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3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2.xml" ContentType="application/vnd.openxmlformats-officedocument.spreadsheetml.comments+xml"/>
  <Override PartName="/xl/tables/table4.xml" ContentType="application/vnd.openxmlformats-officedocument.spreadsheetml.table+xml"/>
  <Override PartName="/xl/comments3.xml" ContentType="application/vnd.openxmlformats-officedocument.spreadsheetml.comments+xml"/>
  <Override PartName="/xl/threadedComments/threadedComment2.xml" ContentType="application/vnd.ms-excel.threadedcomments+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hidePivotFieldList="1" defaultThemeVersion="166925"/>
  <mc:AlternateContent xmlns:mc="http://schemas.openxmlformats.org/markup-compatibility/2006">
    <mc:Choice Requires="x15">
      <x15ac:absPath xmlns:x15ac="http://schemas.microsoft.com/office/spreadsheetml/2010/11/ac" url="C:\Users\MFJ Donia\Desktop\project\mayfair\"/>
    </mc:Choice>
  </mc:AlternateContent>
  <xr:revisionPtr revIDLastSave="0" documentId="13_ncr:1_{4DB1431F-4BE8-455D-8B6C-E3320A6FB056}" xr6:coauthVersionLast="47" xr6:coauthVersionMax="47" xr10:uidLastSave="{00000000-0000-0000-0000-000000000000}"/>
  <bookViews>
    <workbookView xWindow="-120" yWindow="-120" windowWidth="29040" windowHeight="15720" tabRatio="714" firstSheet="4" activeTab="4" xr2:uid="{F1FB4377-C200-C445-A12E-786CC3C8D538}"/>
  </bookViews>
  <sheets>
    <sheet name="Weekly Avl Seats Rev vs Cost" sheetId="136" state="hidden" r:id="rId1"/>
    <sheet name="Weekly Rotation Revenue" sheetId="130" state="hidden" r:id="rId2"/>
    <sheet name="For PNL Updates" sheetId="133" state="hidden" r:id="rId3"/>
    <sheet name="Summary" sheetId="117" state="hidden" r:id="rId4"/>
    <sheet name="Booking_Data" sheetId="118" r:id="rId5"/>
    <sheet name="PRL" sheetId="146" r:id="rId6"/>
    <sheet name="LookUp" sheetId="143" r:id="rId7"/>
    <sheet name="Flight Rotation Weeks" sheetId="94" r:id="rId8"/>
    <sheet name="Routes Taxes" sheetId="107" r:id="rId9"/>
    <sheet name="Flight Plan Budget" sheetId="113" r:id="rId10"/>
    <sheet name="Departure Date" sheetId="83" state="hidden" r:id="rId11"/>
  </sheets>
  <externalReferences>
    <externalReference r:id="rId12"/>
    <externalReference r:id="rId13"/>
    <externalReference r:id="rId14"/>
  </externalReferences>
  <definedNames>
    <definedName name="_xlnm._FilterDatabase" localSheetId="7" hidden="1">'Flight Rotation Weeks'!#REF!</definedName>
    <definedName name="_xlnm._FilterDatabase" localSheetId="6" hidden="1">LookUp!$A$1:$AB$1024</definedName>
    <definedName name="_xlnm._FilterDatabase" localSheetId="8" hidden="1">'Routes Taxes'!#REF!</definedName>
    <definedName name="E01_" localSheetId="10">'Departure Date'!#REF!</definedName>
    <definedName name="E01_" localSheetId="9">#REF!</definedName>
    <definedName name="E01_">#REF!</definedName>
    <definedName name="E02_" localSheetId="10">'Departure Date'!#REF!</definedName>
    <definedName name="E02_" localSheetId="9">#REF!</definedName>
    <definedName name="E02_">#REF!</definedName>
    <definedName name="E03_" localSheetId="10">'Departure Date'!#REF!</definedName>
    <definedName name="E03_" localSheetId="9">#REF!</definedName>
    <definedName name="E03_">#REF!</definedName>
    <definedName name="E04_" localSheetId="10">'Departure Date'!#REF!</definedName>
    <definedName name="E04_" localSheetId="9">#REF!</definedName>
    <definedName name="E04_">#REF!</definedName>
    <definedName name="Inventory" localSheetId="9">[1]!Table6[#All]</definedName>
    <definedName name="Inventory" localSheetId="3">#REF!</definedName>
    <definedName name="Inventory">#REF!</definedName>
    <definedName name="Route1" localSheetId="10">'Departure Date'!#REF!</definedName>
    <definedName name="Route1" localSheetId="9">#REF!</definedName>
    <definedName name="Route1">#REF!</definedName>
    <definedName name="Route2" localSheetId="10">'Departure Date'!#REF!</definedName>
    <definedName name="Route2" localSheetId="9">#REF!</definedName>
    <definedName name="Route2">#REF!</definedName>
    <definedName name="Route3" localSheetId="10">'Departure Date'!$A$34:$A$39</definedName>
    <definedName name="Route3" localSheetId="9">#REF!</definedName>
    <definedName name="Route3">#REF!</definedName>
    <definedName name="Routing" localSheetId="9">#REF!</definedName>
    <definedName name="Routing">#REF!</definedName>
    <definedName name="S01_" localSheetId="10">'Departure Date'!$B$4:$B$29</definedName>
    <definedName name="S01_" localSheetId="9">#REF!</definedName>
    <definedName name="S01_">#REF!</definedName>
    <definedName name="S02_" localSheetId="10">'Departure Date'!$F$4:$F$29</definedName>
    <definedName name="S02_" localSheetId="9">#REF!</definedName>
    <definedName name="S02_">#REF!</definedName>
    <definedName name="S03_" localSheetId="10">'Departure Date'!$I$4:$I$29</definedName>
    <definedName name="S03_" localSheetId="9">#REF!</definedName>
    <definedName name="S03_">#REF!</definedName>
    <definedName name="S04_" localSheetId="10">'Departure Date'!$J$4:$J$29</definedName>
    <definedName name="S04_" localSheetId="9">#REF!</definedName>
    <definedName name="S04_">#REF!</definedName>
    <definedName name="S05_" localSheetId="10">'Departure Date'!$K$4:$K$29</definedName>
    <definedName name="S05_" localSheetId="9">#REF!</definedName>
    <definedName name="S05_">#REF!</definedName>
    <definedName name="S06_" localSheetId="10">'Departure Date'!#REF!</definedName>
    <definedName name="S06_" localSheetId="9">#REF!</definedName>
    <definedName name="S06_">#REF!</definedName>
    <definedName name="S07_" localSheetId="10">'Departure Date'!#REF!</definedName>
    <definedName name="S07_" localSheetId="9">#REF!</definedName>
    <definedName name="S07_">#REF!</definedName>
    <definedName name="S08_" localSheetId="10">'Departure Date'!#REF!</definedName>
    <definedName name="S08_" localSheetId="9">#REF!</definedName>
    <definedName name="S08_">#REF!</definedName>
    <definedName name="S09_" localSheetId="10">'Departure Date'!#REF!</definedName>
    <definedName name="S09_" localSheetId="9">#REF!</definedName>
    <definedName name="S09_">#REF!</definedName>
    <definedName name="S10_" localSheetId="10">'Departure Date'!#REF!</definedName>
    <definedName name="S10_" localSheetId="9">#REF!</definedName>
    <definedName name="S10_">#REF!</definedName>
    <definedName name="S11_" localSheetId="10">'Departure Date'!#REF!</definedName>
    <definedName name="S11_" localSheetId="9">#REF!</definedName>
    <definedName name="S11_">#REF!</definedName>
    <definedName name="S12_" localSheetId="10">'Departure Date'!#REF!</definedName>
    <definedName name="S12_" localSheetId="9">#REF!</definedName>
    <definedName name="S12_">#REF!</definedName>
    <definedName name="S13_" localSheetId="10">'Departure Date'!#REF!</definedName>
    <definedName name="S13_" localSheetId="9">#REF!</definedName>
    <definedName name="S13_">#REF!</definedName>
    <definedName name="S14_" localSheetId="10">'Departure Date'!#REF!</definedName>
    <definedName name="S14_" localSheetId="9">#REF!</definedName>
    <definedName name="S14_">#REF!</definedName>
    <definedName name="S15_" localSheetId="10">'Departure Date'!#REF!</definedName>
    <definedName name="S15_" localSheetId="9">#REF!</definedName>
    <definedName name="S15_">#REF!</definedName>
    <definedName name="S16_" localSheetId="10">'Departure Date'!#REF!</definedName>
    <definedName name="S16_" localSheetId="9">#REF!</definedName>
    <definedName name="S16_">#REF!</definedName>
    <definedName name="S17_" localSheetId="10">'Departure Date'!#REF!</definedName>
    <definedName name="S17_" localSheetId="9">#REF!</definedName>
    <definedName name="S17_">#REF!</definedName>
    <definedName name="Slicer_BOOKING_STATUS11">#N/A</definedName>
    <definedName name="Slicer_BOOKING_STATUS2">#N/A</definedName>
    <definedName name="Slicer_CATEGORY2">#N/A</definedName>
    <definedName name="Slicer_CONTRACT_STATUS">#N/A</definedName>
    <definedName name="Slicer_CONTRIBUTOR2">#N/A</definedName>
    <definedName name="Slicer_DAY211">#N/A</definedName>
    <definedName name="Slicer_DAY3">#N/A</definedName>
    <definedName name="Slicer_FLIGHT_DATE1">#N/A</definedName>
    <definedName name="Slicer_FLT_NO11">#N/A</definedName>
    <definedName name="Slicer_FLT_NO2">#N/A</definedName>
    <definedName name="Slicer_ROUTE1">#N/A</definedName>
    <definedName name="Slicer_ROUTE21">#N/A</definedName>
    <definedName name="Slicer_SECTOR111">#N/A</definedName>
    <definedName name="Slicer_SECTOR2">#N/A</definedName>
  </definedNames>
  <calcPr calcId="191029"/>
  <pivotCaches>
    <pivotCache cacheId="473" r:id="rId15"/>
    <pivotCache cacheId="482" r:id="rId16"/>
  </pivotCaches>
  <extLst>
    <ext xmlns:x14="http://schemas.microsoft.com/office/spreadsheetml/2009/9/main" uri="{BBE1A952-AA13-448e-AADC-164F8A28A991}">
      <x14:slicerCaches>
        <x14:slicerCache r:id="rId17"/>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 i="143" l="1" a="1"/>
  <c r="A1" i="143" s="1"/>
  <c r="AM292" i="94"/>
  <c r="AH292" i="94"/>
  <c r="AI292" i="94" s="1"/>
  <c r="AF292" i="94"/>
  <c r="AG292" i="94" s="1"/>
  <c r="AK292" i="94" s="1"/>
  <c r="AD292" i="94" a="1"/>
  <c r="AD292" i="94" s="1"/>
  <c r="AE292" i="94" s="1"/>
  <c r="AM291" i="94"/>
  <c r="AH291" i="94"/>
  <c r="AI291" i="94" s="1"/>
  <c r="AF291" i="94"/>
  <c r="AG291" i="94" s="1"/>
  <c r="AK291" i="94" s="1"/>
  <c r="AD291" i="94" a="1"/>
  <c r="AD291" i="94" s="1"/>
  <c r="AE291" i="94" s="1"/>
  <c r="AM290" i="94"/>
  <c r="AH290" i="94"/>
  <c r="AI290" i="94" s="1"/>
  <c r="AF290" i="94"/>
  <c r="AG290" i="94" s="1"/>
  <c r="AK290" i="94" s="1"/>
  <c r="AD290" i="94" a="1"/>
  <c r="AD290" i="94" s="1"/>
  <c r="AE290" i="94" s="1"/>
  <c r="AM289" i="94"/>
  <c r="AH289" i="94"/>
  <c r="AI289" i="94" s="1"/>
  <c r="AF289" i="94"/>
  <c r="AG289" i="94" s="1"/>
  <c r="AK289" i="94" s="1"/>
  <c r="AD289" i="94" a="1"/>
  <c r="AD289" i="94" s="1"/>
  <c r="AE289" i="94" s="1"/>
  <c r="AM288" i="94"/>
  <c r="AH288" i="94"/>
  <c r="AI288" i="94" s="1"/>
  <c r="AG288" i="94"/>
  <c r="AK288" i="94" s="1"/>
  <c r="AF288" i="94"/>
  <c r="AD288" i="94" a="1"/>
  <c r="AD288" i="94" s="1"/>
  <c r="AE288" i="94" s="1"/>
  <c r="AM287" i="94"/>
  <c r="AH287" i="94"/>
  <c r="AI287" i="94" s="1"/>
  <c r="AF287" i="94"/>
  <c r="AG287" i="94" s="1"/>
  <c r="AK287" i="94" s="1"/>
  <c r="AD287" i="94" a="1"/>
  <c r="AD287" i="94" s="1"/>
  <c r="AE287" i="94" s="1"/>
  <c r="AM286" i="94"/>
  <c r="AH286" i="94"/>
  <c r="AI286" i="94" s="1"/>
  <c r="AG286" i="94"/>
  <c r="AK286" i="94" s="1"/>
  <c r="AF286" i="94"/>
  <c r="AD286" i="94" a="1"/>
  <c r="AD286" i="94" s="1"/>
  <c r="AE286" i="94" s="1"/>
  <c r="AM285" i="94"/>
  <c r="AH285" i="94"/>
  <c r="AI285" i="94" s="1"/>
  <c r="AF285" i="94"/>
  <c r="AG285" i="94" s="1"/>
  <c r="AK285" i="94" s="1"/>
  <c r="AD285" i="94" a="1"/>
  <c r="AD285" i="94" s="1"/>
  <c r="AE285" i="94" s="1"/>
  <c r="AM284" i="94"/>
  <c r="AH284" i="94"/>
  <c r="AI284" i="94" s="1"/>
  <c r="AF284" i="94"/>
  <c r="AG284" i="94" s="1"/>
  <c r="AK284" i="94" s="1"/>
  <c r="AD284" i="94" a="1"/>
  <c r="AD284" i="94" s="1"/>
  <c r="AM283" i="94"/>
  <c r="AH283" i="94"/>
  <c r="AI283" i="94" s="1"/>
  <c r="AF283" i="94"/>
  <c r="AG283" i="94" s="1"/>
  <c r="AK283" i="94" s="1"/>
  <c r="AD283" i="94" a="1"/>
  <c r="AD283" i="94" s="1"/>
  <c r="AE283" i="94" s="1"/>
  <c r="AM282" i="94"/>
  <c r="AH282" i="94"/>
  <c r="AI282" i="94" s="1"/>
  <c r="AF282" i="94"/>
  <c r="AG282" i="94" s="1"/>
  <c r="AK282" i="94" s="1"/>
  <c r="AD282" i="94" a="1"/>
  <c r="AD282" i="94" s="1"/>
  <c r="AM281" i="94"/>
  <c r="AI281" i="94"/>
  <c r="AH281" i="94"/>
  <c r="AF281" i="94"/>
  <c r="AG281" i="94" s="1"/>
  <c r="AK281" i="94" s="1"/>
  <c r="AD281" i="94"/>
  <c r="AD281" i="94" a="1"/>
  <c r="AM280" i="94"/>
  <c r="AH280" i="94"/>
  <c r="AI280" i="94" s="1"/>
  <c r="AF280" i="94"/>
  <c r="AG280" i="94" s="1"/>
  <c r="AK280" i="94" s="1"/>
  <c r="AD280" i="94" a="1"/>
  <c r="AD280" i="94" s="1"/>
  <c r="AM279" i="94"/>
  <c r="AK279" i="94"/>
  <c r="AI279" i="94"/>
  <c r="AH279" i="94"/>
  <c r="AF279" i="94"/>
  <c r="AG279" i="94" s="1"/>
  <c r="AD279" i="94" a="1"/>
  <c r="AD279" i="94" s="1"/>
  <c r="AE279" i="94" s="1"/>
  <c r="AM278" i="94"/>
  <c r="AH278" i="94"/>
  <c r="AI278" i="94" s="1"/>
  <c r="AG278" i="94"/>
  <c r="AK278" i="94" s="1"/>
  <c r="AF278" i="94"/>
  <c r="AD278" i="94" a="1"/>
  <c r="AD278" i="94" s="1"/>
  <c r="AE278" i="94" s="1"/>
  <c r="AM277" i="94"/>
  <c r="AH277" i="94"/>
  <c r="AI277" i="94" s="1"/>
  <c r="AF277" i="94"/>
  <c r="AG277" i="94" s="1"/>
  <c r="AK277" i="94" s="1"/>
  <c r="AD277" i="94" a="1"/>
  <c r="AD277" i="94" s="1"/>
  <c r="AE277" i="94" s="1"/>
  <c r="AM276" i="94"/>
  <c r="AH276" i="94"/>
  <c r="AI276" i="94" s="1"/>
  <c r="AF276" i="94"/>
  <c r="AG276" i="94" s="1"/>
  <c r="AK276" i="94" s="1"/>
  <c r="AD276" i="94" a="1"/>
  <c r="AD276" i="94" s="1"/>
  <c r="AE276" i="94" s="1"/>
  <c r="AM275" i="94"/>
  <c r="AK275" i="94"/>
  <c r="AH275" i="94"/>
  <c r="AI275" i="94" s="1"/>
  <c r="AF275" i="94"/>
  <c r="AG275" i="94" s="1"/>
  <c r="AD275" i="94" a="1"/>
  <c r="AD275" i="94" s="1"/>
  <c r="AM274" i="94"/>
  <c r="AK274" i="94"/>
  <c r="AH274" i="94"/>
  <c r="AI274" i="94" s="1"/>
  <c r="AG274" i="94"/>
  <c r="AF274" i="94"/>
  <c r="AD274" i="94" a="1"/>
  <c r="AD274" i="94" s="1"/>
  <c r="AM273" i="94"/>
  <c r="AH273" i="94"/>
  <c r="AI273" i="94" s="1"/>
  <c r="AF273" i="94"/>
  <c r="AG273" i="94" s="1"/>
  <c r="AK273" i="94" s="1"/>
  <c r="AD273" i="94" a="1"/>
  <c r="AD273" i="94" s="1"/>
  <c r="AE273" i="94" s="1"/>
  <c r="AM272" i="94"/>
  <c r="AH272" i="94"/>
  <c r="AI272" i="94" s="1"/>
  <c r="AF272" i="94"/>
  <c r="AG272" i="94" s="1"/>
  <c r="AK272" i="94" s="1"/>
  <c r="AD272" i="94"/>
  <c r="AE272" i="94" s="1"/>
  <c r="AD272" i="94" a="1"/>
  <c r="AM271" i="94"/>
  <c r="AH271" i="94"/>
  <c r="AI271" i="94" s="1"/>
  <c r="AF271" i="94"/>
  <c r="AG271" i="94" s="1"/>
  <c r="AK271" i="94" s="1"/>
  <c r="AD271" i="94" a="1"/>
  <c r="AD271" i="94" s="1"/>
  <c r="AE271" i="94" s="1"/>
  <c r="AM270" i="94"/>
  <c r="AH270" i="94"/>
  <c r="AI270" i="94" s="1"/>
  <c r="AF270" i="94"/>
  <c r="AG270" i="94" s="1"/>
  <c r="AK270" i="94" s="1"/>
  <c r="AD270" i="94" a="1"/>
  <c r="AD270" i="94" s="1"/>
  <c r="AE270" i="94" s="1"/>
  <c r="AM269" i="94"/>
  <c r="AH269" i="94"/>
  <c r="AI269" i="94" s="1"/>
  <c r="AF269" i="94"/>
  <c r="AG269" i="94" s="1"/>
  <c r="AK269" i="94" s="1"/>
  <c r="AD269" i="94" a="1"/>
  <c r="AD269" i="94" s="1"/>
  <c r="AM268" i="94"/>
  <c r="AH268" i="94"/>
  <c r="AI268" i="94" s="1"/>
  <c r="AF268" i="94"/>
  <c r="AG268" i="94" s="1"/>
  <c r="AK268" i="94" s="1"/>
  <c r="AD268" i="94" a="1"/>
  <c r="AD268" i="94" s="1"/>
  <c r="AM267" i="94"/>
  <c r="AK267" i="94"/>
  <c r="AH267" i="94"/>
  <c r="AI267" i="94" s="1"/>
  <c r="AF267" i="94"/>
  <c r="AG267" i="94" s="1"/>
  <c r="AD267" i="94" a="1"/>
  <c r="AD267" i="94" s="1"/>
  <c r="AE267" i="94" s="1"/>
  <c r="AM266" i="94"/>
  <c r="AI266" i="94"/>
  <c r="AH266" i="94"/>
  <c r="AF266" i="94"/>
  <c r="AG266" i="94" s="1"/>
  <c r="AK266" i="94" s="1"/>
  <c r="AD266" i="94" a="1"/>
  <c r="AD266" i="94" s="1"/>
  <c r="AE266" i="94" s="1"/>
  <c r="AM265" i="94"/>
  <c r="AI265" i="94"/>
  <c r="AH265" i="94"/>
  <c r="AF265" i="94"/>
  <c r="AG265" i="94" s="1"/>
  <c r="AK265" i="94" s="1"/>
  <c r="AD265" i="94" a="1"/>
  <c r="AD265" i="94" s="1"/>
  <c r="AE265" i="94" s="1"/>
  <c r="AM264" i="94"/>
  <c r="AH264" i="94"/>
  <c r="AI264" i="94" s="1"/>
  <c r="AF264" i="94"/>
  <c r="AG264" i="94" s="1"/>
  <c r="AK264" i="94" s="1"/>
  <c r="AD264" i="94" a="1"/>
  <c r="AD264" i="94" s="1"/>
  <c r="AE264" i="94" s="1"/>
  <c r="AM263" i="94"/>
  <c r="AH263" i="94"/>
  <c r="AI263" i="94" s="1"/>
  <c r="AF263" i="94"/>
  <c r="AG263" i="94" s="1"/>
  <c r="AK263" i="94" s="1"/>
  <c r="AD263" i="94"/>
  <c r="AD263" i="94" a="1"/>
  <c r="AM262" i="94"/>
  <c r="AH262" i="94"/>
  <c r="AI262" i="94" s="1"/>
  <c r="AG262" i="94"/>
  <c r="AK262" i="94" s="1"/>
  <c r="AF262" i="94"/>
  <c r="AD262" i="94" a="1"/>
  <c r="AD262" i="94" s="1"/>
  <c r="AM261" i="94"/>
  <c r="AH261" i="94"/>
  <c r="AI261" i="94" s="1"/>
  <c r="AF261" i="94"/>
  <c r="AG261" i="94" s="1"/>
  <c r="AK261" i="94" s="1"/>
  <c r="AD261" i="94" a="1"/>
  <c r="AD261" i="94" s="1"/>
  <c r="AM260" i="94"/>
  <c r="AH260" i="94"/>
  <c r="AI260" i="94" s="1"/>
  <c r="AF260" i="94"/>
  <c r="AG260" i="94" s="1"/>
  <c r="AK260" i="94" s="1"/>
  <c r="AD260" i="94" a="1"/>
  <c r="AD260" i="94" s="1"/>
  <c r="AE260" i="94" s="1"/>
  <c r="AM259" i="94"/>
  <c r="AH259" i="94"/>
  <c r="AI259" i="94" s="1"/>
  <c r="AF259" i="94"/>
  <c r="AG259" i="94" s="1"/>
  <c r="AK259" i="94" s="1"/>
  <c r="AD259" i="94"/>
  <c r="AE259" i="94" s="1"/>
  <c r="AD259" i="94" a="1"/>
  <c r="AM258" i="94"/>
  <c r="AH258" i="94"/>
  <c r="AI258" i="94" s="1"/>
  <c r="AF258" i="94"/>
  <c r="AG258" i="94" s="1"/>
  <c r="AK258" i="94" s="1"/>
  <c r="AD258" i="94" a="1"/>
  <c r="AD258" i="94" s="1"/>
  <c r="AE258" i="94" s="1"/>
  <c r="AM257" i="94"/>
  <c r="AH257" i="94"/>
  <c r="AI257" i="94" s="1"/>
  <c r="AF257" i="94"/>
  <c r="AG257" i="94" s="1"/>
  <c r="AK257" i="94" s="1"/>
  <c r="AD257" i="94" a="1"/>
  <c r="AD257" i="94" s="1"/>
  <c r="AE257" i="94" s="1"/>
  <c r="AM256" i="94"/>
  <c r="AH256" i="94"/>
  <c r="AF256" i="94"/>
  <c r="AG256" i="94" s="1"/>
  <c r="AK256" i="94" s="1"/>
  <c r="AD256" i="94" a="1"/>
  <c r="AD256" i="94" s="1"/>
  <c r="AM255" i="94"/>
  <c r="AH255" i="94"/>
  <c r="AI255" i="94" s="1"/>
  <c r="AF255" i="94"/>
  <c r="AG255" i="94" s="1"/>
  <c r="AK255" i="94" s="1"/>
  <c r="AD255" i="94"/>
  <c r="AE255" i="94" s="1"/>
  <c r="AD255" i="94" a="1"/>
  <c r="AM254" i="94"/>
  <c r="AI254" i="94"/>
  <c r="AH254" i="94"/>
  <c r="AF254" i="94"/>
  <c r="AG254" i="94" s="1"/>
  <c r="AK254" i="94" s="1"/>
  <c r="AD254" i="94" a="1"/>
  <c r="AD254" i="94" s="1"/>
  <c r="AM253" i="94"/>
  <c r="AI253" i="94"/>
  <c r="AH253" i="94"/>
  <c r="AF253" i="94"/>
  <c r="AG253" i="94" s="1"/>
  <c r="AK253" i="94" s="1"/>
  <c r="AD253" i="94" a="1"/>
  <c r="AD253" i="94" s="1"/>
  <c r="AE253" i="94" s="1"/>
  <c r="AM252" i="94"/>
  <c r="AH252" i="94"/>
  <c r="AI252" i="94" s="1"/>
  <c r="AG252" i="94"/>
  <c r="AK252" i="94" s="1"/>
  <c r="AF252" i="94"/>
  <c r="AD252" i="94" a="1"/>
  <c r="AD252" i="94" s="1"/>
  <c r="AM251" i="94"/>
  <c r="AK251" i="94"/>
  <c r="AH251" i="94"/>
  <c r="AI251" i="94" s="1"/>
  <c r="AF251" i="94"/>
  <c r="AG251" i="94" s="1"/>
  <c r="AD251" i="94" a="1"/>
  <c r="AD251" i="94" s="1"/>
  <c r="AE251" i="94" s="1"/>
  <c r="AM250" i="94"/>
  <c r="AI250" i="94"/>
  <c r="AH250" i="94"/>
  <c r="AF250" i="94"/>
  <c r="AG250" i="94" s="1"/>
  <c r="AK250" i="94" s="1"/>
  <c r="AD250" i="94" a="1"/>
  <c r="AD250" i="94" s="1"/>
  <c r="AE250" i="94" s="1"/>
  <c r="AM249" i="94"/>
  <c r="AI249" i="94"/>
  <c r="AH249" i="94"/>
  <c r="AF249" i="94"/>
  <c r="AG249" i="94" s="1"/>
  <c r="AK249" i="94" s="1"/>
  <c r="AD249" i="94" a="1"/>
  <c r="AD249" i="94" s="1"/>
  <c r="AE249" i="94" s="1"/>
  <c r="AM248" i="94"/>
  <c r="AH248" i="94"/>
  <c r="AI248" i="94" s="1"/>
  <c r="AF248" i="94"/>
  <c r="AG248" i="94" s="1"/>
  <c r="AK248" i="94" s="1"/>
  <c r="AD248" i="94" a="1"/>
  <c r="AD248" i="94" s="1"/>
  <c r="AE248" i="94" s="1"/>
  <c r="AM247" i="94"/>
  <c r="AH247" i="94"/>
  <c r="AI247" i="94" s="1"/>
  <c r="AF247" i="94"/>
  <c r="AG247" i="94" s="1"/>
  <c r="AK247" i="94" s="1"/>
  <c r="AD247" i="94"/>
  <c r="AD247" i="94" a="1"/>
  <c r="AM246" i="94"/>
  <c r="AI246" i="94"/>
  <c r="AH246" i="94"/>
  <c r="AG246" i="94"/>
  <c r="AK246" i="94" s="1"/>
  <c r="AF246" i="94"/>
  <c r="AD246" i="94" a="1"/>
  <c r="AD246" i="94" s="1"/>
  <c r="AE246" i="94" s="1"/>
  <c r="AM245" i="94"/>
  <c r="AH245" i="94"/>
  <c r="AI245" i="94" s="1"/>
  <c r="AF245" i="94"/>
  <c r="AG245" i="94" s="1"/>
  <c r="AK245" i="94" s="1"/>
  <c r="AD245" i="94" a="1"/>
  <c r="AD245" i="94" s="1"/>
  <c r="AM244" i="94"/>
  <c r="AH244" i="94"/>
  <c r="AI244" i="94" s="1"/>
  <c r="AG244" i="94"/>
  <c r="AK244" i="94" s="1"/>
  <c r="AF244" i="94"/>
  <c r="AD244" i="94" a="1"/>
  <c r="AD244" i="94" s="1"/>
  <c r="AE244" i="94" s="1"/>
  <c r="AM243" i="94"/>
  <c r="AK243" i="94"/>
  <c r="AH243" i="94"/>
  <c r="AI243" i="94" s="1"/>
  <c r="AF243" i="94"/>
  <c r="AG243" i="94" s="1"/>
  <c r="AD243" i="94"/>
  <c r="AE243" i="94" s="1"/>
  <c r="AD243" i="94" a="1"/>
  <c r="AM242" i="94"/>
  <c r="AH242" i="94"/>
  <c r="AI242" i="94" s="1"/>
  <c r="AF242" i="94"/>
  <c r="AG242" i="94" s="1"/>
  <c r="AK242" i="94" s="1"/>
  <c r="AD242" i="94" a="1"/>
  <c r="AD242" i="94" s="1"/>
  <c r="AM241" i="94"/>
  <c r="AH241" i="94"/>
  <c r="AI241" i="94" s="1"/>
  <c r="AF241" i="94"/>
  <c r="AG241" i="94" s="1"/>
  <c r="AK241" i="94" s="1"/>
  <c r="AD241" i="94" a="1"/>
  <c r="AD241" i="94" s="1"/>
  <c r="AM240" i="94"/>
  <c r="AH240" i="94"/>
  <c r="AF240" i="94"/>
  <c r="AG240" i="94" s="1"/>
  <c r="AK240" i="94" s="1"/>
  <c r="AD240" i="94" a="1"/>
  <c r="AD240" i="94" s="1"/>
  <c r="AM239" i="94"/>
  <c r="AH239" i="94"/>
  <c r="AI239" i="94" s="1"/>
  <c r="AF239" i="94"/>
  <c r="AG239" i="94" s="1"/>
  <c r="AK239" i="94" s="1"/>
  <c r="AD239" i="94"/>
  <c r="AE239" i="94" s="1"/>
  <c r="AD239" i="94" a="1"/>
  <c r="AM238" i="94"/>
  <c r="AI238" i="94"/>
  <c r="AH238" i="94"/>
  <c r="AF238" i="94"/>
  <c r="AG238" i="94" s="1"/>
  <c r="AK238" i="94" s="1"/>
  <c r="AD238" i="94" a="1"/>
  <c r="AD238" i="94" s="1"/>
  <c r="AM237" i="94"/>
  <c r="AI237" i="94"/>
  <c r="AH237" i="94"/>
  <c r="AF237" i="94"/>
  <c r="AG237" i="94" s="1"/>
  <c r="AK237" i="94" s="1"/>
  <c r="AD237" i="94" a="1"/>
  <c r="AD237" i="94" s="1"/>
  <c r="AE237" i="94" s="1"/>
  <c r="AM236" i="94"/>
  <c r="AH236" i="94"/>
  <c r="AG236" i="94"/>
  <c r="AK236" i="94" s="1"/>
  <c r="AF236" i="94"/>
  <c r="AD236" i="94" a="1"/>
  <c r="AD236" i="94" s="1"/>
  <c r="AM235" i="94"/>
  <c r="AK235" i="94"/>
  <c r="AH235" i="94"/>
  <c r="AI235" i="94" s="1"/>
  <c r="AF235" i="94"/>
  <c r="AG235" i="94" s="1"/>
  <c r="AD235" i="94" a="1"/>
  <c r="AD235" i="94" s="1"/>
  <c r="AE235" i="94" s="1"/>
  <c r="AM234" i="94"/>
  <c r="AI234" i="94"/>
  <c r="AH234" i="94"/>
  <c r="AF234" i="94"/>
  <c r="AG234" i="94" s="1"/>
  <c r="AK234" i="94" s="1"/>
  <c r="AD234" i="94" a="1"/>
  <c r="AD234" i="94" s="1"/>
  <c r="AE234" i="94" s="1"/>
  <c r="AM233" i="94"/>
  <c r="AI233" i="94"/>
  <c r="AH233" i="94"/>
  <c r="AF233" i="94"/>
  <c r="AG233" i="94" s="1"/>
  <c r="AK233" i="94" s="1"/>
  <c r="AD233" i="94" a="1"/>
  <c r="AD233" i="94" s="1"/>
  <c r="AE233" i="94" s="1"/>
  <c r="AM232" i="94"/>
  <c r="AH232" i="94"/>
  <c r="AI232" i="94" s="1"/>
  <c r="AF232" i="94"/>
  <c r="AG232" i="94" s="1"/>
  <c r="AK232" i="94" s="1"/>
  <c r="AD232" i="94"/>
  <c r="AD232" i="94" a="1"/>
  <c r="AM231" i="94"/>
  <c r="AH231" i="94"/>
  <c r="AI231" i="94" s="1"/>
  <c r="AF231" i="94"/>
  <c r="AG231" i="94" s="1"/>
  <c r="AK231" i="94" s="1"/>
  <c r="AD231" i="94" a="1"/>
  <c r="AD231" i="94" s="1"/>
  <c r="AE231" i="94" s="1"/>
  <c r="AM230" i="94"/>
  <c r="AK230" i="94"/>
  <c r="AI230" i="94"/>
  <c r="AH230" i="94"/>
  <c r="AG230" i="94"/>
  <c r="AF230" i="94"/>
  <c r="AD230" i="94" a="1"/>
  <c r="AD230" i="94" s="1"/>
  <c r="AM229" i="94"/>
  <c r="AH229" i="94"/>
  <c r="AI229" i="94" s="1"/>
  <c r="AF229" i="94"/>
  <c r="AG229" i="94" s="1"/>
  <c r="AK229" i="94" s="1"/>
  <c r="AD229" i="94" a="1"/>
  <c r="AD229" i="94" s="1"/>
  <c r="AE229" i="94" s="1"/>
  <c r="AM228" i="94"/>
  <c r="AH228" i="94"/>
  <c r="AI228" i="94" s="1"/>
  <c r="AG228" i="94"/>
  <c r="AK228" i="94" s="1"/>
  <c r="AF228" i="94"/>
  <c r="AD228" i="94" a="1"/>
  <c r="AD228" i="94" s="1"/>
  <c r="AM227" i="94"/>
  <c r="AH227" i="94"/>
  <c r="AI227" i="94" s="1"/>
  <c r="AF227" i="94"/>
  <c r="AG227" i="94" s="1"/>
  <c r="AK227" i="94" s="1"/>
  <c r="AD227" i="94" a="1"/>
  <c r="AD227" i="94" s="1"/>
  <c r="AM226" i="94"/>
  <c r="AH226" i="94"/>
  <c r="AI226" i="94" s="1"/>
  <c r="AG226" i="94"/>
  <c r="AK226" i="94" s="1"/>
  <c r="AF226" i="94"/>
  <c r="AD226" i="94" a="1"/>
  <c r="AD226" i="94" s="1"/>
  <c r="AE226" i="94" s="1"/>
  <c r="AM225" i="94"/>
  <c r="AI225" i="94"/>
  <c r="AH225" i="94"/>
  <c r="AF225" i="94"/>
  <c r="AG225" i="94" s="1"/>
  <c r="AK225" i="94" s="1"/>
  <c r="AD225" i="94" a="1"/>
  <c r="AD225" i="94" s="1"/>
  <c r="AE225" i="94" s="1"/>
  <c r="AM224" i="94"/>
  <c r="AH224" i="94"/>
  <c r="AI224" i="94" s="1"/>
  <c r="AG224" i="94"/>
  <c r="AK224" i="94" s="1"/>
  <c r="AF224" i="94"/>
  <c r="AD224" i="94"/>
  <c r="AD224" i="94" a="1"/>
  <c r="AM223" i="94"/>
  <c r="AH223" i="94"/>
  <c r="AI223" i="94" s="1"/>
  <c r="AF223" i="94"/>
  <c r="AG223" i="94" s="1"/>
  <c r="AK223" i="94" s="1"/>
  <c r="AD223" i="94" a="1"/>
  <c r="AD223" i="94" s="1"/>
  <c r="AE223" i="94" s="1"/>
  <c r="AM222" i="94"/>
  <c r="AH222" i="94"/>
  <c r="AI222" i="94" s="1"/>
  <c r="AF222" i="94"/>
  <c r="AG222" i="94" s="1"/>
  <c r="AK222" i="94" s="1"/>
  <c r="AD222" i="94" a="1"/>
  <c r="AD222" i="94" s="1"/>
  <c r="AE222" i="94" s="1"/>
  <c r="AM221" i="94"/>
  <c r="AI221" i="94"/>
  <c r="AH221" i="94"/>
  <c r="AF221" i="94"/>
  <c r="AG221" i="94" s="1"/>
  <c r="AK221" i="94" s="1"/>
  <c r="AD221" i="94" a="1"/>
  <c r="AD221" i="94" s="1"/>
  <c r="AE221" i="94" s="1"/>
  <c r="AM220" i="94"/>
  <c r="AH220" i="94"/>
  <c r="AI220" i="94" s="1"/>
  <c r="AF220" i="94"/>
  <c r="AG220" i="94" s="1"/>
  <c r="AK220" i="94" s="1"/>
  <c r="AD220" i="94" a="1"/>
  <c r="AD220" i="94" s="1"/>
  <c r="AM219" i="94"/>
  <c r="AK219" i="94"/>
  <c r="AH219" i="94"/>
  <c r="AI219" i="94" s="1"/>
  <c r="AF219" i="94"/>
  <c r="AG219" i="94" s="1"/>
  <c r="AD219" i="94" a="1"/>
  <c r="AD219" i="94" s="1"/>
  <c r="AE219" i="94" s="1"/>
  <c r="AM218" i="94"/>
  <c r="AH218" i="94"/>
  <c r="AI218" i="94" s="1"/>
  <c r="AF218" i="94"/>
  <c r="AG218" i="94" s="1"/>
  <c r="AK218" i="94" s="1"/>
  <c r="AD218" i="94" a="1"/>
  <c r="AD218" i="94" s="1"/>
  <c r="AE218" i="94" s="1"/>
  <c r="AM217" i="94"/>
  <c r="AI217" i="94"/>
  <c r="AH217" i="94"/>
  <c r="AF217" i="94"/>
  <c r="AG217" i="94" s="1"/>
  <c r="AK217" i="94" s="1"/>
  <c r="AD217" i="94" a="1"/>
  <c r="AD217" i="94" s="1"/>
  <c r="AE217" i="94" s="1"/>
  <c r="AM216" i="94"/>
  <c r="AH216" i="94"/>
  <c r="AI216" i="94" s="1"/>
  <c r="AF216" i="94"/>
  <c r="AG216" i="94" s="1"/>
  <c r="AK216" i="94" s="1"/>
  <c r="AD216" i="94" a="1"/>
  <c r="AD216" i="94" s="1"/>
  <c r="AE216" i="94" s="1"/>
  <c r="AM215" i="94"/>
  <c r="AH215" i="94"/>
  <c r="AI215" i="94" s="1"/>
  <c r="AF215" i="94"/>
  <c r="AG215" i="94" s="1"/>
  <c r="AK215" i="94" s="1"/>
  <c r="AD215" i="94" a="1"/>
  <c r="AD215" i="94" s="1"/>
  <c r="AE215" i="94" s="1"/>
  <c r="AM214" i="94"/>
  <c r="AH214" i="94"/>
  <c r="AI214" i="94" s="1"/>
  <c r="AG214" i="94"/>
  <c r="AK214" i="94" s="1"/>
  <c r="AF214" i="94"/>
  <c r="AD214" i="94" a="1"/>
  <c r="AD214" i="94" s="1"/>
  <c r="AE214" i="94" s="1"/>
  <c r="AM213" i="94"/>
  <c r="AH213" i="94"/>
  <c r="AI213" i="94" s="1"/>
  <c r="AF213" i="94"/>
  <c r="AG213" i="94" s="1"/>
  <c r="AK213" i="94" s="1"/>
  <c r="AD213" i="94" a="1"/>
  <c r="AD213" i="94" s="1"/>
  <c r="AM212" i="94"/>
  <c r="AH212" i="94"/>
  <c r="AI212" i="94" s="1"/>
  <c r="AF212" i="94"/>
  <c r="AG212" i="94" s="1"/>
  <c r="AK212" i="94" s="1"/>
  <c r="AD212" i="94" a="1"/>
  <c r="AD212" i="94" s="1"/>
  <c r="AM211" i="94"/>
  <c r="AH211" i="94"/>
  <c r="AI211" i="94" s="1"/>
  <c r="AF211" i="94"/>
  <c r="AG211" i="94" s="1"/>
  <c r="AK211" i="94" s="1"/>
  <c r="AD211" i="94" a="1"/>
  <c r="AD211" i="94" s="1"/>
  <c r="AM210" i="94"/>
  <c r="AK210" i="94"/>
  <c r="AH210" i="94"/>
  <c r="AI210" i="94" s="1"/>
  <c r="AG210" i="94"/>
  <c r="AF210" i="94"/>
  <c r="AD210" i="94" a="1"/>
  <c r="AD210" i="94" s="1"/>
  <c r="AM209" i="94"/>
  <c r="AH209" i="94"/>
  <c r="AI209" i="94" s="1"/>
  <c r="AF209" i="94"/>
  <c r="AG209" i="94" s="1"/>
  <c r="AK209" i="94" s="1"/>
  <c r="AD209" i="94" a="1"/>
  <c r="AD209" i="94" s="1"/>
  <c r="AM208" i="94"/>
  <c r="AH208" i="94"/>
  <c r="AI208" i="94" s="1"/>
  <c r="AF208" i="94"/>
  <c r="AG208" i="94" s="1"/>
  <c r="AK208" i="94" s="1"/>
  <c r="AD208" i="94" a="1"/>
  <c r="AD208" i="94" s="1"/>
  <c r="AM207" i="94"/>
  <c r="AH207" i="94"/>
  <c r="AI207" i="94" s="1"/>
  <c r="AF207" i="94"/>
  <c r="AG207" i="94" s="1"/>
  <c r="AK207" i="94" s="1"/>
  <c r="AD207" i="94"/>
  <c r="AD207" i="94" a="1"/>
  <c r="AM206" i="94"/>
  <c r="AH206" i="94"/>
  <c r="AI206" i="94" s="1"/>
  <c r="AG206" i="94"/>
  <c r="AK206" i="94" s="1"/>
  <c r="AF206" i="94"/>
  <c r="AD206" i="94" a="1"/>
  <c r="AD206" i="94" s="1"/>
  <c r="AE206" i="94" s="1"/>
  <c r="AM205" i="94"/>
  <c r="AI205" i="94"/>
  <c r="AH205" i="94"/>
  <c r="AF205" i="94"/>
  <c r="AG205" i="94" s="1"/>
  <c r="AK205" i="94" s="1"/>
  <c r="AD205" i="94" a="1"/>
  <c r="AD205" i="94" s="1"/>
  <c r="AE205" i="94" s="1"/>
  <c r="AM204" i="94"/>
  <c r="AH204" i="94"/>
  <c r="AI204" i="94" s="1"/>
  <c r="AF204" i="94"/>
  <c r="AG204" i="94" s="1"/>
  <c r="AK204" i="94" s="1"/>
  <c r="AD204" i="94"/>
  <c r="AD204" i="94" a="1"/>
  <c r="AM203" i="94"/>
  <c r="AK203" i="94"/>
  <c r="AH203" i="94"/>
  <c r="AI203" i="94" s="1"/>
  <c r="AF203" i="94"/>
  <c r="AG203" i="94" s="1"/>
  <c r="AD203" i="94"/>
  <c r="AE203" i="94" s="1"/>
  <c r="AD203" i="94" a="1"/>
  <c r="AM202" i="94"/>
  <c r="AH202" i="94"/>
  <c r="AI202" i="94" s="1"/>
  <c r="AG202" i="94"/>
  <c r="AK202" i="94" s="1"/>
  <c r="AF202" i="94"/>
  <c r="AD202" i="94" a="1"/>
  <c r="AD202" i="94" s="1"/>
  <c r="AE202" i="94" s="1"/>
  <c r="AM201" i="94"/>
  <c r="AI201" i="94"/>
  <c r="AH201" i="94"/>
  <c r="AF201" i="94"/>
  <c r="AG201" i="94" s="1"/>
  <c r="AK201" i="94" s="1"/>
  <c r="AD201" i="94" a="1"/>
  <c r="AD201" i="94" s="1"/>
  <c r="AE201" i="94" s="1"/>
  <c r="AM200" i="94"/>
  <c r="AH200" i="94"/>
  <c r="AI200" i="94" s="1"/>
  <c r="AF200" i="94"/>
  <c r="AG200" i="94" s="1"/>
  <c r="AK200" i="94" s="1"/>
  <c r="AD200" i="94" a="1"/>
  <c r="AD200" i="94" s="1"/>
  <c r="AM199" i="94"/>
  <c r="AH199" i="94"/>
  <c r="AI199" i="94" s="1"/>
  <c r="AF199" i="94"/>
  <c r="AG199" i="94" s="1"/>
  <c r="AK199" i="94" s="1"/>
  <c r="AD199" i="94" a="1"/>
  <c r="AD199" i="94" s="1"/>
  <c r="AM198" i="94"/>
  <c r="AH198" i="94"/>
  <c r="AI198" i="94" s="1"/>
  <c r="AG198" i="94"/>
  <c r="AK198" i="94" s="1"/>
  <c r="AF198" i="94"/>
  <c r="AD198" i="94" a="1"/>
  <c r="AD198" i="94" s="1"/>
  <c r="AM197" i="94"/>
  <c r="AH197" i="94"/>
  <c r="AI197" i="94" s="1"/>
  <c r="AF197" i="94"/>
  <c r="AG197" i="94" s="1"/>
  <c r="AK197" i="94" s="1"/>
  <c r="AD197" i="94" a="1"/>
  <c r="AD197" i="94" s="1"/>
  <c r="AM196" i="94"/>
  <c r="AH196" i="94"/>
  <c r="AI196" i="94" s="1"/>
  <c r="AF196" i="94"/>
  <c r="AG196" i="94" s="1"/>
  <c r="AK196" i="94" s="1"/>
  <c r="AD196" i="94" a="1"/>
  <c r="AD196" i="94" s="1"/>
  <c r="AM195" i="94"/>
  <c r="AH195" i="94"/>
  <c r="AI195" i="94" s="1"/>
  <c r="AF195" i="94"/>
  <c r="AG195" i="94" s="1"/>
  <c r="AK195" i="94" s="1"/>
  <c r="AD195" i="94" a="1"/>
  <c r="AD195" i="94" s="1"/>
  <c r="AE195" i="94" s="1"/>
  <c r="AM194" i="94"/>
  <c r="AH194" i="94"/>
  <c r="AI194" i="94" s="1"/>
  <c r="AF194" i="94"/>
  <c r="AG194" i="94" s="1"/>
  <c r="AK194" i="94" s="1"/>
  <c r="AD194" i="94" a="1"/>
  <c r="AD194" i="94" s="1"/>
  <c r="AM193" i="94"/>
  <c r="AI193" i="94"/>
  <c r="AH193" i="94"/>
  <c r="AF193" i="94"/>
  <c r="AG193" i="94" s="1"/>
  <c r="AK193" i="94" s="1"/>
  <c r="AD193" i="94" a="1"/>
  <c r="AD193" i="94" s="1"/>
  <c r="AM192" i="94"/>
  <c r="AH192" i="94"/>
  <c r="AI192" i="94" s="1"/>
  <c r="AF192" i="94"/>
  <c r="AG192" i="94" s="1"/>
  <c r="AK192" i="94" s="1"/>
  <c r="AD192" i="94" a="1"/>
  <c r="AD192" i="94" s="1"/>
  <c r="AE192" i="94" s="1"/>
  <c r="AM191" i="94"/>
  <c r="AH191" i="94"/>
  <c r="AI191" i="94" s="1"/>
  <c r="AF191" i="94"/>
  <c r="AG191" i="94" s="1"/>
  <c r="AK191" i="94" s="1"/>
  <c r="AD191" i="94" a="1"/>
  <c r="AD191" i="94" s="1"/>
  <c r="AE191" i="94" s="1"/>
  <c r="AM190" i="94"/>
  <c r="AI190" i="94"/>
  <c r="AH190" i="94"/>
  <c r="AG190" i="94"/>
  <c r="AK190" i="94" s="1"/>
  <c r="AF190" i="94"/>
  <c r="AD190" i="94" a="1"/>
  <c r="AD190" i="94" s="1"/>
  <c r="AE190" i="94" s="1"/>
  <c r="AM189" i="94"/>
  <c r="AH189" i="94"/>
  <c r="AI189" i="94" s="1"/>
  <c r="AF189" i="94"/>
  <c r="AG189" i="94" s="1"/>
  <c r="AK189" i="94" s="1"/>
  <c r="AD189" i="94" a="1"/>
  <c r="AD189" i="94" s="1"/>
  <c r="AM188" i="94"/>
  <c r="AH188" i="94"/>
  <c r="AI188" i="94" s="1"/>
  <c r="AF188" i="94"/>
  <c r="AG188" i="94" s="1"/>
  <c r="AK188" i="94" s="1"/>
  <c r="AD188" i="94" a="1"/>
  <c r="AD188" i="94" s="1"/>
  <c r="AE188" i="94" s="1"/>
  <c r="AM187" i="94"/>
  <c r="AH187" i="94"/>
  <c r="AI187" i="94" s="1"/>
  <c r="AF187" i="94"/>
  <c r="AG187" i="94" s="1"/>
  <c r="AK187" i="94" s="1"/>
  <c r="AD187" i="94"/>
  <c r="AE187" i="94" s="1"/>
  <c r="AD187" i="94" a="1"/>
  <c r="AM186" i="94"/>
  <c r="AH186" i="94"/>
  <c r="AI186" i="94" s="1"/>
  <c r="AF186" i="94"/>
  <c r="AG186" i="94" s="1"/>
  <c r="AK186" i="94" s="1"/>
  <c r="AD186" i="94" a="1"/>
  <c r="AD186" i="94" s="1"/>
  <c r="AE186" i="94" s="1"/>
  <c r="AM185" i="94"/>
  <c r="AH185" i="94"/>
  <c r="AI185" i="94" s="1"/>
  <c r="AF185" i="94"/>
  <c r="AG185" i="94" s="1"/>
  <c r="AK185" i="94" s="1"/>
  <c r="AD185" i="94" a="1"/>
  <c r="AD185" i="94" s="1"/>
  <c r="AE185" i="94" s="1"/>
  <c r="AM184" i="94"/>
  <c r="AH184" i="94"/>
  <c r="AI184" i="94" s="1"/>
  <c r="AF184" i="94"/>
  <c r="AG184" i="94" s="1"/>
  <c r="AK184" i="94" s="1"/>
  <c r="AD184" i="94" a="1"/>
  <c r="AD184" i="94" s="1"/>
  <c r="AM183" i="94"/>
  <c r="AH183" i="94"/>
  <c r="AI183" i="94" s="1"/>
  <c r="AF183" i="94"/>
  <c r="AG183" i="94" s="1"/>
  <c r="AK183" i="94" s="1"/>
  <c r="AD183" i="94" a="1"/>
  <c r="AD183" i="94" s="1"/>
  <c r="AE183" i="94" s="1"/>
  <c r="AM182" i="94"/>
  <c r="AH182" i="94"/>
  <c r="AI182" i="94" s="1"/>
  <c r="AF182" i="94"/>
  <c r="AG182" i="94" s="1"/>
  <c r="AK182" i="94" s="1"/>
  <c r="AD182" i="94" a="1"/>
  <c r="AD182" i="94" s="1"/>
  <c r="AM181" i="94"/>
  <c r="AH181" i="94"/>
  <c r="AI181" i="94" s="1"/>
  <c r="AF181" i="94"/>
  <c r="AG181" i="94" s="1"/>
  <c r="AK181" i="94" s="1"/>
  <c r="AD181" i="94" a="1"/>
  <c r="AD181" i="94" s="1"/>
  <c r="AE181" i="94" s="1"/>
  <c r="AM180" i="94"/>
  <c r="AH180" i="94"/>
  <c r="AI180" i="94" s="1"/>
  <c r="AG180" i="94"/>
  <c r="AK180" i="94" s="1"/>
  <c r="AF180" i="94"/>
  <c r="AD180" i="94" a="1"/>
  <c r="AD180" i="94" s="1"/>
  <c r="AE180" i="94" s="1"/>
  <c r="AM179" i="94"/>
  <c r="AH179" i="94"/>
  <c r="AI179" i="94" s="1"/>
  <c r="AF179" i="94"/>
  <c r="AG179" i="94" s="1"/>
  <c r="AK179" i="94" s="1"/>
  <c r="AD179" i="94" a="1"/>
  <c r="AD179" i="94" s="1"/>
  <c r="AE179" i="94" s="1"/>
  <c r="AM178" i="94"/>
  <c r="AH178" i="94"/>
  <c r="AI178" i="94" s="1"/>
  <c r="AF178" i="94"/>
  <c r="AG178" i="94" s="1"/>
  <c r="AK178" i="94" s="1"/>
  <c r="AD178" i="94" a="1"/>
  <c r="AD178" i="94" s="1"/>
  <c r="AE178" i="94" s="1"/>
  <c r="AM177" i="94"/>
  <c r="AH177" i="94"/>
  <c r="AI177" i="94" s="1"/>
  <c r="AF177" i="94"/>
  <c r="AG177" i="94" s="1"/>
  <c r="AK177" i="94" s="1"/>
  <c r="AD177" i="94" a="1"/>
  <c r="AD177" i="94" s="1"/>
  <c r="AE177" i="94" s="1"/>
  <c r="AM176" i="94"/>
  <c r="AI176" i="94"/>
  <c r="AH176" i="94"/>
  <c r="AF176" i="94"/>
  <c r="AG176" i="94" s="1"/>
  <c r="AK176" i="94" s="1"/>
  <c r="AD176" i="94" a="1"/>
  <c r="AD176" i="94" s="1"/>
  <c r="AE176" i="94" s="1"/>
  <c r="AM175" i="94"/>
  <c r="AH175" i="94"/>
  <c r="AI175" i="94" s="1"/>
  <c r="AG175" i="94"/>
  <c r="AK175" i="94" s="1"/>
  <c r="AF175" i="94"/>
  <c r="AD175" i="94" a="1"/>
  <c r="AD175" i="94" s="1"/>
  <c r="AE175" i="94" s="1"/>
  <c r="AM174" i="94"/>
  <c r="AH174" i="94"/>
  <c r="AI174" i="94" s="1"/>
  <c r="AF174" i="94"/>
  <c r="AG174" i="94" s="1"/>
  <c r="AK174" i="94" s="1"/>
  <c r="AD174" i="94"/>
  <c r="AE174" i="94" s="1"/>
  <c r="AD174" i="94" a="1"/>
  <c r="AM173" i="94"/>
  <c r="AH173" i="94"/>
  <c r="AI173" i="94" s="1"/>
  <c r="AF173" i="94"/>
  <c r="AG173" i="94" s="1"/>
  <c r="AK173" i="94" s="1"/>
  <c r="AD173" i="94" a="1"/>
  <c r="AD173" i="94" s="1"/>
  <c r="AM172" i="94"/>
  <c r="AH172" i="94"/>
  <c r="AI172" i="94" s="1"/>
  <c r="AF172" i="94"/>
  <c r="AG172" i="94" s="1"/>
  <c r="AK172" i="94" s="1"/>
  <c r="AD172" i="94" a="1"/>
  <c r="AD172" i="94" s="1"/>
  <c r="AE172" i="94" s="1"/>
  <c r="AM171" i="94"/>
  <c r="AH171" i="94"/>
  <c r="AI171" i="94" s="1"/>
  <c r="AF171" i="94"/>
  <c r="AG171" i="94" s="1"/>
  <c r="AK171" i="94" s="1"/>
  <c r="AD171" i="94" a="1"/>
  <c r="AD171" i="94" s="1"/>
  <c r="AM170" i="94"/>
  <c r="AK170" i="94"/>
  <c r="AH170" i="94"/>
  <c r="AI170" i="94" s="1"/>
  <c r="AF170" i="94"/>
  <c r="AG170" i="94" s="1"/>
  <c r="AD170" i="94" a="1"/>
  <c r="AD170" i="94" s="1"/>
  <c r="AE170" i="94" s="1"/>
  <c r="AM169" i="94"/>
  <c r="AI169" i="94"/>
  <c r="AH169" i="94"/>
  <c r="AF169" i="94"/>
  <c r="AG169" i="94" s="1"/>
  <c r="AK169" i="94" s="1"/>
  <c r="AD169" i="94" a="1"/>
  <c r="AD169" i="94" s="1"/>
  <c r="AE169" i="94" s="1"/>
  <c r="AM168" i="94"/>
  <c r="AH168" i="94"/>
  <c r="AI168" i="94" s="1"/>
  <c r="AF168" i="94"/>
  <c r="AG168" i="94" s="1"/>
  <c r="AK168" i="94" s="1"/>
  <c r="AD168" i="94" a="1"/>
  <c r="AD168" i="94" s="1"/>
  <c r="AE168" i="94" s="1"/>
  <c r="AM167" i="94"/>
  <c r="AI167" i="94"/>
  <c r="AH167" i="94"/>
  <c r="AF167" i="94"/>
  <c r="AG167" i="94" s="1"/>
  <c r="AK167" i="94" s="1"/>
  <c r="AD167" i="94" a="1"/>
  <c r="AD167" i="94" s="1"/>
  <c r="AE167" i="94" s="1"/>
  <c r="AM166" i="94"/>
  <c r="AH166" i="94"/>
  <c r="AI166" i="94" s="1"/>
  <c r="AF166" i="94"/>
  <c r="AG166" i="94" s="1"/>
  <c r="AK166" i="94" s="1"/>
  <c r="AD166" i="94" a="1"/>
  <c r="AD166" i="94" s="1"/>
  <c r="AE166" i="94" s="1"/>
  <c r="AM165" i="94"/>
  <c r="AH165" i="94"/>
  <c r="AI165" i="94" s="1"/>
  <c r="AF165" i="94"/>
  <c r="AG165" i="94" s="1"/>
  <c r="AK165" i="94" s="1"/>
  <c r="AD165" i="94" a="1"/>
  <c r="AD165" i="94" s="1"/>
  <c r="AM164" i="94"/>
  <c r="AK164" i="94"/>
  <c r="AH164" i="94"/>
  <c r="AI164" i="94" s="1"/>
  <c r="AF164" i="94"/>
  <c r="AG164" i="94" s="1"/>
  <c r="AD164" i="94" a="1"/>
  <c r="AD164" i="94" s="1"/>
  <c r="AE164" i="94" s="1"/>
  <c r="AM163" i="94"/>
  <c r="AH163" i="94"/>
  <c r="AI163" i="94" s="1"/>
  <c r="AF163" i="94"/>
  <c r="AG163" i="94" s="1"/>
  <c r="AK163" i="94" s="1"/>
  <c r="AD163" i="94" a="1"/>
  <c r="AD163" i="94" s="1"/>
  <c r="AM162" i="94"/>
  <c r="AI162" i="94"/>
  <c r="AH162" i="94"/>
  <c r="AF162" i="94"/>
  <c r="AG162" i="94" s="1"/>
  <c r="AK162" i="94" s="1"/>
  <c r="AD162" i="94" a="1"/>
  <c r="AD162" i="94" s="1"/>
  <c r="AE162" i="94" s="1"/>
  <c r="AM161" i="94"/>
  <c r="AH161" i="94"/>
  <c r="AI161" i="94" s="1"/>
  <c r="AF161" i="94"/>
  <c r="AG161" i="94" s="1"/>
  <c r="AK161" i="94" s="1"/>
  <c r="AD161" i="94" a="1"/>
  <c r="AD161" i="94" s="1"/>
  <c r="AE161" i="94" s="1"/>
  <c r="AM160" i="94"/>
  <c r="AH160" i="94"/>
  <c r="AI160" i="94" s="1"/>
  <c r="AF160" i="94"/>
  <c r="AG160" i="94" s="1"/>
  <c r="AK160" i="94" s="1"/>
  <c r="AD160" i="94" a="1"/>
  <c r="AD160" i="94" s="1"/>
  <c r="AM159" i="94"/>
  <c r="AI159" i="94"/>
  <c r="AH159" i="94"/>
  <c r="AG159" i="94"/>
  <c r="AK159" i="94" s="1"/>
  <c r="AF159" i="94"/>
  <c r="AD159" i="94" a="1"/>
  <c r="AD159" i="94" s="1"/>
  <c r="AE159" i="94" s="1"/>
  <c r="AM158" i="94"/>
  <c r="AH158" i="94"/>
  <c r="AI158" i="94" s="1"/>
  <c r="AF158" i="94"/>
  <c r="AG158" i="94" s="1"/>
  <c r="AK158" i="94" s="1"/>
  <c r="AD158" i="94"/>
  <c r="AE158" i="94" s="1"/>
  <c r="AD158" i="94" a="1"/>
  <c r="AM157" i="94"/>
  <c r="AH157" i="94"/>
  <c r="AI157" i="94" s="1"/>
  <c r="AF157" i="94"/>
  <c r="AG157" i="94" s="1"/>
  <c r="AK157" i="94" s="1"/>
  <c r="AD157" i="94" a="1"/>
  <c r="AD157" i="94" s="1"/>
  <c r="AM156" i="94"/>
  <c r="AI156" i="94"/>
  <c r="AH156" i="94"/>
  <c r="AF156" i="94"/>
  <c r="AG156" i="94" s="1"/>
  <c r="AK156" i="94" s="1"/>
  <c r="AD156" i="94" a="1"/>
  <c r="AD156" i="94" s="1"/>
  <c r="AE156" i="94" s="1"/>
  <c r="AM155" i="94"/>
  <c r="AH155" i="94"/>
  <c r="AF155" i="94"/>
  <c r="AG155" i="94" s="1"/>
  <c r="AK155" i="94" s="1"/>
  <c r="AD155" i="94" a="1"/>
  <c r="AD155" i="94" s="1"/>
  <c r="AM154" i="94"/>
  <c r="AK154" i="94"/>
  <c r="AH154" i="94"/>
  <c r="AI154" i="94" s="1"/>
  <c r="AF154" i="94"/>
  <c r="AG154" i="94" s="1"/>
  <c r="AD154" i="94"/>
  <c r="AD154" i="94" a="1"/>
  <c r="AM153" i="94"/>
  <c r="AH153" i="94"/>
  <c r="AI153" i="94" s="1"/>
  <c r="AF153" i="94"/>
  <c r="AG153" i="94" s="1"/>
  <c r="AK153" i="94" s="1"/>
  <c r="AD153" i="94" a="1"/>
  <c r="AD153" i="94" s="1"/>
  <c r="AM152" i="94"/>
  <c r="AH152" i="94"/>
  <c r="AI152" i="94" s="1"/>
  <c r="AF152" i="94"/>
  <c r="AG152" i="94" s="1"/>
  <c r="AK152" i="94" s="1"/>
  <c r="AD152" i="94" a="1"/>
  <c r="AD152" i="94" s="1"/>
  <c r="AM151" i="94"/>
  <c r="AH151" i="94"/>
  <c r="AI151" i="94" s="1"/>
  <c r="AF151" i="94"/>
  <c r="AG151" i="94" s="1"/>
  <c r="AK151" i="94" s="1"/>
  <c r="AD151" i="94" a="1"/>
  <c r="AD151" i="94" s="1"/>
  <c r="AE151" i="94" s="1"/>
  <c r="AM150" i="94"/>
  <c r="AH150" i="94"/>
  <c r="AI150" i="94" s="1"/>
  <c r="AF150" i="94"/>
  <c r="AG150" i="94" s="1"/>
  <c r="AK150" i="94" s="1"/>
  <c r="AD150" i="94" a="1"/>
  <c r="AD150" i="94" s="1"/>
  <c r="AE150" i="94" s="1"/>
  <c r="AM149" i="94"/>
  <c r="AH149" i="94"/>
  <c r="AI149" i="94" s="1"/>
  <c r="AF149" i="94"/>
  <c r="AG149" i="94" s="1"/>
  <c r="AK149" i="94" s="1"/>
  <c r="AD149" i="94" a="1"/>
  <c r="AD149" i="94" s="1"/>
  <c r="AM148" i="94"/>
  <c r="AI148" i="94"/>
  <c r="AH148" i="94"/>
  <c r="AF148" i="94"/>
  <c r="AG148" i="94" s="1"/>
  <c r="AK148" i="94" s="1"/>
  <c r="AD148" i="94"/>
  <c r="AE148" i="94" s="1"/>
  <c r="AD148" i="94" a="1"/>
  <c r="AM147" i="94"/>
  <c r="AH147" i="94"/>
  <c r="AI147" i="94" s="1"/>
  <c r="AF147" i="94"/>
  <c r="AG147" i="94" s="1"/>
  <c r="AK147" i="94" s="1"/>
  <c r="AD147" i="94" a="1"/>
  <c r="AD147" i="94" s="1"/>
  <c r="AM146" i="94"/>
  <c r="AK146" i="94"/>
  <c r="AH146" i="94"/>
  <c r="AI146" i="94" s="1"/>
  <c r="AF146" i="94"/>
  <c r="AG146" i="94" s="1"/>
  <c r="AD146" i="94" a="1"/>
  <c r="AD146" i="94" s="1"/>
  <c r="AE146" i="94" s="1"/>
  <c r="AM145" i="94"/>
  <c r="AH145" i="94"/>
  <c r="AI145" i="94" s="1"/>
  <c r="AF145" i="94"/>
  <c r="AG145" i="94" s="1"/>
  <c r="AK145" i="94" s="1"/>
  <c r="AD145" i="94" a="1"/>
  <c r="AD145" i="94" s="1"/>
  <c r="AM144" i="94"/>
  <c r="AH144" i="94"/>
  <c r="AI144" i="94" s="1"/>
  <c r="AF144" i="94"/>
  <c r="AG144" i="94" s="1"/>
  <c r="AK144" i="94" s="1"/>
  <c r="AD144" i="94" a="1"/>
  <c r="AD144" i="94" s="1"/>
  <c r="AM143" i="94"/>
  <c r="AH143" i="94"/>
  <c r="AI143" i="94" s="1"/>
  <c r="AG143" i="94"/>
  <c r="AK143" i="94" s="1"/>
  <c r="AF143" i="94"/>
  <c r="AD143" i="94" a="1"/>
  <c r="AD143" i="94" s="1"/>
  <c r="AE143" i="94" s="1"/>
  <c r="AM142" i="94"/>
  <c r="AH142" i="94"/>
  <c r="AI142" i="94" s="1"/>
  <c r="AF142" i="94"/>
  <c r="AG142" i="94" s="1"/>
  <c r="AK142" i="94" s="1"/>
  <c r="AD142" i="94" a="1"/>
  <c r="AD142" i="94" s="1"/>
  <c r="AE142" i="94" s="1"/>
  <c r="AM141" i="94"/>
  <c r="AH141" i="94"/>
  <c r="AI141" i="94" s="1"/>
  <c r="AF141" i="94"/>
  <c r="AG141" i="94" s="1"/>
  <c r="AK141" i="94" s="1"/>
  <c r="AD141" i="94" a="1"/>
  <c r="AD141" i="94" s="1"/>
  <c r="AE141" i="94" s="1"/>
  <c r="AM140" i="94"/>
  <c r="AI140" i="94"/>
  <c r="AH140" i="94"/>
  <c r="AF140" i="94"/>
  <c r="AG140" i="94" s="1"/>
  <c r="AK140" i="94" s="1"/>
  <c r="AD140" i="94" a="1"/>
  <c r="AD140" i="94" s="1"/>
  <c r="AM139" i="94"/>
  <c r="AH139" i="94"/>
  <c r="AI139" i="94" s="1"/>
  <c r="AF139" i="94"/>
  <c r="AG139" i="94" s="1"/>
  <c r="AK139" i="94" s="1"/>
  <c r="AD139" i="94" a="1"/>
  <c r="AD139" i="94" s="1"/>
  <c r="AE139" i="94" s="1"/>
  <c r="AM138" i="94"/>
  <c r="AI138" i="94"/>
  <c r="AH138" i="94"/>
  <c r="AF138" i="94"/>
  <c r="AG138" i="94" s="1"/>
  <c r="AK138" i="94" s="1"/>
  <c r="AD138" i="94" a="1"/>
  <c r="AD138" i="94" s="1"/>
  <c r="AM137" i="94"/>
  <c r="AH137" i="94"/>
  <c r="AI137" i="94" s="1"/>
  <c r="AF137" i="94"/>
  <c r="AG137" i="94" s="1"/>
  <c r="AK137" i="94" s="1"/>
  <c r="AD137" i="94" a="1"/>
  <c r="AD137" i="94" s="1"/>
  <c r="AE137" i="94" s="1"/>
  <c r="AM136" i="94"/>
  <c r="AI136" i="94"/>
  <c r="AH136" i="94"/>
  <c r="AG136" i="94"/>
  <c r="AK136" i="94" s="1"/>
  <c r="AF136" i="94"/>
  <c r="AD136" i="94" a="1"/>
  <c r="AD136" i="94" s="1"/>
  <c r="AE136" i="94" s="1"/>
  <c r="AM135" i="94"/>
  <c r="AH135" i="94"/>
  <c r="AI135" i="94" s="1"/>
  <c r="AF135" i="94"/>
  <c r="AG135" i="94" s="1"/>
  <c r="AK135" i="94" s="1"/>
  <c r="AD135" i="94" a="1"/>
  <c r="AD135" i="94" s="1"/>
  <c r="AE135" i="94" s="1"/>
  <c r="AM134" i="94"/>
  <c r="AH134" i="94"/>
  <c r="AI134" i="94" s="1"/>
  <c r="AF134" i="94"/>
  <c r="AG134" i="94" s="1"/>
  <c r="AK134" i="94" s="1"/>
  <c r="AD134" i="94"/>
  <c r="AD134" i="94" a="1"/>
  <c r="AM133" i="94"/>
  <c r="AH133" i="94"/>
  <c r="AI133" i="94" s="1"/>
  <c r="AF133" i="94"/>
  <c r="AG133" i="94" s="1"/>
  <c r="AK133" i="94" s="1"/>
  <c r="AD133" i="94" a="1"/>
  <c r="AD133" i="94" s="1"/>
  <c r="AM132" i="94"/>
  <c r="AI132" i="94"/>
  <c r="AH132" i="94"/>
  <c r="AF132" i="94"/>
  <c r="AG132" i="94" s="1"/>
  <c r="AK132" i="94" s="1"/>
  <c r="AD132" i="94" a="1"/>
  <c r="AD132" i="94" s="1"/>
  <c r="AE132" i="94" s="1"/>
  <c r="AM131" i="94"/>
  <c r="AH131" i="94"/>
  <c r="AI131" i="94" s="1"/>
  <c r="AF131" i="94"/>
  <c r="AG131" i="94" s="1"/>
  <c r="AK131" i="94" s="1"/>
  <c r="AE131" i="94"/>
  <c r="AD131" i="94" a="1"/>
  <c r="AD131" i="94" s="1"/>
  <c r="AM130" i="94"/>
  <c r="AH130" i="94"/>
  <c r="AI130" i="94" s="1"/>
  <c r="AF130" i="94"/>
  <c r="AG130" i="94" s="1"/>
  <c r="AK130" i="94" s="1"/>
  <c r="AD130" i="94" a="1"/>
  <c r="AD130" i="94" s="1"/>
  <c r="AM129" i="94"/>
  <c r="AH129" i="94"/>
  <c r="AI129" i="94" s="1"/>
  <c r="AF129" i="94"/>
  <c r="AG129" i="94" s="1"/>
  <c r="AK129" i="94" s="1"/>
  <c r="AD129" i="94" a="1"/>
  <c r="AD129" i="94" s="1"/>
  <c r="AE129" i="94" s="1"/>
  <c r="AM128" i="94"/>
  <c r="AI128" i="94"/>
  <c r="AH128" i="94"/>
  <c r="AF128" i="94"/>
  <c r="AG128" i="94" s="1"/>
  <c r="AK128" i="94" s="1"/>
  <c r="AD128" i="94" a="1"/>
  <c r="AD128" i="94" s="1"/>
  <c r="AE128" i="94" s="1"/>
  <c r="AM127" i="94"/>
  <c r="AH127" i="94"/>
  <c r="AI127" i="94" s="1"/>
  <c r="AF127" i="94"/>
  <c r="AG127" i="94" s="1"/>
  <c r="AK127" i="94" s="1"/>
  <c r="AD127" i="94" a="1"/>
  <c r="AD127" i="94" s="1"/>
  <c r="AM126" i="94"/>
  <c r="AH126" i="94"/>
  <c r="AI126" i="94" s="1"/>
  <c r="AF126" i="94"/>
  <c r="AG126" i="94" s="1"/>
  <c r="AK126" i="94" s="1"/>
  <c r="AD126" i="94"/>
  <c r="AD126" i="94" a="1"/>
  <c r="AM125" i="94"/>
  <c r="AH125" i="94"/>
  <c r="AI125" i="94" s="1"/>
  <c r="AF125" i="94"/>
  <c r="AG125" i="94" s="1"/>
  <c r="AK125" i="94" s="1"/>
  <c r="AD125" i="94" a="1"/>
  <c r="AD125" i="94" s="1"/>
  <c r="AM124" i="94"/>
  <c r="AH124" i="94"/>
  <c r="AI124" i="94" s="1"/>
  <c r="AF124" i="94"/>
  <c r="AG124" i="94" s="1"/>
  <c r="AK124" i="94" s="1"/>
  <c r="AD124" i="94" a="1"/>
  <c r="AD124" i="94" s="1"/>
  <c r="AM123" i="94"/>
  <c r="AH123" i="94"/>
  <c r="AI123" i="94" s="1"/>
  <c r="AF123" i="94"/>
  <c r="AG123" i="94" s="1"/>
  <c r="AK123" i="94" s="1"/>
  <c r="AD123" i="94" a="1"/>
  <c r="AD123" i="94" s="1"/>
  <c r="AM122" i="94"/>
  <c r="AH122" i="94"/>
  <c r="AI122" i="94" s="1"/>
  <c r="AF122" i="94"/>
  <c r="AG122" i="94" s="1"/>
  <c r="AK122" i="94" s="1"/>
  <c r="AD122" i="94" a="1"/>
  <c r="AD122" i="94" s="1"/>
  <c r="AM121" i="94"/>
  <c r="AH121" i="94"/>
  <c r="AI121" i="94" s="1"/>
  <c r="AF121" i="94"/>
  <c r="AG121" i="94" s="1"/>
  <c r="AK121" i="94" s="1"/>
  <c r="AD121" i="94" a="1"/>
  <c r="AD121" i="94" s="1"/>
  <c r="AM120" i="94"/>
  <c r="AH120" i="94"/>
  <c r="AI120" i="94" s="1"/>
  <c r="AF120" i="94"/>
  <c r="AG120" i="94" s="1"/>
  <c r="AK120" i="94" s="1"/>
  <c r="AD120" i="94" a="1"/>
  <c r="AD120" i="94" s="1"/>
  <c r="AE120" i="94" s="1"/>
  <c r="AM119" i="94"/>
  <c r="AH119" i="94"/>
  <c r="AI119" i="94" s="1"/>
  <c r="AF119" i="94"/>
  <c r="AG119" i="94" s="1"/>
  <c r="AK119" i="94" s="1"/>
  <c r="AD119" i="94" a="1"/>
  <c r="AD119" i="94" s="1"/>
  <c r="AE119" i="94" s="1"/>
  <c r="AM118" i="94"/>
  <c r="AH118" i="94"/>
  <c r="AI118" i="94" s="1"/>
  <c r="AF118" i="94"/>
  <c r="AG118" i="94" s="1"/>
  <c r="AK118" i="94" s="1"/>
  <c r="AD118" i="94" a="1"/>
  <c r="AD118" i="94" s="1"/>
  <c r="AE118" i="94" s="1"/>
  <c r="AM117" i="94"/>
  <c r="AI117" i="94"/>
  <c r="AH117" i="94"/>
  <c r="AF117" i="94"/>
  <c r="AG117" i="94" s="1"/>
  <c r="AK117" i="94" s="1"/>
  <c r="AD117" i="94" a="1"/>
  <c r="AD117" i="94" s="1"/>
  <c r="AE117" i="94" s="1"/>
  <c r="AM116" i="94"/>
  <c r="AK116" i="94"/>
  <c r="AH116" i="94"/>
  <c r="AI116" i="94" s="1"/>
  <c r="AF116" i="94"/>
  <c r="AG116" i="94" s="1"/>
  <c r="AD116" i="94" a="1"/>
  <c r="AD116" i="94" s="1"/>
  <c r="AE116" i="94" s="1"/>
  <c r="AM115" i="94"/>
  <c r="AH115" i="94"/>
  <c r="AI115" i="94" s="1"/>
  <c r="AF115" i="94"/>
  <c r="AG115" i="94" s="1"/>
  <c r="AK115" i="94" s="1"/>
  <c r="AD115" i="94" a="1"/>
  <c r="AD115" i="94" s="1"/>
  <c r="AM114" i="94"/>
  <c r="AK114" i="94"/>
  <c r="AH114" i="94"/>
  <c r="AI114" i="94" s="1"/>
  <c r="AF114" i="94"/>
  <c r="AG114" i="94" s="1"/>
  <c r="AD114" i="94" a="1"/>
  <c r="AD114" i="94" s="1"/>
  <c r="AE114" i="94" s="1"/>
  <c r="AM113" i="94"/>
  <c r="AH113" i="94"/>
  <c r="AI113" i="94" s="1"/>
  <c r="AF113" i="94"/>
  <c r="AG113" i="94" s="1"/>
  <c r="AK113" i="94" s="1"/>
  <c r="AD113" i="94" a="1"/>
  <c r="AD113" i="94" s="1"/>
  <c r="AM112" i="94"/>
  <c r="AH112" i="94"/>
  <c r="AI112" i="94" s="1"/>
  <c r="AF112" i="94"/>
  <c r="AG112" i="94" s="1"/>
  <c r="AK112" i="94" s="1"/>
  <c r="AD112" i="94" a="1"/>
  <c r="AD112" i="94" s="1"/>
  <c r="AE112" i="94" s="1"/>
  <c r="AM111" i="94"/>
  <c r="AH111" i="94"/>
  <c r="AI111" i="94" s="1"/>
  <c r="AF111" i="94"/>
  <c r="AG111" i="94" s="1"/>
  <c r="AK111" i="94" s="1"/>
  <c r="AD111" i="94" a="1"/>
  <c r="AD111" i="94" s="1"/>
  <c r="AE111" i="94" s="1"/>
  <c r="AM110" i="94"/>
  <c r="AH110" i="94"/>
  <c r="AI110" i="94" s="1"/>
  <c r="AF110" i="94"/>
  <c r="AG110" i="94" s="1"/>
  <c r="AK110" i="94" s="1"/>
  <c r="AD110" i="94" a="1"/>
  <c r="AD110" i="94" s="1"/>
  <c r="AM109" i="94"/>
  <c r="AK109" i="94"/>
  <c r="AH109" i="94"/>
  <c r="AI109" i="94" s="1"/>
  <c r="AG109" i="94"/>
  <c r="AF109" i="94"/>
  <c r="AD109" i="94" a="1"/>
  <c r="AD109" i="94" s="1"/>
  <c r="AE109" i="94" s="1"/>
  <c r="AM108" i="94"/>
  <c r="AH108" i="94"/>
  <c r="AI108" i="94" s="1"/>
  <c r="AF108" i="94"/>
  <c r="AG108" i="94" s="1"/>
  <c r="AK108" i="94" s="1"/>
  <c r="AD108" i="94" a="1"/>
  <c r="AD108" i="94" s="1"/>
  <c r="AM107" i="94"/>
  <c r="AI107" i="94"/>
  <c r="AH107" i="94"/>
  <c r="AG107" i="94"/>
  <c r="AK107" i="94" s="1"/>
  <c r="AF107" i="94"/>
  <c r="AD107" i="94" a="1"/>
  <c r="AD107" i="94" s="1"/>
  <c r="AE107" i="94" s="1"/>
  <c r="AM106" i="94"/>
  <c r="AK106" i="94"/>
  <c r="AH106" i="94"/>
  <c r="AI106" i="94" s="1"/>
  <c r="AF106" i="94"/>
  <c r="AG106" i="94" s="1"/>
  <c r="AD106" i="94" a="1"/>
  <c r="AD106" i="94" s="1"/>
  <c r="AE106" i="94" s="1"/>
  <c r="AM105" i="94"/>
  <c r="AH105" i="94"/>
  <c r="AI105" i="94" s="1"/>
  <c r="AF105" i="94"/>
  <c r="AG105" i="94" s="1"/>
  <c r="AK105" i="94" s="1"/>
  <c r="AD105" i="94" a="1"/>
  <c r="AD105" i="94" s="1"/>
  <c r="AE105" i="94" s="1"/>
  <c r="AM104" i="94"/>
  <c r="AH104" i="94"/>
  <c r="AI104" i="94" s="1"/>
  <c r="AF104" i="94"/>
  <c r="AG104" i="94" s="1"/>
  <c r="AK104" i="94" s="1"/>
  <c r="AD104" i="94" a="1"/>
  <c r="AD104" i="94" s="1"/>
  <c r="AE104" i="94" s="1"/>
  <c r="AM103" i="94"/>
  <c r="AH103" i="94"/>
  <c r="AI103" i="94" s="1"/>
  <c r="AF103" i="94"/>
  <c r="AG103" i="94" s="1"/>
  <c r="AK103" i="94" s="1"/>
  <c r="AD103" i="94" a="1"/>
  <c r="AD103" i="94" s="1"/>
  <c r="AE103" i="94" s="1"/>
  <c r="AM102" i="94"/>
  <c r="AH102" i="94"/>
  <c r="AI102" i="94" s="1"/>
  <c r="AF102" i="94"/>
  <c r="AG102" i="94" s="1"/>
  <c r="AK102" i="94" s="1"/>
  <c r="AD102" i="94"/>
  <c r="AE102" i="94" s="1"/>
  <c r="AD102" i="94" a="1"/>
  <c r="AM101" i="94"/>
  <c r="AH101" i="94"/>
  <c r="AI101" i="94" s="1"/>
  <c r="AF101" i="94"/>
  <c r="AG101" i="94" s="1"/>
  <c r="AK101" i="94" s="1"/>
  <c r="AD101" i="94" a="1"/>
  <c r="AD101" i="94" s="1"/>
  <c r="AM100" i="94"/>
  <c r="AH100" i="94"/>
  <c r="AI100" i="94" s="1"/>
  <c r="AF100" i="94"/>
  <c r="AG100" i="94" s="1"/>
  <c r="AK100" i="94" s="1"/>
  <c r="AD100" i="94"/>
  <c r="AD100" i="94" a="1"/>
  <c r="AM99" i="94"/>
  <c r="AH99" i="94"/>
  <c r="AI99" i="94" s="1"/>
  <c r="AF99" i="94"/>
  <c r="AG99" i="94" s="1"/>
  <c r="AK99" i="94" s="1"/>
  <c r="AD99" i="94" a="1"/>
  <c r="AD99" i="94" s="1"/>
  <c r="AE99" i="94" s="1"/>
  <c r="AM98" i="94"/>
  <c r="AH98" i="94"/>
  <c r="AI98" i="94" s="1"/>
  <c r="AF98" i="94"/>
  <c r="AG98" i="94" s="1"/>
  <c r="AK98" i="94" s="1"/>
  <c r="AD98" i="94" a="1"/>
  <c r="AD98" i="94" s="1"/>
  <c r="AM97" i="94"/>
  <c r="AH97" i="94"/>
  <c r="AI97" i="94" s="1"/>
  <c r="AG97" i="94"/>
  <c r="AK97" i="94" s="1"/>
  <c r="AF97" i="94"/>
  <c r="AD97" i="94" a="1"/>
  <c r="AD97" i="94" s="1"/>
  <c r="AE97" i="94" s="1"/>
  <c r="AM96" i="94"/>
  <c r="AI96" i="94"/>
  <c r="AH96" i="94"/>
  <c r="AF96" i="94"/>
  <c r="AG96" i="94" s="1"/>
  <c r="AK96" i="94" s="1"/>
  <c r="AD96" i="94"/>
  <c r="AE96" i="94" s="1"/>
  <c r="AD96" i="94" a="1"/>
  <c r="AM95" i="94"/>
  <c r="AH95" i="94"/>
  <c r="AI95" i="94" s="1"/>
  <c r="AF95" i="94"/>
  <c r="AG95" i="94" s="1"/>
  <c r="AK95" i="94" s="1"/>
  <c r="AD95" i="94" a="1"/>
  <c r="AD95" i="94" s="1"/>
  <c r="AE95" i="94" s="1"/>
  <c r="AM94" i="94"/>
  <c r="AI94" i="94"/>
  <c r="AH94" i="94"/>
  <c r="AF94" i="94"/>
  <c r="AG94" i="94" s="1"/>
  <c r="AK94" i="94" s="1"/>
  <c r="AD94" i="94" a="1"/>
  <c r="AD94" i="94" s="1"/>
  <c r="AE94" i="94" s="1"/>
  <c r="AM93" i="94"/>
  <c r="AH93" i="94"/>
  <c r="AI93" i="94" s="1"/>
  <c r="AG93" i="94"/>
  <c r="AK93" i="94" s="1"/>
  <c r="AF93" i="94"/>
  <c r="AD93" i="94" a="1"/>
  <c r="AD93" i="94" s="1"/>
  <c r="AM92" i="94"/>
  <c r="AH92" i="94"/>
  <c r="AI92" i="94" s="1"/>
  <c r="AF92" i="94"/>
  <c r="AG92" i="94" s="1"/>
  <c r="AK92" i="94" s="1"/>
  <c r="AD92" i="94" a="1"/>
  <c r="AD92" i="94" s="1"/>
  <c r="AM91" i="94"/>
  <c r="AH91" i="94"/>
  <c r="AI91" i="94" s="1"/>
  <c r="AF91" i="94"/>
  <c r="AG91" i="94" s="1"/>
  <c r="AK91" i="94" s="1"/>
  <c r="AD91" i="94" a="1"/>
  <c r="AD91" i="94" s="1"/>
  <c r="AM90" i="94"/>
  <c r="AK90" i="94"/>
  <c r="AH90" i="94"/>
  <c r="AI90" i="94" s="1"/>
  <c r="AF90" i="94"/>
  <c r="AG90" i="94" s="1"/>
  <c r="AD90" i="94" a="1"/>
  <c r="AD90" i="94" s="1"/>
  <c r="AE90" i="94" s="1"/>
  <c r="AM89" i="94"/>
  <c r="AH89" i="94"/>
  <c r="AI89" i="94" s="1"/>
  <c r="AF89" i="94"/>
  <c r="AG89" i="94" s="1"/>
  <c r="AK89" i="94" s="1"/>
  <c r="AD89" i="94" a="1"/>
  <c r="AD89" i="94" s="1"/>
  <c r="AE89" i="94" s="1"/>
  <c r="AM88" i="94"/>
  <c r="AI88" i="94"/>
  <c r="AH88" i="94"/>
  <c r="AG88" i="94"/>
  <c r="AK88" i="94" s="1"/>
  <c r="AF88" i="94"/>
  <c r="AD88" i="94" a="1"/>
  <c r="AD88" i="94" s="1"/>
  <c r="AE88" i="94" s="1"/>
  <c r="AM87" i="94"/>
  <c r="AH87" i="94"/>
  <c r="AI87" i="94" s="1"/>
  <c r="AF87" i="94"/>
  <c r="AG87" i="94" s="1"/>
  <c r="AK87" i="94" s="1"/>
  <c r="AD87" i="94" a="1"/>
  <c r="AD87" i="94" s="1"/>
  <c r="AE87" i="94" s="1"/>
  <c r="AM86" i="94"/>
  <c r="AH86" i="94"/>
  <c r="AI86" i="94" s="1"/>
  <c r="AG86" i="94"/>
  <c r="AK86" i="94" s="1"/>
  <c r="AF86" i="94"/>
  <c r="AD86" i="94" a="1"/>
  <c r="AD86" i="94" s="1"/>
  <c r="AM85" i="94"/>
  <c r="AH85" i="94"/>
  <c r="AI85" i="94" s="1"/>
  <c r="AG85" i="94"/>
  <c r="AK85" i="94" s="1"/>
  <c r="AF85" i="94"/>
  <c r="AD85" i="94" a="1"/>
  <c r="AD85" i="94" s="1"/>
  <c r="AM84" i="94"/>
  <c r="AH84" i="94"/>
  <c r="AI84" i="94" s="1"/>
  <c r="AF84" i="94"/>
  <c r="AG84" i="94" s="1"/>
  <c r="AK84" i="94" s="1"/>
  <c r="AD84" i="94" a="1"/>
  <c r="AD84" i="94" s="1"/>
  <c r="AM83" i="94"/>
  <c r="AH83" i="94"/>
  <c r="AI83" i="94" s="1"/>
  <c r="AF83" i="94"/>
  <c r="AG83" i="94" s="1"/>
  <c r="AK83" i="94" s="1"/>
  <c r="AD83" i="94" a="1"/>
  <c r="AD83" i="94" s="1"/>
  <c r="AM82" i="94"/>
  <c r="AH82" i="94"/>
  <c r="AI82" i="94" s="1"/>
  <c r="AF82" i="94"/>
  <c r="AG82" i="94" s="1"/>
  <c r="AK82" i="94" s="1"/>
  <c r="AD82" i="94" a="1"/>
  <c r="AD82" i="94" s="1"/>
  <c r="AE82" i="94" s="1"/>
  <c r="AM81" i="94"/>
  <c r="AH81" i="94"/>
  <c r="AI81" i="94" s="1"/>
  <c r="AF81" i="94"/>
  <c r="AG81" i="94" s="1"/>
  <c r="AK81" i="94" s="1"/>
  <c r="AD81" i="94"/>
  <c r="AD81" i="94" a="1"/>
  <c r="AM80" i="94"/>
  <c r="AH80" i="94"/>
  <c r="AI80" i="94" s="1"/>
  <c r="AF80" i="94"/>
  <c r="AG80" i="94" s="1"/>
  <c r="AK80" i="94" s="1"/>
  <c r="AD80" i="94"/>
  <c r="AD80" i="94" a="1"/>
  <c r="AM79" i="94"/>
  <c r="AI79" i="94"/>
  <c r="AH79" i="94"/>
  <c r="AF79" i="94"/>
  <c r="AG79" i="94" s="1"/>
  <c r="AK79" i="94" s="1"/>
  <c r="AD79" i="94" a="1"/>
  <c r="AD79" i="94" s="1"/>
  <c r="AE79" i="94" s="1"/>
  <c r="AM78" i="94"/>
  <c r="AK78" i="94"/>
  <c r="AI78" i="94"/>
  <c r="AH78" i="94"/>
  <c r="AG78" i="94"/>
  <c r="AF78" i="94"/>
  <c r="AD78" i="94" a="1"/>
  <c r="AD78" i="94" s="1"/>
  <c r="AE78" i="94" s="1"/>
  <c r="AM77" i="94"/>
  <c r="AI77" i="94"/>
  <c r="AH77" i="94"/>
  <c r="AF77" i="94"/>
  <c r="AG77" i="94" s="1"/>
  <c r="AK77" i="94" s="1"/>
  <c r="AD77" i="94" a="1"/>
  <c r="AD77" i="94" s="1"/>
  <c r="AM76" i="94"/>
  <c r="AI76" i="94"/>
  <c r="AH76" i="94"/>
  <c r="AF76" i="94"/>
  <c r="AG76" i="94" s="1"/>
  <c r="AK76" i="94" s="1"/>
  <c r="AD76" i="94" a="1"/>
  <c r="AD76" i="94" s="1"/>
  <c r="AM75" i="94"/>
  <c r="AK75" i="94"/>
  <c r="AH75" i="94"/>
  <c r="AI75" i="94" s="1"/>
  <c r="AF75" i="94"/>
  <c r="AG75" i="94" s="1"/>
  <c r="AD75" i="94" a="1"/>
  <c r="AD75" i="94" s="1"/>
  <c r="AE75" i="94" s="1"/>
  <c r="AM74" i="94"/>
  <c r="AH74" i="94"/>
  <c r="AI74" i="94" s="1"/>
  <c r="AF74" i="94"/>
  <c r="AG74" i="94" s="1"/>
  <c r="AK74" i="94" s="1"/>
  <c r="AD74" i="94" a="1"/>
  <c r="AD74" i="94" s="1"/>
  <c r="AE74" i="94" s="1"/>
  <c r="AM73" i="94"/>
  <c r="AH73" i="94"/>
  <c r="AI73" i="94" s="1"/>
  <c r="AF73" i="94"/>
  <c r="AG73" i="94" s="1"/>
  <c r="AK73" i="94" s="1"/>
  <c r="AD73" i="94" a="1"/>
  <c r="AD73" i="94" s="1"/>
  <c r="AE73" i="94" s="1"/>
  <c r="AM72" i="94"/>
  <c r="AH72" i="94"/>
  <c r="AI72" i="94" s="1"/>
  <c r="AF72" i="94"/>
  <c r="AG72" i="94" s="1"/>
  <c r="AK72" i="94" s="1"/>
  <c r="AD72" i="94" a="1"/>
  <c r="AD72" i="94" s="1"/>
  <c r="AE72" i="94" s="1"/>
  <c r="AM71" i="94"/>
  <c r="AH71" i="94"/>
  <c r="AI71" i="94" s="1"/>
  <c r="AF71" i="94"/>
  <c r="AG71" i="94" s="1"/>
  <c r="AK71" i="94" s="1"/>
  <c r="AD71" i="94"/>
  <c r="AE71" i="94" s="1"/>
  <c r="AD71" i="94" a="1"/>
  <c r="AM70" i="94"/>
  <c r="AH70" i="94"/>
  <c r="AI70" i="94" s="1"/>
  <c r="AF70" i="94"/>
  <c r="AG70" i="94" s="1"/>
  <c r="AK70" i="94" s="1"/>
  <c r="AD70" i="94" a="1"/>
  <c r="AD70" i="94" s="1"/>
  <c r="AE70" i="94" s="1"/>
  <c r="AM69" i="94"/>
  <c r="AI69" i="94"/>
  <c r="AH69" i="94"/>
  <c r="AF69" i="94"/>
  <c r="AG69" i="94" s="1"/>
  <c r="AK69" i="94" s="1"/>
  <c r="AD69" i="94" a="1"/>
  <c r="AD69" i="94" s="1"/>
  <c r="AE69" i="94" s="1"/>
  <c r="AM68" i="94"/>
  <c r="AH68" i="94"/>
  <c r="AI68" i="94" s="1"/>
  <c r="AF68" i="94"/>
  <c r="AG68" i="94" s="1"/>
  <c r="AK68" i="94" s="1"/>
  <c r="AD68" i="94" a="1"/>
  <c r="AD68" i="94" s="1"/>
  <c r="AE68" i="94" s="1"/>
  <c r="AM67" i="94"/>
  <c r="AK67" i="94"/>
  <c r="AH67" i="94"/>
  <c r="AI67" i="94" s="1"/>
  <c r="AF67" i="94"/>
  <c r="AG67" i="94" s="1"/>
  <c r="AD67" i="94" a="1"/>
  <c r="AD67" i="94" s="1"/>
  <c r="AM66" i="94"/>
  <c r="AH66" i="94"/>
  <c r="AI66" i="94" s="1"/>
  <c r="AF66" i="94"/>
  <c r="AG66" i="94" s="1"/>
  <c r="AK66" i="94" s="1"/>
  <c r="AD66" i="94" a="1"/>
  <c r="AD66" i="94" s="1"/>
  <c r="AM65" i="94"/>
  <c r="AH65" i="94"/>
  <c r="AI65" i="94" s="1"/>
  <c r="AF65" i="94"/>
  <c r="AG65" i="94" s="1"/>
  <c r="AK65" i="94" s="1"/>
  <c r="AD65" i="94" a="1"/>
  <c r="AD65" i="94" s="1"/>
  <c r="AE65" i="94" s="1"/>
  <c r="AM64" i="94"/>
  <c r="AH64" i="94"/>
  <c r="AI64" i="94" s="1"/>
  <c r="AF64" i="94"/>
  <c r="AG64" i="94" s="1"/>
  <c r="AK64" i="94" s="1"/>
  <c r="AD64" i="94" a="1"/>
  <c r="AD64" i="94" s="1"/>
  <c r="AE64" i="94" s="1"/>
  <c r="AM63" i="94"/>
  <c r="AI63" i="94"/>
  <c r="AH63" i="94"/>
  <c r="AF63" i="94"/>
  <c r="AG63" i="94" s="1"/>
  <c r="AK63" i="94" s="1"/>
  <c r="AD63" i="94"/>
  <c r="AE63" i="94" s="1"/>
  <c r="AD63" i="94" a="1"/>
  <c r="AM62" i="94"/>
  <c r="AI62" i="94"/>
  <c r="AH62" i="94"/>
  <c r="AF62" i="94"/>
  <c r="AG62" i="94" s="1"/>
  <c r="AK62" i="94" s="1"/>
  <c r="AD62" i="94" a="1"/>
  <c r="AD62" i="94" s="1"/>
  <c r="AE62" i="94" s="1"/>
  <c r="AM61" i="94"/>
  <c r="AH61" i="94"/>
  <c r="AI61" i="94" s="1"/>
  <c r="AF61" i="94"/>
  <c r="AG61" i="94" s="1"/>
  <c r="AK61" i="94" s="1"/>
  <c r="AD61" i="94" a="1"/>
  <c r="AD61" i="94" s="1"/>
  <c r="AM60" i="94"/>
  <c r="AH60" i="94"/>
  <c r="AI60" i="94" s="1"/>
  <c r="AF60" i="94"/>
  <c r="AG60" i="94" s="1"/>
  <c r="AK60" i="94" s="1"/>
  <c r="AD60" i="94" a="1"/>
  <c r="AD60" i="94" s="1"/>
  <c r="AM59" i="94"/>
  <c r="AK59" i="94"/>
  <c r="AH59" i="94"/>
  <c r="AI59" i="94" s="1"/>
  <c r="AF59" i="94"/>
  <c r="AG59" i="94" s="1"/>
  <c r="AD59" i="94" a="1"/>
  <c r="AD59" i="94" s="1"/>
  <c r="AE59" i="94" s="1"/>
  <c r="AM58" i="94"/>
  <c r="AH58" i="94"/>
  <c r="AI58" i="94" s="1"/>
  <c r="AF58" i="94"/>
  <c r="AG58" i="94" s="1"/>
  <c r="AK58" i="94" s="1"/>
  <c r="AD58" i="94" a="1"/>
  <c r="AD58" i="94" s="1"/>
  <c r="AE58" i="94" s="1"/>
  <c r="AM57" i="94"/>
  <c r="AH57" i="94"/>
  <c r="AI57" i="94" s="1"/>
  <c r="AF57" i="94"/>
  <c r="AG57" i="94" s="1"/>
  <c r="AK57" i="94" s="1"/>
  <c r="AD57" i="94" a="1"/>
  <c r="AD57" i="94" s="1"/>
  <c r="AE57" i="94" s="1"/>
  <c r="AM56" i="94"/>
  <c r="AH56" i="94"/>
  <c r="AI56" i="94" s="1"/>
  <c r="AF56" i="94"/>
  <c r="AG56" i="94" s="1"/>
  <c r="AK56" i="94" s="1"/>
  <c r="AD56" i="94" a="1"/>
  <c r="AD56" i="94" s="1"/>
  <c r="AE56" i="94" s="1"/>
  <c r="AM55" i="94"/>
  <c r="AH55" i="94"/>
  <c r="AI55" i="94" s="1"/>
  <c r="AF55" i="94"/>
  <c r="AG55" i="94" s="1"/>
  <c r="AK55" i="94" s="1"/>
  <c r="AD55" i="94" a="1"/>
  <c r="AD55" i="94" s="1"/>
  <c r="AE55" i="94" s="1"/>
  <c r="AM54" i="94"/>
  <c r="AH54" i="94"/>
  <c r="AI54" i="94" s="1"/>
  <c r="AG54" i="94"/>
  <c r="AK54" i="94" s="1"/>
  <c r="AF54" i="94"/>
  <c r="AD54" i="94" a="1"/>
  <c r="AD54" i="94" s="1"/>
  <c r="AM53" i="94"/>
  <c r="AI53" i="94"/>
  <c r="AH53" i="94"/>
  <c r="AF53" i="94"/>
  <c r="AG53" i="94" s="1"/>
  <c r="AK53" i="94" s="1"/>
  <c r="AD53" i="94" a="1"/>
  <c r="AD53" i="94" s="1"/>
  <c r="AE53" i="94" s="1"/>
  <c r="AM52" i="94"/>
  <c r="AH52" i="94"/>
  <c r="AI52" i="94" s="1"/>
  <c r="AF52" i="94"/>
  <c r="AG52" i="94" s="1"/>
  <c r="AK52" i="94" s="1"/>
  <c r="AD52" i="94" a="1"/>
  <c r="AD52" i="94" s="1"/>
  <c r="AE52" i="94" s="1"/>
  <c r="AM51" i="94"/>
  <c r="AH51" i="94"/>
  <c r="AI51" i="94" s="1"/>
  <c r="AF51" i="94"/>
  <c r="AG51" i="94" s="1"/>
  <c r="AK51" i="94" s="1"/>
  <c r="AD51" i="94" a="1"/>
  <c r="AD51" i="94" s="1"/>
  <c r="AM50" i="94"/>
  <c r="AH50" i="94"/>
  <c r="AI50" i="94" s="1"/>
  <c r="AF50" i="94"/>
  <c r="AG50" i="94" s="1"/>
  <c r="AK50" i="94" s="1"/>
  <c r="AD50" i="94" a="1"/>
  <c r="AD50" i="94" s="1"/>
  <c r="AE50" i="94" s="1"/>
  <c r="AM49" i="94"/>
  <c r="AH49" i="94"/>
  <c r="AI49" i="94" s="1"/>
  <c r="AF49" i="94"/>
  <c r="AG49" i="94" s="1"/>
  <c r="AK49" i="94" s="1"/>
  <c r="AD49" i="94" a="1"/>
  <c r="AD49" i="94" s="1"/>
  <c r="AE49" i="94" s="1"/>
  <c r="AM48" i="94"/>
  <c r="AH48" i="94"/>
  <c r="AI48" i="94" s="1"/>
  <c r="AF48" i="94"/>
  <c r="AG48" i="94" s="1"/>
  <c r="AK48" i="94" s="1"/>
  <c r="AD48" i="94"/>
  <c r="AE48" i="94" s="1"/>
  <c r="AD48" i="94" a="1"/>
  <c r="AM47" i="94"/>
  <c r="AH47" i="94"/>
  <c r="AI47" i="94" s="1"/>
  <c r="AF47" i="94"/>
  <c r="AG47" i="94" s="1"/>
  <c r="AK47" i="94" s="1"/>
  <c r="AD47" i="94"/>
  <c r="AE47" i="94" s="1"/>
  <c r="AD47" i="94" a="1"/>
  <c r="AM46" i="94"/>
  <c r="AH46" i="94"/>
  <c r="AI46" i="94" s="1"/>
  <c r="AF46" i="94"/>
  <c r="AG46" i="94" s="1"/>
  <c r="AK46" i="94" s="1"/>
  <c r="AD46" i="94" a="1"/>
  <c r="AD46" i="94" s="1"/>
  <c r="AM45" i="94"/>
  <c r="AH45" i="94"/>
  <c r="AI45" i="94" s="1"/>
  <c r="AF45" i="94"/>
  <c r="AG45" i="94" s="1"/>
  <c r="AK45" i="94" s="1"/>
  <c r="AD45" i="94" a="1"/>
  <c r="AD45" i="94" s="1"/>
  <c r="AE45" i="94" s="1"/>
  <c r="AM44" i="94"/>
  <c r="AH44" i="94"/>
  <c r="AI44" i="94" s="1"/>
  <c r="AF44" i="94"/>
  <c r="AG44" i="94" s="1"/>
  <c r="AK44" i="94" s="1"/>
  <c r="AD44" i="94" a="1"/>
  <c r="AD44" i="94" s="1"/>
  <c r="AE44" i="94" s="1"/>
  <c r="AM43" i="94"/>
  <c r="AK43" i="94"/>
  <c r="AH43" i="94"/>
  <c r="AI43" i="94" s="1"/>
  <c r="AF43" i="94"/>
  <c r="AG43" i="94" s="1"/>
  <c r="AD43" i="94" a="1"/>
  <c r="AD43" i="94" s="1"/>
  <c r="AE43" i="94" s="1"/>
  <c r="AM42" i="94"/>
  <c r="AH42" i="94"/>
  <c r="AI42" i="94" s="1"/>
  <c r="AF42" i="94"/>
  <c r="AG42" i="94" s="1"/>
  <c r="AK42" i="94" s="1"/>
  <c r="AD42" i="94" a="1"/>
  <c r="AD42" i="94" s="1"/>
  <c r="AM41" i="94"/>
  <c r="AI41" i="94"/>
  <c r="AH41" i="94"/>
  <c r="AF41" i="94"/>
  <c r="AG41" i="94" s="1"/>
  <c r="AK41" i="94" s="1"/>
  <c r="AD41" i="94" a="1"/>
  <c r="AD41" i="94" s="1"/>
  <c r="AE41" i="94" s="1"/>
  <c r="AM40" i="94"/>
  <c r="AH40" i="94"/>
  <c r="AI40" i="94" s="1"/>
  <c r="AF40" i="94"/>
  <c r="AG40" i="94" s="1"/>
  <c r="AK40" i="94" s="1"/>
  <c r="AD40" i="94" a="1"/>
  <c r="AD40" i="94" s="1"/>
  <c r="AE40" i="94" s="1"/>
  <c r="AM39" i="94"/>
  <c r="AH39" i="94"/>
  <c r="AI39" i="94" s="1"/>
  <c r="AF39" i="94"/>
  <c r="AG39" i="94" s="1"/>
  <c r="AK39" i="94" s="1"/>
  <c r="AD39" i="94" a="1"/>
  <c r="AD39" i="94" s="1"/>
  <c r="AE39" i="94" s="1"/>
  <c r="AM38" i="94"/>
  <c r="AH38" i="94"/>
  <c r="AI38" i="94" s="1"/>
  <c r="AG38" i="94"/>
  <c r="AK38" i="94" s="1"/>
  <c r="AF38" i="94"/>
  <c r="AD38" i="94" a="1"/>
  <c r="AD38" i="94" s="1"/>
  <c r="AM37" i="94"/>
  <c r="AI37" i="94"/>
  <c r="AH37" i="94"/>
  <c r="AF37" i="94"/>
  <c r="AG37" i="94" s="1"/>
  <c r="AK37" i="94" s="1"/>
  <c r="AD37" i="94" a="1"/>
  <c r="AD37" i="94" s="1"/>
  <c r="AM36" i="94"/>
  <c r="AH36" i="94"/>
  <c r="AI36" i="94" s="1"/>
  <c r="AF36" i="94"/>
  <c r="AG36" i="94" s="1"/>
  <c r="AK36" i="94" s="1"/>
  <c r="AD36" i="94" a="1"/>
  <c r="AD36" i="94" s="1"/>
  <c r="AM35" i="94"/>
  <c r="AH35" i="94"/>
  <c r="AI35" i="94" s="1"/>
  <c r="AF35" i="94"/>
  <c r="AG35" i="94" s="1"/>
  <c r="AK35" i="94" s="1"/>
  <c r="AD35" i="94" a="1"/>
  <c r="AD35" i="94" s="1"/>
  <c r="AE35" i="94" s="1"/>
  <c r="AM34" i="94"/>
  <c r="AH34" i="94"/>
  <c r="AI34" i="94" s="1"/>
  <c r="AG34" i="94"/>
  <c r="AK34" i="94" s="1"/>
  <c r="AF34" i="94"/>
  <c r="AD34" i="94" a="1"/>
  <c r="AD34" i="94" s="1"/>
  <c r="AE34" i="94" s="1"/>
  <c r="AM33" i="94"/>
  <c r="AH33" i="94"/>
  <c r="AI33" i="94" s="1"/>
  <c r="AF33" i="94"/>
  <c r="AG33" i="94" s="1"/>
  <c r="AK33" i="94" s="1"/>
  <c r="AD33" i="94" a="1"/>
  <c r="AD33" i="94" s="1"/>
  <c r="AE33" i="94" s="1"/>
  <c r="AM32" i="94"/>
  <c r="AH32" i="94"/>
  <c r="AI32" i="94" s="1"/>
  <c r="AF32" i="94"/>
  <c r="AG32" i="94" s="1"/>
  <c r="AK32" i="94" s="1"/>
  <c r="AD32" i="94" a="1"/>
  <c r="AD32" i="94" s="1"/>
  <c r="AE32" i="94" s="1"/>
  <c r="AM31" i="94"/>
  <c r="AH31" i="94"/>
  <c r="AI31" i="94" s="1"/>
  <c r="AF31" i="94"/>
  <c r="AG31" i="94" s="1"/>
  <c r="AK31" i="94" s="1"/>
  <c r="AD31" i="94"/>
  <c r="AE31" i="94" s="1"/>
  <c r="AD31" i="94" a="1"/>
  <c r="AM30" i="94"/>
  <c r="AH30" i="94"/>
  <c r="AI30" i="94" s="1"/>
  <c r="AG30" i="94"/>
  <c r="AK30" i="94" s="1"/>
  <c r="AF30" i="94"/>
  <c r="AD30" i="94" a="1"/>
  <c r="AD30" i="94" s="1"/>
  <c r="AM29" i="94"/>
  <c r="AI29" i="94"/>
  <c r="AH29" i="94"/>
  <c r="AF29" i="94"/>
  <c r="AG29" i="94" s="1"/>
  <c r="AK29" i="94" s="1"/>
  <c r="AD29" i="94" a="1"/>
  <c r="AD29" i="94" s="1"/>
  <c r="AE29" i="94" s="1"/>
  <c r="AM28" i="94"/>
  <c r="AH28" i="94"/>
  <c r="AI28" i="94" s="1"/>
  <c r="AF28" i="94"/>
  <c r="AG28" i="94" s="1"/>
  <c r="AK28" i="94" s="1"/>
  <c r="AD28" i="94" a="1"/>
  <c r="AD28" i="94" s="1"/>
  <c r="AE28" i="94" s="1"/>
  <c r="AM27" i="94"/>
  <c r="AH27" i="94"/>
  <c r="AI27" i="94" s="1"/>
  <c r="AF27" i="94"/>
  <c r="AG27" i="94" s="1"/>
  <c r="AK27" i="94" s="1"/>
  <c r="AD27" i="94"/>
  <c r="AE27" i="94" s="1"/>
  <c r="AD27" i="94" a="1"/>
  <c r="AM26" i="94"/>
  <c r="AH26" i="94"/>
  <c r="AI26" i="94" s="1"/>
  <c r="AF26" i="94"/>
  <c r="AG26" i="94" s="1"/>
  <c r="AK26" i="94" s="1"/>
  <c r="AD26" i="94" a="1"/>
  <c r="AD26" i="94" s="1"/>
  <c r="AM25" i="94"/>
  <c r="AH25" i="94"/>
  <c r="AI25" i="94" s="1"/>
  <c r="AF25" i="94"/>
  <c r="AG25" i="94" s="1"/>
  <c r="AK25" i="94" s="1"/>
  <c r="AD25" i="94" a="1"/>
  <c r="AD25" i="94" s="1"/>
  <c r="AM24" i="94"/>
  <c r="AH24" i="94"/>
  <c r="AI24" i="94" s="1"/>
  <c r="AF24" i="94"/>
  <c r="AG24" i="94" s="1"/>
  <c r="AK24" i="94" s="1"/>
  <c r="AD24" i="94" a="1"/>
  <c r="AD24" i="94" s="1"/>
  <c r="AM23" i="94"/>
  <c r="AH23" i="94"/>
  <c r="AI23" i="94" s="1"/>
  <c r="AF23" i="94"/>
  <c r="AG23" i="94" s="1"/>
  <c r="AK23" i="94" s="1"/>
  <c r="AD23" i="94" a="1"/>
  <c r="AD23" i="94" s="1"/>
  <c r="AE23" i="94" s="1"/>
  <c r="AM22" i="94"/>
  <c r="AH22" i="94"/>
  <c r="AI22" i="94" s="1"/>
  <c r="AF22" i="94"/>
  <c r="AG22" i="94" s="1"/>
  <c r="AK22" i="94" s="1"/>
  <c r="AD22" i="94" a="1"/>
  <c r="AD22" i="94" s="1"/>
  <c r="AE22" i="94" s="1"/>
  <c r="AM21" i="94"/>
  <c r="AH21" i="94"/>
  <c r="AI21" i="94" s="1"/>
  <c r="AF21" i="94"/>
  <c r="AG21" i="94" s="1"/>
  <c r="AK21" i="94" s="1"/>
  <c r="AD21" i="94" a="1"/>
  <c r="AD21" i="94" s="1"/>
  <c r="AM20" i="94"/>
  <c r="AH20" i="94"/>
  <c r="AI20" i="94" s="1"/>
  <c r="AG20" i="94"/>
  <c r="AK20" i="94" s="1"/>
  <c r="AF20" i="94"/>
  <c r="AD20" i="94" a="1"/>
  <c r="AD20" i="94" s="1"/>
  <c r="AM19" i="94"/>
  <c r="AK19" i="94"/>
  <c r="AH19" i="94"/>
  <c r="AI19" i="94" s="1"/>
  <c r="AF19" i="94"/>
  <c r="AG19" i="94" s="1"/>
  <c r="AD19" i="94" a="1"/>
  <c r="AD19" i="94" s="1"/>
  <c r="AE19" i="94" s="1"/>
  <c r="AM18" i="94"/>
  <c r="AH18" i="94"/>
  <c r="AI18" i="94" s="1"/>
  <c r="AF18" i="94"/>
  <c r="AG18" i="94" s="1"/>
  <c r="AK18" i="94" s="1"/>
  <c r="AD18" i="94" a="1"/>
  <c r="AD18" i="94" s="1"/>
  <c r="AM17" i="94"/>
  <c r="AH17" i="94"/>
  <c r="AI17" i="94" s="1"/>
  <c r="AF17" i="94"/>
  <c r="AG17" i="94" s="1"/>
  <c r="AK17" i="94" s="1"/>
  <c r="AD17" i="94" a="1"/>
  <c r="AD17" i="94" s="1"/>
  <c r="AE17" i="94" s="1"/>
  <c r="AM16" i="94"/>
  <c r="AI16" i="94"/>
  <c r="AH16" i="94"/>
  <c r="AF16" i="94"/>
  <c r="AG16" i="94" s="1"/>
  <c r="AK16" i="94" s="1"/>
  <c r="AD16" i="94" a="1"/>
  <c r="AD16" i="94" s="1"/>
  <c r="AE16" i="94" s="1"/>
  <c r="AM15" i="94"/>
  <c r="AI15" i="94"/>
  <c r="AH15" i="94"/>
  <c r="AF15" i="94"/>
  <c r="AG15" i="94" s="1"/>
  <c r="AK15" i="94" s="1"/>
  <c r="AD15" i="94" a="1"/>
  <c r="AD15" i="94" s="1"/>
  <c r="AE15" i="94" s="1"/>
  <c r="AM14" i="94"/>
  <c r="AH14" i="94"/>
  <c r="AI14" i="94" s="1"/>
  <c r="AF14" i="94"/>
  <c r="AG14" i="94" s="1"/>
  <c r="AK14" i="94" s="1"/>
  <c r="AD14" i="94" a="1"/>
  <c r="AD14" i="94" s="1"/>
  <c r="AM13" i="94"/>
  <c r="AH13" i="94"/>
  <c r="AI13" i="94" s="1"/>
  <c r="AF13" i="94"/>
  <c r="AG13" i="94" s="1"/>
  <c r="AK13" i="94" s="1"/>
  <c r="AD13" i="94" a="1"/>
  <c r="AD13" i="94" s="1"/>
  <c r="AE13" i="94" s="1"/>
  <c r="AM12" i="94"/>
  <c r="AH12" i="94"/>
  <c r="AI12" i="94" s="1"/>
  <c r="AF12" i="94"/>
  <c r="AG12" i="94" s="1"/>
  <c r="AK12" i="94" s="1"/>
  <c r="AD12" i="94" a="1"/>
  <c r="AD12" i="94" s="1"/>
  <c r="AE12" i="94" s="1"/>
  <c r="AM11" i="94"/>
  <c r="AI11" i="94"/>
  <c r="AH11" i="94"/>
  <c r="AF11" i="94"/>
  <c r="AG11" i="94" s="1"/>
  <c r="AK11" i="94" s="1"/>
  <c r="AD11" i="94" a="1"/>
  <c r="AD11" i="94" s="1"/>
  <c r="AE11" i="94" s="1"/>
  <c r="AM10" i="94"/>
  <c r="AI10" i="94"/>
  <c r="AH10" i="94"/>
  <c r="AF10" i="94"/>
  <c r="AG10" i="94" s="1"/>
  <c r="AK10" i="94" s="1"/>
  <c r="AD10" i="94" a="1"/>
  <c r="AD10" i="94" s="1"/>
  <c r="AE10" i="94" s="1"/>
  <c r="AM9" i="94"/>
  <c r="AH9" i="94"/>
  <c r="AI9" i="94" s="1"/>
  <c r="AF9" i="94"/>
  <c r="AG9" i="94" s="1"/>
  <c r="AK9" i="94" s="1"/>
  <c r="AD9" i="94" a="1"/>
  <c r="AD9" i="94" s="1"/>
  <c r="AE9" i="94" s="1"/>
  <c r="AM8" i="94"/>
  <c r="AH8" i="94"/>
  <c r="AI8" i="94" s="1"/>
  <c r="AF8" i="94"/>
  <c r="AG8" i="94" s="1"/>
  <c r="AK8" i="94" s="1"/>
  <c r="AD8" i="94" a="1"/>
  <c r="AD8" i="94" s="1"/>
  <c r="AE8" i="94" s="1"/>
  <c r="AM7" i="94"/>
  <c r="AH7" i="94"/>
  <c r="AI7" i="94" s="1"/>
  <c r="AF7" i="94"/>
  <c r="AG7" i="94" s="1"/>
  <c r="AK7" i="94" s="1"/>
  <c r="AD7" i="94" a="1"/>
  <c r="AD7" i="94" s="1"/>
  <c r="AE7" i="94" s="1"/>
  <c r="AM6" i="94"/>
  <c r="AI6" i="94"/>
  <c r="AH6" i="94"/>
  <c r="AF6" i="94"/>
  <c r="AG6" i="94" s="1"/>
  <c r="AK6" i="94" s="1"/>
  <c r="AD6" i="94" a="1"/>
  <c r="AD6" i="94" s="1"/>
  <c r="AE6" i="94" s="1"/>
  <c r="AM5" i="94"/>
  <c r="AH5" i="94"/>
  <c r="AI5" i="94" s="1"/>
  <c r="AF5" i="94"/>
  <c r="AG5" i="94" s="1"/>
  <c r="AK5" i="94" s="1"/>
  <c r="AD5" i="94" a="1"/>
  <c r="AD5" i="94" s="1"/>
  <c r="AM4" i="94"/>
  <c r="AI4" i="94"/>
  <c r="AH4" i="94"/>
  <c r="AF4" i="94"/>
  <c r="AG4" i="94" s="1"/>
  <c r="AK4" i="94" s="1"/>
  <c r="AD4" i="94" a="1"/>
  <c r="AD4" i="94" s="1"/>
  <c r="AE4" i="94" s="1"/>
  <c r="AM3" i="94"/>
  <c r="AH3" i="94"/>
  <c r="AI3" i="94" s="1"/>
  <c r="AF3" i="94"/>
  <c r="AG3" i="94" s="1"/>
  <c r="AK3" i="94" s="1"/>
  <c r="AD3" i="94" a="1"/>
  <c r="AD3" i="94" s="1"/>
  <c r="AE3" i="94" s="1"/>
  <c r="AM2" i="94"/>
  <c r="AH2" i="94"/>
  <c r="AI2" i="94" s="1"/>
  <c r="AF2" i="94"/>
  <c r="AG2" i="94" s="1"/>
  <c r="AK2" i="94" s="1"/>
  <c r="AD2" i="94" a="1"/>
  <c r="AD2" i="94" s="1"/>
  <c r="AE2" i="94" s="1"/>
  <c r="W2373" i="118"/>
  <c r="V2373" i="118"/>
  <c r="T2373" i="118"/>
  <c r="S2373" i="118"/>
  <c r="U2373" i="118" s="1"/>
  <c r="P2373" i="118"/>
  <c r="W2372" i="118"/>
  <c r="V2372" i="118"/>
  <c r="T2372" i="118"/>
  <c r="S2372" i="118"/>
  <c r="U2372" i="118" s="1"/>
  <c r="P2372" i="118"/>
  <c r="W2371" i="118"/>
  <c r="V2371" i="118"/>
  <c r="T2371" i="118"/>
  <c r="S2371" i="118"/>
  <c r="U2371" i="118" s="1"/>
  <c r="P2371" i="118"/>
  <c r="W2370" i="118"/>
  <c r="V2370" i="118"/>
  <c r="T2370" i="118"/>
  <c r="S2370" i="118"/>
  <c r="U2370" i="118" s="1"/>
  <c r="P2370" i="118"/>
  <c r="W2369" i="118"/>
  <c r="V2369" i="118"/>
  <c r="T2369" i="118"/>
  <c r="S2369" i="118"/>
  <c r="U2369" i="118" s="1"/>
  <c r="P2369" i="118"/>
  <c r="W2368" i="118"/>
  <c r="V2368" i="118"/>
  <c r="T2368" i="118"/>
  <c r="S2368" i="118"/>
  <c r="U2368" i="118" s="1"/>
  <c r="P2368" i="118"/>
  <c r="W2367" i="118"/>
  <c r="V2367" i="118"/>
  <c r="T2367" i="118"/>
  <c r="S2367" i="118"/>
  <c r="P2367" i="118"/>
  <c r="W2366" i="118"/>
  <c r="V2366" i="118"/>
  <c r="T2366" i="118"/>
  <c r="S2366" i="118"/>
  <c r="U2366" i="118" s="1"/>
  <c r="P2366" i="118"/>
  <c r="W2365" i="118"/>
  <c r="V2365" i="118"/>
  <c r="T2365" i="118"/>
  <c r="S2365" i="118"/>
  <c r="U2365" i="118" s="1"/>
  <c r="P2365" i="118"/>
  <c r="W2364" i="118"/>
  <c r="V2364" i="118"/>
  <c r="T2364" i="118"/>
  <c r="S2364" i="118"/>
  <c r="U2364" i="118" s="1"/>
  <c r="P2364" i="118"/>
  <c r="W2363" i="118"/>
  <c r="V2363" i="118"/>
  <c r="T2363" i="118"/>
  <c r="S2363" i="118"/>
  <c r="U2363" i="118" s="1"/>
  <c r="P2363" i="118"/>
  <c r="W2362" i="118"/>
  <c r="V2362" i="118"/>
  <c r="T2362" i="118"/>
  <c r="S2362" i="118"/>
  <c r="U2362" i="118" s="1"/>
  <c r="P2362" i="118"/>
  <c r="W2361" i="118"/>
  <c r="V2361" i="118"/>
  <c r="T2361" i="118"/>
  <c r="S2361" i="118"/>
  <c r="U2361" i="118" s="1"/>
  <c r="P2361" i="118"/>
  <c r="W2360" i="118"/>
  <c r="V2360" i="118"/>
  <c r="T2360" i="118"/>
  <c r="S2360" i="118"/>
  <c r="U2360" i="118" s="1"/>
  <c r="P2360" i="118"/>
  <c r="W2359" i="118"/>
  <c r="V2359" i="118"/>
  <c r="T2359" i="118"/>
  <c r="S2359" i="118"/>
  <c r="U2359" i="118" s="1"/>
  <c r="P2359" i="118"/>
  <c r="W2358" i="118"/>
  <c r="V2358" i="118"/>
  <c r="T2358" i="118"/>
  <c r="S2358" i="118"/>
  <c r="U2358" i="118" s="1"/>
  <c r="P2358" i="118"/>
  <c r="W2357" i="118"/>
  <c r="V2357" i="118"/>
  <c r="T2357" i="118"/>
  <c r="S2357" i="118"/>
  <c r="U2357" i="118" s="1"/>
  <c r="P2357" i="118"/>
  <c r="W2356" i="118"/>
  <c r="V2356" i="118"/>
  <c r="U2356" i="118"/>
  <c r="T2356" i="118"/>
  <c r="S2356" i="118"/>
  <c r="P2356" i="118"/>
  <c r="W2355" i="118"/>
  <c r="V2355" i="118"/>
  <c r="T2355" i="118"/>
  <c r="S2355" i="118"/>
  <c r="U2355" i="118" s="1"/>
  <c r="P2355" i="118"/>
  <c r="W2354" i="118"/>
  <c r="V2354" i="118"/>
  <c r="T2354" i="118"/>
  <c r="U2354" i="118" s="1"/>
  <c r="S2354" i="118"/>
  <c r="P2354" i="118"/>
  <c r="W2353" i="118"/>
  <c r="V2353" i="118"/>
  <c r="T2353" i="118"/>
  <c r="S2353" i="118"/>
  <c r="U2353" i="118" s="1"/>
  <c r="P2353" i="118"/>
  <c r="W2352" i="118"/>
  <c r="V2352" i="118"/>
  <c r="T2352" i="118"/>
  <c r="S2352" i="118"/>
  <c r="U2352" i="118" s="1"/>
  <c r="P2352" i="118"/>
  <c r="W2351" i="118"/>
  <c r="V2351" i="118"/>
  <c r="T2351" i="118"/>
  <c r="S2351" i="118"/>
  <c r="U2351" i="118" s="1"/>
  <c r="P2351" i="118"/>
  <c r="W2350" i="118"/>
  <c r="V2350" i="118"/>
  <c r="T2350" i="118"/>
  <c r="S2350" i="118"/>
  <c r="U2350" i="118" s="1"/>
  <c r="P2350" i="118"/>
  <c r="W2349" i="118"/>
  <c r="V2349" i="118"/>
  <c r="T2349" i="118"/>
  <c r="S2349" i="118"/>
  <c r="U2349" i="118" s="1"/>
  <c r="P2349" i="118"/>
  <c r="W2348" i="118"/>
  <c r="V2348" i="118"/>
  <c r="T2348" i="118"/>
  <c r="S2348" i="118"/>
  <c r="U2348" i="118" s="1"/>
  <c r="P2348" i="118"/>
  <c r="W2347" i="118"/>
  <c r="V2347" i="118"/>
  <c r="T2347" i="118"/>
  <c r="S2347" i="118"/>
  <c r="U2347" i="118" s="1"/>
  <c r="P2347" i="118"/>
  <c r="W2346" i="118"/>
  <c r="V2346" i="118"/>
  <c r="T2346" i="118"/>
  <c r="S2346" i="118"/>
  <c r="U2346" i="118" s="1"/>
  <c r="P2346" i="118"/>
  <c r="W2345" i="118"/>
  <c r="V2345" i="118"/>
  <c r="T2345" i="118"/>
  <c r="S2345" i="118"/>
  <c r="U2345" i="118" s="1"/>
  <c r="P2345" i="118"/>
  <c r="W2344" i="118"/>
  <c r="V2344" i="118"/>
  <c r="T2344" i="118"/>
  <c r="S2344" i="118"/>
  <c r="U2344" i="118" s="1"/>
  <c r="P2344" i="118"/>
  <c r="W2343" i="118"/>
  <c r="V2343" i="118"/>
  <c r="T2343" i="118"/>
  <c r="S2343" i="118"/>
  <c r="P2343" i="118"/>
  <c r="W2342" i="118"/>
  <c r="V2342" i="118"/>
  <c r="T2342" i="118"/>
  <c r="S2342" i="118"/>
  <c r="U2342" i="118" s="1"/>
  <c r="P2342" i="118"/>
  <c r="W2341" i="118"/>
  <c r="V2341" i="118"/>
  <c r="T2341" i="118"/>
  <c r="S2341" i="118"/>
  <c r="U2341" i="118" s="1"/>
  <c r="P2341" i="118"/>
  <c r="W2340" i="118"/>
  <c r="V2340" i="118"/>
  <c r="T2340" i="118"/>
  <c r="S2340" i="118"/>
  <c r="U2340" i="118" s="1"/>
  <c r="P2340" i="118"/>
  <c r="W2339" i="118"/>
  <c r="V2339" i="118"/>
  <c r="T2339" i="118"/>
  <c r="S2339" i="118"/>
  <c r="U2339" i="118" s="1"/>
  <c r="P2339" i="118"/>
  <c r="W2338" i="118"/>
  <c r="V2338" i="118"/>
  <c r="T2338" i="118"/>
  <c r="S2338" i="118"/>
  <c r="U2338" i="118" s="1"/>
  <c r="P2338" i="118"/>
  <c r="W2337" i="118"/>
  <c r="V2337" i="118"/>
  <c r="T2337" i="118"/>
  <c r="S2337" i="118"/>
  <c r="U2337" i="118" s="1"/>
  <c r="P2337" i="118"/>
  <c r="W2336" i="118"/>
  <c r="V2336" i="118"/>
  <c r="T2336" i="118"/>
  <c r="S2336" i="118"/>
  <c r="P2336" i="118"/>
  <c r="W2335" i="118"/>
  <c r="V2335" i="118"/>
  <c r="T2335" i="118"/>
  <c r="S2335" i="118"/>
  <c r="U2335" i="118" s="1"/>
  <c r="P2335" i="118"/>
  <c r="W2334" i="118"/>
  <c r="V2334" i="118"/>
  <c r="T2334" i="118"/>
  <c r="S2334" i="118"/>
  <c r="U2334" i="118" s="1"/>
  <c r="P2334" i="118"/>
  <c r="W2333" i="118"/>
  <c r="V2333" i="118"/>
  <c r="T2333" i="118"/>
  <c r="S2333" i="118"/>
  <c r="U2333" i="118" s="1"/>
  <c r="P2333" i="118"/>
  <c r="W2332" i="118"/>
  <c r="V2332" i="118"/>
  <c r="U2332" i="118"/>
  <c r="T2332" i="118"/>
  <c r="S2332" i="118"/>
  <c r="P2332" i="118"/>
  <c r="W2331" i="118"/>
  <c r="V2331" i="118"/>
  <c r="T2331" i="118"/>
  <c r="S2331" i="118"/>
  <c r="U2331" i="118" s="1"/>
  <c r="P2331" i="118"/>
  <c r="W2330" i="118"/>
  <c r="V2330" i="118"/>
  <c r="T2330" i="118"/>
  <c r="U2330" i="118" s="1"/>
  <c r="S2330" i="118"/>
  <c r="P2330" i="118"/>
  <c r="W2329" i="118"/>
  <c r="V2329" i="118"/>
  <c r="T2329" i="118"/>
  <c r="S2329" i="118"/>
  <c r="U2329" i="118" s="1"/>
  <c r="P2329" i="118"/>
  <c r="W2328" i="118"/>
  <c r="V2328" i="118"/>
  <c r="T2328" i="118"/>
  <c r="S2328" i="118"/>
  <c r="U2328" i="118" s="1"/>
  <c r="P2328" i="118"/>
  <c r="W2327" i="118"/>
  <c r="V2327" i="118"/>
  <c r="T2327" i="118"/>
  <c r="S2327" i="118"/>
  <c r="P2327" i="118"/>
  <c r="W2326" i="118"/>
  <c r="V2326" i="118"/>
  <c r="T2326" i="118"/>
  <c r="S2326" i="118"/>
  <c r="U2326" i="118" s="1"/>
  <c r="P2326" i="118"/>
  <c r="W2325" i="118"/>
  <c r="V2325" i="118"/>
  <c r="T2325" i="118"/>
  <c r="S2325" i="118"/>
  <c r="U2325" i="118" s="1"/>
  <c r="P2325" i="118"/>
  <c r="W2324" i="118"/>
  <c r="V2324" i="118"/>
  <c r="T2324" i="118"/>
  <c r="S2324" i="118"/>
  <c r="U2324" i="118" s="1"/>
  <c r="P2324" i="118"/>
  <c r="W2323" i="118"/>
  <c r="V2323" i="118"/>
  <c r="T2323" i="118"/>
  <c r="S2323" i="118"/>
  <c r="U2323" i="118" s="1"/>
  <c r="P2323" i="118"/>
  <c r="W2322" i="118"/>
  <c r="V2322" i="118"/>
  <c r="T2322" i="118"/>
  <c r="S2322" i="118"/>
  <c r="U2322" i="118" s="1"/>
  <c r="P2322" i="118"/>
  <c r="W2321" i="118"/>
  <c r="V2321" i="118"/>
  <c r="T2321" i="118"/>
  <c r="S2321" i="118"/>
  <c r="U2321" i="118" s="1"/>
  <c r="P2321" i="118"/>
  <c r="W2320" i="118"/>
  <c r="V2320" i="118"/>
  <c r="T2320" i="118"/>
  <c r="S2320" i="118"/>
  <c r="U2320" i="118" s="1"/>
  <c r="P2320" i="118"/>
  <c r="W2319" i="118"/>
  <c r="V2319" i="118"/>
  <c r="T2319" i="118"/>
  <c r="S2319" i="118"/>
  <c r="P2319" i="118"/>
  <c r="W2318" i="118"/>
  <c r="V2318" i="118"/>
  <c r="T2318" i="118"/>
  <c r="S2318" i="118"/>
  <c r="U2318" i="118" s="1"/>
  <c r="P2318" i="118"/>
  <c r="W2317" i="118"/>
  <c r="V2317" i="118"/>
  <c r="T2317" i="118"/>
  <c r="S2317" i="118"/>
  <c r="U2317" i="118" s="1"/>
  <c r="P2317" i="118"/>
  <c r="W2316" i="118"/>
  <c r="V2316" i="118"/>
  <c r="U2316" i="118"/>
  <c r="T2316" i="118"/>
  <c r="S2316" i="118"/>
  <c r="P2316" i="118"/>
  <c r="W2315" i="118"/>
  <c r="V2315" i="118"/>
  <c r="T2315" i="118"/>
  <c r="S2315" i="118"/>
  <c r="U2315" i="118" s="1"/>
  <c r="P2315" i="118"/>
  <c r="W2314" i="118"/>
  <c r="V2314" i="118"/>
  <c r="T2314" i="118"/>
  <c r="U2314" i="118" s="1"/>
  <c r="S2314" i="118"/>
  <c r="P2314" i="118"/>
  <c r="W2313" i="118"/>
  <c r="V2313" i="118"/>
  <c r="T2313" i="118"/>
  <c r="S2313" i="118"/>
  <c r="U2313" i="118" s="1"/>
  <c r="P2313" i="118"/>
  <c r="W2312" i="118"/>
  <c r="V2312" i="118"/>
  <c r="T2312" i="118"/>
  <c r="S2312" i="118"/>
  <c r="U2312" i="118" s="1"/>
  <c r="P2312" i="118"/>
  <c r="W2311" i="118"/>
  <c r="V2311" i="118"/>
  <c r="T2311" i="118"/>
  <c r="S2311" i="118"/>
  <c r="U2311" i="118" s="1"/>
  <c r="P2311" i="118"/>
  <c r="W2310" i="118"/>
  <c r="V2310" i="118"/>
  <c r="T2310" i="118"/>
  <c r="S2310" i="118"/>
  <c r="U2310" i="118" s="1"/>
  <c r="P2310" i="118"/>
  <c r="W2309" i="118"/>
  <c r="V2309" i="118"/>
  <c r="T2309" i="118"/>
  <c r="S2309" i="118"/>
  <c r="U2309" i="118" s="1"/>
  <c r="P2309" i="118"/>
  <c r="W2308" i="118"/>
  <c r="V2308" i="118"/>
  <c r="U2308" i="118"/>
  <c r="T2308" i="118"/>
  <c r="S2308" i="118"/>
  <c r="P2308" i="118"/>
  <c r="W2307" i="118"/>
  <c r="V2307" i="118"/>
  <c r="T2307" i="118"/>
  <c r="S2307" i="118"/>
  <c r="P2307" i="118"/>
  <c r="W2306" i="118"/>
  <c r="V2306" i="118"/>
  <c r="T2306" i="118"/>
  <c r="U2306" i="118" s="1"/>
  <c r="S2306" i="118"/>
  <c r="P2306" i="118"/>
  <c r="W2305" i="118"/>
  <c r="V2305" i="118"/>
  <c r="T2305" i="118"/>
  <c r="S2305" i="118"/>
  <c r="P2305" i="118"/>
  <c r="W2304" i="118"/>
  <c r="V2304" i="118"/>
  <c r="T2304" i="118"/>
  <c r="S2304" i="118"/>
  <c r="U2304" i="118" s="1"/>
  <c r="P2304" i="118"/>
  <c r="W2303" i="118"/>
  <c r="V2303" i="118"/>
  <c r="T2303" i="118"/>
  <c r="S2303" i="118"/>
  <c r="U2303" i="118" s="1"/>
  <c r="P2303" i="118"/>
  <c r="W2302" i="118"/>
  <c r="V2302" i="118"/>
  <c r="T2302" i="118"/>
  <c r="S2302" i="118"/>
  <c r="U2302" i="118" s="1"/>
  <c r="P2302" i="118"/>
  <c r="W2301" i="118"/>
  <c r="V2301" i="118"/>
  <c r="T2301" i="118"/>
  <c r="S2301" i="118"/>
  <c r="U2301" i="118" s="1"/>
  <c r="P2301" i="118"/>
  <c r="W2300" i="118"/>
  <c r="V2300" i="118"/>
  <c r="T2300" i="118"/>
  <c r="S2300" i="118"/>
  <c r="U2300" i="118" s="1"/>
  <c r="P2300" i="118"/>
  <c r="W2299" i="118"/>
  <c r="V2299" i="118"/>
  <c r="T2299" i="118"/>
  <c r="S2299" i="118"/>
  <c r="U2299" i="118" s="1"/>
  <c r="P2299" i="118"/>
  <c r="W2298" i="118"/>
  <c r="V2298" i="118"/>
  <c r="T2298" i="118"/>
  <c r="S2298" i="118"/>
  <c r="U2298" i="118" s="1"/>
  <c r="P2298" i="118"/>
  <c r="W2297" i="118"/>
  <c r="V2297" i="118"/>
  <c r="T2297" i="118"/>
  <c r="S2297" i="118"/>
  <c r="U2297" i="118" s="1"/>
  <c r="P2297" i="118"/>
  <c r="W2296" i="118"/>
  <c r="V2296" i="118"/>
  <c r="U2296" i="118"/>
  <c r="T2296" i="118"/>
  <c r="S2296" i="118"/>
  <c r="P2296" i="118"/>
  <c r="W2295" i="118"/>
  <c r="V2295" i="118"/>
  <c r="T2295" i="118"/>
  <c r="S2295" i="118"/>
  <c r="P2295" i="118"/>
  <c r="W2294" i="118"/>
  <c r="V2294" i="118"/>
  <c r="T2294" i="118"/>
  <c r="U2294" i="118" s="1"/>
  <c r="S2294" i="118"/>
  <c r="P2294" i="118"/>
  <c r="W2293" i="118"/>
  <c r="V2293" i="118"/>
  <c r="T2293" i="118"/>
  <c r="S2293" i="118"/>
  <c r="U2293" i="118" s="1"/>
  <c r="P2293" i="118"/>
  <c r="W2292" i="118"/>
  <c r="V2292" i="118"/>
  <c r="T2292" i="118"/>
  <c r="S2292" i="118"/>
  <c r="U2292" i="118" s="1"/>
  <c r="P2292" i="118"/>
  <c r="W2291" i="118"/>
  <c r="V2291" i="118"/>
  <c r="T2291" i="118"/>
  <c r="S2291" i="118"/>
  <c r="U2291" i="118" s="1"/>
  <c r="P2291" i="118"/>
  <c r="W2290" i="118"/>
  <c r="V2290" i="118"/>
  <c r="T2290" i="118"/>
  <c r="S2290" i="118"/>
  <c r="U2290" i="118" s="1"/>
  <c r="P2290" i="118"/>
  <c r="W2289" i="118"/>
  <c r="V2289" i="118"/>
  <c r="T2289" i="118"/>
  <c r="S2289" i="118"/>
  <c r="U2289" i="118" s="1"/>
  <c r="P2289" i="118"/>
  <c r="W2288" i="118"/>
  <c r="V2288" i="118"/>
  <c r="T2288" i="118"/>
  <c r="S2288" i="118"/>
  <c r="U2288" i="118" s="1"/>
  <c r="P2288" i="118"/>
  <c r="W2287" i="118"/>
  <c r="V2287" i="118"/>
  <c r="T2287" i="118"/>
  <c r="S2287" i="118"/>
  <c r="U2287" i="118" s="1"/>
  <c r="P2287" i="118"/>
  <c r="W2286" i="118"/>
  <c r="V2286" i="118"/>
  <c r="T2286" i="118"/>
  <c r="S2286" i="118"/>
  <c r="U2286" i="118" s="1"/>
  <c r="P2286" i="118"/>
  <c r="W2285" i="118"/>
  <c r="V2285" i="118"/>
  <c r="T2285" i="118"/>
  <c r="S2285" i="118"/>
  <c r="U2285" i="118" s="1"/>
  <c r="P2285" i="118"/>
  <c r="W2284" i="118"/>
  <c r="V2284" i="118"/>
  <c r="U2284" i="118"/>
  <c r="T2284" i="118"/>
  <c r="S2284" i="118"/>
  <c r="P2284" i="118"/>
  <c r="W2283" i="118"/>
  <c r="V2283" i="118"/>
  <c r="T2283" i="118"/>
  <c r="S2283" i="118"/>
  <c r="U2283" i="118" s="1"/>
  <c r="P2283" i="118"/>
  <c r="W2282" i="118"/>
  <c r="V2282" i="118"/>
  <c r="T2282" i="118"/>
  <c r="U2282" i="118" s="1"/>
  <c r="S2282" i="118"/>
  <c r="P2282" i="118"/>
  <c r="W2281" i="118"/>
  <c r="V2281" i="118"/>
  <c r="T2281" i="118"/>
  <c r="S2281" i="118"/>
  <c r="U2281" i="118" s="1"/>
  <c r="P2281" i="118"/>
  <c r="W2280" i="118"/>
  <c r="V2280" i="118"/>
  <c r="T2280" i="118"/>
  <c r="S2280" i="118"/>
  <c r="U2280" i="118" s="1"/>
  <c r="P2280" i="118"/>
  <c r="W2279" i="118"/>
  <c r="V2279" i="118"/>
  <c r="T2279" i="118"/>
  <c r="S2279" i="118"/>
  <c r="U2279" i="118" s="1"/>
  <c r="P2279" i="118"/>
  <c r="W2278" i="118"/>
  <c r="V2278" i="118"/>
  <c r="T2278" i="118"/>
  <c r="S2278" i="118"/>
  <c r="U2278" i="118" s="1"/>
  <c r="P2278" i="118"/>
  <c r="W2277" i="118"/>
  <c r="V2277" i="118"/>
  <c r="T2277" i="118"/>
  <c r="S2277" i="118"/>
  <c r="U2277" i="118" s="1"/>
  <c r="P2277" i="118"/>
  <c r="W2276" i="118"/>
  <c r="V2276" i="118"/>
  <c r="U2276" i="118"/>
  <c r="T2276" i="118"/>
  <c r="S2276" i="118"/>
  <c r="P2276" i="118"/>
  <c r="W2275" i="118"/>
  <c r="V2275" i="118"/>
  <c r="T2275" i="118"/>
  <c r="S2275" i="118"/>
  <c r="U2275" i="118" s="1"/>
  <c r="P2275" i="118"/>
  <c r="W2274" i="118"/>
  <c r="V2274" i="118"/>
  <c r="U2274" i="118"/>
  <c r="T2274" i="118"/>
  <c r="S2274" i="118"/>
  <c r="P2274" i="118"/>
  <c r="W2273" i="118"/>
  <c r="V2273" i="118"/>
  <c r="T2273" i="118"/>
  <c r="S2273" i="118"/>
  <c r="U2273" i="118" s="1"/>
  <c r="P2273" i="118"/>
  <c r="W2272" i="118"/>
  <c r="V2272" i="118"/>
  <c r="U2272" i="118"/>
  <c r="T2272" i="118"/>
  <c r="S2272" i="118"/>
  <c r="P2272" i="118"/>
  <c r="W2271" i="118"/>
  <c r="V2271" i="118"/>
  <c r="T2271" i="118"/>
  <c r="S2271" i="118"/>
  <c r="P2271" i="118"/>
  <c r="W2270" i="118"/>
  <c r="V2270" i="118"/>
  <c r="T2270" i="118"/>
  <c r="S2270" i="118"/>
  <c r="U2270" i="118" s="1"/>
  <c r="P2270" i="118"/>
  <c r="W2269" i="118"/>
  <c r="V2269" i="118"/>
  <c r="T2269" i="118"/>
  <c r="S2269" i="118"/>
  <c r="U2269" i="118" s="1"/>
  <c r="P2269" i="118"/>
  <c r="W2268" i="118"/>
  <c r="V2268" i="118"/>
  <c r="T2268" i="118"/>
  <c r="S2268" i="118"/>
  <c r="U2268" i="118" s="1"/>
  <c r="P2268" i="118"/>
  <c r="W2267" i="118"/>
  <c r="V2267" i="118"/>
  <c r="T2267" i="118"/>
  <c r="S2267" i="118"/>
  <c r="U2267" i="118" s="1"/>
  <c r="P2267" i="118"/>
  <c r="W2266" i="118"/>
  <c r="V2266" i="118"/>
  <c r="T2266" i="118"/>
  <c r="S2266" i="118"/>
  <c r="U2266" i="118" s="1"/>
  <c r="P2266" i="118"/>
  <c r="W2265" i="118"/>
  <c r="V2265" i="118"/>
  <c r="T2265" i="118"/>
  <c r="S2265" i="118"/>
  <c r="U2265" i="118" s="1"/>
  <c r="P2265" i="118"/>
  <c r="W2264" i="118"/>
  <c r="V2264" i="118"/>
  <c r="T2264" i="118"/>
  <c r="S2264" i="118"/>
  <c r="U2264" i="118" s="1"/>
  <c r="P2264" i="118"/>
  <c r="W2263" i="118"/>
  <c r="V2263" i="118"/>
  <c r="T2263" i="118"/>
  <c r="S2263" i="118"/>
  <c r="P2263" i="118"/>
  <c r="W2262" i="118"/>
  <c r="V2262" i="118"/>
  <c r="T2262" i="118"/>
  <c r="S2262" i="118"/>
  <c r="U2262" i="118" s="1"/>
  <c r="P2262" i="118"/>
  <c r="W2261" i="118"/>
  <c r="V2261" i="118"/>
  <c r="T2261" i="118"/>
  <c r="S2261" i="118"/>
  <c r="U2261" i="118" s="1"/>
  <c r="P2261" i="118"/>
  <c r="W2260" i="118"/>
  <c r="V2260" i="118"/>
  <c r="U2260" i="118"/>
  <c r="T2260" i="118"/>
  <c r="S2260" i="118"/>
  <c r="P2260" i="118"/>
  <c r="W2259" i="118"/>
  <c r="V2259" i="118"/>
  <c r="T2259" i="118"/>
  <c r="S2259" i="118"/>
  <c r="U2259" i="118" s="1"/>
  <c r="P2259" i="118"/>
  <c r="W2258" i="118"/>
  <c r="V2258" i="118"/>
  <c r="T2258" i="118"/>
  <c r="U2258" i="118" s="1"/>
  <c r="S2258" i="118"/>
  <c r="P2258" i="118"/>
  <c r="W2257" i="118"/>
  <c r="V2257" i="118"/>
  <c r="T2257" i="118"/>
  <c r="S2257" i="118"/>
  <c r="U2257" i="118" s="1"/>
  <c r="P2257" i="118"/>
  <c r="W2256" i="118"/>
  <c r="V2256" i="118"/>
  <c r="U2256" i="118"/>
  <c r="T2256" i="118"/>
  <c r="S2256" i="118"/>
  <c r="P2256" i="118"/>
  <c r="W2255" i="118"/>
  <c r="V2255" i="118"/>
  <c r="T2255" i="118"/>
  <c r="S2255" i="118"/>
  <c r="U2255" i="118" s="1"/>
  <c r="P2255" i="118"/>
  <c r="W2254" i="118"/>
  <c r="V2254" i="118"/>
  <c r="T2254" i="118"/>
  <c r="U2254" i="118" s="1"/>
  <c r="S2254" i="118"/>
  <c r="P2254" i="118"/>
  <c r="W2253" i="118"/>
  <c r="V2253" i="118"/>
  <c r="T2253" i="118"/>
  <c r="S2253" i="118"/>
  <c r="U2253" i="118" s="1"/>
  <c r="P2253" i="118"/>
  <c r="W2252" i="118"/>
  <c r="V2252" i="118"/>
  <c r="U2252" i="118"/>
  <c r="T2252" i="118"/>
  <c r="S2252" i="118"/>
  <c r="P2252" i="118"/>
  <c r="W2251" i="118"/>
  <c r="V2251" i="118"/>
  <c r="T2251" i="118"/>
  <c r="S2251" i="118"/>
  <c r="U2251" i="118" s="1"/>
  <c r="P2251" i="118"/>
  <c r="W2250" i="118"/>
  <c r="V2250" i="118"/>
  <c r="T2250" i="118"/>
  <c r="S2250" i="118"/>
  <c r="U2250" i="118" s="1"/>
  <c r="P2250" i="118"/>
  <c r="W2249" i="118"/>
  <c r="V2249" i="118"/>
  <c r="T2249" i="118"/>
  <c r="S2249" i="118"/>
  <c r="U2249" i="118" s="1"/>
  <c r="P2249" i="118"/>
  <c r="W2248" i="118"/>
  <c r="V2248" i="118"/>
  <c r="T2248" i="118"/>
  <c r="S2248" i="118"/>
  <c r="U2248" i="118" s="1"/>
  <c r="P2248" i="118"/>
  <c r="W2247" i="118"/>
  <c r="V2247" i="118"/>
  <c r="T2247" i="118"/>
  <c r="S2247" i="118"/>
  <c r="P2247" i="118"/>
  <c r="W2246" i="118"/>
  <c r="V2246" i="118"/>
  <c r="T2246" i="118"/>
  <c r="S2246" i="118"/>
  <c r="U2246" i="118" s="1"/>
  <c r="P2246" i="118"/>
  <c r="W2245" i="118"/>
  <c r="V2245" i="118"/>
  <c r="T2245" i="118"/>
  <c r="S2245" i="118"/>
  <c r="U2245" i="118" s="1"/>
  <c r="P2245" i="118"/>
  <c r="W2244" i="118"/>
  <c r="V2244" i="118"/>
  <c r="T2244" i="118"/>
  <c r="S2244" i="118"/>
  <c r="U2244" i="118" s="1"/>
  <c r="P2244" i="118"/>
  <c r="W2243" i="118"/>
  <c r="V2243" i="118"/>
  <c r="T2243" i="118"/>
  <c r="S2243" i="118"/>
  <c r="P2243" i="118"/>
  <c r="W2242" i="118"/>
  <c r="V2242" i="118"/>
  <c r="T2242" i="118"/>
  <c r="S2242" i="118"/>
  <c r="U2242" i="118" s="1"/>
  <c r="P2242" i="118"/>
  <c r="W2241" i="118"/>
  <c r="V2241" i="118"/>
  <c r="T2241" i="118"/>
  <c r="S2241" i="118"/>
  <c r="U2241" i="118" s="1"/>
  <c r="P2241" i="118"/>
  <c r="W2240" i="118"/>
  <c r="V2240" i="118"/>
  <c r="T2240" i="118"/>
  <c r="S2240" i="118"/>
  <c r="U2240" i="118" s="1"/>
  <c r="P2240" i="118"/>
  <c r="W2239" i="118"/>
  <c r="V2239" i="118"/>
  <c r="T2239" i="118"/>
  <c r="S2239" i="118"/>
  <c r="U2239" i="118" s="1"/>
  <c r="P2239" i="118"/>
  <c r="W2238" i="118"/>
  <c r="V2238" i="118"/>
  <c r="T2238" i="118"/>
  <c r="S2238" i="118"/>
  <c r="U2238" i="118" s="1"/>
  <c r="P2238" i="118"/>
  <c r="W2237" i="118"/>
  <c r="V2237" i="118"/>
  <c r="T2237" i="118"/>
  <c r="S2237" i="118"/>
  <c r="U2237" i="118" s="1"/>
  <c r="P2237" i="118"/>
  <c r="W2236" i="118"/>
  <c r="V2236" i="118"/>
  <c r="U2236" i="118"/>
  <c r="T2236" i="118"/>
  <c r="S2236" i="118"/>
  <c r="P2236" i="118"/>
  <c r="W2235" i="118"/>
  <c r="V2235" i="118"/>
  <c r="T2235" i="118"/>
  <c r="S2235" i="118"/>
  <c r="U2235" i="118" s="1"/>
  <c r="P2235" i="118"/>
  <c r="W2234" i="118"/>
  <c r="V2234" i="118"/>
  <c r="T2234" i="118"/>
  <c r="U2234" i="118" s="1"/>
  <c r="S2234" i="118"/>
  <c r="P2234" i="118"/>
  <c r="W2233" i="118"/>
  <c r="V2233" i="118"/>
  <c r="T2233" i="118"/>
  <c r="S2233" i="118"/>
  <c r="U2233" i="118" s="1"/>
  <c r="P2233" i="118"/>
  <c r="W2232" i="118"/>
  <c r="V2232" i="118"/>
  <c r="T2232" i="118"/>
  <c r="S2232" i="118"/>
  <c r="U2232" i="118" s="1"/>
  <c r="P2232" i="118"/>
  <c r="W2231" i="118"/>
  <c r="V2231" i="118"/>
  <c r="T2231" i="118"/>
  <c r="S2231" i="118"/>
  <c r="U2231" i="118" s="1"/>
  <c r="P2231" i="118"/>
  <c r="W2230" i="118"/>
  <c r="V2230" i="118"/>
  <c r="T2230" i="118"/>
  <c r="S2230" i="118"/>
  <c r="U2230" i="118" s="1"/>
  <c r="P2230" i="118"/>
  <c r="W2229" i="118"/>
  <c r="V2229" i="118"/>
  <c r="T2229" i="118"/>
  <c r="S2229" i="118"/>
  <c r="U2229" i="118" s="1"/>
  <c r="P2229" i="118"/>
  <c r="W2228" i="118"/>
  <c r="V2228" i="118"/>
  <c r="T2228" i="118"/>
  <c r="S2228" i="118"/>
  <c r="U2228" i="118" s="1"/>
  <c r="P2228" i="118"/>
  <c r="W2227" i="118"/>
  <c r="V2227" i="118"/>
  <c r="T2227" i="118"/>
  <c r="S2227" i="118"/>
  <c r="U2227" i="118" s="1"/>
  <c r="P2227" i="118"/>
  <c r="W2226" i="118"/>
  <c r="V2226" i="118"/>
  <c r="T2226" i="118"/>
  <c r="S2226" i="118"/>
  <c r="U2226" i="118" s="1"/>
  <c r="P2226" i="118"/>
  <c r="W2225" i="118"/>
  <c r="V2225" i="118"/>
  <c r="T2225" i="118"/>
  <c r="S2225" i="118"/>
  <c r="U2225" i="118" s="1"/>
  <c r="P2225" i="118"/>
  <c r="W2224" i="118"/>
  <c r="V2224" i="118"/>
  <c r="T2224" i="118"/>
  <c r="S2224" i="118"/>
  <c r="U2224" i="118" s="1"/>
  <c r="P2224" i="118"/>
  <c r="W2223" i="118"/>
  <c r="V2223" i="118"/>
  <c r="T2223" i="118"/>
  <c r="S2223" i="118"/>
  <c r="P2223" i="118"/>
  <c r="W2222" i="118"/>
  <c r="V2222" i="118"/>
  <c r="T2222" i="118"/>
  <c r="S2222" i="118"/>
  <c r="U2222" i="118" s="1"/>
  <c r="P2222" i="118"/>
  <c r="W2221" i="118"/>
  <c r="V2221" i="118"/>
  <c r="T2221" i="118"/>
  <c r="S2221" i="118"/>
  <c r="U2221" i="118" s="1"/>
  <c r="P2221" i="118"/>
  <c r="W2220" i="118"/>
  <c r="V2220" i="118"/>
  <c r="T2220" i="118"/>
  <c r="S2220" i="118"/>
  <c r="U2220" i="118" s="1"/>
  <c r="P2220" i="118"/>
  <c r="W2219" i="118"/>
  <c r="V2219" i="118"/>
  <c r="T2219" i="118"/>
  <c r="S2219" i="118"/>
  <c r="U2219" i="118" s="1"/>
  <c r="P2219" i="118"/>
  <c r="W2218" i="118"/>
  <c r="V2218" i="118"/>
  <c r="T2218" i="118"/>
  <c r="S2218" i="118"/>
  <c r="U2218" i="118" s="1"/>
  <c r="P2218" i="118"/>
  <c r="W2217" i="118"/>
  <c r="V2217" i="118"/>
  <c r="T2217" i="118"/>
  <c r="S2217" i="118"/>
  <c r="U2217" i="118" s="1"/>
  <c r="P2217" i="118"/>
  <c r="W2216" i="118"/>
  <c r="V2216" i="118"/>
  <c r="T2216" i="118"/>
  <c r="S2216" i="118"/>
  <c r="U2216" i="118" s="1"/>
  <c r="P2216" i="118"/>
  <c r="W2215" i="118"/>
  <c r="V2215" i="118"/>
  <c r="T2215" i="118"/>
  <c r="S2215" i="118"/>
  <c r="P2215" i="118"/>
  <c r="W2214" i="118"/>
  <c r="V2214" i="118"/>
  <c r="T2214" i="118"/>
  <c r="S2214" i="118"/>
  <c r="U2214" i="118" s="1"/>
  <c r="P2214" i="118"/>
  <c r="W2213" i="118"/>
  <c r="V2213" i="118"/>
  <c r="T2213" i="118"/>
  <c r="S2213" i="118"/>
  <c r="U2213" i="118" s="1"/>
  <c r="P2213" i="118"/>
  <c r="W2212" i="118"/>
  <c r="V2212" i="118"/>
  <c r="U2212" i="118"/>
  <c r="T2212" i="118"/>
  <c r="S2212" i="118"/>
  <c r="P2212" i="118"/>
  <c r="W2211" i="118"/>
  <c r="V2211" i="118"/>
  <c r="T2211" i="118"/>
  <c r="S2211" i="118"/>
  <c r="U2211" i="118" s="1"/>
  <c r="P2211" i="118"/>
  <c r="W2210" i="118"/>
  <c r="V2210" i="118"/>
  <c r="T2210" i="118"/>
  <c r="U2210" i="118" s="1"/>
  <c r="S2210" i="118"/>
  <c r="P2210" i="118"/>
  <c r="W2209" i="118"/>
  <c r="V2209" i="118"/>
  <c r="T2209" i="118"/>
  <c r="S2209" i="118"/>
  <c r="U2209" i="118" s="1"/>
  <c r="P2209" i="118"/>
  <c r="W2208" i="118"/>
  <c r="V2208" i="118"/>
  <c r="T2208" i="118"/>
  <c r="S2208" i="118"/>
  <c r="U2208" i="118" s="1"/>
  <c r="P2208" i="118"/>
  <c r="W2207" i="118"/>
  <c r="V2207" i="118"/>
  <c r="T2207" i="118"/>
  <c r="S2207" i="118"/>
  <c r="U2207" i="118" s="1"/>
  <c r="P2207" i="118"/>
  <c r="W2206" i="118"/>
  <c r="V2206" i="118"/>
  <c r="T2206" i="118"/>
  <c r="S2206" i="118"/>
  <c r="U2206" i="118" s="1"/>
  <c r="P2206" i="118"/>
  <c r="W2205" i="118"/>
  <c r="V2205" i="118"/>
  <c r="T2205" i="118"/>
  <c r="S2205" i="118"/>
  <c r="U2205" i="118" s="1"/>
  <c r="P2205" i="118"/>
  <c r="W2204" i="118"/>
  <c r="V2204" i="118"/>
  <c r="T2204" i="118"/>
  <c r="S2204" i="118"/>
  <c r="U2204" i="118" s="1"/>
  <c r="P2204" i="118"/>
  <c r="W2203" i="118"/>
  <c r="V2203" i="118"/>
  <c r="T2203" i="118"/>
  <c r="S2203" i="118"/>
  <c r="P2203" i="118"/>
  <c r="W2202" i="118"/>
  <c r="V2202" i="118"/>
  <c r="T2202" i="118"/>
  <c r="S2202" i="118"/>
  <c r="U2202" i="118" s="1"/>
  <c r="P2202" i="118"/>
  <c r="W2201" i="118"/>
  <c r="V2201" i="118"/>
  <c r="T2201" i="118"/>
  <c r="S2201" i="118"/>
  <c r="U2201" i="118" s="1"/>
  <c r="P2201" i="118"/>
  <c r="W2200" i="118"/>
  <c r="V2200" i="118"/>
  <c r="T2200" i="118"/>
  <c r="S2200" i="118"/>
  <c r="U2200" i="118" s="1"/>
  <c r="P2200" i="118"/>
  <c r="W2199" i="118"/>
  <c r="V2199" i="118"/>
  <c r="T2199" i="118"/>
  <c r="S2199" i="118"/>
  <c r="U2199" i="118" s="1"/>
  <c r="P2199" i="118"/>
  <c r="W2198" i="118"/>
  <c r="V2198" i="118"/>
  <c r="U2198" i="118"/>
  <c r="T2198" i="118"/>
  <c r="S2198" i="118"/>
  <c r="P2198" i="118"/>
  <c r="W2197" i="118"/>
  <c r="V2197" i="118"/>
  <c r="T2197" i="118"/>
  <c r="S2197" i="118"/>
  <c r="U2197" i="118" s="1"/>
  <c r="P2197" i="118"/>
  <c r="W2196" i="118"/>
  <c r="V2196" i="118"/>
  <c r="T2196" i="118"/>
  <c r="S2196" i="118"/>
  <c r="U2196" i="118" s="1"/>
  <c r="P2196" i="118"/>
  <c r="W2195" i="118"/>
  <c r="V2195" i="118"/>
  <c r="T2195" i="118"/>
  <c r="S2195" i="118"/>
  <c r="U2195" i="118" s="1"/>
  <c r="P2195" i="118"/>
  <c r="W2194" i="118"/>
  <c r="V2194" i="118"/>
  <c r="T2194" i="118"/>
  <c r="S2194" i="118"/>
  <c r="U2194" i="118" s="1"/>
  <c r="P2194" i="118"/>
  <c r="W2193" i="118"/>
  <c r="V2193" i="118"/>
  <c r="T2193" i="118"/>
  <c r="S2193" i="118"/>
  <c r="U2193" i="118" s="1"/>
  <c r="P2193" i="118"/>
  <c r="W2192" i="118"/>
  <c r="V2192" i="118"/>
  <c r="U2192" i="118"/>
  <c r="T2192" i="118"/>
  <c r="S2192" i="118"/>
  <c r="P2192" i="118"/>
  <c r="W2191" i="118"/>
  <c r="V2191" i="118"/>
  <c r="T2191" i="118"/>
  <c r="S2191" i="118"/>
  <c r="U2191" i="118" s="1"/>
  <c r="P2191" i="118"/>
  <c r="W2190" i="118"/>
  <c r="V2190" i="118"/>
  <c r="U2190" i="118"/>
  <c r="T2190" i="118"/>
  <c r="S2190" i="118"/>
  <c r="P2190" i="118"/>
  <c r="W2189" i="118"/>
  <c r="V2189" i="118"/>
  <c r="T2189" i="118"/>
  <c r="S2189" i="118"/>
  <c r="U2189" i="118" s="1"/>
  <c r="P2189" i="118"/>
  <c r="W2188" i="118"/>
  <c r="V2188" i="118"/>
  <c r="U2188" i="118"/>
  <c r="T2188" i="118"/>
  <c r="S2188" i="118"/>
  <c r="P2188" i="118"/>
  <c r="W2187" i="118"/>
  <c r="V2187" i="118"/>
  <c r="T2187" i="118"/>
  <c r="S2187" i="118"/>
  <c r="U2187" i="118" s="1"/>
  <c r="P2187" i="118"/>
  <c r="W2186" i="118"/>
  <c r="V2186" i="118"/>
  <c r="T2186" i="118"/>
  <c r="S2186" i="118"/>
  <c r="U2186" i="118" s="1"/>
  <c r="P2186" i="118"/>
  <c r="W2185" i="118"/>
  <c r="V2185" i="118"/>
  <c r="T2185" i="118"/>
  <c r="S2185" i="118"/>
  <c r="P2185" i="118"/>
  <c r="W2184" i="118"/>
  <c r="V2184" i="118"/>
  <c r="T2184" i="118"/>
  <c r="S2184" i="118"/>
  <c r="U2184" i="118" s="1"/>
  <c r="P2184" i="118"/>
  <c r="W2183" i="118"/>
  <c r="V2183" i="118"/>
  <c r="T2183" i="118"/>
  <c r="S2183" i="118"/>
  <c r="U2183" i="118" s="1"/>
  <c r="P2183" i="118"/>
  <c r="W2182" i="118"/>
  <c r="V2182" i="118"/>
  <c r="T2182" i="118"/>
  <c r="S2182" i="118"/>
  <c r="U2182" i="118" s="1"/>
  <c r="P2182" i="118"/>
  <c r="W2181" i="118"/>
  <c r="V2181" i="118"/>
  <c r="T2181" i="118"/>
  <c r="S2181" i="118"/>
  <c r="U2181" i="118" s="1"/>
  <c r="P2181" i="118"/>
  <c r="W2180" i="118"/>
  <c r="V2180" i="118"/>
  <c r="T2180" i="118"/>
  <c r="S2180" i="118"/>
  <c r="U2180" i="118" s="1"/>
  <c r="P2180" i="118"/>
  <c r="W2179" i="118"/>
  <c r="V2179" i="118"/>
  <c r="T2179" i="118"/>
  <c r="S2179" i="118"/>
  <c r="P2179" i="118"/>
  <c r="W2178" i="118"/>
  <c r="V2178" i="118"/>
  <c r="T2178" i="118"/>
  <c r="S2178" i="118"/>
  <c r="U2178" i="118" s="1"/>
  <c r="P2178" i="118"/>
  <c r="W2177" i="118"/>
  <c r="V2177" i="118"/>
  <c r="T2177" i="118"/>
  <c r="S2177" i="118"/>
  <c r="P2177" i="118"/>
  <c r="W2176" i="118"/>
  <c r="V2176" i="118"/>
  <c r="T2176" i="118"/>
  <c r="S2176" i="118"/>
  <c r="U2176" i="118" s="1"/>
  <c r="P2176" i="118"/>
  <c r="W2175" i="118"/>
  <c r="V2175" i="118"/>
  <c r="T2175" i="118"/>
  <c r="S2175" i="118"/>
  <c r="U2175" i="118" s="1"/>
  <c r="P2175" i="118"/>
  <c r="W2174" i="118"/>
  <c r="V2174" i="118"/>
  <c r="U2174" i="118"/>
  <c r="T2174" i="118"/>
  <c r="S2174" i="118"/>
  <c r="P2174" i="118"/>
  <c r="W2173" i="118"/>
  <c r="V2173" i="118"/>
  <c r="T2173" i="118"/>
  <c r="S2173" i="118"/>
  <c r="U2173" i="118" s="1"/>
  <c r="P2173" i="118"/>
  <c r="W2172" i="118"/>
  <c r="V2172" i="118"/>
  <c r="T2172" i="118"/>
  <c r="S2172" i="118"/>
  <c r="U2172" i="118" s="1"/>
  <c r="P2172" i="118"/>
  <c r="W2171" i="118"/>
  <c r="V2171" i="118"/>
  <c r="T2171" i="118"/>
  <c r="S2171" i="118"/>
  <c r="U2171" i="118" s="1"/>
  <c r="P2171" i="118"/>
  <c r="W2170" i="118"/>
  <c r="V2170" i="118"/>
  <c r="T2170" i="118"/>
  <c r="S2170" i="118"/>
  <c r="U2170" i="118" s="1"/>
  <c r="P2170" i="118"/>
  <c r="W2169" i="118"/>
  <c r="V2169" i="118"/>
  <c r="T2169" i="118"/>
  <c r="S2169" i="118"/>
  <c r="U2169" i="118" s="1"/>
  <c r="P2169" i="118"/>
  <c r="W2168" i="118"/>
  <c r="V2168" i="118"/>
  <c r="U2168" i="118"/>
  <c r="T2168" i="118"/>
  <c r="S2168" i="118"/>
  <c r="P2168" i="118"/>
  <c r="W2167" i="118"/>
  <c r="V2167" i="118"/>
  <c r="T2167" i="118"/>
  <c r="S2167" i="118"/>
  <c r="P2167" i="118"/>
  <c r="W2166" i="118"/>
  <c r="V2166" i="118"/>
  <c r="T2166" i="118"/>
  <c r="U2166" i="118" s="1"/>
  <c r="S2166" i="118"/>
  <c r="P2166" i="118"/>
  <c r="W2165" i="118"/>
  <c r="V2165" i="118"/>
  <c r="T2165" i="118"/>
  <c r="S2165" i="118"/>
  <c r="U2165" i="118" s="1"/>
  <c r="P2165" i="118"/>
  <c r="W2164" i="118"/>
  <c r="V2164" i="118"/>
  <c r="T2164" i="118"/>
  <c r="S2164" i="118"/>
  <c r="U2164" i="118" s="1"/>
  <c r="P2164" i="118"/>
  <c r="W2163" i="118"/>
  <c r="V2163" i="118"/>
  <c r="T2163" i="118"/>
  <c r="S2163" i="118"/>
  <c r="U2163" i="118" s="1"/>
  <c r="P2163" i="118"/>
  <c r="W2162" i="118"/>
  <c r="V2162" i="118"/>
  <c r="T2162" i="118"/>
  <c r="S2162" i="118"/>
  <c r="U2162" i="118" s="1"/>
  <c r="P2162" i="118"/>
  <c r="W2161" i="118"/>
  <c r="V2161" i="118"/>
  <c r="T2161" i="118"/>
  <c r="S2161" i="118"/>
  <c r="P2161" i="118"/>
  <c r="W2160" i="118"/>
  <c r="V2160" i="118"/>
  <c r="T2160" i="118"/>
  <c r="S2160" i="118"/>
  <c r="U2160" i="118" s="1"/>
  <c r="P2160" i="118"/>
  <c r="W2159" i="118"/>
  <c r="V2159" i="118"/>
  <c r="T2159" i="118"/>
  <c r="S2159" i="118"/>
  <c r="U2159" i="118" s="1"/>
  <c r="P2159" i="118"/>
  <c r="W2158" i="118"/>
  <c r="V2158" i="118"/>
  <c r="T2158" i="118"/>
  <c r="S2158" i="118"/>
  <c r="U2158" i="118" s="1"/>
  <c r="P2158" i="118"/>
  <c r="W2157" i="118"/>
  <c r="V2157" i="118"/>
  <c r="T2157" i="118"/>
  <c r="S2157" i="118"/>
  <c r="U2157" i="118" s="1"/>
  <c r="P2157" i="118"/>
  <c r="W2156" i="118"/>
  <c r="V2156" i="118"/>
  <c r="U2156" i="118"/>
  <c r="T2156" i="118"/>
  <c r="S2156" i="118"/>
  <c r="P2156" i="118"/>
  <c r="W2155" i="118"/>
  <c r="V2155" i="118"/>
  <c r="T2155" i="118"/>
  <c r="S2155" i="118"/>
  <c r="P2155" i="118"/>
  <c r="W2154" i="118"/>
  <c r="V2154" i="118"/>
  <c r="T2154" i="118"/>
  <c r="S2154" i="118"/>
  <c r="P2154" i="118"/>
  <c r="W2153" i="118"/>
  <c r="V2153" i="118"/>
  <c r="T2153" i="118"/>
  <c r="S2153" i="118"/>
  <c r="P2153" i="118"/>
  <c r="W2152" i="118"/>
  <c r="V2152" i="118"/>
  <c r="T2152" i="118"/>
  <c r="S2152" i="118"/>
  <c r="U2152" i="118" s="1"/>
  <c r="P2152" i="118"/>
  <c r="W2151" i="118"/>
  <c r="V2151" i="118"/>
  <c r="T2151" i="118"/>
  <c r="S2151" i="118"/>
  <c r="U2151" i="118" s="1"/>
  <c r="P2151" i="118"/>
  <c r="W2150" i="118"/>
  <c r="V2150" i="118"/>
  <c r="U2150" i="118"/>
  <c r="T2150" i="118"/>
  <c r="S2150" i="118"/>
  <c r="P2150" i="118"/>
  <c r="W2149" i="118"/>
  <c r="V2149" i="118"/>
  <c r="T2149" i="118"/>
  <c r="S2149" i="118"/>
  <c r="U2149" i="118" s="1"/>
  <c r="P2149" i="118"/>
  <c r="W2148" i="118"/>
  <c r="V2148" i="118"/>
  <c r="T2148" i="118"/>
  <c r="S2148" i="118"/>
  <c r="U2148" i="118" s="1"/>
  <c r="P2148" i="118"/>
  <c r="W2147" i="118"/>
  <c r="V2147" i="118"/>
  <c r="T2147" i="118"/>
  <c r="S2147" i="118"/>
  <c r="U2147" i="118" s="1"/>
  <c r="P2147" i="118"/>
  <c r="W2146" i="118"/>
  <c r="V2146" i="118"/>
  <c r="T2146" i="118"/>
  <c r="S2146" i="118"/>
  <c r="U2146" i="118" s="1"/>
  <c r="P2146" i="118"/>
  <c r="W2145" i="118"/>
  <c r="V2145" i="118"/>
  <c r="T2145" i="118"/>
  <c r="S2145" i="118"/>
  <c r="U2145" i="118" s="1"/>
  <c r="P2145" i="118"/>
  <c r="W2144" i="118"/>
  <c r="V2144" i="118"/>
  <c r="U2144" i="118"/>
  <c r="T2144" i="118"/>
  <c r="S2144" i="118"/>
  <c r="P2144" i="118"/>
  <c r="W2143" i="118"/>
  <c r="V2143" i="118"/>
  <c r="T2143" i="118"/>
  <c r="S2143" i="118"/>
  <c r="P2143" i="118"/>
  <c r="W2142" i="118"/>
  <c r="V2142" i="118"/>
  <c r="U2142" i="118"/>
  <c r="T2142" i="118"/>
  <c r="S2142" i="118"/>
  <c r="P2142" i="118"/>
  <c r="W2141" i="118"/>
  <c r="V2141" i="118"/>
  <c r="T2141" i="118"/>
  <c r="S2141" i="118"/>
  <c r="U2141" i="118" s="1"/>
  <c r="P2141" i="118"/>
  <c r="W2140" i="118"/>
  <c r="V2140" i="118"/>
  <c r="T2140" i="118"/>
  <c r="U2140" i="118" s="1"/>
  <c r="S2140" i="118"/>
  <c r="P2140" i="118"/>
  <c r="W2139" i="118"/>
  <c r="V2139" i="118"/>
  <c r="T2139" i="118"/>
  <c r="S2139" i="118"/>
  <c r="U2139" i="118" s="1"/>
  <c r="P2139" i="118"/>
  <c r="W2138" i="118"/>
  <c r="V2138" i="118"/>
  <c r="T2138" i="118"/>
  <c r="S2138" i="118"/>
  <c r="P2138" i="118"/>
  <c r="W2137" i="118"/>
  <c r="V2137" i="118"/>
  <c r="T2137" i="118"/>
  <c r="S2137" i="118"/>
  <c r="P2137" i="118"/>
  <c r="W2136" i="118"/>
  <c r="V2136" i="118"/>
  <c r="T2136" i="118"/>
  <c r="S2136" i="118"/>
  <c r="U2136" i="118" s="1"/>
  <c r="P2136" i="118"/>
  <c r="W2135" i="118"/>
  <c r="V2135" i="118"/>
  <c r="T2135" i="118"/>
  <c r="S2135" i="118"/>
  <c r="U2135" i="118" s="1"/>
  <c r="P2135" i="118"/>
  <c r="W2134" i="118"/>
  <c r="V2134" i="118"/>
  <c r="T2134" i="118"/>
  <c r="S2134" i="118"/>
  <c r="U2134" i="118" s="1"/>
  <c r="P2134" i="118"/>
  <c r="W2133" i="118"/>
  <c r="V2133" i="118"/>
  <c r="T2133" i="118"/>
  <c r="S2133" i="118"/>
  <c r="U2133" i="118" s="1"/>
  <c r="P2133" i="118"/>
  <c r="W2132" i="118"/>
  <c r="V2132" i="118"/>
  <c r="U2132" i="118"/>
  <c r="T2132" i="118"/>
  <c r="S2132" i="118"/>
  <c r="P2132" i="118"/>
  <c r="W2131" i="118"/>
  <c r="V2131" i="118"/>
  <c r="T2131" i="118"/>
  <c r="S2131" i="118"/>
  <c r="P2131" i="118"/>
  <c r="W2130" i="118"/>
  <c r="V2130" i="118"/>
  <c r="T2130" i="118"/>
  <c r="S2130" i="118"/>
  <c r="P2130" i="118"/>
  <c r="W2129" i="118"/>
  <c r="V2129" i="118"/>
  <c r="T2129" i="118"/>
  <c r="S2129" i="118"/>
  <c r="U2129" i="118" s="1"/>
  <c r="P2129" i="118"/>
  <c r="W2128" i="118"/>
  <c r="V2128" i="118"/>
  <c r="T2128" i="118"/>
  <c r="S2128" i="118"/>
  <c r="U2128" i="118" s="1"/>
  <c r="P2128" i="118"/>
  <c r="W2127" i="118"/>
  <c r="V2127" i="118"/>
  <c r="T2127" i="118"/>
  <c r="S2127" i="118"/>
  <c r="U2127" i="118" s="1"/>
  <c r="P2127" i="118"/>
  <c r="W2126" i="118"/>
  <c r="V2126" i="118"/>
  <c r="U2126" i="118"/>
  <c r="T2126" i="118"/>
  <c r="S2126" i="118"/>
  <c r="P2126" i="118"/>
  <c r="W2125" i="118"/>
  <c r="V2125" i="118"/>
  <c r="T2125" i="118"/>
  <c r="S2125" i="118"/>
  <c r="U2125" i="118" s="1"/>
  <c r="P2125" i="118"/>
  <c r="W2124" i="118"/>
  <c r="V2124" i="118"/>
  <c r="T2124" i="118"/>
  <c r="S2124" i="118"/>
  <c r="U2124" i="118" s="1"/>
  <c r="P2124" i="118"/>
  <c r="W2123" i="118"/>
  <c r="V2123" i="118"/>
  <c r="T2123" i="118"/>
  <c r="S2123" i="118"/>
  <c r="U2123" i="118" s="1"/>
  <c r="P2123" i="118"/>
  <c r="W2122" i="118"/>
  <c r="V2122" i="118"/>
  <c r="T2122" i="118"/>
  <c r="S2122" i="118"/>
  <c r="U2122" i="118" s="1"/>
  <c r="P2122" i="118"/>
  <c r="W2121" i="118"/>
  <c r="V2121" i="118"/>
  <c r="T2121" i="118"/>
  <c r="S2121" i="118"/>
  <c r="U2121" i="118" s="1"/>
  <c r="P2121" i="118"/>
  <c r="W2120" i="118"/>
  <c r="V2120" i="118"/>
  <c r="U2120" i="118"/>
  <c r="T2120" i="118"/>
  <c r="S2120" i="118"/>
  <c r="P2120" i="118"/>
  <c r="W2119" i="118"/>
  <c r="V2119" i="118"/>
  <c r="T2119" i="118"/>
  <c r="S2119" i="118"/>
  <c r="P2119" i="118"/>
  <c r="W2118" i="118"/>
  <c r="V2118" i="118"/>
  <c r="T2118" i="118"/>
  <c r="U2118" i="118" s="1"/>
  <c r="S2118" i="118"/>
  <c r="P2118" i="118"/>
  <c r="W2117" i="118"/>
  <c r="V2117" i="118"/>
  <c r="T2117" i="118"/>
  <c r="S2117" i="118"/>
  <c r="U2117" i="118" s="1"/>
  <c r="P2117" i="118"/>
  <c r="W2116" i="118"/>
  <c r="V2116" i="118"/>
  <c r="T2116" i="118"/>
  <c r="S2116" i="118"/>
  <c r="P2116" i="118"/>
  <c r="W2115" i="118"/>
  <c r="V2115" i="118"/>
  <c r="T2115" i="118"/>
  <c r="S2115" i="118"/>
  <c r="U2115" i="118" s="1"/>
  <c r="P2115" i="118"/>
  <c r="W2114" i="118"/>
  <c r="V2114" i="118"/>
  <c r="T2114" i="118"/>
  <c r="S2114" i="118"/>
  <c r="P2114" i="118"/>
  <c r="W2113" i="118"/>
  <c r="V2113" i="118"/>
  <c r="T2113" i="118"/>
  <c r="S2113" i="118"/>
  <c r="P2113" i="118"/>
  <c r="W2112" i="118"/>
  <c r="V2112" i="118"/>
  <c r="T2112" i="118"/>
  <c r="S2112" i="118"/>
  <c r="U2112" i="118" s="1"/>
  <c r="P2112" i="118"/>
  <c r="W2111" i="118"/>
  <c r="V2111" i="118"/>
  <c r="T2111" i="118"/>
  <c r="S2111" i="118"/>
  <c r="U2111" i="118" s="1"/>
  <c r="P2111" i="118"/>
  <c r="W2110" i="118"/>
  <c r="V2110" i="118"/>
  <c r="T2110" i="118"/>
  <c r="S2110" i="118"/>
  <c r="U2110" i="118" s="1"/>
  <c r="P2110" i="118"/>
  <c r="W2109" i="118"/>
  <c r="V2109" i="118"/>
  <c r="T2109" i="118"/>
  <c r="S2109" i="118"/>
  <c r="U2109" i="118" s="1"/>
  <c r="P2109" i="118"/>
  <c r="W2108" i="118"/>
  <c r="V2108" i="118"/>
  <c r="U2108" i="118"/>
  <c r="T2108" i="118"/>
  <c r="S2108" i="118"/>
  <c r="P2108" i="118"/>
  <c r="W2107" i="118"/>
  <c r="V2107" i="118"/>
  <c r="T2107" i="118"/>
  <c r="S2107" i="118"/>
  <c r="P2107" i="118"/>
  <c r="W2106" i="118"/>
  <c r="V2106" i="118"/>
  <c r="T2106" i="118"/>
  <c r="S2106" i="118"/>
  <c r="U2106" i="118" s="1"/>
  <c r="P2106" i="118"/>
  <c r="W2105" i="118"/>
  <c r="V2105" i="118"/>
  <c r="T2105" i="118"/>
  <c r="S2105" i="118"/>
  <c r="U2105" i="118" s="1"/>
  <c r="P2105" i="118"/>
  <c r="W2104" i="118"/>
  <c r="V2104" i="118"/>
  <c r="T2104" i="118"/>
  <c r="S2104" i="118"/>
  <c r="U2104" i="118" s="1"/>
  <c r="P2104" i="118"/>
  <c r="W2103" i="118"/>
  <c r="V2103" i="118"/>
  <c r="T2103" i="118"/>
  <c r="S2103" i="118"/>
  <c r="P2103" i="118"/>
  <c r="W2102" i="118"/>
  <c r="V2102" i="118"/>
  <c r="U2102" i="118"/>
  <c r="T2102" i="118"/>
  <c r="S2102" i="118"/>
  <c r="P2102" i="118"/>
  <c r="W2101" i="118"/>
  <c r="V2101" i="118"/>
  <c r="T2101" i="118"/>
  <c r="S2101" i="118"/>
  <c r="U2101" i="118" s="1"/>
  <c r="P2101" i="118"/>
  <c r="W2100" i="118"/>
  <c r="V2100" i="118"/>
  <c r="T2100" i="118"/>
  <c r="S2100" i="118"/>
  <c r="U2100" i="118" s="1"/>
  <c r="P2100" i="118"/>
  <c r="W2099" i="118"/>
  <c r="V2099" i="118"/>
  <c r="T2099" i="118"/>
  <c r="S2099" i="118"/>
  <c r="U2099" i="118" s="1"/>
  <c r="P2099" i="118"/>
  <c r="W2098" i="118"/>
  <c r="V2098" i="118"/>
  <c r="T2098" i="118"/>
  <c r="S2098" i="118"/>
  <c r="U2098" i="118" s="1"/>
  <c r="P2098" i="118"/>
  <c r="W2097" i="118"/>
  <c r="V2097" i="118"/>
  <c r="T2097" i="118"/>
  <c r="S2097" i="118"/>
  <c r="U2097" i="118" s="1"/>
  <c r="P2097" i="118"/>
  <c r="W2096" i="118"/>
  <c r="V2096" i="118"/>
  <c r="U2096" i="118"/>
  <c r="T2096" i="118"/>
  <c r="S2096" i="118"/>
  <c r="P2096" i="118"/>
  <c r="W2095" i="118"/>
  <c r="V2095" i="118"/>
  <c r="T2095" i="118"/>
  <c r="S2095" i="118"/>
  <c r="P2095" i="118"/>
  <c r="W2094" i="118"/>
  <c r="V2094" i="118"/>
  <c r="T2094" i="118"/>
  <c r="U2094" i="118" s="1"/>
  <c r="S2094" i="118"/>
  <c r="P2094" i="118"/>
  <c r="W2093" i="118"/>
  <c r="V2093" i="118"/>
  <c r="T2093" i="118"/>
  <c r="S2093" i="118"/>
  <c r="U2093" i="118" s="1"/>
  <c r="P2093" i="118"/>
  <c r="W2092" i="118"/>
  <c r="V2092" i="118"/>
  <c r="T2092" i="118"/>
  <c r="S2092" i="118"/>
  <c r="U2092" i="118" s="1"/>
  <c r="P2092" i="118"/>
  <c r="W2091" i="118"/>
  <c r="V2091" i="118"/>
  <c r="T2091" i="118"/>
  <c r="S2091" i="118"/>
  <c r="U2091" i="118" s="1"/>
  <c r="P2091" i="118"/>
  <c r="W2090" i="118"/>
  <c r="V2090" i="118"/>
  <c r="T2090" i="118"/>
  <c r="S2090" i="118"/>
  <c r="U2090" i="118" s="1"/>
  <c r="P2090" i="118"/>
  <c r="W2089" i="118"/>
  <c r="V2089" i="118"/>
  <c r="T2089" i="118"/>
  <c r="S2089" i="118"/>
  <c r="P2089" i="118"/>
  <c r="W2088" i="118"/>
  <c r="V2088" i="118"/>
  <c r="T2088" i="118"/>
  <c r="S2088" i="118"/>
  <c r="U2088" i="118" s="1"/>
  <c r="P2088" i="118"/>
  <c r="W2087" i="118"/>
  <c r="V2087" i="118"/>
  <c r="T2087" i="118"/>
  <c r="S2087" i="118"/>
  <c r="U2087" i="118" s="1"/>
  <c r="P2087" i="118"/>
  <c r="W2086" i="118"/>
  <c r="V2086" i="118"/>
  <c r="T2086" i="118"/>
  <c r="S2086" i="118"/>
  <c r="U2086" i="118" s="1"/>
  <c r="P2086" i="118"/>
  <c r="W2085" i="118"/>
  <c r="V2085" i="118"/>
  <c r="T2085" i="118"/>
  <c r="S2085" i="118"/>
  <c r="U2085" i="118" s="1"/>
  <c r="P2085" i="118"/>
  <c r="W2084" i="118"/>
  <c r="V2084" i="118"/>
  <c r="U2084" i="118"/>
  <c r="T2084" i="118"/>
  <c r="S2084" i="118"/>
  <c r="P2084" i="118"/>
  <c r="W2083" i="118"/>
  <c r="V2083" i="118"/>
  <c r="T2083" i="118"/>
  <c r="S2083" i="118"/>
  <c r="P2083" i="118"/>
  <c r="W2082" i="118"/>
  <c r="V2082" i="118"/>
  <c r="T2082" i="118"/>
  <c r="S2082" i="118"/>
  <c r="U2082" i="118" s="1"/>
  <c r="P2082" i="118"/>
  <c r="W2081" i="118"/>
  <c r="V2081" i="118"/>
  <c r="T2081" i="118"/>
  <c r="S2081" i="118"/>
  <c r="U2081" i="118" s="1"/>
  <c r="P2081" i="118"/>
  <c r="W2080" i="118"/>
  <c r="V2080" i="118"/>
  <c r="T2080" i="118"/>
  <c r="S2080" i="118"/>
  <c r="U2080" i="118" s="1"/>
  <c r="P2080" i="118"/>
  <c r="W2079" i="118"/>
  <c r="V2079" i="118"/>
  <c r="T2079" i="118"/>
  <c r="S2079" i="118"/>
  <c r="U2079" i="118" s="1"/>
  <c r="P2079" i="118"/>
  <c r="W2078" i="118"/>
  <c r="V2078" i="118"/>
  <c r="U2078" i="118"/>
  <c r="T2078" i="118"/>
  <c r="S2078" i="118"/>
  <c r="P2078" i="118"/>
  <c r="W2077" i="118"/>
  <c r="V2077" i="118"/>
  <c r="T2077" i="118"/>
  <c r="S2077" i="118"/>
  <c r="U2077" i="118" s="1"/>
  <c r="P2077" i="118"/>
  <c r="W2076" i="118"/>
  <c r="V2076" i="118"/>
  <c r="T2076" i="118"/>
  <c r="S2076" i="118"/>
  <c r="U2076" i="118" s="1"/>
  <c r="P2076" i="118"/>
  <c r="W2075" i="118"/>
  <c r="V2075" i="118"/>
  <c r="T2075" i="118"/>
  <c r="S2075" i="118"/>
  <c r="U2075" i="118" s="1"/>
  <c r="P2075" i="118"/>
  <c r="W2074" i="118"/>
  <c r="V2074" i="118"/>
  <c r="T2074" i="118"/>
  <c r="S2074" i="118"/>
  <c r="U2074" i="118" s="1"/>
  <c r="P2074" i="118"/>
  <c r="W2073" i="118"/>
  <c r="V2073" i="118"/>
  <c r="T2073" i="118"/>
  <c r="S2073" i="118"/>
  <c r="U2073" i="118" s="1"/>
  <c r="P2073" i="118"/>
  <c r="W2072" i="118"/>
  <c r="V2072" i="118"/>
  <c r="U2072" i="118"/>
  <c r="T2072" i="118"/>
  <c r="S2072" i="118"/>
  <c r="P2072" i="118"/>
  <c r="W2071" i="118"/>
  <c r="V2071" i="118"/>
  <c r="T2071" i="118"/>
  <c r="S2071" i="118"/>
  <c r="P2071" i="118"/>
  <c r="W2070" i="118"/>
  <c r="V2070" i="118"/>
  <c r="U2070" i="118"/>
  <c r="T2070" i="118"/>
  <c r="S2070" i="118"/>
  <c r="P2070" i="118"/>
  <c r="W2069" i="118"/>
  <c r="V2069" i="118"/>
  <c r="T2069" i="118"/>
  <c r="S2069" i="118"/>
  <c r="U2069" i="118" s="1"/>
  <c r="P2069" i="118"/>
  <c r="W2068" i="118"/>
  <c r="V2068" i="118"/>
  <c r="U2068" i="118"/>
  <c r="T2068" i="118"/>
  <c r="S2068" i="118"/>
  <c r="P2068" i="118"/>
  <c r="W2067" i="118"/>
  <c r="V2067" i="118"/>
  <c r="T2067" i="118"/>
  <c r="S2067" i="118"/>
  <c r="U2067" i="118" s="1"/>
  <c r="P2067" i="118"/>
  <c r="W2066" i="118"/>
  <c r="V2066" i="118"/>
  <c r="T2066" i="118"/>
  <c r="S2066" i="118"/>
  <c r="U2066" i="118" s="1"/>
  <c r="P2066" i="118"/>
  <c r="W2065" i="118"/>
  <c r="V2065" i="118"/>
  <c r="T2065" i="118"/>
  <c r="S2065" i="118"/>
  <c r="P2065" i="118"/>
  <c r="W2064" i="118"/>
  <c r="V2064" i="118"/>
  <c r="T2064" i="118"/>
  <c r="S2064" i="118"/>
  <c r="U2064" i="118" s="1"/>
  <c r="P2064" i="118"/>
  <c r="W2063" i="118"/>
  <c r="V2063" i="118"/>
  <c r="T2063" i="118"/>
  <c r="S2063" i="118"/>
  <c r="U2063" i="118" s="1"/>
  <c r="P2063" i="118"/>
  <c r="W2062" i="118"/>
  <c r="V2062" i="118"/>
  <c r="T2062" i="118"/>
  <c r="S2062" i="118"/>
  <c r="U2062" i="118" s="1"/>
  <c r="P2062" i="118"/>
  <c r="W2061" i="118"/>
  <c r="V2061" i="118"/>
  <c r="T2061" i="118"/>
  <c r="S2061" i="118"/>
  <c r="U2061" i="118" s="1"/>
  <c r="P2061" i="118"/>
  <c r="W2060" i="118"/>
  <c r="V2060" i="118"/>
  <c r="U2060" i="118"/>
  <c r="T2060" i="118"/>
  <c r="S2060" i="118"/>
  <c r="P2060" i="118"/>
  <c r="W2059" i="118"/>
  <c r="V2059" i="118"/>
  <c r="T2059" i="118"/>
  <c r="S2059" i="118"/>
  <c r="P2059" i="118"/>
  <c r="W2058" i="118"/>
  <c r="V2058" i="118"/>
  <c r="T2058" i="118"/>
  <c r="S2058" i="118"/>
  <c r="U2058" i="118" s="1"/>
  <c r="P2058" i="118"/>
  <c r="W2057" i="118"/>
  <c r="V2057" i="118"/>
  <c r="T2057" i="118"/>
  <c r="S2057" i="118"/>
  <c r="P2057" i="118"/>
  <c r="W2056" i="118"/>
  <c r="V2056" i="118"/>
  <c r="T2056" i="118"/>
  <c r="S2056" i="118"/>
  <c r="U2056" i="118" s="1"/>
  <c r="P2056" i="118"/>
  <c r="W2055" i="118"/>
  <c r="V2055" i="118"/>
  <c r="T2055" i="118"/>
  <c r="S2055" i="118"/>
  <c r="U2055" i="118" s="1"/>
  <c r="P2055" i="118"/>
  <c r="W2054" i="118"/>
  <c r="V2054" i="118"/>
  <c r="U2054" i="118"/>
  <c r="T2054" i="118"/>
  <c r="S2054" i="118"/>
  <c r="P2054" i="118"/>
  <c r="W2053" i="118"/>
  <c r="V2053" i="118"/>
  <c r="T2053" i="118"/>
  <c r="S2053" i="118"/>
  <c r="U2053" i="118" s="1"/>
  <c r="P2053" i="118"/>
  <c r="W2052" i="118"/>
  <c r="V2052" i="118"/>
  <c r="T2052" i="118"/>
  <c r="S2052" i="118"/>
  <c r="U2052" i="118" s="1"/>
  <c r="P2052" i="118"/>
  <c r="W2051" i="118"/>
  <c r="V2051" i="118"/>
  <c r="T2051" i="118"/>
  <c r="S2051" i="118"/>
  <c r="U2051" i="118" s="1"/>
  <c r="P2051" i="118"/>
  <c r="W2050" i="118"/>
  <c r="V2050" i="118"/>
  <c r="T2050" i="118"/>
  <c r="S2050" i="118"/>
  <c r="U2050" i="118" s="1"/>
  <c r="P2050" i="118"/>
  <c r="W2049" i="118"/>
  <c r="V2049" i="118"/>
  <c r="T2049" i="118"/>
  <c r="S2049" i="118"/>
  <c r="U2049" i="118" s="1"/>
  <c r="P2049" i="118"/>
  <c r="W2048" i="118"/>
  <c r="V2048" i="118"/>
  <c r="U2048" i="118"/>
  <c r="T2048" i="118"/>
  <c r="S2048" i="118"/>
  <c r="P2048" i="118"/>
  <c r="W2047" i="118"/>
  <c r="V2047" i="118"/>
  <c r="U2047" i="118"/>
  <c r="T2047" i="118"/>
  <c r="S2047" i="118"/>
  <c r="P2047" i="118"/>
  <c r="W2046" i="118"/>
  <c r="V2046" i="118"/>
  <c r="U2046" i="118"/>
  <c r="T2046" i="118"/>
  <c r="S2046" i="118"/>
  <c r="P2046" i="118"/>
  <c r="W2045" i="118"/>
  <c r="V2045" i="118"/>
  <c r="U2045" i="118"/>
  <c r="T2045" i="118"/>
  <c r="S2045" i="118"/>
  <c r="P2045" i="118"/>
  <c r="W2044" i="118"/>
  <c r="V2044" i="118"/>
  <c r="U2044" i="118"/>
  <c r="T2044" i="118"/>
  <c r="S2044" i="118"/>
  <c r="P2044" i="118"/>
  <c r="W2043" i="118"/>
  <c r="V2043" i="118"/>
  <c r="U2043" i="118"/>
  <c r="T2043" i="118"/>
  <c r="S2043" i="118"/>
  <c r="P2043" i="118"/>
  <c r="W2042" i="118"/>
  <c r="V2042" i="118"/>
  <c r="U2042" i="118"/>
  <c r="T2042" i="118"/>
  <c r="S2042" i="118"/>
  <c r="P2042" i="118"/>
  <c r="W2041" i="118"/>
  <c r="V2041" i="118"/>
  <c r="U2041" i="118"/>
  <c r="T2041" i="118"/>
  <c r="S2041" i="118"/>
  <c r="P2041" i="118"/>
  <c r="W2040" i="118"/>
  <c r="V2040" i="118"/>
  <c r="U2040" i="118"/>
  <c r="T2040" i="118"/>
  <c r="S2040" i="118"/>
  <c r="P2040" i="118"/>
  <c r="W2039" i="118"/>
  <c r="V2039" i="118"/>
  <c r="U2039" i="118"/>
  <c r="T2039" i="118"/>
  <c r="S2039" i="118"/>
  <c r="P2039" i="118"/>
  <c r="W2038" i="118"/>
  <c r="V2038" i="118"/>
  <c r="U2038" i="118"/>
  <c r="T2038" i="118"/>
  <c r="S2038" i="118"/>
  <c r="P2038" i="118"/>
  <c r="W2037" i="118"/>
  <c r="V2037" i="118"/>
  <c r="U2037" i="118"/>
  <c r="T2037" i="118"/>
  <c r="S2037" i="118"/>
  <c r="P2037" i="118"/>
  <c r="W2036" i="118"/>
  <c r="V2036" i="118"/>
  <c r="U2036" i="118"/>
  <c r="T2036" i="118"/>
  <c r="S2036" i="118"/>
  <c r="P2036" i="118"/>
  <c r="W2035" i="118"/>
  <c r="V2035" i="118"/>
  <c r="U2035" i="118"/>
  <c r="T2035" i="118"/>
  <c r="S2035" i="118"/>
  <c r="P2035" i="118"/>
  <c r="W2034" i="118"/>
  <c r="V2034" i="118"/>
  <c r="U2034" i="118"/>
  <c r="T2034" i="118"/>
  <c r="S2034" i="118"/>
  <c r="P2034" i="118"/>
  <c r="W2033" i="118"/>
  <c r="V2033" i="118"/>
  <c r="U2033" i="118"/>
  <c r="T2033" i="118"/>
  <c r="S2033" i="118"/>
  <c r="P2033" i="118"/>
  <c r="W2032" i="118"/>
  <c r="V2032" i="118"/>
  <c r="U2032" i="118"/>
  <c r="T2032" i="118"/>
  <c r="S2032" i="118"/>
  <c r="P2032" i="118"/>
  <c r="W2031" i="118"/>
  <c r="V2031" i="118"/>
  <c r="U2031" i="118"/>
  <c r="T2031" i="118"/>
  <c r="S2031" i="118"/>
  <c r="P2031" i="118"/>
  <c r="W2030" i="118"/>
  <c r="V2030" i="118"/>
  <c r="U2030" i="118"/>
  <c r="T2030" i="118"/>
  <c r="S2030" i="118"/>
  <c r="P2030" i="118"/>
  <c r="W2029" i="118"/>
  <c r="V2029" i="118"/>
  <c r="U2029" i="118"/>
  <c r="T2029" i="118"/>
  <c r="S2029" i="118"/>
  <c r="P2029" i="118"/>
  <c r="W2028" i="118"/>
  <c r="V2028" i="118"/>
  <c r="U2028" i="118"/>
  <c r="T2028" i="118"/>
  <c r="S2028" i="118"/>
  <c r="P2028" i="118"/>
  <c r="W2027" i="118"/>
  <c r="V2027" i="118"/>
  <c r="U2027" i="118"/>
  <c r="T2027" i="118"/>
  <c r="S2027" i="118"/>
  <c r="P2027" i="118"/>
  <c r="W2026" i="118"/>
  <c r="V2026" i="118"/>
  <c r="U2026" i="118"/>
  <c r="T2026" i="118"/>
  <c r="S2026" i="118"/>
  <c r="P2026" i="118"/>
  <c r="W2025" i="118"/>
  <c r="V2025" i="118"/>
  <c r="U2025" i="118"/>
  <c r="T2025" i="118"/>
  <c r="S2025" i="118"/>
  <c r="P2025" i="118"/>
  <c r="W2024" i="118"/>
  <c r="V2024" i="118"/>
  <c r="U2024" i="118"/>
  <c r="T2024" i="118"/>
  <c r="S2024" i="118"/>
  <c r="P2024" i="118"/>
  <c r="W2023" i="118"/>
  <c r="V2023" i="118"/>
  <c r="U2023" i="118"/>
  <c r="T2023" i="118"/>
  <c r="S2023" i="118"/>
  <c r="P2023" i="118"/>
  <c r="W2022" i="118"/>
  <c r="V2022" i="118"/>
  <c r="U2022" i="118"/>
  <c r="T2022" i="118"/>
  <c r="S2022" i="118"/>
  <c r="P2022" i="118"/>
  <c r="W2021" i="118"/>
  <c r="V2021" i="118"/>
  <c r="U2021" i="118"/>
  <c r="T2021" i="118"/>
  <c r="S2021" i="118"/>
  <c r="P2021" i="118"/>
  <c r="W2020" i="118"/>
  <c r="V2020" i="118"/>
  <c r="U2020" i="118"/>
  <c r="T2020" i="118"/>
  <c r="S2020" i="118"/>
  <c r="P2020" i="118"/>
  <c r="W2019" i="118"/>
  <c r="V2019" i="118"/>
  <c r="U2019" i="118"/>
  <c r="T2019" i="118"/>
  <c r="S2019" i="118"/>
  <c r="P2019" i="118"/>
  <c r="W2018" i="118"/>
  <c r="V2018" i="118"/>
  <c r="U2018" i="118"/>
  <c r="T2018" i="118"/>
  <c r="S2018" i="118"/>
  <c r="P2018" i="118"/>
  <c r="W2017" i="118"/>
  <c r="V2017" i="118"/>
  <c r="U2017" i="118"/>
  <c r="T2017" i="118"/>
  <c r="S2017" i="118"/>
  <c r="P2017" i="118"/>
  <c r="W2016" i="118"/>
  <c r="V2016" i="118"/>
  <c r="U2016" i="118"/>
  <c r="T2016" i="118"/>
  <c r="S2016" i="118"/>
  <c r="P2016" i="118"/>
  <c r="W2015" i="118"/>
  <c r="V2015" i="118"/>
  <c r="U2015" i="118"/>
  <c r="T2015" i="118"/>
  <c r="S2015" i="118"/>
  <c r="P2015" i="118"/>
  <c r="W2014" i="118"/>
  <c r="V2014" i="118"/>
  <c r="U2014" i="118"/>
  <c r="T2014" i="118"/>
  <c r="S2014" i="118"/>
  <c r="P2014" i="118"/>
  <c r="W2013" i="118"/>
  <c r="V2013" i="118"/>
  <c r="U2013" i="118"/>
  <c r="T2013" i="118"/>
  <c r="S2013" i="118"/>
  <c r="P2013" i="118"/>
  <c r="W2012" i="118"/>
  <c r="V2012" i="118"/>
  <c r="U2012" i="118"/>
  <c r="T2012" i="118"/>
  <c r="S2012" i="118"/>
  <c r="P2012" i="118"/>
  <c r="W2011" i="118"/>
  <c r="V2011" i="118"/>
  <c r="U2011" i="118"/>
  <c r="T2011" i="118"/>
  <c r="S2011" i="118"/>
  <c r="P2011" i="118"/>
  <c r="W2010" i="118"/>
  <c r="V2010" i="118"/>
  <c r="U2010" i="118"/>
  <c r="T2010" i="118"/>
  <c r="S2010" i="118"/>
  <c r="P2010" i="118"/>
  <c r="W2009" i="118"/>
  <c r="V2009" i="118"/>
  <c r="U2009" i="118"/>
  <c r="T2009" i="118"/>
  <c r="S2009" i="118"/>
  <c r="P2009" i="118"/>
  <c r="W2008" i="118"/>
  <c r="V2008" i="118"/>
  <c r="U2008" i="118"/>
  <c r="T2008" i="118"/>
  <c r="S2008" i="118"/>
  <c r="P2008" i="118"/>
  <c r="W2007" i="118"/>
  <c r="V2007" i="118"/>
  <c r="U2007" i="118"/>
  <c r="T2007" i="118"/>
  <c r="S2007" i="118"/>
  <c r="P2007" i="118"/>
  <c r="W2006" i="118"/>
  <c r="V2006" i="118"/>
  <c r="U2006" i="118"/>
  <c r="T2006" i="118"/>
  <c r="S2006" i="118"/>
  <c r="P2006" i="118"/>
  <c r="W2005" i="118"/>
  <c r="V2005" i="118"/>
  <c r="U2005" i="118"/>
  <c r="T2005" i="118"/>
  <c r="S2005" i="118"/>
  <c r="P2005" i="118"/>
  <c r="W2004" i="118"/>
  <c r="V2004" i="118"/>
  <c r="U2004" i="118"/>
  <c r="T2004" i="118"/>
  <c r="S2004" i="118"/>
  <c r="P2004" i="118"/>
  <c r="W2003" i="118"/>
  <c r="V2003" i="118"/>
  <c r="U2003" i="118"/>
  <c r="T2003" i="118"/>
  <c r="S2003" i="118"/>
  <c r="P2003" i="118"/>
  <c r="W2002" i="118"/>
  <c r="V2002" i="118"/>
  <c r="U2002" i="118"/>
  <c r="T2002" i="118"/>
  <c r="S2002" i="118"/>
  <c r="P2002" i="118"/>
  <c r="W2001" i="118"/>
  <c r="V2001" i="118"/>
  <c r="U2001" i="118"/>
  <c r="T2001" i="118"/>
  <c r="S2001" i="118"/>
  <c r="P2001" i="118"/>
  <c r="W2000" i="118"/>
  <c r="V2000" i="118"/>
  <c r="U2000" i="118"/>
  <c r="T2000" i="118"/>
  <c r="S2000" i="118"/>
  <c r="P2000" i="118"/>
  <c r="W1999" i="118"/>
  <c r="V1999" i="118"/>
  <c r="U1999" i="118"/>
  <c r="T1999" i="118"/>
  <c r="S1999" i="118"/>
  <c r="P1999" i="118"/>
  <c r="W1998" i="118"/>
  <c r="V1998" i="118"/>
  <c r="U1998" i="118"/>
  <c r="T1998" i="118"/>
  <c r="S1998" i="118"/>
  <c r="P1998" i="118"/>
  <c r="W1997" i="118"/>
  <c r="V1997" i="118"/>
  <c r="U1997" i="118"/>
  <c r="T1997" i="118"/>
  <c r="S1997" i="118"/>
  <c r="P1997" i="118"/>
  <c r="W1996" i="118"/>
  <c r="V1996" i="118"/>
  <c r="U1996" i="118"/>
  <c r="T1996" i="118"/>
  <c r="S1996" i="118"/>
  <c r="P1996" i="118"/>
  <c r="W1995" i="118"/>
  <c r="V1995" i="118"/>
  <c r="U1995" i="118"/>
  <c r="T1995" i="118"/>
  <c r="S1995" i="118"/>
  <c r="P1995" i="118"/>
  <c r="W1994" i="118"/>
  <c r="V1994" i="118"/>
  <c r="U1994" i="118"/>
  <c r="T1994" i="118"/>
  <c r="S1994" i="118"/>
  <c r="P1994" i="118"/>
  <c r="W1993" i="118"/>
  <c r="V1993" i="118"/>
  <c r="U1993" i="118"/>
  <c r="T1993" i="118"/>
  <c r="S1993" i="118"/>
  <c r="P1993" i="118"/>
  <c r="W1992" i="118"/>
  <c r="V1992" i="118"/>
  <c r="U1992" i="118"/>
  <c r="T1992" i="118"/>
  <c r="S1992" i="118"/>
  <c r="P1992" i="118"/>
  <c r="W1991" i="118"/>
  <c r="V1991" i="118"/>
  <c r="U1991" i="118"/>
  <c r="T1991" i="118"/>
  <c r="S1991" i="118"/>
  <c r="P1991" i="118"/>
  <c r="W1990" i="118"/>
  <c r="V1990" i="118"/>
  <c r="U1990" i="118"/>
  <c r="T1990" i="118"/>
  <c r="S1990" i="118"/>
  <c r="P1990" i="118"/>
  <c r="W1989" i="118"/>
  <c r="V1989" i="118"/>
  <c r="T1989" i="118"/>
  <c r="S1989" i="118"/>
  <c r="U1989" i="118" s="1"/>
  <c r="P1989" i="118"/>
  <c r="W1988" i="118"/>
  <c r="V1988" i="118"/>
  <c r="U1988" i="118"/>
  <c r="T1988" i="118"/>
  <c r="S1988" i="118"/>
  <c r="W1987" i="118"/>
  <c r="V1987" i="118"/>
  <c r="T1987" i="118"/>
  <c r="S1987" i="118"/>
  <c r="W1986" i="118"/>
  <c r="V1986" i="118"/>
  <c r="T1986" i="118"/>
  <c r="S1986" i="118"/>
  <c r="U1986" i="118" s="1"/>
  <c r="P1986" i="118"/>
  <c r="W1985" i="118"/>
  <c r="V1985" i="118"/>
  <c r="T1985" i="118"/>
  <c r="S1985" i="118"/>
  <c r="U1985" i="118" s="1"/>
  <c r="P1985" i="118"/>
  <c r="W1984" i="118"/>
  <c r="V1984" i="118"/>
  <c r="T1984" i="118"/>
  <c r="S1984" i="118"/>
  <c r="U1984" i="118" s="1"/>
  <c r="P1984" i="118"/>
  <c r="W1983" i="118"/>
  <c r="V1983" i="118"/>
  <c r="T1983" i="118"/>
  <c r="S1983" i="118"/>
  <c r="U1983" i="118" s="1"/>
  <c r="P1983" i="118"/>
  <c r="W1982" i="118"/>
  <c r="V1982" i="118"/>
  <c r="T1982" i="118"/>
  <c r="S1982" i="118"/>
  <c r="U1982" i="118" s="1"/>
  <c r="P1982" i="118"/>
  <c r="W1981" i="118"/>
  <c r="V1981" i="118"/>
  <c r="T1981" i="118"/>
  <c r="S1981" i="118"/>
  <c r="U1981" i="118" s="1"/>
  <c r="P1981" i="118"/>
  <c r="W1980" i="118"/>
  <c r="V1980" i="118"/>
  <c r="U1980" i="118"/>
  <c r="T1980" i="118"/>
  <c r="S1980" i="118"/>
  <c r="P1980" i="118"/>
  <c r="W1979" i="118"/>
  <c r="V1979" i="118"/>
  <c r="T1979" i="118"/>
  <c r="S1979" i="118"/>
  <c r="U1979" i="118" s="1"/>
  <c r="P1979" i="118"/>
  <c r="W1978" i="118"/>
  <c r="V1978" i="118"/>
  <c r="T1978" i="118"/>
  <c r="U1978" i="118" s="1"/>
  <c r="S1978" i="118"/>
  <c r="P1978" i="118"/>
  <c r="W1977" i="118"/>
  <c r="V1977" i="118"/>
  <c r="T1977" i="118"/>
  <c r="S1977" i="118"/>
  <c r="U1977" i="118" s="1"/>
  <c r="P1977" i="118"/>
  <c r="W1976" i="118"/>
  <c r="V1976" i="118"/>
  <c r="T1976" i="118"/>
  <c r="S1976" i="118"/>
  <c r="U1976" i="118" s="1"/>
  <c r="P1976" i="118"/>
  <c r="W1975" i="118"/>
  <c r="V1975" i="118"/>
  <c r="T1975" i="118"/>
  <c r="S1975" i="118"/>
  <c r="U1975" i="118" s="1"/>
  <c r="P1975" i="118"/>
  <c r="W1974" i="118"/>
  <c r="V1974" i="118"/>
  <c r="U1974" i="118"/>
  <c r="T1974" i="118"/>
  <c r="S1974" i="118"/>
  <c r="P1974" i="118"/>
  <c r="W1973" i="118"/>
  <c r="V1973" i="118"/>
  <c r="T1973" i="118"/>
  <c r="S1973" i="118"/>
  <c r="U1973" i="118" s="1"/>
  <c r="P1973" i="118"/>
  <c r="W1972" i="118"/>
  <c r="V1972" i="118"/>
  <c r="U1972" i="118"/>
  <c r="T1972" i="118"/>
  <c r="S1972" i="118"/>
  <c r="P1972" i="118"/>
  <c r="W1971" i="118"/>
  <c r="V1971" i="118"/>
  <c r="T1971" i="118"/>
  <c r="S1971" i="118"/>
  <c r="U1971" i="118" s="1"/>
  <c r="P1971" i="118"/>
  <c r="W1970" i="118"/>
  <c r="V1970" i="118"/>
  <c r="T1970" i="118"/>
  <c r="U1970" i="118" s="1"/>
  <c r="S1970" i="118"/>
  <c r="P1970" i="118"/>
  <c r="W1969" i="118"/>
  <c r="V1969" i="118"/>
  <c r="T1969" i="118"/>
  <c r="S1969" i="118"/>
  <c r="U1969" i="118" s="1"/>
  <c r="P1969" i="118"/>
  <c r="W1968" i="118"/>
  <c r="V1968" i="118"/>
  <c r="T1968" i="118"/>
  <c r="S1968" i="118"/>
  <c r="U1968" i="118" s="1"/>
  <c r="P1968" i="118"/>
  <c r="W1967" i="118"/>
  <c r="V1967" i="118"/>
  <c r="T1967" i="118"/>
  <c r="S1967" i="118"/>
  <c r="U1967" i="118" s="1"/>
  <c r="P1967" i="118"/>
  <c r="W1966" i="118"/>
  <c r="V1966" i="118"/>
  <c r="T1966" i="118"/>
  <c r="S1966" i="118"/>
  <c r="U1966" i="118" s="1"/>
  <c r="W1965" i="118"/>
  <c r="V1965" i="118"/>
  <c r="U1965" i="118"/>
  <c r="T1965" i="118"/>
  <c r="S1965" i="118"/>
  <c r="P1965" i="118"/>
  <c r="W1964" i="118"/>
  <c r="V1964" i="118"/>
  <c r="T1964" i="118"/>
  <c r="S1964" i="118"/>
  <c r="U1964" i="118" s="1"/>
  <c r="P1964" i="118"/>
  <c r="W1963" i="118"/>
  <c r="V1963" i="118"/>
  <c r="U1963" i="118"/>
  <c r="T1963" i="118"/>
  <c r="S1963" i="118"/>
  <c r="P1963" i="118"/>
  <c r="W1962" i="118"/>
  <c r="V1962" i="118"/>
  <c r="T1962" i="118"/>
  <c r="S1962" i="118"/>
  <c r="U1962" i="118" s="1"/>
  <c r="P1962" i="118"/>
  <c r="W1961" i="118"/>
  <c r="V1961" i="118"/>
  <c r="U1961" i="118"/>
  <c r="T1961" i="118"/>
  <c r="S1961" i="118"/>
  <c r="P1961" i="118"/>
  <c r="W1960" i="118"/>
  <c r="V1960" i="118"/>
  <c r="T1960" i="118"/>
  <c r="S1960" i="118"/>
  <c r="U1960" i="118" s="1"/>
  <c r="P1960" i="118"/>
  <c r="W1959" i="118"/>
  <c r="V1959" i="118"/>
  <c r="U1959" i="118"/>
  <c r="T1959" i="118"/>
  <c r="S1959" i="118"/>
  <c r="P1959" i="118"/>
  <c r="W1958" i="118"/>
  <c r="V1958" i="118"/>
  <c r="T1958" i="118"/>
  <c r="S1958" i="118"/>
  <c r="U1958" i="118" s="1"/>
  <c r="P1958" i="118"/>
  <c r="W1957" i="118"/>
  <c r="V1957" i="118"/>
  <c r="U1957" i="118"/>
  <c r="T1957" i="118"/>
  <c r="S1957" i="118"/>
  <c r="P1957" i="118"/>
  <c r="W1956" i="118"/>
  <c r="V1956" i="118"/>
  <c r="T1956" i="118"/>
  <c r="S1956" i="118"/>
  <c r="U1956" i="118" s="1"/>
  <c r="P1956" i="118"/>
  <c r="W1955" i="118"/>
  <c r="V1955" i="118"/>
  <c r="U1955" i="118"/>
  <c r="T1955" i="118"/>
  <c r="S1955" i="118"/>
  <c r="P1955" i="118"/>
  <c r="W1954" i="118"/>
  <c r="V1954" i="118"/>
  <c r="T1954" i="118"/>
  <c r="S1954" i="118"/>
  <c r="U1954" i="118" s="1"/>
  <c r="P1954" i="118"/>
  <c r="W1953" i="118"/>
  <c r="V1953" i="118"/>
  <c r="U1953" i="118"/>
  <c r="T1953" i="118"/>
  <c r="S1953" i="118"/>
  <c r="P1953" i="118"/>
  <c r="W1952" i="118"/>
  <c r="V1952" i="118"/>
  <c r="T1952" i="118"/>
  <c r="S1952" i="118"/>
  <c r="U1952" i="118" s="1"/>
  <c r="P1952" i="118"/>
  <c r="W1951" i="118"/>
  <c r="V1951" i="118"/>
  <c r="U1951" i="118"/>
  <c r="T1951" i="118"/>
  <c r="S1951" i="118"/>
  <c r="P1951" i="118"/>
  <c r="W1950" i="118"/>
  <c r="V1950" i="118"/>
  <c r="T1950" i="118"/>
  <c r="S1950" i="118"/>
  <c r="U1950" i="118" s="1"/>
  <c r="P1950" i="118"/>
  <c r="W1949" i="118"/>
  <c r="V1949" i="118"/>
  <c r="U1949" i="118"/>
  <c r="T1949" i="118"/>
  <c r="S1949" i="118"/>
  <c r="P1949" i="118"/>
  <c r="W1948" i="118"/>
  <c r="V1948" i="118"/>
  <c r="T1948" i="118"/>
  <c r="S1948" i="118"/>
  <c r="U1948" i="118" s="1"/>
  <c r="P1948" i="118"/>
  <c r="W1947" i="118"/>
  <c r="V1947" i="118"/>
  <c r="U1947" i="118"/>
  <c r="T1947" i="118"/>
  <c r="S1947" i="118"/>
  <c r="P1947" i="118"/>
  <c r="W1946" i="118"/>
  <c r="V1946" i="118"/>
  <c r="T1946" i="118"/>
  <c r="S1946" i="118"/>
  <c r="U1946" i="118" s="1"/>
  <c r="P1946" i="118"/>
  <c r="W1945" i="118"/>
  <c r="V1945" i="118"/>
  <c r="U1945" i="118"/>
  <c r="T1945" i="118"/>
  <c r="S1945" i="118"/>
  <c r="P1945" i="118"/>
  <c r="W1944" i="118"/>
  <c r="V1944" i="118"/>
  <c r="T1944" i="118"/>
  <c r="S1944" i="118"/>
  <c r="U1944" i="118" s="1"/>
  <c r="P1944" i="118"/>
  <c r="W1943" i="118"/>
  <c r="V1943" i="118"/>
  <c r="U1943" i="118"/>
  <c r="T1943" i="118"/>
  <c r="S1943" i="118"/>
  <c r="P1943" i="118"/>
  <c r="W1942" i="118"/>
  <c r="V1942" i="118"/>
  <c r="T1942" i="118"/>
  <c r="S1942" i="118"/>
  <c r="U1942" i="118" s="1"/>
  <c r="P1942" i="118"/>
  <c r="W1941" i="118"/>
  <c r="V1941" i="118"/>
  <c r="U1941" i="118"/>
  <c r="T1941" i="118"/>
  <c r="S1941" i="118"/>
  <c r="P1941" i="118"/>
  <c r="W1940" i="118"/>
  <c r="V1940" i="118"/>
  <c r="T1940" i="118"/>
  <c r="S1940" i="118"/>
  <c r="U1940" i="118" s="1"/>
  <c r="P1940" i="118"/>
  <c r="W1939" i="118"/>
  <c r="V1939" i="118"/>
  <c r="U1939" i="118"/>
  <c r="T1939" i="118"/>
  <c r="S1939" i="118"/>
  <c r="P1939" i="118"/>
  <c r="W1938" i="118"/>
  <c r="V1938" i="118"/>
  <c r="T1938" i="118"/>
  <c r="S1938" i="118"/>
  <c r="U1938" i="118" s="1"/>
  <c r="P1938" i="118"/>
  <c r="W1937" i="118"/>
  <c r="V1937" i="118"/>
  <c r="U1937" i="118"/>
  <c r="T1937" i="118"/>
  <c r="S1937" i="118"/>
  <c r="P1937" i="118"/>
  <c r="W1936" i="118"/>
  <c r="V1936" i="118"/>
  <c r="T1936" i="118"/>
  <c r="S1936" i="118"/>
  <c r="U1936" i="118" s="1"/>
  <c r="P1936" i="118"/>
  <c r="W1935" i="118"/>
  <c r="V1935" i="118"/>
  <c r="U1935" i="118"/>
  <c r="T1935" i="118"/>
  <c r="S1935" i="118"/>
  <c r="P1935" i="118"/>
  <c r="W1934" i="118"/>
  <c r="V1934" i="118"/>
  <c r="T1934" i="118"/>
  <c r="S1934" i="118"/>
  <c r="U1934" i="118" s="1"/>
  <c r="P1934" i="118"/>
  <c r="W1933" i="118"/>
  <c r="V1933" i="118"/>
  <c r="U1933" i="118"/>
  <c r="T1933" i="118"/>
  <c r="S1933" i="118"/>
  <c r="P1933" i="118"/>
  <c r="W1932" i="118"/>
  <c r="V1932" i="118"/>
  <c r="T1932" i="118"/>
  <c r="S1932" i="118"/>
  <c r="U1932" i="118" s="1"/>
  <c r="P1932" i="118"/>
  <c r="W1931" i="118"/>
  <c r="V1931" i="118"/>
  <c r="U1931" i="118"/>
  <c r="T1931" i="118"/>
  <c r="S1931" i="118"/>
  <c r="P1931" i="118"/>
  <c r="W1930" i="118"/>
  <c r="V1930" i="118"/>
  <c r="T1930" i="118"/>
  <c r="S1930" i="118"/>
  <c r="U1930" i="118" s="1"/>
  <c r="P1930" i="118"/>
  <c r="W1929" i="118"/>
  <c r="V1929" i="118"/>
  <c r="U1929" i="118"/>
  <c r="T1929" i="118"/>
  <c r="S1929" i="118"/>
  <c r="P1929" i="118"/>
  <c r="W1928" i="118"/>
  <c r="V1928" i="118"/>
  <c r="T1928" i="118"/>
  <c r="S1928" i="118"/>
  <c r="U1928" i="118" s="1"/>
  <c r="P1928" i="118"/>
  <c r="W1927" i="118"/>
  <c r="V1927" i="118"/>
  <c r="U1927" i="118"/>
  <c r="T1927" i="118"/>
  <c r="S1927" i="118"/>
  <c r="P1927" i="118"/>
  <c r="W1926" i="118"/>
  <c r="V1926" i="118"/>
  <c r="T1926" i="118"/>
  <c r="S1926" i="118"/>
  <c r="U1926" i="118" s="1"/>
  <c r="P1926" i="118"/>
  <c r="W1925" i="118"/>
  <c r="V1925" i="118"/>
  <c r="U1925" i="118"/>
  <c r="T1925" i="118"/>
  <c r="S1925" i="118"/>
  <c r="P1925" i="118"/>
  <c r="W1924" i="118"/>
  <c r="V1924" i="118"/>
  <c r="T1924" i="118"/>
  <c r="S1924" i="118"/>
  <c r="U1924" i="118" s="1"/>
  <c r="P1924" i="118"/>
  <c r="W1923" i="118"/>
  <c r="V1923" i="118"/>
  <c r="U1923" i="118"/>
  <c r="T1923" i="118"/>
  <c r="S1923" i="118"/>
  <c r="P1923" i="118"/>
  <c r="W1922" i="118"/>
  <c r="V1922" i="118"/>
  <c r="T1922" i="118"/>
  <c r="S1922" i="118"/>
  <c r="U1922" i="118" s="1"/>
  <c r="P1922" i="118"/>
  <c r="W1921" i="118"/>
  <c r="V1921" i="118"/>
  <c r="U1921" i="118"/>
  <c r="T1921" i="118"/>
  <c r="S1921" i="118"/>
  <c r="P1921" i="118"/>
  <c r="W1920" i="118"/>
  <c r="V1920" i="118"/>
  <c r="T1920" i="118"/>
  <c r="S1920" i="118"/>
  <c r="U1920" i="118" s="1"/>
  <c r="P1920" i="118"/>
  <c r="W1919" i="118"/>
  <c r="V1919" i="118"/>
  <c r="U1919" i="118"/>
  <c r="T1919" i="118"/>
  <c r="S1919" i="118"/>
  <c r="P1919" i="118"/>
  <c r="W1918" i="118"/>
  <c r="V1918" i="118"/>
  <c r="T1918" i="118"/>
  <c r="S1918" i="118"/>
  <c r="U1918" i="118" s="1"/>
  <c r="P1918" i="118"/>
  <c r="W1917" i="118"/>
  <c r="V1917" i="118"/>
  <c r="U1917" i="118"/>
  <c r="T1917" i="118"/>
  <c r="S1917" i="118"/>
  <c r="P1917" i="118"/>
  <c r="W1916" i="118"/>
  <c r="V1916" i="118"/>
  <c r="T1916" i="118"/>
  <c r="S1916" i="118"/>
  <c r="U1916" i="118" s="1"/>
  <c r="P1916" i="118"/>
  <c r="W1915" i="118"/>
  <c r="V1915" i="118"/>
  <c r="U1915" i="118"/>
  <c r="T1915" i="118"/>
  <c r="S1915" i="118"/>
  <c r="P1915" i="118"/>
  <c r="W1914" i="118"/>
  <c r="V1914" i="118"/>
  <c r="T1914" i="118"/>
  <c r="S1914" i="118"/>
  <c r="U1914" i="118" s="1"/>
  <c r="P1914" i="118"/>
  <c r="W1913" i="118"/>
  <c r="V1913" i="118"/>
  <c r="U1913" i="118"/>
  <c r="T1913" i="118"/>
  <c r="S1913" i="118"/>
  <c r="P1913" i="118"/>
  <c r="W1912" i="118"/>
  <c r="V1912" i="118"/>
  <c r="T1912" i="118"/>
  <c r="S1912" i="118"/>
  <c r="U1912" i="118" s="1"/>
  <c r="P1912" i="118"/>
  <c r="W1911" i="118"/>
  <c r="V1911" i="118"/>
  <c r="U1911" i="118"/>
  <c r="T1911" i="118"/>
  <c r="S1911" i="118"/>
  <c r="P1911" i="118"/>
  <c r="W1910" i="118"/>
  <c r="V1910" i="118"/>
  <c r="T1910" i="118"/>
  <c r="S1910" i="118"/>
  <c r="U1910" i="118" s="1"/>
  <c r="P1910" i="118"/>
  <c r="W1909" i="118"/>
  <c r="V1909" i="118"/>
  <c r="U1909" i="118"/>
  <c r="T1909" i="118"/>
  <c r="S1909" i="118"/>
  <c r="P1909" i="118"/>
  <c r="W1908" i="118"/>
  <c r="V1908" i="118"/>
  <c r="T1908" i="118"/>
  <c r="S1908" i="118"/>
  <c r="U1908" i="118" s="1"/>
  <c r="P1908" i="118"/>
  <c r="W1907" i="118"/>
  <c r="V1907" i="118"/>
  <c r="U1907" i="118"/>
  <c r="T1907" i="118"/>
  <c r="S1907" i="118"/>
  <c r="P1907" i="118"/>
  <c r="W1906" i="118"/>
  <c r="V1906" i="118"/>
  <c r="T1906" i="118"/>
  <c r="S1906" i="118"/>
  <c r="U1906" i="118" s="1"/>
  <c r="P1906" i="118"/>
  <c r="W1905" i="118"/>
  <c r="V1905" i="118"/>
  <c r="U1905" i="118"/>
  <c r="T1905" i="118"/>
  <c r="S1905" i="118"/>
  <c r="P1905" i="118"/>
  <c r="W1904" i="118"/>
  <c r="V1904" i="118"/>
  <c r="T1904" i="118"/>
  <c r="S1904" i="118"/>
  <c r="U1904" i="118" s="1"/>
  <c r="P1904" i="118"/>
  <c r="W1903" i="118"/>
  <c r="V1903" i="118"/>
  <c r="U1903" i="118"/>
  <c r="T1903" i="118"/>
  <c r="S1903" i="118"/>
  <c r="P1903" i="118"/>
  <c r="W1902" i="118"/>
  <c r="V1902" i="118"/>
  <c r="T1902" i="118"/>
  <c r="S1902" i="118"/>
  <c r="U1902" i="118" s="1"/>
  <c r="P1902" i="118"/>
  <c r="W1901" i="118"/>
  <c r="V1901" i="118"/>
  <c r="U1901" i="118"/>
  <c r="T1901" i="118"/>
  <c r="S1901" i="118"/>
  <c r="P1901" i="118"/>
  <c r="W1900" i="118"/>
  <c r="V1900" i="118"/>
  <c r="T1900" i="118"/>
  <c r="S1900" i="118"/>
  <c r="U1900" i="118" s="1"/>
  <c r="P1900" i="118"/>
  <c r="W1899" i="118"/>
  <c r="V1899" i="118"/>
  <c r="U1899" i="118"/>
  <c r="T1899" i="118"/>
  <c r="S1899" i="118"/>
  <c r="P1899" i="118"/>
  <c r="W1898" i="118"/>
  <c r="V1898" i="118"/>
  <c r="T1898" i="118"/>
  <c r="S1898" i="118"/>
  <c r="U1898" i="118" s="1"/>
  <c r="P1898" i="118"/>
  <c r="W1897" i="118"/>
  <c r="V1897" i="118"/>
  <c r="U1897" i="118"/>
  <c r="T1897" i="118"/>
  <c r="S1897" i="118"/>
  <c r="P1897" i="118"/>
  <c r="W1896" i="118"/>
  <c r="V1896" i="118"/>
  <c r="T1896" i="118"/>
  <c r="S1896" i="118"/>
  <c r="U1896" i="118" s="1"/>
  <c r="P1896" i="118"/>
  <c r="W1895" i="118"/>
  <c r="V1895" i="118"/>
  <c r="U1895" i="118"/>
  <c r="T1895" i="118"/>
  <c r="S1895" i="118"/>
  <c r="P1895" i="118"/>
  <c r="W1894" i="118"/>
  <c r="V1894" i="118"/>
  <c r="T1894" i="118"/>
  <c r="S1894" i="118"/>
  <c r="U1894" i="118" s="1"/>
  <c r="P1894" i="118"/>
  <c r="W1893" i="118"/>
  <c r="V1893" i="118"/>
  <c r="U1893" i="118"/>
  <c r="T1893" i="118"/>
  <c r="S1893" i="118"/>
  <c r="P1893" i="118"/>
  <c r="W1892" i="118"/>
  <c r="V1892" i="118"/>
  <c r="T1892" i="118"/>
  <c r="S1892" i="118"/>
  <c r="U1892" i="118" s="1"/>
  <c r="P1892" i="118"/>
  <c r="W1891" i="118"/>
  <c r="V1891" i="118"/>
  <c r="U1891" i="118"/>
  <c r="T1891" i="118"/>
  <c r="S1891" i="118"/>
  <c r="P1891" i="118"/>
  <c r="W1890" i="118"/>
  <c r="V1890" i="118"/>
  <c r="T1890" i="118"/>
  <c r="S1890" i="118"/>
  <c r="U1890" i="118" s="1"/>
  <c r="P1890" i="118"/>
  <c r="W1889" i="118"/>
  <c r="V1889" i="118"/>
  <c r="U1889" i="118"/>
  <c r="T1889" i="118"/>
  <c r="S1889" i="118"/>
  <c r="P1889" i="118"/>
  <c r="W1888" i="118"/>
  <c r="V1888" i="118"/>
  <c r="T1888" i="118"/>
  <c r="S1888" i="118"/>
  <c r="U1888" i="118" s="1"/>
  <c r="P1888" i="118"/>
  <c r="W1887" i="118"/>
  <c r="V1887" i="118"/>
  <c r="U1887" i="118"/>
  <c r="T1887" i="118"/>
  <c r="S1887" i="118"/>
  <c r="P1887" i="118"/>
  <c r="W1886" i="118"/>
  <c r="V1886" i="118"/>
  <c r="T1886" i="118"/>
  <c r="S1886" i="118"/>
  <c r="U1886" i="118" s="1"/>
  <c r="P1886" i="118"/>
  <c r="W1885" i="118"/>
  <c r="V1885" i="118"/>
  <c r="U1885" i="118"/>
  <c r="T1885" i="118"/>
  <c r="S1885" i="118"/>
  <c r="P1885" i="118"/>
  <c r="W1884" i="118"/>
  <c r="V1884" i="118"/>
  <c r="T1884" i="118"/>
  <c r="S1884" i="118"/>
  <c r="U1884" i="118" s="1"/>
  <c r="P1884" i="118"/>
  <c r="W1883" i="118"/>
  <c r="V1883" i="118"/>
  <c r="U1883" i="118"/>
  <c r="T1883" i="118"/>
  <c r="S1883" i="118"/>
  <c r="P1883" i="118"/>
  <c r="W1882" i="118"/>
  <c r="V1882" i="118"/>
  <c r="T1882" i="118"/>
  <c r="S1882" i="118"/>
  <c r="U1882" i="118" s="1"/>
  <c r="P1882" i="118"/>
  <c r="W1881" i="118"/>
  <c r="V1881" i="118"/>
  <c r="U1881" i="118"/>
  <c r="T1881" i="118"/>
  <c r="S1881" i="118"/>
  <c r="P1881" i="118"/>
  <c r="W1880" i="118"/>
  <c r="V1880" i="118"/>
  <c r="T1880" i="118"/>
  <c r="S1880" i="118"/>
  <c r="U1880" i="118" s="1"/>
  <c r="P1880" i="118"/>
  <c r="W1879" i="118"/>
  <c r="V1879" i="118"/>
  <c r="U1879" i="118"/>
  <c r="T1879" i="118"/>
  <c r="S1879" i="118"/>
  <c r="P1879" i="118"/>
  <c r="W1878" i="118"/>
  <c r="V1878" i="118"/>
  <c r="T1878" i="118"/>
  <c r="S1878" i="118"/>
  <c r="U1878" i="118" s="1"/>
  <c r="P1878" i="118"/>
  <c r="W1877" i="118"/>
  <c r="V1877" i="118"/>
  <c r="U1877" i="118"/>
  <c r="T1877" i="118"/>
  <c r="S1877" i="118"/>
  <c r="P1877" i="118"/>
  <c r="W1876" i="118"/>
  <c r="V1876" i="118"/>
  <c r="T1876" i="118"/>
  <c r="S1876" i="118"/>
  <c r="U1876" i="118" s="1"/>
  <c r="P1876" i="118"/>
  <c r="W1875" i="118"/>
  <c r="V1875" i="118"/>
  <c r="U1875" i="118"/>
  <c r="T1875" i="118"/>
  <c r="S1875" i="118"/>
  <c r="P1875" i="118"/>
  <c r="W1874" i="118"/>
  <c r="V1874" i="118"/>
  <c r="T1874" i="118"/>
  <c r="S1874" i="118"/>
  <c r="U1874" i="118" s="1"/>
  <c r="P1874" i="118"/>
  <c r="W1873" i="118"/>
  <c r="V1873" i="118"/>
  <c r="T1873" i="118"/>
  <c r="S1873" i="118"/>
  <c r="U1873" i="118" s="1"/>
  <c r="P1873" i="118"/>
  <c r="W1872" i="118"/>
  <c r="V1872" i="118"/>
  <c r="T1872" i="118"/>
  <c r="S1872" i="118"/>
  <c r="U1872" i="118" s="1"/>
  <c r="P1872" i="118"/>
  <c r="W1871" i="118"/>
  <c r="V1871" i="118"/>
  <c r="T1871" i="118"/>
  <c r="S1871" i="118"/>
  <c r="U1871" i="118" s="1"/>
  <c r="P1871" i="118"/>
  <c r="W1870" i="118"/>
  <c r="V1870" i="118"/>
  <c r="T1870" i="118"/>
  <c r="S1870" i="118"/>
  <c r="U1870" i="118" s="1"/>
  <c r="P1870" i="118"/>
  <c r="W1869" i="118"/>
  <c r="V1869" i="118"/>
  <c r="T1869" i="118"/>
  <c r="S1869" i="118"/>
  <c r="U1869" i="118" s="1"/>
  <c r="P1869" i="118"/>
  <c r="W1868" i="118"/>
  <c r="V1868" i="118"/>
  <c r="U1868" i="118"/>
  <c r="T1868" i="118"/>
  <c r="S1868" i="118"/>
  <c r="P1868" i="118"/>
  <c r="W1867" i="118"/>
  <c r="V1867" i="118"/>
  <c r="T1867" i="118"/>
  <c r="S1867" i="118"/>
  <c r="U1867" i="118" s="1"/>
  <c r="P1867" i="118"/>
  <c r="W1866" i="118"/>
  <c r="V1866" i="118"/>
  <c r="T1866" i="118"/>
  <c r="U1866" i="118" s="1"/>
  <c r="S1866" i="118"/>
  <c r="P1866" i="118"/>
  <c r="W1865" i="118"/>
  <c r="V1865" i="118"/>
  <c r="T1865" i="118"/>
  <c r="S1865" i="118"/>
  <c r="U1865" i="118" s="1"/>
  <c r="P1865" i="118"/>
  <c r="W1864" i="118"/>
  <c r="V1864" i="118"/>
  <c r="T1864" i="118"/>
  <c r="S1864" i="118"/>
  <c r="U1864" i="118" s="1"/>
  <c r="P1864" i="118"/>
  <c r="W1863" i="118"/>
  <c r="V1863" i="118"/>
  <c r="T1863" i="118"/>
  <c r="S1863" i="118"/>
  <c r="U1863" i="118" s="1"/>
  <c r="P1863" i="118"/>
  <c r="W1862" i="118"/>
  <c r="V1862" i="118"/>
  <c r="U1862" i="118"/>
  <c r="T1862" i="118"/>
  <c r="S1862" i="118"/>
  <c r="P1862" i="118"/>
  <c r="W1861" i="118"/>
  <c r="V1861" i="118"/>
  <c r="T1861" i="118"/>
  <c r="S1861" i="118"/>
  <c r="U1861" i="118" s="1"/>
  <c r="P1861" i="118"/>
  <c r="W1860" i="118"/>
  <c r="V1860" i="118"/>
  <c r="T1860" i="118"/>
  <c r="U1860" i="118" s="1"/>
  <c r="S1860" i="118"/>
  <c r="P1860" i="118"/>
  <c r="W1859" i="118"/>
  <c r="V1859" i="118"/>
  <c r="T1859" i="118"/>
  <c r="S1859" i="118"/>
  <c r="U1859" i="118" s="1"/>
  <c r="P1859" i="118"/>
  <c r="W1858" i="118"/>
  <c r="V1858" i="118"/>
  <c r="T1858" i="118"/>
  <c r="S1858" i="118"/>
  <c r="U1858" i="118" s="1"/>
  <c r="P1858" i="118"/>
  <c r="W1857" i="118"/>
  <c r="V1857" i="118"/>
  <c r="T1857" i="118"/>
  <c r="S1857" i="118"/>
  <c r="U1857" i="118" s="1"/>
  <c r="P1857" i="118"/>
  <c r="W1856" i="118"/>
  <c r="V1856" i="118"/>
  <c r="T1856" i="118"/>
  <c r="S1856" i="118"/>
  <c r="U1856" i="118" s="1"/>
  <c r="P1856" i="118"/>
  <c r="W1855" i="118"/>
  <c r="V1855" i="118"/>
  <c r="T1855" i="118"/>
  <c r="S1855" i="118"/>
  <c r="U1855" i="118" s="1"/>
  <c r="P1855" i="118"/>
  <c r="W1854" i="118"/>
  <c r="V1854" i="118"/>
  <c r="T1854" i="118"/>
  <c r="S1854" i="118"/>
  <c r="U1854" i="118" s="1"/>
  <c r="P1854" i="118"/>
  <c r="W1853" i="118"/>
  <c r="V1853" i="118"/>
  <c r="T1853" i="118"/>
  <c r="S1853" i="118"/>
  <c r="U1853" i="118" s="1"/>
  <c r="P1853" i="118"/>
  <c r="W1852" i="118"/>
  <c r="V1852" i="118"/>
  <c r="T1852" i="118"/>
  <c r="S1852" i="118"/>
  <c r="U1852" i="118" s="1"/>
  <c r="P1852" i="118"/>
  <c r="W1851" i="118"/>
  <c r="V1851" i="118"/>
  <c r="T1851" i="118"/>
  <c r="S1851" i="118"/>
  <c r="U1851" i="118" s="1"/>
  <c r="P1851" i="118"/>
  <c r="W1850" i="118"/>
  <c r="V1850" i="118"/>
  <c r="T1850" i="118"/>
  <c r="S1850" i="118"/>
  <c r="U1850" i="118" s="1"/>
  <c r="P1850" i="118"/>
  <c r="W1849" i="118"/>
  <c r="V1849" i="118"/>
  <c r="T1849" i="118"/>
  <c r="S1849" i="118"/>
  <c r="U1849" i="118" s="1"/>
  <c r="P1849" i="118"/>
  <c r="W1848" i="118"/>
  <c r="V1848" i="118"/>
  <c r="T1848" i="118"/>
  <c r="S1848" i="118"/>
  <c r="U1848" i="118" s="1"/>
  <c r="P1848" i="118"/>
  <c r="W1847" i="118"/>
  <c r="V1847" i="118"/>
  <c r="T1847" i="118"/>
  <c r="S1847" i="118"/>
  <c r="U1847" i="118" s="1"/>
  <c r="P1847" i="118"/>
  <c r="W1846" i="118"/>
  <c r="V1846" i="118"/>
  <c r="T1846" i="118"/>
  <c r="S1846" i="118"/>
  <c r="U1846" i="118" s="1"/>
  <c r="P1846" i="118"/>
  <c r="W1845" i="118"/>
  <c r="V1845" i="118"/>
  <c r="T1845" i="118"/>
  <c r="S1845" i="118"/>
  <c r="U1845" i="118" s="1"/>
  <c r="P1845" i="118"/>
  <c r="W1844" i="118"/>
  <c r="V1844" i="118"/>
  <c r="U1844" i="118"/>
  <c r="T1844" i="118"/>
  <c r="S1844" i="118"/>
  <c r="P1844" i="118"/>
  <c r="W1843" i="118"/>
  <c r="V1843" i="118"/>
  <c r="T1843" i="118"/>
  <c r="S1843" i="118"/>
  <c r="U1843" i="118" s="1"/>
  <c r="P1843" i="118"/>
  <c r="W1842" i="118"/>
  <c r="V1842" i="118"/>
  <c r="T1842" i="118"/>
  <c r="U1842" i="118" s="1"/>
  <c r="S1842" i="118"/>
  <c r="P1842" i="118"/>
  <c r="W1841" i="118"/>
  <c r="V1841" i="118"/>
  <c r="T1841" i="118"/>
  <c r="S1841" i="118"/>
  <c r="U1841" i="118" s="1"/>
  <c r="P1841" i="118"/>
  <c r="W1840" i="118"/>
  <c r="V1840" i="118"/>
  <c r="T1840" i="118"/>
  <c r="S1840" i="118"/>
  <c r="U1840" i="118" s="1"/>
  <c r="P1840" i="118"/>
  <c r="W1839" i="118"/>
  <c r="V1839" i="118"/>
  <c r="T1839" i="118"/>
  <c r="S1839" i="118"/>
  <c r="U1839" i="118" s="1"/>
  <c r="P1839" i="118"/>
  <c r="W1838" i="118"/>
  <c r="V1838" i="118"/>
  <c r="U1838" i="118"/>
  <c r="T1838" i="118"/>
  <c r="S1838" i="118"/>
  <c r="P1838" i="118"/>
  <c r="W1837" i="118"/>
  <c r="V1837" i="118"/>
  <c r="T1837" i="118"/>
  <c r="S1837" i="118"/>
  <c r="U1837" i="118" s="1"/>
  <c r="P1837" i="118"/>
  <c r="W1836" i="118"/>
  <c r="V1836" i="118"/>
  <c r="T1836" i="118"/>
  <c r="U1836" i="118" s="1"/>
  <c r="S1836" i="118"/>
  <c r="P1836" i="118"/>
  <c r="W1835" i="118"/>
  <c r="V1835" i="118"/>
  <c r="T1835" i="118"/>
  <c r="S1835" i="118"/>
  <c r="U1835" i="118" s="1"/>
  <c r="P1835" i="118"/>
  <c r="W1834" i="118"/>
  <c r="V1834" i="118"/>
  <c r="T1834" i="118"/>
  <c r="S1834" i="118"/>
  <c r="U1834" i="118" s="1"/>
  <c r="P1834" i="118"/>
  <c r="W1833" i="118"/>
  <c r="V1833" i="118"/>
  <c r="T1833" i="118"/>
  <c r="S1833" i="118"/>
  <c r="U1833" i="118" s="1"/>
  <c r="P1833" i="118"/>
  <c r="W1832" i="118"/>
  <c r="V1832" i="118"/>
  <c r="T1832" i="118"/>
  <c r="S1832" i="118"/>
  <c r="U1832" i="118" s="1"/>
  <c r="P1832" i="118"/>
  <c r="W1831" i="118"/>
  <c r="V1831" i="118"/>
  <c r="T1831" i="118"/>
  <c r="S1831" i="118"/>
  <c r="U1831" i="118" s="1"/>
  <c r="P1831" i="118"/>
  <c r="W1830" i="118"/>
  <c r="V1830" i="118"/>
  <c r="U1830" i="118"/>
  <c r="T1830" i="118"/>
  <c r="S1830" i="118"/>
  <c r="P1830" i="118"/>
  <c r="W1829" i="118"/>
  <c r="V1829" i="118"/>
  <c r="T1829" i="118"/>
  <c r="S1829" i="118"/>
  <c r="U1829" i="118" s="1"/>
  <c r="P1829" i="118"/>
  <c r="W1828" i="118"/>
  <c r="V1828" i="118"/>
  <c r="T1828" i="118"/>
  <c r="S1828" i="118"/>
  <c r="U1828" i="118" s="1"/>
  <c r="P1828" i="118"/>
  <c r="W1827" i="118"/>
  <c r="V1827" i="118"/>
  <c r="T1827" i="118"/>
  <c r="S1827" i="118"/>
  <c r="U1827" i="118" s="1"/>
  <c r="P1827" i="118"/>
  <c r="W1826" i="118"/>
  <c r="V1826" i="118"/>
  <c r="T1826" i="118"/>
  <c r="S1826" i="118"/>
  <c r="U1826" i="118" s="1"/>
  <c r="P1826" i="118"/>
  <c r="W1825" i="118"/>
  <c r="V1825" i="118"/>
  <c r="T1825" i="118"/>
  <c r="S1825" i="118"/>
  <c r="U1825" i="118" s="1"/>
  <c r="P1825" i="118"/>
  <c r="W1824" i="118"/>
  <c r="V1824" i="118"/>
  <c r="T1824" i="118"/>
  <c r="S1824" i="118"/>
  <c r="U1824" i="118" s="1"/>
  <c r="P1824" i="118"/>
  <c r="W1823" i="118"/>
  <c r="V1823" i="118"/>
  <c r="T1823" i="118"/>
  <c r="S1823" i="118"/>
  <c r="U1823" i="118" s="1"/>
  <c r="P1823" i="118"/>
  <c r="W1822" i="118"/>
  <c r="V1822" i="118"/>
  <c r="T1822" i="118"/>
  <c r="S1822" i="118"/>
  <c r="U1822" i="118" s="1"/>
  <c r="P1822" i="118"/>
  <c r="W1821" i="118"/>
  <c r="V1821" i="118"/>
  <c r="T1821" i="118"/>
  <c r="S1821" i="118"/>
  <c r="U1821" i="118" s="1"/>
  <c r="P1821" i="118"/>
  <c r="W1820" i="118"/>
  <c r="V1820" i="118"/>
  <c r="U1820" i="118"/>
  <c r="T1820" i="118"/>
  <c r="S1820" i="118"/>
  <c r="P1820" i="118"/>
  <c r="W1819" i="118"/>
  <c r="V1819" i="118"/>
  <c r="T1819" i="118"/>
  <c r="S1819" i="118"/>
  <c r="U1819" i="118" s="1"/>
  <c r="P1819" i="118"/>
  <c r="W1818" i="118"/>
  <c r="V1818" i="118"/>
  <c r="T1818" i="118"/>
  <c r="U1818" i="118" s="1"/>
  <c r="S1818" i="118"/>
  <c r="P1818" i="118"/>
  <c r="W1817" i="118"/>
  <c r="V1817" i="118"/>
  <c r="T1817" i="118"/>
  <c r="S1817" i="118"/>
  <c r="U1817" i="118" s="1"/>
  <c r="P1817" i="118"/>
  <c r="W1816" i="118"/>
  <c r="V1816" i="118"/>
  <c r="T1816" i="118"/>
  <c r="S1816" i="118"/>
  <c r="U1816" i="118" s="1"/>
  <c r="P1816" i="118"/>
  <c r="W1815" i="118"/>
  <c r="V1815" i="118"/>
  <c r="T1815" i="118"/>
  <c r="S1815" i="118"/>
  <c r="U1815" i="118" s="1"/>
  <c r="P1815" i="118"/>
  <c r="W1814" i="118"/>
  <c r="V1814" i="118"/>
  <c r="U1814" i="118"/>
  <c r="T1814" i="118"/>
  <c r="S1814" i="118"/>
  <c r="P1814" i="118"/>
  <c r="W1813" i="118"/>
  <c r="V1813" i="118"/>
  <c r="T1813" i="118"/>
  <c r="S1813" i="118"/>
  <c r="U1813" i="118" s="1"/>
  <c r="P1813" i="118"/>
  <c r="W1812" i="118"/>
  <c r="V1812" i="118"/>
  <c r="T1812" i="118"/>
  <c r="U1812" i="118" s="1"/>
  <c r="S1812" i="118"/>
  <c r="P1812" i="118"/>
  <c r="W1811" i="118"/>
  <c r="V1811" i="118"/>
  <c r="T1811" i="118"/>
  <c r="S1811" i="118"/>
  <c r="U1811" i="118" s="1"/>
  <c r="P1811" i="118"/>
  <c r="W1810" i="118"/>
  <c r="V1810" i="118"/>
  <c r="T1810" i="118"/>
  <c r="S1810" i="118"/>
  <c r="U1810" i="118" s="1"/>
  <c r="P1810" i="118"/>
  <c r="W1809" i="118"/>
  <c r="V1809" i="118"/>
  <c r="T1809" i="118"/>
  <c r="S1809" i="118"/>
  <c r="U1809" i="118" s="1"/>
  <c r="P1809" i="118"/>
  <c r="W1808" i="118"/>
  <c r="V1808" i="118"/>
  <c r="T1808" i="118"/>
  <c r="S1808" i="118"/>
  <c r="U1808" i="118" s="1"/>
  <c r="P1808" i="118"/>
  <c r="W1807" i="118"/>
  <c r="V1807" i="118"/>
  <c r="T1807" i="118"/>
  <c r="S1807" i="118"/>
  <c r="U1807" i="118" s="1"/>
  <c r="P1807" i="118"/>
  <c r="W1806" i="118"/>
  <c r="V1806" i="118"/>
  <c r="T1806" i="118"/>
  <c r="S1806" i="118"/>
  <c r="U1806" i="118" s="1"/>
  <c r="P1806" i="118"/>
  <c r="W1805" i="118"/>
  <c r="V1805" i="118"/>
  <c r="T1805" i="118"/>
  <c r="S1805" i="118"/>
  <c r="U1805" i="118" s="1"/>
  <c r="P1805" i="118"/>
  <c r="W1804" i="118"/>
  <c r="V1804" i="118"/>
  <c r="T1804" i="118"/>
  <c r="S1804" i="118"/>
  <c r="P1804" i="118"/>
  <c r="W1803" i="118"/>
  <c r="V1803" i="118"/>
  <c r="T1803" i="118"/>
  <c r="S1803" i="118"/>
  <c r="U1803" i="118" s="1"/>
  <c r="P1803" i="118"/>
  <c r="W1802" i="118"/>
  <c r="V1802" i="118"/>
  <c r="T1802" i="118"/>
  <c r="S1802" i="118"/>
  <c r="U1802" i="118" s="1"/>
  <c r="P1802" i="118"/>
  <c r="W1801" i="118"/>
  <c r="V1801" i="118"/>
  <c r="T1801" i="118"/>
  <c r="S1801" i="118"/>
  <c r="U1801" i="118" s="1"/>
  <c r="P1801" i="118"/>
  <c r="W1800" i="118"/>
  <c r="V1800" i="118"/>
  <c r="T1800" i="118"/>
  <c r="S1800" i="118"/>
  <c r="U1800" i="118" s="1"/>
  <c r="P1800" i="118"/>
  <c r="W1799" i="118"/>
  <c r="V1799" i="118"/>
  <c r="T1799" i="118"/>
  <c r="S1799" i="118"/>
  <c r="U1799" i="118" s="1"/>
  <c r="P1799" i="118"/>
  <c r="W1798" i="118"/>
  <c r="V1798" i="118"/>
  <c r="T1798" i="118"/>
  <c r="S1798" i="118"/>
  <c r="U1798" i="118" s="1"/>
  <c r="P1798" i="118"/>
  <c r="W1797" i="118"/>
  <c r="V1797" i="118"/>
  <c r="T1797" i="118"/>
  <c r="S1797" i="118"/>
  <c r="U1797" i="118" s="1"/>
  <c r="P1797" i="118"/>
  <c r="W1796" i="118"/>
  <c r="V1796" i="118"/>
  <c r="U1796" i="118"/>
  <c r="T1796" i="118"/>
  <c r="S1796" i="118"/>
  <c r="P1796" i="118"/>
  <c r="W1795" i="118"/>
  <c r="V1795" i="118"/>
  <c r="T1795" i="118"/>
  <c r="S1795" i="118"/>
  <c r="U1795" i="118" s="1"/>
  <c r="P1795" i="118"/>
  <c r="W1794" i="118"/>
  <c r="V1794" i="118"/>
  <c r="T1794" i="118"/>
  <c r="U1794" i="118" s="1"/>
  <c r="S1794" i="118"/>
  <c r="P1794" i="118"/>
  <c r="W1793" i="118"/>
  <c r="V1793" i="118"/>
  <c r="T1793" i="118"/>
  <c r="S1793" i="118"/>
  <c r="U1793" i="118" s="1"/>
  <c r="P1793" i="118"/>
  <c r="W1792" i="118"/>
  <c r="V1792" i="118"/>
  <c r="T1792" i="118"/>
  <c r="S1792" i="118"/>
  <c r="U1792" i="118" s="1"/>
  <c r="P1792" i="118"/>
  <c r="W1791" i="118"/>
  <c r="V1791" i="118"/>
  <c r="T1791" i="118"/>
  <c r="S1791" i="118"/>
  <c r="U1791" i="118" s="1"/>
  <c r="P1791" i="118"/>
  <c r="W1790" i="118"/>
  <c r="V1790" i="118"/>
  <c r="U1790" i="118"/>
  <c r="T1790" i="118"/>
  <c r="S1790" i="118"/>
  <c r="P1790" i="118"/>
  <c r="W1789" i="118"/>
  <c r="V1789" i="118"/>
  <c r="T1789" i="118"/>
  <c r="S1789" i="118"/>
  <c r="U1789" i="118" s="1"/>
  <c r="P1789" i="118"/>
  <c r="W1788" i="118"/>
  <c r="V1788" i="118"/>
  <c r="T1788" i="118"/>
  <c r="U1788" i="118" s="1"/>
  <c r="S1788" i="118"/>
  <c r="P1788" i="118"/>
  <c r="W1787" i="118"/>
  <c r="V1787" i="118"/>
  <c r="T1787" i="118"/>
  <c r="S1787" i="118"/>
  <c r="U1787" i="118" s="1"/>
  <c r="P1787" i="118"/>
  <c r="W1786" i="118"/>
  <c r="V1786" i="118"/>
  <c r="T1786" i="118"/>
  <c r="S1786" i="118"/>
  <c r="U1786" i="118" s="1"/>
  <c r="P1786" i="118"/>
  <c r="W1785" i="118"/>
  <c r="V1785" i="118"/>
  <c r="T1785" i="118"/>
  <c r="S1785" i="118"/>
  <c r="U1785" i="118" s="1"/>
  <c r="P1785" i="118"/>
  <c r="W1784" i="118"/>
  <c r="V1784" i="118"/>
  <c r="T1784" i="118"/>
  <c r="S1784" i="118"/>
  <c r="U1784" i="118" s="1"/>
  <c r="P1784" i="118"/>
  <c r="W1783" i="118"/>
  <c r="V1783" i="118"/>
  <c r="T1783" i="118"/>
  <c r="S1783" i="118"/>
  <c r="U1783" i="118" s="1"/>
  <c r="P1783" i="118"/>
  <c r="W1782" i="118"/>
  <c r="V1782" i="118"/>
  <c r="T1782" i="118"/>
  <c r="S1782" i="118"/>
  <c r="U1782" i="118" s="1"/>
  <c r="P1782" i="118"/>
  <c r="W1781" i="118"/>
  <c r="V1781" i="118"/>
  <c r="T1781" i="118"/>
  <c r="S1781" i="118"/>
  <c r="U1781" i="118" s="1"/>
  <c r="P1781" i="118"/>
  <c r="W1780" i="118"/>
  <c r="V1780" i="118"/>
  <c r="T1780" i="118"/>
  <c r="S1780" i="118"/>
  <c r="U1780" i="118" s="1"/>
  <c r="P1780" i="118"/>
  <c r="W1779" i="118"/>
  <c r="V1779" i="118"/>
  <c r="T1779" i="118"/>
  <c r="S1779" i="118"/>
  <c r="U1779" i="118" s="1"/>
  <c r="P1779" i="118"/>
  <c r="W1778" i="118"/>
  <c r="V1778" i="118"/>
  <c r="U1778" i="118"/>
  <c r="T1778" i="118"/>
  <c r="S1778" i="118"/>
  <c r="P1778" i="118"/>
  <c r="W1777" i="118"/>
  <c r="V1777" i="118"/>
  <c r="T1777" i="118"/>
  <c r="S1777" i="118"/>
  <c r="U1777" i="118" s="1"/>
  <c r="P1777" i="118"/>
  <c r="W1776" i="118"/>
  <c r="V1776" i="118"/>
  <c r="T1776" i="118"/>
  <c r="S1776" i="118"/>
  <c r="U1776" i="118" s="1"/>
  <c r="P1776" i="118"/>
  <c r="W1775" i="118"/>
  <c r="V1775" i="118"/>
  <c r="T1775" i="118"/>
  <c r="S1775" i="118"/>
  <c r="U1775" i="118" s="1"/>
  <c r="P1775" i="118"/>
  <c r="W1774" i="118"/>
  <c r="V1774" i="118"/>
  <c r="T1774" i="118"/>
  <c r="S1774" i="118"/>
  <c r="U1774" i="118" s="1"/>
  <c r="P1774" i="118"/>
  <c r="W1773" i="118"/>
  <c r="V1773" i="118"/>
  <c r="T1773" i="118"/>
  <c r="S1773" i="118"/>
  <c r="U1773" i="118" s="1"/>
  <c r="P1773" i="118"/>
  <c r="W1772" i="118"/>
  <c r="V1772" i="118"/>
  <c r="U1772" i="118"/>
  <c r="T1772" i="118"/>
  <c r="S1772" i="118"/>
  <c r="P1772" i="118"/>
  <c r="W1771" i="118"/>
  <c r="V1771" i="118"/>
  <c r="T1771" i="118"/>
  <c r="S1771" i="118"/>
  <c r="U1771" i="118" s="1"/>
  <c r="P1771" i="118"/>
  <c r="W1770" i="118"/>
  <c r="V1770" i="118"/>
  <c r="T1770" i="118"/>
  <c r="U1770" i="118" s="1"/>
  <c r="S1770" i="118"/>
  <c r="P1770" i="118"/>
  <c r="W1769" i="118"/>
  <c r="V1769" i="118"/>
  <c r="T1769" i="118"/>
  <c r="S1769" i="118"/>
  <c r="U1769" i="118" s="1"/>
  <c r="P1769" i="118"/>
  <c r="W1768" i="118"/>
  <c r="V1768" i="118"/>
  <c r="T1768" i="118"/>
  <c r="S1768" i="118"/>
  <c r="U1768" i="118" s="1"/>
  <c r="P1768" i="118"/>
  <c r="W1767" i="118"/>
  <c r="V1767" i="118"/>
  <c r="T1767" i="118"/>
  <c r="S1767" i="118"/>
  <c r="U1767" i="118" s="1"/>
  <c r="P1767" i="118"/>
  <c r="W1766" i="118"/>
  <c r="V1766" i="118"/>
  <c r="U1766" i="118"/>
  <c r="T1766" i="118"/>
  <c r="S1766" i="118"/>
  <c r="P1766" i="118"/>
  <c r="W1765" i="118"/>
  <c r="V1765" i="118"/>
  <c r="T1765" i="118"/>
  <c r="S1765" i="118"/>
  <c r="U1765" i="118" s="1"/>
  <c r="P1765" i="118"/>
  <c r="W1764" i="118"/>
  <c r="V1764" i="118"/>
  <c r="U1764" i="118"/>
  <c r="T1764" i="118"/>
  <c r="S1764" i="118"/>
  <c r="P1764" i="118"/>
  <c r="W1763" i="118"/>
  <c r="V1763" i="118"/>
  <c r="T1763" i="118"/>
  <c r="S1763" i="118"/>
  <c r="U1763" i="118" s="1"/>
  <c r="P1763" i="118"/>
  <c r="W1762" i="118"/>
  <c r="V1762" i="118"/>
  <c r="T1762" i="118"/>
  <c r="U1762" i="118" s="1"/>
  <c r="S1762" i="118"/>
  <c r="P1762" i="118"/>
  <c r="W1761" i="118"/>
  <c r="V1761" i="118"/>
  <c r="T1761" i="118"/>
  <c r="S1761" i="118"/>
  <c r="U1761" i="118" s="1"/>
  <c r="P1761" i="118"/>
  <c r="W1760" i="118"/>
  <c r="V1760" i="118"/>
  <c r="T1760" i="118"/>
  <c r="S1760" i="118"/>
  <c r="U1760" i="118" s="1"/>
  <c r="P1760" i="118"/>
  <c r="W1759" i="118"/>
  <c r="V1759" i="118"/>
  <c r="T1759" i="118"/>
  <c r="S1759" i="118"/>
  <c r="U1759" i="118" s="1"/>
  <c r="P1759" i="118"/>
  <c r="W1758" i="118"/>
  <c r="V1758" i="118"/>
  <c r="T1758" i="118"/>
  <c r="S1758" i="118"/>
  <c r="U1758" i="118" s="1"/>
  <c r="P1758" i="118"/>
  <c r="W1757" i="118"/>
  <c r="V1757" i="118"/>
  <c r="T1757" i="118"/>
  <c r="S1757" i="118"/>
  <c r="U1757" i="118" s="1"/>
  <c r="P1757" i="118"/>
  <c r="W1756" i="118"/>
  <c r="V1756" i="118"/>
  <c r="T1756" i="118"/>
  <c r="S1756" i="118"/>
  <c r="P1756" i="118"/>
  <c r="W1755" i="118"/>
  <c r="V1755" i="118"/>
  <c r="T1755" i="118"/>
  <c r="S1755" i="118"/>
  <c r="U1755" i="118" s="1"/>
  <c r="P1755" i="118"/>
  <c r="W1754" i="118"/>
  <c r="V1754" i="118"/>
  <c r="T1754" i="118"/>
  <c r="S1754" i="118"/>
  <c r="U1754" i="118" s="1"/>
  <c r="P1754" i="118"/>
  <c r="W1753" i="118"/>
  <c r="V1753" i="118"/>
  <c r="T1753" i="118"/>
  <c r="S1753" i="118"/>
  <c r="U1753" i="118" s="1"/>
  <c r="P1753" i="118"/>
  <c r="W1752" i="118"/>
  <c r="V1752" i="118"/>
  <c r="T1752" i="118"/>
  <c r="S1752" i="118"/>
  <c r="U1752" i="118" s="1"/>
  <c r="P1752" i="118"/>
  <c r="W1751" i="118"/>
  <c r="V1751" i="118"/>
  <c r="T1751" i="118"/>
  <c r="S1751" i="118"/>
  <c r="U1751" i="118" s="1"/>
  <c r="P1751" i="118"/>
  <c r="W1750" i="118"/>
  <c r="V1750" i="118"/>
  <c r="T1750" i="118"/>
  <c r="S1750" i="118"/>
  <c r="U1750" i="118" s="1"/>
  <c r="P1750" i="118"/>
  <c r="W1749" i="118"/>
  <c r="V1749" i="118"/>
  <c r="T1749" i="118"/>
  <c r="S1749" i="118"/>
  <c r="U1749" i="118" s="1"/>
  <c r="P1749" i="118"/>
  <c r="W1748" i="118"/>
  <c r="V1748" i="118"/>
  <c r="U1748" i="118"/>
  <c r="T1748" i="118"/>
  <c r="S1748" i="118"/>
  <c r="P1748" i="118"/>
  <c r="W1747" i="118"/>
  <c r="V1747" i="118"/>
  <c r="T1747" i="118"/>
  <c r="S1747" i="118"/>
  <c r="U1747" i="118" s="1"/>
  <c r="P1747" i="118"/>
  <c r="W1746" i="118"/>
  <c r="V1746" i="118"/>
  <c r="T1746" i="118"/>
  <c r="U1746" i="118" s="1"/>
  <c r="S1746" i="118"/>
  <c r="P1746" i="118"/>
  <c r="W1745" i="118"/>
  <c r="V1745" i="118"/>
  <c r="T1745" i="118"/>
  <c r="S1745" i="118"/>
  <c r="U1745" i="118" s="1"/>
  <c r="P1745" i="118"/>
  <c r="W1744" i="118"/>
  <c r="V1744" i="118"/>
  <c r="T1744" i="118"/>
  <c r="S1744" i="118"/>
  <c r="U1744" i="118" s="1"/>
  <c r="P1744" i="118"/>
  <c r="W1743" i="118"/>
  <c r="V1743" i="118"/>
  <c r="T1743" i="118"/>
  <c r="S1743" i="118"/>
  <c r="U1743" i="118" s="1"/>
  <c r="P1743" i="118"/>
  <c r="W1742" i="118"/>
  <c r="V1742" i="118"/>
  <c r="U1742" i="118"/>
  <c r="T1742" i="118"/>
  <c r="S1742" i="118"/>
  <c r="P1742" i="118"/>
  <c r="W1741" i="118"/>
  <c r="V1741" i="118"/>
  <c r="T1741" i="118"/>
  <c r="S1741" i="118"/>
  <c r="P1741" i="118"/>
  <c r="W1740" i="118"/>
  <c r="V1740" i="118"/>
  <c r="T1740" i="118"/>
  <c r="U1740" i="118" s="1"/>
  <c r="S1740" i="118"/>
  <c r="P1740" i="118"/>
  <c r="W1739" i="118"/>
  <c r="V1739" i="118"/>
  <c r="T1739" i="118"/>
  <c r="S1739" i="118"/>
  <c r="U1739" i="118" s="1"/>
  <c r="P1739" i="118"/>
  <c r="W1738" i="118"/>
  <c r="V1738" i="118"/>
  <c r="T1738" i="118"/>
  <c r="S1738" i="118"/>
  <c r="U1738" i="118" s="1"/>
  <c r="P1738" i="118"/>
  <c r="W1737" i="118"/>
  <c r="V1737" i="118"/>
  <c r="T1737" i="118"/>
  <c r="S1737" i="118"/>
  <c r="P1737" i="118"/>
  <c r="W1736" i="118"/>
  <c r="V1736" i="118"/>
  <c r="T1736" i="118"/>
  <c r="S1736" i="118"/>
  <c r="U1736" i="118" s="1"/>
  <c r="P1736" i="118"/>
  <c r="W1735" i="118"/>
  <c r="V1735" i="118"/>
  <c r="T1735" i="118"/>
  <c r="S1735" i="118"/>
  <c r="P1735" i="118"/>
  <c r="W1734" i="118"/>
  <c r="V1734" i="118"/>
  <c r="T1734" i="118"/>
  <c r="S1734" i="118"/>
  <c r="U1734" i="118" s="1"/>
  <c r="P1734" i="118"/>
  <c r="W1733" i="118"/>
  <c r="V1733" i="118"/>
  <c r="T1733" i="118"/>
  <c r="S1733" i="118"/>
  <c r="U1733" i="118" s="1"/>
  <c r="P1733" i="118"/>
  <c r="W1732" i="118"/>
  <c r="V1732" i="118"/>
  <c r="T1732" i="118"/>
  <c r="S1732" i="118"/>
  <c r="U1732" i="118" s="1"/>
  <c r="P1732" i="118"/>
  <c r="W1731" i="118"/>
  <c r="V1731" i="118"/>
  <c r="T1731" i="118"/>
  <c r="S1731" i="118"/>
  <c r="U1731" i="118" s="1"/>
  <c r="P1731" i="118"/>
  <c r="W1730" i="118"/>
  <c r="V1730" i="118"/>
  <c r="T1730" i="118"/>
  <c r="S1730" i="118"/>
  <c r="U1730" i="118" s="1"/>
  <c r="P1730" i="118"/>
  <c r="W1729" i="118"/>
  <c r="V1729" i="118"/>
  <c r="T1729" i="118"/>
  <c r="S1729" i="118"/>
  <c r="P1729" i="118"/>
  <c r="W1728" i="118"/>
  <c r="V1728" i="118"/>
  <c r="T1728" i="118"/>
  <c r="S1728" i="118"/>
  <c r="P1728" i="118"/>
  <c r="W1727" i="118"/>
  <c r="V1727" i="118"/>
  <c r="T1727" i="118"/>
  <c r="S1727" i="118"/>
  <c r="U1727" i="118" s="1"/>
  <c r="P1727" i="118"/>
  <c r="W1726" i="118"/>
  <c r="V1726" i="118"/>
  <c r="T1726" i="118"/>
  <c r="S1726" i="118"/>
  <c r="U1726" i="118" s="1"/>
  <c r="P1726" i="118"/>
  <c r="W1725" i="118"/>
  <c r="V1725" i="118"/>
  <c r="T1725" i="118"/>
  <c r="S1725" i="118"/>
  <c r="U1725" i="118" s="1"/>
  <c r="P1725" i="118"/>
  <c r="W1724" i="118"/>
  <c r="V1724" i="118"/>
  <c r="U1724" i="118"/>
  <c r="T1724" i="118"/>
  <c r="S1724" i="118"/>
  <c r="P1724" i="118"/>
  <c r="W1723" i="118"/>
  <c r="V1723" i="118"/>
  <c r="T1723" i="118"/>
  <c r="S1723" i="118"/>
  <c r="U1723" i="118" s="1"/>
  <c r="P1723" i="118"/>
  <c r="W1722" i="118"/>
  <c r="V1722" i="118"/>
  <c r="T1722" i="118"/>
  <c r="U1722" i="118" s="1"/>
  <c r="S1722" i="118"/>
  <c r="P1722" i="118"/>
  <c r="W1721" i="118"/>
  <c r="V1721" i="118"/>
  <c r="T1721" i="118"/>
  <c r="S1721" i="118"/>
  <c r="P1721" i="118"/>
  <c r="W1720" i="118"/>
  <c r="V1720" i="118"/>
  <c r="T1720" i="118"/>
  <c r="S1720" i="118"/>
  <c r="U1720" i="118" s="1"/>
  <c r="P1720" i="118"/>
  <c r="W1719" i="118"/>
  <c r="V1719" i="118"/>
  <c r="T1719" i="118"/>
  <c r="S1719" i="118"/>
  <c r="U1719" i="118" s="1"/>
  <c r="P1719" i="118"/>
  <c r="W1718" i="118"/>
  <c r="V1718" i="118"/>
  <c r="U1718" i="118"/>
  <c r="T1718" i="118"/>
  <c r="S1718" i="118"/>
  <c r="P1718" i="118"/>
  <c r="W1717" i="118"/>
  <c r="V1717" i="118"/>
  <c r="T1717" i="118"/>
  <c r="S1717" i="118"/>
  <c r="P1717" i="118"/>
  <c r="W1716" i="118"/>
  <c r="V1716" i="118"/>
  <c r="T1716" i="118"/>
  <c r="U1716" i="118" s="1"/>
  <c r="S1716" i="118"/>
  <c r="P1716" i="118"/>
  <c r="W1715" i="118"/>
  <c r="V1715" i="118"/>
  <c r="T1715" i="118"/>
  <c r="S1715" i="118"/>
  <c r="U1715" i="118" s="1"/>
  <c r="P1715" i="118"/>
  <c r="W1714" i="118"/>
  <c r="V1714" i="118"/>
  <c r="T1714" i="118"/>
  <c r="S1714" i="118"/>
  <c r="U1714" i="118" s="1"/>
  <c r="P1714" i="118"/>
  <c r="W1713" i="118"/>
  <c r="V1713" i="118"/>
  <c r="T1713" i="118"/>
  <c r="S1713" i="118"/>
  <c r="P1713" i="118"/>
  <c r="W1712" i="118"/>
  <c r="V1712" i="118"/>
  <c r="U1712" i="118"/>
  <c r="T1712" i="118"/>
  <c r="S1712" i="118"/>
  <c r="P1712" i="118"/>
  <c r="W1711" i="118"/>
  <c r="V1711" i="118"/>
  <c r="U1711" i="118"/>
  <c r="T1711" i="118"/>
  <c r="S1711" i="118"/>
  <c r="P1711" i="118"/>
  <c r="W1710" i="118"/>
  <c r="V1710" i="118"/>
  <c r="U1710" i="118"/>
  <c r="T1710" i="118"/>
  <c r="S1710" i="118"/>
  <c r="P1710" i="118"/>
  <c r="W1709" i="118"/>
  <c r="V1709" i="118"/>
  <c r="U1709" i="118"/>
  <c r="T1709" i="118"/>
  <c r="S1709" i="118"/>
  <c r="P1709" i="118"/>
  <c r="W1708" i="118"/>
  <c r="V1708" i="118"/>
  <c r="U1708" i="118"/>
  <c r="T1708" i="118"/>
  <c r="S1708" i="118"/>
  <c r="P1708" i="118"/>
  <c r="W1707" i="118"/>
  <c r="V1707" i="118"/>
  <c r="U1707" i="118"/>
  <c r="T1707" i="118"/>
  <c r="S1707" i="118"/>
  <c r="P1707" i="118"/>
  <c r="W1706" i="118"/>
  <c r="V1706" i="118"/>
  <c r="U1706" i="118"/>
  <c r="T1706" i="118"/>
  <c r="S1706" i="118"/>
  <c r="P1706" i="118"/>
  <c r="W1705" i="118"/>
  <c r="V1705" i="118"/>
  <c r="U1705" i="118"/>
  <c r="T1705" i="118"/>
  <c r="S1705" i="118"/>
  <c r="W1704" i="118"/>
  <c r="V1704" i="118"/>
  <c r="U1704" i="118"/>
  <c r="T1704" i="118"/>
  <c r="S1704" i="118"/>
  <c r="W1703" i="118"/>
  <c r="V1703" i="118"/>
  <c r="T1703" i="118"/>
  <c r="S1703" i="118"/>
  <c r="U1703" i="118" s="1"/>
  <c r="W1702" i="118"/>
  <c r="V1702" i="118"/>
  <c r="T1702" i="118"/>
  <c r="S1702" i="118"/>
  <c r="U1702" i="118" s="1"/>
  <c r="W1701" i="118"/>
  <c r="V1701" i="118"/>
  <c r="U1701" i="118"/>
  <c r="T1701" i="118"/>
  <c r="S1701" i="118"/>
  <c r="W1700" i="118"/>
  <c r="V1700" i="118"/>
  <c r="U1700" i="118"/>
  <c r="T1700" i="118"/>
  <c r="S1700" i="118"/>
  <c r="W1699" i="118"/>
  <c r="V1699" i="118"/>
  <c r="T1699" i="118"/>
  <c r="U1699" i="118" s="1"/>
  <c r="S1699" i="118"/>
  <c r="W1698" i="118"/>
  <c r="V1698" i="118"/>
  <c r="T1698" i="118"/>
  <c r="S1698" i="118"/>
  <c r="U1698" i="118" s="1"/>
  <c r="W1697" i="118"/>
  <c r="V1697" i="118"/>
  <c r="T1697" i="118"/>
  <c r="S1697" i="118"/>
  <c r="P1697" i="118"/>
  <c r="W1696" i="118"/>
  <c r="V1696" i="118"/>
  <c r="U1696" i="118"/>
  <c r="T1696" i="118"/>
  <c r="S1696" i="118"/>
  <c r="P1696" i="118"/>
  <c r="W1695" i="118"/>
  <c r="V1695" i="118"/>
  <c r="T1695" i="118"/>
  <c r="S1695" i="118"/>
  <c r="U1695" i="118" s="1"/>
  <c r="P1695" i="118"/>
  <c r="W1694" i="118"/>
  <c r="V1694" i="118"/>
  <c r="U1694" i="118"/>
  <c r="T1694" i="118"/>
  <c r="S1694" i="118"/>
  <c r="P1694" i="118"/>
  <c r="W1693" i="118"/>
  <c r="V1693" i="118"/>
  <c r="T1693" i="118"/>
  <c r="S1693" i="118"/>
  <c r="P1693" i="118"/>
  <c r="W1692" i="118"/>
  <c r="V1692" i="118"/>
  <c r="T1692" i="118"/>
  <c r="U1692" i="118" s="1"/>
  <c r="S1692" i="118"/>
  <c r="P1692" i="118"/>
  <c r="W1691" i="118"/>
  <c r="V1691" i="118"/>
  <c r="T1691" i="118"/>
  <c r="S1691" i="118"/>
  <c r="P1691" i="118"/>
  <c r="W1690" i="118"/>
  <c r="V1690" i="118"/>
  <c r="T1690" i="118"/>
  <c r="S1690" i="118"/>
  <c r="U1690" i="118" s="1"/>
  <c r="P1690" i="118"/>
  <c r="W1689" i="118"/>
  <c r="V1689" i="118"/>
  <c r="T1689" i="118"/>
  <c r="S1689" i="118"/>
  <c r="U1689" i="118" s="1"/>
  <c r="P1689" i="118"/>
  <c r="W1688" i="118"/>
  <c r="V1688" i="118"/>
  <c r="T1688" i="118"/>
  <c r="S1688" i="118"/>
  <c r="U1688" i="118" s="1"/>
  <c r="P1688" i="118"/>
  <c r="W1687" i="118"/>
  <c r="V1687" i="118"/>
  <c r="T1687" i="118"/>
  <c r="S1687" i="118"/>
  <c r="U1687" i="118" s="1"/>
  <c r="P1687" i="118"/>
  <c r="W1686" i="118"/>
  <c r="V1686" i="118"/>
  <c r="T1686" i="118"/>
  <c r="S1686" i="118"/>
  <c r="U1686" i="118" s="1"/>
  <c r="P1686" i="118"/>
  <c r="W1685" i="118"/>
  <c r="V1685" i="118"/>
  <c r="T1685" i="118"/>
  <c r="S1685" i="118"/>
  <c r="P1685" i="118"/>
  <c r="W1684" i="118"/>
  <c r="V1684" i="118"/>
  <c r="T1684" i="118"/>
  <c r="S1684" i="118"/>
  <c r="U1684" i="118" s="1"/>
  <c r="P1684" i="118"/>
  <c r="W1683" i="118"/>
  <c r="V1683" i="118"/>
  <c r="T1683" i="118"/>
  <c r="S1683" i="118"/>
  <c r="U1683" i="118" s="1"/>
  <c r="P1683" i="118"/>
  <c r="W1682" i="118"/>
  <c r="V1682" i="118"/>
  <c r="U1682" i="118"/>
  <c r="T1682" i="118"/>
  <c r="S1682" i="118"/>
  <c r="P1682" i="118"/>
  <c r="W1681" i="118"/>
  <c r="V1681" i="118"/>
  <c r="T1681" i="118"/>
  <c r="S1681" i="118"/>
  <c r="U1681" i="118" s="1"/>
  <c r="P1681" i="118"/>
  <c r="W1680" i="118"/>
  <c r="V1680" i="118"/>
  <c r="T1680" i="118"/>
  <c r="U1680" i="118" s="1"/>
  <c r="S1680" i="118"/>
  <c r="P1680" i="118"/>
  <c r="W1679" i="118"/>
  <c r="V1679" i="118"/>
  <c r="T1679" i="118"/>
  <c r="S1679" i="118"/>
  <c r="U1679" i="118" s="1"/>
  <c r="P1679" i="118"/>
  <c r="W1678" i="118"/>
  <c r="V1678" i="118"/>
  <c r="T1678" i="118"/>
  <c r="S1678" i="118"/>
  <c r="U1678" i="118" s="1"/>
  <c r="P1678" i="118"/>
  <c r="W1677" i="118"/>
  <c r="V1677" i="118"/>
  <c r="T1677" i="118"/>
  <c r="S1677" i="118"/>
  <c r="U1677" i="118" s="1"/>
  <c r="P1677" i="118"/>
  <c r="W1676" i="118"/>
  <c r="V1676" i="118"/>
  <c r="U1676" i="118"/>
  <c r="T1676" i="118"/>
  <c r="S1676" i="118"/>
  <c r="P1676" i="118"/>
  <c r="W1675" i="118"/>
  <c r="V1675" i="118"/>
  <c r="T1675" i="118"/>
  <c r="S1675" i="118"/>
  <c r="P1675" i="118"/>
  <c r="W1674" i="118"/>
  <c r="V1674" i="118"/>
  <c r="T1674" i="118"/>
  <c r="U1674" i="118" s="1"/>
  <c r="S1674" i="118"/>
  <c r="P1674" i="118"/>
  <c r="W1673" i="118"/>
  <c r="V1673" i="118"/>
  <c r="T1673" i="118"/>
  <c r="S1673" i="118"/>
  <c r="U1673" i="118" s="1"/>
  <c r="P1673" i="118"/>
  <c r="W1672" i="118"/>
  <c r="V1672" i="118"/>
  <c r="T1672" i="118"/>
  <c r="S1672" i="118"/>
  <c r="U1672" i="118" s="1"/>
  <c r="P1672" i="118"/>
  <c r="W1671" i="118"/>
  <c r="V1671" i="118"/>
  <c r="T1671" i="118"/>
  <c r="S1671" i="118"/>
  <c r="U1671" i="118" s="1"/>
  <c r="P1671" i="118"/>
  <c r="W1670" i="118"/>
  <c r="V1670" i="118"/>
  <c r="T1670" i="118"/>
  <c r="S1670" i="118"/>
  <c r="U1670" i="118" s="1"/>
  <c r="P1670" i="118"/>
  <c r="W1669" i="118"/>
  <c r="V1669" i="118"/>
  <c r="T1669" i="118"/>
  <c r="S1669" i="118"/>
  <c r="P1669" i="118"/>
  <c r="W1668" i="118"/>
  <c r="V1668" i="118"/>
  <c r="T1668" i="118"/>
  <c r="S1668" i="118"/>
  <c r="U1668" i="118" s="1"/>
  <c r="P1668" i="118"/>
  <c r="W1667" i="118"/>
  <c r="V1667" i="118"/>
  <c r="T1667" i="118"/>
  <c r="S1667" i="118"/>
  <c r="U1667" i="118" s="1"/>
  <c r="P1667" i="118"/>
  <c r="W1666" i="118"/>
  <c r="V1666" i="118"/>
  <c r="T1666" i="118"/>
  <c r="S1666" i="118"/>
  <c r="U1666" i="118" s="1"/>
  <c r="P1666" i="118"/>
  <c r="W1665" i="118"/>
  <c r="V1665" i="118"/>
  <c r="T1665" i="118"/>
  <c r="S1665" i="118"/>
  <c r="U1665" i="118" s="1"/>
  <c r="P1665" i="118"/>
  <c r="W1664" i="118"/>
  <c r="V1664" i="118"/>
  <c r="T1664" i="118"/>
  <c r="S1664" i="118"/>
  <c r="U1664" i="118" s="1"/>
  <c r="P1664" i="118"/>
  <c r="W1663" i="118"/>
  <c r="V1663" i="118"/>
  <c r="T1663" i="118"/>
  <c r="S1663" i="118"/>
  <c r="P1663" i="118"/>
  <c r="W1662" i="118"/>
  <c r="V1662" i="118"/>
  <c r="T1662" i="118"/>
  <c r="S1662" i="118"/>
  <c r="U1662" i="118" s="1"/>
  <c r="P1662" i="118"/>
  <c r="W1661" i="118"/>
  <c r="V1661" i="118"/>
  <c r="T1661" i="118"/>
  <c r="S1661" i="118"/>
  <c r="U1661" i="118" s="1"/>
  <c r="P1661" i="118"/>
  <c r="W1660" i="118"/>
  <c r="V1660" i="118"/>
  <c r="T1660" i="118"/>
  <c r="S1660" i="118"/>
  <c r="P1660" i="118"/>
  <c r="W1659" i="118"/>
  <c r="V1659" i="118"/>
  <c r="T1659" i="118"/>
  <c r="S1659" i="118"/>
  <c r="U1659" i="118" s="1"/>
  <c r="P1659" i="118"/>
  <c r="W1658" i="118"/>
  <c r="V1658" i="118"/>
  <c r="U1658" i="118"/>
  <c r="T1658" i="118"/>
  <c r="S1658" i="118"/>
  <c r="P1658" i="118"/>
  <c r="W1657" i="118"/>
  <c r="V1657" i="118"/>
  <c r="T1657" i="118"/>
  <c r="S1657" i="118"/>
  <c r="U1657" i="118" s="1"/>
  <c r="P1657" i="118"/>
  <c r="W1656" i="118"/>
  <c r="V1656" i="118"/>
  <c r="T1656" i="118"/>
  <c r="U1656" i="118" s="1"/>
  <c r="S1656" i="118"/>
  <c r="P1656" i="118"/>
  <c r="W1655" i="118"/>
  <c r="V1655" i="118"/>
  <c r="T1655" i="118"/>
  <c r="S1655" i="118"/>
  <c r="U1655" i="118" s="1"/>
  <c r="P1655" i="118"/>
  <c r="W1654" i="118"/>
  <c r="V1654" i="118"/>
  <c r="U1654" i="118"/>
  <c r="T1654" i="118"/>
  <c r="S1654" i="118"/>
  <c r="P1654" i="118"/>
  <c r="W1653" i="118"/>
  <c r="V1653" i="118"/>
  <c r="T1653" i="118"/>
  <c r="S1653" i="118"/>
  <c r="P1653" i="118"/>
  <c r="W1652" i="118"/>
  <c r="V1652" i="118"/>
  <c r="T1652" i="118"/>
  <c r="U1652" i="118" s="1"/>
  <c r="S1652" i="118"/>
  <c r="P1652" i="118"/>
  <c r="W1651" i="118"/>
  <c r="V1651" i="118"/>
  <c r="T1651" i="118"/>
  <c r="S1651" i="118"/>
  <c r="U1651" i="118" s="1"/>
  <c r="P1651" i="118"/>
  <c r="W1650" i="118"/>
  <c r="V1650" i="118"/>
  <c r="T1650" i="118"/>
  <c r="S1650" i="118"/>
  <c r="U1650" i="118" s="1"/>
  <c r="P1650" i="118"/>
  <c r="W1649" i="118"/>
  <c r="V1649" i="118"/>
  <c r="T1649" i="118"/>
  <c r="S1649" i="118"/>
  <c r="P1649" i="118"/>
  <c r="W1648" i="118"/>
  <c r="V1648" i="118"/>
  <c r="T1648" i="118"/>
  <c r="S1648" i="118"/>
  <c r="U1648" i="118" s="1"/>
  <c r="P1648" i="118"/>
  <c r="W1647" i="118"/>
  <c r="V1647" i="118"/>
  <c r="T1647" i="118"/>
  <c r="S1647" i="118"/>
  <c r="U1647" i="118" s="1"/>
  <c r="P1647" i="118"/>
  <c r="W1646" i="118"/>
  <c r="V1646" i="118"/>
  <c r="T1646" i="118"/>
  <c r="S1646" i="118"/>
  <c r="U1646" i="118" s="1"/>
  <c r="P1646" i="118"/>
  <c r="W1645" i="118"/>
  <c r="V1645" i="118"/>
  <c r="T1645" i="118"/>
  <c r="S1645" i="118"/>
  <c r="P1645" i="118"/>
  <c r="W1644" i="118"/>
  <c r="V1644" i="118"/>
  <c r="T1644" i="118"/>
  <c r="S1644" i="118"/>
  <c r="U1644" i="118" s="1"/>
  <c r="P1644" i="118"/>
  <c r="W1643" i="118"/>
  <c r="V1643" i="118"/>
  <c r="T1643" i="118"/>
  <c r="S1643" i="118"/>
  <c r="P1643" i="118"/>
  <c r="W1642" i="118"/>
  <c r="V1642" i="118"/>
  <c r="U1642" i="118"/>
  <c r="T1642" i="118"/>
  <c r="S1642" i="118"/>
  <c r="P1642" i="118"/>
  <c r="W1641" i="118"/>
  <c r="V1641" i="118"/>
  <c r="T1641" i="118"/>
  <c r="S1641" i="118"/>
  <c r="U1641" i="118" s="1"/>
  <c r="P1641" i="118"/>
  <c r="W1640" i="118"/>
  <c r="V1640" i="118"/>
  <c r="T1640" i="118"/>
  <c r="S1640" i="118"/>
  <c r="U1640" i="118" s="1"/>
  <c r="P1640" i="118"/>
  <c r="W1639" i="118"/>
  <c r="V1639" i="118"/>
  <c r="T1639" i="118"/>
  <c r="S1639" i="118"/>
  <c r="U1639" i="118" s="1"/>
  <c r="P1639" i="118"/>
  <c r="W1638" i="118"/>
  <c r="V1638" i="118"/>
  <c r="T1638" i="118"/>
  <c r="S1638" i="118"/>
  <c r="U1638" i="118" s="1"/>
  <c r="P1638" i="118"/>
  <c r="W1637" i="118"/>
  <c r="V1637" i="118"/>
  <c r="T1637" i="118"/>
  <c r="S1637" i="118"/>
  <c r="U1637" i="118" s="1"/>
  <c r="P1637" i="118"/>
  <c r="W1636" i="118"/>
  <c r="V1636" i="118"/>
  <c r="T1636" i="118"/>
  <c r="S1636" i="118"/>
  <c r="P1636" i="118"/>
  <c r="W1635" i="118"/>
  <c r="V1635" i="118"/>
  <c r="T1635" i="118"/>
  <c r="S1635" i="118"/>
  <c r="P1635" i="118"/>
  <c r="W1634" i="118"/>
  <c r="V1634" i="118"/>
  <c r="T1634" i="118"/>
  <c r="S1634" i="118"/>
  <c r="U1634" i="118" s="1"/>
  <c r="P1634" i="118"/>
  <c r="W1633" i="118"/>
  <c r="V1633" i="118"/>
  <c r="T1633" i="118"/>
  <c r="S1633" i="118"/>
  <c r="U1633" i="118" s="1"/>
  <c r="P1633" i="118"/>
  <c r="W1632" i="118"/>
  <c r="V1632" i="118"/>
  <c r="T1632" i="118"/>
  <c r="U1632" i="118" s="1"/>
  <c r="S1632" i="118"/>
  <c r="P1632" i="118"/>
  <c r="W1631" i="118"/>
  <c r="V1631" i="118"/>
  <c r="T1631" i="118"/>
  <c r="S1631" i="118"/>
  <c r="P1631" i="118"/>
  <c r="W1630" i="118"/>
  <c r="V1630" i="118"/>
  <c r="T1630" i="118"/>
  <c r="S1630" i="118"/>
  <c r="U1630" i="118" s="1"/>
  <c r="P1630" i="118"/>
  <c r="W1629" i="118"/>
  <c r="V1629" i="118"/>
  <c r="T1629" i="118"/>
  <c r="S1629" i="118"/>
  <c r="U1629" i="118" s="1"/>
  <c r="P1629" i="118"/>
  <c r="W1628" i="118"/>
  <c r="V1628" i="118"/>
  <c r="T1628" i="118"/>
  <c r="S1628" i="118"/>
  <c r="U1628" i="118" s="1"/>
  <c r="P1628" i="118"/>
  <c r="W1627" i="118"/>
  <c r="V1627" i="118"/>
  <c r="T1627" i="118"/>
  <c r="S1627" i="118"/>
  <c r="P1627" i="118"/>
  <c r="W1626" i="118"/>
  <c r="V1626" i="118"/>
  <c r="T1626" i="118"/>
  <c r="S1626" i="118"/>
  <c r="U1626" i="118" s="1"/>
  <c r="P1626" i="118"/>
  <c r="W1625" i="118"/>
  <c r="V1625" i="118"/>
  <c r="T1625" i="118"/>
  <c r="S1625" i="118"/>
  <c r="P1625" i="118"/>
  <c r="W1624" i="118"/>
  <c r="V1624" i="118"/>
  <c r="U1624" i="118"/>
  <c r="T1624" i="118"/>
  <c r="S1624" i="118"/>
  <c r="P1624" i="118"/>
  <c r="W1623" i="118"/>
  <c r="V1623" i="118"/>
  <c r="T1623" i="118"/>
  <c r="S1623" i="118"/>
  <c r="U1623" i="118" s="1"/>
  <c r="P1623" i="118"/>
  <c r="W1622" i="118"/>
  <c r="V1622" i="118"/>
  <c r="T1622" i="118"/>
  <c r="S1622" i="118"/>
  <c r="U1622" i="118" s="1"/>
  <c r="P1622" i="118"/>
  <c r="W1621" i="118"/>
  <c r="V1621" i="118"/>
  <c r="T1621" i="118"/>
  <c r="S1621" i="118"/>
  <c r="P1621" i="118"/>
  <c r="W1620" i="118"/>
  <c r="V1620" i="118"/>
  <c r="T1620" i="118"/>
  <c r="S1620" i="118"/>
  <c r="U1620" i="118" s="1"/>
  <c r="P1620" i="118"/>
  <c r="W1619" i="118"/>
  <c r="V1619" i="118"/>
  <c r="T1619" i="118"/>
  <c r="S1619" i="118"/>
  <c r="U1619" i="118" s="1"/>
  <c r="P1619" i="118"/>
  <c r="W1618" i="118"/>
  <c r="V1618" i="118"/>
  <c r="T1618" i="118"/>
  <c r="S1618" i="118"/>
  <c r="U1618" i="118" s="1"/>
  <c r="P1618" i="118"/>
  <c r="W1617" i="118"/>
  <c r="V1617" i="118"/>
  <c r="T1617" i="118"/>
  <c r="S1617" i="118"/>
  <c r="U1617" i="118" s="1"/>
  <c r="P1617" i="118"/>
  <c r="W1616" i="118"/>
  <c r="V1616" i="118"/>
  <c r="T1616" i="118"/>
  <c r="S1616" i="118"/>
  <c r="U1616" i="118" s="1"/>
  <c r="P1616" i="118"/>
  <c r="W1615" i="118"/>
  <c r="V1615" i="118"/>
  <c r="T1615" i="118"/>
  <c r="S1615" i="118"/>
  <c r="U1615" i="118" s="1"/>
  <c r="P1615" i="118"/>
  <c r="W1614" i="118"/>
  <c r="V1614" i="118"/>
  <c r="U1614" i="118"/>
  <c r="T1614" i="118"/>
  <c r="S1614" i="118"/>
  <c r="P1614" i="118"/>
  <c r="W1613" i="118"/>
  <c r="V1613" i="118"/>
  <c r="T1613" i="118"/>
  <c r="S1613" i="118"/>
  <c r="U1613" i="118" s="1"/>
  <c r="P1613" i="118"/>
  <c r="W1612" i="118"/>
  <c r="V1612" i="118"/>
  <c r="T1612" i="118"/>
  <c r="S1612" i="118"/>
  <c r="U1612" i="118" s="1"/>
  <c r="P1612" i="118"/>
  <c r="W1611" i="118"/>
  <c r="V1611" i="118"/>
  <c r="T1611" i="118"/>
  <c r="S1611" i="118"/>
  <c r="U1611" i="118" s="1"/>
  <c r="P1611" i="118"/>
  <c r="W1610" i="118"/>
  <c r="V1610" i="118"/>
  <c r="U1610" i="118"/>
  <c r="T1610" i="118"/>
  <c r="S1610" i="118"/>
  <c r="P1610" i="118"/>
  <c r="W1609" i="118"/>
  <c r="V1609" i="118"/>
  <c r="T1609" i="118"/>
  <c r="S1609" i="118"/>
  <c r="P1609" i="118"/>
  <c r="W1608" i="118"/>
  <c r="V1608" i="118"/>
  <c r="U1608" i="118"/>
  <c r="T1608" i="118"/>
  <c r="S1608" i="118"/>
  <c r="P1608" i="118"/>
  <c r="W1607" i="118"/>
  <c r="V1607" i="118"/>
  <c r="T1607" i="118"/>
  <c r="S1607" i="118"/>
  <c r="U1607" i="118" s="1"/>
  <c r="P1607" i="118"/>
  <c r="W1606" i="118"/>
  <c r="V1606" i="118"/>
  <c r="T1606" i="118"/>
  <c r="U1606" i="118" s="1"/>
  <c r="S1606" i="118"/>
  <c r="P1606" i="118"/>
  <c r="W1605" i="118"/>
  <c r="V1605" i="118"/>
  <c r="T1605" i="118"/>
  <c r="S1605" i="118"/>
  <c r="P1605" i="118"/>
  <c r="W1604" i="118"/>
  <c r="V1604" i="118"/>
  <c r="T1604" i="118"/>
  <c r="S1604" i="118"/>
  <c r="U1604" i="118" s="1"/>
  <c r="P1604" i="118"/>
  <c r="W1603" i="118"/>
  <c r="V1603" i="118"/>
  <c r="T1603" i="118"/>
  <c r="S1603" i="118"/>
  <c r="P1603" i="118"/>
  <c r="W1602" i="118"/>
  <c r="V1602" i="118"/>
  <c r="T1602" i="118"/>
  <c r="S1602" i="118"/>
  <c r="U1602" i="118" s="1"/>
  <c r="P1602" i="118"/>
  <c r="W1601" i="118"/>
  <c r="V1601" i="118"/>
  <c r="T1601" i="118"/>
  <c r="S1601" i="118"/>
  <c r="U1601" i="118" s="1"/>
  <c r="P1601" i="118"/>
  <c r="W1600" i="118"/>
  <c r="V1600" i="118"/>
  <c r="T1600" i="118"/>
  <c r="S1600" i="118"/>
  <c r="U1600" i="118" s="1"/>
  <c r="P1600" i="118"/>
  <c r="W1599" i="118"/>
  <c r="V1599" i="118"/>
  <c r="T1599" i="118"/>
  <c r="S1599" i="118"/>
  <c r="U1599" i="118" s="1"/>
  <c r="P1599" i="118"/>
  <c r="W1598" i="118"/>
  <c r="V1598" i="118"/>
  <c r="T1598" i="118"/>
  <c r="S1598" i="118"/>
  <c r="U1598" i="118" s="1"/>
  <c r="P1598" i="118"/>
  <c r="W1597" i="118"/>
  <c r="V1597" i="118"/>
  <c r="T1597" i="118"/>
  <c r="S1597" i="118"/>
  <c r="P1597" i="118"/>
  <c r="W1596" i="118"/>
  <c r="V1596" i="118"/>
  <c r="T1596" i="118"/>
  <c r="S1596" i="118"/>
  <c r="U1596" i="118" s="1"/>
  <c r="P1596" i="118"/>
  <c r="W1595" i="118"/>
  <c r="V1595" i="118"/>
  <c r="T1595" i="118"/>
  <c r="S1595" i="118"/>
  <c r="U1595" i="118" s="1"/>
  <c r="P1595" i="118"/>
  <c r="W1594" i="118"/>
  <c r="V1594" i="118"/>
  <c r="T1594" i="118"/>
  <c r="S1594" i="118"/>
  <c r="U1594" i="118" s="1"/>
  <c r="P1594" i="118"/>
  <c r="W1593" i="118"/>
  <c r="V1593" i="118"/>
  <c r="T1593" i="118"/>
  <c r="S1593" i="118"/>
  <c r="U1593" i="118" s="1"/>
  <c r="P1593" i="118"/>
  <c r="W1592" i="118"/>
  <c r="V1592" i="118"/>
  <c r="U1592" i="118"/>
  <c r="T1592" i="118"/>
  <c r="S1592" i="118"/>
  <c r="P1592" i="118"/>
  <c r="W1591" i="118"/>
  <c r="V1591" i="118"/>
  <c r="T1591" i="118"/>
  <c r="S1591" i="118"/>
  <c r="U1591" i="118" s="1"/>
  <c r="P1591" i="118"/>
  <c r="W1590" i="118"/>
  <c r="V1590" i="118"/>
  <c r="T1590" i="118"/>
  <c r="U1590" i="118" s="1"/>
  <c r="S1590" i="118"/>
  <c r="P1590" i="118"/>
  <c r="W1589" i="118"/>
  <c r="V1589" i="118"/>
  <c r="T1589" i="118"/>
  <c r="S1589" i="118"/>
  <c r="U1589" i="118" s="1"/>
  <c r="P1589" i="118"/>
  <c r="W1588" i="118"/>
  <c r="V1588" i="118"/>
  <c r="T1588" i="118"/>
  <c r="S1588" i="118"/>
  <c r="P1588" i="118"/>
  <c r="W1587" i="118"/>
  <c r="V1587" i="118"/>
  <c r="T1587" i="118"/>
  <c r="S1587" i="118"/>
  <c r="P1587" i="118"/>
  <c r="W1586" i="118"/>
  <c r="V1586" i="118"/>
  <c r="T1586" i="118"/>
  <c r="S1586" i="118"/>
  <c r="U1586" i="118" s="1"/>
  <c r="P1586" i="118"/>
  <c r="W1585" i="118"/>
  <c r="V1585" i="118"/>
  <c r="T1585" i="118"/>
  <c r="S1585" i="118"/>
  <c r="U1585" i="118" s="1"/>
  <c r="P1585" i="118"/>
  <c r="W1584" i="118"/>
  <c r="V1584" i="118"/>
  <c r="T1584" i="118"/>
  <c r="U1584" i="118" s="1"/>
  <c r="S1584" i="118"/>
  <c r="P1584" i="118"/>
  <c r="W1583" i="118"/>
  <c r="V1583" i="118"/>
  <c r="T1583" i="118"/>
  <c r="S1583" i="118"/>
  <c r="P1583" i="118"/>
  <c r="W1582" i="118"/>
  <c r="V1582" i="118"/>
  <c r="T1582" i="118"/>
  <c r="S1582" i="118"/>
  <c r="U1582" i="118" s="1"/>
  <c r="P1582" i="118"/>
  <c r="W1581" i="118"/>
  <c r="V1581" i="118"/>
  <c r="T1581" i="118"/>
  <c r="S1581" i="118"/>
  <c r="P1581" i="118"/>
  <c r="W1580" i="118"/>
  <c r="V1580" i="118"/>
  <c r="T1580" i="118"/>
  <c r="S1580" i="118"/>
  <c r="U1580" i="118" s="1"/>
  <c r="P1580" i="118"/>
  <c r="W1579" i="118"/>
  <c r="V1579" i="118"/>
  <c r="T1579" i="118"/>
  <c r="S1579" i="118"/>
  <c r="U1579" i="118" s="1"/>
  <c r="P1579" i="118"/>
  <c r="W1578" i="118"/>
  <c r="V1578" i="118"/>
  <c r="T1578" i="118"/>
  <c r="S1578" i="118"/>
  <c r="P1578" i="118"/>
  <c r="W1577" i="118"/>
  <c r="V1577" i="118"/>
  <c r="T1577" i="118"/>
  <c r="S1577" i="118"/>
  <c r="P1577" i="118"/>
  <c r="W1576" i="118"/>
  <c r="V1576" i="118"/>
  <c r="T1576" i="118"/>
  <c r="S1576" i="118"/>
  <c r="U1576" i="118" s="1"/>
  <c r="P1576" i="118"/>
  <c r="W1575" i="118"/>
  <c r="V1575" i="118"/>
  <c r="T1575" i="118"/>
  <c r="S1575" i="118"/>
  <c r="U1575" i="118" s="1"/>
  <c r="P1575" i="118"/>
  <c r="W1574" i="118"/>
  <c r="V1574" i="118"/>
  <c r="T1574" i="118"/>
  <c r="S1574" i="118"/>
  <c r="U1574" i="118" s="1"/>
  <c r="P1574" i="118"/>
  <c r="W1573" i="118"/>
  <c r="V1573" i="118"/>
  <c r="T1573" i="118"/>
  <c r="S1573" i="118"/>
  <c r="P1573" i="118"/>
  <c r="W1572" i="118"/>
  <c r="V1572" i="118"/>
  <c r="T1572" i="118"/>
  <c r="S1572" i="118"/>
  <c r="U1572" i="118" s="1"/>
  <c r="P1572" i="118"/>
  <c r="W1571" i="118"/>
  <c r="V1571" i="118"/>
  <c r="T1571" i="118"/>
  <c r="S1571" i="118"/>
  <c r="U1571" i="118" s="1"/>
  <c r="P1571" i="118"/>
  <c r="W1570" i="118"/>
  <c r="V1570" i="118"/>
  <c r="U1570" i="118"/>
  <c r="T1570" i="118"/>
  <c r="S1570" i="118"/>
  <c r="P1570" i="118"/>
  <c r="W1569" i="118"/>
  <c r="V1569" i="118"/>
  <c r="T1569" i="118"/>
  <c r="S1569" i="118"/>
  <c r="U1569" i="118" s="1"/>
  <c r="P1569" i="118"/>
  <c r="W1568" i="118"/>
  <c r="V1568" i="118"/>
  <c r="T1568" i="118"/>
  <c r="U1568" i="118" s="1"/>
  <c r="S1568" i="118"/>
  <c r="P1568" i="118"/>
  <c r="W1567" i="118"/>
  <c r="V1567" i="118"/>
  <c r="T1567" i="118"/>
  <c r="S1567" i="118"/>
  <c r="U1567" i="118" s="1"/>
  <c r="P1567" i="118"/>
  <c r="W1566" i="118"/>
  <c r="V1566" i="118"/>
  <c r="T1566" i="118"/>
  <c r="S1566" i="118"/>
  <c r="U1566" i="118" s="1"/>
  <c r="P1566" i="118"/>
  <c r="W1565" i="118"/>
  <c r="V1565" i="118"/>
  <c r="T1565" i="118"/>
  <c r="S1565" i="118"/>
  <c r="U1565" i="118" s="1"/>
  <c r="P1565" i="118"/>
  <c r="W1564" i="118"/>
  <c r="V1564" i="118"/>
  <c r="T1564" i="118"/>
  <c r="S1564" i="118"/>
  <c r="P1564" i="118"/>
  <c r="W1563" i="118"/>
  <c r="V1563" i="118"/>
  <c r="T1563" i="118"/>
  <c r="S1563" i="118"/>
  <c r="U1563" i="118" s="1"/>
  <c r="P1563" i="118"/>
  <c r="W1562" i="118"/>
  <c r="V1562" i="118"/>
  <c r="T1562" i="118"/>
  <c r="S1562" i="118"/>
  <c r="U1562" i="118" s="1"/>
  <c r="P1562" i="118"/>
  <c r="W1561" i="118"/>
  <c r="V1561" i="118"/>
  <c r="T1561" i="118"/>
  <c r="S1561" i="118"/>
  <c r="U1561" i="118" s="1"/>
  <c r="P1561" i="118"/>
  <c r="W1560" i="118"/>
  <c r="V1560" i="118"/>
  <c r="T1560" i="118"/>
  <c r="S1560" i="118"/>
  <c r="U1560" i="118" s="1"/>
  <c r="P1560" i="118"/>
  <c r="W1559" i="118"/>
  <c r="V1559" i="118"/>
  <c r="U1559" i="118"/>
  <c r="T1559" i="118"/>
  <c r="S1559" i="118"/>
  <c r="P1559" i="118"/>
  <c r="W1558" i="118"/>
  <c r="V1558" i="118"/>
  <c r="T1558" i="118"/>
  <c r="S1558" i="118"/>
  <c r="P1558" i="118"/>
  <c r="W1557" i="118"/>
  <c r="V1557" i="118"/>
  <c r="T1557" i="118"/>
  <c r="U1557" i="118" s="1"/>
  <c r="S1557" i="118"/>
  <c r="P1557" i="118"/>
  <c r="W1556" i="118"/>
  <c r="V1556" i="118"/>
  <c r="T1556" i="118"/>
  <c r="S1556" i="118"/>
  <c r="U1556" i="118" s="1"/>
  <c r="P1556" i="118"/>
  <c r="W1555" i="118"/>
  <c r="V1555" i="118"/>
  <c r="T1555" i="118"/>
  <c r="S1555" i="118"/>
  <c r="U1555" i="118" s="1"/>
  <c r="P1555" i="118"/>
  <c r="W1554" i="118"/>
  <c r="V1554" i="118"/>
  <c r="T1554" i="118"/>
  <c r="S1554" i="118"/>
  <c r="U1554" i="118" s="1"/>
  <c r="P1554" i="118"/>
  <c r="W1553" i="118"/>
  <c r="V1553" i="118"/>
  <c r="T1553" i="118"/>
  <c r="U1553" i="118" s="1"/>
  <c r="S1553" i="118"/>
  <c r="P1553" i="118"/>
  <c r="W1552" i="118"/>
  <c r="V1552" i="118"/>
  <c r="T1552" i="118"/>
  <c r="S1552" i="118"/>
  <c r="P1552" i="118"/>
  <c r="W1551" i="118"/>
  <c r="V1551" i="118"/>
  <c r="T1551" i="118"/>
  <c r="S1551" i="118"/>
  <c r="U1551" i="118" s="1"/>
  <c r="P1551" i="118"/>
  <c r="W1550" i="118"/>
  <c r="V1550" i="118"/>
  <c r="T1550" i="118"/>
  <c r="S1550" i="118"/>
  <c r="U1550" i="118" s="1"/>
  <c r="P1550" i="118"/>
  <c r="W1549" i="118"/>
  <c r="V1549" i="118"/>
  <c r="U1549" i="118"/>
  <c r="T1549" i="118"/>
  <c r="S1549" i="118"/>
  <c r="P1549" i="118"/>
  <c r="W1548" i="118"/>
  <c r="V1548" i="118"/>
  <c r="T1548" i="118"/>
  <c r="S1548" i="118"/>
  <c r="P1548" i="118"/>
  <c r="W1547" i="118"/>
  <c r="V1547" i="118"/>
  <c r="T1547" i="118"/>
  <c r="U1547" i="118" s="1"/>
  <c r="S1547" i="118"/>
  <c r="P1547" i="118"/>
  <c r="W1546" i="118"/>
  <c r="V1546" i="118"/>
  <c r="T1546" i="118"/>
  <c r="S1546" i="118"/>
  <c r="P1546" i="118"/>
  <c r="W1545" i="118"/>
  <c r="V1545" i="118"/>
  <c r="T1545" i="118"/>
  <c r="S1545" i="118"/>
  <c r="U1545" i="118" s="1"/>
  <c r="P1545" i="118"/>
  <c r="W1544" i="118"/>
  <c r="V1544" i="118"/>
  <c r="T1544" i="118"/>
  <c r="S1544" i="118"/>
  <c r="U1544" i="118" s="1"/>
  <c r="P1544" i="118"/>
  <c r="W1543" i="118"/>
  <c r="V1543" i="118"/>
  <c r="T1543" i="118"/>
  <c r="S1543" i="118"/>
  <c r="U1543" i="118" s="1"/>
  <c r="P1543" i="118"/>
  <c r="W1542" i="118"/>
  <c r="V1542" i="118"/>
  <c r="T1542" i="118"/>
  <c r="S1542" i="118"/>
  <c r="P1542" i="118"/>
  <c r="W1541" i="118"/>
  <c r="V1541" i="118"/>
  <c r="U1541" i="118"/>
  <c r="T1541" i="118"/>
  <c r="S1541" i="118"/>
  <c r="P1541" i="118"/>
  <c r="W1540" i="118"/>
  <c r="V1540" i="118"/>
  <c r="T1540" i="118"/>
  <c r="S1540" i="118"/>
  <c r="U1540" i="118" s="1"/>
  <c r="P1540" i="118"/>
  <c r="W1539" i="118"/>
  <c r="V1539" i="118"/>
  <c r="T1539" i="118"/>
  <c r="S1539" i="118"/>
  <c r="U1539" i="118" s="1"/>
  <c r="P1539" i="118"/>
  <c r="W1538" i="118"/>
  <c r="V1538" i="118"/>
  <c r="T1538" i="118"/>
  <c r="S1538" i="118"/>
  <c r="U1538" i="118" s="1"/>
  <c r="P1538" i="118"/>
  <c r="W1537" i="118"/>
  <c r="V1537" i="118"/>
  <c r="T1537" i="118"/>
  <c r="S1537" i="118"/>
  <c r="U1537" i="118" s="1"/>
  <c r="P1537" i="118"/>
  <c r="W1536" i="118"/>
  <c r="V1536" i="118"/>
  <c r="T1536" i="118"/>
  <c r="S1536" i="118"/>
  <c r="U1536" i="118" s="1"/>
  <c r="P1536" i="118"/>
  <c r="W1535" i="118"/>
  <c r="V1535" i="118"/>
  <c r="U1535" i="118"/>
  <c r="T1535" i="118"/>
  <c r="S1535" i="118"/>
  <c r="P1535" i="118"/>
  <c r="W1534" i="118"/>
  <c r="V1534" i="118"/>
  <c r="T1534" i="118"/>
  <c r="S1534" i="118"/>
  <c r="P1534" i="118"/>
  <c r="W1533" i="118"/>
  <c r="V1533" i="118"/>
  <c r="T1533" i="118"/>
  <c r="U1533" i="118" s="1"/>
  <c r="S1533" i="118"/>
  <c r="P1533" i="118"/>
  <c r="W1532" i="118"/>
  <c r="V1532" i="118"/>
  <c r="T1532" i="118"/>
  <c r="S1532" i="118"/>
  <c r="U1532" i="118" s="1"/>
  <c r="P1532" i="118"/>
  <c r="W1531" i="118"/>
  <c r="V1531" i="118"/>
  <c r="U1531" i="118"/>
  <c r="T1531" i="118"/>
  <c r="S1531" i="118"/>
  <c r="P1531" i="118"/>
  <c r="W1530" i="118"/>
  <c r="V1530" i="118"/>
  <c r="T1530" i="118"/>
  <c r="S1530" i="118"/>
  <c r="U1530" i="118" s="1"/>
  <c r="P1530" i="118"/>
  <c r="W1529" i="118"/>
  <c r="V1529" i="118"/>
  <c r="T1529" i="118"/>
  <c r="U1529" i="118" s="1"/>
  <c r="S1529" i="118"/>
  <c r="P1529" i="118"/>
  <c r="W1528" i="118"/>
  <c r="V1528" i="118"/>
  <c r="T1528" i="118"/>
  <c r="S1528" i="118"/>
  <c r="P1528" i="118"/>
  <c r="W1527" i="118"/>
  <c r="V1527" i="118"/>
  <c r="T1527" i="118"/>
  <c r="S1527" i="118"/>
  <c r="U1527" i="118" s="1"/>
  <c r="P1527" i="118"/>
  <c r="W1526" i="118"/>
  <c r="V1526" i="118"/>
  <c r="T1526" i="118"/>
  <c r="S1526" i="118"/>
  <c r="U1526" i="118" s="1"/>
  <c r="P1526" i="118"/>
  <c r="W1525" i="118"/>
  <c r="V1525" i="118"/>
  <c r="U1525" i="118"/>
  <c r="T1525" i="118"/>
  <c r="S1525" i="118"/>
  <c r="P1525" i="118"/>
  <c r="W1524" i="118"/>
  <c r="V1524" i="118"/>
  <c r="T1524" i="118"/>
  <c r="S1524" i="118"/>
  <c r="P1524" i="118"/>
  <c r="W1523" i="118"/>
  <c r="V1523" i="118"/>
  <c r="T1523" i="118"/>
  <c r="U1523" i="118" s="1"/>
  <c r="S1523" i="118"/>
  <c r="P1523" i="118"/>
  <c r="W1522" i="118"/>
  <c r="V1522" i="118"/>
  <c r="T1522" i="118"/>
  <c r="S1522" i="118"/>
  <c r="P1522" i="118"/>
  <c r="W1521" i="118"/>
  <c r="V1521" i="118"/>
  <c r="T1521" i="118"/>
  <c r="S1521" i="118"/>
  <c r="U1521" i="118" s="1"/>
  <c r="P1521" i="118"/>
  <c r="W1520" i="118"/>
  <c r="V1520" i="118"/>
  <c r="T1520" i="118"/>
  <c r="S1520" i="118"/>
  <c r="U1520" i="118" s="1"/>
  <c r="P1520" i="118"/>
  <c r="W1519" i="118"/>
  <c r="V1519" i="118"/>
  <c r="T1519" i="118"/>
  <c r="S1519" i="118"/>
  <c r="U1519" i="118" s="1"/>
  <c r="P1519" i="118"/>
  <c r="W1518" i="118"/>
  <c r="V1518" i="118"/>
  <c r="T1518" i="118"/>
  <c r="S1518" i="118"/>
  <c r="P1518" i="118"/>
  <c r="W1517" i="118"/>
  <c r="V1517" i="118"/>
  <c r="T1517" i="118"/>
  <c r="S1517" i="118"/>
  <c r="U1517" i="118" s="1"/>
  <c r="P1517" i="118"/>
  <c r="W1516" i="118"/>
  <c r="V1516" i="118"/>
  <c r="T1516" i="118"/>
  <c r="S1516" i="118"/>
  <c r="P1516" i="118"/>
  <c r="W1515" i="118"/>
  <c r="V1515" i="118"/>
  <c r="T1515" i="118"/>
  <c r="S1515" i="118"/>
  <c r="U1515" i="118" s="1"/>
  <c r="P1515" i="118"/>
  <c r="W1514" i="118"/>
  <c r="V1514" i="118"/>
  <c r="T1514" i="118"/>
  <c r="S1514" i="118"/>
  <c r="U1514" i="118" s="1"/>
  <c r="P1514" i="118"/>
  <c r="W1513" i="118"/>
  <c r="V1513" i="118"/>
  <c r="T1513" i="118"/>
  <c r="S1513" i="118"/>
  <c r="U1513" i="118" s="1"/>
  <c r="P1513" i="118"/>
  <c r="W1512" i="118"/>
  <c r="V1512" i="118"/>
  <c r="T1512" i="118"/>
  <c r="S1512" i="118"/>
  <c r="U1512" i="118" s="1"/>
  <c r="P1512" i="118"/>
  <c r="W1511" i="118"/>
  <c r="V1511" i="118"/>
  <c r="U1511" i="118"/>
  <c r="T1511" i="118"/>
  <c r="S1511" i="118"/>
  <c r="P1511" i="118"/>
  <c r="W1510" i="118"/>
  <c r="V1510" i="118"/>
  <c r="T1510" i="118"/>
  <c r="S1510" i="118"/>
  <c r="U1510" i="118" s="1"/>
  <c r="P1510" i="118"/>
  <c r="W1509" i="118"/>
  <c r="V1509" i="118"/>
  <c r="T1509" i="118"/>
  <c r="U1509" i="118" s="1"/>
  <c r="S1509" i="118"/>
  <c r="P1509" i="118"/>
  <c r="W1508" i="118"/>
  <c r="V1508" i="118"/>
  <c r="T1508" i="118"/>
  <c r="S1508" i="118"/>
  <c r="U1508" i="118" s="1"/>
  <c r="P1508" i="118"/>
  <c r="W1507" i="118"/>
  <c r="V1507" i="118"/>
  <c r="T1507" i="118"/>
  <c r="S1507" i="118"/>
  <c r="U1507" i="118" s="1"/>
  <c r="P1507" i="118"/>
  <c r="W1506" i="118"/>
  <c r="V1506" i="118"/>
  <c r="T1506" i="118"/>
  <c r="S1506" i="118"/>
  <c r="U1506" i="118" s="1"/>
  <c r="P1506" i="118"/>
  <c r="W1505" i="118"/>
  <c r="V1505" i="118"/>
  <c r="T1505" i="118"/>
  <c r="U1505" i="118" s="1"/>
  <c r="S1505" i="118"/>
  <c r="P1505" i="118"/>
  <c r="W1504" i="118"/>
  <c r="V1504" i="118"/>
  <c r="T1504" i="118"/>
  <c r="S1504" i="118"/>
  <c r="P1504" i="118"/>
  <c r="W1503" i="118"/>
  <c r="V1503" i="118"/>
  <c r="T1503" i="118"/>
  <c r="S1503" i="118"/>
  <c r="U1503" i="118" s="1"/>
  <c r="P1503" i="118"/>
  <c r="W1502" i="118"/>
  <c r="V1502" i="118"/>
  <c r="T1502" i="118"/>
  <c r="S1502" i="118"/>
  <c r="U1502" i="118" s="1"/>
  <c r="P1502" i="118"/>
  <c r="W1501" i="118"/>
  <c r="V1501" i="118"/>
  <c r="T1501" i="118"/>
  <c r="S1501" i="118"/>
  <c r="U1501" i="118" s="1"/>
  <c r="P1501" i="118"/>
  <c r="W1500" i="118"/>
  <c r="V1500" i="118"/>
  <c r="T1500" i="118"/>
  <c r="S1500" i="118"/>
  <c r="P1500" i="118"/>
  <c r="W1499" i="118"/>
  <c r="V1499" i="118"/>
  <c r="T1499" i="118"/>
  <c r="S1499" i="118"/>
  <c r="U1499" i="118" s="1"/>
  <c r="P1499" i="118"/>
  <c r="W1498" i="118"/>
  <c r="V1498" i="118"/>
  <c r="T1498" i="118"/>
  <c r="S1498" i="118"/>
  <c r="P1498" i="118"/>
  <c r="W1497" i="118"/>
  <c r="V1497" i="118"/>
  <c r="T1497" i="118"/>
  <c r="S1497" i="118"/>
  <c r="U1497" i="118" s="1"/>
  <c r="P1497" i="118"/>
  <c r="W1496" i="118"/>
  <c r="V1496" i="118"/>
  <c r="T1496" i="118"/>
  <c r="S1496" i="118"/>
  <c r="U1496" i="118" s="1"/>
  <c r="P1496" i="118"/>
  <c r="W1495" i="118"/>
  <c r="V1495" i="118"/>
  <c r="T1495" i="118"/>
  <c r="S1495" i="118"/>
  <c r="U1495" i="118" s="1"/>
  <c r="P1495" i="118"/>
  <c r="W1494" i="118"/>
  <c r="V1494" i="118"/>
  <c r="T1494" i="118"/>
  <c r="S1494" i="118"/>
  <c r="P1494" i="118"/>
  <c r="W1493" i="118"/>
  <c r="V1493" i="118"/>
  <c r="U1493" i="118"/>
  <c r="T1493" i="118"/>
  <c r="S1493" i="118"/>
  <c r="P1493" i="118"/>
  <c r="W1492" i="118"/>
  <c r="V1492" i="118"/>
  <c r="T1492" i="118"/>
  <c r="S1492" i="118"/>
  <c r="U1492" i="118" s="1"/>
  <c r="P1492" i="118"/>
  <c r="W1491" i="118"/>
  <c r="V1491" i="118"/>
  <c r="T1491" i="118"/>
  <c r="S1491" i="118"/>
  <c r="U1491" i="118" s="1"/>
  <c r="P1491" i="118"/>
  <c r="W1490" i="118"/>
  <c r="V1490" i="118"/>
  <c r="T1490" i="118"/>
  <c r="S1490" i="118"/>
  <c r="U1490" i="118" s="1"/>
  <c r="P1490" i="118"/>
  <c r="W1489" i="118"/>
  <c r="V1489" i="118"/>
  <c r="T1489" i="118"/>
  <c r="S1489" i="118"/>
  <c r="U1489" i="118" s="1"/>
  <c r="P1489" i="118"/>
  <c r="W1488" i="118"/>
  <c r="V1488" i="118"/>
  <c r="T1488" i="118"/>
  <c r="S1488" i="118"/>
  <c r="U1488" i="118" s="1"/>
  <c r="P1488" i="118"/>
  <c r="W1487" i="118"/>
  <c r="V1487" i="118"/>
  <c r="U1487" i="118"/>
  <c r="T1487" i="118"/>
  <c r="S1487" i="118"/>
  <c r="P1487" i="118"/>
  <c r="W1486" i="118"/>
  <c r="V1486" i="118"/>
  <c r="T1486" i="118"/>
  <c r="S1486" i="118"/>
  <c r="P1486" i="118"/>
  <c r="W1485" i="118"/>
  <c r="V1485" i="118"/>
  <c r="T1485" i="118"/>
  <c r="U1485" i="118" s="1"/>
  <c r="S1485" i="118"/>
  <c r="P1485" i="118"/>
  <c r="W1484" i="118"/>
  <c r="V1484" i="118"/>
  <c r="T1484" i="118"/>
  <c r="S1484" i="118"/>
  <c r="U1484" i="118" s="1"/>
  <c r="P1484" i="118"/>
  <c r="W1483" i="118"/>
  <c r="V1483" i="118"/>
  <c r="T1483" i="118"/>
  <c r="S1483" i="118"/>
  <c r="U1483" i="118" s="1"/>
  <c r="P1483" i="118"/>
  <c r="W1482" i="118"/>
  <c r="V1482" i="118"/>
  <c r="T1482" i="118"/>
  <c r="S1482" i="118"/>
  <c r="U1482" i="118" s="1"/>
  <c r="P1482" i="118"/>
  <c r="W1481" i="118"/>
  <c r="V1481" i="118"/>
  <c r="T1481" i="118"/>
  <c r="U1481" i="118" s="1"/>
  <c r="S1481" i="118"/>
  <c r="P1481" i="118"/>
  <c r="W1480" i="118"/>
  <c r="V1480" i="118"/>
  <c r="T1480" i="118"/>
  <c r="S1480" i="118"/>
  <c r="P1480" i="118"/>
  <c r="W1479" i="118"/>
  <c r="V1479" i="118"/>
  <c r="T1479" i="118"/>
  <c r="S1479" i="118"/>
  <c r="U1479" i="118" s="1"/>
  <c r="P1479" i="118"/>
  <c r="W1478" i="118"/>
  <c r="V1478" i="118"/>
  <c r="T1478" i="118"/>
  <c r="S1478" i="118"/>
  <c r="U1478" i="118" s="1"/>
  <c r="P1478" i="118"/>
  <c r="W1477" i="118"/>
  <c r="V1477" i="118"/>
  <c r="U1477" i="118"/>
  <c r="T1477" i="118"/>
  <c r="S1477" i="118"/>
  <c r="P1477" i="118"/>
  <c r="W1476" i="118"/>
  <c r="V1476" i="118"/>
  <c r="T1476" i="118"/>
  <c r="S1476" i="118"/>
  <c r="P1476" i="118"/>
  <c r="W1475" i="118"/>
  <c r="V1475" i="118"/>
  <c r="T1475" i="118"/>
  <c r="U1475" i="118" s="1"/>
  <c r="S1475" i="118"/>
  <c r="P1475" i="118"/>
  <c r="W1474" i="118"/>
  <c r="V1474" i="118"/>
  <c r="T1474" i="118"/>
  <c r="S1474" i="118"/>
  <c r="P1474" i="118"/>
  <c r="W1473" i="118"/>
  <c r="V1473" i="118"/>
  <c r="T1473" i="118"/>
  <c r="S1473" i="118"/>
  <c r="U1473" i="118" s="1"/>
  <c r="P1473" i="118"/>
  <c r="W1472" i="118"/>
  <c r="V1472" i="118"/>
  <c r="T1472" i="118"/>
  <c r="S1472" i="118"/>
  <c r="U1472" i="118" s="1"/>
  <c r="P1472" i="118"/>
  <c r="W1471" i="118"/>
  <c r="V1471" i="118"/>
  <c r="T1471" i="118"/>
  <c r="S1471" i="118"/>
  <c r="U1471" i="118" s="1"/>
  <c r="P1471" i="118"/>
  <c r="W1470" i="118"/>
  <c r="V1470" i="118"/>
  <c r="T1470" i="118"/>
  <c r="S1470" i="118"/>
  <c r="P1470" i="118"/>
  <c r="W1469" i="118"/>
  <c r="V1469" i="118"/>
  <c r="T1469" i="118"/>
  <c r="S1469" i="118"/>
  <c r="U1469" i="118" s="1"/>
  <c r="P1469" i="118"/>
  <c r="W1468" i="118"/>
  <c r="V1468" i="118"/>
  <c r="T1468" i="118"/>
  <c r="S1468" i="118"/>
  <c r="U1468" i="118" s="1"/>
  <c r="P1468" i="118"/>
  <c r="W1467" i="118"/>
  <c r="V1467" i="118"/>
  <c r="T1467" i="118"/>
  <c r="S1467" i="118"/>
  <c r="U1467" i="118" s="1"/>
  <c r="P1467" i="118"/>
  <c r="W1466" i="118"/>
  <c r="V1466" i="118"/>
  <c r="T1466" i="118"/>
  <c r="S1466" i="118"/>
  <c r="U1466" i="118" s="1"/>
  <c r="P1466" i="118"/>
  <c r="W1465" i="118"/>
  <c r="V1465" i="118"/>
  <c r="T1465" i="118"/>
  <c r="S1465" i="118"/>
  <c r="U1465" i="118" s="1"/>
  <c r="P1465" i="118"/>
  <c r="W1464" i="118"/>
  <c r="V1464" i="118"/>
  <c r="T1464" i="118"/>
  <c r="S1464" i="118"/>
  <c r="U1464" i="118" s="1"/>
  <c r="P1464" i="118"/>
  <c r="W1463" i="118"/>
  <c r="V1463" i="118"/>
  <c r="U1463" i="118"/>
  <c r="T1463" i="118"/>
  <c r="S1463" i="118"/>
  <c r="P1463" i="118"/>
  <c r="W1462" i="118"/>
  <c r="V1462" i="118"/>
  <c r="T1462" i="118"/>
  <c r="S1462" i="118"/>
  <c r="U1462" i="118" s="1"/>
  <c r="P1462" i="118"/>
  <c r="W1461" i="118"/>
  <c r="V1461" i="118"/>
  <c r="T1461" i="118"/>
  <c r="U1461" i="118" s="1"/>
  <c r="S1461" i="118"/>
  <c r="P1461" i="118"/>
  <c r="W1460" i="118"/>
  <c r="V1460" i="118"/>
  <c r="T1460" i="118"/>
  <c r="S1460" i="118"/>
  <c r="U1460" i="118" s="1"/>
  <c r="P1460" i="118"/>
  <c r="W1459" i="118"/>
  <c r="V1459" i="118"/>
  <c r="U1459" i="118"/>
  <c r="T1459" i="118"/>
  <c r="S1459" i="118"/>
  <c r="P1459" i="118"/>
  <c r="W1458" i="118"/>
  <c r="V1458" i="118"/>
  <c r="T1458" i="118"/>
  <c r="S1458" i="118"/>
  <c r="U1458" i="118" s="1"/>
  <c r="P1458" i="118"/>
  <c r="W1457" i="118"/>
  <c r="V1457" i="118"/>
  <c r="T1457" i="118"/>
  <c r="U1457" i="118" s="1"/>
  <c r="S1457" i="118"/>
  <c r="P1457" i="118"/>
  <c r="W1456" i="118"/>
  <c r="V1456" i="118"/>
  <c r="T1456" i="118"/>
  <c r="S1456" i="118"/>
  <c r="P1456" i="118"/>
  <c r="W1455" i="118"/>
  <c r="V1455" i="118"/>
  <c r="T1455" i="118"/>
  <c r="S1455" i="118"/>
  <c r="U1455" i="118" s="1"/>
  <c r="P1455" i="118"/>
  <c r="W1454" i="118"/>
  <c r="V1454" i="118"/>
  <c r="T1454" i="118"/>
  <c r="S1454" i="118"/>
  <c r="U1454" i="118" s="1"/>
  <c r="P1454" i="118"/>
  <c r="W1453" i="118"/>
  <c r="V1453" i="118"/>
  <c r="T1453" i="118"/>
  <c r="S1453" i="118"/>
  <c r="U1453" i="118" s="1"/>
  <c r="P1453" i="118"/>
  <c r="W1452" i="118"/>
  <c r="V1452" i="118"/>
  <c r="T1452" i="118"/>
  <c r="S1452" i="118"/>
  <c r="U1452" i="118" s="1"/>
  <c r="P1452" i="118"/>
  <c r="W1451" i="118"/>
  <c r="V1451" i="118"/>
  <c r="T1451" i="118"/>
  <c r="S1451" i="118"/>
  <c r="U1451" i="118" s="1"/>
  <c r="P1451" i="118"/>
  <c r="W1450" i="118"/>
  <c r="V1450" i="118"/>
  <c r="T1450" i="118"/>
  <c r="S1450" i="118"/>
  <c r="U1450" i="118" s="1"/>
  <c r="P1450" i="118"/>
  <c r="W1449" i="118"/>
  <c r="V1449" i="118"/>
  <c r="T1449" i="118"/>
  <c r="S1449" i="118"/>
  <c r="U1449" i="118" s="1"/>
  <c r="P1449" i="118"/>
  <c r="W1448" i="118"/>
  <c r="V1448" i="118"/>
  <c r="T1448" i="118"/>
  <c r="S1448" i="118"/>
  <c r="U1448" i="118" s="1"/>
  <c r="P1448" i="118"/>
  <c r="W1447" i="118"/>
  <c r="V1447" i="118"/>
  <c r="T1447" i="118"/>
  <c r="S1447" i="118"/>
  <c r="U1447" i="118" s="1"/>
  <c r="P1447" i="118"/>
  <c r="W1446" i="118"/>
  <c r="V1446" i="118"/>
  <c r="T1446" i="118"/>
  <c r="S1446" i="118"/>
  <c r="U1446" i="118" s="1"/>
  <c r="P1446" i="118"/>
  <c r="W1445" i="118"/>
  <c r="V1445" i="118"/>
  <c r="T1445" i="118"/>
  <c r="S1445" i="118"/>
  <c r="U1445" i="118" s="1"/>
  <c r="P1445" i="118"/>
  <c r="W1444" i="118"/>
  <c r="V1444" i="118"/>
  <c r="T1444" i="118"/>
  <c r="S1444" i="118"/>
  <c r="U1444" i="118" s="1"/>
  <c r="P1444" i="118"/>
  <c r="W1443" i="118"/>
  <c r="V1443" i="118"/>
  <c r="T1443" i="118"/>
  <c r="S1443" i="118"/>
  <c r="U1443" i="118" s="1"/>
  <c r="P1443" i="118"/>
  <c r="W1442" i="118"/>
  <c r="V1442" i="118"/>
  <c r="T1442" i="118"/>
  <c r="S1442" i="118"/>
  <c r="U1442" i="118" s="1"/>
  <c r="P1442" i="118"/>
  <c r="W1441" i="118"/>
  <c r="V1441" i="118"/>
  <c r="T1441" i="118"/>
  <c r="S1441" i="118"/>
  <c r="U1441" i="118" s="1"/>
  <c r="P1441" i="118"/>
  <c r="W1440" i="118"/>
  <c r="V1440" i="118"/>
  <c r="T1440" i="118"/>
  <c r="S1440" i="118"/>
  <c r="U1440" i="118" s="1"/>
  <c r="P1440" i="118"/>
  <c r="W1439" i="118"/>
  <c r="V1439" i="118"/>
  <c r="T1439" i="118"/>
  <c r="S1439" i="118"/>
  <c r="U1439" i="118" s="1"/>
  <c r="P1439" i="118"/>
  <c r="W1438" i="118"/>
  <c r="V1438" i="118"/>
  <c r="T1438" i="118"/>
  <c r="S1438" i="118"/>
  <c r="U1438" i="118" s="1"/>
  <c r="P1438" i="118"/>
  <c r="W1437" i="118"/>
  <c r="V1437" i="118"/>
  <c r="U1437" i="118"/>
  <c r="T1437" i="118"/>
  <c r="S1437" i="118"/>
  <c r="P1437" i="118"/>
  <c r="W1436" i="118"/>
  <c r="V1436" i="118"/>
  <c r="T1436" i="118"/>
  <c r="S1436" i="118"/>
  <c r="U1436" i="118" s="1"/>
  <c r="P1436" i="118"/>
  <c r="W1435" i="118"/>
  <c r="V1435" i="118"/>
  <c r="T1435" i="118"/>
  <c r="U1435" i="118" s="1"/>
  <c r="S1435" i="118"/>
  <c r="P1435" i="118"/>
  <c r="W1434" i="118"/>
  <c r="V1434" i="118"/>
  <c r="T1434" i="118"/>
  <c r="S1434" i="118"/>
  <c r="U1434" i="118" s="1"/>
  <c r="P1434" i="118"/>
  <c r="W1433" i="118"/>
  <c r="V1433" i="118"/>
  <c r="T1433" i="118"/>
  <c r="S1433" i="118"/>
  <c r="U1433" i="118" s="1"/>
  <c r="P1433" i="118"/>
  <c r="W1432" i="118"/>
  <c r="V1432" i="118"/>
  <c r="T1432" i="118"/>
  <c r="S1432" i="118"/>
  <c r="U1432" i="118" s="1"/>
  <c r="P1432" i="118"/>
  <c r="W1431" i="118"/>
  <c r="V1431" i="118"/>
  <c r="T1431" i="118"/>
  <c r="S1431" i="118"/>
  <c r="U1431" i="118" s="1"/>
  <c r="P1431" i="118"/>
  <c r="W1430" i="118"/>
  <c r="V1430" i="118"/>
  <c r="T1430" i="118"/>
  <c r="S1430" i="118"/>
  <c r="U1430" i="118" s="1"/>
  <c r="P1430" i="118"/>
  <c r="W1429" i="118"/>
  <c r="V1429" i="118"/>
  <c r="T1429" i="118"/>
  <c r="S1429" i="118"/>
  <c r="U1429" i="118" s="1"/>
  <c r="P1429" i="118"/>
  <c r="W1428" i="118"/>
  <c r="V1428" i="118"/>
  <c r="T1428" i="118"/>
  <c r="S1428" i="118"/>
  <c r="U1428" i="118" s="1"/>
  <c r="P1428" i="118"/>
  <c r="W1427" i="118"/>
  <c r="V1427" i="118"/>
  <c r="T1427" i="118"/>
  <c r="S1427" i="118"/>
  <c r="U1427" i="118" s="1"/>
  <c r="P1427" i="118"/>
  <c r="W1426" i="118"/>
  <c r="V1426" i="118"/>
  <c r="T1426" i="118"/>
  <c r="S1426" i="118"/>
  <c r="U1426" i="118" s="1"/>
  <c r="P1426" i="118"/>
  <c r="W1425" i="118"/>
  <c r="V1425" i="118"/>
  <c r="T1425" i="118"/>
  <c r="S1425" i="118"/>
  <c r="U1425" i="118" s="1"/>
  <c r="P1425" i="118"/>
  <c r="W1424" i="118"/>
  <c r="V1424" i="118"/>
  <c r="T1424" i="118"/>
  <c r="S1424" i="118"/>
  <c r="U1424" i="118" s="1"/>
  <c r="P1424" i="118"/>
  <c r="W1423" i="118"/>
  <c r="V1423" i="118"/>
  <c r="U1423" i="118"/>
  <c r="T1423" i="118"/>
  <c r="S1423" i="118"/>
  <c r="P1423" i="118"/>
  <c r="W1422" i="118"/>
  <c r="V1422" i="118"/>
  <c r="T1422" i="118"/>
  <c r="S1422" i="118"/>
  <c r="U1422" i="118" s="1"/>
  <c r="P1422" i="118"/>
  <c r="W1421" i="118"/>
  <c r="V1421" i="118"/>
  <c r="T1421" i="118"/>
  <c r="U1421" i="118" s="1"/>
  <c r="S1421" i="118"/>
  <c r="P1421" i="118"/>
  <c r="W1420" i="118"/>
  <c r="V1420" i="118"/>
  <c r="T1420" i="118"/>
  <c r="S1420" i="118"/>
  <c r="U1420" i="118" s="1"/>
  <c r="P1420" i="118"/>
  <c r="W1419" i="118"/>
  <c r="V1419" i="118"/>
  <c r="T1419" i="118"/>
  <c r="S1419" i="118"/>
  <c r="U1419" i="118" s="1"/>
  <c r="P1419" i="118"/>
  <c r="W1418" i="118"/>
  <c r="V1418" i="118"/>
  <c r="T1418" i="118"/>
  <c r="S1418" i="118"/>
  <c r="U1418" i="118" s="1"/>
  <c r="P1418" i="118"/>
  <c r="W1417" i="118"/>
  <c r="V1417" i="118"/>
  <c r="T1417" i="118"/>
  <c r="S1417" i="118"/>
  <c r="U1417" i="118" s="1"/>
  <c r="P1417" i="118"/>
  <c r="W1416" i="118"/>
  <c r="V1416" i="118"/>
  <c r="T1416" i="118"/>
  <c r="S1416" i="118"/>
  <c r="U1416" i="118" s="1"/>
  <c r="P1416" i="118"/>
  <c r="W1415" i="118"/>
  <c r="V1415" i="118"/>
  <c r="T1415" i="118"/>
  <c r="S1415" i="118"/>
  <c r="U1415" i="118" s="1"/>
  <c r="P1415" i="118"/>
  <c r="W1414" i="118"/>
  <c r="V1414" i="118"/>
  <c r="T1414" i="118"/>
  <c r="S1414" i="118"/>
  <c r="U1414" i="118" s="1"/>
  <c r="P1414" i="118"/>
  <c r="W1413" i="118"/>
  <c r="V1413" i="118"/>
  <c r="U1413" i="118"/>
  <c r="T1413" i="118"/>
  <c r="S1413" i="118"/>
  <c r="P1413" i="118"/>
  <c r="W1412" i="118"/>
  <c r="V1412" i="118"/>
  <c r="T1412" i="118"/>
  <c r="S1412" i="118"/>
  <c r="U1412" i="118" s="1"/>
  <c r="P1412" i="118"/>
  <c r="W1411" i="118"/>
  <c r="V1411" i="118"/>
  <c r="T1411" i="118"/>
  <c r="U1411" i="118" s="1"/>
  <c r="S1411" i="118"/>
  <c r="P1411" i="118"/>
  <c r="W1410" i="118"/>
  <c r="V1410" i="118"/>
  <c r="T1410" i="118"/>
  <c r="S1410" i="118"/>
  <c r="U1410" i="118" s="1"/>
  <c r="P1410" i="118"/>
  <c r="W1409" i="118"/>
  <c r="V1409" i="118"/>
  <c r="T1409" i="118"/>
  <c r="S1409" i="118"/>
  <c r="U1409" i="118" s="1"/>
  <c r="P1409" i="118"/>
  <c r="W1408" i="118"/>
  <c r="V1408" i="118"/>
  <c r="T1408" i="118"/>
  <c r="S1408" i="118"/>
  <c r="U1408" i="118" s="1"/>
  <c r="P1408" i="118"/>
  <c r="W1407" i="118"/>
  <c r="V1407" i="118"/>
  <c r="T1407" i="118"/>
  <c r="S1407" i="118"/>
  <c r="U1407" i="118" s="1"/>
  <c r="P1407" i="118"/>
  <c r="W1406" i="118"/>
  <c r="V1406" i="118"/>
  <c r="T1406" i="118"/>
  <c r="S1406" i="118"/>
  <c r="U1406" i="118" s="1"/>
  <c r="P1406" i="118"/>
  <c r="W1405" i="118"/>
  <c r="V1405" i="118"/>
  <c r="U1405" i="118"/>
  <c r="T1405" i="118"/>
  <c r="S1405" i="118"/>
  <c r="P1405" i="118"/>
  <c r="W1404" i="118"/>
  <c r="V1404" i="118"/>
  <c r="T1404" i="118"/>
  <c r="S1404" i="118"/>
  <c r="U1404" i="118" s="1"/>
  <c r="P1404" i="118"/>
  <c r="W1403" i="118"/>
  <c r="V1403" i="118"/>
  <c r="T1403" i="118"/>
  <c r="U1403" i="118" s="1"/>
  <c r="S1403" i="118"/>
  <c r="P1403" i="118"/>
  <c r="W1402" i="118"/>
  <c r="V1402" i="118"/>
  <c r="T1402" i="118"/>
  <c r="S1402" i="118"/>
  <c r="U1402" i="118" s="1"/>
  <c r="P1402" i="118"/>
  <c r="W1401" i="118"/>
  <c r="V1401" i="118"/>
  <c r="T1401" i="118"/>
  <c r="S1401" i="118"/>
  <c r="U1401" i="118" s="1"/>
  <c r="P1401" i="118"/>
  <c r="W1400" i="118"/>
  <c r="V1400" i="118"/>
  <c r="T1400" i="118"/>
  <c r="S1400" i="118"/>
  <c r="U1400" i="118" s="1"/>
  <c r="P1400" i="118"/>
  <c r="W1399" i="118"/>
  <c r="V1399" i="118"/>
  <c r="T1399" i="118"/>
  <c r="S1399" i="118"/>
  <c r="U1399" i="118" s="1"/>
  <c r="P1399" i="118"/>
  <c r="W1398" i="118"/>
  <c r="V1398" i="118"/>
  <c r="T1398" i="118"/>
  <c r="S1398" i="118"/>
  <c r="U1398" i="118" s="1"/>
  <c r="P1398" i="118"/>
  <c r="W1397" i="118"/>
  <c r="V1397" i="118"/>
  <c r="T1397" i="118"/>
  <c r="S1397" i="118"/>
  <c r="U1397" i="118" s="1"/>
  <c r="P1397" i="118"/>
  <c r="W1396" i="118"/>
  <c r="V1396" i="118"/>
  <c r="T1396" i="118"/>
  <c r="S1396" i="118"/>
  <c r="U1396" i="118" s="1"/>
  <c r="P1396" i="118"/>
  <c r="W1395" i="118"/>
  <c r="V1395" i="118"/>
  <c r="T1395" i="118"/>
  <c r="S1395" i="118"/>
  <c r="U1395" i="118" s="1"/>
  <c r="P1395" i="118"/>
  <c r="W1394" i="118"/>
  <c r="V1394" i="118"/>
  <c r="T1394" i="118"/>
  <c r="S1394" i="118"/>
  <c r="U1394" i="118" s="1"/>
  <c r="P1394" i="118"/>
  <c r="W1393" i="118"/>
  <c r="V1393" i="118"/>
  <c r="T1393" i="118"/>
  <c r="S1393" i="118"/>
  <c r="U1393" i="118" s="1"/>
  <c r="P1393" i="118"/>
  <c r="W1392" i="118"/>
  <c r="V1392" i="118"/>
  <c r="T1392" i="118"/>
  <c r="S1392" i="118"/>
  <c r="U1392" i="118" s="1"/>
  <c r="P1392" i="118"/>
  <c r="W1391" i="118"/>
  <c r="V1391" i="118"/>
  <c r="T1391" i="118"/>
  <c r="S1391" i="118"/>
  <c r="U1391" i="118" s="1"/>
  <c r="P1391" i="118"/>
  <c r="W1390" i="118"/>
  <c r="V1390" i="118"/>
  <c r="T1390" i="118"/>
  <c r="S1390" i="118"/>
  <c r="U1390" i="118" s="1"/>
  <c r="P1390" i="118"/>
  <c r="W1389" i="118"/>
  <c r="V1389" i="118"/>
  <c r="U1389" i="118"/>
  <c r="T1389" i="118"/>
  <c r="S1389" i="118"/>
  <c r="P1389" i="118"/>
  <c r="W1388" i="118"/>
  <c r="V1388" i="118"/>
  <c r="T1388" i="118"/>
  <c r="S1388" i="118"/>
  <c r="U1388" i="118" s="1"/>
  <c r="P1388" i="118"/>
  <c r="W1387" i="118"/>
  <c r="V1387" i="118"/>
  <c r="U1387" i="118"/>
  <c r="T1387" i="118"/>
  <c r="S1387" i="118"/>
  <c r="P1387" i="118"/>
  <c r="W1386" i="118"/>
  <c r="V1386" i="118"/>
  <c r="T1386" i="118"/>
  <c r="S1386" i="118"/>
  <c r="U1386" i="118" s="1"/>
  <c r="P1386" i="118"/>
  <c r="W1385" i="118"/>
  <c r="V1385" i="118"/>
  <c r="T1385" i="118"/>
  <c r="U1385" i="118" s="1"/>
  <c r="S1385" i="118"/>
  <c r="P1385" i="118"/>
  <c r="W1384" i="118"/>
  <c r="V1384" i="118"/>
  <c r="T1384" i="118"/>
  <c r="S1384" i="118"/>
  <c r="U1384" i="118" s="1"/>
  <c r="P1384" i="118"/>
  <c r="W1383" i="118"/>
  <c r="V1383" i="118"/>
  <c r="T1383" i="118"/>
  <c r="S1383" i="118"/>
  <c r="U1383" i="118" s="1"/>
  <c r="P1383" i="118"/>
  <c r="W1382" i="118"/>
  <c r="V1382" i="118"/>
  <c r="T1382" i="118"/>
  <c r="S1382" i="118"/>
  <c r="U1382" i="118" s="1"/>
  <c r="P1382" i="118"/>
  <c r="W1381" i="118"/>
  <c r="V1381" i="118"/>
  <c r="T1381" i="118"/>
  <c r="S1381" i="118"/>
  <c r="U1381" i="118" s="1"/>
  <c r="P1381" i="118"/>
  <c r="W1380" i="118"/>
  <c r="V1380" i="118"/>
  <c r="T1380" i="118"/>
  <c r="S1380" i="118"/>
  <c r="U1380" i="118" s="1"/>
  <c r="P1380" i="118"/>
  <c r="W1379" i="118"/>
  <c r="V1379" i="118"/>
  <c r="T1379" i="118"/>
  <c r="S1379" i="118"/>
  <c r="U1379" i="118" s="1"/>
  <c r="P1379" i="118"/>
  <c r="W1378" i="118"/>
  <c r="V1378" i="118"/>
  <c r="T1378" i="118"/>
  <c r="S1378" i="118"/>
  <c r="U1378" i="118" s="1"/>
  <c r="P1378" i="118"/>
  <c r="W1377" i="118"/>
  <c r="V1377" i="118"/>
  <c r="T1377" i="118"/>
  <c r="S1377" i="118"/>
  <c r="U1377" i="118" s="1"/>
  <c r="P1377" i="118"/>
  <c r="W1376" i="118"/>
  <c r="V1376" i="118"/>
  <c r="T1376" i="118"/>
  <c r="S1376" i="118"/>
  <c r="U1376" i="118" s="1"/>
  <c r="P1376" i="118"/>
  <c r="W1375" i="118"/>
  <c r="V1375" i="118"/>
  <c r="T1375" i="118"/>
  <c r="S1375" i="118"/>
  <c r="U1375" i="118" s="1"/>
  <c r="P1375" i="118"/>
  <c r="W1374" i="118"/>
  <c r="V1374" i="118"/>
  <c r="T1374" i="118"/>
  <c r="S1374" i="118"/>
  <c r="U1374" i="118" s="1"/>
  <c r="P1374" i="118"/>
  <c r="W1373" i="118"/>
  <c r="V1373" i="118"/>
  <c r="T1373" i="118"/>
  <c r="S1373" i="118"/>
  <c r="U1373" i="118" s="1"/>
  <c r="P1373" i="118"/>
  <c r="W1372" i="118"/>
  <c r="V1372" i="118"/>
  <c r="T1372" i="118"/>
  <c r="S1372" i="118"/>
  <c r="U1372" i="118" s="1"/>
  <c r="P1372" i="118"/>
  <c r="W1371" i="118"/>
  <c r="V1371" i="118"/>
  <c r="T1371" i="118"/>
  <c r="S1371" i="118"/>
  <c r="U1371" i="118" s="1"/>
  <c r="P1371" i="118"/>
  <c r="W1370" i="118"/>
  <c r="V1370" i="118"/>
  <c r="T1370" i="118"/>
  <c r="S1370" i="118"/>
  <c r="U1370" i="118" s="1"/>
  <c r="P1370" i="118"/>
  <c r="W1369" i="118"/>
  <c r="V1369" i="118"/>
  <c r="T1369" i="118"/>
  <c r="S1369" i="118"/>
  <c r="U1369" i="118" s="1"/>
  <c r="P1369" i="118"/>
  <c r="W1368" i="118"/>
  <c r="V1368" i="118"/>
  <c r="T1368" i="118"/>
  <c r="S1368" i="118"/>
  <c r="U1368" i="118" s="1"/>
  <c r="P1368" i="118"/>
  <c r="W1367" i="118"/>
  <c r="V1367" i="118"/>
  <c r="T1367" i="118"/>
  <c r="S1367" i="118"/>
  <c r="U1367" i="118" s="1"/>
  <c r="P1367" i="118"/>
  <c r="W1366" i="118"/>
  <c r="V1366" i="118"/>
  <c r="T1366" i="118"/>
  <c r="S1366" i="118"/>
  <c r="U1366" i="118" s="1"/>
  <c r="P1366" i="118"/>
  <c r="W1365" i="118"/>
  <c r="V1365" i="118"/>
  <c r="U1365" i="118"/>
  <c r="T1365" i="118"/>
  <c r="S1365" i="118"/>
  <c r="P1365" i="118"/>
  <c r="W1364" i="118"/>
  <c r="V1364" i="118"/>
  <c r="T1364" i="118"/>
  <c r="S1364" i="118"/>
  <c r="U1364" i="118" s="1"/>
  <c r="P1364" i="118"/>
  <c r="W1363" i="118"/>
  <c r="V1363" i="118"/>
  <c r="T1363" i="118"/>
  <c r="U1363" i="118" s="1"/>
  <c r="S1363" i="118"/>
  <c r="P1363" i="118"/>
  <c r="W1362" i="118"/>
  <c r="V1362" i="118"/>
  <c r="T1362" i="118"/>
  <c r="S1362" i="118"/>
  <c r="U1362" i="118" s="1"/>
  <c r="P1362" i="118"/>
  <c r="W1361" i="118"/>
  <c r="V1361" i="118"/>
  <c r="T1361" i="118"/>
  <c r="S1361" i="118"/>
  <c r="U1361" i="118" s="1"/>
  <c r="P1361" i="118"/>
  <c r="W1360" i="118"/>
  <c r="V1360" i="118"/>
  <c r="T1360" i="118"/>
  <c r="S1360" i="118"/>
  <c r="U1360" i="118" s="1"/>
  <c r="P1360" i="118"/>
  <c r="W1359" i="118"/>
  <c r="V1359" i="118"/>
  <c r="T1359" i="118"/>
  <c r="S1359" i="118"/>
  <c r="U1359" i="118" s="1"/>
  <c r="P1359" i="118"/>
  <c r="W1358" i="118"/>
  <c r="V1358" i="118"/>
  <c r="T1358" i="118"/>
  <c r="S1358" i="118"/>
  <c r="U1358" i="118" s="1"/>
  <c r="P1358" i="118"/>
  <c r="W1357" i="118"/>
  <c r="V1357" i="118"/>
  <c r="T1357" i="118"/>
  <c r="S1357" i="118"/>
  <c r="U1357" i="118" s="1"/>
  <c r="P1357" i="118"/>
  <c r="W1356" i="118"/>
  <c r="V1356" i="118"/>
  <c r="T1356" i="118"/>
  <c r="S1356" i="118"/>
  <c r="U1356" i="118" s="1"/>
  <c r="P1356" i="118"/>
  <c r="W1355" i="118"/>
  <c r="V1355" i="118"/>
  <c r="T1355" i="118"/>
  <c r="S1355" i="118"/>
  <c r="U1355" i="118" s="1"/>
  <c r="P1355" i="118"/>
  <c r="W1354" i="118"/>
  <c r="V1354" i="118"/>
  <c r="T1354" i="118"/>
  <c r="S1354" i="118"/>
  <c r="U1354" i="118" s="1"/>
  <c r="P1354" i="118"/>
  <c r="W1353" i="118"/>
  <c r="V1353" i="118"/>
  <c r="T1353" i="118"/>
  <c r="S1353" i="118"/>
  <c r="U1353" i="118" s="1"/>
  <c r="P1353" i="118"/>
  <c r="W1352" i="118"/>
  <c r="V1352" i="118"/>
  <c r="T1352" i="118"/>
  <c r="S1352" i="118"/>
  <c r="U1352" i="118" s="1"/>
  <c r="P1352" i="118"/>
  <c r="W1351" i="118"/>
  <c r="V1351" i="118"/>
  <c r="T1351" i="118"/>
  <c r="S1351" i="118"/>
  <c r="U1351" i="118" s="1"/>
  <c r="P1351" i="118"/>
  <c r="W1350" i="118"/>
  <c r="V1350" i="118"/>
  <c r="T1350" i="118"/>
  <c r="S1350" i="118"/>
  <c r="U1350" i="118" s="1"/>
  <c r="P1350" i="118"/>
  <c r="W1349" i="118"/>
  <c r="V1349" i="118"/>
  <c r="T1349" i="118"/>
  <c r="S1349" i="118"/>
  <c r="U1349" i="118" s="1"/>
  <c r="P1349" i="118"/>
  <c r="W1348" i="118"/>
  <c r="V1348" i="118"/>
  <c r="T1348" i="118"/>
  <c r="S1348" i="118"/>
  <c r="U1348" i="118" s="1"/>
  <c r="P1348" i="118"/>
  <c r="W1347" i="118"/>
  <c r="V1347" i="118"/>
  <c r="T1347" i="118"/>
  <c r="S1347" i="118"/>
  <c r="U1347" i="118" s="1"/>
  <c r="P1347" i="118"/>
  <c r="W1346" i="118"/>
  <c r="V1346" i="118"/>
  <c r="T1346" i="118"/>
  <c r="S1346" i="118"/>
  <c r="U1346" i="118" s="1"/>
  <c r="P1346" i="118"/>
  <c r="W1345" i="118"/>
  <c r="V1345" i="118"/>
  <c r="T1345" i="118"/>
  <c r="S1345" i="118"/>
  <c r="U1345" i="118" s="1"/>
  <c r="P1345" i="118"/>
  <c r="W1344" i="118"/>
  <c r="V1344" i="118"/>
  <c r="T1344" i="118"/>
  <c r="S1344" i="118"/>
  <c r="U1344" i="118" s="1"/>
  <c r="P1344" i="118"/>
  <c r="W1343" i="118"/>
  <c r="V1343" i="118"/>
  <c r="T1343" i="118"/>
  <c r="S1343" i="118"/>
  <c r="U1343" i="118" s="1"/>
  <c r="P1343" i="118"/>
  <c r="W1342" i="118"/>
  <c r="V1342" i="118"/>
  <c r="T1342" i="118"/>
  <c r="S1342" i="118"/>
  <c r="U1342" i="118" s="1"/>
  <c r="P1342" i="118"/>
  <c r="W1341" i="118"/>
  <c r="V1341" i="118"/>
  <c r="U1341" i="118"/>
  <c r="T1341" i="118"/>
  <c r="S1341" i="118"/>
  <c r="P1341" i="118"/>
  <c r="W1340" i="118"/>
  <c r="V1340" i="118"/>
  <c r="T1340" i="118"/>
  <c r="S1340" i="118"/>
  <c r="U1340" i="118" s="1"/>
  <c r="P1340" i="118"/>
  <c r="W1339" i="118"/>
  <c r="V1339" i="118"/>
  <c r="T1339" i="118"/>
  <c r="U1339" i="118" s="1"/>
  <c r="S1339" i="118"/>
  <c r="P1339" i="118"/>
  <c r="W1338" i="118"/>
  <c r="V1338" i="118"/>
  <c r="T1338" i="118"/>
  <c r="S1338" i="118"/>
  <c r="U1338" i="118" s="1"/>
  <c r="P1338" i="118"/>
  <c r="W1337" i="118"/>
  <c r="V1337" i="118"/>
  <c r="T1337" i="118"/>
  <c r="S1337" i="118"/>
  <c r="U1337" i="118" s="1"/>
  <c r="P1337" i="118"/>
  <c r="W1336" i="118"/>
  <c r="V1336" i="118"/>
  <c r="T1336" i="118"/>
  <c r="S1336" i="118"/>
  <c r="U1336" i="118" s="1"/>
  <c r="P1336" i="118"/>
  <c r="W1335" i="118"/>
  <c r="V1335" i="118"/>
  <c r="T1335" i="118"/>
  <c r="S1335" i="118"/>
  <c r="U1335" i="118" s="1"/>
  <c r="P1335" i="118"/>
  <c r="W1334" i="118"/>
  <c r="V1334" i="118"/>
  <c r="T1334" i="118"/>
  <c r="S1334" i="118"/>
  <c r="U1334" i="118" s="1"/>
  <c r="P1334" i="118"/>
  <c r="W1333" i="118"/>
  <c r="V1333" i="118"/>
  <c r="T1333" i="118"/>
  <c r="S1333" i="118"/>
  <c r="U1333" i="118" s="1"/>
  <c r="P1333" i="118"/>
  <c r="W1332" i="118"/>
  <c r="V1332" i="118"/>
  <c r="T1332" i="118"/>
  <c r="S1332" i="118"/>
  <c r="U1332" i="118" s="1"/>
  <c r="P1332" i="118"/>
  <c r="W1331" i="118"/>
  <c r="V1331" i="118"/>
  <c r="T1331" i="118"/>
  <c r="S1331" i="118"/>
  <c r="U1331" i="118" s="1"/>
  <c r="P1331" i="118"/>
  <c r="W1330" i="118"/>
  <c r="V1330" i="118"/>
  <c r="T1330" i="118"/>
  <c r="S1330" i="118"/>
  <c r="U1330" i="118" s="1"/>
  <c r="P1330" i="118"/>
  <c r="W1329" i="118"/>
  <c r="V1329" i="118"/>
  <c r="T1329" i="118"/>
  <c r="S1329" i="118"/>
  <c r="U1329" i="118" s="1"/>
  <c r="P1329" i="118"/>
  <c r="W1328" i="118"/>
  <c r="V1328" i="118"/>
  <c r="T1328" i="118"/>
  <c r="S1328" i="118"/>
  <c r="U1328" i="118" s="1"/>
  <c r="P1328" i="118"/>
  <c r="W1327" i="118"/>
  <c r="V1327" i="118"/>
  <c r="U1327" i="118"/>
  <c r="T1327" i="118"/>
  <c r="S1327" i="118"/>
  <c r="P1327" i="118"/>
  <c r="W1326" i="118"/>
  <c r="V1326" i="118"/>
  <c r="T1326" i="118"/>
  <c r="S1326" i="118"/>
  <c r="U1326" i="118" s="1"/>
  <c r="P1326" i="118"/>
  <c r="W1325" i="118"/>
  <c r="V1325" i="118"/>
  <c r="T1325" i="118"/>
  <c r="U1325" i="118" s="1"/>
  <c r="S1325" i="118"/>
  <c r="P1325" i="118"/>
  <c r="W1324" i="118"/>
  <c r="V1324" i="118"/>
  <c r="T1324" i="118"/>
  <c r="S1324" i="118"/>
  <c r="U1324" i="118" s="1"/>
  <c r="P1324" i="118"/>
  <c r="W1323" i="118"/>
  <c r="V1323" i="118"/>
  <c r="T1323" i="118"/>
  <c r="S1323" i="118"/>
  <c r="U1323" i="118" s="1"/>
  <c r="P1323" i="118"/>
  <c r="W1322" i="118"/>
  <c r="V1322" i="118"/>
  <c r="T1322" i="118"/>
  <c r="S1322" i="118"/>
  <c r="U1322" i="118" s="1"/>
  <c r="P1322" i="118"/>
  <c r="W1321" i="118"/>
  <c r="V1321" i="118"/>
  <c r="T1321" i="118"/>
  <c r="S1321" i="118"/>
  <c r="U1321" i="118" s="1"/>
  <c r="P1321" i="118"/>
  <c r="W1320" i="118"/>
  <c r="V1320" i="118"/>
  <c r="T1320" i="118"/>
  <c r="S1320" i="118"/>
  <c r="U1320" i="118" s="1"/>
  <c r="P1320" i="118"/>
  <c r="W1319" i="118"/>
  <c r="V1319" i="118"/>
  <c r="T1319" i="118"/>
  <c r="S1319" i="118"/>
  <c r="U1319" i="118" s="1"/>
  <c r="P1319" i="118"/>
  <c r="W1318" i="118"/>
  <c r="V1318" i="118"/>
  <c r="T1318" i="118"/>
  <c r="S1318" i="118"/>
  <c r="U1318" i="118" s="1"/>
  <c r="P1318" i="118"/>
  <c r="W1317" i="118"/>
  <c r="V1317" i="118"/>
  <c r="U1317" i="118"/>
  <c r="T1317" i="118"/>
  <c r="S1317" i="118"/>
  <c r="P1317" i="118"/>
  <c r="W1316" i="118"/>
  <c r="V1316" i="118"/>
  <c r="T1316" i="118"/>
  <c r="S1316" i="118"/>
  <c r="U1316" i="118" s="1"/>
  <c r="P1316" i="118"/>
  <c r="W1315" i="118"/>
  <c r="V1315" i="118"/>
  <c r="T1315" i="118"/>
  <c r="U1315" i="118" s="1"/>
  <c r="S1315" i="118"/>
  <c r="P1315" i="118"/>
  <c r="W1314" i="118"/>
  <c r="V1314" i="118"/>
  <c r="T1314" i="118"/>
  <c r="S1314" i="118"/>
  <c r="U1314" i="118" s="1"/>
  <c r="P1314" i="118"/>
  <c r="W1313" i="118"/>
  <c r="V1313" i="118"/>
  <c r="T1313" i="118"/>
  <c r="S1313" i="118"/>
  <c r="U1313" i="118" s="1"/>
  <c r="P1313" i="118"/>
  <c r="W1312" i="118"/>
  <c r="V1312" i="118"/>
  <c r="T1312" i="118"/>
  <c r="S1312" i="118"/>
  <c r="U1312" i="118" s="1"/>
  <c r="P1312" i="118"/>
  <c r="W1311" i="118"/>
  <c r="V1311" i="118"/>
  <c r="T1311" i="118"/>
  <c r="S1311" i="118"/>
  <c r="U1311" i="118" s="1"/>
  <c r="P1311" i="118"/>
  <c r="W1310" i="118"/>
  <c r="V1310" i="118"/>
  <c r="T1310" i="118"/>
  <c r="S1310" i="118"/>
  <c r="U1310" i="118" s="1"/>
  <c r="P1310" i="118"/>
  <c r="W1309" i="118"/>
  <c r="V1309" i="118"/>
  <c r="U1309" i="118"/>
  <c r="T1309" i="118"/>
  <c r="S1309" i="118"/>
  <c r="P1309" i="118"/>
  <c r="W1308" i="118"/>
  <c r="V1308" i="118"/>
  <c r="T1308" i="118"/>
  <c r="S1308" i="118"/>
  <c r="U1308" i="118" s="1"/>
  <c r="P1308" i="118"/>
  <c r="W1307" i="118"/>
  <c r="V1307" i="118"/>
  <c r="T1307" i="118"/>
  <c r="U1307" i="118" s="1"/>
  <c r="S1307" i="118"/>
  <c r="P1307" i="118"/>
  <c r="W1306" i="118"/>
  <c r="V1306" i="118"/>
  <c r="T1306" i="118"/>
  <c r="S1306" i="118"/>
  <c r="U1306" i="118" s="1"/>
  <c r="P1306" i="118"/>
  <c r="W1305" i="118"/>
  <c r="V1305" i="118"/>
  <c r="T1305" i="118"/>
  <c r="S1305" i="118"/>
  <c r="U1305" i="118" s="1"/>
  <c r="P1305" i="118"/>
  <c r="W1304" i="118"/>
  <c r="V1304" i="118"/>
  <c r="T1304" i="118"/>
  <c r="S1304" i="118"/>
  <c r="U1304" i="118" s="1"/>
  <c r="P1304" i="118"/>
  <c r="W1303" i="118"/>
  <c r="V1303" i="118"/>
  <c r="T1303" i="118"/>
  <c r="S1303" i="118"/>
  <c r="U1303" i="118" s="1"/>
  <c r="P1303" i="118"/>
  <c r="W1302" i="118"/>
  <c r="V1302" i="118"/>
  <c r="T1302" i="118"/>
  <c r="S1302" i="118"/>
  <c r="U1302" i="118" s="1"/>
  <c r="P1302" i="118"/>
  <c r="W1301" i="118"/>
  <c r="V1301" i="118"/>
  <c r="T1301" i="118"/>
  <c r="S1301" i="118"/>
  <c r="U1301" i="118" s="1"/>
  <c r="P1301" i="118"/>
  <c r="W1300" i="118"/>
  <c r="V1300" i="118"/>
  <c r="T1300" i="118"/>
  <c r="S1300" i="118"/>
  <c r="U1300" i="118" s="1"/>
  <c r="P1300" i="118"/>
  <c r="W1299" i="118"/>
  <c r="V1299" i="118"/>
  <c r="T1299" i="118"/>
  <c r="S1299" i="118"/>
  <c r="U1299" i="118" s="1"/>
  <c r="P1299" i="118"/>
  <c r="W1298" i="118"/>
  <c r="V1298" i="118"/>
  <c r="T1298" i="118"/>
  <c r="S1298" i="118"/>
  <c r="U1298" i="118" s="1"/>
  <c r="P1298" i="118"/>
  <c r="W1297" i="118"/>
  <c r="V1297" i="118"/>
  <c r="T1297" i="118"/>
  <c r="S1297" i="118"/>
  <c r="U1297" i="118" s="1"/>
  <c r="P1297" i="118"/>
  <c r="W1296" i="118"/>
  <c r="V1296" i="118"/>
  <c r="T1296" i="118"/>
  <c r="S1296" i="118"/>
  <c r="U1296" i="118" s="1"/>
  <c r="P1296" i="118"/>
  <c r="W1295" i="118"/>
  <c r="V1295" i="118"/>
  <c r="T1295" i="118"/>
  <c r="S1295" i="118"/>
  <c r="U1295" i="118" s="1"/>
  <c r="P1295" i="118"/>
  <c r="W1294" i="118"/>
  <c r="V1294" i="118"/>
  <c r="T1294" i="118"/>
  <c r="S1294" i="118"/>
  <c r="U1294" i="118" s="1"/>
  <c r="P1294" i="118"/>
  <c r="W1293" i="118"/>
  <c r="V1293" i="118"/>
  <c r="U1293" i="118"/>
  <c r="T1293" i="118"/>
  <c r="S1293" i="118"/>
  <c r="P1293" i="118"/>
  <c r="W1292" i="118"/>
  <c r="V1292" i="118"/>
  <c r="T1292" i="118"/>
  <c r="S1292" i="118"/>
  <c r="U1292" i="118" s="1"/>
  <c r="P1292" i="118"/>
  <c r="W1291" i="118"/>
  <c r="V1291" i="118"/>
  <c r="U1291" i="118"/>
  <c r="T1291" i="118"/>
  <c r="S1291" i="118"/>
  <c r="P1291" i="118"/>
  <c r="W1290" i="118"/>
  <c r="V1290" i="118"/>
  <c r="T1290" i="118"/>
  <c r="S1290" i="118"/>
  <c r="U1290" i="118" s="1"/>
  <c r="P1290" i="118"/>
  <c r="W1289" i="118"/>
  <c r="V1289" i="118"/>
  <c r="T1289" i="118"/>
  <c r="U1289" i="118" s="1"/>
  <c r="S1289" i="118"/>
  <c r="P1289" i="118"/>
  <c r="W1288" i="118"/>
  <c r="V1288" i="118"/>
  <c r="T1288" i="118"/>
  <c r="S1288" i="118"/>
  <c r="U1288" i="118" s="1"/>
  <c r="P1288" i="118"/>
  <c r="W1287" i="118"/>
  <c r="V1287" i="118"/>
  <c r="T1287" i="118"/>
  <c r="S1287" i="118"/>
  <c r="U1287" i="118" s="1"/>
  <c r="P1287" i="118"/>
  <c r="W1286" i="118"/>
  <c r="V1286" i="118"/>
  <c r="T1286" i="118"/>
  <c r="S1286" i="118"/>
  <c r="U1286" i="118" s="1"/>
  <c r="P1286" i="118"/>
  <c r="W1285" i="118"/>
  <c r="V1285" i="118"/>
  <c r="T1285" i="118"/>
  <c r="S1285" i="118"/>
  <c r="U1285" i="118" s="1"/>
  <c r="P1285" i="118"/>
  <c r="W1284" i="118"/>
  <c r="V1284" i="118"/>
  <c r="T1284" i="118"/>
  <c r="S1284" i="118"/>
  <c r="U1284" i="118" s="1"/>
  <c r="P1284" i="118"/>
  <c r="W1283" i="118"/>
  <c r="V1283" i="118"/>
  <c r="T1283" i="118"/>
  <c r="S1283" i="118"/>
  <c r="U1283" i="118" s="1"/>
  <c r="P1283" i="118"/>
  <c r="W1282" i="118"/>
  <c r="V1282" i="118"/>
  <c r="T1282" i="118"/>
  <c r="S1282" i="118"/>
  <c r="U1282" i="118" s="1"/>
  <c r="P1282" i="118"/>
  <c r="W1281" i="118"/>
  <c r="V1281" i="118"/>
  <c r="T1281" i="118"/>
  <c r="S1281" i="118"/>
  <c r="U1281" i="118" s="1"/>
  <c r="P1281" i="118"/>
  <c r="W1280" i="118"/>
  <c r="V1280" i="118"/>
  <c r="T1280" i="118"/>
  <c r="S1280" i="118"/>
  <c r="U1280" i="118" s="1"/>
  <c r="P1280" i="118"/>
  <c r="W1279" i="118"/>
  <c r="V1279" i="118"/>
  <c r="T1279" i="118"/>
  <c r="S1279" i="118"/>
  <c r="U1279" i="118" s="1"/>
  <c r="P1279" i="118"/>
  <c r="W1278" i="118"/>
  <c r="V1278" i="118"/>
  <c r="T1278" i="118"/>
  <c r="S1278" i="118"/>
  <c r="U1278" i="118" s="1"/>
  <c r="P1278" i="118"/>
  <c r="W1277" i="118"/>
  <c r="V1277" i="118"/>
  <c r="T1277" i="118"/>
  <c r="S1277" i="118"/>
  <c r="U1277" i="118" s="1"/>
  <c r="P1277" i="118"/>
  <c r="W1276" i="118"/>
  <c r="V1276" i="118"/>
  <c r="T1276" i="118"/>
  <c r="S1276" i="118"/>
  <c r="U1276" i="118" s="1"/>
  <c r="P1276" i="118"/>
  <c r="W1275" i="118"/>
  <c r="V1275" i="118"/>
  <c r="T1275" i="118"/>
  <c r="S1275" i="118"/>
  <c r="U1275" i="118" s="1"/>
  <c r="P1275" i="118"/>
  <c r="W1274" i="118"/>
  <c r="V1274" i="118"/>
  <c r="T1274" i="118"/>
  <c r="S1274" i="118"/>
  <c r="U1274" i="118" s="1"/>
  <c r="P1274" i="118"/>
  <c r="W1273" i="118"/>
  <c r="V1273" i="118"/>
  <c r="T1273" i="118"/>
  <c r="S1273" i="118"/>
  <c r="U1273" i="118" s="1"/>
  <c r="P1273" i="118"/>
  <c r="W1272" i="118"/>
  <c r="V1272" i="118"/>
  <c r="T1272" i="118"/>
  <c r="S1272" i="118"/>
  <c r="U1272" i="118" s="1"/>
  <c r="P1272" i="118"/>
  <c r="W1271" i="118"/>
  <c r="V1271" i="118"/>
  <c r="T1271" i="118"/>
  <c r="S1271" i="118"/>
  <c r="U1271" i="118" s="1"/>
  <c r="P1271" i="118"/>
  <c r="W1270" i="118"/>
  <c r="V1270" i="118"/>
  <c r="T1270" i="118"/>
  <c r="S1270" i="118"/>
  <c r="U1270" i="118" s="1"/>
  <c r="P1270" i="118"/>
  <c r="W1269" i="118"/>
  <c r="V1269" i="118"/>
  <c r="U1269" i="118"/>
  <c r="T1269" i="118"/>
  <c r="S1269" i="118"/>
  <c r="P1269" i="118"/>
  <c r="W1268" i="118"/>
  <c r="V1268" i="118"/>
  <c r="T1268" i="118"/>
  <c r="S1268" i="118"/>
  <c r="U1268" i="118" s="1"/>
  <c r="P1268" i="118"/>
  <c r="W1267" i="118"/>
  <c r="V1267" i="118"/>
  <c r="T1267" i="118"/>
  <c r="U1267" i="118" s="1"/>
  <c r="S1267" i="118"/>
  <c r="P1267" i="118"/>
  <c r="W1266" i="118"/>
  <c r="V1266" i="118"/>
  <c r="T1266" i="118"/>
  <c r="S1266" i="118"/>
  <c r="U1266" i="118" s="1"/>
  <c r="P1266" i="118"/>
  <c r="W1265" i="118"/>
  <c r="V1265" i="118"/>
  <c r="T1265" i="118"/>
  <c r="S1265" i="118"/>
  <c r="U1265" i="118" s="1"/>
  <c r="P1265" i="118"/>
  <c r="W1264" i="118"/>
  <c r="V1264" i="118"/>
  <c r="T1264" i="118"/>
  <c r="S1264" i="118"/>
  <c r="U1264" i="118" s="1"/>
  <c r="P1264" i="118"/>
  <c r="W1263" i="118"/>
  <c r="V1263" i="118"/>
  <c r="T1263" i="118"/>
  <c r="S1263" i="118"/>
  <c r="U1263" i="118" s="1"/>
  <c r="P1263" i="118"/>
  <c r="W1262" i="118"/>
  <c r="V1262" i="118"/>
  <c r="T1262" i="118"/>
  <c r="S1262" i="118"/>
  <c r="U1262" i="118" s="1"/>
  <c r="P1262" i="118"/>
  <c r="W1261" i="118"/>
  <c r="V1261" i="118"/>
  <c r="T1261" i="118"/>
  <c r="S1261" i="118"/>
  <c r="U1261" i="118" s="1"/>
  <c r="P1261" i="118"/>
  <c r="W1260" i="118"/>
  <c r="V1260" i="118"/>
  <c r="T1260" i="118"/>
  <c r="S1260" i="118"/>
  <c r="U1260" i="118" s="1"/>
  <c r="P1260" i="118"/>
  <c r="W1259" i="118"/>
  <c r="V1259" i="118"/>
  <c r="T1259" i="118"/>
  <c r="S1259" i="118"/>
  <c r="U1259" i="118" s="1"/>
  <c r="P1259" i="118"/>
  <c r="W1258" i="118"/>
  <c r="V1258" i="118"/>
  <c r="T1258" i="118"/>
  <c r="S1258" i="118"/>
  <c r="U1258" i="118" s="1"/>
  <c r="P1258" i="118"/>
  <c r="W1257" i="118"/>
  <c r="V1257" i="118"/>
  <c r="T1257" i="118"/>
  <c r="S1257" i="118"/>
  <c r="U1257" i="118" s="1"/>
  <c r="P1257" i="118"/>
  <c r="W1256" i="118"/>
  <c r="V1256" i="118"/>
  <c r="T1256" i="118"/>
  <c r="S1256" i="118"/>
  <c r="U1256" i="118" s="1"/>
  <c r="P1256" i="118"/>
  <c r="W1255" i="118"/>
  <c r="V1255" i="118"/>
  <c r="T1255" i="118"/>
  <c r="S1255" i="118"/>
  <c r="U1255" i="118" s="1"/>
  <c r="P1255" i="118"/>
  <c r="W1254" i="118"/>
  <c r="V1254" i="118"/>
  <c r="T1254" i="118"/>
  <c r="S1254" i="118"/>
  <c r="U1254" i="118" s="1"/>
  <c r="P1254" i="118"/>
  <c r="W1253" i="118"/>
  <c r="V1253" i="118"/>
  <c r="T1253" i="118"/>
  <c r="S1253" i="118"/>
  <c r="U1253" i="118" s="1"/>
  <c r="P1253" i="118"/>
  <c r="W1252" i="118"/>
  <c r="V1252" i="118"/>
  <c r="T1252" i="118"/>
  <c r="S1252" i="118"/>
  <c r="U1252" i="118" s="1"/>
  <c r="P1252" i="118"/>
  <c r="W1251" i="118"/>
  <c r="V1251" i="118"/>
  <c r="T1251" i="118"/>
  <c r="S1251" i="118"/>
  <c r="U1251" i="118" s="1"/>
  <c r="P1251" i="118"/>
  <c r="W1250" i="118"/>
  <c r="V1250" i="118"/>
  <c r="T1250" i="118"/>
  <c r="S1250" i="118"/>
  <c r="U1250" i="118" s="1"/>
  <c r="P1250" i="118"/>
  <c r="W1249" i="118"/>
  <c r="V1249" i="118"/>
  <c r="T1249" i="118"/>
  <c r="S1249" i="118"/>
  <c r="U1249" i="118" s="1"/>
  <c r="P1249" i="118"/>
  <c r="W1248" i="118"/>
  <c r="V1248" i="118"/>
  <c r="T1248" i="118"/>
  <c r="S1248" i="118"/>
  <c r="U1248" i="118" s="1"/>
  <c r="P1248" i="118"/>
  <c r="W1247" i="118"/>
  <c r="V1247" i="118"/>
  <c r="T1247" i="118"/>
  <c r="S1247" i="118"/>
  <c r="U1247" i="118" s="1"/>
  <c r="P1247" i="118"/>
  <c r="W1246" i="118"/>
  <c r="V1246" i="118"/>
  <c r="T1246" i="118"/>
  <c r="S1246" i="118"/>
  <c r="U1246" i="118" s="1"/>
  <c r="P1246" i="118"/>
  <c r="W1245" i="118"/>
  <c r="V1245" i="118"/>
  <c r="U1245" i="118"/>
  <c r="T1245" i="118"/>
  <c r="S1245" i="118"/>
  <c r="P1245" i="118"/>
  <c r="W1244" i="118"/>
  <c r="V1244" i="118"/>
  <c r="T1244" i="118"/>
  <c r="S1244" i="118"/>
  <c r="U1244" i="118" s="1"/>
  <c r="P1244" i="118"/>
  <c r="W1243" i="118"/>
  <c r="V1243" i="118"/>
  <c r="T1243" i="118"/>
  <c r="U1243" i="118" s="1"/>
  <c r="S1243" i="118"/>
  <c r="P1243" i="118"/>
  <c r="W1242" i="118"/>
  <c r="V1242" i="118"/>
  <c r="T1242" i="118"/>
  <c r="S1242" i="118"/>
  <c r="U1242" i="118" s="1"/>
  <c r="P1242" i="118"/>
  <c r="W1241" i="118"/>
  <c r="V1241" i="118"/>
  <c r="T1241" i="118"/>
  <c r="S1241" i="118"/>
  <c r="U1241" i="118" s="1"/>
  <c r="P1241" i="118"/>
  <c r="W1240" i="118"/>
  <c r="V1240" i="118"/>
  <c r="T1240" i="118"/>
  <c r="S1240" i="118"/>
  <c r="U1240" i="118" s="1"/>
  <c r="P1240" i="118"/>
  <c r="W1239" i="118"/>
  <c r="V1239" i="118"/>
  <c r="T1239" i="118"/>
  <c r="S1239" i="118"/>
  <c r="U1239" i="118" s="1"/>
  <c r="P1239" i="118"/>
  <c r="W1238" i="118"/>
  <c r="V1238" i="118"/>
  <c r="T1238" i="118"/>
  <c r="S1238" i="118"/>
  <c r="U1238" i="118" s="1"/>
  <c r="P1238" i="118"/>
  <c r="W1237" i="118"/>
  <c r="V1237" i="118"/>
  <c r="T1237" i="118"/>
  <c r="S1237" i="118"/>
  <c r="U1237" i="118" s="1"/>
  <c r="P1237" i="118"/>
  <c r="W1236" i="118"/>
  <c r="V1236" i="118"/>
  <c r="T1236" i="118"/>
  <c r="S1236" i="118"/>
  <c r="U1236" i="118" s="1"/>
  <c r="P1236" i="118"/>
  <c r="W1235" i="118"/>
  <c r="V1235" i="118"/>
  <c r="T1235" i="118"/>
  <c r="S1235" i="118"/>
  <c r="U1235" i="118" s="1"/>
  <c r="P1235" i="118"/>
  <c r="W1234" i="118"/>
  <c r="V1234" i="118"/>
  <c r="T1234" i="118"/>
  <c r="S1234" i="118"/>
  <c r="U1234" i="118" s="1"/>
  <c r="P1234" i="118"/>
  <c r="W1233" i="118"/>
  <c r="V1233" i="118"/>
  <c r="T1233" i="118"/>
  <c r="S1233" i="118"/>
  <c r="U1233" i="118" s="1"/>
  <c r="P1233" i="118"/>
  <c r="W1232" i="118"/>
  <c r="V1232" i="118"/>
  <c r="T1232" i="118"/>
  <c r="S1232" i="118"/>
  <c r="U1232" i="118" s="1"/>
  <c r="P1232" i="118"/>
  <c r="W1231" i="118"/>
  <c r="V1231" i="118"/>
  <c r="U1231" i="118"/>
  <c r="T1231" i="118"/>
  <c r="S1231" i="118"/>
  <c r="P1231" i="118"/>
  <c r="W1230" i="118"/>
  <c r="V1230" i="118"/>
  <c r="T1230" i="118"/>
  <c r="S1230" i="118"/>
  <c r="U1230" i="118" s="1"/>
  <c r="P1230" i="118"/>
  <c r="W1229" i="118"/>
  <c r="V1229" i="118"/>
  <c r="T1229" i="118"/>
  <c r="U1229" i="118" s="1"/>
  <c r="S1229" i="118"/>
  <c r="P1229" i="118"/>
  <c r="W1228" i="118"/>
  <c r="V1228" i="118"/>
  <c r="T1228" i="118"/>
  <c r="S1228" i="118"/>
  <c r="U1228" i="118" s="1"/>
  <c r="W1227" i="118"/>
  <c r="V1227" i="118"/>
  <c r="T1227" i="118"/>
  <c r="S1227" i="118"/>
  <c r="U1227" i="118" s="1"/>
  <c r="W1226" i="118"/>
  <c r="V1226" i="118"/>
  <c r="T1226" i="118"/>
  <c r="U1226" i="118" s="1"/>
  <c r="S1226" i="118"/>
  <c r="W1225" i="118"/>
  <c r="V1225" i="118"/>
  <c r="T1225" i="118"/>
  <c r="S1225" i="118"/>
  <c r="U1225" i="118" s="1"/>
  <c r="W1224" i="118"/>
  <c r="V1224" i="118"/>
  <c r="T1224" i="118"/>
  <c r="U1224" i="118" s="1"/>
  <c r="S1224" i="118"/>
  <c r="W1223" i="118"/>
  <c r="V1223" i="118"/>
  <c r="T1223" i="118"/>
  <c r="U1223" i="118" s="1"/>
  <c r="S1223" i="118"/>
  <c r="W1222" i="118"/>
  <c r="V1222" i="118"/>
  <c r="U1222" i="118"/>
  <c r="T1222" i="118"/>
  <c r="S1222" i="118"/>
  <c r="W1221" i="118"/>
  <c r="V1221" i="118"/>
  <c r="U1221" i="118"/>
  <c r="T1221" i="118"/>
  <c r="S1221" i="118"/>
  <c r="W1220" i="118"/>
  <c r="V1220" i="118"/>
  <c r="T1220" i="118"/>
  <c r="S1220" i="118"/>
  <c r="U1220" i="118" s="1"/>
  <c r="P1220" i="118"/>
  <c r="W1219" i="118"/>
  <c r="V1219" i="118"/>
  <c r="T1219" i="118"/>
  <c r="U1219" i="118" s="1"/>
  <c r="S1219" i="118"/>
  <c r="P1219" i="118"/>
  <c r="W1218" i="118"/>
  <c r="V1218" i="118"/>
  <c r="T1218" i="118"/>
  <c r="S1218" i="118"/>
  <c r="U1218" i="118" s="1"/>
  <c r="P1218" i="118"/>
  <c r="W1217" i="118"/>
  <c r="V1217" i="118"/>
  <c r="T1217" i="118"/>
  <c r="U1217" i="118" s="1"/>
  <c r="S1217" i="118"/>
  <c r="P1217" i="118"/>
  <c r="W1216" i="118"/>
  <c r="V1216" i="118"/>
  <c r="T1216" i="118"/>
  <c r="S1216" i="118"/>
  <c r="U1216" i="118" s="1"/>
  <c r="P1216" i="118"/>
  <c r="W1215" i="118"/>
  <c r="V1215" i="118"/>
  <c r="T1215" i="118"/>
  <c r="U1215" i="118" s="1"/>
  <c r="S1215" i="118"/>
  <c r="P1215" i="118"/>
  <c r="W1214" i="118"/>
  <c r="V1214" i="118"/>
  <c r="U1214" i="118"/>
  <c r="T1214" i="118"/>
  <c r="S1214" i="118"/>
  <c r="P1214" i="118"/>
  <c r="W1213" i="118"/>
  <c r="V1213" i="118"/>
  <c r="T1213" i="118"/>
  <c r="U1213" i="118" s="1"/>
  <c r="S1213" i="118"/>
  <c r="P1213" i="118"/>
  <c r="W1212" i="118"/>
  <c r="V1212" i="118"/>
  <c r="T1212" i="118"/>
  <c r="U1212" i="118" s="1"/>
  <c r="S1212" i="118"/>
  <c r="P1212" i="118"/>
  <c r="W1211" i="118"/>
  <c r="V1211" i="118"/>
  <c r="T1211" i="118"/>
  <c r="U1211" i="118" s="1"/>
  <c r="S1211" i="118"/>
  <c r="P1211" i="118"/>
  <c r="W1210" i="118"/>
  <c r="V1210" i="118"/>
  <c r="T1210" i="118"/>
  <c r="S1210" i="118"/>
  <c r="U1210" i="118" s="1"/>
  <c r="P1210" i="118"/>
  <c r="W1209" i="118"/>
  <c r="V1209" i="118"/>
  <c r="T1209" i="118"/>
  <c r="U1209" i="118" s="1"/>
  <c r="S1209" i="118"/>
  <c r="P1209" i="118"/>
  <c r="W1208" i="118"/>
  <c r="V1208" i="118"/>
  <c r="T1208" i="118"/>
  <c r="S1208" i="118"/>
  <c r="U1208" i="118" s="1"/>
  <c r="P1208" i="118"/>
  <c r="W1207" i="118"/>
  <c r="V1207" i="118"/>
  <c r="T1207" i="118"/>
  <c r="U1207" i="118" s="1"/>
  <c r="S1207" i="118"/>
  <c r="P1207" i="118"/>
  <c r="W1206" i="118"/>
  <c r="V1206" i="118"/>
  <c r="T1206" i="118"/>
  <c r="S1206" i="118"/>
  <c r="U1206" i="118" s="1"/>
  <c r="P1206" i="118"/>
  <c r="W1205" i="118"/>
  <c r="V1205" i="118"/>
  <c r="T1205" i="118"/>
  <c r="U1205" i="118" s="1"/>
  <c r="S1205" i="118"/>
  <c r="P1205" i="118"/>
  <c r="W1204" i="118"/>
  <c r="V1204" i="118"/>
  <c r="T1204" i="118"/>
  <c r="S1204" i="118"/>
  <c r="U1204" i="118" s="1"/>
  <c r="P1204" i="118"/>
  <c r="W1203" i="118"/>
  <c r="V1203" i="118"/>
  <c r="T1203" i="118"/>
  <c r="U1203" i="118" s="1"/>
  <c r="S1203" i="118"/>
  <c r="P1203" i="118"/>
  <c r="W1202" i="118"/>
  <c r="V1202" i="118"/>
  <c r="T1202" i="118"/>
  <c r="S1202" i="118"/>
  <c r="U1202" i="118" s="1"/>
  <c r="P1202" i="118"/>
  <c r="W1201" i="118"/>
  <c r="V1201" i="118"/>
  <c r="T1201" i="118"/>
  <c r="U1201" i="118" s="1"/>
  <c r="S1201" i="118"/>
  <c r="P1201" i="118"/>
  <c r="W1200" i="118"/>
  <c r="V1200" i="118"/>
  <c r="U1200" i="118"/>
  <c r="T1200" i="118"/>
  <c r="S1200" i="118"/>
  <c r="P1200" i="118"/>
  <c r="W1199" i="118"/>
  <c r="V1199" i="118"/>
  <c r="T1199" i="118"/>
  <c r="U1199" i="118" s="1"/>
  <c r="S1199" i="118"/>
  <c r="P1199" i="118"/>
  <c r="W1198" i="118"/>
  <c r="V1198" i="118"/>
  <c r="T1198" i="118"/>
  <c r="U1198" i="118" s="1"/>
  <c r="S1198" i="118"/>
  <c r="P1198" i="118"/>
  <c r="W1197" i="118"/>
  <c r="V1197" i="118"/>
  <c r="T1197" i="118"/>
  <c r="U1197" i="118" s="1"/>
  <c r="S1197" i="118"/>
  <c r="P1197" i="118"/>
  <c r="W1196" i="118"/>
  <c r="V1196" i="118"/>
  <c r="U1196" i="118"/>
  <c r="T1196" i="118"/>
  <c r="S1196" i="118"/>
  <c r="P1196" i="118"/>
  <c r="W1195" i="118"/>
  <c r="V1195" i="118"/>
  <c r="T1195" i="118"/>
  <c r="U1195" i="118" s="1"/>
  <c r="S1195" i="118"/>
  <c r="P1195" i="118"/>
  <c r="W1194" i="118"/>
  <c r="V1194" i="118"/>
  <c r="T1194" i="118"/>
  <c r="U1194" i="118" s="1"/>
  <c r="S1194" i="118"/>
  <c r="P1194" i="118"/>
  <c r="W1193" i="118"/>
  <c r="V1193" i="118"/>
  <c r="T1193" i="118"/>
  <c r="U1193" i="118" s="1"/>
  <c r="S1193" i="118"/>
  <c r="P1193" i="118"/>
  <c r="W1192" i="118"/>
  <c r="V1192" i="118"/>
  <c r="T1192" i="118"/>
  <c r="S1192" i="118"/>
  <c r="U1192" i="118" s="1"/>
  <c r="P1192" i="118"/>
  <c r="W1191" i="118"/>
  <c r="V1191" i="118"/>
  <c r="T1191" i="118"/>
  <c r="U1191" i="118" s="1"/>
  <c r="S1191" i="118"/>
  <c r="P1191" i="118"/>
  <c r="W1190" i="118"/>
  <c r="V1190" i="118"/>
  <c r="T1190" i="118"/>
  <c r="S1190" i="118"/>
  <c r="U1190" i="118" s="1"/>
  <c r="P1190" i="118"/>
  <c r="W1189" i="118"/>
  <c r="V1189" i="118"/>
  <c r="T1189" i="118"/>
  <c r="U1189" i="118" s="1"/>
  <c r="S1189" i="118"/>
  <c r="P1189" i="118"/>
  <c r="W1188" i="118"/>
  <c r="V1188" i="118"/>
  <c r="T1188" i="118"/>
  <c r="S1188" i="118"/>
  <c r="U1188" i="118" s="1"/>
  <c r="P1188" i="118"/>
  <c r="W1187" i="118"/>
  <c r="V1187" i="118"/>
  <c r="T1187" i="118"/>
  <c r="U1187" i="118" s="1"/>
  <c r="S1187" i="118"/>
  <c r="P1187" i="118"/>
  <c r="W1186" i="118"/>
  <c r="V1186" i="118"/>
  <c r="T1186" i="118"/>
  <c r="S1186" i="118"/>
  <c r="U1186" i="118" s="1"/>
  <c r="P1186" i="118"/>
  <c r="W1185" i="118"/>
  <c r="V1185" i="118"/>
  <c r="T1185" i="118"/>
  <c r="U1185" i="118" s="1"/>
  <c r="S1185" i="118"/>
  <c r="P1185" i="118"/>
  <c r="W1184" i="118"/>
  <c r="V1184" i="118"/>
  <c r="T1184" i="118"/>
  <c r="S1184" i="118"/>
  <c r="U1184" i="118" s="1"/>
  <c r="P1184" i="118"/>
  <c r="W1183" i="118"/>
  <c r="V1183" i="118"/>
  <c r="T1183" i="118"/>
  <c r="U1183" i="118" s="1"/>
  <c r="S1183" i="118"/>
  <c r="P1183" i="118"/>
  <c r="W1182" i="118"/>
  <c r="V1182" i="118"/>
  <c r="T1182" i="118"/>
  <c r="S1182" i="118"/>
  <c r="U1182" i="118" s="1"/>
  <c r="P1182" i="118"/>
  <c r="W1181" i="118"/>
  <c r="V1181" i="118"/>
  <c r="T1181" i="118"/>
  <c r="U1181" i="118" s="1"/>
  <c r="S1181" i="118"/>
  <c r="P1181" i="118"/>
  <c r="W1180" i="118"/>
  <c r="V1180" i="118"/>
  <c r="T1180" i="118"/>
  <c r="S1180" i="118"/>
  <c r="U1180" i="118" s="1"/>
  <c r="P1180" i="118"/>
  <c r="W1179" i="118"/>
  <c r="V1179" i="118"/>
  <c r="T1179" i="118"/>
  <c r="U1179" i="118" s="1"/>
  <c r="S1179" i="118"/>
  <c r="P1179" i="118"/>
  <c r="W1178" i="118"/>
  <c r="V1178" i="118"/>
  <c r="T1178" i="118"/>
  <c r="S1178" i="118"/>
  <c r="U1178" i="118" s="1"/>
  <c r="P1178" i="118"/>
  <c r="W1177" i="118"/>
  <c r="V1177" i="118"/>
  <c r="T1177" i="118"/>
  <c r="U1177" i="118" s="1"/>
  <c r="S1177" i="118"/>
  <c r="P1177" i="118"/>
  <c r="W1176" i="118"/>
  <c r="V1176" i="118"/>
  <c r="U1176" i="118"/>
  <c r="T1176" i="118"/>
  <c r="S1176" i="118"/>
  <c r="P1176" i="118"/>
  <c r="W1175" i="118"/>
  <c r="V1175" i="118"/>
  <c r="T1175" i="118"/>
  <c r="U1175" i="118" s="1"/>
  <c r="S1175" i="118"/>
  <c r="P1175" i="118"/>
  <c r="W1174" i="118"/>
  <c r="V1174" i="118"/>
  <c r="U1174" i="118"/>
  <c r="T1174" i="118"/>
  <c r="S1174" i="118"/>
  <c r="P1174" i="118"/>
  <c r="W1173" i="118"/>
  <c r="V1173" i="118"/>
  <c r="T1173" i="118"/>
  <c r="U1173" i="118" s="1"/>
  <c r="S1173" i="118"/>
  <c r="P1173" i="118"/>
  <c r="W1172" i="118"/>
  <c r="V1172" i="118"/>
  <c r="U1172" i="118"/>
  <c r="T1172" i="118"/>
  <c r="S1172" i="118"/>
  <c r="P1172" i="118"/>
  <c r="W1171" i="118"/>
  <c r="V1171" i="118"/>
  <c r="T1171" i="118"/>
  <c r="U1171" i="118" s="1"/>
  <c r="S1171" i="118"/>
  <c r="P1171" i="118"/>
  <c r="W1170" i="118"/>
  <c r="V1170" i="118"/>
  <c r="U1170" i="118"/>
  <c r="T1170" i="118"/>
  <c r="S1170" i="118"/>
  <c r="P1170" i="118"/>
  <c r="W1169" i="118"/>
  <c r="V1169" i="118"/>
  <c r="T1169" i="118"/>
  <c r="U1169" i="118" s="1"/>
  <c r="S1169" i="118"/>
  <c r="P1169" i="118"/>
  <c r="W1168" i="118"/>
  <c r="V1168" i="118"/>
  <c r="U1168" i="118"/>
  <c r="T1168" i="118"/>
  <c r="S1168" i="118"/>
  <c r="P1168" i="118"/>
  <c r="W1167" i="118"/>
  <c r="V1167" i="118"/>
  <c r="T1167" i="118"/>
  <c r="U1167" i="118" s="1"/>
  <c r="S1167" i="118"/>
  <c r="P1167" i="118"/>
  <c r="W1166" i="118"/>
  <c r="V1166" i="118"/>
  <c r="U1166" i="118"/>
  <c r="T1166" i="118"/>
  <c r="S1166" i="118"/>
  <c r="P1166" i="118"/>
  <c r="W1165" i="118"/>
  <c r="V1165" i="118"/>
  <c r="T1165" i="118"/>
  <c r="U1165" i="118" s="1"/>
  <c r="S1165" i="118"/>
  <c r="P1165" i="118"/>
  <c r="W1164" i="118"/>
  <c r="V1164" i="118"/>
  <c r="U1164" i="118"/>
  <c r="T1164" i="118"/>
  <c r="S1164" i="118"/>
  <c r="P1164" i="118"/>
  <c r="W1163" i="118"/>
  <c r="V1163" i="118"/>
  <c r="T1163" i="118"/>
  <c r="U1163" i="118" s="1"/>
  <c r="S1163" i="118"/>
  <c r="P1163" i="118"/>
  <c r="W1162" i="118"/>
  <c r="V1162" i="118"/>
  <c r="U1162" i="118"/>
  <c r="T1162" i="118"/>
  <c r="S1162" i="118"/>
  <c r="P1162" i="118"/>
  <c r="W1161" i="118"/>
  <c r="V1161" i="118"/>
  <c r="T1161" i="118"/>
  <c r="U1161" i="118" s="1"/>
  <c r="S1161" i="118"/>
  <c r="P1161" i="118"/>
  <c r="W1160" i="118"/>
  <c r="V1160" i="118"/>
  <c r="U1160" i="118"/>
  <c r="T1160" i="118"/>
  <c r="S1160" i="118"/>
  <c r="P1160" i="118"/>
  <c r="W1159" i="118"/>
  <c r="V1159" i="118"/>
  <c r="T1159" i="118"/>
  <c r="U1159" i="118" s="1"/>
  <c r="S1159" i="118"/>
  <c r="P1159" i="118"/>
  <c r="W1158" i="118"/>
  <c r="V1158" i="118"/>
  <c r="U1158" i="118"/>
  <c r="T1158" i="118"/>
  <c r="S1158" i="118"/>
  <c r="P1158" i="118"/>
  <c r="W1157" i="118"/>
  <c r="V1157" i="118"/>
  <c r="T1157" i="118"/>
  <c r="U1157" i="118" s="1"/>
  <c r="S1157" i="118"/>
  <c r="P1157" i="118"/>
  <c r="W1156" i="118"/>
  <c r="V1156" i="118"/>
  <c r="U1156" i="118"/>
  <c r="T1156" i="118"/>
  <c r="S1156" i="118"/>
  <c r="P1156" i="118"/>
  <c r="W1155" i="118"/>
  <c r="V1155" i="118"/>
  <c r="T1155" i="118"/>
  <c r="U1155" i="118" s="1"/>
  <c r="S1155" i="118"/>
  <c r="P1155" i="118"/>
  <c r="W1154" i="118"/>
  <c r="V1154" i="118"/>
  <c r="U1154" i="118"/>
  <c r="T1154" i="118"/>
  <c r="S1154" i="118"/>
  <c r="P1154" i="118"/>
  <c r="W1153" i="118"/>
  <c r="V1153" i="118"/>
  <c r="T1153" i="118"/>
  <c r="U1153" i="118" s="1"/>
  <c r="S1153" i="118"/>
  <c r="P1153" i="118"/>
  <c r="W1152" i="118"/>
  <c r="V1152" i="118"/>
  <c r="U1152" i="118"/>
  <c r="T1152" i="118"/>
  <c r="S1152" i="118"/>
  <c r="P1152" i="118"/>
  <c r="W1151" i="118"/>
  <c r="V1151" i="118"/>
  <c r="T1151" i="118"/>
  <c r="U1151" i="118" s="1"/>
  <c r="S1151" i="118"/>
  <c r="P1151" i="118"/>
  <c r="W1150" i="118"/>
  <c r="V1150" i="118"/>
  <c r="U1150" i="118"/>
  <c r="T1150" i="118"/>
  <c r="S1150" i="118"/>
  <c r="P1150" i="118"/>
  <c r="W1149" i="118"/>
  <c r="V1149" i="118"/>
  <c r="T1149" i="118"/>
  <c r="U1149" i="118" s="1"/>
  <c r="S1149" i="118"/>
  <c r="P1149" i="118"/>
  <c r="W1148" i="118"/>
  <c r="V1148" i="118"/>
  <c r="U1148" i="118"/>
  <c r="T1148" i="118"/>
  <c r="S1148" i="118"/>
  <c r="P1148" i="118"/>
  <c r="W1147" i="118"/>
  <c r="V1147" i="118"/>
  <c r="T1147" i="118"/>
  <c r="U1147" i="118" s="1"/>
  <c r="S1147" i="118"/>
  <c r="P1147" i="118"/>
  <c r="W1146" i="118"/>
  <c r="V1146" i="118"/>
  <c r="U1146" i="118"/>
  <c r="T1146" i="118"/>
  <c r="S1146" i="118"/>
  <c r="P1146" i="118"/>
  <c r="W1145" i="118"/>
  <c r="V1145" i="118"/>
  <c r="T1145" i="118"/>
  <c r="U1145" i="118" s="1"/>
  <c r="S1145" i="118"/>
  <c r="P1145" i="118"/>
  <c r="W1144" i="118"/>
  <c r="V1144" i="118"/>
  <c r="U1144" i="118"/>
  <c r="T1144" i="118"/>
  <c r="S1144" i="118"/>
  <c r="P1144" i="118"/>
  <c r="W1143" i="118"/>
  <c r="V1143" i="118"/>
  <c r="T1143" i="118"/>
  <c r="U1143" i="118" s="1"/>
  <c r="S1143" i="118"/>
  <c r="P1143" i="118"/>
  <c r="W1142" i="118"/>
  <c r="V1142" i="118"/>
  <c r="U1142" i="118"/>
  <c r="T1142" i="118"/>
  <c r="S1142" i="118"/>
  <c r="P1142" i="118"/>
  <c r="W1141" i="118"/>
  <c r="V1141" i="118"/>
  <c r="T1141" i="118"/>
  <c r="U1141" i="118" s="1"/>
  <c r="S1141" i="118"/>
  <c r="P1141" i="118"/>
  <c r="W1140" i="118"/>
  <c r="V1140" i="118"/>
  <c r="U1140" i="118"/>
  <c r="T1140" i="118"/>
  <c r="S1140" i="118"/>
  <c r="P1140" i="118"/>
  <c r="W1139" i="118"/>
  <c r="V1139" i="118"/>
  <c r="T1139" i="118"/>
  <c r="U1139" i="118" s="1"/>
  <c r="S1139" i="118"/>
  <c r="P1139" i="118"/>
  <c r="W1138" i="118"/>
  <c r="V1138" i="118"/>
  <c r="U1138" i="118"/>
  <c r="T1138" i="118"/>
  <c r="S1138" i="118"/>
  <c r="P1138" i="118"/>
  <c r="W1137" i="118"/>
  <c r="V1137" i="118"/>
  <c r="T1137" i="118"/>
  <c r="U1137" i="118" s="1"/>
  <c r="S1137" i="118"/>
  <c r="P1137" i="118"/>
  <c r="W1136" i="118"/>
  <c r="V1136" i="118"/>
  <c r="U1136" i="118"/>
  <c r="T1136" i="118"/>
  <c r="S1136" i="118"/>
  <c r="P1136" i="118"/>
  <c r="W1135" i="118"/>
  <c r="V1135" i="118"/>
  <c r="T1135" i="118"/>
  <c r="U1135" i="118" s="1"/>
  <c r="S1135" i="118"/>
  <c r="P1135" i="118"/>
  <c r="W1134" i="118"/>
  <c r="V1134" i="118"/>
  <c r="U1134" i="118"/>
  <c r="T1134" i="118"/>
  <c r="S1134" i="118"/>
  <c r="P1134" i="118"/>
  <c r="W1133" i="118"/>
  <c r="V1133" i="118"/>
  <c r="T1133" i="118"/>
  <c r="U1133" i="118" s="1"/>
  <c r="S1133" i="118"/>
  <c r="P1133" i="118"/>
  <c r="W1132" i="118"/>
  <c r="V1132" i="118"/>
  <c r="U1132" i="118"/>
  <c r="T1132" i="118"/>
  <c r="S1132" i="118"/>
  <c r="P1132" i="118"/>
  <c r="W1131" i="118"/>
  <c r="V1131" i="118"/>
  <c r="T1131" i="118"/>
  <c r="U1131" i="118" s="1"/>
  <c r="S1131" i="118"/>
  <c r="P1131" i="118"/>
  <c r="W1130" i="118"/>
  <c r="V1130" i="118"/>
  <c r="U1130" i="118"/>
  <c r="T1130" i="118"/>
  <c r="S1130" i="118"/>
  <c r="P1130" i="118"/>
  <c r="W1129" i="118"/>
  <c r="V1129" i="118"/>
  <c r="T1129" i="118"/>
  <c r="U1129" i="118" s="1"/>
  <c r="S1129" i="118"/>
  <c r="P1129" i="118"/>
  <c r="W1128" i="118"/>
  <c r="V1128" i="118"/>
  <c r="U1128" i="118"/>
  <c r="T1128" i="118"/>
  <c r="S1128" i="118"/>
  <c r="P1128" i="118"/>
  <c r="W1127" i="118"/>
  <c r="V1127" i="118"/>
  <c r="T1127" i="118"/>
  <c r="U1127" i="118" s="1"/>
  <c r="S1127" i="118"/>
  <c r="P1127" i="118"/>
  <c r="W1126" i="118"/>
  <c r="V1126" i="118"/>
  <c r="U1126" i="118"/>
  <c r="T1126" i="118"/>
  <c r="S1126" i="118"/>
  <c r="P1126" i="118"/>
  <c r="W1125" i="118"/>
  <c r="V1125" i="118"/>
  <c r="T1125" i="118"/>
  <c r="U1125" i="118" s="1"/>
  <c r="S1125" i="118"/>
  <c r="P1125" i="118"/>
  <c r="W1124" i="118"/>
  <c r="V1124" i="118"/>
  <c r="U1124" i="118"/>
  <c r="T1124" i="118"/>
  <c r="S1124" i="118"/>
  <c r="P1124" i="118"/>
  <c r="W1123" i="118"/>
  <c r="V1123" i="118"/>
  <c r="T1123" i="118"/>
  <c r="U1123" i="118" s="1"/>
  <c r="S1123" i="118"/>
  <c r="P1123" i="118"/>
  <c r="W1122" i="118"/>
  <c r="V1122" i="118"/>
  <c r="U1122" i="118"/>
  <c r="T1122" i="118"/>
  <c r="S1122" i="118"/>
  <c r="P1122" i="118"/>
  <c r="W1121" i="118"/>
  <c r="V1121" i="118"/>
  <c r="T1121" i="118"/>
  <c r="U1121" i="118" s="1"/>
  <c r="S1121" i="118"/>
  <c r="P1121" i="118"/>
  <c r="W1120" i="118"/>
  <c r="V1120" i="118"/>
  <c r="U1120" i="118"/>
  <c r="T1120" i="118"/>
  <c r="S1120" i="118"/>
  <c r="P1120" i="118"/>
  <c r="W1119" i="118"/>
  <c r="V1119" i="118"/>
  <c r="T1119" i="118"/>
  <c r="U1119" i="118" s="1"/>
  <c r="S1119" i="118"/>
  <c r="P1119" i="118"/>
  <c r="W1118" i="118"/>
  <c r="V1118" i="118"/>
  <c r="U1118" i="118"/>
  <c r="T1118" i="118"/>
  <c r="S1118" i="118"/>
  <c r="P1118" i="118"/>
  <c r="W1117" i="118"/>
  <c r="V1117" i="118"/>
  <c r="T1117" i="118"/>
  <c r="U1117" i="118" s="1"/>
  <c r="S1117" i="118"/>
  <c r="P1117" i="118"/>
  <c r="W1116" i="118"/>
  <c r="V1116" i="118"/>
  <c r="U1116" i="118"/>
  <c r="T1116" i="118"/>
  <c r="S1116" i="118"/>
  <c r="P1116" i="118"/>
  <c r="W1115" i="118"/>
  <c r="V1115" i="118"/>
  <c r="T1115" i="118"/>
  <c r="U1115" i="118" s="1"/>
  <c r="S1115" i="118"/>
  <c r="P1115" i="118"/>
  <c r="W1114" i="118"/>
  <c r="V1114" i="118"/>
  <c r="U1114" i="118"/>
  <c r="T1114" i="118"/>
  <c r="S1114" i="118"/>
  <c r="P1114" i="118"/>
  <c r="W1113" i="118"/>
  <c r="V1113" i="118"/>
  <c r="T1113" i="118"/>
  <c r="U1113" i="118" s="1"/>
  <c r="S1113" i="118"/>
  <c r="P1113" i="118"/>
  <c r="W1112" i="118"/>
  <c r="V1112" i="118"/>
  <c r="U1112" i="118"/>
  <c r="T1112" i="118"/>
  <c r="S1112" i="118"/>
  <c r="P1112" i="118"/>
  <c r="W1111" i="118"/>
  <c r="V1111" i="118"/>
  <c r="T1111" i="118"/>
  <c r="U1111" i="118" s="1"/>
  <c r="S1111" i="118"/>
  <c r="P1111" i="118"/>
  <c r="W1110" i="118"/>
  <c r="V1110" i="118"/>
  <c r="U1110" i="118"/>
  <c r="T1110" i="118"/>
  <c r="S1110" i="118"/>
  <c r="P1110" i="118"/>
  <c r="W1109" i="118"/>
  <c r="V1109" i="118"/>
  <c r="T1109" i="118"/>
  <c r="U1109" i="118" s="1"/>
  <c r="S1109" i="118"/>
  <c r="P1109" i="118"/>
  <c r="W1108" i="118"/>
  <c r="V1108" i="118"/>
  <c r="U1108" i="118"/>
  <c r="T1108" i="118"/>
  <c r="S1108" i="118"/>
  <c r="P1108" i="118"/>
  <c r="W1107" i="118"/>
  <c r="V1107" i="118"/>
  <c r="T1107" i="118"/>
  <c r="U1107" i="118" s="1"/>
  <c r="S1107" i="118"/>
  <c r="P1107" i="118"/>
  <c r="W1106" i="118"/>
  <c r="V1106" i="118"/>
  <c r="U1106" i="118"/>
  <c r="T1106" i="118"/>
  <c r="S1106" i="118"/>
  <c r="P1106" i="118"/>
  <c r="W1105" i="118"/>
  <c r="V1105" i="118"/>
  <c r="T1105" i="118"/>
  <c r="U1105" i="118" s="1"/>
  <c r="S1105" i="118"/>
  <c r="P1105" i="118"/>
  <c r="W1104" i="118"/>
  <c r="V1104" i="118"/>
  <c r="U1104" i="118"/>
  <c r="T1104" i="118"/>
  <c r="S1104" i="118"/>
  <c r="P1104" i="118"/>
  <c r="W1103" i="118"/>
  <c r="V1103" i="118"/>
  <c r="T1103" i="118"/>
  <c r="U1103" i="118" s="1"/>
  <c r="S1103" i="118"/>
  <c r="M1103" i="118"/>
  <c r="P1103" i="118" s="1"/>
  <c r="W1102" i="118"/>
  <c r="V1102" i="118"/>
  <c r="U1102" i="118"/>
  <c r="T1102" i="118"/>
  <c r="S1102" i="118"/>
  <c r="M1102" i="118"/>
  <c r="P1102" i="118" s="1"/>
  <c r="W1101" i="118"/>
  <c r="V1101" i="118"/>
  <c r="T1101" i="118"/>
  <c r="S1101" i="118"/>
  <c r="U1101" i="118" s="1"/>
  <c r="M1101" i="118"/>
  <c r="P1101" i="118" s="1"/>
  <c r="W1100" i="118"/>
  <c r="V1100" i="118"/>
  <c r="U1100" i="118"/>
  <c r="T1100" i="118"/>
  <c r="S1100" i="118"/>
  <c r="M1100" i="118"/>
  <c r="P1100" i="118" s="1"/>
  <c r="W1099" i="118"/>
  <c r="V1099" i="118"/>
  <c r="T1099" i="118"/>
  <c r="S1099" i="118"/>
  <c r="U1099" i="118" s="1"/>
  <c r="M1099" i="118"/>
  <c r="P1099" i="118" s="1"/>
  <c r="W1098" i="118"/>
  <c r="V1098" i="118"/>
  <c r="T1098" i="118"/>
  <c r="S1098" i="118"/>
  <c r="U1098" i="118" s="1"/>
  <c r="M1098" i="118"/>
  <c r="P1098" i="118" s="1"/>
  <c r="W1097" i="118"/>
  <c r="V1097" i="118"/>
  <c r="T1097" i="118"/>
  <c r="S1097" i="118"/>
  <c r="U1097" i="118" s="1"/>
  <c r="M1097" i="118"/>
  <c r="P1097" i="118" s="1"/>
  <c r="W1096" i="118"/>
  <c r="V1096" i="118"/>
  <c r="U1096" i="118"/>
  <c r="T1096" i="118"/>
  <c r="S1096" i="118"/>
  <c r="P1096" i="118"/>
  <c r="M1096" i="118"/>
  <c r="W1095" i="118"/>
  <c r="V1095" i="118"/>
  <c r="T1095" i="118"/>
  <c r="S1095" i="118"/>
  <c r="U1095" i="118" s="1"/>
  <c r="M1095" i="118"/>
  <c r="P1095" i="118" s="1"/>
  <c r="W1094" i="118"/>
  <c r="V1094" i="118"/>
  <c r="T1094" i="118"/>
  <c r="U1094" i="118" s="1"/>
  <c r="S1094" i="118"/>
  <c r="M1094" i="118"/>
  <c r="P1094" i="118" s="1"/>
  <c r="W1093" i="118"/>
  <c r="V1093" i="118"/>
  <c r="T1093" i="118"/>
  <c r="U1093" i="118" s="1"/>
  <c r="S1093" i="118"/>
  <c r="P1093" i="118"/>
  <c r="M1093" i="118"/>
  <c r="W1092" i="118"/>
  <c r="V1092" i="118"/>
  <c r="T1092" i="118"/>
  <c r="S1092" i="118"/>
  <c r="U1092" i="118" s="1"/>
  <c r="M1092" i="118"/>
  <c r="P1092" i="118" s="1"/>
  <c r="W1091" i="118"/>
  <c r="V1091" i="118"/>
  <c r="U1091" i="118"/>
  <c r="T1091" i="118"/>
  <c r="S1091" i="118"/>
  <c r="P1091" i="118"/>
  <c r="W1090" i="118"/>
  <c r="V1090" i="118"/>
  <c r="T1090" i="118"/>
  <c r="S1090" i="118"/>
  <c r="U1090" i="118" s="1"/>
  <c r="P1090" i="118"/>
  <c r="W1089" i="118"/>
  <c r="V1089" i="118"/>
  <c r="U1089" i="118"/>
  <c r="T1089" i="118"/>
  <c r="S1089" i="118"/>
  <c r="P1089" i="118"/>
  <c r="W1088" i="118"/>
  <c r="V1088" i="118"/>
  <c r="T1088" i="118"/>
  <c r="S1088" i="118"/>
  <c r="U1088" i="118" s="1"/>
  <c r="P1088" i="118"/>
  <c r="W1087" i="118"/>
  <c r="V1087" i="118"/>
  <c r="U1087" i="118"/>
  <c r="T1087" i="118"/>
  <c r="S1087" i="118"/>
  <c r="P1087" i="118"/>
  <c r="W1086" i="118"/>
  <c r="V1086" i="118"/>
  <c r="T1086" i="118"/>
  <c r="S1086" i="118"/>
  <c r="U1086" i="118" s="1"/>
  <c r="P1086" i="118"/>
  <c r="W1085" i="118"/>
  <c r="V1085" i="118"/>
  <c r="U1085" i="118"/>
  <c r="T1085" i="118"/>
  <c r="S1085" i="118"/>
  <c r="P1085" i="118"/>
  <c r="W1084" i="118"/>
  <c r="V1084" i="118"/>
  <c r="T1084" i="118"/>
  <c r="S1084" i="118"/>
  <c r="U1084" i="118" s="1"/>
  <c r="P1084" i="118"/>
  <c r="W1083" i="118"/>
  <c r="V1083" i="118"/>
  <c r="U1083" i="118"/>
  <c r="T1083" i="118"/>
  <c r="S1083" i="118"/>
  <c r="P1083" i="118"/>
  <c r="W1082" i="118"/>
  <c r="V1082" i="118"/>
  <c r="T1082" i="118"/>
  <c r="S1082" i="118"/>
  <c r="U1082" i="118" s="1"/>
  <c r="P1082" i="118"/>
  <c r="W1081" i="118"/>
  <c r="V1081" i="118"/>
  <c r="U1081" i="118"/>
  <c r="T1081" i="118"/>
  <c r="S1081" i="118"/>
  <c r="P1081" i="118"/>
  <c r="W1080" i="118"/>
  <c r="V1080" i="118"/>
  <c r="T1080" i="118"/>
  <c r="S1080" i="118"/>
  <c r="U1080" i="118" s="1"/>
  <c r="P1080" i="118"/>
  <c r="W1079" i="118"/>
  <c r="V1079" i="118"/>
  <c r="U1079" i="118"/>
  <c r="T1079" i="118"/>
  <c r="S1079" i="118"/>
  <c r="P1079" i="118"/>
  <c r="W1078" i="118"/>
  <c r="V1078" i="118"/>
  <c r="T1078" i="118"/>
  <c r="S1078" i="118"/>
  <c r="U1078" i="118" s="1"/>
  <c r="P1078" i="118"/>
  <c r="W1077" i="118"/>
  <c r="V1077" i="118"/>
  <c r="U1077" i="118"/>
  <c r="T1077" i="118"/>
  <c r="S1077" i="118"/>
  <c r="P1077" i="118"/>
  <c r="W1076" i="118"/>
  <c r="V1076" i="118"/>
  <c r="T1076" i="118"/>
  <c r="S1076" i="118"/>
  <c r="U1076" i="118" s="1"/>
  <c r="P1076" i="118"/>
  <c r="W1075" i="118"/>
  <c r="V1075" i="118"/>
  <c r="U1075" i="118"/>
  <c r="T1075" i="118"/>
  <c r="S1075" i="118"/>
  <c r="P1075" i="118"/>
  <c r="W1074" i="118"/>
  <c r="V1074" i="118"/>
  <c r="T1074" i="118"/>
  <c r="S1074" i="118"/>
  <c r="U1074" i="118" s="1"/>
  <c r="P1074" i="118"/>
  <c r="W1073" i="118"/>
  <c r="V1073" i="118"/>
  <c r="U1073" i="118"/>
  <c r="T1073" i="118"/>
  <c r="S1073" i="118"/>
  <c r="P1073" i="118"/>
  <c r="W1072" i="118"/>
  <c r="V1072" i="118"/>
  <c r="T1072" i="118"/>
  <c r="S1072" i="118"/>
  <c r="U1072" i="118" s="1"/>
  <c r="P1072" i="118"/>
  <c r="W1071" i="118"/>
  <c r="V1071" i="118"/>
  <c r="U1071" i="118"/>
  <c r="T1071" i="118"/>
  <c r="S1071" i="118"/>
  <c r="P1071" i="118"/>
  <c r="W1070" i="118"/>
  <c r="V1070" i="118"/>
  <c r="T1070" i="118"/>
  <c r="S1070" i="118"/>
  <c r="U1070" i="118" s="1"/>
  <c r="P1070" i="118"/>
  <c r="W1069" i="118"/>
  <c r="V1069" i="118"/>
  <c r="U1069" i="118"/>
  <c r="T1069" i="118"/>
  <c r="S1069" i="118"/>
  <c r="P1069" i="118"/>
  <c r="W1068" i="118"/>
  <c r="V1068" i="118"/>
  <c r="T1068" i="118"/>
  <c r="S1068" i="118"/>
  <c r="U1068" i="118" s="1"/>
  <c r="P1068" i="118"/>
  <c r="W1067" i="118"/>
  <c r="V1067" i="118"/>
  <c r="U1067" i="118"/>
  <c r="T1067" i="118"/>
  <c r="S1067" i="118"/>
  <c r="P1067" i="118"/>
  <c r="W1066" i="118"/>
  <c r="V1066" i="118"/>
  <c r="T1066" i="118"/>
  <c r="S1066" i="118"/>
  <c r="U1066" i="118" s="1"/>
  <c r="P1066" i="118"/>
  <c r="W1065" i="118"/>
  <c r="V1065" i="118"/>
  <c r="U1065" i="118"/>
  <c r="T1065" i="118"/>
  <c r="S1065" i="118"/>
  <c r="P1065" i="118"/>
  <c r="W1064" i="118"/>
  <c r="V1064" i="118"/>
  <c r="T1064" i="118"/>
  <c r="S1064" i="118"/>
  <c r="U1064" i="118" s="1"/>
  <c r="P1064" i="118"/>
  <c r="W1063" i="118"/>
  <c r="V1063" i="118"/>
  <c r="U1063" i="118"/>
  <c r="T1063" i="118"/>
  <c r="S1063" i="118"/>
  <c r="P1063" i="118"/>
  <c r="W1062" i="118"/>
  <c r="V1062" i="118"/>
  <c r="T1062" i="118"/>
  <c r="S1062" i="118"/>
  <c r="U1062" i="118" s="1"/>
  <c r="P1062" i="118"/>
  <c r="W1061" i="118"/>
  <c r="V1061" i="118"/>
  <c r="U1061" i="118"/>
  <c r="T1061" i="118"/>
  <c r="S1061" i="118"/>
  <c r="P1061" i="118"/>
  <c r="W1060" i="118"/>
  <c r="V1060" i="118"/>
  <c r="T1060" i="118"/>
  <c r="S1060" i="118"/>
  <c r="U1060" i="118" s="1"/>
  <c r="P1060" i="118"/>
  <c r="W1059" i="118"/>
  <c r="V1059" i="118"/>
  <c r="U1059" i="118"/>
  <c r="T1059" i="118"/>
  <c r="S1059" i="118"/>
  <c r="P1059" i="118"/>
  <c r="W1058" i="118"/>
  <c r="V1058" i="118"/>
  <c r="T1058" i="118"/>
  <c r="S1058" i="118"/>
  <c r="U1058" i="118" s="1"/>
  <c r="P1058" i="118"/>
  <c r="W1057" i="118"/>
  <c r="V1057" i="118"/>
  <c r="U1057" i="118"/>
  <c r="T1057" i="118"/>
  <c r="S1057" i="118"/>
  <c r="P1057" i="118"/>
  <c r="W1056" i="118"/>
  <c r="V1056" i="118"/>
  <c r="T1056" i="118"/>
  <c r="S1056" i="118"/>
  <c r="U1056" i="118" s="1"/>
  <c r="P1056" i="118"/>
  <c r="W1055" i="118"/>
  <c r="V1055" i="118"/>
  <c r="U1055" i="118"/>
  <c r="T1055" i="118"/>
  <c r="S1055" i="118"/>
  <c r="P1055" i="118"/>
  <c r="W1054" i="118"/>
  <c r="V1054" i="118"/>
  <c r="T1054" i="118"/>
  <c r="S1054" i="118"/>
  <c r="U1054" i="118" s="1"/>
  <c r="P1054" i="118"/>
  <c r="W1053" i="118"/>
  <c r="V1053" i="118"/>
  <c r="U1053" i="118"/>
  <c r="T1053" i="118"/>
  <c r="S1053" i="118"/>
  <c r="P1053" i="118"/>
  <c r="W1052" i="118"/>
  <c r="V1052" i="118"/>
  <c r="T1052" i="118"/>
  <c r="S1052" i="118"/>
  <c r="U1052" i="118" s="1"/>
  <c r="P1052" i="118"/>
  <c r="W1051" i="118"/>
  <c r="V1051" i="118"/>
  <c r="U1051" i="118"/>
  <c r="T1051" i="118"/>
  <c r="S1051" i="118"/>
  <c r="P1051" i="118"/>
  <c r="W1050" i="118"/>
  <c r="V1050" i="118"/>
  <c r="T1050" i="118"/>
  <c r="S1050" i="118"/>
  <c r="U1050" i="118" s="1"/>
  <c r="P1050" i="118"/>
  <c r="W1049" i="118"/>
  <c r="V1049" i="118"/>
  <c r="U1049" i="118"/>
  <c r="T1049" i="118"/>
  <c r="S1049" i="118"/>
  <c r="P1049" i="118"/>
  <c r="W1048" i="118"/>
  <c r="V1048" i="118"/>
  <c r="T1048" i="118"/>
  <c r="S1048" i="118"/>
  <c r="U1048" i="118" s="1"/>
  <c r="P1048" i="118"/>
  <c r="W1047" i="118"/>
  <c r="V1047" i="118"/>
  <c r="U1047" i="118"/>
  <c r="T1047" i="118"/>
  <c r="S1047" i="118"/>
  <c r="P1047" i="118"/>
  <c r="W1046" i="118"/>
  <c r="V1046" i="118"/>
  <c r="T1046" i="118"/>
  <c r="S1046" i="118"/>
  <c r="U1046" i="118" s="1"/>
  <c r="P1046" i="118"/>
  <c r="W1045" i="118"/>
  <c r="V1045" i="118"/>
  <c r="U1045" i="118"/>
  <c r="T1045" i="118"/>
  <c r="S1045" i="118"/>
  <c r="P1045" i="118"/>
  <c r="W1044" i="118"/>
  <c r="V1044" i="118"/>
  <c r="T1044" i="118"/>
  <c r="S1044" i="118"/>
  <c r="U1044" i="118" s="1"/>
  <c r="P1044" i="118"/>
  <c r="W1043" i="118"/>
  <c r="V1043" i="118"/>
  <c r="U1043" i="118"/>
  <c r="T1043" i="118"/>
  <c r="S1043" i="118"/>
  <c r="P1043" i="118"/>
  <c r="W1042" i="118"/>
  <c r="V1042" i="118"/>
  <c r="T1042" i="118"/>
  <c r="S1042" i="118"/>
  <c r="U1042" i="118" s="1"/>
  <c r="P1042" i="118"/>
  <c r="W1041" i="118"/>
  <c r="V1041" i="118"/>
  <c r="U1041" i="118"/>
  <c r="T1041" i="118"/>
  <c r="S1041" i="118"/>
  <c r="P1041" i="118"/>
  <c r="W1040" i="118"/>
  <c r="V1040" i="118"/>
  <c r="T1040" i="118"/>
  <c r="S1040" i="118"/>
  <c r="U1040" i="118" s="1"/>
  <c r="P1040" i="118"/>
  <c r="W1039" i="118"/>
  <c r="V1039" i="118"/>
  <c r="U1039" i="118"/>
  <c r="T1039" i="118"/>
  <c r="S1039" i="118"/>
  <c r="P1039" i="118"/>
  <c r="W1038" i="118"/>
  <c r="V1038" i="118"/>
  <c r="T1038" i="118"/>
  <c r="S1038" i="118"/>
  <c r="U1038" i="118" s="1"/>
  <c r="P1038" i="118"/>
  <c r="W1037" i="118"/>
  <c r="V1037" i="118"/>
  <c r="U1037" i="118"/>
  <c r="T1037" i="118"/>
  <c r="S1037" i="118"/>
  <c r="P1037" i="118"/>
  <c r="W1036" i="118"/>
  <c r="V1036" i="118"/>
  <c r="T1036" i="118"/>
  <c r="S1036" i="118"/>
  <c r="U1036" i="118" s="1"/>
  <c r="P1036" i="118"/>
  <c r="W1035" i="118"/>
  <c r="V1035" i="118"/>
  <c r="U1035" i="118"/>
  <c r="T1035" i="118"/>
  <c r="S1035" i="118"/>
  <c r="P1035" i="118"/>
  <c r="W1034" i="118"/>
  <c r="V1034" i="118"/>
  <c r="T1034" i="118"/>
  <c r="S1034" i="118"/>
  <c r="U1034" i="118" s="1"/>
  <c r="P1034" i="118"/>
  <c r="W1033" i="118"/>
  <c r="V1033" i="118"/>
  <c r="U1033" i="118"/>
  <c r="T1033" i="118"/>
  <c r="S1033" i="118"/>
  <c r="P1033" i="118"/>
  <c r="W1032" i="118"/>
  <c r="V1032" i="118"/>
  <c r="T1032" i="118"/>
  <c r="S1032" i="118"/>
  <c r="U1032" i="118" s="1"/>
  <c r="P1032" i="118"/>
  <c r="W1031" i="118"/>
  <c r="V1031" i="118"/>
  <c r="U1031" i="118"/>
  <c r="T1031" i="118"/>
  <c r="S1031" i="118"/>
  <c r="P1031" i="118"/>
  <c r="W1030" i="118"/>
  <c r="V1030" i="118"/>
  <c r="T1030" i="118"/>
  <c r="S1030" i="118"/>
  <c r="U1030" i="118" s="1"/>
  <c r="P1030" i="118"/>
  <c r="W1029" i="118"/>
  <c r="V1029" i="118"/>
  <c r="U1029" i="118"/>
  <c r="T1029" i="118"/>
  <c r="S1029" i="118"/>
  <c r="P1029" i="118"/>
  <c r="W1028" i="118"/>
  <c r="V1028" i="118"/>
  <c r="T1028" i="118"/>
  <c r="S1028" i="118"/>
  <c r="U1028" i="118" s="1"/>
  <c r="P1028" i="118"/>
  <c r="W1027" i="118"/>
  <c r="V1027" i="118"/>
  <c r="U1027" i="118"/>
  <c r="T1027" i="118"/>
  <c r="S1027" i="118"/>
  <c r="P1027" i="118"/>
  <c r="W1026" i="118"/>
  <c r="V1026" i="118"/>
  <c r="T1026" i="118"/>
  <c r="S1026" i="118"/>
  <c r="U1026" i="118" s="1"/>
  <c r="P1026" i="118"/>
  <c r="W1025" i="118"/>
  <c r="V1025" i="118"/>
  <c r="U1025" i="118"/>
  <c r="T1025" i="118"/>
  <c r="S1025" i="118"/>
  <c r="P1025" i="118"/>
  <c r="W1024" i="118"/>
  <c r="V1024" i="118"/>
  <c r="T1024" i="118"/>
  <c r="S1024" i="118"/>
  <c r="U1024" i="118" s="1"/>
  <c r="P1024" i="118"/>
  <c r="W1023" i="118"/>
  <c r="V1023" i="118"/>
  <c r="U1023" i="118"/>
  <c r="T1023" i="118"/>
  <c r="S1023" i="118"/>
  <c r="P1023" i="118"/>
  <c r="W1022" i="118"/>
  <c r="V1022" i="118"/>
  <c r="T1022" i="118"/>
  <c r="S1022" i="118"/>
  <c r="U1022" i="118" s="1"/>
  <c r="P1022" i="118"/>
  <c r="W1021" i="118"/>
  <c r="V1021" i="118"/>
  <c r="U1021" i="118"/>
  <c r="T1021" i="118"/>
  <c r="S1021" i="118"/>
  <c r="P1021" i="118"/>
  <c r="W1020" i="118"/>
  <c r="V1020" i="118"/>
  <c r="T1020" i="118"/>
  <c r="S1020" i="118"/>
  <c r="U1020" i="118" s="1"/>
  <c r="P1020" i="118"/>
  <c r="W1019" i="118"/>
  <c r="V1019" i="118"/>
  <c r="U1019" i="118"/>
  <c r="T1019" i="118"/>
  <c r="S1019" i="118"/>
  <c r="P1019" i="118"/>
  <c r="W1018" i="118"/>
  <c r="V1018" i="118"/>
  <c r="T1018" i="118"/>
  <c r="S1018" i="118"/>
  <c r="U1018" i="118" s="1"/>
  <c r="P1018" i="118"/>
  <c r="W1017" i="118"/>
  <c r="V1017" i="118"/>
  <c r="U1017" i="118"/>
  <c r="T1017" i="118"/>
  <c r="S1017" i="118"/>
  <c r="P1017" i="118"/>
  <c r="W1016" i="118"/>
  <c r="V1016" i="118"/>
  <c r="T1016" i="118"/>
  <c r="S1016" i="118"/>
  <c r="U1016" i="118" s="1"/>
  <c r="P1016" i="118"/>
  <c r="W1015" i="118"/>
  <c r="V1015" i="118"/>
  <c r="U1015" i="118"/>
  <c r="T1015" i="118"/>
  <c r="S1015" i="118"/>
  <c r="P1015" i="118"/>
  <c r="W1014" i="118"/>
  <c r="V1014" i="118"/>
  <c r="T1014" i="118"/>
  <c r="S1014" i="118"/>
  <c r="U1014" i="118" s="1"/>
  <c r="P1014" i="118"/>
  <c r="W1013" i="118"/>
  <c r="V1013" i="118"/>
  <c r="U1013" i="118"/>
  <c r="T1013" i="118"/>
  <c r="S1013" i="118"/>
  <c r="P1013" i="118"/>
  <c r="W1012" i="118"/>
  <c r="V1012" i="118"/>
  <c r="T1012" i="118"/>
  <c r="S1012" i="118"/>
  <c r="U1012" i="118" s="1"/>
  <c r="P1012" i="118"/>
  <c r="W1011" i="118"/>
  <c r="V1011" i="118"/>
  <c r="U1011" i="118"/>
  <c r="T1011" i="118"/>
  <c r="S1011" i="118"/>
  <c r="P1011" i="118"/>
  <c r="W1010" i="118"/>
  <c r="V1010" i="118"/>
  <c r="T1010" i="118"/>
  <c r="S1010" i="118"/>
  <c r="U1010" i="118" s="1"/>
  <c r="P1010" i="118"/>
  <c r="W1009" i="118"/>
  <c r="V1009" i="118"/>
  <c r="U1009" i="118"/>
  <c r="T1009" i="118"/>
  <c r="S1009" i="118"/>
  <c r="P1009" i="118"/>
  <c r="W1008" i="118"/>
  <c r="V1008" i="118"/>
  <c r="T1008" i="118"/>
  <c r="S1008" i="118"/>
  <c r="U1008" i="118" s="1"/>
  <c r="P1008" i="118"/>
  <c r="W1007" i="118"/>
  <c r="V1007" i="118"/>
  <c r="U1007" i="118"/>
  <c r="T1007" i="118"/>
  <c r="S1007" i="118"/>
  <c r="P1007" i="118"/>
  <c r="W1006" i="118"/>
  <c r="V1006" i="118"/>
  <c r="T1006" i="118"/>
  <c r="S1006" i="118"/>
  <c r="U1006" i="118" s="1"/>
  <c r="P1006" i="118"/>
  <c r="W1005" i="118"/>
  <c r="V1005" i="118"/>
  <c r="U1005" i="118"/>
  <c r="T1005" i="118"/>
  <c r="S1005" i="118"/>
  <c r="P1005" i="118"/>
  <c r="W1004" i="118"/>
  <c r="V1004" i="118"/>
  <c r="T1004" i="118"/>
  <c r="S1004" i="118"/>
  <c r="U1004" i="118" s="1"/>
  <c r="P1004" i="118"/>
  <c r="W1003" i="118"/>
  <c r="V1003" i="118"/>
  <c r="U1003" i="118"/>
  <c r="T1003" i="118"/>
  <c r="S1003" i="118"/>
  <c r="P1003" i="118"/>
  <c r="W1002" i="118"/>
  <c r="V1002" i="118"/>
  <c r="T1002" i="118"/>
  <c r="S1002" i="118"/>
  <c r="U1002" i="118" s="1"/>
  <c r="P1002" i="118"/>
  <c r="W1001" i="118"/>
  <c r="V1001" i="118"/>
  <c r="U1001" i="118"/>
  <c r="T1001" i="118"/>
  <c r="S1001" i="118"/>
  <c r="P1001" i="118"/>
  <c r="W1000" i="118"/>
  <c r="V1000" i="118"/>
  <c r="T1000" i="118"/>
  <c r="S1000" i="118"/>
  <c r="U1000" i="118" s="1"/>
  <c r="P1000" i="118"/>
  <c r="W999" i="118"/>
  <c r="V999" i="118"/>
  <c r="U999" i="118"/>
  <c r="T999" i="118"/>
  <c r="S999" i="118"/>
  <c r="P999" i="118"/>
  <c r="W998" i="118"/>
  <c r="V998" i="118"/>
  <c r="T998" i="118"/>
  <c r="S998" i="118"/>
  <c r="U998" i="118" s="1"/>
  <c r="P998" i="118"/>
  <c r="W997" i="118"/>
  <c r="V997" i="118"/>
  <c r="U997" i="118"/>
  <c r="T997" i="118"/>
  <c r="S997" i="118"/>
  <c r="P997" i="118"/>
  <c r="W996" i="118"/>
  <c r="V996" i="118"/>
  <c r="T996" i="118"/>
  <c r="S996" i="118"/>
  <c r="U996" i="118" s="1"/>
  <c r="P996" i="118"/>
  <c r="W995" i="118"/>
  <c r="V995" i="118"/>
  <c r="U995" i="118"/>
  <c r="T995" i="118"/>
  <c r="S995" i="118"/>
  <c r="P995" i="118"/>
  <c r="W994" i="118"/>
  <c r="V994" i="118"/>
  <c r="T994" i="118"/>
  <c r="S994" i="118"/>
  <c r="U994" i="118" s="1"/>
  <c r="P994" i="118"/>
  <c r="W993" i="118"/>
  <c r="V993" i="118"/>
  <c r="U993" i="118"/>
  <c r="T993" i="118"/>
  <c r="S993" i="118"/>
  <c r="P993" i="118"/>
  <c r="W992" i="118"/>
  <c r="V992" i="118"/>
  <c r="T992" i="118"/>
  <c r="S992" i="118"/>
  <c r="U992" i="118" s="1"/>
  <c r="P992" i="118"/>
  <c r="W991" i="118"/>
  <c r="V991" i="118"/>
  <c r="U991" i="118"/>
  <c r="T991" i="118"/>
  <c r="S991" i="118"/>
  <c r="P991" i="118"/>
  <c r="W990" i="118"/>
  <c r="V990" i="118"/>
  <c r="T990" i="118"/>
  <c r="S990" i="118"/>
  <c r="U990" i="118" s="1"/>
  <c r="P990" i="118"/>
  <c r="W989" i="118"/>
  <c r="V989" i="118"/>
  <c r="U989" i="118"/>
  <c r="T989" i="118"/>
  <c r="S989" i="118"/>
  <c r="P989" i="118"/>
  <c r="W988" i="118"/>
  <c r="V988" i="118"/>
  <c r="T988" i="118"/>
  <c r="S988" i="118"/>
  <c r="U988" i="118" s="1"/>
  <c r="P988" i="118"/>
  <c r="W987" i="118"/>
  <c r="V987" i="118"/>
  <c r="U987" i="118"/>
  <c r="T987" i="118"/>
  <c r="S987" i="118"/>
  <c r="P987" i="118"/>
  <c r="W986" i="118"/>
  <c r="V986" i="118"/>
  <c r="T986" i="118"/>
  <c r="S986" i="118"/>
  <c r="U986" i="118" s="1"/>
  <c r="P986" i="118"/>
  <c r="W985" i="118"/>
  <c r="V985" i="118"/>
  <c r="U985" i="118"/>
  <c r="T985" i="118"/>
  <c r="S985" i="118"/>
  <c r="P985" i="118"/>
  <c r="W984" i="118"/>
  <c r="V984" i="118"/>
  <c r="T984" i="118"/>
  <c r="S984" i="118"/>
  <c r="U984" i="118" s="1"/>
  <c r="P984" i="118"/>
  <c r="W983" i="118"/>
  <c r="V983" i="118"/>
  <c r="U983" i="118"/>
  <c r="T983" i="118"/>
  <c r="S983" i="118"/>
  <c r="P983" i="118"/>
  <c r="W982" i="118"/>
  <c r="V982" i="118"/>
  <c r="T982" i="118"/>
  <c r="S982" i="118"/>
  <c r="U982" i="118" s="1"/>
  <c r="P982" i="118"/>
  <c r="W981" i="118"/>
  <c r="V981" i="118"/>
  <c r="U981" i="118"/>
  <c r="T981" i="118"/>
  <c r="S981" i="118"/>
  <c r="P981" i="118"/>
  <c r="W980" i="118"/>
  <c r="V980" i="118"/>
  <c r="T980" i="118"/>
  <c r="S980" i="118"/>
  <c r="U980" i="118" s="1"/>
  <c r="P980" i="118"/>
  <c r="W979" i="118"/>
  <c r="V979" i="118"/>
  <c r="U979" i="118"/>
  <c r="T979" i="118"/>
  <c r="S979" i="118"/>
  <c r="P979" i="118"/>
  <c r="W978" i="118"/>
  <c r="V978" i="118"/>
  <c r="T978" i="118"/>
  <c r="S978" i="118"/>
  <c r="U978" i="118" s="1"/>
  <c r="P978" i="118"/>
  <c r="W977" i="118"/>
  <c r="V977" i="118"/>
  <c r="U977" i="118"/>
  <c r="T977" i="118"/>
  <c r="S977" i="118"/>
  <c r="P977" i="118"/>
  <c r="W976" i="118"/>
  <c r="V976" i="118"/>
  <c r="T976" i="118"/>
  <c r="S976" i="118"/>
  <c r="U976" i="118" s="1"/>
  <c r="P976" i="118"/>
  <c r="W975" i="118"/>
  <c r="V975" i="118"/>
  <c r="U975" i="118"/>
  <c r="T975" i="118"/>
  <c r="S975" i="118"/>
  <c r="P975" i="118"/>
  <c r="W974" i="118"/>
  <c r="V974" i="118"/>
  <c r="T974" i="118"/>
  <c r="S974" i="118"/>
  <c r="U974" i="118" s="1"/>
  <c r="P974" i="118"/>
  <c r="W973" i="118"/>
  <c r="V973" i="118"/>
  <c r="U973" i="118"/>
  <c r="T973" i="118"/>
  <c r="S973" i="118"/>
  <c r="P973" i="118"/>
  <c r="W972" i="118"/>
  <c r="V972" i="118"/>
  <c r="T972" i="118"/>
  <c r="S972" i="118"/>
  <c r="U972" i="118" s="1"/>
  <c r="P972" i="118"/>
  <c r="W971" i="118"/>
  <c r="V971" i="118"/>
  <c r="U971" i="118"/>
  <c r="T971" i="118"/>
  <c r="S971" i="118"/>
  <c r="P971" i="118"/>
  <c r="W970" i="118"/>
  <c r="V970" i="118"/>
  <c r="T970" i="118"/>
  <c r="S970" i="118"/>
  <c r="U970" i="118" s="1"/>
  <c r="P970" i="118"/>
  <c r="W969" i="118"/>
  <c r="V969" i="118"/>
  <c r="U969" i="118"/>
  <c r="T969" i="118"/>
  <c r="S969" i="118"/>
  <c r="P969" i="118"/>
  <c r="W968" i="118"/>
  <c r="V968" i="118"/>
  <c r="T968" i="118"/>
  <c r="S968" i="118"/>
  <c r="U968" i="118" s="1"/>
  <c r="P968" i="118"/>
  <c r="W967" i="118"/>
  <c r="V967" i="118"/>
  <c r="U967" i="118"/>
  <c r="T967" i="118"/>
  <c r="S967" i="118"/>
  <c r="P967" i="118"/>
  <c r="W966" i="118"/>
  <c r="V966" i="118"/>
  <c r="T966" i="118"/>
  <c r="S966" i="118"/>
  <c r="U966" i="118" s="1"/>
  <c r="P966" i="118"/>
  <c r="W965" i="118"/>
  <c r="V965" i="118"/>
  <c r="U965" i="118"/>
  <c r="T965" i="118"/>
  <c r="S965" i="118"/>
  <c r="P965" i="118"/>
  <c r="W964" i="118"/>
  <c r="V964" i="118"/>
  <c r="T964" i="118"/>
  <c r="S964" i="118"/>
  <c r="U964" i="118" s="1"/>
  <c r="P964" i="118"/>
  <c r="W963" i="118"/>
  <c r="V963" i="118"/>
  <c r="U963" i="118"/>
  <c r="T963" i="118"/>
  <c r="S963" i="118"/>
  <c r="P963" i="118"/>
  <c r="W962" i="118"/>
  <c r="V962" i="118"/>
  <c r="T962" i="118"/>
  <c r="S962" i="118"/>
  <c r="U962" i="118" s="1"/>
  <c r="P962" i="118"/>
  <c r="W961" i="118"/>
  <c r="V961" i="118"/>
  <c r="U961" i="118"/>
  <c r="T961" i="118"/>
  <c r="S961" i="118"/>
  <c r="P961" i="118"/>
  <c r="W960" i="118"/>
  <c r="V960" i="118"/>
  <c r="T960" i="118"/>
  <c r="S960" i="118"/>
  <c r="U960" i="118" s="1"/>
  <c r="P960" i="118"/>
  <c r="W959" i="118"/>
  <c r="V959" i="118"/>
  <c r="U959" i="118"/>
  <c r="T959" i="118"/>
  <c r="S959" i="118"/>
  <c r="P959" i="118"/>
  <c r="W958" i="118"/>
  <c r="V958" i="118"/>
  <c r="T958" i="118"/>
  <c r="S958" i="118"/>
  <c r="U958" i="118" s="1"/>
  <c r="P958" i="118"/>
  <c r="W957" i="118"/>
  <c r="V957" i="118"/>
  <c r="U957" i="118"/>
  <c r="T957" i="118"/>
  <c r="S957" i="118"/>
  <c r="P957" i="118"/>
  <c r="W956" i="118"/>
  <c r="V956" i="118"/>
  <c r="T956" i="118"/>
  <c r="S956" i="118"/>
  <c r="U956" i="118" s="1"/>
  <c r="P956" i="118"/>
  <c r="W955" i="118"/>
  <c r="V955" i="118"/>
  <c r="U955" i="118"/>
  <c r="T955" i="118"/>
  <c r="S955" i="118"/>
  <c r="P955" i="118"/>
  <c r="W954" i="118"/>
  <c r="V954" i="118"/>
  <c r="T954" i="118"/>
  <c r="S954" i="118"/>
  <c r="U954" i="118" s="1"/>
  <c r="P954" i="118"/>
  <c r="W953" i="118"/>
  <c r="V953" i="118"/>
  <c r="U953" i="118"/>
  <c r="T953" i="118"/>
  <c r="S953" i="118"/>
  <c r="P953" i="118"/>
  <c r="W952" i="118"/>
  <c r="V952" i="118"/>
  <c r="T952" i="118"/>
  <c r="S952" i="118"/>
  <c r="U952" i="118" s="1"/>
  <c r="P952" i="118"/>
  <c r="W951" i="118"/>
  <c r="V951" i="118"/>
  <c r="U951" i="118"/>
  <c r="T951" i="118"/>
  <c r="S951" i="118"/>
  <c r="P951" i="118"/>
  <c r="W950" i="118"/>
  <c r="V950" i="118"/>
  <c r="T950" i="118"/>
  <c r="S950" i="118"/>
  <c r="U950" i="118" s="1"/>
  <c r="P950" i="118"/>
  <c r="W949" i="118"/>
  <c r="V949" i="118"/>
  <c r="U949" i="118"/>
  <c r="T949" i="118"/>
  <c r="S949" i="118"/>
  <c r="P949" i="118"/>
  <c r="W948" i="118"/>
  <c r="V948" i="118"/>
  <c r="T948" i="118"/>
  <c r="S948" i="118"/>
  <c r="U948" i="118" s="1"/>
  <c r="P948" i="118"/>
  <c r="W947" i="118"/>
  <c r="V947" i="118"/>
  <c r="U947" i="118"/>
  <c r="T947" i="118"/>
  <c r="S947" i="118"/>
  <c r="P947" i="118"/>
  <c r="W946" i="118"/>
  <c r="V946" i="118"/>
  <c r="T946" i="118"/>
  <c r="S946" i="118"/>
  <c r="U946" i="118" s="1"/>
  <c r="P946" i="118"/>
  <c r="W945" i="118"/>
  <c r="V945" i="118"/>
  <c r="U945" i="118"/>
  <c r="T945" i="118"/>
  <c r="S945" i="118"/>
  <c r="P945" i="118"/>
  <c r="W944" i="118"/>
  <c r="V944" i="118"/>
  <c r="T944" i="118"/>
  <c r="S944" i="118"/>
  <c r="U944" i="118" s="1"/>
  <c r="P944" i="118"/>
  <c r="W943" i="118"/>
  <c r="V943" i="118"/>
  <c r="U943" i="118"/>
  <c r="T943" i="118"/>
  <c r="S943" i="118"/>
  <c r="P943" i="118"/>
  <c r="W942" i="118"/>
  <c r="V942" i="118"/>
  <c r="T942" i="118"/>
  <c r="S942" i="118"/>
  <c r="U942" i="118" s="1"/>
  <c r="P942" i="118"/>
  <c r="W941" i="118"/>
  <c r="V941" i="118"/>
  <c r="U941" i="118"/>
  <c r="T941" i="118"/>
  <c r="S941" i="118"/>
  <c r="P941" i="118"/>
  <c r="W940" i="118"/>
  <c r="V940" i="118"/>
  <c r="T940" i="118"/>
  <c r="S940" i="118"/>
  <c r="U940" i="118" s="1"/>
  <c r="P940" i="118"/>
  <c r="W939" i="118"/>
  <c r="V939" i="118"/>
  <c r="U939" i="118"/>
  <c r="T939" i="118"/>
  <c r="S939" i="118"/>
  <c r="P939" i="118"/>
  <c r="W938" i="118"/>
  <c r="V938" i="118"/>
  <c r="T938" i="118"/>
  <c r="S938" i="118"/>
  <c r="U938" i="118" s="1"/>
  <c r="P938" i="118"/>
  <c r="W937" i="118"/>
  <c r="V937" i="118"/>
  <c r="U937" i="118"/>
  <c r="T937" i="118"/>
  <c r="S937" i="118"/>
  <c r="P937" i="118"/>
  <c r="W936" i="118"/>
  <c r="V936" i="118"/>
  <c r="T936" i="118"/>
  <c r="S936" i="118"/>
  <c r="U936" i="118" s="1"/>
  <c r="P936" i="118"/>
  <c r="W935" i="118"/>
  <c r="V935" i="118"/>
  <c r="U935" i="118"/>
  <c r="T935" i="118"/>
  <c r="S935" i="118"/>
  <c r="P935" i="118"/>
  <c r="W934" i="118"/>
  <c r="V934" i="118"/>
  <c r="T934" i="118"/>
  <c r="S934" i="118"/>
  <c r="U934" i="118" s="1"/>
  <c r="P934" i="118"/>
  <c r="W933" i="118"/>
  <c r="V933" i="118"/>
  <c r="U933" i="118"/>
  <c r="T933" i="118"/>
  <c r="S933" i="118"/>
  <c r="P933" i="118"/>
  <c r="W932" i="118"/>
  <c r="V932" i="118"/>
  <c r="T932" i="118"/>
  <c r="S932" i="118"/>
  <c r="U932" i="118" s="1"/>
  <c r="P932" i="118"/>
  <c r="W931" i="118"/>
  <c r="V931" i="118"/>
  <c r="U931" i="118"/>
  <c r="T931" i="118"/>
  <c r="S931" i="118"/>
  <c r="P931" i="118"/>
  <c r="W930" i="118"/>
  <c r="V930" i="118"/>
  <c r="T930" i="118"/>
  <c r="S930" i="118"/>
  <c r="U930" i="118" s="1"/>
  <c r="P930" i="118"/>
  <c r="W929" i="118"/>
  <c r="V929" i="118"/>
  <c r="U929" i="118"/>
  <c r="T929" i="118"/>
  <c r="S929" i="118"/>
  <c r="P929" i="118"/>
  <c r="W928" i="118"/>
  <c r="V928" i="118"/>
  <c r="T928" i="118"/>
  <c r="S928" i="118"/>
  <c r="U928" i="118" s="1"/>
  <c r="P928" i="118"/>
  <c r="W927" i="118"/>
  <c r="V927" i="118"/>
  <c r="U927" i="118"/>
  <c r="T927" i="118"/>
  <c r="S927" i="118"/>
  <c r="P927" i="118"/>
  <c r="W926" i="118"/>
  <c r="V926" i="118"/>
  <c r="T926" i="118"/>
  <c r="S926" i="118"/>
  <c r="U926" i="118" s="1"/>
  <c r="P926" i="118"/>
  <c r="W925" i="118"/>
  <c r="V925" i="118"/>
  <c r="U925" i="118"/>
  <c r="T925" i="118"/>
  <c r="S925" i="118"/>
  <c r="P925" i="118"/>
  <c r="W924" i="118"/>
  <c r="V924" i="118"/>
  <c r="T924" i="118"/>
  <c r="S924" i="118"/>
  <c r="U924" i="118" s="1"/>
  <c r="P924" i="118"/>
  <c r="W923" i="118"/>
  <c r="V923" i="118"/>
  <c r="U923" i="118"/>
  <c r="T923" i="118"/>
  <c r="S923" i="118"/>
  <c r="P923" i="118"/>
  <c r="W922" i="118"/>
  <c r="V922" i="118"/>
  <c r="T922" i="118"/>
  <c r="S922" i="118"/>
  <c r="U922" i="118" s="1"/>
  <c r="P922" i="118"/>
  <c r="W921" i="118"/>
  <c r="V921" i="118"/>
  <c r="U921" i="118"/>
  <c r="T921" i="118"/>
  <c r="S921" i="118"/>
  <c r="P921" i="118"/>
  <c r="W920" i="118"/>
  <c r="V920" i="118"/>
  <c r="T920" i="118"/>
  <c r="S920" i="118"/>
  <c r="U920" i="118" s="1"/>
  <c r="P920" i="118"/>
  <c r="W919" i="118"/>
  <c r="V919" i="118"/>
  <c r="U919" i="118"/>
  <c r="T919" i="118"/>
  <c r="S919" i="118"/>
  <c r="P919" i="118"/>
  <c r="W918" i="118"/>
  <c r="V918" i="118"/>
  <c r="T918" i="118"/>
  <c r="S918" i="118"/>
  <c r="U918" i="118" s="1"/>
  <c r="P918" i="118"/>
  <c r="W917" i="118"/>
  <c r="V917" i="118"/>
  <c r="U917" i="118"/>
  <c r="T917" i="118"/>
  <c r="S917" i="118"/>
  <c r="P917" i="118"/>
  <c r="W916" i="118"/>
  <c r="V916" i="118"/>
  <c r="T916" i="118"/>
  <c r="S916" i="118"/>
  <c r="U916" i="118" s="1"/>
  <c r="P916" i="118"/>
  <c r="W915" i="118"/>
  <c r="V915" i="118"/>
  <c r="U915" i="118"/>
  <c r="T915" i="118"/>
  <c r="S915" i="118"/>
  <c r="P915" i="118"/>
  <c r="W914" i="118"/>
  <c r="V914" i="118"/>
  <c r="T914" i="118"/>
  <c r="S914" i="118"/>
  <c r="U914" i="118" s="1"/>
  <c r="P914" i="118"/>
  <c r="W913" i="118"/>
  <c r="V913" i="118"/>
  <c r="U913" i="118"/>
  <c r="T913" i="118"/>
  <c r="S913" i="118"/>
  <c r="P913" i="118"/>
  <c r="W912" i="118"/>
  <c r="V912" i="118"/>
  <c r="T912" i="118"/>
  <c r="S912" i="118"/>
  <c r="U912" i="118" s="1"/>
  <c r="P912" i="118"/>
  <c r="W911" i="118"/>
  <c r="V911" i="118"/>
  <c r="U911" i="118"/>
  <c r="T911" i="118"/>
  <c r="S911" i="118"/>
  <c r="P911" i="118"/>
  <c r="W910" i="118"/>
  <c r="V910" i="118"/>
  <c r="T910" i="118"/>
  <c r="S910" i="118"/>
  <c r="U910" i="118" s="1"/>
  <c r="P910" i="118"/>
  <c r="W909" i="118"/>
  <c r="V909" i="118"/>
  <c r="U909" i="118"/>
  <c r="T909" i="118"/>
  <c r="S909" i="118"/>
  <c r="P909" i="118"/>
  <c r="W908" i="118"/>
  <c r="V908" i="118"/>
  <c r="T908" i="118"/>
  <c r="S908" i="118"/>
  <c r="U908" i="118" s="1"/>
  <c r="P908" i="118"/>
  <c r="W907" i="118"/>
  <c r="V907" i="118"/>
  <c r="U907" i="118"/>
  <c r="T907" i="118"/>
  <c r="S907" i="118"/>
  <c r="P907" i="118"/>
  <c r="W906" i="118"/>
  <c r="V906" i="118"/>
  <c r="T906" i="118"/>
  <c r="S906" i="118"/>
  <c r="U906" i="118" s="1"/>
  <c r="P906" i="118"/>
  <c r="W905" i="118"/>
  <c r="V905" i="118"/>
  <c r="U905" i="118"/>
  <c r="T905" i="118"/>
  <c r="S905" i="118"/>
  <c r="P905" i="118"/>
  <c r="W904" i="118"/>
  <c r="V904" i="118"/>
  <c r="T904" i="118"/>
  <c r="S904" i="118"/>
  <c r="U904" i="118" s="1"/>
  <c r="P904" i="118"/>
  <c r="W903" i="118"/>
  <c r="V903" i="118"/>
  <c r="U903" i="118"/>
  <c r="T903" i="118"/>
  <c r="S903" i="118"/>
  <c r="P903" i="118"/>
  <c r="W902" i="118"/>
  <c r="V902" i="118"/>
  <c r="T902" i="118"/>
  <c r="S902" i="118"/>
  <c r="U902" i="118" s="1"/>
  <c r="P902" i="118"/>
  <c r="W901" i="118"/>
  <c r="V901" i="118"/>
  <c r="U901" i="118"/>
  <c r="T901" i="118"/>
  <c r="S901" i="118"/>
  <c r="P901" i="118"/>
  <c r="W900" i="118"/>
  <c r="V900" i="118"/>
  <c r="T900" i="118"/>
  <c r="S900" i="118"/>
  <c r="U900" i="118" s="1"/>
  <c r="P900" i="118"/>
  <c r="W899" i="118"/>
  <c r="V899" i="118"/>
  <c r="U899" i="118"/>
  <c r="T899" i="118"/>
  <c r="S899" i="118"/>
  <c r="P899" i="118"/>
  <c r="W898" i="118"/>
  <c r="V898" i="118"/>
  <c r="T898" i="118"/>
  <c r="S898" i="118"/>
  <c r="U898" i="118" s="1"/>
  <c r="P898" i="118"/>
  <c r="W897" i="118"/>
  <c r="V897" i="118"/>
  <c r="U897" i="118"/>
  <c r="T897" i="118"/>
  <c r="S897" i="118"/>
  <c r="P897" i="118"/>
  <c r="W896" i="118"/>
  <c r="V896" i="118"/>
  <c r="T896" i="118"/>
  <c r="S896" i="118"/>
  <c r="U896" i="118" s="1"/>
  <c r="P896" i="118"/>
  <c r="W895" i="118"/>
  <c r="V895" i="118"/>
  <c r="U895" i="118"/>
  <c r="T895" i="118"/>
  <c r="S895" i="118"/>
  <c r="P895" i="118"/>
  <c r="W894" i="118"/>
  <c r="V894" i="118"/>
  <c r="T894" i="118"/>
  <c r="S894" i="118"/>
  <c r="U894" i="118" s="1"/>
  <c r="P894" i="118"/>
  <c r="W893" i="118"/>
  <c r="V893" i="118"/>
  <c r="U893" i="118"/>
  <c r="T893" i="118"/>
  <c r="S893" i="118"/>
  <c r="P893" i="118"/>
  <c r="W892" i="118"/>
  <c r="V892" i="118"/>
  <c r="T892" i="118"/>
  <c r="S892" i="118"/>
  <c r="U892" i="118" s="1"/>
  <c r="P892" i="118"/>
  <c r="W891" i="118"/>
  <c r="V891" i="118"/>
  <c r="U891" i="118"/>
  <c r="T891" i="118"/>
  <c r="S891" i="118"/>
  <c r="P891" i="118"/>
  <c r="W890" i="118"/>
  <c r="V890" i="118"/>
  <c r="T890" i="118"/>
  <c r="S890" i="118"/>
  <c r="U890" i="118" s="1"/>
  <c r="P890" i="118"/>
  <c r="W889" i="118"/>
  <c r="V889" i="118"/>
  <c r="U889" i="118"/>
  <c r="T889" i="118"/>
  <c r="S889" i="118"/>
  <c r="P889" i="118"/>
  <c r="W888" i="118"/>
  <c r="V888" i="118"/>
  <c r="T888" i="118"/>
  <c r="S888" i="118"/>
  <c r="U888" i="118" s="1"/>
  <c r="W887" i="118"/>
  <c r="V887" i="118"/>
  <c r="T887" i="118"/>
  <c r="U887" i="118" s="1"/>
  <c r="S887" i="118"/>
  <c r="W886" i="118"/>
  <c r="V886" i="118"/>
  <c r="T886" i="118"/>
  <c r="U886" i="118" s="1"/>
  <c r="S886" i="118"/>
  <c r="W885" i="118"/>
  <c r="V885" i="118"/>
  <c r="T885" i="118"/>
  <c r="S885" i="118"/>
  <c r="U885" i="118" s="1"/>
  <c r="W884" i="118"/>
  <c r="V884" i="118"/>
  <c r="T884" i="118"/>
  <c r="S884" i="118"/>
  <c r="U884" i="118" s="1"/>
  <c r="P884" i="118"/>
  <c r="W883" i="118"/>
  <c r="V883" i="118"/>
  <c r="T883" i="118"/>
  <c r="S883" i="118"/>
  <c r="U883" i="118" s="1"/>
  <c r="P883" i="118"/>
  <c r="W882" i="118"/>
  <c r="V882" i="118"/>
  <c r="T882" i="118"/>
  <c r="S882" i="118"/>
  <c r="U882" i="118" s="1"/>
  <c r="P882" i="118"/>
  <c r="W881" i="118"/>
  <c r="V881" i="118"/>
  <c r="T881" i="118"/>
  <c r="S881" i="118"/>
  <c r="U881" i="118" s="1"/>
  <c r="P881" i="118"/>
  <c r="W880" i="118"/>
  <c r="V880" i="118"/>
  <c r="T880" i="118"/>
  <c r="S880" i="118"/>
  <c r="P880" i="118"/>
  <c r="W879" i="118"/>
  <c r="V879" i="118"/>
  <c r="U879" i="118"/>
  <c r="T879" i="118"/>
  <c r="S879" i="118"/>
  <c r="P879" i="118"/>
  <c r="W878" i="118"/>
  <c r="V878" i="118"/>
  <c r="T878" i="118"/>
  <c r="S878" i="118"/>
  <c r="U878" i="118" s="1"/>
  <c r="P878" i="118"/>
  <c r="W877" i="118"/>
  <c r="V877" i="118"/>
  <c r="T877" i="118"/>
  <c r="U877" i="118" s="1"/>
  <c r="S877" i="118"/>
  <c r="P877" i="118"/>
  <c r="W876" i="118"/>
  <c r="V876" i="118"/>
  <c r="T876" i="118"/>
  <c r="S876" i="118"/>
  <c r="U876" i="118" s="1"/>
  <c r="P876" i="118"/>
  <c r="W875" i="118"/>
  <c r="V875" i="118"/>
  <c r="T875" i="118"/>
  <c r="S875" i="118"/>
  <c r="U875" i="118" s="1"/>
  <c r="P875" i="118"/>
  <c r="W874" i="118"/>
  <c r="V874" i="118"/>
  <c r="T874" i="118"/>
  <c r="S874" i="118"/>
  <c r="U874" i="118" s="1"/>
  <c r="P874" i="118"/>
  <c r="W873" i="118"/>
  <c r="V873" i="118"/>
  <c r="T873" i="118"/>
  <c r="S873" i="118"/>
  <c r="U873" i="118" s="1"/>
  <c r="P873" i="118"/>
  <c r="W872" i="118"/>
  <c r="V872" i="118"/>
  <c r="T872" i="118"/>
  <c r="S872" i="118"/>
  <c r="U872" i="118" s="1"/>
  <c r="P872" i="118"/>
  <c r="W871" i="118"/>
  <c r="V871" i="118"/>
  <c r="T871" i="118"/>
  <c r="S871" i="118"/>
  <c r="U871" i="118" s="1"/>
  <c r="P871" i="118"/>
  <c r="W870" i="118"/>
  <c r="V870" i="118"/>
  <c r="T870" i="118"/>
  <c r="S870" i="118"/>
  <c r="U870" i="118" s="1"/>
  <c r="P870" i="118"/>
  <c r="W869" i="118"/>
  <c r="V869" i="118"/>
  <c r="U869" i="118"/>
  <c r="T869" i="118"/>
  <c r="S869" i="118"/>
  <c r="P869" i="118"/>
  <c r="W868" i="118"/>
  <c r="V868" i="118"/>
  <c r="T868" i="118"/>
  <c r="S868" i="118"/>
  <c r="U868" i="118" s="1"/>
  <c r="P868" i="118"/>
  <c r="W867" i="118"/>
  <c r="V867" i="118"/>
  <c r="T867" i="118"/>
  <c r="U867" i="118" s="1"/>
  <c r="S867" i="118"/>
  <c r="P867" i="118"/>
  <c r="W866" i="118"/>
  <c r="V866" i="118"/>
  <c r="T866" i="118"/>
  <c r="S866" i="118"/>
  <c r="U866" i="118" s="1"/>
  <c r="P866" i="118"/>
  <c r="W865" i="118"/>
  <c r="V865" i="118"/>
  <c r="T865" i="118"/>
  <c r="S865" i="118"/>
  <c r="U865" i="118" s="1"/>
  <c r="P865" i="118"/>
  <c r="W864" i="118"/>
  <c r="V864" i="118"/>
  <c r="T864" i="118"/>
  <c r="S864" i="118"/>
  <c r="U864" i="118" s="1"/>
  <c r="P864" i="118"/>
  <c r="W863" i="118"/>
  <c r="V863" i="118"/>
  <c r="T863" i="118"/>
  <c r="S863" i="118"/>
  <c r="U863" i="118" s="1"/>
  <c r="P863" i="118"/>
  <c r="W862" i="118"/>
  <c r="V862" i="118"/>
  <c r="T862" i="118"/>
  <c r="S862" i="118"/>
  <c r="U862" i="118" s="1"/>
  <c r="P862" i="118"/>
  <c r="W861" i="118"/>
  <c r="V861" i="118"/>
  <c r="U861" i="118"/>
  <c r="T861" i="118"/>
  <c r="S861" i="118"/>
  <c r="P861" i="118"/>
  <c r="W860" i="118"/>
  <c r="V860" i="118"/>
  <c r="T860" i="118"/>
  <c r="S860" i="118"/>
  <c r="U860" i="118" s="1"/>
  <c r="P860" i="118"/>
  <c r="W859" i="118"/>
  <c r="V859" i="118"/>
  <c r="T859" i="118"/>
  <c r="U859" i="118" s="1"/>
  <c r="S859" i="118"/>
  <c r="P859" i="118"/>
  <c r="W858" i="118"/>
  <c r="V858" i="118"/>
  <c r="T858" i="118"/>
  <c r="S858" i="118"/>
  <c r="U858" i="118" s="1"/>
  <c r="P858" i="118"/>
  <c r="W857" i="118"/>
  <c r="V857" i="118"/>
  <c r="T857" i="118"/>
  <c r="S857" i="118"/>
  <c r="U857" i="118" s="1"/>
  <c r="P857" i="118"/>
  <c r="W856" i="118"/>
  <c r="V856" i="118"/>
  <c r="T856" i="118"/>
  <c r="S856" i="118"/>
  <c r="P856" i="118"/>
  <c r="W855" i="118"/>
  <c r="V855" i="118"/>
  <c r="T855" i="118"/>
  <c r="S855" i="118"/>
  <c r="U855" i="118" s="1"/>
  <c r="P855" i="118"/>
  <c r="W854" i="118"/>
  <c r="V854" i="118"/>
  <c r="T854" i="118"/>
  <c r="S854" i="118"/>
  <c r="U854" i="118" s="1"/>
  <c r="P854" i="118"/>
  <c r="W853" i="118"/>
  <c r="V853" i="118"/>
  <c r="T853" i="118"/>
  <c r="S853" i="118"/>
  <c r="U853" i="118" s="1"/>
  <c r="P853" i="118"/>
  <c r="W852" i="118"/>
  <c r="V852" i="118"/>
  <c r="T852" i="118"/>
  <c r="S852" i="118"/>
  <c r="U852" i="118" s="1"/>
  <c r="P852" i="118"/>
  <c r="W851" i="118"/>
  <c r="V851" i="118"/>
  <c r="T851" i="118"/>
  <c r="S851" i="118"/>
  <c r="U851" i="118" s="1"/>
  <c r="P851" i="118"/>
  <c r="W850" i="118"/>
  <c r="V850" i="118"/>
  <c r="T850" i="118"/>
  <c r="S850" i="118"/>
  <c r="P850" i="118"/>
  <c r="W849" i="118"/>
  <c r="V849" i="118"/>
  <c r="T849" i="118"/>
  <c r="S849" i="118"/>
  <c r="U849" i="118" s="1"/>
  <c r="P849" i="118"/>
  <c r="W848" i="118"/>
  <c r="V848" i="118"/>
  <c r="T848" i="118"/>
  <c r="S848" i="118"/>
  <c r="U848" i="118" s="1"/>
  <c r="P848" i="118"/>
  <c r="W847" i="118"/>
  <c r="V847" i="118"/>
  <c r="T847" i="118"/>
  <c r="S847" i="118"/>
  <c r="U847" i="118" s="1"/>
  <c r="P847" i="118"/>
  <c r="W846" i="118"/>
  <c r="V846" i="118"/>
  <c r="T846" i="118"/>
  <c r="S846" i="118"/>
  <c r="U846" i="118" s="1"/>
  <c r="P846" i="118"/>
  <c r="W845" i="118"/>
  <c r="V845" i="118"/>
  <c r="U845" i="118"/>
  <c r="T845" i="118"/>
  <c r="S845" i="118"/>
  <c r="P845" i="118"/>
  <c r="W844" i="118"/>
  <c r="V844" i="118"/>
  <c r="T844" i="118"/>
  <c r="S844" i="118"/>
  <c r="U844" i="118" s="1"/>
  <c r="P844" i="118"/>
  <c r="W843" i="118"/>
  <c r="V843" i="118"/>
  <c r="U843" i="118"/>
  <c r="T843" i="118"/>
  <c r="S843" i="118"/>
  <c r="P843" i="118"/>
  <c r="W842" i="118"/>
  <c r="V842" i="118"/>
  <c r="T842" i="118"/>
  <c r="S842" i="118"/>
  <c r="U842" i="118" s="1"/>
  <c r="P842" i="118"/>
  <c r="W841" i="118"/>
  <c r="V841" i="118"/>
  <c r="T841" i="118"/>
  <c r="U841" i="118" s="1"/>
  <c r="S841" i="118"/>
  <c r="P841" i="118"/>
  <c r="W840" i="118"/>
  <c r="V840" i="118"/>
  <c r="T840" i="118"/>
  <c r="S840" i="118"/>
  <c r="U840" i="118" s="1"/>
  <c r="P840" i="118"/>
  <c r="W839" i="118"/>
  <c r="V839" i="118"/>
  <c r="T839" i="118"/>
  <c r="S839" i="118"/>
  <c r="U839" i="118" s="1"/>
  <c r="P839" i="118"/>
  <c r="W838" i="118"/>
  <c r="V838" i="118"/>
  <c r="T838" i="118"/>
  <c r="S838" i="118"/>
  <c r="U838" i="118" s="1"/>
  <c r="P838" i="118"/>
  <c r="W837" i="118"/>
  <c r="V837" i="118"/>
  <c r="T837" i="118"/>
  <c r="S837" i="118"/>
  <c r="U837" i="118" s="1"/>
  <c r="P837" i="118"/>
  <c r="W836" i="118"/>
  <c r="V836" i="118"/>
  <c r="T836" i="118"/>
  <c r="S836" i="118"/>
  <c r="U836" i="118" s="1"/>
  <c r="P836" i="118"/>
  <c r="W835" i="118"/>
  <c r="V835" i="118"/>
  <c r="T835" i="118"/>
  <c r="S835" i="118"/>
  <c r="P835" i="118"/>
  <c r="W834" i="118"/>
  <c r="V834" i="118"/>
  <c r="T834" i="118"/>
  <c r="S834" i="118"/>
  <c r="U834" i="118" s="1"/>
  <c r="P834" i="118"/>
  <c r="W833" i="118"/>
  <c r="V833" i="118"/>
  <c r="T833" i="118"/>
  <c r="S833" i="118"/>
  <c r="U833" i="118" s="1"/>
  <c r="P833" i="118"/>
  <c r="W832" i="118"/>
  <c r="V832" i="118"/>
  <c r="T832" i="118"/>
  <c r="S832" i="118"/>
  <c r="P832" i="118"/>
  <c r="W831" i="118"/>
  <c r="V831" i="118"/>
  <c r="T831" i="118"/>
  <c r="S831" i="118"/>
  <c r="U831" i="118" s="1"/>
  <c r="P831" i="118"/>
  <c r="W830" i="118"/>
  <c r="V830" i="118"/>
  <c r="U830" i="118"/>
  <c r="T830" i="118"/>
  <c r="S830" i="118"/>
  <c r="P830" i="118"/>
  <c r="W829" i="118"/>
  <c r="V829" i="118"/>
  <c r="T829" i="118"/>
  <c r="S829" i="118"/>
  <c r="U829" i="118" s="1"/>
  <c r="P829" i="118"/>
  <c r="W828" i="118"/>
  <c r="V828" i="118"/>
  <c r="U828" i="118"/>
  <c r="T828" i="118"/>
  <c r="S828" i="118"/>
  <c r="P828" i="118"/>
  <c r="W827" i="118"/>
  <c r="V827" i="118"/>
  <c r="T827" i="118"/>
  <c r="S827" i="118"/>
  <c r="U827" i="118" s="1"/>
  <c r="P827" i="118"/>
  <c r="W826" i="118"/>
  <c r="V826" i="118"/>
  <c r="U826" i="118"/>
  <c r="T826" i="118"/>
  <c r="S826" i="118"/>
  <c r="P826" i="118"/>
  <c r="W825" i="118"/>
  <c r="V825" i="118"/>
  <c r="T825" i="118"/>
  <c r="S825" i="118"/>
  <c r="U825" i="118" s="1"/>
  <c r="P825" i="118"/>
  <c r="W824" i="118"/>
  <c r="V824" i="118"/>
  <c r="U824" i="118"/>
  <c r="T824" i="118"/>
  <c r="S824" i="118"/>
  <c r="P824" i="118"/>
  <c r="W823" i="118"/>
  <c r="V823" i="118"/>
  <c r="T823" i="118"/>
  <c r="S823" i="118"/>
  <c r="U823" i="118" s="1"/>
  <c r="P823" i="118"/>
  <c r="W822" i="118"/>
  <c r="V822" i="118"/>
  <c r="U822" i="118"/>
  <c r="T822" i="118"/>
  <c r="S822" i="118"/>
  <c r="P822" i="118"/>
  <c r="W821" i="118"/>
  <c r="V821" i="118"/>
  <c r="T821" i="118"/>
  <c r="S821" i="118"/>
  <c r="U821" i="118" s="1"/>
  <c r="P821" i="118"/>
  <c r="W820" i="118"/>
  <c r="V820" i="118"/>
  <c r="U820" i="118"/>
  <c r="T820" i="118"/>
  <c r="S820" i="118"/>
  <c r="P820" i="118"/>
  <c r="W819" i="118"/>
  <c r="V819" i="118"/>
  <c r="T819" i="118"/>
  <c r="S819" i="118"/>
  <c r="U819" i="118" s="1"/>
  <c r="P819" i="118"/>
  <c r="W818" i="118"/>
  <c r="V818" i="118"/>
  <c r="U818" i="118"/>
  <c r="T818" i="118"/>
  <c r="S818" i="118"/>
  <c r="P818" i="118"/>
  <c r="W817" i="118"/>
  <c r="V817" i="118"/>
  <c r="T817" i="118"/>
  <c r="S817" i="118"/>
  <c r="U817" i="118" s="1"/>
  <c r="P817" i="118"/>
  <c r="W816" i="118"/>
  <c r="V816" i="118"/>
  <c r="U816" i="118"/>
  <c r="T816" i="118"/>
  <c r="S816" i="118"/>
  <c r="P816" i="118"/>
  <c r="W815" i="118"/>
  <c r="V815" i="118"/>
  <c r="T815" i="118"/>
  <c r="S815" i="118"/>
  <c r="U815" i="118" s="1"/>
  <c r="P815" i="118"/>
  <c r="W814" i="118"/>
  <c r="V814" i="118"/>
  <c r="U814" i="118"/>
  <c r="T814" i="118"/>
  <c r="S814" i="118"/>
  <c r="P814" i="118"/>
  <c r="W813" i="118"/>
  <c r="V813" i="118"/>
  <c r="T813" i="118"/>
  <c r="S813" i="118"/>
  <c r="U813" i="118" s="1"/>
  <c r="P813" i="118"/>
  <c r="W812" i="118"/>
  <c r="V812" i="118"/>
  <c r="U812" i="118"/>
  <c r="T812" i="118"/>
  <c r="S812" i="118"/>
  <c r="P812" i="118"/>
  <c r="W811" i="118"/>
  <c r="V811" i="118"/>
  <c r="T811" i="118"/>
  <c r="S811" i="118"/>
  <c r="U811" i="118" s="1"/>
  <c r="P811" i="118"/>
  <c r="W810" i="118"/>
  <c r="V810" i="118"/>
  <c r="U810" i="118"/>
  <c r="T810" i="118"/>
  <c r="S810" i="118"/>
  <c r="P810" i="118"/>
  <c r="W809" i="118"/>
  <c r="V809" i="118"/>
  <c r="T809" i="118"/>
  <c r="S809" i="118"/>
  <c r="U809" i="118" s="1"/>
  <c r="P809" i="118"/>
  <c r="W808" i="118"/>
  <c r="V808" i="118"/>
  <c r="U808" i="118"/>
  <c r="T808" i="118"/>
  <c r="S808" i="118"/>
  <c r="P808" i="118"/>
  <c r="W807" i="118"/>
  <c r="V807" i="118"/>
  <c r="T807" i="118"/>
  <c r="S807" i="118"/>
  <c r="U807" i="118" s="1"/>
  <c r="P807" i="118"/>
  <c r="W806" i="118"/>
  <c r="V806" i="118"/>
  <c r="U806" i="118"/>
  <c r="T806" i="118"/>
  <c r="S806" i="118"/>
  <c r="P806" i="118"/>
  <c r="W805" i="118"/>
  <c r="V805" i="118"/>
  <c r="T805" i="118"/>
  <c r="S805" i="118"/>
  <c r="U805" i="118" s="1"/>
  <c r="P805" i="118"/>
  <c r="W804" i="118"/>
  <c r="V804" i="118"/>
  <c r="U804" i="118"/>
  <c r="T804" i="118"/>
  <c r="S804" i="118"/>
  <c r="P804" i="118"/>
  <c r="W803" i="118"/>
  <c r="V803" i="118"/>
  <c r="T803" i="118"/>
  <c r="S803" i="118"/>
  <c r="U803" i="118" s="1"/>
  <c r="P803" i="118"/>
  <c r="W802" i="118"/>
  <c r="V802" i="118"/>
  <c r="U802" i="118"/>
  <c r="T802" i="118"/>
  <c r="S802" i="118"/>
  <c r="P802" i="118"/>
  <c r="W801" i="118"/>
  <c r="V801" i="118"/>
  <c r="T801" i="118"/>
  <c r="S801" i="118"/>
  <c r="U801" i="118" s="1"/>
  <c r="P801" i="118"/>
  <c r="W800" i="118"/>
  <c r="V800" i="118"/>
  <c r="U800" i="118"/>
  <c r="T800" i="118"/>
  <c r="S800" i="118"/>
  <c r="P800" i="118"/>
  <c r="W799" i="118"/>
  <c r="V799" i="118"/>
  <c r="T799" i="118"/>
  <c r="S799" i="118"/>
  <c r="U799" i="118" s="1"/>
  <c r="P799" i="118"/>
  <c r="W798" i="118"/>
  <c r="V798" i="118"/>
  <c r="U798" i="118"/>
  <c r="T798" i="118"/>
  <c r="S798" i="118"/>
  <c r="P798" i="118"/>
  <c r="W797" i="118"/>
  <c r="V797" i="118"/>
  <c r="T797" i="118"/>
  <c r="S797" i="118"/>
  <c r="U797" i="118" s="1"/>
  <c r="P797" i="118"/>
  <c r="W796" i="118"/>
  <c r="V796" i="118"/>
  <c r="U796" i="118"/>
  <c r="T796" i="118"/>
  <c r="S796" i="118"/>
  <c r="P796" i="118"/>
  <c r="W795" i="118"/>
  <c r="V795" i="118"/>
  <c r="T795" i="118"/>
  <c r="S795" i="118"/>
  <c r="U795" i="118" s="1"/>
  <c r="P795" i="118"/>
  <c r="W794" i="118"/>
  <c r="V794" i="118"/>
  <c r="U794" i="118"/>
  <c r="T794" i="118"/>
  <c r="S794" i="118"/>
  <c r="P794" i="118"/>
  <c r="W793" i="118"/>
  <c r="V793" i="118"/>
  <c r="T793" i="118"/>
  <c r="S793" i="118"/>
  <c r="U793" i="118" s="1"/>
  <c r="P793" i="118"/>
  <c r="W792" i="118"/>
  <c r="V792" i="118"/>
  <c r="U792" i="118"/>
  <c r="T792" i="118"/>
  <c r="S792" i="118"/>
  <c r="P792" i="118"/>
  <c r="W791" i="118"/>
  <c r="V791" i="118"/>
  <c r="T791" i="118"/>
  <c r="S791" i="118"/>
  <c r="U791" i="118" s="1"/>
  <c r="P791" i="118"/>
  <c r="W790" i="118"/>
  <c r="V790" i="118"/>
  <c r="U790" i="118"/>
  <c r="T790" i="118"/>
  <c r="S790" i="118"/>
  <c r="P790" i="118"/>
  <c r="W789" i="118"/>
  <c r="V789" i="118"/>
  <c r="T789" i="118"/>
  <c r="S789" i="118"/>
  <c r="U789" i="118" s="1"/>
  <c r="P789" i="118"/>
  <c r="W788" i="118"/>
  <c r="V788" i="118"/>
  <c r="U788" i="118"/>
  <c r="T788" i="118"/>
  <c r="S788" i="118"/>
  <c r="W787" i="118"/>
  <c r="V787" i="118"/>
  <c r="T787" i="118"/>
  <c r="S787" i="118"/>
  <c r="U787" i="118" s="1"/>
  <c r="W786" i="118"/>
  <c r="V786" i="118"/>
  <c r="T786" i="118"/>
  <c r="S786" i="118"/>
  <c r="U786" i="118" s="1"/>
  <c r="P786" i="118"/>
  <c r="W785" i="118"/>
  <c r="V785" i="118"/>
  <c r="T785" i="118"/>
  <c r="S785" i="118"/>
  <c r="U785" i="118" s="1"/>
  <c r="P785" i="118"/>
  <c r="W784" i="118"/>
  <c r="V784" i="118"/>
  <c r="T784" i="118"/>
  <c r="S784" i="118"/>
  <c r="U784" i="118" s="1"/>
  <c r="P784" i="118"/>
  <c r="W783" i="118"/>
  <c r="V783" i="118"/>
  <c r="T783" i="118"/>
  <c r="S783" i="118"/>
  <c r="U783" i="118" s="1"/>
  <c r="P783" i="118"/>
  <c r="W782" i="118"/>
  <c r="V782" i="118"/>
  <c r="T782" i="118"/>
  <c r="S782" i="118"/>
  <c r="P782" i="118"/>
  <c r="W781" i="118"/>
  <c r="V781" i="118"/>
  <c r="T781" i="118"/>
  <c r="S781" i="118"/>
  <c r="U781" i="118" s="1"/>
  <c r="P781" i="118"/>
  <c r="W780" i="118"/>
  <c r="V780" i="118"/>
  <c r="T780" i="118"/>
  <c r="S780" i="118"/>
  <c r="U780" i="118" s="1"/>
  <c r="P780" i="118"/>
  <c r="W779" i="118"/>
  <c r="V779" i="118"/>
  <c r="T779" i="118"/>
  <c r="S779" i="118"/>
  <c r="U779" i="118" s="1"/>
  <c r="P779" i="118"/>
  <c r="W778" i="118"/>
  <c r="V778" i="118"/>
  <c r="T778" i="118"/>
  <c r="S778" i="118"/>
  <c r="U778" i="118" s="1"/>
  <c r="P778" i="118"/>
  <c r="W777" i="118"/>
  <c r="V777" i="118"/>
  <c r="T777" i="118"/>
  <c r="S777" i="118"/>
  <c r="P777" i="118"/>
  <c r="W776" i="118"/>
  <c r="V776" i="118"/>
  <c r="T776" i="118"/>
  <c r="S776" i="118"/>
  <c r="U776" i="118" s="1"/>
  <c r="P776" i="118"/>
  <c r="W775" i="118"/>
  <c r="V775" i="118"/>
  <c r="T775" i="118"/>
  <c r="S775" i="118"/>
  <c r="U775" i="118" s="1"/>
  <c r="P775" i="118"/>
  <c r="W774" i="118"/>
  <c r="V774" i="118"/>
  <c r="T774" i="118"/>
  <c r="S774" i="118"/>
  <c r="U774" i="118" s="1"/>
  <c r="P774" i="118"/>
  <c r="W773" i="118"/>
  <c r="V773" i="118"/>
  <c r="T773" i="118"/>
  <c r="S773" i="118"/>
  <c r="U773" i="118" s="1"/>
  <c r="P773" i="118"/>
  <c r="W772" i="118"/>
  <c r="V772" i="118"/>
  <c r="T772" i="118"/>
  <c r="S772" i="118"/>
  <c r="U772" i="118" s="1"/>
  <c r="P772" i="118"/>
  <c r="W771" i="118"/>
  <c r="V771" i="118"/>
  <c r="T771" i="118"/>
  <c r="S771" i="118"/>
  <c r="U771" i="118" s="1"/>
  <c r="P771" i="118"/>
  <c r="W770" i="118"/>
  <c r="V770" i="118"/>
  <c r="T770" i="118"/>
  <c r="S770" i="118"/>
  <c r="U770" i="118" s="1"/>
  <c r="P770" i="118"/>
  <c r="W769" i="118"/>
  <c r="V769" i="118"/>
  <c r="T769" i="118"/>
  <c r="S769" i="118"/>
  <c r="U769" i="118" s="1"/>
  <c r="P769" i="118"/>
  <c r="W768" i="118"/>
  <c r="V768" i="118"/>
  <c r="T768" i="118"/>
  <c r="S768" i="118"/>
  <c r="U768" i="118" s="1"/>
  <c r="P768" i="118"/>
  <c r="W767" i="118"/>
  <c r="V767" i="118"/>
  <c r="T767" i="118"/>
  <c r="S767" i="118"/>
  <c r="U767" i="118" s="1"/>
  <c r="P767" i="118"/>
  <c r="W766" i="118"/>
  <c r="V766" i="118"/>
  <c r="U766" i="118"/>
  <c r="T766" i="118"/>
  <c r="S766" i="118"/>
  <c r="P766" i="118"/>
  <c r="W765" i="118"/>
  <c r="V765" i="118"/>
  <c r="T765" i="118"/>
  <c r="S765" i="118"/>
  <c r="U765" i="118" s="1"/>
  <c r="P765" i="118"/>
  <c r="W764" i="118"/>
  <c r="V764" i="118"/>
  <c r="T764" i="118"/>
  <c r="U764" i="118" s="1"/>
  <c r="S764" i="118"/>
  <c r="P764" i="118"/>
  <c r="W763" i="118"/>
  <c r="V763" i="118"/>
  <c r="T763" i="118"/>
  <c r="S763" i="118"/>
  <c r="U763" i="118" s="1"/>
  <c r="P763" i="118"/>
  <c r="W762" i="118"/>
  <c r="V762" i="118"/>
  <c r="T762" i="118"/>
  <c r="S762" i="118"/>
  <c r="U762" i="118" s="1"/>
  <c r="P762" i="118"/>
  <c r="W761" i="118"/>
  <c r="V761" i="118"/>
  <c r="T761" i="118"/>
  <c r="S761" i="118"/>
  <c r="U761" i="118" s="1"/>
  <c r="P761" i="118"/>
  <c r="W760" i="118"/>
  <c r="V760" i="118"/>
  <c r="T760" i="118"/>
  <c r="S760" i="118"/>
  <c r="U760" i="118" s="1"/>
  <c r="P760" i="118"/>
  <c r="W759" i="118"/>
  <c r="V759" i="118"/>
  <c r="T759" i="118"/>
  <c r="S759" i="118"/>
  <c r="U759" i="118" s="1"/>
  <c r="P759" i="118"/>
  <c r="W758" i="118"/>
  <c r="V758" i="118"/>
  <c r="T758" i="118"/>
  <c r="S758" i="118"/>
  <c r="U758" i="118" s="1"/>
  <c r="P758" i="118"/>
  <c r="W757" i="118"/>
  <c r="V757" i="118"/>
  <c r="T757" i="118"/>
  <c r="S757" i="118"/>
  <c r="U757" i="118" s="1"/>
  <c r="P757" i="118"/>
  <c r="W756" i="118"/>
  <c r="V756" i="118"/>
  <c r="T756" i="118"/>
  <c r="S756" i="118"/>
  <c r="U756" i="118" s="1"/>
  <c r="P756" i="118"/>
  <c r="W755" i="118"/>
  <c r="V755" i="118"/>
  <c r="T755" i="118"/>
  <c r="S755" i="118"/>
  <c r="U755" i="118" s="1"/>
  <c r="P755" i="118"/>
  <c r="W754" i="118"/>
  <c r="V754" i="118"/>
  <c r="T754" i="118"/>
  <c r="S754" i="118"/>
  <c r="U754" i="118" s="1"/>
  <c r="P754" i="118"/>
  <c r="W753" i="118"/>
  <c r="V753" i="118"/>
  <c r="T753" i="118"/>
  <c r="S753" i="118"/>
  <c r="P753" i="118"/>
  <c r="W752" i="118"/>
  <c r="V752" i="118"/>
  <c r="T752" i="118"/>
  <c r="S752" i="118"/>
  <c r="U752" i="118" s="1"/>
  <c r="P752" i="118"/>
  <c r="W751" i="118"/>
  <c r="V751" i="118"/>
  <c r="T751" i="118"/>
  <c r="S751" i="118"/>
  <c r="U751" i="118" s="1"/>
  <c r="P751" i="118"/>
  <c r="W750" i="118"/>
  <c r="V750" i="118"/>
  <c r="T750" i="118"/>
  <c r="S750" i="118"/>
  <c r="U750" i="118" s="1"/>
  <c r="P750" i="118"/>
  <c r="W749" i="118"/>
  <c r="V749" i="118"/>
  <c r="T749" i="118"/>
  <c r="S749" i="118"/>
  <c r="P749" i="118"/>
  <c r="W748" i="118"/>
  <c r="V748" i="118"/>
  <c r="T748" i="118"/>
  <c r="S748" i="118"/>
  <c r="U748" i="118" s="1"/>
  <c r="P748" i="118"/>
  <c r="W747" i="118"/>
  <c r="V747" i="118"/>
  <c r="T747" i="118"/>
  <c r="S747" i="118"/>
  <c r="U747" i="118" s="1"/>
  <c r="P747" i="118"/>
  <c r="W746" i="118"/>
  <c r="V746" i="118"/>
  <c r="T746" i="118"/>
  <c r="S746" i="118"/>
  <c r="U746" i="118" s="1"/>
  <c r="P746" i="118"/>
  <c r="W745" i="118"/>
  <c r="V745" i="118"/>
  <c r="T745" i="118"/>
  <c r="S745" i="118"/>
  <c r="U745" i="118" s="1"/>
  <c r="P745" i="118"/>
  <c r="W744" i="118"/>
  <c r="V744" i="118"/>
  <c r="T744" i="118"/>
  <c r="S744" i="118"/>
  <c r="U744" i="118" s="1"/>
  <c r="P744" i="118"/>
  <c r="W743" i="118"/>
  <c r="V743" i="118"/>
  <c r="T743" i="118"/>
  <c r="S743" i="118"/>
  <c r="U743" i="118" s="1"/>
  <c r="P743" i="118"/>
  <c r="W742" i="118"/>
  <c r="V742" i="118"/>
  <c r="U742" i="118"/>
  <c r="T742" i="118"/>
  <c r="S742" i="118"/>
  <c r="P742" i="118"/>
  <c r="W741" i="118"/>
  <c r="V741" i="118"/>
  <c r="T741" i="118"/>
  <c r="S741" i="118"/>
  <c r="U741" i="118" s="1"/>
  <c r="P741" i="118"/>
  <c r="W740" i="118"/>
  <c r="V740" i="118"/>
  <c r="T740" i="118"/>
  <c r="U740" i="118" s="1"/>
  <c r="S740" i="118"/>
  <c r="P740" i="118"/>
  <c r="W739" i="118"/>
  <c r="V739" i="118"/>
  <c r="T739" i="118"/>
  <c r="S739" i="118"/>
  <c r="U739" i="118" s="1"/>
  <c r="P739" i="118"/>
  <c r="W738" i="118"/>
  <c r="V738" i="118"/>
  <c r="T738" i="118"/>
  <c r="S738" i="118"/>
  <c r="U738" i="118" s="1"/>
  <c r="P738" i="118"/>
  <c r="W737" i="118"/>
  <c r="V737" i="118"/>
  <c r="T737" i="118"/>
  <c r="S737" i="118"/>
  <c r="U737" i="118" s="1"/>
  <c r="P737" i="118"/>
  <c r="W736" i="118"/>
  <c r="V736" i="118"/>
  <c r="T736" i="118"/>
  <c r="S736" i="118"/>
  <c r="U736" i="118" s="1"/>
  <c r="P736" i="118"/>
  <c r="W735" i="118"/>
  <c r="V735" i="118"/>
  <c r="T735" i="118"/>
  <c r="S735" i="118"/>
  <c r="U735" i="118" s="1"/>
  <c r="P735" i="118"/>
  <c r="W734" i="118"/>
  <c r="V734" i="118"/>
  <c r="T734" i="118"/>
  <c r="S734" i="118"/>
  <c r="U734" i="118" s="1"/>
  <c r="P734" i="118"/>
  <c r="W733" i="118"/>
  <c r="V733" i="118"/>
  <c r="T733" i="118"/>
  <c r="S733" i="118"/>
  <c r="U733" i="118" s="1"/>
  <c r="P733" i="118"/>
  <c r="W732" i="118"/>
  <c r="V732" i="118"/>
  <c r="T732" i="118"/>
  <c r="S732" i="118"/>
  <c r="U732" i="118" s="1"/>
  <c r="P732" i="118"/>
  <c r="W731" i="118"/>
  <c r="V731" i="118"/>
  <c r="T731" i="118"/>
  <c r="S731" i="118"/>
  <c r="U731" i="118" s="1"/>
  <c r="P731" i="118"/>
  <c r="W730" i="118"/>
  <c r="V730" i="118"/>
  <c r="T730" i="118"/>
  <c r="S730" i="118"/>
  <c r="U730" i="118" s="1"/>
  <c r="P730" i="118"/>
  <c r="W729" i="118"/>
  <c r="V729" i="118"/>
  <c r="T729" i="118"/>
  <c r="S729" i="118"/>
  <c r="P729" i="118"/>
  <c r="W728" i="118"/>
  <c r="V728" i="118"/>
  <c r="T728" i="118"/>
  <c r="S728" i="118"/>
  <c r="U728" i="118" s="1"/>
  <c r="P728" i="118"/>
  <c r="W727" i="118"/>
  <c r="V727" i="118"/>
  <c r="T727" i="118"/>
  <c r="S727" i="118"/>
  <c r="U727" i="118" s="1"/>
  <c r="P727" i="118"/>
  <c r="W726" i="118"/>
  <c r="V726" i="118"/>
  <c r="T726" i="118"/>
  <c r="S726" i="118"/>
  <c r="U726" i="118" s="1"/>
  <c r="P726" i="118"/>
  <c r="W725" i="118"/>
  <c r="V725" i="118"/>
  <c r="T725" i="118"/>
  <c r="S725" i="118"/>
  <c r="U725" i="118" s="1"/>
  <c r="P725" i="118"/>
  <c r="W724" i="118"/>
  <c r="V724" i="118"/>
  <c r="T724" i="118"/>
  <c r="S724" i="118"/>
  <c r="U724" i="118" s="1"/>
  <c r="P724" i="118"/>
  <c r="W723" i="118"/>
  <c r="V723" i="118"/>
  <c r="T723" i="118"/>
  <c r="S723" i="118"/>
  <c r="U723" i="118" s="1"/>
  <c r="P723" i="118"/>
  <c r="W722" i="118"/>
  <c r="V722" i="118"/>
  <c r="T722" i="118"/>
  <c r="S722" i="118"/>
  <c r="U722" i="118" s="1"/>
  <c r="P722" i="118"/>
  <c r="W721" i="118"/>
  <c r="V721" i="118"/>
  <c r="T721" i="118"/>
  <c r="S721" i="118"/>
  <c r="U721" i="118" s="1"/>
  <c r="P721" i="118"/>
  <c r="W720" i="118"/>
  <c r="V720" i="118"/>
  <c r="T720" i="118"/>
  <c r="S720" i="118"/>
  <c r="U720" i="118" s="1"/>
  <c r="P720" i="118"/>
  <c r="W719" i="118"/>
  <c r="V719" i="118"/>
  <c r="T719" i="118"/>
  <c r="S719" i="118"/>
  <c r="U719" i="118" s="1"/>
  <c r="P719" i="118"/>
  <c r="W718" i="118"/>
  <c r="V718" i="118"/>
  <c r="U718" i="118"/>
  <c r="T718" i="118"/>
  <c r="S718" i="118"/>
  <c r="P718" i="118"/>
  <c r="W717" i="118"/>
  <c r="V717" i="118"/>
  <c r="T717" i="118"/>
  <c r="S717" i="118"/>
  <c r="U717" i="118" s="1"/>
  <c r="P717" i="118"/>
  <c r="W716" i="118"/>
  <c r="V716" i="118"/>
  <c r="T716" i="118"/>
  <c r="U716" i="118" s="1"/>
  <c r="S716" i="118"/>
  <c r="P716" i="118"/>
  <c r="W715" i="118"/>
  <c r="V715" i="118"/>
  <c r="T715" i="118"/>
  <c r="S715" i="118"/>
  <c r="U715" i="118" s="1"/>
  <c r="P715" i="118"/>
  <c r="W714" i="118"/>
  <c r="V714" i="118"/>
  <c r="T714" i="118"/>
  <c r="S714" i="118"/>
  <c r="U714" i="118" s="1"/>
  <c r="P714" i="118"/>
  <c r="W713" i="118"/>
  <c r="V713" i="118"/>
  <c r="T713" i="118"/>
  <c r="S713" i="118"/>
  <c r="U713" i="118" s="1"/>
  <c r="P713" i="118"/>
  <c r="W712" i="118"/>
  <c r="V712" i="118"/>
  <c r="T712" i="118"/>
  <c r="S712" i="118"/>
  <c r="U712" i="118" s="1"/>
  <c r="P712" i="118"/>
  <c r="W711" i="118"/>
  <c r="V711" i="118"/>
  <c r="T711" i="118"/>
  <c r="S711" i="118"/>
  <c r="U711" i="118" s="1"/>
  <c r="P711" i="118"/>
  <c r="W710" i="118"/>
  <c r="V710" i="118"/>
  <c r="T710" i="118"/>
  <c r="S710" i="118"/>
  <c r="P710" i="118"/>
  <c r="W709" i="118"/>
  <c r="V709" i="118"/>
  <c r="T709" i="118"/>
  <c r="S709" i="118"/>
  <c r="U709" i="118" s="1"/>
  <c r="P709" i="118"/>
  <c r="W708" i="118"/>
  <c r="V708" i="118"/>
  <c r="T708" i="118"/>
  <c r="S708" i="118"/>
  <c r="U708" i="118" s="1"/>
  <c r="P708" i="118"/>
  <c r="W707" i="118"/>
  <c r="V707" i="118"/>
  <c r="T707" i="118"/>
  <c r="S707" i="118"/>
  <c r="U707" i="118" s="1"/>
  <c r="P707" i="118"/>
  <c r="W706" i="118"/>
  <c r="V706" i="118"/>
  <c r="T706" i="118"/>
  <c r="S706" i="118"/>
  <c r="U706" i="118" s="1"/>
  <c r="P706" i="118"/>
  <c r="W705" i="118"/>
  <c r="V705" i="118"/>
  <c r="T705" i="118"/>
  <c r="S705" i="118"/>
  <c r="P705" i="118"/>
  <c r="W704" i="118"/>
  <c r="V704" i="118"/>
  <c r="T704" i="118"/>
  <c r="S704" i="118"/>
  <c r="U704" i="118" s="1"/>
  <c r="P704" i="118"/>
  <c r="W703" i="118"/>
  <c r="V703" i="118"/>
  <c r="T703" i="118"/>
  <c r="S703" i="118"/>
  <c r="U703" i="118" s="1"/>
  <c r="P703" i="118"/>
  <c r="W702" i="118"/>
  <c r="V702" i="118"/>
  <c r="T702" i="118"/>
  <c r="S702" i="118"/>
  <c r="U702" i="118" s="1"/>
  <c r="P702" i="118"/>
  <c r="W701" i="118"/>
  <c r="V701" i="118"/>
  <c r="T701" i="118"/>
  <c r="S701" i="118"/>
  <c r="U701" i="118" s="1"/>
  <c r="P701" i="118"/>
  <c r="W700" i="118"/>
  <c r="V700" i="118"/>
  <c r="T700" i="118"/>
  <c r="S700" i="118"/>
  <c r="U700" i="118" s="1"/>
  <c r="P700" i="118"/>
  <c r="W699" i="118"/>
  <c r="V699" i="118"/>
  <c r="T699" i="118"/>
  <c r="S699" i="118"/>
  <c r="U699" i="118" s="1"/>
  <c r="P699" i="118"/>
  <c r="W698" i="118"/>
  <c r="V698" i="118"/>
  <c r="T698" i="118"/>
  <c r="S698" i="118"/>
  <c r="U698" i="118" s="1"/>
  <c r="P698" i="118"/>
  <c r="W697" i="118"/>
  <c r="V697" i="118"/>
  <c r="T697" i="118"/>
  <c r="S697" i="118"/>
  <c r="U697" i="118" s="1"/>
  <c r="P697" i="118"/>
  <c r="W696" i="118"/>
  <c r="V696" i="118"/>
  <c r="T696" i="118"/>
  <c r="S696" i="118"/>
  <c r="U696" i="118" s="1"/>
  <c r="P696" i="118"/>
  <c r="W695" i="118"/>
  <c r="V695" i="118"/>
  <c r="T695" i="118"/>
  <c r="S695" i="118"/>
  <c r="U695" i="118" s="1"/>
  <c r="P695" i="118"/>
  <c r="W694" i="118"/>
  <c r="V694" i="118"/>
  <c r="U694" i="118"/>
  <c r="T694" i="118"/>
  <c r="S694" i="118"/>
  <c r="P694" i="118"/>
  <c r="W693" i="118"/>
  <c r="V693" i="118"/>
  <c r="T693" i="118"/>
  <c r="S693" i="118"/>
  <c r="U693" i="118" s="1"/>
  <c r="P693" i="118"/>
  <c r="W692" i="118"/>
  <c r="V692" i="118"/>
  <c r="T692" i="118"/>
  <c r="U692" i="118" s="1"/>
  <c r="S692" i="118"/>
  <c r="P692" i="118"/>
  <c r="W691" i="118"/>
  <c r="V691" i="118"/>
  <c r="T691" i="118"/>
  <c r="S691" i="118"/>
  <c r="U691" i="118" s="1"/>
  <c r="P691" i="118"/>
  <c r="W690" i="118"/>
  <c r="V690" i="118"/>
  <c r="T690" i="118"/>
  <c r="S690" i="118"/>
  <c r="U690" i="118" s="1"/>
  <c r="P690" i="118"/>
  <c r="W689" i="118"/>
  <c r="V689" i="118"/>
  <c r="T689" i="118"/>
  <c r="S689" i="118"/>
  <c r="U689" i="118" s="1"/>
  <c r="P689" i="118"/>
  <c r="W688" i="118"/>
  <c r="V688" i="118"/>
  <c r="T688" i="118"/>
  <c r="S688" i="118"/>
  <c r="U688" i="118" s="1"/>
  <c r="P688" i="118"/>
  <c r="W687" i="118"/>
  <c r="V687" i="118"/>
  <c r="T687" i="118"/>
  <c r="S687" i="118"/>
  <c r="U687" i="118" s="1"/>
  <c r="P687" i="118"/>
  <c r="W686" i="118"/>
  <c r="V686" i="118"/>
  <c r="T686" i="118"/>
  <c r="S686" i="118"/>
  <c r="U686" i="118" s="1"/>
  <c r="P686" i="118"/>
  <c r="W685" i="118"/>
  <c r="V685" i="118"/>
  <c r="T685" i="118"/>
  <c r="S685" i="118"/>
  <c r="U685" i="118" s="1"/>
  <c r="P685" i="118"/>
  <c r="W684" i="118"/>
  <c r="V684" i="118"/>
  <c r="T684" i="118"/>
  <c r="S684" i="118"/>
  <c r="U684" i="118" s="1"/>
  <c r="P684" i="118"/>
  <c r="W683" i="118"/>
  <c r="V683" i="118"/>
  <c r="T683" i="118"/>
  <c r="S683" i="118"/>
  <c r="U683" i="118" s="1"/>
  <c r="P683" i="118"/>
  <c r="W682" i="118"/>
  <c r="V682" i="118"/>
  <c r="T682" i="118"/>
  <c r="S682" i="118"/>
  <c r="U682" i="118" s="1"/>
  <c r="P682" i="118"/>
  <c r="W681" i="118"/>
  <c r="V681" i="118"/>
  <c r="T681" i="118"/>
  <c r="S681" i="118"/>
  <c r="P681" i="118"/>
  <c r="W680" i="118"/>
  <c r="V680" i="118"/>
  <c r="T680" i="118"/>
  <c r="S680" i="118"/>
  <c r="U680" i="118" s="1"/>
  <c r="P680" i="118"/>
  <c r="W679" i="118"/>
  <c r="V679" i="118"/>
  <c r="T679" i="118"/>
  <c r="S679" i="118"/>
  <c r="U679" i="118" s="1"/>
  <c r="P679" i="118"/>
  <c r="W678" i="118"/>
  <c r="V678" i="118"/>
  <c r="T678" i="118"/>
  <c r="S678" i="118"/>
  <c r="U678" i="118" s="1"/>
  <c r="P678" i="118"/>
  <c r="W677" i="118"/>
  <c r="V677" i="118"/>
  <c r="T677" i="118"/>
  <c r="S677" i="118"/>
  <c r="P677" i="118"/>
  <c r="W676" i="118"/>
  <c r="V676" i="118"/>
  <c r="T676" i="118"/>
  <c r="S676" i="118"/>
  <c r="U676" i="118" s="1"/>
  <c r="P676" i="118"/>
  <c r="W675" i="118"/>
  <c r="V675" i="118"/>
  <c r="T675" i="118"/>
  <c r="S675" i="118"/>
  <c r="U675" i="118" s="1"/>
  <c r="P675" i="118"/>
  <c r="W674" i="118"/>
  <c r="V674" i="118"/>
  <c r="T674" i="118"/>
  <c r="S674" i="118"/>
  <c r="U674" i="118" s="1"/>
  <c r="P674" i="118"/>
  <c r="W673" i="118"/>
  <c r="V673" i="118"/>
  <c r="T673" i="118"/>
  <c r="S673" i="118"/>
  <c r="U673" i="118" s="1"/>
  <c r="P673" i="118"/>
  <c r="W672" i="118"/>
  <c r="V672" i="118"/>
  <c r="T672" i="118"/>
  <c r="S672" i="118"/>
  <c r="U672" i="118" s="1"/>
  <c r="P672" i="118"/>
  <c r="W671" i="118"/>
  <c r="V671" i="118"/>
  <c r="T671" i="118"/>
  <c r="S671" i="118"/>
  <c r="U671" i="118" s="1"/>
  <c r="P671" i="118"/>
  <c r="W670" i="118"/>
  <c r="V670" i="118"/>
  <c r="U670" i="118"/>
  <c r="T670" i="118"/>
  <c r="S670" i="118"/>
  <c r="P670" i="118"/>
  <c r="W669" i="118"/>
  <c r="V669" i="118"/>
  <c r="T669" i="118"/>
  <c r="S669" i="118"/>
  <c r="U669" i="118" s="1"/>
  <c r="P669" i="118"/>
  <c r="W668" i="118"/>
  <c r="V668" i="118"/>
  <c r="T668" i="118"/>
  <c r="U668" i="118" s="1"/>
  <c r="S668" i="118"/>
  <c r="P668" i="118"/>
  <c r="W667" i="118"/>
  <c r="V667" i="118"/>
  <c r="T667" i="118"/>
  <c r="S667" i="118"/>
  <c r="U667" i="118" s="1"/>
  <c r="P667" i="118"/>
  <c r="W666" i="118"/>
  <c r="V666" i="118"/>
  <c r="T666" i="118"/>
  <c r="S666" i="118"/>
  <c r="U666" i="118" s="1"/>
  <c r="P666" i="118"/>
  <c r="W665" i="118"/>
  <c r="V665" i="118"/>
  <c r="T665" i="118"/>
  <c r="S665" i="118"/>
  <c r="U665" i="118" s="1"/>
  <c r="P665" i="118"/>
  <c r="W664" i="118"/>
  <c r="V664" i="118"/>
  <c r="T664" i="118"/>
  <c r="S664" i="118"/>
  <c r="U664" i="118" s="1"/>
  <c r="P664" i="118"/>
  <c r="W663" i="118"/>
  <c r="V663" i="118"/>
  <c r="T663" i="118"/>
  <c r="S663" i="118"/>
  <c r="U663" i="118" s="1"/>
  <c r="P663" i="118"/>
  <c r="W662" i="118"/>
  <c r="V662" i="118"/>
  <c r="T662" i="118"/>
  <c r="S662" i="118"/>
  <c r="U662" i="118" s="1"/>
  <c r="P662" i="118"/>
  <c r="W661" i="118"/>
  <c r="V661" i="118"/>
  <c r="T661" i="118"/>
  <c r="S661" i="118"/>
  <c r="U661" i="118" s="1"/>
  <c r="P661" i="118"/>
  <c r="W660" i="118"/>
  <c r="V660" i="118"/>
  <c r="T660" i="118"/>
  <c r="S660" i="118"/>
  <c r="U660" i="118" s="1"/>
  <c r="P660" i="118"/>
  <c r="W659" i="118"/>
  <c r="V659" i="118"/>
  <c r="T659" i="118"/>
  <c r="S659" i="118"/>
  <c r="U659" i="118" s="1"/>
  <c r="P659" i="118"/>
  <c r="W658" i="118"/>
  <c r="V658" i="118"/>
  <c r="T658" i="118"/>
  <c r="S658" i="118"/>
  <c r="U658" i="118" s="1"/>
  <c r="P658" i="118"/>
  <c r="W657" i="118"/>
  <c r="V657" i="118"/>
  <c r="T657" i="118"/>
  <c r="S657" i="118"/>
  <c r="P657" i="118"/>
  <c r="W656" i="118"/>
  <c r="V656" i="118"/>
  <c r="T656" i="118"/>
  <c r="S656" i="118"/>
  <c r="U656" i="118" s="1"/>
  <c r="P656" i="118"/>
  <c r="W655" i="118"/>
  <c r="V655" i="118"/>
  <c r="T655" i="118"/>
  <c r="S655" i="118"/>
  <c r="U655" i="118" s="1"/>
  <c r="P655" i="118"/>
  <c r="W654" i="118"/>
  <c r="V654" i="118"/>
  <c r="T654" i="118"/>
  <c r="S654" i="118"/>
  <c r="U654" i="118" s="1"/>
  <c r="P654" i="118"/>
  <c r="W653" i="118"/>
  <c r="V653" i="118"/>
  <c r="T653" i="118"/>
  <c r="S653" i="118"/>
  <c r="U653" i="118" s="1"/>
  <c r="P653" i="118"/>
  <c r="W652" i="118"/>
  <c r="V652" i="118"/>
  <c r="T652" i="118"/>
  <c r="S652" i="118"/>
  <c r="U652" i="118" s="1"/>
  <c r="P652" i="118"/>
  <c r="W651" i="118"/>
  <c r="V651" i="118"/>
  <c r="T651" i="118"/>
  <c r="S651" i="118"/>
  <c r="U651" i="118" s="1"/>
  <c r="P651" i="118"/>
  <c r="W650" i="118"/>
  <c r="V650" i="118"/>
  <c r="T650" i="118"/>
  <c r="S650" i="118"/>
  <c r="U650" i="118" s="1"/>
  <c r="P650" i="118"/>
  <c r="W649" i="118"/>
  <c r="V649" i="118"/>
  <c r="T649" i="118"/>
  <c r="S649" i="118"/>
  <c r="U649" i="118" s="1"/>
  <c r="P649" i="118"/>
  <c r="W648" i="118"/>
  <c r="V648" i="118"/>
  <c r="T648" i="118"/>
  <c r="S648" i="118"/>
  <c r="U648" i="118" s="1"/>
  <c r="P648" i="118"/>
  <c r="W647" i="118"/>
  <c r="V647" i="118"/>
  <c r="T647" i="118"/>
  <c r="S647" i="118"/>
  <c r="U647" i="118" s="1"/>
  <c r="P647" i="118"/>
  <c r="W646" i="118"/>
  <c r="V646" i="118"/>
  <c r="U646" i="118"/>
  <c r="T646" i="118"/>
  <c r="S646" i="118"/>
  <c r="P646" i="118"/>
  <c r="W645" i="118"/>
  <c r="V645" i="118"/>
  <c r="T645" i="118"/>
  <c r="S645" i="118"/>
  <c r="U645" i="118" s="1"/>
  <c r="P645" i="118"/>
  <c r="W644" i="118"/>
  <c r="V644" i="118"/>
  <c r="T644" i="118"/>
  <c r="U644" i="118" s="1"/>
  <c r="S644" i="118"/>
  <c r="P644" i="118"/>
  <c r="W643" i="118"/>
  <c r="V643" i="118"/>
  <c r="T643" i="118"/>
  <c r="S643" i="118"/>
  <c r="U643" i="118" s="1"/>
  <c r="P643" i="118"/>
  <c r="W642" i="118"/>
  <c r="V642" i="118"/>
  <c r="T642" i="118"/>
  <c r="S642" i="118"/>
  <c r="U642" i="118" s="1"/>
  <c r="P642" i="118"/>
  <c r="W641" i="118"/>
  <c r="V641" i="118"/>
  <c r="T641" i="118"/>
  <c r="S641" i="118"/>
  <c r="U641" i="118" s="1"/>
  <c r="P641" i="118"/>
  <c r="W640" i="118"/>
  <c r="V640" i="118"/>
  <c r="T640" i="118"/>
  <c r="S640" i="118"/>
  <c r="U640" i="118" s="1"/>
  <c r="P640" i="118"/>
  <c r="W639" i="118"/>
  <c r="V639" i="118"/>
  <c r="T639" i="118"/>
  <c r="S639" i="118"/>
  <c r="U639" i="118" s="1"/>
  <c r="P639" i="118"/>
  <c r="W638" i="118"/>
  <c r="V638" i="118"/>
  <c r="T638" i="118"/>
  <c r="S638" i="118"/>
  <c r="P638" i="118"/>
  <c r="W637" i="118"/>
  <c r="V637" i="118"/>
  <c r="T637" i="118"/>
  <c r="S637" i="118"/>
  <c r="U637" i="118" s="1"/>
  <c r="P637" i="118"/>
  <c r="W636" i="118"/>
  <c r="V636" i="118"/>
  <c r="T636" i="118"/>
  <c r="S636" i="118"/>
  <c r="U636" i="118" s="1"/>
  <c r="P636" i="118"/>
  <c r="W635" i="118"/>
  <c r="V635" i="118"/>
  <c r="T635" i="118"/>
  <c r="S635" i="118"/>
  <c r="U635" i="118" s="1"/>
  <c r="P635" i="118"/>
  <c r="W634" i="118"/>
  <c r="V634" i="118"/>
  <c r="T634" i="118"/>
  <c r="S634" i="118"/>
  <c r="U634" i="118" s="1"/>
  <c r="P634" i="118"/>
  <c r="W633" i="118"/>
  <c r="V633" i="118"/>
  <c r="T633" i="118"/>
  <c r="S633" i="118"/>
  <c r="P633" i="118"/>
  <c r="W632" i="118"/>
  <c r="V632" i="118"/>
  <c r="T632" i="118"/>
  <c r="S632" i="118"/>
  <c r="U632" i="118" s="1"/>
  <c r="P632" i="118"/>
  <c r="W631" i="118"/>
  <c r="V631" i="118"/>
  <c r="T631" i="118"/>
  <c r="S631" i="118"/>
  <c r="U631" i="118" s="1"/>
  <c r="P631" i="118"/>
  <c r="W630" i="118"/>
  <c r="V630" i="118"/>
  <c r="T630" i="118"/>
  <c r="S630" i="118"/>
  <c r="U630" i="118" s="1"/>
  <c r="P630" i="118"/>
  <c r="W629" i="118"/>
  <c r="V629" i="118"/>
  <c r="T629" i="118"/>
  <c r="S629" i="118"/>
  <c r="U629" i="118" s="1"/>
  <c r="P629" i="118"/>
  <c r="W628" i="118"/>
  <c r="V628" i="118"/>
  <c r="T628" i="118"/>
  <c r="S628" i="118"/>
  <c r="U628" i="118" s="1"/>
  <c r="P628" i="118"/>
  <c r="W627" i="118"/>
  <c r="V627" i="118"/>
  <c r="T627" i="118"/>
  <c r="S627" i="118"/>
  <c r="U627" i="118" s="1"/>
  <c r="P627" i="118"/>
  <c r="W626" i="118"/>
  <c r="V626" i="118"/>
  <c r="T626" i="118"/>
  <c r="S626" i="118"/>
  <c r="U626" i="118" s="1"/>
  <c r="P626" i="118"/>
  <c r="W625" i="118"/>
  <c r="V625" i="118"/>
  <c r="T625" i="118"/>
  <c r="S625" i="118"/>
  <c r="U625" i="118" s="1"/>
  <c r="P625" i="118"/>
  <c r="W624" i="118"/>
  <c r="V624" i="118"/>
  <c r="T624" i="118"/>
  <c r="S624" i="118"/>
  <c r="U624" i="118" s="1"/>
  <c r="P624" i="118"/>
  <c r="W623" i="118"/>
  <c r="V623" i="118"/>
  <c r="T623" i="118"/>
  <c r="S623" i="118"/>
  <c r="U623" i="118" s="1"/>
  <c r="P623" i="118"/>
  <c r="W622" i="118"/>
  <c r="V622" i="118"/>
  <c r="U622" i="118"/>
  <c r="T622" i="118"/>
  <c r="S622" i="118"/>
  <c r="P622" i="118"/>
  <c r="W621" i="118"/>
  <c r="V621" i="118"/>
  <c r="T621" i="118"/>
  <c r="S621" i="118"/>
  <c r="U621" i="118" s="1"/>
  <c r="P621" i="118"/>
  <c r="W620" i="118"/>
  <c r="V620" i="118"/>
  <c r="T620" i="118"/>
  <c r="U620" i="118" s="1"/>
  <c r="S620" i="118"/>
  <c r="P620" i="118"/>
  <c r="W619" i="118"/>
  <c r="V619" i="118"/>
  <c r="T619" i="118"/>
  <c r="S619" i="118"/>
  <c r="U619" i="118" s="1"/>
  <c r="P619" i="118"/>
  <c r="W618" i="118"/>
  <c r="V618" i="118"/>
  <c r="T618" i="118"/>
  <c r="S618" i="118"/>
  <c r="U618" i="118" s="1"/>
  <c r="P618" i="118"/>
  <c r="W617" i="118"/>
  <c r="V617" i="118"/>
  <c r="T617" i="118"/>
  <c r="S617" i="118"/>
  <c r="U617" i="118" s="1"/>
  <c r="P617" i="118"/>
  <c r="W616" i="118"/>
  <c r="V616" i="118"/>
  <c r="T616" i="118"/>
  <c r="S616" i="118"/>
  <c r="U616" i="118" s="1"/>
  <c r="P616" i="118"/>
  <c r="W615" i="118"/>
  <c r="V615" i="118"/>
  <c r="T615" i="118"/>
  <c r="S615" i="118"/>
  <c r="U615" i="118" s="1"/>
  <c r="P615" i="118"/>
  <c r="W614" i="118"/>
  <c r="V614" i="118"/>
  <c r="T614" i="118"/>
  <c r="S614" i="118"/>
  <c r="U614" i="118" s="1"/>
  <c r="P614" i="118"/>
  <c r="W613" i="118"/>
  <c r="V613" i="118"/>
  <c r="T613" i="118"/>
  <c r="S613" i="118"/>
  <c r="U613" i="118" s="1"/>
  <c r="P613" i="118"/>
  <c r="W612" i="118"/>
  <c r="V612" i="118"/>
  <c r="T612" i="118"/>
  <c r="S612" i="118"/>
  <c r="U612" i="118" s="1"/>
  <c r="P612" i="118"/>
  <c r="W611" i="118"/>
  <c r="V611" i="118"/>
  <c r="T611" i="118"/>
  <c r="S611" i="118"/>
  <c r="U611" i="118" s="1"/>
  <c r="P611" i="118"/>
  <c r="W610" i="118"/>
  <c r="V610" i="118"/>
  <c r="T610" i="118"/>
  <c r="S610" i="118"/>
  <c r="U610" i="118" s="1"/>
  <c r="P610" i="118"/>
  <c r="W609" i="118"/>
  <c r="V609" i="118"/>
  <c r="T609" i="118"/>
  <c r="S609" i="118"/>
  <c r="P609" i="118"/>
  <c r="W608" i="118"/>
  <c r="V608" i="118"/>
  <c r="T608" i="118"/>
  <c r="S608" i="118"/>
  <c r="U608" i="118" s="1"/>
  <c r="P608" i="118"/>
  <c r="W607" i="118"/>
  <c r="V607" i="118"/>
  <c r="T607" i="118"/>
  <c r="S607" i="118"/>
  <c r="U607" i="118" s="1"/>
  <c r="P607" i="118"/>
  <c r="W606" i="118"/>
  <c r="V606" i="118"/>
  <c r="T606" i="118"/>
  <c r="S606" i="118"/>
  <c r="U606" i="118" s="1"/>
  <c r="P606" i="118"/>
  <c r="W605" i="118"/>
  <c r="V605" i="118"/>
  <c r="T605" i="118"/>
  <c r="S605" i="118"/>
  <c r="P605" i="118"/>
  <c r="W604" i="118"/>
  <c r="V604" i="118"/>
  <c r="T604" i="118"/>
  <c r="S604" i="118"/>
  <c r="U604" i="118" s="1"/>
  <c r="P604" i="118"/>
  <c r="W603" i="118"/>
  <c r="V603" i="118"/>
  <c r="T603" i="118"/>
  <c r="S603" i="118"/>
  <c r="U603" i="118" s="1"/>
  <c r="P603" i="118"/>
  <c r="W602" i="118"/>
  <c r="V602" i="118"/>
  <c r="T602" i="118"/>
  <c r="S602" i="118"/>
  <c r="U602" i="118" s="1"/>
  <c r="P602" i="118"/>
  <c r="W601" i="118"/>
  <c r="V601" i="118"/>
  <c r="T601" i="118"/>
  <c r="S601" i="118"/>
  <c r="U601" i="118" s="1"/>
  <c r="P601" i="118"/>
  <c r="W600" i="118"/>
  <c r="V600" i="118"/>
  <c r="T600" i="118"/>
  <c r="S600" i="118"/>
  <c r="U600" i="118" s="1"/>
  <c r="P600" i="118"/>
  <c r="W599" i="118"/>
  <c r="V599" i="118"/>
  <c r="T599" i="118"/>
  <c r="S599" i="118"/>
  <c r="U599" i="118" s="1"/>
  <c r="P599" i="118"/>
  <c r="W598" i="118"/>
  <c r="V598" i="118"/>
  <c r="U598" i="118"/>
  <c r="T598" i="118"/>
  <c r="S598" i="118"/>
  <c r="P598" i="118"/>
  <c r="W597" i="118"/>
  <c r="V597" i="118"/>
  <c r="T597" i="118"/>
  <c r="S597" i="118"/>
  <c r="U597" i="118" s="1"/>
  <c r="P597" i="118"/>
  <c r="W596" i="118"/>
  <c r="V596" i="118"/>
  <c r="T596" i="118"/>
  <c r="U596" i="118" s="1"/>
  <c r="S596" i="118"/>
  <c r="P596" i="118"/>
  <c r="W595" i="118"/>
  <c r="V595" i="118"/>
  <c r="T595" i="118"/>
  <c r="S595" i="118"/>
  <c r="U595" i="118" s="1"/>
  <c r="P595" i="118"/>
  <c r="W594" i="118"/>
  <c r="V594" i="118"/>
  <c r="T594" i="118"/>
  <c r="S594" i="118"/>
  <c r="U594" i="118" s="1"/>
  <c r="P594" i="118"/>
  <c r="W593" i="118"/>
  <c r="V593" i="118"/>
  <c r="T593" i="118"/>
  <c r="S593" i="118"/>
  <c r="U593" i="118" s="1"/>
  <c r="P593" i="118"/>
  <c r="W592" i="118"/>
  <c r="V592" i="118"/>
  <c r="T592" i="118"/>
  <c r="S592" i="118"/>
  <c r="U592" i="118" s="1"/>
  <c r="P592" i="118"/>
  <c r="W591" i="118"/>
  <c r="V591" i="118"/>
  <c r="T591" i="118"/>
  <c r="S591" i="118"/>
  <c r="U591" i="118" s="1"/>
  <c r="P591" i="118"/>
  <c r="W590" i="118"/>
  <c r="V590" i="118"/>
  <c r="T590" i="118"/>
  <c r="S590" i="118"/>
  <c r="U590" i="118" s="1"/>
  <c r="P590" i="118"/>
  <c r="W589" i="118"/>
  <c r="V589" i="118"/>
  <c r="T589" i="118"/>
  <c r="S589" i="118"/>
  <c r="U589" i="118" s="1"/>
  <c r="P589" i="118"/>
  <c r="W588" i="118"/>
  <c r="V588" i="118"/>
  <c r="T588" i="118"/>
  <c r="S588" i="118"/>
  <c r="U588" i="118" s="1"/>
  <c r="P588" i="118"/>
  <c r="W587" i="118"/>
  <c r="V587" i="118"/>
  <c r="T587" i="118"/>
  <c r="S587" i="118"/>
  <c r="U587" i="118" s="1"/>
  <c r="P587" i="118"/>
  <c r="W586" i="118"/>
  <c r="V586" i="118"/>
  <c r="T586" i="118"/>
  <c r="S586" i="118"/>
  <c r="U586" i="118" s="1"/>
  <c r="P586" i="118"/>
  <c r="W585" i="118"/>
  <c r="V585" i="118"/>
  <c r="T585" i="118"/>
  <c r="S585" i="118"/>
  <c r="P585" i="118"/>
  <c r="W584" i="118"/>
  <c r="V584" i="118"/>
  <c r="T584" i="118"/>
  <c r="S584" i="118"/>
  <c r="U584" i="118" s="1"/>
  <c r="P584" i="118"/>
  <c r="W583" i="118"/>
  <c r="V583" i="118"/>
  <c r="T583" i="118"/>
  <c r="S583" i="118"/>
  <c r="U583" i="118" s="1"/>
  <c r="P583" i="118"/>
  <c r="W582" i="118"/>
  <c r="V582" i="118"/>
  <c r="T582" i="118"/>
  <c r="S582" i="118"/>
  <c r="U582" i="118" s="1"/>
  <c r="P582" i="118"/>
  <c r="W581" i="118"/>
  <c r="V581" i="118"/>
  <c r="T581" i="118"/>
  <c r="S581" i="118"/>
  <c r="U581" i="118" s="1"/>
  <c r="P581" i="118"/>
  <c r="W580" i="118"/>
  <c r="V580" i="118"/>
  <c r="T580" i="118"/>
  <c r="S580" i="118"/>
  <c r="U580" i="118" s="1"/>
  <c r="P580" i="118"/>
  <c r="W579" i="118"/>
  <c r="V579" i="118"/>
  <c r="T579" i="118"/>
  <c r="S579" i="118"/>
  <c r="U579" i="118" s="1"/>
  <c r="P579" i="118"/>
  <c r="W578" i="118"/>
  <c r="V578" i="118"/>
  <c r="T578" i="118"/>
  <c r="S578" i="118"/>
  <c r="U578" i="118" s="1"/>
  <c r="P578" i="118"/>
  <c r="W577" i="118"/>
  <c r="V577" i="118"/>
  <c r="T577" i="118"/>
  <c r="S577" i="118"/>
  <c r="U577" i="118" s="1"/>
  <c r="P577" i="118"/>
  <c r="W576" i="118"/>
  <c r="V576" i="118"/>
  <c r="T576" i="118"/>
  <c r="S576" i="118"/>
  <c r="U576" i="118" s="1"/>
  <c r="P576" i="118"/>
  <c r="W575" i="118"/>
  <c r="V575" i="118"/>
  <c r="T575" i="118"/>
  <c r="S575" i="118"/>
  <c r="U575" i="118" s="1"/>
  <c r="P575" i="118"/>
  <c r="W574" i="118"/>
  <c r="V574" i="118"/>
  <c r="U574" i="118"/>
  <c r="T574" i="118"/>
  <c r="S574" i="118"/>
  <c r="P574" i="118"/>
  <c r="W573" i="118"/>
  <c r="V573" i="118"/>
  <c r="T573" i="118"/>
  <c r="S573" i="118"/>
  <c r="U573" i="118" s="1"/>
  <c r="P573" i="118"/>
  <c r="W572" i="118"/>
  <c r="V572" i="118"/>
  <c r="T572" i="118"/>
  <c r="U572" i="118" s="1"/>
  <c r="S572" i="118"/>
  <c r="P572" i="118"/>
  <c r="W571" i="118"/>
  <c r="V571" i="118"/>
  <c r="T571" i="118"/>
  <c r="S571" i="118"/>
  <c r="U571" i="118" s="1"/>
  <c r="P571" i="118"/>
  <c r="W570" i="118"/>
  <c r="V570" i="118"/>
  <c r="T570" i="118"/>
  <c r="S570" i="118"/>
  <c r="U570" i="118" s="1"/>
  <c r="P570" i="118"/>
  <c r="W569" i="118"/>
  <c r="V569" i="118"/>
  <c r="T569" i="118"/>
  <c r="S569" i="118"/>
  <c r="U569" i="118" s="1"/>
  <c r="P569" i="118"/>
  <c r="W568" i="118"/>
  <c r="V568" i="118"/>
  <c r="T568" i="118"/>
  <c r="S568" i="118"/>
  <c r="U568" i="118" s="1"/>
  <c r="P568" i="118"/>
  <c r="W567" i="118"/>
  <c r="V567" i="118"/>
  <c r="T567" i="118"/>
  <c r="S567" i="118"/>
  <c r="U567" i="118" s="1"/>
  <c r="P567" i="118"/>
  <c r="W566" i="118"/>
  <c r="V566" i="118"/>
  <c r="T566" i="118"/>
  <c r="S566" i="118"/>
  <c r="P566" i="118"/>
  <c r="W565" i="118"/>
  <c r="V565" i="118"/>
  <c r="T565" i="118"/>
  <c r="S565" i="118"/>
  <c r="U565" i="118" s="1"/>
  <c r="P565" i="118"/>
  <c r="W564" i="118"/>
  <c r="V564" i="118"/>
  <c r="T564" i="118"/>
  <c r="S564" i="118"/>
  <c r="U564" i="118" s="1"/>
  <c r="P564" i="118"/>
  <c r="W563" i="118"/>
  <c r="V563" i="118"/>
  <c r="T563" i="118"/>
  <c r="S563" i="118"/>
  <c r="U563" i="118" s="1"/>
  <c r="P563" i="118"/>
  <c r="W562" i="118"/>
  <c r="V562" i="118"/>
  <c r="T562" i="118"/>
  <c r="S562" i="118"/>
  <c r="U562" i="118" s="1"/>
  <c r="P562" i="118"/>
  <c r="W561" i="118"/>
  <c r="V561" i="118"/>
  <c r="T561" i="118"/>
  <c r="S561" i="118"/>
  <c r="P561" i="118"/>
  <c r="W560" i="118"/>
  <c r="V560" i="118"/>
  <c r="T560" i="118"/>
  <c r="S560" i="118"/>
  <c r="U560" i="118" s="1"/>
  <c r="P560" i="118"/>
  <c r="W559" i="118"/>
  <c r="V559" i="118"/>
  <c r="T559" i="118"/>
  <c r="S559" i="118"/>
  <c r="U559" i="118" s="1"/>
  <c r="P559" i="118"/>
  <c r="W558" i="118"/>
  <c r="V558" i="118"/>
  <c r="T558" i="118"/>
  <c r="S558" i="118"/>
  <c r="U558" i="118" s="1"/>
  <c r="P558" i="118"/>
  <c r="W557" i="118"/>
  <c r="V557" i="118"/>
  <c r="T557" i="118"/>
  <c r="S557" i="118"/>
  <c r="U557" i="118" s="1"/>
  <c r="P557" i="118"/>
  <c r="W556" i="118"/>
  <c r="V556" i="118"/>
  <c r="T556" i="118"/>
  <c r="S556" i="118"/>
  <c r="U556" i="118" s="1"/>
  <c r="P556" i="118"/>
  <c r="W555" i="118"/>
  <c r="V555" i="118"/>
  <c r="T555" i="118"/>
  <c r="S555" i="118"/>
  <c r="U555" i="118" s="1"/>
  <c r="P555" i="118"/>
  <c r="W554" i="118"/>
  <c r="V554" i="118"/>
  <c r="T554" i="118"/>
  <c r="S554" i="118"/>
  <c r="U554" i="118" s="1"/>
  <c r="P554" i="118"/>
  <c r="W553" i="118"/>
  <c r="V553" i="118"/>
  <c r="T553" i="118"/>
  <c r="S553" i="118"/>
  <c r="U553" i="118" s="1"/>
  <c r="P553" i="118"/>
  <c r="W552" i="118"/>
  <c r="V552" i="118"/>
  <c r="T552" i="118"/>
  <c r="S552" i="118"/>
  <c r="U552" i="118" s="1"/>
  <c r="P552" i="118"/>
  <c r="W551" i="118"/>
  <c r="V551" i="118"/>
  <c r="T551" i="118"/>
  <c r="S551" i="118"/>
  <c r="U551" i="118" s="1"/>
  <c r="P551" i="118"/>
  <c r="W550" i="118"/>
  <c r="V550" i="118"/>
  <c r="U550" i="118"/>
  <c r="T550" i="118"/>
  <c r="S550" i="118"/>
  <c r="P550" i="118"/>
  <c r="W549" i="118"/>
  <c r="V549" i="118"/>
  <c r="T549" i="118"/>
  <c r="S549" i="118"/>
  <c r="U549" i="118" s="1"/>
  <c r="P549" i="118"/>
  <c r="W548" i="118"/>
  <c r="V548" i="118"/>
  <c r="T548" i="118"/>
  <c r="U548" i="118" s="1"/>
  <c r="S548" i="118"/>
  <c r="P548" i="118"/>
  <c r="W547" i="118"/>
  <c r="V547" i="118"/>
  <c r="T547" i="118"/>
  <c r="S547" i="118"/>
  <c r="U547" i="118" s="1"/>
  <c r="P547" i="118"/>
  <c r="W546" i="118"/>
  <c r="V546" i="118"/>
  <c r="T546" i="118"/>
  <c r="S546" i="118"/>
  <c r="U546" i="118" s="1"/>
  <c r="P546" i="118"/>
  <c r="W545" i="118"/>
  <c r="V545" i="118"/>
  <c r="T545" i="118"/>
  <c r="S545" i="118"/>
  <c r="U545" i="118" s="1"/>
  <c r="P545" i="118"/>
  <c r="W544" i="118"/>
  <c r="V544" i="118"/>
  <c r="T544" i="118"/>
  <c r="S544" i="118"/>
  <c r="U544" i="118" s="1"/>
  <c r="P544" i="118"/>
  <c r="W543" i="118"/>
  <c r="V543" i="118"/>
  <c r="T543" i="118"/>
  <c r="S543" i="118"/>
  <c r="U543" i="118" s="1"/>
  <c r="P543" i="118"/>
  <c r="W542" i="118"/>
  <c r="V542" i="118"/>
  <c r="T542" i="118"/>
  <c r="S542" i="118"/>
  <c r="U542" i="118" s="1"/>
  <c r="P542" i="118"/>
  <c r="W541" i="118"/>
  <c r="V541" i="118"/>
  <c r="T541" i="118"/>
  <c r="S541" i="118"/>
  <c r="U541" i="118" s="1"/>
  <c r="P541" i="118"/>
  <c r="W540" i="118"/>
  <c r="V540" i="118"/>
  <c r="T540" i="118"/>
  <c r="S540" i="118"/>
  <c r="U540" i="118" s="1"/>
  <c r="P540" i="118"/>
  <c r="W539" i="118"/>
  <c r="V539" i="118"/>
  <c r="T539" i="118"/>
  <c r="S539" i="118"/>
  <c r="U539" i="118" s="1"/>
  <c r="P539" i="118"/>
  <c r="W538" i="118"/>
  <c r="V538" i="118"/>
  <c r="T538" i="118"/>
  <c r="S538" i="118"/>
  <c r="U538" i="118" s="1"/>
  <c r="P538" i="118"/>
  <c r="W537" i="118"/>
  <c r="V537" i="118"/>
  <c r="T537" i="118"/>
  <c r="S537" i="118"/>
  <c r="U537" i="118" s="1"/>
  <c r="P537" i="118"/>
  <c r="W536" i="118"/>
  <c r="V536" i="118"/>
  <c r="T536" i="118"/>
  <c r="S536" i="118"/>
  <c r="U536" i="118" s="1"/>
  <c r="P536" i="118"/>
  <c r="W535" i="118"/>
  <c r="V535" i="118"/>
  <c r="T535" i="118"/>
  <c r="S535" i="118"/>
  <c r="U535" i="118" s="1"/>
  <c r="P535" i="118"/>
  <c r="W534" i="118"/>
  <c r="V534" i="118"/>
  <c r="U534" i="118"/>
  <c r="T534" i="118"/>
  <c r="S534" i="118"/>
  <c r="P534" i="118"/>
  <c r="W533" i="118"/>
  <c r="V533" i="118"/>
  <c r="T533" i="118"/>
  <c r="S533" i="118"/>
  <c r="U533" i="118" s="1"/>
  <c r="P533" i="118"/>
  <c r="W532" i="118"/>
  <c r="V532" i="118"/>
  <c r="T532" i="118"/>
  <c r="U532" i="118" s="1"/>
  <c r="S532" i="118"/>
  <c r="P532" i="118"/>
  <c r="W531" i="118"/>
  <c r="V531" i="118"/>
  <c r="T531" i="118"/>
  <c r="S531" i="118"/>
  <c r="U531" i="118" s="1"/>
  <c r="P531" i="118"/>
  <c r="W530" i="118"/>
  <c r="V530" i="118"/>
  <c r="T530" i="118"/>
  <c r="S530" i="118"/>
  <c r="U530" i="118" s="1"/>
  <c r="P530" i="118"/>
  <c r="W529" i="118"/>
  <c r="V529" i="118"/>
  <c r="T529" i="118"/>
  <c r="S529" i="118"/>
  <c r="U529" i="118" s="1"/>
  <c r="P529" i="118"/>
  <c r="W528" i="118"/>
  <c r="V528" i="118"/>
  <c r="T528" i="118"/>
  <c r="S528" i="118"/>
  <c r="U528" i="118" s="1"/>
  <c r="P528" i="118"/>
  <c r="W527" i="118"/>
  <c r="V527" i="118"/>
  <c r="T527" i="118"/>
  <c r="S527" i="118"/>
  <c r="U527" i="118" s="1"/>
  <c r="P527" i="118"/>
  <c r="W526" i="118"/>
  <c r="V526" i="118"/>
  <c r="T526" i="118"/>
  <c r="S526" i="118"/>
  <c r="U526" i="118" s="1"/>
  <c r="P526" i="118"/>
  <c r="W525" i="118"/>
  <c r="V525" i="118"/>
  <c r="T525" i="118"/>
  <c r="S525" i="118"/>
  <c r="U525" i="118" s="1"/>
  <c r="P525" i="118"/>
  <c r="W524" i="118"/>
  <c r="V524" i="118"/>
  <c r="T524" i="118"/>
  <c r="S524" i="118"/>
  <c r="U524" i="118" s="1"/>
  <c r="P524" i="118"/>
  <c r="W523" i="118"/>
  <c r="V523" i="118"/>
  <c r="T523" i="118"/>
  <c r="S523" i="118"/>
  <c r="U523" i="118" s="1"/>
  <c r="P523" i="118"/>
  <c r="W522" i="118"/>
  <c r="V522" i="118"/>
  <c r="T522" i="118"/>
  <c r="S522" i="118"/>
  <c r="U522" i="118" s="1"/>
  <c r="P522" i="118"/>
  <c r="W521" i="118"/>
  <c r="V521" i="118"/>
  <c r="T521" i="118"/>
  <c r="S521" i="118"/>
  <c r="U521" i="118" s="1"/>
  <c r="P521" i="118"/>
  <c r="W520" i="118"/>
  <c r="V520" i="118"/>
  <c r="T520" i="118"/>
  <c r="S520" i="118"/>
  <c r="U520" i="118" s="1"/>
  <c r="P520" i="118"/>
  <c r="W519" i="118"/>
  <c r="V519" i="118"/>
  <c r="T519" i="118"/>
  <c r="S519" i="118"/>
  <c r="U519" i="118" s="1"/>
  <c r="P519" i="118"/>
  <c r="W518" i="118"/>
  <c r="V518" i="118"/>
  <c r="T518" i="118"/>
  <c r="S518" i="118"/>
  <c r="U518" i="118" s="1"/>
  <c r="P518" i="118"/>
  <c r="W517" i="118"/>
  <c r="V517" i="118"/>
  <c r="T517" i="118"/>
  <c r="S517" i="118"/>
  <c r="U517" i="118" s="1"/>
  <c r="P517" i="118"/>
  <c r="W516" i="118"/>
  <c r="V516" i="118"/>
  <c r="T516" i="118"/>
  <c r="S516" i="118"/>
  <c r="U516" i="118" s="1"/>
  <c r="P516" i="118"/>
  <c r="W515" i="118"/>
  <c r="V515" i="118"/>
  <c r="T515" i="118"/>
  <c r="S515" i="118"/>
  <c r="U515" i="118" s="1"/>
  <c r="P515" i="118"/>
  <c r="W514" i="118"/>
  <c r="V514" i="118"/>
  <c r="T514" i="118"/>
  <c r="S514" i="118"/>
  <c r="U514" i="118" s="1"/>
  <c r="P514" i="118"/>
  <c r="W513" i="118"/>
  <c r="V513" i="118"/>
  <c r="T513" i="118"/>
  <c r="S513" i="118"/>
  <c r="U513" i="118" s="1"/>
  <c r="P513" i="118"/>
  <c r="W512" i="118"/>
  <c r="V512" i="118"/>
  <c r="T512" i="118"/>
  <c r="S512" i="118"/>
  <c r="U512" i="118" s="1"/>
  <c r="P512" i="118"/>
  <c r="W511" i="118"/>
  <c r="V511" i="118"/>
  <c r="T511" i="118"/>
  <c r="S511" i="118"/>
  <c r="U511" i="118" s="1"/>
  <c r="P511" i="118"/>
  <c r="W510" i="118"/>
  <c r="V510" i="118"/>
  <c r="U510" i="118"/>
  <c r="T510" i="118"/>
  <c r="S510" i="118"/>
  <c r="P510" i="118"/>
  <c r="W509" i="118"/>
  <c r="V509" i="118"/>
  <c r="T509" i="118"/>
  <c r="S509" i="118"/>
  <c r="U509" i="118" s="1"/>
  <c r="P509" i="118"/>
  <c r="W508" i="118"/>
  <c r="V508" i="118"/>
  <c r="T508" i="118"/>
  <c r="U508" i="118" s="1"/>
  <c r="S508" i="118"/>
  <c r="P508" i="118"/>
  <c r="W507" i="118"/>
  <c r="V507" i="118"/>
  <c r="T507" i="118"/>
  <c r="S507" i="118"/>
  <c r="U507" i="118" s="1"/>
  <c r="P507" i="118"/>
  <c r="W506" i="118"/>
  <c r="V506" i="118"/>
  <c r="T506" i="118"/>
  <c r="S506" i="118"/>
  <c r="U506" i="118" s="1"/>
  <c r="P506" i="118"/>
  <c r="W505" i="118"/>
  <c r="V505" i="118"/>
  <c r="T505" i="118"/>
  <c r="S505" i="118"/>
  <c r="U505" i="118" s="1"/>
  <c r="P505" i="118"/>
  <c r="W504" i="118"/>
  <c r="V504" i="118"/>
  <c r="T504" i="118"/>
  <c r="S504" i="118"/>
  <c r="U504" i="118" s="1"/>
  <c r="P504" i="118"/>
  <c r="W503" i="118"/>
  <c r="V503" i="118"/>
  <c r="T503" i="118"/>
  <c r="S503" i="118"/>
  <c r="U503" i="118" s="1"/>
  <c r="P503" i="118"/>
  <c r="W502" i="118"/>
  <c r="V502" i="118"/>
  <c r="T502" i="118"/>
  <c r="S502" i="118"/>
  <c r="U502" i="118" s="1"/>
  <c r="P502" i="118"/>
  <c r="W501" i="118"/>
  <c r="V501" i="118"/>
  <c r="T501" i="118"/>
  <c r="S501" i="118"/>
  <c r="U501" i="118" s="1"/>
  <c r="P501" i="118"/>
  <c r="W500" i="118"/>
  <c r="V500" i="118"/>
  <c r="T500" i="118"/>
  <c r="S500" i="118"/>
  <c r="U500" i="118" s="1"/>
  <c r="P500" i="118"/>
  <c r="W499" i="118"/>
  <c r="V499" i="118"/>
  <c r="T499" i="118"/>
  <c r="S499" i="118"/>
  <c r="U499" i="118" s="1"/>
  <c r="P499" i="118"/>
  <c r="W498" i="118"/>
  <c r="V498" i="118"/>
  <c r="T498" i="118"/>
  <c r="S498" i="118"/>
  <c r="U498" i="118" s="1"/>
  <c r="P498" i="118"/>
  <c r="W497" i="118"/>
  <c r="V497" i="118"/>
  <c r="T497" i="118"/>
  <c r="S497" i="118"/>
  <c r="U497" i="118" s="1"/>
  <c r="P497" i="118"/>
  <c r="W496" i="118"/>
  <c r="V496" i="118"/>
  <c r="T496" i="118"/>
  <c r="S496" i="118"/>
  <c r="U496" i="118" s="1"/>
  <c r="P496" i="118"/>
  <c r="W495" i="118"/>
  <c r="V495" i="118"/>
  <c r="T495" i="118"/>
  <c r="S495" i="118"/>
  <c r="U495" i="118" s="1"/>
  <c r="P495" i="118"/>
  <c r="W494" i="118"/>
  <c r="V494" i="118"/>
  <c r="T494" i="118"/>
  <c r="S494" i="118"/>
  <c r="U494" i="118" s="1"/>
  <c r="P494" i="118"/>
  <c r="W493" i="118"/>
  <c r="V493" i="118"/>
  <c r="T493" i="118"/>
  <c r="S493" i="118"/>
  <c r="U493" i="118" s="1"/>
  <c r="P493" i="118"/>
  <c r="W492" i="118"/>
  <c r="V492" i="118"/>
  <c r="T492" i="118"/>
  <c r="S492" i="118"/>
  <c r="U492" i="118" s="1"/>
  <c r="P492" i="118"/>
  <c r="W491" i="118"/>
  <c r="V491" i="118"/>
  <c r="T491" i="118"/>
  <c r="S491" i="118"/>
  <c r="U491" i="118" s="1"/>
  <c r="P491" i="118"/>
  <c r="W490" i="118"/>
  <c r="V490" i="118"/>
  <c r="T490" i="118"/>
  <c r="S490" i="118"/>
  <c r="U490" i="118" s="1"/>
  <c r="P490" i="118"/>
  <c r="W489" i="118"/>
  <c r="V489" i="118"/>
  <c r="T489" i="118"/>
  <c r="S489" i="118"/>
  <c r="U489" i="118" s="1"/>
  <c r="P489" i="118"/>
  <c r="W488" i="118"/>
  <c r="V488" i="118"/>
  <c r="T488" i="118"/>
  <c r="S488" i="118"/>
  <c r="U488" i="118" s="1"/>
  <c r="P488" i="118"/>
  <c r="W487" i="118"/>
  <c r="V487" i="118"/>
  <c r="T487" i="118"/>
  <c r="S487" i="118"/>
  <c r="U487" i="118" s="1"/>
  <c r="P487" i="118"/>
  <c r="W486" i="118"/>
  <c r="V486" i="118"/>
  <c r="U486" i="118"/>
  <c r="T486" i="118"/>
  <c r="S486" i="118"/>
  <c r="P486" i="118"/>
  <c r="W485" i="118"/>
  <c r="V485" i="118"/>
  <c r="T485" i="118"/>
  <c r="S485" i="118"/>
  <c r="U485" i="118" s="1"/>
  <c r="P485" i="118"/>
  <c r="W484" i="118"/>
  <c r="V484" i="118"/>
  <c r="T484" i="118"/>
  <c r="U484" i="118" s="1"/>
  <c r="S484" i="118"/>
  <c r="P484" i="118"/>
  <c r="W483" i="118"/>
  <c r="V483" i="118"/>
  <c r="T483" i="118"/>
  <c r="S483" i="118"/>
  <c r="U483" i="118" s="1"/>
  <c r="P483" i="118"/>
  <c r="W482" i="118"/>
  <c r="V482" i="118"/>
  <c r="T482" i="118"/>
  <c r="S482" i="118"/>
  <c r="U482" i="118" s="1"/>
  <c r="P482" i="118"/>
  <c r="W481" i="118"/>
  <c r="V481" i="118"/>
  <c r="T481" i="118"/>
  <c r="S481" i="118"/>
  <c r="U481" i="118" s="1"/>
  <c r="P481" i="118"/>
  <c r="W480" i="118"/>
  <c r="V480" i="118"/>
  <c r="T480" i="118"/>
  <c r="S480" i="118"/>
  <c r="U480" i="118" s="1"/>
  <c r="P480" i="118"/>
  <c r="W479" i="118"/>
  <c r="V479" i="118"/>
  <c r="T479" i="118"/>
  <c r="S479" i="118"/>
  <c r="U479" i="118" s="1"/>
  <c r="P479" i="118"/>
  <c r="W478" i="118"/>
  <c r="V478" i="118"/>
  <c r="T478" i="118"/>
  <c r="S478" i="118"/>
  <c r="U478" i="118" s="1"/>
  <c r="P478" i="118"/>
  <c r="W477" i="118"/>
  <c r="V477" i="118"/>
  <c r="T477" i="118"/>
  <c r="S477" i="118"/>
  <c r="U477" i="118" s="1"/>
  <c r="P477" i="118"/>
  <c r="W476" i="118"/>
  <c r="V476" i="118"/>
  <c r="T476" i="118"/>
  <c r="S476" i="118"/>
  <c r="U476" i="118" s="1"/>
  <c r="P476" i="118"/>
  <c r="W475" i="118"/>
  <c r="V475" i="118"/>
  <c r="T475" i="118"/>
  <c r="S475" i="118"/>
  <c r="U475" i="118" s="1"/>
  <c r="P475" i="118"/>
  <c r="W474" i="118"/>
  <c r="V474" i="118"/>
  <c r="T474" i="118"/>
  <c r="S474" i="118"/>
  <c r="U474" i="118" s="1"/>
  <c r="P474" i="118"/>
  <c r="W473" i="118"/>
  <c r="V473" i="118"/>
  <c r="T473" i="118"/>
  <c r="S473" i="118"/>
  <c r="U473" i="118" s="1"/>
  <c r="P473" i="118"/>
  <c r="W472" i="118"/>
  <c r="V472" i="118"/>
  <c r="T472" i="118"/>
  <c r="S472" i="118"/>
  <c r="U472" i="118" s="1"/>
  <c r="P472" i="118"/>
  <c r="W471" i="118"/>
  <c r="V471" i="118"/>
  <c r="T471" i="118"/>
  <c r="S471" i="118"/>
  <c r="U471" i="118" s="1"/>
  <c r="P471" i="118"/>
  <c r="W470" i="118"/>
  <c r="V470" i="118"/>
  <c r="T470" i="118"/>
  <c r="S470" i="118"/>
  <c r="U470" i="118" s="1"/>
  <c r="P470" i="118"/>
  <c r="W469" i="118"/>
  <c r="V469" i="118"/>
  <c r="T469" i="118"/>
  <c r="S469" i="118"/>
  <c r="U469" i="118" s="1"/>
  <c r="P469" i="118"/>
  <c r="W468" i="118"/>
  <c r="V468" i="118"/>
  <c r="T468" i="118"/>
  <c r="S468" i="118"/>
  <c r="U468" i="118" s="1"/>
  <c r="P468" i="118"/>
  <c r="W467" i="118"/>
  <c r="V467" i="118"/>
  <c r="T467" i="118"/>
  <c r="S467" i="118"/>
  <c r="U467" i="118" s="1"/>
  <c r="P467" i="118"/>
  <c r="W466" i="118"/>
  <c r="V466" i="118"/>
  <c r="T466" i="118"/>
  <c r="S466" i="118"/>
  <c r="U466" i="118" s="1"/>
  <c r="P466" i="118"/>
  <c r="W465" i="118"/>
  <c r="V465" i="118"/>
  <c r="T465" i="118"/>
  <c r="S465" i="118"/>
  <c r="U465" i="118" s="1"/>
  <c r="P465" i="118"/>
  <c r="W464" i="118"/>
  <c r="V464" i="118"/>
  <c r="T464" i="118"/>
  <c r="S464" i="118"/>
  <c r="U464" i="118" s="1"/>
  <c r="P464" i="118"/>
  <c r="W463" i="118"/>
  <c r="V463" i="118"/>
  <c r="T463" i="118"/>
  <c r="S463" i="118"/>
  <c r="U463" i="118" s="1"/>
  <c r="P463" i="118"/>
  <c r="W462" i="118"/>
  <c r="V462" i="118"/>
  <c r="U462" i="118"/>
  <c r="T462" i="118"/>
  <c r="S462" i="118"/>
  <c r="P462" i="118"/>
  <c r="W461" i="118"/>
  <c r="V461" i="118"/>
  <c r="T461" i="118"/>
  <c r="S461" i="118"/>
  <c r="U461" i="118" s="1"/>
  <c r="P461" i="118"/>
  <c r="W460" i="118"/>
  <c r="V460" i="118"/>
  <c r="T460" i="118"/>
  <c r="U460" i="118" s="1"/>
  <c r="S460" i="118"/>
  <c r="P460" i="118"/>
  <c r="W459" i="118"/>
  <c r="V459" i="118"/>
  <c r="T459" i="118"/>
  <c r="S459" i="118"/>
  <c r="U459" i="118" s="1"/>
  <c r="P459" i="118"/>
  <c r="W458" i="118"/>
  <c r="V458" i="118"/>
  <c r="T458" i="118"/>
  <c r="S458" i="118"/>
  <c r="U458" i="118" s="1"/>
  <c r="P458" i="118"/>
  <c r="W457" i="118"/>
  <c r="V457" i="118"/>
  <c r="T457" i="118"/>
  <c r="S457" i="118"/>
  <c r="U457" i="118" s="1"/>
  <c r="P457" i="118"/>
  <c r="W456" i="118"/>
  <c r="V456" i="118"/>
  <c r="T456" i="118"/>
  <c r="S456" i="118"/>
  <c r="U456" i="118" s="1"/>
  <c r="P456" i="118"/>
  <c r="W455" i="118"/>
  <c r="V455" i="118"/>
  <c r="T455" i="118"/>
  <c r="S455" i="118"/>
  <c r="U455" i="118" s="1"/>
  <c r="P455" i="118"/>
  <c r="W454" i="118"/>
  <c r="V454" i="118"/>
  <c r="T454" i="118"/>
  <c r="S454" i="118"/>
  <c r="U454" i="118" s="1"/>
  <c r="P454" i="118"/>
  <c r="W453" i="118"/>
  <c r="V453" i="118"/>
  <c r="T453" i="118"/>
  <c r="S453" i="118"/>
  <c r="U453" i="118" s="1"/>
  <c r="P453" i="118"/>
  <c r="W452" i="118"/>
  <c r="V452" i="118"/>
  <c r="T452" i="118"/>
  <c r="S452" i="118"/>
  <c r="U452" i="118" s="1"/>
  <c r="P452" i="118"/>
  <c r="W451" i="118"/>
  <c r="V451" i="118"/>
  <c r="T451" i="118"/>
  <c r="S451" i="118"/>
  <c r="U451" i="118" s="1"/>
  <c r="P451" i="118"/>
  <c r="W450" i="118"/>
  <c r="V450" i="118"/>
  <c r="T450" i="118"/>
  <c r="S450" i="118"/>
  <c r="U450" i="118" s="1"/>
  <c r="P450" i="118"/>
  <c r="W449" i="118"/>
  <c r="V449" i="118"/>
  <c r="T449" i="118"/>
  <c r="S449" i="118"/>
  <c r="U449" i="118" s="1"/>
  <c r="P449" i="118"/>
  <c r="W448" i="118"/>
  <c r="V448" i="118"/>
  <c r="T448" i="118"/>
  <c r="S448" i="118"/>
  <c r="U448" i="118" s="1"/>
  <c r="P448" i="118"/>
  <c r="W447" i="118"/>
  <c r="V447" i="118"/>
  <c r="T447" i="118"/>
  <c r="S447" i="118"/>
  <c r="U447" i="118" s="1"/>
  <c r="P447" i="118"/>
  <c r="W446" i="118"/>
  <c r="V446" i="118"/>
  <c r="T446" i="118"/>
  <c r="S446" i="118"/>
  <c r="U446" i="118" s="1"/>
  <c r="P446" i="118"/>
  <c r="W445" i="118"/>
  <c r="V445" i="118"/>
  <c r="T445" i="118"/>
  <c r="S445" i="118"/>
  <c r="U445" i="118" s="1"/>
  <c r="P445" i="118"/>
  <c r="W444" i="118"/>
  <c r="V444" i="118"/>
  <c r="T444" i="118"/>
  <c r="S444" i="118"/>
  <c r="U444" i="118" s="1"/>
  <c r="P444" i="118"/>
  <c r="W443" i="118"/>
  <c r="V443" i="118"/>
  <c r="T443" i="118"/>
  <c r="S443" i="118"/>
  <c r="U443" i="118" s="1"/>
  <c r="P443" i="118"/>
  <c r="W442" i="118"/>
  <c r="V442" i="118"/>
  <c r="T442" i="118"/>
  <c r="S442" i="118"/>
  <c r="U442" i="118" s="1"/>
  <c r="P442" i="118"/>
  <c r="W441" i="118"/>
  <c r="V441" i="118"/>
  <c r="T441" i="118"/>
  <c r="S441" i="118"/>
  <c r="U441" i="118" s="1"/>
  <c r="P441" i="118"/>
  <c r="W440" i="118"/>
  <c r="V440" i="118"/>
  <c r="T440" i="118"/>
  <c r="S440" i="118"/>
  <c r="U440" i="118" s="1"/>
  <c r="P440" i="118"/>
  <c r="W439" i="118"/>
  <c r="V439" i="118"/>
  <c r="T439" i="118"/>
  <c r="S439" i="118"/>
  <c r="U439" i="118" s="1"/>
  <c r="P439" i="118"/>
  <c r="W438" i="118"/>
  <c r="V438" i="118"/>
  <c r="U438" i="118"/>
  <c r="T438" i="118"/>
  <c r="S438" i="118"/>
  <c r="P438" i="118"/>
  <c r="W437" i="118"/>
  <c r="V437" i="118"/>
  <c r="T437" i="118"/>
  <c r="S437" i="118"/>
  <c r="U437" i="118" s="1"/>
  <c r="P437" i="118"/>
  <c r="W436" i="118"/>
  <c r="V436" i="118"/>
  <c r="T436" i="118"/>
  <c r="U436" i="118" s="1"/>
  <c r="S436" i="118"/>
  <c r="P436" i="118"/>
  <c r="W435" i="118"/>
  <c r="V435" i="118"/>
  <c r="T435" i="118"/>
  <c r="S435" i="118"/>
  <c r="U435" i="118" s="1"/>
  <c r="P435" i="118"/>
  <c r="W434" i="118"/>
  <c r="V434" i="118"/>
  <c r="T434" i="118"/>
  <c r="S434" i="118"/>
  <c r="U434" i="118" s="1"/>
  <c r="P434" i="118"/>
  <c r="W433" i="118"/>
  <c r="V433" i="118"/>
  <c r="T433" i="118"/>
  <c r="S433" i="118"/>
  <c r="U433" i="118" s="1"/>
  <c r="P433" i="118"/>
  <c r="W432" i="118"/>
  <c r="V432" i="118"/>
  <c r="T432" i="118"/>
  <c r="S432" i="118"/>
  <c r="U432" i="118" s="1"/>
  <c r="P432" i="118"/>
  <c r="W431" i="118"/>
  <c r="V431" i="118"/>
  <c r="T431" i="118"/>
  <c r="S431" i="118"/>
  <c r="U431" i="118" s="1"/>
  <c r="P431" i="118"/>
  <c r="W430" i="118"/>
  <c r="V430" i="118"/>
  <c r="T430" i="118"/>
  <c r="S430" i="118"/>
  <c r="U430" i="118" s="1"/>
  <c r="P430" i="118"/>
  <c r="W429" i="118"/>
  <c r="V429" i="118"/>
  <c r="T429" i="118"/>
  <c r="S429" i="118"/>
  <c r="U429" i="118" s="1"/>
  <c r="P429" i="118"/>
  <c r="W428" i="118"/>
  <c r="V428" i="118"/>
  <c r="T428" i="118"/>
  <c r="S428" i="118"/>
  <c r="U428" i="118" s="1"/>
  <c r="P428" i="118"/>
  <c r="W427" i="118"/>
  <c r="V427" i="118"/>
  <c r="T427" i="118"/>
  <c r="S427" i="118"/>
  <c r="U427" i="118" s="1"/>
  <c r="P427" i="118"/>
  <c r="W426" i="118"/>
  <c r="V426" i="118"/>
  <c r="T426" i="118"/>
  <c r="S426" i="118"/>
  <c r="U426" i="118" s="1"/>
  <c r="P426" i="118"/>
  <c r="W425" i="118"/>
  <c r="V425" i="118"/>
  <c r="T425" i="118"/>
  <c r="S425" i="118"/>
  <c r="U425" i="118" s="1"/>
  <c r="P425" i="118"/>
  <c r="W424" i="118"/>
  <c r="V424" i="118"/>
  <c r="T424" i="118"/>
  <c r="S424" i="118"/>
  <c r="U424" i="118" s="1"/>
  <c r="P424" i="118"/>
  <c r="W423" i="118"/>
  <c r="V423" i="118"/>
  <c r="T423" i="118"/>
  <c r="S423" i="118"/>
  <c r="U423" i="118" s="1"/>
  <c r="P423" i="118"/>
  <c r="W422" i="118"/>
  <c r="V422" i="118"/>
  <c r="T422" i="118"/>
  <c r="S422" i="118"/>
  <c r="U422" i="118" s="1"/>
  <c r="P422" i="118"/>
  <c r="W421" i="118"/>
  <c r="V421" i="118"/>
  <c r="T421" i="118"/>
  <c r="S421" i="118"/>
  <c r="U421" i="118" s="1"/>
  <c r="P421" i="118"/>
  <c r="W420" i="118"/>
  <c r="V420" i="118"/>
  <c r="T420" i="118"/>
  <c r="S420" i="118"/>
  <c r="U420" i="118" s="1"/>
  <c r="P420" i="118"/>
  <c r="W419" i="118"/>
  <c r="V419" i="118"/>
  <c r="T419" i="118"/>
  <c r="S419" i="118"/>
  <c r="U419" i="118" s="1"/>
  <c r="P419" i="118"/>
  <c r="W418" i="118"/>
  <c r="V418" i="118"/>
  <c r="T418" i="118"/>
  <c r="S418" i="118"/>
  <c r="U418" i="118" s="1"/>
  <c r="P418" i="118"/>
  <c r="W417" i="118"/>
  <c r="V417" i="118"/>
  <c r="T417" i="118"/>
  <c r="S417" i="118"/>
  <c r="U417" i="118" s="1"/>
  <c r="P417" i="118"/>
  <c r="W416" i="118"/>
  <c r="V416" i="118"/>
  <c r="T416" i="118"/>
  <c r="S416" i="118"/>
  <c r="U416" i="118" s="1"/>
  <c r="P416" i="118"/>
  <c r="W415" i="118"/>
  <c r="V415" i="118"/>
  <c r="T415" i="118"/>
  <c r="S415" i="118"/>
  <c r="U415" i="118" s="1"/>
  <c r="P415" i="118"/>
  <c r="W414" i="118"/>
  <c r="V414" i="118"/>
  <c r="U414" i="118"/>
  <c r="T414" i="118"/>
  <c r="S414" i="118"/>
  <c r="P414" i="118"/>
  <c r="W413" i="118"/>
  <c r="V413" i="118"/>
  <c r="T413" i="118"/>
  <c r="S413" i="118"/>
  <c r="U413" i="118" s="1"/>
  <c r="P413" i="118"/>
  <c r="W412" i="118"/>
  <c r="V412" i="118"/>
  <c r="T412" i="118"/>
  <c r="U412" i="118" s="1"/>
  <c r="S412" i="118"/>
  <c r="P412" i="118"/>
  <c r="W411" i="118"/>
  <c r="V411" i="118"/>
  <c r="T411" i="118"/>
  <c r="S411" i="118"/>
  <c r="U411" i="118" s="1"/>
  <c r="P411" i="118"/>
  <c r="W410" i="118"/>
  <c r="V410" i="118"/>
  <c r="T410" i="118"/>
  <c r="S410" i="118"/>
  <c r="U410" i="118" s="1"/>
  <c r="P410" i="118"/>
  <c r="W409" i="118"/>
  <c r="V409" i="118"/>
  <c r="T409" i="118"/>
  <c r="S409" i="118"/>
  <c r="U409" i="118" s="1"/>
  <c r="P409" i="118"/>
  <c r="W408" i="118"/>
  <c r="V408" i="118"/>
  <c r="T408" i="118"/>
  <c r="S408" i="118"/>
  <c r="U408" i="118" s="1"/>
  <c r="P408" i="118"/>
  <c r="W407" i="118"/>
  <c r="V407" i="118"/>
  <c r="T407" i="118"/>
  <c r="S407" i="118"/>
  <c r="U407" i="118" s="1"/>
  <c r="P407" i="118"/>
  <c r="W406" i="118"/>
  <c r="V406" i="118"/>
  <c r="T406" i="118"/>
  <c r="S406" i="118"/>
  <c r="U406" i="118" s="1"/>
  <c r="P406" i="118"/>
  <c r="W405" i="118"/>
  <c r="V405" i="118"/>
  <c r="T405" i="118"/>
  <c r="S405" i="118"/>
  <c r="U405" i="118" s="1"/>
  <c r="P405" i="118"/>
  <c r="W404" i="118"/>
  <c r="V404" i="118"/>
  <c r="T404" i="118"/>
  <c r="S404" i="118"/>
  <c r="U404" i="118" s="1"/>
  <c r="P404" i="118"/>
  <c r="W403" i="118"/>
  <c r="V403" i="118"/>
  <c r="T403" i="118"/>
  <c r="S403" i="118"/>
  <c r="U403" i="118" s="1"/>
  <c r="P403" i="118"/>
  <c r="W402" i="118"/>
  <c r="V402" i="118"/>
  <c r="T402" i="118"/>
  <c r="S402" i="118"/>
  <c r="U402" i="118" s="1"/>
  <c r="P402" i="118"/>
  <c r="W401" i="118"/>
  <c r="V401" i="118"/>
  <c r="T401" i="118"/>
  <c r="S401" i="118"/>
  <c r="U401" i="118" s="1"/>
  <c r="P401" i="118"/>
  <c r="W400" i="118"/>
  <c r="V400" i="118"/>
  <c r="T400" i="118"/>
  <c r="S400" i="118"/>
  <c r="U400" i="118" s="1"/>
  <c r="P400" i="118"/>
  <c r="W399" i="118"/>
  <c r="V399" i="118"/>
  <c r="T399" i="118"/>
  <c r="S399" i="118"/>
  <c r="U399" i="118" s="1"/>
  <c r="P399" i="118"/>
  <c r="W398" i="118"/>
  <c r="V398" i="118"/>
  <c r="T398" i="118"/>
  <c r="S398" i="118"/>
  <c r="U398" i="118" s="1"/>
  <c r="P398" i="118"/>
  <c r="W397" i="118"/>
  <c r="V397" i="118"/>
  <c r="T397" i="118"/>
  <c r="S397" i="118"/>
  <c r="U397" i="118" s="1"/>
  <c r="P397" i="118"/>
  <c r="W396" i="118"/>
  <c r="V396" i="118"/>
  <c r="T396" i="118"/>
  <c r="S396" i="118"/>
  <c r="U396" i="118" s="1"/>
  <c r="P396" i="118"/>
  <c r="W395" i="118"/>
  <c r="V395" i="118"/>
  <c r="T395" i="118"/>
  <c r="S395" i="118"/>
  <c r="U395" i="118" s="1"/>
  <c r="P395" i="118"/>
  <c r="W394" i="118"/>
  <c r="V394" i="118"/>
  <c r="T394" i="118"/>
  <c r="S394" i="118"/>
  <c r="U394" i="118" s="1"/>
  <c r="P394" i="118"/>
  <c r="W393" i="118"/>
  <c r="V393" i="118"/>
  <c r="T393" i="118"/>
  <c r="S393" i="118"/>
  <c r="U393" i="118" s="1"/>
  <c r="P393" i="118"/>
  <c r="W392" i="118"/>
  <c r="V392" i="118"/>
  <c r="T392" i="118"/>
  <c r="S392" i="118"/>
  <c r="U392" i="118" s="1"/>
  <c r="P392" i="118"/>
  <c r="W391" i="118"/>
  <c r="V391" i="118"/>
  <c r="T391" i="118"/>
  <c r="S391" i="118"/>
  <c r="U391" i="118" s="1"/>
  <c r="P391" i="118"/>
  <c r="W390" i="118"/>
  <c r="V390" i="118"/>
  <c r="U390" i="118"/>
  <c r="T390" i="118"/>
  <c r="S390" i="118"/>
  <c r="P390" i="118"/>
  <c r="W389" i="118"/>
  <c r="V389" i="118"/>
  <c r="T389" i="118"/>
  <c r="S389" i="118"/>
  <c r="U389" i="118" s="1"/>
  <c r="P389" i="118"/>
  <c r="W388" i="118"/>
  <c r="V388" i="118"/>
  <c r="T388" i="118"/>
  <c r="U388" i="118" s="1"/>
  <c r="S388" i="118"/>
  <c r="P388" i="118"/>
  <c r="W387" i="118"/>
  <c r="V387" i="118"/>
  <c r="T387" i="118"/>
  <c r="S387" i="118"/>
  <c r="U387" i="118" s="1"/>
  <c r="P387" i="118"/>
  <c r="W386" i="118"/>
  <c r="V386" i="118"/>
  <c r="T386" i="118"/>
  <c r="S386" i="118"/>
  <c r="U386" i="118" s="1"/>
  <c r="P386" i="118"/>
  <c r="W385" i="118"/>
  <c r="V385" i="118"/>
  <c r="T385" i="118"/>
  <c r="S385" i="118"/>
  <c r="U385" i="118" s="1"/>
  <c r="W384" i="118"/>
  <c r="V384" i="118"/>
  <c r="T384" i="118"/>
  <c r="S384" i="118"/>
  <c r="U384" i="118" s="1"/>
  <c r="P384" i="118"/>
  <c r="W383" i="118"/>
  <c r="V383" i="118"/>
  <c r="T383" i="118"/>
  <c r="S383" i="118"/>
  <c r="U383" i="118" s="1"/>
  <c r="P383" i="118"/>
  <c r="W382" i="118"/>
  <c r="V382" i="118"/>
  <c r="T382" i="118"/>
  <c r="S382" i="118"/>
  <c r="U382" i="118" s="1"/>
  <c r="P382" i="118"/>
  <c r="W381" i="118"/>
  <c r="V381" i="118"/>
  <c r="T381" i="118"/>
  <c r="S381" i="118"/>
  <c r="U381" i="118" s="1"/>
  <c r="P381" i="118"/>
  <c r="W380" i="118"/>
  <c r="V380" i="118"/>
  <c r="T380" i="118"/>
  <c r="S380" i="118"/>
  <c r="U380" i="118" s="1"/>
  <c r="P380" i="118"/>
  <c r="W379" i="118"/>
  <c r="V379" i="118"/>
  <c r="T379" i="118"/>
  <c r="S379" i="118"/>
  <c r="P379" i="118"/>
  <c r="W378" i="118"/>
  <c r="V378" i="118"/>
  <c r="T378" i="118"/>
  <c r="S378" i="118"/>
  <c r="U378" i="118" s="1"/>
  <c r="P378" i="118"/>
  <c r="W377" i="118"/>
  <c r="V377" i="118"/>
  <c r="T377" i="118"/>
  <c r="S377" i="118"/>
  <c r="U377" i="118" s="1"/>
  <c r="P377" i="118"/>
  <c r="W376" i="118"/>
  <c r="V376" i="118"/>
  <c r="T376" i="118"/>
  <c r="S376" i="118"/>
  <c r="U376" i="118" s="1"/>
  <c r="P376" i="118"/>
  <c r="W375" i="118"/>
  <c r="V375" i="118"/>
  <c r="T375" i="118"/>
  <c r="S375" i="118"/>
  <c r="U375" i="118" s="1"/>
  <c r="P375" i="118"/>
  <c r="W374" i="118"/>
  <c r="V374" i="118"/>
  <c r="T374" i="118"/>
  <c r="S374" i="118"/>
  <c r="U374" i="118" s="1"/>
  <c r="P374" i="118"/>
  <c r="W373" i="118"/>
  <c r="V373" i="118"/>
  <c r="T373" i="118"/>
  <c r="S373" i="118"/>
  <c r="U373" i="118" s="1"/>
  <c r="P373" i="118"/>
  <c r="W372" i="118"/>
  <c r="V372" i="118"/>
  <c r="T372" i="118"/>
  <c r="S372" i="118"/>
  <c r="U372" i="118" s="1"/>
  <c r="P372" i="118"/>
  <c r="W371" i="118"/>
  <c r="V371" i="118"/>
  <c r="T371" i="118"/>
  <c r="S371" i="118"/>
  <c r="U371" i="118" s="1"/>
  <c r="P371" i="118"/>
  <c r="W370" i="118"/>
  <c r="V370" i="118"/>
  <c r="T370" i="118"/>
  <c r="S370" i="118"/>
  <c r="U370" i="118" s="1"/>
  <c r="P370" i="118"/>
  <c r="W369" i="118"/>
  <c r="V369" i="118"/>
  <c r="T369" i="118"/>
  <c r="S369" i="118"/>
  <c r="U369" i="118" s="1"/>
  <c r="P369" i="118"/>
  <c r="W368" i="118"/>
  <c r="V368" i="118"/>
  <c r="U368" i="118"/>
  <c r="T368" i="118"/>
  <c r="S368" i="118"/>
  <c r="P368" i="118"/>
  <c r="W367" i="118"/>
  <c r="V367" i="118"/>
  <c r="T367" i="118"/>
  <c r="S367" i="118"/>
  <c r="U367" i="118" s="1"/>
  <c r="P367" i="118"/>
  <c r="W366" i="118"/>
  <c r="V366" i="118"/>
  <c r="T366" i="118"/>
  <c r="U366" i="118" s="1"/>
  <c r="S366" i="118"/>
  <c r="P366" i="118"/>
  <c r="W365" i="118"/>
  <c r="V365" i="118"/>
  <c r="T365" i="118"/>
  <c r="S365" i="118"/>
  <c r="U365" i="118" s="1"/>
  <c r="P365" i="118"/>
  <c r="W364" i="118"/>
  <c r="V364" i="118"/>
  <c r="T364" i="118"/>
  <c r="S364" i="118"/>
  <c r="U364" i="118" s="1"/>
  <c r="P364" i="118"/>
  <c r="W363" i="118"/>
  <c r="V363" i="118"/>
  <c r="T363" i="118"/>
  <c r="S363" i="118"/>
  <c r="U363" i="118" s="1"/>
  <c r="P363" i="118"/>
  <c r="W362" i="118"/>
  <c r="V362" i="118"/>
  <c r="T362" i="118"/>
  <c r="S362" i="118"/>
  <c r="U362" i="118" s="1"/>
  <c r="P362" i="118"/>
  <c r="W361" i="118"/>
  <c r="V361" i="118"/>
  <c r="T361" i="118"/>
  <c r="S361" i="118"/>
  <c r="U361" i="118" s="1"/>
  <c r="P361" i="118"/>
  <c r="W360" i="118"/>
  <c r="V360" i="118"/>
  <c r="T360" i="118"/>
  <c r="S360" i="118"/>
  <c r="P360" i="118"/>
  <c r="W359" i="118"/>
  <c r="V359" i="118"/>
  <c r="T359" i="118"/>
  <c r="S359" i="118"/>
  <c r="U359" i="118" s="1"/>
  <c r="P359" i="118"/>
  <c r="W358" i="118"/>
  <c r="V358" i="118"/>
  <c r="T358" i="118"/>
  <c r="S358" i="118"/>
  <c r="U358" i="118" s="1"/>
  <c r="P358" i="118"/>
  <c r="W357" i="118"/>
  <c r="V357" i="118"/>
  <c r="T357" i="118"/>
  <c r="S357" i="118"/>
  <c r="U357" i="118" s="1"/>
  <c r="P357" i="118"/>
  <c r="W356" i="118"/>
  <c r="V356" i="118"/>
  <c r="T356" i="118"/>
  <c r="S356" i="118"/>
  <c r="U356" i="118" s="1"/>
  <c r="P356" i="118"/>
  <c r="W355" i="118"/>
  <c r="V355" i="118"/>
  <c r="T355" i="118"/>
  <c r="S355" i="118"/>
  <c r="P355" i="118"/>
  <c r="W354" i="118"/>
  <c r="V354" i="118"/>
  <c r="T354" i="118"/>
  <c r="S354" i="118"/>
  <c r="U354" i="118" s="1"/>
  <c r="P354" i="118"/>
  <c r="W353" i="118"/>
  <c r="V353" i="118"/>
  <c r="T353" i="118"/>
  <c r="S353" i="118"/>
  <c r="U353" i="118" s="1"/>
  <c r="P353" i="118"/>
  <c r="W352" i="118"/>
  <c r="V352" i="118"/>
  <c r="T352" i="118"/>
  <c r="S352" i="118"/>
  <c r="U352" i="118" s="1"/>
  <c r="P352" i="118"/>
  <c r="W351" i="118"/>
  <c r="V351" i="118"/>
  <c r="T351" i="118"/>
  <c r="S351" i="118"/>
  <c r="U351" i="118" s="1"/>
  <c r="P351" i="118"/>
  <c r="W350" i="118"/>
  <c r="V350" i="118"/>
  <c r="T350" i="118"/>
  <c r="S350" i="118"/>
  <c r="U350" i="118" s="1"/>
  <c r="P350" i="118"/>
  <c r="W349" i="118"/>
  <c r="V349" i="118"/>
  <c r="T349" i="118"/>
  <c r="S349" i="118"/>
  <c r="U349" i="118" s="1"/>
  <c r="P349" i="118"/>
  <c r="W348" i="118"/>
  <c r="V348" i="118"/>
  <c r="T348" i="118"/>
  <c r="S348" i="118"/>
  <c r="U348" i="118" s="1"/>
  <c r="P348" i="118"/>
  <c r="W347" i="118"/>
  <c r="V347" i="118"/>
  <c r="T347" i="118"/>
  <c r="S347" i="118"/>
  <c r="U347" i="118" s="1"/>
  <c r="P347" i="118"/>
  <c r="W346" i="118"/>
  <c r="V346" i="118"/>
  <c r="T346" i="118"/>
  <c r="S346" i="118"/>
  <c r="U346" i="118" s="1"/>
  <c r="P346" i="118"/>
  <c r="W345" i="118"/>
  <c r="V345" i="118"/>
  <c r="T345" i="118"/>
  <c r="S345" i="118"/>
  <c r="U345" i="118" s="1"/>
  <c r="P345" i="118"/>
  <c r="W344" i="118"/>
  <c r="V344" i="118"/>
  <c r="U344" i="118"/>
  <c r="T344" i="118"/>
  <c r="S344" i="118"/>
  <c r="P344" i="118"/>
  <c r="W343" i="118"/>
  <c r="V343" i="118"/>
  <c r="T343" i="118"/>
  <c r="S343" i="118"/>
  <c r="U343" i="118" s="1"/>
  <c r="P343" i="118"/>
  <c r="W342" i="118"/>
  <c r="V342" i="118"/>
  <c r="T342" i="118"/>
  <c r="U342" i="118" s="1"/>
  <c r="S342" i="118"/>
  <c r="P342" i="118"/>
  <c r="W341" i="118"/>
  <c r="V341" i="118"/>
  <c r="T341" i="118"/>
  <c r="S341" i="118"/>
  <c r="U341" i="118" s="1"/>
  <c r="P341" i="118"/>
  <c r="W340" i="118"/>
  <c r="V340" i="118"/>
  <c r="T340" i="118"/>
  <c r="S340" i="118"/>
  <c r="U340" i="118" s="1"/>
  <c r="P340" i="118"/>
  <c r="W339" i="118"/>
  <c r="V339" i="118"/>
  <c r="T339" i="118"/>
  <c r="S339" i="118"/>
  <c r="U339" i="118" s="1"/>
  <c r="P339" i="118"/>
  <c r="W338" i="118"/>
  <c r="V338" i="118"/>
  <c r="T338" i="118"/>
  <c r="S338" i="118"/>
  <c r="U338" i="118" s="1"/>
  <c r="P338" i="118"/>
  <c r="W337" i="118"/>
  <c r="V337" i="118"/>
  <c r="T337" i="118"/>
  <c r="S337" i="118"/>
  <c r="U337" i="118" s="1"/>
  <c r="P337" i="118"/>
  <c r="W336" i="118"/>
  <c r="V336" i="118"/>
  <c r="T336" i="118"/>
  <c r="S336" i="118"/>
  <c r="U336" i="118" s="1"/>
  <c r="P336" i="118"/>
  <c r="W335" i="118"/>
  <c r="V335" i="118"/>
  <c r="T335" i="118"/>
  <c r="S335" i="118"/>
  <c r="U335" i="118" s="1"/>
  <c r="P335" i="118"/>
  <c r="W334" i="118"/>
  <c r="V334" i="118"/>
  <c r="T334" i="118"/>
  <c r="S334" i="118"/>
  <c r="U334" i="118" s="1"/>
  <c r="P334" i="118"/>
  <c r="W333" i="118"/>
  <c r="V333" i="118"/>
  <c r="T333" i="118"/>
  <c r="S333" i="118"/>
  <c r="U333" i="118" s="1"/>
  <c r="P333" i="118"/>
  <c r="W332" i="118"/>
  <c r="V332" i="118"/>
  <c r="T332" i="118"/>
  <c r="S332" i="118"/>
  <c r="U332" i="118" s="1"/>
  <c r="P332" i="118"/>
  <c r="W331" i="118"/>
  <c r="V331" i="118"/>
  <c r="T331" i="118"/>
  <c r="S331" i="118"/>
  <c r="P331" i="118"/>
  <c r="W330" i="118"/>
  <c r="V330" i="118"/>
  <c r="T330" i="118"/>
  <c r="S330" i="118"/>
  <c r="U330" i="118" s="1"/>
  <c r="P330" i="118"/>
  <c r="W329" i="118"/>
  <c r="V329" i="118"/>
  <c r="T329" i="118"/>
  <c r="S329" i="118"/>
  <c r="U329" i="118" s="1"/>
  <c r="P329" i="118"/>
  <c r="W328" i="118"/>
  <c r="V328" i="118"/>
  <c r="T328" i="118"/>
  <c r="S328" i="118"/>
  <c r="U328" i="118" s="1"/>
  <c r="P328" i="118"/>
  <c r="W327" i="118"/>
  <c r="V327" i="118"/>
  <c r="T327" i="118"/>
  <c r="S327" i="118"/>
  <c r="P327" i="118"/>
  <c r="W326" i="118"/>
  <c r="V326" i="118"/>
  <c r="T326" i="118"/>
  <c r="S326" i="118"/>
  <c r="U326" i="118" s="1"/>
  <c r="P326" i="118"/>
  <c r="W325" i="118"/>
  <c r="V325" i="118"/>
  <c r="T325" i="118"/>
  <c r="S325" i="118"/>
  <c r="U325" i="118" s="1"/>
  <c r="P325" i="118"/>
  <c r="W324" i="118"/>
  <c r="V324" i="118"/>
  <c r="T324" i="118"/>
  <c r="S324" i="118"/>
  <c r="U324" i="118" s="1"/>
  <c r="P324" i="118"/>
  <c r="W323" i="118"/>
  <c r="V323" i="118"/>
  <c r="T323" i="118"/>
  <c r="S323" i="118"/>
  <c r="U323" i="118" s="1"/>
  <c r="P323" i="118"/>
  <c r="W322" i="118"/>
  <c r="V322" i="118"/>
  <c r="T322" i="118"/>
  <c r="S322" i="118"/>
  <c r="U322" i="118" s="1"/>
  <c r="P322" i="118"/>
  <c r="W321" i="118"/>
  <c r="V321" i="118"/>
  <c r="T321" i="118"/>
  <c r="S321" i="118"/>
  <c r="U321" i="118" s="1"/>
  <c r="P321" i="118"/>
  <c r="W320" i="118"/>
  <c r="V320" i="118"/>
  <c r="U320" i="118"/>
  <c r="T320" i="118"/>
  <c r="S320" i="118"/>
  <c r="P320" i="118"/>
  <c r="W319" i="118"/>
  <c r="V319" i="118"/>
  <c r="T319" i="118"/>
  <c r="S319" i="118"/>
  <c r="U319" i="118" s="1"/>
  <c r="P319" i="118"/>
  <c r="W318" i="118"/>
  <c r="V318" i="118"/>
  <c r="T318" i="118"/>
  <c r="U318" i="118" s="1"/>
  <c r="S318" i="118"/>
  <c r="P318" i="118"/>
  <c r="W317" i="118"/>
  <c r="V317" i="118"/>
  <c r="T317" i="118"/>
  <c r="S317" i="118"/>
  <c r="U317" i="118" s="1"/>
  <c r="P317" i="118"/>
  <c r="W316" i="118"/>
  <c r="V316" i="118"/>
  <c r="T316" i="118"/>
  <c r="S316" i="118"/>
  <c r="U316" i="118" s="1"/>
  <c r="P316" i="118"/>
  <c r="W315" i="118"/>
  <c r="V315" i="118"/>
  <c r="T315" i="118"/>
  <c r="S315" i="118"/>
  <c r="U315" i="118" s="1"/>
  <c r="P315" i="118"/>
  <c r="W314" i="118"/>
  <c r="V314" i="118"/>
  <c r="T314" i="118"/>
  <c r="S314" i="118"/>
  <c r="U314" i="118" s="1"/>
  <c r="P314" i="118"/>
  <c r="W313" i="118"/>
  <c r="V313" i="118"/>
  <c r="T313" i="118"/>
  <c r="S313" i="118"/>
  <c r="U313" i="118" s="1"/>
  <c r="P313" i="118"/>
  <c r="W312" i="118"/>
  <c r="V312" i="118"/>
  <c r="T312" i="118"/>
  <c r="S312" i="118"/>
  <c r="U312" i="118" s="1"/>
  <c r="P312" i="118"/>
  <c r="W311" i="118"/>
  <c r="V311" i="118"/>
  <c r="T311" i="118"/>
  <c r="S311" i="118"/>
  <c r="U311" i="118" s="1"/>
  <c r="P311" i="118"/>
  <c r="W310" i="118"/>
  <c r="V310" i="118"/>
  <c r="T310" i="118"/>
  <c r="S310" i="118"/>
  <c r="U310" i="118" s="1"/>
  <c r="P310" i="118"/>
  <c r="W309" i="118"/>
  <c r="V309" i="118"/>
  <c r="T309" i="118"/>
  <c r="S309" i="118"/>
  <c r="U309" i="118" s="1"/>
  <c r="P309" i="118"/>
  <c r="W308" i="118"/>
  <c r="V308" i="118"/>
  <c r="T308" i="118"/>
  <c r="S308" i="118"/>
  <c r="U308" i="118" s="1"/>
  <c r="P308" i="118"/>
  <c r="W307" i="118"/>
  <c r="V307" i="118"/>
  <c r="T307" i="118"/>
  <c r="S307" i="118"/>
  <c r="P307" i="118"/>
  <c r="W306" i="118"/>
  <c r="V306" i="118"/>
  <c r="T306" i="118"/>
  <c r="S306" i="118"/>
  <c r="U306" i="118" s="1"/>
  <c r="P306" i="118"/>
  <c r="W305" i="118"/>
  <c r="V305" i="118"/>
  <c r="T305" i="118"/>
  <c r="S305" i="118"/>
  <c r="U305" i="118" s="1"/>
  <c r="P305" i="118"/>
  <c r="W304" i="118"/>
  <c r="V304" i="118"/>
  <c r="T304" i="118"/>
  <c r="S304" i="118"/>
  <c r="U304" i="118" s="1"/>
  <c r="P304" i="118"/>
  <c r="W303" i="118"/>
  <c r="V303" i="118"/>
  <c r="T303" i="118"/>
  <c r="S303" i="118"/>
  <c r="U303" i="118" s="1"/>
  <c r="P303" i="118"/>
  <c r="W302" i="118"/>
  <c r="V302" i="118"/>
  <c r="T302" i="118"/>
  <c r="S302" i="118"/>
  <c r="U302" i="118" s="1"/>
  <c r="P302" i="118"/>
  <c r="W301" i="118"/>
  <c r="V301" i="118"/>
  <c r="T301" i="118"/>
  <c r="S301" i="118"/>
  <c r="U301" i="118" s="1"/>
  <c r="P301" i="118"/>
  <c r="W300" i="118"/>
  <c r="V300" i="118"/>
  <c r="T300" i="118"/>
  <c r="S300" i="118"/>
  <c r="U300" i="118" s="1"/>
  <c r="P300" i="118"/>
  <c r="W299" i="118"/>
  <c r="V299" i="118"/>
  <c r="T299" i="118"/>
  <c r="S299" i="118"/>
  <c r="U299" i="118" s="1"/>
  <c r="P299" i="118"/>
  <c r="W298" i="118"/>
  <c r="V298" i="118"/>
  <c r="T298" i="118"/>
  <c r="S298" i="118"/>
  <c r="U298" i="118" s="1"/>
  <c r="P298" i="118"/>
  <c r="W297" i="118"/>
  <c r="V297" i="118"/>
  <c r="T297" i="118"/>
  <c r="S297" i="118"/>
  <c r="U297" i="118" s="1"/>
  <c r="P297" i="118"/>
  <c r="W296" i="118"/>
  <c r="V296" i="118"/>
  <c r="U296" i="118"/>
  <c r="T296" i="118"/>
  <c r="S296" i="118"/>
  <c r="P296" i="118"/>
  <c r="W295" i="118"/>
  <c r="V295" i="118"/>
  <c r="T295" i="118"/>
  <c r="S295" i="118"/>
  <c r="U295" i="118" s="1"/>
  <c r="P295" i="118"/>
  <c r="W294" i="118"/>
  <c r="V294" i="118"/>
  <c r="T294" i="118"/>
  <c r="U294" i="118" s="1"/>
  <c r="S294" i="118"/>
  <c r="P294" i="118"/>
  <c r="W293" i="118"/>
  <c r="V293" i="118"/>
  <c r="T293" i="118"/>
  <c r="S293" i="118"/>
  <c r="U293" i="118" s="1"/>
  <c r="P293" i="118"/>
  <c r="W292" i="118"/>
  <c r="V292" i="118"/>
  <c r="T292" i="118"/>
  <c r="S292" i="118"/>
  <c r="U292" i="118" s="1"/>
  <c r="P292" i="118"/>
  <c r="W291" i="118"/>
  <c r="V291" i="118"/>
  <c r="T291" i="118"/>
  <c r="S291" i="118"/>
  <c r="U291" i="118" s="1"/>
  <c r="P291" i="118"/>
  <c r="W290" i="118"/>
  <c r="V290" i="118"/>
  <c r="T290" i="118"/>
  <c r="S290" i="118"/>
  <c r="U290" i="118" s="1"/>
  <c r="P290" i="118"/>
  <c r="W289" i="118"/>
  <c r="V289" i="118"/>
  <c r="T289" i="118"/>
  <c r="S289" i="118"/>
  <c r="U289" i="118" s="1"/>
  <c r="P289" i="118"/>
  <c r="W288" i="118"/>
  <c r="V288" i="118"/>
  <c r="T288" i="118"/>
  <c r="S288" i="118"/>
  <c r="P288" i="118"/>
  <c r="W287" i="118"/>
  <c r="V287" i="118"/>
  <c r="T287" i="118"/>
  <c r="S287" i="118"/>
  <c r="U287" i="118" s="1"/>
  <c r="P287" i="118"/>
  <c r="W286" i="118"/>
  <c r="V286" i="118"/>
  <c r="T286" i="118"/>
  <c r="S286" i="118"/>
  <c r="U286" i="118" s="1"/>
  <c r="P286" i="118"/>
  <c r="W285" i="118"/>
  <c r="V285" i="118"/>
  <c r="T285" i="118"/>
  <c r="S285" i="118"/>
  <c r="U285" i="118" s="1"/>
  <c r="P285" i="118"/>
  <c r="W284" i="118"/>
  <c r="V284" i="118"/>
  <c r="T284" i="118"/>
  <c r="S284" i="118"/>
  <c r="U284" i="118" s="1"/>
  <c r="P284" i="118"/>
  <c r="W283" i="118"/>
  <c r="V283" i="118"/>
  <c r="T283" i="118"/>
  <c r="S283" i="118"/>
  <c r="P283" i="118"/>
  <c r="W282" i="118"/>
  <c r="V282" i="118"/>
  <c r="T282" i="118"/>
  <c r="S282" i="118"/>
  <c r="U282" i="118" s="1"/>
  <c r="P282" i="118"/>
  <c r="W281" i="118"/>
  <c r="V281" i="118"/>
  <c r="T281" i="118"/>
  <c r="S281" i="118"/>
  <c r="U281" i="118" s="1"/>
  <c r="P281" i="118"/>
  <c r="W280" i="118"/>
  <c r="V280" i="118"/>
  <c r="T280" i="118"/>
  <c r="S280" i="118"/>
  <c r="U280" i="118" s="1"/>
  <c r="P280" i="118"/>
  <c r="W279" i="118"/>
  <c r="V279" i="118"/>
  <c r="T279" i="118"/>
  <c r="S279" i="118"/>
  <c r="U279" i="118" s="1"/>
  <c r="P279" i="118"/>
  <c r="W278" i="118"/>
  <c r="V278" i="118"/>
  <c r="T278" i="118"/>
  <c r="S278" i="118"/>
  <c r="U278" i="118" s="1"/>
  <c r="P278" i="118"/>
  <c r="W277" i="118"/>
  <c r="V277" i="118"/>
  <c r="T277" i="118"/>
  <c r="S277" i="118"/>
  <c r="U277" i="118" s="1"/>
  <c r="P277" i="118"/>
  <c r="W276" i="118"/>
  <c r="V276" i="118"/>
  <c r="T276" i="118"/>
  <c r="S276" i="118"/>
  <c r="U276" i="118" s="1"/>
  <c r="P276" i="118"/>
  <c r="W275" i="118"/>
  <c r="V275" i="118"/>
  <c r="T275" i="118"/>
  <c r="S275" i="118"/>
  <c r="U275" i="118" s="1"/>
  <c r="P275" i="118"/>
  <c r="W274" i="118"/>
  <c r="V274" i="118"/>
  <c r="T274" i="118"/>
  <c r="S274" i="118"/>
  <c r="U274" i="118" s="1"/>
  <c r="P274" i="118"/>
  <c r="W273" i="118"/>
  <c r="V273" i="118"/>
  <c r="T273" i="118"/>
  <c r="S273" i="118"/>
  <c r="U273" i="118" s="1"/>
  <c r="P273" i="118"/>
  <c r="W272" i="118"/>
  <c r="V272" i="118"/>
  <c r="U272" i="118"/>
  <c r="T272" i="118"/>
  <c r="S272" i="118"/>
  <c r="P272" i="118"/>
  <c r="W271" i="118"/>
  <c r="V271" i="118"/>
  <c r="T271" i="118"/>
  <c r="S271" i="118"/>
  <c r="U271" i="118" s="1"/>
  <c r="P271" i="118"/>
  <c r="W270" i="118"/>
  <c r="V270" i="118"/>
  <c r="T270" i="118"/>
  <c r="U270" i="118" s="1"/>
  <c r="S270" i="118"/>
  <c r="P270" i="118"/>
  <c r="W269" i="118"/>
  <c r="V269" i="118"/>
  <c r="T269" i="118"/>
  <c r="S269" i="118"/>
  <c r="U269" i="118" s="1"/>
  <c r="P269" i="118"/>
  <c r="W268" i="118"/>
  <c r="V268" i="118"/>
  <c r="T268" i="118"/>
  <c r="S268" i="118"/>
  <c r="U268" i="118" s="1"/>
  <c r="P268" i="118"/>
  <c r="W267" i="118"/>
  <c r="V267" i="118"/>
  <c r="T267" i="118"/>
  <c r="S267" i="118"/>
  <c r="U267" i="118" s="1"/>
  <c r="P267" i="118"/>
  <c r="W266" i="118"/>
  <c r="V266" i="118"/>
  <c r="T266" i="118"/>
  <c r="S266" i="118"/>
  <c r="U266" i="118" s="1"/>
  <c r="P266" i="118"/>
  <c r="W265" i="118"/>
  <c r="V265" i="118"/>
  <c r="T265" i="118"/>
  <c r="S265" i="118"/>
  <c r="U265" i="118" s="1"/>
  <c r="P265" i="118"/>
  <c r="W264" i="118"/>
  <c r="V264" i="118"/>
  <c r="T264" i="118"/>
  <c r="S264" i="118"/>
  <c r="U264" i="118" s="1"/>
  <c r="P264" i="118"/>
  <c r="W263" i="118"/>
  <c r="V263" i="118"/>
  <c r="T263" i="118"/>
  <c r="S263" i="118"/>
  <c r="U263" i="118" s="1"/>
  <c r="P263" i="118"/>
  <c r="W262" i="118"/>
  <c r="V262" i="118"/>
  <c r="T262" i="118"/>
  <c r="S262" i="118"/>
  <c r="U262" i="118" s="1"/>
  <c r="P262" i="118"/>
  <c r="W261" i="118"/>
  <c r="V261" i="118"/>
  <c r="T261" i="118"/>
  <c r="S261" i="118"/>
  <c r="U261" i="118" s="1"/>
  <c r="P261" i="118"/>
  <c r="W260" i="118"/>
  <c r="V260" i="118"/>
  <c r="T260" i="118"/>
  <c r="S260" i="118"/>
  <c r="U260" i="118" s="1"/>
  <c r="P260" i="118"/>
  <c r="W259" i="118"/>
  <c r="V259" i="118"/>
  <c r="T259" i="118"/>
  <c r="S259" i="118"/>
  <c r="P259" i="118"/>
  <c r="W258" i="118"/>
  <c r="V258" i="118"/>
  <c r="T258" i="118"/>
  <c r="S258" i="118"/>
  <c r="U258" i="118" s="1"/>
  <c r="P258" i="118"/>
  <c r="W257" i="118"/>
  <c r="V257" i="118"/>
  <c r="T257" i="118"/>
  <c r="S257" i="118"/>
  <c r="U257" i="118" s="1"/>
  <c r="P257" i="118"/>
  <c r="W256" i="118"/>
  <c r="V256" i="118"/>
  <c r="T256" i="118"/>
  <c r="S256" i="118"/>
  <c r="U256" i="118" s="1"/>
  <c r="P256" i="118"/>
  <c r="W255" i="118"/>
  <c r="V255" i="118"/>
  <c r="T255" i="118"/>
  <c r="S255" i="118"/>
  <c r="P255" i="118"/>
  <c r="W254" i="118"/>
  <c r="V254" i="118"/>
  <c r="T254" i="118"/>
  <c r="S254" i="118"/>
  <c r="U254" i="118" s="1"/>
  <c r="P254" i="118"/>
  <c r="W253" i="118"/>
  <c r="V253" i="118"/>
  <c r="T253" i="118"/>
  <c r="S253" i="118"/>
  <c r="U253" i="118" s="1"/>
  <c r="P253" i="118"/>
  <c r="W252" i="118"/>
  <c r="V252" i="118"/>
  <c r="T252" i="118"/>
  <c r="S252" i="118"/>
  <c r="U252" i="118" s="1"/>
  <c r="P252" i="118"/>
  <c r="W251" i="118"/>
  <c r="V251" i="118"/>
  <c r="T251" i="118"/>
  <c r="S251" i="118"/>
  <c r="U251" i="118" s="1"/>
  <c r="P251" i="118"/>
  <c r="W250" i="118"/>
  <c r="V250" i="118"/>
  <c r="T250" i="118"/>
  <c r="S250" i="118"/>
  <c r="U250" i="118" s="1"/>
  <c r="P250" i="118"/>
  <c r="W249" i="118"/>
  <c r="V249" i="118"/>
  <c r="T249" i="118"/>
  <c r="S249" i="118"/>
  <c r="U249" i="118" s="1"/>
  <c r="P249" i="118"/>
  <c r="W248" i="118"/>
  <c r="V248" i="118"/>
  <c r="U248" i="118"/>
  <c r="T248" i="118"/>
  <c r="S248" i="118"/>
  <c r="P248" i="118"/>
  <c r="W247" i="118"/>
  <c r="V247" i="118"/>
  <c r="T247" i="118"/>
  <c r="S247" i="118"/>
  <c r="U247" i="118" s="1"/>
  <c r="P247" i="118"/>
  <c r="W246" i="118"/>
  <c r="V246" i="118"/>
  <c r="T246" i="118"/>
  <c r="U246" i="118" s="1"/>
  <c r="S246" i="118"/>
  <c r="P246" i="118"/>
  <c r="W245" i="118"/>
  <c r="V245" i="118"/>
  <c r="T245" i="118"/>
  <c r="S245" i="118"/>
  <c r="U245" i="118" s="1"/>
  <c r="P245" i="118"/>
  <c r="W244" i="118"/>
  <c r="V244" i="118"/>
  <c r="T244" i="118"/>
  <c r="S244" i="118"/>
  <c r="U244" i="118" s="1"/>
  <c r="P244" i="118"/>
  <c r="W243" i="118"/>
  <c r="V243" i="118"/>
  <c r="T243" i="118"/>
  <c r="S243" i="118"/>
  <c r="U243" i="118" s="1"/>
  <c r="P243" i="118"/>
  <c r="W242" i="118"/>
  <c r="V242" i="118"/>
  <c r="T242" i="118"/>
  <c r="S242" i="118"/>
  <c r="U242" i="118" s="1"/>
  <c r="P242" i="118"/>
  <c r="W241" i="118"/>
  <c r="V241" i="118"/>
  <c r="T241" i="118"/>
  <c r="S241" i="118"/>
  <c r="U241" i="118" s="1"/>
  <c r="P241" i="118"/>
  <c r="W240" i="118"/>
  <c r="V240" i="118"/>
  <c r="T240" i="118"/>
  <c r="S240" i="118"/>
  <c r="U240" i="118" s="1"/>
  <c r="P240" i="118"/>
  <c r="W239" i="118"/>
  <c r="V239" i="118"/>
  <c r="T239" i="118"/>
  <c r="S239" i="118"/>
  <c r="U239" i="118" s="1"/>
  <c r="P239" i="118"/>
  <c r="W238" i="118"/>
  <c r="V238" i="118"/>
  <c r="T238" i="118"/>
  <c r="S238" i="118"/>
  <c r="U238" i="118" s="1"/>
  <c r="P238" i="118"/>
  <c r="W237" i="118"/>
  <c r="V237" i="118"/>
  <c r="T237" i="118"/>
  <c r="S237" i="118"/>
  <c r="U237" i="118" s="1"/>
  <c r="P237" i="118"/>
  <c r="W236" i="118"/>
  <c r="V236" i="118"/>
  <c r="T236" i="118"/>
  <c r="S236" i="118"/>
  <c r="U236" i="118" s="1"/>
  <c r="P236" i="118"/>
  <c r="W235" i="118"/>
  <c r="V235" i="118"/>
  <c r="T235" i="118"/>
  <c r="S235" i="118"/>
  <c r="P235" i="118"/>
  <c r="W234" i="118"/>
  <c r="V234" i="118"/>
  <c r="T234" i="118"/>
  <c r="S234" i="118"/>
  <c r="U234" i="118" s="1"/>
  <c r="P234" i="118"/>
  <c r="W233" i="118"/>
  <c r="V233" i="118"/>
  <c r="T233" i="118"/>
  <c r="S233" i="118"/>
  <c r="U233" i="118" s="1"/>
  <c r="P233" i="118"/>
  <c r="W232" i="118"/>
  <c r="V232" i="118"/>
  <c r="T232" i="118"/>
  <c r="S232" i="118"/>
  <c r="U232" i="118" s="1"/>
  <c r="P232" i="118"/>
  <c r="W231" i="118"/>
  <c r="V231" i="118"/>
  <c r="T231" i="118"/>
  <c r="S231" i="118"/>
  <c r="U231" i="118" s="1"/>
  <c r="P231" i="118"/>
  <c r="W230" i="118"/>
  <c r="V230" i="118"/>
  <c r="T230" i="118"/>
  <c r="S230" i="118"/>
  <c r="U230" i="118" s="1"/>
  <c r="P230" i="118"/>
  <c r="W229" i="118"/>
  <c r="V229" i="118"/>
  <c r="T229" i="118"/>
  <c r="S229" i="118"/>
  <c r="U229" i="118" s="1"/>
  <c r="P229" i="118"/>
  <c r="W228" i="118"/>
  <c r="V228" i="118"/>
  <c r="T228" i="118"/>
  <c r="S228" i="118"/>
  <c r="U228" i="118" s="1"/>
  <c r="P228" i="118"/>
  <c r="W227" i="118"/>
  <c r="V227" i="118"/>
  <c r="T227" i="118"/>
  <c r="S227" i="118"/>
  <c r="U227" i="118" s="1"/>
  <c r="P227" i="118"/>
  <c r="W226" i="118"/>
  <c r="V226" i="118"/>
  <c r="T226" i="118"/>
  <c r="S226" i="118"/>
  <c r="U226" i="118" s="1"/>
  <c r="P226" i="118"/>
  <c r="W225" i="118"/>
  <c r="V225" i="118"/>
  <c r="T225" i="118"/>
  <c r="S225" i="118"/>
  <c r="U225" i="118" s="1"/>
  <c r="P225" i="118"/>
  <c r="W224" i="118"/>
  <c r="V224" i="118"/>
  <c r="U224" i="118"/>
  <c r="T224" i="118"/>
  <c r="S224" i="118"/>
  <c r="P224" i="118"/>
  <c r="W223" i="118"/>
  <c r="V223" i="118"/>
  <c r="T223" i="118"/>
  <c r="S223" i="118"/>
  <c r="U223" i="118" s="1"/>
  <c r="P223" i="118"/>
  <c r="W222" i="118"/>
  <c r="V222" i="118"/>
  <c r="T222" i="118"/>
  <c r="U222" i="118" s="1"/>
  <c r="S222" i="118"/>
  <c r="P222" i="118"/>
  <c r="W221" i="118"/>
  <c r="V221" i="118"/>
  <c r="T221" i="118"/>
  <c r="S221" i="118"/>
  <c r="U221" i="118" s="1"/>
  <c r="P221" i="118"/>
  <c r="W220" i="118"/>
  <c r="V220" i="118"/>
  <c r="T220" i="118"/>
  <c r="S220" i="118"/>
  <c r="U220" i="118" s="1"/>
  <c r="P220" i="118"/>
  <c r="W219" i="118"/>
  <c r="V219" i="118"/>
  <c r="T219" i="118"/>
  <c r="S219" i="118"/>
  <c r="U219" i="118" s="1"/>
  <c r="P219" i="118"/>
  <c r="W218" i="118"/>
  <c r="V218" i="118"/>
  <c r="T218" i="118"/>
  <c r="S218" i="118"/>
  <c r="U218" i="118" s="1"/>
  <c r="P218" i="118"/>
  <c r="W217" i="118"/>
  <c r="V217" i="118"/>
  <c r="T217" i="118"/>
  <c r="S217" i="118"/>
  <c r="U217" i="118" s="1"/>
  <c r="P217" i="118"/>
  <c r="W216" i="118"/>
  <c r="V216" i="118"/>
  <c r="T216" i="118"/>
  <c r="S216" i="118"/>
  <c r="P216" i="118"/>
  <c r="W215" i="118"/>
  <c r="V215" i="118"/>
  <c r="T215" i="118"/>
  <c r="S215" i="118"/>
  <c r="U215" i="118" s="1"/>
  <c r="P215" i="118"/>
  <c r="W214" i="118"/>
  <c r="V214" i="118"/>
  <c r="T214" i="118"/>
  <c r="S214" i="118"/>
  <c r="U214" i="118" s="1"/>
  <c r="P214" i="118"/>
  <c r="W213" i="118"/>
  <c r="V213" i="118"/>
  <c r="T213" i="118"/>
  <c r="S213" i="118"/>
  <c r="U213" i="118" s="1"/>
  <c r="P213" i="118"/>
  <c r="W212" i="118"/>
  <c r="V212" i="118"/>
  <c r="T212" i="118"/>
  <c r="S212" i="118"/>
  <c r="U212" i="118" s="1"/>
  <c r="P212" i="118"/>
  <c r="W211" i="118"/>
  <c r="V211" i="118"/>
  <c r="T211" i="118"/>
  <c r="S211" i="118"/>
  <c r="P211" i="118"/>
  <c r="W210" i="118"/>
  <c r="V210" i="118"/>
  <c r="T210" i="118"/>
  <c r="S210" i="118"/>
  <c r="U210" i="118" s="1"/>
  <c r="P210" i="118"/>
  <c r="W209" i="118"/>
  <c r="V209" i="118"/>
  <c r="T209" i="118"/>
  <c r="S209" i="118"/>
  <c r="U209" i="118" s="1"/>
  <c r="P209" i="118"/>
  <c r="W208" i="118"/>
  <c r="V208" i="118"/>
  <c r="T208" i="118"/>
  <c r="S208" i="118"/>
  <c r="U208" i="118" s="1"/>
  <c r="P208" i="118"/>
  <c r="W207" i="118"/>
  <c r="V207" i="118"/>
  <c r="T207" i="118"/>
  <c r="S207" i="118"/>
  <c r="U207" i="118" s="1"/>
  <c r="P207" i="118"/>
  <c r="W206" i="118"/>
  <c r="V206" i="118"/>
  <c r="T206" i="118"/>
  <c r="S206" i="118"/>
  <c r="U206" i="118" s="1"/>
  <c r="P206" i="118"/>
  <c r="W205" i="118"/>
  <c r="V205" i="118"/>
  <c r="T205" i="118"/>
  <c r="S205" i="118"/>
  <c r="U205" i="118" s="1"/>
  <c r="P205" i="118"/>
  <c r="W204" i="118"/>
  <c r="V204" i="118"/>
  <c r="T204" i="118"/>
  <c r="S204" i="118"/>
  <c r="U204" i="118" s="1"/>
  <c r="P204" i="118"/>
  <c r="W203" i="118"/>
  <c r="V203" i="118"/>
  <c r="T203" i="118"/>
  <c r="S203" i="118"/>
  <c r="U203" i="118" s="1"/>
  <c r="P203" i="118"/>
  <c r="W202" i="118"/>
  <c r="V202" i="118"/>
  <c r="T202" i="118"/>
  <c r="S202" i="118"/>
  <c r="U202" i="118" s="1"/>
  <c r="P202" i="118"/>
  <c r="W201" i="118"/>
  <c r="V201" i="118"/>
  <c r="T201" i="118"/>
  <c r="S201" i="118"/>
  <c r="U201" i="118" s="1"/>
  <c r="P201" i="118"/>
  <c r="W200" i="118"/>
  <c r="V200" i="118"/>
  <c r="U200" i="118"/>
  <c r="T200" i="118"/>
  <c r="S200" i="118"/>
  <c r="P200" i="118"/>
  <c r="W199" i="118"/>
  <c r="V199" i="118"/>
  <c r="T199" i="118"/>
  <c r="S199" i="118"/>
  <c r="U199" i="118" s="1"/>
  <c r="P199" i="118"/>
  <c r="W198" i="118"/>
  <c r="V198" i="118"/>
  <c r="T198" i="118"/>
  <c r="U198" i="118" s="1"/>
  <c r="S198" i="118"/>
  <c r="P198" i="118"/>
  <c r="W197" i="118"/>
  <c r="V197" i="118"/>
  <c r="T197" i="118"/>
  <c r="S197" i="118"/>
  <c r="U197" i="118" s="1"/>
  <c r="P197" i="118"/>
  <c r="W196" i="118"/>
  <c r="V196" i="118"/>
  <c r="T196" i="118"/>
  <c r="S196" i="118"/>
  <c r="U196" i="118" s="1"/>
  <c r="P196" i="118"/>
  <c r="W195" i="118"/>
  <c r="V195" i="118"/>
  <c r="T195" i="118"/>
  <c r="S195" i="118"/>
  <c r="U195" i="118" s="1"/>
  <c r="P195" i="118"/>
  <c r="W194" i="118"/>
  <c r="V194" i="118"/>
  <c r="T194" i="118"/>
  <c r="S194" i="118"/>
  <c r="U194" i="118" s="1"/>
  <c r="P194" i="118"/>
  <c r="W193" i="118"/>
  <c r="V193" i="118"/>
  <c r="T193" i="118"/>
  <c r="S193" i="118"/>
  <c r="U193" i="118" s="1"/>
  <c r="P193" i="118"/>
  <c r="W192" i="118"/>
  <c r="V192" i="118"/>
  <c r="T192" i="118"/>
  <c r="S192" i="118"/>
  <c r="U192" i="118" s="1"/>
  <c r="P192" i="118"/>
  <c r="W191" i="118"/>
  <c r="V191" i="118"/>
  <c r="T191" i="118"/>
  <c r="S191" i="118"/>
  <c r="U191" i="118" s="1"/>
  <c r="P191" i="118"/>
  <c r="W190" i="118"/>
  <c r="V190" i="118"/>
  <c r="T190" i="118"/>
  <c r="S190" i="118"/>
  <c r="U190" i="118" s="1"/>
  <c r="P190" i="118"/>
  <c r="W189" i="118"/>
  <c r="V189" i="118"/>
  <c r="T189" i="118"/>
  <c r="S189" i="118"/>
  <c r="U189" i="118" s="1"/>
  <c r="P189" i="118"/>
  <c r="W188" i="118"/>
  <c r="V188" i="118"/>
  <c r="T188" i="118"/>
  <c r="S188" i="118"/>
  <c r="U188" i="118" s="1"/>
  <c r="P188" i="118"/>
  <c r="W187" i="118"/>
  <c r="V187" i="118"/>
  <c r="T187" i="118"/>
  <c r="S187" i="118"/>
  <c r="P187" i="118"/>
  <c r="W186" i="118"/>
  <c r="V186" i="118"/>
  <c r="T186" i="118"/>
  <c r="S186" i="118"/>
  <c r="U186" i="118" s="1"/>
  <c r="P186" i="118"/>
  <c r="W185" i="118"/>
  <c r="V185" i="118"/>
  <c r="T185" i="118"/>
  <c r="S185" i="118"/>
  <c r="U185" i="118" s="1"/>
  <c r="P185" i="118"/>
  <c r="W184" i="118"/>
  <c r="V184" i="118"/>
  <c r="T184" i="118"/>
  <c r="S184" i="118"/>
  <c r="U184" i="118" s="1"/>
  <c r="P184" i="118"/>
  <c r="W183" i="118"/>
  <c r="V183" i="118"/>
  <c r="T183" i="118"/>
  <c r="S183" i="118"/>
  <c r="P183" i="118"/>
  <c r="W182" i="118"/>
  <c r="V182" i="118"/>
  <c r="T182" i="118"/>
  <c r="S182" i="118"/>
  <c r="U182" i="118" s="1"/>
  <c r="P182" i="118"/>
  <c r="W181" i="118"/>
  <c r="V181" i="118"/>
  <c r="T181" i="118"/>
  <c r="S181" i="118"/>
  <c r="U181" i="118" s="1"/>
  <c r="P181" i="118"/>
  <c r="W180" i="118"/>
  <c r="V180" i="118"/>
  <c r="T180" i="118"/>
  <c r="S180" i="118"/>
  <c r="U180" i="118" s="1"/>
  <c r="P180" i="118"/>
  <c r="W179" i="118"/>
  <c r="V179" i="118"/>
  <c r="T179" i="118"/>
  <c r="S179" i="118"/>
  <c r="U179" i="118" s="1"/>
  <c r="P179" i="118"/>
  <c r="W178" i="118"/>
  <c r="V178" i="118"/>
  <c r="T178" i="118"/>
  <c r="S178" i="118"/>
  <c r="U178" i="118" s="1"/>
  <c r="P178" i="118"/>
  <c r="W177" i="118"/>
  <c r="V177" i="118"/>
  <c r="T177" i="118"/>
  <c r="S177" i="118"/>
  <c r="U177" i="118" s="1"/>
  <c r="P177" i="118"/>
  <c r="W176" i="118"/>
  <c r="V176" i="118"/>
  <c r="U176" i="118"/>
  <c r="T176" i="118"/>
  <c r="S176" i="118"/>
  <c r="P176" i="118"/>
  <c r="W175" i="118"/>
  <c r="V175" i="118"/>
  <c r="T175" i="118"/>
  <c r="S175" i="118"/>
  <c r="U175" i="118" s="1"/>
  <c r="P175" i="118"/>
  <c r="W174" i="118"/>
  <c r="V174" i="118"/>
  <c r="T174" i="118"/>
  <c r="U174" i="118" s="1"/>
  <c r="S174" i="118"/>
  <c r="P174" i="118"/>
  <c r="W173" i="118"/>
  <c r="V173" i="118"/>
  <c r="T173" i="118"/>
  <c r="S173" i="118"/>
  <c r="U173" i="118" s="1"/>
  <c r="P173" i="118"/>
  <c r="W172" i="118"/>
  <c r="V172" i="118"/>
  <c r="T172" i="118"/>
  <c r="S172" i="118"/>
  <c r="U172" i="118" s="1"/>
  <c r="P172" i="118"/>
  <c r="W171" i="118"/>
  <c r="V171" i="118"/>
  <c r="T171" i="118"/>
  <c r="S171" i="118"/>
  <c r="U171" i="118" s="1"/>
  <c r="P171" i="118"/>
  <c r="W170" i="118"/>
  <c r="V170" i="118"/>
  <c r="T170" i="118"/>
  <c r="S170" i="118"/>
  <c r="U170" i="118" s="1"/>
  <c r="P170" i="118"/>
  <c r="W169" i="118"/>
  <c r="V169" i="118"/>
  <c r="T169" i="118"/>
  <c r="S169" i="118"/>
  <c r="U169" i="118" s="1"/>
  <c r="P169" i="118"/>
  <c r="W168" i="118"/>
  <c r="V168" i="118"/>
  <c r="T168" i="118"/>
  <c r="S168" i="118"/>
  <c r="U168" i="118" s="1"/>
  <c r="P168" i="118"/>
  <c r="W167" i="118"/>
  <c r="V167" i="118"/>
  <c r="T167" i="118"/>
  <c r="S167" i="118"/>
  <c r="U167" i="118" s="1"/>
  <c r="P167" i="118"/>
  <c r="W166" i="118"/>
  <c r="V166" i="118"/>
  <c r="T166" i="118"/>
  <c r="S166" i="118"/>
  <c r="U166" i="118" s="1"/>
  <c r="P166" i="118"/>
  <c r="W165" i="118"/>
  <c r="V165" i="118"/>
  <c r="T165" i="118"/>
  <c r="S165" i="118"/>
  <c r="U165" i="118" s="1"/>
  <c r="P165" i="118"/>
  <c r="W164" i="118"/>
  <c r="V164" i="118"/>
  <c r="T164" i="118"/>
  <c r="S164" i="118"/>
  <c r="U164" i="118" s="1"/>
  <c r="P164" i="118"/>
  <c r="W163" i="118"/>
  <c r="V163" i="118"/>
  <c r="T163" i="118"/>
  <c r="S163" i="118"/>
  <c r="P163" i="118"/>
  <c r="W162" i="118"/>
  <c r="V162" i="118"/>
  <c r="T162" i="118"/>
  <c r="S162" i="118"/>
  <c r="U162" i="118" s="1"/>
  <c r="P162" i="118"/>
  <c r="W161" i="118"/>
  <c r="V161" i="118"/>
  <c r="T161" i="118"/>
  <c r="S161" i="118"/>
  <c r="U161" i="118" s="1"/>
  <c r="P161" i="118"/>
  <c r="W160" i="118"/>
  <c r="V160" i="118"/>
  <c r="T160" i="118"/>
  <c r="S160" i="118"/>
  <c r="U160" i="118" s="1"/>
  <c r="P160" i="118"/>
  <c r="W159" i="118"/>
  <c r="V159" i="118"/>
  <c r="T159" i="118"/>
  <c r="S159" i="118"/>
  <c r="U159" i="118" s="1"/>
  <c r="P159" i="118"/>
  <c r="W158" i="118"/>
  <c r="V158" i="118"/>
  <c r="T158" i="118"/>
  <c r="S158" i="118"/>
  <c r="U158" i="118" s="1"/>
  <c r="P158" i="118"/>
  <c r="W157" i="118"/>
  <c r="V157" i="118"/>
  <c r="T157" i="118"/>
  <c r="S157" i="118"/>
  <c r="U157" i="118" s="1"/>
  <c r="P157" i="118"/>
  <c r="W156" i="118"/>
  <c r="V156" i="118"/>
  <c r="T156" i="118"/>
  <c r="S156" i="118"/>
  <c r="U156" i="118" s="1"/>
  <c r="P156" i="118"/>
  <c r="W155" i="118"/>
  <c r="V155" i="118"/>
  <c r="T155" i="118"/>
  <c r="S155" i="118"/>
  <c r="U155" i="118" s="1"/>
  <c r="P155" i="118"/>
  <c r="W154" i="118"/>
  <c r="V154" i="118"/>
  <c r="T154" i="118"/>
  <c r="S154" i="118"/>
  <c r="U154" i="118" s="1"/>
  <c r="P154" i="118"/>
  <c r="W153" i="118"/>
  <c r="V153" i="118"/>
  <c r="T153" i="118"/>
  <c r="S153" i="118"/>
  <c r="U153" i="118" s="1"/>
  <c r="P153" i="118"/>
  <c r="W152" i="118"/>
  <c r="V152" i="118"/>
  <c r="U152" i="118"/>
  <c r="T152" i="118"/>
  <c r="S152" i="118"/>
  <c r="P152" i="118"/>
  <c r="W151" i="118"/>
  <c r="V151" i="118"/>
  <c r="T151" i="118"/>
  <c r="S151" i="118"/>
  <c r="U151" i="118" s="1"/>
  <c r="P151" i="118"/>
  <c r="W150" i="118"/>
  <c r="V150" i="118"/>
  <c r="T150" i="118"/>
  <c r="U150" i="118" s="1"/>
  <c r="S150" i="118"/>
  <c r="P150" i="118"/>
  <c r="W149" i="118"/>
  <c r="V149" i="118"/>
  <c r="T149" i="118"/>
  <c r="S149" i="118"/>
  <c r="U149" i="118" s="1"/>
  <c r="P149" i="118"/>
  <c r="W148" i="118"/>
  <c r="V148" i="118"/>
  <c r="T148" i="118"/>
  <c r="S148" i="118"/>
  <c r="U148" i="118" s="1"/>
  <c r="P148" i="118"/>
  <c r="W147" i="118"/>
  <c r="V147" i="118"/>
  <c r="T147" i="118"/>
  <c r="S147" i="118"/>
  <c r="U147" i="118" s="1"/>
  <c r="P147" i="118"/>
  <c r="W146" i="118"/>
  <c r="V146" i="118"/>
  <c r="T146" i="118"/>
  <c r="S146" i="118"/>
  <c r="U146" i="118" s="1"/>
  <c r="P146" i="118"/>
  <c r="W145" i="118"/>
  <c r="V145" i="118"/>
  <c r="T145" i="118"/>
  <c r="S145" i="118"/>
  <c r="U145" i="118" s="1"/>
  <c r="P145" i="118"/>
  <c r="W144" i="118"/>
  <c r="V144" i="118"/>
  <c r="T144" i="118"/>
  <c r="S144" i="118"/>
  <c r="P144" i="118"/>
  <c r="W143" i="118"/>
  <c r="V143" i="118"/>
  <c r="T143" i="118"/>
  <c r="S143" i="118"/>
  <c r="U143" i="118" s="1"/>
  <c r="P143" i="118"/>
  <c r="W142" i="118"/>
  <c r="V142" i="118"/>
  <c r="T142" i="118"/>
  <c r="S142" i="118"/>
  <c r="U142" i="118" s="1"/>
  <c r="P142" i="118"/>
  <c r="W141" i="118"/>
  <c r="V141" i="118"/>
  <c r="T141" i="118"/>
  <c r="S141" i="118"/>
  <c r="U141" i="118" s="1"/>
  <c r="P141" i="118"/>
  <c r="W140" i="118"/>
  <c r="V140" i="118"/>
  <c r="T140" i="118"/>
  <c r="S140" i="118"/>
  <c r="U140" i="118" s="1"/>
  <c r="P140" i="118"/>
  <c r="W139" i="118"/>
  <c r="V139" i="118"/>
  <c r="T139" i="118"/>
  <c r="S139" i="118"/>
  <c r="P139" i="118"/>
  <c r="W138" i="118"/>
  <c r="V138" i="118"/>
  <c r="T138" i="118"/>
  <c r="S138" i="118"/>
  <c r="U138" i="118" s="1"/>
  <c r="P138" i="118"/>
  <c r="W137" i="118"/>
  <c r="V137" i="118"/>
  <c r="T137" i="118"/>
  <c r="S137" i="118"/>
  <c r="U137" i="118" s="1"/>
  <c r="P137" i="118"/>
  <c r="W136" i="118"/>
  <c r="V136" i="118"/>
  <c r="T136" i="118"/>
  <c r="S136" i="118"/>
  <c r="U136" i="118" s="1"/>
  <c r="P136" i="118"/>
  <c r="W135" i="118"/>
  <c r="V135" i="118"/>
  <c r="T135" i="118"/>
  <c r="S135" i="118"/>
  <c r="U135" i="118" s="1"/>
  <c r="P135" i="118"/>
  <c r="W134" i="118"/>
  <c r="V134" i="118"/>
  <c r="T134" i="118"/>
  <c r="S134" i="118"/>
  <c r="U134" i="118" s="1"/>
  <c r="P134" i="118"/>
  <c r="W133" i="118"/>
  <c r="V133" i="118"/>
  <c r="T133" i="118"/>
  <c r="S133" i="118"/>
  <c r="U133" i="118" s="1"/>
  <c r="P133" i="118"/>
  <c r="W132" i="118"/>
  <c r="V132" i="118"/>
  <c r="T132" i="118"/>
  <c r="S132" i="118"/>
  <c r="U132" i="118" s="1"/>
  <c r="P132" i="118"/>
  <c r="W131" i="118"/>
  <c r="V131" i="118"/>
  <c r="T131" i="118"/>
  <c r="S131" i="118"/>
  <c r="U131" i="118" s="1"/>
  <c r="P131" i="118"/>
  <c r="W130" i="118"/>
  <c r="V130" i="118"/>
  <c r="T130" i="118"/>
  <c r="S130" i="118"/>
  <c r="U130" i="118" s="1"/>
  <c r="P130" i="118"/>
  <c r="W129" i="118"/>
  <c r="V129" i="118"/>
  <c r="T129" i="118"/>
  <c r="S129" i="118"/>
  <c r="U129" i="118" s="1"/>
  <c r="P129" i="118"/>
  <c r="W128" i="118"/>
  <c r="V128" i="118"/>
  <c r="U128" i="118"/>
  <c r="T128" i="118"/>
  <c r="S128" i="118"/>
  <c r="P128" i="118"/>
  <c r="W127" i="118"/>
  <c r="V127" i="118"/>
  <c r="T127" i="118"/>
  <c r="S127" i="118"/>
  <c r="U127" i="118" s="1"/>
  <c r="P127" i="118"/>
  <c r="W126" i="118"/>
  <c r="V126" i="118"/>
  <c r="T126" i="118"/>
  <c r="U126" i="118" s="1"/>
  <c r="S126" i="118"/>
  <c r="P126" i="118"/>
  <c r="W125" i="118"/>
  <c r="V125" i="118"/>
  <c r="T125" i="118"/>
  <c r="S125" i="118"/>
  <c r="U125" i="118" s="1"/>
  <c r="P125" i="118"/>
  <c r="W124" i="118"/>
  <c r="V124" i="118"/>
  <c r="T124" i="118"/>
  <c r="S124" i="118"/>
  <c r="U124" i="118" s="1"/>
  <c r="P124" i="118"/>
  <c r="W123" i="118"/>
  <c r="V123" i="118"/>
  <c r="T123" i="118"/>
  <c r="S123" i="118"/>
  <c r="U123" i="118" s="1"/>
  <c r="P123" i="118"/>
  <c r="W122" i="118"/>
  <c r="V122" i="118"/>
  <c r="T122" i="118"/>
  <c r="S122" i="118"/>
  <c r="U122" i="118" s="1"/>
  <c r="P122" i="118"/>
  <c r="W121" i="118"/>
  <c r="V121" i="118"/>
  <c r="T121" i="118"/>
  <c r="S121" i="118"/>
  <c r="U121" i="118" s="1"/>
  <c r="P121" i="118"/>
  <c r="W120" i="118"/>
  <c r="V120" i="118"/>
  <c r="T120" i="118"/>
  <c r="S120" i="118"/>
  <c r="U120" i="118" s="1"/>
  <c r="P120" i="118"/>
  <c r="W119" i="118"/>
  <c r="V119" i="118"/>
  <c r="T119" i="118"/>
  <c r="S119" i="118"/>
  <c r="U119" i="118" s="1"/>
  <c r="P119" i="118"/>
  <c r="W118" i="118"/>
  <c r="V118" i="118"/>
  <c r="T118" i="118"/>
  <c r="S118" i="118"/>
  <c r="U118" i="118" s="1"/>
  <c r="P118" i="118"/>
  <c r="W117" i="118"/>
  <c r="V117" i="118"/>
  <c r="T117" i="118"/>
  <c r="S117" i="118"/>
  <c r="U117" i="118" s="1"/>
  <c r="P117" i="118"/>
  <c r="W116" i="118"/>
  <c r="V116" i="118"/>
  <c r="T116" i="118"/>
  <c r="S116" i="118"/>
  <c r="U116" i="118" s="1"/>
  <c r="P116" i="118"/>
  <c r="W115" i="118"/>
  <c r="V115" i="118"/>
  <c r="T115" i="118"/>
  <c r="S115" i="118"/>
  <c r="P115" i="118"/>
  <c r="W114" i="118"/>
  <c r="V114" i="118"/>
  <c r="T114" i="118"/>
  <c r="S114" i="118"/>
  <c r="U114" i="118" s="1"/>
  <c r="P114" i="118"/>
  <c r="W113" i="118"/>
  <c r="V113" i="118"/>
  <c r="T113" i="118"/>
  <c r="S113" i="118"/>
  <c r="U113" i="118" s="1"/>
  <c r="P113" i="118"/>
  <c r="W112" i="118"/>
  <c r="V112" i="118"/>
  <c r="T112" i="118"/>
  <c r="S112" i="118"/>
  <c r="U112" i="118" s="1"/>
  <c r="P112" i="118"/>
  <c r="W111" i="118"/>
  <c r="V111" i="118"/>
  <c r="T111" i="118"/>
  <c r="S111" i="118"/>
  <c r="P111" i="118"/>
  <c r="W110" i="118"/>
  <c r="V110" i="118"/>
  <c r="T110" i="118"/>
  <c r="S110" i="118"/>
  <c r="U110" i="118" s="1"/>
  <c r="P110" i="118"/>
  <c r="W109" i="118"/>
  <c r="V109" i="118"/>
  <c r="T109" i="118"/>
  <c r="S109" i="118"/>
  <c r="U109" i="118" s="1"/>
  <c r="P109" i="118"/>
  <c r="W108" i="118"/>
  <c r="V108" i="118"/>
  <c r="T108" i="118"/>
  <c r="S108" i="118"/>
  <c r="U108" i="118" s="1"/>
  <c r="P108" i="118"/>
  <c r="W107" i="118"/>
  <c r="V107" i="118"/>
  <c r="T107" i="118"/>
  <c r="S107" i="118"/>
  <c r="U107" i="118" s="1"/>
  <c r="P107" i="118"/>
  <c r="W106" i="118"/>
  <c r="V106" i="118"/>
  <c r="T106" i="118"/>
  <c r="S106" i="118"/>
  <c r="U106" i="118" s="1"/>
  <c r="P106" i="118"/>
  <c r="W105" i="118"/>
  <c r="V105" i="118"/>
  <c r="T105" i="118"/>
  <c r="S105" i="118"/>
  <c r="U105" i="118" s="1"/>
  <c r="P105" i="118"/>
  <c r="W104" i="118"/>
  <c r="V104" i="118"/>
  <c r="U104" i="118"/>
  <c r="T104" i="118"/>
  <c r="S104" i="118"/>
  <c r="P104" i="118"/>
  <c r="W103" i="118"/>
  <c r="V103" i="118"/>
  <c r="T103" i="118"/>
  <c r="S103" i="118"/>
  <c r="U103" i="118" s="1"/>
  <c r="P103" i="118"/>
  <c r="W102" i="118"/>
  <c r="V102" i="118"/>
  <c r="T102" i="118"/>
  <c r="U102" i="118" s="1"/>
  <c r="S102" i="118"/>
  <c r="W101" i="118"/>
  <c r="V101" i="118"/>
  <c r="T101" i="118"/>
  <c r="S101" i="118"/>
  <c r="U101" i="118" s="1"/>
  <c r="W100" i="118"/>
  <c r="V100" i="118"/>
  <c r="T100" i="118"/>
  <c r="S100" i="118"/>
  <c r="U100" i="118" s="1"/>
  <c r="W99" i="118"/>
  <c r="V99" i="118"/>
  <c r="T99" i="118"/>
  <c r="U99" i="118" s="1"/>
  <c r="S99" i="118"/>
  <c r="W98" i="118"/>
  <c r="V98" i="118"/>
  <c r="T98" i="118"/>
  <c r="S98" i="118"/>
  <c r="U98" i="118" s="1"/>
  <c r="W97" i="118"/>
  <c r="V97" i="118"/>
  <c r="T97" i="118"/>
  <c r="U97" i="118" s="1"/>
  <c r="S97" i="118"/>
  <c r="P97" i="118"/>
  <c r="W96" i="118"/>
  <c r="V96" i="118"/>
  <c r="T96" i="118"/>
  <c r="S96" i="118"/>
  <c r="U96" i="118" s="1"/>
  <c r="P96" i="118"/>
  <c r="W95" i="118"/>
  <c r="V95" i="118"/>
  <c r="T95" i="118"/>
  <c r="U95" i="118" s="1"/>
  <c r="S95" i="118"/>
  <c r="P95" i="118"/>
  <c r="J95" i="118"/>
  <c r="W94" i="118"/>
  <c r="V94" i="118"/>
  <c r="T94" i="118"/>
  <c r="S94" i="118"/>
  <c r="U94" i="118" s="1"/>
  <c r="P94" i="118"/>
  <c r="W93" i="118"/>
  <c r="V93" i="118"/>
  <c r="U93" i="118"/>
  <c r="T93" i="118"/>
  <c r="S93" i="118"/>
  <c r="P93" i="118"/>
  <c r="W92" i="118"/>
  <c r="V92" i="118"/>
  <c r="T92" i="118"/>
  <c r="S92" i="118"/>
  <c r="U92" i="118" s="1"/>
  <c r="P92" i="118"/>
  <c r="W91" i="118"/>
  <c r="V91" i="118"/>
  <c r="U91" i="118"/>
  <c r="T91" i="118"/>
  <c r="S91" i="118"/>
  <c r="P91" i="118"/>
  <c r="W90" i="118"/>
  <c r="V90" i="118"/>
  <c r="T90" i="118"/>
  <c r="S90" i="118"/>
  <c r="U90" i="118" s="1"/>
  <c r="P90" i="118"/>
  <c r="W89" i="118"/>
  <c r="V89" i="118"/>
  <c r="U89" i="118"/>
  <c r="T89" i="118"/>
  <c r="S89" i="118"/>
  <c r="P89" i="118"/>
  <c r="W88" i="118"/>
  <c r="V88" i="118"/>
  <c r="T88" i="118"/>
  <c r="S88" i="118"/>
  <c r="U88" i="118" s="1"/>
  <c r="P88" i="118"/>
  <c r="W87" i="118"/>
  <c r="V87" i="118"/>
  <c r="U87" i="118"/>
  <c r="T87" i="118"/>
  <c r="S87" i="118"/>
  <c r="P87" i="118"/>
  <c r="W86" i="118"/>
  <c r="V86" i="118"/>
  <c r="T86" i="118"/>
  <c r="S86" i="118"/>
  <c r="U86" i="118" s="1"/>
  <c r="P86" i="118"/>
  <c r="W85" i="118"/>
  <c r="V85" i="118"/>
  <c r="U85" i="118"/>
  <c r="T85" i="118"/>
  <c r="S85" i="118"/>
  <c r="P85" i="118"/>
  <c r="W84" i="118"/>
  <c r="V84" i="118"/>
  <c r="T84" i="118"/>
  <c r="S84" i="118"/>
  <c r="U84" i="118" s="1"/>
  <c r="P84" i="118"/>
  <c r="W83" i="118"/>
  <c r="V83" i="118"/>
  <c r="U83" i="118"/>
  <c r="T83" i="118"/>
  <c r="S83" i="118"/>
  <c r="P83" i="118"/>
  <c r="W82" i="118"/>
  <c r="V82" i="118"/>
  <c r="T82" i="118"/>
  <c r="S82" i="118"/>
  <c r="U82" i="118" s="1"/>
  <c r="P82" i="118"/>
  <c r="W81" i="118"/>
  <c r="V81" i="118"/>
  <c r="U81" i="118"/>
  <c r="T81" i="118"/>
  <c r="S81" i="118"/>
  <c r="P81" i="118"/>
  <c r="W80" i="118"/>
  <c r="V80" i="118"/>
  <c r="T80" i="118"/>
  <c r="S80" i="118"/>
  <c r="U80" i="118" s="1"/>
  <c r="P80" i="118"/>
  <c r="W79" i="118"/>
  <c r="V79" i="118"/>
  <c r="U79" i="118"/>
  <c r="T79" i="118"/>
  <c r="S79" i="118"/>
  <c r="P79" i="118"/>
  <c r="W78" i="118"/>
  <c r="V78" i="118"/>
  <c r="T78" i="118"/>
  <c r="S78" i="118"/>
  <c r="U78" i="118" s="1"/>
  <c r="P78" i="118"/>
  <c r="W77" i="118"/>
  <c r="V77" i="118"/>
  <c r="U77" i="118"/>
  <c r="T77" i="118"/>
  <c r="S77" i="118"/>
  <c r="P77" i="118"/>
  <c r="W76" i="118"/>
  <c r="V76" i="118"/>
  <c r="T76" i="118"/>
  <c r="S76" i="118"/>
  <c r="U76" i="118" s="1"/>
  <c r="P76" i="118"/>
  <c r="W75" i="118"/>
  <c r="V75" i="118"/>
  <c r="U75" i="118"/>
  <c r="T75" i="118"/>
  <c r="S75" i="118"/>
  <c r="P75" i="118"/>
  <c r="W74" i="118"/>
  <c r="V74" i="118"/>
  <c r="T74" i="118"/>
  <c r="S74" i="118"/>
  <c r="U74" i="118" s="1"/>
  <c r="P74" i="118"/>
  <c r="W73" i="118"/>
  <c r="V73" i="118"/>
  <c r="U73" i="118"/>
  <c r="T73" i="118"/>
  <c r="S73" i="118"/>
  <c r="P73" i="118"/>
  <c r="W72" i="118"/>
  <c r="V72" i="118"/>
  <c r="T72" i="118"/>
  <c r="S72" i="118"/>
  <c r="U72" i="118" s="1"/>
  <c r="P72" i="118"/>
  <c r="W71" i="118"/>
  <c r="V71" i="118"/>
  <c r="U71" i="118"/>
  <c r="T71" i="118"/>
  <c r="S71" i="118"/>
  <c r="P71" i="118"/>
  <c r="W70" i="118"/>
  <c r="V70" i="118"/>
  <c r="T70" i="118"/>
  <c r="S70" i="118"/>
  <c r="U70" i="118" s="1"/>
  <c r="P70" i="118"/>
  <c r="W69" i="118"/>
  <c r="V69" i="118"/>
  <c r="U69" i="118"/>
  <c r="T69" i="118"/>
  <c r="S69" i="118"/>
  <c r="P69" i="118"/>
  <c r="W68" i="118"/>
  <c r="V68" i="118"/>
  <c r="T68" i="118"/>
  <c r="S68" i="118"/>
  <c r="U68" i="118" s="1"/>
  <c r="P68" i="118"/>
  <c r="W67" i="118"/>
  <c r="V67" i="118"/>
  <c r="U67" i="118"/>
  <c r="T67" i="118"/>
  <c r="S67" i="118"/>
  <c r="P67" i="118"/>
  <c r="W66" i="118"/>
  <c r="V66" i="118"/>
  <c r="T66" i="118"/>
  <c r="S66" i="118"/>
  <c r="U66" i="118" s="1"/>
  <c r="P66" i="118"/>
  <c r="W65" i="118"/>
  <c r="V65" i="118"/>
  <c r="U65" i="118"/>
  <c r="T65" i="118"/>
  <c r="S65" i="118"/>
  <c r="P65" i="118"/>
  <c r="W64" i="118"/>
  <c r="V64" i="118"/>
  <c r="T64" i="118"/>
  <c r="S64" i="118"/>
  <c r="U64" i="118" s="1"/>
  <c r="P64" i="118"/>
  <c r="W63" i="118"/>
  <c r="V63" i="118"/>
  <c r="U63" i="118"/>
  <c r="T63" i="118"/>
  <c r="S63" i="118"/>
  <c r="P63" i="118"/>
  <c r="W62" i="118"/>
  <c r="V62" i="118"/>
  <c r="T62" i="118"/>
  <c r="S62" i="118"/>
  <c r="U62" i="118" s="1"/>
  <c r="P62" i="118"/>
  <c r="W61" i="118"/>
  <c r="V61" i="118"/>
  <c r="U61" i="118"/>
  <c r="T61" i="118"/>
  <c r="S61" i="118"/>
  <c r="P61" i="118"/>
  <c r="W60" i="118"/>
  <c r="V60" i="118"/>
  <c r="T60" i="118"/>
  <c r="S60" i="118"/>
  <c r="U60" i="118" s="1"/>
  <c r="P60" i="118"/>
  <c r="W59" i="118"/>
  <c r="V59" i="118"/>
  <c r="U59" i="118"/>
  <c r="T59" i="118"/>
  <c r="S59" i="118"/>
  <c r="P59" i="118"/>
  <c r="W58" i="118"/>
  <c r="V58" i="118"/>
  <c r="T58" i="118"/>
  <c r="S58" i="118"/>
  <c r="U58" i="118" s="1"/>
  <c r="P58" i="118"/>
  <c r="W57" i="118"/>
  <c r="V57" i="118"/>
  <c r="U57" i="118"/>
  <c r="T57" i="118"/>
  <c r="S57" i="118"/>
  <c r="P57" i="118"/>
  <c r="W56" i="118"/>
  <c r="V56" i="118"/>
  <c r="T56" i="118"/>
  <c r="S56" i="118"/>
  <c r="U56" i="118" s="1"/>
  <c r="P56" i="118"/>
  <c r="W55" i="118"/>
  <c r="V55" i="118"/>
  <c r="U55" i="118"/>
  <c r="T55" i="118"/>
  <c r="S55" i="118"/>
  <c r="P55" i="118"/>
  <c r="W54" i="118"/>
  <c r="V54" i="118"/>
  <c r="T54" i="118"/>
  <c r="S54" i="118"/>
  <c r="U54" i="118" s="1"/>
  <c r="P54" i="118"/>
  <c r="W53" i="118"/>
  <c r="V53" i="118"/>
  <c r="U53" i="118"/>
  <c r="T53" i="118"/>
  <c r="S53" i="118"/>
  <c r="P53" i="118"/>
  <c r="W52" i="118"/>
  <c r="V52" i="118"/>
  <c r="T52" i="118"/>
  <c r="S52" i="118"/>
  <c r="U52" i="118" s="1"/>
  <c r="P52" i="118"/>
  <c r="W51" i="118"/>
  <c r="V51" i="118"/>
  <c r="U51" i="118"/>
  <c r="T51" i="118"/>
  <c r="S51" i="118"/>
  <c r="P51" i="118"/>
  <c r="W50" i="118"/>
  <c r="V50" i="118"/>
  <c r="T50" i="118"/>
  <c r="S50" i="118"/>
  <c r="U50" i="118" s="1"/>
  <c r="P50" i="118"/>
  <c r="W49" i="118"/>
  <c r="V49" i="118"/>
  <c r="U49" i="118"/>
  <c r="T49" i="118"/>
  <c r="S49" i="118"/>
  <c r="P49" i="118"/>
  <c r="W48" i="118"/>
  <c r="V48" i="118"/>
  <c r="T48" i="118"/>
  <c r="S48" i="118"/>
  <c r="U48" i="118" s="1"/>
  <c r="P48" i="118"/>
  <c r="W47" i="118"/>
  <c r="V47" i="118"/>
  <c r="U47" i="118"/>
  <c r="T47" i="118"/>
  <c r="S47" i="118"/>
  <c r="P47" i="118"/>
  <c r="W46" i="118"/>
  <c r="V46" i="118"/>
  <c r="T46" i="118"/>
  <c r="S46" i="118"/>
  <c r="U46" i="118" s="1"/>
  <c r="P46" i="118"/>
  <c r="W45" i="118"/>
  <c r="V45" i="118"/>
  <c r="U45" i="118"/>
  <c r="T45" i="118"/>
  <c r="S45" i="118"/>
  <c r="P45" i="118"/>
  <c r="W44" i="118"/>
  <c r="V44" i="118"/>
  <c r="T44" i="118"/>
  <c r="S44" i="118"/>
  <c r="U44" i="118" s="1"/>
  <c r="P44" i="118"/>
  <c r="W43" i="118"/>
  <c r="V43" i="118"/>
  <c r="U43" i="118"/>
  <c r="T43" i="118"/>
  <c r="S43" i="118"/>
  <c r="P43" i="118"/>
  <c r="W42" i="118"/>
  <c r="V42" i="118"/>
  <c r="T42" i="118"/>
  <c r="S42" i="118"/>
  <c r="U42" i="118" s="1"/>
  <c r="P42" i="118"/>
  <c r="W41" i="118"/>
  <c r="V41" i="118"/>
  <c r="U41" i="118"/>
  <c r="T41" i="118"/>
  <c r="S41" i="118"/>
  <c r="P41" i="118"/>
  <c r="W40" i="118"/>
  <c r="V40" i="118"/>
  <c r="T40" i="118"/>
  <c r="S40" i="118"/>
  <c r="U40" i="118" s="1"/>
  <c r="P40" i="118"/>
  <c r="W39" i="118"/>
  <c r="V39" i="118"/>
  <c r="U39" i="118"/>
  <c r="T39" i="118"/>
  <c r="S39" i="118"/>
  <c r="P39" i="118"/>
  <c r="W38" i="118"/>
  <c r="V38" i="118"/>
  <c r="T38" i="118"/>
  <c r="S38" i="118"/>
  <c r="U38" i="118" s="1"/>
  <c r="P38" i="118"/>
  <c r="W37" i="118"/>
  <c r="V37" i="118"/>
  <c r="U37" i="118"/>
  <c r="T37" i="118"/>
  <c r="S37" i="118"/>
  <c r="P37" i="118"/>
  <c r="W36" i="118"/>
  <c r="V36" i="118"/>
  <c r="T36" i="118"/>
  <c r="S36" i="118"/>
  <c r="U36" i="118" s="1"/>
  <c r="P36" i="118"/>
  <c r="W35" i="118"/>
  <c r="V35" i="118"/>
  <c r="U35" i="118"/>
  <c r="T35" i="118"/>
  <c r="S35" i="118"/>
  <c r="P35" i="118"/>
  <c r="W34" i="118"/>
  <c r="V34" i="118"/>
  <c r="T34" i="118"/>
  <c r="S34" i="118"/>
  <c r="U34" i="118" s="1"/>
  <c r="P34" i="118"/>
  <c r="W33" i="118"/>
  <c r="V33" i="118"/>
  <c r="U33" i="118"/>
  <c r="T33" i="118"/>
  <c r="S33" i="118"/>
  <c r="P33" i="118"/>
  <c r="W32" i="118"/>
  <c r="V32" i="118"/>
  <c r="T32" i="118"/>
  <c r="S32" i="118"/>
  <c r="U32" i="118" s="1"/>
  <c r="P32" i="118"/>
  <c r="W31" i="118"/>
  <c r="V31" i="118"/>
  <c r="U31" i="118"/>
  <c r="T31" i="118"/>
  <c r="S31" i="118"/>
  <c r="P31" i="118"/>
  <c r="W30" i="118"/>
  <c r="V30" i="118"/>
  <c r="T30" i="118"/>
  <c r="S30" i="118"/>
  <c r="U30" i="118" s="1"/>
  <c r="P30" i="118"/>
  <c r="W29" i="118"/>
  <c r="V29" i="118"/>
  <c r="U29" i="118"/>
  <c r="T29" i="118"/>
  <c r="S29" i="118"/>
  <c r="P29" i="118"/>
  <c r="W28" i="118"/>
  <c r="V28" i="118"/>
  <c r="T28" i="118"/>
  <c r="S28" i="118"/>
  <c r="U28" i="118" s="1"/>
  <c r="P28" i="118"/>
  <c r="W27" i="118"/>
  <c r="V27" i="118"/>
  <c r="U27" i="118"/>
  <c r="T27" i="118"/>
  <c r="S27" i="118"/>
  <c r="P27" i="118"/>
  <c r="W26" i="118"/>
  <c r="V26" i="118"/>
  <c r="T26" i="118"/>
  <c r="S26" i="118"/>
  <c r="U26" i="118" s="1"/>
  <c r="P26" i="118"/>
  <c r="W25" i="118"/>
  <c r="V25" i="118"/>
  <c r="U25" i="118"/>
  <c r="T25" i="118"/>
  <c r="S25" i="118"/>
  <c r="P25" i="118"/>
  <c r="W24" i="118"/>
  <c r="V24" i="118"/>
  <c r="T24" i="118"/>
  <c r="S24" i="118"/>
  <c r="U24" i="118" s="1"/>
  <c r="P24" i="118"/>
  <c r="W23" i="118"/>
  <c r="V23" i="118"/>
  <c r="U23" i="118"/>
  <c r="T23" i="118"/>
  <c r="S23" i="118"/>
  <c r="P23" i="118"/>
  <c r="W22" i="118"/>
  <c r="V22" i="118"/>
  <c r="T22" i="118"/>
  <c r="S22" i="118"/>
  <c r="U22" i="118" s="1"/>
  <c r="P22" i="118"/>
  <c r="W21" i="118"/>
  <c r="V21" i="118"/>
  <c r="U21" i="118"/>
  <c r="T21" i="118"/>
  <c r="S21" i="118"/>
  <c r="P21" i="118"/>
  <c r="W20" i="118"/>
  <c r="V20" i="118"/>
  <c r="T20" i="118"/>
  <c r="S20" i="118"/>
  <c r="U20" i="118" s="1"/>
  <c r="P20" i="118"/>
  <c r="W19" i="118"/>
  <c r="V19" i="118"/>
  <c r="U19" i="118"/>
  <c r="T19" i="118"/>
  <c r="S19" i="118"/>
  <c r="P19" i="118"/>
  <c r="W18" i="118"/>
  <c r="V18" i="118"/>
  <c r="T18" i="118"/>
  <c r="S18" i="118"/>
  <c r="U18" i="118" s="1"/>
  <c r="P18" i="118"/>
  <c r="W17" i="118"/>
  <c r="V17" i="118"/>
  <c r="U17" i="118"/>
  <c r="T17" i="118"/>
  <c r="S17" i="118"/>
  <c r="P17" i="118"/>
  <c r="W16" i="118"/>
  <c r="V16" i="118"/>
  <c r="T16" i="118"/>
  <c r="S16" i="118"/>
  <c r="U16" i="118" s="1"/>
  <c r="P16" i="118"/>
  <c r="W15" i="118"/>
  <c r="V15" i="118"/>
  <c r="U15" i="118"/>
  <c r="T15" i="118"/>
  <c r="S15" i="118"/>
  <c r="P15" i="118"/>
  <c r="W14" i="118"/>
  <c r="V14" i="118"/>
  <c r="T14" i="118"/>
  <c r="S14" i="118"/>
  <c r="U14" i="118" s="1"/>
  <c r="P14" i="118"/>
  <c r="W13" i="118"/>
  <c r="V13" i="118"/>
  <c r="U13" i="118"/>
  <c r="T13" i="118"/>
  <c r="S13" i="118"/>
  <c r="P13" i="118"/>
  <c r="W12" i="118"/>
  <c r="V12" i="118"/>
  <c r="T12" i="118"/>
  <c r="S12" i="118"/>
  <c r="U12" i="118" s="1"/>
  <c r="P12" i="118"/>
  <c r="W11" i="118"/>
  <c r="V11" i="118"/>
  <c r="U11" i="118"/>
  <c r="T11" i="118"/>
  <c r="S11" i="118"/>
  <c r="P11" i="118"/>
  <c r="W10" i="118"/>
  <c r="V10" i="118"/>
  <c r="T10" i="118"/>
  <c r="S10" i="118"/>
  <c r="U10" i="118" s="1"/>
  <c r="P10" i="118"/>
  <c r="W9" i="118"/>
  <c r="V9" i="118"/>
  <c r="U9" i="118"/>
  <c r="T9" i="118"/>
  <c r="S9" i="118"/>
  <c r="P9" i="118"/>
  <c r="W8" i="118"/>
  <c r="V8" i="118"/>
  <c r="T8" i="118"/>
  <c r="S8" i="118"/>
  <c r="U8" i="118" s="1"/>
  <c r="P8" i="118"/>
  <c r="W7" i="118"/>
  <c r="V7" i="118"/>
  <c r="U7" i="118"/>
  <c r="T7" i="118"/>
  <c r="S7" i="118"/>
  <c r="P7" i="118"/>
  <c r="W6" i="118"/>
  <c r="V6" i="118"/>
  <c r="T6" i="118"/>
  <c r="S6" i="118"/>
  <c r="U6" i="118" s="1"/>
  <c r="P6" i="118"/>
  <c r="W5" i="118"/>
  <c r="V5" i="118"/>
  <c r="U5" i="118"/>
  <c r="T5" i="118"/>
  <c r="S5" i="118"/>
  <c r="P5" i="118"/>
  <c r="W4" i="118"/>
  <c r="V4" i="118"/>
  <c r="T4" i="118"/>
  <c r="S4" i="118"/>
  <c r="U4" i="118" s="1"/>
  <c r="P4" i="118"/>
  <c r="W3" i="118"/>
  <c r="V3" i="118"/>
  <c r="U3" i="118"/>
  <c r="T3" i="118"/>
  <c r="S3" i="118"/>
  <c r="P3" i="118"/>
  <c r="W2" i="118"/>
  <c r="V2" i="118"/>
  <c r="T2" i="118"/>
  <c r="S2" i="118"/>
  <c r="U2" i="118" s="1"/>
  <c r="P2" i="118"/>
  <c r="L39" i="113"/>
  <c r="N39" i="113" s="1"/>
  <c r="I39" i="113"/>
  <c r="J39" i="113" s="1"/>
  <c r="R39" i="113" s="1"/>
  <c r="B39" i="113"/>
  <c r="A39" i="113"/>
  <c r="M38" i="113"/>
  <c r="L38" i="113"/>
  <c r="N38" i="113" s="1"/>
  <c r="J38" i="113"/>
  <c r="R38" i="113" s="1"/>
  <c r="I38" i="113"/>
  <c r="B38" i="113"/>
  <c r="A38" i="113"/>
  <c r="N37" i="113"/>
  <c r="M37" i="113"/>
  <c r="I37" i="113"/>
  <c r="J37" i="113" s="1"/>
  <c r="R37" i="113" s="1"/>
  <c r="B37" i="113"/>
  <c r="A37" i="113"/>
  <c r="N36" i="113"/>
  <c r="M36" i="113"/>
  <c r="L36" i="113"/>
  <c r="I36" i="113"/>
  <c r="J36" i="113" s="1"/>
  <c r="R36" i="113" s="1"/>
  <c r="B36" i="113"/>
  <c r="A36" i="113"/>
  <c r="M35" i="113"/>
  <c r="L35" i="113"/>
  <c r="N35" i="113" s="1"/>
  <c r="I35" i="113"/>
  <c r="J35" i="113" s="1"/>
  <c r="R35" i="113" s="1"/>
  <c r="B35" i="113"/>
  <c r="A35" i="113"/>
  <c r="M34" i="113"/>
  <c r="L34" i="113"/>
  <c r="N34" i="113" s="1"/>
  <c r="I34" i="113"/>
  <c r="J34" i="113" s="1"/>
  <c r="R34" i="113" s="1"/>
  <c r="B34" i="113"/>
  <c r="A34" i="113"/>
  <c r="N33" i="113"/>
  <c r="M33" i="113"/>
  <c r="L33" i="113"/>
  <c r="I33" i="113"/>
  <c r="J33" i="113" s="1"/>
  <c r="R33" i="113" s="1"/>
  <c r="B33" i="113"/>
  <c r="A33" i="113"/>
  <c r="M32" i="113"/>
  <c r="L32" i="113"/>
  <c r="N32" i="113" s="1"/>
  <c r="I32" i="113"/>
  <c r="J32" i="113" s="1"/>
  <c r="R32" i="113" s="1"/>
  <c r="B32" i="113"/>
  <c r="A32" i="113"/>
  <c r="M31" i="113"/>
  <c r="L31" i="113"/>
  <c r="N31" i="113" s="1"/>
  <c r="I31" i="113"/>
  <c r="J31" i="113" s="1"/>
  <c r="R31" i="113" s="1"/>
  <c r="B31" i="113"/>
  <c r="A31" i="113"/>
  <c r="N30" i="113"/>
  <c r="M30" i="113"/>
  <c r="L30" i="113"/>
  <c r="I30" i="113"/>
  <c r="J30" i="113" s="1"/>
  <c r="R30" i="113" s="1"/>
  <c r="B30" i="113"/>
  <c r="A30" i="113"/>
  <c r="M29" i="113"/>
  <c r="L29" i="113"/>
  <c r="N29" i="113" s="1"/>
  <c r="I29" i="113"/>
  <c r="J29" i="113" s="1"/>
  <c r="R29" i="113" s="1"/>
  <c r="B29" i="113"/>
  <c r="A29" i="113"/>
  <c r="M28" i="113"/>
  <c r="L28" i="113"/>
  <c r="N28" i="113" s="1"/>
  <c r="I28" i="113"/>
  <c r="J28" i="113" s="1"/>
  <c r="R28" i="113" s="1"/>
  <c r="B28" i="113"/>
  <c r="A28" i="113"/>
  <c r="N27" i="113"/>
  <c r="M27" i="113"/>
  <c r="L27" i="113"/>
  <c r="I27" i="113"/>
  <c r="J27" i="113" s="1"/>
  <c r="R27" i="113" s="1"/>
  <c r="B27" i="113"/>
  <c r="A27" i="113"/>
  <c r="M26" i="113"/>
  <c r="L26" i="113"/>
  <c r="N26" i="113" s="1"/>
  <c r="I26" i="113"/>
  <c r="J26" i="113" s="1"/>
  <c r="R26" i="113" s="1"/>
  <c r="B26" i="113"/>
  <c r="A26" i="113"/>
  <c r="M25" i="113"/>
  <c r="L25" i="113"/>
  <c r="N25" i="113" s="1"/>
  <c r="I25" i="113"/>
  <c r="J25" i="113" s="1"/>
  <c r="R25" i="113" s="1"/>
  <c r="B25" i="113"/>
  <c r="A25" i="113"/>
  <c r="N24" i="113"/>
  <c r="M24" i="113"/>
  <c r="L24" i="113"/>
  <c r="I24" i="113"/>
  <c r="J24" i="113" s="1"/>
  <c r="R24" i="113" s="1"/>
  <c r="B24" i="113"/>
  <c r="A24" i="113"/>
  <c r="M23" i="113"/>
  <c r="L23" i="113"/>
  <c r="N23" i="113" s="1"/>
  <c r="I23" i="113"/>
  <c r="J23" i="113" s="1"/>
  <c r="R23" i="113" s="1"/>
  <c r="B23" i="113"/>
  <c r="A23" i="113"/>
  <c r="M22" i="113"/>
  <c r="L22" i="113"/>
  <c r="N22" i="113" s="1"/>
  <c r="I22" i="113"/>
  <c r="J22" i="113" s="1"/>
  <c r="R22" i="113" s="1"/>
  <c r="B22" i="113"/>
  <c r="A22" i="113"/>
  <c r="N21" i="113"/>
  <c r="M21" i="113"/>
  <c r="L21" i="113"/>
  <c r="I21" i="113"/>
  <c r="J21" i="113" s="1"/>
  <c r="R21" i="113" s="1"/>
  <c r="B21" i="113"/>
  <c r="A21" i="113"/>
  <c r="M20" i="113"/>
  <c r="L20" i="113"/>
  <c r="N20" i="113" s="1"/>
  <c r="I20" i="113"/>
  <c r="J20" i="113" s="1"/>
  <c r="R20" i="113" s="1"/>
  <c r="B20" i="113"/>
  <c r="A20" i="113"/>
  <c r="M19" i="113"/>
  <c r="J19" i="113"/>
  <c r="R19" i="113" s="1"/>
  <c r="B19" i="113"/>
  <c r="A19" i="113"/>
  <c r="N18" i="113"/>
  <c r="M18" i="113"/>
  <c r="J18" i="113"/>
  <c r="R18" i="113" s="1"/>
  <c r="B18" i="113"/>
  <c r="A18" i="113"/>
  <c r="M17" i="113"/>
  <c r="L17" i="113"/>
  <c r="I17" i="113"/>
  <c r="J17" i="113" s="1"/>
  <c r="R17" i="113" s="1"/>
  <c r="B17" i="113"/>
  <c r="A17" i="113"/>
  <c r="M16" i="113"/>
  <c r="L16" i="113"/>
  <c r="J16" i="113"/>
  <c r="R16" i="113" s="1"/>
  <c r="I16" i="113"/>
  <c r="B16" i="113"/>
  <c r="A16" i="113"/>
  <c r="M15" i="113"/>
  <c r="L15" i="113"/>
  <c r="N15" i="113" s="1"/>
  <c r="I15" i="113"/>
  <c r="J15" i="113" s="1"/>
  <c r="R15" i="113" s="1"/>
  <c r="B15" i="113"/>
  <c r="A15" i="113"/>
  <c r="N14" i="113"/>
  <c r="M14" i="113"/>
  <c r="L14" i="113"/>
  <c r="I14" i="113"/>
  <c r="J14" i="113" s="1"/>
  <c r="R14" i="113" s="1"/>
  <c r="B14" i="113"/>
  <c r="A14" i="113"/>
  <c r="M13" i="113"/>
  <c r="L13" i="113"/>
  <c r="N13" i="113" s="1"/>
  <c r="J13" i="113"/>
  <c r="R13" i="113" s="1"/>
  <c r="I13" i="113"/>
  <c r="B13" i="113"/>
  <c r="A13" i="113"/>
  <c r="M12" i="113"/>
  <c r="L12" i="113"/>
  <c r="N12" i="113" s="1"/>
  <c r="I12" i="113"/>
  <c r="J12" i="113" s="1"/>
  <c r="R12" i="113" s="1"/>
  <c r="B12" i="113"/>
  <c r="A12" i="113"/>
  <c r="N11" i="113"/>
  <c r="M11" i="113"/>
  <c r="L11" i="113"/>
  <c r="I11" i="113"/>
  <c r="J11" i="113" s="1"/>
  <c r="R11" i="113" s="1"/>
  <c r="B11" i="113"/>
  <c r="A11" i="113"/>
  <c r="M10" i="113"/>
  <c r="L10" i="113"/>
  <c r="N10" i="113" s="1"/>
  <c r="J10" i="113"/>
  <c r="R10" i="113" s="1"/>
  <c r="I10" i="113"/>
  <c r="B10" i="113"/>
  <c r="A10" i="113"/>
  <c r="M9" i="113"/>
  <c r="L9" i="113"/>
  <c r="N9" i="113" s="1"/>
  <c r="I9" i="113"/>
  <c r="J9" i="113" s="1"/>
  <c r="R9" i="113" s="1"/>
  <c r="B9" i="113"/>
  <c r="A9" i="113"/>
  <c r="N8" i="113"/>
  <c r="I8" i="113"/>
  <c r="J8" i="113" s="1"/>
  <c r="R8" i="113" s="1"/>
  <c r="M7" i="113"/>
  <c r="L7" i="113"/>
  <c r="N7" i="113" s="1"/>
  <c r="I7" i="113"/>
  <c r="J7" i="113" s="1"/>
  <c r="R7" i="113" s="1"/>
  <c r="B7" i="113"/>
  <c r="A7" i="113"/>
  <c r="N6" i="113"/>
  <c r="M6" i="113"/>
  <c r="I6" i="113"/>
  <c r="J6" i="113" s="1"/>
  <c r="R6" i="113" s="1"/>
  <c r="B6" i="113"/>
  <c r="A6" i="113"/>
  <c r="M5" i="113"/>
  <c r="L5" i="113"/>
  <c r="N5" i="113" s="1"/>
  <c r="I5" i="113"/>
  <c r="J5" i="113" s="1"/>
  <c r="R5" i="113" s="1"/>
  <c r="B5" i="113"/>
  <c r="A5" i="113"/>
  <c r="M4" i="113"/>
  <c r="L4" i="113"/>
  <c r="N4" i="113" s="1"/>
  <c r="I4" i="113"/>
  <c r="J4" i="113" s="1"/>
  <c r="R4" i="113" s="1"/>
  <c r="B4" i="113"/>
  <c r="A4" i="113"/>
  <c r="N3" i="113"/>
  <c r="M3" i="113"/>
  <c r="L3" i="113"/>
  <c r="I3" i="113"/>
  <c r="J3" i="113" s="1"/>
  <c r="R3" i="113" s="1"/>
  <c r="B3" i="113"/>
  <c r="A3" i="113"/>
  <c r="M2" i="113"/>
  <c r="L2" i="113"/>
  <c r="N2" i="113" s="1"/>
  <c r="I2" i="113"/>
  <c r="J2" i="113" s="1"/>
  <c r="R2" i="113" s="1"/>
  <c r="B2" i="113"/>
  <c r="A2" i="113"/>
  <c r="O153" i="107"/>
  <c r="O152" i="107"/>
  <c r="O151" i="107"/>
  <c r="O150" i="107"/>
  <c r="O149" i="107"/>
  <c r="O148" i="107"/>
  <c r="O147" i="107"/>
  <c r="O146" i="107"/>
  <c r="O137" i="107"/>
  <c r="O136" i="107"/>
  <c r="O135" i="107"/>
  <c r="O134" i="107"/>
  <c r="O133" i="107"/>
  <c r="O132" i="107"/>
  <c r="O131" i="107"/>
  <c r="O130" i="107"/>
  <c r="O129" i="107"/>
  <c r="O128" i="107"/>
  <c r="O127" i="107"/>
  <c r="O126" i="107"/>
  <c r="O125" i="107"/>
  <c r="O124" i="107"/>
  <c r="O123" i="107"/>
  <c r="O122" i="107"/>
  <c r="O121" i="107"/>
  <c r="O120" i="107"/>
  <c r="O119" i="107"/>
  <c r="O118" i="107"/>
  <c r="O117" i="107"/>
  <c r="O116" i="107"/>
  <c r="O115" i="107"/>
  <c r="O114" i="107"/>
  <c r="O113" i="107"/>
  <c r="O112" i="107"/>
  <c r="O111" i="107"/>
  <c r="O110" i="107"/>
  <c r="O109" i="107"/>
  <c r="O108" i="107"/>
  <c r="O107" i="107"/>
  <c r="O106" i="107"/>
  <c r="O105" i="107"/>
  <c r="O104" i="107"/>
  <c r="O103" i="107"/>
  <c r="O102" i="107"/>
  <c r="O101" i="107"/>
  <c r="O100" i="107"/>
  <c r="O99" i="107"/>
  <c r="O98" i="107"/>
  <c r="O97" i="107"/>
  <c r="O96" i="107"/>
  <c r="O95" i="107"/>
  <c r="O94" i="107"/>
  <c r="O93" i="107"/>
  <c r="O92" i="107"/>
  <c r="O91" i="107"/>
  <c r="O90" i="107"/>
  <c r="O89" i="107"/>
  <c r="O88" i="107"/>
  <c r="O87" i="107"/>
  <c r="O86" i="107"/>
  <c r="O85" i="107"/>
  <c r="O84" i="107"/>
  <c r="O83" i="107"/>
  <c r="O82" i="107"/>
  <c r="O81" i="107"/>
  <c r="O80" i="107"/>
  <c r="O79" i="107"/>
  <c r="O78" i="107"/>
  <c r="O77" i="107"/>
  <c r="O76" i="107"/>
  <c r="O75" i="107"/>
  <c r="O74" i="107"/>
  <c r="O73" i="107"/>
  <c r="O72" i="107"/>
  <c r="O71" i="107"/>
  <c r="O70" i="107"/>
  <c r="O69" i="107"/>
  <c r="O68" i="107"/>
  <c r="O67" i="107"/>
  <c r="O66" i="107"/>
  <c r="O65" i="107"/>
  <c r="O64" i="107"/>
  <c r="O63" i="107"/>
  <c r="O62" i="107"/>
  <c r="O61" i="107"/>
  <c r="O60" i="107"/>
  <c r="O59" i="107"/>
  <c r="O58" i="107"/>
  <c r="O57" i="107"/>
  <c r="O56" i="107"/>
  <c r="O55" i="107"/>
  <c r="O54" i="107"/>
  <c r="O53" i="107"/>
  <c r="O52" i="107"/>
  <c r="O51" i="107"/>
  <c r="O50" i="107"/>
  <c r="O49" i="107"/>
  <c r="O48" i="107"/>
  <c r="O47" i="107"/>
  <c r="O46" i="107"/>
  <c r="O45" i="107"/>
  <c r="O44" i="107"/>
  <c r="O43" i="107"/>
  <c r="O42" i="107"/>
  <c r="O41" i="107"/>
  <c r="O40" i="107"/>
  <c r="O39" i="107"/>
  <c r="O38" i="107"/>
  <c r="O37" i="107"/>
  <c r="O36" i="107"/>
  <c r="O35" i="107"/>
  <c r="O34" i="107"/>
  <c r="O33" i="107"/>
  <c r="O32" i="107"/>
  <c r="O31" i="107"/>
  <c r="O30" i="107"/>
  <c r="O29" i="107"/>
  <c r="O28" i="107"/>
  <c r="O27" i="107"/>
  <c r="O26" i="107"/>
  <c r="O25" i="107"/>
  <c r="O24" i="107"/>
  <c r="O23" i="107"/>
  <c r="O22" i="107"/>
  <c r="O21" i="107"/>
  <c r="O20" i="107"/>
  <c r="O19" i="107"/>
  <c r="O18" i="107"/>
  <c r="O17" i="107"/>
  <c r="O16" i="107"/>
  <c r="O15" i="107"/>
  <c r="O14" i="107"/>
  <c r="O13" i="107"/>
  <c r="O12" i="107"/>
  <c r="O11" i="107"/>
  <c r="O10" i="107"/>
  <c r="O9" i="107"/>
  <c r="O8" i="107"/>
  <c r="O7" i="107"/>
  <c r="O6" i="107"/>
  <c r="O5" i="107"/>
  <c r="O4" i="107"/>
  <c r="O3" i="107"/>
  <c r="O2" i="107"/>
  <c r="AE83" i="94" l="1"/>
  <c r="AE113" i="94"/>
  <c r="AE122" i="94"/>
  <c r="AE124" i="94"/>
  <c r="AE144" i="94"/>
  <c r="AE182" i="94"/>
  <c r="AE209" i="94"/>
  <c r="AE241" i="94"/>
  <c r="AE269" i="94"/>
  <c r="AE282" i="94"/>
  <c r="AE254" i="94"/>
  <c r="AE274" i="94"/>
  <c r="AE26" i="94"/>
  <c r="AE38" i="94"/>
  <c r="AE60" i="94"/>
  <c r="AE67" i="94"/>
  <c r="AE77" i="94"/>
  <c r="AE93" i="94"/>
  <c r="AE127" i="94"/>
  <c r="AE138" i="94"/>
  <c r="AE140" i="94"/>
  <c r="AE147" i="94"/>
  <c r="AE160" i="94"/>
  <c r="AE194" i="94"/>
  <c r="AE261" i="94"/>
  <c r="AE21" i="94"/>
  <c r="AE14" i="94"/>
  <c r="AE81" i="94"/>
  <c r="AE86" i="94"/>
  <c r="AE134" i="94"/>
  <c r="AE256" i="94"/>
  <c r="AE263" i="94"/>
  <c r="AE36" i="94"/>
  <c r="AE46" i="94"/>
  <c r="AE84" i="94"/>
  <c r="AE145" i="94"/>
  <c r="AE152" i="94"/>
  <c r="AE210" i="94"/>
  <c r="AE242" i="94"/>
  <c r="AE24" i="94"/>
  <c r="AE100" i="94"/>
  <c r="AE197" i="94"/>
  <c r="AE51" i="94"/>
  <c r="AE61" i="94"/>
  <c r="AE91" i="94"/>
  <c r="AE98" i="94"/>
  <c r="AE121" i="94"/>
  <c r="AE238" i="94"/>
  <c r="AE262" i="94"/>
  <c r="AE275" i="94"/>
  <c r="AE163" i="94"/>
  <c r="AE184" i="94"/>
  <c r="AE213" i="94"/>
  <c r="AE230" i="94"/>
  <c r="AE245" i="94"/>
  <c r="AE281" i="94"/>
  <c r="AE5" i="94"/>
  <c r="AE25" i="94"/>
  <c r="AE30" i="94"/>
  <c r="AE37" i="94"/>
  <c r="AE42" i="94"/>
  <c r="AE54" i="94"/>
  <c r="AE76" i="94"/>
  <c r="AE85" i="94"/>
  <c r="AE108" i="94"/>
  <c r="AE115" i="94"/>
  <c r="AE133" i="94"/>
  <c r="AE153" i="94"/>
  <c r="AE157" i="94"/>
  <c r="AE193" i="94"/>
  <c r="AE240" i="94"/>
  <c r="AE247" i="94"/>
  <c r="AE20" i="94"/>
  <c r="AE18" i="94"/>
  <c r="AE66" i="94"/>
  <c r="AE80" i="94"/>
  <c r="AE92" i="94"/>
  <c r="AE101" i="94"/>
  <c r="AE126" i="94"/>
  <c r="AE189" i="94"/>
  <c r="AE198" i="94"/>
  <c r="AE123" i="94"/>
  <c r="AE130" i="94"/>
  <c r="AE125" i="94"/>
  <c r="AI155" i="94"/>
  <c r="AE155" i="94"/>
  <c r="AE110" i="94"/>
  <c r="AE154" i="94"/>
  <c r="AE149" i="94"/>
  <c r="AE173" i="94"/>
  <c r="AE165" i="94"/>
  <c r="AE212" i="94"/>
  <c r="AE220" i="94"/>
  <c r="AE224" i="94"/>
  <c r="AI236" i="94"/>
  <c r="AE236" i="94"/>
  <c r="AE200" i="94"/>
  <c r="AE204" i="94"/>
  <c r="AE208" i="94"/>
  <c r="AE171" i="94"/>
  <c r="AE196" i="94"/>
  <c r="AE227" i="94"/>
  <c r="AE211" i="94"/>
  <c r="AE207" i="94"/>
  <c r="AE199" i="94"/>
  <c r="AE228" i="94"/>
  <c r="AE232" i="94"/>
  <c r="AE252" i="94"/>
  <c r="AE268" i="94"/>
  <c r="AE284" i="94"/>
  <c r="AI240" i="94"/>
  <c r="AI256" i="94"/>
  <c r="AE280" i="94"/>
  <c r="U111" i="118"/>
  <c r="U183" i="118"/>
  <c r="U255" i="118"/>
  <c r="U327" i="118"/>
  <c r="U605" i="118"/>
  <c r="U677" i="118"/>
  <c r="U749" i="118"/>
  <c r="U835" i="118"/>
  <c r="U144" i="118"/>
  <c r="U216" i="118"/>
  <c r="U288" i="118"/>
  <c r="U360" i="118"/>
  <c r="U566" i="118"/>
  <c r="U638" i="118"/>
  <c r="U710" i="118"/>
  <c r="U782" i="118"/>
  <c r="U115" i="118"/>
  <c r="U139" i="118"/>
  <c r="U163" i="118"/>
  <c r="U187" i="118"/>
  <c r="U211" i="118"/>
  <c r="U235" i="118"/>
  <c r="U259" i="118"/>
  <c r="U283" i="118"/>
  <c r="U307" i="118"/>
  <c r="U331" i="118"/>
  <c r="U355" i="118"/>
  <c r="U379" i="118"/>
  <c r="U561" i="118"/>
  <c r="U585" i="118"/>
  <c r="U609" i="118"/>
  <c r="U633" i="118"/>
  <c r="U657" i="118"/>
  <c r="U681" i="118"/>
  <c r="U705" i="118"/>
  <c r="U729" i="118"/>
  <c r="U753" i="118"/>
  <c r="U777" i="118"/>
  <c r="U850" i="118"/>
  <c r="U1516" i="118"/>
  <c r="U1534" i="118"/>
  <c r="U1564" i="118"/>
  <c r="U1578" i="118"/>
  <c r="U1756" i="118"/>
  <c r="U1804" i="118"/>
  <c r="U832" i="118"/>
  <c r="U856" i="118"/>
  <c r="U880" i="118"/>
  <c r="U1486" i="118"/>
  <c r="U1558" i="118"/>
  <c r="U1635" i="118"/>
  <c r="U1721" i="118"/>
  <c r="U1728" i="118"/>
  <c r="U1470" i="118"/>
  <c r="U1494" i="118"/>
  <c r="U1518" i="118"/>
  <c r="U1542" i="118"/>
  <c r="U1577" i="118"/>
  <c r="U1588" i="118"/>
  <c r="U1643" i="118"/>
  <c r="U1663" i="118"/>
  <c r="U1685" i="118"/>
  <c r="U1729" i="118"/>
  <c r="U2057" i="118"/>
  <c r="U2103" i="118"/>
  <c r="U2138" i="118"/>
  <c r="U2154" i="118"/>
  <c r="U2177" i="118"/>
  <c r="U1456" i="118"/>
  <c r="U1480" i="118"/>
  <c r="U1504" i="118"/>
  <c r="U1528" i="118"/>
  <c r="U1552" i="118"/>
  <c r="U1587" i="118"/>
  <c r="U1609" i="118"/>
  <c r="U1631" i="118"/>
  <c r="U1653" i="118"/>
  <c r="U1675" i="118"/>
  <c r="U1697" i="118"/>
  <c r="U1717" i="118"/>
  <c r="U1741" i="118"/>
  <c r="U2116" i="118"/>
  <c r="U1476" i="118"/>
  <c r="U1500" i="118"/>
  <c r="U1524" i="118"/>
  <c r="U1548" i="118"/>
  <c r="U1583" i="118"/>
  <c r="U1605" i="118"/>
  <c r="U1627" i="118"/>
  <c r="U1649" i="118"/>
  <c r="U1660" i="118"/>
  <c r="U1713" i="118"/>
  <c r="U1737" i="118"/>
  <c r="U1474" i="118"/>
  <c r="U1498" i="118"/>
  <c r="U1522" i="118"/>
  <c r="U1546" i="118"/>
  <c r="U1581" i="118"/>
  <c r="U1603" i="118"/>
  <c r="U1625" i="118"/>
  <c r="U1636" i="118"/>
  <c r="U1691" i="118"/>
  <c r="U1735" i="118"/>
  <c r="U1987" i="118"/>
  <c r="U1573" i="118"/>
  <c r="U1597" i="118"/>
  <c r="U1621" i="118"/>
  <c r="U1645" i="118"/>
  <c r="U1669" i="118"/>
  <c r="U1693" i="118"/>
  <c r="U2114" i="118"/>
  <c r="U2130" i="118"/>
  <c r="U2153" i="118"/>
  <c r="U2263" i="118"/>
  <c r="U2305" i="118"/>
  <c r="U2215" i="118"/>
  <c r="U2071" i="118"/>
  <c r="U2095" i="118"/>
  <c r="U2119" i="118"/>
  <c r="U2143" i="118"/>
  <c r="U2167" i="118"/>
  <c r="U2065" i="118"/>
  <c r="U2089" i="118"/>
  <c r="U2113" i="118"/>
  <c r="U2137" i="118"/>
  <c r="U2161" i="118"/>
  <c r="U2185" i="118"/>
  <c r="U2059" i="118"/>
  <c r="U2083" i="118"/>
  <c r="U2107" i="118"/>
  <c r="U2131" i="118"/>
  <c r="U2155" i="118"/>
  <c r="U2179" i="118"/>
  <c r="U2203" i="118"/>
  <c r="U2243" i="118"/>
  <c r="U2307" i="118"/>
  <c r="U2327" i="118"/>
  <c r="U2336" i="118"/>
  <c r="U2223" i="118"/>
  <c r="U2247" i="118"/>
  <c r="U2271" i="118"/>
  <c r="U2295" i="118"/>
  <c r="U2319" i="118"/>
  <c r="U2343" i="118"/>
  <c r="U2367" i="118"/>
  <c r="AC5" i="83" l="1"/>
  <c r="AC6" i="83" s="1"/>
  <c r="P28" i="83" l="1"/>
  <c r="P29" i="83" s="1"/>
  <c r="AE5" i="83"/>
  <c r="AE6" i="83" s="1"/>
  <c r="AE7" i="83" s="1"/>
  <c r="AE8" i="83" s="1"/>
  <c r="AA5" i="83"/>
  <c r="AA6" i="83" s="1"/>
  <c r="AA7" i="83" s="1"/>
  <c r="AA8" i="83" s="1"/>
  <c r="AA9" i="83" s="1"/>
  <c r="AA10" i="83" s="1"/>
  <c r="Z5" i="83"/>
  <c r="Z6" i="83" s="1"/>
  <c r="Z7" i="83" s="1"/>
  <c r="Z8" i="83" s="1"/>
  <c r="Y5" i="83"/>
  <c r="Y6" i="83" s="1"/>
  <c r="Y7" i="83" s="1"/>
  <c r="Y8" i="83" s="1"/>
  <c r="Y9" i="83" s="1"/>
  <c r="Y10" i="83" s="1"/>
  <c r="X5" i="83"/>
  <c r="X6" i="83" s="1"/>
  <c r="X7" i="83" s="1"/>
  <c r="X8" i="83" s="1"/>
  <c r="X9" i="83" s="1"/>
  <c r="X10" i="83" s="1"/>
  <c r="W5" i="83"/>
  <c r="W6" i="83" s="1"/>
  <c r="W7" i="83" s="1"/>
  <c r="W8" i="83" s="1"/>
  <c r="W9" i="83" s="1"/>
  <c r="W10" i="83" s="1"/>
  <c r="V5" i="83"/>
  <c r="V6" i="83" s="1"/>
  <c r="V7" i="83" s="1"/>
  <c r="V8" i="83" s="1"/>
  <c r="V9" i="83" s="1"/>
  <c r="V10" i="83" s="1"/>
  <c r="U5" i="83"/>
  <c r="U6" i="83" s="1"/>
  <c r="U7" i="83" s="1"/>
  <c r="U8" i="83" s="1"/>
  <c r="U9" i="83" s="1"/>
  <c r="U10" i="83" s="1"/>
  <c r="U11" i="83" s="1"/>
  <c r="U12" i="83" s="1"/>
  <c r="U13" i="83" s="1"/>
  <c r="U14" i="83" s="1"/>
  <c r="U15" i="83" s="1"/>
  <c r="U16" i="83" s="1"/>
  <c r="U17" i="83" s="1"/>
  <c r="U18" i="83" s="1"/>
  <c r="U19" i="83" s="1"/>
  <c r="U20" i="83" s="1"/>
  <c r="U21" i="83" s="1"/>
  <c r="U22" i="83" s="1"/>
  <c r="T5" i="83"/>
  <c r="T6" i="83" s="1"/>
  <c r="T7" i="83" s="1"/>
  <c r="T8" i="83" s="1"/>
  <c r="T9" i="83" s="1"/>
  <c r="T10" i="83" s="1"/>
  <c r="T11" i="83" s="1"/>
  <c r="T12" i="83" s="1"/>
  <c r="T13" i="83" s="1"/>
  <c r="T14" i="83" s="1"/>
  <c r="T15" i="83" s="1"/>
  <c r="T16" i="83" s="1"/>
  <c r="T17" i="83" s="1"/>
  <c r="T18" i="83" s="1"/>
  <c r="T19" i="83" s="1"/>
  <c r="T20" i="83" s="1"/>
  <c r="T21" i="83" s="1"/>
  <c r="T22" i="83" s="1"/>
  <c r="S5" i="83"/>
  <c r="S6" i="83" s="1"/>
  <c r="S7" i="83" s="1"/>
  <c r="S8" i="83" s="1"/>
  <c r="S9" i="83" s="1"/>
  <c r="S10" i="83" s="1"/>
  <c r="S11" i="83" s="1"/>
  <c r="S12" i="83" s="1"/>
  <c r="S13" i="83" s="1"/>
  <c r="S14" i="83" s="1"/>
  <c r="S15" i="83" s="1"/>
  <c r="S16" i="83" s="1"/>
  <c r="S17" i="83" s="1"/>
  <c r="S18" i="83" s="1"/>
  <c r="S19" i="83" s="1"/>
  <c r="S20" i="83" s="1"/>
  <c r="S21" i="83" s="1"/>
  <c r="S22" i="83" s="1"/>
  <c r="R5" i="83"/>
  <c r="R6" i="83" s="1"/>
  <c r="R7" i="83" s="1"/>
  <c r="R8" i="83" s="1"/>
  <c r="R9" i="83" s="1"/>
  <c r="R10" i="83" s="1"/>
  <c r="Q5" i="83"/>
  <c r="Q6" i="83" s="1"/>
  <c r="Q7" i="83" s="1"/>
  <c r="Q8" i="83" s="1"/>
  <c r="Q9" i="83" s="1"/>
  <c r="Q10" i="83" s="1"/>
  <c r="P5" i="83"/>
  <c r="P6" i="83" s="1"/>
  <c r="P7" i="83" s="1"/>
  <c r="P8" i="83" s="1"/>
  <c r="P9" i="83" s="1"/>
  <c r="P10" i="83" s="1"/>
  <c r="P11" i="83" s="1"/>
  <c r="P12" i="83" s="1"/>
  <c r="P13" i="83" s="1"/>
  <c r="P14" i="83" s="1"/>
  <c r="P15" i="83" s="1"/>
  <c r="P16" i="83" s="1"/>
  <c r="P17" i="83" s="1"/>
  <c r="P18" i="83" s="1"/>
  <c r="P19" i="83" s="1"/>
  <c r="P20" i="83" s="1"/>
  <c r="P21" i="83" s="1"/>
  <c r="P22" i="83" s="1"/>
  <c r="P23" i="83" s="1"/>
  <c r="P24" i="83" s="1"/>
  <c r="P25" i="83" s="1"/>
  <c r="P26" i="83" s="1"/>
  <c r="O5" i="83"/>
  <c r="O6" i="83" s="1"/>
  <c r="N5" i="83"/>
  <c r="N6" i="83" s="1"/>
  <c r="M5" i="83"/>
  <c r="M6" i="83" s="1"/>
  <c r="M7" i="83" s="1"/>
  <c r="M8" i="83" s="1"/>
  <c r="L5" i="83"/>
  <c r="L6" i="83" s="1"/>
  <c r="L7" i="83" s="1"/>
  <c r="L8" i="83" s="1"/>
  <c r="K5" i="83"/>
  <c r="K6" i="83" s="1"/>
  <c r="I5" i="83"/>
  <c r="H5" i="83"/>
  <c r="H6" i="83" s="1"/>
  <c r="F5" i="83"/>
  <c r="F6" i="83" s="1"/>
  <c r="D5" i="83"/>
  <c r="D6" i="83" s="1"/>
  <c r="BQ10" i="136"/>
  <c r="AW48" i="136"/>
  <c r="AU48" i="136"/>
  <c r="BR47" i="136"/>
  <c r="BQ47" i="136"/>
  <c r="BP47" i="136"/>
  <c r="AN47" i="136"/>
  <c r="AM47" i="136"/>
  <c r="AV47" i="136" s="1"/>
  <c r="AL47" i="136"/>
  <c r="AK47" i="136"/>
  <c r="AJ47" i="136"/>
  <c r="AG47" i="136"/>
  <c r="AF47" i="136"/>
  <c r="AE47" i="136"/>
  <c r="AD47" i="136"/>
  <c r="AC47" i="136"/>
  <c r="BR46" i="136"/>
  <c r="BQ46" i="136"/>
  <c r="BP46" i="136"/>
  <c r="AN46" i="136"/>
  <c r="AM46" i="136"/>
  <c r="AL46" i="136"/>
  <c r="AK46" i="136"/>
  <c r="AJ46" i="136"/>
  <c r="AI46" i="136"/>
  <c r="BF46" i="136" s="1"/>
  <c r="AG46" i="136"/>
  <c r="AF46" i="136"/>
  <c r="AE46" i="136"/>
  <c r="AD46" i="136"/>
  <c r="AC46" i="136"/>
  <c r="AB46" i="136"/>
  <c r="BD46" i="136" s="1"/>
  <c r="AN40" i="136"/>
  <c r="AM40" i="136"/>
  <c r="AL40" i="136"/>
  <c r="AK40" i="136"/>
  <c r="AJ40" i="136"/>
  <c r="AN39" i="136"/>
  <c r="AM39" i="136"/>
  <c r="AL39" i="136"/>
  <c r="AK39" i="136"/>
  <c r="AJ39" i="136"/>
  <c r="AN38" i="136"/>
  <c r="AM38" i="136"/>
  <c r="AL38" i="136"/>
  <c r="AK38" i="136"/>
  <c r="AJ38" i="136"/>
  <c r="AN37" i="136"/>
  <c r="AM37" i="136"/>
  <c r="AL37" i="136"/>
  <c r="AK37" i="136"/>
  <c r="AJ37" i="136"/>
  <c r="AN36" i="136"/>
  <c r="AM36" i="136"/>
  <c r="AL36" i="136"/>
  <c r="AK36" i="136"/>
  <c r="AJ36" i="136"/>
  <c r="AN29" i="136"/>
  <c r="AM29" i="136"/>
  <c r="AL29" i="136"/>
  <c r="AK29" i="136"/>
  <c r="AJ29" i="136"/>
  <c r="AN28" i="136"/>
  <c r="AM28" i="136"/>
  <c r="AL28" i="136"/>
  <c r="AK28" i="136"/>
  <c r="AJ28" i="136"/>
  <c r="AN27" i="136"/>
  <c r="AM27" i="136"/>
  <c r="AL27" i="136"/>
  <c r="AK27" i="136"/>
  <c r="AJ27" i="136"/>
  <c r="AN26" i="136"/>
  <c r="AM26" i="136"/>
  <c r="AL26" i="136"/>
  <c r="AK26" i="136"/>
  <c r="AJ26" i="136"/>
  <c r="AN20" i="136"/>
  <c r="AM20" i="136"/>
  <c r="AL20" i="136"/>
  <c r="AK20" i="136"/>
  <c r="AJ20" i="136"/>
  <c r="AN19" i="136"/>
  <c r="AM19" i="136"/>
  <c r="AL19" i="136"/>
  <c r="AK19" i="136"/>
  <c r="AJ19" i="136"/>
  <c r="AN18" i="136"/>
  <c r="AM18" i="136"/>
  <c r="AL18" i="136"/>
  <c r="AK18" i="136"/>
  <c r="AJ18" i="136"/>
  <c r="AN17" i="136"/>
  <c r="AM17" i="136"/>
  <c r="AL17" i="136"/>
  <c r="AK17" i="136"/>
  <c r="AJ17" i="136"/>
  <c r="AN16" i="136"/>
  <c r="AM16" i="136"/>
  <c r="AL16" i="136"/>
  <c r="AK16" i="136"/>
  <c r="AJ16" i="136"/>
  <c r="AN9" i="136"/>
  <c r="AM9" i="136"/>
  <c r="AL9" i="136"/>
  <c r="AK9" i="136"/>
  <c r="AJ9" i="136"/>
  <c r="AN8" i="136"/>
  <c r="AM8" i="136"/>
  <c r="AL8" i="136"/>
  <c r="AK8" i="136"/>
  <c r="AJ8" i="136"/>
  <c r="AN7" i="136"/>
  <c r="AM7" i="136"/>
  <c r="AL7" i="136"/>
  <c r="AK7" i="136"/>
  <c r="AJ7" i="136"/>
  <c r="AG40" i="136"/>
  <c r="AF40" i="136"/>
  <c r="AE40" i="136"/>
  <c r="AD40" i="136"/>
  <c r="AC40" i="136"/>
  <c r="AG39" i="136"/>
  <c r="AF39" i="136"/>
  <c r="AE39" i="136"/>
  <c r="AD39" i="136"/>
  <c r="AC39" i="136"/>
  <c r="AG38" i="136"/>
  <c r="AF38" i="136"/>
  <c r="AE38" i="136"/>
  <c r="AD38" i="136"/>
  <c r="AC38" i="136"/>
  <c r="AG37" i="136"/>
  <c r="AF37" i="136"/>
  <c r="AE37" i="136"/>
  <c r="AD37" i="136"/>
  <c r="AC37" i="136"/>
  <c r="AG36" i="136"/>
  <c r="AF36" i="136"/>
  <c r="AE36" i="136"/>
  <c r="AD36" i="136"/>
  <c r="AC36" i="136"/>
  <c r="AG29" i="136"/>
  <c r="AF29" i="136"/>
  <c r="AE29" i="136"/>
  <c r="AD29" i="136"/>
  <c r="AC29" i="136"/>
  <c r="AG28" i="136"/>
  <c r="AF28" i="136"/>
  <c r="AE28" i="136"/>
  <c r="AD28" i="136"/>
  <c r="AC28" i="136"/>
  <c r="AG27" i="136"/>
  <c r="AF27" i="136"/>
  <c r="AE27" i="136"/>
  <c r="AD27" i="136"/>
  <c r="AC27" i="136"/>
  <c r="AG26" i="136"/>
  <c r="AF26" i="136"/>
  <c r="AE26" i="136"/>
  <c r="AD26" i="136"/>
  <c r="AC26" i="136"/>
  <c r="AG20" i="136"/>
  <c r="AF20" i="136"/>
  <c r="AE20" i="136"/>
  <c r="AD20" i="136"/>
  <c r="AC20" i="136"/>
  <c r="AG19" i="136"/>
  <c r="AF19" i="136"/>
  <c r="AE19" i="136"/>
  <c r="AD19" i="136"/>
  <c r="AC19" i="136"/>
  <c r="AG18" i="136"/>
  <c r="AF18" i="136"/>
  <c r="AE18" i="136"/>
  <c r="AD18" i="136"/>
  <c r="AC18" i="136"/>
  <c r="AG17" i="136"/>
  <c r="AF17" i="136"/>
  <c r="AE17" i="136"/>
  <c r="AD17" i="136"/>
  <c r="AC17" i="136"/>
  <c r="AG16" i="136"/>
  <c r="AF16" i="136"/>
  <c r="AE16" i="136"/>
  <c r="AD16" i="136"/>
  <c r="AC16" i="136"/>
  <c r="AG9" i="136"/>
  <c r="AF9" i="136"/>
  <c r="AE9" i="136"/>
  <c r="AD9" i="136"/>
  <c r="AC9" i="136"/>
  <c r="AG8" i="136"/>
  <c r="AF8" i="136"/>
  <c r="AE8" i="136"/>
  <c r="AD8" i="136"/>
  <c r="AC8" i="136"/>
  <c r="AG7" i="136"/>
  <c r="AF7" i="136"/>
  <c r="AE7" i="136"/>
  <c r="AD7" i="136"/>
  <c r="AC7" i="136"/>
  <c r="AG6" i="136"/>
  <c r="AB16" i="136"/>
  <c r="AB17" i="136" s="1"/>
  <c r="AB18" i="136" s="1"/>
  <c r="AB19" i="136" s="1"/>
  <c r="AB20" i="136" s="1"/>
  <c r="AI16" i="136"/>
  <c r="AI17" i="136" s="1"/>
  <c r="AI18" i="136" s="1"/>
  <c r="AI19" i="136" s="1"/>
  <c r="AI20" i="136" s="1"/>
  <c r="AN6" i="136"/>
  <c r="AM6" i="136"/>
  <c r="AV6" i="136" s="1"/>
  <c r="AL6" i="136"/>
  <c r="AK6" i="136"/>
  <c r="AE6" i="136"/>
  <c r="AF6" i="136"/>
  <c r="AD6" i="136"/>
  <c r="BP40" i="136"/>
  <c r="BQ40" i="136"/>
  <c r="BR40" i="136"/>
  <c r="BR39" i="136"/>
  <c r="BQ39" i="136"/>
  <c r="BP39" i="136"/>
  <c r="BR38" i="136"/>
  <c r="BQ38" i="136"/>
  <c r="BP38" i="136"/>
  <c r="BR37" i="136"/>
  <c r="BQ37" i="136"/>
  <c r="BP37" i="136"/>
  <c r="BR36" i="136"/>
  <c r="BQ36" i="136"/>
  <c r="BP36" i="136"/>
  <c r="AI36" i="136"/>
  <c r="AI37" i="136" s="1"/>
  <c r="AB36" i="136"/>
  <c r="AB37" i="136" s="1"/>
  <c r="BP20" i="136"/>
  <c r="BQ20" i="136"/>
  <c r="BR20" i="136"/>
  <c r="BR19" i="136"/>
  <c r="BQ19" i="136"/>
  <c r="BP19" i="136"/>
  <c r="BR18" i="136"/>
  <c r="BQ18" i="136"/>
  <c r="BP18" i="136"/>
  <c r="BR17" i="136"/>
  <c r="BQ17" i="136"/>
  <c r="BP17" i="136"/>
  <c r="BR16" i="136"/>
  <c r="BQ16" i="136"/>
  <c r="BQ21" i="136" s="1"/>
  <c r="BP16" i="136"/>
  <c r="BR29" i="136"/>
  <c r="BQ29" i="136"/>
  <c r="BP29" i="136"/>
  <c r="BR28" i="136"/>
  <c r="BQ28" i="136"/>
  <c r="BP28" i="136"/>
  <c r="BR27" i="136"/>
  <c r="BQ27" i="136"/>
  <c r="BP27" i="136"/>
  <c r="BR26" i="136"/>
  <c r="BQ26" i="136"/>
  <c r="BP26" i="136"/>
  <c r="AI26" i="136"/>
  <c r="AI27" i="136" s="1"/>
  <c r="AB26" i="136"/>
  <c r="AB27" i="136" s="1"/>
  <c r="BR7" i="136"/>
  <c r="BS7" i="136" s="1"/>
  <c r="BR8" i="136"/>
  <c r="BS8" i="136" s="1"/>
  <c r="BR9" i="136"/>
  <c r="BR6" i="136"/>
  <c r="BQ7" i="136"/>
  <c r="BQ8" i="136"/>
  <c r="BQ9" i="136"/>
  <c r="BQ6" i="136"/>
  <c r="BC10" i="136"/>
  <c r="AJ6" i="136"/>
  <c r="AI6" i="136"/>
  <c r="AR17" i="136" l="1"/>
  <c r="AL48" i="136"/>
  <c r="BP48" i="136"/>
  <c r="BS17" i="136"/>
  <c r="BT17" i="136" s="1"/>
  <c r="BG46" i="136"/>
  <c r="BS39" i="136"/>
  <c r="BT39" i="136" s="1"/>
  <c r="BS28" i="136"/>
  <c r="BT28" i="136" s="1"/>
  <c r="AN48" i="136"/>
  <c r="BP41" i="136"/>
  <c r="BP30" i="136"/>
  <c r="BR21" i="136"/>
  <c r="BR10" i="136"/>
  <c r="BS36" i="136"/>
  <c r="BT36" i="136" s="1"/>
  <c r="AS17" i="136"/>
  <c r="AM48" i="136"/>
  <c r="BP21" i="136"/>
  <c r="BS29" i="136"/>
  <c r="BT29" i="136" s="1"/>
  <c r="AK48" i="136"/>
  <c r="AR19" i="136"/>
  <c r="AQ16" i="136"/>
  <c r="AF48" i="136"/>
  <c r="AD48" i="136"/>
  <c r="AG48" i="136"/>
  <c r="AE48" i="136"/>
  <c r="AR16" i="136"/>
  <c r="BS38" i="136"/>
  <c r="BT38" i="136" s="1"/>
  <c r="AP16" i="136"/>
  <c r="AB47" i="136"/>
  <c r="BD47" i="136" s="1"/>
  <c r="BE47" i="136" s="1"/>
  <c r="BS47" i="136"/>
  <c r="BT47" i="136" s="1"/>
  <c r="BS20" i="136"/>
  <c r="BT20" i="136" s="1"/>
  <c r="AS20" i="136"/>
  <c r="AS19" i="136"/>
  <c r="AS16" i="136"/>
  <c r="BS16" i="136"/>
  <c r="BS40" i="136"/>
  <c r="BT40" i="136" s="1"/>
  <c r="AR18" i="136"/>
  <c r="AQ47" i="136"/>
  <c r="AS47" i="136"/>
  <c r="AP19" i="136"/>
  <c r="AS18" i="136"/>
  <c r="AQ19" i="136"/>
  <c r="AR20" i="136"/>
  <c r="BS9" i="136"/>
  <c r="BQ41" i="136"/>
  <c r="AP20" i="136"/>
  <c r="AQ20" i="136"/>
  <c r="BQ30" i="136"/>
  <c r="BS19" i="136"/>
  <c r="BT19" i="136" s="1"/>
  <c r="AX47" i="136"/>
  <c r="AY47" i="136" s="1"/>
  <c r="AR47" i="136"/>
  <c r="AP47" i="136"/>
  <c r="AI47" i="136"/>
  <c r="BH46" i="136"/>
  <c r="BE46" i="136"/>
  <c r="BS46" i="136"/>
  <c r="AQ46" i="136"/>
  <c r="AS46" i="136"/>
  <c r="AV46" i="136"/>
  <c r="AV48" i="136" s="1"/>
  <c r="AX46" i="136"/>
  <c r="AP46" i="136"/>
  <c r="AR46" i="136"/>
  <c r="AP17" i="136"/>
  <c r="AP18" i="136"/>
  <c r="AQ17" i="136"/>
  <c r="AQ18" i="136"/>
  <c r="BS26" i="136"/>
  <c r="BT26" i="136" s="1"/>
  <c r="BS18" i="136"/>
  <c r="BT18" i="136" s="1"/>
  <c r="BS37" i="136"/>
  <c r="BT37" i="136" s="1"/>
  <c r="BR41" i="136"/>
  <c r="AI28" i="136"/>
  <c r="AI29" i="136" s="1"/>
  <c r="BF29" i="136" s="1"/>
  <c r="BG29" i="136" s="1"/>
  <c r="BF27" i="136"/>
  <c r="BG27" i="136" s="1"/>
  <c r="BF26" i="136"/>
  <c r="BG26" i="136" s="1"/>
  <c r="BR30" i="136"/>
  <c r="BS27" i="136"/>
  <c r="AL10" i="136"/>
  <c r="AP9" i="136"/>
  <c r="AM10" i="136"/>
  <c r="AV7" i="136"/>
  <c r="AV8" i="136"/>
  <c r="AP8" i="136"/>
  <c r="AV9" i="136"/>
  <c r="AF10" i="136"/>
  <c r="AE10" i="136"/>
  <c r="AP6" i="136"/>
  <c r="AK10" i="136"/>
  <c r="AD10" i="136"/>
  <c r="AP7" i="136"/>
  <c r="AI38" i="136"/>
  <c r="BF38" i="136" s="1"/>
  <c r="BG38" i="136" s="1"/>
  <c r="BF37" i="136"/>
  <c r="BG37" i="136" s="1"/>
  <c r="BF18" i="136"/>
  <c r="BG18" i="136" s="1"/>
  <c r="BF17" i="136"/>
  <c r="BG17" i="136" s="1"/>
  <c r="BF16" i="136"/>
  <c r="BG16" i="136" s="1"/>
  <c r="BF36" i="136"/>
  <c r="BG36" i="136" s="1"/>
  <c r="AD21" i="136"/>
  <c r="AX40" i="136"/>
  <c r="AV40" i="136"/>
  <c r="AS40" i="136"/>
  <c r="AR40" i="136"/>
  <c r="AQ40" i="136"/>
  <c r="AP40" i="136"/>
  <c r="AX38" i="136"/>
  <c r="AV38" i="136"/>
  <c r="AP37" i="136"/>
  <c r="AQ37" i="136"/>
  <c r="AR37" i="136"/>
  <c r="AS37" i="136"/>
  <c r="AP36" i="136"/>
  <c r="AQ36" i="136"/>
  <c r="AR36" i="136"/>
  <c r="AX37" i="136"/>
  <c r="AV37" i="136"/>
  <c r="AP39" i="136"/>
  <c r="AS36" i="136"/>
  <c r="AQ39" i="136"/>
  <c r="AR39" i="136"/>
  <c r="AS39" i="136"/>
  <c r="AX36" i="136"/>
  <c r="AV36" i="136"/>
  <c r="AP38" i="136"/>
  <c r="AQ38" i="136"/>
  <c r="AR38" i="136"/>
  <c r="AX39" i="136"/>
  <c r="AV39" i="136"/>
  <c r="AS38" i="136"/>
  <c r="BD37" i="136"/>
  <c r="AB38" i="136"/>
  <c r="BD36" i="136"/>
  <c r="AX20" i="136"/>
  <c r="AV20" i="136"/>
  <c r="AX18" i="136"/>
  <c r="AV18" i="136"/>
  <c r="AX17" i="136"/>
  <c r="AV17" i="136"/>
  <c r="AX16" i="136"/>
  <c r="AV16" i="136"/>
  <c r="AX19" i="136"/>
  <c r="AV19" i="136"/>
  <c r="BD17" i="136"/>
  <c r="BD16" i="136"/>
  <c r="AQ26" i="136"/>
  <c r="AR26" i="136"/>
  <c r="AX27" i="136"/>
  <c r="AV27" i="136"/>
  <c r="AP29" i="136"/>
  <c r="AS26" i="136"/>
  <c r="AQ29" i="136"/>
  <c r="AR29" i="136"/>
  <c r="AS29" i="136"/>
  <c r="AX28" i="136"/>
  <c r="AV28" i="136"/>
  <c r="AP28" i="136"/>
  <c r="AX29" i="136"/>
  <c r="AV29" i="136"/>
  <c r="AP27" i="136"/>
  <c r="AQ27" i="136"/>
  <c r="AR27" i="136"/>
  <c r="AS27" i="136"/>
  <c r="AP26" i="136"/>
  <c r="AV26" i="136"/>
  <c r="AX26" i="136"/>
  <c r="AQ28" i="136"/>
  <c r="AR28" i="136"/>
  <c r="AS28" i="136"/>
  <c r="BD27" i="136"/>
  <c r="BE27" i="136" s="1"/>
  <c r="AB28" i="136"/>
  <c r="BD26" i="136"/>
  <c r="AN10" i="136"/>
  <c r="AC10" i="136"/>
  <c r="AC6" i="136"/>
  <c r="AB6" i="136"/>
  <c r="AB7" i="136" s="1"/>
  <c r="AB8" i="136" s="1"/>
  <c r="AB9" i="136" s="1"/>
  <c r="BQ106" i="136"/>
  <c r="BR105" i="136"/>
  <c r="BS105" i="136" s="1"/>
  <c r="BP105" i="136"/>
  <c r="BR104" i="136"/>
  <c r="BS104" i="136" s="1"/>
  <c r="BP104" i="136"/>
  <c r="BR103" i="136"/>
  <c r="BS103" i="136" s="1"/>
  <c r="BP103" i="136"/>
  <c r="BR102" i="136"/>
  <c r="BS102" i="136" s="1"/>
  <c r="BP102" i="136"/>
  <c r="BR101" i="136"/>
  <c r="BS101" i="136" s="1"/>
  <c r="BP101" i="136"/>
  <c r="BR100" i="136"/>
  <c r="BS100" i="136" s="1"/>
  <c r="BP100" i="136"/>
  <c r="BR99" i="136"/>
  <c r="BP99" i="136"/>
  <c r="AY40" i="136" l="1"/>
  <c r="BA40" i="136" s="1"/>
  <c r="AY39" i="136"/>
  <c r="BA39" i="136" s="1"/>
  <c r="AY37" i="136"/>
  <c r="BA37" i="136" s="1"/>
  <c r="AY20" i="136"/>
  <c r="BA20" i="136" s="1"/>
  <c r="BT16" i="136"/>
  <c r="BT21" i="136" s="1"/>
  <c r="BS21" i="136"/>
  <c r="AR48" i="136"/>
  <c r="AX48" i="136"/>
  <c r="AS48" i="136"/>
  <c r="AQ48" i="136"/>
  <c r="AP48" i="136"/>
  <c r="BS41" i="136"/>
  <c r="AV10" i="136"/>
  <c r="AV21" i="136"/>
  <c r="BA47" i="136"/>
  <c r="AY28" i="136"/>
  <c r="BA28" i="136" s="1"/>
  <c r="BT46" i="136"/>
  <c r="BF47" i="136"/>
  <c r="BI46" i="136"/>
  <c r="AY46" i="136"/>
  <c r="AY48" i="136" s="1"/>
  <c r="AY17" i="136"/>
  <c r="BA17" i="136" s="1"/>
  <c r="AY18" i="136"/>
  <c r="BA18" i="136" s="1"/>
  <c r="AY19" i="136"/>
  <c r="BA19" i="136" s="1"/>
  <c r="BS30" i="136"/>
  <c r="AY27" i="136"/>
  <c r="BA27" i="136" s="1"/>
  <c r="BF28" i="136"/>
  <c r="BG28" i="136" s="1"/>
  <c r="BH26" i="136"/>
  <c r="BT41" i="136"/>
  <c r="AY29" i="136"/>
  <c r="BA29" i="136" s="1"/>
  <c r="BI27" i="136"/>
  <c r="BJ27" i="136" s="1"/>
  <c r="BH27" i="136"/>
  <c r="BT27" i="136"/>
  <c r="BT30" i="136" s="1"/>
  <c r="BH16" i="136"/>
  <c r="BH36" i="136"/>
  <c r="AY38" i="136"/>
  <c r="BA38" i="136" s="1"/>
  <c r="AG10" i="136"/>
  <c r="AP10" i="136"/>
  <c r="BP106" i="136"/>
  <c r="BR106" i="136"/>
  <c r="BH17" i="136"/>
  <c r="BH37" i="136"/>
  <c r="AI39" i="136"/>
  <c r="BT101" i="136"/>
  <c r="BD38" i="136"/>
  <c r="AB39" i="136"/>
  <c r="BE36" i="136"/>
  <c r="BI36" i="136" s="1"/>
  <c r="BJ36" i="136" s="1"/>
  <c r="BL36" i="136" s="1"/>
  <c r="BE37" i="136"/>
  <c r="BI37" i="136" s="1"/>
  <c r="BJ37" i="136" s="1"/>
  <c r="AY36" i="136"/>
  <c r="BD18" i="136"/>
  <c r="BE16" i="136"/>
  <c r="BI16" i="136" s="1"/>
  <c r="BJ16" i="136" s="1"/>
  <c r="BL16" i="136" s="1"/>
  <c r="BE17" i="136"/>
  <c r="BI17" i="136" s="1"/>
  <c r="BJ17" i="136" s="1"/>
  <c r="AY16" i="136"/>
  <c r="BD28" i="136"/>
  <c r="AB29" i="136"/>
  <c r="BD29" i="136" s="1"/>
  <c r="AY26" i="136"/>
  <c r="BA26" i="136" s="1"/>
  <c r="BE26" i="136"/>
  <c r="BI26" i="136" s="1"/>
  <c r="BJ26" i="136" s="1"/>
  <c r="BL26" i="136" s="1"/>
  <c r="BT103" i="136"/>
  <c r="BT100" i="136"/>
  <c r="BT104" i="136"/>
  <c r="BT105" i="136"/>
  <c r="BT102" i="136"/>
  <c r="BS99" i="136"/>
  <c r="BS106" i="136" s="1"/>
  <c r="BN37" i="136" l="1"/>
  <c r="BA30" i="136"/>
  <c r="BN27" i="136"/>
  <c r="BN36" i="136"/>
  <c r="BN17" i="136"/>
  <c r="BA46" i="136"/>
  <c r="BA48" i="136" s="1"/>
  <c r="BG47" i="136"/>
  <c r="BI47" i="136" s="1"/>
  <c r="BJ47" i="136" s="1"/>
  <c r="BH47" i="136"/>
  <c r="BJ46" i="136"/>
  <c r="BL27" i="136"/>
  <c r="BT99" i="136"/>
  <c r="BT106" i="136" s="1"/>
  <c r="BF19" i="136"/>
  <c r="BG19" i="136" s="1"/>
  <c r="BF20" i="136"/>
  <c r="BG20" i="136" s="1"/>
  <c r="BD19" i="136"/>
  <c r="BD20" i="136"/>
  <c r="BD39" i="136"/>
  <c r="AB40" i="136"/>
  <c r="BD40" i="136" s="1"/>
  <c r="BF39" i="136"/>
  <c r="BG39" i="136" s="1"/>
  <c r="AI40" i="136"/>
  <c r="BF40" i="136" s="1"/>
  <c r="BG40" i="136" s="1"/>
  <c r="BN16" i="136"/>
  <c r="BL37" i="136"/>
  <c r="BH38" i="136"/>
  <c r="BE38" i="136"/>
  <c r="BI38" i="136" s="1"/>
  <c r="BJ38" i="136" s="1"/>
  <c r="BA36" i="136"/>
  <c r="BA41" i="136" s="1"/>
  <c r="BL17" i="136"/>
  <c r="BH18" i="136"/>
  <c r="BE18" i="136"/>
  <c r="BI18" i="136" s="1"/>
  <c r="BJ18" i="136" s="1"/>
  <c r="BA16" i="136"/>
  <c r="BA21" i="136" s="1"/>
  <c r="BN26" i="136"/>
  <c r="BH29" i="136"/>
  <c r="BE29" i="136"/>
  <c r="BI29" i="136" s="1"/>
  <c r="BJ29" i="136" s="1"/>
  <c r="BH28" i="136"/>
  <c r="BE28" i="136"/>
  <c r="BI28" i="136" s="1"/>
  <c r="BJ28" i="136" s="1"/>
  <c r="BH19" i="136" l="1"/>
  <c r="BN47" i="136"/>
  <c r="BL47" i="136"/>
  <c r="BN46" i="136"/>
  <c r="BL46" i="136"/>
  <c r="BH39" i="136"/>
  <c r="BE40" i="136"/>
  <c r="BI40" i="136" s="1"/>
  <c r="BJ40" i="136" s="1"/>
  <c r="BH40" i="136"/>
  <c r="BE19" i="136"/>
  <c r="BI19" i="136" s="1"/>
  <c r="BJ19" i="136" s="1"/>
  <c r="BN19" i="136" s="1"/>
  <c r="BE39" i="136"/>
  <c r="BI39" i="136" s="1"/>
  <c r="BJ39" i="136" s="1"/>
  <c r="BN39" i="136" s="1"/>
  <c r="BE20" i="136"/>
  <c r="BI20" i="136" s="1"/>
  <c r="BJ20" i="136" s="1"/>
  <c r="BH20" i="136"/>
  <c r="BL38" i="136"/>
  <c r="BN38" i="136"/>
  <c r="BN18" i="136"/>
  <c r="BL18" i="136"/>
  <c r="BL28" i="136"/>
  <c r="BN28" i="136"/>
  <c r="BN29" i="136"/>
  <c r="BL29" i="136"/>
  <c r="BL48" i="136" l="1"/>
  <c r="BN48" i="136"/>
  <c r="BN30" i="136"/>
  <c r="BL30" i="136"/>
  <c r="BL39" i="136"/>
  <c r="BL19" i="136"/>
  <c r="BL20" i="136"/>
  <c r="BN20" i="136"/>
  <c r="BN21" i="136" s="1"/>
  <c r="BL40" i="136"/>
  <c r="BN40" i="136"/>
  <c r="BN41" i="136" s="1"/>
  <c r="BL41" i="136" l="1"/>
  <c r="BL21" i="136"/>
  <c r="AW41" i="136" l="1"/>
  <c r="AU41" i="136"/>
  <c r="AW30" i="136"/>
  <c r="AW21" i="136"/>
  <c r="AU30" i="136"/>
  <c r="AU21" i="136"/>
  <c r="BC30" i="136" l="1"/>
  <c r="BC41" i="136"/>
  <c r="BC21" i="136"/>
  <c r="BP6" i="136" l="1"/>
  <c r="BP7" i="136"/>
  <c r="BP8" i="136"/>
  <c r="BP9" i="136"/>
  <c r="BP56" i="136"/>
  <c r="BP57" i="136"/>
  <c r="BP58" i="136"/>
  <c r="BP59" i="136"/>
  <c r="BP60" i="136"/>
  <c r="BP61" i="136"/>
  <c r="BP62" i="136"/>
  <c r="BP63" i="136"/>
  <c r="BP64" i="136"/>
  <c r="BP65" i="136"/>
  <c r="BP66" i="136"/>
  <c r="BP67" i="136"/>
  <c r="BP68" i="136"/>
  <c r="BP69" i="136"/>
  <c r="BP70" i="136"/>
  <c r="BP71" i="136"/>
  <c r="BP72" i="136"/>
  <c r="BP73" i="136"/>
  <c r="BP74" i="136"/>
  <c r="BP75" i="136"/>
  <c r="BP76" i="136"/>
  <c r="BP77" i="136"/>
  <c r="BP78" i="136"/>
  <c r="BP79" i="136"/>
  <c r="BP80" i="136"/>
  <c r="BP81" i="136"/>
  <c r="BQ82" i="136"/>
  <c r="BP87" i="136"/>
  <c r="BP88" i="136"/>
  <c r="BP89" i="136"/>
  <c r="BP90" i="136"/>
  <c r="BP91" i="136"/>
  <c r="BP92" i="136"/>
  <c r="BP93" i="136"/>
  <c r="BQ94" i="136"/>
  <c r="BP111" i="136"/>
  <c r="BP112" i="136"/>
  <c r="BP113" i="136"/>
  <c r="BP114" i="136"/>
  <c r="BP115" i="136"/>
  <c r="BP116" i="136"/>
  <c r="BP117" i="136"/>
  <c r="BQ118" i="136"/>
  <c r="BR117" i="136"/>
  <c r="BS117" i="136" s="1"/>
  <c r="BR116" i="136"/>
  <c r="BS116" i="136" s="1"/>
  <c r="BR115" i="136"/>
  <c r="BS115" i="136" s="1"/>
  <c r="BR114" i="136"/>
  <c r="BS114" i="136" s="1"/>
  <c r="BR113" i="136"/>
  <c r="BS113" i="136" s="1"/>
  <c r="BR112" i="136"/>
  <c r="BS112" i="136" s="1"/>
  <c r="BR111" i="136"/>
  <c r="BS111" i="136" s="1"/>
  <c r="BR93" i="136"/>
  <c r="BS93" i="136" s="1"/>
  <c r="BR92" i="136"/>
  <c r="BS92" i="136" s="1"/>
  <c r="BR91" i="136"/>
  <c r="BS91" i="136" s="1"/>
  <c r="BR90" i="136"/>
  <c r="BS90" i="136" s="1"/>
  <c r="BR89" i="136"/>
  <c r="BS89" i="136" s="1"/>
  <c r="BR88" i="136"/>
  <c r="BS88" i="136" s="1"/>
  <c r="BR87" i="136"/>
  <c r="BS87" i="136" s="1"/>
  <c r="BR81" i="136"/>
  <c r="BS81" i="136" s="1"/>
  <c r="BR80" i="136"/>
  <c r="BS80" i="136" s="1"/>
  <c r="BR79" i="136"/>
  <c r="BS79" i="136" s="1"/>
  <c r="BR78" i="136"/>
  <c r="BS78" i="136" s="1"/>
  <c r="BR77" i="136"/>
  <c r="BS77" i="136" s="1"/>
  <c r="BR76" i="136"/>
  <c r="BS76" i="136" s="1"/>
  <c r="BR75" i="136"/>
  <c r="BS75" i="136" s="1"/>
  <c r="BR74" i="136"/>
  <c r="BS74" i="136" s="1"/>
  <c r="BR73" i="136"/>
  <c r="BS73" i="136" s="1"/>
  <c r="BR72" i="136"/>
  <c r="BS72" i="136" s="1"/>
  <c r="BR71" i="136"/>
  <c r="BS71" i="136" s="1"/>
  <c r="BR70" i="136"/>
  <c r="BS70" i="136" s="1"/>
  <c r="BR69" i="136"/>
  <c r="BS69" i="136" s="1"/>
  <c r="BR68" i="136"/>
  <c r="BS68" i="136" s="1"/>
  <c r="BR67" i="136"/>
  <c r="BS67" i="136" s="1"/>
  <c r="BR66" i="136"/>
  <c r="BS66" i="136" s="1"/>
  <c r="BR65" i="136"/>
  <c r="BS65" i="136" s="1"/>
  <c r="BR64" i="136"/>
  <c r="BS64" i="136" s="1"/>
  <c r="BR63" i="136"/>
  <c r="BS63" i="136" s="1"/>
  <c r="BR62" i="136"/>
  <c r="BS62" i="136" s="1"/>
  <c r="BR61" i="136"/>
  <c r="BS61" i="136" s="1"/>
  <c r="BR60" i="136"/>
  <c r="BS60" i="136" s="1"/>
  <c r="BR59" i="136"/>
  <c r="BS59" i="136" s="1"/>
  <c r="BR58" i="136"/>
  <c r="BS58" i="136" s="1"/>
  <c r="BR57" i="136"/>
  <c r="BS57" i="136" s="1"/>
  <c r="BR56" i="136"/>
  <c r="BS56" i="136" s="1"/>
  <c r="BS6" i="136"/>
  <c r="BS10" i="136" s="1"/>
  <c r="AA98" i="130"/>
  <c r="AA97" i="130"/>
  <c r="AA96" i="130"/>
  <c r="AA95" i="130"/>
  <c r="AA94" i="130"/>
  <c r="AA93" i="130"/>
  <c r="AA92" i="130"/>
  <c r="AA86" i="130"/>
  <c r="AA85" i="130"/>
  <c r="AA84" i="130"/>
  <c r="AA83" i="130"/>
  <c r="AA82" i="130"/>
  <c r="AA81" i="130"/>
  <c r="AA80" i="130"/>
  <c r="AC98" i="130"/>
  <c r="AD98" i="130" s="1"/>
  <c r="AC97" i="130"/>
  <c r="AD97" i="130" s="1"/>
  <c r="AC96" i="130"/>
  <c r="AD96" i="130" s="1"/>
  <c r="AC95" i="130"/>
  <c r="AD95" i="130" s="1"/>
  <c r="AC94" i="130"/>
  <c r="AD94" i="130" s="1"/>
  <c r="AC93" i="130"/>
  <c r="AD93" i="130" s="1"/>
  <c r="AC92" i="130"/>
  <c r="AD92" i="130" s="1"/>
  <c r="AC86" i="130"/>
  <c r="AD86" i="130" s="1"/>
  <c r="AC85" i="130"/>
  <c r="AD85" i="130" s="1"/>
  <c r="AC84" i="130"/>
  <c r="AD84" i="130" s="1"/>
  <c r="AC83" i="130"/>
  <c r="AD83" i="130" s="1"/>
  <c r="AC82" i="130"/>
  <c r="AD82" i="130" s="1"/>
  <c r="AC81" i="130"/>
  <c r="AD81" i="130" s="1"/>
  <c r="AC80" i="130"/>
  <c r="AD80" i="130" s="1"/>
  <c r="AC74" i="130"/>
  <c r="AD74" i="130" s="1"/>
  <c r="AC73" i="130"/>
  <c r="AD73" i="130" s="1"/>
  <c r="AC72" i="130"/>
  <c r="AD72" i="130" s="1"/>
  <c r="AC71" i="130"/>
  <c r="AD71" i="130" s="1"/>
  <c r="AC70" i="130"/>
  <c r="AD70" i="130" s="1"/>
  <c r="AC69" i="130"/>
  <c r="AD69" i="130" s="1"/>
  <c r="AC68" i="130"/>
  <c r="AD68" i="130" s="1"/>
  <c r="AC67" i="130"/>
  <c r="AD67" i="130" s="1"/>
  <c r="AC66" i="130"/>
  <c r="AD66" i="130" s="1"/>
  <c r="AC65" i="130"/>
  <c r="AD65" i="130" s="1"/>
  <c r="AC64" i="130"/>
  <c r="AD64" i="130" s="1"/>
  <c r="AC63" i="130"/>
  <c r="AD63" i="130" s="1"/>
  <c r="AC62" i="130"/>
  <c r="AD62" i="130" s="1"/>
  <c r="AC61" i="130"/>
  <c r="AD61" i="130" s="1"/>
  <c r="AC60" i="130"/>
  <c r="AD60" i="130" s="1"/>
  <c r="AC59" i="130"/>
  <c r="AD59" i="130" s="1"/>
  <c r="AC58" i="130"/>
  <c r="AD58" i="130" s="1"/>
  <c r="AC57" i="130"/>
  <c r="AD57" i="130" s="1"/>
  <c r="AC56" i="130"/>
  <c r="AD56" i="130" s="1"/>
  <c r="AC55" i="130"/>
  <c r="AD55" i="130" s="1"/>
  <c r="AC54" i="130"/>
  <c r="AD54" i="130" s="1"/>
  <c r="AC53" i="130"/>
  <c r="AD53" i="130" s="1"/>
  <c r="AC52" i="130"/>
  <c r="AD52" i="130" s="1"/>
  <c r="AC51" i="130"/>
  <c r="AD51" i="130" s="1"/>
  <c r="AC50" i="130"/>
  <c r="AD50" i="130" s="1"/>
  <c r="AC49" i="130"/>
  <c r="AD49" i="130" s="1"/>
  <c r="AA74" i="130"/>
  <c r="AA73" i="130"/>
  <c r="AA72" i="130"/>
  <c r="AA71" i="130"/>
  <c r="AA70" i="130"/>
  <c r="AA69" i="130"/>
  <c r="AA68" i="130"/>
  <c r="AA67" i="130"/>
  <c r="AA66" i="130"/>
  <c r="AA65" i="130"/>
  <c r="AA64" i="130"/>
  <c r="AA63" i="130"/>
  <c r="AA62" i="130"/>
  <c r="AA61" i="130"/>
  <c r="AA60" i="130"/>
  <c r="AA59" i="130"/>
  <c r="AA58" i="130"/>
  <c r="AA57" i="130"/>
  <c r="AA56" i="130"/>
  <c r="AA55" i="130"/>
  <c r="AA54" i="130"/>
  <c r="AA53" i="130"/>
  <c r="AA52" i="130"/>
  <c r="AA51" i="130"/>
  <c r="AA50" i="130"/>
  <c r="AA49" i="130"/>
  <c r="AC41" i="130"/>
  <c r="AD41" i="130" s="1"/>
  <c r="AC40" i="130"/>
  <c r="AD40" i="130" s="1"/>
  <c r="AC39" i="130"/>
  <c r="AD39" i="130" s="1"/>
  <c r="AC38" i="130"/>
  <c r="AD38" i="130" s="1"/>
  <c r="AC37" i="130"/>
  <c r="AD37" i="130" s="1"/>
  <c r="AC36" i="130"/>
  <c r="AD36" i="130" s="1"/>
  <c r="AA41" i="130"/>
  <c r="AA40" i="130"/>
  <c r="AA39" i="130"/>
  <c r="AA38" i="130"/>
  <c r="AA37" i="130"/>
  <c r="AA36" i="130"/>
  <c r="AC30" i="130"/>
  <c r="AD30" i="130" s="1"/>
  <c r="AC29" i="130"/>
  <c r="AD29" i="130" s="1"/>
  <c r="AC28" i="130"/>
  <c r="AD28" i="130" s="1"/>
  <c r="AC27" i="130"/>
  <c r="AD27" i="130" s="1"/>
  <c r="AC26" i="130"/>
  <c r="AD26" i="130" s="1"/>
  <c r="AA30" i="130"/>
  <c r="AA29" i="130"/>
  <c r="AA28" i="130"/>
  <c r="AA27" i="130"/>
  <c r="AA26" i="130"/>
  <c r="AC21" i="130"/>
  <c r="AD21" i="130" s="1"/>
  <c r="AA21" i="130"/>
  <c r="AC20" i="130"/>
  <c r="AD20" i="130" s="1"/>
  <c r="AA20" i="130"/>
  <c r="AC19" i="130"/>
  <c r="AD19" i="130" s="1"/>
  <c r="AA19" i="130"/>
  <c r="AC18" i="130"/>
  <c r="AD18" i="130" s="1"/>
  <c r="AA18" i="130"/>
  <c r="AC17" i="130"/>
  <c r="AD17" i="130" s="1"/>
  <c r="AA17" i="130"/>
  <c r="AC16" i="130"/>
  <c r="AD16" i="130" s="1"/>
  <c r="AA16" i="130"/>
  <c r="AA11" i="130"/>
  <c r="AA10" i="130"/>
  <c r="AA9" i="130"/>
  <c r="AA8" i="130"/>
  <c r="AA7" i="130"/>
  <c r="AA6" i="130"/>
  <c r="BP10" i="136" l="1"/>
  <c r="AE53" i="130"/>
  <c r="AE36" i="130"/>
  <c r="AE38" i="130"/>
  <c r="AE17" i="130"/>
  <c r="AE68" i="130"/>
  <c r="AE20" i="130"/>
  <c r="AE21" i="130"/>
  <c r="AE41" i="130"/>
  <c r="AE27" i="130"/>
  <c r="AD42" i="130"/>
  <c r="AE39" i="130"/>
  <c r="AE18" i="130"/>
  <c r="AE19" i="130"/>
  <c r="AE70" i="130"/>
  <c r="AE37" i="130"/>
  <c r="AE71" i="130"/>
  <c r="AE26" i="130"/>
  <c r="AE40" i="130"/>
  <c r="AE28" i="130"/>
  <c r="AE16" i="130"/>
  <c r="AE54" i="130"/>
  <c r="AE67" i="130"/>
  <c r="AE69" i="130"/>
  <c r="AE62" i="130"/>
  <c r="AE65" i="130"/>
  <c r="BD6" i="136"/>
  <c r="BE6" i="136" s="1"/>
  <c r="AI7" i="136"/>
  <c r="BF6" i="136"/>
  <c r="AX7" i="136"/>
  <c r="AX8" i="136"/>
  <c r="AX6" i="136"/>
  <c r="AX9" i="136"/>
  <c r="AM30" i="136"/>
  <c r="AK30" i="136"/>
  <c r="AD41" i="136"/>
  <c r="AL30" i="136"/>
  <c r="AN30" i="136"/>
  <c r="AD30" i="136"/>
  <c r="AN21" i="136"/>
  <c r="AG21" i="136"/>
  <c r="AN41" i="136"/>
  <c r="AG30" i="136"/>
  <c r="AE41" i="136"/>
  <c r="AM21" i="136"/>
  <c r="AL21" i="136"/>
  <c r="AK41" i="136"/>
  <c r="AE21" i="136"/>
  <c r="AL41" i="136"/>
  <c r="AE60" i="130"/>
  <c r="AE29" i="130"/>
  <c r="AE50" i="130"/>
  <c r="AE30" i="130"/>
  <c r="AE66" i="130"/>
  <c r="AE51" i="130"/>
  <c r="AE55" i="130"/>
  <c r="AE52" i="130"/>
  <c r="AE63" i="130"/>
  <c r="AE74" i="130"/>
  <c r="AM41" i="136"/>
  <c r="AE30" i="136"/>
  <c r="AF30" i="136"/>
  <c r="AE61" i="130"/>
  <c r="AE56" i="130"/>
  <c r="AK21" i="136"/>
  <c r="AF41" i="136"/>
  <c r="AG41" i="136"/>
  <c r="AF21" i="136"/>
  <c r="AR9" i="136"/>
  <c r="AQ6" i="136"/>
  <c r="AQ8" i="136"/>
  <c r="AR8" i="136"/>
  <c r="AS9" i="136"/>
  <c r="AR7" i="136"/>
  <c r="AQ9" i="136"/>
  <c r="AS6" i="136"/>
  <c r="AR6" i="136"/>
  <c r="AQ7" i="136"/>
  <c r="AS8" i="136"/>
  <c r="AS7" i="136"/>
  <c r="BP94" i="136"/>
  <c r="BP118" i="136"/>
  <c r="BT70" i="136"/>
  <c r="BT7" i="136"/>
  <c r="BP82" i="136"/>
  <c r="BT112" i="136"/>
  <c r="BT114" i="136"/>
  <c r="BT58" i="136"/>
  <c r="BT89" i="136"/>
  <c r="BT74" i="136"/>
  <c r="BT92" i="136"/>
  <c r="BT68" i="136"/>
  <c r="BT62" i="136"/>
  <c r="BT64" i="136"/>
  <c r="BT76" i="136"/>
  <c r="BT80" i="136"/>
  <c r="BT117" i="136"/>
  <c r="BS94" i="136"/>
  <c r="BT8" i="136"/>
  <c r="BT91" i="136"/>
  <c r="BT59" i="136"/>
  <c r="BT88" i="136"/>
  <c r="BT60" i="136"/>
  <c r="BT66" i="136"/>
  <c r="BT72" i="136"/>
  <c r="BT78" i="136"/>
  <c r="BT93" i="136"/>
  <c r="BT115" i="136"/>
  <c r="BT61" i="136"/>
  <c r="BT67" i="136"/>
  <c r="BT73" i="136"/>
  <c r="BT79" i="136"/>
  <c r="BT65" i="136"/>
  <c r="BT9" i="136"/>
  <c r="BT116" i="136"/>
  <c r="BT87" i="136"/>
  <c r="BT77" i="136"/>
  <c r="BT90" i="136"/>
  <c r="BT113" i="136"/>
  <c r="BT71" i="136"/>
  <c r="BT57" i="136"/>
  <c r="BT63" i="136"/>
  <c r="BT69" i="136"/>
  <c r="BT75" i="136"/>
  <c r="BT81" i="136"/>
  <c r="BS82" i="136"/>
  <c r="BT56" i="136"/>
  <c r="BT6" i="136"/>
  <c r="BS118" i="136"/>
  <c r="BR118" i="136"/>
  <c r="BR94" i="136"/>
  <c r="BR82" i="136"/>
  <c r="BT111" i="136"/>
  <c r="AE64" i="130"/>
  <c r="AE72" i="130"/>
  <c r="AE49" i="130"/>
  <c r="AE57" i="130"/>
  <c r="AE73" i="130"/>
  <c r="AE58" i="130"/>
  <c r="AE59" i="130"/>
  <c r="AC75" i="130"/>
  <c r="AC22" i="130"/>
  <c r="AD22" i="130"/>
  <c r="AC42" i="130"/>
  <c r="AC99" i="130"/>
  <c r="AD99" i="130"/>
  <c r="AD75" i="130"/>
  <c r="AE82" i="130"/>
  <c r="AE83" i="130"/>
  <c r="AD87" i="130"/>
  <c r="AE84" i="130"/>
  <c r="AE86" i="130"/>
  <c r="AC87" i="130"/>
  <c r="AE80" i="130"/>
  <c r="AE81" i="130"/>
  <c r="AE85" i="130"/>
  <c r="AD31" i="130"/>
  <c r="AC31" i="130"/>
  <c r="AA12" i="130"/>
  <c r="AC11" i="130"/>
  <c r="AD11" i="130" s="1"/>
  <c r="AE11" i="130" s="1"/>
  <c r="AC10" i="130"/>
  <c r="AD10" i="130" s="1"/>
  <c r="AE10" i="130" s="1"/>
  <c r="AC9" i="130"/>
  <c r="AD9" i="130" s="1"/>
  <c r="AE9" i="130" s="1"/>
  <c r="AC8" i="130"/>
  <c r="AD8" i="130" s="1"/>
  <c r="AE8" i="130" s="1"/>
  <c r="AC7" i="130"/>
  <c r="AD7" i="130" s="1"/>
  <c r="AE7" i="130" s="1"/>
  <c r="AC6" i="130"/>
  <c r="AD6" i="130" s="1"/>
  <c r="BT10" i="136" l="1"/>
  <c r="AR10" i="136"/>
  <c r="AX10" i="136"/>
  <c r="AQ10" i="136"/>
  <c r="AS10" i="136"/>
  <c r="BH6" i="136"/>
  <c r="AX21" i="136"/>
  <c r="AV30" i="136"/>
  <c r="AX30" i="136"/>
  <c r="BD7" i="136"/>
  <c r="AV41" i="136"/>
  <c r="AX41" i="136"/>
  <c r="BG6" i="136"/>
  <c r="AI8" i="136"/>
  <c r="BF7" i="136"/>
  <c r="BG7" i="136" s="1"/>
  <c r="AY8" i="136"/>
  <c r="BA8" i="136" s="1"/>
  <c r="AY7" i="136"/>
  <c r="BA7" i="136" s="1"/>
  <c r="AY6" i="136"/>
  <c r="AY9" i="136"/>
  <c r="BA9" i="136" s="1"/>
  <c r="AS41" i="136"/>
  <c r="AR41" i="136"/>
  <c r="AQ30" i="136"/>
  <c r="AS30" i="136"/>
  <c r="AR21" i="136"/>
  <c r="AR30" i="136"/>
  <c r="AQ41" i="136"/>
  <c r="AP41" i="136"/>
  <c r="AP30" i="136"/>
  <c r="AP21" i="136"/>
  <c r="AS21" i="136"/>
  <c r="AQ21" i="136"/>
  <c r="BT118" i="136"/>
  <c r="BT94" i="136"/>
  <c r="BT82" i="136"/>
  <c r="AD12" i="130"/>
  <c r="AD102" i="130" s="1"/>
  <c r="AD103" i="130" s="1"/>
  <c r="AE6" i="130"/>
  <c r="AC12" i="130"/>
  <c r="AC102" i="130" s="1"/>
  <c r="AC103" i="130" s="1"/>
  <c r="AS50" i="136" l="1"/>
  <c r="AQ50" i="136"/>
  <c r="AR50" i="136"/>
  <c r="BA6" i="136"/>
  <c r="BA10" i="136" s="1"/>
  <c r="AY10" i="136"/>
  <c r="BH7" i="136"/>
  <c r="BE7" i="136"/>
  <c r="AY41" i="136"/>
  <c r="BD8" i="136"/>
  <c r="AI9" i="136"/>
  <c r="BF8" i="136"/>
  <c r="BG8" i="136" s="1"/>
  <c r="AY21" i="136"/>
  <c r="AY30" i="136"/>
  <c r="BI6" i="136"/>
  <c r="AB99" i="130"/>
  <c r="AE98" i="130"/>
  <c r="AE97" i="130"/>
  <c r="AE96" i="130"/>
  <c r="AE95" i="130"/>
  <c r="AE94" i="130"/>
  <c r="AE93" i="130"/>
  <c r="AE92" i="130"/>
  <c r="AB87" i="130"/>
  <c r="AB75" i="130"/>
  <c r="AB31" i="130"/>
  <c r="AB42" i="130"/>
  <c r="AB22" i="130"/>
  <c r="AB12" i="130"/>
  <c r="AY50" i="136" l="1"/>
  <c r="BF9" i="136"/>
  <c r="BG9" i="136" s="1"/>
  <c r="BG10" i="136" s="1"/>
  <c r="BJ6" i="136"/>
  <c r="BI7" i="136"/>
  <c r="BJ7" i="136" s="1"/>
  <c r="BH8" i="136"/>
  <c r="BE8" i="136"/>
  <c r="BI8" i="136" s="1"/>
  <c r="BJ8" i="136" s="1"/>
  <c r="BD9" i="136"/>
  <c r="BG30" i="136"/>
  <c r="AB102" i="130"/>
  <c r="AB103" i="130" s="1"/>
  <c r="AA99" i="130"/>
  <c r="AE99" i="130"/>
  <c r="AA87" i="130"/>
  <c r="AE75" i="130"/>
  <c r="AA75" i="130"/>
  <c r="AE87" i="130"/>
  <c r="AE31" i="130"/>
  <c r="AA31" i="130"/>
  <c r="AA42" i="130"/>
  <c r="AE22" i="130"/>
  <c r="AE42" i="130"/>
  <c r="AA22" i="130"/>
  <c r="BE30" i="136" l="1"/>
  <c r="BG21" i="136"/>
  <c r="BG41" i="136"/>
  <c r="BH9" i="136"/>
  <c r="BE9" i="136"/>
  <c r="BE10" i="136" s="1"/>
  <c r="BL7" i="136"/>
  <c r="BN7" i="136"/>
  <c r="BL6" i="136"/>
  <c r="BN6" i="136"/>
  <c r="BL8" i="136"/>
  <c r="BN8" i="136"/>
  <c r="AA102" i="130"/>
  <c r="AA103" i="130" s="1"/>
  <c r="AE103" i="130" s="1"/>
  <c r="BI30" i="136" l="1"/>
  <c r="BE41" i="136"/>
  <c r="BI21" i="136"/>
  <c r="BI9" i="136"/>
  <c r="BI10" i="136" s="1"/>
  <c r="BE21" i="136"/>
  <c r="BI41" i="136" l="1"/>
  <c r="BJ30" i="136"/>
  <c r="BJ9" i="136"/>
  <c r="BJ10" i="136" s="1"/>
  <c r="BJ21" i="136"/>
  <c r="BL9" i="136" l="1"/>
  <c r="BL10" i="136" s="1"/>
  <c r="BN9" i="136"/>
  <c r="BN10" i="136" s="1"/>
  <c r="BJ41" i="136"/>
  <c r="AE12" i="130" l="1"/>
  <c r="AE102" i="130" s="1"/>
  <c r="BR121" i="136" l="1"/>
  <c r="BR122" i="136" s="1"/>
  <c r="BS121" i="136"/>
  <c r="BS122" i="136" s="1"/>
  <c r="BT121" i="136"/>
  <c r="BQ121" i="136"/>
  <c r="BQ122" i="136" s="1"/>
  <c r="AP50" i="136"/>
  <c r="BA50" i="136"/>
  <c r="BL50" i="136"/>
  <c r="BN50" i="136"/>
  <c r="BP121" i="136"/>
  <c r="BP122" i="136" s="1"/>
  <c r="BP50" i="136"/>
  <c r="BT122" i="136" l="1"/>
  <c r="BJ48" i="136"/>
  <c r="BG48" i="136"/>
  <c r="BE48" i="136"/>
  <c r="BI48" i="136"/>
  <c r="BQ48" i="136" l="1"/>
  <c r="BQ50" i="136"/>
  <c r="BT50" i="136"/>
  <c r="BT48" i="136"/>
  <c r="AU10" i="136"/>
  <c r="BR48" i="136"/>
  <c r="BR50" i="136"/>
  <c r="AW10" i="136"/>
  <c r="BC48" i="136"/>
  <c r="BS50" i="136"/>
  <c r="BS48" i="13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MFJ Donia</author>
    <author>MFJ AILYN</author>
    <author>tc={731D0298-5624-46B2-B3CD-16B41C609BF7}</author>
    <author>MFJ LAILA</author>
    <author>tc={4C91217C-B283-4B81-B23B-EE77A9955354}</author>
    <author>tc={07EC897A-9B4E-44E5-B807-73F78B135381}</author>
    <author>MFJ RM 2</author>
    <author>tc={143FA83D-B30C-45D1-9140-C7402E50984F}</author>
    <author>tc={2ED4A897-D0BD-4E1B-9758-D2F2799FB50E}</author>
  </authors>
  <commentList>
    <comment ref="K58" authorId="0" shapeId="0" xr:uid="{29492878-E416-4449-BC69-1D29A1BCEBEA}">
      <text>
        <r>
          <rPr>
            <b/>
            <sz val="9"/>
            <color indexed="81"/>
            <rFont val="Tahoma"/>
            <family val="2"/>
          </rPr>
          <t>MFJ Donia:</t>
        </r>
        <r>
          <rPr>
            <sz val="9"/>
            <color indexed="81"/>
            <rFont val="Tahoma"/>
            <family val="2"/>
          </rPr>
          <t xml:space="preserve">
old 40 seats</t>
        </r>
      </text>
    </comment>
    <comment ref="J78" authorId="1" shapeId="0" xr:uid="{3443CFDE-C473-4CCF-A020-EF19C5479438}">
      <text>
        <r>
          <rPr>
            <b/>
            <sz val="9"/>
            <color indexed="81"/>
            <rFont val="Tahoma"/>
            <family val="2"/>
          </rPr>
          <t>MFJ AILYN:</t>
        </r>
        <r>
          <rPr>
            <sz val="9"/>
            <color indexed="81"/>
            <rFont val="Tahoma"/>
            <family val="2"/>
          </rPr>
          <t xml:space="preserve">
Ciro confirmed to D7 dated 16JAN25</t>
        </r>
      </text>
    </comment>
    <comment ref="M100" authorId="2" shapeId="0" xr:uid="{731D0298-5624-46B2-B3CD-16B41C609BF7}">
      <text>
        <t xml:space="preserve">[Threaded comment]
Your version of Excel allows you to read this threaded comment; however, any edits to it will get removed if the file is opened in a newer version of Excel. Learn more: https://go.microsoft.com/fwlink/?linkid=870924
Comment:
    Reprotected on Wizz Air
</t>
      </text>
    </comment>
    <comment ref="M168" authorId="0" shapeId="0" xr:uid="{F00816A9-5A58-4FAD-9685-3324BF3C44AA}">
      <text>
        <r>
          <rPr>
            <b/>
            <sz val="9"/>
            <color indexed="81"/>
            <rFont val="Tahoma"/>
            <family val="2"/>
          </rPr>
          <t>MFJ Donia:</t>
        </r>
        <r>
          <rPr>
            <sz val="9"/>
            <color indexed="81"/>
            <rFont val="Tahoma"/>
            <family val="2"/>
          </rPr>
          <t xml:space="preserve">
old fare 295</t>
        </r>
      </text>
    </comment>
    <comment ref="M169" authorId="0" shapeId="0" xr:uid="{2F0B8C27-6216-4005-82D6-B2C1E13349E7}">
      <text>
        <r>
          <rPr>
            <b/>
            <sz val="9"/>
            <color indexed="81"/>
            <rFont val="Tahoma"/>
            <family val="2"/>
          </rPr>
          <t>MFJ Donia:</t>
        </r>
        <r>
          <rPr>
            <sz val="9"/>
            <color indexed="81"/>
            <rFont val="Tahoma"/>
            <family val="2"/>
          </rPr>
          <t xml:space="preserve">
old fare 295</t>
        </r>
      </text>
    </comment>
    <comment ref="M170" authorId="0" shapeId="0" xr:uid="{85320CB9-8743-4B79-9AFC-E1F16F18EBF6}">
      <text>
        <r>
          <rPr>
            <b/>
            <sz val="9"/>
            <color indexed="81"/>
            <rFont val="Tahoma"/>
            <family val="2"/>
          </rPr>
          <t>MFJ Donia:</t>
        </r>
        <r>
          <rPr>
            <sz val="9"/>
            <color indexed="81"/>
            <rFont val="Tahoma"/>
            <family val="2"/>
          </rPr>
          <t xml:space="preserve">
old fare 290</t>
        </r>
      </text>
    </comment>
    <comment ref="M172" authorId="0" shapeId="0" xr:uid="{4BFBEA6B-2786-4F13-A444-424D37A90ECA}">
      <text>
        <r>
          <rPr>
            <b/>
            <sz val="9"/>
            <color indexed="81"/>
            <rFont val="Tahoma"/>
            <family val="2"/>
          </rPr>
          <t>MFJ Donia:</t>
        </r>
        <r>
          <rPr>
            <sz val="9"/>
            <color indexed="81"/>
            <rFont val="Tahoma"/>
            <family val="2"/>
          </rPr>
          <t xml:space="preserve">
old fare 270</t>
        </r>
      </text>
    </comment>
    <comment ref="E175" authorId="3" shapeId="0" xr:uid="{85A64E08-C6CD-43EC-B000-534502055FB5}">
      <text>
        <r>
          <rPr>
            <b/>
            <sz val="9"/>
            <color indexed="81"/>
            <rFont val="Tahoma"/>
            <family val="2"/>
          </rPr>
          <t>MFJ LAILA:</t>
        </r>
        <r>
          <rPr>
            <sz val="9"/>
            <color indexed="81"/>
            <rFont val="Tahoma"/>
            <family val="2"/>
          </rPr>
          <t xml:space="preserve">
should be 325 per pax recorder 312
</t>
        </r>
      </text>
    </comment>
    <comment ref="M339" authorId="0" shapeId="0" xr:uid="{D440DD5F-131F-4641-801E-864FE6DD9CC8}">
      <text>
        <r>
          <rPr>
            <b/>
            <sz val="9"/>
            <color indexed="81"/>
            <rFont val="Tahoma"/>
            <family val="2"/>
          </rPr>
          <t>MFJ Donia:</t>
        </r>
        <r>
          <rPr>
            <sz val="9"/>
            <color indexed="81"/>
            <rFont val="Tahoma"/>
            <family val="2"/>
          </rPr>
          <t xml:space="preserve">
old fare 275</t>
        </r>
      </text>
    </comment>
    <comment ref="M341" authorId="0" shapeId="0" xr:uid="{4A4D4B6A-9011-4E77-8249-F2BC16E6146E}">
      <text>
        <r>
          <rPr>
            <b/>
            <sz val="9"/>
            <color indexed="81"/>
            <rFont val="Tahoma"/>
            <family val="2"/>
          </rPr>
          <t>MFJ Donia:</t>
        </r>
        <r>
          <rPr>
            <sz val="9"/>
            <color indexed="81"/>
            <rFont val="Tahoma"/>
            <family val="2"/>
          </rPr>
          <t xml:space="preserve">
OLD FARE :260
</t>
        </r>
      </text>
    </comment>
    <comment ref="L342" authorId="0" shapeId="0" xr:uid="{C8592FCD-02F5-4334-AA78-5A68CEE1D588}">
      <text>
        <r>
          <rPr>
            <b/>
            <sz val="9"/>
            <color indexed="81"/>
            <rFont val="Tahoma"/>
            <family val="2"/>
          </rPr>
          <t>MFJ Donia:</t>
        </r>
        <r>
          <rPr>
            <sz val="9"/>
            <color indexed="81"/>
            <rFont val="Tahoma"/>
            <family val="2"/>
          </rPr>
          <t xml:space="preserve">
OLD SEATS IS 40 </t>
        </r>
      </text>
    </comment>
    <comment ref="B394" authorId="0" shapeId="0" xr:uid="{09255D1A-49B9-4AD4-AA11-EF7C22D7F397}">
      <text>
        <r>
          <rPr>
            <b/>
            <sz val="9"/>
            <color indexed="81"/>
            <rFont val="Tahoma"/>
            <family val="2"/>
          </rPr>
          <t>MFJ Donia:</t>
        </r>
        <r>
          <rPr>
            <sz val="9"/>
            <color indexed="81"/>
            <rFont val="Tahoma"/>
            <family val="2"/>
          </rPr>
          <t xml:space="preserve">
previously ssh-mxp 22/aug
</t>
        </r>
      </text>
    </comment>
    <comment ref="L395" authorId="0" shapeId="0" xr:uid="{43A141F1-36A7-4860-BC1C-CB2CA95C6059}">
      <text>
        <r>
          <rPr>
            <b/>
            <sz val="9"/>
            <color indexed="81"/>
            <rFont val="Tahoma"/>
            <family val="2"/>
          </rPr>
          <t>MFJ Donia:</t>
        </r>
        <r>
          <rPr>
            <sz val="9"/>
            <color indexed="81"/>
            <rFont val="Tahoma"/>
            <family val="2"/>
          </rPr>
          <t xml:space="preserve">
old 20 seats
</t>
        </r>
      </text>
    </comment>
    <comment ref="M424" authorId="0" shapeId="0" xr:uid="{0486061D-E987-4646-BE9C-ECB846488BC4}">
      <text>
        <r>
          <rPr>
            <b/>
            <sz val="9"/>
            <color indexed="81"/>
            <rFont val="Tahoma"/>
            <family val="2"/>
          </rPr>
          <t>MFJ Donia:</t>
        </r>
        <r>
          <rPr>
            <sz val="9"/>
            <color indexed="81"/>
            <rFont val="Tahoma"/>
            <family val="2"/>
          </rPr>
          <t xml:space="preserve">
old fare 275</t>
        </r>
      </text>
    </comment>
    <comment ref="E554" authorId="0" shapeId="0" xr:uid="{D82D8A2B-9D47-45BB-9EC6-D76A185B22C1}">
      <text>
        <r>
          <rPr>
            <b/>
            <sz val="9"/>
            <color indexed="81"/>
            <rFont val="Tahoma"/>
            <family val="2"/>
          </rPr>
          <t>MFJ Donia:</t>
        </r>
        <r>
          <rPr>
            <sz val="9"/>
            <color indexed="81"/>
            <rFont val="Tahoma"/>
            <family val="2"/>
          </rPr>
          <t xml:space="preserve">
rerouted from SSH-BRI into SSH-VRN</t>
        </r>
      </text>
    </comment>
    <comment ref="E556" authorId="0" shapeId="0" xr:uid="{61B5465E-0965-4CA8-8729-72C46CBDE272}">
      <text>
        <r>
          <rPr>
            <b/>
            <sz val="9"/>
            <color indexed="81"/>
            <rFont val="Tahoma"/>
            <family val="2"/>
          </rPr>
          <t>MFJ Donia:</t>
        </r>
        <r>
          <rPr>
            <sz val="9"/>
            <color indexed="81"/>
            <rFont val="Tahoma"/>
            <family val="2"/>
          </rPr>
          <t xml:space="preserve">
rerouted from SSH-BRI into SSH-VRN</t>
        </r>
      </text>
    </comment>
    <comment ref="Q648" authorId="4" shapeId="0" xr:uid="{4C91217C-B283-4B81-B23B-EE77A9955354}">
      <text>
        <t>[Threaded comment]
Your version of Excel allows you to read this threaded comment; however, any edits to it will get removed if the file is opened in a newer version of Excel. Learn more: https://go.microsoft.com/fwlink/?linkid=870924
Comment:
    120Y Cancelled due to no payment</t>
      </text>
    </comment>
    <comment ref="Q649" authorId="5" shapeId="0" xr:uid="{07EC897A-9B4E-44E5-B807-73F78B135381}">
      <text>
        <t>[Threaded comment]
Your version of Excel allows you to read this threaded comment; however, any edits to it will get removed if the file is opened in a newer version of Excel. Learn more: https://go.microsoft.com/fwlink/?linkid=870924
Comment:
    120Y Cancelled due to no payment</t>
      </text>
    </comment>
    <comment ref="E727" authorId="0" shapeId="0" xr:uid="{121989C6-9327-43FE-B0BC-0F6B096EFAF9}">
      <text>
        <r>
          <rPr>
            <b/>
            <sz val="9"/>
            <color indexed="81"/>
            <rFont val="Tahoma"/>
            <family val="2"/>
          </rPr>
          <t>MFJ Donia:</t>
        </r>
        <r>
          <rPr>
            <sz val="9"/>
            <color indexed="81"/>
            <rFont val="Tahoma"/>
            <family val="2"/>
          </rPr>
          <t xml:space="preserve">
REPROTECTED TO NEOS</t>
        </r>
      </text>
    </comment>
    <comment ref="B734" authorId="0" shapeId="0" xr:uid="{DC42D17E-9414-44DB-813A-254EFBE20FBA}">
      <text>
        <r>
          <rPr>
            <b/>
            <sz val="9"/>
            <color indexed="81"/>
            <rFont val="Tahoma"/>
            <family val="2"/>
          </rPr>
          <t>MFJ Donia:</t>
        </r>
        <r>
          <rPr>
            <sz val="9"/>
            <color indexed="81"/>
            <rFont val="Tahoma"/>
            <family val="2"/>
          </rPr>
          <t xml:space="preserve">
Paid
</t>
        </r>
      </text>
    </comment>
    <comment ref="K738" authorId="0" shapeId="0" xr:uid="{0AA6B812-4D42-4CCE-B35B-9490E9A7EDA8}">
      <text>
        <r>
          <rPr>
            <b/>
            <sz val="9"/>
            <color indexed="81"/>
            <rFont val="Tahoma"/>
            <family val="2"/>
          </rPr>
          <t>MFJ Donia:</t>
        </r>
        <r>
          <rPr>
            <sz val="9"/>
            <color indexed="81"/>
            <rFont val="Tahoma"/>
            <family val="2"/>
          </rPr>
          <t xml:space="preserve">
old is 20 seats booked</t>
        </r>
      </text>
    </comment>
    <comment ref="H843" authorId="0" shapeId="0" xr:uid="{A7C5F8EE-2EA3-46DE-BB4E-2D554757136F}">
      <text>
        <r>
          <rPr>
            <b/>
            <sz val="9"/>
            <color indexed="81"/>
            <rFont val="Tahoma"/>
            <family val="2"/>
          </rPr>
          <t>MFJ Donia:</t>
        </r>
        <r>
          <rPr>
            <sz val="9"/>
            <color indexed="81"/>
            <rFont val="Tahoma"/>
            <family val="2"/>
          </rPr>
          <t xml:space="preserve">
OLD FLT UJ1123/1124</t>
        </r>
      </text>
    </comment>
    <comment ref="L896" authorId="0" shapeId="0" xr:uid="{28F71E68-797F-4EDD-95E6-FD1C1F5898B3}">
      <text>
        <r>
          <rPr>
            <b/>
            <sz val="9"/>
            <color indexed="81"/>
            <rFont val="Tahoma"/>
            <family val="2"/>
          </rPr>
          <t>MFJ Donia:</t>
        </r>
        <r>
          <rPr>
            <sz val="9"/>
            <color indexed="81"/>
            <rFont val="Tahoma"/>
            <family val="2"/>
          </rPr>
          <t xml:space="preserve">
Old 20 seats</t>
        </r>
      </text>
    </comment>
    <comment ref="H1092" authorId="0" shapeId="0" xr:uid="{3EE83F6F-26F9-43EA-A59F-1C5BDFD0265E}">
      <text>
        <r>
          <rPr>
            <b/>
            <sz val="9"/>
            <color indexed="81"/>
            <rFont val="Tahoma"/>
            <family val="2"/>
          </rPr>
          <t>MFJ Donia:</t>
        </r>
        <r>
          <rPr>
            <sz val="9"/>
            <color indexed="81"/>
            <rFont val="Tahoma"/>
            <family val="2"/>
          </rPr>
          <t xml:space="preserve">
OLD FLT:UJ1121
</t>
        </r>
      </text>
    </comment>
    <comment ref="H1098" authorId="0" shapeId="0" xr:uid="{976E96C9-C26C-44A5-B82B-886EB3521D39}">
      <text>
        <r>
          <rPr>
            <b/>
            <sz val="9"/>
            <color indexed="81"/>
            <rFont val="Tahoma"/>
            <family val="2"/>
          </rPr>
          <t>MFJ Donia:</t>
        </r>
        <r>
          <rPr>
            <sz val="9"/>
            <color indexed="81"/>
            <rFont val="Tahoma"/>
            <family val="2"/>
          </rPr>
          <t xml:space="preserve">
OLD FLT:UJ1120</t>
        </r>
      </text>
    </comment>
    <comment ref="I1221" authorId="1" shapeId="0" xr:uid="{4E059CC1-0F41-44D1-B928-9DC032D416EA}">
      <text>
        <r>
          <rPr>
            <b/>
            <sz val="9"/>
            <color indexed="81"/>
            <rFont val="Tahoma"/>
            <family val="2"/>
          </rPr>
          <t>MFJ AILYN:</t>
        </r>
        <r>
          <rPr>
            <sz val="9"/>
            <color indexed="81"/>
            <rFont val="Tahoma"/>
            <family val="2"/>
          </rPr>
          <t xml:space="preserve">
via CAG
</t>
        </r>
      </text>
    </comment>
    <comment ref="I1223" authorId="1" shapeId="0" xr:uid="{04F5F828-9F01-4B62-968D-EA3B5034879A}">
      <text>
        <r>
          <rPr>
            <b/>
            <sz val="9"/>
            <color indexed="81"/>
            <rFont val="Tahoma"/>
            <family val="2"/>
          </rPr>
          <t>MFJ AILYN:</t>
        </r>
        <r>
          <rPr>
            <sz val="9"/>
            <color indexed="81"/>
            <rFont val="Tahoma"/>
            <family val="2"/>
          </rPr>
          <t xml:space="preserve">
via CAG</t>
        </r>
      </text>
    </comment>
    <comment ref="I1225" authorId="1" shapeId="0" xr:uid="{A5DE8D3E-26CA-4BA7-805C-7A4A6DD0FE03}">
      <text>
        <r>
          <rPr>
            <b/>
            <sz val="9"/>
            <color indexed="81"/>
            <rFont val="Tahoma"/>
            <family val="2"/>
          </rPr>
          <t>MFJ AILYN:</t>
        </r>
        <r>
          <rPr>
            <sz val="9"/>
            <color indexed="81"/>
            <rFont val="Tahoma"/>
            <family val="2"/>
          </rPr>
          <t xml:space="preserve">
via CAG</t>
        </r>
      </text>
    </comment>
    <comment ref="I1227" authorId="1" shapeId="0" xr:uid="{B5B356B7-8801-4F51-BD66-1271BD1D0FB7}">
      <text>
        <r>
          <rPr>
            <b/>
            <sz val="9"/>
            <color indexed="81"/>
            <rFont val="Tahoma"/>
            <family val="2"/>
          </rPr>
          <t>MFJ AILYN:</t>
        </r>
        <r>
          <rPr>
            <sz val="9"/>
            <color indexed="81"/>
            <rFont val="Tahoma"/>
            <family val="2"/>
          </rPr>
          <t xml:space="preserve">
via CAG</t>
        </r>
      </text>
    </comment>
    <comment ref="K1303" authorId="1" shapeId="0" xr:uid="{112108B3-11C7-4C74-A97A-E35DD09FF271}">
      <text>
        <r>
          <rPr>
            <b/>
            <sz val="9"/>
            <color indexed="81"/>
            <rFont val="Tahoma"/>
            <family val="2"/>
          </rPr>
          <t>MFJ AILYN:</t>
        </r>
        <r>
          <rPr>
            <sz val="9"/>
            <color indexed="81"/>
            <rFont val="Tahoma"/>
            <family val="2"/>
          </rPr>
          <t xml:space="preserve">
From 14seats to 3 
11 seats to SSH-VRN</t>
        </r>
      </text>
    </comment>
    <comment ref="H1366" authorId="0" shapeId="0" xr:uid="{47E6230B-F9C6-4595-AC21-097347B219C5}">
      <text>
        <r>
          <rPr>
            <b/>
            <sz val="9"/>
            <color indexed="81"/>
            <rFont val="Tahoma"/>
            <family val="2"/>
          </rPr>
          <t>MFJ Donia:</t>
        </r>
        <r>
          <rPr>
            <sz val="9"/>
            <color indexed="81"/>
            <rFont val="Tahoma"/>
            <family val="2"/>
          </rPr>
          <t xml:space="preserve">
previous flt 4S6004
</t>
        </r>
      </text>
    </comment>
    <comment ref="I1384" authorId="6" shapeId="0" xr:uid="{FC5B7794-3862-4D42-BC9C-954BE5A59A11}">
      <text>
        <r>
          <rPr>
            <b/>
            <sz val="9"/>
            <color indexed="81"/>
            <rFont val="Tahoma"/>
            <family val="2"/>
          </rPr>
          <t>MFJ RM 2:</t>
        </r>
        <r>
          <rPr>
            <sz val="9"/>
            <color indexed="81"/>
            <rFont val="Tahoma"/>
            <family val="2"/>
          </rPr>
          <t xml:space="preserve">
via NAP</t>
        </r>
      </text>
    </comment>
    <comment ref="I1386" authorId="6" shapeId="0" xr:uid="{AB94789B-A65D-4BE1-AD0C-2985B4CC584B}">
      <text>
        <r>
          <rPr>
            <b/>
            <sz val="9"/>
            <color indexed="81"/>
            <rFont val="Tahoma"/>
            <family val="2"/>
          </rPr>
          <t>MFJ RM 2:</t>
        </r>
        <r>
          <rPr>
            <sz val="9"/>
            <color indexed="81"/>
            <rFont val="Tahoma"/>
            <family val="2"/>
          </rPr>
          <t xml:space="preserve">
via NAP</t>
        </r>
      </text>
    </comment>
    <comment ref="I1465" authorId="1" shapeId="0" xr:uid="{CA08FAE2-1FA6-4786-B1C9-1A410148C1F2}">
      <text>
        <r>
          <rPr>
            <b/>
            <sz val="9"/>
            <color indexed="81"/>
            <rFont val="Tahoma"/>
            <family val="2"/>
          </rPr>
          <t>MFJ AILYN:</t>
        </r>
        <r>
          <rPr>
            <sz val="9"/>
            <color indexed="81"/>
            <rFont val="Tahoma"/>
            <family val="2"/>
          </rPr>
          <t xml:space="preserve">
via CAG
</t>
        </r>
      </text>
    </comment>
    <comment ref="I1475" authorId="1" shapeId="0" xr:uid="{43742F9D-3556-48CA-B9B1-B7B571F7A62D}">
      <text>
        <r>
          <rPr>
            <b/>
            <sz val="9"/>
            <color indexed="81"/>
            <rFont val="Tahoma"/>
            <family val="2"/>
          </rPr>
          <t>MFJ AILYN:</t>
        </r>
        <r>
          <rPr>
            <sz val="9"/>
            <color indexed="81"/>
            <rFont val="Tahoma"/>
            <family val="2"/>
          </rPr>
          <t xml:space="preserve">
via CAG
</t>
        </r>
      </text>
    </comment>
    <comment ref="K1700" authorId="1" shapeId="0" xr:uid="{2944CDAC-5F1F-449F-A0C5-7953BFE218B0}">
      <text>
        <r>
          <rPr>
            <b/>
            <sz val="9"/>
            <color indexed="81"/>
            <rFont val="Tahoma"/>
            <family val="2"/>
          </rPr>
          <t>MFJ AILYN:</t>
        </r>
        <r>
          <rPr>
            <sz val="9"/>
            <color indexed="81"/>
            <rFont val="Tahoma"/>
            <family val="2"/>
          </rPr>
          <t xml:space="preserve">
Infant</t>
        </r>
      </text>
    </comment>
    <comment ref="H1761" authorId="0" shapeId="0" xr:uid="{753A9648-A6E4-4C75-AD2E-10D8ADE40443}">
      <text>
        <r>
          <rPr>
            <b/>
            <sz val="9"/>
            <color indexed="81"/>
            <rFont val="Tahoma"/>
            <family val="2"/>
          </rPr>
          <t>MFJ Donia:</t>
        </r>
        <r>
          <rPr>
            <sz val="9"/>
            <color indexed="81"/>
            <rFont val="Tahoma"/>
            <family val="2"/>
          </rPr>
          <t xml:space="preserve">
OLD UJ6390</t>
        </r>
      </text>
    </comment>
    <comment ref="E1764" authorId="1" shapeId="0" xr:uid="{13E05B79-EAED-4C78-8D6A-AC50ABCCC519}">
      <text>
        <r>
          <rPr>
            <b/>
            <sz val="9"/>
            <color indexed="81"/>
            <rFont val="Tahoma"/>
            <family val="2"/>
          </rPr>
          <t>MFJ AILYN:</t>
        </r>
        <r>
          <rPr>
            <sz val="9"/>
            <color indexed="81"/>
            <rFont val="Tahoma"/>
            <family val="2"/>
          </rPr>
          <t xml:space="preserve">
Temporary reprotection from NAP to BRI</t>
        </r>
      </text>
    </comment>
    <comment ref="E1765" authorId="1" shapeId="0" xr:uid="{183D5D7E-64F6-4866-848C-C82C5F531CEC}">
      <text>
        <r>
          <rPr>
            <b/>
            <sz val="9"/>
            <color indexed="81"/>
            <rFont val="Tahoma"/>
            <family val="2"/>
          </rPr>
          <t>MFJ AILYN:</t>
        </r>
        <r>
          <rPr>
            <sz val="9"/>
            <color indexed="81"/>
            <rFont val="Tahoma"/>
            <family val="2"/>
          </rPr>
          <t xml:space="preserve">
Temporary reprotection from NAP to BRI</t>
        </r>
      </text>
    </comment>
    <comment ref="E1766" authorId="1" shapeId="0" xr:uid="{335450F5-992C-4F8F-87C5-2A1F5EDB4963}">
      <text>
        <r>
          <rPr>
            <b/>
            <sz val="9"/>
            <color indexed="81"/>
            <rFont val="Tahoma"/>
            <family val="2"/>
          </rPr>
          <t>MFJ AILYN:</t>
        </r>
        <r>
          <rPr>
            <sz val="9"/>
            <color indexed="81"/>
            <rFont val="Tahoma"/>
            <family val="2"/>
          </rPr>
          <t xml:space="preserve">
Temporary reprotection from NAP to BRI</t>
        </r>
      </text>
    </comment>
    <comment ref="E1767" authorId="1" shapeId="0" xr:uid="{262C4B01-E273-44A4-A6D7-E12478CC059B}">
      <text>
        <r>
          <rPr>
            <b/>
            <sz val="9"/>
            <color indexed="81"/>
            <rFont val="Tahoma"/>
            <family val="2"/>
          </rPr>
          <t>MFJ AILYN:</t>
        </r>
        <r>
          <rPr>
            <sz val="9"/>
            <color indexed="81"/>
            <rFont val="Tahoma"/>
            <family val="2"/>
          </rPr>
          <t xml:space="preserve">
Temporary reprotection from NAP to BRI</t>
        </r>
      </text>
    </comment>
    <comment ref="E1768" authorId="1" shapeId="0" xr:uid="{F6934F52-12B1-4591-8E6C-FB848BC94DC0}">
      <text>
        <r>
          <rPr>
            <b/>
            <sz val="9"/>
            <color indexed="81"/>
            <rFont val="Tahoma"/>
            <family val="2"/>
          </rPr>
          <t>MFJ AILYN:</t>
        </r>
        <r>
          <rPr>
            <sz val="9"/>
            <color indexed="81"/>
            <rFont val="Tahoma"/>
            <family val="2"/>
          </rPr>
          <t xml:space="preserve">
Temporary reprotection from NAP to BRI</t>
        </r>
      </text>
    </comment>
    <comment ref="E1775" authorId="1" shapeId="0" xr:uid="{C2FCC338-9CA5-4C49-8E41-2E476D6F34B5}">
      <text>
        <r>
          <rPr>
            <b/>
            <sz val="9"/>
            <color indexed="81"/>
            <rFont val="Tahoma"/>
            <family val="2"/>
          </rPr>
          <t>MFJ AILYN:</t>
        </r>
        <r>
          <rPr>
            <sz val="9"/>
            <color indexed="81"/>
            <rFont val="Tahoma"/>
            <family val="2"/>
          </rPr>
          <t xml:space="preserve">
Temporary offer SE</t>
        </r>
      </text>
    </comment>
    <comment ref="E1950" authorId="0" shapeId="0" xr:uid="{E2F59CF9-D1B9-4E68-8E4B-36EF31CEAF93}">
      <text>
        <r>
          <rPr>
            <b/>
            <sz val="9"/>
            <color indexed="81"/>
            <rFont val="Tahoma"/>
            <family val="2"/>
          </rPr>
          <t>MFJ Donia:</t>
        </r>
        <r>
          <rPr>
            <sz val="9"/>
            <color indexed="81"/>
            <rFont val="Tahoma"/>
            <family val="2"/>
          </rPr>
          <t xml:space="preserve">
OLD FLIGHT UJ6391/6390
</t>
        </r>
      </text>
    </comment>
    <comment ref="E1972" authorId="0" shapeId="0" xr:uid="{A053FEF8-A9B1-4138-8A94-16694BF82A7E}">
      <text>
        <r>
          <rPr>
            <b/>
            <sz val="9"/>
            <color indexed="81"/>
            <rFont val="Tahoma"/>
            <family val="2"/>
          </rPr>
          <t>MFJ Donia:</t>
        </r>
        <r>
          <rPr>
            <sz val="9"/>
            <color indexed="81"/>
            <rFont val="Tahoma"/>
            <family val="2"/>
          </rPr>
          <t xml:space="preserve">
OLD FLT:UJ6391
</t>
        </r>
      </text>
    </comment>
    <comment ref="E1973" authorId="0" shapeId="0" xr:uid="{11B4B407-9399-46D6-8868-9CB6E365E56E}">
      <text>
        <r>
          <rPr>
            <b/>
            <sz val="9"/>
            <color indexed="81"/>
            <rFont val="Tahoma"/>
            <family val="2"/>
          </rPr>
          <t>MFJ Donia:</t>
        </r>
        <r>
          <rPr>
            <sz val="9"/>
            <color indexed="81"/>
            <rFont val="Tahoma"/>
            <family val="2"/>
          </rPr>
          <t xml:space="preserve">
OLD FLT UJ6390</t>
        </r>
      </text>
    </comment>
    <comment ref="E2000" authorId="6" shapeId="0" xr:uid="{0DFF09CA-7CB8-41A2-8459-F6120071582B}">
      <text>
        <r>
          <rPr>
            <b/>
            <sz val="9"/>
            <color indexed="81"/>
            <rFont val="Tahoma"/>
            <family val="2"/>
          </rPr>
          <t>MFJ RM 2:</t>
        </r>
        <r>
          <rPr>
            <sz val="9"/>
            <color indexed="81"/>
            <rFont val="Tahoma"/>
            <family val="2"/>
          </rPr>
          <t xml:space="preserve">
OLD FLT UJ6391</t>
        </r>
      </text>
    </comment>
    <comment ref="E2001" authorId="6" shapeId="0" xr:uid="{5249F158-A4E9-4858-BDCB-F850970EC08B}">
      <text>
        <r>
          <rPr>
            <b/>
            <sz val="9"/>
            <color indexed="81"/>
            <rFont val="Tahoma"/>
            <family val="2"/>
          </rPr>
          <t>MFJ RM 2:</t>
        </r>
        <r>
          <rPr>
            <sz val="9"/>
            <color indexed="81"/>
            <rFont val="Tahoma"/>
            <family val="2"/>
          </rPr>
          <t xml:space="preserve">
OLD FLT IS UJ6390</t>
        </r>
      </text>
    </comment>
    <comment ref="I2102" authorId="1" shapeId="0" xr:uid="{67A93D13-AE76-4F92-A6F9-55CAB38C2385}">
      <text>
        <r>
          <rPr>
            <b/>
            <sz val="9"/>
            <color indexed="81"/>
            <rFont val="Tahoma"/>
            <family val="2"/>
          </rPr>
          <t>MFJ AILYN:</t>
        </r>
        <r>
          <rPr>
            <sz val="9"/>
            <color indexed="81"/>
            <rFont val="Tahoma"/>
            <family val="2"/>
          </rPr>
          <t xml:space="preserve">
via CAG</t>
        </r>
      </text>
    </comment>
    <comment ref="I2103" authorId="1" shapeId="0" xr:uid="{0EDAC7DD-F982-496D-998E-FE09CB4BCB6A}">
      <text>
        <r>
          <rPr>
            <b/>
            <sz val="9"/>
            <color indexed="81"/>
            <rFont val="Tahoma"/>
            <family val="2"/>
          </rPr>
          <t>MFJ AILYN:</t>
        </r>
        <r>
          <rPr>
            <sz val="9"/>
            <color indexed="81"/>
            <rFont val="Tahoma"/>
            <family val="2"/>
          </rPr>
          <t xml:space="preserve">
via CAG</t>
        </r>
      </text>
    </comment>
    <comment ref="K2104" authorId="1" shapeId="0" xr:uid="{CA502D0B-2C2E-4373-9C0A-7D77D340953E}">
      <text>
        <r>
          <rPr>
            <b/>
            <sz val="9"/>
            <color indexed="81"/>
            <rFont val="Tahoma"/>
            <family val="2"/>
          </rPr>
          <t>MFJ AILYN:</t>
        </r>
        <r>
          <rPr>
            <sz val="9"/>
            <color indexed="81"/>
            <rFont val="Tahoma"/>
            <family val="2"/>
          </rPr>
          <t xml:space="preserve">
Inventory taken from SSH-BRI .</t>
        </r>
      </text>
    </comment>
    <comment ref="E2108" authorId="0" shapeId="0" xr:uid="{A5314F69-24FF-44D5-AC57-F67E3E2E9F78}">
      <text>
        <r>
          <rPr>
            <b/>
            <sz val="9"/>
            <color indexed="81"/>
            <rFont val="Tahoma"/>
            <family val="2"/>
          </rPr>
          <t>MFJ Donia:</t>
        </r>
        <r>
          <rPr>
            <sz val="9"/>
            <color indexed="81"/>
            <rFont val="Tahoma"/>
            <family val="2"/>
          </rPr>
          <t xml:space="preserve">
old flt .UJ6391</t>
        </r>
      </text>
    </comment>
    <comment ref="G2115" authorId="0" shapeId="0" xr:uid="{A975B894-1049-4E6A-82EE-73210A363646}">
      <text>
        <r>
          <rPr>
            <b/>
            <sz val="9"/>
            <color indexed="81"/>
            <rFont val="Tahoma"/>
            <family val="2"/>
          </rPr>
          <t>MFJ Donia:</t>
        </r>
        <r>
          <rPr>
            <sz val="9"/>
            <color indexed="81"/>
            <rFont val="Tahoma"/>
            <family val="2"/>
          </rPr>
          <t xml:space="preserve">
form CAG SSH but return only SSH NAP
</t>
        </r>
      </text>
    </comment>
    <comment ref="K2115" authorId="0" shapeId="0" xr:uid="{226BB817-843C-4137-8CA9-DBEAABEF43EB}">
      <text>
        <r>
          <rPr>
            <b/>
            <sz val="9"/>
            <color indexed="81"/>
            <rFont val="Tahoma"/>
            <family val="2"/>
          </rPr>
          <t>MFJ Donia:</t>
        </r>
        <r>
          <rPr>
            <sz val="9"/>
            <color indexed="81"/>
            <rFont val="Tahoma"/>
            <family val="2"/>
          </rPr>
          <t xml:space="preserve">
old is 1 seats</t>
        </r>
      </text>
    </comment>
    <comment ref="K2116" authorId="0" shapeId="0" xr:uid="{17FECB7C-6953-4ED8-A6DA-1FA5F1B06F1A}">
      <text>
        <r>
          <rPr>
            <b/>
            <sz val="9"/>
            <color indexed="81"/>
            <rFont val="Tahoma"/>
            <family val="2"/>
          </rPr>
          <t>MFJ Donia:</t>
        </r>
        <r>
          <rPr>
            <sz val="9"/>
            <color indexed="81"/>
            <rFont val="Tahoma"/>
            <family val="2"/>
          </rPr>
          <t xml:space="preserve">
old is 1 seat</t>
        </r>
      </text>
    </comment>
    <comment ref="E2123" authorId="0" shapeId="0" xr:uid="{A3475977-80FF-47A1-A676-08DACA0048CA}">
      <text>
        <r>
          <rPr>
            <b/>
            <sz val="9"/>
            <color indexed="81"/>
            <rFont val="Tahoma"/>
            <family val="2"/>
          </rPr>
          <t>MFJ Donia:</t>
        </r>
        <r>
          <rPr>
            <sz val="9"/>
            <color indexed="81"/>
            <rFont val="Tahoma"/>
            <family val="2"/>
          </rPr>
          <t xml:space="preserve">
record from amelia report</t>
        </r>
      </text>
    </comment>
    <comment ref="L2200" authorId="7" shapeId="0" xr:uid="{143FA83D-B30C-45D1-9140-C7402E50984F}">
      <text>
        <t>[Threaded comment]
Your version of Excel allows you to read this threaded comment; however, any edits to it will get removed if the file is opened in a newer version of Excel. Learn more: https://go.microsoft.com/fwlink/?linkid=870924
Comment:
    Temporary blocks only</t>
      </text>
    </comment>
    <comment ref="L2205" authorId="8" shapeId="0" xr:uid="{2ED4A897-D0BD-4E1B-9758-D2F2799FB50E}">
      <text>
        <t>[Threaded comment]
Your version of Excel allows you to read this threaded comment; however, any edits to it will get removed if the file is opened in a newer version of Excel. Learn more: https://go.microsoft.com/fwlink/?linkid=870924
Comment:
    Temporary blocks only</t>
      </text>
    </comment>
    <comment ref="E2262" authorId="1" shapeId="0" xr:uid="{D12144AD-490C-46A8-A1D9-10051D63C83A}">
      <text>
        <r>
          <rPr>
            <b/>
            <sz val="9"/>
            <color indexed="81"/>
            <rFont val="Tahoma"/>
            <family val="2"/>
          </rPr>
          <t>MFJ AILYN:</t>
        </r>
        <r>
          <rPr>
            <sz val="9"/>
            <color indexed="81"/>
            <rFont val="Tahoma"/>
            <family val="2"/>
          </rPr>
          <t xml:space="preserve">
Showed up at the AP</t>
        </r>
      </text>
    </comment>
    <comment ref="E2263" authorId="1" shapeId="0" xr:uid="{A604E220-5A21-4F6C-BAD4-C7369D692ED0}">
      <text>
        <r>
          <rPr>
            <b/>
            <sz val="9"/>
            <color indexed="81"/>
            <rFont val="Tahoma"/>
            <family val="2"/>
          </rPr>
          <t>MFJ AILYN:</t>
        </r>
        <r>
          <rPr>
            <sz val="9"/>
            <color indexed="81"/>
            <rFont val="Tahoma"/>
            <family val="2"/>
          </rPr>
          <t xml:space="preserve">
Showed up at the AP</t>
        </r>
      </text>
    </comment>
    <comment ref="E2264" authorId="1" shapeId="0" xr:uid="{83ED64BC-C68F-457F-A7F1-758B7BFAFC47}">
      <text>
        <r>
          <rPr>
            <b/>
            <sz val="9"/>
            <color indexed="81"/>
            <rFont val="Tahoma"/>
            <family val="2"/>
          </rPr>
          <t>MFJ AILYN:</t>
        </r>
        <r>
          <rPr>
            <sz val="9"/>
            <color indexed="81"/>
            <rFont val="Tahoma"/>
            <family val="2"/>
          </rPr>
          <t xml:space="preserve">
Showed up at the AP</t>
        </r>
      </text>
    </comment>
    <comment ref="E2265" authorId="1" shapeId="0" xr:uid="{926EC9E1-49B4-47F3-A5D1-8088A6ABFF4E}">
      <text>
        <r>
          <rPr>
            <b/>
            <sz val="9"/>
            <color indexed="81"/>
            <rFont val="Tahoma"/>
            <family val="2"/>
          </rPr>
          <t>MFJ AILYN:</t>
        </r>
        <r>
          <rPr>
            <sz val="9"/>
            <color indexed="81"/>
            <rFont val="Tahoma"/>
            <family val="2"/>
          </rPr>
          <t xml:space="preserve">
Showed up at the AP</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MFJ Donia</author>
  </authors>
  <commentList>
    <comment ref="Q164" authorId="0" shapeId="0" xr:uid="{5F8345A7-FD7B-4822-A24F-F5BA50019FCA}">
      <text>
        <r>
          <rPr>
            <b/>
            <sz val="9"/>
            <color indexed="81"/>
            <rFont val="Tahoma"/>
            <family val="2"/>
          </rPr>
          <t>MFJ Donia:</t>
        </r>
        <r>
          <rPr>
            <sz val="9"/>
            <color indexed="81"/>
            <rFont val="Tahoma"/>
            <family val="2"/>
          </rPr>
          <t xml:space="preserve">
OLD CAPACITY FROM 4-AUG TO 1 SEP IS 174</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tc={13CFF32A-C9FB-4DC9-9FE1-E556152991A9}</author>
    <author>tc={5CD0110C-83AB-4DAC-A934-60961E905A33}</author>
    <author>tc={E268C682-F82F-4297-BC87-7B7E54E6FB69}</author>
    <author>tc={E0A8E744-DED9-47FC-9830-41BE272907CF}</author>
    <author>tc={C07A250A-9C29-44F6-A8C7-E27A7274B340}</author>
    <author>tc={8F194DA7-9312-4134-B63D-D1250FCBA31D}</author>
    <author>tc={59920FDA-4DFA-49FC-89F4-892B7C039348}</author>
    <author>tc={48209F4D-70D0-4154-83B5-B43054E111B3}</author>
    <author>tc={73C8F7F4-491B-4D39-8B8C-E5188CBF6E3D}</author>
  </authors>
  <commentList>
    <comment ref="L6" authorId="0" shapeId="0" xr:uid="{13CFF32A-C9FB-4DC9-9FE1-E556152991A9}">
      <text>
        <t>[Threaded comment]
Your version of Excel allows you to read this threaded comment; however, any edits to it will get removed if the file is opened in a newer version of Excel. Learn more: https://go.microsoft.com/fwlink/?linkid=870924
Comment:
    Reprotection for 30MAR &amp; 06APR cancellations.</t>
      </text>
    </comment>
    <comment ref="L8" authorId="1" shapeId="0" xr:uid="{5CD0110C-83AB-4DAC-A934-60961E905A33}">
      <text>
        <t>[Threaded comment]
Your version of Excel allows you to read this threaded comment; however, any edits to it will get removed if the file is opened in a newer version of Excel. Learn more: https://go.microsoft.com/fwlink/?linkid=870924
Comment:
    50Y for SI Travel</t>
      </text>
    </comment>
    <comment ref="I18" authorId="2" shapeId="0" xr:uid="{E268C682-F82F-4297-BC87-7B7E54E6FB69}">
      <text>
        <t>[Threaded comment]
Your version of Excel allows you to read this threaded comment; however, any edits to it will get removed if the file is opened in a newer version of Excel. Learn more: https://go.microsoft.com/fwlink/?linkid=870924
Comment:
    With 4 Ferry Sectors</t>
      </text>
    </comment>
    <comment ref="L19" authorId="3" shapeId="0" xr:uid="{E0A8E744-DED9-47FC-9830-41BE272907CF}">
      <text>
        <t xml:space="preserve">[Threaded comment]
Your version of Excel allows you to read this threaded comment; however, any edits to it will get removed if the file is opened in a newer version of Excel. Learn more: https://go.microsoft.com/fwlink/?linkid=870924
Comment:
    Cancelled flight 4seats to reprotect
</t>
      </text>
    </comment>
    <comment ref="G20" authorId="4" shapeId="0" xr:uid="{C07A250A-9C29-44F6-A8C7-E27A7274B340}">
      <text>
        <t>[Threaded comment]
Your version of Excel allows you to read this threaded comment; however, any edits to it will get removed if the file is opened in a newer version of Excel. Learn more: https://go.microsoft.com/fwlink/?linkid=870924
Comment:
    Estimated budget only</t>
      </text>
    </comment>
    <comment ref="G29" authorId="5" shapeId="0" xr:uid="{8F194DA7-9312-4134-B63D-D1250FCBA31D}">
      <text>
        <t>[Threaded comment]
Your version of Excel allows you to read this threaded comment; however, any edits to it will get removed if the file is opened in a newer version of Excel. Learn more: https://go.microsoft.com/fwlink/?linkid=870924
Comment:
    Estimated budget only</t>
      </text>
    </comment>
    <comment ref="G30" authorId="6" shapeId="0" xr:uid="{59920FDA-4DFA-49FC-89F4-892B7C039348}">
      <text>
        <t>[Threaded comment]
Your version of Excel allows you to read this threaded comment; however, any edits to it will get removed if the file is opened in a newer version of Excel. Learn more: https://go.microsoft.com/fwlink/?linkid=870924
Comment:
    Estimated budget only</t>
      </text>
    </comment>
    <comment ref="L37" authorId="7" shapeId="0" xr:uid="{48209F4D-70D0-4154-83B5-B43054E111B3}">
      <text>
        <t>[Threaded comment]
Your version of Excel allows you to read this threaded comment; however, any edits to it will get removed if the file is opened in a newer version of Excel. Learn more: https://go.microsoft.com/fwlink/?linkid=870924
Comment:
    Extra to maximize book load only</t>
      </text>
    </comment>
    <comment ref="M39" authorId="8" shapeId="0" xr:uid="{73C8F7F4-491B-4D39-8B8C-E5188CBF6E3D}">
      <text>
        <t>[Threaded comment]
Your version of Excel allows you to read this threaded comment; however, any edits to it will get removed if the file is opened in a newer version of Excel. Learn more: https://go.microsoft.com/fwlink/?linkid=870924
Comment:
    Cancelled program, 1 seat reprotected</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<sst xmlns="http://schemas.openxmlformats.org/spreadsheetml/2006/main" count="249840" uniqueCount="28957">
  <si>
    <t>DAY</t>
  </si>
  <si>
    <t>SSH</t>
  </si>
  <si>
    <t>NAP</t>
  </si>
  <si>
    <t>WEEKS</t>
  </si>
  <si>
    <t>DEP_DATE</t>
  </si>
  <si>
    <t>Grand Total</t>
  </si>
  <si>
    <t>DIRECTION</t>
  </si>
  <si>
    <t>Outbound</t>
  </si>
  <si>
    <t>Inbound</t>
  </si>
  <si>
    <t>ORGN</t>
  </si>
  <si>
    <t>DEST</t>
  </si>
  <si>
    <t>SECTOR</t>
  </si>
  <si>
    <t>Aircraft</t>
  </si>
  <si>
    <t>Charter Cost</t>
  </si>
  <si>
    <t>Add-on</t>
  </si>
  <si>
    <t>Selling</t>
  </si>
  <si>
    <t>FS_NO</t>
  </si>
  <si>
    <t>Sub-Total</t>
  </si>
  <si>
    <t>Rotation-Divisor</t>
  </si>
  <si>
    <t>WEEK_NO</t>
  </si>
  <si>
    <t>FLT_WK</t>
  </si>
  <si>
    <t>Cost/Sector</t>
  </si>
  <si>
    <t>FSCODE</t>
  </si>
  <si>
    <t>NAP-SSH</t>
  </si>
  <si>
    <t>SSH-NAP</t>
  </si>
  <si>
    <t>ROUTING</t>
  </si>
  <si>
    <t>SCHED_ID</t>
  </si>
  <si>
    <t>Weeks</t>
  </si>
  <si>
    <t>Airline</t>
  </si>
  <si>
    <t>Flt_No.</t>
  </si>
  <si>
    <t>Named</t>
  </si>
  <si>
    <t>Unnamed</t>
  </si>
  <si>
    <t>ORGN_Country</t>
  </si>
  <si>
    <t>DEST_Country</t>
  </si>
  <si>
    <t>Fare Basis</t>
  </si>
  <si>
    <t>Trip</t>
  </si>
  <si>
    <t>Journey</t>
  </si>
  <si>
    <t>Ex-Egypt</t>
  </si>
  <si>
    <t>Ex-Italy</t>
  </si>
  <si>
    <t>ADT Tax (EUR)</t>
  </si>
  <si>
    <t>Chd Tax Diff</t>
  </si>
  <si>
    <t>CHD Tax (EUR)</t>
  </si>
  <si>
    <t>Inf Tax Diff</t>
  </si>
  <si>
    <t>INF Tax (EUR)</t>
  </si>
  <si>
    <t>EGRT</t>
  </si>
  <si>
    <t>RT</t>
  </si>
  <si>
    <t>EGOW</t>
  </si>
  <si>
    <t>OW</t>
  </si>
  <si>
    <t>ITRT</t>
  </si>
  <si>
    <t>ITOW</t>
  </si>
  <si>
    <t>Egypt</t>
  </si>
  <si>
    <t>Italy</t>
  </si>
  <si>
    <t>SSH-NAP-SSH</t>
  </si>
  <si>
    <t>RT SSH-NAP-SSH</t>
  </si>
  <si>
    <t>OW SSH-NAP</t>
  </si>
  <si>
    <t>NAP-SSH-NAP</t>
  </si>
  <si>
    <t>RT NAP-SSH-NAP</t>
  </si>
  <si>
    <t>OW NAP-SSH</t>
  </si>
  <si>
    <t>Taxes</t>
  </si>
  <si>
    <t>Sector Tax</t>
  </si>
  <si>
    <t>Total Taxes</t>
  </si>
  <si>
    <t xml:space="preserve">Total Taxes </t>
  </si>
  <si>
    <t>A320</t>
  </si>
  <si>
    <t>B738</t>
  </si>
  <si>
    <t>(All)</t>
  </si>
  <si>
    <t>Routing2</t>
  </si>
  <si>
    <t>Add-on3</t>
  </si>
  <si>
    <t>Y Capacity</t>
  </si>
  <si>
    <t>Y Seats_Sale</t>
  </si>
  <si>
    <t>OVERALL PAX BOOKED &amp; REVENUE</t>
  </si>
  <si>
    <t>4S</t>
  </si>
  <si>
    <t>Remarks</t>
  </si>
  <si>
    <t>OB DOW</t>
  </si>
  <si>
    <t>IB DOW</t>
  </si>
  <si>
    <t>START</t>
  </si>
  <si>
    <t>END</t>
  </si>
  <si>
    <t>Divisor</t>
  </si>
  <si>
    <t>SELLING</t>
  </si>
  <si>
    <t>ROTATION</t>
  </si>
  <si>
    <t>Net Cost</t>
  </si>
  <si>
    <t>Route</t>
  </si>
  <si>
    <t>DISTRIBUTOR_PNR</t>
  </si>
  <si>
    <t>JOURNEY</t>
  </si>
  <si>
    <t>DATE_BOOKED</t>
  </si>
  <si>
    <t>CONTRIBUTOR</t>
  </si>
  <si>
    <t>FLIGHT_DATE</t>
  </si>
  <si>
    <t>REQUESTED_SEATS</t>
  </si>
  <si>
    <t>SEATS_BOOKED</t>
  </si>
  <si>
    <t>BASE_FARE</t>
  </si>
  <si>
    <t>TAXES</t>
  </si>
  <si>
    <t>SURCHARGES</t>
  </si>
  <si>
    <t>NET_REVENUE</t>
  </si>
  <si>
    <t>CATEGORY</t>
  </si>
  <si>
    <t xml:space="preserve">SEATS_BOOKED </t>
  </si>
  <si>
    <t xml:space="preserve">NET_REVENUE </t>
  </si>
  <si>
    <t>Requested_Seats</t>
  </si>
  <si>
    <t>Seats_Block_by_Cap</t>
  </si>
  <si>
    <t>Seats_Booked</t>
  </si>
  <si>
    <t>Avl_Seats_by_Cap</t>
  </si>
  <si>
    <t xml:space="preserve">Seats_Booked </t>
  </si>
  <si>
    <t>ROUTE</t>
  </si>
  <si>
    <t>FLT_NO</t>
  </si>
  <si>
    <t>DAYS_PRIOR</t>
  </si>
  <si>
    <t xml:space="preserve">Avl_Seats_by_Cap </t>
  </si>
  <si>
    <t>BOOKING_STATUS</t>
  </si>
  <si>
    <t>CONTRACT_STATUS</t>
  </si>
  <si>
    <t xml:space="preserve">AVG_FARE_PER_SEAT </t>
  </si>
  <si>
    <t xml:space="preserve">REQUESTED_SEATS </t>
  </si>
  <si>
    <t>Tour Operator</t>
  </si>
  <si>
    <t>Confirmed</t>
  </si>
  <si>
    <t>HRG</t>
  </si>
  <si>
    <t>08</t>
  </si>
  <si>
    <t>VIE-JED-VIE</t>
  </si>
  <si>
    <t>GRAND TOTAL</t>
  </si>
  <si>
    <t>TOTAL REVENUE</t>
  </si>
  <si>
    <t>4S6032</t>
  </si>
  <si>
    <t>4S6031</t>
  </si>
  <si>
    <t>E25-01</t>
  </si>
  <si>
    <t>E25-04</t>
  </si>
  <si>
    <t>E25-06</t>
  </si>
  <si>
    <t>E25-07A</t>
  </si>
  <si>
    <t>E25-07B</t>
  </si>
  <si>
    <t>S25-01</t>
  </si>
  <si>
    <t>S25-02</t>
  </si>
  <si>
    <t>S25-03</t>
  </si>
  <si>
    <t>UJ</t>
  </si>
  <si>
    <t>S25-04</t>
  </si>
  <si>
    <t>S25-05</t>
  </si>
  <si>
    <t>S25-06</t>
  </si>
  <si>
    <t>S25-07</t>
  </si>
  <si>
    <t>S25-08</t>
  </si>
  <si>
    <t>S25-09</t>
  </si>
  <si>
    <t>S25-10</t>
  </si>
  <si>
    <t>S25-11</t>
  </si>
  <si>
    <t>SSH-MXP-SSH</t>
  </si>
  <si>
    <t>SSH-CAG-SSH</t>
  </si>
  <si>
    <t>Enzo Viaggi</t>
  </si>
  <si>
    <t>E25-08</t>
  </si>
  <si>
    <t>SSH-BRI-SSH2</t>
  </si>
  <si>
    <t>SSH-BRI-SSH3</t>
  </si>
  <si>
    <t>SSH-NAP-SSH4</t>
  </si>
  <si>
    <t>SSH-VRN-SSH3</t>
  </si>
  <si>
    <t>SSH-NAP-SSH6</t>
  </si>
  <si>
    <t>SSH-BRI-SSH10</t>
  </si>
  <si>
    <t>SSH-MXP-SSH11</t>
  </si>
  <si>
    <t>SSH-VRN-SSH13</t>
  </si>
  <si>
    <t>SSH-NAP-SSH15</t>
  </si>
  <si>
    <t>SSH-NAP-SSH16</t>
  </si>
  <si>
    <t>SSH-NAP-SSH17</t>
  </si>
  <si>
    <t>RMF-MXP-RMF2</t>
  </si>
  <si>
    <t>E25-08-3</t>
  </si>
  <si>
    <t>Carrier</t>
  </si>
  <si>
    <t>Genius</t>
  </si>
  <si>
    <t>Distributor</t>
  </si>
  <si>
    <t>Closed Deal</t>
  </si>
  <si>
    <t>Genius Total</t>
  </si>
  <si>
    <t>Benchmark</t>
  </si>
  <si>
    <t>U25-01</t>
  </si>
  <si>
    <t>SUMMER-WINTER</t>
  </si>
  <si>
    <t>EASTER PERIOD</t>
  </si>
  <si>
    <t>Sum of Total Taxes</t>
  </si>
  <si>
    <t xml:space="preserve">Bookload </t>
  </si>
  <si>
    <t>TOTAL NET COST</t>
  </si>
  <si>
    <t>`</t>
  </si>
  <si>
    <t>CHARTER COST</t>
  </si>
  <si>
    <t>REVENUE vs COSTS</t>
  </si>
  <si>
    <t>DATE</t>
  </si>
  <si>
    <t>CAP</t>
  </si>
  <si>
    <t>BKD</t>
  </si>
  <si>
    <t>AVL</t>
  </si>
  <si>
    <t>TTL CAP</t>
  </si>
  <si>
    <t>TTL BKD</t>
  </si>
  <si>
    <t>TTL AVL</t>
  </si>
  <si>
    <t>REVENUE</t>
  </si>
  <si>
    <t>TTL REVENUE</t>
  </si>
  <si>
    <t>OUTBOUND</t>
  </si>
  <si>
    <t>INBOUND</t>
  </si>
  <si>
    <t>OB Taxes</t>
  </si>
  <si>
    <t>IB Taxes</t>
  </si>
  <si>
    <t>TTL TAXES</t>
  </si>
  <si>
    <t>TTL OB Taxes</t>
  </si>
  <si>
    <t>TTL IB Taxes</t>
  </si>
  <si>
    <t>TTL NET COST</t>
  </si>
  <si>
    <t>REVENUE vs NET COST</t>
  </si>
  <si>
    <t>OB Proposed Fare</t>
  </si>
  <si>
    <t>OB Rev Fcst</t>
  </si>
  <si>
    <t>IB Proposed Fare</t>
  </si>
  <si>
    <t>IB Rev Fcst</t>
  </si>
  <si>
    <t>TTL Rev Fcst</t>
  </si>
  <si>
    <t>EXPECTED REVENUE</t>
  </si>
  <si>
    <t>Expected Revenue</t>
  </si>
  <si>
    <t>ETD (UTC)</t>
  </si>
  <si>
    <t>ETA (UTC)</t>
  </si>
  <si>
    <t>ETD (Local Time)</t>
  </si>
  <si>
    <t>ETA (Local Time)</t>
  </si>
  <si>
    <t>Countersigned</t>
  </si>
  <si>
    <t>EuroAirlines</t>
  </si>
  <si>
    <t>EuroAirlines Total</t>
  </si>
  <si>
    <t>Signed</t>
  </si>
  <si>
    <t>S25-12</t>
  </si>
  <si>
    <t>S25-13</t>
  </si>
  <si>
    <t>HRG-NAP-HRG</t>
  </si>
  <si>
    <t>Y_Capacity</t>
  </si>
  <si>
    <t>4S6018</t>
  </si>
  <si>
    <t>6018</t>
  </si>
  <si>
    <t>E25</t>
  </si>
  <si>
    <t>S25</t>
  </si>
  <si>
    <t>Atelier Vacanze SRL</t>
  </si>
  <si>
    <t>SE5447</t>
  </si>
  <si>
    <t>SSH-FCO-SSH6</t>
  </si>
  <si>
    <t>SSH-BRI-SSH8</t>
  </si>
  <si>
    <t>SSH-CTA_SSH</t>
  </si>
  <si>
    <t>SSH-BRI-SSH12</t>
  </si>
  <si>
    <t>SSH-FCO-SSH14</t>
  </si>
  <si>
    <t>SSH-MXP-SSH18</t>
  </si>
  <si>
    <t>SSH-CAG-SSH20</t>
  </si>
  <si>
    <t>SSH-NAP-SSH152</t>
  </si>
  <si>
    <t>E25-09</t>
  </si>
  <si>
    <t>SE</t>
  </si>
  <si>
    <t>5447</t>
  </si>
  <si>
    <t>Y_Cap</t>
  </si>
  <si>
    <t>Sum of Y_Capacity</t>
  </si>
  <si>
    <t>SSH-BRI-SSH22</t>
  </si>
  <si>
    <t>SSH-VRN-SSH32</t>
  </si>
  <si>
    <t>E25-02A</t>
  </si>
  <si>
    <t>E25-05A</t>
  </si>
  <si>
    <t>E25-05B</t>
  </si>
  <si>
    <t>E25-02B</t>
  </si>
  <si>
    <t>UJ3902</t>
  </si>
  <si>
    <t>S25-14</t>
  </si>
  <si>
    <t>S25-14-2</t>
  </si>
  <si>
    <t>3902</t>
  </si>
  <si>
    <t>DISTRIBUTION_CHANNEL</t>
  </si>
  <si>
    <t>J Capacity</t>
  </si>
  <si>
    <t>SSH-BRI-SSH4</t>
  </si>
  <si>
    <t>E25-02C</t>
  </si>
  <si>
    <t>SSH-NAP-SSH5</t>
  </si>
  <si>
    <t>E25-03A</t>
  </si>
  <si>
    <t>E25-03B</t>
  </si>
  <si>
    <t>SS-FCO-SSH</t>
  </si>
  <si>
    <t>S25-15</t>
  </si>
  <si>
    <t>03A</t>
  </si>
  <si>
    <t>03B</t>
  </si>
  <si>
    <t>SM820</t>
  </si>
  <si>
    <t>SM819</t>
  </si>
  <si>
    <t>SM</t>
  </si>
  <si>
    <t>819</t>
  </si>
  <si>
    <t>APG</t>
  </si>
  <si>
    <t>820</t>
  </si>
  <si>
    <t>E25-09B</t>
  </si>
  <si>
    <t>09B</t>
  </si>
  <si>
    <t>E25-03A-2</t>
  </si>
  <si>
    <t>E25-03A-3</t>
  </si>
  <si>
    <t>E25-03B-4</t>
  </si>
  <si>
    <t>6031</t>
  </si>
  <si>
    <t>E25-03B-5</t>
  </si>
  <si>
    <t>E25-03B-6</t>
  </si>
  <si>
    <t>E25-03A-1</t>
  </si>
  <si>
    <t>E25-03B-3</t>
  </si>
  <si>
    <t>6032</t>
  </si>
  <si>
    <t>E25-09B-1</t>
  </si>
  <si>
    <t>E25-03C</t>
  </si>
  <si>
    <t>Lastname</t>
  </si>
  <si>
    <t>Firstname</t>
  </si>
  <si>
    <t>Title</t>
  </si>
  <si>
    <t>Contributors</t>
  </si>
  <si>
    <t>Coupon Status</t>
  </si>
  <si>
    <t>Passenger Reconcillation List (PRL)</t>
  </si>
  <si>
    <t>Travel Date</t>
  </si>
  <si>
    <t>Orgn</t>
  </si>
  <si>
    <t>Dest</t>
  </si>
  <si>
    <t>Sector</t>
  </si>
  <si>
    <t>Pax Type</t>
  </si>
  <si>
    <t>Day</t>
  </si>
  <si>
    <t>MR</t>
  </si>
  <si>
    <t>Flown</t>
  </si>
  <si>
    <t>No Show</t>
  </si>
  <si>
    <t>MS</t>
  </si>
  <si>
    <t>PAX_COUNT</t>
  </si>
  <si>
    <t>NE6125</t>
  </si>
  <si>
    <t>NE6124</t>
  </si>
  <si>
    <t>Searcharter</t>
  </si>
  <si>
    <t>Euroairlines</t>
  </si>
  <si>
    <t>World Network Srl</t>
  </si>
  <si>
    <t>4S6006</t>
  </si>
  <si>
    <t>UJ1124</t>
  </si>
  <si>
    <t>4S6005</t>
  </si>
  <si>
    <t>UJ1123</t>
  </si>
  <si>
    <t>SI Travel</t>
  </si>
  <si>
    <t>4S6016</t>
  </si>
  <si>
    <t>BRI-SSH</t>
  </si>
  <si>
    <t>BRI</t>
  </si>
  <si>
    <t>4S6004</t>
  </si>
  <si>
    <t>4S6015</t>
  </si>
  <si>
    <t>SSH-BRI</t>
  </si>
  <si>
    <t>4S6003</t>
  </si>
  <si>
    <t>Veratour</t>
  </si>
  <si>
    <t>MXP-SSH</t>
  </si>
  <si>
    <t>MXP</t>
  </si>
  <si>
    <t>SSH-MXP</t>
  </si>
  <si>
    <t>VRN-SSH</t>
  </si>
  <si>
    <t>VRN</t>
  </si>
  <si>
    <t>SSH-VRN</t>
  </si>
  <si>
    <t>Iscla Maior</t>
  </si>
  <si>
    <t>JSV-Partyamo</t>
  </si>
  <si>
    <t>Miti Viaggi</t>
  </si>
  <si>
    <t>W42987</t>
  </si>
  <si>
    <t>VIE-JED</t>
  </si>
  <si>
    <t>VIE</t>
  </si>
  <si>
    <t>JED</t>
  </si>
  <si>
    <t>W42988</t>
  </si>
  <si>
    <t>JED-VIE</t>
  </si>
  <si>
    <t>ZFCEV</t>
  </si>
  <si>
    <t>GO7</t>
  </si>
  <si>
    <t>8CWWCF</t>
  </si>
  <si>
    <t>11L2C8</t>
  </si>
  <si>
    <t>11L2HB</t>
  </si>
  <si>
    <t>11L2KA</t>
  </si>
  <si>
    <t>Fruit Viaggi</t>
  </si>
  <si>
    <t>CJVQ9</t>
  </si>
  <si>
    <t>ZMQJ3</t>
  </si>
  <si>
    <t>UJ1121</t>
  </si>
  <si>
    <t>SM810</t>
  </si>
  <si>
    <t>UJ1120</t>
  </si>
  <si>
    <t>SM809</t>
  </si>
  <si>
    <t>11L2EY</t>
  </si>
  <si>
    <t>2M6N7</t>
  </si>
  <si>
    <t>Mamas Travel</t>
  </si>
  <si>
    <t>Cancelled</t>
  </si>
  <si>
    <t>HC7QY</t>
  </si>
  <si>
    <t>QD4G7</t>
  </si>
  <si>
    <t>Nicolaus S.P.A</t>
  </si>
  <si>
    <t>UJ6006</t>
  </si>
  <si>
    <t>MXP-RMF</t>
  </si>
  <si>
    <t>RMF</t>
  </si>
  <si>
    <t>UJ6005</t>
  </si>
  <si>
    <t>RMF-MXP</t>
  </si>
  <si>
    <t>NP8102</t>
  </si>
  <si>
    <t>NAP-HRG</t>
  </si>
  <si>
    <t>NP8101</t>
  </si>
  <si>
    <t>HRG-NAP</t>
  </si>
  <si>
    <t>93URD</t>
  </si>
  <si>
    <t>E7UMZ</t>
  </si>
  <si>
    <t>QACJT</t>
  </si>
  <si>
    <t>7YW2M</t>
  </si>
  <si>
    <t>PG7WV</t>
  </si>
  <si>
    <t>Good Days</t>
  </si>
  <si>
    <t>4S6017</t>
  </si>
  <si>
    <t>HAJW3</t>
  </si>
  <si>
    <t>F6UM2</t>
  </si>
  <si>
    <t>CHHDR</t>
  </si>
  <si>
    <t>11L8E0</t>
  </si>
  <si>
    <t>11L8A9</t>
  </si>
  <si>
    <t>11L8B0</t>
  </si>
  <si>
    <t>11L8AR</t>
  </si>
  <si>
    <t>11L8M4</t>
  </si>
  <si>
    <t>Y9EVF</t>
  </si>
  <si>
    <t>11L8GR</t>
  </si>
  <si>
    <t>MPY7R</t>
  </si>
  <si>
    <t>HWW7C</t>
  </si>
  <si>
    <t>RZZCJ</t>
  </si>
  <si>
    <t>NH2AR</t>
  </si>
  <si>
    <t>PMNN3</t>
  </si>
  <si>
    <t>11L94A</t>
  </si>
  <si>
    <t>QYFEG</t>
  </si>
  <si>
    <t>YHMWA</t>
  </si>
  <si>
    <t>79W9T</t>
  </si>
  <si>
    <t>UJ6001</t>
  </si>
  <si>
    <t>FNJZN</t>
  </si>
  <si>
    <t>YHLZC</t>
  </si>
  <si>
    <t>A4ENH</t>
  </si>
  <si>
    <t>11L9EQ</t>
  </si>
  <si>
    <t>Present Viaggi</t>
  </si>
  <si>
    <t>SE5448</t>
  </si>
  <si>
    <t>CAG-SSH</t>
  </si>
  <si>
    <t>CAG</t>
  </si>
  <si>
    <t>SE5446</t>
  </si>
  <si>
    <t>SSH-CAG</t>
  </si>
  <si>
    <t>FEMAC</t>
  </si>
  <si>
    <t>QXCRYU</t>
  </si>
  <si>
    <t>11L9QM</t>
  </si>
  <si>
    <t>ZRP79</t>
  </si>
  <si>
    <t>MQJUH</t>
  </si>
  <si>
    <t>6ZVFQ</t>
  </si>
  <si>
    <t>LA7FR</t>
  </si>
  <si>
    <t>11LA1D</t>
  </si>
  <si>
    <t>Ahotsun Tour Operator srls</t>
  </si>
  <si>
    <t>11LA92</t>
  </si>
  <si>
    <t>Italgsa</t>
  </si>
  <si>
    <t>11LAFK</t>
  </si>
  <si>
    <t>11LAFL</t>
  </si>
  <si>
    <t>11LAFJ</t>
  </si>
  <si>
    <t>A2NRN</t>
  </si>
  <si>
    <t>JZPYW</t>
  </si>
  <si>
    <t>2RHP7</t>
  </si>
  <si>
    <t>7WRJ6</t>
  </si>
  <si>
    <t>OA5ALD</t>
  </si>
  <si>
    <t>N46YD</t>
  </si>
  <si>
    <t>NAA2U</t>
  </si>
  <si>
    <t>UJ6002</t>
  </si>
  <si>
    <t>11LAKP</t>
  </si>
  <si>
    <t>NP7WV</t>
  </si>
  <si>
    <t>QG7FDP</t>
  </si>
  <si>
    <t>11LB15</t>
  </si>
  <si>
    <t>11LB1A</t>
  </si>
  <si>
    <t>LYNFM</t>
  </si>
  <si>
    <t>UGQ3P</t>
  </si>
  <si>
    <t>GWTHH</t>
  </si>
  <si>
    <t>G7R9D</t>
  </si>
  <si>
    <t>EUWMZ</t>
  </si>
  <si>
    <t>J4AC4</t>
  </si>
  <si>
    <t>7DTA7</t>
  </si>
  <si>
    <t>11LBT4</t>
  </si>
  <si>
    <t>11LBT5</t>
  </si>
  <si>
    <t>11LC1L</t>
  </si>
  <si>
    <t>UJ3901</t>
  </si>
  <si>
    <t>11LC66</t>
  </si>
  <si>
    <t>11LC8B</t>
  </si>
  <si>
    <t>11LCF0</t>
  </si>
  <si>
    <t>11LCCC</t>
  </si>
  <si>
    <t>11LCHJ</t>
  </si>
  <si>
    <t>11LC9E</t>
  </si>
  <si>
    <t>11LC9F</t>
  </si>
  <si>
    <t>May Fair Jets Dubai</t>
  </si>
  <si>
    <t>Website</t>
  </si>
  <si>
    <t>JCQWTU</t>
  </si>
  <si>
    <t>ATFMYV</t>
  </si>
  <si>
    <t>Y7PY9</t>
  </si>
  <si>
    <t>AMADEUS</t>
  </si>
  <si>
    <t>11LCTR</t>
  </si>
  <si>
    <t>Website IBE</t>
  </si>
  <si>
    <t>HUEW5D</t>
  </si>
  <si>
    <t>LHS76B</t>
  </si>
  <si>
    <t>HCQ493</t>
  </si>
  <si>
    <t>D7OQVZ</t>
  </si>
  <si>
    <t>XKZQM2</t>
  </si>
  <si>
    <t>11LDC8</t>
  </si>
  <si>
    <t>VFVZ6</t>
  </si>
  <si>
    <t>M67HC</t>
  </si>
  <si>
    <t>LTDEC</t>
  </si>
  <si>
    <t>93QYY</t>
  </si>
  <si>
    <t>Y32PN</t>
  </si>
  <si>
    <t>JVN8BN</t>
  </si>
  <si>
    <t>8QBBZ9</t>
  </si>
  <si>
    <t>SAND SRL</t>
  </si>
  <si>
    <t>Goingit</t>
  </si>
  <si>
    <t>Q4JLY</t>
  </si>
  <si>
    <t>ZXBAAG</t>
  </si>
  <si>
    <t>11LE5H</t>
  </si>
  <si>
    <t>11LC1C</t>
  </si>
  <si>
    <t>JV9AD</t>
  </si>
  <si>
    <t>Alpitour</t>
  </si>
  <si>
    <t>12LEP7</t>
  </si>
  <si>
    <t>12LEUE</t>
  </si>
  <si>
    <t>12LFAC</t>
  </si>
  <si>
    <t>RVTM6</t>
  </si>
  <si>
    <t>12LGJC</t>
  </si>
  <si>
    <t>11LEKG</t>
  </si>
  <si>
    <t>11LEKH</t>
  </si>
  <si>
    <t>On Review</t>
  </si>
  <si>
    <t>11LETL</t>
  </si>
  <si>
    <t>TCEZH</t>
  </si>
  <si>
    <t>JT7LN</t>
  </si>
  <si>
    <t>DARAQ</t>
  </si>
  <si>
    <t>ZH2Y4</t>
  </si>
  <si>
    <t>QRZRW</t>
  </si>
  <si>
    <t>GT6EG</t>
  </si>
  <si>
    <t>11LF49</t>
  </si>
  <si>
    <t>12LHCF</t>
  </si>
  <si>
    <t>11LFGF</t>
  </si>
  <si>
    <t>11LF48</t>
  </si>
  <si>
    <t>RLEPH</t>
  </si>
  <si>
    <t>T2LUR</t>
  </si>
  <si>
    <t>EZYPL</t>
  </si>
  <si>
    <t>ADET6</t>
  </si>
  <si>
    <t>Reissued</t>
  </si>
  <si>
    <t>12LYDF</t>
  </si>
  <si>
    <t>GDTWZ</t>
  </si>
  <si>
    <t>11LGA2</t>
  </si>
  <si>
    <t>UJ5126</t>
  </si>
  <si>
    <t>UJ5125</t>
  </si>
  <si>
    <t>FCO-SSH</t>
  </si>
  <si>
    <t>FCO</t>
  </si>
  <si>
    <t>SSH-FCO</t>
  </si>
  <si>
    <t>72JG9</t>
  </si>
  <si>
    <t>4GJ3Y</t>
  </si>
  <si>
    <t>12LJA2</t>
  </si>
  <si>
    <t>12LJAE</t>
  </si>
  <si>
    <t>MCVUT</t>
  </si>
  <si>
    <t>V6FAF</t>
  </si>
  <si>
    <t>RRHHU</t>
  </si>
  <si>
    <t>7GQUA</t>
  </si>
  <si>
    <t>3AH4D</t>
  </si>
  <si>
    <t>WHYET</t>
  </si>
  <si>
    <t>7NH29</t>
  </si>
  <si>
    <t>RRZ7U</t>
  </si>
  <si>
    <t>WYHAL</t>
  </si>
  <si>
    <t>11LGRR</t>
  </si>
  <si>
    <t>11LGRJ</t>
  </si>
  <si>
    <t>12LJKM</t>
  </si>
  <si>
    <t>MGYJ3</t>
  </si>
  <si>
    <t>11LH69</t>
  </si>
  <si>
    <t>11LH68</t>
  </si>
  <si>
    <t>11LH6C</t>
  </si>
  <si>
    <t>TT3AY</t>
  </si>
  <si>
    <t>2W4JV</t>
  </si>
  <si>
    <t>T2W6H</t>
  </si>
  <si>
    <t>A9JE3</t>
  </si>
  <si>
    <t>923QA</t>
  </si>
  <si>
    <t>CNDUY</t>
  </si>
  <si>
    <t>12LM65</t>
  </si>
  <si>
    <t>11LY2L</t>
  </si>
  <si>
    <t>11LHTR</t>
  </si>
  <si>
    <t>11LHU3</t>
  </si>
  <si>
    <t>WDZYW</t>
  </si>
  <si>
    <t>9YGVC</t>
  </si>
  <si>
    <t>LQZU3</t>
  </si>
  <si>
    <t>VF6JV</t>
  </si>
  <si>
    <t>T33QN</t>
  </si>
  <si>
    <t>FPWMV</t>
  </si>
  <si>
    <t>U4AU2</t>
  </si>
  <si>
    <t>47R6Z</t>
  </si>
  <si>
    <t>G2CMZ</t>
  </si>
  <si>
    <t>11LYHC</t>
  </si>
  <si>
    <t>11LYHD</t>
  </si>
  <si>
    <t>11LYDZ</t>
  </si>
  <si>
    <t>UJ7001</t>
  </si>
  <si>
    <t>PMO-SSH</t>
  </si>
  <si>
    <t>PMO</t>
  </si>
  <si>
    <t>UJ7000</t>
  </si>
  <si>
    <t>SSH-PMO</t>
  </si>
  <si>
    <t>SE1792</t>
  </si>
  <si>
    <t>SE1791</t>
  </si>
  <si>
    <t>11LYLU</t>
  </si>
  <si>
    <t>ItalGSA-Syrius-Go4Sea</t>
  </si>
  <si>
    <t>JP4LD</t>
  </si>
  <si>
    <t>NWYVN</t>
  </si>
  <si>
    <t>CDNT7</t>
  </si>
  <si>
    <t>11LYRG</t>
  </si>
  <si>
    <t>2E6WF</t>
  </si>
  <si>
    <t>FLR-Domina</t>
  </si>
  <si>
    <t>Italgsa-Azura</t>
  </si>
  <si>
    <t>12LN7K</t>
  </si>
  <si>
    <t>12LNZK</t>
  </si>
  <si>
    <t>12LNJG</t>
  </si>
  <si>
    <t>12LNJD</t>
  </si>
  <si>
    <t>12LNZG</t>
  </si>
  <si>
    <t>12LNTH</t>
  </si>
  <si>
    <t>PBA6IB</t>
  </si>
  <si>
    <t>11LJYY</t>
  </si>
  <si>
    <t>11LJYJ</t>
  </si>
  <si>
    <t>11LJN4</t>
  </si>
  <si>
    <t>11LJJ4</t>
  </si>
  <si>
    <t>VYUM2</t>
  </si>
  <si>
    <t>WL4P3</t>
  </si>
  <si>
    <t>Z3JW6</t>
  </si>
  <si>
    <t>DPR7D</t>
  </si>
  <si>
    <t>R6UYL</t>
  </si>
  <si>
    <t>UUU73</t>
  </si>
  <si>
    <t>ACY6G</t>
  </si>
  <si>
    <t>LF9RA</t>
  </si>
  <si>
    <t>11LKCN</t>
  </si>
  <si>
    <t>11LKCZ</t>
  </si>
  <si>
    <t>DGZU9</t>
  </si>
  <si>
    <t>WJGN2</t>
  </si>
  <si>
    <t>WDJGT</t>
  </si>
  <si>
    <t>11LKJT</t>
  </si>
  <si>
    <t>11LKMK</t>
  </si>
  <si>
    <t>11LKK1</t>
  </si>
  <si>
    <t>GRNNA</t>
  </si>
  <si>
    <t>FLR Charter</t>
  </si>
  <si>
    <t>Italgsa-Baobab</t>
  </si>
  <si>
    <t>HMHGA</t>
  </si>
  <si>
    <t>Citizen Plan</t>
  </si>
  <si>
    <t>CPJT9A</t>
  </si>
  <si>
    <t>VA6R7</t>
  </si>
  <si>
    <t>12LQBJ</t>
  </si>
  <si>
    <t>11LL0G</t>
  </si>
  <si>
    <t>11LL0Y</t>
  </si>
  <si>
    <t>11LL4U</t>
  </si>
  <si>
    <t>11LL9M</t>
  </si>
  <si>
    <t>NZZTOK</t>
  </si>
  <si>
    <t>XSVOW4</t>
  </si>
  <si>
    <t>12LQG9</t>
  </si>
  <si>
    <t>12LQN1</t>
  </si>
  <si>
    <t>12LQDL</t>
  </si>
  <si>
    <t>12LQN2</t>
  </si>
  <si>
    <t>9V3FT</t>
  </si>
  <si>
    <t>VTT7G</t>
  </si>
  <si>
    <t>9TJ4F</t>
  </si>
  <si>
    <t>FV2CZ</t>
  </si>
  <si>
    <t>LGUAJ</t>
  </si>
  <si>
    <t>2E6EV</t>
  </si>
  <si>
    <t>PDYG6</t>
  </si>
  <si>
    <t>3Y3GF</t>
  </si>
  <si>
    <t>YFJJZ</t>
  </si>
  <si>
    <t>JHUH2</t>
  </si>
  <si>
    <t>CNYFV</t>
  </si>
  <si>
    <t>CPBG86</t>
  </si>
  <si>
    <t>CP8TEU</t>
  </si>
  <si>
    <t>CPODQC</t>
  </si>
  <si>
    <t>12LQLQ</t>
  </si>
  <si>
    <t>PZ8NNT</t>
  </si>
  <si>
    <t>11LLPY</t>
  </si>
  <si>
    <t>11LLNF</t>
  </si>
  <si>
    <t>11LLNG</t>
  </si>
  <si>
    <t>11LLMG</t>
  </si>
  <si>
    <t>11LLMH</t>
  </si>
  <si>
    <t>11LLLU</t>
  </si>
  <si>
    <t>Italgsa-Hakuna</t>
  </si>
  <si>
    <t>11LLS0</t>
  </si>
  <si>
    <t>11LLS2</t>
  </si>
  <si>
    <t>11LM2N</t>
  </si>
  <si>
    <t>Italgsa-Iscla Maior</t>
  </si>
  <si>
    <t>6F4TQ</t>
  </si>
  <si>
    <t>RCCMV</t>
  </si>
  <si>
    <t>12LQLM</t>
  </si>
  <si>
    <t>AD4GF</t>
  </si>
  <si>
    <t>T2337</t>
  </si>
  <si>
    <t>TMN2H</t>
  </si>
  <si>
    <t>9QLJN</t>
  </si>
  <si>
    <t>11LM9J</t>
  </si>
  <si>
    <t>11LLGQ</t>
  </si>
  <si>
    <t>H3UBN3</t>
  </si>
  <si>
    <t>2CMUY</t>
  </si>
  <si>
    <t>9WT27</t>
  </si>
  <si>
    <t>DP2T3</t>
  </si>
  <si>
    <t>6FDZD</t>
  </si>
  <si>
    <t>MV73A</t>
  </si>
  <si>
    <t>12LRTM</t>
  </si>
  <si>
    <t>11LMR8</t>
  </si>
  <si>
    <t>11LMR9</t>
  </si>
  <si>
    <t>11LMR3</t>
  </si>
  <si>
    <t>12LSMJ</t>
  </si>
  <si>
    <t>72TMN</t>
  </si>
  <si>
    <t>Travelledia</t>
  </si>
  <si>
    <t>IBE</t>
  </si>
  <si>
    <t>3RD655</t>
  </si>
  <si>
    <t>11LMTU</t>
  </si>
  <si>
    <t>11LMU2</t>
  </si>
  <si>
    <t>11LMU1</t>
  </si>
  <si>
    <t>11LN09</t>
  </si>
  <si>
    <t>DRH4A</t>
  </si>
  <si>
    <t>VYCYA</t>
  </si>
  <si>
    <t>AR744</t>
  </si>
  <si>
    <t>APQCR</t>
  </si>
  <si>
    <t>YFJQN</t>
  </si>
  <si>
    <t>AJ74P</t>
  </si>
  <si>
    <t>GV3QP</t>
  </si>
  <si>
    <t>LER6H</t>
  </si>
  <si>
    <t xml:space="preserve"> </t>
  </si>
  <si>
    <t>CPUL4J</t>
  </si>
  <si>
    <t>CPZPM4</t>
  </si>
  <si>
    <t>12LT54</t>
  </si>
  <si>
    <t>11LN9R</t>
  </si>
  <si>
    <t>11LN55</t>
  </si>
  <si>
    <t>11LN6N</t>
  </si>
  <si>
    <t>11LN9P</t>
  </si>
  <si>
    <t>11LNEK</t>
  </si>
  <si>
    <t>11LNG4</t>
  </si>
  <si>
    <t>11LNPA</t>
  </si>
  <si>
    <t>XFTU2W</t>
  </si>
  <si>
    <t>Y6ELY</t>
  </si>
  <si>
    <t>WZQ7N</t>
  </si>
  <si>
    <t>FT37Z</t>
  </si>
  <si>
    <t>11LN56</t>
  </si>
  <si>
    <t>11LN3U</t>
  </si>
  <si>
    <t>12LU6L</t>
  </si>
  <si>
    <t>11LNP7</t>
  </si>
  <si>
    <t>11LZ4U</t>
  </si>
  <si>
    <t>11LNT9</t>
  </si>
  <si>
    <t>WWL42</t>
  </si>
  <si>
    <t>EDR2E</t>
  </si>
  <si>
    <t>12LUJ6</t>
  </si>
  <si>
    <t>7PCQL</t>
  </si>
  <si>
    <t>QHDCAM</t>
  </si>
  <si>
    <t>SE2894</t>
  </si>
  <si>
    <t>PSA-SSH</t>
  </si>
  <si>
    <t>PSA</t>
  </si>
  <si>
    <t>SE2893</t>
  </si>
  <si>
    <t>SSH-PSA</t>
  </si>
  <si>
    <t>Italgsa-Going</t>
  </si>
  <si>
    <t>Italgsa Fisicara</t>
  </si>
  <si>
    <t>Italgsa-Miti Viaggi</t>
  </si>
  <si>
    <t>11LZF1</t>
  </si>
  <si>
    <t>36Z6T</t>
  </si>
  <si>
    <t>7669Z</t>
  </si>
  <si>
    <t>12LUA1</t>
  </si>
  <si>
    <t>12LUPC</t>
  </si>
  <si>
    <t>11LZ6L</t>
  </si>
  <si>
    <t>11LZ8K</t>
  </si>
  <si>
    <t>11LZZT</t>
  </si>
  <si>
    <t>11LZJP</t>
  </si>
  <si>
    <t>WU6MP</t>
  </si>
  <si>
    <t>11LZSJ</t>
  </si>
  <si>
    <t>11LZSF</t>
  </si>
  <si>
    <t>PQEH6</t>
  </si>
  <si>
    <t>NH9WW</t>
  </si>
  <si>
    <t>11LP10</t>
  </si>
  <si>
    <t>11LP0U</t>
  </si>
  <si>
    <t>11LP15</t>
  </si>
  <si>
    <t>YZQ33</t>
  </si>
  <si>
    <t>EA4GL</t>
  </si>
  <si>
    <t>12M0FL</t>
  </si>
  <si>
    <t>11LP49</t>
  </si>
  <si>
    <t>11LPBZ</t>
  </si>
  <si>
    <t>11LPBP</t>
  </si>
  <si>
    <t>ZH4PL</t>
  </si>
  <si>
    <t>QRLZW</t>
  </si>
  <si>
    <t>CDAEH</t>
  </si>
  <si>
    <t>UZN7D</t>
  </si>
  <si>
    <t>CPAUXF</t>
  </si>
  <si>
    <t>CPH43J</t>
  </si>
  <si>
    <t>V2JL7</t>
  </si>
  <si>
    <t>L2R2T</t>
  </si>
  <si>
    <t>11LPJA</t>
  </si>
  <si>
    <t>11LPYT</t>
  </si>
  <si>
    <t>11LPJF</t>
  </si>
  <si>
    <t>SABRE</t>
  </si>
  <si>
    <t>11LPEL</t>
  </si>
  <si>
    <t>11LPJE</t>
  </si>
  <si>
    <t>11LPGM</t>
  </si>
  <si>
    <t>HAGWY</t>
  </si>
  <si>
    <t xml:space="preserve">ERM5P7 </t>
  </si>
  <si>
    <t>DF4DR</t>
  </si>
  <si>
    <t>11LPGR</t>
  </si>
  <si>
    <t>PYMPQ</t>
  </si>
  <si>
    <t>7MLWN9</t>
  </si>
  <si>
    <t>NJQEY</t>
  </si>
  <si>
    <t>12M1ZL</t>
  </si>
  <si>
    <t>TRAVELFUSION</t>
  </si>
  <si>
    <t>11LQ32</t>
  </si>
  <si>
    <t>Nicolaus SPA</t>
  </si>
  <si>
    <t>FDM9F</t>
  </si>
  <si>
    <t>H9S8ZP</t>
  </si>
  <si>
    <t>FCU4F5</t>
  </si>
  <si>
    <t>JLT4C</t>
  </si>
  <si>
    <t>F733A</t>
  </si>
  <si>
    <t>RAMON PARISI</t>
  </si>
  <si>
    <t>DANIELA PITZALIS</t>
  </si>
  <si>
    <t>11LQ9Z</t>
  </si>
  <si>
    <t>E4SYGA</t>
  </si>
  <si>
    <t>5C9X4K</t>
  </si>
  <si>
    <t>12M274</t>
  </si>
  <si>
    <t>12M2PH</t>
  </si>
  <si>
    <t>12M2NT</t>
  </si>
  <si>
    <t>11LQL9</t>
  </si>
  <si>
    <t>11LQL7</t>
  </si>
  <si>
    <t>11LQJE</t>
  </si>
  <si>
    <t>11LQJA</t>
  </si>
  <si>
    <t>CPNZFL</t>
  </si>
  <si>
    <t>CJA3F</t>
  </si>
  <si>
    <t>G07</t>
  </si>
  <si>
    <t>6SU7LL</t>
  </si>
  <si>
    <t>6MFY6S</t>
  </si>
  <si>
    <t>11LQTN</t>
  </si>
  <si>
    <t>11LQME</t>
  </si>
  <si>
    <t>R967H</t>
  </si>
  <si>
    <t>12M3EN</t>
  </si>
  <si>
    <t>12M3LM</t>
  </si>
  <si>
    <t>WE46U</t>
  </si>
  <si>
    <t>NE3126</t>
  </si>
  <si>
    <t>JMCZJ</t>
  </si>
  <si>
    <t>4LDRNK</t>
  </si>
  <si>
    <t>9R63HM</t>
  </si>
  <si>
    <t>BOYYFI</t>
  </si>
  <si>
    <t>12M3LN</t>
  </si>
  <si>
    <t>12M402</t>
  </si>
  <si>
    <t>Sand Srl</t>
  </si>
  <si>
    <t>11LRAR</t>
  </si>
  <si>
    <t>02A</t>
  </si>
  <si>
    <t>E25-02A-2</t>
  </si>
  <si>
    <t>6015</t>
  </si>
  <si>
    <t>E25-02A-1</t>
  </si>
  <si>
    <t>6016</t>
  </si>
  <si>
    <t>02B</t>
  </si>
  <si>
    <t>E25-02B-5</t>
  </si>
  <si>
    <t>6003</t>
  </si>
  <si>
    <t>E25-02B-3</t>
  </si>
  <si>
    <t>6004</t>
  </si>
  <si>
    <t>E25-02B-4</t>
  </si>
  <si>
    <t>03C</t>
  </si>
  <si>
    <t>E25-03C-1</t>
  </si>
  <si>
    <t>04</t>
  </si>
  <si>
    <t>E25-04-4</t>
  </si>
  <si>
    <t>6005</t>
  </si>
  <si>
    <t>E25-04-5</t>
  </si>
  <si>
    <t>00:30+1</t>
  </si>
  <si>
    <t>E25-04-3</t>
  </si>
  <si>
    <t>6006</t>
  </si>
  <si>
    <t>05A</t>
  </si>
  <si>
    <t>E25-05A-3</t>
  </si>
  <si>
    <t>E25-05A-1</t>
  </si>
  <si>
    <t>E25-05A-2</t>
  </si>
  <si>
    <t>05B</t>
  </si>
  <si>
    <t>E25-05B-4</t>
  </si>
  <si>
    <t>E25-05B-5</t>
  </si>
  <si>
    <t>E25-05B-6</t>
  </si>
  <si>
    <t>E25-05B-3</t>
  </si>
  <si>
    <t>06</t>
  </si>
  <si>
    <t>E25-08-4</t>
  </si>
  <si>
    <t>6017</t>
  </si>
  <si>
    <t>E25-08-5</t>
  </si>
  <si>
    <t>09A</t>
  </si>
  <si>
    <t>E25-09A</t>
  </si>
  <si>
    <t>E25-09A-2</t>
  </si>
  <si>
    <t>5446</t>
  </si>
  <si>
    <t>E25-09A-3</t>
  </si>
  <si>
    <t>E25-09A-1</t>
  </si>
  <si>
    <t>5448</t>
  </si>
  <si>
    <t>E25-09B-2</t>
  </si>
  <si>
    <t>E25-09B-3</t>
  </si>
  <si>
    <t>01</t>
  </si>
  <si>
    <t>S25-01-2</t>
  </si>
  <si>
    <t>S25-01-3</t>
  </si>
  <si>
    <t>S25-01-4</t>
  </si>
  <si>
    <t>S25-01-5</t>
  </si>
  <si>
    <t>S25-01-6</t>
  </si>
  <si>
    <t>S25-01-7</t>
  </si>
  <si>
    <t>S25-01-8</t>
  </si>
  <si>
    <t>S25-01-9</t>
  </si>
  <si>
    <t>S25-01-10</t>
  </si>
  <si>
    <t>S25-01-11</t>
  </si>
  <si>
    <t>S25-01-12</t>
  </si>
  <si>
    <t>S25-01-13</t>
  </si>
  <si>
    <t>S25-01-14</t>
  </si>
  <si>
    <t>S25-01-15</t>
  </si>
  <si>
    <t>S25-01-16</t>
  </si>
  <si>
    <t>S25-01-17</t>
  </si>
  <si>
    <t>S25-01-18</t>
  </si>
  <si>
    <t>S25-01-19</t>
  </si>
  <si>
    <t>S25-01-20</t>
  </si>
  <si>
    <t>S25-01-21</t>
  </si>
  <si>
    <t>S25-01-22</t>
  </si>
  <si>
    <t>S25-01-23</t>
  </si>
  <si>
    <t>S25-01-27</t>
  </si>
  <si>
    <t>S25-01-28</t>
  </si>
  <si>
    <t>S25-01-1</t>
  </si>
  <si>
    <t>S25-01-26</t>
  </si>
  <si>
    <t>02</t>
  </si>
  <si>
    <t>S25-02-1</t>
  </si>
  <si>
    <t>01:45+1</t>
  </si>
  <si>
    <t>03</t>
  </si>
  <si>
    <t>S25-03-2</t>
  </si>
  <si>
    <t>5125</t>
  </si>
  <si>
    <t>S25-03-3</t>
  </si>
  <si>
    <t>S25-03-4</t>
  </si>
  <si>
    <t>S25-03-5</t>
  </si>
  <si>
    <t>S25-03-6</t>
  </si>
  <si>
    <t>S25-03-7</t>
  </si>
  <si>
    <t>5126</t>
  </si>
  <si>
    <t>A321</t>
  </si>
  <si>
    <t>S25-04-2</t>
  </si>
  <si>
    <t>6001</t>
  </si>
  <si>
    <t>S25-04-3</t>
  </si>
  <si>
    <t>S25-04-4</t>
  </si>
  <si>
    <t>S25-04-5</t>
  </si>
  <si>
    <t>S25-04-6</t>
  </si>
  <si>
    <t>S25-04-7</t>
  </si>
  <si>
    <t>S25-04-8</t>
  </si>
  <si>
    <t>S25-04-1</t>
  </si>
  <si>
    <t>6002</t>
  </si>
  <si>
    <t>S25-06-2</t>
  </si>
  <si>
    <t>1120</t>
  </si>
  <si>
    <t>S25-06-3</t>
  </si>
  <si>
    <t>S25-06-4</t>
  </si>
  <si>
    <t>S25-06-5</t>
  </si>
  <si>
    <t>S25-06-6</t>
  </si>
  <si>
    <t>S25-06-7</t>
  </si>
  <si>
    <t>S25-06-8</t>
  </si>
  <si>
    <t>02:30+1</t>
  </si>
  <si>
    <t>S25-06-1</t>
  </si>
  <si>
    <t>1121</t>
  </si>
  <si>
    <t>07</t>
  </si>
  <si>
    <t>S25-07-2</t>
  </si>
  <si>
    <t>S25-07-3</t>
  </si>
  <si>
    <t>S25-07-4</t>
  </si>
  <si>
    <t>S25-07-5</t>
  </si>
  <si>
    <t>S25-07-6</t>
  </si>
  <si>
    <t>S25-07-7</t>
  </si>
  <si>
    <t>S25-07-1</t>
  </si>
  <si>
    <t>S25-08-2</t>
  </si>
  <si>
    <t>S25-08-3</t>
  </si>
  <si>
    <t>S25-08-4</t>
  </si>
  <si>
    <t>S25-08-5</t>
  </si>
  <si>
    <t>S25-08-6</t>
  </si>
  <si>
    <t>S25-08-7</t>
  </si>
  <si>
    <t>S25-08-1</t>
  </si>
  <si>
    <t>S25-12-2</t>
  </si>
  <si>
    <t>1123</t>
  </si>
  <si>
    <t>S25-12-3</t>
  </si>
  <si>
    <t>S25-12-4</t>
  </si>
  <si>
    <t>S25-12-5</t>
  </si>
  <si>
    <t>S25-12-6</t>
  </si>
  <si>
    <t>S25-12-7</t>
  </si>
  <si>
    <t>S25-12-1</t>
  </si>
  <si>
    <t>1124</t>
  </si>
  <si>
    <t>S25-13-2</t>
  </si>
  <si>
    <t>NP</t>
  </si>
  <si>
    <t>8101</t>
  </si>
  <si>
    <t>S25-13-3</t>
  </si>
  <si>
    <t>S25-13-4</t>
  </si>
  <si>
    <t>S25-13-5</t>
  </si>
  <si>
    <t>S25-13-6</t>
  </si>
  <si>
    <t>S25-13-7</t>
  </si>
  <si>
    <t>S25-13-8</t>
  </si>
  <si>
    <t>01:20+1</t>
  </si>
  <si>
    <t>S25-13-1</t>
  </si>
  <si>
    <t>8102</t>
  </si>
  <si>
    <t>3901</t>
  </si>
  <si>
    <t>S25-14-3</t>
  </si>
  <si>
    <t>S25-14-1</t>
  </si>
  <si>
    <t>S25-15-2</t>
  </si>
  <si>
    <t>S25-15-3</t>
  </si>
  <si>
    <t>S25-15-4</t>
  </si>
  <si>
    <t>S25-15-5</t>
  </si>
  <si>
    <t>S25-15-6</t>
  </si>
  <si>
    <t>S25-15-7</t>
  </si>
  <si>
    <t>S25-15-8</t>
  </si>
  <si>
    <t>S25-15-9</t>
  </si>
  <si>
    <t>S25-15-1</t>
  </si>
  <si>
    <t>S25-10-2</t>
  </si>
  <si>
    <t>S25-10-3</t>
  </si>
  <si>
    <t>S25-10-4</t>
  </si>
  <si>
    <t>S25-10-5</t>
  </si>
  <si>
    <t>S25-10-6</t>
  </si>
  <si>
    <t>S25-10-1</t>
  </si>
  <si>
    <t>S25-16</t>
  </si>
  <si>
    <t>S25-16-2</t>
  </si>
  <si>
    <t>7000</t>
  </si>
  <si>
    <t>S25-16-3</t>
  </si>
  <si>
    <t>S25-16-4</t>
  </si>
  <si>
    <t>S25-16-5</t>
  </si>
  <si>
    <t>S25-16-6</t>
  </si>
  <si>
    <t>S25-16-7</t>
  </si>
  <si>
    <t>S25-16-8</t>
  </si>
  <si>
    <t>S25-16-9</t>
  </si>
  <si>
    <t>S25-16-10</t>
  </si>
  <si>
    <t>S25-16-11</t>
  </si>
  <si>
    <t>S25-16-12</t>
  </si>
  <si>
    <t>S25-16-13</t>
  </si>
  <si>
    <t>S25-16-14</t>
  </si>
  <si>
    <t>S25-16-15</t>
  </si>
  <si>
    <t>S25-16-16</t>
  </si>
  <si>
    <t>S25-16-1</t>
  </si>
  <si>
    <t>7001</t>
  </si>
  <si>
    <t>S25-17</t>
  </si>
  <si>
    <t>S25-17-2</t>
  </si>
  <si>
    <t>1791</t>
  </si>
  <si>
    <t>S25-17-3</t>
  </si>
  <si>
    <t>S25-17-4</t>
  </si>
  <si>
    <t>S25-17-5</t>
  </si>
  <si>
    <t>S25-17-6</t>
  </si>
  <si>
    <t>S25-17-7</t>
  </si>
  <si>
    <t>S25-17-8</t>
  </si>
  <si>
    <t>S25-17-1</t>
  </si>
  <si>
    <t>1792</t>
  </si>
  <si>
    <t>S25-18</t>
  </si>
  <si>
    <t>S25-18-2</t>
  </si>
  <si>
    <t>2893</t>
  </si>
  <si>
    <t>S25-18-3</t>
  </si>
  <si>
    <t>S25-18-4</t>
  </si>
  <si>
    <t>S25-18-5</t>
  </si>
  <si>
    <t>S25-18-1</t>
  </si>
  <si>
    <t>2894</t>
  </si>
  <si>
    <t>S25-19</t>
  </si>
  <si>
    <t>S25-06-9</t>
  </si>
  <si>
    <t>S25-06-10</t>
  </si>
  <si>
    <t>S25-06-11</t>
  </si>
  <si>
    <t>S25-06-12</t>
  </si>
  <si>
    <t>S25-06-13</t>
  </si>
  <si>
    <t>S25-06-14</t>
  </si>
  <si>
    <t>S25-20</t>
  </si>
  <si>
    <t>S25-20-2</t>
  </si>
  <si>
    <t>NE 3126</t>
  </si>
  <si>
    <t>NE</t>
  </si>
  <si>
    <t xml:space="preserve"> 3126</t>
  </si>
  <si>
    <t>S25-20-3</t>
  </si>
  <si>
    <t>S25-20-4</t>
  </si>
  <si>
    <t>S25-20-5</t>
  </si>
  <si>
    <t>S25-20-1</t>
  </si>
  <si>
    <t xml:space="preserve"> 3127</t>
  </si>
  <si>
    <t>NE3127</t>
  </si>
  <si>
    <t>16:10</t>
  </si>
  <si>
    <t>21:45</t>
  </si>
  <si>
    <t>19:10</t>
  </si>
  <si>
    <t>22:45</t>
  </si>
  <si>
    <t>A32Q</t>
  </si>
  <si>
    <t>U25</t>
  </si>
  <si>
    <t>U25-01-4</t>
  </si>
  <si>
    <t>W4</t>
  </si>
  <si>
    <t>2988</t>
  </si>
  <si>
    <t>SSH-BRI-SSH</t>
  </si>
  <si>
    <t>RT SSH-BRI-SSH</t>
  </si>
  <si>
    <t>OW SSH-BRI</t>
  </si>
  <si>
    <t>BRI-SSH-BRI</t>
  </si>
  <si>
    <t>RT BRI-SSH-BRI</t>
  </si>
  <si>
    <t>OW BRI-SSH</t>
  </si>
  <si>
    <t>RT SSH-MXP-SSH</t>
  </si>
  <si>
    <t>OW SSH-MXP</t>
  </si>
  <si>
    <t>MXP-SSH-MXP</t>
  </si>
  <si>
    <t>RT MXP-SSH-MXP</t>
  </si>
  <si>
    <t>OW MXP-SSH</t>
  </si>
  <si>
    <t>SSH-VRN-SSH</t>
  </si>
  <si>
    <t>RT SSH-VRN-SSH</t>
  </si>
  <si>
    <t>OW SSH-VRN</t>
  </si>
  <si>
    <t>VRN-SSH-VRN</t>
  </si>
  <si>
    <t>RT VRN-SSH-VRN</t>
  </si>
  <si>
    <t>OW VRN-SSH</t>
  </si>
  <si>
    <t>SSH-PMO-SSH</t>
  </si>
  <si>
    <t>RT SSH-PMO-SSH</t>
  </si>
  <si>
    <t>OW SSH-PMO</t>
  </si>
  <si>
    <t>PMO-SSH-PMO</t>
  </si>
  <si>
    <t>RT PMO-SSH-PMO</t>
  </si>
  <si>
    <t>OW PMO-SSH</t>
  </si>
  <si>
    <t>SSH-CTA-SSH</t>
  </si>
  <si>
    <t>CTA</t>
  </si>
  <si>
    <t>RT SSH-CTA-SSH</t>
  </si>
  <si>
    <t>SSH-CTA</t>
  </si>
  <si>
    <t>OW SSH-CTA</t>
  </si>
  <si>
    <t>CTA-SSH-CTA</t>
  </si>
  <si>
    <t>RT CTA-SSH-CTA</t>
  </si>
  <si>
    <t>CTA-SSH</t>
  </si>
  <si>
    <t>OW CTA-SSH</t>
  </si>
  <si>
    <t>RT SSH-CAG-SSH</t>
  </si>
  <si>
    <t>OW SSH-CAG</t>
  </si>
  <si>
    <t>CAG-SSH-CAG</t>
  </si>
  <si>
    <t>RT CAG-SSH-CAG</t>
  </si>
  <si>
    <t>OW CAG-SSH</t>
  </si>
  <si>
    <t>SSH-FCO-SSH</t>
  </si>
  <si>
    <t>RT SSH-FCO-SSH</t>
  </si>
  <si>
    <t>OW SSH-FCO</t>
  </si>
  <si>
    <t>FCO-SSH-FCO</t>
  </si>
  <si>
    <t>RT FCO-SSH-FCO</t>
  </si>
  <si>
    <t>OW FCO-SSH</t>
  </si>
  <si>
    <t>RMF-MXP-RMF</t>
  </si>
  <si>
    <t>RT RMF-MXP-RMF</t>
  </si>
  <si>
    <t>OW RMF-MXP</t>
  </si>
  <si>
    <t>MXP-RMF-MXP</t>
  </si>
  <si>
    <t>RT MXP-RMF-MXP</t>
  </si>
  <si>
    <t>OW MXP-RMF</t>
  </si>
  <si>
    <t>RT HRG-NAP-HRG</t>
  </si>
  <si>
    <t>OW HRG-NAP</t>
  </si>
  <si>
    <t>NAP-HRG-NAP</t>
  </si>
  <si>
    <t>RT NAP-HRG-NAP</t>
  </si>
  <si>
    <t>OW NAP-HRG</t>
  </si>
  <si>
    <t>SSH-PSA-SSH</t>
  </si>
  <si>
    <t>RT SSH-PSA-SSH</t>
  </si>
  <si>
    <t>OW SSH-PSA</t>
  </si>
  <si>
    <t>PSA-SSH-PSA</t>
  </si>
  <si>
    <t>RT PSA-SSH-PSA</t>
  </si>
  <si>
    <t>OW PSA-SSH</t>
  </si>
  <si>
    <t>Saudi Arabia</t>
  </si>
  <si>
    <t>Austria</t>
  </si>
  <si>
    <t>JED-VIE-JED</t>
  </si>
  <si>
    <t>RT JED-VIE-JED</t>
  </si>
  <si>
    <t>OW JED-VIE</t>
  </si>
  <si>
    <t>RT VIE-JED-VIE</t>
  </si>
  <si>
    <t>OW VIE-JED</t>
  </si>
  <si>
    <t>Red Sea</t>
  </si>
  <si>
    <t>Air Cairo</t>
  </si>
  <si>
    <t>Direct</t>
  </si>
  <si>
    <t>Sky Vision</t>
  </si>
  <si>
    <t>Previously till 29NOV</t>
  </si>
  <si>
    <t>Previously start 25JUL25</t>
  </si>
  <si>
    <t>Previously till 30NOV, FLT# NE7310/11</t>
  </si>
  <si>
    <t>Al Masria</t>
  </si>
  <si>
    <t>New Flight</t>
  </si>
  <si>
    <t>Previous Capacity is 174</t>
  </si>
  <si>
    <t>Nile Air</t>
  </si>
  <si>
    <t>ALFANO</t>
  </si>
  <si>
    <t>SALVATORE 
ARIANNA</t>
  </si>
  <si>
    <t>World Network SRL</t>
  </si>
  <si>
    <t>1.ALFANO/SALVATORE M NAP SSH YY B 024B</t>
  </si>
  <si>
    <t>ADT</t>
  </si>
  <si>
    <t>2024</t>
  </si>
  <si>
    <t>DAVIDE</t>
  </si>
  <si>
    <t>Mr</t>
  </si>
  <si>
    <t>ANTONIO</t>
  </si>
  <si>
    <t>GABRIEL</t>
  </si>
  <si>
    <t>ANNA</t>
  </si>
  <si>
    <t>Chd</t>
  </si>
  <si>
    <t>CHD</t>
  </si>
  <si>
    <t>AMORE</t>
  </si>
  <si>
    <t>ARCHIMIO</t>
  </si>
  <si>
    <t>ALESSIO</t>
  </si>
  <si>
    <t>2.ARCHIMIO/ALESSIO MR M NAP SSH YY B 014C</t>
  </si>
  <si>
    <t>BARBA</t>
  </si>
  <si>
    <t>SIMONA</t>
  </si>
  <si>
    <t>3.BARBA/SIMONA MS F NAP SSH YY B 002B</t>
  </si>
  <si>
    <t>BERACCI</t>
  </si>
  <si>
    <t>TERESA</t>
  </si>
  <si>
    <t>JSV SRL</t>
  </si>
  <si>
    <t>4.BERACCI/TERESA MS F NAP SSH YY B 006E</t>
  </si>
  <si>
    <t>BORGIA</t>
  </si>
  <si>
    <t>MARIANNA</t>
  </si>
  <si>
    <t>5.BORGIA/MARIANNA MS F NAP SSH YY B 029C</t>
  </si>
  <si>
    <t>CARELLA</t>
  </si>
  <si>
    <t>ALESSIA</t>
  </si>
  <si>
    <t>6.CARELLA/ALESSIA MS F NAP SSH YY B 015B</t>
  </si>
  <si>
    <t>CASTIONETTI</t>
  </si>
  <si>
    <t>7.CASTIONETTI/ANNA MS F NAP SSH YY B 008C</t>
  </si>
  <si>
    <t>CIMINO</t>
  </si>
  <si>
    <t>FERDINANDO</t>
  </si>
  <si>
    <t>8.CIMINO/FERDINANDO MR M NAP SSH YY B 018C</t>
  </si>
  <si>
    <t>COLLURA</t>
  </si>
  <si>
    <t>SIRIA</t>
  </si>
  <si>
    <t>9.COLLURA/SIRIA MS F NAP SSH YY B 009B</t>
  </si>
  <si>
    <t>COLUCCI</t>
  </si>
  <si>
    <t>ANTONIA</t>
  </si>
  <si>
    <t>10.COLUCCI/ANTONIACHD C NAP SSH YY B 020B</t>
  </si>
  <si>
    <t>ENRICO</t>
  </si>
  <si>
    <t>11.COLUCCI/ENRICO MR M NAP SSH YY B 020A</t>
  </si>
  <si>
    <t>D'ALOIA</t>
  </si>
  <si>
    <t>GABRIELLA</t>
  </si>
  <si>
    <t>12.DALOIA/GABRIELLA MS F NAP SSH YY B 015C</t>
  </si>
  <si>
    <t>DAPUZZO</t>
  </si>
  <si>
    <t>CLAUDIA</t>
  </si>
  <si>
    <t>MRS</t>
  </si>
  <si>
    <t>DE BENEDICTIS</t>
  </si>
  <si>
    <t>MASSIMO</t>
  </si>
  <si>
    <t>13.DE BENEDICTIS/FRANC MR M NAP SSH YY B 026F</t>
  </si>
  <si>
    <t>FRANCESCO</t>
  </si>
  <si>
    <t>14.DE BENEDICTIS/LUCA MR M NAP SSH YY B 025F</t>
  </si>
  <si>
    <t>LUCA</t>
  </si>
  <si>
    <t>15.DE BENEDICTIS/MASSI MR M NAP SSH YY B 026B</t>
  </si>
  <si>
    <t>DE MARTINO</t>
  </si>
  <si>
    <t>IDA</t>
  </si>
  <si>
    <t>16.DE MARTINO/IDA MS F NAP SSH YY B 024D</t>
  </si>
  <si>
    <t>DE ROSA</t>
  </si>
  <si>
    <t>17.DE ROSA/TERESA MS F NAP SSH YY B 023D</t>
  </si>
  <si>
    <t>DE STEFANO</t>
  </si>
  <si>
    <t>ALESSANDRO</t>
  </si>
  <si>
    <t>18.DE STEFANO/ALESSAND MR M NAP SSH YY B 006B</t>
  </si>
  <si>
    <t>DONNARUMMA</t>
  </si>
  <si>
    <t>DANIEL</t>
  </si>
  <si>
    <t>19.DONNARUMMA/DANIEL MR M NAP SSH YY B 019A</t>
  </si>
  <si>
    <t>ELSHAZLY</t>
  </si>
  <si>
    <t>TAMER</t>
  </si>
  <si>
    <t>20.ELSHAZLY/TAMER MR M NAP SSH YY B 008D</t>
  </si>
  <si>
    <t>ESPOSITO</t>
  </si>
  <si>
    <t>CONSIGLIA</t>
  </si>
  <si>
    <t>21.ESPOSITO/CONSIGLIA MS F NAP SSH YY B 030D</t>
  </si>
  <si>
    <t>ORNELLA</t>
  </si>
  <si>
    <t>22.ESPOSITO/ORNELLA MRS F NAP SSH YY B 014F</t>
  </si>
  <si>
    <t>EVANGELISTA</t>
  </si>
  <si>
    <t>GERARDO</t>
  </si>
  <si>
    <t>FALCO</t>
  </si>
  <si>
    <t>MARIO</t>
  </si>
  <si>
    <t>24.FALCO/MARIO MR M NAP SSH YY B 021E</t>
  </si>
  <si>
    <t>GIUSEPPE PIO</t>
  </si>
  <si>
    <t>23.FALCO/GIUSEPPE PIO MR M NAP SSH YY B 021F</t>
  </si>
  <si>
    <t>FERRAIUOLO</t>
  </si>
  <si>
    <t>ANNUNZIATA</t>
  </si>
  <si>
    <t>25.FERRAIUOLO/ANNUNZIA MS F NAP SSH YY B 026E</t>
  </si>
  <si>
    <t>FRUNCILLO</t>
  </si>
  <si>
    <t>SAVERIO</t>
  </si>
  <si>
    <t>27.FRUNCILLO/SAVERIO MR M NAP SSH YY B 014D</t>
  </si>
  <si>
    <t>MIRYAM IRIS</t>
  </si>
  <si>
    <t>26.FRUNCILLO/MIRYAM IR MS F NAP SSH YY B 014E</t>
  </si>
  <si>
    <t>GENNUSA</t>
  </si>
  <si>
    <t>ARIANNA</t>
  </si>
  <si>
    <t>28.GENNUSA/ARIANNA MS F NAP SSH YY B 024A</t>
  </si>
  <si>
    <t>GERMANO'</t>
  </si>
  <si>
    <t>29.GERMANO/MARIO MR M NAP SSH YY B 009C</t>
  </si>
  <si>
    <t>GIZZI</t>
  </si>
  <si>
    <t>DANIELA</t>
  </si>
  <si>
    <t>30.GIZZI/DANIELA MS F NAP SSH YY B 028C</t>
  </si>
  <si>
    <t>GIZZONE</t>
  </si>
  <si>
    <t>ILHAN</t>
  </si>
  <si>
    <t>GRAMICCIOLI</t>
  </si>
  <si>
    <t>MARA</t>
  </si>
  <si>
    <t>31.GRAMICCIOLI/MARA MRS F NAP SSH YY B 012E</t>
  </si>
  <si>
    <t>GUIZZETTI</t>
  </si>
  <si>
    <t>ROBERTA</t>
  </si>
  <si>
    <t>32.GUIZZETTI/ROBERTA MS F NAP SSH YY B 013B</t>
  </si>
  <si>
    <t>INTSIFUL</t>
  </si>
  <si>
    <t>ABIGAIL</t>
  </si>
  <si>
    <t>33.INTSIFUL/ABIGAILCHD C NAP SSH YY B 010D</t>
  </si>
  <si>
    <t>JAYDEN</t>
  </si>
  <si>
    <t>INF</t>
  </si>
  <si>
    <t>34.INTSIFUL/JAYDEN I NAP SSH YY B 023</t>
  </si>
  <si>
    <t>LA GRECA</t>
  </si>
  <si>
    <t>35.LA GRECA/DANIELA MRS F NAP SSH YY B 026C</t>
  </si>
  <si>
    <t>36.LA GRECA/FRANCESCO MR M NAP SSH YY B 025E</t>
  </si>
  <si>
    <t>LIBERATI</t>
  </si>
  <si>
    <t>FABRIZIO SALVATORE</t>
  </si>
  <si>
    <t>37.LIBERATI/FABRIZIO S MR M NAP SSH YY B 017A</t>
  </si>
  <si>
    <t>LIGUORI</t>
  </si>
  <si>
    <t>ANDREA</t>
  </si>
  <si>
    <t>38.LIGUORI/ANDREA MR M NAP SSH YY B 013A</t>
  </si>
  <si>
    <t>LETIZIA</t>
  </si>
  <si>
    <t>39.LIGUORI/LETIZIA MS F NAP SSH YY B 027C</t>
  </si>
  <si>
    <t>LUCCHETTI</t>
  </si>
  <si>
    <t>NICOLINO</t>
  </si>
  <si>
    <t>40.LUCCHETTI/NICOLINO MR M NAP SSH YY B 028A</t>
  </si>
  <si>
    <t>LUPOLI</t>
  </si>
  <si>
    <t>GIUSEPPE</t>
  </si>
  <si>
    <t>LUTOVA</t>
  </si>
  <si>
    <t>OLGA</t>
  </si>
  <si>
    <t>41.LUTOVA/OLGA MRS F NAP SSH YY B 013D</t>
  </si>
  <si>
    <t>MAGLIOCCHETTI</t>
  </si>
  <si>
    <t>BRUNO</t>
  </si>
  <si>
    <t>42.MAGLIOCCHETTI/BRUNO MR M NAP SSH YY B 012D</t>
  </si>
  <si>
    <t>MAHMOUD</t>
  </si>
  <si>
    <t>MOAZ</t>
  </si>
  <si>
    <t>43.MAHMOUD/MOAZ MR M NAP SSH YY B 009F</t>
  </si>
  <si>
    <t>MANGINO</t>
  </si>
  <si>
    <t>STEFANO</t>
  </si>
  <si>
    <t>44.MANGINO/STEFANO MR M NAP SSH YY B 006F</t>
  </si>
  <si>
    <t>MANNA</t>
  </si>
  <si>
    <t>MARIKA</t>
  </si>
  <si>
    <t>45.MANNA/MARIKA MS F NAP SSH YY B 003E</t>
  </si>
  <si>
    <t>MANZO</t>
  </si>
  <si>
    <t>MARIA</t>
  </si>
  <si>
    <t>46.MANZO/MARIA MRS F NAP SSH YY B 010E</t>
  </si>
  <si>
    <t>MARTINI</t>
  </si>
  <si>
    <t>FILOMENA</t>
  </si>
  <si>
    <t>47.MARTINI/FILOMENA MS F NAP SSH YY B 021D</t>
  </si>
  <si>
    <t>PAMELA</t>
  </si>
  <si>
    <t>48.MARTINI/PAMELA MS F NAP SSH YY B 021C</t>
  </si>
  <si>
    <t>MASI</t>
  </si>
  <si>
    <t>49.MASI/CLAUDIA MS F NAP SSH YY B 028B</t>
  </si>
  <si>
    <t>Mecca</t>
  </si>
  <si>
    <t>Rocchina</t>
  </si>
  <si>
    <t>Ms</t>
  </si>
  <si>
    <t>50.MECCA/ROCCHINA MS F NAP SSH YY B 003D</t>
  </si>
  <si>
    <t>MELE</t>
  </si>
  <si>
    <t>GIUSEPPINA</t>
  </si>
  <si>
    <t>51.MELE/GIUSEPPINA MS F NAP SSH YY B 017B</t>
  </si>
  <si>
    <t>MIRABELLA</t>
  </si>
  <si>
    <t>ROSARIO</t>
  </si>
  <si>
    <t>MONTUORI</t>
  </si>
  <si>
    <t>MICHELE</t>
  </si>
  <si>
    <t>54.MONTUORI/MICHELE MR M NAP SSH YY B 016D</t>
  </si>
  <si>
    <t>MARIA NEVE</t>
  </si>
  <si>
    <t>53.MONTUORI/MARIA NEVE MS F NAP SSH YY B 016E</t>
  </si>
  <si>
    <t xml:space="preserve">FRANCESCO PIO </t>
  </si>
  <si>
    <t>52.MONTUORI/FRANCESCO PIO C NAP SSH YY B 016F</t>
  </si>
  <si>
    <t>NADDEO</t>
  </si>
  <si>
    <t>55.NADDEO/ALESSIA MS F NAP SSH YY B 006C</t>
  </si>
  <si>
    <t>NANI</t>
  </si>
  <si>
    <t>LAURA</t>
  </si>
  <si>
    <t>56.NANI/LAURA MS F NAP SSH YY B 007B</t>
  </si>
  <si>
    <t>NICOLA</t>
  </si>
  <si>
    <t>ALESSANDRA</t>
  </si>
  <si>
    <t>57.NICOLA/ALESSANDRA MRS F NAP SSH YY B 020D</t>
  </si>
  <si>
    <t>OLIVA</t>
  </si>
  <si>
    <t>FRANCESCA</t>
  </si>
  <si>
    <t>58.OLIVA/FRANCESCA MRS F NAP SSH YY B 010F</t>
  </si>
  <si>
    <t>LUIGI</t>
  </si>
  <si>
    <t>59.OLIVA/LUIGI MR M NAP SSH YY B 010C</t>
  </si>
  <si>
    <t>OLIVIERI PICCOLO</t>
  </si>
  <si>
    <t>60.OLIVIERI PICCOLO/AN MR M NAP SSH YY B 029F</t>
  </si>
  <si>
    <t>NUNZIA</t>
  </si>
  <si>
    <t>61.OLIVIERI PICCOLO/NU MS F NAP SSH YY B 029E</t>
  </si>
  <si>
    <t>OLIVO</t>
  </si>
  <si>
    <t>VINCENZO MICHELLE</t>
  </si>
  <si>
    <t>62.OLIVO/VINCENZO MIC MRS M NAP SSH YY B 010B</t>
  </si>
  <si>
    <t>PARMENTOLA</t>
  </si>
  <si>
    <t>MARTINA</t>
  </si>
  <si>
    <t>63.PARMENTOLA/MARTINA MS F NAP SSH YY B 023F</t>
  </si>
  <si>
    <t>PASCARIELLO</t>
  </si>
  <si>
    <t>AMODIO</t>
  </si>
  <si>
    <t>64.PASCARIELLO/AMODIO MR M NAP SSH YY B 003F</t>
  </si>
  <si>
    <t>PENNETTI</t>
  </si>
  <si>
    <t>FEDERICA</t>
  </si>
  <si>
    <t>GINEVRA</t>
  </si>
  <si>
    <t>LORENZO</t>
  </si>
  <si>
    <t>PETOLICCHIO</t>
  </si>
  <si>
    <t>VERONICA</t>
  </si>
  <si>
    <t>RAOSA</t>
  </si>
  <si>
    <t>ATTILIO</t>
  </si>
  <si>
    <t>65.RAOSA/ATTILIO MR M NAP SSH YY B 020E</t>
  </si>
  <si>
    <t>REA</t>
  </si>
  <si>
    <t>66.REA/MARIA MS F NAP SSH YY B 029D</t>
  </si>
  <si>
    <t>RUSSO</t>
  </si>
  <si>
    <t>67.RUSSO/LUIGI MR M NAP SSH YY B 007F</t>
  </si>
  <si>
    <t>69.RUSSO/NICOLA MS M NAP SSH YY B 007E</t>
  </si>
  <si>
    <t>SAMANTHA</t>
  </si>
  <si>
    <t>70.RUSSO/SAMANTHA MS F NAP SSH YY B 007D</t>
  </si>
  <si>
    <t>MIRIANA</t>
  </si>
  <si>
    <t>68.RUSSO/MIRIANA MS F NAP SSH YY B 007C</t>
  </si>
  <si>
    <t>RUTIGLIANO</t>
  </si>
  <si>
    <t>CHRISTIAN</t>
  </si>
  <si>
    <t>72.RUTIGLIANO/CHRISTIA MR M NAP SSH YY B 002A</t>
  </si>
  <si>
    <t>71.RUTIGLIANO/ALESSANDROC C NAP SSH YY B 002C</t>
  </si>
  <si>
    <t>Salvatore</t>
  </si>
  <si>
    <t>Nicola</t>
  </si>
  <si>
    <t>75.SALVATORE/NICOLA MR M NAP SSH YY B 003A</t>
  </si>
  <si>
    <t>Donato</t>
  </si>
  <si>
    <t>74.SALVATORE/DONATO MR C NAP SSH YY B 003C</t>
  </si>
  <si>
    <t>DALILA</t>
  </si>
  <si>
    <t>73.SALVATORE/DALILA MR C NAP SSH YY B 003B</t>
  </si>
  <si>
    <t>SCALISE</t>
  </si>
  <si>
    <t>IOLE MOANA</t>
  </si>
  <si>
    <t>76.SCALISE/IOLE MOANA MS F NAP SSH YY B 018B</t>
  </si>
  <si>
    <t>SCOTTO DI FASANO</t>
  </si>
  <si>
    <t>77.SCOTTO DI FASANO/AN MR M NAP SSH YY B 030C</t>
  </si>
  <si>
    <t>SELLITTI</t>
  </si>
  <si>
    <t>78.SELLITTI/LETIZIA MS F NAP SSH YY B 011C</t>
  </si>
  <si>
    <t>MARIA VELIA</t>
  </si>
  <si>
    <t>79.SELLITTI/MARIA VELI MS F NAP SSH YY B 011B</t>
  </si>
  <si>
    <t>SEPE</t>
  </si>
  <si>
    <t>DOMENICO</t>
  </si>
  <si>
    <t>81.SEPE/DOMENICO MR M NAP SSH YY B 017E</t>
  </si>
  <si>
    <t>SILVIA</t>
  </si>
  <si>
    <t>82.SEPE/SILVIA MS F NAP SSH YY B 017D</t>
  </si>
  <si>
    <t>80.SEPE/ANTONIO MR M NAP SSH YY B 017C</t>
  </si>
  <si>
    <t>SGUAZZO</t>
  </si>
  <si>
    <t>83.SGUAZZO/MARIA MS F NAP SSH YY B 025C</t>
  </si>
  <si>
    <t>SICA</t>
  </si>
  <si>
    <t>SONIA</t>
  </si>
  <si>
    <t>84.SICA/SONIA MRS F NAP SSH YY B 002E</t>
  </si>
  <si>
    <t>SILVESTRO</t>
  </si>
  <si>
    <t>SERENA</t>
  </si>
  <si>
    <t>85.SILVESTRO/SERENA MS F NAP SSH YY B 008B</t>
  </si>
  <si>
    <t>SINISCALCHI</t>
  </si>
  <si>
    <t>EMILIA</t>
  </si>
  <si>
    <t>86.SINISCALCHI/EMILIA MS F NAP SSH YY B 020F</t>
  </si>
  <si>
    <t>SOLIMENO</t>
  </si>
  <si>
    <t>GIOVANNA</t>
  </si>
  <si>
    <t>87.SOLIMENO/GIOVANNA MRS F NAP SSH YY B 016C</t>
  </si>
  <si>
    <t>TARANTINO</t>
  </si>
  <si>
    <t>TOTI</t>
  </si>
  <si>
    <t>EMILIANO IVAN</t>
  </si>
  <si>
    <t>88.TOTI/EMILIANO IVANCHD C NAP SSH YY B 002D</t>
  </si>
  <si>
    <t>NEVIO</t>
  </si>
  <si>
    <t>89.TOTI/NEVIO MRS M NAP SSH YY B 002F</t>
  </si>
  <si>
    <t>VALLETTA</t>
  </si>
  <si>
    <t>JANE</t>
  </si>
  <si>
    <t>90.VALLETTA/JANE MS F NAP SSH YY B 017F</t>
  </si>
  <si>
    <t>Colasanti</t>
  </si>
  <si>
    <t>Stefano</t>
  </si>
  <si>
    <t>Damiano</t>
  </si>
  <si>
    <t>Marchione</t>
  </si>
  <si>
    <t>Maria Grazia</t>
  </si>
  <si>
    <t>Cosimo</t>
  </si>
  <si>
    <t>ABBADIA</t>
  </si>
  <si>
    <t>CARLA</t>
  </si>
  <si>
    <t>1.ABBADIA/CARLA MRS F BRI SSH YY B 011F</t>
  </si>
  <si>
    <t>ACCOGLI</t>
  </si>
  <si>
    <t>CARLO GABRIELE</t>
  </si>
  <si>
    <t>moved to NE flt</t>
  </si>
  <si>
    <t>SOFIA</t>
  </si>
  <si>
    <t>MATILDE</t>
  </si>
  <si>
    <t>ADORISIO</t>
  </si>
  <si>
    <t>COSIMO</t>
  </si>
  <si>
    <t xml:space="preserve">2.ADORISIO/ALESSANDRO MR M BRI SSH YY B 002D </t>
  </si>
  <si>
    <t xml:space="preserve">3.ADORISIO/COSIMO MR M BRI SSH YY B 002C </t>
  </si>
  <si>
    <t xml:space="preserve">FRANCESCO </t>
  </si>
  <si>
    <t>4.ADORISIO/FRANCESCO MR C BRI SSH YY B 002A</t>
  </si>
  <si>
    <t>ALLEGRETTI</t>
  </si>
  <si>
    <t xml:space="preserve">5.ALLEGRETTI/ALESSIA MRS F BRI SSH YY B 012D </t>
  </si>
  <si>
    <t xml:space="preserve">APICELLI </t>
  </si>
  <si>
    <t>MARIA RITA</t>
  </si>
  <si>
    <t xml:space="preserve">6.APICELLI/ANTONIO MR M BRI SSH YY B 008B </t>
  </si>
  <si>
    <t>7.APICELLI/MARIARITA MRS F BRI SSH YY B 008A</t>
  </si>
  <si>
    <t xml:space="preserve">ARENA                         </t>
  </si>
  <si>
    <t xml:space="preserve">MICHELE             </t>
  </si>
  <si>
    <t xml:space="preserve">MR </t>
  </si>
  <si>
    <t xml:space="preserve">8.ARENA/MICHELE MR M BRI SSH YY B 009D </t>
  </si>
  <si>
    <t xml:space="preserve">BARONE                        </t>
  </si>
  <si>
    <t xml:space="preserve">DIEGO               </t>
  </si>
  <si>
    <t xml:space="preserve">9.BARONE/DIEGO MR M BRI SSH YY B 019F </t>
  </si>
  <si>
    <t>BARRACO</t>
  </si>
  <si>
    <t xml:space="preserve">10.BARRACO/GIUSEPPE MR M BRI SSH YY B 010A </t>
  </si>
  <si>
    <t>BASILE</t>
  </si>
  <si>
    <t>MARIAROSARIA</t>
  </si>
  <si>
    <t xml:space="preserve">11.BASILE/MARIAROSARI MRS F BRI SSH YY B 001C </t>
  </si>
  <si>
    <t>BATTISTI</t>
  </si>
  <si>
    <t>MARIA PAOLA</t>
  </si>
  <si>
    <t xml:space="preserve">12.BATTISTI/MARIAPAOL MRS F BRI SSH YY B 032F </t>
  </si>
  <si>
    <t>BELLICO</t>
  </si>
  <si>
    <t>OLIMPIA</t>
  </si>
  <si>
    <t>13.BELLICO/OLIMPIA MS F BRI SSH YY B 005E</t>
  </si>
  <si>
    <t>BEVILACQUA</t>
  </si>
  <si>
    <t>GIANMARCO</t>
  </si>
  <si>
    <t xml:space="preserve">14.BEVILACQUA/GIANMARC MR M BRI SSH YY B 029A </t>
  </si>
  <si>
    <t>BONADDIO</t>
  </si>
  <si>
    <t xml:space="preserve">15.BONADDIO/GIUSEPPIN MRS F BRI SSH YY B 006D </t>
  </si>
  <si>
    <t xml:space="preserve">16.BONADDIO/SERENA MRS F BRI SSH YY B 007A </t>
  </si>
  <si>
    <t>BONANNI</t>
  </si>
  <si>
    <t>FABIO</t>
  </si>
  <si>
    <t xml:space="preserve">17.BONANNI/FABIO MR M BRI SSH YY B 025B </t>
  </si>
  <si>
    <t>BOTTA</t>
  </si>
  <si>
    <t>LUCIANA</t>
  </si>
  <si>
    <t xml:space="preserve">18.BOTTA/LUCIANA MRS F BRI SSH YY B 028E </t>
  </si>
  <si>
    <t>BURDI</t>
  </si>
  <si>
    <t>BENEDETTO</t>
  </si>
  <si>
    <t xml:space="preserve">19.BURDI/BENEDETTO MR M BRI SSH YY B 013E </t>
  </si>
  <si>
    <t>CACCIAPAGLIA</t>
  </si>
  <si>
    <t>VITO</t>
  </si>
  <si>
    <t xml:space="preserve">20.CACCIAPAGLIA/VITO MR M BRI SSH YY B 023F </t>
  </si>
  <si>
    <t>CALABRO'</t>
  </si>
  <si>
    <t>VALERIO</t>
  </si>
  <si>
    <t xml:space="preserve">21.CALABRO/VALERIO MR M BRI SSH YY B 009C </t>
  </si>
  <si>
    <t>CALCAGNA</t>
  </si>
  <si>
    <t>SERENELLA</t>
  </si>
  <si>
    <t>22.CALCAGNA/SERENELLA MRS F BRI SSH YY B 032A</t>
  </si>
  <si>
    <t>CAMPANELLA</t>
  </si>
  <si>
    <t>CAPOGNA</t>
  </si>
  <si>
    <t>GIANNA</t>
  </si>
  <si>
    <t xml:space="preserve">23.CAPOGNA/GIANNA MRS F BRI SSH YY B 016A </t>
  </si>
  <si>
    <t>PIERANTONI</t>
  </si>
  <si>
    <t>CRISTINA</t>
  </si>
  <si>
    <t xml:space="preserve">112.PIERANTONI/CRISTIN MRS F BRI SSH YY B 021A </t>
  </si>
  <si>
    <t>CARADONNA</t>
  </si>
  <si>
    <t xml:space="preserve">24.CARADONNA/ALESSAND MRS F BRI SSH YY B 012E </t>
  </si>
  <si>
    <t>CARDINALE</t>
  </si>
  <si>
    <t>AZZURRA</t>
  </si>
  <si>
    <t xml:space="preserve">25.CARDINALE/AZZURRA MRS F BRI SSH YY B 018A </t>
  </si>
  <si>
    <t>CASSANO</t>
  </si>
  <si>
    <t>ARCANGELO</t>
  </si>
  <si>
    <t xml:space="preserve">26.CASSANO/ARCANGELO MR M BRI SSH YY B 004D </t>
  </si>
  <si>
    <t>CAMILLA</t>
  </si>
  <si>
    <t xml:space="preserve">27.CASSANO/CAMILLA MRS C BRI SSH YY B 004F </t>
  </si>
  <si>
    <t>DAMIANO</t>
  </si>
  <si>
    <t xml:space="preserve">28.CASSANO/DAMIANO MR C BRI SSH YY B 004E </t>
  </si>
  <si>
    <t>CICIRELLI</t>
  </si>
  <si>
    <t>NICOLO</t>
  </si>
  <si>
    <t xml:space="preserve">29.CICIRELLI/NICOLO MR M BRI SSH YY B 010F </t>
  </si>
  <si>
    <t>CIFARELLI</t>
  </si>
  <si>
    <t xml:space="preserve">30.CIFARELLI/ALESSANDR MR M BRI SSH YY B 012C </t>
  </si>
  <si>
    <t>CHRISTIANVITO</t>
  </si>
  <si>
    <t xml:space="preserve">31.CIFARELLI/ANTONIO MR M BRI SSH YY B 012A </t>
  </si>
  <si>
    <t xml:space="preserve">32.CIFARELLI/CHRISTIAN MR M BRI SSH YY B 012B </t>
  </si>
  <si>
    <t>CLAPS</t>
  </si>
  <si>
    <t>NICOLO'</t>
  </si>
  <si>
    <t xml:space="preserve">33.CLAPS/AURORA MRS C BRI SSH YY B 005B </t>
  </si>
  <si>
    <t>AURORA</t>
  </si>
  <si>
    <t xml:space="preserve">34.CLAPS/DAVIDE MR M BRI SSH YY B 005D </t>
  </si>
  <si>
    <t xml:space="preserve">35.CLAPS/GIUSEPPE MR C BRI SSH YY B 005C </t>
  </si>
  <si>
    <t xml:space="preserve">36.CLAPS/NICOLO MR C BRI SSH YY B 005A </t>
  </si>
  <si>
    <t>COLACICCHI</t>
  </si>
  <si>
    <t>TONINO</t>
  </si>
  <si>
    <t xml:space="preserve">37.COLACICCHI/ASIA MRS F BRI SSH YY B 015C </t>
  </si>
  <si>
    <t>JESSICA</t>
  </si>
  <si>
    <t xml:space="preserve">38.COLACICCHI/JESSICA MRS F BRI SSH YY B 015D </t>
  </si>
  <si>
    <t>ASIA</t>
  </si>
  <si>
    <t>39.COLACICCHI/TONINO MR M BRI SSH YY B 015F</t>
  </si>
  <si>
    <t>COLAFRANCESCO</t>
  </si>
  <si>
    <t>ANNACHIARA</t>
  </si>
  <si>
    <t xml:space="preserve">40.COLAFRANCESCO/ANNA MRS F BRI SSH YY B 027E </t>
  </si>
  <si>
    <t>COLAIANNI</t>
  </si>
  <si>
    <t>CATERINA</t>
  </si>
  <si>
    <t xml:space="preserve">41.COLAIANNI/CATERINA MRS F BRI SSH YY B 014B </t>
  </si>
  <si>
    <t>COLASANTO</t>
  </si>
  <si>
    <t>ANGELA</t>
  </si>
  <si>
    <t xml:space="preserve">42.COLASANTO/ANGELA MRS F BRI SSH YY B 016C </t>
  </si>
  <si>
    <t>CONSENTINO</t>
  </si>
  <si>
    <t>MARIACONCETTA</t>
  </si>
  <si>
    <t xml:space="preserve">45.COSENTINO/MARIA CO MRS F BRI SSH YY B 013A </t>
  </si>
  <si>
    <t>CORRADO</t>
  </si>
  <si>
    <t>GIANCARLO</t>
  </si>
  <si>
    <t xml:space="preserve">43.CORRADO/GIANCARLO MR M BRI SSH YY B 018F </t>
  </si>
  <si>
    <t xml:space="preserve">CORRENTE </t>
  </si>
  <si>
    <t>ALICE</t>
  </si>
  <si>
    <t xml:space="preserve">44.CORRENTE/ALICE MRS F BRI SSH YY B 008E </t>
  </si>
  <si>
    <t>COSTANZO</t>
  </si>
  <si>
    <t>DAISY</t>
  </si>
  <si>
    <t xml:space="preserve">CROCIFOGLIO                   </t>
  </si>
  <si>
    <t xml:space="preserve">GIORGIA             </t>
  </si>
  <si>
    <t>46.CROCIFOGLIO/GIORGI MRS F BRI SSH YY B 021E</t>
  </si>
  <si>
    <t>DALESSANDRO</t>
  </si>
  <si>
    <t>VINCENZA</t>
  </si>
  <si>
    <t xml:space="preserve">47.DALESSANDRO/VINCEN MRS F BRI SSH YY B 011C </t>
  </si>
  <si>
    <t>D'AMBROSIO</t>
  </si>
  <si>
    <t>MARIA GRAZIA</t>
  </si>
  <si>
    <t xml:space="preserve">48.DAMBROSIO/MARIAGRA MRS F BRI SSH YY B 010B </t>
  </si>
  <si>
    <t>D'AMORE</t>
  </si>
  <si>
    <t>FRANCESCO PAOLO</t>
  </si>
  <si>
    <t xml:space="preserve">49.DAMORE/FRANCESCOPAO MR M BRI SSH YY B 028F </t>
  </si>
  <si>
    <t>SILVANO</t>
  </si>
  <si>
    <t xml:space="preserve">50.DAMORE/SILVANO MR M BRI SSH YY B 028D </t>
  </si>
  <si>
    <t xml:space="preserve">51.DAMORE/VALERIO MR M BRI SSH YY B 028C </t>
  </si>
  <si>
    <t>GENNARO</t>
  </si>
  <si>
    <t xml:space="preserve">52.DAPUZZO/ALFONSO MR M BRI SSH YY B 006F </t>
  </si>
  <si>
    <t>ALFONSO</t>
  </si>
  <si>
    <t xml:space="preserve">53.DAPUZZO/ANTONIO MR M BRI SSH YY B 024F </t>
  </si>
  <si>
    <t xml:space="preserve">54.DAPUZZO/GENNARO MR M BRI SSH YY B 005F </t>
  </si>
  <si>
    <t>DECANDIA</t>
  </si>
  <si>
    <t xml:space="preserve">55.DECANDIA/MATILDE MRS C BRI SSH YY B 003A </t>
  </si>
  <si>
    <t xml:space="preserve">56.DECANDIA/SAVERIO MR M BRI SSH YY B 003C </t>
  </si>
  <si>
    <t>TERESANNA</t>
  </si>
  <si>
    <t xml:space="preserve">57.DECANDIA/TERESAANN MRS C BRI SSH YY B 003B </t>
  </si>
  <si>
    <t>DI FONZO</t>
  </si>
  <si>
    <t>VALENTINA</t>
  </si>
  <si>
    <t xml:space="preserve">58.DIFONZO/VALENTINA MRS F BRI SSH YY B 031D </t>
  </si>
  <si>
    <t>DI MAMBRO</t>
  </si>
  <si>
    <t>EMANUELA</t>
  </si>
  <si>
    <t xml:space="preserve">DI MEO                        </t>
  </si>
  <si>
    <t xml:space="preserve">AURORA              </t>
  </si>
  <si>
    <t xml:space="preserve">59.DIMEO/AURORA MRS F BRI SSH YY B 007B </t>
  </si>
  <si>
    <t>DI RELLA</t>
  </si>
  <si>
    <t>60.DIRELLA/MARIA MRS F BRI SSH YY B 009B</t>
  </si>
  <si>
    <t xml:space="preserve">foni </t>
  </si>
  <si>
    <t>valentina</t>
  </si>
  <si>
    <t>61.FONI/VALENTINA MRS F BRI SSH YY B 029B</t>
  </si>
  <si>
    <t>FONTANA</t>
  </si>
  <si>
    <t>IVANA</t>
  </si>
  <si>
    <t xml:space="preserve">62.FONTANA/IVANA MRS F BRI SSH YY B 009F </t>
  </si>
  <si>
    <t>FRACASSO</t>
  </si>
  <si>
    <t>STEFANOFERNANDO</t>
  </si>
  <si>
    <t xml:space="preserve">63.FRACASSO/STEFANOFER MR M BRI SSH YY B 022E </t>
  </si>
  <si>
    <t>FRASCA</t>
  </si>
  <si>
    <t>ENZA</t>
  </si>
  <si>
    <t>64.FRASCA/ENZA MRS F BRI SSH YY B 010E</t>
  </si>
  <si>
    <t>GATTO</t>
  </si>
  <si>
    <t xml:space="preserve">65.GATTO/ALESSIA MRS F BRI SSH YY B 006E </t>
  </si>
  <si>
    <t xml:space="preserve">ALESSIA </t>
  </si>
  <si>
    <t xml:space="preserve">66.GATTO/ANASTASIA MRS C BRI SSH YY B 006B </t>
  </si>
  <si>
    <t>ANASTASIA</t>
  </si>
  <si>
    <t xml:space="preserve">67.GATTO/ANGELO MR C BRI SSH YY B 006A </t>
  </si>
  <si>
    <t xml:space="preserve">GATTO </t>
  </si>
  <si>
    <t>ANGELO</t>
  </si>
  <si>
    <t xml:space="preserve">68.GATTO/ANTONIO MR M BRI SSH YY B 006C </t>
  </si>
  <si>
    <t>GATTULLI</t>
  </si>
  <si>
    <t>GIUSTINA</t>
  </si>
  <si>
    <t xml:space="preserve">69.GATTULLI/GIUSTINA MRS F BRI SSH YY B 018C </t>
  </si>
  <si>
    <t xml:space="preserve">70.GATTULLI/MARIA MRS F BRI SSH YY B 012F </t>
  </si>
  <si>
    <t>GESUALE</t>
  </si>
  <si>
    <t xml:space="preserve">71.GESUALE/MARA MRS F BRI SSH YY B 027F </t>
  </si>
  <si>
    <t>GIGANTE</t>
  </si>
  <si>
    <t>GIUSEPPE ROBERTO</t>
  </si>
  <si>
    <t xml:space="preserve">72.GIGANTE/GIUSEPPEROB MR M BRI SSH YY B 029E </t>
  </si>
  <si>
    <t xml:space="preserve">GIRARDI                       </t>
  </si>
  <si>
    <t xml:space="preserve">NADIA               </t>
  </si>
  <si>
    <t xml:space="preserve">73.GIRARDI/NADIA MRS F BRI SSH YY B 021D </t>
  </si>
  <si>
    <t>GISONDI</t>
  </si>
  <si>
    <t>MAURO</t>
  </si>
  <si>
    <t>74.GISONDI/MAURO MR M BRI SSH YY B 014C</t>
  </si>
  <si>
    <t xml:space="preserve">GRASSO                        </t>
  </si>
  <si>
    <t xml:space="preserve">ANNA PAOLA          </t>
  </si>
  <si>
    <t xml:space="preserve">75.GRASSO/ANNAPAOLA MRS F BRI SSH YY B 019E </t>
  </si>
  <si>
    <t>INGROSSO</t>
  </si>
  <si>
    <t>ORONZO</t>
  </si>
  <si>
    <t>INTINI</t>
  </si>
  <si>
    <t xml:space="preserve">76.INTINI/ENRICO MR M BRI SSH YY B 011B </t>
  </si>
  <si>
    <t>IPPOLITI</t>
  </si>
  <si>
    <t>AGNESE</t>
  </si>
  <si>
    <t xml:space="preserve">77.IPPOLITI/AGNESE MRS F BRI SSH YY B 022D </t>
  </si>
  <si>
    <t>ROSANGELA</t>
  </si>
  <si>
    <t xml:space="preserve">78.IPPOLITI/ROSANGELA MRS F BRI SSH YY B 022C </t>
  </si>
  <si>
    <t>LAGRASTA</t>
  </si>
  <si>
    <t xml:space="preserve">79.LAGRASTA/AMIAFATIM MRS C BRI SSH YY B 017C </t>
  </si>
  <si>
    <t>MIAFATIMA</t>
  </si>
  <si>
    <t xml:space="preserve">80.LAGRASTA/FRANCESCO MR M BRI SSH YY B 017A </t>
  </si>
  <si>
    <t>LASSANDRO</t>
  </si>
  <si>
    <t>VITA MARIA</t>
  </si>
  <si>
    <t xml:space="preserve">81.LASSANDRO/VITAMARI MRS F BRI SSH YY B 023E </t>
  </si>
  <si>
    <t>LEONARDI</t>
  </si>
  <si>
    <t xml:space="preserve">82.LEONARDI/ANDREA MR M BRI SSH YY B 028A </t>
  </si>
  <si>
    <t>LOFFREDA</t>
  </si>
  <si>
    <t xml:space="preserve">83.LOFFREDA/MARTINA MRS F BRI SSH YY B 028B </t>
  </si>
  <si>
    <t>Lombardi</t>
  </si>
  <si>
    <t>Leonarda</t>
  </si>
  <si>
    <t xml:space="preserve">84.LOMBARDI/LEONARDA MRS F BRI SSH YY B 029D </t>
  </si>
  <si>
    <t>LOMORO</t>
  </si>
  <si>
    <t xml:space="preserve">85.LOMORO/MARIA MRS F BRI SSH YY B 018E </t>
  </si>
  <si>
    <t>LORUSSO</t>
  </si>
  <si>
    <t>CARMELA</t>
  </si>
  <si>
    <t xml:space="preserve">86.LORUSSO/CARMELA MRS F BRI SSH YY B 019A </t>
  </si>
  <si>
    <t xml:space="preserve">87.LUPOLI/GIUSEPPE MR M BRI SSH YY B 026A </t>
  </si>
  <si>
    <t>MANDARADONI</t>
  </si>
  <si>
    <t>RAFFAELE</t>
  </si>
  <si>
    <t>88.MANDARADONI/RAFFAEL MR M BRI SSH YY B 013B</t>
  </si>
  <si>
    <t>MASCIOCCA</t>
  </si>
  <si>
    <t>ALISIA</t>
  </si>
  <si>
    <t xml:space="preserve">89.MASCIOCCA/ALISIA MRS F BRI SSH YY B 024A </t>
  </si>
  <si>
    <t xml:space="preserve">90.MASCIOCCA/FRANCESC MRS F BRI SSH YY B 024B </t>
  </si>
  <si>
    <t>ROBERTO</t>
  </si>
  <si>
    <t xml:space="preserve">91.MASCIOCCA/ROBERTO MR M BRI SSH YY B 024C </t>
  </si>
  <si>
    <t>MASOTTI</t>
  </si>
  <si>
    <t>MARIA SOLE</t>
  </si>
  <si>
    <t xml:space="preserve">92.MASOTTI/MARIASOLE MRS F BRI SSH YY B 009E </t>
  </si>
  <si>
    <t xml:space="preserve">MATARESE                      </t>
  </si>
  <si>
    <t xml:space="preserve">MARTINA             </t>
  </si>
  <si>
    <t xml:space="preserve">93.MATARESE/MARTINA MRS F BRI SSH YY B 017E </t>
  </si>
  <si>
    <t>MATTIOLI</t>
  </si>
  <si>
    <t>MAZZOCCOLI</t>
  </si>
  <si>
    <t xml:space="preserve">94.MAZZOCCOLI/FRANCES MRS C BRI SSH YY B 002B </t>
  </si>
  <si>
    <t xml:space="preserve">CLAUDIA </t>
  </si>
  <si>
    <t xml:space="preserve">95.MELE/CLAUDIA MRS F BRI SSH YY B 022A </t>
  </si>
  <si>
    <t>MENDUNI</t>
  </si>
  <si>
    <t xml:space="preserve">96.MENDUNI/SIMONA MS F BRI SSH YY B 017B </t>
  </si>
  <si>
    <t xml:space="preserve">MIGLIETTA                     </t>
  </si>
  <si>
    <t xml:space="preserve">MICHELA             </t>
  </si>
  <si>
    <t xml:space="preserve">97.MIGLIETTA/MICHELA MRS F BRI SSH YY B 014D </t>
  </si>
  <si>
    <t>MINOTTI</t>
  </si>
  <si>
    <t>ELVIRA</t>
  </si>
  <si>
    <t xml:space="preserve">98.MINOTTI/ANTONIO MR M BRI SSH YY B 023B </t>
  </si>
  <si>
    <t xml:space="preserve">99.MINOTTI/ELVIRA MRS F BRI SSH YY B 007E </t>
  </si>
  <si>
    <t>MIZZONI</t>
  </si>
  <si>
    <t>silvia</t>
  </si>
  <si>
    <t xml:space="preserve">100.MIZZONI/SILVIA MRS F BRI SSH YY B 029C </t>
  </si>
  <si>
    <t>101.MONTUORI/LUIGI MR M BRI 102.MONTUORI/MARIAGRAZ MRS F BRI SSH YY B 020B SSH YY B 020A</t>
  </si>
  <si>
    <t>MARIAGRAZIA</t>
  </si>
  <si>
    <t>102.MONTUORI/MARIAGRAZ MRS F BRI SSH YY B 020B</t>
  </si>
  <si>
    <t>MUSARO'</t>
  </si>
  <si>
    <t>LARA</t>
  </si>
  <si>
    <t>NOTARISTEFANO</t>
  </si>
  <si>
    <t>GIANLUIGI</t>
  </si>
  <si>
    <t xml:space="preserve">103.NOTARISTEFANO/GIANL MR M BRI SSH YY B 010D </t>
  </si>
  <si>
    <t>NOVIELLO</t>
  </si>
  <si>
    <t>TIZIANA</t>
  </si>
  <si>
    <t xml:space="preserve">104.NOVIELLO/ANGELAPIA MRS F BRI SSH YY B 019C </t>
  </si>
  <si>
    <t>ANGELA PIA</t>
  </si>
  <si>
    <t>105.NOVIELLO/TIZIANA MRS F BRI SSH YY B 019B</t>
  </si>
  <si>
    <t xml:space="preserve">OLIVA                         </t>
  </si>
  <si>
    <t xml:space="preserve">PASQUALE            </t>
  </si>
  <si>
    <t xml:space="preserve">106.OLIVA/PASQUALE MR M BRI SSH YY B 007C </t>
  </si>
  <si>
    <t>ORSINI</t>
  </si>
  <si>
    <t>LORETTA</t>
  </si>
  <si>
    <t xml:space="preserve">107.ORSINI/LORETTA MRS F BRI SSH YY B 025A </t>
  </si>
  <si>
    <t>PENGE</t>
  </si>
  <si>
    <t xml:space="preserve">108.PENGE/DOMENICO MR M BRI SSH YY B 031E </t>
  </si>
  <si>
    <t>PERRINO</t>
  </si>
  <si>
    <t>MANUEL</t>
  </si>
  <si>
    <t xml:space="preserve">109.PERRINO/MANUEL MR M BRI SSH YY B 008D </t>
  </si>
  <si>
    <t>PETRAROSCIA</t>
  </si>
  <si>
    <t xml:space="preserve">110.PETAROSCIA/ANNA MRS F BRI SSH YY B 003D </t>
  </si>
  <si>
    <t>PETROSI</t>
  </si>
  <si>
    <t>111.PETROSI/MARTINA MRS F BRI SSH YY B 022F</t>
  </si>
  <si>
    <t>PIRRI</t>
  </si>
  <si>
    <t>113.PIRRI/FILOMENA MRS F BRI SSH YY B 021C</t>
  </si>
  <si>
    <t>POSO</t>
  </si>
  <si>
    <t>GIULIA</t>
  </si>
  <si>
    <t>QUATRANA</t>
  </si>
  <si>
    <t>SABRINA</t>
  </si>
  <si>
    <t xml:space="preserve">114.QUATRANA/SABRINA MRS F BRI SSH YY B 025D </t>
  </si>
  <si>
    <t>QUATTROCIOCCHI</t>
  </si>
  <si>
    <t>DARIO</t>
  </si>
  <si>
    <t xml:space="preserve">115.QUATTROCIOCCHI/DARI MR M BRI SSH YY B 007D </t>
  </si>
  <si>
    <t>DENNIS</t>
  </si>
  <si>
    <t xml:space="preserve">116.QUATTROCIOCCHI/DENN MR C BRI SSH YY B 007F </t>
  </si>
  <si>
    <t>REZZOLLA</t>
  </si>
  <si>
    <t xml:space="preserve">117.REZZOLLA/ALESSANDR MRS F BRI SSH YY B 027C </t>
  </si>
  <si>
    <t xml:space="preserve">118.REZZOLLA/MARIO MR M BRI SSH YY B 027D </t>
  </si>
  <si>
    <t>VALENTINAMARIA</t>
  </si>
  <si>
    <t xml:space="preserve">CHD   </t>
  </si>
  <si>
    <t>119.REZZOLLA/VALENTINA MRS C BRI SSH YY B 027A</t>
  </si>
  <si>
    <t>ROCCATANI</t>
  </si>
  <si>
    <t xml:space="preserve">WANDA </t>
  </si>
  <si>
    <t xml:space="preserve">120.ROCCATANI/NELLA MRS F BRI SSH YY B 023A </t>
  </si>
  <si>
    <t>NELLA</t>
  </si>
  <si>
    <t>121.ROCCATANI/WANDA MRS F BRI SSH YY B 013D</t>
  </si>
  <si>
    <t>ROSSI</t>
  </si>
  <si>
    <t>FABIOLA</t>
  </si>
  <si>
    <t xml:space="preserve">122.ROSSI/FABIOLA MRS F BRI SSH YY B 011E </t>
  </si>
  <si>
    <t>123.ROSSI/MARIO MR M BRI SSH YY B 011D</t>
  </si>
  <si>
    <t>ROTONDI</t>
  </si>
  <si>
    <t>CHIARA</t>
  </si>
  <si>
    <t xml:space="preserve">124.ROTONDI/CHIARA MRS F BRI SSH YY B 026E </t>
  </si>
  <si>
    <t xml:space="preserve">SERENA </t>
  </si>
  <si>
    <t>125.ROTONDI/SERENA MRS F BRI SSH YY B 026D</t>
  </si>
  <si>
    <t>RUGGIERO</t>
  </si>
  <si>
    <t>COSMADAMIANA</t>
  </si>
  <si>
    <t>126.RUGGIERO/COSIMADAM MRS F BRI SSH YY B 004C</t>
  </si>
  <si>
    <t>SACCHETTI</t>
  </si>
  <si>
    <t>GIORGIA</t>
  </si>
  <si>
    <t xml:space="preserve">127.SACCHETTI/GIORGIA MRS F BRI SSH YY B 020D </t>
  </si>
  <si>
    <t>GIUSEPPEMICHELE</t>
  </si>
  <si>
    <t>128.SACCHETTI/GIUSEPPEM MR M BRI SSH YY B 020C</t>
  </si>
  <si>
    <t xml:space="preserve">SALVI </t>
  </si>
  <si>
    <t xml:space="preserve">129.SALVI/LAURA MRS F BRI SSH YY B 015E </t>
  </si>
  <si>
    <t>SCARSELLA</t>
  </si>
  <si>
    <t xml:space="preserve">130.SCARSELLA/CLAUDIA MRS F BRI SSH YY B 030F </t>
  </si>
  <si>
    <t>SEGNERI</t>
  </si>
  <si>
    <t>SERGIO</t>
  </si>
  <si>
    <t xml:space="preserve">131.SEGNERI/SERGIO MR M BRI SSH YY B 021B </t>
  </si>
  <si>
    <t>SIRAGUSA</t>
  </si>
  <si>
    <t>PASQUALE</t>
  </si>
  <si>
    <t xml:space="preserve">132.SIRAGUSA/PASQUALE MR M BRI SSH YY B 014F </t>
  </si>
  <si>
    <t>SPACCASASSO</t>
  </si>
  <si>
    <t>STEFANIA</t>
  </si>
  <si>
    <t xml:space="preserve">133.SPACCASASSO/STEFAN MRS F BRI SSH YY B 020E </t>
  </si>
  <si>
    <t>SPAZIANI</t>
  </si>
  <si>
    <t>EMILIANA</t>
  </si>
  <si>
    <t xml:space="preserve">134.SPAZIANI/EMILIANA MRS F BRI SSH YY B 026F </t>
  </si>
  <si>
    <t>SPINELLI</t>
  </si>
  <si>
    <t>MARIA LUCIA</t>
  </si>
  <si>
    <t>STELLACCI</t>
  </si>
  <si>
    <t>DARIO DOMENICO</t>
  </si>
  <si>
    <t>135.STELLACCI/DARIO DOM MR M BRI SSH YY B 020F</t>
  </si>
  <si>
    <t>STORELLI</t>
  </si>
  <si>
    <t xml:space="preserve">136.STORELLI/DARIOGIOVA MR C BRI SSH YY B 001A </t>
  </si>
  <si>
    <t>DARIO GIOVANNI</t>
  </si>
  <si>
    <t xml:space="preserve">137.STORELLI/GIUSEPPE MR M BRI SSH YY B 001B </t>
  </si>
  <si>
    <t xml:space="preserve">TEDONE </t>
  </si>
  <si>
    <t>VALERIA</t>
  </si>
  <si>
    <t xml:space="preserve">138.TEDONE/VALERIA MRS F BRI SSH YY B 014E </t>
  </si>
  <si>
    <t>TICCONI</t>
  </si>
  <si>
    <t>MARIA ELENA</t>
  </si>
  <si>
    <t xml:space="preserve">139.TICCONI/LUCA MR M BRI SSH YY B 025F </t>
  </si>
  <si>
    <t>140.TICCONI/MARIAELENA MRS F BRI SSH YY B 025E</t>
  </si>
  <si>
    <t>TOMAELLO</t>
  </si>
  <si>
    <t xml:space="preserve">MARIA ISABELLA </t>
  </si>
  <si>
    <t xml:space="preserve">141.TOMAELLO/MARIAISAB MRS F BRI SSH YY B 022B </t>
  </si>
  <si>
    <t xml:space="preserve">TOMMOLILLO                    </t>
  </si>
  <si>
    <t xml:space="preserve">FRANCESCO           </t>
  </si>
  <si>
    <t xml:space="preserve">142.TOMMOLILLO/FRANCESC MR M BRI SSH YY B 017D </t>
  </si>
  <si>
    <t xml:space="preserve">TREPICCIONE                   </t>
  </si>
  <si>
    <t xml:space="preserve">GIUSEPPE            </t>
  </si>
  <si>
    <t xml:space="preserve">143.TREPICCIONE/CAROLA MRS F BRI SSH YY B 030B </t>
  </si>
  <si>
    <t xml:space="preserve">LUIGI               </t>
  </si>
  <si>
    <t xml:space="preserve">144.TREPICCIONE/GIUSEPP MR M BRI SSH YY B 030E </t>
  </si>
  <si>
    <t xml:space="preserve">KAROL               </t>
  </si>
  <si>
    <t>145.TREPICCIONE/LUIGI MR M BRI SSH YY B 030C</t>
  </si>
  <si>
    <t>URBANO</t>
  </si>
  <si>
    <t xml:space="preserve">146.URBANO/ALESSANDRA MRS F BRI SSH YY B 019D </t>
  </si>
  <si>
    <t xml:space="preserve">ANGELA </t>
  </si>
  <si>
    <t xml:space="preserve">147.VALLETTA/ANGELA MRS F BRI SSH YY B 016B </t>
  </si>
  <si>
    <t>VITELLI</t>
  </si>
  <si>
    <t>ULDERICO</t>
  </si>
  <si>
    <t xml:space="preserve">148.VITELLI/SVEVA MRS F BRI SSH YY B 032D </t>
  </si>
  <si>
    <t>SVEVA</t>
  </si>
  <si>
    <t>149.VITELLI/ULDERICO MR M BRI SSH YY B 032E</t>
  </si>
  <si>
    <t>ZARRIELLO</t>
  </si>
  <si>
    <t xml:space="preserve">150.ZARRIELLO/DANIELA MRS F BRI SSH YY B 026C </t>
  </si>
  <si>
    <t xml:space="preserve">ZAZZARINO                     </t>
  </si>
  <si>
    <t xml:space="preserve">ROBERTA             </t>
  </si>
  <si>
    <t xml:space="preserve">151.ZAZZARINO/ROBERTA MRS F BRI SSH YY B 030D </t>
  </si>
  <si>
    <t>ZOTTOLA</t>
  </si>
  <si>
    <t xml:space="preserve">152.ZOTTOLA/VINCENZA MRS F BRI SSH YY B 027B </t>
  </si>
  <si>
    <t>ZURLO</t>
  </si>
  <si>
    <t xml:space="preserve">153.ZURLO/DANIELA MRS F BRI SSH YY B 024D </t>
  </si>
  <si>
    <t>Markert</t>
  </si>
  <si>
    <t>Emilia Sally</t>
  </si>
  <si>
    <t>NE1128</t>
  </si>
  <si>
    <t>Dapuzzo</t>
  </si>
  <si>
    <t>Claudia</t>
  </si>
  <si>
    <t>Mirabella</t>
  </si>
  <si>
    <t>Rosario</t>
  </si>
  <si>
    <t>AHMED</t>
  </si>
  <si>
    <t>ALI</t>
  </si>
  <si>
    <t>1.AHMED/ALI MR M NAP SSH YY B 007F</t>
  </si>
  <si>
    <t>NE1129</t>
  </si>
  <si>
    <t>AMER</t>
  </si>
  <si>
    <t>NEHAD</t>
  </si>
  <si>
    <t>2.AMER/NEHAD MRS F NAP SSH YY B 007E</t>
  </si>
  <si>
    <t>MATTIA</t>
  </si>
  <si>
    <t>4.AMODIO/MATTIAMSTRCHD C NAP SSH YY B 019B</t>
  </si>
  <si>
    <t>3.AMODIO/MARIA MRS F NAP SSH YY B 019A</t>
  </si>
  <si>
    <t>5.AMORE/DAVIDE MR M NAP SSH YY B 008F</t>
  </si>
  <si>
    <t xml:space="preserve">AQUILA </t>
  </si>
  <si>
    <t>ANTONIO DARIO</t>
  </si>
  <si>
    <t>6.AQUILA/ANTONIODARIO MR M NAP SSH YY B 002F</t>
  </si>
  <si>
    <t>BANU</t>
  </si>
  <si>
    <t>ANDREEA LAURA</t>
  </si>
  <si>
    <t>7.BANU/ANDREEALAURA MS F NAP SSH YY B 001E</t>
  </si>
  <si>
    <t>BARBIERI</t>
  </si>
  <si>
    <t>LUISA</t>
  </si>
  <si>
    <t>8.BARBIERI/LUISA MR F NAP SSH YY B 014F</t>
  </si>
  <si>
    <t>BIANCO</t>
  </si>
  <si>
    <t>9.BIANCO/GIUSEPPINA MRS F NAP SSH YY B 015F</t>
  </si>
  <si>
    <t>BUCCI</t>
  </si>
  <si>
    <t>CAPUANO</t>
  </si>
  <si>
    <t>10.CAPUANO/VALENTINA MRS F NAP SSH YY B 011D</t>
  </si>
  <si>
    <t>CARDILLO</t>
  </si>
  <si>
    <t>11.CARDILLO/ANNA MRS F NAP SSH YY B 018B</t>
  </si>
  <si>
    <t>CERVICATO</t>
  </si>
  <si>
    <t>GIADA</t>
  </si>
  <si>
    <t>12.CERVICATO/GIADA MRS F NAP SSH YY B 015E</t>
  </si>
  <si>
    <t>SALVATORE</t>
  </si>
  <si>
    <t>13.CERVICATO/SALVATORE MR M NAP SSH YY B 015D</t>
  </si>
  <si>
    <t>YLENIA</t>
  </si>
  <si>
    <t>14.CERVICATO/YLENIA MRS F NAP SSH YY B 015C</t>
  </si>
  <si>
    <t>CESARANO</t>
  </si>
  <si>
    <t>BARTOLOME</t>
  </si>
  <si>
    <t>15.CESARANO/BARTOLOMEO MR M NAP SSH YY B 028A</t>
  </si>
  <si>
    <t>COIRO</t>
  </si>
  <si>
    <t>LAURINO</t>
  </si>
  <si>
    <t>16.COIRO/LAURINO MR M NAP SSH YY B 004A</t>
  </si>
  <si>
    <t>COMPARATO</t>
  </si>
  <si>
    <t>GIOVANNI</t>
  </si>
  <si>
    <t>17.COMPARATO/GIOVANNI MR M NAP SSH YY B 002D</t>
  </si>
  <si>
    <t>CUOFANO</t>
  </si>
  <si>
    <t>18.CUOFANO/FEDERICA MRS F NAP SSH YY B 026F</t>
  </si>
  <si>
    <t>DE FENZA</t>
  </si>
  <si>
    <t>IMMACOLATA</t>
  </si>
  <si>
    <t>DE SANTIS</t>
  </si>
  <si>
    <t>20.DESANTIS/FRANCESCO MR M NAP SSH YY B 016D</t>
  </si>
  <si>
    <t>GIOELE</t>
  </si>
  <si>
    <t>21.DESANTIS/GIOELECHD C NAP SSH YY B 016E</t>
  </si>
  <si>
    <t>DEFELICE</t>
  </si>
  <si>
    <t>PASQUALEDANILO</t>
  </si>
  <si>
    <t>19.DEFELICE/PASQUALEDA MR M NAP SSH YY B 009F</t>
  </si>
  <si>
    <t>Go7</t>
  </si>
  <si>
    <t>22.EVANGELISTA/CLAUDIACHD C NAP SSH YY B 022E</t>
  </si>
  <si>
    <t>23.EVANGELISTA/GERARDO MR M NAP SSH YY B 022D</t>
  </si>
  <si>
    <t>FALANGA</t>
  </si>
  <si>
    <t>CIRO</t>
  </si>
  <si>
    <t>26.FALANGA/CIROMSTRCHD C NAP SSH YY B 019D</t>
  </si>
  <si>
    <t>27.FALANGA/DAVIDE MR M NAP SSH YY B 019E</t>
  </si>
  <si>
    <t>24.FALANGA/ANNA MRS F NAP SSH YY B 019C</t>
  </si>
  <si>
    <t>25.FALANGA/CIRO MR M NAP SSH YY B 018A</t>
  </si>
  <si>
    <t>FARINARO</t>
  </si>
  <si>
    <t>28.FARINARO/LUIGI MR M NAP SSH YY B 011F</t>
  </si>
  <si>
    <t>FERRAIOLI</t>
  </si>
  <si>
    <t>29.FERRAIOLI/MARIO MR M NAP SSH YY B 026E</t>
  </si>
  <si>
    <t>FOLLO</t>
  </si>
  <si>
    <t>30.FOLLO/GIOVANNI MR M NAP SSH YY B 009A</t>
  </si>
  <si>
    <t>32.FOLLO/MICHELE MR M NAP SSH YY B 008A</t>
  </si>
  <si>
    <t>JASMINE</t>
  </si>
  <si>
    <t>31.FOLLO/JASMINE MS F NAP SSH YY B 009B</t>
  </si>
  <si>
    <t>FORCELLINO</t>
  </si>
  <si>
    <t>GILDA</t>
  </si>
  <si>
    <t>33.FORCELLINO/GILDA MRS F NAP SSH YY B 004B</t>
  </si>
  <si>
    <t>FRISARI</t>
  </si>
  <si>
    <t>ANTONIETTA</t>
  </si>
  <si>
    <t>34.FRISARI/ANTONIETTA MS F NAP SSH YY B 001D</t>
  </si>
  <si>
    <t>FRISO</t>
  </si>
  <si>
    <t>VINCEZO</t>
  </si>
  <si>
    <t>35.FRISO/VINCEZO MR M NAP SSH YY B 014E</t>
  </si>
  <si>
    <t>FULCO</t>
  </si>
  <si>
    <t>36.FULCO/GIUSEPPE MR M NAP SSH YY B 002A</t>
  </si>
  <si>
    <t>FUSCO</t>
  </si>
  <si>
    <t>37.FUSCO/CIRO MR M NAP SSH YY B 007A</t>
  </si>
  <si>
    <t>GARGIULO</t>
  </si>
  <si>
    <t>40.GARGIULO/PASQUALE MR M NAP SSH YY B 024A</t>
  </si>
  <si>
    <t>39.GARGIULO/GIOVANNA MS F NAP SSH YY B 025B</t>
  </si>
  <si>
    <t>38.GARGIULO/FEDERICA MS F NAP SSH YY B 025A</t>
  </si>
  <si>
    <t>41.GIZZONE/ILHAN MR M NAP SSH YY B 008E</t>
  </si>
  <si>
    <t>GRIMALDI</t>
  </si>
  <si>
    <t>GUIDA</t>
  </si>
  <si>
    <t>44.GUIDA/LUCA MR M NAP SSH YY B 003D</t>
  </si>
  <si>
    <t>42.GUIDA/CHIARACHD C NAP SSH YY B 003F</t>
  </si>
  <si>
    <t>43.GUIDA/CRISTINACHD C NAP SSH YY B 003E</t>
  </si>
  <si>
    <t>INGENITO</t>
  </si>
  <si>
    <t>45.INGENITO/MARIA MS F NAP SSH YY B 011B</t>
  </si>
  <si>
    <t>46.INGENITO/ROBERTA MS F NAP SSH YY B 011C</t>
  </si>
  <si>
    <t>KOLOSHKINA</t>
  </si>
  <si>
    <t>VIKTORIIA</t>
  </si>
  <si>
    <t>47.KOLOSHKINA/VIKTORII MR F NAP SSH YY B 028F</t>
  </si>
  <si>
    <t>LEMBO</t>
  </si>
  <si>
    <t>UMBERTO</t>
  </si>
  <si>
    <t>48.LEMBO/UMBERTO MR M NAP SSH YY B 003A</t>
  </si>
  <si>
    <t>LONGO</t>
  </si>
  <si>
    <t>49.LONGO/MARTINA MS F NAP SSH YY B 003B</t>
  </si>
  <si>
    <t>LUONGO</t>
  </si>
  <si>
    <t>ESTERINA</t>
  </si>
  <si>
    <t>50.LUONGO/ESTERINA MS F NAP SSH YY B 008B</t>
  </si>
  <si>
    <t>MAGNANINO</t>
  </si>
  <si>
    <t>ANNALISA</t>
  </si>
  <si>
    <t>51.MAGNANINO/ANNALISA MS F NAP SSH YY B 005B</t>
  </si>
  <si>
    <t>MASSA</t>
  </si>
  <si>
    <t>MONICA</t>
  </si>
  <si>
    <t>53.MASSA/MONICA MS F NAP SSH YY B 024B</t>
  </si>
  <si>
    <t>54.MATTIOLI/LUCA MR M NAP SSH YY B 023A</t>
  </si>
  <si>
    <t>MATTU</t>
  </si>
  <si>
    <t>55.MATTU/ALESSIA MRS F NAP SSH YY B 016A</t>
  </si>
  <si>
    <t>MAZZOLA</t>
  </si>
  <si>
    <t>56.MAZZOLA/ANNA MRS F NAP SSH YY B 015B</t>
  </si>
  <si>
    <t>Metello</t>
  </si>
  <si>
    <t>Anna</t>
  </si>
  <si>
    <t>57.METELLO/ANNA MS F NAP SSH YY B 010F</t>
  </si>
  <si>
    <t>MONTANILE</t>
  </si>
  <si>
    <t>58.MONTANILE/ANTONIO MR M NAP SSH YY B 025F</t>
  </si>
  <si>
    <t>NAPPI</t>
  </si>
  <si>
    <t>59.NAPPI/ANNA MRS F NAP SSH YY B 028B</t>
  </si>
  <si>
    <t>NASSISI</t>
  </si>
  <si>
    <t>61.NASSISI/ATTILIO MR M NAP SSH YY B 005C</t>
  </si>
  <si>
    <t>BRUNA</t>
  </si>
  <si>
    <t>62.NASSISI/BRUNA MS F NAP SSH YY B 005D</t>
  </si>
  <si>
    <t xml:space="preserve">NASSISI </t>
  </si>
  <si>
    <t>63.NASSISI/VITO MR M NAP SSH YY B 005A</t>
  </si>
  <si>
    <t>ANNA ANTONIA SONIA</t>
  </si>
  <si>
    <t>60.NASSISI/ANNAANTONIA MS F NAP SSH YY B 005E</t>
  </si>
  <si>
    <t>NOTARO</t>
  </si>
  <si>
    <t>64.NOTARO/BRUNO MR M NAP SSH YY B 016B</t>
  </si>
  <si>
    <t>PACIFICO</t>
  </si>
  <si>
    <t>65.PACIFICO/GIUSEPPINA MS F NAP SSH YY B 002B</t>
  </si>
  <si>
    <t>PAOLINO</t>
  </si>
  <si>
    <t>SONIA MARIA LURDES</t>
  </si>
  <si>
    <t>66.PAOLINO/SONIAMARIAL MS F NAP SSH YY B 011E</t>
  </si>
  <si>
    <t>PASIJOJOACORREA</t>
  </si>
  <si>
    <t>YESSITALEJANDRO</t>
  </si>
  <si>
    <t>67.PASIJOJOACORREA/YES MR M NAP SSH YY B 017F</t>
  </si>
  <si>
    <t>PASSARETTI</t>
  </si>
  <si>
    <t>NAOMI</t>
  </si>
  <si>
    <t>68.PASSARETTI/NAOMI MS F NAP SSH YY B 016F</t>
  </si>
  <si>
    <t>70.PENNETTI/GINEVRACHD C NAP SSH YY B 023E</t>
  </si>
  <si>
    <t>69.PENNETTI/FEDERICA MS F NAP SSH YY B 022F</t>
  </si>
  <si>
    <t>71.PENNETTI/LORENZO MR M NAP SSH YY B 023D</t>
  </si>
  <si>
    <t>PESCE</t>
  </si>
  <si>
    <t>72.PESCE/CIRO MR M NAP SSH YY B 001F</t>
  </si>
  <si>
    <t>RENNELLA</t>
  </si>
  <si>
    <t>73.RENNELLA/GIOVANNA MS F NAP SSH YY B 024F</t>
  </si>
  <si>
    <t>ROMANO</t>
  </si>
  <si>
    <t>74.ROMANO/FRANCESCO MR M NAP SSH YY B 009E</t>
  </si>
  <si>
    <t>RONDANINI</t>
  </si>
  <si>
    <t>PIERLUIGI</t>
  </si>
  <si>
    <t>75.RONDANINI/PIERLUIGI MR M NAP SSH YY B 024E</t>
  </si>
  <si>
    <t>RUBINI</t>
  </si>
  <si>
    <t>VINCENZO</t>
  </si>
  <si>
    <t>78.RUBINI/VINCENZO MR M NAP SSH YY B 001A</t>
  </si>
  <si>
    <t>GIACOMO</t>
  </si>
  <si>
    <t>76.RUBINI/GIACOMOCHD M NAP SSH YY B 001C</t>
  </si>
  <si>
    <t>77.RUBINI/GIUSEPPECHD M NAP SSH YY B 001B</t>
  </si>
  <si>
    <t>Ruffo</t>
  </si>
  <si>
    <t>Paola</t>
  </si>
  <si>
    <t>79.RUFFO/PAOLA MS F NAP SSH YY B 010A</t>
  </si>
  <si>
    <t>RUOCCO</t>
  </si>
  <si>
    <t>SALARI</t>
  </si>
  <si>
    <t>GALINA</t>
  </si>
  <si>
    <t>80.SALARI/GALINA MRS F NAP SSH YY B 021A</t>
  </si>
  <si>
    <t>SEDDA</t>
  </si>
  <si>
    <t>81.SEDDA/DAVIDE MR M NAP SSH YY B 028E</t>
  </si>
  <si>
    <t>Sorrentino</t>
  </si>
  <si>
    <t>82.SORRENTINO/CIRO MR M NAP SSH YY B 010E</t>
  </si>
  <si>
    <t>TAMBONE</t>
  </si>
  <si>
    <t>MARCO</t>
  </si>
  <si>
    <t>83.TAMBONE/MARCO MR M NAP SSH YY B 021F</t>
  </si>
  <si>
    <t>84.TARANTINO/SIMONA MS F NAP SSH YY B 023F</t>
  </si>
  <si>
    <t>TIANO</t>
  </si>
  <si>
    <t>GAETANO</t>
  </si>
  <si>
    <t>85.TIANO/GAETANO MR M NAP SSH YY B 027F</t>
  </si>
  <si>
    <t>TRAMONTANO</t>
  </si>
  <si>
    <t>86.TRAMONTANO/GIOVANNA MS F NAP SSH YY B 002C</t>
  </si>
  <si>
    <t>Vanacore</t>
  </si>
  <si>
    <t>Leonardo</t>
  </si>
  <si>
    <t>87.VANACORE/LEONARDO MR M NAP SSH YY B 010B</t>
  </si>
  <si>
    <t>VECCHIONE</t>
  </si>
  <si>
    <t>CRISTIAN</t>
  </si>
  <si>
    <t>88.VECCHIONE/CRISTIAN MR M NAP SSH YY B 021B</t>
  </si>
  <si>
    <t>VELOTTI</t>
  </si>
  <si>
    <t>89.VELOTTI/FRANCESCA MRS F NAP SSH YY B 007B</t>
  </si>
  <si>
    <t>VISCONTI</t>
  </si>
  <si>
    <t>ALFREDO</t>
  </si>
  <si>
    <t>90.VISCONTI/ALFREDO MR M NAP SSH YY B 027E</t>
  </si>
  <si>
    <t xml:space="preserve">VITALE </t>
  </si>
  <si>
    <t>91.VITALE/ANNA MS F NAP SSH YY B 025E</t>
  </si>
  <si>
    <t>92.VITALE/ANNA MS F NAP SSH YY B 014C</t>
  </si>
  <si>
    <t>VITIELLO</t>
  </si>
  <si>
    <t>95.VITIELLO/CIRO MR M NAP SSH YY B 015A</t>
  </si>
  <si>
    <t>94.VITIELLO/CHIARA MS F NAP SSH YY B 014B</t>
  </si>
  <si>
    <t>93.VITIELLO/AZZURRACHD C NAP SSH YY B 014A</t>
  </si>
  <si>
    <t>ZIELLO</t>
  </si>
  <si>
    <t>96.ZIELLO/VALENTINA MS F NAP SSH YY B 003C</t>
  </si>
  <si>
    <t>MARRAZZO</t>
  </si>
  <si>
    <t>52.MARRAZZO/ALFONSO MR M NAP SSH YY B 011A</t>
  </si>
  <si>
    <t>Received email 29Jul 02:05PM</t>
  </si>
  <si>
    <t>Simona</t>
  </si>
  <si>
    <t>BARBA/SIMONA</t>
  </si>
  <si>
    <t>BERACCI/TERESA</t>
  </si>
  <si>
    <t>ESPOSITO/CONSIGLIA</t>
  </si>
  <si>
    <t>FALCO/MARIO</t>
  </si>
  <si>
    <t>FALCO/GIUSEPPEPIO</t>
  </si>
  <si>
    <t>INTSIFUL/ABIGAIL</t>
  </si>
  <si>
    <t>INTSIFUL/JAYDENINF</t>
  </si>
  <si>
    <t>KHALAF NAGUIB BOLAS</t>
  </si>
  <si>
    <t>REDA</t>
  </si>
  <si>
    <t>MANGINO/STEFANO</t>
  </si>
  <si>
    <t xml:space="preserve">MANZO/MARIA </t>
  </si>
  <si>
    <t xml:space="preserve">MARTINI/FILOMENA </t>
  </si>
  <si>
    <t xml:space="preserve">MARTINI/PAMELA </t>
  </si>
  <si>
    <t>NANI/LAURA</t>
  </si>
  <si>
    <t>OLIVA/FRANCESCA</t>
  </si>
  <si>
    <t xml:space="preserve">OLIVA/LUIGI </t>
  </si>
  <si>
    <t>OLIVIERIPICCOLO/A</t>
  </si>
  <si>
    <t xml:space="preserve">OLIVIERIPICCOLO/N. </t>
  </si>
  <si>
    <t xml:space="preserve">REA </t>
  </si>
  <si>
    <t xml:space="preserve">REA/MARIA </t>
  </si>
  <si>
    <t xml:space="preserve">RUSSO/LUIGI </t>
  </si>
  <si>
    <t>RUSSO/NICOLA</t>
  </si>
  <si>
    <t xml:space="preserve">RUSSO/SAMANTHA </t>
  </si>
  <si>
    <t xml:space="preserve">RUSSO/MIRIANA </t>
  </si>
  <si>
    <t>Christian</t>
  </si>
  <si>
    <t>RUTIGLIANO/CHRIST</t>
  </si>
  <si>
    <t>Alessandro</t>
  </si>
  <si>
    <t>RUTIGLIANO/ALESSA.</t>
  </si>
  <si>
    <t>SCOTTODIFASANO/AN</t>
  </si>
  <si>
    <t>SEPE/DOMENICO</t>
  </si>
  <si>
    <t>SEPE/SILVIA</t>
  </si>
  <si>
    <t xml:space="preserve"> SEPE/ANTONIO </t>
  </si>
  <si>
    <t>VINCENZO MICHELE</t>
  </si>
  <si>
    <t>SICA/VINCENZOMICH</t>
  </si>
  <si>
    <t>TOTI/SONIA</t>
  </si>
  <si>
    <t>TOTI/EMILIANOIVAN</t>
  </si>
  <si>
    <t>TOTI/NEVIO</t>
  </si>
  <si>
    <t>VALLETTA/JANE</t>
  </si>
  <si>
    <t>ABAGNARA</t>
  </si>
  <si>
    <t>ABAGNARA/ANTONIO</t>
  </si>
  <si>
    <t>MARIACARMELA</t>
  </si>
  <si>
    <t>ABAGNARA/MARIACARMELA</t>
  </si>
  <si>
    <t>ELENA</t>
  </si>
  <si>
    <t>ABAGNARA/ELENA</t>
  </si>
  <si>
    <t>ALAIA</t>
  </si>
  <si>
    <t>ALAIA/ANGELA</t>
  </si>
  <si>
    <t>ALLOCCA</t>
  </si>
  <si>
    <t>ALLOCCA/GIULIA</t>
  </si>
  <si>
    <t>SIMONE</t>
  </si>
  <si>
    <t>ANNUNZIATA/SIMONE</t>
  </si>
  <si>
    <t>MARIADOMENICA</t>
  </si>
  <si>
    <t>ARIANNA/MARIADOMENICA</t>
  </si>
  <si>
    <t>ARIOSTO</t>
  </si>
  <si>
    <t>LUCIA</t>
  </si>
  <si>
    <t>ARIOSTO/LUCIA</t>
  </si>
  <si>
    <t>ARUTA</t>
  </si>
  <si>
    <t>RAFFAELLA</t>
  </si>
  <si>
    <t>ARUTA/RAFFAELLA</t>
  </si>
  <si>
    <t>ARUTA/VALERIA</t>
  </si>
  <si>
    <t>BENCHEA</t>
  </si>
  <si>
    <t>GIULIAANDREEA</t>
  </si>
  <si>
    <t>BENCHEA/GIULIAANDREEA</t>
  </si>
  <si>
    <t>CACCIAPUOTI</t>
  </si>
  <si>
    <t>CACCIAPUOTI/ANTONIO</t>
  </si>
  <si>
    <t>CALCAGNO</t>
  </si>
  <si>
    <t>CALCAGNO/DOMENICO</t>
  </si>
  <si>
    <t>CALO</t>
  </si>
  <si>
    <t>CALO/ROBERTO</t>
  </si>
  <si>
    <t>CAMPESE</t>
  </si>
  <si>
    <t>CAMPESE/ANTONIO</t>
  </si>
  <si>
    <t>CANTALINO</t>
  </si>
  <si>
    <t>CANTALINO/ANNA</t>
  </si>
  <si>
    <t>CAROTENUTO</t>
  </si>
  <si>
    <t>CAROTENUTO/VINCENZO</t>
  </si>
  <si>
    <t>CATALDI</t>
  </si>
  <si>
    <t>CATALDI/MAURO</t>
  </si>
  <si>
    <t>CATALDI/SERENA</t>
  </si>
  <si>
    <t>CIBELLI</t>
  </si>
  <si>
    <t>CIBELLI/ROBERTA</t>
  </si>
  <si>
    <t>CICCARELLI</t>
  </si>
  <si>
    <t>CICCARELLI/FEDERICA</t>
  </si>
  <si>
    <t>CIRILLO</t>
  </si>
  <si>
    <t>CIRILLO/SALVATORE</t>
  </si>
  <si>
    <t>CIRILLO/ANDREA</t>
  </si>
  <si>
    <t>COZZOLINO</t>
  </si>
  <si>
    <t>COZZOLINO/VALENTINA</t>
  </si>
  <si>
    <t>DALMAZIO</t>
  </si>
  <si>
    <t>ROSARIA</t>
  </si>
  <si>
    <t>DALMAZIO/ROSARIA</t>
  </si>
  <si>
    <t>D'ANTUONO</t>
  </si>
  <si>
    <t>DANTUONO/ANTONIETTA</t>
  </si>
  <si>
    <t>DE FALCO</t>
  </si>
  <si>
    <t>DOMENICO JUNIOR</t>
  </si>
  <si>
    <t>DEFALCO/DOMENICOJUNIOR</t>
  </si>
  <si>
    <t>DE LUISE</t>
  </si>
  <si>
    <t>DELUISE/VINCENZO</t>
  </si>
  <si>
    <t>DELGAUDIO</t>
  </si>
  <si>
    <t>DELGAUDIO/BRUNO</t>
  </si>
  <si>
    <t>DELGAUDIO/NICOLO</t>
  </si>
  <si>
    <t>DELLAVOLPE</t>
  </si>
  <si>
    <t>DELLAVOLPE/MARIANNA</t>
  </si>
  <si>
    <t>DELLERBA</t>
  </si>
  <si>
    <t>DELLERBA/ARIANNA</t>
  </si>
  <si>
    <t>DEMIZIO</t>
  </si>
  <si>
    <t>Ida</t>
  </si>
  <si>
    <t>DESIMONE</t>
  </si>
  <si>
    <t>DANIELE</t>
  </si>
  <si>
    <t>DESIMONE/DANIELE</t>
  </si>
  <si>
    <t>EUGENIO</t>
  </si>
  <si>
    <t>DESIMONE/EUGENIO</t>
  </si>
  <si>
    <t>DI MARO</t>
  </si>
  <si>
    <t>CASTRESE</t>
  </si>
  <si>
    <t>DIMARO/CASTRESE</t>
  </si>
  <si>
    <t>DI PALMA</t>
  </si>
  <si>
    <t>RICCARDO MARIA</t>
  </si>
  <si>
    <t>DIPALMA/RICCARDOMARIA</t>
  </si>
  <si>
    <t>DI PAOLA</t>
  </si>
  <si>
    <t>DIPAOLA/DANIELA</t>
  </si>
  <si>
    <t>DIGUIDA</t>
  </si>
  <si>
    <t>DIGUIDA/ANTONIO</t>
  </si>
  <si>
    <t>DONATO</t>
  </si>
  <si>
    <t>MARCELLA</t>
  </si>
  <si>
    <t>DONATO/MARCELLA</t>
  </si>
  <si>
    <t>ESPOSITO/VINCENZO</t>
  </si>
  <si>
    <t>ESPOSITO/ANNA</t>
  </si>
  <si>
    <t>PAOLO</t>
  </si>
  <si>
    <t>ESPOSITO/PAOLO</t>
  </si>
  <si>
    <t xml:space="preserve">ESPOSITO </t>
  </si>
  <si>
    <t>ESPOSITO/LAURA</t>
  </si>
  <si>
    <t>ESPOSITO/VINCENZA</t>
  </si>
  <si>
    <t>ESPOSITO ABATE</t>
  </si>
  <si>
    <t>CONCETTA</t>
  </si>
  <si>
    <t>ESPOSITOABATE/CONCETTA</t>
  </si>
  <si>
    <t>FALCO/FABIOLA</t>
  </si>
  <si>
    <t>FERONE</t>
  </si>
  <si>
    <t>FERONE/EMILIA</t>
  </si>
  <si>
    <t>FERRIERO</t>
  </si>
  <si>
    <t>FERRIERO/TERESA</t>
  </si>
  <si>
    <t>FERRIERO/LAURA</t>
  </si>
  <si>
    <t>FIORE</t>
  </si>
  <si>
    <t>FIORE/ANGELO</t>
  </si>
  <si>
    <t>FIORE/FRANCESCO</t>
  </si>
  <si>
    <t>FIORE/GINEVRA</t>
  </si>
  <si>
    <t>LEONARDO</t>
  </si>
  <si>
    <t>FIORE/LEONARDO</t>
  </si>
  <si>
    <t>FIORILLO</t>
  </si>
  <si>
    <t>FIORILLO/ELENA</t>
  </si>
  <si>
    <t>GIORDANO</t>
  </si>
  <si>
    <t>LUCIA MARIA VITTORIA</t>
  </si>
  <si>
    <t>GIORDANO/LUCIAMARIAVITTORIA</t>
  </si>
  <si>
    <t>GIRARDI</t>
  </si>
  <si>
    <t>GIRARDI/VALENTINA</t>
  </si>
  <si>
    <t>GRANATA</t>
  </si>
  <si>
    <t>BIANCA</t>
  </si>
  <si>
    <t>GRANATA/BIANCA</t>
  </si>
  <si>
    <t>LUCREZIA</t>
  </si>
  <si>
    <t>GRIMALDI/LUCREZIA</t>
  </si>
  <si>
    <t>PIERTONI</t>
  </si>
  <si>
    <t>GRIMALDI/PIERTONI</t>
  </si>
  <si>
    <t>IACCARINO</t>
  </si>
  <si>
    <t>IACCARINO/GENNARO</t>
  </si>
  <si>
    <t>IARRICCIO</t>
  </si>
  <si>
    <t>SANTINO</t>
  </si>
  <si>
    <t>IARRICCIO/SANTINO</t>
  </si>
  <si>
    <t>IMPERATORE</t>
  </si>
  <si>
    <t>ROSA</t>
  </si>
  <si>
    <t>IMPERATORE/ROSA</t>
  </si>
  <si>
    <t>IMPROTA</t>
  </si>
  <si>
    <t>IMPROTA/FEDERICA</t>
  </si>
  <si>
    <t>IRACE</t>
  </si>
  <si>
    <t>ANNARITA</t>
  </si>
  <si>
    <t>IRACE/ANNARITA</t>
  </si>
  <si>
    <t>IULIO</t>
  </si>
  <si>
    <t>PIERFRANCO</t>
  </si>
  <si>
    <t>IULIO/PIERFRANCO</t>
  </si>
  <si>
    <t>LAMBERTI</t>
  </si>
  <si>
    <t>LAMBERTI/PAOLO</t>
  </si>
  <si>
    <t>LIONETTI</t>
  </si>
  <si>
    <t>LIONETTI/TIZIANA</t>
  </si>
  <si>
    <t>MASSARO</t>
  </si>
  <si>
    <t>CHIARAPIA</t>
  </si>
  <si>
    <t>MASSARO/CHIARAPIA</t>
  </si>
  <si>
    <t>MASUCCIO</t>
  </si>
  <si>
    <t>MASUCCIO/RAFFAELE</t>
  </si>
  <si>
    <t>MELONE</t>
  </si>
  <si>
    <t>MELONE/CRISTIAN</t>
  </si>
  <si>
    <t>MIGLIACCIO</t>
  </si>
  <si>
    <t>MIGLIACCIO/GENNARO</t>
  </si>
  <si>
    <t>MINUTOLO</t>
  </si>
  <si>
    <t>MINUTOLO/DAVIDE</t>
  </si>
  <si>
    <t>MIRANDA</t>
  </si>
  <si>
    <t>MIRANDA/GAETANO</t>
  </si>
  <si>
    <t xml:space="preserve">MIRANDA </t>
  </si>
  <si>
    <t>MIRANDA/GIUSEPPE</t>
  </si>
  <si>
    <t>MITOLA</t>
  </si>
  <si>
    <t>LUCIANO</t>
  </si>
  <si>
    <t>MITOLA/LUCIANO</t>
  </si>
  <si>
    <t>MONTONE</t>
  </si>
  <si>
    <t>MONTONE/PAOLO</t>
  </si>
  <si>
    <t>MONTONE/NICOLA</t>
  </si>
  <si>
    <t>MORMILE</t>
  </si>
  <si>
    <t>ARMANDO</t>
  </si>
  <si>
    <t>MORMILE/ARMANDO</t>
  </si>
  <si>
    <t>MOSCEDANO</t>
  </si>
  <si>
    <t>MOSCEDANO/EUGENIO</t>
  </si>
  <si>
    <t>MOSCEDANO/LEONARDO</t>
  </si>
  <si>
    <t>NICOLE</t>
  </si>
  <si>
    <t>MOSCEDANO/NICOLE</t>
  </si>
  <si>
    <t>MOSCEDANO/SALVATORE</t>
  </si>
  <si>
    <t>MUSCETTI</t>
  </si>
  <si>
    <t>LORENZOPIO</t>
  </si>
  <si>
    <t>MUSCETTI/LORENZOPIO</t>
  </si>
  <si>
    <t>NARDUCCI</t>
  </si>
  <si>
    <t>NARDUCCI/ANDREA</t>
  </si>
  <si>
    <t>ORLANDO</t>
  </si>
  <si>
    <t>ORLANDO/LUIGI</t>
  </si>
  <si>
    <t>PANTEA</t>
  </si>
  <si>
    <t>PANTEA/DANIEL</t>
  </si>
  <si>
    <t>PARRETTA</t>
  </si>
  <si>
    <t>PARRETTA/ROSA</t>
  </si>
  <si>
    <t>PETRONE</t>
  </si>
  <si>
    <t>DEBORA</t>
  </si>
  <si>
    <t>PETRONE/DEBORA</t>
  </si>
  <si>
    <t>PEZZULLO</t>
  </si>
  <si>
    <t>PEZZULLO/NUNZIA</t>
  </si>
  <si>
    <t>PIROZZI</t>
  </si>
  <si>
    <t>PIROZZI/MARCO</t>
  </si>
  <si>
    <t>MICHELA</t>
  </si>
  <si>
    <t>PIROZZI/MICHELA</t>
  </si>
  <si>
    <t>PISCITELLI</t>
  </si>
  <si>
    <t>CARMENLINDA</t>
  </si>
  <si>
    <t>PISCITELLI/CARMENLINDA</t>
  </si>
  <si>
    <t>PONTILLO</t>
  </si>
  <si>
    <t>DOMENICO IVAN</t>
  </si>
  <si>
    <t>PONTILLO/DOMENICOIVA</t>
  </si>
  <si>
    <t>PREZIOSI</t>
  </si>
  <si>
    <t>PREZIOSI/ANNA</t>
  </si>
  <si>
    <t>PROTA</t>
  </si>
  <si>
    <t>PROTA/ALESSANDRO</t>
  </si>
  <si>
    <t>QUARANTA</t>
  </si>
  <si>
    <t>QUARANTA/FRANCESCA</t>
  </si>
  <si>
    <t>RANIERI</t>
  </si>
  <si>
    <t>RANIERI/LORENZO</t>
  </si>
  <si>
    <t>RENZULLI</t>
  </si>
  <si>
    <t>RENZULLI/ANNALISA</t>
  </si>
  <si>
    <t>RICCARDO</t>
  </si>
  <si>
    <t>FORTUNA</t>
  </si>
  <si>
    <t>1RICCARDO/FORTUNAMRS</t>
  </si>
  <si>
    <t>ROGGIA</t>
  </si>
  <si>
    <t>1ROGGIA/CHIARAMS</t>
  </si>
  <si>
    <t xml:space="preserve">ROMANO </t>
  </si>
  <si>
    <t>1ROMANO/EMILIAMRS</t>
  </si>
  <si>
    <t>ROMANO VELLECA</t>
  </si>
  <si>
    <t>1ROMANOVELLECA/MARIAMRS</t>
  </si>
  <si>
    <t>ANTONELLA</t>
  </si>
  <si>
    <t>1RUGGIERO/ANTONELLAMRS</t>
  </si>
  <si>
    <t>SANTAGATA</t>
  </si>
  <si>
    <t>REMO</t>
  </si>
  <si>
    <t>1SANTAGATA/REMOMR</t>
  </si>
  <si>
    <t>1SANTAGATA/GIOELECHD</t>
  </si>
  <si>
    <t>EMANUELE</t>
  </si>
  <si>
    <t>1SANTAGATA/EMANUELECHD</t>
  </si>
  <si>
    <t>SAPONARA TEUTONICO</t>
  </si>
  <si>
    <t>1SAPONARATEUTONICO/FRANCESCAMRS</t>
  </si>
  <si>
    <t>SARTI</t>
  </si>
  <si>
    <t>Alessandra</t>
  </si>
  <si>
    <t>SCALEA</t>
  </si>
  <si>
    <t>CARMINE</t>
  </si>
  <si>
    <t>1SCALEA/CARMINEMR</t>
  </si>
  <si>
    <t>SCAPPATICCI</t>
  </si>
  <si>
    <t>MARIANGELA</t>
  </si>
  <si>
    <t>1SCAPPATICCI/MARIANGELAMRS</t>
  </si>
  <si>
    <t>SCHIMMENTI</t>
  </si>
  <si>
    <t>1SCHIMMENTI/LUISAMRS</t>
  </si>
  <si>
    <t>SETARO</t>
  </si>
  <si>
    <t>REBECCA</t>
  </si>
  <si>
    <t>1SETARO/REBECCAMRS</t>
  </si>
  <si>
    <t>STANISLAO</t>
  </si>
  <si>
    <t>1STANISLAO/IDAMRS</t>
  </si>
  <si>
    <t>TANCREDI</t>
  </si>
  <si>
    <t>MAURIZIO</t>
  </si>
  <si>
    <t>1TANCREDI/MAURIZIOMR</t>
  </si>
  <si>
    <t>TESSITORE</t>
  </si>
  <si>
    <t>1TESSITORE/PASQUALEMR</t>
  </si>
  <si>
    <t>ELEONORA</t>
  </si>
  <si>
    <t>1TESSITORE/ELEONORAMRS</t>
  </si>
  <si>
    <t>TRAPANI</t>
  </si>
  <si>
    <t>1TRAPANI/ALESSANDROMR</t>
  </si>
  <si>
    <t>LUDOVICA</t>
  </si>
  <si>
    <t>1TRAPANI/LUDOVICAMRS</t>
  </si>
  <si>
    <t>1TRAPANI/GIORGIAMRS</t>
  </si>
  <si>
    <t xml:space="preserve">TRAPANI </t>
  </si>
  <si>
    <t>GIULIANO</t>
  </si>
  <si>
    <t>1TRAPANI/GIULIANOMR</t>
  </si>
  <si>
    <t>TROPIANO</t>
  </si>
  <si>
    <t>LORENZA</t>
  </si>
  <si>
    <t>1TROPIANO/LORENZAMS</t>
  </si>
  <si>
    <t>1TROPIANO/MARIANGELAMS</t>
  </si>
  <si>
    <t>VECCIA</t>
  </si>
  <si>
    <t>1VECCIA/FRANCESCOMR</t>
  </si>
  <si>
    <t>VENTRELLA</t>
  </si>
  <si>
    <t>PAOLA</t>
  </si>
  <si>
    <t>1VENTRELLA/PAOLAMRS</t>
  </si>
  <si>
    <t>VILLANO</t>
  </si>
  <si>
    <t>1VILLANO/MARIAMRS</t>
  </si>
  <si>
    <t>VIVOLO</t>
  </si>
  <si>
    <t>1VIVOLO/MICHELEMR</t>
  </si>
  <si>
    <t>VOLONNINO</t>
  </si>
  <si>
    <t>PASQUALINO</t>
  </si>
  <si>
    <t>1VOLONNINO/PASQUALINOMR</t>
  </si>
  <si>
    <t>1VOLONNINO/FRANCESCOCHD</t>
  </si>
  <si>
    <t>1VOLONNINO/AURORACHD</t>
  </si>
  <si>
    <t>1   ABBADIA/CARLA</t>
  </si>
  <si>
    <t xml:space="preserve">2   ACCOGLI/CARLOGABR. </t>
  </si>
  <si>
    <t xml:space="preserve">4   ACCOGLI/SOFIA    </t>
  </si>
  <si>
    <t>3   ACCOGLI/MATILDE</t>
  </si>
  <si>
    <t xml:space="preserve">6   ADORISIO/COSIMO   </t>
  </si>
  <si>
    <t>5   ADORISIO/ALESSAND.</t>
  </si>
  <si>
    <t>7   ADORISIO/FRANCESCO</t>
  </si>
  <si>
    <t>Antonio</t>
  </si>
  <si>
    <t>Mrs</t>
  </si>
  <si>
    <t>8   ALLEGRETTI/ALESSIA</t>
  </si>
  <si>
    <t>APICELLI</t>
  </si>
  <si>
    <t xml:space="preserve">10  APICELLI/MARIARITA   </t>
  </si>
  <si>
    <t xml:space="preserve">9   APICELLI/ANTONIO </t>
  </si>
  <si>
    <t>ARENA</t>
  </si>
  <si>
    <t xml:space="preserve">11  ARENA/MICHELE </t>
  </si>
  <si>
    <t xml:space="preserve">12  BARONE/DIEGO   </t>
  </si>
  <si>
    <t>13  BARRACO/GIUSEPPE</t>
  </si>
  <si>
    <t>14  BASILE/MARIAROSAR</t>
  </si>
  <si>
    <t xml:space="preserve">15  BATTISTI/MARIAPAO. </t>
  </si>
  <si>
    <t xml:space="preserve">16  BELLICO/OLIMPIA   </t>
  </si>
  <si>
    <t xml:space="preserve">17  BEVILACQUA/GIANMA. </t>
  </si>
  <si>
    <t>BILOUS</t>
  </si>
  <si>
    <t>TETIANA</t>
  </si>
  <si>
    <t xml:space="preserve">18  BILOUS/TETIANA   </t>
  </si>
  <si>
    <t xml:space="preserve">20  BONADDIO/SERENA  </t>
  </si>
  <si>
    <t>19  BONADDIO/GIUSEPPI.</t>
  </si>
  <si>
    <t xml:space="preserve">21  BONANNI/FABIO      </t>
  </si>
  <si>
    <t xml:space="preserve">22  BOTTA/LUCIANA     </t>
  </si>
  <si>
    <t xml:space="preserve">23  BURDI/BENEDETTO </t>
  </si>
  <si>
    <t xml:space="preserve">24  CACCIAPAGLIA/VITO   </t>
  </si>
  <si>
    <t>CALABRò</t>
  </si>
  <si>
    <t>25  CALABRO/VALERIO</t>
  </si>
  <si>
    <t xml:space="preserve">26  CALCAGNA/SERENELLA   </t>
  </si>
  <si>
    <t xml:space="preserve">27  CAMPANELLA/NICOLA  </t>
  </si>
  <si>
    <t xml:space="preserve">28  CAPOGNA/GIANNA     </t>
  </si>
  <si>
    <t>pieratino</t>
  </si>
  <si>
    <t>cristina</t>
  </si>
  <si>
    <t xml:space="preserve">119 PIERANTONI/CRISTI.   </t>
  </si>
  <si>
    <t xml:space="preserve">29  CARADONNA/ALESSAN.  </t>
  </si>
  <si>
    <t xml:space="preserve">30  CARDINALE/AZZURRA </t>
  </si>
  <si>
    <t>31  CASSANO/ARCANGELO</t>
  </si>
  <si>
    <t xml:space="preserve">32  CASSANO/CAMILLA </t>
  </si>
  <si>
    <t xml:space="preserve">33  CASSANO/DAMIANO    </t>
  </si>
  <si>
    <t xml:space="preserve">34  CICIRELLI/NICOLO   </t>
  </si>
  <si>
    <t>ALESSANDROMAUROPIO</t>
  </si>
  <si>
    <t xml:space="preserve">35  CIFARELLI/ALESSAN. </t>
  </si>
  <si>
    <t xml:space="preserve">36  CIFARELLI/ANTONIO </t>
  </si>
  <si>
    <t xml:space="preserve">37  CIFARELLI/CHRISTI. </t>
  </si>
  <si>
    <t xml:space="preserve">41  CLAPS/NICOLO     </t>
  </si>
  <si>
    <t>38  CLAPS/AURORA</t>
  </si>
  <si>
    <t xml:space="preserve">40  CLAPS/GIUSEPPE    </t>
  </si>
  <si>
    <t xml:space="preserve">39  CLAPS/DAVIDE      </t>
  </si>
  <si>
    <t xml:space="preserve">44  COLACICCHI/TONINO </t>
  </si>
  <si>
    <t xml:space="preserve">43  COLACICCHI/JESSICA </t>
  </si>
  <si>
    <t xml:space="preserve">42  COLACICCHI/ASIA      </t>
  </si>
  <si>
    <t>45  COLAFRANCESCO/ANN.</t>
  </si>
  <si>
    <t xml:space="preserve">COLAIANNI </t>
  </si>
  <si>
    <t xml:space="preserve">46  COLAIANNI/CATERINA    </t>
  </si>
  <si>
    <t xml:space="preserve">47  COLASANTO/ANGELA   </t>
  </si>
  <si>
    <t xml:space="preserve">48  CORRADO/GIANCARLO </t>
  </si>
  <si>
    <t>CORRENTE</t>
  </si>
  <si>
    <t xml:space="preserve">49  CORRENTE/ALICE </t>
  </si>
  <si>
    <t xml:space="preserve">51  COSTANZO/FRANCESCO   </t>
  </si>
  <si>
    <t xml:space="preserve">50  COSTANZO/DAISY  </t>
  </si>
  <si>
    <t xml:space="preserve">52  CROCIFOGLIO/GIORG.   </t>
  </si>
  <si>
    <t xml:space="preserve">53  DAMBROSIO/MARIAGR. </t>
  </si>
  <si>
    <t xml:space="preserve">54  DAMORE/FRANCESCOP. </t>
  </si>
  <si>
    <t xml:space="preserve">55  DAMORE/SILVANO    </t>
  </si>
  <si>
    <t xml:space="preserve">56  DAMORE/VALERIO </t>
  </si>
  <si>
    <t>D'APUZZO</t>
  </si>
  <si>
    <t xml:space="preserve">59  DAPUZZO/GENNARO  </t>
  </si>
  <si>
    <t>57  DAPUZZO/ALFONSO</t>
  </si>
  <si>
    <t xml:space="preserve">58  DAPUZZO/ANTONIO </t>
  </si>
  <si>
    <t>DE CANDIA</t>
  </si>
  <si>
    <t>61  DECANDIA/SAVERIO</t>
  </si>
  <si>
    <t xml:space="preserve">60  DECANDIA/MATILDE  </t>
  </si>
  <si>
    <t xml:space="preserve">62  DECANDIA/TERESANNA </t>
  </si>
  <si>
    <t xml:space="preserve">63  DIFONZO/VALENTINA  </t>
  </si>
  <si>
    <t xml:space="preserve">64  DIMAMBRO/EMANUELA  </t>
  </si>
  <si>
    <t xml:space="preserve">65  DIMEO/AURORA </t>
  </si>
  <si>
    <t xml:space="preserve">66  DIRELLA/MARIA    </t>
  </si>
  <si>
    <t>67  FONI/VALENTINA</t>
  </si>
  <si>
    <t xml:space="preserve">68  FONTANA/IVANA    </t>
  </si>
  <si>
    <t>69  FRACASSO/STEFANOF.</t>
  </si>
  <si>
    <t xml:space="preserve">70  FRASCA/ENZA     </t>
  </si>
  <si>
    <t xml:space="preserve">74  GATTO/ANTONIO  </t>
  </si>
  <si>
    <t xml:space="preserve">71  GATTO/ALESSIA   </t>
  </si>
  <si>
    <t xml:space="preserve">72  GATTO/ANASTASIA </t>
  </si>
  <si>
    <t>73  GATTO/ANGELO</t>
  </si>
  <si>
    <t xml:space="preserve">75  GATTULLI/GIUSTINA    </t>
  </si>
  <si>
    <t xml:space="preserve">76  GATTULLI/MARIA  </t>
  </si>
  <si>
    <t xml:space="preserve">77  GESUALE/MARA     </t>
  </si>
  <si>
    <t xml:space="preserve">78  GIGANTE/GIUSEPPER. </t>
  </si>
  <si>
    <t xml:space="preserve">79  GIRARDI/NADIA </t>
  </si>
  <si>
    <t xml:space="preserve">80  GISONDI/MAURO    </t>
  </si>
  <si>
    <t>81  GRASSO/ANNAPAOLA</t>
  </si>
  <si>
    <t>82  INGROSSO/ORONZO</t>
  </si>
  <si>
    <t xml:space="preserve">83  IPPOLITI/AGNESE  </t>
  </si>
  <si>
    <t xml:space="preserve">84  IPPOLITI/ROSANGELA  </t>
  </si>
  <si>
    <t>LA GRASTA</t>
  </si>
  <si>
    <t xml:space="preserve">85  LAGRASTA/FRANCESCO </t>
  </si>
  <si>
    <t>MIA FATIMA</t>
  </si>
  <si>
    <t>86  LAGRASTA/MIAFATIMA</t>
  </si>
  <si>
    <t xml:space="preserve">87  LASSANDRO/VITAMAR. </t>
  </si>
  <si>
    <t xml:space="preserve">88  LEONARDI/ANDREA   </t>
  </si>
  <si>
    <t xml:space="preserve">89  LOFFREDA/MARTINA </t>
  </si>
  <si>
    <t xml:space="preserve">90  LOMBARDI/LEONARDA </t>
  </si>
  <si>
    <t>91  LOMORO/MARIA</t>
  </si>
  <si>
    <t xml:space="preserve">92  LORUSSO/CARMELA  </t>
  </si>
  <si>
    <t xml:space="preserve">93  LUPOLI/GIUSEPPE  </t>
  </si>
  <si>
    <t>94  MASCIOCCA/ALISIA</t>
  </si>
  <si>
    <t xml:space="preserve">95  MASCIOCCA/FRANCES.   </t>
  </si>
  <si>
    <t xml:space="preserve">96  MASCIOCCA/ROBERTO  </t>
  </si>
  <si>
    <t>97  MASOTTI/MARIASOLE</t>
  </si>
  <si>
    <t>MATARESE</t>
  </si>
  <si>
    <t xml:space="preserve">98  MATARESE/MARTINA  </t>
  </si>
  <si>
    <t xml:space="preserve">99  MATTIOLI/LUCA   </t>
  </si>
  <si>
    <t xml:space="preserve">100 MAZZOCCOLI/FRANCE.  </t>
  </si>
  <si>
    <t xml:space="preserve">101 MELE/CLAUDIA  </t>
  </si>
  <si>
    <t>102 MENDUNI/SIMONA</t>
  </si>
  <si>
    <t>MIGLIETTA</t>
  </si>
  <si>
    <t xml:space="preserve">103 MIGLIETTA/MICHELA    </t>
  </si>
  <si>
    <t xml:space="preserve">105 MINOTTI/ELVIRA    </t>
  </si>
  <si>
    <t xml:space="preserve">104 MINOTTI/ANTONIO   </t>
  </si>
  <si>
    <t xml:space="preserve">106 MIZZONI/SILVIA    </t>
  </si>
  <si>
    <t xml:space="preserve">107 MONTUORI/LUIGI </t>
  </si>
  <si>
    <t xml:space="preserve">108 MONTUORI/MARIAGRA.  </t>
  </si>
  <si>
    <t xml:space="preserve">109 MUSARO/LARA   </t>
  </si>
  <si>
    <t xml:space="preserve">110 NOTARISTEFANO/GIA.  </t>
  </si>
  <si>
    <t xml:space="preserve">112 NOVIELLO/TIZIANA      </t>
  </si>
  <si>
    <t xml:space="preserve"> CHD</t>
  </si>
  <si>
    <t xml:space="preserve">111 NOVIELLO/ANGELAPIA   </t>
  </si>
  <si>
    <t xml:space="preserve">113 OLIVA/PASQUALE         </t>
  </si>
  <si>
    <t xml:space="preserve">114 ORSINI/LORETTA          </t>
  </si>
  <si>
    <t xml:space="preserve">115 PENGE/DOMENICO          </t>
  </si>
  <si>
    <t xml:space="preserve">116 PERRINO/MANUEL          </t>
  </si>
  <si>
    <t xml:space="preserve">117 PETRAROSCIA/ANNA   </t>
  </si>
  <si>
    <t xml:space="preserve">118 PETROSI/MARTINA  </t>
  </si>
  <si>
    <t xml:space="preserve">120 PIRRI/FILOMENA    </t>
  </si>
  <si>
    <t xml:space="preserve">121 POSO/GIULIA  </t>
  </si>
  <si>
    <t xml:space="preserve">122 QUATRANA/SABRINA </t>
  </si>
  <si>
    <t>123 QUATTROCIOCCHI/DA.</t>
  </si>
  <si>
    <t>124 QUATTROCIOCCHI/DE.</t>
  </si>
  <si>
    <t xml:space="preserve">125 REZZOLLA/ALESSAND.     </t>
  </si>
  <si>
    <t xml:space="preserve">126 REZZOLLA/MARIO          </t>
  </si>
  <si>
    <t xml:space="preserve">127 REZZOLLA/VALENTIN.      </t>
  </si>
  <si>
    <t xml:space="preserve">129 ROCCATANI/WANDA   </t>
  </si>
  <si>
    <t xml:space="preserve">128 ROCCATANI/NELLA  </t>
  </si>
  <si>
    <t>130 ROSSI/FABIOLA</t>
  </si>
  <si>
    <t xml:space="preserve">131 ROSSI/MARIO     </t>
  </si>
  <si>
    <t xml:space="preserve">132 ROTONDI/CHIARA       </t>
  </si>
  <si>
    <t xml:space="preserve">133 ROTONDI/SERENA </t>
  </si>
  <si>
    <t xml:space="preserve">134 RUGGIERO/COSMADAM. </t>
  </si>
  <si>
    <t xml:space="preserve">135 SACCHETTI/GIORGIA </t>
  </si>
  <si>
    <t xml:space="preserve">136 SACCHETTI/GIUSEPP. </t>
  </si>
  <si>
    <t xml:space="preserve">137 SALVI/LAURA        </t>
  </si>
  <si>
    <t xml:space="preserve">138 SCARSELLA/CLAUDIA   </t>
  </si>
  <si>
    <t xml:space="preserve">139 SEGNERI/SERGIO      </t>
  </si>
  <si>
    <t xml:space="preserve">140 SIRAGUSA/PASQUALE  </t>
  </si>
  <si>
    <t>141 SPACCASASSO/STEFA.</t>
  </si>
  <si>
    <t xml:space="preserve">142 SPAZIANI/EMILIANA  </t>
  </si>
  <si>
    <t>143 SPINELLI/MARIALUC</t>
  </si>
  <si>
    <t>DARIODOMENICO</t>
  </si>
  <si>
    <t>144 STELLACCI/DARIODO.</t>
  </si>
  <si>
    <t>146 STORELLI/GIUSEPPE</t>
  </si>
  <si>
    <t>145 STORELLI/DARIOGIO.</t>
  </si>
  <si>
    <t>TANDOI</t>
  </si>
  <si>
    <t>CARLO</t>
  </si>
  <si>
    <t xml:space="preserve">147 TANDOI/CARLO  </t>
  </si>
  <si>
    <t>VIOLA</t>
  </si>
  <si>
    <t xml:space="preserve">148 TANDOI/VIOLA       </t>
  </si>
  <si>
    <t xml:space="preserve">149 TEDONE/VALERIA    </t>
  </si>
  <si>
    <t xml:space="preserve">151 TICCONI/MARIAELENA  </t>
  </si>
  <si>
    <t xml:space="preserve">150 TICCONI/LUCA </t>
  </si>
  <si>
    <t>152 TOMAELLO/MARIAISA.</t>
  </si>
  <si>
    <t>TOMMOLILLO</t>
  </si>
  <si>
    <t>153 TOMMOLILLO/FRANCE.</t>
  </si>
  <si>
    <t>154 TREPICCIONE/GIUSE</t>
  </si>
  <si>
    <t xml:space="preserve">156 TREPICCIONE/LUIGI </t>
  </si>
  <si>
    <t xml:space="preserve">155 TREPICCIONE/KAROL  </t>
  </si>
  <si>
    <t xml:space="preserve">157 URBANO/ALESSANDRA  </t>
  </si>
  <si>
    <t xml:space="preserve">158 VALLETTA/ANGELA  </t>
  </si>
  <si>
    <t xml:space="preserve">160 VITELLI/ULDERICO   </t>
  </si>
  <si>
    <t xml:space="preserve">159 VITELLI/SVEVA     </t>
  </si>
  <si>
    <t xml:space="preserve">161 ZARRIELLO/DANIELA </t>
  </si>
  <si>
    <t xml:space="preserve">162 ZAZZARINO/ROBERTA    </t>
  </si>
  <si>
    <t xml:space="preserve">163 ZOTTOLA/VINCENZA    </t>
  </si>
  <si>
    <t xml:space="preserve">164 ZURLO/DANIELA   </t>
  </si>
  <si>
    <t>Addamiano</t>
  </si>
  <si>
    <t>Carlotta</t>
  </si>
  <si>
    <t>1.ADDAMIANO/CARLOTTA MRS</t>
  </si>
  <si>
    <t>2.ADDAMIANO/LUCIANO MR</t>
  </si>
  <si>
    <t>ALTAMURA</t>
  </si>
  <si>
    <t xml:space="preserve">3.ALTAMURA/NICOLA MR </t>
  </si>
  <si>
    <t>APPICE</t>
  </si>
  <si>
    <t>4.APPICE/CLAUDIA MRS</t>
  </si>
  <si>
    <t>ARGENTIERO</t>
  </si>
  <si>
    <t>ADRIANA</t>
  </si>
  <si>
    <t>5.ARGENTIERO/ADRIANA MRS</t>
  </si>
  <si>
    <t>ARIANNO</t>
  </si>
  <si>
    <t>6.ARIANNO/FILOMENA MRS</t>
  </si>
  <si>
    <t>AVELLO</t>
  </si>
  <si>
    <t xml:space="preserve">7.AVELLO/VINCENZO MR </t>
  </si>
  <si>
    <t>BAFUNNO</t>
  </si>
  <si>
    <t>Elisabetta</t>
  </si>
  <si>
    <t>8.BAFUNNO/ELISABETTA MRS</t>
  </si>
  <si>
    <t xml:space="preserve">BELLO </t>
  </si>
  <si>
    <t xml:space="preserve">PIERA </t>
  </si>
  <si>
    <t>9.BELLO/PIERA MRS</t>
  </si>
  <si>
    <t>Belometti</t>
  </si>
  <si>
    <t>10.BELOMETTI/ANTONIO MR</t>
  </si>
  <si>
    <t>BICCARI</t>
  </si>
  <si>
    <t>CARMELLA</t>
  </si>
  <si>
    <t xml:space="preserve">11.BICCARI/CARMELLA MRS </t>
  </si>
  <si>
    <t>BOARINI</t>
  </si>
  <si>
    <t>RAMONA</t>
  </si>
  <si>
    <t>12.BOARINI/RAMONA MRS</t>
  </si>
  <si>
    <t>BOTTE</t>
  </si>
  <si>
    <t xml:space="preserve">13.BOTTE/GIOVANNA MRS </t>
  </si>
  <si>
    <t>bungaro</t>
  </si>
  <si>
    <t>angela</t>
  </si>
  <si>
    <t>14.BUNGARO/ANGELA MRS</t>
  </si>
  <si>
    <t>CALDARULO</t>
  </si>
  <si>
    <t>MARIA PIA</t>
  </si>
  <si>
    <t>15.CALDARULO/MARIAPIA MRS</t>
  </si>
  <si>
    <t>Canzian</t>
  </si>
  <si>
    <t>Matteo</t>
  </si>
  <si>
    <t>16.CANZIAN/MATTEO MR</t>
  </si>
  <si>
    <t>Nicole</t>
  </si>
  <si>
    <t xml:space="preserve">17.CANZIAN/NICOLE MRS </t>
  </si>
  <si>
    <t>18.CAPUANO/GIOVANNA MRS</t>
  </si>
  <si>
    <t>CARBONE</t>
  </si>
  <si>
    <t xml:space="preserve">19.CARBONE/DARIO MR </t>
  </si>
  <si>
    <t>CARECCIA</t>
  </si>
  <si>
    <t xml:space="preserve">20.CARECCIA/ANDREA MR </t>
  </si>
  <si>
    <t>CARELLI</t>
  </si>
  <si>
    <t>21.CARELLI/GAETANO MR</t>
  </si>
  <si>
    <t>CARLI</t>
  </si>
  <si>
    <t xml:space="preserve">22.CARLI/ANTONIO MR </t>
  </si>
  <si>
    <t>GIANLUCA</t>
  </si>
  <si>
    <t>23.CASSANO/GIANLUCA MR</t>
  </si>
  <si>
    <t>CASTOLO</t>
  </si>
  <si>
    <t xml:space="preserve">24.CASTOLO/ANNALISA MRS </t>
  </si>
  <si>
    <t>MORENA ANGELA</t>
  </si>
  <si>
    <t>27.CASTOLO/MORENA ANG MRS F</t>
  </si>
  <si>
    <t>25.CASTOLO/ANTONIO MR</t>
  </si>
  <si>
    <t>26.CASTOLO/FRANCESCA MRS</t>
  </si>
  <si>
    <t>CATACCHIO</t>
  </si>
  <si>
    <t>GIUSEPPEJUNIOR</t>
  </si>
  <si>
    <t>28.CATACCHIO/GIUSEPPEJ MR</t>
  </si>
  <si>
    <t>29.CATACCHIO/NICOLA MR</t>
  </si>
  <si>
    <t>Catucci</t>
  </si>
  <si>
    <t>Raffaele</t>
  </si>
  <si>
    <t>30.CATUCCI/RAFFAELE MR</t>
  </si>
  <si>
    <t>CERVELLI</t>
  </si>
  <si>
    <t>31.CERVELLI/ORNELLA MRS</t>
  </si>
  <si>
    <t>CHECCHIA</t>
  </si>
  <si>
    <t>FERNANDO</t>
  </si>
  <si>
    <t>32.CHECCHIA/FERNANDO MR</t>
  </si>
  <si>
    <t>Chiarappa</t>
  </si>
  <si>
    <t>Marialuisa</t>
  </si>
  <si>
    <t>33.CHIARAPPA/MARIA LU MRS</t>
  </si>
  <si>
    <t>CIFONE</t>
  </si>
  <si>
    <t>ANNAMARIA</t>
  </si>
  <si>
    <t>34.CIFONE/ANNAMARIA MRS</t>
  </si>
  <si>
    <t>CLAUDIO</t>
  </si>
  <si>
    <t>35.COLAIANNI/CLAUDIO MR</t>
  </si>
  <si>
    <t>36.COLAIANNI/MICHELE MR</t>
  </si>
  <si>
    <t xml:space="preserve">CONTE                         </t>
  </si>
  <si>
    <t xml:space="preserve">MARIA ELENA         </t>
  </si>
  <si>
    <t xml:space="preserve">   MS </t>
  </si>
  <si>
    <t xml:space="preserve">Veratour </t>
  </si>
  <si>
    <t>37.CONTE/MARIAELENA MS</t>
  </si>
  <si>
    <t>CRISTELLA</t>
  </si>
  <si>
    <t>LINO</t>
  </si>
  <si>
    <t xml:space="preserve">38.CRISTELLA/LINO MR </t>
  </si>
  <si>
    <t>CRISTOFARO</t>
  </si>
  <si>
    <t xml:space="preserve">39.CRISTOFARO/FABIO MR </t>
  </si>
  <si>
    <t>MATTEO</t>
  </si>
  <si>
    <t xml:space="preserve">40.CRISTOFARO/MATTEO MR </t>
  </si>
  <si>
    <t>daloiso</t>
  </si>
  <si>
    <t>nicola emanuele</t>
  </si>
  <si>
    <t xml:space="preserve">42.DALOISO/NICOLAEMANU MR </t>
  </si>
  <si>
    <t>giuseppe</t>
  </si>
  <si>
    <t>41.DALOISO/GIUSEPPE MR</t>
  </si>
  <si>
    <t>D'Amico</t>
  </si>
  <si>
    <t>Carmen</t>
  </si>
  <si>
    <t>43.DAMICO/CARMEN MRS</t>
  </si>
  <si>
    <t>DE BONIS</t>
  </si>
  <si>
    <t xml:space="preserve">44.DEBONIS/LUIGI MR </t>
  </si>
  <si>
    <t>DE MARCO</t>
  </si>
  <si>
    <t xml:space="preserve">47.DEMARCO/GIORGIA MRS </t>
  </si>
  <si>
    <t>DE NICOLO'</t>
  </si>
  <si>
    <t>48.DENICOLO/GIOVANNI MR</t>
  </si>
  <si>
    <t>DE RENZIO</t>
  </si>
  <si>
    <t>50.DERENZIO/ALESSANDRO MR</t>
  </si>
  <si>
    <t>DEL FRANCO</t>
  </si>
  <si>
    <t>46.DELFRANCO/SOFIA MRS</t>
  </si>
  <si>
    <t xml:space="preserve">45.DELFRANCO/RAFFAELE MR </t>
  </si>
  <si>
    <t>DEPALMA</t>
  </si>
  <si>
    <t>49.DEPALMA/ANGELA MRS</t>
  </si>
  <si>
    <t>DESARIO</t>
  </si>
  <si>
    <t>DIEGO</t>
  </si>
  <si>
    <t>51.DESARIO/DIEGO MR</t>
  </si>
  <si>
    <t>DI BIASE</t>
  </si>
  <si>
    <t>MENA</t>
  </si>
  <si>
    <t>53.DIBIASE/MENA MRS</t>
  </si>
  <si>
    <t>DI TOMA</t>
  </si>
  <si>
    <t>PIETRO</t>
  </si>
  <si>
    <t>54.DITOMA/PIETRO MR</t>
  </si>
  <si>
    <t>DI TOMA PARTIPILO</t>
  </si>
  <si>
    <t>NADIA</t>
  </si>
  <si>
    <t xml:space="preserve">52.DI TOMA PARTIPILO/NADI </t>
  </si>
  <si>
    <t>DORO</t>
  </si>
  <si>
    <t>ILARIA</t>
  </si>
  <si>
    <t>55.DORO/ILARIA MRS</t>
  </si>
  <si>
    <t>DOTOLI</t>
  </si>
  <si>
    <t>SARA</t>
  </si>
  <si>
    <t>56.DOTOLI/SARA MRS</t>
  </si>
  <si>
    <t>NOEMI</t>
  </si>
  <si>
    <t>59.ESPOSITO/NOEMI MRS</t>
  </si>
  <si>
    <t>57.ESPOSITO/ANTONIO MR</t>
  </si>
  <si>
    <t>IGNAZIO</t>
  </si>
  <si>
    <t>58.ESPOSITO/IGNAZIO MR</t>
  </si>
  <si>
    <t>FELICE</t>
  </si>
  <si>
    <t>60.FELICE/MARIA MRS</t>
  </si>
  <si>
    <t>FERRANTE</t>
  </si>
  <si>
    <t>61.FERRANTE/NICOLA MR</t>
  </si>
  <si>
    <t>FIORELLA</t>
  </si>
  <si>
    <t>ALBERTO</t>
  </si>
  <si>
    <t xml:space="preserve">62.FIORELLA/ALBERTO MR </t>
  </si>
  <si>
    <t>63.FIORELLA/ALESSANDR MRS</t>
  </si>
  <si>
    <t>DOMENICOPAOLO</t>
  </si>
  <si>
    <t>64.FIORELLA/DOMENICOPA MR</t>
  </si>
  <si>
    <t>65.FIORELLA/GIULIA MRS</t>
  </si>
  <si>
    <t>FIORINI</t>
  </si>
  <si>
    <t>IRIS</t>
  </si>
  <si>
    <t xml:space="preserve">67.FIORINI/IRIS MRS </t>
  </si>
  <si>
    <t>66.FIORINI/ALBERTO MR</t>
  </si>
  <si>
    <t>GABRIELE</t>
  </si>
  <si>
    <t>68.FONTANA/GABRIELE MR</t>
  </si>
  <si>
    <t xml:space="preserve">GENTILE                       </t>
  </si>
  <si>
    <t xml:space="preserve">CATERINA            </t>
  </si>
  <si>
    <t>69.GENTILE/CATERINA MS</t>
  </si>
  <si>
    <t>GERACE</t>
  </si>
  <si>
    <t>DONATA</t>
  </si>
  <si>
    <t xml:space="preserve">70.GERACE/DONATA MRS </t>
  </si>
  <si>
    <t>GIAGNORIO</t>
  </si>
  <si>
    <t>72.GIAGNORIO/GIOELE MR</t>
  </si>
  <si>
    <t>71.GIAGNORIO/FABIO MR</t>
  </si>
  <si>
    <t>GILIBERTI</t>
  </si>
  <si>
    <t>73.GILIBERTI/ANNA MRS</t>
  </si>
  <si>
    <t>GIMIGNANI</t>
  </si>
  <si>
    <t xml:space="preserve">74.GIMIGNANI/MARIANNA MRS </t>
  </si>
  <si>
    <t>GOCKAJ</t>
  </si>
  <si>
    <t>Noel</t>
  </si>
  <si>
    <t xml:space="preserve">75.GOCKAJ/NOEL MR </t>
  </si>
  <si>
    <t>GUARAGNO</t>
  </si>
  <si>
    <t>LUANA</t>
  </si>
  <si>
    <t>76.GUARAGNO/LUANA MRS</t>
  </si>
  <si>
    <t>IACOBELLIS</t>
  </si>
  <si>
    <t>VITO GIUSEPPE KAROL</t>
  </si>
  <si>
    <t>77.IACOBELLIS/VITO GIU MR</t>
  </si>
  <si>
    <t>GRAZIA</t>
  </si>
  <si>
    <t xml:space="preserve">78.IMPROTA/GRAZIA MRS </t>
  </si>
  <si>
    <t>INCOLLINGO</t>
  </si>
  <si>
    <t xml:space="preserve">79.INCOLLINGO/SIMONA MRS </t>
  </si>
  <si>
    <t xml:space="preserve">IULIANO </t>
  </si>
  <si>
    <t xml:space="preserve">GIUSEPPE </t>
  </si>
  <si>
    <t>80.IULIANO/GIUSEPPE MR</t>
  </si>
  <si>
    <t xml:space="preserve">MARIA ANTONIETTA  </t>
  </si>
  <si>
    <t xml:space="preserve">82.IULIANO/MARIAANTON MRS </t>
  </si>
  <si>
    <t xml:space="preserve">ISABELLA </t>
  </si>
  <si>
    <t>81.IULIANO/ISABELLA MRS</t>
  </si>
  <si>
    <t>KABELLO</t>
  </si>
  <si>
    <t>Natalia</t>
  </si>
  <si>
    <t>83.KABELLO/NATALIA MRS</t>
  </si>
  <si>
    <t>LACCISAGLIA</t>
  </si>
  <si>
    <t>84.LACCISAGLIA/GIOVAN MRS</t>
  </si>
  <si>
    <t>LAFASCIANO</t>
  </si>
  <si>
    <t>85.LAFASCIANO/DARIO MR</t>
  </si>
  <si>
    <t>LANZO</t>
  </si>
  <si>
    <t xml:space="preserve">86.LANZO/ALESSIA MRS </t>
  </si>
  <si>
    <t>Lareglia</t>
  </si>
  <si>
    <t>Felicia</t>
  </si>
  <si>
    <t xml:space="preserve">87.LAREGLIA/FELICIA MRS </t>
  </si>
  <si>
    <t>LASALANDRA</t>
  </si>
  <si>
    <t>88.LASALANDRA/ANNA MRS</t>
  </si>
  <si>
    <t>LATERZA</t>
  </si>
  <si>
    <t>89.LATERZA/ADRIANA MRS</t>
  </si>
  <si>
    <t>LAUDIZIO</t>
  </si>
  <si>
    <t>90.LAUDIZIO/FRANCESCA MRS</t>
  </si>
  <si>
    <t xml:space="preserve">LEONARDO                      </t>
  </si>
  <si>
    <t xml:space="preserve">ANTONIO             </t>
  </si>
  <si>
    <t xml:space="preserve">   CHD</t>
  </si>
  <si>
    <t>91.LEONARDO/ANTONIO MR</t>
  </si>
  <si>
    <t xml:space="preserve">LIDIA               </t>
  </si>
  <si>
    <t>92.LEONARDO/LIDIA MS</t>
  </si>
  <si>
    <t xml:space="preserve">VINCENZO            </t>
  </si>
  <si>
    <t xml:space="preserve">   MR </t>
  </si>
  <si>
    <t>93.LEONARDO/VINCENZO MR</t>
  </si>
  <si>
    <t>LEPORE</t>
  </si>
  <si>
    <t xml:space="preserve">94.LEPORE/GIUSEPPE MR </t>
  </si>
  <si>
    <t>LORE</t>
  </si>
  <si>
    <t>Francesco</t>
  </si>
  <si>
    <t xml:space="preserve">95.LORE/FRANCESCO MR </t>
  </si>
  <si>
    <t>LUPARIELLO</t>
  </si>
  <si>
    <t xml:space="preserve">96.LUPARIELLO/DANIELE MR </t>
  </si>
  <si>
    <t>JACOPO ANTONIO</t>
  </si>
  <si>
    <t>97.LUPARIELLO/JACOPO A MR</t>
  </si>
  <si>
    <t>MACERATA</t>
  </si>
  <si>
    <t>VITTORIO</t>
  </si>
  <si>
    <t>98.MACERATA/VITTORIO MR</t>
  </si>
  <si>
    <t>MANGHISI</t>
  </si>
  <si>
    <t>MARIA GIOVANNA</t>
  </si>
  <si>
    <t>99.MANGHISI/MARIA GIO MRS</t>
  </si>
  <si>
    <t>MARGHERITA</t>
  </si>
  <si>
    <t xml:space="preserve">101.MARGHERITA/GIUSEPPE MR </t>
  </si>
  <si>
    <t>102.MARGHERITA/SILVIA MRS</t>
  </si>
  <si>
    <t xml:space="preserve">100.MARGHERITA/CHIARA MRS </t>
  </si>
  <si>
    <t>MARZANO</t>
  </si>
  <si>
    <t>TOMMASO FABRIZIO</t>
  </si>
  <si>
    <t>104.MARZANO/TOMMASO FAB MR</t>
  </si>
  <si>
    <t xml:space="preserve">103.MARZANO/GIOVANNA MRS </t>
  </si>
  <si>
    <t>MASCIOPINTO</t>
  </si>
  <si>
    <t xml:space="preserve">107.MASCIOPINTO/ROBERTO MR </t>
  </si>
  <si>
    <t>106.MASCIOPINTO/MICHELE MR</t>
  </si>
  <si>
    <t xml:space="preserve">105.MASCIOPINTO/FRANCES MR </t>
  </si>
  <si>
    <t>MASSARELLI</t>
  </si>
  <si>
    <t>IOLANDA</t>
  </si>
  <si>
    <t xml:space="preserve">108.MASSARELLI/IOLANDA MRS </t>
  </si>
  <si>
    <t>MASTRO</t>
  </si>
  <si>
    <t>109.MASTRO/MARIANA MRS</t>
  </si>
  <si>
    <t>METTA</t>
  </si>
  <si>
    <t>NUNZIO</t>
  </si>
  <si>
    <t>110.METTA/NUNZIO MR</t>
  </si>
  <si>
    <t>MICCHETTI</t>
  </si>
  <si>
    <t>111.MICCHETTI/ANGELA MRS</t>
  </si>
  <si>
    <t>112.MICCHETTI/ANTONELL MRS</t>
  </si>
  <si>
    <t xml:space="preserve">114.MICCHETTI/PASQUALE MR </t>
  </si>
  <si>
    <t xml:space="preserve">113.MICCHETTI/EMANUELE MR </t>
  </si>
  <si>
    <t>MINICHIELLO</t>
  </si>
  <si>
    <t>115.MINICHIELLO/MARIA MRS</t>
  </si>
  <si>
    <t xml:space="preserve">NACCIARONE                    </t>
  </si>
  <si>
    <t xml:space="preserve">ILARIA              </t>
  </si>
  <si>
    <t xml:space="preserve">116.NACCIARONE/ILARIA MS </t>
  </si>
  <si>
    <t>NAVA</t>
  </si>
  <si>
    <t>CHRISTOPHER</t>
  </si>
  <si>
    <t xml:space="preserve">117.NAVA/CHRISTOPHER MR </t>
  </si>
  <si>
    <t>NICOLETTI</t>
  </si>
  <si>
    <t>118.NICOLETTI/NICOLA MR</t>
  </si>
  <si>
    <t xml:space="preserve">120.NICOLETTI/SILVIA MRS </t>
  </si>
  <si>
    <t>119.NICOLETTI/RAFFAELL MRS</t>
  </si>
  <si>
    <t>NICOLINI</t>
  </si>
  <si>
    <t>121.NICOLINI/LUCIA MRS</t>
  </si>
  <si>
    <t>NOLE</t>
  </si>
  <si>
    <t>122.NOLE/FRANCESCA MRS</t>
  </si>
  <si>
    <t>PACE</t>
  </si>
  <si>
    <t>123.PACE/DOMENICO MR</t>
  </si>
  <si>
    <t>pagone</t>
  </si>
  <si>
    <t>antonella</t>
  </si>
  <si>
    <t xml:space="preserve">124.PAGONE/ANTONELLA MRS </t>
  </si>
  <si>
    <t>PALADINI</t>
  </si>
  <si>
    <t xml:space="preserve">125.PALADINI/EMANUELE MR </t>
  </si>
  <si>
    <t>PALMIERI</t>
  </si>
  <si>
    <t>SUSANNA</t>
  </si>
  <si>
    <t>126.PALMIERI/SUSANNA MRS</t>
  </si>
  <si>
    <t>PANELA</t>
  </si>
  <si>
    <t>LADARYL</t>
  </si>
  <si>
    <t>127.PANELA/LADARYL MR</t>
  </si>
  <si>
    <t>PAPAGNI</t>
  </si>
  <si>
    <t>128.PAPAGNI/SIMONA MRS</t>
  </si>
  <si>
    <t>PARTIPILO</t>
  </si>
  <si>
    <t>MARIA LUISA</t>
  </si>
  <si>
    <t>129.PARTIPILO/MARIALUI MRS</t>
  </si>
  <si>
    <t>PICCOLO</t>
  </si>
  <si>
    <t xml:space="preserve">130.PICCOLO/PASQUALE MR </t>
  </si>
  <si>
    <t>Pietrafesa</t>
  </si>
  <si>
    <t>Emanuele Vito</t>
  </si>
  <si>
    <t>131.PIETRAFESA/EMANUELE MR</t>
  </si>
  <si>
    <t>PILOLLA</t>
  </si>
  <si>
    <t>134.PILOLLA/MARIANNA MRS</t>
  </si>
  <si>
    <t>SANTIAGO</t>
  </si>
  <si>
    <t xml:space="preserve">135.PILOLLA/SANTIAGO MR </t>
  </si>
  <si>
    <t>133.PILOLLA/GIOVANNI MR</t>
  </si>
  <si>
    <t>132.PILOLLA/EMANUELE MR</t>
  </si>
  <si>
    <t>PORCELLI</t>
  </si>
  <si>
    <t xml:space="preserve">136.PORCELLI/DONATO MR </t>
  </si>
  <si>
    <t>PRENCIPE</t>
  </si>
  <si>
    <t>LEONARDA</t>
  </si>
  <si>
    <t xml:space="preserve">137.PRENCIPE/LEONARDA MRS </t>
  </si>
  <si>
    <t>PUGLIESE</t>
  </si>
  <si>
    <t>138.PUGLIESE/ANNALISA MRS</t>
  </si>
  <si>
    <t>Pupino</t>
  </si>
  <si>
    <t>Marika</t>
  </si>
  <si>
    <t>139.PUPINO/MARIKA MRS</t>
  </si>
  <si>
    <t>QUERCIA</t>
  </si>
  <si>
    <t>MARIATERESA</t>
  </si>
  <si>
    <t xml:space="preserve">140.QUERCIA/MARIATERES MRS </t>
  </si>
  <si>
    <t>RAGONE</t>
  </si>
  <si>
    <t>ANGELO ANTONIO</t>
  </si>
  <si>
    <t>141.RAGONE/ANGELO ANTON MR</t>
  </si>
  <si>
    <t>RICCIARDI</t>
  </si>
  <si>
    <t>MARIA LORETA</t>
  </si>
  <si>
    <t>142.RICCIARDI/MARIA LO MRS</t>
  </si>
  <si>
    <t>RIFINO</t>
  </si>
  <si>
    <t xml:space="preserve">143.RIFINO/CATERINA MRS </t>
  </si>
  <si>
    <t>RODIA</t>
  </si>
  <si>
    <t>FRANCESCOPIO</t>
  </si>
  <si>
    <t xml:space="preserve">144.RODIA/FRANCESCOPIO MR </t>
  </si>
  <si>
    <t>RUSSOPALOMBI</t>
  </si>
  <si>
    <t>PATRIZIA</t>
  </si>
  <si>
    <t>145.RUSSOPALOMBI/PATRI MRS</t>
  </si>
  <si>
    <t>SABIA</t>
  </si>
  <si>
    <t>146.SABIA/DAVIDE MR</t>
  </si>
  <si>
    <t xml:space="preserve">SCELTA </t>
  </si>
  <si>
    <t>147.SCELTA/CATERINA MRS</t>
  </si>
  <si>
    <t>SCHIAVONI</t>
  </si>
  <si>
    <t>149.SCHIAVONI/REBECCA MRS</t>
  </si>
  <si>
    <t>ADELE</t>
  </si>
  <si>
    <t>148.SCHIAVONI/ADELE MRS</t>
  </si>
  <si>
    <t>SCHIRALDI</t>
  </si>
  <si>
    <t>150.SCHIRALDI/LEONARDO MR</t>
  </si>
  <si>
    <t>SELVAGGIO</t>
  </si>
  <si>
    <t>151.SELVAGGIO/LUCA MR</t>
  </si>
  <si>
    <t>SERRANO</t>
  </si>
  <si>
    <t>153.SERRANO/GENNARO MR</t>
  </si>
  <si>
    <t xml:space="preserve">154.SERRANO/GIUSEPPE MR </t>
  </si>
  <si>
    <t>CLARISSA</t>
  </si>
  <si>
    <t xml:space="preserve">152.SERRANO/CLARISSA MRS </t>
  </si>
  <si>
    <t>SORIA</t>
  </si>
  <si>
    <t>157.SORIA/EMANUELE MR</t>
  </si>
  <si>
    <t>155.SORIA/ALESSANDRO MR</t>
  </si>
  <si>
    <t>ANGELICA</t>
  </si>
  <si>
    <t>156.SORIA/ANGELICA MRS</t>
  </si>
  <si>
    <t>TALIA</t>
  </si>
  <si>
    <t>158.TALIA/ROBERTA MRS</t>
  </si>
  <si>
    <t>Tarullo</t>
  </si>
  <si>
    <t>159.TARULLO/ALESSANDRA MRS</t>
  </si>
  <si>
    <t>TODISCO</t>
  </si>
  <si>
    <t>160.TODISCO/ALESSIA MRS</t>
  </si>
  <si>
    <t>TORTORIELLO</t>
  </si>
  <si>
    <t>161.TORTORIELLO/FRANCE MRS</t>
  </si>
  <si>
    <t>TROIA</t>
  </si>
  <si>
    <t>RICHARD</t>
  </si>
  <si>
    <t>162.TROIA/RICHARD MR</t>
  </si>
  <si>
    <t>TROIANO</t>
  </si>
  <si>
    <t>163.TROIANO/ANNUNZIATA MRS</t>
  </si>
  <si>
    <t>TURTURO</t>
  </si>
  <si>
    <t>164.TURTURO/ANGELA MRS</t>
  </si>
  <si>
    <t xml:space="preserve">UGHI                          </t>
  </si>
  <si>
    <t>165.UGHI/FRANCESCO MR</t>
  </si>
  <si>
    <t>VELARDI</t>
  </si>
  <si>
    <t>FILOMENATONIA</t>
  </si>
  <si>
    <t xml:space="preserve">166.VELARDI/FILOMENA TO MR </t>
  </si>
  <si>
    <t>VESSIO</t>
  </si>
  <si>
    <t>167.VESSIO/ANGELO MR</t>
  </si>
  <si>
    <t>CARLOTTA</t>
  </si>
  <si>
    <t xml:space="preserve">168.VESSIO/CARLOTTA MS </t>
  </si>
  <si>
    <t xml:space="preserve">VIETRI </t>
  </si>
  <si>
    <t xml:space="preserve">ANIELLO </t>
  </si>
  <si>
    <t>169.VIETRI/ANIELLO MR</t>
  </si>
  <si>
    <t xml:space="preserve">VIGLIOTTA                     </t>
  </si>
  <si>
    <t xml:space="preserve">GIULIA              </t>
  </si>
  <si>
    <t>170.VIGLIOTTA/GIULIA MS</t>
  </si>
  <si>
    <t xml:space="preserve">GUIDO               </t>
  </si>
  <si>
    <t>171.VIGLIOTTA/GUIDO MR</t>
  </si>
  <si>
    <t xml:space="preserve">RAFFAELE LORENZO    </t>
  </si>
  <si>
    <t xml:space="preserve">172.VIGLIOTTA/RAFFAELEL MR </t>
  </si>
  <si>
    <t xml:space="preserve">173.VITIELLO/LEONARDO MR </t>
  </si>
  <si>
    <t xml:space="preserve">Volpe </t>
  </si>
  <si>
    <t>Giovanni</t>
  </si>
  <si>
    <t>174.VOLPE/GIOVANNI MR</t>
  </si>
  <si>
    <t>VOZZELLA</t>
  </si>
  <si>
    <t>ANTONIO PIO</t>
  </si>
  <si>
    <t xml:space="preserve">175.VOZZELLA/ANTONIO PI MR </t>
  </si>
  <si>
    <t>ABBACO</t>
  </si>
  <si>
    <t>ROSSELLA</t>
  </si>
  <si>
    <t xml:space="preserve">  1.ABBACO/ROSSELLA MRS</t>
  </si>
  <si>
    <t>NE2131</t>
  </si>
  <si>
    <t>Abourachid</t>
  </si>
  <si>
    <t>Aya</t>
  </si>
  <si>
    <t xml:space="preserve">  2.ABOURACHID/AYA MRS </t>
  </si>
  <si>
    <t>accettulli</t>
  </si>
  <si>
    <t xml:space="preserve">thomas </t>
  </si>
  <si>
    <t xml:space="preserve">  3.ACCETTUOLI/THOMAS MR </t>
  </si>
  <si>
    <t>AIELLO</t>
  </si>
  <si>
    <t>Brixia</t>
  </si>
  <si>
    <t xml:space="preserve">  4.AIELLO/GAETANO MR </t>
  </si>
  <si>
    <t>Amateis</t>
  </si>
  <si>
    <t>Matilde</t>
  </si>
  <si>
    <t xml:space="preserve">  5.AMATEIS/ENNIO MR</t>
  </si>
  <si>
    <t>Ennio</t>
  </si>
  <si>
    <t xml:space="preserve">  6.AMATEIS/MATILDE MRS </t>
  </si>
  <si>
    <t>AMORUSO</t>
  </si>
  <si>
    <t xml:space="preserve">  7.AMORUSO/LEONARDO MR</t>
  </si>
  <si>
    <t>ARCANTE</t>
  </si>
  <si>
    <t>LIDIA</t>
  </si>
  <si>
    <t xml:space="preserve">  8.ARCANTE/LIDIA MRS </t>
  </si>
  <si>
    <t>Arnese</t>
  </si>
  <si>
    <t>Giulia</t>
  </si>
  <si>
    <t xml:space="preserve">  9.ARNESE/GIULIA MRS </t>
  </si>
  <si>
    <t>Arturi</t>
  </si>
  <si>
    <t>Lucia Anabella</t>
  </si>
  <si>
    <t xml:space="preserve"> 10.ARTURI/LUCIA ANABE MRS</t>
  </si>
  <si>
    <t>BAKHLIFA</t>
  </si>
  <si>
    <t>ANWAR</t>
  </si>
  <si>
    <t xml:space="preserve"> 11.BAKHLIFA/ANWAR MR </t>
  </si>
  <si>
    <t>Balbo</t>
  </si>
  <si>
    <t>Paolo</t>
  </si>
  <si>
    <t xml:space="preserve"> 12.BALBO/PAOLO MR  </t>
  </si>
  <si>
    <t>BANZARU</t>
  </si>
  <si>
    <t xml:space="preserve"> 13.BANZARU/CRISTINA MRS  </t>
  </si>
  <si>
    <t>BARALDI</t>
  </si>
  <si>
    <t xml:space="preserve"> 14.BARALDI/ALESSIA MRS</t>
  </si>
  <si>
    <t>BARBERA</t>
  </si>
  <si>
    <t>BERNARDO</t>
  </si>
  <si>
    <t xml:space="preserve"> 15.BARBERA/BERNARDO MR</t>
  </si>
  <si>
    <t xml:space="preserve"> 16.BARBERA/NOEMI MISS</t>
  </si>
  <si>
    <t>BATTAGLIA</t>
  </si>
  <si>
    <t>18.BATTAGLIA/ENRICO MR</t>
  </si>
  <si>
    <t xml:space="preserve"> 17.BATTAGLIA/DANIELE MR  </t>
  </si>
  <si>
    <t xml:space="preserve"> 19.BATTAGLIA/SARA MRS </t>
  </si>
  <si>
    <t>BECCARO</t>
  </si>
  <si>
    <t xml:space="preserve">LAURA                         </t>
  </si>
  <si>
    <t>Nicolaus Tour</t>
  </si>
  <si>
    <t xml:space="preserve"> 20.BECCARO/LAURA MRS </t>
  </si>
  <si>
    <t>BELLORA</t>
  </si>
  <si>
    <t>VALTER</t>
  </si>
  <si>
    <t xml:space="preserve"> 21.BELLORA/VALTER MR</t>
  </si>
  <si>
    <t>Beretta</t>
  </si>
  <si>
    <t xml:space="preserve"> 23.BERETTA/STEFANO MR  </t>
  </si>
  <si>
    <t xml:space="preserve"> 22.BERETTA/GIULIA MRS</t>
  </si>
  <si>
    <t>BERGAMO</t>
  </si>
  <si>
    <t xml:space="preserve"> 24.BERGAMO/VALENTINA MRS</t>
  </si>
  <si>
    <t>BERTINI</t>
  </si>
  <si>
    <t xml:space="preserve">IVAN DANIELE </t>
  </si>
  <si>
    <t xml:space="preserve"> 25.BERTINI/IVAN DANIEL MR</t>
  </si>
  <si>
    <t>SARA STELLA</t>
  </si>
  <si>
    <t xml:space="preserve"> 26.BERTINI/SARA STELL MRS</t>
  </si>
  <si>
    <t>BERTOLA</t>
  </si>
  <si>
    <t xml:space="preserve"> 27.BERTOLA/MARTINA MRS</t>
  </si>
  <si>
    <t>BINDA</t>
  </si>
  <si>
    <t xml:space="preserve"> 28.BINDA/SIMONA MRS </t>
  </si>
  <si>
    <t>Boni</t>
  </si>
  <si>
    <t xml:space="preserve"> 29.BONI/DANIELA MRS  </t>
  </si>
  <si>
    <t>Buzzoni</t>
  </si>
  <si>
    <t>Monica</t>
  </si>
  <si>
    <t xml:space="preserve"> 30.BUZZONI/MONICA MRS</t>
  </si>
  <si>
    <t>BUZZOTTA</t>
  </si>
  <si>
    <t xml:space="preserve"> 31.BUZZOTTA/MICHELE MR </t>
  </si>
  <si>
    <t>CALLERI</t>
  </si>
  <si>
    <t xml:space="preserve"> 32.CALLERI/SARA MRS  </t>
  </si>
  <si>
    <t>CAMPEDEL</t>
  </si>
  <si>
    <t xml:space="preserve"> 33.CAMPEDEL/MAURO MR   </t>
  </si>
  <si>
    <t>CAPPELLETTO</t>
  </si>
  <si>
    <t xml:space="preserve"> 34.CAPPELLETTO/MARCO MR </t>
  </si>
  <si>
    <t>Carrara</t>
  </si>
  <si>
    <t xml:space="preserve"> 35.CARRARA/FRANCESCA MRS </t>
  </si>
  <si>
    <t>CASSINA</t>
  </si>
  <si>
    <t xml:space="preserve"> 36.CASSINA/VALENTINA MRS </t>
  </si>
  <si>
    <t xml:space="preserve">ROBERTA                       </t>
  </si>
  <si>
    <t>37.CICCARELLI/ROBERTA MRS</t>
  </si>
  <si>
    <t>COGNETTI</t>
  </si>
  <si>
    <t xml:space="preserve"> 38.COGNETTI/RICCARDO MR  </t>
  </si>
  <si>
    <t>Colombo</t>
  </si>
  <si>
    <t>Mia</t>
  </si>
  <si>
    <t xml:space="preserve"> 40.COLOMBO/MIA MISS </t>
  </si>
  <si>
    <t>Simone</t>
  </si>
  <si>
    <t xml:space="preserve"> 41.COLOMBO/SIMONE MR   </t>
  </si>
  <si>
    <t>Brian</t>
  </si>
  <si>
    <t xml:space="preserve"> 39.COLOMBO/BRIAN MR  </t>
  </si>
  <si>
    <t>CONDEMI</t>
  </si>
  <si>
    <t xml:space="preserve"> 42.CONDEMI/GIUSEPPINA MRS</t>
  </si>
  <si>
    <t>CORBANI</t>
  </si>
  <si>
    <t>GIORGIO</t>
  </si>
  <si>
    <t xml:space="preserve"> 43.CORBANI/GIORGIO MR</t>
  </si>
  <si>
    <t>Cosentino</t>
  </si>
  <si>
    <t>Giuseppe</t>
  </si>
  <si>
    <t xml:space="preserve"> 44.COSENTINO/GIUSEPPE MR </t>
  </si>
  <si>
    <t>Cossano</t>
  </si>
  <si>
    <t>Massimiliano</t>
  </si>
  <si>
    <t xml:space="preserve"> 45.COSSANO/MASSIMILIAN MR</t>
  </si>
  <si>
    <t>CREMONESI</t>
  </si>
  <si>
    <t xml:space="preserve"> 47.CREMONESI/MARCO MR</t>
  </si>
  <si>
    <t xml:space="preserve">46.CREMONESI/EMANUELE MR </t>
  </si>
  <si>
    <t>Daglio</t>
  </si>
  <si>
    <t>Asia</t>
  </si>
  <si>
    <t xml:space="preserve"> 48.DAGLIO/ASIA MRS</t>
  </si>
  <si>
    <t>De Ceglia Luque</t>
  </si>
  <si>
    <t>Nilton Alberto</t>
  </si>
  <si>
    <t xml:space="preserve"> 49.DE CEGLIA LUQUE/NIL MR</t>
  </si>
  <si>
    <t>Delacuadramoreno</t>
  </si>
  <si>
    <t>Susana</t>
  </si>
  <si>
    <t xml:space="preserve"> 50.DELACUADRAMORENO/S MRS </t>
  </si>
  <si>
    <t>Di Maio</t>
  </si>
  <si>
    <t xml:space="preserve"> 51.DI MAIO/ALESSNDRO MR</t>
  </si>
  <si>
    <t>DONELLI</t>
  </si>
  <si>
    <t xml:space="preserve"> 52.DONELLI/CRISTINA MRS </t>
  </si>
  <si>
    <t>DONI</t>
  </si>
  <si>
    <t>BENEDETTA</t>
  </si>
  <si>
    <t xml:space="preserve"> 53.DONI/BENEDETTA MRS </t>
  </si>
  <si>
    <t>FACCIN</t>
  </si>
  <si>
    <t xml:space="preserve">EMMA                          </t>
  </si>
  <si>
    <t xml:space="preserve"> 54.FACCIN/EMMA MRS </t>
  </si>
  <si>
    <t>FELLINI</t>
  </si>
  <si>
    <t xml:space="preserve"> 55.FELLINI/MATILDE MRS</t>
  </si>
  <si>
    <t>FERRARIO</t>
  </si>
  <si>
    <t>EMY</t>
  </si>
  <si>
    <t xml:space="preserve"> 56.FERRAROI/EMY MS  </t>
  </si>
  <si>
    <t>FINOTTI</t>
  </si>
  <si>
    <t xml:space="preserve"> 57.FINOTTI/SARA MRS  </t>
  </si>
  <si>
    <t>FOCHESATO</t>
  </si>
  <si>
    <t xml:space="preserve">NICOLO                        </t>
  </si>
  <si>
    <t xml:space="preserve"> 58.FOCHESATO/NICOLO MR </t>
  </si>
  <si>
    <t>FRIGO</t>
  </si>
  <si>
    <t xml:space="preserve">ANGELO                        </t>
  </si>
  <si>
    <t xml:space="preserve"> 59.FRIGO/ANGELO MR  </t>
  </si>
  <si>
    <t>FUMAGALLI</t>
  </si>
  <si>
    <t xml:space="preserve"> 60.FUMAGALLI/ANGELO MR   </t>
  </si>
  <si>
    <t>FEDERICO</t>
  </si>
  <si>
    <t xml:space="preserve"> 61.FUMAGALLI/FEDERICO MR  </t>
  </si>
  <si>
    <t>GERVASI</t>
  </si>
  <si>
    <t>TATIANA</t>
  </si>
  <si>
    <t xml:space="preserve"> 62.GERVASI/TIZIANA MR  </t>
  </si>
  <si>
    <t>GHIDINI</t>
  </si>
  <si>
    <t>LUCAFABIO</t>
  </si>
  <si>
    <t xml:space="preserve"> 63.GHIDINI/LUCA FABIO MR</t>
  </si>
  <si>
    <t>GIAMBRA</t>
  </si>
  <si>
    <t>ANGEL CRYSTAL</t>
  </si>
  <si>
    <t xml:space="preserve"> 64.GIAMBRA/ANGEL CRYST MR</t>
  </si>
  <si>
    <t>GIOVANELLA</t>
  </si>
  <si>
    <t xml:space="preserve"> 65.GIOVANELLA/ALESSAN MRS</t>
  </si>
  <si>
    <t>MASSIMOFRANCESCO</t>
  </si>
  <si>
    <t xml:space="preserve"> 66.GIOVANELLA/MASSIMO  MR</t>
  </si>
  <si>
    <t>GIROLA</t>
  </si>
  <si>
    <t xml:space="preserve"> 67.GIROLA/MARCO MR  </t>
  </si>
  <si>
    <t xml:space="preserve"> 68.GIROLA/SILVIA MRS </t>
  </si>
  <si>
    <t>GIRONI</t>
  </si>
  <si>
    <t xml:space="preserve"> 69.GIRONI/ALICE MRS </t>
  </si>
  <si>
    <t>GIUGLIANO</t>
  </si>
  <si>
    <t xml:space="preserve">ALESSANDRO                    </t>
  </si>
  <si>
    <t xml:space="preserve"> 70.GIUGLIANO/ALESSANDR MR</t>
  </si>
  <si>
    <t xml:space="preserve">RICCARDO                      </t>
  </si>
  <si>
    <t>71.GIUGLIANO/RICCARDO MR</t>
  </si>
  <si>
    <t>GORLA</t>
  </si>
  <si>
    <t>JACOPO</t>
  </si>
  <si>
    <t xml:space="preserve"> 72.GORLA/JACOPO MR    </t>
  </si>
  <si>
    <t>GRIGIONI</t>
  </si>
  <si>
    <t xml:space="preserve"> 73.GRIGIONI/ALESSANDRO MR </t>
  </si>
  <si>
    <t>GULLSTRAND</t>
  </si>
  <si>
    <t>HANNA CRISTINA MARIA</t>
  </si>
  <si>
    <t xml:space="preserve"> 74.GULLSTRAND/HANNA C MRS </t>
  </si>
  <si>
    <t>Labarile</t>
  </si>
  <si>
    <t>Davide</t>
  </si>
  <si>
    <t xml:space="preserve"> 75.LABARILE/DAVIDE MR</t>
  </si>
  <si>
    <t>Labonia</t>
  </si>
  <si>
    <t xml:space="preserve"> 76.LABONIA/DAMIANO MR  </t>
  </si>
  <si>
    <t>Laboroi</t>
  </si>
  <si>
    <t>Nadia</t>
  </si>
  <si>
    <t xml:space="preserve"> 77.LABOROI/NADIA MRS</t>
  </si>
  <si>
    <t>LAURETTA</t>
  </si>
  <si>
    <t xml:space="preserve"> 78.LAURETTA/MARCO MR </t>
  </si>
  <si>
    <t>LECCHI</t>
  </si>
  <si>
    <t>MASSIMILIANO</t>
  </si>
  <si>
    <t xml:space="preserve"> 79.LECCHI/MASSIMILIANO MR</t>
  </si>
  <si>
    <t>LEGGI</t>
  </si>
  <si>
    <t>BARBARA</t>
  </si>
  <si>
    <t xml:space="preserve"> 80.LEGGI/BARBARA MRS</t>
  </si>
  <si>
    <t>LENTI</t>
  </si>
  <si>
    <t xml:space="preserve"> 81.LENTI/SERGIO MR</t>
  </si>
  <si>
    <t>VICTORIA ELEONORA</t>
  </si>
  <si>
    <t xml:space="preserve"> 82.LENTI/VICTORIA ELE MRS</t>
  </si>
  <si>
    <t>LIMONTA</t>
  </si>
  <si>
    <t>MICHELLE</t>
  </si>
  <si>
    <t xml:space="preserve"> 83.LIMONTA/MICHELLE MRS </t>
  </si>
  <si>
    <t>LUNARDI</t>
  </si>
  <si>
    <t xml:space="preserve"> 84.LUNARDI/GIADA MRS</t>
  </si>
  <si>
    <t>LUPO</t>
  </si>
  <si>
    <t xml:space="preserve"> 87.LUPO/SIMONE MR </t>
  </si>
  <si>
    <t>VANESSA</t>
  </si>
  <si>
    <t xml:space="preserve"> 88.LUPO/VANESSA MRS</t>
  </si>
  <si>
    <t>ATENA</t>
  </si>
  <si>
    <t xml:space="preserve"> 85.LUPO/ATENA MISS </t>
  </si>
  <si>
    <t xml:space="preserve"> 86.LUPO/ORLANDO MAST</t>
  </si>
  <si>
    <t>MAGGIO</t>
  </si>
  <si>
    <t xml:space="preserve"> 89.MAGGIO/ANDREA MR   </t>
  </si>
  <si>
    <t xml:space="preserve">MALTESE </t>
  </si>
  <si>
    <t>ADRIANO</t>
  </si>
  <si>
    <t xml:space="preserve"> 90.MALTESE/ADRIANO MR  </t>
  </si>
  <si>
    <t xml:space="preserve"> 91.MALTESE/PIETRO MR     </t>
  </si>
  <si>
    <t>MANDIONI</t>
  </si>
  <si>
    <t xml:space="preserve"> 92.MANDIONI/RICCARDO MR </t>
  </si>
  <si>
    <t>MANGONI</t>
  </si>
  <si>
    <t xml:space="preserve"> 93.MANGONI/PATRIZIA MRS</t>
  </si>
  <si>
    <t>MANZILLO</t>
  </si>
  <si>
    <t xml:space="preserve"> 94.MANZILLO/SALVATORE MR</t>
  </si>
  <si>
    <t>MARCELLONI</t>
  </si>
  <si>
    <t xml:space="preserve">LORENZO                       </t>
  </si>
  <si>
    <t xml:space="preserve"> 95.MARCELLONI/LORENZO MR</t>
  </si>
  <si>
    <t xml:space="preserve">LUCA                          </t>
  </si>
  <si>
    <t xml:space="preserve"> 96.MARCELLONI/LUCA MAST</t>
  </si>
  <si>
    <t xml:space="preserve">SERGIO                        </t>
  </si>
  <si>
    <t xml:space="preserve"> 97.MARCELLONI/SERGIO MR</t>
  </si>
  <si>
    <t>MARINI</t>
  </si>
  <si>
    <t xml:space="preserve">DAVIDE                        </t>
  </si>
  <si>
    <t xml:space="preserve"> 98.MARINI/DAVIDE MR</t>
  </si>
  <si>
    <t xml:space="preserve"> 99.MARINI/LORENZO MR </t>
  </si>
  <si>
    <t>100.MARINI/LUCA MR</t>
  </si>
  <si>
    <t>Marras</t>
  </si>
  <si>
    <t>VITTORIA</t>
  </si>
  <si>
    <t xml:space="preserve">102.MARRAS/VITTORIA MRS </t>
  </si>
  <si>
    <t>Aurora</t>
  </si>
  <si>
    <t xml:space="preserve">101.MARRAS/AURORA MRS     </t>
  </si>
  <si>
    <t>MARTINENGO</t>
  </si>
  <si>
    <t>103.MARTINENGO/VIOLA MRS</t>
  </si>
  <si>
    <t>MASCARETTI</t>
  </si>
  <si>
    <t xml:space="preserve">VALENTINA                     </t>
  </si>
  <si>
    <t xml:space="preserve">104.MASCARETTI/VALENTIN MR </t>
  </si>
  <si>
    <t>MASCIA</t>
  </si>
  <si>
    <t xml:space="preserve">105.MASCIA/ANDREA MR </t>
  </si>
  <si>
    <t>MERIGO</t>
  </si>
  <si>
    <t>FRANCA</t>
  </si>
  <si>
    <t xml:space="preserve">107.MERIGO/FRANCA MRS   </t>
  </si>
  <si>
    <t>MESSI</t>
  </si>
  <si>
    <t xml:space="preserve">ANDREA LUIGI                  </t>
  </si>
  <si>
    <t xml:space="preserve">108.MESSI/ANDREA MR </t>
  </si>
  <si>
    <t xml:space="preserve">EDOARDO                       </t>
  </si>
  <si>
    <t xml:space="preserve">109.MESSI/EDOARDO MR </t>
  </si>
  <si>
    <t xml:space="preserve">GIULIA                        </t>
  </si>
  <si>
    <t xml:space="preserve">110.MESSI/GIULIA MRS   </t>
  </si>
  <si>
    <t>MESTROVIC</t>
  </si>
  <si>
    <t>TONCI</t>
  </si>
  <si>
    <t xml:space="preserve">106.MASTROVIC/TONCI MR   </t>
  </si>
  <si>
    <t>MINARINI</t>
  </si>
  <si>
    <t xml:space="preserve"> 111.MINARINI/RICCARDO MR</t>
  </si>
  <si>
    <t>MOIA</t>
  </si>
  <si>
    <t>ROSSANAGIULIA</t>
  </si>
  <si>
    <t xml:space="preserve">112.MOIA/ROSSANA GIULI MRS </t>
  </si>
  <si>
    <t>MORETTI</t>
  </si>
  <si>
    <t>PATRIZIA CLAUDIA</t>
  </si>
  <si>
    <t xml:space="preserve">113.MORETTI/PATRIZIA C MRS </t>
  </si>
  <si>
    <t>MORO</t>
  </si>
  <si>
    <t xml:space="preserve">114.MORO/ALICE MRS </t>
  </si>
  <si>
    <t xml:space="preserve">115.MORO/DAVIDE MR </t>
  </si>
  <si>
    <t xml:space="preserve">117.MORO/MATILDE MRS  </t>
  </si>
  <si>
    <t>116.MORO/MARCO MR</t>
  </si>
  <si>
    <t>MOSCHINI</t>
  </si>
  <si>
    <t xml:space="preserve">IRENE                         </t>
  </si>
  <si>
    <t xml:space="preserve">118.MOSCHINI/IRENE MRS   </t>
  </si>
  <si>
    <t>MOZZANICA</t>
  </si>
  <si>
    <t>119.MOZZANICA/ROBERTO MR</t>
  </si>
  <si>
    <t>NOTO</t>
  </si>
  <si>
    <t>ALEXANDER DAVID</t>
  </si>
  <si>
    <t>120.NOTO/ALEXANDER DAVI MR</t>
  </si>
  <si>
    <t xml:space="preserve">121.NOTO/PAOLO MR </t>
  </si>
  <si>
    <t>NUZZOLESE</t>
  </si>
  <si>
    <t>RAFFAELA</t>
  </si>
  <si>
    <t xml:space="preserve">122.NUZZOLESE/RAFFAELL MRS </t>
  </si>
  <si>
    <t>Oda</t>
  </si>
  <si>
    <t>Tatiana</t>
  </si>
  <si>
    <t xml:space="preserve">123.ODA/TATIANA MRS </t>
  </si>
  <si>
    <t>OLOCCO</t>
  </si>
  <si>
    <t>FABIANA</t>
  </si>
  <si>
    <t xml:space="preserve">124.OLOCCO/FABIANA MRS  </t>
  </si>
  <si>
    <t>PAGLIANO</t>
  </si>
  <si>
    <t xml:space="preserve">125.PAGLIANO/ELENA MRS  </t>
  </si>
  <si>
    <t>Pasqua</t>
  </si>
  <si>
    <t>Riccardo</t>
  </si>
  <si>
    <t xml:space="preserve">126.PASQUA/RICCARDO MR  </t>
  </si>
  <si>
    <t>PELACHIN</t>
  </si>
  <si>
    <t>127.PELACHIN/ROBERTA MRS</t>
  </si>
  <si>
    <t>PERISSINOTO</t>
  </si>
  <si>
    <t xml:space="preserve">128.PERISSINOTO/LAURA MRS  </t>
  </si>
  <si>
    <t>PETRINI</t>
  </si>
  <si>
    <t xml:space="preserve">129.PETRINI/VITTORIA MRS   </t>
  </si>
  <si>
    <t>PODDA</t>
  </si>
  <si>
    <t xml:space="preserve">CATERINA                      </t>
  </si>
  <si>
    <t>130.PODDA/CATERINA MRS</t>
  </si>
  <si>
    <t xml:space="preserve">FABIO                         </t>
  </si>
  <si>
    <t xml:space="preserve">131.PODDA/FABIO MR    </t>
  </si>
  <si>
    <t xml:space="preserve">132.PODDA/RICCARDO MAST </t>
  </si>
  <si>
    <t>POLLAK</t>
  </si>
  <si>
    <t>MADELEINE</t>
  </si>
  <si>
    <t>133.POLLAK/MADELINE MRS</t>
  </si>
  <si>
    <t>POZZI</t>
  </si>
  <si>
    <t xml:space="preserve">134.POZZI/PAOLA MR  </t>
  </si>
  <si>
    <t>RIGONI</t>
  </si>
  <si>
    <t xml:space="preserve">RAFFAELLA </t>
  </si>
  <si>
    <t xml:space="preserve">135.RIGONI/RAFFAELLA MRS  </t>
  </si>
  <si>
    <t>RODINA</t>
  </si>
  <si>
    <t xml:space="preserve">MASSIMO                       </t>
  </si>
  <si>
    <t xml:space="preserve">136.RODINA/MASSIMO MR </t>
  </si>
  <si>
    <t>ROGORA</t>
  </si>
  <si>
    <t xml:space="preserve">137.ROGORA/MARTINA MRS  </t>
  </si>
  <si>
    <t>RONCHI</t>
  </si>
  <si>
    <t xml:space="preserve">138.RONCHI/DANIELA MRS </t>
  </si>
  <si>
    <t>RONCON</t>
  </si>
  <si>
    <t>GAIA</t>
  </si>
  <si>
    <t xml:space="preserve">139.RONCON/GAIA MRS   </t>
  </si>
  <si>
    <t xml:space="preserve">140.RUSSO/GIULIA MRS </t>
  </si>
  <si>
    <t>SAMBRUNA</t>
  </si>
  <si>
    <t>ELISA</t>
  </si>
  <si>
    <t xml:space="preserve">141.SAMBRUNA/ELISA MRS </t>
  </si>
  <si>
    <t>Sammartino</t>
  </si>
  <si>
    <t>Michael</t>
  </si>
  <si>
    <t xml:space="preserve">142.SAMMARTINO/MICHAEL MR </t>
  </si>
  <si>
    <t>SANTAMBROGIO</t>
  </si>
  <si>
    <t>143.SANTAMBROGIO/LORENZ MR</t>
  </si>
  <si>
    <t>SANTELLI</t>
  </si>
  <si>
    <t>TAMARA</t>
  </si>
  <si>
    <t xml:space="preserve">144.SANTELLI/TAMARA MRS </t>
  </si>
  <si>
    <t>SANTORO</t>
  </si>
  <si>
    <t xml:space="preserve">145.SANTORO/JACOPO MR   </t>
  </si>
  <si>
    <t>SCANDROGLIO</t>
  </si>
  <si>
    <t>146.SCANDROGLIO/LAURA MRS</t>
  </si>
  <si>
    <t>Senigaglia</t>
  </si>
  <si>
    <t>Barbara</t>
  </si>
  <si>
    <t xml:space="preserve">153.SINIGAGLIA/BERBARA MR </t>
  </si>
  <si>
    <t>ALESSANDRA LETIZIA</t>
  </si>
  <si>
    <t xml:space="preserve">147.SERGIO/ALESSANDRA  MRS </t>
  </si>
  <si>
    <t>ANGELICA CARLA</t>
  </si>
  <si>
    <t>148.SERGIO/ANGELICA CA MRS</t>
  </si>
  <si>
    <t>MARIA FRANCESCA</t>
  </si>
  <si>
    <t>149.SERGIO/MARIA FRANC MRS</t>
  </si>
  <si>
    <t xml:space="preserve">150.SERGIO/STEFANO MR </t>
  </si>
  <si>
    <t>SGROI</t>
  </si>
  <si>
    <t xml:space="preserve">GIOVANNI                      </t>
  </si>
  <si>
    <t xml:space="preserve">151.SGROI/GIOVANNI MR </t>
  </si>
  <si>
    <t>SHAKIBA</t>
  </si>
  <si>
    <t xml:space="preserve">AILIN                         </t>
  </si>
  <si>
    <t xml:space="preserve">152.SHAKIBA/AILIN MRS   </t>
  </si>
  <si>
    <t>SOLDA</t>
  </si>
  <si>
    <t xml:space="preserve">ROBERTA ELISA                 </t>
  </si>
  <si>
    <t>154.SOLDA/ROBERTA ELIS MRS</t>
  </si>
  <si>
    <t>SPOTORNO</t>
  </si>
  <si>
    <t>155.SPOTORNO/ASIA MRS</t>
  </si>
  <si>
    <t xml:space="preserve">156.SPOTORNO/MICHELE MR </t>
  </si>
  <si>
    <t>TABORRE</t>
  </si>
  <si>
    <t>157.TABORRE/MARCO MR</t>
  </si>
  <si>
    <t>TANZINI</t>
  </si>
  <si>
    <t>MARZIA OLIMPIA</t>
  </si>
  <si>
    <t>158.TANZINI/MARIA OLIM MRS</t>
  </si>
  <si>
    <t>THOMKE</t>
  </si>
  <si>
    <t>THOMAS</t>
  </si>
  <si>
    <t xml:space="preserve">159.THOMKE/THOMAS MR   </t>
  </si>
  <si>
    <t>TOSCANO</t>
  </si>
  <si>
    <t xml:space="preserve">CLAUDIA                       </t>
  </si>
  <si>
    <t xml:space="preserve">160.TOSCANO/CLAUDIA MRS </t>
  </si>
  <si>
    <t>TREMENTINI</t>
  </si>
  <si>
    <t>161.TREMENTINI/MARIA A MRS</t>
  </si>
  <si>
    <t>TRIBBIA</t>
  </si>
  <si>
    <t xml:space="preserve">162.TRIBBIA/MARA MRS </t>
  </si>
  <si>
    <t>TUTU</t>
  </si>
  <si>
    <t xml:space="preserve">SIMONA                        </t>
  </si>
  <si>
    <t xml:space="preserve">163.TUTU/SIMONA MRS  </t>
  </si>
  <si>
    <t>Valsecchi</t>
  </si>
  <si>
    <t>Gianluca</t>
  </si>
  <si>
    <t xml:space="preserve">164.VALSECCHI/GIANLUCA MR </t>
  </si>
  <si>
    <t>165.VALSECCHI/ROBERTO MAST</t>
  </si>
  <si>
    <t>VANIN</t>
  </si>
  <si>
    <t>MARTA</t>
  </si>
  <si>
    <t xml:space="preserve">166.VANIN/MARTA MRS </t>
  </si>
  <si>
    <t>VERCELLINO</t>
  </si>
  <si>
    <t>167.VERCELLINO/VALERIA MRS</t>
  </si>
  <si>
    <t>VERCESI</t>
  </si>
  <si>
    <t xml:space="preserve">168.VERCESI/GIOVANNI MR  </t>
  </si>
  <si>
    <t>VERGNANO</t>
  </si>
  <si>
    <t>169.VERGANO/ALESSANDRO MR</t>
  </si>
  <si>
    <t>VILLA</t>
  </si>
  <si>
    <t xml:space="preserve">170.VILLA/ANDREA MR </t>
  </si>
  <si>
    <t>ELISABETTA</t>
  </si>
  <si>
    <t xml:space="preserve">171.VILLA/ELISABETTA MRS </t>
  </si>
  <si>
    <t>Zamboni</t>
  </si>
  <si>
    <t xml:space="preserve">172.ZAMBONI/BARBARA MRS  </t>
  </si>
  <si>
    <t>Zanella</t>
  </si>
  <si>
    <t>Valentina</t>
  </si>
  <si>
    <t xml:space="preserve">173.ZANELLA/VALENTINA MRS </t>
  </si>
  <si>
    <t>ZITO</t>
  </si>
  <si>
    <t>174.ZITO/ELENA MRS</t>
  </si>
  <si>
    <t>ZITOLI</t>
  </si>
  <si>
    <t>FRANCESCA ANNA KATERINE</t>
  </si>
  <si>
    <t xml:space="preserve">175.ZITOLI/FRANCESCA A MRS </t>
  </si>
  <si>
    <t>176.ZITOLI/FRANCESCO MR</t>
  </si>
  <si>
    <t>1ALFANO/ANDREA-A90</t>
  </si>
  <si>
    <t>MS3953</t>
  </si>
  <si>
    <t>FABIOLA PIA</t>
  </si>
  <si>
    <t>1ALFANO/FABIOLAPIA-A90</t>
  </si>
  <si>
    <t>ALFGANO</t>
  </si>
  <si>
    <t>NATASHA PIA</t>
  </si>
  <si>
    <t>1ALFGANO/NATASHAPIA-A90</t>
  </si>
  <si>
    <t>ASCIONE</t>
  </si>
  <si>
    <t>1ASCIONE/MARIA-A90</t>
  </si>
  <si>
    <t>AURILIA</t>
  </si>
  <si>
    <t>1AURILIA/GIUSEPPINA-A90</t>
  </si>
  <si>
    <t>AVELLA</t>
  </si>
  <si>
    <t xml:space="preserve">MARIAROSARIA </t>
  </si>
  <si>
    <t>1AVELLA/MARIAROSARIA-A90</t>
  </si>
  <si>
    <t>BAEZCASTILLO</t>
  </si>
  <si>
    <t>LAURACELESTE</t>
  </si>
  <si>
    <t>1BAEZCASTILLO/LAURACELESTE-A90</t>
  </si>
  <si>
    <t>BOCCATO</t>
  </si>
  <si>
    <t>1BOCCATO/CHIARA-A90</t>
  </si>
  <si>
    <t>BORRELLI</t>
  </si>
  <si>
    <t>1BORRELLI/ANNAMRS</t>
  </si>
  <si>
    <t>buondonno</t>
  </si>
  <si>
    <t xml:space="preserve">ubaldo </t>
  </si>
  <si>
    <t>1BUONDONNO/UBALDO-A90</t>
  </si>
  <si>
    <t>CERULLO</t>
  </si>
  <si>
    <t>1CERULLO/GIOVANNI-A90</t>
  </si>
  <si>
    <t>1CERULLO/EMANUELA-A90</t>
  </si>
  <si>
    <t xml:space="preserve">Cesarano </t>
  </si>
  <si>
    <t xml:space="preserve">Patrizia </t>
  </si>
  <si>
    <t>1CESARANO/PATRIZIA-A90</t>
  </si>
  <si>
    <t>CIOFFI</t>
  </si>
  <si>
    <t>PELLEGRINO</t>
  </si>
  <si>
    <t>1CIOFFI/PELLEGRINO-A90</t>
  </si>
  <si>
    <t>1CIOFFI/MAURIZIO-A90</t>
  </si>
  <si>
    <t>D'AGOSTINO</t>
  </si>
  <si>
    <t>MELANIA</t>
  </si>
  <si>
    <t>1DAGOSTINO/MELANIA-A90</t>
  </si>
  <si>
    <t>D'AMICO</t>
  </si>
  <si>
    <t>MANUELA</t>
  </si>
  <si>
    <t>1DAMICO/MANUELA-A90</t>
  </si>
  <si>
    <t>DE FILIPPO</t>
  </si>
  <si>
    <t>1DEFILIPPO/GIUSEPPINA-A90</t>
  </si>
  <si>
    <t>DE MEO</t>
  </si>
  <si>
    <t>1DEMEO/CIRO-A90</t>
  </si>
  <si>
    <t>1DEMEO/SIMONE-A90</t>
  </si>
  <si>
    <t>DELLA PIETRA</t>
  </si>
  <si>
    <t>MARIA CARMINA</t>
  </si>
  <si>
    <t>1DELLAPIETRA/MARIACARMINA-A90</t>
  </si>
  <si>
    <t xml:space="preserve">DEMATTEO </t>
  </si>
  <si>
    <t xml:space="preserve">LUIGI </t>
  </si>
  <si>
    <t>1DEMATTEO/LUIGI-A90</t>
  </si>
  <si>
    <t xml:space="preserve">DeRosa </t>
  </si>
  <si>
    <t xml:space="preserve">Concetta </t>
  </si>
  <si>
    <t>1DEROSA/CONCETTA-A90</t>
  </si>
  <si>
    <t>DI BONITO</t>
  </si>
  <si>
    <t>1DIBONITO/MARCO-A90</t>
  </si>
  <si>
    <t>DIMANNO</t>
  </si>
  <si>
    <t>1DIMANNO/LUCA-A90</t>
  </si>
  <si>
    <t xml:space="preserve">DIMANNO </t>
  </si>
  <si>
    <t>1DIMANNO/ASIA-A90</t>
  </si>
  <si>
    <t>Gargiulo</t>
  </si>
  <si>
    <t>GRASSO</t>
  </si>
  <si>
    <t>1GRASSO/ELENA-A90</t>
  </si>
  <si>
    <t>1IMPROTA/FEDERICO-A90</t>
  </si>
  <si>
    <t>LEONE</t>
  </si>
  <si>
    <t>1LEONE/FRANCESCOPIO-A90</t>
  </si>
  <si>
    <t>Mangiapia</t>
  </si>
  <si>
    <t xml:space="preserve">Giorgio  </t>
  </si>
  <si>
    <t>1MANGIAPIA/GIORGIO-A90</t>
  </si>
  <si>
    <t>MARTORELLI</t>
  </si>
  <si>
    <t>SORAYA</t>
  </si>
  <si>
    <t>1MARTORELLI/SORAYA-A90</t>
  </si>
  <si>
    <t>MASCHILE</t>
  </si>
  <si>
    <t>1MASCHILE/VINCENZO-A90</t>
  </si>
  <si>
    <t>MINOPOLI</t>
  </si>
  <si>
    <t xml:space="preserve">MIRAM  </t>
  </si>
  <si>
    <t>1MINOPOLI/MIRAM-A90</t>
  </si>
  <si>
    <t xml:space="preserve">MINOPOLI </t>
  </si>
  <si>
    <t>1MINOPOLI/GIUSEPPE-A90</t>
  </si>
  <si>
    <t>MONDA</t>
  </si>
  <si>
    <t>DINA</t>
  </si>
  <si>
    <t>1MONDA/DINA-A90</t>
  </si>
  <si>
    <t xml:space="preserve">NAPOLITANO </t>
  </si>
  <si>
    <t xml:space="preserve">BRIGIDA </t>
  </si>
  <si>
    <t>1NAPOLITANO/BRIGIDA-A90</t>
  </si>
  <si>
    <t>QUAGLIERIPANTANELLA</t>
  </si>
  <si>
    <t>GIANNI</t>
  </si>
  <si>
    <t>1QUAGLIERIPANTANELLA/GIANNI-A90</t>
  </si>
  <si>
    <t>1ROMANO/SERGIO-A90</t>
  </si>
  <si>
    <t>ROSITO</t>
  </si>
  <si>
    <t>ALBERICA</t>
  </si>
  <si>
    <t>1ROSSI/ALBERICA-A90</t>
  </si>
  <si>
    <t>RUBINO</t>
  </si>
  <si>
    <t xml:space="preserve">ANTONELLAIDA </t>
  </si>
  <si>
    <t>1RUBINO/ANTONELLAIDA-A90</t>
  </si>
  <si>
    <t>SANTELLA</t>
  </si>
  <si>
    <t>LILIANA</t>
  </si>
  <si>
    <t>1SANTELLA/LILIANA-A90</t>
  </si>
  <si>
    <t>SARLI</t>
  </si>
  <si>
    <t>1SARLI/ELENA-A90</t>
  </si>
  <si>
    <t>SCIAMARELLA</t>
  </si>
  <si>
    <t>1SCIAMARELLA/MAURIZIO-A90</t>
  </si>
  <si>
    <t>1SCIAMARELLA/GIORGIO-A90</t>
  </si>
  <si>
    <t>1SCIAMARELLA/SARA-A90</t>
  </si>
  <si>
    <t>SETTEMBRE</t>
  </si>
  <si>
    <t>1SETTEMBRE/ANTONIO-A90</t>
  </si>
  <si>
    <t>SONNESSA</t>
  </si>
  <si>
    <t>1SONNESSA/RAFFAELE-A90</t>
  </si>
  <si>
    <t>FABIANO</t>
  </si>
  <si>
    <t>1SONNESSA/FABIANO-A90</t>
  </si>
  <si>
    <t>FABRIZIO</t>
  </si>
  <si>
    <t>1SONNESSA/FABRIZIO-A90</t>
  </si>
  <si>
    <t>FLAVIO</t>
  </si>
  <si>
    <t>1SONNESSA/FLAVIO-A90</t>
  </si>
  <si>
    <t>SORRENTINO</t>
  </si>
  <si>
    <t>RITA</t>
  </si>
  <si>
    <t>1SORRENTINO/RITA-A90</t>
  </si>
  <si>
    <t>STINGO</t>
  </si>
  <si>
    <t>RENATA</t>
  </si>
  <si>
    <t>1STINGO/RENATA-A90</t>
  </si>
  <si>
    <t>TESTA</t>
  </si>
  <si>
    <t>1TESTA/SILVESTRO-A90</t>
  </si>
  <si>
    <t>1TESTA/ANTONIO-A90</t>
  </si>
  <si>
    <t>1TESTA/GIULIANO-A90</t>
  </si>
  <si>
    <t>VELOTTO</t>
  </si>
  <si>
    <t xml:space="preserve">SALVATORE </t>
  </si>
  <si>
    <t>1VELOTTO/SALVATORE-A90</t>
  </si>
  <si>
    <t xml:space="preserve">VELOTTO </t>
  </si>
  <si>
    <t xml:space="preserve">PAOLINO </t>
  </si>
  <si>
    <t>1VELOTTO/PAOLINO-A90</t>
  </si>
  <si>
    <t xml:space="preserve">MARIKA </t>
  </si>
  <si>
    <t>1VELOTTO/MARIKA-A90</t>
  </si>
  <si>
    <t xml:space="preserve">VENTIMIGLIA </t>
  </si>
  <si>
    <t>1VENTIMIGLIA/FEDERICA-A90</t>
  </si>
  <si>
    <t>VINCIGUERRA</t>
  </si>
  <si>
    <t>GIANFRANCO</t>
  </si>
  <si>
    <t>1VINCIGUERRA/GIANFRANCO-A90</t>
  </si>
  <si>
    <t>1VINCIGUERRA/ALESSIA-A90</t>
  </si>
  <si>
    <t>VIOLANTE</t>
  </si>
  <si>
    <t>1VIOLANTE/RAFFAELE-A90</t>
  </si>
  <si>
    <t>AQUILA</t>
  </si>
  <si>
    <t>044 AQUILA/ANTONIODARIO 22F  Y  AM NAP BD 1  1/20</t>
  </si>
  <si>
    <t>053 BANU/ANDREEALAURA   13F  Y  AF NAP BD 1  1/10</t>
  </si>
  <si>
    <t>BRUSTAD</t>
  </si>
  <si>
    <t>PHILIP JAMES</t>
  </si>
  <si>
    <t>001 BRUSTAD/PHILIPJAMES</t>
  </si>
  <si>
    <t>CARNEVALE</t>
  </si>
  <si>
    <t>043 CARNEVALE/CHIARA    15E  Y  AM NAP BD 2  1/17</t>
  </si>
  <si>
    <t>COIRA</t>
  </si>
  <si>
    <t>036 COIRO/LAURINO       9E   Y  AM NAP BD 2  1/17</t>
  </si>
  <si>
    <t>039 COMPARATO/GIOVANNI  24B  Y  AM NAP BD 1  1/18</t>
  </si>
  <si>
    <t>DANGELO</t>
  </si>
  <si>
    <t>ROBERTO AGOSTINO</t>
  </si>
  <si>
    <t>031 DANGELO/ROBERTOAGOS.12F  Y  AM NAP BD 1  2/23</t>
  </si>
  <si>
    <t>011 DESANTIS/FRANCESCO  20A  Y  AM NAP BD 1  1/19</t>
  </si>
  <si>
    <t>010 DESANTIS/GIOELE     20B  Y  CM NAP BD 1  1/17</t>
  </si>
  <si>
    <t xml:space="preserve">003 FARINARO/LUIGI    </t>
  </si>
  <si>
    <t>022 FOLLO/GIOVANNI      16E  Y  AM NAP BD 1  1/5</t>
  </si>
  <si>
    <t>023 FOLLO/MICHELE       16C  Y  AM NAP BD 1  1/21</t>
  </si>
  <si>
    <t>021 FOLLO/JASMINE       16D  Y  AF NAP BD 1  1/13</t>
  </si>
  <si>
    <t>037 FORCELLINO/GILDA    9F   Y  AF NAP BD 2  1/14</t>
  </si>
  <si>
    <t>033 FRISARI/ANTONIETTA  1D   Y  AF NAP BD 1  1/15</t>
  </si>
  <si>
    <t>040 FULCO/GIUSEPPE      24C  Y  AM NAP BD 1  1/20</t>
  </si>
  <si>
    <t>056 FUSCO/CIRO          19A  Y  AM NAP BD 2  1/12</t>
  </si>
  <si>
    <t>016 GARGIULO/PASQUALE   21D  Y  AM NAP BD 1  1/15</t>
  </si>
  <si>
    <t>017 GARGIULO/GIOVANNA   21B  Y  AF NAP BD 1  1/17</t>
  </si>
  <si>
    <t>015 GARGIULO/FEDERICA   21A  Y  AF NAP BD 1  1/16</t>
  </si>
  <si>
    <t>027 GUIDA/LUCA          9C   Y  AM NAP BD 1  1/12</t>
  </si>
  <si>
    <t>029 GUIDA/CHIARA        9B   Y  CM NAP BD 1  1/15</t>
  </si>
  <si>
    <t>030 GUIDA/CRISTINA      9A   Y  CM NAP BD 1  1/14</t>
  </si>
  <si>
    <t>020 INGENITO/MARIA      8C   Y  AF NAP BD 1  1/23</t>
  </si>
  <si>
    <t>019 INGENITO/ROBERTA    8D   Y  AF NAP BD 1  1/23</t>
  </si>
  <si>
    <t>025 LEMBO/UMBERTO       12A  Y  AM NAP BD 1  1/17</t>
  </si>
  <si>
    <t xml:space="preserve"> 026 LONGO/MARTINA       12B  Y  AF NAP BD 1  1/18</t>
  </si>
  <si>
    <t>024 LUONGO/ESTERINA     16F  Y  AF NAP BD 1  1/12</t>
  </si>
  <si>
    <t>047 MAGNANINO/ANNALISA  18A  Y  AF NAP BD 1  1/16</t>
  </si>
  <si>
    <t>018 MASSA/MONICA        21C  Y  AF NAP BD 1  1/19</t>
  </si>
  <si>
    <t>MASTRANTUONO</t>
  </si>
  <si>
    <t>042 MASTRANTUONO/FELICE 15F  Y  AM NAP BD 2  1/20</t>
  </si>
  <si>
    <t>052 MATTU/ALESSIA       23B  Y  AF NAP BD 2  1/18</t>
  </si>
  <si>
    <t>014 MONTANILE/ANTONIO   8F   Y  AM NAP BD 1  1/17</t>
  </si>
  <si>
    <t>050 NASSISI/ATTILIO     18B  Y  AM NAP BD 1  1/17</t>
  </si>
  <si>
    <t xml:space="preserve">049 NASSISI/BRUNA       18C  Y  AF NAP BD 1  1/12 </t>
  </si>
  <si>
    <t>045 NASSISI/ANNAANTONIA.22E  Y  AF NAP BD 1  1/18</t>
  </si>
  <si>
    <t>048 NASSISI/VITO        18D  Y  AM NAP BD 1  1/12</t>
  </si>
  <si>
    <t>051 NOTARO/BRUNO        23A  Y  AM NAP BD 2  1/20</t>
  </si>
  <si>
    <t>038 PACIFICO/GIUSEPPINA 24D  Y  AF NAP BD 1  1/18</t>
  </si>
  <si>
    <t>002 PAOLINO/SONIAMARIAL</t>
  </si>
  <si>
    <t>012 PASSARETTI/NAOMI    20C  Y  AF NAP BD 1</t>
  </si>
  <si>
    <t>054 PESCE/CIRO          13E  Y  AM NAP BD 1  1/17</t>
  </si>
  <si>
    <t>005 RENNELLA/GIOVANNA</t>
  </si>
  <si>
    <t>004 RONDANINI/PIERLUIGI</t>
  </si>
  <si>
    <t>035 RUBINI/VINCENZO     1A   Y  AM NAP BD 1  1/15</t>
  </si>
  <si>
    <t>034 RUBINI/GIACOMO      1B   Y  AM NAP BD 1  1/18</t>
  </si>
  <si>
    <t>032 RUBINI/GIUSEPPE     1C   Y  AM NAP BD 1  1/20</t>
  </si>
  <si>
    <t>041 TRAMONTANO/GIOVANNA 24A  Y  AF NAP BD 1  1/18</t>
  </si>
  <si>
    <t>055 VELOTTI/FRANCESCA   19B  Y  AF NAP BD 2  1/18</t>
  </si>
  <si>
    <t>006 VITALE/ANNA         15D  Y  AF NAP BD 1  1/16</t>
  </si>
  <si>
    <t>013 VITALE/ANNA         8E   Y  AF NAP BD 1  1/18</t>
  </si>
  <si>
    <t>008 VITIELLO/CIRO       15C  Y  AM NAP BD 1  1/16</t>
  </si>
  <si>
    <t>007 VITIELLO/CHIARA     15B  Y  AF NAP BD 1  1/10</t>
  </si>
  <si>
    <t>009 VITIELLO/AZZURRA    15A  Y  CM NAP BD 1</t>
  </si>
  <si>
    <t>028 ZIELLO/VALENTINA    9D   Y  AF NAP BD 1  1/21</t>
  </si>
  <si>
    <t>046 BRUSTAD/REBECCA     5B   Y  AF NAP BD 1</t>
  </si>
  <si>
    <t>Accepted, not listed on PNL</t>
  </si>
  <si>
    <t>ALBANO</t>
  </si>
  <si>
    <t>ANIELLO</t>
  </si>
  <si>
    <t>Oasi &amp; Dune</t>
  </si>
  <si>
    <t>1.ALBANO/ANIELLO MR M NAP SSH YY B 016B</t>
  </si>
  <si>
    <t>AMATO</t>
  </si>
  <si>
    <t>2.AMATO/MONICA MRS F NAP SSH YY B 023F</t>
  </si>
  <si>
    <t>AMBROSIO</t>
  </si>
  <si>
    <t>3.AMBROSIO/DANIELA MRS F NAP SSH YY B 009A</t>
  </si>
  <si>
    <t>AMITRANO</t>
  </si>
  <si>
    <t>4.AMITRANO/SALVATORE MR M NAP SSH YY B 008F</t>
  </si>
  <si>
    <t>ANTIGNANI</t>
  </si>
  <si>
    <t>VANIA</t>
  </si>
  <si>
    <t>5.ANTIGNANI/VANIA MRS F NAP SSH YY B 029A</t>
  </si>
  <si>
    <t>ARBUCCI</t>
  </si>
  <si>
    <t>8.ARBUCCI/ROSARIO MR M NAP SSH YY B 015E</t>
  </si>
  <si>
    <t>ILENIA</t>
  </si>
  <si>
    <t xml:space="preserve">CHD </t>
  </si>
  <si>
    <t>6.ARBUCCI/ILENIACHD C NAP SSH YY B 015F</t>
  </si>
  <si>
    <t xml:space="preserve">MARZIA </t>
  </si>
  <si>
    <t>7.ARBUCCI/MARZIA CHD C NAP SSH YY B 016F</t>
  </si>
  <si>
    <t>ARNO</t>
  </si>
  <si>
    <t>GIOACCHINO</t>
  </si>
  <si>
    <t>9.ARNO/GIOACCHINO MR M NAP SSH YY B 027B</t>
  </si>
  <si>
    <t>BALLIU</t>
  </si>
  <si>
    <t>XHULJO</t>
  </si>
  <si>
    <t>10.BALLIU/XHULJO MR M NAP SSH YY B 010B</t>
  </si>
  <si>
    <t>BARRESE</t>
  </si>
  <si>
    <t>11.BARRESE/ANTONIO MR M NAP SSH YY B 007B</t>
  </si>
  <si>
    <t>12.BARRESE/AURORACHD C NAP SSH YY B 007C</t>
  </si>
  <si>
    <t>13.BARRESE/SARA MRS F NAP SSH YY B 007D</t>
  </si>
  <si>
    <t>BASILISCO</t>
  </si>
  <si>
    <t>14.BASILISCO/ANTONIO MR M NAP SSH YY B 006F</t>
  </si>
  <si>
    <t>BOMBACE</t>
  </si>
  <si>
    <t>15.BOMBACE/PASQUALE MR M NAP SSH YY B 006A</t>
  </si>
  <si>
    <t>BOVE</t>
  </si>
  <si>
    <t>VIRGINIA</t>
  </si>
  <si>
    <t>16.BOVE/VIRGINIA MRS F NAP SSH YY B 019F</t>
  </si>
  <si>
    <t>BUGLIONE</t>
  </si>
  <si>
    <t>17.BUGLIONE/SALVATORE MR M NAP SSH YY B 003D</t>
  </si>
  <si>
    <t>CAPASSO</t>
  </si>
  <si>
    <t>18.CAPASSO/RAFFAELE MR M NAP SSH YY B 021B</t>
  </si>
  <si>
    <t>CAPOBIANCHI</t>
  </si>
  <si>
    <t>FERNANDA</t>
  </si>
  <si>
    <t>19.CAPOBIANCHI/FERNAN MRS F NAP SSH YY B 011C</t>
  </si>
  <si>
    <t>CARANDENTE</t>
  </si>
  <si>
    <t>PERRECA</t>
  </si>
  <si>
    <t>20.CARANDENTE/PERRECA MS M NAP SSH YY B 004D</t>
  </si>
  <si>
    <t>CARBONI</t>
  </si>
  <si>
    <t>21.CARBONI/MARIA PIA MRS F NAP SSH YY B 027A</t>
  </si>
  <si>
    <t>CICILIANO</t>
  </si>
  <si>
    <t>MARIA ROSA</t>
  </si>
  <si>
    <t>22.CICILIANO/MARIA RO MRS F NAP SSH YY B 006B</t>
  </si>
  <si>
    <t>COPERTINO</t>
  </si>
  <si>
    <t>MADDALENA</t>
  </si>
  <si>
    <t>23.COPERTINO/MADDALEN MRS F NAP SSH YY B 021A</t>
  </si>
  <si>
    <t>CORRAO</t>
  </si>
  <si>
    <t>24.CORRAO/TERESA MS F NAP SSH YY B 002C</t>
  </si>
  <si>
    <t>COSTABILE</t>
  </si>
  <si>
    <t>25.COSTABILE/CLAUDIA MRS F NAP SSH YY B 021F</t>
  </si>
  <si>
    <t>COSTANTINO</t>
  </si>
  <si>
    <t>26.COSTANTINO/CRISTINA MS F NAP SSH YY B 025B</t>
  </si>
  <si>
    <t>27.COZZOLINO/GIOVANNA MRS F NAP SSH YY B 003E</t>
  </si>
  <si>
    <t>CURCI</t>
  </si>
  <si>
    <t>28.CURCI/FABRIZIO MR M NAP SSH YY B 027F</t>
  </si>
  <si>
    <t>DAMBROSIO</t>
  </si>
  <si>
    <t>29.DAMBROSIO/PASQUALE MR M NAP SSH YY B 021E</t>
  </si>
  <si>
    <t>30.DAMBROSIO/ROBERTA MRS F NAP SSH YY B 021D</t>
  </si>
  <si>
    <t>32.DAMICO/VERONICA MRS F NAP SSH YY B 008E</t>
  </si>
  <si>
    <t>31.DAMICO/SANTIAGOCHD C NAP SSH YY B 008D</t>
  </si>
  <si>
    <t>ADDOLORATA</t>
  </si>
  <si>
    <t>33.DANIELE/ADDOLORATA MRS F NAP SSH YY B 017C</t>
  </si>
  <si>
    <t>DE CHIARA</t>
  </si>
  <si>
    <t>34.DE CHIARA/MARTINA MRS F NAP SSH YY B 016A</t>
  </si>
  <si>
    <t>DE CICCO</t>
  </si>
  <si>
    <t>GIOACCHINO GIOVANNI</t>
  </si>
  <si>
    <t>36.DE CICCO/GIOACCHINO MR M NAP SSH YY B 029C</t>
  </si>
  <si>
    <t>37.DE CICCO/SARA MRS F NAP SSH YY B 029D</t>
  </si>
  <si>
    <t xml:space="preserve">DE CICCO </t>
  </si>
  <si>
    <t>35.DE CICCO F NAP SSH YY B 029B</t>
  </si>
  <si>
    <t>DEINDICIBUS</t>
  </si>
  <si>
    <t>ASSUNTA</t>
  </si>
  <si>
    <t>38.DEINDICIBUS/ASSUNTA MR F NAP SSH YY B 014D</t>
  </si>
  <si>
    <t>DI PIPPO</t>
  </si>
  <si>
    <t>FEDERICA AGNESE</t>
  </si>
  <si>
    <t>40.DI PIPPO/FEDERICA MRS F NAP SSH YY B 022A</t>
  </si>
  <si>
    <t>DILORENZO</t>
  </si>
  <si>
    <t>39.DILORENZO/DANIELA MRS F NAP SSH YY B 007E</t>
  </si>
  <si>
    <t>41.ESPOSITO/MARIA MS F NAP SSH YY B 006E</t>
  </si>
  <si>
    <t xml:space="preserve">FEDERICO </t>
  </si>
  <si>
    <t>42.FEDERICO F NAP SSH YY B 009E</t>
  </si>
  <si>
    <t>44.FERRIERO/SALVATORE MR M NAP SSH YY B 019D</t>
  </si>
  <si>
    <t>43.FERRIERO/NOEMI MRS F NAP SSH YY B 019E</t>
  </si>
  <si>
    <t>FORMICOLA</t>
  </si>
  <si>
    <t>45.FORMICOLA/COSIMO MR M NAP SSH YY B 006D</t>
  </si>
  <si>
    <t>FRANZESE</t>
  </si>
  <si>
    <t>47.FRANZESE/MARIO MR M NAP SSH YY B 009C</t>
  </si>
  <si>
    <t>46.FRANZESE/GIUSEPPECHD C NAP SSH YY B 009B</t>
  </si>
  <si>
    <t>48.FRANZESE/SALVATORE MR M NAP SSH YY B 009D</t>
  </si>
  <si>
    <t>Gatto</t>
  </si>
  <si>
    <t>Federica</t>
  </si>
  <si>
    <t>49.GATTO/FEDERICA MR F NAP SSH YY B 017F</t>
  </si>
  <si>
    <t>GENOVESE</t>
  </si>
  <si>
    <t>MARIASTELLA</t>
  </si>
  <si>
    <t>50.GENOVESE/MARIASTEL MRS F NAP SSH YY B 004B</t>
  </si>
  <si>
    <t>GIGLIUCCI</t>
  </si>
  <si>
    <t>51.GIGLIUCCI/STEFANIA MRS F NAP SSH YY B 016E</t>
  </si>
  <si>
    <t>GUADAGNI</t>
  </si>
  <si>
    <t>ARCANGELO GABRIELE</t>
  </si>
  <si>
    <t>52.GUADAGNI/ARCANGELO MR M NAP SSH YY B 003C</t>
  </si>
  <si>
    <t>KURTAGA</t>
  </si>
  <si>
    <t>ANISA</t>
  </si>
  <si>
    <t>53.KURTAGA/ANISA MS F NAP SSH YY B 010A</t>
  </si>
  <si>
    <t>LA MURA</t>
  </si>
  <si>
    <t>54.LAMURA/CARMELA MRS F NAP SSH YY B 002E</t>
  </si>
  <si>
    <t>Giorgia</t>
  </si>
  <si>
    <t>55.LIGUORI/GIORGIA MR F NAP SSH YY B 017D</t>
  </si>
  <si>
    <t>MAGLIOCCA</t>
  </si>
  <si>
    <t>56.MAGLIOCCA/VINCENZO MR M NAP SSH YY B 023B</t>
  </si>
  <si>
    <t>Maiorano</t>
  </si>
  <si>
    <t>Fabio</t>
  </si>
  <si>
    <t>57.MAIORANO/FABIO MR M NAP SSH YY B 019A</t>
  </si>
  <si>
    <t>MANZI</t>
  </si>
  <si>
    <t>58.MANZI/ASSUNTA MRS F NAP SSH YY B 003B</t>
  </si>
  <si>
    <t>MAZZEI</t>
  </si>
  <si>
    <t>59.MAZZEI/ROBERTO MR M NAP SSH YY B 010F</t>
  </si>
  <si>
    <t>60.MINOPOLI/GIUSEPPIN MRS F NAP SSH YY B 008B</t>
  </si>
  <si>
    <t>NOVIZIO</t>
  </si>
  <si>
    <t>MARIASOFIA</t>
  </si>
  <si>
    <t>61.NOVIZIO/MARIASOFIA MR F NAP SSH YY B 014C</t>
  </si>
  <si>
    <t>62.NOVIZIO/SALVATORE MR M NAP SSH YY B 014E</t>
  </si>
  <si>
    <t>Palmieri</t>
  </si>
  <si>
    <t>Carmine</t>
  </si>
  <si>
    <t>63.PALMIERI/CARMINE MR M NAP SSH YY B 017E</t>
  </si>
  <si>
    <t>PAPPALARDO</t>
  </si>
  <si>
    <t>MODESTINO</t>
  </si>
  <si>
    <t>64.PAPPALARDO/MODESTIN MR M NAP SSH YY B 008A</t>
  </si>
  <si>
    <t>PARENTE</t>
  </si>
  <si>
    <t>KLARYSSA</t>
  </si>
  <si>
    <t>66.PARENTE/KLARYSSACHD C NAP SSH YY B 014A</t>
  </si>
  <si>
    <t>KHLOE</t>
  </si>
  <si>
    <t>65.PARENTE/KHLOECHD C NAP SSH YY B 014B</t>
  </si>
  <si>
    <t>67.PARENTE/NUNZIO MR M NAP SSH YY B 014F</t>
  </si>
  <si>
    <t>PERNA</t>
  </si>
  <si>
    <t>68.PERNA/ANDREA MR M NAP SSH YY B 005F</t>
  </si>
  <si>
    <t>69.PERNA/NICOLOCHD C NAP SSH YY B 005E</t>
  </si>
  <si>
    <t>PETROCELLI</t>
  </si>
  <si>
    <t>70.PETROCELLI/AURORA MRS F NAP SSH YY B 005C</t>
  </si>
  <si>
    <t>PISANIELLO</t>
  </si>
  <si>
    <t>71.PISANIELLO/MATTIA MR M NAP SSH YY B 022B</t>
  </si>
  <si>
    <t>PISTILLO</t>
  </si>
  <si>
    <t>73.PISTILLO/FABRIZIO MR M NAP SSH YY B 011E</t>
  </si>
  <si>
    <t>72.PISTILLO/CHRISTIAN MR M NAP SSH YY B 011D</t>
  </si>
  <si>
    <t>PIZZI</t>
  </si>
  <si>
    <t>74.PIZZI/MARTA MR F NAP SSH YY B 018A</t>
  </si>
  <si>
    <t>PRESCIUTTI</t>
  </si>
  <si>
    <t>75.PRESCIUTTI/ANDREA MR M NAP SSH YY B 011A</t>
  </si>
  <si>
    <t>76.PRESCIUTTI/ROBERTO MR M NAP SSH YY B 011B</t>
  </si>
  <si>
    <t>PROTANI</t>
  </si>
  <si>
    <t>DANILO</t>
  </si>
  <si>
    <t>78.PROTANI/DANILO MR M NAP SSH YY B 027D</t>
  </si>
  <si>
    <t>77.PROTANI/ANGELA MRS F NAP SSH YY B 027E</t>
  </si>
  <si>
    <t>81.PUGLIESE/MICHELE MR M NAP SSH YY B 025A</t>
  </si>
  <si>
    <t>80.PUGLIESE/MARIO MR M NAP SSH YY B 025D</t>
  </si>
  <si>
    <t>79.PUGLIESE/ARIANNACHD C NAP SSH YY B 025C</t>
  </si>
  <si>
    <t>82.PUGLIESE/RICCARDO MR C NAP SSH YY B 025E</t>
  </si>
  <si>
    <t>RENDINA</t>
  </si>
  <si>
    <t>83.RENDINA/ANTONIO MR M NAP SSH YY B 007A</t>
  </si>
  <si>
    <t>RICCI</t>
  </si>
  <si>
    <t>85.RICCI/GIUSEPPE MR M NAP SSH YY B 015B</t>
  </si>
  <si>
    <t>84.RICCI/ARIANNA MRS F NAP SSH YY B 015C</t>
  </si>
  <si>
    <t>SAPIENZA</t>
  </si>
  <si>
    <t>86.SAPIENZA/RAFFAELLA MRS F NAP SSH YY B 011F</t>
  </si>
  <si>
    <t>SCALA</t>
  </si>
  <si>
    <t>SAMUEL</t>
  </si>
  <si>
    <t>87.SCALA/SAMUEL MR M NAP SSH YY B 004C</t>
  </si>
  <si>
    <t xml:space="preserve">SCHETTINO </t>
  </si>
  <si>
    <t>88.SCHETTINO M NAP SSH YY B 002D</t>
  </si>
  <si>
    <t>SEQUINO</t>
  </si>
  <si>
    <t>89.SEQUINO/GIANLUCACHD C NAP SSH YY B 022F</t>
  </si>
  <si>
    <t>SIBILIO</t>
  </si>
  <si>
    <t>GIOVANNI LUCA</t>
  </si>
  <si>
    <t>91.SIBILIO/GIOVANNI LU MR M NAP SSH YY B 017B</t>
  </si>
  <si>
    <t>GIOIA</t>
  </si>
  <si>
    <t>90.SIBILIO/GIOIACHD C NAP SSH YY B 017A</t>
  </si>
  <si>
    <t>IRENE</t>
  </si>
  <si>
    <t>92.SORRENTINO/IRENECHD C NAP SSH YY B 023E</t>
  </si>
  <si>
    <t>93.SORRENTINO/LUCA MR M NAP SSH YY B 023D</t>
  </si>
  <si>
    <t>94.SORRENTINO/ROSA MRS F NAP SSH YY B 023C</t>
  </si>
  <si>
    <t>SUPPA</t>
  </si>
  <si>
    <t>95.SUPPA/ALESSIA MRS F NAP SSH YY B 023A</t>
  </si>
  <si>
    <t>TOTARO</t>
  </si>
  <si>
    <t>GIOACCHINOLUCA</t>
  </si>
  <si>
    <t>96.TOTARO/GIOACCHINOLUCAM M NAP SSH YY B 018B</t>
  </si>
  <si>
    <t xml:space="preserve">TSYMBAL </t>
  </si>
  <si>
    <t>NATALIYA</t>
  </si>
  <si>
    <t>97.TSYMBAL F NAP SSH YY B 022E</t>
  </si>
  <si>
    <t>VACARRO</t>
  </si>
  <si>
    <t>98.VACARRO/GINEVRA MRS F NAP SSH YY B 010E</t>
  </si>
  <si>
    <t>VACCARO</t>
  </si>
  <si>
    <t>99.VACCARO/ROSA MS F NAP SSH YY B 004E</t>
  </si>
  <si>
    <t>VALENTINI</t>
  </si>
  <si>
    <t>MAYKAL</t>
  </si>
  <si>
    <t>100.VALENTINI/MAYKAL MR M NAP SSH YY B 009F</t>
  </si>
  <si>
    <t>VELLOTTI</t>
  </si>
  <si>
    <t>GIOSUE</t>
  </si>
  <si>
    <t>101.VELLOTTI/GIOSUE MS F NAP SSH YY B 002B</t>
  </si>
  <si>
    <t>ZERELLA</t>
  </si>
  <si>
    <t>102.ZERELLA/SAMANTHA MRS F NAP SSH YY B 015A</t>
  </si>
  <si>
    <t>1ABAGNARA/ANTONIO</t>
  </si>
  <si>
    <t>1ABAGNARA/MARIACARMELA</t>
  </si>
  <si>
    <t>1ABAGNARA/ELENA</t>
  </si>
  <si>
    <t>1ALAIA/ANGELA</t>
  </si>
  <si>
    <t>1ANNUNZIATA/SIMONE</t>
  </si>
  <si>
    <t>1ARIANNA/MARIADOMENICA</t>
  </si>
  <si>
    <t>1ARIOSTO/LUCIA</t>
  </si>
  <si>
    <t>1ARUTA/RAFFAELLA</t>
  </si>
  <si>
    <t>1ARUTA/VALERIA</t>
  </si>
  <si>
    <t>1BENCHEA/GIULIAANDREEA</t>
  </si>
  <si>
    <t xml:space="preserve">BRAVIN </t>
  </si>
  <si>
    <t>GRETA</t>
  </si>
  <si>
    <t>1BRAVIN/GRETA</t>
  </si>
  <si>
    <t>1CACCIAPUOTI/ANTONIO</t>
  </si>
  <si>
    <t>1CALCAGNO/DOMENICO</t>
  </si>
  <si>
    <t>1CALO/ROBERTO</t>
  </si>
  <si>
    <t>1CAMPESE/ANTONIO</t>
  </si>
  <si>
    <t>CANISTO</t>
  </si>
  <si>
    <t>CIRETTA</t>
  </si>
  <si>
    <t>1CANTALINO/ANNA</t>
  </si>
  <si>
    <t>1CAROTENUTO/VINCENZO</t>
  </si>
  <si>
    <t>1CICCARELLI/FEDERICA</t>
  </si>
  <si>
    <t>1CIRILLO/SALVATORE</t>
  </si>
  <si>
    <t>1CIRILLO/ANDREA</t>
  </si>
  <si>
    <t>1COZZOLINO/VALENTINA</t>
  </si>
  <si>
    <t>1DALMAZIO/ROSARIA</t>
  </si>
  <si>
    <t>1DANTUONO/ANTONIETTA</t>
  </si>
  <si>
    <t>1DEFALCO/DOMENICOJUNIOR</t>
  </si>
  <si>
    <t>1DELUISE/VINCENZO</t>
  </si>
  <si>
    <t>1DELGAUDIO/BRUNO</t>
  </si>
  <si>
    <t>1DELGAUDIO/NICOLO</t>
  </si>
  <si>
    <t>1DELLAVOLPE/MARIANNA</t>
  </si>
  <si>
    <t>1DESIMONE/DANIELE</t>
  </si>
  <si>
    <t>1DESIMONE/EUGENIO</t>
  </si>
  <si>
    <t>1DIMARO/CASTRESE</t>
  </si>
  <si>
    <t>1DIPALMA/RICCARDOMARIA</t>
  </si>
  <si>
    <t>1DIPAOLA/DANIELA</t>
  </si>
  <si>
    <t>1DIGUIDA/ANTONIO</t>
  </si>
  <si>
    <t>1ESPOSITO/VINCENZO</t>
  </si>
  <si>
    <t>1ESPOSITO/ANNA</t>
  </si>
  <si>
    <t>1ESPOSITO/PAOLO</t>
  </si>
  <si>
    <t>1ESPOSITO/LAURA</t>
  </si>
  <si>
    <t>1ESPOSITO/VINCENZA</t>
  </si>
  <si>
    <t>1ESPOSITOABATE/CONCETTA</t>
  </si>
  <si>
    <t>1FALCO/FABIOLA</t>
  </si>
  <si>
    <t>1FERONE/EMILIA</t>
  </si>
  <si>
    <t>1FERRIERO/TERESA</t>
  </si>
  <si>
    <t>1FERRIERO/LAURA</t>
  </si>
  <si>
    <t>1FIORE/ANGELO</t>
  </si>
  <si>
    <t>1FIORE/FRANCESCO</t>
  </si>
  <si>
    <t>1FIORE/GINEVRA</t>
  </si>
  <si>
    <t>1FIORE/LEONARDO</t>
  </si>
  <si>
    <t>1FIORILLO/ELENA</t>
  </si>
  <si>
    <t>1GIORDANO/LUCIAMARIAVITTORIA</t>
  </si>
  <si>
    <t>1GIRARDI/VALENTINA</t>
  </si>
  <si>
    <t>1GRANATA/BIANCA</t>
  </si>
  <si>
    <t>1GRIMALDI/LUCREZIA</t>
  </si>
  <si>
    <t>1GRIMALDI/PIERTONI</t>
  </si>
  <si>
    <t>1IACCARINO/GENNARO</t>
  </si>
  <si>
    <t>1IARRICCIO/SANTINO</t>
  </si>
  <si>
    <t>1IMPERATORE/ROSA</t>
  </si>
  <si>
    <t>1IMPROTA/FEDERICA</t>
  </si>
  <si>
    <t>1IRACE/ANNARITA</t>
  </si>
  <si>
    <t>1IULIO/PIERFRANCO</t>
  </si>
  <si>
    <t>KLEIN</t>
  </si>
  <si>
    <t>1KLEIN/LAURA</t>
  </si>
  <si>
    <t>LUCIE</t>
  </si>
  <si>
    <t>1KLEIN/LUCIE</t>
  </si>
  <si>
    <t>MARTIN</t>
  </si>
  <si>
    <t>1KLEIN/MARTIN</t>
  </si>
  <si>
    <t>1LIONETTI/TIZIANA</t>
  </si>
  <si>
    <t>1MASSARO/CHIARAPIA</t>
  </si>
  <si>
    <t>1MASUCCIO/RAFFAELE</t>
  </si>
  <si>
    <t>1MELONE/CRISTIAN</t>
  </si>
  <si>
    <t>1MIGLIACCIO/GENNARO</t>
  </si>
  <si>
    <t>1MINUTOLO/DAVIDE</t>
  </si>
  <si>
    <t>1MIRANDA/GAETANO</t>
  </si>
  <si>
    <t>1MIRANDA/GIUSEPPE</t>
  </si>
  <si>
    <t>1MITOLA/LUCIANO</t>
  </si>
  <si>
    <t>1MONTONE/PAOLO</t>
  </si>
  <si>
    <t>1MONTONE/NICOLA</t>
  </si>
  <si>
    <t>1MORMILE/ARMANDO</t>
  </si>
  <si>
    <t>1MOSCEDANO/EUGENIO</t>
  </si>
  <si>
    <t>1MOSCEDANO/LEONARDO</t>
  </si>
  <si>
    <t>1MOSCEDANO/NICOLE</t>
  </si>
  <si>
    <t>1MOSCEDANO/SALVATORE</t>
  </si>
  <si>
    <t>1MUSCETTI/LORENZOPIO</t>
  </si>
  <si>
    <t>1NARDUCCI/ANDREA</t>
  </si>
  <si>
    <t>1PANTEA/DANIEL</t>
  </si>
  <si>
    <t>1PARRETTA/ROSA</t>
  </si>
  <si>
    <t>PESAVENTO</t>
  </si>
  <si>
    <t>1PESAVENTO/MANUEL</t>
  </si>
  <si>
    <t>1PETRONE/DEBORA</t>
  </si>
  <si>
    <t>1PEZZULLO/NUNZIA</t>
  </si>
  <si>
    <t>1PIROZZI/MARCO</t>
  </si>
  <si>
    <t>1PIROZZI/MICHELA</t>
  </si>
  <si>
    <t>1PREZIOSI/ANNA</t>
  </si>
  <si>
    <t>1PROTA/ALESSANDRO</t>
  </si>
  <si>
    <t>1QUARANTA/FRANCESCA</t>
  </si>
  <si>
    <t>1RENZULLI/ANNALISA</t>
  </si>
  <si>
    <t>1RICCARDO/FORTUNA</t>
  </si>
  <si>
    <t>RODRIGUEZ KLEIN</t>
  </si>
  <si>
    <t>CORINNE</t>
  </si>
  <si>
    <t>1RODRIGUEZKLEIN/CORINNE</t>
  </si>
  <si>
    <t>1ROMANO/EMILIA</t>
  </si>
  <si>
    <t>1ROMANOVELLECA/MARIA</t>
  </si>
  <si>
    <t>1RUGGIERO/ANTONELLA</t>
  </si>
  <si>
    <t>1SANTAGATA/REMO</t>
  </si>
  <si>
    <t>1SANTAGATA/GIOELE</t>
  </si>
  <si>
    <t>1SANTAGATA/EMANUELE</t>
  </si>
  <si>
    <t>1SAPONARATEUTONICO/FRANCESCA</t>
  </si>
  <si>
    <t>1SCALEA/CARMINE</t>
  </si>
  <si>
    <t>1SCAPPATICCI/MARIANGELA</t>
  </si>
  <si>
    <t>1SCHIMMENTI/LUISA</t>
  </si>
  <si>
    <t>1SETARO/REBECCA</t>
  </si>
  <si>
    <t>1STANISLAO/IDA</t>
  </si>
  <si>
    <t>1TANCREDI/MAURIZIO</t>
  </si>
  <si>
    <t>1TESSITORE/PASQUALE</t>
  </si>
  <si>
    <t>1TESSITORE/ELEONORA</t>
  </si>
  <si>
    <t>1TRAPANI/ALESSANDRO</t>
  </si>
  <si>
    <t>1TRAPANI/LUDOVICA</t>
  </si>
  <si>
    <t>1TRAPANI/GIORGIA</t>
  </si>
  <si>
    <t>1TRAPANI/GIULIANO</t>
  </si>
  <si>
    <t>1TROPIANO/LORENZA</t>
  </si>
  <si>
    <t>1TROPIANO/MARIANGELA</t>
  </si>
  <si>
    <t>1VECCIA/FRANCESCO</t>
  </si>
  <si>
    <t>1VENTRELLA/PAOLA</t>
  </si>
  <si>
    <t>1VILLANO/MARIA</t>
  </si>
  <si>
    <t>1VIVOLO/MICHELE</t>
  </si>
  <si>
    <t>1VOLONNINO/PASQUALINO</t>
  </si>
  <si>
    <t>1VOLONNINO/FRANCESCO</t>
  </si>
  <si>
    <t>1VOLONNINO/AURORA</t>
  </si>
  <si>
    <t>ALATO</t>
  </si>
  <si>
    <t>IVAN</t>
  </si>
  <si>
    <t>1ALATO/IVANMR</t>
  </si>
  <si>
    <t>1ALFONSO/VINCENZOMR</t>
  </si>
  <si>
    <t>AMORIELLO</t>
  </si>
  <si>
    <t>1AMORIELLO/RITAMS</t>
  </si>
  <si>
    <t>AMOROSO</t>
  </si>
  <si>
    <t>1AMOROSO/MICHELEMR</t>
  </si>
  <si>
    <t>ARDIVELO</t>
  </si>
  <si>
    <t>MARIA ROSARIA</t>
  </si>
  <si>
    <t>1ARDIVELO/MARIA ROSARIAMRS</t>
  </si>
  <si>
    <t>Arena</t>
  </si>
  <si>
    <t>Teresa</t>
  </si>
  <si>
    <t>1ARENA/TERESAMS</t>
  </si>
  <si>
    <t>ARENIELLO</t>
  </si>
  <si>
    <t>1ARENIELLO/NICOLAMR</t>
  </si>
  <si>
    <t>AUTORINO</t>
  </si>
  <si>
    <t>1AUTORINO/VINCENZOMR</t>
  </si>
  <si>
    <t>BARBATO</t>
  </si>
  <si>
    <t>1BARBATO/CARMELAMS</t>
  </si>
  <si>
    <t>BELCRANIO</t>
  </si>
  <si>
    <t>1BELCRANIO/MARIOMR</t>
  </si>
  <si>
    <t>Bespalykh</t>
  </si>
  <si>
    <t>Olena</t>
  </si>
  <si>
    <t>1BESPALYKH/OLENAMS</t>
  </si>
  <si>
    <t>1BORRELLI/CONCETTAMRS</t>
  </si>
  <si>
    <t>BOSCO</t>
  </si>
  <si>
    <t>1BOSCO/SARAMS</t>
  </si>
  <si>
    <t>BRACCIANTE</t>
  </si>
  <si>
    <t>1BRACCIANTE/LUCIAMRS</t>
  </si>
  <si>
    <t>BRANCACCIO</t>
  </si>
  <si>
    <t>1BRANCACCIO/IMMACOLATAMRS</t>
  </si>
  <si>
    <t>1BRUNO/STEFANOMR</t>
  </si>
  <si>
    <t>BUOMPANE</t>
  </si>
  <si>
    <t>1BUOMPANE/GIUSEPPEMR</t>
  </si>
  <si>
    <t>CACCIA</t>
  </si>
  <si>
    <t>1CACCIA/FRANCESCOMR</t>
  </si>
  <si>
    <t>1CACCIA/NICOLAMR</t>
  </si>
  <si>
    <t>NOEMY</t>
  </si>
  <si>
    <t>1CACCIA/NOEMYMRS</t>
  </si>
  <si>
    <t>CAIAZZA</t>
  </si>
  <si>
    <t>CLEMENTINA</t>
  </si>
  <si>
    <t>1CAIAZZA/CLEMENTINAMR</t>
  </si>
  <si>
    <t>1CANISTO/ANNAMARIAMR</t>
  </si>
  <si>
    <t>CARAFA</t>
  </si>
  <si>
    <t>1CARAFA/FRANCESCAMRS</t>
  </si>
  <si>
    <t>CARILLO</t>
  </si>
  <si>
    <t>1CARILLO/MARIAGRAZIAMRS</t>
  </si>
  <si>
    <t>CASTALDI</t>
  </si>
  <si>
    <t>ROSARITA</t>
  </si>
  <si>
    <t>1CASTALDI/ROSARITAMRS</t>
  </si>
  <si>
    <t>1CASTALDI/FRANCESCAMR</t>
  </si>
  <si>
    <t>CATANIA</t>
  </si>
  <si>
    <t>EMILIO</t>
  </si>
  <si>
    <t>1CATANIA/EMILIOMR</t>
  </si>
  <si>
    <t>CELENTANO</t>
  </si>
  <si>
    <t>ANTONIO JUNIOR</t>
  </si>
  <si>
    <t>1CELENTANO/ANTONIO JUNIORMR</t>
  </si>
  <si>
    <t>CESARO</t>
  </si>
  <si>
    <t>1CESARO/MANUELAMRS</t>
  </si>
  <si>
    <t>CIMMINO</t>
  </si>
  <si>
    <t>1CIMMINO/VINCENZOMR</t>
  </si>
  <si>
    <t xml:space="preserve">CIRIELLO </t>
  </si>
  <si>
    <t>ANNA EDMA</t>
  </si>
  <si>
    <t>1CIRIELLO/ANNAEDMA</t>
  </si>
  <si>
    <t>CIRINO</t>
  </si>
  <si>
    <t>1CIRINO/CATERINAMRS</t>
  </si>
  <si>
    <t>CLEMENTE</t>
  </si>
  <si>
    <t>1CLEMENTE/VERONICAMR</t>
  </si>
  <si>
    <t>COLANZI</t>
  </si>
  <si>
    <t>1COLANZI/MARTINAMRS</t>
  </si>
  <si>
    <t>COMMUNARA</t>
  </si>
  <si>
    <t>1COMMUNARA/ELENAMRS</t>
  </si>
  <si>
    <t>1COMMUNARA/ANGELAMRS</t>
  </si>
  <si>
    <t>COPPOLA</t>
  </si>
  <si>
    <t>1COPPOLA/SONIAMRS</t>
  </si>
  <si>
    <t>CRUMETTI</t>
  </si>
  <si>
    <t>1CRUMETTI/CLAUDIAMSS</t>
  </si>
  <si>
    <t xml:space="preserve">D'ALESSIO </t>
  </si>
  <si>
    <t>1DALESSIO/FRANCESCOMR</t>
  </si>
  <si>
    <t>DANILOVA</t>
  </si>
  <si>
    <t>NATALIA</t>
  </si>
  <si>
    <t>DECUPIS</t>
  </si>
  <si>
    <t>1DECUPIS/MARIOMR</t>
  </si>
  <si>
    <t>DELGIUDICE</t>
  </si>
  <si>
    <t>1DELGIUDICE/MARIOMR</t>
  </si>
  <si>
    <t>DELPRETE</t>
  </si>
  <si>
    <t>1DELPRETE/EMANUELEMR</t>
  </si>
  <si>
    <t>1DELPRETE/GIUSEPPEMR</t>
  </si>
  <si>
    <t>DELUCIA</t>
  </si>
  <si>
    <t>1DELUCIA/VINCENZOMR</t>
  </si>
  <si>
    <t>1DELUCIA/VIRGINIAMR</t>
  </si>
  <si>
    <t>DESARNO</t>
  </si>
  <si>
    <t>1DESARNO/DEBORAMRS</t>
  </si>
  <si>
    <t>DI GIACOMO</t>
  </si>
  <si>
    <t>1DIGIACOMO/SIMONEMR</t>
  </si>
  <si>
    <t>DI MEGLIO</t>
  </si>
  <si>
    <t>1DIMEGLIO/ANTONIO</t>
  </si>
  <si>
    <t xml:space="preserve">DI MICCO </t>
  </si>
  <si>
    <t>1DIMICCO/SIMONE</t>
  </si>
  <si>
    <t>DI PALO</t>
  </si>
  <si>
    <t>CONCETTINA SABRINA</t>
  </si>
  <si>
    <t>1DIPALO/CONCETTINASABRINAMS</t>
  </si>
  <si>
    <t>DI SETTE</t>
  </si>
  <si>
    <t>ANNA MARIA</t>
  </si>
  <si>
    <t>1DISETTE/ANNA MARIAMS</t>
  </si>
  <si>
    <t>DIBELLO</t>
  </si>
  <si>
    <t>1DIBELLO/CHIARAMS</t>
  </si>
  <si>
    <t>ERRICO</t>
  </si>
  <si>
    <t>1ERRICO/DIEGOCHD</t>
  </si>
  <si>
    <t>1ERRICO/FABRIZIOMR</t>
  </si>
  <si>
    <t>MARILISA</t>
  </si>
  <si>
    <t>1ESPOSITO/MARILISAMS</t>
  </si>
  <si>
    <t>1ESPOSITO/ANTONIETTAMS</t>
  </si>
  <si>
    <t>1ESPOSITO/CARMINEMR</t>
  </si>
  <si>
    <t>1ESPOSITO/MARIAMRS</t>
  </si>
  <si>
    <t>FAIENZA</t>
  </si>
  <si>
    <t>1FAIENZA/DANIELAMRS</t>
  </si>
  <si>
    <t>FERRARA</t>
  </si>
  <si>
    <t>1FERRARA/CARMINEMR</t>
  </si>
  <si>
    <t>1FERRIERO/ATTILIOMR</t>
  </si>
  <si>
    <t>FIORENZA</t>
  </si>
  <si>
    <t>1FIORENZA/MARIAMS</t>
  </si>
  <si>
    <t>FIORENZANO</t>
  </si>
  <si>
    <t>1FIORENZANO/ANTONIOMR</t>
  </si>
  <si>
    <t>FLUMENE</t>
  </si>
  <si>
    <t>MARCO EMMANUELE</t>
  </si>
  <si>
    <t>1FLUMENE/MARCOEMMANUELE</t>
  </si>
  <si>
    <t>FORMISANO</t>
  </si>
  <si>
    <t>1FORMISANO/ANNAMRS</t>
  </si>
  <si>
    <t>FRENNA</t>
  </si>
  <si>
    <t>1FRENNA/RAFFAELEMR</t>
  </si>
  <si>
    <t>GAMMELLA</t>
  </si>
  <si>
    <t>1GAMMELLA/AURORAMRS</t>
  </si>
  <si>
    <t>GHENZI</t>
  </si>
  <si>
    <t>1GHENZI/FEDERICAMR</t>
  </si>
  <si>
    <t>GIACCO</t>
  </si>
  <si>
    <t>1GIACCO/GIUSEPPEMRMRS</t>
  </si>
  <si>
    <t>GIANGRANDE</t>
  </si>
  <si>
    <t xml:space="preserve">MARIA </t>
  </si>
  <si>
    <t xml:space="preserve">MRS </t>
  </si>
  <si>
    <t>1GIANGRANDE/MARIA</t>
  </si>
  <si>
    <t>OTTAVIO</t>
  </si>
  <si>
    <t>1GIORDANO/OTTAVIOMR</t>
  </si>
  <si>
    <t>HENKE</t>
  </si>
  <si>
    <t>IANNACCONE</t>
  </si>
  <si>
    <t>1IANNACCONE/FEDERICAMS</t>
  </si>
  <si>
    <t>ILLUSTRAZIONE</t>
  </si>
  <si>
    <t>1ILLUSTRAZIONE/ALFONSOMR</t>
  </si>
  <si>
    <t>IMBEMBO</t>
  </si>
  <si>
    <t>1IMBEMBO/NICOLAMR</t>
  </si>
  <si>
    <t>KORSUN</t>
  </si>
  <si>
    <t>ALBINA</t>
  </si>
  <si>
    <t>1KORSUN/ALBINAMR</t>
  </si>
  <si>
    <t>LA MARCA</t>
  </si>
  <si>
    <t>1LAMARCA/ROSAMRS</t>
  </si>
  <si>
    <t>LANCIA</t>
  </si>
  <si>
    <t>1LANCIA/EVANGELISTAMR</t>
  </si>
  <si>
    <t>Landolfi</t>
  </si>
  <si>
    <t>Domenico</t>
  </si>
  <si>
    <t>1LANDOLFI/DOMENICOMR</t>
  </si>
  <si>
    <t>LANICIA</t>
  </si>
  <si>
    <t>1LANICIA/NUNZIAMRS</t>
  </si>
  <si>
    <t>LANTUKH</t>
  </si>
  <si>
    <t>VERA</t>
  </si>
  <si>
    <t>1LANTUKH/VERAMS</t>
  </si>
  <si>
    <t>LANZA</t>
  </si>
  <si>
    <t>1LANZA/PASQUALEMR</t>
  </si>
  <si>
    <t>LEONETTI</t>
  </si>
  <si>
    <t>1LEONETTI/SIMONAMRS</t>
  </si>
  <si>
    <t>LEOPALDI</t>
  </si>
  <si>
    <t>1LEOPALDI/PAOLOMR</t>
  </si>
  <si>
    <t>LEVA</t>
  </si>
  <si>
    <t>1LEVA/FRANCESCOMR</t>
  </si>
  <si>
    <t>1LEVA/FRANCESCAMS</t>
  </si>
  <si>
    <t>1LEVA/ALESSIAMS</t>
  </si>
  <si>
    <t>LICCARDO</t>
  </si>
  <si>
    <t>CRESCENZO</t>
  </si>
  <si>
    <t>1LICCARDO/CRESCENZOMR</t>
  </si>
  <si>
    <t>1LIGUORI/ALESSIAMR</t>
  </si>
  <si>
    <t>1LIGUORI/GIULIANOMR</t>
  </si>
  <si>
    <t>LIMONGELLO</t>
  </si>
  <si>
    <t>1LIMONGELLO/SALVATOREMR</t>
  </si>
  <si>
    <t>LIOCE</t>
  </si>
  <si>
    <t>1LIOCE/RAFFAELEMR</t>
  </si>
  <si>
    <t>LOMBARDI</t>
  </si>
  <si>
    <t>1LOMBARDI/ANTONIOMR</t>
  </si>
  <si>
    <t>1LUONGO/NUNZIAMS</t>
  </si>
  <si>
    <t>1MADDALENA/GIOVANNAMS</t>
  </si>
  <si>
    <t>1MAGGIO/ANNAMR</t>
  </si>
  <si>
    <t>MAIELLO</t>
  </si>
  <si>
    <t>1MAIELLO/VINCENZOMR</t>
  </si>
  <si>
    <t>MORENA</t>
  </si>
  <si>
    <t>1MAIELLO/MORENAMRS</t>
  </si>
  <si>
    <t>MAIONE</t>
  </si>
  <si>
    <t>1MAIONE/VIRGINIAMR</t>
  </si>
  <si>
    <t>MANGIACAPRA</t>
  </si>
  <si>
    <t>1MANGIACAPRA/ANNAMS</t>
  </si>
  <si>
    <t>MANGIACAPRE</t>
  </si>
  <si>
    <t>CESARIA</t>
  </si>
  <si>
    <t>1MANGIACAPRE/CESARIAMRS</t>
  </si>
  <si>
    <t>MARIGLIANO</t>
  </si>
  <si>
    <t>1MARIGLIANO/RAFFAELEMR</t>
  </si>
  <si>
    <t>MARRA</t>
  </si>
  <si>
    <t>1MARRA/ELEONORAMR</t>
  </si>
  <si>
    <t>MARZIALE</t>
  </si>
  <si>
    <t>1MARZIALE/MARIAMS</t>
  </si>
  <si>
    <t>1MASSIMO/SALVATOREMR</t>
  </si>
  <si>
    <t>1MASSIMO/ANTONIOMR</t>
  </si>
  <si>
    <t>MASTROMINICO</t>
  </si>
  <si>
    <t>TIBERIO</t>
  </si>
  <si>
    <t>1MASTROMINICO/TIBERIOMR</t>
  </si>
  <si>
    <t>MAZZARIELLO</t>
  </si>
  <si>
    <t>1MAZZARIELLO/SARAMRS</t>
  </si>
  <si>
    <t xml:space="preserve">MARIA TERESA </t>
  </si>
  <si>
    <t>1MIRANDA/MARIA TERESAMS 1INF/</t>
  </si>
  <si>
    <t>MOGAVERO</t>
  </si>
  <si>
    <t>1MOGAVERO/ANNAMRS</t>
  </si>
  <si>
    <t>MONACO</t>
  </si>
  <si>
    <t>SANTO</t>
  </si>
  <si>
    <t>1MONACO/SANTOMR</t>
  </si>
  <si>
    <t>MUSDACE</t>
  </si>
  <si>
    <t>1MUSDACE/SORAYAMRS</t>
  </si>
  <si>
    <t xml:space="preserve">NAPODANO </t>
  </si>
  <si>
    <t>1NAPODANO/LUISA</t>
  </si>
  <si>
    <t>NAPOLITANO</t>
  </si>
  <si>
    <t>1NAPOLITANO/MARIAMR</t>
  </si>
  <si>
    <t>1NAPOLITANO/MARTINAMRS</t>
  </si>
  <si>
    <t>NEGRI</t>
  </si>
  <si>
    <t>1NEGRI/ANTONIOMR</t>
  </si>
  <si>
    <t>NIGRO</t>
  </si>
  <si>
    <t>NATHAN</t>
  </si>
  <si>
    <t>Inf</t>
  </si>
  <si>
    <t>1NIGRO/VALENTINOMR 1INF/MATHAN</t>
  </si>
  <si>
    <t>VALENTINO</t>
  </si>
  <si>
    <t>OTTAIANO</t>
  </si>
  <si>
    <t>1OTTAIANO/SILVIAMS</t>
  </si>
  <si>
    <t>PAPPADIA</t>
  </si>
  <si>
    <t>1PAPPADIA/ANNAMR</t>
  </si>
  <si>
    <t>1PAPPADIA/MARIOMR</t>
  </si>
  <si>
    <t>1PAPPADIA/GAETANOMR</t>
  </si>
  <si>
    <t>PERRELLA</t>
  </si>
  <si>
    <t>1PERRELLA/ANNAMS</t>
  </si>
  <si>
    <t>MARINELLA</t>
  </si>
  <si>
    <t>1PERRELLA/MARINELLAMS</t>
  </si>
  <si>
    <t>PETRAZZUOLO</t>
  </si>
  <si>
    <t>1PETRAZZUOLO/GIUSEPPINAMS</t>
  </si>
  <si>
    <t>PETRI</t>
  </si>
  <si>
    <t>1NIGRO/LUIGIMSTR</t>
  </si>
  <si>
    <t>EVA</t>
  </si>
  <si>
    <t>1PETRI/EVACHD</t>
  </si>
  <si>
    <t>PEZZELLA</t>
  </si>
  <si>
    <t>1PEZZELLA/ANNAMRS</t>
  </si>
  <si>
    <t>1PICCOLO/CRISTINAMRS</t>
  </si>
  <si>
    <t>1PICCOLO/FRANCESCAMRS</t>
  </si>
  <si>
    <t>PIERRO</t>
  </si>
  <si>
    <t>1PIERRO/JESSICAMR</t>
  </si>
  <si>
    <t>POCOMENTE</t>
  </si>
  <si>
    <t>1POCOMENTE/MORENACHD</t>
  </si>
  <si>
    <t>1POCOMENTE/CIROMR</t>
  </si>
  <si>
    <t>PORPORA</t>
  </si>
  <si>
    <t>1PORPORA/ANTONELLAMRS</t>
  </si>
  <si>
    <t>QUATRANO</t>
  </si>
  <si>
    <t>DAMIANOJUNIOR</t>
  </si>
  <si>
    <t>1QUATRANO/DAMIANOJUNIORCHD</t>
  </si>
  <si>
    <t>SAMUELE</t>
  </si>
  <si>
    <t>1QUATRANO/SAMUELECHD</t>
  </si>
  <si>
    <t>RICCIO</t>
  </si>
  <si>
    <t>1RICCIO/VINCENZOMR</t>
  </si>
  <si>
    <t>ROMAGNOLI</t>
  </si>
  <si>
    <t>1ROMAGNOLI/DIEGOMR</t>
  </si>
  <si>
    <t>Romano</t>
  </si>
  <si>
    <t>Felice</t>
  </si>
  <si>
    <t>1ROMANO/FELICEMR</t>
  </si>
  <si>
    <t>1RUGGIERO/ANTONIOMR</t>
  </si>
  <si>
    <t>RENATO</t>
  </si>
  <si>
    <t>1RUSSO/RENATOMR</t>
  </si>
  <si>
    <t xml:space="preserve">SALOME' </t>
  </si>
  <si>
    <t>SYRIA</t>
  </si>
  <si>
    <t>1SALOME/SYRIA</t>
  </si>
  <si>
    <t>1SALOME/SVEVA</t>
  </si>
  <si>
    <t>SALVATO</t>
  </si>
  <si>
    <t>1SALVATO/ASSUNTAMR</t>
  </si>
  <si>
    <t>SAVIANO</t>
  </si>
  <si>
    <t>1SAVIANO/LUCIAMR</t>
  </si>
  <si>
    <t>SCIALO</t>
  </si>
  <si>
    <t>1SCIALO/SALVATOREMR</t>
  </si>
  <si>
    <t>SIFO</t>
  </si>
  <si>
    <t>1SIFO/SABRINAMRS</t>
  </si>
  <si>
    <t>SIRICO</t>
  </si>
  <si>
    <t>1SIRICO/CIROMR</t>
  </si>
  <si>
    <t>ERIKA</t>
  </si>
  <si>
    <t>1SIRICO/ERIKAMRS</t>
  </si>
  <si>
    <t>1SIRICO/SIMONEMRS</t>
  </si>
  <si>
    <t>SORACI</t>
  </si>
  <si>
    <t>1SORACI/FABRIZIOMR</t>
  </si>
  <si>
    <t>1SORACI/LEONARDOCHD</t>
  </si>
  <si>
    <t xml:space="preserve">Sticco </t>
  </si>
  <si>
    <t>Maria</t>
  </si>
  <si>
    <t>1STICCO/MARIA GRAZIAMRS</t>
  </si>
  <si>
    <t>TAFONE</t>
  </si>
  <si>
    <t>1TAFONE/CHRISTIANMR</t>
  </si>
  <si>
    <t>TARTAGLIONE</t>
  </si>
  <si>
    <t>1TARTAGLIONE/CLARISSACHD</t>
  </si>
  <si>
    <t>1TARTAGLIONE/PIETROMR</t>
  </si>
  <si>
    <t>1TESSITORE/GAETANOMR</t>
  </si>
  <si>
    <t>TOMEO</t>
  </si>
  <si>
    <t>1TOMEO/PAMELAMRS</t>
  </si>
  <si>
    <t>TRIVELLONE</t>
  </si>
  <si>
    <t>AURELIO</t>
  </si>
  <si>
    <t>1TRIVELLONE/AURELIOMR</t>
  </si>
  <si>
    <t>1TROIANO/ANGELOMR</t>
  </si>
  <si>
    <t>MARIACLARA</t>
  </si>
  <si>
    <t>1TROIANO/MARIACLARAMRS</t>
  </si>
  <si>
    <t>TUFO</t>
  </si>
  <si>
    <t>1TUFO/ALESSANDROCHD</t>
  </si>
  <si>
    <t>1TUFO/ALFREDOMR</t>
  </si>
  <si>
    <t>1TUFO/ANTONIOMR</t>
  </si>
  <si>
    <t>TURCO</t>
  </si>
  <si>
    <t>BIAGIO</t>
  </si>
  <si>
    <t>1TURCO/BIAGIOMR</t>
  </si>
  <si>
    <t>1TURCO/SERENACHD</t>
  </si>
  <si>
    <t>VACCA</t>
  </si>
  <si>
    <t>RODOLFO</t>
  </si>
  <si>
    <t>1VACCA/RODOLFOMR</t>
  </si>
  <si>
    <t>VARRIALE</t>
  </si>
  <si>
    <t>1VARRIALE/LUIGIMR</t>
  </si>
  <si>
    <t>VASTURZO</t>
  </si>
  <si>
    <t>1VASTURZO/ALESSANDRAMS</t>
  </si>
  <si>
    <t>1VECCHIONE/MICHELEMR</t>
  </si>
  <si>
    <t>VERDILLI</t>
  </si>
  <si>
    <t>1VERDILLI/MARIAMRS</t>
  </si>
  <si>
    <t>VERRONE</t>
  </si>
  <si>
    <t>ANTIMO</t>
  </si>
  <si>
    <t>1VERRONE/ANTIMOMR</t>
  </si>
  <si>
    <t>VERTAGLIA</t>
  </si>
  <si>
    <t>1VERTAGLIA/SALVATOREMR</t>
  </si>
  <si>
    <t>1VIOLA/LUIGIMR</t>
  </si>
  <si>
    <t>VOLLARO</t>
  </si>
  <si>
    <t>1VOLLARO/DANILOMR</t>
  </si>
  <si>
    <t>ZITELLI</t>
  </si>
  <si>
    <t>1ZITELLI/MARIANNAMR</t>
  </si>
  <si>
    <t>ZOCCOLI</t>
  </si>
  <si>
    <t>1ZOCCOLI/FEDERICAMRS</t>
  </si>
  <si>
    <t xml:space="preserve">159 ALTAMURA/NICOLA     13C  Y  AM BRI BD 1  1/20   </t>
  </si>
  <si>
    <t xml:space="preserve">140 APPICE/CLAUDIA      17F  Y  AF BRI BD 1  1/10   </t>
  </si>
  <si>
    <t xml:space="preserve">032 ARGENTIERO/ADRIANA  29B  Y  AF BRI BD 1  1/14   </t>
  </si>
  <si>
    <t xml:space="preserve">076 ARIANNO/FILOMENA    10D  Y  AF BRI BD 1  1/16   </t>
  </si>
  <si>
    <t xml:space="preserve">001 AVELLO/VINCENZO     25B  Y  AM BRI BD 1  1/18   </t>
  </si>
  <si>
    <t>BASCIANO</t>
  </si>
  <si>
    <t>ALESSANDROROBERTO</t>
  </si>
  <si>
    <t xml:space="preserve">130 BASCIANO/ALESSANDRO.16F  Y  AM BRI BD 1  1/15   </t>
  </si>
  <si>
    <t xml:space="preserve">119 BELLO/PIERA         12F  Y  AF BRI BD 1  1/20   </t>
  </si>
  <si>
    <t>BELOMETTI</t>
  </si>
  <si>
    <t xml:space="preserve">153 BICCARI/CARMELLA    13B  Y  AF BRI BD 1  1/18   </t>
  </si>
  <si>
    <t xml:space="preserve">024 BOARINI/RAMONA      26C  Y  AF BRI BD 1  1/10   </t>
  </si>
  <si>
    <t xml:space="preserve">035 BOTTE/GIOVANNA      23A  Y  AF BRI BD 1  1/12   </t>
  </si>
  <si>
    <t xml:space="preserve">124 BUNGARO/ANGELA      17B  Y  AF BRI BD 1  1/14   </t>
  </si>
  <si>
    <t xml:space="preserve">040 CALDARULO/MARIAPIA  31D  Y  AF BRI BD 1  1/9    </t>
  </si>
  <si>
    <t>CANZIAN</t>
  </si>
  <si>
    <t xml:space="preserve">102 CAPUANO/GIOVANNA    27E  Y  AF BRI BD 1  1/14   </t>
  </si>
  <si>
    <t xml:space="preserve">074 CARBONE/DARIO       29C  Y  AM BRI BD 1  1/12   </t>
  </si>
  <si>
    <t xml:space="preserve">033 CARECCIA/ANDREA     29A  Y  AM BRI BD 1  1/15   </t>
  </si>
  <si>
    <t xml:space="preserve">063 CARELLI/GAETANO     20E  Y  AM BRI BD 1  1/16   </t>
  </si>
  <si>
    <t xml:space="preserve">101 CARLI/ANTONIO       27F  Y  AM BRI BD 1  1/15   </t>
  </si>
  <si>
    <t xml:space="preserve">145 CASSANO/GIANLUCA    7F   Y  AM BRI BD 1  1/17   </t>
  </si>
  <si>
    <t xml:space="preserve">064 CASTOLO/ANNALISA    19D  Y  AF BRI BD 1  1/15   </t>
  </si>
  <si>
    <t xml:space="preserve">072 CASTOLO/MORENAANGEL.15B  Y  AF BRI BD 1  1/11   </t>
  </si>
  <si>
    <t xml:space="preserve">041 CASTOLO/ANTONIO     31E  Y  AM BRI BD 1  1/13   </t>
  </si>
  <si>
    <t xml:space="preserve">042 CASTOLO/FRANCESCA   31F  Y  CM BRI BD 1  1/15   </t>
  </si>
  <si>
    <t xml:space="preserve">138 CATACCHIO/GIUSEPPEJ.17D  Y  AM BRI BD 1  1/20   </t>
  </si>
  <si>
    <t xml:space="preserve">139 CATACCHIO/NICOLA    17E  Y  AM BRI BD 1  1/15   </t>
  </si>
  <si>
    <t>CATUCCI</t>
  </si>
  <si>
    <t xml:space="preserve">008 CATUCCI/RAFFAELE    25E  Y  AM BRI BD 1  1/8    </t>
  </si>
  <si>
    <t xml:space="preserve">059 CERVELLI/ORNELLA    26D  Y  AF BRI BD 1  1/15   </t>
  </si>
  <si>
    <t xml:space="preserve">141 CHECCHIA/FERNANDO   7D   Y  AM BRI BD 1  1/20   </t>
  </si>
  <si>
    <t>CHIARAPPA</t>
  </si>
  <si>
    <t>MARIALUISA</t>
  </si>
  <si>
    <t xml:space="preserve">128 CIFONE/ANNAMARIA    12C  Y  AF BRI BD 1  1/12   </t>
  </si>
  <si>
    <t xml:space="preserve">044 CONTE/MARIAELENA    20C  Y  AF BRI BD 1  1/15   </t>
  </si>
  <si>
    <t>COSENTINO</t>
  </si>
  <si>
    <t>MARIACONCETT</t>
  </si>
  <si>
    <t xml:space="preserve">161 COSENTINO/MARIACONC.13F  Y  AF BRI BD 1  1/20   </t>
  </si>
  <si>
    <t xml:space="preserve">129 CRISTELLA/LINO      12D  Y  AM BRI BD 1  1/11   </t>
  </si>
  <si>
    <t xml:space="preserve">021 CRISTOFARO/FABIO    10B  Y  AM BRI BD 1  1/10   </t>
  </si>
  <si>
    <t xml:space="preserve">022 CRISTOFARO/MATTEO   10C  Y  AM BRI BD 1  1/16   </t>
  </si>
  <si>
    <t>nicolaemanuele</t>
  </si>
  <si>
    <t xml:space="preserve">010 DALOISO/NICOLAEMANU.22F  Y  AM BRI BD 1  1/10   </t>
  </si>
  <si>
    <t xml:space="preserve">011 DALOISO/GIUSEPPE    22E  Y  AM BRI BD 1  1/14   </t>
  </si>
  <si>
    <t>DAmico</t>
  </si>
  <si>
    <t xml:space="preserve">081 DAMICO/CARMEN       15C  Y  AF BRI BD 1  1/12   </t>
  </si>
  <si>
    <t xml:space="preserve">126 DEBONIS/LUIGI       18D  Y  AM BRI BD 1  1/18   </t>
  </si>
  <si>
    <t xml:space="preserve">034 DENICOLO/GIOVANNI   23B  Y  AM BRI BD 1  1/20   </t>
  </si>
  <si>
    <t xml:space="preserve">058 DERENZIO/ALESSANDRO 29E  Y  AM BRI BD 1  1/17   </t>
  </si>
  <si>
    <t>DELFRANCO</t>
  </si>
  <si>
    <t xml:space="preserve">078 DELFRANCO/SOFIA     10F  Y  CM BRI BD 1  1/10   </t>
  </si>
  <si>
    <t xml:space="preserve">077 DELFRANCO/RAFFAELE  10E  Y  AM BRI BD 1  1/19   </t>
  </si>
  <si>
    <t>DEMARCO</t>
  </si>
  <si>
    <t xml:space="preserve">123 DEMARCO/GIORGIA     17C  Y  AF BRI BD 1  1/15   </t>
  </si>
  <si>
    <t xml:space="preserve">147 DEPALMA/ANGELA      6E   Y  AF BRI BD 1  1/11   </t>
  </si>
  <si>
    <t xml:space="preserve">148 DESARIO/DIEGO       6F   Y  CM BRI BD 1  1/10   </t>
  </si>
  <si>
    <t xml:space="preserve">023 DIBIASE/MENA        10A  Y  AF BRI BD 1  1/10   </t>
  </si>
  <si>
    <t xml:space="preserve">103 DITOMA/PIETRO       8E   Y  AM BRI BD 1  1/13   </t>
  </si>
  <si>
    <t xml:space="preserve">104 DITOMAPARTIPILO/NAD.8F   Y  IF BRI BD 2         </t>
  </si>
  <si>
    <t xml:space="preserve">114 DORO/ILARIA         18E  Y  AF BRI BD 1  1/10   </t>
  </si>
  <si>
    <t xml:space="preserve">142 DOTOLI/SARA         7C   Y  AF BRI BD 1  1/19   </t>
  </si>
  <si>
    <t xml:space="preserve">111 ESPOSITO/NOEMI      14D  Y  AF BRI BD 1         </t>
  </si>
  <si>
    <t xml:space="preserve">110 ESPOSITO/ANTONIO    14F  Y  AM BRI BD 1  1/15   </t>
  </si>
  <si>
    <t xml:space="preserve">112 ESPOSITO/IGNAZIO    14E  Y  CM BRI BD 1  1/18   </t>
  </si>
  <si>
    <t xml:space="preserve">049 FELICE/MARIA        23C  Y  AF BRI BD 1  1/18   </t>
  </si>
  <si>
    <t xml:space="preserve">083 FERRANTE/NICOLA     24E  Y  AM BRI BD 1  1/17   </t>
  </si>
  <si>
    <t xml:space="preserve">157 FIORELLA/ALBERTO    6D   Y  AM BRI BD 1  1/15   </t>
  </si>
  <si>
    <t xml:space="preserve">158 FIORELLA/ALESSANDRA 5D   Y  AF BRI BD 1  1/20   </t>
  </si>
  <si>
    <t xml:space="preserve">155 FIORELLA/DOMENICOPA.5E   Y  AM BRI BD 1  1/17   </t>
  </si>
  <si>
    <t xml:space="preserve">156 FIORELLA/GIULIA     5F   Y  AF BRI BD 1         </t>
  </si>
  <si>
    <t xml:space="preserve">069 FIORINI/IRIS        19F  Y  AF BRI BD 1  1/15   </t>
  </si>
  <si>
    <t xml:space="preserve">080 FIORINI/ALBERTO     24A  Y  AM BRI BD 1  1/20   </t>
  </si>
  <si>
    <t xml:space="preserve">020 FONTANA/GABRIELE    21F  Y  AM BRI BD 1         </t>
  </si>
  <si>
    <t>FRAIZZOLI</t>
  </si>
  <si>
    <t xml:space="preserve">131 FRAIZZOLI/ALESSANDR.16E  Y  AM BRI BD 1  1/12   </t>
  </si>
  <si>
    <t xml:space="preserve">015 GENTILE/CATERINA    21D  Y  AF BRI BD 1  1/20   </t>
  </si>
  <si>
    <t xml:space="preserve">053 GERACE/DONATA       8D   Y  AF BRI BD 1  1/18   </t>
  </si>
  <si>
    <t xml:space="preserve">088 GIAGNORIO/GIOELE    11A  Y  CM BRI BD 1  1/10   </t>
  </si>
  <si>
    <t xml:space="preserve">087 GIAGNORIO/FABIO     11C  Y  AM BRI BD 1  1/10   </t>
  </si>
  <si>
    <t xml:space="preserve">095 GILIBERTI/ANNA      27D  Y  AF BRI BD 1         </t>
  </si>
  <si>
    <t xml:space="preserve">075 GIMIGNANI/MARIANNA  29D  Y  AF BRI BD 1  1/15   </t>
  </si>
  <si>
    <t xml:space="preserve">146 GUARAGNO/LUANA      7E   Y  AF BRI BD 1  1/19   </t>
  </si>
  <si>
    <t xml:space="preserve">073 IACOBELLIS/VITOGIUS.15A  Y  AM BRI BD 1  1/12   </t>
  </si>
  <si>
    <t xml:space="preserve">028 IMPROTA/GRAZIA      31C  Y  AF BRI BD 1  1/18   </t>
  </si>
  <si>
    <t xml:space="preserve">089 INCOLLINGO/SIMONA   11B  Y  AF BRI BD 1  1/18   </t>
  </si>
  <si>
    <t xml:space="preserve">116 IULIANO/GIUSEPPE    11F  Y  AM BRI BD 1  1/12   </t>
  </si>
  <si>
    <t xml:space="preserve">MARIAANTONIETTA  </t>
  </si>
  <si>
    <t xml:space="preserve">118 IULIANO/MARIAANTONI.11D  Y  AF BRI BD 1  1/18   </t>
  </si>
  <si>
    <t xml:space="preserve">117 IULIANO/ISABELLA    11E  Y  AF BRI BD 1  1/14   </t>
  </si>
  <si>
    <t xml:space="preserve">154 LACCISAGLIA/GIOVANN.6C   Y  AF BRI BD 1  1/20   </t>
  </si>
  <si>
    <t xml:space="preserve">135 LAFASCIANO/DARIO    16C  Y  AM BRI BD 1         </t>
  </si>
  <si>
    <t xml:space="preserve">014 LANZO/ALESSIA       30F  Y  AF BRI BD 1  1/15   </t>
  </si>
  <si>
    <t>LAREGLIA</t>
  </si>
  <si>
    <t>FELICIA</t>
  </si>
  <si>
    <t xml:space="preserve">100 LAREGLIA/FELICIA    14A  Y  AF BRI BD 1  1/12   </t>
  </si>
  <si>
    <t xml:space="preserve">051 LASALANDRA/ANNA     30C  Y  AF BRI BD 1         </t>
  </si>
  <si>
    <t xml:space="preserve">106 LATERZA/ADRIANA     18B  Y  AF BRI BD 1  1/8    </t>
  </si>
  <si>
    <t xml:space="preserve">150 LAUDIZIO/FRANCESCA  5C   Y  AF BRI BD 1  1/20   </t>
  </si>
  <si>
    <t xml:space="preserve">017 LEONARDO/ANTONIO    21A  Y  CM BRI BD 1         </t>
  </si>
  <si>
    <t xml:space="preserve">018 LEONARDO/LIDIA      21B  Y  CM BRI BD 1  1/15   </t>
  </si>
  <si>
    <t xml:space="preserve">016 LEONARDO/VINCENZO   21C  Y  AM BRI BD 1  1/9    </t>
  </si>
  <si>
    <t xml:space="preserve">133 LEPORE/GIUSEPPE     12A  Y  AM BRI BD 1  1/15   </t>
  </si>
  <si>
    <t xml:space="preserve">030 LORE/FRANCESCO      9D   Y  AM BRI BD 1  1/15   </t>
  </si>
  <si>
    <t xml:space="preserve">005 LUPARIELLO/DANIELE  22A  Y  AM BRI BD 1  1/20   </t>
  </si>
  <si>
    <t xml:space="preserve">004 LUPARIELLO/JACOPOAN.22B  Y  CM BRI BD 1  1/5    </t>
  </si>
  <si>
    <t xml:space="preserve">162 MANDARADONI/RAFFAEL.13E  Y  AM BRI BD 1  1/16 </t>
  </si>
  <si>
    <t xml:space="preserve">037 MANGHISI/MARIAGIOVA.9A   Y  AM BRI BD 1  1/10   </t>
  </si>
  <si>
    <t xml:space="preserve">047 MARGHERITA/GIUSEPPE 23E  Y  AM BRI BD 1  1/15   </t>
  </si>
  <si>
    <t xml:space="preserve">048 MARGHERITA/SILVIA   23D  Y  AF BRI BD 1  1/20   </t>
  </si>
  <si>
    <t xml:space="preserve">050 MARGHERITA/CHIARA   23F  Y  CM BRI BD 1  1/14   </t>
  </si>
  <si>
    <t xml:space="preserve">120 MARZANO/TOMMASOFABR.28E  Y  AM BRI BD 1  1/15   </t>
  </si>
  <si>
    <t xml:space="preserve">121 MARZANO/GIOVANNA    28F  Y  AF BRI BD 1  1/12   </t>
  </si>
  <si>
    <t xml:space="preserve">054 MASCIOPINTO/ROBERTO 8C   Y  AM BRI BD 1  1/14   </t>
  </si>
  <si>
    <t xml:space="preserve">056 MASCIOPINTO/MICHELE 8B   Y  AM BRI BD 1  1/1    </t>
  </si>
  <si>
    <t xml:space="preserve">055 MASCIOPINTO/FRANCES.8A   Y  AM BRI BD 1  1/11   </t>
  </si>
  <si>
    <t xml:space="preserve">031 MASTRO/MIRIANA      9C   Y  AF BRI BD 1  1/20   </t>
  </si>
  <si>
    <t xml:space="preserve">068 METTA/NUNZIO        19E  Y  AM BRI BD 1  1/20   </t>
  </si>
  <si>
    <t xml:space="preserve">062 MICCHETTI/ANGELA    20F  Y  AF BRI BD 1  1/20   </t>
  </si>
  <si>
    <t xml:space="preserve">057 MICCHETTI/ANTONELLA 29F  Y  AF BRI BD 1  1/15   </t>
  </si>
  <si>
    <t xml:space="preserve">060 MICCHETTI/PASQUALE  26E  Y  AM BRI BD 1  1/20   </t>
  </si>
  <si>
    <t xml:space="preserve">061 MICCHETTI/EMANUELE  26F  Y  AM BRI BD 1  1/18   </t>
  </si>
  <si>
    <t xml:space="preserve">070 MINICHIELLO/MARIAGR.25D  Y  AF BRI BD 1  1/15   </t>
  </si>
  <si>
    <t xml:space="preserve">039 NACCIARONE/ILARIA   9F   Y  AF BRI BD 1  1/20   </t>
  </si>
  <si>
    <t xml:space="preserve">125 NAVA/CHRISTOPHER    17A  Y  CM BRI BD 1  1/15   </t>
  </si>
  <si>
    <t xml:space="preserve">090 NICOLETTI/NICOLA    28A  Y  AM BRI BD 1  1/20   </t>
  </si>
  <si>
    <t xml:space="preserve">091 NICOLETTI/SILVIA    28C  Y  AF BRI BD 1  1/18   </t>
  </si>
  <si>
    <t xml:space="preserve">092 NICOLETTI/RAFFAELLA 28B  Y  AF BRI BD 1  1/15   </t>
  </si>
  <si>
    <t xml:space="preserve">143 NICOLINI/LUCIA      6A   Y  AF BRI BD 1  1/15   </t>
  </si>
  <si>
    <t xml:space="preserve">137 NOLE/FRANCESCA      7A   Y  AF BRI BD 1  1/10   </t>
  </si>
  <si>
    <t xml:space="preserve">108 PACE/DOMENICO       16B  Y  AM BRI BD 1  1/15   </t>
  </si>
  <si>
    <t xml:space="preserve">012 PAGONE/ANTONELLA    22D  Y  AF BRI BD 1  1/15   </t>
  </si>
  <si>
    <t xml:space="preserve">013 PALADINI/EMANUELE   30E  Y  AM BRI BD 1  1/13   </t>
  </si>
  <si>
    <t xml:space="preserve">002 PALMIERI/SUSANNA    25A  Y  AF BRI BD 1  1/20   </t>
  </si>
  <si>
    <t xml:space="preserve">086 PAPAGNI/SIMONA      24D  Y  AF BRI BD 1  1/15   </t>
  </si>
  <si>
    <t xml:space="preserve">104 PARTIPILO/MARIALUIS.8F   Y  AF BRI BD 2         </t>
  </si>
  <si>
    <t xml:space="preserve">149 PICCOLO/PASQUALE    13A  Y  AM BRI BD 1  1/20   </t>
  </si>
  <si>
    <t>EmanueleVito</t>
  </si>
  <si>
    <t xml:space="preserve">082 PIETRAFESA/EMANUELE.15D  Y  AM BRI BD 1  1/11   </t>
  </si>
  <si>
    <t xml:space="preserve">006 PILOLLA/MARIANNA    30A  Y  AF BRI BD 1  1/15   </t>
  </si>
  <si>
    <t xml:space="preserve">066 PILOLLA/SANTIAGO    19C  Y  CM BRI BD 1  1/14   </t>
  </si>
  <si>
    <t xml:space="preserve">065 PILOLLA/GIOVANNI    19B  Y  AM BRI BD 1  1/10   </t>
  </si>
  <si>
    <t xml:space="preserve">067 PILOLLA/EMANUELE    19A  Y  CM BRI BD 1  1/14   </t>
  </si>
  <si>
    <t xml:space="preserve">084 PORCELLI/DONATO     24C  Y  AM BRI BD 1  1/13   </t>
  </si>
  <si>
    <t xml:space="preserve">122 PRENCIPE/LEONARDA   28D  Y  AF BRI BD 1  1/10   </t>
  </si>
  <si>
    <t xml:space="preserve">019 PUGLIESE/ANNALISA   21E  Y  AF BRI BD 1         </t>
  </si>
  <si>
    <t>PUPINO</t>
  </si>
  <si>
    <t xml:space="preserve">009 PUPINO/MARIKA       25F  Y  AF BRI BD 1  1/10   </t>
  </si>
  <si>
    <t xml:space="preserve">134 QUERCIA/MARIATERESA 16D  Y  AF BRI BD 1         </t>
  </si>
  <si>
    <t xml:space="preserve">036 RAGONE/ANGELOANTONI.9B   Y  AF BRI BD 1  1/8    </t>
  </si>
  <si>
    <t xml:space="preserve">127 RICCIARDI/MARIALORE.18C  Y  AF BRI BD 1  1/15   </t>
  </si>
  <si>
    <t xml:space="preserve">003 RIFINO/CATERINA     22C  Y  AF BRI BD 1  1/20   </t>
  </si>
  <si>
    <t xml:space="preserve">144 RODIA/FRANCESCOPIO  6B   Y  AM BRI BD 1  1/16   </t>
  </si>
  <si>
    <t xml:space="preserve">109 RUSSOPALOMBI/PATRIZ.14C  Y  AF BRI BD 1         </t>
  </si>
  <si>
    <t xml:space="preserve">136 SABIA/DAVIDE        7B   Y  AM BRI BD 1  1/10   </t>
  </si>
  <si>
    <t xml:space="preserve">097 SCELTA/CATERINA     15F  Y  AF BRI BD 1  1/20   </t>
  </si>
  <si>
    <t xml:space="preserve">026 SCHIAVONI/REBECCA   26B  Y  CM BRI BD 1  1/10   </t>
  </si>
  <si>
    <t xml:space="preserve">025 SCHIAVONI/ADELE     26A  Y  CM BRI BD 1  1/15   </t>
  </si>
  <si>
    <t xml:space="preserve">098 SCHIRALDI/LEONARDO  15E  Y  AM BRI BD 1  1/15   </t>
  </si>
  <si>
    <t xml:space="preserve">052 SELVAGGIO/LUCA      30D  Y  AM BRI BD 1  1/20   </t>
  </si>
  <si>
    <t xml:space="preserve">007 SERRANO/GENNARO     30B  Y  AM BRI BD 1  1/15   </t>
  </si>
  <si>
    <t xml:space="preserve">027 SERRANO/GIUSEPPE    31B  Y  AM BRI BD 1  1/20   </t>
  </si>
  <si>
    <t xml:space="preserve">029 SERRANO/CLARISSA    31A  Y  CM BRI BD 1  1/10   </t>
  </si>
  <si>
    <t xml:space="preserve">094 SORIA/EMANUELE      27C  Y  AM BRI BD 1         </t>
  </si>
  <si>
    <t xml:space="preserve">096 SORIA/ALESSANDRO    27A  Y  AM BRI BD 1  1/20   </t>
  </si>
  <si>
    <t xml:space="preserve">093 SORIA/ANGELICA      27B  Y  AF BRI BD 1  1/20   </t>
  </si>
  <si>
    <t xml:space="preserve">079 TALIA/ROBERTA       24B  Y  AF BRI BD 1  1/18   </t>
  </si>
  <si>
    <t xml:space="preserve">085 TODISCO/ALESSIA     24F  Y  AF BRI BD 1  1/20   </t>
  </si>
  <si>
    <t xml:space="preserve">113 TROIA/RICHARD       18F  Y  AM BRI BD 1  1/9    </t>
  </si>
  <si>
    <t xml:space="preserve">107 TROIANO/ANNUNZIATA  16A  Y  AF BRI BD 1  1/10   </t>
  </si>
  <si>
    <t xml:space="preserve">160 TURTURO/ANGELA      13D  Y  AF BRI BD 1  1/15   </t>
  </si>
  <si>
    <t xml:space="preserve">038 UGHI/FRANCESCO      9E   Y  AM BRI BD 1         </t>
  </si>
  <si>
    <t xml:space="preserve">132 VELARDI/FILOMENATON.12B  Y  AF BRI BD 1  1/15   </t>
  </si>
  <si>
    <t xml:space="preserve">151 VESSIO/ANGELO       5B   Y  AM BRI BD 1  1/11   </t>
  </si>
  <si>
    <t xml:space="preserve">152 VESSIO/CARLOTTA     5A   Y  CM BRI BD 1  1/10   </t>
  </si>
  <si>
    <t xml:space="preserve">115 VIETRI/ANIELLO      12E  Y  AM BRI BD 1  1/20   </t>
  </si>
  <si>
    <t xml:space="preserve">046 VIGLIOTTA/GIULIA    20A  Y  CM BRI BD 1  1/15   </t>
  </si>
  <si>
    <t xml:space="preserve">045 VIGLIOTTA/GUIDO     20D  Y  AM BRI BD 1  1/10   </t>
  </si>
  <si>
    <t xml:space="preserve">043 VIGLIOTTA/RAFFAELEL.20B  Y  CM BRI BD 1  1/10   </t>
  </si>
  <si>
    <t xml:space="preserve">105 VITIELLO/LEONARDO   18A  Y  AM BRI BD 1  1/10   </t>
  </si>
  <si>
    <t>VOLPE</t>
  </si>
  <si>
    <t xml:space="preserve">099 VOLPE/GIOVANNI      14B  Y  AM BRI BD 1  1/11   </t>
  </si>
  <si>
    <t xml:space="preserve">071 VOZZELLA/ANTONIOPIO 25C  Y  AM BRI BD 1  1/15   </t>
  </si>
  <si>
    <t>ALFONSO/SARAMRSFBRISSHYYB019F</t>
  </si>
  <si>
    <t>ALICINO</t>
  </si>
  <si>
    <t>ALICINO/GIUSEPPEMRMBRISSHYYB017A</t>
  </si>
  <si>
    <t>AMBRIOLA</t>
  </si>
  <si>
    <t>FRL Chr,Sand,Goodays</t>
  </si>
  <si>
    <t>AMBRIOLA/DIEGOMRCBRISSHYYB004F</t>
  </si>
  <si>
    <t>AMBROSI</t>
  </si>
  <si>
    <t>AMBROSI/FRANCESCAMRSFBRISSHYYB017F</t>
  </si>
  <si>
    <t>ARDITO</t>
  </si>
  <si>
    <t>ARDITO/VALENTINAMRSFBRISSHYYB024D</t>
  </si>
  <si>
    <t>AZZARITI</t>
  </si>
  <si>
    <t>AZZARITI/GIANLUCAMRMBRISSHYYB028B</t>
  </si>
  <si>
    <t>AZZARITI/JASMINEMRSFBRISSHYYB028D</t>
  </si>
  <si>
    <t>DAVID</t>
  </si>
  <si>
    <t>AZZARITI/DAVIDMRCBRISSHYYB028A</t>
  </si>
  <si>
    <t>BALDASSARRE</t>
  </si>
  <si>
    <t>BALDASSARRE/ALESSANMRMBRISSHYYB020D</t>
  </si>
  <si>
    <t>BARILE</t>
  </si>
  <si>
    <t>BARILE/RAFFAELEMRMBRISSHYYB020B</t>
  </si>
  <si>
    <t>BELLACICCO</t>
  </si>
  <si>
    <t>BELLACICCO/TIZIANAMRSFBRISSHYYB008C</t>
  </si>
  <si>
    <t>UMBERTO LIBORIO</t>
  </si>
  <si>
    <t>BELLACICCO/UMBERTOMRMBRISSHYYB008F</t>
  </si>
  <si>
    <t>BELLOMO</t>
  </si>
  <si>
    <t>BELLOMO/GIUSEPPEMRMBRISSHYYB013A</t>
  </si>
  <si>
    <t>BRADASCIO</t>
  </si>
  <si>
    <t>BRADASCIO/MASSIMILIMRMBRISSHYYB022A</t>
  </si>
  <si>
    <t>BRAGAZZI</t>
  </si>
  <si>
    <t>BRAGAZZI/GIADAMRSFBRISSHYYB014B</t>
  </si>
  <si>
    <t>BRUN</t>
  </si>
  <si>
    <t>BRUN/LAURAMRSFBRISSHYYB006B</t>
  </si>
  <si>
    <t>CAFAGNA</t>
  </si>
  <si>
    <t>CAFAGNA/VIRGINIAMRSFBRISSHYYB015B</t>
  </si>
  <si>
    <t>CALABRESE</t>
  </si>
  <si>
    <t>CALABRESE/FRANCESCOMRMBRISSHYYB013E</t>
  </si>
  <si>
    <t>CALABRESE/ANGELAMRSFBRISSHYYB013D</t>
  </si>
  <si>
    <t>CALABRESE/PASQUALEMRCBRISSHYYB013F</t>
  </si>
  <si>
    <t>CAMPA</t>
  </si>
  <si>
    <t>CAMPA/FRANCESCAMSFBRISSHYYB003E</t>
  </si>
  <si>
    <t>CAMPANIELLO</t>
  </si>
  <si>
    <t>CAMPANIELLO/TIZIANMRSFBRISSHYYB026D</t>
  </si>
  <si>
    <t>CANNONE</t>
  </si>
  <si>
    <t>CANNONE/FEDERICOMRMBRISSHYYB007F</t>
  </si>
  <si>
    <t>CANNONE/FRANCESCOMRCBRISSHYYB031D</t>
  </si>
  <si>
    <t>CANNONE/GIUSEPPEMRMBRISSHYYB007E</t>
  </si>
  <si>
    <t>CANTARELLA</t>
  </si>
  <si>
    <t>CANTARELLA/GIUSEPPEMRMBRISSHYYB022C</t>
  </si>
  <si>
    <t>CAPASSO/GRAZIAMSFBRISSHYYB009E</t>
  </si>
  <si>
    <t>CAPUANO/ANNALISAMRSFBRISSHYYB022F</t>
  </si>
  <si>
    <t>CASCIONE</t>
  </si>
  <si>
    <t>CASCIONE/DOMENICOMRMBRISSHYYB032B</t>
  </si>
  <si>
    <t>Castellano</t>
  </si>
  <si>
    <t>Francesco Giuseppe</t>
  </si>
  <si>
    <t>CASTELLANO/FRANCESCMRMBRISSHYYB018E</t>
  </si>
  <si>
    <t>CHIRICHELLA</t>
  </si>
  <si>
    <t>CHIRICHELLA/GIANLUCMRMBRISSHYYB030F</t>
  </si>
  <si>
    <t>CHIRICHELLA/EMANUELMRMBRISSHYYB030E</t>
  </si>
  <si>
    <t>CHIRICHELLA/FEDERICMRMBRISSHYYB030D</t>
  </si>
  <si>
    <t>CIOCIOLA</t>
  </si>
  <si>
    <t>PIO</t>
  </si>
  <si>
    <t>CIOCIOLA/PIOMRMBRISSHYYB010C</t>
  </si>
  <si>
    <t>DOMENICA</t>
  </si>
  <si>
    <t>COLAIANNI/DOMENICAMRSFBRISSHYYB029A</t>
  </si>
  <si>
    <t>COLAIANNI/MICHELEMRMBRISSHYYB003D</t>
  </si>
  <si>
    <t>COLAPRICE</t>
  </si>
  <si>
    <t>COLAPRICE/CRISTIANMRMBRISSHYYB027F</t>
  </si>
  <si>
    <t>COLELLA</t>
  </si>
  <si>
    <t>COLELLA/NICOLAMRMBRISSHYYB025B</t>
  </si>
  <si>
    <t>COLELLA/IVANMRMBRISSHYYB025D</t>
  </si>
  <si>
    <t>COLELLA/CHRISTIANMRCBRISSHYYB025A</t>
  </si>
  <si>
    <t>COMPIERCHIO</t>
  </si>
  <si>
    <t>COMPIERCHIO/MARTINAMSFBRISSHYYB023C</t>
  </si>
  <si>
    <t>CONTE</t>
  </si>
  <si>
    <t>SILA</t>
  </si>
  <si>
    <t>CONTE/SILAMRMBRISSHYYB019A</t>
  </si>
  <si>
    <t>COSCHIERA</t>
  </si>
  <si>
    <t>COSCHIERA/VITTORIOMRMBRISSHYYB006C</t>
  </si>
  <si>
    <t>COSCHIERA/LAVINIAMRSCBRISSHYYB009C</t>
  </si>
  <si>
    <t>CRUDELE</t>
  </si>
  <si>
    <t>CRUDELE/RUGGIEROMRMBRISSHYYB026C</t>
  </si>
  <si>
    <t>DE BELLIS</t>
  </si>
  <si>
    <t>DEBELLIS/YLENIAMRSFBRISSHYYB012D</t>
  </si>
  <si>
    <t>DE GIGLIO</t>
  </si>
  <si>
    <t>DEGIGLIO/GIUSEPPEMRMBRISSHYYB016D</t>
  </si>
  <si>
    <t>MARIA NELLA</t>
  </si>
  <si>
    <t>DEGIGLIO/MARIANELMRSFBRISSHYYB015C</t>
  </si>
  <si>
    <t>DE TULLIO</t>
  </si>
  <si>
    <t>BARBARA IVANA</t>
  </si>
  <si>
    <t>DETULLIO/BARBARAMRSFBRISSHYYB019E</t>
  </si>
  <si>
    <t>DEBELLIS</t>
  </si>
  <si>
    <t>DEBELLIS/PIETROMRMBRISSHYYB011D</t>
  </si>
  <si>
    <t>DEBELLIS/DANIELEIBRISSHYYB082</t>
  </si>
  <si>
    <t>GIANDOMENICO</t>
  </si>
  <si>
    <t>DEPALMA/GIANDOMENICMRMBRISSHYYB029C</t>
  </si>
  <si>
    <t>DEPOLI</t>
  </si>
  <si>
    <t>DEPOLI/GIANCARLOMRMBRISSHYYB005A</t>
  </si>
  <si>
    <t>DEZIO</t>
  </si>
  <si>
    <t>GIOVINA</t>
  </si>
  <si>
    <t>DEZIO/GIOVINAMRSFBRISSHYYB004D</t>
  </si>
  <si>
    <t>DHOOROO</t>
  </si>
  <si>
    <t>OUMAH</t>
  </si>
  <si>
    <t>DHOOROO/OUMAHMRSFBRISSHYYB008D</t>
  </si>
  <si>
    <t>DI CRETICO</t>
  </si>
  <si>
    <t>DICRETICO/ANTONELLMRSFBRISSHYYB006D</t>
  </si>
  <si>
    <t>DI SCANNO</t>
  </si>
  <si>
    <t>DISCANNO/LAURAMSFBRISSHYYB004A</t>
  </si>
  <si>
    <t>RAFFAELLA FABIOLA</t>
  </si>
  <si>
    <t>DIBELLO/RAFFAELLAMRSFBRISSHYYB020A</t>
  </si>
  <si>
    <t>DICIOLLA</t>
  </si>
  <si>
    <t>DICIOLLA/VITOMRMBRISSHYYB007A</t>
  </si>
  <si>
    <t>DILEO</t>
  </si>
  <si>
    <t>DILEO/GIOACCHINOMRMBRISSHYYB029E</t>
  </si>
  <si>
    <t>DIMATTEO</t>
  </si>
  <si>
    <t>DIMATTEO/LUIGIMRMBRISSHYYB022E</t>
  </si>
  <si>
    <t>D'INNOCENZO</t>
  </si>
  <si>
    <t>DINNOCENZO/GIUSEPPEMRMBRISSHYYB006A</t>
  </si>
  <si>
    <t>D'INTINO</t>
  </si>
  <si>
    <t>DINTINO/AURORAMRSFBRISSHYYB008B</t>
  </si>
  <si>
    <t>DIVELLA</t>
  </si>
  <si>
    <t>DIVELLA/MARIAMRSFBRISSHYYB007B</t>
  </si>
  <si>
    <t>DUNAN</t>
  </si>
  <si>
    <t>VIVIANA</t>
  </si>
  <si>
    <t>DUNAN/VIVIANAMRSFBRISSHYYB030B</t>
  </si>
  <si>
    <t>FARAONE</t>
  </si>
  <si>
    <t xml:space="preserve"> ANNARITA </t>
  </si>
  <si>
    <t>FARAONE/ANNARITAMRSFBRISSHYYB005E</t>
  </si>
  <si>
    <t>FEBRUO</t>
  </si>
  <si>
    <t>FEBRUO/ALESSANDROMRMBRISSHYYB006F</t>
  </si>
  <si>
    <t>FEBRUO/ALISIAMRSFBRISSHYYB006E</t>
  </si>
  <si>
    <t>FERRANTE/ALESSIAMSFBRISSHYYB012F</t>
  </si>
  <si>
    <t>ROSYTA</t>
  </si>
  <si>
    <t>FIORE/ROSYTAMRSFBRISSHYYB027E</t>
  </si>
  <si>
    <t>FIORE/GIUSEPPEMRMBRISSHYYB026F</t>
  </si>
  <si>
    <t>FIORE/VIVIANAMRSFBRISSHYYB029D</t>
  </si>
  <si>
    <t>LUCA MICHELE</t>
  </si>
  <si>
    <t>FIORE/LUCAMICHELEMRMBRISSHYYB003C</t>
  </si>
  <si>
    <t>GALANTE</t>
  </si>
  <si>
    <t>DARIOMASSIMOGIORGIO</t>
  </si>
  <si>
    <t>GALANTE/DARIOMASSIMRMBRISSHYYB016A</t>
  </si>
  <si>
    <t>GENCHI</t>
  </si>
  <si>
    <t>GENCHI/VITOMRMBRISSHYYB012E</t>
  </si>
  <si>
    <t>GENOVA</t>
  </si>
  <si>
    <t>SAVERIA</t>
  </si>
  <si>
    <t>GENOVA/SAVERIAMSFBRISSHYYB016B</t>
  </si>
  <si>
    <t>GENTILE</t>
  </si>
  <si>
    <t>GENTILE/GAETANOMRMBRISSHYYB018A</t>
  </si>
  <si>
    <t>POTITO</t>
  </si>
  <si>
    <t>POTITO/GIULIANOMRMBRISSHYYB023B</t>
  </si>
  <si>
    <t>GRASSELLI</t>
  </si>
  <si>
    <t>ALEX</t>
  </si>
  <si>
    <t>GRASSELLI/ALEXMRMBRISSHYYB016F</t>
  </si>
  <si>
    <t>GRASSI</t>
  </si>
  <si>
    <t>GRASSI/ALESSANDROMRMBRISSHYYB011A</t>
  </si>
  <si>
    <t>FABRIZIA</t>
  </si>
  <si>
    <t>GRASSI/FABRIZIAMRSFBRISSHYYB011B</t>
  </si>
  <si>
    <t>GRASSO/FRANCESCOMRMBRISSHYYB011F</t>
  </si>
  <si>
    <t>GRIMALDI/SIMONAMRSFBRISSHYYB003B</t>
  </si>
  <si>
    <t>IMBRIANI</t>
  </si>
  <si>
    <t>IMBRIANI/GIUSEPPEMRMBRISSHYYB003F</t>
  </si>
  <si>
    <t>FUTURAMARIA</t>
  </si>
  <si>
    <t>IMBRIANI/FUTURAMARIAIBRISSHYYB042</t>
  </si>
  <si>
    <t>IODICE</t>
  </si>
  <si>
    <t>IODICE/LORENZOMRMBRISSHYYB015A</t>
  </si>
  <si>
    <t>LA MASTRA</t>
  </si>
  <si>
    <t xml:space="preserve">GAETANO </t>
  </si>
  <si>
    <t>LAMASTRA/GAETANOMRMBRISSHYYB002A</t>
  </si>
  <si>
    <t>LAMASTRA/MARTINAIBRISSHYYB151</t>
  </si>
  <si>
    <t>LADISA</t>
  </si>
  <si>
    <t>LADISA/DONATOMRMBRISSHYYB014C</t>
  </si>
  <si>
    <t>LAGALANTE</t>
  </si>
  <si>
    <t>LAGALANTE/CLAUDIOMRMBRISSHYYB009B</t>
  </si>
  <si>
    <t>LASELVA</t>
  </si>
  <si>
    <t>LASELVA/FRANCESCAMRSFBRISSHYYB023F</t>
  </si>
  <si>
    <t>LAURENZANO</t>
  </si>
  <si>
    <t>LAURENZANO/ANGELAMRSFBRISSHYYB019B</t>
  </si>
  <si>
    <t>DERVIS GUIDO</t>
  </si>
  <si>
    <t>LIOCE/DERVISGUIDOMRMBRISSHYYB021C</t>
  </si>
  <si>
    <t>LIOCE/GRETAMSCBRISSHYYB021A</t>
  </si>
  <si>
    <t>LIOCE/ELEONORAMSCBRISSHYYB021B</t>
  </si>
  <si>
    <t>LOGLISCI</t>
  </si>
  <si>
    <t>LOGLISCI/ROSAMRSFBRISSHYYB025C</t>
  </si>
  <si>
    <t>LOMMITO</t>
  </si>
  <si>
    <t>ROSALBA</t>
  </si>
  <si>
    <t>LOMMITO/ROSALBAMRSFBRISSHYYB031A</t>
  </si>
  <si>
    <t xml:space="preserve">LORUSSO </t>
  </si>
  <si>
    <t>LORUSSO/FEDERICAMRSFBRISSHYYB017B</t>
  </si>
  <si>
    <t>LOVERRE</t>
  </si>
  <si>
    <t>LOVERRE/SONIAMRSFBRISSHYYB004B</t>
  </si>
  <si>
    <t>MALCANGIO</t>
  </si>
  <si>
    <t>MALCANGIO/VITOMRMBRISSHYYB023D</t>
  </si>
  <si>
    <t>MANGIACOTTI</t>
  </si>
  <si>
    <t>RACHELE</t>
  </si>
  <si>
    <t>MANGIACOTTI/RACHELMRSFBRISSHYYB010B</t>
  </si>
  <si>
    <t>MANODORO</t>
  </si>
  <si>
    <t>MANODORO/MICHELEMRMBRISSHYYB002C</t>
  </si>
  <si>
    <t>MANZARI</t>
  </si>
  <si>
    <t>MANZARI/NICOLAMRMBRISSHYYB009D</t>
  </si>
  <si>
    <t>MARRESE</t>
  </si>
  <si>
    <t xml:space="preserve"> LUCIO</t>
  </si>
  <si>
    <t>MARRESE/LUCIOMRMBRISSHYYB005D</t>
  </si>
  <si>
    <t xml:space="preserve">MARRESE </t>
  </si>
  <si>
    <t xml:space="preserve">MARIANNA  </t>
  </si>
  <si>
    <t>MARRESE/MARIANNAMRSFBRISSHYYB005F</t>
  </si>
  <si>
    <t xml:space="preserve">MARRESE  </t>
  </si>
  <si>
    <t>MARRESE/ALESSIAMRSFBRISSHYYB005C</t>
  </si>
  <si>
    <t>MARTINO</t>
  </si>
  <si>
    <t>MARTINO/PAOLAMRSFBRISSHYYB012B</t>
  </si>
  <si>
    <t>MARUCCI</t>
  </si>
  <si>
    <t>MARIAANTONIA</t>
  </si>
  <si>
    <t>MARUCCI/MARIAANTOMRSFBRISSHYYB011E</t>
  </si>
  <si>
    <t>MELODIA</t>
  </si>
  <si>
    <t>MELODIA/SALVATOREMRMBRISSHYYB013C</t>
  </si>
  <si>
    <t>TOMMASO</t>
  </si>
  <si>
    <t>MELODIA/TOMMASOMRMBRISSHYYB013B</t>
  </si>
  <si>
    <t>MELUCCI</t>
  </si>
  <si>
    <t>ISABELLA</t>
  </si>
  <si>
    <t>MELUCCI/ISABELLAMSFBRISSHYYB029F</t>
  </si>
  <si>
    <t>MICELI</t>
  </si>
  <si>
    <t>ANATASCIA</t>
  </si>
  <si>
    <t>MICELI/ANATASCIAMRSFBRISSHYYB025F</t>
  </si>
  <si>
    <t>MILANO</t>
  </si>
  <si>
    <t>MILANO/ROSSELLAMRSFBRISSHYYB023A</t>
  </si>
  <si>
    <t>MIRIZIO</t>
  </si>
  <si>
    <t>MIRIZIO/NICOLAMRMBRISSHYYB007C</t>
  </si>
  <si>
    <t>MOMBELLI</t>
  </si>
  <si>
    <t>MOMBELLI/CLAUDIAMRSFBRISSHYYB004E</t>
  </si>
  <si>
    <t>MONTENEGRO</t>
  </si>
  <si>
    <t>MONTENEGRO/ANTONIEMRSFBRISSHYYB030C</t>
  </si>
  <si>
    <t>PRUDENZA</t>
  </si>
  <si>
    <t>MORETTI/PRUDENZAMRSFBRISSHYYB009F</t>
  </si>
  <si>
    <t>MUSCILLO</t>
  </si>
  <si>
    <t>MUSCILLO/ANTONELLAMRSFBRISSHYYB022B</t>
  </si>
  <si>
    <t>MUSIO</t>
  </si>
  <si>
    <t>MUSIO/ADDOLORATAMISSFBRISSHYYB018D</t>
  </si>
  <si>
    <t>NAGLIERO</t>
  </si>
  <si>
    <t>SABINOALBERTO</t>
  </si>
  <si>
    <t>NAGLIERO/SABINOALBMRMBRISSHYYB017D</t>
  </si>
  <si>
    <t>NOTARIELLO</t>
  </si>
  <si>
    <t>NOTARIELLO/GIOVANNIMRMBRISSHYYB032F</t>
  </si>
  <si>
    <t>NOVELLIS</t>
  </si>
  <si>
    <t>NOVELLIS/FRANCESCOMRMBRISSHYYB019C</t>
  </si>
  <si>
    <t>NOZZOLILLO</t>
  </si>
  <si>
    <t>NOZZOLILLO/MIRIANAMRSFBRISSHYYB005B</t>
  </si>
  <si>
    <t>OTTOLINO</t>
  </si>
  <si>
    <t>OTTOLINO/FRANCESCAMRSFBRISSHYYB019D</t>
  </si>
  <si>
    <t>PAGANO</t>
  </si>
  <si>
    <t>ALDO</t>
  </si>
  <si>
    <t>PAGANO/ALDOMRMBRISSHYYB027D</t>
  </si>
  <si>
    <t>PAGLIARA</t>
  </si>
  <si>
    <t>PAGLIARA/ROBERTOMRMBRISSHYYB010A</t>
  </si>
  <si>
    <t>PANARELLI</t>
  </si>
  <si>
    <t>PANARELLI/CRISTIANMRMBRISSHYYB017C</t>
  </si>
  <si>
    <t>PANSINI</t>
  </si>
  <si>
    <t>PANSINI/LUCIAMRSFBRISSHYYB015E</t>
  </si>
  <si>
    <t>PANTONE</t>
  </si>
  <si>
    <t>GIOVANNILUIGI</t>
  </si>
  <si>
    <t>PANTONE/GIOVANNILUIMRMBRISSHYYB025E</t>
  </si>
  <si>
    <t>PAOLICELLI</t>
  </si>
  <si>
    <t>ANGELO DOMENICO</t>
  </si>
  <si>
    <t>PAOLICELLI/ANGELODMRMBRISSHYYB032E</t>
  </si>
  <si>
    <t>PAPAPICCO</t>
  </si>
  <si>
    <t>PAPAPICCO/GAETANOMRMBRISSHYYB021E</t>
  </si>
  <si>
    <t>PAPARELLA</t>
  </si>
  <si>
    <t>PAPARELLA/VALERIAMRSFBRISSHYYB027C</t>
  </si>
  <si>
    <t>PARISI</t>
  </si>
  <si>
    <t>PARISI/ALESSANDROMRMBRISSHYYB012A</t>
  </si>
  <si>
    <t>Pascale</t>
  </si>
  <si>
    <t>Concetta</t>
  </si>
  <si>
    <t>PASCALE/CONCETTAMISSFBRISSHYYB024E</t>
  </si>
  <si>
    <t>PIERA</t>
  </si>
  <si>
    <t>PELLEGRINO/PIERAMRSFBRISSHYYB018B</t>
  </si>
  <si>
    <t>PELLICANI</t>
  </si>
  <si>
    <t>COSIMODAMIANO</t>
  </si>
  <si>
    <t>PELLICANI/COSIMODAMRMBRISSHYYB027B</t>
  </si>
  <si>
    <t>PERTA</t>
  </si>
  <si>
    <t>MICHELE PIO</t>
  </si>
  <si>
    <t>PERTA/MICHELEPIOMRMBRISSHYYB020F</t>
  </si>
  <si>
    <t>PETRINO</t>
  </si>
  <si>
    <t>DIANA FRANCESCA</t>
  </si>
  <si>
    <t>PETRINO/DIANAFRANMRSFBRISSHYYB011C</t>
  </si>
  <si>
    <t>PIERGIOVANNI</t>
  </si>
  <si>
    <t>ANNA CHIARA</t>
  </si>
  <si>
    <t>PIERGIOVANNI/ANNACMRSFBRISSHYYB026B</t>
  </si>
  <si>
    <t>PINTO</t>
  </si>
  <si>
    <t>PINTO/FRANCESCAMRSFBRISSHYYB026E</t>
  </si>
  <si>
    <t>ROSANNA</t>
  </si>
  <si>
    <t>PINTO/ROSANNAMRSFBRISSHYYB020E</t>
  </si>
  <si>
    <t>PIZZICA</t>
  </si>
  <si>
    <t>PIZZICA/LEONARDOMRMBRISSHYYB028F</t>
  </si>
  <si>
    <t>PORRO</t>
  </si>
  <si>
    <t>PORRO/ANTONIOMRMBRISSHYYB017E</t>
  </si>
  <si>
    <t>POTENZA</t>
  </si>
  <si>
    <t>POTENZA/GIADAMRSFBRISSHYYB010E</t>
  </si>
  <si>
    <t>RECCHIA</t>
  </si>
  <si>
    <t>RECCHIA/GIOVANNIMRCBRISSHYYB024A</t>
  </si>
  <si>
    <t>RECCHIA/VITOMRMBRISSHYYB024B</t>
  </si>
  <si>
    <t>RICCARDI</t>
  </si>
  <si>
    <t>RICCARDI/ARIANNAMRSFBRISSHYYB027A</t>
  </si>
  <si>
    <t>RICCIO/RAFFAELEMRMBRISSHYYB031B</t>
  </si>
  <si>
    <t>RIGIDA</t>
  </si>
  <si>
    <t>CRISTIANO</t>
  </si>
  <si>
    <t>RIGIDA/CRISTIANOMRMBRISSHYYB014F</t>
  </si>
  <si>
    <t>RITOLI</t>
  </si>
  <si>
    <t>RITOLI/GIOVANNAMRSFBRISSHYYB007D</t>
  </si>
  <si>
    <t>ROMANELLI</t>
  </si>
  <si>
    <t>ROMANELLI/ALESSANDRMRMBRISSHYYB014A</t>
  </si>
  <si>
    <t>ROTUNDO</t>
  </si>
  <si>
    <t>ROTUNDO/MARTINAMRSFBRISSHYYB002B</t>
  </si>
  <si>
    <t>RUOTOLO</t>
  </si>
  <si>
    <t>RUOTOLO/CRISTINAMSFBRISSHYYB032D</t>
  </si>
  <si>
    <t>SACINO</t>
  </si>
  <si>
    <t>VINCENZACINZIA</t>
  </si>
  <si>
    <t>SACINO/VINCENZACIMRSFBRISSHYYB015F</t>
  </si>
  <si>
    <t>SANTARO</t>
  </si>
  <si>
    <t>MARIAMICHELA</t>
  </si>
  <si>
    <t>SANTORO/MARIAMICHEMRSFBRISSHYYB023E</t>
  </si>
  <si>
    <t>SANTENGELO</t>
  </si>
  <si>
    <t>SANTENGELO/ROSAMRSFBRISSHYYB024C</t>
  </si>
  <si>
    <t>SANTERAMO</t>
  </si>
  <si>
    <t>SANTERAMO/EMANUELEMRMBRISSHYYB022D</t>
  </si>
  <si>
    <t>SASANELLI</t>
  </si>
  <si>
    <t>REGINA</t>
  </si>
  <si>
    <t>SASANELLI/REGINAMRSFBRISSHYYB028C</t>
  </si>
  <si>
    <t>SCARPELLINO</t>
  </si>
  <si>
    <t>FLORIANA</t>
  </si>
  <si>
    <t>SCARPELLINO/FLORIAMRSFBRISSHYYB031E</t>
  </si>
  <si>
    <t>SCHIRALLI</t>
  </si>
  <si>
    <t>SCHIRALLI/ANGELAMRSFBRISSHYYB032A</t>
  </si>
  <si>
    <t>SCIANATICO</t>
  </si>
  <si>
    <t>SCIANATICO/ALESSANDMRMBRISSHYYB012C</t>
  </si>
  <si>
    <t>SCIROCCO</t>
  </si>
  <si>
    <t>SCIROCCO/NOEMIMRSFBRISSHYYB031C</t>
  </si>
  <si>
    <t>SEEKAUREE</t>
  </si>
  <si>
    <t>HASVINE</t>
  </si>
  <si>
    <t>SEEKAUREE/HASVINEMRMBRISSHYYB008E</t>
  </si>
  <si>
    <t>SEMOLA</t>
  </si>
  <si>
    <t>ANNA SHAMIRA</t>
  </si>
  <si>
    <t>SEMOLA/ANNASHAMIRAMRSFBRISSHYYB010F</t>
  </si>
  <si>
    <t>SERRANO/ANTONIOMRMBRISSHYYB014E</t>
  </si>
  <si>
    <t>Sgarro</t>
  </si>
  <si>
    <t>Raffaella</t>
  </si>
  <si>
    <t>SGARRO/RAFFAELLAMRSFBRISSHYYB018F</t>
  </si>
  <si>
    <t>SILVESTRI</t>
  </si>
  <si>
    <t>SILVESTRI/ANTONIOMRMBRISSHYYB028E</t>
  </si>
  <si>
    <t>SPECCHIA</t>
  </si>
  <si>
    <t>JAQUELINE</t>
  </si>
  <si>
    <t>SPECCHIA/JAQUELINEMRSFBRISSHYYB009A</t>
  </si>
  <si>
    <t>SPINELLI/ANDREAMRMBRISSHYYB004C</t>
  </si>
  <si>
    <t>MARIA IDA</t>
  </si>
  <si>
    <t>SPINELLI/MARIAIDAMRSFBRISSHYYB014D</t>
  </si>
  <si>
    <t>SQUEO</t>
  </si>
  <si>
    <t>SQUEO/NICOLOMRMBRISSHYYB015D</t>
  </si>
  <si>
    <t>STASI</t>
  </si>
  <si>
    <t>STASI/ILARIAMRSFBRISSHYYB010D</t>
  </si>
  <si>
    <t>SURIANO</t>
  </si>
  <si>
    <t>MARICA</t>
  </si>
  <si>
    <t>SURIANO/MARICAMSFBRISSHYYB021D</t>
  </si>
  <si>
    <t>TARANTINI</t>
  </si>
  <si>
    <t>TARANTINO/VALERIAMSFBRISSHYYB029B</t>
  </si>
  <si>
    <t>TEMPESTA</t>
  </si>
  <si>
    <t>TEMPESTA/MARIANGELMRSFBRISSHYYB003A</t>
  </si>
  <si>
    <t>TONTI</t>
  </si>
  <si>
    <t>TONTI/SIMONAMRSFBRISSHYYB016E</t>
  </si>
  <si>
    <t>TRIVISANO</t>
  </si>
  <si>
    <t>TREVISANO/LEONARDOMRMBRISSHYYB018C</t>
  </si>
  <si>
    <t>TRULLI</t>
  </si>
  <si>
    <t>TRULLI/LUANAMRSFBRISSHYYB008A</t>
  </si>
  <si>
    <t>TURTURRO</t>
  </si>
  <si>
    <t>TURTURRO/ROSANNAMRSFBRISSHYYB021F</t>
  </si>
  <si>
    <t>VAIRO</t>
  </si>
  <si>
    <t>VAIRO/UMBERTOMRMBRISSHYYB016C</t>
  </si>
  <si>
    <t>VASTA</t>
  </si>
  <si>
    <t>VASTA/MASSIMOMRMBRISSHYYB031F</t>
  </si>
  <si>
    <t>Villano</t>
  </si>
  <si>
    <t>Renato</t>
  </si>
  <si>
    <t>VILLANO/RENATOMRMBRISSHYYB024F</t>
  </si>
  <si>
    <t>VIZZUSO</t>
  </si>
  <si>
    <t>VIZZUSO/GIOELEMRMBRISSHYYB030A</t>
  </si>
  <si>
    <t>FRACARO</t>
  </si>
  <si>
    <t>FRACARO/ARMANDOMRMBRISSHYYB020C</t>
  </si>
  <si>
    <t>ALFANOANDREAMR</t>
  </si>
  <si>
    <t>MS3952</t>
  </si>
  <si>
    <t>ALFANOFABIOLAPIAMS</t>
  </si>
  <si>
    <t>ALFGANONATASHAPIAMS</t>
  </si>
  <si>
    <t>ASCIONEMARIAMRS</t>
  </si>
  <si>
    <t>AURILIAGIUSEPPINAMRS</t>
  </si>
  <si>
    <t>AVELLAMARIAROSARIAMR</t>
  </si>
  <si>
    <t>BAEZCASTILLOLAURACELESTEMRS</t>
  </si>
  <si>
    <t>BOCCATOCHIARAMS</t>
  </si>
  <si>
    <t>BUONDONNOUBALDOMR</t>
  </si>
  <si>
    <t>CERULLOGIOVANNIMR</t>
  </si>
  <si>
    <t>CERULLOEMANUELAMRS</t>
  </si>
  <si>
    <t>CESARANOPATRIZIAMR</t>
  </si>
  <si>
    <t>CIOFFIPELLEGRINOMR</t>
  </si>
  <si>
    <t>CIOFFIMAURIZIOMR</t>
  </si>
  <si>
    <t>DAGOSTINOMELANIAMS</t>
  </si>
  <si>
    <t>DAMICOMANUELAMS</t>
  </si>
  <si>
    <t>DEFILIPPOGIUSEPPINAMS</t>
  </si>
  <si>
    <t>DEMEOCIROMR</t>
  </si>
  <si>
    <t>DEMEOSIMONEMR</t>
  </si>
  <si>
    <t>DELLAPIETRAMARIACARMINAMS</t>
  </si>
  <si>
    <t>DEMATTEOLUIGIMR</t>
  </si>
  <si>
    <t>DEROSACONCETTAMRS</t>
  </si>
  <si>
    <t>DIBONITOMARCOMR</t>
  </si>
  <si>
    <t>DIMANNOLUCAMR</t>
  </si>
  <si>
    <t>DIMANNOASIAMRS</t>
  </si>
  <si>
    <t>GRASSOELENAMRS</t>
  </si>
  <si>
    <t>IMPROTAFEDERICOMR</t>
  </si>
  <si>
    <t>LEONEFRANCESCOPIOMR</t>
  </si>
  <si>
    <t>MANGIAPIAGIORGIOMR</t>
  </si>
  <si>
    <t>MARTORELLISORAYAMS</t>
  </si>
  <si>
    <t>MASCHILEVINCENZOMR</t>
  </si>
  <si>
    <t>MINOPOLIMIRAMMRS</t>
  </si>
  <si>
    <t>MINOPOLIGIUSEPPEMR</t>
  </si>
  <si>
    <t>MONDADINAMS</t>
  </si>
  <si>
    <t>NAPOLITANOBRIGIDAMRS</t>
  </si>
  <si>
    <t>QUAGLIERIPANTANELLAGIANNIMR</t>
  </si>
  <si>
    <t>ROSSIALBERICAMS</t>
  </si>
  <si>
    <t>RUBINOANTONELLAIDAMRS</t>
  </si>
  <si>
    <t>SANTELLALILIANAMRS</t>
  </si>
  <si>
    <t>SARLIELENAMS</t>
  </si>
  <si>
    <t>SCIAMARELLAMAURIZIOMR</t>
  </si>
  <si>
    <t>SCIAMARELLAGIORGIOMR</t>
  </si>
  <si>
    <t>SCIAMARELLASARAMS</t>
  </si>
  <si>
    <t>SETTEMBREANTONIOMR</t>
  </si>
  <si>
    <t>SONNESSARAFFAELEMR</t>
  </si>
  <si>
    <t>SONNESSAFABIANOMR</t>
  </si>
  <si>
    <t>SONNESSAFABRIZIOMR</t>
  </si>
  <si>
    <t>SONNESSAFLAVIOMR</t>
  </si>
  <si>
    <t>SORRENTINORITAMRS</t>
  </si>
  <si>
    <t>STINGORENATAMS</t>
  </si>
  <si>
    <t>TESTASILVESTROMR</t>
  </si>
  <si>
    <t>TESTAANTONIOMR</t>
  </si>
  <si>
    <t>TESTAGIULIANOMR</t>
  </si>
  <si>
    <t>VELOTTOSALVATOREMR</t>
  </si>
  <si>
    <t>VELOTTOPAOLINOMR</t>
  </si>
  <si>
    <t>VELOTTOMARIKAMRS</t>
  </si>
  <si>
    <t>VENTIMIGLIAFEDERICAMRS</t>
  </si>
  <si>
    <t>VINCIGUERRAGIANFRANCOMR</t>
  </si>
  <si>
    <t>VINCIGUERRAALESSIAMS</t>
  </si>
  <si>
    <t>VIOLANTERAFFAELEMR</t>
  </si>
  <si>
    <t>ADAMO</t>
  </si>
  <si>
    <t>ADAMOLUDOVICAMRS</t>
  </si>
  <si>
    <t>Addesa </t>
  </si>
  <si>
    <t>Maria grazia</t>
  </si>
  <si>
    <t>ADDESAMARIAGRAZIAMRS</t>
  </si>
  <si>
    <t>Alferino</t>
  </si>
  <si>
    <t>ALFERINOFRANCESCOMR</t>
  </si>
  <si>
    <t>ALONZI</t>
  </si>
  <si>
    <t>ALONZILUDOVICAMS</t>
  </si>
  <si>
    <t>ALONZIDIEGOMR</t>
  </si>
  <si>
    <t>AMATISTA</t>
  </si>
  <si>
    <t>AMATISTACLAUDIAMS</t>
  </si>
  <si>
    <t>AMATISTADOMENICOMR</t>
  </si>
  <si>
    <t>ANGELI</t>
  </si>
  <si>
    <t>ANGELIGIUSEPPEMR</t>
  </si>
  <si>
    <t>AVAGLIANO</t>
  </si>
  <si>
    <t>AVAGLIANOROSSELLAMRS</t>
  </si>
  <si>
    <t xml:space="preserve">AVERSA                        </t>
  </si>
  <si>
    <t xml:space="preserve">LAURA               </t>
  </si>
  <si>
    <t>AVERSALAURAMRS</t>
  </si>
  <si>
    <t xml:space="preserve">DANIELA             </t>
  </si>
  <si>
    <t>AVERSADANIELAMRS</t>
  </si>
  <si>
    <t>BABO</t>
  </si>
  <si>
    <t>BABOFABIANAMRS</t>
  </si>
  <si>
    <t>BAGNALE</t>
  </si>
  <si>
    <t>BAGNALEANNAMRS</t>
  </si>
  <si>
    <t>BALBI</t>
  </si>
  <si>
    <t>AMALIA</t>
  </si>
  <si>
    <t>BALBIAMALIAMRS</t>
  </si>
  <si>
    <t>BALBIGIUSEPPEMR</t>
  </si>
  <si>
    <t>BALZANO</t>
  </si>
  <si>
    <t>AIDA</t>
  </si>
  <si>
    <t>BALZANOAIDAMS</t>
  </si>
  <si>
    <t>BARBARISI</t>
  </si>
  <si>
    <t>BARBARISIRITAMS</t>
  </si>
  <si>
    <t>BARBATOMARCOMR</t>
  </si>
  <si>
    <t>BASCO</t>
  </si>
  <si>
    <t>DANTE</t>
  </si>
  <si>
    <t>BASCODANTE</t>
  </si>
  <si>
    <t>TERRY</t>
  </si>
  <si>
    <t>BASCOTERRY</t>
  </si>
  <si>
    <t>BASSOLINO</t>
  </si>
  <si>
    <t>BASSOLINOSALVATOREMR</t>
  </si>
  <si>
    <t>BECCHIMANZI</t>
  </si>
  <si>
    <t>EMMA</t>
  </si>
  <si>
    <t>BECCHIMANZIEMMA</t>
  </si>
  <si>
    <t>BECCHIMANZILUCIAMRS</t>
  </si>
  <si>
    <t>BECCHIMANZILUCIANO</t>
  </si>
  <si>
    <t>BOGATCHUK</t>
  </si>
  <si>
    <t>OLENA</t>
  </si>
  <si>
    <t>BOGATCHUKOLENAMR</t>
  </si>
  <si>
    <t xml:space="preserve">BONINCONTRO                   </t>
  </si>
  <si>
    <t xml:space="preserve">FRANCO              </t>
  </si>
  <si>
    <t>BONINCONTROFRANCOMR</t>
  </si>
  <si>
    <t xml:space="preserve">MONICA              </t>
  </si>
  <si>
    <t>BONINCONTROMONICAMRS</t>
  </si>
  <si>
    <t xml:space="preserve">BRUNO                         </t>
  </si>
  <si>
    <t xml:space="preserve">FRANCESCA           </t>
  </si>
  <si>
    <t>BRUNOFRANCESCAMRS</t>
  </si>
  <si>
    <t>BUCCELLA</t>
  </si>
  <si>
    <t>BUCCELLAROSAMRS</t>
  </si>
  <si>
    <t>BUO</t>
  </si>
  <si>
    <t>BUOFEDERICAMS</t>
  </si>
  <si>
    <t>BUONANNO</t>
  </si>
  <si>
    <t>BUONANNOSALVATOREMR</t>
  </si>
  <si>
    <t xml:space="preserve">BUONDONNO                     </t>
  </si>
  <si>
    <t xml:space="preserve">MARIO               </t>
  </si>
  <si>
    <t>BUONDONNOMARIOMR</t>
  </si>
  <si>
    <t xml:space="preserve">CAMMAROTA                     </t>
  </si>
  <si>
    <t>CAMMAROTAFRANCESCAMRS</t>
  </si>
  <si>
    <t xml:space="preserve">CAMPONESCO MANUEL             </t>
  </si>
  <si>
    <t xml:space="preserve">SEBASTIANO          </t>
  </si>
  <si>
    <t>CAMPONESCOMANUELSEBASTIANOMR</t>
  </si>
  <si>
    <t>CANISTOCIRETTAMR</t>
  </si>
  <si>
    <t>CANNAVACCIUOLO</t>
  </si>
  <si>
    <t>CANNAVACCIUOLOROSA</t>
  </si>
  <si>
    <t>CARAVIELLO</t>
  </si>
  <si>
    <t>CARAVIELLOANGELAMRS</t>
  </si>
  <si>
    <t xml:space="preserve">Carletti </t>
  </si>
  <si>
    <t xml:space="preserve">Matteo </t>
  </si>
  <si>
    <t>CARLETTIMATTEOMR</t>
  </si>
  <si>
    <t>CASO</t>
  </si>
  <si>
    <t>CASOGIOVANNIMR</t>
  </si>
  <si>
    <t xml:space="preserve">CASTALDO                      </t>
  </si>
  <si>
    <t>CASTALDOROBERTAMRS</t>
  </si>
  <si>
    <t xml:space="preserve">CHIACCHIO                     </t>
  </si>
  <si>
    <t xml:space="preserve">ALESSANDRA          </t>
  </si>
  <si>
    <t>CHIACCHIOALESSANDRAMRS</t>
  </si>
  <si>
    <t xml:space="preserve">CHIAIESE </t>
  </si>
  <si>
    <t xml:space="preserve">Andrea </t>
  </si>
  <si>
    <t>CHIAIESEANDREAMR</t>
  </si>
  <si>
    <t xml:space="preserve">CIMMINO                       </t>
  </si>
  <si>
    <t>CIMMINOLAURAMRS</t>
  </si>
  <si>
    <t>CIRIELLO</t>
  </si>
  <si>
    <t>CIRIELLOVINCENZOMR</t>
  </si>
  <si>
    <t>CIRILLOPASQUALEMR</t>
  </si>
  <si>
    <t xml:space="preserve">COLOMBO  </t>
  </si>
  <si>
    <t>NADIA ROSARIA</t>
  </si>
  <si>
    <t>COLOMBONADIAROSARIAMRS</t>
  </si>
  <si>
    <t>Consalvo</t>
  </si>
  <si>
    <t>Carlo</t>
  </si>
  <si>
    <t>CONSALVOCARLOMR</t>
  </si>
  <si>
    <t>CONTELUDOVICAMRS</t>
  </si>
  <si>
    <t>CORAGGIO</t>
  </si>
  <si>
    <t>CORAGGIOANNAMS</t>
  </si>
  <si>
    <t>CORAGGIOGIUSEPPEMR</t>
  </si>
  <si>
    <t>CORAGGIOROSARIAMS</t>
  </si>
  <si>
    <t>DALTERIO</t>
  </si>
  <si>
    <t xml:space="preserve">ANGELO                  </t>
  </si>
  <si>
    <t>DALTERIOANGELOMR</t>
  </si>
  <si>
    <t xml:space="preserve">DALTERIO             </t>
  </si>
  <si>
    <t xml:space="preserve">LORENZO     </t>
  </si>
  <si>
    <t>DALTERIOLORENZOMR</t>
  </si>
  <si>
    <t>D'ANIELLO</t>
  </si>
  <si>
    <t>DANIELLOGIANLUCAMR</t>
  </si>
  <si>
    <t>DAponte</t>
  </si>
  <si>
    <t>DAPONTECARMENMS</t>
  </si>
  <si>
    <t>DAURIA</t>
  </si>
  <si>
    <t>DAURIAGIUSEPPINAMRS</t>
  </si>
  <si>
    <t>DE LEONARDIS</t>
  </si>
  <si>
    <t>GERARDINA</t>
  </si>
  <si>
    <t>DELEONARDISGERARDINAMS</t>
  </si>
  <si>
    <t xml:space="preserve">DE MAGISTRIS                  </t>
  </si>
  <si>
    <t xml:space="preserve">GENNARO             </t>
  </si>
  <si>
    <t>DEMAGISTRISGENNAROMR</t>
  </si>
  <si>
    <t>DECINI</t>
  </si>
  <si>
    <t>DENISE</t>
  </si>
  <si>
    <t>DECINIDENISE</t>
  </si>
  <si>
    <t>DECINIGIOVANNIMR</t>
  </si>
  <si>
    <t>di cunzolo</t>
  </si>
  <si>
    <t>DICUNZOLOVALENTINAMRS</t>
  </si>
  <si>
    <t xml:space="preserve">DI FURIA                      </t>
  </si>
  <si>
    <t xml:space="preserve">MARIKA              </t>
  </si>
  <si>
    <t>DIFURIAMARIKAMRS</t>
  </si>
  <si>
    <t>di paola</t>
  </si>
  <si>
    <t>cosimo</t>
  </si>
  <si>
    <t>DIPAOLACOSIMO</t>
  </si>
  <si>
    <t xml:space="preserve">francesco pio </t>
  </si>
  <si>
    <t>DIPAOLAFRANCESCOPIO</t>
  </si>
  <si>
    <t>gianluca</t>
  </si>
  <si>
    <t>DIPAOLAGIANLUCAMR</t>
  </si>
  <si>
    <t xml:space="preserve">DI RUBBA                      </t>
  </si>
  <si>
    <t xml:space="preserve">AZZURRA             </t>
  </si>
  <si>
    <t>DIRUBBAAZZURRAMRS</t>
  </si>
  <si>
    <t>Di stefano</t>
  </si>
  <si>
    <t>Camilla</t>
  </si>
  <si>
    <t>DISTEFANOCAMILLAMS</t>
  </si>
  <si>
    <t>DIANA</t>
  </si>
  <si>
    <t>DIANATERESAMRS</t>
  </si>
  <si>
    <t>DIFRANCO</t>
  </si>
  <si>
    <t>DIFRANCOROBERTOMR</t>
  </si>
  <si>
    <t>DIFRANCOVIRGINIA</t>
  </si>
  <si>
    <t>CLAUDIO SERGIO</t>
  </si>
  <si>
    <t>DIFRANCOCLAUDIOSERGIO</t>
  </si>
  <si>
    <t>DORBINI</t>
  </si>
  <si>
    <t>DORBINIFRANCESCOMR</t>
  </si>
  <si>
    <t xml:space="preserve">DURANTINI </t>
  </si>
  <si>
    <t>DURANTINIMARTINAMRS</t>
  </si>
  <si>
    <t xml:space="preserve">D'URSO                        </t>
  </si>
  <si>
    <t>DURSOANTONIOMR</t>
  </si>
  <si>
    <t>ELZAYAT</t>
  </si>
  <si>
    <t>AHMED SADEN ALY HASSAN</t>
  </si>
  <si>
    <t>ELZAYATAHMEDSADENALYHASSANMR</t>
  </si>
  <si>
    <t>ERRICOROSAMRS</t>
  </si>
  <si>
    <t xml:space="preserve">ESPOSITO                      </t>
  </si>
  <si>
    <t xml:space="preserve">MAURIZIO            </t>
  </si>
  <si>
    <t>ESPOSITOMAURIZIOMR</t>
  </si>
  <si>
    <t xml:space="preserve">GIADA               </t>
  </si>
  <si>
    <t>ESPOSITOGIADAMRS</t>
  </si>
  <si>
    <t xml:space="preserve">GRETA               </t>
  </si>
  <si>
    <t>ESPOSITOGRETAMRS</t>
  </si>
  <si>
    <t>ESPOSITOVINCENZOMR</t>
  </si>
  <si>
    <t>ESPOSITOGIORGIAMRS</t>
  </si>
  <si>
    <t xml:space="preserve">FERRARA </t>
  </si>
  <si>
    <t>GENNARO ANTONIO</t>
  </si>
  <si>
    <t>FERRARAGENNAROANTONIOMR</t>
  </si>
  <si>
    <t>FERRRARA</t>
  </si>
  <si>
    <t>FERRRARAGIORGIAMR</t>
  </si>
  <si>
    <t>FIORILLOFIORENZAMRS</t>
  </si>
  <si>
    <t>FORLEO</t>
  </si>
  <si>
    <t>FLAVIA</t>
  </si>
  <si>
    <t>FORLEOFLAVIAMRS</t>
  </si>
  <si>
    <t>FORMATO</t>
  </si>
  <si>
    <t>FORMATOMARIAROSARIAMRS</t>
  </si>
  <si>
    <t>GARGIULOADRIANAMRS</t>
  </si>
  <si>
    <t>GAROFALO</t>
  </si>
  <si>
    <t>GAROFALOMARIOMR</t>
  </si>
  <si>
    <t>GAUDINO</t>
  </si>
  <si>
    <t>GAUDINOANTONIOMR</t>
  </si>
  <si>
    <t>GRECO</t>
  </si>
  <si>
    <t>GRECOMARIA</t>
  </si>
  <si>
    <t xml:space="preserve">GIULIO </t>
  </si>
  <si>
    <t>GRECOGIULIOJNR</t>
  </si>
  <si>
    <t xml:space="preserve">PIERFRANCESCO </t>
  </si>
  <si>
    <t>GRECOPIERFRANCESCOMR</t>
  </si>
  <si>
    <t xml:space="preserve">IANNELLI                      </t>
  </si>
  <si>
    <t xml:space="preserve">ANTIMO              </t>
  </si>
  <si>
    <t>IANNELLIANTIMOMR</t>
  </si>
  <si>
    <t>IANNONE</t>
  </si>
  <si>
    <t>PIERANGELO</t>
  </si>
  <si>
    <t>IANNONEPIERANGELOMR</t>
  </si>
  <si>
    <t xml:space="preserve">IMPARATO                      </t>
  </si>
  <si>
    <t xml:space="preserve">SABRINA             </t>
  </si>
  <si>
    <t>IMPARATOSABRINAMRS</t>
  </si>
  <si>
    <t>ITOLLO</t>
  </si>
  <si>
    <t>ITOLLODOMENICOMR</t>
  </si>
  <si>
    <t xml:space="preserve">LAFEROLA                      </t>
  </si>
  <si>
    <t xml:space="preserve">ANNAMARIA           </t>
  </si>
  <si>
    <t>LAFEROLAANNAMARIAMRS</t>
  </si>
  <si>
    <t>LANGELLA</t>
  </si>
  <si>
    <t>LANGELLALUCIAMRS</t>
  </si>
  <si>
    <t xml:space="preserve">LANZA                         </t>
  </si>
  <si>
    <t>LANZAANTONIOMR</t>
  </si>
  <si>
    <t>LAVOLPE</t>
  </si>
  <si>
    <t>LAVOLPEDOMENICOMR</t>
  </si>
  <si>
    <t>LENTISCO</t>
  </si>
  <si>
    <t>LENTISCOPIETROMR</t>
  </si>
  <si>
    <t>LEONARDIGABRIELLAMRS</t>
  </si>
  <si>
    <t xml:space="preserve">LETTIERI                      </t>
  </si>
  <si>
    <t xml:space="preserve">MANUELE             </t>
  </si>
  <si>
    <t>LETTIERIMANUELEMR</t>
  </si>
  <si>
    <t>LIBERTI</t>
  </si>
  <si>
    <t>LIBERTIMARTINAMRS</t>
  </si>
  <si>
    <t>LIBERTIMAURIZIOMR</t>
  </si>
  <si>
    <t>LINDURA</t>
  </si>
  <si>
    <t>LINDURAALESSIOMR</t>
  </si>
  <si>
    <t xml:space="preserve">LOFFREDO                      </t>
  </si>
  <si>
    <t xml:space="preserve">ANIELLO             </t>
  </si>
  <si>
    <t>LOFFREDOANIELLOMR</t>
  </si>
  <si>
    <t>LUONGOADRIANAMS</t>
  </si>
  <si>
    <t xml:space="preserve">MANDESI                       </t>
  </si>
  <si>
    <t xml:space="preserve">FRANCESCO PIO       </t>
  </si>
  <si>
    <t>MANDESIFRANCESCOPIOMR</t>
  </si>
  <si>
    <t>MANZITTI</t>
  </si>
  <si>
    <t>PINA</t>
  </si>
  <si>
    <t>MANZITTIPINAMS</t>
  </si>
  <si>
    <t>Marona</t>
  </si>
  <si>
    <t>MARONADANIELAMS</t>
  </si>
  <si>
    <t xml:space="preserve">MAROTTA </t>
  </si>
  <si>
    <t xml:space="preserve">CIRO  </t>
  </si>
  <si>
    <t>MAROTTACIROMR</t>
  </si>
  <si>
    <t>MARRONE</t>
  </si>
  <si>
    <t>MARRONEMICHELAMRS</t>
  </si>
  <si>
    <t>MARTUCCI</t>
  </si>
  <si>
    <t>MARTUCCILORENZOMR</t>
  </si>
  <si>
    <t>MASTROIANNI</t>
  </si>
  <si>
    <t>MASTROIANNINICOLAMR</t>
  </si>
  <si>
    <t>MASTROLONARDO</t>
  </si>
  <si>
    <t>MASTROLONARDOMARIA</t>
  </si>
  <si>
    <t>MEDDA</t>
  </si>
  <si>
    <t>MEDDASIMONEMR</t>
  </si>
  <si>
    <t>MIGLIACCIOGIUSEPPE</t>
  </si>
  <si>
    <t>MIGLIACCIOBIAGIOMR</t>
  </si>
  <si>
    <t>MIGLIACCIOSARAMRS</t>
  </si>
  <si>
    <t>MONTELLA</t>
  </si>
  <si>
    <t>PATRIZIO</t>
  </si>
  <si>
    <t>MONTELLAPATRIZIOMR</t>
  </si>
  <si>
    <t>MORETTA</t>
  </si>
  <si>
    <t>NICOLINA</t>
  </si>
  <si>
    <t>MORETTANICOLINAMS</t>
  </si>
  <si>
    <t>MORETTAGIOVANNAMS</t>
  </si>
  <si>
    <t>MORLANDO</t>
  </si>
  <si>
    <t>SILVIO</t>
  </si>
  <si>
    <t>MORLANDOSILVIOMR</t>
  </si>
  <si>
    <t>MUROLO</t>
  </si>
  <si>
    <t>MUROLOEMANUELAMS</t>
  </si>
  <si>
    <t>NATALE</t>
  </si>
  <si>
    <t>NATALEGENNAROMR</t>
  </si>
  <si>
    <t xml:space="preserve">NUNZIATA                      </t>
  </si>
  <si>
    <t>NUNZIATAMICHELAMRS</t>
  </si>
  <si>
    <t xml:space="preserve">GIOVANNA            </t>
  </si>
  <si>
    <t>NUNZIATAGIOVANNAMRS</t>
  </si>
  <si>
    <t xml:space="preserve">PANICO                        </t>
  </si>
  <si>
    <t xml:space="preserve">DAVIDE              </t>
  </si>
  <si>
    <t>PANICODAVIDEMR</t>
  </si>
  <si>
    <t xml:space="preserve">PAOLELLA                      </t>
  </si>
  <si>
    <t xml:space="preserve">IDA                 </t>
  </si>
  <si>
    <t>PAOLELLAIDAMRS</t>
  </si>
  <si>
    <t>PAPPADIAFRANCESCOMR</t>
  </si>
  <si>
    <t>Paradiso</t>
  </si>
  <si>
    <t>PARADISOPAOLOMR</t>
  </si>
  <si>
    <t>ALEXANDRE</t>
  </si>
  <si>
    <t>PARENTEALEXANDREMR</t>
  </si>
  <si>
    <t xml:space="preserve">MR  </t>
  </si>
  <si>
    <t>PARENTENICOLAMR</t>
  </si>
  <si>
    <t>PARENTELUIGIMR</t>
  </si>
  <si>
    <t>PASQUARIELLO</t>
  </si>
  <si>
    <t>PASQUARIELLOALESSIAMRS</t>
  </si>
  <si>
    <t>PASTORE</t>
  </si>
  <si>
    <t>EMIRA</t>
  </si>
  <si>
    <t>PASTOREEMIRAMS</t>
  </si>
  <si>
    <t xml:space="preserve">pastore </t>
  </si>
  <si>
    <t xml:space="preserve">valeria </t>
  </si>
  <si>
    <t>PASTOREVALERIAMRS</t>
  </si>
  <si>
    <t>Pecoriello</t>
  </si>
  <si>
    <t>Massimo</t>
  </si>
  <si>
    <t>PECORIELLOMASSIMOMR</t>
  </si>
  <si>
    <t>PESCEANTONIETTAMRS</t>
  </si>
  <si>
    <t>ROCCO</t>
  </si>
  <si>
    <t>PEZZULLOROCCOMR</t>
  </si>
  <si>
    <t>PIERINI</t>
  </si>
  <si>
    <t>PIERINIENRICOMR</t>
  </si>
  <si>
    <t>Pingitore </t>
  </si>
  <si>
    <t>PINGITOREFEDERICAMRS</t>
  </si>
  <si>
    <t>Luigi</t>
  </si>
  <si>
    <t>PINGITORELUIGIMR</t>
  </si>
  <si>
    <t xml:space="preserve">PISCOPO                       </t>
  </si>
  <si>
    <t xml:space="preserve">ANTONIETTA          </t>
  </si>
  <si>
    <t>PISCOPOANTONIETTAMRS</t>
  </si>
  <si>
    <t>PISCOPOANTONIAMRS</t>
  </si>
  <si>
    <t>PONTICELLI</t>
  </si>
  <si>
    <t>PONTICELLIPIETROMR</t>
  </si>
  <si>
    <t>PORRINO</t>
  </si>
  <si>
    <t>PORRINOLUIGIMR</t>
  </si>
  <si>
    <t>PORRINOMICHELEMR</t>
  </si>
  <si>
    <t>PORRINOTERESAMS</t>
  </si>
  <si>
    <t>PROCACCI</t>
  </si>
  <si>
    <t>PROCACCIFELICEMR</t>
  </si>
  <si>
    <t xml:space="preserve">RAINONE                       </t>
  </si>
  <si>
    <t xml:space="preserve">MARCO               </t>
  </si>
  <si>
    <t>RAINONEMARCOMR</t>
  </si>
  <si>
    <t xml:space="preserve">RICCIO                        </t>
  </si>
  <si>
    <t xml:space="preserve">ANNA                </t>
  </si>
  <si>
    <t>RICCIOANNAMRS</t>
  </si>
  <si>
    <t>ROMANOMATTIA</t>
  </si>
  <si>
    <t>RUOCCOCARMELAMS</t>
  </si>
  <si>
    <t>RUSSOCONSIGLIAMRS</t>
  </si>
  <si>
    <t xml:space="preserve">RUSSO                         </t>
  </si>
  <si>
    <t xml:space="preserve">SAVERIO             </t>
  </si>
  <si>
    <t>RUSSOSAVERIOMR</t>
  </si>
  <si>
    <t xml:space="preserve">SALDAMARCO                    </t>
  </si>
  <si>
    <t xml:space="preserve">DANILO              </t>
  </si>
  <si>
    <t>SALDAMARCODANILOMR</t>
  </si>
  <si>
    <t>SANTANGELO</t>
  </si>
  <si>
    <t>SANTANGELOADRIANOMR</t>
  </si>
  <si>
    <t>MARIAFRANCESCA</t>
  </si>
  <si>
    <t>SANTANGELOMARIAFRANCESCA</t>
  </si>
  <si>
    <t xml:space="preserve">SCURO                         </t>
  </si>
  <si>
    <t xml:space="preserve">GIUSY               </t>
  </si>
  <si>
    <t>SCUROGIUSYMRS</t>
  </si>
  <si>
    <t>SDINO</t>
  </si>
  <si>
    <t>SDINOANNAMARIAMS</t>
  </si>
  <si>
    <t>SIANO</t>
  </si>
  <si>
    <t>SIANOGIUSEPPEMR</t>
  </si>
  <si>
    <t xml:space="preserve">SICIGNANO                     </t>
  </si>
  <si>
    <t xml:space="preserve">EMANUELA            </t>
  </si>
  <si>
    <t>SICIGNANOEMANUELAMRS</t>
  </si>
  <si>
    <t xml:space="preserve">signorelli </t>
  </si>
  <si>
    <t xml:space="preserve">carlotta </t>
  </si>
  <si>
    <t>SIGNORELLICARLOTTA</t>
  </si>
  <si>
    <t xml:space="preserve">luigi  </t>
  </si>
  <si>
    <t>SIGNORELLILUIGIMR</t>
  </si>
  <si>
    <t>Sodano</t>
  </si>
  <si>
    <t>Lucio</t>
  </si>
  <si>
    <t>SODANOLUCIOMR</t>
  </si>
  <si>
    <t xml:space="preserve">SPAGNUOLO                     </t>
  </si>
  <si>
    <t xml:space="preserve">ALESSANDRO          </t>
  </si>
  <si>
    <t>SPAGNUOLOALESSANDROMR</t>
  </si>
  <si>
    <t>SPERA</t>
  </si>
  <si>
    <t>SPERACHIARAMRS</t>
  </si>
  <si>
    <t>TARANTINOCONCETTAMRS</t>
  </si>
  <si>
    <t>TIXON</t>
  </si>
  <si>
    <t>EGIDIO</t>
  </si>
  <si>
    <t>USMAN</t>
  </si>
  <si>
    <t>CHRISTINE JOY</t>
  </si>
  <si>
    <t>USMANCHRISTINEJOY</t>
  </si>
  <si>
    <t xml:space="preserve">VALENTE                       </t>
  </si>
  <si>
    <t xml:space="preserve">CARLO               </t>
  </si>
  <si>
    <t>VALENTECARLOMR</t>
  </si>
  <si>
    <t xml:space="preserve">ANGELA              </t>
  </si>
  <si>
    <t>VALENTEANGELAMRS</t>
  </si>
  <si>
    <t>VENAFRO</t>
  </si>
  <si>
    <t>VENAFROGIANNIMR</t>
  </si>
  <si>
    <t>VERGARA</t>
  </si>
  <si>
    <t>VERGARAMARTINAMRS</t>
  </si>
  <si>
    <t>VITALE</t>
  </si>
  <si>
    <t>VITALEANGELOMR</t>
  </si>
  <si>
    <t>VITIELLOANIELLOMR</t>
  </si>
  <si>
    <t>Zicolillo</t>
  </si>
  <si>
    <t>Stefania</t>
  </si>
  <si>
    <t>ZICOLILLOSTEFANIAMS</t>
  </si>
  <si>
    <t>ZOCCOLA</t>
  </si>
  <si>
    <t>ZOCCOLAALFONSOMR</t>
  </si>
  <si>
    <t xml:space="preserve">Zouaoui </t>
  </si>
  <si>
    <t xml:space="preserve">Sofia	</t>
  </si>
  <si>
    <t>1.ACCETTULLI/THOMAS MR M RMF MXP YY B 010A</t>
  </si>
  <si>
    <t>NE2130</t>
  </si>
  <si>
    <t xml:space="preserve">AIELLO                  </t>
  </si>
  <si>
    <t xml:space="preserve">GAETANO                 </t>
  </si>
  <si>
    <t xml:space="preserve">Brixia </t>
  </si>
  <si>
    <t>2.AIELLO/GAETANO MR M RMF MXP YY B 020F</t>
  </si>
  <si>
    <t xml:space="preserve">BATTAGLIA               </t>
  </si>
  <si>
    <t xml:space="preserve">ENRICO                  </t>
  </si>
  <si>
    <t>3.BATTAGLIA/ENRICO MR M RMF MXP YY B 007A</t>
  </si>
  <si>
    <t>4.BERGAMO/VALENTINA MRS F RMF MXP YY B 010B</t>
  </si>
  <si>
    <t xml:space="preserve">BINDA                   </t>
  </si>
  <si>
    <t xml:space="preserve">SIMONA                  </t>
  </si>
  <si>
    <t>5.BINDA/SIMONA MRS F RMF MXP YY B 010F</t>
  </si>
  <si>
    <t xml:space="preserve">BUZZOTTA                </t>
  </si>
  <si>
    <t xml:space="preserve">MICHELE                 </t>
  </si>
  <si>
    <t>6.BUZZOTTA/MICHELE MR M RMF MXP YY B 014F</t>
  </si>
  <si>
    <t>7.CAMPEDEL/MAURO MR M RMF MXP YY B 025F</t>
  </si>
  <si>
    <t xml:space="preserve">CAPPELLETTO             </t>
  </si>
  <si>
    <t xml:space="preserve">MARCO                   </t>
  </si>
  <si>
    <t>8.CAPPELLETTO/MARCO MR M RMF MXP YY B 014A</t>
  </si>
  <si>
    <t>CIARCIELLO</t>
  </si>
  <si>
    <t>9.CIARCIELLO/MARCO MR M RMF MXP YY B 009A</t>
  </si>
  <si>
    <t>10.CICCARELLI/ROBERTA MRS F RMF MXP YY B 020A</t>
  </si>
  <si>
    <t>11.COGNETTI/RICCARDO MR M RMF MXP YY B 015F</t>
  </si>
  <si>
    <t xml:space="preserve">CONDEMI                 </t>
  </si>
  <si>
    <t xml:space="preserve">GIUSEPPINA              </t>
  </si>
  <si>
    <t>12.CONDEMI/GIUSEPPINA MRS F RMF MXP YY B 015A</t>
  </si>
  <si>
    <t xml:space="preserve">CORBANI                 </t>
  </si>
  <si>
    <t xml:space="preserve">GIORGIO                 </t>
  </si>
  <si>
    <t>13.CORBANI/GIORGIO MR M RMF MXP YY B 024A</t>
  </si>
  <si>
    <t>14.COSENTINO/GIUSEPPE MR M RMF MXP YY B 018F</t>
  </si>
  <si>
    <t xml:space="preserve">EMANUELE                      </t>
  </si>
  <si>
    <t>15.CREMONESI/EMANUELE MR M RMF MXP YY B 021F</t>
  </si>
  <si>
    <t xml:space="preserve">MARCO                         </t>
  </si>
  <si>
    <t>16.CREMONESI/MARCO MR M RMF MXP YY B 021E</t>
  </si>
  <si>
    <t>17.DELACUADRAMORENO/SU MS F RMF MXP YY B 018E</t>
  </si>
  <si>
    <t>18.FACCIN/EMMA MRS F RMF MXP YY B 011A</t>
  </si>
  <si>
    <t xml:space="preserve">FELLINI                 </t>
  </si>
  <si>
    <t xml:space="preserve">MATILDE                 </t>
  </si>
  <si>
    <t>19.FELLINI/MATILDE MRS F RMF MXP YY B 018C</t>
  </si>
  <si>
    <t xml:space="preserve">EMY                           </t>
  </si>
  <si>
    <t>20.FERRARIO/EMY MRS F RMF MXP YY B 019F</t>
  </si>
  <si>
    <t>21.FOCHESATO/NICOLO MR M RMF MXP YY B 011B</t>
  </si>
  <si>
    <t>22.FRIGO/ANGELO MR M RMF MXP YY B 025A</t>
  </si>
  <si>
    <t>Fumagalli</t>
  </si>
  <si>
    <t>23.FUMAGALLI/ANGELO MR M RMF MXP YY B 006A</t>
  </si>
  <si>
    <t>Federico</t>
  </si>
  <si>
    <t>24.FUMAGALLI/FEDERICO MR M RMF MXP YY B 006B</t>
  </si>
  <si>
    <t xml:space="preserve">GIROLA                  </t>
  </si>
  <si>
    <t>25.GIROLA/MARCO MR M RMF MXP YY B 006F</t>
  </si>
  <si>
    <t xml:space="preserve">SILVIA                  </t>
  </si>
  <si>
    <t>26.GIROLA/SILVIA MRS F RMF MXP YY B 006E</t>
  </si>
  <si>
    <t xml:space="preserve">GIRONI                  </t>
  </si>
  <si>
    <t xml:space="preserve">ALICE                   </t>
  </si>
  <si>
    <t>27.GIRONI/ALICE MRS F RMF MXP YY B 017A</t>
  </si>
  <si>
    <t>28.GIUGLIANO/ALESSANDROCH C RMF MXP YY B 007F</t>
  </si>
  <si>
    <t>29.GIUGLIANO/RICCARDO MR M RMF MXP YY B 007E</t>
  </si>
  <si>
    <t xml:space="preserve">JACOPO                        </t>
  </si>
  <si>
    <t>30.GORLA/JACOPO MR M RMF MXP YY B 008A</t>
  </si>
  <si>
    <t xml:space="preserve">GRIGIONI                </t>
  </si>
  <si>
    <t xml:space="preserve">ALESSANDRO              </t>
  </si>
  <si>
    <t>31.GRIGIONI/ALESSANDRO MR M RMF MXP YY B 012F</t>
  </si>
  <si>
    <t xml:space="preserve">LECCHI                  </t>
  </si>
  <si>
    <t xml:space="preserve">MASSIMILIANO            </t>
  </si>
  <si>
    <t>32.LECCHI/MASSIMILIANO MR M RMF MXP YY B 021A</t>
  </si>
  <si>
    <t xml:space="preserve">LUNARDI                 </t>
  </si>
  <si>
    <t xml:space="preserve">GIADA                   </t>
  </si>
  <si>
    <t>33.LUNARDI/GIADA MRS F RMF MXP YY B 024B</t>
  </si>
  <si>
    <t>MALTESE</t>
  </si>
  <si>
    <t xml:space="preserve">ADRIANO                       </t>
  </si>
  <si>
    <t>34.MALTESE/ADRIANO MR M RMF MXP YY B 022F</t>
  </si>
  <si>
    <t xml:space="preserve">PIETRO                        </t>
  </si>
  <si>
    <t>35.MALTESE/PIETRO MR M RMF MXP YY B 022E</t>
  </si>
  <si>
    <t>Mandioni</t>
  </si>
  <si>
    <t>36.MANDIONI/RICCARDO MR M RMF MXP YY B 008F</t>
  </si>
  <si>
    <t>37.MARCELLONI/LORENZO MR M RMF MXP YY B 020B</t>
  </si>
  <si>
    <t>38.MARCELLONI/LUCACHD C RMF MXP YY B 019A</t>
  </si>
  <si>
    <t>39.MARCELLONI/SERGIO MR M RMF MXP YY B 019B</t>
  </si>
  <si>
    <t>Vittoria</t>
  </si>
  <si>
    <t>40.MARRAS/AURORA MS F RMF MXP YY B 022A</t>
  </si>
  <si>
    <t>41.MARRAS/VITTORIA MS F RMF MXP YY B 022B</t>
  </si>
  <si>
    <t xml:space="preserve">MARTINENGO              </t>
  </si>
  <si>
    <t xml:space="preserve">VIOLA                   </t>
  </si>
  <si>
    <t>42.MARTINENGO/VIOLA MRS F RMF MXP YY B 016D</t>
  </si>
  <si>
    <t xml:space="preserve">MASCIA                  </t>
  </si>
  <si>
    <t xml:space="preserve">ANDREA                  </t>
  </si>
  <si>
    <t>43.MASCIA/ANDREA MR M RMF MXP YY B 010E</t>
  </si>
  <si>
    <t xml:space="preserve">MERIGO                  </t>
  </si>
  <si>
    <t xml:space="preserve">FRANCA                  </t>
  </si>
  <si>
    <t>44.MERIGO/FRANCA MRS F RMF MXP YY B 020E</t>
  </si>
  <si>
    <t>45.MESSI/ANDREALUIGI MR M RMF MXP YY B 023A</t>
  </si>
  <si>
    <t>46.MESSI/EDOARDO MR M RMF MXP YY B 023B</t>
  </si>
  <si>
    <t>47.MESSI/GIULIA MRS F RMF MXP YY B 023C</t>
  </si>
  <si>
    <t xml:space="preserve">MESTROVIC               </t>
  </si>
  <si>
    <t xml:space="preserve">TONCI                   </t>
  </si>
  <si>
    <t>48.MESTROVIC/TONCI MR M RMF MXP YY B 014D</t>
  </si>
  <si>
    <t>49.MINARINI/RICCARDO MR M RMF MXP YY B 024F</t>
  </si>
  <si>
    <t>ROSSANA GIULIA</t>
  </si>
  <si>
    <t>50.MOIA/ROSSANAGIULIA MRS F RMF MXP YY B 015E</t>
  </si>
  <si>
    <t>51.MORENA/ALESSANDRO MR M RMF MXP YY B 009B</t>
  </si>
  <si>
    <t>52.MORENA/MASSIMILIANO MR M RMF MXP YY B 009C</t>
  </si>
  <si>
    <t>53.MORENA/STEFANO MR M RMF MXP YY B 009D</t>
  </si>
  <si>
    <t xml:space="preserve">MORO                    </t>
  </si>
  <si>
    <t>54.MORO/ALICE MRS F RMF MXP YY B 011F</t>
  </si>
  <si>
    <t xml:space="preserve">DAVIDE                  </t>
  </si>
  <si>
    <t>55.MORO/DAVIDE MR M RMF MXP YY B 011E</t>
  </si>
  <si>
    <t>57.MORO/MATILDE MRS F RMF MXP YY B 011D</t>
  </si>
  <si>
    <t>56.MORO/MARCO MR M RMF MXP YY B 016A</t>
  </si>
  <si>
    <t xml:space="preserve">MOZZANICA               </t>
  </si>
  <si>
    <t xml:space="preserve">ROBERTO                 </t>
  </si>
  <si>
    <t>58.MOZZANICA/ROBERTO MR M RMF MXP YY B 018D</t>
  </si>
  <si>
    <t xml:space="preserve">NOTO                    </t>
  </si>
  <si>
    <t xml:space="preserve">ALEXANDER DAVID         </t>
  </si>
  <si>
    <t>59.NOTO/ALEXANDERDAVIDCHD C RMF MXP YY B 018A</t>
  </si>
  <si>
    <t xml:space="preserve">PAOLO                   </t>
  </si>
  <si>
    <t>60.NOTO/PAOLO MR M RMF MXP YY B 018B</t>
  </si>
  <si>
    <t>61.PERISSINOTO/LAURA MRS F RMF MXP YY B 023D</t>
  </si>
  <si>
    <t xml:space="preserve">POLLAK                  </t>
  </si>
  <si>
    <t xml:space="preserve">MADELEINE               </t>
  </si>
  <si>
    <t>62.POLLAK/MADELEINE MRS F RMF MXP YY B 016C</t>
  </si>
  <si>
    <t xml:space="preserve">PAOLA                         </t>
  </si>
  <si>
    <t>63.POZZI/PAOLA MRS F RMF MXP YY B 022D</t>
  </si>
  <si>
    <t>64.RODINA/MASSIMO MR M RMF MXP YY B 025C</t>
  </si>
  <si>
    <t xml:space="preserve">MARTINA                       </t>
  </si>
  <si>
    <t>65.ROGORA/MARTINA MRS F RMF MXP YY B 008B</t>
  </si>
  <si>
    <t>66.RONCHI/ANDREA MR M RMF MXP YY B 026A</t>
  </si>
  <si>
    <t>ANITA</t>
  </si>
  <si>
    <t>67.RONCHI/ANITA MS F RMF MXP YY B 026B</t>
  </si>
  <si>
    <t>Ronchi</t>
  </si>
  <si>
    <t>68.RONCHI/DANIELA MS F RMF MXP YY B 006D</t>
  </si>
  <si>
    <t>Sambruna</t>
  </si>
  <si>
    <t>Elisa</t>
  </si>
  <si>
    <t>69.SAMBRUNA/ELISA MS F RMF MXP YY B 008E</t>
  </si>
  <si>
    <t>70.SANTAMBROGIO/LORENZ MR M RMF MXP YY B 012A</t>
  </si>
  <si>
    <t xml:space="preserve">TAMARA                        </t>
  </si>
  <si>
    <t>71.SANTELLI/TAMARA MRS F RMF MXP YY B 019E</t>
  </si>
  <si>
    <t xml:space="preserve">SCANDROGLIO             </t>
  </si>
  <si>
    <t xml:space="preserve">LAURA                   </t>
  </si>
  <si>
    <t>72.SCANDROGLIO/LAURA MRS F RMF MXP YY B 011C</t>
  </si>
  <si>
    <t>73.SGROI/GIOVANNI MR M RMF MXP YY B 025D</t>
  </si>
  <si>
    <t>74.SHAKIBA/AILIN MRS F RMF MXP YY B 012B</t>
  </si>
  <si>
    <t>75.SOLDA/ROBERTAELISA MRS F RMF MXP YY B 025B</t>
  </si>
  <si>
    <t xml:space="preserve">TANZINI                 </t>
  </si>
  <si>
    <t xml:space="preserve">MARZIA OLIMPIA          </t>
  </si>
  <si>
    <t>76.TANZINI/MARZIAOLIM MRS F RMF MXP YY B 017D</t>
  </si>
  <si>
    <t>TERRANEO</t>
  </si>
  <si>
    <t>77.TERRANEO/VITTORIA MR F RMF MXP YY B 009F</t>
  </si>
  <si>
    <t>78.TOSCANO/CLAUDIA MRS F RMF MXP YY B 007D</t>
  </si>
  <si>
    <t xml:space="preserve">TREMENTINI              </t>
  </si>
  <si>
    <t xml:space="preserve">MARIANGELA              </t>
  </si>
  <si>
    <t>79.TREMENTINI/MARIANG MRS F RMF MXP YY B 021B</t>
  </si>
  <si>
    <t>80.TUTU/SIMONA MRS F RMF MXP YY B 024E</t>
  </si>
  <si>
    <t>81.VANIN/MARTA MS F RMF MXP YY B 025E</t>
  </si>
  <si>
    <t xml:space="preserve">VILLA                   </t>
  </si>
  <si>
    <t>82.VILLA/ANDREA MR M RMF MXP YY B 017E</t>
  </si>
  <si>
    <t>83.ZAMBONI/BARBARA MS F RMF MXP YY B 022C</t>
  </si>
  <si>
    <t xml:space="preserve">ZITOLI                  </t>
  </si>
  <si>
    <t xml:space="preserve">FRANCESCA ANNA KATER    </t>
  </si>
  <si>
    <t>84.ZITOLI/FRANCESCAAN MRS F RMF MXP YY B 007B</t>
  </si>
  <si>
    <t xml:space="preserve">FRANCESCO               </t>
  </si>
  <si>
    <t>85.ZITOLI/FRANCESCO MR M RMF MXP YY B 007C</t>
  </si>
  <si>
    <t>ANDINA</t>
  </si>
  <si>
    <t>1 |ANDINA ALESSANDRO MR |MXP |RMF | |Y |Y |23F |BOARDED |</t>
  </si>
  <si>
    <t>SEBASTIANO</t>
  </si>
  <si>
    <t>|3 |ANDINA SEBASTIANOCHD |MXP |RMF | |Y |Y |23D |BOARDED |</t>
  </si>
  <si>
    <t>BARTOLOMEO</t>
  </si>
  <si>
    <t>|2 |ANDINA BARTOLOMEOCHD |MXP |RMF | |Y |Y |23C |BOARDED |</t>
  </si>
  <si>
    <t xml:space="preserve">ANDRIANI                </t>
  </si>
  <si>
    <t xml:space="preserve">ANTONELLA               </t>
  </si>
  <si>
    <t>|4 |ANDRIANI MRS |MXP |RMF | |Y |Y |16F |BOARDED |</t>
  </si>
  <si>
    <t>Antonacci</t>
  </si>
  <si>
    <t>Sara</t>
  </si>
  <si>
    <t>|6 |ANTONACCI SARA MS |MXP |RMF | |Y |Y |29B |BOARDED |</t>
  </si>
  <si>
    <t>Rocco Roberto</t>
  </si>
  <si>
    <t>|5 |ANTONACCI ROCCO ROBERTO MR |MXP |RMF | |Y |Y |29A |BOARDED |</t>
  </si>
  <si>
    <t xml:space="preserve">ARREGUI MERCHAN         </t>
  </si>
  <si>
    <t xml:space="preserve">CRISTOFHER PATRICIO     </t>
  </si>
  <si>
    <t>|8 |ARREGUI MERCHAN MR |MXP |RMF | |Y |Y |10E |BOARDED |</t>
  </si>
  <si>
    <t xml:space="preserve">ILARY                   </t>
  </si>
  <si>
    <t>|7 |ARREGUI ILARYINFANT |MXP |RMF | |Y |Y |055 |BOARDED |</t>
  </si>
  <si>
    <t>BAUDO</t>
  </si>
  <si>
    <t>MIRKO</t>
  </si>
  <si>
    <t>|9 |BAUDO MIRKO MR |MXP |RMF | |Y |Y |15F |BOARDED |</t>
  </si>
  <si>
    <t xml:space="preserve">BELLOTTI                </t>
  </si>
  <si>
    <t xml:space="preserve">DEBORAH                 </t>
  </si>
  <si>
    <t>|10 |BELLOTTI MRS |MXP |RMF | |Y |Y |3A |BOARDED |</t>
  </si>
  <si>
    <t xml:space="preserve">MARZIA                  </t>
  </si>
  <si>
    <t>|11 |BELLOTTI MRS |MXP |RMF | |Y |Y |3B |BOARDED |</t>
  </si>
  <si>
    <t>Belotti</t>
  </si>
  <si>
    <t>Marco</t>
  </si>
  <si>
    <t>|12 |BELOTTI MARCO MR |MXP |RMF | |Y |Y |8D |BOARDED |</t>
  </si>
  <si>
    <t>BENASSI</t>
  </si>
  <si>
    <t>|13 |BENASSI ELENA MS |MXP |RMF | |Y |Y |15A |BOARDED |</t>
  </si>
  <si>
    <t xml:space="preserve">BERTAGNOLO              </t>
  </si>
  <si>
    <t xml:space="preserve">MIRCO                   </t>
  </si>
  <si>
    <t>|14 |BERTAGNOLO MIRCO MR |MXP |RMF | |Y |Y |9F |BOARDED |</t>
  </si>
  <si>
    <t>BOLLACCO</t>
  </si>
  <si>
    <t>MARIARCACONCETTA</t>
  </si>
  <si>
    <t>|15 |BOLLACCO MARIARCACONCETTA MS |MXP |RMF | |Y |Y |16A |BOARDED |</t>
  </si>
  <si>
    <t>BOLLITO</t>
  </si>
  <si>
    <t>|16 |BOLLITO DANIELA MRS |MXP |RMF | |Y |Y |18F |BOARDED |</t>
  </si>
  <si>
    <t>BONOMETTI</t>
  </si>
  <si>
    <t>|17 |BONOMETTI VIVIANA MRS |MXP |RMF | |Y |Y |13C |BOARDED |</t>
  </si>
  <si>
    <t>Bosio</t>
  </si>
  <si>
    <t>Andrea</t>
  </si>
  <si>
    <t>|18 |BOSIO ANDREA MR |MXP |RMF | |Y |Y |22A |BOARDED |</t>
  </si>
  <si>
    <t>BRIZZI</t>
  </si>
  <si>
    <t>|19 |BRIZZI ANGELO MRS |MXP |RMF | |Y |Y |21A |BOARDED |</t>
  </si>
  <si>
    <t>Bronzini</t>
  </si>
  <si>
    <t>Sofia</t>
  </si>
  <si>
    <t>|22 |BRONZINI SOFIA MS |MXP |RMF | |Y |Y |30D |BOARDED |</t>
  </si>
  <si>
    <t>|21 |BRONZINI LUDOVICA MS |MXP |RMF | |Y |Y |30A |BOARDED |</t>
  </si>
  <si>
    <t>Ludovica</t>
  </si>
  <si>
    <t>|20 |BRONZINI FABIO MR |MXP |RMF | |Y |Y |30F |BOARDED |</t>
  </si>
  <si>
    <t xml:space="preserve">BRUSCHETTI </t>
  </si>
  <si>
    <t>ALINA</t>
  </si>
  <si>
    <t>|23 |BRUSCHETTI MS |MXP |RMF | |Y |Y |5B |BOARDED |</t>
  </si>
  <si>
    <t>BRUSCHI</t>
  </si>
  <si>
    <t>|24 |BRUSCHI ELENA MRS |MXP |RMF | |Y |Y |8A |BOARDED |</t>
  </si>
  <si>
    <t>BUSNELLI</t>
  </si>
  <si>
    <t>|25 |BUSNELLI FRANCESCA MRS |MXP |RMF | |Y |Y |7F |BOARDED |</t>
  </si>
  <si>
    <t xml:space="preserve">BUZZI                   </t>
  </si>
  <si>
    <t xml:space="preserve">BALDASSARRE MARIO       </t>
  </si>
  <si>
    <t>|26 |BUZZI MR |MXP |RMF | |Y |Y |5D |BOARDED |</t>
  </si>
  <si>
    <t xml:space="preserve">CABERLON                </t>
  </si>
  <si>
    <t xml:space="preserve">ROBERTA                 </t>
  </si>
  <si>
    <t>|27 |CABERLON MRS |MXP |RMF | |Y |Y |18A |BOARDED |</t>
  </si>
  <si>
    <t>Capitelli</t>
  </si>
  <si>
    <t>|28 |CAPITELLI ANDREA MR |MXP |RMF | |Y |Y |25B |BOARDED |</t>
  </si>
  <si>
    <t>CAPOZZI</t>
  </si>
  <si>
    <t>|29 |CAPOZZI EMANUELE MR |MXP |RMF | |Y |Y |27E |BOARDED |</t>
  </si>
  <si>
    <t>|30 |CAPOZZI GIUSEPPE MRCHILD |MXP |RMF | |Y |Y |11A |BOARDED |</t>
  </si>
  <si>
    <t>MARGARET</t>
  </si>
  <si>
    <t>|31 |CAPOZZI MARGARET MS |MXP |RMF | |Y |Y |13D |BOARDED |</t>
  </si>
  <si>
    <t>|32 |CAPOZZI SIMONE MRCHILD |MXP |RMF | |Y |Y |10A |BOARDED |</t>
  </si>
  <si>
    <t>Caraffa</t>
  </si>
  <si>
    <t>Francesca Elda</t>
  </si>
  <si>
    <t>|33 |CARAFFA FRANCESCA ELDA MS |MXP |RMF | |Y |Y |29C |BOARDED |</t>
  </si>
  <si>
    <t xml:space="preserve">MELISSA                       </t>
  </si>
  <si>
    <t>|34 |CARBONE MELISSA MRS |MXP |RMF | |Y |Y |19F |BOARDED |</t>
  </si>
  <si>
    <t xml:space="preserve">CARUANA                 </t>
  </si>
  <si>
    <t xml:space="preserve">STELLA                  </t>
  </si>
  <si>
    <t>|35 |CARUANA STELLACHD |MXP |RMF | |Y |Y |14E |BOARDED |</t>
  </si>
  <si>
    <t>CARZANIGA</t>
  </si>
  <si>
    <t xml:space="preserve">MARTA                         </t>
  </si>
  <si>
    <t>|36 |CARZANIGA MARTA MRS |MXP |RMF | |Y |Y |6F |BOARDED |</t>
  </si>
  <si>
    <t>CASOLA</t>
  </si>
  <si>
    <t>|37 |CASOLA ALESSANDRO MR |MXP |RMF | |Y |Y |16B |BOARDED |</t>
  </si>
  <si>
    <t>|38 |CASOLA CHRISTIANCHD |MXP |RMF | |Y |Y |16C |BOARDED |</t>
  </si>
  <si>
    <t>CASPANI</t>
  </si>
  <si>
    <t>MAILA</t>
  </si>
  <si>
    <t>|39 |CASPANI MAILA MR |MXP |RMF | |Y |Y |12C |BOARDED |</t>
  </si>
  <si>
    <t xml:space="preserve">CISLAGHI                </t>
  </si>
  <si>
    <t>|40 |CISLAGHI MRS |MXP |RMF | |Y |Y |20F |BOARDED |</t>
  </si>
  <si>
    <t>Coccorullo</t>
  </si>
  <si>
    <t>Emanuel</t>
  </si>
  <si>
    <t>|41 |COCCORULLO EMANUEL MR |MXP |RMF | |Y |Y |26A |BOARDED |</t>
  </si>
  <si>
    <t>Gaetano</t>
  </si>
  <si>
    <t>|42 |COCCORULLO GAETANO MR |MXP |RMF | |Y |Y |28A |BOARDED |</t>
  </si>
  <si>
    <t>Nicolopio</t>
  </si>
  <si>
    <t>|43 |COCCORULLO NICOLOPIOCHD |MXP |RMF | |Y |Y |27A |BOARDED |</t>
  </si>
  <si>
    <t>Cogliati</t>
  </si>
  <si>
    <t>|44 |COGLIATI ANDREA MR |MXP |RMF | |Y |Y |8C |BOARDED |</t>
  </si>
  <si>
    <t xml:space="preserve">COMELLI                 </t>
  </si>
  <si>
    <t xml:space="preserve">EMANUELE                </t>
  </si>
  <si>
    <t>|45 |COMELLI EMANUELE MR |MXP |RMF | |Y |Y |4A |BOARDED |</t>
  </si>
  <si>
    <t xml:space="preserve">FERNANDO                </t>
  </si>
  <si>
    <t>|46 |COMELLI FERNANDO MR |MXP |RMF | |Y |Y |4B |BOARDED |</t>
  </si>
  <si>
    <t>Coppola</t>
  </si>
  <si>
    <t>Cristofaro</t>
  </si>
  <si>
    <t>|47 |COPPOLA CRISTOFARO MR |MXP |RMF | |Y |Y |9B |BOARDED |</t>
  </si>
  <si>
    <t>COSI</t>
  </si>
  <si>
    <t>|48 |COSI FRANCESCA MRS |MXP |RMF | |Y |Y |12D |BOARDED |</t>
  </si>
  <si>
    <t>Costa</t>
  </si>
  <si>
    <t>|49 |COSTA STEFANO MR |MXP |RMF | |Y |Y |8F |BOARDED |</t>
  </si>
  <si>
    <t>COVALLERO</t>
  </si>
  <si>
    <t>|50 |COVALLERO LEONARDO MRCHILD |MXP |RMF | |Y |Y |4D |BOARDED |</t>
  </si>
  <si>
    <t>|51 |COVALLERO MIRKO MR |MXP |RMF | |Y |Y |4E |BOARDED |</t>
  </si>
  <si>
    <t>|52 |COVALLERO T. INFINFANT |MXP |RMF | |Y |Y |031 |BOARDED |</t>
  </si>
  <si>
    <t>CROCI</t>
  </si>
  <si>
    <t>|53 |CROCI ELENA MRS |MXP |RMF | |Y |Y |6A |BOARDED |</t>
  </si>
  <si>
    <t xml:space="preserve">DALLA VALLE             </t>
  </si>
  <si>
    <t xml:space="preserve">FABIO                   </t>
  </si>
  <si>
    <t>|54 |DALLA VALLE MR |MXP |RMF | |Y |Y |18B |BOARDED |</t>
  </si>
  <si>
    <t xml:space="preserve">FILIPPO                 </t>
  </si>
  <si>
    <t>|55 |DALLA VALLE MR |MXP |RMF | |Y |Y |18C |BOARDED |</t>
  </si>
  <si>
    <t xml:space="preserve">NICOLO                  </t>
  </si>
  <si>
    <t>|56 |DALLA VALLE MR |MXP |RMF | |Y |Y |18D |BOARDED |</t>
  </si>
  <si>
    <t>Daminelli</t>
  </si>
  <si>
    <t>Luca</t>
  </si>
  <si>
    <t>|57 |DAMINELLI LUCA MR |MXP |RMF | |Y |Y |12A |BOARDED |</t>
  </si>
  <si>
    <t>Dandria</t>
  </si>
  <si>
    <t>Sharon</t>
  </si>
  <si>
    <t>|59 |DANDRIA SHARON MS |MXP |RMF | |Y |Y |22C |BOARDED |</t>
  </si>
  <si>
    <t>Kevin</t>
  </si>
  <si>
    <t>|58 |DANDRIA KEVIN MR |MXP |RMF | |Y |Y |22B |BOARDED |</t>
  </si>
  <si>
    <t>DEVIZZI</t>
  </si>
  <si>
    <t>|60 |DEVIZZI GIULIA MS |MXP |RMF | |Y |Y |19A |BOARDED |</t>
  </si>
  <si>
    <t xml:space="preserve">DI PASQUALE             </t>
  </si>
  <si>
    <t>|61 |DI PASQUALE |MXP |RMF | |Y |Y |14A |BOARDED |</t>
  </si>
  <si>
    <t>DIPINTO</t>
  </si>
  <si>
    <t>VERONICA MARIA</t>
  </si>
  <si>
    <t>|62 |DIPINTO VERONICA MARIA MS |MXP |RMF | |Y |Y |15E |BOARDED |</t>
  </si>
  <si>
    <t>Disalvatore</t>
  </si>
  <si>
    <t>Sonia</t>
  </si>
  <si>
    <t>|63 |DISALVATORE SONIA MS |MXP |RMF | |Y |Y |17C |BOARDED |</t>
  </si>
  <si>
    <t>DISARO</t>
  </si>
  <si>
    <t xml:space="preserve">ANDREA                        </t>
  </si>
  <si>
    <t>|64 |DISARO ANDREA MR |MXP |RMF | |Y |Y |13F |BOARDED |</t>
  </si>
  <si>
    <t xml:space="preserve">DOMINICI                </t>
  </si>
  <si>
    <t xml:space="preserve">DOMENICO                </t>
  </si>
  <si>
    <t>|65 |DOMINICI MR |MXP |RMF | |Y |Y |16D |BOARDED |</t>
  </si>
  <si>
    <t>EL NAGGAR</t>
  </si>
  <si>
    <t xml:space="preserve">ELISABETTA MAMDOUH IBRAHIM    </t>
  </si>
  <si>
    <t>|67 |EL NAGGAR E. MRS |MXP |RMF | |Y |Y |14F |BOARDED |</t>
  </si>
  <si>
    <t>EMAM</t>
  </si>
  <si>
    <t xml:space="preserve">HAMDOUN ALI AHMED             </t>
  </si>
  <si>
    <t>|68 |EMAM HAMDOUN ALI AHMED MR |MXP |RMF | |Y |Y |15D |BOARDED |</t>
  </si>
  <si>
    <t xml:space="preserve">FARABELLA               </t>
  </si>
  <si>
    <t xml:space="preserve">MARCELLO                </t>
  </si>
  <si>
    <t>|69 |FARABELLA MARCELLO MR |MXP |RMF | |Y |Y |20E |BOARDED |</t>
  </si>
  <si>
    <t>FIORIO</t>
  </si>
  <si>
    <t>|70 |FIORIO DANIELA MS |MXP |RMF | |Y |Y |12F |BOARDED |</t>
  </si>
  <si>
    <t>FRISON</t>
  </si>
  <si>
    <t>|71 |FRISON MATTEO MR |MXP |RMF | |Y |Y |9D |BOARDED |</t>
  </si>
  <si>
    <t xml:space="preserve">GIULIANI                </t>
  </si>
  <si>
    <t xml:space="preserve">LUCA                    </t>
  </si>
  <si>
    <t>|72 |GIULIANI MR |MXP |RMF | |Y |Y |17A |BOARDED |</t>
  </si>
  <si>
    <t>GRANDONI</t>
  </si>
  <si>
    <t xml:space="preserve">BARBARA                       </t>
  </si>
  <si>
    <t>|73 |GRANDONI BARBARA MRS |MXP |RMF | |Y |Y |3D |BOARDED |</t>
  </si>
  <si>
    <t xml:space="preserve">GUELI                   </t>
  </si>
  <si>
    <t xml:space="preserve">MONICA MARIELLA         </t>
  </si>
  <si>
    <t>|74 |GUELI MRS |MXP |RMF | |Y |Y |9E |BOARDED |</t>
  </si>
  <si>
    <t>INGALLINA</t>
  </si>
  <si>
    <t>|75 |INGALLINA GIUSEPPE MR |MXP |RMF | |Y |Y |20B |BOARDED |</t>
  </si>
  <si>
    <t>INVERARDI</t>
  </si>
  <si>
    <t>EROS</t>
  </si>
  <si>
    <t>|76 |INVERARDI EROS MR |MXP |RMF | |Y |Y |13B |BOARDED |</t>
  </si>
  <si>
    <t>LAYANAPAREDES</t>
  </si>
  <si>
    <t>GIOCONDAANA</t>
  </si>
  <si>
    <t>|77 |LAYANAPAREDES G. MRS |MXP |RMF | |Y |Y |4F |BOARDED |</t>
  </si>
  <si>
    <t>LAZZARI</t>
  </si>
  <si>
    <t>|78 |LAZZARI GIOVANNI MR |MXP |RMF | |Y |Y |15B |BOARDED |</t>
  </si>
  <si>
    <t>LIBRI</t>
  </si>
  <si>
    <t>|79 |LIBRI ANGELA MS |MXP |RMF | |Y |Y |27F |BOARDED |</t>
  </si>
  <si>
    <t>LODA</t>
  </si>
  <si>
    <t>|80 |LODA GIORGIO MR |MXP |RMF | |Y |Y |24F |BOARDED |</t>
  </si>
  <si>
    <t>LOI</t>
  </si>
  <si>
    <t>|81 |LOI ANDREA MR |MXP |RMF | |Y |Y |3C |BOARDED |</t>
  </si>
  <si>
    <t xml:space="preserve">LONGO                   </t>
  </si>
  <si>
    <t xml:space="preserve">LUDOVICA                </t>
  </si>
  <si>
    <t>|82 |LONGO LUDOVICA MRS |MXP |RMF | |Y |Y |17D |BOARDED |</t>
  </si>
  <si>
    <t>LORATO</t>
  </si>
  <si>
    <t xml:space="preserve">DANILO                        </t>
  </si>
  <si>
    <t>|83 |LORATO DANILO CHDCHILD |MXP |RMF | |Y |Y |25F |BOARDED |</t>
  </si>
  <si>
    <t>|84 |LORATO DAVIDE MR |MXP |RMF | |Y |Y |25D |BOARDED |</t>
  </si>
  <si>
    <t xml:space="preserve">STEFANIA                      </t>
  </si>
  <si>
    <t>|85 |LORATO STEFANIA CHDCHILD |MXP |RMF | |Y |Y |25E |BOARDED |</t>
  </si>
  <si>
    <t>LOSACCO</t>
  </si>
  <si>
    <t>|86 |LOSACCO CHIARA MR |MXP |RMF | |Y |Y |15C |BOARDED |</t>
  </si>
  <si>
    <t>Luzardi</t>
  </si>
  <si>
    <t>|87 |LUZARDI ELISA MS |MXP |RMF | |Y |Y |12E |BOARDED |</t>
  </si>
  <si>
    <t>Maccabelli</t>
  </si>
  <si>
    <t>Marzia</t>
  </si>
  <si>
    <t>|88 |MACCABELLI MARZIA MRS |MXP |RMF | |Y |Y |25A |BOARDED |</t>
  </si>
  <si>
    <t>Maiolo</t>
  </si>
  <si>
    <t>Fabrizio</t>
  </si>
  <si>
    <t>|89 |MAIOLO FABRIZIO MR |MXP |RMF | |Y |Y |22D |BOARDED |</t>
  </si>
  <si>
    <t>MANCARDO</t>
  </si>
  <si>
    <t xml:space="preserve">ENRICO                        </t>
  </si>
  <si>
    <t>|90 |MANCARDO ENRICO MR |MXP |RMF | |Y |Y |21F |BOARDED |</t>
  </si>
  <si>
    <t xml:space="preserve">GIORGIO                       </t>
  </si>
  <si>
    <t>|91 |MANCARDO GIORGIO MR |MXP |RMF | |Y |Y |21E |BOARDED |</t>
  </si>
  <si>
    <t>|92 |MANCARDO LORENZO MR |MXP |RMF | |Y |Y |21D |BOARDED |</t>
  </si>
  <si>
    <t>MARANGON</t>
  </si>
  <si>
    <t>|93 |MARANGON ROBERTO MR |MXP |RMF | |Y |Y |20A |BOARDED |</t>
  </si>
  <si>
    <t>MARESCOTTO</t>
  </si>
  <si>
    <t>|94 |MARESCOTTO DAVIDE MR |MXP |RMF | |Y |Y |4C |BOARDED |</t>
  </si>
  <si>
    <t>MARINO</t>
  </si>
  <si>
    <t xml:space="preserve">ANTONIA                       </t>
  </si>
  <si>
    <t>|95 |MARINO ANTONIA MRS |MXP |RMF | |Y |Y |25C |BOARDED |</t>
  </si>
  <si>
    <t>MARRAS</t>
  </si>
  <si>
    <t xml:space="preserve">JESSICA                       </t>
  </si>
  <si>
    <t>|96 |MARRAS JESSICA MRS |MXP |RMF | |Y |Y |19E |BOARDED |</t>
  </si>
  <si>
    <t>Martino</t>
  </si>
  <si>
    <t>Mario</t>
  </si>
  <si>
    <t>|97 |MARTINO MARIO MR |MXP |RMF | |Y |Y |17E |BOARDED |</t>
  </si>
  <si>
    <t>MASCI</t>
  </si>
  <si>
    <t>|98 |MASCI GIOVANNA MS |MXP |RMF | |Y |Y |9C |BOARDED |</t>
  </si>
  <si>
    <t>MATHLOUTHI</t>
  </si>
  <si>
    <t>EDOARDO</t>
  </si>
  <si>
    <t>|99 |MATHLOUTHI EDOARDO MR |MXP |RMF | |Y |Y |29F |BOARDED |</t>
  </si>
  <si>
    <t>RICCARDO FRANCESCO</t>
  </si>
  <si>
    <t>|100 |MAZZOLA R. MR |MXP |RMF | |Y |Y |8B |BOARDED |</t>
  </si>
  <si>
    <t>MAZZOLDI</t>
  </si>
  <si>
    <t xml:space="preserve">DANIELA                       </t>
  </si>
  <si>
    <t>|101 |MAZZOLDI DANIELA MRS |MXP |RMF | |Y |Y |11D |BOARDED |</t>
  </si>
  <si>
    <t xml:space="preserve">MERCHAN                 </t>
  </si>
  <si>
    <t xml:space="preserve">ROSA AMPARITO           </t>
  </si>
  <si>
    <t>|102 |MERCHAN ROSA AMPARITO MRS |MXP |RMF | |Y |Y |10D |BOARDED |</t>
  </si>
  <si>
    <t>Messuti</t>
  </si>
  <si>
    <t>|103 |MESSUTI FRANCESCO MR |MXP |RMF | |Y |Y |27B |BOARDED |</t>
  </si>
  <si>
    <t>MOCCIA</t>
  </si>
  <si>
    <t>|104 |MOCCIA MARIA ROSARIA MS |MXP |RMF | |Y |Y |27D |BOARDED |</t>
  </si>
  <si>
    <t>MORAES DA SILVA</t>
  </si>
  <si>
    <t>JARDELINA</t>
  </si>
  <si>
    <t>|105 |MORAES DA SILVA J. MRS |MXP |RMF | |Y |Y |26B |BOARDED |</t>
  </si>
  <si>
    <t>MORRONE</t>
  </si>
  <si>
    <t>ANTONIO </t>
  </si>
  <si>
    <t>|106 |MORRONE ANTONIOA MR |MXP |RMF | |Y |Y |28E |BOARDED |</t>
  </si>
  <si>
    <t>Nada</t>
  </si>
  <si>
    <t>Daniela</t>
  </si>
  <si>
    <t>|107 |NADA DANIELA MS |MXP |RMF | |Y |Y |17F |BOARDED |</t>
  </si>
  <si>
    <t>Olivieri</t>
  </si>
  <si>
    <t>Giada</t>
  </si>
  <si>
    <t>|108 |OLIVIERI GIADA MS |MXP |RMF | |Y |Y |12B |BOARDED |</t>
  </si>
  <si>
    <t>Ortuso</t>
  </si>
  <si>
    <t>Marcella Santa</t>
  </si>
  <si>
    <t>|109 |ORTUSO MARCELLA SANTA MRS |MXP |RMF | |Y |Y |22E |BOARDED |</t>
  </si>
  <si>
    <t>PALMAS</t>
  </si>
  <si>
    <t>|110 |PALMAS PAOLO MR |MXP |RMF | |Y |Y |27C |BOARDED |</t>
  </si>
  <si>
    <t>PARODI</t>
  </si>
  <si>
    <t xml:space="preserve">DANIELE                       </t>
  </si>
  <si>
    <t>|111 |PARODI DANIELE MRS |MXP |RMF | |Y |Y |3E |BOARDED |</t>
  </si>
  <si>
    <t xml:space="preserve">FEDERICO                      </t>
  </si>
  <si>
    <t>|112 |PARODI FEDERICO MR |MXP |RMF | |Y |Y |3F |BOARDED |</t>
  </si>
  <si>
    <t>Peri</t>
  </si>
  <si>
    <t>Samanta</t>
  </si>
  <si>
    <t>|113 |PERI SAMANTA MS |MXP |RMF | |Y |Y |23A |BOARDED |</t>
  </si>
  <si>
    <t>PERLO</t>
  </si>
  <si>
    <t>|115 |PERLO GIOVANNICHILD |MXP |RMF | |Y |Y |29D |BOARDED |</t>
  </si>
  <si>
    <t>MANILA</t>
  </si>
  <si>
    <t>|116 |PERLO MANILACHILD |MXP |RMF | |Y |Y |29E |BOARDED |</t>
  </si>
  <si>
    <t>|114 |PERLO CRISTIANO MR |MXP |RMF | |Y |Y |28F |BOARDED |</t>
  </si>
  <si>
    <t>PICCHI</t>
  </si>
  <si>
    <t>PATRIZIA </t>
  </si>
  <si>
    <t>|117 |PICCHI PATRIZIAA MS |MXP |RMF | |Y |Y |28D |BOARDED |</t>
  </si>
  <si>
    <t>PICCOLI</t>
  </si>
  <si>
    <t>|118 |PICCOLI MARTA MS |MXP |RMF | |Y |Y |28C |BOARDED |</t>
  </si>
  <si>
    <t xml:space="preserve">PIRAINO                 </t>
  </si>
  <si>
    <t>|119 |PIRAINO ROBERTO MR |MXP |RMF | |Y |Y |13A |BOARDED |</t>
  </si>
  <si>
    <t xml:space="preserve">POLELLI                 </t>
  </si>
  <si>
    <t xml:space="preserve">PAOLA EGIDIA            </t>
  </si>
  <si>
    <t>|120 |POLELLI PAOLA EGIDIA MRS |MXP |RMF | |Y |Y |5E |BOARDED |</t>
  </si>
  <si>
    <t xml:space="preserve">POZZATI                 </t>
  </si>
  <si>
    <t xml:space="preserve">ALESSANDRA              </t>
  </si>
  <si>
    <t>|121 |POZZATI ALESSANDRA MRS |MXP |RMF | |Y |Y |17B |BOARDED |</t>
  </si>
  <si>
    <t>POZZONI</t>
  </si>
  <si>
    <t xml:space="preserve">CHRISTIAN                     </t>
  </si>
  <si>
    <t>|122 |POZZONI CHRISTIAN MR |MXP |RMF | |Y |Y |6E |BOARDED |</t>
  </si>
  <si>
    <t xml:space="preserve">MATTIA                        </t>
  </si>
  <si>
    <t>|123 |POZZONI MATTIA MR |MXP |RMF | |Y |Y |6D |BOARDED |</t>
  </si>
  <si>
    <t xml:space="preserve">SARA                          </t>
  </si>
  <si>
    <t>|124 |POZZONI SARA MRS |MXP |RMF | |Y |Y |6C |BOARDED |</t>
  </si>
  <si>
    <t>PROSPERI</t>
  </si>
  <si>
    <t>|125 |PROSPERI IVAN MR |MXP |RMF | |Y |Y |24A |BOARDED |</t>
  </si>
  <si>
    <t xml:space="preserve">PUGNAGHI </t>
  </si>
  <si>
    <t>|127 |PUGNAGHI MR |MXP |RMF | |Y |Y |5A |BOARDED |</t>
  </si>
  <si>
    <t>|126 |PUGNAGHI MRCHILD |MXP |RMF | |Y |Y |5C |BOARDED |</t>
  </si>
  <si>
    <t>RAIMONDI</t>
  </si>
  <si>
    <t>|129 |RAIMONDI ANITA MS |MXP |RMF | |Y |Y |22F |BOARDED |</t>
  </si>
  <si>
    <t>RAINERO</t>
  </si>
  <si>
    <t xml:space="preserve">STEFANO MARIA                 </t>
  </si>
  <si>
    <t>|130 |RAINERO STEFANO MARIA MRS |MXP |RMF | |Y |Y |5F |BOARDED |</t>
  </si>
  <si>
    <t>RICHETTI</t>
  </si>
  <si>
    <t xml:space="preserve">VALERIO                       </t>
  </si>
  <si>
    <t>|131 |RICHETTI VALERIO MR |MXP |RMF | |Y |Y |11E |BOARDED |</t>
  </si>
  <si>
    <t>RINALDI</t>
  </si>
  <si>
    <t>|133 |RINALDI MARICA MRS |MXP |RMF | |Y |Y |23E |BOARDED |</t>
  </si>
  <si>
    <t xml:space="preserve">ILARIA                        </t>
  </si>
  <si>
    <t>|132 |RINALDI ILARIA MRS |MXP |RMF | |Y |Y |13E |BOARDED |</t>
  </si>
  <si>
    <t>RIZZO</t>
  </si>
  <si>
    <t>|134 |RIZZO STEFANIA MRS |MXP |RMF | |Y |Y |19C |BOARDED |</t>
  </si>
  <si>
    <t>RIZZOLIO</t>
  </si>
  <si>
    <t xml:space="preserve">ELENA                         </t>
  </si>
  <si>
    <t>|135 |RIZZOLIO ELENA MRS |MXP |RMF | |Y |Y |21C |BOARDED |</t>
  </si>
  <si>
    <t>Rossi</t>
  </si>
  <si>
    <t>Daniel</t>
  </si>
  <si>
    <t>|139 |ROSSI DANIEL MR |MXP |RMF | |Y |Y |8E |BOARDED |</t>
  </si>
  <si>
    <t>|141 |RUSSO ERIKA MRS |MXP |RMF | |Y |Y |19D |BOARDED |</t>
  </si>
  <si>
    <t>Russo</t>
  </si>
  <si>
    <t>Antonella</t>
  </si>
  <si>
    <t>|140 |RUSSO ANTONELLA MS |MXP |RMF | |Y |Y |30C |BOARDED |</t>
  </si>
  <si>
    <t>SALMADOR HERMOSA</t>
  </si>
  <si>
    <t>RAQUEL</t>
  </si>
  <si>
    <t>|142 |SALMADOR HERMOSA R. MR |MXP |RMF | |Y |Y |24B |BOARDED |</t>
  </si>
  <si>
    <t xml:space="preserve">SALVALAJO               </t>
  </si>
  <si>
    <t xml:space="preserve">ELIO                    </t>
  </si>
  <si>
    <t>|143 |SALVALAJO ELIO MR |MXP |RMF | |Y |Y |14B |BOARDED |</t>
  </si>
  <si>
    <t xml:space="preserve">ELISA                   </t>
  </si>
  <si>
    <t>|144 |SALVALAJO ELISA MR |MXP |RMF | |Y |Y |14C |BOARDED |</t>
  </si>
  <si>
    <t>|145 |SALVALAJO EMANUELE MR |MXP |RMF | |Y |Y |14D |BOARDED |</t>
  </si>
  <si>
    <t>SCARAMUCCIA</t>
  </si>
  <si>
    <t xml:space="preserve">DORA                          </t>
  </si>
  <si>
    <t>|146 |SCARAMUCCIA DORA MRS |MXP |RMF | |Y |Y |11C |BOARDED |</t>
  </si>
  <si>
    <t>Scola</t>
  </si>
  <si>
    <t>|148 |SCOLA GIULIA MS |MXP |RMF | |Y |Y |30E |BOARDED |</t>
  </si>
  <si>
    <t>Arianna</t>
  </si>
  <si>
    <t>|147 |SCOLA ARIANNA MS |MXP |RMF | |Y |Y |30B |BOARDED |</t>
  </si>
  <si>
    <t>Seghezzi</t>
  </si>
  <si>
    <t>|149 |SEGHEZZI MARCO MR |MXP |RMF | |Y |Y |24C |BOARDED |</t>
  </si>
  <si>
    <t>SEMPLICE</t>
  </si>
  <si>
    <t>|150 |SEMPLICE ROBERTO MR |MXP |RMF | |Y |Y |26F |BOARDED |</t>
  </si>
  <si>
    <t>Sene</t>
  </si>
  <si>
    <t>Elhadji Amadou</t>
  </si>
  <si>
    <t>|151 |SENE ELHADJI AMADOU MR |MXP |RMF | |Y |Y |20C |BOARDED |</t>
  </si>
  <si>
    <t>Shakira</t>
  </si>
  <si>
    <t>Magistroni</t>
  </si>
  <si>
    <t>|152 |SHAKIRA MAGISTRONI MS |MXP |RMF | |Y |Y |23B |BOARDED |</t>
  </si>
  <si>
    <t>Signo</t>
  </si>
  <si>
    <t>Silvia</t>
  </si>
  <si>
    <t>|153 |SIGNO SILVIA MS |MXP |RMF | |Y |Y |9A |BOARDED |</t>
  </si>
  <si>
    <t xml:space="preserve">SONA </t>
  </si>
  <si>
    <t>|154 |SONA MR |MXP |RMF | |Y |Y |26C |BOARDED |</t>
  </si>
  <si>
    <t>SPITI</t>
  </si>
  <si>
    <t>DEBORAH</t>
  </si>
  <si>
    <t>|155 |SPITI DEBORAH MS |MXP |RMF | |Y |Y |19B |BOARDED |</t>
  </si>
  <si>
    <t>SPIZZIRRI</t>
  </si>
  <si>
    <t>|156 |SPIZZIRRI GIUSEPPE MR |MXP |RMF | |Y |Y |20D |BOARDED |</t>
  </si>
  <si>
    <t>TAOLE</t>
  </si>
  <si>
    <t>|157 |TAOLE MARCO MR |MXP |RMF | |Y |Y |11B |BOARDED |</t>
  </si>
  <si>
    <t>TASCA</t>
  </si>
  <si>
    <t>SONIA GIOVANNA</t>
  </si>
  <si>
    <t>|158 |TASCA SONIA GIOVANNA MR |MXP |RMF | |Y |Y |21B |BOARDED |</t>
  </si>
  <si>
    <t xml:space="preserve">TIRENDI                 </t>
  </si>
  <si>
    <t xml:space="preserve">GRAZIELLA               </t>
  </si>
  <si>
    <t>|159 |TIRENDI GRAZIELLA MRS |MXP |RMF | |Y |Y |10F |BOARDED |</t>
  </si>
  <si>
    <t>TODESCHINI</t>
  </si>
  <si>
    <t>|160 |TODESCHINI FRANCESCA MRS |MXP |RMF | |Y |Y |11F |BOARDED |</t>
  </si>
  <si>
    <t>UNGARO</t>
  </si>
  <si>
    <t>|161 |UNGARO ISABELLA MS |MXP |RMF | |Y |Y |6B |BOARDED |</t>
  </si>
  <si>
    <t>Vagnoni</t>
  </si>
  <si>
    <t>Monia</t>
  </si>
  <si>
    <t>|162 |VAGNONI MONIA MS |MXP |RMF | |Y |Y |28B |BOARDED |</t>
  </si>
  <si>
    <t xml:space="preserve">VENCHIARUTTI            </t>
  </si>
  <si>
    <t xml:space="preserve">ALESSIO                 </t>
  </si>
  <si>
    <t>|163 |VENCHIARUTTI ALESSIO MR |MXP |RMF | |Y |Y |10C |BOARDED |</t>
  </si>
  <si>
    <t xml:space="preserve">SAMUELE                 </t>
  </si>
  <si>
    <t>|164 |VENCHIARUTTI SAMUELE MR |MXP |RMF | |Y |Y |10B |BOARDED |</t>
  </si>
  <si>
    <t>VENTURELLO</t>
  </si>
  <si>
    <t>|165 |VENTURELLO DAVIDE MR |MXP |RMF | |Y |Y |18E |BOARDED |</t>
  </si>
  <si>
    <t xml:space="preserve">VIGANO </t>
  </si>
  <si>
    <t>PATRIK</t>
  </si>
  <si>
    <t>|166 |VIGANO MR |MXP |RMF | |Y |Y |7E |BOARDED |</t>
  </si>
  <si>
    <t xml:space="preserve">VOCINO                  </t>
  </si>
  <si>
    <t xml:space="preserve">ANTONIO                 </t>
  </si>
  <si>
    <t>|168 |VOCINO ANTONIO MR |MXP |RMF | |Y |Y |16E |BOARDED |</t>
  </si>
  <si>
    <t>EL KNIZI</t>
  </si>
  <si>
    <t>IVAN ANOUR</t>
  </si>
  <si>
    <t>|66 |EL KNIZI IVAN ANOUAR MR |MXP |RMF | |Y |Y |24E |BOARDED |</t>
  </si>
  <si>
    <t>PUZO</t>
  </si>
  <si>
    <t>|128 |PUZO ANNAMARIA MRS |MXP |RMF | |Y |Y |7A |BOARDED |</t>
  </si>
  <si>
    <t>|136 |ROMANO ALESSIO MR |MXP |RMF | |Y |Y |7D |BOARDED |</t>
  </si>
  <si>
    <t>GUILIA</t>
  </si>
  <si>
    <t>|137 |ROMANO GIULIA MISSCHILD |MXP |RMF | |Y |Y |7C |BOARDED |</t>
  </si>
  <si>
    <t>|138 |ROMANO NICOLO MRCHILD |MXP |RMF | |Y |Y |7B |BOARDED |</t>
  </si>
  <si>
    <t>|167 |VITALE MARTINA MRS |MXP |RMF | |Y |Y |26E |BOARDED |</t>
  </si>
  <si>
    <t>Oasi&amp;Dune</t>
  </si>
  <si>
    <t>1ALBANO/ANIELLO</t>
  </si>
  <si>
    <t>JSV Srl</t>
  </si>
  <si>
    <t>1AMBROSIO/DANIELA</t>
  </si>
  <si>
    <t>1ANTIGNANI/VANIA</t>
  </si>
  <si>
    <t>1ARBUCCI/ROSARIO</t>
  </si>
  <si>
    <t>1ARBUCCI/ILENIA</t>
  </si>
  <si>
    <t>1ARBUCCI/MARZIA</t>
  </si>
  <si>
    <t>1ARNO/GIOACCHINO</t>
  </si>
  <si>
    <t>1BALLIU/XHULJO</t>
  </si>
  <si>
    <t>1BASILISCO/ANTONIO</t>
  </si>
  <si>
    <t>1BOMBACE/PASQUALE</t>
  </si>
  <si>
    <t>1BOVE/VIRGINIA</t>
  </si>
  <si>
    <t>1BUGLIONE/SALVATORE</t>
  </si>
  <si>
    <t>1CAPASSO/RAFFAELE</t>
  </si>
  <si>
    <t>1CAPOBIANCHI/FERNANDA</t>
  </si>
  <si>
    <t>1CARANDENTE/PERRECA</t>
  </si>
  <si>
    <t>1CARBONI/MARIAPIA</t>
  </si>
  <si>
    <t>1CICILIANO/MARIAROSA</t>
  </si>
  <si>
    <t>1COPERTINO/MADDALENA</t>
  </si>
  <si>
    <t>1CORRAO/TERESA</t>
  </si>
  <si>
    <t>1COSTABILE/CLAUDIA</t>
  </si>
  <si>
    <t>1COSTANTINO/CRISTINA</t>
  </si>
  <si>
    <t>1COZZOLINO/GIOVANNA</t>
  </si>
  <si>
    <t>1DAMBROSIO/PASQUALE</t>
  </si>
  <si>
    <t>1DAMBROSIO/ROBERTA</t>
  </si>
  <si>
    <t>1DAMICO/VERONICA</t>
  </si>
  <si>
    <t>1DAMICO/SANTIAGO</t>
  </si>
  <si>
    <t>1DANIELE/ADDOLORATA</t>
  </si>
  <si>
    <t>1DECHIARA/MARTINA</t>
  </si>
  <si>
    <t>1DECICCO/GIOACCHINOGIOVANNI</t>
  </si>
  <si>
    <t>1DECICCO/SARA</t>
  </si>
  <si>
    <t>1DECICCO/NOEMI</t>
  </si>
  <si>
    <t>1DIPIPPO/FEDERICAAGNESE</t>
  </si>
  <si>
    <t>1ESPOSITO/MARIA</t>
  </si>
  <si>
    <t>1FALCO/CARMELA</t>
  </si>
  <si>
    <t>1FEDERICO/GABRIELLA</t>
  </si>
  <si>
    <t>1FERRIERO/SALVATORE</t>
  </si>
  <si>
    <t>1FERRIERO/NOEMI</t>
  </si>
  <si>
    <t>1FRANZESE/MARIO</t>
  </si>
  <si>
    <t>1FRANZESE/GIUSEPPE</t>
  </si>
  <si>
    <t>1FRANZESE/SALVATORE</t>
  </si>
  <si>
    <t>1GENOVESE/MARIASTELLA</t>
  </si>
  <si>
    <t>1GIGLIUCCI/STEFANIA</t>
  </si>
  <si>
    <t>1GUADAGNI/ARCANGELOGABRIELE</t>
  </si>
  <si>
    <t>1KURTAGA/ANISA</t>
  </si>
  <si>
    <t>1MAGLIOCCA/VINCENZO</t>
  </si>
  <si>
    <t>1MANZI/ASSUNTA</t>
  </si>
  <si>
    <t>1MINOPOLI/GIUSEPPINA</t>
  </si>
  <si>
    <t>1PAPPALARDO/MODESTINO</t>
  </si>
  <si>
    <t>1PERNA/ANDREA</t>
  </si>
  <si>
    <t>1PERNA/NICOLO</t>
  </si>
  <si>
    <t>Oasi &amp; Dune 1 No show</t>
  </si>
  <si>
    <t>1PETROCELLI/AURORA</t>
  </si>
  <si>
    <t>1PISANIELLO/MATTIA</t>
  </si>
  <si>
    <t>1PISTILLO/FABRIZIO</t>
  </si>
  <si>
    <t>1PISTILLO/CHRISTIAN</t>
  </si>
  <si>
    <t>1PRESCIUTTI/ANDREA</t>
  </si>
  <si>
    <t>1PRESCIUTTI/ROBERTO</t>
  </si>
  <si>
    <t>1PROTANI/DANILO</t>
  </si>
  <si>
    <t>1PROTANI/ANGELA</t>
  </si>
  <si>
    <t>1PUGLIESE/MICHELE</t>
  </si>
  <si>
    <t>1PUGLIESE/MARIO</t>
  </si>
  <si>
    <t>1PUGLIESE/ARIANNA</t>
  </si>
  <si>
    <t>1PUGLIESE/RICCARDO</t>
  </si>
  <si>
    <t>1RENDINA/ANTONIO</t>
  </si>
  <si>
    <t>1RICCI/GIUSEPPE</t>
  </si>
  <si>
    <t>1RICCI/ARIANNA</t>
  </si>
  <si>
    <t>1SAPIENZA/RAFFAELLA</t>
  </si>
  <si>
    <t>1SCALA/SAMUEL</t>
  </si>
  <si>
    <t>1SEQUINO/GIANLUCA</t>
  </si>
  <si>
    <t>1SIBILIO/GIOVANNILUCA</t>
  </si>
  <si>
    <t>1SIBILIO/GIOIA</t>
  </si>
  <si>
    <t>1SUPPA/ALESSIA</t>
  </si>
  <si>
    <t>1TSYMBAL/NATALIYA</t>
  </si>
  <si>
    <t>1VACCARO/ROSA</t>
  </si>
  <si>
    <t>1VALENTINI/MAYKAL</t>
  </si>
  <si>
    <t>1GIOSUE/VELOTTI</t>
  </si>
  <si>
    <t>1ZERELLA/SAMANTHA</t>
  </si>
  <si>
    <t>ALBORETO</t>
  </si>
  <si>
    <t xml:space="preserve">1.ALBORETO/RAFFAELE MR M NAP SSH YY B 025B </t>
  </si>
  <si>
    <t>ALFINITI</t>
  </si>
  <si>
    <t xml:space="preserve">2.ALFINITI/RICCARDO MR M NAP SSH YY B 020B </t>
  </si>
  <si>
    <t>ALOIA</t>
  </si>
  <si>
    <t xml:space="preserve">4.ALOIA/FRANCESCO MR M NAP SSH YY B 010B </t>
  </si>
  <si>
    <t xml:space="preserve">3.ALOIA/CRISTIANCHD M NAP SSH YY B 010C </t>
  </si>
  <si>
    <t xml:space="preserve">5.ALOIA/VIOLACHD C NAP SSH YY B 010A </t>
  </si>
  <si>
    <t>ANNOSO</t>
  </si>
  <si>
    <t>MIRIAM PASQUALINA</t>
  </si>
  <si>
    <t xml:space="preserve">6.ANNOSO/MIRIAM PASQ MRS F NAP SSH YY B 030F </t>
  </si>
  <si>
    <t xml:space="preserve">7.ARDITO/GIULIA MRS F NAP SSH YY B 003C </t>
  </si>
  <si>
    <t>AURIEMMA</t>
  </si>
  <si>
    <t xml:space="preserve">8.AURIEMMA/PIETRO MR M NAP SSH YY A 015C </t>
  </si>
  <si>
    <t>AUTIERO</t>
  </si>
  <si>
    <t xml:space="preserve">9.AUTIERO/VALERIA MRS F NAP SSH YY B 004D </t>
  </si>
  <si>
    <t>BAIANO</t>
  </si>
  <si>
    <t xml:space="preserve">10.BAIANO/MARIA MRS F NAP SSH YY B 012F </t>
  </si>
  <si>
    <t xml:space="preserve">11.BALZANO/ANNUNZIATA MRS F NAP SSH YY A 002F </t>
  </si>
  <si>
    <t>BARLETTA</t>
  </si>
  <si>
    <t xml:space="preserve">12.BARLETTA/GIOVANNA MRS F NAP SSH YY A 016E </t>
  </si>
  <si>
    <t>BATTARRA</t>
  </si>
  <si>
    <t>PASQUALINA</t>
  </si>
  <si>
    <t xml:space="preserve">13.BATTARRA/PASQUALIN MRS F NAP SSH YY A 008D </t>
  </si>
  <si>
    <t>BATTILOMO</t>
  </si>
  <si>
    <t xml:space="preserve">15.BATTILOMO/GIORGIO MR M NAP SSH YY B 004E </t>
  </si>
  <si>
    <t xml:space="preserve">14.BATTILOMO/ANTONIO MR M NAP SSH YY B 004F </t>
  </si>
  <si>
    <t>BOTTARI</t>
  </si>
  <si>
    <t xml:space="preserve">17.BOTTARI/ANDREA MR M NAP SSH YY A 016B </t>
  </si>
  <si>
    <t xml:space="preserve">18.BUCCI/FABIO MR M NAP SSH YY B 028B </t>
  </si>
  <si>
    <t>BUONFANTE</t>
  </si>
  <si>
    <t xml:space="preserve">TANIA </t>
  </si>
  <si>
    <t xml:space="preserve">19.BUONFANTE/TANIA MRS F NAP SSH YY A 008C </t>
  </si>
  <si>
    <t>CALIENDO</t>
  </si>
  <si>
    <t xml:space="preserve">20.CALIENDO/MADDALENA MRS F NAP SSH YY B 014F </t>
  </si>
  <si>
    <t>CAMPONESCO</t>
  </si>
  <si>
    <t xml:space="preserve">21.CAMPONESCO/ROSARIO MR M NAP SSH YY B 012D </t>
  </si>
  <si>
    <t>CANGIANO</t>
  </si>
  <si>
    <t xml:space="preserve">22.CANGIANO/FABIO MR M NAP SSH YY B 013F </t>
  </si>
  <si>
    <t>CANNEVA</t>
  </si>
  <si>
    <t xml:space="preserve">23.CANNEVA/MARTINA MRS F NAP SSH YY B 020A </t>
  </si>
  <si>
    <t>CAPRICANO</t>
  </si>
  <si>
    <t xml:space="preserve">24.CAPRICANO/PASQUALE MR M NAP SSH YY B 017A </t>
  </si>
  <si>
    <t>GENOVEFFA</t>
  </si>
  <si>
    <t xml:space="preserve">25.CAPUANO/GENOVEFFA MRS F NAP SSH YY B 025E </t>
  </si>
  <si>
    <t>LIBERATA</t>
  </si>
  <si>
    <t xml:space="preserve">26.CAPUANO/LIBERATA MRS F NAP SSH YY B 026E </t>
  </si>
  <si>
    <t>CARLEA</t>
  </si>
  <si>
    <t xml:space="preserve">27.CARLEA/DANIELE MR M NAP SSH YY A 027B </t>
  </si>
  <si>
    <t xml:space="preserve">CAROTENUTO </t>
  </si>
  <si>
    <t>PIER LUIGI</t>
  </si>
  <si>
    <t xml:space="preserve">28.CAROTENUTO/PIER LUI MR M NAP SSH YY B 003B </t>
  </si>
  <si>
    <t>CARRINO</t>
  </si>
  <si>
    <t xml:space="preserve">29.CARRINO/VINCENZO MR M NAP SSH YY A 030A </t>
  </si>
  <si>
    <t>CECE</t>
  </si>
  <si>
    <t xml:space="preserve">31.CECE/OLGA MRS F NAP SSH YY B 020F </t>
  </si>
  <si>
    <t xml:space="preserve">30.CECE/IMMACOLATA MRS F NAP SSH YY A 029A </t>
  </si>
  <si>
    <t>CESARIO</t>
  </si>
  <si>
    <t xml:space="preserve">32.CESARIO/NUNZIO MR M NAP SSH YY B 013D </t>
  </si>
  <si>
    <t>CIFARIELLO</t>
  </si>
  <si>
    <t>LEOPOLDO</t>
  </si>
  <si>
    <t xml:space="preserve">33.CIFARIELLO/LEOPOLDO MR M NAP SSH YY B 025F </t>
  </si>
  <si>
    <t xml:space="preserve">34.CIFARIELLO/ROSARIA MRS F NAP SSH YY B 025D </t>
  </si>
  <si>
    <t xml:space="preserve">35.CIOFFI/SALVATORE MR M NAP SSH YY B 023E </t>
  </si>
  <si>
    <t xml:space="preserve">36.CIRILLO/DOMENICO MR M NAP SSH YY A 003D </t>
  </si>
  <si>
    <t>COPPETA</t>
  </si>
  <si>
    <t xml:space="preserve">37.COPPETA/GIUSEPPE MR M NAP SSH YY B 005D </t>
  </si>
  <si>
    <t xml:space="preserve">40.COPPOLA/GIUSEPPE MR M NAP SSH YY A 017D </t>
  </si>
  <si>
    <t xml:space="preserve">41.COPPOLA/UMBERTO MR M NAP SSH YY A 001B </t>
  </si>
  <si>
    <t>ERICA</t>
  </si>
  <si>
    <t xml:space="preserve">39.COPPOLA/ERICA MRS F NAP SSH YY A 001C </t>
  </si>
  <si>
    <t xml:space="preserve">COPPOLA </t>
  </si>
  <si>
    <t xml:space="preserve">38.COPPOLA/ALESSANDRO MR M NAP SSH YY A 001D </t>
  </si>
  <si>
    <t>COSTA NEVESDOROSARIO</t>
  </si>
  <si>
    <t>MARGUERET</t>
  </si>
  <si>
    <t xml:space="preserve">42.COSTA NEVESDOROSARIO/M F NAP SSH YY B 017F </t>
  </si>
  <si>
    <t xml:space="preserve">43.COZZOLINO/ANTONIO MR M NAP SSH YY B 005A </t>
  </si>
  <si>
    <t xml:space="preserve">44.COZZOLINO/LUIGI MR M NAP SSH YY B 008F </t>
  </si>
  <si>
    <t>CREDENDINO</t>
  </si>
  <si>
    <t xml:space="preserve">45.CREDENDINO/MARIANN MRS F NAP SSH YY B 020E </t>
  </si>
  <si>
    <t>CRISCI</t>
  </si>
  <si>
    <t xml:space="preserve">46.CRISCI/CRISTIAN MR M NAP SSH YY A 021F </t>
  </si>
  <si>
    <t xml:space="preserve">47.CRISTIANO/VINCENZO MR M NAP SSH YY B 018D </t>
  </si>
  <si>
    <t xml:space="preserve">48.DAGOSTINO/MASSIMO MR M NAP SSH YY A 030C </t>
  </si>
  <si>
    <t xml:space="preserve">50.DAMBROSIO/EUGENIO MR M NAP SSH YY B 007C </t>
  </si>
  <si>
    <t xml:space="preserve">52.DAMBROSIO/GIUSEPPECHD C NAP SSH YY B 007A </t>
  </si>
  <si>
    <t>FATIMA</t>
  </si>
  <si>
    <t xml:space="preserve">51.DAMBROSIO/FATIMACHD C NAP SSH YY B 007B </t>
  </si>
  <si>
    <t>DAVINO</t>
  </si>
  <si>
    <t xml:space="preserve">53.DAVINO/GIUSEPPINA MRS F NAP SSH YY B 008E </t>
  </si>
  <si>
    <t>DE ALFIERI</t>
  </si>
  <si>
    <t xml:space="preserve">54.DEALFIERI/DANIELA MS F NAP SSH YY A 009C </t>
  </si>
  <si>
    <t xml:space="preserve">55.DE CICCO/LUIGI MR M NAP SSH YY A 029C </t>
  </si>
  <si>
    <t>DE LILLO</t>
  </si>
  <si>
    <t>LOREDANA</t>
  </si>
  <si>
    <t xml:space="preserve">56.DELILLO/LOREDANA MRS F NAP SSH YY B 010D </t>
  </si>
  <si>
    <t xml:space="preserve">62.DEMARCO/SALVATORE MR M NAP SSH YY B 012E </t>
  </si>
  <si>
    <t>DE PASCALE</t>
  </si>
  <si>
    <t xml:space="preserve">65.DEPASCALE/SALVATORE MR M NAP SSH YY A 024F </t>
  </si>
  <si>
    <t xml:space="preserve">64.DEPASCALE/MARIO MR M NAP SSH YY A 024D </t>
  </si>
  <si>
    <t xml:space="preserve">63.DEPASCALE/EMANUELECHD M NAP SSH YY A 024C </t>
  </si>
  <si>
    <t>JOLE</t>
  </si>
  <si>
    <t xml:space="preserve">66.DEROSA/JOLE MRS F NAP SSH YY A 027A </t>
  </si>
  <si>
    <t>DE SIMONE</t>
  </si>
  <si>
    <t xml:space="preserve">67.DESIMONE/CIRO MR M NAP SSH YY B 002D </t>
  </si>
  <si>
    <t>DE VITA</t>
  </si>
  <si>
    <t xml:space="preserve">68.DEVITA/SARA MRS F NAP SSH YY A 016D </t>
  </si>
  <si>
    <t>DE VIVO</t>
  </si>
  <si>
    <t xml:space="preserve">69.DEVIVO/MARTINA MRS F NAP SSH YY B 015A </t>
  </si>
  <si>
    <t>DEL PRETE</t>
  </si>
  <si>
    <t xml:space="preserve">60.DELPRETE/RAFFAELLA MRS F NAP SSH YY A 017C </t>
  </si>
  <si>
    <t>DEL VILLANO</t>
  </si>
  <si>
    <t xml:space="preserve">61.DELVILLANO/FRANCES MRS F NAP SSH YY B 005B </t>
  </si>
  <si>
    <t>DELLA CORTE</t>
  </si>
  <si>
    <t xml:space="preserve">57.DELLACORTE/SARA MRS F NAP SSH YY B 022E </t>
  </si>
  <si>
    <t>DELLAQUILA</t>
  </si>
  <si>
    <t xml:space="preserve">58.DELLAQUILA/DARIO MR M NAP SSH YY B 010F </t>
  </si>
  <si>
    <t>DELLI PAOLI</t>
  </si>
  <si>
    <t xml:space="preserve">59.DELLIPAOLI/CARMINE MR M NAP SSH YY A 023A </t>
  </si>
  <si>
    <t>DI BARTOLOMEO</t>
  </si>
  <si>
    <t xml:space="preserve">70.DIBARTOLOMEO/ANDREA MR M NAP SSH YY B 019A </t>
  </si>
  <si>
    <t xml:space="preserve">71.DIBARTOLOMEO/NUNZI MRS F NAP SSH YY B 017B </t>
  </si>
  <si>
    <t>DI DONATO</t>
  </si>
  <si>
    <t xml:space="preserve">72.DIDONATO/TERESA MRS F NAP SSH YY B 018C </t>
  </si>
  <si>
    <t>DI LAURENZIO</t>
  </si>
  <si>
    <t>DI LORENZO</t>
  </si>
  <si>
    <t xml:space="preserve">73.DILORENZO/RAFFAELE MS M NAP SSH YY A 014D </t>
  </si>
  <si>
    <t>DI PIETRO</t>
  </si>
  <si>
    <t xml:space="preserve">74.DIPIETRO/CONSIGLIA MRS F NAP SSH YY A 023D </t>
  </si>
  <si>
    <t>DI SARNO</t>
  </si>
  <si>
    <t xml:space="preserve">75.DISARNO/RAFFAELE MR M NAP SSH YY B 009F </t>
  </si>
  <si>
    <t>DI SIENA</t>
  </si>
  <si>
    <t xml:space="preserve">76.DISIENA/MICHELE MR M NAP SSH YY A 022A </t>
  </si>
  <si>
    <t>DONOFRIO</t>
  </si>
  <si>
    <t>AGATA</t>
  </si>
  <si>
    <t xml:space="preserve">77.DONOFRIO/AGATA MRS F NAP SSH YY A 021B </t>
  </si>
  <si>
    <t xml:space="preserve">82.ESPOSITO/SIMONE MR M NAP SSH YY B 024A </t>
  </si>
  <si>
    <t xml:space="preserve">79.ESPOSITO/CARMELA MRS F NAP SSH YY A 023C </t>
  </si>
  <si>
    <t xml:space="preserve">78.ESPOSITO/ANGELA MRS F NAP SSH YY B 005E </t>
  </si>
  <si>
    <t xml:space="preserve">81.ESPOSITO/SIMONA MR F NAP SSH YY B 028C </t>
  </si>
  <si>
    <t xml:space="preserve">80.ESPOSITO/LUIGI MR M NAP SSH YY A 028D </t>
  </si>
  <si>
    <t xml:space="preserve">83.FALCO/ANDREA MR M NAP SSH YY B 015B </t>
  </si>
  <si>
    <t xml:space="preserve">FEROLA </t>
  </si>
  <si>
    <t xml:space="preserve">84.FEROLA/SALVATORE MR M NAP SSH YY A 026A </t>
  </si>
  <si>
    <t xml:space="preserve">FEROLETO </t>
  </si>
  <si>
    <t xml:space="preserve">85.FEROLETO/CIRO MR M NAP SSH YY B 025A </t>
  </si>
  <si>
    <t>FINALE</t>
  </si>
  <si>
    <t>Volovia</t>
  </si>
  <si>
    <t xml:space="preserve">86.FINALE/IVAN MR M NAP SSH YY A 007F </t>
  </si>
  <si>
    <t xml:space="preserve">87.FONTANA/VINCENZO MR M NAP SSH YY B 004A </t>
  </si>
  <si>
    <t>Forgione</t>
  </si>
  <si>
    <t>Francesco Pio</t>
  </si>
  <si>
    <t xml:space="preserve">88.FORGIONE/FRANCESCO MR M NAP SSH YY B 008A </t>
  </si>
  <si>
    <t xml:space="preserve">89.FORMISANO/ANIELLO MR M NAP SSH YY B 026B </t>
  </si>
  <si>
    <t xml:space="preserve">90.FORMISANO/ASIACHD C NAP SSH YY B 026C </t>
  </si>
  <si>
    <t>GIANPIERO</t>
  </si>
  <si>
    <t xml:space="preserve">91.FORMISANO/GIANPIERO MR M NAP SSH YY B 026D </t>
  </si>
  <si>
    <t>FUIANO</t>
  </si>
  <si>
    <t xml:space="preserve">92.FUIANO/VINCENZO MR M NAP SSH YY B 014E </t>
  </si>
  <si>
    <t>GALLUCCIO</t>
  </si>
  <si>
    <t xml:space="preserve">93.GALLUCCIO/ANNA MRS F NAP SSH YY B 006F </t>
  </si>
  <si>
    <t xml:space="preserve">94.GATTO/CARMELA MRS F NAP SSH YY B 017E </t>
  </si>
  <si>
    <t>GIANNOTTO</t>
  </si>
  <si>
    <t xml:space="preserve">95.GIANNOTTO/GIUSEPPE MR M NAP SSH YY B 029F </t>
  </si>
  <si>
    <t>GIGLIO</t>
  </si>
  <si>
    <t xml:space="preserve">97.GIGLIO/MAURO MR M NAP SSH YY A 027E </t>
  </si>
  <si>
    <t xml:space="preserve">96.GIGLIO/ILARIA MRS F NAP SSH YY A 027C </t>
  </si>
  <si>
    <t>GIUGNO</t>
  </si>
  <si>
    <t xml:space="preserve">98.GIUGNO/RAFFAELE MR M NAP SSH YY B 012C </t>
  </si>
  <si>
    <t>GRILLO</t>
  </si>
  <si>
    <t xml:space="preserve">99.GRILLO/CARMINE MR M NAP SSH YY B 011A </t>
  </si>
  <si>
    <t>Grimaldi</t>
  </si>
  <si>
    <t>Francesca</t>
  </si>
  <si>
    <t xml:space="preserve">100.GRIMALDI/FRANCESCA MS F NAP SSH YY B 008B </t>
  </si>
  <si>
    <t xml:space="preserve">101.IANNONE/ANTONIO MR M NAP SSH YY B 025C </t>
  </si>
  <si>
    <t xml:space="preserve">Ingenito </t>
  </si>
  <si>
    <t>Annarita</t>
  </si>
  <si>
    <t xml:space="preserve">102.INGENITO/ANNARITA MR F NAP SSH YY B 014B </t>
  </si>
  <si>
    <t>INSOLITO</t>
  </si>
  <si>
    <t xml:space="preserve">103.INSOLITO/ANTONIO MR M NAP SSH YY B 012A </t>
  </si>
  <si>
    <t xml:space="preserve">104.IODICE/FILOMENA MS F NAP SSH YY B 002B </t>
  </si>
  <si>
    <t>IOSSO</t>
  </si>
  <si>
    <t xml:space="preserve">105.IOSSO/MARIA MRS F NAP SSH YY A 002A </t>
  </si>
  <si>
    <t>KRYLOVA</t>
  </si>
  <si>
    <t xml:space="preserve">106.KRYLOVA/MARIA MRS F NAP SSH YY B 020D </t>
  </si>
  <si>
    <t xml:space="preserve">107.LANZA/MARIA MRS F NAP SSH YY A 021C </t>
  </si>
  <si>
    <t>LEGGIERO</t>
  </si>
  <si>
    <t>FRANCO</t>
  </si>
  <si>
    <t xml:space="preserve">108.LEGGIERO/FRANCO MR M NAP SSH YY B 002C </t>
  </si>
  <si>
    <t xml:space="preserve">109.LEGGIERO/LUDOVICA I NAP SSH YY B 007 </t>
  </si>
  <si>
    <t>LENTANO</t>
  </si>
  <si>
    <t xml:space="preserve">110.LENTANO/ANTONIO MR M NAP SSH YY A 022D </t>
  </si>
  <si>
    <t xml:space="preserve">111.LENTANO/FLAVIO MR M NAP SSH YY A 022C </t>
  </si>
  <si>
    <t xml:space="preserve">112.LENTANO/FRANCESCO MR M NAP SSH YY A 021D </t>
  </si>
  <si>
    <t>LETTIERI</t>
  </si>
  <si>
    <t xml:space="preserve">113.LETTIERI/ANNAMARIA MRS F NAP SSH YY A 028E </t>
  </si>
  <si>
    <t>LOGLI</t>
  </si>
  <si>
    <t xml:space="preserve">114.LOGLI/RICCARDO MR M NAP SSH YY A 016C </t>
  </si>
  <si>
    <t xml:space="preserve">115.LUCIANO/ANTONIETTA MRS F NAP SSH YY B 012B </t>
  </si>
  <si>
    <t xml:space="preserve">116.LUPO/SALVATORE MR M NAP SSH YY A 023B </t>
  </si>
  <si>
    <t>MARGARITA</t>
  </si>
  <si>
    <t xml:space="preserve">117.MARGARITA/GIUSEPPI MRS F NAP SSH YY A 027D </t>
  </si>
  <si>
    <t xml:space="preserve">118.MASSIMO/GINEVRA MS F NAP SSH YY A 014C </t>
  </si>
  <si>
    <t xml:space="preserve">119.MASTROIANNI/CLEMEN MRS F NAP SSH YY A 019E </t>
  </si>
  <si>
    <t xml:space="preserve">120.MELE/SABRINA MS F NAP SSH YY B 001E </t>
  </si>
  <si>
    <t>MENDITTO</t>
  </si>
  <si>
    <t xml:space="preserve">121.MENDITTO/SALVATORE MR M NAP SSH YY B 018E </t>
  </si>
  <si>
    <t>MERCEDE</t>
  </si>
  <si>
    <t xml:space="preserve">122.MERCEDE/MARIANNA MRS F NAP SSH YY B 013E </t>
  </si>
  <si>
    <t>MEROLA</t>
  </si>
  <si>
    <t xml:space="preserve">123.MEROLA/ANGELA MRS F NAP SSH YY A 022B </t>
  </si>
  <si>
    <t>MIGLIOZZI</t>
  </si>
  <si>
    <t>DELIA</t>
  </si>
  <si>
    <t xml:space="preserve">124.MIGLIOZZI/DELIA MRS F NAP SSH YY A 016A </t>
  </si>
  <si>
    <t>MINIERI</t>
  </si>
  <si>
    <t xml:space="preserve">125.MINIERI/GIOVANNI MR M NAP SSH YY B 011F </t>
  </si>
  <si>
    <t xml:space="preserve">126.MOCCIA/VALENTINA MRS F NAP SSH YY A 007E </t>
  </si>
  <si>
    <t>MONTANO</t>
  </si>
  <si>
    <t xml:space="preserve">127.MONTANARO/SALVATORE MR M NAP SSH YY B 015F </t>
  </si>
  <si>
    <t>MONTEFERRANTE</t>
  </si>
  <si>
    <t xml:space="preserve">128.MONTEFERRANTE/EMANU MR M NAP SSH YY B 005C </t>
  </si>
  <si>
    <t xml:space="preserve">129.MORETTI/TERESA MRS F NAP SSH YY A 018B </t>
  </si>
  <si>
    <t xml:space="preserve">ANTONIO </t>
  </si>
  <si>
    <t xml:space="preserve">130.MORMILE/ANTONIO MR M NAP SSH YY B 028F </t>
  </si>
  <si>
    <t>MORRIALE</t>
  </si>
  <si>
    <t>MANUELE</t>
  </si>
  <si>
    <t xml:space="preserve">131.MORRIALE/MANUELE MR M NAP SSH YY A 018A </t>
  </si>
  <si>
    <t>MOTTOLA</t>
  </si>
  <si>
    <t>JASMIN</t>
  </si>
  <si>
    <t xml:space="preserve">132.MUROLO/JASMIN MRS F NAP SSH YY A 021E </t>
  </si>
  <si>
    <t>NOCERINO</t>
  </si>
  <si>
    <t>NOZZOLINO</t>
  </si>
  <si>
    <t xml:space="preserve">133.NOZZOLINO/GIUSEPPIN MS F NAP SSH YY A 015D </t>
  </si>
  <si>
    <t>NUNZIATA</t>
  </si>
  <si>
    <t xml:space="preserve">134.NUNZIATA/LUCIA MRS F NAP SSH YY B 009E </t>
  </si>
  <si>
    <t xml:space="preserve">135.OLIVA/ANNUNZIATA MRS F NAP SSH YY A 003F </t>
  </si>
  <si>
    <t xml:space="preserve">136.OLIVA/GENNARO MR M NAP SSH YY A 019C </t>
  </si>
  <si>
    <t>OREFICE</t>
  </si>
  <si>
    <t xml:space="preserve">137.OREFICE/PASQUALE MR M NAP SSH YY A 030D </t>
  </si>
  <si>
    <t>ALEXANDRA</t>
  </si>
  <si>
    <t xml:space="preserve">138.PAGANO/ALEXANDRA MRS F NAP SSH YY A 029D </t>
  </si>
  <si>
    <t>PALENCA TABULAZZI</t>
  </si>
  <si>
    <t xml:space="preserve">139.PALENCATABULAZZI/RO MS F NAP SSH YY A 011D </t>
  </si>
  <si>
    <t>PALLADINO</t>
  </si>
  <si>
    <t xml:space="preserve">140.PALLADINO/ANGELO MR M NAP SSH YY B 018F </t>
  </si>
  <si>
    <t>PASCARELLA</t>
  </si>
  <si>
    <t xml:space="preserve">141.PASCARELLA/MARIANN MRS F NAP SSH YY B 004B </t>
  </si>
  <si>
    <t>PATTINI</t>
  </si>
  <si>
    <t>MARIAPIA</t>
  </si>
  <si>
    <t xml:space="preserve">142.PATTINI/MARIAPIA MRS F NAP SSH YY B 023F </t>
  </si>
  <si>
    <t>PICARDI</t>
  </si>
  <si>
    <t xml:space="preserve">143.PICARDI/MARIA MRS F NAP SSH YY B 006E </t>
  </si>
  <si>
    <t xml:space="preserve">144.PICARDI/PASQUALE MR M NAP SSH YY B 006D </t>
  </si>
  <si>
    <t xml:space="preserve">145.PICARDI/STEFANO MR M NAP SSH YY B 006C </t>
  </si>
  <si>
    <t xml:space="preserve">146.PICCOLO/MARIAGRAZIA MS F NAP SSH YY B 007D </t>
  </si>
  <si>
    <t>PIERNO</t>
  </si>
  <si>
    <t xml:space="preserve">147.PIERNO/ROSA MRS F NAP SSH YY B 011B </t>
  </si>
  <si>
    <t xml:space="preserve">PIPOLO </t>
  </si>
  <si>
    <t xml:space="preserve">148.PIPOLO/ANNARITA MS F NAP SSH YY A 009D </t>
  </si>
  <si>
    <t xml:space="preserve">149.PIROZZI/ANTONELLA MS F NAP SSH YY B 024B </t>
  </si>
  <si>
    <t>POZIELLO</t>
  </si>
  <si>
    <t xml:space="preserve">150.POZIELLO/DIANA MRS F NAP SSH YY A 003E </t>
  </si>
  <si>
    <t xml:space="preserve">151.PROTA/GENNARO MR M NAP SSH YY A 011C </t>
  </si>
  <si>
    <t>QUADRO</t>
  </si>
  <si>
    <t xml:space="preserve">152.QUADRO/MASSIMO MR M NAP SSH YY A 003A </t>
  </si>
  <si>
    <t>RAMAGLIA</t>
  </si>
  <si>
    <t xml:space="preserve">153.RAMAGLIA/MARTINA MRS F NAP SSH YY B 027F </t>
  </si>
  <si>
    <t xml:space="preserve">156.REA/VALENTINA MRS F NAP SSH YY B 020C </t>
  </si>
  <si>
    <t xml:space="preserve">158.RICCIO/ASSUNTA MRS F NAP SSH YY B 011E </t>
  </si>
  <si>
    <t xml:space="preserve">157.RICCIO/ANTONIO MR M NAP SSH YY A 028A </t>
  </si>
  <si>
    <t xml:space="preserve">159.RICCIO/FRANCESCO MR M NAP SSH YY A 026F </t>
  </si>
  <si>
    <t xml:space="preserve">160.ROMANO/MADDALENA MRS F NAP SSH YY B 015E </t>
  </si>
  <si>
    <t>RUFFINELLI</t>
  </si>
  <si>
    <t>EDUARDO</t>
  </si>
  <si>
    <t xml:space="preserve">161.RUFFINELLI/EDUARDO MR M NAP SSH YY B 006B </t>
  </si>
  <si>
    <t>RUSCIANO</t>
  </si>
  <si>
    <t>RAOUL</t>
  </si>
  <si>
    <t xml:space="preserve">162.RUSCIANO/RAOUL MR M NAP SSH YY A 016F </t>
  </si>
  <si>
    <t xml:space="preserve">RUSSO </t>
  </si>
  <si>
    <t xml:space="preserve">163.RUSSO/GRAZIA MRS F NAP SSH YY B 006A </t>
  </si>
  <si>
    <t>SALVATI</t>
  </si>
  <si>
    <t xml:space="preserve">164.SALVATI/ANNALISA MRS F NAP SSH YY B 010E </t>
  </si>
  <si>
    <t>ALICIA</t>
  </si>
  <si>
    <t xml:space="preserve">165.SANTORO/ALICIA MRS F NAP SSH YY B 002E </t>
  </si>
  <si>
    <t xml:space="preserve">Schettino </t>
  </si>
  <si>
    <t>Giuseppe Pio</t>
  </si>
  <si>
    <t xml:space="preserve">166.SCHETTINO/GIUSEPPE MR M NAP SSH YY B 014A </t>
  </si>
  <si>
    <t>SFERRAGATA</t>
  </si>
  <si>
    <t xml:space="preserve">167.SFERRAGATA/DOMENIC MRS M NAP SSH YY A 019F </t>
  </si>
  <si>
    <t>SIMEOLI</t>
  </si>
  <si>
    <t xml:space="preserve">168.SIMEOLI/RAFFAELLA MRS F NAP SSH YY B 004C </t>
  </si>
  <si>
    <t>SIVO</t>
  </si>
  <si>
    <t xml:space="preserve">170.SIVO/ANTONIO MR M NAP SSH YY A 021A </t>
  </si>
  <si>
    <t>SUARINO</t>
  </si>
  <si>
    <t xml:space="preserve">171.SUARINO/NATALE MR M NAP SSH YY B 019B </t>
  </si>
  <si>
    <t>TOMMASETTI</t>
  </si>
  <si>
    <t xml:space="preserve">172.TOMMASETTI/MARIA P MRS F NAP SSH YY A 001A </t>
  </si>
  <si>
    <t>TRUGLI</t>
  </si>
  <si>
    <t>MARIA TERESA</t>
  </si>
  <si>
    <t xml:space="preserve">173.TRUGLI/MARIA TERES MRS F NAP SSH YY A 030E </t>
  </si>
  <si>
    <t xml:space="preserve">174.TURCO/MARIA ROSARI MRS F NAP SSH YY A 030B </t>
  </si>
  <si>
    <t>ULISSE</t>
  </si>
  <si>
    <t xml:space="preserve">175.ULISSE/MARIANNA MS F NAP SSH YY B 013C </t>
  </si>
  <si>
    <t xml:space="preserve">176.VALENTINO/MARIANNA MRS F NAP SSH YY A 024E </t>
  </si>
  <si>
    <t>VANGONE</t>
  </si>
  <si>
    <t xml:space="preserve">178.VANGONE/SALVATORE MR M NAP SSH YY B 022F </t>
  </si>
  <si>
    <t xml:space="preserve">177.VANGONE/IMMACOLATA MRS F NAP SSH YY A 029B </t>
  </si>
  <si>
    <t>VILLONE</t>
  </si>
  <si>
    <t xml:space="preserve">179.VILLONE/SALVATORE MR M NAP SSH YY A 029E </t>
  </si>
  <si>
    <t xml:space="preserve">180.VITALE/MARIA ROSAR MRS F NAP SSH YY A 019D </t>
  </si>
  <si>
    <t>ANIKA</t>
  </si>
  <si>
    <t xml:space="preserve">16.BORRELLI/ANIKA MRS F NAP SSH YY B 005F </t>
  </si>
  <si>
    <t>RASOUL</t>
  </si>
  <si>
    <t>MOHAMED</t>
  </si>
  <si>
    <t xml:space="preserve">154.RASOUL/MOHAMED MR M NAP SSH YY A 009A </t>
  </si>
  <si>
    <t>NADER</t>
  </si>
  <si>
    <t xml:space="preserve">155.RASOUL/NADER MR M NAP SSH YY A 009B </t>
  </si>
  <si>
    <t>SIMONELLI</t>
  </si>
  <si>
    <t>NIKLA</t>
  </si>
  <si>
    <t xml:space="preserve">169.SIMONELLI/NIKLA MRS F NAP SSH YY B 013B </t>
  </si>
  <si>
    <t>JSV</t>
  </si>
  <si>
    <t>ALATO/IVAN</t>
  </si>
  <si>
    <t>ALFERINO/FRANCESCO</t>
  </si>
  <si>
    <t>ALFONSO/VINCENZO</t>
  </si>
  <si>
    <t>AMORIELLO/RITA</t>
  </si>
  <si>
    <t>AMOROSO/MICHELE</t>
  </si>
  <si>
    <t>ARDIVELO/MARIA</t>
  </si>
  <si>
    <t>ARENIELLO/NICOLA</t>
  </si>
  <si>
    <t>ATTIANESE</t>
  </si>
  <si>
    <t>ATTIANESE/ANNA</t>
  </si>
  <si>
    <t>Banh</t>
  </si>
  <si>
    <t>Xuan Lan</t>
  </si>
  <si>
    <t>BANH/XUANLAN</t>
  </si>
  <si>
    <t>BARBATO/CARMELA</t>
  </si>
  <si>
    <t>BELCRANIO/MARIO</t>
  </si>
  <si>
    <t>BORRELLI/CONCETTA</t>
  </si>
  <si>
    <t>BRACCIANTE/LUCIA</t>
  </si>
  <si>
    <t>BUOMPANE/GIUSEPPE</t>
  </si>
  <si>
    <t>CAIAZZA/CLEMENTINA</t>
  </si>
  <si>
    <t>CANZONERI</t>
  </si>
  <si>
    <t>CANZONERI/DAVIDE</t>
  </si>
  <si>
    <t>ITALGSA</t>
  </si>
  <si>
    <t>CARAFA/FRANCESCA</t>
  </si>
  <si>
    <t>CARILLO/MARIAGRAZ</t>
  </si>
  <si>
    <t>Cataldi</t>
  </si>
  <si>
    <t>Mauro</t>
  </si>
  <si>
    <t>Serena</t>
  </si>
  <si>
    <t>CATANIA/EMILIO</t>
  </si>
  <si>
    <t>CELENTANO/ANTONIO</t>
  </si>
  <si>
    <t>CESARO/MANUELA</t>
  </si>
  <si>
    <t>CIRIELLO/ANNAEDMA</t>
  </si>
  <si>
    <t>CIRINO/CATERINA</t>
  </si>
  <si>
    <t>COLANZI/MARTINA</t>
  </si>
  <si>
    <t>COMMUNARA/ELENA</t>
  </si>
  <si>
    <t>COMMUNARA/ANGELA</t>
  </si>
  <si>
    <t>CONSALVO/CARLO</t>
  </si>
  <si>
    <t>COPPOLA/SONIA</t>
  </si>
  <si>
    <t>CRUMETTI/CLAUDIA</t>
  </si>
  <si>
    <t>DALESSIO/VITTORIA</t>
  </si>
  <si>
    <t>DALESSIO/FRANCESCO</t>
  </si>
  <si>
    <t>DAPONTE/CARMEN</t>
  </si>
  <si>
    <t>DE FRANCESCO</t>
  </si>
  <si>
    <t>DEFRANCESCO/PASQUALE</t>
  </si>
  <si>
    <t>DIGIACOMO/SIMONE</t>
  </si>
  <si>
    <t>DIMEGLIO/ANTONIO</t>
  </si>
  <si>
    <t>DIMICCO/SIMONE</t>
  </si>
  <si>
    <t>DIPALO/CONCETTINA</t>
  </si>
  <si>
    <t>DISETTE/ANNAMARIA</t>
  </si>
  <si>
    <t>DIBELLO/CHIARA</t>
  </si>
  <si>
    <t>Marcella</t>
  </si>
  <si>
    <t>ERRICO/DIEGO</t>
  </si>
  <si>
    <t>ERRICO/FABRIZIO</t>
  </si>
  <si>
    <t>ESPOSITO/MARILISA</t>
  </si>
  <si>
    <t>ESPOSITO/CARMINE</t>
  </si>
  <si>
    <t>ESPOSITO/ANTONIET</t>
  </si>
  <si>
    <t>FAIENZA/DANIELA</t>
  </si>
  <si>
    <t>FALCONE</t>
  </si>
  <si>
    <t>FALCONE/MARIO</t>
  </si>
  <si>
    <t>FERRARA/CARMINE</t>
  </si>
  <si>
    <t>FERRARA/ANGELA</t>
  </si>
  <si>
    <t>FERRIERO/ATTILIO</t>
  </si>
  <si>
    <t>FERRRARA/GIORGIA</t>
  </si>
  <si>
    <t>Figlie</t>
  </si>
  <si>
    <t>Selvaggia</t>
  </si>
  <si>
    <t>FIGLIE/SELVAGGIA</t>
  </si>
  <si>
    <t>FIORENZA/MARIA</t>
  </si>
  <si>
    <t>FIORILLO/FIORENZA</t>
  </si>
  <si>
    <t>FLUMENE/MARCOEMMA</t>
  </si>
  <si>
    <t>FORMISANO/ANNA</t>
  </si>
  <si>
    <t>GAMMELLA/AURORA</t>
  </si>
  <si>
    <t>GHOBASHY</t>
  </si>
  <si>
    <t>GHOBASHY/MOHAMED</t>
  </si>
  <si>
    <t>GIACCO/GIUSEPPE</t>
  </si>
  <si>
    <t>GIANGRANDE/MARIA</t>
  </si>
  <si>
    <t>GIORDANO/OTTAVIO</t>
  </si>
  <si>
    <t>IAVARONE</t>
  </si>
  <si>
    <t>IAVARONE/VIVIANA</t>
  </si>
  <si>
    <t>IMBEMBO/NICOLA</t>
  </si>
  <si>
    <t>LAMARCA/ROSA</t>
  </si>
  <si>
    <t>LAMURA/CARMELA</t>
  </si>
  <si>
    <t>LA ROTONDA</t>
  </si>
  <si>
    <t>LAROTONDA/ROBERTA</t>
  </si>
  <si>
    <t>LANCIA/EVANGELISTA</t>
  </si>
  <si>
    <t>LANCIA/NUNZIA</t>
  </si>
  <si>
    <t>LANZA/PASQUALE</t>
  </si>
  <si>
    <t>LEONETTI/SIMONA</t>
  </si>
  <si>
    <t>LEOPALDI/PAOLO</t>
  </si>
  <si>
    <t>LICCARDO/CRESCENZO</t>
  </si>
  <si>
    <t>LIMONGELLO/SALVAT</t>
  </si>
  <si>
    <t>LIOCE/RAFFAELE</t>
  </si>
  <si>
    <t>LOMBARDI/ANTONIO</t>
  </si>
  <si>
    <t>MADDALENA/GIOVANNA</t>
  </si>
  <si>
    <t>MAGGIO/ANNA</t>
  </si>
  <si>
    <t>MAIELLO/VINCENZO</t>
  </si>
  <si>
    <t>MAIELLO/MORENA</t>
  </si>
  <si>
    <t>MANGIACAPRE/CESAR</t>
  </si>
  <si>
    <t>MARONA/DANIELA</t>
  </si>
  <si>
    <t>MARRONE/MICHELA</t>
  </si>
  <si>
    <t>MARZIALE/MARIA</t>
  </si>
  <si>
    <t>MASSIMO/SALVATORE</t>
  </si>
  <si>
    <t>MASSIM/ANTONIO</t>
  </si>
  <si>
    <t>MIRANDA/MARIATERE</t>
  </si>
  <si>
    <t>MONACO/SANTO</t>
  </si>
  <si>
    <t>NAPODANO/LUISA</t>
  </si>
  <si>
    <t>OTTAIANO/SILVIA</t>
  </si>
  <si>
    <t>PAPPADIA/ANNA</t>
  </si>
  <si>
    <t>PAPPADIA/MARIO</t>
  </si>
  <si>
    <t>PAPPADIA/GAETANO</t>
  </si>
  <si>
    <t>PARADISO/PAOLO</t>
  </si>
  <si>
    <t>PECORIELLO/MASSIMO</t>
  </si>
  <si>
    <t>PETRAZZUOLO/GIUSE</t>
  </si>
  <si>
    <t>PICCOLO/CRISTINA</t>
  </si>
  <si>
    <t>PICCOLO/FRANCESCA</t>
  </si>
  <si>
    <t>PUOCCI</t>
  </si>
  <si>
    <t>PUOCCI/FERDINANDO</t>
  </si>
  <si>
    <t>ROMANO/FRANCESCO</t>
  </si>
  <si>
    <t>SALOME/SYRIA</t>
  </si>
  <si>
    <t>SALOME/SVEVA</t>
  </si>
  <si>
    <t>SCHETTINO/CIRO</t>
  </si>
  <si>
    <t>SCIALO/SALVATORE</t>
  </si>
  <si>
    <t>SEO</t>
  </si>
  <si>
    <t>EUNSUN</t>
  </si>
  <si>
    <t>SEO/EUNSUN</t>
  </si>
  <si>
    <t>SIFO/SABRINA</t>
  </si>
  <si>
    <t>SOLLO</t>
  </si>
  <si>
    <t>SOLLO/GIANCARLO</t>
  </si>
  <si>
    <t>SORACI/FABRIZIO</t>
  </si>
  <si>
    <t>SORACI/LEONARDO</t>
  </si>
  <si>
    <t>TAFONE/CHRISTIAN</t>
  </si>
  <si>
    <t>TARTAGLIONE/CLARISSA</t>
  </si>
  <si>
    <t>TARTAGLIONE/PIETRO</t>
  </si>
  <si>
    <t>TESSITORE/GAETANO</t>
  </si>
  <si>
    <t>TOMEO/PAMELA</t>
  </si>
  <si>
    <t>Trieu</t>
  </si>
  <si>
    <t>Lara</t>
  </si>
  <si>
    <t>TRIEU/LARA</t>
  </si>
  <si>
    <t>TRIEU/MARIKA</t>
  </si>
  <si>
    <t>Tri long</t>
  </si>
  <si>
    <t>TRIEU/TRILONG</t>
  </si>
  <si>
    <t>TRIVELLONE/AURELIO</t>
  </si>
  <si>
    <t>TUCCILLO</t>
  </si>
  <si>
    <t>EMMANUELA</t>
  </si>
  <si>
    <t>TURCO/BIAGIO</t>
  </si>
  <si>
    <t>TURCO/SERENA</t>
  </si>
  <si>
    <t>VACCA/RODOLFO</t>
  </si>
  <si>
    <t>VASTURZO/ALESSAND</t>
  </si>
  <si>
    <t>VERDILLI/MARIA</t>
  </si>
  <si>
    <t>VERRONE/ANTIMO</t>
  </si>
  <si>
    <t>VERTAGLIA/SALVATO</t>
  </si>
  <si>
    <t>Viola</t>
  </si>
  <si>
    <t>VIOLA/LUIGI</t>
  </si>
  <si>
    <t>VOLLARO/DANILO</t>
  </si>
  <si>
    <t>ZICOLILLO/STEFANIA</t>
  </si>
  <si>
    <t>ZITELLI/MARIANNA</t>
  </si>
  <si>
    <t>ZOCCOLI/FEDERICA</t>
  </si>
  <si>
    <t xml:space="preserve">ABATIELLO </t>
  </si>
  <si>
    <t>1ABATIELLO/ANTONIOMR</t>
  </si>
  <si>
    <t>1ABATIELLO/ARMANDOMR</t>
  </si>
  <si>
    <t>1ABATIELLO/LARAMRS</t>
  </si>
  <si>
    <t>DOROTHY</t>
  </si>
  <si>
    <t>1ABATIELLO/DOROTHYCHD</t>
  </si>
  <si>
    <t>1ABATIELLO/SIMONAMRS</t>
  </si>
  <si>
    <t>ABBATIELLO</t>
  </si>
  <si>
    <t>1ABBATIELLO/ROSAMRS</t>
  </si>
  <si>
    <t xml:space="preserve">AMARANTE </t>
  </si>
  <si>
    <t>1AMARANTE/CARMELAMRS</t>
  </si>
  <si>
    <t>1AMODIO/MARICAMS</t>
  </si>
  <si>
    <t>Angora</t>
  </si>
  <si>
    <t>1ANGORA/SHARONMS</t>
  </si>
  <si>
    <t>Annunziata</t>
  </si>
  <si>
    <t>Aniello</t>
  </si>
  <si>
    <t>1ANNUNZIATA/ANIELLOMR</t>
  </si>
  <si>
    <t>ARDOLINO</t>
  </si>
  <si>
    <t>1ARDOLINO/MICHELEMRS</t>
  </si>
  <si>
    <t>ARDUINI</t>
  </si>
  <si>
    <t>1ARDUINI/SABRINAMRS</t>
  </si>
  <si>
    <t>ARDUINO</t>
  </si>
  <si>
    <t>LORIS</t>
  </si>
  <si>
    <t>1ARDUINO/LORISMR</t>
  </si>
  <si>
    <t>AULETTA</t>
  </si>
  <si>
    <t>1AULETTA/SALVATOREMR</t>
  </si>
  <si>
    <t>AVAGNANO</t>
  </si>
  <si>
    <t>1AVAGNANO/ANNAMRS</t>
  </si>
  <si>
    <t>BARBATI</t>
  </si>
  <si>
    <t>1BARBATI/GIUSEPPEMR</t>
  </si>
  <si>
    <t>BARONE</t>
  </si>
  <si>
    <t>1BARONE/ANTONIOMR</t>
  </si>
  <si>
    <t>BARRETTA</t>
  </si>
  <si>
    <t>1BARRETTA/FEDERICAMS</t>
  </si>
  <si>
    <t>BATTARA</t>
  </si>
  <si>
    <t>1BATTARA/RAFFAELLAMS</t>
  </si>
  <si>
    <t>BELLARDINI</t>
  </si>
  <si>
    <t>1BELLARDINI/ANDREAMR</t>
  </si>
  <si>
    <t>1BERNARDO/PINAMRS</t>
  </si>
  <si>
    <t>1BIANCO/VALERIAMS</t>
  </si>
  <si>
    <t>Bilancho</t>
  </si>
  <si>
    <t>1BILANCHO/CHRISTIANMR</t>
  </si>
  <si>
    <t>Vincenzo</t>
  </si>
  <si>
    <t>1BILANCHO/VINCENZOMR</t>
  </si>
  <si>
    <t>1BILANCHO/LUIGIMR</t>
  </si>
  <si>
    <t>BISOGNI</t>
  </si>
  <si>
    <t>1BISOGNI/MANUELMRS</t>
  </si>
  <si>
    <t>BISOGNO</t>
  </si>
  <si>
    <t>1BISOGNO/VINCENZOMR</t>
  </si>
  <si>
    <t>BONAVOLONTA'</t>
  </si>
  <si>
    <t>1BONAVOLONTA/NICOLAMR</t>
  </si>
  <si>
    <t>1BONAVOLONTA/UMBERTOMR</t>
  </si>
  <si>
    <t>BONI</t>
  </si>
  <si>
    <t>1BONI/RAFFAELLAMRS</t>
  </si>
  <si>
    <t xml:space="preserve">BUONAIUTO       </t>
  </si>
  <si>
    <t xml:space="preserve">ALESSANDRA      </t>
  </si>
  <si>
    <t>1BUONAIUTO/ALESSANDRAMS</t>
  </si>
  <si>
    <t>Caccavale</t>
  </si>
  <si>
    <t>1CACCAVALE/SALVATOREMR</t>
  </si>
  <si>
    <t>1CACCAVALE/GIOVANNIMR</t>
  </si>
  <si>
    <t>Rosanna</t>
  </si>
  <si>
    <t>1CACCAVALE/ROSANNAMS</t>
  </si>
  <si>
    <t>1CAPASSO/MARTINAMS</t>
  </si>
  <si>
    <t>CAPEZZUTO</t>
  </si>
  <si>
    <t>HELENA</t>
  </si>
  <si>
    <t>1CAPEZZUTO/HELENAMS</t>
  </si>
  <si>
    <t xml:space="preserve">CAPUANO </t>
  </si>
  <si>
    <t>1CAPUANO/ROSARIOMR</t>
  </si>
  <si>
    <t>CARINI</t>
  </si>
  <si>
    <t>1CARINI/CARLOMR</t>
  </si>
  <si>
    <t>1CARRINO/ANNAMRS</t>
  </si>
  <si>
    <t>CARUSO</t>
  </si>
  <si>
    <t>1CARUSO/CARMELAMS</t>
  </si>
  <si>
    <t>CASTALDO</t>
  </si>
  <si>
    <t xml:space="preserve">EMMANUELE </t>
  </si>
  <si>
    <t>1CASTALDO/EMMANUELEMR</t>
  </si>
  <si>
    <t>CATERINO</t>
  </si>
  <si>
    <t>1CATERINO/ANTONIOMR</t>
  </si>
  <si>
    <t>CHICHIERCHIA</t>
  </si>
  <si>
    <t>1CHICHIERCHIA/ALESSIAMRS</t>
  </si>
  <si>
    <t>1CIRILLO/GIUSEPPEMR</t>
  </si>
  <si>
    <t>1COLUCCI/MARIAMRS</t>
  </si>
  <si>
    <t>1COPPOLA/ANTONIOMR</t>
  </si>
  <si>
    <t>1CORRADO/MARCOMR</t>
  </si>
  <si>
    <t>D'ANGIOLELLA</t>
  </si>
  <si>
    <t>1DANGIOLELLA/GIANLUCAMR</t>
  </si>
  <si>
    <t>DE FALCO             </t>
  </si>
  <si>
    <t>CARMINE             </t>
  </si>
  <si>
    <t>1DEFALCO/CARMINEMS</t>
  </si>
  <si>
    <t>1DEMARTINO/MARIAMRS</t>
  </si>
  <si>
    <t>DE MASI</t>
  </si>
  <si>
    <t>1DEMASI/DANIELAMS</t>
  </si>
  <si>
    <t>1DEROSA/CLAUDIOMR</t>
  </si>
  <si>
    <t>1DEROSA/NOEMIMRS</t>
  </si>
  <si>
    <t>DEL VECCHIO</t>
  </si>
  <si>
    <t>1DELVECCHIO/FRANCESCOMR</t>
  </si>
  <si>
    <t>1DELVECCHIO/LORENZOMR</t>
  </si>
  <si>
    <t>DI CAPRIO</t>
  </si>
  <si>
    <t>1DICAPRIO/MARCOMR</t>
  </si>
  <si>
    <t>1DICAPRIO/ALESSANDROMR</t>
  </si>
  <si>
    <t xml:space="preserve">DI CAPRIO </t>
  </si>
  <si>
    <t xml:space="preserve">FRANCESCA </t>
  </si>
  <si>
    <t>1DICAPRIO/FRANCESCAMRS</t>
  </si>
  <si>
    <t xml:space="preserve">DI GIROLAMO </t>
  </si>
  <si>
    <t>1DIGIROLAMO/ILARIAMRS</t>
  </si>
  <si>
    <t>DI GUIDA</t>
  </si>
  <si>
    <t>1DIGUIDA/FRANCESCOMR</t>
  </si>
  <si>
    <t>DI MEO</t>
  </si>
  <si>
    <t>1DIMEO/LUCIAMRS</t>
  </si>
  <si>
    <t>Dimattia</t>
  </si>
  <si>
    <t>Carmela</t>
  </si>
  <si>
    <t>DINARDO</t>
  </si>
  <si>
    <t>1DINARDO/PIETROMR</t>
  </si>
  <si>
    <t>1ESPOSITO/ANNAMRS</t>
  </si>
  <si>
    <t>1ESPOSITO/ROSAMRS</t>
  </si>
  <si>
    <t>1ESPOSITO/EDUARDOMR</t>
  </si>
  <si>
    <t>1ESPOSITO/TERESAMS</t>
  </si>
  <si>
    <t>FANELLI</t>
  </si>
  <si>
    <t>DANILA</t>
  </si>
  <si>
    <t>1FANELLI/DANILAMS</t>
  </si>
  <si>
    <t>FARACA</t>
  </si>
  <si>
    <t>1FARACA/ASSUNTAMRS</t>
  </si>
  <si>
    <t>FEBBRARO</t>
  </si>
  <si>
    <t>1FEBBRARO/MARIAROSARIAMS</t>
  </si>
  <si>
    <t>1FERRARA/MARIAMS</t>
  </si>
  <si>
    <t>1FIORILLO/RAFFAELLAMS</t>
  </si>
  <si>
    <t>1FIORILLO/ALESSANDROMR</t>
  </si>
  <si>
    <t>FUNARI</t>
  </si>
  <si>
    <t>1FUNARI/GIORGIOMR</t>
  </si>
  <si>
    <t>GALASSO</t>
  </si>
  <si>
    <t>1GALASSO/GIUSEPPEMR</t>
  </si>
  <si>
    <t>1GALASSO/VINCENZOMR</t>
  </si>
  <si>
    <t>GALDI</t>
  </si>
  <si>
    <t>1GALDI/MARTINAMS</t>
  </si>
  <si>
    <t>1GIORDANO/ELISACHD</t>
  </si>
  <si>
    <t>1GIUGLIANO/ANTONIOMR</t>
  </si>
  <si>
    <t>1GIUGLIANO/MELANIAMRS</t>
  </si>
  <si>
    <t>MENERELLA</t>
  </si>
  <si>
    <t>1MENERELLA/GIULIAMRS</t>
  </si>
  <si>
    <t>GIULIO</t>
  </si>
  <si>
    <t>RAPICANO</t>
  </si>
  <si>
    <t>1RAPICANO/GIULIOMR</t>
  </si>
  <si>
    <t>GUARINO</t>
  </si>
  <si>
    <t>1GUARINO/EMANUELAMR</t>
  </si>
  <si>
    <t>SIMEONE</t>
  </si>
  <si>
    <t>1GUARINO/SIMEONEMR</t>
  </si>
  <si>
    <t>ANNAMELANIA</t>
  </si>
  <si>
    <t>1IACCARINO/ANNAMELANIAMS</t>
  </si>
  <si>
    <t>IORIO</t>
  </si>
  <si>
    <t>1IORIO/GIUSEPPEMR</t>
  </si>
  <si>
    <t>1IORIO/ANTONIOCHD</t>
  </si>
  <si>
    <t>1IORIO/VINCENZOMR</t>
  </si>
  <si>
    <t>LANCELLA</t>
  </si>
  <si>
    <t>1LANCELLA/PASQUALEMR</t>
  </si>
  <si>
    <t>LECORA</t>
  </si>
  <si>
    <t>1LECORA/BRUNOMR</t>
  </si>
  <si>
    <t>1LECORA/ALESSIAMRS</t>
  </si>
  <si>
    <t>1LETTIERI/GIUSEPPINAMRS</t>
  </si>
  <si>
    <t>LUCCI</t>
  </si>
  <si>
    <t>1LUCCI/ANGELAMRS</t>
  </si>
  <si>
    <t>MAGLIERI</t>
  </si>
  <si>
    <t>ANIELLO SENIOR</t>
  </si>
  <si>
    <t>1MAGLIERI/ANIELLOSENIORMR</t>
  </si>
  <si>
    <t>MANNO</t>
  </si>
  <si>
    <t>1MANNO/ANGELAMS</t>
  </si>
  <si>
    <t>MAROTTA</t>
  </si>
  <si>
    <t>1MAROTTA/ROBERTAMRS</t>
  </si>
  <si>
    <t>NICLA</t>
  </si>
  <si>
    <t>1MASSIMO/NICLAMRS</t>
  </si>
  <si>
    <t>1MATARESE/GIOVANNAMRS</t>
  </si>
  <si>
    <t>MATRONE</t>
  </si>
  <si>
    <t>1MATRONE/PASQUALEMR</t>
  </si>
  <si>
    <t>Menna</t>
  </si>
  <si>
    <t>Luigia</t>
  </si>
  <si>
    <t>1MENNA/LUIGIAMS</t>
  </si>
  <si>
    <t>1MEROLA/CATERINAMS</t>
  </si>
  <si>
    <t>MISCIONE</t>
  </si>
  <si>
    <t>1MISCIONE/GIUSEPPEMR</t>
  </si>
  <si>
    <t>1MISCIONE/MATTIAMRS</t>
  </si>
  <si>
    <t>1MISCIONE/SIMONEMR</t>
  </si>
  <si>
    <t>MONGIELLO</t>
  </si>
  <si>
    <t>1MONGIELLO/ROSAMS</t>
  </si>
  <si>
    <t>MORGILLO</t>
  </si>
  <si>
    <t>1MORGILLO/RAFFAELAMRS</t>
  </si>
  <si>
    <t>MUCCIARDI</t>
  </si>
  <si>
    <t>1MUCCIARDI/CARMELAMRS</t>
  </si>
  <si>
    <t>NESPOLI</t>
  </si>
  <si>
    <t>1NESPOLI/FRANCESCAMS</t>
  </si>
  <si>
    <t>1NESPOLI/ANTONIOMR</t>
  </si>
  <si>
    <t>1NESPOLI/LUIGIMR</t>
  </si>
  <si>
    <t>1NOCERINO/FLAVIOMR</t>
  </si>
  <si>
    <t>PAONE</t>
  </si>
  <si>
    <t>1PAONE/GIUSEPPINAMRS</t>
  </si>
  <si>
    <t>PERFETTO</t>
  </si>
  <si>
    <t>1PERFETTO/LUCIAMRS</t>
  </si>
  <si>
    <t>1PERFETTO/ANTONIETTAMRS</t>
  </si>
  <si>
    <t>PERILLO</t>
  </si>
  <si>
    <t>1PERILLO/MARIAMS</t>
  </si>
  <si>
    <t>1PERRELLA/VINCENZOMR</t>
  </si>
  <si>
    <t>1PESCE/ROSANNAMS</t>
  </si>
  <si>
    <t>1PISCITELLI/EMILIOMR</t>
  </si>
  <si>
    <t>POSTIGLIONE</t>
  </si>
  <si>
    <t>1RUSSO/ANIELLOMR</t>
  </si>
  <si>
    <t>SABATO</t>
  </si>
  <si>
    <t>1SABATO/PAOLOMR</t>
  </si>
  <si>
    <t>1SABATO/MATTEOCHD</t>
  </si>
  <si>
    <t xml:space="preserve">SABATO </t>
  </si>
  <si>
    <t>1SABATO/CIROMR</t>
  </si>
  <si>
    <t>SABBATO</t>
  </si>
  <si>
    <t>ANNABELLA</t>
  </si>
  <si>
    <t>1SABBATO/ANNABELLAMS</t>
  </si>
  <si>
    <t>SALDAMARCO</t>
  </si>
  <si>
    <t>1SALDAMARCO/GIORGIAMS</t>
  </si>
  <si>
    <t>SALZANO</t>
  </si>
  <si>
    <t>1SALZANO/CARMINEMR</t>
  </si>
  <si>
    <t>SAMELE</t>
  </si>
  <si>
    <t>MARIA INCORONATA</t>
  </si>
  <si>
    <t>1SAMELE/MARIAINCORONATAMS</t>
  </si>
  <si>
    <t>SANGIOVANNI</t>
  </si>
  <si>
    <t>1SANGIOVANNI/UMBERTOMR</t>
  </si>
  <si>
    <t>SCHIAVO</t>
  </si>
  <si>
    <t>1SCHIAVO/ROSAMS</t>
  </si>
  <si>
    <t xml:space="preserve">SCUTIERO        </t>
  </si>
  <si>
    <t xml:space="preserve">ANTONIO         </t>
  </si>
  <si>
    <t>1SCUTIERO/ANTONIOMR</t>
  </si>
  <si>
    <t>SERGI</t>
  </si>
  <si>
    <t>1SERGI/ALESSANDROMR</t>
  </si>
  <si>
    <t>SIMONETTI</t>
  </si>
  <si>
    <t>1SIMONETTI/GRAZIAMRS</t>
  </si>
  <si>
    <t>SORICE</t>
  </si>
  <si>
    <t>1SORICE/EUGENIOMR</t>
  </si>
  <si>
    <t>1SORICE/CRISTINAMS</t>
  </si>
  <si>
    <t>1SORICE/ELEONORAMS</t>
  </si>
  <si>
    <t xml:space="preserve">SORICE </t>
  </si>
  <si>
    <t>CAROLA</t>
  </si>
  <si>
    <t>1SORICE/CAROLACHD</t>
  </si>
  <si>
    <t>LICIA</t>
  </si>
  <si>
    <t>1SPAZIANI/LICIAMR</t>
  </si>
  <si>
    <t>SPERANZA</t>
  </si>
  <si>
    <t>1SPERANZA/LEONEMR</t>
  </si>
  <si>
    <t>SPIEZIA</t>
  </si>
  <si>
    <t>1SPIEZIA/MARIKAMS</t>
  </si>
  <si>
    <t>SPOSATO</t>
  </si>
  <si>
    <t>1SPOSATO/SERGIOMR</t>
  </si>
  <si>
    <t>TONTARO</t>
  </si>
  <si>
    <t>1TONTARO/RAFFAELEMR</t>
  </si>
  <si>
    <t>TUFANO</t>
  </si>
  <si>
    <t>1TUFANO/SARAMS</t>
  </si>
  <si>
    <t>VARESE</t>
  </si>
  <si>
    <t>1VARESE/ANTONIAMRS</t>
  </si>
  <si>
    <t>VARLESE</t>
  </si>
  <si>
    <t>1VARLESE/EMANUELEMR</t>
  </si>
  <si>
    <t>1VARLESE/SALVATORECHD</t>
  </si>
  <si>
    <t>1VARLESE/VINCENZOCHD</t>
  </si>
  <si>
    <t>VASSALOTTI</t>
  </si>
  <si>
    <t>1VASSALOTTI/SIMONEMR</t>
  </si>
  <si>
    <t>VEGA</t>
  </si>
  <si>
    <t>GIANNET</t>
  </si>
  <si>
    <t>1VEGA/GIANNETMRS</t>
  </si>
  <si>
    <t>1VIOLA/SILVIAMRS</t>
  </si>
  <si>
    <t>VITIELLO           </t>
  </si>
  <si>
    <t>SABRINA           </t>
  </si>
  <si>
    <t>1VITIELLO/SABRINAMS</t>
  </si>
  <si>
    <t>ALFONSO/SARA        19B</t>
  </si>
  <si>
    <t xml:space="preserve">ALICINO/GIUSEPPE    5F  </t>
  </si>
  <si>
    <t xml:space="preserve">AMBRIOLA/DIEGO      7D   </t>
  </si>
  <si>
    <t>AMBROSI/FRANCESCA   8B</t>
  </si>
  <si>
    <t xml:space="preserve">ARDITO/VALENTINA    17C  </t>
  </si>
  <si>
    <t>AZZARITI/GIANLUCA   18E</t>
  </si>
  <si>
    <t>AZZARITI/JASMINE    18F</t>
  </si>
  <si>
    <t>AZZARITI/DAVID      18D</t>
  </si>
  <si>
    <t xml:space="preserve">BALDASSARRE/ALESSAN.6B   </t>
  </si>
  <si>
    <t>BARILE/RAFFAELE     12B</t>
  </si>
  <si>
    <t>BELLACICCO/TIZIANA</t>
  </si>
  <si>
    <t>BELLACICCO/UMBERTOL.20A</t>
  </si>
  <si>
    <t>BELLOMO/GIUSEPPE    19F</t>
  </si>
  <si>
    <t xml:space="preserve">BRADASCIO/MASSIMILI.5A   </t>
  </si>
  <si>
    <t>BRAGAZZI/GIADA      20D</t>
  </si>
  <si>
    <t>BRUN/LAURA          15C</t>
  </si>
  <si>
    <t>CAFAGNA/VIRGINIA    28E</t>
  </si>
  <si>
    <t xml:space="preserve">CALABRESE/FRANCESCO 29F  </t>
  </si>
  <si>
    <t xml:space="preserve">CALABRESE/ANGELA    31C  </t>
  </si>
  <si>
    <t xml:space="preserve">CALABRESE/PASQUALE  29E </t>
  </si>
  <si>
    <t>CAMPA/FRANCESCA     7A</t>
  </si>
  <si>
    <t>CAMPANIELLO/TIZIANA 23A</t>
  </si>
  <si>
    <t>CANNONE/FEDERICO    14E</t>
  </si>
  <si>
    <t>CANNONE/FRANCESCO   14D</t>
  </si>
  <si>
    <t>CANNONE/GIUSEPPE    14C</t>
  </si>
  <si>
    <t>CANTARELLA/GIUSEPPE 13E</t>
  </si>
  <si>
    <t>CAPASSO/GRAZIA      23C</t>
  </si>
  <si>
    <t>CASCIONE/DOMENICO   4E</t>
  </si>
  <si>
    <t>CASTELLANO</t>
  </si>
  <si>
    <t>FRANCESCO GIUSEPPE</t>
  </si>
  <si>
    <t>CASTELLANO/FRANCESC.7E</t>
  </si>
  <si>
    <t>CHIRICHELLA/GIANLUC.24D</t>
  </si>
  <si>
    <t>CHIRICHELLA/EMANUEL.24F</t>
  </si>
  <si>
    <t>CHIRICHELLA/FEDERIC.24E</t>
  </si>
  <si>
    <t>CIOCIOLA/PIO        24A</t>
  </si>
  <si>
    <t>COLAIANNI/DOMENICA</t>
  </si>
  <si>
    <t>COLAPRICE/CRISTIAN  5D</t>
  </si>
  <si>
    <t>COLELLA/NICOLA      8D</t>
  </si>
  <si>
    <t>COLELLA/IVAN        8C</t>
  </si>
  <si>
    <t>COLELLA/CHRISTIAN   8F</t>
  </si>
  <si>
    <t>COMPIERCHIO/MARTINA 12D</t>
  </si>
  <si>
    <t>COSCHIERA/VITTORIO</t>
  </si>
  <si>
    <t>LAVINIA</t>
  </si>
  <si>
    <t>COSCHIERA/LAVINIA</t>
  </si>
  <si>
    <t>CRUDELE/RUGGIERO    11A</t>
  </si>
  <si>
    <t>DEBELLIS/YLENIA</t>
  </si>
  <si>
    <t>DEGIGLIO/GIUSEPPE</t>
  </si>
  <si>
    <t>DEGIGLIO/MARIANELLA</t>
  </si>
  <si>
    <t>DE POLI</t>
  </si>
  <si>
    <t xml:space="preserve">DEPOLI/GIANCARLO    22F </t>
  </si>
  <si>
    <t>DETULLIO/BARBARAIVA.19A</t>
  </si>
  <si>
    <t>DEBELLIS/PIETRO     13B</t>
  </si>
  <si>
    <t>DEBELLIS/DANIELEINF 13A</t>
  </si>
  <si>
    <t>DICRETICO/ANTONELLA 26C</t>
  </si>
  <si>
    <t>DISCANNO/LAURA      15E</t>
  </si>
  <si>
    <t>DIBARI</t>
  </si>
  <si>
    <t>DIBARI/RICCARDO     30A</t>
  </si>
  <si>
    <t>DIBELLO/RAFFAELLAFA.12A</t>
  </si>
  <si>
    <t xml:space="preserve">DICIOLLA/VITO       30C </t>
  </si>
  <si>
    <t>DILEO/GIOACCHINO    15B</t>
  </si>
  <si>
    <t>DINNOCENZO/GIUSEPPE 15D</t>
  </si>
  <si>
    <t>DINTINO/AURORA      27C</t>
  </si>
  <si>
    <t>DISTASI</t>
  </si>
  <si>
    <t>GIUSEPPE SABINO</t>
  </si>
  <si>
    <t>DISTASI/GIUSEPPESAB.9C</t>
  </si>
  <si>
    <t xml:space="preserve">DIVELLA/MARIA       30D </t>
  </si>
  <si>
    <t>DUNAN/VIVIANA</t>
  </si>
  <si>
    <t>FARAONE/ANNARITA    4D</t>
  </si>
  <si>
    <t>FEBRUO/ALESSANDRO   26A</t>
  </si>
  <si>
    <t>FEBRUO/ALISIA       26B</t>
  </si>
  <si>
    <t>FERRANTE/ALESSIA    13A</t>
  </si>
  <si>
    <t>FIORE/LUCAMICHELE   29D</t>
  </si>
  <si>
    <t>FIORE/ROSYTA        5C</t>
  </si>
  <si>
    <t xml:space="preserve">FIORE/GIUSEPPE      17A  </t>
  </si>
  <si>
    <t xml:space="preserve">FIORE/VIVIANA       10C  </t>
  </si>
  <si>
    <t>GENCHI/VITO</t>
  </si>
  <si>
    <t>GENTILE/GAETANO     12E</t>
  </si>
  <si>
    <t>GIULIANO/POTITO     12C</t>
  </si>
  <si>
    <t>GRASSELLI/ALEX      18B</t>
  </si>
  <si>
    <t xml:space="preserve">GRASSI/ALESSANDRO   9D   </t>
  </si>
  <si>
    <t xml:space="preserve">GRASSI/FABRIZIA     9E   </t>
  </si>
  <si>
    <t>GRASSO/FRANCESCO</t>
  </si>
  <si>
    <t>GRIMALDI/SIMONA     29C</t>
  </si>
  <si>
    <t>IMBRIANI/FUTURAMARI.7A</t>
  </si>
  <si>
    <t>IMBRIANI/GIUSEPPE   7B</t>
  </si>
  <si>
    <t>IODICE/LORENZO      28F</t>
  </si>
  <si>
    <t>LAMASTRA/GAETANO    14A</t>
  </si>
  <si>
    <t>LAMASTRA/MARTINAINF 14A</t>
  </si>
  <si>
    <t>LADISA/DONATO       20C</t>
  </si>
  <si>
    <t>LAGALANTE/CLAUDIO</t>
  </si>
  <si>
    <t>LASELVA/FRANCESCA   9A</t>
  </si>
  <si>
    <t>LAURENZANO/ANGELA   20F</t>
  </si>
  <si>
    <t>LIOCE/DERVISGUIDO   25A</t>
  </si>
  <si>
    <t>LIOCE/GRETA         25C</t>
  </si>
  <si>
    <t>LIOCE/ELEONORA      25B</t>
  </si>
  <si>
    <t>LOGLISCI/ROSA       8E</t>
  </si>
  <si>
    <t>LOMMITO/ROSALBA     11C</t>
  </si>
  <si>
    <t xml:space="preserve">LORUSSO/FEDERICA    5E  </t>
  </si>
  <si>
    <t>LOVERRE/SONIA</t>
  </si>
  <si>
    <t>MALCANGIO/VITO      27E</t>
  </si>
  <si>
    <t>MANGIACOTTI/RACHELE 24B</t>
  </si>
  <si>
    <t xml:space="preserve">MANODORO/MICHELE    3B  </t>
  </si>
  <si>
    <t>MANZARI/NICOLA      23D</t>
  </si>
  <si>
    <t>MARRESE/LUCIO       4B</t>
  </si>
  <si>
    <t>MARRESE/MARIANNA    4C</t>
  </si>
  <si>
    <t>MARRESE/ALESSIA     4A</t>
  </si>
  <si>
    <t>MARTINO/PAOLA       29A</t>
  </si>
  <si>
    <t>MARUCCI/MARIAANTONI.16E</t>
  </si>
  <si>
    <t xml:space="preserve">MASTROLONARDO/MARIA 28C  </t>
  </si>
  <si>
    <t>MELODIA/SALVATORE   31A</t>
  </si>
  <si>
    <t xml:space="preserve">MELODIA/TOMMASO     31B </t>
  </si>
  <si>
    <t>MELUCCI/ISABELLA    15A</t>
  </si>
  <si>
    <t>MICELI/ANATASCIA    21B</t>
  </si>
  <si>
    <t xml:space="preserve">MILANO/ROSSELLA     5B </t>
  </si>
  <si>
    <t xml:space="preserve">MIRIZIO/NICOLA      31F  </t>
  </si>
  <si>
    <t xml:space="preserve">MOMBELLI/CLAUDIA    7C   </t>
  </si>
  <si>
    <t>MONTENEGRO/ANTONIET.24C</t>
  </si>
  <si>
    <t>MORETTI/PRUDENZA    20B</t>
  </si>
  <si>
    <t>MUSCILLO/ANTONELLA  13F</t>
  </si>
  <si>
    <t xml:space="preserve">NAGLIERO/SABINOALBE.17D </t>
  </si>
  <si>
    <t xml:space="preserve">NOTARIELLO/GIOVANNI 10D  </t>
  </si>
  <si>
    <t>NOVELLIS/FRANCESCO  20E</t>
  </si>
  <si>
    <t xml:space="preserve">NOZZOLILLO/MIRIANA  22E </t>
  </si>
  <si>
    <t>OTTOLINO/FRANCESCA  19C</t>
  </si>
  <si>
    <t>PAGANO/ALDO         3E</t>
  </si>
  <si>
    <t xml:space="preserve">PAGLIARA/ROBERTO    17B  </t>
  </si>
  <si>
    <t>PANARELLI/CRISTIAN  17E</t>
  </si>
  <si>
    <t>PANSINI/LUCIA       10F</t>
  </si>
  <si>
    <t>GIOVANNI LUIGI</t>
  </si>
  <si>
    <t>PANTONE/GIOVANNILUI.21A</t>
  </si>
  <si>
    <t>PAOLICELLI/ANGELODO.23F</t>
  </si>
  <si>
    <t>PAPAPICCO/GAETANO   25F</t>
  </si>
  <si>
    <t xml:space="preserve">PAPARELLA/VALERIA   3F </t>
  </si>
  <si>
    <t>PARISI/ALESSANDRO   19E</t>
  </si>
  <si>
    <t>PASCALE</t>
  </si>
  <si>
    <t>PASCALE/CONCETTA    27A</t>
  </si>
  <si>
    <t>PELLEGRINO/PIERA    12F</t>
  </si>
  <si>
    <t xml:space="preserve">PELLICANI/COSIMODAM.3D  </t>
  </si>
  <si>
    <t>PERTA/MICHELEPIO    15F</t>
  </si>
  <si>
    <t xml:space="preserve">PETRINO/DIANAFRANCE.9F   </t>
  </si>
  <si>
    <t>PIERGIOVANNI/ANNACH.11B</t>
  </si>
  <si>
    <t>PINTO/FRANCESCA     23B</t>
  </si>
  <si>
    <t>PINTO/ROSANNA       6A</t>
  </si>
  <si>
    <t>PIZZICA/LEONARDO    28A</t>
  </si>
  <si>
    <t xml:space="preserve">PORRO/ANTONIO       22D </t>
  </si>
  <si>
    <t>POTENZA/GIADA       22A</t>
  </si>
  <si>
    <t xml:space="preserve">PROCACCI/FELICE     28D  </t>
  </si>
  <si>
    <t>RECCHIA/GIOVANNI    26D</t>
  </si>
  <si>
    <t>RECCHIA/VITO        26E</t>
  </si>
  <si>
    <t xml:space="preserve">RICCARDI/ARIANNA    3C </t>
  </si>
  <si>
    <t>RICCIO/RAFFAELE     13D</t>
  </si>
  <si>
    <t>RIGIDA/CRISTIANO    8A</t>
  </si>
  <si>
    <t xml:space="preserve">RITOLI/GIOVANNA     31E  </t>
  </si>
  <si>
    <t>ROMANELLI/ALESSANDR.19D</t>
  </si>
  <si>
    <t xml:space="preserve">ROTUNDO/MARTINA     3A </t>
  </si>
  <si>
    <t>RUOTOLO/CRISTINA    23E</t>
  </si>
  <si>
    <t xml:space="preserve">SACINO/VINCENZACINZ.6F   </t>
  </si>
  <si>
    <t>SANTARO/MARIAMICHEL.27F</t>
  </si>
  <si>
    <t>SANTENGELO/ROSA     26F</t>
  </si>
  <si>
    <t>SANTERAMO/EMANUELE  9B</t>
  </si>
  <si>
    <t>SASANELLI/REGINA    18C</t>
  </si>
  <si>
    <t>SCARPELLINO/FLORIAN.14F</t>
  </si>
  <si>
    <t>SCHIRALLI/ANGELA    4F</t>
  </si>
  <si>
    <t>SCIANATICO/ALESSAND.29B</t>
  </si>
  <si>
    <t>SCIROCCO/NOEMI      13C</t>
  </si>
  <si>
    <t>SEMOLA/ANNASHAMIRA  22B</t>
  </si>
  <si>
    <t>SGARRO</t>
  </si>
  <si>
    <t>SGARRO/RAFFAELLA    7F</t>
  </si>
  <si>
    <t>SILVESTRI/ANTONIO   28B</t>
  </si>
  <si>
    <t>SPECCHIA/JAQUELINE</t>
  </si>
  <si>
    <t>SPINELLI/ANDREA</t>
  </si>
  <si>
    <t>SQUEO/NICOLO        10E</t>
  </si>
  <si>
    <t>STASI/ILARIA        22C</t>
  </si>
  <si>
    <t>SURIANO/MARICA      25D</t>
  </si>
  <si>
    <t>MARIAMARGHERITA</t>
  </si>
  <si>
    <t>TARANTINI/MARIAMARG.30B</t>
  </si>
  <si>
    <t>TEMPESTA/MARIANGELA 14B</t>
  </si>
  <si>
    <t>TONTI/SIMONA        18A</t>
  </si>
  <si>
    <t>TRULLI/LUANA        27D</t>
  </si>
  <si>
    <t>TURTURRO/ROSANNA    25E</t>
  </si>
  <si>
    <t xml:space="preserve">VASTA/MASSIMO       31D  </t>
  </si>
  <si>
    <t>VILLANO/RENATO      27B</t>
  </si>
  <si>
    <t xml:space="preserve">VIZZUSO/GIOELE      17F  </t>
  </si>
  <si>
    <t>ADESSO</t>
  </si>
  <si>
    <t>ADESSO/FRANCESCA</t>
  </si>
  <si>
    <t>AMBROSINI</t>
  </si>
  <si>
    <t>AMBROSINI/CHIARA</t>
  </si>
  <si>
    <t>AMETLLI</t>
  </si>
  <si>
    <t>AMETLLI/MATTIA</t>
  </si>
  <si>
    <t>ANGELICO</t>
  </si>
  <si>
    <t>ANGELICO/ANNA</t>
  </si>
  <si>
    <t>Antuofermo</t>
  </si>
  <si>
    <t>Vito</t>
  </si>
  <si>
    <t>ANTUOFERMO/VITO</t>
  </si>
  <si>
    <t>BAGNUOLO</t>
  </si>
  <si>
    <t>MARGHERITA FRANCESCA</t>
  </si>
  <si>
    <t>BAGNUOLO/MARGHERIT</t>
  </si>
  <si>
    <t>BARONE/DOMENICO</t>
  </si>
  <si>
    <t>BARONE/ANDREA</t>
  </si>
  <si>
    <t>BARONE/DAVIDE</t>
  </si>
  <si>
    <t>BARRA</t>
  </si>
  <si>
    <t>BARRA/LORENZO</t>
  </si>
  <si>
    <t>MARIELLA</t>
  </si>
  <si>
    <t>BENEDETTO/MARIELLA</t>
  </si>
  <si>
    <t>BENEDETTO/GIUSEPPE</t>
  </si>
  <si>
    <t>BERARDINI</t>
  </si>
  <si>
    <t>BERARDINI/GENNARO</t>
  </si>
  <si>
    <t>BILANCIA</t>
  </si>
  <si>
    <t>BILANCIA/PASQUALE</t>
  </si>
  <si>
    <t>BILANCIA/GIULIA</t>
  </si>
  <si>
    <t xml:space="preserve">BITRITTO </t>
  </si>
  <si>
    <t>MICHAEL</t>
  </si>
  <si>
    <t>BITRITTO/MICHAEL</t>
  </si>
  <si>
    <t>BORREGGINE</t>
  </si>
  <si>
    <t>BORREGGINE/ROBERTA</t>
  </si>
  <si>
    <t>BUONO</t>
  </si>
  <si>
    <t>MARIAOLIMPIA</t>
  </si>
  <si>
    <t>BUONO/MARIAOLIMPIA</t>
  </si>
  <si>
    <t>BUZZERIO</t>
  </si>
  <si>
    <t>BUZZERIO/LEONARDO</t>
  </si>
  <si>
    <t>CALACE</t>
  </si>
  <si>
    <t>CALACE/ELENA</t>
  </si>
  <si>
    <t>CALIA</t>
  </si>
  <si>
    <t>CALIA/LEONARDA</t>
  </si>
  <si>
    <t xml:space="preserve">CAMMISA                       </t>
  </si>
  <si>
    <t xml:space="preserve">SANTE               </t>
  </si>
  <si>
    <t>CAMMISA/SANTE</t>
  </si>
  <si>
    <t>CANNONE/MARIANNA</t>
  </si>
  <si>
    <t>CAPITANEO</t>
  </si>
  <si>
    <t>CAPITANEO/CHIARA</t>
  </si>
  <si>
    <t>CAPOBIANCO</t>
  </si>
  <si>
    <t>CAPOBIANCO/DEBORA</t>
  </si>
  <si>
    <t>CAPOCELLI</t>
  </si>
  <si>
    <t>CAPOCELLI/VALENTIN</t>
  </si>
  <si>
    <t>CARBONE/MARIA</t>
  </si>
  <si>
    <t>CARDARELLI</t>
  </si>
  <si>
    <t>PRIMIANO</t>
  </si>
  <si>
    <t>CARDARELLI/PRIMIANO</t>
  </si>
  <si>
    <t>CARICOLA</t>
  </si>
  <si>
    <t>VITA</t>
  </si>
  <si>
    <t>CARICOLA/VITA</t>
  </si>
  <si>
    <t>CARLUCCI</t>
  </si>
  <si>
    <t>CARLUCCI/GIUSEPPE</t>
  </si>
  <si>
    <t>CARRIERI</t>
  </si>
  <si>
    <t>CARRIERI/LUCA</t>
  </si>
  <si>
    <t>CARVIGNESE</t>
  </si>
  <si>
    <t>CARVIGNESE/SIMONA</t>
  </si>
  <si>
    <t>CASCIONE/ROBERTO</t>
  </si>
  <si>
    <t>CATALANO</t>
  </si>
  <si>
    <t>CATALANO/GIUSEPPE</t>
  </si>
  <si>
    <t>CAVALIERE</t>
  </si>
  <si>
    <t>CAVALIERE/DEBORAH</t>
  </si>
  <si>
    <t>CIACCIA</t>
  </si>
  <si>
    <t>CIACCIA/DEBORA</t>
  </si>
  <si>
    <t>CIFARATTI</t>
  </si>
  <si>
    <t>CIFARATTI/MARIA</t>
  </si>
  <si>
    <t>CIVITA</t>
  </si>
  <si>
    <t>CIVITA/GIOVANNI</t>
  </si>
  <si>
    <t>CIVITA/MIRIANA</t>
  </si>
  <si>
    <t>MICAELA</t>
  </si>
  <si>
    <t>CIVITA/MICAELA</t>
  </si>
  <si>
    <t>COLANGIULI</t>
  </si>
  <si>
    <t>COLANGIULI/CARMINE</t>
  </si>
  <si>
    <t>COLANGIULI/ILARIA</t>
  </si>
  <si>
    <t>COLELLA/OTTAVIO</t>
  </si>
  <si>
    <t xml:space="preserve">CONTE </t>
  </si>
  <si>
    <t>CONTE/VALERIA</t>
  </si>
  <si>
    <t>CUTOLO</t>
  </si>
  <si>
    <t>SILVIAI</t>
  </si>
  <si>
    <t>CUTOLO/SILVIA</t>
  </si>
  <si>
    <t>DADDARIO</t>
  </si>
  <si>
    <t>DADDARIO/ANGELA</t>
  </si>
  <si>
    <t>DANDREA</t>
  </si>
  <si>
    <t>DANDREA/CHRISTIAN</t>
  </si>
  <si>
    <t>DANGELO/FABIO</t>
  </si>
  <si>
    <t xml:space="preserve">DASIA </t>
  </si>
  <si>
    <t>DASIA/GENNARO</t>
  </si>
  <si>
    <t>DAURELIO</t>
  </si>
  <si>
    <t>DAURELIO/DAVIDE</t>
  </si>
  <si>
    <t>DE CARO</t>
  </si>
  <si>
    <t>DILETTA</t>
  </si>
  <si>
    <t>DECARO/DILETTA</t>
  </si>
  <si>
    <t xml:space="preserve">VIRGINIA </t>
  </si>
  <si>
    <t>DECARO/VIRGINIA</t>
  </si>
  <si>
    <t>NICOLANGELO</t>
  </si>
  <si>
    <t>DECARO/NICOLANGELO</t>
  </si>
  <si>
    <t>DESTEFANO/OTTAVIO</t>
  </si>
  <si>
    <t>DEFRENZA</t>
  </si>
  <si>
    <t>MIGUEL</t>
  </si>
  <si>
    <t>DEFRENZA/MIGUEL</t>
  </si>
  <si>
    <t>DEGENNARO</t>
  </si>
  <si>
    <t>AURORAPIA</t>
  </si>
  <si>
    <t>DEGENNARO/AURORAPI</t>
  </si>
  <si>
    <t>DELL'ANNA</t>
  </si>
  <si>
    <t>DELLANNA/FABIO</t>
  </si>
  <si>
    <t>DELLANNA/TIZIANA</t>
  </si>
  <si>
    <t>DELLANNA/LARA</t>
  </si>
  <si>
    <t>DELVECCHIO</t>
  </si>
  <si>
    <t>DELVECCHIO/MARINO</t>
  </si>
  <si>
    <t>DI CEGLIE</t>
  </si>
  <si>
    <t>DICEGLIE/FRANCO</t>
  </si>
  <si>
    <t>DI PERNA</t>
  </si>
  <si>
    <t>DIPERNA/DOMENICO</t>
  </si>
  <si>
    <t>DI PERNA/FLAVIO</t>
  </si>
  <si>
    <t>DIGIULIO</t>
  </si>
  <si>
    <t>DIGIULIO/GIOVANNI</t>
  </si>
  <si>
    <t>DIRENZO</t>
  </si>
  <si>
    <t>DIRENZO/MARIA</t>
  </si>
  <si>
    <t>ELIA</t>
  </si>
  <si>
    <t>ELIA/LUANA</t>
  </si>
  <si>
    <t>ELMI</t>
  </si>
  <si>
    <t>ELMI/MARIANGELA</t>
  </si>
  <si>
    <t>ESPOSITO/DANILO</t>
  </si>
  <si>
    <t>FALCICCHIO</t>
  </si>
  <si>
    <t>FALCICCHIO/FRANCESC</t>
  </si>
  <si>
    <t>FATONE</t>
  </si>
  <si>
    <t>FATONE/FRANCESCO</t>
  </si>
  <si>
    <t>FORMOSI</t>
  </si>
  <si>
    <t>FORMOSI/CHIARA</t>
  </si>
  <si>
    <t>GANGI</t>
  </si>
  <si>
    <t>GANCI/STEFANO</t>
  </si>
  <si>
    <t>GASPARRO</t>
  </si>
  <si>
    <t>GASPARRO/ISABELLA</t>
  </si>
  <si>
    <t>GAUDENZI</t>
  </si>
  <si>
    <t>GAUDENZI/LAURA</t>
  </si>
  <si>
    <t>GELAO</t>
  </si>
  <si>
    <t>GELAO/ELEONORA</t>
  </si>
  <si>
    <t>GENCO</t>
  </si>
  <si>
    <t>GENCO/ANTONIO</t>
  </si>
  <si>
    <t>GERARDI</t>
  </si>
  <si>
    <t>GERARDI/GAETANO</t>
  </si>
  <si>
    <t>GIORGIO/IRENE</t>
  </si>
  <si>
    <t>GRAMEGNA</t>
  </si>
  <si>
    <t>GRAMEGNA/MICHELE</t>
  </si>
  <si>
    <t>GRAMEGNA/ALICE</t>
  </si>
  <si>
    <t>GRAMEGNA/AZZURRA</t>
  </si>
  <si>
    <t>GRASSO/FRANCESCA</t>
  </si>
  <si>
    <t>GRAVAGNUOLO</t>
  </si>
  <si>
    <t>GRAVAGNUOLO/ANNACH</t>
  </si>
  <si>
    <t>GRIECO</t>
  </si>
  <si>
    <t>GRIECO/VALERIA</t>
  </si>
  <si>
    <t>GRIPPO</t>
  </si>
  <si>
    <t>GRIPPO/MICHELE</t>
  </si>
  <si>
    <t>IGNOZZA</t>
  </si>
  <si>
    <t>IGNOZZA/ANTONELLA</t>
  </si>
  <si>
    <t>IURINO</t>
  </si>
  <si>
    <t>PALMA</t>
  </si>
  <si>
    <t>IURINO/PALMA</t>
  </si>
  <si>
    <t>LADISI</t>
  </si>
  <si>
    <t>LADISI/TERESA</t>
  </si>
  <si>
    <t>LAMPUGNANO</t>
  </si>
  <si>
    <t>LAMPUGNANO/MADDALE</t>
  </si>
  <si>
    <t>LAPORTA</t>
  </si>
  <si>
    <t>LAPORTA/ALESSANDRO</t>
  </si>
  <si>
    <t>LATERZA/DOMENICO</t>
  </si>
  <si>
    <t>LATERZA/TERESA</t>
  </si>
  <si>
    <t>LATERZA/NICOLE</t>
  </si>
  <si>
    <t>LAZAZZARA</t>
  </si>
  <si>
    <t>LAZAZZARA/MORENA</t>
  </si>
  <si>
    <t>LERARIO</t>
  </si>
  <si>
    <t>LERARIO/DOMENICA</t>
  </si>
  <si>
    <t>LIONETTI/ANGELICA</t>
  </si>
  <si>
    <t>LOBIFARO</t>
  </si>
  <si>
    <t>LOBIFARO/IGNAZIO</t>
  </si>
  <si>
    <t>LOCAPO</t>
  </si>
  <si>
    <t>GIANBATTISTA</t>
  </si>
  <si>
    <t>LOCAPO/GIANBATTISTA</t>
  </si>
  <si>
    <t>LOCONTE</t>
  </si>
  <si>
    <t>LOCONTE/STEFANIA</t>
  </si>
  <si>
    <t>LOPORCARO</t>
  </si>
  <si>
    <t>GIANVITO</t>
  </si>
  <si>
    <t>LOPORCARO/GIANVITO</t>
  </si>
  <si>
    <t>LOPS</t>
  </si>
  <si>
    <t>CATALDO</t>
  </si>
  <si>
    <t>LOPS/CATALDO</t>
  </si>
  <si>
    <t>LUCARIELLO</t>
  </si>
  <si>
    <t>LUCARIELLO/GIOVANNI</t>
  </si>
  <si>
    <t>MACELLA</t>
  </si>
  <si>
    <t>MACELLA/TERESA</t>
  </si>
  <si>
    <t>MAINIERO</t>
  </si>
  <si>
    <t>MAINIERO/CARMINE</t>
  </si>
  <si>
    <t>MANCINI</t>
  </si>
  <si>
    <t>MELISSA</t>
  </si>
  <si>
    <t>MANCINI/MELISSA</t>
  </si>
  <si>
    <t>MANZARI/NICOLA</t>
  </si>
  <si>
    <t xml:space="preserve">MARCHIONNA </t>
  </si>
  <si>
    <t>MARCHIONNA/MARIANGE</t>
  </si>
  <si>
    <t>MARTINELLI</t>
  </si>
  <si>
    <t>MARTINELLI/ANGELA</t>
  </si>
  <si>
    <t>MARVULLI</t>
  </si>
  <si>
    <t>MARVULLI/ANNARITA</t>
  </si>
  <si>
    <t>MASELLI</t>
  </si>
  <si>
    <t>MASELLI/VALENTINA</t>
  </si>
  <si>
    <t>FILIPPO</t>
  </si>
  <si>
    <t>MASELLI/FILIPPO</t>
  </si>
  <si>
    <t>MASSARI</t>
  </si>
  <si>
    <t>MASSARI/ANDREA</t>
  </si>
  <si>
    <t>MASSIMO/ALESSIA</t>
  </si>
  <si>
    <t>MASTROPASQUA</t>
  </si>
  <si>
    <t>MASTROPASQUA/ALFRED</t>
  </si>
  <si>
    <t>MASTROPASQUA/MATTIA</t>
  </si>
  <si>
    <t xml:space="preserve">MELE </t>
  </si>
  <si>
    <t>MELE/ANTONIO</t>
  </si>
  <si>
    <t>MELE/LUCA</t>
  </si>
  <si>
    <t>MELE/CRISTINA</t>
  </si>
  <si>
    <t>EUGENIA</t>
  </si>
  <si>
    <t>MENDUNI/EUGENIA</t>
  </si>
  <si>
    <t>MILANO/MARGHERITA</t>
  </si>
  <si>
    <t>MIRIZZI</t>
  </si>
  <si>
    <t>MIRIZZI/IRENE</t>
  </si>
  <si>
    <t>MONTANARI</t>
  </si>
  <si>
    <t>MONTANARI/LUCA</t>
  </si>
  <si>
    <t>MONTANARI/MATTIA</t>
  </si>
  <si>
    <t>MONTEMURNO</t>
  </si>
  <si>
    <t>MONTEMURNO/FILIPPO</t>
  </si>
  <si>
    <t>MONTINARO</t>
  </si>
  <si>
    <t>MONTINARO/SONIA</t>
  </si>
  <si>
    <t>MORAMARCO</t>
  </si>
  <si>
    <t>MORAMARCO/FRANCESCO</t>
  </si>
  <si>
    <t>MORETTI/ROBERTA</t>
  </si>
  <si>
    <t>MURGOLO</t>
  </si>
  <si>
    <t>MURGOLO/ALESSANDRA</t>
  </si>
  <si>
    <t>NAPOLETANO</t>
  </si>
  <si>
    <t>NAPOLETANO/VITO</t>
  </si>
  <si>
    <t>NETTI</t>
  </si>
  <si>
    <t>NETTI/NICOLA</t>
  </si>
  <si>
    <t>NIGRO/ANNAMARIA</t>
  </si>
  <si>
    <t>NOCERO</t>
  </si>
  <si>
    <t>NOCERO/ANNA</t>
  </si>
  <si>
    <t>NUZZI</t>
  </si>
  <si>
    <t>NUZZI/GIUSEPPE</t>
  </si>
  <si>
    <t xml:space="preserve">NUZZI                         </t>
  </si>
  <si>
    <t xml:space="preserve">CHIARA              </t>
  </si>
  <si>
    <t>NUZZI/CHIARA</t>
  </si>
  <si>
    <t xml:space="preserve">MARIA               </t>
  </si>
  <si>
    <t>NUZZI/MARIA</t>
  </si>
  <si>
    <t>PARISI/VINCENZO</t>
  </si>
  <si>
    <t>PASSALACQUA</t>
  </si>
  <si>
    <t>ALESSANDROSALVATORE</t>
  </si>
  <si>
    <t>PASSALACQUA/ALESSAN</t>
  </si>
  <si>
    <t>PASSIANTE</t>
  </si>
  <si>
    <t>PASSIANTE/FEDERICA</t>
  </si>
  <si>
    <t>PASSIONE</t>
  </si>
  <si>
    <t>PASSIONE/LUCIANO</t>
  </si>
  <si>
    <t>PASSIONE/LETIZIA</t>
  </si>
  <si>
    <t>PELLEGRINO/GIUSEPPE</t>
  </si>
  <si>
    <t>PEPE</t>
  </si>
  <si>
    <t>ROSALIA</t>
  </si>
  <si>
    <t>PEPE/ROSALIA</t>
  </si>
  <si>
    <t>PEPE/MADDALENA</t>
  </si>
  <si>
    <t>ANGELA GYRALDHINE</t>
  </si>
  <si>
    <t>PEPE/ANGELAGYRALDH</t>
  </si>
  <si>
    <t>PERINI</t>
  </si>
  <si>
    <t>PERINI/PAOLO</t>
  </si>
  <si>
    <t>PETTA</t>
  </si>
  <si>
    <t>PIERPAOLO</t>
  </si>
  <si>
    <t>PETTA/PIERPAOLO</t>
  </si>
  <si>
    <t>PICCOLINI</t>
  </si>
  <si>
    <t>PICCOLINI/VITO</t>
  </si>
  <si>
    <t>PINA/VANESSA</t>
  </si>
  <si>
    <t>PUNZI</t>
  </si>
  <si>
    <t>PUNZI/FLAVIO</t>
  </si>
  <si>
    <t>QUACQUARELLI</t>
  </si>
  <si>
    <t>QUAQUARELLI/ANGELA</t>
  </si>
  <si>
    <t>REDAVID</t>
  </si>
  <si>
    <t>REDAVID/GIANVITO</t>
  </si>
  <si>
    <t>REDAVID/VITO</t>
  </si>
  <si>
    <t xml:space="preserve">RIFINO                        </t>
  </si>
  <si>
    <t xml:space="preserve">VITO                </t>
  </si>
  <si>
    <t>RIFINO/VITO</t>
  </si>
  <si>
    <t>RIZZO/ROSSELLA</t>
  </si>
  <si>
    <t>FIDEL</t>
  </si>
  <si>
    <t>ROMANO/FIDEL</t>
  </si>
  <si>
    <t>ROMANO/CAMILLA</t>
  </si>
  <si>
    <t>ROMITO</t>
  </si>
  <si>
    <t>ROMITO/MARGARET</t>
  </si>
  <si>
    <t>ROSA/FRANCESCA</t>
  </si>
  <si>
    <t>SACCOTELLI</t>
  </si>
  <si>
    <t>RICCARDINA</t>
  </si>
  <si>
    <t>SACCOTELLI/RICCARD</t>
  </si>
  <si>
    <t>SANSONE</t>
  </si>
  <si>
    <t>SANSONE/ROSA</t>
  </si>
  <si>
    <t>SANTERAMO/ROSA</t>
  </si>
  <si>
    <t>DONATELLO</t>
  </si>
  <si>
    <t>SANTORO/DONATELLO</t>
  </si>
  <si>
    <t>SANTORO/FABRIZIO</t>
  </si>
  <si>
    <t>SAPONARA</t>
  </si>
  <si>
    <t>SAPONARA/ANGELO</t>
  </si>
  <si>
    <t>SCALERA</t>
  </si>
  <si>
    <t>SCALERA/MARIA</t>
  </si>
  <si>
    <t>SCHIRONE</t>
  </si>
  <si>
    <t>SCHIRONE/SABRINA</t>
  </si>
  <si>
    <t>SERVEDIO</t>
  </si>
  <si>
    <t>SERVEDIO/GIACOMO</t>
  </si>
  <si>
    <t>SIMONE/ANGELA</t>
  </si>
  <si>
    <t>SMALDINO</t>
  </si>
  <si>
    <t>SMALDINO/GIUSEPPE</t>
  </si>
  <si>
    <t>SPAGNOLO</t>
  </si>
  <si>
    <t>SPAGNOLO/ANGELO</t>
  </si>
  <si>
    <t>SQUICCIARINO</t>
  </si>
  <si>
    <t>SQUICCIARINO/DAVIDE</t>
  </si>
  <si>
    <t>STOBBIA</t>
  </si>
  <si>
    <t>STOBBIA/ALEX</t>
  </si>
  <si>
    <t>TAMMA</t>
  </si>
  <si>
    <t>TAMMA/FRANCESCO</t>
  </si>
  <si>
    <t xml:space="preserve">TESSE </t>
  </si>
  <si>
    <t>TESSE/ALESSIA</t>
  </si>
  <si>
    <t>TORTELLI</t>
  </si>
  <si>
    <t>ANTONELLAVIVIANA</t>
  </si>
  <si>
    <t>TORTELLI/ANTONELLA</t>
  </si>
  <si>
    <t xml:space="preserve">MARIA ANNA </t>
  </si>
  <si>
    <t>TOSCANO/MARIAANNA</t>
  </si>
  <si>
    <t>TRAVERSA</t>
  </si>
  <si>
    <t>TRAVERSA/MARIO</t>
  </si>
  <si>
    <t xml:space="preserve">Urso </t>
  </si>
  <si>
    <t>URSO/BARBARA</t>
  </si>
  <si>
    <t>VITANOSTRA</t>
  </si>
  <si>
    <t>VITANOSTRA/SAMUELE</t>
  </si>
  <si>
    <t>VITUCCI</t>
  </si>
  <si>
    <t>VITUCCI/FRANCESCO</t>
  </si>
  <si>
    <t>VOLSE</t>
  </si>
  <si>
    <t>MARIALUIGIA</t>
  </si>
  <si>
    <t>VOLSE/MARIALUIGIA</t>
  </si>
  <si>
    <t>ZIMMARI</t>
  </si>
  <si>
    <t>ZIMMARI/ALESSANDRO</t>
  </si>
  <si>
    <t>ZITOUNI</t>
  </si>
  <si>
    <t>MARIA CHIARA</t>
  </si>
  <si>
    <t>ZITUONI/MARIACHIAR</t>
  </si>
  <si>
    <t>1ADAMO/FRANCESCOMR-A90</t>
  </si>
  <si>
    <t>1ADAMO/LUDOVICAMS-A90</t>
  </si>
  <si>
    <t>ADDESA</t>
  </si>
  <si>
    <t>1ADDESA/MARIAGRAZIAMS-A90</t>
  </si>
  <si>
    <t>1ALONZI/LUDOVICAMS-A90</t>
  </si>
  <si>
    <t>1ALONZI/DIEGOMR-A90</t>
  </si>
  <si>
    <t>1AMATISTA/CLAUDIAMS-A90</t>
  </si>
  <si>
    <t>1AMATISTA/DOMENICOMR-A90</t>
  </si>
  <si>
    <t>1AVAGLIANO/ROSSELLAMS-A90</t>
  </si>
  <si>
    <t>1AVERSA/LAURAMS-A90</t>
  </si>
  <si>
    <t>1AVERSA/DANIELAMS-A90</t>
  </si>
  <si>
    <t>1BABO/FABIANAMS-A90</t>
  </si>
  <si>
    <t>1BAGNALE/ANNAMS-A90</t>
  </si>
  <si>
    <t>1BALBI/AMALIAMS-A90</t>
  </si>
  <si>
    <t>1BALBI/GIUSEPPEMR-A90</t>
  </si>
  <si>
    <t>1BALZANO/AIDAMS-A90</t>
  </si>
  <si>
    <t>1BARBARISI/RITAMS-A90</t>
  </si>
  <si>
    <t>1BARBATO/MARCO-B67</t>
  </si>
  <si>
    <t>1BASCO/DANTEMR-A90</t>
  </si>
  <si>
    <t>1BASCO/TERRYMS-A90</t>
  </si>
  <si>
    <t>1BASSOLINO/SALVATORE-B67</t>
  </si>
  <si>
    <t>1BECCHIMANZI/EMMAMS-A90</t>
  </si>
  <si>
    <t>1BECCHIMANZI/LUCIAMS-A90</t>
  </si>
  <si>
    <t>1BECCHIMANZI/LUCIANOMR-A90</t>
  </si>
  <si>
    <t>1BONINCONTRO/FRANCO-A90</t>
  </si>
  <si>
    <t>1BONINCONTRO/MONICAMS-A90</t>
  </si>
  <si>
    <t>1BRUNO/FRANCESCAMS-A90</t>
  </si>
  <si>
    <t>1BUCCELLA/ROSAMS-A90</t>
  </si>
  <si>
    <t>1BUO/FEDERICAMS-A90</t>
  </si>
  <si>
    <t>1BUONANNO/SALVATOREMR-A90</t>
  </si>
  <si>
    <t>1BUONDONNO/MARIO-A90</t>
  </si>
  <si>
    <t>1CAMMAROTA/FRANCESCAMS-A90</t>
  </si>
  <si>
    <t>1CAMPONESCOMANUEL/SEBASTIANO-B67</t>
  </si>
  <si>
    <t>1CANNAVACCIUOLO/ROSA-B67</t>
  </si>
  <si>
    <t>1CARAVIELLO/ANGELA-B67</t>
  </si>
  <si>
    <t>1CARLETTI/MATTEOMR-A90</t>
  </si>
  <si>
    <t>1CASO/GIOVANNIMR-A90</t>
  </si>
  <si>
    <t>1CASTALDO/ROBERTA-B67</t>
  </si>
  <si>
    <t>1CHIACCHIO/ALESSANDRA-B67</t>
  </si>
  <si>
    <t>1CHIAIESE/ANDREAMR-A90</t>
  </si>
  <si>
    <t>1CIMMINO/LAURA-B67</t>
  </si>
  <si>
    <t>1CIRIELLO/VINCENZO-B67</t>
  </si>
  <si>
    <t>1CIRILLO/PASQUALE-B67</t>
  </si>
  <si>
    <t xml:space="preserve"> NADIA ROSARIA</t>
  </si>
  <si>
    <t>1COLOMBO/NADIAROSARIAMS-A90</t>
  </si>
  <si>
    <t>1CONTE/LUDOVICA-B67</t>
  </si>
  <si>
    <t>1CORAGGIO/ANNAMS-A90</t>
  </si>
  <si>
    <t>1CORAGGIO/GIUSEPPEMR-A90</t>
  </si>
  <si>
    <t>1CORAGGIO/ROSARIAMS-A90</t>
  </si>
  <si>
    <t>D'ALTERIO</t>
  </si>
  <si>
    <t xml:space="preserve">   ANGELO                  </t>
  </si>
  <si>
    <t>1DALTERIO/ANGELOMR-A90</t>
  </si>
  <si>
    <t xml:space="preserve">D'ALTERIO             </t>
  </si>
  <si>
    <t>1DALTERIO/LORENZOMR-A90</t>
  </si>
  <si>
    <t>1DANIELLO/GIANLUCAMR-A90</t>
  </si>
  <si>
    <t>1DAURIA/GIUSEPPINA-B67</t>
  </si>
  <si>
    <t>1DELEONARDIS/GERARDINAMS-A90</t>
  </si>
  <si>
    <t>1DEMAGISTRIS/GENNARO-B67</t>
  </si>
  <si>
    <t>1DECINI/DENISEMS-A90</t>
  </si>
  <si>
    <t>1DECINI/GIOVANNIMR-A90</t>
  </si>
  <si>
    <t>1DICUNZOLO/VALENTINAMS-A90</t>
  </si>
  <si>
    <t>1DIFURIA/MARIKA-B67</t>
  </si>
  <si>
    <t>1DIPAOLA/COSIMOMR-A90</t>
  </si>
  <si>
    <t>1DIPAOLA/FRANCESCOPIOMR-A90</t>
  </si>
  <si>
    <t>1DIPAOLA/GIANLUCAMR-A90</t>
  </si>
  <si>
    <t>1DIRUBBA/AZZURRA-B67</t>
  </si>
  <si>
    <t>1DIANA/TERESA-B67</t>
  </si>
  <si>
    <t>1DIFRANCO/ROBERTOMR</t>
  </si>
  <si>
    <t>1DIFRANCO/VIRGINIAMS</t>
  </si>
  <si>
    <t>1DORBINI/FRANCESCOMR-A90</t>
  </si>
  <si>
    <t>1DURANTINI/MARTINAMS-A90</t>
  </si>
  <si>
    <t>1DURSO/ANTONIO-B67</t>
  </si>
  <si>
    <t>1ERRICO/ROSA-B67</t>
  </si>
  <si>
    <t>1ESPOSITO/MAURIZIO-B67</t>
  </si>
  <si>
    <t>1ESPOSITO/GIADA-B67</t>
  </si>
  <si>
    <t>1ESPOSITO/GRETA-B67</t>
  </si>
  <si>
    <t>1ESPOSITO/VINCENZO-B67</t>
  </si>
  <si>
    <t>1ESPOSITO/GIORGIA-B67</t>
  </si>
  <si>
    <t>1FERRARA/GENNAROANTONIOMR-A90</t>
  </si>
  <si>
    <t>1FORLEO/FLAVIAMS-A90</t>
  </si>
  <si>
    <t>1FORMATO/MARIAROSARIA-B67</t>
  </si>
  <si>
    <t>1GAROFALO/MARIO-B67</t>
  </si>
  <si>
    <t>1GAUDINO/ANTONIO-B67</t>
  </si>
  <si>
    <t>1GRECO/MARIAMS-A90</t>
  </si>
  <si>
    <t>1GRECO/GIULIOMR-A90</t>
  </si>
  <si>
    <t>1GRECO/PIERFRANCESCOMR-A90</t>
  </si>
  <si>
    <t>1IANNELLI/ANTIMO-B67</t>
  </si>
  <si>
    <t>1IANNONE/PIERANGELO-B67</t>
  </si>
  <si>
    <t>1IMPARATO/SABRINA-B67</t>
  </si>
  <si>
    <t>1ITOLLO/DOMENICO-B67</t>
  </si>
  <si>
    <t>1LAFEROLA/ANNAMARIA-B67</t>
  </si>
  <si>
    <t>1LANGELLA/LUCIA-B67</t>
  </si>
  <si>
    <t>1LANZA/ANTONIO-B67</t>
  </si>
  <si>
    <t>1LAVOLPE/DOMENICO-B67</t>
  </si>
  <si>
    <t>1LENTISCO/PIETRO-B67</t>
  </si>
  <si>
    <t>1LEONARDI/GABRIELLA-B67</t>
  </si>
  <si>
    <t>1LETTIERI/MANUELE-B67</t>
  </si>
  <si>
    <t>1LIBERTI/MARTINAMS-A90</t>
  </si>
  <si>
    <t>1LIBERTI/MAURIZIOMR-A90</t>
  </si>
  <si>
    <t>1LINDURA/ALESSIO-B67</t>
  </si>
  <si>
    <t>1LOFFREDO/ANIELLO-B67</t>
  </si>
  <si>
    <t>1LUONGO/ADRIANAMS-A90</t>
  </si>
  <si>
    <t>1MANDESI/FRANCESCOPIO-B67</t>
  </si>
  <si>
    <t>1MANZITTI/PINAMS-A90</t>
  </si>
  <si>
    <t>1MAROTTA/CIROMR-A90</t>
  </si>
  <si>
    <t>1MARTUCCI/LORENZOMR-A90</t>
  </si>
  <si>
    <t>1MASTROIANNI/NICOLA-B67</t>
  </si>
  <si>
    <t>1MEDDA/SIMONE-B67</t>
  </si>
  <si>
    <t>1MIGLIACCIO/GIUSEPPEMR-A90</t>
  </si>
  <si>
    <t>1MIGLIACCIO/BIAGIOMR-A90</t>
  </si>
  <si>
    <t>1MIGLIACCIO/SARAMS-A90</t>
  </si>
  <si>
    <t>1MONTELLA/PATRIZIOMR-A90</t>
  </si>
  <si>
    <t>1MORETTA/NICOLINAMS-A90</t>
  </si>
  <si>
    <t>1MORETTA/GIOVANNAMS-A90</t>
  </si>
  <si>
    <t>1MUROLO/EMANUELAMS-A90</t>
  </si>
  <si>
    <t>1NUNZIATA/MICHELA-B67</t>
  </si>
  <si>
    <t>1NUNZIATA/GIOVANNA-B67</t>
  </si>
  <si>
    <t>1PANICO/DAVIDE-B67</t>
  </si>
  <si>
    <t>1PAOLELLA/IDA-B67</t>
  </si>
  <si>
    <t>1PAPPADIA/FRANCESCOMR-A90</t>
  </si>
  <si>
    <t>1PARENTE/ALEXANDREMR-A90</t>
  </si>
  <si>
    <t>1PARENTE/NICOLA-A90</t>
  </si>
  <si>
    <t>1PARENTE/LUIGIMR-A90</t>
  </si>
  <si>
    <t>1PASQUARIELLO/ALESSIA-B67</t>
  </si>
  <si>
    <t>1PASTORE/EMIRAMRS</t>
  </si>
  <si>
    <t>1PASTORE/VALERIAMS-A90</t>
  </si>
  <si>
    <t>1PESCE/ANTONIETTA-B67</t>
  </si>
  <si>
    <t>1PEZZULLO/ROCCO-B67</t>
  </si>
  <si>
    <t>1PIERINI/ENRICOMR-A90</t>
  </si>
  <si>
    <t>PINGITORE</t>
  </si>
  <si>
    <t>1PINGITORE/FEDERICAMS-A90</t>
  </si>
  <si>
    <t>1PINGITORE/LUIGIMR-A90</t>
  </si>
  <si>
    <t>PISCOPO</t>
  </si>
  <si>
    <t>1PISCOPO/ANTONIA-B67</t>
  </si>
  <si>
    <t>1PISCOPO/ANTONIETTA-B67</t>
  </si>
  <si>
    <t>1PONTICELLI/PIETRO-B67</t>
  </si>
  <si>
    <t>1PORRINO/LUIGIMR-A90</t>
  </si>
  <si>
    <t>1PORRINO/MICHELEMR-A90</t>
  </si>
  <si>
    <t>1PORRINO/TERESAMS-A90</t>
  </si>
  <si>
    <t>1RAINONE/MARCO-B67</t>
  </si>
  <si>
    <t>1RICCIO/ANNA-B67</t>
  </si>
  <si>
    <t>1RUOCCO/CARMELAMS-A90</t>
  </si>
  <si>
    <t>1RUSSO/CONSIGLIA-B67</t>
  </si>
  <si>
    <t>1RUSSO/SAVERIO-B67</t>
  </si>
  <si>
    <t>1SALDAMARCO/DANILO-B67</t>
  </si>
  <si>
    <t>1SANTANGELO/ADRIANOMR-A90</t>
  </si>
  <si>
    <t>1SANTANGELO/MARIAFRANCESCAMS-A90</t>
  </si>
  <si>
    <t>1SCURO/GIUSY-B67</t>
  </si>
  <si>
    <t>1SIANO/GIUSEPPE-B67</t>
  </si>
  <si>
    <t>1SICIGNANO/EMANUELA-B67</t>
  </si>
  <si>
    <t>1SIGNORELLI/CARLOTTAMS-A90</t>
  </si>
  <si>
    <t>1SIGNORELLI/LUIGIMR-A90</t>
  </si>
  <si>
    <t>1SPAGNUOLO/ALESSANDRO-B67</t>
  </si>
  <si>
    <t>1SPERA/CHIARA-B67</t>
  </si>
  <si>
    <t>1TARANTINO/CONCETTAMS-A90</t>
  </si>
  <si>
    <t>1USMAN/CHRISTINEJOYMS-A90</t>
  </si>
  <si>
    <t>1VALENTE/CARLO-B67</t>
  </si>
  <si>
    <t>1VALENTE/ANGELA-B67</t>
  </si>
  <si>
    <t>1VENAFRO/GIANNIMR-A90</t>
  </si>
  <si>
    <t>1VERGARA/MARTINAMS-A90</t>
  </si>
  <si>
    <t>1VITALE/ANGELOMR-A90</t>
  </si>
  <si>
    <t>1VITIELLO/ANIELLOMR-A90</t>
  </si>
  <si>
    <t>1ZOCCOLA/ALFONSO-B67</t>
  </si>
  <si>
    <t>Abbellito</t>
  </si>
  <si>
    <t>alessia</t>
  </si>
  <si>
    <t>1.ABBELLITO/ALESSIA MS F NAP SSH YY B 039B</t>
  </si>
  <si>
    <t>ABBRUZZESE SACCARDI</t>
  </si>
  <si>
    <t>3.ABBRUZZESE SACCARDI/ST M NAP SSH YY B 030C</t>
  </si>
  <si>
    <t>2.ABBRUZZESE SACCARDI/CA F NAP SSH YY B 030B</t>
  </si>
  <si>
    <t xml:space="preserve">GAETANA </t>
  </si>
  <si>
    <t>4.ALFANO/GAETANA MS F NAP SSH YY B 027H</t>
  </si>
  <si>
    <t>ISABEL</t>
  </si>
  <si>
    <t>5.AMBROSIO/ANTONIO MR M NAP SSH YY B 024A</t>
  </si>
  <si>
    <t xml:space="preserve">AMMENDOLA                     </t>
  </si>
  <si>
    <t>6.AMMENDOLA/VINCENZO MR M NAP SSH YY B 033A</t>
  </si>
  <si>
    <t>7.ANNUNZIATA/MARIA MS F NAP SSH YY B 029H</t>
  </si>
  <si>
    <t>ARACE</t>
  </si>
  <si>
    <t>8.ARACE/GIUSEPPE MR M NAP SSH YY B 043A</t>
  </si>
  <si>
    <t>9.AURORA/ARMANDO MR M NAP SSH YY B 024C</t>
  </si>
  <si>
    <t xml:space="preserve">BARATTI </t>
  </si>
  <si>
    <t xml:space="preserve">GUIDO </t>
  </si>
  <si>
    <t>10.BARATTI/GUIDO MR M NAP SSH YY B 023K</t>
  </si>
  <si>
    <t>GIOVANNA CLAUDIA</t>
  </si>
  <si>
    <t>11.BARLETTA/GIOVANNA C MS F NAP SSH YY B 030H</t>
  </si>
  <si>
    <t>BENCIVENGA</t>
  </si>
  <si>
    <t>ELITA</t>
  </si>
  <si>
    <t>12.BENCIVENGA/ELITA MS F NAP SSH YY B 036B</t>
  </si>
  <si>
    <t>13.BERNARDO/CIRO MR M NAP SSH YY B 042A</t>
  </si>
  <si>
    <t>BOCCIA</t>
  </si>
  <si>
    <t>14.BOCCIA/EUGENIO MR M NAP SSH YY B 031A</t>
  </si>
  <si>
    <t>15.BOCCIA/GIUSEPPE MR M NAP SSH YY B 031B</t>
  </si>
  <si>
    <t>16.BOCCIA/MARIA MS C NAP SSH YY B 031C</t>
  </si>
  <si>
    <t>BORRIELLO</t>
  </si>
  <si>
    <t>FLAVIANA</t>
  </si>
  <si>
    <t>17.BORRIELLO/FLAVIANA MS F NAP SSH YY B 046C</t>
  </si>
  <si>
    <t>caiazzo</t>
  </si>
  <si>
    <t>rosario</t>
  </si>
  <si>
    <t>18.CAIAZZO/ROSARIO MR M NAP SSH YY B 039A</t>
  </si>
  <si>
    <t>19.CANGIANO/VITTORIA MS F NAP SSH YY B 042K</t>
  </si>
  <si>
    <t>CANTE</t>
  </si>
  <si>
    <t>20.CANTE/ILARIA MS F NAP SSH YY B 038A</t>
  </si>
  <si>
    <t>21.CAPOBIANCO/GIULIA MS F NAP SSH YY B 050A</t>
  </si>
  <si>
    <t>cautiero</t>
  </si>
  <si>
    <t>emilia</t>
  </si>
  <si>
    <t>22.CAUTIERO/EMILIA MS F NAP SSH YY B 037K</t>
  </si>
  <si>
    <t>23.CAUTIERO/GIUSEPPE MR C NAP SSH YY B 037J</t>
  </si>
  <si>
    <t>massimiliano giuseppe</t>
  </si>
  <si>
    <t>24.CAUTIERO/MASSIMILIA MR M NAP SSH YY B 037H</t>
  </si>
  <si>
    <t xml:space="preserve">CEPARANO                      </t>
  </si>
  <si>
    <t>25.CEPARANO/ANNAMARIA MS F NAP SSH YY B 033C</t>
  </si>
  <si>
    <t>CHIAROLANZA</t>
  </si>
  <si>
    <t>26.CHIAROLANZA/IMMACOL MS F NAP SSH YY B 029J</t>
  </si>
  <si>
    <t xml:space="preserve">CHIUMMO                       </t>
  </si>
  <si>
    <t xml:space="preserve">COSIMO              </t>
  </si>
  <si>
    <t>29.CHIUMMO/COSIMO MR M NAP SSH YY B 028H</t>
  </si>
  <si>
    <t>27.CHIUMMO/ALESSANDRA MS F NAP SSH YY B 028K</t>
  </si>
  <si>
    <t xml:space="preserve">CLAUDIA GIOVANNA    </t>
  </si>
  <si>
    <t>28.CHIUMMO/CLAUDIA GIO MS F NAP SSH YY B 028J</t>
  </si>
  <si>
    <t xml:space="preserve">CIRELLI </t>
  </si>
  <si>
    <t xml:space="preserve">PAOLA </t>
  </si>
  <si>
    <t>30.CIRELLI/PAOLA MS F NAP SSH YY B 023J</t>
  </si>
  <si>
    <t xml:space="preserve">CIRILLO </t>
  </si>
  <si>
    <t>31.CIRILLO/CARMELA MS F NAP SSH YY B 049K</t>
  </si>
  <si>
    <t>COLINI</t>
  </si>
  <si>
    <t xml:space="preserve"> ALESSIA </t>
  </si>
  <si>
    <t>32.COLINI/ALESSIA MS F NAP SSH YY B 023H</t>
  </si>
  <si>
    <t xml:space="preserve">COLINI </t>
  </si>
  <si>
    <t xml:space="preserve">GIULIA </t>
  </si>
  <si>
    <t>33.COLINI/GIULIA MS F NAP SSH YY B 024K</t>
  </si>
  <si>
    <t>COLMAYER</t>
  </si>
  <si>
    <t>34.COLMAYER/ARMANDO MR M NAP SSH YY B 023A</t>
  </si>
  <si>
    <t>COMPAGNONE</t>
  </si>
  <si>
    <t>RAIMONDO</t>
  </si>
  <si>
    <t>35.COMPAGNONE/RAIMONDO MR M NAP SSH YY B 034C</t>
  </si>
  <si>
    <t>AMEDEO</t>
  </si>
  <si>
    <t>36.COPPOLA/AMEDEO MR M NAP SSH YY B 035K</t>
  </si>
  <si>
    <t>38.COPPOLA/ANTONIO MR M NAP SSH YY B 035J</t>
  </si>
  <si>
    <t>BRENDA</t>
  </si>
  <si>
    <t>39.COPPOLA/BRENDA MS F NAP SSH YY B 035H</t>
  </si>
  <si>
    <t>41.COPPOLA/GIOVANNI MR M NAP SSH YY B 035C</t>
  </si>
  <si>
    <t>coppola</t>
  </si>
  <si>
    <t xml:space="preserve">immacolata </t>
  </si>
  <si>
    <t>42.COPPOLA/IMMACOLATA MS F NAP SSH YY B 037C</t>
  </si>
  <si>
    <t>antonietta</t>
  </si>
  <si>
    <t>37.COPPOLA/ANTONIETTA MS F NAP SSH YY B 025K</t>
  </si>
  <si>
    <t xml:space="preserve">COPPOLA                       </t>
  </si>
  <si>
    <t>40.COPPOLA/FRANCESCO MR M NAP SSH YY B 047H</t>
  </si>
  <si>
    <t>CORREALE</t>
  </si>
  <si>
    <t>43.CORREALE/ANGELA MS F NAP SSH YY B 029K</t>
  </si>
  <si>
    <t xml:space="preserve">CRUPANO </t>
  </si>
  <si>
    <t xml:space="preserve">ANTONELLA </t>
  </si>
  <si>
    <t>44.CRUPANO/ANTONELLA MS F NAP SSH YY B 034J</t>
  </si>
  <si>
    <t>45.DADDARIO/ALESSANDRO MR C NAP SSH YY B 040J</t>
  </si>
  <si>
    <t>BIANCA MARIA</t>
  </si>
  <si>
    <t>46.DADDARIO/BIANCA MAR MS C NAP SSH YY B 039K</t>
  </si>
  <si>
    <t>47.DADDARIO/FEDERICO MR M NAP SSH YY B 039J</t>
  </si>
  <si>
    <t>DAMORE</t>
  </si>
  <si>
    <t>48.DAMORE/ANTONIO MR M NAP SSH YY B 041B</t>
  </si>
  <si>
    <t xml:space="preserve">D'ANGELO                      </t>
  </si>
  <si>
    <t>49.D ANGELO/MARIA MS F NAP SSH YY B 043K</t>
  </si>
  <si>
    <t>D'ANTONIO</t>
  </si>
  <si>
    <t>51.D ANTONIO/NUNZIA MS F NAP SSH YY B 026C</t>
  </si>
  <si>
    <t>50.D ANTONIO/NICOLA MR M NAP SSH YY B 026B</t>
  </si>
  <si>
    <t>D'APONTE</t>
  </si>
  <si>
    <t>52.D APONTE/ROSA MS F NAP SSH YY B 048H</t>
  </si>
  <si>
    <t xml:space="preserve">DAVASCIO                      </t>
  </si>
  <si>
    <t xml:space="preserve">LUISA               </t>
  </si>
  <si>
    <t>53.DAVASCIO/LUISA MS F NAP SSH YY B 040C</t>
  </si>
  <si>
    <t>De Carlo</t>
  </si>
  <si>
    <t>54.DE CARLO/DONATO MR M NAP SSH YY B 022J</t>
  </si>
  <si>
    <t>55.DE FALCO/ANNUNZIATA MS F NAP SSH YY B 026H</t>
  </si>
  <si>
    <t>DE FAZIO</t>
  </si>
  <si>
    <t>57.DE FAZIO/RAFFAELLA MS F NAP SSH YY B 041C</t>
  </si>
  <si>
    <t>CELESTINA</t>
  </si>
  <si>
    <t>56.DE FAZIO/CELESTINA MS F NAP SSH YY B 041K</t>
  </si>
  <si>
    <t>DE MARTINIS</t>
  </si>
  <si>
    <t>SELENA</t>
  </si>
  <si>
    <t>61.DE MARTINIS/SELENA MS F NAP SSH YY B 040K</t>
  </si>
  <si>
    <t>De Riggi</t>
  </si>
  <si>
    <t>Giuseppina</t>
  </si>
  <si>
    <t>62.DE RIGGI/GIUSEPPINA MS F NAP SSH YY B 026A</t>
  </si>
  <si>
    <t xml:space="preserve">de rosa </t>
  </si>
  <si>
    <t>63.DE ROSA/ALESSIA MS F NAP SSH YY B 038K</t>
  </si>
  <si>
    <t xml:space="preserve">de simone </t>
  </si>
  <si>
    <t>66.DE SIMONE/IMMACOLAT MS F NAP SSH YY B 032A</t>
  </si>
  <si>
    <t>68.DE STEFANO/GAETANO MR M NAP SSH YY B 048A</t>
  </si>
  <si>
    <t>DEL SORDO</t>
  </si>
  <si>
    <t>60.DEL SORDO/ANTONELLA MS F NAP SSH YY B 022C</t>
  </si>
  <si>
    <t>DELLA ROCCA</t>
  </si>
  <si>
    <t>ELEONARA</t>
  </si>
  <si>
    <t>58.DELLA ROCCA/ELEONAR MS F NAP SSH YY B 033B</t>
  </si>
  <si>
    <t>DELLAVALLE</t>
  </si>
  <si>
    <t>59.DELLAVALLE/MARIA MS F NAP SSH YY B 030A</t>
  </si>
  <si>
    <t>DERRICO</t>
  </si>
  <si>
    <t>64.DERRICO/NICOLA MR M NAP SSH YY B 022A</t>
  </si>
  <si>
    <t>65.DESIMONE/GINEVRA MS F NAP SSH YY B 028A</t>
  </si>
  <si>
    <t>67.DESIMONE/MARTINA MS F NAP SSH YY B 025C</t>
  </si>
  <si>
    <t>DI LAURO</t>
  </si>
  <si>
    <t>71.DI LAURO/VINCENZO MR C NAP SSH YY B 025J</t>
  </si>
  <si>
    <t>72.DI LAUROO/VINCENZO MR M NAP SSH YY B 025H</t>
  </si>
  <si>
    <t xml:space="preserve">DI LAURO </t>
  </si>
  <si>
    <t xml:space="preserve">MAURITA </t>
  </si>
  <si>
    <t>70.DI LAURO/MAURITA MS F NAP SSH YY B 035B</t>
  </si>
  <si>
    <t>DI PADOVA</t>
  </si>
  <si>
    <t>74.DI PADOVA/MARCO MR M NAP SSH YY B 046J</t>
  </si>
  <si>
    <t>73.DI PADOVA/JASMINE MS F NAP SSH YY B 046H</t>
  </si>
  <si>
    <t>DIGRISOLO</t>
  </si>
  <si>
    <t>69.DIGRISOLO/DONATO MR M NAP SSH YY B 020K</t>
  </si>
  <si>
    <t>DURO</t>
  </si>
  <si>
    <t>75.DURO/FRANCESCO MR M NAP SSH YY B 045A</t>
  </si>
  <si>
    <t>MARILENA</t>
  </si>
  <si>
    <t>78.ESPOSITO/MARILENA MS F NAP SSH YY B 026J</t>
  </si>
  <si>
    <t>Esposito</t>
  </si>
  <si>
    <t xml:space="preserve"> antonietta </t>
  </si>
  <si>
    <t>76.ESPOSITO/ANTONIETTA MS F NAP SSH YY B 032B</t>
  </si>
  <si>
    <t>77.ESPOSITO/FILOMENA MS F NAP SSH YY B 021J</t>
  </si>
  <si>
    <t>Fedi</t>
  </si>
  <si>
    <t xml:space="preserve">Flavia </t>
  </si>
  <si>
    <t>FERRARO</t>
  </si>
  <si>
    <t>DONATELLA</t>
  </si>
  <si>
    <t>80.FERRARO/DONATELLA MS F NAP SSH YY B 029C</t>
  </si>
  <si>
    <t xml:space="preserve">FERRERO                       </t>
  </si>
  <si>
    <t xml:space="preserve">FEDERICA            </t>
  </si>
  <si>
    <t>81.FERRERO/FEDERICA MS F NAP SSH YY B 028C</t>
  </si>
  <si>
    <t>FERRIGNO</t>
  </si>
  <si>
    <t xml:space="preserve"> FRANCESCO </t>
  </si>
  <si>
    <t>82.FERRIGNO/FRANCESCO MR M NAP SSH YY B 024J</t>
  </si>
  <si>
    <t xml:space="preserve">fierro </t>
  </si>
  <si>
    <t xml:space="preserve">nino </t>
  </si>
  <si>
    <t>83.FIERRO/NINO MR M NAP SSH YY B 038J</t>
  </si>
  <si>
    <t xml:space="preserve">roberta </t>
  </si>
  <si>
    <t>84.FIERRO/ROBERTA MS F NAP SSH YY B 038H</t>
  </si>
  <si>
    <t>86.FIORILLO/MAURIZIO MR M NAP SSH YY B 044J</t>
  </si>
  <si>
    <t>85.FIORILLO/ALESSANDRO MR M NAP SSH YY B 044K</t>
  </si>
  <si>
    <t>FISCIANO</t>
  </si>
  <si>
    <t>MARIANO</t>
  </si>
  <si>
    <t>87.FISCIANO/MARIANO MR M NAP SSH YY B 026K</t>
  </si>
  <si>
    <t>88.FORMISANO/ANTONIO MR M NAP SSH YY B 048J</t>
  </si>
  <si>
    <t xml:space="preserve">formisano </t>
  </si>
  <si>
    <t xml:space="preserve">sabatino </t>
  </si>
  <si>
    <t>90.FORMISANO/SABATINO MR M NAP SSH YY B 025A</t>
  </si>
  <si>
    <t xml:space="preserve">raffaele </t>
  </si>
  <si>
    <t>89.FORMISANO/RAFFAELE MR M NAP SSH YY B 025B</t>
  </si>
  <si>
    <t xml:space="preserve">formisano zullo </t>
  </si>
  <si>
    <t xml:space="preserve">julia </t>
  </si>
  <si>
    <t>FULVIO</t>
  </si>
  <si>
    <t>91.FULVIO/DANILA MS F NAP SSH YY B 047B</t>
  </si>
  <si>
    <t>Gentilesca</t>
  </si>
  <si>
    <t>92.GENTILESCA/MASSIMO MR M NAP SSH YY B 022K</t>
  </si>
  <si>
    <t>GIACOBONE</t>
  </si>
  <si>
    <t>93.GIACOBONE/ADRIANO MR M NAP SSH YY B 036A</t>
  </si>
  <si>
    <t>STELLA</t>
  </si>
  <si>
    <t>94.GIUGLIANO/STELLA MS F NAP SSH YY B 024B</t>
  </si>
  <si>
    <t>GLORIOSO</t>
  </si>
  <si>
    <t>ANGELA WANDA</t>
  </si>
  <si>
    <t>95.GLORIOSO/ANGELA WAN MS F NAP SSH YY B 041A</t>
  </si>
  <si>
    <t>GORGOGLIONE</t>
  </si>
  <si>
    <t>96.GORGOGLIONE/MARIARO MS F NAP SSH YY B 036C</t>
  </si>
  <si>
    <t>CARMEN</t>
  </si>
  <si>
    <t>97.GRANATA/CARMEN MS F NAP SSH YY B 027K</t>
  </si>
  <si>
    <t xml:space="preserve">EMILIA              </t>
  </si>
  <si>
    <t>98.GRASSO/EMILIA MS F NAP SSH YY B 040A</t>
  </si>
  <si>
    <t xml:space="preserve">GRIECO                        </t>
  </si>
  <si>
    <t>101.GRIECO/MARCO MR M NAP SSH YY B 043H</t>
  </si>
  <si>
    <t xml:space="preserve">ANDREA              </t>
  </si>
  <si>
    <t>99.GRIECO/ANDREA MR C NAP SSH YY B 043J</t>
  </si>
  <si>
    <t>100.GRIECO/CHIARA I NAP SSH YY B 017</t>
  </si>
  <si>
    <t xml:space="preserve">GRIMALDI                      </t>
  </si>
  <si>
    <t>102.GRIMALDI/ANTONIO MR M NAP SSH YY B 047J</t>
  </si>
  <si>
    <t xml:space="preserve">Guanto </t>
  </si>
  <si>
    <t>Erika</t>
  </si>
  <si>
    <t>103.GUANTO/ERIKA MS F NAP SSH YY B 045B</t>
  </si>
  <si>
    <t>105.GUARINO/SIMEONE MR M NAP SSH YY B 034B</t>
  </si>
  <si>
    <t>104.GUARINO/LUISA MS F NAP SSH YY B 034H</t>
  </si>
  <si>
    <t>GULLUSCIO</t>
  </si>
  <si>
    <t>106.GULLUSCIO/GIUSEPPIN MS F NAP SSH YY B 022B</t>
  </si>
  <si>
    <t>IACOROSSI</t>
  </si>
  <si>
    <t>109.IACOROSSI/FEDERICO MR M NAP SSH YY B 031J</t>
  </si>
  <si>
    <t>108.IACOROSSI/DANIELE MR C NAP SSH YY B 031K</t>
  </si>
  <si>
    <t>110.IACOROSSI/GIADA MS C NAP SSH YY B 030K</t>
  </si>
  <si>
    <t>111.IACOROSSI/LUCA MR M NAP SSH YY B 030J</t>
  </si>
  <si>
    <t>112.IODICE/GIANNI MR M NAP SSH YY B 021B</t>
  </si>
  <si>
    <t>Lamolina</t>
  </si>
  <si>
    <t>Serafina</t>
  </si>
  <si>
    <t>113.LAMOLINA/SERAFINA MS F NAP SSH YY B 044A</t>
  </si>
  <si>
    <t>114.LIGUORI/LUCA MR M NAP SSH YY B 033J</t>
  </si>
  <si>
    <t>MANFREDONIA</t>
  </si>
  <si>
    <t>115.MANFREDONIA/SALVATO MR M NAP SSH YY B 048B</t>
  </si>
  <si>
    <t>116.MANNO/GIUSEPPINA MS F NAP SSH YY B 024H</t>
  </si>
  <si>
    <t>MANTUANO</t>
  </si>
  <si>
    <t>118.MANTUANO/AURORA MS F NAP SSH YY B 045J</t>
  </si>
  <si>
    <t>117.MANTUANO/ANTONIO MR M NAP SSH YY B 045K</t>
  </si>
  <si>
    <t>LUDOVICO</t>
  </si>
  <si>
    <t>119.MANTUANO/LUDOVICO MR M NAP SSH YY B 045H</t>
  </si>
  <si>
    <t>MARCIANO</t>
  </si>
  <si>
    <t xml:space="preserve">DARIO </t>
  </si>
  <si>
    <t>120.MARCIANO/DARIO MR M NAP SSH YY B 027C</t>
  </si>
  <si>
    <t>mastropaolo</t>
  </si>
  <si>
    <t xml:space="preserve">marco </t>
  </si>
  <si>
    <t>121.MASTROPAOLO/MARCO MR M NAP SSH YY B 042J</t>
  </si>
  <si>
    <t>122.MOCCIA/RAFFAELLA MS F NAP SSH YY B 036K</t>
  </si>
  <si>
    <t>Mondelli</t>
  </si>
  <si>
    <t xml:space="preserve">Mondelli </t>
  </si>
  <si>
    <t>Manuela</t>
  </si>
  <si>
    <t>MOSCATI</t>
  </si>
  <si>
    <t>124.MOSCATI/FABIANO MR M NAP SSH YY B 047A</t>
  </si>
  <si>
    <t>123.MOSCATI/ENRICO MR M NAP SSH YY B 047C</t>
  </si>
  <si>
    <t xml:space="preserve">MUSELLA </t>
  </si>
  <si>
    <t xml:space="preserve">VINCENZO </t>
  </si>
  <si>
    <t>125.MUSELLA/VINCENZO MR M NAP SSH YY B 034K</t>
  </si>
  <si>
    <t>MUTO</t>
  </si>
  <si>
    <t>126.MUTO/RENATO MR M NAP SSH YY B 033K</t>
  </si>
  <si>
    <t>Nardiello</t>
  </si>
  <si>
    <t>Carmelo Nicola</t>
  </si>
  <si>
    <t>127.NARDIELLO/CARMELO N MR M NAP SSH YY B 022H</t>
  </si>
  <si>
    <t xml:space="preserve">PACIFICO                      </t>
  </si>
  <si>
    <t>128.PACIFICO/MARIO MR M NAP SSH YY B 040H</t>
  </si>
  <si>
    <t>129.PALMIERI/MARIO MR M NAP SSH YY B 041J</t>
  </si>
  <si>
    <t>PANICO</t>
  </si>
  <si>
    <t>130.PANICO/ROSA MS F NAP SSH YY B 046A</t>
  </si>
  <si>
    <t>132.PARISI/ANTONIO MR M NAP SSH YY B 042C</t>
  </si>
  <si>
    <t>133.PARISI/PAOLA MS F NAP SSH YY B 044C</t>
  </si>
  <si>
    <t>ANNA DEVA</t>
  </si>
  <si>
    <t>131.PARISI/ANNA DEVA MS F NAP SSH YY B 045C</t>
  </si>
  <si>
    <t>PASSARO</t>
  </si>
  <si>
    <t>134.PASSARO/MICHELA MS F NAP SSH YY B 043C</t>
  </si>
  <si>
    <t>PATETE</t>
  </si>
  <si>
    <t>135.PATETE/CRISTINA MS F NAP SSH YY B 046K</t>
  </si>
  <si>
    <t>136.PELLEGRINO/FEDERICA MS F NAP SSH YY B 038B</t>
  </si>
  <si>
    <t>137.PELLEGRINO/RAFFAELE MR M NAP SSH YY B 037B</t>
  </si>
  <si>
    <t>138.PELLEGRINO/VIVIANA MS F NAP SSH YY B 037A</t>
  </si>
  <si>
    <t>PELLINO</t>
  </si>
  <si>
    <t>PASQUALINAMARIA</t>
  </si>
  <si>
    <t>PENTELLA</t>
  </si>
  <si>
    <t>GAVINO</t>
  </si>
  <si>
    <t>139.PENTELLA/GAVINO MR M NAP SSH YY B 036J</t>
  </si>
  <si>
    <t xml:space="preserve">PERNICE                       </t>
  </si>
  <si>
    <t>140.PERNICE/GENNARO MR M NAP SSH YY B 040B</t>
  </si>
  <si>
    <t>PIEDIMONTE</t>
  </si>
  <si>
    <t>fabio</t>
  </si>
  <si>
    <t>141.PIEDIMONTE/FABIO MR M NAP SSH YY B 043B</t>
  </si>
  <si>
    <t>PISANI</t>
  </si>
  <si>
    <t>142.PISANI/ASSUNTA MS M NAP SSH YY B 023B</t>
  </si>
  <si>
    <t xml:space="preserve">piscitelli </t>
  </si>
  <si>
    <t xml:space="preserve">nicoletta </t>
  </si>
  <si>
    <t>143.PISCITELLI/NICOLETT MS F NAP SSH YY B 038C</t>
  </si>
  <si>
    <t>144.PROTA/SERENA MS F NAP SSH YY B 033H</t>
  </si>
  <si>
    <t>PUNZETTI</t>
  </si>
  <si>
    <t>145.PUNZETTI/ANTONIO MR M NAP SSH YY B 039C</t>
  </si>
  <si>
    <t>radice</t>
  </si>
  <si>
    <t xml:space="preserve"> giuseppe </t>
  </si>
  <si>
    <t>148.RADICE/GIUSEPPE MR M NAP SSH YY B 032H</t>
  </si>
  <si>
    <t xml:space="preserve">carmela </t>
  </si>
  <si>
    <t>146.RADICE/CARMELA MS F NAP SSH YY B 032K</t>
  </si>
  <si>
    <t xml:space="preserve">Radice </t>
  </si>
  <si>
    <t>147.RADICE/FRANCESCO PI MR M NAP SSH YY B 032C</t>
  </si>
  <si>
    <t xml:space="preserve">radice </t>
  </si>
  <si>
    <t>oreste</t>
  </si>
  <si>
    <t>149.RADICE/ORESTE MR M NAP SSH YY B 032J</t>
  </si>
  <si>
    <t xml:space="preserve">RAGGI </t>
  </si>
  <si>
    <t xml:space="preserve">PASQUALE  </t>
  </si>
  <si>
    <t>150.RAGGI/PASQUALE MR M NAP SSH YY B 023C</t>
  </si>
  <si>
    <t xml:space="preserve">REFRUGA                       </t>
  </si>
  <si>
    <t xml:space="preserve">CONSIGLIA           </t>
  </si>
  <si>
    <t>151.REFRUGA/CONSIGLIA MS F NAP SSH YY B 028B</t>
  </si>
  <si>
    <t>RELLA</t>
  </si>
  <si>
    <t>152.RICCIO/RAFFAELE MR M NAP SSH YY B 049B</t>
  </si>
  <si>
    <t>ROMEO</t>
  </si>
  <si>
    <t>153.ROMEO/MARICA MS F NAP SSH YY B 034A</t>
  </si>
  <si>
    <t>ROTUNNO</t>
  </si>
  <si>
    <t>154.ROTUNNO/IDA MS F NAP SSH YY B 041H</t>
  </si>
  <si>
    <t>RUSSIELLO</t>
  </si>
  <si>
    <t>155.RUSSIELLO/MARIA ROS MS F NAP SSH YY B 044H</t>
  </si>
  <si>
    <t>158.RUSSO/STEFANIA MS F NAP SSH YY B 039H</t>
  </si>
  <si>
    <t xml:space="preserve">MARIO </t>
  </si>
  <si>
    <t>157.RUSSO/MARIO MR M NAP SSH YY B 035A</t>
  </si>
  <si>
    <t>156.RUSSO/FRANCESCO MR M NAP SSH YY B 029A</t>
  </si>
  <si>
    <t>Salinardi</t>
  </si>
  <si>
    <t>159.SALINARDI/ANTONIO MR M NAP SSH YY B 044B</t>
  </si>
  <si>
    <t>SAMMARTINO</t>
  </si>
  <si>
    <t>160.SAMMARTINO/GIANLUCA MR M NAP SSH YY B 027A</t>
  </si>
  <si>
    <t>SANNINO</t>
  </si>
  <si>
    <t>REBBECCA</t>
  </si>
  <si>
    <t>SAPIO</t>
  </si>
  <si>
    <t>161.SAPIO/SERENA MS F NAP SSH YY B 049A</t>
  </si>
  <si>
    <t>SCICCHITANO</t>
  </si>
  <si>
    <t>162.SCICCHITANO/EMANUEL MR M NAP SSH YY B 027J</t>
  </si>
  <si>
    <t>SCOGNAMIGLIO</t>
  </si>
  <si>
    <t>SENA</t>
  </si>
  <si>
    <t>163.SENA/EMILIA MS F NAP SSH YY B 049C</t>
  </si>
  <si>
    <t xml:space="preserve">SILVESTRO                     </t>
  </si>
  <si>
    <t>165.SILVESTRO/ANNA MS F NAP SSH YY B 029B</t>
  </si>
  <si>
    <t>166.SIMONETTI/RAIMONDO MR M NAP SSH YY B 048C</t>
  </si>
  <si>
    <t>SORSAIA</t>
  </si>
  <si>
    <t>167.SORSAIA/MARIANO MR M NAP SSH YY B 048K</t>
  </si>
  <si>
    <t>TASSIERI</t>
  </si>
  <si>
    <t>168.TASSIERI/JACOPO MR M NAP SSH YY B 046B</t>
  </si>
  <si>
    <t>TROISE</t>
  </si>
  <si>
    <t>169.TROISE/ANNA MS F NAP SSH YY B 050B</t>
  </si>
  <si>
    <t>170.TUFANO/RAFFAELE MR M NAP SSH YY B 021K</t>
  </si>
  <si>
    <t>VASTOLA</t>
  </si>
  <si>
    <t>171.VASTOLA/ANNA MS F NAP SSH YY B 031H</t>
  </si>
  <si>
    <t>172.VECCHIONE/MARIATERESA F NAP SSH YY B 021A</t>
  </si>
  <si>
    <t>Viglietti</t>
  </si>
  <si>
    <t>173.VIGLIETTI/SARA MR F NAP SSH YY B 042H</t>
  </si>
  <si>
    <t>VITOLO</t>
  </si>
  <si>
    <t>174.VITOLO/MICHELA MS F NAP SSH YY B 042B</t>
  </si>
  <si>
    <t>VOLPICELLI</t>
  </si>
  <si>
    <t>ZANGA</t>
  </si>
  <si>
    <t xml:space="preserve"> GAETANO</t>
  </si>
  <si>
    <t>175.ZANGA/GAETANO MR M NAP SSH YY B 049J</t>
  </si>
  <si>
    <t>ZUCARO</t>
  </si>
  <si>
    <t>176.ZUCARO/MARTINA MS F NAP SSH YY B 027B</t>
  </si>
  <si>
    <t>zullo</t>
  </si>
  <si>
    <t>giusy</t>
  </si>
  <si>
    <t>177.ZULLO/GIUSY MS F NAP SSH YY B 036H</t>
  </si>
  <si>
    <t>1ALBORETO/RAFFAELE</t>
  </si>
  <si>
    <t>1ALFINITI/RICCARDO</t>
  </si>
  <si>
    <t>1ALOIA/FRANCESCO</t>
  </si>
  <si>
    <t>1ALOIA/CRISTIAN</t>
  </si>
  <si>
    <t>1ALOIA/VIOLA</t>
  </si>
  <si>
    <t>1AMATO/MONICA</t>
  </si>
  <si>
    <t>1ANNOSO/MIRIAMPASQUALINA</t>
  </si>
  <si>
    <t>1ARDITO/GIULIA</t>
  </si>
  <si>
    <t>1AURIEMMA/PIETRO</t>
  </si>
  <si>
    <t>1AUTIERO/VALERIA</t>
  </si>
  <si>
    <t>1BAIANO/MARIA</t>
  </si>
  <si>
    <t>1BALZANO/ANNUNZIATA</t>
  </si>
  <si>
    <t>1BARLETTA/GIOVANNA</t>
  </si>
  <si>
    <t>1BATTARRA/PASQUALINA</t>
  </si>
  <si>
    <t>1BATTILOMO/GIORGIO</t>
  </si>
  <si>
    <t>1BATTILOMO/ANTONIO</t>
  </si>
  <si>
    <t>1BOTTARI/ANDREA</t>
  </si>
  <si>
    <t>1BUONFANTE/TANIA</t>
  </si>
  <si>
    <t>1CAMPONESCO/ROSARIO</t>
  </si>
  <si>
    <t>1CANGIANO/FABIO</t>
  </si>
  <si>
    <t>1CANNEVA/MARTINA</t>
  </si>
  <si>
    <t>1CAPASSO/MARTINA</t>
  </si>
  <si>
    <t>1CAPRICANO/PASQUALE</t>
  </si>
  <si>
    <t>1CAPUANO/GENOVEFFA</t>
  </si>
  <si>
    <t>1CAPUANO/LIBERATA</t>
  </si>
  <si>
    <t>1CARLEA/DANIELE</t>
  </si>
  <si>
    <t>1CAROTENUTO/PIERLUIGI</t>
  </si>
  <si>
    <t>1CARRINO/VINCENZO</t>
  </si>
  <si>
    <t>1CECE/OLGA</t>
  </si>
  <si>
    <t>1CECE/IMMACOLATA</t>
  </si>
  <si>
    <t>1CESARIO/NUNZIO</t>
  </si>
  <si>
    <t>1CIFARIELLO/LEOPOLDO</t>
  </si>
  <si>
    <t>1CIFARIELLO/ROSARIA</t>
  </si>
  <si>
    <t>1CIOFFI/SALVATORE</t>
  </si>
  <si>
    <t>1CIRILLO/DOMENICO</t>
  </si>
  <si>
    <t>1COPPETA/GIUSEPPE</t>
  </si>
  <si>
    <t>1COPPOLA/GIUSEPPE</t>
  </si>
  <si>
    <t>1COPPOLA/UMBERTO</t>
  </si>
  <si>
    <t>1COPPOLA/ERICA</t>
  </si>
  <si>
    <t>1COPPOLA/ALESSANDRO</t>
  </si>
  <si>
    <t>1COSTANEVESDOROSARIO/MARGUERET</t>
  </si>
  <si>
    <t>1COZZOLINO/LUIGI</t>
  </si>
  <si>
    <t>1COZZOLINO/ANTONIO</t>
  </si>
  <si>
    <t>1CREDENDINO/MARIANNA</t>
  </si>
  <si>
    <t>1CRISCI/CRISTIAN</t>
  </si>
  <si>
    <t>1CRISTIANO/VINCENZO</t>
  </si>
  <si>
    <t>1DAGOSTINO/MASSIMO</t>
  </si>
  <si>
    <t>1DAMBROSIO/EUGENIO</t>
  </si>
  <si>
    <t>1DAMBROSIO/GIUSEPPE</t>
  </si>
  <si>
    <t>1DAMBROSIO/FATIMA</t>
  </si>
  <si>
    <t>1DAVINO/GIUSEPPINA</t>
  </si>
  <si>
    <t>1DEALFIERI/DANIELA</t>
  </si>
  <si>
    <t>1DECICCO/LUIGI</t>
  </si>
  <si>
    <t>1DELILLO/LOREDANA</t>
  </si>
  <si>
    <t>1DEMARCO/SALVATORE</t>
  </si>
  <si>
    <t>1DEPASCALE/SALVATORE</t>
  </si>
  <si>
    <t>1DEPASCALE/MARIO</t>
  </si>
  <si>
    <t>1DEPASCALE/EMANUELE</t>
  </si>
  <si>
    <t>1DEROSA/JOLE</t>
  </si>
  <si>
    <t>1DESIMONE/CIRO</t>
  </si>
  <si>
    <t>1DEVITA/SARA</t>
  </si>
  <si>
    <t>1DEVIVO/MARTINA</t>
  </si>
  <si>
    <t>1DELPRETE/RAFFAELLA</t>
  </si>
  <si>
    <t>1DELLACORTE/SARA</t>
  </si>
  <si>
    <t>1DELLAQUILA/DARIO</t>
  </si>
  <si>
    <t>1DELLIPAOLI/CARMINE</t>
  </si>
  <si>
    <t>1DIBARTOLOMEO/ANDREA</t>
  </si>
  <si>
    <t>1DIBARTOLOMEO/NUNZIA</t>
  </si>
  <si>
    <t>1DIDONATO/TERESA</t>
  </si>
  <si>
    <t>1DILAURENZIO/GIUSEPPE</t>
  </si>
  <si>
    <t>1DILORENZO/RAFFAELE</t>
  </si>
  <si>
    <t>1DIPIETRO/CONSIGLIA</t>
  </si>
  <si>
    <t>1DISARNO/RAFFAELE</t>
  </si>
  <si>
    <t>1DISIENA/MICHELE</t>
  </si>
  <si>
    <t>1DONOFRIO/AGATA</t>
  </si>
  <si>
    <t>1ESPOSITO/CARMELA</t>
  </si>
  <si>
    <t>1ESPOSITO/ANGELA</t>
  </si>
  <si>
    <t>1ESPOSITO/SIMONE</t>
  </si>
  <si>
    <t>1ESPOSITO/LUIGI</t>
  </si>
  <si>
    <t>1FALCO/ANDREA</t>
  </si>
  <si>
    <t>1FEROLA/SALVATORE</t>
  </si>
  <si>
    <t>1FEROLETO/CIRO</t>
  </si>
  <si>
    <t>Voloviato</t>
  </si>
  <si>
    <t>1FINALE/IVAN</t>
  </si>
  <si>
    <t>1FONTANA/VINCENZO</t>
  </si>
  <si>
    <t>1FORGIONE/FRANCESCOPIO</t>
  </si>
  <si>
    <t>1FORMISANO/ANIELLO</t>
  </si>
  <si>
    <t>1FORMISANO/ASIA</t>
  </si>
  <si>
    <t>1FORMISANO/GIANPIERO</t>
  </si>
  <si>
    <t>1GALLUCCIO/ANNA</t>
  </si>
  <si>
    <t>1GATTO/CARMELA</t>
  </si>
  <si>
    <t>1GIANNOTTO/GIUSEPPE</t>
  </si>
  <si>
    <t>1GIGLIO/MAURO</t>
  </si>
  <si>
    <t>1GIGLIO/ILARIA</t>
  </si>
  <si>
    <t>1GIUGNO/RAFFAELE</t>
  </si>
  <si>
    <t>GRAGNANIELLO</t>
  </si>
  <si>
    <t>1GRAGNANIELLO/DEBORAH</t>
  </si>
  <si>
    <t>THATIANA</t>
  </si>
  <si>
    <t>1GRAGNANIELLO/THATIANA</t>
  </si>
  <si>
    <t>1GRILLO/CARMINE</t>
  </si>
  <si>
    <t>1GRIMALDI/FRANCESCA</t>
  </si>
  <si>
    <t>1IANNONE/ANTONIO</t>
  </si>
  <si>
    <t>1INGENITO/ANNARITA</t>
  </si>
  <si>
    <t>1INSOLITO/ANTONIO</t>
  </si>
  <si>
    <t>1IODICE/FILOMENA INFT LEGGIERO/LUDOVICAINF</t>
  </si>
  <si>
    <t>1IOSSO/MARIA</t>
  </si>
  <si>
    <t>1KRYLOVA/MARIA</t>
  </si>
  <si>
    <t>1LANZA/MARIA</t>
  </si>
  <si>
    <t>1LEGGIERO/FRANCO</t>
  </si>
  <si>
    <t>1LEGGIERO/LUDOVICAINF</t>
  </si>
  <si>
    <t>1LENTANO/ANTONIO</t>
  </si>
  <si>
    <t>1LENTANO/FLAVIO</t>
  </si>
  <si>
    <t>1LENTANO/FRANCESCO</t>
  </si>
  <si>
    <t>1LETTIERI/ANNAMARIA</t>
  </si>
  <si>
    <t>1LOGLI/RICCARDO</t>
  </si>
  <si>
    <t>1LUCIANO/ANTONIETTA</t>
  </si>
  <si>
    <t>1LUPO/SALVATORE</t>
  </si>
  <si>
    <t>1MARGARITA/GIUSEPPINA</t>
  </si>
  <si>
    <t>1MASSIMO/GINEVRA</t>
  </si>
  <si>
    <t>1MASTROIANNI/CLEMENTINA</t>
  </si>
  <si>
    <t>1MELE/SABRINA</t>
  </si>
  <si>
    <t>1MENDITTO/SALVATORE</t>
  </si>
  <si>
    <t>1MERCEDE/MARIANNA</t>
  </si>
  <si>
    <t>1MEROLA/ANGELA</t>
  </si>
  <si>
    <t>1MIGLIOZZI/DELIA</t>
  </si>
  <si>
    <t>1MINIERI/GIOVANNI</t>
  </si>
  <si>
    <t>1MOCCIA/VALENTINA</t>
  </si>
  <si>
    <t>1MORETTI/TERESA</t>
  </si>
  <si>
    <t>1MORMILE/ANTONIO</t>
  </si>
  <si>
    <t>1MORRIALE/MANUELE</t>
  </si>
  <si>
    <t>1MOTTOLA/CAMILLA</t>
  </si>
  <si>
    <t>1MUROLO/JASMIN</t>
  </si>
  <si>
    <t>1NOCERINO/FLAVIO</t>
  </si>
  <si>
    <t>1NOZZOLINO/GIUSEPPINA</t>
  </si>
  <si>
    <t>1NUNZIATA/LUCIA</t>
  </si>
  <si>
    <t>1OLIVA/ANNUNZIATA</t>
  </si>
  <si>
    <t>1OLIVA/GENNARO</t>
  </si>
  <si>
    <t>1OREFICE/PASQUALE</t>
  </si>
  <si>
    <t>1PAGANO/ALEXANDRA</t>
  </si>
  <si>
    <t>1PALENCATABULAZZI/ROSARIA</t>
  </si>
  <si>
    <t>1PALLADINO/ANGELO</t>
  </si>
  <si>
    <t>1PASCARELLA/MARIANNA</t>
  </si>
  <si>
    <t>1PATTINI/MARIAPIA</t>
  </si>
  <si>
    <t>1PICARDI/MARIA</t>
  </si>
  <si>
    <t>1PICARDI/PASQUALE</t>
  </si>
  <si>
    <t>1PICARDI/STEFANO</t>
  </si>
  <si>
    <t>1PICCOLO/MARIAGRAZIA</t>
  </si>
  <si>
    <t>1PIERNO/ROSA</t>
  </si>
  <si>
    <t>1PIPOLO/ANNARITA</t>
  </si>
  <si>
    <t>1PIROZZI/ANTONELLA</t>
  </si>
  <si>
    <t>1POZIELLO/DIANA</t>
  </si>
  <si>
    <t>1PROTA/GENNARO</t>
  </si>
  <si>
    <t>1QUADRO/MASSIMO</t>
  </si>
  <si>
    <t>1RAMAGLIA/MARTINA</t>
  </si>
  <si>
    <t>1REA/VALENTINA</t>
  </si>
  <si>
    <t>1RICCIO/ASSUNTA</t>
  </si>
  <si>
    <t>1RICCIO/ANTONIO</t>
  </si>
  <si>
    <t>1RICCIO/FRANCESCO</t>
  </si>
  <si>
    <t>1RUFFINELLI/EDUARDO</t>
  </si>
  <si>
    <t>1RUSCIANO/RAOUL</t>
  </si>
  <si>
    <t>1RUSSO/GRAZIA</t>
  </si>
  <si>
    <t>1SALVATI/ANNALISA</t>
  </si>
  <si>
    <t>1SANTORO/ALICIA</t>
  </si>
  <si>
    <t>1SCHETTINO/GIUSEPPEPIO</t>
  </si>
  <si>
    <t>SCOTTI</t>
  </si>
  <si>
    <t>1SCOTTI/ROCCO</t>
  </si>
  <si>
    <t>1SFERRAGATA/DOMENICO</t>
  </si>
  <si>
    <t>1SIMEOLI/RAFFAELLA</t>
  </si>
  <si>
    <t>1SIVO/ANTONIO</t>
  </si>
  <si>
    <t>1SORRENTINO/IRENE</t>
  </si>
  <si>
    <t>1SORRENTINO/LUCA</t>
  </si>
  <si>
    <t>1SORRENTINO/ROSA</t>
  </si>
  <si>
    <t>1SUARINO/NATALE</t>
  </si>
  <si>
    <t>1TOMMASETTI/MARIAPIA</t>
  </si>
  <si>
    <t>1TRUGLI/MARIATERESA</t>
  </si>
  <si>
    <t>1TURCO/MARIAROSARIA</t>
  </si>
  <si>
    <t>1ULISSE/MARIANNA</t>
  </si>
  <si>
    <t>1VALENTINO/MARIANNA</t>
  </si>
  <si>
    <t>1VANGONE/SALVATORE</t>
  </si>
  <si>
    <t>1VANGONE/IMMACOLATA</t>
  </si>
  <si>
    <t>1VILLONE/SALVATORE</t>
  </si>
  <si>
    <t>1VITALE/MARIAROSARIA</t>
  </si>
  <si>
    <t>AIELLO/ANTONIO</t>
  </si>
  <si>
    <t>ALETTA</t>
  </si>
  <si>
    <t>ALETTA/DANIELE</t>
  </si>
  <si>
    <t>ALETTA/GIUSEPPE</t>
  </si>
  <si>
    <t xml:space="preserve">AMORE </t>
  </si>
  <si>
    <t>AMORE/GIANLUCA</t>
  </si>
  <si>
    <t>APICELLA</t>
  </si>
  <si>
    <t>APICELLA/LUIGI</t>
  </si>
  <si>
    <t>BANCHIERI</t>
  </si>
  <si>
    <t>STEFANO ALFONSO</t>
  </si>
  <si>
    <t>BANCHIERI/STEFANOA</t>
  </si>
  <si>
    <t>BARONE/MARIA</t>
  </si>
  <si>
    <t>BASILE/FABIANA</t>
  </si>
  <si>
    <t>BECCHIMANZI/ANTONIO</t>
  </si>
  <si>
    <t>BUANNE</t>
  </si>
  <si>
    <t>BUANNE/ANDREA</t>
  </si>
  <si>
    <t>PIETRO MAREK</t>
  </si>
  <si>
    <t>BUANNE/PIETROMAREK</t>
  </si>
  <si>
    <t>BUANNE/ALEX</t>
  </si>
  <si>
    <t>CALABRIA</t>
  </si>
  <si>
    <t>CALABRIA/DOMENICO</t>
  </si>
  <si>
    <t>CAPASSO/ALICE</t>
  </si>
  <si>
    <t>CAPASSO/ANTONIA</t>
  </si>
  <si>
    <t>CAPASSO/GIANLUCA</t>
  </si>
  <si>
    <t xml:space="preserve">CAPONE </t>
  </si>
  <si>
    <t>CAPONE/MARIA</t>
  </si>
  <si>
    <t>CAPRIELLO</t>
  </si>
  <si>
    <t>CAPRIELLO/VINCENZO</t>
  </si>
  <si>
    <t>CAPRIELLO/ALESSANDR</t>
  </si>
  <si>
    <t>CARACALLO</t>
  </si>
  <si>
    <t>CARACALLO/UMBERTO</t>
  </si>
  <si>
    <t>CARAVAGGIO</t>
  </si>
  <si>
    <t>CARAVAGGIO/MARIO</t>
  </si>
  <si>
    <t>CARUSO/ROSALBA</t>
  </si>
  <si>
    <t>CELI</t>
  </si>
  <si>
    <t>CAROLINA</t>
  </si>
  <si>
    <t>CELI/CAROLINA</t>
  </si>
  <si>
    <t>CERRONE</t>
  </si>
  <si>
    <t>CERRONE/ANGELA</t>
  </si>
  <si>
    <t xml:space="preserve">CERULLO </t>
  </si>
  <si>
    <t xml:space="preserve">ANTONIETTA </t>
  </si>
  <si>
    <t>CERULLO/ANTONIETTA</t>
  </si>
  <si>
    <t>CICCARELLI/MARIAP</t>
  </si>
  <si>
    <t>CIOFFI/DANIELE</t>
  </si>
  <si>
    <t>CIRCOLO</t>
  </si>
  <si>
    <t>CIRCOLO/MAURIZIO</t>
  </si>
  <si>
    <t>CIRCOLO/MARTA</t>
  </si>
  <si>
    <t>CIRCOLO/ANNA</t>
  </si>
  <si>
    <t>CONTINNO</t>
  </si>
  <si>
    <t>CONTINNO/GABRIELE</t>
  </si>
  <si>
    <t>COPPOLA/ROSANNA</t>
  </si>
  <si>
    <t>CORREALE/CHRISTIAN</t>
  </si>
  <si>
    <t>CORREALE/CIRO</t>
  </si>
  <si>
    <t>CORREALE/GIOVANNA</t>
  </si>
  <si>
    <t>D’AMICO</t>
  </si>
  <si>
    <t>DAMICO/VERONICA</t>
  </si>
  <si>
    <t>DAMICO/SANTIAGO</t>
  </si>
  <si>
    <t>D'ALISA</t>
  </si>
  <si>
    <t>DALISA/MARCO</t>
  </si>
  <si>
    <t xml:space="preserve">D'ALISE </t>
  </si>
  <si>
    <t>DALISE/ROSA</t>
  </si>
  <si>
    <t>DANIELE/ASSUNTA</t>
  </si>
  <si>
    <t>DE BIASO</t>
  </si>
  <si>
    <t>DEBIASO/ASSUNTA</t>
  </si>
  <si>
    <t>DEFALCO/FRANCESCA</t>
  </si>
  <si>
    <t>DE FEO</t>
  </si>
  <si>
    <t>DEFEO/CRISTINA</t>
  </si>
  <si>
    <t>DEFEO/VINCENZO</t>
  </si>
  <si>
    <t>DEFEO/CHRISTIAN</t>
  </si>
  <si>
    <t>DE FILIPPIS</t>
  </si>
  <si>
    <t>DEFILIPPIS/FABIO</t>
  </si>
  <si>
    <t>DEFILIPPIS/LUDOVICA</t>
  </si>
  <si>
    <t xml:space="preserve">DE LISO </t>
  </si>
  <si>
    <t>DELISO/MAURIZIO</t>
  </si>
  <si>
    <t>DELISO/ALESSIA</t>
  </si>
  <si>
    <t>DE LUCIA</t>
  </si>
  <si>
    <t>DELUCIA/FLAVIANA</t>
  </si>
  <si>
    <t>DE ROBBIO</t>
  </si>
  <si>
    <t>DEROBBIO/ANTONIO</t>
  </si>
  <si>
    <t>DEROSA/MICHELE</t>
  </si>
  <si>
    <t>DESIMONE/ANTONIA</t>
  </si>
  <si>
    <t>DESIMONE/CAROLINA</t>
  </si>
  <si>
    <t>DE TOMMASO</t>
  </si>
  <si>
    <t>DETOMMASO/CHRISTIAN</t>
  </si>
  <si>
    <t>DEL FORNO</t>
  </si>
  <si>
    <t>DELFORNO/VINCENZO</t>
  </si>
  <si>
    <t xml:space="preserve">DEL PIANO </t>
  </si>
  <si>
    <t>DELPIANO/ANTONIO</t>
  </si>
  <si>
    <t xml:space="preserve">SALVATORE EMMANUEL </t>
  </si>
  <si>
    <t>DELPIANO/SALVATOREE</t>
  </si>
  <si>
    <t>DELLA ROSSA</t>
  </si>
  <si>
    <t>DELLAROSSA/CARMELA</t>
  </si>
  <si>
    <t xml:space="preserve">DELLA ROSSA </t>
  </si>
  <si>
    <t>DELLAROSSA/NICOLA</t>
  </si>
  <si>
    <t>DI FIORE</t>
  </si>
  <si>
    <t>DIFIORE/ANDREA</t>
  </si>
  <si>
    <t>DIFIORE/MARIA</t>
  </si>
  <si>
    <t>DI GENNARO</t>
  </si>
  <si>
    <t>DIGENNARO/MARIA</t>
  </si>
  <si>
    <t>DI MAIO</t>
  </si>
  <si>
    <t>DIMAIO/ROBERTO</t>
  </si>
  <si>
    <t>DISARNO/PATRIZIA</t>
  </si>
  <si>
    <t>ESPOSITO/EMANUELA</t>
  </si>
  <si>
    <t>FARINA</t>
  </si>
  <si>
    <t>FARINA/GIUSEPPE</t>
  </si>
  <si>
    <t>FARINA/FEDERICA</t>
  </si>
  <si>
    <t>FARINA/ALESSANDRO</t>
  </si>
  <si>
    <t>FERRANDINO</t>
  </si>
  <si>
    <t>FERRANDINO/MARIA</t>
  </si>
  <si>
    <t>FERRARO/MARTINA</t>
  </si>
  <si>
    <t>FERRO</t>
  </si>
  <si>
    <t>FERRO/FEDERICA</t>
  </si>
  <si>
    <t>FICAROLA</t>
  </si>
  <si>
    <t>FICAROLA/FRANCESCA</t>
  </si>
  <si>
    <t>FICAROLA/PIETRO</t>
  </si>
  <si>
    <t xml:space="preserve">FIORE </t>
  </si>
  <si>
    <t>FIORE/FRANCESCA</t>
  </si>
  <si>
    <t>FLAGIELLO</t>
  </si>
  <si>
    <t>FLAGIELLO/VERONICA</t>
  </si>
  <si>
    <t>GIUSEPPA</t>
  </si>
  <si>
    <t>FORMISANO/GIUSEPPA</t>
  </si>
  <si>
    <t>MARIAPAOLA</t>
  </si>
  <si>
    <t>FUSCO/MARIAPAOLA</t>
  </si>
  <si>
    <t>GATTI</t>
  </si>
  <si>
    <t>MARIA BRIGIDA</t>
  </si>
  <si>
    <t>GATTI/MARIABRIGIDA</t>
  </si>
  <si>
    <t xml:space="preserve">GIORDANO </t>
  </si>
  <si>
    <t>GIORDANO/ELENA</t>
  </si>
  <si>
    <t>GUARINO/BRUNO</t>
  </si>
  <si>
    <t>IANNASCOLI</t>
  </si>
  <si>
    <t>CARMELA PIA</t>
  </si>
  <si>
    <t>IANNASCOLI/CARMELA</t>
  </si>
  <si>
    <t>IANNASCOLI/FEDERIC</t>
  </si>
  <si>
    <t>IANNASCOLI/MARIO</t>
  </si>
  <si>
    <t>IOZZI</t>
  </si>
  <si>
    <t>IOZZI/PAOLA</t>
  </si>
  <si>
    <t>LA ROSA</t>
  </si>
  <si>
    <t>LAROSA/ILARIA</t>
  </si>
  <si>
    <t>LOMBARDO</t>
  </si>
  <si>
    <t>LOMBARDO/LUIGI</t>
  </si>
  <si>
    <t>LUONGO/ANTONIO</t>
  </si>
  <si>
    <t>LUONGO/MARTINA</t>
  </si>
  <si>
    <t>LUONGO/ALESSANDRO</t>
  </si>
  <si>
    <t>MANZI/ANTONIO</t>
  </si>
  <si>
    <t>MARIA VITTORIA</t>
  </si>
  <si>
    <t>MANZI/MARIAVITTORI</t>
  </si>
  <si>
    <t xml:space="preserve">MANZI </t>
  </si>
  <si>
    <t>GENNI ANNA CHIARA</t>
  </si>
  <si>
    <t>MANZI/GENNIANNACHIA</t>
  </si>
  <si>
    <t>MARIGLIANO/NUNZIA</t>
  </si>
  <si>
    <t>MARINO/ALESSIA</t>
  </si>
  <si>
    <t xml:space="preserve">MARINO </t>
  </si>
  <si>
    <t>MARINO/MARIA</t>
  </si>
  <si>
    <t>MARRONE/TERESA</t>
  </si>
  <si>
    <t>MARTINGANO</t>
  </si>
  <si>
    <t>MARTINGANO/CORRADO</t>
  </si>
  <si>
    <t>MARTUCCI/ALESSIA</t>
  </si>
  <si>
    <t>MASCOLO</t>
  </si>
  <si>
    <t>MASCOLO/ELEONORA</t>
  </si>
  <si>
    <t>MAURO/ALESSIA</t>
  </si>
  <si>
    <t>MAURO/ANTONIO</t>
  </si>
  <si>
    <t>MAURO/PAOLO</t>
  </si>
  <si>
    <t>MEROLLA</t>
  </si>
  <si>
    <t>MEROLLA/ALESSANDRA</t>
  </si>
  <si>
    <t>MICCOLO</t>
  </si>
  <si>
    <t>MICCOLO/ALESSIA</t>
  </si>
  <si>
    <t>MICCOLO/NOEMI</t>
  </si>
  <si>
    <t>MICCOLO/ROSANNA</t>
  </si>
  <si>
    <t>MICCOLO/VINCENZO</t>
  </si>
  <si>
    <t>MIGLIACCIO/MARIO</t>
  </si>
  <si>
    <t>MILETO</t>
  </si>
  <si>
    <t>MILETO/DOMENICO</t>
  </si>
  <si>
    <t>MINICHINI</t>
  </si>
  <si>
    <t>MINICHINI/GAETANO</t>
  </si>
  <si>
    <t>MISTICO</t>
  </si>
  <si>
    <t>MISTICO/SALVATORE</t>
  </si>
  <si>
    <t>MITASCIA</t>
  </si>
  <si>
    <t>MITASCIA/FERDINANDO</t>
  </si>
  <si>
    <t>MITASCIA/DAVIDE</t>
  </si>
  <si>
    <t>MOSCARIELLO</t>
  </si>
  <si>
    <t>MOSCARIELLO/ADRIANO</t>
  </si>
  <si>
    <t>MOSCARIELLO/MARTIN</t>
  </si>
  <si>
    <t>MOSCARIELLO/VITTORI</t>
  </si>
  <si>
    <t>MUSA</t>
  </si>
  <si>
    <t>MUSA/ANTONIO</t>
  </si>
  <si>
    <t>MUSA/SALVATORE</t>
  </si>
  <si>
    <t>MUSA/GIOIA</t>
  </si>
  <si>
    <t>MUSTACCHIO</t>
  </si>
  <si>
    <t>MUSTACCHIO/FRANCESC</t>
  </si>
  <si>
    <t>NAPOLITANO/FEDERIC</t>
  </si>
  <si>
    <t>NATALE/ROSALIA</t>
  </si>
  <si>
    <t>NEGRO</t>
  </si>
  <si>
    <t>NEGRO/ALBERTO</t>
  </si>
  <si>
    <t>NEGRO/MARIA</t>
  </si>
  <si>
    <t>NEGRO/VINCENZO</t>
  </si>
  <si>
    <t xml:space="preserve">NESPOLI </t>
  </si>
  <si>
    <t>GUGLIELMINA</t>
  </si>
  <si>
    <t>NESPOLI/GUGLIELMINA</t>
  </si>
  <si>
    <t>NOTA</t>
  </si>
  <si>
    <t>MARCELLO</t>
  </si>
  <si>
    <t>NOTA/MARCELLO</t>
  </si>
  <si>
    <t>OLIVIERO</t>
  </si>
  <si>
    <t>OLIVIERO/CAMILLA</t>
  </si>
  <si>
    <t>OTRANTO</t>
  </si>
  <si>
    <t>OTRANTO/ANGELA</t>
  </si>
  <si>
    <t>PALMENTIERI</t>
  </si>
  <si>
    <t>PALMENTIERI/ASSUNT</t>
  </si>
  <si>
    <t>PANARO</t>
  </si>
  <si>
    <t>PANARO/ANTONIO</t>
  </si>
  <si>
    <t>PAONE/IMMACOLATA</t>
  </si>
  <si>
    <t xml:space="preserve">PELLINO </t>
  </si>
  <si>
    <t>PELLINO/CONCETTA</t>
  </si>
  <si>
    <t>PERNA/PASQUALINA</t>
  </si>
  <si>
    <t>PERROTTA</t>
  </si>
  <si>
    <t>PERROTTA/MARIA</t>
  </si>
  <si>
    <t>PETRUOLO</t>
  </si>
  <si>
    <t>PETRUOLO/CARMELA</t>
  </si>
  <si>
    <t>PEZZULLO/MANUEL</t>
  </si>
  <si>
    <t>PEZZULLO/PASQUALE</t>
  </si>
  <si>
    <t>PICCONE</t>
  </si>
  <si>
    <t>PICCONE/SIMONA</t>
  </si>
  <si>
    <t>PIGNATA</t>
  </si>
  <si>
    <t>ANTONETTA</t>
  </si>
  <si>
    <t>PIGNATA/ANTONETTA</t>
  </si>
  <si>
    <t>PIGNATIELLO</t>
  </si>
  <si>
    <t>PIGNATIELLO/LOREDA</t>
  </si>
  <si>
    <t>PISANI/ANNARITA</t>
  </si>
  <si>
    <t>POLLICE</t>
  </si>
  <si>
    <t>POLLICE/MASSIMO</t>
  </si>
  <si>
    <t>RANDACCIO</t>
  </si>
  <si>
    <t>RANDACCIO/MARIAROSA</t>
  </si>
  <si>
    <t>RESTIVO</t>
  </si>
  <si>
    <t>RESTIVO/TERESA</t>
  </si>
  <si>
    <t>RICCIUTI</t>
  </si>
  <si>
    <t>PATRICK</t>
  </si>
  <si>
    <t>RICCIUTI/PATRICK</t>
  </si>
  <si>
    <t>RIZZO/NOEMI</t>
  </si>
  <si>
    <t>RUSSO/NUNZIA</t>
  </si>
  <si>
    <t>MARIARCA</t>
  </si>
  <si>
    <t>RUSSO/MARIARCA</t>
  </si>
  <si>
    <t>SALUPPO</t>
  </si>
  <si>
    <t>SALUPPO/FABRIZIO</t>
  </si>
  <si>
    <t>SANSONE/ROSARIO</t>
  </si>
  <si>
    <t>SCAGGION</t>
  </si>
  <si>
    <t>SCAGGION/LUCIA</t>
  </si>
  <si>
    <t>ANTONIA ROSA</t>
  </si>
  <si>
    <t>SCIROCCO/ANTONIAROS</t>
  </si>
  <si>
    <t>SCOTTO DI CARLO</t>
  </si>
  <si>
    <t>SCOTTODICARLO/SEBAS</t>
  </si>
  <si>
    <t>SEQUINO/GIANFRANCO</t>
  </si>
  <si>
    <t>SEQUINO/GIANLUCA</t>
  </si>
  <si>
    <t>SEVERINO</t>
  </si>
  <si>
    <t>GABRIELLA ELEONORA</t>
  </si>
  <si>
    <t>SEVERINO/GABRIELLA</t>
  </si>
  <si>
    <t>SIPPI</t>
  </si>
  <si>
    <t>GREGORIO</t>
  </si>
  <si>
    <t>SIPPI/GREGORIO</t>
  </si>
  <si>
    <t>SIVIERO</t>
  </si>
  <si>
    <t>SIVIERO/YLENIA</t>
  </si>
  <si>
    <t>SPIERTO</t>
  </si>
  <si>
    <t>SPIERTO/GIUSEPPE</t>
  </si>
  <si>
    <t>STRAVINO</t>
  </si>
  <si>
    <t>STRAVINO/ROSA</t>
  </si>
  <si>
    <t>TERRACCIANO</t>
  </si>
  <si>
    <t>TERRACCIANO/ANTONIO</t>
  </si>
  <si>
    <t>TSYMBAL</t>
  </si>
  <si>
    <t>TSYMBAL/NATALIYA</t>
  </si>
  <si>
    <t>TURCO/GIOVANNA</t>
  </si>
  <si>
    <t>VACCA/FRANCESCO</t>
  </si>
  <si>
    <t>VALENTE</t>
  </si>
  <si>
    <t>VALENTE/ISABELLA</t>
  </si>
  <si>
    <t>VAVALA</t>
  </si>
  <si>
    <t>EMANUEL</t>
  </si>
  <si>
    <t>VAVALA/EMANUEL</t>
  </si>
  <si>
    <t>VENDEMIA</t>
  </si>
  <si>
    <t>GIOVANNI BATTISTA</t>
  </si>
  <si>
    <t>VENDEMIA/GIOVANNIBA</t>
  </si>
  <si>
    <t>VENDEMIA/ALESSANDRO</t>
  </si>
  <si>
    <t>TIZIANA MARIA</t>
  </si>
  <si>
    <t>VENDEMIA/TIZIANA</t>
  </si>
  <si>
    <t>VENDEMIA/MARCELLO</t>
  </si>
  <si>
    <t>VENDEMIA/DENISE</t>
  </si>
  <si>
    <t>VERAZZO</t>
  </si>
  <si>
    <t>KATIA</t>
  </si>
  <si>
    <t>VERAZZO/KATIA</t>
  </si>
  <si>
    <t>VITOLO/MICHELA</t>
  </si>
  <si>
    <t>ZAMPELLA</t>
  </si>
  <si>
    <t>ZAMPELLA/MADDALENA</t>
  </si>
  <si>
    <t>ZINNO</t>
  </si>
  <si>
    <t>ZINNO/EUGENIO</t>
  </si>
  <si>
    <t>1.ABBACO/ROSSELLA MR F RMF MXP YY B 016C</t>
  </si>
  <si>
    <t xml:space="preserve"> 3.AMATEIS/MATILDE MS F RMF MXP YY B 031E</t>
  </si>
  <si>
    <t xml:space="preserve"> 2.AMATEIS/ENNIO MR M RMF MXP YY B 031D</t>
  </si>
  <si>
    <t xml:space="preserve">ANDINA                  </t>
  </si>
  <si>
    <t xml:space="preserve"> 4.ANDINA/ALESSANDRO MR M RMF MXP YY B 025F</t>
  </si>
  <si>
    <t xml:space="preserve">BARTOLOMEO              </t>
  </si>
  <si>
    <t xml:space="preserve"> 5.ANDINA/BARTOLOMEOCHD C RMF MXP YY B 025E</t>
  </si>
  <si>
    <t xml:space="preserve">SEBASTIANO              </t>
  </si>
  <si>
    <t xml:space="preserve"> 6.ANDINA/SEBASTIANOCHD C RMF MXP YY B 025D</t>
  </si>
  <si>
    <t xml:space="preserve"> 7.ANDRIANI/ANTONELLA MRS F RMF MXP YY B 014C</t>
  </si>
  <si>
    <t xml:space="preserve"> 8.ARREGUIMERCHAN/CRIS MR M RMF MXP YY B 008F</t>
  </si>
  <si>
    <t xml:space="preserve"> 9.ARREGUIMERCHAN/ILARY I RMF MXP YY B 083</t>
  </si>
  <si>
    <t>BALBO</t>
  </si>
  <si>
    <t xml:space="preserve"> 10.BALBO/PAOLO MR M RMF MXP YY B 018C</t>
  </si>
  <si>
    <t xml:space="preserve"> 11.BARALDI/ALESSIA MR F RMF MXP YY B 021E</t>
  </si>
  <si>
    <t xml:space="preserve"> 12.BARBERA/BERNARDO MRS M RMF MXP YY B 015F</t>
  </si>
  <si>
    <t xml:space="preserve"> 13.BARBERA/NOEMICHD C RMF MXP YY B 015E</t>
  </si>
  <si>
    <t xml:space="preserve">DANIELE                 </t>
  </si>
  <si>
    <t xml:space="preserve"> 14.BATTAGLIA/DANIELE MR M RMF MXP YY B 017F</t>
  </si>
  <si>
    <t xml:space="preserve">SARA                    </t>
  </si>
  <si>
    <t xml:space="preserve"> 15.BATTAGLIA/SARA MRS F RMF MXP YY B 017E</t>
  </si>
  <si>
    <t>Nicolaus</t>
  </si>
  <si>
    <t xml:space="preserve"> 16.BECCARO/LAURA MRS C RMF MXP YY B 024F</t>
  </si>
  <si>
    <t xml:space="preserve"> 17.BELLORA/VALTER MR M RMF MXP YY B 014F</t>
  </si>
  <si>
    <t>BELOTTI</t>
  </si>
  <si>
    <t xml:space="preserve"> 18.BELOTTI/MARCO MR M RMF MXP YY B 028A</t>
  </si>
  <si>
    <t xml:space="preserve"> 19.BENASSI/ELENA MS F RMF MXP YY B 018A</t>
  </si>
  <si>
    <t>BENEDET</t>
  </si>
  <si>
    <t xml:space="preserve"> 20.BENEDET/VERONICA MS F RMF MXP YY B 030C</t>
  </si>
  <si>
    <t xml:space="preserve"> 21.BERTAGNOLO/MIRCO MR M RMF MXP YY B 025A</t>
  </si>
  <si>
    <t>IVAN DANIELAIGO</t>
  </si>
  <si>
    <t xml:space="preserve"> 22.BERTINI/IVANDANIELA MR M RMF MXP YY B 021A</t>
  </si>
  <si>
    <t>SARASTELLA</t>
  </si>
  <si>
    <t xml:space="preserve"> 23.BERTINI/SARASTELLA MRS F RMF MXP YY B 021B</t>
  </si>
  <si>
    <t xml:space="preserve"> 24.BOLLACCO/MARIARCACO MS F RMF MXP YY B 006D</t>
  </si>
  <si>
    <t xml:space="preserve">BOLLITO                 </t>
  </si>
  <si>
    <t xml:space="preserve">DANIELA                 </t>
  </si>
  <si>
    <t xml:space="preserve"> 25.BOLLITO/DANIELA MRS F RMF MXP YY B 027C</t>
  </si>
  <si>
    <t xml:space="preserve"> 26.BONI/DANIELA MS F RMF MXP YY B 031A</t>
  </si>
  <si>
    <t xml:space="preserve"> 27.BOSIO/ANDREA MR M RMF MXP YY B 019D</t>
  </si>
  <si>
    <t>BRENTEGANI</t>
  </si>
  <si>
    <t>BUZZONI</t>
  </si>
  <si>
    <t xml:space="preserve"> 28.BUZZONI/MONICA MS F RMF MXP YY B 018D</t>
  </si>
  <si>
    <t xml:space="preserve"> 29.CABERLON/ROBERTA MRS F RMF MXP YY B 029D</t>
  </si>
  <si>
    <t>GUISEPPE</t>
  </si>
  <si>
    <t xml:space="preserve"> 30.CALABRESE/GUISEPPE MR M RMF MXP YY B 004F</t>
  </si>
  <si>
    <t>CALLEGARO</t>
  </si>
  <si>
    <t xml:space="preserve"> 31.CARBONE/MELISSA MRS F RMF MXP YY B 010F</t>
  </si>
  <si>
    <t>CARRARA</t>
  </si>
  <si>
    <t xml:space="preserve"> 32.CARRARA/FRANCESCA MS F RMF MXP YY B 023F</t>
  </si>
  <si>
    <t xml:space="preserve"> 33.CARUANA/STELLACHD C RMF MXP YY B 029F</t>
  </si>
  <si>
    <t xml:space="preserve"> 34.CARZANIGA/MARTA MRS F RMF MXP YY B 012D</t>
  </si>
  <si>
    <t xml:space="preserve"> 36.CASOLA/CHRISTIANCHD C RMF MXP YY B 006E</t>
  </si>
  <si>
    <t xml:space="preserve"> 35.CASOLA/ALESSANDRO MR M RMF MXP YY B 006F</t>
  </si>
  <si>
    <t xml:space="preserve"> 37.CASPANI/MAILA MR F RMF MXP YY B 020F</t>
  </si>
  <si>
    <t xml:space="preserve">CASSINA                 </t>
  </si>
  <si>
    <t xml:space="preserve">VALENTINA               </t>
  </si>
  <si>
    <t xml:space="preserve"> 38.CASSINA/VALENTINA MRS F RMF MXP YY B 007B</t>
  </si>
  <si>
    <t>CEREA</t>
  </si>
  <si>
    <t xml:space="preserve"> 39.CEREA/TOMMASO MR M RMF MXP YY B 030A</t>
  </si>
  <si>
    <t>CEREDA</t>
  </si>
  <si>
    <t>COGLIATI</t>
  </si>
  <si>
    <t xml:space="preserve"> 40.COGLIATI/ANDREA MR M RMF MXP YY B 028B</t>
  </si>
  <si>
    <t>COLOMBO</t>
  </si>
  <si>
    <t xml:space="preserve"> 42.COLOMBO/MIACHD C RMF MXP YY B 009B</t>
  </si>
  <si>
    <t xml:space="preserve"> 43.COLOMBO/SIMONE MR M RMF MXP YY B 009C</t>
  </si>
  <si>
    <t xml:space="preserve"> 41.COLOMBO/BRIANCHD C RMF MXP YY B 009A</t>
  </si>
  <si>
    <t>COSTA</t>
  </si>
  <si>
    <t xml:space="preserve"> 44.COSTA/STEFANO MR M RMF MXP YY B 028C</t>
  </si>
  <si>
    <t xml:space="preserve">CROCI                   </t>
  </si>
  <si>
    <t xml:space="preserve">ELENA                   </t>
  </si>
  <si>
    <t xml:space="preserve"> 45.CROCI/ELENA MRS F RMF MXP YY B 026A</t>
  </si>
  <si>
    <t xml:space="preserve"> 46.DALLAVALLE/FABIO MR M RMF MXP YY B 029A</t>
  </si>
  <si>
    <t xml:space="preserve"> 47.DALLAVALLE/FILIPPO MR M RMF MXP YY B 029B</t>
  </si>
  <si>
    <t xml:space="preserve"> 48.DALLAVALLE/NICOLO MR M RMF MXP YY B 029C</t>
  </si>
  <si>
    <t>DAMINELLI</t>
  </si>
  <si>
    <t xml:space="preserve"> 49.DAMINELLI/LUCA MR M RMF MXP YY B 022F</t>
  </si>
  <si>
    <t xml:space="preserve"> 51.DANDRIA/SHARON MS F RMF MXP YY B 019F</t>
  </si>
  <si>
    <t xml:space="preserve"> 50.DANDRIA/KEVIN MR M RMF MXP YY B 019E</t>
  </si>
  <si>
    <t>Guilia</t>
  </si>
  <si>
    <t xml:space="preserve"> 52.DEVIZZI/GUILIA MRS F RMF MXP YY B 024A</t>
  </si>
  <si>
    <t xml:space="preserve"> 55.DIPASQUALE/LAURA MRS F RMF MXP YY B 029E</t>
  </si>
  <si>
    <t>DILUCA</t>
  </si>
  <si>
    <t xml:space="preserve"> 53.DILUCA/GABRIELLA MS F RMF MXP YY B 018F</t>
  </si>
  <si>
    <t>DISARò</t>
  </si>
  <si>
    <t xml:space="preserve"> 56.DISARO/ANDREA MR M RMF MXP YY B 003D</t>
  </si>
  <si>
    <t xml:space="preserve"> 57.DOMINICI/DOMENICO MR M RMF MXP YY B 003F</t>
  </si>
  <si>
    <t xml:space="preserve"> 58.DONELLI/CRISTINA MRS F RMF MXP YY B 021C</t>
  </si>
  <si>
    <t xml:space="preserve"> 59.DONI/BENEDETTA MS F RMF MXP YY B 026F</t>
  </si>
  <si>
    <t>DOTO</t>
  </si>
  <si>
    <t xml:space="preserve">IVAN ANOUAR                   </t>
  </si>
  <si>
    <t xml:space="preserve"> 60.ELKNIZI/IVANANOUAR MR M RMF MXP YY B 023A</t>
  </si>
  <si>
    <t xml:space="preserve"> 61.ELNAGGAR/ELISABETT MRS F RMF MXP YY B 005A</t>
  </si>
  <si>
    <t xml:space="preserve"> 62.EMAM/HAMDOUNALIAHME MR M RMF MXP YY B 005B</t>
  </si>
  <si>
    <t xml:space="preserve"> 63.FIORIO/DANIELA MS F RMF MXP YY B 014A</t>
  </si>
  <si>
    <t>FORLANI</t>
  </si>
  <si>
    <t>ROMINA</t>
  </si>
  <si>
    <t>FRATTO</t>
  </si>
  <si>
    <t xml:space="preserve"> 64.GERVASI/TIZIANA MRS F RMF MXP YY B 015D</t>
  </si>
  <si>
    <t>LUCA FABIO</t>
  </si>
  <si>
    <t xml:space="preserve"> 65.GHIDINI/LUCAFABIO MRS M RMF MXP YY B 012B</t>
  </si>
  <si>
    <t xml:space="preserve"> 66.GIOVANELLA/ALESSAN MRS M RMF MXP YY B 015A</t>
  </si>
  <si>
    <t>MASSIMO FRANCESCO</t>
  </si>
  <si>
    <t xml:space="preserve"> 67.GIOVANELLA/MASSIMO MRS M RMF MXP YY B 015B</t>
  </si>
  <si>
    <t>GIOVANELLI</t>
  </si>
  <si>
    <t xml:space="preserve"> 68.GIULIANI/LUCA MR M RMF MXP YY B 027A</t>
  </si>
  <si>
    <t xml:space="preserve"> 69.GRANDONI/BARBARA MRS F RMF MXP YY B 017A</t>
  </si>
  <si>
    <t>GUARNIERI</t>
  </si>
  <si>
    <t>MARILU</t>
  </si>
  <si>
    <t xml:space="preserve"> 70.GUARNIERI/MARILU MRS F RMF MXP YY B 030B</t>
  </si>
  <si>
    <t xml:space="preserve"> 71.GUELI/MONICAMARIELL MR F RMF MXP YY B 025B</t>
  </si>
  <si>
    <t xml:space="preserve">GULLSTRAND              </t>
  </si>
  <si>
    <t xml:space="preserve">HANNA CRISTINA MARIA    </t>
  </si>
  <si>
    <t xml:space="preserve"> 72.GULLSTRAND/HANNACR MRS F RMF MXP YY B 006A</t>
  </si>
  <si>
    <t>HSIEH</t>
  </si>
  <si>
    <t>HSIU YI</t>
  </si>
  <si>
    <t xml:space="preserve">INGALLINA               </t>
  </si>
  <si>
    <t xml:space="preserve">GIUSEPPE                </t>
  </si>
  <si>
    <t xml:space="preserve"> 73.INGALLINA/GIUSEPPE MR M RMF MXP YY B 016A</t>
  </si>
  <si>
    <t>LANDONIO</t>
  </si>
  <si>
    <t xml:space="preserve"> 74.LAURETTA/MARCO MRS M RMF MXP YY B 016D</t>
  </si>
  <si>
    <t xml:space="preserve"> 75.LAZZARI/GIOVANNI MR M RMF MXP YY B 018B</t>
  </si>
  <si>
    <t xml:space="preserve">LENTI                   </t>
  </si>
  <si>
    <t xml:space="preserve">SERGIO                  </t>
  </si>
  <si>
    <t xml:space="preserve"> 76.LENTI/SERGIO MR M RMF MXP YY B 006B</t>
  </si>
  <si>
    <t xml:space="preserve">VICTORIA ELEONORA       </t>
  </si>
  <si>
    <t xml:space="preserve"> 77.LENTI/VICTORIAELEO MRS F RMF MXP YY B 006C</t>
  </si>
  <si>
    <t xml:space="preserve"> 78.LOI/ANDREA MR M RMF MXP YY B 020E</t>
  </si>
  <si>
    <t xml:space="preserve"> 79.LONGO/LUDOVICA MRS F RMF MXP YY B 003E</t>
  </si>
  <si>
    <t xml:space="preserve"> 82.LUPO/SIMONE MR M RMF MXP YY B 026C</t>
  </si>
  <si>
    <t xml:space="preserve"> 83.LUPO/VANESSA MS F RMF MXP YY B 026B</t>
  </si>
  <si>
    <t xml:space="preserve"> 80.LUPO/ATENACHD C RMF MXP YY B 026E</t>
  </si>
  <si>
    <t xml:space="preserve"> 81.LUPO/ORLANDOCHD C RMF MXP YY B 026D</t>
  </si>
  <si>
    <t>LUZARDI</t>
  </si>
  <si>
    <t xml:space="preserve"> 84.LUZARDI/ELISA MS F RMF MXP YY B 014B</t>
  </si>
  <si>
    <t xml:space="preserve"> 85.MAGGIO/ANDREA MR M RMF MXP YY B 023E</t>
  </si>
  <si>
    <t>MAGNOLIA</t>
  </si>
  <si>
    <t xml:space="preserve"> 86.MANCARDO/ENRICO MR M RMF MXP YY B 020A</t>
  </si>
  <si>
    <t xml:space="preserve"> 87.MANCARDO/GIORGIO MR M RMF MXP YY B 020B</t>
  </si>
  <si>
    <t xml:space="preserve"> 88.MANCARDO/LORENZO MR M RMF MXP YY B 020C</t>
  </si>
  <si>
    <t xml:space="preserve"> 89.MANGONI/PATRIZIA MRS F RMF MXP YY B 012A</t>
  </si>
  <si>
    <t xml:space="preserve"> 90.MANZILLO/SALVATORE MR M RMF MXP YY B 021D</t>
  </si>
  <si>
    <t xml:space="preserve">MARANGON                </t>
  </si>
  <si>
    <t xml:space="preserve"> 91.MARANGON/ROBERTO MR M RMF MXP YY B 016B</t>
  </si>
  <si>
    <t xml:space="preserve"> 92.MARESCOTTO/DAVIDE MR M RMF MXP YY B 003A</t>
  </si>
  <si>
    <t>MARIANI</t>
  </si>
  <si>
    <t>MARCO MARCELO</t>
  </si>
  <si>
    <t xml:space="preserve"> 93.MARINI/DAVIDE MR M RMF MXP YY B 024E</t>
  </si>
  <si>
    <t xml:space="preserve"> 94.MARINI/LORENZO MR M RMF MXP YY B 024D</t>
  </si>
  <si>
    <t xml:space="preserve"> 95.MARINI/LUCA MR M RMF MXP YY B 024C</t>
  </si>
  <si>
    <t xml:space="preserve"> 96.MARRAS/JESSICA MRS F RMF MXP YY B 010E</t>
  </si>
  <si>
    <t xml:space="preserve"> 97.MASCARETTI/VALENTI MRS F RMF MXP YY B 010A</t>
  </si>
  <si>
    <t>MASERA</t>
  </si>
  <si>
    <t xml:space="preserve"> 99.MASERA/LORENZO MR M RMF MXP YY B 019B</t>
  </si>
  <si>
    <t xml:space="preserve"> 98.MASERA/FILIPPO MR M RMF MXP YY B 019A</t>
  </si>
  <si>
    <t>101.MAZZOLDI/DANIELA MRS F RMF MXP YY B 005F</t>
  </si>
  <si>
    <t>102.MERCHAN/ROSAAMPARI MRS F RMF MXP YY B 009E</t>
  </si>
  <si>
    <t>MESSUTI</t>
  </si>
  <si>
    <t>103.MESSUTI/FRANCESCO MR M RMF MXP YY B 011B</t>
  </si>
  <si>
    <t>MONTECCHIO</t>
  </si>
  <si>
    <t xml:space="preserve">MORAES DA SILVA         </t>
  </si>
  <si>
    <t xml:space="preserve">JARDELINA               </t>
  </si>
  <si>
    <t>104.MORAESDASILVA/JARD MRS F RMF MXP YY B 012F</t>
  </si>
  <si>
    <t xml:space="preserve">MORETTI                 </t>
  </si>
  <si>
    <t xml:space="preserve">PATRIZIA CLAUDIA        </t>
  </si>
  <si>
    <t>105.MORETTI/PATRIZIACL MRS F RMF MXP YY B 027E</t>
  </si>
  <si>
    <t>106.MOSCHINI/IRENE MRS F RMF MXP YY B 023C</t>
  </si>
  <si>
    <t>NICOLAZZI</t>
  </si>
  <si>
    <t>107.NUZZOLESE/RAFFAELA MS F RMF MXP YY B 014E</t>
  </si>
  <si>
    <t>ODA</t>
  </si>
  <si>
    <t>108.ODA/TATIANA MS F RMF MXP YY B 008C</t>
  </si>
  <si>
    <t>OLIVIERI</t>
  </si>
  <si>
    <t>109.OLIVIERI/GIADA MS F RMF MXP YY B 022E</t>
  </si>
  <si>
    <t>PANCIERA</t>
  </si>
  <si>
    <t>PANZERI</t>
  </si>
  <si>
    <t>110.PARODI/DANIELE MR M RMF MXP YY B 017B</t>
  </si>
  <si>
    <t>111.PARODI/FEDERICO MR M RMF MXP YY B 017C</t>
  </si>
  <si>
    <t>112.PELACHIN/ROBERTA MRS F RMF MXP YY B 023D</t>
  </si>
  <si>
    <t>PIZZICHINI</t>
  </si>
  <si>
    <t>113.PIZZICHINI/LOREDANA MS F RMF MXP YY B 018E</t>
  </si>
  <si>
    <t>114.PODDA/CATERINACHD C RMF MXP YY B 010B</t>
  </si>
  <si>
    <t>115.PODDA/FABIO MR M RMF MXP YY B 010C</t>
  </si>
  <si>
    <t>116.PODDA/RICCARDOCHD C RMF MXP YY B 010D</t>
  </si>
  <si>
    <t>117.POZZATI/ALESSANDRA MRS F RMF MXP YY B 027B</t>
  </si>
  <si>
    <t>118.POZZONI/CHRISTIAN MR M RMF MXP YY B 012C</t>
  </si>
  <si>
    <t>119.POZZONI/MATTIA MR M RMF MXP YY B 011E</t>
  </si>
  <si>
    <t>120.POZZONI/SARA MRS F RMF MXP YY B 011F</t>
  </si>
  <si>
    <t>121.PROSPERI/IVAN MR M RMF MXP YY B 011C</t>
  </si>
  <si>
    <t xml:space="preserve">ANNAMARIA                     </t>
  </si>
  <si>
    <t>122.PUZO/ANNAMARIA MRS F RMF MXP YY B 022A</t>
  </si>
  <si>
    <t>123.RAINERO/STEFANOMAR MRS M RMF MXP YY B 003B</t>
  </si>
  <si>
    <t>124.RICHETTI/VALERIO MR M RMF MXP YY B 005E</t>
  </si>
  <si>
    <t>125.RINALDI/ILARIA MRS F RMF MXP YY B 003C</t>
  </si>
  <si>
    <t xml:space="preserve">RINALDI                 </t>
  </si>
  <si>
    <t xml:space="preserve">MARICA                  </t>
  </si>
  <si>
    <t>126.RINALDI/MARICA MRS F RMF MXP YY B 025C</t>
  </si>
  <si>
    <t>127.RIZZO/STEFANIA MRS F RMF MXP YY B 021F</t>
  </si>
  <si>
    <t>128.RIZZOLIO/ELENA MRS F RMF MXP YY B 020D</t>
  </si>
  <si>
    <t xml:space="preserve">ALESSIO                       </t>
  </si>
  <si>
    <t>129.ROMANO/ALESSIO MR M RMF MXP YY B 022B</t>
  </si>
  <si>
    <t>130.ROMANO/GIULIACHD C RMF MXP YY B 022C</t>
  </si>
  <si>
    <t xml:space="preserve">NICOLO                     </t>
  </si>
  <si>
    <t>131.ROMANO/NICOLOCHD C RMF MXP YY B 022D</t>
  </si>
  <si>
    <t>132.ROSSI/DANIEL MR M RMF MXP YY B 028D</t>
  </si>
  <si>
    <t>ROSSINI</t>
  </si>
  <si>
    <t>133.ROSSINI/ANTONELLA MS F RMF MXP YY B 019C</t>
  </si>
  <si>
    <t xml:space="preserve">RUSSO                   </t>
  </si>
  <si>
    <t xml:space="preserve">ERIKA                   </t>
  </si>
  <si>
    <t>135.RUSSO/ERIKA MRS F RMF MXP YY B 016F</t>
  </si>
  <si>
    <t>SALMADORHERMOSA</t>
  </si>
  <si>
    <t>137.SALMADORHERMOSA/RA MRS F RMF MXP YY B 011D</t>
  </si>
  <si>
    <t>138.SALVALAJO/ELIO MR M RMF MXP YY B 030D</t>
  </si>
  <si>
    <t>139.SALVALAJO/ELISA MR F RMF MXP YY B 030E</t>
  </si>
  <si>
    <t>140.SALVALAJO/EMANUELE MR M RMF MXP YY B 030F</t>
  </si>
  <si>
    <t>141.SAMMARTINO/MICHAEL MR M RMF MXP YY B 031B</t>
  </si>
  <si>
    <t>142.SCARAMUCCIA/DORA MRS F RMF MXP YY B 005D</t>
  </si>
  <si>
    <t>SEGHEZZI</t>
  </si>
  <si>
    <t>143.SEGHEZZI/MARCO MR M RMF MXP YY B 028E</t>
  </si>
  <si>
    <t>SENE</t>
  </si>
  <si>
    <t>ELHADJI AMADOU</t>
  </si>
  <si>
    <t>144.SENE/ELHADJIAMADOU MR M RMF MXP YY B 028F</t>
  </si>
  <si>
    <t>145.SENIGAGLIA/BARBARA MS F RMF MXP YY B 031F</t>
  </si>
  <si>
    <t xml:space="preserve">ALESSANDRA LETIZIA      </t>
  </si>
  <si>
    <t>146.SERGIO/ALESSANDRAL MRS F RMF MXP YY B 007D</t>
  </si>
  <si>
    <t xml:space="preserve">ANGELICA CARLA          </t>
  </si>
  <si>
    <t>147.SERGIO/ANGELICACAR MRS F RMF MXP YY B 007F</t>
  </si>
  <si>
    <t xml:space="preserve">MARIA FRANCESCA         </t>
  </si>
  <si>
    <t>148.SERGIO/MARIAFRANCE MRS F RMF MXP YY B 007E</t>
  </si>
  <si>
    <t xml:space="preserve">STEFANO                 </t>
  </si>
  <si>
    <t>149.SERGIO/STEFANO MR M RMF MXP YY B 007C</t>
  </si>
  <si>
    <t>SERPA</t>
  </si>
  <si>
    <t>150.SERPA/ALESSIA MRS F RMF MXP YY B 004E</t>
  </si>
  <si>
    <t xml:space="preserve">SONA                    </t>
  </si>
  <si>
    <t>152.SONA/PAOLO MR M RMF MXP YY B 012E</t>
  </si>
  <si>
    <t>153.SPITI/DEBORAH MRS F RMF MXP YY B 024B</t>
  </si>
  <si>
    <t xml:space="preserve">SPIZZIRRI               </t>
  </si>
  <si>
    <t>154.SPIZZIRRI/GIUSEPPE MR M RMF MXP YY B 016E</t>
  </si>
  <si>
    <t>155.TAOLE/MARCO MR M RMF MXP YY B 005C</t>
  </si>
  <si>
    <t xml:space="preserve">THOMKE                  </t>
  </si>
  <si>
    <t xml:space="preserve">THOMAS                  </t>
  </si>
  <si>
    <t>156.THOMKE/THOMAS MR M RMF MXP YY B 027F</t>
  </si>
  <si>
    <t>157.TIRENDI/GRAZIELLA MRS F RMF MXP YY B 008E</t>
  </si>
  <si>
    <t>TOMASSINI</t>
  </si>
  <si>
    <t>TOMASSINO</t>
  </si>
  <si>
    <t xml:space="preserve">TRIBBIA                 </t>
  </si>
  <si>
    <t xml:space="preserve">MARA                    </t>
  </si>
  <si>
    <t>VAGNONI</t>
  </si>
  <si>
    <t>MONIA</t>
  </si>
  <si>
    <t>159.VAGNONI/MONIA MS F RMF MXP YY B 011A</t>
  </si>
  <si>
    <t>VALSECCHI</t>
  </si>
  <si>
    <t>161.VALSECCHI/ROBERTO MR C RMF MXP YY B 008B</t>
  </si>
  <si>
    <t>160.VALSECCHI/GIANLUCA MR M RMF MXP YY B 008A</t>
  </si>
  <si>
    <t>162.VENCHIARUTTI/ALESSI MR M RMF MXP YY B 008D</t>
  </si>
  <si>
    <t>163.VENCHIARUTTI/SAMUEL MR M RMF MXP YY B 009F</t>
  </si>
  <si>
    <t xml:space="preserve">VENTURELLO              </t>
  </si>
  <si>
    <t>164.VENTURELLO/DAVIDE MR M RMF MXP YY B 027D</t>
  </si>
  <si>
    <t xml:space="preserve">VERCELLINO              </t>
  </si>
  <si>
    <t xml:space="preserve">VALERIA                 </t>
  </si>
  <si>
    <t>165.VERCELLINO/VALERIA MRS F RMF MXP YY B 017D</t>
  </si>
  <si>
    <t>166.VITALE/MARTINA MRS F RMF MXP YY B 023B</t>
  </si>
  <si>
    <t>167.VOCINO/ANTONIO MR M RMF MXP YY B 014D</t>
  </si>
  <si>
    <t>168.ZANELLA/VALENTINA MS F RMF MXP YY B 009D</t>
  </si>
  <si>
    <t>169.ZITO/ELENA MR F RMF MXP YY B 015C</t>
  </si>
  <si>
    <t xml:space="preserve">alessandro              </t>
  </si>
  <si>
    <t xml:space="preserve"> 54.DI MAIO/ALESSANDRO MR M RMF MXP YY B 002A</t>
  </si>
  <si>
    <t>Flown with no allocation</t>
  </si>
  <si>
    <t>ROTINO</t>
  </si>
  <si>
    <t>134.ROTINO/STEFANIA MRS F RMF MXP YY B 002C</t>
  </si>
  <si>
    <t>136.RUSSO/GIULIA MRS F RMF MXP YY B 002B</t>
  </si>
  <si>
    <t>SOFRONYA</t>
  </si>
  <si>
    <t>151.SOFRONYA/ALINA MRS F RMF MXP YY B 004B</t>
  </si>
  <si>
    <t>MATTA</t>
  </si>
  <si>
    <t>100.MATTA/CHRISTIAN CRI MR M RMF MXP YY B 004A</t>
  </si>
  <si>
    <t xml:space="preserve">ACQUATI                 </t>
  </si>
  <si>
    <t>ACQUATI/SIMONA</t>
  </si>
  <si>
    <t>ALLETTO</t>
  </si>
  <si>
    <t>ALLETTO/CATERINA</t>
  </si>
  <si>
    <t>BARBIERI/MARCELLO</t>
  </si>
  <si>
    <t>BISSACCO</t>
  </si>
  <si>
    <t>BISSACCO/ANDREA</t>
  </si>
  <si>
    <t>BONANNO</t>
  </si>
  <si>
    <t xml:space="preserve">ROSA                          </t>
  </si>
  <si>
    <t>BONANNO/ROSA</t>
  </si>
  <si>
    <t>BONFITTO</t>
  </si>
  <si>
    <t>BONFITTO/FRANCO</t>
  </si>
  <si>
    <t xml:space="preserve">BULLA                   </t>
  </si>
  <si>
    <t xml:space="preserve">LORELLA CLELIA          </t>
  </si>
  <si>
    <t>BULLA/LORELLACLELI</t>
  </si>
  <si>
    <t xml:space="preserve">CANAREZZA               </t>
  </si>
  <si>
    <t xml:space="preserve">BARBARA                 </t>
  </si>
  <si>
    <t>CANAREZZA/BARBARA</t>
  </si>
  <si>
    <t xml:space="preserve">CAPORELLA               </t>
  </si>
  <si>
    <t>CAPORELLA/ELENA</t>
  </si>
  <si>
    <t xml:space="preserve">CARUBELLI               </t>
  </si>
  <si>
    <t>CARUBELLI/FABIO</t>
  </si>
  <si>
    <t xml:space="preserve">FEDERICO                </t>
  </si>
  <si>
    <t>CARUBELLI/FEDERICO</t>
  </si>
  <si>
    <t xml:space="preserve">RICCARDO                </t>
  </si>
  <si>
    <t>CARUBELLI/RICCARDO</t>
  </si>
  <si>
    <t>CERUTTI</t>
  </si>
  <si>
    <t>CERUTTI/ANDREA</t>
  </si>
  <si>
    <t xml:space="preserve">GIAMPIERO                     </t>
  </si>
  <si>
    <t>CERUTTI/GIAMPIERO</t>
  </si>
  <si>
    <t xml:space="preserve">CARLOTTA                      </t>
  </si>
  <si>
    <t>COLOMBO/CARLOTTA</t>
  </si>
  <si>
    <t xml:space="preserve">PAOLO                         </t>
  </si>
  <si>
    <t>COLOMBO/PAOLO</t>
  </si>
  <si>
    <t>COLOMBO/PIETRO</t>
  </si>
  <si>
    <t xml:space="preserve">CORBO                   </t>
  </si>
  <si>
    <t>CORBO/ROBERTO</t>
  </si>
  <si>
    <t xml:space="preserve">CORVINO                 </t>
  </si>
  <si>
    <t xml:space="preserve">SHARON                  </t>
  </si>
  <si>
    <t>CORVINO/SHARON</t>
  </si>
  <si>
    <t xml:space="preserve">CUCUZZA                 </t>
  </si>
  <si>
    <t>CUCUZZA/SIMONA</t>
  </si>
  <si>
    <t xml:space="preserve">D ITALIA                </t>
  </si>
  <si>
    <t xml:space="preserve">LUIGI                   </t>
  </si>
  <si>
    <t>DITALIA/LUIGI</t>
  </si>
  <si>
    <t xml:space="preserve">SOFIA                   </t>
  </si>
  <si>
    <t>DITALIA/SOFIA</t>
  </si>
  <si>
    <t>DE SOUZA WAROL</t>
  </si>
  <si>
    <t xml:space="preserve">MARIA                         </t>
  </si>
  <si>
    <t>DESOUZAWAROL/MARIA</t>
  </si>
  <si>
    <t>DE STRADIS</t>
  </si>
  <si>
    <t xml:space="preserve">DOMINIK                       </t>
  </si>
  <si>
    <t>DESTRADIS/DOMINIK</t>
  </si>
  <si>
    <t xml:space="preserve">ERIKA                         </t>
  </si>
  <si>
    <t>DESTRADIS/ERIKA</t>
  </si>
  <si>
    <t xml:space="preserve">SALVATORE                     </t>
  </si>
  <si>
    <t>DESTRADIS/SALVATORE</t>
  </si>
  <si>
    <t xml:space="preserve">DEPONTI                 </t>
  </si>
  <si>
    <t>DEPONTI/DANIELA</t>
  </si>
  <si>
    <t>DESOUZA</t>
  </si>
  <si>
    <t>ANATECIA</t>
  </si>
  <si>
    <t>DESOUZA/ANATECIA</t>
  </si>
  <si>
    <t>DESTRO</t>
  </si>
  <si>
    <t xml:space="preserve">JASON                         </t>
  </si>
  <si>
    <t>DESTRO/JASON</t>
  </si>
  <si>
    <t xml:space="preserve">KEVIN                         </t>
  </si>
  <si>
    <t>DESTRO/KEVIN</t>
  </si>
  <si>
    <t>STEFANIA ALBERINA</t>
  </si>
  <si>
    <t>DIMATTEO/STEFANIAAL</t>
  </si>
  <si>
    <t>DONNA</t>
  </si>
  <si>
    <t>MARIO ALESSANDRO</t>
  </si>
  <si>
    <t>DONNA/MARIOALESSAND</t>
  </si>
  <si>
    <t xml:space="preserve">ELISEO                  </t>
  </si>
  <si>
    <t xml:space="preserve">MIRKO                   </t>
  </si>
  <si>
    <t>ELISEO/MIRKO</t>
  </si>
  <si>
    <t xml:space="preserve">FANTINATI               </t>
  </si>
  <si>
    <t xml:space="preserve">GIAN LUCA               </t>
  </si>
  <si>
    <t>FANTINATI/GIANLUCA</t>
  </si>
  <si>
    <t xml:space="preserve">GIORGIA                 </t>
  </si>
  <si>
    <t>FANTINATI/GIORGIA</t>
  </si>
  <si>
    <t>FANTINATI/STEFANO</t>
  </si>
  <si>
    <t>FARRIS</t>
  </si>
  <si>
    <t xml:space="preserve">CRISTINA                      </t>
  </si>
  <si>
    <t>FARRIS/CRISTINA</t>
  </si>
  <si>
    <t>FASANO</t>
  </si>
  <si>
    <t>FASANO/AURORA</t>
  </si>
  <si>
    <t>FASANO/ROBERTO</t>
  </si>
  <si>
    <t xml:space="preserve">FLORIA                  </t>
  </si>
  <si>
    <t xml:space="preserve">MARIO MARIA             </t>
  </si>
  <si>
    <t>FLORIA/MARIOMARIA</t>
  </si>
  <si>
    <t>FRIGERIO</t>
  </si>
  <si>
    <t>FRIGERIO/LUCA</t>
  </si>
  <si>
    <t>FUSCA</t>
  </si>
  <si>
    <t>FUSCA/SARA</t>
  </si>
  <si>
    <t>GAMBIRASIO</t>
  </si>
  <si>
    <t>GAMBIRASIO/MASSIMO</t>
  </si>
  <si>
    <t xml:space="preserve">GAZZOLA                 </t>
  </si>
  <si>
    <t xml:space="preserve">GABRIELE                </t>
  </si>
  <si>
    <t>GAZZOLA/GABRIELE</t>
  </si>
  <si>
    <t xml:space="preserve">ELISA                         </t>
  </si>
  <si>
    <t>GIANNI/ELISA</t>
  </si>
  <si>
    <t xml:space="preserve">DORA GRAZIA                   </t>
  </si>
  <si>
    <t>GIRARDI/DORAGRAZIA</t>
  </si>
  <si>
    <t>GUERRIERO</t>
  </si>
  <si>
    <t xml:space="preserve">RAFFAELLA                     </t>
  </si>
  <si>
    <t>GUERRIERO/RAFFAELL</t>
  </si>
  <si>
    <t>GUGLIELMINA/FABIO</t>
  </si>
  <si>
    <t>INZERILLO</t>
  </si>
  <si>
    <t>INZERILLO/PAOLO</t>
  </si>
  <si>
    <t>LAMBERTI FONTANA</t>
  </si>
  <si>
    <t>PATRICK EMILIO GIORGIO</t>
  </si>
  <si>
    <t>LAMBERTIFONTANA/PAT</t>
  </si>
  <si>
    <t>Coupon updated</t>
  </si>
  <si>
    <t>NICCOLO UMBERTO</t>
  </si>
  <si>
    <t>LAMBERTIFONTANA/NIC</t>
  </si>
  <si>
    <t>LAMBERTIFONTANA/LUDOVI</t>
  </si>
  <si>
    <t>LAMBRUSCHI</t>
  </si>
  <si>
    <t>ROBERT</t>
  </si>
  <si>
    <t>LAMBRUSCHI/ROBERTA</t>
  </si>
  <si>
    <t>LICINI</t>
  </si>
  <si>
    <t>LICINI/ANDREA</t>
  </si>
  <si>
    <t>LUCA/DONNA</t>
  </si>
  <si>
    <t>Magnani</t>
  </si>
  <si>
    <t>Martina</t>
  </si>
  <si>
    <t>ENRICA</t>
  </si>
  <si>
    <t>MANGONI/ENRICA</t>
  </si>
  <si>
    <t>MANSUTTI</t>
  </si>
  <si>
    <t xml:space="preserve">GIANNARITA                    </t>
  </si>
  <si>
    <t>MANSUTTI/GIANNARIT</t>
  </si>
  <si>
    <t xml:space="preserve">MARAN                   </t>
  </si>
  <si>
    <t>MARAN/ALESSANDRO</t>
  </si>
  <si>
    <t>MIRENDA</t>
  </si>
  <si>
    <t>MIRENDA/DANIELA</t>
  </si>
  <si>
    <t xml:space="preserve">MOLINA                  </t>
  </si>
  <si>
    <t xml:space="preserve">MICAELA                 </t>
  </si>
  <si>
    <t>MOLINA/MICAELA</t>
  </si>
  <si>
    <t>MORICHINI</t>
  </si>
  <si>
    <t xml:space="preserve">CHIARA                        </t>
  </si>
  <si>
    <t>MORICHINI/CHIARA</t>
  </si>
  <si>
    <t>MORICHINI/VALERIO</t>
  </si>
  <si>
    <t>PALADINO RODA</t>
  </si>
  <si>
    <t>PALADINORODA/ALESSA</t>
  </si>
  <si>
    <t xml:space="preserve">PAQUOLA                 </t>
  </si>
  <si>
    <t xml:space="preserve">ANTONELLA MARIA ENRI    </t>
  </si>
  <si>
    <t>PAQUOLA/ANTONELLAM</t>
  </si>
  <si>
    <t>PASQUALI</t>
  </si>
  <si>
    <t xml:space="preserve">ANTONELLO                     </t>
  </si>
  <si>
    <t>PASQUALI/ANTONELLO</t>
  </si>
  <si>
    <t xml:space="preserve">PESSINA                 </t>
  </si>
  <si>
    <t>PESSINA/LUCA</t>
  </si>
  <si>
    <t>PINAUSI</t>
  </si>
  <si>
    <t>PINAUSI/ALESSIA</t>
  </si>
  <si>
    <t xml:space="preserve">PINTON                  </t>
  </si>
  <si>
    <t xml:space="preserve">IVANO                   </t>
  </si>
  <si>
    <t>PINTON/IVANO</t>
  </si>
  <si>
    <t xml:space="preserve">PIRILLO                 </t>
  </si>
  <si>
    <t>PIRILLO/LAURA</t>
  </si>
  <si>
    <t xml:space="preserve">PRIMERANO               </t>
  </si>
  <si>
    <t xml:space="preserve">MAELE                   </t>
  </si>
  <si>
    <t>PRIMERANO/MAELE</t>
  </si>
  <si>
    <t xml:space="preserve">MASSIMO                 </t>
  </si>
  <si>
    <t>PRIMERANO/MASSIMO</t>
  </si>
  <si>
    <t>Rendina</t>
  </si>
  <si>
    <t>RENDINA/GIADA</t>
  </si>
  <si>
    <t>ROCCA</t>
  </si>
  <si>
    <t>ROCCA/ROBERTA</t>
  </si>
  <si>
    <t xml:space="preserve">SAMPIETRO               </t>
  </si>
  <si>
    <t xml:space="preserve">MARIA ANGELA            </t>
  </si>
  <si>
    <t>SAMPIETRO/MARIAANG</t>
  </si>
  <si>
    <t>SIMONE/MARCO</t>
  </si>
  <si>
    <t>SORDINI</t>
  </si>
  <si>
    <t xml:space="preserve">ALESSANDRA                    </t>
  </si>
  <si>
    <t>SORDINI/ALESSANDRA</t>
  </si>
  <si>
    <t>SORDINI/CARLOTTA</t>
  </si>
  <si>
    <t xml:space="preserve">ROBERTO                       </t>
  </si>
  <si>
    <t>SORDINI/ROBERTO</t>
  </si>
  <si>
    <t>Storchi</t>
  </si>
  <si>
    <t>SUMMO</t>
  </si>
  <si>
    <t>SUMMO/VITTORIA</t>
  </si>
  <si>
    <t>SUMMO/ANNA</t>
  </si>
  <si>
    <t>TEDESCHI</t>
  </si>
  <si>
    <t>TEDESCHI/PAOLO</t>
  </si>
  <si>
    <t>TEPPATIENRI</t>
  </si>
  <si>
    <t>TEPPATIENRI/FRANCO</t>
  </si>
  <si>
    <t xml:space="preserve">TETTAMANTI              </t>
  </si>
  <si>
    <t>TETTAMANTI/DANIELA</t>
  </si>
  <si>
    <t>TORREANO MARTINETTO</t>
  </si>
  <si>
    <t xml:space="preserve">MONICA                        </t>
  </si>
  <si>
    <t>TORREANOMARTINETTO/MON</t>
  </si>
  <si>
    <t xml:space="preserve">TRAGNI                  </t>
  </si>
  <si>
    <t xml:space="preserve">DAVIDE EMANUELE         </t>
  </si>
  <si>
    <t>TRAGNI/DAVIDEEMANUE</t>
  </si>
  <si>
    <t>TROIANELLO</t>
  </si>
  <si>
    <t>TROIANELLO/BARBARA</t>
  </si>
  <si>
    <t xml:space="preserve">USELLI                  </t>
  </si>
  <si>
    <t xml:space="preserve">DENIS                   </t>
  </si>
  <si>
    <t>USELLI/DENIS</t>
  </si>
  <si>
    <t xml:space="preserve">LUIGINO                 </t>
  </si>
  <si>
    <t>USELLI/LUIGINO</t>
  </si>
  <si>
    <t>VALENZANO</t>
  </si>
  <si>
    <t>VALENZANO/FEDERICO</t>
  </si>
  <si>
    <t>VALSANIA</t>
  </si>
  <si>
    <t>VALSANIA/LETIZIA</t>
  </si>
  <si>
    <t xml:space="preserve">VERGANI                 </t>
  </si>
  <si>
    <t>VERGANI/FILIPPO</t>
  </si>
  <si>
    <t>ZENNA</t>
  </si>
  <si>
    <t>ZENNA/STEFANIA</t>
  </si>
  <si>
    <t xml:space="preserve">ZOPPIS                  </t>
  </si>
  <si>
    <t xml:space="preserve">STEFANIA                </t>
  </si>
  <si>
    <t>ZOPPIS/STEFANIA</t>
  </si>
  <si>
    <t>ABATIELLO/ANTONIO</t>
  </si>
  <si>
    <t>ABATIELLO/ARMANDO</t>
  </si>
  <si>
    <t>ABATIELLO/LARA</t>
  </si>
  <si>
    <t>ABATIELLO/DOROTHY</t>
  </si>
  <si>
    <t>ABATIELLO/SIMONA</t>
  </si>
  <si>
    <t>AMARANTE/CARMELA</t>
  </si>
  <si>
    <t>AMODIO/MARICA</t>
  </si>
  <si>
    <t>ARDUINO/LORIS</t>
  </si>
  <si>
    <t>ARENA/TERESA</t>
  </si>
  <si>
    <t>AULETTA/SALVATORE</t>
  </si>
  <si>
    <t>AUTORINO/VINCENZO</t>
  </si>
  <si>
    <t>BARBATI/GIUSEPPE</t>
  </si>
  <si>
    <t>BARONE/ANTONIO</t>
  </si>
  <si>
    <t>BARRETTA/FEDERICA</t>
  </si>
  <si>
    <t>BATTARA/RAFFAELLA</t>
  </si>
  <si>
    <t>BELLARDINI/ANDREA</t>
  </si>
  <si>
    <t>BESPALYKH/OLENA</t>
  </si>
  <si>
    <t>BIANCO/VALERIA</t>
  </si>
  <si>
    <t>BISOGNI/MANUEL</t>
  </si>
  <si>
    <t>BISOGNO/VINCENZO</t>
  </si>
  <si>
    <t>BOCCARUSSO</t>
  </si>
  <si>
    <t>CANDELORO</t>
  </si>
  <si>
    <t>BOCCARUSSO/CANDEL.</t>
  </si>
  <si>
    <t>BOCCARUSSO/GINEVRA</t>
  </si>
  <si>
    <t>BOCCARUSSO/VITTOR.</t>
  </si>
  <si>
    <t>BONAVOLONTA/NICOLA</t>
  </si>
  <si>
    <t>BONAVOLONTA/UMBER.</t>
  </si>
  <si>
    <t>BONI/RAFFAELLA</t>
  </si>
  <si>
    <t>BOSCO/SARA</t>
  </si>
  <si>
    <t>BUONAIUTO/ALESSAN.</t>
  </si>
  <si>
    <t>BUONOCORE</t>
  </si>
  <si>
    <t>BUONOCORE/LUCA</t>
  </si>
  <si>
    <t>CACCAVALE</t>
  </si>
  <si>
    <t>CACCAVALE/LUIGI</t>
  </si>
  <si>
    <t>CAPEZZUTO/HELENA</t>
  </si>
  <si>
    <t>CAPUANO/ROSARIO</t>
  </si>
  <si>
    <t>CARINI/CARLO</t>
  </si>
  <si>
    <t>CARUSO/CARMELA</t>
  </si>
  <si>
    <t>CASTALDO/EMMANUELE</t>
  </si>
  <si>
    <t>CATERINO/ANTONIO</t>
  </si>
  <si>
    <t>CHICHIERCHIA/ALES.</t>
  </si>
  <si>
    <t>CIMMINO/VINCENZO</t>
  </si>
  <si>
    <t>CIRILLO/GIUSEPPE</t>
  </si>
  <si>
    <t>COLUCCI/MARIA</t>
  </si>
  <si>
    <t>COPPOLA/ANTONIO</t>
  </si>
  <si>
    <t>Corbisiero</t>
  </si>
  <si>
    <t>Giovanna</t>
  </si>
  <si>
    <t>CORBISIERO/GIOVAN.</t>
  </si>
  <si>
    <t>CORRADO/MARCO</t>
  </si>
  <si>
    <t>COSIMO/CHIARA</t>
  </si>
  <si>
    <t>Dalia</t>
  </si>
  <si>
    <t>Annalisa</t>
  </si>
  <si>
    <t>DALIA/ANNALISA</t>
  </si>
  <si>
    <t>DANGIOLELLA/GIANL.</t>
  </si>
  <si>
    <t>DANNA</t>
  </si>
  <si>
    <t>DANNA/FLAVIA</t>
  </si>
  <si>
    <t>DEFALCO/CARMINE</t>
  </si>
  <si>
    <t>DEMARTINO/MARIA</t>
  </si>
  <si>
    <t>DEMASI/DANIELA</t>
  </si>
  <si>
    <t>Decicco</t>
  </si>
  <si>
    <t>Daniele</t>
  </si>
  <si>
    <t>DECICCO/DANIELE</t>
  </si>
  <si>
    <t>DEL GIUDICE</t>
  </si>
  <si>
    <t>DELGIUDICE/MARIO</t>
  </si>
  <si>
    <t>DELPRETE/GIUSEPPE</t>
  </si>
  <si>
    <t>DELUCIA/VINCENZO</t>
  </si>
  <si>
    <t>DELUCIA/VIRGINIA</t>
  </si>
  <si>
    <t>DELVECCHIO/FRANCE.</t>
  </si>
  <si>
    <t>DELVECCHIO/LORENZO</t>
  </si>
  <si>
    <t>DICAPRIO/MARCO</t>
  </si>
  <si>
    <t>DICAPRIO/ALESSAND.</t>
  </si>
  <si>
    <t>DICAPRIO/FRANCESCA</t>
  </si>
  <si>
    <t>DIGIROLAMO/ILARIA</t>
  </si>
  <si>
    <t>DI VINCENZO</t>
  </si>
  <si>
    <t>DIVINCENZO/LUCIA</t>
  </si>
  <si>
    <t>DIMEO</t>
  </si>
  <si>
    <t>DIMEO/LUCIA</t>
  </si>
  <si>
    <t>ESPOSITO/EDUARDO</t>
  </si>
  <si>
    <t>ESPOSITO/TERESA</t>
  </si>
  <si>
    <t>ESPOSITO/ROSA</t>
  </si>
  <si>
    <t>ESPOSITO/VALERIO</t>
  </si>
  <si>
    <t>FABOZZI</t>
  </si>
  <si>
    <t>FANELLI/DANILA</t>
  </si>
  <si>
    <t>FARACA/ASSUNTA</t>
  </si>
  <si>
    <t>FEBBRARO/MARIAROS.</t>
  </si>
  <si>
    <t>FERRANTE/SALVATORE</t>
  </si>
  <si>
    <t>FERRANTE/NICOLE</t>
  </si>
  <si>
    <t>ROSA ANNA</t>
  </si>
  <si>
    <t>FERRARO/ROSAANNA</t>
  </si>
  <si>
    <t>FIORILLO/RAFFAELLA</t>
  </si>
  <si>
    <t>FIORILLO/ALESSAND.</t>
  </si>
  <si>
    <t>FRANCO/CARMEN</t>
  </si>
  <si>
    <t>FUNARI/GIORGIO</t>
  </si>
  <si>
    <t>GALDI/MARTINA</t>
  </si>
  <si>
    <t>GREGORIO/GIOVANNI</t>
  </si>
  <si>
    <t>GUADAGNUOLO</t>
  </si>
  <si>
    <t>GUADAGNUOLO/AMALIA</t>
  </si>
  <si>
    <t>GUARINO/EMANUELA</t>
  </si>
  <si>
    <t>GUARINO/SIMEONE</t>
  </si>
  <si>
    <t>IACCARINO/ANNAMEL.</t>
  </si>
  <si>
    <t>ILLUSTRAZIONE/ALF.</t>
  </si>
  <si>
    <t>IMPINTO</t>
  </si>
  <si>
    <t>IMPINTO/MARIACLARA</t>
  </si>
  <si>
    <t>IORIO/GIUSEPPE</t>
  </si>
  <si>
    <t>IORIO/ANTONIO</t>
  </si>
  <si>
    <t>IORIO/VINCENZO</t>
  </si>
  <si>
    <t>KORSUN/ALBINA</t>
  </si>
  <si>
    <t>LANDOLFI/DOMENICO</t>
  </si>
  <si>
    <t>LANDOLFO</t>
  </si>
  <si>
    <t>LANDOLFO/PIETRO</t>
  </si>
  <si>
    <t>LECORA/BRUNO</t>
  </si>
  <si>
    <t>LECORA/ALESSIA</t>
  </si>
  <si>
    <t>LEVA/FRANCESCO</t>
  </si>
  <si>
    <t>LEVA/FRANCESCA</t>
  </si>
  <si>
    <t>LEVA/ALESSIA</t>
  </si>
  <si>
    <t>LIGUORI/ALESSIA</t>
  </si>
  <si>
    <t>LIGUORI/GIULIANO</t>
  </si>
  <si>
    <t>LOFFREDO</t>
  </si>
  <si>
    <t>LORENA</t>
  </si>
  <si>
    <t>LOFFREDO/LORENA</t>
  </si>
  <si>
    <t>LOOZ</t>
  </si>
  <si>
    <t>LOOZ/MANUEL</t>
  </si>
  <si>
    <t>LUONGO/NUNZIA</t>
  </si>
  <si>
    <t>MAIONE/VIRGINIA</t>
  </si>
  <si>
    <t>MANGIACAPRA/ANNA</t>
  </si>
  <si>
    <t>MANNA/ROSA</t>
  </si>
  <si>
    <t>MANNO/ANGELA</t>
  </si>
  <si>
    <t>MARRA/ELEONORA</t>
  </si>
  <si>
    <t>MASSARO/MARIAROSA.</t>
  </si>
  <si>
    <t>MASSIMO/NICLA</t>
  </si>
  <si>
    <t>MASTROMINICO/TIBE.</t>
  </si>
  <si>
    <t>MATRONE/PASQUALE</t>
  </si>
  <si>
    <t>MAZZARIELLO/SARA</t>
  </si>
  <si>
    <t>MEROLA/CATERINA</t>
  </si>
  <si>
    <t>MOCCIAZANFARDINO</t>
  </si>
  <si>
    <t>MOCCIAZANFARDINO/.</t>
  </si>
  <si>
    <t>MOGAVERO/ANNA</t>
  </si>
  <si>
    <t>MONGIELLO/ROSA</t>
  </si>
  <si>
    <t>MORGILLO/RAFFAELA</t>
  </si>
  <si>
    <t>MUSELLA</t>
  </si>
  <si>
    <t>MUSELLA/FRANCESCO</t>
  </si>
  <si>
    <t>MUSELLA/VALERIA</t>
  </si>
  <si>
    <t>NAPOLITANO/MARIA</t>
  </si>
  <si>
    <t>NEGRI/ANTONIO</t>
  </si>
  <si>
    <t>NESPOLI/FRANCESCA</t>
  </si>
  <si>
    <t>NESPOLI/ANTONIO</t>
  </si>
  <si>
    <t>NESPOLI/LUIGI</t>
  </si>
  <si>
    <t>PERFETTO/LUCIA</t>
  </si>
  <si>
    <t>PERFETTO/ANTONIET.</t>
  </si>
  <si>
    <t>PERILLO/MARIA</t>
  </si>
  <si>
    <t>PESCE/ROSANNA</t>
  </si>
  <si>
    <t>PEZZELLA/ANNA</t>
  </si>
  <si>
    <t>PISCITELLI/EMILIO</t>
  </si>
  <si>
    <t>POCOMENTE/MORENA</t>
  </si>
  <si>
    <t>POCOMENTE/CIRO</t>
  </si>
  <si>
    <t>PORPORA/ANTONELLA</t>
  </si>
  <si>
    <t>RICCHETTI</t>
  </si>
  <si>
    <t>RICCIO/VINCENZO</t>
  </si>
  <si>
    <t>ROMANO/FELICE</t>
  </si>
  <si>
    <t>RUSSO/ANIELLO</t>
  </si>
  <si>
    <t>RUSSO/RENATO</t>
  </si>
  <si>
    <t>SABATO/PAOLO</t>
  </si>
  <si>
    <t>SABATO/MATTEO</t>
  </si>
  <si>
    <t>SABATO/CIRO</t>
  </si>
  <si>
    <t>SABBATO/ANNABELLA</t>
  </si>
  <si>
    <t>SALDAMARCO/GIORGIA</t>
  </si>
  <si>
    <t>SALZANO/CARMINE</t>
  </si>
  <si>
    <t>SAMELE/MARIAINCOR.</t>
  </si>
  <si>
    <t>SANGIOVANNI/UMBER.</t>
  </si>
  <si>
    <t>SAVIANO/LUCIA</t>
  </si>
  <si>
    <t>SCHIAVO/ROSA</t>
  </si>
  <si>
    <t>SCUTIERO/ANTONIO</t>
  </si>
  <si>
    <t>SERGI/ALESSANDRO</t>
  </si>
  <si>
    <t>SIMONETTI/GRAZIA</t>
  </si>
  <si>
    <t>SIRICO/CIRO</t>
  </si>
  <si>
    <t>SIRICO/ERIKA</t>
  </si>
  <si>
    <t>SIRICO/SIMONE</t>
  </si>
  <si>
    <t>SORICE/EUGENIO</t>
  </si>
  <si>
    <t>SORICE/CRISTINA</t>
  </si>
  <si>
    <t>SORICE/ELEONORA</t>
  </si>
  <si>
    <t>SORICE/CAROLA</t>
  </si>
  <si>
    <t>SORRENTINO/FRANCE.</t>
  </si>
  <si>
    <t>SPAZIANI/LICIA</t>
  </si>
  <si>
    <t>SPERANZA/LEONE</t>
  </si>
  <si>
    <t>SPIEZIA/MARIKA</t>
  </si>
  <si>
    <t>SPOSATO/SERGIO</t>
  </si>
  <si>
    <t>SUMMONE</t>
  </si>
  <si>
    <t>TONTARO/RAFFAELE</t>
  </si>
  <si>
    <t>TUFANO/SARA</t>
  </si>
  <si>
    <t>TUFO/ALESSANDRO</t>
  </si>
  <si>
    <t>TUFO/ALFREDO</t>
  </si>
  <si>
    <t>ANTONIETTA LUISA</t>
  </si>
  <si>
    <t>AITA</t>
  </si>
  <si>
    <t>1AITA/DANIELAMS</t>
  </si>
  <si>
    <t>1AMORE/MARIAMS</t>
  </si>
  <si>
    <t>APUZZO</t>
  </si>
  <si>
    <t>ANTONIO MICHELE</t>
  </si>
  <si>
    <t>1APUZZO/ANTONIOMICHELEMR</t>
  </si>
  <si>
    <t>1APUZZO/FERDINANDOCHD</t>
  </si>
  <si>
    <t xml:space="preserve">APUZZO </t>
  </si>
  <si>
    <t>1APUZZO/ANGELOCHD</t>
  </si>
  <si>
    <t>1AULETTA/DOMENICOMR</t>
  </si>
  <si>
    <t>1AULETTA/ANTONIOCHD</t>
  </si>
  <si>
    <t>BAMONTE</t>
  </si>
  <si>
    <t>1BAMONTE/DARIOMR</t>
  </si>
  <si>
    <t>1BAMONTE/MICAELACHD</t>
  </si>
  <si>
    <t>1BARBATO/TIZIANAMRS</t>
  </si>
  <si>
    <t>1BARONE/LUIGIMR</t>
  </si>
  <si>
    <t>1BARONE/GIUSEPPEMR</t>
  </si>
  <si>
    <t>ALESSANDRO </t>
  </si>
  <si>
    <t>1BARRETTA/ALESSANDROMR</t>
  </si>
  <si>
    <t>1BATTAGLIA/PIERLUIGIMR</t>
  </si>
  <si>
    <t>BENEDUCE</t>
  </si>
  <si>
    <t>1BENEDUCE/VALERIAMRS</t>
  </si>
  <si>
    <t>BORTONE</t>
  </si>
  <si>
    <t>1BORTONE/ANTONIOMR</t>
  </si>
  <si>
    <t>1BOVE/STEFANOMR</t>
  </si>
  <si>
    <t>1BRANCACCIO/ANNAMS</t>
  </si>
  <si>
    <t>1BRANCACCIO/FILOMENAMS</t>
  </si>
  <si>
    <t>CAIRNS</t>
  </si>
  <si>
    <t>ABBIE MARIE</t>
  </si>
  <si>
    <t>1CAIRNS/ABBIEMARIEMRS</t>
  </si>
  <si>
    <t>CELLA</t>
  </si>
  <si>
    <t>1CELLA/ASSUNTAMS</t>
  </si>
  <si>
    <t>1CELLA/CIROMR</t>
  </si>
  <si>
    <t>1CELLA/SIMONACHD</t>
  </si>
  <si>
    <t>Cesarano</t>
  </si>
  <si>
    <t>1CESARANO/MARIAMS</t>
  </si>
  <si>
    <t>Colarusso</t>
  </si>
  <si>
    <t>1COLARUSSO/SERGIOMR</t>
  </si>
  <si>
    <t>CORTELLESSA</t>
  </si>
  <si>
    <t>MORENA ANNA</t>
  </si>
  <si>
    <t>1CORTELLESSA/MORENAANNAMRS</t>
  </si>
  <si>
    <t>1CORTELLESSA/ANGELOMR</t>
  </si>
  <si>
    <t>1COSTANTINO/MASSIMILIANOMR</t>
  </si>
  <si>
    <t>1COSTANTINO/ELENAMS</t>
  </si>
  <si>
    <t>1COSTANTINO/MARTINACHD</t>
  </si>
  <si>
    <t>Cutolo</t>
  </si>
  <si>
    <t>Annalia</t>
  </si>
  <si>
    <t>DAmato</t>
  </si>
  <si>
    <t>Enrico</t>
  </si>
  <si>
    <t>DE CARLO</t>
  </si>
  <si>
    <t>MARIO DOMENICO</t>
  </si>
  <si>
    <t>1DECARLO/MARIODOMENICOMR</t>
  </si>
  <si>
    <t>1DEFALCO/CONCETTAMR</t>
  </si>
  <si>
    <t>1DEFEO/ROSAMS</t>
  </si>
  <si>
    <t>1DEFEO/CONCETTAMS</t>
  </si>
  <si>
    <t>DE MASE</t>
  </si>
  <si>
    <t>1DEMASE/AMEDEOMR</t>
  </si>
  <si>
    <t>1DEMASE/NICOLEMRS</t>
  </si>
  <si>
    <t>1DESTEFANO/PASQUALEMR</t>
  </si>
  <si>
    <t>1DESTEFANO/RAFFAELECHD</t>
  </si>
  <si>
    <t>1DESTEFANO/ALFONSOMR</t>
  </si>
  <si>
    <t>DEL GAUDIO</t>
  </si>
  <si>
    <t xml:space="preserve">LETIZIA </t>
  </si>
  <si>
    <t>1DELGAUDIO/LETIZIAMS</t>
  </si>
  <si>
    <t>1DELGAUDIO/ROSAMS</t>
  </si>
  <si>
    <t>D'ELIA</t>
  </si>
  <si>
    <t>1DELIA/ALESSIAMRS</t>
  </si>
  <si>
    <t>DI COSTANZO</t>
  </si>
  <si>
    <t>1DICOSTANZO/ANTONIOMR</t>
  </si>
  <si>
    <t>DI GIROLAMO</t>
  </si>
  <si>
    <t>1DIGIROLAMO/GIUSEPPINAMS</t>
  </si>
  <si>
    <t>DIGLIO</t>
  </si>
  <si>
    <t xml:space="preserve">MASSIMILIANO </t>
  </si>
  <si>
    <t>1DIGLIO/MASSIMILIANOMR</t>
  </si>
  <si>
    <t>1DIGLIO/VALENTINACHD</t>
  </si>
  <si>
    <t>DIRAUSO</t>
  </si>
  <si>
    <t>1DIRAUSO/TIZIANAMR</t>
  </si>
  <si>
    <t>1ESPOSITO/STEFANIAMS</t>
  </si>
  <si>
    <t>1ESPOSITO/SALVATOREMR</t>
  </si>
  <si>
    <t xml:space="preserve">FERRUCCI </t>
  </si>
  <si>
    <t>1FERRUCCI/GIOVANNIMR</t>
  </si>
  <si>
    <t>Trerotola</t>
  </si>
  <si>
    <t>1GIUSEPPE/TREROTOLAMR</t>
  </si>
  <si>
    <t>1GUARINO/ANGELAMRS</t>
  </si>
  <si>
    <t>DOMENICO SAVIO</t>
  </si>
  <si>
    <t>1GUARINO/DOMENICOSAVIOMRS</t>
  </si>
  <si>
    <t>SUEMI</t>
  </si>
  <si>
    <t>1GUARINO/SUEMIMRS</t>
  </si>
  <si>
    <t>1GUARINO/MIRKOCHD</t>
  </si>
  <si>
    <t>HORBAL</t>
  </si>
  <si>
    <t>MARIYA</t>
  </si>
  <si>
    <t>1HORBAL/MARIYAMS</t>
  </si>
  <si>
    <t>1IODICE/ALESSIOMR</t>
  </si>
  <si>
    <t>1IORIO/FEDERICAMR</t>
  </si>
  <si>
    <t>1IORIO/MARGHERITAMR</t>
  </si>
  <si>
    <t>IOSSA</t>
  </si>
  <si>
    <t>1IOSSA/MICHELAMRS</t>
  </si>
  <si>
    <t>JASAROVSKA</t>
  </si>
  <si>
    <t>MAMURE</t>
  </si>
  <si>
    <t>1JASAROVSKA/MAMUREMS</t>
  </si>
  <si>
    <t>KNAPCZYK</t>
  </si>
  <si>
    <t>1KNAPCZYK/MARCOMR</t>
  </si>
  <si>
    <t>1KNAPCZYK/CRISTINACHD</t>
  </si>
  <si>
    <t>1LICCARDO/PASQUALEMR</t>
  </si>
  <si>
    <t>1LICCARDO/ROSACHD</t>
  </si>
  <si>
    <t xml:space="preserve">LICCARDO </t>
  </si>
  <si>
    <t>1LICCARDO/MARIAFRANCESCACHD</t>
  </si>
  <si>
    <t>MAIERU</t>
  </si>
  <si>
    <t>1MAIERU/DOMENICOMR</t>
  </si>
  <si>
    <t>MARINIELLO</t>
  </si>
  <si>
    <t>1MARINIELLO/MARIAMRS</t>
  </si>
  <si>
    <t>MATALUNO</t>
  </si>
  <si>
    <t>1MATALUNO/VINCENZOMR</t>
  </si>
  <si>
    <t>1MIGLIACCIO/LIDIAMRS</t>
  </si>
  <si>
    <t>MOSCHETTA</t>
  </si>
  <si>
    <t>1MOSCHETTA/MARCELLOMR</t>
  </si>
  <si>
    <t>MARINA</t>
  </si>
  <si>
    <t>1MOSCHETTA/MARINAMS</t>
  </si>
  <si>
    <t xml:space="preserve">MOSCHETTA </t>
  </si>
  <si>
    <t>MARCO GIOVANNI</t>
  </si>
  <si>
    <t>1MOSCHETTA/MARCOGIOVANNIMR</t>
  </si>
  <si>
    <t>NARDI</t>
  </si>
  <si>
    <t>OTTATI</t>
  </si>
  <si>
    <t>1OTTATI/ROBERTOMR</t>
  </si>
  <si>
    <t>Palagano</t>
  </si>
  <si>
    <t>1PALAGANO/SARAMR</t>
  </si>
  <si>
    <t>PALMIERO</t>
  </si>
  <si>
    <t>1PALMIERO/ANGELOMR</t>
  </si>
  <si>
    <t>PANARELLO</t>
  </si>
  <si>
    <t>1PANARELLO/MICHELEMR</t>
  </si>
  <si>
    <t>MIA</t>
  </si>
  <si>
    <t>1PANARELLO/MIACHD</t>
  </si>
  <si>
    <t>PAPALEO</t>
  </si>
  <si>
    <t>Antonietta</t>
  </si>
  <si>
    <t>1PASCARELLA/CARMENMS</t>
  </si>
  <si>
    <t>PETRENGA</t>
  </si>
  <si>
    <t>1PETRENGA/CORRADOMR</t>
  </si>
  <si>
    <t>PIZZO</t>
  </si>
  <si>
    <t>1PIZZO/GAETANOMR</t>
  </si>
  <si>
    <t>1PIZZO/SABRINAMR</t>
  </si>
  <si>
    <t>1PROTA/CHIARAMS</t>
  </si>
  <si>
    <t>PUTAGGIO</t>
  </si>
  <si>
    <t>1PUTAGGIO/SIMONAMS</t>
  </si>
  <si>
    <t>RAVEL</t>
  </si>
  <si>
    <t>ANNA ELISA</t>
  </si>
  <si>
    <t>1RAVEL/ANNAELISAMR</t>
  </si>
  <si>
    <t>1REA/MARIAMRS</t>
  </si>
  <si>
    <t>REDI</t>
  </si>
  <si>
    <t>1REDI/ENRICOMR</t>
  </si>
  <si>
    <t>1RICCIO/VALENTINAMRS</t>
  </si>
  <si>
    <t>1RUBINO/ANGELOMR</t>
  </si>
  <si>
    <t>1RUBINO/SUSANNAMRS</t>
  </si>
  <si>
    <t>1RUBINO/ANTONIOMR</t>
  </si>
  <si>
    <t>1RUBINO/GIANLUCAMR</t>
  </si>
  <si>
    <t>1SANNINO/MARTINAMS</t>
  </si>
  <si>
    <t>SETTE</t>
  </si>
  <si>
    <t>1SETTE/MATTIAMR</t>
  </si>
  <si>
    <t>SIBILIA</t>
  </si>
  <si>
    <t>1SIBILIA/CRISTINAMS</t>
  </si>
  <si>
    <t>GIULIA </t>
  </si>
  <si>
    <t>1SIMEONE/GIULIAMRS</t>
  </si>
  <si>
    <t>SPINO'</t>
  </si>
  <si>
    <t>STRAZZULLO</t>
  </si>
  <si>
    <t>1STRAZZULLO/MASSIMOMR</t>
  </si>
  <si>
    <t>1STRAZZULLO/SALVATORECHD</t>
  </si>
  <si>
    <t>1TERRACCIANO/CARLAMS</t>
  </si>
  <si>
    <t>1TERRACCIANO/DOMENICOMR</t>
  </si>
  <si>
    <t>1TERRACCIANO/LUCIAMS</t>
  </si>
  <si>
    <t>TORROMACCO</t>
  </si>
  <si>
    <t>1TORROMACCO/IMMACOLATAMS</t>
  </si>
  <si>
    <t>TOZZI</t>
  </si>
  <si>
    <t>1TOZZI/ALESSANDRAMRS</t>
  </si>
  <si>
    <t>1TREROTOLA/GIANLUCAMR</t>
  </si>
  <si>
    <t>Gaia</t>
  </si>
  <si>
    <t>1TREROTOLA/GAIAMS</t>
  </si>
  <si>
    <t>VECCHIO</t>
  </si>
  <si>
    <t>1VECCHIO/DOMENICAMRS</t>
  </si>
  <si>
    <t>VISCUSI</t>
  </si>
  <si>
    <t>1VISCUSI/ANASTASIAMRS</t>
  </si>
  <si>
    <t>VOLLERO</t>
  </si>
  <si>
    <t>1VOLLERO/CIROMR</t>
  </si>
  <si>
    <t>1ADESSO/FRANCESCAMRS</t>
  </si>
  <si>
    <t>1AMBROSINI/CHIARAMRS</t>
  </si>
  <si>
    <t>1AMETLLI/MATTIAMR</t>
  </si>
  <si>
    <t>1ANGELICO/ANNAMS</t>
  </si>
  <si>
    <t>1ANTUOFERMO/VITOMR</t>
  </si>
  <si>
    <t>AQUILANO</t>
  </si>
  <si>
    <t>MILENA</t>
  </si>
  <si>
    <t>1AQUILANO/MILENAMS</t>
  </si>
  <si>
    <t>1BAGNUOLO/MARGHERITAFRANCESCAMS</t>
  </si>
  <si>
    <t>1BARONE/DOMENICOMR</t>
  </si>
  <si>
    <t>1BARONE/ANDREACHD</t>
  </si>
  <si>
    <t>1BARONE/DAVIDEINF</t>
  </si>
  <si>
    <t>inf</t>
  </si>
  <si>
    <t>1BARRA/LORENZOMR</t>
  </si>
  <si>
    <t>BASTIERI</t>
  </si>
  <si>
    <t>1BASTIERI/ANDREAMR</t>
  </si>
  <si>
    <t>1BASTIERI/LORENZOMR</t>
  </si>
  <si>
    <t>1BASTIERI/ALESSANDROMR</t>
  </si>
  <si>
    <t>1BENEDETTO/MARIELLAMS</t>
  </si>
  <si>
    <t>1BENEDETTO/GIUSEPPEMR</t>
  </si>
  <si>
    <t>1BERARDINI/GENNAROMR</t>
  </si>
  <si>
    <t>1BILANCIA/PASQUALEMR</t>
  </si>
  <si>
    <t>1BILANCIA/GIULIAMS</t>
  </si>
  <si>
    <t>1BITRITTO/MICHAELMR</t>
  </si>
  <si>
    <t>1BORREGGINE/ROBERTAMS</t>
  </si>
  <si>
    <t>1BUONO/MARIAOLIMPIAMRS</t>
  </si>
  <si>
    <t>1BUZZERIO/LEONARDOMR</t>
  </si>
  <si>
    <t>1CALACE/ELENAMRS</t>
  </si>
  <si>
    <t>1CALIA/LEONARDAMS</t>
  </si>
  <si>
    <t>1CAMMISA/SANTEMR</t>
  </si>
  <si>
    <t>1CANNONE/MARIANNAMS</t>
  </si>
  <si>
    <t>1CAPITANEO/CHIARAMS</t>
  </si>
  <si>
    <t>1CAPOBIANCO/DEBORAMS</t>
  </si>
  <si>
    <t>1CAPOCELLI/VALENTINAMS</t>
  </si>
  <si>
    <t>1CARBONE/MARIAMS</t>
  </si>
  <si>
    <t>1CARDARELLI/PRIMIANOMR</t>
  </si>
  <si>
    <t>1CARICOLA/VITAMRS</t>
  </si>
  <si>
    <t>1CARLUCCI/GIUSEPPEMR</t>
  </si>
  <si>
    <t>1CARRIERI/LUCAMR</t>
  </si>
  <si>
    <t>1CARVIGNESE/SIMONAMS</t>
  </si>
  <si>
    <t>1CASCIONE/ROBERTOMR</t>
  </si>
  <si>
    <t>1CATALANO/GIUSEPPEMR</t>
  </si>
  <si>
    <t>1CAVALIERE/DEBORAHMRS</t>
  </si>
  <si>
    <t>1CIACCIA/DEBORAMRS</t>
  </si>
  <si>
    <t>1CIFARATTI/MARIAMS</t>
  </si>
  <si>
    <t>1CIVITA/GIOVANNIMR</t>
  </si>
  <si>
    <t>1CIVITA/MIRIANAMS</t>
  </si>
  <si>
    <t>1CIVITA/MICAELACHD</t>
  </si>
  <si>
    <t>1COLANGIULI/CARMINEMS</t>
  </si>
  <si>
    <t>1COLANGIULI/ILARIAMS</t>
  </si>
  <si>
    <t>1COLELLA/OTTAVIOMR</t>
  </si>
  <si>
    <t>1CONTE/VALERIAMS</t>
  </si>
  <si>
    <t>1CUTOLO/SILVIAIMR</t>
  </si>
  <si>
    <t>1DADDARIO/ANGELAMRS</t>
  </si>
  <si>
    <t>1DANDREA/CHRISTIANMR</t>
  </si>
  <si>
    <t>1DANGELO/FABIOMR</t>
  </si>
  <si>
    <t>1DASIA/GENNAROMR</t>
  </si>
  <si>
    <t>1DECARO/DILETTACHD</t>
  </si>
  <si>
    <t>1DECARO/VIRGINIACHD</t>
  </si>
  <si>
    <t>1DECARO/NICOLANGELOMR</t>
  </si>
  <si>
    <t>1DESTEFANO/OTTAVIOMR</t>
  </si>
  <si>
    <t>1DEFRENZA/MIGUELMR</t>
  </si>
  <si>
    <t>1DEGENNARO/AURORAPIAMRS</t>
  </si>
  <si>
    <t>1DELLANNA/FABIOMR</t>
  </si>
  <si>
    <t>1DELLANNA/TIZIANAMS</t>
  </si>
  <si>
    <t>1DELLANNA/LARAMS</t>
  </si>
  <si>
    <t>1DELVECCHIO/MARINOMR</t>
  </si>
  <si>
    <t>1DICEGLIE/FRANCOMR</t>
  </si>
  <si>
    <t>1DIPERNA/DOMENICOMR</t>
  </si>
  <si>
    <t>1DIPERNA/FLAVIOMR</t>
  </si>
  <si>
    <t>1DIGIULIO/GIOVANNIMR</t>
  </si>
  <si>
    <t>1DIRENZO/MARIAMS</t>
  </si>
  <si>
    <t>1ELIA/LUANAMRS</t>
  </si>
  <si>
    <t>1ELMI/MARIANGELAMS</t>
  </si>
  <si>
    <t>1ESPOSITO/DANILOMR</t>
  </si>
  <si>
    <t>1FALCICCHIO/FRANCESCOMR</t>
  </si>
  <si>
    <t>1FATONE/FRANCESCOMR</t>
  </si>
  <si>
    <t>1FORMOSI/CHIARAMRS</t>
  </si>
  <si>
    <t>1GANGI/STEFANOMR</t>
  </si>
  <si>
    <t>1GASPARRO/ISABELLAMS</t>
  </si>
  <si>
    <t>1GAUDENZI/LAURAMS</t>
  </si>
  <si>
    <t>GAUDIANO</t>
  </si>
  <si>
    <t>1GAUDIANO/SERENAMS</t>
  </si>
  <si>
    <t>1GELAO/ELEONORAMS</t>
  </si>
  <si>
    <t>1GENCO/ANTONIOMR</t>
  </si>
  <si>
    <t>1GERARDI/GAETANOMR</t>
  </si>
  <si>
    <t>1GIORGIO/IRENEMS</t>
  </si>
  <si>
    <t>1GRASSO/FRANCESCAMS</t>
  </si>
  <si>
    <t>1GRAVAGNUOLO/ANNACHIARAMS</t>
  </si>
  <si>
    <t>1GRIECO/VALERIAMRS</t>
  </si>
  <si>
    <t>1GRIPPO/MICHELEMR</t>
  </si>
  <si>
    <t>1IGNOZZA/ANTONELLAMS</t>
  </si>
  <si>
    <t>1IURINO/PALMAMRS</t>
  </si>
  <si>
    <t>1LADISI/TERESAMS</t>
  </si>
  <si>
    <t>1LAMPUGNANO/MADDALENAMRS</t>
  </si>
  <si>
    <t>1LAPORTA/ALESSANDROMR</t>
  </si>
  <si>
    <t>1LATERZA/DOMENICOMR</t>
  </si>
  <si>
    <t>1LATERZA/TERESACHD</t>
  </si>
  <si>
    <t>1LATERZA/NICOLECHD</t>
  </si>
  <si>
    <t>1LAZAZZARA/MORENAMRS</t>
  </si>
  <si>
    <t>1LERARIO/DOMENICAMS</t>
  </si>
  <si>
    <t>1LIONETTI/ANGELICAMRS</t>
  </si>
  <si>
    <t>1LOBIFARO/IGNAZIOMR</t>
  </si>
  <si>
    <t>1LOCAPO/GIANBATTISTAMR</t>
  </si>
  <si>
    <t>1LOCONTE/STEFANIAMS</t>
  </si>
  <si>
    <t>1LOPORCARO/GIANVITOMR</t>
  </si>
  <si>
    <t>1LOPS/CATALDOMR</t>
  </si>
  <si>
    <t>1LUCARIELLO/GIOVANNIMR</t>
  </si>
  <si>
    <t>1MACELLA/TERESAMS</t>
  </si>
  <si>
    <t>1MAINIERO/CARMINEMR</t>
  </si>
  <si>
    <t>1MAIONE/MARIAMS</t>
  </si>
  <si>
    <t>1MAIONE/ANTONIOMR</t>
  </si>
  <si>
    <t>1MAIONE/CARMINECHD</t>
  </si>
  <si>
    <t>1MANCINI/MELISSAMS</t>
  </si>
  <si>
    <t>1MANZARI/NICOLAMS</t>
  </si>
  <si>
    <t>1MARCHIONNA/MARIANGELAMS</t>
  </si>
  <si>
    <t>1MARTINELLI/ANGELAMS</t>
  </si>
  <si>
    <t>1MARVULLI/ANNARITAMS</t>
  </si>
  <si>
    <t>1MASELLI/VALENTINAMS</t>
  </si>
  <si>
    <t>1MASELLI/FILIPPOMR</t>
  </si>
  <si>
    <t>1MASSARI/ANDREAMR</t>
  </si>
  <si>
    <t>1MASSIMO/ALESSIAMS</t>
  </si>
  <si>
    <t>1MASTROPASQUA/ALFREDOMR</t>
  </si>
  <si>
    <t>1MASTROPASQUA/MATTIAMR</t>
  </si>
  <si>
    <t>1MELE/ANTONIOMR</t>
  </si>
  <si>
    <t>1MELE/LUCAMR</t>
  </si>
  <si>
    <t>1MELE/CRISTINAMS</t>
  </si>
  <si>
    <t>1MENDUNI/EUGENIAMS</t>
  </si>
  <si>
    <t>1MILANO/MARGHERITAMS</t>
  </si>
  <si>
    <t>1MIRIZZI/IRENEMS</t>
  </si>
  <si>
    <t>1MONTANARI/LUCAMR</t>
  </si>
  <si>
    <t>1MONTANARI/MATTIACHD</t>
  </si>
  <si>
    <t>1MONTEMURNO/FILIPPOMR</t>
  </si>
  <si>
    <t>1MONTINARO/SONIAMS</t>
  </si>
  <si>
    <t>1MORAMARCO/FRANCESCOMR</t>
  </si>
  <si>
    <t>1MORETTI/ROBERTAMRS</t>
  </si>
  <si>
    <t>1MURGOLO/ALESSANDRAMRS</t>
  </si>
  <si>
    <t>1NAPOLETANO/VITOMR</t>
  </si>
  <si>
    <t>1NETTI/NICOLAMR</t>
  </si>
  <si>
    <t>1NIGRO/ANNAMARIAMS</t>
  </si>
  <si>
    <t>1NOCERO/ANNAMRS</t>
  </si>
  <si>
    <t>1NUZZI/GIUSEPPEMR</t>
  </si>
  <si>
    <t>1NUZZI/CHIARAMS</t>
  </si>
  <si>
    <t>1NUZZI/MARIAMS</t>
  </si>
  <si>
    <t>1PARISI/VINCENZOMR</t>
  </si>
  <si>
    <t>1PASSALACQUA/ALESSANDROSALVATOREMR</t>
  </si>
  <si>
    <t>1PASSIANTE/FEDERICAMS</t>
  </si>
  <si>
    <t>1PASSIONE/LUCIANOMR</t>
  </si>
  <si>
    <t>1PASSIONE/LETIZIAMS</t>
  </si>
  <si>
    <t>1PELLEGRINO/GIUSEPPEMR</t>
  </si>
  <si>
    <t>1PEPE/ANGELAGYRALDHINEMS</t>
  </si>
  <si>
    <t>1PEPE/ROSALIAMS</t>
  </si>
  <si>
    <t>1PEPE/MADDALENAMS</t>
  </si>
  <si>
    <t>1PERINI/PAOLOMR</t>
  </si>
  <si>
    <t>1PETTA/PIERPAOLOMR</t>
  </si>
  <si>
    <t>1PICCOLINI/VITOMR</t>
  </si>
  <si>
    <t>1PINA/VANESSAMRS</t>
  </si>
  <si>
    <t>1PISCOPO/FRANCESCAMS</t>
  </si>
  <si>
    <t>1PUNZI/FLAVIOMR</t>
  </si>
  <si>
    <t>1QUACQUARELLI/ANGELAMS</t>
  </si>
  <si>
    <t>RAPUANO</t>
  </si>
  <si>
    <t>1RAPUANO/SALVATORECHD</t>
  </si>
  <si>
    <t>1RAPUANO/CRISTIANMR</t>
  </si>
  <si>
    <t>1RAPUANO/FERNANDOMR</t>
  </si>
  <si>
    <t>1REDAVID/GIANVITOMR</t>
  </si>
  <si>
    <t>1REDAVID/VITOMR</t>
  </si>
  <si>
    <t>1RIFINO/VITOMR</t>
  </si>
  <si>
    <t>1RIZZO/ROSSELLAMS</t>
  </si>
  <si>
    <t>1ROMANO/FIDELMR</t>
  </si>
  <si>
    <t>1ROMANO/CAMILLACHD</t>
  </si>
  <si>
    <t>1ROMITO/MARGARETMRS</t>
  </si>
  <si>
    <t>1ROSA/FRANCESCAMRS</t>
  </si>
  <si>
    <t>1SACCOTELLI/RICCARDINAMS</t>
  </si>
  <si>
    <t>1SANSONE/ROSAMS</t>
  </si>
  <si>
    <t>1SANTORO/DONATELLOMR</t>
  </si>
  <si>
    <t>1SANTORO/FABRIZIOMR</t>
  </si>
  <si>
    <t>1SAPONARA/ANGELOMR</t>
  </si>
  <si>
    <t>1SCHIRONE/SABRINAMRS</t>
  </si>
  <si>
    <t>1SERVEDIO/GIACOMOMR</t>
  </si>
  <si>
    <t>1SIMONE/ANGELAMS</t>
  </si>
  <si>
    <t>1SMALDINO/GIUSEPPEMR</t>
  </si>
  <si>
    <t>1SPAGNOLO/ANGELOMR</t>
  </si>
  <si>
    <t>1SQUICCIARINO/DAVIDEMR</t>
  </si>
  <si>
    <t>1STOBBIA/ALEXMR</t>
  </si>
  <si>
    <t>1TAMMA/FRANCESCOMR</t>
  </si>
  <si>
    <t>1TESSE/ALESSIAMS</t>
  </si>
  <si>
    <t>1TORTELLI/ANTONELLAVIVIANAMRS</t>
  </si>
  <si>
    <t>1TOSCANO/MARIAANNAMS</t>
  </si>
  <si>
    <t>1TRAVERSA/MARIOMR</t>
  </si>
  <si>
    <t>1URSO/BARBARAMRS</t>
  </si>
  <si>
    <t>1VITANOSTRA/SAMUELEMR</t>
  </si>
  <si>
    <t>1VITUCCI/FRANCESCOMR</t>
  </si>
  <si>
    <t>1VOLSE/MARIALUIGIAMRS</t>
  </si>
  <si>
    <t>1ZIMMARI/ALESSANDROMR</t>
  </si>
  <si>
    <t>MARIACHIARA</t>
  </si>
  <si>
    <t>1ZITOUNI/MARIACHIARAMRS</t>
  </si>
  <si>
    <t>ABBATECOLA</t>
  </si>
  <si>
    <t>GIUSY</t>
  </si>
  <si>
    <t>1ABBATECOLA/GIUSYMR</t>
  </si>
  <si>
    <t>ACQUILINI</t>
  </si>
  <si>
    <t>1ACQUILINI/CHRISTIANMR</t>
  </si>
  <si>
    <t>ALBU</t>
  </si>
  <si>
    <t>1ALBU/VALENTINAMARIAMRS</t>
  </si>
  <si>
    <t>AMENDOLA</t>
  </si>
  <si>
    <t>1AMENDOLA/GIORGIAMS</t>
  </si>
  <si>
    <t>1AMORUSO/ROSAMRS</t>
  </si>
  <si>
    <t>1AMORUSO/MATTEOMR</t>
  </si>
  <si>
    <t>SASHA</t>
  </si>
  <si>
    <t>1AMORUSO/SASHACHD</t>
  </si>
  <si>
    <t>1AMORUSO/GIUSEPPEMR</t>
  </si>
  <si>
    <t>1AMORUSO/VINCENZOMR</t>
  </si>
  <si>
    <t>ANTONICELLI</t>
  </si>
  <si>
    <t>1ANTONICELLI/GIANNIMR</t>
  </si>
  <si>
    <t>1ANTONICELLI/NICOLAMR</t>
  </si>
  <si>
    <t xml:space="preserve">AQUILANTE </t>
  </si>
  <si>
    <t xml:space="preserve">VALENTINA </t>
  </si>
  <si>
    <t>1AQUILANTE/VALENTINAMRS</t>
  </si>
  <si>
    <t>1BALDASSARRE/SARAMRS</t>
  </si>
  <si>
    <t>BARBUSCIO</t>
  </si>
  <si>
    <t>1BARBUSCIO/MARIOMR</t>
  </si>
  <si>
    <t>1BARILE/DAVIDEMR</t>
  </si>
  <si>
    <t>1BARTOLOMEO/ROCCOMR</t>
  </si>
  <si>
    <t>BERARDI</t>
  </si>
  <si>
    <t>1BERARDI/ILARIAMRS</t>
  </si>
  <si>
    <t>BERENDE</t>
  </si>
  <si>
    <t>AURELIAN-IONUT</t>
  </si>
  <si>
    <t>1BERENDE/AURELIAN-IONUTMR</t>
  </si>
  <si>
    <t>BISSANTI</t>
  </si>
  <si>
    <t>1BISSANTI/GIUSEPPEMR</t>
  </si>
  <si>
    <t>1BISSANTI/BENEDETTACHD</t>
  </si>
  <si>
    <t>GAETANO FELICE</t>
  </si>
  <si>
    <t>1BISSANTI/GAETANOFELICECHD</t>
  </si>
  <si>
    <t>BUFANO</t>
  </si>
  <si>
    <t>ALESSANDRODOMENICO</t>
  </si>
  <si>
    <t>1BUFANO/ALESSANDRODOMENICOMR</t>
  </si>
  <si>
    <t>BUONSANTE</t>
  </si>
  <si>
    <t>1BUONSANTE/ROBERTOMR</t>
  </si>
  <si>
    <t>CALDAROLA</t>
  </si>
  <si>
    <t>1CALDAROLA/ALESSANDROMR</t>
  </si>
  <si>
    <t>CALIGIURI</t>
  </si>
  <si>
    <t>1CALIGIURI/GIOVANNIMR</t>
  </si>
  <si>
    <t>CAPPIELLO</t>
  </si>
  <si>
    <t>1CAPPIELLO/LUCAMR</t>
  </si>
  <si>
    <t>CARAMELLA</t>
  </si>
  <si>
    <t>1CARAMELLA/SILVANOMR</t>
  </si>
  <si>
    <t>1CARAMELLA/IRENEMS</t>
  </si>
  <si>
    <t>CARTOLANO</t>
  </si>
  <si>
    <t>MAIRA</t>
  </si>
  <si>
    <t>1CARTOLANO/MAIRACHD</t>
  </si>
  <si>
    <t>MELITA</t>
  </si>
  <si>
    <t>1CARTOLANO/MELITAMRS</t>
  </si>
  <si>
    <t>1CARTOLANO/VINCENZOMR</t>
  </si>
  <si>
    <t>1CATANIA/ROSALBAMS</t>
  </si>
  <si>
    <t>cirigliano</t>
  </si>
  <si>
    <t>1CIRIGLIANO/GIUSEPPEMR</t>
  </si>
  <si>
    <t>1CIRILLO/MARIAMS</t>
  </si>
  <si>
    <t xml:space="preserve">CORASANITI                    </t>
  </si>
  <si>
    <t>1CORASANITI/ALESSANDROMR</t>
  </si>
  <si>
    <t xml:space="preserve">GAIA                </t>
  </si>
  <si>
    <t>1CORASANITI/GAIAMS</t>
  </si>
  <si>
    <t xml:space="preserve">NICOLO              </t>
  </si>
  <si>
    <t>1CORASANITI/NICOLOMR</t>
  </si>
  <si>
    <t>CREANZA</t>
  </si>
  <si>
    <t>1CREANZA/GIUSEPPEMR</t>
  </si>
  <si>
    <t>DAMASCO</t>
  </si>
  <si>
    <t>1DAMASCO/MAIRAMRS</t>
  </si>
  <si>
    <t>DAMATO</t>
  </si>
  <si>
    <t>1DAMATO/GIUSEPPEMR</t>
  </si>
  <si>
    <t>1DAMBROSIO/ROBERTOMR</t>
  </si>
  <si>
    <t>1DAMICO/NUNZIOMR</t>
  </si>
  <si>
    <t>D'AMONE</t>
  </si>
  <si>
    <t>1DAMONE/MARIANGELAMS</t>
  </si>
  <si>
    <t>D'ANDREA</t>
  </si>
  <si>
    <t>1DANDREA/MICHELEMR</t>
  </si>
  <si>
    <t>D'AZZEO</t>
  </si>
  <si>
    <t>1DAZZEO/VINCENZAMS</t>
  </si>
  <si>
    <t xml:space="preserve">DE CRISTOFARO     </t>
  </si>
  <si>
    <t xml:space="preserve">LOREDANA </t>
  </si>
  <si>
    <t>1DECRISTOFARO/LOREDANAMS</t>
  </si>
  <si>
    <t xml:space="preserve">DE RAHO                       </t>
  </si>
  <si>
    <t xml:space="preserve">AMBRA RITA          </t>
  </si>
  <si>
    <t>1DERAHO/AMBRARITACHD</t>
  </si>
  <si>
    <t xml:space="preserve">LUIGI DANIELE       </t>
  </si>
  <si>
    <t>1DERAHO/LUIGIDANIELEMR</t>
  </si>
  <si>
    <t>DE SARIO</t>
  </si>
  <si>
    <t>1DESARIO/NICOLAMR</t>
  </si>
  <si>
    <t>1DESARIO/SIMONAMS</t>
  </si>
  <si>
    <t>DECARLO</t>
  </si>
  <si>
    <t>1DECARLO/GIUSEPPEMR</t>
  </si>
  <si>
    <t>D'ERRICO</t>
  </si>
  <si>
    <t>1DERRICO/DARIOMR</t>
  </si>
  <si>
    <t>DESERIO</t>
  </si>
  <si>
    <t>1DESERIO/ALESSIAMRS</t>
  </si>
  <si>
    <t>DI BENEDETTO</t>
  </si>
  <si>
    <t>1DIBENEDETTO/ROSSELLAMS</t>
  </si>
  <si>
    <t>GIULIANA</t>
  </si>
  <si>
    <t>1DIBENEDETTO/GIULIANAMS</t>
  </si>
  <si>
    <t>1DICEGLIE/ANGELAMRS</t>
  </si>
  <si>
    <t>DI GREGORIO</t>
  </si>
  <si>
    <t>ROSA LUCIANA</t>
  </si>
  <si>
    <t>1DIGREGORIO/ROSALUCIANAMS</t>
  </si>
  <si>
    <t>DI LECCE</t>
  </si>
  <si>
    <t>1DILECCE/PASQUALEMR</t>
  </si>
  <si>
    <t>DI NARDO</t>
  </si>
  <si>
    <t>1DINARDO/MARIAMS</t>
  </si>
  <si>
    <t>DIGENNARO</t>
  </si>
  <si>
    <t>1DIGENNARO/FILIPPOMR</t>
  </si>
  <si>
    <t>1DIGENNARO/GIUSEPPEMR</t>
  </si>
  <si>
    <t>1DIGENNARO/VERONICAMRS</t>
  </si>
  <si>
    <t>DIMICCOLI</t>
  </si>
  <si>
    <t>SERAFINA</t>
  </si>
  <si>
    <t>1DIMICCOLI/SERAFINAMS</t>
  </si>
  <si>
    <t>1ELIA/EMANUELAMRS</t>
  </si>
  <si>
    <t>1ERRICO/GIUSEPPEMR</t>
  </si>
  <si>
    <t>1ESPOSITO/ALESSANDROMR</t>
  </si>
  <si>
    <t>1ESPOSITO/GIULIACHD</t>
  </si>
  <si>
    <t>1ESPOSITO/LUIGIMR</t>
  </si>
  <si>
    <t>1FALCO/ANTONIOMR</t>
  </si>
  <si>
    <t>FAVIA</t>
  </si>
  <si>
    <t>1FAVIA/GIADAMS</t>
  </si>
  <si>
    <t>GARZIO</t>
  </si>
  <si>
    <t>1GARZIO/SIMONAMRS</t>
  </si>
  <si>
    <t>GEMMATO</t>
  </si>
  <si>
    <t>1GEMMATO/ANNAMS</t>
  </si>
  <si>
    <t xml:space="preserve">GERMANO </t>
  </si>
  <si>
    <t>1GERMANO/SABRINAMS</t>
  </si>
  <si>
    <t>1GRASSO/GIUSEPPEMR</t>
  </si>
  <si>
    <t>1GRECO/ALESSIOMR</t>
  </si>
  <si>
    <t>1GRECO/AURORACHD</t>
  </si>
  <si>
    <t>1GRIECO/EMANUELEMR</t>
  </si>
  <si>
    <t>1GUARNIERI/LUANAMS</t>
  </si>
  <si>
    <t>1GUARNIERI/STEFANOMR</t>
  </si>
  <si>
    <t>GUERRIERI</t>
  </si>
  <si>
    <t>1GUERRIERI/FILOMENAMRS</t>
  </si>
  <si>
    <t>IANIA</t>
  </si>
  <si>
    <t>1IANIA/SIMONAMRS</t>
  </si>
  <si>
    <t>KANAEVA</t>
  </si>
  <si>
    <t>1KANAEVA/NATALIAMS</t>
  </si>
  <si>
    <t>LABALESTRA</t>
  </si>
  <si>
    <t>1LABALESTRA/MARIAANTONIAMRS</t>
  </si>
  <si>
    <t>LACASELLA</t>
  </si>
  <si>
    <t>1LACASELLA/FABIOMR</t>
  </si>
  <si>
    <t>LAGATTA</t>
  </si>
  <si>
    <t>1LAGATTA/ROBERTAMRS</t>
  </si>
  <si>
    <t>LASTELLA</t>
  </si>
  <si>
    <t>CHIARA SABRINA</t>
  </si>
  <si>
    <t>1LASTELLA/CHIARASABRINAMRS</t>
  </si>
  <si>
    <t>1LIGUORI/CAMILLAMS</t>
  </si>
  <si>
    <t>LOGRIECO</t>
  </si>
  <si>
    <t>1LOGRIECO/SIMONEMR</t>
  </si>
  <si>
    <t>1LORUSSO/ANTONIOMR</t>
  </si>
  <si>
    <t>1LORUSSO/GIUSEPPEMR</t>
  </si>
  <si>
    <t>MADAGHIELE</t>
  </si>
  <si>
    <t>1MADAGHIELE/LUCAMR</t>
  </si>
  <si>
    <t>MAGALETTI</t>
  </si>
  <si>
    <t>1MAGALETTI/MATTEOMR</t>
  </si>
  <si>
    <t>MAGNIFICO</t>
  </si>
  <si>
    <t>1MAGNIFICO/MICHELEMR</t>
  </si>
  <si>
    <t xml:space="preserve">MANNIELLO                </t>
  </si>
  <si>
    <t xml:space="preserve">MASSIMO </t>
  </si>
  <si>
    <t>1MANNIELLO/MASSIMOMR</t>
  </si>
  <si>
    <t>MARGIOTTA</t>
  </si>
  <si>
    <t>1MARGIOTTA/VANESSAMS</t>
  </si>
  <si>
    <t>1MARINO/LAURAMRS</t>
  </si>
  <si>
    <t>MARZO</t>
  </si>
  <si>
    <t>1MARZO/EDOARDOMR</t>
  </si>
  <si>
    <t xml:space="preserve">MARZO                         </t>
  </si>
  <si>
    <t xml:space="preserve">VERONICA            </t>
  </si>
  <si>
    <t>1MARZO/VERONICAMS</t>
  </si>
  <si>
    <t>LUCIENECAROLINA</t>
  </si>
  <si>
    <t>1MASELLI/LUCIENECAROLINAMRS</t>
  </si>
  <si>
    <t xml:space="preserve">MAZZOTTA                      </t>
  </si>
  <si>
    <t xml:space="preserve">CRISTINA ANGELA     </t>
  </si>
  <si>
    <t>1MAZZOTTA/CRISTINAANGELAMS</t>
  </si>
  <si>
    <t>MERCURIO</t>
  </si>
  <si>
    <t>OLIMPIAROSA</t>
  </si>
  <si>
    <t>1MERCURIO/OLIMPIAROSAMRS</t>
  </si>
  <si>
    <t>MIGGIANO</t>
  </si>
  <si>
    <t>1MIGGIANO/CRISTINAMS</t>
  </si>
  <si>
    <t>MONTAGNA</t>
  </si>
  <si>
    <t>1MONTAGNA/DENISEMS</t>
  </si>
  <si>
    <t>MONTEREALE</t>
  </si>
  <si>
    <t>1MONTEREALE/NUNZIAMRS</t>
  </si>
  <si>
    <t>1NAPOLETANO/DOMENICOMR</t>
  </si>
  <si>
    <t>NUTRICATO</t>
  </si>
  <si>
    <t>1NUTRICATO/ANGELAMS</t>
  </si>
  <si>
    <t>PACCIONE</t>
  </si>
  <si>
    <t>DOMINGA</t>
  </si>
  <si>
    <t>1PACCIONE/DOMINGAMS</t>
  </si>
  <si>
    <t>pagliara</t>
  </si>
  <si>
    <t>francesca</t>
  </si>
  <si>
    <t>1PAGLIARA/FRANCESCAMRS</t>
  </si>
  <si>
    <t>1PALMA/VALENTINAMS</t>
  </si>
  <si>
    <t>PALUMBO</t>
  </si>
  <si>
    <t>1PALUMBO/LUCIANOMR</t>
  </si>
  <si>
    <t>PARADISO</t>
  </si>
  <si>
    <t>1PARADISO/FEDERICAMS</t>
  </si>
  <si>
    <t>PARETE</t>
  </si>
  <si>
    <t>1PARETE/DEBORAMRS</t>
  </si>
  <si>
    <t>PASCUZZI</t>
  </si>
  <si>
    <t>1PASCUZZI/LUCAMR</t>
  </si>
  <si>
    <t xml:space="preserve">PATI                          </t>
  </si>
  <si>
    <t>1PATI/FRANCESCAMS</t>
  </si>
  <si>
    <t>1PEPE/STELLAMS</t>
  </si>
  <si>
    <t>PEROTTI</t>
  </si>
  <si>
    <t>DESIREE</t>
  </si>
  <si>
    <t>1PEROTTI/DESIREEMS</t>
  </si>
  <si>
    <t xml:space="preserve">PICCIALLO </t>
  </si>
  <si>
    <t>1PICCIALLO/NUNZIAMS</t>
  </si>
  <si>
    <t>POLIGNIERI</t>
  </si>
  <si>
    <t>GIOSAFATTE</t>
  </si>
  <si>
    <t>1POLIGNIERI/GIOSAFATTEMR</t>
  </si>
  <si>
    <t>1POLLICE/TERESAMRS</t>
  </si>
  <si>
    <t>POTI MARIA</t>
  </si>
  <si>
    <t>1POTIMARIA/DILETTAMS</t>
  </si>
  <si>
    <t>PRIMAVERA</t>
  </si>
  <si>
    <t>1PRIMAVERA/MARCOMR</t>
  </si>
  <si>
    <t xml:space="preserve">PRIMITIVO                     </t>
  </si>
  <si>
    <t xml:space="preserve">ELENA               </t>
  </si>
  <si>
    <t>1PRIMITIVO/ELENAMS</t>
  </si>
  <si>
    <t>PRIOLO</t>
  </si>
  <si>
    <t>SILVANO  EMANUELE</t>
  </si>
  <si>
    <t>1PRIOLO/SILVANOEMANUELEMR</t>
  </si>
  <si>
    <t>PROCACCIO</t>
  </si>
  <si>
    <t xml:space="preserve">GIANLUIGI </t>
  </si>
  <si>
    <t>1PROCACCIO/GIANLUIGIMR</t>
  </si>
  <si>
    <t xml:space="preserve">QUARTA                        </t>
  </si>
  <si>
    <t xml:space="preserve">GIORGIO             </t>
  </si>
  <si>
    <t>1QUARTA/GIORGIOCHD</t>
  </si>
  <si>
    <t xml:space="preserve">IVAN                </t>
  </si>
  <si>
    <t>1QUARTA/IVANMR</t>
  </si>
  <si>
    <t>RUBERTO</t>
  </si>
  <si>
    <t>1RUBERTO/FABIOMR</t>
  </si>
  <si>
    <t>RUGGIERI</t>
  </si>
  <si>
    <t>1RUGGIERI/ELISABETTAMS</t>
  </si>
  <si>
    <t>1RUGGIERO/ALESSIOMR</t>
  </si>
  <si>
    <t>1RUGGIERO/GABRIELEMR</t>
  </si>
  <si>
    <t>SAPORITO</t>
  </si>
  <si>
    <t>1SAPORITO/ARIANNAMS</t>
  </si>
  <si>
    <t>SAVINO</t>
  </si>
  <si>
    <t>1SAVINO/ALESSANDRAMS</t>
  </si>
  <si>
    <t>SCIARRILLO</t>
  </si>
  <si>
    <t>1SCIARRILLO/ALESSIAMS</t>
  </si>
  <si>
    <t>DORIANA</t>
  </si>
  <si>
    <t>1SERGIO/DORIANAMRS</t>
  </si>
  <si>
    <t>1SERGIO/VALENTINAMRS</t>
  </si>
  <si>
    <t>SERRA</t>
  </si>
  <si>
    <t>BEATRICE</t>
  </si>
  <si>
    <t>1SERRA/BEATRICEMRS</t>
  </si>
  <si>
    <t>SPADAFORA</t>
  </si>
  <si>
    <t>1SPADAFORA/FATIMACHD</t>
  </si>
  <si>
    <t>ROMILDO</t>
  </si>
  <si>
    <t>1SPADAFORA/ROMILDOMR</t>
  </si>
  <si>
    <t xml:space="preserve">STRANGES </t>
  </si>
  <si>
    <t>GLORIA</t>
  </si>
  <si>
    <t>1STRANGES/GLORIAMRS</t>
  </si>
  <si>
    <t>TATTOLI</t>
  </si>
  <si>
    <t>1TATTOLI/GIUSEPPEMR</t>
  </si>
  <si>
    <t>1TEMPESTA/GABRIELLAMS</t>
  </si>
  <si>
    <t>TERLIZZI</t>
  </si>
  <si>
    <t>1TERLIZZI/ANTONIOMR</t>
  </si>
  <si>
    <t>1TERLIZZI/NICOLAMR</t>
  </si>
  <si>
    <t>TODARO</t>
  </si>
  <si>
    <t>1TODARO/ROSAMS</t>
  </si>
  <si>
    <t>TONTOLI</t>
  </si>
  <si>
    <t>1TONTOLI/SILVIOMR</t>
  </si>
  <si>
    <t>TORELLI</t>
  </si>
  <si>
    <t>1TORELLI/SALVATOREMR</t>
  </si>
  <si>
    <t>1TORELLI/GAIACHD</t>
  </si>
  <si>
    <t>1VACCA/ANGELAMRS</t>
  </si>
  <si>
    <t>VARRICCHIO</t>
  </si>
  <si>
    <t>SARA PIA</t>
  </si>
  <si>
    <t>1VARRICCHIO/SARAPIAMRS</t>
  </si>
  <si>
    <t>VERGARO</t>
  </si>
  <si>
    <t>1VERGARO/CLAUDIOMR</t>
  </si>
  <si>
    <t>1VERGARO/ENRICAMS</t>
  </si>
  <si>
    <t>1VERGARO/SOFIAMS</t>
  </si>
  <si>
    <t>VERNICE</t>
  </si>
  <si>
    <t>1VERNICE/CARMELAMRS</t>
  </si>
  <si>
    <t>VERONESI</t>
  </si>
  <si>
    <t>EDO</t>
  </si>
  <si>
    <t>1VERONESI/EDOMR</t>
  </si>
  <si>
    <t>1VERONESI/ALESSANDROMR</t>
  </si>
  <si>
    <t>1VERONESI/MASSIMOMR</t>
  </si>
  <si>
    <t>VIGNOLA</t>
  </si>
  <si>
    <t>1VIGNOLA/FRANCESCOMR</t>
  </si>
  <si>
    <t>1VIGNOLA/MARTINAMRS</t>
  </si>
  <si>
    <t>1VIGNOLA/SIMONAMRS</t>
  </si>
  <si>
    <t>VISCO</t>
  </si>
  <si>
    <t>1VISCO/ANDREAMR</t>
  </si>
  <si>
    <t>ZAPPATU</t>
  </si>
  <si>
    <t>1ZAPPATU/ALEXMR</t>
  </si>
  <si>
    <t>abbellito</t>
  </si>
  <si>
    <t>1ABBELLITO/ALESSIAMRS-B89</t>
  </si>
  <si>
    <t>1ABBRUZZESESACCARDI/STEFANOMR-A90</t>
  </si>
  <si>
    <t>1ABBRUZZESESACCARDI/CAMILLAMRS-A90</t>
  </si>
  <si>
    <t>1ALFANO/GAETANAMRS-A90</t>
  </si>
  <si>
    <t>1AMBROSIO/ANTONIOMR-A90</t>
  </si>
  <si>
    <t>1AMMENDOLA/VINCENZOMR-A90</t>
  </si>
  <si>
    <t>1ANGELI/GIUSEPPEMR-B89</t>
  </si>
  <si>
    <t>1ANNUNZIATA/MARIAMRS-A90</t>
  </si>
  <si>
    <t>1ARACE/GIUSEPPEMR-B89</t>
  </si>
  <si>
    <t>1AURORA/ARMANDOMR-A90</t>
  </si>
  <si>
    <t>1BARATTI/GUIDOMR-A90</t>
  </si>
  <si>
    <t>1BARLETTA/GIOVANNACLAUDIAMRS-A90</t>
  </si>
  <si>
    <t>1BENCIVENGA/ELITAMRS-A90</t>
  </si>
  <si>
    <t>1BERNARDO/CIROMR-A90</t>
  </si>
  <si>
    <t>1BOCCIA/EUGENIOMR-A90</t>
  </si>
  <si>
    <t>1BOCCIA/GIUSEPPEMR-A90</t>
  </si>
  <si>
    <t>1BOCCIA/MARIAMRS-A90</t>
  </si>
  <si>
    <t>1BORRIELLO/FLAVIANAMS-B89</t>
  </si>
  <si>
    <t>1CAIAZZO/ROSARIOMR-B89</t>
  </si>
  <si>
    <t>1CANGIANO/VITTORIAMS-B89</t>
  </si>
  <si>
    <t>1CANTE/ILARIAMRS-A90</t>
  </si>
  <si>
    <t>1CAPOBIANCO/GIULIAMRS-A90</t>
  </si>
  <si>
    <t>1CAUTIERO/EMILIAMRS-B89</t>
  </si>
  <si>
    <t>1CAUTIERO/GIUSEPPEMR-B89</t>
  </si>
  <si>
    <t>1CAUTIERO/MASSIMILIANOGIUSEPPEMR-B89</t>
  </si>
  <si>
    <t>1CEPARANO/ANNAMARIAMRS-A90</t>
  </si>
  <si>
    <t>1CHIAROLANZA/IMMACOLATAMRS-A90</t>
  </si>
  <si>
    <t>1CHIUMMO/COSIMOMR-A90</t>
  </si>
  <si>
    <t>1CHIUMMO/ALESSANDRAMRS-A90</t>
  </si>
  <si>
    <t>1CHIUMMO/CLAUDIAGIOVANNAMRS-A90</t>
  </si>
  <si>
    <t>CIPOLLARO</t>
  </si>
  <si>
    <t>1CIPOLLARO/PASQUALEMR-B89</t>
  </si>
  <si>
    <t>1CIRELLI/PAOLAMRS-A90</t>
  </si>
  <si>
    <t>1CIRILLO/CARMELAMRS-B89</t>
  </si>
  <si>
    <t>1COLINI/ALESSIAMRS-A90</t>
  </si>
  <si>
    <t>1COLINI/GIULIAMRS-A90</t>
  </si>
  <si>
    <t>1COLMAYER/ARMANDOMR-A90</t>
  </si>
  <si>
    <t>1COMPAGNONE/RAIMONDOMR-B89</t>
  </si>
  <si>
    <t>1COPPOLA/IMMACOLATAMRS-B89</t>
  </si>
  <si>
    <t>1COPPOLA/ANTONIETTAMRS-B89</t>
  </si>
  <si>
    <t>1COPPOLA/AMEDEOMR-A90</t>
  </si>
  <si>
    <t>1COPPOLA/ANTONIOMR-A90</t>
  </si>
  <si>
    <t>1COPPOLA/BRENDAMRS-A90</t>
  </si>
  <si>
    <t>1COPPOLA/GIOVANNIMR-A90</t>
  </si>
  <si>
    <t>1COPPOLA/FRANCESCOMR-A90</t>
  </si>
  <si>
    <t>1CORREALE/ANGELAMRS-A90</t>
  </si>
  <si>
    <t>1CRUPANO/ANTONELLAMRS-B89</t>
  </si>
  <si>
    <t>1DADDARIO/ALESSANDROMR-B89</t>
  </si>
  <si>
    <t>1DADDARIO/BIANCAMARIAMRS-B89</t>
  </si>
  <si>
    <t>1DADDARIO/FEDERICOMR-B89</t>
  </si>
  <si>
    <t>1DAMORE/ANTONIOMR-B89</t>
  </si>
  <si>
    <t>1DANGELO/MARIAMRS-A90</t>
  </si>
  <si>
    <t>1DANTONIO/NUNZIAMS-B89</t>
  </si>
  <si>
    <t>1DANTONIO/NICOLAMR-B89</t>
  </si>
  <si>
    <t>1DAPONTE/ROSAMS-B89</t>
  </si>
  <si>
    <t>1DAVASCIO/LUISAMRS-A90</t>
  </si>
  <si>
    <t>1DECARLO/DONATOMR-A90</t>
  </si>
  <si>
    <t>1DEFALCO/ANNUNZIATAMRS-A90</t>
  </si>
  <si>
    <t>1DEFAZIO/RAFFAELLAMS-B89</t>
  </si>
  <si>
    <t>1DEFAZIO/CELESTINAMS-B89</t>
  </si>
  <si>
    <t>1DEMARTINIS/SELENAMRS-B89</t>
  </si>
  <si>
    <t>1DERIGGI/GIUSEPPINAMS-B89</t>
  </si>
  <si>
    <t>1DEROSA/ALESSIAMRS-A90</t>
  </si>
  <si>
    <t>1DESIMONE/IMMACOLATAMRS-B89</t>
  </si>
  <si>
    <t>1DESTEFANO/GAETANOMR-B89</t>
  </si>
  <si>
    <t>1DELSORDO/ANTONELLAMS-B89</t>
  </si>
  <si>
    <t>1DELLAROCCA/ELEONARAMS-B89</t>
  </si>
  <si>
    <t>1DELLAVALLE/MARIAMRS-A90</t>
  </si>
  <si>
    <t>1DERRICO/NICOLAMR-B89</t>
  </si>
  <si>
    <t>1DESIMONE/GINEVRAMRS-A90</t>
  </si>
  <si>
    <t>1DESIMONE/MARTINAMRS-A90</t>
  </si>
  <si>
    <t>1DILAURO/VINCENZOMR</t>
  </si>
  <si>
    <t>1DILAURO/VINCENZOMR-B89</t>
  </si>
  <si>
    <t>1DILAURO/MAURITAMRS-A90</t>
  </si>
  <si>
    <t>1DIPADOVA/MARCOMR-B89</t>
  </si>
  <si>
    <t>1DIPADOVA/JASMINEMR-B89</t>
  </si>
  <si>
    <t>1DIGRISOLO/DONATOMR-A90</t>
  </si>
  <si>
    <t>1DINARDO/PIETROMR-B89</t>
  </si>
  <si>
    <t>1DURO/FRANCESCOMR-B89</t>
  </si>
  <si>
    <t>1ESPOSITO/ANTONIETTAMRS-B89</t>
  </si>
  <si>
    <t>1ESPOSITO/FILOMENAMRS-B89</t>
  </si>
  <si>
    <t>1ESPOSITO/MARILENAMRS-A90</t>
  </si>
  <si>
    <t>1FEDI/FLAVIAMRS</t>
  </si>
  <si>
    <t>1FERRARO/DONATELLAMRS-A90</t>
  </si>
  <si>
    <t>1FERRERO/FEDERICAMRS-A90</t>
  </si>
  <si>
    <t>1FERRIGNO/FRANCESCOMR-A90</t>
  </si>
  <si>
    <t>1FIERRO/NINOMR-A90</t>
  </si>
  <si>
    <t>1FIERRO/ROBERTAMRS-A90</t>
  </si>
  <si>
    <t>1FIORILLO/MAURIZIOMR-A90</t>
  </si>
  <si>
    <t>1FIORILLO/ALESSANDROMR-A90</t>
  </si>
  <si>
    <t>1FISCIANO/MARIANOMR-A90</t>
  </si>
  <si>
    <t>1FORMISANO/ANTONIOMR-B89</t>
  </si>
  <si>
    <t>1FORMISANO/SABATINOMR-B89</t>
  </si>
  <si>
    <t>1FORMISANO/RAFFAELEMR-B89</t>
  </si>
  <si>
    <t>1FULVIO/DANILAMS-B89</t>
  </si>
  <si>
    <t>1GENTILESCA/MASSIMOMR-A90</t>
  </si>
  <si>
    <t>1GIACOBONE/ADRIANOMR-A90</t>
  </si>
  <si>
    <t>1GIORDANO/ELISA-B89</t>
  </si>
  <si>
    <t>1GIUGLIANO/STELLAMRS-A90</t>
  </si>
  <si>
    <t>1GLORIOSO/ANGELAWANDAMRS-B89</t>
  </si>
  <si>
    <t>1GORGOGLIONE/MARIAROSARIAMRS-A90</t>
  </si>
  <si>
    <t>1GRANATA/CARMENMRS-A90</t>
  </si>
  <si>
    <t>1GRASSO/EMILIAMRS-A90</t>
  </si>
  <si>
    <t>1GRIECO/MARCOMR-A90</t>
  </si>
  <si>
    <t>1GRIECO/ANDREAMR-A90</t>
  </si>
  <si>
    <t>1GRIMALDI/ANTONIO-A90</t>
  </si>
  <si>
    <t>1GUANTO/ERIKAMRS-B89</t>
  </si>
  <si>
    <t>1GUARINO/SIMEONEMR-B89</t>
  </si>
  <si>
    <t>1GUARINO/LUISAMS-B89</t>
  </si>
  <si>
    <t>1GULLUSCIO/GIUSEPPINAMRS-B89</t>
  </si>
  <si>
    <t>1IACOROSSI/FEDERICOMR-B89</t>
  </si>
  <si>
    <t>1IACOROSSI/DANIELEMR-B89</t>
  </si>
  <si>
    <t>1IACOROSSI/GIADAMRS-B89</t>
  </si>
  <si>
    <t>1IACOROSSI/LUCAMR-B89</t>
  </si>
  <si>
    <t>1IODICE/GIANNIMR-B89</t>
  </si>
  <si>
    <t>KAZAKOVA</t>
  </si>
  <si>
    <t>ANASTASIIA</t>
  </si>
  <si>
    <t>1KAZAKOVA/ANASTASIIAMS-B89</t>
  </si>
  <si>
    <t>1LAMOLINA/SERAFINAMRS-A90</t>
  </si>
  <si>
    <t>1LIGUORI/LUCAMR-B89</t>
  </si>
  <si>
    <t>1MANFREDONIA/SALVATOREMR-B89</t>
  </si>
  <si>
    <t>1MANNO/GIUSEPPINAMRS-A90</t>
  </si>
  <si>
    <t>1MANTUANO/AURORAMRS-B89</t>
  </si>
  <si>
    <t>1MANTUANO/ANTONIOMR-B89</t>
  </si>
  <si>
    <t>1MANTUANO/LUDOVICOMR-B89</t>
  </si>
  <si>
    <t>1MARCIANO/DARIOMR-A90</t>
  </si>
  <si>
    <t>1MASTROPAOLO/MARCOMR-B89</t>
  </si>
  <si>
    <t>1MOCCIA/RAFFAELLAMRS-B89</t>
  </si>
  <si>
    <t>1MOSCATI/FABIANOMR-B89</t>
  </si>
  <si>
    <t>1MOSCATI/ENRICOMR-B89</t>
  </si>
  <si>
    <t>1MUSELLA/VINCENZOMR-B89</t>
  </si>
  <si>
    <t>1MUTO/RENATOMR-A90</t>
  </si>
  <si>
    <t>1NARDIELLO/CARMELONICOLAMR-A90</t>
  </si>
  <si>
    <t>1PACIFICO/MARIOMR-A90</t>
  </si>
  <si>
    <t>1PALMIERI/MARIOMR-A90</t>
  </si>
  <si>
    <t>1PANICO/ROSAMS-B89</t>
  </si>
  <si>
    <t>1PARISI/ANTONIOMR-B89</t>
  </si>
  <si>
    <t>1PARISI/PAOLAMS-B89</t>
  </si>
  <si>
    <t>1PARISI/ANNADEVAMS-B89</t>
  </si>
  <si>
    <t>1PASSARO/MICHELAMRS-B89</t>
  </si>
  <si>
    <t>1PATETE/CRISTINAMR-B89</t>
  </si>
  <si>
    <t>1PELLEGRINO/FEDERICAMRS-A90</t>
  </si>
  <si>
    <t>1PELLEGRINO/RAFFAELEMR-A90</t>
  </si>
  <si>
    <t>1PELLEGRINO/VIVIANAMRS-A90</t>
  </si>
  <si>
    <t>1PENTELLA/GAVINOMR-B89</t>
  </si>
  <si>
    <t>1PERNICE/GENNAROMR-A90</t>
  </si>
  <si>
    <t>1PIEDIMONTE/FABIOMR-B89</t>
  </si>
  <si>
    <t>1PISANI/ASSUNTAMRS-A90</t>
  </si>
  <si>
    <t>1PISCITELLI/NICOLETTAMRS-A90</t>
  </si>
  <si>
    <t>1PROTA/SERENAMRS-A90</t>
  </si>
  <si>
    <t>1PUNZETTI/ANTONIOMR-B89</t>
  </si>
  <si>
    <t>1RADICE/GIUSEPPEMR-B89</t>
  </si>
  <si>
    <t>1RADICE/CARMELAMRS-B89</t>
  </si>
  <si>
    <t>1RADICE/FRANCESCOPIOMR-B89</t>
  </si>
  <si>
    <t>1RADICE/ORESTEMR-B89</t>
  </si>
  <si>
    <t>1RAGGI/PASQUALEMR-A90</t>
  </si>
  <si>
    <t>1REFRUGA/CONSIGLIAMRS-A90</t>
  </si>
  <si>
    <t>1RELLA/PATRIZIAMR</t>
  </si>
  <si>
    <t>1RICCIO/RAFFAELEMR-A90</t>
  </si>
  <si>
    <t>1ROMEO/MARICAMS-B89</t>
  </si>
  <si>
    <t>1ROTUNNO/IDAMRS-A90</t>
  </si>
  <si>
    <t>1RUSSIELLO/MARIAROSARIAMRS-A90</t>
  </si>
  <si>
    <t>1RUSSO/STEFANIAMS-B89</t>
  </si>
  <si>
    <t>1RUSSO/MARIOMR-A90</t>
  </si>
  <si>
    <t>1RUSSO/FRANCESCOMR-A90</t>
  </si>
  <si>
    <t>1SALINARDI/ANTONIOMR-A90</t>
  </si>
  <si>
    <t>1SAMMARTINO/GIANLUCAMR-B89</t>
  </si>
  <si>
    <t>1SAPIO/SERENAMRS-A90</t>
  </si>
  <si>
    <t>1SCICCHITANO/EMANUELEMR-A90</t>
  </si>
  <si>
    <t>1SENA/EMILIAMRS-A90</t>
  </si>
  <si>
    <t>1SILVESTRO/ANNAMRS-A90</t>
  </si>
  <si>
    <t>1SIMONETTI/RAIMONDOMR-A90</t>
  </si>
  <si>
    <t>1SORSAIA/MARIANOMR-A90</t>
  </si>
  <si>
    <t>1TASSIERI/JACOPOMR-B89</t>
  </si>
  <si>
    <t>1TROISE/ANNAMRS-A90</t>
  </si>
  <si>
    <t>1TUFANO/RAFFAELEMR-B89</t>
  </si>
  <si>
    <t>1VASTOLA/ANNAMRS-A90</t>
  </si>
  <si>
    <t>1VECCHIONE/MARIATERESAMRS-B89</t>
  </si>
  <si>
    <t>sara</t>
  </si>
  <si>
    <t>1VIGLIETTI/SARAMR-B89</t>
  </si>
  <si>
    <t>1VIOLA/SILVIAMS-B89</t>
  </si>
  <si>
    <t>1VITOLO/MICHELAMRS-A90</t>
  </si>
  <si>
    <t>1ZANGA/GAETANOMR-B89</t>
  </si>
  <si>
    <t>1ZUCARO/MARTINAMS-B89</t>
  </si>
  <si>
    <t>1ZULLO/GIUSYMRS-B89</t>
  </si>
  <si>
    <t xml:space="preserve">ALTAMURA                      </t>
  </si>
  <si>
    <t xml:space="preserve">SILVANA             </t>
  </si>
  <si>
    <t>1ALTAMURA/SILVANAMRS-A90</t>
  </si>
  <si>
    <t>1ALTAMURA/ANGELAMRS-A90</t>
  </si>
  <si>
    <t xml:space="preserve">ANDOLFI                       </t>
  </si>
  <si>
    <t xml:space="preserve">SIMONA              </t>
  </si>
  <si>
    <t>1ANDOLFI/SIMONAMR-B90</t>
  </si>
  <si>
    <t>ANDREOZZI</t>
  </si>
  <si>
    <t>1ANDREOZZI/ANNAMRS-B90</t>
  </si>
  <si>
    <t>ANGELLOTTO</t>
  </si>
  <si>
    <t>Fruit viaggi</t>
  </si>
  <si>
    <t>1ANGELLOTTO/MATTEOMR-A90</t>
  </si>
  <si>
    <t>1ANGELLOTTO/GIOVANNIMR-A90</t>
  </si>
  <si>
    <t xml:space="preserve">ANNICIELLO </t>
  </si>
  <si>
    <t xml:space="preserve">EMILIO </t>
  </si>
  <si>
    <t>1ANNICIELLO/EMILIOMR-A90</t>
  </si>
  <si>
    <t>1ANNUNZIATA/MARTINAMRS-A90</t>
  </si>
  <si>
    <t>1AULETTA/DOMENICOMR-B90</t>
  </si>
  <si>
    <t xml:space="preserve">BARBATO                       </t>
  </si>
  <si>
    <t>1BARBATO/GIORGIAMRS-A90</t>
  </si>
  <si>
    <t xml:space="preserve">TOMMASO             </t>
  </si>
  <si>
    <t>1BARBATO/TOMMASOMR-A90</t>
  </si>
  <si>
    <t xml:space="preserve">DOMENICO            </t>
  </si>
  <si>
    <t>1BARBATO/DOMENICO-A90</t>
  </si>
  <si>
    <t>Bennato</t>
  </si>
  <si>
    <t>1BENNATO/FRANCESCOMR-A90</t>
  </si>
  <si>
    <t xml:space="preserve">BIONDI                        </t>
  </si>
  <si>
    <t>1BIONDI/FRANCESCOMR-B90</t>
  </si>
  <si>
    <t xml:space="preserve">ANTONIA RITA        </t>
  </si>
  <si>
    <t>1BIONDI/ANTONIARITAMRS-B90</t>
  </si>
  <si>
    <t>BOLDRINI</t>
  </si>
  <si>
    <t>1BOLDRINI/FRANCESCOMR-B90</t>
  </si>
  <si>
    <t>DEBORHA</t>
  </si>
  <si>
    <t>1BOSCO/DEBORHAMRS-B90</t>
  </si>
  <si>
    <t>1BRUNO/IGNAZIOMR-B90</t>
  </si>
  <si>
    <t xml:space="preserve">CAIAZZA                       </t>
  </si>
  <si>
    <t xml:space="preserve">GIOSUE'             </t>
  </si>
  <si>
    <t>1CAIAZZA/GIOSUEMR-A90</t>
  </si>
  <si>
    <t>1CAIAZZA/ALESSANDRAMRS-B90</t>
  </si>
  <si>
    <t>1CALO/SERENAMRS-B90</t>
  </si>
  <si>
    <t>CAPECE MINUTOLO</t>
  </si>
  <si>
    <t>1CAPECEMINUTOLO/ANNAMARIAMRS-A90</t>
  </si>
  <si>
    <t>CAPONE</t>
  </si>
  <si>
    <t>CARLOALBERTO</t>
  </si>
  <si>
    <t>1CAPONE/CARLOALBERTOMR-B90</t>
  </si>
  <si>
    <t>FORTUNATO</t>
  </si>
  <si>
    <t>1CAPUANO/FORTUNATOMR-A90</t>
  </si>
  <si>
    <t>CARBINO</t>
  </si>
  <si>
    <t xml:space="preserve"> MATTEO  </t>
  </si>
  <si>
    <t>1CARBINO/MATTEOMR-A90</t>
  </si>
  <si>
    <t xml:space="preserve">CARBINO  </t>
  </si>
  <si>
    <t>1CARBINO/ANTONIOMR-A90</t>
  </si>
  <si>
    <t>1CARBONE/MARCOMR-B90</t>
  </si>
  <si>
    <t xml:space="preserve">CASTIGLIA                     </t>
  </si>
  <si>
    <t xml:space="preserve">ENZA                </t>
  </si>
  <si>
    <t>1CASTIGLIA/ENZAMRS-A90</t>
  </si>
  <si>
    <t>1CATERINO/ELISABETTAMRS-B90</t>
  </si>
  <si>
    <t xml:space="preserve">CILLIS                        </t>
  </si>
  <si>
    <t>1CILLIS/MICHELAMRS-B90</t>
  </si>
  <si>
    <t>1CIMMINO/STEFANIAMRS-B90</t>
  </si>
  <si>
    <t>CINIGLIO</t>
  </si>
  <si>
    <t>1CINIGLIO/GAETANOMR-B90</t>
  </si>
  <si>
    <t>MARIALAURA</t>
  </si>
  <si>
    <t>1CINIGLIO/MARIALAURAMRS-B90</t>
  </si>
  <si>
    <t>CINQUEGRANA</t>
  </si>
  <si>
    <t>ELPIDIO</t>
  </si>
  <si>
    <t>1CINQUEGRANA/ELPIDIOMR-A90</t>
  </si>
  <si>
    <t>1CINQUEGRANA/SALVATOREMR-A90</t>
  </si>
  <si>
    <t>1CIOFFI/TOMMASOMR-B90</t>
  </si>
  <si>
    <t>1COPPOLA/MONICAMRS-B90</t>
  </si>
  <si>
    <t>COSENZA</t>
  </si>
  <si>
    <t>1COSENZA/ELISABETTAMRS-A90</t>
  </si>
  <si>
    <t>ANITA PIA</t>
  </si>
  <si>
    <t>1COSTANZO/ANITAPIAMRS-A90</t>
  </si>
  <si>
    <t xml:space="preserve">COSTANZO                      </t>
  </si>
  <si>
    <t>1COSTANZO/CONSIGLIAMRS-A90</t>
  </si>
  <si>
    <t>CRISCIONE</t>
  </si>
  <si>
    <t>1CRISCIONE/GIUSEPPEMR-A90</t>
  </si>
  <si>
    <t>CRISPINO</t>
  </si>
  <si>
    <t>1CRISPINO/GIUSEPPINAMRS-B90</t>
  </si>
  <si>
    <t>CRIVELLO</t>
  </si>
  <si>
    <t>1CRIVELLO/DENISEMRS-A90</t>
  </si>
  <si>
    <t xml:space="preserve">MARCO </t>
  </si>
  <si>
    <t>1CRIVELLO/MARCOMR-A90</t>
  </si>
  <si>
    <t>JENNIFER VINCENZA</t>
  </si>
  <si>
    <t>1CUTOLO/JENNIFERVINCENZAMRS-A90</t>
  </si>
  <si>
    <t>1CUTOLO/ALESSANDROMR-A90</t>
  </si>
  <si>
    <t>ANNALIA</t>
  </si>
  <si>
    <t>1ANNALIA/CUTOLOMRS</t>
  </si>
  <si>
    <t>1DAMATO/ANTONIOMR</t>
  </si>
  <si>
    <t>1DAMATO/ENICOMR</t>
  </si>
  <si>
    <t>1DAMATO/FRANCESCOMR</t>
  </si>
  <si>
    <t xml:space="preserve">D'ANDREA                      </t>
  </si>
  <si>
    <t>1DANDREA/VINCENZOMR-A90</t>
  </si>
  <si>
    <t>1DANGELO/MATTEOMR-B90</t>
  </si>
  <si>
    <t xml:space="preserve">D'ANNA                        </t>
  </si>
  <si>
    <t xml:space="preserve">SILVIA              </t>
  </si>
  <si>
    <t>1DANNA/SILVIAMRS-B90</t>
  </si>
  <si>
    <t xml:space="preserve">DEL GIUDICE                   </t>
  </si>
  <si>
    <t>1DELGIUDICE/ANTONIOMR-B90</t>
  </si>
  <si>
    <t xml:space="preserve">MARTA               </t>
  </si>
  <si>
    <t>1DELGIUDICE/MARTAMRS-B90</t>
  </si>
  <si>
    <t xml:space="preserve">GIOVANNI            </t>
  </si>
  <si>
    <t>1DELGIUDICE/GIOVANNI-B90</t>
  </si>
  <si>
    <t>1DELPRETE/ANTONIETTAMRS-A90</t>
  </si>
  <si>
    <t>Della Bella</t>
  </si>
  <si>
    <t>Silvio</t>
  </si>
  <si>
    <t>1DELLABELLA/SILVIOMR-A90</t>
  </si>
  <si>
    <t xml:space="preserve">Valerio </t>
  </si>
  <si>
    <t>1DELLABELLA/VALERIOMR-A90</t>
  </si>
  <si>
    <t>DELUCA</t>
  </si>
  <si>
    <t>1DELUCA/NATALEMR-B90</t>
  </si>
  <si>
    <t>DEROSA</t>
  </si>
  <si>
    <t>1DEROSA/FILOMENAMRS-B90</t>
  </si>
  <si>
    <t xml:space="preserve">CONCETTA </t>
  </si>
  <si>
    <t>1DIGREGORIO/CONCETTAMRS-A90</t>
  </si>
  <si>
    <t xml:space="preserve">DI GUIDA </t>
  </si>
  <si>
    <t>1DIGUIDA/LUCIANOMR-A90</t>
  </si>
  <si>
    <t>1DIPALMA/MARCOMR-A90</t>
  </si>
  <si>
    <t xml:space="preserve">DI PANGRAZIO </t>
  </si>
  <si>
    <t>1DIPANGRAZIO/LUCAMR-A90</t>
  </si>
  <si>
    <t>DIEZ</t>
  </si>
  <si>
    <t>1DIEZ/GIUSEPPEMR-A90</t>
  </si>
  <si>
    <t>diez</t>
  </si>
  <si>
    <t>cristian</t>
  </si>
  <si>
    <t>1DIEZ/CRISTIANMR-A90</t>
  </si>
  <si>
    <t>carmine</t>
  </si>
  <si>
    <t>1DIEZ/CARMINEMR-A90</t>
  </si>
  <si>
    <t xml:space="preserve">ELIA                          </t>
  </si>
  <si>
    <t>1ELIA/PASQUALEMR-B90</t>
  </si>
  <si>
    <t>ERRICHIELLO</t>
  </si>
  <si>
    <t>1ERRICHIELLO/CIROMR-B90</t>
  </si>
  <si>
    <t>1ESPOSITO/CARMINEMR-A90</t>
  </si>
  <si>
    <t>1ESPOSITO/CHIARAMRS-B90</t>
  </si>
  <si>
    <t xml:space="preserve">Esposito </t>
  </si>
  <si>
    <t xml:space="preserve">Angelica   </t>
  </si>
  <si>
    <t>1ESPOSITO/ANGELICAMRS-A90</t>
  </si>
  <si>
    <t xml:space="preserve">MIRKO               </t>
  </si>
  <si>
    <t>1ESPOSITO/MIRKOMR-A90</t>
  </si>
  <si>
    <t xml:space="preserve">FATO                          </t>
  </si>
  <si>
    <t xml:space="preserve">NICOLE              </t>
  </si>
  <si>
    <t>1FATO/NICOLEMRS-A90</t>
  </si>
  <si>
    <t>ZAIRA</t>
  </si>
  <si>
    <t>1FRANCO/ZAIRAMRS-A90</t>
  </si>
  <si>
    <t>1FUSCO/COSTANTINOMR-A90</t>
  </si>
  <si>
    <t xml:space="preserve">Gallo </t>
  </si>
  <si>
    <t>1GALLO/ANGELAMRS-A90</t>
  </si>
  <si>
    <t>1GIORDANO/FILOMENAMRS-B90</t>
  </si>
  <si>
    <t xml:space="preserve">GIORDANO                      </t>
  </si>
  <si>
    <t>1GIORDANO/MARIOMR-A90</t>
  </si>
  <si>
    <t>GRAFFE</t>
  </si>
  <si>
    <t>1GRAFFE/CARMINEMR-A90</t>
  </si>
  <si>
    <t xml:space="preserve">GUIDI                         </t>
  </si>
  <si>
    <t>1GUIDI/GIORGIOMR-B90</t>
  </si>
  <si>
    <t>INSERO</t>
  </si>
  <si>
    <t>1INSERO/VINCENZOMR-A90</t>
  </si>
  <si>
    <t>1INSERO/ANGELICAMRS-A90</t>
  </si>
  <si>
    <t>IULIANO</t>
  </si>
  <si>
    <t>1IULIANO/CIROMR-A90</t>
  </si>
  <si>
    <t>LAMANNA</t>
  </si>
  <si>
    <t>1LAMANNA/FRANCESCAMRS-A90</t>
  </si>
  <si>
    <t>Lambiase</t>
  </si>
  <si>
    <t>Maria Cristina</t>
  </si>
  <si>
    <t>1LAMBIASE/MARIACRISTINAMRS-A90</t>
  </si>
  <si>
    <t xml:space="preserve">SIMONE </t>
  </si>
  <si>
    <t>1LETTIERI/SIMONEMR-A90</t>
  </si>
  <si>
    <t>LIMONCIELLO</t>
  </si>
  <si>
    <t>1LIMONCIELLO/ANGELAMRS-B90</t>
  </si>
  <si>
    <t xml:space="preserve">LOVALLO                       </t>
  </si>
  <si>
    <t>1LOVALLO/MARCOMR-B90</t>
  </si>
  <si>
    <t>LUBRANO</t>
  </si>
  <si>
    <t>1LUBRANO/CHIARAMRS-B90</t>
  </si>
  <si>
    <t>maisto</t>
  </si>
  <si>
    <t>annamaria</t>
  </si>
  <si>
    <t>1MAISTO/ANNAMARIAMRS-A90</t>
  </si>
  <si>
    <t>MANDARINO</t>
  </si>
  <si>
    <t>1MANDARINO/MARIANOMR-B90</t>
  </si>
  <si>
    <t>Mandato</t>
  </si>
  <si>
    <t>1MANDATO/VITTORIAMRS-A90</t>
  </si>
  <si>
    <t>MANDILE</t>
  </si>
  <si>
    <t>1MANDILE/DOMENICAMRS-B90</t>
  </si>
  <si>
    <t xml:space="preserve">MANKAJ                        </t>
  </si>
  <si>
    <t xml:space="preserve">ALEXSANDRO          </t>
  </si>
  <si>
    <t>1MANKAJ/ALEXSANDROMR-A90</t>
  </si>
  <si>
    <t>MARES</t>
  </si>
  <si>
    <t>ROCSANDRA</t>
  </si>
  <si>
    <t>1MARES/ROCSANDRAMRS-A90</t>
  </si>
  <si>
    <t>1MARINO/YLENIAMRS-A90</t>
  </si>
  <si>
    <t>1MARTUCCI/LOREDANAMRS-B90</t>
  </si>
  <si>
    <t>MARZOCCHELLA</t>
  </si>
  <si>
    <t>1MARZOCCHELLA/EMANUELAMRS-A90</t>
  </si>
  <si>
    <t>MAZZUOCCOLO</t>
  </si>
  <si>
    <t>1MAZZUOCCOLO/CONCETTAMRS-B90</t>
  </si>
  <si>
    <t xml:space="preserve">Migliardi </t>
  </si>
  <si>
    <t>Rosa</t>
  </si>
  <si>
    <t>1MIGLIARDI/ROSAMRS-A90</t>
  </si>
  <si>
    <t xml:space="preserve">MILO                          </t>
  </si>
  <si>
    <t>1MILO/PASQUALEMR-A90</t>
  </si>
  <si>
    <t xml:space="preserve">MATTIA              </t>
  </si>
  <si>
    <t>1MILO/MATTIAMR-A90</t>
  </si>
  <si>
    <t xml:space="preserve">MIRANDUCCI                    </t>
  </si>
  <si>
    <t xml:space="preserve">ANGELO              </t>
  </si>
  <si>
    <t>1MIRANDUCCI/ANGELOMR-A90</t>
  </si>
  <si>
    <t xml:space="preserve">MATTEO              </t>
  </si>
  <si>
    <t>1MIRANDUCCI/MATTEOMR-A90</t>
  </si>
  <si>
    <t xml:space="preserve">MISTERLI                      </t>
  </si>
  <si>
    <t xml:space="preserve">RENZY               </t>
  </si>
  <si>
    <t>1MISTERLI/RENZYMRS-A90</t>
  </si>
  <si>
    <t>1MONTELLA/NICOLAMR-B90</t>
  </si>
  <si>
    <t>MOSCA</t>
  </si>
  <si>
    <t>1MOSCA/VINCENZOMR-B90</t>
  </si>
  <si>
    <t>EMELINA</t>
  </si>
  <si>
    <t xml:space="preserve">PALMA </t>
  </si>
  <si>
    <t xml:space="preserve">DOMENICO </t>
  </si>
  <si>
    <t>1PALMA/DOMENICOMR-A90</t>
  </si>
  <si>
    <t>PATRICELLI</t>
  </si>
  <si>
    <t>1PATRICELLI/FABIOMR-A90</t>
  </si>
  <si>
    <t xml:space="preserve">Pepe </t>
  </si>
  <si>
    <t>damiano</t>
  </si>
  <si>
    <t>1PEPE/DAMIANOMR-A90</t>
  </si>
  <si>
    <t>1PERILLO/ALESSANDRAMRS-A90</t>
  </si>
  <si>
    <t>1PERROTTA/MARIAMRS-B90</t>
  </si>
  <si>
    <t xml:space="preserve">PERROTTA  </t>
  </si>
  <si>
    <t xml:space="preserve">ANGELINA </t>
  </si>
  <si>
    <t>1PERROTTA/ANGELINAMRS-A90</t>
  </si>
  <si>
    <t>PINTORE</t>
  </si>
  <si>
    <t>1PINTORE/GIOVANNIMR-B90</t>
  </si>
  <si>
    <t>1PINTORE/ILARIAMRS-B90</t>
  </si>
  <si>
    <t>PIZZELLA</t>
  </si>
  <si>
    <t>1PIZZELLA/MARIOMR-A90</t>
  </si>
  <si>
    <t>PIZZUTI</t>
  </si>
  <si>
    <t>1PIZZUTI/FABRIZIOMR-B90</t>
  </si>
  <si>
    <t>poliero</t>
  </si>
  <si>
    <t>enrico</t>
  </si>
  <si>
    <t>1POLIERO/ENRICOMR-A90</t>
  </si>
  <si>
    <t xml:space="preserve">salvatore </t>
  </si>
  <si>
    <t>1POLIERO/SALVATOREMR-A90</t>
  </si>
  <si>
    <t>1RUSSO/ALESSIAMRS-A90</t>
  </si>
  <si>
    <t>SAGLIANO</t>
  </si>
  <si>
    <t>1SAGLIANO/NICOLAMR-B90</t>
  </si>
  <si>
    <t>ANNA RITA</t>
  </si>
  <si>
    <t>1SANTERAMO/ANNARITAMRS-A90</t>
  </si>
  <si>
    <t>SARNATARO</t>
  </si>
  <si>
    <t>1SARNATARO/ANGELAMRS-B90</t>
  </si>
  <si>
    <t xml:space="preserve">SAVONA                        </t>
  </si>
  <si>
    <t xml:space="preserve">MARIARCA            </t>
  </si>
  <si>
    <t>1SAVONA/MARIARCAMRS-A90</t>
  </si>
  <si>
    <t xml:space="preserve">SELLITTO                      </t>
  </si>
  <si>
    <t xml:space="preserve">CARMINE             </t>
  </si>
  <si>
    <t>1SELLITTO/CARMINEMR-A90</t>
  </si>
  <si>
    <t xml:space="preserve">SEMENIUC                      </t>
  </si>
  <si>
    <t>1SEMENIUC/SILVIAMRS-A90</t>
  </si>
  <si>
    <t xml:space="preserve">SERRA                         </t>
  </si>
  <si>
    <t>1SERRA/FRANCESCAMRS-A90</t>
  </si>
  <si>
    <t>1SERRA/PASQUALEMR-A90</t>
  </si>
  <si>
    <t xml:space="preserve">ALESSIA             </t>
  </si>
  <si>
    <t>1SERRA/ALESSIAMRS-A90</t>
  </si>
  <si>
    <t>SHEVCHENKO</t>
  </si>
  <si>
    <t>1SHEVCHENKO/OLGAMRS-A90</t>
  </si>
  <si>
    <t xml:space="preserve">SIMONETTI                     </t>
  </si>
  <si>
    <t xml:space="preserve">EMMA                </t>
  </si>
  <si>
    <t>1SIMONETTI/EMMAMRS-A90</t>
  </si>
  <si>
    <t>1SIMONETTI/ELENAMRS-A90</t>
  </si>
  <si>
    <t xml:space="preserve">SPINACI                       </t>
  </si>
  <si>
    <t>1SPINACI/LAURAMRS-B90</t>
  </si>
  <si>
    <t>SQUITIERI</t>
  </si>
  <si>
    <t>ROSETTA</t>
  </si>
  <si>
    <t>1SQUITIERI/ROSETTAMRS-B90</t>
  </si>
  <si>
    <t xml:space="preserve">STARA                         </t>
  </si>
  <si>
    <t xml:space="preserve">VINCENZA            </t>
  </si>
  <si>
    <t>1STARA/VINCENZAMRS-B90</t>
  </si>
  <si>
    <t>TEDONE</t>
  </si>
  <si>
    <t>1TEDONE/ATTILIOMR-B90</t>
  </si>
  <si>
    <t>1TERLIZZI/MONICAMRS-B90</t>
  </si>
  <si>
    <t xml:space="preserve">TIBURZI </t>
  </si>
  <si>
    <t>1TIBURZI/PAOLAMRS-A90</t>
  </si>
  <si>
    <t>TRAMONTOZZI</t>
  </si>
  <si>
    <t>1TRAMONTOZZI/SARAMRS-B90</t>
  </si>
  <si>
    <t>verdecia</t>
  </si>
  <si>
    <t>maidelin</t>
  </si>
  <si>
    <t>1VERDECIA/MAIDELINMRS-A90</t>
  </si>
  <si>
    <t>1VOLLARO/CIROMR-A90</t>
  </si>
  <si>
    <t>1VOLLARO/FEDERICAMRS-A90</t>
  </si>
  <si>
    <t>1VOLLARO/DIEGOMR-A90</t>
  </si>
  <si>
    <t>yatsyshyn</t>
  </si>
  <si>
    <t>iryna</t>
  </si>
  <si>
    <t>1YATSYSHYN/IRYNAMRS-A90</t>
  </si>
  <si>
    <t>1ZITO/MARIATERESAMRS-A90</t>
  </si>
  <si>
    <t>ABBATIELLO/ROSA</t>
  </si>
  <si>
    <t>Oasi and Dune</t>
  </si>
  <si>
    <t>ARDOLINO/MICHELLE</t>
  </si>
  <si>
    <t>BANCHIERI/STEFANOAL.</t>
  </si>
  <si>
    <t>BERNARDO/SIMONA</t>
  </si>
  <si>
    <t>CAPRIELLO/ALESSANDR.</t>
  </si>
  <si>
    <t>CICCARELLI/MARIAPIA</t>
  </si>
  <si>
    <t>CIOFFI/MARIO</t>
  </si>
  <si>
    <t>DEFEO/CHRISTIANINF</t>
  </si>
  <si>
    <t>DEROSA/MICHELLE</t>
  </si>
  <si>
    <t>DELPIANO/SALVATOREE.</t>
  </si>
  <si>
    <t>DIGUIDA/FRANCESCO</t>
  </si>
  <si>
    <t>IANNASCOLI/CARMELAP.</t>
  </si>
  <si>
    <t>IANNASCOLI/FEDERICA</t>
  </si>
  <si>
    <t>LETTIERI/GIUSEPPINA</t>
  </si>
  <si>
    <t>MANZI/MARIAVITTORIA</t>
  </si>
  <si>
    <t>MANZI/GENNIANNACHIA.</t>
  </si>
  <si>
    <t>MOSCARIELLO/MARTINA</t>
  </si>
  <si>
    <t>MOSCARIELLO/VITTORI.</t>
  </si>
  <si>
    <t>MUSTACCHIO/FRANCESC.</t>
  </si>
  <si>
    <t>NAPOLITANO/FEDERICA</t>
  </si>
  <si>
    <t>PARISI/PATRIZIA</t>
  </si>
  <si>
    <t>PIGNATIELLO/LOREDAN.</t>
  </si>
  <si>
    <t>RANDACCIO/MARIAROSA.</t>
  </si>
  <si>
    <t>SCIROCCO/ANTONIAROS.</t>
  </si>
  <si>
    <t>SCOTTODICARLO/SEBAS.</t>
  </si>
  <si>
    <t>SCUTTI</t>
  </si>
  <si>
    <t>SCUTTI/FILIPPO</t>
  </si>
  <si>
    <t>SEVERINO/GABRIELLAE.</t>
  </si>
  <si>
    <t>VENDEMIA/GIOVANNIBA.</t>
  </si>
  <si>
    <t>VENDEMIA/TIZIANAMAR.</t>
  </si>
  <si>
    <t>AL</t>
  </si>
  <si>
    <t>DILARA</t>
  </si>
  <si>
    <t>Jsv Srl</t>
  </si>
  <si>
    <t>AL/DILARA MS</t>
  </si>
  <si>
    <t>ALTIERI</t>
  </si>
  <si>
    <t>DAIANA</t>
  </si>
  <si>
    <t>ALTIERI/DAIANA MS</t>
  </si>
  <si>
    <t>AMABILE</t>
  </si>
  <si>
    <t>AMABILE/SIMONA MS</t>
  </si>
  <si>
    <t xml:space="preserve">AMABILE </t>
  </si>
  <si>
    <t>ILARIA/AMABILE MRS</t>
  </si>
  <si>
    <t>AMOROSO/CLAUDIA MS</t>
  </si>
  <si>
    <t>ANDREOZZI/NOEMI MS</t>
  </si>
  <si>
    <t>ARDONE</t>
  </si>
  <si>
    <t>ARDONE/CORRADO MR</t>
  </si>
  <si>
    <t>AUTORINO/ANTONIO MR</t>
  </si>
  <si>
    <t>AVANZO</t>
  </si>
  <si>
    <t>AVANZO/FELICE MR</t>
  </si>
  <si>
    <t>BARBATO/PASQUALE MR</t>
  </si>
  <si>
    <t>BARBATO/SIMONE MR</t>
  </si>
  <si>
    <t>BARBATO/ROSARIO MR</t>
  </si>
  <si>
    <t xml:space="preserve">BARBATO </t>
  </si>
  <si>
    <t>BARBATO/MARIALAURA MR</t>
  </si>
  <si>
    <t>GIUSEPPINAMARIAELISA</t>
  </si>
  <si>
    <t>BENEDETTO/GIUSEPPI MRS</t>
  </si>
  <si>
    <t>BIANCOLELLA</t>
  </si>
  <si>
    <t>BIANCOLELLA/CARMELA MR</t>
  </si>
  <si>
    <t>BIFULCO</t>
  </si>
  <si>
    <t>BIFULCO/ANNA MR</t>
  </si>
  <si>
    <t>BIONDI</t>
  </si>
  <si>
    <t>FRANCESCA PIA</t>
  </si>
  <si>
    <t>BIONDI/FRANCESCAPIA MS</t>
  </si>
  <si>
    <t>BOCCONE</t>
  </si>
  <si>
    <t>ROSALIA NOEMI</t>
  </si>
  <si>
    <t>BOCCONE/ROSALIA NO MRS</t>
  </si>
  <si>
    <t>BRUNO/FRANCESCO MR</t>
  </si>
  <si>
    <t>CALZOLAIO</t>
  </si>
  <si>
    <t>CALZOLAIO/GAETANO MR</t>
  </si>
  <si>
    <t>CALZOLAIO/ALESSANDRO</t>
  </si>
  <si>
    <t xml:space="preserve">SOFIA </t>
  </si>
  <si>
    <t>CALZOLAIO/SOFIACHD</t>
  </si>
  <si>
    <t>CAPPELLI</t>
  </si>
  <si>
    <t>CAPPELLI/GABRIELLA MS</t>
  </si>
  <si>
    <t>CAPPUCCIO</t>
  </si>
  <si>
    <t>CAPPUCCIO/ANGELA MS</t>
  </si>
  <si>
    <t>CARBONE/ANDREA MR      M</t>
  </si>
  <si>
    <t>CARBONE/PASQUALE MR</t>
  </si>
  <si>
    <t>CARMILLE</t>
  </si>
  <si>
    <t>ETTORE</t>
  </si>
  <si>
    <t>CARMILLE/ETTORE MR</t>
  </si>
  <si>
    <t>CARMINELLI</t>
  </si>
  <si>
    <t>CARMINELLI/MARIA MRS</t>
  </si>
  <si>
    <t>CARMINELLI/MARINA MRS</t>
  </si>
  <si>
    <t>CARMINELLI/ANDREA MR</t>
  </si>
  <si>
    <t>MORENO</t>
  </si>
  <si>
    <t>CARMINELLI/MORENO MR</t>
  </si>
  <si>
    <t>CASSELLA</t>
  </si>
  <si>
    <t>CASSELLA/ANNA MS</t>
  </si>
  <si>
    <t>CASTELLI</t>
  </si>
  <si>
    <t>CASTELLI/SILVIA MS</t>
  </si>
  <si>
    <t>CESARANO/EMILIA MRS</t>
  </si>
  <si>
    <t>COCOZZA</t>
  </si>
  <si>
    <t>COCOZZA/ANDREA MR</t>
  </si>
  <si>
    <t>COPPOLA/ROSARIA MS</t>
  </si>
  <si>
    <t>CORVINO</t>
  </si>
  <si>
    <t>CORVINO/ALDO MR</t>
  </si>
  <si>
    <t>CUSATI</t>
  </si>
  <si>
    <t>CONSUELO</t>
  </si>
  <si>
    <t>CUSATI/CONSUELO MRS</t>
  </si>
  <si>
    <t>D’ALESSANDRO</t>
  </si>
  <si>
    <t>DALESSANDRO/FLAVIO MR</t>
  </si>
  <si>
    <t>DALESSANDRO/MATTEO MR</t>
  </si>
  <si>
    <t>DALESSANDRO/SOFIA MR</t>
  </si>
  <si>
    <t>D’ALTERIO</t>
  </si>
  <si>
    <t>DALTERIO/CONCETTA MRS</t>
  </si>
  <si>
    <t>DANTUONO/MARIA PIA MS</t>
  </si>
  <si>
    <t>DE MAIO</t>
  </si>
  <si>
    <t>DE MAIO/CLAUDIA MS</t>
  </si>
  <si>
    <t>DE MARTINO/GIOVANN MRS</t>
  </si>
  <si>
    <t>DE SIMONE/PASQUALE MR</t>
  </si>
  <si>
    <t>DELL'ISOLA</t>
  </si>
  <si>
    <t>DELLISOLA/ROBERTA MS</t>
  </si>
  <si>
    <t>DI BLASIO</t>
  </si>
  <si>
    <t>DI BLASIO/DEBORA MS</t>
  </si>
  <si>
    <t>Di dimone</t>
  </si>
  <si>
    <t>Alessia</t>
  </si>
  <si>
    <t>DI SIMONE/ALESSIA MRS</t>
  </si>
  <si>
    <t>DI MICCO</t>
  </si>
  <si>
    <t>DI MICCO/ROSA MS</t>
  </si>
  <si>
    <t>VITO ANTONIO</t>
  </si>
  <si>
    <t>DI SIENA/VITO ANTON MR</t>
  </si>
  <si>
    <t>Di simone</t>
  </si>
  <si>
    <t>DI SIMONE/VITO MR</t>
  </si>
  <si>
    <t>EMENDATO</t>
  </si>
  <si>
    <t>EMENDATO/OLGA MRS</t>
  </si>
  <si>
    <t>ERCOLE</t>
  </si>
  <si>
    <t>ERCOLE/CARMELA MS</t>
  </si>
  <si>
    <t>FEBBRAIO</t>
  </si>
  <si>
    <t>FEBBRAIO/CIRO MR</t>
  </si>
  <si>
    <t>FENDERICO</t>
  </si>
  <si>
    <t>FENDERICO/PAOLO MR</t>
  </si>
  <si>
    <t>FENDERICO/ANTONIOCHD</t>
  </si>
  <si>
    <t>Gagliozzi</t>
  </si>
  <si>
    <t>GAGLIOZZI/CARLO MR</t>
  </si>
  <si>
    <t>GIANFRANCESCO</t>
  </si>
  <si>
    <t>GIANFRANCESCO/MARI MRS</t>
  </si>
  <si>
    <t>GIOIA/ANGELA PIA MS</t>
  </si>
  <si>
    <t>GIULIANO/CIRO MR</t>
  </si>
  <si>
    <t>GIULIANO/CIROCHD</t>
  </si>
  <si>
    <t>IODICE/GIUSEPPE MR</t>
  </si>
  <si>
    <t>LAMANNA/GIUSEPPE MR</t>
  </si>
  <si>
    <t>LAMANNA/ROBERTOCHD</t>
  </si>
  <si>
    <t>LOLLO</t>
  </si>
  <si>
    <t>LOLLO/RAFFAELE MR</t>
  </si>
  <si>
    <t>LONGO/MARCO MR</t>
  </si>
  <si>
    <t>MARCHETTI</t>
  </si>
  <si>
    <t>MARCHETTI/ALESSAND MRS</t>
  </si>
  <si>
    <t>DEMETRIO</t>
  </si>
  <si>
    <t>MARRA/DEMETRIO MR</t>
  </si>
  <si>
    <t>MARRA/NICOLA MR</t>
  </si>
  <si>
    <t>MASSIMO/VINCENZO MR</t>
  </si>
  <si>
    <t>MASSIMO/AMALIA MS</t>
  </si>
  <si>
    <t>FRANCESCO PIO</t>
  </si>
  <si>
    <t>MASSIMO/FRANCESCOPI MR</t>
  </si>
  <si>
    <t>MESSINA</t>
  </si>
  <si>
    <t>MESSINA/FILOMENA MS</t>
  </si>
  <si>
    <t>MORZA</t>
  </si>
  <si>
    <t>CREUSA</t>
  </si>
  <si>
    <t>MORZA/CREUSA MS</t>
  </si>
  <si>
    <t>NACCIARONE</t>
  </si>
  <si>
    <t>NACCIARONE/ILARIA MS</t>
  </si>
  <si>
    <t>NAPODANO</t>
  </si>
  <si>
    <t>NAPODANO/ANNAMARIA MRS</t>
  </si>
  <si>
    <t>NAPODANO/CHIARACHD</t>
  </si>
  <si>
    <t>NOCERA</t>
  </si>
  <si>
    <t>NOCERA/FRANCESCO MR</t>
  </si>
  <si>
    <t>AMBRA</t>
  </si>
  <si>
    <t>NOCERA/AMBRACHD</t>
  </si>
  <si>
    <t>NOCERA/ALICECHD</t>
  </si>
  <si>
    <t>NOCERINO/ELISABETTA MS</t>
  </si>
  <si>
    <t>PADUANO</t>
  </si>
  <si>
    <t>FLAMINIO</t>
  </si>
  <si>
    <t>PADUANO/FLAMINIOCHD</t>
  </si>
  <si>
    <t>PADUANO/RICCARDOCHD</t>
  </si>
  <si>
    <t>PAGANO/RACHELE MS</t>
  </si>
  <si>
    <t>PAGANO/BIAGIO MR</t>
  </si>
  <si>
    <t>PAGANO/ANGELOCHD</t>
  </si>
  <si>
    <t>ROSAMARIA</t>
  </si>
  <si>
    <t>PELLEGRINO/ROSAMAR MRS</t>
  </si>
  <si>
    <t>Pepe</t>
  </si>
  <si>
    <t>PEPE/MARTINA MRS</t>
  </si>
  <si>
    <t>PERNA/ILENIA MRS</t>
  </si>
  <si>
    <t>PESCE/CIRO MR</t>
  </si>
  <si>
    <t xml:space="preserve">PESCE </t>
  </si>
  <si>
    <t>ENRICO </t>
  </si>
  <si>
    <t xml:space="preserve">ENRICO/PESCE MR </t>
  </si>
  <si>
    <t>RAIA</t>
  </si>
  <si>
    <t>RAIA/SARA MS</t>
  </si>
  <si>
    <t>REGINA/GIUSEPPINA MRS</t>
  </si>
  <si>
    <t>SALEMME</t>
  </si>
  <si>
    <t>ADELAIDE</t>
  </si>
  <si>
    <t>SALEMME/ADELAIDE MS</t>
  </si>
  <si>
    <t>IVAN DAVIDE</t>
  </si>
  <si>
    <t>SALEMME/IVAN DAVIDE MR</t>
  </si>
  <si>
    <t>SARACINO</t>
  </si>
  <si>
    <t>SARACINO/LUCA MR</t>
  </si>
  <si>
    <t>SCHETTINO</t>
  </si>
  <si>
    <t>SCHETTINO/VINCENZO MR</t>
  </si>
  <si>
    <t>Asya</t>
  </si>
  <si>
    <t>ASYA/DI SIMONE MRS</t>
  </si>
  <si>
    <t>SPINO’</t>
  </si>
  <si>
    <t>SPINO/STEFANIA MRS</t>
  </si>
  <si>
    <t>STORACE</t>
  </si>
  <si>
    <t>STORACE/ANGELA MS</t>
  </si>
  <si>
    <t>SYZIU</t>
  </si>
  <si>
    <t>SYZIU/MIRANDA MRS</t>
  </si>
  <si>
    <t>TABASCO</t>
  </si>
  <si>
    <t>TABASCO/GIUSEPPINA MS</t>
  </si>
  <si>
    <t>TARTAGLIONE/GABRIEL MR</t>
  </si>
  <si>
    <t>TATAFIORE</t>
  </si>
  <si>
    <t>LUCREZIA LEA</t>
  </si>
  <si>
    <t>TATAFIORE/LUCREZIAL MS</t>
  </si>
  <si>
    <t>TURCO/LUIGI MR</t>
  </si>
  <si>
    <t>GENNY</t>
  </si>
  <si>
    <t>VARRIALE/GENNY MRS</t>
  </si>
  <si>
    <t>VARRIALE/LAURA MRS</t>
  </si>
  <si>
    <t>VICEDOMINI</t>
  </si>
  <si>
    <t>VICEDOMINI/VIRGINIA MS</t>
  </si>
  <si>
    <t>YAQOUTI</t>
  </si>
  <si>
    <t>ABDELMONAIM</t>
  </si>
  <si>
    <t>YAQOUTI/ABDELMONAIM MR</t>
  </si>
  <si>
    <t xml:space="preserve">ZONA </t>
  </si>
  <si>
    <t>ZONA/CARMELA MRS</t>
  </si>
  <si>
    <t xml:space="preserve"> 1.ACQUATI/SIMONA MRS F RMF MXP YY A 018A</t>
  </si>
  <si>
    <t>Agosta</t>
  </si>
  <si>
    <t>Denise</t>
  </si>
  <si>
    <t xml:space="preserve"> 2.AGOSTA/DENISE MS F RMF MXP YY A 017F</t>
  </si>
  <si>
    <t xml:space="preserve"> 3.AGOSTA/MATTEO MR M RMF MXP YY A 017E</t>
  </si>
  <si>
    <t xml:space="preserve"> 4.ALLETTO/CATERINA MRS F RMF MXP YY A 026C</t>
  </si>
  <si>
    <t xml:space="preserve"> 6.ANTONACCI/SARA MS F RMF MXP YY A 015B</t>
  </si>
  <si>
    <t xml:space="preserve"> 5.ANTONACCI/ROCCOROBE MR M RMF MXP YY A 015A</t>
  </si>
  <si>
    <t xml:space="preserve"> 7.BELLOTTI/DEBORAH MRS F RMF MXP YY A 022F</t>
  </si>
  <si>
    <t xml:space="preserve"> 8.BELLOTTI/MARZIA MRS F RMF MXP YY A 022E</t>
  </si>
  <si>
    <t xml:space="preserve"> 9.BISSACCO/ANDREA MR M RMF MXP YY A 021B</t>
  </si>
  <si>
    <t>BIZZOZERO</t>
  </si>
  <si>
    <t xml:space="preserve"> 10.BIZZOZERO/CRISTINA MR F RMF MXP YY A 011B</t>
  </si>
  <si>
    <t xml:space="preserve"> 11.BONANNO/ROSA MRS F RMF MXP YY A 026A</t>
  </si>
  <si>
    <t xml:space="preserve"> 12.BONOMETTI/VIVIANA MRS F RMF MXP YY A 012C</t>
  </si>
  <si>
    <t>BOSUSCO</t>
  </si>
  <si>
    <t xml:space="preserve"> 13.BOSUSCO/SERGIO MR M RMF MXP YY A 011F</t>
  </si>
  <si>
    <t>BRAGATO</t>
  </si>
  <si>
    <t>BRAMBILLA</t>
  </si>
  <si>
    <t xml:space="preserve"> 14.BRIZZI/ANGELO MRS M RMF MXP YY A 031A</t>
  </si>
  <si>
    <t>Bruno</t>
  </si>
  <si>
    <t>Angela Pancrazia</t>
  </si>
  <si>
    <t xml:space="preserve"> 15.BRUNO/ANGELAPANCRAZ MS F RMF MXP YY A 025A</t>
  </si>
  <si>
    <t xml:space="preserve">BRUSCHETTI              </t>
  </si>
  <si>
    <t xml:space="preserve">ALINA                   </t>
  </si>
  <si>
    <t xml:space="preserve"> 16.BRUSCHETTI/ALINA MRS F RMF MXP YY A 019A</t>
  </si>
  <si>
    <t xml:space="preserve"> 17.BULLA/LORELLACLELI MRS F RMF MXP YY A 028C</t>
  </si>
  <si>
    <t xml:space="preserve">BUSNELLI                </t>
  </si>
  <si>
    <t xml:space="preserve">FRANCESCA               </t>
  </si>
  <si>
    <t xml:space="preserve"> 18.BUSNELLI/FRANCESCA MR F RMF MXP YY A 004D</t>
  </si>
  <si>
    <t xml:space="preserve"> 19.BUZZI/BALDASSARREMA MR M RMF MXP YY A 027C</t>
  </si>
  <si>
    <t xml:space="preserve"> 20.CANAREZZA/BARBARA MRS F RMF MXP YY A 020A</t>
  </si>
  <si>
    <t>Canepa</t>
  </si>
  <si>
    <t xml:space="preserve"> 21.CANEPA/GIOVANNI MR M RMF MXP YY A 022B</t>
  </si>
  <si>
    <t xml:space="preserve"> 22.CAPORELLA/ELENA MRS F RMF MXP YY A 029A</t>
  </si>
  <si>
    <t xml:space="preserve"> 23.CARAFFA/FRANCESCAEL MS F RMF MXP YY A 015C</t>
  </si>
  <si>
    <t xml:space="preserve"> 24.CARUBELLI/FABIO MR M RMF MXP YY A 018B</t>
  </si>
  <si>
    <t xml:space="preserve"> 25.CARUBELLI/FEDERICO MR M RMF MXP YY A 018C</t>
  </si>
  <si>
    <t xml:space="preserve"> 26.CARUBELLI/RICCARDO MR M RMF MXP YY A 018D</t>
  </si>
  <si>
    <t>CAVUOTO</t>
  </si>
  <si>
    <t xml:space="preserve"> 27.CAVUOTO/ANDREA MR M RMF MXP YY A 023E</t>
  </si>
  <si>
    <t>Cerri</t>
  </si>
  <si>
    <t xml:space="preserve"> 28.CERRI/MASSIMO MR M RMF MXP YY A 006B</t>
  </si>
  <si>
    <t xml:space="preserve"> 29.CERUTTI/ANDREA MR M RMF MXP YY A 012F</t>
  </si>
  <si>
    <t xml:space="preserve"> 30.CERUTTI/GIAMPIERO MR M RMF MXP YY A 012E</t>
  </si>
  <si>
    <t xml:space="preserve"> 31.CISLAGHI/SILVIA MRS F RMF MXP YY A 028F</t>
  </si>
  <si>
    <t xml:space="preserve"> 32.COCCORULLO/EMANUEL MR M RMF MXP YY A 005A</t>
  </si>
  <si>
    <t xml:space="preserve"> 33.COCCORULLO/GAETANO MR M RMF MXP YY A 005B</t>
  </si>
  <si>
    <t xml:space="preserve"> 34.COCCORULLO/NICOLOPIOCH C RMF MXP YY A 005C</t>
  </si>
  <si>
    <t>COLOMBARA</t>
  </si>
  <si>
    <t xml:space="preserve"> 35.COLOMBO/CARLOTTA MRS F RMF MXP YY A 031F</t>
  </si>
  <si>
    <t xml:space="preserve"> 36.COLOMBO/PAOLO MR M RMF MXP YY A 031E</t>
  </si>
  <si>
    <t xml:space="preserve"> 37.COLOMBO/PIETRO MR M RMF MXP YY A 031D</t>
  </si>
  <si>
    <t xml:space="preserve"> 38.COMELLI/EMANUELE MR M RMF MXP YY A 022D</t>
  </si>
  <si>
    <t xml:space="preserve"> 39.COMELLI/FERNANDO MR M RMF MXP YY A 022C</t>
  </si>
  <si>
    <t xml:space="preserve"> 41.COPPOLA/GIOVANNI MR M RMF MXP YY A 010C</t>
  </si>
  <si>
    <t xml:space="preserve"> 40.COPPOLA/CRISTOFARO MR M RMF MXP YY A 030E</t>
  </si>
  <si>
    <t xml:space="preserve"> 42.CORBO/ROBERTO MR M RMF MXP YY A 020B</t>
  </si>
  <si>
    <t xml:space="preserve"> 43.CORVINO/SHARON MRS F RMF MXP YY A 018F</t>
  </si>
  <si>
    <t xml:space="preserve"> 44.COSI/FRANCESCA MRS F RMF MXP YY A 006C</t>
  </si>
  <si>
    <t xml:space="preserve"> 45.COVALLERO/LEONARDO MR C RMF MXP YY A 004C</t>
  </si>
  <si>
    <t xml:space="preserve"> 46.COVALLERO/MIRKO MR M RMF MXP YY A 004A</t>
  </si>
  <si>
    <t xml:space="preserve"> 47.COVALLERO/TOMMASO I RMF MXP YY A 154</t>
  </si>
  <si>
    <t xml:space="preserve"> 48.CUCUZZA/SIMONA MRS F RMF MXP YY A 030B</t>
  </si>
  <si>
    <t xml:space="preserve"> 59.DITALIA/LUIGI MR M RMF MXP YY A 029D</t>
  </si>
  <si>
    <t xml:space="preserve"> 60.DITALIA/SOFIA MRS F RMF MXP YY A 029E</t>
  </si>
  <si>
    <t xml:space="preserve"> 51.DESOUZAWAROL/MARIA MRS F RMF MXP YY A 024A</t>
  </si>
  <si>
    <t xml:space="preserve"> 52.DESTRADIS/DOMINIK MR M RMF MXP YY A 024C</t>
  </si>
  <si>
    <t xml:space="preserve"> 53.DESTRADIS/ERIKA MRS F RMF MXP YY A 024D</t>
  </si>
  <si>
    <t xml:space="preserve"> 54.DESTRADIS/SALVATORE MR M RMF MXP YY A 024E</t>
  </si>
  <si>
    <t>Debellis</t>
  </si>
  <si>
    <t>Luana</t>
  </si>
  <si>
    <t xml:space="preserve"> 49.DEBELLIS/LUANA MS F RMF MXP YY A 010B</t>
  </si>
  <si>
    <t xml:space="preserve"> 50.DEPONTI/DANIELA MRS F RMF MXP YY A 027A</t>
  </si>
  <si>
    <t xml:space="preserve"> 55.DESTRO/JASONCHD C RMF MXP YY A 010F</t>
  </si>
  <si>
    <t xml:space="preserve"> 56.DESTRO/KEVIN MRS M RMF MXP YY A 010E</t>
  </si>
  <si>
    <t>Dimatteo</t>
  </si>
  <si>
    <t>Stefania Alberina</t>
  </si>
  <si>
    <t xml:space="preserve"> 57.DIMATTEO/STEFANIAAL MS F RMF MXP YY A 008F</t>
  </si>
  <si>
    <t xml:space="preserve"> 58.DISALVATORE/SONIA MS F RMF MXP YY A 005D</t>
  </si>
  <si>
    <t xml:space="preserve"> 61.ELISEO/MIRKO MR M RMF MXP YY A 015E</t>
  </si>
  <si>
    <t>Esteves de Paula</t>
  </si>
  <si>
    <t>Luciana</t>
  </si>
  <si>
    <t xml:space="preserve"> 62.ESTEVESDEPAULA/LUCI MS F RMF MXP YY A 006A</t>
  </si>
  <si>
    <t xml:space="preserve"> 63.FANTINATI/GIANLUCA MR M RMF MXP YY A 014E</t>
  </si>
  <si>
    <t xml:space="preserve"> 64.FANTINATI/GIORGIA MRS F RMF MXP YY A 015F</t>
  </si>
  <si>
    <t xml:space="preserve"> 65.FANTINATI/STEFANO MR M RMF MXP YY A 015D</t>
  </si>
  <si>
    <t xml:space="preserve"> 66.FARABELLA/MARCELLO MR M RMF MXP YY A 028E</t>
  </si>
  <si>
    <t xml:space="preserve"> 67.FARRIS/CRISTINA MRS F RMF MXP YY A 026F</t>
  </si>
  <si>
    <t>FINI</t>
  </si>
  <si>
    <t>Fiola</t>
  </si>
  <si>
    <t xml:space="preserve"> 68.FIOLA/BARBARA MS F RMF MXP YY A 028A</t>
  </si>
  <si>
    <t xml:space="preserve"> 69.FLORIA/MARIOMARIA MR M RMF MXP YY A 021F</t>
  </si>
  <si>
    <t>Frigerio</t>
  </si>
  <si>
    <t xml:space="preserve"> 70.FRIGERIO/LUCA MR M RMF MXP YY A 008E</t>
  </si>
  <si>
    <t xml:space="preserve"> 71.FUSCA/SARA MRS F RMF MXP YY A 024F</t>
  </si>
  <si>
    <t xml:space="preserve"> 72.GAMBIRASIO/MASSIMO MR M RMF MXP YY A 025F</t>
  </si>
  <si>
    <t xml:space="preserve"> 73.GAZZOLA/GABRIELE MR M RMF MXP YY A 018E</t>
  </si>
  <si>
    <t>GEROSA</t>
  </si>
  <si>
    <t xml:space="preserve"> 74.GIANNI/ELISA MRS F RMF MXP YY A 012D</t>
  </si>
  <si>
    <t xml:space="preserve"> 75.GIRARDI/DORAGRAZIA MRS F RMF MXP YY A 014A</t>
  </si>
  <si>
    <t xml:space="preserve"> 76.GUERRIERO/RAFFAELL MRS F RMF MXP YY A 031C</t>
  </si>
  <si>
    <t xml:space="preserve"> 77.GUGLIELMINA/FABIO MR M RMF MXP YY A 024B</t>
  </si>
  <si>
    <t>Hu</t>
  </si>
  <si>
    <t>Jinou</t>
  </si>
  <si>
    <t xml:space="preserve"> 78.HU/JINOU MS F RMF MXP YY A 007A</t>
  </si>
  <si>
    <t>Shoulei</t>
  </si>
  <si>
    <t xml:space="preserve"> 79.HU/SHOULEI MR M RMF MXP YY A 007B</t>
  </si>
  <si>
    <t xml:space="preserve"> 80.INVERARDI/EROS MR M RMF MXP YY A 012B</t>
  </si>
  <si>
    <t xml:space="preserve"> 81.INZERILLO/PAOLO MR M RMF MXP YY A 026B</t>
  </si>
  <si>
    <t>Iutica</t>
  </si>
  <si>
    <t xml:space="preserve"> 82.IUTICA/SIMONA MS F RMF MXP YY A 022A</t>
  </si>
  <si>
    <t xml:space="preserve"> 85.LAMBERTIFONTANA/PAT MR M RMF MXP YY A 009F</t>
  </si>
  <si>
    <t xml:space="preserve"> 84.LAMBERTIFONTANA/NIC MR M RMF MXP YY A 009E</t>
  </si>
  <si>
    <t xml:space="preserve"> 83.LAMBERTIFONTANA/LUDOVI C RMF MXP YY A 009D</t>
  </si>
  <si>
    <t xml:space="preserve"> 86.LAYANAPAREDES/GIOC MRS F RMF MXP YY A 004B</t>
  </si>
  <si>
    <t>Lemma</t>
  </si>
  <si>
    <t>Lorenzo</t>
  </si>
  <si>
    <t xml:space="preserve"> 87.LEMMA/LORENZO MR M RMF MXP YY A 025B</t>
  </si>
  <si>
    <t xml:space="preserve"> 88.LEMMA/MARCO MR M RMF MXP YY A 025C</t>
  </si>
  <si>
    <t xml:space="preserve"> 89.LIBRI/ANGELA MS F RMF MXP YY A 020F</t>
  </si>
  <si>
    <t xml:space="preserve"> 90.LICINI/ANDREA MR M RMF MXP YY A 025E</t>
  </si>
  <si>
    <t xml:space="preserve"> 91.LODA/GIORGIO MR M RMF MXP YY A 006D</t>
  </si>
  <si>
    <t xml:space="preserve"> 92.LORATO/DANILOCHD C RMF MXP YY A 023A</t>
  </si>
  <si>
    <t xml:space="preserve"> 93.LORATO/DAVIDE MR M RMF MXP YY A 023B</t>
  </si>
  <si>
    <t xml:space="preserve"> 94.LORATO/STEFANIACHD C RMF MXP YY A 023C</t>
  </si>
  <si>
    <t>Macchi</t>
  </si>
  <si>
    <t>Laura</t>
  </si>
  <si>
    <t xml:space="preserve"> 96.MACCHI/LAURA MR F RMF MXP YY A 003A</t>
  </si>
  <si>
    <t xml:space="preserve"> 97.MANSUTTI/GIANNARIT MRS F RMF MXP YY A 030C</t>
  </si>
  <si>
    <t xml:space="preserve"> 98.MARAN/ALESSANDRO MR M RMF MXP YY A 021E</t>
  </si>
  <si>
    <t xml:space="preserve"> 99.MARINO/ANTONIA MRS F RMF MXP YY A 023D</t>
  </si>
  <si>
    <t>101.MATHLOUTHI/EDOARDO MR M RMF MXP YY A 020E</t>
  </si>
  <si>
    <t>Mebrahtu</t>
  </si>
  <si>
    <t>Mezzanzanica</t>
  </si>
  <si>
    <t>Flavio</t>
  </si>
  <si>
    <t>102.MEZZANZANICA/FLAVIO MR M RMF MXP YY A 028B</t>
  </si>
  <si>
    <t>MICALIZZI</t>
  </si>
  <si>
    <t>103.MICALIZZI/CARMELA MS F RMF MXP YY A 023F</t>
  </si>
  <si>
    <t>104.MIRENDA/DANIELA MRS F RMF MXP YY A 030D</t>
  </si>
  <si>
    <t>105.MOLINA/MICAELA MRS F RMF MXP YY A 014F</t>
  </si>
  <si>
    <t>MOLINARO</t>
  </si>
  <si>
    <t>106.MOLINARO/LUISA MS F RMF MXP YY A 011E</t>
  </si>
  <si>
    <t>MOLTENI</t>
  </si>
  <si>
    <t>107.MOLTENI/REBECCACHD C RMF MXP YY A 011A</t>
  </si>
  <si>
    <t>108.MORICHINI/CHIARA MRS F RMF MXP YY A 007F</t>
  </si>
  <si>
    <t>109.MORICHINI/VALERIO MR M RMF MXP YY A 007E</t>
  </si>
  <si>
    <t>110.MORRONE/ANTONIO MR M RMF MXP YY A 008C</t>
  </si>
  <si>
    <t>MUSTAFA</t>
  </si>
  <si>
    <t>DENIS</t>
  </si>
  <si>
    <t>111.MUSTAFA/DENIS MR M RMF MXP YY A 016C</t>
  </si>
  <si>
    <t>114.PALADINORODA/ALESSA MS F RMF MXP YY A 009C</t>
  </si>
  <si>
    <t>115.PALMAS/PAOLO MR M RMF MXP YY A 006F</t>
  </si>
  <si>
    <t>116.PAQUOLA/ANTONELLAM MRS F RMF MXP YY A 021D</t>
  </si>
  <si>
    <t>117.PASQUALI/ANTONELLO MR M RMF MXP YY A 026D</t>
  </si>
  <si>
    <t>119.PERLO/GIOVANNI MR C RMF MXP YY A 019F</t>
  </si>
  <si>
    <t>120.PERLO/MANILA MR C RMF MXP YY A 019E</t>
  </si>
  <si>
    <t>118.PERLO/CRISTIANO MR M RMF MXP YY A 019D</t>
  </si>
  <si>
    <t>121.PESSINA/LUCA MR M RMF MXP YY A 030A</t>
  </si>
  <si>
    <t>PEZZI</t>
  </si>
  <si>
    <t>ALESSANDROARGENTO</t>
  </si>
  <si>
    <t>REBECCABEATRICE</t>
  </si>
  <si>
    <t>122.PICCHI/PATRIZIA MS F RMF MXP YY A 008D</t>
  </si>
  <si>
    <t>123.PICCOLI/MARTA MS F RMF MXP YY A 006E</t>
  </si>
  <si>
    <t>Pilla</t>
  </si>
  <si>
    <t>124.PILLA/FEDERICO MR C RMF MXP YY A 010A</t>
  </si>
  <si>
    <t>125.PINTON/IVANO MR M RMF MXP YY A 020C</t>
  </si>
  <si>
    <t>126.PIRAINO/ROBERTO MR M RMF MXP YY A 003C</t>
  </si>
  <si>
    <t>127.PIRILLO/LAURA MRS F RMF MXP YY A 017A</t>
  </si>
  <si>
    <t>128.POLELLI/PAOLAEGIDI MRS F RMF MXP YY A 027D</t>
  </si>
  <si>
    <t>129.PRIMERANO/MAELECHD C RMF MXP YY A 017B</t>
  </si>
  <si>
    <t>130.PRIMERANO/MASSIMO MR M RMF MXP YY A 017C</t>
  </si>
  <si>
    <t xml:space="preserve">PUGNAGHI                </t>
  </si>
  <si>
    <t xml:space="preserve">LEONARDO                </t>
  </si>
  <si>
    <t>131.PUGNAGHI/LEONARDOCHD C RMF MXP YY A 019B</t>
  </si>
  <si>
    <t xml:space="preserve">MATTEO                  </t>
  </si>
  <si>
    <t>132.PUGNAGHI/MATTEO MR M RMF MXP YY A 019C</t>
  </si>
  <si>
    <t>133.RAIMONDI/ANITA MR F RMF MXP YY A 004F</t>
  </si>
  <si>
    <t>Riccobono</t>
  </si>
  <si>
    <t>RIGAMONTI</t>
  </si>
  <si>
    <t>134.RIGAMONTI/CRISTIANO MR M RMF MXP YY A 012A</t>
  </si>
  <si>
    <t>Roberti</t>
  </si>
  <si>
    <t>Robertta</t>
  </si>
  <si>
    <t>135.ROBERTI/ROBERTTA MR F RMF MXP YY A 003B</t>
  </si>
  <si>
    <t>136.ROCCA/ROBERTA MRS F RMF MXP YY A 025D</t>
  </si>
  <si>
    <t>137.ROMEO/GABRIELE MR M RMF MXP YY A 008B</t>
  </si>
  <si>
    <t>CRISTIANA</t>
  </si>
  <si>
    <t>138.ROSSI/CRISTIANA MRS F RMF MXP YY A 008A</t>
  </si>
  <si>
    <t>139.SAMPIETRO/MARIAANG MRS F RMF MXP YY A 029F</t>
  </si>
  <si>
    <t>Schizzarotto</t>
  </si>
  <si>
    <t>142.SCHIZZAROTTO/GIADA MS F RMF MXP YY A 016E</t>
  </si>
  <si>
    <t>Erica</t>
  </si>
  <si>
    <t>141.SCHIZZAROTTO/ERICA MS F RMF MXP YY A 016F</t>
  </si>
  <si>
    <t>Boris</t>
  </si>
  <si>
    <t>140.SCHIZZAROTTO/BORIS MR M RMF MXP YY A 017D</t>
  </si>
  <si>
    <t>143.SEMPLICE/ROBERTO MR M RMF MXP YY A 005F</t>
  </si>
  <si>
    <t>144.SIGNO/SILVIA MS F RMF MXP YY A 030F</t>
  </si>
  <si>
    <t>145.SIMONE/MARCO MR M RMF MXP YY A 016D</t>
  </si>
  <si>
    <t>146.SORDINI/ALESSANDRA MRS F RMF MXP YY A 026E</t>
  </si>
  <si>
    <t>147.SORDINI/CARLOTTA MRS F RMF MXP YY A 027F</t>
  </si>
  <si>
    <t>148.SORDINI/ROBERTO MR M RMF MXP YY A 027E</t>
  </si>
  <si>
    <t>149.TASCA/SONIAGIOVANNA MR F RMF MXP YY A 031B</t>
  </si>
  <si>
    <t>150.TEDESCHI/PAOLO MR M RMF MXP YY A 014B</t>
  </si>
  <si>
    <t>151.TETTAMANTI/DANIELA MRS F RMF MXP YY A 021C</t>
  </si>
  <si>
    <t>152.TODESCHINI/FRANCES MRS F RMF MXP YY A 005E</t>
  </si>
  <si>
    <t>153.TORREANOMARTINETTO/MON F RMF MXP YY A 021A</t>
  </si>
  <si>
    <t>154.TRAGNI/DAVIDEEMANUE MR M RMF MXP YY A 028D</t>
  </si>
  <si>
    <t>TREVISANI</t>
  </si>
  <si>
    <t>155.TREVISANI/SARA MS F RMF MXP YY A 007C</t>
  </si>
  <si>
    <t>156.TROIANELLO/BARBARA MRS F RMF MXP YY A 007D</t>
  </si>
  <si>
    <t>TURLE</t>
  </si>
  <si>
    <t>TURRA</t>
  </si>
  <si>
    <t>157.USELLI/DENIS MR M RMF MXP YY A 029B</t>
  </si>
  <si>
    <t>158.USELLI/LUIGINO MR M RMF MXP YY A 029C</t>
  </si>
  <si>
    <t>159.VALENZANO/FEDERICO MR M RMF MXP YY A 009A</t>
  </si>
  <si>
    <t>160.VALSANIA/LETIZIA MS F RMF MXP YY A 009B</t>
  </si>
  <si>
    <t>VARISCO</t>
  </si>
  <si>
    <t>OMAR</t>
  </si>
  <si>
    <t>161.VERGANI/FILIPPO MR M RMF MXP YY A 027B</t>
  </si>
  <si>
    <t xml:space="preserve">VIGANO                  </t>
  </si>
  <si>
    <t xml:space="preserve">PATRIK                  </t>
  </si>
  <si>
    <t>162.VIGANO/PATRIK MR M RMF MXP YY A 004E</t>
  </si>
  <si>
    <t>163.ZENNA/STEFANIA MRS F RMF MXP YY A 010D</t>
  </si>
  <si>
    <t>164.ZOPPIS/STEFANIA MRS F RMF MXP YY A 020</t>
  </si>
  <si>
    <t>LUCHERINI</t>
  </si>
  <si>
    <t xml:space="preserve"> 95.LUCHERINI/MARCO MR M RMF MXP YY A 016A</t>
  </si>
  <si>
    <t>100.MARTINO/MARIO MR M RMF MXP YY A 014C</t>
  </si>
  <si>
    <t xml:space="preserve">NADA </t>
  </si>
  <si>
    <t>112.NADA/DANIELA MRS F RMF MXP YY A 014D</t>
  </si>
  <si>
    <t>NANAYAKKARA</t>
  </si>
  <si>
    <t>BINALI</t>
  </si>
  <si>
    <t>113.NANAYAKKARA/BINALI MRS F RMF MXP YY A 016B</t>
  </si>
  <si>
    <t>APPENDINO</t>
  </si>
  <si>
    <t xml:space="preserve"> 1.APPENDINO/MARCO MR M MXP RMF YY B 006F</t>
  </si>
  <si>
    <t>NAUSICAA</t>
  </si>
  <si>
    <t xml:space="preserve"> 2.APPENDINO/NAUSICA MISS C MXP RMF YY B 006E</t>
  </si>
  <si>
    <t>BUZZI</t>
  </si>
  <si>
    <t xml:space="preserve"> 3.BUZZI/FABIO MR M MXP RMF YY B 015F</t>
  </si>
  <si>
    <t>CALLI</t>
  </si>
  <si>
    <t xml:space="preserve"> 4.CALLI/FRANCESCA MRS F MXP RMF YY B 025F</t>
  </si>
  <si>
    <t>CANNELLA</t>
  </si>
  <si>
    <t xml:space="preserve"> 5.CANNELLA/ELEONORA MRS F MXP RMF YY B 018C</t>
  </si>
  <si>
    <t>CELANT</t>
  </si>
  <si>
    <t xml:space="preserve"> 6.CELANT/FABRIZIA MRS F MXP RMF YY B 006D</t>
  </si>
  <si>
    <t>DIGIOVANNI</t>
  </si>
  <si>
    <t xml:space="preserve"> 7.DIGIOVANNI/GRETA MRS F MXP RMF YY B 018B</t>
  </si>
  <si>
    <t>FOLINI</t>
  </si>
  <si>
    <t>MILO</t>
  </si>
  <si>
    <t xml:space="preserve"> 8.FOLINI/MILO MR C MXP RMF YY B 020D</t>
  </si>
  <si>
    <t>FOSCHIANI</t>
  </si>
  <si>
    <t xml:space="preserve"> 9.FOSCHIANI/MARIA MRS F MXP RMF YY B 022C</t>
  </si>
  <si>
    <t>GALIMBERTI</t>
  </si>
  <si>
    <t>IVO</t>
  </si>
  <si>
    <t xml:space="preserve"> 10.GALIMBERTI/IVO MR M MXP RMF YY B 026A</t>
  </si>
  <si>
    <t>Lo Monaco</t>
  </si>
  <si>
    <t xml:space="preserve"> 11.LO MONACO/FRANCESCO MR M MXP RMF YY B 011B</t>
  </si>
  <si>
    <t>MAGRI</t>
  </si>
  <si>
    <t xml:space="preserve"> 12.MAGRI/FRANCESCA MRS F MXP RMF YY B 020E</t>
  </si>
  <si>
    <t>ROSELLA</t>
  </si>
  <si>
    <t xml:space="preserve"> 13.MAGRI/ROSELLA MRS F MXP RMF YY B 020F</t>
  </si>
  <si>
    <t>MALISANO</t>
  </si>
  <si>
    <t xml:space="preserve"> 14.MALISANO/GIADA MRS F MXP RMF YY B 022D</t>
  </si>
  <si>
    <t>IVANO</t>
  </si>
  <si>
    <t xml:space="preserve"> 15.MALISANO/IVANO MR M MXP RMF YY B 022A</t>
  </si>
  <si>
    <t xml:space="preserve"> 16.MALISANO/SANTIAGO MR C MXP RMF YY B 022B</t>
  </si>
  <si>
    <t>MALOMO</t>
  </si>
  <si>
    <t xml:space="preserve"> 17.MALOMO/SARA MRS F MXP RMF YY B 026B</t>
  </si>
  <si>
    <t>MANTOVANI</t>
  </si>
  <si>
    <t>ADOLFO EROS</t>
  </si>
  <si>
    <t xml:space="preserve"> 18.MANTOVANI/ADOLFO ER MR M MXP RMF YY B 013C</t>
  </si>
  <si>
    <t xml:space="preserve"> 19.MANTOVANI/GIORGIA MRS F MXP RMF YY B 013B</t>
  </si>
  <si>
    <t>MESTRE</t>
  </si>
  <si>
    <t xml:space="preserve"> 20.MESTRE/MONICA MRS F MXP RMF YY B 015E</t>
  </si>
  <si>
    <t>MURGIA</t>
  </si>
  <si>
    <t xml:space="preserve"> 21.MURGIA/CHRISTIAN MR M MXP RMF YY B 009C</t>
  </si>
  <si>
    <t xml:space="preserve"> 22.MURGIA/STEFANO MR M MXP RMF YY B 009B</t>
  </si>
  <si>
    <t>PACELLA</t>
  </si>
  <si>
    <t xml:space="preserve"> 23.PACELLA/MANUEL MR M MXP RMF YY B 012F</t>
  </si>
  <si>
    <t xml:space="preserve"> 24.PASCARELLA/GIADA MRS F MXP RMF YY B 012E</t>
  </si>
  <si>
    <t>Pastorello</t>
  </si>
  <si>
    <t>Elena</t>
  </si>
  <si>
    <t xml:space="preserve"> 26.PASTORELLO/ELENA MRS C MXP RMF YY B 016F</t>
  </si>
  <si>
    <t>Alessio</t>
  </si>
  <si>
    <t xml:space="preserve"> 25.PASTORELLO/ALESSIO MR M MXP RMF YY B 016E</t>
  </si>
  <si>
    <t>PIPINO</t>
  </si>
  <si>
    <t xml:space="preserve"> 27.PIPINO/ANDREA MR M MXP RMF YY B 025E</t>
  </si>
  <si>
    <t>Pisino</t>
  </si>
  <si>
    <t>Vittorio Ettore</t>
  </si>
  <si>
    <t xml:space="preserve"> 28.PISINO/VITTORIO ETT MR M MXP RMF YY B 011C</t>
  </si>
  <si>
    <t>RAVIOLI</t>
  </si>
  <si>
    <t xml:space="preserve"> 29.RAVIOLI/OMAR MR M MXP RMF YY B 018A</t>
  </si>
  <si>
    <t>RIPAMONTI</t>
  </si>
  <si>
    <t xml:space="preserve"> 30.RIPAMONTI/GIUSEPPI MRS F MXP RMF YY B 013A</t>
  </si>
  <si>
    <t xml:space="preserve"> 31.STEFANIA/FEDERICA MRS F MXP RMF YY B 011A</t>
  </si>
  <si>
    <t>TALO</t>
  </si>
  <si>
    <t>ENRICO VINCENZO </t>
  </si>
  <si>
    <t xml:space="preserve"> 32.TALO/ENRICO VINCENZ MR M MXP RMF YY B 014A</t>
  </si>
  <si>
    <t>FEDERICOMARIA</t>
  </si>
  <si>
    <t xml:space="preserve"> 33.TALO/FEDERICO MARIA MR M MXP RMF YY B 014B</t>
  </si>
  <si>
    <t>VADA</t>
  </si>
  <si>
    <t xml:space="preserve"> 34.VADA/ALESSIA MRS F MXP RMF YY B 009A</t>
  </si>
  <si>
    <t>Vanni</t>
  </si>
  <si>
    <t>Carla</t>
  </si>
  <si>
    <t xml:space="preserve"> 35.VANNI/CARLA MRS F MXP RMF YY B 016D</t>
  </si>
  <si>
    <t>AITA/DANIELA</t>
  </si>
  <si>
    <t>AMORE/MARIA</t>
  </si>
  <si>
    <t>APUZZO/ANTONIOMICHE.10B</t>
  </si>
  <si>
    <t>APUZZO/FERDINANDO</t>
  </si>
  <si>
    <t>APUZZO/ANGELO</t>
  </si>
  <si>
    <t>ATEF</t>
  </si>
  <si>
    <t>ROAA ZAYED AHMED</t>
  </si>
  <si>
    <t>ATEF/ROAAZAYEDAHMED</t>
  </si>
  <si>
    <t>Coupon Status Updated</t>
  </si>
  <si>
    <t>AULETTA/DOMENICO</t>
  </si>
  <si>
    <t>AULETTA/ANTONIO</t>
  </si>
  <si>
    <t>moved to NE1128</t>
  </si>
  <si>
    <t>Iscla Maoir</t>
  </si>
  <si>
    <t>BARBATO/TIZIANA</t>
  </si>
  <si>
    <t>BARONE/LUIGI</t>
  </si>
  <si>
    <t>BARONE/GIUSEPPE</t>
  </si>
  <si>
    <t>BARRA/DOMENICO</t>
  </si>
  <si>
    <t>ANTONIO MARIA</t>
  </si>
  <si>
    <t>BARRA/ANTONIOMARIA</t>
  </si>
  <si>
    <t>MARIA SOFIA</t>
  </si>
  <si>
    <t>BARRA/MARIASOFIA</t>
  </si>
  <si>
    <t>BATTAGLIA/PIERLUIGI</t>
  </si>
  <si>
    <t>BIANCOLELLA/CARMELA</t>
  </si>
  <si>
    <t>BORTONE/ANTONIO</t>
  </si>
  <si>
    <t>BOVE/STEFANO</t>
  </si>
  <si>
    <t>CAIRNS/ABBIEMARIE</t>
  </si>
  <si>
    <t>CANISTO/ANNAMARIA</t>
  </si>
  <si>
    <t>CANISTO/CIRETTA</t>
  </si>
  <si>
    <t>CASTALDI/FRANCESCA</t>
  </si>
  <si>
    <t>CASTALDI/ROSARITA</t>
  </si>
  <si>
    <t>CELLA/ASSUNTA</t>
  </si>
  <si>
    <t>CESARANO/MARIA</t>
  </si>
  <si>
    <t>CHAPMAN</t>
  </si>
  <si>
    <t>ANDREW</t>
  </si>
  <si>
    <t>CHAPMAN/ANDREW</t>
  </si>
  <si>
    <t>CORTELLESSA/MORENAA.6E</t>
  </si>
  <si>
    <t>CORTELLESSA/ANGELO</t>
  </si>
  <si>
    <t>COSTANTINO/MASSIMIL.19C</t>
  </si>
  <si>
    <t>COSTANTINO/ELENA</t>
  </si>
  <si>
    <t>COSTANTINO/MARTINA</t>
  </si>
  <si>
    <t>CUTOLO/ANNALIA</t>
  </si>
  <si>
    <t>DAMATO/ANTONIO</t>
  </si>
  <si>
    <t>DAMATO/ENRICO</t>
  </si>
  <si>
    <t>DAMATO/FRANCESCA</t>
  </si>
  <si>
    <t>DECARLO/MARIODOMENI.27A</t>
  </si>
  <si>
    <t>DEFALCO/CONCETTA</t>
  </si>
  <si>
    <t>DEFEO/ROSA</t>
  </si>
  <si>
    <t>DEFEO/CONCETTA</t>
  </si>
  <si>
    <t>DEMASE/AMEDEO</t>
  </si>
  <si>
    <t>DEMASE/NICOLE</t>
  </si>
  <si>
    <t>DESTEFANO/PASQUALE</t>
  </si>
  <si>
    <t>DESTEFANO/RAFFAELE</t>
  </si>
  <si>
    <t>DESTEFANO/ALFONSO</t>
  </si>
  <si>
    <t>DEL DUCA</t>
  </si>
  <si>
    <t>DELDUCA/VALERIO</t>
  </si>
  <si>
    <t>DEL GAIS</t>
  </si>
  <si>
    <t>DELGAIS/ROBERTA</t>
  </si>
  <si>
    <t>DELGAUDIO/LETIZIA</t>
  </si>
  <si>
    <t>DELGAUDIO/ROSA</t>
  </si>
  <si>
    <t>DELIA/ALESSIA</t>
  </si>
  <si>
    <t>DICOSTANZO/ANTONIO</t>
  </si>
  <si>
    <t>DIGIROLAMO/GIUSEPPI.11A</t>
  </si>
  <si>
    <t>DIGLIO/MASSIMILIANO</t>
  </si>
  <si>
    <t>DIGLIO/VALENTINA</t>
  </si>
  <si>
    <t>ESPOSITO/SALVATORE</t>
  </si>
  <si>
    <t>FERRUCCI/GIOVANNI</t>
  </si>
  <si>
    <t>FIORENZANO/ANTONIO</t>
  </si>
  <si>
    <t>FRENNA/RAFFAELE</t>
  </si>
  <si>
    <t>GAGLIOZZI</t>
  </si>
  <si>
    <t>GAGLIOZZI/CARLO</t>
  </si>
  <si>
    <t>GARGIULO/ADRIANA</t>
  </si>
  <si>
    <t>GENOVESE/VINCENZO</t>
  </si>
  <si>
    <t>GIANFRANCESCO/MARIA.25F</t>
  </si>
  <si>
    <t>GUARINO/ANGELA</t>
  </si>
  <si>
    <t>GUARINO/DOMENICOSAV.16A</t>
  </si>
  <si>
    <t>GUARINO/SUEMI</t>
  </si>
  <si>
    <t>GUARINO/MIRKO</t>
  </si>
  <si>
    <t>GUBITOSI</t>
  </si>
  <si>
    <t>GUBITOSI/ADELE</t>
  </si>
  <si>
    <t>HORBAL/MARIYA</t>
  </si>
  <si>
    <t>IOSSA/MICHELA</t>
  </si>
  <si>
    <t>JASAROVSKA/MAMURE</t>
  </si>
  <si>
    <t>KNAPCZYK/MARCO</t>
  </si>
  <si>
    <t>KNAPCZYK/CRISTINA</t>
  </si>
  <si>
    <t>LICCARDO/PASQUALE</t>
  </si>
  <si>
    <t>LICCARDO/ROSA</t>
  </si>
  <si>
    <t>LICCARDO/MARIAFRANC</t>
  </si>
  <si>
    <t>LOLLO/RAFFAELE</t>
  </si>
  <si>
    <t>LONGO/MARCO</t>
  </si>
  <si>
    <t>MADDALONI MORA</t>
  </si>
  <si>
    <t>GRADELY</t>
  </si>
  <si>
    <t>MADDALONIMORA/GRADE</t>
  </si>
  <si>
    <t>MAIERU/DOMENICA</t>
  </si>
  <si>
    <t>RAFFAELE/MAIONE</t>
  </si>
  <si>
    <t>MARIGLIANO/ANTONIO</t>
  </si>
  <si>
    <t>MARIGLIANO/RAFFAELE</t>
  </si>
  <si>
    <t>MARINIELLO/MARIA</t>
  </si>
  <si>
    <t>MASCIOLA</t>
  </si>
  <si>
    <t>MARIA CAROLINA</t>
  </si>
  <si>
    <t>MASCIOLA/MARIACAROL.25D</t>
  </si>
  <si>
    <t>MATALUNO/VINCENZO</t>
  </si>
  <si>
    <t>MATARESE/GIOVANNA</t>
  </si>
  <si>
    <t>MENICUCCI</t>
  </si>
  <si>
    <t>MENICUCCI/MARIKA</t>
  </si>
  <si>
    <t>MIGLIACCIO/LIDIA</t>
  </si>
  <si>
    <t>MORA BEITA</t>
  </si>
  <si>
    <t>MORABEITA/GRADELY</t>
  </si>
  <si>
    <t>MORSY</t>
  </si>
  <si>
    <t>MOUSTAFA MAHMOUD</t>
  </si>
  <si>
    <t>Coupon Status Updated by APG as Refund</t>
  </si>
  <si>
    <t>MOSCHETTA/MARCELLO</t>
  </si>
  <si>
    <t>MOSCHETTA/MARINA</t>
  </si>
  <si>
    <t>MOSCHETTA/MARCOGIOV</t>
  </si>
  <si>
    <t>NAPOLITANO/ALESSAND</t>
  </si>
  <si>
    <t>NAPOLITANO/MARTINA</t>
  </si>
  <si>
    <t>NARDI/ALESSANDRO</t>
  </si>
  <si>
    <t>NARDI/MANUEL</t>
  </si>
  <si>
    <t>PALMIERO/ANGELO</t>
  </si>
  <si>
    <t>PANARELLO/MICHELE</t>
  </si>
  <si>
    <t>PANARELLO/MIA</t>
  </si>
  <si>
    <t>PAPALEO/ANTONIETTA</t>
  </si>
  <si>
    <t>PASCARELLA/CARMEN</t>
  </si>
  <si>
    <t>PERRELLA/ANNA</t>
  </si>
  <si>
    <t>PERRELLA/MARINELLA</t>
  </si>
  <si>
    <t>PESCE/CIRO</t>
  </si>
  <si>
    <t>PETRENGA/CORRADO</t>
  </si>
  <si>
    <t>PETRUZZIELLO</t>
  </si>
  <si>
    <t>PETRUZZIELLO/DAVIDE</t>
  </si>
  <si>
    <t>PIZZO/GAETANO</t>
  </si>
  <si>
    <t>PIZZO/SABRINA</t>
  </si>
  <si>
    <t>POLVERINO</t>
  </si>
  <si>
    <t>POLVERINO/PASQUALE</t>
  </si>
  <si>
    <t>PROTA/CHIARA</t>
  </si>
  <si>
    <t>PUTAGGIO/SIMONA</t>
  </si>
  <si>
    <t>RATINHO</t>
  </si>
  <si>
    <t>ANTHONY</t>
  </si>
  <si>
    <t>RATINHO/ANTHONY</t>
  </si>
  <si>
    <t>RAVEL/ANNAELISA</t>
  </si>
  <si>
    <t>REA/MARIA</t>
  </si>
  <si>
    <t>RICCIO/VALENTINA</t>
  </si>
  <si>
    <t>MARIAANNA</t>
  </si>
  <si>
    <t>ROMANO/MARIAANNA</t>
  </si>
  <si>
    <t>ROMANO/MATTIA</t>
  </si>
  <si>
    <t>RUBINO/ANGELO</t>
  </si>
  <si>
    <t>RUBINO/SUSANNA</t>
  </si>
  <si>
    <t>RUBINO/ANTONIO</t>
  </si>
  <si>
    <t>RUBINO/GIANLUCA</t>
  </si>
  <si>
    <t>SANNINO/MARTINA</t>
  </si>
  <si>
    <t>SCIPPA</t>
  </si>
  <si>
    <t>EMMANUELE</t>
  </si>
  <si>
    <t>SCIPPA/EMMANUELE</t>
  </si>
  <si>
    <t>SCIPPA/LUIGI</t>
  </si>
  <si>
    <t>SCIPPA/MARIAFRANCES</t>
  </si>
  <si>
    <t>SIBILIA/CRISTINA</t>
  </si>
  <si>
    <t>SLIMENE</t>
  </si>
  <si>
    <t>SABRINE</t>
  </si>
  <si>
    <t>SLIMENE/SABRINE</t>
  </si>
  <si>
    <t>SPINO/STEFANIA</t>
  </si>
  <si>
    <t>STEWART</t>
  </si>
  <si>
    <t>RORY WILLIAM</t>
  </si>
  <si>
    <t>STEWART/RORYWILLIAM</t>
  </si>
  <si>
    <t>STRAZZULLO/MASSIMO</t>
  </si>
  <si>
    <t>STRAZZULLO/SALVATOR</t>
  </si>
  <si>
    <t>TEDDE</t>
  </si>
  <si>
    <t>TEDDE/CRISTINA</t>
  </si>
  <si>
    <t>TERRACCIANO/CARLA</t>
  </si>
  <si>
    <t>TERRACCIANO/DOMENIC</t>
  </si>
  <si>
    <t>TERRACCIANO/LUCIA</t>
  </si>
  <si>
    <t>TORROMACCO/IMMACOLA</t>
  </si>
  <si>
    <t>TOZZI/ALESSANDRA</t>
  </si>
  <si>
    <t>TREROTOLA</t>
  </si>
  <si>
    <t>TREROTOLA/GIUSEPPE</t>
  </si>
  <si>
    <t>TREROTOLA/GAIA</t>
  </si>
  <si>
    <t>TREROTOLA/GIANLUCA</t>
  </si>
  <si>
    <t>VECCHIO/DOMENICA</t>
  </si>
  <si>
    <t>VEGA/GIANNET</t>
  </si>
  <si>
    <t>VOLLERO/CIRO</t>
  </si>
  <si>
    <t>BIAGIONI</t>
  </si>
  <si>
    <t>BIAGIONI/VANESSA</t>
  </si>
  <si>
    <t>BIAGIONIANGELI</t>
  </si>
  <si>
    <t>ANGE.</t>
  </si>
  <si>
    <t>BIAGIONIANGELI/ANGE.11F</t>
  </si>
  <si>
    <t>CETRA</t>
  </si>
  <si>
    <t>WILMA</t>
  </si>
  <si>
    <t>CETRA/WILMA</t>
  </si>
  <si>
    <t>CHIARETTI</t>
  </si>
  <si>
    <t>CINZIA</t>
  </si>
  <si>
    <t>CHIARETTI/CINZIA</t>
  </si>
  <si>
    <t>CHIARETTI/MONICA</t>
  </si>
  <si>
    <t>LUNA</t>
  </si>
  <si>
    <t>LIBERATI/LUNA</t>
  </si>
  <si>
    <t>LORETI</t>
  </si>
  <si>
    <t>ASSIMILIA</t>
  </si>
  <si>
    <t>LORETI/ASSIMILIA</t>
  </si>
  <si>
    <t>Not listed on the adl in email</t>
  </si>
  <si>
    <t>LORETI/ELIA</t>
  </si>
  <si>
    <t>LRETI</t>
  </si>
  <si>
    <t>LRETI/RACHELE</t>
  </si>
  <si>
    <t>MARTELLI</t>
  </si>
  <si>
    <t>MARTELLI/CAMILLA</t>
  </si>
  <si>
    <t>POLI</t>
  </si>
  <si>
    <t>POLI/ALESSANDRA</t>
  </si>
  <si>
    <t>POLI/FEDERICA</t>
  </si>
  <si>
    <t>PIERPAOO</t>
  </si>
  <si>
    <t>VALENTINI/PIERPAOO</t>
  </si>
  <si>
    <t>ACQUARO</t>
  </si>
  <si>
    <t>ACQUARO/MARCELLA</t>
  </si>
  <si>
    <t>ACQUARO/FABRIZIO</t>
  </si>
  <si>
    <t>ACQUARO/MARIANNACHD</t>
  </si>
  <si>
    <t>ACQUARO/MARIOCHD</t>
  </si>
  <si>
    <t>21/02/2021</t>
  </si>
  <si>
    <t>AMBROSINO</t>
  </si>
  <si>
    <t>AMBROSINO/ALESSIA</t>
  </si>
  <si>
    <t>GIUSTINO</t>
  </si>
  <si>
    <t>ANDREOZZI/GIUSTINO</t>
  </si>
  <si>
    <t>ANDREOZZI/GAETANO</t>
  </si>
  <si>
    <t>ANDREOZZI/ANGELICACHD</t>
  </si>
  <si>
    <t>15/07/2017</t>
  </si>
  <si>
    <t>BAIANO/CIRO</t>
  </si>
  <si>
    <t>BELLO</t>
  </si>
  <si>
    <t>FORTUNATA</t>
  </si>
  <si>
    <t>BELLO/FORTUNATA</t>
  </si>
  <si>
    <t>BOTTONI</t>
  </si>
  <si>
    <t>BOTTONI/CLAUDIO</t>
  </si>
  <si>
    <t>CACCIAPUOTI/ANIELLO</t>
  </si>
  <si>
    <t>CACCIAPUOTI/LUDOVICACH</t>
  </si>
  <si>
    <t>23/07/2014</t>
  </si>
  <si>
    <t>CACCIAPUOTI/CATERIN</t>
  </si>
  <si>
    <t>CACCIAPUOTI/CASTRES</t>
  </si>
  <si>
    <t>CACCIUOLO</t>
  </si>
  <si>
    <t>CACCIUOLO/MARTINA</t>
  </si>
  <si>
    <t>CANAHUIRE LAURA</t>
  </si>
  <si>
    <t>CANAHUIRELAURA/JESS</t>
  </si>
  <si>
    <t>CAPASSO/LUCIANO</t>
  </si>
  <si>
    <t>CAPASSO/LUDOVICA</t>
  </si>
  <si>
    <t xml:space="preserve">CAPOZIO </t>
  </si>
  <si>
    <t>PIA</t>
  </si>
  <si>
    <t>CAPOZIO/PIA</t>
  </si>
  <si>
    <t>CAPOZZOLI</t>
  </si>
  <si>
    <t>CAPOZZOLI/ANNALISA</t>
  </si>
  <si>
    <t>CASTELLO</t>
  </si>
  <si>
    <t>CASTELLO/ARIANNA</t>
  </si>
  <si>
    <t>CERVELLO</t>
  </si>
  <si>
    <t>CERVELLO/GAETANO</t>
  </si>
  <si>
    <t>CERVELLO/NICOLOCHD</t>
  </si>
  <si>
    <t>MIRIAM</t>
  </si>
  <si>
    <t>CIRILLO/MIRIAM</t>
  </si>
  <si>
    <t xml:space="preserve">CLEMENTI </t>
  </si>
  <si>
    <t>CLEMENTI/SAMANTHA</t>
  </si>
  <si>
    <t>COCCOLUTO</t>
  </si>
  <si>
    <t>COCCOLUTO/ALESSAND</t>
  </si>
  <si>
    <t>CORDA</t>
  </si>
  <si>
    <t>CORDA/ROMINA</t>
  </si>
  <si>
    <t>COTUGNO</t>
  </si>
  <si>
    <t>COTUGNO/FRANCESCO</t>
  </si>
  <si>
    <t>DAGOSTINO/GIOVANNA</t>
  </si>
  <si>
    <t xml:space="preserve">DE MARTINO </t>
  </si>
  <si>
    <t>DEMARTINO/LOREDANA</t>
  </si>
  <si>
    <t>DEMEO/CIRO</t>
  </si>
  <si>
    <t>DESIMONE/GIUSEPPE</t>
  </si>
  <si>
    <t>DE VINCENZO</t>
  </si>
  <si>
    <t>DEVINCENZO/MARIARO</t>
  </si>
  <si>
    <t>DELLACROCE</t>
  </si>
  <si>
    <t>DELLACROCE/GAETANO</t>
  </si>
  <si>
    <t>ANTONIA ROSARIA</t>
  </si>
  <si>
    <t>DELLACROCE/ANTONIAR</t>
  </si>
  <si>
    <t>DELLAFORNACE</t>
  </si>
  <si>
    <t>DELLAFORNACE/VITTO</t>
  </si>
  <si>
    <t>PIERFILIPPO</t>
  </si>
  <si>
    <t>DELLAFORNACE/PIERFI</t>
  </si>
  <si>
    <t>DELLAFORNACE/SALVAT</t>
  </si>
  <si>
    <t>DELLAROSSA</t>
  </si>
  <si>
    <t>DESIMONE/NICOLA</t>
  </si>
  <si>
    <t>DEMENEGO</t>
  </si>
  <si>
    <t>DEMENEGO/TAMARA</t>
  </si>
  <si>
    <t>DESIMONE/GIULIO</t>
  </si>
  <si>
    <t>DESIMONE/MARIOCHD</t>
  </si>
  <si>
    <t>DESIMONE/ANGELO</t>
  </si>
  <si>
    <t xml:space="preserve">DI PUORTO </t>
  </si>
  <si>
    <t>DIPUORTO/MIRANDA</t>
  </si>
  <si>
    <t>DIANA/MARIAROSARIA</t>
  </si>
  <si>
    <t>DIPALMA</t>
  </si>
  <si>
    <t>DIPALMA/MARCO</t>
  </si>
  <si>
    <t>FADDA</t>
  </si>
  <si>
    <t>FADDA/FRANCESCO</t>
  </si>
  <si>
    <t xml:space="preserve">FIORETTO </t>
  </si>
  <si>
    <t>FIORETTO/MARINA</t>
  </si>
  <si>
    <t>FUCITO</t>
  </si>
  <si>
    <t>FUCITO/MATTEO</t>
  </si>
  <si>
    <t>LUIGIA</t>
  </si>
  <si>
    <t>GIORDANO/LUIGIA</t>
  </si>
  <si>
    <t>GIORGIO/DOMENICO</t>
  </si>
  <si>
    <t>GIORGIO/MATILDECHD</t>
  </si>
  <si>
    <t>22/12/2017</t>
  </si>
  <si>
    <t>GIORGIO/ANGELACHD</t>
  </si>
  <si>
    <t>19/10/2012</t>
  </si>
  <si>
    <t>PATRIZIA FORTUNATA</t>
  </si>
  <si>
    <t>GIORGIO/PATRIZIAFOR</t>
  </si>
  <si>
    <t xml:space="preserve">GUIDA </t>
  </si>
  <si>
    <t>GUIDA/ATTILIO</t>
  </si>
  <si>
    <t>IACCARINO/ANTONIO</t>
  </si>
  <si>
    <t xml:space="preserve">IOVENE </t>
  </si>
  <si>
    <t>IOVENE/MICHELE</t>
  </si>
  <si>
    <t>IOVINE</t>
  </si>
  <si>
    <t>IOVINE/ANTONIETTA</t>
  </si>
  <si>
    <t>ISABELLA/CLAUDIA</t>
  </si>
  <si>
    <t>LANCETTA</t>
  </si>
  <si>
    <t>LANCETTA/SIMONA</t>
  </si>
  <si>
    <t>LAURETTI</t>
  </si>
  <si>
    <t>LAURETTI/VITTORIO</t>
  </si>
  <si>
    <t>LIGUORI/LUIGI</t>
  </si>
  <si>
    <t>LIN</t>
  </si>
  <si>
    <t>XIN RUI CHIARA</t>
  </si>
  <si>
    <t>LIN/XINRUICHIARA</t>
  </si>
  <si>
    <t>LOCICERO</t>
  </si>
  <si>
    <t>LOCICERO/ANNA</t>
  </si>
  <si>
    <t xml:space="preserve">LOMBARDO </t>
  </si>
  <si>
    <t>LOMBARDO/ROSARIA</t>
  </si>
  <si>
    <t>LOSURDO</t>
  </si>
  <si>
    <t>MARANO</t>
  </si>
  <si>
    <t>ERNESTO</t>
  </si>
  <si>
    <t>MARANO/ERNESTO</t>
  </si>
  <si>
    <t>PASQUALE ROBERTO</t>
  </si>
  <si>
    <t>MARANO/PASQUALEROBE</t>
  </si>
  <si>
    <t>MARINO/GIOVANNA</t>
  </si>
  <si>
    <t>MARTINO/RAFFAELE</t>
  </si>
  <si>
    <t>MASSARO/CONCETTA</t>
  </si>
  <si>
    <t>MAZZA</t>
  </si>
  <si>
    <t>GIAN LUCA</t>
  </si>
  <si>
    <t>NICOLAS</t>
  </si>
  <si>
    <t>MAZZA/NICOLAS</t>
  </si>
  <si>
    <t>MILITE</t>
  </si>
  <si>
    <t>MILITE/GIUSEPPE</t>
  </si>
  <si>
    <t>PASQUALE PIO</t>
  </si>
  <si>
    <t>MILITE/PASQUALEPIOCHD</t>
  </si>
  <si>
    <t>26/02/2016</t>
  </si>
  <si>
    <t>NARDUCCI/MAURIZIO</t>
  </si>
  <si>
    <t xml:space="preserve">NESE </t>
  </si>
  <si>
    <t>NESE/ALESSANDRA</t>
  </si>
  <si>
    <t>PANICO/LOREDANA</t>
  </si>
  <si>
    <t>PASCARELLA/ANTONIO</t>
  </si>
  <si>
    <t>PATALANO</t>
  </si>
  <si>
    <t>MARIA CANDIDA</t>
  </si>
  <si>
    <t>PATALANO/MARIACAND</t>
  </si>
  <si>
    <t>PELELLA</t>
  </si>
  <si>
    <t xml:space="preserve">GENNARO </t>
  </si>
  <si>
    <t>PIANESE/GENNARO</t>
  </si>
  <si>
    <t>PELELLA/SARA</t>
  </si>
  <si>
    <t xml:space="preserve">PELELLA </t>
  </si>
  <si>
    <t xml:space="preserve">ELISA </t>
  </si>
  <si>
    <t>PELELLA/ELISA</t>
  </si>
  <si>
    <t>PIANESE</t>
  </si>
  <si>
    <t>PELELLA/GENNARO</t>
  </si>
  <si>
    <t>PISCITELLI/DANILO</t>
  </si>
  <si>
    <t>PISCITELLI/MANUELA</t>
  </si>
  <si>
    <t>POTOLICCHIO</t>
  </si>
  <si>
    <t>ANNA CHANEL</t>
  </si>
  <si>
    <t>POTOLICCHIO/ANNACH</t>
  </si>
  <si>
    <t>POTOLICCHIO/ALFONSO</t>
  </si>
  <si>
    <t>POTOLICCHIO/ANTONI</t>
  </si>
  <si>
    <t>POTOLICCHIO/NOEMICHD</t>
  </si>
  <si>
    <t>30/04/2013</t>
  </si>
  <si>
    <t>PROVERBIO</t>
  </si>
  <si>
    <t>PROVERBIO/SALVATORE</t>
  </si>
  <si>
    <t>RETUCCI</t>
  </si>
  <si>
    <t>RETUCCI/GIUSEPPE</t>
  </si>
  <si>
    <t>ROBILOTTA</t>
  </si>
  <si>
    <t>ROCCHINA</t>
  </si>
  <si>
    <t>ROBILOTTA/ROCCHINA</t>
  </si>
  <si>
    <t xml:space="preserve">RODRIQUEZ </t>
  </si>
  <si>
    <t>RODRIQUEZ/MARIANNA</t>
  </si>
  <si>
    <t>MARIA ORNELLA</t>
  </si>
  <si>
    <t>RODRIQUEZ/MARIAORNE</t>
  </si>
  <si>
    <t>ROMANO/SALVATORE</t>
  </si>
  <si>
    <t>RONCA</t>
  </si>
  <si>
    <t>RONCA/GIULIO</t>
  </si>
  <si>
    <t>RUSSO/SIMONA</t>
  </si>
  <si>
    <t>RUSSO/ANTONIO</t>
  </si>
  <si>
    <t>RUSSO/RAFFAELE</t>
  </si>
  <si>
    <t>SALVATORE/STEFANIA</t>
  </si>
  <si>
    <t>SCHETTINO/GIUSEPPE</t>
  </si>
  <si>
    <t>SIANO/GIUSEPPE</t>
  </si>
  <si>
    <t>SIANO/GIOVANNI</t>
  </si>
  <si>
    <t>SIMEONI</t>
  </si>
  <si>
    <t>SIMEONI/SARA</t>
  </si>
  <si>
    <t>SPARAVIGNA</t>
  </si>
  <si>
    <t>SPARAVIGNA/ANTONIO</t>
  </si>
  <si>
    <t xml:space="preserve">STAGLIANO </t>
  </si>
  <si>
    <t>STAGLIANO/SERENA</t>
  </si>
  <si>
    <t>TALIANI</t>
  </si>
  <si>
    <t>TALIANI/MATTEO</t>
  </si>
  <si>
    <t>TEODORO</t>
  </si>
  <si>
    <t>TEODORO/GIULIA</t>
  </si>
  <si>
    <t>TOCE</t>
  </si>
  <si>
    <t>DOMINIQUE</t>
  </si>
  <si>
    <t>TOCE/DOMINIQUE</t>
  </si>
  <si>
    <t>URBINO</t>
  </si>
  <si>
    <t>RODOLFA</t>
  </si>
  <si>
    <t>URBINO/RODOLFA</t>
  </si>
  <si>
    <t>VALENTINO/MARILENA</t>
  </si>
  <si>
    <t>VASSALLO</t>
  </si>
  <si>
    <t>VASSALLO/MARIANNA</t>
  </si>
  <si>
    <t>VESSELLA</t>
  </si>
  <si>
    <t>VESSELLA/MARIAROSA</t>
  </si>
  <si>
    <t>YNGA OLIVARES</t>
  </si>
  <si>
    <t>DELIA MARIA</t>
  </si>
  <si>
    <t>YNGAOLIVARES/DELIA</t>
  </si>
  <si>
    <t>CUOFANO/IVAN</t>
  </si>
  <si>
    <t>cancelled pax showup in the airport</t>
  </si>
  <si>
    <t>CUOFANO/JACOPO</t>
  </si>
  <si>
    <t>CUOFANO/MATTIA</t>
  </si>
  <si>
    <t>FARRACE</t>
  </si>
  <si>
    <t>FARRACE/FEDERICA</t>
  </si>
  <si>
    <t>ACQUILINI/CHRISTIAN</t>
  </si>
  <si>
    <t>ALBU/VALENTINAMARIA</t>
  </si>
  <si>
    <t>AlpiTour</t>
  </si>
  <si>
    <t>AMENDOLA/GIORGIA</t>
  </si>
  <si>
    <t>AMORUSO/ROSA</t>
  </si>
  <si>
    <t>AMORUSO/GIUSEPPE</t>
  </si>
  <si>
    <t>AMORUSO/MATTEO</t>
  </si>
  <si>
    <t>AMORUSO/SASHA</t>
  </si>
  <si>
    <t>AMORUSO/VINCENZO</t>
  </si>
  <si>
    <t>ANTONICELLI/GIANNI</t>
  </si>
  <si>
    <t>ANTONICELLI/NICOLA</t>
  </si>
  <si>
    <t>AQUILANTE/VALENTINA</t>
  </si>
  <si>
    <t>BAFUNNO/ELISABETTA</t>
  </si>
  <si>
    <t>BALDASSARRE/SARA</t>
  </si>
  <si>
    <t>BARBUSCIO/MARIO</t>
  </si>
  <si>
    <t>BARILE/DAVIDE</t>
  </si>
  <si>
    <t>BARTOLOMEO/ROCCO</t>
  </si>
  <si>
    <t>BERARDI/ILARIA</t>
  </si>
  <si>
    <t>BERENDE/AURELIANION.13F</t>
  </si>
  <si>
    <t>Biagioni Angeli</t>
  </si>
  <si>
    <t>Vanessa</t>
  </si>
  <si>
    <t>booked to NE6124</t>
  </si>
  <si>
    <t>Angelica</t>
  </si>
  <si>
    <t>BISSANTI/GIUSEPPE</t>
  </si>
  <si>
    <t>BISSANTI/BENEDETTA</t>
  </si>
  <si>
    <t>BISSANTI/GAETANOFEL.20B</t>
  </si>
  <si>
    <t>BUFANO/ALESSANDRODO.7D</t>
  </si>
  <si>
    <t>BUONSANTE/ROBERTO</t>
  </si>
  <si>
    <t>CALDAROLA/ALESSANDR.5A</t>
  </si>
  <si>
    <t>CALIGIURI/GIOVANNI</t>
  </si>
  <si>
    <t>CAPONI</t>
  </si>
  <si>
    <t>CAPONI/MAURIZIO</t>
  </si>
  <si>
    <t>CAPONI/CHIARA</t>
  </si>
  <si>
    <t>CAPONI/SARA</t>
  </si>
  <si>
    <t>CAPPIELLO/LUCA</t>
  </si>
  <si>
    <t>CARAMELLA/SILVANO</t>
  </si>
  <si>
    <t>CARAMELLA/IRENE</t>
  </si>
  <si>
    <t>CARTOLANO/MAIRA</t>
  </si>
  <si>
    <t>CARTOLANO/MELITA</t>
  </si>
  <si>
    <t>CARTOLANO/VINCENZO</t>
  </si>
  <si>
    <t>CATANIA/ROSALBA</t>
  </si>
  <si>
    <t>Cetra</t>
  </si>
  <si>
    <t>Wilma</t>
  </si>
  <si>
    <t>Chiaretti</t>
  </si>
  <si>
    <t>Cinzia</t>
  </si>
  <si>
    <t>CIRIGLIANO/GIUSEPPE</t>
  </si>
  <si>
    <t>CIRILLO/MARIA</t>
  </si>
  <si>
    <t>COLAIANNI/CLAUDIO</t>
  </si>
  <si>
    <t>COLAIANNI/MICHELE</t>
  </si>
  <si>
    <t>CORASANITI/ALESSAND.30E</t>
  </si>
  <si>
    <t>CORASANITI/GAIA</t>
  </si>
  <si>
    <t>CORASANITI/NICOLO</t>
  </si>
  <si>
    <t>CREANZA/GIUSEPPE</t>
  </si>
  <si>
    <t>DAMATO/GIUSEPPE</t>
  </si>
  <si>
    <t>DAMBROSIO/ROBERTO</t>
  </si>
  <si>
    <t>DAMICO/NUNZIO</t>
  </si>
  <si>
    <t>DAMONE/MARIANGELA</t>
  </si>
  <si>
    <t>DANDREA/MICHELE</t>
  </si>
  <si>
    <t>DAZZEO/VINCENZA</t>
  </si>
  <si>
    <t>DECARLO/GIUSEPPE</t>
  </si>
  <si>
    <t>DECRISTOFARO/LOREDA.18D</t>
  </si>
  <si>
    <t>DERAHO/AMBRARITA</t>
  </si>
  <si>
    <t>DERAHO/LUIGIDANIELE</t>
  </si>
  <si>
    <t>DESARIO/NICOLA</t>
  </si>
  <si>
    <t>DESARIO/SIMONA</t>
  </si>
  <si>
    <t>DE ZIO</t>
  </si>
  <si>
    <t>DEZIO/GIOVINA</t>
  </si>
  <si>
    <t>DERRICO/DARIO</t>
  </si>
  <si>
    <t>DESERIO/ALESSIA</t>
  </si>
  <si>
    <t>DHOOROO/OUMAH</t>
  </si>
  <si>
    <t>DIBENEDETTO/GIULIAN.26C</t>
  </si>
  <si>
    <t>DIBENEDETTO/ROSSELL.12A</t>
  </si>
  <si>
    <t>DICEGLIE/ANGELA</t>
  </si>
  <si>
    <t>DIGREGORIO/ROSALUCI.15F</t>
  </si>
  <si>
    <t>DILECCE/PASQUALE</t>
  </si>
  <si>
    <t>DINARDO/MARIA</t>
  </si>
  <si>
    <t>DIGENNARO/FILIPPO</t>
  </si>
  <si>
    <t>DIGENNARO/GIUSEPPE</t>
  </si>
  <si>
    <t>DIGENNARO/VERONICA</t>
  </si>
  <si>
    <t>DIMICCOLI/SERAFINA</t>
  </si>
  <si>
    <t>ELIA/EMANUELA</t>
  </si>
  <si>
    <t>ERRICO/GIUSEPPE</t>
  </si>
  <si>
    <t>ESPOSITO/ALESSANDRO</t>
  </si>
  <si>
    <t>ESPOSITO/GIULIA</t>
  </si>
  <si>
    <t>ESPOSITO/LUIGI</t>
  </si>
  <si>
    <t>FALCO/ANTONIO</t>
  </si>
  <si>
    <t>FAVIA/GIADA</t>
  </si>
  <si>
    <t>GARZIO/SIMONA</t>
  </si>
  <si>
    <t>GEMMATO/ANNA</t>
  </si>
  <si>
    <t>GERMANO/SABRINA</t>
  </si>
  <si>
    <t>GRAMEGNA/ALICEINF</t>
  </si>
  <si>
    <t>GRECO/ALESSIO</t>
  </si>
  <si>
    <t>GRECO/AURORA</t>
  </si>
  <si>
    <t>GRIECO/EMANUELE</t>
  </si>
  <si>
    <t>GUARNIERI/LUANA</t>
  </si>
  <si>
    <t>GUARNIERI/STEFANO</t>
  </si>
  <si>
    <t>GUERRIERI/FILOMENA</t>
  </si>
  <si>
    <t>IANIA/SIMONA</t>
  </si>
  <si>
    <t>KANAEVA/NATALIA</t>
  </si>
  <si>
    <t>LABALESTRA/MARIAANT.14E</t>
  </si>
  <si>
    <t>LACASELLA/FABIO</t>
  </si>
  <si>
    <t>LAGATTA/ROBERTA</t>
  </si>
  <si>
    <t>LASTELLA/CHIARASABR.29D</t>
  </si>
  <si>
    <t>Liberati</t>
  </si>
  <si>
    <t>Luna</t>
  </si>
  <si>
    <t>LIGUORI/CAMILLA</t>
  </si>
  <si>
    <t>LOGRIECO/SIMONE</t>
  </si>
  <si>
    <t>LORUSSO/ANTONIO</t>
  </si>
  <si>
    <t>LORUSSO/GIUSEPPE</t>
  </si>
  <si>
    <t>MADAGHIELE/LUCA</t>
  </si>
  <si>
    <t>MAGALETTI/MATTEO</t>
  </si>
  <si>
    <t>MANNIELLO/MASSIMO</t>
  </si>
  <si>
    <t>MARGIOTTA/VANESSA</t>
  </si>
  <si>
    <t>MARINO/LAURA</t>
  </si>
  <si>
    <t>Martelli</t>
  </si>
  <si>
    <t>MARZO/EDOARDO</t>
  </si>
  <si>
    <t>MARZO/VERONICA</t>
  </si>
  <si>
    <t>MASELLI/LUCIENECARO.7E</t>
  </si>
  <si>
    <t>MAZZOTTA/CRISTINAAN.21D</t>
  </si>
  <si>
    <t>MERCURIO/OLIMPIAROS.17E</t>
  </si>
  <si>
    <t>MIGGIANO/CRISTINA</t>
  </si>
  <si>
    <t>MONTAGNA/DENISE</t>
  </si>
  <si>
    <t>MONTEREALE/NUNZIA</t>
  </si>
  <si>
    <t>NAPOLETANO/DOMENICO</t>
  </si>
  <si>
    <t>NUTRICATO/ANGELA</t>
  </si>
  <si>
    <t>PACCIONE/DOMINGA</t>
  </si>
  <si>
    <t>PAGLIARA/FRANCESCA</t>
  </si>
  <si>
    <t>PALMA/VALENTINA</t>
  </si>
  <si>
    <t>PALUMBO/LUCIANO</t>
  </si>
  <si>
    <t>PARADISO/FEDERICA</t>
  </si>
  <si>
    <t>PARETE/DEBORA</t>
  </si>
  <si>
    <t>PASCUZZI/LUCA</t>
  </si>
  <si>
    <t>PATI/FRANCESCA</t>
  </si>
  <si>
    <t>PEPE/STELLA</t>
  </si>
  <si>
    <t>PEROTTI/DESIREE</t>
  </si>
  <si>
    <t>PICCIALLO/NUNZIA</t>
  </si>
  <si>
    <t>Poli</t>
  </si>
  <si>
    <t xml:space="preserve">Poli </t>
  </si>
  <si>
    <t>POLIGNIERI/GIOSAFAT.6A</t>
  </si>
  <si>
    <t>POLLICE/TERESA</t>
  </si>
  <si>
    <t>POTIMARIA/DILETTA</t>
  </si>
  <si>
    <t>PRIMAVERA/MARCO</t>
  </si>
  <si>
    <t>PRIMITIVO/ELENA</t>
  </si>
  <si>
    <t>PRIOLO/SILVANOEMANU.16A</t>
  </si>
  <si>
    <t>PROCACCIO/GIANLUIGI</t>
  </si>
  <si>
    <t>QUARTA/GIORGIO</t>
  </si>
  <si>
    <t>QUARTA/IVAN</t>
  </si>
  <si>
    <t>RUBERTO/FABIO</t>
  </si>
  <si>
    <t>RUGGIERI/ELISABETTA</t>
  </si>
  <si>
    <t>RUGGIERO/GABRIELE</t>
  </si>
  <si>
    <t>RUGGIERO/ALESSIO</t>
  </si>
  <si>
    <t>SAPORITO/ARIANNA</t>
  </si>
  <si>
    <t>SAVINO/ALESSANDRA</t>
  </si>
  <si>
    <t>SCIARRILLO/ALESSIA</t>
  </si>
  <si>
    <t>SEEKAUREE/HASVINE</t>
  </si>
  <si>
    <t>SERANI</t>
  </si>
  <si>
    <t>ALMA</t>
  </si>
  <si>
    <t>SERANI/ALMA</t>
  </si>
  <si>
    <t>SERGIO/DORIANA</t>
  </si>
  <si>
    <t>SERGIO/VALENTINA</t>
  </si>
  <si>
    <t xml:space="preserve">SERRA	</t>
  </si>
  <si>
    <t>SERRA/BEATRICE</t>
  </si>
  <si>
    <t xml:space="preserve">SPADAFORA	</t>
  </si>
  <si>
    <t>SPADAFORA/FATIMA</t>
  </si>
  <si>
    <t>SPADAFORA/ROMILDO</t>
  </si>
  <si>
    <t>STRANGES/GLORIA</t>
  </si>
  <si>
    <t>TATTOLI/GIUSEPPE</t>
  </si>
  <si>
    <t>TEMPESTA/GABRIELLA</t>
  </si>
  <si>
    <t>TERLIZZI/ANTONIO</t>
  </si>
  <si>
    <t>TERLIZZI/NICOLA</t>
  </si>
  <si>
    <t xml:space="preserve">TONTOLI	</t>
  </si>
  <si>
    <t>TONTOLI/SILVIO</t>
  </si>
  <si>
    <t>TORELLI/SALVATORE</t>
  </si>
  <si>
    <t>TORELLI/GAIA</t>
  </si>
  <si>
    <t>VACCA/ANGELA</t>
  </si>
  <si>
    <t>Valentini</t>
  </si>
  <si>
    <t>Pier Paolo</t>
  </si>
  <si>
    <t>VARRICCHIO/SARAPIA</t>
  </si>
  <si>
    <t>VERGARO/CLAUDIO</t>
  </si>
  <si>
    <t>VERGARO/ENRICA</t>
  </si>
  <si>
    <t>VERGARO/SOFIA</t>
  </si>
  <si>
    <t>VERNICE/CARMELA</t>
  </si>
  <si>
    <t>VERONESI/EDO</t>
  </si>
  <si>
    <t>VERONESI/MASSIMO</t>
  </si>
  <si>
    <t>VIGNOLA/FRANCESCO</t>
  </si>
  <si>
    <t>VIGNOLA/MARTINA</t>
  </si>
  <si>
    <t>VIGNOLA/SIMONA</t>
  </si>
  <si>
    <t>VISCO/ANDREA</t>
  </si>
  <si>
    <t>ZAPPATU/ALEX</t>
  </si>
  <si>
    <t>ABBATICCHIO</t>
  </si>
  <si>
    <t>1.ABBATICCHIO/ALESSA MRS F BRI SSH YY B 027C</t>
  </si>
  <si>
    <t>ACITO</t>
  </si>
  <si>
    <t>LUCAANTONIO</t>
  </si>
  <si>
    <t>2.ACITO/LUCAANTONIO MR M BRI SSH YY B 005D</t>
  </si>
  <si>
    <t>ADDABBO</t>
  </si>
  <si>
    <t xml:space="preserve"> MARCO </t>
  </si>
  <si>
    <t>4.ADDABBO/MARCO MR M BRI SSH YY B 006A</t>
  </si>
  <si>
    <t xml:space="preserve">ADDABBO </t>
  </si>
  <si>
    <t xml:space="preserve">LUCIANO </t>
  </si>
  <si>
    <t>3.ADDABBO/LUCIANO MR M BRI SSH YY B 023A</t>
  </si>
  <si>
    <t>ALBANESE</t>
  </si>
  <si>
    <t>5.ALBANESE/GIOVANNA MRS F BRI SSH YY B 031C</t>
  </si>
  <si>
    <t xml:space="preserve">AMERUOSO </t>
  </si>
  <si>
    <t xml:space="preserve">AMELIA </t>
  </si>
  <si>
    <t>6.AMERUOSO/AMELIA MRS C BRI SSH YY B 002A</t>
  </si>
  <si>
    <t xml:space="preserve">ANGELO </t>
  </si>
  <si>
    <t>7.AMERUOSO/ANGELO MR M BRI SSH YY B 002B</t>
  </si>
  <si>
    <t>BAILON</t>
  </si>
  <si>
    <t>EMANUELE PIO</t>
  </si>
  <si>
    <t>8.BAILON/EMENUELEPIO MR M BRI SSH YY B 018E</t>
  </si>
  <si>
    <t>BELLETTI</t>
  </si>
  <si>
    <t>9.BELLETTI/ANDREA MR M BRI SSH YY B 007A</t>
  </si>
  <si>
    <t>DORIS MARIA</t>
  </si>
  <si>
    <t>10.BELLETTI/DORISMARI MRS F BRI SSH YY B 007B</t>
  </si>
  <si>
    <t>11.BELLOMO/ANGELA MRS F BRI SSH YY B 028C</t>
  </si>
  <si>
    <t xml:space="preserve">BERTUGNO  </t>
  </si>
  <si>
    <t xml:space="preserve">GIOVANNA PATRIZIA               </t>
  </si>
  <si>
    <t>12.BERTUGNO/GIOVANNAP MRS F BRI SSH YY B 008B</t>
  </si>
  <si>
    <t>BLAGO</t>
  </si>
  <si>
    <t>13.BLAGO/ELISABETTA MRS F BRI SSH YY B 019A</t>
  </si>
  <si>
    <t>BONERBA</t>
  </si>
  <si>
    <t>14.BONERBA/FRANCESCO MR C BRI SSH YY B 005A</t>
  </si>
  <si>
    <t>ONOFRIO</t>
  </si>
  <si>
    <t>15.BONERBA/ONOFRIO MR M BRI SSH YY B 005B</t>
  </si>
  <si>
    <t>16.BONERBA/VINCENZO MR M BRI SSH YY B 032E</t>
  </si>
  <si>
    <t>BUTTAZZO</t>
  </si>
  <si>
    <t>17.BUTTAZZO/CHIARA MRS F BRI SSH YY B 021B</t>
  </si>
  <si>
    <t>FRANCESCOPAOLO</t>
  </si>
  <si>
    <t>18.CALABRESE/FRANCESCO MR M BRI SSH YY B 013A</t>
  </si>
  <si>
    <t>19.CALABRESE/NICOLA MR M BRI SSH YY B 028A</t>
  </si>
  <si>
    <t>VIVIANMARIA</t>
  </si>
  <si>
    <t>20.CALABRESE/VIVIANMA MRS F BRI SSH YY B 018F</t>
  </si>
  <si>
    <t>CAMERINO</t>
  </si>
  <si>
    <t>23.CAMERINO/LORENZO MR M BRI SSH YY B 030F</t>
  </si>
  <si>
    <t>22.CAMERINO/FRANCESCO MR C BRI SSH YY B 029F</t>
  </si>
  <si>
    <t>DORIANO</t>
  </si>
  <si>
    <t>21.CAMERINO/DORIANO MR C BRI SSH YY B 029E</t>
  </si>
  <si>
    <t>CAMPANALE</t>
  </si>
  <si>
    <t>24.CAMPANALE/MARIAPIA MRS F BRI SSH YY B 009C</t>
  </si>
  <si>
    <t>CANDELA</t>
  </si>
  <si>
    <t>28.CANDELA/ROCCO MR M BRI SSH YY B 017C</t>
  </si>
  <si>
    <t>26.CANDELA/GIORGIA MRS F BRI SSH YY B 017D</t>
  </si>
  <si>
    <t>25.CANDELA/FABIANA MRS F BRI SSH YY B 017E</t>
  </si>
  <si>
    <t>27.CANDELA/MARIO MR C BRI SSH YY B 017A</t>
  </si>
  <si>
    <t>CAPALBO</t>
  </si>
  <si>
    <t>MARIO FRANCESCO</t>
  </si>
  <si>
    <t>29.CAPALBO/MARIOFRANCE MR M BRI SSH YY B 030C</t>
  </si>
  <si>
    <t>CAPRIATI</t>
  </si>
  <si>
    <t>30.CAPRIATI/FRANCESCA MS F BRI SSH YY B 029D</t>
  </si>
  <si>
    <t>CAPUTI</t>
  </si>
  <si>
    <t>33.CAPUTI/VITTORIO MR M BRI SSH YY B 023D</t>
  </si>
  <si>
    <t>SARAH</t>
  </si>
  <si>
    <t>31.CAPUTI/SARAH MRS C BRI SSH YY B 023F</t>
  </si>
  <si>
    <t>SOPHIA</t>
  </si>
  <si>
    <t>32.CAPUTI/SOPHIA MRS C BRI SSH YY B 023E</t>
  </si>
  <si>
    <t>34.CARDINALE/ANGELA MRS F BRI SSH YY B 010D</t>
  </si>
  <si>
    <t>CEGLIE</t>
  </si>
  <si>
    <t>36.CEGLIE/LUIGI MR M BRI SSH YY B 026E</t>
  </si>
  <si>
    <t>LEONARDO EMANUELE</t>
  </si>
  <si>
    <t>35.CEGLIE/LEONARDOEMAN MR C BRI SSH YY B 026D</t>
  </si>
  <si>
    <t>CICINATO</t>
  </si>
  <si>
    <t>MARIASOL</t>
  </si>
  <si>
    <t>37.CICINATO/MARIASOL MR C BRI SSH YY B 011A</t>
  </si>
  <si>
    <t>38.CICINATO/MARTA MRS C BRI SSH YY B 011B</t>
  </si>
  <si>
    <t>39.CICINATO/VITTORIO MR M BRI SSH YY B 011C</t>
  </si>
  <si>
    <t>40.COPPOLA/MARIATERES MRS F BRI SSH YY B 011E</t>
  </si>
  <si>
    <t>CORONA</t>
  </si>
  <si>
    <t>41.CORONA/TIZIANA MRS F BRI SSH YY B 026B</t>
  </si>
  <si>
    <t>MARIA COSTANTINA</t>
  </si>
  <si>
    <t>42.DAMBROSIO/MARIACOS MRS F BRI SSH YY B 019F</t>
  </si>
  <si>
    <t>43.DANIELLO/MARIALUIS MRS F BRI SSH YY B 015C</t>
  </si>
  <si>
    <t>DE CARLONIS</t>
  </si>
  <si>
    <t>47.DECARLONIS/PAOLO MR M BRI SSH YY B 026C</t>
  </si>
  <si>
    <t>46.DECARLONIS/LAVINIA MRS C BRI SSH YY B 026A</t>
  </si>
  <si>
    <t>51.DELUCIA/ANTONIO MR M BRI SSH YY B 004A</t>
  </si>
  <si>
    <t>53.DELUCIA/MARTINA MRS C BRI SSH YY B 005F</t>
  </si>
  <si>
    <t>52.DELUCIA/GIORGIA MR C BRI SSH YY B 005E</t>
  </si>
  <si>
    <t>DE SERIO</t>
  </si>
  <si>
    <t>54.DESERIO/GIUSEPPE MR M BRI SSH YY B 006E</t>
  </si>
  <si>
    <t>MASSIMILIANO FRANCESCO</t>
  </si>
  <si>
    <t>45.DEBELLIS/MASSIMILIA MR M BRI SSH YY B 015F</t>
  </si>
  <si>
    <t>44.DEBELLIS/MARCO MR M BRI SSH YY B 014B</t>
  </si>
  <si>
    <t>DELLA VALLE</t>
  </si>
  <si>
    <t>49.DELLAVALLE/MICHELE MR M BRI SSH YY B 004E</t>
  </si>
  <si>
    <t>48.DELLAVALLE/FRANCES MRS C BRI SSH YY B 004F</t>
  </si>
  <si>
    <t>50.DELLAVALLE/PIERPAOL MR M BRI SSH YY B 004C</t>
  </si>
  <si>
    <t>55.DIBENEDETTO/ALESSAN MR M BRI SSH YY B 006B</t>
  </si>
  <si>
    <t>DI BITETTO</t>
  </si>
  <si>
    <t>56.DIBITETTO/ANGELICA MRS F BRI SSH YY B 003E</t>
  </si>
  <si>
    <t>DI GIORGIO</t>
  </si>
  <si>
    <t>58.DIGIORGIO/LUCIA MRS F BRI SSH YY B 014F</t>
  </si>
  <si>
    <t>DI LASCIA</t>
  </si>
  <si>
    <t>59.DILASCIA/ALESSANDR MRS F BRI SSH YY B 013C</t>
  </si>
  <si>
    <t xml:space="preserve"> MICHELE                                         </t>
  </si>
  <si>
    <t>60.DILECCE/MICHELE MR M BRI SSH YY B 008A</t>
  </si>
  <si>
    <t>63.DIPALMA/GIUSEPPINA MRS F BRI SSH YY B 021E</t>
  </si>
  <si>
    <t>DIFEO</t>
  </si>
  <si>
    <t>57.DIFEO/NICOLE MRS F BRI SSH YY B 024E</t>
  </si>
  <si>
    <t>DIMURO</t>
  </si>
  <si>
    <t>MICHELAROSA</t>
  </si>
  <si>
    <t>62.DIMURO/MICHELAROSA MS F BRI SSH YY B 017F</t>
  </si>
  <si>
    <t>61.DI MURO/MARA MRS F BRI SSH YY B 006F</t>
  </si>
  <si>
    <t>D'ORIA</t>
  </si>
  <si>
    <t>64.DORIA/FEDERICA MRS F BRI SSH YY B 012D</t>
  </si>
  <si>
    <t>65.ELIA/FERNANDO MR M BRI SSH YY B 012E</t>
  </si>
  <si>
    <t>66.ELIA/MARCO MR C BRI SSH YY B 012A</t>
  </si>
  <si>
    <t>FACCHINERI</t>
  </si>
  <si>
    <t>67.FACCHINERI/PATRIZIA MS F BRI SSH YY B 008F</t>
  </si>
  <si>
    <t>FAGO</t>
  </si>
  <si>
    <t>68.FAGO/GIOVANNI MR M BRI SSH YY B 008E</t>
  </si>
  <si>
    <t xml:space="preserve">FESTA                         </t>
  </si>
  <si>
    <t xml:space="preserve">MARIACHIARA         </t>
  </si>
  <si>
    <t>69.FESTA/MARIACHIARA MS F BRI SSH YY B 007D</t>
  </si>
  <si>
    <t>IOVINELLA</t>
  </si>
  <si>
    <t>92.IOVINELLA/FILOMENA MR F BRI SSH YY B 015A</t>
  </si>
  <si>
    <t>72.FUSCO/PIETRO MR M BRI SSH YY B 014E</t>
  </si>
  <si>
    <t>71.FUSCO/MANILA MRS F BRI SSH YY B 014D</t>
  </si>
  <si>
    <t>70.FUSCO/GIORGIA MRS F BRI SSH YY B 014C</t>
  </si>
  <si>
    <t xml:space="preserve">GALANTE                      </t>
  </si>
  <si>
    <t xml:space="preserve">MARIA ALESSIA      </t>
  </si>
  <si>
    <t>73.GALANTE/MARIAALESS MRS F BRI SSH YY B 008C</t>
  </si>
  <si>
    <t>Galetta</t>
  </si>
  <si>
    <t>74.GALETTA/MARIKA MRS F BRI SSH YY B 016B</t>
  </si>
  <si>
    <t>GALLONE</t>
  </si>
  <si>
    <t>75.GALLONE/GIOVANNA MRS F BRI SSH YY B 011D</t>
  </si>
  <si>
    <t xml:space="preserve">GALLUCCIO                     </t>
  </si>
  <si>
    <t>76.GALLUCCIO/FRANCESCO MR C BRI SSH YY B 024A</t>
  </si>
  <si>
    <t xml:space="preserve">LEONARDO            </t>
  </si>
  <si>
    <t>77.GALLUCCIO/LEONARDO MR M BRI SSH YY B 024C</t>
  </si>
  <si>
    <t xml:space="preserve">MARIAGRAZIA         </t>
  </si>
  <si>
    <t>78.GALLUCCIO/MARIAGRAZ MS C BRI SSH YY B 024B</t>
  </si>
  <si>
    <t xml:space="preserve">GASBARRO </t>
  </si>
  <si>
    <t xml:space="preserve">MARIA GRAZIA </t>
  </si>
  <si>
    <t>79.GASBARRO/MAIAGRAZI MRS F BRI SSH YY B 023B</t>
  </si>
  <si>
    <t>MELISSA ASIA</t>
  </si>
  <si>
    <t>80.GENTILE/MELISSAASI MRS F BRI SSH YY B 006C</t>
  </si>
  <si>
    <t>GIACOMOBELLO</t>
  </si>
  <si>
    <t>81.GIACOMOBELLO/DOMENI MR M BRI SSH YY B 011F</t>
  </si>
  <si>
    <t>GIANGREGORIO</t>
  </si>
  <si>
    <t>82.GIANGREGORIO/MARIK MRS F BRI SSH YY B 025B</t>
  </si>
  <si>
    <t xml:space="preserve">ORSOLA              </t>
  </si>
  <si>
    <t>83.GIORDANO/ORSOLA MRS F BRI SSH YY B 024F</t>
  </si>
  <si>
    <t>GIOVANNIELLO</t>
  </si>
  <si>
    <t>84.GIOVANNIELLO/MICHE MRS F BRI SSH YY B 012F</t>
  </si>
  <si>
    <t>86.GRIMALDI/PASQUALE MR M BRI SSH YY B 018D</t>
  </si>
  <si>
    <t>VINCENT</t>
  </si>
  <si>
    <t>87.GRIMALDI/VINCENT MR M BRI SSH YY B 019E</t>
  </si>
  <si>
    <t>85.GRIMALDI/GIUSEPPE MR M BRI SSH YY B 019D</t>
  </si>
  <si>
    <t>88.GUARNIERI/SOFIA MRS F BRI SSH YY B 010F</t>
  </si>
  <si>
    <t>GUILLOT</t>
  </si>
  <si>
    <t>89.GUILLOT/ILARIA MRS F BRI SSH YY B 009F</t>
  </si>
  <si>
    <t>HRESKOVA</t>
  </si>
  <si>
    <t>MICHAELA</t>
  </si>
  <si>
    <t>90.HRESKOVA/MICHAELA MRS F BRI SSH YY B 023C</t>
  </si>
  <si>
    <t>INFANTICO</t>
  </si>
  <si>
    <t>91.INFATICO/BENEDETTA MRS F BRI SSH YY B 029B</t>
  </si>
  <si>
    <t xml:space="preserve">LAMACCHIA </t>
  </si>
  <si>
    <t>93.LAMACCHIA/ANGELA MS F BRI SSH YY B 002C</t>
  </si>
  <si>
    <t>94.LEPORE/ANGELO MR M BRI SSH YY B 031F</t>
  </si>
  <si>
    <t>96.LEPORE/NICOLA MR M BRI SSH YY B 031E</t>
  </si>
  <si>
    <t>JAMILA</t>
  </si>
  <si>
    <t>95.LEPORE/JAMILA MS F BRI SSH YY B 031D</t>
  </si>
  <si>
    <t>LEREDE</t>
  </si>
  <si>
    <t>CARMELO</t>
  </si>
  <si>
    <t>97.LEREDE/CARMELO MR M BRI SSH YY B 007C</t>
  </si>
  <si>
    <t>98.LOGLISCI/ANITA MRS F BRI SSH YY B 003B</t>
  </si>
  <si>
    <t>99.LOGLISCI/GRETA MR C BRI SSH YY B 003A</t>
  </si>
  <si>
    <t>100.LOGLISCI/SALVATORE MR M BRI SSH YY B 002D</t>
  </si>
  <si>
    <t>LOVINO</t>
  </si>
  <si>
    <t xml:space="preserve">LUANA </t>
  </si>
  <si>
    <t>101.LOVINO/LUANA MRS F BRI SSH YY B 016E</t>
  </si>
  <si>
    <t>LOVREGLIO</t>
  </si>
  <si>
    <t>ANNAROSA</t>
  </si>
  <si>
    <t>102.LOVREGLIO/ANNAROSA MRS F BRI SSH YY B 003C</t>
  </si>
  <si>
    <t>MACI</t>
  </si>
  <si>
    <t>103.MACI/AGELA MRS F BRI SSH YY B 027A</t>
  </si>
  <si>
    <t>MACINA</t>
  </si>
  <si>
    <t>105.MACINA/GIORGIA MRS C BRI SSH YY B 025A</t>
  </si>
  <si>
    <t>104.MACINA/CLAUDIA MRS F BRI SSH YY B 029C</t>
  </si>
  <si>
    <t>MALAGRINO'</t>
  </si>
  <si>
    <t>MARYLISA</t>
  </si>
  <si>
    <t>106.MALAGRINO/MARYLISA MS F BRI SSH YY B 030D</t>
  </si>
  <si>
    <t>MANFREDI</t>
  </si>
  <si>
    <t>107.MANFREDI/MICHELE MR M BRI SSH YY B 024D</t>
  </si>
  <si>
    <t>MARTI</t>
  </si>
  <si>
    <t>108.MARTI/BENEDETTA MRS F BRI SSH YY B 012C</t>
  </si>
  <si>
    <t>109.MARTI/REBECCA MRS F BRI SSH YY B 012B</t>
  </si>
  <si>
    <t>110.MASSARI/AURORA MRS C BRI SSH YY B 027F</t>
  </si>
  <si>
    <t>MASTRORILLI</t>
  </si>
  <si>
    <t>ELEONORA INCORONATA</t>
  </si>
  <si>
    <t>111.MASTRORILLI/ELEONOR MS F BRI SSH YY B 004B</t>
  </si>
  <si>
    <t xml:space="preserve">Matinelli </t>
  </si>
  <si>
    <t xml:space="preserve">Mirko </t>
  </si>
  <si>
    <t>112.MATINELLI/MIRKO MR M BRI SSH YY B 016D</t>
  </si>
  <si>
    <t>MAZZACANE</t>
  </si>
  <si>
    <t>113.MAZZACANE/ANGELA MRS F BRI SSH YY B 005C</t>
  </si>
  <si>
    <t>MAZZONE</t>
  </si>
  <si>
    <t>114.MAZZONE/MARIAGRAZI MRS F BRI SSH YY B 009D</t>
  </si>
  <si>
    <t>MAZZOTTA</t>
  </si>
  <si>
    <t>115.MAZZOTTA/YLENIA MRS F BRI SSH YY B 022F</t>
  </si>
  <si>
    <t>MINERVINI</t>
  </si>
  <si>
    <t>116.MINERVINI/COSIMO MR M BRI SSH YY B 020A</t>
  </si>
  <si>
    <t>117.MINERVINI/MATILDE MR F BRI SSH YY B 020C</t>
  </si>
  <si>
    <t>MY</t>
  </si>
  <si>
    <t>118.MY/GIULIA MS C BRI SSH YY B 021A</t>
  </si>
  <si>
    <t>119.MY/GIUSEPPE MR M BRI SSH YY B 021C</t>
  </si>
  <si>
    <t>120.MY/VITTORIA MS F BRI SSH YY B 021D</t>
  </si>
  <si>
    <t>NATILLA</t>
  </si>
  <si>
    <t>121.NATILLA/AURORA MS M BRI SSH YY B 031A</t>
  </si>
  <si>
    <t>122.NATILLA/BARTOLOMEO MR M BRI SSH YY B 031B</t>
  </si>
  <si>
    <t>NOCELLA</t>
  </si>
  <si>
    <t>123.NOCELLA/ANGELA MRS F BRI SSH YY B 032B</t>
  </si>
  <si>
    <t>NOVIELLI</t>
  </si>
  <si>
    <t>124.NOVIELLI/STEFANIA MRS F BRI SSH YY B 020B</t>
  </si>
  <si>
    <t>125.PACIFICO/ROSALBA MRS F BRI SSH YY B 002F</t>
  </si>
  <si>
    <t>PAGONE</t>
  </si>
  <si>
    <t>126.PAGONE/MARIA MRS F BRI SSH YY B 025E</t>
  </si>
  <si>
    <t>INGRID</t>
  </si>
  <si>
    <t>129.PARISI/INGRID MS C BRI SSH YY B 010A</t>
  </si>
  <si>
    <t>127.PARISI/GIUSEPPE MR M BRI SSH YY B 010B</t>
  </si>
  <si>
    <t>130.PARISI/TOMMASO MR M BRI SSH YY B 010C</t>
  </si>
  <si>
    <t xml:space="preserve">Parisi </t>
  </si>
  <si>
    <t xml:space="preserve">Grazia </t>
  </si>
  <si>
    <t>128.PARISI/GRAZIA MR M BRI SSH YY B 016F</t>
  </si>
  <si>
    <t xml:space="preserve"> ANGELO </t>
  </si>
  <si>
    <t>131.PELLEGRINO/ANGELO MR M BRI SSH YY B 010E</t>
  </si>
  <si>
    <t>PENNETTA</t>
  </si>
  <si>
    <t>132.PENNETTA/GAIA MRS F BRI SSH YY B 019B</t>
  </si>
  <si>
    <t>PERSANO</t>
  </si>
  <si>
    <t>135.PERSANO/FABRIZIO MR M BRI SSH YY B 027E</t>
  </si>
  <si>
    <t>134.PERSANO/DIEGO MR M BRI SSH YY B 022D</t>
  </si>
  <si>
    <t>133.PERSANO/ARIANNA MS C BRI SSH YY B 027D</t>
  </si>
  <si>
    <t>136.PERSANO/VINCENZO MR M BRI SSH YY B 015B</t>
  </si>
  <si>
    <t>PETTOLINO</t>
  </si>
  <si>
    <t>137.PETTOLINO/COSIMO MR M BRI SSH YY B 013D</t>
  </si>
  <si>
    <t>139.PETTOLINO/PAOLA MR C BRI SSH YY B 013F</t>
  </si>
  <si>
    <t>138.PETTOLINO/EMANUELE MR C BRI SSH YY B 013E</t>
  </si>
  <si>
    <t xml:space="preserve">PICARIELLO                    </t>
  </si>
  <si>
    <t>140.PICARIELLO/FEDERIC MRS F BRI SSH YY B 028E</t>
  </si>
  <si>
    <t>PICCININNI</t>
  </si>
  <si>
    <t>NUNZIA TIZIANA</t>
  </si>
  <si>
    <t>141.PICCININNI/NUNZIAT MRS F BRI SSH YY B 004D</t>
  </si>
  <si>
    <t>PIROLO</t>
  </si>
  <si>
    <t>142.PIROLO/GIANVITO MR M BRI SSH YY B 028B</t>
  </si>
  <si>
    <t xml:space="preserve">RESTA </t>
  </si>
  <si>
    <t xml:space="preserve">ANNA LUCIA RAFFAELA </t>
  </si>
  <si>
    <t>143.RESTA/ANNALUCIARAF MRS F BRI SSH YY B 009E</t>
  </si>
  <si>
    <t>RODIO</t>
  </si>
  <si>
    <t>144.RODIO/GIOVANNI MR M BRI SSH YY B 027B</t>
  </si>
  <si>
    <t>147.SANTORO/PIERLUIGI MR M BRI SSH YY B 029A</t>
  </si>
  <si>
    <t>146.SANTORO/FERNANDO MR M BRI SSH YY B 030A</t>
  </si>
  <si>
    <t>145.SANTORO/CLAUDIO MR M BRI SSH YY B 030B</t>
  </si>
  <si>
    <t xml:space="preserve">SASSO </t>
  </si>
  <si>
    <t>148.SASSO/FELICE MR M BRI SSH YY B 028D</t>
  </si>
  <si>
    <t>149.SASSO/NICOLE MRS C BRI SSH YY B 003F</t>
  </si>
  <si>
    <t>150.SCIPPA/MATTEO MR M BRI SSH YY B 015E</t>
  </si>
  <si>
    <t xml:space="preserve">SCORCA </t>
  </si>
  <si>
    <t>151.SCORCA/MARIAROSARI MRS F BRI SSH YY B 007F</t>
  </si>
  <si>
    <t>SGARRA</t>
  </si>
  <si>
    <t>152.SGARRA/SAVINO MR M BRI SSH YY B 022E</t>
  </si>
  <si>
    <t>SINISI</t>
  </si>
  <si>
    <t>153.SINISI/AGATA MRS F BRI SSH YY B 014A</t>
  </si>
  <si>
    <t>154.SPAGNUOLO/ANTONIO MR C BRI SSH YY B 020F</t>
  </si>
  <si>
    <t xml:space="preserve">PELLEGRINO          </t>
  </si>
  <si>
    <t>155.SPAGNUOLO/PELLEGRIN MR M BRI SSH YY B 020D</t>
  </si>
  <si>
    <t xml:space="preserve">SARA                </t>
  </si>
  <si>
    <t>156.SPAGNUOLO/SARAH MS C BRI SSH YY B 020E</t>
  </si>
  <si>
    <t>SPEZZACATENA</t>
  </si>
  <si>
    <t>157.SPEZZACATENA/CORRAD MR M BRI SSH YY B 015D</t>
  </si>
  <si>
    <t>SPORTELLI</t>
  </si>
  <si>
    <t>ENZO</t>
  </si>
  <si>
    <t>160.SPORTELLI/ENZO MR M BRI SSH YY B 025F</t>
  </si>
  <si>
    <t>158.SPORTELLI/CESARIO MR M BRI SSH YY B 025D</t>
  </si>
  <si>
    <t>159.SPORTELLI/CLAUDIO MR M BRI SSH YY B 025C</t>
  </si>
  <si>
    <t>GINO</t>
  </si>
  <si>
    <t>161.SPORTELLI/GINO MR M BRI SSH YY B 018A</t>
  </si>
  <si>
    <t>163.SPORTELLI/SARA MRS F BRI SSH YY B 018B</t>
  </si>
  <si>
    <t>162.SPORTELLI/MARCO MR M BRI SSH YY B 018C</t>
  </si>
  <si>
    <t>164.SPOSATO/GIUSEPPE MR M BRI SSH YY B 032A</t>
  </si>
  <si>
    <t>166.SUMMO/FRANCESCO MR M BRI SSH YY B 009B</t>
  </si>
  <si>
    <t>165.SUMMO/ALESSANDRO MR C BRI SSH YY B 009A</t>
  </si>
  <si>
    <t>TARSITANO</t>
  </si>
  <si>
    <t>NADA</t>
  </si>
  <si>
    <t>167.TARSITANO/NADA MS F BRI SSH YY B 022A</t>
  </si>
  <si>
    <t>TERMITE</t>
  </si>
  <si>
    <t>TURANO</t>
  </si>
  <si>
    <t>168.TURANO/AURORA MRS F BRI SSH YY B 032C</t>
  </si>
  <si>
    <t>169.TURCO/GIOVANNA MRS F BRI SSH YY B 017B</t>
  </si>
  <si>
    <t>170.VALENTE/FEDERICA MRS F BRI SSH YY B 007E</t>
  </si>
  <si>
    <t>Varvara</t>
  </si>
  <si>
    <t>171.VARVARA/ALESSANDRO MR M BRI SSH YY B 002E</t>
  </si>
  <si>
    <t>VENTURA</t>
  </si>
  <si>
    <t>172.VENTURA/MARTA MRS F BRI SSH YY B 030E</t>
  </si>
  <si>
    <t xml:space="preserve">VICALE                        </t>
  </si>
  <si>
    <t>173.VICALE/TOMMASO MR M BRI SSH YY B 028F</t>
  </si>
  <si>
    <t>VURCHIO</t>
  </si>
  <si>
    <t>174.VURCHIO/GIOVANNA MS F BRI SSH YY B 022C</t>
  </si>
  <si>
    <t xml:space="preserve">VURCHIO </t>
  </si>
  <si>
    <t>175.VURCHIO/GIOVANNI MR M BRI SSH YY B 022B</t>
  </si>
  <si>
    <t xml:space="preserve">ADAMO                         </t>
  </si>
  <si>
    <t xml:space="preserve">THOMAS              </t>
  </si>
  <si>
    <t>FLR charter</t>
  </si>
  <si>
    <t>ADAMO/THOMASMR-B90</t>
  </si>
  <si>
    <t xml:space="preserve">ADDEO                         </t>
  </si>
  <si>
    <t xml:space="preserve">TERESA              </t>
  </si>
  <si>
    <t>ADDEO/TERESAMRS-B90</t>
  </si>
  <si>
    <t>alessio</t>
  </si>
  <si>
    <t>luigi</t>
  </si>
  <si>
    <t>ALESSIO/LUIGIMR-A90</t>
  </si>
  <si>
    <t>annunziata</t>
  </si>
  <si>
    <t>ALESSIO/ANNUNZIATAMRS-A90</t>
  </si>
  <si>
    <t xml:space="preserve">ANTONIELLO                    </t>
  </si>
  <si>
    <t xml:space="preserve">LUIGINO             </t>
  </si>
  <si>
    <t>ANTONIELLO/LUIGINOMR-B90</t>
  </si>
  <si>
    <t>ANTONIELLO/MARIACHIARAMRS-B90</t>
  </si>
  <si>
    <t xml:space="preserve">GABRIELE            </t>
  </si>
  <si>
    <t>ANTONIELLO/GABRIELEMR-B90</t>
  </si>
  <si>
    <t>aprea</t>
  </si>
  <si>
    <t>ermenegilda</t>
  </si>
  <si>
    <t>APREA/ERMENEGILDAMRS-A90</t>
  </si>
  <si>
    <t>APRILE</t>
  </si>
  <si>
    <t>APRILE/BENEDETTAMRS-A90</t>
  </si>
  <si>
    <t>ARCI</t>
  </si>
  <si>
    <t>ARCI/GIACOMOMR-A90</t>
  </si>
  <si>
    <t>ASTOLFI</t>
  </si>
  <si>
    <t>ASTOLFI/VALERIOMR-A90</t>
  </si>
  <si>
    <t xml:space="preserve">AVERSANO </t>
  </si>
  <si>
    <t>Angela Maria</t>
  </si>
  <si>
    <t>AVERSANO/ANGELA MARIA MRS-A90</t>
  </si>
  <si>
    <t>BAIARDINI</t>
  </si>
  <si>
    <t>GIANPAOLO</t>
  </si>
  <si>
    <t>BAIARDINI/GIANPAOLOMR-B90</t>
  </si>
  <si>
    <t>BALESTRIERE</t>
  </si>
  <si>
    <t>BALESTRIERE/FRANCESCOMR-B90</t>
  </si>
  <si>
    <t>BERARDI/CLAUDIAMRS-A90</t>
  </si>
  <si>
    <t>BIANCHINI</t>
  </si>
  <si>
    <t>BIANCHINI/DANIELMR-A90</t>
  </si>
  <si>
    <t>BONADIES</t>
  </si>
  <si>
    <t>GUIDO ANTONIO</t>
  </si>
  <si>
    <t>BONADIES/GUIDO ANTONIO MR-A90</t>
  </si>
  <si>
    <t>GIUSEPPEPIO</t>
  </si>
  <si>
    <t>BOVE/GIUSEPPEPIOMR-B90</t>
  </si>
  <si>
    <t>OSCAR</t>
  </si>
  <si>
    <t>BOVE/OSCARMR-B90</t>
  </si>
  <si>
    <t>BOVE/ROSSELLAMRS-B90</t>
  </si>
  <si>
    <t>Brando</t>
  </si>
  <si>
    <t xml:space="preserve">Massimiliano </t>
  </si>
  <si>
    <t>BRANDO/MASSIMILIANOMR-A90</t>
  </si>
  <si>
    <t xml:space="preserve">BUCCIANO                      </t>
  </si>
  <si>
    <t xml:space="preserve">MARILENA            </t>
  </si>
  <si>
    <t>BUCCIANO/MARILENAMRS-B90</t>
  </si>
  <si>
    <t>Budaci</t>
  </si>
  <si>
    <t xml:space="preserve">Ilena </t>
  </si>
  <si>
    <t>BUDACI/ILENAMRS-A90</t>
  </si>
  <si>
    <t>caiazza</t>
  </si>
  <si>
    <t>melissa</t>
  </si>
  <si>
    <t>CAIAZZA/MELISSAMRS-A90</t>
  </si>
  <si>
    <t>vincenzo</t>
  </si>
  <si>
    <t>CAIAZZA/VINCENZOMR-A90</t>
  </si>
  <si>
    <t>CAIAZZA/ALESSIOMR-A90</t>
  </si>
  <si>
    <t xml:space="preserve">CAMPETIELLO                   </t>
  </si>
  <si>
    <t xml:space="preserve">FELICE              </t>
  </si>
  <si>
    <t>CAMPETIELLO/FELICEMR-B90</t>
  </si>
  <si>
    <t>CAPERNA</t>
  </si>
  <si>
    <t>CAPERNA/GIUSEPPEMR-A90</t>
  </si>
  <si>
    <t xml:space="preserve">CAPONE                        </t>
  </si>
  <si>
    <t xml:space="preserve">SOSSIO              </t>
  </si>
  <si>
    <t>CAPONE/SOSSIOMR-B90</t>
  </si>
  <si>
    <t xml:space="preserve">CIRO                </t>
  </si>
  <si>
    <t>CAPONE/CIROMR-B90</t>
  </si>
  <si>
    <t>CARACCIOLO</t>
  </si>
  <si>
    <t>CARACCIOLO/ALESSIAMRS-A90</t>
  </si>
  <si>
    <t>CARLINO</t>
  </si>
  <si>
    <t>GIROLAMO ANTONIO</t>
  </si>
  <si>
    <t>CARLINO/GIROLAMO ANTONIO MR-A90</t>
  </si>
  <si>
    <t>ROSITA</t>
  </si>
  <si>
    <t>CARLUCCI/ROSITAMRS-A90</t>
  </si>
  <si>
    <t>CARPARA</t>
  </si>
  <si>
    <t>CARPARA/RICCARDOMR-A90</t>
  </si>
  <si>
    <t>CARRATU</t>
  </si>
  <si>
    <t xml:space="preserve">NICOLO'             </t>
  </si>
  <si>
    <t>CARRATU/NICOLOMR-B90</t>
  </si>
  <si>
    <t xml:space="preserve">CARUSO                        </t>
  </si>
  <si>
    <t>CARUSO/SABRINAMRS-B90</t>
  </si>
  <si>
    <t xml:space="preserve">CAVALIERE                     </t>
  </si>
  <si>
    <t>CAVALIERE/MATTEOMR-B90</t>
  </si>
  <si>
    <t>CAVALIERE/FRANCESCAMRS-B90</t>
  </si>
  <si>
    <t>CENNAMO</t>
  </si>
  <si>
    <t>CENNAMO/ANNAMRS-A90</t>
  </si>
  <si>
    <t>chianese</t>
  </si>
  <si>
    <t>mariangela luisa</t>
  </si>
  <si>
    <t>CHIANESE/MARIANGELA LUISA MRS-A90</t>
  </si>
  <si>
    <t>Chiocchi</t>
  </si>
  <si>
    <t>Mariarosaria</t>
  </si>
  <si>
    <t>CHIOCCHI/MARIAROSARIAMRS-A90</t>
  </si>
  <si>
    <t>CIANCHETTI</t>
  </si>
  <si>
    <t>CADIA</t>
  </si>
  <si>
    <t>CIANCHETTI/CADIAMRS-A90</t>
  </si>
  <si>
    <t>CIBBA</t>
  </si>
  <si>
    <t>CIBBA/VANESSAMRS-A90</t>
  </si>
  <si>
    <t>CICIMURRI</t>
  </si>
  <si>
    <t>CICIMURRI/SABRINAMRS-B90</t>
  </si>
  <si>
    <t>CIMAOMO</t>
  </si>
  <si>
    <t>CIMAOMO/GIANLUCAMR-A90</t>
  </si>
  <si>
    <t>CINELLI</t>
  </si>
  <si>
    <t>CINELLI/ALESSIAMR-A90</t>
  </si>
  <si>
    <t>CIPRI</t>
  </si>
  <si>
    <t>CIPRI/ANGELICAMRS-B90</t>
  </si>
  <si>
    <t>CIPRI/DANIELEMR-B90</t>
  </si>
  <si>
    <t>COCCIA</t>
  </si>
  <si>
    <t xml:space="preserve">ELENA SOFIA </t>
  </si>
  <si>
    <t>COCCIA/ELENA SOFIA MRS-A90</t>
  </si>
  <si>
    <t>COLABOVE</t>
  </si>
  <si>
    <t>COLABOVE/VALERIAMRS-A90</t>
  </si>
  <si>
    <t>CONCILIO</t>
  </si>
  <si>
    <t>CARMINEPIO</t>
  </si>
  <si>
    <t>CONCILIO/CARMINEPIOMR-B90</t>
  </si>
  <si>
    <t xml:space="preserve">Conte </t>
  </si>
  <si>
    <t>CONTE/MATTEOMR-A90</t>
  </si>
  <si>
    <t>CONTE/ANDREAMR-A90</t>
  </si>
  <si>
    <t>CONTE/DOMENICOMR-A90</t>
  </si>
  <si>
    <t>COPPOLA/ANTONIOMR-B90</t>
  </si>
  <si>
    <t>ANELLA</t>
  </si>
  <si>
    <t>COSENZA/ANELLAMRS-A90</t>
  </si>
  <si>
    <t xml:space="preserve">COZZOLINO                     </t>
  </si>
  <si>
    <t>COZZOLINO/GIULIAMRS-B90</t>
  </si>
  <si>
    <t>DANGELO/GIADAMS-B90</t>
  </si>
  <si>
    <t>DANNIBALE</t>
  </si>
  <si>
    <t>DANNIBALE/MICHELEMR-B90</t>
  </si>
  <si>
    <t>DANNIBALE/RACHELEMRS-B90</t>
  </si>
  <si>
    <t>DANNIBALE/SIMONAMRS-B90</t>
  </si>
  <si>
    <t>DARPINO</t>
  </si>
  <si>
    <t>DARPINO/LOREDANAMRS-A90</t>
  </si>
  <si>
    <t>de cardona</t>
  </si>
  <si>
    <t>bernardo</t>
  </si>
  <si>
    <t>DECARDONA/BERNARDOMR-A90</t>
  </si>
  <si>
    <t>DE SIMINI</t>
  </si>
  <si>
    <t>DESIMINI/LUCIAMS-A90</t>
  </si>
  <si>
    <t>DELUCA/ANDREAMR-B90</t>
  </si>
  <si>
    <t>DI CICCO</t>
  </si>
  <si>
    <t>DICICCO/STEFANIAMRS-A90</t>
  </si>
  <si>
    <t xml:space="preserve">DANIELE </t>
  </si>
  <si>
    <t>DIFIORE/DANIELEMR-A90</t>
  </si>
  <si>
    <t>GRECYA MARIA</t>
  </si>
  <si>
    <t>DIGENNARO/GRECYA MARIA MRS-A90</t>
  </si>
  <si>
    <t>SERENAIMMACOLATA</t>
  </si>
  <si>
    <t>DIGIOVANNI/SERENAIMMACOLATAMRS-B90</t>
  </si>
  <si>
    <t xml:space="preserve">TIZIANA             </t>
  </si>
  <si>
    <t>ESPOSITO/TIZIANAMRS-B90</t>
  </si>
  <si>
    <t>ESPOSITO/LUIGIMR-B90</t>
  </si>
  <si>
    <t xml:space="preserve">FABIANI                       </t>
  </si>
  <si>
    <t>FABIANI/ANTONIOMR-B90</t>
  </si>
  <si>
    <t>FANTINI</t>
  </si>
  <si>
    <t>ENRICOJUNIOR</t>
  </si>
  <si>
    <t>FANTINI/ENRICOJUNIORMR-B90</t>
  </si>
  <si>
    <t>FELLA</t>
  </si>
  <si>
    <t>ALEANDRO</t>
  </si>
  <si>
    <t>FELLA/ALEANDROMR-B90</t>
  </si>
  <si>
    <t xml:space="preserve">FERRANTE                      </t>
  </si>
  <si>
    <t xml:space="preserve">ANNALUCIA           </t>
  </si>
  <si>
    <t>FERRANTE/ANNALUCIAMRS-B90</t>
  </si>
  <si>
    <t xml:space="preserve"> Angelo </t>
  </si>
  <si>
    <t>FERRARA/ANGELOMR-A90</t>
  </si>
  <si>
    <t xml:space="preserve">Giuseppe  </t>
  </si>
  <si>
    <t>FERRARA/FERNANDOMR-A90</t>
  </si>
  <si>
    <t xml:space="preserve">FERRARA  </t>
  </si>
  <si>
    <t>Fernando</t>
  </si>
  <si>
    <t>FERRARA/GIUSEPPEMR-A90</t>
  </si>
  <si>
    <t>FIOLA</t>
  </si>
  <si>
    <t>FIOLA/MARTINAMRS-A90</t>
  </si>
  <si>
    <t>FIUMARA</t>
  </si>
  <si>
    <t>FIUMARA/ANITAMRS-B90</t>
  </si>
  <si>
    <t xml:space="preserve">FRANZESE  </t>
  </si>
  <si>
    <t>Biagio Pio</t>
  </si>
  <si>
    <t>FRANZESE/BIAGIO PIO MR-A90</t>
  </si>
  <si>
    <t>FRATARCANGELI</t>
  </si>
  <si>
    <t>FRATARCANGELI/CRISTINAMRS-B90</t>
  </si>
  <si>
    <t xml:space="preserve">FRIGERIO                      </t>
  </si>
  <si>
    <t>FRIGERIO/GIUSEPPEMR-B90</t>
  </si>
  <si>
    <t xml:space="preserve">GARGIULO                      </t>
  </si>
  <si>
    <t xml:space="preserve">SALVATORE           </t>
  </si>
  <si>
    <t>GARGIULO/SALVATOREMR-B90</t>
  </si>
  <si>
    <t>GARGIULO/MARTINAMRS-B90</t>
  </si>
  <si>
    <t>GEMITO</t>
  </si>
  <si>
    <t xml:space="preserve">PASQUALE </t>
  </si>
  <si>
    <t>GEMITO/PASQUALEMR-A90</t>
  </si>
  <si>
    <t xml:space="preserve"> Laura </t>
  </si>
  <si>
    <t>GIULIANO/LAURAMRS-A90</t>
  </si>
  <si>
    <t xml:space="preserve">GIULIANO </t>
  </si>
  <si>
    <t>Italo Antonio</t>
  </si>
  <si>
    <t>GIULIANO/ITALO ANTONIO MR-A90</t>
  </si>
  <si>
    <t xml:space="preserve">Giovanni   </t>
  </si>
  <si>
    <t>GIULIANO/GIOVANNIMR-A90</t>
  </si>
  <si>
    <t>MARIA CRISTINA</t>
  </si>
  <si>
    <t>GIZZI/MARIA CRISTINA MRS-A90</t>
  </si>
  <si>
    <t>guerriero</t>
  </si>
  <si>
    <t>dalila</t>
  </si>
  <si>
    <t>GUERRIERO/DALILAMRS-A90</t>
  </si>
  <si>
    <t>GUERRIERO/CARMINEMR-B90</t>
  </si>
  <si>
    <t>IANNELLI/ANNAMRS-B90</t>
  </si>
  <si>
    <t>PIERINO</t>
  </si>
  <si>
    <t>IANNONE/PIERINOMR-A90</t>
  </si>
  <si>
    <t>INDIANO</t>
  </si>
  <si>
    <t>MARTINAGIOVANNA</t>
  </si>
  <si>
    <t>INDIANO/MARTINAGIOVANNAMRS-B90</t>
  </si>
  <si>
    <t>LACAPRA</t>
  </si>
  <si>
    <t>LACAPRA/ELEONORAMRS-B90</t>
  </si>
  <si>
    <t xml:space="preserve">LIGUORI                       </t>
  </si>
  <si>
    <t>LIGUORI/MARCOMR-B90</t>
  </si>
  <si>
    <t>LOSACCO/MARINAMRS-B90</t>
  </si>
  <si>
    <t>LUCIANO/ANNALISAMRS-B90</t>
  </si>
  <si>
    <t>LUONGO/MARIAMRS-B90</t>
  </si>
  <si>
    <t>MACCOTTA</t>
  </si>
  <si>
    <t>MACCOTTA/SILVIAMRS-B90</t>
  </si>
  <si>
    <t>MAGNANTE</t>
  </si>
  <si>
    <t>MAGNANTE/MATTEOMR-A90</t>
  </si>
  <si>
    <t xml:space="preserve">MAISTO                        </t>
  </si>
  <si>
    <t xml:space="preserve">LUCIO               </t>
  </si>
  <si>
    <t>MAISTO/LUCIOMR-B90</t>
  </si>
  <si>
    <t>MAISTO/CIROMR-B90</t>
  </si>
  <si>
    <t>MAISTO/SALVATOREMR-B90</t>
  </si>
  <si>
    <t>MARETTI</t>
  </si>
  <si>
    <t>MARETTI/VINCENZAMRS-A90</t>
  </si>
  <si>
    <t>MARINO/EDUARDOMR-A90</t>
  </si>
  <si>
    <t xml:space="preserve">MATTERA                       </t>
  </si>
  <si>
    <t>MATTERA/VINCENZOMR-B90</t>
  </si>
  <si>
    <t xml:space="preserve">MELE                          </t>
  </si>
  <si>
    <t>MELE/ANTONIOMR-B90</t>
  </si>
  <si>
    <t xml:space="preserve">messore </t>
  </si>
  <si>
    <t xml:space="preserve">caterina </t>
  </si>
  <si>
    <t>MESSORE/CATERINAMRS-A90</t>
  </si>
  <si>
    <t>MINOTTI/SABRINAMRS-A90</t>
  </si>
  <si>
    <t>MINOTTI/SIMONEMR-A90</t>
  </si>
  <si>
    <t xml:space="preserve"> Giuseppina </t>
  </si>
  <si>
    <t>MORMILE/GIUSEPPINAMRS-A90</t>
  </si>
  <si>
    <t>NARDI/ILARIAMRS-A90</t>
  </si>
  <si>
    <t>PIERGIORGIO</t>
  </si>
  <si>
    <t>NARDUCCI/PIERGIORGIOMR-A90</t>
  </si>
  <si>
    <t>NGUYEN</t>
  </si>
  <si>
    <t>NGUYEN/CRISTIANMR-B90</t>
  </si>
  <si>
    <t>NGUYEN/FLAVIOMR-B90</t>
  </si>
  <si>
    <t>NOBILI</t>
  </si>
  <si>
    <t>NOBILI/DONATELLAMRS-A90</t>
  </si>
  <si>
    <t>noce</t>
  </si>
  <si>
    <t>marco</t>
  </si>
  <si>
    <t>NOCE/MARCOMR-A90</t>
  </si>
  <si>
    <t>nocerino</t>
  </si>
  <si>
    <t>ciro</t>
  </si>
  <si>
    <t>NOCERINO/CIROMR-A90</t>
  </si>
  <si>
    <t>NOSCHESE</t>
  </si>
  <si>
    <t>NOSCHESE/ALESSANDRAMRS-B90</t>
  </si>
  <si>
    <t>OREFICE/ANTONIOMR-A90</t>
  </si>
  <si>
    <t>OREFICE/MATTIAMR-A90</t>
  </si>
  <si>
    <t>OREFICE/MORENAMS-A90</t>
  </si>
  <si>
    <t>OTTAVIANI</t>
  </si>
  <si>
    <t>OTTAVIANI/ALESSANDROMR-B90</t>
  </si>
  <si>
    <t>OTTAVIANI/GAIAMRS-B90</t>
  </si>
  <si>
    <t>OTTAVIANI/LUCIAMRS-B90</t>
  </si>
  <si>
    <t>PAGLIA</t>
  </si>
  <si>
    <t>MIRCO</t>
  </si>
  <si>
    <t>PAGLIA/MIRCOMR-A90</t>
  </si>
  <si>
    <t>DINO ENZO</t>
  </si>
  <si>
    <t>PAGLIA/DINO ENZO MR-B90</t>
  </si>
  <si>
    <t>PAGLIA/ALICEMRS-B90</t>
  </si>
  <si>
    <t>PAGLIA/ANNACHIARAMRS-B90</t>
  </si>
  <si>
    <t xml:space="preserve">PALOMBO </t>
  </si>
  <si>
    <t>PALOMBO/ALESSIAMRS-A90</t>
  </si>
  <si>
    <t>PARENTE/FEDERICAMRS-A90</t>
  </si>
  <si>
    <t xml:space="preserve">PECORARO                      </t>
  </si>
  <si>
    <t xml:space="preserve">CARLA               </t>
  </si>
  <si>
    <t>PECORARO/CARLAMRS-B90</t>
  </si>
  <si>
    <t>PERCIBALLI</t>
  </si>
  <si>
    <t>PERCIBALLI/NICOLOMR-B90</t>
  </si>
  <si>
    <t>PERRUZZA</t>
  </si>
  <si>
    <t>PERRUZZA/GABRIELLAMRS-B90</t>
  </si>
  <si>
    <t xml:space="preserve">PEZZELLA </t>
  </si>
  <si>
    <t xml:space="preserve">Mario </t>
  </si>
  <si>
    <t>PEZZELLA/MARIOMR-A90</t>
  </si>
  <si>
    <t xml:space="preserve">PEZZELLA   </t>
  </si>
  <si>
    <t>Speranza</t>
  </si>
  <si>
    <t>PEZZELLA/SPERANZAMRS-A90</t>
  </si>
  <si>
    <t>PISA</t>
  </si>
  <si>
    <t>PISA/LUIGIMR-A90</t>
  </si>
  <si>
    <t xml:space="preserve">PISANI                        </t>
  </si>
  <si>
    <t>PISANI/GIOVANNAMRS-B90</t>
  </si>
  <si>
    <t>PROFETA</t>
  </si>
  <si>
    <t>PROFETA/CONSUELOMRS-A90</t>
  </si>
  <si>
    <t>QUARTIERI</t>
  </si>
  <si>
    <t>QUARTIERI/CARLAMRS-B90</t>
  </si>
  <si>
    <t>QUARTIERI/GIORGIAMRS-B90</t>
  </si>
  <si>
    <t>ragusi</t>
  </si>
  <si>
    <t>antonio</t>
  </si>
  <si>
    <t>RAGUSI/ANTONIOMR-A90</t>
  </si>
  <si>
    <t>RANIERI/VERONICAMRS-B90</t>
  </si>
  <si>
    <t>ROMANO/GIUSEPPINAMRS-B90</t>
  </si>
  <si>
    <t>ROSCHINI</t>
  </si>
  <si>
    <t>ELISEO</t>
  </si>
  <si>
    <t>ROSCHINI/ELISEOMR-A90</t>
  </si>
  <si>
    <t xml:space="preserve">RUGGIERO                      </t>
  </si>
  <si>
    <t>RUGGIERO/FRANCESCAMRS-B90</t>
  </si>
  <si>
    <t>SALVATI/ALESSIAMRS-B90</t>
  </si>
  <si>
    <t>SALVATI/ANDREAMR-B90</t>
  </si>
  <si>
    <t>SALVATI/MARCOMR-B90</t>
  </si>
  <si>
    <t xml:space="preserve">SANTORELLI </t>
  </si>
  <si>
    <t>SANTORELLI/GAETANOMR-A90</t>
  </si>
  <si>
    <t>SCAPPATICCI/THOMASMR-A90</t>
  </si>
  <si>
    <t xml:space="preserve">Scappaticci </t>
  </si>
  <si>
    <t>SCAPPATICCI/SOFIAMRS-A90</t>
  </si>
  <si>
    <t>SEMENTILLI</t>
  </si>
  <si>
    <t>ROSSANA</t>
  </si>
  <si>
    <t>SEMENTILLI/ROSSANAMRS-A90</t>
  </si>
  <si>
    <t xml:space="preserve">SGAMBATO                      </t>
  </si>
  <si>
    <t>SGAMBATO/ANTONIOMR-B90</t>
  </si>
  <si>
    <t xml:space="preserve">BENEDETTA           </t>
  </si>
  <si>
    <t>SGAMBATO/BENEDETTAMRS-B90</t>
  </si>
  <si>
    <t xml:space="preserve">CRISTIANO           </t>
  </si>
  <si>
    <t>SGAMBATO/CRISTIANOMR-B90</t>
  </si>
  <si>
    <t>SIMONE/CATERINAMRS-A90</t>
  </si>
  <si>
    <t xml:space="preserve">SOLLAZZO                      </t>
  </si>
  <si>
    <t xml:space="preserve">SUAMY EMILIA        </t>
  </si>
  <si>
    <t>SOLLAZZO/SUAMY EMILIA MRS-B90</t>
  </si>
  <si>
    <t xml:space="preserve">STRIANESE                     </t>
  </si>
  <si>
    <t xml:space="preserve">GERARDINA           </t>
  </si>
  <si>
    <t>STRIANESE/GERARDINAMRS-B90</t>
  </si>
  <si>
    <t>TEDESCO</t>
  </si>
  <si>
    <t>TEDESCO/SILVIAMRS-A90</t>
  </si>
  <si>
    <t xml:space="preserve">TETESI </t>
  </si>
  <si>
    <t>TETESI/MARIOMR-A90</t>
  </si>
  <si>
    <t xml:space="preserve">TORROMACCO                    </t>
  </si>
  <si>
    <t>TORROMACCO/SARAMRS-B90</t>
  </si>
  <si>
    <t xml:space="preserve">Toscano </t>
  </si>
  <si>
    <t>TOSCANO/ROSAMRS-A90</t>
  </si>
  <si>
    <t>TROPEANO</t>
  </si>
  <si>
    <t>GIOELE PIO</t>
  </si>
  <si>
    <t>TROPEANO/GIOELE PIO MR-A90</t>
  </si>
  <si>
    <t>TROTTA</t>
  </si>
  <si>
    <t>TROTTA/MARGHERITAMRS-B90</t>
  </si>
  <si>
    <t>TROTTA/MARIKAMRS-B90</t>
  </si>
  <si>
    <t>vacca</t>
  </si>
  <si>
    <t>francesco</t>
  </si>
  <si>
    <t>VACCA/FRANCESCOMR-A90</t>
  </si>
  <si>
    <t>VACCHIO</t>
  </si>
  <si>
    <t>TROSOLINA</t>
  </si>
  <si>
    <t>VACCHIO/TROSOLINAMRS-A90</t>
  </si>
  <si>
    <t>ARTURO</t>
  </si>
  <si>
    <t>VASTOLA/ARTUROMR-B90</t>
  </si>
  <si>
    <t>VEZZA</t>
  </si>
  <si>
    <t>VEZZA/VALENTINAMRS-B90</t>
  </si>
  <si>
    <t xml:space="preserve">VIDONI                        </t>
  </si>
  <si>
    <t xml:space="preserve">ASCANIO             </t>
  </si>
  <si>
    <t>VIDONI/ASCANIOMR-B90</t>
  </si>
  <si>
    <t>VIDONI/NICOLOMR-B90</t>
  </si>
  <si>
    <t>Pasquale</t>
  </si>
  <si>
    <t>VILLANO/PASQUALEMR-A90</t>
  </si>
  <si>
    <t>VILLANO/CARLOMR-A90</t>
  </si>
  <si>
    <t xml:space="preserve">Villano </t>
  </si>
  <si>
    <t>VILLANO/FEDERICAMRS-A90</t>
  </si>
  <si>
    <t xml:space="preserve"> Franca </t>
  </si>
  <si>
    <t>VITALE/FRANCAMRS-A90</t>
  </si>
  <si>
    <t>VITALE/LUIGIMR-B90</t>
  </si>
  <si>
    <t>ACANFORA</t>
  </si>
  <si>
    <t>1.ACANFORA/FRANCESCA MR F SSH NAP YY B 025A 001</t>
  </si>
  <si>
    <t>FLR CHARTER</t>
  </si>
  <si>
    <t xml:space="preserve"> 3.ALTAMURA/SILVANA MS F SSH NAP YY B 022J 167</t>
  </si>
  <si>
    <t xml:space="preserve"> 2.ALTAMURA/ANGELA MS F SSH NAP YY B 022H 166</t>
  </si>
  <si>
    <t xml:space="preserve"> 4.ANDOLFI/SIMONA MR F SSH NAP YY B 046H 157</t>
  </si>
  <si>
    <t xml:space="preserve"> 5.ANDREOZZI/ANNA MS F SSH NAP YY B 045A 110</t>
  </si>
  <si>
    <t xml:space="preserve"> 7.ANGELLOTTO/MATTEO MR M SSH NAP YY B 030B 020</t>
  </si>
  <si>
    <t xml:space="preserve"> 6.ANGELLOTTO/GIOVANNI MR M SSH NAP YY B 030A 019</t>
  </si>
  <si>
    <t xml:space="preserve"> 8.ANNICIELLO/EMILIO MR M SSH NAP YY B 023A 062</t>
  </si>
  <si>
    <t xml:space="preserve"> 9.ANNUNZIATA/MARTINA MRS F SSH NAP YY B 041A 024</t>
  </si>
  <si>
    <t xml:space="preserve"> 11.AULETTA/LUCIA MR F SSH NAP YY B 025B 002</t>
  </si>
  <si>
    <t xml:space="preserve"> 10.AULETTA/DOMENICO MR M SSH NAP YY B 041H 141</t>
  </si>
  <si>
    <t xml:space="preserve"> 13.BARBATO/GIORGIA MS F SSH NAP YY B 045J 127</t>
  </si>
  <si>
    <t xml:space="preserve"> 14.BARBATO/TOMMASO MR M SSH NAP YY B 045H 128</t>
  </si>
  <si>
    <t xml:space="preserve"> 12.BARBATO/DOMENICO MS C SSH NAP YY B 045K 126</t>
  </si>
  <si>
    <t xml:space="preserve"> 15.BENEDUCE/VALERIA MS F SSH NAP YY B 032K 070</t>
  </si>
  <si>
    <t xml:space="preserve"> 16.BENNATO/FRANCESCO MR M SSH NAP YY B 029A 026</t>
  </si>
  <si>
    <t xml:space="preserve"> 18.BIONDI/FRANCESCO MR M SSH NAP YY B 046K 159</t>
  </si>
  <si>
    <t xml:space="preserve"> 17.BIONDI/ANTONIA RITA MS F SSH NAP YY B 046J 158</t>
  </si>
  <si>
    <t xml:space="preserve"> 19.BOLDRINI/FRANCESCO MR M SSH NAP YY B 049C 139</t>
  </si>
  <si>
    <t xml:space="preserve"> 20.BOSCO/DEBORHA MS F SSH NAP YY B 041C 142</t>
  </si>
  <si>
    <t xml:space="preserve"> 21.BRANCACCIO/ANNA MR F SSH NAP YY B 026A 005</t>
  </si>
  <si>
    <t xml:space="preserve"> 22.BRANCACCIO/FILOMENA MR F SSH NAP YY B 026B 006</t>
  </si>
  <si>
    <t xml:space="preserve"> 23.BRUNO/IGNAZIO MR M SSH NAP YY B 043K 082</t>
  </si>
  <si>
    <t>CACACE</t>
  </si>
  <si>
    <t xml:space="preserve"> 24.CACACE/SALVATORE MR M SSH NAP YY B 050K 172</t>
  </si>
  <si>
    <t xml:space="preserve"> 26.CAIAZZA/GIOSUE MR M SSH NAP YY B 038J 113</t>
  </si>
  <si>
    <t xml:space="preserve"> 25.CAIAZZA/ALESSANDRA MS F SSH NAP YY B 038K 112</t>
  </si>
  <si>
    <t xml:space="preserve"> 27.CALO/SERENA MS F SSH NAP YY B 049H 140</t>
  </si>
  <si>
    <t xml:space="preserve"> 28.CAPECE MINUTOLO/AN MRS F SSH NAP YY B 040A 022</t>
  </si>
  <si>
    <t xml:space="preserve"> 29.CAPONE/CARLOALBERTO MR M SSH NAP YY B 035K 091</t>
  </si>
  <si>
    <t xml:space="preserve"> 30.CAPUANO/FORTUNATO MR M SSH NAP YY B 033K 066</t>
  </si>
  <si>
    <t xml:space="preserve"> 32.CARBINO/MATTEO MR M SSH NAP YY B 032B 037</t>
  </si>
  <si>
    <t xml:space="preserve"> 31.CARBINO/ANTONIO MR M SSH NAP YY B 032A 036</t>
  </si>
  <si>
    <t xml:space="preserve"> 33.CARBONE/MARCO MR M SSH NAP YY B 039K 108</t>
  </si>
  <si>
    <t xml:space="preserve"> 34.CASTIGLIA/ENZA MS F SSH NAP YY B 045C 129</t>
  </si>
  <si>
    <t xml:space="preserve"> 35.CATERINO/ELISABETTA MS F SSH NAP YY B 049J 151</t>
  </si>
  <si>
    <t xml:space="preserve"> 37.CELLA/SIMONA MS C SSH NAP YY B 026H 008</t>
  </si>
  <si>
    <t xml:space="preserve"> 36.CELLA/CIRO MR M SSH NAP YY B 026C 007</t>
  </si>
  <si>
    <t xml:space="preserve"> 38.CILLIS/MICHELA MS F SSH NAP YY B 025K 013</t>
  </si>
  <si>
    <t xml:space="preserve"> 39.CIMMINO/STEFANIA MS F SSH NAP YY B 024H 095</t>
  </si>
  <si>
    <t xml:space="preserve"> 40.CINIGLIO/MARIALAURA MS F SSH NAP YY B 023H 119</t>
  </si>
  <si>
    <t xml:space="preserve"> 41.CINQUEGRANA/ELPIDIO MR M SSH NAP YY B 037K 084</t>
  </si>
  <si>
    <t xml:space="preserve"> 42.CINQUEGRANA/SALVATO MR M SSH NAP YY B 037J 085</t>
  </si>
  <si>
    <t xml:space="preserve"> 43.CIOFFI/TOMMASO MR M SSH NAP YY B 027K 047</t>
  </si>
  <si>
    <t xml:space="preserve"> 44.COLARUSSO/SERGIO MR M SSH NAP YY B 034C 115</t>
  </si>
  <si>
    <t xml:space="preserve"> 45.COPPOLA/MONICA MS F SSH NAP YY B 049A 130</t>
  </si>
  <si>
    <t xml:space="preserve"> 46.COSENZA/ELISABETTA MRS F SSH NAP YY B 030C 021</t>
  </si>
  <si>
    <t xml:space="preserve"> 47.COSTANZO/ANITA PIA MRS F SSH NAP YY B 028K 055</t>
  </si>
  <si>
    <t xml:space="preserve"> 48.COSTANZO/CONSIGLIA MS F SSH NAP YY B 034K 015</t>
  </si>
  <si>
    <t xml:space="preserve"> 49.CRISCIONE/GIUSEPPE MR M SSH NAP YY B 040B 023</t>
  </si>
  <si>
    <t xml:space="preserve"> 50.CRISPINO/GIUSEPPINA MS F SSH NAP YY B 043A 077</t>
  </si>
  <si>
    <t xml:space="preserve"> 51.CRIVELLO/DENISE MRS F SSH NAP YY B 042K 072</t>
  </si>
  <si>
    <t xml:space="preserve"> 52.CRIVELLO/MARCO MR M SSH NAP YY B 042J 07</t>
  </si>
  <si>
    <t xml:space="preserve"> 54.CUTOLO/JENNIFER VI MRS C SSH NAP YY B 037B 080</t>
  </si>
  <si>
    <t xml:space="preserve"> 53.CUTOLO/ALESSANDRO MR M SSH NAP YY B 037A 079</t>
  </si>
  <si>
    <t xml:space="preserve"> 55.D ANDREA/VINCENZO MR M SSH NAP YY B 022K 168</t>
  </si>
  <si>
    <t xml:space="preserve"> 56.DANGELO/MATTEO MR M SSH NAP YY B 044K 096</t>
  </si>
  <si>
    <t xml:space="preserve"> 57.D ANNA/SILVIA MS F SSH NAP YY B 048K 150</t>
  </si>
  <si>
    <t>De Turris</t>
  </si>
  <si>
    <t xml:space="preserve"> 66.DE TURRIS/DANIELA MS F SSH NAP YY B 050A 162</t>
  </si>
  <si>
    <t xml:space="preserve"> 58.DEL GIUDICE/ANTONIO MR M SSH NAP YY B 048C 147</t>
  </si>
  <si>
    <t xml:space="preserve"> 60.DEL GIUDICE/MARTA MS F SSH NAP YY B 048J 149</t>
  </si>
  <si>
    <t xml:space="preserve"> 59.DEL GIUDICE/GIOVANN MS C SSH NAP YY B 048H 148</t>
  </si>
  <si>
    <t xml:space="preserve"> 63.DEL PRETE/ANTONIET MRS F SSH NAP YY B 027C 075</t>
  </si>
  <si>
    <t xml:space="preserve"> 61.DELLA BELLA/SILVIO MR M SSH NAP YY B 042A 038</t>
  </si>
  <si>
    <t xml:space="preserve"> 62.DELLA BELLA/VALERIO MR M SSH NAP YY B 042B 039</t>
  </si>
  <si>
    <t xml:space="preserve"> 64.DELUCA/NATALE MR M SSH NAP YY B 032C 132</t>
  </si>
  <si>
    <t xml:space="preserve"> 65.DEROSA/FILOMENA MS F SSH NAP YY B 033H 107</t>
  </si>
  <si>
    <t xml:space="preserve"> 70.DI GREGORIO/CONCET MRS F SSH NAP YY B 042H 074</t>
  </si>
  <si>
    <t xml:space="preserve"> 71.DI GUIDA/LUCIANO MR M SSH NAP YY B 036A 068</t>
  </si>
  <si>
    <t xml:space="preserve"> 74.DI PALMA/MARCO MR M SSH NAP YY B 041B 025</t>
  </si>
  <si>
    <t xml:space="preserve"> 75.DI PANGRAZIO/LUCA MR M SSH NAP YY B 024K 030</t>
  </si>
  <si>
    <t xml:space="preserve"> 69.DIEZ/GIUSEPPE MR M SSH NAP YY B 036J 089</t>
  </si>
  <si>
    <t xml:space="preserve"> 68.DIEZ/CRISTIAN MR C SSH NAP YY B 036H 088</t>
  </si>
  <si>
    <t xml:space="preserve"> 67.DIEZ/CARMINE MR M SSH NAP YY B 036C 087</t>
  </si>
  <si>
    <t>DIMARTINO</t>
  </si>
  <si>
    <t xml:space="preserve"> 72.DIMARTINO/CLAUDIO MR M SSH NAP YY B 046A 123</t>
  </si>
  <si>
    <t>SABATINO</t>
  </si>
  <si>
    <t xml:space="preserve"> 73.DIMARTINO/SABATINO MR M SSH NAP YY B 046B 124</t>
  </si>
  <si>
    <t xml:space="preserve"> 76.DIRAUSO/TIZIANA MR F SSH NAP YY B 047A 134</t>
  </si>
  <si>
    <t xml:space="preserve"> 77.ELIA/PASQUALE MR M SSH NAP YY B 026K 017</t>
  </si>
  <si>
    <t xml:space="preserve"> 78.ERRICHIELLO/CIRO MR M SSH NAP YY B 033C 103</t>
  </si>
  <si>
    <t xml:space="preserve"> 80.ESPOSITO/CARMINE MR M SSH NAP YY B 030J 042</t>
  </si>
  <si>
    <t xml:space="preserve"> 82.ESPOSITO/CRISTIANO MR C SSH NAP YY B 025C 003</t>
  </si>
  <si>
    <t xml:space="preserve"> 81.ESPOSITO/CHIARA MS F SSH NAP YY B 035J 092</t>
  </si>
  <si>
    <t xml:space="preserve"> 79.ESPOSITO/ANGELICA MRS F SSH NAP YY B 030K 041</t>
  </si>
  <si>
    <t xml:space="preserve"> 83.ESPOSITO/MIRKO MR M SSH NAP YY B 047J 160</t>
  </si>
  <si>
    <t xml:space="preserve"> 84.FATO/NICOLE MS F SSH NAP YY B 044H 170</t>
  </si>
  <si>
    <t xml:space="preserve"> 86.FRANCO/ZAIRA MRS F SSH NAP YY B 031A 028</t>
  </si>
  <si>
    <t xml:space="preserve"> 85.FRANCO/STEFANIA MS F SSH NAP YY B 046C 125</t>
  </si>
  <si>
    <t xml:space="preserve"> 87.FUSCO/COSTANTINO MR M SSH NAP YY B 041K 032</t>
  </si>
  <si>
    <t xml:space="preserve"> 88.GALLO/ANGELA MRS F SSH NAP YY B 031K 049</t>
  </si>
  <si>
    <t xml:space="preserve"> 89.GIORDANO/FILOMENA MS F SSH NAP YY B 027J 048</t>
  </si>
  <si>
    <t xml:space="preserve"> 90.GIORDANO/MARIO MR M SSH NAP YY B 044C 171</t>
  </si>
  <si>
    <t xml:space="preserve"> 91.GRAFFE/CARMINE MR M SSH NAP YY B 031B 029</t>
  </si>
  <si>
    <t>Guida</t>
  </si>
  <si>
    <t xml:space="preserve"> 92.GUIDA/MARIA MS F SSH NAP YY B 022C 122</t>
  </si>
  <si>
    <t xml:space="preserve"> 93.GUIDI/GIORGIO MR M SSH NAP YY B 034B 011</t>
  </si>
  <si>
    <t xml:space="preserve"> 95.INSERO/VINCENZO MR M SSH NAP YY B 028B 045</t>
  </si>
  <si>
    <t xml:space="preserve"> 94.INSERO/ANGELICA MRS F SSH NAP YY B 028A 044</t>
  </si>
  <si>
    <t xml:space="preserve"> 96.IORIO/FEDERICA MR F SSH NAP YY B 047B 135</t>
  </si>
  <si>
    <t xml:space="preserve"> 97.IORIO/MARGHERITA MR F SSH NAP YY B 047C 136</t>
  </si>
  <si>
    <t xml:space="preserve"> 98.IULIANO/CIRO MR M SSH NAP YY B 041J 033</t>
  </si>
  <si>
    <t xml:space="preserve"> 99.LAMANNA/FRANCESCA MRS F SSH NAP YY B 037H 086</t>
  </si>
  <si>
    <t>100.LAMBIASE/MARIA CRI MRS F SSH NAP YY B 042C 040</t>
  </si>
  <si>
    <t>101.LETTIERI/SIMONE MR M SSH NAP YY B 033A 064</t>
  </si>
  <si>
    <t>LIBRETTI</t>
  </si>
  <si>
    <t>102.LIBRETTI/MARIA GRA MRS F SSH NAP YY B 023J 009</t>
  </si>
  <si>
    <t>103.LIMONCIELLO/ANGELA MS F SSH NAP YY B 043J 083</t>
  </si>
  <si>
    <t>104.LOVALLO/MARCO MR M SSH NAP YY B 025J 014</t>
  </si>
  <si>
    <t>105.LUBRANO/CHIARA MS F SSH NAP YY B 039J 109</t>
  </si>
  <si>
    <t>106.MAISTO/ANNAMARIA MRS F SSH NAP YY B 035A 051</t>
  </si>
  <si>
    <t>107.MANDARINO/MARIANO MR M SSH NAP YY B 038A 104</t>
  </si>
  <si>
    <t>108.MANDATO/VITTORIA MRS F SSH NAP YY B 029B 027</t>
  </si>
  <si>
    <t>109.MANDILE/DOMENICA MS F SSH NAP YY B 044J 097</t>
  </si>
  <si>
    <t>110.MANKAJ/ALEXSANDRO MR M SSH NAP YY B 034J 016</t>
  </si>
  <si>
    <t>111.MARES/ROCSANDRA MRS F SSH NAP YY B 027A 03</t>
  </si>
  <si>
    <t>112.MARINO/YLENIA MRS F SSH NAP YY B 033B 065</t>
  </si>
  <si>
    <t>113.MARTUCCI/LOREDANA MS F SSH NAP YY B 024A 100</t>
  </si>
  <si>
    <t>114.MARZOCCHELLA/EMANU MRS F SSH NAP YY B 037C 081</t>
  </si>
  <si>
    <t>115.MASSA/GABRIELE MR C SSH NAP YY B 025H 004</t>
  </si>
  <si>
    <t>116.MAZZUOCCOLO/CONCETT MS F SSH NAP YY B 038B 105</t>
  </si>
  <si>
    <t>Mele</t>
  </si>
  <si>
    <t>118.MELE/VINCENZO MR M SSH NAP YY B 022B 121</t>
  </si>
  <si>
    <t>Antonio junior</t>
  </si>
  <si>
    <t>117.MELE/ANTONIO JUNIOR MR M SSH NAP YY B 022A 120</t>
  </si>
  <si>
    <t>119.MIGLIARDI/ROSA MRS F SSH NAP YY B 030H 043</t>
  </si>
  <si>
    <t>121.MILO/PASQUALE MR M SSH NAP YY B 039H 156</t>
  </si>
  <si>
    <t>120.MILO/MATTIA MR M SSH NAP YY B 039C 155</t>
  </si>
  <si>
    <t>122.MIRANDUCCI/ANGELO MR M SSH NAP YY B 031C 098</t>
  </si>
  <si>
    <t>123.MIRANDUCCI/MATTEO MR M SSH NAP YY B 031H 099</t>
  </si>
  <si>
    <t>124.MISTERLI/RENZY MS F SSH NAP YY B 039A 117</t>
  </si>
  <si>
    <t>125.MONTELLA/NICOLA MR M SSH NAP YY B 045B 111</t>
  </si>
  <si>
    <t>126.MOSCA/VINCENZO MR M SSH NAP YY B 049K 152</t>
  </si>
  <si>
    <t>127.OTTATI/ROBERTO MR M SSH NAP YY B 048A 137</t>
  </si>
  <si>
    <t>128.PALAGANO/SARA MR F SSH NAP YY B 034H 116</t>
  </si>
  <si>
    <t>129.PALMA/DOMENICO MR M SSH NAP YY B 023B 063</t>
  </si>
  <si>
    <t>130.PATRICELLI/FABIO MR M SSH NAP YY B 027H 076</t>
  </si>
  <si>
    <t>131.PEPE/DAMIANO MR M SSH NAP YY B 031J 050</t>
  </si>
  <si>
    <t>132.PERILLO/ALESSANDRA MRS F SSH NAP YY B 029K 058</t>
  </si>
  <si>
    <t>133.PERROTTA/ANGELINA MRS F SSH NAP YY B 028J 056</t>
  </si>
  <si>
    <t>134.PERROTTA/MARIA MS F SSH NAP YY B 038C 106</t>
  </si>
  <si>
    <t>135.PINTORE/GIOVANNI MR M SSH NAP YY B 024B 101</t>
  </si>
  <si>
    <t>136.PINTORE/ILARIA MS F SSH NAP YY B 024C 102</t>
  </si>
  <si>
    <t>137.PIZZELLA/MARIO MR M SSH NAP YY B 027B 035</t>
  </si>
  <si>
    <t>138.PIZZUTI/FABRIZIO MR M SSH NAP YY B 043C 153</t>
  </si>
  <si>
    <t>139.POLIERO/ENRICO MR C SSH NAP YY B 035B 052</t>
  </si>
  <si>
    <t>140.POLIERO/SALVATORE MR M SSH NAP YY B 035C 053</t>
  </si>
  <si>
    <t>141.REDI/ENRICO MR M SSH NAP YY B 048B 138</t>
  </si>
  <si>
    <t>142.RUSSO/ALESSIA MRS F SSH NAP YY B 036B 069</t>
  </si>
  <si>
    <t>143.SAGLIANO/NICOLA MR M SSH NAP YY B 049B 131</t>
  </si>
  <si>
    <t>144.SANTERAMO/ANNA RIT MRS F SSH NAP YY B 028H 057</t>
  </si>
  <si>
    <t>145.SANTORO/RAFFAELLA MR F SSH NAP YY B 023K 010</t>
  </si>
  <si>
    <t>146.SARNATARO/ANGELA MS F SSH NAP YY B 043B 078</t>
  </si>
  <si>
    <t>147.SAVONA/MARIARCA MS F SSH NAP YY B 047K 161</t>
  </si>
  <si>
    <t>148.SELLITTO/CARMINE MR M SSH NAP YY B 039B 118</t>
  </si>
  <si>
    <t>149.SEMENIUC/SILVIA MS F SSH NAP YY B 023C 169</t>
  </si>
  <si>
    <t>151.SERRA/FRANCESCA MS F SSH NAP YY B 040J 144</t>
  </si>
  <si>
    <t>152.SERRA/PASQUALE MR F SSH NAP YY B 040H 145</t>
  </si>
  <si>
    <t>150.SERRA/ALESSIA MS F SSH NAP YY B 040K 143</t>
  </si>
  <si>
    <t>153.SETTE/MATTIA MR M SSH NAP YY B 032J 071</t>
  </si>
  <si>
    <t>154.SHEVCHENKO/OLGA MRS F SSH NAP YY B 033J 067</t>
  </si>
  <si>
    <t>156.SIMONETTI/EMMA MS F SSH NAP YY B 040C 146</t>
  </si>
  <si>
    <t>155.SIMONETTI/ELENA MS F SSH NAP YY B 038H 114</t>
  </si>
  <si>
    <t>157.SPINACI/LAURA MS F SSH NAP YY B 034A 012</t>
  </si>
  <si>
    <t>158.SQUITIERI/ROSETTA MS F SSH NAP YY B 032H 133</t>
  </si>
  <si>
    <t>159.STARA/VINCENZA MS F SSH NAP YY B 026J 018</t>
  </si>
  <si>
    <t>160.TEDONE/ATTILIO MR M SSH NAP YY B 044A 093</t>
  </si>
  <si>
    <t>161.TERLIZZI/MONICA MS F SSH NAP YY B 044B 094</t>
  </si>
  <si>
    <t>162.TIBURZI/PAOLA MRS F SSH NAP YY B 024J 031</t>
  </si>
  <si>
    <t>163.TRAMONTOZZI/SARA MS F SSH NAP YY B 043H 154</t>
  </si>
  <si>
    <t>164.VERDECIA/MAIDELIN MRS F SSH NAP YY B 035H 054</t>
  </si>
  <si>
    <t>165.VIOLA/GIOVANNA MR F SSH NAP YY B 050J 173</t>
  </si>
  <si>
    <t>Vitolo</t>
  </si>
  <si>
    <t>Gennaro</t>
  </si>
  <si>
    <t>167.VITOLO/GENNARO MR M SSH NAP YY B 050C 164</t>
  </si>
  <si>
    <t>Jeremy</t>
  </si>
  <si>
    <t>168.VITOLO/JEREMY MR C SSH NAP YY B 050H 165</t>
  </si>
  <si>
    <t>Chloe</t>
  </si>
  <si>
    <t>166.VITOLO/CHLOE MS C SSH NAP YY B 050B 163</t>
  </si>
  <si>
    <t>169.VOLLARO/CIRO MR M SSH NAP YY B 029J 059</t>
  </si>
  <si>
    <t>171.VOLLARO/FEDERICA MRS C SSH NAP YY B 029C 061</t>
  </si>
  <si>
    <t>170.VOLLARO/DIEGO MR M SSH NAP YY B 029H 06</t>
  </si>
  <si>
    <t>172.YATSYSHYN/IRYNA MRS F SSH NAP YY B 036K 090</t>
  </si>
  <si>
    <t>173.ZITO/MARIATERESA MRS F SSH NAP YY B 028C 04</t>
  </si>
  <si>
    <t>AL/DILARA</t>
  </si>
  <si>
    <t>ALTIERI/DAIANA</t>
  </si>
  <si>
    <t>ALY</t>
  </si>
  <si>
    <t>DARENABDELKREM</t>
  </si>
  <si>
    <t>ALY/DARENABDELKREM</t>
  </si>
  <si>
    <t>EKRAMALYMOHAMED</t>
  </si>
  <si>
    <t>ALY/EKRAMALYMOHAMED</t>
  </si>
  <si>
    <t>JUDYABDELKREM</t>
  </si>
  <si>
    <t>ALY/JUDYABDELKREM</t>
  </si>
  <si>
    <t>MARYAMABDELKREM</t>
  </si>
  <si>
    <t>ALY/MARYAMABDELKREM</t>
  </si>
  <si>
    <t>SALSABELABDELKREM</t>
  </si>
  <si>
    <t>ALY/SALSABELABDELKR.29F</t>
  </si>
  <si>
    <t>AMABILE/SIMONA</t>
  </si>
  <si>
    <t>AMABILE/ILARIA</t>
  </si>
  <si>
    <t>AMOROSO/CLAUDIA</t>
  </si>
  <si>
    <t>MARIAGRAZIA DONNA</t>
  </si>
  <si>
    <t>AMOROSO/MARIAGRAZIA.22F</t>
  </si>
  <si>
    <t>ANDREOZZI/NOEMI</t>
  </si>
  <si>
    <t>ARDONE/CORRADO</t>
  </si>
  <si>
    <t>AVANZO/FELICE</t>
  </si>
  <si>
    <t>BAMONTE/DARIO</t>
  </si>
  <si>
    <t>BAMONTE/MICAELA</t>
  </si>
  <si>
    <t>BARBATO/PASQUALE</t>
  </si>
  <si>
    <t>BARBATO/SIMONE</t>
  </si>
  <si>
    <t>BARBATO/ROSARIO</t>
  </si>
  <si>
    <t>BARBATO/MARIALAURA</t>
  </si>
  <si>
    <t>BENEDETTO/GIUSEPPIN.21D</t>
  </si>
  <si>
    <t>BIFULCO/ANNA</t>
  </si>
  <si>
    <t>BIONDI/FRANCESCAPIA</t>
  </si>
  <si>
    <t>BOCCONE/ROSALIANOEM.24A</t>
  </si>
  <si>
    <t>CALZOLAIO/GAETANO</t>
  </si>
  <si>
    <t>CALZOLAIO/ALESSANDR.25A</t>
  </si>
  <si>
    <t>CALZOLAIO/SOFIA</t>
  </si>
  <si>
    <t>CAPPELLI/GABRIELLA</t>
  </si>
  <si>
    <t>CAPPUCCIO/ANGELA</t>
  </si>
  <si>
    <t>CARBONE/ANDREA</t>
  </si>
  <si>
    <t>CARBONE/PASQUALE</t>
  </si>
  <si>
    <t>CARMILLE/ETTORE</t>
  </si>
  <si>
    <t>CARMINELLI/MARIA</t>
  </si>
  <si>
    <t>CARMINELLI/MARINA</t>
  </si>
  <si>
    <t>CARMINELLI/ANDREA</t>
  </si>
  <si>
    <t>CARMINELLI/MORENO</t>
  </si>
  <si>
    <t>CASILLO</t>
  </si>
  <si>
    <t>CASILLO/ANTONIO</t>
  </si>
  <si>
    <t>GENNARDO</t>
  </si>
  <si>
    <t>CASILLO/GENNARDO</t>
  </si>
  <si>
    <t>CASILLO/RAFFAELE</t>
  </si>
  <si>
    <t>CASSELLA/ANNA</t>
  </si>
  <si>
    <t>CASTALDO/GIUSEPPINA</t>
  </si>
  <si>
    <t>CASTELLI/SILVIA</t>
  </si>
  <si>
    <t>CATTANEO</t>
  </si>
  <si>
    <t>MAURO ROBERTO</t>
  </si>
  <si>
    <t>CATTANEO/MAUROROBER.18C</t>
  </si>
  <si>
    <t>COCOZZA/ANDREA</t>
  </si>
  <si>
    <t>COPPOLA/ROSARIA</t>
  </si>
  <si>
    <t>CORRADO/GABRIEL</t>
  </si>
  <si>
    <t>CORVINO/ALDO</t>
  </si>
  <si>
    <t>COSITORE</t>
  </si>
  <si>
    <t>COSITORE/RAFFAELLA</t>
  </si>
  <si>
    <t>D ANGELO</t>
  </si>
  <si>
    <t>DANGELO/GIOVANNI</t>
  </si>
  <si>
    <t>D ANTONIO</t>
  </si>
  <si>
    <t>DALESSANDRO/FLAVIO</t>
  </si>
  <si>
    <t>DALESSANDRO/MATTEO</t>
  </si>
  <si>
    <t>DALESSANDRO/SOFIA</t>
  </si>
  <si>
    <t>DALTERIO/CONCETTA</t>
  </si>
  <si>
    <t>DANTUONO/MARIAPIA</t>
  </si>
  <si>
    <t>DEMAIO/CLAUDIA</t>
  </si>
  <si>
    <t>DEMARTINO/GIOVANNA</t>
  </si>
  <si>
    <t>DE PALMA</t>
  </si>
  <si>
    <t>DEPALMA/LUISA</t>
  </si>
  <si>
    <t>DESIMONE/PASQUALE</t>
  </si>
  <si>
    <t>DELPRETE/PASQUALINA</t>
  </si>
  <si>
    <t>DELLISOLA/ROBERTA</t>
  </si>
  <si>
    <t>DIBLASIO/DEBORA</t>
  </si>
  <si>
    <t>DIMICCO/ROSA</t>
  </si>
  <si>
    <t>DI RONZA</t>
  </si>
  <si>
    <t>DIRONZA/VINCENZA</t>
  </si>
  <si>
    <t>DISIENA/VITOANTONIO</t>
  </si>
  <si>
    <t>EMENDATO/OLGA</t>
  </si>
  <si>
    <t>ERCOLE/CARMELA</t>
  </si>
  <si>
    <t>ESPOSITO/STEFANIA</t>
  </si>
  <si>
    <t>FAZZINA</t>
  </si>
  <si>
    <t>FAZZINA/GINEVRA</t>
  </si>
  <si>
    <t>FEBBRAIO/CIRO</t>
  </si>
  <si>
    <t>FENDERICO/PAOLO</t>
  </si>
  <si>
    <t>FENDERICO/ANTONIO</t>
  </si>
  <si>
    <t>GIOIA/ANGELAPIA</t>
  </si>
  <si>
    <t>GIOVATORE</t>
  </si>
  <si>
    <t>GIOVATORE/ANTONIETT.11F</t>
  </si>
  <si>
    <t>GIULIANO/CIRO</t>
  </si>
  <si>
    <t>GUERREIRO</t>
  </si>
  <si>
    <t>VICTOR</t>
  </si>
  <si>
    <t>GUERREIRO/VICTOR</t>
  </si>
  <si>
    <t>IGRI</t>
  </si>
  <si>
    <t>IGRI/SOFIA</t>
  </si>
  <si>
    <t>IMBIMBO</t>
  </si>
  <si>
    <t>IMBIMBO/LUISA</t>
  </si>
  <si>
    <t>IODICE/GIUSEPPE</t>
  </si>
  <si>
    <t>LI</t>
  </si>
  <si>
    <t>MINGMING</t>
  </si>
  <si>
    <t>LI/MINGMING</t>
  </si>
  <si>
    <t>LORITO</t>
  </si>
  <si>
    <t>LORITO/CRISTIANA</t>
  </si>
  <si>
    <t>ALESSUA</t>
  </si>
  <si>
    <t>LORITO/ALESSUA</t>
  </si>
  <si>
    <t>MARCHETTI/ALESSANDR.16C</t>
  </si>
  <si>
    <t>MARRA/DEMETRIO</t>
  </si>
  <si>
    <t>MARRA/NICOLA</t>
  </si>
  <si>
    <t>LUIGINA</t>
  </si>
  <si>
    <t>MARRA/LUIGINA</t>
  </si>
  <si>
    <t>MARRA/SABRINA</t>
  </si>
  <si>
    <t>MASSIMO/VINCENZO</t>
  </si>
  <si>
    <t>MASSIMO/AMALIA</t>
  </si>
  <si>
    <t>MASSIMO/FRANCESCOPI.19E</t>
  </si>
  <si>
    <t>MENERELLA/GIULIA</t>
  </si>
  <si>
    <t>MESSINA/FILOMENA</t>
  </si>
  <si>
    <t>MORZA/CREUSA</t>
  </si>
  <si>
    <t>MUSELLO</t>
  </si>
  <si>
    <t>MUSELLO/VINCENZO</t>
  </si>
  <si>
    <t>NACCIARONE/ILARIA</t>
  </si>
  <si>
    <t>NAPOLITANO/CLEMENTE</t>
  </si>
  <si>
    <t>NAPOLITANO/GIADA</t>
  </si>
  <si>
    <t>NOCERA/FRANCESCO</t>
  </si>
  <si>
    <t>NOCERA/AMBRA</t>
  </si>
  <si>
    <t>NOCERA/ALICE</t>
  </si>
  <si>
    <t>NOCERINO/ELISABETTA</t>
  </si>
  <si>
    <t>NOTARIANNI</t>
  </si>
  <si>
    <t>CELESTE</t>
  </si>
  <si>
    <t>NOTARIANNI/CELESTE</t>
  </si>
  <si>
    <t>PADUANO/FRANCESCO</t>
  </si>
  <si>
    <t>PADUANO/FLAMINIO</t>
  </si>
  <si>
    <t>PADUANO/RICCARDO</t>
  </si>
  <si>
    <t>PAGANO/RACHELE</t>
  </si>
  <si>
    <t>PAGANO/BIAGIO</t>
  </si>
  <si>
    <t>PAGANO/ANGELO</t>
  </si>
  <si>
    <t>PAPAUX</t>
  </si>
  <si>
    <t>MARIE CLAUDE</t>
  </si>
  <si>
    <t>PAPAUX/MARIECLAUDE</t>
  </si>
  <si>
    <t>PHILIPPE</t>
  </si>
  <si>
    <t>PAPAUX/PHILIPPE</t>
  </si>
  <si>
    <t>PELLEGRINO/ROSAMARI.14F</t>
  </si>
  <si>
    <t>PERNA/ILENIA</t>
  </si>
  <si>
    <t>PESCE/ENRICO</t>
  </si>
  <si>
    <t>RAIA/SARA</t>
  </si>
  <si>
    <t>RAPICANO/GIULIO</t>
  </si>
  <si>
    <t>RASHID</t>
  </si>
  <si>
    <t>AYSHA</t>
  </si>
  <si>
    <t>RASHID/AYSHA</t>
  </si>
  <si>
    <t>REGINA/GIUSEPPINA</t>
  </si>
  <si>
    <t>BENEDETTO MARIA</t>
  </si>
  <si>
    <t>ROMANO/BENEDETTOMAR.9C</t>
  </si>
  <si>
    <t>ROMANO/GIORGIA</t>
  </si>
  <si>
    <t>ROMANO/LORENZO</t>
  </si>
  <si>
    <t>SALEMME/ADELAIDE</t>
  </si>
  <si>
    <t>SALEMME/IVANDAVIDE</t>
  </si>
  <si>
    <t>SARACINO/LUCA</t>
  </si>
  <si>
    <t>SHAZAD</t>
  </si>
  <si>
    <t>SHAZAD/AMER</t>
  </si>
  <si>
    <t>STORACE/ANGELA</t>
  </si>
  <si>
    <t>SYZIU/MIRANDA</t>
  </si>
  <si>
    <t>TABASCO/GIUSEPPINA</t>
  </si>
  <si>
    <t>TARTAGLIONE/GABRIEL.19B</t>
  </si>
  <si>
    <t>TATAFIORE/LUCREZIAL.11E</t>
  </si>
  <si>
    <t>TURCO/LUIGI</t>
  </si>
  <si>
    <t>VARRIALE/GENNY</t>
  </si>
  <si>
    <t>VARRIALE/LAURA</t>
  </si>
  <si>
    <t>VICEDOMINI/VIRGINIA</t>
  </si>
  <si>
    <t>YAQOUTI/ABDELMONAIM</t>
  </si>
  <si>
    <t>ZHANG</t>
  </si>
  <si>
    <t>QIANQIAN</t>
  </si>
  <si>
    <t>ZHANG/QIANQIAN</t>
  </si>
  <si>
    <t>ZONA/CARMELA</t>
  </si>
  <si>
    <t>ABBATE</t>
  </si>
  <si>
    <t xml:space="preserve"> 1.ABBATE/GENNARO         M NAP SSH YY A 008A                  </t>
  </si>
  <si>
    <t>AMELIO</t>
  </si>
  <si>
    <t xml:space="preserve"> 3.AMELIO/FULVIO          M NAP SSH YY B 003B                  </t>
  </si>
  <si>
    <t xml:space="preserve"> 2.AMELIO/ANDREA          C NAP SSH YY B 003C                  </t>
  </si>
  <si>
    <t>ARMENISE</t>
  </si>
  <si>
    <t xml:space="preserve"> 5.ARMENISE/ANNARITA      F NAP SSH YY B 002D                  </t>
  </si>
  <si>
    <t>BALDI</t>
  </si>
  <si>
    <t>CALUDIO</t>
  </si>
  <si>
    <t xml:space="preserve"> 7.BALDI/CLAUDIO          M NAP SSH YY B 030F                  </t>
  </si>
  <si>
    <t>BENCIBENGA</t>
  </si>
  <si>
    <t xml:space="preserve"> 8.BENCIBENGA/YLENIA      F NAP SSH YY A 018D                  </t>
  </si>
  <si>
    <t xml:space="preserve"> 9.BORRELLI/CHRISTIAN     M NAP SSH YY B 006C                  </t>
  </si>
  <si>
    <t>CAIAZZO</t>
  </si>
  <si>
    <t xml:space="preserve">10.CAIAZZO/LUIGI          C NAP SSH YY A 008F                  </t>
  </si>
  <si>
    <t xml:space="preserve">11.CAIAZZO/NICOLA         M NAP SSH YY A 008E                  </t>
  </si>
  <si>
    <t>CAPUOZZO</t>
  </si>
  <si>
    <t xml:space="preserve">12.CAPUOZZO/FRANCESCA     F NAP SSH YY A 007A                  </t>
  </si>
  <si>
    <t>VINCENZO </t>
  </si>
  <si>
    <t xml:space="preserve">13.CAPUOZZO/VINCENZO      M NAP SSH YY A 007B                  </t>
  </si>
  <si>
    <t>CASERTA</t>
  </si>
  <si>
    <t>CIROMAURIZIO</t>
  </si>
  <si>
    <t xml:space="preserve">14.CASERTA/CIROMAURIZIO   M NAP SSH YY A 023A                  </t>
  </si>
  <si>
    <t>after delay refused to travel</t>
  </si>
  <si>
    <t xml:space="preserve">15.CASERTA/GINEVRA        C NAP SSH YY A 023B                  </t>
  </si>
  <si>
    <t>GIUDITTA</t>
  </si>
  <si>
    <t xml:space="preserve">16.CASERTA/GIUDITTA       F NAP SSH YY A 023C                  </t>
  </si>
  <si>
    <t>Cicchetti</t>
  </si>
  <si>
    <t xml:space="preserve">18.CICCHETTI/SARA         C NAP SSH YY A 016B                  </t>
  </si>
  <si>
    <t>Noemi</t>
  </si>
  <si>
    <t xml:space="preserve">17.CICCHETTI/NOEMI        C NAP SSH YY A 016C                  </t>
  </si>
  <si>
    <t>Tristano</t>
  </si>
  <si>
    <t xml:space="preserve">19.CICCHETTI/TRISTANO     M NAP SSH YY A 016A                  </t>
  </si>
  <si>
    <t>CIVITERANO</t>
  </si>
  <si>
    <t>2 SAME NAME</t>
  </si>
  <si>
    <t>CORMIO</t>
  </si>
  <si>
    <t xml:space="preserve">21.CRESCENZO/EMANUELA     F NAP SSH YY B 030E                  </t>
  </si>
  <si>
    <t>CUOMO</t>
  </si>
  <si>
    <t xml:space="preserve">22.CUOMO/MARCO            M NAP SSH YY B 021F                  </t>
  </si>
  <si>
    <t xml:space="preserve">23.CUOMO/RICCARDO         M NAP SSH YY B 021E                  </t>
  </si>
  <si>
    <t>DE PASQUALE</t>
  </si>
  <si>
    <t xml:space="preserve">27.DEPASQUALE/ANTONIO     M NAP SSH YY A 010A                  </t>
  </si>
  <si>
    <t>DE STASIO</t>
  </si>
  <si>
    <t xml:space="preserve">28.DESTASIO/DIEGO         M NAP SSH YY A 004D                  </t>
  </si>
  <si>
    <t>FLORINDA</t>
  </si>
  <si>
    <t xml:space="preserve">29.DEVITA/FLORINDA        F NAP SSH YY B 021D                  </t>
  </si>
  <si>
    <t xml:space="preserve">26.DEL PRETE/MASSIMO MR   M NAP SSH YY B 024D                  </t>
  </si>
  <si>
    <t xml:space="preserve">24.DEL PRETE/ANNA MRS     C NAP SSH YY B 024F                  </t>
  </si>
  <si>
    <t xml:space="preserve">25.DEL PRETE/LEONARDO MR  C NAP SSH YY B 024E                  </t>
  </si>
  <si>
    <t>DIDOMENICO</t>
  </si>
  <si>
    <t>CHIARA </t>
  </si>
  <si>
    <t xml:space="preserve">30.DIDOMENICO/CHIARA      F NAP SSH YY B 006A                  </t>
  </si>
  <si>
    <t>DONZETTI</t>
  </si>
  <si>
    <t>CARMINE </t>
  </si>
  <si>
    <t xml:space="preserve">32.DONZETTI/CARMINE       M NAP SSH YY B 011C                  </t>
  </si>
  <si>
    <t>NATHAN </t>
  </si>
  <si>
    <t xml:space="preserve">33.DONZETTI/NATHAN        C NAP SSH YY B 011B                  </t>
  </si>
  <si>
    <t>ALESSIO </t>
  </si>
  <si>
    <t xml:space="preserve">31.DONZETTI/ALESSIO MR    M NAP SSH YY B 011D                  </t>
  </si>
  <si>
    <t xml:space="preserve">34.ELIA/ANNA              F NAP SSH YY B 010F                  </t>
  </si>
  <si>
    <t xml:space="preserve">35.ELIA/MARCO             M NAP SSH YY B 010E                  </t>
  </si>
  <si>
    <t>EMILIANO</t>
  </si>
  <si>
    <t xml:space="preserve">44.GABRIELE/EMILIANO MR   M NAP SSH YY B 023E                  </t>
  </si>
  <si>
    <t xml:space="preserve">36.ESPOSITO/ANTONIO       M NAP SSH YY B 006F                  </t>
  </si>
  <si>
    <t>FABRIZA</t>
  </si>
  <si>
    <t>MARIA DOMENICA</t>
  </si>
  <si>
    <t xml:space="preserve">37.FABRIZA/MARIADOMENICA  F NAP SSH YY B 015F                  </t>
  </si>
  <si>
    <t>FALIERO</t>
  </si>
  <si>
    <t xml:space="preserve">38.FALIERO/ANTONIO        F NAP SSH YY A 009F                  </t>
  </si>
  <si>
    <t xml:space="preserve">39.FALIERO/ERIKA          F NAP SSH YY A 009E                  </t>
  </si>
  <si>
    <t>FASCIANO</t>
  </si>
  <si>
    <t xml:space="preserve">40.FASCIANO/LUCA          M NAP SSH YY A 011F                  </t>
  </si>
  <si>
    <t xml:space="preserve">41.FEDERICO/MANILA        F NAP SSH YY A 020B                  </t>
  </si>
  <si>
    <t>FERULLO</t>
  </si>
  <si>
    <t xml:space="preserve">42.FERULLO/FRANCESCA      F NAP SSH YY A 008B                  </t>
  </si>
  <si>
    <t xml:space="preserve">43.FRANZESE/SAMUELE       M NAP SSH YY A 020A                  </t>
  </si>
  <si>
    <t xml:space="preserve">46.GENCO/ANIELLO          M NAP SSH YY B 030D                  </t>
  </si>
  <si>
    <t xml:space="preserve">47.GENTILE/FEDERICA MRS   F NAP SSH YY B 024C                  </t>
  </si>
  <si>
    <t>GIANNICO</t>
  </si>
  <si>
    <t>ANSOVINI</t>
  </si>
  <si>
    <t xml:space="preserve"> 4.ANSOVINI/GIORGIA MR    F NAP SSH YY B 023F                  </t>
  </si>
  <si>
    <t xml:space="preserve">48.GLORIOSO/CARMELA       F NAP SSH YY B 002E                  </t>
  </si>
  <si>
    <t xml:space="preserve">49.GRIMALDI/FRANCO MR     M NAP SSH YY B 026F                  </t>
  </si>
  <si>
    <t xml:space="preserve">50.GUARINO/DESIREE        F NAP SSH YY A 028F                  </t>
  </si>
  <si>
    <t>GVARDII</t>
  </si>
  <si>
    <t>VALERIIA</t>
  </si>
  <si>
    <t xml:space="preserve">51.GVARDII/VALERIIA       F NAP SSH YY A 027F                  </t>
  </si>
  <si>
    <t>IANI</t>
  </si>
  <si>
    <t xml:space="preserve">52.IANI/ANGELICA          C NAP SSH YY B 002C                  </t>
  </si>
  <si>
    <t xml:space="preserve">53.IANI/LUCA              M NAP SSH YY B 002A                  </t>
  </si>
  <si>
    <t xml:space="preserve">54.IANI/PIETRO            C NAP SSH YY B 002B                  </t>
  </si>
  <si>
    <t xml:space="preserve">55.LAMANNA/FELICIA MRS    F NAP SSH YY B 006E                  </t>
  </si>
  <si>
    <t>LIU</t>
  </si>
  <si>
    <t>BRANDO</t>
  </si>
  <si>
    <t xml:space="preserve">56.LIU/BRANDO MR          M NAP SSH YY B 017F                  </t>
  </si>
  <si>
    <t>LO GIUDICE</t>
  </si>
  <si>
    <t>SANDRO ANTONIO</t>
  </si>
  <si>
    <t xml:space="preserve">57.LOGIUDICE/SANDROANTONI M NAP SSH YY A 009D                  </t>
  </si>
  <si>
    <t xml:space="preserve">58.LUCCI/GENNARO          M NAP SSH YY B 021C                  </t>
  </si>
  <si>
    <t xml:space="preserve">59.LUCCI/JESSICA          F NAP SSH YY B 021B                  </t>
  </si>
  <si>
    <t>MARCANTONIO</t>
  </si>
  <si>
    <t>INCORONATA</t>
  </si>
  <si>
    <t xml:space="preserve">60.MARCOANTONIO/INCORONAT F NAP SSH YY B 015B                  </t>
  </si>
  <si>
    <t>ROBERTO FRANCESCO</t>
  </si>
  <si>
    <t xml:space="preserve">61.MARRAZZO/ROBERTOFRANCE M NAP SSH YY B 006B                  </t>
  </si>
  <si>
    <t xml:space="preserve">45.GABRIELE/MAURIZIO MR   M NAP SSH YY B 023D                  </t>
  </si>
  <si>
    <t>GIANLUCA </t>
  </si>
  <si>
    <t xml:space="preserve">62.MAZZA/GIANLUCA MR      M NAP SSH YY B 016F                  </t>
  </si>
  <si>
    <t>MIRAGLIA</t>
  </si>
  <si>
    <t xml:space="preserve">63.MIRAGLIA/ANGELA        F NAP SSH YY A 007C                  </t>
  </si>
  <si>
    <t>MORETTO</t>
  </si>
  <si>
    <t xml:space="preserve">64.MORETTO/PAOLA          F NAP SSH YY B 030C                  </t>
  </si>
  <si>
    <t xml:space="preserve">65.NIGRO/ANTONIO          M NAP SSH YY B 025F                  </t>
  </si>
  <si>
    <t>NITTO</t>
  </si>
  <si>
    <t xml:space="preserve">66.NITTO/VINCENZO         M NAP SSH YY B 030B                  </t>
  </si>
  <si>
    <t xml:space="preserve">67.OREFICE/ANTONIETTA     F NAP SSH YY B 021A                  </t>
  </si>
  <si>
    <t>PADAVANO</t>
  </si>
  <si>
    <t>PADOVANO</t>
  </si>
  <si>
    <t>PANETTA</t>
  </si>
  <si>
    <t>BARBARA SALVATRICE</t>
  </si>
  <si>
    <t xml:space="preserve">69.PANETTA/BARBARASALVATR F NAP SSH YY A 009C                  </t>
  </si>
  <si>
    <t>PANNULLO</t>
  </si>
  <si>
    <t xml:space="preserve">70.PANNULLO/PASQUALE      M NAP SSH YY B 030A                  </t>
  </si>
  <si>
    <t>PETRUZZI</t>
  </si>
  <si>
    <t xml:space="preserve">71.PETRUZZI/ANTONIO       M NAP SSH YY A 028E                  </t>
  </si>
  <si>
    <t xml:space="preserve">72.PETRUZZI/CARMELA       F NAP SSH YY A 009B                  </t>
  </si>
  <si>
    <t xml:space="preserve">73.PETRUZZI/MARCO         C NAP SSH YY A 028D                  </t>
  </si>
  <si>
    <t xml:space="preserve">74.PEZZELLA/PAOLA         F NAP SSH YY A 010B                  </t>
  </si>
  <si>
    <t>PIGNI</t>
  </si>
  <si>
    <t>LEILAANDREA</t>
  </si>
  <si>
    <t xml:space="preserve">75.PIGNI/LEILA MRS        F NAP SSH YY B 017E                  </t>
  </si>
  <si>
    <t>Pollio</t>
  </si>
  <si>
    <t>Nnenna</t>
  </si>
  <si>
    <t xml:space="preserve">76.POLLIO/NNENNA          F NAP SSH YY A 016D                  </t>
  </si>
  <si>
    <t>punzo</t>
  </si>
  <si>
    <t>ornella</t>
  </si>
  <si>
    <t xml:space="preserve">79.PUNZO/ORNELLA          F NAP SSH YY B 004C                  </t>
  </si>
  <si>
    <t>alessandra</t>
  </si>
  <si>
    <t xml:space="preserve">77.PUNZO/ALESSANDRA       F NAP SSH YY B 004B                  </t>
  </si>
  <si>
    <t>angelo salvatore</t>
  </si>
  <si>
    <t xml:space="preserve">78.PUNZO/ANGELOSALVATORE  M NAP SSH YY B 004A                  </t>
  </si>
  <si>
    <t>ROSELLI</t>
  </si>
  <si>
    <t xml:space="preserve">80.ROSELLI/MARCO          M NAP SSH YY B 015A                  </t>
  </si>
  <si>
    <t>SABATINI</t>
  </si>
  <si>
    <t xml:space="preserve">81.SABATINI/FRANCESCO     C NAP SSH YY A 018C                  </t>
  </si>
  <si>
    <t>SANTOPAOLO</t>
  </si>
  <si>
    <t xml:space="preserve">82.SANTOPAOLO/ELISABETTA  F NAP SSH YY A 008D                  </t>
  </si>
  <si>
    <t>SILVA MOTA</t>
  </si>
  <si>
    <t>CAIO</t>
  </si>
  <si>
    <t xml:space="preserve">83.SILVAMOTA/CAIO         C NAP SSH YY B 007F                  </t>
  </si>
  <si>
    <t xml:space="preserve">84.SILVAMOTA/FERNANDA     F NAP SSH YY B 007E                  </t>
  </si>
  <si>
    <t xml:space="preserve">87.SIMONETTI/VINCENZO     M NAP SSH YY B 014B                  </t>
  </si>
  <si>
    <t>RITA </t>
  </si>
  <si>
    <t xml:space="preserve">86.SIMONETTI/RITA         F NAP SSH YY B 014A                  </t>
  </si>
  <si>
    <t>CARLA </t>
  </si>
  <si>
    <t xml:space="preserve">85.SIMONETTI/CARLA MRS    F NAP SSH YY B 011A                  </t>
  </si>
  <si>
    <t>sofia</t>
  </si>
  <si>
    <t>rosalia</t>
  </si>
  <si>
    <t xml:space="preserve">88.SOFIA/ROSALIA          F NAP SSH YY B 019D                  </t>
  </si>
  <si>
    <t>SOLIMENE</t>
  </si>
  <si>
    <t xml:space="preserve">89.SOLIMENE/GIANCARLO     M NAP SSH YY B 022F                  </t>
  </si>
  <si>
    <t xml:space="preserve">90.SOLIMENE/VINCENZO      M NAP SSH YY B 022E                  </t>
  </si>
  <si>
    <t>SORANO</t>
  </si>
  <si>
    <t xml:space="preserve">91.SORANO/GENNARO         M NAP SSH YY B 026B                  </t>
  </si>
  <si>
    <t>SPADARO</t>
  </si>
  <si>
    <t>GIOVANNA MARIA</t>
  </si>
  <si>
    <t xml:space="preserve">92.SPADARO/GIOVANNA M MRS F NAP SSH YY B 005D                  </t>
  </si>
  <si>
    <t>STARACE</t>
  </si>
  <si>
    <t>FATIMA IMMACOLATA</t>
  </si>
  <si>
    <t xml:space="preserve">93.STARACE/FATIMAIMMACOLA F NAP SSH YY B 026A                  </t>
  </si>
  <si>
    <t>STOTUTI</t>
  </si>
  <si>
    <t xml:space="preserve">94.STOTUTI/GABRIELLA      F NAP SSH YY B 022D                  </t>
  </si>
  <si>
    <t>STROCCHIA</t>
  </si>
  <si>
    <t xml:space="preserve">95.STROCCHIA/ANIELLO      M NAP SSH YY A 027E                  </t>
  </si>
  <si>
    <t xml:space="preserve">97.STROCCHIA/DENNIS       C NAP SSH YY A 027C                  </t>
  </si>
  <si>
    <t xml:space="preserve">96.STROCCHIA/CHRISTIAN    C NAP SSH YY A 027B                  </t>
  </si>
  <si>
    <t xml:space="preserve">98.VASSALLO/AMALIA        F NAP SSH YY B 025E                  </t>
  </si>
  <si>
    <t>ZICA</t>
  </si>
  <si>
    <t xml:space="preserve">99.ZICA/ILARIA            F NAP SSH YY A 004E                  </t>
  </si>
  <si>
    <t>MARIAGIOVANNA</t>
  </si>
  <si>
    <t xml:space="preserve">100.ZITO/MARIAGIOVANNA     F NAP SSH YY B 028A               </t>
  </si>
  <si>
    <t xml:space="preserve"> 6.ARMENISE/AURORA MRS    F NAP SSH YY B 003D                  </t>
  </si>
  <si>
    <t xml:space="preserve">1.ADAMO/THOMAS MR M SSH NAP YY B 031A 023 </t>
  </si>
  <si>
    <t xml:space="preserve"> 2.ADDEO/TERESA MS F SSH NAP YY B 024K 018 </t>
  </si>
  <si>
    <t xml:space="preserve"> 4.ALESSIO/LUIGI MR M SSH NAP YY B 038K 097 </t>
  </si>
  <si>
    <t xml:space="preserve"> 3.ALESSIO/ANNUNZIATA MRS F SSH NAP YY B 042C 105 </t>
  </si>
  <si>
    <t xml:space="preserve"> 6.ANTONIELLO/LUIGINO MR M SSH NAP YY B 025B 015 </t>
  </si>
  <si>
    <t xml:space="preserve"> 7.ANTONIELLO/MARIACHI MS F SSH NAP YY B 025C 016 </t>
  </si>
  <si>
    <t xml:space="preserve"> 5.ANTONIELLO/GABRIELE MR M SSH NAP YY B 025A 014 </t>
  </si>
  <si>
    <t xml:space="preserve"> 8.APREA/ERMENEGILDA MRS F SSH NAP YY B 043K 128 </t>
  </si>
  <si>
    <t xml:space="preserve"> 9.APRILE/BENEDETTA MRS F SSH NAP YY B 035A 065 </t>
  </si>
  <si>
    <t xml:space="preserve">10.ARCI/GIACOMO MR M SSH NAP YY B 039A 086 </t>
  </si>
  <si>
    <t xml:space="preserve">11.ASTOLFI/VALERIO MR M SSH NAP YY B 035K 082 </t>
  </si>
  <si>
    <t xml:space="preserve">12.AVERSANO/ANGELA MA MRS F SSH NAP YY B 047C 132 </t>
  </si>
  <si>
    <t xml:space="preserve">13.BAIARDINI/GIANPAOLO MR M SSH NAP YY B 027H 121 </t>
  </si>
  <si>
    <t xml:space="preserve">14.BALESTRIERE/FRANCES MR M SSH NAP YY B 026K 040 </t>
  </si>
  <si>
    <t xml:space="preserve">15.BERARDI/CLAUDIA MRS F SSH NAP YY B 035J 083 </t>
  </si>
  <si>
    <t xml:space="preserve">16.BIANCHINI/DANIEL MR M SSH NAP YY B 041H 115 </t>
  </si>
  <si>
    <t xml:space="preserve">17.BONADIES/GUIDO ANTO MR M SSH NAP YY B 029B 054 </t>
  </si>
  <si>
    <t xml:space="preserve">18.BOVE/GIUSEPPEPIO MR M SSH NAP YY B 049K 159 </t>
  </si>
  <si>
    <t xml:space="preserve">19.BOVE/OSCAR MR M SSH NAP YY B 049J 160 </t>
  </si>
  <si>
    <t xml:space="preserve">20.BOVE/ROSSELLA MRS F SSH NAP YY B 049H 161 </t>
  </si>
  <si>
    <t xml:space="preserve">21.BRANDO/MASSIMILIANO MR M SSH NAP YY B 028A 032 </t>
  </si>
  <si>
    <t xml:space="preserve">22.BUCCIANO/MARILENA MS F SSH NAP YY B 025H 017 </t>
  </si>
  <si>
    <t xml:space="preserve">23.BUDACI/ILENA MRS F SSH NAP YY B 028B 033 </t>
  </si>
  <si>
    <t xml:space="preserve">25.CAIAZZA/MELISSA MRS C SSH NAP YY B 042J 107 </t>
  </si>
  <si>
    <t xml:space="preserve">26.CAIAZZA/VINCENZO MR C SSH NAP YY B 042K 108 </t>
  </si>
  <si>
    <t xml:space="preserve">24.CAIAZZA/ALESSIO MR M SSH NAP YY B 042H 106 </t>
  </si>
  <si>
    <t xml:space="preserve">27.CAMPETIELLO/FELICE MR M SSH NAP YY B 024J 019 </t>
  </si>
  <si>
    <t xml:space="preserve">28.CAPERNA/GIUSEPPE MR M SSH NAP YY B 030A 057 </t>
  </si>
  <si>
    <t xml:space="preserve">30.CAPONE/SOSSIO MR M SSH NAP YY B 022K 035 </t>
  </si>
  <si>
    <t xml:space="preserve">29.CAPONE/CIRO MR M SSH NAP YY B 022J 034 </t>
  </si>
  <si>
    <t xml:space="preserve">31.CARACCIOLO/ALESSIA MRS F SSH NAP YY B 025K 030 </t>
  </si>
  <si>
    <t xml:space="preserve">32.CARLINO/GIROLAMO AN MR M SSH NAP YY B 033C 053 </t>
  </si>
  <si>
    <t xml:space="preserve">33.CARLUCCI/ROSITA MRS F SSH NAP YY B 034A 038 </t>
  </si>
  <si>
    <t xml:space="preserve">34.CARPARA/RICCARDO MR M SSH NAP YY B 030C 117 </t>
  </si>
  <si>
    <t xml:space="preserve">35.CARRATU/NICOLO MR M SSH NAP YY B 024A 008 </t>
  </si>
  <si>
    <t xml:space="preserve">36.CARUSO/SABRINA MS F SSH NAP YY B 032K 061 </t>
  </si>
  <si>
    <t xml:space="preserve">38.CAVALIERE/MATTEO MR M SSH NAP YY B 024C 010 </t>
  </si>
  <si>
    <t xml:space="preserve">37.CAVALIERE/FRANCESCA MS F SSH NAP YY B 024B 009 </t>
  </si>
  <si>
    <t xml:space="preserve">39.CENNAMO/ANNA MRS F SSH NAP YY B 035B 066 </t>
  </si>
  <si>
    <t xml:space="preserve">40.CHIANESE/MARIANGEL MRS F SSH NAP YY B 033K 051 </t>
  </si>
  <si>
    <t xml:space="preserve">41.CHIOCCHI/MARIAROSA MRS F SSH NAP YY B 028H 045 </t>
  </si>
  <si>
    <t xml:space="preserve">42.CIANCHETTI/CADIA MRS F SSH NAP YY B 027K 041 </t>
  </si>
  <si>
    <t xml:space="preserve">43.CIBBA/VANESSA MRS F SSH NAP YY B 041A 078 </t>
  </si>
  <si>
    <t xml:space="preserve">44.CICIMURRI/SABRINA MRS F SSH NAP YY B 050A 153 </t>
  </si>
  <si>
    <t xml:space="preserve">45.CIMAOMO/GIANLUCA MR M SSH NAP YY B 038B 084 </t>
  </si>
  <si>
    <t xml:space="preserve">46.CINELLI/ALESSIA MR F SSH NAP YY B 042A 099 </t>
  </si>
  <si>
    <t xml:space="preserve">47.CIPRI/ANGELICA MRS F SSH NAP YY B 050B 154 </t>
  </si>
  <si>
    <t xml:space="preserve">48.CIPRI/DANIELE MR M SSH NAP YY B 050C 155 </t>
  </si>
  <si>
    <t xml:space="preserve">49.COCCIA/ELENA SOFIA MRS F SSH NAP YY B 037J 093 </t>
  </si>
  <si>
    <t xml:space="preserve">50.COLABOVE/VALERIA MRS F SSH NAP YY B 035C 095 </t>
  </si>
  <si>
    <t xml:space="preserve">51.CONCILIO/CARMINEPIO MR M SSH NAP YY B 045K 140 </t>
  </si>
  <si>
    <t xml:space="preserve">54.CONTE/MATTEO MR M SSH NAP YY B 028J 048 </t>
  </si>
  <si>
    <t xml:space="preserve">52.CONTE/ANDREA MR C SSH NAP YY B 028K 046 </t>
  </si>
  <si>
    <t xml:space="preserve">53.CONTE/DOMENICO MR M SSH NAP YY B 028C 047 </t>
  </si>
  <si>
    <t xml:space="preserve">55.COPPOLA/ANTONIO MR M SSH NAP YY B 023K 012 </t>
  </si>
  <si>
    <t xml:space="preserve">56.COSENZA/ANELLA MRS F SSH NAP YY B 036B 067 </t>
  </si>
  <si>
    <t xml:space="preserve">57.COZZOLINO/GIULIA MRS F SSH NAP YY B 040K 125 </t>
  </si>
  <si>
    <t xml:space="preserve">58.DANGELO/GIADA MRS F SSH NAP YY B 034C 130 </t>
  </si>
  <si>
    <t xml:space="preserve">59.DANNIBALE/MICHELE MR M SSH NAP YY B 036K 088 </t>
  </si>
  <si>
    <t xml:space="preserve">60.DANNIBALE/RACHELE MRS F SSH NAP YY B 036J 089 </t>
  </si>
  <si>
    <t xml:space="preserve">61.DANNIBALE/SIMONA MRS F SSH NAP YY B 036H 090 </t>
  </si>
  <si>
    <t xml:space="preserve">62.DARPINO/LOREDANA MRS F SSH NAP YY B 029C 080 </t>
  </si>
  <si>
    <t xml:space="preserve">63.DE CARDONA/BERNARDO MR M SSH NAP YY B 033J 052 </t>
  </si>
  <si>
    <t xml:space="preserve">65.DE SIMINI/LUCIA MRS F SSH NAP YY B 048C 144 </t>
  </si>
  <si>
    <t xml:space="preserve">64.DELUCA/ANDREA MR M SSH NAP YY B 038C 136 </t>
  </si>
  <si>
    <t xml:space="preserve">66.DI CICCO/STEFANIA MRS F SSH NAP YY B 030K 069 </t>
  </si>
  <si>
    <t xml:space="preserve">67.DI FIORE/DANIELE MR M SSH NAP YY B 039H 109 </t>
  </si>
  <si>
    <t xml:space="preserve">68.DI GENNARO/GRECYA MRS C SSH NAP YY B 027J 042 </t>
  </si>
  <si>
    <t xml:space="preserve">69.DIGIOVANNI/SERENAI MRS F SSH NAP YY B 041C 171 </t>
  </si>
  <si>
    <t xml:space="preserve">71.ESPOSITO/TIZIANA MS F SSH NAP YY B 026J 025 </t>
  </si>
  <si>
    <t xml:space="preserve">70.ESPOSITO/LUIGI MR M SSH NAP YY B 026H 024 </t>
  </si>
  <si>
    <t xml:space="preserve">72.FABIANI/ANTONIO MR M SSH NAP YY B 022C 003 </t>
  </si>
  <si>
    <t xml:space="preserve">73.FANTINI/ENRICOJUNIO MR M SSH NAP YY B 034H 131 </t>
  </si>
  <si>
    <t xml:space="preserve">74.FELLA/ALEANDRO MR M SSH NAP YY B 047K 142 </t>
  </si>
  <si>
    <t xml:space="preserve">75.FERRANTE/ANNALUCIA MS F SSH NAP YY B 024H 011 </t>
  </si>
  <si>
    <t xml:space="preserve">76.FERRARA/ANGELO MR M SSH NAP YY B 021H 164 </t>
  </si>
  <si>
    <t xml:space="preserve">78.FERRARA/GIUSEPPE MR M SSH NAP YY B 021B 166 </t>
  </si>
  <si>
    <t xml:space="preserve">77.FERRARA/FERNANDO MR M SSH NAP YY B 021J 165 </t>
  </si>
  <si>
    <t xml:space="preserve">79.FIOLA/MARTINA MRS F SSH NAP YY B 040A 091 </t>
  </si>
  <si>
    <t xml:space="preserve">80.FIUMARA/ANITA MRS F SSH NAP YY B 048K 162 </t>
  </si>
  <si>
    <t xml:space="preserve">81.FRANZESE/BIAGIO PIO MR M SSH NAP YY B 021A 167 </t>
  </si>
  <si>
    <t xml:space="preserve">82.FRATARCANGELI/CRIS MRS F SSH NAP YY B 037B 071 </t>
  </si>
  <si>
    <t xml:space="preserve">83.FRIGERIO/GIUSEPPE MR M SSH NAP YY B 032J 062 </t>
  </si>
  <si>
    <t xml:space="preserve">85.GARGIULO/SALVATORE MR M SSH NAP YY B 027A 028 </t>
  </si>
  <si>
    <t xml:space="preserve">84.GARGIULO/MARTINA MS F SSH NAP YY B 027C 027 </t>
  </si>
  <si>
    <t xml:space="preserve">86.GEMITO/PASQUALE MR M SSH NAP YY B 036A 068 </t>
  </si>
  <si>
    <t xml:space="preserve">89.GIULIANO/LAURA MRS F SSH NAP YY B 047H 135 </t>
  </si>
  <si>
    <t xml:space="preserve">88.GIULIANO/ITALO ANTO MR C SSH NAP YY B 047A 134 </t>
  </si>
  <si>
    <t xml:space="preserve">87.GIULIANO/GIOVANNI MR M SSH NAP YY B 047B 133 </t>
  </si>
  <si>
    <t xml:space="preserve">90.GIZZI/MARIA CRISTI MRS F SSH NAP YY B 037K 094 </t>
  </si>
  <si>
    <t xml:space="preserve">92.GUERRIERO/DALILA MRS F SSH NAP YY B 038J 098 </t>
  </si>
  <si>
    <t xml:space="preserve">91.GUERRIERO/CARMINE MR M SSH NAP YY B 041K 172 </t>
  </si>
  <si>
    <t xml:space="preserve">93.IANNELLI/ANNA MRS F SSH NAP YY B 040J 126 </t>
  </si>
  <si>
    <t xml:space="preserve">94.IANNONE/PIERINO MR M SSH NAP YY B 030J 070 </t>
  </si>
  <si>
    <t xml:space="preserve">95.INDIANO/MARTINAGIO MRS F SSH NAP YY B 044K 138 </t>
  </si>
  <si>
    <t xml:space="preserve">96.LACAPRA/ELEONORA MRS F SSH NAP YY B 038H 137 </t>
  </si>
  <si>
    <t xml:space="preserve">97.LIGUORI/MARCO MR M SSH NAP YY B 022A 001 </t>
  </si>
  <si>
    <t xml:space="preserve">98.LOSACCO/MARINA MRS F SSH NAP YY B 045H 152 </t>
  </si>
  <si>
    <t xml:space="preserve">99.LUCIANO/ANNALISA MRS F SSH NAP YY B 050K 173 </t>
  </si>
  <si>
    <t xml:space="preserve">100.LUONGO/MARIA MRS F SSH NAP YY B 049C 158 </t>
  </si>
  <si>
    <t xml:space="preserve">101.MAGNANTE/MATTEO MR M SSH NAP YY B 041B 079 </t>
  </si>
  <si>
    <t xml:space="preserve">103.MAISTO/LUCIO MR M SSH NAP YY B 026A 021 </t>
  </si>
  <si>
    <t xml:space="preserve">102.MAISTO/CIRO MR M SSH NAP YY B 026B 020 </t>
  </si>
  <si>
    <t xml:space="preserve">104.MAISTO/SALVATORE MR M SSH NAP YY B 026C 022 </t>
  </si>
  <si>
    <t xml:space="preserve">105.MARETTI/VINCENZA MRS F SSH NAP YY B 029K 059 </t>
  </si>
  <si>
    <t xml:space="preserve">106.MARINO/EDUARDO MR M SSH NAP YY B 033A 036 </t>
  </si>
  <si>
    <t xml:space="preserve">107.MATTERA/VINCENZO MR M SSH NAP YY B 034K 049 </t>
  </si>
  <si>
    <t xml:space="preserve">108.MELE/ANTONIO MR M SSH NAP YY B 043H 127 </t>
  </si>
  <si>
    <t xml:space="preserve">109.MESSORE/CATERINA MRS F SSH NAP YY B 043A 101 </t>
  </si>
  <si>
    <t xml:space="preserve">110.MINOTTI/SABRINA MRS F SSH NAP YY B 039K 103 </t>
  </si>
  <si>
    <t xml:space="preserve">111.MINOTTI/SIMONE MR C SSH NAP YY B 039J 104 </t>
  </si>
  <si>
    <t xml:space="preserve">112.MORMILE/GIUSEPPINA MRS F SSH NAP YY B 021C 168 </t>
  </si>
  <si>
    <t xml:space="preserve">113.NARDI/ILARIA MRS F SSH NAP YY B 033B 037 </t>
  </si>
  <si>
    <t xml:space="preserve">114.NARDUCCI/PIERGIORGI MR M SSH NAP YY B 035H 096 </t>
  </si>
  <si>
    <t xml:space="preserve">115.NOBILI/DONATELLA MRS F SSH NAP YY B 030H 118 </t>
  </si>
  <si>
    <t xml:space="preserve">116.NOCERINO/CIRO MR M SSH NAP YY B 043J 129 </t>
  </si>
  <si>
    <t xml:space="preserve">117.NOSCHESE/ALESSANDR MRS F SSH NAP YY B 045J 141 </t>
  </si>
  <si>
    <t xml:space="preserve">118.OREFICE/ANTONIO MR C SSH NAP YY B 048A 146 </t>
  </si>
  <si>
    <t xml:space="preserve">119.OREFICE/CIRO I SSH NAP YY B 145 145 </t>
  </si>
  <si>
    <t xml:space="preserve">120.OREFICE/MATTIA MR M SSH NAP YY B 048H 147 </t>
  </si>
  <si>
    <t xml:space="preserve">121.OREFICE/MORENA MRS C SSH NAP YY B 048B 148 </t>
  </si>
  <si>
    <t xml:space="preserve">122.OTTAVIANI/ALESSANDR MR M SSH NAP YY B 031C 074 </t>
  </si>
  <si>
    <t xml:space="preserve">123.OTTAVIANI/GAIA MRS F SSH NAP YY B 031H 075 </t>
  </si>
  <si>
    <t xml:space="preserve">124.OTTAVIANI/LUCIA MRS C SSH NAP YY B 031J 076 </t>
  </si>
  <si>
    <t xml:space="preserve">128.PAGLIA/MIRCO MR M SSH NAP YY B 045B 119 </t>
  </si>
  <si>
    <t xml:space="preserve">127.PAGLIA/DINO ENZO MR M SSH NAP YY B 037A 073 </t>
  </si>
  <si>
    <t xml:space="preserve">125.PAGLIA/ALICE MRS F SSH NAP YY B 037C 072 </t>
  </si>
  <si>
    <t xml:space="preserve">126.PAGLIA/ANNACHIARA MRS F SSH NAP YY B 040C 169 </t>
  </si>
  <si>
    <t xml:space="preserve">129.PALOMBO/ALESSIA MRS F SSH NAP YY B 039C 110 </t>
  </si>
  <si>
    <t xml:space="preserve">130.PARENTE/FEDERICA MRS F SSH NAP YY B 045A 120 </t>
  </si>
  <si>
    <t xml:space="preserve">131.PECORARO/CARLA MS F SSH NAP YY B 023H 007 </t>
  </si>
  <si>
    <t xml:space="preserve">132.PERCIBALLI/NICOLO MR M SSH NAP YY B 040H 170 </t>
  </si>
  <si>
    <t xml:space="preserve">133.PERRUZZA/GABRIELLA MRS F SSH NAP YY B 030B 058 </t>
  </si>
  <si>
    <t xml:space="preserve">134.PEZZELLA/MARIO MR M SSH NAP YY B 046B 122 </t>
  </si>
  <si>
    <t xml:space="preserve">135.PEZZELLA/SPERANZA MRS F SSH NAP YY B 046A 123 </t>
  </si>
  <si>
    <t xml:space="preserve">136.PISA/LUIGI MR M SSH NAP YY B 025J 031 </t>
  </si>
  <si>
    <t xml:space="preserve">137.PISANI/GIOVANNA MS F SSH NAP YY B 027B 029 </t>
  </si>
  <si>
    <t xml:space="preserve">138.PROFETA/CONSUELO MRS F SSH NAP YY B 041J 116 </t>
  </si>
  <si>
    <t xml:space="preserve">139.QUARTIERI/CARLA MRS F SSH NAP YY B 049A 156 </t>
  </si>
  <si>
    <t xml:space="preserve">140.QUARTIERI/GIORGIA MRS F SSH NAP YY B 049B 157 </t>
  </si>
  <si>
    <t xml:space="preserve">141.RAGUSI/ANTONIO MR M SSH NAP YY B 040B 092 </t>
  </si>
  <si>
    <t xml:space="preserve">142.RANIERI/VERONICA MRS F SSH NAP YY B 031K 077 </t>
  </si>
  <si>
    <t xml:space="preserve">143.ROMANO/GIUSEPPINA MRS F SSH NAP YY B 048J 163 </t>
  </si>
  <si>
    <t xml:space="preserve">144.ROSCHINI/ELISEO MR M SSH NAP YY B 029H 081 </t>
  </si>
  <si>
    <t xml:space="preserve">145.RUGGIERO/FRANCESCA MRS F SSH NAP YY B 031B 026 </t>
  </si>
  <si>
    <t xml:space="preserve">146.SALVATI/ALESSIA MRS C SSH NAP YY B 046K 149 </t>
  </si>
  <si>
    <t xml:space="preserve">147.SALVATI/ANDREA MR M SSH NAP YY B 046J 150 </t>
  </si>
  <si>
    <t xml:space="preserve">148.SALVATI/MARCO MR C SSH NAP YY B 046H 151 </t>
  </si>
  <si>
    <t xml:space="preserve">149.SANTORELLI/GAETANO MR M SSH NAP YY B 029J 060 </t>
  </si>
  <si>
    <t xml:space="preserve">151.SCAPPATICCI/THOMAS MR M SSH NAP YY B 032B 044 </t>
  </si>
  <si>
    <t xml:space="preserve">150.SCAPPATICCI/SOFIA MRS F SSH NAP YY B 032A 043 </t>
  </si>
  <si>
    <t xml:space="preserve">152.SEMENTILLI/ROSSANA MRS F SSH NAP YY B 042B 100 </t>
  </si>
  <si>
    <t xml:space="preserve">153.SGAMBATO/ANTONIO MR M SSH NAP YY B 023A 004 </t>
  </si>
  <si>
    <t xml:space="preserve">154.SGAMBATO/BENEDETTA MS F SSH NAP YY B 023B 005 </t>
  </si>
  <si>
    <t xml:space="preserve">155.SGAMBATO/CRISTIANO MR M SSH NAP YY B 023C 006 </t>
  </si>
  <si>
    <t xml:space="preserve">156.SIMONE/CATERINA MRS F SSH NAP YY B 038A 085 </t>
  </si>
  <si>
    <t xml:space="preserve">157.SOLLAZZO/SUAMY EMIL MS F SSH NAP YY B 023J 013 </t>
  </si>
  <si>
    <t xml:space="preserve">158.STRIANESE/GERARDINA MS F SSH NAP YY B 022B 002 </t>
  </si>
  <si>
    <t xml:space="preserve">159.TEDESCO/SILVIA MRS F SSH NAP YY B 039B 087 </t>
  </si>
  <si>
    <t xml:space="preserve">160.TETESI/MARIO MR M SSH NAP YY B 034B 039 </t>
  </si>
  <si>
    <t xml:space="preserve">161.TORROMACCO/SARA MS F SSH NAP YY B 034J 050 </t>
  </si>
  <si>
    <t xml:space="preserve">162.TOSCANO/ROSA MRS F SSH NAP YY B 044H 111 </t>
  </si>
  <si>
    <t xml:space="preserve">163.TROPEANO/GIOELE PIO MR M SSH NAP YY B 033H 056 </t>
  </si>
  <si>
    <t xml:space="preserve">164.TROTTA/MARGHERITA MRS F SSH NAP YY B 050J 174 </t>
  </si>
  <si>
    <t xml:space="preserve">165.TROTTA/MARIKA MRS F SSH NAP YY B 045C 175 </t>
  </si>
  <si>
    <t xml:space="preserve">166.VACCA/FRANCESCO MR M SSH NAP YY B 043B 102 </t>
  </si>
  <si>
    <t xml:space="preserve">167.VACCHIO/TROSOLINA MRS F SSH NAP YY B 029A 055 </t>
  </si>
  <si>
    <t xml:space="preserve">168.VASTOLA/ARTURO MR M SSH NAP YY B 044J 139 </t>
  </si>
  <si>
    <t xml:space="preserve">169.VEZZA/VALENTINA MRS F SSH NAP YY B 047J 143 </t>
  </si>
  <si>
    <t xml:space="preserve">170.VIDONI/ASCANIO MR M SSH NAP YY B 032H 063 </t>
  </si>
  <si>
    <t xml:space="preserve">171.VIDONI/NICOLO MR M SSH NAP YY B 032C 064 </t>
  </si>
  <si>
    <t xml:space="preserve">174.VILLANO/PASQUALE MR M SSH NAP YY B 044B 114 </t>
  </si>
  <si>
    <t xml:space="preserve">172.VILLANO/CARLO MR M SSH NAP YY B 044C 112 </t>
  </si>
  <si>
    <t xml:space="preserve">173.VILLANO/FEDERICA MRS C SSH NAP YY B 044A 113 </t>
  </si>
  <si>
    <t xml:space="preserve">175.VITALE/FRANCA MRS F SSH NAP YY B 046C 124 </t>
  </si>
  <si>
    <t>176.VITALE/LUIGI MR C SSH NAP YY B 050H 176</t>
  </si>
  <si>
    <t>1AMBROSINO/ALESSIA</t>
  </si>
  <si>
    <t>1ANDREOZZI/GIUSTINO</t>
  </si>
  <si>
    <t>1ANDREOZZI/GAETANO</t>
  </si>
  <si>
    <t>1ANDREOZZI/ANGELICA</t>
  </si>
  <si>
    <t>ARFAOUI</t>
  </si>
  <si>
    <t>DORSAF</t>
  </si>
  <si>
    <t>1ARFAOUI/DORSAF</t>
  </si>
  <si>
    <t>AVALLONE</t>
  </si>
  <si>
    <t>1AVALLONE/RENATO</t>
  </si>
  <si>
    <t>1AVALLONE/BEATRICE</t>
  </si>
  <si>
    <t>AVALLONE/ANTONIO</t>
  </si>
  <si>
    <t>1BAIANO/CIRO</t>
  </si>
  <si>
    <t>1BELLO/FORTUNATA</t>
  </si>
  <si>
    <t>BORODE</t>
  </si>
  <si>
    <t>NOSAKHARE EZEKIEL</t>
  </si>
  <si>
    <t>1BORODE/NOSAKHAREEZEKIEL</t>
  </si>
  <si>
    <t>1BOTTONI/CLAUDIO</t>
  </si>
  <si>
    <t>1CACCIAPUOTI/ANIELLO</t>
  </si>
  <si>
    <t>1CACCIAPUOTI/LUDOVICA</t>
  </si>
  <si>
    <t>1CACCIAPUOTI/CATERINA</t>
  </si>
  <si>
    <t>1CACCIAPUOTI/CASTRESE</t>
  </si>
  <si>
    <t>CALDARELLI</t>
  </si>
  <si>
    <t>1CALDARELLI/CARLA</t>
  </si>
  <si>
    <t>1CANAHUIRELAURA/JESSICA</t>
  </si>
  <si>
    <t>CANNIZZARO</t>
  </si>
  <si>
    <t>1CANNIZZARO/ALESSANDRA</t>
  </si>
  <si>
    <t>CANZANELLA</t>
  </si>
  <si>
    <t>1CANZANELLA/SARA</t>
  </si>
  <si>
    <t>1CAPASSO/LUCIANO</t>
  </si>
  <si>
    <t>1CAPASSO/LUDOVICA</t>
  </si>
  <si>
    <t>1CAPOZIO/PIA</t>
  </si>
  <si>
    <t>1CAPOZZOLI/ANNALISA</t>
  </si>
  <si>
    <t>CASTELLINI</t>
  </si>
  <si>
    <t>1CASTELLINI/DENISE</t>
  </si>
  <si>
    <t>1CASTELLO/ARIANNA</t>
  </si>
  <si>
    <t>CATALETTI</t>
  </si>
  <si>
    <t>1CATALETTI/PASQUALE</t>
  </si>
  <si>
    <t>ROSA PIA</t>
  </si>
  <si>
    <t>1CATALETTI/ROSAPIA</t>
  </si>
  <si>
    <t>1CATALETTI/GENNARO</t>
  </si>
  <si>
    <t>1CATALETTI/SALVATORE</t>
  </si>
  <si>
    <t>CHIAPPARONE</t>
  </si>
  <si>
    <t>1CHIAPPARONE/LICIA</t>
  </si>
  <si>
    <t>1CLEMENTI/SAMANTHA</t>
  </si>
  <si>
    <t>1COCCOLUTO/ALESSANDRA</t>
  </si>
  <si>
    <t>1CORDA/ROMINA</t>
  </si>
  <si>
    <t>CORIZZO</t>
  </si>
  <si>
    <t>1CORIZZO/UMBERTO</t>
  </si>
  <si>
    <t>1COTUGNO/FRANCESCO</t>
  </si>
  <si>
    <t>CUZZUBBO</t>
  </si>
  <si>
    <t>1CUZZUBBO/LUDOVICA</t>
  </si>
  <si>
    <t>1CUZZUBBO/SALVATORE</t>
  </si>
  <si>
    <t>GRETAANTONIA</t>
  </si>
  <si>
    <t>1CUZZUBBO/GRETAANTONIA</t>
  </si>
  <si>
    <t>D'ACIERNO</t>
  </si>
  <si>
    <t>1DACIERNO/ANTONIETTA</t>
  </si>
  <si>
    <t>D'AGOSTINI</t>
  </si>
  <si>
    <t>1DAGOSTINI/MARILENA</t>
  </si>
  <si>
    <t>1DAGOSTINO/GIOVANNA</t>
  </si>
  <si>
    <t>DE CRESCENZO</t>
  </si>
  <si>
    <t>1DECRESCENZO/LIBERATA</t>
  </si>
  <si>
    <t>1DEMARTINO/LOREDANA</t>
  </si>
  <si>
    <t>1DEMEO/CIRO</t>
  </si>
  <si>
    <t>1DESIMONE/NICOLA</t>
  </si>
  <si>
    <t>1DESIMONE/GIUSEPPE</t>
  </si>
  <si>
    <t>1DEVINCENZO/MARIAROSARIA</t>
  </si>
  <si>
    <t>1DELLAFORNACE/VITTORIA</t>
  </si>
  <si>
    <t>1DELLAFORNACE/PIERFILIPPO</t>
  </si>
  <si>
    <t>1DELLAFORNACE/SALVATORE</t>
  </si>
  <si>
    <t>DELL'AVERSANA</t>
  </si>
  <si>
    <t>1DELLAVERSANA/ANNARITA</t>
  </si>
  <si>
    <t>1DEMENEGO/TAMARA</t>
  </si>
  <si>
    <t>1DIGIACOMO/IVANO</t>
  </si>
  <si>
    <t>DI LUCCA</t>
  </si>
  <si>
    <t>1DILUCCA/GIULIA</t>
  </si>
  <si>
    <t>1DIPUORTO/MIRANDA</t>
  </si>
  <si>
    <t>DI SALVATORE</t>
  </si>
  <si>
    <t>1DISALVATORE/CINZIA</t>
  </si>
  <si>
    <t>1DIANA/MARIAROSARIA</t>
  </si>
  <si>
    <t>1ERRICO/MAURIZIO</t>
  </si>
  <si>
    <t>1FALANGA/MARIA</t>
  </si>
  <si>
    <t>1FIORETTO/MARINA</t>
  </si>
  <si>
    <t>1FUCITO/MATTEO</t>
  </si>
  <si>
    <t>1GIORDANO/LUIGIA</t>
  </si>
  <si>
    <t>1GIORDANO/FRANCESCA</t>
  </si>
  <si>
    <t>1GIORGIO/DOMENICO</t>
  </si>
  <si>
    <t>1GIORGIO/MATILDE</t>
  </si>
  <si>
    <t>1GIORGIO/ANGELA</t>
  </si>
  <si>
    <t>1GIORGIO/PATRIZIAFORTUNATA</t>
  </si>
  <si>
    <t>1GUIDA/ATTILIO</t>
  </si>
  <si>
    <t>1IACCARINO/ANTONIO</t>
  </si>
  <si>
    <t>IERIMA</t>
  </si>
  <si>
    <t>ELENA-DOINA</t>
  </si>
  <si>
    <t>1IERIMA/ELENADOINA</t>
  </si>
  <si>
    <t>1IORIO/LUIGI</t>
  </si>
  <si>
    <t>1IOVINE/ANTONIETTA</t>
  </si>
  <si>
    <t>1ISABELLA/CLAUDIA</t>
  </si>
  <si>
    <t>1LANCETTA/SIMONA</t>
  </si>
  <si>
    <t>1LEONETTI/VINCENZO</t>
  </si>
  <si>
    <t>1LIN/XINRUICHIARA</t>
  </si>
  <si>
    <t>1LOMBARDO/ROSARIA</t>
  </si>
  <si>
    <t>1LUONGO/FERDINANDO</t>
  </si>
  <si>
    <t xml:space="preserve">ANNA </t>
  </si>
  <si>
    <t>1LUONGO/ANNA</t>
  </si>
  <si>
    <t>1LUONGO/CARMINE</t>
  </si>
  <si>
    <t>MAHMOUD FOUAD HANAFY</t>
  </si>
  <si>
    <t>1MAHMOUDFOUADHANAFY/MAHMOUD</t>
  </si>
  <si>
    <t>MAISTO</t>
  </si>
  <si>
    <t>1MAISTO/ADDOLORATA</t>
  </si>
  <si>
    <t>MALANDRINO</t>
  </si>
  <si>
    <t>1MALANDRINO/CARMELA</t>
  </si>
  <si>
    <t>1MARANO/ERNESTO</t>
  </si>
  <si>
    <t>1MARANO/PASQUALEROBERTO</t>
  </si>
  <si>
    <t>1MARINO/GIOVANNA</t>
  </si>
  <si>
    <t>1MARTINO/RAFFAELE</t>
  </si>
  <si>
    <t>1MASSARO/CONCETTA</t>
  </si>
  <si>
    <t>1MAZZA/GIANLUCA</t>
  </si>
  <si>
    <t>1MAZZA/NICOLAS</t>
  </si>
  <si>
    <t>1MEROLA/CARLO</t>
  </si>
  <si>
    <t>1MILITE/GIUSEPPE</t>
  </si>
  <si>
    <t>1MILITE/PASQUALEPIO</t>
  </si>
  <si>
    <t>MOLINO</t>
  </si>
  <si>
    <t>1MOLINO/ROBERTA</t>
  </si>
  <si>
    <t>MONTEFUSCO</t>
  </si>
  <si>
    <t>1MONTEFUSCO/MARCO</t>
  </si>
  <si>
    <t>1NARDUCCI/MAURIZIO</t>
  </si>
  <si>
    <t>1NESE/ALESSANDRA</t>
  </si>
  <si>
    <t>PALO</t>
  </si>
  <si>
    <t>1PALO/ANNUNZIATA</t>
  </si>
  <si>
    <t>1PANICO/LOREDANA</t>
  </si>
  <si>
    <t>1PASCARELLA/ANTONIO</t>
  </si>
  <si>
    <t>1PATALANO/MARIACANDIDA</t>
  </si>
  <si>
    <t>PATRIA</t>
  </si>
  <si>
    <t>MARIO KAROL</t>
  </si>
  <si>
    <t>1PATRIA/MARIOKAROL</t>
  </si>
  <si>
    <t>1PATRIA/FRANCESCO</t>
  </si>
  <si>
    <t>1PATRIA/CHIARA</t>
  </si>
  <si>
    <t>1PELELLA/GENNARO</t>
  </si>
  <si>
    <t>1PELELLA/SARA</t>
  </si>
  <si>
    <t>1PELELLA/ELISA</t>
  </si>
  <si>
    <t>PENNACCHIO</t>
  </si>
  <si>
    <t>1PENNACCHIO/ADELE</t>
  </si>
  <si>
    <t>FEDELE</t>
  </si>
  <si>
    <t>1PERILLO/FEDELE</t>
  </si>
  <si>
    <t>1PIANESE/GENNARO</t>
  </si>
  <si>
    <t>1PISCITELLI/DANILO</t>
  </si>
  <si>
    <t>1PISCITELLI/MANUELA</t>
  </si>
  <si>
    <t>ANNACHANEL</t>
  </si>
  <si>
    <t>1POTOLICCHIO/ANNACHANEL</t>
  </si>
  <si>
    <t>1POTOLICCHIO/ALFONSO</t>
  </si>
  <si>
    <t>1POTOLICCHIO/ANTONIA</t>
  </si>
  <si>
    <t>1POTOLICCHIO/NOEMI</t>
  </si>
  <si>
    <t>1PROVERBIO/SALVATORE</t>
  </si>
  <si>
    <t>Raiola</t>
  </si>
  <si>
    <t>1RAIOLA/MATTIA</t>
  </si>
  <si>
    <t>Maddalena</t>
  </si>
  <si>
    <t>1RAMAGLIA/MADDALENA</t>
  </si>
  <si>
    <t>Robilotta</t>
  </si>
  <si>
    <t>1ROBILOTTA/ROCCHINA</t>
  </si>
  <si>
    <t>1ROCCO/MARIA</t>
  </si>
  <si>
    <t>1ROCCO/GIUSEPPE</t>
  </si>
  <si>
    <t>MARIO  MATTEO</t>
  </si>
  <si>
    <t>1ROCCO/MARIOMATTEO</t>
  </si>
  <si>
    <t>1ROCCO/EMANUELA</t>
  </si>
  <si>
    <t>1RODRIQUEZ/MARIANNA</t>
  </si>
  <si>
    <t>1RODRIQUEZ/MARIAORNELLA</t>
  </si>
  <si>
    <t>1ROMANO/ALFONSO</t>
  </si>
  <si>
    <t>1ROMANO/GIOVANNI</t>
  </si>
  <si>
    <t>1ROMANO/SALVATORE</t>
  </si>
  <si>
    <t>1RONCA/GIULIO</t>
  </si>
  <si>
    <t>1RUGGIERO/FEDERICA</t>
  </si>
  <si>
    <t>1RUSSO/SIMONA</t>
  </si>
  <si>
    <t>1RUSSO/VALENTINA</t>
  </si>
  <si>
    <t>1RUSSO/MICHELE</t>
  </si>
  <si>
    <t>1RUSSO/RAFFAELE</t>
  </si>
  <si>
    <t>1SABATINO/DOMENICO</t>
  </si>
  <si>
    <t>1SABATINO/MELANIA</t>
  </si>
  <si>
    <t>1SALVATORE/STEFANIA</t>
  </si>
  <si>
    <t>SAVO</t>
  </si>
  <si>
    <t>1SAVO/MARIATERESA</t>
  </si>
  <si>
    <t>1SCHETTINO/GIUSEPPE</t>
  </si>
  <si>
    <t>1SCOGNAMIGLIO/GAETANO</t>
  </si>
  <si>
    <t>1SCOGNAMIGLIO/SOFIA</t>
  </si>
  <si>
    <t>SCORDINO</t>
  </si>
  <si>
    <t>1SCORDINO/CATERINA</t>
  </si>
  <si>
    <t>1SIANO/GIUSEPPE</t>
  </si>
  <si>
    <t>1SIANO/GIOVANNI</t>
  </si>
  <si>
    <t>Silva mota</t>
  </si>
  <si>
    <t>Caio</t>
  </si>
  <si>
    <t>1SILVAMOTA/CAIO</t>
  </si>
  <si>
    <t>Fernanda</t>
  </si>
  <si>
    <t>1SILVAMOTA/FERNANDA</t>
  </si>
  <si>
    <t>1SIMEONE/GIOVANNI</t>
  </si>
  <si>
    <t>1SIMEONE/ROSANNA</t>
  </si>
  <si>
    <t>1SIMEONI/SARA</t>
  </si>
  <si>
    <t>SIMIUOLO</t>
  </si>
  <si>
    <t>1SIMIUOLO/ROSALIA</t>
  </si>
  <si>
    <t>1SIRAGUSA/SILVIA</t>
  </si>
  <si>
    <t>1SPARAVIGNA/ANTONIO</t>
  </si>
  <si>
    <t>1STAGLIANO/SERENA</t>
  </si>
  <si>
    <t>1TALIANI/MATTEO</t>
  </si>
  <si>
    <t>Toce</t>
  </si>
  <si>
    <t>Dominique</t>
  </si>
  <si>
    <t>1TOCE/DOMINIQUE</t>
  </si>
  <si>
    <t>1URBINO/RODOLFA</t>
  </si>
  <si>
    <t>VALLEFUOCO</t>
  </si>
  <si>
    <t>GIUSI</t>
  </si>
  <si>
    <t>1VALLEFUOCO/GIUSI</t>
  </si>
  <si>
    <t>1VASSALLO/MARIANNA</t>
  </si>
  <si>
    <t>1VISCONTI/GIANLUCA</t>
  </si>
  <si>
    <t>EMMANUEL</t>
  </si>
  <si>
    <t>1VISCONTI/EMMANUEL</t>
  </si>
  <si>
    <t>1VITIELLO/SALVATORE</t>
  </si>
  <si>
    <t>VLAD</t>
  </si>
  <si>
    <t>1VLAD/CARMEN</t>
  </si>
  <si>
    <t>1YNGAOLIVARES/DELIAMARIA</t>
  </si>
  <si>
    <t>ALL FLR</t>
  </si>
  <si>
    <t xml:space="preserve">1.ADAMO/RAFFAELE         M NAP SSH YY B 019A                  </t>
  </si>
  <si>
    <t xml:space="preserve"> 2.AIELLO/PATRIZIA        F NAP SSH YY B 018B                  </t>
  </si>
  <si>
    <t>ALFIERO</t>
  </si>
  <si>
    <t xml:space="preserve"> 3.ALFIERO/PASQUALINA     F NAP SSH YY B 019B                  </t>
  </si>
  <si>
    <t>JOSE’ ANTONIO</t>
  </si>
  <si>
    <t xml:space="preserve"> 5.BARBATO/GIOSEANTONIO   C NAP SSH YY B 020E                  </t>
  </si>
  <si>
    <t xml:space="preserve"> 4.BARBATO/EMILIO         C NAP SSH YY B 020F                  </t>
  </si>
  <si>
    <t xml:space="preserve"> 6.BARBATO/MATTIA         C NAP SSH YY B 020D                  </t>
  </si>
  <si>
    <t xml:space="preserve"> 7.BARBATO/ROSSELLA       F NAP SSH YY B 002B                  </t>
  </si>
  <si>
    <t xml:space="preserve"> 8.BASILE/FRANCESCO       M NAP SSH YY B 019F                  </t>
  </si>
  <si>
    <t>Bilancia</t>
  </si>
  <si>
    <t>Rocco</t>
  </si>
  <si>
    <t xml:space="preserve"> 9.BILANCIA/ROCCO         M NAP SSH YY B 018F                  </t>
  </si>
  <si>
    <t>BORRILLO</t>
  </si>
  <si>
    <t xml:space="preserve">10.BORRILLO/CLAUDIO       M NAP SSH YY B 026C                  </t>
  </si>
  <si>
    <t xml:space="preserve">11.BORRILLO/VALERIA       F NAP SSH YY B 026B                  </t>
  </si>
  <si>
    <t>BRASIELLO</t>
  </si>
  <si>
    <t xml:space="preserve">12.BRASIELLO/MARCO        M NAP SSH YY B 025B                  </t>
  </si>
  <si>
    <t>BRENVALDI</t>
  </si>
  <si>
    <t>GIANMICHELE</t>
  </si>
  <si>
    <t xml:space="preserve">13.BREMBALDI/GIANMICHELE  M NAP SSH YY B 009C                  </t>
  </si>
  <si>
    <t>ANGELA RAFFAELLA</t>
  </si>
  <si>
    <t xml:space="preserve">14.CASO/ANGELARAFFAELLA   F NAP SSH YY B 020A                  </t>
  </si>
  <si>
    <t>CERQUA</t>
  </si>
  <si>
    <t xml:space="preserve">15.CERQUA/LUIGI           M NAP SSH YY B 024F                  </t>
  </si>
  <si>
    <t xml:space="preserve">16.CERQUA/RAFFAELE        M NAP SSH YY B 024E                  </t>
  </si>
  <si>
    <t>CERRATO</t>
  </si>
  <si>
    <t xml:space="preserve">17.CERRATO/ILARIA         F NAP SSH YY B 009F                  </t>
  </si>
  <si>
    <t>CIARAPICA</t>
  </si>
  <si>
    <t>VERONICA GABRIELA</t>
  </si>
  <si>
    <t xml:space="preserve">18.CIARAPICA/VERONICA     F NAP SSH YY B 020C                  </t>
  </si>
  <si>
    <t>CONSALES</t>
  </si>
  <si>
    <t xml:space="preserve">19.CONSALES/SALVATORE     M NAP SSH YY B 016B                  </t>
  </si>
  <si>
    <t>GINA</t>
  </si>
  <si>
    <t xml:space="preserve">20.CORVINO/GINA           F NAP SSH YY B 016A                  </t>
  </si>
  <si>
    <t xml:space="preserve">21.COSENTINO/ANNA         F NAP SSH YY B 028E                  </t>
  </si>
  <si>
    <t>COSTANTINI</t>
  </si>
  <si>
    <t xml:space="preserve">22.COSTANTINI/ANTONIO     M NAP SSH YY B 026A                  </t>
  </si>
  <si>
    <t>DACUNZO</t>
  </si>
  <si>
    <t xml:space="preserve">23.DACUNZO/CARMELA        F NAP SSH YY B 010D                  </t>
  </si>
  <si>
    <t xml:space="preserve">24.DAURIA/VINCENZO MR     M NAP SSH YY B 015A                  </t>
  </si>
  <si>
    <t>DELLI CARPINI</t>
  </si>
  <si>
    <t>DENUNZIO</t>
  </si>
  <si>
    <t xml:space="preserve">25.DENUNZIO/LORENA        F NAP SSH YY B 026F                  </t>
  </si>
  <si>
    <t xml:space="preserve">26.DEROSA/DOMENICO        M NAP SSH YY B 002C                  </t>
  </si>
  <si>
    <t>DEROSABARBATO</t>
  </si>
  <si>
    <t xml:space="preserve">27.DEROSABARBATO/OLIMPIA  I NAP SSH YY B  058                  </t>
  </si>
  <si>
    <t>Di crocco</t>
  </si>
  <si>
    <t>Erminia</t>
  </si>
  <si>
    <t xml:space="preserve">28.DICROCCO/ERMINIA       F NAP SSH YY B 022F                  </t>
  </si>
  <si>
    <t>DI FRANCESCO</t>
  </si>
  <si>
    <t xml:space="preserve">29.DIFRANCESCO/ROSARIA    F NAP SSH YY B 024D                  </t>
  </si>
  <si>
    <t>DISALVO</t>
  </si>
  <si>
    <t xml:space="preserve">30.DISALVO/ASSUNTA        F NAP SSH YY B 025F                  </t>
  </si>
  <si>
    <t>DOLCIAME</t>
  </si>
  <si>
    <t xml:space="preserve">31.DOLCIAME/TOMMASO       M NAP SSH YY B 008A                  </t>
  </si>
  <si>
    <t>DONNIACUO</t>
  </si>
  <si>
    <t xml:space="preserve">32.DONNIACUO/CARMINE      M NAP SSH YY B 009E                  </t>
  </si>
  <si>
    <t>DOS SANTOS</t>
  </si>
  <si>
    <t>MARCIA</t>
  </si>
  <si>
    <t xml:space="preserve">33.DOSSANTOS/MARCIA       F NAP SSH YY B 021E                  </t>
  </si>
  <si>
    <t>FEOLA</t>
  </si>
  <si>
    <t xml:space="preserve">34.FEOLA/FRANCESCO        M NAP SSH YY B 009D                  </t>
  </si>
  <si>
    <t>FERRUSI</t>
  </si>
  <si>
    <t xml:space="preserve">35.FERRUSI/FRANCO         M NAP SSH YY B 027A                  </t>
  </si>
  <si>
    <t>CATIA</t>
  </si>
  <si>
    <t xml:space="preserve">36.FILIPPO/CATIA          F NAP SSH YY B 003E                  </t>
  </si>
  <si>
    <t>FRAGALA</t>
  </si>
  <si>
    <t xml:space="preserve">37.FRAGALA/VINCENZO       M NAP SSH YY B 009A                  </t>
  </si>
  <si>
    <t xml:space="preserve">38.GATTI/FEDERICO         M NAP SSH YY B 016F                  </t>
  </si>
  <si>
    <t>ROMEO VALERIO</t>
  </si>
  <si>
    <t xml:space="preserve">39.GATTIROMEO/VALERIO     M NAP SSH YY B 016E                  </t>
  </si>
  <si>
    <t>SASHA ALESSANDRA</t>
  </si>
  <si>
    <t xml:space="preserve">40.GATTISASHA/ALESSANDRA  F NAP SSH YY B 016D                  </t>
  </si>
  <si>
    <t>GRANIERI</t>
  </si>
  <si>
    <t>VITTORIA FRANCESCA</t>
  </si>
  <si>
    <t xml:space="preserve">41.GRANIERI/VITTORIAFRANC F NAP SSH YY B 009B                  </t>
  </si>
  <si>
    <t>GRANITTO</t>
  </si>
  <si>
    <t xml:space="preserve">42.GRANITTO/MATTEO        M NAP SSH YY B 010C                  </t>
  </si>
  <si>
    <t>AMERICO</t>
  </si>
  <si>
    <t xml:space="preserve">43.LAGATTA/AMERICO        M NAP SSH YY B 022A                  </t>
  </si>
  <si>
    <t>ESTER</t>
  </si>
  <si>
    <t xml:space="preserve">44.LAGATTA/ESTER          F NAP SSH YY B 021A                  </t>
  </si>
  <si>
    <t xml:space="preserve">45.LAGATTA/LUIGI          C NAP SSH YY B 021B                  </t>
  </si>
  <si>
    <t xml:space="preserve">46.LANDOLFO/ILARIA        F NAP SSH YY B 025A                  </t>
  </si>
  <si>
    <t>Loffredo</t>
  </si>
  <si>
    <t xml:space="preserve">47.LOFFREDO/PASQUALE      M NAP SSH YY B 022E                  </t>
  </si>
  <si>
    <t>LOMONACO</t>
  </si>
  <si>
    <t>LUISELLA</t>
  </si>
  <si>
    <t xml:space="preserve">48.LOMONACO/LUISELLA      C NAP SSH YY B 022B                  </t>
  </si>
  <si>
    <t>MANCUSI</t>
  </si>
  <si>
    <t xml:space="preserve">49.MANCUSI/MARIANNA       F NAP SSH YY B 015D                  </t>
  </si>
  <si>
    <t>MANNARINO</t>
  </si>
  <si>
    <t xml:space="preserve">50.MANNARINO/GIUSEPPE     M NAP SSH YY B 003F                  </t>
  </si>
  <si>
    <t xml:space="preserve">51.MANNARINO/OTTAVIO      C NAP SSH YY B 003D                  </t>
  </si>
  <si>
    <t xml:space="preserve">52.MARINO/GIUSEPPE        C NAP SSH YY B 015F                  </t>
  </si>
  <si>
    <t>SILVIANNA</t>
  </si>
  <si>
    <t xml:space="preserve">53.MARINO/SILVIAANNA      C NAP SSH YY B 015E                  </t>
  </si>
  <si>
    <t xml:space="preserve">54.MARINO/SILVIO          M NAP SSH YY B 015C                  </t>
  </si>
  <si>
    <t>MASTRELIA</t>
  </si>
  <si>
    <t xml:space="preserve">55.MASTRELIA/EDOARDO      M NAP SSH YY B 028D                  </t>
  </si>
  <si>
    <t xml:space="preserve">56.MASTRELIA/EMMA         F NAP SSH YY B 028B                  </t>
  </si>
  <si>
    <t xml:space="preserve">57.MASTRELIA/FRANCESCO    M NAP SSH YY B 028F                  </t>
  </si>
  <si>
    <t xml:space="preserve">58.MASTRELIA/MATILDE      C NAP SSH YY B 028A                  </t>
  </si>
  <si>
    <t>MATURO</t>
  </si>
  <si>
    <t xml:space="preserve">59.MATURO/DAVIDE          M NAP SSH YY B 010B                  </t>
  </si>
  <si>
    <t>MINICHILLI</t>
  </si>
  <si>
    <t xml:space="preserve">60.MINICHILLI/BEATRICE    F NAP SSH YY B 025E                  </t>
  </si>
  <si>
    <t xml:space="preserve">61.MINICHILLI/LORENZO     M NAP SSH YY B 025D                  </t>
  </si>
  <si>
    <t xml:space="preserve">62.MINICHILLI/VINCENZO    M NAP SSH YY B 025C                  </t>
  </si>
  <si>
    <t xml:space="preserve">63.MONACO/ANGELO          M NAP SSH YY B 026E                  </t>
  </si>
  <si>
    <t xml:space="preserve">64.OLIVA/CARMELO MR       M NAP SSH YY B 008E                  </t>
  </si>
  <si>
    <t xml:space="preserve">66.OLIVA/GIUSEPPINA       F NAP SSH YY B 008D                  </t>
  </si>
  <si>
    <t xml:space="preserve">67.OLIVA/MADDALENA        F NAP SSH YY B 008C                  </t>
  </si>
  <si>
    <t xml:space="preserve">65.OLIVA/ERESANNA         C NAP SSH YY B 008F                  </t>
  </si>
  <si>
    <t>PALAZZO</t>
  </si>
  <si>
    <t>ELISABET</t>
  </si>
  <si>
    <t xml:space="preserve">69.PALAZZO/ELISABETTA     F NAP SSH YY B 017E                  </t>
  </si>
  <si>
    <t>GENNIFER</t>
  </si>
  <si>
    <t xml:space="preserve">70.PALAZZO/GENNIFER       F NAP SSH YY B 017C                  </t>
  </si>
  <si>
    <t xml:space="preserve">68.PALAZZO/ALEX           M NAP SSH YY B 017F                  </t>
  </si>
  <si>
    <t xml:space="preserve">71.PELLEGRINO/ANNA        F NAP SSH YY B 019E                  </t>
  </si>
  <si>
    <t>PENSOSI</t>
  </si>
  <si>
    <t xml:space="preserve">72.PENSOSI/GIULIANA       F NAP SSH YY B 008B                  </t>
  </si>
  <si>
    <t>RAIOLA</t>
  </si>
  <si>
    <t xml:space="preserve">73.RAIOLA/RITA            F NAP SSH YY B 027B                  </t>
  </si>
  <si>
    <t>RAMOS BERMUDEZ</t>
  </si>
  <si>
    <t>KEILA MARIA</t>
  </si>
  <si>
    <t xml:space="preserve">74.RAMOSBERMUDEZ/KEILAMAR F NAP SSH YY B 002F                  </t>
  </si>
  <si>
    <t>RODRIGUES DE QUEIROZ</t>
  </si>
  <si>
    <t>WANIA</t>
  </si>
  <si>
    <t xml:space="preserve">75.RODRIGUEZDEQUEIROZ/WAN F NAP SSH YY B 021F                  </t>
  </si>
  <si>
    <t xml:space="preserve">76.RUGGIERO/GIUSEPPE      M NAP SSH YY B 027C                  </t>
  </si>
  <si>
    <t>SACCO</t>
  </si>
  <si>
    <t xml:space="preserve">77.SACCO/MARIKA           F NAP SSH YY B 010A                  </t>
  </si>
  <si>
    <t>SALIERNO</t>
  </si>
  <si>
    <t xml:space="preserve">78.SALIERNO/ASSUNTA       F NAP SSH YY B 019C                  </t>
  </si>
  <si>
    <t xml:space="preserve">79.SANTORO/FABRIZIO       M NAP SSH YY B 002E                  </t>
  </si>
  <si>
    <t>Scalera</t>
  </si>
  <si>
    <t>Mara</t>
  </si>
  <si>
    <t xml:space="preserve">80.SCALERA/MARA           F NAP SSH YY B 018E                  </t>
  </si>
  <si>
    <t xml:space="preserve">81.SCALISE/TERESA         F NAP SSH YY B 027F                  </t>
  </si>
  <si>
    <t>SCELZO</t>
  </si>
  <si>
    <t xml:space="preserve">GIOVANNI DI DIO </t>
  </si>
  <si>
    <t xml:space="preserve">82.SCELZO/GIOVANNIDIDIO   M NAP SSH YY B 020B                  </t>
  </si>
  <si>
    <t>SCILLA</t>
  </si>
  <si>
    <t>GUIDO</t>
  </si>
  <si>
    <t xml:space="preserve">83.SCILLA/GUIDO           M NAP SSH YY B 004A                  </t>
  </si>
  <si>
    <t>SEREBRYAKOVA</t>
  </si>
  <si>
    <t xml:space="preserve">84.SEREBRYAKOVA/NATALYA   F NAP SSH YY B 016C                  </t>
  </si>
  <si>
    <t>SFERRAZZA</t>
  </si>
  <si>
    <t xml:space="preserve">85.SFERRAZZA/FABIO        M NAP SSH YY B 017D                  </t>
  </si>
  <si>
    <t>TANZILLI</t>
  </si>
  <si>
    <t xml:space="preserve">86.TANZILLI/DONATO        M NAP SSH YY B 018A                  </t>
  </si>
  <si>
    <t>TOMEI</t>
  </si>
  <si>
    <t>TRANI</t>
  </si>
  <si>
    <t>VARAMO</t>
  </si>
  <si>
    <t xml:space="preserve">88.VARAMO/DOMENICO        M NAP SSH YY B 018D                  </t>
  </si>
  <si>
    <t xml:space="preserve">87.VARAMO/DIEGO           C NAP SSH YY B 017B                  </t>
  </si>
  <si>
    <t xml:space="preserve">89.VARAMO/MICHAEL         C NAP SSH YY B 017A                  </t>
  </si>
  <si>
    <t>VAZINZADEH</t>
  </si>
  <si>
    <t>ALIAKBAR</t>
  </si>
  <si>
    <t xml:space="preserve">90.VAZINZADEH/ALIACBAR    M NAP SSH YY B 027E                  </t>
  </si>
  <si>
    <t>VINCI</t>
  </si>
  <si>
    <t>ZUROLO</t>
  </si>
  <si>
    <t xml:space="preserve">91.ZUROLO/MARIAPIA        F NAP SSH YY B 010F                  </t>
  </si>
  <si>
    <t xml:space="preserve">92.ZUROLO/VINCENZO        M NAP SSH YY B 010E                  </t>
  </si>
  <si>
    <t>ABBATICCHIO/ALESSAN.31A</t>
  </si>
  <si>
    <t>4S4003</t>
  </si>
  <si>
    <t>FLR</t>
  </si>
  <si>
    <t>ACITO/LUCAANTONIO</t>
  </si>
  <si>
    <t>ADDABBO/MARCO</t>
  </si>
  <si>
    <t>ADDABBO/LUCIANO</t>
  </si>
  <si>
    <t>ALBANESE/GIOVANNA</t>
  </si>
  <si>
    <t>AMERUOSO/AMELIA</t>
  </si>
  <si>
    <t>AMERUOSO/ANGELO</t>
  </si>
  <si>
    <t>BAILON/EMANUELEPIO</t>
  </si>
  <si>
    <t>BELLETTI/ANDREA</t>
  </si>
  <si>
    <t>BELLETTI/DORISMARIA</t>
  </si>
  <si>
    <t>BELLOMO/ANGELA</t>
  </si>
  <si>
    <t>BERTUGNO/GIOVANNAPA.7B</t>
  </si>
  <si>
    <t>BLAGO/ELISABETTA</t>
  </si>
  <si>
    <t>BONERBA/FRANCESCO</t>
  </si>
  <si>
    <t>BONERBA/ONOFRIO</t>
  </si>
  <si>
    <t>BONERBA/VINCENZO</t>
  </si>
  <si>
    <t>BUTTAZZO/CHIARA</t>
  </si>
  <si>
    <t>CALABRESE/FRANCESCO.3E</t>
  </si>
  <si>
    <t>CALABRESE/NICOLA</t>
  </si>
  <si>
    <t>CALABRESE/VIVIANMAR.4D</t>
  </si>
  <si>
    <t>CAMERINO/LORENZO</t>
  </si>
  <si>
    <t>CAMERINO/FRANCESCO</t>
  </si>
  <si>
    <t>CAMERINO/DORIANO</t>
  </si>
  <si>
    <t>CAMPANALE/MARIAPIA</t>
  </si>
  <si>
    <t>CANDELA/ROCCO</t>
  </si>
  <si>
    <t>CANDELA/GIORGIA</t>
  </si>
  <si>
    <t>CANDELA/FABIANA</t>
  </si>
  <si>
    <t>CANDELA/MARIO</t>
  </si>
  <si>
    <t>CAPALBO/MARIOFRANCE.31E</t>
  </si>
  <si>
    <t>CAPRIATI/FRANCESCA</t>
  </si>
  <si>
    <t>CAPUTI/VITTORIO</t>
  </si>
  <si>
    <t>CAPUTI/SARAH</t>
  </si>
  <si>
    <t>CAPUTI/SOPHIA</t>
  </si>
  <si>
    <t>CARDINALE/ANGELA</t>
  </si>
  <si>
    <t>CEGLIE/LUIGI</t>
  </si>
  <si>
    <t>CEGLIE/LEONARDOEMAN.31B</t>
  </si>
  <si>
    <t>CICINATO/MARIASOL</t>
  </si>
  <si>
    <t>CICINATO/MARTA</t>
  </si>
  <si>
    <t>CICINATO/VITTORIO</t>
  </si>
  <si>
    <t>COPPOLA/MARIATERESA</t>
  </si>
  <si>
    <t xml:space="preserve">CORONA                        </t>
  </si>
  <si>
    <t>CORONA/TIZIANA</t>
  </si>
  <si>
    <t>CURVELO</t>
  </si>
  <si>
    <t>ANNALISE</t>
  </si>
  <si>
    <t>CURVELO/ANNALISE</t>
  </si>
  <si>
    <t>CURVELOBASUALDO</t>
  </si>
  <si>
    <t>CARLOSLUIS</t>
  </si>
  <si>
    <t>CURVELOBASUALDO/CAR.3A</t>
  </si>
  <si>
    <t>DAMBROSIO/MARIACOST.29F</t>
  </si>
  <si>
    <t>DANIELLO/MARIALUISA</t>
  </si>
  <si>
    <t xml:space="preserve">DE CARLONIS                   </t>
  </si>
  <si>
    <t xml:space="preserve">PAOLO               </t>
  </si>
  <si>
    <t>DECARLONIS/PAOLO</t>
  </si>
  <si>
    <t xml:space="preserve">LAVINIA             </t>
  </si>
  <si>
    <t>DECARLONIS/LAVINIA</t>
  </si>
  <si>
    <t>DELUCIA/ANTONIO</t>
  </si>
  <si>
    <t>DELUCIA/MARTINA</t>
  </si>
  <si>
    <t>DELUCIA/GIORGIA</t>
  </si>
  <si>
    <t>DESERIO/GIUSEPPE</t>
  </si>
  <si>
    <t>DEBELLIS/MASSIMILIA.23F</t>
  </si>
  <si>
    <t>DEBELLIS/MARCO</t>
  </si>
  <si>
    <t>DELLAVALLE/MICHELE</t>
  </si>
  <si>
    <t>DELLAVALLE/FRANCESC.30D</t>
  </si>
  <si>
    <t>DELLAVALLE/PIERPAOL.30A</t>
  </si>
  <si>
    <t>DIBENEDETTO/ALESSAN.15B</t>
  </si>
  <si>
    <t>DIBITETTO/ANGELICA</t>
  </si>
  <si>
    <t>DIGIORGIO/LUCIA</t>
  </si>
  <si>
    <t>DILASCIA/ALESSANDRA</t>
  </si>
  <si>
    <t>DILECCE/MICHELE</t>
  </si>
  <si>
    <t>DIPALMA/GIUSEPPINA</t>
  </si>
  <si>
    <t>DIFEO/NICOLE</t>
  </si>
  <si>
    <t>DIMURO/MARA</t>
  </si>
  <si>
    <t>DIMURO/MICHELAROSA</t>
  </si>
  <si>
    <t>DORIA/FEDERICA</t>
  </si>
  <si>
    <t>ELIA/FERNANDO</t>
  </si>
  <si>
    <t>ELIA/MARCO</t>
  </si>
  <si>
    <t>FACCHINERI/PATRIZIA</t>
  </si>
  <si>
    <t>FAGO/GIOVANNI</t>
  </si>
  <si>
    <t>FESTA/MARIACHIARA</t>
  </si>
  <si>
    <t>FILOMENA/IOVINELLA</t>
  </si>
  <si>
    <t>FUSCO/PIETRO</t>
  </si>
  <si>
    <t>FUSCO/MANILA</t>
  </si>
  <si>
    <t>FUSCO/GIORGIA</t>
  </si>
  <si>
    <t>GALANTE/MARIAALESSI.7A</t>
  </si>
  <si>
    <t>GALETTA/MARIKA</t>
  </si>
  <si>
    <t>GALLONE/GIOVANNA</t>
  </si>
  <si>
    <t>GALLUCCIO/FRANCESCO</t>
  </si>
  <si>
    <t>GALLUCCIO/LEONARDO</t>
  </si>
  <si>
    <t>GALLUCCIO/MARIAGRAZ.28D</t>
  </si>
  <si>
    <t>GASBARRO/MARIAGRAZI.17A</t>
  </si>
  <si>
    <t>GENTILE/MELISSAASIA</t>
  </si>
  <si>
    <t>GIACOMOBELLO/DOMENI.20E</t>
  </si>
  <si>
    <t>GIANGREGORIO/MARIKA</t>
  </si>
  <si>
    <t>GIORDANO/ORSOLA</t>
  </si>
  <si>
    <t>GIOVANNIELLO/MICHEL.8F</t>
  </si>
  <si>
    <t>GRIMALDI/PASQUALE</t>
  </si>
  <si>
    <t>GRIMALDI/VINCENT</t>
  </si>
  <si>
    <t>GRIMALDI/GIUSEPPE</t>
  </si>
  <si>
    <t xml:space="preserve">GUARNIERI                     </t>
  </si>
  <si>
    <t xml:space="preserve">SOFIA               </t>
  </si>
  <si>
    <t>GUARNIERI/SOFIA</t>
  </si>
  <si>
    <t xml:space="preserve">GUILLOT                       </t>
  </si>
  <si>
    <t>GUILLOT/ILARIA</t>
  </si>
  <si>
    <t>HRESKOVA/MICHAELA</t>
  </si>
  <si>
    <t>INFANTICO/BENEDETTA</t>
  </si>
  <si>
    <t>LAMACCHIA/ANGELA</t>
  </si>
  <si>
    <t>LEPORE/ANGELO</t>
  </si>
  <si>
    <t>LEPORE/NICOLA</t>
  </si>
  <si>
    <t>LEPORE/JAMILA</t>
  </si>
  <si>
    <t>LEREDE/CARMELO</t>
  </si>
  <si>
    <t>LOGLISCI/ANITA</t>
  </si>
  <si>
    <t>LOGLISCI/GRETA</t>
  </si>
  <si>
    <t>LOGLISCI/SALVATORE</t>
  </si>
  <si>
    <t>LOVINO/LUANA</t>
  </si>
  <si>
    <t>LOVREGLIO/ANNAROSA</t>
  </si>
  <si>
    <t>MACINA/GIORGIA</t>
  </si>
  <si>
    <t>MACINA/CLAUDIA</t>
  </si>
  <si>
    <t>MALAGRINO/MARYLISA</t>
  </si>
  <si>
    <t>MANFREDI/MICHELE</t>
  </si>
  <si>
    <t>MARTI/REBECCA</t>
  </si>
  <si>
    <t>MARTI/BENEDETTA</t>
  </si>
  <si>
    <t>MASSARI/AURORA</t>
  </si>
  <si>
    <t>MASTRORILLI/ELEONOR.9D</t>
  </si>
  <si>
    <t>MATINELLI/MIRKO</t>
  </si>
  <si>
    <t>MAZZACANE/ANGELA</t>
  </si>
  <si>
    <t>MAZZONE/MARIAGRAZIA</t>
  </si>
  <si>
    <t>MAZZOTTA/YLENIA</t>
  </si>
  <si>
    <t xml:space="preserve">MINERVINI                     </t>
  </si>
  <si>
    <t>MINERVINI/COSIMO</t>
  </si>
  <si>
    <t xml:space="preserve">MATILDE             </t>
  </si>
  <si>
    <t>MINERVINI/MATILDE</t>
  </si>
  <si>
    <t>MY/GIULIA</t>
  </si>
  <si>
    <t>MY/GIUSEPPE</t>
  </si>
  <si>
    <t>MY/VITTORIA</t>
  </si>
  <si>
    <t>NATILLA/AURORA</t>
  </si>
  <si>
    <t>NATILLA/BARTOLOMEO</t>
  </si>
  <si>
    <t>NOCELLA/ANGELA</t>
  </si>
  <si>
    <t xml:space="preserve">NOVIELLI                      </t>
  </si>
  <si>
    <t xml:space="preserve">STEFANIA            </t>
  </si>
  <si>
    <t>NOVIELLI/STEFANIA</t>
  </si>
  <si>
    <t>PACIFICO/ROSALBA</t>
  </si>
  <si>
    <t>PAGONE/MARIA</t>
  </si>
  <si>
    <t>PARISI/INGRID</t>
  </si>
  <si>
    <t>PARISI/GIUSEPPE</t>
  </si>
  <si>
    <t>PARISI/TOMMASO</t>
  </si>
  <si>
    <t>PARISI/GRAZIA</t>
  </si>
  <si>
    <t>PELLEGRINO/ANGELO</t>
  </si>
  <si>
    <t>PENNETTA/GAIA</t>
  </si>
  <si>
    <t>PERSANO/FABRIZIO</t>
  </si>
  <si>
    <t>PERSANO/DIEGO</t>
  </si>
  <si>
    <t>PERSANO/ARIANNA</t>
  </si>
  <si>
    <t>PERSANO/VINCENZO</t>
  </si>
  <si>
    <t>PETTOLINO/COSIMO</t>
  </si>
  <si>
    <t>PETTOLINO/PAOLA</t>
  </si>
  <si>
    <t>PETTOLINO/EMANUELE</t>
  </si>
  <si>
    <t>PICARIELLO/FEDERICA</t>
  </si>
  <si>
    <t>PICCININNI/NUNZIATI.30C</t>
  </si>
  <si>
    <t>PIROLO/GIANVITO</t>
  </si>
  <si>
    <t>RESTA/ANNALUCIARAFF.16C</t>
  </si>
  <si>
    <t>SANTORO/PIERLUIGI</t>
  </si>
  <si>
    <t>SANTORO/FERNANDO</t>
  </si>
  <si>
    <t>SANTORO/CLAUDIO</t>
  </si>
  <si>
    <t>SASSO/FELICE</t>
  </si>
  <si>
    <t>SASSO/NICOLE</t>
  </si>
  <si>
    <t>SCIPPA/MATTEO</t>
  </si>
  <si>
    <t>SCORCA/MARIAROSARIA</t>
  </si>
  <si>
    <t>SGARRA/SAVINO</t>
  </si>
  <si>
    <t>SINISI/AGATA</t>
  </si>
  <si>
    <t>SPAGNUOLO/ANTONIO</t>
  </si>
  <si>
    <t>SPAGNUOLO/PELLEGRIN.21B</t>
  </si>
  <si>
    <t>SPAGNUOLO/SARA</t>
  </si>
  <si>
    <t>SPEZZACATENA/CORRAD.22E</t>
  </si>
  <si>
    <t>SPORTELLI/GINO</t>
  </si>
  <si>
    <t>SPORTELLI/SARA</t>
  </si>
  <si>
    <t>SPORTELLI/MARCO</t>
  </si>
  <si>
    <t>SPORTELLI/ENZO</t>
  </si>
  <si>
    <t>SPORTELLI/CESARIO</t>
  </si>
  <si>
    <t>SPORTELLI/CLAUDIO</t>
  </si>
  <si>
    <t>SPOSATO/GIUSEPPE</t>
  </si>
  <si>
    <t>SUMMO/FRANCESCO</t>
  </si>
  <si>
    <t>SUMMO/ALESSANDRO</t>
  </si>
  <si>
    <t>TARSITANO/NADA</t>
  </si>
  <si>
    <t>TURANO/AURORA</t>
  </si>
  <si>
    <t>VALENTE/FEDERICA</t>
  </si>
  <si>
    <t>VARVARA/ALESSANDRO</t>
  </si>
  <si>
    <t>VENTURA/MARTA</t>
  </si>
  <si>
    <t>VICALE/TOMMASO</t>
  </si>
  <si>
    <t>VURCHIO/GIOVANNA</t>
  </si>
  <si>
    <t>VURCHIO/GIOVANNI</t>
  </si>
  <si>
    <t>AGNELLI</t>
  </si>
  <si>
    <t>1.AGNELLI/STEFANIA MS F BRI SSH YY B 006D</t>
  </si>
  <si>
    <t>2.ALBERTO/DOMENICO MR M BRI SSH YY B 007D</t>
  </si>
  <si>
    <t>ANCONA</t>
  </si>
  <si>
    <t xml:space="preserve">ANGELA                        </t>
  </si>
  <si>
    <t>3.ANCONA/ANGELA MS F BRI SSH YY B 031B</t>
  </si>
  <si>
    <t>4.ANCONA/MARCO MR M BRI SSH YY B 031C</t>
  </si>
  <si>
    <t>63.FRISARI/ANTONIETTA MS F BRI SSH YY B 002F</t>
  </si>
  <si>
    <t>All FLR</t>
  </si>
  <si>
    <t>5.AUTORINO/GIUSEPPINA MS M BRI SSH YY B 025B</t>
  </si>
  <si>
    <t>BARBONE</t>
  </si>
  <si>
    <t>6.BARBONE/GABRIELE MR M BRI SSH YY B 006E</t>
  </si>
  <si>
    <t>barile</t>
  </si>
  <si>
    <t>samuele</t>
  </si>
  <si>
    <t>8.BARILE/SAMUELE MR M BRI SSH YY B 022A</t>
  </si>
  <si>
    <t xml:space="preserve">sofia </t>
  </si>
  <si>
    <t>9.BARILE/SOFIA MS F BRI SSH YY B 022B</t>
  </si>
  <si>
    <t>michele</t>
  </si>
  <si>
    <t>7.BARILE/MICHELE MR M BRI SSH YY B 022C</t>
  </si>
  <si>
    <t>10.BATTAGLIA/FEDERICA MS F BRI SSH YY B 009F</t>
  </si>
  <si>
    <t>BENSO</t>
  </si>
  <si>
    <t>11.BENSO/MARIA MS F BRI SSH YY B 014C</t>
  </si>
  <si>
    <t>Berardi</t>
  </si>
  <si>
    <t>12.BERARDI/MARIA MS F BRI SSH YY B 008B</t>
  </si>
  <si>
    <t>Bimbola</t>
  </si>
  <si>
    <t>13.BIMBOLA/MARIO MR M BRI SSH YY B 024A</t>
  </si>
  <si>
    <t>14.BOTTA/SERENA MS F BRI SSH YY B 030C</t>
  </si>
  <si>
    <t>BRESCIA</t>
  </si>
  <si>
    <t>15.BRESCIA/MAURIZIO MR M BRI SSH YY B 026C</t>
  </si>
  <si>
    <t>BUFI</t>
  </si>
  <si>
    <t>16.BUFI/GIOVANNA MS F BRI SSH YY B 028D</t>
  </si>
  <si>
    <t xml:space="preserve">FILOMENA                      </t>
  </si>
  <si>
    <t>17.BUONO/FILOMENA MS F BRI SSH YY B 013A</t>
  </si>
  <si>
    <t>CALAMO</t>
  </si>
  <si>
    <t>18.CALAMO/GIADA MS F BRI SSH YY B 017E</t>
  </si>
  <si>
    <t>CAPPELLO</t>
  </si>
  <si>
    <t>OLIVER</t>
  </si>
  <si>
    <t>19.CAPPELLO/OLIVER MR M BRI SSH YY B 022E</t>
  </si>
  <si>
    <t>CAPPETTA</t>
  </si>
  <si>
    <t>ANNARIPALTA</t>
  </si>
  <si>
    <t>20.CAPPETTA/ANNARIPALT MS F BRI SSH YY B 010A</t>
  </si>
  <si>
    <t>CAPURSO</t>
  </si>
  <si>
    <t>21.CAPURSO/VINCENZO MR M BRI SSH YY B 019D</t>
  </si>
  <si>
    <t>22.CARBONE/VALENTINA MS F BRI SSH YY B 004E</t>
  </si>
  <si>
    <t>CELESTINO</t>
  </si>
  <si>
    <t>23.CELESTINO/PAOLA MS F BRI SSH YY B 025D</t>
  </si>
  <si>
    <t>MICHELINA</t>
  </si>
  <si>
    <t>24.CICCARELLI/MICHELIN MS F BRI SSH YY B 009E</t>
  </si>
  <si>
    <t xml:space="preserve">CINO </t>
  </si>
  <si>
    <t>25.CINO/GIULIA MS F BRI SSH YY B 018E</t>
  </si>
  <si>
    <t>CONSIGLIO</t>
  </si>
  <si>
    <t>26.CONSIGLIO/ELEONORA MS F BRI SSH YY B 021E</t>
  </si>
  <si>
    <t>DALBIS</t>
  </si>
  <si>
    <t xml:space="preserve">MICHELE ANDREA                </t>
  </si>
  <si>
    <t>27.DALBIS/MICHELE ANDR MR M BRI SSH YY B 013B</t>
  </si>
  <si>
    <t>DE PIETRO</t>
  </si>
  <si>
    <t>GRAZIA BARBARA</t>
  </si>
  <si>
    <t>37.DE PIETRO/GRAZIA MR M BRI SSH YY B 022F</t>
  </si>
  <si>
    <t>38.DESARIO/GIOVANNA MS F BRI SSH YY B 020E</t>
  </si>
  <si>
    <t>DEFAZIO</t>
  </si>
  <si>
    <t>COSIMO DAMIANO</t>
  </si>
  <si>
    <t>28.DEFAZIO/COSIMO DAMI MR M BRI SSH YY B 009D</t>
  </si>
  <si>
    <t>29.DEFAZIO/FABIANO MR M BRI SSH YY B 009C</t>
  </si>
  <si>
    <t>30.DEFAZIO/MICHELE MR M BRI SSH YY B 009B</t>
  </si>
  <si>
    <t>31.DEFAZIO/NICOLA MR M BRI SSH YY B 009A</t>
  </si>
  <si>
    <t>DElia</t>
  </si>
  <si>
    <t>Nicoletta</t>
  </si>
  <si>
    <t>32.DELIA/NICOLETTA MS F BRI SSH YY B 032C</t>
  </si>
  <si>
    <t>DENICOLA</t>
  </si>
  <si>
    <t>COSIMOALESSANDRO</t>
  </si>
  <si>
    <t>33.DENICOLA/COSIMO ALE MR M BRI SSH YY B 027A</t>
  </si>
  <si>
    <t>DENTUTI</t>
  </si>
  <si>
    <t>34.DENTUTI/DANIELE MR M BRI SSH YY B 027B</t>
  </si>
  <si>
    <t>35.DENTUTI/GIOELE MR M BRI SSH YY B 027C</t>
  </si>
  <si>
    <t>DEPACE</t>
  </si>
  <si>
    <t>36.DEPACE/COSIMO MR M BRI SSH YY B 010D</t>
  </si>
  <si>
    <t>DESIATI</t>
  </si>
  <si>
    <t>Grazia</t>
  </si>
  <si>
    <t>39.DESIATI/GRAZIA MS F BRI SSH YY B 010E</t>
  </si>
  <si>
    <t>GIAMPIERO</t>
  </si>
  <si>
    <t>41.DICEGLIE/GIAMPIERO MR M BRI SSH YY B 014D</t>
  </si>
  <si>
    <t>42.DICEGLIE/NOEMI MS C BRI SSH YY B 014F</t>
  </si>
  <si>
    <t>40.DICEGLIE/ALESSIA MS C BRI SSH YY B 014E</t>
  </si>
  <si>
    <t xml:space="preserve">DI LORENZO </t>
  </si>
  <si>
    <t xml:space="preserve">EDOARDO   </t>
  </si>
  <si>
    <t>45.DILORENZO/EDOARDO MR M BRI SSH YY B 026A</t>
  </si>
  <si>
    <t>44.DILORENZO/DAVIDE MR M BRI SSH YY B 026B</t>
  </si>
  <si>
    <t>DI PONTE</t>
  </si>
  <si>
    <t>51.DIPONTE/ILARIA MS F BRI SSH YY B 005E</t>
  </si>
  <si>
    <t>DI TANNO</t>
  </si>
  <si>
    <t>52.DITANNO/VALERIA MS F BRI SSH YY B 004C</t>
  </si>
  <si>
    <t>DIFLORIO</t>
  </si>
  <si>
    <t>43.DIFLORIO/PATRIZIA MS F BRI SSH YY B 007A</t>
  </si>
  <si>
    <t>DIMUNDO</t>
  </si>
  <si>
    <t>46.DIMUNDO/ANDREA MR C BRI SSH YY B 025F</t>
  </si>
  <si>
    <t>47.DIMUNDO/ANTONIO MR C BRI SSH YY B 025E</t>
  </si>
  <si>
    <t>48.DIMUNDO/GAETANO MR M BRI SSH YY B 025C</t>
  </si>
  <si>
    <t>DINOIA</t>
  </si>
  <si>
    <t>49.DINOIA/MICHELE MR M BRI SSH YY B 019B</t>
  </si>
  <si>
    <t>DIPIERRO</t>
  </si>
  <si>
    <t>50.DIPERRO/DANIELA MS F BRI SSH YY B 021B</t>
  </si>
  <si>
    <t>El bahrawy</t>
  </si>
  <si>
    <t>Amida</t>
  </si>
  <si>
    <t>53.ELBAHRAWY/AMIDA MS F BRI SSH YY B 011D</t>
  </si>
  <si>
    <t>FASANELLA</t>
  </si>
  <si>
    <t>54.FASANELLA/ANASTASIA MS F BRI SSH YY B 030E</t>
  </si>
  <si>
    <t>DAMIANA</t>
  </si>
  <si>
    <t>55.FERRANTE/DAMIANA MS F BRI SSH YY B 006A</t>
  </si>
  <si>
    <t>FERRULLI</t>
  </si>
  <si>
    <t>56.FERRULLI/FLAVIA MS F BRI SSH YY B 029A</t>
  </si>
  <si>
    <t>57.FERRULLI/GIADA MS F BRI SSH YY B 029B</t>
  </si>
  <si>
    <t>58.FERRULLI/MICHELE MR M BRI SSH YY B 029C</t>
  </si>
  <si>
    <t>FILANNINO</t>
  </si>
  <si>
    <t>59.FILANNINO/ANGELA MS F BRI SSH YY B 028F</t>
  </si>
  <si>
    <t>FINA</t>
  </si>
  <si>
    <t xml:space="preserve">DAVIDE MARIA                  </t>
  </si>
  <si>
    <t>60.FINA/DAVIDE MARIA MR M BRI SSH YY B 011C</t>
  </si>
  <si>
    <t>61.FRANCO/ADRIANA MS F BRI SSH YY B 023A</t>
  </si>
  <si>
    <t>FRANZI</t>
  </si>
  <si>
    <t>62.FRANZI/YLENIA MS F BRI SSH YY B 032E</t>
  </si>
  <si>
    <t>GAMBETTA</t>
  </si>
  <si>
    <t xml:space="preserve">GLORIA                        </t>
  </si>
  <si>
    <t>64.GAMBETTA/GLORIA MS F BRI SSH YY B 011B</t>
  </si>
  <si>
    <t>GESUALDO</t>
  </si>
  <si>
    <t>65.GESUALDO/LAURA MS F BRI SSH YY B 003C</t>
  </si>
  <si>
    <t>giannaccaro</t>
  </si>
  <si>
    <t>maria cristina</t>
  </si>
  <si>
    <t>66.GIANNACCARO/MARIACR MS F BRI SSH YY B 022D</t>
  </si>
  <si>
    <t>Giaracuni</t>
  </si>
  <si>
    <t>Gabriele</t>
  </si>
  <si>
    <t>68.GIARACUNI/GABRIELE MR M BRI SSH YY B 032A</t>
  </si>
  <si>
    <t>Antonio Luigi</t>
  </si>
  <si>
    <t>67.GIARACUNI/ANTONIO L MR M BRI SSH YY B 032B</t>
  </si>
  <si>
    <t xml:space="preserve">ARIANNA                       </t>
  </si>
  <si>
    <t>69.GIGANTE/ARIANNA MS F BRI SSH YY B 019A</t>
  </si>
  <si>
    <t>70.GIGANTE/DAVIDE MR M BRI SSH YY B 020A</t>
  </si>
  <si>
    <t xml:space="preserve">NICOLA                        </t>
  </si>
  <si>
    <t>71.GIGANTE/NICOLA MR M BRI SSH YY B 020B</t>
  </si>
  <si>
    <t>VICTORIA</t>
  </si>
  <si>
    <t>72.GRASSO/VICTORIA MS F BRI SSH YY B 002B</t>
  </si>
  <si>
    <t xml:space="preserve">INGROSSO </t>
  </si>
  <si>
    <t>IACOPO</t>
  </si>
  <si>
    <t>73.INGROSSO/IACOPO MR M BRI SSH YY B 002A</t>
  </si>
  <si>
    <t>L'ABBATE</t>
  </si>
  <si>
    <t>74.LABBATE/FRANCESCO MR M BRI SSH YY B 014A</t>
  </si>
  <si>
    <t>LEGITTIMO</t>
  </si>
  <si>
    <t>LINDA</t>
  </si>
  <si>
    <t>75.LEGITTIMO/LINDA MS F BRI SSH YY B 012E</t>
  </si>
  <si>
    <t xml:space="preserve">LEO </t>
  </si>
  <si>
    <t>76.LEO/ANNA MS F BRI SSH YY B 028C</t>
  </si>
  <si>
    <t>77.LEONE/SERGIO MR M BRI SSH YY B 020D</t>
  </si>
  <si>
    <t>LEPENNE</t>
  </si>
  <si>
    <t>78.LEPENNE/DOMENICO MR M BRI SSH YY B 005C</t>
  </si>
  <si>
    <t>LERONNI</t>
  </si>
  <si>
    <t>79.LERONNI/ANNAROSA MS F BRI SSH YY B 027D</t>
  </si>
  <si>
    <t>CRESCENZA</t>
  </si>
  <si>
    <t>80.LERONNI/CRESCENZA MS F BRI SSH YY B 027E</t>
  </si>
  <si>
    <t xml:space="preserve">LILLO </t>
  </si>
  <si>
    <t>81.LILLO/ESTER MS F BRI SSH YY B 019E</t>
  </si>
  <si>
    <t>MAGAZZINO</t>
  </si>
  <si>
    <t>82.MAGAZZINO/ALESSIA MS F BRI SSH YY B 019C</t>
  </si>
  <si>
    <t>83.MAGGIO/FEDERICO MR M BRI SSH YY B 024F</t>
  </si>
  <si>
    <t xml:space="preserve">FERDINANDO                    </t>
  </si>
  <si>
    <t>84.MAGGIO/FERDINANDO MR M BRI SSH YY B 024E</t>
  </si>
  <si>
    <t xml:space="preserve">SIMONE                        </t>
  </si>
  <si>
    <t>85.MAGGIO/SIMONE MR M BRI SSH YY B 024D</t>
  </si>
  <si>
    <t>MAGLIO</t>
  </si>
  <si>
    <t>86.MAGLIO/TIZIANA MS F BRI SSH YY B 028A</t>
  </si>
  <si>
    <t>MAIORANO</t>
  </si>
  <si>
    <t>87.MAIORANO/BARBARA MS F BRI SSH YY B 018A</t>
  </si>
  <si>
    <t>88.MAIORANO/MARIA MS F BRI SSH YY B 018B</t>
  </si>
  <si>
    <t>MANFRA</t>
  </si>
  <si>
    <t>89.MANFRA/MARICA MS F BRI SSH YY B 008F</t>
  </si>
  <si>
    <t>90.MANGINO/FRANCESCO MR M BRI SSH YY B 021D</t>
  </si>
  <si>
    <t>MARASCIULO</t>
  </si>
  <si>
    <t>DAJANA</t>
  </si>
  <si>
    <t>91.MARASCIULO/DAJANA MS F BRI SSH YY B 023B</t>
  </si>
  <si>
    <t>92.MASSA/ANTONIO MR F BRI SSH YY B 025A</t>
  </si>
  <si>
    <t>MICCOLI</t>
  </si>
  <si>
    <t>94.MICCOLI/GIANFRANCO MR M BRI SSH YY B 021A</t>
  </si>
  <si>
    <t>93.MICCOLI/CHRISTIAN MR M BRI SSH YY B 021C</t>
  </si>
  <si>
    <t xml:space="preserve">MISINO </t>
  </si>
  <si>
    <t>95.MISINO/GIOVANNI MR M BRI SSH YY B 032F</t>
  </si>
  <si>
    <t>MONNO</t>
  </si>
  <si>
    <t>96.MONNO/ALEX MR C BRI SSH YY B 004A</t>
  </si>
  <si>
    <t>CRYSTEL</t>
  </si>
  <si>
    <t>97.MONNO/CRYSTEL MR C BRI SSH YY B 004B</t>
  </si>
  <si>
    <t>98.MONNO/GIUSEPPE MR M BRI SSH YY B 004D</t>
  </si>
  <si>
    <t>MONTEMURRO</t>
  </si>
  <si>
    <t>99.MONTEMURRO/ANNUNZIA MS F BRI SSH YY B 013C</t>
  </si>
  <si>
    <t>MUSTI</t>
  </si>
  <si>
    <t xml:space="preserve">RAFFAELE                      </t>
  </si>
  <si>
    <t>100.MUSTI/RAFFAELE MR M BRI SSH YY B 018C</t>
  </si>
  <si>
    <t>NISTRI</t>
  </si>
  <si>
    <t>101.NISTRI/LAURA MS F BRI SSH YY B 031D</t>
  </si>
  <si>
    <t xml:space="preserve">NOVIELLO </t>
  </si>
  <si>
    <t>102.NOVIELLO/FILONENA MS F BRI SSH YY B 023D</t>
  </si>
  <si>
    <t>PACIOLLA</t>
  </si>
  <si>
    <t>103.PACIOLLA/ANTONIO MR C BRI SSH YY B 003F</t>
  </si>
  <si>
    <t>104.PACIOLLA/VINCENZO MR M BRI SSH YY B 003E</t>
  </si>
  <si>
    <t>PADALINO</t>
  </si>
  <si>
    <t>105.PADALINO/ANGELA MS F BRI SSH YY B 003D</t>
  </si>
  <si>
    <t>PAGLIALONGA</t>
  </si>
  <si>
    <t>106.PAGLIALONGA/FEDERIC MR C BRI SSH YY B 011A</t>
  </si>
  <si>
    <t>107.PAGLIALONGA/LEONARD MR M BRI SSH YY B 012B</t>
  </si>
  <si>
    <t>108.PAGLIALONGA/RICCARD MR M BRI SSH YY B 012A</t>
  </si>
  <si>
    <t>PAPEO</t>
  </si>
  <si>
    <t>109.PAPEO/MELISSA MS F BRI SSH YY B 010F</t>
  </si>
  <si>
    <t>PELLEGRINI CALACE</t>
  </si>
  <si>
    <t>110.PELLEGRINI CALACE/M MR M BRI SSH YY B 030D</t>
  </si>
  <si>
    <t>111.PELLEGRINO/MARIO MR M BRI SSH YY B 008E</t>
  </si>
  <si>
    <t>PERNIOLA</t>
  </si>
  <si>
    <t xml:space="preserve">IVAN </t>
  </si>
  <si>
    <t>114.PERNIOLA/IVAN MR M BRI SSH YY B 013D</t>
  </si>
  <si>
    <t>113.PERNIOLA/FEDERICO MR C BRI SSH YY B 013F</t>
  </si>
  <si>
    <t xml:space="preserve">ANITA </t>
  </si>
  <si>
    <t>112.PERNIOLA/ANITA MS C BRI SSH YY B 013E</t>
  </si>
  <si>
    <t>PETTI</t>
  </si>
  <si>
    <t>115.PETTI/GIACOMO MR M BRI SSH YY B 010B</t>
  </si>
  <si>
    <t>116.PETTI/MARTA MS F BRI SSH YY B 010C</t>
  </si>
  <si>
    <t>Pomes</t>
  </si>
  <si>
    <t>117.POMES/ROSSELLA MS F BRI SSH YY B 024B</t>
  </si>
  <si>
    <t>RANALDI</t>
  </si>
  <si>
    <t>118.RANALDI/ALESSANDRA MS F BRI SSH YY B 017A</t>
  </si>
  <si>
    <t>ANTONELLO MASSIMO</t>
  </si>
  <si>
    <t>119.RANALDI/ANTONELLO M MR M BRI SSH YY B 017B</t>
  </si>
  <si>
    <t>120.RANALDI/MARCO MR M BRI SSH YY B 017C</t>
  </si>
  <si>
    <t>RIZZITELLI</t>
  </si>
  <si>
    <t xml:space="preserve">SAVERIO                       </t>
  </si>
  <si>
    <t>121.RIZZITELLI/SAVERIO MR M BRI SSH YY B 029F</t>
  </si>
  <si>
    <t>124.RUBINI/VINCENZO MR M BRI SSH YY B 002D</t>
  </si>
  <si>
    <t>123.RUBINI/GIUSEPPE MR M BRI SSH YY B 002C</t>
  </si>
  <si>
    <t xml:space="preserve">RUBINI </t>
  </si>
  <si>
    <t>122.RUBINI/GIACOMO MR M BRI SSH YY B 002E</t>
  </si>
  <si>
    <t>125.RUSSO/FRANCESCO MR M BRI SSH YY B 008A</t>
  </si>
  <si>
    <t xml:space="preserve">MARGHERITA                    </t>
  </si>
  <si>
    <t>126.SALIERNO/MARGHERITA MS F BRI SSH YY B 029E</t>
  </si>
  <si>
    <t>SCIACOVELLI</t>
  </si>
  <si>
    <t>127.SCIACOVELLI/LAURA MS F BRI SSH YY B 026D</t>
  </si>
  <si>
    <t>SCIALPI</t>
  </si>
  <si>
    <t>128.SCIALPI/ANGELO MR M BRI SSH YY B 031E</t>
  </si>
  <si>
    <t xml:space="preserve">KARMEN                        </t>
  </si>
  <si>
    <t>129.SCIALPI/KARMEN MS C BRI SSH YY B 031A</t>
  </si>
  <si>
    <t>SCIO</t>
  </si>
  <si>
    <t>130.SCIO/SIMONA MS F BRI SSH YY B 024C</t>
  </si>
  <si>
    <t>SGRONI</t>
  </si>
  <si>
    <t>131.SGRONI/SAMUELE MR M BRI SSH YY B 026E</t>
  </si>
  <si>
    <t>132.SINISCALCHI/ANGELA MS F BRI SSH YY B 014B</t>
  </si>
  <si>
    <t>Smurro calvo</t>
  </si>
  <si>
    <t>Swami</t>
  </si>
  <si>
    <t>134.SMURROCALVO/SWAMI MS C BRI SSH YY B 011F</t>
  </si>
  <si>
    <t>Gianmarco</t>
  </si>
  <si>
    <t>133.SMURROCALVO/GIANMAR MR M BRI SSH YY B 011E</t>
  </si>
  <si>
    <t>SOLAZZO</t>
  </si>
  <si>
    <t>135.SOLAZZO/ANGELA MS F BRI SSH YY B 029D</t>
  </si>
  <si>
    <t>SOTTOLANO</t>
  </si>
  <si>
    <t>137.SOTTOLANO/VINCENZO MR M BRI SSH YY B 006B</t>
  </si>
  <si>
    <t>136.SOTTOLANO/SILVIA MS F BRI SSH YY B 006C</t>
  </si>
  <si>
    <t>138.STARACE/SAMUELE MR M BRI SSH YY B 018F</t>
  </si>
  <si>
    <t>TAGLIAFERRO</t>
  </si>
  <si>
    <t>139.TAGLIAFERRO/CARMELA MS F BRI SSH YY B 005B</t>
  </si>
  <si>
    <t>TAMACCO</t>
  </si>
  <si>
    <t>140.TAMACCO/LUCIANO MR M BRI SSH YY B 028E</t>
  </si>
  <si>
    <t>141.TAMBONE/ROBERTA MS F BRI SSH YY B 026F</t>
  </si>
  <si>
    <t>TANZARELLA</t>
  </si>
  <si>
    <t>142.TANZARELLA/ANGELO MR M BRI SSH YY B 017F</t>
  </si>
  <si>
    <t>TERRONE</t>
  </si>
  <si>
    <t>143.TERRONE/VINCENZO MR M BRI SSH YY B 030F</t>
  </si>
  <si>
    <t>144.TOSCANO/GAETANO MR M BRI SSH YY B 023F</t>
  </si>
  <si>
    <t>LUCA GIOVANNI</t>
  </si>
  <si>
    <t>145.TOSCANO/LUICA GIOVA MR M BRI SSH YY B 023E</t>
  </si>
  <si>
    <t>ANTONIA PINA</t>
  </si>
  <si>
    <t>146.TOTARO/ANTONIA PINA MS F BRI SSH YY B 017D</t>
  </si>
  <si>
    <t>TUTINO</t>
  </si>
  <si>
    <t>147.TUTINO/DONATO MR M BRI SSH YY B 007B</t>
  </si>
  <si>
    <t>URICCHIO</t>
  </si>
  <si>
    <t>148.URICCHIO/ANTONIO MR M BRI SSH YY B 003B</t>
  </si>
  <si>
    <t>VIGILANTE</t>
  </si>
  <si>
    <t xml:space="preserve">ENRICO PIO                    </t>
  </si>
  <si>
    <t>149.VIGILANTE/ENRICO PI MR C BRI SSH YY B 005F</t>
  </si>
  <si>
    <t xml:space="preserve">IVANO                         </t>
  </si>
  <si>
    <t>150.VIGILANTE/IVANO MR M BRI SSH YY B 005D</t>
  </si>
  <si>
    <t>VIRGILIO</t>
  </si>
  <si>
    <t>151.VIRGILIO/ANNA MS F BRI SSH YY B 007E</t>
  </si>
  <si>
    <t>VIZZI</t>
  </si>
  <si>
    <t>152.VIZZI/FRANCESCO MR C BRI SSH YY B 004F</t>
  </si>
  <si>
    <t>075 ADAMO/RAFFAELE      18E  Y  AM NAP BD 1  1/17</t>
  </si>
  <si>
    <t>038 AIELLO/PATRIZIA     18B  Y  AF NAP BD 1  1/13</t>
  </si>
  <si>
    <t>074 ALFIERO/PASQUALINA  18F  Y  AF NAP BD 1  1/16</t>
  </si>
  <si>
    <t>058 AMELIO/ANDREA       18C  Y  CM NAP BD 1  1/12</t>
  </si>
  <si>
    <t>056 AMELIO/FULVIO       19A  Y  AM NAP BD 1  1/13</t>
  </si>
  <si>
    <t>Attia</t>
  </si>
  <si>
    <t>Ahmed Mohamed</t>
  </si>
  <si>
    <t>MFJ Egypt</t>
  </si>
  <si>
    <t>092 ATTIA/AHMEDMOHAMED  1A   Y  AM NAP BD 1  1/20</t>
  </si>
  <si>
    <t>089 BARBATO/ROSSELLA    7E   Y  AF NAP BD 1  1/20</t>
  </si>
  <si>
    <t>027 BARBATO/JOSEANTONIO 9C   Y  AM NAP BD 1  1/8</t>
  </si>
  <si>
    <t>030 BARBATO/EMILIO      9B   Y  CM NAP BD 1  1/10</t>
  </si>
  <si>
    <t xml:space="preserve"> 22/01/2014</t>
  </si>
  <si>
    <t>028 BARBATO/MATTIA      10A  Y  AM NAP BD 1  1/14</t>
  </si>
  <si>
    <t>25/11/2017</t>
  </si>
  <si>
    <t>010 BASILE/FRANCESCO    17A  Y  AM NAP BD 1  1/19</t>
  </si>
  <si>
    <t>047 BORRILLO/CLAUDIO    16F  Y  AM NAP BD 1  1/13</t>
  </si>
  <si>
    <t>048 BORRILLO/VALERIA    16E  Y  AF NAP BD 1  1/14</t>
  </si>
  <si>
    <t>051 CASO/ANGELARAFFAELL.11A  Y  AF NAP BD 1  1/19</t>
  </si>
  <si>
    <t>002 CAVALIERE/CLAUDIO   20B  Y  AM NAP BD 1  1/16</t>
  </si>
  <si>
    <t>014 CERQUA/LUIGI        23A  Y  AM NAP BD 1  1/20</t>
  </si>
  <si>
    <t>013 CERQUA/RAFFAELE     23B  Y  AM NAP BD 1  1/18</t>
  </si>
  <si>
    <t>033 CERRATO/ILARIA      12F  Y  AF NAP BD 1  1/10</t>
  </si>
  <si>
    <t>029 CIARAPICA/VERONICAG.9A   Y  AF NAP BD 1  1/10</t>
  </si>
  <si>
    <t>025 CONSALES/SALVATORE  24F  Y  AM NAP BD 1  1/16</t>
  </si>
  <si>
    <t>003 COPPOLA/ALESSANDRO  20A  Y  AM NAP BD 1  1/16</t>
  </si>
  <si>
    <t>026 CORVINO/GINA        24E  Y  AF NAP BD 1  1/12</t>
  </si>
  <si>
    <t>061 COSENTINO/ANNA      26B  Y  AF NAP BD 1  1/8</t>
  </si>
  <si>
    <t>046 COSTANTINI/ANTONIO  16D  Y  AM NAP BD 1  1/17</t>
  </si>
  <si>
    <t>085 DACUNZO/CARMELA     19F  Y  AF NAP BD 1  1/17</t>
  </si>
  <si>
    <t>087 DENUNZIO/LORENA     14B  Y  AF NAP BD 1  1/18</t>
  </si>
  <si>
    <t>090 DEROSA/DOMENICO     7F   Y  AM NAP BD 2  3/30</t>
  </si>
  <si>
    <t>090 DEROSABARBATO/OLIMP.7F   Y  IF NAP BD 2</t>
  </si>
  <si>
    <t>DESPOSITO</t>
  </si>
  <si>
    <t>031 DESPOSITO/RAFFAELE  12B  Y  AM NAP BD 1  1/16</t>
  </si>
  <si>
    <t>015 DIFRANCESCO/ROSARIA 23C  Y  AF NAP BD 1  1/20</t>
  </si>
  <si>
    <t>072 DISALVO/ASSUNTA     7A   Y  AF NAP BD 1  1/16</t>
  </si>
  <si>
    <t>032 DONNIACUO/CARMINE   12E  Y  AM NAP BD 1  1/10</t>
  </si>
  <si>
    <t>023 DOSSANTOS/MARCIA    10F  Y  AF NAP BD 1  1/15</t>
  </si>
  <si>
    <t>ELSHARKAWY</t>
  </si>
  <si>
    <t>077 FEOLA/FRANCESCO     17D  Y  AM NAP BD 1  1/13</t>
  </si>
  <si>
    <t>006 FILIPPO/CATIA       8C   Y  AF NAP BD 1  1/20</t>
  </si>
  <si>
    <t>007 FORTUNATO/ANTONIO   22B  Y  AM NAP BD 1</t>
  </si>
  <si>
    <t>044 GATTI/FEDERICO      16A  Y  AM NAP BD 1  1/17</t>
  </si>
  <si>
    <t>043 GATTI/ROMEOVALERIO  16B  Y  AM NAP BD 1  1/20</t>
  </si>
  <si>
    <t>042 GATTI/SASHAALESSAND.16C  Y  AF NAP BD 1  1/9</t>
  </si>
  <si>
    <t>037 GRANITTO/MATTEO     9E   Y  AM NAP BD 1  1/15</t>
  </si>
  <si>
    <t>057 GRIMALDI/FRANCO     19C  Y  AM NAP BD 1  1/12</t>
  </si>
  <si>
    <t>IOIME</t>
  </si>
  <si>
    <t>034 IOIME/ALESSANDRO    12C  Y  AM NAP BD 1  1/20</t>
  </si>
  <si>
    <t>ISIKER</t>
  </si>
  <si>
    <t>TEVFIK</t>
  </si>
  <si>
    <t>049 ISIKER/TEVFIK       10D  Y  AM NAP BD 1  1/8</t>
  </si>
  <si>
    <t>067 LAGATTA/AMERICO     11C  Y  AM NAP BD 1  1/10</t>
  </si>
  <si>
    <t>066 LAGATTA/ESTER       11D  Y  AF NAP BD 1  1/12</t>
  </si>
  <si>
    <t>068 LAGATTA/LUIGI       11E  Y  AM NAP BD 1  1/13</t>
  </si>
  <si>
    <t>008 LEONE/ANNALISA      22A  Y  AF NAP BD 1</t>
  </si>
  <si>
    <t>069 LOMONACO/LUISELLA   11F  Y  AF NAP BD 1  1/8</t>
  </si>
  <si>
    <t>079 MANCUSI/MARIANNA    20C  Y  AF NAP BD 1  1/10</t>
  </si>
  <si>
    <t>005 MANNARINO/GIUSEPPE  8A   Y  AM NAP BD 1  1/14</t>
  </si>
  <si>
    <t>004 MANNARINO/OTTAVIO   8B   Y  CM NAP BD 1  1/10</t>
  </si>
  <si>
    <t>080 MARINO/GIUSEPPE     20F  Y  CM NAP BD 1  1/20</t>
  </si>
  <si>
    <t>081 MARINO/SILVIANNA    20E  Y  CM NAP BD 1  1/17</t>
  </si>
  <si>
    <t>078 MARINO/SILVIO       20D  Y  AM NAP BD 1  1/9</t>
  </si>
  <si>
    <t>063 MASTRELIA/EDUARDO   26F  Y  AM NAP BD 1  1/14</t>
  </si>
  <si>
    <t>062 MASTRELIA/EMMA      26E  Y  AF NAP BD 1  1/14</t>
  </si>
  <si>
    <t>064 MASTRELIA/FRANCESCO 26D  Y  AM NAP BD 1  1/13</t>
  </si>
  <si>
    <t>065 MASTRELIA/MATILDE   26C  Y  CM NAP BD 1  1/8</t>
  </si>
  <si>
    <t>035 MATURO/DAVIDE       9D   Y  AM NAP BD 1  1/15</t>
  </si>
  <si>
    <t>070 MINICHILLI/BEATRICE 7B   Y  AF NAP BD 1  1/13</t>
  </si>
  <si>
    <t>073 MINICHILLI/LORENZO  7C   Y  AM NAP BD 1  1/14</t>
  </si>
  <si>
    <t>071 MINICHILLI/VINCENZO 7D   Y  AM NAP BD 1  1/16</t>
  </si>
  <si>
    <t>088 MONACO/ANGELO       14A  Y  AM NAP BD 1  1/13</t>
  </si>
  <si>
    <t>Moustafa</t>
  </si>
  <si>
    <t>Eman Sobhy</t>
  </si>
  <si>
    <t>091 MOUSTAFA/EMANSOBHY  1B   Y  AF NAP BD 1  1/20</t>
  </si>
  <si>
    <t>060 OLIVA/CARMELO       22E  Y  AM NAP BD 1  1/7</t>
  </si>
  <si>
    <t>054 OLIVA/GIUSEPPINA    22D  Y  AF NAP BD 1  1/10</t>
  </si>
  <si>
    <t>055 OLIVA/MADDALENA     22C  Y  AF NAP BD 1  1/15</t>
  </si>
  <si>
    <t>053 OLIVA/TERESANNA     22F  Y  AF NAP BD 1  1/10</t>
  </si>
  <si>
    <t>020 PALAZZO/ELISABET    8E   Y  AF NAP BD 1  1/7</t>
  </si>
  <si>
    <t>017 PALAZZO/GENNIFER    24A  Y  AF NAP BD 1  1/7</t>
  </si>
  <si>
    <t>021 PALAZZO/ALEX        8F   Y  AM NAP BD 1  1/12</t>
  </si>
  <si>
    <t>009 PELLEGRINO/ANNA     17B  Y  AF NAP BD 1  1/19</t>
  </si>
  <si>
    <t>040 RAIOLA/RITA         25B  Y  AF NAP BD 1  1/17</t>
  </si>
  <si>
    <t>011 RAMOSBERMUDEZ/KEILA.17E  Y  AF NAP BD 1</t>
  </si>
  <si>
    <t>024 RODRIGUESDEQUEIROZ/.10E  Y  AF NAP BD 1  1/15</t>
  </si>
  <si>
    <t>041 RUGGIERO/GIUSEPPE   25A  Y  AM NAP BD 1  1/17</t>
  </si>
  <si>
    <t>036 SACCO/MARIKA        9F   Y  AF NAP BD 1  1/14</t>
  </si>
  <si>
    <t>076 SALIERNO/ASSUNTA    18D  Y  AF NAP BD 1  1/15</t>
  </si>
  <si>
    <t>012 SANTORO/FABRIZIO    17F  Y  AM NAP BD 1</t>
  </si>
  <si>
    <t>082 SCALISE/TERESA      21B  Y  AF NAP BD 1  1/15</t>
  </si>
  <si>
    <t>052 SCELZO/GIOVANNIDIDI.11B  Y  AM NAP BD 1  1/19</t>
  </si>
  <si>
    <t>001 SCILLA/GUIDO        12A  Y  AM NAP BD 1  1/20</t>
  </si>
  <si>
    <t>045 SEREBRYAKOVA/NATALI.17C  Y  AF NAP BD 1  1/10</t>
  </si>
  <si>
    <t>022 SFERRAZZA/FABIO     8D   Y  AM NAP BD 1  1/8</t>
  </si>
  <si>
    <t>059 SPADARO/GIOVANNAMAR.19B  Y  AF NAP BD 1  1/9</t>
  </si>
  <si>
    <t>039 TANZILLI/DONATO     18A  Y  AM NAP BD 1  1/19</t>
  </si>
  <si>
    <t>VANACORE</t>
  </si>
  <si>
    <t>050 VANACORE/IMMACOLATA 26A  Y  AF NAP BD 1  1/14</t>
  </si>
  <si>
    <t>018 VARAMO/DOMENICO     24C  Y  AM NAP BD 1  1/20</t>
  </si>
  <si>
    <t>24/06/2020</t>
  </si>
  <si>
    <t>016 VARAMO/DIEGO        24B  Y  CM NAP BD 1  1/7</t>
  </si>
  <si>
    <t>019 VARAMO/MICHAEL      24D  Y  CM NAP BD 1</t>
  </si>
  <si>
    <t>23/01/2018</t>
  </si>
  <si>
    <t>083 VAZINZADEH/ALIAKBAR 21A  Y  AM NAP BD 1  1/16</t>
  </si>
  <si>
    <t>086 ZUROLO/MARIAPIA     19E  Y  AF NAP BD 1  1/10</t>
  </si>
  <si>
    <t>084 ZUROLO/VINCENZO     19D  Y  AM NAP BD 1  1/15</t>
  </si>
  <si>
    <t>AMIRANDA</t>
  </si>
  <si>
    <t xml:space="preserve">1.AMIRANDA/GIANFRANCO    M NAP SSH YY B 019F                  </t>
  </si>
  <si>
    <t>ARNONE SCARPATO</t>
  </si>
  <si>
    <t xml:space="preserve"> 2.ARNONESCARPATO/CLAUDIA F NAP SSH YY B 015B                  </t>
  </si>
  <si>
    <t xml:space="preserve"> 3.AVALLONE/KATIA         F NAP SSH YY B 017F                  </t>
  </si>
  <si>
    <t>CALAMARO</t>
  </si>
  <si>
    <t xml:space="preserve"> 4.CALAMARO/CONSETTA      F NAP SSH YY B 011F                  </t>
  </si>
  <si>
    <t>REBECCA ANTONIA</t>
  </si>
  <si>
    <t xml:space="preserve"> 5.CALAMARO/REBECCA       F NAP SSH YY B 018F                  </t>
  </si>
  <si>
    <t xml:space="preserve"> 6.CALAMARO/ROSARIO MR    M NAP SSH YY B 018E                  </t>
  </si>
  <si>
    <t>CAPACCIO</t>
  </si>
  <si>
    <t>WALTER</t>
  </si>
  <si>
    <t xml:space="preserve"> 7.CAPACCIO/WALTER        M NAP SSH YY B 016F                  </t>
  </si>
  <si>
    <t>AMELIA</t>
  </si>
  <si>
    <t xml:space="preserve"> 9.CAPASSO/AMELIA MR      F NAP SSH YY B 016C                  </t>
  </si>
  <si>
    <t xml:space="preserve">11.CAPASSO/TERESA MR      M NAP SSH YY B 016A                  </t>
  </si>
  <si>
    <t>ADRIANO CIPRIANO</t>
  </si>
  <si>
    <t xml:space="preserve"> 8.CAPASSO/ADRIANOCIPRIAN M NAP SSH YY B 020F                  </t>
  </si>
  <si>
    <t xml:space="preserve">10.CAPASSO/ELENA          F NAP SSH YY B 020E                  </t>
  </si>
  <si>
    <t>CAPOZZA</t>
  </si>
  <si>
    <t xml:space="preserve">12.CAPOZZA/ELENA          F NAP SSH YY B 016E                  </t>
  </si>
  <si>
    <t>CERCOLA</t>
  </si>
  <si>
    <t>ANTONINO</t>
  </si>
  <si>
    <t xml:space="preserve">13.CERCOLA/ANTONINO       M NAP SSH YY B 015A                  </t>
  </si>
  <si>
    <t xml:space="preserve">14.COZZOLINO/ANNA         F NAP SSH YY B 020C                  </t>
  </si>
  <si>
    <t xml:space="preserve">15.CUTOLO/VITTORIA        F NAP SSH YY B 008E                  </t>
  </si>
  <si>
    <t xml:space="preserve">16.DICAPRIO/CELESTINO     M NAP SSH YY B 011A                  </t>
  </si>
  <si>
    <t>DI LUNA</t>
  </si>
  <si>
    <t xml:space="preserve">17.DILUNA/FRANCESCO       M NAP SSH YY B 018A                  </t>
  </si>
  <si>
    <t>DI MATTEO</t>
  </si>
  <si>
    <t xml:space="preserve">19.DIMATTEO/GUIDO         M NAP SSH YY B 017D                  </t>
  </si>
  <si>
    <t xml:space="preserve">18.DIMATTEO/FRANCESCA     C NAP SSH YY B 017E                  </t>
  </si>
  <si>
    <t xml:space="preserve">20.DIMATTEO/SALVATORE     C NAP SSH YY B 017C                  </t>
  </si>
  <si>
    <t>DI NUCCI</t>
  </si>
  <si>
    <t xml:space="preserve">21.DINUCCI/ALESSIO        M NAP SSH YY B 021C                  </t>
  </si>
  <si>
    <t>OLEKSANDR</t>
  </si>
  <si>
    <t xml:space="preserve">22.DINUCCIO/OLEXAN DR     C NAP SSH YY B 021B                  </t>
  </si>
  <si>
    <t xml:space="preserve">23.FIORILLO/MAURIZIO      M NAP SSH YY B 017A                  </t>
  </si>
  <si>
    <t xml:space="preserve">25.GIGANTE/ELISABETTA     F NAP SSH YY B 019D                  </t>
  </si>
  <si>
    <t xml:space="preserve">24.GIGANTE/DOMENICO       M NAP SSH YY B 019E                  </t>
  </si>
  <si>
    <t>PASQUA</t>
  </si>
  <si>
    <t xml:space="preserve">26.GIGANTE/PASQUA         F NAP SSH YY B 019C                  </t>
  </si>
  <si>
    <t>KUZMYCH</t>
  </si>
  <si>
    <t>VIRA</t>
  </si>
  <si>
    <t xml:space="preserve">28.KUZMYCH/VIRA           F NAP SSH YY B 021E                  </t>
  </si>
  <si>
    <t xml:space="preserve">27.KUZMICH/CRISTINA       C NAP SSH YY B 021F                  </t>
  </si>
  <si>
    <t>LUCIGNANO</t>
  </si>
  <si>
    <t xml:space="preserve">29.LUCIGNANO/FRANCESCO    M NAP SSH YY B 011E                  </t>
  </si>
  <si>
    <t>GRAZIANO</t>
  </si>
  <si>
    <t xml:space="preserve">30.LUCIGNANO/GRAZIANO     M NAP SSH YY B 011D                  </t>
  </si>
  <si>
    <t xml:space="preserve">31.LUCIGNANO/SALVATORE    M NAP SSH YY B 011C                  </t>
  </si>
  <si>
    <t>MAGLIONE</t>
  </si>
  <si>
    <t xml:space="preserve">32.MAGLIONE/FABIO         M NAP SSH YY B 008F                  </t>
  </si>
  <si>
    <t xml:space="preserve">33.MAHMOUDFOUADHANAFY/MAH M NAP SSH YY B 001A                  </t>
  </si>
  <si>
    <t>MANGO</t>
  </si>
  <si>
    <t xml:space="preserve">34.MANGO/ANNA             F NAP SSH YY B 022F                  </t>
  </si>
  <si>
    <t xml:space="preserve">35.MAROTTA/ROSA           F NAP SSH YY B 015F                  </t>
  </si>
  <si>
    <t xml:space="preserve">MONTONE </t>
  </si>
  <si>
    <t xml:space="preserve">36.MONTONE/ERICA          F NAP SSH YY B 011B                  </t>
  </si>
  <si>
    <t xml:space="preserve">37.NOCERA/NICOLA          M NAP SSH YY B 016D                  </t>
  </si>
  <si>
    <t>PARISELLA</t>
  </si>
  <si>
    <t xml:space="preserve">38.PARISELLA/SARA         F NAP SSH YY B 001B                  </t>
  </si>
  <si>
    <t xml:space="preserve">39.PASSARETTI/CHRISTIAN   M NAP SSH YY B 022E                  </t>
  </si>
  <si>
    <t xml:space="preserve">40.PASSARETTI/ROBERTO     C NAP SSH YY B 022D                  </t>
  </si>
  <si>
    <t xml:space="preserve">41.PASSARETTI/SARA        C NAP SSH YY B 022C                  </t>
  </si>
  <si>
    <t>PIETRINA GILDA</t>
  </si>
  <si>
    <t xml:space="preserve">43.PESCE/PIETRINAGILDA    F NAP SSH YY B 015D                  </t>
  </si>
  <si>
    <t xml:space="preserve">42.PESCE/GIANLUCA         M NAP SSH YY B 015E                  </t>
  </si>
  <si>
    <t xml:space="preserve">44.PETRONE/GENNARO        M NAP SSH YY B 020B                  </t>
  </si>
  <si>
    <t>PROKHORENKO</t>
  </si>
  <si>
    <t xml:space="preserve">45.PROKHORENKO/OLENA      F NAP SSH YY B 021A                  </t>
  </si>
  <si>
    <t>REALE</t>
  </si>
  <si>
    <t xml:space="preserve">46.REALE/ANTONIETTA       F NAP SSH YY B 020A                  </t>
  </si>
  <si>
    <t xml:space="preserve">47.REGINA/GIUSEPPINA      F NAP SSH YY B 018C                  </t>
  </si>
  <si>
    <t>VECCHIOLLA</t>
  </si>
  <si>
    <t xml:space="preserve">48.VECCHIOLLA/MICHELE     M NAP SSH YY B 021D                  </t>
  </si>
  <si>
    <t xml:space="preserve">49.VERRAZZO/DANIELA       F NAP SSH YY B 020D                  </t>
  </si>
  <si>
    <t xml:space="preserve">50.VITIELLO/DANIELE MR    M NAP SSH YY B 016B                  </t>
  </si>
  <si>
    <t>ZARRILLO</t>
  </si>
  <si>
    <t xml:space="preserve">51.ZARRILLO/CARMELA       M NAP SSH YY B 019B                  </t>
  </si>
  <si>
    <t xml:space="preserve">127 AGNELLI/STEFANIA    14D  Y  AF BRI BD 1  1/15   </t>
  </si>
  <si>
    <t xml:space="preserve">079 ALBERTO/DOMENICO    15E  Y  AM BRI BD 1  1/19   </t>
  </si>
  <si>
    <t>Nicolaus Tours</t>
  </si>
  <si>
    <t xml:space="preserve">017 ANCONA/ANGELA       29B  Y  AF BRI BD 1  1/20   </t>
  </si>
  <si>
    <t>31/10/85</t>
  </si>
  <si>
    <t xml:space="preserve">019 ANCONA/MARCO        29C  Y  AM BRI BD 1  1/20   </t>
  </si>
  <si>
    <t>25/09/63</t>
  </si>
  <si>
    <t xml:space="preserve">066 ANTONIETTA/FRISARI  4E   Y  AF BRI BD 1  1/12   </t>
  </si>
  <si>
    <t xml:space="preserve">033 AUTORINO/GIUSEPPINA 20F  Y  AF BRI BD 1  1/14   </t>
  </si>
  <si>
    <t xml:space="preserve">126 BARBONE/GABRIELE    14C  Y  AM BRI BD 1  1/15   </t>
  </si>
  <si>
    <t xml:space="preserve">050 BARILE/SAMUELE      26D  Y  AM BRI BD 1  1/16   </t>
  </si>
  <si>
    <t xml:space="preserve">051 BARILE/SOFIA        27C  Y  AF BRI BD 1  1/14   </t>
  </si>
  <si>
    <t xml:space="preserve">048 BARILE/MICHELE      26C  Y  AM BRI BD 1  1/12   </t>
  </si>
  <si>
    <t xml:space="preserve">152 BATTAGLIA/FEDERICA  5E   Y  AF BRI BD 1  1/15   </t>
  </si>
  <si>
    <t xml:space="preserve">073 BENSO/MARIA         23F  Y  AF BRI BD 1  1/17   </t>
  </si>
  <si>
    <t xml:space="preserve">014 BERARDI/MARIA       19A  Y  AF BRI BD 1  1/16   </t>
  </si>
  <si>
    <t xml:space="preserve">101 BERNARDO/MARTINA    16A  Y  AF BRI BD 1  1/10   </t>
  </si>
  <si>
    <t xml:space="preserve">103 BIMBOLA/MARIO       24F  Y  AM BRI BD 1  1/20   </t>
  </si>
  <si>
    <t xml:space="preserve">069 BOTTA/SERENA        23B  Y  AF BRI BD 1  1/15   </t>
  </si>
  <si>
    <t xml:space="preserve">098 BRESCIA/MAURIZIO    16E  Y  AM BRI BD 1  1/20   </t>
  </si>
  <si>
    <t xml:space="preserve">063 BUFI/GIOVANNA       22F  Y  AF BRI BD 1  1/20   </t>
  </si>
  <si>
    <t xml:space="preserve">027 BUONO/FILOMENA      28F  Y  AF BRI BD 1  1/16   </t>
  </si>
  <si>
    <t>26/08/04</t>
  </si>
  <si>
    <t xml:space="preserve">086 CALAMO/GIADA        15D  Y  AF BRI BD 1  1/15   </t>
  </si>
  <si>
    <t>ANNA LAURA</t>
  </si>
  <si>
    <t xml:space="preserve">113 CAPALBO/ANNALAURA   11F  Y  AF BRI BD 2  2/17   </t>
  </si>
  <si>
    <t xml:space="preserve">041 CAPPELLO/OLIVER     27E  Y  AM BRI BD 1  1/5    </t>
  </si>
  <si>
    <t xml:space="preserve">124 CAPPETTA/ANNARIPALT.8B   Y  AF BRI BD 1  1/10   </t>
  </si>
  <si>
    <t xml:space="preserve">081 CAPURSO/VINCENZO    18F  Y  AM BRI BD 1  1/17   </t>
  </si>
  <si>
    <t xml:space="preserve">114 CARBONE/VALENTINA   12E  Y  AF BRI BD 1  1/10   </t>
  </si>
  <si>
    <t xml:space="preserve">137 CELESTINO/PAOLA     6D   Y  AF BRI BD 1  1/5    </t>
  </si>
  <si>
    <t xml:space="preserve">150 CICCARELLI/MICHELIN.5F   Y  AF BRI BD 1  1/15   </t>
  </si>
  <si>
    <t xml:space="preserve">043 CINO/GIULIA         26A  Y  AF BRI BD 1  1/12   </t>
  </si>
  <si>
    <t>CIRLINI</t>
  </si>
  <si>
    <t xml:space="preserve">089 CIRLINI/ANTONIO     9A   Y  AM BRI BD 2  2/20   </t>
  </si>
  <si>
    <t xml:space="preserve">089 CIRLINI/MARTINAINF  9A   Y  IF BRI BD 2         </t>
  </si>
  <si>
    <t xml:space="preserve">088 CIRLINI/FRANCESCO   9B   Y  AM BRI BD 1  1/15   </t>
  </si>
  <si>
    <t xml:space="preserve">038 CONSIGLIO/ELEONORA  27B  Y  AF BRI BD 1  1/15   </t>
  </si>
  <si>
    <t xml:space="preserve">032 DALBIS/MICHELEANDRE.28E  Y  AM BRI BD 1  1/15   </t>
  </si>
  <si>
    <t>13/09/04</t>
  </si>
  <si>
    <t>De Pace</t>
  </si>
  <si>
    <t xml:space="preserve">105 DEPACE/COSIMO       22C  Y  AM BRI BD 1  1/16   </t>
  </si>
  <si>
    <t xml:space="preserve">040 DEPIETRO/GRAZIABARB.27F  Y  AF BRI BD 1  1/20   </t>
  </si>
  <si>
    <t xml:space="preserve">080 DESARIO/GIOVANNA    18B  Y  AF BRI BD 1  1/20   </t>
  </si>
  <si>
    <t>De Siati</t>
  </si>
  <si>
    <t xml:space="preserve">106 DESIATI/GRAZIA      22D  Y  AF BRI BD 1  1/20   </t>
  </si>
  <si>
    <t xml:space="preserve">149 DEFAZIO/COSIMODAMIA.7C   Y  AM BRI BD 1  1/15   </t>
  </si>
  <si>
    <t xml:space="preserve">153 DEFAZIO/FABIANO     7D   Y  AM BRI BD 1  1/15   </t>
  </si>
  <si>
    <t xml:space="preserve">154 DEFAZIO/MICHELE     6E   Y  AM BRI BD 1  1/15   </t>
  </si>
  <si>
    <t xml:space="preserve">155 DEFAZIO/NICOLA      6F   Y  AM BRI BD 1  1/15   </t>
  </si>
  <si>
    <t xml:space="preserve">133 DENICOLA/COSIMOALES.8D   Y  AM BRI BD 1  1/16   </t>
  </si>
  <si>
    <t xml:space="preserve">131 DENTUTI/DANIELE     8F   Y  AM BRI BD 1  1/17   </t>
  </si>
  <si>
    <t xml:space="preserve">132 DENTUTI/GIOELE      8E   Y  AM BRI BD 1  1/10   </t>
  </si>
  <si>
    <t xml:space="preserve">072 DICEGLIE/GIAMPIERO  23D  Y  AM BRI BD 1  1/10   </t>
  </si>
  <si>
    <t xml:space="preserve">070 DICEGLIE/NOEMI      23E  Y  AF BRI BD 1  1/15   </t>
  </si>
  <si>
    <t xml:space="preserve">071 DICEGLIE/ALESSIA    23C  Y  AF BRI BD 1         </t>
  </si>
  <si>
    <t xml:space="preserve">053 DILORENZO/EDOARDO   25B  Y  AM BRI BD 1  1/15   </t>
  </si>
  <si>
    <t xml:space="preserve">052 DILORENZO/DAVIDE    25A  Y  AM BRI BD 1  2/20   </t>
  </si>
  <si>
    <t xml:space="preserve">DI PIERRO                     </t>
  </si>
  <si>
    <t xml:space="preserve">058 DIPIERRO/DANIELA    25F  Y  AF BRI BD 1  1/16   </t>
  </si>
  <si>
    <t xml:space="preserve">115 DIPONTE/ILARIA      9D   Y  AF BRI BD 1  1/15   </t>
  </si>
  <si>
    <t>19/03/97</t>
  </si>
  <si>
    <t xml:space="preserve">093 DITANNO/VALERIA     13B  Y  AF BRI BD 1  1/17   </t>
  </si>
  <si>
    <t xml:space="preserve">134 DIFLORIO/PATRIZIA   7A   Y  AF BRI BD 1  1/20   </t>
  </si>
  <si>
    <t xml:space="preserve">136 DIMUNDO/ANDREA      6A   Y  AM BRI BD 1         </t>
  </si>
  <si>
    <t xml:space="preserve">138 DIMUNDO/ANTONIO     6B   Y  AM BRI BD 1  1/15   </t>
  </si>
  <si>
    <t xml:space="preserve">139 DIMUNDO/GAETANO     6C   Y  AM BRI BD 1  1/15   </t>
  </si>
  <si>
    <t xml:space="preserve">047 DINOIA/MICHELE      26E  Y  AM BRI BD 1  1/15   </t>
  </si>
  <si>
    <t xml:space="preserve">061 FASANELLA/ANASTASIA 22A  Y  AF BRI BD 1  1/20   </t>
  </si>
  <si>
    <t xml:space="preserve">006 FERRANTE/DAMIANA    20A  Y  AF BRI BD 1  1/17   </t>
  </si>
  <si>
    <t xml:space="preserve">011 FERRULLI/FLAVIA     21A  Y  AF BRI BD 1  1/14   </t>
  </si>
  <si>
    <t xml:space="preserve">009 FERRULLI/GIADA      21B  Y  AF BRI BD 1  1/7    </t>
  </si>
  <si>
    <t xml:space="preserve">008 FERRULLI/MICHELLE   21C  Y  AM BRI BD 1  1/10   </t>
  </si>
  <si>
    <t xml:space="preserve">123 FILANNINO/ANGELA    17C  Y  AF BRI BD 1  1/20   </t>
  </si>
  <si>
    <t xml:space="preserve">012 FINA/DAVIDEMARIA    21E  Y  AM BRI BD 1  1/15   </t>
  </si>
  <si>
    <t xml:space="preserve">122 FRANCO/ADRIANA      17B  Y  AF BRI BD 1  1/14   </t>
  </si>
  <si>
    <t xml:space="preserve">082 FRANZI/YLENIA       14B  Y  AF BRI BD 1  1/10   </t>
  </si>
  <si>
    <t>GACCIONE</t>
  </si>
  <si>
    <t xml:space="preserve">100 GACCIONE/ALESSANDRO 16B  Y  AM BRI BD 1  1/14   </t>
  </si>
  <si>
    <t xml:space="preserve">090 GACCIONE/FRANCESCA  9C   Y  AF BRI BD 1  1/15   </t>
  </si>
  <si>
    <t xml:space="preserve">013 GAMBETTA/GLORIA     21F  Y  AF BRI BD 1  1/14   </t>
  </si>
  <si>
    <t>24/05/74</t>
  </si>
  <si>
    <t xml:space="preserve">119 GESUALDO/LAURA      14F  Y  AF BRI BD 1  1/17   </t>
  </si>
  <si>
    <t xml:space="preserve">049 GIANNACCARO/MARIACR.27D  Y  AF BRI BD 1  1/10   </t>
  </si>
  <si>
    <t xml:space="preserve">036 GIGANTE/ARIANNA     29F  Y  AF BRI BD 1  1/10   </t>
  </si>
  <si>
    <t>22/05/09</t>
  </si>
  <si>
    <t xml:space="preserve">035 GIGANTE/DAVIDE      29E  Y  AM BRI BD 1  1/12   </t>
  </si>
  <si>
    <t>30/05/12</t>
  </si>
  <si>
    <t xml:space="preserve">037 GIGANTE/NICOLA      29D  Y  AM BRI BD 1  1/13   </t>
  </si>
  <si>
    <t>31/05/76</t>
  </si>
  <si>
    <t xml:space="preserve">056 GRASSO/VICTORIA     15A  Y  AF BRI BD 1  1/17   </t>
  </si>
  <si>
    <t xml:space="preserve">055 INGROSSO/IACOPO     15B  Y  AM BRI BD 1  1/14   </t>
  </si>
  <si>
    <t xml:space="preserve">045 LABBATE/FRANCESCO   28D  Y  AM BRI BD 1  1/20   </t>
  </si>
  <si>
    <t xml:space="preserve">146 LEGITTIMO/LINDA     5A   Y  AF BRI BD 1  1/18   </t>
  </si>
  <si>
    <t xml:space="preserve">054 LEO/ANNA            25C  Y  AF BRI BD 1  1/15   </t>
  </si>
  <si>
    <t xml:space="preserve">077 LEONE/SERGIO        18A  Y  AM BRI BD 1  1/18   </t>
  </si>
  <si>
    <t xml:space="preserve">092 LEPENNE/DOMENICO    13C  Y  AM BRI BD 1  1/15   </t>
  </si>
  <si>
    <t xml:space="preserve">129 LERONNI/ANNAROSA    7F   Y  AF BRI BD 1  1/15   </t>
  </si>
  <si>
    <t xml:space="preserve">130 LERONNI/CRESCENZA   7E   Y  AF BRI BD 1  1/14   </t>
  </si>
  <si>
    <t xml:space="preserve">084 LILLO/ESTER         18E  Y  AF BRI BD 1  1/20   </t>
  </si>
  <si>
    <t xml:space="preserve">046 MAGAZZINO/ALESSIA   26F  Y  AF BRI BD 1  1/10   </t>
  </si>
  <si>
    <t xml:space="preserve">108 MAGGIO/FEDERICO     12A  Y  AM BRI BD 1  1/19   </t>
  </si>
  <si>
    <t xml:space="preserve">107 MAGGIO/FERDINANDO   12B  Y  AM BRI BD 1  1/10   </t>
  </si>
  <si>
    <t>20/11/70</t>
  </si>
  <si>
    <t xml:space="preserve">110 MAGGIO/SIMONE       12C  Y  AM BRI BD 1  1/15   </t>
  </si>
  <si>
    <t>19/07/06</t>
  </si>
  <si>
    <t xml:space="preserve">099 MAGLIO/TIZIANA      24D  Y  AF BRI BD 1  1/17   </t>
  </si>
  <si>
    <t xml:space="preserve">030 MAIORANO/BARBARA    11B  Y  AF BRI BD 1  1/15   </t>
  </si>
  <si>
    <t xml:space="preserve">029 MAIORANO/MARIA      11C  Y  AF BRI BD 1         </t>
  </si>
  <si>
    <t>24/05/70</t>
  </si>
  <si>
    <t xml:space="preserve">144 MANFRA/MARICA       16D  Y  AF BRI BD 1  1/10   </t>
  </si>
  <si>
    <t xml:space="preserve">039 MANGINO/FRANCESCO   27A  Y  AM BRI BD 1  1/15   </t>
  </si>
  <si>
    <t xml:space="preserve">121 MARASCIULO/DAJANA   17A  Y  AF BRI BD 1  1/15   </t>
  </si>
  <si>
    <t xml:space="preserve">034 MASSA/ANTONIO       20E  Y  AM BRI BD 1  1/15   </t>
  </si>
  <si>
    <t xml:space="preserve">MICCOLI                       </t>
  </si>
  <si>
    <t xml:space="preserve">GIANFRANCO          </t>
  </si>
  <si>
    <t xml:space="preserve">059 MICCOLI/GIANFRANCO  25D  Y  AM BRI BD 1  1/15   </t>
  </si>
  <si>
    <t xml:space="preserve">CHRISTIAN           </t>
  </si>
  <si>
    <t xml:space="preserve">057 MICCOLI/CHRISTIAN   25E  Y  AM BRI BD 1  1/12   </t>
  </si>
  <si>
    <t>MINISCI</t>
  </si>
  <si>
    <t xml:space="preserve">111 MINISCI/GIOVANNI    11E  Y  AM BRI BD 1  1/17   </t>
  </si>
  <si>
    <t xml:space="preserve">112 MINISCI/MARTINA     11D  Y  CF BRI BD 1  1/10   </t>
  </si>
  <si>
    <t xml:space="preserve">113 MINISCI/ROSITAGIOIA 11F  Y  IF BRI BD 2         </t>
  </si>
  <si>
    <t xml:space="preserve">083 MISINO/GIOVANNI     14A  Y  AM BRI BD 1  1/12   </t>
  </si>
  <si>
    <t xml:space="preserve">094 MONNO/ALEX          13F  Y  CM BRI BD 1  1/10   </t>
  </si>
  <si>
    <t xml:space="preserve">095 MONNO/CRYSTEL       13E  Y  CM BRI BD 1  1/13   </t>
  </si>
  <si>
    <t xml:space="preserve">096 MONNO/GIUSEPPE      13D  Y  AM BRI BD 1  1/15   </t>
  </si>
  <si>
    <t xml:space="preserve">ANNUNZIATA                    </t>
  </si>
  <si>
    <t xml:space="preserve">024 MONTEMURRO/ANNUNZIA.19C  Y  AF BRI BD 1  1/17   </t>
  </si>
  <si>
    <t xml:space="preserve">028 MUSTI/RAFFAELE      11A  Y  AM BRI BD 1  1/10   </t>
  </si>
  <si>
    <t xml:space="preserve">016 NISTRI/LAURA        29A  Y  AF BRI BD 1  1/10   </t>
  </si>
  <si>
    <t>30/05/67</t>
  </si>
  <si>
    <t xml:space="preserve">075 NOVIELLO/FILOMENA   24A  Y  AF BRI BD 1  1/11   </t>
  </si>
  <si>
    <t xml:space="preserve">142 PACIOLLA/ANTONIO    17E  Y  CM BRI BD 1  1/14   </t>
  </si>
  <si>
    <t xml:space="preserve">140 PACIOLLA/VINCENZO   17D  Y  AM BRI BD 1  1/20   </t>
  </si>
  <si>
    <t xml:space="preserve">141 PADALINO/ANGELA     17F  Y  AF BRI BD 1  1/16   </t>
  </si>
  <si>
    <t xml:space="preserve">148 PAGLIALONGA/FEDERIC.5B   Y  CM BRI BD 1  1/11   </t>
  </si>
  <si>
    <t xml:space="preserve">147 PAGLIALONGA/LEONARD.5C   Y  AM BRI BD 1  1/15   </t>
  </si>
  <si>
    <t xml:space="preserve">145 PAGLIALONGA/RICCARD.5D   Y  AM BRI BD 1  1/17   </t>
  </si>
  <si>
    <t xml:space="preserve">151 PAPEO/MELISSA       3A   Y  AF BRI BD 1  1/15   </t>
  </si>
  <si>
    <t xml:space="preserve">062 PELLEGRINICALACE/MI.23A  Y  AM BRI BD 1  1/18   </t>
  </si>
  <si>
    <t xml:space="preserve">143 PELLEGRINO/MARIO    16C  Y  AM BRI BD 1  1/10   </t>
  </si>
  <si>
    <t xml:space="preserve">ANITA                         </t>
  </si>
  <si>
    <t xml:space="preserve">026 PERNIOLA/ANITA      19F  Y  CM BRI BD 1         </t>
  </si>
  <si>
    <t xml:space="preserve">025 PERNIOLA/FEDERICO   19E  Y  CM BRI BD 1         </t>
  </si>
  <si>
    <t>25/11/14</t>
  </si>
  <si>
    <t xml:space="preserve">IVAN                          </t>
  </si>
  <si>
    <t xml:space="preserve">023 PERNIOLA/IVAN       19D  Y  AM BRI BD 1  1/15   </t>
  </si>
  <si>
    <t>20/04/85</t>
  </si>
  <si>
    <t xml:space="preserve">125 PETTI/GIACOMO       8A   Y  AM BRI BD 1  1/14   </t>
  </si>
  <si>
    <t xml:space="preserve">128 PETTI/MARTA         8C   Y  AF BRI BD 1  1/13   </t>
  </si>
  <si>
    <t>Rossella</t>
  </si>
  <si>
    <t xml:space="preserve">104 POMES/ROSSELLA      24E  Y  AF BRI BD 1  1/20   </t>
  </si>
  <si>
    <t xml:space="preserve">003 RANALDI/ALESSANDRA  10A  Y  AF BRI BD 1  1/15   </t>
  </si>
  <si>
    <t xml:space="preserve">002 RANALDI/ANTONELLOMA.10B  Y  AM BRI BD 1  1/17   </t>
  </si>
  <si>
    <t xml:space="preserve">001 RANALDI/MARCO       10C  Y  AM BRI BD 1  1/10   </t>
  </si>
  <si>
    <t xml:space="preserve">021 RIZZITELLI/SAVERIO  10F  Y  AM BRI BD 1  1/15   </t>
  </si>
  <si>
    <t xml:space="preserve">068 RUBINI/VINCENZO     4F   Y  AM BRI BD 1  1/17   </t>
  </si>
  <si>
    <t xml:space="preserve">067 RUBINI/GIUSEPPE     4B   Y  AM BRI BD 1  1/18   </t>
  </si>
  <si>
    <t xml:space="preserve">065 RUBINI/GIACOMO      4A   Y  AM BRI BD 1  1/19   </t>
  </si>
  <si>
    <t xml:space="preserve">020 RUSSO/FRANCESCO     19B  Y  AM BRI BD 1  1/15   </t>
  </si>
  <si>
    <t xml:space="preserve">022 SALIERNO/MARGHERITA 10E  Y  AF BRI BD 1  1/15   </t>
  </si>
  <si>
    <t>SCARINGI</t>
  </si>
  <si>
    <t xml:space="preserve">031 SCARINGI/ILARIA     20D  Y  AF BRI BD 1  1/20   </t>
  </si>
  <si>
    <t xml:space="preserve">102 SCIACOVELLI/LAURA   16F  Y  AF BRI BD 1  1/14   </t>
  </si>
  <si>
    <t xml:space="preserve">018 SCIALPI/ANGELO      28A  Y  AM BRI BD 1  1/20   </t>
  </si>
  <si>
    <t>19/07/79</t>
  </si>
  <si>
    <t xml:space="preserve">015 SCIALPI/KARMEN      28B  Y  AF BRI BD 1  1/10   </t>
  </si>
  <si>
    <t>17/06/17</t>
  </si>
  <si>
    <t xml:space="preserve">109 SCIO/SIMONA         12D  Y  AF BRI BD 1  1/18   </t>
  </si>
  <si>
    <t xml:space="preserve">087 SGRONI/SAMUELE      18C  Y  AM BRI BD 1  1/10   </t>
  </si>
  <si>
    <t xml:space="preserve">042 SINISCALCHI/ANGELA  28C  Y  AF BRI BD 1  1/20   </t>
  </si>
  <si>
    <t xml:space="preserve">010 SOLAZZO/ANGELA      21D  Y  AF BRI BD 1  1/7    </t>
  </si>
  <si>
    <t xml:space="preserve">005 SOTTOLANO/VINCENZO  20C  Y  AM BRI BD 1         </t>
  </si>
  <si>
    <t xml:space="preserve">007 SOTTOLANO/SILVIA    20B  Y  AF BRI BD 1  1/14   </t>
  </si>
  <si>
    <t xml:space="preserve">044 STARACE/SAMUELE     26B  Y  AM BRI BD 1  1/10   </t>
  </si>
  <si>
    <t xml:space="preserve">097 TAGLIAFERRO/CARMELA 13A  Y  AF BRI BD 1  1/15   </t>
  </si>
  <si>
    <t xml:space="preserve">064 TAMMACCO/LUCIANO    22E  Y  AM BRI BD 1  1/20   </t>
  </si>
  <si>
    <t xml:space="preserve">091 TAMBONE/ROBERTA     18D  Y  AF BRI BD 1  1/14   </t>
  </si>
  <si>
    <t xml:space="preserve">085 TANZARELLA/ANGELO   15C  Y  AM BRI BD 1  1/12   </t>
  </si>
  <si>
    <t xml:space="preserve">060 TERRONE/VINCENZO    22B  Y  AM BRI BD 1  1/20   </t>
  </si>
  <si>
    <t xml:space="preserve">074 TOSCANO/GAETANO     24B  Y  AM BRI BD 1  1/10   </t>
  </si>
  <si>
    <t xml:space="preserve">076 TOSCANO/LUCAGIOVANN.24C  Y  AM BRI BD 1  1/17   </t>
  </si>
  <si>
    <t xml:space="preserve">004 TOTARO/ANTONIAPINA  10D  Y  AF BRI BD 1  1/15   </t>
  </si>
  <si>
    <t xml:space="preserve">135 TUTINO/DONATO       7B   Y  AM BRI BD 1  1/19   </t>
  </si>
  <si>
    <t xml:space="preserve">120 URICCHIO/ANTONIO    14E  Y  AM BRI BD 1  1/7    </t>
  </si>
  <si>
    <t xml:space="preserve">117 VIGILANTE/ENRICOPIO 9F   Y  AM BRI BD 1  1/18   </t>
  </si>
  <si>
    <t>23/09/20</t>
  </si>
  <si>
    <t xml:space="preserve">116 VIGILANTE/IVANO     9E   Y  AM BRI BD 1  2/20   </t>
  </si>
  <si>
    <t>28/03/88</t>
  </si>
  <si>
    <t xml:space="preserve">078 VIRGILIO/ANNA       15F  Y  AF BRI BD 1  1/20   </t>
  </si>
  <si>
    <t xml:space="preserve">118 VIZZI/FRANCESCO     12F  Y  CM BRI BD 1  1/6    </t>
  </si>
  <si>
    <t xml:space="preserve">ALBERTI </t>
  </si>
  <si>
    <t>ALBERTI/DENISE MS F BRI SSH YY B 007F</t>
  </si>
  <si>
    <t>BERNASCHINO</t>
  </si>
  <si>
    <t>BERNASCHINO/DANIELE MR M BRI SSH YY B 005A</t>
  </si>
  <si>
    <t xml:space="preserve">BOFFOLI </t>
  </si>
  <si>
    <t>FILIBERTO</t>
  </si>
  <si>
    <t>BOFFOLI/FILIBERTO MR M BRI SSH YY B 005E</t>
  </si>
  <si>
    <t>BOSINCO</t>
  </si>
  <si>
    <t>BOSINCO/GIOVANNI LU MR M BRI SSH YY B 006F</t>
  </si>
  <si>
    <t xml:space="preserve">CAMPA </t>
  </si>
  <si>
    <t>CAMPA/ANTONELLA MS F BRI SSH YY B 002E</t>
  </si>
  <si>
    <t xml:space="preserve">CARDINALE </t>
  </si>
  <si>
    <t>CARDINALE/ALESSANDR MR M BRI SSH YY B 006A</t>
  </si>
  <si>
    <t>CARONE</t>
  </si>
  <si>
    <t>CARONE/GAIA MS F BRI SSH YY B 007E</t>
  </si>
  <si>
    <t>CHIAPPERINI</t>
  </si>
  <si>
    <t>CHIAPPERINI/MARIANN MS F BRI SSH YY B 008E</t>
  </si>
  <si>
    <t>CHIRICO</t>
  </si>
  <si>
    <t>CHIRICO/MARCO MR M BRI SSH YY B 007D</t>
  </si>
  <si>
    <t>CICCOLELLA</t>
  </si>
  <si>
    <t>CICCOLELLA/ALESSAND MR M BRI SSH YY B 009F</t>
  </si>
  <si>
    <t>cocciolo</t>
  </si>
  <si>
    <t>COCCIOLO/VALENTINA MS F BRI SSH YY B 008A</t>
  </si>
  <si>
    <t>conoci</t>
  </si>
  <si>
    <t>CONOCI/ANTONIO MR M BRI SSH YY B 008B</t>
  </si>
  <si>
    <t>CONTESSA</t>
  </si>
  <si>
    <t>CONTESSA/CLAUDIA MS F BRI SSH YY B 006E</t>
  </si>
  <si>
    <t>COZZETTO</t>
  </si>
  <si>
    <t>COZZETTO/EMILIO MR M BRI SSH YY B 003A</t>
  </si>
  <si>
    <t>DE GIOVINE</t>
  </si>
  <si>
    <t>DE GIOVINE/MARCO MR M BRI SSH YY B 002A</t>
  </si>
  <si>
    <t>DI LERNIA</t>
  </si>
  <si>
    <t>DI LERNIA/EMANUELE MR M BRI SSH YY B 008F</t>
  </si>
  <si>
    <t xml:space="preserve">MARIANGELA PIA </t>
  </si>
  <si>
    <t>DI PALMA/MARIANGELA MS F BRI SSH YY B 002B</t>
  </si>
  <si>
    <t>DORONZO</t>
  </si>
  <si>
    <t>DORONZO/RUGGIERO MR M BRI SSH YY B 008D</t>
  </si>
  <si>
    <t>Fallou</t>
  </si>
  <si>
    <t>FALLOU/SALVATORE MR C BRI SSH YY B 002F</t>
  </si>
  <si>
    <t>FERRETTI</t>
  </si>
  <si>
    <t>FERRETTI/IDA MS F BRI SSH YY B 003B</t>
  </si>
  <si>
    <t xml:space="preserve">GALLUZZO </t>
  </si>
  <si>
    <t>GALLUZZO/STEFANO MR M BRI SSH YY B 007C</t>
  </si>
  <si>
    <t>GIORGIO/DOMENICO MR M BRI SSH YY B 004A</t>
  </si>
  <si>
    <t xml:space="preserve">GOFFREDO </t>
  </si>
  <si>
    <t>OTTAVIA</t>
  </si>
  <si>
    <t>GOFFREDO/OTTAVIA MS F BRI SSH YY B 009E</t>
  </si>
  <si>
    <t>GRECO/NICOLO MR M BRI SSH YY B 007B</t>
  </si>
  <si>
    <t>GRECO/SARA MS F BRI SSH YY B 007A</t>
  </si>
  <si>
    <t>L'ERARIO</t>
  </si>
  <si>
    <t>LERARIO/TOMMASO MR M BRI SSH YY B 003F</t>
  </si>
  <si>
    <t>LOVREGLIO/MICHELE MR M BRI SSH YY B 009D</t>
  </si>
  <si>
    <t>MACCHIA</t>
  </si>
  <si>
    <t>MACCHIA/DARIO MR M BRI SSH YY B 004F</t>
  </si>
  <si>
    <t>MAGNO</t>
  </si>
  <si>
    <t>CECILIA MARIA</t>
  </si>
  <si>
    <t>MAGNO/CECILIA MARIA MS F BRI SSH YY B 004E</t>
  </si>
  <si>
    <t>NAPOLETANO/LUANA MS F BRI SSH YY B 008C</t>
  </si>
  <si>
    <t>Palumbo</t>
  </si>
  <si>
    <t>Cristian</t>
  </si>
  <si>
    <t>PALUMBO/CRISTIAN MR M BRI SSH YY B 002D</t>
  </si>
  <si>
    <t>PENNELLA</t>
  </si>
  <si>
    <t>PENNELLA/DOMENICO MR M BRI SSH YY B 009A</t>
  </si>
  <si>
    <t>ROTUNDO/ELENA MS F BRI SSH YY B 005B</t>
  </si>
  <si>
    <t>SASSO</t>
  </si>
  <si>
    <t>SASSO/ISABELLA MS F BRI SSH YY B 003E</t>
  </si>
  <si>
    <t>SCARINGELLI</t>
  </si>
  <si>
    <t>SCARINGELLI/ANNA MA MS F BRI SSH YY B 009B</t>
  </si>
  <si>
    <t>SPECCHIA/SONIA MS F BRI SSH YY B 004B</t>
  </si>
  <si>
    <t>TORTORA</t>
  </si>
  <si>
    <t>NICLA VIVIANA</t>
  </si>
  <si>
    <t>TORTORA/NICLA VIVIA MS F BRI SSH YY B 009C</t>
  </si>
  <si>
    <t>ZILIO</t>
  </si>
  <si>
    <t>ZILIO/CARMEN MS F BRI SSH YY B 006B</t>
  </si>
  <si>
    <t xml:space="preserve">ZONNO </t>
  </si>
  <si>
    <t xml:space="preserve">ANNARITA </t>
  </si>
  <si>
    <t>ZONNO/ANNARITA MS F BRI SSH YY B 005F</t>
  </si>
  <si>
    <t xml:space="preserve">047 ALBERTI/DENISE      26F  Y  AF BRI BD 1  1/19   </t>
  </si>
  <si>
    <t xml:space="preserve">021 AMIRANDA/GIANFRANCO 19E  Y  AM BRI BD 1  1/11   </t>
  </si>
  <si>
    <t xml:space="preserve">035 ARNONESCARPATO/CLAU.20F  Y  AF BRI BD 1  1/20   </t>
  </si>
  <si>
    <t xml:space="preserve">010 AVALLONE/KATIA      18C  Y  AF BRI BD 1  1/18   </t>
  </si>
  <si>
    <t xml:space="preserve">067 BERNASCHINO/DANIELE 9F   Y  AM BRI BD 1  1/10   </t>
  </si>
  <si>
    <t>BOFFOLI</t>
  </si>
  <si>
    <t xml:space="preserve">044 BOFFOLI/FILIBERTO   16F  Y  AM BRI BD 1  1/17   </t>
  </si>
  <si>
    <t xml:space="preserve">019 CAPACCIO/WALTER     20A  Y  AM BRI BD 1  1/18   </t>
  </si>
  <si>
    <t xml:space="preserve">042 CAPASSO/TERESA      15E  Y  AF BRI BD 1  1/15   </t>
  </si>
  <si>
    <t xml:space="preserve">001 CAPASSO/AMELIA      15B  Y  AF BRI BD 1  1/20   </t>
  </si>
  <si>
    <t xml:space="preserve">004 CAPASSO/ADRIANOCIPR.21B  Y  AM BRI BD 1  1/10   </t>
  </si>
  <si>
    <t xml:space="preserve">003 CAPASSO/ELENA       21C  Y  AF BRI BD 1  1/10   </t>
  </si>
  <si>
    <t xml:space="preserve">018 CAPOZZA/ELENA       20B  Y  AF BRI BD 1  1/17   </t>
  </si>
  <si>
    <t xml:space="preserve">056 CARDINALE/ALESSANDR.23F  Y  AM BRI BD 1  1/15   </t>
  </si>
  <si>
    <t xml:space="preserve">037 CARONE/GAIA         12B  Y  AF BRI BD 1  1/17   </t>
  </si>
  <si>
    <t xml:space="preserve">036 CERCOLA/ANTONINO    20E  Y  AM BRI BD 1  1/20   </t>
  </si>
  <si>
    <t xml:space="preserve">046 CHIRICO/MARCO       26E  Y  AM BRI BD 1  1/18   </t>
  </si>
  <si>
    <t xml:space="preserve">053 CICCOLELLA/ALESSAND.26D  Y  AM BRI BD 1  1/8    </t>
  </si>
  <si>
    <t xml:space="preserve">048 COCCIOLO/VALENTINA  22F  Y  AF BRI BD 1  1/15   </t>
  </si>
  <si>
    <t>COLASUONNO</t>
  </si>
  <si>
    <t xml:space="preserve">070 COLASUONNO/ELEONORA 9B   Y  AF BRI BD 1  1/16   </t>
  </si>
  <si>
    <t>Coupon status updated</t>
  </si>
  <si>
    <t xml:space="preserve">049 CONOCI/ANTONIO      22E  Y  AM BRI BD 1  1/10   </t>
  </si>
  <si>
    <t xml:space="preserve">031 COZZETTO/EMILIO     16A  Y  AM BRI BD 1  1/17   </t>
  </si>
  <si>
    <t xml:space="preserve">007 COZZOLINO/ANNA      13A  Y  AF BRI BD 1  1/18   </t>
  </si>
  <si>
    <t xml:space="preserve">033 DEGIOVINE/MARCO     22A  Y  AM BRI BD 1  1/19   </t>
  </si>
  <si>
    <t>DEFILIPPIS</t>
  </si>
  <si>
    <t xml:space="preserve">065 DEFILIPPIS/MELANIA  7F   Y  AF BRI BD 1  1/20   </t>
  </si>
  <si>
    <t xml:space="preserve">017 DICAPRIO/CELESTINO  18F  Y  AM BRI BD 1  1/17   </t>
  </si>
  <si>
    <t xml:space="preserve">006 DILUNA/FRANCESCO    12D  Y  AM BRI BD 1  1/15   </t>
  </si>
  <si>
    <t xml:space="preserve">012 DIMATTEO/GUIDO      18D  Y  AM BRI BD 1  1/20   </t>
  </si>
  <si>
    <t xml:space="preserve">013 DIMATTEO/FRANCESCA  18A  Y  CM BRI BD 1  1/15   </t>
  </si>
  <si>
    <t>14/3/2016</t>
  </si>
  <si>
    <t xml:space="preserve">011 DIMATTEO/SALVATORE  18B  Y  CM BRI BD 1  1/15   </t>
  </si>
  <si>
    <t xml:space="preserve">034 DIPALMA/MARIANGELAP.22B  Y  AF BRI BD 1  1/18   </t>
  </si>
  <si>
    <t xml:space="preserve">061 DORONZO/RUGGIERO    25F  Y  AM BRI BD 1  1/18   </t>
  </si>
  <si>
    <t>FAGGIANO</t>
  </si>
  <si>
    <t>Alberto</t>
  </si>
  <si>
    <t xml:space="preserve">066 FAGGIANO/ALBERTO    7E   Y  AM BRI BD 1  1/20   </t>
  </si>
  <si>
    <t xml:space="preserve">032 FERRETTI/IDA        16B  Y  AF BRI BD 1  1/18   </t>
  </si>
  <si>
    <t xml:space="preserve">029 FIORILLO/MAURIZIO   20D  Y  AM BRI BD 1  1/18   </t>
  </si>
  <si>
    <t xml:space="preserve">039 GALLUZZO/STEFANO    12E  Y  AM BRI BD 1  1/16   </t>
  </si>
  <si>
    <t xml:space="preserve">024 GIGANTE/ELISABETTA  19B  Y  AF BRI BD 1  1/10   </t>
  </si>
  <si>
    <t xml:space="preserve">020 GIGANTE/DOMENICO    19A  Y  AM BRI BD 1  1/18   </t>
  </si>
  <si>
    <t xml:space="preserve">023 GIGANTE/PASQUA      19C  Y  AF BRI BD 1  1/12   </t>
  </si>
  <si>
    <t xml:space="preserve">052 GOFFREDO/OTTAVIA    26C  Y  AF BRI BD 1  1/15   </t>
  </si>
  <si>
    <t xml:space="preserve">038 GRECO/NICOLO        12A  Y  AM BRI BD 1  1/15   </t>
  </si>
  <si>
    <t xml:space="preserve">040 GRECO/SARA          12F  Y  AF BRI BD 1  1/17   </t>
  </si>
  <si>
    <t xml:space="preserve">016 KUZMYCH/VIRA        21E  Y  AF BRI BD 1  1/6    </t>
  </si>
  <si>
    <t xml:space="preserve">014 KUZMYCH/CRISTINA    21D  Y  CM BRI BD 1  1/10   </t>
  </si>
  <si>
    <t>25/3/2014</t>
  </si>
  <si>
    <t xml:space="preserve">054 LERARIO/TOMMASO     25A  Y  AM BRI BD 1  1/10   </t>
  </si>
  <si>
    <t>LISO</t>
  </si>
  <si>
    <t xml:space="preserve">069 LISO/LORENZO        9A   Y  AM BRI BD 1  1/17   </t>
  </si>
  <si>
    <t xml:space="preserve">059 LOVREGLIO/MICHELE   24A  Y  AM BRI BD 1  1/18   </t>
  </si>
  <si>
    <t xml:space="preserve">051 MACCHIA/DARIO       23A  Y  AM BRI BD 1  1/20   </t>
  </si>
  <si>
    <t xml:space="preserve">050 MAGNO/CECILIAMARIA  23B  Y  AF BRI BD 1  1/19   </t>
  </si>
  <si>
    <t xml:space="preserve">028 MAROTTA/ROSA        13F  Y  AF BRI BD 1  1/10   </t>
  </si>
  <si>
    <t xml:space="preserve">025 MONTONE/ERICA       18E  Y  AF BRI BD 1  1/20   </t>
  </si>
  <si>
    <t xml:space="preserve">060 NAPOLETANO/LUANA    25E  Y  AF BRI BD 1  1/17   </t>
  </si>
  <si>
    <t xml:space="preserve">002 NOCERA/NICOLA       15A  Y  AM BRI BD 1  1/20   </t>
  </si>
  <si>
    <t xml:space="preserve">071 PENNELLA/DOMENICO   8E   Y  AM BRI BD 1  1/12   </t>
  </si>
  <si>
    <t xml:space="preserve">027 PESCE/PIETRINAGILDA 13E  Y  AF BRI BD 1  1/20   </t>
  </si>
  <si>
    <t xml:space="preserve">026 PESCE/GIANLUCA      13D  Y  AM BRI BD 1  1/12   </t>
  </si>
  <si>
    <t xml:space="preserve">009 PETRONE/GENNARO     13B  Y  AM BRI BD 1  1/17   </t>
  </si>
  <si>
    <t xml:space="preserve">PREZIOSA </t>
  </si>
  <si>
    <t xml:space="preserve">064 PREZIOSA/MARIA      11F  Y  AF BRI BD 1  1/17   </t>
  </si>
  <si>
    <t xml:space="preserve">008 REALE/ANTONIETTA    13C  Y  AF BRI BD 1  1/20   </t>
  </si>
  <si>
    <t xml:space="preserve">068 ROTUNDO/ELENA       9E   Y  AF BRI BD 1  1/16   </t>
  </si>
  <si>
    <t xml:space="preserve">030 RUSSO/NICOLA        7C   Y  AM BRI BD 1  1/14   </t>
  </si>
  <si>
    <t xml:space="preserve">055 SASSO/ISABELLA      25B  Y  AF BRI BD 1  1/14   </t>
  </si>
  <si>
    <t xml:space="preserve">072 SCARINGELLI/ANNAMAR.8F   Y  AF BRI BD 1  1/12   </t>
  </si>
  <si>
    <t>STRONEA</t>
  </si>
  <si>
    <t>IONELA</t>
  </si>
  <si>
    <t xml:space="preserve">045 STRONEA/IONELA      26A  Y  AF BRI BD 1         </t>
  </si>
  <si>
    <t xml:space="preserve">058 TORTORA/NICLAVIVIAN.24B  Y  AF BRI BD 1  1/15   </t>
  </si>
  <si>
    <t xml:space="preserve">062 TRAMONTANO/GENNARO  10F  Y  AM BRI BD 1         </t>
  </si>
  <si>
    <t xml:space="preserve">063 TRAMONTANO/MARIO    10E  Y  AM BRI BD 1  2/32   </t>
  </si>
  <si>
    <t xml:space="preserve">015 VECCHIOLLA/MICHELE  21F  Y  AM BRI BD 1  1/18   </t>
  </si>
  <si>
    <t xml:space="preserve">005 VERAZZO/DANIELA     21A  Y  AF BRI BD 1  1/19   </t>
  </si>
  <si>
    <t xml:space="preserve">041 VITIELLO/DANIELE    15F  Y  AM BRI BD 1  1/15   </t>
  </si>
  <si>
    <t xml:space="preserve">022 ZARRILLO/CARMELA    19D  Y  AF BRI BD 1         </t>
  </si>
  <si>
    <t xml:space="preserve">057 ZILIO/CARMEN        23E  Y  AF BRI BD 1  1/16   </t>
  </si>
  <si>
    <t xml:space="preserve">043 ZONNO/ANNARITA      16E  Y  AF BRI BD 1  1/16   </t>
  </si>
  <si>
    <t>ACQUAVIVA</t>
  </si>
  <si>
    <t>1.ACQUAVIVA/CINZIA MS F BRI SSH YY B 030A</t>
  </si>
  <si>
    <t>CARLA SONIA</t>
  </si>
  <si>
    <t>2.ALTAMURA/CARLA SON MRS F BRI SSH YY B 027D</t>
  </si>
  <si>
    <t>AUGELLI</t>
  </si>
  <si>
    <t>NAZARIO</t>
  </si>
  <si>
    <t>3.AUGELLI/NAZARIO MR M BRI SSH YY B 007F</t>
  </si>
  <si>
    <t>SANDRA</t>
  </si>
  <si>
    <t>4.AVELLA/SANDRA MS F BRI SSH YY B 006C</t>
  </si>
  <si>
    <t>5.BUONO/ROBERTA MRS F BRI SSH YY B 002D</t>
  </si>
  <si>
    <t>Caggiula</t>
  </si>
  <si>
    <t>Maria Eleonora</t>
  </si>
  <si>
    <t>6.CAGGIULA/MARIA ELEO MS F BRI SSH YY B 018E</t>
  </si>
  <si>
    <t>CANZANO</t>
  </si>
  <si>
    <t xml:space="preserve">BEATRICE ANNA </t>
  </si>
  <si>
    <t>7.CANZANO/BEATRICE AN MS F BRI SSH YY B 017B</t>
  </si>
  <si>
    <t>CAPUTO</t>
  </si>
  <si>
    <t>ANGELINA</t>
  </si>
  <si>
    <t>8.CAPUTO/ANGELINA MS F BRI SSH YY B 021F</t>
  </si>
  <si>
    <t>CARROZZO</t>
  </si>
  <si>
    <t>9.CARROZZO/LIDIA MS F BRI SSH YY B 031D</t>
  </si>
  <si>
    <t>CASARDI</t>
  </si>
  <si>
    <t>10.CASARDI/MARIA MRS F BRI SSH YY B 004A</t>
  </si>
  <si>
    <t>CASSIANONIGRO</t>
  </si>
  <si>
    <t>ANNAMARIASVEV</t>
  </si>
  <si>
    <t>11.CASSIANONIGRO/ANNAM MS F BRI SSH YY B 028D</t>
  </si>
  <si>
    <t>CASTELLANA</t>
  </si>
  <si>
    <t>12.CASTELLANA/ANNA MA MRS F BRI SSH YY B 013A</t>
  </si>
  <si>
    <t xml:space="preserve">CEGLIE                        </t>
  </si>
  <si>
    <t xml:space="preserve">GIANLUCA            </t>
  </si>
  <si>
    <t>13.CEGLIE/GIANLUCA MR M BRI SSH YY B 013F</t>
  </si>
  <si>
    <t>14.CEGLIE/GIOVANNA MS F BRI SSH YY B 013E</t>
  </si>
  <si>
    <t>15.CHECCHIA/FEDERICA MRS F BRI SSH YY B 008D</t>
  </si>
  <si>
    <t>CHEZZI</t>
  </si>
  <si>
    <t>16.CHEZZI/CATIA MRS F BRI SSH YY B 006A</t>
  </si>
  <si>
    <t>cinelli</t>
  </si>
  <si>
    <t>pasquale</t>
  </si>
  <si>
    <t>17.CINELLI/PASQUALE MR M BRI SSH YY B 019F</t>
  </si>
  <si>
    <t>CIPPARANO</t>
  </si>
  <si>
    <t>18.CIPPARANO/GIOVANNI MR M BRI SSH YY B 023D</t>
  </si>
  <si>
    <t>COLACI</t>
  </si>
  <si>
    <t>19.COLACI/LUCA MR C BRI SSH YY B 003A</t>
  </si>
  <si>
    <t>20.COLACI/MATTEO MR C BRI SSH YY B 003B</t>
  </si>
  <si>
    <t>27/12/2019</t>
  </si>
  <si>
    <t>21.COLACI/MIRCO MR M BRI SSH YY B 003C</t>
  </si>
  <si>
    <t>CONOCI</t>
  </si>
  <si>
    <t>22.CONOCI/SIMONA MRS F BRI SSH YY B 012E</t>
  </si>
  <si>
    <t>CONVERSANO</t>
  </si>
  <si>
    <t>23.CONVERSANO/ANNALIS MRS F BRI SSH YY B 024A</t>
  </si>
  <si>
    <t>CORATELLA</t>
  </si>
  <si>
    <t>24.CORATELLA/VINCENZO MR M BRI SSH YY B 011E</t>
  </si>
  <si>
    <t>CORTESE</t>
  </si>
  <si>
    <t>ASHLEY</t>
  </si>
  <si>
    <t>25.CORTESE/ASHLEY MRS C BRI SSH YY B 025E</t>
  </si>
  <si>
    <t>27.CORTESE/DIEGO MR M BRI SSH YY B 025D</t>
  </si>
  <si>
    <t>28.CORTESE/FILIPPO MR M BRI SSH YY B 025C</t>
  </si>
  <si>
    <t>29.COSTANTINO/GRAZIA MRS F BRI SSH YY B 024E</t>
  </si>
  <si>
    <t>D AGRUMA</t>
  </si>
  <si>
    <t>30.D AGRUMA/GABRIELE MR M BRI SSH YY B 008E</t>
  </si>
  <si>
    <t>31.DAMORE/MICHELE MR M BRI SSH YY B 029C</t>
  </si>
  <si>
    <t>DANGIULLI</t>
  </si>
  <si>
    <t>32.DANGIULLI/ILARIA MRS F BRI SSH YY B 010C</t>
  </si>
  <si>
    <t>33.DE BENEDICTIS/GIORG MR M BRI SSH YY B 007B</t>
  </si>
  <si>
    <t>LAMBIASE</t>
  </si>
  <si>
    <t>66.LAMBIASE/FRABCESCO MR M BRI SSH YY B 013C</t>
  </si>
  <si>
    <t>DE NITTIS</t>
  </si>
  <si>
    <t>CHLOE</t>
  </si>
  <si>
    <t>36.DE NITTIS/CHLOE MRS C BRI SSH YY B 022A</t>
  </si>
  <si>
    <t>37.DE NITTIS/GIOVANNI MR M BRI SSH YY B 022B</t>
  </si>
  <si>
    <t>38.DE NITTIS/MATTEO MR M BRI SSH YY B 022C</t>
  </si>
  <si>
    <t>DE PINTO</t>
  </si>
  <si>
    <t>39.DE PINTO/VINCENT MR M BRI SSH YY B 015F</t>
  </si>
  <si>
    <t>DEL LATTE</t>
  </si>
  <si>
    <t>35.DEL LATTE/MARIA MS F BRI SSH YY B 026F</t>
  </si>
  <si>
    <t>DELLA TOMMASA</t>
  </si>
  <si>
    <t>34.DELLA TOMMASA/MASSI MR M BRI SSH YY B 011F</t>
  </si>
  <si>
    <t>CECILIA</t>
  </si>
  <si>
    <t>42.DI LECCE/CECILIA MS F BRI SSH YY B 009B</t>
  </si>
  <si>
    <t>45.DIPONTE/MICHELE MR M BRI SSH YY B 002B</t>
  </si>
  <si>
    <t>44.DIPONTE/LUCIA MS C BRI SSH YY B 002A</t>
  </si>
  <si>
    <t>DI STEFANO</t>
  </si>
  <si>
    <t>46.DI STEFANO/LUCIA MRS F BRI SSH YY B 019E</t>
  </si>
  <si>
    <t>DIDAMO</t>
  </si>
  <si>
    <t>41.DIDAMO/MICHELE MR M BRI SSH YY B 009C</t>
  </si>
  <si>
    <t>40.DIDAMO/GIOELE MR C BRI SSH YY B 009A</t>
  </si>
  <si>
    <t>DINAPOLI</t>
  </si>
  <si>
    <t>NICHOLAS</t>
  </si>
  <si>
    <t>43.DINAPOLI/NICOLAS MR M BRI SSH YY B 006B</t>
  </si>
  <si>
    <t>D'OSTUNI</t>
  </si>
  <si>
    <t>ANNA TERESA</t>
  </si>
  <si>
    <t>47.DOSTUNI/ANNA TERES MRS F BRI SSH YY B 014F</t>
  </si>
  <si>
    <t>DRAGONE</t>
  </si>
  <si>
    <t>48.DRAGONE/ALESSANDRA MRS F BRI SSH YY B 019B</t>
  </si>
  <si>
    <t>ESOLE</t>
  </si>
  <si>
    <t>50.ESOLE/GIOVANNI MR C BRI SSH YY B 004F</t>
  </si>
  <si>
    <t>49.ESOLE/ARIANNA MRS C BRI SSH YY B 004E</t>
  </si>
  <si>
    <t>51.ESOLE/GIUSEPPE MR M BRI SSH YY B 004D</t>
  </si>
  <si>
    <t>FERORELLI</t>
  </si>
  <si>
    <t>52.FERORELLI/DEBORA MRS F BRI SSH YY B 011B</t>
  </si>
  <si>
    <t>fiume</t>
  </si>
  <si>
    <t>53.FIUME/NOEMI MRS F BRI SSH YY B 017E</t>
  </si>
  <si>
    <t>FORTE</t>
  </si>
  <si>
    <t>54.FORTE/ERIKA MRS F BRI SSH YY B 014E</t>
  </si>
  <si>
    <t>55.FORTE/GABRIELE MR M BRI SSH YY B 014D</t>
  </si>
  <si>
    <t>56.FORTE/ROBERTO MR M BRI SSH YY B 014C</t>
  </si>
  <si>
    <t>FRASCELLA</t>
  </si>
  <si>
    <t>57.FRASCELLA/DALILA MRS F BRI SSH YY B 032A</t>
  </si>
  <si>
    <t>58.FRASCELLA/SIMONE MR M BRI SSH YY B 032C</t>
  </si>
  <si>
    <t>Frisullo</t>
  </si>
  <si>
    <t>59.FRISULLO/FRANCESCA MS F BRI SSH YY B 020B</t>
  </si>
  <si>
    <t>GALATONE</t>
  </si>
  <si>
    <t>GIANMARCO GUERINO</t>
  </si>
  <si>
    <t>60.GALATONE/GIANMARCO MR M BRI SSH YY B 021B</t>
  </si>
  <si>
    <t>GERMANO</t>
  </si>
  <si>
    <t>61.GERMANO/FEDERICA MRS F BRI SSH YY B 026A</t>
  </si>
  <si>
    <t>SABINA</t>
  </si>
  <si>
    <t>62.GRECO/SABINA MS F BRI SSH YY B 032E</t>
  </si>
  <si>
    <t>63.GUARINO/CLEMENTINA MRS F BRI SSH YY B 004C</t>
  </si>
  <si>
    <t>IPPOLITO</t>
  </si>
  <si>
    <t>64.IPPOLITO/CRISTINA MRS F BRI SSH YY B 007E</t>
  </si>
  <si>
    <t>ladisa</t>
  </si>
  <si>
    <t>teresa</t>
  </si>
  <si>
    <t>65.LADISA/TERESA MRS F BRI SSH YY B 012B</t>
  </si>
  <si>
    <t>LANAVE</t>
  </si>
  <si>
    <t>67.LANAVE/CATERINA MS F BRI SSH YY B 023E</t>
  </si>
  <si>
    <t>LARIZZA</t>
  </si>
  <si>
    <t>68.LARIZZA/FILIPPO MR M BRI SSH YY B 020D</t>
  </si>
  <si>
    <t>LATINI</t>
  </si>
  <si>
    <t>69.LATINI/ALESSIO MR M BRI SSH YY B 017D</t>
  </si>
  <si>
    <t>70.LEPENNE/GIANFRANCO MR M BRI SSH YY B 009F</t>
  </si>
  <si>
    <t xml:space="preserve">LIOCE </t>
  </si>
  <si>
    <t>72.LIOCE/BRUNO MR M BRI SSH YY B 028F</t>
  </si>
  <si>
    <t>71.LIOCE/ANTONIO MR M BRI SSH YY B 025A</t>
  </si>
  <si>
    <t xml:space="preserve">LIUZZI                        </t>
  </si>
  <si>
    <t xml:space="preserve">CONCETTA            </t>
  </si>
  <si>
    <t>73.LIUZZI/CONCETTA MS F BRI SSH YY B 013D</t>
  </si>
  <si>
    <t>LOPONTE</t>
  </si>
  <si>
    <t>74.LOPONTE/ANNAMARIA MRS F BRI SSH YY B 009E</t>
  </si>
  <si>
    <t>MACARO</t>
  </si>
  <si>
    <t>PANTALEA</t>
  </si>
  <si>
    <t>75.MACARO/PANTALEA MRS F BRI SSH YY B 014B</t>
  </si>
  <si>
    <t xml:space="preserve">FELICIA LUCIA </t>
  </si>
  <si>
    <t>76.MACCHIA/FELICIA LU MRS F BRI SSH YY B 007C</t>
  </si>
  <si>
    <t xml:space="preserve">MAINIERI                      </t>
  </si>
  <si>
    <t>77.MAINIERI/PAOLO MR M BRI SSH YY B 027C</t>
  </si>
  <si>
    <t xml:space="preserve">MARZOCCA                      </t>
  </si>
  <si>
    <t xml:space="preserve">SERAFINA            </t>
  </si>
  <si>
    <t>78.MARZOCCA/SERAFINA MS F BRI SSH YY B 018A</t>
  </si>
  <si>
    <t>MASTRAPASQUA</t>
  </si>
  <si>
    <t>MICHELA MARTA</t>
  </si>
  <si>
    <t>79.MASTRAPASQUA/MICHEL MS F BRI SSH YY B 006D</t>
  </si>
  <si>
    <t>MATERA</t>
  </si>
  <si>
    <t>MATTEO DANIELE</t>
  </si>
  <si>
    <t>80.MATERA/MATTEO MR M BRI SSH YY B 027E</t>
  </si>
  <si>
    <t>MELLINO</t>
  </si>
  <si>
    <t>81.MELLINO/SALVATORE MR M BRI SSH YY B 011A</t>
  </si>
  <si>
    <t>82.MICCOLI/GAETANO MR M BRI SSH YY B 015C</t>
  </si>
  <si>
    <t>MIGNOGNA</t>
  </si>
  <si>
    <t>84.MIGNOGNA/VINCENZO MR M BRI SSH YY B 019C</t>
  </si>
  <si>
    <t>MIGOGNA</t>
  </si>
  <si>
    <t>83.MIGNOGNA/FATIMA MRS C BRI SSH YY B 019A</t>
  </si>
  <si>
    <t>ANTONELLO</t>
  </si>
  <si>
    <t>85.MILANO/ANTONELLO MR M BRI SSH YY B 026B</t>
  </si>
  <si>
    <t>MINISGALLO</t>
  </si>
  <si>
    <t>86.MINISGALLO/FRANCES MRS F BRI SSH YY B 003D</t>
  </si>
  <si>
    <t>MODESTO</t>
  </si>
  <si>
    <t>GILBERTO</t>
  </si>
  <si>
    <t>87.MODESTO/GILBERTO MR M BRI SSH YY B 016F</t>
  </si>
  <si>
    <t>MONOPOLI</t>
  </si>
  <si>
    <t>90.MONOPOLI/GIOVANNI MR M BRI SSH YY B 021E</t>
  </si>
  <si>
    <t>89.MONOPOLI/DANIELA MRS F BRI SSH YY B 021D</t>
  </si>
  <si>
    <t>88.MONOPOLI/CHRISTIAN MR M BRI SSH YY B 021C</t>
  </si>
  <si>
    <t xml:space="preserve">MOZZILLO                      </t>
  </si>
  <si>
    <t xml:space="preserve">FERDINANDO          </t>
  </si>
  <si>
    <t>91.MOZZILLO/FERDINANDO MR M BRI SSH YY B 018B</t>
  </si>
  <si>
    <t>92.NAPOLITANO/GIOVANNI MR C BRI SSH YY B 005F</t>
  </si>
  <si>
    <t>93.NAPOLITANO/GIUSEPPE MR M BRI SSH YY B 005E</t>
  </si>
  <si>
    <t>NERI</t>
  </si>
  <si>
    <t>94.NERI/MARIA CRISTIN MRS F BRI SSH YY B 005D</t>
  </si>
  <si>
    <t>NEY</t>
  </si>
  <si>
    <t>96.NEY/VITO MR M BRI SSH YY B 032D</t>
  </si>
  <si>
    <t>95.NEY/MATILDE MS C BRI SSH YY B 032F</t>
  </si>
  <si>
    <t>97.NIGRO/ANTONIO MR M BRI SSH YY B 031C</t>
  </si>
  <si>
    <t>98.NIGRO/FRANCESCO MR M BRI SSH YY B 028E</t>
  </si>
  <si>
    <t>99.NIGRO/JACOPO MR C BRI SSH YY B 031F</t>
  </si>
  <si>
    <t>100.NIGRO/NICOLO MR C BRI SSH YY B 031E</t>
  </si>
  <si>
    <t>NISI</t>
  </si>
  <si>
    <t>101.NISI/ROBERTA MRS F BRI SSH YY B 007D</t>
  </si>
  <si>
    <t xml:space="preserve">PALLADINO                     </t>
  </si>
  <si>
    <t>102.PALLADINO/IVAN MR M BRI SSH YY B 030C</t>
  </si>
  <si>
    <t>PALONE</t>
  </si>
  <si>
    <t>SAMANTA</t>
  </si>
  <si>
    <t>103.PALONE/SAMANTA MS F BRI SSH YY B 028B</t>
  </si>
  <si>
    <t>Panico</t>
  </si>
  <si>
    <t xml:space="preserve">Cristina </t>
  </si>
  <si>
    <t>104.PANICO/CRISTINA MS F BRI SSH YY B 005B</t>
  </si>
  <si>
    <t>PATISSO</t>
  </si>
  <si>
    <t>105.PATISSO/GAIA MS F BRI SSH YY B 016E</t>
  </si>
  <si>
    <t>PERTOSA</t>
  </si>
  <si>
    <t>106.PERTOSA/LUISA MRS F BRI SSH YY B 008A</t>
  </si>
  <si>
    <t>PIUMELLA</t>
  </si>
  <si>
    <t>107.PIUMELLA/STEFANO MR M BRI SSH YY B 028A</t>
  </si>
  <si>
    <t>POLITO</t>
  </si>
  <si>
    <t>108.POLITO/ALESSIO PIO MR M BRI SSH YY B 027A</t>
  </si>
  <si>
    <t>POMPA</t>
  </si>
  <si>
    <t>CIRA</t>
  </si>
  <si>
    <t>109.POMPA/CIRA MS F BRI SSH YY B 002C</t>
  </si>
  <si>
    <t>QUARTA</t>
  </si>
  <si>
    <t>110.QUARTA/ANNA MARIA MRS F BRI SSH YY B 015B</t>
  </si>
  <si>
    <t>111.RANIERI/STEFANIA MRS F BRI SSH YY B 023C</t>
  </si>
  <si>
    <t>112.RECCHIA/VITTORIO MR M BRI SSH YY B 008B</t>
  </si>
  <si>
    <t>113.RICCI/PIETRO MR M BRI SSH YY B 010B</t>
  </si>
  <si>
    <t>114.RUTIGLIANO/ANTONIE MRS F BRI SSH YY B 028C</t>
  </si>
  <si>
    <t>SCARCIELLO</t>
  </si>
  <si>
    <t>115.SCARCIELLO/GIULIO MR M BRI SSH YY B 004B</t>
  </si>
  <si>
    <t>116.SCARCIELLO/TOMMASO MR M BRI SSH YY B 023B</t>
  </si>
  <si>
    <t>SCATIGNA</t>
  </si>
  <si>
    <t>117.SCATIGNA/COSIMO MR M BRI SSH YY B 013B</t>
  </si>
  <si>
    <t>SCHINGARO</t>
  </si>
  <si>
    <t>119.SCHINGARO/NICOLA MR M BRI SSH YY B 002E</t>
  </si>
  <si>
    <t>118.SCHINGARO/FRANCESCO MR C BRI SSH YY B 002F</t>
  </si>
  <si>
    <t>Schito</t>
  </si>
  <si>
    <t>Beatrice Maria</t>
  </si>
  <si>
    <t>120.SCHITO/BEATRICE MAR MR C BRI SSH YY B 018F</t>
  </si>
  <si>
    <t>Maurizio</t>
  </si>
  <si>
    <t>121.SCHITO/MAURIZIO MR M BRI SSH YY B 018D</t>
  </si>
  <si>
    <t>SCIANCALEPORE</t>
  </si>
  <si>
    <t>123.SCIANCALEPORE/GIUSE MR M BRI SSH YY B 006E</t>
  </si>
  <si>
    <t>122.SCIANCALEPORE/DIEGO MR C BRI SSH YY B 006F</t>
  </si>
  <si>
    <t>SCIUSCO</t>
  </si>
  <si>
    <t>124.SCIUSCO/MICHELE MR M BRI SSH YY B 029D</t>
  </si>
  <si>
    <t>Seidita</t>
  </si>
  <si>
    <t>Andrea Antonio</t>
  </si>
  <si>
    <t>125.SEIDITA/ANDREA ANTO MR M BRI SSH YY B 005C</t>
  </si>
  <si>
    <t>Santiago</t>
  </si>
  <si>
    <t>126.SEIDITA/SANTIAGO MR C BRI SSH YY B 005A</t>
  </si>
  <si>
    <t>SISTO</t>
  </si>
  <si>
    <t>127.SISTO/ANTONIO MR M BRI SSH YY B 010F</t>
  </si>
  <si>
    <t>SOLETI</t>
  </si>
  <si>
    <t>128.SOLETI/MARIA MRS F BRI SSH YY B 010E</t>
  </si>
  <si>
    <t>STANCO</t>
  </si>
  <si>
    <t>129.STANCO/RAFFAELE MR M BRI SSH YY B 017C</t>
  </si>
  <si>
    <t>STAZIONE</t>
  </si>
  <si>
    <t>130.STAZIONE/MARIA ROS MRS F BRI SSH YY B 029E</t>
  </si>
  <si>
    <t>CRISTIL</t>
  </si>
  <si>
    <t>26.CORTESE/CRISTIL TA MRS F BRI SSH YY B 025F</t>
  </si>
  <si>
    <t>TAVAGLIONE</t>
  </si>
  <si>
    <t>131.TAVAGLIONE/LUIGI MR M BRI SSH YY B 024D</t>
  </si>
  <si>
    <t>MARIA MATTEA</t>
  </si>
  <si>
    <t>132.TAVAGLIONE/MARIA M MRS F BRI SSH YY B 022D</t>
  </si>
  <si>
    <t>133.TAVAGLIONE/ROSARIA MRS C BRI SSH YY B 024F</t>
  </si>
  <si>
    <t>ROVALDO TOMMASO</t>
  </si>
  <si>
    <t>134.TEMPESTA/ROVALDO TO MR M BRI SSH YY B 029F</t>
  </si>
  <si>
    <t>135.TODARO/NATALIA MRS F BRI SSH YY B 030D</t>
  </si>
  <si>
    <t>Tornesello</t>
  </si>
  <si>
    <t>Ettore</t>
  </si>
  <si>
    <t>136.TORNESELLO/ETTORE MR C BRI SSH YY B 020A</t>
  </si>
  <si>
    <t>137.TORNESELLO/LUCA MR M BRI SSH YY B 020C</t>
  </si>
  <si>
    <t>TORRACO</t>
  </si>
  <si>
    <t>138.TORRACO/VINCENZO MR M BRI SSH YY B 024B</t>
  </si>
  <si>
    <t>TUCCI</t>
  </si>
  <si>
    <t>139.TUCCI/DANIELA MRS F BRI SSH YY B 011C</t>
  </si>
  <si>
    <t xml:space="preserve">VALENTINO                     </t>
  </si>
  <si>
    <t xml:space="preserve">ILENIA              </t>
  </si>
  <si>
    <t>140.VALENTINO/ILENIA MS F BRI SSH YY B 027B</t>
  </si>
  <si>
    <t>VERDANO</t>
  </si>
  <si>
    <t>141.VERDANO/ARIANNA MRS F BRI SSH YY B 021A</t>
  </si>
  <si>
    <t xml:space="preserve">VOLPE                         </t>
  </si>
  <si>
    <t>142.VOLPE/GABRIELE MR M BRI SSH YY B 029A</t>
  </si>
  <si>
    <t>ZONGOLO</t>
  </si>
  <si>
    <t>143.ZONGOLO/YLENIA MRS F BRI SSH YY B 015E</t>
  </si>
  <si>
    <t>ACQUAVIVA/CINZIA</t>
  </si>
  <si>
    <t>ALTAMURA/CARLASONIA</t>
  </si>
  <si>
    <t>AMANDONICO</t>
  </si>
  <si>
    <t>AMANDONICO/UMBERTO</t>
  </si>
  <si>
    <t xml:space="preserve">NAZARIO                       </t>
  </si>
  <si>
    <t>AUGELLI/NAZARIO</t>
  </si>
  <si>
    <t>BUONO/ROBERTA</t>
  </si>
  <si>
    <t>CAMPA/ANTONELLA</t>
  </si>
  <si>
    <t>CANZANO/BEATRICEANN.22A</t>
  </si>
  <si>
    <t>CAPUTO/ANGELINA</t>
  </si>
  <si>
    <t>CARROZZO/LIDIA</t>
  </si>
  <si>
    <t>CASARDI/MARIA</t>
  </si>
  <si>
    <t>CASSIANONIGRO/ANNAM.27C</t>
  </si>
  <si>
    <t xml:space="preserve">ANNA MARIA                    </t>
  </si>
  <si>
    <t>CASTELLANA/ANNAMARI.26C</t>
  </si>
  <si>
    <t>CEGLIE/GIANLUCA</t>
  </si>
  <si>
    <t>CEGLIE/GIOVANNA</t>
  </si>
  <si>
    <t xml:space="preserve">FEDERICA                      </t>
  </si>
  <si>
    <t>CHECCHIA/FEDERICA</t>
  </si>
  <si>
    <t>CINELLI/PASQUALE</t>
  </si>
  <si>
    <t>CIPPARANO/GIOVANNI</t>
  </si>
  <si>
    <t>COLACI/LUCA</t>
  </si>
  <si>
    <t xml:space="preserve">MATTEO                        </t>
  </si>
  <si>
    <t>COLACI/MATTEO</t>
  </si>
  <si>
    <t xml:space="preserve">MIRCO                         </t>
  </si>
  <si>
    <t>COLACI/MIRCO</t>
  </si>
  <si>
    <t>CONOCI/SIMONA</t>
  </si>
  <si>
    <t>CONVERSANO/ANNALISA</t>
  </si>
  <si>
    <t xml:space="preserve">VINCENZO                      </t>
  </si>
  <si>
    <t>CORATELLA/VINCENZO</t>
  </si>
  <si>
    <t>CORTESE/ASHLEY</t>
  </si>
  <si>
    <t>CORTESE/DIEGO</t>
  </si>
  <si>
    <t>CORTESE/FILIPPO</t>
  </si>
  <si>
    <t xml:space="preserve">GRAZIA                        </t>
  </si>
  <si>
    <t>COSTANTINO/GRAZIA</t>
  </si>
  <si>
    <t xml:space="preserve">GABRIELE                      </t>
  </si>
  <si>
    <t>DAGRUMA/GABRIELE</t>
  </si>
  <si>
    <t>DAMORE/MICHELE</t>
  </si>
  <si>
    <t>DANGIULLI/ILARIA</t>
  </si>
  <si>
    <t xml:space="preserve">CHLOE                         </t>
  </si>
  <si>
    <t>DENITTIS/CHLOE</t>
  </si>
  <si>
    <t>DENITTIS/GIOVANNI</t>
  </si>
  <si>
    <t>DENITTIS/MATTEO</t>
  </si>
  <si>
    <t>DEPINTO/VINCENT</t>
  </si>
  <si>
    <t>DELLATTE/MARIA</t>
  </si>
  <si>
    <t>DELLATOMMASA/MASSIM.7A</t>
  </si>
  <si>
    <t>DILECCE/CECILIA</t>
  </si>
  <si>
    <t xml:space="preserve">LUCIA                         </t>
  </si>
  <si>
    <t>DIPONTE/LUCIA</t>
  </si>
  <si>
    <t xml:space="preserve">MICHELE                       </t>
  </si>
  <si>
    <t>DIPONTE/MICHELE</t>
  </si>
  <si>
    <t>DISTEFANO/LUCIA</t>
  </si>
  <si>
    <t>DIDAMO/MICHELE</t>
  </si>
  <si>
    <t>DIDAMO/GIOELE</t>
  </si>
  <si>
    <t xml:space="preserve">ANNA TERESA                   </t>
  </si>
  <si>
    <t>DOSTUNI/ANNATERESA</t>
  </si>
  <si>
    <t>DRAGONE/ALESSANDRA</t>
  </si>
  <si>
    <t>ESOLE/GIUSEPPE</t>
  </si>
  <si>
    <t xml:space="preserve">ESOLE	</t>
  </si>
  <si>
    <t>ESOLE/GIOVANNI</t>
  </si>
  <si>
    <t xml:space="preserve">ARIANNA	</t>
  </si>
  <si>
    <t>ESOLE/ARIANNA</t>
  </si>
  <si>
    <t>FALLOU/SALVATORE</t>
  </si>
  <si>
    <t>FERORELLI/DEBORA</t>
  </si>
  <si>
    <t>FIUME/NOEMI</t>
  </si>
  <si>
    <t>FORTE/ERIKA</t>
  </si>
  <si>
    <t>FORTE/GABRIELE</t>
  </si>
  <si>
    <t>FORTE/ROBERTO</t>
  </si>
  <si>
    <t>GALATONE/GIANMARCOG.5E</t>
  </si>
  <si>
    <t>GERMANO/FEDERICA</t>
  </si>
  <si>
    <t>GRECO/SABINA</t>
  </si>
  <si>
    <t xml:space="preserve">GUARINO	</t>
  </si>
  <si>
    <t>GUARINO/CLEMENTINA</t>
  </si>
  <si>
    <t>IPPOLITO/CRISTINA</t>
  </si>
  <si>
    <t>LADISA/TERESA</t>
  </si>
  <si>
    <t>LAMBIASE/FRANCESCO</t>
  </si>
  <si>
    <t>LANAVE/CATERINA</t>
  </si>
  <si>
    <t>LARIZZA/FILIPPO</t>
  </si>
  <si>
    <t>LATINI/ALESSIO</t>
  </si>
  <si>
    <t>LECCE</t>
  </si>
  <si>
    <t>LECCE/BARBARA</t>
  </si>
  <si>
    <t xml:space="preserve">GIANFRANCO                    </t>
  </si>
  <si>
    <t>LEPENNE/GIANFRANCO</t>
  </si>
  <si>
    <t>LIOCE/BRUNO</t>
  </si>
  <si>
    <t>LIOCE/ANTONIO</t>
  </si>
  <si>
    <t>LIUZZI/CONCETTA</t>
  </si>
  <si>
    <t>LOPONTE/ANNAMARIA</t>
  </si>
  <si>
    <t xml:space="preserve">PANTALEA                      </t>
  </si>
  <si>
    <t>MACARO/PANTALEA</t>
  </si>
  <si>
    <t>MAINIERI/PAOLO</t>
  </si>
  <si>
    <t>MARZOCCA/SERAFINA</t>
  </si>
  <si>
    <t>MASTRAPASQUA/MICHEL.24F</t>
  </si>
  <si>
    <t>MATERA/MATTEODANIEL.21C</t>
  </si>
  <si>
    <t>MELLINO/SALVATORE</t>
  </si>
  <si>
    <t xml:space="preserve">GAETANO                       </t>
  </si>
  <si>
    <t>MICCOLI/GAETANO</t>
  </si>
  <si>
    <t>MIGNOGNA/VINCENZO</t>
  </si>
  <si>
    <t xml:space="preserve">FATIMA                        </t>
  </si>
  <si>
    <t>MIGOGNA/FATIMA</t>
  </si>
  <si>
    <t>MILANO/ANTONELLO</t>
  </si>
  <si>
    <t xml:space="preserve">FRANCESCA                     </t>
  </si>
  <si>
    <t>MINISGALLO/FRANCESC.19D</t>
  </si>
  <si>
    <t>MONOPOLI/GIOVANNI</t>
  </si>
  <si>
    <t>MONOPOLI/DANIELE</t>
  </si>
  <si>
    <t>MONOPOLI/CHRISTIAN</t>
  </si>
  <si>
    <t>MOZZILLO/FERDINANDO</t>
  </si>
  <si>
    <t>MUCIACCIA</t>
  </si>
  <si>
    <t>MUCIACCIA/ANNARITA</t>
  </si>
  <si>
    <t>NAPOLITANO/GIOVANNI</t>
  </si>
  <si>
    <t xml:space="preserve">GIUSEPPE                      </t>
  </si>
  <si>
    <t>NAPOLITANO/GIUSEPPE</t>
  </si>
  <si>
    <t xml:space="preserve">MARIA CRISTINA                </t>
  </si>
  <si>
    <t>NERI/MARIACRISTINA</t>
  </si>
  <si>
    <t>NEY/VITO</t>
  </si>
  <si>
    <t>MATLIDE</t>
  </si>
  <si>
    <t>NEY/MATLIDE</t>
  </si>
  <si>
    <t>NIGRO/ANTONIO</t>
  </si>
  <si>
    <t>NIGRO/FRANCESCO</t>
  </si>
  <si>
    <t>NIGRO/JACOPO</t>
  </si>
  <si>
    <t>NIGRO/NICOLO</t>
  </si>
  <si>
    <t>NISI/ROBERTA</t>
  </si>
  <si>
    <t>PALLADINO/IVAN</t>
  </si>
  <si>
    <t>PALONE/SAMANTA</t>
  </si>
  <si>
    <t>PALUMBO/CRISTIAN</t>
  </si>
  <si>
    <t xml:space="preserve">LUISA                         </t>
  </si>
  <si>
    <t>PERTOSA/LUISA</t>
  </si>
  <si>
    <t>PIUMELLA/STEFANO</t>
  </si>
  <si>
    <t xml:space="preserve">CIRA                          </t>
  </si>
  <si>
    <t>POMPA/CIRA</t>
  </si>
  <si>
    <t>POSELLA</t>
  </si>
  <si>
    <t>POSELLA/SALVATORE</t>
  </si>
  <si>
    <t>QUARTA/ANNAMARIA</t>
  </si>
  <si>
    <t>RANIERI/STEFANIA</t>
  </si>
  <si>
    <t xml:space="preserve">VITTORIO                      </t>
  </si>
  <si>
    <t>RECCHIA/VITTORIO</t>
  </si>
  <si>
    <t>RICCI/PIETRO</t>
  </si>
  <si>
    <t xml:space="preserve">ANTONIETTA                    </t>
  </si>
  <si>
    <t>RUTIGLIANO/ANTONIET.23F</t>
  </si>
  <si>
    <t xml:space="preserve">GIULIO                        </t>
  </si>
  <si>
    <t>SCARCIELLO/GIULIO</t>
  </si>
  <si>
    <t xml:space="preserve">TOMMASO                       </t>
  </si>
  <si>
    <t>SCARCIELLO/TOMMASO</t>
  </si>
  <si>
    <t xml:space="preserve">COSIMO                        </t>
  </si>
  <si>
    <t>SCATIGNA/COSIMO</t>
  </si>
  <si>
    <t xml:space="preserve">FRANCESCO                     </t>
  </si>
  <si>
    <t>SCHINGARO/FRANCESCO</t>
  </si>
  <si>
    <t>SCHINGARO/NICOLA</t>
  </si>
  <si>
    <t>SCIANCALEPORE/GIUSE.24E</t>
  </si>
  <si>
    <t>SCIANCALEPORE/DIEGO</t>
  </si>
  <si>
    <t>SCIUSCO/MICHELE</t>
  </si>
  <si>
    <t>SERGI/ANNA</t>
  </si>
  <si>
    <t>SISTO/ANTONIO</t>
  </si>
  <si>
    <t>SOLETI/MARIA</t>
  </si>
  <si>
    <t>STANCO/RAFFAELE</t>
  </si>
  <si>
    <t>STAZIONE/MARIAROSA</t>
  </si>
  <si>
    <t>TASMIN CORTESE</t>
  </si>
  <si>
    <t>TASMINCORTESE/CRIST.8C</t>
  </si>
  <si>
    <t xml:space="preserve">LUIGI                         </t>
  </si>
  <si>
    <t>TAVAGLIONE/LUIGI</t>
  </si>
  <si>
    <t xml:space="preserve">MARIA MATTEA                  </t>
  </si>
  <si>
    <t>TAVAGLIONE/MARIAMAT.10D</t>
  </si>
  <si>
    <t xml:space="preserve">ROSARIA                       </t>
  </si>
  <si>
    <t>TAVAGLIONE/ROSARIA</t>
  </si>
  <si>
    <t>TORRACO/VINCENZO</t>
  </si>
  <si>
    <t>TUCCI/DANIELA</t>
  </si>
  <si>
    <t>VALENTINO/ILENIA</t>
  </si>
  <si>
    <t>VERDANO/ARIANNA</t>
  </si>
  <si>
    <t>VOLPE/GABRIELE</t>
  </si>
  <si>
    <t>ZONGOLO/YLENIA</t>
  </si>
  <si>
    <t>AGLIATA</t>
  </si>
  <si>
    <t>AGLIATA/NUNZIA</t>
  </si>
  <si>
    <t>ARESTA</t>
  </si>
  <si>
    <t xml:space="preserve">TERESA                        </t>
  </si>
  <si>
    <t>ARESTA/TERESA</t>
  </si>
  <si>
    <t>ASCIANO</t>
  </si>
  <si>
    <t xml:space="preserve">ALESSIA                       </t>
  </si>
  <si>
    <t>ASCIANO/ALESSIA</t>
  </si>
  <si>
    <t xml:space="preserve">BONO                          </t>
  </si>
  <si>
    <t>BONO/COSIMO</t>
  </si>
  <si>
    <t>BUIEVSKA</t>
  </si>
  <si>
    <t>NATALIIA</t>
  </si>
  <si>
    <t>BUIEVSKA/NATALIIA</t>
  </si>
  <si>
    <t xml:space="preserve">BUSINI </t>
  </si>
  <si>
    <t xml:space="preserve">ANDREA </t>
  </si>
  <si>
    <t>BUSINI/ANDREA</t>
  </si>
  <si>
    <t>CALIENDO/ALESSIA</t>
  </si>
  <si>
    <t>CANDINI</t>
  </si>
  <si>
    <t xml:space="preserve">AURORA                        </t>
  </si>
  <si>
    <t>CANDINI/AURORA</t>
  </si>
  <si>
    <t>CANDINI/ROBERTO</t>
  </si>
  <si>
    <t xml:space="preserve">SOFIA                         </t>
  </si>
  <si>
    <t>CANDINI/SOFIA</t>
  </si>
  <si>
    <t>CANNARILE</t>
  </si>
  <si>
    <t>CANNARILE/ALESSANDR</t>
  </si>
  <si>
    <t xml:space="preserve">DARIO                         </t>
  </si>
  <si>
    <t>CANNARILE/DARIO</t>
  </si>
  <si>
    <t>CAPUTO/SIMONA</t>
  </si>
  <si>
    <t>CARACCIOLESE</t>
  </si>
  <si>
    <t>CARACCIOLESE/RAFFA</t>
  </si>
  <si>
    <t>CAROLI</t>
  </si>
  <si>
    <t xml:space="preserve">STEFANO                       </t>
  </si>
  <si>
    <t>CAROLI/STEFANO</t>
  </si>
  <si>
    <t xml:space="preserve">CASOLO </t>
  </si>
  <si>
    <t>CASOLO/ANTONIO</t>
  </si>
  <si>
    <t>CASTALDO/TERESA</t>
  </si>
  <si>
    <t>CAZZATO</t>
  </si>
  <si>
    <t xml:space="preserve">GIOVANNA                      </t>
  </si>
  <si>
    <t>CAZZATO/GIOVANNA</t>
  </si>
  <si>
    <t>CHIANCONE</t>
  </si>
  <si>
    <t>CLEMENTE/COSIMO</t>
  </si>
  <si>
    <t>COLASUONNO/GIUSEPPE</t>
  </si>
  <si>
    <t>COLUCCI/NICOLA</t>
  </si>
  <si>
    <t>COPPOLA/ALESSANDRA</t>
  </si>
  <si>
    <t>CORADDUZZA</t>
  </si>
  <si>
    <t>CORADDUZZA/SARA</t>
  </si>
  <si>
    <t xml:space="preserve">COVELLI                       </t>
  </si>
  <si>
    <t>COVELLI/MARTINA</t>
  </si>
  <si>
    <t xml:space="preserve">CRISTIANI                     </t>
  </si>
  <si>
    <t>CRISTIANI/VINCENZA</t>
  </si>
  <si>
    <t>D’EREDITA’</t>
  </si>
  <si>
    <t>DEREDITA/AGNESE</t>
  </si>
  <si>
    <t>D'AVANZO</t>
  </si>
  <si>
    <t>DAVANZO/GIOVANNI</t>
  </si>
  <si>
    <t xml:space="preserve">DE CANDIS                                  </t>
  </si>
  <si>
    <t>DECANDIS/ISABELLA</t>
  </si>
  <si>
    <t xml:space="preserve">DE CANDIS                                   </t>
  </si>
  <si>
    <t xml:space="preserve">PAOLO  </t>
  </si>
  <si>
    <t>DECANDIS/PAOLO</t>
  </si>
  <si>
    <t>NINA</t>
  </si>
  <si>
    <t>DECANDIS/NINA</t>
  </si>
  <si>
    <t>DE MARZO</t>
  </si>
  <si>
    <t xml:space="preserve">PASQUALE                      </t>
  </si>
  <si>
    <t>DEMARZO/PASQUALE</t>
  </si>
  <si>
    <t>DEROSA/PATRIZIA</t>
  </si>
  <si>
    <t>DEROSA/ELISABETTA</t>
  </si>
  <si>
    <t>DELL'OLIO</t>
  </si>
  <si>
    <t>DELLOLIO/MICHELE</t>
  </si>
  <si>
    <t>DELLOLIO/GABRIELE</t>
  </si>
  <si>
    <t>DELLOLIO/SARA</t>
  </si>
  <si>
    <t>DIBENEDETTO/CHIARA</t>
  </si>
  <si>
    <t xml:space="preserve">DONNALOIA            </t>
  </si>
  <si>
    <t xml:space="preserve">ANGELA  </t>
  </si>
  <si>
    <t>DONNAIOLA/ANGELA</t>
  </si>
  <si>
    <t>DOSYN</t>
  </si>
  <si>
    <t>NADIIA</t>
  </si>
  <si>
    <t>DOSYN/NADIA</t>
  </si>
  <si>
    <t>FALCONE/ROBERTA</t>
  </si>
  <si>
    <t>FATO</t>
  </si>
  <si>
    <t>FATO/ANTONIO</t>
  </si>
  <si>
    <t>FEDELE/ANNA</t>
  </si>
  <si>
    <t>FICARELLI</t>
  </si>
  <si>
    <t>FICARELLI/SERAFINA</t>
  </si>
  <si>
    <t xml:space="preserve">FILIERI                       </t>
  </si>
  <si>
    <t xml:space="preserve">BRUNO               </t>
  </si>
  <si>
    <t>FILIERI/BRUNO</t>
  </si>
  <si>
    <t>FLAMMIA</t>
  </si>
  <si>
    <t>FLAMMIA/FRANCESCA</t>
  </si>
  <si>
    <t>FORNELLI</t>
  </si>
  <si>
    <t>FORNELLI/AURORA</t>
  </si>
  <si>
    <t>FRANCESE</t>
  </si>
  <si>
    <t>GALIANO</t>
  </si>
  <si>
    <t>GALIANO/FEDERICA</t>
  </si>
  <si>
    <t>GALLUZZO</t>
  </si>
  <si>
    <t>GALLUZZO/ALESSIO</t>
  </si>
  <si>
    <t>GIACCARI</t>
  </si>
  <si>
    <t>Gigliola</t>
  </si>
  <si>
    <t>Walter</t>
  </si>
  <si>
    <t>GIGLIOLA/WALTER</t>
  </si>
  <si>
    <t>GRECO/ANDREA</t>
  </si>
  <si>
    <t>GRECO/GIUSEPPE</t>
  </si>
  <si>
    <t>GRECO/MARIA</t>
  </si>
  <si>
    <t>GUERCIA</t>
  </si>
  <si>
    <t xml:space="preserve">NADIA                         </t>
  </si>
  <si>
    <t>GUERCIA/NADIA</t>
  </si>
  <si>
    <t>HARTUNGSCIARR</t>
  </si>
  <si>
    <t>HEIKE</t>
  </si>
  <si>
    <t>HARTUNGSCIARR/HEIKE</t>
  </si>
  <si>
    <t>HILA</t>
  </si>
  <si>
    <t xml:space="preserve">BERTA                         </t>
  </si>
  <si>
    <t>HILA/BERTA</t>
  </si>
  <si>
    <t xml:space="preserve">IANNUZZI                      </t>
  </si>
  <si>
    <t>IANNUZZI/CHIARA</t>
  </si>
  <si>
    <t xml:space="preserve">IEVA </t>
  </si>
  <si>
    <t>IEVA/ANNA</t>
  </si>
  <si>
    <t xml:space="preserve">INDENNITATE                   </t>
  </si>
  <si>
    <t xml:space="preserve">ANTIMINA            </t>
  </si>
  <si>
    <t>INDENNITATE/ANTIMI</t>
  </si>
  <si>
    <t>MARIO COSIMO DAMIANO</t>
  </si>
  <si>
    <t>INDENNITATE/MARIO</t>
  </si>
  <si>
    <t>Immacolata Anna</t>
  </si>
  <si>
    <t>INTINI/IMMACOLATA</t>
  </si>
  <si>
    <t>KOMARYNSKA</t>
  </si>
  <si>
    <t>KOMARYNSKA/ANNA</t>
  </si>
  <si>
    <t>KOMARYNSKA/NICOLE</t>
  </si>
  <si>
    <t>KOMARYNSKYY</t>
  </si>
  <si>
    <t>Vitaliy Mykolayovych</t>
  </si>
  <si>
    <t>KOMARYNSKY/VITALIYM</t>
  </si>
  <si>
    <t>LAGIOIA</t>
  </si>
  <si>
    <t>LAGIOIA/CLAUDIA</t>
  </si>
  <si>
    <t>LASALANDRA/ALESSIA</t>
  </si>
  <si>
    <t>LASALANDRA/FRANCESC</t>
  </si>
  <si>
    <t xml:space="preserve">GERARDO                       </t>
  </si>
  <si>
    <t>LASALANDRA/GERARDO</t>
  </si>
  <si>
    <t>LATORRE</t>
  </si>
  <si>
    <t>LATORRE/FRANCESCO</t>
  </si>
  <si>
    <t>LAVACCA</t>
  </si>
  <si>
    <t>LAVACCA/FRANCESCA</t>
  </si>
  <si>
    <t>LAVACCA/MARCO</t>
  </si>
  <si>
    <t>LAVACCA/ROBERTA</t>
  </si>
  <si>
    <t>MANCO</t>
  </si>
  <si>
    <t>MANCO/ELEONORA</t>
  </si>
  <si>
    <t>MANELLI</t>
  </si>
  <si>
    <t xml:space="preserve">MARIA ANGELA                  </t>
  </si>
  <si>
    <t>MANELLI/MARIANGELA</t>
  </si>
  <si>
    <t xml:space="preserve">MANZOLELLI                    </t>
  </si>
  <si>
    <t xml:space="preserve">COSIMA              </t>
  </si>
  <si>
    <t>MANZOLELLI/COSIMA</t>
  </si>
  <si>
    <t>MARGHERITO</t>
  </si>
  <si>
    <t xml:space="preserve">ANNA                          </t>
  </si>
  <si>
    <t>MARGHERITO/ANNA</t>
  </si>
  <si>
    <t>MARROCCOLI</t>
  </si>
  <si>
    <t>MARROCCOLI/PIETRO</t>
  </si>
  <si>
    <t>MARTIRADONNA</t>
  </si>
  <si>
    <t xml:space="preserve">ELEONORA                      </t>
  </si>
  <si>
    <t>MARTIRADONNA/ELEON</t>
  </si>
  <si>
    <t>MARTIRADONNA/GIANFR</t>
  </si>
  <si>
    <t>MASIELLO</t>
  </si>
  <si>
    <t>MASIELLO/ANTONELLA</t>
  </si>
  <si>
    <t>MAZZILLI</t>
  </si>
  <si>
    <t>MAZZILLI/VITTORIO</t>
  </si>
  <si>
    <t xml:space="preserve">MENICHELLA                    </t>
  </si>
  <si>
    <t>MENICHELLA/GIUSEPPE</t>
  </si>
  <si>
    <t>METAFUNI</t>
  </si>
  <si>
    <t xml:space="preserve">ALAN                          </t>
  </si>
  <si>
    <t>METAFUNI/ALAN</t>
  </si>
  <si>
    <t>METAFUNI/LUCA</t>
  </si>
  <si>
    <t xml:space="preserve">LUCIANO                       </t>
  </si>
  <si>
    <t>MINERVINI/LUCIANO</t>
  </si>
  <si>
    <t>MITROTTA</t>
  </si>
  <si>
    <t xml:space="preserve">ANTONELLA                     </t>
  </si>
  <si>
    <t>MITROTTA/ANTONELLA</t>
  </si>
  <si>
    <t xml:space="preserve">MONOPOLI </t>
  </si>
  <si>
    <t>MONOPOLI/ROSA</t>
  </si>
  <si>
    <t>Osabuogbe</t>
  </si>
  <si>
    <t>Happy</t>
  </si>
  <si>
    <t>OSABUOGBE/HAPPY</t>
  </si>
  <si>
    <t>PACILLO</t>
  </si>
  <si>
    <t>PACILLO/MICHELE</t>
  </si>
  <si>
    <t>PAIANO</t>
  </si>
  <si>
    <t>PAIANO/LETIZIA</t>
  </si>
  <si>
    <t>PANZARINO</t>
  </si>
  <si>
    <t>ANNA ANTONIA    </t>
  </si>
  <si>
    <t>PANZARINO/ANNA</t>
  </si>
  <si>
    <t>PASQUA/COSIMO</t>
  </si>
  <si>
    <t>PASSASEO</t>
  </si>
  <si>
    <t>PASSASEO/COSIMO</t>
  </si>
  <si>
    <t>PETRACHI</t>
  </si>
  <si>
    <t xml:space="preserve">ADDOLORATA                    </t>
  </si>
  <si>
    <t>PETRACHI/ADDOLORAT</t>
  </si>
  <si>
    <t>PREZIOSA</t>
  </si>
  <si>
    <t>PREZIOSA/MARIA</t>
  </si>
  <si>
    <t>QUINTANA</t>
  </si>
  <si>
    <t>QUINTANA/GIOVANNI</t>
  </si>
  <si>
    <t>RAMACCIATO</t>
  </si>
  <si>
    <t>RAMACCIATO/LUANA</t>
  </si>
  <si>
    <t>Rizzi</t>
  </si>
  <si>
    <t>RIZZI/TOMMASO</t>
  </si>
  <si>
    <t>RIZZI/FERDINANDO</t>
  </si>
  <si>
    <t>ROMA</t>
  </si>
  <si>
    <t>ROMA/ALESSIO</t>
  </si>
  <si>
    <t>ROSELLI/FRANCESCA</t>
  </si>
  <si>
    <t>RUGGIERI/MARTA</t>
  </si>
  <si>
    <t>RUGGIERO/FRANCESCO</t>
  </si>
  <si>
    <t>RUSSO/LUCIA</t>
  </si>
  <si>
    <t xml:space="preserve">ANTONELLA           </t>
  </si>
  <si>
    <t>RUSSO/ANTONELLA</t>
  </si>
  <si>
    <t>SAGAIDAK</t>
  </si>
  <si>
    <t>BOGDAN</t>
  </si>
  <si>
    <t>SAGAIDAK/BOGDAN</t>
  </si>
  <si>
    <t>SALIOLA</t>
  </si>
  <si>
    <t>SALIOLA/FEDERICA</t>
  </si>
  <si>
    <t xml:space="preserve">SALVEMINI                     </t>
  </si>
  <si>
    <t>SALVEMINI/VINCENZO</t>
  </si>
  <si>
    <t>SARNO</t>
  </si>
  <si>
    <t>SARNO/FRANCESCO</t>
  </si>
  <si>
    <t>SARNO/MARCO</t>
  </si>
  <si>
    <t>MARIANICOLE</t>
  </si>
  <si>
    <t>SARNO/MARIANICOLE</t>
  </si>
  <si>
    <t>SCIARRA</t>
  </si>
  <si>
    <t>GIAMBATTISTA</t>
  </si>
  <si>
    <t>SCIARRA/GIAMBATTIST</t>
  </si>
  <si>
    <t>SEMERARO</t>
  </si>
  <si>
    <t>SEMERARO/GRAZIA</t>
  </si>
  <si>
    <t>SETTANNI</t>
  </si>
  <si>
    <t>SETTANNI/FRANCESCO</t>
  </si>
  <si>
    <t>SGARRA/SIMONE</t>
  </si>
  <si>
    <t>STASOLLA</t>
  </si>
  <si>
    <t>STASOLLA/GIOVANNI</t>
  </si>
  <si>
    <t>STASYUK</t>
  </si>
  <si>
    <t>STASYUK/ALESSANDRO</t>
  </si>
  <si>
    <t>Valerio</t>
  </si>
  <si>
    <t>STASYUK/VALERIO</t>
  </si>
  <si>
    <t>OKSANA</t>
  </si>
  <si>
    <t>STASYUK/OKSANA</t>
  </si>
  <si>
    <t>VOLODYMYR</t>
  </si>
  <si>
    <t>STASYUK/VOLODYMYR</t>
  </si>
  <si>
    <t>STORELLI/MATTEO</t>
  </si>
  <si>
    <t>TORRISI</t>
  </si>
  <si>
    <t>TORRISI/GIULIA</t>
  </si>
  <si>
    <t xml:space="preserve">GABRIELLA                     </t>
  </si>
  <si>
    <t>TOTARO/GABRIELLA</t>
  </si>
  <si>
    <t xml:space="preserve">TRAMACERE                     </t>
  </si>
  <si>
    <t xml:space="preserve">VALERIO             </t>
  </si>
  <si>
    <t>TRAMACERE/VALERIO</t>
  </si>
  <si>
    <t xml:space="preserve">TRIANNI                       </t>
  </si>
  <si>
    <t>TRIANNI/COSIMO</t>
  </si>
  <si>
    <t>TROTTA/GIOVANNI</t>
  </si>
  <si>
    <t>TROTTA/CHRISTIAN</t>
  </si>
  <si>
    <t>TROTTA/SORAYA</t>
  </si>
  <si>
    <t xml:space="preserve">URSO                          </t>
  </si>
  <si>
    <t xml:space="preserve">ELIANA              </t>
  </si>
  <si>
    <t>URSO/ELIANA</t>
  </si>
  <si>
    <t>VALENTI</t>
  </si>
  <si>
    <t>ANDRES FELIPE</t>
  </si>
  <si>
    <t>VALENTI/ANDRES</t>
  </si>
  <si>
    <t>ZAMBETTA</t>
  </si>
  <si>
    <t>ZAMBETTA/LUISA</t>
  </si>
  <si>
    <t>ZHARIKOVA</t>
  </si>
  <si>
    <t>IRYNA</t>
  </si>
  <si>
    <t>ZHARIKOVA/IRYNA</t>
  </si>
  <si>
    <t>1ARESTA/TERESAMRS</t>
  </si>
  <si>
    <t>1ASCIANO/ALESSIAMRS</t>
  </si>
  <si>
    <t>1BONO/COSIMOMR</t>
  </si>
  <si>
    <t>1BUSINI/ANDREAMR</t>
  </si>
  <si>
    <t>1CANDINI/AURORACHD</t>
  </si>
  <si>
    <t>1CANDINI/ROBERTOMR</t>
  </si>
  <si>
    <t>1CANDINI/SOFIACHD</t>
  </si>
  <si>
    <t>1CANNARILE/ALESSANDROMR</t>
  </si>
  <si>
    <t>1CANNARILE/DARIOMR</t>
  </si>
  <si>
    <t>1CAPUTO/SIMONAMRS</t>
  </si>
  <si>
    <t>1CAROLI/STEFANOMR</t>
  </si>
  <si>
    <t>CARRACCIOLESE</t>
  </si>
  <si>
    <t>1CASOLO/ANTONIOMR</t>
  </si>
  <si>
    <t xml:space="preserve">CATIA                         </t>
  </si>
  <si>
    <t>1CHEZZI/CATIAMRS</t>
  </si>
  <si>
    <t>1CLEMENTE/COSIMOMR</t>
  </si>
  <si>
    <t>1COLASUONNO/GIUSEPPEMR</t>
  </si>
  <si>
    <t>1COLUCCI/NICOLAMR</t>
  </si>
  <si>
    <t>1COPPOLA/ALESSANDRAMRS</t>
  </si>
  <si>
    <t>1CORADDUZZA/SARAMRS</t>
  </si>
  <si>
    <t>1COVELLI/MARTINAMS</t>
  </si>
  <si>
    <t>1CRISTIANI/VINCENZAMS</t>
  </si>
  <si>
    <t>1D’EREDITA’/AGNESEMS</t>
  </si>
  <si>
    <t>1DAVANZO/GIOVANNIMR</t>
  </si>
  <si>
    <t>1DEBENEDICTIS/GIORGIOMR</t>
  </si>
  <si>
    <t>1DECANDIS/ISABELLAINF</t>
  </si>
  <si>
    <t>1DECANDIS/PAOLOMR</t>
  </si>
  <si>
    <t>DECANDIS/NINACHD</t>
  </si>
  <si>
    <t>1DEMARZO/PASQUALEMR</t>
  </si>
  <si>
    <t>1DELLOLIO/MICHELEMR</t>
  </si>
  <si>
    <t>1DELLOLIO/GABRIELECHD</t>
  </si>
  <si>
    <t>1DELLOLIO/SARAINF</t>
  </si>
  <si>
    <t>1DIBENEDETTO/CHIARAMS</t>
  </si>
  <si>
    <t>DI TULLIO</t>
  </si>
  <si>
    <t xml:space="preserve">SABINO GIUSEPPE    </t>
  </si>
  <si>
    <t>1DITULLIO/SABINOGIUSEPPE  MR</t>
  </si>
  <si>
    <t>1DONNALOIA/ANGELAMS</t>
  </si>
  <si>
    <t>1FALCONE/ROBERTAMRS</t>
  </si>
  <si>
    <t>1FEDELE/ANNAMARIAMS</t>
  </si>
  <si>
    <t xml:space="preserve">SERAFINA                      </t>
  </si>
  <si>
    <t>1FICARELLI/SERAFINAMRS</t>
  </si>
  <si>
    <t>1FILIERI/BRUNOMR</t>
  </si>
  <si>
    <t>1FLAMMIA/FRANCESCAMS</t>
  </si>
  <si>
    <t>1FORNELLI/AURORAMRS</t>
  </si>
  <si>
    <t>1GALIANO/FEDERICAMRS</t>
  </si>
  <si>
    <t>1GRECO/ANDREAMR</t>
  </si>
  <si>
    <t>1GRECO/GIUSEPPEMR</t>
  </si>
  <si>
    <t>1GRECO/MARIAMRS</t>
  </si>
  <si>
    <t>1GUERCIA/NADIAMRS</t>
  </si>
  <si>
    <t>HartungSciarra</t>
  </si>
  <si>
    <t>Heike</t>
  </si>
  <si>
    <t>1HARTUNGSCIARRA/HEIKEMS</t>
  </si>
  <si>
    <t>1HILA/BERTAMRS</t>
  </si>
  <si>
    <t>1IANNUZZI/CHIARAMS</t>
  </si>
  <si>
    <t>1IEVA/ANNAMS</t>
  </si>
  <si>
    <t>1INDENNITATE/ANTIMINAMS</t>
  </si>
  <si>
    <t>1INDENNITATE/MARIOCOSIMODAMIANOMR</t>
  </si>
  <si>
    <t>1LAGIOIA/CLAUDIAMRS</t>
  </si>
  <si>
    <t>1LASALANDRA/ALESSIAMRS</t>
  </si>
  <si>
    <t>1LASALANDRA/FRANCESCOMR</t>
  </si>
  <si>
    <t>1LASALANDRA/GERARDOMR</t>
  </si>
  <si>
    <t>1LATORRE/FRANCESCOMR</t>
  </si>
  <si>
    <t>1LAVACCA/FRANCESCAMRS</t>
  </si>
  <si>
    <t>1LAVACCA/MARCOMR</t>
  </si>
  <si>
    <t>1LAVACCA/ROBERTAMRS</t>
  </si>
  <si>
    <t>1MACCHIA/FELICIALUCIAMRS</t>
  </si>
  <si>
    <t>1MANCO/ELEONORAMRS</t>
  </si>
  <si>
    <t>1MANELLI/MARIAANGELAMRS</t>
  </si>
  <si>
    <t>1MANZOLELLI/COSIMAMS</t>
  </si>
  <si>
    <t>1MARGHERITO/ANNAMRS</t>
  </si>
  <si>
    <t>1MARROCCOLI/PIETROMR</t>
  </si>
  <si>
    <t>1MARTIRADONNA/ELEONORAMR</t>
  </si>
  <si>
    <t>1MARTIRADONNA/GIANFRANCOMR</t>
  </si>
  <si>
    <t>1MAZZILLI/VITTORIOMR</t>
  </si>
  <si>
    <t>1MENICHELLA/GIUSEPPEMR</t>
  </si>
  <si>
    <t>1METAFUNI/ALANMR</t>
  </si>
  <si>
    <t>1METAFUNI/LUCAMR</t>
  </si>
  <si>
    <t>1MINERVINI/LUCIANOMR</t>
  </si>
  <si>
    <t>1MITROTTA/ANTONELLAMRS</t>
  </si>
  <si>
    <t>1MONOPOLI/ROSAMS</t>
  </si>
  <si>
    <t>1PACILLO/MICHELEMR</t>
  </si>
  <si>
    <t>1PAIANO/LETIZIAMRS</t>
  </si>
  <si>
    <t xml:space="preserve">ANNA ANTONIA                  </t>
  </si>
  <si>
    <t>1PANZARINO/ANNAANTONIAMRS</t>
  </si>
  <si>
    <t>1PASQUA/COSIMOMR</t>
  </si>
  <si>
    <t>1PASSASEO/COSIMOMR</t>
  </si>
  <si>
    <t>1PETRACHI/ADDOLORATAMRS</t>
  </si>
  <si>
    <t xml:space="preserve">QUINTANA                      </t>
  </si>
  <si>
    <t>1QUINTANA/GIOVANNIMR</t>
  </si>
  <si>
    <t>1ROMA/ALESSIOMR</t>
  </si>
  <si>
    <t>1ROSELLI/FRANCESCAMRS</t>
  </si>
  <si>
    <t>1RUGGIERI/MARTAMRS</t>
  </si>
  <si>
    <t>1RUGGIERO/FRANCESCOMR</t>
  </si>
  <si>
    <t>1RUSSO/ANTONELLAMS</t>
  </si>
  <si>
    <t xml:space="preserve">LUCIA               </t>
  </si>
  <si>
    <t>1RUSSO/LUCIAMS</t>
  </si>
  <si>
    <t>1SALVEMINI/VINCENZOMR</t>
  </si>
  <si>
    <t>Sciarra</t>
  </si>
  <si>
    <t>Giambattista</t>
  </si>
  <si>
    <t>1SCIARRA/GIAMBATTISTAMR</t>
  </si>
  <si>
    <t>1SEMERARO/GRAZIAMRS</t>
  </si>
  <si>
    <t>1SETTANNI/FRANCESCOMR</t>
  </si>
  <si>
    <t>1SGARRA/SIMONEMR</t>
  </si>
  <si>
    <t>1STASOLLA/GIOVANNIMR</t>
  </si>
  <si>
    <t>1STORELLI/MATTEOMR</t>
  </si>
  <si>
    <t xml:space="preserve">ROVALDO TOMMASO               </t>
  </si>
  <si>
    <t>1TEMPESTA/ROVALDOTOMMASOMR</t>
  </si>
  <si>
    <t>1TOTARO/GABRIELLAMRS</t>
  </si>
  <si>
    <t>1TRAMACERE/VALERIOMR</t>
  </si>
  <si>
    <t>1TRIANNI/COSIMOMR</t>
  </si>
  <si>
    <t>1URSO/ELIANAMS</t>
  </si>
  <si>
    <t>1ZAMBETTA/LUISAMRS</t>
  </si>
  <si>
    <t xml:space="preserve">ALLEGRETTI                    </t>
  </si>
  <si>
    <t xml:space="preserve">1.ALLEGRETTI/ALESSAND MR M BRI SSH YY B 013D </t>
  </si>
  <si>
    <t xml:space="preserve">2.AMATO/FRANCESCO MR M BRI SSH YY B 031B </t>
  </si>
  <si>
    <t xml:space="preserve">ANTONUCCI                     </t>
  </si>
  <si>
    <t xml:space="preserve">3.ANTONUCCI/MICHELE MR M BRI SSH YY B 011F </t>
  </si>
  <si>
    <t>BARBARO</t>
  </si>
  <si>
    <t xml:space="preserve">TIZIANA                       </t>
  </si>
  <si>
    <t xml:space="preserve">4.BARBARO/TIZIANA MRS F BRI SSH YY B 025B </t>
  </si>
  <si>
    <t xml:space="preserve">BELLISARIO                    </t>
  </si>
  <si>
    <t xml:space="preserve">5.BELLISARIO/VINCENZO MR M BRI SSH YY B 027A </t>
  </si>
  <si>
    <t xml:space="preserve">6.BIANCO/FRANCESCO MR M BRI SSH YY B 008A </t>
  </si>
  <si>
    <t xml:space="preserve">7.BIANCO/ROBERTO MR M BRI SSH YY B 008B </t>
  </si>
  <si>
    <t>BONGALLINO</t>
  </si>
  <si>
    <t xml:space="preserve">REBECCA                       </t>
  </si>
  <si>
    <t xml:space="preserve">8.BONGALLINO/REBECCA MRS F BRI SSH YY B 006A </t>
  </si>
  <si>
    <t>CAFARELLA</t>
  </si>
  <si>
    <t xml:space="preserve">9.CAFARELLA/GIOVANNI MR M BRI SSH YY B 032C </t>
  </si>
  <si>
    <t>CALZOLARO</t>
  </si>
  <si>
    <t xml:space="preserve">MARIKA ROSARIA                </t>
  </si>
  <si>
    <t xml:space="preserve">10.CALZOLARO/MARIKA R MRS F BRI SSH YY B 027D </t>
  </si>
  <si>
    <t>CAMPAGNA</t>
  </si>
  <si>
    <t xml:space="preserve">ROSANNA                       </t>
  </si>
  <si>
    <t xml:space="preserve">11.CAMPAGNA/ROSANNA MRS F BRI SSH YY B 014C </t>
  </si>
  <si>
    <t>CANTORO</t>
  </si>
  <si>
    <t xml:space="preserve">12.CANTORO/GIUSEPPINA MS F BRI SSH YY B 029A </t>
  </si>
  <si>
    <t xml:space="preserve">13.CAPOCELLI/GIOVANNA MRS F BRI SSH YY B 025F </t>
  </si>
  <si>
    <t>CAPODIFERRO</t>
  </si>
  <si>
    <t xml:space="preserve">14.CAPODIFERRO/ANTONI MRS F BRI SSH YY B 008C </t>
  </si>
  <si>
    <t xml:space="preserve">15.CAPOZZI/ALESSANDRO MR C BRI SSH YY B 013C </t>
  </si>
  <si>
    <t xml:space="preserve">ARTURO VITO                   </t>
  </si>
  <si>
    <t xml:space="preserve">16.CAPOZZI/ARTURO VITO MR M BRI SSH YY B 013B </t>
  </si>
  <si>
    <t>CAPOZZO</t>
  </si>
  <si>
    <t xml:space="preserve">GRAZIA MARIA                  </t>
  </si>
  <si>
    <t xml:space="preserve">17.CAPOZZO/GRAZIAMARI MRS F BRI SSH YY B 024B </t>
  </si>
  <si>
    <t xml:space="preserve">18.CARBONE/FEDERICA MRS F BRI SSH YY B 032B </t>
  </si>
  <si>
    <t>CARMIGNANO</t>
  </si>
  <si>
    <t xml:space="preserve">19.CARMIGNANO/ANTONEL MRS F BRI SSH YY B 026A </t>
  </si>
  <si>
    <t xml:space="preserve">20.CARRIERI/EMANUELE MR C BRI SSH YY B 012C </t>
  </si>
  <si>
    <t xml:space="preserve">21.CARRIERI/SALVATORE MR M BRI SSH YY B 002C </t>
  </si>
  <si>
    <t xml:space="preserve">22.CARRIERI/SOFIA MRS C BRI SSH YY B 012B </t>
  </si>
  <si>
    <t xml:space="preserve">23.CASCIONE/LEONARDO MR M BRI SSH YY B 005C </t>
  </si>
  <si>
    <t>CASE</t>
  </si>
  <si>
    <t xml:space="preserve">24.CASE/LORENZO MR M BRI SSH YY B 031E </t>
  </si>
  <si>
    <t>CASIERO</t>
  </si>
  <si>
    <t xml:space="preserve">25.CASIERO/ALESSIO MR M BRI SSH YY B 031D </t>
  </si>
  <si>
    <t>Catalano</t>
  </si>
  <si>
    <t xml:space="preserve">28.CATALANO/SERENA MRS F BRI SSH YY B 016A </t>
  </si>
  <si>
    <t xml:space="preserve">27.CATALANO/LARA MRS F BRI SSH YY B 016C </t>
  </si>
  <si>
    <t>Annamaria</t>
  </si>
  <si>
    <t xml:space="preserve">26.CATALANO/ANNAMARIA MRS F BRI SSH YY B 016D </t>
  </si>
  <si>
    <t>CAZZELLA</t>
  </si>
  <si>
    <t xml:space="preserve">ANTONIO                       </t>
  </si>
  <si>
    <t xml:space="preserve">29.CAZZELLA/ANTONIO MR M BRI SSH YY B 027C </t>
  </si>
  <si>
    <t xml:space="preserve">GINEVRA                       </t>
  </si>
  <si>
    <t xml:space="preserve">30.CAZZELLA/GINEVRA MRS C BRI SSH YY B 027F </t>
  </si>
  <si>
    <t xml:space="preserve">NICCOLO                       </t>
  </si>
  <si>
    <t xml:space="preserve">31.CAZZELLA/NICCOLO MR C BRI SSH YY B 027E </t>
  </si>
  <si>
    <t>CENTODUCATI    </t>
  </si>
  <si>
    <t>ANGELA MARIA</t>
  </si>
  <si>
    <t xml:space="preserve">32.CENTODUCATI/ANGELA MRS F BRI SSH YY B 022C </t>
  </si>
  <si>
    <t>CHIARIZIA</t>
  </si>
  <si>
    <t xml:space="preserve">33.CHIARIZIA/MARIACRI MRS F BRI SSH YY B 010A </t>
  </si>
  <si>
    <t>CHIERICO</t>
  </si>
  <si>
    <t xml:space="preserve">34.CHIERICO/BEATRICE MRS F BRI SSH YY B 031C </t>
  </si>
  <si>
    <t>CICALA</t>
  </si>
  <si>
    <t xml:space="preserve">35.CICALA/SABRINA MRS F BRI SSH YY B 008F </t>
  </si>
  <si>
    <t>CIMENIS</t>
  </si>
  <si>
    <t xml:space="preserve">36.CIMENIS/FRANCESCO MR M BRI SSH YY B 021E </t>
  </si>
  <si>
    <t xml:space="preserve">CLEMENTE                      </t>
  </si>
  <si>
    <t xml:space="preserve">37.CLEMENTE/MARIO MR M BRI SSH YY A 029D </t>
  </si>
  <si>
    <t xml:space="preserve">COLETTA                       </t>
  </si>
  <si>
    <t xml:space="preserve">38.COLETTA/SARA MS F BRI SSH YY B 007F </t>
  </si>
  <si>
    <t>COLONA</t>
  </si>
  <si>
    <t xml:space="preserve">PASQUALINA                    </t>
  </si>
  <si>
    <t xml:space="preserve">41.COLONNA/PASQUALINA MRS F BRI SSH YY B 011A </t>
  </si>
  <si>
    <t>COLONNA</t>
  </si>
  <si>
    <t xml:space="preserve">GRAZIANO                      </t>
  </si>
  <si>
    <t xml:space="preserve">39.COLONNA/GRAZIANO MR M BRI SSH YY A 028B </t>
  </si>
  <si>
    <t xml:space="preserve">40.COLONNA/PAOLO MR C BRI SSH YY A 028A </t>
  </si>
  <si>
    <t xml:space="preserve">CORDASCO                      </t>
  </si>
  <si>
    <t xml:space="preserve">EZIO                </t>
  </si>
  <si>
    <t xml:space="preserve">42.CORDASCO/EZIO MR M BRI SSH YY B 029F </t>
  </si>
  <si>
    <t xml:space="preserve">44.DAMBROSIO/MATTEO MR M BRI SSH YY B 014F </t>
  </si>
  <si>
    <t xml:space="preserve">45.DAMBROSIO/PIETRO MR M BRI SSH YY B 014E </t>
  </si>
  <si>
    <t xml:space="preserve">43.DAMBROSIO/GABRIELE MR M BRI SSH YY B 023F </t>
  </si>
  <si>
    <t>DE CHAM</t>
  </si>
  <si>
    <t xml:space="preserve">ADDOLORATA LOREDANA           </t>
  </si>
  <si>
    <t xml:space="preserve">46.DECHAM/ADDOLORATA MRS F BRI SSH YY B 021B </t>
  </si>
  <si>
    <t xml:space="preserve">DE GIOVANNI                   </t>
  </si>
  <si>
    <t xml:space="preserve">47.DEGIOVANNI/ALESSIA MS F BRI SSH YY B 007E </t>
  </si>
  <si>
    <t xml:space="preserve">DE SIMINE                     </t>
  </si>
  <si>
    <t xml:space="preserve">NICOLA              </t>
  </si>
  <si>
    <t xml:space="preserve">54.DESIMINE/NICOLA MR M BRI SSH YY B 028D </t>
  </si>
  <si>
    <t>DEIACOB</t>
  </si>
  <si>
    <t xml:space="preserve">AURELIA                       </t>
  </si>
  <si>
    <t xml:space="preserve">48.DEIACOB/AURELIA MRS F BRI SSH YY B 017D </t>
  </si>
  <si>
    <t>DELLAVVOCATO</t>
  </si>
  <si>
    <t xml:space="preserve">49.DELLAVOCATO/GIUSEPP MR M BRI SSH YY B 023A </t>
  </si>
  <si>
    <t>DELORENZIS</t>
  </si>
  <si>
    <t xml:space="preserve">50.DELORENZIS/MATTEO MR M BRI SSH YY B 015C </t>
  </si>
  <si>
    <t>DELZOTTO</t>
  </si>
  <si>
    <t xml:space="preserve">ISABELLA                      </t>
  </si>
  <si>
    <t xml:space="preserve">51.DELZOTTO/ISABELLA MRS F BRI SSH YY B 023B </t>
  </si>
  <si>
    <t xml:space="preserve">DESANTIS                      </t>
  </si>
  <si>
    <t xml:space="preserve">52.DESANTIS/ALESSANDRA MS F BRI SSH YY B 011E </t>
  </si>
  <si>
    <t xml:space="preserve">53.DESANTIS/EMANUELA MS F BRI SSH YY B 011D </t>
  </si>
  <si>
    <t xml:space="preserve">55.DEZIO/GRAZIA MRS F BRI SSH YY B 013A </t>
  </si>
  <si>
    <t xml:space="preserve">DI BARTOLOMEO                 </t>
  </si>
  <si>
    <t xml:space="preserve">56.DIBARTOLOMEO/MARTIN MS F BRI SSH YY B 013E </t>
  </si>
  <si>
    <t xml:space="preserve">57.DIGIROLAMO/TERESA MRS F BRI SSH YY A 026E </t>
  </si>
  <si>
    <t>DI MARIA</t>
  </si>
  <si>
    <t xml:space="preserve">58.DIMARIA/FRANCESCA MRS F BRI SSH YY B 005B </t>
  </si>
  <si>
    <t xml:space="preserve">59.ERRICO/FRANCESCO MR M BRI SSH YY B 026B </t>
  </si>
  <si>
    <t>ARIEL</t>
  </si>
  <si>
    <t xml:space="preserve">60.FEDELE/ARIEL MRS C BRI SSH YY B 004F </t>
  </si>
  <si>
    <t xml:space="preserve">61.FEDELE/GIANFRANCO MR M BRI SSH YY B 004D </t>
  </si>
  <si>
    <t>FIORENTINO</t>
  </si>
  <si>
    <t xml:space="preserve">62.FIORENTINO/ANTONIO MR M BRI SSH YY B 018A </t>
  </si>
  <si>
    <t xml:space="preserve">CAMILLA                       </t>
  </si>
  <si>
    <t xml:space="preserve">63.FIORENTINO/CAMILLA MRS C BRI SSH YY B 017A </t>
  </si>
  <si>
    <t xml:space="preserve">CRISTIAN                      </t>
  </si>
  <si>
    <t xml:space="preserve">64.FIORENTINO/CRISTIAN MR C BRI SSH YY B 017B </t>
  </si>
  <si>
    <t xml:space="preserve">DOMENICO                      </t>
  </si>
  <si>
    <t xml:space="preserve">65.FIORENTINO/DOMENICO MR M BRI SSH YY B 018B </t>
  </si>
  <si>
    <t xml:space="preserve">66.FORTE/FRANCESCO MR M BRI SSH YY B 025E </t>
  </si>
  <si>
    <t xml:space="preserve">67.FORTE/SALVATORE MR M BRI SSH YY B 025D </t>
  </si>
  <si>
    <t xml:space="preserve">68.FORTE/VINCENZO MR M BRI SSH YY B 025C </t>
  </si>
  <si>
    <t xml:space="preserve">69.FORTUNATO/ANNA MRS F BRI SSH YY B 015F </t>
  </si>
  <si>
    <t>FRANCAVILLA</t>
  </si>
  <si>
    <t xml:space="preserve">70.FRANCAVILLA/AZZURR MRS F BRI SSH YY B 004E </t>
  </si>
  <si>
    <t xml:space="preserve">71.FRASCELLA/CHRISTIAN MR M BRI SSH YY B 023C </t>
  </si>
  <si>
    <t xml:space="preserve">72.FRASCELLA/COSIMO MR M BRI SSH YY B 023D </t>
  </si>
  <si>
    <t>FRONTUTO</t>
  </si>
  <si>
    <t xml:space="preserve">73.FRONTUTO/MARCO MR M BRI SSH YY B 012D </t>
  </si>
  <si>
    <t>FUINA</t>
  </si>
  <si>
    <t>FUOCOLARE</t>
  </si>
  <si>
    <t xml:space="preserve">MANUELA                       </t>
  </si>
  <si>
    <t xml:space="preserve">74.FUOCOLARE/MANUELA MRS F BRI SSH YY B 019E </t>
  </si>
  <si>
    <t xml:space="preserve">NATALE                        </t>
  </si>
  <si>
    <t xml:space="preserve">75.FUOCOLARE/NATALE MR M BRI SSH YY B 019D </t>
  </si>
  <si>
    <t>GALA</t>
  </si>
  <si>
    <t xml:space="preserve">FAUSTA                        </t>
  </si>
  <si>
    <t xml:space="preserve">76.GALA/FAUSTA MRS F BRI SSH YY B 014D </t>
  </si>
  <si>
    <t>GARGANO</t>
  </si>
  <si>
    <t xml:space="preserve">77.GARGANO/GIUSY MRS F BRI SSH YY B 012E </t>
  </si>
  <si>
    <t xml:space="preserve">78.GERARDI/ROSARIA MRS F BRI SSH YY B 018C </t>
  </si>
  <si>
    <t>GIAMMARRUTO</t>
  </si>
  <si>
    <t xml:space="preserve">MARIA ANTONIETTA              </t>
  </si>
  <si>
    <t>GIANNELLI</t>
  </si>
  <si>
    <t xml:space="preserve">79.GIANNELLI/GIUSEPPE MR M BRI SSH YY B 009E </t>
  </si>
  <si>
    <t xml:space="preserve">GILIBERTI                     </t>
  </si>
  <si>
    <t xml:space="preserve">80.GILIBERTI/GAIA MS F BRI SSH YY B 027B </t>
  </si>
  <si>
    <t xml:space="preserve">81.GRASSI/GIORGIO MR M BRI SSH YY B 010F </t>
  </si>
  <si>
    <t xml:space="preserve">82.GRASSI/SIMONE MR M BRI SSH YY B 010E </t>
  </si>
  <si>
    <t xml:space="preserve">83.GRECO/DOMENICO MR M BRI SSH YY B 029B </t>
  </si>
  <si>
    <t xml:space="preserve">LANZOLLA                      </t>
  </si>
  <si>
    <t xml:space="preserve">ROSA                </t>
  </si>
  <si>
    <t xml:space="preserve">84.LANZOLLA/ROSA MS F BRI SSH YY B 029E </t>
  </si>
  <si>
    <t xml:space="preserve">CESARE                        </t>
  </si>
  <si>
    <t xml:space="preserve">85.LECCE/CESARE MR M BRI SSH YY B 018D </t>
  </si>
  <si>
    <t>LITTI</t>
  </si>
  <si>
    <t xml:space="preserve">86.LITTI/ILARIA MRS F BRI SSH YY B 010D </t>
  </si>
  <si>
    <t>LOMARTIRE</t>
  </si>
  <si>
    <t xml:space="preserve">87.LOMARTIRE/ALESSIA MRS F BRI SSH YY B 018E </t>
  </si>
  <si>
    <t xml:space="preserve">LOMARTIRE                     </t>
  </si>
  <si>
    <t xml:space="preserve">88.LOMARTIRE/FRANCESCO MR M BRI SSH YY B 011C </t>
  </si>
  <si>
    <t xml:space="preserve">89.LONGO/CHIARA MRS F BRI SSH YY B 015E </t>
  </si>
  <si>
    <t>LUCATORTO</t>
  </si>
  <si>
    <t xml:space="preserve">90.LUCATORTO/ROSA MRS F BRI SSH YY B 025A </t>
  </si>
  <si>
    <t>LUCHENA</t>
  </si>
  <si>
    <t xml:space="preserve">91.LUCHENA/MONICA MRS F BRI SSH YY B 017C </t>
  </si>
  <si>
    <t xml:space="preserve">92.MALTESE/ANNA MRS F BRI SSH YY B 021D </t>
  </si>
  <si>
    <t>MARAGLINO</t>
  </si>
  <si>
    <t xml:space="preserve">93.MARAGLINO/MICHELE MR M BRI SSH YY B 024A </t>
  </si>
  <si>
    <t xml:space="preserve">DONATO                        </t>
  </si>
  <si>
    <t xml:space="preserve">94.MARROCCOLI/DONATO MR M BRI SSH YY B 022F </t>
  </si>
  <si>
    <t xml:space="preserve">95.MARROCCOLI/NICOLA MR M BRI SSH YY B 022E </t>
  </si>
  <si>
    <t xml:space="preserve">SILVIA                        </t>
  </si>
  <si>
    <t xml:space="preserve">96.MARROCCOLI/TOMMASO MR M BRI SSH YY B 022B </t>
  </si>
  <si>
    <t xml:space="preserve">MARROCCOLI     </t>
  </si>
  <si>
    <t xml:space="preserve">97.MARROCOLI/SILVIA MRS F BRI SSH YY B 022D </t>
  </si>
  <si>
    <t>MARTELLA</t>
  </si>
  <si>
    <t xml:space="preserve">ROSARIA FRANCA                </t>
  </si>
  <si>
    <t xml:space="preserve">98.MARTELLA/ROSARIA MRS F BRI SSH YY B 008D </t>
  </si>
  <si>
    <t xml:space="preserve">99.MARTINA/ROSA MRS F BRI SSH YY B 012A </t>
  </si>
  <si>
    <t xml:space="preserve">MARZANO                       </t>
  </si>
  <si>
    <t xml:space="preserve">SIMONE              </t>
  </si>
  <si>
    <t xml:space="preserve">100.MARZANO/SIMONE MR M BRI SSH YY B 007D </t>
  </si>
  <si>
    <t>MERO</t>
  </si>
  <si>
    <t xml:space="preserve">101.MERO/FEDERICA MRS F BRI SSH YY B 020E </t>
  </si>
  <si>
    <t xml:space="preserve">102.MERO/GIUSEPPE MR M BRI SSH YY B 020D </t>
  </si>
  <si>
    <t xml:space="preserve">GREGORIO                      </t>
  </si>
  <si>
    <t xml:space="preserve">103.MERO/GREGORIO MR M BRI SSH YY B 020C </t>
  </si>
  <si>
    <t>Miccoli</t>
  </si>
  <si>
    <t xml:space="preserve">104.MICCOLI/MARIA MRS F BRI SSH YY B 031F </t>
  </si>
  <si>
    <t>MOLA</t>
  </si>
  <si>
    <t xml:space="preserve">105.MOLA/ANTONIA MRS F BRI SSH YY B 006E </t>
  </si>
  <si>
    <t xml:space="preserve">106.MOLA/VINCENZO MR M BRI SSH YY B 019F </t>
  </si>
  <si>
    <t>MONDELLI</t>
  </si>
  <si>
    <t xml:space="preserve">107.MONDELLI/ANGELA MA MRS F BRI SSH YY B 024E </t>
  </si>
  <si>
    <t xml:space="preserve">CONCETTA                      </t>
  </si>
  <si>
    <t xml:space="preserve">108.MONTUORI/CONCETTA MRS F BRI SSH YY B 030F </t>
  </si>
  <si>
    <t>MUSACCHIO</t>
  </si>
  <si>
    <t xml:space="preserve">109.MUSACCHIO/ALESSIA MRS F BRI SSH YY B 031A </t>
  </si>
  <si>
    <t xml:space="preserve">110.NEGRI/SOFIA MRS F BRI SSH YY B 014A </t>
  </si>
  <si>
    <t xml:space="preserve">DALILA                        </t>
  </si>
  <si>
    <t xml:space="preserve">111.PAGLIARA/DALILA MRS F BRI SSH YY B 003A </t>
  </si>
  <si>
    <t>PALANGA</t>
  </si>
  <si>
    <t xml:space="preserve">112.PALANGA/ANGELO MR M BRI SSH YY B 005E </t>
  </si>
  <si>
    <t xml:space="preserve">MIRKO                         </t>
  </si>
  <si>
    <t xml:space="preserve">113.PALANGA/MIRKO MR C BRI SSH YY B 005F </t>
  </si>
  <si>
    <t xml:space="preserve">114.PALAZZO/PIETRO MR M BRI SSH YY A 026F </t>
  </si>
  <si>
    <t xml:space="preserve">115.PANARELLI/CARMELA MRS F BRI SSH YY B 009D </t>
  </si>
  <si>
    <t xml:space="preserve">CARMELA                       </t>
  </si>
  <si>
    <t xml:space="preserve">116.PASTORE/CARMELA MRS F BRI SSH YY B 021A </t>
  </si>
  <si>
    <t xml:space="preserve">117.PERINOLA/ANGELA MRS F BRI SSH YY B 009F </t>
  </si>
  <si>
    <t xml:space="preserve">118.PERINOLA/MICHELE MR M BRI SSH YY B 006B </t>
  </si>
  <si>
    <t xml:space="preserve">119.PERSANO/AURORA MRS F BRI SSH YY B 024F </t>
  </si>
  <si>
    <t xml:space="preserve">PETRUZZELLA                   </t>
  </si>
  <si>
    <t xml:space="preserve">IPPOLITA            </t>
  </si>
  <si>
    <t xml:space="preserve">120.PETRUZZELLA/IPPOLIT MS F BRI SSH YY B 028E </t>
  </si>
  <si>
    <t>PIGNATARO</t>
  </si>
  <si>
    <t xml:space="preserve">121.PIGNATARO/ALESSAND MRS F BRI SSH YY A 028C </t>
  </si>
  <si>
    <t xml:space="preserve">PLATI                         </t>
  </si>
  <si>
    <t xml:space="preserve">DANIELE             </t>
  </si>
  <si>
    <t xml:space="preserve">122.PLATI/DANIELE MR M BRI SSH YY B 007C </t>
  </si>
  <si>
    <t>PRANZO</t>
  </si>
  <si>
    <t xml:space="preserve">123.PRANZO/DANILO MR M BRI SSH YY B 030E </t>
  </si>
  <si>
    <t xml:space="preserve">GIORGIA                       </t>
  </si>
  <si>
    <t xml:space="preserve">124.PRANZO/GIORGIA MRS F BRI SSH YY B 030D </t>
  </si>
  <si>
    <t xml:space="preserve">125.PRANZO/SIMONA MRS F BRI SSH YY B 030C </t>
  </si>
  <si>
    <t>PRETE</t>
  </si>
  <si>
    <t xml:space="preserve">DINO                          </t>
  </si>
  <si>
    <t xml:space="preserve">126.PRETE/DINO MR M BRI SSH YY B 003B </t>
  </si>
  <si>
    <t>PROTOPAPA</t>
  </si>
  <si>
    <t xml:space="preserve">MARIANNA                      </t>
  </si>
  <si>
    <t xml:space="preserve">127.PROTOPAPA/MARIANNA MRS F BRI SSH YY B 002B </t>
  </si>
  <si>
    <t>QUERAITI</t>
  </si>
  <si>
    <t xml:space="preserve">ALBERTO                       </t>
  </si>
  <si>
    <t xml:space="preserve">128.QUERAITI/ALBERTO MRS F BRI SSH YY B 006D </t>
  </si>
  <si>
    <t>QUERO</t>
  </si>
  <si>
    <t xml:space="preserve">129.QUERO/GABRIELLA MRS F BRI SSH YY B 019A </t>
  </si>
  <si>
    <t xml:space="preserve">130.RAIMONDO/FRANCESCO MR M BRI SSH YY B 009C </t>
  </si>
  <si>
    <t>RICCO</t>
  </si>
  <si>
    <t xml:space="preserve">131.RICCO/GIACOMO MR M BRI SSH YY B 007A </t>
  </si>
  <si>
    <t xml:space="preserve">132.RIZZO/ANTONIO MR M BRI SSH YY B 012F </t>
  </si>
  <si>
    <t xml:space="preserve">NUNZIANA                      </t>
  </si>
  <si>
    <t xml:space="preserve">133.RODIO/NUNZIA MRS F BRI SSH YY B 006F </t>
  </si>
  <si>
    <t xml:space="preserve">romaniello </t>
  </si>
  <si>
    <t xml:space="preserve">flavia  </t>
  </si>
  <si>
    <t xml:space="preserve">134.ROMANIELLO/FLAVIA MRS F BRI SSH YY B 017E </t>
  </si>
  <si>
    <t xml:space="preserve">GIANDOMENICO                  </t>
  </si>
  <si>
    <t xml:space="preserve">135.ROMITO/GIANDOMENICO MR M BRI SSH YY B 014B </t>
  </si>
  <si>
    <t>ROSA FRANCO</t>
  </si>
  <si>
    <t xml:space="preserve">DAILIN                        </t>
  </si>
  <si>
    <t xml:space="preserve">136.ROSAFRANCO/DAILIN MS F BRI SSH YY B 004C </t>
  </si>
  <si>
    <t>RUGGI</t>
  </si>
  <si>
    <t xml:space="preserve">137.RUGGI/ANGELA MRS F BRI SSH YY B 026C </t>
  </si>
  <si>
    <t xml:space="preserve">138.RUGGIERO/BARBARA MRS F BRI SSH YY B 009A </t>
  </si>
  <si>
    <t xml:space="preserve">russo  </t>
  </si>
  <si>
    <t xml:space="preserve">139.RUSSO/SALVATORE MR M BRI SSH YY B 017F </t>
  </si>
  <si>
    <t xml:space="preserve">140.SALVATORE/ANGELO MR M BRI SSH YY B 010B </t>
  </si>
  <si>
    <t xml:space="preserve">SANTACESARIA                  </t>
  </si>
  <si>
    <t xml:space="preserve">YLENIA              </t>
  </si>
  <si>
    <t xml:space="preserve">141.SANTACESARIA/YLENIA MS F BRI SSH YY B 032E </t>
  </si>
  <si>
    <t>SCURO</t>
  </si>
  <si>
    <t xml:space="preserve">VITA MARIA                    </t>
  </si>
  <si>
    <t xml:space="preserve">142.SCURO/VITAMARIA MRS F BRI SSH YY B 005D </t>
  </si>
  <si>
    <t>SECLI</t>
  </si>
  <si>
    <t xml:space="preserve">OMAR                          </t>
  </si>
  <si>
    <t xml:space="preserve">143.SECLI/OMAR MR M BRI SSH YY B 011B </t>
  </si>
  <si>
    <t xml:space="preserve">144.SOLAZZO/MARTINA MRS F BRI SSH YY B 010C </t>
  </si>
  <si>
    <t>Soleti</t>
  </si>
  <si>
    <t>Rebecca Marì</t>
  </si>
  <si>
    <t xml:space="preserve">147.SOLETI/REBECCAMARI MRS C BRI SSH YY B 030A </t>
  </si>
  <si>
    <t xml:space="preserve">145.SOLETI/ANGELICA MRS F BRI SSH YY B 030B </t>
  </si>
  <si>
    <t xml:space="preserve">146.SOLETI/GIOVANNI MR M BRI SSH YY B 003C </t>
  </si>
  <si>
    <t xml:space="preserve">148.STASI/GIUSEPPE MR M BRI SSH YY B 026D </t>
  </si>
  <si>
    <t xml:space="preserve">CHIARA MARIA                  </t>
  </si>
  <si>
    <t xml:space="preserve">149.STASOLLA/CHIARAMAR MRS C BRI SSH YY B 004A </t>
  </si>
  <si>
    <t xml:space="preserve">150.STASOLLA/GIUSEPPE MR M BRI SSH YY B 004B </t>
  </si>
  <si>
    <t>STASSI</t>
  </si>
  <si>
    <t xml:space="preserve">MASSIMILIANO                  </t>
  </si>
  <si>
    <t xml:space="preserve">151.STASSI/MASSIMILIANO MR M BRI SSH YY B 020B </t>
  </si>
  <si>
    <t xml:space="preserve">PABLO GIUSEPPE                </t>
  </si>
  <si>
    <t xml:space="preserve">152.STASSI/PABLO GIUSEP MR C BRI SSH YY B 020F </t>
  </si>
  <si>
    <t>TAGLIENTE</t>
  </si>
  <si>
    <t xml:space="preserve">153.TAGLIENTE/ROSANNA MRS F BRI SSH YY B 019C </t>
  </si>
  <si>
    <t>TAURINO</t>
  </si>
  <si>
    <t xml:space="preserve">154.TAURINO/SARA MRS F BRI SSH YY B 007B </t>
  </si>
  <si>
    <t xml:space="preserve">ROCCO                         </t>
  </si>
  <si>
    <t xml:space="preserve">155.TAVAGLIONE/ROCCO MR M BRI SSH YY B 008E </t>
  </si>
  <si>
    <t>TONDO</t>
  </si>
  <si>
    <t>ANNA REBECCA</t>
  </si>
  <si>
    <t xml:space="preserve">156.TONDO/ANNAREBECCA MRS F BRI SSH YY B 015B </t>
  </si>
  <si>
    <t>TORRES</t>
  </si>
  <si>
    <t xml:space="preserve">MARIA GIOVANNA                </t>
  </si>
  <si>
    <t xml:space="preserve">157.TORRES/MARIA GIOVA MRS F BRI SSH YY B 023E </t>
  </si>
  <si>
    <t>Traversa</t>
  </si>
  <si>
    <t>Marina</t>
  </si>
  <si>
    <t xml:space="preserve">159.TRAVERSA/MARINA MRS F BRI SSH YY B 016B </t>
  </si>
  <si>
    <t>Angela</t>
  </si>
  <si>
    <t xml:space="preserve">158.TRAVERSA/ANGELA MRS F BRI SSH YY B 016E </t>
  </si>
  <si>
    <t xml:space="preserve">TRITTO                        </t>
  </si>
  <si>
    <t xml:space="preserve">160.TRITTO/ANGELA MS F BRI SSH YY A 029C </t>
  </si>
  <si>
    <t>VANTAGGIATO</t>
  </si>
  <si>
    <t xml:space="preserve">161.VANTAGGIATO/ANNA MRS F BRI SSH YY B 002A </t>
  </si>
  <si>
    <t xml:space="preserve">162.VANTAGGIATO/PIERLUI MR M BRI SSH YY B 015A </t>
  </si>
  <si>
    <t>VERO</t>
  </si>
  <si>
    <t xml:space="preserve">163.VERO/NICOLA MR M BRI SSH YY B 024D </t>
  </si>
  <si>
    <t>VEZZEGGIATO</t>
  </si>
  <si>
    <t xml:space="preserve">DONATO ANTONIO                </t>
  </si>
  <si>
    <t xml:space="preserve">164.VEZZEGGIATO/DONATO MR M BRI SSH YY B 019B </t>
  </si>
  <si>
    <t>ZACCARIA</t>
  </si>
  <si>
    <t xml:space="preserve">EGIDIO SALVATORE              </t>
  </si>
  <si>
    <t>165.ZACCARIA/EGIDIO SAL MR M BRI SSH YY B 009B</t>
  </si>
  <si>
    <t>BRUNER</t>
  </si>
  <si>
    <t>BRUNER/LUCA</t>
  </si>
  <si>
    <t>Buievska</t>
  </si>
  <si>
    <t>Nataliia</t>
  </si>
  <si>
    <t>Dosyn</t>
  </si>
  <si>
    <t>Nadiia</t>
  </si>
  <si>
    <t>DOSYN/NADIIA</t>
  </si>
  <si>
    <t>Komarynska</t>
  </si>
  <si>
    <t>Komarynskyy</t>
  </si>
  <si>
    <t>KOMARYNSKYY/VITALIY.12F</t>
  </si>
  <si>
    <t>MANGIONE</t>
  </si>
  <si>
    <t>MANGIONE/MICHELE</t>
  </si>
  <si>
    <t>NUNZIATA/ANTONIO</t>
  </si>
  <si>
    <t>Sagaidak</t>
  </si>
  <si>
    <t>Bogdan</t>
  </si>
  <si>
    <t>Stasyuk</t>
  </si>
  <si>
    <t>Oksana</t>
  </si>
  <si>
    <t>Volodymyr</t>
  </si>
  <si>
    <t>STEFANELLI</t>
  </si>
  <si>
    <t>STEFANELLI/LUIGI</t>
  </si>
  <si>
    <t>ANTENUCCI</t>
  </si>
  <si>
    <t>JVAN</t>
  </si>
  <si>
    <t>ANTENUCCI/JVAN MR</t>
  </si>
  <si>
    <t>ANTENUCCI/NATHANCHD</t>
  </si>
  <si>
    <t>BIANCO/MARIA MRS</t>
  </si>
  <si>
    <t>BIANCO/ALFONSO MR</t>
  </si>
  <si>
    <t xml:space="preserve">Branca </t>
  </si>
  <si>
    <t>Milko</t>
  </si>
  <si>
    <t>BRANCA/MILKO MR</t>
  </si>
  <si>
    <t>CALABRESE/FRANCESCO MR</t>
  </si>
  <si>
    <t>Chiffi</t>
  </si>
  <si>
    <t>CHIFFI/DEBORA MS</t>
  </si>
  <si>
    <t xml:space="preserve">CILIBERTI </t>
  </si>
  <si>
    <t>CILIBERTI/VINCENZO MR</t>
  </si>
  <si>
    <t>De Laurenzio</t>
  </si>
  <si>
    <t>Tiziana</t>
  </si>
  <si>
    <t>DE LAURENZIO/TIZIA MRS</t>
  </si>
  <si>
    <t>DI SAURO</t>
  </si>
  <si>
    <t>DISAURO/SIMONE MR</t>
  </si>
  <si>
    <t>DI TOMMASO</t>
  </si>
  <si>
    <t>DITOMMASO/GIANFRANC MR</t>
  </si>
  <si>
    <t>DITOMMASO/LORENZOCHD</t>
  </si>
  <si>
    <t>DITOMMASO/GAIACHD</t>
  </si>
  <si>
    <t>Estatico</t>
  </si>
  <si>
    <t>ESTATICO/CLEMENTIN MRS</t>
  </si>
  <si>
    <t>FALCO/SALVATORE MR</t>
  </si>
  <si>
    <t>FALCO/RAFFAELLA MS</t>
  </si>
  <si>
    <t>FESTA</t>
  </si>
  <si>
    <t>FESTA/ANTONIO MR</t>
  </si>
  <si>
    <t>FORNILLO</t>
  </si>
  <si>
    <t>FORNILLO/MARILENA MS</t>
  </si>
  <si>
    <t>FORTUNATO/FRANCESCO MR</t>
  </si>
  <si>
    <t>Germani</t>
  </si>
  <si>
    <t>GERMANI/ANGELO MR</t>
  </si>
  <si>
    <t>Iuliano</t>
  </si>
  <si>
    <t>Samuel</t>
  </si>
  <si>
    <t>IULIANO/SAMUEL MR</t>
  </si>
  <si>
    <t>Gioele</t>
  </si>
  <si>
    <t>IULIANO/GIOELECHD</t>
  </si>
  <si>
    <t>Gianfranco</t>
  </si>
  <si>
    <t>IULIANO/GIANFRANCO MR</t>
  </si>
  <si>
    <t>Liberti</t>
  </si>
  <si>
    <t>LIBERTI/MARCO MR</t>
  </si>
  <si>
    <t>LIETO</t>
  </si>
  <si>
    <t>LIETO/ALESSANDRO MR</t>
  </si>
  <si>
    <t xml:space="preserve">LIPPO </t>
  </si>
  <si>
    <t xml:space="preserve">CATERINA </t>
  </si>
  <si>
    <t>LIPPO/CATERINA MRS</t>
  </si>
  <si>
    <t>MANSI</t>
  </si>
  <si>
    <t>MANSI/FRANCESCA MRS</t>
  </si>
  <si>
    <t>MANSI/SALVATORE MR</t>
  </si>
  <si>
    <t>Micelli</t>
  </si>
  <si>
    <t>Toni</t>
  </si>
  <si>
    <t>MICELLI/TONI MR</t>
  </si>
  <si>
    <t>NACLERIO</t>
  </si>
  <si>
    <t>JULLIETTA ANTONIELLA</t>
  </si>
  <si>
    <t>NACLERIO/JULLIETTAA MS</t>
  </si>
  <si>
    <t>NEGRO/ANGELA MS</t>
  </si>
  <si>
    <t>Ginevra</t>
  </si>
  <si>
    <t>PANICO/GINEVRACHD</t>
  </si>
  <si>
    <t>PANICO/MARIA</t>
  </si>
  <si>
    <t xml:space="preserve">PANICO </t>
  </si>
  <si>
    <t>PANICO/SALVATORE MR</t>
  </si>
  <si>
    <t>PANICO/GIULIACHD</t>
  </si>
  <si>
    <t>PETRAIO</t>
  </si>
  <si>
    <t>MARIA ANTONIETTA</t>
  </si>
  <si>
    <t>PETRAIO/MARIAANTON MRS</t>
  </si>
  <si>
    <t>PIZZI/ANDREA MS</t>
  </si>
  <si>
    <t>Pugliese</t>
  </si>
  <si>
    <t>PUGLIESE/GIUSEPPE MR</t>
  </si>
  <si>
    <t>Riccetti</t>
  </si>
  <si>
    <t>Helen</t>
  </si>
  <si>
    <t>RICCETTI/HELEN MRS</t>
  </si>
  <si>
    <t>RINALDI/ROSARIO MR</t>
  </si>
  <si>
    <t xml:space="preserve">ROBINO </t>
  </si>
  <si>
    <t xml:space="preserve">MATTIA </t>
  </si>
  <si>
    <t>ROBINO/MATTIACHD</t>
  </si>
  <si>
    <t>ROBINO/ANDREA MR</t>
  </si>
  <si>
    <t>SHALABY</t>
  </si>
  <si>
    <t>REEM</t>
  </si>
  <si>
    <t>REEM/SHALBY MRS</t>
  </si>
  <si>
    <t xml:space="preserve">SILVESTRI </t>
  </si>
  <si>
    <t>SILVESTRI/CARMELA MR</t>
  </si>
  <si>
    <t xml:space="preserve">Skiba </t>
  </si>
  <si>
    <t xml:space="preserve">Malgorzata Maria </t>
  </si>
  <si>
    <t>SKIBA/MALGORZATAMA MRS</t>
  </si>
  <si>
    <t>SULIMKO</t>
  </si>
  <si>
    <t>TADDEO</t>
  </si>
  <si>
    <t>TADDEO/ASSUNTA MRS</t>
  </si>
  <si>
    <t xml:space="preserve">TIRELLI </t>
  </si>
  <si>
    <t xml:space="preserve">ROBERTA </t>
  </si>
  <si>
    <t>TIRELLI/ROBERTA MRS</t>
  </si>
  <si>
    <t>Vicini de Cosimo</t>
  </si>
  <si>
    <t>VICINIDECOSIMO/FRAN MR</t>
  </si>
  <si>
    <t xml:space="preserve">BELLIFEMINE                   </t>
  </si>
  <si>
    <t>1BELLIFEMINE/LUIGIMR</t>
  </si>
  <si>
    <t>BORGHI</t>
  </si>
  <si>
    <t>1BORGHI/SABRINAMS</t>
  </si>
  <si>
    <t xml:space="preserve">CALABRESI                     </t>
  </si>
  <si>
    <t>1CALABRESI/ALESSANDROMR</t>
  </si>
  <si>
    <t xml:space="preserve">CARALICEA </t>
  </si>
  <si>
    <t>MIHAELA</t>
  </si>
  <si>
    <t>1CARALICEA/MIHAELAMS</t>
  </si>
  <si>
    <t xml:space="preserve">CHIARILLI                     </t>
  </si>
  <si>
    <t>1CHIARILLI/LEONARDOMR</t>
  </si>
  <si>
    <t xml:space="preserve">TORQUATO            </t>
  </si>
  <si>
    <t>1CHIARILLI/TORQUATOMR</t>
  </si>
  <si>
    <t xml:space="preserve">CONSERVA                      </t>
  </si>
  <si>
    <t>1CONSERVA/GIOVANNIMR</t>
  </si>
  <si>
    <t xml:space="preserve">COSTA                         </t>
  </si>
  <si>
    <t xml:space="preserve">PAOLA               </t>
  </si>
  <si>
    <t>1COSTA/PAOLAMS</t>
  </si>
  <si>
    <t xml:space="preserve">CAROLINA            </t>
  </si>
  <si>
    <t>1COZZOLINO/CAROLINAMS</t>
  </si>
  <si>
    <t xml:space="preserve">D'AVERSA                      </t>
  </si>
  <si>
    <t>1DAVERSA/GIANLUCAMR</t>
  </si>
  <si>
    <t>DE MUTIIS</t>
  </si>
  <si>
    <t>1DEMUTIIS/LUIGIMR</t>
  </si>
  <si>
    <t xml:space="preserve">DI CESARE                     </t>
  </si>
  <si>
    <t xml:space="preserve">MIRIAM              </t>
  </si>
  <si>
    <t>1DICESARE/MIRIAMMS</t>
  </si>
  <si>
    <t xml:space="preserve">DI MARCO </t>
  </si>
  <si>
    <t>1DIMARCO/FRANCESCOMR</t>
  </si>
  <si>
    <t>FIASCHETTI</t>
  </si>
  <si>
    <t>1FIASCHETTI/NICHOLASMR</t>
  </si>
  <si>
    <t>GIAMPIETRO</t>
  </si>
  <si>
    <t>CONCETTA </t>
  </si>
  <si>
    <t>1CONCETTA/GIAMPIETROMS</t>
  </si>
  <si>
    <t xml:space="preserve">LOVATELLI                     </t>
  </si>
  <si>
    <t xml:space="preserve">BARBARA             </t>
  </si>
  <si>
    <t>1LOVATELLI/BARBARAMS</t>
  </si>
  <si>
    <t>MANDOLINI</t>
  </si>
  <si>
    <t>1MANDOLINI/ELISAMS</t>
  </si>
  <si>
    <t xml:space="preserve">MORAZZOLI                     </t>
  </si>
  <si>
    <t xml:space="preserve">LUCA                </t>
  </si>
  <si>
    <t>1MORAZZOLI/LUCAMR</t>
  </si>
  <si>
    <t xml:space="preserve">OLIVIERIIOVINO                </t>
  </si>
  <si>
    <t>1OLIVIERIIOVINO/LUISAMS</t>
  </si>
  <si>
    <t xml:space="preserve">ONORI                         </t>
  </si>
  <si>
    <t>1ONORI/ALESSANDRAMS</t>
  </si>
  <si>
    <t>PALOMBO</t>
  </si>
  <si>
    <t>1PALOMBO/VERONICAMS</t>
  </si>
  <si>
    <t>ROA </t>
  </si>
  <si>
    <t>JUAN PABLO</t>
  </si>
  <si>
    <t>1ROA /JUANPABLOMR</t>
  </si>
  <si>
    <t xml:space="preserve">RUCCOLO                       </t>
  </si>
  <si>
    <t xml:space="preserve">FABIANA             </t>
  </si>
  <si>
    <t>1RUCCOLO/FABIANAMS</t>
  </si>
  <si>
    <t xml:space="preserve">SILVESTRI                     </t>
  </si>
  <si>
    <t>1SILVESTRI/SIMONAMS</t>
  </si>
  <si>
    <t xml:space="preserve">VALENTINA           </t>
  </si>
  <si>
    <t>1SILVESTRI/VALENTINAMS</t>
  </si>
  <si>
    <t xml:space="preserve">SPONZA                        </t>
  </si>
  <si>
    <t xml:space="preserve">SERGIO              </t>
  </si>
  <si>
    <t>1SPONZA/SERGIOMR</t>
  </si>
  <si>
    <t xml:space="preserve">VERGA                         </t>
  </si>
  <si>
    <t xml:space="preserve">FABIO               </t>
  </si>
  <si>
    <t>1VERGA/FABIOMR</t>
  </si>
  <si>
    <t xml:space="preserve">MATILDA             </t>
  </si>
  <si>
    <t>1VERGA/MATILDACHD</t>
  </si>
  <si>
    <t>VIVIANI</t>
  </si>
  <si>
    <t>1VIVIANI/FILOMENAMR</t>
  </si>
  <si>
    <t>ABDELKABIR AHMED SAYED AHMED</t>
  </si>
  <si>
    <t>ESSAM</t>
  </si>
  <si>
    <t>1ABDELKABIRAHMEDSAYEDAHMED/ESSAM</t>
  </si>
  <si>
    <t>1BERNARDO/MAURO</t>
  </si>
  <si>
    <t>1BIANCO/MARIA</t>
  </si>
  <si>
    <t>1BIANCO/ALFONSO</t>
  </si>
  <si>
    <t>1BRANCA/MILKO</t>
  </si>
  <si>
    <t>1BRUNO/ELENA</t>
  </si>
  <si>
    <t>1CALABRESE/FRANCESCO</t>
  </si>
  <si>
    <t>1CHIFFI/DEBORA</t>
  </si>
  <si>
    <t>1CILIBERTI/VINCENZO</t>
  </si>
  <si>
    <t>1DIMARCO/FRANCESCO</t>
  </si>
  <si>
    <t>1DISAURO/SIMONE</t>
  </si>
  <si>
    <t>1DITOMMASO/GIANFRANCO</t>
  </si>
  <si>
    <t>1DITOMMASO/LORENZO</t>
  </si>
  <si>
    <t>1DITOMMASO/GAIA</t>
  </si>
  <si>
    <t>1FORNILLO/MARILENA</t>
  </si>
  <si>
    <t>1FORTUNATO/FRANCESCO</t>
  </si>
  <si>
    <t>Angelo</t>
  </si>
  <si>
    <t>1GERMANI/ANGELO</t>
  </si>
  <si>
    <t>1IULIANO/SAMUEL</t>
  </si>
  <si>
    <t>1IULIANO/GIOELE</t>
  </si>
  <si>
    <t>1IULIANO/GIANFRANCO</t>
  </si>
  <si>
    <t>1LIBERTI/MARCO</t>
  </si>
  <si>
    <t>1LIETO/ALESSANDRO</t>
  </si>
  <si>
    <t>1LIPPO/CATERINA</t>
  </si>
  <si>
    <t>1MICELLI/TONI</t>
  </si>
  <si>
    <t>1NACLERIO/JULLIETTAANTONIELLA</t>
  </si>
  <si>
    <t>1NEGRO/ANGELA</t>
  </si>
  <si>
    <t>1PALOMBO/VERONICA</t>
  </si>
  <si>
    <t>1PANICO/GINEVRA</t>
  </si>
  <si>
    <t>1PANICO/MARIAINF</t>
  </si>
  <si>
    <t>1PANICO/SALVATORE</t>
  </si>
  <si>
    <t>1PANICO/GIULIA</t>
  </si>
  <si>
    <t xml:space="preserve">1PETRAIO/MARIAANTONIETTA </t>
  </si>
  <si>
    <t>1PIZZI/ANDREA</t>
  </si>
  <si>
    <t>1RICCETTI/HELEN</t>
  </si>
  <si>
    <t>1RINALDI/ROSARIO</t>
  </si>
  <si>
    <t>1ROBINO/MATTIA</t>
  </si>
  <si>
    <t>1ROBINO/ANDREA</t>
  </si>
  <si>
    <t>1SILVESTRI/CARMELA</t>
  </si>
  <si>
    <t>1SKIBA/MALGORZATAMARIA</t>
  </si>
  <si>
    <t>1TADDEO/ASSUNTA</t>
  </si>
  <si>
    <t>1TIRELLI/ROBERTA</t>
  </si>
  <si>
    <t>1VICINIDECOSIMO/FRANCESCO</t>
  </si>
  <si>
    <t>ALVIGI</t>
  </si>
  <si>
    <t>ALVIGI/GENNARO</t>
  </si>
  <si>
    <t>AMBROSONE</t>
  </si>
  <si>
    <t>LUIGIANDREAEMMANUEL </t>
  </si>
  <si>
    <t>AMBROSONE/LUIGI</t>
  </si>
  <si>
    <t>Coupon staus updated</t>
  </si>
  <si>
    <t>ROCCO </t>
  </si>
  <si>
    <t>AMBROSONE/ROCCO</t>
  </si>
  <si>
    <t>Assante</t>
  </si>
  <si>
    <t>Maria Italia</t>
  </si>
  <si>
    <t>Assunta</t>
  </si>
  <si>
    <t>Carfora</t>
  </si>
  <si>
    <t>CARFORA/ASSUNTA</t>
  </si>
  <si>
    <t>BOSCO/ALFREDO</t>
  </si>
  <si>
    <t>BUONCRISTIANO</t>
  </si>
  <si>
    <t>Barba Viaggi</t>
  </si>
  <si>
    <t>BUONCRISTIANO/UMBERTO</t>
  </si>
  <si>
    <t>BUONCRISTIANO/ROSA</t>
  </si>
  <si>
    <t xml:space="preserve">CARBONE </t>
  </si>
  <si>
    <t>CARBONE/RAFFAELE MR</t>
  </si>
  <si>
    <t>CARILLO/VINCENZO</t>
  </si>
  <si>
    <t xml:space="preserve">FLAVIA </t>
  </si>
  <si>
    <t>CARILLO/FLAVIA</t>
  </si>
  <si>
    <t>CARILLO/IRENE</t>
  </si>
  <si>
    <t>Caruso</t>
  </si>
  <si>
    <t>CARUSO/NICOLETTA</t>
  </si>
  <si>
    <t>ALFONSO </t>
  </si>
  <si>
    <t>CARUSO/ALFONSO</t>
  </si>
  <si>
    <t>Colaiacolo</t>
  </si>
  <si>
    <t>COLAIACOLO/CARMELA MS</t>
  </si>
  <si>
    <t>COLANGELO</t>
  </si>
  <si>
    <t xml:space="preserve"> FELICETTA       </t>
  </si>
  <si>
    <t>COLANGELO/FELICETTA MS</t>
  </si>
  <si>
    <t>CONFORTI</t>
  </si>
  <si>
    <t>CONFORTI/GIUSEPPE</t>
  </si>
  <si>
    <t>CONFORTI/VINCENZO</t>
  </si>
  <si>
    <t>CONFORTI/ALESSIO</t>
  </si>
  <si>
    <t>CONFORTI/EMMANUELE</t>
  </si>
  <si>
    <t>CONFORTI/LUCA</t>
  </si>
  <si>
    <t>COPPOLA/ROSA</t>
  </si>
  <si>
    <t>D’ANNIBALE</t>
  </si>
  <si>
    <t>DANNIBALE/FRANCA</t>
  </si>
  <si>
    <t xml:space="preserve">DE FILIPPIS </t>
  </si>
  <si>
    <t>DEFILIPPIS/MARIA</t>
  </si>
  <si>
    <t>Della Corte</t>
  </si>
  <si>
    <t>Domenico Anello</t>
  </si>
  <si>
    <t>DELLACORTE/DOMENICOAIE</t>
  </si>
  <si>
    <t>DI CASOLA</t>
  </si>
  <si>
    <t>DICASOLA/VICENZA</t>
  </si>
  <si>
    <t>DIGENNARO/ROSA</t>
  </si>
  <si>
    <t>Fanelli</t>
  </si>
  <si>
    <t>Pamela</t>
  </si>
  <si>
    <t>FANELLI/PAMELA</t>
  </si>
  <si>
    <t>FERRARA/GIUSEPPINA</t>
  </si>
  <si>
    <t>Gerardo</t>
  </si>
  <si>
    <t>Manuel</t>
  </si>
  <si>
    <t>GERARDO/MANUEL</t>
  </si>
  <si>
    <t>IANNICIELLO</t>
  </si>
  <si>
    <t>IANNICIELLO/VINCENZO</t>
  </si>
  <si>
    <t>Jona</t>
  </si>
  <si>
    <t>Leardi</t>
  </si>
  <si>
    <t>Lardo</t>
  </si>
  <si>
    <t>Ferdinando</t>
  </si>
  <si>
    <t>LEARDO/FERDINANDO</t>
  </si>
  <si>
    <t>LEARDI/STEFANIACHD</t>
  </si>
  <si>
    <t>Ivo</t>
  </si>
  <si>
    <t>LEARDI/IVO</t>
  </si>
  <si>
    <t>LEARDI</t>
  </si>
  <si>
    <t>LEARDI/CIRO MR</t>
  </si>
  <si>
    <t>LEARDI/ASSUNTA MS</t>
  </si>
  <si>
    <t>Magri</t>
  </si>
  <si>
    <t>MAGRI/ANNA</t>
  </si>
  <si>
    <t>MASTELLONE</t>
  </si>
  <si>
    <t>MASTELLONE/CARMINE</t>
  </si>
  <si>
    <t>PADALINO/FEDERICO</t>
  </si>
  <si>
    <t>PARADISO/GIANLUCA</t>
  </si>
  <si>
    <t xml:space="preserve">GIOVANNI </t>
  </si>
  <si>
    <t>PARADISO/GIOVANNI</t>
  </si>
  <si>
    <t>ANNALENA</t>
  </si>
  <si>
    <t>PARADISO/ANNALENA</t>
  </si>
  <si>
    <t>PARADISO/LUIGI</t>
  </si>
  <si>
    <t>PICARIELLO</t>
  </si>
  <si>
    <t>PICARIELLO/ASSUNTA</t>
  </si>
  <si>
    <t>PISCOPO/MARTINA MRS</t>
  </si>
  <si>
    <t>PRESENTE</t>
  </si>
  <si>
    <t>PRESENTE/TOMMASO MR</t>
  </si>
  <si>
    <t>RAIANO</t>
  </si>
  <si>
    <t>RAIANO/COSIMO</t>
  </si>
  <si>
    <t>REA/RAFFAELE</t>
  </si>
  <si>
    <t>REA/ANNA</t>
  </si>
  <si>
    <t>REA/CARMINE</t>
  </si>
  <si>
    <t>RUBINACCI</t>
  </si>
  <si>
    <t>RUBINACCI/IMMACOLATA</t>
  </si>
  <si>
    <t>Sbirziola</t>
  </si>
  <si>
    <t>SBIRZIOLA/GIUSEPPE</t>
  </si>
  <si>
    <t>SCOGNAMIGLIO/ROSALIA</t>
  </si>
  <si>
    <t>MIMMA</t>
  </si>
  <si>
    <t>SIMONETTI/MIMMA MRS</t>
  </si>
  <si>
    <t>ENRICHETTA</t>
  </si>
  <si>
    <t>SIMONETTI/ERRICHET MRS</t>
  </si>
  <si>
    <t>TREDICI</t>
  </si>
  <si>
    <t xml:space="preserve">TREDICI/ARMANDO </t>
  </si>
  <si>
    <t>TREDICI/ANTONIETTA</t>
  </si>
  <si>
    <t xml:space="preserve">ASHMAWY </t>
  </si>
  <si>
    <t xml:space="preserve">SARA </t>
  </si>
  <si>
    <t>1ASHMAWY/SARA</t>
  </si>
  <si>
    <t>1BELLIFEMINE/LUIGI</t>
  </si>
  <si>
    <t>1CALABRESI/ALESSANDRO</t>
  </si>
  <si>
    <t>1CARALICEA/MIHAELA</t>
  </si>
  <si>
    <t>1CHIARILLI/LEONARDO</t>
  </si>
  <si>
    <t>1CHIARILLI/TORQUATO</t>
  </si>
  <si>
    <t>1CONSERVA/GIOVANNI</t>
  </si>
  <si>
    <t>1COSTA/PAOLA</t>
  </si>
  <si>
    <t>1COZZOLINO/CAROLINA</t>
  </si>
  <si>
    <t>1DAVERSA/GIANLUCA</t>
  </si>
  <si>
    <t>1DEMUTIIS/LUIGI</t>
  </si>
  <si>
    <t>1DICESARE/MIRIAM</t>
  </si>
  <si>
    <t>1FIASCHETTI/NICHOLAS</t>
  </si>
  <si>
    <t xml:space="preserve">GIAMPIETRO                    </t>
  </si>
  <si>
    <t>1GIAMPIETRO/CONCETTA</t>
  </si>
  <si>
    <t>1LOVATELLI/BARBARA</t>
  </si>
  <si>
    <t>1MANDOLINI/ELISA</t>
  </si>
  <si>
    <t>1ONORI/ALESSANDRA</t>
  </si>
  <si>
    <t xml:space="preserve">ROA                           </t>
  </si>
  <si>
    <t xml:space="preserve">JUAN PABLO          </t>
  </si>
  <si>
    <t>1ROA/JUANPABLO</t>
  </si>
  <si>
    <t>1RUCCOLO/FABIANA</t>
  </si>
  <si>
    <t>1SILVESTRI/SIMONA</t>
  </si>
  <si>
    <t>1SILVESTRI/VALENTINA</t>
  </si>
  <si>
    <t>1SPONZA/SERGIO</t>
  </si>
  <si>
    <t>1VERGA/FABIO</t>
  </si>
  <si>
    <t>1VERGA/MATILDA</t>
  </si>
  <si>
    <t xml:space="preserve">APPOLLONI </t>
  </si>
  <si>
    <t>ELENA </t>
  </si>
  <si>
    <t>1APPOLLONI/ELENA MS</t>
  </si>
  <si>
    <t>ARCIDIACONO</t>
  </si>
  <si>
    <t>1ARCIDIACONO/GAETANOMR</t>
  </si>
  <si>
    <t xml:space="preserve">BARBANERA                     </t>
  </si>
  <si>
    <t>1BARBANERA/ALESSIAMS</t>
  </si>
  <si>
    <t xml:space="preserve">BELFIGLIO                     </t>
  </si>
  <si>
    <t>1BELFIGLIO/ALESSANDROMR</t>
  </si>
  <si>
    <t xml:space="preserve">ELISA               </t>
  </si>
  <si>
    <t>1CARUSO/ELISAMS</t>
  </si>
  <si>
    <t xml:space="preserve">FAUSTO              </t>
  </si>
  <si>
    <t>1CARUSO/FAUSTOMR</t>
  </si>
  <si>
    <t xml:space="preserve">LORENZOLUIGI        </t>
  </si>
  <si>
    <t>1CARUSO/LORENZOLUIGICHD</t>
  </si>
  <si>
    <t xml:space="preserve">CERUTTI                       </t>
  </si>
  <si>
    <t>CRISTINA  MARGHERITA</t>
  </si>
  <si>
    <t>1CERUTTI/CRISTINAMARGHERITAMS</t>
  </si>
  <si>
    <t xml:space="preserve">MARIA ROSARIA       </t>
  </si>
  <si>
    <t>1COLETTA/MARIAROSARIAMS</t>
  </si>
  <si>
    <t xml:space="preserve">CORRADINI                     </t>
  </si>
  <si>
    <t xml:space="preserve">NORMA               </t>
  </si>
  <si>
    <t>1CORRADINI/NORMAMS</t>
  </si>
  <si>
    <t xml:space="preserve">D ANGELO                      </t>
  </si>
  <si>
    <t>1DANGELO/CHIARAMR</t>
  </si>
  <si>
    <t xml:space="preserve">D'AMBROSIO                    </t>
  </si>
  <si>
    <t xml:space="preserve">EVAN                </t>
  </si>
  <si>
    <t>Not on the accepted list but as per ops 2INF accepted as per the MVT</t>
  </si>
  <si>
    <t xml:space="preserve">VITTORIO            </t>
  </si>
  <si>
    <t>1DAMBROSIO/VITTORIOMR</t>
  </si>
  <si>
    <t xml:space="preserve">DE SANTIS                     </t>
  </si>
  <si>
    <t>1DESANTIS/AZZURRACHD</t>
  </si>
  <si>
    <t>1DESANTIS/SIMONECHD</t>
  </si>
  <si>
    <t xml:space="preserve">STEFANO             </t>
  </si>
  <si>
    <t>1DESANTIS/STEFANOMR</t>
  </si>
  <si>
    <t xml:space="preserve">DI MARTINO                    </t>
  </si>
  <si>
    <t xml:space="preserve">GIOSUE              </t>
  </si>
  <si>
    <t>1DIMARTINO/GIOSUECHD</t>
  </si>
  <si>
    <t>1DIMARTINO/NICOLAMR</t>
  </si>
  <si>
    <t xml:space="preserve">DI NUCCI                      </t>
  </si>
  <si>
    <t xml:space="preserve">ADELE               </t>
  </si>
  <si>
    <t>1DINUCCI/ADELEMS</t>
  </si>
  <si>
    <t xml:space="preserve">DI PIERO                      </t>
  </si>
  <si>
    <t>1DIPIERO/GIUSEPPEMR.R</t>
  </si>
  <si>
    <t xml:space="preserve">VIOLA               </t>
  </si>
  <si>
    <t xml:space="preserve">DRAGONI                       </t>
  </si>
  <si>
    <t>1DRAGONI/MATTEOMR</t>
  </si>
  <si>
    <t xml:space="preserve">NICCOLO             </t>
  </si>
  <si>
    <t>1DRAGONI/NICCOLOCHD</t>
  </si>
  <si>
    <t xml:space="preserve">RENZO               </t>
  </si>
  <si>
    <t>1DRAGONI/RENZOMR</t>
  </si>
  <si>
    <t xml:space="preserve">DUCHI                         </t>
  </si>
  <si>
    <t>1DUCHI/BARBARAMS</t>
  </si>
  <si>
    <t xml:space="preserve">GALLO                         </t>
  </si>
  <si>
    <t>1GALLO/FRANCESCAMS</t>
  </si>
  <si>
    <t xml:space="preserve">GHERGHELAS                    </t>
  </si>
  <si>
    <t xml:space="preserve">DIANA               </t>
  </si>
  <si>
    <t>1GHERGHELAS/DIANAMS</t>
  </si>
  <si>
    <t xml:space="preserve">VEACESLAV           </t>
  </si>
  <si>
    <t>1GHERGHELAS/VEACESLAVMR</t>
  </si>
  <si>
    <t xml:space="preserve">VLAD                </t>
  </si>
  <si>
    <t>1GHERGHELAS/VLADMR</t>
  </si>
  <si>
    <t>GUITARRINI</t>
  </si>
  <si>
    <t>1GUITARRINI/ROBERTAMS</t>
  </si>
  <si>
    <t xml:space="preserve">IMPICCIATORE                  </t>
  </si>
  <si>
    <t>1IMPICCIATORE/MAURIZIOMS</t>
  </si>
  <si>
    <t>KRUPICKAS</t>
  </si>
  <si>
    <t>TOMAS</t>
  </si>
  <si>
    <t>1KRUPICKAS/TOMASMR</t>
  </si>
  <si>
    <t>Coupon Status updated</t>
  </si>
  <si>
    <t xml:space="preserve">MAGNANTE                      </t>
  </si>
  <si>
    <t>1MAGNANTE/ANGELAMS.R/</t>
  </si>
  <si>
    <t xml:space="preserve">MAZZARINI                     </t>
  </si>
  <si>
    <t xml:space="preserve">MENNA                         </t>
  </si>
  <si>
    <t xml:space="preserve">IVANA               </t>
  </si>
  <si>
    <t>1MENNA/IVANAMS</t>
  </si>
  <si>
    <t xml:space="preserve">BERTA               </t>
  </si>
  <si>
    <t>1NATALE/BERTAMS</t>
  </si>
  <si>
    <t xml:space="preserve">PENNACCHIETTI                 </t>
  </si>
  <si>
    <t>1PENNACCHIETTI/TIZIANAMS</t>
  </si>
  <si>
    <t xml:space="preserve">PERFILI                       </t>
  </si>
  <si>
    <t>1PERFILI/DANIELAMS</t>
  </si>
  <si>
    <t xml:space="preserve">RAGNI                         </t>
  </si>
  <si>
    <t>1RAGNI/SIMONAMS</t>
  </si>
  <si>
    <t xml:space="preserve">ROCCOTIELLO                   </t>
  </si>
  <si>
    <t xml:space="preserve">ROMANO                        </t>
  </si>
  <si>
    <t>1ROMANO/MATTEOMR</t>
  </si>
  <si>
    <t xml:space="preserve">SILENTI                       </t>
  </si>
  <si>
    <t xml:space="preserve">STIRPE                        </t>
  </si>
  <si>
    <t>1STIRPE/FABIOMR</t>
  </si>
  <si>
    <t xml:space="preserve">TONU                          </t>
  </si>
  <si>
    <t xml:space="preserve">LUDMILA             </t>
  </si>
  <si>
    <t>1TONU/LUDMILAMS</t>
  </si>
  <si>
    <t>VASKYTE</t>
  </si>
  <si>
    <t>DEIMANTE</t>
  </si>
  <si>
    <t>1VASKYTE/DEIMANTEMS</t>
  </si>
  <si>
    <t>ALLEGRETTI/ALESSAND</t>
  </si>
  <si>
    <t>ANTONUCCI/MICHELE</t>
  </si>
  <si>
    <t>BARBARO/TIZIANA</t>
  </si>
  <si>
    <t>BELLISARIO/VINCENZO</t>
  </si>
  <si>
    <t>BIANCO/FRANCESCO</t>
  </si>
  <si>
    <t>BIANCO/ROBERTO</t>
  </si>
  <si>
    <t>BONGALLINO/REBECCA</t>
  </si>
  <si>
    <t>CAFARELLA/GIOVANNI</t>
  </si>
  <si>
    <t>CALZOLARO/MARIKAROS.23A</t>
  </si>
  <si>
    <t>CAMPAGNA/ROSANNA</t>
  </si>
  <si>
    <t>CANTORO/GIUSEPPINA</t>
  </si>
  <si>
    <t>CAPOCELLI/GIOVANNA</t>
  </si>
  <si>
    <t>CAPODIFERRO/ANTONIA</t>
  </si>
  <si>
    <t>CAPOZZI/ALESSANDRO</t>
  </si>
  <si>
    <t>12/12/16 </t>
  </si>
  <si>
    <t>CAPOZZI/ARTUROVITO</t>
  </si>
  <si>
    <t>CAPOZZO/GRAZIAMARIA</t>
  </si>
  <si>
    <t>CARBONE/FEDERICA</t>
  </si>
  <si>
    <t>CARMIGNANO/ANTONELL</t>
  </si>
  <si>
    <t>CARRIERI/EMANUELE</t>
  </si>
  <si>
    <t>17/07/15</t>
  </si>
  <si>
    <t>CARRIERI/SALVATORE</t>
  </si>
  <si>
    <t>CARRIERI/SOFIA</t>
  </si>
  <si>
    <t>CASCIONE/LEONARDO</t>
  </si>
  <si>
    <t>CATALANO/SERENA</t>
  </si>
  <si>
    <t>CATALANO/LARA</t>
  </si>
  <si>
    <t>CATALANO/ANNAMARIA</t>
  </si>
  <si>
    <t>CAZZELLA/ANTONIO</t>
  </si>
  <si>
    <t>CAZZELLA/GINEVRA</t>
  </si>
  <si>
    <t>CAZZELLA/NICCOLO</t>
  </si>
  <si>
    <t>2/05/13 </t>
  </si>
  <si>
    <t>CENTODUCATI/ANGELAM.20F</t>
  </si>
  <si>
    <t>CHIARIZIA/MARIACRIS.13F</t>
  </si>
  <si>
    <t>CIMENIS/FRANCESCO</t>
  </si>
  <si>
    <t>CLEMENTE/MARIO</t>
  </si>
  <si>
    <t>COLETTA/SARA</t>
  </si>
  <si>
    <t>COLONA/PASQUALINA</t>
  </si>
  <si>
    <t>COLONNA/GRAZIANO</t>
  </si>
  <si>
    <t>COLONNA/PAOLO</t>
  </si>
  <si>
    <t>15/09/21 </t>
  </si>
  <si>
    <t>CORDASCO/EZIO</t>
  </si>
  <si>
    <t>DAMBROSIO/MATTEO</t>
  </si>
  <si>
    <t>DAMBROSIO/PIETRO</t>
  </si>
  <si>
    <t>DECHAM/ADDOLORATALO.4C</t>
  </si>
  <si>
    <t>DEGIOVANNI/ALESSIA</t>
  </si>
  <si>
    <t>DESIMINE/NICOLA</t>
  </si>
  <si>
    <t>DEIACOB/AURELIA</t>
  </si>
  <si>
    <t>DELLAVVOCATO/GIUSEP.6F</t>
  </si>
  <si>
    <t>DELZOTTO/ISABELLA</t>
  </si>
  <si>
    <t>DESANTIS/ALESSANDRA</t>
  </si>
  <si>
    <t>DESANTIS/EMANUELA</t>
  </si>
  <si>
    <t>DEZIO/GRAZIA</t>
  </si>
  <si>
    <t>DIBARTOLOMEO/MARTIN.16E</t>
  </si>
  <si>
    <t>DIGIROLAMO/TERESA</t>
  </si>
  <si>
    <t>DIMARIA/FRANCESCA</t>
  </si>
  <si>
    <t>ERRICO/FRANCESCO</t>
  </si>
  <si>
    <t>FEDELE/ARIEL</t>
  </si>
  <si>
    <t>FEDELE/GIANFRANCO</t>
  </si>
  <si>
    <t>FERDINANDO/RIZZI</t>
  </si>
  <si>
    <t>FIORENTINO/ANTONIO</t>
  </si>
  <si>
    <t>FIORENTINO/CAMILLA</t>
  </si>
  <si>
    <t>21/12/15</t>
  </si>
  <si>
    <t>FIORENTINO/CRISTIAN</t>
  </si>
  <si>
    <t>19/04/19</t>
  </si>
  <si>
    <t>FIORENTINO/DOMENICO</t>
  </si>
  <si>
    <t>FORTE/FRANCESCO</t>
  </si>
  <si>
    <t>FORTE/SALVATORE</t>
  </si>
  <si>
    <t>FORTE/VINCENZO</t>
  </si>
  <si>
    <t>FORTUNATO/ANNA</t>
  </si>
  <si>
    <t>FRANCAVILLA/AZZURRA</t>
  </si>
  <si>
    <t>FRASCELLA/CHRISTIAN</t>
  </si>
  <si>
    <t>FRASCELLA/COSIMO</t>
  </si>
  <si>
    <t>FRONTUTO/MARCO</t>
  </si>
  <si>
    <t>FUOCOLARE/MANUELA</t>
  </si>
  <si>
    <t>FUOCOLARE/NATALE</t>
  </si>
  <si>
    <t>GALA/FAUSTA</t>
  </si>
  <si>
    <t>GARGANO/GIUSY</t>
  </si>
  <si>
    <t>GERARDI/ROSARIA</t>
  </si>
  <si>
    <t>GIANNELLI/GIUSEPPE</t>
  </si>
  <si>
    <t>GILIBERTI/GAIA</t>
  </si>
  <si>
    <t>GRASSI/GIORGIO</t>
  </si>
  <si>
    <t>GRASSI/SIMONE</t>
  </si>
  <si>
    <t>GRECO/DOMENICO</t>
  </si>
  <si>
    <t>Intini</t>
  </si>
  <si>
    <t>IMMACOLATAANNA/INTI.6A</t>
  </si>
  <si>
    <t>LANZOLLA/ROSA</t>
  </si>
  <si>
    <t>LECCE/CESARE</t>
  </si>
  <si>
    <t>LITTI/ILARIA</t>
  </si>
  <si>
    <t>LOMARTIRE/ALESSIA</t>
  </si>
  <si>
    <t>LOMARTIRE/FRANCESCO</t>
  </si>
  <si>
    <t>LONGO/CHIARA</t>
  </si>
  <si>
    <t>LUCATORTO/ROSA</t>
  </si>
  <si>
    <t>WCHR</t>
  </si>
  <si>
    <t>LUCHENA/MONICA</t>
  </si>
  <si>
    <t>MALTESE/ANNA</t>
  </si>
  <si>
    <t>MARAGLINO/MICHELE</t>
  </si>
  <si>
    <t>MARROCCOLI/DONATO</t>
  </si>
  <si>
    <t>MARROCCOLI/NICOLA</t>
  </si>
  <si>
    <t>MARROCCOLI/SILVIA</t>
  </si>
  <si>
    <t>MARROCCOLI/TOMMASO</t>
  </si>
  <si>
    <t>MARTINA/ROSA</t>
  </si>
  <si>
    <t>MARZANO/SIMONE</t>
  </si>
  <si>
    <t>MERO/FEDERICA</t>
  </si>
  <si>
    <t>MERO/GIUSEPPE</t>
  </si>
  <si>
    <t>MERO/GREGORIO</t>
  </si>
  <si>
    <t>MICCOLI/MARIA</t>
  </si>
  <si>
    <t>MOLA/ANTONIA</t>
  </si>
  <si>
    <t>MOLA/VINCENZO</t>
  </si>
  <si>
    <t>MONDELLI/ANGELAMARI.18F</t>
  </si>
  <si>
    <t>MONTUORI/CONCETTA</t>
  </si>
  <si>
    <t>PAGLIARA/DALILA</t>
  </si>
  <si>
    <t>PALANGA/ANGELO</t>
  </si>
  <si>
    <t>PALANGA/MIRKO</t>
  </si>
  <si>
    <t>20/03/20 </t>
  </si>
  <si>
    <t>PALAZZO/PIETRO</t>
  </si>
  <si>
    <t>PASTORE/CARMELA</t>
  </si>
  <si>
    <t>PERNIOLA/ANGELA</t>
  </si>
  <si>
    <t>PERNIOLA/MICHELE</t>
  </si>
  <si>
    <t>PETRUZZELLA/IPPOLIT.28A</t>
  </si>
  <si>
    <t>PIGNATARO/ALESSANDR.18C</t>
  </si>
  <si>
    <t>PLATI/DANIELE</t>
  </si>
  <si>
    <t>PRANZO/DANILO</t>
  </si>
  <si>
    <t>PRANZO/GIORGIA</t>
  </si>
  <si>
    <t>PRANZO/SIMONA</t>
  </si>
  <si>
    <t>PRETE/DINO</t>
  </si>
  <si>
    <t>PROTOPAPA/MARIANNA</t>
  </si>
  <si>
    <t>QUERAITI/ALBERTO</t>
  </si>
  <si>
    <t>QUERO/GABRIELLA</t>
  </si>
  <si>
    <t>RICCO/GIACOMO</t>
  </si>
  <si>
    <t>RODIO/NUNZIANA</t>
  </si>
  <si>
    <t>ROMANIELLO/FLAVIA</t>
  </si>
  <si>
    <t>ROMITO/GIANDOMENICO</t>
  </si>
  <si>
    <t>ROSAFRANCO/DAILIN</t>
  </si>
  <si>
    <t>RUGGI/ANGELA</t>
  </si>
  <si>
    <t>RUGGIERO/BARBARA</t>
  </si>
  <si>
    <t>WCHS</t>
  </si>
  <si>
    <t>RUSSO/SALVATORE</t>
  </si>
  <si>
    <t>SALVATORE/ANGELO</t>
  </si>
  <si>
    <t>SANTACESARIA/YLENIA</t>
  </si>
  <si>
    <t>SCURO/VITAMARIA</t>
  </si>
  <si>
    <t>SECLI/OMAR</t>
  </si>
  <si>
    <t>SOLAZZO/MARTINA</t>
  </si>
  <si>
    <t>SOLETI/REBECCAMARI</t>
  </si>
  <si>
    <t>SOLETI/ANGELICA</t>
  </si>
  <si>
    <t>SOLETI/GIOVANNI</t>
  </si>
  <si>
    <t>STASI/GIUSEPPE</t>
  </si>
  <si>
    <t>STASOLLA/CHIARAMARI.25A</t>
  </si>
  <si>
    <t>5/12/16 </t>
  </si>
  <si>
    <t>STASOLLA/GIUSEPPE</t>
  </si>
  <si>
    <t>STASSI/MASSIMILIANO</t>
  </si>
  <si>
    <t>STASSI/PABLOGIUSEPP.22F</t>
  </si>
  <si>
    <t>TAGLIENTE/ROSANNA</t>
  </si>
  <si>
    <t>TAURINO/SARA</t>
  </si>
  <si>
    <t>Tommaso</t>
  </si>
  <si>
    <t>TOMMASO/RIZZI</t>
  </si>
  <si>
    <t>TORRES/MARIAGIOVANN.6E</t>
  </si>
  <si>
    <t>TRAVERSA/MARINA</t>
  </si>
  <si>
    <t>TRAVERSA/ANGELA</t>
  </si>
  <si>
    <t>TRITTO/ANGELA</t>
  </si>
  <si>
    <t>VANTAGGIATO/ANNA</t>
  </si>
  <si>
    <t>VERO/NICOLA</t>
  </si>
  <si>
    <t>VEZZEGGIATO/DONATOA.9F</t>
  </si>
  <si>
    <t>ZACCARIA/EGIDIOSALV.5B</t>
  </si>
  <si>
    <t>ALFARANO</t>
  </si>
  <si>
    <t xml:space="preserve">MARIA MILENA                  </t>
  </si>
  <si>
    <t xml:space="preserve">|1 |ALFARANO MARIAMILENA MS |BRI |SSH | |Y |Y |10E |BOARDED | </t>
  </si>
  <si>
    <t xml:space="preserve">ALOISIO                       </t>
  </si>
  <si>
    <t xml:space="preserve">|2 |ALOISIO GIUSEPPE MR |BRI |SSH | |Y |Y |20A |BOARDED | </t>
  </si>
  <si>
    <t>AMENDOLAGINE</t>
  </si>
  <si>
    <t xml:space="preserve">ANNA LUCIA                    </t>
  </si>
  <si>
    <t xml:space="preserve">|3 |AMENDOLAGINE ANNALUCIA MS |BRI |SSH | |Y |Y |9A |BOARDED | </t>
  </si>
  <si>
    <t>ANASTASIADHI</t>
  </si>
  <si>
    <t xml:space="preserve">MARKELA                       </t>
  </si>
  <si>
    <t xml:space="preserve">|4 |ANASTASIADHI MARKELA MS |BRI |SSH | |Y |Y |5E |BOARDED | </t>
  </si>
  <si>
    <t xml:space="preserve">ANTONELLI                     </t>
  </si>
  <si>
    <t xml:space="preserve">|5 |ANTONELLI FRANCESCO MR |BRI |SSH | |Y |Y |20D |BOARDED | </t>
  </si>
  <si>
    <t xml:space="preserve">ANTUOFERMO                    </t>
  </si>
  <si>
    <t xml:space="preserve">|6 |ANTUOFERMO VINCENZO MR |BRI |SSH | |Y |Y |22F |BOARDED | </t>
  </si>
  <si>
    <t>ANZILLI</t>
  </si>
  <si>
    <t xml:space="preserve">ARTURO                        </t>
  </si>
  <si>
    <t xml:space="preserve">|7 |ANZILLI ARTURO MR |BRI |SSH | |Y |Y |16F |BOARDED | </t>
  </si>
  <si>
    <t xml:space="preserve">|8 |ANZILLI CATERINA MS |BRI |SSH | |Y |Y |23A |BOARDED | </t>
  </si>
  <si>
    <t xml:space="preserve">|9 |ANZILLI LEONARDO MR |BRI |SSH | |Y |Y |27A |BOARDED | </t>
  </si>
  <si>
    <t xml:space="preserve">MARIA JASMINE                 </t>
  </si>
  <si>
    <t xml:space="preserve">|10 |ANZILLI MARIAJASMINE MS |BRI |SSH | |Y |Y |16E |BOARDED | </t>
  </si>
  <si>
    <t xml:space="preserve">|11 |ARMENISE NICOLA MR |BRI |SSH | |Y |Y |2D |BOARDED | </t>
  </si>
  <si>
    <t xml:space="preserve">|12 |BALZANO SAVERIO MR |BRI |SSH | |Y |Y |12F |BOARDED | </t>
  </si>
  <si>
    <t>BARBETTA</t>
  </si>
  <si>
    <t xml:space="preserve">|13 |BARBETTA LUIGI MR |BRI |SSH | |Y |Y |4F |BOARDED | </t>
  </si>
  <si>
    <t xml:space="preserve">|14 |BARONE CATIA MRS |BRI |SSH | |Y |Y |18C |BOARDED | </t>
  </si>
  <si>
    <t>BELMONTE</t>
  </si>
  <si>
    <t xml:space="preserve">|15 |BELMONTE AURORA MS |BRI |SSH | |Y |Y |25D |BOARDED | </t>
  </si>
  <si>
    <t xml:space="preserve">|16 |BIANCO CHIARA MS |BRI |SSH | |Y |Y |14D |BOARDED | </t>
  </si>
  <si>
    <t xml:space="preserve">BISCEGLIE                     </t>
  </si>
  <si>
    <t xml:space="preserve">|17 |BISCEGLIE MICHELE MR |BRI |SSH | |Y |Y |11F |BOARDED | </t>
  </si>
  <si>
    <t>BLEVE</t>
  </si>
  <si>
    <t xml:space="preserve">|18 |BLEVE ANGELA MS |BRI |SSH | |Y |Y |28A |BOARDED | </t>
  </si>
  <si>
    <t xml:space="preserve">|19 |BLEVE ELIA MS |BRI |SSH | |Y |Y |28B |BOARDED | </t>
  </si>
  <si>
    <t xml:space="preserve">BORELLI                       </t>
  </si>
  <si>
    <t xml:space="preserve">EDOARDO             </t>
  </si>
  <si>
    <t xml:space="preserve">|20 |BORELLI EDOARDOINFANT |BRI |SSH | |Y |Y |060 |BOARDED | </t>
  </si>
  <si>
    <t xml:space="preserve">SATHYA              </t>
  </si>
  <si>
    <t xml:space="preserve">|21 |BORELLI SATHYA MR |BRI |SSH | |Y |Y |2B |BOARDED | </t>
  </si>
  <si>
    <t xml:space="preserve">|22 |BRESCIA LUIGI MR |BRI |SSH | |Y |Y |15D |BOARDED | </t>
  </si>
  <si>
    <t>BRUNETTI</t>
  </si>
  <si>
    <t xml:space="preserve">DIEGO                         </t>
  </si>
  <si>
    <t xml:space="preserve">|23 |BRUNETTI DIEGO MRCHILD |BRI |SSH | |Y |Y |5A |BOARDED | </t>
  </si>
  <si>
    <t xml:space="preserve">FILOMENO                      </t>
  </si>
  <si>
    <t xml:space="preserve">|24 |BRUNETTI FILOMENO MR |BRI |SSH | |Y |Y |5D |BOARDED | </t>
  </si>
  <si>
    <t xml:space="preserve">GRETA                         </t>
  </si>
  <si>
    <t xml:space="preserve">|25 |BRUNETTI GRETA MRCHILD |BRI |SSH | |Y |Y |5B |BOARDED | </t>
  </si>
  <si>
    <t>BUCCARELLA</t>
  </si>
  <si>
    <t xml:space="preserve">|26 |BUCCARELLA GIUSEPPE MR |BRI |SSH | |Y |Y |28C |BOARDED | </t>
  </si>
  <si>
    <t xml:space="preserve">NICLA CARMELA  </t>
  </si>
  <si>
    <t xml:space="preserve">|27 |BUCCARELLA NICLACARMELA MS |BRI |SSH | |Y |Y |9C |BOARDED | </t>
  </si>
  <si>
    <t xml:space="preserve">|28 |BUONSANTE VITTORIO MR |BRI |SSH | |Y |Y |17C |BOARDED | </t>
  </si>
  <si>
    <t xml:space="preserve">|29 |CAFAGNA MARIA MS |BRI |SSH | |Y |Y |28E |BOARDED | </t>
  </si>
  <si>
    <t xml:space="preserve">|30 |CALO LUCIANO MR |BRI |SSH | |Y |Y |32D |BOARDED | </t>
  </si>
  <si>
    <t xml:space="preserve">|31 |CALO VINCENZO MR |BRI |SSH | |Y |Y |32C |BOARDED | </t>
  </si>
  <si>
    <t>CAMARCHIA</t>
  </si>
  <si>
    <t xml:space="preserve">|32 |CAMARCHIA MANUEL MR |BRI |SSH | |Y |Y |9B |BOARDED | </t>
  </si>
  <si>
    <t xml:space="preserve">|33 |CARADONNA PAOLO MR |BRI |SSH | |Y |Y |24C |BOARDED | </t>
  </si>
  <si>
    <t>CARBONARA</t>
  </si>
  <si>
    <t xml:space="preserve">|34 |CARBONARA ANNA MS |BRI |SSH | |Y |Y |30D |BOARDED | </t>
  </si>
  <si>
    <t xml:space="preserve">|35 |CARELLI ANNAMARIA MS |BRI |SSH | |Y |Y |12E |BOARDED | </t>
  </si>
  <si>
    <t>CARLONE</t>
  </si>
  <si>
    <t xml:space="preserve">|36 |CARLONE MICHELE MR |BRI |SSH | |Y |Y |25B |BOARDED | </t>
  </si>
  <si>
    <t xml:space="preserve">CASTELLANO                    </t>
  </si>
  <si>
    <t xml:space="preserve">|37 |CASTELLANO CARMINE MR |BRI |SSH | |Y |Y |12D |BOARDED | </t>
  </si>
  <si>
    <t>CHIAROLLA</t>
  </si>
  <si>
    <t xml:space="preserve">|38 |CHIAROLLA VANESSA MS |BRI |SSH | |Y |Y |6E |BOARDED | </t>
  </si>
  <si>
    <t>CILIBERTI</t>
  </si>
  <si>
    <t xml:space="preserve">LUCREZIA                      </t>
  </si>
  <si>
    <t xml:space="preserve">|39 |CILIBERTI LUCREZIA MS |BRI |SSH | |Y |Y |6F |BOARDED | </t>
  </si>
  <si>
    <t>CINQUEPALMI</t>
  </si>
  <si>
    <t xml:space="preserve">|40 |CINQUEPALMI FRANCESCA MS |BRI |SSH | |Y |Y |15C |BOARDED | </t>
  </si>
  <si>
    <t xml:space="preserve">VITO DONATO                   </t>
  </si>
  <si>
    <t xml:space="preserve">|41 |COLUCCI VITODONATO MR |BRI |SSH | |Y |Y |13E |BOARDED | </t>
  </si>
  <si>
    <t>COSTANTE</t>
  </si>
  <si>
    <t xml:space="preserve">|43 |COSTANTE GIUSEPPE MR |BRI |SSH | |Y |Y |6A |BOARDED | </t>
  </si>
  <si>
    <t xml:space="preserve">AMELIE VINCENZA </t>
  </si>
  <si>
    <t xml:space="preserve">|42 |COSTANTE A. INFANT |BRI |SSH | |Y |Y |114 |BOARDED | </t>
  </si>
  <si>
    <t>DE BENEDETTO</t>
  </si>
  <si>
    <t xml:space="preserve">VITO                          </t>
  </si>
  <si>
    <t xml:space="preserve">|44 |DEBENEDETTO VITO MR |BRI |SSH | |Y |Y |15A |BOARDED | </t>
  </si>
  <si>
    <t>DE COSMIS</t>
  </si>
  <si>
    <t xml:space="preserve">|45 |DECOSMIS CHIARA MS |BRI |SSH | |Y |Y |16A |BOARDED | </t>
  </si>
  <si>
    <t>DEMILIO</t>
  </si>
  <si>
    <t xml:space="preserve">|46 |DEMILIO IVAN MR |BRI |SSH | |Y |Y |21D |BOARDED | </t>
  </si>
  <si>
    <t>DI FONTE</t>
  </si>
  <si>
    <t xml:space="preserve">|50 |DIFONTE FILOMENA MS |BRI |SSH | |Y |Y |30A |BOARDED | </t>
  </si>
  <si>
    <t xml:space="preserve">|51 |DIFONTE GIOVANNA MS |BRI |SSH | |Y |Y |30B |BOARDED | </t>
  </si>
  <si>
    <t>DI GIACINTO</t>
  </si>
  <si>
    <t xml:space="preserve">NATASCIA                      </t>
  </si>
  <si>
    <t xml:space="preserve">|52 |DIGIACINTO NATASCIA MS |BRI |SSH | |Y |Y |2F |BOARDED | </t>
  </si>
  <si>
    <t>DIBLASIO</t>
  </si>
  <si>
    <t xml:space="preserve">|47 |DIBLASIO CRISTINA MS |BRI |SSH | |Y |Y |9D |BOARDED | </t>
  </si>
  <si>
    <t>DIDONATO</t>
  </si>
  <si>
    <t>MARISTELLA</t>
  </si>
  <si>
    <t xml:space="preserve">|48 |DIDONATO MARISTELLA MS |BRI |SSH | |Y |Y |21B |BOARDED | </t>
  </si>
  <si>
    <t>DIDONNA</t>
  </si>
  <si>
    <t xml:space="preserve">|49 |DIDONNA FILOMENA MS |BRI |SSH | |Y |Y |13C |BOARDED | </t>
  </si>
  <si>
    <t>DIPAOLA</t>
  </si>
  <si>
    <t xml:space="preserve">|53 |DIPAOLA ANTONIO MR |BRI |SSH | |Y |Y |15F |BOARDED | </t>
  </si>
  <si>
    <t>DITROILO</t>
  </si>
  <si>
    <t xml:space="preserve">PASQUA MARIA RITA             </t>
  </si>
  <si>
    <t xml:space="preserve">|54 |DITROILO PASQUAMARIARITA MS |BRI |SSH | |Y |Y |13B |BOARDED | </t>
  </si>
  <si>
    <t>DRAGONETTI</t>
  </si>
  <si>
    <t xml:space="preserve">MARIA IMMACOLTA               </t>
  </si>
  <si>
    <t xml:space="preserve">|55 |DRAGONETTI M. MS |BRI |SSH | |Y |Y |21F |BOARDED | </t>
  </si>
  <si>
    <t xml:space="preserve">|56 |EVANGELISTA SERENA MS |BRI |SSH | |Y |Y |6D |BOARDED | </t>
  </si>
  <si>
    <t>FACCILONGO</t>
  </si>
  <si>
    <t xml:space="preserve">|57 |FACCILONGO MICHELE MR |BRI |SSH | |Y |Y |13F |BOARDED | </t>
  </si>
  <si>
    <t xml:space="preserve">GIADA                         </t>
  </si>
  <si>
    <t xml:space="preserve">|58 |FARAONE GIADA MS |BRI |SSH | |Y |Y |11A |BOARDED | </t>
  </si>
  <si>
    <t xml:space="preserve">CLARA                         </t>
  </si>
  <si>
    <t xml:space="preserve">|59 |FEDELE CLARA MS |BRI |SSH | |Y |Y |10D |BOARDED | </t>
  </si>
  <si>
    <t>FEDELFRANCO</t>
  </si>
  <si>
    <t xml:space="preserve">|60 |FEDELFRANCO GIOVANNI MR |BRI |SSH | |Y |Y |31A |BOARDED | </t>
  </si>
  <si>
    <t>FRADDOSIO</t>
  </si>
  <si>
    <t xml:space="preserve">|62 |FRADDOSIO VINCENZO MR |BRI |SSH | |Y |Y |24F |BOARDED | </t>
  </si>
  <si>
    <t xml:space="preserve">|61 |FRADDOSIO MICHELE MR |BRI |SSH | |Y |Y |24D |BOARDED | </t>
  </si>
  <si>
    <t xml:space="preserve">FRAGASSO                      </t>
  </si>
  <si>
    <t xml:space="preserve">ANASTASIA           </t>
  </si>
  <si>
    <t xml:space="preserve">|63 |FRAGASSO ANASTASIA MS |BRI |SSH | |Y |Y |27F |BOARDED | </t>
  </si>
  <si>
    <t xml:space="preserve">MAURO               </t>
  </si>
  <si>
    <t xml:space="preserve">|64 |FRAGASSO MAURO MR |BRI |SSH | |Y |Y |27E |BOARDED | </t>
  </si>
  <si>
    <t>FUGGETTA</t>
  </si>
  <si>
    <t xml:space="preserve">YLENIA                        </t>
  </si>
  <si>
    <t xml:space="preserve">|65 |FUGGETTA YLENIA MS |BRI |SSH | |Y |Y |4E |BOARDED | </t>
  </si>
  <si>
    <t>GAZZILLI</t>
  </si>
  <si>
    <t xml:space="preserve">|66 |GAZZILLI NUNZIA MS |BRI |SSH | |Y |Y |13A |BOARDED | </t>
  </si>
  <si>
    <t xml:space="preserve">|67 |GELAO LORENZO MR |BRI |SSH | |Y |Y |32A |BOARDED | </t>
  </si>
  <si>
    <t xml:space="preserve">|68 |GELAO MARIA MS |BRI |SSH | |Y |Y |25A |BOARDED | </t>
  </si>
  <si>
    <t>GIULIANI</t>
  </si>
  <si>
    <t xml:space="preserve">|69 |GIULIANI VITO MR |BRI |SSH | |Y |Y |21E |BOARDED | </t>
  </si>
  <si>
    <t>GOZZO</t>
  </si>
  <si>
    <t xml:space="preserve">|70 |GOZZO SABINA MRS |BRI |SSH | |Y |Y |2E |BOARDED | </t>
  </si>
  <si>
    <t>GRANDOLFO</t>
  </si>
  <si>
    <t xml:space="preserve">|71 |GRANDOLFO ALESSIA MS |BRI |SSH | |Y |Y |31E |BOARDED | </t>
  </si>
  <si>
    <t xml:space="preserve">|72 |GRECO LUIGI MR |BRI |SSH | |Y |Y |10C |BOARDED | </t>
  </si>
  <si>
    <t>GUGLIELMO</t>
  </si>
  <si>
    <t xml:space="preserve">|73 |GUGLIELMO MARIO MRCHILD |BRI |SSH | |Y |Y |8A |BOARDED | </t>
  </si>
  <si>
    <t xml:space="preserve">|74 |GUGLIELMO WALTER MR |BRI |SSH | |Y |Y |8C |BOARDED | </t>
  </si>
  <si>
    <t xml:space="preserve">IURESCIA                      </t>
  </si>
  <si>
    <t xml:space="preserve">SILVIA MARIA        </t>
  </si>
  <si>
    <t xml:space="preserve">|75 |IURESCIA SILVIAMARIA MS |BRI |SSH | |Y |Y |7F |BOARDED | </t>
  </si>
  <si>
    <t xml:space="preserve">LA VERGHETTA                  </t>
  </si>
  <si>
    <t xml:space="preserve">|76 |LAVERGHETTA DOMENICO MR |BRI |SSH | |Y |Y |7E |BOARDED | </t>
  </si>
  <si>
    <t>LATTANZI</t>
  </si>
  <si>
    <t>LAVOPA</t>
  </si>
  <si>
    <t xml:space="preserve">|77 |LAVOPA ANNA MS |BRI |SSH | |Y |Y |24E |BOARDED | </t>
  </si>
  <si>
    <t xml:space="preserve">|78 |LOMBARDI FRANCESCO MR |BRI |SSH | |Y |Y |18F |BOARDED | </t>
  </si>
  <si>
    <t xml:space="preserve">LOPOPOLO </t>
  </si>
  <si>
    <t xml:space="preserve">|79 |LOPOPOLO ILENIA MS |BRI |SSH | |Y |Y |7D |BOARDED | </t>
  </si>
  <si>
    <t>TANIA</t>
  </si>
  <si>
    <t xml:space="preserve">|80 |LORUSSO TANIA MS |BRI |SSH | |Y |Y |3D |BOARDED | </t>
  </si>
  <si>
    <t xml:space="preserve">LOSETO                        </t>
  </si>
  <si>
    <t xml:space="preserve">|81 |LOSETO MICHELE MR |BRI |SSH | |Y |Y |14C |BOARDED | </t>
  </si>
  <si>
    <t>LOSITO</t>
  </si>
  <si>
    <t xml:space="preserve">|82 |LOSITO ANNALUCIA MRCHILD |BRI |SSH | |Y |Y |30F |BOARDED | </t>
  </si>
  <si>
    <t xml:space="preserve">|83 |LOSITO ANTONIO MR |BRI |SSH | |Y |Y |18B |BOARDED | </t>
  </si>
  <si>
    <t>NIKOLA</t>
  </si>
  <si>
    <t xml:space="preserve">|93 |LOSITO NIKOLAINFANT |BRI |SSH | |Y |Y |143 |BOARDED | </t>
  </si>
  <si>
    <t xml:space="preserve">|84 |LOSITO ARTURO MR |BRI |SSH | |Y |Y |16C |BOARDED | </t>
  </si>
  <si>
    <t xml:space="preserve">CATERINA RENEE            </t>
  </si>
  <si>
    <t xml:space="preserve">|85 |LOSITO CATERINARENEE MS |BRI |SSH | |Y |Y |17B |BOARDED | </t>
  </si>
  <si>
    <t xml:space="preserve">|86 |LOSITO FABIO MR |BRI |SSH | |Y |Y |28D |BOARDED | </t>
  </si>
  <si>
    <t xml:space="preserve">|87 |LOSITO FRANCESCO MR |BRI |SSH | |Y |Y |29B |BOARDED | </t>
  </si>
  <si>
    <t xml:space="preserve">|88 |LOSITO LUIGI MR |BRI |SSH | |Y |Y |31F |BOARDED | </t>
  </si>
  <si>
    <t xml:space="preserve">|89 |LOSITO MICHELE MR |BRI |SSH | |Y |Y |30C |BOARDED | </t>
  </si>
  <si>
    <t xml:space="preserve">|90 |LOSITO NICOLA MR |BRI |SSH | |Y |Y |19A |BOARDED | </t>
  </si>
  <si>
    <t xml:space="preserve">|91 |LOSITO NICOLA MRCHILD |BRI |SSH | |Y |Y |30E |BOARDED | </t>
  </si>
  <si>
    <t xml:space="preserve">NICOLAS                       </t>
  </si>
  <si>
    <t xml:space="preserve">|92 |LOSITO NICOLAS MRCHILD |BRI |SSH | |Y |Y |28F |BOARDED | </t>
  </si>
  <si>
    <t xml:space="preserve">|94 |LOSITO TOMMASO MR |BRI |SSH | |Y |Y |16B |BOARDED | </t>
  </si>
  <si>
    <t xml:space="preserve">|95 |LOSITO VINCENZO MR |BRI |SSH | |Y |Y |23B |BOARDED | </t>
  </si>
  <si>
    <t>LUCARELLI</t>
  </si>
  <si>
    <t xml:space="preserve">|96 |LUCARELLI ANTONIO MR |BRI |SSH | |Y |Y |29D |BOARDED | </t>
  </si>
  <si>
    <t>LUCENTE</t>
  </si>
  <si>
    <t xml:space="preserve">NICLA                         </t>
  </si>
  <si>
    <t xml:space="preserve">|97 |LUCENTE NICLA MS |BRI |SSH | |Y |Y |15B |BOARDED | </t>
  </si>
  <si>
    <t xml:space="preserve">MACINO                        </t>
  </si>
  <si>
    <t xml:space="preserve">GIACOMINA           </t>
  </si>
  <si>
    <t xml:space="preserve">|98 |MACINO GIACOMINA MS |BRI |SSH | |Y |Y |17D |BOARDED | </t>
  </si>
  <si>
    <t xml:space="preserve">SARA AURA                     </t>
  </si>
  <si>
    <t xml:space="preserve">|99 |MADDALENA SARAAURA MS |BRI |SSH | |Y |Y |24A |BOARDED | </t>
  </si>
  <si>
    <t xml:space="preserve">|100 |MADDALENA SERGIO MR |BRI |SSH | |Y |Y |24B |BOARDED | </t>
  </si>
  <si>
    <t xml:space="preserve">MAGRONE                       </t>
  </si>
  <si>
    <t xml:space="preserve">ROSY                </t>
  </si>
  <si>
    <t xml:space="preserve">|101 |MAGRONE ROSY MS |BRI |SSH | |Y |Y |22E |BOARDED | </t>
  </si>
  <si>
    <t xml:space="preserve">MALERBA                       </t>
  </si>
  <si>
    <t xml:space="preserve">ROSARIA             </t>
  </si>
  <si>
    <t xml:space="preserve">|102 |MALERBA ROSARIA MS |BRI |SSH | |Y |Y |20E |BOARDED | </t>
  </si>
  <si>
    <t xml:space="preserve">MANCINI                       </t>
  </si>
  <si>
    <t xml:space="preserve">EMANUELE            </t>
  </si>
  <si>
    <t xml:space="preserve">|103 |MANCINI EMANUELE MR |BRI |SSH | |Y |Y |8D |BOARDED | </t>
  </si>
  <si>
    <t>MANGIALARDI</t>
  </si>
  <si>
    <t xml:space="preserve">|104 |MANGIALARDI GABRIELE MR |BRI |SSH | |Y |Y |19C |BOARDED | </t>
  </si>
  <si>
    <t xml:space="preserve">JASMINE CRISTINA              </t>
  </si>
  <si>
    <t xml:space="preserve">|105 |MANNA JASMINECRISTINA MS |BRI |SSH | |Y |Y |6B |BOARDED | </t>
  </si>
  <si>
    <t>MANSUETO</t>
  </si>
  <si>
    <t xml:space="preserve">ROMINA                        </t>
  </si>
  <si>
    <t xml:space="preserve">|106 |MANSUETO ROMINA MS |BRI |SSH | |Y |Y |3C |BOARDED | </t>
  </si>
  <si>
    <t xml:space="preserve">|107 |MARCHETTI GIOVANNI MR |BRI |SSH | |Y |Y |19E |BOARDED | </t>
  </si>
  <si>
    <t>MARCOTRIGIANO</t>
  </si>
  <si>
    <t xml:space="preserve">|108 |MARCOTRIGIANO CLAUDIO MR |BRI |SSH | |Y |Y |26F |BOARDED | </t>
  </si>
  <si>
    <t>MARINELLI</t>
  </si>
  <si>
    <t xml:space="preserve">|109 |MARINELLI MICHELE MR |BRI |SSH | |Y |Y |11B |BOARDED | </t>
  </si>
  <si>
    <t xml:space="preserve">|110 |MARINELLI NICOLA MR |BRI |SSH | |Y |Y |11C |BOARDED | </t>
  </si>
  <si>
    <t xml:space="preserve">MARINUCCI                     </t>
  </si>
  <si>
    <t xml:space="preserve">CAMILLA             </t>
  </si>
  <si>
    <t xml:space="preserve">|111 |MARINUCCI CAMILLA MS |BRI |SSH | |Y |Y |22A |BOARDED | </t>
  </si>
  <si>
    <t>Martella</t>
  </si>
  <si>
    <t>NOAH</t>
  </si>
  <si>
    <t xml:space="preserve">|113 |MARTELLA NOAH MRCHILD |BRI |SSH | |Y |Y |3F |BOARDED | </t>
  </si>
  <si>
    <t xml:space="preserve">|112 |MARTELLA DONATO MR |BRI |SSH | |Y |Y |3E |BOARDED | </t>
  </si>
  <si>
    <t>MARZULLI</t>
  </si>
  <si>
    <t xml:space="preserve">|114 |MARZULLI ROSA MS |BRI |SSH | |Y |Y |31B |BOARDED | </t>
  </si>
  <si>
    <t xml:space="preserve">MENZULLI                      </t>
  </si>
  <si>
    <t xml:space="preserve">|115 |MENZULLI TERESA MS |BRI |SSH | |Y |Y |11E |BOARDED | </t>
  </si>
  <si>
    <t xml:space="preserve">MONOPOLI                      </t>
  </si>
  <si>
    <t xml:space="preserve">CARMELA             </t>
  </si>
  <si>
    <t xml:space="preserve">|116 |MONOPOLI CARMELA MS |BRI |SSH | |Y |Y |27D |BOARDED | </t>
  </si>
  <si>
    <t>MORELLI</t>
  </si>
  <si>
    <t xml:space="preserve">|117 |MORELLI MICHELE MR |BRI |SSH | |Y |Y |12C |BOARDED | </t>
  </si>
  <si>
    <t>NAPOLI</t>
  </si>
  <si>
    <t xml:space="preserve">MARIA VITTORIA                </t>
  </si>
  <si>
    <t xml:space="preserve">|118 |NAPOLI MARIAVITTORIA MS |BRI |SSH | |Y |Y |29E |BOARDED | </t>
  </si>
  <si>
    <t xml:space="preserve">|119 |NATILLA ANNA MRS |BRI |SSH | |Y |Y |17E |BOARDED | </t>
  </si>
  <si>
    <t>ORESTE</t>
  </si>
  <si>
    <t xml:space="preserve">|120 |ORESTE CONCETTA MS |BRI |SSH | |Y |Y |32B |BOARDED | </t>
  </si>
  <si>
    <t xml:space="preserve">PARIS                         </t>
  </si>
  <si>
    <t xml:space="preserve">|121 |PARIS ANDREA MR |BRI |SSH | |Y |Y |22B |BOARDED | </t>
  </si>
  <si>
    <t xml:space="preserve">|122 |PARIS DOMENICO MR |BRI |SSH | |Y |Y |22C |BOARDED | </t>
  </si>
  <si>
    <t xml:space="preserve">FILIPPO             </t>
  </si>
  <si>
    <t xml:space="preserve">|123 |PARIS FILIPPO MR |BRI |SSH | |Y |Y |22D |BOARDED | </t>
  </si>
  <si>
    <t xml:space="preserve">|124 |PARISI CRISTINA MS |BRI |SSH | |Y |Y |10B |BOARDED | </t>
  </si>
  <si>
    <t xml:space="preserve">ERASMO                        </t>
  </si>
  <si>
    <t xml:space="preserve">|125 |PARISI ERASMO MR |BRI |SSH | |Y |Y |10A |BOARDED | </t>
  </si>
  <si>
    <t xml:space="preserve">|127 |PELLEGRINO FILIPPO MR |BRI |SSH | |Y |Y |17F |BOARDED | </t>
  </si>
  <si>
    <t xml:space="preserve">PELLEGRINO                    </t>
  </si>
  <si>
    <t xml:space="preserve">|126 |PELLEGRINO ANNA MS |BRI |SSH | |Y |Y |14B |BOARDED | </t>
  </si>
  <si>
    <t>PENNELLI</t>
  </si>
  <si>
    <t xml:space="preserve">CLAUDIO                       </t>
  </si>
  <si>
    <t xml:space="preserve">|128 |PENNELLI CLAUDIO MR |BRI |SSH | |Y |Y |25E |BOARDED | </t>
  </si>
  <si>
    <t xml:space="preserve">|129 |PENNELLI MARTINA MS |BRI |SSH | |Y |Y |19B |BOARDED | </t>
  </si>
  <si>
    <t>PENNINO</t>
  </si>
  <si>
    <t xml:space="preserve">|130 |PENNINO GRAZIA MS |BRI |SSH | |Y |Y |23E |BOARDED | </t>
  </si>
  <si>
    <t xml:space="preserve">VITO ANGELO                   </t>
  </si>
  <si>
    <t xml:space="preserve">|131 |PESCE VITOANGELO MR |BRI |SSH | |Y |Y |14E |BOARDED | </t>
  </si>
  <si>
    <t>PETROSINO</t>
  </si>
  <si>
    <t>PISCHETOLA</t>
  </si>
  <si>
    <t>MARIA GIUSEPPINA</t>
  </si>
  <si>
    <t xml:space="preserve">|132 |PISCHETOLA M. MR |BRI |SSH | |Y |Y |15E |BOARDED | </t>
  </si>
  <si>
    <t xml:space="preserve">ISA                           </t>
  </si>
  <si>
    <t xml:space="preserve">|133 |PISCOPO ISA MS |BRI |SSH | |Y |Y |27B |BOARDED | </t>
  </si>
  <si>
    <t xml:space="preserve">POLI                          </t>
  </si>
  <si>
    <t xml:space="preserve">LINDA               </t>
  </si>
  <si>
    <t xml:space="preserve">|134 |POLI LINDA MRS |BRI |SSH | |Y |Y |2A |BOARDED | </t>
  </si>
  <si>
    <t>PRETTICO</t>
  </si>
  <si>
    <t xml:space="preserve">BENEDETTA EMANUELA            </t>
  </si>
  <si>
    <t xml:space="preserve">|135 |PRETTICO B. MS |BRI |SSH | |Y |Y |4B |BOARDED | </t>
  </si>
  <si>
    <t>RACANIELLO</t>
  </si>
  <si>
    <t xml:space="preserve">|136 |RACANIELLO ANNA MS |BRI |SSH | |Y |Y |23D |BOARDED | </t>
  </si>
  <si>
    <t>RAELI</t>
  </si>
  <si>
    <t xml:space="preserve">ALICE                         </t>
  </si>
  <si>
    <t xml:space="preserve">|137 |RAELI ALICE MRCHILD |BRI |SSH | |Y |Y |4A |BOARDED | </t>
  </si>
  <si>
    <t xml:space="preserve">|138 |RAELI DAVIDE MR |BRI |SSH | |Y |Y |4C |BOARDED | </t>
  </si>
  <si>
    <t xml:space="preserve">RICCO                         </t>
  </si>
  <si>
    <t xml:space="preserve">GIUSEPPINA          </t>
  </si>
  <si>
    <t xml:space="preserve">|139 |RICCO GIUSEPPINA MS |BRI |SSH | |Y |Y |26A |BOARDED | </t>
  </si>
  <si>
    <t>RIZZI</t>
  </si>
  <si>
    <t xml:space="preserve">|140 |RIZZI ANGELO MR |BRI |SSH | |Y |Y |9E |BOARDED | </t>
  </si>
  <si>
    <t xml:space="preserve">|141 |RUGGIERO ANGELA MS |BRI |SSH | |Y |Y |31D |BOARDED | </t>
  </si>
  <si>
    <t xml:space="preserve">DANIEL                        </t>
  </si>
  <si>
    <t xml:space="preserve">|142 |RUGGIERO DANIEL MRCHILD |BRI |SSH | |Y |Y |32F |BOARDED | </t>
  </si>
  <si>
    <t xml:space="preserve">|143 |RUGGIERO NICOLA MR |BRI |SSH | |Y |Y |21A |BOARDED | </t>
  </si>
  <si>
    <t xml:space="preserve">|144 |RUGGIERO REBECCA MS |BRI |SSH | |Y |Y |23C |BOARDED | </t>
  </si>
  <si>
    <t xml:space="preserve">|145 |RUSSO ANTONIO MR |BRI |SSH | |Y |Y |10F |BOARDED | </t>
  </si>
  <si>
    <t xml:space="preserve">|146 |RUSSO REBECCA MS |BRI |SSH | |Y |Y |21C |BOARDED | </t>
  </si>
  <si>
    <t xml:space="preserve">SABA                          </t>
  </si>
  <si>
    <t xml:space="preserve">GINEVRA             </t>
  </si>
  <si>
    <t xml:space="preserve">|147 |SABA GINEVRA MS |BRI |SSH | |Y |Y |20B |BOARDED | </t>
  </si>
  <si>
    <t>SALERNO</t>
  </si>
  <si>
    <t xml:space="preserve">|149 |SALERNO LUIGI MR |BRI |SSH | |Y |Y |7C |BOARDED | </t>
  </si>
  <si>
    <t xml:space="preserve">|148 |SALERNO AZZURRA MSCHILD |BRI |SSH | |Y |Y |7A |BOARDED | </t>
  </si>
  <si>
    <t xml:space="preserve">|150 |SALERNO MATILDE MSCHILD |BRI |SSH | |Y |Y |7B |BOARDED | </t>
  </si>
  <si>
    <t>SALVIONI</t>
  </si>
  <si>
    <t xml:space="preserve">PATRIZIA                      </t>
  </si>
  <si>
    <t xml:space="preserve">|151 |SALVIONI PATRIZIA MS |BRI |SSH | |Y |Y |29A |BOARDED | </t>
  </si>
  <si>
    <t>SANTAMATO</t>
  </si>
  <si>
    <t xml:space="preserve">|152 |SANTAMATO VINCENZA MRS |BRI |SSH | |Y |Y |18E |BOARDED | </t>
  </si>
  <si>
    <t>SARCINA</t>
  </si>
  <si>
    <t xml:space="preserve">|153 |SARCINA FEDERICA MS |BRI |SSH | |Y |Y |26E |BOARDED | </t>
  </si>
  <si>
    <t xml:space="preserve">|154 |SAVINO LUCA MR |BRI |SSH | |Y |Y |23F |BOARDED | </t>
  </si>
  <si>
    <t>SCAGLIONE</t>
  </si>
  <si>
    <t xml:space="preserve">SAVINO                        </t>
  </si>
  <si>
    <t xml:space="preserve">|155 |SCAGLIONE SAVINO MR |BRI |SSH | |Y |Y |5F |BOARDED | </t>
  </si>
  <si>
    <t>SCHIAVONE</t>
  </si>
  <si>
    <t xml:space="preserve">|156 |SCHIAVONE EMANUELE MRCHILD |BRI |SSH | |Y |Y |32E |BOARDED | </t>
  </si>
  <si>
    <t>SCIUSCIO</t>
  </si>
  <si>
    <t xml:space="preserve">ELISABETTA                    </t>
  </si>
  <si>
    <t xml:space="preserve">|157 |SCIUSCIO ELISABETTA MS |BRI |SSH | |Y |Y |5C |BOARDED | </t>
  </si>
  <si>
    <t xml:space="preserve">|158 |SETTANNI MICHELE MR |BRI |SSH | |Y |Y |13D |BOARDED | </t>
  </si>
  <si>
    <t>SFORZA</t>
  </si>
  <si>
    <t xml:space="preserve">|159 |SFORZA MARIA MRS |BRI |SSH | |Y |Y |12B |BOARDED | </t>
  </si>
  <si>
    <t>SPLENDIDO</t>
  </si>
  <si>
    <t xml:space="preserve">|160 |SPLENDIDO ROSANNA MS |BRI |SSH | |Y |Y |18A |BOARDED | </t>
  </si>
  <si>
    <t xml:space="preserve">|161 |TAGLIENTE GIUSEPPE MR |BRI |SSH | |Y |Y |3A |BOARDED | </t>
  </si>
  <si>
    <t xml:space="preserve">|163 |TAGLIENTE MARTINAINFANT |BRI |SSH | |Y |Y |090 |BOARDED | </t>
  </si>
  <si>
    <t xml:space="preserve">|162 |TAGLIENTE MARIA MSCHILD |BRI |SSH | |Y |Y |3B |BOARDED | </t>
  </si>
  <si>
    <t>TAVARONE</t>
  </si>
  <si>
    <t xml:space="preserve">MAURO                         </t>
  </si>
  <si>
    <t xml:space="preserve">|164 |TAVARONE MAURO MR |BRI |SSH | |Y |Y |4D |BOARDED | </t>
  </si>
  <si>
    <t>TENERELLI</t>
  </si>
  <si>
    <t xml:space="preserve">|165 |TENERELLI STEFANIA MS |BRI |SSH | |Y |Y |16D |BOARDED | </t>
  </si>
  <si>
    <t xml:space="preserve">VINCENZA                      </t>
  </si>
  <si>
    <t xml:space="preserve">|166 |TERLIZZI VINCENZA MS |BRI |SSH | |Y |Y |19F |BOARDED | </t>
  </si>
  <si>
    <t xml:space="preserve">TERRONE                       </t>
  </si>
  <si>
    <t xml:space="preserve">RAFFAELE            </t>
  </si>
  <si>
    <t xml:space="preserve">|167 |TERRONE RAFFAELE MR |BRI |SSH | |Y |Y |26B |BOARDED | </t>
  </si>
  <si>
    <t xml:space="preserve">RUGGIERO            </t>
  </si>
  <si>
    <t xml:space="preserve">|168 |TERRONE RUGGIERO MR |BRI |SSH | |Y |Y |26C |BOARDED | </t>
  </si>
  <si>
    <t xml:space="preserve">|169 |TERRONE VITO MR |BRI |SSH | |Y |Y |26D |BOARDED | </t>
  </si>
  <si>
    <t xml:space="preserve">TANIA                         </t>
  </si>
  <si>
    <t xml:space="preserve">|170 |TESTA TANIA MS |BRI |SSH | |Y |Y |20F |BOARDED | </t>
  </si>
  <si>
    <t>TISCI</t>
  </si>
  <si>
    <t>GIANDONATO</t>
  </si>
  <si>
    <t xml:space="preserve">|171 |TISCI GIANDONATO MR |BRI |SSH | |Y |Y |20C |BOARDED | </t>
  </si>
  <si>
    <t xml:space="preserve">|173 |TISCI REBECCA MRS |BRI |SSH | |Y |Y |18D |BOARDED | </t>
  </si>
  <si>
    <t xml:space="preserve">|174 |TISCI SIMONE MR |BRI |SSH | |Y |Y |19D |BOARDED | </t>
  </si>
  <si>
    <t xml:space="preserve">|172 |TISCI MONICA MS |BRI |SSH | |Y |Y |8B |BOARDED | </t>
  </si>
  <si>
    <t>VERNONE</t>
  </si>
  <si>
    <t xml:space="preserve">|175 |VERNONE CATERINA MS |BRI |SSH | |Y |Y |14F |BOARDED | </t>
  </si>
  <si>
    <t>VINCOTTO</t>
  </si>
  <si>
    <t xml:space="preserve">GAETANELLA                    </t>
  </si>
  <si>
    <t xml:space="preserve">|176 |VINCOTTO GAETANELLA MS |BRI |SSH | |Y |Y |25C |BOARDED | </t>
  </si>
  <si>
    <t xml:space="preserve">VIRGILIO </t>
  </si>
  <si>
    <t xml:space="preserve">|179 |VIRGILIO NUNZIA MS |BRI |SSH | |Y |Y |17A |BOARDED | </t>
  </si>
  <si>
    <t xml:space="preserve">|177 |VIRGILIO FRANCESCO MR |BRI |SSH | |Y |Y |12A |BOARDED | </t>
  </si>
  <si>
    <t xml:space="preserve">|178 |VIRGILIO NICOLA MR |BRI |SSH | |Y |Y |14A |BOARDED | </t>
  </si>
  <si>
    <t xml:space="preserve">VITULLI                       </t>
  </si>
  <si>
    <t xml:space="preserve">ISABELLA            </t>
  </si>
  <si>
    <t>|180 |VITULLI ISABELLA MS |BRI |SSH | |Y |Y |8E |BOARDED | [][] [EXPAND [SF2]]</t>
  </si>
  <si>
    <t>1AMBROSONE/LUIGIANDREAEMMANUEL</t>
  </si>
  <si>
    <t>APG Crane System Updated</t>
  </si>
  <si>
    <t>1AMBROSONE/ROCCO</t>
  </si>
  <si>
    <t>1ANTENUCCI/JVAN</t>
  </si>
  <si>
    <t>1ANTENUCCI/NATHAN</t>
  </si>
  <si>
    <t>1BOSCO/ALFREDO</t>
  </si>
  <si>
    <t>1CARBONE/RAFFAELE</t>
  </si>
  <si>
    <t>1CARILLO/VINCENZO</t>
  </si>
  <si>
    <t>1CARILLO/FLAVIA</t>
  </si>
  <si>
    <t>1CARILLO/IRENE</t>
  </si>
  <si>
    <t>1CARUSO/ALFONSO</t>
  </si>
  <si>
    <t>Cazzolato</t>
  </si>
  <si>
    <t>1CAZZOLATO/GIUSEPPE</t>
  </si>
  <si>
    <t>1CAZZOLATO/STEFANO</t>
  </si>
  <si>
    <t>Francesca Maria</t>
  </si>
  <si>
    <t>1CAZZOLATO/FRANCESCAMARIA</t>
  </si>
  <si>
    <t>1CAZZOLATO/SIMONE</t>
  </si>
  <si>
    <t>1COLANGELO/FELICETTA</t>
  </si>
  <si>
    <t>1CONFORTI/GIUSEPPE</t>
  </si>
  <si>
    <t>1CONFORTI/VINCENZO</t>
  </si>
  <si>
    <t>1CONFORTI/ALESSIO</t>
  </si>
  <si>
    <t>1CONFORTI/EMMANUELE</t>
  </si>
  <si>
    <t>1CONFORTI/LUCA</t>
  </si>
  <si>
    <t>1DANNIBALE/FRANCA</t>
  </si>
  <si>
    <t>1DEFILIPPIS/MARIA</t>
  </si>
  <si>
    <t>1DICASOLA/VINCENZA</t>
  </si>
  <si>
    <t>Katiuscia</t>
  </si>
  <si>
    <t>1ESPOSITO/KATIUSCIA</t>
  </si>
  <si>
    <t>1FERRARA/GIUSEPPINA</t>
  </si>
  <si>
    <t>1IANNICIELLO/VINCENZO</t>
  </si>
  <si>
    <t>MACK</t>
  </si>
  <si>
    <t>1MACK/MIA</t>
  </si>
  <si>
    <t>Go7 Crane System Updated</t>
  </si>
  <si>
    <t>1MASTELLONE/CARMINE</t>
  </si>
  <si>
    <t>1PICARIELLO/ASSUNTA</t>
  </si>
  <si>
    <t>1PRESENTE/TOMMASO</t>
  </si>
  <si>
    <t>1RAIANO/COSIMO</t>
  </si>
  <si>
    <t>1REA/RAFFAELE INFT REA/ANNA</t>
  </si>
  <si>
    <t>1REA/ANNA INF</t>
  </si>
  <si>
    <t>1REA/CARMINE</t>
  </si>
  <si>
    <t>1RUBINACCI/IMMACOLATA</t>
  </si>
  <si>
    <t>1SCOGNAMIGLIO/ROSALIA</t>
  </si>
  <si>
    <t>1SIMONETTI/MIMMA</t>
  </si>
  <si>
    <t>1SULIMKO/TETIANA</t>
  </si>
  <si>
    <t>1TREDICI/ARMANDO</t>
  </si>
  <si>
    <t>1TREDICI/ANTONIETTA</t>
  </si>
  <si>
    <t>ADAMO/TIZIANO MR M NAP SSH YY B 021F</t>
  </si>
  <si>
    <t>ANNUNZIATA/ANTONIO MR M NAP SSH YY B 016E</t>
  </si>
  <si>
    <t>AUBRY</t>
  </si>
  <si>
    <t>AUBRY/CARMELA MISS F NAP SSH YY B 007F</t>
  </si>
  <si>
    <t>BARBUTO</t>
  </si>
  <si>
    <t>BARBUTO/ANTONIO MR M NAP SSH YY B 030A</t>
  </si>
  <si>
    <t>FABIO LUIGI</t>
  </si>
  <si>
    <t>CACACE/VALERIA MRS F NAP SSH YY B 023E</t>
  </si>
  <si>
    <t>MARIAVITTORIA</t>
  </si>
  <si>
    <t>CACACE/MARIAVITTOR MRS F NAP SSH YY B 023F</t>
  </si>
  <si>
    <t>CAIAZZO/SABRINA MRS F NAP SSH YY B 029E</t>
  </si>
  <si>
    <t>CAMPANA</t>
  </si>
  <si>
    <t>CAMPANA/ASSUNTA MRS F NAP SSH YY B 011F</t>
  </si>
  <si>
    <t>CANONICO</t>
  </si>
  <si>
    <t>CANONICO/CLAUDIA MRS F NAP SSH YY B 018E</t>
  </si>
  <si>
    <t>CARANDENTE/VINCENZO MR M NAP SSH YY B 028A</t>
  </si>
  <si>
    <t>CASALINO</t>
  </si>
  <si>
    <t>CASALINO/CHIARA MR M NAP SSH YY B 020F</t>
  </si>
  <si>
    <t>CASTALDO/MARTINA MRS F NAP SSH YY B 022D</t>
  </si>
  <si>
    <t>CASTALDO/LUIGICHD M NAP SSH YY B 022F</t>
  </si>
  <si>
    <t>CASTALDO/MARIO MR M NAP SSH YY B 022E</t>
  </si>
  <si>
    <t xml:space="preserve">CERRONE </t>
  </si>
  <si>
    <t>CERRONE/CARLO MR M NAP SSH YY B 027F</t>
  </si>
  <si>
    <t xml:space="preserve">CIPOLLETTA </t>
  </si>
  <si>
    <t>CIPOLLETTA/CARMELA MRS F NAP SSH YY B 030B</t>
  </si>
  <si>
    <t>MARIA FLORA</t>
  </si>
  <si>
    <t>CONTE/MARIAFLORA MRS F NAP SSH YY B 023C</t>
  </si>
  <si>
    <t>CONTE/ANTONIO MR M NAP SSH YY B 011E</t>
  </si>
  <si>
    <t>CONTE/MARIATERESA MRS F NAP SSH YY B 016F</t>
  </si>
  <si>
    <t>CONTE/SALVATORE MR M NAP SSH YY B 011D</t>
  </si>
  <si>
    <t>COSTANTE/NOEMI MISS C NAP SSH YY B 020D</t>
  </si>
  <si>
    <t xml:space="preserve">COSTANTE </t>
  </si>
  <si>
    <t>MATTIA </t>
  </si>
  <si>
    <t>COSTANTE/MATTIA MR M NAP SSH YY B 020E</t>
  </si>
  <si>
    <t xml:space="preserve">CRISCI </t>
  </si>
  <si>
    <t xml:space="preserve">CONCETTA  </t>
  </si>
  <si>
    <t>CRISCI/CONCETTA MRS F NAP SSH YY B 027E</t>
  </si>
  <si>
    <t>CROCE</t>
  </si>
  <si>
    <t>CROCE/SABA MR M NAP SSH YY B 010A</t>
  </si>
  <si>
    <t>D’AURIA</t>
  </si>
  <si>
    <t>DAURIA/EMILIA MRS F NAP SSH YY B 026F</t>
  </si>
  <si>
    <t>Della Porta</t>
  </si>
  <si>
    <t>DELLAPORTA/CLAUDIA MRS F NAP SSH YY B 026C</t>
  </si>
  <si>
    <t>DI FRAIA</t>
  </si>
  <si>
    <t>DIFRAIA/ANTONIO MR M NAP SSH YY B 025B</t>
  </si>
  <si>
    <t>DIPALMA/LUCIA MRS F NAP SSH YY B 029D</t>
  </si>
  <si>
    <t>DISARNO/DANIELE MR M NAP SSH YY B 021E</t>
  </si>
  <si>
    <t>MIRJAM</t>
  </si>
  <si>
    <t>DISARNO/MIRJAM MS F NAP SSH YY B 021D</t>
  </si>
  <si>
    <t>DICOSTANZO</t>
  </si>
  <si>
    <t>DISCOSTANZO/LUISA MS F NAP SSH YY B 005A</t>
  </si>
  <si>
    <t>DOTTORI</t>
  </si>
  <si>
    <t>Dragone</t>
  </si>
  <si>
    <t>DRAGONE/ANDREA MR M NAP SSH YY B 026B</t>
  </si>
  <si>
    <t>DRAGONE/BIANCA MRS F NAP SSH YY B 026A</t>
  </si>
  <si>
    <t>FALZARANO</t>
  </si>
  <si>
    <t>FALZARANO/NICOLA MR M NAP SSH YY B 020B</t>
  </si>
  <si>
    <t>FARELLA</t>
  </si>
  <si>
    <t>FARELLA/CARMELA MRS F NAP SSH YY B 018F</t>
  </si>
  <si>
    <t>FICARRA</t>
  </si>
  <si>
    <t>FICARRA/DARIO MR M NAP SSH YY B 024C</t>
  </si>
  <si>
    <t>EDDA</t>
  </si>
  <si>
    <t>GENTILE/EDDA MRS F NAP SSH YY B 025F</t>
  </si>
  <si>
    <t>GILLO</t>
  </si>
  <si>
    <t>GILLO/FORTUNA MRS F NAP SSH YY B 029C</t>
  </si>
  <si>
    <t xml:space="preserve">GRANATO </t>
  </si>
  <si>
    <t>GRANATO/LUIGIA MRS F NAP SSH YY B 006C</t>
  </si>
  <si>
    <t>IAVARONE/ALESSANDRO MR M NAP SSH YY B 019A</t>
  </si>
  <si>
    <t>INCISIVO</t>
  </si>
  <si>
    <t>INCISIVO/AMODIO MR M NAP SSH YY B 029B</t>
  </si>
  <si>
    <t>LIETO/VINCENZO MR M NAP SSH YY B 029F</t>
  </si>
  <si>
    <t>MAIOLINO</t>
  </si>
  <si>
    <t>MAIOLINO/EDOARDO MR M NAP SSH YY B 002A</t>
  </si>
  <si>
    <t>MANGIAPIA</t>
  </si>
  <si>
    <t xml:space="preserve">LUCA </t>
  </si>
  <si>
    <t>MANGIAPIA/LUCA MR M NAP SSH YY B 007C</t>
  </si>
  <si>
    <t>MANGIAPIA/MARIARI MISS C NAP SSH YY B 007D</t>
  </si>
  <si>
    <t>GIORGIA </t>
  </si>
  <si>
    <t>MANGIAPIA/GIORGIA MISS C NAP SSH YY B 007E</t>
  </si>
  <si>
    <t>MANZELLI</t>
  </si>
  <si>
    <t>MANZELLI/ANGELA MRS F NAP SSH YY B 028C</t>
  </si>
  <si>
    <t>MASTER</t>
  </si>
  <si>
    <t>RIZWANA</t>
  </si>
  <si>
    <t>MASTER/RIZWANA MRS F NAP SSH YY B 027C</t>
  </si>
  <si>
    <t>APG Crane System Status Updated</t>
  </si>
  <si>
    <t>ITALIA</t>
  </si>
  <si>
    <t>MASTROPASQUA/ITALI MRS F NAP SSH YY B 002B</t>
  </si>
  <si>
    <t>MATERA/KATIA MS F NAP SSH YY B 024B</t>
  </si>
  <si>
    <t xml:space="preserve">ROSARIO </t>
  </si>
  <si>
    <t>METTA/ROSARIOY MR M NAP SSH YY B 004D</t>
  </si>
  <si>
    <t>MONTANO/FRANCESCO MR M NAP SSH YY B 023D</t>
  </si>
  <si>
    <t>MOSCARITOLO</t>
  </si>
  <si>
    <t>EMILY</t>
  </si>
  <si>
    <t>MOSCARITOLO/EMILY MRS F NAP SSH YY B 025C</t>
  </si>
  <si>
    <t>NEVANO</t>
  </si>
  <si>
    <t>NEVANO/VINCENZO MR M NAP SSH YY B 023B</t>
  </si>
  <si>
    <t>OTTIERI</t>
  </si>
  <si>
    <t>OTTIERI/ORONZO MR M NAP SSH YY B 007A</t>
  </si>
  <si>
    <t>Palacios Aponza</t>
  </si>
  <si>
    <t>Marolyn Cristina</t>
  </si>
  <si>
    <t>PALACIOSAPONZA/MARO MS F NAP SSH YY B 002E</t>
  </si>
  <si>
    <t>PATNI</t>
  </si>
  <si>
    <t>ZAYBAH</t>
  </si>
  <si>
    <t>PATNI/ZAYBAH MS C NAP SSH YY B 027A</t>
  </si>
  <si>
    <t>ANAYAH</t>
  </si>
  <si>
    <t>PATNI/ANAYAH MS C NAP SSH YY B 027B</t>
  </si>
  <si>
    <t>PISCOPO/MARIA MRS F NAP SSH YY B 020C</t>
  </si>
  <si>
    <t xml:space="preserve">potente </t>
  </si>
  <si>
    <t xml:space="preserve">maria luisa </t>
  </si>
  <si>
    <t>POTENTE/MARIALUISA MRS F NAP SSH YY B 019F</t>
  </si>
  <si>
    <t>PUCA</t>
  </si>
  <si>
    <t>PUCA/GERARDO MR M NAP SSH YY B 026E</t>
  </si>
  <si>
    <t>Raimo</t>
  </si>
  <si>
    <t>RAMPA</t>
  </si>
  <si>
    <t>RAMPA/SABRINA MRS F NAP SSH YY B 010B</t>
  </si>
  <si>
    <t>RUSSO/PATRIZIA MRS F NAP SSH YY B 007B</t>
  </si>
  <si>
    <t>RUSSOLILLO</t>
  </si>
  <si>
    <t>RUSSOLILLO/DIEGO MR M NAP SSH YY B 028E</t>
  </si>
  <si>
    <t>RUSSOLILLO/MARCOCHD M NAP SSH YY B 028D</t>
  </si>
  <si>
    <t>RUSSOLILLO/GIULIACHD F NAP SSH YY B 028F</t>
  </si>
  <si>
    <t>santoro</t>
  </si>
  <si>
    <t xml:space="preserve">giuseppe </t>
  </si>
  <si>
    <t>SANTORO/GIUSEPPE MR M NAP SSH YY B 019E</t>
  </si>
  <si>
    <t>SCARDINAE</t>
  </si>
  <si>
    <t>SCARDINAE/GAIA MS F NAP SSH YY B 024F</t>
  </si>
  <si>
    <t>SIMEOLI/ANTONIO MR M NAP SSH YY B 005B</t>
  </si>
  <si>
    <t>SORIANO</t>
  </si>
  <si>
    <t>SORIANO/IGNAZIO MR M NAP SSH YY B 029A</t>
  </si>
  <si>
    <t>SPIEZIO</t>
  </si>
  <si>
    <t>SPIEZIO/RAFFAELA MRS F NAP SSH YY B 022C</t>
  </si>
  <si>
    <t>TABACCHINO</t>
  </si>
  <si>
    <t>TABACCHINO/MONICA MRS F NAP SSH YY B 028B</t>
  </si>
  <si>
    <t>Tenneriello</t>
  </si>
  <si>
    <t>TENNERIELLO/GENNARO MR M NAP SSH YY B 002D</t>
  </si>
  <si>
    <t>TENNERIELLO/ALESSIA MS F NAP SSH YY B 002F</t>
  </si>
  <si>
    <t>TOPA</t>
  </si>
  <si>
    <t>TOPA/MARTINA MRS F NAP SSH YY B 019B</t>
  </si>
  <si>
    <t>TUFANO/RAFFAELA MRS F NAP SSH YY B 030F</t>
  </si>
  <si>
    <t>VALIANI</t>
  </si>
  <si>
    <t>VALIANI/MARIO MR M NAP SSH YY B 030E</t>
  </si>
  <si>
    <t>VENDITTI</t>
  </si>
  <si>
    <t>IVAN MICHELE</t>
  </si>
  <si>
    <t>VENDITTI/IVANMICHEL MR M NAP SSH YY B 024E</t>
  </si>
  <si>
    <t>VIRGILIO/DOMENICO MR M NAP SSH YY B 025E</t>
  </si>
  <si>
    <t>1APPOLLONI/ELENA</t>
  </si>
  <si>
    <t>1ARCIDIACONO/GAETANO</t>
  </si>
  <si>
    <t>1BARBANERA/ALESSIA</t>
  </si>
  <si>
    <t>1BELFIGLIO/ALESSANDRO</t>
  </si>
  <si>
    <t>1CARUSO/ELISA</t>
  </si>
  <si>
    <t>1CARUSO/FAUSTO</t>
  </si>
  <si>
    <t>1CARUSO/LORENZOLUIGI</t>
  </si>
  <si>
    <t>1CERUTTI/CRISTINAMARGHERITA</t>
  </si>
  <si>
    <t>1COLETTA/MARIAROSARIA</t>
  </si>
  <si>
    <t>1CORRADINI/NORMA</t>
  </si>
  <si>
    <t>1DANGELO/CHIARA</t>
  </si>
  <si>
    <t>1DAMBROSIO/EVAN INF</t>
  </si>
  <si>
    <t xml:space="preserve">1DAMBROSIO/VITTORIO </t>
  </si>
  <si>
    <t>1DESANTIS/AZZURRA</t>
  </si>
  <si>
    <t>1DESANTIS/SIMONE</t>
  </si>
  <si>
    <t>1DESANTIS/STEFANO</t>
  </si>
  <si>
    <t>1DIMARTINO/GIOSUE</t>
  </si>
  <si>
    <t>1DIMARTINO/NICOLA</t>
  </si>
  <si>
    <t>1DINUCCI/ADELE</t>
  </si>
  <si>
    <t xml:space="preserve">1DIPIERO/GIUSEPPE </t>
  </si>
  <si>
    <t>1 DIPIERO/VIOLAINF</t>
  </si>
  <si>
    <t>1DRAGONI/MATTEO</t>
  </si>
  <si>
    <t>1DRAGONI/NICCOLO</t>
  </si>
  <si>
    <t>1DRAGONI/RENZO</t>
  </si>
  <si>
    <t>1DUCHI/BARBARA</t>
  </si>
  <si>
    <t>1GALLO/FRANCESCA</t>
  </si>
  <si>
    <t>1GHERGHELAS/DIANA</t>
  </si>
  <si>
    <t>1GHERGHELAS/VEACESLAV</t>
  </si>
  <si>
    <t>1GHERGHELAS/VLAD</t>
  </si>
  <si>
    <t>1GUITARRINI/ROBERTA</t>
  </si>
  <si>
    <t>1IMPICCIATORE/MAURIZIO</t>
  </si>
  <si>
    <t>1MAGNANTE/ANGELA</t>
  </si>
  <si>
    <t>1MENNA/IVANA</t>
  </si>
  <si>
    <t>MORAZZOLI</t>
  </si>
  <si>
    <t>1MORAZZOLI/LUCA</t>
  </si>
  <si>
    <t>1NATALE/BERTA</t>
  </si>
  <si>
    <t>OLIVIERIIOVINO</t>
  </si>
  <si>
    <t>1OLIVIERIIOVINO/LUISA</t>
  </si>
  <si>
    <t>1PENNACCHIETTI/TIZIANA</t>
  </si>
  <si>
    <t>1PERFILI/DANIELA</t>
  </si>
  <si>
    <t>1RAGNI/SIMONA</t>
  </si>
  <si>
    <t>1ROMANO/MATTEO</t>
  </si>
  <si>
    <t>1STIRPE/FABIO</t>
  </si>
  <si>
    <t>1TONU/LUDMILA</t>
  </si>
  <si>
    <t>ASHMAWY</t>
  </si>
  <si>
    <t>BACCI </t>
  </si>
  <si>
    <t>GIUSEPPE </t>
  </si>
  <si>
    <t>1BACCI/GIUS</t>
  </si>
  <si>
    <t>CAPPADONNA</t>
  </si>
  <si>
    <t>1CAPPADONNA/CARO</t>
  </si>
  <si>
    <t xml:space="preserve">DAMATO                        </t>
  </si>
  <si>
    <t xml:space="preserve">ADELAIDE            </t>
  </si>
  <si>
    <t>1DEMATO/ADEL</t>
  </si>
  <si>
    <t>De grandis</t>
  </si>
  <si>
    <t>1DEGRANDIS/NOEM</t>
  </si>
  <si>
    <t>DISTEFANO</t>
  </si>
  <si>
    <t>1DISTEFANO/ANNA</t>
  </si>
  <si>
    <t>FALTINSKAIA</t>
  </si>
  <si>
    <t>1FALTINSKAIA/ANASTASIA INF</t>
  </si>
  <si>
    <t>FALTINSKAYA</t>
  </si>
  <si>
    <t>1FALTINSKAYA/TATI</t>
  </si>
  <si>
    <t>FALTINSKII</t>
  </si>
  <si>
    <t>ALEKSANDR</t>
  </si>
  <si>
    <t>1FALTINSKII/ALEK</t>
  </si>
  <si>
    <t>ANTON</t>
  </si>
  <si>
    <t>1FALTINSKII/ANTO</t>
  </si>
  <si>
    <t xml:space="preserve">FIORANI                       </t>
  </si>
  <si>
    <t xml:space="preserve">ANNARITA            </t>
  </si>
  <si>
    <t>1FIORANI.ANNA</t>
  </si>
  <si>
    <t>GHOLIZADEHNOJOKAMBARI</t>
  </si>
  <si>
    <t>NIMA</t>
  </si>
  <si>
    <t>1GHOLIZADEH/NIMA</t>
  </si>
  <si>
    <t>GRISPO </t>
  </si>
  <si>
    <t>SARA </t>
  </si>
  <si>
    <t>1GRISPO/SARA</t>
  </si>
  <si>
    <t>GUAZZAROTTI</t>
  </si>
  <si>
    <t>1GUAZZAROTTI/SIMO</t>
  </si>
  <si>
    <t>Haddad</t>
  </si>
  <si>
    <t>Essia</t>
  </si>
  <si>
    <t>1HADDAD/ESSI</t>
  </si>
  <si>
    <t>IAROSHENKO</t>
  </si>
  <si>
    <t>KSENIIA</t>
  </si>
  <si>
    <t>1IAROSHENKO/KSEN</t>
  </si>
  <si>
    <t xml:space="preserve">LABIANCA                      </t>
  </si>
  <si>
    <t>1LABIANCA/ANGE</t>
  </si>
  <si>
    <t xml:space="preserve">ROBERTO             </t>
  </si>
  <si>
    <t>1LABIANCA/ROBE</t>
  </si>
  <si>
    <t xml:space="preserve">LOSITO                        </t>
  </si>
  <si>
    <t>1LOSITO/VERO</t>
  </si>
  <si>
    <t>MAHMOUDI</t>
  </si>
  <si>
    <t>SANAZ</t>
  </si>
  <si>
    <t>1MAHMOUDI/SANA</t>
  </si>
  <si>
    <t>1MANCINI/MARI</t>
  </si>
  <si>
    <t>Manenti</t>
  </si>
  <si>
    <t>Giacomo</t>
  </si>
  <si>
    <t>1MANENTI/GIAC</t>
  </si>
  <si>
    <t xml:space="preserve">MASSACCESI                    </t>
  </si>
  <si>
    <t>1MASSACCESI/LAUR</t>
  </si>
  <si>
    <t xml:space="preserve">MORETTI                       </t>
  </si>
  <si>
    <t>1MORETTI/MARI</t>
  </si>
  <si>
    <t>NUSRAT</t>
  </si>
  <si>
    <t>NAZOORAH</t>
  </si>
  <si>
    <t>1NUSRAT/NAZO</t>
  </si>
  <si>
    <t xml:space="preserve">PALUMBO                       </t>
  </si>
  <si>
    <t>1PALUMBO/ALES</t>
  </si>
  <si>
    <t xml:space="preserve">AMBRA               </t>
  </si>
  <si>
    <t>1PALUMO/AMBR</t>
  </si>
  <si>
    <t>1PALUMBO/DIEG</t>
  </si>
  <si>
    <t xml:space="preserve">PIAZZOLLA                     </t>
  </si>
  <si>
    <t>1PIAZZOLLA SABR</t>
  </si>
  <si>
    <t xml:space="preserve">RIZZITIELLO                   </t>
  </si>
  <si>
    <t>1RIZZITTIELLO/ANDR</t>
  </si>
  <si>
    <t>1RIZZITTIELLO/ANNA</t>
  </si>
  <si>
    <t>1RIZZITTIELLO/RAFF</t>
  </si>
  <si>
    <t>Rrogomi</t>
  </si>
  <si>
    <t>Elida</t>
  </si>
  <si>
    <t>1RROGOMI/ELID</t>
  </si>
  <si>
    <t>Sokol</t>
  </si>
  <si>
    <t>1RROGOMI/SOKO</t>
  </si>
  <si>
    <t>MARCUS</t>
  </si>
  <si>
    <t>1RUSSO/MARC</t>
  </si>
  <si>
    <t>SILVA</t>
  </si>
  <si>
    <t>WELBER</t>
  </si>
  <si>
    <t>1SILVA/WELB</t>
  </si>
  <si>
    <t>SKRYPNYK</t>
  </si>
  <si>
    <t>NADIYA</t>
  </si>
  <si>
    <t>1SKRYPNYK/NADI</t>
  </si>
  <si>
    <t>1SKRYPNYK/NATA</t>
  </si>
  <si>
    <t>TAMANINI SILVA</t>
  </si>
  <si>
    <t>ELISANGELA</t>
  </si>
  <si>
    <t>1TAMANINISILV/ELIS</t>
  </si>
  <si>
    <t xml:space="preserve">ALFARANOMARIA MILENA                  </t>
  </si>
  <si>
    <t xml:space="preserve">ALOISIOGIUSEPPE            </t>
  </si>
  <si>
    <t xml:space="preserve">AMENDOLAGINEANNA LUCIA                    </t>
  </si>
  <si>
    <t xml:space="preserve">ANASTASIADHIMARKELA                       </t>
  </si>
  <si>
    <t xml:space="preserve">ANTONELLIFRANCESCO           </t>
  </si>
  <si>
    <t xml:space="preserve">ANTUOFERMOVINCENZO            </t>
  </si>
  <si>
    <t xml:space="preserve">ANZILLIARTURO                        </t>
  </si>
  <si>
    <t xml:space="preserve">ANZILLICATERINA                      </t>
  </si>
  <si>
    <t xml:space="preserve">ANZILLILEONARDO                      </t>
  </si>
  <si>
    <t xml:space="preserve">ANZILLIMARIA JASMINE                 </t>
  </si>
  <si>
    <t>ARMENISENICOLA</t>
  </si>
  <si>
    <t xml:space="preserve">BALZANOSAVERIO                       </t>
  </si>
  <si>
    <t xml:space="preserve">BARBETTALUIGI                         </t>
  </si>
  <si>
    <t>BARONECATIA</t>
  </si>
  <si>
    <t xml:space="preserve">BELMONTEAURORA                        </t>
  </si>
  <si>
    <t xml:space="preserve">BIANCOCHIARA                        </t>
  </si>
  <si>
    <t xml:space="preserve">BISCEGLIEMICHELE             </t>
  </si>
  <si>
    <t xml:space="preserve">BLEVEANGELA                        </t>
  </si>
  <si>
    <t xml:space="preserve">BLEVEELIA                          </t>
  </si>
  <si>
    <t xml:space="preserve">   INF</t>
  </si>
  <si>
    <t xml:space="preserve">BORELLIEDOARDO             </t>
  </si>
  <si>
    <t xml:space="preserve">BORELLISATHYA              </t>
  </si>
  <si>
    <t xml:space="preserve">BRESCIALUIGI                         </t>
  </si>
  <si>
    <t xml:space="preserve">BRUNETTIDIEGO                         </t>
  </si>
  <si>
    <t>20/8/2013</t>
  </si>
  <si>
    <t xml:space="preserve">BRUNETTIFILOMENO                      </t>
  </si>
  <si>
    <t xml:space="preserve">BRUNETTIGRETA                         </t>
  </si>
  <si>
    <t xml:space="preserve">BUCCARELLAGIUSEPPE                      </t>
  </si>
  <si>
    <t xml:space="preserve">NICLA CARMELA                 </t>
  </si>
  <si>
    <t xml:space="preserve">BUCCARELLANICLA CARMELA                 </t>
  </si>
  <si>
    <t xml:space="preserve">BUONSANTEVITTORIO                      </t>
  </si>
  <si>
    <t xml:space="preserve">CAFAGNAMARIA                         </t>
  </si>
  <si>
    <t xml:space="preserve">CALOLUCIANO                       </t>
  </si>
  <si>
    <t xml:space="preserve">CALOVINCENZO                      </t>
  </si>
  <si>
    <t xml:space="preserve">MANUEL                        </t>
  </si>
  <si>
    <t xml:space="preserve">CAMARCHIAMANUEL                        </t>
  </si>
  <si>
    <t xml:space="preserve">CARADONNAPAOLO                         </t>
  </si>
  <si>
    <t xml:space="preserve">CARBONARAANNA                          </t>
  </si>
  <si>
    <t xml:space="preserve">CARELLIANNA MARIA                    </t>
  </si>
  <si>
    <t xml:space="preserve">CARLONEMICHELE                       </t>
  </si>
  <si>
    <t xml:space="preserve">CASTELLANOCARMINE             </t>
  </si>
  <si>
    <t>CHIAROLLAVANESSA</t>
  </si>
  <si>
    <t xml:space="preserve">CILIBERTILUCREZIA                      </t>
  </si>
  <si>
    <t xml:space="preserve">CINQUEPALMIFRANCESCA                     </t>
  </si>
  <si>
    <t xml:space="preserve">COLUCCIVITO DONATO                   </t>
  </si>
  <si>
    <t xml:space="preserve">COSTANTEGIUSEPPE                      </t>
  </si>
  <si>
    <t>AMELIè VINCENZA  </t>
  </si>
  <si>
    <t>COSTANTEAMELIè VINCENZA  </t>
  </si>
  <si>
    <t xml:space="preserve">DE BENEDETTOVITO                          </t>
  </si>
  <si>
    <t xml:space="preserve">DE COSMISCHIARA                        </t>
  </si>
  <si>
    <t>D'EMILIO</t>
  </si>
  <si>
    <t xml:space="preserve">D'EMILIOIVAN                          </t>
  </si>
  <si>
    <t xml:space="preserve">DI FONTEFILOMENA                      </t>
  </si>
  <si>
    <t xml:space="preserve">DI FONTEGIOVANNA                      </t>
  </si>
  <si>
    <t xml:space="preserve">DIBLASIOCRISTINA                      </t>
  </si>
  <si>
    <t>DIDONATOMARISTELLA</t>
  </si>
  <si>
    <t xml:space="preserve">DIDONNAFILOMENA                      </t>
  </si>
  <si>
    <t>DIPAOLAANTONIO</t>
  </si>
  <si>
    <t xml:space="preserve">DITROILOPASQUA MARIA RITA             </t>
  </si>
  <si>
    <t xml:space="preserve">DRAGONETTIMARIA IMMACOLTA               </t>
  </si>
  <si>
    <t>EVANGELISTASERENA</t>
  </si>
  <si>
    <t xml:space="preserve">FACCILONGOMICHELE                       </t>
  </si>
  <si>
    <t xml:space="preserve">FARAONEGIADA                         </t>
  </si>
  <si>
    <t xml:space="preserve">FEDELECLARA                         </t>
  </si>
  <si>
    <t xml:space="preserve">FEDELFRANCOGIOVANNI                      </t>
  </si>
  <si>
    <t>FRADDOSIOMICHELE</t>
  </si>
  <si>
    <t xml:space="preserve">FRADDOSIOVINCENZO </t>
  </si>
  <si>
    <t xml:space="preserve">FRAGASSOANASTASIA           </t>
  </si>
  <si>
    <t xml:space="preserve">FRAGASSOMAURO               </t>
  </si>
  <si>
    <t xml:space="preserve">FUGGETTAYLENIA                        </t>
  </si>
  <si>
    <t>GAZZILLINUNZIA</t>
  </si>
  <si>
    <t xml:space="preserve">GELAOLORENZO                       </t>
  </si>
  <si>
    <t xml:space="preserve">GELAOMARIA                         </t>
  </si>
  <si>
    <t xml:space="preserve">GIULIANIVITO                          </t>
  </si>
  <si>
    <t>GOZZOSABINA</t>
  </si>
  <si>
    <t xml:space="preserve">GRANDOLFOALESSIA                       </t>
  </si>
  <si>
    <t xml:space="preserve">GRECOLUIGI                         </t>
  </si>
  <si>
    <t>GUGLIELMOMARIO</t>
  </si>
  <si>
    <t>04/11/2016</t>
  </si>
  <si>
    <t>GUGLIELMOWALTER</t>
  </si>
  <si>
    <t xml:space="preserve">IURESCIA SILVIA MARIA        </t>
  </si>
  <si>
    <t xml:space="preserve">LA VERGHETTADOMENICO            </t>
  </si>
  <si>
    <t>LAVOPAANNA</t>
  </si>
  <si>
    <t>LOMBARDIFRANCESCO</t>
  </si>
  <si>
    <t>LOPOPOLO ILENIA</t>
  </si>
  <si>
    <t>LORUSSOTANIA</t>
  </si>
  <si>
    <t xml:space="preserve">LOSETOMICHELE             </t>
  </si>
  <si>
    <t xml:space="preserve">LOSITOANNA LUCIA                    </t>
  </si>
  <si>
    <t xml:space="preserve">LOSITOANTONIO                       </t>
  </si>
  <si>
    <t xml:space="preserve">LOSITOARTURO                        </t>
  </si>
  <si>
    <t xml:space="preserve">CATERINA RENEE               </t>
  </si>
  <si>
    <t xml:space="preserve">LOSITOCATERINA RENEE               </t>
  </si>
  <si>
    <t xml:space="preserve">LOSITOFABIO                         </t>
  </si>
  <si>
    <t xml:space="preserve">LOSITOFRANCESCO                     </t>
  </si>
  <si>
    <t xml:space="preserve">LOSITOLUIGI                         </t>
  </si>
  <si>
    <t>LOSITONIKOLA</t>
  </si>
  <si>
    <t>23/4/2023</t>
  </si>
  <si>
    <t xml:space="preserve">LOSITOMICHELE                       </t>
  </si>
  <si>
    <t xml:space="preserve">LOSITONICOLA                        </t>
  </si>
  <si>
    <t xml:space="preserve">LOSITONICOLAS                       </t>
  </si>
  <si>
    <t>20/3/2015</t>
  </si>
  <si>
    <t xml:space="preserve">LOSITOTOMMASO                       </t>
  </si>
  <si>
    <t xml:space="preserve">LOSITOVINCENZO                      </t>
  </si>
  <si>
    <t xml:space="preserve">LUCARELLIANTONIO                       </t>
  </si>
  <si>
    <t xml:space="preserve">LUCENTENICLA                         </t>
  </si>
  <si>
    <t xml:space="preserve">MACINOGIACOMINA           </t>
  </si>
  <si>
    <t xml:space="preserve">MADDALENASARA AURA                     </t>
  </si>
  <si>
    <t xml:space="preserve">MADDALENASERGIO                        </t>
  </si>
  <si>
    <t xml:space="preserve">MAGRONEROSY                </t>
  </si>
  <si>
    <t xml:space="preserve">MALERBAROSARIA             </t>
  </si>
  <si>
    <t xml:space="preserve">MANGIALARDIGABRIELE                      </t>
  </si>
  <si>
    <t xml:space="preserve">MANNAJASMINE CRISTINA              </t>
  </si>
  <si>
    <t xml:space="preserve">MANSUETOROMINA                        </t>
  </si>
  <si>
    <t xml:space="preserve">MARCHETTIGIOVANNI                      </t>
  </si>
  <si>
    <t>MARCOTRIGIANOCLAUDIO</t>
  </si>
  <si>
    <t xml:space="preserve">MARINELLIMICHELE                       </t>
  </si>
  <si>
    <t>26/10/2012</t>
  </si>
  <si>
    <t xml:space="preserve">MARINELLINICOLA                        </t>
  </si>
  <si>
    <t xml:space="preserve">MARINUCCICAMILLA             </t>
  </si>
  <si>
    <t>MartellaNOAH</t>
  </si>
  <si>
    <t>MartellaDonato</t>
  </si>
  <si>
    <t xml:space="preserve">MARTELLAROSARIA FRANCA                </t>
  </si>
  <si>
    <t xml:space="preserve">MARZULLIROSA                          </t>
  </si>
  <si>
    <t xml:space="preserve">MENZULLITERESA              </t>
  </si>
  <si>
    <t xml:space="preserve">MONOPOLI CARMELA             </t>
  </si>
  <si>
    <t>MORELLIMICHELE</t>
  </si>
  <si>
    <t xml:space="preserve">NAPOLIMARIA VITTORIA                </t>
  </si>
  <si>
    <t xml:space="preserve">NATILLAANNA </t>
  </si>
  <si>
    <t xml:space="preserve">ORESTECONCETTA                      </t>
  </si>
  <si>
    <t xml:space="preserve">PARISANDREA              </t>
  </si>
  <si>
    <t xml:space="preserve">PARIS DOMENICO            </t>
  </si>
  <si>
    <t xml:space="preserve">PARISFILIPPO             </t>
  </si>
  <si>
    <t xml:space="preserve">PARISICRISTINA                      </t>
  </si>
  <si>
    <t xml:space="preserve">PARISIERASMO                        </t>
  </si>
  <si>
    <t>PELLEGRINOFILIPPO</t>
  </si>
  <si>
    <t xml:space="preserve">PELLEGRINOANNA                </t>
  </si>
  <si>
    <t xml:space="preserve">PENNELLICLAUDIO                       </t>
  </si>
  <si>
    <t xml:space="preserve">PENNELLIMARTINA                       </t>
  </si>
  <si>
    <t xml:space="preserve">PENNINOGRAZIA                        </t>
  </si>
  <si>
    <t xml:space="preserve">PESCEVITO ANGELO                   </t>
  </si>
  <si>
    <t>PISCHETOLAMARIA GIUSEPPINA</t>
  </si>
  <si>
    <t xml:space="preserve">PISCOPOISA                           </t>
  </si>
  <si>
    <t xml:space="preserve">POLILINDA               </t>
  </si>
  <si>
    <t xml:space="preserve">PRETTICOBENEDETTA EMANUELA            </t>
  </si>
  <si>
    <t xml:space="preserve">RACANIELLOANNA                          </t>
  </si>
  <si>
    <t xml:space="preserve">RAELIALICE                         </t>
  </si>
  <si>
    <t>21/6/2022</t>
  </si>
  <si>
    <t xml:space="preserve">RAELIDAVIDE                        </t>
  </si>
  <si>
    <t xml:space="preserve">RICCOGIUSEPPINA          </t>
  </si>
  <si>
    <t xml:space="preserve">RIZZIANGELO                        </t>
  </si>
  <si>
    <t xml:space="preserve">RUGGIEROANGELA                        </t>
  </si>
  <si>
    <t xml:space="preserve">RUGGIERODANIEL                        </t>
  </si>
  <si>
    <t>17/1/2014</t>
  </si>
  <si>
    <t xml:space="preserve">RUGGIERONICOLA                        </t>
  </si>
  <si>
    <t xml:space="preserve">RUGGIEROREBECCA                       </t>
  </si>
  <si>
    <t>RUSSOREBECCA</t>
  </si>
  <si>
    <t xml:space="preserve">RUSSOANTONIO                       </t>
  </si>
  <si>
    <t xml:space="preserve">SABAGINEVRA             </t>
  </si>
  <si>
    <t>SALERNOLUIGI</t>
  </si>
  <si>
    <t>SALERNOAZZURRA</t>
  </si>
  <si>
    <t>SALERNOMATILDE</t>
  </si>
  <si>
    <t xml:space="preserve">SALVIONIPATRIZIA                      </t>
  </si>
  <si>
    <t>SANTAMATOVINCENZA</t>
  </si>
  <si>
    <t>SARCINAFEDERICA</t>
  </si>
  <si>
    <t xml:space="preserve">SAVINOLUCA                          </t>
  </si>
  <si>
    <t xml:space="preserve">SCAGLIONESAVINO                        </t>
  </si>
  <si>
    <t xml:space="preserve">SCHIAVONEEMANUELE                      </t>
  </si>
  <si>
    <t xml:space="preserve">SCIUSCIOELISABETTA                    </t>
  </si>
  <si>
    <t xml:space="preserve">SETTANNIMICHELE                       </t>
  </si>
  <si>
    <t>SFORZAMARIA</t>
  </si>
  <si>
    <t xml:space="preserve">SPLENDIDOROSANNA                       </t>
  </si>
  <si>
    <t xml:space="preserve">TAGLIENTEGIUSEPPE                      </t>
  </si>
  <si>
    <t>TAGLIENTEMARTINA</t>
  </si>
  <si>
    <t>29/11/2023</t>
  </si>
  <si>
    <t xml:space="preserve">TAGLIENTEMARIA                         </t>
  </si>
  <si>
    <t>22/12/2015</t>
  </si>
  <si>
    <t xml:space="preserve">TAVAGLIONEROCCO                         </t>
  </si>
  <si>
    <t xml:space="preserve">TAVARONEMAURO                         </t>
  </si>
  <si>
    <t xml:space="preserve">TENERELLISTEFANIA                      </t>
  </si>
  <si>
    <t xml:space="preserve">TERLIZZIVINCENZA                      </t>
  </si>
  <si>
    <t xml:space="preserve">TERRONERAFFAELE            </t>
  </si>
  <si>
    <t xml:space="preserve">TERRONERUGGIERO            </t>
  </si>
  <si>
    <t xml:space="preserve">TERRONEVITO                </t>
  </si>
  <si>
    <t xml:space="preserve">TESTATANIA                         </t>
  </si>
  <si>
    <t>TISCIGIANDONATO</t>
  </si>
  <si>
    <t>TISCIREBECCA</t>
  </si>
  <si>
    <t>TISCISIMONE</t>
  </si>
  <si>
    <t>TISCIMONICA</t>
  </si>
  <si>
    <t xml:space="preserve">VERNONECATERINA                      </t>
  </si>
  <si>
    <t xml:space="preserve">VINCOTTOGAETANELLA                    </t>
  </si>
  <si>
    <t>VIRGILIO NUNZIA</t>
  </si>
  <si>
    <t>VIRGILIO FRANCESCO</t>
  </si>
  <si>
    <t>VIRGILIO NICOLA</t>
  </si>
  <si>
    <t>ABBINANTE</t>
  </si>
  <si>
    <t>1.ABBINANTE/ANTONIO</t>
  </si>
  <si>
    <t>ACAMANTE</t>
  </si>
  <si>
    <t>2.ACAMANTE/GIULIA</t>
  </si>
  <si>
    <t>concetta</t>
  </si>
  <si>
    <t>3.AMORUSO/IVANO</t>
  </si>
  <si>
    <t xml:space="preserve">ROSALBA                       </t>
  </si>
  <si>
    <t>4.ANCONA/ROSALBA</t>
  </si>
  <si>
    <t>5.ANTENUCCI/CARMELA</t>
  </si>
  <si>
    <t>ANTONUCCI</t>
  </si>
  <si>
    <t>6.ANTONUCCI/LUCIA</t>
  </si>
  <si>
    <t>AREZZO</t>
  </si>
  <si>
    <t>7.AREZZO/ANNA</t>
  </si>
  <si>
    <t>8.ARMENISE/GRAZIA</t>
  </si>
  <si>
    <t>9.ARMENISE/LAURA</t>
  </si>
  <si>
    <t>MARIAARCANGELA</t>
  </si>
  <si>
    <t>10.BARBUTO/MARIAARCAN</t>
  </si>
  <si>
    <t>APG Crane System status updated</t>
  </si>
  <si>
    <t>11.BASILE/GIUSEPPE</t>
  </si>
  <si>
    <t xml:space="preserve">NICOLO PIO                   </t>
  </si>
  <si>
    <t>12.BASILE/NICOLO</t>
  </si>
  <si>
    <t>BRASCIA</t>
  </si>
  <si>
    <t>13.BRASCIA/ROSA</t>
  </si>
  <si>
    <t>BROMO</t>
  </si>
  <si>
    <t>14.BROMO/BARBARA</t>
  </si>
  <si>
    <t>15.BRUNO/VITO</t>
  </si>
  <si>
    <t xml:space="preserve">GENNARO                       </t>
  </si>
  <si>
    <t>16.BUFANO/GENNARO</t>
  </si>
  <si>
    <t>BUONAMICO</t>
  </si>
  <si>
    <t xml:space="preserve">RAIMONDO                      </t>
  </si>
  <si>
    <t>17.BUONAMICO/RAIMONDO</t>
  </si>
  <si>
    <t xml:space="preserve">ORONZO                        </t>
  </si>
  <si>
    <t>18.CALDARULO/ORONZO</t>
  </si>
  <si>
    <t>19.CALO/GIADA</t>
  </si>
  <si>
    <t>CAMPOSEO</t>
  </si>
  <si>
    <t xml:space="preserve">MARIATERESA                   </t>
  </si>
  <si>
    <t>20.CAMPOSEO/MARIATERE</t>
  </si>
  <si>
    <t>21.CARBONARA/GIOVANNI</t>
  </si>
  <si>
    <t>CARICATO</t>
  </si>
  <si>
    <t>22.CARICATO/CRISTIAN</t>
  </si>
  <si>
    <t xml:space="preserve">CARICOLA                      </t>
  </si>
  <si>
    <t>23.CARICOLA/GAIA</t>
  </si>
  <si>
    <t>24.CARICOLA/MICHELE</t>
  </si>
  <si>
    <t>25.CARLUCCI/ILARIA</t>
  </si>
  <si>
    <t xml:space="preserve">COSIMA                        </t>
  </si>
  <si>
    <t>26.CARONE/COSIMA</t>
  </si>
  <si>
    <t>27.CARONE/GIUSEPPE</t>
  </si>
  <si>
    <t>28.CARONE/MARIA</t>
  </si>
  <si>
    <t>CARRANO</t>
  </si>
  <si>
    <t xml:space="preserve">IOLE FRANCESCA                </t>
  </si>
  <si>
    <t>29.CARRANO/IOLEFRANCESCA</t>
  </si>
  <si>
    <t>CARULLI</t>
  </si>
  <si>
    <t>30.CARULLI/FILOMENA</t>
  </si>
  <si>
    <t xml:space="preserve">ALISIA                        </t>
  </si>
  <si>
    <t>31.CARUSO/ALISIA</t>
  </si>
  <si>
    <t>32.CARUSO/GAETANO</t>
  </si>
  <si>
    <t>33.CARUSO/MARTINA</t>
  </si>
  <si>
    <t>CHIARELLI</t>
  </si>
  <si>
    <t xml:space="preserve">RAFFAELA                      </t>
  </si>
  <si>
    <t>34.CHIARELLI/RAFFAELL</t>
  </si>
  <si>
    <t>CHIFFI</t>
  </si>
  <si>
    <t>35.CHIFFI/DOMENICO</t>
  </si>
  <si>
    <t>Chionchio</t>
  </si>
  <si>
    <t>Maria Pia</t>
  </si>
  <si>
    <t>36.CHIONCHIO/MARIAPIA</t>
  </si>
  <si>
    <t>CITO</t>
  </si>
  <si>
    <t xml:space="preserve">MARINO                        </t>
  </si>
  <si>
    <t>37.CITO/MARINO</t>
  </si>
  <si>
    <t>38.CITO/SOFIA</t>
  </si>
  <si>
    <t xml:space="preserve">COCCA                         </t>
  </si>
  <si>
    <t>39.COCCA/ANGELA</t>
  </si>
  <si>
    <t>Cocco</t>
  </si>
  <si>
    <t>40.COCCO/NICOLO</t>
  </si>
  <si>
    <t>41.COLAIANNI/GIOVANNI</t>
  </si>
  <si>
    <t>COLAMARTINO</t>
  </si>
  <si>
    <t>42.COLAMARTINO/MARGAR</t>
  </si>
  <si>
    <t xml:space="preserve">LAVINIA                       </t>
  </si>
  <si>
    <t>43.COLELLA/LAVINIA</t>
  </si>
  <si>
    <t xml:space="preserve">EMANUELA                      </t>
  </si>
  <si>
    <t>44.CORADDUZZA/EMANUEL</t>
  </si>
  <si>
    <t>COVIELLO</t>
  </si>
  <si>
    <t>45.COVIELLO/ISABELLA</t>
  </si>
  <si>
    <t xml:space="preserve">D AMATO                       </t>
  </si>
  <si>
    <t xml:space="preserve">LUCREZIA            </t>
  </si>
  <si>
    <t>47.DAMATO/LUCREZIA</t>
  </si>
  <si>
    <t>48.DAMATO/MICHELE</t>
  </si>
  <si>
    <t xml:space="preserve">D ANTINI                      </t>
  </si>
  <si>
    <t>51.DANTINI/ALESSIA</t>
  </si>
  <si>
    <t>DABBICCO</t>
  </si>
  <si>
    <t>46.DABICCO/GIULIA</t>
  </si>
  <si>
    <t xml:space="preserve">ROSSELLA                      </t>
  </si>
  <si>
    <t>49.DAMATO/ROSSELLA</t>
  </si>
  <si>
    <t>50.DAMORE/NICOLA</t>
  </si>
  <si>
    <t>52.DECARLO/DOMENICO</t>
  </si>
  <si>
    <t>DE GIOSA</t>
  </si>
  <si>
    <t xml:space="preserve">ARCANGELA                     </t>
  </si>
  <si>
    <t>53.DEGIOSA/ARCANGELA</t>
  </si>
  <si>
    <t>54.DEGIOSA/MARGHERIT</t>
  </si>
  <si>
    <t>DE MOLA</t>
  </si>
  <si>
    <t xml:space="preserve">ROSINA                        </t>
  </si>
  <si>
    <t>58.DEMOLA/ROSINA</t>
  </si>
  <si>
    <t>DE PASCALIS</t>
  </si>
  <si>
    <t>59.DEPASCALIS/ALESSA</t>
  </si>
  <si>
    <t>60.DETULLIO/VITO</t>
  </si>
  <si>
    <t>DE VENUTO</t>
  </si>
  <si>
    <t>61.DEVENUTO/GIOVANNI</t>
  </si>
  <si>
    <t xml:space="preserve">DELLI MUTI                    </t>
  </si>
  <si>
    <t xml:space="preserve">LIBERA              </t>
  </si>
  <si>
    <t>55.DELLIMUTI/LIBERA</t>
  </si>
  <si>
    <t>DELL'ORCO</t>
  </si>
  <si>
    <t>56.DELLORCO/LUCA</t>
  </si>
  <si>
    <t>DELOS REYES</t>
  </si>
  <si>
    <t>57.DELOSREYES/LORENZO</t>
  </si>
  <si>
    <t xml:space="preserve">DI BARI                       </t>
  </si>
  <si>
    <t>62.DIBARI/GIUSEPPE</t>
  </si>
  <si>
    <t xml:space="preserve">MIRCO               </t>
  </si>
  <si>
    <t>63.DIBARI/MIRCO</t>
  </si>
  <si>
    <t>Di Corrado</t>
  </si>
  <si>
    <t>67.DICORRADO/MAURO</t>
  </si>
  <si>
    <t xml:space="preserve">DI LAURO                      </t>
  </si>
  <si>
    <t xml:space="preserve">MADDALENA CATERINA  </t>
  </si>
  <si>
    <t>68.DILAURO/MADDALENA</t>
  </si>
  <si>
    <t>DI LENA</t>
  </si>
  <si>
    <t>69.DILENA/GIUSEPPE</t>
  </si>
  <si>
    <t>DI NOI</t>
  </si>
  <si>
    <t>71.DINOI/DONATO</t>
  </si>
  <si>
    <t>DIBENEDETTO</t>
  </si>
  <si>
    <t xml:space="preserve">ALESSANDRO NICOLA             </t>
  </si>
  <si>
    <t>64.DIBENEDETTO/ALESSAN</t>
  </si>
  <si>
    <t>19/7/2016</t>
  </si>
  <si>
    <t>65.DIBENEDETTO/SAVINO</t>
  </si>
  <si>
    <t xml:space="preserve">VALENTINO RUGGIERO            </t>
  </si>
  <si>
    <t>66.DIBENEDETTO/VALEN</t>
  </si>
  <si>
    <t>DIMONTE</t>
  </si>
  <si>
    <t xml:space="preserve">OTTAVIO                       </t>
  </si>
  <si>
    <t>70.DIMONTE/OTTAVIO</t>
  </si>
  <si>
    <t>DIRIENZO</t>
  </si>
  <si>
    <t>72.DIRIENZO/MARIA</t>
  </si>
  <si>
    <t>73.DORONZO/RUGGIERO</t>
  </si>
  <si>
    <t>EPIFANI</t>
  </si>
  <si>
    <t>74.EPIFANI/ANGELO</t>
  </si>
  <si>
    <t>75.FANELLI/RAFFAELE</t>
  </si>
  <si>
    <t xml:space="preserve">FIORE                         </t>
  </si>
  <si>
    <t>76.FIORE/ROSA</t>
  </si>
  <si>
    <t>GIOVANNI PIO</t>
  </si>
  <si>
    <t>77.FIUMARA/GIOVANNI</t>
  </si>
  <si>
    <t>VITO NICOLA</t>
  </si>
  <si>
    <t>79.FORTUNATO/VITO</t>
  </si>
  <si>
    <t>80.FRISARI/GIUSEPPE</t>
  </si>
  <si>
    <t>FRISENDA</t>
  </si>
  <si>
    <t>81.FRISENDA/MARIA</t>
  </si>
  <si>
    <t>FRONTINO</t>
  </si>
  <si>
    <t>MARIA MARTA</t>
  </si>
  <si>
    <t>78.FORTINO/MARIA?</t>
  </si>
  <si>
    <t>82.FUSCO/MARIANNA</t>
  </si>
  <si>
    <t>GALLO</t>
  </si>
  <si>
    <t>SILVANA EMMA</t>
  </si>
  <si>
    <t xml:space="preserve">Gazza </t>
  </si>
  <si>
    <t xml:space="preserve">Danilo  </t>
  </si>
  <si>
    <t>83.GAZZA/DANILO</t>
  </si>
  <si>
    <t>GIANCASPRO</t>
  </si>
  <si>
    <t>84.GIANCASPRO/ANTONIO</t>
  </si>
  <si>
    <t>GISSI</t>
  </si>
  <si>
    <t xml:space="preserve">GIACOMO                       </t>
  </si>
  <si>
    <t>85.GISSI/GIACOMO</t>
  </si>
  <si>
    <t>86.GISSI/MICHELE</t>
  </si>
  <si>
    <t>POVIA</t>
  </si>
  <si>
    <t>141.POVIA/GIUSEPPINA</t>
  </si>
  <si>
    <t>87.GUIDO/ANDREA</t>
  </si>
  <si>
    <t>IMPAGNATIELLO</t>
  </si>
  <si>
    <t>88.IMAGNATIELLO/CIRO</t>
  </si>
  <si>
    <t>LACALAMITA</t>
  </si>
  <si>
    <t>89.LACALAMITA/NICOLA</t>
  </si>
  <si>
    <t>LADDAGA</t>
  </si>
  <si>
    <t>90.LADDAGA/SALVATORE</t>
  </si>
  <si>
    <t>91.LANAVE/ANGELA</t>
  </si>
  <si>
    <t>92.LANAVE/GIOVANNI</t>
  </si>
  <si>
    <t xml:space="preserve">LANDOLFO                      </t>
  </si>
  <si>
    <t>93.LANDOLFO/FABIO</t>
  </si>
  <si>
    <t>LANZILOTTI</t>
  </si>
  <si>
    <t xml:space="preserve">MARILU                      </t>
  </si>
  <si>
    <t>94.LANZILOTTI/MARILU</t>
  </si>
  <si>
    <t>LAPOLLA</t>
  </si>
  <si>
    <t>96.LAPOLLA/MICHELE</t>
  </si>
  <si>
    <t>95.LAPOLLA/MARIO</t>
  </si>
  <si>
    <t>LARICCHIA</t>
  </si>
  <si>
    <t xml:space="preserve">GIUSEPPE ANTONIO              </t>
  </si>
  <si>
    <t>97.LARICCHIA/GIUSEPPEA</t>
  </si>
  <si>
    <t>LASCIARREA</t>
  </si>
  <si>
    <t>98.LASCIARREA/ROSALBA</t>
  </si>
  <si>
    <t>LENCE</t>
  </si>
  <si>
    <t>99.LENCE/DOMENICO</t>
  </si>
  <si>
    <t>LENOCI</t>
  </si>
  <si>
    <t xml:space="preserve">ADELE                         </t>
  </si>
  <si>
    <t>100.LENOCI/ADELE</t>
  </si>
  <si>
    <t>LEOBILLA</t>
  </si>
  <si>
    <t>101.LEOBILLA/ROSSELLA</t>
  </si>
  <si>
    <t xml:space="preserve">Lezzi </t>
  </si>
  <si>
    <t xml:space="preserve"> Silvia </t>
  </si>
  <si>
    <t>102.LEZZI/SILVIA</t>
  </si>
  <si>
    <t>LICCHELLI</t>
  </si>
  <si>
    <t>LIPPOLIS</t>
  </si>
  <si>
    <t>103.LIPPOLIS/ROSANNA</t>
  </si>
  <si>
    <t>104.LORUSSO/SAVINO</t>
  </si>
  <si>
    <t>LOVASCIO</t>
  </si>
  <si>
    <t>105.LOVASCIO/SIMONE</t>
  </si>
  <si>
    <t>106.MANFREDI/ROSA</t>
  </si>
  <si>
    <t>109.MANZARI/SABRINA</t>
  </si>
  <si>
    <t xml:space="preserve">GAETANA                       </t>
  </si>
  <si>
    <t>107.MANZARI/GAETANA</t>
  </si>
  <si>
    <t>108.MANZARI/LUCIA</t>
  </si>
  <si>
    <t xml:space="preserve">MARMO                         </t>
  </si>
  <si>
    <t>110.MARMO/LUCREZIA</t>
  </si>
  <si>
    <t>111.MARRA/MARINA</t>
  </si>
  <si>
    <t>113.MASTROPASQUA/CATALD</t>
  </si>
  <si>
    <t>GIROLAMO</t>
  </si>
  <si>
    <t>114.MASTROPASQUA/GIROLA</t>
  </si>
  <si>
    <t>MASTRODONATO</t>
  </si>
  <si>
    <t>112.MASTRODONATO/SEREN</t>
  </si>
  <si>
    <t>MAZZEO</t>
  </si>
  <si>
    <t>115.MAZZEO/ANTONIO</t>
  </si>
  <si>
    <t>116.MAZZONE/TERESA</t>
  </si>
  <si>
    <t>MERANDA</t>
  </si>
  <si>
    <t>117.MERANDA/ROSA</t>
  </si>
  <si>
    <t>MEULI</t>
  </si>
  <si>
    <t>118.MEULI/ANNA</t>
  </si>
  <si>
    <t>MILELLA</t>
  </si>
  <si>
    <t>119.MILELLA/NICOLA</t>
  </si>
  <si>
    <t xml:space="preserve">MINOIA                        </t>
  </si>
  <si>
    <t xml:space="preserve">PASQUA              </t>
  </si>
  <si>
    <t>120.MINOIA/PASQUA</t>
  </si>
  <si>
    <t>MOREA</t>
  </si>
  <si>
    <t>121.MOREA/SASHA</t>
  </si>
  <si>
    <t>MORENOAREVALO</t>
  </si>
  <si>
    <t>122.MORENOAREVALO/CLAUD</t>
  </si>
  <si>
    <t>NACCI</t>
  </si>
  <si>
    <t>123.NACCI/ANGELO</t>
  </si>
  <si>
    <t>124.OTTOLINO/ANNAANTON</t>
  </si>
  <si>
    <t>125.OTTOLINO/VITO</t>
  </si>
  <si>
    <t xml:space="preserve">LINA                          </t>
  </si>
  <si>
    <t>126.PADUANO/LINA</t>
  </si>
  <si>
    <t>PALANDRA</t>
  </si>
  <si>
    <t>127.PALANDRA/GIUSEPPE</t>
  </si>
  <si>
    <t>128.PALANDRA/RAFFAELE</t>
  </si>
  <si>
    <t>PALERMO</t>
  </si>
  <si>
    <t xml:space="preserve">FELICE                        </t>
  </si>
  <si>
    <t>129.PALERMO/FELICE</t>
  </si>
  <si>
    <t>PANEBIANCO</t>
  </si>
  <si>
    <t>130.PANEBIANCO/ANNA</t>
  </si>
  <si>
    <t>131.PAOLINO/ANGELA</t>
  </si>
  <si>
    <t>132.PAOLINO/SALVATORE</t>
  </si>
  <si>
    <t>133.PARISI/MARIA</t>
  </si>
  <si>
    <t>PATRUNO</t>
  </si>
  <si>
    <t>134.PATRUNO/ANNA</t>
  </si>
  <si>
    <t>PEDONE</t>
  </si>
  <si>
    <t>135.PEDONE/GIANCARLO</t>
  </si>
  <si>
    <t>PERRONE</t>
  </si>
  <si>
    <t xml:space="preserve">STERPETA                      </t>
  </si>
  <si>
    <t>136.PERRONE/STERPETA</t>
  </si>
  <si>
    <t>137.PETROSINO/MICHELE</t>
  </si>
  <si>
    <t>PONTRELLI</t>
  </si>
  <si>
    <t>138.PONTRELLI/GIOVANNI</t>
  </si>
  <si>
    <t>139.PORCELLI/MARCO</t>
  </si>
  <si>
    <t>POTENTE</t>
  </si>
  <si>
    <t xml:space="preserve">GIUSEPPINA                    </t>
  </si>
  <si>
    <t>140.POTENTE/GIUSEPPINA</t>
  </si>
  <si>
    <t xml:space="preserve">QUAGLIANO                     </t>
  </si>
  <si>
    <t xml:space="preserve">MORENA PIA          </t>
  </si>
  <si>
    <t>142.QUAGLIANO/MORENA</t>
  </si>
  <si>
    <t xml:space="preserve">QUARTA </t>
  </si>
  <si>
    <t>143.QUARTA/ALESSIA</t>
  </si>
  <si>
    <t>144.RAIMONDO/MICHELE</t>
  </si>
  <si>
    <t xml:space="preserve">REHO </t>
  </si>
  <si>
    <t>145.REHO/ANNA</t>
  </si>
  <si>
    <t xml:space="preserve">RENNA                         </t>
  </si>
  <si>
    <t>146.RENNA/VITO</t>
  </si>
  <si>
    <t xml:space="preserve">RICCHIUTI </t>
  </si>
  <si>
    <t>147.RICCHIUTI/ALESSIA</t>
  </si>
  <si>
    <t xml:space="preserve">RICCHIUTI                     </t>
  </si>
  <si>
    <t xml:space="preserve">IGNAZIO             </t>
  </si>
  <si>
    <t>148.RICCHIUTI/IGNAZIO</t>
  </si>
  <si>
    <t xml:space="preserve">RICCI                         </t>
  </si>
  <si>
    <t xml:space="preserve">RAFFAELLA           </t>
  </si>
  <si>
    <t>149.RICCI/RAFFAELLA</t>
  </si>
  <si>
    <t>150.RIZZI/FEDERICA</t>
  </si>
  <si>
    <t>152.RUGGIERI/SARA</t>
  </si>
  <si>
    <t>14/2/2016</t>
  </si>
  <si>
    <t>LUCA VINCENZO</t>
  </si>
  <si>
    <t>151.RUGGIERI/LUCAVINCEN</t>
  </si>
  <si>
    <t xml:space="preserve">SABELLI                       </t>
  </si>
  <si>
    <t xml:space="preserve">ALFONSO             </t>
  </si>
  <si>
    <t>153.SABELLI/ALFONSO</t>
  </si>
  <si>
    <t>154.SABELLI/AURORA</t>
  </si>
  <si>
    <t>155.SABELLI/BRUNO</t>
  </si>
  <si>
    <t>SALVEMINI</t>
  </si>
  <si>
    <t xml:space="preserve">LUCIANA                       </t>
  </si>
  <si>
    <t>156.SALVEMINI/LUCIANA</t>
  </si>
  <si>
    <t>sbocchi</t>
  </si>
  <si>
    <t>alessandro</t>
  </si>
  <si>
    <t>157.SBOCCHI/ALESSANDRO</t>
  </si>
  <si>
    <t>giulio cesare</t>
  </si>
  <si>
    <t>158.SBOCCHI/GIULIO</t>
  </si>
  <si>
    <t>sebastian radoslaw</t>
  </si>
  <si>
    <t>159.SBOCCHI/SEBASTIAN</t>
  </si>
  <si>
    <t>160.SCHIAVONE/MONICA</t>
  </si>
  <si>
    <t>SCIGLIUOLO</t>
  </si>
  <si>
    <t>161.SCIGLIUOLO/MARTINA</t>
  </si>
  <si>
    <t>SCOMMEGNA</t>
  </si>
  <si>
    <t xml:space="preserve">LOUISA FILOMENA               </t>
  </si>
  <si>
    <t>162.SCOMMEGNA/LOUISAFI</t>
  </si>
  <si>
    <t>SILECCHIA</t>
  </si>
  <si>
    <t>163.SILECCHIA/SOFIA</t>
  </si>
  <si>
    <t>SODANO</t>
  </si>
  <si>
    <t>164.SODANO/ANTONELLA</t>
  </si>
  <si>
    <t xml:space="preserve">SOZZO                         </t>
  </si>
  <si>
    <t>165.SOZZO/EMANUELA</t>
  </si>
  <si>
    <t>166.SOZZO/SIMONA</t>
  </si>
  <si>
    <t>SPIZZICO</t>
  </si>
  <si>
    <t>167.SPIZZICO/GIUSEPPE</t>
  </si>
  <si>
    <t>168.SPIZZICO/SIMONA</t>
  </si>
  <si>
    <t>SPORTELLA</t>
  </si>
  <si>
    <t xml:space="preserve">PIERLUIGI </t>
  </si>
  <si>
    <t>169.SPORTELLA/PIERLUIGI</t>
  </si>
  <si>
    <t>TRAZZI</t>
  </si>
  <si>
    <t>170.TRAZZI/MARIAANTONIA</t>
  </si>
  <si>
    <t>171.UNGARO/NICOLA</t>
  </si>
  <si>
    <t>172.VALENTE/ANNA</t>
  </si>
  <si>
    <t>174.VERNONE/ELISA</t>
  </si>
  <si>
    <t>175.VERNONE/ISABELLA</t>
  </si>
  <si>
    <t xml:space="preserve">VICTORINOJIMENEZ              </t>
  </si>
  <si>
    <t xml:space="preserve">PAULAALEJANDRA      </t>
  </si>
  <si>
    <t>176.VICTORINOJIMENEZ/P</t>
  </si>
  <si>
    <t>VISTA</t>
  </si>
  <si>
    <t>LUCIALAURA</t>
  </si>
  <si>
    <t>177.VISTA/LUCIA</t>
  </si>
  <si>
    <t>VITERBO</t>
  </si>
  <si>
    <t>178.VITERBO/MARIA</t>
  </si>
  <si>
    <t>VOLPICELLA</t>
  </si>
  <si>
    <t>179.VOLPICELLA/TERESA</t>
  </si>
  <si>
    <t>wozniak</t>
  </si>
  <si>
    <t>katarzyna magdalena</t>
  </si>
  <si>
    <t>180.WOZNIAK/KATARZYNA</t>
  </si>
  <si>
    <t>ZINGARO</t>
  </si>
  <si>
    <t>181.ZINGARO/MARIAVITTO</t>
  </si>
  <si>
    <t>Zizzi</t>
  </si>
  <si>
    <t>182.ZIZZI/ANGELA</t>
  </si>
  <si>
    <t>ZUPO</t>
  </si>
  <si>
    <t>183.ZUPO/ISABELLA</t>
  </si>
  <si>
    <t>Venneri</t>
  </si>
  <si>
    <t>Marcello</t>
  </si>
  <si>
    <t>173.VENNERI/MARCELLO</t>
  </si>
  <si>
    <t>ABBRUZZESE</t>
  </si>
  <si>
    <t>1ABBRUZZEE/R</t>
  </si>
  <si>
    <t>APG Coupon Status Updated</t>
  </si>
  <si>
    <t>1ADAMO/TIZIANA</t>
  </si>
  <si>
    <t>Amalfitano</t>
  </si>
  <si>
    <t>Ciro</t>
  </si>
  <si>
    <t>MFJ EGYPT</t>
  </si>
  <si>
    <t>1AMALFITANO/CIRO</t>
  </si>
  <si>
    <t>1BARBUTO/ANTONIO</t>
  </si>
  <si>
    <t>Barretta</t>
  </si>
  <si>
    <t>1BARRETTA/RAFFAELE</t>
  </si>
  <si>
    <t>1BARRETTA/ANGELA</t>
  </si>
  <si>
    <t>1BARRETTA/PASQUALE</t>
  </si>
  <si>
    <t>Christian Rosario</t>
  </si>
  <si>
    <t>1BARRETTA/CHRISTIANROSARIO</t>
  </si>
  <si>
    <t xml:space="preserve">Bottino </t>
  </si>
  <si>
    <t>1BOTTINO/CONCETTA</t>
  </si>
  <si>
    <t>1CACACE/VALERIA</t>
  </si>
  <si>
    <t>1CACACE/MARIAVITTORIA</t>
  </si>
  <si>
    <t>1CANONICO/CLAUDIA</t>
  </si>
  <si>
    <t>1CARANDENTE/VINCENZO</t>
  </si>
  <si>
    <t>1CASALINO/CHIARA</t>
  </si>
  <si>
    <t>1CASTALDO/MARTINA</t>
  </si>
  <si>
    <t>1CASTALDO/LUIGI</t>
  </si>
  <si>
    <t>1CASTALDO/MARIO</t>
  </si>
  <si>
    <t>1CERRONE/CARLO</t>
  </si>
  <si>
    <t>1CIPOLLETTA/CARMELA</t>
  </si>
  <si>
    <t>1CONTE/MARIAFLORA</t>
  </si>
  <si>
    <t>1COSTANTE/MATTIA</t>
  </si>
  <si>
    <t xml:space="preserve">NOEMI </t>
  </si>
  <si>
    <t>1COSTANTE/NOEMI</t>
  </si>
  <si>
    <t>1CRISCI/CONCETTA</t>
  </si>
  <si>
    <t>1CROCE/SABATINO</t>
  </si>
  <si>
    <t>1DAURIA/EMILIA</t>
  </si>
  <si>
    <t>Fiorenza</t>
  </si>
  <si>
    <t>1DELLACORTE/FIORENZA</t>
  </si>
  <si>
    <t>1DELLAPORTA/CLAUDIA</t>
  </si>
  <si>
    <t>1DISARNO/DANIELE</t>
  </si>
  <si>
    <t>1DISARNO/MIRJAM</t>
  </si>
  <si>
    <t>1DRAGONE/ANDREA</t>
  </si>
  <si>
    <t>1DRAGONE/BIANCA</t>
  </si>
  <si>
    <t>Francesca Pia</t>
  </si>
  <si>
    <t>1ESPOSITO/FRANCESCAPIA</t>
  </si>
  <si>
    <t>1FALZARANO/NICOLA</t>
  </si>
  <si>
    <t>1FARELLA/CARMELA</t>
  </si>
  <si>
    <t>1FICARRA/DARIO</t>
  </si>
  <si>
    <t>Galante</t>
  </si>
  <si>
    <t>1GALANTE/ANGELA</t>
  </si>
  <si>
    <t>1GENTILE/EDDA</t>
  </si>
  <si>
    <t>GRANATO</t>
  </si>
  <si>
    <t>1GRANATO/LUIGIA</t>
  </si>
  <si>
    <t>1IAVARONE/ALESSANDRO</t>
  </si>
  <si>
    <t>Laiso</t>
  </si>
  <si>
    <t>1LAISO/ROSA</t>
  </si>
  <si>
    <t>1MANZELLI/ANGELA</t>
  </si>
  <si>
    <t>Manzoni</t>
  </si>
  <si>
    <t>1MANZONI/RAFFAELE</t>
  </si>
  <si>
    <t>1MANZONI/CHLOE</t>
  </si>
  <si>
    <t>1MANZONI/FABIO</t>
  </si>
  <si>
    <t>1MATERA/KATIA</t>
  </si>
  <si>
    <t xml:space="preserve">METTA </t>
  </si>
  <si>
    <t>1METTA/ROSARIO</t>
  </si>
  <si>
    <t>Mirra</t>
  </si>
  <si>
    <t>1MIRRA/MONICA</t>
  </si>
  <si>
    <t>1MONTANO/FRANCESCO</t>
  </si>
  <si>
    <t>1NEVANO/VINCENZO</t>
  </si>
  <si>
    <t>1OTTIERI/ORONZO</t>
  </si>
  <si>
    <t>PELLONE</t>
  </si>
  <si>
    <t>1PELLOE/GENNARO</t>
  </si>
  <si>
    <t>1PISCOPO/MARIA</t>
  </si>
  <si>
    <t>1POTENTE/MARIALUISA</t>
  </si>
  <si>
    <t>Prudente</t>
  </si>
  <si>
    <t>1PRUDENTE/PASQUALE</t>
  </si>
  <si>
    <t>1PRUDENTE/LUIGI</t>
  </si>
  <si>
    <t>1PRUDENTE/ANNARITA</t>
  </si>
  <si>
    <t>1PUCA/GERARDO</t>
  </si>
  <si>
    <t>1RAMPA/SABRINA</t>
  </si>
  <si>
    <t>1RUSSO/PATRIZIA</t>
  </si>
  <si>
    <t>1RUSSOLILLO/DIEGO</t>
  </si>
  <si>
    <t>1RUSSOLILLO/MARCO</t>
  </si>
  <si>
    <t>1RUSSOLILLO/GIULIA</t>
  </si>
  <si>
    <t>1SANTORO/GIUSEPPE</t>
  </si>
  <si>
    <t>1SPIEZIO/RAFFAELA</t>
  </si>
  <si>
    <t>1TABACCHINO/MONICA</t>
  </si>
  <si>
    <t>1TOPA/MARTINA</t>
  </si>
  <si>
    <t>Vigna</t>
  </si>
  <si>
    <t>1VIGNA/CIRO</t>
  </si>
  <si>
    <t>1VIRGILIO/DOMENICO</t>
  </si>
  <si>
    <t>AMATRUDA</t>
  </si>
  <si>
    <t>AMATRUDA/GIUSEPPE MR M NAP SSH YY B 011B</t>
  </si>
  <si>
    <t>ANDINI</t>
  </si>
  <si>
    <t>ANDINI/ORNELLA MS F NAP SSH YY B 027B</t>
  </si>
  <si>
    <t>ATTANASIO</t>
  </si>
  <si>
    <t>ATTANASIO/MARIA MRS F NAP SSH YY B 021C</t>
  </si>
  <si>
    <t>AVETA</t>
  </si>
  <si>
    <t>JOSEPHINE</t>
  </si>
  <si>
    <t>AVETA/JOSEPHINE MRS C NAP SSH YY B 020C</t>
  </si>
  <si>
    <t>Bortone</t>
  </si>
  <si>
    <t xml:space="preserve"> Nicola </t>
  </si>
  <si>
    <t>BORTONE/NICOLA MR M NAP SSH YY B 011D</t>
  </si>
  <si>
    <t xml:space="preserve">Bortone </t>
  </si>
  <si>
    <t xml:space="preserve">Michele </t>
  </si>
  <si>
    <t>BORTONE/MICHELECHDS M NAP SSH YY B 011E</t>
  </si>
  <si>
    <t xml:space="preserve">Enea Nicholas </t>
  </si>
  <si>
    <t>BORTONE/ENEANICHOLASCH F NAP SSH YY B 011F</t>
  </si>
  <si>
    <t xml:space="preserve">BOVE </t>
  </si>
  <si>
    <t>BOVE/KATIA MS F NAP SSH YY B 010E</t>
  </si>
  <si>
    <t>TERENZIO</t>
  </si>
  <si>
    <t>BOVE/TERENZIO MR M NAP SSH YY B 027F</t>
  </si>
  <si>
    <t>Campagna</t>
  </si>
  <si>
    <t>CAMPAGNA/ANGELA MS F NAP SSH YY B 006C</t>
  </si>
  <si>
    <t>CAPUTO/MARIANNA MR M NAP SSH YY B 026F</t>
  </si>
  <si>
    <t>CARAMIA</t>
  </si>
  <si>
    <t>ZOE</t>
  </si>
  <si>
    <t>CARAMIA/ZOE MS F NAP SSH YY B 019F</t>
  </si>
  <si>
    <t>CAROLI/LEONARDO MR M NAP SSH YY B 025F</t>
  </si>
  <si>
    <t>CARUCCI</t>
  </si>
  <si>
    <t>CARUCCI/MORENA MS F NAP SSH YY B 025E</t>
  </si>
  <si>
    <t>CARUCCI/ROSANNA MR M NAP SSH YY B 025D</t>
  </si>
  <si>
    <t>CASTELLANO/SALVATOR MR M NAP SSH YY B 007B</t>
  </si>
  <si>
    <t>LUIGI PIO</t>
  </si>
  <si>
    <t>CASTELLANO/LUIGI PI MR M NAP SSH YY B 007A</t>
  </si>
  <si>
    <t>Cavallaro</t>
  </si>
  <si>
    <t>CAVALLARO/TIZIANA MRS F NAP SSH YY B 024F</t>
  </si>
  <si>
    <t>CAVALLARO/ANGELA MS F NAP SSH YY B 005A</t>
  </si>
  <si>
    <t>Coppa</t>
  </si>
  <si>
    <t>COPPA/GIOVANNI MR M NAP SSH YY B 029C</t>
  </si>
  <si>
    <t>COPPA/ANTONIO MR M NAP SSH YY N</t>
  </si>
  <si>
    <t xml:space="preserve">D'Aniello </t>
  </si>
  <si>
    <t xml:space="preserve"> Maria Filomena</t>
  </si>
  <si>
    <t>DANIELLO/MARIAFILO MRS F NAP SSH YY B 011C</t>
  </si>
  <si>
    <t>DE MASCO</t>
  </si>
  <si>
    <t>DE MASCO/PATRIZIA MRS F NAP SSH YY B 007C</t>
  </si>
  <si>
    <t>DE NICOLA</t>
  </si>
  <si>
    <t>DE NICOLA/MARIANO MR M NAP SSH YY B 022D</t>
  </si>
  <si>
    <t>DE NICOLA/AURORA MISS F NAP SSH YY B 022F</t>
  </si>
  <si>
    <t>DE NICOLA/SERENA MISS F NAP SSH YY B 022C</t>
  </si>
  <si>
    <t>DE NICOLA/FRANCES MISS F NAP SSH YY B 022E</t>
  </si>
  <si>
    <t>DI DOMENICO</t>
  </si>
  <si>
    <t>ELIANA</t>
  </si>
  <si>
    <t>DI DOMENICO/ELIANA MRS F NAP SSH YY B 020B</t>
  </si>
  <si>
    <t>DI DOMENICO/GAETANO MR M NAP SSH YY B 019A</t>
  </si>
  <si>
    <t>FABIOLA MARIA</t>
  </si>
  <si>
    <t>DI DOMENICO/FABIOL MRS F NAP SSH YY B 017A</t>
  </si>
  <si>
    <t>Valeria</t>
  </si>
  <si>
    <t>DI MAIO/VALERIA MRS F NAP SSH YY B 016B</t>
  </si>
  <si>
    <t>DI MAIO/MADDALENA MRS F NAP SSH YY B 008F</t>
  </si>
  <si>
    <t>DI MAIO/GIUSEPPE MR M NAP SSH YY B 028E</t>
  </si>
  <si>
    <t>DI MAIO/GIOVANNI MR M NAP SSH YY B 028F</t>
  </si>
  <si>
    <t>DI MAIO/GIUSEPPE MR M NAP SSH YY B 028D</t>
  </si>
  <si>
    <t>DIANA/LUIGI MR M NAP SSH YY B 026D</t>
  </si>
  <si>
    <t>DIANA/MATTEO MR M NAP SSH YY B 026C</t>
  </si>
  <si>
    <t>DIANA/GIOVANNI MR M NAP SSH YY B 026E</t>
  </si>
  <si>
    <t>TAMMARO</t>
  </si>
  <si>
    <t>DIANA/TAMMARO MR M NAP SSH YY B 026B</t>
  </si>
  <si>
    <t>DICATALDO</t>
  </si>
  <si>
    <t>GAETANA</t>
  </si>
  <si>
    <t>DICATALDO/GAETANA MS F NAP SSH YY B 010F</t>
  </si>
  <si>
    <t>ESPOSITO VULGO GIGANTE</t>
  </si>
  <si>
    <t>ESPOSITO VULGO GIGA+/D F NAP SSH YY B 017F</t>
  </si>
  <si>
    <t>Fasano</t>
  </si>
  <si>
    <t>Adriano</t>
  </si>
  <si>
    <t>FASANO/ADRIANO MR M NAP SSH YY B 028C</t>
  </si>
  <si>
    <t>FASANO/TIZIANA MRS F NAP SSH YY B 029D</t>
  </si>
  <si>
    <t>FIGLIA</t>
  </si>
  <si>
    <t>FIGLIA/ROMINA MRS F NAP SSH YY B 021F</t>
  </si>
  <si>
    <t>FIORENTINO/FRANCESC MR M NAP SSH YY B 010C</t>
  </si>
  <si>
    <t>FIORENTINO/CRISTIAN MR M NAP SSH YY B 010D</t>
  </si>
  <si>
    <t xml:space="preserve">FIORENTINO        </t>
  </si>
  <si>
    <t>FIORENTINO/GIOIA MS F NAP SSH YY B 010B</t>
  </si>
  <si>
    <t>FLORIO</t>
  </si>
  <si>
    <t>FLORIO/BIAGIO MR M NAP SSH YY B 021B</t>
  </si>
  <si>
    <t>FLORIO/GINEVRA MISS F NAP SSH YY B 021A</t>
  </si>
  <si>
    <t>GENTILE/ANTONIO MR M NAP SSH YY B 027A</t>
  </si>
  <si>
    <t>GIORGIUTTI</t>
  </si>
  <si>
    <t>GIORGIUTTI/ANNUNZI MRS F NAP SSH YY B 023A</t>
  </si>
  <si>
    <t>LUPO/MARIANNA MS F NAP SSH YY B 006F</t>
  </si>
  <si>
    <t>Lorella</t>
  </si>
  <si>
    <t>LUPO/LORELLA MS F NAP SSH YY B 003A</t>
  </si>
  <si>
    <t>MAISTO/PASQUALE MR M NAP SSH YY B 027D</t>
  </si>
  <si>
    <t>MARINO/GIUSEPPE MR M NAP SSH YY B 021E</t>
  </si>
  <si>
    <t>Marone</t>
  </si>
  <si>
    <t>MARONE/GENNARO MR M NAP SSH YY B 028B</t>
  </si>
  <si>
    <t>Iole</t>
  </si>
  <si>
    <t>MARONE/IOLE MR F NAP SSH YY B 028A</t>
  </si>
  <si>
    <t>MARTELLO</t>
  </si>
  <si>
    <t>MARTELLO/ANNAMARIA MS F NAP SSH YY B 025C</t>
  </si>
  <si>
    <t>MATAROZZI</t>
  </si>
  <si>
    <t>NANCY</t>
  </si>
  <si>
    <t>MATAROZZI/NANCY MRS F NAP SSH YY B 007D</t>
  </si>
  <si>
    <t>MESSINA/IGNAZIO MR M NAP SSH YY N</t>
  </si>
  <si>
    <t>MORVILLO</t>
  </si>
  <si>
    <t>MORVILLO/PINA MR M NAP SSH YY B 009A</t>
  </si>
  <si>
    <t>MUNARI</t>
  </si>
  <si>
    <t>MUNARI/DEBORAH MRS F NAP SSH YY B 017E</t>
  </si>
  <si>
    <t>LINA</t>
  </si>
  <si>
    <t>NEGRI/LINA MR M NAP SSH YY B 027C</t>
  </si>
  <si>
    <t>NIGRO/CARMEN MS F NAP SSH YY B 006A</t>
  </si>
  <si>
    <t>Francesco Pasquale</t>
  </si>
  <si>
    <t>NIGRO/FRANCESCOPASQ MR M NAP SSH YY B 006B</t>
  </si>
  <si>
    <t>Ivan</t>
  </si>
  <si>
    <t>NIGRO/IVAN MR M NAP SSH YY B 006D</t>
  </si>
  <si>
    <t>Oliva Maria</t>
  </si>
  <si>
    <t>OLIVA/MARIA ASSUNTA MR F NAP SSH YY B 029F</t>
  </si>
  <si>
    <t>OTTIERI/CARLOTTAC MISS F NAP SSH YY B 024A</t>
  </si>
  <si>
    <t>OTTIERI/GINEVRACH MISS F NAP SSH YY B 024B</t>
  </si>
  <si>
    <t>Ottieri</t>
  </si>
  <si>
    <t>OTTIERI/LUIGI MR M NAP SSH YY B 024D</t>
  </si>
  <si>
    <t>PALUMBO/ASSUNTA MRS F NAP SSH YY B 024C</t>
  </si>
  <si>
    <t>PEPE/LUCIA MRS F NAP SSH YY B 011A</t>
  </si>
  <si>
    <t>Perrotti</t>
  </si>
  <si>
    <t>Flora</t>
  </si>
  <si>
    <t>PERROTTI/FLORA MR F NAP SSH YY B 014F</t>
  </si>
  <si>
    <t>SOSSIO</t>
  </si>
  <si>
    <t>PEZZELLA/SOSSIO MR M NAP SSH YY N</t>
  </si>
  <si>
    <t>PRINZI</t>
  </si>
  <si>
    <t>PRINZI/MARTINA MRS F NAP SSH YY B 010A</t>
  </si>
  <si>
    <t>LORENZO MATTIA</t>
  </si>
  <si>
    <t>PUGLIESE/LORENZOMAT MR M NAP SSH YY B 023C</t>
  </si>
  <si>
    <t>PUGLIESE/CHRISTIANC MR M NAP SSH YY B 023B</t>
  </si>
  <si>
    <t>PUGLIESE/PASQUALE MR M NAP SSH YY B 023D</t>
  </si>
  <si>
    <t>ROCCO/LUCA MR M NAP SSH YY N</t>
  </si>
  <si>
    <t>Margherita</t>
  </si>
  <si>
    <t>ROCCO/MARGHERITA MS F NAP SSH YY B 005C</t>
  </si>
  <si>
    <t>Elio</t>
  </si>
  <si>
    <t>ROCCO/ELIO MR M NAP SSH YY B 005B</t>
  </si>
  <si>
    <t>ROMANO/SALVATORE MR M NAP SSH YY B 018C</t>
  </si>
  <si>
    <t>MYREA</t>
  </si>
  <si>
    <t>ROMANO/MYREA MRS C NAP SSH YY B 017C</t>
  </si>
  <si>
    <t>ROMANO/MICHELE MRS C NAP SSH YY B 017B</t>
  </si>
  <si>
    <t>ROMANO/MADDALENA MRS F NAP SSH YY B 023F</t>
  </si>
  <si>
    <t>SANGIOVANNI/ANNA MRS F NAP SSH YY B 007E</t>
  </si>
  <si>
    <t>VALERIE</t>
  </si>
  <si>
    <t>SANTORO/VALERIE MRS F NAP SSH YY B 022B</t>
  </si>
  <si>
    <t>Schettino</t>
  </si>
  <si>
    <t>Edoardo</t>
  </si>
  <si>
    <t>SCHETTINO/EDOARDO MRS F NAP SSH YY B 024E</t>
  </si>
  <si>
    <t>SERINO</t>
  </si>
  <si>
    <t>SERINO/PASQUALE MR M NAP SSH YY N</t>
  </si>
  <si>
    <t>SERINO/LAURA MS F NAP SSH YY N</t>
  </si>
  <si>
    <t>SERRA/DANIELA MRS F NAP SSH YY B 027E</t>
  </si>
  <si>
    <t>Sgambati</t>
  </si>
  <si>
    <t>SGAMATI/VINCENZO MR M NAP SSH YY B 014E</t>
  </si>
  <si>
    <t>SGAMBATI/MARIALUIS MRS F NAP SSH YY B 016A</t>
  </si>
  <si>
    <t>SGAMBATI/GIUSEPPIN MRS C NAP SSH YY B 016C</t>
  </si>
  <si>
    <t>Giulio</t>
  </si>
  <si>
    <t>SGAMBATI/GIULIO MR M NAP SSH YY B 014C</t>
  </si>
  <si>
    <t>SGAMBATI/FRANCESCO MR M NAP SSH YY B 014D</t>
  </si>
  <si>
    <t>SGAMBATI/VINCENZO MR M NAP SSH YY B 016D</t>
  </si>
  <si>
    <t xml:space="preserve">SOLETI </t>
  </si>
  <si>
    <t>SOLETI/ANDREA MR M NAP SSH YY B 025B</t>
  </si>
  <si>
    <t>SOLETI/ANGELO MR M NAP SSH YY B 025A</t>
  </si>
  <si>
    <t>Stabile</t>
  </si>
  <si>
    <t>STABILE/ALESSANDRO MR M NAP SSH YY B 004A</t>
  </si>
  <si>
    <t>STABILE/MASSIMILIAN MR M NAP SSH YY B 006E</t>
  </si>
  <si>
    <t>STABILE/ALICE MS F NAP SSH YY B 004B</t>
  </si>
  <si>
    <t>Emilio</t>
  </si>
  <si>
    <t>STABILE/EMILIO MR M NAP SSH YY B 003B</t>
  </si>
  <si>
    <t>TESSITORE/FRANCESCA MR F NAP SSH YY B 020A</t>
  </si>
  <si>
    <t>VALOROSO</t>
  </si>
  <si>
    <t>VALOROSO/DALMAZIO MR M NAP SSH YY B 023E</t>
  </si>
  <si>
    <t>VINCIGUERRA/PATRIZ MRS F NAP SSH YY B 019B</t>
  </si>
  <si>
    <t>Vitagliano</t>
  </si>
  <si>
    <t>VITAGLIANO/FRANCESC MR M NAP SSH YY B 008E</t>
  </si>
  <si>
    <t>VITAGLIANO/GIOVANNI MR M NAP SSH YY B 008D</t>
  </si>
  <si>
    <t>VITAGLIANO/LUIGI MR M NAP SSH YY B 008C</t>
  </si>
  <si>
    <t>Mariafrancesca</t>
  </si>
  <si>
    <t>VITAGLIANO/MARIAF MISS F NAP SSH YY B 008B</t>
  </si>
  <si>
    <t>VOBBIO</t>
  </si>
  <si>
    <t>VOBBIO/ANTONELLO MR M NAP SSH YY B 009B</t>
  </si>
  <si>
    <t>DOMENICO MANOLO</t>
  </si>
  <si>
    <t>VOBBIO/DOMENICOMANO MR M NAP SSH YY B 009C</t>
  </si>
  <si>
    <t>VOBBIO/LUIGI MR M NAP SSH YY B 009D</t>
  </si>
  <si>
    <t>VOBBIO/MICHELE MR M NAP SSH YY B 009E</t>
  </si>
  <si>
    <t xml:space="preserve">BACCI                         </t>
  </si>
  <si>
    <t>1BACCI/GIUSEPPE</t>
  </si>
  <si>
    <t>1CAPPADONNA/CAROLINA</t>
  </si>
  <si>
    <t>1DAMATO/ADELAIDE</t>
  </si>
  <si>
    <t>1DISTEFANO/ANNAMARIA</t>
  </si>
  <si>
    <t>1FIORANI/ANNARITA</t>
  </si>
  <si>
    <t xml:space="preserve">GRISPO                        </t>
  </si>
  <si>
    <t>1GUAZZAROTTI/SIMONA</t>
  </si>
  <si>
    <t>1LABIANCA/ANGELO</t>
  </si>
  <si>
    <t>1LABIANCA/ROBERTO</t>
  </si>
  <si>
    <t>1LOSITO/VERONICA</t>
  </si>
  <si>
    <t>1MANCINI/MARIO</t>
  </si>
  <si>
    <t>1MASSACCESI/LAURA</t>
  </si>
  <si>
    <t>1MORETTI/MARIO</t>
  </si>
  <si>
    <t>1PALUMBO/ALESSANDRO</t>
  </si>
  <si>
    <t>1PALUMBO/AMBRA</t>
  </si>
  <si>
    <t>1PALUMBO/DIEGO</t>
  </si>
  <si>
    <t>1PIAZZOLLA/SABRINA</t>
  </si>
  <si>
    <t>1RIZZITIELLO/ANDREA</t>
  </si>
  <si>
    <t>1RIZZITIELLO/ANNAPAOLA</t>
  </si>
  <si>
    <t>1RIZZITIELLO/RAFFAELE</t>
  </si>
  <si>
    <t>1RUSSO/MARCUS</t>
  </si>
  <si>
    <t>1SILVA/WELBER</t>
  </si>
  <si>
    <t>1TAMANINISILVA/ELISANGELA</t>
  </si>
  <si>
    <t xml:space="preserve">BARBERIO                      </t>
  </si>
  <si>
    <t>1BARBERIO/RAFFAELLAMS</t>
  </si>
  <si>
    <t xml:space="preserve">BORRELLI                      </t>
  </si>
  <si>
    <t>1BORRELLI/STEFANIAMS</t>
  </si>
  <si>
    <t xml:space="preserve">D'AMICO                       </t>
  </si>
  <si>
    <t>1DAMICO/LUCIAMS</t>
  </si>
  <si>
    <t>1DEFALCO/PATRIZIAMS</t>
  </si>
  <si>
    <t xml:space="preserve">DE MASI </t>
  </si>
  <si>
    <t>1DEMASI/AURORAMS</t>
  </si>
  <si>
    <t xml:space="preserve">DI LEONARDO                   </t>
  </si>
  <si>
    <t xml:space="preserve">VALCHIRIA           </t>
  </si>
  <si>
    <t>1DILEONARDO/VALCHIRIAMS</t>
  </si>
  <si>
    <t xml:space="preserve">DI TECCO                      </t>
  </si>
  <si>
    <t xml:space="preserve">SAMANTHA            </t>
  </si>
  <si>
    <t>1DITECCO/SAMANTHAMS</t>
  </si>
  <si>
    <t>DIMITROV</t>
  </si>
  <si>
    <t>KIRIL</t>
  </si>
  <si>
    <t>1DIMITROV/KIRILMR</t>
  </si>
  <si>
    <t>DIROCCO</t>
  </si>
  <si>
    <t>1DIROCCO/ALESSIAMS</t>
  </si>
  <si>
    <t xml:space="preserve">DISANTE </t>
  </si>
  <si>
    <t>SILVANA</t>
  </si>
  <si>
    <t>1DISANTE/SILVANAMS</t>
  </si>
  <si>
    <t xml:space="preserve">FAGIOLINI                     </t>
  </si>
  <si>
    <t>1FAGIOLINI/FILIPPOMR</t>
  </si>
  <si>
    <t>FILOMENO</t>
  </si>
  <si>
    <t>1FILOMENO/ANTONIAMS</t>
  </si>
  <si>
    <t>Impagliazzo</t>
  </si>
  <si>
    <t>1IMPAGLIAZZO/VALENTINAMR</t>
  </si>
  <si>
    <t xml:space="preserve">LUBRANOLAVADERA               </t>
  </si>
  <si>
    <t xml:space="preserve">MARIACRISTINA       </t>
  </si>
  <si>
    <t>1LUBRANOLAVADERA/MARIACRISTINAMS</t>
  </si>
  <si>
    <t>MAGISTRATO</t>
  </si>
  <si>
    <t>1MAGISTRATO/CRISTIANMR</t>
  </si>
  <si>
    <t xml:space="preserve">MAIORINO                      </t>
  </si>
  <si>
    <t>1MAIORINO/ANTONIOCHD</t>
  </si>
  <si>
    <t>NARCO</t>
  </si>
  <si>
    <t>1MAIORINO/NARCOMR</t>
  </si>
  <si>
    <t>1MAIORINO/ANDREAINF</t>
  </si>
  <si>
    <t>1MARTINI/PAOLOMR</t>
  </si>
  <si>
    <t>1MARTINI/SOFIAMS</t>
  </si>
  <si>
    <t xml:space="preserve">MARTOGLIO                     </t>
  </si>
  <si>
    <t>1MARTOGLIO/ALESSANDROMR</t>
  </si>
  <si>
    <t>1MARTOGLIO/MARTINACHD</t>
  </si>
  <si>
    <t xml:space="preserve">MONTANARI                     </t>
  </si>
  <si>
    <t xml:space="preserve">CLARA               </t>
  </si>
  <si>
    <t>1MONTANARI/CLARAMS</t>
  </si>
  <si>
    <t>PINTOVIEIRA</t>
  </si>
  <si>
    <t>CRISTINAPATRICIA</t>
  </si>
  <si>
    <t>1PINTOVIEIRA/CRISTINAPATRICIAMRS</t>
  </si>
  <si>
    <t xml:space="preserve">PROVINCIALI                   </t>
  </si>
  <si>
    <t>1PROVINCIALI/ROBERTAMS</t>
  </si>
  <si>
    <t xml:space="preserve">PUGLIESE                      </t>
  </si>
  <si>
    <t>1PUGLIESE/ANNAMS</t>
  </si>
  <si>
    <t>SANTOPONTE</t>
  </si>
  <si>
    <t>1SANTOPONTE/EDOARDOCHD</t>
  </si>
  <si>
    <t>SCEKZO</t>
  </si>
  <si>
    <t>1SCEKZO/ANDREAMR</t>
  </si>
  <si>
    <t>1SCELZO/ZOECHD</t>
  </si>
  <si>
    <t>Scialanca</t>
  </si>
  <si>
    <t>1SCIALANCA/FRANCESCAMS</t>
  </si>
  <si>
    <t>Sinicina</t>
  </si>
  <si>
    <t>Irina</t>
  </si>
  <si>
    <t>1SINICINA/IRINAMR</t>
  </si>
  <si>
    <t xml:space="preserve">SPINELLI                      </t>
  </si>
  <si>
    <t>1SPINELLI/DANIELEMR</t>
  </si>
  <si>
    <t>1SPINELLI/MARTINAMS</t>
  </si>
  <si>
    <t>STASHEVSKAIA</t>
  </si>
  <si>
    <t>1STASHEVSKAIA/TATIANAMS</t>
  </si>
  <si>
    <t>STASHEVSKII</t>
  </si>
  <si>
    <t>MARK </t>
  </si>
  <si>
    <t>1STASHEVSKII/MARK MR</t>
  </si>
  <si>
    <t>VALERII </t>
  </si>
  <si>
    <t>1STASHEVSKII/VALERII MR</t>
  </si>
  <si>
    <t xml:space="preserve">TESTASECCA                    </t>
  </si>
  <si>
    <t xml:space="preserve">SERENA              </t>
  </si>
  <si>
    <t>1TESTASECCA/SERENAMS</t>
  </si>
  <si>
    <t xml:space="preserve">TRAVAGLINI                    </t>
  </si>
  <si>
    <t xml:space="preserve">CECILIA             </t>
  </si>
  <si>
    <t>1TRAVAGLINI/CECILIACHD</t>
  </si>
  <si>
    <t>1TRAVAGLINI/DOMENICOMR</t>
  </si>
  <si>
    <t xml:space="preserve">VIRGINIA            </t>
  </si>
  <si>
    <t>1TRAVAGLINI/VIRGINIACHD</t>
  </si>
  <si>
    <t xml:space="preserve">VITTORIA            </t>
  </si>
  <si>
    <t>1TRAVAGLINI/VITTORIACHD</t>
  </si>
  <si>
    <t>1TRIVISANO/MARINAMRS</t>
  </si>
  <si>
    <t>TURILLO</t>
  </si>
  <si>
    <t>1TURILLO/LAURACHD</t>
  </si>
  <si>
    <t>1TURILLO/LUCAMR</t>
  </si>
  <si>
    <t xml:space="preserve">VECCHI                        </t>
  </si>
  <si>
    <t>1VECCHI/FRANCESCAMS</t>
  </si>
  <si>
    <t xml:space="preserve">ZACCONI                       </t>
  </si>
  <si>
    <t>1ZACCONI/ROBERTOMR</t>
  </si>
  <si>
    <t xml:space="preserve">ZOBOLI                        </t>
  </si>
  <si>
    <t>1ZOBOLI/CRISTIANOMR</t>
  </si>
  <si>
    <t>ABBINANTE/ANTONIO</t>
  </si>
  <si>
    <t>02/09/59</t>
  </si>
  <si>
    <t>ACAMANTE/GIULIA</t>
  </si>
  <si>
    <t>28/05/61</t>
  </si>
  <si>
    <t>AMORUSO/IVANO</t>
  </si>
  <si>
    <t>08/06/00</t>
  </si>
  <si>
    <t>ANCONA/ROSALBA</t>
  </si>
  <si>
    <t>26/08/79</t>
  </si>
  <si>
    <t>ANTENUCCI/CARMELA</t>
  </si>
  <si>
    <t>16/02/61</t>
  </si>
  <si>
    <t>ANTONUCCI/LUCIA</t>
  </si>
  <si>
    <t>31/10/73</t>
  </si>
  <si>
    <t>AREZZO/ANNA</t>
  </si>
  <si>
    <t>20/06/54</t>
  </si>
  <si>
    <t>ARMENISE/GRAZIA</t>
  </si>
  <si>
    <t>09/03/67</t>
  </si>
  <si>
    <t>ARMENISE/LAURA</t>
  </si>
  <si>
    <t>06/05/60</t>
  </si>
  <si>
    <t>BAPTIE</t>
  </si>
  <si>
    <t>SANDRA SELMA</t>
  </si>
  <si>
    <t>BAPTIE/SANDRASELMA</t>
  </si>
  <si>
    <t>BARBUTO/MARIAARCANG.5F</t>
  </si>
  <si>
    <t>BASILE/GIUSEPPE</t>
  </si>
  <si>
    <t>09/10/94</t>
  </si>
  <si>
    <t>BASILE/NICOLOPIO</t>
  </si>
  <si>
    <t>06/07/22</t>
  </si>
  <si>
    <t>BRASCIA/ROSA</t>
  </si>
  <si>
    <t>09/05/51</t>
  </si>
  <si>
    <t>BROMO/BARBARA</t>
  </si>
  <si>
    <t>06/07/77</t>
  </si>
  <si>
    <t>No show</t>
  </si>
  <si>
    <t>BUFANO/GENNARO</t>
  </si>
  <si>
    <t>27/09/54</t>
  </si>
  <si>
    <t>BUONAMICO/RAIMONDO</t>
  </si>
  <si>
    <t>07/01/88</t>
  </si>
  <si>
    <t>CALDARULO/ORONZO</t>
  </si>
  <si>
    <t>03/08/61</t>
  </si>
  <si>
    <t>CALO/GIADA</t>
  </si>
  <si>
    <t>17/07/97</t>
  </si>
  <si>
    <t>CAMPOSEO/MARIATERES.5B</t>
  </si>
  <si>
    <t>24/05/75</t>
  </si>
  <si>
    <t>CARBONARA/GIOVANNI</t>
  </si>
  <si>
    <t>01/09/55</t>
  </si>
  <si>
    <t>CARICATO/CRISTIAN</t>
  </si>
  <si>
    <t>16/01/74</t>
  </si>
  <si>
    <t>CARICOLA/GAIA</t>
  </si>
  <si>
    <t>CARICOLA/MICHELE</t>
  </si>
  <si>
    <t>CARLUCCI/ILARIA</t>
  </si>
  <si>
    <t>13/09/02</t>
  </si>
  <si>
    <t>CARONE/COSIMA</t>
  </si>
  <si>
    <t>08/10/70</t>
  </si>
  <si>
    <t>CARONE/GIUSEPPE</t>
  </si>
  <si>
    <t>10/11/55</t>
  </si>
  <si>
    <t>CARONE/MARIA</t>
  </si>
  <si>
    <t>08/10/52</t>
  </si>
  <si>
    <t>CARRANO/IOLEFRANCES.22C</t>
  </si>
  <si>
    <t>07/06/84</t>
  </si>
  <si>
    <t>CARUSO/ALISIA</t>
  </si>
  <si>
    <t>12/09/20</t>
  </si>
  <si>
    <t>CARUSO/GAETANO</t>
  </si>
  <si>
    <t>14/05/86</t>
  </si>
  <si>
    <t>CARUSO/MARTINA</t>
  </si>
  <si>
    <t>07/11/14</t>
  </si>
  <si>
    <t xml:space="preserve">CASSANO </t>
  </si>
  <si>
    <t>Goodays</t>
  </si>
  <si>
    <t>CASSANO/GABRIELLA</t>
  </si>
  <si>
    <t>CASSANO/MANILA</t>
  </si>
  <si>
    <t>CASSANO/SERAFINA</t>
  </si>
  <si>
    <t>CHIARELLI/RAFFAELA</t>
  </si>
  <si>
    <t>27/04/58</t>
  </si>
  <si>
    <t>CHIFFI/DOMENICO</t>
  </si>
  <si>
    <t>24/09/68</t>
  </si>
  <si>
    <t>CITO/MARINO</t>
  </si>
  <si>
    <t>15/10/64</t>
  </si>
  <si>
    <t>CITO/SOFIA</t>
  </si>
  <si>
    <t>15/12/11</t>
  </si>
  <si>
    <t>COCCA/ANGELA</t>
  </si>
  <si>
    <t>COLAIANNI/GIOVANNI</t>
  </si>
  <si>
    <t>23/02/57</t>
  </si>
  <si>
    <t>COLAMARTINO/MARGARE.31A</t>
  </si>
  <si>
    <t>COLELLA/LAVINIA</t>
  </si>
  <si>
    <t>29/01/67</t>
  </si>
  <si>
    <t>GO7 Coupon Status Updated</t>
  </si>
  <si>
    <t>CORADDUZZA/EMANUELA</t>
  </si>
  <si>
    <t>11/02/01</t>
  </si>
  <si>
    <t>COVIELLO/ISABELLA</t>
  </si>
  <si>
    <t>27/08/93</t>
  </si>
  <si>
    <t>DAMATO/LUCREZIA</t>
  </si>
  <si>
    <t>DAMATO/MICHELE</t>
  </si>
  <si>
    <t>DANTINI/ALESSIA</t>
  </si>
  <si>
    <t>DABBICCO/GIULIA</t>
  </si>
  <si>
    <t>05/05/59</t>
  </si>
  <si>
    <t>DAMATO/ROSSELLA</t>
  </si>
  <si>
    <t>20/09/01</t>
  </si>
  <si>
    <t>DAMORE/NICOLA</t>
  </si>
  <si>
    <t>28/01/58</t>
  </si>
  <si>
    <t>DECARLO/DOMENICO</t>
  </si>
  <si>
    <t>19/06/52</t>
  </si>
  <si>
    <t>DEGIOSA/ARCANGELA</t>
  </si>
  <si>
    <t>19/06/64</t>
  </si>
  <si>
    <t>DEGIOSA/MARGHERITA</t>
  </si>
  <si>
    <t>13/02/67</t>
  </si>
  <si>
    <t>DEMOLA/ROSINA</t>
  </si>
  <si>
    <t>28/06/39</t>
  </si>
  <si>
    <t>DEPASCALIS/ALESSAND.27F</t>
  </si>
  <si>
    <t>05/02/75</t>
  </si>
  <si>
    <t>DETULLIO/VITO</t>
  </si>
  <si>
    <t>18/11/57</t>
  </si>
  <si>
    <t>DEVENUTO/GIOVANNI</t>
  </si>
  <si>
    <t>01/06/66</t>
  </si>
  <si>
    <t>DELLIMUTI/LIBERA</t>
  </si>
  <si>
    <t>DELLORCO/LUCA</t>
  </si>
  <si>
    <t>DELOSREYES/LORENZO</t>
  </si>
  <si>
    <t>23/02/87</t>
  </si>
  <si>
    <t>DIBARI/GIUSEPPE</t>
  </si>
  <si>
    <t>DIBARI/MIRCO</t>
  </si>
  <si>
    <t xml:space="preserve">DI CORRADO                    </t>
  </si>
  <si>
    <t>DICORRADO/MAURO</t>
  </si>
  <si>
    <t>DILAURO/MADDALENACA.29F</t>
  </si>
  <si>
    <t>DILENA/GIUSEPPE</t>
  </si>
  <si>
    <t>09/11/49</t>
  </si>
  <si>
    <t>DINOI/DONATO</t>
  </si>
  <si>
    <t>22/10/72</t>
  </si>
  <si>
    <t>DIBENEDETTO/ALESSAN.26A</t>
  </si>
  <si>
    <t>19/07/16</t>
  </si>
  <si>
    <t>DIBENEDETTO/SAVINO</t>
  </si>
  <si>
    <t>12/08/77</t>
  </si>
  <si>
    <t>DIBENEDETTO/VALENTI.26C</t>
  </si>
  <si>
    <t>11/03/12</t>
  </si>
  <si>
    <t>DIMONTE/OTTAVIO</t>
  </si>
  <si>
    <t>02/05/66</t>
  </si>
  <si>
    <t>DIRIENZO/MARIA</t>
  </si>
  <si>
    <t>DORONZO/RUGGIERO</t>
  </si>
  <si>
    <t>11/02/71</t>
  </si>
  <si>
    <t>EPIFANI/ANGELO</t>
  </si>
  <si>
    <t>17/11/99</t>
  </si>
  <si>
    <t>FANELLI/RAFFAELE</t>
  </si>
  <si>
    <t>17/01/57</t>
  </si>
  <si>
    <t>FIORE/ROSA</t>
  </si>
  <si>
    <t>FIUMARA/GIOVANNIPIO</t>
  </si>
  <si>
    <t>FORTUNATO/VITONICOL.11D</t>
  </si>
  <si>
    <t>FRISARI/GIUSEPPE</t>
  </si>
  <si>
    <t>FRONTINO/MARIAMARTA</t>
  </si>
  <si>
    <t>FUSCO/MARIANNA</t>
  </si>
  <si>
    <t>GAZZA/DANILO</t>
  </si>
  <si>
    <t>GIANCASPRO/ANTONIO</t>
  </si>
  <si>
    <t>GISSI/GIACOMO</t>
  </si>
  <si>
    <t>13/10/74</t>
  </si>
  <si>
    <t>GISSI/MICHELE</t>
  </si>
  <si>
    <t>19/04/02</t>
  </si>
  <si>
    <t xml:space="preserve">POVIA               </t>
  </si>
  <si>
    <t>GIUSEPPINA/POVIA</t>
  </si>
  <si>
    <t>GUIDO/ANDREA</t>
  </si>
  <si>
    <t>IMPAGNATIELLO/CIRO</t>
  </si>
  <si>
    <t>LACALAMITA/NICOLA</t>
  </si>
  <si>
    <t>04/06/95</t>
  </si>
  <si>
    <t>LADDAGA/SALVATORE</t>
  </si>
  <si>
    <t>LANAVE/ANGELA</t>
  </si>
  <si>
    <t>20/06/60</t>
  </si>
  <si>
    <t>LANAVE/GIOVANNI</t>
  </si>
  <si>
    <t>01/04/50</t>
  </si>
  <si>
    <t>LANDOLFO/FABIO</t>
  </si>
  <si>
    <t>LANZILOTTI/MARILU</t>
  </si>
  <si>
    <t>08/10/85</t>
  </si>
  <si>
    <t>LAPOLLA/MICHELE</t>
  </si>
  <si>
    <t>LARICCHIA/GIUSEPPEA.6F</t>
  </si>
  <si>
    <t>WCHR </t>
  </si>
  <si>
    <t xml:space="preserve">LASCIARREA                    </t>
  </si>
  <si>
    <t xml:space="preserve">ROSALBA             </t>
  </si>
  <si>
    <t>LASCIARREA/ROSALBA</t>
  </si>
  <si>
    <t>LENCE/DOMENICO</t>
  </si>
  <si>
    <t>LENOCI/ADELE</t>
  </si>
  <si>
    <t>06/03/83</t>
  </si>
  <si>
    <t>LEOBILLA/ROSSELLA</t>
  </si>
  <si>
    <t>30/07/91</t>
  </si>
  <si>
    <t>NATHAN VINCENZO</t>
  </si>
  <si>
    <t>LEREDE/NATHANVINCEN.7B</t>
  </si>
  <si>
    <t>LEREDE/SALVATORE</t>
  </si>
  <si>
    <t>LEZZI/SILVIA</t>
  </si>
  <si>
    <t>LIPPOLIS/ROSANNA</t>
  </si>
  <si>
    <t xml:space="preserve">LORUSSO                       </t>
  </si>
  <si>
    <t xml:space="preserve">SAVINO              </t>
  </si>
  <si>
    <t>LORUSSO/SAVINO</t>
  </si>
  <si>
    <t>LOVASCIO/SIMONE</t>
  </si>
  <si>
    <t>07/11/95</t>
  </si>
  <si>
    <t>MANZARI/SABRINA</t>
  </si>
  <si>
    <t>MANZARI/GAETANA</t>
  </si>
  <si>
    <t>08/11/65</t>
  </si>
  <si>
    <t>MANZARI/LUCIA</t>
  </si>
  <si>
    <t>13/01/98</t>
  </si>
  <si>
    <t>MARA/MARINA</t>
  </si>
  <si>
    <t>MARMO/LUCREZIA</t>
  </si>
  <si>
    <t>MASTRAPASQUA/CATALD.31B</t>
  </si>
  <si>
    <t>MASTRAPASQUA/GIROLA.28B</t>
  </si>
  <si>
    <t>MASTRODONATO/SERENA</t>
  </si>
  <si>
    <t>MAZZEO/ANTONIO</t>
  </si>
  <si>
    <t>MAZZONE/TERESA</t>
  </si>
  <si>
    <t>25/11/51</t>
  </si>
  <si>
    <t>MERANDA/ROSA</t>
  </si>
  <si>
    <t>MILELLA/NICOLA</t>
  </si>
  <si>
    <t>09/01/57</t>
  </si>
  <si>
    <t>MINOIA/PASQUA</t>
  </si>
  <si>
    <t>NACCI/ANGELO</t>
  </si>
  <si>
    <t>17/07/01</t>
  </si>
  <si>
    <t>OTTOLINO/ANNAANTONI.6D</t>
  </si>
  <si>
    <t>18/07/61</t>
  </si>
  <si>
    <t>OTTOLINO/VITO</t>
  </si>
  <si>
    <t>25/10/34</t>
  </si>
  <si>
    <t>PADUANO/LINA</t>
  </si>
  <si>
    <t>20/06/63</t>
  </si>
  <si>
    <t>PALANDRA/GIUSEPPE</t>
  </si>
  <si>
    <t>23/11/54</t>
  </si>
  <si>
    <t>PALANDRA/RAFFAELE</t>
  </si>
  <si>
    <t>02/04/85</t>
  </si>
  <si>
    <t>PALERMO/FELICE</t>
  </si>
  <si>
    <t>09/10/47</t>
  </si>
  <si>
    <t>PANEBIANCO/ANNA</t>
  </si>
  <si>
    <t>20/08/63</t>
  </si>
  <si>
    <t>PAOLINO/ANGELA</t>
  </si>
  <si>
    <t>01/10/57</t>
  </si>
  <si>
    <t>PAOLINO/SALVATORE</t>
  </si>
  <si>
    <t>03/04/65</t>
  </si>
  <si>
    <t>PARISI/MARIA</t>
  </si>
  <si>
    <t>22/06/61</t>
  </si>
  <si>
    <t>PATRUNO/ANNA</t>
  </si>
  <si>
    <t>27/11/50</t>
  </si>
  <si>
    <t>PEDONE/GIANCARLO</t>
  </si>
  <si>
    <t>PERRONE/STERPETA</t>
  </si>
  <si>
    <t>23/04/72</t>
  </si>
  <si>
    <t>PETROSINO/MICHELE</t>
  </si>
  <si>
    <t>07/10/58</t>
  </si>
  <si>
    <t>PONTRELLI/GIOVANNI</t>
  </si>
  <si>
    <t>05/03/58</t>
  </si>
  <si>
    <t>PORCELLI/MARCO</t>
  </si>
  <si>
    <t>POTENTE/GIUSEPPINA</t>
  </si>
  <si>
    <t>28/02/67</t>
  </si>
  <si>
    <t>QUAGLIANO/MORENAPIA</t>
  </si>
  <si>
    <t>QUARTA/ALESSIA</t>
  </si>
  <si>
    <t>REHO/ANNA</t>
  </si>
  <si>
    <t>RENNA/VITO</t>
  </si>
  <si>
    <t>RICCHIUTI/ALESSIA</t>
  </si>
  <si>
    <t>RICCHIUTI/IGNAZIO</t>
  </si>
  <si>
    <t>RICCI/RAFFAELLA</t>
  </si>
  <si>
    <t>SABELLI/ALFONSO</t>
  </si>
  <si>
    <t>SABELLI/AURORA</t>
  </si>
  <si>
    <t>SABELLI/BRUNO</t>
  </si>
  <si>
    <t>SALVEMINI/LUCIANA</t>
  </si>
  <si>
    <t>28/06/69</t>
  </si>
  <si>
    <t>SASSANELLI</t>
  </si>
  <si>
    <t>SASSANELLI/GIORGIA</t>
  </si>
  <si>
    <t>SBOCCHI/ALESSANDRO</t>
  </si>
  <si>
    <t>SBOCCHI/GIULIOCESAR.24F</t>
  </si>
  <si>
    <t>SBOCCHI/SEBASTIANRA.24E</t>
  </si>
  <si>
    <t>SCHIAVONE/MONICA</t>
  </si>
  <si>
    <t>22/02/02</t>
  </si>
  <si>
    <t>SCIGLIUOLO/MARTINA</t>
  </si>
  <si>
    <t>SCOMMEGNA/LOUISAFIL.26D</t>
  </si>
  <si>
    <t>27/04/81</t>
  </si>
  <si>
    <t>SEICARU</t>
  </si>
  <si>
    <t>OANA DANIELA</t>
  </si>
  <si>
    <t>SEICARU/OANADANIELA</t>
  </si>
  <si>
    <t>SILECCHIA/SOFIA</t>
  </si>
  <si>
    <t>06/05/19</t>
  </si>
  <si>
    <t>SODANO/ANTONELLA</t>
  </si>
  <si>
    <t>19/02/80</t>
  </si>
  <si>
    <t>SOZZO/EMANUELA</t>
  </si>
  <si>
    <t>SOZZO/SIMONA</t>
  </si>
  <si>
    <t>SPIZZICO/GIUSEPPE</t>
  </si>
  <si>
    <t>01/01/60</t>
  </si>
  <si>
    <t>SPIZZICO/SIMONA</t>
  </si>
  <si>
    <t>21/10/91</t>
  </si>
  <si>
    <t>SPORTELLA/PIERLUIGI</t>
  </si>
  <si>
    <t>TRAZZI/MARIAANTONIA</t>
  </si>
  <si>
    <t>UNGARO/NICOLA</t>
  </si>
  <si>
    <t>24/01/52</t>
  </si>
  <si>
    <t>VALENTE/ANNA</t>
  </si>
  <si>
    <t>20/05/51</t>
  </si>
  <si>
    <t>VENNERI</t>
  </si>
  <si>
    <t>VENNERI/MARCELLO</t>
  </si>
  <si>
    <t>VERNONE/ELISA</t>
  </si>
  <si>
    <t>02/02/55</t>
  </si>
  <si>
    <t>VERNONE/ISABELLA</t>
  </si>
  <si>
    <t>24/06/91</t>
  </si>
  <si>
    <t>VICTORINOJIMENEZ/PA.19A</t>
  </si>
  <si>
    <t>VISTA/LUCIALAURA</t>
  </si>
  <si>
    <t>VITERBO/MARIA</t>
  </si>
  <si>
    <t>24/01/61</t>
  </si>
  <si>
    <t>VOLPICELLA/TERESA</t>
  </si>
  <si>
    <t>WOZNIAK/KATARZYNAMA.24D</t>
  </si>
  <si>
    <t>ZINGARO/MARIAVITTOR.4A</t>
  </si>
  <si>
    <t xml:space="preserve">ZIZZI                         </t>
  </si>
  <si>
    <t>ZIZZI/ANGELA</t>
  </si>
  <si>
    <t>ZUPO/ISABELLA</t>
  </si>
  <si>
    <t>10/11/53</t>
  </si>
  <si>
    <t xml:space="preserve">GIUSEPPE MARCO                </t>
  </si>
  <si>
    <t xml:space="preserve"> 1.AUGELLI/GIUSEPPEMAR MR M BRI SSH YY A 027A</t>
  </si>
  <si>
    <t>20/04/72</t>
  </si>
  <si>
    <t xml:space="preserve">  2.AUGELLI/MARCO MR       M BRI SSH YY A 027B</t>
  </si>
  <si>
    <t>24/09/06</t>
  </si>
  <si>
    <t xml:space="preserve">SERENA                        </t>
  </si>
  <si>
    <t xml:space="preserve">  3.AUGELLI/SERENA MRS     F BRI SSH YY A 026B</t>
  </si>
  <si>
    <t>03/10/03</t>
  </si>
  <si>
    <t>AZZURRETTO</t>
  </si>
  <si>
    <t xml:space="preserve">  4.AZZURRETTO/ANGELO MR   M BRI SSH YY A 019A</t>
  </si>
  <si>
    <t>SAMUEL MARIA</t>
  </si>
  <si>
    <t xml:space="preserve">  5.AZZURRETTO/SAMUELMA MR M BRI SSH YY A 020B</t>
  </si>
  <si>
    <t>BALLARINO</t>
  </si>
  <si>
    <t xml:space="preserve">GIOACCHINO                    </t>
  </si>
  <si>
    <t xml:space="preserve">  6.BALLARINO/GIOACCHIN MR M BRI SSH YY A 016A</t>
  </si>
  <si>
    <t>22/06/64</t>
  </si>
  <si>
    <t xml:space="preserve">  7.BERGAMO/ANNA MRS       F BRI SSH YY A 031C</t>
  </si>
  <si>
    <t>BOCCARDI</t>
  </si>
  <si>
    <t xml:space="preserve">  8.BOCCARDI/FRANCESCA MS  F BRI SSH YY A 025F</t>
  </si>
  <si>
    <t>BOLOGNESE</t>
  </si>
  <si>
    <t xml:space="preserve"> 11.BOLOGNESE/VALERIA MRS  F BRI SSH YY A 030C</t>
  </si>
  <si>
    <t xml:space="preserve">  9.BOLOGNESE/ALESSANDR MR M BRI SSH YY A 029A</t>
  </si>
  <si>
    <t xml:space="preserve">BOLOGNESE </t>
  </si>
  <si>
    <t xml:space="preserve"> 10.BOLOGNESE/DAMIANO MR   M BRI SSH YY A 026C</t>
  </si>
  <si>
    <t>BOTTALICO</t>
  </si>
  <si>
    <t xml:space="preserve"> 12.BOTTALICO/VITO MR      M BRI SSH YY A 027D</t>
  </si>
  <si>
    <t>LIVIA</t>
  </si>
  <si>
    <t xml:space="preserve"> 14.BRUNO/LIVIA MRS        F BRI SSH YY A 029B</t>
  </si>
  <si>
    <t xml:space="preserve"> 13.BRUNO/FILOMENA MRS     F BRI SSH YY A 004D</t>
  </si>
  <si>
    <t>13/02/66</t>
  </si>
  <si>
    <t xml:space="preserve"> 15.BUFANO/FRANCESCO MR    M BRI SSH YY</t>
  </si>
  <si>
    <t xml:space="preserve"> 16.BUFANO/GIUSEPPE MR     M BRI SSH YY</t>
  </si>
  <si>
    <t xml:space="preserve"> 17.BUFANO/VITO MR         M BRI SSH YY</t>
  </si>
  <si>
    <t>CALELLA</t>
  </si>
  <si>
    <t xml:space="preserve"> 18.CALELLA/DONATO MR      M BRI SSH YY A 015A</t>
  </si>
  <si>
    <t>2pcs 20kg baggage free</t>
  </si>
  <si>
    <t xml:space="preserve"> 19.CALO/ALESSANDRA MS     F BRI SSH YY A 019C</t>
  </si>
  <si>
    <t>CALORA</t>
  </si>
  <si>
    <t>LUIGI ELIA</t>
  </si>
  <si>
    <t xml:space="preserve"> 20.CALORA/LUIGIELIA MR    M BRI SSH YY A 004B</t>
  </si>
  <si>
    <t>CAMA</t>
  </si>
  <si>
    <t xml:space="preserve">LETTERIO                      </t>
  </si>
  <si>
    <t xml:space="preserve"> 21.CAMA/LETTERIO MR       M BRI SSH YY A 007B</t>
  </si>
  <si>
    <t>11/09/59</t>
  </si>
  <si>
    <t xml:space="preserve">CAMPANELLA </t>
  </si>
  <si>
    <t xml:space="preserve">ANASTASIA </t>
  </si>
  <si>
    <t xml:space="preserve"> 22.CAMPANELLI/ANASTAS MRS F BRI SSH YY A 030F</t>
  </si>
  <si>
    <t xml:space="preserve">CANDELIERI </t>
  </si>
  <si>
    <t>MARIA ANTONIA</t>
  </si>
  <si>
    <t xml:space="preserve"> 23.CANDELIERI/MARIAAN MRS F BRI SSH YY A 021D</t>
  </si>
  <si>
    <t xml:space="preserve"> 24.CARACCIOLO/PAOLA MS    F BRI SSH YY A 010F</t>
  </si>
  <si>
    <t>CARCURO</t>
  </si>
  <si>
    <t xml:space="preserve"> 25.CARCURO/GIADA MRS      F BRI SSH YY A 020E</t>
  </si>
  <si>
    <t>11/05/06</t>
  </si>
  <si>
    <t xml:space="preserve"> 26.CARCURO/PAOLO MR       M BRI SSH YY A 020D</t>
  </si>
  <si>
    <t>07/06/82</t>
  </si>
  <si>
    <t>CASCIARO</t>
  </si>
  <si>
    <t xml:space="preserve"> 28.CASCIARO/TOMMASO MR    M BRI SSH YY A 008D</t>
  </si>
  <si>
    <t xml:space="preserve"> 29.CAVALIERE/FEDERICO MR  M BRI SSH YY A 031E</t>
  </si>
  <si>
    <t>CAVALIERI</t>
  </si>
  <si>
    <t xml:space="preserve"> 30.CAVALIERI/ANNARITA MRS F BRI SSH YY A 026A</t>
  </si>
  <si>
    <t xml:space="preserve"> 31.CELENTANO/VITTORIO MR  M BRI SSH YY A 009C</t>
  </si>
  <si>
    <t>07/06/83</t>
  </si>
  <si>
    <t>CENTRONE</t>
  </si>
  <si>
    <t xml:space="preserve"> 32.CENTRONE/GIUSEPPIN MRS F BRI SSH YY A 017E</t>
  </si>
  <si>
    <t>CEPPARANO</t>
  </si>
  <si>
    <t xml:space="preserve"> 33.CEPPARANO/MARIO MR     M BRI SSH YY A 004C</t>
  </si>
  <si>
    <t>CERVELLERA</t>
  </si>
  <si>
    <t xml:space="preserve"> 34.CERVELLERA/COSIMO MR   M BRI SSH YY A 003A</t>
  </si>
  <si>
    <t>19/06/91</t>
  </si>
  <si>
    <t>CHIARELLO</t>
  </si>
  <si>
    <t xml:space="preserve"> 35.CHIARELLO/MARIAGRA MRS F BRI SSH YY A 008E</t>
  </si>
  <si>
    <t>CHIEFA</t>
  </si>
  <si>
    <t xml:space="preserve"> 36.CHIEFA/CLAUDIO MR      M BRI SSH YY A 003B</t>
  </si>
  <si>
    <t>28/12/91</t>
  </si>
  <si>
    <t xml:space="preserve"> 37.CIMENIS/VINCENZA MRS   F BRI SSH YY A 029D</t>
  </si>
  <si>
    <t>26/10/67</t>
  </si>
  <si>
    <t xml:space="preserve">CORDELLA                      </t>
  </si>
  <si>
    <t xml:space="preserve"> 39.CORDELLA/ALESSANDRO MR M BRI SSH YY A 024F</t>
  </si>
  <si>
    <t xml:space="preserve"> 40.CORDELLA/EDOARDO MR    C BRI SSH YY A 024E</t>
  </si>
  <si>
    <t xml:space="preserve"> 41.CORDELLA/GINEVRA MS    C BRI SSH YY A 024D</t>
  </si>
  <si>
    <t xml:space="preserve"> 42.CORDELLA/GRETA MS      F BRI SSH YY A 024C</t>
  </si>
  <si>
    <t xml:space="preserve"> 43.CORDELLA/NICOLA MR     M BRI SSH YY A 024B</t>
  </si>
  <si>
    <t>CUCCI</t>
  </si>
  <si>
    <t>GIUSEPPE ANTONIO</t>
  </si>
  <si>
    <t xml:space="preserve"> 45.CUCCI/GIUSEPPEANTON MR M BRI SSH YY A 032F</t>
  </si>
  <si>
    <t xml:space="preserve"> 44.CUCCI/ANNALISA MRS     F BRI SSH YY A 031D</t>
  </si>
  <si>
    <t>CULTRERA</t>
  </si>
  <si>
    <t xml:space="preserve"> 46.CULTRERA/DAVIDE MR     M BRI SSH YY</t>
  </si>
  <si>
    <t>D ONGHIA</t>
  </si>
  <si>
    <t xml:space="preserve"> 62.DONGHIA/ANNAMARIA MRS  F BRI SSH YY A 014C</t>
  </si>
  <si>
    <t>28/09/77</t>
  </si>
  <si>
    <t xml:space="preserve">DAMANZO                       </t>
  </si>
  <si>
    <t xml:space="preserve"> 47.DAMANZO/BARBARA MS     F BRI SSH YY A 008B</t>
  </si>
  <si>
    <t>DE LORENZIS</t>
  </si>
  <si>
    <t>ADDOLORATA LUCIA</t>
  </si>
  <si>
    <t xml:space="preserve"> 52.DELORENZIS/ADDOLOR MRS F BRI SSH YY A 015D</t>
  </si>
  <si>
    <t xml:space="preserve">DE LUCA                       </t>
  </si>
  <si>
    <t xml:space="preserve"> 53.DELUCA/GIORGIA MS      F BRI SSH YY A 006A</t>
  </si>
  <si>
    <t xml:space="preserve">MASSIMO EDDI        </t>
  </si>
  <si>
    <t xml:space="preserve"> 54.DELUCA/MASSIMOEDDI MR  M BRI SSH YY A 006B</t>
  </si>
  <si>
    <t>DE VENTURA</t>
  </si>
  <si>
    <t>MARIA ASSUNTA</t>
  </si>
  <si>
    <t xml:space="preserve"> 58.DEVENTURA/MARIAASS MRS F BRI SSH YY A 031F</t>
  </si>
  <si>
    <t>DEDONNO</t>
  </si>
  <si>
    <t xml:space="preserve"> 49.DEDONNO/MATTEO MR      C BRI SSH YY A 010B</t>
  </si>
  <si>
    <t xml:space="preserve"> 50.DEDONNO/REBECCA MS     C BRI SSH YY A 010A</t>
  </si>
  <si>
    <t>GUSTAVO</t>
  </si>
  <si>
    <t xml:space="preserve"> 48.DEDONNO/GUSTAVO MR     M BRI SSH YY A 010C</t>
  </si>
  <si>
    <t>DELL ORCO</t>
  </si>
  <si>
    <t xml:space="preserve"> 51.DELLORCO/ANGELA MRS    F BRI SSH YY A 022E</t>
  </si>
  <si>
    <t>02/01/75</t>
  </si>
  <si>
    <t xml:space="preserve">NICODEMA                      </t>
  </si>
  <si>
    <t xml:space="preserve"> 55.DELUCA/NICODEMA MRS    F BRI SSH YY A 025B</t>
  </si>
  <si>
    <t>05/02/71</t>
  </si>
  <si>
    <t>DEMICHELE</t>
  </si>
  <si>
    <t xml:space="preserve">STEFANIA ROSALBA              </t>
  </si>
  <si>
    <t xml:space="preserve"> 56.DEMICHELE/STEFANIA MRS F BRI SSH YY A 023F</t>
  </si>
  <si>
    <t>19/08/81</t>
  </si>
  <si>
    <t>DENITTI</t>
  </si>
  <si>
    <t xml:space="preserve"> 57.DENITTI/LUCIA MRS      F BRI SSH YY A 015C</t>
  </si>
  <si>
    <t>29/06/53</t>
  </si>
  <si>
    <t>DI TERLIZZI</t>
  </si>
  <si>
    <t xml:space="preserve"> 61.DITERLIZZI/MICHELE MR  M BRI SSH YY A 028A</t>
  </si>
  <si>
    <t>DICAGNO</t>
  </si>
  <si>
    <t xml:space="preserve"> 59.DICAGNO/GIUSEPPE MR    M BRI SSH YY A 025D</t>
  </si>
  <si>
    <t>DISTASO BARRA</t>
  </si>
  <si>
    <t xml:space="preserve">VERONICA                      </t>
  </si>
  <si>
    <t xml:space="preserve"> 60.DISTASOBARRA/VERON MRS F BRI SSH YY A 015E</t>
  </si>
  <si>
    <t>20/03/01</t>
  </si>
  <si>
    <t>FARANO</t>
  </si>
  <si>
    <t xml:space="preserve"> 63.FARANO/ANTONIO MR      C BRI SSH YY A 002F</t>
  </si>
  <si>
    <t>13/04/14</t>
  </si>
  <si>
    <t xml:space="preserve"> 64.FARANO/FRANCESCO MR    M BRI SSH YY A 002C</t>
  </si>
  <si>
    <t>14/03/80</t>
  </si>
  <si>
    <t xml:space="preserve">GAIA                          </t>
  </si>
  <si>
    <t xml:space="preserve"> 65.FARANO/GAIA MRS        C BRI SSH YY A 002E</t>
  </si>
  <si>
    <t>29/10/13</t>
  </si>
  <si>
    <t xml:space="preserve">MOSE                          </t>
  </si>
  <si>
    <t xml:space="preserve"> 67.FERRARO/MOSE MR        M BRI SSH YY A 005B</t>
  </si>
  <si>
    <t>12/08/75</t>
  </si>
  <si>
    <t>FIOTTA</t>
  </si>
  <si>
    <t xml:space="preserve"> 68.FIOTTA/RAFFAELLA MRS   F BRI SSH YY A 003D</t>
  </si>
  <si>
    <t>23/08/99</t>
  </si>
  <si>
    <t>FONSECA</t>
  </si>
  <si>
    <t>MARIA MICHELA</t>
  </si>
  <si>
    <t xml:space="preserve"> 69.FONSECA/MARIAMICHEL MS F BRI SSH YY A 026F</t>
  </si>
  <si>
    <t>FRANCONE</t>
  </si>
  <si>
    <t xml:space="preserve">CINZIA </t>
  </si>
  <si>
    <t xml:space="preserve"> 70.FRANCONE/CINZIA MRS    F BRI SSH YY A 011E</t>
  </si>
  <si>
    <t xml:space="preserve">FRANCONE </t>
  </si>
  <si>
    <t xml:space="preserve">PATRIZIA </t>
  </si>
  <si>
    <t xml:space="preserve"> 71.FRANCONE/PATRIZIA MRS  F BRI SSH YY A 011B</t>
  </si>
  <si>
    <t>FRISULLO</t>
  </si>
  <si>
    <t>ALBERTA</t>
  </si>
  <si>
    <t xml:space="preserve"> 72.FRISULLO/ALBERTA MS    F BRI SSH YY A 022F</t>
  </si>
  <si>
    <t xml:space="preserve"> 73.FRONTINO/RUGGIERO MR   M BRI SSH YY A 027C</t>
  </si>
  <si>
    <t>09/07/61</t>
  </si>
  <si>
    <t xml:space="preserve"> 74.GAROFALO/EMANUELE MR   M BRI SSH YY A 016D</t>
  </si>
  <si>
    <t>04/01/54</t>
  </si>
  <si>
    <t>GIANFREDA</t>
  </si>
  <si>
    <t xml:space="preserve"> 75.GIANFREDA/ALESSIA MRS  F BRI SSH YY A 006E</t>
  </si>
  <si>
    <t>08/06/99</t>
  </si>
  <si>
    <t xml:space="preserve">MARIA FONTANA                 </t>
  </si>
  <si>
    <t xml:space="preserve"> 76.GIULIANO/MARIAFONT MRS F BRI SSH YY A 029E</t>
  </si>
  <si>
    <t>26/03/90</t>
  </si>
  <si>
    <t xml:space="preserve">ANGELICA                      </t>
  </si>
  <si>
    <t xml:space="preserve"> 77.GRASSI/ANGELICA MRS    F BRI SSH YY A 008A</t>
  </si>
  <si>
    <t>30/01/92</t>
  </si>
  <si>
    <t xml:space="preserve"> 78.GRASSO/SIMONE MR       M BRI SSH YY A 021F</t>
  </si>
  <si>
    <t xml:space="preserve">GUADADIELLO RANIERI </t>
  </si>
  <si>
    <t xml:space="preserve">CARLOS MARIA </t>
  </si>
  <si>
    <t xml:space="preserve"> 79.GUADADIELLORANIERI/CAR C BRI SSH YY A 012C</t>
  </si>
  <si>
    <t>GUGLIELMI</t>
  </si>
  <si>
    <t xml:space="preserve"> 80.GUGLIELMI/ANTONIA MRS  F BRI SSH YY A 032C</t>
  </si>
  <si>
    <t>guido</t>
  </si>
  <si>
    <t>giovanna</t>
  </si>
  <si>
    <t xml:space="preserve"> 82.GUIDO/GIOVANNA MRS     F BRI SSH YY A 007D</t>
  </si>
  <si>
    <t>franco</t>
  </si>
  <si>
    <t xml:space="preserve"> 81.GUIDO/FRANCO MR        M BRI SSH YY A 007E</t>
  </si>
  <si>
    <t xml:space="preserve">LA MENZA </t>
  </si>
  <si>
    <t xml:space="preserve"> 83.LAMENZA/STEFANIA MRS   F BRI SSH YY A 017A</t>
  </si>
  <si>
    <t>LASERRA</t>
  </si>
  <si>
    <t xml:space="preserve"> 84.LASERRA/MARIA MRS      F BRI SSH YY A 005C</t>
  </si>
  <si>
    <t>30/01/93</t>
  </si>
  <si>
    <t>LASORSA</t>
  </si>
  <si>
    <t xml:space="preserve"> 85.LASORSA/ANNA MRS       F BRI SSH YY A 013C</t>
  </si>
  <si>
    <t>06/12/79</t>
  </si>
  <si>
    <t>MARIALUCIA</t>
  </si>
  <si>
    <t xml:space="preserve"> 86.LASSANDRO/MARIALUC MRS F BRI SSH YY A 011D</t>
  </si>
  <si>
    <t>LATTARULO</t>
  </si>
  <si>
    <t xml:space="preserve"> 87.LATTARULO/CARMINE MR   M BRI SSH YY A 025E</t>
  </si>
  <si>
    <t xml:space="preserve"> 88.LAZZARI/LEOPOLDO MR    M BRI SSH YY A 025C</t>
  </si>
  <si>
    <t>LEUCE</t>
  </si>
  <si>
    <t xml:space="preserve">GIANFRANCO ANTONIO            </t>
  </si>
  <si>
    <t xml:space="preserve"> 90.LEUCE/GIANFRANCOANT MR M BRI SSH YY A 004F</t>
  </si>
  <si>
    <t>06/12/80</t>
  </si>
  <si>
    <t xml:space="preserve"> 89.LEUCE/CHLOE            I BRI SSH YY A  138</t>
  </si>
  <si>
    <t xml:space="preserve">13/11/22  </t>
  </si>
  <si>
    <t xml:space="preserve"> 91.LEUCE/GIULIA MRS       F BRI SSH YY A 020A</t>
  </si>
  <si>
    <t>31/07/63</t>
  </si>
  <si>
    <t>LISI</t>
  </si>
  <si>
    <t xml:space="preserve"> 92.LISI/MARIACRISTINA MRS F BRI SSH YY A 009D</t>
  </si>
  <si>
    <t xml:space="preserve">LOMONACO </t>
  </si>
  <si>
    <t xml:space="preserve"> 93.LOMONACO/FEDERICA MRS  F BRI SSH YY A 030E</t>
  </si>
  <si>
    <t>MICHELANGELO</t>
  </si>
  <si>
    <t xml:space="preserve"> 95.LOSITO/MICHELANGELO MR M BRI SSH YY A 027E</t>
  </si>
  <si>
    <t xml:space="preserve"> 94.LOSITO/FRANCESCO MR    C BRI SSH YY A 027F</t>
  </si>
  <si>
    <t>12/12/2016</t>
  </si>
  <si>
    <t xml:space="preserve"> 96.LOVINO/ADDOLORATA MRS  F BRI SSH YY A 030A</t>
  </si>
  <si>
    <t>LUISI</t>
  </si>
  <si>
    <t>CLEMENTINA ROSA</t>
  </si>
  <si>
    <t xml:space="preserve"> 97.LUISI/CLEMENTINARO MRS F BRI SSH YY A 021E</t>
  </si>
  <si>
    <t xml:space="preserve">LUPERTO </t>
  </si>
  <si>
    <t>SELENIA</t>
  </si>
  <si>
    <t xml:space="preserve"> 98.LUPERTO/SELENIA MRS    F BRI SSH YY A 012D</t>
  </si>
  <si>
    <t>MACCHIARULO</t>
  </si>
  <si>
    <t xml:space="preserve"> 99.MACCHIARULO/GIUSEPP MR M BRI SSH YY A 018D</t>
  </si>
  <si>
    <t>18/09/79</t>
  </si>
  <si>
    <t xml:space="preserve"> 100.MACCHIARULO/MONICA MRS C BRI SSH YY A 018F</t>
  </si>
  <si>
    <t>29/04/15</t>
  </si>
  <si>
    <t xml:space="preserve">RUGGERO                       </t>
  </si>
  <si>
    <t xml:space="preserve"> 101.MACCHIARULO/RUGGERO MR M BRI SSH YY A 018C</t>
  </si>
  <si>
    <t>20/07/07</t>
  </si>
  <si>
    <t xml:space="preserve"> 102.MACCHIARULO/SOFIA MRS  F BRI SSH YY A 018B</t>
  </si>
  <si>
    <t>09/05/11</t>
  </si>
  <si>
    <t xml:space="preserve"> 103.MAGAZZINO/PIETRO MR    M BRI SSH YY A 029F</t>
  </si>
  <si>
    <t>18/03/59</t>
  </si>
  <si>
    <t xml:space="preserve"> 104.MAGGIO/FRANCESCO MR    M BRI SSH YY A 002A</t>
  </si>
  <si>
    <t xml:space="preserve"> 105.MAGGIO/PIERLUIGI MR    M BRI SSH YY A 002B</t>
  </si>
  <si>
    <t>MANCUSO</t>
  </si>
  <si>
    <t xml:space="preserve"> 106.MANCUSO/CHRISTIAN MR   M BRI SSH YY</t>
  </si>
  <si>
    <t>MANGIA</t>
  </si>
  <si>
    <t xml:space="preserve"> 107.MANGIA/ROSA MRS        F BRI SSH YY A 025A</t>
  </si>
  <si>
    <t>CONCETTA MARIA LOREDANA</t>
  </si>
  <si>
    <t xml:space="preserve"> 108.MARIANO/CONCETTAMA MRS F BRI SSH YY A 032A</t>
  </si>
  <si>
    <t>MARZOCCO</t>
  </si>
  <si>
    <t xml:space="preserve"> 109.MARZOCCO/COSIMO MR     M BRI SSH YY A 013D</t>
  </si>
  <si>
    <t>27/01/74</t>
  </si>
  <si>
    <t xml:space="preserve">MASELLI </t>
  </si>
  <si>
    <t xml:space="preserve"> 110.MASELLI/LUIGIA MRS     F BRI SSH YY A 017B</t>
  </si>
  <si>
    <t>MASTROTOTARO</t>
  </si>
  <si>
    <t xml:space="preserve">MARIA ROSARIA                 </t>
  </si>
  <si>
    <t xml:space="preserve"> 111.MASTROTOTARO/MARIA MRS F BRI SSH YY A 014A</t>
  </si>
  <si>
    <t>19/09/01</t>
  </si>
  <si>
    <t xml:space="preserve"> 112.MAZZOTTA/ANTONIO MR    M BRI SSH YY A 023C</t>
  </si>
  <si>
    <t xml:space="preserve"> 113.MAZZOTTA/DAVIDE MR     M BRI SSH YY A 030B</t>
  </si>
  <si>
    <t xml:space="preserve"> 114.MELE/STEFANIA MRS      F BRI SSH YY A 032D</t>
  </si>
  <si>
    <t xml:space="preserve">MADDALENA                     </t>
  </si>
  <si>
    <t xml:space="preserve"> 115.MENA/MADDALENA MRS     F BRI SSH YY A 016E</t>
  </si>
  <si>
    <t>03/03/55</t>
  </si>
  <si>
    <t>MINECCIA</t>
  </si>
  <si>
    <t xml:space="preserve"> 116.MINECCIA/CRISTIAN MR   C BRI SSH YY A 003F</t>
  </si>
  <si>
    <t>21/10/22</t>
  </si>
  <si>
    <t xml:space="preserve"> 117.MINECCIA/DAVIDE MR     M BRI SSH YY A 015F</t>
  </si>
  <si>
    <t>11/09/00</t>
  </si>
  <si>
    <t xml:space="preserve"> 118.MINECCIA/GIUSEPPE MR   M BRI SSH YY A 014B</t>
  </si>
  <si>
    <t>02/05/96</t>
  </si>
  <si>
    <t xml:space="preserve"> 119.MINECCIA/ROBERTO MR    M BRI SSH YY A 003E</t>
  </si>
  <si>
    <t>27/06/97</t>
  </si>
  <si>
    <t xml:space="preserve"> 120.MONOPOLI/ADDOLORAT MRS F BRI SSH YY A 005A</t>
  </si>
  <si>
    <t>05/06/62</t>
  </si>
  <si>
    <t>LIA</t>
  </si>
  <si>
    <t xml:space="preserve"> 121.MORELLI/LIA MRS        C BRI SSH YY A 031A</t>
  </si>
  <si>
    <t>26/01/2017</t>
  </si>
  <si>
    <t xml:space="preserve"> 122.MORELLI/NUNZIO MR      M BRI SSH YY A 031B</t>
  </si>
  <si>
    <t xml:space="preserve"> 123.MORRONE/RITA MRS       F BRI SSH YY A 029C</t>
  </si>
  <si>
    <t>MARZIA</t>
  </si>
  <si>
    <t xml:space="preserve"> 124.MOSCA/MARZIA MRS       F BRI SSH YY A 008F</t>
  </si>
  <si>
    <t xml:space="preserve"> 125.NEGRO/STEFANIA MRS     F BRI SSH YY</t>
  </si>
  <si>
    <t xml:space="preserve">MARIA GRAZIA                  </t>
  </si>
  <si>
    <t xml:space="preserve"> 126.NETTI/MARIAGRAZIA MRS  F BRI SSH YY A 005E</t>
  </si>
  <si>
    <t>05/06/63</t>
  </si>
  <si>
    <t>NEZI</t>
  </si>
  <si>
    <t xml:space="preserve"> 127.NEZI/FRANCESCO MR      M BRI SSH YY A 018A</t>
  </si>
  <si>
    <t>06/01/92</t>
  </si>
  <si>
    <t xml:space="preserve">PASCALI                       </t>
  </si>
  <si>
    <t xml:space="preserve"> 128.PASCALI/FEDERICA MS    F BRI SSH YY A 024A</t>
  </si>
  <si>
    <t xml:space="preserve">PECCHIOLI </t>
  </si>
  <si>
    <t xml:space="preserve"> 129.PECCHIOLI/ANTONELL MRS F BRI SSH YY A 013E</t>
  </si>
  <si>
    <t xml:space="preserve"> 130.PELLEGRINO/CATERIN MRS F BRI SSH YY A 007A</t>
  </si>
  <si>
    <t>23/12/60</t>
  </si>
  <si>
    <t xml:space="preserve">PEPE                          </t>
  </si>
  <si>
    <t xml:space="preserve">GABRIELLA           </t>
  </si>
  <si>
    <t xml:space="preserve"> 131.PEPE/GABRIELLA MS      F BRI SSH YY A 006C</t>
  </si>
  <si>
    <t xml:space="preserve"> 132.PERNIOLA/LUCIANO MR    M BRI SSH YY A 013F</t>
  </si>
  <si>
    <t>PETRONI</t>
  </si>
  <si>
    <t xml:space="preserve">CARMINE                       </t>
  </si>
  <si>
    <t xml:space="preserve"> 133.PETRONI/CARMINE MR     M BRI SSH YY A 022D</t>
  </si>
  <si>
    <t>02/01/82</t>
  </si>
  <si>
    <t xml:space="preserve"> 134.PETRONI/FRANCESCA MRS  F BRI SSH YY A 022B</t>
  </si>
  <si>
    <t>28/10/92</t>
  </si>
  <si>
    <t xml:space="preserve">FRANCESCA PIA                 </t>
  </si>
  <si>
    <t xml:space="preserve"> 135.PETRONI/FRANCESCAP MRS F BRI SSH YY A 022A</t>
  </si>
  <si>
    <t>19/02/04</t>
  </si>
  <si>
    <t xml:space="preserve"> 136.PETRONI/LUCIANO MR     M BRI SSH YY A 021C</t>
  </si>
  <si>
    <t>06/08/71</t>
  </si>
  <si>
    <t xml:space="preserve"> 137.PETRONI/ROSA MRS       F BRI SSH YY A 021B</t>
  </si>
  <si>
    <t>27/12/07</t>
  </si>
  <si>
    <t xml:space="preserve"> 138.PETRONI/ROSSELLA MS    C BRI SSH YY A 021A</t>
  </si>
  <si>
    <t>01/11/18</t>
  </si>
  <si>
    <t xml:space="preserve">SILVIO SABINO                 </t>
  </si>
  <si>
    <t xml:space="preserve"> 139.PETRONI/SILVIOSABIN MR C BRI SSH YY A 022C</t>
  </si>
  <si>
    <t>05/09/14</t>
  </si>
  <si>
    <t>PIAZZOLLA</t>
  </si>
  <si>
    <t xml:space="preserve">ROSA ISA BELLA                </t>
  </si>
  <si>
    <t xml:space="preserve"> 140.PIAZZOLLA/ROSAISAB MRS F BRI SSH YY A 016B</t>
  </si>
  <si>
    <t>30/11/63</t>
  </si>
  <si>
    <t>PINO</t>
  </si>
  <si>
    <t xml:space="preserve"> 141.PINO/GIUSEPPE MR       M BRI SSH YY A 006D</t>
  </si>
  <si>
    <t>13/07/93</t>
  </si>
  <si>
    <t xml:space="preserve">RANIERI </t>
  </si>
  <si>
    <t xml:space="preserve"> 143.RANIERI/ANTONIO MR     M BRI SSH YY A 011A</t>
  </si>
  <si>
    <t xml:space="preserve">ALEX </t>
  </si>
  <si>
    <t xml:space="preserve"> 142.RANIERI/ALEX MR        M BRI SSH YY A 011C</t>
  </si>
  <si>
    <t xml:space="preserve"> 144.RANIERI/FRANCESCA MRS  F BRI SSH YY A 012B</t>
  </si>
  <si>
    <t>RANUCCI</t>
  </si>
  <si>
    <t xml:space="preserve">GILDA                         </t>
  </si>
  <si>
    <t xml:space="preserve"> 145.RANUCCI/GILDA MRS      F BRI SSH YY A 007C</t>
  </si>
  <si>
    <t>06/12/72</t>
  </si>
  <si>
    <t>RIZZITIELLO</t>
  </si>
  <si>
    <t xml:space="preserve"> 146.RIZZITIELLO/FILOME MRS F BRI SSH YY A 016C</t>
  </si>
  <si>
    <t>26/10/73</t>
  </si>
  <si>
    <t xml:space="preserve">SOPHIA                        </t>
  </si>
  <si>
    <t xml:space="preserve"> 148.RIZZO/SOPHIA MS        C BRI SSH YY A 028D</t>
  </si>
  <si>
    <t>29/12/12</t>
  </si>
  <si>
    <t xml:space="preserve">RIZZO </t>
  </si>
  <si>
    <t xml:space="preserve"> 147.RIZZO/FRANCESCAPIA MRS F BRI SSH YY A 011F</t>
  </si>
  <si>
    <t>ROSSANO</t>
  </si>
  <si>
    <t xml:space="preserve"> 149.ROSSANO/SARA MRS       F BRI SSH YY A 020F</t>
  </si>
  <si>
    <t>09/07/85</t>
  </si>
  <si>
    <t>SABATELLI</t>
  </si>
  <si>
    <t xml:space="preserve"> 150.SABATELLI/STEFANIA MRS F BRI SSH YY A 030D</t>
  </si>
  <si>
    <t xml:space="preserve"> 151.SACINO/VITO MR         M BRI SSH YY A 015B</t>
  </si>
  <si>
    <t>18/06/57</t>
  </si>
  <si>
    <t>SAMBATI</t>
  </si>
  <si>
    <t xml:space="preserve"> 152.SAMBATI/AZZURRA MS     F BRI SSH YY A 023A</t>
  </si>
  <si>
    <t>SANARICO</t>
  </si>
  <si>
    <t xml:space="preserve"> 153.SANARICO/DONATO MR     M BRI SSH YY A 026E</t>
  </si>
  <si>
    <t>SANSÒ</t>
  </si>
  <si>
    <t xml:space="preserve"> 154.SANSO/MARIAGRAZIA MRS  F BRI SSH YY A 016F</t>
  </si>
  <si>
    <t>SARDELLA</t>
  </si>
  <si>
    <t xml:space="preserve"> 155.SARDELLA/CATERINA MRS  F BRI SSH YY A 017D</t>
  </si>
  <si>
    <t>SARDONE</t>
  </si>
  <si>
    <t xml:space="preserve"> 156.SARDONE/ANNAMARIA MRS  F BRI SSH YY A 009A</t>
  </si>
  <si>
    <t>SFREGOLA</t>
  </si>
  <si>
    <t xml:space="preserve"> 157.SFREGOLA/ROSA MRS      F BRI SSH YY A 018E</t>
  </si>
  <si>
    <t>25/08/81</t>
  </si>
  <si>
    <t xml:space="preserve">SPAGNOLO </t>
  </si>
  <si>
    <t xml:space="preserve"> 158.SPAGNOLO/LETIZIA MRS   F BRI SSH YY A 012A</t>
  </si>
  <si>
    <t xml:space="preserve"> 159.SPAGNOLO/MARCO MR      M BRI SSH YY A 012E</t>
  </si>
  <si>
    <t xml:space="preserve">MARTINA </t>
  </si>
  <si>
    <t xml:space="preserve"> 160.SPAGNOLO/MARTINA MRS   F BRI SSH YY A 012F</t>
  </si>
  <si>
    <t>SPEDICATO</t>
  </si>
  <si>
    <t xml:space="preserve"> 161.SPEDICATO/ANNAMARI MRS F BRI SSH YY A 010D</t>
  </si>
  <si>
    <t xml:space="preserve"> 162.SPEDICATO/ROBERTA MRS  F BRI SSH YY A 010E</t>
  </si>
  <si>
    <t>SPENNATO</t>
  </si>
  <si>
    <t xml:space="preserve"> 163.SPENNATO/RENATO MR     M BRI SSH YY A 009E</t>
  </si>
  <si>
    <t>SURICO</t>
  </si>
  <si>
    <t xml:space="preserve"> 164.SURICO/MARINA MS       F BRI SSH YY A 026D</t>
  </si>
  <si>
    <t xml:space="preserve"> 165.TANZARELLA/STEFANI MRS F BRI SSH YY A 019B</t>
  </si>
  <si>
    <t>TAURISANO</t>
  </si>
  <si>
    <t xml:space="preserve">DAMIANO                       </t>
  </si>
  <si>
    <t xml:space="preserve"> 166.TAURISANO/DAMIANO MR   M BRI SSH YY A 028C</t>
  </si>
  <si>
    <t>15/02/09</t>
  </si>
  <si>
    <t xml:space="preserve"> 167.TAURISANO/FRANCESCO MR M BRI SSH YY A 028B</t>
  </si>
  <si>
    <t>09/11/85</t>
  </si>
  <si>
    <t xml:space="preserve">SOLEIL                        </t>
  </si>
  <si>
    <t xml:space="preserve"> 168.TAURISANO/SOLEIL MS    C BRI SSH YY A 028E</t>
  </si>
  <si>
    <t>22/11/17</t>
  </si>
  <si>
    <t>TINELLI</t>
  </si>
  <si>
    <t xml:space="preserve"> 169.TINELLI/ALESSANDRO MR  M BRI SSH YY A 014F</t>
  </si>
  <si>
    <t>05/09/03</t>
  </si>
  <si>
    <t xml:space="preserve"> 170.TINELLI/COSIMO MR      M BRI SSH YY A 014E</t>
  </si>
  <si>
    <t>08/07/74</t>
  </si>
  <si>
    <t xml:space="preserve"> 171.TINELLI/CRISTIAN MR    M BRI SSH YY A 014D</t>
  </si>
  <si>
    <t>14/12/07</t>
  </si>
  <si>
    <t>TIRITIELLO</t>
  </si>
  <si>
    <t xml:space="preserve"> 172.TIRITIELLO/DANIELA MRS F BRI SSH YY A 032B</t>
  </si>
  <si>
    <t>30/11/79</t>
  </si>
  <si>
    <t xml:space="preserve"> 173.TODARO/CHLOE MS        C BRI SSH YY A 019F</t>
  </si>
  <si>
    <t xml:space="preserve"> 174.TODARO/DAVIDE MR       M BRI SSH YY A 019E</t>
  </si>
  <si>
    <t xml:space="preserve"> 175.TODARO/DIEGO MR        C BRI SSH YY A 019D</t>
  </si>
  <si>
    <t>TOMA</t>
  </si>
  <si>
    <t xml:space="preserve"> 176.TOMA/ALESSIA MRS       F BRI SSH YY A 004A</t>
  </si>
  <si>
    <t>TOMAIUOLO</t>
  </si>
  <si>
    <t xml:space="preserve"> 177.TOMAIUOLO/ANGELO MR    M BRI SSH YY A 009B</t>
  </si>
  <si>
    <t xml:space="preserve">TORRES </t>
  </si>
  <si>
    <t xml:space="preserve"> 178.TORRES/GIULIA MRS      F BRI SSH YY A 017C</t>
  </si>
  <si>
    <t>TRIANNI</t>
  </si>
  <si>
    <t>LIANA</t>
  </si>
  <si>
    <t xml:space="preserve"> 179.TRIANNI/LIANA MRS      F BRI SSH YY A 007F</t>
  </si>
  <si>
    <t xml:space="preserve"> 180.TUCCI/CHIARA MRS       F BRI SSH YY A 005D</t>
  </si>
  <si>
    <t>04/07/10</t>
  </si>
  <si>
    <t xml:space="preserve"> 181.VACCARO/ANTONIA MRS    F BRI SSH YY A 028F</t>
  </si>
  <si>
    <t xml:space="preserve"> 182.VALERIO/GIUSEPPE MR    M BRI SSH YY A 023E</t>
  </si>
  <si>
    <t>08/10/92</t>
  </si>
  <si>
    <t xml:space="preserve"> 183.VALERIO/MARCO MR       M BRI SSH YY A 023D</t>
  </si>
  <si>
    <t>11/08/12</t>
  </si>
  <si>
    <t xml:space="preserve"> 184.VALERIO/MELISSA MRS    F BRI SSH YY A 023B</t>
  </si>
  <si>
    <t>04/06/10</t>
  </si>
  <si>
    <t xml:space="preserve">MIRKO SALVATORE               </t>
  </si>
  <si>
    <t xml:space="preserve"> 185.VALERIO/MIRKOSALVAT MR M BRI SSH YY A 005F</t>
  </si>
  <si>
    <t>20/06/73</t>
  </si>
  <si>
    <t xml:space="preserve"> 186.VALERIO/ROSARIA MRS    F BRI SSH YY A 004E</t>
  </si>
  <si>
    <t>20/06/74</t>
  </si>
  <si>
    <t>VASTANO</t>
  </si>
  <si>
    <t xml:space="preserve">UMBERTO                       </t>
  </si>
  <si>
    <t xml:space="preserve"> 187.VASTANO/UMBERTO MR     M BRI SSH YY A 013A</t>
  </si>
  <si>
    <t xml:space="preserve"> 188.VECCHIO/CLAUDIO MR     M BRI SSH YY A 020C</t>
  </si>
  <si>
    <t xml:space="preserve"> 189.VIOLA/LUISA MRS        F BRI SSH YY A 013B</t>
  </si>
  <si>
    <t>15/06/73</t>
  </si>
  <si>
    <t>VISAGGIO</t>
  </si>
  <si>
    <t xml:space="preserve">ANTONELLA VANESSA             </t>
  </si>
  <si>
    <t xml:space="preserve"> 190.VISAGGIO/ANTONELLA MRS F BRI SSH YY A 002</t>
  </si>
  <si>
    <t>04/11/83</t>
  </si>
  <si>
    <t xml:space="preserve">CARRINO </t>
  </si>
  <si>
    <t xml:space="preserve">MARTA </t>
  </si>
  <si>
    <t xml:space="preserve"> 27.CARRINO/MARTA MR       F BRI SSH YY A 006F</t>
  </si>
  <si>
    <t>FROM STBY</t>
  </si>
  <si>
    <t xml:space="preserve"> 38.COLUCCI/ANNA MARIA MR  F BRI SSH YY</t>
  </si>
  <si>
    <t>FAVALE</t>
  </si>
  <si>
    <t xml:space="preserve"> 66.FAVALE/LUISA MR        F BRI SSH YY A 009F</t>
  </si>
  <si>
    <t>CALCAGNILE</t>
  </si>
  <si>
    <t>BRIGIDA</t>
  </si>
  <si>
    <t>Reprotected on Air Cairo</t>
  </si>
  <si>
    <t>CAVONE</t>
  </si>
  <si>
    <t>GRAZIANA</t>
  </si>
  <si>
    <t>PASQUALEANTONIO</t>
  </si>
  <si>
    <t>GIAMPAOLO</t>
  </si>
  <si>
    <t>GIACINTO</t>
  </si>
  <si>
    <t>Chd 11/15/2014</t>
  </si>
  <si>
    <t>ABBRUZZESE/DOMENICA5C</t>
  </si>
  <si>
    <t>AIELLO/ROSA8E</t>
  </si>
  <si>
    <t>ALLEGRO</t>
  </si>
  <si>
    <t>ALLEGRO/LUCIA5A</t>
  </si>
  <si>
    <t>AMATRUDA/GIUSEPPE20F</t>
  </si>
  <si>
    <t>ATTANASIO/MARIA24D</t>
  </si>
  <si>
    <t>AVETA/JOSEPHINE29D</t>
  </si>
  <si>
    <t>BARBERIO</t>
  </si>
  <si>
    <t>BARBERIO/RAFFAELLA21A</t>
  </si>
  <si>
    <t>BORTONE/NICOLA13D</t>
  </si>
  <si>
    <t>BORTONE/MICHELE3D</t>
  </si>
  <si>
    <t>BORTONE/ENEANICHOLA3E</t>
  </si>
  <si>
    <t xml:space="preserve">KATIA                         </t>
  </si>
  <si>
    <t>BOVE/KATIA7D</t>
  </si>
  <si>
    <t>BOVE/TERENZIO22A</t>
  </si>
  <si>
    <t>CAPUANO/CRISTIANA24A</t>
  </si>
  <si>
    <t>ZOE </t>
  </si>
  <si>
    <t>CAROLI/LEONARDO23A</t>
  </si>
  <si>
    <t xml:space="preserve">MORENA                        </t>
  </si>
  <si>
    <t>CARUCCI/MORENA23D</t>
  </si>
  <si>
    <t>CARUCCI/ROSANNA23C</t>
  </si>
  <si>
    <t>CASTELLANO/SALVATOR25D</t>
  </si>
  <si>
    <t>CASTELLANO/LUIGIPIO26E</t>
  </si>
  <si>
    <t>Castiglione</t>
  </si>
  <si>
    <t>CASTIGLIONE/FRANCES12F</t>
  </si>
  <si>
    <t>CAVALLARO/TIZIANA8A</t>
  </si>
  <si>
    <t>CHECCHIA/PAOLA13E</t>
  </si>
  <si>
    <t>DANIELLO/MARIAFILOM3C</t>
  </si>
  <si>
    <t>DANTONIO/ANNA6C</t>
  </si>
  <si>
    <t>DEMASCO/PATRIZIA25E</t>
  </si>
  <si>
    <t>DENICOLA/MARIANO21D</t>
  </si>
  <si>
    <t>DENICOLA/AURORA21F</t>
  </si>
  <si>
    <t>DENICOLA/SERENA22F</t>
  </si>
  <si>
    <t>DENICOLA/FRANCESCA21E</t>
  </si>
  <si>
    <t>DI DATO</t>
  </si>
  <si>
    <t>DIDATO/CIRO5F</t>
  </si>
  <si>
    <t>DIDOMENICO/ELIANA30F</t>
  </si>
  <si>
    <t>DIDOMENICO/GAETANO30D</t>
  </si>
  <si>
    <t>DIDOMENICO/FABIOLAM30E</t>
  </si>
  <si>
    <t>DI LEO</t>
  </si>
  <si>
    <t>DILEO/DOMENICO27B</t>
  </si>
  <si>
    <t>DILEO/MANUEL27C</t>
  </si>
  <si>
    <t>DILEO/SOFIA27D</t>
  </si>
  <si>
    <t>DICATALDO/GAETANA9C</t>
  </si>
  <si>
    <t>LUCA PIO</t>
  </si>
  <si>
    <t>DONATO/LUCAPIO29B</t>
  </si>
  <si>
    <t>EDIPIO</t>
  </si>
  <si>
    <t>EDIPIO/PASQUALINA5D</t>
  </si>
  <si>
    <t>ESPOSITOVULGOGIGANT25B</t>
  </si>
  <si>
    <t>FIGLIA/ROMINA27F</t>
  </si>
  <si>
    <t xml:space="preserve">CRISTIANO                     </t>
  </si>
  <si>
    <t>FIORENTINO/CRISTIAN7A</t>
  </si>
  <si>
    <t>FIORENTINO/FRANCESC7B</t>
  </si>
  <si>
    <t xml:space="preserve">GIOIA                         </t>
  </si>
  <si>
    <t>FIORENTINO/GIOIA7C</t>
  </si>
  <si>
    <t>FLORIO/BIAGIO24F</t>
  </si>
  <si>
    <t>FLORIO/GINEVRA24E</t>
  </si>
  <si>
    <t>FORESTALE</t>
  </si>
  <si>
    <t>FORESTALE/FRANCESCA7F</t>
  </si>
  <si>
    <t>FUIANO/FEDERICO25A</t>
  </si>
  <si>
    <t>FUIANO/ELEONORA24C</t>
  </si>
  <si>
    <t>FUIANO/ALESSANDRO24B</t>
  </si>
  <si>
    <t>GIORGIO/DANIELE4A</t>
  </si>
  <si>
    <t>GIORGIO/NICOLO3B</t>
  </si>
  <si>
    <t>GIORGIO/MATTIA4B</t>
  </si>
  <si>
    <t>GIORGIUTTI/ANNUNZIA28A</t>
  </si>
  <si>
    <t>GRIECO/ANNA26A</t>
  </si>
  <si>
    <t>Kocja</t>
  </si>
  <si>
    <t>Gerda</t>
  </si>
  <si>
    <t>KOCJA/GERDA12E</t>
  </si>
  <si>
    <t>LAINO</t>
  </si>
  <si>
    <t>LAINO/FABRIZIO29A</t>
  </si>
  <si>
    <t>LIMONGI</t>
  </si>
  <si>
    <t>LIMONGI/GAETANO29C</t>
  </si>
  <si>
    <t>MAIORINO</t>
  </si>
  <si>
    <t>MAIORINO/ANDREAINF21A</t>
  </si>
  <si>
    <t>MAIORINO/ANTONIO21B</t>
  </si>
  <si>
    <t>MAIORINO/MARCO21C</t>
  </si>
  <si>
    <t>MALZONE</t>
  </si>
  <si>
    <t>BETIANA</t>
  </si>
  <si>
    <t>MALZONE/BETIANA22C</t>
  </si>
  <si>
    <t>MARINO/GIUSEPPE27E</t>
  </si>
  <si>
    <t>MARROCCELLA</t>
  </si>
  <si>
    <t>MARTELLO/ANNAMARIA23B</t>
  </si>
  <si>
    <t>MATAROZZI/NANCY25F</t>
  </si>
  <si>
    <t>MAURIELLO</t>
  </si>
  <si>
    <t>MAURIELLO/RAFFAELE12B</t>
  </si>
  <si>
    <t>MENDICINO</t>
  </si>
  <si>
    <t>MENDICINO/ALDO8F</t>
  </si>
  <si>
    <t>MIGLIACCIO/TERESA10C</t>
  </si>
  <si>
    <t>MIGLIACCIO/OTTAVIO10B</t>
  </si>
  <si>
    <t>MIGLIACCIO/ANNA10A</t>
  </si>
  <si>
    <t>MINERVA</t>
  </si>
  <si>
    <t>MINERVA/ALESSANDRO12A</t>
  </si>
  <si>
    <t>MOLLO</t>
  </si>
  <si>
    <t>MOLLO/DOMENICO6D</t>
  </si>
  <si>
    <t>MOLLO/CLAUDIAINF6A</t>
  </si>
  <si>
    <t>MUNARI/DEBORAH25C</t>
  </si>
  <si>
    <t>NATALE/PASQUALE28E</t>
  </si>
  <si>
    <t>OTTIERI/CARLOTTA4F</t>
  </si>
  <si>
    <t>OTTIERI/GINEVRA4E</t>
  </si>
  <si>
    <t>OTTIERI/LUIGI4D</t>
  </si>
  <si>
    <t>PALUMBO/ASSUNTA3F</t>
  </si>
  <si>
    <t>FRANCESCO P</t>
  </si>
  <si>
    <t>PARENTE/FRANCESCOP9D</t>
  </si>
  <si>
    <t>PEPE/LUCIA20E</t>
  </si>
  <si>
    <t>PERREON</t>
  </si>
  <si>
    <t>PERREON/CONCETTA6A</t>
  </si>
  <si>
    <t>PERREON/GIOVANNI6B</t>
  </si>
  <si>
    <t>PETRECCA</t>
  </si>
  <si>
    <t>PETRECCA/EDUARDO10E</t>
  </si>
  <si>
    <t>PETRECCA/FLAVIA10D</t>
  </si>
  <si>
    <t>PETRECCA/SALVATORE9F</t>
  </si>
  <si>
    <t>PETRECCA/CARLO10F</t>
  </si>
  <si>
    <t>MARIA PINA</t>
  </si>
  <si>
    <t>PETTA/MARIAPINA3A</t>
  </si>
  <si>
    <t>DEA</t>
  </si>
  <si>
    <t>PIROZZI/ANDREA8C</t>
  </si>
  <si>
    <t>PUGLIESE/LORENZOMAT28C</t>
  </si>
  <si>
    <t>PUGLIESE/CHRISTIAN28B</t>
  </si>
  <si>
    <t>PUGLIESE/PASQUALE28D</t>
  </si>
  <si>
    <t>ROMANO/SALVATORE30C</t>
  </si>
  <si>
    <t>ROMANO/MYREA29F</t>
  </si>
  <si>
    <t>ROMANO/MICHELE29E</t>
  </si>
  <si>
    <t>ROMANO/MADDALENA11E</t>
  </si>
  <si>
    <t>ROSALBA/SIMONE22D</t>
  </si>
  <si>
    <t>RUGGIERO/SALVATORE5E</t>
  </si>
  <si>
    <t>RUOTOLO/GIOVANNA28F</t>
  </si>
  <si>
    <t>SANGIOVANNI/ANNA26F</t>
  </si>
  <si>
    <t>SANNINO/LUIGI6F</t>
  </si>
  <si>
    <t>SANTORO/VALERIE22E</t>
  </si>
  <si>
    <t>SARNO/VINCENZO13F</t>
  </si>
  <si>
    <t>SARNO/ANTONIO7E</t>
  </si>
  <si>
    <t>SARUBBI</t>
  </si>
  <si>
    <t>SARUBBI/FRANCESCO4C</t>
  </si>
  <si>
    <t>SCHETTINO/EDOARDO8B</t>
  </si>
  <si>
    <t>SCOGNAMIGLIO/ASSUNT6E</t>
  </si>
  <si>
    <t>SEMONELLA</t>
  </si>
  <si>
    <t>SEMONELLA/VINCENZO26D</t>
  </si>
  <si>
    <t>RAFFAELE PIO</t>
  </si>
  <si>
    <t>SEMONELLA/RAFFAELEP26C</t>
  </si>
  <si>
    <t>SEMONELLA/MARIAFRAN26B</t>
  </si>
  <si>
    <t>SERRA/DANIELA22B</t>
  </si>
  <si>
    <t>SICIGNANO</t>
  </si>
  <si>
    <t>SICIGNANO/MARIO5B</t>
  </si>
  <si>
    <t>SOLETI/ANDREA23F</t>
  </si>
  <si>
    <t>SOLETI/ANGELO23E</t>
  </si>
  <si>
    <t>SUGAMIELE</t>
  </si>
  <si>
    <t>SUGAMIELE/LIDIA8D</t>
  </si>
  <si>
    <t>TACCARELLI</t>
  </si>
  <si>
    <t>TACCARELLI/MARISTEL9B</t>
  </si>
  <si>
    <t>TESSITORE/FRANCESCA30B</t>
  </si>
  <si>
    <t>TISBO</t>
  </si>
  <si>
    <t>ALESSANDRO VITTORIO</t>
  </si>
  <si>
    <t>TISBO/ALESSANDROVIT9A</t>
  </si>
  <si>
    <t>TOCCO</t>
  </si>
  <si>
    <t>CONCETTINA</t>
  </si>
  <si>
    <t>TOCCO/CONCETTINA27A</t>
  </si>
  <si>
    <t>Trecco</t>
  </si>
  <si>
    <t>TRECCO/ALESSIO12D</t>
  </si>
  <si>
    <t>Usai</t>
  </si>
  <si>
    <t>USAI/MARGHERITA12C</t>
  </si>
  <si>
    <t>VALOROSO/DALMAZIO11F</t>
  </si>
  <si>
    <t>VILONE</t>
  </si>
  <si>
    <t>JEANNINE</t>
  </si>
  <si>
    <t>VILONE/JEANNINE9E</t>
  </si>
  <si>
    <t>VINCIGUERRA/PATRIZI30A</t>
  </si>
  <si>
    <t>CAPACCHIONE</t>
  </si>
  <si>
    <t xml:space="preserve">AZZURRA ANNA                  </t>
  </si>
  <si>
    <t>CAPACCHIONE/AZZURRAS010D</t>
  </si>
  <si>
    <t>CAPACCHIONE/DOMENICO010E</t>
  </si>
  <si>
    <t xml:space="preserve">MARIA MARINO                  </t>
  </si>
  <si>
    <t>CAPACCHIONE/MARIAMARIN011F</t>
  </si>
  <si>
    <t xml:space="preserve">SABINO                        </t>
  </si>
  <si>
    <t>CAVALIERE/SABINO007A</t>
  </si>
  <si>
    <t>DE ROBERTIS</t>
  </si>
  <si>
    <t>DEROBERTIS/FABIO007D</t>
  </si>
  <si>
    <t>DEROBERTIS/ILARIA007B</t>
  </si>
  <si>
    <t>DEROBERTIS/MARTINA007C</t>
  </si>
  <si>
    <t>DE VILLAGOMEZ</t>
  </si>
  <si>
    <t>DEVILLAGOMEZ/MARIA007E</t>
  </si>
  <si>
    <t>DISTASO</t>
  </si>
  <si>
    <t>DISTASO/MICHELE011E</t>
  </si>
  <si>
    <t>LAMANNA/GIANLUCA006C</t>
  </si>
  <si>
    <t>MOLLICA</t>
  </si>
  <si>
    <t xml:space="preserve">MILENA                        </t>
  </si>
  <si>
    <t>MOLLICA/MILENA008A</t>
  </si>
  <si>
    <t>Morgani</t>
  </si>
  <si>
    <t>MORGANI/NOEMI014D</t>
  </si>
  <si>
    <t>NUNZIATA/LUIGIA006B</t>
  </si>
  <si>
    <t>PORCARO</t>
  </si>
  <si>
    <t>Rimoli</t>
  </si>
  <si>
    <t>Ilary</t>
  </si>
  <si>
    <t>RIMOLI/ILARY014E</t>
  </si>
  <si>
    <t>RIMOLI/FABIO014B</t>
  </si>
  <si>
    <t>RIMOLI/CIRO014C</t>
  </si>
  <si>
    <t>Scarpato</t>
  </si>
  <si>
    <t>VALERIO/ANNA010F</t>
  </si>
  <si>
    <t>VALZER</t>
  </si>
  <si>
    <t>VALZER/ADRIANO008B</t>
  </si>
  <si>
    <t>Ventre</t>
  </si>
  <si>
    <t>ANTIPOVA</t>
  </si>
  <si>
    <t>SVETLANA</t>
  </si>
  <si>
    <t>ANTIPOVA/SVETLANA15D</t>
  </si>
  <si>
    <t>BORRELLI/STEFANIA11A</t>
  </si>
  <si>
    <t>DAMICO/LUCIA15C</t>
  </si>
  <si>
    <t>DANILOV</t>
  </si>
  <si>
    <t>VADIM</t>
  </si>
  <si>
    <t>DANILOV/VADIM15F</t>
  </si>
  <si>
    <t>BELLA</t>
  </si>
  <si>
    <t>DANILOVA/BELLA15E</t>
  </si>
  <si>
    <t xml:space="preserve">DE FALCO  </t>
  </si>
  <si>
    <t>DEFALCO/PATRIZIA14A</t>
  </si>
  <si>
    <t xml:space="preserve">DE MASI                       </t>
  </si>
  <si>
    <t>DEMASI/AURORA19F</t>
  </si>
  <si>
    <t>DILEONARDO/VALCHIRI15A</t>
  </si>
  <si>
    <t>DITECCO/SAMANTHA13B</t>
  </si>
  <si>
    <t xml:space="preserve">DIROCCO                       </t>
  </si>
  <si>
    <t>DIROCCO/ALESSIA18F</t>
  </si>
  <si>
    <t xml:space="preserve">DISANTE                       </t>
  </si>
  <si>
    <t>DISANTE/SILVANA18E</t>
  </si>
  <si>
    <t>FAGIOLINI/FILIPPO17F</t>
  </si>
  <si>
    <t xml:space="preserve">ANTONIA             </t>
  </si>
  <si>
    <t>FILOMENO/ANTONIA19E</t>
  </si>
  <si>
    <t>LUBRANOLAVADERA/MAR11B</t>
  </si>
  <si>
    <t>MAGISTRATO/CRISTIAN14B</t>
  </si>
  <si>
    <t>MARTINI/PAOLO14E</t>
  </si>
  <si>
    <t>MARTINI/SOFIA14F</t>
  </si>
  <si>
    <t>MARTOGLIO/ALESSANDR18A</t>
  </si>
  <si>
    <t>MARTOGLIO/MARTINA18B</t>
  </si>
  <si>
    <t>MONTANARI/CLARA17E</t>
  </si>
  <si>
    <t>PROVINCIALI/ROBERTA15B</t>
  </si>
  <si>
    <t>PUGLIESE/ANNA18C</t>
  </si>
  <si>
    <t xml:space="preserve">SANTOPONTE                    </t>
  </si>
  <si>
    <t>SANTOPONTE/EDOARDO18D</t>
  </si>
  <si>
    <t xml:space="preserve">SCELZO                        </t>
  </si>
  <si>
    <t>SCELZO/ANDREA19D</t>
  </si>
  <si>
    <t xml:space="preserve">ZOE                 </t>
  </si>
  <si>
    <t>SCELZO/ZOE19C</t>
  </si>
  <si>
    <t xml:space="preserve">SKRYPNYK                      </t>
  </si>
  <si>
    <t xml:space="preserve">NADIYA              </t>
  </si>
  <si>
    <t>SKRYPNYK/NADIYA20B</t>
  </si>
  <si>
    <t xml:space="preserve">NATALIYA            </t>
  </si>
  <si>
    <t>SKRYPNYK/NATALIYA20A</t>
  </si>
  <si>
    <t>SPINELLI/DANIELE17D</t>
  </si>
  <si>
    <t>SPINELLI/MARTINA17C</t>
  </si>
  <si>
    <t>SPINELLO</t>
  </si>
  <si>
    <t>GUERRINO</t>
  </si>
  <si>
    <t>TESTASECCA/SERENA19B</t>
  </si>
  <si>
    <t>TRAVAGLINI/CECILIA16A</t>
  </si>
  <si>
    <t>TRAVAGLINI/DOMENICO16B</t>
  </si>
  <si>
    <t>TRAVAGLINI/VIRGINIA16C</t>
  </si>
  <si>
    <t>TRAVAGLINI/VITTORIA17A</t>
  </si>
  <si>
    <t>TRIVISANO/MARINA16D</t>
  </si>
  <si>
    <t>TURILLO/LAURA16F</t>
  </si>
  <si>
    <t>TURILLO/LUCA16E</t>
  </si>
  <si>
    <t>VECCHI/FRANCESCA17B</t>
  </si>
  <si>
    <t>ZACCONI/ROBERTO19A</t>
  </si>
  <si>
    <t>ZOBOLI/CRISTIANO13A</t>
  </si>
  <si>
    <t>Allegrini</t>
  </si>
  <si>
    <t>1ALLEGRINI/GIAN+15A</t>
  </si>
  <si>
    <t>Arriga</t>
  </si>
  <si>
    <t>1ARRIGA/MARI+15B</t>
  </si>
  <si>
    <t>BLOISE</t>
  </si>
  <si>
    <t>1BLOISE/BIAG+22D</t>
  </si>
  <si>
    <t xml:space="preserve">CAMILLO                       </t>
  </si>
  <si>
    <t xml:space="preserve">ROSSANA             </t>
  </si>
  <si>
    <t>1CAMILLO/ROSS+19A</t>
  </si>
  <si>
    <t xml:space="preserve">DE PASCALIS                   </t>
  </si>
  <si>
    <t xml:space="preserve">ANTONELLO           </t>
  </si>
  <si>
    <t>1DEPASCALIS/ANTO+16D</t>
  </si>
  <si>
    <t xml:space="preserve">FRESCHI                       </t>
  </si>
  <si>
    <t xml:space="preserve">LETIZIA             </t>
  </si>
  <si>
    <t>1FRESCHI/LETI+19B</t>
  </si>
  <si>
    <t xml:space="preserve">GASPARINI                     </t>
  </si>
  <si>
    <t>1GASPARINI/CHIA+16A</t>
  </si>
  <si>
    <t xml:space="preserve">GENTILUCCI                    </t>
  </si>
  <si>
    <t xml:space="preserve">CLAUDIA             </t>
  </si>
  <si>
    <t>1GENTILUCCI/CLAU+19D</t>
  </si>
  <si>
    <t xml:space="preserve">IANNICCHERI                   </t>
  </si>
  <si>
    <t xml:space="preserve">LORENA              </t>
  </si>
  <si>
    <t>1IANNICCHERI/LORE+16B</t>
  </si>
  <si>
    <t>1LEONELUCAINF</t>
  </si>
  <si>
    <t>1LEONE/VICT+18A</t>
  </si>
  <si>
    <t>LEONE </t>
  </si>
  <si>
    <t>1LEONE/MATT+18B</t>
  </si>
  <si>
    <t>Malinowka</t>
  </si>
  <si>
    <t>Agnieszka</t>
  </si>
  <si>
    <t>1MALINOWKA/AGNI+17E</t>
  </si>
  <si>
    <t xml:space="preserve">MORGANTE                      </t>
  </si>
  <si>
    <t xml:space="preserve">ATTILIO             </t>
  </si>
  <si>
    <t>1MORGANTE/ATTI+15F</t>
  </si>
  <si>
    <t>Moriconi</t>
  </si>
  <si>
    <t>1MORICONI/FRAN+26D</t>
  </si>
  <si>
    <t xml:space="preserve">NAPOLI                        </t>
  </si>
  <si>
    <t>1NAPOLI/FABI+16F</t>
  </si>
  <si>
    <t xml:space="preserve">PAMPALONI                     </t>
  </si>
  <si>
    <t>1PAMPLONI/ANNA+15E</t>
  </si>
  <si>
    <t>Patacca</t>
  </si>
  <si>
    <t>1PATACCA/VALE+26F</t>
  </si>
  <si>
    <t xml:space="preserve">TORRELLI                      </t>
  </si>
  <si>
    <t>1TORRELLI/LUCA+17A</t>
  </si>
  <si>
    <t xml:space="preserve">TORTOLINI                     </t>
  </si>
  <si>
    <t>1TORTOLINI/LETI+19F</t>
  </si>
  <si>
    <t>TRAD </t>
  </si>
  <si>
    <t>1TRAD/GIUL+18C</t>
  </si>
  <si>
    <t>VIGNIERI</t>
  </si>
  <si>
    <t>1VIGNIERI/MARI+22F</t>
  </si>
  <si>
    <t>Wisniowski storce</t>
  </si>
  <si>
    <t>Jakub stefan</t>
  </si>
  <si>
    <t>1WISNIOWSKIST/JAKU17F</t>
  </si>
  <si>
    <t xml:space="preserve">ZONI                          </t>
  </si>
  <si>
    <t>1ZONI/SIMO+17B</t>
  </si>
  <si>
    <t>AUGELLI/GIUSEPPEMAR.20D</t>
  </si>
  <si>
    <t>AUGELLI/MARCO</t>
  </si>
  <si>
    <t>AUGELLI/SERENA</t>
  </si>
  <si>
    <t>AZZURRETTO/ANGELO</t>
  </si>
  <si>
    <t>AZZURRETTO/SAMUELMA.22C</t>
  </si>
  <si>
    <t>BALLARINO/GIOACCHIN.27E</t>
  </si>
  <si>
    <t>BERGAMO/ANNA</t>
  </si>
  <si>
    <t>BOCCARDI/FRANCESCA</t>
  </si>
  <si>
    <t>BOLOGNESE/VALERIA</t>
  </si>
  <si>
    <t>BOLOGNESE/ALESSANDR.26F</t>
  </si>
  <si>
    <t>BOLOGNESE/DAMIANO</t>
  </si>
  <si>
    <t>BOTTALICO/VITO</t>
  </si>
  <si>
    <t>BRUNO/LIVIA</t>
  </si>
  <si>
    <t>BRUNO/FILOMENA</t>
  </si>
  <si>
    <t>BUFANO/FRANCESCO</t>
  </si>
  <si>
    <t>BUFANO/GIUSEPPE</t>
  </si>
  <si>
    <t>BUFANO/VITO</t>
  </si>
  <si>
    <t>CALCAGNILE/SALVATOR.16C</t>
  </si>
  <si>
    <t>CALELLA/DONATO</t>
  </si>
  <si>
    <t>2 extra bag 20kg FOC</t>
  </si>
  <si>
    <t>CALO/ALESSANDRA</t>
  </si>
  <si>
    <t>CALORA/LUIGIELIA</t>
  </si>
  <si>
    <t>CAMA/LETTERIO</t>
  </si>
  <si>
    <t>CAMPANELLA/ANASTASI.29A</t>
  </si>
  <si>
    <t>CANDELIERI/MARIAANT.15F</t>
  </si>
  <si>
    <t>CARCURO/GIADA</t>
  </si>
  <si>
    <t>CARCURO/PAOLO</t>
  </si>
  <si>
    <t>CARRINO/MARTA</t>
  </si>
  <si>
    <t>CASCIARO/TOMMASO</t>
  </si>
  <si>
    <t>CAVALIERE/FEDERICO</t>
  </si>
  <si>
    <t>CAVALIERI/ANNARITA</t>
  </si>
  <si>
    <t>CELENTANO/VITTORIO</t>
  </si>
  <si>
    <t>CENTRONE/GIUSEPPINA</t>
  </si>
  <si>
    <t>CEPPARANO/MARIO</t>
  </si>
  <si>
    <t>CERVELLERA/COSIMO</t>
  </si>
  <si>
    <t>CHIARELLO/MARIAGRAZ.11E</t>
  </si>
  <si>
    <t>CHIEFA/CLAUDIO</t>
  </si>
  <si>
    <t>CIMENIS/VINCENZA</t>
  </si>
  <si>
    <t>COLUCCI/ANNAMARIA</t>
  </si>
  <si>
    <t>CORDELLA/ALESSANDRO</t>
  </si>
  <si>
    <t>CORDELLA/EDOARDO</t>
  </si>
  <si>
    <t>CORDELLA/GINEVRA</t>
  </si>
  <si>
    <t>CORDELLA/GRETA</t>
  </si>
  <si>
    <t>CORDELLA/NICOLA</t>
  </si>
  <si>
    <t>CUCCI/GIUSEPPEANTON.25B</t>
  </si>
  <si>
    <t>CUCCI/ANNALISA</t>
  </si>
  <si>
    <t>DONGHIA/ANNAMARIA</t>
  </si>
  <si>
    <t>DAMANZO/BARBARA</t>
  </si>
  <si>
    <t>DELORENZIS/ADDOLORA.31C</t>
  </si>
  <si>
    <t>DELUCA/GIORGIA</t>
  </si>
  <si>
    <t>DELUCA/MASSIMOEDDI</t>
  </si>
  <si>
    <t>DEVENTURA/MARIAASSU.32B</t>
  </si>
  <si>
    <t>DELLORCO/ANGELA</t>
  </si>
  <si>
    <t>DELUCA/NICODEMA</t>
  </si>
  <si>
    <t>DEMICHELE/STEFANIAR.14F</t>
  </si>
  <si>
    <t>DENITTI/LUCIA</t>
  </si>
  <si>
    <t>DITERLIZZI/MICHELE</t>
  </si>
  <si>
    <t>DICAGNO/GIUSEPPE</t>
  </si>
  <si>
    <t>DISTASOBARRA/VERONI.16F</t>
  </si>
  <si>
    <t>FARANO/ANTONIO</t>
  </si>
  <si>
    <t>FARANO/FRANCESCO</t>
  </si>
  <si>
    <t>FARANO/GAIA</t>
  </si>
  <si>
    <t>FAVALE/LUISA</t>
  </si>
  <si>
    <t>FERRARO/MOSE</t>
  </si>
  <si>
    <t>FIOTTA/RAFFAELLA</t>
  </si>
  <si>
    <t>FONSECA/MARIAMICHEL.23A</t>
  </si>
  <si>
    <t>FRANCONE/CINZIA</t>
  </si>
  <si>
    <t>FRANCONE/PATRIZIA</t>
  </si>
  <si>
    <t>FRISENDA/MARIA</t>
  </si>
  <si>
    <t>FRONTINO/RUGGIERO</t>
  </si>
  <si>
    <t>GAROFALO/EMANUELE</t>
  </si>
  <si>
    <t>GIANFREDA/ALESSIA</t>
  </si>
  <si>
    <t>GIULIANO/MARIAFONTA.6B</t>
  </si>
  <si>
    <t>GRASSI/ANGELICA</t>
  </si>
  <si>
    <t>GUADADIELLORANIERI/.9A</t>
  </si>
  <si>
    <t>GUGLIELMI/ANTONIA</t>
  </si>
  <si>
    <t>GUIDO/GIOVANNA</t>
  </si>
  <si>
    <t>GUIDO/FRANCO</t>
  </si>
  <si>
    <t>LAMENZA/STEFANIA</t>
  </si>
  <si>
    <t>LASERRA/MARIA</t>
  </si>
  <si>
    <t>LASORSA/ANNA</t>
  </si>
  <si>
    <t>LASSANDRO/MARIALUCI.31E</t>
  </si>
  <si>
    <t>LATTARULO/CARMINE</t>
  </si>
  <si>
    <t>LAZZARI/LEOPOLDO</t>
  </si>
  <si>
    <t>LEUCE/GIANFRANCOANT.7A</t>
  </si>
  <si>
    <t>LEUCE/CHLOEINF</t>
  </si>
  <si>
    <t>LEUCE/GIULIA</t>
  </si>
  <si>
    <t>31/07/65</t>
  </si>
  <si>
    <t>LISI/MARIACRISTINA</t>
  </si>
  <si>
    <t>LOMONACO/FEDERICA</t>
  </si>
  <si>
    <t>LOSITO/MICHELANGELO</t>
  </si>
  <si>
    <t>LOSITO/FRANCESCO</t>
  </si>
  <si>
    <t>LOVINO/ADDOLORATA</t>
  </si>
  <si>
    <t>LUISI/CLEMENTINAROS.15E</t>
  </si>
  <si>
    <t>LUPERTO/SELENIA</t>
  </si>
  <si>
    <t>MACCHIARULO/GIUSEPP.12A</t>
  </si>
  <si>
    <t>MACCHIARULO/MONICA</t>
  </si>
  <si>
    <t>MACCHIARULO/RUGGERO</t>
  </si>
  <si>
    <t>MACCHIARULO/SOFIA</t>
  </si>
  <si>
    <t>MAGAZZINO/PIETRO</t>
  </si>
  <si>
    <t>MAGGIO/FRANCESCO</t>
  </si>
  <si>
    <t>MAGGIO/PIERLUIGI</t>
  </si>
  <si>
    <t>MANGIA/ROSA</t>
  </si>
  <si>
    <t>MARIANO/CONCETTAMAR.29E</t>
  </si>
  <si>
    <t>MARZOCCO/COSIMO</t>
  </si>
  <si>
    <t>MASELLI/LUIGIA</t>
  </si>
  <si>
    <t>MASTROTOTARO/MARIAR.17D</t>
  </si>
  <si>
    <t>MAZZOTTA/ANTONIO</t>
  </si>
  <si>
    <t>MAZZOTTA/DAVIDE</t>
  </si>
  <si>
    <t>MELE/STEFANIA</t>
  </si>
  <si>
    <t>MENA/MADDALENA</t>
  </si>
  <si>
    <t>MEULI/ANNA</t>
  </si>
  <si>
    <t>MINECCIA/CRISTIAN</t>
  </si>
  <si>
    <t>MINECCIA/DAVIDE</t>
  </si>
  <si>
    <t>MINECCIA/GIUSEPPE</t>
  </si>
  <si>
    <t>MINECCIA/ROBERTO</t>
  </si>
  <si>
    <t>MONOPOLI/ADDOLORATA</t>
  </si>
  <si>
    <t>MORELLI/LIA</t>
  </si>
  <si>
    <t>MORELLI/NUNZIO</t>
  </si>
  <si>
    <t>MORRONE/RITA</t>
  </si>
  <si>
    <t>MOSCA/MARZIA</t>
  </si>
  <si>
    <t>NEGRO/STEFANIA</t>
  </si>
  <si>
    <t>NETTI/MARIAGRAZIA</t>
  </si>
  <si>
    <t>NEZI/FRANCESCO</t>
  </si>
  <si>
    <t>PASCALI/FEDERICA</t>
  </si>
  <si>
    <t>PECCHIOLI/ANTONELLA</t>
  </si>
  <si>
    <t>PELLEGRINO/CATERINA</t>
  </si>
  <si>
    <t>PEPE/GABRIELLA</t>
  </si>
  <si>
    <t>PERNIOLA/LUCIANO</t>
  </si>
  <si>
    <t>PETRONI/CARMINE</t>
  </si>
  <si>
    <t>PETRONI/FRANCESCA</t>
  </si>
  <si>
    <t>PETRONI/FRANCESCAPI.3A</t>
  </si>
  <si>
    <t>PETRONI/LUCIANO</t>
  </si>
  <si>
    <t>PETRONI/ROSA</t>
  </si>
  <si>
    <t>PETRONI/ROSSELLA</t>
  </si>
  <si>
    <t>PETRONI/SILVIOSABIN.4C</t>
  </si>
  <si>
    <t>PIAZZOLLA/ROSAISABE.27F</t>
  </si>
  <si>
    <t>PINO/GIUSEPPE</t>
  </si>
  <si>
    <t>RANIERI/ANTONIO</t>
  </si>
  <si>
    <t>RANIERI/ALEX</t>
  </si>
  <si>
    <t>RANIERI/FRANCESCA</t>
  </si>
  <si>
    <t>RANUCCI/GILDA</t>
  </si>
  <si>
    <t>RIZZITIELLO/FILOMEN.11F</t>
  </si>
  <si>
    <t>RIZZO/SOPHIA</t>
  </si>
  <si>
    <t>RIZZO/FRANCESCAPIA</t>
  </si>
  <si>
    <t>ROSSANO/SARA</t>
  </si>
  <si>
    <t>RUGGIERI/LUCAVINCEN.2C</t>
  </si>
  <si>
    <t>RUGGIERI/SARA</t>
  </si>
  <si>
    <t>SABATELLI/STEFANIA</t>
  </si>
  <si>
    <t>SACINO/VITO</t>
  </si>
  <si>
    <t>SAMBATI/AZZURRA</t>
  </si>
  <si>
    <t>SANARICO/DONATO</t>
  </si>
  <si>
    <t>SANSO/MARIAGRAZIA</t>
  </si>
  <si>
    <t>SARDELLA/CATERINA</t>
  </si>
  <si>
    <t>SARDONE/ANNAMARIA</t>
  </si>
  <si>
    <t>SFREGOLA/ROSA</t>
  </si>
  <si>
    <t>SPAGNOLO/LETIZIA</t>
  </si>
  <si>
    <t>SPAGNOLO/MARCO</t>
  </si>
  <si>
    <t>SPAGNOLO/MARTINA</t>
  </si>
  <si>
    <t>SPEDICATO/ANNAMARIA</t>
  </si>
  <si>
    <t>SPEDICATO/ROBERTA</t>
  </si>
  <si>
    <t>SPENNATO/RENATO</t>
  </si>
  <si>
    <t>SURICO/MARINA</t>
  </si>
  <si>
    <t>TANZARELLA/STEFANIA</t>
  </si>
  <si>
    <t>TAURISANO/DAMIANO</t>
  </si>
  <si>
    <t>TAURISANO/FRANCESCO</t>
  </si>
  <si>
    <t>TAURISANO/SOLEIL</t>
  </si>
  <si>
    <t>TINELLI/ALESSANDRO</t>
  </si>
  <si>
    <t>TINELLI/COSIMO</t>
  </si>
  <si>
    <t>TINELLI/CRISTIAN</t>
  </si>
  <si>
    <t>TIRITIELLO/DANIELA</t>
  </si>
  <si>
    <t>TODARO/CHLOE</t>
  </si>
  <si>
    <t>22/09/2019</t>
  </si>
  <si>
    <t>TODARO/DAVIDE</t>
  </si>
  <si>
    <t>TODARO/DIEGO</t>
  </si>
  <si>
    <t>19/07/2013</t>
  </si>
  <si>
    <t>TOMA/ALESSIA</t>
  </si>
  <si>
    <t>TOMAIUOLO/ANGELO</t>
  </si>
  <si>
    <t>TORRES/GIULIA</t>
  </si>
  <si>
    <t>TRIANNI/LIANA</t>
  </si>
  <si>
    <t>TUCCI/CHIARA</t>
  </si>
  <si>
    <t>VACCARO/ANTONIA</t>
  </si>
  <si>
    <t>VALERIO/GIUSEPPE</t>
  </si>
  <si>
    <t>VALERIO/MARCO</t>
  </si>
  <si>
    <t>VALERIO/MELISSA</t>
  </si>
  <si>
    <t>VALERIO/MIRKOSALVAT.9D</t>
  </si>
  <si>
    <t>04/06/11</t>
  </si>
  <si>
    <t>VALERIO/ROSARIA</t>
  </si>
  <si>
    <t>04/06/12</t>
  </si>
  <si>
    <t>VASTANO/UMBERTO</t>
  </si>
  <si>
    <t>VECCHIO/CLAUDIO</t>
  </si>
  <si>
    <t>VIOLA/LUISA</t>
  </si>
  <si>
    <t>VISAGGIO/ANTONELLAV.17A</t>
  </si>
  <si>
    <t>ABRE</t>
  </si>
  <si>
    <t>1.ABRE/PAOLA MRS F BRI+F2:F187 SSH YY B 003A</t>
  </si>
  <si>
    <t>10/11/80</t>
  </si>
  <si>
    <t>ALBERGA</t>
  </si>
  <si>
    <t xml:space="preserve">MARTA MORENA                  </t>
  </si>
  <si>
    <t>2.ALBERGA/MARTA MORE MRS F BRI SSH YY B 020D</t>
  </si>
  <si>
    <t>04/12/99</t>
  </si>
  <si>
    <t>3.ALICINO/CLARA MRS F BRI SSH YY B 024F</t>
  </si>
  <si>
    <t>03/01/95</t>
  </si>
  <si>
    <t xml:space="preserve">NOEMI                         </t>
  </si>
  <si>
    <t>4.ALICINO/NOEMI MRS F BRI SSH YY B 024E</t>
  </si>
  <si>
    <t>23/04/08</t>
  </si>
  <si>
    <t>ALO</t>
  </si>
  <si>
    <t>6.ALO/ROSA MRS F BRI SSH YY B 015E</t>
  </si>
  <si>
    <t>02/09/75</t>
  </si>
  <si>
    <t>5.ALO/ANNA TERESA MRS F BRI SSH YY B 012B</t>
  </si>
  <si>
    <t>26/03/67</t>
  </si>
  <si>
    <t>AMENDOLARA</t>
  </si>
  <si>
    <t xml:space="preserve">ROCCO SALVATORE               </t>
  </si>
  <si>
    <t>8.AMENDOLARA/ROCCO SA MR M BRI SSH YY A 028C</t>
  </si>
  <si>
    <t>01/01/77</t>
  </si>
  <si>
    <t>LEILA </t>
  </si>
  <si>
    <t>7.AMENDOLARA/LEILA I BRI SSH YY A 171</t>
  </si>
  <si>
    <t xml:space="preserve">20/12/23  </t>
  </si>
  <si>
    <t>ANACLERIO</t>
  </si>
  <si>
    <t xml:space="preserve">CARMEN ANNA                   </t>
  </si>
  <si>
    <t>9.ANACLERIO/CARMEN AN MS F BRI SSH YY A 010F</t>
  </si>
  <si>
    <t>03/12/12</t>
  </si>
  <si>
    <t>10.ANACLERIO/RAFFAELE MR M BRI SSH YY A 010E</t>
  </si>
  <si>
    <t>27/01/71</t>
  </si>
  <si>
    <t>ANGARANO</t>
  </si>
  <si>
    <t>11.ANGARANO/PASQUALE MR M BRI SSH YY A 008A</t>
  </si>
  <si>
    <t>Front part of the A/C</t>
  </si>
  <si>
    <t>ANGIONE</t>
  </si>
  <si>
    <t>12.ANGIONE/ANTONIA MRS F BRI SSH YY B 002B</t>
  </si>
  <si>
    <t>08/04/65</t>
  </si>
  <si>
    <t>ANNESE</t>
  </si>
  <si>
    <t>13.ANNESE/ANNA MRS F BRI SSH YY A 008C</t>
  </si>
  <si>
    <t>13/03/93</t>
  </si>
  <si>
    <t>ANTONI DE PALMA</t>
  </si>
  <si>
    <t>14.ANTONIDEPALMA/ANDRE MR C BRI SSH YY A 025F</t>
  </si>
  <si>
    <t>29/01/20</t>
  </si>
  <si>
    <t>15.ANTONIDEPALMA/GIORG MR M BRI SSH YY A 025E</t>
  </si>
  <si>
    <t>25/05/10</t>
  </si>
  <si>
    <t>16.ANTONIDEPALMA/PASQU MR M BRI SSH YY A 025D</t>
  </si>
  <si>
    <t>10/09/75</t>
  </si>
  <si>
    <t>ARGENTIERI</t>
  </si>
  <si>
    <t>17.ARGENTIERI/SONIA MS F BRI SSH YY A 016A</t>
  </si>
  <si>
    <t xml:space="preserve">BACCO                         </t>
  </si>
  <si>
    <t>18.BACCO/GIUSEPPE MR M BRI SSH YY B 027C</t>
  </si>
  <si>
    <t>BELFIORE</t>
  </si>
  <si>
    <t>19.BELFIORE/MARIA MRS F BRI SSH YY B 020A</t>
  </si>
  <si>
    <t>02/08/70</t>
  </si>
  <si>
    <t xml:space="preserve">BENEDETTO                     </t>
  </si>
  <si>
    <t xml:space="preserve">FRANCESCO VITO      </t>
  </si>
  <si>
    <t>20.BENEDETTO/FRANCESCO MR C BRI SSH YY A 031A</t>
  </si>
  <si>
    <t>21.BENEDETTO/MARCO MR M BRI SSH YY A 031B</t>
  </si>
  <si>
    <t>BIZZOCA</t>
  </si>
  <si>
    <t xml:space="preserve">FEDELE                        </t>
  </si>
  <si>
    <t>22.BIZZOCA/FEDELE MR M BRI SSH YY B 026F</t>
  </si>
  <si>
    <t>03/07/63</t>
  </si>
  <si>
    <t>BRIGIDO</t>
  </si>
  <si>
    <t>23/05/00</t>
  </si>
  <si>
    <t>24.BRUNO/MARTINA MRS F BRI SSH YY A 023E</t>
  </si>
  <si>
    <t>01/07/96</t>
  </si>
  <si>
    <t xml:space="preserve">ANTONELLAFRANCESCA  </t>
  </si>
  <si>
    <t>23.BRUNO/ANTONELLAFRAN MS F BRI SSH YY B 024C</t>
  </si>
  <si>
    <t>BUFO</t>
  </si>
  <si>
    <t>25.BUFO/ISABELLA MRS F BRI SSH YY A 007C</t>
  </si>
  <si>
    <t>07/11/80</t>
  </si>
  <si>
    <t>26.BUFO/ISABELLA MRS F BRI SSH YY A 021B</t>
  </si>
  <si>
    <t>19/12/74</t>
  </si>
  <si>
    <t>Bunga</t>
  </si>
  <si>
    <t>Dorin</t>
  </si>
  <si>
    <t>27.BUNGA/DORIN MR M BRI SSH YY B 032B</t>
  </si>
  <si>
    <t>CAIAFFA</t>
  </si>
  <si>
    <t>28.CAIAFFA/ANTONELLA MRS F BRI SSH YY B 002D</t>
  </si>
  <si>
    <t>23/10/90</t>
  </si>
  <si>
    <t>CAPITO</t>
  </si>
  <si>
    <t xml:space="preserve">MARCELLO PAOLO                </t>
  </si>
  <si>
    <t>29.CAPITO/MARCELLO PAO MR M BRI SSH YY A 007B</t>
  </si>
  <si>
    <t>26/05/62</t>
  </si>
  <si>
    <t>CAPONIGRO</t>
  </si>
  <si>
    <t>30.CAPONIGRO/ANGELO MR M BRI SSH YY B 004C</t>
  </si>
  <si>
    <t>28/08/68</t>
  </si>
  <si>
    <t>CARCAGNI</t>
  </si>
  <si>
    <t>31.CARCAGNI/GIOIA MS C BRI SSH YY B 002F</t>
  </si>
  <si>
    <t>29/08/16</t>
  </si>
  <si>
    <t>32.CARCAGNI/LUCA MR M BRI SSH YY B 002C</t>
  </si>
  <si>
    <t>13/03/87</t>
  </si>
  <si>
    <t xml:space="preserve">NICOLO                       </t>
  </si>
  <si>
    <t>33.CARCAGNI/NICOLO MR C BRI SSH YY B 002E</t>
  </si>
  <si>
    <t>04/09/20</t>
  </si>
  <si>
    <t>CARLONI</t>
  </si>
  <si>
    <t>34.CARLONI/CESARE MR M BRI SSH YY B 010C</t>
  </si>
  <si>
    <t>06/10/66</t>
  </si>
  <si>
    <t>35.CASSANO/MADDALENA MRS F BRI SSH YY B 009B</t>
  </si>
  <si>
    <t>03/06/74</t>
  </si>
  <si>
    <t>Chiapperini</t>
  </si>
  <si>
    <t>36.CHIAPPERINI/CARMEN MS F BRI SSH YY B 032A</t>
  </si>
  <si>
    <t>CHIRUZZI</t>
  </si>
  <si>
    <t>37.CHIRUZZI/ANNAMARIA MRS F BRI SSH YY B 019A</t>
  </si>
  <si>
    <t>06/01/68</t>
  </si>
  <si>
    <t xml:space="preserve">SANDRA                        </t>
  </si>
  <si>
    <t>38.CHIRUZZI/SANDRA MRS F BRI SSH YY B 019B</t>
  </si>
  <si>
    <t>01/11/69</t>
  </si>
  <si>
    <t>Ciaccia</t>
  </si>
  <si>
    <t>39.CIACCIA/FRANCESCO MR M BRI SSH YY A 026C</t>
  </si>
  <si>
    <t>CIARDO</t>
  </si>
  <si>
    <t>40.CIARDO/CARMELA MRS F BRI SSH YY B 010B</t>
  </si>
  <si>
    <t>20/12/60</t>
  </si>
  <si>
    <t xml:space="preserve">COSIMA DAMIANA                </t>
  </si>
  <si>
    <t>41.CIARDO/COSIMA DAMI MRS F BRI SSH YY B 009C</t>
  </si>
  <si>
    <t>30/04/65</t>
  </si>
  <si>
    <t>CILLO</t>
  </si>
  <si>
    <t>42.CILLO/MARCO MR M BRI SSH YY A 006C</t>
  </si>
  <si>
    <t>02/10/73</t>
  </si>
  <si>
    <t>COCCHI </t>
  </si>
  <si>
    <t xml:space="preserve"> DEBORA    </t>
  </si>
  <si>
    <t>43.COCCHI/DEBORA MS F BRI SSH YY B 030F</t>
  </si>
  <si>
    <t xml:space="preserve">COFANO                        </t>
  </si>
  <si>
    <t>44.COFANO/ANNA MS F BRI SSH YY B 016F</t>
  </si>
  <si>
    <t xml:space="preserve">TOMMASINA                     </t>
  </si>
  <si>
    <t>45.COLELLA/TOMMASINA MRS F BRI SSH YY A 011B</t>
  </si>
  <si>
    <t>26/03/68</t>
  </si>
  <si>
    <t>46.COLETTA/GIUSEPPE MR M BRI SSH YY B 004E</t>
  </si>
  <si>
    <t xml:space="preserve">REBECCA             </t>
  </si>
  <si>
    <t>47.COLETTA/REBECCA MS C BRI SSH YY B 004F</t>
  </si>
  <si>
    <t>COLUCCIA</t>
  </si>
  <si>
    <t xml:space="preserve">DANILA                        </t>
  </si>
  <si>
    <t>48.COLUCCIA/DANILA MRS F BRI SSH YY B 032F</t>
  </si>
  <si>
    <t>08/01/98</t>
  </si>
  <si>
    <t>CONSOLI</t>
  </si>
  <si>
    <t>49.CONSOLI/GIUSEPPE MR M BRI SSH YY A 019E</t>
  </si>
  <si>
    <t>03/11/71</t>
  </si>
  <si>
    <t>CONSOLI TSKHVEDADZE</t>
  </si>
  <si>
    <t>50.CONSOLI TSKHVEDADZE/AL C BRI SSH YY A 019D</t>
  </si>
  <si>
    <t>01/12/17</t>
  </si>
  <si>
    <t xml:space="preserve">CONVERSANO                    </t>
  </si>
  <si>
    <t xml:space="preserve">DONATELLA           </t>
  </si>
  <si>
    <t>51.CONVERSANO/DONATELL MS F BRI SSH YY B 029A</t>
  </si>
  <si>
    <t xml:space="preserve">NICOLE                        </t>
  </si>
  <si>
    <t>52.CORATELLA/NICOLE MS C BRI SSH YY A 028F</t>
  </si>
  <si>
    <t>04/08/19</t>
  </si>
  <si>
    <t xml:space="preserve">CREAZZO                       </t>
  </si>
  <si>
    <t>55.CREAZZO/SAMANTHA MS F BRI SSH YY A 031E</t>
  </si>
  <si>
    <t xml:space="preserve">FLAVIO SAVERIO      </t>
  </si>
  <si>
    <t>53.CREAZZO/FLAVIOSAVERIO I BRI SSH YY A 121</t>
  </si>
  <si>
    <t xml:space="preserve">PIERLUIGI           </t>
  </si>
  <si>
    <t>54.CREAZZO/PIERLUIGI MR M BRI SSH YY A 031F</t>
  </si>
  <si>
    <t>DAGNELLI</t>
  </si>
  <si>
    <t>56.DAGNELLI/ANTONELLA MRS F BRI SSH YY A 007F</t>
  </si>
  <si>
    <t>21/07/84</t>
  </si>
  <si>
    <t xml:space="preserve">DALOISO                       </t>
  </si>
  <si>
    <t>57.DALOISO/ANTONIO MR M BRI SSH YY A 025B</t>
  </si>
  <si>
    <t>58.DALOISO/GIULIA MS C BRI SSH YY A 025A</t>
  </si>
  <si>
    <t xml:space="preserve">NUNZIO ANTONIO                </t>
  </si>
  <si>
    <t>59.DANDREA/NUNZIO ANTO MR M BRI SSH YY B 011D</t>
  </si>
  <si>
    <t>25/03/62</t>
  </si>
  <si>
    <t>64.DEMARCO/BARBARA MRS F BRI SSH YY A 029C</t>
  </si>
  <si>
    <t>09/01/76</t>
  </si>
  <si>
    <t>65.DEMARCO/DOMENICO MR M BRI SSH YY B 015D</t>
  </si>
  <si>
    <t>02/01/74</t>
  </si>
  <si>
    <t>DE MONTE</t>
  </si>
  <si>
    <t>68.DEMONTE/RAFFAELLA MRS F BRI SSH YY A 014B</t>
  </si>
  <si>
    <t>22/08/73</t>
  </si>
  <si>
    <t xml:space="preserve">DECESARE                      </t>
  </si>
  <si>
    <t xml:space="preserve">ADRIANA             </t>
  </si>
  <si>
    <t>60.DECESARE/ADRIANA MS F BRI SSH YY B 015B</t>
  </si>
  <si>
    <t>DEL VESCOVO</t>
  </si>
  <si>
    <t xml:space="preserve">IGNAZIO                       </t>
  </si>
  <si>
    <t>63.DELVESCOVO/IGNAZIO MR M BRI SSH YY B 020E</t>
  </si>
  <si>
    <t>15/11/97</t>
  </si>
  <si>
    <t>DELL ANNA</t>
  </si>
  <si>
    <t>61.DELLANNA/MARCO MR M BRI SSH YY B 032E</t>
  </si>
  <si>
    <t>23/01/94</t>
  </si>
  <si>
    <t>DELLI NOCI</t>
  </si>
  <si>
    <t>62.DELLINOCI/DANIELA MRS F BRI SSH YY A 014A</t>
  </si>
  <si>
    <t>13/06/90</t>
  </si>
  <si>
    <t>66.DEMARCO/MARA MS F BRI SSH YY B 018D</t>
  </si>
  <si>
    <t xml:space="preserve">DEMARIA                       </t>
  </si>
  <si>
    <t xml:space="preserve">YVONNE              </t>
  </si>
  <si>
    <t>67.DEMARIA/IVONNE MS F BRI SSH YY A 006F</t>
  </si>
  <si>
    <t>DEPALO</t>
  </si>
  <si>
    <t>69.DEPALO/PASQUALE MR M BRI SSH YY A 008B</t>
  </si>
  <si>
    <t xml:space="preserve">EVA                           </t>
  </si>
  <si>
    <t>70.DERRICO/EVA MRS F BRI SSH YY A 019F</t>
  </si>
  <si>
    <t>31/12/71</t>
  </si>
  <si>
    <t>DESTEFANO</t>
  </si>
  <si>
    <t>EMMANUELA </t>
  </si>
  <si>
    <t>71.DESTEFANO/EMMANUELA MS F BRI SSH YY A 030A</t>
  </si>
  <si>
    <t xml:space="preserve">DI CORATO                     </t>
  </si>
  <si>
    <t xml:space="preserve">RICCARDO            </t>
  </si>
  <si>
    <t>74.DICORATO/RICCARDO MS M BRI SSH YY B 027D</t>
  </si>
  <si>
    <t>DI GRASSI</t>
  </si>
  <si>
    <t>76.DIGRASSI/MARIA MS F BRI SSH YY B 023F</t>
  </si>
  <si>
    <t>DI SCHIENA</t>
  </si>
  <si>
    <t>78.DISCHIENA/ANGELA MRS F BRI SSH YY B 004B</t>
  </si>
  <si>
    <t>28/09/65</t>
  </si>
  <si>
    <t>DI VIRGILIO</t>
  </si>
  <si>
    <t>79.DIVIRGILIO/ROSANNA MRS F BRI SSH YY A 014D</t>
  </si>
  <si>
    <t>10/02/71</t>
  </si>
  <si>
    <t>72.DIANA/GIUSEPPE MR M BRI SSH YY B 009A</t>
  </si>
  <si>
    <t>13/05/76</t>
  </si>
  <si>
    <t xml:space="preserve">LILLA                         </t>
  </si>
  <si>
    <t>73.DIBENEDETTO/LILLA MRS F BRI SSH YY A 025C</t>
  </si>
  <si>
    <t>08/08/82</t>
  </si>
  <si>
    <t>DICUONZO</t>
  </si>
  <si>
    <t>75.DICUONZO/CARMELA MRS F BRI SSH YY B 022A</t>
  </si>
  <si>
    <t>01/06/67</t>
  </si>
  <si>
    <t xml:space="preserve">DILILLO                       </t>
  </si>
  <si>
    <t>77.DILILLO/CARMELA MS F BRI SSH YY A 030C</t>
  </si>
  <si>
    <t>FALCONETTI</t>
  </si>
  <si>
    <t>80.FALCONETTI/GIUSEPPE MR M BRI SSH YY B 022B</t>
  </si>
  <si>
    <t>16/10/62</t>
  </si>
  <si>
    <t xml:space="preserve">FILANNINO                     </t>
  </si>
  <si>
    <t xml:space="preserve">GAETANA             </t>
  </si>
  <si>
    <t>81.FILANNINO/GAETANA MS F BRI SSH YY A 026D</t>
  </si>
  <si>
    <t>FOSCARINI</t>
  </si>
  <si>
    <t>82.FOSCARINI/ADRIANO MR M BRI SSH YY A 029D</t>
  </si>
  <si>
    <t>08/01/67</t>
  </si>
  <si>
    <t>84.FOSCARINI/EMANUELE MR M BRI SSH YY A 014E</t>
  </si>
  <si>
    <t>09/07/89</t>
  </si>
  <si>
    <t>85.FOSCARINI/GIORGIO MR M BRI SSH YY A 003D</t>
  </si>
  <si>
    <t>02/12/91</t>
  </si>
  <si>
    <t xml:space="preserve">CAMILLA    </t>
  </si>
  <si>
    <t>83.FOSCARINI/CAMILLA I BRI SSH YY A 180</t>
  </si>
  <si>
    <t>19/06/23 </t>
  </si>
  <si>
    <t>86.GARGANO/STEFANIA MRS F BRI SSH YY A 015C</t>
  </si>
  <si>
    <t>06/09/72</t>
  </si>
  <si>
    <t xml:space="preserve">AGATA                         </t>
  </si>
  <si>
    <t>87.GATTO/AGATA MRS F BRI SSH YY A 028A</t>
  </si>
  <si>
    <t>22/03/79</t>
  </si>
  <si>
    <t xml:space="preserve">GIANCARLO                     </t>
  </si>
  <si>
    <t>88.GIGANTE/GIANCARLO MR M BRI SSH YY B 010A</t>
  </si>
  <si>
    <t>26/08/58</t>
  </si>
  <si>
    <t xml:space="preserve">MARIA PRUDENZA                </t>
  </si>
  <si>
    <t>89.GIGANTE/MARIA PRUD MRS F BRI SSH YY A 007A</t>
  </si>
  <si>
    <t>19/04/64</t>
  </si>
  <si>
    <t xml:space="preserve">GORGOGLIONE </t>
  </si>
  <si>
    <t xml:space="preserve"> ANTONIO         </t>
  </si>
  <si>
    <t>90.GORGOGLIONE/ANTONIO MR M BRI SSH YY A 011F</t>
  </si>
  <si>
    <t>GRAFFEO</t>
  </si>
  <si>
    <t>91.GRAFFEO/FRANCESCO MR M BRI SSH YY B 027E</t>
  </si>
  <si>
    <t>12/03/98</t>
  </si>
  <si>
    <t>92.GRILLO/GIOVANNA MRS F BRI SSH YY A 020C</t>
  </si>
  <si>
    <t xml:space="preserve">MELANIA                       </t>
  </si>
  <si>
    <t>93.GUIDA/MELANIA MRS F BRI SSH YY A 007D</t>
  </si>
  <si>
    <t>10/06/98</t>
  </si>
  <si>
    <t xml:space="preserve">VLADIMIRO COSIMO              </t>
  </si>
  <si>
    <t>94.GUIDA/VLADIMIRO ROC MR M BRI SSH YY A 028B</t>
  </si>
  <si>
    <t>12/01/80</t>
  </si>
  <si>
    <t xml:space="preserve">LANAVE                        </t>
  </si>
  <si>
    <t xml:space="preserve">GIROLAMO            </t>
  </si>
  <si>
    <t>95.LANAVE/GIROLAMO MR M BRI SSH YY A 006E</t>
  </si>
  <si>
    <t xml:space="preserve">MARIALAURA          </t>
  </si>
  <si>
    <t>96.LANAVE/MARIALAURA MS C BRI SSH YY A 006D</t>
  </si>
  <si>
    <t>LATELA</t>
  </si>
  <si>
    <t>97.LATELA/RAFFAELE MR M BRI SSH YY A 023A</t>
  </si>
  <si>
    <t>07/04/60</t>
  </si>
  <si>
    <t xml:space="preserve">MARISA                        </t>
  </si>
  <si>
    <t>98.LENOCI/MARISA MRS F BRI SSH YY B 006B</t>
  </si>
  <si>
    <t>27/10/68</t>
  </si>
  <si>
    <t>LEOMANNI</t>
  </si>
  <si>
    <t xml:space="preserve">NICOLINA                      </t>
  </si>
  <si>
    <t>99.LEOMANNI/NICOLINA MRS F BRI SSH YY A 031C</t>
  </si>
  <si>
    <t>15/10/55</t>
  </si>
  <si>
    <t>LEOPIZZI</t>
  </si>
  <si>
    <t xml:space="preserve">CAROLA                        </t>
  </si>
  <si>
    <t>100.LEOPIZZI/CARLO MR F BRI SSH YY B 018F</t>
  </si>
  <si>
    <t>31/08/97</t>
  </si>
  <si>
    <t>LOMAZZO</t>
  </si>
  <si>
    <t xml:space="preserve">ORNELLA                       </t>
  </si>
  <si>
    <t>101.LOMAZZO/ORNELLA MRS F BRI SSH YY A 027A</t>
  </si>
  <si>
    <t>17/01/92</t>
  </si>
  <si>
    <t>102.LOMAZZO/VALENTINA MRS F BRI SSH YY A 028D</t>
  </si>
  <si>
    <t>02/04/84</t>
  </si>
  <si>
    <t xml:space="preserve">LONERO                        </t>
  </si>
  <si>
    <t xml:space="preserve">GAETANO             </t>
  </si>
  <si>
    <t>103.LONERO/GAETANO MR M BRI SSH YY B 011C</t>
  </si>
  <si>
    <t xml:space="preserve">MAGLIONICO                    </t>
  </si>
  <si>
    <t xml:space="preserve">EDMONDO             </t>
  </si>
  <si>
    <t>104.MAGLIONICO/EDMONDO MR M BRI SSH YY B 029B</t>
  </si>
  <si>
    <t>105.MAGLIONICO/FRANCESC MR M BRI SSH YY B 015F</t>
  </si>
  <si>
    <t xml:space="preserve">ORONZO              </t>
  </si>
  <si>
    <t>106.MAGLIONICO/ORONZO MR M BRI SSH YY B 015A</t>
  </si>
  <si>
    <t>107.MAGNIFICO/ANGELA MRS F BRI SSH YY A 018A</t>
  </si>
  <si>
    <t>30/03/83</t>
  </si>
  <si>
    <t>108.MALCANGIO/CARMELA MRS F BRI SSH YY B 005C</t>
  </si>
  <si>
    <t>23/04/61</t>
  </si>
  <si>
    <t>MALENA</t>
  </si>
  <si>
    <t xml:space="preserve">MARIAROSARIA                  </t>
  </si>
  <si>
    <t>29/12/96</t>
  </si>
  <si>
    <t xml:space="preserve">MALLARDI                      </t>
  </si>
  <si>
    <t xml:space="preserve">DOMIZIANA           </t>
  </si>
  <si>
    <t>109.MALLARDI/DOMIZIANA MS F BRI SSH YY B 005A</t>
  </si>
  <si>
    <t>110.MANCINI/GIUSEPPE MR M BRI SSH YY B 012A</t>
  </si>
  <si>
    <t>111.MANNA/LUCIA MRS F BRI SSH YY B 022F</t>
  </si>
  <si>
    <t>04/06/99</t>
  </si>
  <si>
    <t>MARZIO</t>
  </si>
  <si>
    <t xml:space="preserve">MIMMA                         </t>
  </si>
  <si>
    <t>112.MARZIO/MIMMA MRS F BRI SSH YY A 001A</t>
  </si>
  <si>
    <t>Front row seat</t>
  </si>
  <si>
    <t>113.MATERA/ANTONIO MR M BRI SSH YY A 030B</t>
  </si>
  <si>
    <t>MEZZAPESA</t>
  </si>
  <si>
    <t xml:space="preserve">MADIA                         </t>
  </si>
  <si>
    <t>114.MEZZAPESA/MADIA MRS F BRI SSH YY B 029F</t>
  </si>
  <si>
    <t>15/08/83</t>
  </si>
  <si>
    <t>MICCOLIS</t>
  </si>
  <si>
    <t>115.MICCOLIS/DOMENICO MR M BRI SSH YY B 003C</t>
  </si>
  <si>
    <t>22/12/72</t>
  </si>
  <si>
    <t>116.MICCOLIS/MATTIA MR M BRI SSH YY B 003B</t>
  </si>
  <si>
    <t>10/01/11</t>
  </si>
  <si>
    <t xml:space="preserve">MOCCIA                        </t>
  </si>
  <si>
    <t xml:space="preserve">EMANUELLA           </t>
  </si>
  <si>
    <t>117.MOCCIA/EMANUELLA MS F BRI SSH YY B 021A</t>
  </si>
  <si>
    <t>MONTRONE</t>
  </si>
  <si>
    <t>118.MONTRONE/LUCIA MS F BRI SSH YY A 009D</t>
  </si>
  <si>
    <t xml:space="preserve">CRISTOFORO                    </t>
  </si>
  <si>
    <t>119.MOSCA/CRISTOFORO MR M BRI SSH YY B 017D</t>
  </si>
  <si>
    <t>06/09/64</t>
  </si>
  <si>
    <t>MUSACCO</t>
  </si>
  <si>
    <t>120.MUSACCO/ROSANNA MRS F BRI SSH YY B 004A</t>
  </si>
  <si>
    <t>18/07/90</t>
  </si>
  <si>
    <t>MUSCI</t>
  </si>
  <si>
    <t xml:space="preserve">MARIO                         </t>
  </si>
  <si>
    <t>121.MUSCI/MARIO MR M BRI SSH YY B 003E</t>
  </si>
  <si>
    <t>25/02/83</t>
  </si>
  <si>
    <t>122.MUSCI/PIETRO MR C BRI SSH YY B 003F</t>
  </si>
  <si>
    <t>02/10/15</t>
  </si>
  <si>
    <t>ELIGIORICCARDO</t>
  </si>
  <si>
    <t>123.NAPOLITANO/ELIGIORI MR M BRI SSH YY A 005E</t>
  </si>
  <si>
    <t>124.NAPOLITANO/MICHELE MR M BRI SSH YY A 005D</t>
  </si>
  <si>
    <t>125.NAPOLITANO/VITTORIA MS C BRI SSH YY A 005F</t>
  </si>
  <si>
    <t>Nistri</t>
  </si>
  <si>
    <t>126.NISTRI/TERESA MS F BRI SSH YY A 026A</t>
  </si>
  <si>
    <t>127.PALMIERI/PAOLA MRS F BRI SSH YY B 017E</t>
  </si>
  <si>
    <t>02/01/69</t>
  </si>
  <si>
    <t>PALMISANO</t>
  </si>
  <si>
    <t>129.PALMISANO/GIUSEPPE MR M BRI SSH YY B 029E</t>
  </si>
  <si>
    <t>15/04/83</t>
  </si>
  <si>
    <t xml:space="preserve">PALMISANO                     </t>
  </si>
  <si>
    <t>128.PALMISANO/GAIA MS F BRI SSH YY B 017F</t>
  </si>
  <si>
    <t>130.PASTORE/VINCENZO MR M BRI SSH YY B 017A</t>
  </si>
  <si>
    <t>17/11/98</t>
  </si>
  <si>
    <t>PATI </t>
  </si>
  <si>
    <t>131.PATI/ANDREA MR M BRI SSH YY B 030E</t>
  </si>
  <si>
    <t xml:space="preserve">PEPKOLAY                      </t>
  </si>
  <si>
    <t xml:space="preserve">DRILON              </t>
  </si>
  <si>
    <t>132.PEPKOLAY/DRILON MR M BRI SSH YY B 023C</t>
  </si>
  <si>
    <t xml:space="preserve">PERNA                         </t>
  </si>
  <si>
    <t>133.PERNA/LUCIA MS F BRI SSH YY B 020F</t>
  </si>
  <si>
    <t>134.PERRONE/GIADA MRS F BRI SSH YY B 027F</t>
  </si>
  <si>
    <t>24/02/00</t>
  </si>
  <si>
    <t>135.PERSANO/SOFIA MRS F BRI SSH YY A 028E</t>
  </si>
  <si>
    <t>24/03/10</t>
  </si>
  <si>
    <t>PESCHECHERA</t>
  </si>
  <si>
    <t>136.PESCHECHERA/COSIMOD MR M BRI SSH YY A 032C</t>
  </si>
  <si>
    <t>PETRAROLI</t>
  </si>
  <si>
    <t>137.PETRAROLI/ANTONIO MR M BRI SSH YY A 001B</t>
  </si>
  <si>
    <t xml:space="preserve">FRANCESCO PIO                 </t>
  </si>
  <si>
    <t>138.PETRAROLI/FRANCESCO MR C BRI SSH YY A 001C</t>
  </si>
  <si>
    <t>PEZZUTO</t>
  </si>
  <si>
    <t>139.PEZZUTO/DOMENICO MR M BRI SSH YY B 009F</t>
  </si>
  <si>
    <t>16/06/62</t>
  </si>
  <si>
    <t>PICCIOLO</t>
  </si>
  <si>
    <t>140.PICCIOLO/MARTA MRS F BRI SSH YY B 022E</t>
  </si>
  <si>
    <t>30/08/01</t>
  </si>
  <si>
    <t>PIEPOLI</t>
  </si>
  <si>
    <t>141.PIEPOLI/BARBARA MRS F BRI SSH YY A 023B</t>
  </si>
  <si>
    <t>13/10/71</t>
  </si>
  <si>
    <t>PIRELLI</t>
  </si>
  <si>
    <t xml:space="preserve">GRAZIANO ROMEO                </t>
  </si>
  <si>
    <t>142.PIRELLI/GRAZIANO RO MR M BRI SSH YY B 005B</t>
  </si>
  <si>
    <t>30/06/59</t>
  </si>
  <si>
    <t>143.PISCHETOLA/VITTORIA MR M BRI SSH YY A 014F</t>
  </si>
  <si>
    <t>17/11/66</t>
  </si>
  <si>
    <t>144.PISTILLO/SAVERIO MR M BRI SSH YY A 019C</t>
  </si>
  <si>
    <t>PIZZOLANTE</t>
  </si>
  <si>
    <t>145.PIZZOLANTE/GIUSEPP MRS F BRI SSH YY B 009E</t>
  </si>
  <si>
    <t>24/12/62</t>
  </si>
  <si>
    <t xml:space="preserve">PORCELLI                      </t>
  </si>
  <si>
    <t>146.PORCELLI/LUCIA MS F BRI SSH YY B 007E</t>
  </si>
  <si>
    <t xml:space="preserve">PORFIDO                       </t>
  </si>
  <si>
    <t>147.PORFIDO/VINCENZO MR M BRI SSH YY B 022D</t>
  </si>
  <si>
    <t>149.PORRO/DOMENICO MR M BRI SSH YY B 024D</t>
  </si>
  <si>
    <t>11/08/94</t>
  </si>
  <si>
    <t xml:space="preserve">ALESSANDRO </t>
  </si>
  <si>
    <t>148.PORRO/ALESSANDRO I BRI SSH YY B 077</t>
  </si>
  <si>
    <t>28/04/23  </t>
  </si>
  <si>
    <t>QUITADAMO</t>
  </si>
  <si>
    <t>150.QUITADAMO/ANTONIO MR C BRI SSH YY A 018B</t>
  </si>
  <si>
    <t>31/03/18</t>
  </si>
  <si>
    <t>151.QUITADAMO/MICHELE MR M BRI SSH YY A 018C</t>
  </si>
  <si>
    <t>30/08/80</t>
  </si>
  <si>
    <t>RENNI</t>
  </si>
  <si>
    <t>152.RENNI/MICHELE MR M BRI SSH YY B 018E</t>
  </si>
  <si>
    <t>17/06/98</t>
  </si>
  <si>
    <t xml:space="preserve">MARIA LUIGIA                  </t>
  </si>
  <si>
    <t>153.RIZZI/MARIA LUIGIA MRS F BRI SSH YY B 026E</t>
  </si>
  <si>
    <t>30/06/68</t>
  </si>
  <si>
    <t>154.RIZZITELLI/LUCIA MRS F BRI SSH YY A 032D</t>
  </si>
  <si>
    <t>ROIA</t>
  </si>
  <si>
    <t>155.ROIA/ANTONIO MR M BRI SSH YY A 011A</t>
  </si>
  <si>
    <t>22/09/65</t>
  </si>
  <si>
    <t>156.ROMA/GIOVANNI MR M BRI SSH YY A 016B</t>
  </si>
  <si>
    <t>157.ROMA/PAOLA MS F BRI SSH YY A 016C</t>
  </si>
  <si>
    <t>158.ROMA/RAFFAELE MR M BRI SSH YY A 016D</t>
  </si>
  <si>
    <t>159.ROSA/ANNAMARIA MRS F BRI SSH YY B 011E</t>
  </si>
  <si>
    <t>08/01/62</t>
  </si>
  <si>
    <t>161.ROTUNNO/FRANCESCA MS F BRI SSH YY A 016E</t>
  </si>
  <si>
    <t xml:space="preserve">ROTUNNO                       </t>
  </si>
  <si>
    <t xml:space="preserve">ALBERTO             </t>
  </si>
  <si>
    <t>160.ROTUNNO/ALBERTO MR M BRI SSH YY A 030D</t>
  </si>
  <si>
    <t xml:space="preserve">GIULIANO            </t>
  </si>
  <si>
    <t>162.ROTUNNO/GIULIANO I BRI SSH YY A 175</t>
  </si>
  <si>
    <t xml:space="preserve">DARIO ANTONIO                 </t>
  </si>
  <si>
    <t>163.RUGGIERO/DARIO ANTO MR M BRI SSH YY A 027B</t>
  </si>
  <si>
    <t>19/03/92</t>
  </si>
  <si>
    <t>RUSSANO</t>
  </si>
  <si>
    <t>164.RUSSANO/RAFFAELE MR M BRI SSH YY A 023D</t>
  </si>
  <si>
    <t>03/10/96</t>
  </si>
  <si>
    <t>165.RUSSO/GIUSEPPE MR M BRI SSH YY B 022C</t>
  </si>
  <si>
    <t xml:space="preserve">SACKOVA                       </t>
  </si>
  <si>
    <t xml:space="preserve">RENATA              </t>
  </si>
  <si>
    <t>166.SACKOVA/RENATA MS F BRI SSH YY A 031D</t>
  </si>
  <si>
    <t>167.SANTORO/ANTONIO MR M BRI SSH YY B 012C</t>
  </si>
  <si>
    <t>06/07/64</t>
  </si>
  <si>
    <t>168.SAVINO/FEDERICA MRS F BRI SSH YY B 017B</t>
  </si>
  <si>
    <t>11/03/95</t>
  </si>
  <si>
    <t>SCARANO</t>
  </si>
  <si>
    <t xml:space="preserve">NATALIA                       </t>
  </si>
  <si>
    <t>169.SCARANO/NATALIA MRS F BRI SSH YY A 012D</t>
  </si>
  <si>
    <t>18/07/99</t>
  </si>
  <si>
    <t>170.STEFANELLI/ELISA MRS F BRI SSH YY A 012F</t>
  </si>
  <si>
    <t>extra bag 20kg FOC</t>
  </si>
  <si>
    <t>172.TARANTINO/CRISTIAN MR M BRI SSH YY A 024A</t>
  </si>
  <si>
    <t>01/01/07</t>
  </si>
  <si>
    <t xml:space="preserve">ILARY                         </t>
  </si>
  <si>
    <t>173.TARANTINO/ILARY MRS F BRI SSH YY A 024B</t>
  </si>
  <si>
    <t>30/05/99</t>
  </si>
  <si>
    <t>171.TARANTINO/CARLO MR M BRI SSH YY B 017C</t>
  </si>
  <si>
    <t>TARULLI</t>
  </si>
  <si>
    <t xml:space="preserve">ROCCA                         </t>
  </si>
  <si>
    <t>174.TARULLI/ROCCA MRS F BRI SSH YY B 020B</t>
  </si>
  <si>
    <t>18/01/61</t>
  </si>
  <si>
    <t xml:space="preserve">DILETTA                       </t>
  </si>
  <si>
    <t>175.TEDESCO/DILETTA MS C BRI SSH YY A 008E</t>
  </si>
  <si>
    <t>11/09/15</t>
  </si>
  <si>
    <t xml:space="preserve">GIANLUCA                      </t>
  </si>
  <si>
    <t>176.TEDESCO/GIANLUCA MR M BRI SSH YY A 008D</t>
  </si>
  <si>
    <t>30/08/89</t>
  </si>
  <si>
    <t>177.TEDESCO/KEVIN MR C BRI SSH YY A 008F</t>
  </si>
  <si>
    <t>06/08/17</t>
  </si>
  <si>
    <t xml:space="preserve">ALDO                          </t>
  </si>
  <si>
    <t>178.TERRONE/ALDO MR M BRI SSH YY B 006A</t>
  </si>
  <si>
    <t>08/08/69</t>
  </si>
  <si>
    <t xml:space="preserve">ELVIRA                        </t>
  </si>
  <si>
    <t>179.TOCCO/ELVIRA MRS F BRI SSH YY A 010D</t>
  </si>
  <si>
    <t>28/10/75</t>
  </si>
  <si>
    <t>180.TODISCO/ALESSIA MRS F BRI SSH YY A 021E</t>
  </si>
  <si>
    <t>20/12/08</t>
  </si>
  <si>
    <t>181.TODISCO/DANILO MR M BRI SSH YY A 021D</t>
  </si>
  <si>
    <t>22/09/10</t>
  </si>
  <si>
    <t>182.TODISCO/MASSIMILIAN MR M BRI SSH YY A 021C</t>
  </si>
  <si>
    <t>22/11/80</t>
  </si>
  <si>
    <t>183.TODISCO/MAURO MR C BRI SSH YY A 021F</t>
  </si>
  <si>
    <t>06/06/18</t>
  </si>
  <si>
    <t>VALENDINO</t>
  </si>
  <si>
    <t> FILOMENA        </t>
  </si>
  <si>
    <t>184.VALENDINO/FILOMENA MS F BRI SSH YY A 012E</t>
  </si>
  <si>
    <t>29/04/58 </t>
  </si>
  <si>
    <t>VENEZIANO</t>
  </si>
  <si>
    <t>185.VENEZIANO/GIOVANNI MR M BRI SSH YY B 002A</t>
  </si>
  <si>
    <t>23/01/62</t>
  </si>
  <si>
    <t>VINCENTI</t>
  </si>
  <si>
    <t>186.VINCENTI/CRISTINA MRS F BRI SSH YY A 014C</t>
  </si>
  <si>
    <t>28/05/96</t>
  </si>
  <si>
    <t>ZAPPATORE</t>
  </si>
  <si>
    <t xml:space="preserve">GIUSEPPINA ASSUNTA            </t>
  </si>
  <si>
    <t>187.ZAPPATORE/GIUSEPPI MRS F BRI SSH YY A 004D</t>
  </si>
  <si>
    <t>14/08/78</t>
  </si>
  <si>
    <t>188.ZIZZI/MARIAGRAZIA MS F BRI SSH YY A 026</t>
  </si>
  <si>
    <t>ZAGARIA</t>
  </si>
  <si>
    <t>1CHIARA/ZAGARIAMRS</t>
  </si>
  <si>
    <t>W46925</t>
  </si>
  <si>
    <t>1DE SANTIS/CRISTINAMRS</t>
  </si>
  <si>
    <t>DEL MASTRO</t>
  </si>
  <si>
    <t>1DEL MASTRO/ANTONIOMR .R</t>
  </si>
  <si>
    <t>JENNIFER</t>
  </si>
  <si>
    <t>INFT HK 1 DEL MASTRO/JENNIFERINF</t>
  </si>
  <si>
    <t>1ESPOSITO/MARIALUIGIAMRS</t>
  </si>
  <si>
    <t>PUOPOLO</t>
  </si>
  <si>
    <t>1PUOPOLO/ANTIMOMR</t>
  </si>
  <si>
    <t>1PUOPOLO/GIOVANNICHD</t>
  </si>
  <si>
    <t>SCARCELLI</t>
  </si>
  <si>
    <t>1SCARCELLI/MICHELAMRS</t>
  </si>
  <si>
    <t>ELISABETTA PIA</t>
  </si>
  <si>
    <t>1VALOROSO/ELISABETTA PIAMRS</t>
  </si>
  <si>
    <t>1VALOROSO/GIOVANNIMR</t>
  </si>
  <si>
    <t>1VALOROSO/MASSIMOMR</t>
  </si>
  <si>
    <t>ABRE/PAOLA</t>
  </si>
  <si>
    <t>ALICINO/CLARA</t>
  </si>
  <si>
    <t>ALICINO/NOEMI</t>
  </si>
  <si>
    <t>ALO/ROSA</t>
  </si>
  <si>
    <t>ALO/ANNATERESA</t>
  </si>
  <si>
    <t>AMENDOLARA/ROCCOSAL.6F</t>
  </si>
  <si>
    <t>LEILA</t>
  </si>
  <si>
    <t>AMENDOLARA/LEILAINF</t>
  </si>
  <si>
    <t xml:space="preserve">20/12/23   </t>
  </si>
  <si>
    <t>ANACLERIO/CARMENANN.10E</t>
  </si>
  <si>
    <t>ANACLERIO/RAFFAELE</t>
  </si>
  <si>
    <t>ANGARANO/PASQUALE</t>
  </si>
  <si>
    <t>ANGIONE/ANTONIA</t>
  </si>
  <si>
    <t>ANNESE/ANNA</t>
  </si>
  <si>
    <t>ANTONIDEPALMA/ANDRE.7A</t>
  </si>
  <si>
    <t>ANTONIDEPALMA/GIORG.7B</t>
  </si>
  <si>
    <t>ANTONIDEPALMA/PASQU.7C</t>
  </si>
  <si>
    <t>BACCO/GIUSEPPE</t>
  </si>
  <si>
    <t>BELFIORE/MARIA</t>
  </si>
  <si>
    <t>BENEDETTO/FRANCESCO.28F</t>
  </si>
  <si>
    <t>BENEDETTO/MARCO</t>
  </si>
  <si>
    <t>BIZZOCA/FEDELE</t>
  </si>
  <si>
    <t>BRIGIDO/FEDERICO</t>
  </si>
  <si>
    <t>BRUNO/MARTINA</t>
  </si>
  <si>
    <t>BRUNO/ANTONELLAFRAN.22E</t>
  </si>
  <si>
    <t>BUFO/ISABELLA</t>
  </si>
  <si>
    <t>CAIAFFA/ANTONELLA</t>
  </si>
  <si>
    <t>CALICCHIA</t>
  </si>
  <si>
    <t>CALICCHIA/STELLA</t>
  </si>
  <si>
    <t>CAPITO/MARCELLOPAOL.18F</t>
  </si>
  <si>
    <t>CAPONIGRO/ANGELO</t>
  </si>
  <si>
    <t>CARCAGNI/GIOIA</t>
  </si>
  <si>
    <t>CARCAGNI/LUCA</t>
  </si>
  <si>
    <t>CARCAGNI/NICOLO</t>
  </si>
  <si>
    <t>CARLONI/CESARE</t>
  </si>
  <si>
    <t>CASSANO/MADDALENA</t>
  </si>
  <si>
    <t>CHIRUZZI/ANNAMARIA</t>
  </si>
  <si>
    <t>CHIRUZZI/SANDRA</t>
  </si>
  <si>
    <t>CIACCIA/FRANCESCO</t>
  </si>
  <si>
    <t>CIARDO/CARMELA</t>
  </si>
  <si>
    <t>CIARDO/COSIMADAMIAN.20F</t>
  </si>
  <si>
    <t>CILLO/MARCO</t>
  </si>
  <si>
    <t xml:space="preserve">COCCHI                        </t>
  </si>
  <si>
    <t xml:space="preserve">DEBORA              </t>
  </si>
  <si>
    <t>COCCHI/DEBORA</t>
  </si>
  <si>
    <t>COFANO</t>
  </si>
  <si>
    <t>COFANO/ANNA</t>
  </si>
  <si>
    <t>COLELLA/TOMMASINA</t>
  </si>
  <si>
    <t>COLETTA/GIUSEPPE</t>
  </si>
  <si>
    <t>COLETTA/REBECCA</t>
  </si>
  <si>
    <t>COLUCCIA/DANILA</t>
  </si>
  <si>
    <t>CONSOLI/GIUSEPPE</t>
  </si>
  <si>
    <t>CONSOLITSKHVEDADZE/.14B</t>
  </si>
  <si>
    <t>CONVERSANO/DONATELL.24B</t>
  </si>
  <si>
    <t>CORATELLA/NICOLE</t>
  </si>
  <si>
    <t>CREAZZO/SAMANTHA</t>
  </si>
  <si>
    <t>CREAZZO/FLAVIOSAVER.27B</t>
  </si>
  <si>
    <t>CREAZZO/PIERLUIGI</t>
  </si>
  <si>
    <t>DAGNELLI/ANTONELLA</t>
  </si>
  <si>
    <t>DALOISO/ANTONIO</t>
  </si>
  <si>
    <t>DALOISO/GIULIA</t>
  </si>
  <si>
    <t>DANDREA/NUNZIOANTON.21B</t>
  </si>
  <si>
    <t>DE ANGELIS</t>
  </si>
  <si>
    <t>DEANGELIS/ROSSANA</t>
  </si>
  <si>
    <t>DEMARCO/BARBARA</t>
  </si>
  <si>
    <t>DEMARCO/DOMENICO</t>
  </si>
  <si>
    <t>DECESARE/ADRIANA</t>
  </si>
  <si>
    <t>Del Mastro</t>
  </si>
  <si>
    <t>DELMASTRO/ANTONIO</t>
  </si>
  <si>
    <t>Jennifer</t>
  </si>
  <si>
    <t>DELMASTRO/JENNIFERI.9E</t>
  </si>
  <si>
    <t>DELLANNA</t>
  </si>
  <si>
    <t>DELLANNA/MARCO</t>
  </si>
  <si>
    <t>DEMARIA/YVONNE</t>
  </si>
  <si>
    <t>DEPALO/PASQUALE</t>
  </si>
  <si>
    <t>DERRICO/EVA</t>
  </si>
  <si>
    <t>DICORATO/RICCARDO</t>
  </si>
  <si>
    <t>DISCHIENA/ANGELA</t>
  </si>
  <si>
    <t>DI VIRGILIO    </t>
  </si>
  <si>
    <t>DIVIRGILIO/ROSANNA</t>
  </si>
  <si>
    <t>DIANA/GIUSEPPE</t>
  </si>
  <si>
    <t>DIBENEDETTO/LILLA</t>
  </si>
  <si>
    <t>DICUONZO/CARMELA</t>
  </si>
  <si>
    <t>DILEO/TOMMASO</t>
  </si>
  <si>
    <t>DILILLO/CARMELA</t>
  </si>
  <si>
    <t>FALCONETTI/GIUSEPPE</t>
  </si>
  <si>
    <t>FILANNINO/GAETANA</t>
  </si>
  <si>
    <t>FOSCARINI/ADRIANO</t>
  </si>
  <si>
    <t>FOSCARINI/EMANUELE</t>
  </si>
  <si>
    <t>FOSCARINI/GIORGIO</t>
  </si>
  <si>
    <t xml:space="preserve">CAMILLA         </t>
  </si>
  <si>
    <t>FOSCARINI/CAMILLAIN.5A</t>
  </si>
  <si>
    <t>19/06/23  </t>
  </si>
  <si>
    <t>GATTO/AGATA</t>
  </si>
  <si>
    <t>GIGANTE/GIANCARLO</t>
  </si>
  <si>
    <t>GIGANTE/MARIAPRUDEN.18C</t>
  </si>
  <si>
    <t>GRAFFEO/FRANCESCO</t>
  </si>
  <si>
    <t>GRILLO/GIOVANNA</t>
  </si>
  <si>
    <t>GUIDA/MELANIA</t>
  </si>
  <si>
    <t>GUIDA/VLADIMIROCOSI.9C</t>
  </si>
  <si>
    <t xml:space="preserve">Atelier Vacanze S.r.l. </t>
  </si>
  <si>
    <t>IMPROTA/CARMELA</t>
  </si>
  <si>
    <t>INCARNATO</t>
  </si>
  <si>
    <t>INCARNATO/MAURIZIO</t>
  </si>
  <si>
    <t>LANAVE/GIROLAMO</t>
  </si>
  <si>
    <t>LANAVE/MARIALAURA</t>
  </si>
  <si>
    <t>LAPACE</t>
  </si>
  <si>
    <t>LAPACE/SILVIA</t>
  </si>
  <si>
    <t>LATELA/RAFFAELE</t>
  </si>
  <si>
    <t>LENOCI/MARISA</t>
  </si>
  <si>
    <t>LEOMANNI/NICOLINA</t>
  </si>
  <si>
    <t>LEOPIZZI/CAROLA</t>
  </si>
  <si>
    <t>LOMAZZO/ORNELLA</t>
  </si>
  <si>
    <t>LOMAZZO/VALENTINA</t>
  </si>
  <si>
    <t>LONERO/GAETANO</t>
  </si>
  <si>
    <t>MAGLIONICO/EDMONDO</t>
  </si>
  <si>
    <t>MAGLIONICO/FRANCESC.25D</t>
  </si>
  <si>
    <t>MAGLIONICO/ORONZO</t>
  </si>
  <si>
    <t>MAGNIFICO/ANGELA</t>
  </si>
  <si>
    <t>MALCANGIO/CARMELA</t>
  </si>
  <si>
    <t>MALENA/MARIAROSARIA</t>
  </si>
  <si>
    <t>MALLARDI/DOMIZIANA</t>
  </si>
  <si>
    <t>MANNA/LUCIA</t>
  </si>
  <si>
    <t>MARSEGLIA</t>
  </si>
  <si>
    <t>MARSEGLIA/GIOVANNI</t>
  </si>
  <si>
    <t>MARSEGLIA/BRUNO</t>
  </si>
  <si>
    <t>MARZIO/MIMMA</t>
  </si>
  <si>
    <t>MEZZAPESA/MADIA</t>
  </si>
  <si>
    <t>MICCOLIS/DOMENICO</t>
  </si>
  <si>
    <t>MICCOLIS/MATTIA</t>
  </si>
  <si>
    <t>MOCCIA/EMANUELLA</t>
  </si>
  <si>
    <t>MONTRONE/LUCIA</t>
  </si>
  <si>
    <t>MOSCA/CRISTOFORO</t>
  </si>
  <si>
    <t>MUSACCO/ROSANNA</t>
  </si>
  <si>
    <t>MUSCI/MARIO</t>
  </si>
  <si>
    <t>MUSCI/PIETRO</t>
  </si>
  <si>
    <t>NAPOLITANO/ELIGIORI.8B</t>
  </si>
  <si>
    <t>NAPOLITANO/MICHELE</t>
  </si>
  <si>
    <t>NAPOLITANO/VITTORIA</t>
  </si>
  <si>
    <t>NISTRI/TERESA</t>
  </si>
  <si>
    <t>PALMIERI/PAOLA</t>
  </si>
  <si>
    <t>PALMISANO/GIUSEPPE</t>
  </si>
  <si>
    <t>PALMISANO/GAIA</t>
  </si>
  <si>
    <t>PASTORE/VINCENZO</t>
  </si>
  <si>
    <t>PATI/ANDREA</t>
  </si>
  <si>
    <t>PEPKOLAY/DRILON</t>
  </si>
  <si>
    <t>PERNA/LUCIA</t>
  </si>
  <si>
    <t>PERRONE/GIADA</t>
  </si>
  <si>
    <t>PERSANO/SOFIA</t>
  </si>
  <si>
    <t>PESCHECHERA/COSIMOD.4C</t>
  </si>
  <si>
    <t>PETRAROLI/ANTONIO</t>
  </si>
  <si>
    <t>PETRAROLI/FRANCESCO.14E</t>
  </si>
  <si>
    <t>17/10/15</t>
  </si>
  <si>
    <t>PEZZUTO/DOMENICO</t>
  </si>
  <si>
    <t>PICCIOLO/MARTA</t>
  </si>
  <si>
    <t>PIEPOLI/BARBARA</t>
  </si>
  <si>
    <t>PIRELLI/GRAZIANOROM.23F</t>
  </si>
  <si>
    <t xml:space="preserve">PISCHETOLA </t>
  </si>
  <si>
    <t xml:space="preserve">VITTORIO </t>
  </si>
  <si>
    <t>PISCHETOLA/VITTORIO</t>
  </si>
  <si>
    <t>PISTILLO/SAVERIO</t>
  </si>
  <si>
    <t>PIZZOLANTE/GIUSEPPI.6A</t>
  </si>
  <si>
    <t>PORCELLI/LUCIA</t>
  </si>
  <si>
    <t>PORFIDO/VINCENZO</t>
  </si>
  <si>
    <t>PORRO/DOMENICO</t>
  </si>
  <si>
    <t> ALESSANDRO      </t>
  </si>
  <si>
    <t>PORRO/ALESSANDROINF</t>
  </si>
  <si>
    <t>QUITADAMO/ANTONIO</t>
  </si>
  <si>
    <t>QUITADAMO/MICHELE</t>
  </si>
  <si>
    <t>RENNI/MICHELE</t>
  </si>
  <si>
    <t>RIZZI/MARIALUIGIA</t>
  </si>
  <si>
    <t>RIZZITELLI/LUCIA</t>
  </si>
  <si>
    <t>ROIA/ANTONIO</t>
  </si>
  <si>
    <t>ROSA/ANNAMARIA</t>
  </si>
  <si>
    <t>ROTUNNO/ALBERTO</t>
  </si>
  <si>
    <t>ROTUNNO/GIULIANO</t>
  </si>
  <si>
    <t>RUGGIERO/DARIOANTON.18B</t>
  </si>
  <si>
    <t>RUSSANO/RAFFAELE</t>
  </si>
  <si>
    <t>RUSSO/GIUSEPPE</t>
  </si>
  <si>
    <t>SACKOVA/RENATA</t>
  </si>
  <si>
    <t>SANTORO/ANTONIO</t>
  </si>
  <si>
    <t>SANTORO/MARIATERESA</t>
  </si>
  <si>
    <t>SAVINO/FEDERICA</t>
  </si>
  <si>
    <t>SCARANO/NATALIA</t>
  </si>
  <si>
    <t>Scarcelli</t>
  </si>
  <si>
    <t>Michela</t>
  </si>
  <si>
    <t>SCARCELLI/MICHELA</t>
  </si>
  <si>
    <t>TARANTINO/CRISTIAN</t>
  </si>
  <si>
    <t>TARANTINO/ILARY</t>
  </si>
  <si>
    <t>TARULLI/ROCCA</t>
  </si>
  <si>
    <t>TEDESCO/DILETTA</t>
  </si>
  <si>
    <t>TEDESCO/GIANLUCA</t>
  </si>
  <si>
    <t>TEDESCO/KEVIN</t>
  </si>
  <si>
    <t>TERRONE/ALDO</t>
  </si>
  <si>
    <t>TOCCO/ELVIRA</t>
  </si>
  <si>
    <t>TODISCO/ALESSIA</t>
  </si>
  <si>
    <t>TODISCO/DANILO</t>
  </si>
  <si>
    <t>TODISCO/MASSIMILIAN.10C</t>
  </si>
  <si>
    <t>TODISCO/MAURO</t>
  </si>
  <si>
    <t>VENEZIANO/GIOVANNI</t>
  </si>
  <si>
    <t>ZAPPATORE/GIUSEPPIN.5B</t>
  </si>
  <si>
    <t>ZIZZI/MARIAGRAZIA</t>
  </si>
  <si>
    <t xml:space="preserve">AIUTO                         </t>
  </si>
  <si>
    <t xml:space="preserve">GIVANNI             </t>
  </si>
  <si>
    <t>1.AIUTO/GIOVANNI</t>
  </si>
  <si>
    <t>2.AIUTO/VITO</t>
  </si>
  <si>
    <t>ALAGNI</t>
  </si>
  <si>
    <t>3.ALAGNI/COSIMO</t>
  </si>
  <si>
    <t>30/09/65</t>
  </si>
  <si>
    <t>4.ALLEGRETTI/GIOVANNI</t>
  </si>
  <si>
    <t>07/11/86</t>
  </si>
  <si>
    <t>5.AMORUSO/ARIANNA</t>
  </si>
  <si>
    <t>11/12/89</t>
  </si>
  <si>
    <t xml:space="preserve">NICOLETTA                     </t>
  </si>
  <si>
    <t>6.AMORUSO/NICOLETTA</t>
  </si>
  <si>
    <t>06/01/74</t>
  </si>
  <si>
    <t>ANGELINI</t>
  </si>
  <si>
    <t>7.ANGELINI/PASQUALE</t>
  </si>
  <si>
    <t>20/06/69</t>
  </si>
  <si>
    <t>ANTOLINI</t>
  </si>
  <si>
    <t>8.ANTOLINI/FRANCESCA</t>
  </si>
  <si>
    <t>24/04/96</t>
  </si>
  <si>
    <t>ANTOLINO</t>
  </si>
  <si>
    <t xml:space="preserve">IVANA                         </t>
  </si>
  <si>
    <t>9.ANTOLINO/IVANA</t>
  </si>
  <si>
    <t>17/11/45</t>
  </si>
  <si>
    <t>APOLLONIO</t>
  </si>
  <si>
    <t>10.APOLLONIO/GIORGIA</t>
  </si>
  <si>
    <t>15/11/99</t>
  </si>
  <si>
    <t>11.APRILE/SARA</t>
  </si>
  <si>
    <t>14/11/85</t>
  </si>
  <si>
    <t>ARIANO</t>
  </si>
  <si>
    <t xml:space="preserve">SAMANTA                       </t>
  </si>
  <si>
    <t>12.ARIANO/SAMANTA</t>
  </si>
  <si>
    <t>10/11/82</t>
  </si>
  <si>
    <t>AUCIELLO</t>
  </si>
  <si>
    <t>13.AUCIELLO/GIUSEPPE</t>
  </si>
  <si>
    <t>10/11/95</t>
  </si>
  <si>
    <t>14.BALLARINO/COSIMA</t>
  </si>
  <si>
    <t>20/03/68</t>
  </si>
  <si>
    <t>BASSANI</t>
  </si>
  <si>
    <t xml:space="preserve">PIERA                         </t>
  </si>
  <si>
    <t>15.BASSANI/PIERA</t>
  </si>
  <si>
    <t>16/06/83</t>
  </si>
  <si>
    <t xml:space="preserve">BENEDETTI                     </t>
  </si>
  <si>
    <t>18.BENEDETTI/FRANCESCO</t>
  </si>
  <si>
    <t>BIANCHI</t>
  </si>
  <si>
    <t>19.BIANCHI/MARCO</t>
  </si>
  <si>
    <t>03/08/90</t>
  </si>
  <si>
    <t xml:space="preserve">ROMEO                         </t>
  </si>
  <si>
    <t>20.BIANCHI/ROMEO</t>
  </si>
  <si>
    <t>02/09/19</t>
  </si>
  <si>
    <t>BLASI</t>
  </si>
  <si>
    <t>21.BLASI/FRANCESCA</t>
  </si>
  <si>
    <t>01/03/91</t>
  </si>
  <si>
    <t>22.BRUNO/LUIGI</t>
  </si>
  <si>
    <t>27/11/67</t>
  </si>
  <si>
    <t xml:space="preserve">MICHELANGELO                  </t>
  </si>
  <si>
    <t>23.BUFO/MICHELANGELO</t>
  </si>
  <si>
    <t>18/08/62</t>
  </si>
  <si>
    <t>26.CALABRESE/ROMANO</t>
  </si>
  <si>
    <t>25/09/92</t>
  </si>
  <si>
    <t>27.CALABRESE/TOMMASO</t>
  </si>
  <si>
    <t>13/03/1984</t>
  </si>
  <si>
    <t>24.CALABRESE/FRANCESCO</t>
  </si>
  <si>
    <t>MARISOL</t>
  </si>
  <si>
    <t>25.CALABRESE/MARISOL</t>
  </si>
  <si>
    <t>26/09/2017</t>
  </si>
  <si>
    <t>CAMPOREALE</t>
  </si>
  <si>
    <t>28.CAMPOREALE/SALVATOR</t>
  </si>
  <si>
    <t>18/07/64</t>
  </si>
  <si>
    <t xml:space="preserve">CANTATORE                     </t>
  </si>
  <si>
    <t xml:space="preserve">ANGELICA            </t>
  </si>
  <si>
    <t>29.CANTATORE/ANGELICA</t>
  </si>
  <si>
    <t>30.CAPOBIANCO/CONCETT</t>
  </si>
  <si>
    <t>28/05/70</t>
  </si>
  <si>
    <t>31.CAPUTO/DOMENICO</t>
  </si>
  <si>
    <t>17/01/76</t>
  </si>
  <si>
    <t>32.CAPUTO/LUCIA</t>
  </si>
  <si>
    <t>26/02/83</t>
  </si>
  <si>
    <t>CARIGLIA</t>
  </si>
  <si>
    <t>33.CARIGLIA/ANNAMARIA</t>
  </si>
  <si>
    <t>16/04/65</t>
  </si>
  <si>
    <t xml:space="preserve">CARLO                         </t>
  </si>
  <si>
    <t>34.CARIGLIA/CARLO</t>
  </si>
  <si>
    <t>13/09/66</t>
  </si>
  <si>
    <t xml:space="preserve">FAUSTINA                      </t>
  </si>
  <si>
    <t>35.CARIGLIA/FAUSTINA</t>
  </si>
  <si>
    <t>13/03/44</t>
  </si>
  <si>
    <t xml:space="preserve">GINA                          </t>
  </si>
  <si>
    <t>36.CARIGLIA/GINA</t>
  </si>
  <si>
    <t>22/01/62</t>
  </si>
  <si>
    <t xml:space="preserve">WALTER                        </t>
  </si>
  <si>
    <t>37.CARIGLIA/WALTER</t>
  </si>
  <si>
    <t>28/06/00</t>
  </si>
  <si>
    <t>38.CARONE/MICHELE</t>
  </si>
  <si>
    <t>CARRASSI</t>
  </si>
  <si>
    <t>39.CARRASSI/ANNA</t>
  </si>
  <si>
    <t>20/08/84</t>
  </si>
  <si>
    <t xml:space="preserve">STENIO                        </t>
  </si>
  <si>
    <t>40.CARRINO/STENIO</t>
  </si>
  <si>
    <t>10/12/85</t>
  </si>
  <si>
    <t>CASTRO DA SILVA</t>
  </si>
  <si>
    <t>41.CASTRODASILVA/CRIS</t>
  </si>
  <si>
    <t>02/03/63</t>
  </si>
  <si>
    <t xml:space="preserve">CECERE                        </t>
  </si>
  <si>
    <t xml:space="preserve">SANDRA              </t>
  </si>
  <si>
    <t>42.CECERE/SANDRA</t>
  </si>
  <si>
    <t>43.CECERE/SARA</t>
  </si>
  <si>
    <t>44.CECERE/STEFANO</t>
  </si>
  <si>
    <t xml:space="preserve">CICERONE                      </t>
  </si>
  <si>
    <t>45.CICERONE/ISABELLA</t>
  </si>
  <si>
    <t>COLAZZO</t>
  </si>
  <si>
    <t>46.COLAZZO/VALENTINA</t>
  </si>
  <si>
    <t>07/05/86</t>
  </si>
  <si>
    <t>47.COLONNA/GIUSEPPE</t>
  </si>
  <si>
    <t>05/06/98</t>
  </si>
  <si>
    <t>CONGEDO</t>
  </si>
  <si>
    <t>48.CONGEDO/LUCA</t>
  </si>
  <si>
    <t>19/07/04</t>
  </si>
  <si>
    <t>49.CONGEDO/NICOLA</t>
  </si>
  <si>
    <t>01/11/99</t>
  </si>
  <si>
    <t>50.CONGEDO/SALVATORE</t>
  </si>
  <si>
    <t>15/10/69</t>
  </si>
  <si>
    <t>CURRO</t>
  </si>
  <si>
    <t>51.CURRO/ANNA</t>
  </si>
  <si>
    <t>29/03/69</t>
  </si>
  <si>
    <t xml:space="preserve">CUSANNO                       </t>
  </si>
  <si>
    <t xml:space="preserve">D INTRONO                     </t>
  </si>
  <si>
    <t>72.DINTRONO/LUISA</t>
  </si>
  <si>
    <t>DAMICO</t>
  </si>
  <si>
    <t>52.DAMICO/AURORA</t>
  </si>
  <si>
    <t>01/06/17</t>
  </si>
  <si>
    <t>53.DAMICO/DONATO</t>
  </si>
  <si>
    <t>19/09/87</t>
  </si>
  <si>
    <t>54.DAMICO/MATTEO</t>
  </si>
  <si>
    <t>14/05/21</t>
  </si>
  <si>
    <t xml:space="preserve">DE BARI                       </t>
  </si>
  <si>
    <t>55.DEBARI/ANTONIO</t>
  </si>
  <si>
    <t>DE CARNE</t>
  </si>
  <si>
    <t>56.DECARNE/ANNA</t>
  </si>
  <si>
    <t>18/08/67</t>
  </si>
  <si>
    <t>57.DECARNE/MARIA</t>
  </si>
  <si>
    <t>31/10/65</t>
  </si>
  <si>
    <t>58.DECHIARA/MARTINA</t>
  </si>
  <si>
    <t>04/07/04</t>
  </si>
  <si>
    <t>61.DEMARCO/MICHELE</t>
  </si>
  <si>
    <t>19/01/01</t>
  </si>
  <si>
    <t>DELL ANGELO CUSTODE</t>
  </si>
  <si>
    <t xml:space="preserve">GIANNI                        </t>
  </si>
  <si>
    <t>59.DELLANGELOCUSTODE/G</t>
  </si>
  <si>
    <t>07/02/82</t>
  </si>
  <si>
    <t>60.DELLANGELOCUSTODE/M</t>
  </si>
  <si>
    <t>16/03/16</t>
  </si>
  <si>
    <t>DEMATTIA</t>
  </si>
  <si>
    <t xml:space="preserve">ALYSSA                        </t>
  </si>
  <si>
    <t>62.DEMATTIA/ALYSSA</t>
  </si>
  <si>
    <t>29/05/18</t>
  </si>
  <si>
    <t>DEMONTE</t>
  </si>
  <si>
    <t>63.DEMONTE/FABIO</t>
  </si>
  <si>
    <t>08/04/22</t>
  </si>
  <si>
    <t xml:space="preserve">FORTUNATO                     </t>
  </si>
  <si>
    <t>64.DEMONTE/FORTUNATO</t>
  </si>
  <si>
    <t>29/04/83</t>
  </si>
  <si>
    <t>65.DEMONTE/SOFIA</t>
  </si>
  <si>
    <t>01/08/18</t>
  </si>
  <si>
    <t xml:space="preserve">DI BENEDETTO                  </t>
  </si>
  <si>
    <t>68.DIBENEDETTO/ANGELA</t>
  </si>
  <si>
    <t xml:space="preserve">DI LELLO                      </t>
  </si>
  <si>
    <t>71.DILELLO/ANNA</t>
  </si>
  <si>
    <t xml:space="preserve">DIBELLO                       </t>
  </si>
  <si>
    <t xml:space="preserve">PIERANGELA          </t>
  </si>
  <si>
    <t>66.DIBELLO/PIERANGELA</t>
  </si>
  <si>
    <t xml:space="preserve">ADELAIDE                      </t>
  </si>
  <si>
    <t>67.DIBENEDETTO/ADELAI</t>
  </si>
  <si>
    <t>19/07/66</t>
  </si>
  <si>
    <t>DICEGLIE</t>
  </si>
  <si>
    <t>69.DICEGLIE/ROSANNA</t>
  </si>
  <si>
    <t>16/02/69</t>
  </si>
  <si>
    <t>70.DIGIOVANNI/MICHELE</t>
  </si>
  <si>
    <t>17/05/58</t>
  </si>
  <si>
    <t>EGIZII</t>
  </si>
  <si>
    <t>73.EGIZII/ROSA</t>
  </si>
  <si>
    <t>12/06/73</t>
  </si>
  <si>
    <t>EJUPI</t>
  </si>
  <si>
    <t>74.EJUPI/AURORA</t>
  </si>
  <si>
    <t>23/03/10</t>
  </si>
  <si>
    <t xml:space="preserve">EDLIR                         </t>
  </si>
  <si>
    <t>75.EJUPI/EDLIR</t>
  </si>
  <si>
    <t>23/07/79</t>
  </si>
  <si>
    <t>ESPOSTO</t>
  </si>
  <si>
    <t>76.ESPOSTO/LUCIA</t>
  </si>
  <si>
    <t>16/04/62</t>
  </si>
  <si>
    <t xml:space="preserve">FANULI                        </t>
  </si>
  <si>
    <t>77.FANULI/ANNAMARIA</t>
  </si>
  <si>
    <t>FARIELLO</t>
  </si>
  <si>
    <t xml:space="preserve">ANNALISA                      </t>
  </si>
  <si>
    <t>78.FARIELLO/ANNALISA</t>
  </si>
  <si>
    <t>15/08/81</t>
  </si>
  <si>
    <t>FASIELLO</t>
  </si>
  <si>
    <t>79.FASIELLO/ANTONIO</t>
  </si>
  <si>
    <t>03/11/05</t>
  </si>
  <si>
    <t>80.FASIELLO/CHRISTIAN</t>
  </si>
  <si>
    <t>10/09/08</t>
  </si>
  <si>
    <t>81.FASIELLO/GIOVANNI</t>
  </si>
  <si>
    <t>17/11/81</t>
  </si>
  <si>
    <t xml:space="preserve">ALISSA                        </t>
  </si>
  <si>
    <t>82.FELICE/ALISSA</t>
  </si>
  <si>
    <t>02/12/17</t>
  </si>
  <si>
    <t>83.FILANNINO/GIUSEPPE</t>
  </si>
  <si>
    <t>21/03/59</t>
  </si>
  <si>
    <t>FLENA</t>
  </si>
  <si>
    <t xml:space="preserve">GIUSEPPE ROBERTO              </t>
  </si>
  <si>
    <t>84.FLENA/GIUSEPPEROBER</t>
  </si>
  <si>
    <t>03/05/63</t>
  </si>
  <si>
    <t>85.FONTANA/GIOVANNI</t>
  </si>
  <si>
    <t>14/02/89</t>
  </si>
  <si>
    <t xml:space="preserve">FORMICA                       </t>
  </si>
  <si>
    <t>86.FORMICA/FRANCESCO</t>
  </si>
  <si>
    <t>87.FORMICA/MARIO</t>
  </si>
  <si>
    <t xml:space="preserve">GALASSO                       </t>
  </si>
  <si>
    <t>88.GALASSO/CHRISTIAN</t>
  </si>
  <si>
    <t>89.GALASSO/LUIGI</t>
  </si>
  <si>
    <t xml:space="preserve">MARIANA             </t>
  </si>
  <si>
    <t>90.GENTILE/MARIANA</t>
  </si>
  <si>
    <t>91.GIANNICO/MICHELE</t>
  </si>
  <si>
    <t>30/07/80</t>
  </si>
  <si>
    <t>92.GIANNICO/NICOLA</t>
  </si>
  <si>
    <t>29/05/21</t>
  </si>
  <si>
    <t xml:space="preserve">VERA                          </t>
  </si>
  <si>
    <t>93.GIGANTE/VERA</t>
  </si>
  <si>
    <t>08/06/81</t>
  </si>
  <si>
    <t>94.GIULIANI/SARA</t>
  </si>
  <si>
    <t>19/02/92</t>
  </si>
  <si>
    <t>GIUSTO</t>
  </si>
  <si>
    <t>95.GIUSTO/TERESA</t>
  </si>
  <si>
    <t>09/08/03</t>
  </si>
  <si>
    <t>HUMPHREYS</t>
  </si>
  <si>
    <t xml:space="preserve">PAMELA KAY                    </t>
  </si>
  <si>
    <t>96.HUMPHREYS/PAMELAKA</t>
  </si>
  <si>
    <t>07/04/59</t>
  </si>
  <si>
    <t>IACOVELLI</t>
  </si>
  <si>
    <t>97.IACOVELLI/FRANCESC</t>
  </si>
  <si>
    <t>28/07/70</t>
  </si>
  <si>
    <t>IGNISCI</t>
  </si>
  <si>
    <t xml:space="preserve">MARIANGELA                    </t>
  </si>
  <si>
    <t>98.IGNISCI/MARIANGELA</t>
  </si>
  <si>
    <t>21/05/92</t>
  </si>
  <si>
    <t>LACARBONARA</t>
  </si>
  <si>
    <t>99.LACARBONARA/FABIO</t>
  </si>
  <si>
    <t>25/09/86</t>
  </si>
  <si>
    <t>100.LADISA/ELISABETTA</t>
  </si>
  <si>
    <t>02/07/12</t>
  </si>
  <si>
    <t>101.LADISA/GIUSEPPE</t>
  </si>
  <si>
    <t>23/07/77</t>
  </si>
  <si>
    <t>LAGETTO</t>
  </si>
  <si>
    <t>102.LAGETTO/ANGELO</t>
  </si>
  <si>
    <t>26/11/90</t>
  </si>
  <si>
    <t>LAMPUGNANI</t>
  </si>
  <si>
    <t>103.LAMPUGNANI/NICOLA</t>
  </si>
  <si>
    <t>13/06/00</t>
  </si>
  <si>
    <t>LARUCCIA</t>
  </si>
  <si>
    <t>104.LARUCCIA/NICOLA</t>
  </si>
  <si>
    <t>12/07/80</t>
  </si>
  <si>
    <t xml:space="preserve">LATORRE                       </t>
  </si>
  <si>
    <t>105.LATORRE/GIOVANNI</t>
  </si>
  <si>
    <t xml:space="preserve">LUCIANO             </t>
  </si>
  <si>
    <t>106.LATORRE/LUCIANO</t>
  </si>
  <si>
    <t>107.LAVOPA/ROSA</t>
  </si>
  <si>
    <t>20/09/87</t>
  </si>
  <si>
    <t>LAVORATTI</t>
  </si>
  <si>
    <t>108.LAVORATTI/ALDO</t>
  </si>
  <si>
    <t>04/08/82</t>
  </si>
  <si>
    <t xml:space="preserve">LEO                           </t>
  </si>
  <si>
    <t xml:space="preserve">ADDOLORATA          </t>
  </si>
  <si>
    <t>109.LEO/ADDOLORATA</t>
  </si>
  <si>
    <t>LEOCI</t>
  </si>
  <si>
    <t>110.LEOCI/MARIO</t>
  </si>
  <si>
    <t>29/07/15</t>
  </si>
  <si>
    <t>111.LEOCI/NICOLO</t>
  </si>
  <si>
    <t>04/01/92</t>
  </si>
  <si>
    <t>LEUCI</t>
  </si>
  <si>
    <t>112.LEUCI/TERESA</t>
  </si>
  <si>
    <t>07/08/64</t>
  </si>
  <si>
    <t>LOPRIORE</t>
  </si>
  <si>
    <t>113.LOPRIORE/MARIANNA</t>
  </si>
  <si>
    <t>12/11/61</t>
  </si>
  <si>
    <t xml:space="preserve">LOPS                          </t>
  </si>
  <si>
    <t>114.LOPS/ALESSANDRO</t>
  </si>
  <si>
    <t>115.LOPS/ELISA</t>
  </si>
  <si>
    <t>116.LOPS/FRANCESCO</t>
  </si>
  <si>
    <t xml:space="preserve">MAFFEI                        </t>
  </si>
  <si>
    <t>117.MAFFEI/MICHELA</t>
  </si>
  <si>
    <t xml:space="preserve">MANCUSO                       </t>
  </si>
  <si>
    <t>118.MANCUSO/LUCIA</t>
  </si>
  <si>
    <t>MARINOSCI</t>
  </si>
  <si>
    <t>119.MARINOSCI/GIUSEPPI</t>
  </si>
  <si>
    <t>13/11/64</t>
  </si>
  <si>
    <t>MASSARONI</t>
  </si>
  <si>
    <t>120.MASSARONI/VINCENZO</t>
  </si>
  <si>
    <t>02/03/86</t>
  </si>
  <si>
    <t>MILILLO</t>
  </si>
  <si>
    <t>121.MILILLO/CARLO</t>
  </si>
  <si>
    <t>24/10/51</t>
  </si>
  <si>
    <t>MIMMO</t>
  </si>
  <si>
    <t xml:space="preserve">MIZIO                         </t>
  </si>
  <si>
    <t>122.MIZIO/MIMMO</t>
  </si>
  <si>
    <t>MODUGNO</t>
  </si>
  <si>
    <t>123.MODUGNO/LUCIA</t>
  </si>
  <si>
    <t>11/09/93</t>
  </si>
  <si>
    <t>124.MODUGNO/PAOLO</t>
  </si>
  <si>
    <t>18/12/96</t>
  </si>
  <si>
    <t xml:space="preserve">MONTALBO                      </t>
  </si>
  <si>
    <t xml:space="preserve">GIUSEPPE SANTE      </t>
  </si>
  <si>
    <t>125.MONTALBO/GIUSEPPE</t>
  </si>
  <si>
    <t>MONTARULI</t>
  </si>
  <si>
    <t>126.MONTARULI/ELISABET</t>
  </si>
  <si>
    <t>11/11/94</t>
  </si>
  <si>
    <t>127.MONTARULI/ROCCO</t>
  </si>
  <si>
    <t>08/01/68</t>
  </si>
  <si>
    <t>128.MY/ARIANNA</t>
  </si>
  <si>
    <t>02/12/87</t>
  </si>
  <si>
    <t xml:space="preserve">NARRACCI                      </t>
  </si>
  <si>
    <t xml:space="preserve">ERICA               </t>
  </si>
  <si>
    <t>129.NARRACCI/ERICA</t>
  </si>
  <si>
    <t xml:space="preserve">MADDALENA           </t>
  </si>
  <si>
    <t>130.NARRACCI/MADDALENA</t>
  </si>
  <si>
    <t xml:space="preserve">ILENIA                        </t>
  </si>
  <si>
    <t>131.NOTARO/ILENIA</t>
  </si>
  <si>
    <t>15/11/74</t>
  </si>
  <si>
    <t>NUZZACI</t>
  </si>
  <si>
    <t>132.NUZZACI/ALESSIA</t>
  </si>
  <si>
    <t>07/01/18</t>
  </si>
  <si>
    <t>133.NUZZACI/FABIO</t>
  </si>
  <si>
    <t>24/08/84</t>
  </si>
  <si>
    <t>134.NUZZACI/SOFIA</t>
  </si>
  <si>
    <t>03/10/20</t>
  </si>
  <si>
    <t xml:space="preserve">FORTUNA                       </t>
  </si>
  <si>
    <t>135.PAGANO/FORTUNA</t>
  </si>
  <si>
    <t>12/04/68</t>
  </si>
  <si>
    <t xml:space="preserve">COSTANTINA                    </t>
  </si>
  <si>
    <t>136.PALAZZO/COSTANTINA</t>
  </si>
  <si>
    <t>20/11/74</t>
  </si>
  <si>
    <t>137.PALERMO/ROBERTA</t>
  </si>
  <si>
    <t>23/09/02</t>
  </si>
  <si>
    <t>138.PALMISANO/ANTONELL</t>
  </si>
  <si>
    <t>17/04/76</t>
  </si>
  <si>
    <t>PARITI</t>
  </si>
  <si>
    <t>139.PARITI/ANDREA</t>
  </si>
  <si>
    <t>17/03/90</t>
  </si>
  <si>
    <t>140.PATRUNO/ANTONIA</t>
  </si>
  <si>
    <t>141.PATRUNO/VINCENZA</t>
  </si>
  <si>
    <t>29/01/62</t>
  </si>
  <si>
    <t>142.PEDONE/ALICE</t>
  </si>
  <si>
    <t>29/09/05</t>
  </si>
  <si>
    <t>PELLEGRINI</t>
  </si>
  <si>
    <t>143.PELLEGRINI/MARIANN</t>
  </si>
  <si>
    <t>16/10/93</t>
  </si>
  <si>
    <t xml:space="preserve">NICO                          </t>
  </si>
  <si>
    <t>144.PELLEGRINI/NICO</t>
  </si>
  <si>
    <t>12/04/82</t>
  </si>
  <si>
    <t>PERILLI</t>
  </si>
  <si>
    <t>145.PERILLI/ROSA</t>
  </si>
  <si>
    <t>30/03/67</t>
  </si>
  <si>
    <t>PETRUZZELLI</t>
  </si>
  <si>
    <t>146.PETRUZZELLI/MARIA</t>
  </si>
  <si>
    <t>14/03/62</t>
  </si>
  <si>
    <t>PICCOLINO</t>
  </si>
  <si>
    <t>147.PICCOLINO/ANTONELL</t>
  </si>
  <si>
    <t>24/03/80</t>
  </si>
  <si>
    <t>PIETRAFESA</t>
  </si>
  <si>
    <t>148.PIETRAFESA/PIETRO</t>
  </si>
  <si>
    <t>28/02/72</t>
  </si>
  <si>
    <t>149.PIETRAFESA/ROCCO</t>
  </si>
  <si>
    <t>09/01/70</t>
  </si>
  <si>
    <t>150.PUGLIESE/DOMENICO</t>
  </si>
  <si>
    <t>03/04/63</t>
  </si>
  <si>
    <t>PULINI</t>
  </si>
  <si>
    <t>151.PULINI/ANTONIO</t>
  </si>
  <si>
    <t>24/10/76</t>
  </si>
  <si>
    <t>QUARATINO</t>
  </si>
  <si>
    <t>152.QUARATINO/ANTONIA</t>
  </si>
  <si>
    <t>27/01/54</t>
  </si>
  <si>
    <t xml:space="preserve">ALTOMARE                      </t>
  </si>
  <si>
    <t>153.RICCARDI/ALTOMARE</t>
  </si>
  <si>
    <t>12/03/67</t>
  </si>
  <si>
    <t>RIZZATO</t>
  </si>
  <si>
    <t>154.RIZZATO/ALESSIO</t>
  </si>
  <si>
    <t>07/01/06</t>
  </si>
  <si>
    <t>155.RIZZATO/CHRISTIAN</t>
  </si>
  <si>
    <t>04/07/80</t>
  </si>
  <si>
    <t>156.RIZZATO/GAIA</t>
  </si>
  <si>
    <t>16/08/12</t>
  </si>
  <si>
    <t xml:space="preserve">DOMENICA                      </t>
  </si>
  <si>
    <t>157.RIZZI/DOMENICA</t>
  </si>
  <si>
    <t>16/09/78</t>
  </si>
  <si>
    <t>158.RIZZO/LUISA</t>
  </si>
  <si>
    <t>159.ROTUNNO/MONICA</t>
  </si>
  <si>
    <t>06/05/81</t>
  </si>
  <si>
    <t>SANTOBUONO</t>
  </si>
  <si>
    <t>160.SANTOBUONO/ISABELL</t>
  </si>
  <si>
    <t>11/12/63</t>
  </si>
  <si>
    <t xml:space="preserve">SANTORO                       </t>
  </si>
  <si>
    <t>161.SANTORO/COSIMO</t>
  </si>
  <si>
    <t>162.SAVINO/DAVIDE</t>
  </si>
  <si>
    <t>10/07/05</t>
  </si>
  <si>
    <t xml:space="preserve">AMBROGIO SIMONE               </t>
  </si>
  <si>
    <t>163.SCARINGI/AMBROGIO</t>
  </si>
  <si>
    <t>01/12/92</t>
  </si>
  <si>
    <t xml:space="preserve">SANTE                         </t>
  </si>
  <si>
    <t>164.SCARINGI/SANTE</t>
  </si>
  <si>
    <t>28/08/65</t>
  </si>
  <si>
    <t>165.SCHIAVONE/FRANCESC</t>
  </si>
  <si>
    <t>29/11/92</t>
  </si>
  <si>
    <t>166.SCHIAVONE/ROBERTA</t>
  </si>
  <si>
    <t>24/09/95</t>
  </si>
  <si>
    <t>SCHIAVONE LAMEZ</t>
  </si>
  <si>
    <t xml:space="preserve">MARIA MARION                  </t>
  </si>
  <si>
    <t>167.SCHIAVONELAMEZ/MAR</t>
  </si>
  <si>
    <t>18/01/60</t>
  </si>
  <si>
    <t>168.SCIALPI/LUCIA</t>
  </si>
  <si>
    <t>27/02/00</t>
  </si>
  <si>
    <t xml:space="preserve">MARIA PASANA                  </t>
  </si>
  <si>
    <t>169.SCIALPI/MARIAPASAN</t>
  </si>
  <si>
    <t>05/11/77</t>
  </si>
  <si>
    <t xml:space="preserve">SCORZA                        </t>
  </si>
  <si>
    <t>170.SCORZA/DANIELE</t>
  </si>
  <si>
    <t xml:space="preserve">SEMERARO                      </t>
  </si>
  <si>
    <t xml:space="preserve">GRAZIA              </t>
  </si>
  <si>
    <t>171.SEMERARO/GRAZIA</t>
  </si>
  <si>
    <t xml:space="preserve">SGURA                         </t>
  </si>
  <si>
    <t>172.SGURA/ORONZO</t>
  </si>
  <si>
    <t>174.SIMONE/RICCARDO</t>
  </si>
  <si>
    <t>22/06/01</t>
  </si>
  <si>
    <t>173.SIMONE/ANGELA</t>
  </si>
  <si>
    <t>SPINAZZOLA</t>
  </si>
  <si>
    <t>175.SPINAZZOLA/ANTONIO</t>
  </si>
  <si>
    <t>14/07/53</t>
  </si>
  <si>
    <t xml:space="preserve">SPONZELLI                     </t>
  </si>
  <si>
    <t>176.SPONZELLI/MATTIA</t>
  </si>
  <si>
    <t xml:space="preserve">STOPPA                        </t>
  </si>
  <si>
    <t>177.STOPPA/VITO</t>
  </si>
  <si>
    <t>SUSCA</t>
  </si>
  <si>
    <t>180.SUSCA/CATERINA</t>
  </si>
  <si>
    <t>20/09/08</t>
  </si>
  <si>
    <t>181.SUSCA/GIACOMO</t>
  </si>
  <si>
    <t>27/08/11</t>
  </si>
  <si>
    <t>182.SUSCA/LEONARDO</t>
  </si>
  <si>
    <t>23/03/79</t>
  </si>
  <si>
    <t xml:space="preserve">TARRICONE                     </t>
  </si>
  <si>
    <t xml:space="preserve">VALERIA             </t>
  </si>
  <si>
    <t>183.TARRICONE/VALERIA</t>
  </si>
  <si>
    <t>184.TEDESCO/MICHELE</t>
  </si>
  <si>
    <t>03/12/73</t>
  </si>
  <si>
    <t>TRESSANTE</t>
  </si>
  <si>
    <t>185.TRESSANTE/GIORGIA</t>
  </si>
  <si>
    <t>16/11/69</t>
  </si>
  <si>
    <t>TURITTO</t>
  </si>
  <si>
    <t xml:space="preserve">NICHOLAS                      </t>
  </si>
  <si>
    <t>186.TURITTO/NICHOLAS</t>
  </si>
  <si>
    <t>22/09/13</t>
  </si>
  <si>
    <t>VESCIA</t>
  </si>
  <si>
    <t>187.VESCIA/ANTONELLA</t>
  </si>
  <si>
    <t>06/10/61</t>
  </si>
  <si>
    <t>VIGGIANO</t>
  </si>
  <si>
    <t xml:space="preserve">FABRIZIA                      </t>
  </si>
  <si>
    <t>188.VIGGIANO/FABRIZIA</t>
  </si>
  <si>
    <t>17/12/74</t>
  </si>
  <si>
    <t>ZAGARESE</t>
  </si>
  <si>
    <t>189.ZAGARESE/DANIELA</t>
  </si>
  <si>
    <t>12/02/83</t>
  </si>
  <si>
    <t>STRISCIUGLIO</t>
  </si>
  <si>
    <t>179.STRISCIUGLIO/MARIA</t>
  </si>
  <si>
    <t>From standby</t>
  </si>
  <si>
    <t>178.STRISCIUGLIO/GIULI</t>
  </si>
  <si>
    <t>BELVISO</t>
  </si>
  <si>
    <t>17.BELVISO/SAVERIO</t>
  </si>
  <si>
    <t>16.BELVISO/FLAVIA</t>
  </si>
  <si>
    <t>AZZURRA ANNA</t>
  </si>
  <si>
    <t>1CAPACCHIONE/AZZURRA ANNACHD</t>
  </si>
  <si>
    <t>W46926</t>
  </si>
  <si>
    <t>1CAPACCHIONE/DOMENICOMR</t>
  </si>
  <si>
    <t>MARIA MARINO</t>
  </si>
  <si>
    <t>1CAPACCHIONE/MARIA MARINOMS</t>
  </si>
  <si>
    <t>SABINO</t>
  </si>
  <si>
    <t>1CAVALIERE/SABINOMR</t>
  </si>
  <si>
    <t>Contino</t>
  </si>
  <si>
    <t>Ilaria</t>
  </si>
  <si>
    <t>1CONTINO/ILARIAMS</t>
  </si>
  <si>
    <t>1DE ROBERTIS/FABIOMR</t>
  </si>
  <si>
    <t>1DE ROBERTIS/ILARIAMS</t>
  </si>
  <si>
    <t>1DE ROBERTIS/MARTINAMS</t>
  </si>
  <si>
    <t>1DE VILLAGOMEZ/MARIAMS</t>
  </si>
  <si>
    <t>1DISTASO/MICHELEMR</t>
  </si>
  <si>
    <t>1ESPOSITO/MARIALUIGIAMS</t>
  </si>
  <si>
    <t>Galasso</t>
  </si>
  <si>
    <t>1GALASSO/LORENZOMR</t>
  </si>
  <si>
    <t>1LAMANNA/GIANLUCAMR</t>
  </si>
  <si>
    <t>1MOLLICA/MILENAMS</t>
  </si>
  <si>
    <t>1NUNZIATA/LUIGIAMS</t>
  </si>
  <si>
    <t>1VALERIO/ANNAMS</t>
  </si>
  <si>
    <t>1VALZER/ADRIANOMR</t>
  </si>
  <si>
    <t>Ammendola</t>
  </si>
  <si>
    <t>1AMMENDOLA/TERESA</t>
  </si>
  <si>
    <t>Albamonte</t>
  </si>
  <si>
    <t>1AMMENDOLA/ALBAMONTE</t>
  </si>
  <si>
    <t>CAPOCCIA</t>
  </si>
  <si>
    <t>SANTINA</t>
  </si>
  <si>
    <t>1CAPOCCIA/SANTINA</t>
  </si>
  <si>
    <t>1CIRILLO/ROSA</t>
  </si>
  <si>
    <t>CORRICELLI</t>
  </si>
  <si>
    <t>1CORRICELLI/GRAZIANA</t>
  </si>
  <si>
    <t>1CORRICELLI/LUIGIA</t>
  </si>
  <si>
    <t>DERONZO</t>
  </si>
  <si>
    <t>1DERONZO/SARACHD</t>
  </si>
  <si>
    <t>1DERONZO/ANTONIO</t>
  </si>
  <si>
    <t>ENEA</t>
  </si>
  <si>
    <t>1DERONZO/ENEACHD</t>
  </si>
  <si>
    <t>Di nuzzi</t>
  </si>
  <si>
    <t>Raffaele pio</t>
  </si>
  <si>
    <t>1DI NUZZI/RAFFAELE PIO</t>
  </si>
  <si>
    <t>DI TRANI</t>
  </si>
  <si>
    <t xml:space="preserve">1DI TRANI/GIOVANNI .R/INFT </t>
  </si>
  <si>
    <t>1DI TRANI/NICOLEINF</t>
  </si>
  <si>
    <t>GARREFFA</t>
  </si>
  <si>
    <t>1GARREFFA/AMELIA</t>
  </si>
  <si>
    <t>Labianca</t>
  </si>
  <si>
    <t>1LABIANCA/MARIKA</t>
  </si>
  <si>
    <t>Minafra</t>
  </si>
  <si>
    <t>1MINAFRA/LUCA</t>
  </si>
  <si>
    <t>Monopoli</t>
  </si>
  <si>
    <t>Miriana</t>
  </si>
  <si>
    <t>1MONOPOLI/MIRIANA</t>
  </si>
  <si>
    <t>1PAGANO/FILOMENA</t>
  </si>
  <si>
    <t>MARIAROSA</t>
  </si>
  <si>
    <t>1PAGANO/MARIAROSA</t>
  </si>
  <si>
    <t>PELAGALLI</t>
  </si>
  <si>
    <t>POMPEO</t>
  </si>
  <si>
    <t>1PELAGALLI/POMPEO</t>
  </si>
  <si>
    <t>PRETEROTI</t>
  </si>
  <si>
    <t>ANNA CLAUDIA</t>
  </si>
  <si>
    <t>1PRETEROTI/ANNA CLAUDIA</t>
  </si>
  <si>
    <t>Scotto</t>
  </si>
  <si>
    <t>1SCOTTO/FRANCESCO</t>
  </si>
  <si>
    <t>Flavia</t>
  </si>
  <si>
    <t>1SCOTTO/FLAVIACHD</t>
  </si>
  <si>
    <t>SOLDANO</t>
  </si>
  <si>
    <t>1SOLDANO/SEBASTIANO</t>
  </si>
  <si>
    <t>STOPPELLI</t>
  </si>
  <si>
    <t>1STOPPELLI/PASQUALE</t>
  </si>
  <si>
    <t>Zarra</t>
  </si>
  <si>
    <t>1ZARRA/ANTONIETTA</t>
  </si>
  <si>
    <t>Giancarlo</t>
  </si>
  <si>
    <t>1ALLEGRINI/GIANCARLOMR</t>
  </si>
  <si>
    <t>W46112</t>
  </si>
  <si>
    <t>1ARRIGA/MARIAPIAMS</t>
  </si>
  <si>
    <t>1CAMILLO/ROSSANAMS</t>
  </si>
  <si>
    <t>CECCARELLI</t>
  </si>
  <si>
    <t>Coli</t>
  </si>
  <si>
    <t>Patrizia</t>
  </si>
  <si>
    <t>1COLI/PATRIZIAMS</t>
  </si>
  <si>
    <t>1DEPASCALIS/ANTONELLOMR</t>
  </si>
  <si>
    <t>1FRESCHI/LETIZIAMS</t>
  </si>
  <si>
    <t>1GASPARINI/CHIARAMS</t>
  </si>
  <si>
    <t>1GENTILUCCI/CLAUDIAMS</t>
  </si>
  <si>
    <t>1IANNICCHERI/LORENAMS.R/INFTHK1LEONE/LUCAINF</t>
  </si>
  <si>
    <t xml:space="preserve">LEONE                         </t>
  </si>
  <si>
    <t>1LEONE/LUCAINF</t>
  </si>
  <si>
    <t xml:space="preserve">VICTORIA            </t>
  </si>
  <si>
    <t>1LEONE/VICTORIACHD</t>
  </si>
  <si>
    <t>1MALINOWKA/AGNIESZKAMS</t>
  </si>
  <si>
    <t>Massaccesi</t>
  </si>
  <si>
    <t>1MASSACCESI/MARCOMR</t>
  </si>
  <si>
    <t>1MORGANTE/ATTILIOMR</t>
  </si>
  <si>
    <t>1MORICONI/FRANCESCOMR</t>
  </si>
  <si>
    <t>1NAPOLI/FABIANAMS</t>
  </si>
  <si>
    <t>1PAMPALONI/ANNAMS</t>
  </si>
  <si>
    <t>1PATACCA/VALENTINAMS</t>
  </si>
  <si>
    <t>1TORRELLI/LUCAMR</t>
  </si>
  <si>
    <t>1TORTOLINI/LETIZIAMS</t>
  </si>
  <si>
    <t xml:space="preserve">TRAD                          </t>
  </si>
  <si>
    <t>1TRAD/GIULIAMS</t>
  </si>
  <si>
    <t>1WISNIOWSKISTORCE/JAKUBSTEFANMR</t>
  </si>
  <si>
    <t>1ZONI/SIMONAMS</t>
  </si>
  <si>
    <t>1ADDABBO/LAURAMS</t>
  </si>
  <si>
    <t>W46111</t>
  </si>
  <si>
    <t>BARONIO</t>
  </si>
  <si>
    <t>KEVIN MATHIAS</t>
  </si>
  <si>
    <t>1BARONIO/KEVINMATHIASMR</t>
  </si>
  <si>
    <t xml:space="preserve">BELLETTI                      </t>
  </si>
  <si>
    <t xml:space="preserve">BEATRICE            </t>
  </si>
  <si>
    <t>1BELLETTI/BEATRICECHD</t>
  </si>
  <si>
    <t>1BELLETTI/DANIELEMR</t>
  </si>
  <si>
    <t>1BELLETTI/LEONARDOCHD</t>
  </si>
  <si>
    <t xml:space="preserve">BIORDI                        </t>
  </si>
  <si>
    <t xml:space="preserve">SONIA               </t>
  </si>
  <si>
    <t>1BIORDI/SONIAMS</t>
  </si>
  <si>
    <t>Boi</t>
  </si>
  <si>
    <t>1BOI/STEFANOMR</t>
  </si>
  <si>
    <t xml:space="preserve">BONANNI                       </t>
  </si>
  <si>
    <t>1BONANNI/VERONICAMS</t>
  </si>
  <si>
    <t xml:space="preserve">BRUTTO                        </t>
  </si>
  <si>
    <t xml:space="preserve">EUGENIA             </t>
  </si>
  <si>
    <t>1BRUTTO/EUGENIAMS</t>
  </si>
  <si>
    <t>Carboni</t>
  </si>
  <si>
    <t>1CARBONI/MARCELLOMR</t>
  </si>
  <si>
    <t>Chiara</t>
  </si>
  <si>
    <t>1CARBONI/CHIARAMS</t>
  </si>
  <si>
    <t xml:space="preserve">CARUGNO                       </t>
  </si>
  <si>
    <t xml:space="preserve">IRMA                </t>
  </si>
  <si>
    <t>1CARUGNO/IRMAMS</t>
  </si>
  <si>
    <t>1CARUGNO/ISABELLAMS</t>
  </si>
  <si>
    <t>CARUSI</t>
  </si>
  <si>
    <t>1CARUSI/NICOLAMS</t>
  </si>
  <si>
    <t xml:space="preserve">CIMINI                        </t>
  </si>
  <si>
    <t>1CIMINI/ALESSANDROMR</t>
  </si>
  <si>
    <t>1CIMINI/FRANCESCAMS</t>
  </si>
  <si>
    <t>1CIMINI/GIORGIOMR</t>
  </si>
  <si>
    <t>1CONTE/DAVIDEMR</t>
  </si>
  <si>
    <t xml:space="preserve">DABOBASH                      </t>
  </si>
  <si>
    <t>1DABOBASH/MARCOMR</t>
  </si>
  <si>
    <t xml:space="preserve">DI CARLO                      </t>
  </si>
  <si>
    <t>1DICARLO/GIULIAMR</t>
  </si>
  <si>
    <t>El achaary</t>
  </si>
  <si>
    <t>Sanaa</t>
  </si>
  <si>
    <t>1ELACHAARY/SANAAMS</t>
  </si>
  <si>
    <t>Ferro</t>
  </si>
  <si>
    <t>1FERRO/GIUSEPPEMR</t>
  </si>
  <si>
    <t xml:space="preserve">FORTUNATI                     </t>
  </si>
  <si>
    <t>1FORTUNATI/GIULIANOMR</t>
  </si>
  <si>
    <t xml:space="preserve">GIAMBELLUCA                   </t>
  </si>
  <si>
    <t xml:space="preserve">AMALIA              </t>
  </si>
  <si>
    <t>1GIAMBELLUCA/AMALIAMS</t>
  </si>
  <si>
    <t xml:space="preserve">JIN                           </t>
  </si>
  <si>
    <t xml:space="preserve">XIA                 </t>
  </si>
  <si>
    <t>1JIN/XIAMS</t>
  </si>
  <si>
    <t>LAURO</t>
  </si>
  <si>
    <t>1LAURO/ELISAMS</t>
  </si>
  <si>
    <t xml:space="preserve">LINDIRI                       </t>
  </si>
  <si>
    <t>1LINDIRI/DAVIDEMR</t>
  </si>
  <si>
    <t>1LINDIRI/DIEGOMR</t>
  </si>
  <si>
    <t xml:space="preserve">GIOVANNIPAOLO       </t>
  </si>
  <si>
    <t>1LINDIRI/GIOVANNIPAOLOMR</t>
  </si>
  <si>
    <t>1LINDIRI/LEONARDOMR</t>
  </si>
  <si>
    <t>1LINDIRI/LUCAMR</t>
  </si>
  <si>
    <t xml:space="preserve">LUDOVICA            </t>
  </si>
  <si>
    <t>1LINDIRI/LUDOVICAMR</t>
  </si>
  <si>
    <t xml:space="preserve">LOLLI                         </t>
  </si>
  <si>
    <t>1LOLLI/ANGELOMR</t>
  </si>
  <si>
    <t>LOPEZ</t>
  </si>
  <si>
    <t>ROMINA GISELA</t>
  </si>
  <si>
    <t>1LOPEZ/ROMINAGISELAMS</t>
  </si>
  <si>
    <t>Magrini</t>
  </si>
  <si>
    <t>Fabiola</t>
  </si>
  <si>
    <t>1MAGRINI/FABIOLAMS</t>
  </si>
  <si>
    <t xml:space="preserve">ANNA MARIA          </t>
  </si>
  <si>
    <t>1MORENA/ANNAMARIAMS</t>
  </si>
  <si>
    <t>Olla</t>
  </si>
  <si>
    <t>1OLLA/MICHELAMS</t>
  </si>
  <si>
    <t xml:space="preserve">PIPPA                         </t>
  </si>
  <si>
    <t xml:space="preserve">PATRIZIA            </t>
  </si>
  <si>
    <t>1PIPPA/PATRIZIAMS</t>
  </si>
  <si>
    <t xml:space="preserve">RICCHI                        </t>
  </si>
  <si>
    <t>1RICCHI/EDOARDOMR</t>
  </si>
  <si>
    <t>1RICCHI/PATRIZIAMS</t>
  </si>
  <si>
    <t xml:space="preserve">PIETRO              </t>
  </si>
  <si>
    <t>1RICCHI/PIETROMR</t>
  </si>
  <si>
    <t xml:space="preserve">MANUEL              </t>
  </si>
  <si>
    <t>1RUSSO/MANUELMR</t>
  </si>
  <si>
    <t xml:space="preserve">SCARPARI                      </t>
  </si>
  <si>
    <t xml:space="preserve">LORENZO             </t>
  </si>
  <si>
    <t>1SCARPARI/LORENZOMR</t>
  </si>
  <si>
    <t>Schembri</t>
  </si>
  <si>
    <t>Nunzia</t>
  </si>
  <si>
    <t>1SCHEMBRI/NUNZIAMS</t>
  </si>
  <si>
    <t xml:space="preserve">SCOTTI                        </t>
  </si>
  <si>
    <t>1SCOTTI/VITTORIOMR</t>
  </si>
  <si>
    <t>SEIDENARI</t>
  </si>
  <si>
    <t>1SEIDENARI/LINDAMS</t>
  </si>
  <si>
    <t xml:space="preserve">SESTILI                       </t>
  </si>
  <si>
    <t xml:space="preserve">LEONIDA             </t>
  </si>
  <si>
    <t>1SESTILI/LEONIDAMS</t>
  </si>
  <si>
    <t>1SESTILI/MICHELEMR</t>
  </si>
  <si>
    <t>1SESTILI/SERENAMS</t>
  </si>
  <si>
    <t xml:space="preserve">SONG                          </t>
  </si>
  <si>
    <t xml:space="preserve">YAN LI              </t>
  </si>
  <si>
    <t>1SONG/YANLIMR</t>
  </si>
  <si>
    <t xml:space="preserve">TARTAGLIONE                   </t>
  </si>
  <si>
    <t>1TARTAGLIONE/GIULIANOMR</t>
  </si>
  <si>
    <t xml:space="preserve">TASSINARI                     </t>
  </si>
  <si>
    <t xml:space="preserve">GIANCARLO MATTEO    </t>
  </si>
  <si>
    <t>1TASSINARI/GIANCARLOMATTEOMR</t>
  </si>
  <si>
    <t xml:space="preserve">VALLATI                       </t>
  </si>
  <si>
    <t>1VALLATI/FRANCESCAMS</t>
  </si>
  <si>
    <t xml:space="preserve">VERRONE                       </t>
  </si>
  <si>
    <t xml:space="preserve">DAIANA              </t>
  </si>
  <si>
    <t>1VERRONE/DAIANAMS</t>
  </si>
  <si>
    <t xml:space="preserve">VILLACCIO                     </t>
  </si>
  <si>
    <t>1VILLACCIO/ILARIAMS</t>
  </si>
  <si>
    <t xml:space="preserve">YANG                          </t>
  </si>
  <si>
    <t xml:space="preserve">LING                </t>
  </si>
  <si>
    <t>1YANG/LINGMR</t>
  </si>
  <si>
    <t>Zenined</t>
  </si>
  <si>
    <t>Chaimaa</t>
  </si>
  <si>
    <t>1ZENINED/CHAIMAAMS</t>
  </si>
  <si>
    <t>AIUTO/GIVANNI 25E Y</t>
  </si>
  <si>
    <t>AIUTO/VITO 25F Y</t>
  </si>
  <si>
    <t>ALAGNI/COSIMO 17A Y</t>
  </si>
  <si>
    <t>ALBERGA/MARTAMORENA 15F Y</t>
  </si>
  <si>
    <t>AMORUSO/ARIANNA 14A Y</t>
  </si>
  <si>
    <t>AMORUSO/NICOLETTA 11F Y</t>
  </si>
  <si>
    <t>ANTOLINI/FRANCESCA 29D Y</t>
  </si>
  <si>
    <t>APOLLONIO/GIORGIA 18D Y</t>
  </si>
  <si>
    <t>APRILE/SARA 5F Y</t>
  </si>
  <si>
    <t>ARIANO/SAMANTA 21A Y</t>
  </si>
  <si>
    <t>AUCIELLO/GIUSEPPE 5B Y</t>
  </si>
  <si>
    <t>BALLARINO/COSIMADAM. 21D Y</t>
  </si>
  <si>
    <t>BASSANI/PIERA 12C Y</t>
  </si>
  <si>
    <t>BELVISO/SAVERIO 2B Y</t>
  </si>
  <si>
    <t>BELVISO/FLAVIA 2A Y</t>
  </si>
  <si>
    <t>BENEDETTI/FRANCESCO 26A Y</t>
  </si>
  <si>
    <t>BLASI/FRANCESCA 16A Y</t>
  </si>
  <si>
    <t>BRUNO/LUIGI 17B Y</t>
  </si>
  <si>
    <t>BUFO/MICHELANGELO 21E Y</t>
  </si>
  <si>
    <t>CALABRESE/ROMANO 16B Y</t>
  </si>
  <si>
    <t>CALABRESE/TOMMASO 2D Y</t>
  </si>
  <si>
    <t>CALABRESE/FRANCESCO 2F Y</t>
  </si>
  <si>
    <t>CALABRESE/MARISOL 2E Y</t>
  </si>
  <si>
    <t>CAMPOREALE/SALVATOR. 21C Y</t>
  </si>
  <si>
    <t>CANTATORE/ANGELICA 24A Y</t>
  </si>
  <si>
    <t>CAPOBIANCO/CONCETTA 10F Y</t>
  </si>
  <si>
    <t>CAPUTO/DOMENICO 7A Y</t>
  </si>
  <si>
    <t>CAPUTO/LUCIA 6C Y</t>
  </si>
  <si>
    <t>CARONE/MICHELE 3A Y</t>
  </si>
  <si>
    <t>CARRASSI/ANNA 9A Y</t>
  </si>
  <si>
    <t>CARRINO/STENIO 16E Y</t>
  </si>
  <si>
    <t>CECERE/SANDRA 28B Y</t>
  </si>
  <si>
    <t>CECERE/SARA 28C Y</t>
  </si>
  <si>
    <t>CECERE/STEFANO 28D Y</t>
  </si>
  <si>
    <t>CICERONE/ISABELLA 27F Y</t>
  </si>
  <si>
    <t>COLAZZO/VALENTINA 30D Y</t>
  </si>
  <si>
    <t>COLONNA/GIUSEPPE 14C Y</t>
  </si>
  <si>
    <t>CONGEDO/LUCA 18A Y</t>
  </si>
  <si>
    <t>CONGEDO/NICOLA 18B Y</t>
  </si>
  <si>
    <t>CONGEDO/SALVATORE 18C Y</t>
  </si>
  <si>
    <t>CURRO/ANNA 17D Y</t>
  </si>
  <si>
    <t>CUSANNO/LUCIA 1A Y</t>
  </si>
  <si>
    <t>DINTRONO/LUISA</t>
  </si>
  <si>
    <t>DAMICO/AURORA 5C Y</t>
  </si>
  <si>
    <t>DAMICO/DONATO 5D Y</t>
  </si>
  <si>
    <t>DAMICO/MATTEO 5E Y</t>
  </si>
  <si>
    <t>DEBARI/ANTONIO 27E Y</t>
  </si>
  <si>
    <t>De Benedittis</t>
  </si>
  <si>
    <t>Bruno Antonio</t>
  </si>
  <si>
    <t>DEBENEDITTIS/BRUNOA. 24F Y</t>
  </si>
  <si>
    <t>DECARNE/ANNA 31E Y</t>
  </si>
  <si>
    <t>DECARNE/MARIA 31F Y</t>
  </si>
  <si>
    <t>DECHIARA/MARTINA 7D Y</t>
  </si>
  <si>
    <t>DE LUCA</t>
  </si>
  <si>
    <t xml:space="preserve">ANTONIO         </t>
  </si>
  <si>
    <t>DELUCA/ANTONIO 11B Y</t>
  </si>
  <si>
    <t>DEMARCO/MICHELE 7F Y</t>
  </si>
  <si>
    <t>DEMONTE/RAFFAELLA 3C Y</t>
  </si>
  <si>
    <t>DELVESCOVO/IGNAZIO 15E Y</t>
  </si>
  <si>
    <t>DELLANGELOCUSTODE/G. 30E Y</t>
  </si>
  <si>
    <t>DELLANGELOCUSTODE/M. 30F Y</t>
  </si>
  <si>
    <t>DELLINOCI/DANIELA 6E Y</t>
  </si>
  <si>
    <t>DEMATTIA/ALYSSA 14B Y</t>
  </si>
  <si>
    <t>DEMONTE/FABIO 9D Y</t>
  </si>
  <si>
    <t>DEMONTE/FORTUNATO 9B Y</t>
  </si>
  <si>
    <t>DEMONTE/SOFIA 9C Y</t>
  </si>
  <si>
    <t>DIBENEDETTO/ANGELA 24B Y</t>
  </si>
  <si>
    <t>DILELLO/ANNA 27C Y</t>
  </si>
  <si>
    <t>DIBELLO/PIERANGELA 23A Y</t>
  </si>
  <si>
    <t>DIBENEDETTO/ADELAID. 31A Y</t>
  </si>
  <si>
    <t>DIGIOVANNI/MICHELE 8B Y</t>
  </si>
  <si>
    <t>EGIZII/ROSA 20C Y</t>
  </si>
  <si>
    <t>EJUPI/AURORA 12A Y</t>
  </si>
  <si>
    <t>EJUPI/EDLIR 12B Y</t>
  </si>
  <si>
    <t>ESPOSTO/LUCIA 8A Y</t>
  </si>
  <si>
    <t>FANULI/ANNAMARIA 22F Y</t>
  </si>
  <si>
    <t>FASIELLO/ANTONIO 32A Y</t>
  </si>
  <si>
    <t>FASIELLO/CHRISTIAN 32B Y</t>
  </si>
  <si>
    <t>FASIELLO/GIOVANNI 32C Y</t>
  </si>
  <si>
    <t>Fedele</t>
  </si>
  <si>
    <t>Maria Grazia Pasqualina</t>
  </si>
  <si>
    <t>FEDELE/MARIAGRAZIAP. 24E Y</t>
  </si>
  <si>
    <t>FELICE/ALISSA 20F Y</t>
  </si>
  <si>
    <t>FILANNINO/GIUSEPPE 8C Y</t>
  </si>
  <si>
    <t>FLENA/GIUSEPPEROBER. 31B Y</t>
  </si>
  <si>
    <t>FONTANA/GIOVANNI 19A Y</t>
  </si>
  <si>
    <t>FORMICA/FRANCESCO 23C Y</t>
  </si>
  <si>
    <t>FORMICA/MARIO 23B Y</t>
  </si>
  <si>
    <t>GALASSO/CHRISTIAN 27A Y</t>
  </si>
  <si>
    <t>GALASSO/LUIGI 27B Y</t>
  </si>
  <si>
    <t>GARGANO/STEFANIA 6F Y</t>
  </si>
  <si>
    <t>GENTILE/MARIANA 25C Y</t>
  </si>
  <si>
    <t>GIANNICO/MICHELE 6A Y</t>
  </si>
  <si>
    <t>GIANNICO/NICOLA 6B Y</t>
  </si>
  <si>
    <t>GIGANTE/VERA 13F Y</t>
  </si>
  <si>
    <t>GIUSTO/TERESA 28E Y</t>
  </si>
  <si>
    <t>HUMPHREYS/PAMELAKAY 3B Y</t>
  </si>
  <si>
    <t>IACOVELLI/FRANCESCA 19E Y</t>
  </si>
  <si>
    <t>IGNISCI/MARIANGELA 20E Y</t>
  </si>
  <si>
    <t>LACARBONARA/FABIO 21B Y</t>
  </si>
  <si>
    <t>LADISA/ELISABETTA 10A Y</t>
  </si>
  <si>
    <t>LADISA/GIUSEPPE 10C Y</t>
  </si>
  <si>
    <t>LAGETTO/ANGELO 16F Y</t>
  </si>
  <si>
    <t>LAMPUGNANI/NICOLA 29B Y</t>
  </si>
  <si>
    <t>LARUCCIA/NICOLA 10E Y</t>
  </si>
  <si>
    <t>LATORRE/GIOVANNI 25A Y</t>
  </si>
  <si>
    <t>LATORRE/LUCIANO 25B Y</t>
  </si>
  <si>
    <t>LAVOPA/ROSA 30B Y</t>
  </si>
  <si>
    <t>LAVORATTI/ALDO 29F Y</t>
  </si>
  <si>
    <t>LEO/ADDOLORATA 26E Y</t>
  </si>
  <si>
    <t>LEUCI/TERESA 31C Y</t>
  </si>
  <si>
    <t>LOBEFARO</t>
  </si>
  <si>
    <t>GRAZIA MARIA</t>
  </si>
  <si>
    <t>LOBEFARO/GRAZIAMARI. 11A Y</t>
  </si>
  <si>
    <t>LOPRIORE/MARIANNA 9E Y</t>
  </si>
  <si>
    <t>LOPS/ALESSANDRO 23F Y</t>
  </si>
  <si>
    <t>LOPS/FRANCESCO 22D Y</t>
  </si>
  <si>
    <t>LOPS/FRANCESCO 1A Y</t>
  </si>
  <si>
    <t>LOPS/MICHELE 1B Y</t>
  </si>
  <si>
    <t>LOSITO/ANDREA 15C Y</t>
  </si>
  <si>
    <t>MAFFEI/MICHELA 27D Y</t>
  </si>
  <si>
    <t>MANCUSO/LUCIA 22E Y</t>
  </si>
  <si>
    <t>MARINOSCI/GIUSEPPIN. 17C Y</t>
  </si>
  <si>
    <t>MASSARONI/VINCENZO 29E Y</t>
  </si>
  <si>
    <t>MILILLO/CARLO 32E Y</t>
  </si>
  <si>
    <t>MOCCIA/CATERINA 17F Y</t>
  </si>
  <si>
    <t>MODUGNO/LUCIA 19B Y</t>
  </si>
  <si>
    <t>MONTALBO/GIUSEPPESA. 24D Y</t>
  </si>
  <si>
    <t>MONTARULI/ELISABETT. 30C Y</t>
  </si>
  <si>
    <t>MONTARULI/ROCCO 19F Y</t>
  </si>
  <si>
    <t>MY/ARIANNA 4A Y</t>
  </si>
  <si>
    <t>NARRACCI/ERICA 22B Y</t>
  </si>
  <si>
    <t>NARRACCI/MADDALENA 25D Y</t>
  </si>
  <si>
    <t>NOTARO/ILENIA 18E Y</t>
  </si>
  <si>
    <t>NUZZACI/ALESSIA 4B Y</t>
  </si>
  <si>
    <t>NUZZACI/FABIO 4C Y</t>
  </si>
  <si>
    <t>NUZZACI/SOFIA 4D Y</t>
  </si>
  <si>
    <t>PAGANO/FORTUNA 7B Y</t>
  </si>
  <si>
    <t>PALAZZO/COSTANTINA 29A Y</t>
  </si>
  <si>
    <t>PALERMO/ROBERTA 7E Y</t>
  </si>
  <si>
    <t>PARITI/ANDREA 14F Y</t>
  </si>
  <si>
    <t>PATRUNO/ANTONIA 8D Y</t>
  </si>
  <si>
    <t>PATRUNO/VINCENZA 8E Y</t>
  </si>
  <si>
    <t>PEDONE/ALICE 18F Y</t>
  </si>
  <si>
    <t>PELLEGRINI/NICO 15A Y</t>
  </si>
  <si>
    <t>PERILLI/ROSA 19D Y</t>
  </si>
  <si>
    <t>PETRUZZELLI/MARIA 11C Y</t>
  </si>
  <si>
    <t>PICCOLINO/ANTONELLA 10B Y</t>
  </si>
  <si>
    <t>PIETRAFESA/PIETRO 20A Y</t>
  </si>
  <si>
    <t>PIETRAFESA/ROCCO 20D Y</t>
  </si>
  <si>
    <t>PUGLIESE/DOMENICO 9F Y</t>
  </si>
  <si>
    <t>PULINI/ANTONIO 13B Y</t>
  </si>
  <si>
    <t>QUARATINO/ANTONIA 32F Y</t>
  </si>
  <si>
    <t>REDAVID/GRAZIA 10D Y</t>
  </si>
  <si>
    <t>RICCARDI/ALTOMARE 19C Y</t>
  </si>
  <si>
    <t>RIZZATO/ALESSIO 12F Y</t>
  </si>
  <si>
    <t>RIZZATO/CHRISTIAN 12E Y</t>
  </si>
  <si>
    <t>RIZZATO/GAIA 12D Y</t>
  </si>
  <si>
    <t>RIZZI/DOMENICA 13A Y</t>
  </si>
  <si>
    <t>RIZZO/LUISA 16D Y</t>
  </si>
  <si>
    <t>ROTUNNO/MONICA 15B Y</t>
  </si>
  <si>
    <t>SANTOBUONO/ISABELLA 21F Y</t>
  </si>
  <si>
    <t>SANTORO/COSIMO 26D Y</t>
  </si>
  <si>
    <t>SAVINO/DAVIDE 7C Y</t>
  </si>
  <si>
    <t>SAYED</t>
  </si>
  <si>
    <t>SAYED AHMED MOHAMED</t>
  </si>
  <si>
    <t>SAYED/SAYEDAHMEDMOH. 23D Y</t>
  </si>
  <si>
    <t>SCARINGI/AMBROGIOSI. 29C Y</t>
  </si>
  <si>
    <t>SCARINGI/SANTE 31D Y</t>
  </si>
  <si>
    <t>SCHIAVONE/FRANCESCA 15D Y</t>
  </si>
  <si>
    <t>SCHIAVONE/ROBERTA 14E Y</t>
  </si>
  <si>
    <t>SCHIAVONELAMEZ/MARI. 14D Y</t>
  </si>
  <si>
    <t>SCIALPI/LUCIA 16C Y</t>
  </si>
  <si>
    <t>SCIALPI/MARIAPASANA 32D Y</t>
  </si>
  <si>
    <t>SCORZA/DANIELE 22A Y</t>
  </si>
  <si>
    <t>SEMERARO/GRAZIA 28A Y</t>
  </si>
  <si>
    <t>SGURA/ORONZO 26F Y</t>
  </si>
  <si>
    <t>SIMONE/RICCARDO 28F Y</t>
  </si>
  <si>
    <t>SIMONE/ANGELA 24C Y</t>
  </si>
  <si>
    <t>SPINAZZOLA/ANTONIO 8F Y</t>
  </si>
  <si>
    <t>SPONZELLI/MATTIA 26C Y</t>
  </si>
  <si>
    <t>STOPPA/VITO 26B Y</t>
  </si>
  <si>
    <t>STRISCIUGLIO/MARIA 4F Y</t>
  </si>
  <si>
    <t>STRISCIUGLIO/GIULIA 2C Y</t>
  </si>
  <si>
    <t>SUSCA/CATERINA 13E Y</t>
  </si>
  <si>
    <t>SUSCA/GIACOMO 17E Y</t>
  </si>
  <si>
    <t>SUSCA/GIACOMO 13C Y</t>
  </si>
  <si>
    <t>SUSCA/LEONARDO 13D Y</t>
  </si>
  <si>
    <t>TARRICONE/VALERIA 23E Y</t>
  </si>
  <si>
    <t>TEDESCO/MICHELE 11E Y</t>
  </si>
  <si>
    <t>TRESSANTE/GIORGIA 5A Y</t>
  </si>
  <si>
    <t>TURITTO/NICHOLAS 30A Y</t>
  </si>
  <si>
    <t>VIGGIANO/FABRIZIA 20B Y</t>
  </si>
  <si>
    <t>VINCENTI/CRISTINA 6D Y</t>
  </si>
  <si>
    <t>ZAGARESE/DANIELA 11D Y</t>
  </si>
  <si>
    <t xml:space="preserve">ABBATEPAOLO                   </t>
  </si>
  <si>
    <t xml:space="preserve">1.ABBATEPAOLO/PASQUAL MR M BRI SSH YY B 006F </t>
  </si>
  <si>
    <t>AGRUSTA</t>
  </si>
  <si>
    <t xml:space="preserve">2.AGRUSTA/ROBERTA MRS F BRI SSH YY B 016C </t>
  </si>
  <si>
    <t>ALLEGRINI</t>
  </si>
  <si>
    <t xml:space="preserve">3.ALLEGRINI/MARIA MRS F BRI SSH YY B 029F </t>
  </si>
  <si>
    <t xml:space="preserve">ALUISI                        </t>
  </si>
  <si>
    <t xml:space="preserve">4.ALUISI/LUIGI MR M BRI SSH YY B 026C </t>
  </si>
  <si>
    <t xml:space="preserve">GRAZIANGELA                   </t>
  </si>
  <si>
    <t xml:space="preserve">5.ANCONA/GRAZIANGELA MRS F BRI SSH YY B 018B </t>
  </si>
  <si>
    <t>FERRARI</t>
  </si>
  <si>
    <t xml:space="preserve">6.BARONE/EDOARDO MR C BRI SSH YY B 003F </t>
  </si>
  <si>
    <t xml:space="preserve">7.BARONE/LUCA MR M BRI SSH YY B 003E </t>
  </si>
  <si>
    <t xml:space="preserve">BAVARO </t>
  </si>
  <si>
    <t xml:space="preserve">8.BAVARO/RAFFAELE MR M BRI SSH YY B 002F </t>
  </si>
  <si>
    <t xml:space="preserve">9.BERGAMO/DALILA MRS F BRI SSH YY B 025F </t>
  </si>
  <si>
    <t xml:space="preserve">10.BIANCO/NICOLA MR M BRI SSH YY B 032C </t>
  </si>
  <si>
    <t xml:space="preserve">MARIA ASSUNTA                 </t>
  </si>
  <si>
    <t xml:space="preserve">11.BLEVE/MARIA ASSUNT MRS F BRI SSH YY B 008D </t>
  </si>
  <si>
    <t>BONASIA</t>
  </si>
  <si>
    <t xml:space="preserve">12.BONASIA/DIEGO MR C BRI SSH YY B 023A </t>
  </si>
  <si>
    <t xml:space="preserve">13.BONASIA/FABIO MR M BRI SSH YY B 023B </t>
  </si>
  <si>
    <t xml:space="preserve">BRESCIA                       </t>
  </si>
  <si>
    <t xml:space="preserve">14.BRESCIA/TOMMASO MR M BRI SSH YY B 010C </t>
  </si>
  <si>
    <t>BROGNA</t>
  </si>
  <si>
    <t xml:space="preserve">15.BROGNA/FEDERICA MRS F BRI SSH YY B 017A </t>
  </si>
  <si>
    <t xml:space="preserve">16.CALCAGNILE/LUCIA MRS F BRI SSH YY B 025E </t>
  </si>
  <si>
    <t xml:space="preserve">RACHELE                       </t>
  </si>
  <si>
    <t xml:space="preserve">17.CALCAGNILE/RACHELE MRS F BRI SSH YY B 025D </t>
  </si>
  <si>
    <t xml:space="preserve">18.CALCAGNILE/SARA MRS F BRI SSH YY B 020F </t>
  </si>
  <si>
    <t>CALIOLO</t>
  </si>
  <si>
    <t xml:space="preserve">19.CALIOLO/MASSIMO MR M BRI SSH YY B 023D </t>
  </si>
  <si>
    <t xml:space="preserve">CARBONE                       </t>
  </si>
  <si>
    <t xml:space="preserve">20.CARBONE/MARCO MR M BRI SSH YY B 018F </t>
  </si>
  <si>
    <t>CATRACCHIA</t>
  </si>
  <si>
    <t xml:space="preserve">21.CATRACCHIA/MATTEO MR M BRI SSH YY B 025C </t>
  </si>
  <si>
    <t xml:space="preserve">22.CAVALIERI/IVAN MR M BRI SSH YY B 017B </t>
  </si>
  <si>
    <t xml:space="preserve">BEATRICE                      </t>
  </si>
  <si>
    <t xml:space="preserve">23.CAZZATO/BEATRICE MRS F BRI SSH YY B 024F </t>
  </si>
  <si>
    <t>CENTONZE</t>
  </si>
  <si>
    <t>24.CENTONZE/MATTEO MR M BRI SSH YY B 032D</t>
  </si>
  <si>
    <t xml:space="preserve">25.CENTONZE/VINCENZO MR M BRI SSH YY B 004F </t>
  </si>
  <si>
    <t>CHIARELLA</t>
  </si>
  <si>
    <t xml:space="preserve"> ANNALISA   </t>
  </si>
  <si>
    <t xml:space="preserve">26.CHIARELLA/ANNALISA MRS F BRI SSH YY B 019A </t>
  </si>
  <si>
    <t>CICCINATI</t>
  </si>
  <si>
    <t>27.CICCINATI/MICHELE MR M BRI SSH YY B 008A</t>
  </si>
  <si>
    <t>CISIMA</t>
  </si>
  <si>
    <t xml:space="preserve">TONIA                         </t>
  </si>
  <si>
    <t xml:space="preserve">28.CISIMA/TONIA MRS F BRI SSH YY B 005B </t>
  </si>
  <si>
    <t xml:space="preserve">ASCANIO PAOLO                 </t>
  </si>
  <si>
    <t xml:space="preserve">29.COLACI/ASCANIO PAOL MR M BRI SSH YY B 027C </t>
  </si>
  <si>
    <t xml:space="preserve">30.COLOMBO/ROBERTO MR M BRI SSH YY B 022F </t>
  </si>
  <si>
    <t xml:space="preserve">AGNESE                        </t>
  </si>
  <si>
    <t xml:space="preserve">31.CRESCENZA/AGNESE MRS F BRI SSH YY B 011F </t>
  </si>
  <si>
    <t xml:space="preserve">32.CRESCENZA/ANNA MRS F BRI SSH YY B 011E </t>
  </si>
  <si>
    <t xml:space="preserve">36.DANGELO/VINCENZO MR M BRI SSH YY B 028A </t>
  </si>
  <si>
    <t>DALUISO</t>
  </si>
  <si>
    <t xml:space="preserve">33.DALUISO/RAFFAELE MR M BRI SSH YY B 014D </t>
  </si>
  <si>
    <t xml:space="preserve">34.DAMORE/ALESSANDRO MR M BRI SSH YY B 006B </t>
  </si>
  <si>
    <t xml:space="preserve">35.DAMORE/GINEVRA MRS C BRI SSH YY B 006A </t>
  </si>
  <si>
    <t xml:space="preserve">DE BARTOLO                    </t>
  </si>
  <si>
    <t>37.DE BARTOLO/PIETRO MR M BRI SSH YY B 027A</t>
  </si>
  <si>
    <t xml:space="preserve">BERNADETTE                    </t>
  </si>
  <si>
    <t xml:space="preserve">38.DECICCO/BERNADETTE MRS F BRI SSH YY B 006C </t>
  </si>
  <si>
    <t>DE GIOIA</t>
  </si>
  <si>
    <t xml:space="preserve">39.DE GIOIA/GIUSEPPE MR M BRI SSH YY B 026F </t>
  </si>
  <si>
    <t>DE GIUSEPPE</t>
  </si>
  <si>
    <t>40.DE GIUSEPPE/JACOPO MR M BRI SSH YY B 017F</t>
  </si>
  <si>
    <t xml:space="preserve">41.DE GIUSEPPE/MASSIMI MR M BRI SSH YY B 017E </t>
  </si>
  <si>
    <t xml:space="preserve">NICOLO FRANCESCO              </t>
  </si>
  <si>
    <t xml:space="preserve">42.DE GIUSEPPE/NICOLO MR M BRI SSH YY B 017D </t>
  </si>
  <si>
    <t>DE MITRI</t>
  </si>
  <si>
    <t xml:space="preserve">46.DE MITRI/MARTINA MRS F BRI SSH YY B 003D </t>
  </si>
  <si>
    <t xml:space="preserve">DELL ATTI                     </t>
  </si>
  <si>
    <t xml:space="preserve">44.DELLATTI/GIOVANNI MR M BRI SSH YY B 027E </t>
  </si>
  <si>
    <t xml:space="preserve">45.DELLATTI/LORENZO MR C BRI SSH YY B 027F </t>
  </si>
  <si>
    <t>DELLA MONICA</t>
  </si>
  <si>
    <t>43.DELLA MONICA/ROSA MRS F BRI SSH YY B 012A</t>
  </si>
  <si>
    <t>DENTICE</t>
  </si>
  <si>
    <t xml:space="preserve">47.DENTICE/DAMIANO MR M BRI SSH YY B 009C </t>
  </si>
  <si>
    <t>DESANTIS</t>
  </si>
  <si>
    <t xml:space="preserve">48.DESANTIS/RAFFAELLA MRS F BRI SSH YY B 023C </t>
  </si>
  <si>
    <t>DI FINO</t>
  </si>
  <si>
    <t xml:space="preserve">50.DI FINO/ROSSELLA MRS F BRI SSH YY B 020C </t>
  </si>
  <si>
    <t>DIAFERIA</t>
  </si>
  <si>
    <t xml:space="preserve">49.DIAFERIA/EMANUELA MRS F BRI SSH YY B 014C </t>
  </si>
  <si>
    <t>DONNICOLA</t>
  </si>
  <si>
    <t xml:space="preserve">51.DONNICOLA/VITO MR M BRI SSH YY B 023F </t>
  </si>
  <si>
    <t xml:space="preserve">FANELLI                       </t>
  </si>
  <si>
    <t xml:space="preserve">52.FANELLI/DANIELE MR M BRI SSH YY B 025A </t>
  </si>
  <si>
    <t xml:space="preserve">FLAVIA              </t>
  </si>
  <si>
    <t xml:space="preserve">53.FANELLI/FLAVIA I BRI SSH YY B 155 </t>
  </si>
  <si>
    <t xml:space="preserve">54.FANELLI/FRANCESCA MRS C BRI SSH YY B 025B </t>
  </si>
  <si>
    <t xml:space="preserve">CANDIDA                       </t>
  </si>
  <si>
    <t>55.FASANO/CANDIDA MRS F BRI SSH YY B 032E</t>
  </si>
  <si>
    <t xml:space="preserve">MARCELLO                      </t>
  </si>
  <si>
    <t xml:space="preserve">56.FASANO/MARCELLO MR M BRI SSH YY B 008C </t>
  </si>
  <si>
    <t xml:space="preserve">58.FERRARI/COSIMO MR M BRI SSH YY B 030F </t>
  </si>
  <si>
    <t xml:space="preserve">59.FILIPPO/MIRKO MR M BRI SSH YY B 024E </t>
  </si>
  <si>
    <t xml:space="preserve">ANGELO RAFFAELE     </t>
  </si>
  <si>
    <t>60.FILOMENA/ANGELO RAF MR M BRI SSH YY B 010A</t>
  </si>
  <si>
    <t>FIOSCHI</t>
  </si>
  <si>
    <t xml:space="preserve">TATIANA                       </t>
  </si>
  <si>
    <t xml:space="preserve">61.FIOSCHI/TATIANA MRS F BRI SSH YY B 003B </t>
  </si>
  <si>
    <t xml:space="preserve">62.FORMICA/ANDREA MR M BRI SSH YY B 024B </t>
  </si>
  <si>
    <t xml:space="preserve">63.FORMICA/LORENZO MR C BRI SSH YY B 024A </t>
  </si>
  <si>
    <t>FRESA</t>
  </si>
  <si>
    <t xml:space="preserve">64.FRESA/LUIGI MR M BRI SSH YY B 030A </t>
  </si>
  <si>
    <t xml:space="preserve">65.FUINA/MICHELE MR M BRI SSH YY B 010D </t>
  </si>
  <si>
    <t>FUMAROLA</t>
  </si>
  <si>
    <t xml:space="preserve">MARTINO                       </t>
  </si>
  <si>
    <t xml:space="preserve">66.FUMAROLA/MARTINO MR M BRI SSH YY B 016B </t>
  </si>
  <si>
    <t xml:space="preserve">67.GARGIULO/VALENTINA MRS F BRI SSH YY B 024C </t>
  </si>
  <si>
    <t>GERNONE</t>
  </si>
  <si>
    <t xml:space="preserve">68.GERNONE/DANIELA MRS F BRI SSH YY B 005C </t>
  </si>
  <si>
    <t xml:space="preserve">69.GIAMMARRUTO/MARIA MRS F BRI SSH YY B 010E </t>
  </si>
  <si>
    <t xml:space="preserve">70.GIULIANO/NICOLA MR M BRI SSH YY B 006D </t>
  </si>
  <si>
    <t>GJUZI</t>
  </si>
  <si>
    <t xml:space="preserve">LUAN                          </t>
  </si>
  <si>
    <t xml:space="preserve">TONINO                        </t>
  </si>
  <si>
    <t>GOSCILO</t>
  </si>
  <si>
    <t xml:space="preserve">71.GOSCILO/FRANCESCO MR M BRI SSH YY B 002B </t>
  </si>
  <si>
    <t xml:space="preserve">CLOTILDE                      </t>
  </si>
  <si>
    <t xml:space="preserve">72.GRECO/CLOTILDE MRS F BRI SSH YY B 031F </t>
  </si>
  <si>
    <t>GUARINI</t>
  </si>
  <si>
    <t xml:space="preserve">73.GUARINI/GIOVANNI MR M BRI SSH YY B 016D </t>
  </si>
  <si>
    <t>GUERRA</t>
  </si>
  <si>
    <t xml:space="preserve"> 75.GUERRA/ROSA MRS F BRI SSH YY B 026E </t>
  </si>
  <si>
    <t xml:space="preserve">IANNONE                       </t>
  </si>
  <si>
    <t xml:space="preserve">76.IANNONE/VINCENZO MR M BRI SSH YY B 015A </t>
  </si>
  <si>
    <t>IESSI</t>
  </si>
  <si>
    <t>ADA MADDALENA</t>
  </si>
  <si>
    <t xml:space="preserve">77.IESSI/ADA MADDALEN MRS F BRI SSH YY B 002E </t>
  </si>
  <si>
    <t>INGLESE</t>
  </si>
  <si>
    <t xml:space="preserve">78.INGLESE/ILENIA MRS F BRI SSH YY B 028C </t>
  </si>
  <si>
    <t xml:space="preserve">L ABBATE                      </t>
  </si>
  <si>
    <t xml:space="preserve">79.LABBATE/ANTONIA MRS F BRI SSH YY B 030D </t>
  </si>
  <si>
    <t xml:space="preserve">VITO PIETRO         </t>
  </si>
  <si>
    <t xml:space="preserve">80.LABBATE/VITO PIETRO MR M BRI SSH YY B 030E </t>
  </si>
  <si>
    <t>LACATENA</t>
  </si>
  <si>
    <t xml:space="preserve">MICAELA                       </t>
  </si>
  <si>
    <t xml:space="preserve">81.LACATENA/MICAELA MRS C BRI SSH YY B 018A </t>
  </si>
  <si>
    <t>LAERA</t>
  </si>
  <si>
    <t xml:space="preserve">83.LAERA/GIOVANNI MR M BRI SSH YY B 021B </t>
  </si>
  <si>
    <t xml:space="preserve">SVEVA SOFIA                   </t>
  </si>
  <si>
    <t xml:space="preserve">84.LAERA/SVEVA SOFIA MRS C BRI SSH YY B 021A </t>
  </si>
  <si>
    <t xml:space="preserve">LAERA                         </t>
  </si>
  <si>
    <t xml:space="preserve">82.LAERA/DANIELA MRS F BRI SSH YY B 010B </t>
  </si>
  <si>
    <t xml:space="preserve">LASELVA                       </t>
  </si>
  <si>
    <t xml:space="preserve">85.LASELVA/GIULIA MRS F BRI SSH YY B 012D </t>
  </si>
  <si>
    <t xml:space="preserve">LAVINO                        </t>
  </si>
  <si>
    <t xml:space="preserve">86.LAVINO/CHIARA MRS F BRI SSH YY B 027D </t>
  </si>
  <si>
    <t xml:space="preserve">LEGROTTAGLIE                  </t>
  </si>
  <si>
    <t xml:space="preserve">GIANNI              </t>
  </si>
  <si>
    <t xml:space="preserve">87.LEGROTTAGLIE/GIANNI MR M BRI SSH YY B 012C </t>
  </si>
  <si>
    <t xml:space="preserve">BIAGIO                        </t>
  </si>
  <si>
    <t xml:space="preserve">88.LEONE/BIAGIO MR M BRI SSH YY B 003C </t>
  </si>
  <si>
    <t xml:space="preserve">89.LEONE/RICCARDO MR C BRI SSH YY B 003A </t>
  </si>
  <si>
    <t xml:space="preserve">90.LEPORE/IVANA MRS F BRI SSH YY B 030B </t>
  </si>
  <si>
    <t xml:space="preserve">LISO                          </t>
  </si>
  <si>
    <t xml:space="preserve">91.LISO/ANTONIO MR M BRI SSH YY B 015F </t>
  </si>
  <si>
    <t xml:space="preserve">92.LISO/SIMONA MRS F BRI SSH YY B 015E </t>
  </si>
  <si>
    <t xml:space="preserve">93.LONGO/ANNA MRS F BRI SSH YY B 014F </t>
  </si>
  <si>
    <t>MAGGIPINTO</t>
  </si>
  <si>
    <t xml:space="preserve">94.MAGGIPINTO/ASIA MRS F BRI SSH YY B 002A </t>
  </si>
  <si>
    <t>Mandorino</t>
  </si>
  <si>
    <t xml:space="preserve">95.MANDORINO/ALESSAND MRS F BRI SSH YY B 008F </t>
  </si>
  <si>
    <t>MANIGRASSO</t>
  </si>
  <si>
    <t xml:space="preserve">AMALIA                        </t>
  </si>
  <si>
    <t xml:space="preserve">96.MANIGRASSO/AMALIA MRS F BRI SSH YY B 008B </t>
  </si>
  <si>
    <t xml:space="preserve">97.MANZARI/SARA MRS F BRI SSH YY B 032B </t>
  </si>
  <si>
    <t xml:space="preserve">MARCHELLO                     </t>
  </si>
  <si>
    <t xml:space="preserve">MARIANNA            </t>
  </si>
  <si>
    <t xml:space="preserve">98.MARCHELLO/MARIANNA MRS F BRI SSH YY B 009E </t>
  </si>
  <si>
    <t xml:space="preserve">ALDO                </t>
  </si>
  <si>
    <t xml:space="preserve">99.MARCO/ALDO MR M BRI SSH YY B 012F </t>
  </si>
  <si>
    <t xml:space="preserve">GUARIO              </t>
  </si>
  <si>
    <t xml:space="preserve">100.MARIANI/VITO MR M BRI SSH YY B 005D </t>
  </si>
  <si>
    <t>MASTRONARDI</t>
  </si>
  <si>
    <t xml:space="preserve">101.MASTRONARDI/VITO MR M BRI SSH YY B 007B </t>
  </si>
  <si>
    <t>MATARRESE</t>
  </si>
  <si>
    <t xml:space="preserve">102.MATARRESE/NATALE MR M BRI SSH YY B 004D </t>
  </si>
  <si>
    <t xml:space="preserve">RICCARDO ROMANO               </t>
  </si>
  <si>
    <t xml:space="preserve">103.MATARRESE/RICCARDO MR C BRI SSH YY B 004C </t>
  </si>
  <si>
    <t xml:space="preserve">MAZZONE                       </t>
  </si>
  <si>
    <t xml:space="preserve">104.MAZZONE/ROSA MRS F BRI SSH YY B 007D </t>
  </si>
  <si>
    <t xml:space="preserve">105.MENA/MICHELE MR M BRI SSH YY B 021D </t>
  </si>
  <si>
    <t xml:space="preserve">106.MENA/VITO MR C BRI SSH YY B 020D </t>
  </si>
  <si>
    <t>MERICO</t>
  </si>
  <si>
    <t xml:space="preserve">107.MERICO/DIEGO MR M BRI SSH YY B 020E </t>
  </si>
  <si>
    <t xml:space="preserve">108.MERICO/MARIA GRAZI MRS F BRI SSH YY B 017C </t>
  </si>
  <si>
    <t xml:space="preserve">109.MEULI/GIOVANNA MRS F BRI SSH YY B 018D </t>
  </si>
  <si>
    <t xml:space="preserve">MARISTELLA                    </t>
  </si>
  <si>
    <t xml:space="preserve">110.MEULI/MARISTELLA MRS F BRI SSH YY B 007A </t>
  </si>
  <si>
    <t>MIGHALI</t>
  </si>
  <si>
    <t xml:space="preserve">111.MIGHALI/ROBERTA MRS F BRI SSH YY B 023E </t>
  </si>
  <si>
    <t>MIZZI</t>
  </si>
  <si>
    <t xml:space="preserve">112.MIZZI/DOMENICO MR M BRI SSH YY B 030C </t>
  </si>
  <si>
    <t xml:space="preserve">113.MODESTO/GIUSEPPE MR C BRI SSH YY B 031A </t>
  </si>
  <si>
    <t xml:space="preserve">MATILDE                       </t>
  </si>
  <si>
    <t xml:space="preserve">114.MODESTO/MATILDE MRS C BRI SSH YY B 031B </t>
  </si>
  <si>
    <t xml:space="preserve">RITA                          </t>
  </si>
  <si>
    <t xml:space="preserve">115.MODESTO/RITA MRS F BRI SSH YY B 009A </t>
  </si>
  <si>
    <t xml:space="preserve">116.MODESTO/VINCENZO MR M BRI SSH YY B 031C </t>
  </si>
  <si>
    <t xml:space="preserve">VIRGINIA                      </t>
  </si>
  <si>
    <t xml:space="preserve">117.MODESTO/VIRGINIA MRS F BRI SSH YY B 022D </t>
  </si>
  <si>
    <t xml:space="preserve">118.MOREA/CLAUDIO MR M BRI SSH YY B 021F </t>
  </si>
  <si>
    <t>MUCI</t>
  </si>
  <si>
    <t xml:space="preserve">119.MUCI/SIMONA MRS F BRI SSH YY B 016F </t>
  </si>
  <si>
    <t xml:space="preserve">120.NEGRI/NICOLO MR M BRI SSH YY B 011A </t>
  </si>
  <si>
    <t xml:space="preserve">121.NEGRI/VINCENZO MR M BRI SSH YY B 011B </t>
  </si>
  <si>
    <t>NESTOLA</t>
  </si>
  <si>
    <t xml:space="preserve">122.NESTOLA/LAURA MRS F BRI SSH YY B 011C </t>
  </si>
  <si>
    <t>NICOLAZZO</t>
  </si>
  <si>
    <t xml:space="preserve">123.NICOLAZZO/LUIGI MR M BRI SSH YY B 007C </t>
  </si>
  <si>
    <t>NOTARNICOLA</t>
  </si>
  <si>
    <t xml:space="preserve">PIERFRANCESCO                 </t>
  </si>
  <si>
    <t xml:space="preserve">124.NOTARNICOLA/PIERFRA MR M BRI SSH YY B 029C </t>
  </si>
  <si>
    <t xml:space="preserve">NOTARO                        </t>
  </si>
  <si>
    <t xml:space="preserve">MONIA               </t>
  </si>
  <si>
    <t xml:space="preserve">125.NOTARO/MONIA MRS F BRI SSH YY B 015C </t>
  </si>
  <si>
    <t xml:space="preserve">MARIKA                        </t>
  </si>
  <si>
    <t xml:space="preserve">127.PALMISANO/MARIKA MRS F BRI SSH YY B 031E </t>
  </si>
  <si>
    <t xml:space="preserve">128.PALMISANO/VITO MR M BRI SSH YY B 014A </t>
  </si>
  <si>
    <t xml:space="preserve">126.PALMISANO/GIOVANNI I BRI SSH YY B 087 </t>
  </si>
  <si>
    <t>PAPAPPICCO</t>
  </si>
  <si>
    <t xml:space="preserve">129.PAPAPPICCO/ROSA MRS F BRI SSH YY B 031D </t>
  </si>
  <si>
    <t xml:space="preserve">130.PASCALE/FRANCESCA MRS F BRI SSH YY B 024D </t>
  </si>
  <si>
    <t>PENTASSUGLIA</t>
  </si>
  <si>
    <t xml:space="preserve">131.PENTASSUGLIA/ROBER MRS F BRI SSH YY B 016E </t>
  </si>
  <si>
    <t>PESCO</t>
  </si>
  <si>
    <t xml:space="preserve">132.PESCO/ANTONELLA MRS F BRI SSH YY B 009B </t>
  </si>
  <si>
    <t xml:space="preserve">133.PETRUZZELLI/VINCENZ MR M BRI SSH YY B 020B </t>
  </si>
  <si>
    <t xml:space="preserve">134.PETRUZZI/ANDREA MR M BRI SSH YY B 028D </t>
  </si>
  <si>
    <t xml:space="preserve">PICCINNO                      </t>
  </si>
  <si>
    <t xml:space="preserve">135.PICCINNO/LAURA MRS F BRI SSH YY B 026B </t>
  </si>
  <si>
    <t>PILAGATTI</t>
  </si>
  <si>
    <t xml:space="preserve">136.PILAGATTI/FRANCESCO MR M BRI SSH YY B 018C </t>
  </si>
  <si>
    <t xml:space="preserve">137.PINTO/FRANCESCO MR M BRI SSH YY B 019D </t>
  </si>
  <si>
    <t>POLIGNANO</t>
  </si>
  <si>
    <t xml:space="preserve">138.POLIGNANO/VITA MAR MRS F BRI SSH YY B 022E </t>
  </si>
  <si>
    <t>PORCELLUZZI</t>
  </si>
  <si>
    <t xml:space="preserve">139.PORCELLUZZI/LUCIA MRS F BRI SSH YY B 028F </t>
  </si>
  <si>
    <t xml:space="preserve">PRIMAVERA                     </t>
  </si>
  <si>
    <t xml:space="preserve">ADA                 </t>
  </si>
  <si>
    <t xml:space="preserve">140.PRIMAVERA/ADA MRS F BRI SSH YY B 019F </t>
  </si>
  <si>
    <t>PRINCIPALE</t>
  </si>
  <si>
    <t xml:space="preserve">141.PRINCIPALE/ALESSIA MRS F BRI SSH YY B 029A </t>
  </si>
  <si>
    <t>142.PUGLIESE/MARTINA MRS C BRI SSH YY B 022A</t>
  </si>
  <si>
    <t xml:space="preserve">RONALD                        </t>
  </si>
  <si>
    <t>143.PUGLIESE/RONALD MR M BRI SSH YY B 022B</t>
  </si>
  <si>
    <t>PULIMENO</t>
  </si>
  <si>
    <t xml:space="preserve">144.PULIMENO/SIMONE MR M BRI SSH YY B 004E </t>
  </si>
  <si>
    <t>QUIETE</t>
  </si>
  <si>
    <t xml:space="preserve">ROSANGELA                     </t>
  </si>
  <si>
    <t xml:space="preserve">145.QUIETE/ROSANGELA MRS F BRI SSH YY B 014B </t>
  </si>
  <si>
    <t xml:space="preserve">RECCIA                        </t>
  </si>
  <si>
    <t xml:space="preserve">146.RECCIA/MARIA MRS F BRI SSH YY B 016A </t>
  </si>
  <si>
    <t xml:space="preserve">147.RENNA/LEONARDO MR M BRI SSH YY B 012E </t>
  </si>
  <si>
    <t>RIONDINO</t>
  </si>
  <si>
    <t xml:space="preserve">148.RIONDINO/ROBERTA MRS F BRI SSH YY B 028B </t>
  </si>
  <si>
    <t xml:space="preserve">149.RIZZI/PIETRO MR M BRI SSH YY B 014E </t>
  </si>
  <si>
    <t xml:space="preserve">150.ROMANO/FRANCESCA MRS F BRI SSH YY B 019C </t>
  </si>
  <si>
    <t xml:space="preserve">MARIA DELLA CROCE             </t>
  </si>
  <si>
    <t xml:space="preserve">151.ROSSI/MARIA DELLA MRS F BRI SSH YY B 006E </t>
  </si>
  <si>
    <t xml:space="preserve">RUCCO                         </t>
  </si>
  <si>
    <t xml:space="preserve">152.RUCCO/FABIO MR M BRI SSH YY B 015B </t>
  </si>
  <si>
    <t xml:space="preserve">154.RUGGIERO/GIOVANNI MR M BRI SSH YY B 005F </t>
  </si>
  <si>
    <t xml:space="preserve">153.RUGGIERO/GABRIELE I BRI SSH YY B 063 </t>
  </si>
  <si>
    <t xml:space="preserve">155.RUSSO/FABIO MR M BRI SSH YY B 028E </t>
  </si>
  <si>
    <t xml:space="preserve">156.RUSSO/MARIANNA MRS F BRI SSH YY B 022C </t>
  </si>
  <si>
    <t>SAMMARCO</t>
  </si>
  <si>
    <t xml:space="preserve">VANNA                         </t>
  </si>
  <si>
    <t xml:space="preserve">157.SAMMARCO/VANNA MRS F BRI SSH YY B 021E </t>
  </si>
  <si>
    <t xml:space="preserve">SARDARO                       </t>
  </si>
  <si>
    <t xml:space="preserve">158.SARDARO/LUCI MRS C BRI SSH YY B 004A </t>
  </si>
  <si>
    <t>Scarano</t>
  </si>
  <si>
    <t xml:space="preserve">159.SCARANO/ANTONIO MR M BRI SSH YY B 008E </t>
  </si>
  <si>
    <t xml:space="preserve">160.SCHIAVONE/ALESSIO MR M BRI SSH YY B 007F </t>
  </si>
  <si>
    <t xml:space="preserve">ARCANGELO                     </t>
  </si>
  <si>
    <t xml:space="preserve">161.SCHIAVONE/ARCANGELO MR M BRI SSH YY B 029B </t>
  </si>
  <si>
    <t xml:space="preserve">SGARAMELLA                    </t>
  </si>
  <si>
    <t xml:space="preserve">162.SGARAMELLA/LUCIA MRS F BRI SSH YY B 015D </t>
  </si>
  <si>
    <t xml:space="preserve">163.SGARAMELLA/MADDALE MRS F BRI SSH YY B 004B </t>
  </si>
  <si>
    <t>SGHERZA</t>
  </si>
  <si>
    <t xml:space="preserve">164.SGHERZA/ANTONIA MRS F BRI SSH YY B 026D </t>
  </si>
  <si>
    <t>SGOBBA</t>
  </si>
  <si>
    <t xml:space="preserve">165.SGOBBA/ANNA MRS F BRI SSH YY B 021C </t>
  </si>
  <si>
    <t xml:space="preserve">166.SGOBBA/COSIMO MR M BRI SSH YY B 018E </t>
  </si>
  <si>
    <t xml:space="preserve">167.SPEDICATO/SARA MRS F BRI SSH YY B 019E </t>
  </si>
  <si>
    <t xml:space="preserve">SPIRITICCHIO                  </t>
  </si>
  <si>
    <t xml:space="preserve">CRISTIANA           </t>
  </si>
  <si>
    <t xml:space="preserve">168.SPIRITICCHIO/CRIST MRS F BRI SSH YY B 026A </t>
  </si>
  <si>
    <t xml:space="preserve">TARI                          </t>
  </si>
  <si>
    <t xml:space="preserve">RACHELE             </t>
  </si>
  <si>
    <t xml:space="preserve">169.TARI/RACHELE MRS F BRI SSH YY B 010F </t>
  </si>
  <si>
    <t xml:space="preserve">170.TEDESCHI/PIETRO MR M BRI SSH YY B 019B </t>
  </si>
  <si>
    <t xml:space="preserve">172.TEDESCO/GIANDOMENIC MR M BRI SSH YY B 005A </t>
  </si>
  <si>
    <t xml:space="preserve">171.TEDESCO/ALICE I BRI SSH YY B 054 </t>
  </si>
  <si>
    <t xml:space="preserve">173.TERMITE/ANNAMARIA MRS F BRI SSH YY B 005E </t>
  </si>
  <si>
    <t xml:space="preserve">174.TINELLI/GIADA MRS F BRI SSH YY B 007E </t>
  </si>
  <si>
    <t xml:space="preserve">175.TRAVERSA/ROSANNA MRS F BRI SSH YY B 029E </t>
  </si>
  <si>
    <t>TRIGGIANI</t>
  </si>
  <si>
    <t xml:space="preserve">176.TRIGGIANI/ANTONIO MR M BRI SSH YY B 029D </t>
  </si>
  <si>
    <t xml:space="preserve">ULLUCCI                       </t>
  </si>
  <si>
    <t xml:space="preserve">ALBINO              </t>
  </si>
  <si>
    <t xml:space="preserve">177.ULLUCCI/ALBINO MR M BRI SSH YY B 009D </t>
  </si>
  <si>
    <t xml:space="preserve">178.ULLUCCI/GIULIA MRS C BRI SSH YY B 009F </t>
  </si>
  <si>
    <t xml:space="preserve">179.VALENTINI/VALENTINO MR M BRI SSH YY B 011D </t>
  </si>
  <si>
    <t xml:space="preserve">180.VENTURA/VINCENZO MR M BRI SSH YY B 012B </t>
  </si>
  <si>
    <t>VIVA</t>
  </si>
  <si>
    <t xml:space="preserve">GENOVEFFA                     </t>
  </si>
  <si>
    <t>181.VIVA/GENOVEFFA MRS F BRI SSH YY B 027B</t>
  </si>
  <si>
    <t>1AMMENDOLA/ALBAMONTEMR</t>
  </si>
  <si>
    <t>Ausiello</t>
  </si>
  <si>
    <t>1AUSIELLO/ALESSIAMS</t>
  </si>
  <si>
    <t>De Lio</t>
  </si>
  <si>
    <t>Ciriaco</t>
  </si>
  <si>
    <t>1DELIO/CIRIACOMR</t>
  </si>
  <si>
    <t>1DINUZZI/RAFFAELEPIOMR</t>
  </si>
  <si>
    <t>1DITRANI/GIOVANNIMR.R/INFTHK</t>
  </si>
  <si>
    <t>1DITRANI/NICOLEINF</t>
  </si>
  <si>
    <t>21/04/2024</t>
  </si>
  <si>
    <t>1GARREFFA/AMELIAMRS</t>
  </si>
  <si>
    <t>1LABIANCA/MARIKAMS</t>
  </si>
  <si>
    <t>1MINAFRA/LUCAMR</t>
  </si>
  <si>
    <t>1MONOPOLI/MIRIANAMS</t>
  </si>
  <si>
    <t>1PAGANO/FILOMENAMRS</t>
  </si>
  <si>
    <t xml:space="preserve">MARIAROSA                     </t>
  </si>
  <si>
    <t>1PAGANO/MARIAROSAMRS</t>
  </si>
  <si>
    <t>Panarella</t>
  </si>
  <si>
    <t>Benedetta</t>
  </si>
  <si>
    <t>1PANARELLA/BENEDETTAMS</t>
  </si>
  <si>
    <t>Emanuele</t>
  </si>
  <si>
    <t>1PANARELLA/EMANUELEMR</t>
  </si>
  <si>
    <t>Laurapia</t>
  </si>
  <si>
    <t>1PANARELLA/LAURAPIAMS</t>
  </si>
  <si>
    <t>1PRETEROTI/ANNACLAUDIAMS</t>
  </si>
  <si>
    <t>1SCALA/RAIMONDOMR</t>
  </si>
  <si>
    <t>1SCALA/DIEGOCHD</t>
  </si>
  <si>
    <t>17/10/2020</t>
  </si>
  <si>
    <t>1SCOGNAMIGLIO/GRAZIAMR</t>
  </si>
  <si>
    <t>1SCOTTO/FRANCESCOMR</t>
  </si>
  <si>
    <t>1SCOTTO/FLAVIAMR</t>
  </si>
  <si>
    <t>1STOPPELLI/PASQUALEMS</t>
  </si>
  <si>
    <t>Valente</t>
  </si>
  <si>
    <t>1VALENTE/ALESSANDROMR</t>
  </si>
  <si>
    <t>1ZARRA/ANTONIETTAMS</t>
  </si>
  <si>
    <t>ACAMPORA</t>
  </si>
  <si>
    <t>1ACAMPORA/SONIAMS</t>
  </si>
  <si>
    <t xml:space="preserve">ALESSANDRELLI                 </t>
  </si>
  <si>
    <t>1ALESSANDRELLI/ALESSANDRAMS</t>
  </si>
  <si>
    <t>1ALESSANDRELLI/ROSARIAMS</t>
  </si>
  <si>
    <t xml:space="preserve">LUCIA PAOLA         </t>
  </si>
  <si>
    <t>1ALESSANDRELLI/LUCIAPAOLAMS</t>
  </si>
  <si>
    <t>AMMIRABILE</t>
  </si>
  <si>
    <t xml:space="preserve">SAVERIA                       </t>
  </si>
  <si>
    <t>1AMMIRABILE/SAVERIAMRS</t>
  </si>
  <si>
    <t>Angellotti</t>
  </si>
  <si>
    <t>1ANGELLOTTI/FRANCESCOMR</t>
  </si>
  <si>
    <t xml:space="preserve">DAMIANA                       </t>
  </si>
  <si>
    <t>1BLASI/DAMIANAMRS</t>
  </si>
  <si>
    <t>1BLASI/VERONICAMRS</t>
  </si>
  <si>
    <t>Corno</t>
  </si>
  <si>
    <t>1CORNO/VALERIAMS</t>
  </si>
  <si>
    <t>Del Gaudio</t>
  </si>
  <si>
    <t>1DELGAUDIO/SARAMS</t>
  </si>
  <si>
    <t>1DIMICCO/FERDINANDOMR</t>
  </si>
  <si>
    <t xml:space="preserve">MARCELLO            </t>
  </si>
  <si>
    <t>1GALLO/MARCELLOMR</t>
  </si>
  <si>
    <t>1GUARINO/SALVATOREMR</t>
  </si>
  <si>
    <t>1GUARINO/REBECCAMR</t>
  </si>
  <si>
    <t>1LUCHENA/LAURAMRS</t>
  </si>
  <si>
    <t>1MAZZA/CARMINEMS</t>
  </si>
  <si>
    <t>1PALUMBO/SALVATOREMR</t>
  </si>
  <si>
    <t>Pipino</t>
  </si>
  <si>
    <t>PUPPI</t>
  </si>
  <si>
    <t>1PUPPI/STEFANIAMRS</t>
  </si>
  <si>
    <t>RENNA</t>
  </si>
  <si>
    <t>1RENNA/FEDERICAMR</t>
  </si>
  <si>
    <t>1RUSSO/CIRIACOMR</t>
  </si>
  <si>
    <t xml:space="preserve">SCORANO                       </t>
  </si>
  <si>
    <t>1SCORANO/COSIMOMR</t>
  </si>
  <si>
    <t>Senese</t>
  </si>
  <si>
    <t>Tanya</t>
  </si>
  <si>
    <t>1SENESE/TANYAMS</t>
  </si>
  <si>
    <t>1STELLA/DANIELAMS</t>
  </si>
  <si>
    <t>VETRIOLO</t>
  </si>
  <si>
    <t>1VETRIOLO/TERESAMS</t>
  </si>
  <si>
    <t xml:space="preserve">AINI                          </t>
  </si>
  <si>
    <t xml:space="preserve">CLAUDIO             </t>
  </si>
  <si>
    <t>1AINI/CLAUDIOMR</t>
  </si>
  <si>
    <t>1AINI/SARAMR</t>
  </si>
  <si>
    <t>1AINI/SIMONEMR</t>
  </si>
  <si>
    <t xml:space="preserve">BERARDO                       </t>
  </si>
  <si>
    <t xml:space="preserve">DALIA               </t>
  </si>
  <si>
    <t>1BERARDO/DALIAMS</t>
  </si>
  <si>
    <t xml:space="preserve">BIAGINI                       </t>
  </si>
  <si>
    <t>1BIAGINI/BARBARAMS</t>
  </si>
  <si>
    <t xml:space="preserve">BISSET ROBINSON               </t>
  </si>
  <si>
    <t xml:space="preserve">MARLENLAY           </t>
  </si>
  <si>
    <t>1BISSETROBINSON/MARLENLAYMS</t>
  </si>
  <si>
    <t xml:space="preserve">BONDI                         </t>
  </si>
  <si>
    <t>1BONDI/IVANMR</t>
  </si>
  <si>
    <t>1BONDI/MICHELEMR</t>
  </si>
  <si>
    <t xml:space="preserve">CARRINO                       </t>
  </si>
  <si>
    <t xml:space="preserve">GERARDO             </t>
  </si>
  <si>
    <t>1CARRINO/GERARDOCHD</t>
  </si>
  <si>
    <t>1CARRINO/GIUSEPPECHD</t>
  </si>
  <si>
    <t>1CARRINO/VINCENZOMR</t>
  </si>
  <si>
    <t xml:space="preserve">CASALI                        </t>
  </si>
  <si>
    <t>1CASALI/SARAMS</t>
  </si>
  <si>
    <t xml:space="preserve">CIABO                         </t>
  </si>
  <si>
    <t xml:space="preserve">EBO                 </t>
  </si>
  <si>
    <t>1CIABO/EBOMR</t>
  </si>
  <si>
    <t xml:space="preserve">COLACE                        </t>
  </si>
  <si>
    <t>1COLACE/DOMENICOMR</t>
  </si>
  <si>
    <t>1CONTE/GIORGIAMS</t>
  </si>
  <si>
    <t>DEL ROSSO</t>
  </si>
  <si>
    <t>1DELROSSO/FEDERICAMS</t>
  </si>
  <si>
    <t xml:space="preserve">DI PINTO                      </t>
  </si>
  <si>
    <t xml:space="preserve">AMERINO             </t>
  </si>
  <si>
    <t>1DIPINTO/AMERINOMR</t>
  </si>
  <si>
    <t xml:space="preserve">DONATI                        </t>
  </si>
  <si>
    <t>1DONATI/MARIOMR</t>
  </si>
  <si>
    <t xml:space="preserve">LANIA                         </t>
  </si>
  <si>
    <t>1LANIA/MARIAGRAZIAMS</t>
  </si>
  <si>
    <t xml:space="preserve">LAVINIO                       </t>
  </si>
  <si>
    <t xml:space="preserve">LUCIANA             </t>
  </si>
  <si>
    <t>1LAVINIO/LUCIANAMS</t>
  </si>
  <si>
    <t xml:space="preserve">MAGGIO                        </t>
  </si>
  <si>
    <t xml:space="preserve">FILIBERTO           </t>
  </si>
  <si>
    <t>1MAGGIO/FILIBERTOMR</t>
  </si>
  <si>
    <t xml:space="preserve">MARCHETTI                     </t>
  </si>
  <si>
    <t xml:space="preserve">BRUNA               </t>
  </si>
  <si>
    <t>1MARCHETTI/BRUNAMS</t>
  </si>
  <si>
    <t xml:space="preserve">MONACI                        </t>
  </si>
  <si>
    <t>1MONACI/STEFANOMR</t>
  </si>
  <si>
    <t xml:space="preserve">MONTEMAGGIORE                 </t>
  </si>
  <si>
    <t>1MONTEMAGGIORE/DANIELEMR</t>
  </si>
  <si>
    <t xml:space="preserve">DENISE              </t>
  </si>
  <si>
    <t>1MONTEMAGGIORE/DENISEMS</t>
  </si>
  <si>
    <t xml:space="preserve">MOZZICAFREDDO                 </t>
  </si>
  <si>
    <t>1MOZZICAFREDDO/MAURIZIOMR</t>
  </si>
  <si>
    <t xml:space="preserve">NALDINI                       </t>
  </si>
  <si>
    <t>1NALDINI/ROSALBAMS</t>
  </si>
  <si>
    <t xml:space="preserve">NAPPO                         </t>
  </si>
  <si>
    <t>1NAPPO/CHIARAMS</t>
  </si>
  <si>
    <t xml:space="preserve">NONZETA                       </t>
  </si>
  <si>
    <t>1NONZETA/PAOLAMS</t>
  </si>
  <si>
    <t xml:space="preserve">PACE                          </t>
  </si>
  <si>
    <t xml:space="preserve">MARINA              </t>
  </si>
  <si>
    <t>1PACE/MARINAMS</t>
  </si>
  <si>
    <t xml:space="preserve">PALUDI                        </t>
  </si>
  <si>
    <t>1PALUDI/PAOLAMS</t>
  </si>
  <si>
    <t xml:space="preserve">PASQUINI                      </t>
  </si>
  <si>
    <t>1PASQUINI/ALESSANDROMR</t>
  </si>
  <si>
    <t xml:space="preserve">PEDETTA PECCIA                </t>
  </si>
  <si>
    <t xml:space="preserve">MASSIMO             </t>
  </si>
  <si>
    <t>1PEDETTAPECCIA/MASSIMOMR</t>
  </si>
  <si>
    <t xml:space="preserve">PERILLO                       </t>
  </si>
  <si>
    <t xml:space="preserve">ANTONIAMARIA        </t>
  </si>
  <si>
    <t>1PERILLO/ANTONIAMARIAMS</t>
  </si>
  <si>
    <t>PURGANTE</t>
  </si>
  <si>
    <t>1PURGANTE/STEFANOMR</t>
  </si>
  <si>
    <t xml:space="preserve">RABASCINI                     </t>
  </si>
  <si>
    <t>1RABASCINI/SARAMS</t>
  </si>
  <si>
    <t xml:space="preserve">VALENTINO           </t>
  </si>
  <si>
    <t>1ROMANO/VALENTINOMR</t>
  </si>
  <si>
    <t xml:space="preserve">SANSINI                       </t>
  </si>
  <si>
    <t>1SANSINI/LORENZOMR</t>
  </si>
  <si>
    <t>1SANSINI/VIOLAMS</t>
  </si>
  <si>
    <t xml:space="preserve">SCHIAVONE                     </t>
  </si>
  <si>
    <t>1SCHIAVONE/ANTONIOMR</t>
  </si>
  <si>
    <t>1SCHIAVONE/FRANCESCACHD</t>
  </si>
  <si>
    <t>1SCHIAVONE/MIRIAMINF</t>
  </si>
  <si>
    <t xml:space="preserve">SPANO                         </t>
  </si>
  <si>
    <t xml:space="preserve">ROSSELLA            </t>
  </si>
  <si>
    <t>1SPANO/ROSSELLAMR</t>
  </si>
  <si>
    <t xml:space="preserve">CASELLI </t>
  </si>
  <si>
    <t>Flown on WizzAir</t>
  </si>
  <si>
    <t>Reprotected on AirCairo</t>
  </si>
  <si>
    <t>Reprotected on WizzAir</t>
  </si>
  <si>
    <t>Capra</t>
  </si>
  <si>
    <t>Rachele</t>
  </si>
  <si>
    <t>1CAPRA/RACHELEMS</t>
  </si>
  <si>
    <t>1CARUSI/NICOLAMR</t>
  </si>
  <si>
    <t>De Lucia</t>
  </si>
  <si>
    <t>1DELUCIA/ANDREAMR</t>
  </si>
  <si>
    <t>1DELUCIA/GIULIAMS</t>
  </si>
  <si>
    <t>1DICARLO/GIULIAMS</t>
  </si>
  <si>
    <t>Di mauro</t>
  </si>
  <si>
    <t>1DIMAURO/GIULIAMS</t>
  </si>
  <si>
    <t>ilaria</t>
  </si>
  <si>
    <t>corbucci</t>
  </si>
  <si>
    <t>1ILARIA/CORBUCCIMS</t>
  </si>
  <si>
    <t>1LINDIRI/LUDOVICAMS</t>
  </si>
  <si>
    <t>MAGRINI</t>
  </si>
  <si>
    <t>Seidenari</t>
  </si>
  <si>
    <t>Linda</t>
  </si>
  <si>
    <t>1SESTILI/LEONIDAMR</t>
  </si>
  <si>
    <t>1SONG/YANLIMS</t>
  </si>
  <si>
    <t>1YANG/LINGMS</t>
  </si>
  <si>
    <t>ABBATEPAOLO/PASQUAL</t>
  </si>
  <si>
    <t>AGRUSTA/ROBERTA</t>
  </si>
  <si>
    <t>27/04/90</t>
  </si>
  <si>
    <t>ALLEGRETTI/GIOVANNI</t>
  </si>
  <si>
    <t>ALLEGRINI/MARIA</t>
  </si>
  <si>
    <t>28/10/93</t>
  </si>
  <si>
    <t>ALUISI/LUIGI</t>
  </si>
  <si>
    <t>ANCONA/GRAZIANGELA</t>
  </si>
  <si>
    <t>23/04/90</t>
  </si>
  <si>
    <t>ANGELINI/PASQUALE</t>
  </si>
  <si>
    <t>ANTOLINO/IVANA</t>
  </si>
  <si>
    <t>BARONE/EDOARDO</t>
  </si>
  <si>
    <t>03/12/21</t>
  </si>
  <si>
    <t>BARONE/LUCA</t>
  </si>
  <si>
    <t>25/05/81</t>
  </si>
  <si>
    <t>BAVARO/RAFFAELE</t>
  </si>
  <si>
    <t>BERGAMO/DALILA</t>
  </si>
  <si>
    <t>12/04/96</t>
  </si>
  <si>
    <t>BIANCHI/MARCO</t>
  </si>
  <si>
    <t>BIANCHI/ROMEO</t>
  </si>
  <si>
    <t>BIANCO/NICOLA</t>
  </si>
  <si>
    <t>07/01/93</t>
  </si>
  <si>
    <t>BLEVE/MARIAASSUNTA</t>
  </si>
  <si>
    <t>20/11/71</t>
  </si>
  <si>
    <t>BONASIA/DIEGO</t>
  </si>
  <si>
    <t>06/01/19</t>
  </si>
  <si>
    <t>BONASIA/FABIO</t>
  </si>
  <si>
    <t>17/04/80</t>
  </si>
  <si>
    <t>BRESCIA/TOMMASO</t>
  </si>
  <si>
    <t>BROGNA/FEDERICA</t>
  </si>
  <si>
    <t>15/02/87</t>
  </si>
  <si>
    <t>CALCAGNILE/LUCIA</t>
  </si>
  <si>
    <t>11/11/02</t>
  </si>
  <si>
    <t>CALCAGNILE/RACHELE</t>
  </si>
  <si>
    <t>24/11/00</t>
  </si>
  <si>
    <t>CALCAGNILE/SARA</t>
  </si>
  <si>
    <t>08/12/94</t>
  </si>
  <si>
    <t>CALIOLO/MASSIMO</t>
  </si>
  <si>
    <t>07/12/81</t>
  </si>
  <si>
    <t>CARBONE/MARCO</t>
  </si>
  <si>
    <t>CARIGLIA/ANNAMARIA</t>
  </si>
  <si>
    <t>CARIGLIA/CARLO</t>
  </si>
  <si>
    <t>CARIGLIA/FAUSTINA</t>
  </si>
  <si>
    <t>CARIGLIA/GINA</t>
  </si>
  <si>
    <t>CARIGLIA/WALTER</t>
  </si>
  <si>
    <t>CASTRODASILVA/CRIST.5A</t>
  </si>
  <si>
    <t>CATRACCHIA/MATTEO</t>
  </si>
  <si>
    <t>09/12/98</t>
  </si>
  <si>
    <t>CAVALIERI/IVAN</t>
  </si>
  <si>
    <t>11/10/76</t>
  </si>
  <si>
    <t>CAZZATO/BEATRICE</t>
  </si>
  <si>
    <t>15/12/95</t>
  </si>
  <si>
    <t>CENTONZE/MATTEO</t>
  </si>
  <si>
    <t>01/08/00</t>
  </si>
  <si>
    <t>CENTONZE/VINCENZO</t>
  </si>
  <si>
    <t>31/08/58</t>
  </si>
  <si>
    <t xml:space="preserve">ANNALISA </t>
  </si>
  <si>
    <t>CHIARELLA/ANNALISA</t>
  </si>
  <si>
    <t>27/03/86 </t>
  </si>
  <si>
    <t>CICCINATI/MICHELE</t>
  </si>
  <si>
    <t>17/06/80</t>
  </si>
  <si>
    <t>CISIMA/TONIA</t>
  </si>
  <si>
    <t>16/11/95</t>
  </si>
  <si>
    <t>COLACI/ASCANIOPAOLO</t>
  </si>
  <si>
    <t>02/01/53</t>
  </si>
  <si>
    <t>CRESCENZA/AGNESE</t>
  </si>
  <si>
    <t>01/05/71</t>
  </si>
  <si>
    <t>CRESCENZA/ANNA</t>
  </si>
  <si>
    <t>19/03/75</t>
  </si>
  <si>
    <t>DANGELO/VINCENZO</t>
  </si>
  <si>
    <t>03/09/95</t>
  </si>
  <si>
    <t>DALUISO/RAFFAELE</t>
  </si>
  <si>
    <t>DAMORE/ALESSANDRO</t>
  </si>
  <si>
    <t>29/07/85</t>
  </si>
  <si>
    <t>DAMORE/GINEVRA</t>
  </si>
  <si>
    <t>01/04/20</t>
  </si>
  <si>
    <t>DEBARTOLO/PIETRO</t>
  </si>
  <si>
    <t>DECICCO/BERNADETTE</t>
  </si>
  <si>
    <t>26/06/81</t>
  </si>
  <si>
    <t>DEGIOIA/GIUSEPPE</t>
  </si>
  <si>
    <t>30/10/87</t>
  </si>
  <si>
    <t>DEGIUSEPPE/JACOPO</t>
  </si>
  <si>
    <t>14/01/07</t>
  </si>
  <si>
    <t>DEGIUSEPPE/MASSIMIL.19B</t>
  </si>
  <si>
    <t>14/04/75</t>
  </si>
  <si>
    <t>DEGIUSEPPE/NICOLOFR.19C</t>
  </si>
  <si>
    <t>11/04/02</t>
  </si>
  <si>
    <t>DEMITRI/MARTINA</t>
  </si>
  <si>
    <t>06/10/92</t>
  </si>
  <si>
    <t>DELLATTI/GIOVANNI</t>
  </si>
  <si>
    <t>DELLATTI/LORENZO</t>
  </si>
  <si>
    <t>DELLAMONICA/ROSA</t>
  </si>
  <si>
    <t>09/11/00</t>
  </si>
  <si>
    <t>DENTICE/DAMIANO</t>
  </si>
  <si>
    <t>01/09/91</t>
  </si>
  <si>
    <t>DESANTIS/RAFFAELLA</t>
  </si>
  <si>
    <t>22/11/84</t>
  </si>
  <si>
    <t>DIFINO/ROSSELLA</t>
  </si>
  <si>
    <t>04/06/89</t>
  </si>
  <si>
    <t>DIAFERIA/EMANUELA</t>
  </si>
  <si>
    <t>DICEGLIE/ROSANNA</t>
  </si>
  <si>
    <t>DONNICOLA/VITO</t>
  </si>
  <si>
    <t>FANELLI/DANIELE</t>
  </si>
  <si>
    <t>FANELLI/FLAVIAINF</t>
  </si>
  <si>
    <t>FANELLI/FRANCESCA</t>
  </si>
  <si>
    <t>FARIELLO/ANNALISA</t>
  </si>
  <si>
    <t>FASANO/CANDIDA</t>
  </si>
  <si>
    <t>01/02/60</t>
  </si>
  <si>
    <t>FASANO/MARCELLO</t>
  </si>
  <si>
    <t>09/01/67</t>
  </si>
  <si>
    <t>FILIPPO/MIRKO</t>
  </si>
  <si>
    <t>26/04/91</t>
  </si>
  <si>
    <t>FILOMENA/ANGELORAFF.27B</t>
  </si>
  <si>
    <t>FIOSCHI/TATIANA</t>
  </si>
  <si>
    <t>20/12/80</t>
  </si>
  <si>
    <t>FORMICA/ANDREA</t>
  </si>
  <si>
    <t>FORMICA/LORENZO</t>
  </si>
  <si>
    <t>FRESA/LUIGI</t>
  </si>
  <si>
    <t>14/01/02</t>
  </si>
  <si>
    <t>FUMAROLA/MARTINO</t>
  </si>
  <si>
    <t>22/02/81</t>
  </si>
  <si>
    <t>GARGIULO/VALENTINA</t>
  </si>
  <si>
    <t>GERNONE/DANIELA</t>
  </si>
  <si>
    <t>10/07/92</t>
  </si>
  <si>
    <t>GIULIANI/SARA</t>
  </si>
  <si>
    <t>GIULIANO/NICOLA</t>
  </si>
  <si>
    <t>20/04/55</t>
  </si>
  <si>
    <t>GRECO/CLOTILDE</t>
  </si>
  <si>
    <t>08/02/55</t>
  </si>
  <si>
    <t>GUARINI/GIOVANNI</t>
  </si>
  <si>
    <t>17/12/83</t>
  </si>
  <si>
    <t>GUERRA/ROSA</t>
  </si>
  <si>
    <t>04/08/83</t>
  </si>
  <si>
    <t>IANNONE/VINCENZO</t>
  </si>
  <si>
    <t>IESSI/ADAMADDALENA</t>
  </si>
  <si>
    <t>INGLESE/ILENIA</t>
  </si>
  <si>
    <t>27/06/88</t>
  </si>
  <si>
    <t>LABBATE/ANTONIA</t>
  </si>
  <si>
    <t>LABBATE/VITOPIETRO</t>
  </si>
  <si>
    <t>LACATENA/MICAELA</t>
  </si>
  <si>
    <t>07/01/15</t>
  </si>
  <si>
    <t>LAERA/GIOVANNI</t>
  </si>
  <si>
    <t>10/07/82</t>
  </si>
  <si>
    <t>LAERA/SVEVASOFIA</t>
  </si>
  <si>
    <t>21/06/22</t>
  </si>
  <si>
    <t>LAERA/DANIELA</t>
  </si>
  <si>
    <t>LASELVA/GIULIA</t>
  </si>
  <si>
    <t>LAVINO/CHIARA</t>
  </si>
  <si>
    <t>LEGROTTAGLIE/GIANNI</t>
  </si>
  <si>
    <t>LEOCI/MARIO</t>
  </si>
  <si>
    <t>LEOCI/NICOLO</t>
  </si>
  <si>
    <t>LEONE/BIAGIO</t>
  </si>
  <si>
    <t>LEONE/RICCARDO</t>
  </si>
  <si>
    <t>28/02/14</t>
  </si>
  <si>
    <t>LEPORE/IVANA</t>
  </si>
  <si>
    <t>16/06/94</t>
  </si>
  <si>
    <t>LISO/ANTONIO</t>
  </si>
  <si>
    <t>LISO/SIMONA</t>
  </si>
  <si>
    <t>MANIGRASSO/AMALIA</t>
  </si>
  <si>
    <t>21/11/74</t>
  </si>
  <si>
    <t>MANZARI/SARA</t>
  </si>
  <si>
    <t>10/11/99</t>
  </si>
  <si>
    <t xml:space="preserve">MARANGELLI </t>
  </si>
  <si>
    <t>MARANGELLI/MARTINA</t>
  </si>
  <si>
    <t>19/05/99 </t>
  </si>
  <si>
    <t>MARCHELLO/MARIANNA</t>
  </si>
  <si>
    <t>MARCO/ALDO</t>
  </si>
  <si>
    <t>MARIA/GUARIO</t>
  </si>
  <si>
    <t>MARIANI/VITO</t>
  </si>
  <si>
    <t>06/11/83</t>
  </si>
  <si>
    <t>MASTRONARDI/VITO</t>
  </si>
  <si>
    <t>14/06/01</t>
  </si>
  <si>
    <t>MATARRESE/NATALE</t>
  </si>
  <si>
    <t>21/12/83</t>
  </si>
  <si>
    <t>MATARRESE/RICCARDOR.9E</t>
  </si>
  <si>
    <t>12/04/20</t>
  </si>
  <si>
    <t>MAZZONE/ROSA</t>
  </si>
  <si>
    <t>MENA/MICHELE</t>
  </si>
  <si>
    <t>23/05/94</t>
  </si>
  <si>
    <t>MENA/VITO</t>
  </si>
  <si>
    <t>17/08/19</t>
  </si>
  <si>
    <t>MERICO/DIEGO</t>
  </si>
  <si>
    <t>07/07/86</t>
  </si>
  <si>
    <t>MERICO/MARIAGRAZIA</t>
  </si>
  <si>
    <t>13/07/76</t>
  </si>
  <si>
    <t>MEULI/GIOVANNA</t>
  </si>
  <si>
    <t>10/08/89</t>
  </si>
  <si>
    <t>MEULI/MARISTELLA</t>
  </si>
  <si>
    <t>12/01/02</t>
  </si>
  <si>
    <t>MIGHALI/ROBERTA</t>
  </si>
  <si>
    <t>MIMMO/MIZIO</t>
  </si>
  <si>
    <t>MIZZI/DOMENICO</t>
  </si>
  <si>
    <t>29/01/93</t>
  </si>
  <si>
    <t>MODESTO/GIUSEPPE</t>
  </si>
  <si>
    <t>30/03/17</t>
  </si>
  <si>
    <t>MODESTO/MATILDE</t>
  </si>
  <si>
    <t>13/09/13</t>
  </si>
  <si>
    <t>MODESTO/RITA</t>
  </si>
  <si>
    <t>12/03/79</t>
  </si>
  <si>
    <t>MODESTO/VINCENZO</t>
  </si>
  <si>
    <t>01/02/89</t>
  </si>
  <si>
    <t>MODESTO/VIRGINIA</t>
  </si>
  <si>
    <t>19/02/94</t>
  </si>
  <si>
    <t>MODUGNO/PAOLO</t>
  </si>
  <si>
    <t>MOREA/CLAUDIO</t>
  </si>
  <si>
    <t>31/10/75</t>
  </si>
  <si>
    <t>MORMILE/GIUSEPPE</t>
  </si>
  <si>
    <t xml:space="preserve">NICOLO                    </t>
  </si>
  <si>
    <t>NEGRI/NICOLO</t>
  </si>
  <si>
    <t>30/11/12</t>
  </si>
  <si>
    <t>NEGRI/VINCENZO</t>
  </si>
  <si>
    <t>22/12/77</t>
  </si>
  <si>
    <t>NESTOLA/LAURA</t>
  </si>
  <si>
    <t>01/07/77</t>
  </si>
  <si>
    <t>NICOLAZZO/LUIGI</t>
  </si>
  <si>
    <t>28/11/71</t>
  </si>
  <si>
    <t>NOTARNICOLA/PIERFRA.18B</t>
  </si>
  <si>
    <t>07/12/93</t>
  </si>
  <si>
    <t>NOTARO/MONIA</t>
  </si>
  <si>
    <t>PALMISANO/ANTONELLA</t>
  </si>
  <si>
    <t>PALMISANO/MARIKA</t>
  </si>
  <si>
    <t>03/02/83</t>
  </si>
  <si>
    <t>PALMISANO/VITO</t>
  </si>
  <si>
    <t>08/10/82</t>
  </si>
  <si>
    <t>PALMISANO/GIOVANNII.7F</t>
  </si>
  <si>
    <t>24/10/23 </t>
  </si>
  <si>
    <t>PAPAPPICCO/ROSA</t>
  </si>
  <si>
    <t>26/06/92</t>
  </si>
  <si>
    <t>PASCALE/FRANCESCA</t>
  </si>
  <si>
    <t>12/07/82</t>
  </si>
  <si>
    <t>PELLEGRINI/MARIANNA</t>
  </si>
  <si>
    <t>PENTASSUGLIA/ROBERT.27F</t>
  </si>
  <si>
    <t>11/05/91</t>
  </si>
  <si>
    <t>PESCO/ANTONELLA</t>
  </si>
  <si>
    <t>01/06/98</t>
  </si>
  <si>
    <t>PETRUZZELLI/VINCENZ.24D</t>
  </si>
  <si>
    <t>27/04/82</t>
  </si>
  <si>
    <t>PETRUZZI/ANDREA</t>
  </si>
  <si>
    <t>05/02/85</t>
  </si>
  <si>
    <t>PICCINNO/LAURA</t>
  </si>
  <si>
    <t>PILAGATTI/FRANCESCO</t>
  </si>
  <si>
    <t>PINTO/FRANCESCO</t>
  </si>
  <si>
    <t>14/04/85</t>
  </si>
  <si>
    <t>PORCELLUZZI/LUCIA</t>
  </si>
  <si>
    <t>28/12/99</t>
  </si>
  <si>
    <t>PRIMAVERA/ADA</t>
  </si>
  <si>
    <t>PRINCIPALE/ALESSIA</t>
  </si>
  <si>
    <t>05/09/97</t>
  </si>
  <si>
    <t>PULIMENO/SIMONE</t>
  </si>
  <si>
    <t>15/04/96</t>
  </si>
  <si>
    <t>QUIETE/ROSANGELA</t>
  </si>
  <si>
    <t>07/07/87</t>
  </si>
  <si>
    <t>RECCIA/MARIA</t>
  </si>
  <si>
    <t>RENNA/LEONARDO</t>
  </si>
  <si>
    <t>RIONDINO/ROBERTA</t>
  </si>
  <si>
    <t>15/05/96</t>
  </si>
  <si>
    <t>ROMANO/FRANCESCA</t>
  </si>
  <si>
    <t>29/01/77</t>
  </si>
  <si>
    <t>ROSSI/MARIADELLACRO.3F</t>
  </si>
  <si>
    <t>16/01/60</t>
  </si>
  <si>
    <t>RUCCO/FABIO</t>
  </si>
  <si>
    <t>RUGGIERO/GABRIELEIN.24F</t>
  </si>
  <si>
    <t>12/12/80</t>
  </si>
  <si>
    <t>RUGGIERO/GIOVANNI</t>
  </si>
  <si>
    <t>28/02/23  </t>
  </si>
  <si>
    <t>RUSSO/FABIO</t>
  </si>
  <si>
    <t>20/03/96</t>
  </si>
  <si>
    <t>SAMMARCO/VANNA</t>
  </si>
  <si>
    <t>04/04/80</t>
  </si>
  <si>
    <t>SARDARO/LUCIA</t>
  </si>
  <si>
    <t>SCHIAVONE/ALESSIO</t>
  </si>
  <si>
    <t>21/11/03</t>
  </si>
  <si>
    <t>SCHIAVONE/ARCANGELO</t>
  </si>
  <si>
    <t>17/08/94</t>
  </si>
  <si>
    <t>SGARAMELLA/LUCIA</t>
  </si>
  <si>
    <t>SGARAMELLA/MADDALEN.30D</t>
  </si>
  <si>
    <t>SGHERZA/ANTONIA</t>
  </si>
  <si>
    <t>21/11/85</t>
  </si>
  <si>
    <t>SGOBBA/ANNA</t>
  </si>
  <si>
    <t>24/04/87</t>
  </si>
  <si>
    <t>SGOBBA/COSIMO</t>
  </si>
  <si>
    <t>20/05/91</t>
  </si>
  <si>
    <t>SPEDICATO/SARA</t>
  </si>
  <si>
    <t>11/11/90</t>
  </si>
  <si>
    <t>SPIRITICCHIO/CRISTI.28C</t>
  </si>
  <si>
    <t>TARI/RACHELE</t>
  </si>
  <si>
    <t xml:space="preserve">TEDESCHI                      </t>
  </si>
  <si>
    <t>TEDESCHI/PIETRO</t>
  </si>
  <si>
    <t>TEDESCO/GIANDOMENIC.10F</t>
  </si>
  <si>
    <t>29/07/92</t>
  </si>
  <si>
    <t xml:space="preserve">ALICE </t>
  </si>
  <si>
    <t>TEDESCO/ALICEINF</t>
  </si>
  <si>
    <t>21/10/23  </t>
  </si>
  <si>
    <t>TERMITE/ANNAMARIA</t>
  </si>
  <si>
    <t>29/07/90</t>
  </si>
  <si>
    <t>TINELLI/GIADA</t>
  </si>
  <si>
    <t>21/08/02</t>
  </si>
  <si>
    <t>TRAVERSA/ROSANNA</t>
  </si>
  <si>
    <t>05/10/98</t>
  </si>
  <si>
    <t>TRIGGIANI/ANTONIO</t>
  </si>
  <si>
    <t>16/07/92</t>
  </si>
  <si>
    <t>ULLUCCI/ALBINO</t>
  </si>
  <si>
    <t>ULLUCCI/GIULIA</t>
  </si>
  <si>
    <t>VALENTINI/VALENTINO</t>
  </si>
  <si>
    <t>24/01/75</t>
  </si>
  <si>
    <t>VENTURA/VINCENZO</t>
  </si>
  <si>
    <t>16/04/96</t>
  </si>
  <si>
    <t>VESCIA/ANTONELLA</t>
  </si>
  <si>
    <t>VIVA/GENOVEFFA</t>
  </si>
  <si>
    <t>25/10/62</t>
  </si>
  <si>
    <t>1.AMODIO/MARIA</t>
  </si>
  <si>
    <t xml:space="preserve">AMORUSO                       </t>
  </si>
  <si>
    <t>2.AMORUSO/BARBARA</t>
  </si>
  <si>
    <t>BELFORTE</t>
  </si>
  <si>
    <t>3.BELFORTE/FRANCESCO</t>
  </si>
  <si>
    <t>30/01/14</t>
  </si>
  <si>
    <t>4.BELFORTE/MIRCO</t>
  </si>
  <si>
    <t>08/10/19</t>
  </si>
  <si>
    <t>5.BELFORTE/NICOLA</t>
  </si>
  <si>
    <t>11/09/80</t>
  </si>
  <si>
    <t>6.BELFORTE/VINCENZO</t>
  </si>
  <si>
    <t>15/03/12</t>
  </si>
  <si>
    <t xml:space="preserve">BELSITO                       </t>
  </si>
  <si>
    <t>7.BELSITO/NICOLA</t>
  </si>
  <si>
    <t>BENEDETTI</t>
  </si>
  <si>
    <t>9.BENEDETTI/DAVIDE</t>
  </si>
  <si>
    <t>8.BENDETTI/ALESSANDRO</t>
  </si>
  <si>
    <t>11.BENEDETTI/PAOLO</t>
  </si>
  <si>
    <t>10.BENEDETTI/DOMENICO</t>
  </si>
  <si>
    <t xml:space="preserve"> SANDRO          </t>
  </si>
  <si>
    <t>13.BORGIA/SANDRO</t>
  </si>
  <si>
    <t xml:space="preserve">16/09/75 </t>
  </si>
  <si>
    <t xml:space="preserve">BORGIA </t>
  </si>
  <si>
    <t xml:space="preserve">ANDREA ANNA     </t>
  </si>
  <si>
    <t>12.BORGIA/ANDREAANNA</t>
  </si>
  <si>
    <t xml:space="preserve">25/06/20  </t>
  </si>
  <si>
    <t>CAGNETTA</t>
  </si>
  <si>
    <t>14.CAGNETTA/ANNA</t>
  </si>
  <si>
    <t xml:space="preserve">CAMPANELLA                    </t>
  </si>
  <si>
    <t xml:space="preserve">DONATA              </t>
  </si>
  <si>
    <t>15.CAMPANELLA/DONATA</t>
  </si>
  <si>
    <t xml:space="preserve">CAMPOBASSO                    </t>
  </si>
  <si>
    <t>16.CAMPOBASSO/MARIA</t>
  </si>
  <si>
    <t xml:space="preserve">CANCELLARO                    </t>
  </si>
  <si>
    <t>17.CANCELLARO/ANGELA</t>
  </si>
  <si>
    <t>CANDELMA</t>
  </si>
  <si>
    <t>18.CANDELMA/DAVIDE</t>
  </si>
  <si>
    <t>23/06/94</t>
  </si>
  <si>
    <t xml:space="preserve">CANNITO                       </t>
  </si>
  <si>
    <t>19.CANNITO/FRANCESCO</t>
  </si>
  <si>
    <t>20.CANNITO/GIUSEPPE</t>
  </si>
  <si>
    <t>CARBONARO</t>
  </si>
  <si>
    <t>21.CARBONARO/ALESSIA</t>
  </si>
  <si>
    <t>20/01/89</t>
  </si>
  <si>
    <t>CARDONE</t>
  </si>
  <si>
    <t>22.CARDONE/MICHELE</t>
  </si>
  <si>
    <t>21/07/57</t>
  </si>
  <si>
    <t>23.CASTELLANA/ANNAMAR</t>
  </si>
  <si>
    <t>20/06/68</t>
  </si>
  <si>
    <t>24.CENTRONE/VALERIA</t>
  </si>
  <si>
    <t xml:space="preserve">GABRIEL MICHAEL               </t>
  </si>
  <si>
    <t>25.CILIBERTI/GABRIEL</t>
  </si>
  <si>
    <t>08/08/14</t>
  </si>
  <si>
    <t>26.CILIBERTI/GABRIELE</t>
  </si>
  <si>
    <t>15/11/84</t>
  </si>
  <si>
    <t>27.CILIBERTI/GIULIA</t>
  </si>
  <si>
    <t>01/10/19</t>
  </si>
  <si>
    <t>28.CONTESSA/VERONICA</t>
  </si>
  <si>
    <t>14/01/85</t>
  </si>
  <si>
    <t xml:space="preserve">ALFONSO                       </t>
  </si>
  <si>
    <t>29.DAMICO/ALFONSO</t>
  </si>
  <si>
    <t>25/02/81</t>
  </si>
  <si>
    <t>31.DAMICO/SOFIA</t>
  </si>
  <si>
    <t>12/07/18</t>
  </si>
  <si>
    <t xml:space="preserve">DAMICO                        </t>
  </si>
  <si>
    <t>30.DAMICO/ANTONIA</t>
  </si>
  <si>
    <t xml:space="preserve">DE PASQUALE                   </t>
  </si>
  <si>
    <t>34.DEPASQUALE/NICOLO</t>
  </si>
  <si>
    <t xml:space="preserve">MARIA DOMENICA      </t>
  </si>
  <si>
    <t>35.DESANTIS/MARIADOME</t>
  </si>
  <si>
    <t>36.DESTEFANO/ARIANNA</t>
  </si>
  <si>
    <t>24/02/14</t>
  </si>
  <si>
    <t xml:space="preserve">MAURIZIO                      </t>
  </si>
  <si>
    <t>37.DESTEFANO/MAURIZIO</t>
  </si>
  <si>
    <t>06/09/83</t>
  </si>
  <si>
    <t>DEL RE</t>
  </si>
  <si>
    <t>33.DELRE/MARIAGRAZIA</t>
  </si>
  <si>
    <t>08/11/75</t>
  </si>
  <si>
    <t>32.DELLOLIO/DONATO</t>
  </si>
  <si>
    <t>DEVENUTO</t>
  </si>
  <si>
    <t xml:space="preserve">ADALGISA                      </t>
  </si>
  <si>
    <t>38.DEVENUTO/ADALGISA</t>
  </si>
  <si>
    <t>DIAFERIO</t>
  </si>
  <si>
    <t>39.DIAFERIO/LEONARDO</t>
  </si>
  <si>
    <t>40.DIBELLO/ANTONIA</t>
  </si>
  <si>
    <t>41.DIBENEDETTO/MARTIN</t>
  </si>
  <si>
    <t>25/11/06</t>
  </si>
  <si>
    <t xml:space="preserve">DICAROLO                      </t>
  </si>
  <si>
    <t xml:space="preserve">FLORANGELA          </t>
  </si>
  <si>
    <t>42.DICAROLO/FLORANGEL</t>
  </si>
  <si>
    <t>DIMOLA</t>
  </si>
  <si>
    <t>43.DIMOLA/MARIO</t>
  </si>
  <si>
    <t xml:space="preserve">DIPALMA                       </t>
  </si>
  <si>
    <t xml:space="preserve">IOLANDA             </t>
  </si>
  <si>
    <t>44.DIPALMA/IOLANDA</t>
  </si>
  <si>
    <t xml:space="preserve">DIRUTIGLIANO                  </t>
  </si>
  <si>
    <t>45.DIRUTIGLIANO/FRANC</t>
  </si>
  <si>
    <t>DIVINCENZO</t>
  </si>
  <si>
    <t>46.DIVINCENZO/RAFFAELE</t>
  </si>
  <si>
    <t>02/02/86</t>
  </si>
  <si>
    <t xml:space="preserve">MARIA PIA                     </t>
  </si>
  <si>
    <t>47.FALCO/MARIAPIA</t>
  </si>
  <si>
    <t>16/09/03</t>
  </si>
  <si>
    <t xml:space="preserve">NICOLFRANCA                   </t>
  </si>
  <si>
    <t>48.FANELLI/NICOLFRANC</t>
  </si>
  <si>
    <t>17/09/69</t>
  </si>
  <si>
    <t xml:space="preserve">FANIZZA                       </t>
  </si>
  <si>
    <t>49.FANIZZA/ROSA</t>
  </si>
  <si>
    <t>50.FONTANA/GIANFRANCO</t>
  </si>
  <si>
    <t>19/10/02</t>
  </si>
  <si>
    <t xml:space="preserve">FRISULLI                      </t>
  </si>
  <si>
    <t xml:space="preserve">PAMELA              </t>
  </si>
  <si>
    <t>51.FRISULLI/PAMELA</t>
  </si>
  <si>
    <t xml:space="preserve">GIANCOLA                      </t>
  </si>
  <si>
    <t xml:space="preserve">OSMINA              </t>
  </si>
  <si>
    <t>52.GIANCOLA/OSIMINA</t>
  </si>
  <si>
    <t>53.GRIMALDI/ALESSANDRO</t>
  </si>
  <si>
    <t>25/08/05</t>
  </si>
  <si>
    <t>NICOLETTA</t>
  </si>
  <si>
    <t>54.GUIDO/NICOLETTA</t>
  </si>
  <si>
    <t xml:space="preserve">20/07/86  </t>
  </si>
  <si>
    <t xml:space="preserve">IGNISCI </t>
  </si>
  <si>
    <t>VITO GIUSEPPE    </t>
  </si>
  <si>
    <t>55.IGNISCI/VITOGIUSEPP</t>
  </si>
  <si>
    <t>INCAMPO</t>
  </si>
  <si>
    <t>56.INCAMPO/ALESSANDRO</t>
  </si>
  <si>
    <t>22/04/17</t>
  </si>
  <si>
    <t>KWIATKOWSKA</t>
  </si>
  <si>
    <t xml:space="preserve">ADRIANNA MARTA                </t>
  </si>
  <si>
    <t>57.KWIATKOWSKA/ADRIAN</t>
  </si>
  <si>
    <t>28/01/85</t>
  </si>
  <si>
    <t>LACOPPOLA</t>
  </si>
  <si>
    <t>58.LACOPPOLA/MARIKA</t>
  </si>
  <si>
    <t>20/09/00</t>
  </si>
  <si>
    <t xml:space="preserve">LAFRONZA                      </t>
  </si>
  <si>
    <t>59.LAFRONZA/LUIGI</t>
  </si>
  <si>
    <t xml:space="preserve">LAMANNA                       </t>
  </si>
  <si>
    <t>60.LAMANNA/LORENZO</t>
  </si>
  <si>
    <t xml:space="preserve">LATELA                        </t>
  </si>
  <si>
    <t>61.LATELA/ANTONIA</t>
  </si>
  <si>
    <t>62.LATELA/COSIMO</t>
  </si>
  <si>
    <t>63.LATELA/GIUSEPPE</t>
  </si>
  <si>
    <t xml:space="preserve">MATTIAFRANCESCO     </t>
  </si>
  <si>
    <t>64.LATELA/MATTIA</t>
  </si>
  <si>
    <t>LAZETERA</t>
  </si>
  <si>
    <t>65.LAZETERA/GIUSEPPE</t>
  </si>
  <si>
    <t>66.LIUZZI/FRANCESCA</t>
  </si>
  <si>
    <t xml:space="preserve">LOPARCO                       </t>
  </si>
  <si>
    <t>67.LOPARCO/AURORA</t>
  </si>
  <si>
    <t xml:space="preserve">LOPRETE                       </t>
  </si>
  <si>
    <t>68.LOPRETE/ORONZO</t>
  </si>
  <si>
    <t>69.LUISI/PIETRO</t>
  </si>
  <si>
    <t>12/06/66</t>
  </si>
  <si>
    <t xml:space="preserve">VITENRICO                     </t>
  </si>
  <si>
    <t>70.LUISI/VITENERICO</t>
  </si>
  <si>
    <t>09/09/05</t>
  </si>
  <si>
    <t>MAFFEI</t>
  </si>
  <si>
    <t>71.MAFFEI/VINCENZA</t>
  </si>
  <si>
    <t>29/01/60</t>
  </si>
  <si>
    <t>72.MANCINI/GABRIELE</t>
  </si>
  <si>
    <t>73.MANCINI/GIULIA</t>
  </si>
  <si>
    <t>74.MANCINI/VINCENZO</t>
  </si>
  <si>
    <t>MANZULLI</t>
  </si>
  <si>
    <t>75.MANZULLI/ISABELLA</t>
  </si>
  <si>
    <t>12/07/74</t>
  </si>
  <si>
    <t>MAREMONTI</t>
  </si>
  <si>
    <t>76.MAREMONTI/GIANLUCA</t>
  </si>
  <si>
    <t>MARZOLLA</t>
  </si>
  <si>
    <t>TIZIANO</t>
  </si>
  <si>
    <t>77.MARZOLLA/TIZIANO</t>
  </si>
  <si>
    <t>MELECHI</t>
  </si>
  <si>
    <t>78.MELECHI/DAMIANO</t>
  </si>
  <si>
    <t>27/08/92</t>
  </si>
  <si>
    <t xml:space="preserve">MENGA                         </t>
  </si>
  <si>
    <t xml:space="preserve">LANFRANCO           </t>
  </si>
  <si>
    <t>79.MENGA/LANFRANCO</t>
  </si>
  <si>
    <t>MOLITERNO</t>
  </si>
  <si>
    <t>80.MOLITERNO/ANDREA</t>
  </si>
  <si>
    <t>18/09/20</t>
  </si>
  <si>
    <t>82.MOLITERNO/GIUSEPPE</t>
  </si>
  <si>
    <t>24/11/87</t>
  </si>
  <si>
    <t>81.MOLITERNO/AURORA</t>
  </si>
  <si>
    <t xml:space="preserve">8/07/23    </t>
  </si>
  <si>
    <t xml:space="preserve">MONTANARO                     </t>
  </si>
  <si>
    <t>83.MONTANARO/DOMENICO</t>
  </si>
  <si>
    <t>NOIA</t>
  </si>
  <si>
    <t xml:space="preserve">FRANCESCA VITINA              </t>
  </si>
  <si>
    <t>84.NOIA/FRANCESCAVITI</t>
  </si>
  <si>
    <t>01/01/92</t>
  </si>
  <si>
    <t>UBALDOGIUSEPPE</t>
  </si>
  <si>
    <t>85.NOTRANICOLA/UBALDO</t>
  </si>
  <si>
    <t>86.NUZZI/ANTONIO</t>
  </si>
  <si>
    <t>NUZZO</t>
  </si>
  <si>
    <t>87.NUZZO/ILARIA</t>
  </si>
  <si>
    <t xml:space="preserve">PALAZZO                       </t>
  </si>
  <si>
    <t>88.PALAZZO/FRANCESCO</t>
  </si>
  <si>
    <t xml:space="preserve">COSMO                         </t>
  </si>
  <si>
    <t>89.PALMISANO/COSMO</t>
  </si>
  <si>
    <t>02/02/57</t>
  </si>
  <si>
    <t>PASCALI</t>
  </si>
  <si>
    <t>90.PASCALI/CATERINA</t>
  </si>
  <si>
    <t xml:space="preserve">PASCALICCHIO                  </t>
  </si>
  <si>
    <t>91.PASCALICCHIO/ROSA</t>
  </si>
  <si>
    <t>92.PASQUALE/MASSIMILIA</t>
  </si>
  <si>
    <t>07/05/73</t>
  </si>
  <si>
    <t>PETROSILLO</t>
  </si>
  <si>
    <t>93.PETROSILLO/GIOVANN</t>
  </si>
  <si>
    <t>08/11/04</t>
  </si>
  <si>
    <t xml:space="preserve">PUGLIESE </t>
  </si>
  <si>
    <t>94.PUGLIESE/CATERINA</t>
  </si>
  <si>
    <t>11/11/69 </t>
  </si>
  <si>
    <t>PULITO</t>
  </si>
  <si>
    <t>95.PULITO/ANGELA</t>
  </si>
  <si>
    <t>PURGATORIO</t>
  </si>
  <si>
    <t>96.PURGATORIO/SAMANTA</t>
  </si>
  <si>
    <t>17/10/84</t>
  </si>
  <si>
    <t>PUZZOVIO</t>
  </si>
  <si>
    <t>97.PUZZOVIO/ANGELICA</t>
  </si>
  <si>
    <t>98.QUITADAMO/MARIAGIO</t>
  </si>
  <si>
    <t>12/08/94</t>
  </si>
  <si>
    <t>99.REDAVID/CHIARA</t>
  </si>
  <si>
    <t>18/10/93</t>
  </si>
  <si>
    <t>RESTA</t>
  </si>
  <si>
    <t xml:space="preserve">GIORDANA                      </t>
  </si>
  <si>
    <t>100.RESTA/GIORDANA</t>
  </si>
  <si>
    <t>27/01/05</t>
  </si>
  <si>
    <t>101.RESTA/GIORGIA</t>
  </si>
  <si>
    <t>29/01/08</t>
  </si>
  <si>
    <t xml:space="preserve">PATRIZIO                      </t>
  </si>
  <si>
    <t>102.RIZZI/PATRIZIO</t>
  </si>
  <si>
    <t xml:space="preserve">ANGELINA                      </t>
  </si>
  <si>
    <t>103.RIZZO/ANGELINA</t>
  </si>
  <si>
    <t>25/10/76</t>
  </si>
  <si>
    <t xml:space="preserve">SABINA                        </t>
  </si>
  <si>
    <t>104.RIZZO/SABINA</t>
  </si>
  <si>
    <t>15/10/77</t>
  </si>
  <si>
    <t xml:space="preserve">MARIA ELENA                   </t>
  </si>
  <si>
    <t>105.ROTUNNO/MARIAELENA</t>
  </si>
  <si>
    <t>26/05/92</t>
  </si>
  <si>
    <t>RUBBIO</t>
  </si>
  <si>
    <t>106.RUBBIO/ANTONIO</t>
  </si>
  <si>
    <t>15/08/99</t>
  </si>
  <si>
    <t xml:space="preserve">SABATELLI                     </t>
  </si>
  <si>
    <t xml:space="preserve">SANTO               </t>
  </si>
  <si>
    <t>107.SABATELLI/SANTO</t>
  </si>
  <si>
    <t>SANASI</t>
  </si>
  <si>
    <t>108.SANASI/BEATRICE</t>
  </si>
  <si>
    <t>25/11/94</t>
  </si>
  <si>
    <t>SANTAMARIA</t>
  </si>
  <si>
    <t>109.SANTAMARIA/FILOMEN</t>
  </si>
  <si>
    <t xml:space="preserve">SANTESE                       </t>
  </si>
  <si>
    <t>110.SANTESE/SIMONA</t>
  </si>
  <si>
    <t>SARDELLI</t>
  </si>
  <si>
    <t xml:space="preserve">LARA                          </t>
  </si>
  <si>
    <t>111.SARDELLI/LARA</t>
  </si>
  <si>
    <t>16/03/91</t>
  </si>
  <si>
    <t>SBLENDORIO</t>
  </si>
  <si>
    <t>112.SBLENDORIO/GAETANO</t>
  </si>
  <si>
    <t>06/05/70</t>
  </si>
  <si>
    <t>SCARAMUZZI</t>
  </si>
  <si>
    <t xml:space="preserve">SILVIA JEANNE                 </t>
  </si>
  <si>
    <t>113.SCARAMUZZI/SILVIA</t>
  </si>
  <si>
    <t>07/02/87</t>
  </si>
  <si>
    <t>114.SCATIGNA/COSIMO</t>
  </si>
  <si>
    <t>25/06/63</t>
  </si>
  <si>
    <t>115.SGOBBA/CATERINA</t>
  </si>
  <si>
    <t>23/10/60</t>
  </si>
  <si>
    <t xml:space="preserve">SIBILIO                       </t>
  </si>
  <si>
    <t>116.SIBILIO/VITO</t>
  </si>
  <si>
    <t>SOLENNE</t>
  </si>
  <si>
    <t>118.SOLENNE/DOMENICO</t>
  </si>
  <si>
    <t>28/02/91</t>
  </si>
  <si>
    <t>117.SOLENNE/AURORA</t>
  </si>
  <si>
    <t>18/12/22 </t>
  </si>
  <si>
    <t>SORIANI</t>
  </si>
  <si>
    <t>119.SORIANI/GIORGIA</t>
  </si>
  <si>
    <t>SPADACCINO</t>
  </si>
  <si>
    <t>120.SPADACCINO/ALESSAND</t>
  </si>
  <si>
    <t>19/11/82</t>
  </si>
  <si>
    <t>STANGA</t>
  </si>
  <si>
    <t>121.STANGA/CLAUDIA</t>
  </si>
  <si>
    <t xml:space="preserve">TODISCO                       </t>
  </si>
  <si>
    <t>122.TODISCO/ANTONELLA</t>
  </si>
  <si>
    <t>TORRONI</t>
  </si>
  <si>
    <t>123.TORRONI/PIETRO</t>
  </si>
  <si>
    <t>16/03/96</t>
  </si>
  <si>
    <t xml:space="preserve">TEODOSIO                      </t>
  </si>
  <si>
    <t>124.TORRONI/TEODOSIO</t>
  </si>
  <si>
    <t>23/03/18</t>
  </si>
  <si>
    <t>TREVISO</t>
  </si>
  <si>
    <t>30/10/79</t>
  </si>
  <si>
    <t>TROIANI</t>
  </si>
  <si>
    <t>125.TROIANI/DOMENICO</t>
  </si>
  <si>
    <t xml:space="preserve">ZAIRA                         </t>
  </si>
  <si>
    <t>126.TROTTA/ZAIRA</t>
  </si>
  <si>
    <t>17/12/16</t>
  </si>
  <si>
    <t>127.VALERIO/MARCO</t>
  </si>
  <si>
    <t>128.VENTURA/LUCIA</t>
  </si>
  <si>
    <t xml:space="preserve">VERGINE                       </t>
  </si>
  <si>
    <t>129.VERGINE/PATRIZIA</t>
  </si>
  <si>
    <t xml:space="preserve">ZIZZA                         </t>
  </si>
  <si>
    <t xml:space="preserve">MARIAROSARIA        </t>
  </si>
  <si>
    <t>130.ZIZZA/MARIAROSARIA</t>
  </si>
  <si>
    <t xml:space="preserve">Aini Claudio, </t>
  </si>
  <si>
    <t xml:space="preserve">Aini Sara, </t>
  </si>
  <si>
    <t xml:space="preserve">Aini Simone, </t>
  </si>
  <si>
    <t>ANTOCI</t>
  </si>
  <si>
    <t xml:space="preserve">Antoci Simona, </t>
  </si>
  <si>
    <t xml:space="preserve">Berardo Dalia, </t>
  </si>
  <si>
    <t xml:space="preserve">Biagini Barbara, </t>
  </si>
  <si>
    <t xml:space="preserve">Bisset Robinson Marlenlay, </t>
  </si>
  <si>
    <t xml:space="preserve">Bondi Ivan, </t>
  </si>
  <si>
    <t xml:space="preserve">Bondi Michele, </t>
  </si>
  <si>
    <t xml:space="preserve">Carrino Gerardo, </t>
  </si>
  <si>
    <t xml:space="preserve">Carrino Giuseppe, </t>
  </si>
  <si>
    <t xml:space="preserve">Carrino Vincenzo, </t>
  </si>
  <si>
    <t xml:space="preserve">Casali Sara, </t>
  </si>
  <si>
    <t xml:space="preserve">Ciabo Ebo, </t>
  </si>
  <si>
    <t xml:space="preserve">Colace Domenico, </t>
  </si>
  <si>
    <t xml:space="preserve">Conte Giorgia, </t>
  </si>
  <si>
    <t>DANE</t>
  </si>
  <si>
    <t xml:space="preserve">Dane Alessia, </t>
  </si>
  <si>
    <t xml:space="preserve">Di Pinto Amerino, </t>
  </si>
  <si>
    <t xml:space="preserve">Donati Mario, </t>
  </si>
  <si>
    <t>FOSSEMO</t>
  </si>
  <si>
    <t>MIRNA</t>
  </si>
  <si>
    <t>Fossemo Mirna.</t>
  </si>
  <si>
    <t>FRUNZOIU</t>
  </si>
  <si>
    <t>GHEORGHE</t>
  </si>
  <si>
    <t xml:space="preserve">Frunzoiu Gheorghe, </t>
  </si>
  <si>
    <t xml:space="preserve">Frunzoiu Leonardo, </t>
  </si>
  <si>
    <t>MARINA ANTONELLA</t>
  </si>
  <si>
    <t xml:space="preserve">Frunzoiu Maria Antonella, </t>
  </si>
  <si>
    <t xml:space="preserve">Frunzoiu Matteo Daniele, </t>
  </si>
  <si>
    <t>IVANOV</t>
  </si>
  <si>
    <t>ANDREI</t>
  </si>
  <si>
    <t xml:space="preserve">Ivanov Andrei, </t>
  </si>
  <si>
    <t>IVANOVA</t>
  </si>
  <si>
    <t xml:space="preserve">Ivanova Elena, </t>
  </si>
  <si>
    <t xml:space="preserve">Lania Mariagrazia, </t>
  </si>
  <si>
    <t xml:space="preserve">Lavinio Luciana, </t>
  </si>
  <si>
    <t xml:space="preserve">Maggio Filiberto, </t>
  </si>
  <si>
    <t xml:space="preserve">Marchetti Bruna, </t>
  </si>
  <si>
    <t xml:space="preserve">Monaci Stefano, </t>
  </si>
  <si>
    <t xml:space="preserve">Montemaggiore Daniele, </t>
  </si>
  <si>
    <t xml:space="preserve">Montemaggiore Denise,  </t>
  </si>
  <si>
    <t xml:space="preserve">Mozzicafreddo Maurizio, </t>
  </si>
  <si>
    <t xml:space="preserve">Naldini Rosalba, </t>
  </si>
  <si>
    <t xml:space="preserve">Nappo CHiara, </t>
  </si>
  <si>
    <t xml:space="preserve">Nozeta Paola, </t>
  </si>
  <si>
    <t xml:space="preserve">Pace Marina, </t>
  </si>
  <si>
    <t xml:space="preserve">Paludi Paola, </t>
  </si>
  <si>
    <t xml:space="preserve">Pasquini Alessandro, </t>
  </si>
  <si>
    <t xml:space="preserve">Pedetta Peccia Massimo, </t>
  </si>
  <si>
    <t>PEREZ GONZALEZ</t>
  </si>
  <si>
    <t>ARAHI</t>
  </si>
  <si>
    <t xml:space="preserve">Rabascini Sara, </t>
  </si>
  <si>
    <t xml:space="preserve">Romano Valentino, </t>
  </si>
  <si>
    <t xml:space="preserve">Sansini Lorenzo, </t>
  </si>
  <si>
    <t xml:space="preserve">Sansini Viola, </t>
  </si>
  <si>
    <t xml:space="preserve">Schiavone Antonio, </t>
  </si>
  <si>
    <t xml:space="preserve">Schiavone Francesca, </t>
  </si>
  <si>
    <t xml:space="preserve">Spano Rossella, </t>
  </si>
  <si>
    <t>CARLINI</t>
  </si>
  <si>
    <t>Carlini Diletta.</t>
  </si>
  <si>
    <t>DE ARCANGELIS</t>
  </si>
  <si>
    <t xml:space="preserve">De Arcangelis Fabiana, </t>
  </si>
  <si>
    <t>GIORDAN</t>
  </si>
  <si>
    <t>ALESSIA NICOLE</t>
  </si>
  <si>
    <t xml:space="preserve">Giordan Alessia Nicole, </t>
  </si>
  <si>
    <t xml:space="preserve">Riccardo Bruno, </t>
  </si>
  <si>
    <t xml:space="preserve">Ruggerio Serena, </t>
  </si>
  <si>
    <t>SALVATORELLI</t>
  </si>
  <si>
    <t xml:space="preserve">Salvatorelli Alessandro, </t>
  </si>
  <si>
    <t xml:space="preserve">Sansone Maria, </t>
  </si>
  <si>
    <t>ZOCCOLANTE</t>
  </si>
  <si>
    <t xml:space="preserve">Zoccolante Melania, </t>
  </si>
  <si>
    <t xml:space="preserve">Acampora Sonia, </t>
  </si>
  <si>
    <t xml:space="preserve">Alessandrelli Rosaria, </t>
  </si>
  <si>
    <t xml:space="preserve">Alessandrelli Lucia Paola, </t>
  </si>
  <si>
    <t xml:space="preserve">Ammirabile Saveria, </t>
  </si>
  <si>
    <t>Ardito Federico,</t>
  </si>
  <si>
    <t>AVITTO</t>
  </si>
  <si>
    <t xml:space="preserve">Avitto Rosanna, </t>
  </si>
  <si>
    <t xml:space="preserve">Blasi Damiana, </t>
  </si>
  <si>
    <t xml:space="preserve">Blasi Veronica, </t>
  </si>
  <si>
    <t>CORNO</t>
  </si>
  <si>
    <t xml:space="preserve">Corno Valeria, </t>
  </si>
  <si>
    <t>CUFFA</t>
  </si>
  <si>
    <t xml:space="preserve">Cuffa Federica, </t>
  </si>
  <si>
    <t>GAGLIARDI</t>
  </si>
  <si>
    <t xml:space="preserve">Gagliardi Adriana, </t>
  </si>
  <si>
    <t xml:space="preserve">Gallo Marcello, </t>
  </si>
  <si>
    <t xml:space="preserve">Guarino Salvatore, </t>
  </si>
  <si>
    <t xml:space="preserve">Guarino Rebecca, </t>
  </si>
  <si>
    <t xml:space="preserve">Luchena Laura, </t>
  </si>
  <si>
    <t xml:space="preserve">Mazza Carmine, </t>
  </si>
  <si>
    <t>MONCADA</t>
  </si>
  <si>
    <t xml:space="preserve">Moncada Giuseppe, </t>
  </si>
  <si>
    <t xml:space="preserve">Palladino Matteo, </t>
  </si>
  <si>
    <t xml:space="preserve">Palumbo Salvatore, </t>
  </si>
  <si>
    <t xml:space="preserve">Pipino Vito, </t>
  </si>
  <si>
    <t xml:space="preserve">Puppi Stefania, </t>
  </si>
  <si>
    <t>Renna Federica.</t>
  </si>
  <si>
    <t>CIRIACO</t>
  </si>
  <si>
    <t xml:space="preserve">Russo Ciriaco, </t>
  </si>
  <si>
    <t xml:space="preserve">SCORRANO                       </t>
  </si>
  <si>
    <t>SENESE</t>
  </si>
  <si>
    <t>TANYA</t>
  </si>
  <si>
    <t xml:space="preserve">Senese Tanya, </t>
  </si>
  <si>
    <t xml:space="preserve">Vetriolo Teresa, </t>
  </si>
  <si>
    <t xml:space="preserve">Apicella Roberta, </t>
  </si>
  <si>
    <t>BUONAVENTURA</t>
  </si>
  <si>
    <t xml:space="preserve">Bonaventura Nicola, </t>
  </si>
  <si>
    <t>BUSILLO</t>
  </si>
  <si>
    <t xml:space="preserve">ELVIRA ANNAMARIA              </t>
  </si>
  <si>
    <t xml:space="preserve">Busillo Elvira Annamaria, </t>
  </si>
  <si>
    <t xml:space="preserve">Cioffi Maddalena, </t>
  </si>
  <si>
    <t xml:space="preserve">Cioffi Raffaele, </t>
  </si>
  <si>
    <t xml:space="preserve">Cioffi Luigi, </t>
  </si>
  <si>
    <t xml:space="preserve">Cioffi Giorgio, </t>
  </si>
  <si>
    <t>CONSALVO</t>
  </si>
  <si>
    <t xml:space="preserve">Consalvo Antonio, </t>
  </si>
  <si>
    <t xml:space="preserve">Consalvo Chiara, </t>
  </si>
  <si>
    <t xml:space="preserve">Copolla Mario, </t>
  </si>
  <si>
    <t xml:space="preserve">Coppola Vincenzo, </t>
  </si>
  <si>
    <t xml:space="preserve">IMMACOLATA                    </t>
  </si>
  <si>
    <t xml:space="preserve">Damico Antonello, </t>
  </si>
  <si>
    <t>DAMROSIO</t>
  </si>
  <si>
    <t>DARIENZO</t>
  </si>
  <si>
    <t xml:space="preserve">Darienzo Raffaela, </t>
  </si>
  <si>
    <t>DI FLORIO</t>
  </si>
  <si>
    <t xml:space="preserve">Di Florio Anna Maria, </t>
  </si>
  <si>
    <t xml:space="preserve">Di Florio Antonio, </t>
  </si>
  <si>
    <t xml:space="preserve">Fasano Giovanii, </t>
  </si>
  <si>
    <t xml:space="preserve">MAYA ROSE                     </t>
  </si>
  <si>
    <t xml:space="preserve">Fasano Maya Rose, </t>
  </si>
  <si>
    <t>FEMIANO</t>
  </si>
  <si>
    <t xml:space="preserve">LORENZA                       </t>
  </si>
  <si>
    <t xml:space="preserve">Femiano Lorenza, </t>
  </si>
  <si>
    <t xml:space="preserve">Ferrari Francesco, </t>
  </si>
  <si>
    <t>FRANCIONE</t>
  </si>
  <si>
    <t xml:space="preserve">GERARDA                       </t>
  </si>
  <si>
    <t xml:space="preserve">Francione Gerarda, </t>
  </si>
  <si>
    <t>FREZZATO</t>
  </si>
  <si>
    <t xml:space="preserve">Frezzato Marco, </t>
  </si>
  <si>
    <t>GAMBARDELLA</t>
  </si>
  <si>
    <t>Gentile Rosa,</t>
  </si>
  <si>
    <t>GIANNOCCOLO</t>
  </si>
  <si>
    <t xml:space="preserve">ITALIA                        </t>
  </si>
  <si>
    <t xml:space="preserve">Giannoccolo Italia, </t>
  </si>
  <si>
    <t>KOMAN</t>
  </si>
  <si>
    <t xml:space="preserve">IVANNA                        </t>
  </si>
  <si>
    <t xml:space="preserve">Koman Ivanna, </t>
  </si>
  <si>
    <t xml:space="preserve">REGINA                        </t>
  </si>
  <si>
    <t xml:space="preserve">Lamberti Regina, </t>
  </si>
  <si>
    <t>LEO</t>
  </si>
  <si>
    <t xml:space="preserve">Leo Arturo, </t>
  </si>
  <si>
    <t xml:space="preserve">EMMANUEL ROCCO                </t>
  </si>
  <si>
    <t xml:space="preserve">Leo Emmanuel Rocco, </t>
  </si>
  <si>
    <t xml:space="preserve">ROCCO ROGER                   </t>
  </si>
  <si>
    <t xml:space="preserve">Leo Rocco Roger, </t>
  </si>
  <si>
    <t xml:space="preserve">ERSILIA                       </t>
  </si>
  <si>
    <t xml:space="preserve">Liguori Ersilia, </t>
  </si>
  <si>
    <t>LUCACI</t>
  </si>
  <si>
    <t xml:space="preserve">Lucaci Lavinia, </t>
  </si>
  <si>
    <t>MARCELLINO</t>
  </si>
  <si>
    <t>MARTONE</t>
  </si>
  <si>
    <t xml:space="preserve">Martone Giovanna, </t>
  </si>
  <si>
    <t>MENDOZZI</t>
  </si>
  <si>
    <t xml:space="preserve">Mendozzi Giancarlo, </t>
  </si>
  <si>
    <t>Mendozzi Giancarlo.</t>
  </si>
  <si>
    <t xml:space="preserve">Mendozzi Giuseppe, </t>
  </si>
  <si>
    <t xml:space="preserve">Mendozi Roberto, </t>
  </si>
  <si>
    <t xml:space="preserve">Moscariello Maria, </t>
  </si>
  <si>
    <t>LUIGIA ALESSIA</t>
  </si>
  <si>
    <t xml:space="preserve">Perreon Luigia Alessia, </t>
  </si>
  <si>
    <t>SAVASTANO</t>
  </si>
  <si>
    <t xml:space="preserve">DAMERINDA                     </t>
  </si>
  <si>
    <t xml:space="preserve">Savastano Damerinda, </t>
  </si>
  <si>
    <t xml:space="preserve">MILENA VITORIA                </t>
  </si>
  <si>
    <t xml:space="preserve">Savino Milena Vitoria, </t>
  </si>
  <si>
    <t>SENATORE</t>
  </si>
  <si>
    <t xml:space="preserve">Senatore Giuseppe, </t>
  </si>
  <si>
    <t>SERSANTE</t>
  </si>
  <si>
    <t xml:space="preserve">Sersante Maurizio, </t>
  </si>
  <si>
    <t xml:space="preserve">Spinelli Margherita, </t>
  </si>
  <si>
    <t>SPISSO</t>
  </si>
  <si>
    <t xml:space="preserve">Spisso Luigi, </t>
  </si>
  <si>
    <t xml:space="preserve">Trotta Ferdianando, </t>
  </si>
  <si>
    <t>AMODIO/MARIAMS</t>
  </si>
  <si>
    <t>AMORUSO/BARBARAMS</t>
  </si>
  <si>
    <t>BELFORTE/FRANCESCOPIOCHD</t>
  </si>
  <si>
    <t>BELFORTE/MIRCOCHD</t>
  </si>
  <si>
    <t>BELFORTE/NICOLAMR</t>
  </si>
  <si>
    <t>BELFORTE/VINCENZOMR</t>
  </si>
  <si>
    <t>BELSITO/NICOLAMR</t>
  </si>
  <si>
    <t>BENEDETTI/PAOLOMR</t>
  </si>
  <si>
    <t>BENEDETTI/DAVIDEMR</t>
  </si>
  <si>
    <t>BENEDETTI/ALESSANDROMR</t>
  </si>
  <si>
    <t>BENEDETTI/DOMENICOMR</t>
  </si>
  <si>
    <t>CAGNETTA/ANNAMS</t>
  </si>
  <si>
    <t>CAMPANELLA/DONATAMS</t>
  </si>
  <si>
    <t>CAMPOBASSO/MARIAMS</t>
  </si>
  <si>
    <t>CANCELLARO/ANGELAMS</t>
  </si>
  <si>
    <t>CANDELMA/DAVIDEMR</t>
  </si>
  <si>
    <t>CANNITO/FRANCESCOMR.R/INFTHK</t>
  </si>
  <si>
    <t>CANNITO/GIUSEPPEINF</t>
  </si>
  <si>
    <t>14/03/2024</t>
  </si>
  <si>
    <t>AURA LUCIA</t>
  </si>
  <si>
    <t>CANTORO/AURALUCIAMRS</t>
  </si>
  <si>
    <t>CANTORO/PIETROMR</t>
  </si>
  <si>
    <t>CARBONARO/ALESSIAMRS</t>
  </si>
  <si>
    <t>CARDONE/MICHELEMR</t>
  </si>
  <si>
    <t>CASTELLANA/ANNAMARIAMRS</t>
  </si>
  <si>
    <t>CENTRONE/VALERIAMS</t>
  </si>
  <si>
    <t>CILIBERTI/GABRIELMICHAELCHD</t>
  </si>
  <si>
    <t>CILIBERTI/GABRIELEMR</t>
  </si>
  <si>
    <t>CILIBERTI/GIULIACHD</t>
  </si>
  <si>
    <t>CONTESSA/VERONICAMRS</t>
  </si>
  <si>
    <t>DAMBROSIO/CRISTINAMS</t>
  </si>
  <si>
    <t>DAMICO/ALFONSOMR</t>
  </si>
  <si>
    <t>DAMICO/SOFIACHD</t>
  </si>
  <si>
    <t>DAMICO/ANTONIAMS</t>
  </si>
  <si>
    <t>DEPASQUALE/NICOLOMR</t>
  </si>
  <si>
    <t>DESANTIS/MARIADOMENICAMS</t>
  </si>
  <si>
    <t>DESTEFANO/ARIANNACHD</t>
  </si>
  <si>
    <t>DESTEFANO/MAURIZIOMR</t>
  </si>
  <si>
    <t>DELRE/MARIAGRAZIAMRS</t>
  </si>
  <si>
    <t>DELLOLIO/DONATOMR</t>
  </si>
  <si>
    <t>DEVENUTO/ADALGISAMRS</t>
  </si>
  <si>
    <t>DIAFERIO/LEONARDOMR</t>
  </si>
  <si>
    <t>DIBELLO/ANTONIAMS</t>
  </si>
  <si>
    <t>DIBENEDETTO/MARTINAMRS</t>
  </si>
  <si>
    <t>DICAROLO/FLORANGELAMS</t>
  </si>
  <si>
    <t>DIMOLA/MARIOMR</t>
  </si>
  <si>
    <t>DIPALMA/STEFANIAMRS</t>
  </si>
  <si>
    <t>DIPALMA/IOLANDAMS</t>
  </si>
  <si>
    <t>DIRUTIGLIANO/FRANCESCAMS</t>
  </si>
  <si>
    <t>DIVINCENZO/RAFFAELEMR</t>
  </si>
  <si>
    <t>FALCO/MARIAPIAMRS</t>
  </si>
  <si>
    <t>FANELLI/NICOLFRANCAMRS</t>
  </si>
  <si>
    <t>FANIZZA/ROSAMS</t>
  </si>
  <si>
    <t>FONTANA/GIANFRANCOMR</t>
  </si>
  <si>
    <t>FRISULLI/PAMELAMS</t>
  </si>
  <si>
    <t>FUINA/MICHELEMR</t>
  </si>
  <si>
    <t>MASTROROSA</t>
  </si>
  <si>
    <t>GAIA/MASTROROSAMRS</t>
  </si>
  <si>
    <t>GIAMMARRUTO/MARIAANTONIETTAMRS</t>
  </si>
  <si>
    <t>GIANCOLA/OSMINAMS</t>
  </si>
  <si>
    <t>GIANNINI</t>
  </si>
  <si>
    <t>GIANNINI/RUGGIEROMR</t>
  </si>
  <si>
    <t>GRIMALDI/ALESSANDROMR</t>
  </si>
  <si>
    <t xml:space="preserve">VITO GIUSEPPE                 </t>
  </si>
  <si>
    <t>IGNISCI/VITOGIUSEPPEMR</t>
  </si>
  <si>
    <t>INCAMPO/ALESSANDROCHD</t>
  </si>
  <si>
    <t>22/04/17 DPNA</t>
  </si>
  <si>
    <t>KWIATKOWSKA/ADRIANNAMARTAMRS</t>
  </si>
  <si>
    <t>LACOPPOLA/MARIKAMRS</t>
  </si>
  <si>
    <t>LAFRONZA/LUIGIMR</t>
  </si>
  <si>
    <t>LAMANNA/LORENZOMR</t>
  </si>
  <si>
    <t>LATELA/ANTONIAMS</t>
  </si>
  <si>
    <t>LATELA/COSIMOMR</t>
  </si>
  <si>
    <t>LATELA/GIUSEPPEMR</t>
  </si>
  <si>
    <t>LATELA/MATTIAFRANCESCOMR</t>
  </si>
  <si>
    <t>LAZETERA/GIUSEPPEMR</t>
  </si>
  <si>
    <t>LIUZZI/FRANCESCAMS</t>
  </si>
  <si>
    <t>LOPARCO/AURORAMS</t>
  </si>
  <si>
    <t>LOPRETE/ORONZOMR</t>
  </si>
  <si>
    <t>LUISI/PIETROMR</t>
  </si>
  <si>
    <t>LUISI/VITENRICOMR</t>
  </si>
  <si>
    <t>MAFFEI/VINCENZAMRS</t>
  </si>
  <si>
    <t>MANCINI/GABRIELEMR</t>
  </si>
  <si>
    <t>MANCINI/GIULIAMS</t>
  </si>
  <si>
    <t>MANCINI/VINCENZOMR</t>
  </si>
  <si>
    <t>MANZULLI/ISABELLAMRS</t>
  </si>
  <si>
    <t>MAREMONTI/GIANLUCAMR</t>
  </si>
  <si>
    <t>MARZOLLA/TIZIANOMR</t>
  </si>
  <si>
    <t>MASTROROSA/ALICECHD</t>
  </si>
  <si>
    <t>28/06/2014</t>
  </si>
  <si>
    <t>MASTROROSA/FABIOMR</t>
  </si>
  <si>
    <t>MELECHI/DAMIANOMR</t>
  </si>
  <si>
    <t>MENGA/LANFRANCOMR</t>
  </si>
  <si>
    <t>MILELLA/VINCENZO MR</t>
  </si>
  <si>
    <t>MOLITERNO/ANDREACHD</t>
  </si>
  <si>
    <t>MOLITERNO/GIUSEPPEMR.R/INFTHK</t>
  </si>
  <si>
    <t>MOLITERNO/AURORAINF</t>
  </si>
  <si>
    <t>8/07/23    </t>
  </si>
  <si>
    <t>MONTANARO/DOMENICOMR</t>
  </si>
  <si>
    <t>MONTESANTO</t>
  </si>
  <si>
    <t>MONTESANTO/MIRIANAMRS</t>
  </si>
  <si>
    <t>NOIA/FRANCESCAVITINAMR</t>
  </si>
  <si>
    <t>NOTARNICOLA/UBALDOGIUSEPPEMR</t>
  </si>
  <si>
    <t>NUZZI/ANTONIOMR</t>
  </si>
  <si>
    <t>NUZZO/ILARIAMS</t>
  </si>
  <si>
    <t>PALAZZO/FRANCESCOMR</t>
  </si>
  <si>
    <t>PALMISANO/COSMOMR</t>
  </si>
  <si>
    <t>PASCALI/CATERINAMS</t>
  </si>
  <si>
    <t>PASCALICCHIO/ROSAMS</t>
  </si>
  <si>
    <t>PASQUALE/MASSIMILIANOMR</t>
  </si>
  <si>
    <t>PETROSILLO/GIOVANNAMRS</t>
  </si>
  <si>
    <t>PIANOVA</t>
  </si>
  <si>
    <t>KATERYNA</t>
  </si>
  <si>
    <t>PIANOVA/KATERYNAMS</t>
  </si>
  <si>
    <t>PUGLIESE/CATERINAMRS</t>
  </si>
  <si>
    <t>PUGLIESE/MARTINACHD</t>
  </si>
  <si>
    <t>20/02/21</t>
  </si>
  <si>
    <t>PUGLIESE/RONALDMR</t>
  </si>
  <si>
    <t>PULITO/ANGELAMRS</t>
  </si>
  <si>
    <t>PURGATORIO/SAMANTAMRS</t>
  </si>
  <si>
    <t>PUZZOVIO/ANGELICAMS</t>
  </si>
  <si>
    <t>QUITADAMO/MARIAGIOVANNAMRS</t>
  </si>
  <si>
    <t>REDAVID/CHIARAMRS</t>
  </si>
  <si>
    <t>RESTA/GIORDANAMRS</t>
  </si>
  <si>
    <t>RESTA/GIORGIAMRS</t>
  </si>
  <si>
    <t>RIZZI/PATRIZIOMR</t>
  </si>
  <si>
    <t>RIZZO/ANGELINAMRS</t>
  </si>
  <si>
    <t>RIZZO/SABINAMRS</t>
  </si>
  <si>
    <t>ROTUNNO/MARIAELENAMRS</t>
  </si>
  <si>
    <t>RUBBIO/ANTONIOMR</t>
  </si>
  <si>
    <t>RUSSO/MARIANNAMRS</t>
  </si>
  <si>
    <t>SABATELLI/SANTOMR</t>
  </si>
  <si>
    <t>SANASI/BEATRICEMRS</t>
  </si>
  <si>
    <t>SANTAMARIA/FILOMENAMS</t>
  </si>
  <si>
    <t>SANTESE/SIMONAMS</t>
  </si>
  <si>
    <t>SARDELLI/LARAMRS</t>
  </si>
  <si>
    <t>SBLENDORIO/GAETANOMR</t>
  </si>
  <si>
    <t>SCARAMUZZI/SILVIAJEANNEMRS</t>
  </si>
  <si>
    <t>SCATIGNA/COSIMOMR</t>
  </si>
  <si>
    <t>SGOBBA/CATERINAMRS</t>
  </si>
  <si>
    <t>SIBILIO/VITOMR</t>
  </si>
  <si>
    <t>SINIGAGLIA</t>
  </si>
  <si>
    <t>SINIGAGLIA/ANTONIOMR</t>
  </si>
  <si>
    <t>SOLENNE/DOMENICOMR.R/INFTHK</t>
  </si>
  <si>
    <t> AURORA     </t>
  </si>
  <si>
    <t>SOLENNE/ AURORA   INF</t>
  </si>
  <si>
    <t>SORIANI/GIORGIAMS</t>
  </si>
  <si>
    <t>SPADACCINO/ALESSANDROMR</t>
  </si>
  <si>
    <t>STANGA/CLAUDIAMS</t>
  </si>
  <si>
    <t>TODISCO/ANTONELLAMS</t>
  </si>
  <si>
    <t>TORRONI/PIETROMR</t>
  </si>
  <si>
    <t>TORRONI/TEODOSIOCHD</t>
  </si>
  <si>
    <t>TRAMBARULO</t>
  </si>
  <si>
    <t>TRAMBARULO/CIROMR</t>
  </si>
  <si>
    <t>TROIANI/DOMENICOMR</t>
  </si>
  <si>
    <t>TROTTA/ZAIRACHD</t>
  </si>
  <si>
    <t>VALERIO/MARCOMR</t>
  </si>
  <si>
    <t>VENTURA/LUCIAMS</t>
  </si>
  <si>
    <t>VERGINE/PATRIZIAMS</t>
  </si>
  <si>
    <t>ZIZZA/MARIAROSARIAMS</t>
  </si>
  <si>
    <t>BARILE WALTER</t>
  </si>
  <si>
    <t>THIAGO</t>
  </si>
  <si>
    <t>BARILE THIAGO</t>
  </si>
  <si>
    <t>BARILE GIOSUE</t>
  </si>
  <si>
    <t>BURZO</t>
  </si>
  <si>
    <t>BURZO  CARMELA</t>
  </si>
  <si>
    <t>CURRI</t>
  </si>
  <si>
    <t>ERVIN</t>
  </si>
  <si>
    <t>CURRI ERVIN</t>
  </si>
  <si>
    <t>DE BLASI</t>
  </si>
  <si>
    <t xml:space="preserve">DE BLASI  </t>
  </si>
  <si>
    <t>GALIOTTA</t>
  </si>
  <si>
    <t>PIERLUCA</t>
  </si>
  <si>
    <t>INNAMORATO</t>
  </si>
  <si>
    <t>PETRONILLA</t>
  </si>
  <si>
    <t>LAMACCHIA</t>
  </si>
  <si>
    <t>LARGO</t>
  </si>
  <si>
    <t>LOSETO</t>
  </si>
  <si>
    <t>KRIZIA</t>
  </si>
  <si>
    <t>MONTANARO</t>
  </si>
  <si>
    <t>PIERNICOLA</t>
  </si>
  <si>
    <t>NOCCO</t>
  </si>
  <si>
    <t>TAMBORINO</t>
  </si>
  <si>
    <t>TROMBETTA</t>
  </si>
  <si>
    <t>TURI</t>
  </si>
  <si>
    <t>ANIBALLI</t>
  </si>
  <si>
    <t>ANIBALLI, SARA</t>
  </si>
  <si>
    <t>BELARDINELLI</t>
  </si>
  <si>
    <t>BELARDINELLI, ELISA</t>
  </si>
  <si>
    <t>BELLOTTO</t>
  </si>
  <si>
    <t> BELLOTTO, MARCO</t>
  </si>
  <si>
    <t>BERTUZZO</t>
  </si>
  <si>
    <t>ANNA MARIA LORELLA</t>
  </si>
  <si>
    <t> BRUNO, RICCARDO </t>
  </si>
  <si>
    <t>CARLINI, DILETTA</t>
  </si>
  <si>
    <t>RUMORI</t>
  </si>
  <si>
    <t>CHIARA, RUMORI</t>
  </si>
  <si>
    <t>CROCCOLINO</t>
  </si>
  <si>
    <t>CROCCOLINO, ANDREA</t>
  </si>
  <si>
    <t>CROCCOLINO, GABRIELE</t>
  </si>
  <si>
    <t>DE ARCANGELIS, FABIANA</t>
  </si>
  <si>
    <t>ANTONIETTI</t>
  </si>
  <si>
    <t>DENIS, ANTONIETTI</t>
  </si>
  <si>
    <t>DICEMBRINI</t>
  </si>
  <si>
    <t>DICEMBRINI, SERGIO</t>
  </si>
  <si>
    <t>DOSPINA</t>
  </si>
  <si>
    <t> DOSPINA, ELISA</t>
  </si>
  <si>
    <t>ERCOLANI</t>
  </si>
  <si>
    <t>ERCOLANI, ROBERTA</t>
  </si>
  <si>
    <t>GABOTTI</t>
  </si>
  <si>
    <t>RENZO</t>
  </si>
  <si>
    <t>GABOTTI, RENZO </t>
  </si>
  <si>
    <t>GIORDAN, ALESSIA NICOLE</t>
  </si>
  <si>
    <t>LO COCO</t>
  </si>
  <si>
    <t>IGNAZIO ANTONIO</t>
  </si>
  <si>
    <t>LO COCO, IGNAZIO ANTONIO </t>
  </si>
  <si>
    <t>LOBANTSEV</t>
  </si>
  <si>
    <t>MIROSLAV</t>
  </si>
  <si>
    <t>LOBANTSEV, MIROSLAV</t>
  </si>
  <si>
    <t>LOBANTSEVA</t>
  </si>
  <si>
    <t>LOBANTSEVA, EVA</t>
  </si>
  <si>
    <t>LOBANTSEVA TATIANA </t>
  </si>
  <si>
    <t>LOBANTSEVA VALERIIA</t>
  </si>
  <si>
    <t>MACCHI</t>
  </si>
  <si>
    <t> MACCHI, STEFANO</t>
  </si>
  <si>
    <t> RICCIO, CRISTINA</t>
  </si>
  <si>
    <t> RUGGIERO, SERENA</t>
  </si>
  <si>
    <t>SAIS</t>
  </si>
  <si>
    <t>SAIS, OMAR</t>
  </si>
  <si>
    <t>SALVATORELLI ALESSANDRO </t>
  </si>
  <si>
    <t>SALVATORELLI PAOLO </t>
  </si>
  <si>
    <t>SANSONE, MARIA</t>
  </si>
  <si>
    <t>SASO</t>
  </si>
  <si>
    <t>ZOCCOLANTE MELANIA</t>
  </si>
  <si>
    <t>APICELLA, ROBERTA</t>
  </si>
  <si>
    <t>BONAVENTURA</t>
  </si>
  <si>
    <t>BONAVENTURA, NICOLA</t>
  </si>
  <si>
    <t>BUSILLO, ELVIRA ANNAMARIA</t>
  </si>
  <si>
    <t>CONSALVO, ANTONIO</t>
  </si>
  <si>
    <t>CONSALVO, CHIARA</t>
  </si>
  <si>
    <t>COPPOLA, MARIO</t>
  </si>
  <si>
    <t>COPPOLA, VINCENZO</t>
  </si>
  <si>
    <t>DAMICO, ANTONELLO</t>
  </si>
  <si>
    <t>DARIENZO, RAFFAELA</t>
  </si>
  <si>
    <t>DI FLORIO, ANNA MARIA</t>
  </si>
  <si>
    <t>DI ELORIO, ANTONIO</t>
  </si>
  <si>
    <t>FASANO, GIOVANNI</t>
  </si>
  <si>
    <t>FASANO, MAYA ROSE</t>
  </si>
  <si>
    <t>FEMIANO, LORENZA</t>
  </si>
  <si>
    <t>FERRARI, FRANCESCO</t>
  </si>
  <si>
    <t>ERANCIONE, GERARDA</t>
  </si>
  <si>
    <t>EREZZAIO, MARCO</t>
  </si>
  <si>
    <t>GIANNOCCOLO, ITALIA</t>
  </si>
  <si>
    <t>KOMAN, IVANNA</t>
  </si>
  <si>
    <t>LAMBERTI, REGINA</t>
  </si>
  <si>
    <t>LEO, ARTURO</t>
  </si>
  <si>
    <t>LEO, EMMANUEL ROCCO</t>
  </si>
  <si>
    <t>LEO, ROCCO ROGER</t>
  </si>
  <si>
    <t>LIGUORI, ERSILIA</t>
  </si>
  <si>
    <t>LUCACI, LAVINIA</t>
  </si>
  <si>
    <t>MARIONE, GIOVANNA</t>
  </si>
  <si>
    <t>MENDOZZI, GIANCARLO</t>
  </si>
  <si>
    <t xml:space="preserve">                 </t>
  </si>
  <si>
    <t>MENDOZZI GIUSSPPE</t>
  </si>
  <si>
    <t>MENDOZZI ROBERTO</t>
  </si>
  <si>
    <t>MOSCARIELLO, MARIA</t>
  </si>
  <si>
    <t>SAVASTANO, DAMERINDA</t>
  </si>
  <si>
    <t>SAVINO, MILENA VITORIA</t>
  </si>
  <si>
    <t>SENATORE, GIUSEPPE</t>
  </si>
  <si>
    <t>SERSANTE, MAURIZIO</t>
  </si>
  <si>
    <t>SPINELLI, MARGHERITA</t>
  </si>
  <si>
    <t>SPISSO, LUIGI</t>
  </si>
  <si>
    <t>TROTTA, FERDINANDO</t>
  </si>
  <si>
    <t>PERREON, LUIGIA ALESSIA</t>
  </si>
  <si>
    <t>GENTILE, ROSA</t>
  </si>
  <si>
    <t>CIOFEI, GIORGIO</t>
  </si>
  <si>
    <t>CIOFFI, LUIGI</t>
  </si>
  <si>
    <t>CIOFFI, RAFFAELE</t>
  </si>
  <si>
    <t xml:space="preserve">MADDALENA </t>
  </si>
  <si>
    <t>CIOFFI, MADDALENA</t>
  </si>
  <si>
    <t>CAPODANNO</t>
  </si>
  <si>
    <t>ANDREJA</t>
  </si>
  <si>
    <t>CAPODANNO ANDREJA</t>
  </si>
  <si>
    <t>ABRESCIA</t>
  </si>
  <si>
    <t>1.ABRESCIA/MICHELE</t>
  </si>
  <si>
    <t>NE6127</t>
  </si>
  <si>
    <t xml:space="preserve">ADESSO                        </t>
  </si>
  <si>
    <t>2.ADESSO/GIUSEPPE</t>
  </si>
  <si>
    <t xml:space="preserve">MARTINO             </t>
  </si>
  <si>
    <t>3.ADESSO/MARTINO</t>
  </si>
  <si>
    <t>VITANTONIO</t>
  </si>
  <si>
    <t>4.ALLEGRETTI/VITOANTO</t>
  </si>
  <si>
    <t>AMADOR GOMEZ</t>
  </si>
  <si>
    <t>ADELVIS YNES</t>
  </si>
  <si>
    <t>5.AMADORGOMEZ/ADELV</t>
  </si>
  <si>
    <t>ANTONICIELLO</t>
  </si>
  <si>
    <t>6.ANTONICIELLO/LUIGI</t>
  </si>
  <si>
    <t>7.ANTONUCCI/LUIGI</t>
  </si>
  <si>
    <t>APRUZZESE</t>
  </si>
  <si>
    <t>8.APRUZZESE/MASSIMILI</t>
  </si>
  <si>
    <t>ARVIZZIGNO</t>
  </si>
  <si>
    <t>9.ARVIZZIGNO/GIOVANN</t>
  </si>
  <si>
    <t>10.BARILE/ANTONIA</t>
  </si>
  <si>
    <t>11.BARILE/RAFFAELLA</t>
  </si>
  <si>
    <t xml:space="preserve">BENSO </t>
  </si>
  <si>
    <t>14.BENSO/NICOLO</t>
  </si>
  <si>
    <t>21/07/2014</t>
  </si>
  <si>
    <t>13.BENSO/MAURO</t>
  </si>
  <si>
    <t>12.BENSO/ANGELO</t>
  </si>
  <si>
    <t>BOCCHINFUSO</t>
  </si>
  <si>
    <t>15.BOCCHINFUSO/FRANCES</t>
  </si>
  <si>
    <t>BRINDICCI</t>
  </si>
  <si>
    <t>16.BRINDICCI/MICHELE</t>
  </si>
  <si>
    <t>17.BUONO/RAFFAELLA</t>
  </si>
  <si>
    <t>18.CALABRESE/LORENZO</t>
  </si>
  <si>
    <t>19.CALABRESE/PAOLO</t>
  </si>
  <si>
    <t>20.CALDARULO/MARIA</t>
  </si>
  <si>
    <t>21.CAPACCHIONE/ANGELA</t>
  </si>
  <si>
    <t>22.CAPITO/ANTONIO</t>
  </si>
  <si>
    <t xml:space="preserve">CORRADO                       </t>
  </si>
  <si>
    <t>23.CARDONE/CORRADO</t>
  </si>
  <si>
    <t>26.CARLUCCI/GIUSEPPE</t>
  </si>
  <si>
    <t>24.CARLUCCI/ANTONELLA</t>
  </si>
  <si>
    <t>27.CARLUCCI/SIMONE</t>
  </si>
  <si>
    <t>25.CARLUCCI/DOMENICO</t>
  </si>
  <si>
    <t>28.CONVERSANO/GIUSEPPE</t>
  </si>
  <si>
    <t>CORTELLINO</t>
  </si>
  <si>
    <t>29.CORTELLINO/RUGGIERO</t>
  </si>
  <si>
    <t xml:space="preserve">D AMICO                       </t>
  </si>
  <si>
    <t>31.DAMICO/ROBERTO</t>
  </si>
  <si>
    <t>D ANDRIZZA</t>
  </si>
  <si>
    <t>32.DANDRIZZA/VALENTIN</t>
  </si>
  <si>
    <t>D ELIA</t>
  </si>
  <si>
    <t>34.DELIA/ANGELO</t>
  </si>
  <si>
    <t>35.DELIA/ANTONIO</t>
  </si>
  <si>
    <t>24/03/21</t>
  </si>
  <si>
    <t>DALANO</t>
  </si>
  <si>
    <t>30.DALANO/ANGELO</t>
  </si>
  <si>
    <t>CLARA</t>
  </si>
  <si>
    <t>36.DELUCIA/CLARA</t>
  </si>
  <si>
    <t>DEL GROSSO</t>
  </si>
  <si>
    <t>33.DELGROSSO/MATTEO</t>
  </si>
  <si>
    <t>DI GRUMO</t>
  </si>
  <si>
    <t>37.DIGRUMO/ROSA</t>
  </si>
  <si>
    <t xml:space="preserve">DI PALMA                      </t>
  </si>
  <si>
    <t xml:space="preserve">MS </t>
  </si>
  <si>
    <t>39.DIPALMA/ANNA</t>
  </si>
  <si>
    <t>40.DIPALMA/SAVERIO</t>
  </si>
  <si>
    <t>DI PIERRO</t>
  </si>
  <si>
    <t xml:space="preserve">ERICA                         </t>
  </si>
  <si>
    <t>41.DIPIERRO/ERICA</t>
  </si>
  <si>
    <t xml:space="preserve">DI VAGNO                      </t>
  </si>
  <si>
    <t xml:space="preserve">DAMIANO             </t>
  </si>
  <si>
    <t>42.DIVAGNO/DAMIANO</t>
  </si>
  <si>
    <t>43.DIVAGNO/GAIA</t>
  </si>
  <si>
    <t>44.DIVAGNO/MATTIA</t>
  </si>
  <si>
    <t>38.DIMONTE/MARIA</t>
  </si>
  <si>
    <t>DONGHIA</t>
  </si>
  <si>
    <t>45.DONGHIA/DOMENICA</t>
  </si>
  <si>
    <t>46.DONGHIA/FRANCESCO</t>
  </si>
  <si>
    <t>ERNANDES</t>
  </si>
  <si>
    <t>DENNYS</t>
  </si>
  <si>
    <t>47.ERNANDES/DENNYS</t>
  </si>
  <si>
    <t xml:space="preserve">FANIZZI                       </t>
  </si>
  <si>
    <t>48.FANIZZI/ISABELLA</t>
  </si>
  <si>
    <t xml:space="preserve">BARTOLOMEO PIO                </t>
  </si>
  <si>
    <t>49.FILANNINO/BARTOLOME</t>
  </si>
  <si>
    <t>50.FRISARI/ANTONIETTA</t>
  </si>
  <si>
    <t>GADALETA</t>
  </si>
  <si>
    <t>51.GADALETA/LUCIA</t>
  </si>
  <si>
    <t>GASPARRE</t>
  </si>
  <si>
    <t>52.GASPARRE/NICOLA</t>
  </si>
  <si>
    <t xml:space="preserve">SOFIA ANNA                    </t>
  </si>
  <si>
    <t>53.GASPARRE/SOFIA</t>
  </si>
  <si>
    <t>54.GENCHI/GRAZIA</t>
  </si>
  <si>
    <t xml:space="preserve">ROSARIO                       </t>
  </si>
  <si>
    <t>55.GENCHI/ROSARIO</t>
  </si>
  <si>
    <t>56.GENCHI/STEFANO</t>
  </si>
  <si>
    <t xml:space="preserve">GENTILE </t>
  </si>
  <si>
    <t>57.GENTILE/GIOVANNI</t>
  </si>
  <si>
    <t>58.GIORGIO/DOMENICO</t>
  </si>
  <si>
    <t>59.GUARNIERI/VALENTIN</t>
  </si>
  <si>
    <t>IMPEDOVO</t>
  </si>
  <si>
    <t xml:space="preserve">AZZURRA                       </t>
  </si>
  <si>
    <t>60.IMPEDOVO/AZZURRA</t>
  </si>
  <si>
    <t xml:space="preserve">INVERARDI </t>
  </si>
  <si>
    <t xml:space="preserve">VITO </t>
  </si>
  <si>
    <t>JANNUZZI</t>
  </si>
  <si>
    <t>61.JANNUZZI/FERDINANDO</t>
  </si>
  <si>
    <t>LABARILE</t>
  </si>
  <si>
    <t>62.LABARILE/SABINO</t>
  </si>
  <si>
    <t xml:space="preserve">VANESSA                       </t>
  </si>
  <si>
    <t>63.LACALAMITA/VANESSA</t>
  </si>
  <si>
    <t>LACAVALLA</t>
  </si>
  <si>
    <t>64.LACAVALLA/NICOLA</t>
  </si>
  <si>
    <t>LACERENZA</t>
  </si>
  <si>
    <t>65.LACERENZA/FRANCESCO</t>
  </si>
  <si>
    <t>66.LACERENZA/LUANA</t>
  </si>
  <si>
    <t>MARIA MONICA</t>
  </si>
  <si>
    <t>67.LACERENZA/MARIA</t>
  </si>
  <si>
    <t xml:space="preserve">RINO                          </t>
  </si>
  <si>
    <t>68.LAERA/RINO</t>
  </si>
  <si>
    <t>LAGHEZZA</t>
  </si>
  <si>
    <t>69.LAGHEZZA/CINZIA</t>
  </si>
  <si>
    <t>LANOTTE</t>
  </si>
  <si>
    <t>70.LANOTTE/CARLO</t>
  </si>
  <si>
    <t xml:space="preserve">LATERZA </t>
  </si>
  <si>
    <t>72.LATERZA/MIRKO</t>
  </si>
  <si>
    <t>71.LATERZA/GABRIELE</t>
  </si>
  <si>
    <t>18/07/2020</t>
  </si>
  <si>
    <t>LATILLA</t>
  </si>
  <si>
    <t>73.LATILLA/ANNARITA</t>
  </si>
  <si>
    <t>LAZAZZERA</t>
  </si>
  <si>
    <t>74.LAZAZZERA/ROSARIA</t>
  </si>
  <si>
    <t>75.LEGGIERO/GIUSEPPE</t>
  </si>
  <si>
    <t>LOIUDICE</t>
  </si>
  <si>
    <t>76.LOIUDICE/LUCIA</t>
  </si>
  <si>
    <t>LOIZZO</t>
  </si>
  <si>
    <t>77.LOIZZO/LEONARDO</t>
  </si>
  <si>
    <t xml:space="preserve">LOLIVO                        </t>
  </si>
  <si>
    <t>78.LOLIVO/ROSA</t>
  </si>
  <si>
    <t>LOMURNO</t>
  </si>
  <si>
    <t>79.LOMURNO/MARIA</t>
  </si>
  <si>
    <t>LOPOPOLO</t>
  </si>
  <si>
    <t>80.LOPOPOLO/ANDREA</t>
  </si>
  <si>
    <t xml:space="preserve">ENEA                          </t>
  </si>
  <si>
    <t>81.LOPOPOLO/ENEA</t>
  </si>
  <si>
    <t>16/03/20</t>
  </si>
  <si>
    <t xml:space="preserve">MAGGIPINTO                    </t>
  </si>
  <si>
    <t>82.MAGGIPINTO/BEATRIC</t>
  </si>
  <si>
    <t>84.MANCUSO/BRUNO</t>
  </si>
  <si>
    <t>83.MANCUSO/ANTONIO</t>
  </si>
  <si>
    <t xml:space="preserve">AGOSTINO FAUSTO               </t>
  </si>
  <si>
    <t>85.MARSEGLIA/AGOSTINO</t>
  </si>
  <si>
    <t xml:space="preserve">EUGENIO                       </t>
  </si>
  <si>
    <t>86.MARSEGLIA/EUGENIO</t>
  </si>
  <si>
    <t xml:space="preserve">GIANMARIO                     </t>
  </si>
  <si>
    <t>87.MARSEGLIA/GIANMARIO</t>
  </si>
  <si>
    <t>88.MARTINA/FRANCESCA</t>
  </si>
  <si>
    <t xml:space="preserve">MASELLA                       </t>
  </si>
  <si>
    <t>89.MASELLA/CHIARA</t>
  </si>
  <si>
    <t>MASTROCRISTINO</t>
  </si>
  <si>
    <t>90.MASTROCRISTINO/VITO</t>
  </si>
  <si>
    <t xml:space="preserve">ANDREA ANTONIO                </t>
  </si>
  <si>
    <t>91.MORETTI/ANDREA</t>
  </si>
  <si>
    <t>92.MORETTI/ANTONIO</t>
  </si>
  <si>
    <t>22/07/14</t>
  </si>
  <si>
    <t>93.MORETTI/GAETANO</t>
  </si>
  <si>
    <t>94.MORETTI/GAETANO</t>
  </si>
  <si>
    <t>95.MORETTI/GAETANO</t>
  </si>
  <si>
    <t>96.MORETTI/GIOVANNA</t>
  </si>
  <si>
    <t>97.MORETTI/GIOVANNI</t>
  </si>
  <si>
    <t>98.MORETTI/MARCO</t>
  </si>
  <si>
    <t>17/05/16</t>
  </si>
  <si>
    <t>99.MORETTI/MELISSA</t>
  </si>
  <si>
    <t>12/06/15</t>
  </si>
  <si>
    <t>100.MORETTI/NICOLA</t>
  </si>
  <si>
    <t>101.MORETTI/TOMMASO</t>
  </si>
  <si>
    <t>102.NAPOLETANO/ALESSAN</t>
  </si>
  <si>
    <t>13/05/16</t>
  </si>
  <si>
    <t>103.NAPOLETANO/FEDERIC</t>
  </si>
  <si>
    <t>104.NAPOLETANO/NICOLA</t>
  </si>
  <si>
    <t>NINIVAGGI</t>
  </si>
  <si>
    <t>SANTE</t>
  </si>
  <si>
    <t>106.NINIVAGGI/SANTE</t>
  </si>
  <si>
    <t>MARIANA</t>
  </si>
  <si>
    <t>105.NINIVAGGI/MARIANA</t>
  </si>
  <si>
    <t>107.NINIVAGGI/VINCENZO</t>
  </si>
  <si>
    <t>108.NUZZI/CATERINA</t>
  </si>
  <si>
    <t>109.PALERMO/ANTONIA</t>
  </si>
  <si>
    <t>PIERGIACOMO</t>
  </si>
  <si>
    <t>110.PALERMO/PIERGIACOMO</t>
  </si>
  <si>
    <t>111.PALERMO/SEBASTIANO</t>
  </si>
  <si>
    <t>PALMITESTA</t>
  </si>
  <si>
    <t>CARMELINDA</t>
  </si>
  <si>
    <t>112.PALMITESTA/CARMELI</t>
  </si>
  <si>
    <t>113.PALUMBO/FILOMENA</t>
  </si>
  <si>
    <t>PANZA</t>
  </si>
  <si>
    <t>114.PANZA/ROBERTA</t>
  </si>
  <si>
    <t>PAPA</t>
  </si>
  <si>
    <t>115.PARADISO/PATRIZIA</t>
  </si>
  <si>
    <t>PASQUADIBISCEGLIE</t>
  </si>
  <si>
    <t>116.PASQUADIBISCEGLIE/S</t>
  </si>
  <si>
    <t>118.PICCOLO/MICHELE</t>
  </si>
  <si>
    <t xml:space="preserve">PICCOLO                       </t>
  </si>
  <si>
    <t>117.PICCOLO/CHIARA</t>
  </si>
  <si>
    <t>QUARTO</t>
  </si>
  <si>
    <t xml:space="preserve">MARIAGRAZIA                   </t>
  </si>
  <si>
    <t>119.QUARTO/MARIAGRAZIA</t>
  </si>
  <si>
    <t>REFOLO</t>
  </si>
  <si>
    <t>120.REFOLO/SONIA</t>
  </si>
  <si>
    <t>121.RICCO/ADDOLORATA</t>
  </si>
  <si>
    <t xml:space="preserve">RICCO </t>
  </si>
  <si>
    <t xml:space="preserve"> MARIA </t>
  </si>
  <si>
    <t xml:space="preserve">RISCATTO </t>
  </si>
  <si>
    <t>123.RISCATTO/NICOLA</t>
  </si>
  <si>
    <t>124.RISCATTO/SIMONA</t>
  </si>
  <si>
    <t>122.RISCATTO/ALESSIA</t>
  </si>
  <si>
    <t>125.ROSSINI/RAFFAELLA</t>
  </si>
  <si>
    <t xml:space="preserve">ROTOLO                        </t>
  </si>
  <si>
    <t>126.ROTOLO/STEFANO</t>
  </si>
  <si>
    <t>132.RUBINI/VINCENZO</t>
  </si>
  <si>
    <t>130.RUBINI/GIACOMO</t>
  </si>
  <si>
    <t>128.RUBINI/ANTONIETTA</t>
  </si>
  <si>
    <t>129.RUBINI/CARMELA</t>
  </si>
  <si>
    <t>127.RUBINI/ADDOLORATA</t>
  </si>
  <si>
    <t>131.RUBINI/GIUSEPPE</t>
  </si>
  <si>
    <t>133.RUGGIERI/ALESSIA</t>
  </si>
  <si>
    <t xml:space="preserve">MARIA SIMONA                  </t>
  </si>
  <si>
    <t>134.SALVEMINI/MARIA</t>
  </si>
  <si>
    <t>SCAMARCIA</t>
  </si>
  <si>
    <t>135.SCAMARCIA/ANDREA</t>
  </si>
  <si>
    <t>ANGELO A</t>
  </si>
  <si>
    <t>136.SCAMARCIA/ANGELO</t>
  </si>
  <si>
    <t>SIBILANO</t>
  </si>
  <si>
    <t>137.SIBILANO/ANNA</t>
  </si>
  <si>
    <t>138.SIBILANO/CARLO</t>
  </si>
  <si>
    <t>139.SIMONE/ANNARITA</t>
  </si>
  <si>
    <t>SPIONE</t>
  </si>
  <si>
    <t>ANNA </t>
  </si>
  <si>
    <t>140.SPIONE/ANNA</t>
  </si>
  <si>
    <t>MATTEO </t>
  </si>
  <si>
    <t>142.SPIONE/MATTEO</t>
  </si>
  <si>
    <t>JASMINE </t>
  </si>
  <si>
    <t>141.SPIONE/JASMINE</t>
  </si>
  <si>
    <t>143.SPORTELLI/GINEVRA</t>
  </si>
  <si>
    <t>27/12/14</t>
  </si>
  <si>
    <t>144.SPORTELLI/MATTIA</t>
  </si>
  <si>
    <t>19/02/13</t>
  </si>
  <si>
    <t>145.SPORTELLI/NOEMI</t>
  </si>
  <si>
    <t>146.SPORTELLI/PASQUALE</t>
  </si>
  <si>
    <t>147.STASOLLA/ANGELO</t>
  </si>
  <si>
    <t>148.STASOLLA/CARMELA</t>
  </si>
  <si>
    <t>149.STASOLLA/MARIA</t>
  </si>
  <si>
    <t>TAMBORRINO</t>
  </si>
  <si>
    <t>150.TAMBORRINO/CAMILLA</t>
  </si>
  <si>
    <t>151.TANZARELLA/ISABELL</t>
  </si>
  <si>
    <t>152.TORTORA/LUCIA</t>
  </si>
  <si>
    <t>TURCHINOVA</t>
  </si>
  <si>
    <t>153.TURCHINOVA/MARTA</t>
  </si>
  <si>
    <t>154.TURCHINOVA/NINA</t>
  </si>
  <si>
    <t>TAMILA</t>
  </si>
  <si>
    <t>155.TURCHINOVA/TAMILA</t>
  </si>
  <si>
    <t>VOZZA</t>
  </si>
  <si>
    <t>156.VOZZA/LUCIANA</t>
  </si>
  <si>
    <t>158.ZAGARIA/FRANCO</t>
  </si>
  <si>
    <t>157.ZAGARIA/CARLOTTA</t>
  </si>
  <si>
    <t>159.ZAGARIA/MICHELE</t>
  </si>
  <si>
    <t>13/05/2013</t>
  </si>
  <si>
    <t xml:space="preserve">CARLA </t>
  </si>
  <si>
    <t>1.ABBADIA/CARLA</t>
  </si>
  <si>
    <t>AGNANO</t>
  </si>
  <si>
    <t>2.AGNANO/DIEGO</t>
  </si>
  <si>
    <t>3.AMBROSINO/ANNA</t>
  </si>
  <si>
    <t>4.AMBROSINO/PASQUALE</t>
  </si>
  <si>
    <t>ANGELILLO</t>
  </si>
  <si>
    <t>ELIO</t>
  </si>
  <si>
    <t>5.ANGELILLO/ELIO</t>
  </si>
  <si>
    <t>6.ANGELILLO/FEDERICA</t>
  </si>
  <si>
    <t>7.ANGELILLO/GIUSEPPE</t>
  </si>
  <si>
    <t>9.ANNUNZIATA/SALVATOR</t>
  </si>
  <si>
    <t>8.ANNUNZIATA/MARIA</t>
  </si>
  <si>
    <t>10.ANTONELLA/ANTONUCC</t>
  </si>
  <si>
    <t>ARPINO</t>
  </si>
  <si>
    <t>11.ARPINO/ALESSIA</t>
  </si>
  <si>
    <t>BARTEMUCCI</t>
  </si>
  <si>
    <t>MARISA</t>
  </si>
  <si>
    <t>12.BARTEMUCCI/MARISA</t>
  </si>
  <si>
    <t>BAX</t>
  </si>
  <si>
    <t>13.BAX/GIUSEPPE</t>
  </si>
  <si>
    <t>BOLLETTA</t>
  </si>
  <si>
    <t>FRANCESO</t>
  </si>
  <si>
    <t>Worl Network SRL</t>
  </si>
  <si>
    <t>14.BUGLIONE/CATERINA</t>
  </si>
  <si>
    <t>15.CAPUTO/MARCO</t>
  </si>
  <si>
    <t>16.CAROTENUTO/FRANCESC</t>
  </si>
  <si>
    <t xml:space="preserve">CARRELLA </t>
  </si>
  <si>
    <t>19.CARRELLA/MASSIMILIA</t>
  </si>
  <si>
    <t>18.CARRELLA/GIACOMOCHD</t>
  </si>
  <si>
    <t>30/07/2005</t>
  </si>
  <si>
    <t>17.CARRELLA/ANTONIOCHD</t>
  </si>
  <si>
    <t>CARRESE</t>
  </si>
  <si>
    <t xml:space="preserve">TERESA </t>
  </si>
  <si>
    <t>20.CARRESE/TERESA</t>
  </si>
  <si>
    <t xml:space="preserve">CARUSO </t>
  </si>
  <si>
    <t xml:space="preserve">MICHELA </t>
  </si>
  <si>
    <t>21.CARUSO/MICHELA</t>
  </si>
  <si>
    <t>22.CASERTA/MICHELA</t>
  </si>
  <si>
    <t xml:space="preserve">CASTELLANO </t>
  </si>
  <si>
    <t>23.CASTELLANO/GENNARO</t>
  </si>
  <si>
    <t>24.CIBELLI/ARIANNA</t>
  </si>
  <si>
    <t>25.CIBELLI/MARTA</t>
  </si>
  <si>
    <t>26.CIBELLI/ROSARIO</t>
  </si>
  <si>
    <t>27.COLUCCI/CLEMENTE</t>
  </si>
  <si>
    <t>28.COLUCCI/GAIA</t>
  </si>
  <si>
    <t>13/02/2024</t>
  </si>
  <si>
    <t>29.COLUCCI/PASQUALE</t>
  </si>
  <si>
    <t>COLURCIO</t>
  </si>
  <si>
    <t>30.COLURCIO/CIRO</t>
  </si>
  <si>
    <t>CORAZZA</t>
  </si>
  <si>
    <t>31.CORAZZA/MARCO</t>
  </si>
  <si>
    <t>D'ANNA</t>
  </si>
  <si>
    <t>32.DANNA/DANIELE</t>
  </si>
  <si>
    <t>D'AURIA</t>
  </si>
  <si>
    <t>33.DAURIA/RAFFAELE</t>
  </si>
  <si>
    <t>DE CARLUCCIO</t>
  </si>
  <si>
    <t>LUISIANA</t>
  </si>
  <si>
    <t>34.DECARLUCCIO/LUISIA</t>
  </si>
  <si>
    <t>35.DEFENZA/ANTONELLA</t>
  </si>
  <si>
    <t>36.DEFENZA/COSTANTINO</t>
  </si>
  <si>
    <t>37.DEFRANCESCO/LUCACHD</t>
  </si>
  <si>
    <t>38.DEFRANCESCO/PASQUAL</t>
  </si>
  <si>
    <t>DE GENNARO</t>
  </si>
  <si>
    <t>39.DEGENNARO/GIOVANNI</t>
  </si>
  <si>
    <t>41.DEGENNARO/SIRIA</t>
  </si>
  <si>
    <t>40.DEGENNARO/NOEMI</t>
  </si>
  <si>
    <t>43.DEMARTINO/ADDOLORA</t>
  </si>
  <si>
    <t>DE PALO</t>
  </si>
  <si>
    <t>46.DEPALO/GIACOMO</t>
  </si>
  <si>
    <t>44.DEPALO/ALESSANDROCHD</t>
  </si>
  <si>
    <t>22/09/2009</t>
  </si>
  <si>
    <t>45.DEPALO/DANIELCHD</t>
  </si>
  <si>
    <t>15/09/2017</t>
  </si>
  <si>
    <t>47.DESIMONE/SABRINA</t>
  </si>
  <si>
    <t>Go7 Coupon Status Updated</t>
  </si>
  <si>
    <t>DELL'ANNO</t>
  </si>
  <si>
    <t>42.DELLANNO/IOLANDA</t>
  </si>
  <si>
    <t>DI FRONZO</t>
  </si>
  <si>
    <t>48.DIFRONZO/SEBASTIANO</t>
  </si>
  <si>
    <t>DI MELLA</t>
  </si>
  <si>
    <t>50.DIMELLA/NICOLA</t>
  </si>
  <si>
    <t>DI TALIA</t>
  </si>
  <si>
    <t>51.DITALIA/ELISA</t>
  </si>
  <si>
    <t xml:space="preserve">DI VINCENZO </t>
  </si>
  <si>
    <t>52.DIVINCENZO/DANIELE</t>
  </si>
  <si>
    <t>DIMAIO</t>
  </si>
  <si>
    <t>49.DIMAIO/ANDREA</t>
  </si>
  <si>
    <t>DURACCIO</t>
  </si>
  <si>
    <t>53.DURACCIO/DOMENICO</t>
  </si>
  <si>
    <t>54.ESPOSITO/DESIREECHD</t>
  </si>
  <si>
    <t>27/07/2021</t>
  </si>
  <si>
    <t>55.ESPOSITO/MARIO</t>
  </si>
  <si>
    <t>56.FANTINI/ANNA</t>
  </si>
  <si>
    <t>FERRONI</t>
  </si>
  <si>
    <t>57.FERRONI/ALESSANDRA</t>
  </si>
  <si>
    <t>58.FIORENTINO/MARIA</t>
  </si>
  <si>
    <t>59.GARGIULO/MAURO</t>
  </si>
  <si>
    <t>GARINO SAPONETTO</t>
  </si>
  <si>
    <t>60.GARINOSAPONETTO/PA</t>
  </si>
  <si>
    <t>GATTA</t>
  </si>
  <si>
    <t>61.GATTA/ANTONIO</t>
  </si>
  <si>
    <t>62.GIULIANI/GIUSEPPE</t>
  </si>
  <si>
    <t>GRAZIOSO DE PASCALE</t>
  </si>
  <si>
    <t>63.GRAZIOSODEPASCALE/A</t>
  </si>
  <si>
    <t>64.GRIECO/ELENA</t>
  </si>
  <si>
    <t>66.GUADAGNI/GIUSEPPE</t>
  </si>
  <si>
    <t>67.GUADAGNI/LUCA</t>
  </si>
  <si>
    <t xml:space="preserve">FABIO </t>
  </si>
  <si>
    <t>65.GUADAGNI/FABIO</t>
  </si>
  <si>
    <t>GUTIERREZ CRUZ</t>
  </si>
  <si>
    <t>DIANA CAROLINA</t>
  </si>
  <si>
    <t>68.GUTIERREZCRUZ/DIANA</t>
  </si>
  <si>
    <t>69.IACCARINO/ANNARITA</t>
  </si>
  <si>
    <t>IAZZETTA</t>
  </si>
  <si>
    <t>70.IAZZETTA/ANNA</t>
  </si>
  <si>
    <t>KARA</t>
  </si>
  <si>
    <t>71.KARA/KATERYNA</t>
  </si>
  <si>
    <t>KIM</t>
  </si>
  <si>
    <t>CHRIS</t>
  </si>
  <si>
    <t>EUGENE</t>
  </si>
  <si>
    <t>EYAN</t>
  </si>
  <si>
    <t>JINYOUNG</t>
  </si>
  <si>
    <t>72.LANDOLFO/LUIGI</t>
  </si>
  <si>
    <t>73.LANGELLA/CARLA</t>
  </si>
  <si>
    <t>74.LANGELLA/GIUSEPPE</t>
  </si>
  <si>
    <t>75.LANGELLA/VITTORIO</t>
  </si>
  <si>
    <t>76.LUCCI/LUIGI</t>
  </si>
  <si>
    <t>77.MAIONE/DOMENICO</t>
  </si>
  <si>
    <t>78.MAIONE/FABRIZIOCHD</t>
  </si>
  <si>
    <t>MANDATO</t>
  </si>
  <si>
    <t>BENITO DANIELE</t>
  </si>
  <si>
    <t>79.MANDATO/BENITODANIE</t>
  </si>
  <si>
    <t>MARESCA</t>
  </si>
  <si>
    <t>80.MARESCA/ROSANNA</t>
  </si>
  <si>
    <t>82.MARINIELLO/RAFFAELE</t>
  </si>
  <si>
    <t>81.MARINIELLO/FRANCESC</t>
  </si>
  <si>
    <t>MARMORALE</t>
  </si>
  <si>
    <t>84.MARMORALE/LUANA</t>
  </si>
  <si>
    <t>JENNY</t>
  </si>
  <si>
    <t>83.MARMORALE/JENNY</t>
  </si>
  <si>
    <t>MESFUN</t>
  </si>
  <si>
    <t>85.MESFUN/RAFFAELE</t>
  </si>
  <si>
    <t>MONDO</t>
  </si>
  <si>
    <t>86.MONDO/ASSUNTA</t>
  </si>
  <si>
    <t>MONTESANO</t>
  </si>
  <si>
    <t>MORRETTA</t>
  </si>
  <si>
    <t>DOLORES</t>
  </si>
  <si>
    <t>87.MORRETTA/DOLORES</t>
  </si>
  <si>
    <t>88.MORRETTA/GERARDINA</t>
  </si>
  <si>
    <t>NIOLA</t>
  </si>
  <si>
    <t>TEFANIA</t>
  </si>
  <si>
    <t>89.NIOLA/TEFANIA</t>
  </si>
  <si>
    <t>90.NOCERA/PASQUALE</t>
  </si>
  <si>
    <t>OLEKSYUK</t>
  </si>
  <si>
    <t>91.OLEKSYUK/MARIANNA</t>
  </si>
  <si>
    <t>92.OLIVA/GIOVANNA</t>
  </si>
  <si>
    <t>PALLOTTA</t>
  </si>
  <si>
    <t>93.PALLOTTA/TERESA</t>
  </si>
  <si>
    <t>PANE</t>
  </si>
  <si>
    <t>94.PANE/NICOLA</t>
  </si>
  <si>
    <t>95.PANETTA/MONICA</t>
  </si>
  <si>
    <t>PARIBELLO</t>
  </si>
  <si>
    <t>96.PARIBELLO/FEDERICA</t>
  </si>
  <si>
    <t>97.PARISI/MARIANA</t>
  </si>
  <si>
    <t>PECCARINO</t>
  </si>
  <si>
    <t>98.PECCARINO/PATRIZIA</t>
  </si>
  <si>
    <t>99.PELLEGRINO/FLAVIO</t>
  </si>
  <si>
    <t>100.PEPE/ANNA</t>
  </si>
  <si>
    <t>PIANELLI</t>
  </si>
  <si>
    <t>101.PIANELLI/CARMEN</t>
  </si>
  <si>
    <t>PICANO</t>
  </si>
  <si>
    <t>102.PICANO/DANIELE</t>
  </si>
  <si>
    <t>103.PICANO/FRANCESCO</t>
  </si>
  <si>
    <t>104.PICANO/LORENZO</t>
  </si>
  <si>
    <t>DANNY</t>
  </si>
  <si>
    <t>105.PICARDI/DANNY</t>
  </si>
  <si>
    <t>106.PICARDI/MARTINA</t>
  </si>
  <si>
    <t>107.PICCOLO/DAVIDE</t>
  </si>
  <si>
    <t>PIERRI</t>
  </si>
  <si>
    <t>108.PIERRI/IMMACOLATA</t>
  </si>
  <si>
    <t>109.PIROZZI/MARICA</t>
  </si>
  <si>
    <t>110.PIROZZI/STEFANIA</t>
  </si>
  <si>
    <t>PORZIO</t>
  </si>
  <si>
    <t>111.PORZIO/MARIA</t>
  </si>
  <si>
    <t>PRISCO</t>
  </si>
  <si>
    <t>112.PRISCO/CAROLINA</t>
  </si>
  <si>
    <t>113.RAIA/MARIA</t>
  </si>
  <si>
    <t>REGA</t>
  </si>
  <si>
    <t>114.REGA/DANIELA</t>
  </si>
  <si>
    <t>RISI</t>
  </si>
  <si>
    <t>115.RISI/SIMONA</t>
  </si>
  <si>
    <t>117.ROSSI/LUIGI</t>
  </si>
  <si>
    <t>119.ROSSI/MAURIZIO</t>
  </si>
  <si>
    <t>20/03/2024</t>
  </si>
  <si>
    <t>118.ROSSI/MARIO</t>
  </si>
  <si>
    <t>116.ROSSI/FABIOLA</t>
  </si>
  <si>
    <t>120.SAVASTANO/CHRISTIAN</t>
  </si>
  <si>
    <t>121.SEBASTIANO/DEBORA</t>
  </si>
  <si>
    <t>122.SEBASTIANO/GENNARO</t>
  </si>
  <si>
    <t>123.SIMEOLI/FILOMENA</t>
  </si>
  <si>
    <t>SIRIANNI</t>
  </si>
  <si>
    <t>124.SIRIANNI/ANTONIO</t>
  </si>
  <si>
    <t>SORGENTE</t>
  </si>
  <si>
    <t>126.SORGENTE/FERDINANDO</t>
  </si>
  <si>
    <t>125.SORGENTE/FEDERICA</t>
  </si>
  <si>
    <t>127.SORGENTE/MATTEOCHD</t>
  </si>
  <si>
    <t>SORRIENTO</t>
  </si>
  <si>
    <t>128.SORRIENTO/FRANCESCACHD</t>
  </si>
  <si>
    <t>130.THOMAS/ALESSANDRO</t>
  </si>
  <si>
    <t>129.THOMAS/ADRIANO</t>
  </si>
  <si>
    <t>131.THOMAS/EMANUELE</t>
  </si>
  <si>
    <t>UCCIERO</t>
  </si>
  <si>
    <t>132.UCCIERO/GIULIANA</t>
  </si>
  <si>
    <t>133.VALENTINO/ALESSAND</t>
  </si>
  <si>
    <t>VENTRE</t>
  </si>
  <si>
    <t>134.VENTRE/MARISA</t>
  </si>
  <si>
    <t>VENTRIGLIA</t>
  </si>
  <si>
    <t>135.VENTRIGLIA/STEFANIA</t>
  </si>
  <si>
    <t>VILARDI</t>
  </si>
  <si>
    <t>136.VILARDI/FABIANA</t>
  </si>
  <si>
    <t>VILLANI</t>
  </si>
  <si>
    <t>137.VILLANI/FLORIANA</t>
  </si>
  <si>
    <t>138.VITALE/CARMELA</t>
  </si>
  <si>
    <t>ZANNI</t>
  </si>
  <si>
    <t>139.ZANNI/GIULIA</t>
  </si>
  <si>
    <t>AIOJOAEI</t>
  </si>
  <si>
    <t>ZENOVIA</t>
  </si>
  <si>
    <t>ALBERGO</t>
  </si>
  <si>
    <t>1.ALBERGOMARIA</t>
  </si>
  <si>
    <t>2.ALICINOARIANNA</t>
  </si>
  <si>
    <t>ANGELE</t>
  </si>
  <si>
    <t>3.ANGELEANGELA</t>
  </si>
  <si>
    <t>BALDUCCI</t>
  </si>
  <si>
    <t>MARIA ANNUNZIATA</t>
  </si>
  <si>
    <t>4.BALDUCCIMARIAANNU</t>
  </si>
  <si>
    <t>BARABBA</t>
  </si>
  <si>
    <t xml:space="preserve">CARMELA SABRINA               </t>
  </si>
  <si>
    <t>5.BARABBACARMELA</t>
  </si>
  <si>
    <t>6.BARBONEFILOMENA</t>
  </si>
  <si>
    <t>7.BIZZOCACONCETTA</t>
  </si>
  <si>
    <t>MARIS ROSARIA</t>
  </si>
  <si>
    <t>8.CALABRESEMARIAROS</t>
  </si>
  <si>
    <t>9.CANNONEMARIA</t>
  </si>
  <si>
    <t>CAPOLUPO</t>
  </si>
  <si>
    <t>Same name with Euroairlines</t>
  </si>
  <si>
    <t>NOA</t>
  </si>
  <si>
    <t>MAIA</t>
  </si>
  <si>
    <t>10.CAPOLUPOGIUSEPPE</t>
  </si>
  <si>
    <t>11.CAPOLUPOMAIA</t>
  </si>
  <si>
    <t>12.CAPOLUPONOA</t>
  </si>
  <si>
    <t>13.CARAMIAANNA</t>
  </si>
  <si>
    <t>14.CARRIERICONSIGLIA</t>
  </si>
  <si>
    <t>CASTELLETTI</t>
  </si>
  <si>
    <t>15.CASTELLETTIROBERTA</t>
  </si>
  <si>
    <t>16.CAVALIEREANITA</t>
  </si>
  <si>
    <t>01/07/69</t>
  </si>
  <si>
    <t>CICORELLA</t>
  </si>
  <si>
    <t>17.CICORELLAMARIA</t>
  </si>
  <si>
    <t>18.COLONNACARMELA</t>
  </si>
  <si>
    <t>19.COLUCCIDOMENICO</t>
  </si>
  <si>
    <t>27/11/2017</t>
  </si>
  <si>
    <t>DEBENEDICTIS</t>
  </si>
  <si>
    <t>MARILE</t>
  </si>
  <si>
    <t>20.DEBENEDICTISMARILE</t>
  </si>
  <si>
    <t>21.DERRICOMARIELLA</t>
  </si>
  <si>
    <t>DHULI</t>
  </si>
  <si>
    <t>ELIDON</t>
  </si>
  <si>
    <t>22.DHULIELIDON</t>
  </si>
  <si>
    <t>25/04/88</t>
  </si>
  <si>
    <t>DI VIETRO</t>
  </si>
  <si>
    <t>27.DIVIETROANNA</t>
  </si>
  <si>
    <t>DIGAETA</t>
  </si>
  <si>
    <t>23.DIGAETAPIETRO</t>
  </si>
  <si>
    <t>24.DIGIULIOALESSIO</t>
  </si>
  <si>
    <t>25.DIGIULIOGIOVANNI</t>
  </si>
  <si>
    <t>26.DIPALMAANTONIO</t>
  </si>
  <si>
    <t>28.DORONZOFRANCESCO</t>
  </si>
  <si>
    <t>29.FAVIAMARIELLA</t>
  </si>
  <si>
    <t>30.FERRULLIPATRIZIA</t>
  </si>
  <si>
    <t>FIGLIOLIA</t>
  </si>
  <si>
    <t>31.FIGLIOLIAMATTIA</t>
  </si>
  <si>
    <t>32.FIGLIOLIAMICHELE</t>
  </si>
  <si>
    <t>33.FIORENTINOANNABELL</t>
  </si>
  <si>
    <t>GALIGNANO</t>
  </si>
  <si>
    <t>34.GALIGNANOFEDERICO</t>
  </si>
  <si>
    <t>35.GALIGNANOSTEFANO</t>
  </si>
  <si>
    <t>36.GALLOFILOMENA</t>
  </si>
  <si>
    <t>01/12/68</t>
  </si>
  <si>
    <t>Same name with Genius</t>
  </si>
  <si>
    <t>RICCARDODOME</t>
  </si>
  <si>
    <t>37.GALLONECOSIMO</t>
  </si>
  <si>
    <t>38.GALLONEGABRIEL</t>
  </si>
  <si>
    <t>39.GALLONEGIACOMO</t>
  </si>
  <si>
    <t>RICCARDO DOMENICO</t>
  </si>
  <si>
    <t>40.GALLONERICCARDODOM</t>
  </si>
  <si>
    <t>41.GENCHIANGELA</t>
  </si>
  <si>
    <t>MARIA ADDOLORATA</t>
  </si>
  <si>
    <t>42.GENTILEMARIA</t>
  </si>
  <si>
    <t>09/07/84</t>
  </si>
  <si>
    <t>HOLMES</t>
  </si>
  <si>
    <t>LEEANN</t>
  </si>
  <si>
    <t>43.HOLMESLEEANN</t>
  </si>
  <si>
    <t>44.LEONEROSSELLA</t>
  </si>
  <si>
    <t>21/02/74</t>
  </si>
  <si>
    <t>LERNA</t>
  </si>
  <si>
    <t>45.LERNAMARIANNA</t>
  </si>
  <si>
    <t>LOLITO</t>
  </si>
  <si>
    <t>50.LOTITOMARIELLA</t>
  </si>
  <si>
    <t>46.LORUSSOANDREA</t>
  </si>
  <si>
    <t>47.LORUSSOAURORA</t>
  </si>
  <si>
    <t xml:space="preserve">LOSETO </t>
  </si>
  <si>
    <t>48.LOSETOANGELO</t>
  </si>
  <si>
    <t>49.LOSETOCORINNE</t>
  </si>
  <si>
    <t>LOVERRO</t>
  </si>
  <si>
    <t>51.LOVERROFRANCESCO</t>
  </si>
  <si>
    <t>52.LOVERROGIUSEPPE</t>
  </si>
  <si>
    <t>53.LOVERROMARIANGELA</t>
  </si>
  <si>
    <t>54.MAFFEIVINCENZA</t>
  </si>
  <si>
    <t>55.MANFREDIIVANA</t>
  </si>
  <si>
    <t>09/09/03</t>
  </si>
  <si>
    <t>MARTELLOTTA</t>
  </si>
  <si>
    <t>56.MARTELLOTTAROSANNA</t>
  </si>
  <si>
    <t>57.MARTINELLIMICHELE</t>
  </si>
  <si>
    <t>MASTRANGELO</t>
  </si>
  <si>
    <t xml:space="preserve">BENITO                        </t>
  </si>
  <si>
    <t>58.MASTRANGELOBENITO</t>
  </si>
  <si>
    <t>59.MASTRANGELOCHRISTI</t>
  </si>
  <si>
    <t>60.MASTRANGELOLUCIA</t>
  </si>
  <si>
    <t>61.MASTRANGELOVINCENZ</t>
  </si>
  <si>
    <t>62.MASTROLONARDOVINCE</t>
  </si>
  <si>
    <t>MERAFINA</t>
  </si>
  <si>
    <t>63.MERAFINAALFONSO</t>
  </si>
  <si>
    <t>64.MEROLLACOSIMODAMIA</t>
  </si>
  <si>
    <t>65.MEROLLASIMONE</t>
  </si>
  <si>
    <t>66.MICCOLIAZZURRA</t>
  </si>
  <si>
    <t>09/08/12</t>
  </si>
  <si>
    <t>67.MICCOLINATHAN</t>
  </si>
  <si>
    <t>09/10/19</t>
  </si>
  <si>
    <t>68.MICCOLINICOLA</t>
  </si>
  <si>
    <t>04/01/77</t>
  </si>
  <si>
    <t>MINGOLLA</t>
  </si>
  <si>
    <t>69.MINGOLLAFEDERICA</t>
  </si>
  <si>
    <t>70.MINGOLLASARA</t>
  </si>
  <si>
    <t>71.MINGOLLAVINCENZO</t>
  </si>
  <si>
    <t>PACCIANA</t>
  </si>
  <si>
    <t>72.PACCIANAANTONIO</t>
  </si>
  <si>
    <t>73.PALMISANOANGELO</t>
  </si>
  <si>
    <t>80.PALMISANORACHELE</t>
  </si>
  <si>
    <t>COSMO</t>
  </si>
  <si>
    <t>74.PALMISANOCOSMO</t>
  </si>
  <si>
    <t>75.PALMISANOEDOARDO</t>
  </si>
  <si>
    <t>17/07/17</t>
  </si>
  <si>
    <t>76.PALMISANOGIOELE</t>
  </si>
  <si>
    <t>15/07/14</t>
  </si>
  <si>
    <t>77.PALMISANOMELANIA</t>
  </si>
  <si>
    <t>26/01/87</t>
  </si>
  <si>
    <t>NATACHA</t>
  </si>
  <si>
    <t>78.PALMISANONATACHA</t>
  </si>
  <si>
    <t>23/09/81</t>
  </si>
  <si>
    <t>PIERGIUSEPPE</t>
  </si>
  <si>
    <t>79.PALMISANOPIERGIUSE</t>
  </si>
  <si>
    <t>10/12/86</t>
  </si>
  <si>
    <t>PALMITESSA</t>
  </si>
  <si>
    <t>82.PALMITESSAGAIA</t>
  </si>
  <si>
    <t>81.PALMITESSAFABIOLA</t>
  </si>
  <si>
    <t>83.PALMITESSASOFIA</t>
  </si>
  <si>
    <t>parago</t>
  </si>
  <si>
    <t>stefano</t>
  </si>
  <si>
    <t>84.PARAGOSTEFANO</t>
  </si>
  <si>
    <t>PASTORESSA</t>
  </si>
  <si>
    <t>85.PASTORESSAROSA</t>
  </si>
  <si>
    <t>PATERNOSTER</t>
  </si>
  <si>
    <t>86.PATERNOSTERANNACH</t>
  </si>
  <si>
    <t>87.PATERNOSTERGIUSEPP</t>
  </si>
  <si>
    <t>88.PATERNOSTERVINCENZ</t>
  </si>
  <si>
    <t>89.PELLEGRINOALESSIA</t>
  </si>
  <si>
    <t>90.PELLEGRINODONATO</t>
  </si>
  <si>
    <t>91.PELLEGRINOGIUSEPPE</t>
  </si>
  <si>
    <t>92.PESCHECHERAVINCENZ</t>
  </si>
  <si>
    <t>15/07/65</t>
  </si>
  <si>
    <t>93.PIAZZOLLAANNAMARI</t>
  </si>
  <si>
    <t>PICA</t>
  </si>
  <si>
    <t>94.PICADAVIDE</t>
  </si>
  <si>
    <t>PORCELLA</t>
  </si>
  <si>
    <t>95.PORCELLAMARIA</t>
  </si>
  <si>
    <t>96.POTENZAFRANCESCO</t>
  </si>
  <si>
    <t>06/08/48</t>
  </si>
  <si>
    <t>RAGNO</t>
  </si>
  <si>
    <t>97.RAGNOANDRA</t>
  </si>
  <si>
    <t>98.RAGNOGIUSEPPE</t>
  </si>
  <si>
    <t>99.RAGNONICOLA</t>
  </si>
  <si>
    <t>100.RANIERIANGELA</t>
  </si>
  <si>
    <t>18/04/55</t>
  </si>
  <si>
    <t>RIBATTI</t>
  </si>
  <si>
    <t>102.RIBATTINUNZIO</t>
  </si>
  <si>
    <t>MEGAN</t>
  </si>
  <si>
    <t>101.RIBATTIMEGAN</t>
  </si>
  <si>
    <t>103.RIONDINOGIULIA</t>
  </si>
  <si>
    <t>104.RIONDINOSIMONE</t>
  </si>
  <si>
    <t>105.RIZZIMARCO</t>
  </si>
  <si>
    <t>11/09/64</t>
  </si>
  <si>
    <t>106.RODIOMICHELA</t>
  </si>
  <si>
    <t>RONDINONE</t>
  </si>
  <si>
    <t>ORONZO VINCENZO</t>
  </si>
  <si>
    <t>107.RONDINONEORONZO</t>
  </si>
  <si>
    <t>19/09/48</t>
  </si>
  <si>
    <t>rota</t>
  </si>
  <si>
    <t>108.ROTAANNAMARIA</t>
  </si>
  <si>
    <t>19/01/1953</t>
  </si>
  <si>
    <t>RUCCI</t>
  </si>
  <si>
    <t>109.RUCCIGIUSEPPE</t>
  </si>
  <si>
    <t xml:space="preserve">MIRELLA                       </t>
  </si>
  <si>
    <t>110.SCIROCCOMIRELLA</t>
  </si>
  <si>
    <t>SLESIO</t>
  </si>
  <si>
    <t>111.SLESIOMICHELE</t>
  </si>
  <si>
    <t>GIONATAN</t>
  </si>
  <si>
    <t>112.SQUEOGIONATAN</t>
  </si>
  <si>
    <t>15/10/07</t>
  </si>
  <si>
    <t>113.SQUEONATALIA</t>
  </si>
  <si>
    <t>20/10/05</t>
  </si>
  <si>
    <t>NICCOLO</t>
  </si>
  <si>
    <t>114.SQUEONICCOLO</t>
  </si>
  <si>
    <t>09/01/01</t>
  </si>
  <si>
    <t>115.SQUEOVINCENZO</t>
  </si>
  <si>
    <t>19/04/68</t>
  </si>
  <si>
    <t>STERNATIVO</t>
  </si>
  <si>
    <t xml:space="preserve">ANNA RITA                     </t>
  </si>
  <si>
    <t>116.STERNATIVOANNARIT</t>
  </si>
  <si>
    <t xml:space="preserve">VITALBA                       </t>
  </si>
  <si>
    <t>117.TAMBORRINOVITALBA</t>
  </si>
  <si>
    <t>COSIMA</t>
  </si>
  <si>
    <t>118.TARANTINICOSIMA</t>
  </si>
  <si>
    <t>TATO'</t>
  </si>
  <si>
    <t>119.TATONICOLA</t>
  </si>
  <si>
    <t>120.TISCIANGELA</t>
  </si>
  <si>
    <t xml:space="preserve">ANDREW GIORGIO                </t>
  </si>
  <si>
    <t>121.TOMAANDREWGIORGIO</t>
  </si>
  <si>
    <t>122.TROIANIPIETRO</t>
  </si>
  <si>
    <t>VETRUGNO</t>
  </si>
  <si>
    <t>123.VETRUGNOGIUSEPPE</t>
  </si>
  <si>
    <t>VILELLA</t>
  </si>
  <si>
    <t>126.VILELLAPASQUALE</t>
  </si>
  <si>
    <t>KATIANA</t>
  </si>
  <si>
    <t>125.VILELLAKATIANA</t>
  </si>
  <si>
    <t>124.VILELLABARBARA</t>
  </si>
  <si>
    <t>VITRANI</t>
  </si>
  <si>
    <t>127.VITRANIDOMENICO</t>
  </si>
  <si>
    <t>01/11/75</t>
  </si>
  <si>
    <t>128.VOLPECLAUDIA</t>
  </si>
  <si>
    <t>ZUCCARO</t>
  </si>
  <si>
    <t>129.ZUCCAROGIUSEPPE</t>
  </si>
  <si>
    <t>04/09/02</t>
  </si>
  <si>
    <t>AMBROSIO-SABRINA</t>
  </si>
  <si>
    <t>SE5719</t>
  </si>
  <si>
    <t>APICELLA-ELVIRA</t>
  </si>
  <si>
    <t>ARAMINI</t>
  </si>
  <si>
    <t>ARAMINI-ROSA</t>
  </si>
  <si>
    <t>ARGENTATO</t>
  </si>
  <si>
    <t>ARGENTATO-MARCO</t>
  </si>
  <si>
    <t>ARGENTATO-LEONARDO</t>
  </si>
  <si>
    <t>ARGENTATO-SARA</t>
  </si>
  <si>
    <t>ARGENTATO-SALVATORE</t>
  </si>
  <si>
    <t>ARGENTATO-ALESSIA</t>
  </si>
  <si>
    <t>ARGENTATO-LUISA</t>
  </si>
  <si>
    <t>ARGENTATO-RITA</t>
  </si>
  <si>
    <t>AUSIELLO</t>
  </si>
  <si>
    <t>AVELLANO</t>
  </si>
  <si>
    <t>AVELLANO-FELICIA</t>
  </si>
  <si>
    <t>AVETA-MARIA</t>
  </si>
  <si>
    <t>AVOLIO</t>
  </si>
  <si>
    <t>AVOLIO-CAROLINA</t>
  </si>
  <si>
    <t>AVOLIO-MARIA</t>
  </si>
  <si>
    <t>BARBA-ANNAMARIA</t>
  </si>
  <si>
    <t>BARBATO-CAROLINA</t>
  </si>
  <si>
    <t>BELVISI</t>
  </si>
  <si>
    <t>MARCO MICHELE</t>
  </si>
  <si>
    <t>BELVISI-MARCOMICHEL</t>
  </si>
  <si>
    <t>BELVISI-LEONARDO</t>
  </si>
  <si>
    <t>BREDICE</t>
  </si>
  <si>
    <t>ALTOMARE</t>
  </si>
  <si>
    <t>BREDICE-ALTOMARE</t>
  </si>
  <si>
    <t>BREDICE-ANTONIO</t>
  </si>
  <si>
    <t>NICOLA PIO</t>
  </si>
  <si>
    <t>BREDICE-NICOLAPIO</t>
  </si>
  <si>
    <t>BRESCA</t>
  </si>
  <si>
    <t>BRESCA-ALESSANDRO</t>
  </si>
  <si>
    <t>BRESCA-MARIO</t>
  </si>
  <si>
    <t>Buompane</t>
  </si>
  <si>
    <t>BUOMPANE-CARMINE</t>
  </si>
  <si>
    <t>BUONO-MARIA</t>
  </si>
  <si>
    <t>CAIMANO</t>
  </si>
  <si>
    <t>CAIMANO-ANTONIO</t>
  </si>
  <si>
    <t>CAIMANO-MIRIAM</t>
  </si>
  <si>
    <t>CAIRENSE</t>
  </si>
  <si>
    <t>CAIRENSE-ORNELLA</t>
  </si>
  <si>
    <t>CALABRESE-ROSA</t>
  </si>
  <si>
    <t>CANFORA</t>
  </si>
  <si>
    <t>SUSI</t>
  </si>
  <si>
    <t>CANFORA-SUSI</t>
  </si>
  <si>
    <t>CAPUTO-FEDERICA</t>
  </si>
  <si>
    <t>CAPUTO-FERDINANDO</t>
  </si>
  <si>
    <t>CAPUTO-SIMONA</t>
  </si>
  <si>
    <t>CASCIELLO</t>
  </si>
  <si>
    <t>CASCIELLO-FILOMENA</t>
  </si>
  <si>
    <t>CESARINI</t>
  </si>
  <si>
    <t>CESARINI-MARCO</t>
  </si>
  <si>
    <t>CONFESSORE</t>
  </si>
  <si>
    <t>CONFESSORE-SOFIA</t>
  </si>
  <si>
    <t>CONFESSORE-ALFREDO</t>
  </si>
  <si>
    <t>CORRADO-MARIANNA</t>
  </si>
  <si>
    <t>CORREALE-RENATO</t>
  </si>
  <si>
    <t>Costanzo</t>
  </si>
  <si>
    <t>COSTANZO-ANNA</t>
  </si>
  <si>
    <t>CUCCURULLO</t>
  </si>
  <si>
    <t>CUCCURULLO-CRISTINA</t>
  </si>
  <si>
    <t>DAGOSTINO</t>
  </si>
  <si>
    <t>DANTONIO-MARIO</t>
  </si>
  <si>
    <t>DE BIASE</t>
  </si>
  <si>
    <t>DEBIASE-VINCENZA</t>
  </si>
  <si>
    <t>DEBIASE-FILOMENA</t>
  </si>
  <si>
    <t>DE CRISTOFARO</t>
  </si>
  <si>
    <t>DECRISTOFARO-GREGOR</t>
  </si>
  <si>
    <t>DESIMONE-MARIA</t>
  </si>
  <si>
    <t>DIDONATO-FRANCESCO</t>
  </si>
  <si>
    <t>DI NASO</t>
  </si>
  <si>
    <t>DINASO-AMBRA</t>
  </si>
  <si>
    <t>DISETTE-ANNAMARIA</t>
  </si>
  <si>
    <t>FALCO-CARMINE</t>
  </si>
  <si>
    <t>FALCO-FRANCESCO</t>
  </si>
  <si>
    <t>FELICIELLO</t>
  </si>
  <si>
    <t>GIOVANNI GENN</t>
  </si>
  <si>
    <t>MARIA CLOE</t>
  </si>
  <si>
    <t>FELLONE</t>
  </si>
  <si>
    <t>FELLONE-LIVIA</t>
  </si>
  <si>
    <t>FERRAIUOLO-MARCO</t>
  </si>
  <si>
    <t>RAUL</t>
  </si>
  <si>
    <t>FERRAIUOLO-RAUL</t>
  </si>
  <si>
    <t>FIERRO-THOMAS</t>
  </si>
  <si>
    <t>FERRARA-LUIGI</t>
  </si>
  <si>
    <t>FERULLO-MARCO</t>
  </si>
  <si>
    <t>FIAMINGO</t>
  </si>
  <si>
    <t>LUCIO</t>
  </si>
  <si>
    <t>FIAMINGO-LUCIO</t>
  </si>
  <si>
    <t>FIERRO</t>
  </si>
  <si>
    <t>FIERRO-TOMMASO</t>
  </si>
  <si>
    <t>STEPHAN</t>
  </si>
  <si>
    <t>FIERRO-STEPHAN</t>
  </si>
  <si>
    <t>FIORUCCI</t>
  </si>
  <si>
    <t>FIORUCCI-JESSICA</t>
  </si>
  <si>
    <t>FONZO</t>
  </si>
  <si>
    <t>FONZO-ANTONIO</t>
  </si>
  <si>
    <t>FONZO-GIUSEPPE</t>
  </si>
  <si>
    <t>GAMBARDELLA-MASSIMO</t>
  </si>
  <si>
    <t>GIORDANO-GIUSEPPE</t>
  </si>
  <si>
    <t>GIORDANO-ALESSANDRA</t>
  </si>
  <si>
    <t>GIORDANO-VALENTINA</t>
  </si>
  <si>
    <t>GIUGLIANO-ROSA</t>
  </si>
  <si>
    <t>Leone</t>
  </si>
  <si>
    <t>GIUSEPPE-LEONE</t>
  </si>
  <si>
    <t>GIULIA MARIA</t>
  </si>
  <si>
    <t>GRAZIANO-GIULIAMARI</t>
  </si>
  <si>
    <t>GRAZIOLI</t>
  </si>
  <si>
    <t>GRAZIOLI-BRANDO</t>
  </si>
  <si>
    <t>GRAZIOLI-CIRO</t>
  </si>
  <si>
    <t>PERLA</t>
  </si>
  <si>
    <t>GRAZIOLI-PERLA</t>
  </si>
  <si>
    <t>GRIMALDI-CHLOE</t>
  </si>
  <si>
    <t>GRIMALDI-VINCENZO</t>
  </si>
  <si>
    <t>ILARDI</t>
  </si>
  <si>
    <t>ILARDI-MARIA</t>
  </si>
  <si>
    <t>IMPERATO</t>
  </si>
  <si>
    <t>IMPERATO-ALFONSO</t>
  </si>
  <si>
    <t>LEO-GERARDINA</t>
  </si>
  <si>
    <t>LIBETTI</t>
  </si>
  <si>
    <t>LIBETTI-GIUSEPPE</t>
  </si>
  <si>
    <t>LIBETTI-CHIARA</t>
  </si>
  <si>
    <t>LIBETTI-FEDERICA</t>
  </si>
  <si>
    <t>LICCARDO-RAFFAELA</t>
  </si>
  <si>
    <t>LOBINA</t>
  </si>
  <si>
    <t>LOBINA-SIMONE</t>
  </si>
  <si>
    <t>CHRISTEL</t>
  </si>
  <si>
    <t>LOBINA-CHRISTEL</t>
  </si>
  <si>
    <t xml:space="preserve">THOMAS </t>
  </si>
  <si>
    <t>LOBINA-THOMAS</t>
  </si>
  <si>
    <t>LOI-MARZIA</t>
  </si>
  <si>
    <t>LOMBARDI-ANTONIO</t>
  </si>
  <si>
    <t>LUCENTI</t>
  </si>
  <si>
    <t>LUCENTI-CONSIGLIA</t>
  </si>
  <si>
    <t>MAFFETTONE</t>
  </si>
  <si>
    <t>MAFFETTONE-GIULIO</t>
  </si>
  <si>
    <t>MALAFRONTE</t>
  </si>
  <si>
    <t>MARIANO ANTONIO</t>
  </si>
  <si>
    <t>MALAFRONTE-MARIANOO</t>
  </si>
  <si>
    <t>CLARA ASSUNTA</t>
  </si>
  <si>
    <t>MALAFRONTE-CLARA ASSUNT</t>
  </si>
  <si>
    <t>MANFREGOLA</t>
  </si>
  <si>
    <t>CIPRIANO</t>
  </si>
  <si>
    <t>MANFREGOLA-CIPRIANO</t>
  </si>
  <si>
    <t>Marasco</t>
  </si>
  <si>
    <t>Loredana</t>
  </si>
  <si>
    <t>MARASCO-LOREDANA</t>
  </si>
  <si>
    <t>Mastellone</t>
  </si>
  <si>
    <t>MASTELLONE-ANNA</t>
  </si>
  <si>
    <t>MELLONE</t>
  </si>
  <si>
    <t>MELLONE-CARMINE</t>
  </si>
  <si>
    <t>MELLONE-CIRO</t>
  </si>
  <si>
    <t>MELLONE-MORENA</t>
  </si>
  <si>
    <t>MIRRA</t>
  </si>
  <si>
    <t>BELVISA</t>
  </si>
  <si>
    <t>MIRRA-BELVISA</t>
  </si>
  <si>
    <t>MIRRA-LUISA</t>
  </si>
  <si>
    <t>MOCERINO</t>
  </si>
  <si>
    <t>MOCERINO-ANTONIO</t>
  </si>
  <si>
    <t>MOCERINO-VINCENZO</t>
  </si>
  <si>
    <t>MOCERINO-FEDERICA</t>
  </si>
  <si>
    <t>MOTTOLA-LUISA</t>
  </si>
  <si>
    <t>NICCHIO</t>
  </si>
  <si>
    <t>NICCHIO-LUIGIA</t>
  </si>
  <si>
    <t>NOCERINO-ALBERTO</t>
  </si>
  <si>
    <t>Padricelli</t>
  </si>
  <si>
    <t>Marianna</t>
  </si>
  <si>
    <t>PADRICELLI-MARIANNA</t>
  </si>
  <si>
    <t>PAGLIUGHI</t>
  </si>
  <si>
    <t xml:space="preserve">ADRIANA                       </t>
  </si>
  <si>
    <t>PAGLIUGHI-ADRIANA</t>
  </si>
  <si>
    <t>PALO-PIETRO</t>
  </si>
  <si>
    <t>SANDRO</t>
  </si>
  <si>
    <t>PALO-SANDRO</t>
  </si>
  <si>
    <t>AISHA</t>
  </si>
  <si>
    <t>PALO-AISHA</t>
  </si>
  <si>
    <t>PALO-NAUSICAA</t>
  </si>
  <si>
    <t>PARASCANDOLO</t>
  </si>
  <si>
    <t>HELENIO JUNIORA</t>
  </si>
  <si>
    <t>PARASCANDOLO-HELENI</t>
  </si>
  <si>
    <t>PARASCANDOLO-SIMONE</t>
  </si>
  <si>
    <t>PARIS</t>
  </si>
  <si>
    <t>PARIS-FRANCESCA</t>
  </si>
  <si>
    <t>PARIS-TOMMASO</t>
  </si>
  <si>
    <t>PASQUA-LOREDANA</t>
  </si>
  <si>
    <t>PAU</t>
  </si>
  <si>
    <t xml:space="preserve">RUBEN                         </t>
  </si>
  <si>
    <t>PAU-RUBEN</t>
  </si>
  <si>
    <t>PISCOPO-DOMENICO</t>
  </si>
  <si>
    <t>PISCOPO-VALERIA</t>
  </si>
  <si>
    <t>POSTIGLIONE-TERESA</t>
  </si>
  <si>
    <t>PULINARO</t>
  </si>
  <si>
    <t xml:space="preserve">PIETRO </t>
  </si>
  <si>
    <t>PULINARO-PIETRO</t>
  </si>
  <si>
    <t>PULINARO-GIOVANNI</t>
  </si>
  <si>
    <t>PULINARO-ILARIA</t>
  </si>
  <si>
    <t>QUARANTA-SAVERIO</t>
  </si>
  <si>
    <t>QUARANTA-VINCENZO</t>
  </si>
  <si>
    <t>QUARANTA-SOFIA</t>
  </si>
  <si>
    <t>RISPOLI</t>
  </si>
  <si>
    <t xml:space="preserve">ROSALIA </t>
  </si>
  <si>
    <t>RISPOLI-ROSALIA</t>
  </si>
  <si>
    <t>ROSEO</t>
  </si>
  <si>
    <t>ROSEO-ANGELA</t>
  </si>
  <si>
    <t>RUOCCO-PAOLO</t>
  </si>
  <si>
    <t>RUOCCO-RAFFAELLA</t>
  </si>
  <si>
    <t>RUOCCO-SALVATORE</t>
  </si>
  <si>
    <t>Chiaranives</t>
  </si>
  <si>
    <t>RUSSO-CHIARANIVES</t>
  </si>
  <si>
    <t>Jada</t>
  </si>
  <si>
    <t>RUSSO-JADA</t>
  </si>
  <si>
    <t>Carolina</t>
  </si>
  <si>
    <t>RUSSO-CAROLINA</t>
  </si>
  <si>
    <t>Benito</t>
  </si>
  <si>
    <t>RUSSO-BENITO</t>
  </si>
  <si>
    <t>RUSSO-CLAUDIA</t>
  </si>
  <si>
    <t>RUSSO-GENNARO</t>
  </si>
  <si>
    <t>SABATINO-FABRIZIO</t>
  </si>
  <si>
    <t>SABATINO-FABIANA</t>
  </si>
  <si>
    <t>SABATINO-MATTIA</t>
  </si>
  <si>
    <t>Sagliocco</t>
  </si>
  <si>
    <t>SAGLIOCCO-FRANCESCO</t>
  </si>
  <si>
    <t>SANNINO-VINCENZO</t>
  </si>
  <si>
    <t>SANTORO-GIUSEPPINA</t>
  </si>
  <si>
    <t>SAVASTANO-GIUSEPPI</t>
  </si>
  <si>
    <t>SBRIZZI</t>
  </si>
  <si>
    <t>SBRIZZI-MARIA</t>
  </si>
  <si>
    <t>SCAGLIONE-ANTONIO</t>
  </si>
  <si>
    <t>SCAGLIONE-LUCA</t>
  </si>
  <si>
    <t>SERULO</t>
  </si>
  <si>
    <t>SIENA</t>
  </si>
  <si>
    <t>SIENA-MATTIA</t>
  </si>
  <si>
    <t>SOLE</t>
  </si>
  <si>
    <t>SOLE-PASQUALINA</t>
  </si>
  <si>
    <t>SORO</t>
  </si>
  <si>
    <t>SORO-DANIELA</t>
  </si>
  <si>
    <t>Tindo</t>
  </si>
  <si>
    <t>TINDO-ALESSIO</t>
  </si>
  <si>
    <t>TOSCANO-LAURA</t>
  </si>
  <si>
    <t xml:space="preserve">ANTONINO                      </t>
  </si>
  <si>
    <t>TRAPANI-ANTONINO</t>
  </si>
  <si>
    <t>TRAPANI-CRISTIAN</t>
  </si>
  <si>
    <t xml:space="preserve">RAFFAELLA MARIA               </t>
  </si>
  <si>
    <t>TRAPANI-RAFFAELLAM</t>
  </si>
  <si>
    <t>VISCONTI-LUIGI</t>
  </si>
  <si>
    <t>VISCONTI-NOEMI</t>
  </si>
  <si>
    <t>VISCONTI-GIUSEPPE</t>
  </si>
  <si>
    <t>VOLPE-CARMELA</t>
  </si>
  <si>
    <t>WINIKAJTYS</t>
  </si>
  <si>
    <t xml:space="preserve">SYLWIA NATALIA </t>
  </si>
  <si>
    <t>WINIKAJTYS-SYLWIAN</t>
  </si>
  <si>
    <t>ZACCHEDDU</t>
  </si>
  <si>
    <t>ZACCHEDDU-ANDREA</t>
  </si>
  <si>
    <t>ZOPPO</t>
  </si>
  <si>
    <t>ZOPPO-DANIELA</t>
  </si>
  <si>
    <t xml:space="preserve">ALFANO                        </t>
  </si>
  <si>
    <t>1.ALFANO/ANGELA MS       F VRN SSH YY B 011A</t>
  </si>
  <si>
    <t>4S6002</t>
  </si>
  <si>
    <t xml:space="preserve">AMBROSINI                     </t>
  </si>
  <si>
    <t xml:space="preserve">  2.AMBROSINI/SONIA MS     F VRN SSH YY B 027C</t>
  </si>
  <si>
    <t>ANDREETTA</t>
  </si>
  <si>
    <t xml:space="preserve">  3.ANDREETTA/ANNA MS      F VRN SSH YY B 005F</t>
  </si>
  <si>
    <t xml:space="preserve">  4.ANTONELLI/MARCO MR     M VRN SSH YY B 023C</t>
  </si>
  <si>
    <t xml:space="preserve">ANTONELLI DUX-SANTOY          </t>
  </si>
  <si>
    <t xml:space="preserve">  5.ANTONELLIDUXSANTOY/CHI C VRN SSH YY B 024E</t>
  </si>
  <si>
    <t xml:space="preserve">JULIA               </t>
  </si>
  <si>
    <t xml:space="preserve">  6.ANTONELLIDUXSANTOY/JUL C VRN SSH YY B 024D</t>
  </si>
  <si>
    <t>BACCHIN</t>
  </si>
  <si>
    <t xml:space="preserve">  7.BACCHIN/CRISTIAN MR    M VRN SSH YY B 033A</t>
  </si>
  <si>
    <t xml:space="preserve">  8.BACCHIN/GIORGIO MR     M VRN SSH YY B 033B</t>
  </si>
  <si>
    <t>Nicolaus Tour SRL</t>
  </si>
  <si>
    <t xml:space="preserve">  9.BACCHIN/VALENTINA MS   F VRN SSH YY B 033C</t>
  </si>
  <si>
    <t>BAGGIO</t>
  </si>
  <si>
    <t xml:space="preserve"> 10.BAGGIO/ELENA MS        F VRN SSH YY B 009B</t>
  </si>
  <si>
    <t xml:space="preserve"> 11.BAGGIO/GIORGIA MS      F VRN SSH YY B 029E</t>
  </si>
  <si>
    <t xml:space="preserve">BALDISSEROTTO                 </t>
  </si>
  <si>
    <t xml:space="preserve"> 12.BALDISSEROTTO/DANIL MR M VRN SSH YY B 006F</t>
  </si>
  <si>
    <t xml:space="preserve"> 13.BALDISSEROTTO/MARTI MS F VRN SSH YY B 006D</t>
  </si>
  <si>
    <t xml:space="preserve">BALLERIO                      </t>
  </si>
  <si>
    <t xml:space="preserve">BIANCA              </t>
  </si>
  <si>
    <t xml:space="preserve"> 14.BALLERIO/BIANCA MS     F VRN SSH YY B 007E</t>
  </si>
  <si>
    <t xml:space="preserve"> 15.BALLERIO/FILIPPO MR    M VRN SSH YY B 018D</t>
  </si>
  <si>
    <t xml:space="preserve"> 16.BALLERIO/MARCELLO MR   M VRN SSH YY B 018E</t>
  </si>
  <si>
    <t>BASSO</t>
  </si>
  <si>
    <t>MARINA </t>
  </si>
  <si>
    <t xml:space="preserve"> 17.BASSO/MARINA MS        F VRN SSH YY B 018C</t>
  </si>
  <si>
    <t xml:space="preserve">BATTISTINI                    </t>
  </si>
  <si>
    <t xml:space="preserve"> 18.BATTISTINI/ELISA MS    F VRN SSH YY B 015C</t>
  </si>
  <si>
    <t xml:space="preserve">BELLANDI                      </t>
  </si>
  <si>
    <t xml:space="preserve">ENRICO              </t>
  </si>
  <si>
    <t xml:space="preserve"> 19.BELLANDI/ENRICO MR     M VRN SSH YY B 028B</t>
  </si>
  <si>
    <t xml:space="preserve">MARGHERITA          </t>
  </si>
  <si>
    <t xml:space="preserve"> 20.BELLANDI/MARGHERITA MS F VRN SSH YY B 028C</t>
  </si>
  <si>
    <t xml:space="preserve"> 21.BELLANDI/RICCARDO MR   M VRN SSH YY B 028D</t>
  </si>
  <si>
    <t xml:space="preserve"> 22.BERARDI/GIORGIOCHD     C VRN SSH YY B 020A</t>
  </si>
  <si>
    <t xml:space="preserve"> 23.BERARDI/LEONARDO MR    M VRN SSH YY B 021B</t>
  </si>
  <si>
    <t>Bertolini</t>
  </si>
  <si>
    <t>Emanuela</t>
  </si>
  <si>
    <t xml:space="preserve"> 24.BERTOLINI/EMANUELA MS  F VRN SSH YY B 014D</t>
  </si>
  <si>
    <t xml:space="preserve">BESSEGATO                     </t>
  </si>
  <si>
    <t xml:space="preserve">MARINO              </t>
  </si>
  <si>
    <t xml:space="preserve"> 25.BESSEGATO/MARINO MR    M VRN SSH YY B 023A</t>
  </si>
  <si>
    <t>BILATO</t>
  </si>
  <si>
    <t xml:space="preserve"> 26.BILATO/CLAUDIA MRS     F VRN SSH YY B 002A</t>
  </si>
  <si>
    <t>Bogani</t>
  </si>
  <si>
    <t xml:space="preserve"> 27.BOGANI/RICCARDO MR     M VRN SSH YY B 007A</t>
  </si>
  <si>
    <t>BONAZZI</t>
  </si>
  <si>
    <t xml:space="preserve"> 28.BONAZZI/BARBARA MS     F VRN SSH YY B 004F</t>
  </si>
  <si>
    <t xml:space="preserve">BRAMANTE                      </t>
  </si>
  <si>
    <t xml:space="preserve"> 29.BRAMANTE/DANIELE MR    M VRN SSH YY B 022B</t>
  </si>
  <si>
    <t xml:space="preserve"> 30.BRAMANTE/LUCA MR       M VRN SSH YY B 022C</t>
  </si>
  <si>
    <t>BRANCHI</t>
  </si>
  <si>
    <t xml:space="preserve"> 31.BRANCHI/ANGELO MR      M VRN SSH YY B 030E</t>
  </si>
  <si>
    <t xml:space="preserve"> 32.BRANCHI/NOAH MR        M VRN SSH YY B 030D</t>
  </si>
  <si>
    <t>UMA</t>
  </si>
  <si>
    <t xml:space="preserve"> 33.BRANCHI/UMACHD         C VRN SSH YY B 030C</t>
  </si>
  <si>
    <t>BRONZIERI</t>
  </si>
  <si>
    <t xml:space="preserve"> 34.BRONZIERI/CAMILLA MRS  F VRN SSH YY B 025E</t>
  </si>
  <si>
    <t xml:space="preserve"> 35.BRONZIERI/CARLO MR     M VRN SSH YY B 025F</t>
  </si>
  <si>
    <t xml:space="preserve"> 36.BRONZIERI/CARLOTTA MRS F VRN SSH YY B 025C</t>
  </si>
  <si>
    <t xml:space="preserve"> 37.BRONZIERI/MATILDE MRS  F VRN SSH YY B 025B</t>
  </si>
  <si>
    <t xml:space="preserve"> 38.BRONZIERI/NICOLOCHD    C VRN SSH YY B 025D</t>
  </si>
  <si>
    <t xml:space="preserve">BRUSCIA                       </t>
  </si>
  <si>
    <t xml:space="preserve"> 39.BRUSCIA/ROBERTO MR     M VRN SSH YY B 015D</t>
  </si>
  <si>
    <t>CASTELLANETA</t>
  </si>
  <si>
    <t xml:space="preserve"> 40.CASTELLANETA/DANIEL MR M VRN SSH YY B 007B</t>
  </si>
  <si>
    <t xml:space="preserve">CATTANEO                      </t>
  </si>
  <si>
    <t xml:space="preserve"> 41.CATTANEO/DANIELE MR    M VRN SSH YY B 019B</t>
  </si>
  <si>
    <t>Cecato</t>
  </si>
  <si>
    <t xml:space="preserve">CHIARI                        </t>
  </si>
  <si>
    <t xml:space="preserve">CHLOE               </t>
  </si>
  <si>
    <t xml:space="preserve"> 42.CHIARI/CHLOECHD        C VRN SSH YY B 015E</t>
  </si>
  <si>
    <t xml:space="preserve"> 43.CHIARI/FRANCESCO MR    M VRN SSH YY B 014F</t>
  </si>
  <si>
    <t xml:space="preserve">PENELOPE            </t>
  </si>
  <si>
    <t xml:space="preserve"> 44.CHIARI/PENELOPECHD     C VRN SSH YY B 014E</t>
  </si>
  <si>
    <t xml:space="preserve"> 46.CIOFFI/GIUSEPPE MR     M VRN SSH YY B 029B</t>
  </si>
  <si>
    <t xml:space="preserve"> 47.CIOFFI/PIETRO MR       M VRN SSH YY B 029C</t>
  </si>
  <si>
    <t xml:space="preserve"> 45.CIOFFI/GIOELECHD       C VRN SSH YY B 029A</t>
  </si>
  <si>
    <t>COGNOLATTO</t>
  </si>
  <si>
    <t xml:space="preserve"> 48.COGNOLATTO/SUSI MS     F VRN SSH YY B 033E</t>
  </si>
  <si>
    <t xml:space="preserve">CRISCITO                      </t>
  </si>
  <si>
    <t xml:space="preserve"> 49.CRISCITO/MARCO MR      M VRN SSH YY B 011C</t>
  </si>
  <si>
    <t xml:space="preserve">NOEMI               </t>
  </si>
  <si>
    <t xml:space="preserve"> 50.CRISCITO/NOEMI MR      F VRN SSH YY B 011B</t>
  </si>
  <si>
    <t>Dal Pozzo</t>
  </si>
  <si>
    <t>Gabriella</t>
  </si>
  <si>
    <t xml:space="preserve">DECECCO                       </t>
  </si>
  <si>
    <t xml:space="preserve"> 51.DECECCO/ANDREA MR      M VRN SSH YY B 026D</t>
  </si>
  <si>
    <t xml:space="preserve"> 52.DECECCO/VERONICA MS    F VRN SSH YY B 026E</t>
  </si>
  <si>
    <t xml:space="preserve"> 53.DECECCO/VITTORIA MS    F VRN SSH YY B 026F</t>
  </si>
  <si>
    <t xml:space="preserve">DOLCI                         </t>
  </si>
  <si>
    <t xml:space="preserve"> 54.DOLCI/ALESSIA MR       M VRN SSH YY B 008D</t>
  </si>
  <si>
    <t xml:space="preserve">PRIMO DAVIDE        </t>
  </si>
  <si>
    <t xml:space="preserve"> 55.DOLCI/PRIMODAVIDE MR   M VRN SSH YY B 008E</t>
  </si>
  <si>
    <t xml:space="preserve">DOVICO                        </t>
  </si>
  <si>
    <t xml:space="preserve">LARA                </t>
  </si>
  <si>
    <t xml:space="preserve"> 56.DOVICO/LARA MS         F VRN SSH YY B 024A</t>
  </si>
  <si>
    <t xml:space="preserve">DUX-SANTOY HURTADO            </t>
  </si>
  <si>
    <t xml:space="preserve"> 57.DUXSANTOYHURTADO/VE MS F VRN SSH YY B 024F</t>
  </si>
  <si>
    <t>Fatu</t>
  </si>
  <si>
    <t>Violeta</t>
  </si>
  <si>
    <t xml:space="preserve"> 58.FATU/VIOLETA MS        F VRN SSH YY B 021F</t>
  </si>
  <si>
    <t xml:space="preserve"> 59.FERRARI/MARCO MR       M VRN SSH YY B 020C</t>
  </si>
  <si>
    <t xml:space="preserve">SEBASTIAN                     </t>
  </si>
  <si>
    <t xml:space="preserve"> 60.FERRARI/SEBASTIANCHD   C VRN SSH YY B 021A</t>
  </si>
  <si>
    <t>Fiorito</t>
  </si>
  <si>
    <t>Lorenzo gregorio</t>
  </si>
  <si>
    <t xml:space="preserve"> 63.FIORITO/LORENZOGREG MR C VRN SSH YY B 010B</t>
  </si>
  <si>
    <t>VANESSA grazia</t>
  </si>
  <si>
    <t xml:space="preserve"> 64.FIORITO/VANESSAGRAZ MS F VRN SSH YY B 007F</t>
  </si>
  <si>
    <t>Fiore</t>
  </si>
  <si>
    <t xml:space="preserve"> 62.FIORITO/FIORE MR       M VRN SSH YY B 010C</t>
  </si>
  <si>
    <t xml:space="preserve"> 65.FONSECA/MANUEL MR      M VRN SSH YY B 012E</t>
  </si>
  <si>
    <t xml:space="preserve"> 66.FONSECA/NICOLAS MR     M VRN SSH YY B 012C</t>
  </si>
  <si>
    <t xml:space="preserve">FUMAGALLI                     </t>
  </si>
  <si>
    <t xml:space="preserve">DINO                </t>
  </si>
  <si>
    <t xml:space="preserve"> 67.FUMAGALLI/DINO MR      M VRN SSH YY B 023F</t>
  </si>
  <si>
    <t xml:space="preserve"> 68.FUMAGALLI/VIOLA MS     F VRN SSH YY B 023E</t>
  </si>
  <si>
    <t xml:space="preserve"> 71.GALANTE/MICHELE MR     M VRN SSH YY B 010D</t>
  </si>
  <si>
    <t>GIORGIA ELDA</t>
  </si>
  <si>
    <t xml:space="preserve"> 70.GALANTE/GIORGIAELDA MS F VRN SSH YY B 009D</t>
  </si>
  <si>
    <t xml:space="preserve"> 69.GALANTE/ALBERTOCHD     C VRN SSH YY B 009A</t>
  </si>
  <si>
    <t>Galione</t>
  </si>
  <si>
    <t xml:space="preserve"> 72.GALIONE/MARTINA MS     C VRN SSH YY B 032B</t>
  </si>
  <si>
    <t xml:space="preserve">GAMBA                         </t>
  </si>
  <si>
    <t xml:space="preserve"> 73.GAMBA/ANTONELLA MS     F VRN SSH YY B 027D</t>
  </si>
  <si>
    <t>GAMBIN</t>
  </si>
  <si>
    <t>ALVIN</t>
  </si>
  <si>
    <t xml:space="preserve"> 74.GAMBIN/ALVINCHD        C VRN SSH YY B 020D</t>
  </si>
  <si>
    <t xml:space="preserve"> 75.GAMBIN/DAVIDE MR       M VRN SSH YY B 020E</t>
  </si>
  <si>
    <t>GASTALDELLO</t>
  </si>
  <si>
    <t xml:space="preserve"> 76.GASTALDELLO/GIULIA MRS F VRN SSH YY B 012B</t>
  </si>
  <si>
    <t xml:space="preserve"> 77.GATTO/SARA MS          F VRN SSH YY B 019F</t>
  </si>
  <si>
    <t xml:space="preserve">GHION                         </t>
  </si>
  <si>
    <t xml:space="preserve"> 78.GHION/FILIBERTO MR     M VRN SSH YY B 024B</t>
  </si>
  <si>
    <t>GIACOMAZZI</t>
  </si>
  <si>
    <t xml:space="preserve"> 79.GIACOMAZZI/PIETRO MR   M VRN SSH YY B 008B</t>
  </si>
  <si>
    <t>GOTTARDO</t>
  </si>
  <si>
    <t xml:space="preserve">RENATO                        </t>
  </si>
  <si>
    <t xml:space="preserve"> 80.GOTTARDO/RENATO MR     M VRN SSH YY B 005A</t>
  </si>
  <si>
    <t>HILOHI</t>
  </si>
  <si>
    <t>ALINA GIORGIANA</t>
  </si>
  <si>
    <t xml:space="preserve"> 81.HILOHI/ALINAGIORGI MRS F VRN SSH YY B 015B</t>
  </si>
  <si>
    <t xml:space="preserve"> 82.IMPAGNATIELLO/LUIGI MR M VRN SSH YY B 004E</t>
  </si>
  <si>
    <t xml:space="preserve">KULLI                         </t>
  </si>
  <si>
    <t xml:space="preserve">AURELIA             </t>
  </si>
  <si>
    <t xml:space="preserve"> 83.KULLI/AURELIACHD       C VRN SSH YY B 004A</t>
  </si>
  <si>
    <t xml:space="preserve">EDUARD              </t>
  </si>
  <si>
    <t xml:space="preserve"> 84.KULLI/EDUARD MR        M VRN SSH YY B 004B</t>
  </si>
  <si>
    <t xml:space="preserve">EMA                 </t>
  </si>
  <si>
    <t xml:space="preserve"> 85.KULLI/EMACHD           C VRN SSH YY B 004C</t>
  </si>
  <si>
    <t xml:space="preserve">MIRALDA             </t>
  </si>
  <si>
    <t xml:space="preserve"> 86.KULLI/MIRALDA MS       F VRN SSH YY B 004D</t>
  </si>
  <si>
    <t>LEGGIERI</t>
  </si>
  <si>
    <t xml:space="preserve"> 87.LEGGIERI/AURORACHD     C VRN SSH YY B 009C</t>
  </si>
  <si>
    <t xml:space="preserve"> 88.LEGGIERI/SARACHD       C VRN SSH YY B 007D</t>
  </si>
  <si>
    <t xml:space="preserve">LEPRI                         </t>
  </si>
  <si>
    <t xml:space="preserve"> 89.LEPRI/CECILIA MS       F VRN SSH YY B 005C</t>
  </si>
  <si>
    <t>Lin</t>
  </si>
  <si>
    <t>Jason</t>
  </si>
  <si>
    <t xml:space="preserve"> 92.LIN/JASON MR           C VRN SSH YY B 032D</t>
  </si>
  <si>
    <t xml:space="preserve"> 90.LIN/ALESSANDRO MR      M VRN SSH YY B 032E</t>
  </si>
  <si>
    <t xml:space="preserve"> 91.LIN/ANGELA MS          F VRN SSH YY B 022E</t>
  </si>
  <si>
    <t xml:space="preserve">LOCATELLI                     </t>
  </si>
  <si>
    <t xml:space="preserve"> 93.LOCATELLI/FABIO MR     M VRN SSH YY B 026C</t>
  </si>
  <si>
    <t xml:space="preserve">LOMBONI                       </t>
  </si>
  <si>
    <t xml:space="preserve"> 94.LOMBONI/GIOVANNI MR    M VRN SSH YY B 027F</t>
  </si>
  <si>
    <t xml:space="preserve"> 95.LOMBONI/GIULIA MS      F VRN SSH YY B 027E</t>
  </si>
  <si>
    <t xml:space="preserve">MANNONI                       </t>
  </si>
  <si>
    <t xml:space="preserve"> 96.MANNONI/ANTONIO MR     M VRN SSH YY B 027A</t>
  </si>
  <si>
    <t xml:space="preserve"> 97.MANNONI/FRANCESCA MS   F VRN SSH YY B 027B</t>
  </si>
  <si>
    <t>Marcon</t>
  </si>
  <si>
    <t xml:space="preserve"> 98.MARCON/FEDERICA MS     F VRN SSH YY B 025A</t>
  </si>
  <si>
    <t xml:space="preserve">MARTINELLI                    </t>
  </si>
  <si>
    <t xml:space="preserve"> 99.MARTINELLI/LAURA MS    F VRN SSH YY B 010F</t>
  </si>
  <si>
    <t xml:space="preserve"> 100.MARTINELLI/PAOLA MS    F VRN SSH YY B 010E</t>
  </si>
  <si>
    <t xml:space="preserve">MASIERO                       </t>
  </si>
  <si>
    <t xml:space="preserve"> 101.MASIERO/THOMAS MR      M VRN SSH YY B 024C</t>
  </si>
  <si>
    <t xml:space="preserve">MASON                         </t>
  </si>
  <si>
    <t xml:space="preserve"> 102.MASON/CLAUDIO MR       M VRN SSH YY B 031B</t>
  </si>
  <si>
    <t>MASTELLARO</t>
  </si>
  <si>
    <t xml:space="preserve"> 103.MASTELLARO/ALESSAND MR M VRN SSH YY B 033D</t>
  </si>
  <si>
    <t xml:space="preserve">MASTROTTO                     </t>
  </si>
  <si>
    <t xml:space="preserve">ELIA                </t>
  </si>
  <si>
    <t xml:space="preserve"> 104.MASTROTTO/ELIA MR      M VRN SSH YY B 006A</t>
  </si>
  <si>
    <t xml:space="preserve"> 105.MASTROTTO/LEONARDOCHD  C VRN SSH YY B 006B</t>
  </si>
  <si>
    <t xml:space="preserve">MIA                 </t>
  </si>
  <si>
    <t xml:space="preserve"> 106.MASTROTTO/MIACHD       C VRN SSH YY B 006C</t>
  </si>
  <si>
    <t>Mattiello</t>
  </si>
  <si>
    <t xml:space="preserve"> 107.MATTIELLO/CINZIA MS    F VRN SSH YY B 022D</t>
  </si>
  <si>
    <t>Mattina</t>
  </si>
  <si>
    <t>Luca Giuseppe</t>
  </si>
  <si>
    <t xml:space="preserve"> 108.MATTINA/LUCAGIUSEPP MS F VRN SSH YY B 032A</t>
  </si>
  <si>
    <t xml:space="preserve"> 109.MELONE/ANDREA MR       M VRN SSH YY B 031C</t>
  </si>
  <si>
    <t xml:space="preserve">MILESI                        </t>
  </si>
  <si>
    <t xml:space="preserve">GIANCARLO           </t>
  </si>
  <si>
    <t xml:space="preserve"> 110.MILESI/GIANCARLO MR    M VRN SSH YY B 019A</t>
  </si>
  <si>
    <t>MISCIAGNA</t>
  </si>
  <si>
    <t xml:space="preserve">MARCELLA                      </t>
  </si>
  <si>
    <t xml:space="preserve"> 111.MISCIAGNA/MARCELLA MRS F VRN SSH YY B 026B</t>
  </si>
  <si>
    <t>Mitterrutzner</t>
  </si>
  <si>
    <t>Michaela</t>
  </si>
  <si>
    <t xml:space="preserve"> 112.MITTERRUTZNER/MICHA MS F VRN SSH YY B 026A</t>
  </si>
  <si>
    <t>MONTICELLI</t>
  </si>
  <si>
    <t xml:space="preserve"> 113.MONTICELLI/NICOLETT MS F VRN SSH YY B 009E</t>
  </si>
  <si>
    <t>Mozzato</t>
  </si>
  <si>
    <t xml:space="preserve"> 114.MOZZATO/ELISA MS       F VRN SSH YY B 017F</t>
  </si>
  <si>
    <t xml:space="preserve"> 115.MOZZATO/STEFANO MR     M VRN SSH YY B 017E</t>
  </si>
  <si>
    <t>MUNARO</t>
  </si>
  <si>
    <t xml:space="preserve"> 116.MUNARO/ELENA MRS       F VRN SSH YY B 015A</t>
  </si>
  <si>
    <t>OGNISSANTI</t>
  </si>
  <si>
    <t xml:space="preserve"> 117.OGNISSANTI/STEFANO MR  M VRN SSH YY B 017B</t>
  </si>
  <si>
    <t>OPRANDI</t>
  </si>
  <si>
    <t xml:space="preserve"> 118.OPRANDI/MARIANGELA MRS F VRN SSH YY B 016C</t>
  </si>
  <si>
    <t xml:space="preserve">ORO                           </t>
  </si>
  <si>
    <t xml:space="preserve">ELISABETTA          </t>
  </si>
  <si>
    <t xml:space="preserve"> 119.ORO/ELISABETTA MS      F VRN SSH YY B 028A</t>
  </si>
  <si>
    <t>PANFILI</t>
  </si>
  <si>
    <t xml:space="preserve"> 120.PANFILI/ISABELLA MS    F VRN SSH YY B 033F</t>
  </si>
  <si>
    <t xml:space="preserve">PANSI                         </t>
  </si>
  <si>
    <t xml:space="preserve"> 121.PANSI/FILIPPOCHD       C VRN SSH YY B 011D</t>
  </si>
  <si>
    <t xml:space="preserve">GIOELE              </t>
  </si>
  <si>
    <t xml:space="preserve"> 122.PANSI/GIOELECHD        C VRN SSH YY B 011E</t>
  </si>
  <si>
    <t xml:space="preserve"> 123.PANSI/LUCA MR          M VRN SSH YY B 011F</t>
  </si>
  <si>
    <t>PASQUALOTTO</t>
  </si>
  <si>
    <t xml:space="preserve"> 124.PASQUALOTTO/MARZIA MRS F VRN SSH YY B 008A</t>
  </si>
  <si>
    <t>PASQUATO</t>
  </si>
  <si>
    <t xml:space="preserve"> 125.PASQUATO/MARTA MRS     F VRN SSH YY B 005B</t>
  </si>
  <si>
    <t xml:space="preserve">PASSIGATO                     </t>
  </si>
  <si>
    <t xml:space="preserve">GILBERTO            </t>
  </si>
  <si>
    <t xml:space="preserve"> 126.PASSIGATO/GILBERTO MR  M VRN SSH YY B 030A</t>
  </si>
  <si>
    <t xml:space="preserve">PELAGOTTI                     </t>
  </si>
  <si>
    <t xml:space="preserve">CRISTIAN            </t>
  </si>
  <si>
    <t xml:space="preserve"> 127.PELAGOTTI/CRISTIAN MR  M VRN SSH YY B 005E</t>
  </si>
  <si>
    <t xml:space="preserve">OLIVIA              </t>
  </si>
  <si>
    <t xml:space="preserve"> 128.PELAGOTTI/OLIVIA MS    C VRN SSH YY B 005D</t>
  </si>
  <si>
    <t xml:space="preserve">PERARO                        </t>
  </si>
  <si>
    <t xml:space="preserve">FRANCA              </t>
  </si>
  <si>
    <t xml:space="preserve"> 129.PERARO/FRANCA MS       F VRN SSH YY B 023B</t>
  </si>
  <si>
    <t xml:space="preserve">PERSICO                       </t>
  </si>
  <si>
    <t xml:space="preserve"> 130.PERSICO/LAURA MS       F VRN SSH YY B 019C</t>
  </si>
  <si>
    <t>PIANEZZE</t>
  </si>
  <si>
    <t xml:space="preserve"> 131.PIANEZZE/SARA MS       F VRN SSH YY B 029D</t>
  </si>
  <si>
    <t>POLATO</t>
  </si>
  <si>
    <t xml:space="preserve"> 132.POLATO/MAURO MR        M VRN SSH YY B 002B</t>
  </si>
  <si>
    <t xml:space="preserve"> 133.POLATO/VALENTINA MRS   F VRN SSH YY B 002C</t>
  </si>
  <si>
    <t>POLIERO</t>
  </si>
  <si>
    <t xml:space="preserve"> 134.POLIERO/CARMEN MS      F VRN SSH YY B 032C</t>
  </si>
  <si>
    <t>POPESCU</t>
  </si>
  <si>
    <t>MANDITA</t>
  </si>
  <si>
    <t xml:space="preserve"> 135.POPESCU/MANDITA MS     F VRN SSH YY B 021C</t>
  </si>
  <si>
    <t>PREATO</t>
  </si>
  <si>
    <t>AGOSTINO</t>
  </si>
  <si>
    <t xml:space="preserve"> 136.PREATO/AGOSTINO MR     M VRN SSH YY B 019D</t>
  </si>
  <si>
    <t>KETTJ</t>
  </si>
  <si>
    <t xml:space="preserve"> 137.PREATO/KETTJ MS        F VRN SSH YY B 019E</t>
  </si>
  <si>
    <t xml:space="preserve">RIGHETTI                      </t>
  </si>
  <si>
    <t xml:space="preserve"> 138.RIGHETTI/CRISTIANA MR  M VRN SSH YY B 009F</t>
  </si>
  <si>
    <t xml:space="preserve">RIGONI                        </t>
  </si>
  <si>
    <t xml:space="preserve">LUISA ANTONELLA     </t>
  </si>
  <si>
    <t xml:space="preserve"> 139.RIGONI/LUISAANTONEL MS F VRN SSH YY B 031A</t>
  </si>
  <si>
    <t>Rizzotti</t>
  </si>
  <si>
    <t>Mattia</t>
  </si>
  <si>
    <t xml:space="preserve"> 141.RIZZOTTI/MATTIA MR     C VRN SSH YY B 002D</t>
  </si>
  <si>
    <t>Sofia Martina</t>
  </si>
  <si>
    <t xml:space="preserve"> 142.RIZZOTTI/SOFIAMARTI MS F VRN SSH YY B 002E</t>
  </si>
  <si>
    <t xml:space="preserve"> 140.RIZZOTTI/ETTORE MR     M VRN SSH YY B 002F</t>
  </si>
  <si>
    <t xml:space="preserve"> 143.ROMANO/MARTINA MS      F VRN SSH YY B 031E</t>
  </si>
  <si>
    <t>MASSIMILIANO FRANCE</t>
  </si>
  <si>
    <t xml:space="preserve"> 144.ROMANO/MASSIMILIANO MR M VRN SSH YY B 018F</t>
  </si>
  <si>
    <t>ROS</t>
  </si>
  <si>
    <t xml:space="preserve"> 145.ROS/ALESSANDRA MS      F VRN SSH YY B 016A</t>
  </si>
  <si>
    <t>ROSSETTI</t>
  </si>
  <si>
    <t>RUDY</t>
  </si>
  <si>
    <t xml:space="preserve"> 149.ROSSETTI/RUDY MR       M VRN SSH YY B 016B</t>
  </si>
  <si>
    <t xml:space="preserve">ROSSI                         </t>
  </si>
  <si>
    <t xml:space="preserve">MARA                </t>
  </si>
  <si>
    <t xml:space="preserve"> 150.ROSSI/MARA MS          F VRN SSH YY B 023D</t>
  </si>
  <si>
    <t>ROSSO</t>
  </si>
  <si>
    <t xml:space="preserve"> 151.ROSSO/EDOARDOCHD       C VRN SSH YY B 003C</t>
  </si>
  <si>
    <t xml:space="preserve"> 152.ROSSO/PAOLO MR         M VRN SSH YY B 003A</t>
  </si>
  <si>
    <t xml:space="preserve"> 153.ROSSO/RICCARDOCHD      C VRN SSH YY B 003B</t>
  </si>
  <si>
    <t>RUBIU</t>
  </si>
  <si>
    <t xml:space="preserve">DENISE                        </t>
  </si>
  <si>
    <t xml:space="preserve"> 154.RUBIU/DENISE MR        F VRN SSH YY B 017A</t>
  </si>
  <si>
    <t>SALMISTRARO</t>
  </si>
  <si>
    <t xml:space="preserve"> 155.SALMISTRARO/FRANCES MR M VRN SSH YY B 032F</t>
  </si>
  <si>
    <t xml:space="preserve">SCALVINI                      </t>
  </si>
  <si>
    <t xml:space="preserve"> 156.SCALVINI/CLARA MS      F VRN SSH YY B 015F</t>
  </si>
  <si>
    <t xml:space="preserve">SCOCCHIA                      </t>
  </si>
  <si>
    <t xml:space="preserve">MIRANDA             </t>
  </si>
  <si>
    <t xml:space="preserve"> 157.SCOCCHIA/MIRANDA MS    F VRN SSH YY B 030B</t>
  </si>
  <si>
    <t xml:space="preserve">SENA                          </t>
  </si>
  <si>
    <t xml:space="preserve"> 158.SENA/LUCIA MS          F VRN SSH YY B 003E</t>
  </si>
  <si>
    <t>Shapovalov</t>
  </si>
  <si>
    <t>Serhii</t>
  </si>
  <si>
    <t xml:space="preserve"> 159.SHAPOVALOV/SERHII MR   M VRN SSH YY B 031D</t>
  </si>
  <si>
    <t>Shapovalova</t>
  </si>
  <si>
    <t xml:space="preserve"> 160.SHAPOVALOVA/OLENA MS   F VRN SSH YY B 018B</t>
  </si>
  <si>
    <t>SIMULA</t>
  </si>
  <si>
    <t xml:space="preserve"> 161.SIMULA/PAMELA MS       F VRN SSH YY B 012D</t>
  </si>
  <si>
    <t xml:space="preserve"> 162.SIMULA/VINCENZO MR     M VRN SSH YY B 012F</t>
  </si>
  <si>
    <t>SMORTA</t>
  </si>
  <si>
    <t xml:space="preserve"> 163.SMORTA/NUNZIA MR       M VRN SSH YY B 018A</t>
  </si>
  <si>
    <t>Storai</t>
  </si>
  <si>
    <t xml:space="preserve"> 164.STORAI/GABRIELLA MS    F VRN SSH YY B 008F</t>
  </si>
  <si>
    <t>TOGNOLI</t>
  </si>
  <si>
    <t xml:space="preserve"> 165.TOGNOLI/ELISABETTA MS  F VRN SSH YY B 007C</t>
  </si>
  <si>
    <t>TOMASONI</t>
  </si>
  <si>
    <t xml:space="preserve"> 166.TOMASONI/DANIELE MR    M VRN SSH YY B 016E</t>
  </si>
  <si>
    <t xml:space="preserve"> 167.TOMASONI/GIUSEPPE MR   M VRN SSH YY B 016D</t>
  </si>
  <si>
    <t xml:space="preserve"> 168.TOMASONI/MARIA MRS     F VRN SSH YY B 016F</t>
  </si>
  <si>
    <t>TOSI</t>
  </si>
  <si>
    <t xml:space="preserve"> 169.TOSI/MARIANNA MS       F VRN SSH YY B 030F</t>
  </si>
  <si>
    <t>Trevisan</t>
  </si>
  <si>
    <t xml:space="preserve"> 170.TREVISAN/STEFANIA MS   F VRN SSH YY B 020F</t>
  </si>
  <si>
    <t>VALCESCHINI</t>
  </si>
  <si>
    <t xml:space="preserve"> 171.VALCESCHINI/ELENA MRS  F VRN SSH YY B 020B</t>
  </si>
  <si>
    <t>VECCHIATO</t>
  </si>
  <si>
    <t xml:space="preserve"> 172.VECCHIATO/NICOLA MR    M VRN SSH YY B 014C</t>
  </si>
  <si>
    <t xml:space="preserve"> 173.VENTURA/NICOLA MR      M VRN SSH YY B 012A</t>
  </si>
  <si>
    <t>Wisniewska</t>
  </si>
  <si>
    <t>Anita joanna</t>
  </si>
  <si>
    <t xml:space="preserve"> 174.WISNIEWSKA/ANITAJOA MR M VRN SSH YY B 008C</t>
  </si>
  <si>
    <t>Xia</t>
  </si>
  <si>
    <t>Yupei</t>
  </si>
  <si>
    <t xml:space="preserve"> 175.XIA/YUPEI MS           F VRN SSH YY B 031F</t>
  </si>
  <si>
    <t xml:space="preserve">ZANCONATO                     </t>
  </si>
  <si>
    <t xml:space="preserve"> 176.ZANCONATO/CLAUDIA MS   F VRN SSH YY B 006E</t>
  </si>
  <si>
    <t>ZANUSO</t>
  </si>
  <si>
    <t xml:space="preserve"> 178.ZANUSO/ANDREA MR       M VRN SSH YY B 028E</t>
  </si>
  <si>
    <t xml:space="preserve"> 179.ZANUSO/VALENTINA MS    F VRN SSH YY B 029F</t>
  </si>
  <si>
    <t xml:space="preserve"> 177.ZANUSO/ALESSANDRO MR   M VRN SSH YY B 028F</t>
  </si>
  <si>
    <t xml:space="preserve">ZARA                          </t>
  </si>
  <si>
    <t xml:space="preserve"> 180.ZARA/ANTONELLA MS      F VRN SSH YY B 022A</t>
  </si>
  <si>
    <t>ZHOU</t>
  </si>
  <si>
    <t xml:space="preserve"> 181.ZHOU/ANTONIO MR        M VRN SSH YY B 022F</t>
  </si>
  <si>
    <t>ELIZABETH</t>
  </si>
  <si>
    <t xml:space="preserve"> 183.ZHOU/ELIZABETHCHD      C VRN SSH YY B 021D</t>
  </si>
  <si>
    <t>BRIAN</t>
  </si>
  <si>
    <t xml:space="preserve"> 182.ZHOU/BRIANCHD          C VRN SSH YY B 021E</t>
  </si>
  <si>
    <t>Zhu</t>
  </si>
  <si>
    <t>Chenhe Kevin</t>
  </si>
  <si>
    <t xml:space="preserve"> 184.ZHU/CHENHEKEVIN MR     C VRN SSH YY B 014A</t>
  </si>
  <si>
    <t>Yi yi</t>
  </si>
  <si>
    <t xml:space="preserve"> 185.ZHU/YIYI MS            F VRN SSH YY B 014</t>
  </si>
  <si>
    <t>FILIPPINI</t>
  </si>
  <si>
    <t xml:space="preserve"> 61.FILIPPINI/VALERIA MRS  F VRN SSH YY B 003F</t>
  </si>
  <si>
    <t>Goshow</t>
  </si>
  <si>
    <t>ROSI</t>
  </si>
  <si>
    <t xml:space="preserve"> 146.ROSI/CHIARA MRS        C VRN SSH YY B 003D</t>
  </si>
  <si>
    <t xml:space="preserve"> 147.ROSI/MATTEO MR         M VRN SSH YY B 017D</t>
  </si>
  <si>
    <t xml:space="preserve"> 148.ROSI/PAOLO MR          M VRN SSH YY B 017C</t>
  </si>
  <si>
    <t>BEHERYABDELAZIM</t>
  </si>
  <si>
    <t>NIRMIN</t>
  </si>
  <si>
    <t>Beheryabdelazim-Nirmin,</t>
  </si>
  <si>
    <t>W42973</t>
  </si>
  <si>
    <t>VIE-HRG</t>
  </si>
  <si>
    <t>BOBEKKUCHAR</t>
  </si>
  <si>
    <t>FRIEDERIKEMAR</t>
  </si>
  <si>
    <t>Bobek-Kuchar Friederikemar,</t>
  </si>
  <si>
    <t>GAD</t>
  </si>
  <si>
    <t>SAADI</t>
  </si>
  <si>
    <t>GOTFRYD</t>
  </si>
  <si>
    <t>Gotfryd-David,</t>
  </si>
  <si>
    <t>HAFIZ</t>
  </si>
  <si>
    <t>Hafiz-Claudia,</t>
  </si>
  <si>
    <t>HAIDERER</t>
  </si>
  <si>
    <t>Haiderer-Michael,</t>
  </si>
  <si>
    <t>HANNA</t>
  </si>
  <si>
    <t>RAPHAEL</t>
  </si>
  <si>
    <t>AMIRO GEORGE ROUSHDY GABALLAH</t>
  </si>
  <si>
    <t>AMIRO GEORGE ROUSHDY</t>
  </si>
  <si>
    <t>HOLLY</t>
  </si>
  <si>
    <t>Holly-Jasmine,</t>
  </si>
  <si>
    <t>LENA</t>
  </si>
  <si>
    <t>Holly-Lena,</t>
  </si>
  <si>
    <t>ILONA</t>
  </si>
  <si>
    <t>OSMANA</t>
  </si>
  <si>
    <t>Name both in Genius/Searcharter</t>
  </si>
  <si>
    <t>KARLINGER</t>
  </si>
  <si>
    <t>Karlinger-Michael,</t>
  </si>
  <si>
    <t>KASENOV</t>
  </si>
  <si>
    <t>Kasenov-Andrei,</t>
  </si>
  <si>
    <t>KILKA</t>
  </si>
  <si>
    <t>EBRU</t>
  </si>
  <si>
    <t>Kilka-Ebru,</t>
  </si>
  <si>
    <t>ONUR</t>
  </si>
  <si>
    <t>Kilka-Onur,</t>
  </si>
  <si>
    <t>KITZMUELLER</t>
  </si>
  <si>
    <t>RAHEL</t>
  </si>
  <si>
    <t>Kitzmueller-Rahel,</t>
  </si>
  <si>
    <t>KUCEK</t>
  </si>
  <si>
    <t>STEFAN</t>
  </si>
  <si>
    <t>Kucek-Stefan,</t>
  </si>
  <si>
    <t>KURTZ</t>
  </si>
  <si>
    <t>Kurtz-Vanessa,</t>
  </si>
  <si>
    <t>KUSKAN</t>
  </si>
  <si>
    <t>VANSHIKA</t>
  </si>
  <si>
    <t>Kuskan-Vanshika,</t>
  </si>
  <si>
    <t>LINTNER</t>
  </si>
  <si>
    <t>PETRA</t>
  </si>
  <si>
    <t>FLORIAN</t>
  </si>
  <si>
    <t>Lineter-Florian,</t>
  </si>
  <si>
    <t>MAJBOVA</t>
  </si>
  <si>
    <t>MONIKA</t>
  </si>
  <si>
    <t>Majbova-Monika,</t>
  </si>
  <si>
    <t>MOUSA</t>
  </si>
  <si>
    <t>Mousa-Ahmed,</t>
  </si>
  <si>
    <t>NOVOSZEL</t>
  </si>
  <si>
    <t>REITMANN</t>
  </si>
  <si>
    <t>ELKE</t>
  </si>
  <si>
    <t>Reitmann-Elka,</t>
  </si>
  <si>
    <t>JAN</t>
  </si>
  <si>
    <t>Reitmann-Jan,</t>
  </si>
  <si>
    <t>SCHMIDBAUER</t>
  </si>
  <si>
    <t>WOLFGANG</t>
  </si>
  <si>
    <t>SCHRAMEK</t>
  </si>
  <si>
    <t>Schramek-Martin,</t>
  </si>
  <si>
    <t>SCHRAMKOVA</t>
  </si>
  <si>
    <t>KATERINA</t>
  </si>
  <si>
    <t>Schramkova-Katerina,</t>
  </si>
  <si>
    <t>SEDLAKOVA</t>
  </si>
  <si>
    <t>Sedlakova-Laura,</t>
  </si>
  <si>
    <t>Sedlakova-Liliana,</t>
  </si>
  <si>
    <t>PAVLINA</t>
  </si>
  <si>
    <t>Sedlakova-Pavlina,</t>
  </si>
  <si>
    <t>SETAFFY</t>
  </si>
  <si>
    <t>Setaffy-Thomas,</t>
  </si>
  <si>
    <t>TALKNER</t>
  </si>
  <si>
    <t>FIONA</t>
  </si>
  <si>
    <t>TOMAN</t>
  </si>
  <si>
    <t>Toman-Jan.</t>
  </si>
  <si>
    <t>TOMANOVA</t>
  </si>
  <si>
    <t>ELISKA</t>
  </si>
  <si>
    <t>Tomanova-Eliska,</t>
  </si>
  <si>
    <t>DOB:25-06-2019</t>
  </si>
  <si>
    <t>ULICNA</t>
  </si>
  <si>
    <t>MARCELA</t>
  </si>
  <si>
    <t>Ulicna-Marcela,</t>
  </si>
  <si>
    <t>VAGNER</t>
  </si>
  <si>
    <t>MICHAL</t>
  </si>
  <si>
    <t>Vagner-Michal,</t>
  </si>
  <si>
    <t>VAGNEROVA</t>
  </si>
  <si>
    <t>ROMANA</t>
  </si>
  <si>
    <t>Vagnerova-Romana</t>
  </si>
  <si>
    <t>ANNEMARIE</t>
  </si>
  <si>
    <t>KOLLMANN</t>
  </si>
  <si>
    <t>ANNEMARIEKOLLMANN</t>
  </si>
  <si>
    <t>W42993</t>
  </si>
  <si>
    <t>DXB</t>
  </si>
  <si>
    <t>VIE-DXB</t>
  </si>
  <si>
    <t>BECHES</t>
  </si>
  <si>
    <t>EDUARD</t>
  </si>
  <si>
    <t>SEARCHARTER</t>
  </si>
  <si>
    <t>BECHESEDUARD</t>
  </si>
  <si>
    <t>DOB:12-11-1988</t>
  </si>
  <si>
    <t>BREITWIESER</t>
  </si>
  <si>
    <t>BREITWIESERDAVID</t>
  </si>
  <si>
    <t>BREITWIESERLAURA</t>
  </si>
  <si>
    <t>BREITWIESERMATTEO</t>
  </si>
  <si>
    <t>DOB:07-07-2021</t>
  </si>
  <si>
    <t>MORITZ</t>
  </si>
  <si>
    <t>BREITWIESERMORITZ</t>
  </si>
  <si>
    <t>COMLOSAN</t>
  </si>
  <si>
    <t>FLORICA</t>
  </si>
  <si>
    <t>COMLOSANFLORICA</t>
  </si>
  <si>
    <t>ERDEI</t>
  </si>
  <si>
    <t>ERDEISILVIA</t>
  </si>
  <si>
    <t>FERSTL</t>
  </si>
  <si>
    <t>KARL-HEINZ</t>
  </si>
  <si>
    <t>FERSTLKARL-HEINZ</t>
  </si>
  <si>
    <t>GALAN</t>
  </si>
  <si>
    <t>ALINAESTERA</t>
  </si>
  <si>
    <t>GALANALINAESTERA</t>
  </si>
  <si>
    <t>ALINMARIUS</t>
  </si>
  <si>
    <t>GALANALINMARIUS</t>
  </si>
  <si>
    <t>GALANDAVID</t>
  </si>
  <si>
    <t>DORINA</t>
  </si>
  <si>
    <t>GALANDORINA</t>
  </si>
  <si>
    <t>LIANAFLORENTINA</t>
  </si>
  <si>
    <t>GALANLIANAFLORENTINA</t>
  </si>
  <si>
    <t>GUNAYDIN</t>
  </si>
  <si>
    <t>CAGRI</t>
  </si>
  <si>
    <t>RUKIYE</t>
  </si>
  <si>
    <t>HASHEMI</t>
  </si>
  <si>
    <t>SEYEDEHZAHRA</t>
  </si>
  <si>
    <t>HASHEMISEYEDEHZAHRA</t>
  </si>
  <si>
    <t>HERZIG</t>
  </si>
  <si>
    <t>HERZIGPETRA</t>
  </si>
  <si>
    <t>KARADJOVA</t>
  </si>
  <si>
    <t>KARADJOVAEMMA</t>
  </si>
  <si>
    <t>DOB:03/01/2016</t>
  </si>
  <si>
    <t>KHALVATI</t>
  </si>
  <si>
    <t>ARTA</t>
  </si>
  <si>
    <t>KHALVATIARTA</t>
  </si>
  <si>
    <t>KIENZL</t>
  </si>
  <si>
    <t>KIENZLROBERT</t>
  </si>
  <si>
    <t>KISA</t>
  </si>
  <si>
    <t>EMIL</t>
  </si>
  <si>
    <t>KISAEMIL</t>
  </si>
  <si>
    <t>DOB:24-09-2014</t>
  </si>
  <si>
    <t>MEHMET</t>
  </si>
  <si>
    <t>KISAMEHMET</t>
  </si>
  <si>
    <t>DOB:18-10-2008</t>
  </si>
  <si>
    <t>KONIG</t>
  </si>
  <si>
    <t>KONIGFLORIAN</t>
  </si>
  <si>
    <t>KONIGREGINA</t>
  </si>
  <si>
    <t>DOB:20-07-1979</t>
  </si>
  <si>
    <t>KONRATH</t>
  </si>
  <si>
    <t>HUBERT</t>
  </si>
  <si>
    <t>KONRATHHUBERT</t>
  </si>
  <si>
    <t>KOZISEK</t>
  </si>
  <si>
    <t>INGEBORG</t>
  </si>
  <si>
    <t>KOZISEKINGEBORG</t>
  </si>
  <si>
    <t>JOHANNES</t>
  </si>
  <si>
    <t>KOZISEKJOHANNES</t>
  </si>
  <si>
    <t>KURT</t>
  </si>
  <si>
    <t>KOZISEKKURT</t>
  </si>
  <si>
    <t>KOZISEKLENA</t>
  </si>
  <si>
    <t>LASH</t>
  </si>
  <si>
    <t>LASHOLENA</t>
  </si>
  <si>
    <t>MATAZOVA</t>
  </si>
  <si>
    <t>GULDAR</t>
  </si>
  <si>
    <t>MATAZOVAGULDAR</t>
  </si>
  <si>
    <t>MEIGL</t>
  </si>
  <si>
    <t>CHRISTOPH</t>
  </si>
  <si>
    <t>MEIGLCHRISTOPH</t>
  </si>
  <si>
    <t>ULRIKE</t>
  </si>
  <si>
    <t>MEIGLULRIKE</t>
  </si>
  <si>
    <t>NEDELCHEVA</t>
  </si>
  <si>
    <t>DIYANA</t>
  </si>
  <si>
    <t>NEDELCHEVADIYANA</t>
  </si>
  <si>
    <t>TEODORA</t>
  </si>
  <si>
    <t>NEDELCHEVATEODORA</t>
  </si>
  <si>
    <t>PAJESTKA</t>
  </si>
  <si>
    <t>BEATA</t>
  </si>
  <si>
    <t>PAJESTKABEATA</t>
  </si>
  <si>
    <t>DOB:17-07-1975</t>
  </si>
  <si>
    <t>WALDEMAR</t>
  </si>
  <si>
    <t>PAJESTKAWALDEMAR</t>
  </si>
  <si>
    <t>DOB:30-08-1952</t>
  </si>
  <si>
    <t>XAVIER</t>
  </si>
  <si>
    <t>PAJESTKAXAVIER</t>
  </si>
  <si>
    <t>DOB:17-07-2007</t>
  </si>
  <si>
    <t>PEUZE</t>
  </si>
  <si>
    <t>GUY</t>
  </si>
  <si>
    <t>PEUZEGUY</t>
  </si>
  <si>
    <t>POLLER</t>
  </si>
  <si>
    <t>HARALD ERICH</t>
  </si>
  <si>
    <t>POLLERHARALD ERICH</t>
  </si>
  <si>
    <t>PREDEINA</t>
  </si>
  <si>
    <t>DARIA</t>
  </si>
  <si>
    <t>PREDEINADARIA</t>
  </si>
  <si>
    <t>RAZAVI</t>
  </si>
  <si>
    <t>HANASADAT</t>
  </si>
  <si>
    <t>RAZAVIHANASADAT</t>
  </si>
  <si>
    <t>DOB:03-03-2018</t>
  </si>
  <si>
    <t>SEYEDAMIRHADI</t>
  </si>
  <si>
    <t>RAZAVISEYEDAMIRHADI</t>
  </si>
  <si>
    <t>SEYEDMOHAMMADMAHDI</t>
  </si>
  <si>
    <t>RAZAVISEYEDMOHAMMADMAHDI</t>
  </si>
  <si>
    <t>REZAEI SANI</t>
  </si>
  <si>
    <t>SEYED MOJTABA</t>
  </si>
  <si>
    <t>REZAEI SANISEYED MOJTABA</t>
  </si>
  <si>
    <t>DOB:22-03-1983</t>
  </si>
  <si>
    <t>SELINA</t>
  </si>
  <si>
    <t>STEMPFER</t>
  </si>
  <si>
    <t>SELINASTEMPFER</t>
  </si>
  <si>
    <t>YILDIRIM</t>
  </si>
  <si>
    <t>EVREN</t>
  </si>
  <si>
    <t>YILDIRIMEVREN</t>
  </si>
  <si>
    <t>FATMA</t>
  </si>
  <si>
    <t>YILDIRIMFATMA</t>
  </si>
  <si>
    <t>ZIEMANN</t>
  </si>
  <si>
    <t>HANIA</t>
  </si>
  <si>
    <t>ZIEMANNHANIA</t>
  </si>
  <si>
    <t>ALISHAHI GHOMI</t>
  </si>
  <si>
    <t>MASOUD</t>
  </si>
  <si>
    <t>Alishahi-ghomi Masoud</t>
  </si>
  <si>
    <t>W46697</t>
  </si>
  <si>
    <t>BELLIA</t>
  </si>
  <si>
    <t>SANTA</t>
  </si>
  <si>
    <t>Bellia-Santa,</t>
  </si>
  <si>
    <t>22-07-1963</t>
  </si>
  <si>
    <t>BELLINVIA</t>
  </si>
  <si>
    <t>Bellinvia-Carmela,</t>
  </si>
  <si>
    <t>18-05-1976</t>
  </si>
  <si>
    <t>BORKOVA</t>
  </si>
  <si>
    <t>STEPANKA</t>
  </si>
  <si>
    <t>Borkova-Stepanka,</t>
  </si>
  <si>
    <t>PIERO ANDREA</t>
  </si>
  <si>
    <t>Cardillo-Piero Andrea,</t>
  </si>
  <si>
    <t>19-08-1979</t>
  </si>
  <si>
    <t>CONTI</t>
  </si>
  <si>
    <t>SAFIRIA</t>
  </si>
  <si>
    <t>Conti-Safiria,</t>
  </si>
  <si>
    <t>Conti-Samuele,</t>
  </si>
  <si>
    <t>DE BILIO</t>
  </si>
  <si>
    <t>De-Billio Salvatore,</t>
  </si>
  <si>
    <t>DEBILIO</t>
  </si>
  <si>
    <t>SILVESTRE</t>
  </si>
  <si>
    <t>Debilio-Silvestre,</t>
  </si>
  <si>
    <t>FARRUGGIA</t>
  </si>
  <si>
    <t>CATENA</t>
  </si>
  <si>
    <t>Farruggia-Catena,</t>
  </si>
  <si>
    <t>24-01-1961</t>
  </si>
  <si>
    <t>HUSSAIN</t>
  </si>
  <si>
    <t>MIKAEEL YAHYA</t>
  </si>
  <si>
    <t>30-09-2019</t>
  </si>
  <si>
    <t>ITALIANO</t>
  </si>
  <si>
    <t>Italiano-Aurora,</t>
  </si>
  <si>
    <t>23-11-2006</t>
  </si>
  <si>
    <t>Italiano-Giuseppe,</t>
  </si>
  <si>
    <t>Italiano-Raimondo,</t>
  </si>
  <si>
    <t>Lombardo-Linda,</t>
  </si>
  <si>
    <t>18-02-1978</t>
  </si>
  <si>
    <t>MAGGIORINO</t>
  </si>
  <si>
    <t>Maggiorino-Carmelo,</t>
  </si>
  <si>
    <t>MALIK</t>
  </si>
  <si>
    <t>SHAZIA</t>
  </si>
  <si>
    <t>MENDOLIA</t>
  </si>
  <si>
    <t>Mendolia-Angelo,</t>
  </si>
  <si>
    <t>Mendolia-Emma,</t>
  </si>
  <si>
    <t>20-10-2013</t>
  </si>
  <si>
    <t>Mendolia-Salvatore,</t>
  </si>
  <si>
    <t>30-10-2020</t>
  </si>
  <si>
    <t>PISANA</t>
  </si>
  <si>
    <t>IGNAZIA</t>
  </si>
  <si>
    <t>Pisana-Ignazia,</t>
  </si>
  <si>
    <t>24-07-1961</t>
  </si>
  <si>
    <t>PUZZANGHERA</t>
  </si>
  <si>
    <t>Puzzanghera-Rosetta,</t>
  </si>
  <si>
    <t>RUSSOTTI</t>
  </si>
  <si>
    <t>Russotti-Lucia,</t>
  </si>
  <si>
    <t>13-12-1974</t>
  </si>
  <si>
    <t>Santangelo-Caterina,</t>
  </si>
  <si>
    <t>23-02-1981</t>
  </si>
  <si>
    <t>Scalera-Marzia,</t>
  </si>
  <si>
    <t>21-01-1985</t>
  </si>
  <si>
    <t>Spadaro-Amelia,</t>
  </si>
  <si>
    <t>Spadaro-Francesco,</t>
  </si>
  <si>
    <t>Spadaro-Matilde,</t>
  </si>
  <si>
    <t>MORGANA</t>
  </si>
  <si>
    <t>Spadaro-Morgana,</t>
  </si>
  <si>
    <t>30-12-2017</t>
  </si>
  <si>
    <t>STURIALE</t>
  </si>
  <si>
    <t>Sturiale-Marisa,</t>
  </si>
  <si>
    <t>VELLA</t>
  </si>
  <si>
    <t>Vella-Luigi,</t>
  </si>
  <si>
    <t>DEMIDONT</t>
  </si>
  <si>
    <t>YURIY</t>
  </si>
  <si>
    <t>MARK</t>
  </si>
  <si>
    <t>VEROPALUMBO</t>
  </si>
  <si>
    <t>SPINIELLO</t>
  </si>
  <si>
    <t xml:space="preserve">Amoroso Rachele, </t>
  </si>
  <si>
    <t>JACOPO MARIA</t>
  </si>
  <si>
    <t xml:space="preserve">Barile Jacopo Maria, </t>
  </si>
  <si>
    <t>REBECCA VALENTINA</t>
  </si>
  <si>
    <t xml:space="preserve">Barile Rebecca Valentina, </t>
  </si>
  <si>
    <t xml:space="preserve">Barile Sergio, </t>
  </si>
  <si>
    <t xml:space="preserve">Caputo Christian, </t>
  </si>
  <si>
    <t>Casalino Elisa,</t>
  </si>
  <si>
    <t>CERBONE</t>
  </si>
  <si>
    <t xml:space="preserve">Cerbone Veronica, </t>
  </si>
  <si>
    <t xml:space="preserve">Coppola Carolina, </t>
  </si>
  <si>
    <t>DARGENZIO</t>
  </si>
  <si>
    <t xml:space="preserve">Dargenzio Alessandra, </t>
  </si>
  <si>
    <t xml:space="preserve">Derganzio Federica, </t>
  </si>
  <si>
    <t xml:space="preserve">Dargenzio Orlando, </t>
  </si>
  <si>
    <t>DE ASMUNDIS</t>
  </si>
  <si>
    <t xml:space="preserve">DAsmundis Isabella, </t>
  </si>
  <si>
    <t>DOLMETTI</t>
  </si>
  <si>
    <t xml:space="preserve">Dolmetti Christian, </t>
  </si>
  <si>
    <t>DOB:03-05-2023</t>
  </si>
  <si>
    <t xml:space="preserve">Dolmetti Desiree, </t>
  </si>
  <si>
    <t>DOB:14-07-2021</t>
  </si>
  <si>
    <t xml:space="preserve">Dolmetti Giuseppe, </t>
  </si>
  <si>
    <t>CHESIA</t>
  </si>
  <si>
    <t xml:space="preserve">Esposito Chesia, </t>
  </si>
  <si>
    <t xml:space="preserve">Greco Elena, </t>
  </si>
  <si>
    <t xml:space="preserve">Guarino Alessio, </t>
  </si>
  <si>
    <t xml:space="preserve">Guarino Umberto, </t>
  </si>
  <si>
    <t xml:space="preserve">Guarino Luigi, </t>
  </si>
  <si>
    <t xml:space="preserve">Guarino Lorenzo, </t>
  </si>
  <si>
    <t>KASZA</t>
  </si>
  <si>
    <t xml:space="preserve">Kasza Luca, </t>
  </si>
  <si>
    <t>LAURETANO</t>
  </si>
  <si>
    <t xml:space="preserve">Laurentano Paola, </t>
  </si>
  <si>
    <t xml:space="preserve">Longo Vincenzo, </t>
  </si>
  <si>
    <t xml:space="preserve">Marigliano Raffaele, </t>
  </si>
  <si>
    <t>DOB:17-01-2023</t>
  </si>
  <si>
    <t xml:space="preserve">Marigliano Riccardo, </t>
  </si>
  <si>
    <t>DOB:09-09-2013</t>
  </si>
  <si>
    <t xml:space="preserve">Petrazzuolo Raffaela, </t>
  </si>
  <si>
    <t xml:space="preserve">Petrone Valentina, </t>
  </si>
  <si>
    <t xml:space="preserve">Petrone Davide, </t>
  </si>
  <si>
    <t>RISO</t>
  </si>
  <si>
    <t xml:space="preserve">Riso Alfredo, </t>
  </si>
  <si>
    <t>GAIA MARIA</t>
  </si>
  <si>
    <t xml:space="preserve">Riso Gaia Maria, </t>
  </si>
  <si>
    <t>DOB:29-03-2016</t>
  </si>
  <si>
    <t xml:space="preserve">Riso Michele, </t>
  </si>
  <si>
    <t xml:space="preserve">Rossi Chiara, </t>
  </si>
  <si>
    <t xml:space="preserve">Rossi Guido, </t>
  </si>
  <si>
    <t>DOB:10-09-2013</t>
  </si>
  <si>
    <t xml:space="preserve">ROssi Maurizio, </t>
  </si>
  <si>
    <t xml:space="preserve">Rosso Enrico, </t>
  </si>
  <si>
    <t xml:space="preserve">Scala Marianna, </t>
  </si>
  <si>
    <t>SOMMELLA</t>
  </si>
  <si>
    <t xml:space="preserve">Somella Chiara, </t>
  </si>
  <si>
    <t>DOB:06-09-2019</t>
  </si>
  <si>
    <t xml:space="preserve">Somella Claudio, </t>
  </si>
  <si>
    <t xml:space="preserve">Sommella Claudio, </t>
  </si>
  <si>
    <t>DOB:18-07-2022</t>
  </si>
  <si>
    <t xml:space="preserve">Somella Guido, </t>
  </si>
  <si>
    <t xml:space="preserve">Sommella Stefania, </t>
  </si>
  <si>
    <t xml:space="preserve">SOmmella Maria Pia, </t>
  </si>
  <si>
    <t>SPADEA</t>
  </si>
  <si>
    <t xml:space="preserve">Spadea Anita, </t>
  </si>
  <si>
    <t>Spadea Giovanni.</t>
  </si>
  <si>
    <t>TRONCONE</t>
  </si>
  <si>
    <t xml:space="preserve">Troncone Francesca, </t>
  </si>
  <si>
    <t>HAZI</t>
  </si>
  <si>
    <t>TAMAS</t>
  </si>
  <si>
    <t>HAZI TAMAS</t>
  </si>
  <si>
    <t>POKORNA</t>
  </si>
  <si>
    <t>JITKA</t>
  </si>
  <si>
    <t>POKORNA JITKA</t>
  </si>
  <si>
    <t>LILLIEN</t>
  </si>
  <si>
    <t>POKORNA LILLIEN</t>
  </si>
  <si>
    <t>BECKER</t>
  </si>
  <si>
    <t>INGO</t>
  </si>
  <si>
    <t>BECKER INGO</t>
  </si>
  <si>
    <t>BEKIROVSKI</t>
  </si>
  <si>
    <t>VERGIM</t>
  </si>
  <si>
    <t>BEKIROVSKI VERGIM</t>
  </si>
  <si>
    <t>BERGMANN</t>
  </si>
  <si>
    <t>BERGMANN MICHAEL</t>
  </si>
  <si>
    <t>BOJOVIC</t>
  </si>
  <si>
    <t>BILJANA</t>
  </si>
  <si>
    <t>BOJOVIC BILJANA</t>
  </si>
  <si>
    <t>DRZIK</t>
  </si>
  <si>
    <t>DRZIK MICHAEL</t>
  </si>
  <si>
    <t>DRZIK MICHAELA</t>
  </si>
  <si>
    <t>DRZIK MICHAL</t>
  </si>
  <si>
    <t>FETAHU</t>
  </si>
  <si>
    <t>SADETE</t>
  </si>
  <si>
    <t>FETAHU SADETE</t>
  </si>
  <si>
    <t>HIRCZY</t>
  </si>
  <si>
    <t>HIRCZY STEFAN</t>
  </si>
  <si>
    <t>HOSTASA</t>
  </si>
  <si>
    <t>MILAN JR</t>
  </si>
  <si>
    <t>HOSTASA MILAN JR</t>
  </si>
  <si>
    <t>MILAN SR</t>
  </si>
  <si>
    <t>HOSTASA MILAN SR</t>
  </si>
  <si>
    <t>HRUSOVSKA</t>
  </si>
  <si>
    <t>MIROSLAVA</t>
  </si>
  <si>
    <t>HRUSOVSKA MIROSLAVA</t>
  </si>
  <si>
    <t>KANZLER</t>
  </si>
  <si>
    <t>GUDRUN</t>
  </si>
  <si>
    <t>KANZLER GUDRUN</t>
  </si>
  <si>
    <t>MILANOV</t>
  </si>
  <si>
    <t>MILANOV STEFAN</t>
  </si>
  <si>
    <t>OMORAC</t>
  </si>
  <si>
    <t>ZIVKA</t>
  </si>
  <si>
    <t>OMORAC ZIVKA</t>
  </si>
  <si>
    <t>PLEVNIKMUNTER</t>
  </si>
  <si>
    <t>HELMUT</t>
  </si>
  <si>
    <t>PLEVNIKMUNTER HELMUT</t>
  </si>
  <si>
    <t>REISINGER</t>
  </si>
  <si>
    <t>REISINGER ANITA</t>
  </si>
  <si>
    <t>JENNIFERVIKTORIA</t>
  </si>
  <si>
    <t>REISINGER JENNIFERVIKTORIA</t>
  </si>
  <si>
    <t>MALIQUEILAYMAHM</t>
  </si>
  <si>
    <t>REISINGER MALIQUEILAYMAHM</t>
  </si>
  <si>
    <t>RINGHOFER</t>
  </si>
  <si>
    <t>RINGHOFER JOHANNES</t>
  </si>
  <si>
    <t>RITKO</t>
  </si>
  <si>
    <t>TOBIAS</t>
  </si>
  <si>
    <t>RITKO TOBIAS</t>
  </si>
  <si>
    <t>SCHRAGE</t>
  </si>
  <si>
    <t>SCHRAGE JAN</t>
  </si>
  <si>
    <t>UHLARIKOVA</t>
  </si>
  <si>
    <t>DOMINIKA</t>
  </si>
  <si>
    <t>VACLOVA</t>
  </si>
  <si>
    <t>VACLOVA PETRA</t>
  </si>
  <si>
    <t>VASECKA</t>
  </si>
  <si>
    <t>JOZEF</t>
  </si>
  <si>
    <t>VASECKA JOZEF</t>
  </si>
  <si>
    <t>VASECKOVA</t>
  </si>
  <si>
    <t>VASECKOVA ERIKA</t>
  </si>
  <si>
    <t>ABDELREHIM</t>
  </si>
  <si>
    <t>ABDELREHIM MOHAMED</t>
  </si>
  <si>
    <t>SOBOTKA</t>
  </si>
  <si>
    <t>SOBOTKA JAN</t>
  </si>
  <si>
    <t>AGATIC</t>
  </si>
  <si>
    <t>AGATIC IVO</t>
  </si>
  <si>
    <t>BAHLOL</t>
  </si>
  <si>
    <t>ATAFA</t>
  </si>
  <si>
    <t>BAHLOL ATAFA</t>
  </si>
  <si>
    <t>BERGER</t>
  </si>
  <si>
    <t>BERGER DESIREE</t>
  </si>
  <si>
    <t>BERTELE</t>
  </si>
  <si>
    <t>LEA KATHARINA</t>
  </si>
  <si>
    <t>BERTELE LEA KATHARINA</t>
  </si>
  <si>
    <t>BRAND</t>
  </si>
  <si>
    <t>PHILIP</t>
  </si>
  <si>
    <t>BRAND PHILIP</t>
  </si>
  <si>
    <t>DOBRIC</t>
  </si>
  <si>
    <t>TATJANA</t>
  </si>
  <si>
    <t>DOBRIC TATJANA</t>
  </si>
  <si>
    <t>ZELJAN</t>
  </si>
  <si>
    <t>DOBRIC ZELJAN</t>
  </si>
  <si>
    <t>EDER</t>
  </si>
  <si>
    <t>EDER FLORIAN</t>
  </si>
  <si>
    <t>ERNST</t>
  </si>
  <si>
    <t>YVONNE</t>
  </si>
  <si>
    <t>ERNST YVONNE</t>
  </si>
  <si>
    <t>FIBY</t>
  </si>
  <si>
    <t>CHARLOTTE ELOUISE</t>
  </si>
  <si>
    <t>FIBY CHARLOTTE ELOUISE</t>
  </si>
  <si>
    <t>ELISABETH</t>
  </si>
  <si>
    <t>FIBY ELISABETH</t>
  </si>
  <si>
    <t>JULIUS</t>
  </si>
  <si>
    <t>FIBY JULIUS</t>
  </si>
  <si>
    <t>FIBY MANUEL</t>
  </si>
  <si>
    <t>GACH</t>
  </si>
  <si>
    <t>GACH VANESSA</t>
  </si>
  <si>
    <t>HAMDAN</t>
  </si>
  <si>
    <t>ANE</t>
  </si>
  <si>
    <t>HAMDAN ANE</t>
  </si>
  <si>
    <t>ODAY</t>
  </si>
  <si>
    <t>HAMDAN ODAY</t>
  </si>
  <si>
    <t>HROMKOVA</t>
  </si>
  <si>
    <t>HROMKOVA DANIELA</t>
  </si>
  <si>
    <t>JANTSCHER</t>
  </si>
  <si>
    <t>MARKUS</t>
  </si>
  <si>
    <t>JANTSCHER MARKUS</t>
  </si>
  <si>
    <t>MELANIE</t>
  </si>
  <si>
    <t>JANTSCHER MELANIE</t>
  </si>
  <si>
    <t>JANTSCHER MORITZ</t>
  </si>
  <si>
    <t>KERSCHNER</t>
  </si>
  <si>
    <t>GUNTER</t>
  </si>
  <si>
    <t>KERSCHNER GUNTER</t>
  </si>
  <si>
    <t>KERSCHNER LARA</t>
  </si>
  <si>
    <t>MARION</t>
  </si>
  <si>
    <t>KERSCHNER MARION</t>
  </si>
  <si>
    <t>SIMON</t>
  </si>
  <si>
    <t>KERSCHNER SIMON</t>
  </si>
  <si>
    <t>LEITNER</t>
  </si>
  <si>
    <t>LEITNER NICOLE</t>
  </si>
  <si>
    <t>TANJA MARIA</t>
  </si>
  <si>
    <t>LEITNER TANJA MARIA</t>
  </si>
  <si>
    <t>LILLING</t>
  </si>
  <si>
    <t>KARIN</t>
  </si>
  <si>
    <t>LILLING KARIN</t>
  </si>
  <si>
    <t>LUTTENBERGER</t>
  </si>
  <si>
    <t>LUTTENBERGER LUCA</t>
  </si>
  <si>
    <t>MARCEL JOHAN</t>
  </si>
  <si>
    <t>LUTTENBERGER MARCEL JOHAN</t>
  </si>
  <si>
    <t>LUTTENBERGER SABRINA</t>
  </si>
  <si>
    <t>MARXER</t>
  </si>
  <si>
    <t>MARXER SIMONE</t>
  </si>
  <si>
    <t>OZTURK</t>
  </si>
  <si>
    <t>NADJA</t>
  </si>
  <si>
    <t>Pranjkovic</t>
  </si>
  <si>
    <t>Ivica</t>
  </si>
  <si>
    <t>Pranjkovic Ivica</t>
  </si>
  <si>
    <t>Pranjkovic Marco</t>
  </si>
  <si>
    <t>Michelle</t>
  </si>
  <si>
    <t>Pranjkovic Michelle</t>
  </si>
  <si>
    <t>Sladjana</t>
  </si>
  <si>
    <t>Pranjkovic Sladjana</t>
  </si>
  <si>
    <t>RINGER</t>
  </si>
  <si>
    <t>CHRISTINA</t>
  </si>
  <si>
    <t>VALENTIN</t>
  </si>
  <si>
    <t>RUMPLER</t>
  </si>
  <si>
    <t>MARCEL MONTANA</t>
  </si>
  <si>
    <t>RUMPLER MARCEL MONTANA</t>
  </si>
  <si>
    <t>SEKULARAC</t>
  </si>
  <si>
    <t>JELENA</t>
  </si>
  <si>
    <t>SEKULARAC JELENA</t>
  </si>
  <si>
    <t>SHAYEGANI</t>
  </si>
  <si>
    <t>SHAYEGANI AIDA</t>
  </si>
  <si>
    <t>TRETTER</t>
  </si>
  <si>
    <t>TRETTER THOMAS</t>
  </si>
  <si>
    <t>TRNOVCOVA</t>
  </si>
  <si>
    <t>TRNOVCOVA ALEXANDRA</t>
  </si>
  <si>
    <t>WEHRSCHUETZ</t>
  </si>
  <si>
    <t>WEHRSCHUETZ MARTIN</t>
  </si>
  <si>
    <t>WEHRSCHUETZ VALENTINA</t>
  </si>
  <si>
    <t>VIKTORIA</t>
  </si>
  <si>
    <t>WEHRSCHUETZ VIKTORIA</t>
  </si>
  <si>
    <t>WEHRSCHUETZ VIOLA</t>
  </si>
  <si>
    <t>WITTENZELLNER</t>
  </si>
  <si>
    <t>HARALD</t>
  </si>
  <si>
    <t>WITTENZELLNER HARALD</t>
  </si>
  <si>
    <t>BECHES-EDUARD</t>
  </si>
  <si>
    <t>W42994</t>
  </si>
  <si>
    <t>DXB-VIE</t>
  </si>
  <si>
    <t>BREITWEISER DAVID</t>
  </si>
  <si>
    <t>BREITWEISER LAURA</t>
  </si>
  <si>
    <t>BREITWEISER-MATTEO</t>
  </si>
  <si>
    <t>BREITWEISER-MORITZ</t>
  </si>
  <si>
    <t>COMLOSAN-FLORICA</t>
  </si>
  <si>
    <t>FERSTL-KARL HEINZ</t>
  </si>
  <si>
    <t>GALAN-ALINAESTERA</t>
  </si>
  <si>
    <t>GALAN-ALINMARIUS</t>
  </si>
  <si>
    <t>GALAN- DAVID</t>
  </si>
  <si>
    <t>GALAN- DORINA</t>
  </si>
  <si>
    <t>GALAN- LIANAFLORENTINA</t>
  </si>
  <si>
    <t>HERZIG-PETRA</t>
  </si>
  <si>
    <t>KARADJOVA-EMMA</t>
  </si>
  <si>
    <t>KIENZL-ROBERT</t>
  </si>
  <si>
    <t>NEDLACHEVA-DIYANA</t>
  </si>
  <si>
    <t>NEDLACHEVA-TEODORA</t>
  </si>
  <si>
    <t>PAJESTKA-BEATA</t>
  </si>
  <si>
    <t>PAJESTKA-WALDEMAR</t>
  </si>
  <si>
    <t>PAJESTKA-XAVIER</t>
  </si>
  <si>
    <t>REZAEI-SANI SEYED MOJTABA</t>
  </si>
  <si>
    <t>SEJDIJAJ</t>
  </si>
  <si>
    <t>HALIL</t>
  </si>
  <si>
    <t>SEJDIJAJ-HALIL</t>
  </si>
  <si>
    <t>SEJDIJAJ PATRIK</t>
  </si>
  <si>
    <t>STEMPFER SELINA</t>
  </si>
  <si>
    <t>ZHOU DAVID</t>
  </si>
  <si>
    <t>BRENNER</t>
  </si>
  <si>
    <t>ANDEEA</t>
  </si>
  <si>
    <t>W42974</t>
  </si>
  <si>
    <t>HRG-VIE</t>
  </si>
  <si>
    <t>BUTORA</t>
  </si>
  <si>
    <t>KAREL</t>
  </si>
  <si>
    <t>GIRASEK</t>
  </si>
  <si>
    <t>PETER</t>
  </si>
  <si>
    <t>HEBELER</t>
  </si>
  <si>
    <t>HLAVATY</t>
  </si>
  <si>
    <t>OLDRICH</t>
  </si>
  <si>
    <t>JR</t>
  </si>
  <si>
    <t>JIRI ZAJICEK</t>
  </si>
  <si>
    <t>KUBIN</t>
  </si>
  <si>
    <t>KUBINOVA</t>
  </si>
  <si>
    <t>MALLER</t>
  </si>
  <si>
    <t>MANZL</t>
  </si>
  <si>
    <t>GERALD</t>
  </si>
  <si>
    <t>PUKANCIK</t>
  </si>
  <si>
    <t>VALCLAV</t>
  </si>
  <si>
    <t>SCHRAMEK MARTIN</t>
  </si>
  <si>
    <t>SCHRAMKOVA KATERINA</t>
  </si>
  <si>
    <t>SEDLAKOVA PAVLINA</t>
  </si>
  <si>
    <t>TEGELOVA</t>
  </si>
  <si>
    <t>ALENA</t>
  </si>
  <si>
    <t>TEGELOVA ALENA</t>
  </si>
  <si>
    <t>TOMAN JAN</t>
  </si>
  <si>
    <t>TOMANOVA ELISKA</t>
  </si>
  <si>
    <t>TRESSLER</t>
  </si>
  <si>
    <t>TRESSLER EVA</t>
  </si>
  <si>
    <t>VAGNER MICHAL</t>
  </si>
  <si>
    <t>VAGNEROVA ROMANA</t>
  </si>
  <si>
    <t>ZAJICEK</t>
  </si>
  <si>
    <t>JIRI SR</t>
  </si>
  <si>
    <t>ZAJICEK JIRI SR</t>
  </si>
  <si>
    <t>BARTOLOTTA</t>
  </si>
  <si>
    <t>BARTOLOTTA GIOVANNI</t>
  </si>
  <si>
    <t>BOGNANNI</t>
  </si>
  <si>
    <t>FRANCESCOSALVATORE</t>
  </si>
  <si>
    <t>BOGNANNI FRANCESCOSALVATORE</t>
  </si>
  <si>
    <t>CAMPISI</t>
  </si>
  <si>
    <t>CAMPISI MASSIMO</t>
  </si>
  <si>
    <t>CHIARAMONTE</t>
  </si>
  <si>
    <t>CHIARAMONTE ANTONELLA</t>
  </si>
  <si>
    <t>CORALLO</t>
  </si>
  <si>
    <t>CONSOLAZIONE VALENTINA</t>
  </si>
  <si>
    <t>Kenobi Club Tour</t>
  </si>
  <si>
    <t>CORALLO CONSOLAZIONE VALENTINA</t>
  </si>
  <si>
    <t>DOLEI</t>
  </si>
  <si>
    <t>DOLEI SERGIO</t>
  </si>
  <si>
    <t>FAVATA</t>
  </si>
  <si>
    <t>FAVATA GRAZIA</t>
  </si>
  <si>
    <t>GLORIOSO DOMENICO</t>
  </si>
  <si>
    <t>GOLETTA</t>
  </si>
  <si>
    <t>GOLETTA GIADA</t>
  </si>
  <si>
    <t>IELO</t>
  </si>
  <si>
    <t>IELO GIUSEPPE</t>
  </si>
  <si>
    <t>INNOCENTI</t>
  </si>
  <si>
    <t>INNOCENTI MAURO</t>
  </si>
  <si>
    <t>LALICATA</t>
  </si>
  <si>
    <t>LALICATA DIEGO</t>
  </si>
  <si>
    <t>CALOGERA ROSALINDA</t>
  </si>
  <si>
    <t>MILAZZO</t>
  </si>
  <si>
    <t>MILAZZO ILARIA</t>
  </si>
  <si>
    <t>MISTRETTA</t>
  </si>
  <si>
    <t>MISTRETTA LEONARDO</t>
  </si>
  <si>
    <t>MISTRETTA VINCENZO</t>
  </si>
  <si>
    <t>MISTRETTA VITTORIA</t>
  </si>
  <si>
    <t>MUSTOLA</t>
  </si>
  <si>
    <t>MUSTOLA ROBERTA</t>
  </si>
  <si>
    <t>FRANCESCA RITA</t>
  </si>
  <si>
    <t>PAGANO FRANCESCA RITA</t>
  </si>
  <si>
    <t>PISCIOTTA</t>
  </si>
  <si>
    <t>PISCIOTTA VIVIANA</t>
  </si>
  <si>
    <t>RUTA</t>
  </si>
  <si>
    <t>RUTA DAVIDE</t>
  </si>
  <si>
    <t>SAIA</t>
  </si>
  <si>
    <t>SAIA VINCENZO</t>
  </si>
  <si>
    <t>SALLUSTRO</t>
  </si>
  <si>
    <t>SALLUSTRO EMANUELA</t>
  </si>
  <si>
    <t>TARTAGLIONE MARIO</t>
  </si>
  <si>
    <t>TRAMONTE</t>
  </si>
  <si>
    <t>TRAMONTE LORENA</t>
  </si>
  <si>
    <t>TROIANINI</t>
  </si>
  <si>
    <t>TROIANINI ELEONORA</t>
  </si>
  <si>
    <t>TROIANINI LEONARDO</t>
  </si>
  <si>
    <t>ZAPPALA</t>
  </si>
  <si>
    <t>ZAPPALA SALVATORE</t>
  </si>
  <si>
    <t>GUARINO LORENZO</t>
  </si>
  <si>
    <t>GUARINO ALESSIO</t>
  </si>
  <si>
    <t>PETRONE VALENTINA</t>
  </si>
  <si>
    <t>PETRONE DAVIDE</t>
  </si>
  <si>
    <t>GUARINO UMBERTO</t>
  </si>
  <si>
    <t>GUARINO LUIGI</t>
  </si>
  <si>
    <t>DE LISO</t>
  </si>
  <si>
    <t>JOSEPH</t>
  </si>
  <si>
    <t>DE LISO JOSEPH</t>
  </si>
  <si>
    <t>BUFO MARTINA</t>
  </si>
  <si>
    <t>GIOVANNI MARCO</t>
  </si>
  <si>
    <t>DE NITTIS GIOVANNI MARCO</t>
  </si>
  <si>
    <t>GAMBARDELLA ANTONIO</t>
  </si>
  <si>
    <t>ESPOSITO SARA</t>
  </si>
  <si>
    <t>CIOVACCO</t>
  </si>
  <si>
    <t>CIOVACCO CHRISTIAN</t>
  </si>
  <si>
    <t>SCARANTINO</t>
  </si>
  <si>
    <t>SCARANTINO DANIELA</t>
  </si>
  <si>
    <t>PANE NICOLA</t>
  </si>
  <si>
    <t>FIORENTINO MARIA</t>
  </si>
  <si>
    <t>BARILE JACOPO MARIA</t>
  </si>
  <si>
    <t>BARILE REBECCA VALENTINA</t>
  </si>
  <si>
    <t>BARILE SERGIO</t>
  </si>
  <si>
    <t>CAPUTO CHRISTIAN</t>
  </si>
  <si>
    <t>CERBONE VERONICA</t>
  </si>
  <si>
    <t>DE ASMUNDIS ISABELLA</t>
  </si>
  <si>
    <t>DOLMETTI CHRISTIAN</t>
  </si>
  <si>
    <t>DOLMETTI DESIREE</t>
  </si>
  <si>
    <t>DOLMETTI GIUSEPPE</t>
  </si>
  <si>
    <t>ESPOSITO CHESIA</t>
  </si>
  <si>
    <t>ESPOSITO MARIA</t>
  </si>
  <si>
    <t>FERRARO ANTONIO</t>
  </si>
  <si>
    <t>GRECO ELENA</t>
  </si>
  <si>
    <t>IACCARINO ANNARITA</t>
  </si>
  <si>
    <t>KASZA LUCA</t>
  </si>
  <si>
    <t>LAURETANO PAOLA</t>
  </si>
  <si>
    <t>LONGO VINCENZO</t>
  </si>
  <si>
    <t>MARIGLIANO RAFFAELE</t>
  </si>
  <si>
    <t>MARIGLIANO RICCARDO</t>
  </si>
  <si>
    <t>MARMORALE JENNY</t>
  </si>
  <si>
    <t>GRAZIOSODEPASCALE</t>
  </si>
  <si>
    <t>DOLMETTI MIRIAM</t>
  </si>
  <si>
    <t>30-05-2023</t>
  </si>
  <si>
    <t>MARIGLIANO EDOARDO</t>
  </si>
  <si>
    <t>17-01-2023</t>
  </si>
  <si>
    <t xml:space="preserve">ALICINO                       </t>
  </si>
  <si>
    <t xml:space="preserve">ARIANNA             </t>
  </si>
  <si>
    <t>ALICINO/ARIANNA</t>
  </si>
  <si>
    <t>ANGELE/ANGELA</t>
  </si>
  <si>
    <t xml:space="preserve">BALDUCCI                      </t>
  </si>
  <si>
    <t xml:space="preserve">MARIA ANNUNZIATA    </t>
  </si>
  <si>
    <t>BALDUCCI/MARIAANNUN.21F</t>
  </si>
  <si>
    <t>BARABBA/CARMELASABR.25D</t>
  </si>
  <si>
    <t>BARBONE/FILOMENA</t>
  </si>
  <si>
    <t>BIZZOCA/CONCETTA</t>
  </si>
  <si>
    <t>CALABRESE/MARIAROSA.14D</t>
  </si>
  <si>
    <t>CANNONE/MARIA</t>
  </si>
  <si>
    <t>CARAMIA/ANNA</t>
  </si>
  <si>
    <t>CASTELLETTI/ROBERTA</t>
  </si>
  <si>
    <t>CAVALIERE/ANITA</t>
  </si>
  <si>
    <t>CICORELLA/MARIA</t>
  </si>
  <si>
    <t xml:space="preserve">COLONNA                       </t>
  </si>
  <si>
    <t>COLONNA/CARMELA</t>
  </si>
  <si>
    <t>COLUCCI/DOMENICO</t>
  </si>
  <si>
    <t>MARIELLA </t>
  </si>
  <si>
    <t>DERRICO/MARIELLA</t>
  </si>
  <si>
    <t>DHULI/ELIDON</t>
  </si>
  <si>
    <t>DIVIETRO/ANNA</t>
  </si>
  <si>
    <t>DIGAETA/PIETRO</t>
  </si>
  <si>
    <t>DIGIULIO/ALESSIO</t>
  </si>
  <si>
    <t>26/12/16</t>
  </si>
  <si>
    <t>DIPALMA/ANTONIO</t>
  </si>
  <si>
    <t>DORONZO/FRANCESCO</t>
  </si>
  <si>
    <t>FERRULLI/PATRIZIA</t>
  </si>
  <si>
    <t>FIGLIOLIA/MATTIA</t>
  </si>
  <si>
    <t>FIGLIOLIA/MICHELE</t>
  </si>
  <si>
    <t>FIORENTINO/ANNABELL.23A</t>
  </si>
  <si>
    <t>GALIGNANO/FEDERICO</t>
  </si>
  <si>
    <t>GALIGNANO/STEFANO</t>
  </si>
  <si>
    <t>GALLO/FILOMENA</t>
  </si>
  <si>
    <t>GENCHI/ANGELA</t>
  </si>
  <si>
    <t>GENTILE/MARIAADDOLO.11D</t>
  </si>
  <si>
    <t>HOLMES/LEEANN</t>
  </si>
  <si>
    <t>LEONE/ROSSELLA</t>
  </si>
  <si>
    <t>LORUSSO/ANDREA</t>
  </si>
  <si>
    <t>LORUSSO/AURORA</t>
  </si>
  <si>
    <t>LOSETO/ANGELO</t>
  </si>
  <si>
    <t>LOSETO/CORINNE</t>
  </si>
  <si>
    <t>LOVERRO/FRANCESCO</t>
  </si>
  <si>
    <t>LOVERRO/GIUSEPPE</t>
  </si>
  <si>
    <t>LOVERRO/MARIANGELA</t>
  </si>
  <si>
    <t>MAFFEI/VINCENZA</t>
  </si>
  <si>
    <t>MANFREDI/IVANA</t>
  </si>
  <si>
    <t>MARTINELLI/MICHELE</t>
  </si>
  <si>
    <t>MASTRANGELO/BENITO</t>
  </si>
  <si>
    <t>MASTRANGELO/CHRISTI.12B</t>
  </si>
  <si>
    <t>MASTRANGELO/LUCIA</t>
  </si>
  <si>
    <t>MASTRANGELO/VINCENZ.17A</t>
  </si>
  <si>
    <t>MASTROLONARDO/VINCE.25E</t>
  </si>
  <si>
    <t>MERAFINA/ALFONSO</t>
  </si>
  <si>
    <t xml:space="preserve">MEROLLA                       </t>
  </si>
  <si>
    <t xml:space="preserve">COSIMO DAMIANO      </t>
  </si>
  <si>
    <t>MEROLLA/COSIMODAMIA.9F</t>
  </si>
  <si>
    <t>MEROLLA/SIMONE</t>
  </si>
  <si>
    <t>MICCOLI/AZZURRA</t>
  </si>
  <si>
    <t>DOB:09/08/12</t>
  </si>
  <si>
    <t>MICCOLI/NATHAN</t>
  </si>
  <si>
    <t>DOB:09/10/19</t>
  </si>
  <si>
    <t>MICCOLI/NICOLA</t>
  </si>
  <si>
    <t>MINGOLLA/FEDERICA</t>
  </si>
  <si>
    <t>MINGOLLA/SARA</t>
  </si>
  <si>
    <t>MINGOLLA/VINCENZO</t>
  </si>
  <si>
    <t>PACCIANA/ANTONIO</t>
  </si>
  <si>
    <t>PALMISANO/ANGELO</t>
  </si>
  <si>
    <t>PALMISANO/RACHELE</t>
  </si>
  <si>
    <t>PALMISANO/COSMO</t>
  </si>
  <si>
    <t>PALMISANO/EDOARDO</t>
  </si>
  <si>
    <t>DOB:17/07/17</t>
  </si>
  <si>
    <t>PALMISANO/GIOELE</t>
  </si>
  <si>
    <t>DOB:15/07/14</t>
  </si>
  <si>
    <t>PALMISANO/MELANIA</t>
  </si>
  <si>
    <t>PALMISANO/NATACHA</t>
  </si>
  <si>
    <t>PALMISANO/PIERGIUSE.11C</t>
  </si>
  <si>
    <t xml:space="preserve">FABIOLA                       </t>
  </si>
  <si>
    <t>PALMITESSA/FABIOLA</t>
  </si>
  <si>
    <t>PALMITESSA/GAIA</t>
  </si>
  <si>
    <t>PALMITESSA/SOFIA</t>
  </si>
  <si>
    <t>PANZA/ROBERTA</t>
  </si>
  <si>
    <t>PARAGO</t>
  </si>
  <si>
    <t>PARAGO/STEFANO</t>
  </si>
  <si>
    <t xml:space="preserve">PASTORESSA                    </t>
  </si>
  <si>
    <t>PASTORESSA/ROSA</t>
  </si>
  <si>
    <t xml:space="preserve">PATERNOSTER                   </t>
  </si>
  <si>
    <t xml:space="preserve">ANNACHIARA          </t>
  </si>
  <si>
    <t>PATERNOSTER/ANNACHI.20E</t>
  </si>
  <si>
    <t>PATERNOSTER/GIUSEPP.21E</t>
  </si>
  <si>
    <t>PATERNOSTER/VINCENZ.20F</t>
  </si>
  <si>
    <t>PELLEGRINO/ALESSIA</t>
  </si>
  <si>
    <t xml:space="preserve">DONATO              </t>
  </si>
  <si>
    <t>PELLEGRINO/DONATO</t>
  </si>
  <si>
    <t>PESCHECHERA/VINCENZ.27F</t>
  </si>
  <si>
    <t>PIAZZOLLA/ANNAMARIA</t>
  </si>
  <si>
    <t>PICA/DAVIDE</t>
  </si>
  <si>
    <t>PORCELLA/MARIA</t>
  </si>
  <si>
    <t>POTENZA/FRANCESCO</t>
  </si>
  <si>
    <t xml:space="preserve">RAGNO                         </t>
  </si>
  <si>
    <t>RAGNO/ANDREA</t>
  </si>
  <si>
    <t>RAGNO/GIUSEPPE</t>
  </si>
  <si>
    <t>RAGNO/NICOLA</t>
  </si>
  <si>
    <t>RANIERI/ANGELA</t>
  </si>
  <si>
    <t>RIONDINO/GIULIA</t>
  </si>
  <si>
    <t>RIONDINO/SIMONE</t>
  </si>
  <si>
    <t>RIZZI/MARCO</t>
  </si>
  <si>
    <t>RODIO/MICHELA</t>
  </si>
  <si>
    <t>RONDINONE/ORONZOVIN.23F</t>
  </si>
  <si>
    <t>ROTA</t>
  </si>
  <si>
    <t>ROTA/ANAAMARIA</t>
  </si>
  <si>
    <t xml:space="preserve">RUCCI                         </t>
  </si>
  <si>
    <t>RUCCI/GIUSEPPE</t>
  </si>
  <si>
    <t>SCIROCCO/MIRELLA</t>
  </si>
  <si>
    <t>MICHELE </t>
  </si>
  <si>
    <t>SLESIO/MICHELE</t>
  </si>
  <si>
    <t>SPIONE/ANNA</t>
  </si>
  <si>
    <t>SPIONE/MATTEO</t>
  </si>
  <si>
    <t>SPIONE/JASMINE</t>
  </si>
  <si>
    <t>SQUEO/GIONATAN</t>
  </si>
  <si>
    <t>SQUEO/NATALIA</t>
  </si>
  <si>
    <t>SQUEO/NICCOLO</t>
  </si>
  <si>
    <t>SQUEO/VINCENZO</t>
  </si>
  <si>
    <t>STERNATIVO/ANNARITA</t>
  </si>
  <si>
    <t>TAMBORRINO/VITALBA</t>
  </si>
  <si>
    <t xml:space="preserve">TARANTINI                     </t>
  </si>
  <si>
    <t>TARANTINI/COSIMA</t>
  </si>
  <si>
    <t>TATO/NICOLA</t>
  </si>
  <si>
    <t>TISCI/ANGELA</t>
  </si>
  <si>
    <t>TOMA/ANDREWGIORGIO</t>
  </si>
  <si>
    <t>TROIANI/PIETRO</t>
  </si>
  <si>
    <t>TURCHINOVA/MARTA</t>
  </si>
  <si>
    <t>TURCHINOVA/NINA</t>
  </si>
  <si>
    <t>TURCHINOVA/TAMILA</t>
  </si>
  <si>
    <t xml:space="preserve">VETRUGNO                      </t>
  </si>
  <si>
    <t>VETRUGNO/GIUSEPPE</t>
  </si>
  <si>
    <t>VILELLA/PASQUALE</t>
  </si>
  <si>
    <t>VILELLA/KATIANA</t>
  </si>
  <si>
    <t>VILELLA/BARBARA</t>
  </si>
  <si>
    <t>VITRANI/DOMENICO</t>
  </si>
  <si>
    <t>VOLPE/CLAUDIA</t>
  </si>
  <si>
    <t>ZUCCARO/GIUSEPPE</t>
  </si>
  <si>
    <t>ABBONIZIO</t>
  </si>
  <si>
    <t>1.ABBONIZIO/ALFONSO</t>
  </si>
  <si>
    <t>2.ABBONIZIO/EDOARDO</t>
  </si>
  <si>
    <t>SIMONA ADRIANA</t>
  </si>
  <si>
    <t>3.ALFONSO/SIMONA</t>
  </si>
  <si>
    <t>ALVAREZORTEGA</t>
  </si>
  <si>
    <t>LEONEXYCOROMOTO</t>
  </si>
  <si>
    <t>4.ALVAREZORTEGA/LEONE</t>
  </si>
  <si>
    <t>FLAMINIA</t>
  </si>
  <si>
    <t>5.AMORE/FLAMINIA</t>
  </si>
  <si>
    <t>6.AMORE/ROBERTO</t>
  </si>
  <si>
    <t>7.AMOROSO/VALERIA</t>
  </si>
  <si>
    <t>ANDRISANI</t>
  </si>
  <si>
    <t>8.ANDRISANI/FRANCESCO</t>
  </si>
  <si>
    <t>ARCUCCI</t>
  </si>
  <si>
    <t>9.ARCUCCI/VINCENZO</t>
  </si>
  <si>
    <t>BACCARO</t>
  </si>
  <si>
    <t>10.BACCARO/FRANCESCA</t>
  </si>
  <si>
    <t>BARBERINI</t>
  </si>
  <si>
    <t>11.BARBERINI/ALESSIA</t>
  </si>
  <si>
    <t>12.BARILE/MARIA</t>
  </si>
  <si>
    <t>BATTAGLINO</t>
  </si>
  <si>
    <t>13.BATTAGLINO/RAFFAEL</t>
  </si>
  <si>
    <t>BIANCHINO</t>
  </si>
  <si>
    <t>14.BIANCHINO/ANNAMARI</t>
  </si>
  <si>
    <t>BIRARDI</t>
  </si>
  <si>
    <t>15.BIRARDI/VITO</t>
  </si>
  <si>
    <t>BRIAMONTE</t>
  </si>
  <si>
    <t>MARIA CONCETTA</t>
  </si>
  <si>
    <t>16.BRIAMONTE/MARIA</t>
  </si>
  <si>
    <t>17.BUONO/LUIGI</t>
  </si>
  <si>
    <t>CAFORIO</t>
  </si>
  <si>
    <t>18.CAFORIO/LAURA</t>
  </si>
  <si>
    <t>08/11/71</t>
  </si>
  <si>
    <t>19.CAIAZZO/DANIELE</t>
  </si>
  <si>
    <t>20.CALDAROLA/ANTONIO</t>
  </si>
  <si>
    <t>CALISI</t>
  </si>
  <si>
    <t>21.CALISI/GIUSEPPE</t>
  </si>
  <si>
    <t>CALLONI</t>
  </si>
  <si>
    <t>22.CALLONI/NICOLE</t>
  </si>
  <si>
    <t>CAMPAGNOLO</t>
  </si>
  <si>
    <t>23.CAMPAGNOO/CHIARA</t>
  </si>
  <si>
    <t>MARIA CATERINA</t>
  </si>
  <si>
    <t>24.CARICATO/MARIA</t>
  </si>
  <si>
    <t>25.CARRIERI/GRAZIANO</t>
  </si>
  <si>
    <t>26.CARRINO/ANDREA</t>
  </si>
  <si>
    <t>CASTAGNA</t>
  </si>
  <si>
    <t>27.CASTAGNA/VALENTINA</t>
  </si>
  <si>
    <t>28.CATALANO/ISABELLA</t>
  </si>
  <si>
    <t>CAVALLO</t>
  </si>
  <si>
    <t>AKIRA</t>
  </si>
  <si>
    <t>29.CAVALLO/AKIRA</t>
  </si>
  <si>
    <t/>
  </si>
  <si>
    <t>30.CAVALLO/MARIA</t>
  </si>
  <si>
    <t>28/02/58</t>
  </si>
  <si>
    <t>CHIMIENTI</t>
  </si>
  <si>
    <t>31.CHIMENTI/TERESA</t>
  </si>
  <si>
    <t>CHIONCHIO</t>
  </si>
  <si>
    <t>CARMELA </t>
  </si>
  <si>
    <t>32.CHIONCHIO/CARMELA</t>
  </si>
  <si>
    <t>CIANCIO</t>
  </si>
  <si>
    <t>33.CIANCIO/PAOLA</t>
  </si>
  <si>
    <t>CIAVARELLA</t>
  </si>
  <si>
    <t>34.CIAVARELLA/ANGELO</t>
  </si>
  <si>
    <t>35.CIAVARELLA/VITO</t>
  </si>
  <si>
    <t>CIOTOLA</t>
  </si>
  <si>
    <t>36.CIOTOLA/CLAUDIO</t>
  </si>
  <si>
    <t>CIPOLLONE</t>
  </si>
  <si>
    <t>30/01/74</t>
  </si>
  <si>
    <t>COLABUFO</t>
  </si>
  <si>
    <t>37.COLABUFO/ANGELO</t>
  </si>
  <si>
    <t>ROSA DANIELA</t>
  </si>
  <si>
    <t>38.COLANGELO/ROSA</t>
  </si>
  <si>
    <t>39.CONTE/GRAZIA</t>
  </si>
  <si>
    <t>CONTENTO</t>
  </si>
  <si>
    <t>40.CONTENTO/DESIREE</t>
  </si>
  <si>
    <t>41.CONTENTO/GABRIELE</t>
  </si>
  <si>
    <t>42.CONTENTO/GIOVANNI</t>
  </si>
  <si>
    <t>43.CORALLO/FEDERICA</t>
  </si>
  <si>
    <t>CRO</t>
  </si>
  <si>
    <t>44.CRO/DESIREE</t>
  </si>
  <si>
    <t>D AMATO</t>
  </si>
  <si>
    <t>47.DAMATO/MATTEO</t>
  </si>
  <si>
    <t>DADDABBO</t>
  </si>
  <si>
    <t>LUCIANNA</t>
  </si>
  <si>
    <t>45.DADDABBO/LUCIANNA</t>
  </si>
  <si>
    <t>DALICANDRO</t>
  </si>
  <si>
    <t>46.DALICANDRO/GENNARO</t>
  </si>
  <si>
    <t>ROSSANA CARMELA</t>
  </si>
  <si>
    <t>48.DAMICO/ROSSANA</t>
  </si>
  <si>
    <t>49.DE BNEDETTO/STELLA</t>
  </si>
  <si>
    <t>DE COSMO</t>
  </si>
  <si>
    <t>50.DE COSMO/LUCIA</t>
  </si>
  <si>
    <t>DE GIORGIO</t>
  </si>
  <si>
    <t>51.DEGIORGIO/ORONZO</t>
  </si>
  <si>
    <t>25/06/83</t>
  </si>
  <si>
    <t>DE MARE</t>
  </si>
  <si>
    <t>57.DEMARE/MARIATERESA</t>
  </si>
  <si>
    <t>58.DEMARE/VINCENZO</t>
  </si>
  <si>
    <t>DE MASTRO</t>
  </si>
  <si>
    <t>59.DEMASTRO/SIMONA</t>
  </si>
  <si>
    <t>DE MUZIO</t>
  </si>
  <si>
    <t>60.DEMUZIO/GIANLUIGI</t>
  </si>
  <si>
    <t>61.DETULLIO/KATIA</t>
  </si>
  <si>
    <t>54.DEL PRETE/ANTONIO</t>
  </si>
  <si>
    <t>55.DEL PRETE/GIORGIA</t>
  </si>
  <si>
    <t>DELLINO</t>
  </si>
  <si>
    <t>52.DELLINO/FABIO</t>
  </si>
  <si>
    <t>DELLITURRI</t>
  </si>
  <si>
    <t>PIERO</t>
  </si>
  <si>
    <t>53.DELLITURRI/PIERO</t>
  </si>
  <si>
    <t>56.DEL MARCO/PASQUALE</t>
  </si>
  <si>
    <t>DI BARI</t>
  </si>
  <si>
    <t>62.DIBARI/FRANCESCA</t>
  </si>
  <si>
    <t>DI MENNO DI BUCCHIANICO</t>
  </si>
  <si>
    <t>63.DIMENNO DI BUCCHIA</t>
  </si>
  <si>
    <t>LUCA RAFFAELE</t>
  </si>
  <si>
    <t>65.DIVINCENZO/LUCA</t>
  </si>
  <si>
    <t>64.DIVINCENZO/ELEONORA</t>
  </si>
  <si>
    <t>ETTORRE</t>
  </si>
  <si>
    <t>66.ETTORE/CATERINA</t>
  </si>
  <si>
    <t>67.FALCO/MARIA</t>
  </si>
  <si>
    <t>09/01/95</t>
  </si>
  <si>
    <t>68.FERRARI/MARIA</t>
  </si>
  <si>
    <t>69.FILANNINO/GRAZIA</t>
  </si>
  <si>
    <t>70.FOSCARINI/ALESSIA</t>
  </si>
  <si>
    <t>71.FUMAROLA/ANNA</t>
  </si>
  <si>
    <t>72.GALASSO/ROSA</t>
  </si>
  <si>
    <t>GAMBINO</t>
  </si>
  <si>
    <t>74.GIAMPIETRO/DOMENICO</t>
  </si>
  <si>
    <t>MARIA GABRIELLA</t>
  </si>
  <si>
    <t>75.GIAMPIETRO/MARIA</t>
  </si>
  <si>
    <t>73.GIAMPIETRO/ANNALISA</t>
  </si>
  <si>
    <t>76.GIAMPIETRO/SIMONA</t>
  </si>
  <si>
    <t>GIANNOCCARO</t>
  </si>
  <si>
    <t>77.GIANNOCCARO/PETRONI</t>
  </si>
  <si>
    <t>08/01/46</t>
  </si>
  <si>
    <t>GRIFI</t>
  </si>
  <si>
    <t>78.GRIFI/ROBERTA</t>
  </si>
  <si>
    <t>79.GRIMALDI/EMANUELE</t>
  </si>
  <si>
    <t>80.GUARNIERI/GIUSEPPE</t>
  </si>
  <si>
    <t>81.IACOVANELLI/VALERIA</t>
  </si>
  <si>
    <t>IVAGNES</t>
  </si>
  <si>
    <t>GINEVRA MARIA</t>
  </si>
  <si>
    <t>82.IVAGNES/GINEVRA</t>
  </si>
  <si>
    <t>LAGRECA</t>
  </si>
  <si>
    <t>83.LAGRECA/AMALIA</t>
  </si>
  <si>
    <t>29/07/68</t>
  </si>
  <si>
    <t>84.LANOTTE/GIOVANNI</t>
  </si>
  <si>
    <t>85.LANOTTE/MICHELE</t>
  </si>
  <si>
    <t>86.LATERZA/RAFFAELLA</t>
  </si>
  <si>
    <t>23/10/64</t>
  </si>
  <si>
    <t>87.LEO/LORENZO</t>
  </si>
  <si>
    <t>L'EREDE</t>
  </si>
  <si>
    <t>88.LEREDE/GRAZIA</t>
  </si>
  <si>
    <t>LIBARDO</t>
  </si>
  <si>
    <t>89.LIBARDO/IVO</t>
  </si>
  <si>
    <t>03/09/51</t>
  </si>
  <si>
    <t>LOPEDOTA</t>
  </si>
  <si>
    <t>90.LOPEDOTA/MARIELLA</t>
  </si>
  <si>
    <t>91.LORENZO/FRANCESCO</t>
  </si>
  <si>
    <t>KATIA </t>
  </si>
  <si>
    <t>93.LORUSSO/KATIA</t>
  </si>
  <si>
    <t>92.LORUSSO/GIOVANNI</t>
  </si>
  <si>
    <t>94.LOSITO/MICHELE</t>
  </si>
  <si>
    <t>28/07/92</t>
  </si>
  <si>
    <t>95.LOVINO/MARTA</t>
  </si>
  <si>
    <t>LUCANIE</t>
  </si>
  <si>
    <t>96.LUCANIE/GABRIELE</t>
  </si>
  <si>
    <t>LUPIA</t>
  </si>
  <si>
    <t>97.LUPIA/SIMONA</t>
  </si>
  <si>
    <t>MACCHITELLA</t>
  </si>
  <si>
    <t>98.MACCHITELLA/ANNARIT</t>
  </si>
  <si>
    <t>20/06/58</t>
  </si>
  <si>
    <t>ASSUNTA STEFANIA</t>
  </si>
  <si>
    <t>99.MAGGIO/ASSUNTA</t>
  </si>
  <si>
    <t>MANGANELLI</t>
  </si>
  <si>
    <t>100.MANGANELLI/GIUSEPPE</t>
  </si>
  <si>
    <t>MARCHESE</t>
  </si>
  <si>
    <t>101.MARCHESE/MARCELLA</t>
  </si>
  <si>
    <t>102.MATURO/MATTEO</t>
  </si>
  <si>
    <t>MENDILLO</t>
  </si>
  <si>
    <t>103.MENDILLO/ELIO</t>
  </si>
  <si>
    <t>104.MOCCIA/IMMACOLATA</t>
  </si>
  <si>
    <t>NIKOLAS</t>
  </si>
  <si>
    <t>105.MOCCIA/NIKOLAS</t>
  </si>
  <si>
    <t>106.MOCCIA/SALVATORE</t>
  </si>
  <si>
    <t>WILLIAM</t>
  </si>
  <si>
    <t>107.MOCCIA/WILLIAM</t>
  </si>
  <si>
    <t>108.MONOPOLI/VINCENZO</t>
  </si>
  <si>
    <t>MORGESE</t>
  </si>
  <si>
    <t>109.MORGESE/MICHELE</t>
  </si>
  <si>
    <t>MUCCI</t>
  </si>
  <si>
    <t>BRIGITTA</t>
  </si>
  <si>
    <t>110.MUCCI/BRIGITTA</t>
  </si>
  <si>
    <t>NACAR</t>
  </si>
  <si>
    <t>111.NACAR/RICCARDO</t>
  </si>
  <si>
    <t>NESTA</t>
  </si>
  <si>
    <t>112.NESTA/ANNA</t>
  </si>
  <si>
    <t>NOTARANGELO</t>
  </si>
  <si>
    <t>113.NOTARANGELO/ANTONIO</t>
  </si>
  <si>
    <t>CAMILLA </t>
  </si>
  <si>
    <t>114.NOTARANGELO/CAMILL</t>
  </si>
  <si>
    <t>28/10/2015</t>
  </si>
  <si>
    <t>ORLANDINO</t>
  </si>
  <si>
    <t>MARCO ANTONIO</t>
  </si>
  <si>
    <t>115.ORLANDINO/MARCO</t>
  </si>
  <si>
    <t>05/07/60</t>
  </si>
  <si>
    <t xml:space="preserve">PALERMO                       </t>
  </si>
  <si>
    <t>117.PALMIERI/MAURO</t>
  </si>
  <si>
    <t>GIACOMO </t>
  </si>
  <si>
    <t>116.PALMIERI/GIACOMO</t>
  </si>
  <si>
    <t>PANELLA</t>
  </si>
  <si>
    <t>118.PANELLA/MARIACHIAR</t>
  </si>
  <si>
    <t>119.PAPARELLA/MARIA</t>
  </si>
  <si>
    <t>PAURA</t>
  </si>
  <si>
    <t>120.PAURA/FRANCESCA</t>
  </si>
  <si>
    <t>FAUSTO</t>
  </si>
  <si>
    <t>121.PESCE/GIUSEPPE</t>
  </si>
  <si>
    <t>PIETRI</t>
  </si>
  <si>
    <t>LUIGI ANDREA</t>
  </si>
  <si>
    <t>122.PIETRI/LUIGI</t>
  </si>
  <si>
    <t>123.PINTO/LOREDANA</t>
  </si>
  <si>
    <t>PIRISTINE</t>
  </si>
  <si>
    <t>BERCEM PINAR</t>
  </si>
  <si>
    <t>124.PIRISTINE/BERCEM</t>
  </si>
  <si>
    <t>SABIHA</t>
  </si>
  <si>
    <t>125.PIRISTINE/SABIHA</t>
  </si>
  <si>
    <t>126.PISANI/LUIGI</t>
  </si>
  <si>
    <t>PIZZULLI</t>
  </si>
  <si>
    <t>127.PIZZULLI/VITO</t>
  </si>
  <si>
    <t>POLINI</t>
  </si>
  <si>
    <t>128.POLINI/CRISTIANA</t>
  </si>
  <si>
    <t>129.RICCI/MARIA</t>
  </si>
  <si>
    <t>RISOLA</t>
  </si>
  <si>
    <t>130.RISOLA/MARIA</t>
  </si>
  <si>
    <t>131.ROMANELLI/FRANCESCA</t>
  </si>
  <si>
    <t>04/10/95</t>
  </si>
  <si>
    <t>ROSATO</t>
  </si>
  <si>
    <t>132.ROSATO/ALESSANDRA</t>
  </si>
  <si>
    <t>ROTOLO</t>
  </si>
  <si>
    <t>133.ROTOLO/ANGELO</t>
  </si>
  <si>
    <t>134.ROTOLO/EDUARDO</t>
  </si>
  <si>
    <t>135.ROTOLO/VITTORIO</t>
  </si>
  <si>
    <t>ROVERE</t>
  </si>
  <si>
    <t>137.ROVERE/DARIO</t>
  </si>
  <si>
    <t>136.ROVERE/ALICE</t>
  </si>
  <si>
    <t>138.ROVERE/SAMUELE</t>
  </si>
  <si>
    <t>139.RUBBIO/ALESSANDRA</t>
  </si>
  <si>
    <t>140.RUBINO/CARLOTTA</t>
  </si>
  <si>
    <t>141.RUBINO/PASQUALE</t>
  </si>
  <si>
    <t>RUSSI</t>
  </si>
  <si>
    <t>142.RUSSI/ANTONIO</t>
  </si>
  <si>
    <t>COSTANZA</t>
  </si>
  <si>
    <t>143.RUSSI/COSTANZA</t>
  </si>
  <si>
    <t>145.RUSSO/PASQUA</t>
  </si>
  <si>
    <t>144.RUSSO/ANTONIO</t>
  </si>
  <si>
    <t>146.RUTIGLIANO/GRAZIANA</t>
  </si>
  <si>
    <t>SALONNA</t>
  </si>
  <si>
    <t>147.SALONNA/TOMMASO</t>
  </si>
  <si>
    <t>07/07/54</t>
  </si>
  <si>
    <t>148.SARACINO/ADRIANA</t>
  </si>
  <si>
    <t>149.SASSO/VALERIA</t>
  </si>
  <si>
    <t>152.SCHINGARO/ANTONIO</t>
  </si>
  <si>
    <t>150.SCHIARALLI/ANDREA</t>
  </si>
  <si>
    <t>151.SCHIARALLI/MICHELE</t>
  </si>
  <si>
    <t>153.SCIARRA/FRANCESCO</t>
  </si>
  <si>
    <t>SERIO</t>
  </si>
  <si>
    <t>154.SERIO/ARIANNA</t>
  </si>
  <si>
    <t xml:space="preserve">SFORZA </t>
  </si>
  <si>
    <t>155.SFORZA/COSIMO</t>
  </si>
  <si>
    <t>SICHER</t>
  </si>
  <si>
    <t>MANUELA VERA</t>
  </si>
  <si>
    <t>156.SICHER/MANUELA</t>
  </si>
  <si>
    <t>SICILIANO</t>
  </si>
  <si>
    <t>157.SICILIANO/MARIA</t>
  </si>
  <si>
    <t>ISABELLA CHIARA</t>
  </si>
  <si>
    <t>158.SPORTELLI/ISABELLA</t>
  </si>
  <si>
    <t>STRIPPOLI</t>
  </si>
  <si>
    <t>159.STRIPPOLI/MARIA</t>
  </si>
  <si>
    <t>TARATETA</t>
  </si>
  <si>
    <t>160.TARATETA/SAVERIO</t>
  </si>
  <si>
    <t>TOSCHES</t>
  </si>
  <si>
    <t>15/02/79</t>
  </si>
  <si>
    <t>TRIBUZIO</t>
  </si>
  <si>
    <t>161.TRIBUZIO/ADRIANA</t>
  </si>
  <si>
    <t>URSI</t>
  </si>
  <si>
    <t>162.URSI/SEBASTIANO</t>
  </si>
  <si>
    <t>163.VALENTE/GIANFRANCO</t>
  </si>
  <si>
    <t>164.VALENTINI/MANUELA</t>
  </si>
  <si>
    <t>165.VITIELLO/ANTONIO</t>
  </si>
  <si>
    <t>ZUCCARELLI</t>
  </si>
  <si>
    <t>166.ZUCCARELLI/IVAN</t>
  </si>
  <si>
    <t>Enzo Viagg</t>
  </si>
  <si>
    <t>1AGNANO/DIEGO</t>
  </si>
  <si>
    <t>1ANNUNZIATA/SALVATORE</t>
  </si>
  <si>
    <t>1ANNUNZIATA/MARIA</t>
  </si>
  <si>
    <t>1BUGLIONE/CATERINA</t>
  </si>
  <si>
    <t>1CAPUTO/MARCO</t>
  </si>
  <si>
    <t>1CARRELLA/MASSIMILIANO</t>
  </si>
  <si>
    <t>1CARRELLA/GIACOMO</t>
  </si>
  <si>
    <t>1CARRELLA/ANTONIO</t>
  </si>
  <si>
    <t>1CARRESE/TERESA</t>
  </si>
  <si>
    <t>1CARUSO/MICHELA</t>
  </si>
  <si>
    <t>1CASERTA/MICHELA</t>
  </si>
  <si>
    <t>1CASTELLANO/GENNARO</t>
  </si>
  <si>
    <t>COPPA</t>
  </si>
  <si>
    <t>1COPPA/MATTIA</t>
  </si>
  <si>
    <t>1COPPA/GIOVANNA</t>
  </si>
  <si>
    <t>1CORAZZA/MARCO</t>
  </si>
  <si>
    <t>1DANNA/DANIELE</t>
  </si>
  <si>
    <t>1DAURIA/RAFFAELE</t>
  </si>
  <si>
    <t xml:space="preserve">DE FRANCESCO                  </t>
  </si>
  <si>
    <t>1DEFRANCESCO/LUCA</t>
  </si>
  <si>
    <t>1DEFRANCESCO/PASQUALE</t>
  </si>
  <si>
    <t>1DEGENNARO/GIOVANNI</t>
  </si>
  <si>
    <t>1DEGENNARO/SIRIA</t>
  </si>
  <si>
    <t>1DEGENNARO/NOEMI</t>
  </si>
  <si>
    <t xml:space="preserve">DE MARTINO                    </t>
  </si>
  <si>
    <t>1DEMARTINO/ADDOLORATA</t>
  </si>
  <si>
    <t>1DEPALO/GIACOMO</t>
  </si>
  <si>
    <t>1DEPALO/ALESSANDRO</t>
  </si>
  <si>
    <t>1DEPALO/DANIEL</t>
  </si>
  <si>
    <t xml:space="preserve">DELL'ANNO                     </t>
  </si>
  <si>
    <t>1DELLANNO/IOLANDA</t>
  </si>
  <si>
    <t>1DIFRONZO/SEBASTIANO</t>
  </si>
  <si>
    <t>1DITALIA/ELISA</t>
  </si>
  <si>
    <t>1DIVINCENZO/DANIELE</t>
  </si>
  <si>
    <t>1DIMAIO/ANDREA</t>
  </si>
  <si>
    <t>1DURACCIO/DOMENICO</t>
  </si>
  <si>
    <t>1FANTINI/ANNA</t>
  </si>
  <si>
    <t>FAUSTA</t>
  </si>
  <si>
    <t>FOGLIO</t>
  </si>
  <si>
    <t>1FAUSTA/FOGLIO</t>
  </si>
  <si>
    <t>FIORAVANTE</t>
  </si>
  <si>
    <t>1FIORAVANTE/LEO</t>
  </si>
  <si>
    <t>1GATTA/ANTONIO</t>
  </si>
  <si>
    <t>1GIOVANNI/LEO</t>
  </si>
  <si>
    <t>1GUADAGNI/GIUSEPPE</t>
  </si>
  <si>
    <t>1GUADAGNI/LUCA</t>
  </si>
  <si>
    <t>1GUADAGNI/FABIO</t>
  </si>
  <si>
    <t>1IAZZETTA/ANNA</t>
  </si>
  <si>
    <t>1KARA/KATERYNA</t>
  </si>
  <si>
    <t>1LAMBIASE/CARMELA</t>
  </si>
  <si>
    <t>1LANGELLA/CARLA</t>
  </si>
  <si>
    <t>1LANGELLA/GIUSEPPE</t>
  </si>
  <si>
    <t>1LANGELLA/VITTORIO</t>
  </si>
  <si>
    <t>LAZZARO</t>
  </si>
  <si>
    <t>1LAZZARO/LEO</t>
  </si>
  <si>
    <t>1LUCCI/LUIGI</t>
  </si>
  <si>
    <t>ADINOLFI</t>
  </si>
  <si>
    <t>1LUISA/ADINOLFI</t>
  </si>
  <si>
    <t>1MANDATO/BENITODANIELE</t>
  </si>
  <si>
    <t>1MARESCA/ROSANNA</t>
  </si>
  <si>
    <t>1MARINIELLO/RAFFAELE</t>
  </si>
  <si>
    <t>1MARINIELLO/FRANCESCA</t>
  </si>
  <si>
    <t>1MESFUN/RAFFAELE</t>
  </si>
  <si>
    <t>MORLE</t>
  </si>
  <si>
    <t>GISELLE</t>
  </si>
  <si>
    <t>1MORLE/GISELLE</t>
  </si>
  <si>
    <t>1MORLE/MICHELE</t>
  </si>
  <si>
    <t>MARYANA</t>
  </si>
  <si>
    <t>1OLEKSYUK/MARYANA</t>
  </si>
  <si>
    <t>1OLIVA/GIOVANNA</t>
  </si>
  <si>
    <t>1PALLOTTA/TERESA</t>
  </si>
  <si>
    <t>1PARISI/MARIANA</t>
  </si>
  <si>
    <t>1PECCARINO/PATRIZIA</t>
  </si>
  <si>
    <t>1PELLEGRINO/ESTER</t>
  </si>
  <si>
    <t>1PELLEGRINO/COSTANTINO</t>
  </si>
  <si>
    <t>1PEPE/ANNA</t>
  </si>
  <si>
    <t>1PICARDI/DANNY</t>
  </si>
  <si>
    <t>1PICARDI/MARTINA</t>
  </si>
  <si>
    <t>1PORZIO/MARIA</t>
  </si>
  <si>
    <t xml:space="preserve">PRISCO                        </t>
  </si>
  <si>
    <t>1PRISCO/CAROLINA</t>
  </si>
  <si>
    <t>1RAIA/MARIA</t>
  </si>
  <si>
    <t>SPITALERI</t>
  </si>
  <si>
    <t>1RICCARDO/SPITALERI</t>
  </si>
  <si>
    <t>1SEBASTIANO/DEBORA</t>
  </si>
  <si>
    <t>1SEBASTIANO/GENNARO</t>
  </si>
  <si>
    <t xml:space="preserve">SIMEOLI                       </t>
  </si>
  <si>
    <t xml:space="preserve">FILOMENA            </t>
  </si>
  <si>
    <t>1SIMEOLI/FILOMENA</t>
  </si>
  <si>
    <t>1SORGENTE/FERDINANDO</t>
  </si>
  <si>
    <t>1SORGENTE/FEDERICA</t>
  </si>
  <si>
    <t>1SORGENTE/MATTEO</t>
  </si>
  <si>
    <t>1THOMAS/ALESSANDRO</t>
  </si>
  <si>
    <t>1THOMAS/ADRIANO</t>
  </si>
  <si>
    <t>1THOMAS/EMANUELE</t>
  </si>
  <si>
    <t>1UCCIERO/GIULIANA</t>
  </si>
  <si>
    <t>1VALENTINO/ALESSANDRA</t>
  </si>
  <si>
    <t>1VENTRE/MARISA</t>
  </si>
  <si>
    <t>1VILLANI/FLORIANA</t>
  </si>
  <si>
    <t>1VITALE/CARMELA</t>
  </si>
  <si>
    <t>1ZANNI/GIULIA</t>
  </si>
  <si>
    <t>ABATE</t>
  </si>
  <si>
    <t>1ABATE/ELVIRAMRS</t>
  </si>
  <si>
    <t>1AIELLO/MARIAASSUNTAMS</t>
  </si>
  <si>
    <t>1ALAIA/CONCETTAMRS</t>
  </si>
  <si>
    <t>ALBERTONI</t>
  </si>
  <si>
    <t>1ALBERTONI/ELISAMRS</t>
  </si>
  <si>
    <t>ALBOLINO</t>
  </si>
  <si>
    <t>1ALBOLINO/MARIAGRAZIAMS</t>
  </si>
  <si>
    <t>1ALLOCCA/ANTONIOMR</t>
  </si>
  <si>
    <t>1ALLOCCA/SISTOMR</t>
  </si>
  <si>
    <t>1AMATO/DOMENICOMR</t>
  </si>
  <si>
    <t>1INF/DAVIDE</t>
  </si>
  <si>
    <t>1AMATRUDA/BONAVENTURAMR</t>
  </si>
  <si>
    <t>1AMATRUDA/GIUSYMS</t>
  </si>
  <si>
    <t>1AMATRUDA/GAETANOCHD</t>
  </si>
  <si>
    <t>1AMBROSINO/FRANCESCAMS</t>
  </si>
  <si>
    <t>APREA RUSSO</t>
  </si>
  <si>
    <t>1APREARUSSO/MAUROCHD</t>
  </si>
  <si>
    <t>1APRILE/MARIAROSARIAMRS</t>
  </si>
  <si>
    <t>1AURELIO/ANNAMS</t>
  </si>
  <si>
    <t>1BEVILACQUA/PASQUALEMR</t>
  </si>
  <si>
    <t>BILLE</t>
  </si>
  <si>
    <t>1BILLE/GAETANOMR</t>
  </si>
  <si>
    <t>BONIELLO</t>
  </si>
  <si>
    <t>1BONIELLO/ANNARITAMS</t>
  </si>
  <si>
    <t>1BONIELLO/GIUSEPPEMR</t>
  </si>
  <si>
    <t>1BONIELLO/FEDERICOMR</t>
  </si>
  <si>
    <t>1BOVE/SALVATOREMR</t>
  </si>
  <si>
    <t>1BUGLIONE/DAVIDEMR</t>
  </si>
  <si>
    <t>1BUGLIONE/RAFFAELEMR</t>
  </si>
  <si>
    <t>1BUGLIONE/ARIANNAMS</t>
  </si>
  <si>
    <t>1CANNEVA/ANGELAMS</t>
  </si>
  <si>
    <t>CANTISANO</t>
  </si>
  <si>
    <t>1CANTISANO/CIROMR</t>
  </si>
  <si>
    <t>CAPALDO</t>
  </si>
  <si>
    <t>1CAPALDO/FRANCESCOMR</t>
  </si>
  <si>
    <t>FLORA</t>
  </si>
  <si>
    <t>1CAPEZZUTO/FLORAMRS</t>
  </si>
  <si>
    <t>CARAMIELLO</t>
  </si>
  <si>
    <t>LEANDRO</t>
  </si>
  <si>
    <t>1CARAMIELLO/LEANDROMR</t>
  </si>
  <si>
    <t>CASINI</t>
  </si>
  <si>
    <t>SERGIO ORAZIO</t>
  </si>
  <si>
    <t>1CASINI/SERGIOORAZIOMR</t>
  </si>
  <si>
    <t>CAVALLARO</t>
  </si>
  <si>
    <t>1CAVALLARO/GIANLUCAMR</t>
  </si>
  <si>
    <t>CAVALLOSTORTI</t>
  </si>
  <si>
    <t>1CAVALLOSTORTI/LEONARDOMR</t>
  </si>
  <si>
    <t>CERIELLO</t>
  </si>
  <si>
    <t>1CERIELLO/RAFFAELEMR</t>
  </si>
  <si>
    <t>1CERIELLO/ITALIAMS</t>
  </si>
  <si>
    <t>JLENIA</t>
  </si>
  <si>
    <t>1CERIELLO/JLENIAMS</t>
  </si>
  <si>
    <t>CIANFROCCA</t>
  </si>
  <si>
    <t>1CIANFROCCA/MAURIZIOMR</t>
  </si>
  <si>
    <t>CICALESE</t>
  </si>
  <si>
    <t>1CICALESE/IMMACOLATAMS</t>
  </si>
  <si>
    <t>1CICCARELLI/CIROMR</t>
  </si>
  <si>
    <t>CILIBERTO</t>
  </si>
  <si>
    <t>FRANCESCO GIULIO</t>
  </si>
  <si>
    <t>1CILIBERTO/FRANCESCOGIULIOMR</t>
  </si>
  <si>
    <t>1CILIBERTO/FRANCESCOMR</t>
  </si>
  <si>
    <t>CIPULLO</t>
  </si>
  <si>
    <t>1CIPULLO/NICOLAMR</t>
  </si>
  <si>
    <t>1CIPULLO/VINCENZOMR</t>
  </si>
  <si>
    <t>1CIPULLO/FRANCESCACHD</t>
  </si>
  <si>
    <t>CIUCCI</t>
  </si>
  <si>
    <t>1CIUCCI/CLAUDIAMRS</t>
  </si>
  <si>
    <t>COLANTUONO</t>
  </si>
  <si>
    <t>1COLANTUONO/CHRISTIANMR</t>
  </si>
  <si>
    <t>GELSOMINA</t>
  </si>
  <si>
    <t>1COMPAGNONE/GELSOMINAMRS</t>
  </si>
  <si>
    <t>1CONSIGLIO/PATRIZIAMRS</t>
  </si>
  <si>
    <t>1COPPOLA/GERARDOMR</t>
  </si>
  <si>
    <t>CORSO</t>
  </si>
  <si>
    <t>1CORSO/GIUSTINAMRS</t>
  </si>
  <si>
    <t>CULEIRS</t>
  </si>
  <si>
    <t>1CULEIRS/DANIELEMR</t>
  </si>
  <si>
    <t>1CULEIRS/DONATOMR</t>
  </si>
  <si>
    <t>D'ALIA</t>
  </si>
  <si>
    <t>1DALIA/TERESAMS</t>
  </si>
  <si>
    <t>DALIZZO</t>
  </si>
  <si>
    <t>1DALIZZO/LUCAMR</t>
  </si>
  <si>
    <t>1DANIELLO/CLAUDIOMR</t>
  </si>
  <si>
    <t>1DANIELLO/SOFIACHD</t>
  </si>
  <si>
    <t>1DANIELLO/REBECCACHD</t>
  </si>
  <si>
    <t>1DECRESCENZO/LUIGIMR</t>
  </si>
  <si>
    <t>DE FLORIO</t>
  </si>
  <si>
    <t>1DEFLORIO/ADRIANAMRS</t>
  </si>
  <si>
    <t>1DELUCA/FRANCESCOMR</t>
  </si>
  <si>
    <t>DE MATTEIS</t>
  </si>
  <si>
    <t>OMBRETTA</t>
  </si>
  <si>
    <t>1DEMATTEIS/OMBRETTAMS</t>
  </si>
  <si>
    <t>MARCO CARMINE</t>
  </si>
  <si>
    <t>1DEROSA/MARCOCARMINEMR</t>
  </si>
  <si>
    <t>DE ROSA LADERCHI</t>
  </si>
  <si>
    <t>1DEROSALADERCHI/RITAMR</t>
  </si>
  <si>
    <t>DI DIO</t>
  </si>
  <si>
    <t>1DIDIO/IMMACOLATAMRS</t>
  </si>
  <si>
    <t>DI LILLO</t>
  </si>
  <si>
    <t>1DILILLO/ANGELINAMS</t>
  </si>
  <si>
    <t>DIODATI</t>
  </si>
  <si>
    <t>ERIK</t>
  </si>
  <si>
    <t>1DIODATI/ERIKMR</t>
  </si>
  <si>
    <t>DOVERE</t>
  </si>
  <si>
    <t>ARNALDO</t>
  </si>
  <si>
    <t>1DOVERE/ARNALDOMR</t>
  </si>
  <si>
    <t>FABBRICINO</t>
  </si>
  <si>
    <t>1FABBRICINO/EMILIANAMRS</t>
  </si>
  <si>
    <t>1FABBRICINO/LUIGIMR</t>
  </si>
  <si>
    <t>FOGGI</t>
  </si>
  <si>
    <t xml:space="preserve">DANIELA </t>
  </si>
  <si>
    <t>1FOGGI/DANIELAMS</t>
  </si>
  <si>
    <t>FRATERNO</t>
  </si>
  <si>
    <t>1FRATERNO/MATTEOMR</t>
  </si>
  <si>
    <t>1GALLUCCIO/MARIAMRS</t>
  </si>
  <si>
    <t>GEMEI</t>
  </si>
  <si>
    <t>1GEMEI/ANNAMS</t>
  </si>
  <si>
    <t>1GIORDANO/MICHELAMS</t>
  </si>
  <si>
    <t>GRANILLO</t>
  </si>
  <si>
    <t>1GRANILLO/MARIAMS</t>
  </si>
  <si>
    <t>1GRASSI/ANNUNZIATAMRS</t>
  </si>
  <si>
    <t>1GRAZIANO/NICOLAMR</t>
  </si>
  <si>
    <t>1GUARINO/ANGELAMS</t>
  </si>
  <si>
    <t>1GUERRIERO/FEDERICOMR</t>
  </si>
  <si>
    <t>1GUERRIERO/FRANCESCOMR</t>
  </si>
  <si>
    <t>IASEVOLI</t>
  </si>
  <si>
    <t>1IASEVOLI/CARMINEMR</t>
  </si>
  <si>
    <t>IMBRATTA</t>
  </si>
  <si>
    <t>1IMBRATTA/NICOLOMR</t>
  </si>
  <si>
    <t>1IMBRATTA/MARCELLOMR</t>
  </si>
  <si>
    <t>IROLLO</t>
  </si>
  <si>
    <t>1IROLLO/ELENAMRS</t>
  </si>
  <si>
    <t>1IROLLO/RAFFAELLAMRS</t>
  </si>
  <si>
    <t>1IROLLO/UMBERTOMR</t>
  </si>
  <si>
    <t>LA SCALEIA</t>
  </si>
  <si>
    <t>ADELINA</t>
  </si>
  <si>
    <t>1LASCALEIA/ADELINAMS</t>
  </si>
  <si>
    <t>1LETTIERI/MARIAMS</t>
  </si>
  <si>
    <t>1LETTIERI/MASSIMOMR</t>
  </si>
  <si>
    <t>LIMOCCIA</t>
  </si>
  <si>
    <t>1LIMOCCIA/DOMENICOMR</t>
  </si>
  <si>
    <t>1LIMOCCIA/LEANDROMR</t>
  </si>
  <si>
    <t>1LIMOCCIA/VINCENZOMR</t>
  </si>
  <si>
    <t>LIVIGNI</t>
  </si>
  <si>
    <t>1LIVIGNI/ASSUNTAMS</t>
  </si>
  <si>
    <t>1LOMBARDI/FELICEMR</t>
  </si>
  <si>
    <t>1LOMBARDI/LUDOVICAMS</t>
  </si>
  <si>
    <t>1MAIELLO/DANIELEMR</t>
  </si>
  <si>
    <t>MANZANI</t>
  </si>
  <si>
    <t>Rebooked to Wizzair</t>
  </si>
  <si>
    <t>1MARGARITA/SILVANAMS</t>
  </si>
  <si>
    <t>1MARIGLIANO/NUNZIAMRS</t>
  </si>
  <si>
    <t>1MARINO/ANTONELLAMS</t>
  </si>
  <si>
    <t>1MATERA/LEANDROMR</t>
  </si>
  <si>
    <t>LEONIDA</t>
  </si>
  <si>
    <t>1MATERA/LEONIDAMR</t>
  </si>
  <si>
    <t>1MELE/PASQUALEMR</t>
  </si>
  <si>
    <t>1INF/ANDREA</t>
  </si>
  <si>
    <t>MILANI</t>
  </si>
  <si>
    <t>1MILANI/SIMONEMR</t>
  </si>
  <si>
    <t>JONATHAN</t>
  </si>
  <si>
    <t>1MILANI/JONATHANMR</t>
  </si>
  <si>
    <t>1MIRAGLIA/LUIGIMR</t>
  </si>
  <si>
    <t>MONFREGOLA</t>
  </si>
  <si>
    <t>1MONFREGOLA/FABIANAMS</t>
  </si>
  <si>
    <t>1MONFREGOLA/FABIOMR</t>
  </si>
  <si>
    <t>1MOSCA/ANTONIOMR</t>
  </si>
  <si>
    <t>1MOSCA/MANUELCHD</t>
  </si>
  <si>
    <t xml:space="preserve">MOSCA </t>
  </si>
  <si>
    <t>1MOSCA/MATTIACHD</t>
  </si>
  <si>
    <t>MUZZICA</t>
  </si>
  <si>
    <t>1MUZZICA/PASQUALEMR</t>
  </si>
  <si>
    <t>1MUZZICA/LORENZOMR</t>
  </si>
  <si>
    <t>NAPOLEONI</t>
  </si>
  <si>
    <t>1NAPOLEONI/MARTINAMRS</t>
  </si>
  <si>
    <t>NASTA</t>
  </si>
  <si>
    <t>1NASTA/MARIAROSARIAMS</t>
  </si>
  <si>
    <t>1NIGRO/LUCAMR</t>
  </si>
  <si>
    <t>NINKO</t>
  </si>
  <si>
    <t>YULIYA</t>
  </si>
  <si>
    <t>1NINKO/YULIYAMS</t>
  </si>
  <si>
    <t>NITA</t>
  </si>
  <si>
    <t>DENIS-STEFANITA</t>
  </si>
  <si>
    <t>1NITA/DENISSTEFANITAMR</t>
  </si>
  <si>
    <t>1NUZZI/SOFIAMRS</t>
  </si>
  <si>
    <t>1NUZZO/MARIAGIUSEPPINAMS</t>
  </si>
  <si>
    <t>1PALO/PAOLAMS</t>
  </si>
  <si>
    <t>PELLECCHIA</t>
  </si>
  <si>
    <t>1PELLECCHIA/GIOVANNAMS</t>
  </si>
  <si>
    <t>1PENNINO/NICOLAMR</t>
  </si>
  <si>
    <t>PERSIANO</t>
  </si>
  <si>
    <t>1PERSIANO/ASSUNTAMRS</t>
  </si>
  <si>
    <t>PETITO</t>
  </si>
  <si>
    <t>1PETITO/ANTONIOMR</t>
  </si>
  <si>
    <t>PETRICIONE</t>
  </si>
  <si>
    <t>1PETRICIONE/PALMAMS</t>
  </si>
  <si>
    <t>1PICCOLO/ANDREAMR</t>
  </si>
  <si>
    <t>1PICCOLO/LUIGIMR</t>
  </si>
  <si>
    <t>PINTAURO</t>
  </si>
  <si>
    <t>1PINTAURO/ELISAMS</t>
  </si>
  <si>
    <t>1PISTILLO/ROSAMRS</t>
  </si>
  <si>
    <t>POLITELLI</t>
  </si>
  <si>
    <t>1POLITELLI/MARIACHIARAMRS</t>
  </si>
  <si>
    <t>1POMPEO/MARIAMS</t>
  </si>
  <si>
    <t>RAMACI</t>
  </si>
  <si>
    <t>1RAMACI/VIRGINIAMS</t>
  </si>
  <si>
    <t>1RANIERI/EMMANUELAMS</t>
  </si>
  <si>
    <t>1RENDINA/DOMENICOMR</t>
  </si>
  <si>
    <t>1RENDINA/FRANCESCOMR</t>
  </si>
  <si>
    <t>1ROMA/CONCETTAMRS</t>
  </si>
  <si>
    <t>1RUSSO/PASQUALEMR</t>
  </si>
  <si>
    <t>1RUSSO/VITTORIACHD</t>
  </si>
  <si>
    <t>1SALVATI/SAMANTHAMS</t>
  </si>
  <si>
    <t>1SALZANO/FRANCESCAMRS</t>
  </si>
  <si>
    <t>SALZILLO</t>
  </si>
  <si>
    <t>1SALZILLO/ANNAMARIAMS</t>
  </si>
  <si>
    <t>SARNELLI</t>
  </si>
  <si>
    <t>1SARNELLI/LUIGIMR</t>
  </si>
  <si>
    <t>SCOTTO DI VETTIMO</t>
  </si>
  <si>
    <t>1SCOTTODIVETTIMO/DOMENICOMR</t>
  </si>
  <si>
    <t>1INF/MASSIMO</t>
  </si>
  <si>
    <t>1SCOTTODIVETTIMO/LUCAMR</t>
  </si>
  <si>
    <t>SPAGNUOLO</t>
  </si>
  <si>
    <t>MARIACRISTINA</t>
  </si>
  <si>
    <t>1SPAGNUOLO/MARIACRISTINAMS</t>
  </si>
  <si>
    <t>SPORTIELLO</t>
  </si>
  <si>
    <t>1SPORTIELLO/DAVIDEMR</t>
  </si>
  <si>
    <t>JOSHUA</t>
  </si>
  <si>
    <t>1SPORTIELLO/JOSHUACHD</t>
  </si>
  <si>
    <t>1SPORTIELLO/MICHAELACHD</t>
  </si>
  <si>
    <t>ROMEO PAOLO</t>
  </si>
  <si>
    <t>1STEFANELLI/ROMEOPAOLOMR</t>
  </si>
  <si>
    <t>TAGLIAMONTE</t>
  </si>
  <si>
    <t>1TAGLIAMONTE/FRANCESCAMRS</t>
  </si>
  <si>
    <t>TOLOMEO</t>
  </si>
  <si>
    <t>1TOLOMEO/ADRIANOMR</t>
  </si>
  <si>
    <t>ADRIANOMARIA</t>
  </si>
  <si>
    <t>1TOLOMEO/ADRIANOMARIAMS</t>
  </si>
  <si>
    <t>1TOLOMEO/RENATOMR</t>
  </si>
  <si>
    <t>TRACI</t>
  </si>
  <si>
    <t>1TRACI/VALENTINAMS</t>
  </si>
  <si>
    <t>VANZANELLA</t>
  </si>
  <si>
    <t>1VANZANELLA/CECILIAMS</t>
  </si>
  <si>
    <t>1VARRIALE/ALESSANDROMR</t>
  </si>
  <si>
    <t>1VARRIALE/ELISABETTAMRS</t>
  </si>
  <si>
    <t>1VECCHIONE/VITTORIOMR</t>
  </si>
  <si>
    <t>1VENTURA/CONCETTAMS</t>
  </si>
  <si>
    <t>VERDE</t>
  </si>
  <si>
    <t>1VERDE/NICOLAMR</t>
  </si>
  <si>
    <t>1VERDE/DARIOMR</t>
  </si>
  <si>
    <t>1VERDE/STEFANIAMS</t>
  </si>
  <si>
    <t>1VIOLA/MARIARCAMRS</t>
  </si>
  <si>
    <t>1VITALE/CARLAMS</t>
  </si>
  <si>
    <t>1VITALE/NADIAMS</t>
  </si>
  <si>
    <t>1VITALE/ANTONIOMR</t>
  </si>
  <si>
    <t>1VITALE/ASSUNTAMS</t>
  </si>
  <si>
    <t>1VITIELLO/ROSARIAMS</t>
  </si>
  <si>
    <t>1VIVIANI/LEONARDOMR</t>
  </si>
  <si>
    <t>VIVIEN</t>
  </si>
  <si>
    <t>AGOVINO</t>
  </si>
  <si>
    <t>1VIVIEN/AGOVINOMR</t>
  </si>
  <si>
    <t>ZACCHIA</t>
  </si>
  <si>
    <t>1ZACCHIA/VALERIAMS</t>
  </si>
  <si>
    <t>ZAPPAROLI</t>
  </si>
  <si>
    <t>1ZAPPAROLI/DILETTAMS</t>
  </si>
  <si>
    <t>ZULTNER</t>
  </si>
  <si>
    <t>SILVIA TATIANA</t>
  </si>
  <si>
    <t>1ZULTNER/SILVIATATIANAMS</t>
  </si>
  <si>
    <t>1ABRESCIA/MICHELE</t>
  </si>
  <si>
    <t>19/12/67</t>
  </si>
  <si>
    <t>NE6126</t>
  </si>
  <si>
    <t>1ADESSO/GIUSEPPE</t>
  </si>
  <si>
    <t>ADESSO/MARTINOINF</t>
  </si>
  <si>
    <t>1ALLEGRETTI/VITANTONIO</t>
  </si>
  <si>
    <t>1ANTONICIELLO/LUIGI</t>
  </si>
  <si>
    <t>31/03/64</t>
  </si>
  <si>
    <t>1APRUZZESE/MASSIMILIANO</t>
  </si>
  <si>
    <t>1BARILE/ANTONIA</t>
  </si>
  <si>
    <t>15/08/74</t>
  </si>
  <si>
    <t>1BARILE/RAFFAELLA</t>
  </si>
  <si>
    <t>11/07/72</t>
  </si>
  <si>
    <t>1BENSO/NICOLO</t>
  </si>
  <si>
    <t>1BENSO/MAURO</t>
  </si>
  <si>
    <t>1BENSO/ANGELO</t>
  </si>
  <si>
    <t>1BOCCHINFUSO/FRANCESCO</t>
  </si>
  <si>
    <t>1BRINDICCI/MICHELE</t>
  </si>
  <si>
    <t>1BUONO/RAFFAELLA</t>
  </si>
  <si>
    <t>26/01/79</t>
  </si>
  <si>
    <t>1CALDARULO/MARIA</t>
  </si>
  <si>
    <t>28/07/50</t>
  </si>
  <si>
    <t>1CAPACCHIONE/ANGELA</t>
  </si>
  <si>
    <t>06/10/99</t>
  </si>
  <si>
    <t>1CAPITO/ANTONIO</t>
  </si>
  <si>
    <t>05/08/88</t>
  </si>
  <si>
    <t>1CARLUCCI/GIUSEPPE</t>
  </si>
  <si>
    <t>1CARLUCCI/ANTONELLA</t>
  </si>
  <si>
    <t>1CARLUCCI/SIMONE</t>
  </si>
  <si>
    <t>1CARLUCCI/DOMENICO</t>
  </si>
  <si>
    <t>1CONVERSANO/GIUSEPPE</t>
  </si>
  <si>
    <t>1CORTELLINO/RUGGIERO</t>
  </si>
  <si>
    <t>26/09/71</t>
  </si>
  <si>
    <t>1DAMICO/ROBERTO</t>
  </si>
  <si>
    <t>1DANDRIZZA/VALENTINA</t>
  </si>
  <si>
    <t>25/10/81</t>
  </si>
  <si>
    <t>1DELIA/ANGELO</t>
  </si>
  <si>
    <t>14/10/94</t>
  </si>
  <si>
    <t>1DELIA/ANTONIO</t>
  </si>
  <si>
    <t>1DELUCIA/CLARA</t>
  </si>
  <si>
    <t>1DELGROSSO/MATTEO</t>
  </si>
  <si>
    <t>19/09/76</t>
  </si>
  <si>
    <t>1DIGRUMO/ROSA</t>
  </si>
  <si>
    <t>02/07/66</t>
  </si>
  <si>
    <t>1DIPALMA/ANNA</t>
  </si>
  <si>
    <t>1DIPALMA/SAVERIO</t>
  </si>
  <si>
    <t>1DIPIERRO/ERICA</t>
  </si>
  <si>
    <t>15/01/94</t>
  </si>
  <si>
    <t>1DIVAGNO/DAMIANO</t>
  </si>
  <si>
    <t>1DIVAGNO/GAIA</t>
  </si>
  <si>
    <t>1DIVAGNO/MATTIA</t>
  </si>
  <si>
    <t>1DIMONTE/MARIA</t>
  </si>
  <si>
    <t>1DONGHIA/DOMENICA</t>
  </si>
  <si>
    <t>29/01/55</t>
  </si>
  <si>
    <t>1DONGHIA/FRANCESCO</t>
  </si>
  <si>
    <t>22/08/94</t>
  </si>
  <si>
    <t>1ERNANDES/DENNYS</t>
  </si>
  <si>
    <t>1FANIZZI/ISABELLA</t>
  </si>
  <si>
    <t>1FILANNINO/BARTOLOMEOPIO</t>
  </si>
  <si>
    <t>03/10/95</t>
  </si>
  <si>
    <t>1FRISARI/ANTONIETTA</t>
  </si>
  <si>
    <t>1GADALETA/LUCIA</t>
  </si>
  <si>
    <t>31/07/67</t>
  </si>
  <si>
    <t>1GASPARRE/NICOLA</t>
  </si>
  <si>
    <t>16/12/05</t>
  </si>
  <si>
    <t>1GASPARRE/SOFIAANNA</t>
  </si>
  <si>
    <t>18/08/10</t>
  </si>
  <si>
    <t>1GENCHI/GRAZIA</t>
  </si>
  <si>
    <t>14/06/04</t>
  </si>
  <si>
    <t>1GENCHI/ROSARIO</t>
  </si>
  <si>
    <t>11/04/75</t>
  </si>
  <si>
    <t>1GENCHI/STEFANO</t>
  </si>
  <si>
    <t>14/10/08</t>
  </si>
  <si>
    <t>1GENTILE/GIOVANNI</t>
  </si>
  <si>
    <t>1GUARNIERI/VALENTINA</t>
  </si>
  <si>
    <t>06/12/86</t>
  </si>
  <si>
    <t>1IMPEDOVO/AZZURRA</t>
  </si>
  <si>
    <t>09/06/98</t>
  </si>
  <si>
    <t>1JANNUZZI/FERDINANDO</t>
  </si>
  <si>
    <t>1LABARILE/SABINO</t>
  </si>
  <si>
    <t>1LACALAMITA/VANESSA</t>
  </si>
  <si>
    <t>08/04/97</t>
  </si>
  <si>
    <t>1LACAVALLA/NICOLA</t>
  </si>
  <si>
    <t>24/08/71</t>
  </si>
  <si>
    <t>1LACERENZA/FRANCESCO</t>
  </si>
  <si>
    <t>1LACERENZA/LUANA</t>
  </si>
  <si>
    <t>1LACERENZA/MARIAMONICA</t>
  </si>
  <si>
    <t>1LAERA/RINO</t>
  </si>
  <si>
    <t>27/07/98</t>
  </si>
  <si>
    <t>1LAGHEZZA/CINZIA</t>
  </si>
  <si>
    <t>1LANOTTE/CARLO</t>
  </si>
  <si>
    <t>23/07/95</t>
  </si>
  <si>
    <t>1LATERZA/MIRKO</t>
  </si>
  <si>
    <t>1LATERZA/GABRIELE</t>
  </si>
  <si>
    <t>1LATILLA/ANNARITA</t>
  </si>
  <si>
    <t>1LAZAZZERA/ROSARIA</t>
  </si>
  <si>
    <t>19/07/61</t>
  </si>
  <si>
    <t>1LOIUDICE/LUCIA</t>
  </si>
  <si>
    <t>1LOIZZO/LEONARDO</t>
  </si>
  <si>
    <t>25/02/61</t>
  </si>
  <si>
    <t>1LOLIVO/ROSA</t>
  </si>
  <si>
    <t>1LOMURNO/MARIA</t>
  </si>
  <si>
    <t>1LOPOPOLO/ANDREA</t>
  </si>
  <si>
    <t>13/03/90</t>
  </si>
  <si>
    <t>1LOPOPOLO/ENEA</t>
  </si>
  <si>
    <t>1MAGGIPINTO/BEATRICE</t>
  </si>
  <si>
    <t>1MANCUSO/BRUNO</t>
  </si>
  <si>
    <t>1MANCUSO/ANTONIO</t>
  </si>
  <si>
    <t>1MARSEGLIA/AGOSTINOFAUSTO</t>
  </si>
  <si>
    <t>22/03/69</t>
  </si>
  <si>
    <t>1MARSEGLIA/EUGENIO</t>
  </si>
  <si>
    <t>30/03/04</t>
  </si>
  <si>
    <t>1MARSEGLIA/GIANMARIO</t>
  </si>
  <si>
    <t>01/06/07</t>
  </si>
  <si>
    <t>1MARTINA/FRANCESCA</t>
  </si>
  <si>
    <t>14/03/83</t>
  </si>
  <si>
    <t>1MASELLA/CHIARA</t>
  </si>
  <si>
    <t>1MASTROCRISTINO/VITO</t>
  </si>
  <si>
    <t>14/05/52</t>
  </si>
  <si>
    <t>1MORETTI/ANDREAANTONIO</t>
  </si>
  <si>
    <t>04/10/10</t>
  </si>
  <si>
    <t>1MORETTI/ANTONIO</t>
  </si>
  <si>
    <t>1MORETTI/GAETANO</t>
  </si>
  <si>
    <t>06/11/91</t>
  </si>
  <si>
    <t>28/09/06</t>
  </si>
  <si>
    <t>28/04/10</t>
  </si>
  <si>
    <t>1MORETTI/GIOVANNA</t>
  </si>
  <si>
    <t>27/05/76</t>
  </si>
  <si>
    <t>1MORETTI/GIOVANNI</t>
  </si>
  <si>
    <t>07/10/83</t>
  </si>
  <si>
    <t>1MORETTI/MARCO</t>
  </si>
  <si>
    <t>1MORETTI/MELISSA</t>
  </si>
  <si>
    <t>1MORETTI/NICOLA</t>
  </si>
  <si>
    <t>13/04/78</t>
  </si>
  <si>
    <t>1MORETTI/TOMMASO</t>
  </si>
  <si>
    <t>24/10/74</t>
  </si>
  <si>
    <t>1NAPOLETANO/ALESSANDRA</t>
  </si>
  <si>
    <t>1NAPOLETANO/FEDERICA</t>
  </si>
  <si>
    <t>24/06/12</t>
  </si>
  <si>
    <t>1NAPOLETANO/NICOLA</t>
  </si>
  <si>
    <t>24/09/84</t>
  </si>
  <si>
    <t>1NINIVAGGI/SANTE</t>
  </si>
  <si>
    <t>1NINIVAGGI/MARIANA</t>
  </si>
  <si>
    <t>1NINIVAGGI/VINCENZO</t>
  </si>
  <si>
    <t>1NUZZI/CATERINA</t>
  </si>
  <si>
    <t>16/02/73</t>
  </si>
  <si>
    <t>1PALERMO/ANTONIA</t>
  </si>
  <si>
    <t>1PALERMO/PIERGIACOMO</t>
  </si>
  <si>
    <t>1PALERMO/SEBASTIANO</t>
  </si>
  <si>
    <t>1PALMITESTA/CARMELINDA</t>
  </si>
  <si>
    <t>1PALUMBO/FILOMENA</t>
  </si>
  <si>
    <t>1PARADISO/PATRIZIA</t>
  </si>
  <si>
    <t>05/07/86</t>
  </si>
  <si>
    <t>1PASQUADIBISCEGLIE/SAVINO</t>
  </si>
  <si>
    <t>1PICCOLO/MICHELE</t>
  </si>
  <si>
    <t>05/10/95</t>
  </si>
  <si>
    <t>1PICCOLO/CHIARA</t>
  </si>
  <si>
    <t>1QUARTO/MARIAGRAZIA</t>
  </si>
  <si>
    <t>02/12/98</t>
  </si>
  <si>
    <t>1RICCO/ADDOLORATA</t>
  </si>
  <si>
    <t>1RISCATTO/NICOLA</t>
  </si>
  <si>
    <t>1RISCATTO/SIMONA</t>
  </si>
  <si>
    <t>1RISCATTO/ALESSIA</t>
  </si>
  <si>
    <t>1ROSSINI/RAFFAELLA</t>
  </si>
  <si>
    <t>25/11/85</t>
  </si>
  <si>
    <t>1ROTOLO/STEFANO</t>
  </si>
  <si>
    <t>1RUBINI/VINCENZO</t>
  </si>
  <si>
    <t>1RUBINI/GIACOMO</t>
  </si>
  <si>
    <t>1RUBINI/ANTONIETTA</t>
  </si>
  <si>
    <t>1RUBINI/CARMELA</t>
  </si>
  <si>
    <t>1RUBINI/GIUSEPPE</t>
  </si>
  <si>
    <t>1RUGGIERI/ALESSIA</t>
  </si>
  <si>
    <t>06/03/91</t>
  </si>
  <si>
    <t>1SCAMARCIA/ANDREA</t>
  </si>
  <si>
    <t>1SCAMARCIA/ANGELO</t>
  </si>
  <si>
    <t>1SIBILANO/ANNA</t>
  </si>
  <si>
    <t>1SIBILANO/CARLO</t>
  </si>
  <si>
    <t>1SIMONE/ANNARITA</t>
  </si>
  <si>
    <t>1SPORTELLI/GINEVRA</t>
  </si>
  <si>
    <t>1SPORTELLI/MATTIA</t>
  </si>
  <si>
    <t>1SPORTELLI/NOEMI</t>
  </si>
  <si>
    <t>1SPORTELLI/PASQUALE</t>
  </si>
  <si>
    <t>18/07/80</t>
  </si>
  <si>
    <t>1STASOLLA/ANGELO</t>
  </si>
  <si>
    <t>20/12/83</t>
  </si>
  <si>
    <t>1STASOLLA/CARMELA</t>
  </si>
  <si>
    <t>22/01/76</t>
  </si>
  <si>
    <t>1STASOLLA/MARIA</t>
  </si>
  <si>
    <t>22/05/74</t>
  </si>
  <si>
    <t>1TAMBORRINO/CAMILLA</t>
  </si>
  <si>
    <t>19/08/71</t>
  </si>
  <si>
    <t>1TANZARELLA/ISABELLA</t>
  </si>
  <si>
    <t>1TORTORA/LUCIA</t>
  </si>
  <si>
    <t>1VOZZA/LUCIANA</t>
  </si>
  <si>
    <t>22/05/98</t>
  </si>
  <si>
    <t>1ZAGARIA/FRANCO</t>
  </si>
  <si>
    <t>1ZAGARIA/CARLOTTA</t>
  </si>
  <si>
    <t>1ZAGARIA/MICHELE</t>
  </si>
  <si>
    <t xml:space="preserve">ABASCIA </t>
  </si>
  <si>
    <t>1.ABASCIA/GIOVANNI</t>
  </si>
  <si>
    <t>2.ABASCIA/LEONARDO</t>
  </si>
  <si>
    <t>ABBATEPAOLO</t>
  </si>
  <si>
    <t xml:space="preserve">PAQUITA                       </t>
  </si>
  <si>
    <t>3.ABBATEPAOLO/PAQUITA</t>
  </si>
  <si>
    <t>17/11/74</t>
  </si>
  <si>
    <t>4.ACQUAVIVA/ANTONIO</t>
  </si>
  <si>
    <t>09/10/81</t>
  </si>
  <si>
    <t>5.ACQUAVIVA/MAURO</t>
  </si>
  <si>
    <t>11/11/16</t>
  </si>
  <si>
    <t>6.ALFARANO/SARA</t>
  </si>
  <si>
    <t>23/04/04</t>
  </si>
  <si>
    <t xml:space="preserve">ALLEGRINI                     </t>
  </si>
  <si>
    <t>7.ALLEGRINI/GIUSEPPE</t>
  </si>
  <si>
    <t>8.ALLEGRINI/MARTINA</t>
  </si>
  <si>
    <t>9.ALLEGRINI/TOMMASO</t>
  </si>
  <si>
    <t>10.AMODIO/ALESSANDRO</t>
  </si>
  <si>
    <t>23/02/91</t>
  </si>
  <si>
    <t>11.ANGARANO/ELIA</t>
  </si>
  <si>
    <t>12.ANGARANO/GIANPAOLO</t>
  </si>
  <si>
    <t>ANTIFORA</t>
  </si>
  <si>
    <t>ROSA MARIA PAOLA</t>
  </si>
  <si>
    <t>13.ANTIFORA/ROSAMARIA</t>
  </si>
  <si>
    <t>ANTONELLI</t>
  </si>
  <si>
    <t>14.ANTONELLI/GIOVANNI</t>
  </si>
  <si>
    <t>18/06/79</t>
  </si>
  <si>
    <t>15.ANTONELLI/MARTINA</t>
  </si>
  <si>
    <t>23/10/13</t>
  </si>
  <si>
    <t xml:space="preserve">VITO LEONARDO                 </t>
  </si>
  <si>
    <t>16.ANTONELLI/VITOLEONA</t>
  </si>
  <si>
    <t>30/05/11</t>
  </si>
  <si>
    <t>17.ARDITO/CLAUDIO</t>
  </si>
  <si>
    <t>17/02/67</t>
  </si>
  <si>
    <t>ARIGLIANI</t>
  </si>
  <si>
    <t xml:space="preserve">DOMINIQUE                     </t>
  </si>
  <si>
    <t>18.ARTIGLIANI/DOMINIQ</t>
  </si>
  <si>
    <t>22/08/75</t>
  </si>
  <si>
    <t>AZZOLLINI</t>
  </si>
  <si>
    <t>19.AZZOLINI/GIOIA</t>
  </si>
  <si>
    <t>23/08/22</t>
  </si>
  <si>
    <t>20.AZZOLINI/GIUSEPPE</t>
  </si>
  <si>
    <t>24/04/85</t>
  </si>
  <si>
    <t>21.AZZOLINI/SERGIO</t>
  </si>
  <si>
    <t>03/06/16</t>
  </si>
  <si>
    <t>BACI</t>
  </si>
  <si>
    <t>22.BACI/ALESSIA</t>
  </si>
  <si>
    <t>25/01/99</t>
  </si>
  <si>
    <t xml:space="preserve">KOSTANDINA                    </t>
  </si>
  <si>
    <t>23.BACI/KOSTANDINA</t>
  </si>
  <si>
    <t>08/10/49</t>
  </si>
  <si>
    <t>24.BACI/MANUEL</t>
  </si>
  <si>
    <t>07/01/02</t>
  </si>
  <si>
    <t>BASCIA</t>
  </si>
  <si>
    <t xml:space="preserve">SERENA BEATRICE               </t>
  </si>
  <si>
    <t>25.BASCIA/SERENABEATR</t>
  </si>
  <si>
    <t>22/04/88</t>
  </si>
  <si>
    <t>BELGIOVINE</t>
  </si>
  <si>
    <t>26.BELGIOVINE/VALERIA</t>
  </si>
  <si>
    <t xml:space="preserve">BELLINFANTE                   </t>
  </si>
  <si>
    <t>27.BELLINFANTE/VINCEN</t>
  </si>
  <si>
    <t>28.BIANCO/FRANCESCO</t>
  </si>
  <si>
    <t>26/02/76</t>
  </si>
  <si>
    <t xml:space="preserve">BOERO                         </t>
  </si>
  <si>
    <t>29.BOERO/BENEDETTA</t>
  </si>
  <si>
    <t>30.BOERO/FRANCESCO</t>
  </si>
  <si>
    <t>31.BOERO/GIOVANNI</t>
  </si>
  <si>
    <t>32.BUCCI/ALFONSO</t>
  </si>
  <si>
    <t>23/10/05</t>
  </si>
  <si>
    <t>33.BUCCI/NICOLE</t>
  </si>
  <si>
    <t>18/10/10</t>
  </si>
  <si>
    <t>34.BUCCI/VINCENZO</t>
  </si>
  <si>
    <t>26/06/73</t>
  </si>
  <si>
    <t>35.CALO/CATERINA</t>
  </si>
  <si>
    <t>29/06/78</t>
  </si>
  <si>
    <t>36.CAPUANO/FRANCESCO</t>
  </si>
  <si>
    <t>02/01/61</t>
  </si>
  <si>
    <t xml:space="preserve">ALESSIA NUNZIA                </t>
  </si>
  <si>
    <t>13/07/03</t>
  </si>
  <si>
    <t>12/03/09</t>
  </si>
  <si>
    <t>27/07/76</t>
  </si>
  <si>
    <t>37.CARBONARA/PIERO</t>
  </si>
  <si>
    <t>CAROSELLA</t>
  </si>
  <si>
    <t>VISCARDO</t>
  </si>
  <si>
    <t>38.CAROSELLA/VISCARDO</t>
  </si>
  <si>
    <t xml:space="preserve">CASARDI                       </t>
  </si>
  <si>
    <t xml:space="preserve">MARIANGELA          </t>
  </si>
  <si>
    <t>39.CASARDI/MARIANGELA</t>
  </si>
  <si>
    <t>CERVONE</t>
  </si>
  <si>
    <t>ROBERTA ROSA</t>
  </si>
  <si>
    <t>40.CERVONE/ROBERTAROS</t>
  </si>
  <si>
    <t>COLUMELLA</t>
  </si>
  <si>
    <t>41.COLUMELLA/DOMENICO</t>
  </si>
  <si>
    <t xml:space="preserve">CORCELLA                      </t>
  </si>
  <si>
    <t>42.CORCELLA/LUISA</t>
  </si>
  <si>
    <t xml:space="preserve">MATTEO ALBERTO                </t>
  </si>
  <si>
    <t>43.CORTESE/MATTEOALBER</t>
  </si>
  <si>
    <t>02/05/98</t>
  </si>
  <si>
    <t xml:space="preserve">ARIANNA </t>
  </si>
  <si>
    <t>44.CORVINO/ARIANNA</t>
  </si>
  <si>
    <t>45.CORVINO/SUSANNA</t>
  </si>
  <si>
    <t>CUCCO</t>
  </si>
  <si>
    <t>46.CUCCO/MARISOL</t>
  </si>
  <si>
    <t>48.DEBENEDICTIS/MICHEL</t>
  </si>
  <si>
    <t xml:space="preserve">DE BENEDICTIS </t>
  </si>
  <si>
    <t>47.DEBENEDICTIS/MARCO</t>
  </si>
  <si>
    <t>DE CAROLIS</t>
  </si>
  <si>
    <t>49.DECAROLIS/DONATO</t>
  </si>
  <si>
    <t>20/06/11</t>
  </si>
  <si>
    <t>50.DECAROLIS/GIOVANNI</t>
  </si>
  <si>
    <t>26/12/75</t>
  </si>
  <si>
    <t>51.DECAROLIS/PIETRO</t>
  </si>
  <si>
    <t>05/12/05</t>
  </si>
  <si>
    <t>52.DEMAIO/MARIO</t>
  </si>
  <si>
    <t>29/09/71</t>
  </si>
  <si>
    <t>53.DEMARE/PIERPAOLO</t>
  </si>
  <si>
    <t xml:space="preserve">ANNABELLA                     </t>
  </si>
  <si>
    <t>55.DETULLIO/ANNABELLA</t>
  </si>
  <si>
    <t>26/02/84</t>
  </si>
  <si>
    <t>D'ESTE</t>
  </si>
  <si>
    <t xml:space="preserve">MARINA                        </t>
  </si>
  <si>
    <t>54.DESTE/MARINA</t>
  </si>
  <si>
    <t>20/11/93</t>
  </si>
  <si>
    <t>DI CATERINA</t>
  </si>
  <si>
    <t>56.DICATERINA/ANTONEL</t>
  </si>
  <si>
    <t>14/04/74</t>
  </si>
  <si>
    <t>DI LUZIO</t>
  </si>
  <si>
    <t>58.DILUZIO/LEONARDO</t>
  </si>
  <si>
    <t>DI SANTO</t>
  </si>
  <si>
    <t>59.DISANTO/ROSSELLA</t>
  </si>
  <si>
    <t>57.DILILLO/ANTONIA</t>
  </si>
  <si>
    <t>60.FANELLI/DONATELLO</t>
  </si>
  <si>
    <t>61.FIGLIOLA/MARCO</t>
  </si>
  <si>
    <t>03/01/19</t>
  </si>
  <si>
    <t>62.FIGLIOLA/NATALE</t>
  </si>
  <si>
    <t>28/05/83</t>
  </si>
  <si>
    <t>63.FIGLIOLA/RICCARDO</t>
  </si>
  <si>
    <t>16/04/14</t>
  </si>
  <si>
    <t>64.FIORE/FELICE</t>
  </si>
  <si>
    <t>65.FIORE/VINCENZO</t>
  </si>
  <si>
    <t>FORCELLA</t>
  </si>
  <si>
    <t>66.FORCELLA/ANDREA</t>
  </si>
  <si>
    <t>02/05/09</t>
  </si>
  <si>
    <t>67.FORCELLA/SALVATORE</t>
  </si>
  <si>
    <t>12/01/69</t>
  </si>
  <si>
    <t xml:space="preserve">SIMONA ANNA                   </t>
  </si>
  <si>
    <t>68.FORCELLA/SIMONA</t>
  </si>
  <si>
    <t>07/12/04</t>
  </si>
  <si>
    <t>FRAGASSI</t>
  </si>
  <si>
    <t>69.FRAGASSI/GIOVANNA</t>
  </si>
  <si>
    <t>70.FRAGASSI/MARISOL</t>
  </si>
  <si>
    <t>71.FRAGASSI/ROCCO</t>
  </si>
  <si>
    <t>74.GELAO/TERESA</t>
  </si>
  <si>
    <t>72.GELAO/LORENZO</t>
  </si>
  <si>
    <t>73.GELAO/MICHELE</t>
  </si>
  <si>
    <t>75.GENCHI/MICHELE</t>
  </si>
  <si>
    <t>27/05/67</t>
  </si>
  <si>
    <t>GRAVINA</t>
  </si>
  <si>
    <t>76.GRAVINA/COSIMO</t>
  </si>
  <si>
    <t>07/01/80</t>
  </si>
  <si>
    <t xml:space="preserve">LOREDANA                      </t>
  </si>
  <si>
    <t>77.LAGRASTA/LOREDANA</t>
  </si>
  <si>
    <t>14/08/81</t>
  </si>
  <si>
    <t>LAURORA</t>
  </si>
  <si>
    <t>78.LAURORA/EMANUELE</t>
  </si>
  <si>
    <t>06/11/53</t>
  </si>
  <si>
    <t>79.LAURORA/FRANCESCA</t>
  </si>
  <si>
    <t>16/03/87</t>
  </si>
  <si>
    <t>80.LAURORA/GIOVANNA</t>
  </si>
  <si>
    <t>26/10/83</t>
  </si>
  <si>
    <t>81.LAZAZZERA/LOREDANA</t>
  </si>
  <si>
    <t xml:space="preserve">LEPORE                        </t>
  </si>
  <si>
    <t>82.LEPORE/DOMENICO</t>
  </si>
  <si>
    <t>83.LEPORE/FRANCESCO</t>
  </si>
  <si>
    <t>LIEGGI</t>
  </si>
  <si>
    <t>84.LIEGGI/MILENA</t>
  </si>
  <si>
    <t>05/03/82</t>
  </si>
  <si>
    <t>85.LONGO/MARIA</t>
  </si>
  <si>
    <t>02/03/72</t>
  </si>
  <si>
    <t>86.LORUSSO/FRANCESCA</t>
  </si>
  <si>
    <t>87.LORUSSO/ROSSANA</t>
  </si>
  <si>
    <t xml:space="preserve">CRESCENZA                     </t>
  </si>
  <si>
    <t>18/07/75</t>
  </si>
  <si>
    <t>88.LOVREGLIO/ANTONIO</t>
  </si>
  <si>
    <t>06/06/83</t>
  </si>
  <si>
    <t>89.LOVREGLIO/AZZURRA</t>
  </si>
  <si>
    <t>03/08/20</t>
  </si>
  <si>
    <t>90.MARTINELLI/ILARIA</t>
  </si>
  <si>
    <t>MARULLI</t>
  </si>
  <si>
    <t>91.MARULLI/ANDREA</t>
  </si>
  <si>
    <t>06/11/00</t>
  </si>
  <si>
    <t>92.MARULLI/ANTONIO</t>
  </si>
  <si>
    <t>13/12/65</t>
  </si>
  <si>
    <t>93.MARULLI/LUIGI</t>
  </si>
  <si>
    <t>23/01/02</t>
  </si>
  <si>
    <t xml:space="preserve">VALERIA                       </t>
  </si>
  <si>
    <t>94.MARULLI/VALERIA</t>
  </si>
  <si>
    <t>08/11/96</t>
  </si>
  <si>
    <t>MARZOCCA</t>
  </si>
  <si>
    <t>ANNALISA VINCENZA</t>
  </si>
  <si>
    <t>95.MARXOCCA/ANNALISAV</t>
  </si>
  <si>
    <t>96.MATARRESE/ROCCO</t>
  </si>
  <si>
    <t>97.MELE/MICAELA</t>
  </si>
  <si>
    <t>08/08/85</t>
  </si>
  <si>
    <t>MELILLO</t>
  </si>
  <si>
    <t>98.MELILLO/VALERIO</t>
  </si>
  <si>
    <t>24/06/74</t>
  </si>
  <si>
    <t>99.MIGLIETTA/GIOVANNI</t>
  </si>
  <si>
    <t>100.MONNO/ALESSANDRO</t>
  </si>
  <si>
    <t>06/07/19</t>
  </si>
  <si>
    <t>101.MONNO/MADDALENA</t>
  </si>
  <si>
    <t>15/07/55</t>
  </si>
  <si>
    <t>NATUZZI</t>
  </si>
  <si>
    <t>102.NATUZZI/DONATELLA</t>
  </si>
  <si>
    <t xml:space="preserve">NETTIS </t>
  </si>
  <si>
    <t>103.NETTIS/GIOVANNI</t>
  </si>
  <si>
    <t>104.ORESTE/ANNAMARIA</t>
  </si>
  <si>
    <t>13/04/82</t>
  </si>
  <si>
    <t>PADOVAN</t>
  </si>
  <si>
    <t>105.PADOVAN/AGNESE</t>
  </si>
  <si>
    <t>21/10/89</t>
  </si>
  <si>
    <t>106.PALUMBO/MASSIMO</t>
  </si>
  <si>
    <t>PAOLILLO</t>
  </si>
  <si>
    <t xml:space="preserve">FRANCESCO NAZARIO             </t>
  </si>
  <si>
    <t>107.PAOLILLO/FRANCESCON</t>
  </si>
  <si>
    <t>28/07/66</t>
  </si>
  <si>
    <t>ANTONIODEMETRIO</t>
  </si>
  <si>
    <t>108.PASCALI/ANTONIODEME</t>
  </si>
  <si>
    <t>109.PASCALI/GRETA</t>
  </si>
  <si>
    <t>RITA MARIA</t>
  </si>
  <si>
    <t>110.PEDONE/RITAMARIA</t>
  </si>
  <si>
    <t>111.PEDONE/SERENA</t>
  </si>
  <si>
    <t>112.PICCININNI/ANGELIC</t>
  </si>
  <si>
    <t>PICCINNO</t>
  </si>
  <si>
    <t xml:space="preserve">MARIA CONCETTA                </t>
  </si>
  <si>
    <t>113.PICCINNO/MARIACONC</t>
  </si>
  <si>
    <t>16/07/79</t>
  </si>
  <si>
    <t>114.PISCOPO/ANDREA</t>
  </si>
  <si>
    <t>03/12/79</t>
  </si>
  <si>
    <t>115.PISCOPO/ELENA</t>
  </si>
  <si>
    <t>10/06/10</t>
  </si>
  <si>
    <t>116.PISCOPO/FEDERICO</t>
  </si>
  <si>
    <t>04/06/05</t>
  </si>
  <si>
    <t>PONTRANDOLFO</t>
  </si>
  <si>
    <t>117.PONTRANDOLFO/GIUSEP</t>
  </si>
  <si>
    <t>119.PORCELLI/TERESA</t>
  </si>
  <si>
    <t>26/08/61</t>
  </si>
  <si>
    <t>118.PORCELLI/ROSANNA</t>
  </si>
  <si>
    <t>QUADRETTI</t>
  </si>
  <si>
    <t>RAMIREZ</t>
  </si>
  <si>
    <t xml:space="preserve">FILIPPO MARIA                 </t>
  </si>
  <si>
    <t>120.RAMIREZ/FILIPPOMARI</t>
  </si>
  <si>
    <t>03/08/17</t>
  </si>
  <si>
    <t>121.RAMIREZ/GINEVRA</t>
  </si>
  <si>
    <t>24/01/13</t>
  </si>
  <si>
    <t>122.RAMIREZ/GIUSEPPE</t>
  </si>
  <si>
    <t>16/11/77</t>
  </si>
  <si>
    <t>REMINE</t>
  </si>
  <si>
    <t>123.REMINE/VERONICAMAR</t>
  </si>
  <si>
    <t>124.RESTA/ROCCO</t>
  </si>
  <si>
    <t>22/06/73</t>
  </si>
  <si>
    <t>125.RICCI/FLORIANA</t>
  </si>
  <si>
    <t>126.RINALDI/ANTONIO</t>
  </si>
  <si>
    <t>12/05/16</t>
  </si>
  <si>
    <t xml:space="preserve">MICHELA                       </t>
  </si>
  <si>
    <t>127.RINALDI/MICHELA</t>
  </si>
  <si>
    <t>14/04/19</t>
  </si>
  <si>
    <t>128.RINALDI/TOMMASO</t>
  </si>
  <si>
    <t>04/01/86</t>
  </si>
  <si>
    <t xml:space="preserve">RIZZITELLI </t>
  </si>
  <si>
    <t>129.RIZZITELLI/LUCIA</t>
  </si>
  <si>
    <t xml:space="preserve">GIUSEPPINA CATERINA           </t>
  </si>
  <si>
    <t>130.ROMANO/GIUSEPPINAC</t>
  </si>
  <si>
    <t>11/02/62</t>
  </si>
  <si>
    <t>131.SANSONE/MARIA</t>
  </si>
  <si>
    <t>SANVITO</t>
  </si>
  <si>
    <t>132.SANVITO/ROBERTA</t>
  </si>
  <si>
    <t>11/04/69</t>
  </si>
  <si>
    <t>133.SAVINO/MARIANGELA</t>
  </si>
  <si>
    <t>22/04/71</t>
  </si>
  <si>
    <t xml:space="preserve">MARIA MADDALENA               </t>
  </si>
  <si>
    <t>134.SCARINGI/MARIAMADD</t>
  </si>
  <si>
    <t>03/02/73</t>
  </si>
  <si>
    <t>DONATA MARIA</t>
  </si>
  <si>
    <t>135.SETTE/DONATAMARIA</t>
  </si>
  <si>
    <t xml:space="preserve">SINIGAGLIA                    </t>
  </si>
  <si>
    <t>136.SINIGAGLIA/ROSSELL</t>
  </si>
  <si>
    <t>SORANGELO</t>
  </si>
  <si>
    <t xml:space="preserve">ANNARITA                      </t>
  </si>
  <si>
    <t>137.SORANGELO/ANNARITA</t>
  </si>
  <si>
    <t>26/08/83</t>
  </si>
  <si>
    <t xml:space="preserve">SPINAZZOLA                    </t>
  </si>
  <si>
    <t>138.SPINAZZOLA/FRANCESC</t>
  </si>
  <si>
    <t xml:space="preserve">MICHELE ROBERTO     </t>
  </si>
  <si>
    <t>139.SPINAZZOLA/MICHELER</t>
  </si>
  <si>
    <t>140.SPINAZZOLA/MIRIAM</t>
  </si>
  <si>
    <t>SQUEO DE VILLAGOMEZ</t>
  </si>
  <si>
    <t>141.SQUEODEVILLAGOMEZ/R</t>
  </si>
  <si>
    <t>STALLONE</t>
  </si>
  <si>
    <t>07/11/62</t>
  </si>
  <si>
    <t>STRAMAGLIA</t>
  </si>
  <si>
    <t>142.STRAMAGLIA/GIUSEPPE</t>
  </si>
  <si>
    <t>07/10/76</t>
  </si>
  <si>
    <t>143.STRAMAGLIA/MORENA</t>
  </si>
  <si>
    <t>05/07/11</t>
  </si>
  <si>
    <t xml:space="preserve">CIRO                          </t>
  </si>
  <si>
    <t>144.TAMMARO/CIRO</t>
  </si>
  <si>
    <t>10/08/59</t>
  </si>
  <si>
    <t xml:space="preserve">TANZARIELLO                   </t>
  </si>
  <si>
    <t xml:space="preserve">RITA                </t>
  </si>
  <si>
    <t>145.TANZARIELLO/RITA</t>
  </si>
  <si>
    <t>TARTARO</t>
  </si>
  <si>
    <t xml:space="preserve">PALMIRO                       </t>
  </si>
  <si>
    <t>146.TARTARO/PALMIRO</t>
  </si>
  <si>
    <t>04/04/71</t>
  </si>
  <si>
    <t xml:space="preserve">TASSIELLO                     </t>
  </si>
  <si>
    <t>147.TASSIELLO/LUCREZIA</t>
  </si>
  <si>
    <t>TASSONE</t>
  </si>
  <si>
    <t>148.TASSONE/FILIPPO</t>
  </si>
  <si>
    <t>149.TASSONE/GAETANO</t>
  </si>
  <si>
    <t>150.TASSONE/VITTORIA</t>
  </si>
  <si>
    <t xml:space="preserve">PASQUA                        </t>
  </si>
  <si>
    <t>01/09/64</t>
  </si>
  <si>
    <t>ANSIS</t>
  </si>
  <si>
    <t>151.TODISCO/ANSIS</t>
  </si>
  <si>
    <t xml:space="preserve">ALESSIO RAFFAELE              </t>
  </si>
  <si>
    <t>152.TONTI/ALESSIORAFFAE</t>
  </si>
  <si>
    <t>30/10/84</t>
  </si>
  <si>
    <t xml:space="preserve">GRETA GEMMA                   </t>
  </si>
  <si>
    <t>153.TONTI/GRETAGEMMA</t>
  </si>
  <si>
    <t>15/01/21</t>
  </si>
  <si>
    <t>154.TORRES/DOMENICO</t>
  </si>
  <si>
    <t>18/08/71</t>
  </si>
  <si>
    <t>155.VENTRELLA/ANNA</t>
  </si>
  <si>
    <t>VENTRELLI</t>
  </si>
  <si>
    <t>156.VENTRELLI/GIOVANNI</t>
  </si>
  <si>
    <t>VERNA</t>
  </si>
  <si>
    <t xml:space="preserve">ALFREDO                       </t>
  </si>
  <si>
    <t>157.VERNA/ALFREDO</t>
  </si>
  <si>
    <t>11/08/77</t>
  </si>
  <si>
    <t>158.VERNA/VINCENZO</t>
  </si>
  <si>
    <t>11/06/18</t>
  </si>
  <si>
    <t>VINCITORIO</t>
  </si>
  <si>
    <t>KRISTIAN</t>
  </si>
  <si>
    <t>159.VINCITORIO/KRISTIAN</t>
  </si>
  <si>
    <t>160.VINCITORIO/RAFFAELE</t>
  </si>
  <si>
    <t>WACLAWIK</t>
  </si>
  <si>
    <t>161.WACLAWIC/BARBARA</t>
  </si>
  <si>
    <t>ZAZA</t>
  </si>
  <si>
    <t xml:space="preserve">ROSSANA                       </t>
  </si>
  <si>
    <t>162.ZAZA/ROSSANA</t>
  </si>
  <si>
    <t>30/08/73</t>
  </si>
  <si>
    <t>163.ZINGARO/LUCIA</t>
  </si>
  <si>
    <t>21/07/87</t>
  </si>
  <si>
    <t>W46698</t>
  </si>
  <si>
    <t>CALLARI</t>
  </si>
  <si>
    <t>Accanito</t>
  </si>
  <si>
    <t>anna</t>
  </si>
  <si>
    <t>ACCANITO/ANNA</t>
  </si>
  <si>
    <t>NE7122</t>
  </si>
  <si>
    <t>ALFIERI</t>
  </si>
  <si>
    <t>ALFIERI/CARMELA</t>
  </si>
  <si>
    <t xml:space="preserve">ALMA </t>
  </si>
  <si>
    <t>ALMA/MARCO</t>
  </si>
  <si>
    <t>ALMA/LUCA</t>
  </si>
  <si>
    <t>Balestra</t>
  </si>
  <si>
    <t xml:space="preserve">Francesco </t>
  </si>
  <si>
    <t>BALESTRA/FRANCESCO</t>
  </si>
  <si>
    <t xml:space="preserve"> India </t>
  </si>
  <si>
    <t>BALESTRA/INDIA</t>
  </si>
  <si>
    <t xml:space="preserve"> Nino </t>
  </si>
  <si>
    <t>BALESTRA/NINO</t>
  </si>
  <si>
    <t xml:space="preserve">BARTOLO                       </t>
  </si>
  <si>
    <t>BARTOLO/MADDALENA</t>
  </si>
  <si>
    <t xml:space="preserve">BATTAGLIA                     </t>
  </si>
  <si>
    <t>BATTAGLIA/ANTONIO</t>
  </si>
  <si>
    <t xml:space="preserve">MORENA              </t>
  </si>
  <si>
    <t>BATTAGLIA/MORENA</t>
  </si>
  <si>
    <t xml:space="preserve">bonito </t>
  </si>
  <si>
    <t>BONITO/SALVATORE</t>
  </si>
  <si>
    <t xml:space="preserve">vincenzo </t>
  </si>
  <si>
    <t>BONITO/VINCENZO</t>
  </si>
  <si>
    <t xml:space="preserve">BOVENZI                       </t>
  </si>
  <si>
    <t xml:space="preserve">ANNAPAOLA           </t>
  </si>
  <si>
    <t>BOVENZI/ANNAPAOLA</t>
  </si>
  <si>
    <t>BOVENZI/GIUSEPPE</t>
  </si>
  <si>
    <t>BOVENZI/SARA</t>
  </si>
  <si>
    <t>Cangiano</t>
  </si>
  <si>
    <t>CANGIANO/GIUSEPPE</t>
  </si>
  <si>
    <t>CAPONETTO</t>
  </si>
  <si>
    <t>CAPONETTO/ELENA</t>
  </si>
  <si>
    <t>CAPONETTO/AURELIO</t>
  </si>
  <si>
    <t>CAREZZA</t>
  </si>
  <si>
    <t>CAREZZA/GIOVANNI</t>
  </si>
  <si>
    <t>CAREZZA/DENISE</t>
  </si>
  <si>
    <t>CAREZZA/CIRO</t>
  </si>
  <si>
    <t xml:space="preserve">EDMONDO </t>
  </si>
  <si>
    <t>CARRINO/EDMONDO</t>
  </si>
  <si>
    <t xml:space="preserve">CECCHINI </t>
  </si>
  <si>
    <t>CECCHINI/ANNAMARIA</t>
  </si>
  <si>
    <t xml:space="preserve">Cerasuolo       </t>
  </si>
  <si>
    <t xml:space="preserve">Guglielmo </t>
  </si>
  <si>
    <t>CERASUOLO/GUGLIELMO</t>
  </si>
  <si>
    <t xml:space="preserve">Cerasuolo        </t>
  </si>
  <si>
    <t xml:space="preserve">Manuela </t>
  </si>
  <si>
    <t>CERASUOLO/MANUELA</t>
  </si>
  <si>
    <t>cerbone</t>
  </si>
  <si>
    <t>carmela</t>
  </si>
  <si>
    <t>CERBONE/CARMELA</t>
  </si>
  <si>
    <t xml:space="preserve">MASSIMILIANA        </t>
  </si>
  <si>
    <t>CIMMINO/MASSIMILIAN.</t>
  </si>
  <si>
    <t>CIPOLLETTA</t>
  </si>
  <si>
    <t xml:space="preserve"> CARMELA  </t>
  </si>
  <si>
    <t>CIPOLLETTA/CARMELA</t>
  </si>
  <si>
    <t xml:space="preserve">Ciprio                        </t>
  </si>
  <si>
    <t xml:space="preserve">Anna  </t>
  </si>
  <si>
    <t>CIPRIO/ANNA</t>
  </si>
  <si>
    <t xml:space="preserve">Ciprio                           </t>
  </si>
  <si>
    <t xml:space="preserve">Rita            </t>
  </si>
  <si>
    <t>CIPRIO/RITA</t>
  </si>
  <si>
    <t xml:space="preserve">Clemente </t>
  </si>
  <si>
    <t xml:space="preserve">Teresa </t>
  </si>
  <si>
    <t>CLEMENTE/TERESA</t>
  </si>
  <si>
    <t xml:space="preserve">CODREANU                      </t>
  </si>
  <si>
    <t xml:space="preserve">ANA MARIA           </t>
  </si>
  <si>
    <t>CODREANU/ANAMARIA</t>
  </si>
  <si>
    <t xml:space="preserve">MIHAI BOGDAN        </t>
  </si>
  <si>
    <t>CODREANU/MIHAIBOGDA.</t>
  </si>
  <si>
    <t xml:space="preserve">Coppola </t>
  </si>
  <si>
    <t>COPPOLA/ILARIA</t>
  </si>
  <si>
    <t>Arcangelo</t>
  </si>
  <si>
    <t>COPPOLA/ARCANGELO</t>
  </si>
  <si>
    <t xml:space="preserve"> Agostino </t>
  </si>
  <si>
    <t>COPPOLA/AGOSTINO</t>
  </si>
  <si>
    <t xml:space="preserve">Cristiano </t>
  </si>
  <si>
    <t xml:space="preserve">Antonietta </t>
  </si>
  <si>
    <t>CRISTIANO/ANIELLO</t>
  </si>
  <si>
    <t>CRISTIANO/GIUSEPPIN.</t>
  </si>
  <si>
    <t xml:space="preserve"> Aniello </t>
  </si>
  <si>
    <t>CRISTIANO/ANTONIETT.</t>
  </si>
  <si>
    <t>Cuozzo</t>
  </si>
  <si>
    <t xml:space="preserve">Antonio </t>
  </si>
  <si>
    <t>CUOZZO/ANTONIO</t>
  </si>
  <si>
    <t xml:space="preserve">Cuozzo </t>
  </si>
  <si>
    <t xml:space="preserve">Giulia </t>
  </si>
  <si>
    <t>CUOZZO/GIULIA</t>
  </si>
  <si>
    <t xml:space="preserve">D’AMORE  </t>
  </si>
  <si>
    <t xml:space="preserve"> ANTONELLA</t>
  </si>
  <si>
    <t>DAMORE/ANTONELLA</t>
  </si>
  <si>
    <t>D'ADDIO</t>
  </si>
  <si>
    <t>DADDIO/MARIAROSARIA</t>
  </si>
  <si>
    <t>DAURIA/FRANCESCO</t>
  </si>
  <si>
    <t>DAURIA/LORENZO</t>
  </si>
  <si>
    <t>DAURIA/GIOVANNI</t>
  </si>
  <si>
    <t xml:space="preserve">de gregorio </t>
  </si>
  <si>
    <t xml:space="preserve">rebecca </t>
  </si>
  <si>
    <t>DEGREGORIO/REBECCA</t>
  </si>
  <si>
    <t xml:space="preserve">CIRO ANDREA </t>
  </si>
  <si>
    <t>DESIMONE/CIROANDREA</t>
  </si>
  <si>
    <t>DESIMONE/FRANCESCO</t>
  </si>
  <si>
    <t xml:space="preserve"> MARIO DAVIDE GENNARO </t>
  </si>
  <si>
    <t>DESIMONE/MARIODAVID.</t>
  </si>
  <si>
    <t>DIMEO/VIRGILIO</t>
  </si>
  <si>
    <t>d'onofrio</t>
  </si>
  <si>
    <t>federica</t>
  </si>
  <si>
    <t>DONOFRIO/FEDERICA</t>
  </si>
  <si>
    <t>luciano</t>
  </si>
  <si>
    <t>DONOFRIO/LUCIANO</t>
  </si>
  <si>
    <t xml:space="preserve">Ercolano </t>
  </si>
  <si>
    <t xml:space="preserve">Antonella </t>
  </si>
  <si>
    <t>ERCOLANO/ANTONELLA</t>
  </si>
  <si>
    <t>ESPOSITO/MARIA</t>
  </si>
  <si>
    <t xml:space="preserve">Serena             </t>
  </si>
  <si>
    <t>FIORE/SERENA</t>
  </si>
  <si>
    <t xml:space="preserve">Mario              </t>
  </si>
  <si>
    <t>FIORE/MARIO</t>
  </si>
  <si>
    <t>FORTUNATO/VINCENZO</t>
  </si>
  <si>
    <t>FORTUNATO/FABIANA</t>
  </si>
  <si>
    <t>FRANCIONE/ANNA</t>
  </si>
  <si>
    <t>GALANO</t>
  </si>
  <si>
    <t>GALANO/ANNA</t>
  </si>
  <si>
    <t>GENOVESE/NICOLETTA</t>
  </si>
  <si>
    <t>GIUGGIOLA</t>
  </si>
  <si>
    <t>GIUGGIOLA/ERIKA</t>
  </si>
  <si>
    <t>giuliano</t>
  </si>
  <si>
    <t>vanessa</t>
  </si>
  <si>
    <t>GIULIANO/VANESSA</t>
  </si>
  <si>
    <t>mario</t>
  </si>
  <si>
    <t>GIULIANO/MARIO</t>
  </si>
  <si>
    <t>GOLINO</t>
  </si>
  <si>
    <t>GOLINO/STEFANIA</t>
  </si>
  <si>
    <t xml:space="preserve">Guarino </t>
  </si>
  <si>
    <t xml:space="preserve"> Paola </t>
  </si>
  <si>
    <t>GUARINO/PAOLA</t>
  </si>
  <si>
    <t>Izzo</t>
  </si>
  <si>
    <t>IZZO/TERESA</t>
  </si>
  <si>
    <t>MAIORANO/ANTONIO</t>
  </si>
  <si>
    <t xml:space="preserve">MAIORANO	</t>
  </si>
  <si>
    <t>SOFIA ELENA</t>
  </si>
  <si>
    <t>MAIORANO/SOFIAELENA</t>
  </si>
  <si>
    <t>SONIA LUCIA</t>
  </si>
  <si>
    <t>MAIORANO/SONIALUCIA</t>
  </si>
  <si>
    <t>MALLARDO</t>
  </si>
  <si>
    <t>MALLARDO/GIOVANNI</t>
  </si>
  <si>
    <t>MALLARDO/LUIGI</t>
  </si>
  <si>
    <t xml:space="preserve">MALLARDO </t>
  </si>
  <si>
    <t>MALLARDO/SOFIA</t>
  </si>
  <si>
    <t>Mautone</t>
  </si>
  <si>
    <t xml:space="preserve">Elena               </t>
  </si>
  <si>
    <t>MAUTONE/ELENA</t>
  </si>
  <si>
    <t xml:space="preserve">MEROLA                        </t>
  </si>
  <si>
    <t>MEROLA/CONCETTA</t>
  </si>
  <si>
    <t>MICCOLI/MARIANNA</t>
  </si>
  <si>
    <t>MOCERINO/ANIELLO</t>
  </si>
  <si>
    <t>MOCERINO/FRANCESCA</t>
  </si>
  <si>
    <t>MOCERINO/MARIANO</t>
  </si>
  <si>
    <t>MUSCARIELLO</t>
  </si>
  <si>
    <t>MUSCARIELLO/SOFIA</t>
  </si>
  <si>
    <t>MUSCARIELLO/ELISA</t>
  </si>
  <si>
    <t>Muscariello</t>
  </si>
  <si>
    <t>Libero</t>
  </si>
  <si>
    <t>MUSCARIELLO/LIBERO</t>
  </si>
  <si>
    <t xml:space="preserve">NAPOLITANO                    </t>
  </si>
  <si>
    <t>NAPOLITANO/ALESSIA</t>
  </si>
  <si>
    <t xml:space="preserve">NUNZIO              </t>
  </si>
  <si>
    <t>NAPOLITANO/NUNZIO</t>
  </si>
  <si>
    <t>NAPOLITANO/PIETRO</t>
  </si>
  <si>
    <t>ORAZZO</t>
  </si>
  <si>
    <t>ORAZZO/ANNA</t>
  </si>
  <si>
    <t xml:space="preserve">Panetta </t>
  </si>
  <si>
    <t xml:space="preserve">Gennaro </t>
  </si>
  <si>
    <t>PANETTA/GENNARO</t>
  </si>
  <si>
    <t xml:space="preserve">PETRARCA 	</t>
  </si>
  <si>
    <t xml:space="preserve">SPERANZA </t>
  </si>
  <si>
    <t>PETRARCA/SPERANZA</t>
  </si>
  <si>
    <t>PICASSI</t>
  </si>
  <si>
    <t>PICASSI/VINCENZO</t>
  </si>
  <si>
    <t>PIROZZI/EUGENIA</t>
  </si>
  <si>
    <t>PISCOPO/SARA</t>
  </si>
  <si>
    <t>raia</t>
  </si>
  <si>
    <t>giuseppina</t>
  </si>
  <si>
    <t>RAIA/GIUSEPPINA</t>
  </si>
  <si>
    <t>GIORGIA MARIA</t>
  </si>
  <si>
    <t>REGA/GIORGIAMARIA</t>
  </si>
  <si>
    <t>VIRGINIA MICHELA</t>
  </si>
  <si>
    <t>REGA/VIRGINIAMICHEL.</t>
  </si>
  <si>
    <t>REGA/ROBERTO</t>
  </si>
  <si>
    <t xml:space="preserve">RISPO </t>
  </si>
  <si>
    <t>RISPO/ANTONIO</t>
  </si>
  <si>
    <t xml:space="preserve">RISPO 	</t>
  </si>
  <si>
    <t>RISPO/MARTINA</t>
  </si>
  <si>
    <t xml:space="preserve">RUGGIERO </t>
  </si>
  <si>
    <t>RUGGIERO/MARIO</t>
  </si>
  <si>
    <t xml:space="preserve">Russo </t>
  </si>
  <si>
    <t>RUSSO/ANNA</t>
  </si>
  <si>
    <t>SEMENTE</t>
  </si>
  <si>
    <t xml:space="preserve">RITA </t>
  </si>
  <si>
    <t>SEMENTE/RITA</t>
  </si>
  <si>
    <t>SINIGLIA</t>
  </si>
  <si>
    <t>SINIGLIA/GABRIELLA</t>
  </si>
  <si>
    <t xml:space="preserve">SMARRAZZO                     </t>
  </si>
  <si>
    <t>SMARRAZZO/GENNARO</t>
  </si>
  <si>
    <t>SMARRAZZO/RITA</t>
  </si>
  <si>
    <t xml:space="preserve">SMIRALDI                      </t>
  </si>
  <si>
    <t xml:space="preserve">MARCELLA            </t>
  </si>
  <si>
    <t>SMIRALDI/MARCELLA</t>
  </si>
  <si>
    <t xml:space="preserve">STRIANO                       </t>
  </si>
  <si>
    <t>STRIANO/ENRICO</t>
  </si>
  <si>
    <t xml:space="preserve">TOMEI </t>
  </si>
  <si>
    <t>TOMEI/FABRIZIO</t>
  </si>
  <si>
    <t xml:space="preserve">Tremola </t>
  </si>
  <si>
    <t xml:space="preserve"> Antonio</t>
  </si>
  <si>
    <t>TREMOLA/ANTONIO</t>
  </si>
  <si>
    <t xml:space="preserve">vastola  </t>
  </si>
  <si>
    <t xml:space="preserve">michele  </t>
  </si>
  <si>
    <t>VASTOLA/MICHELE</t>
  </si>
  <si>
    <t>VERTOLA</t>
  </si>
  <si>
    <t>VERTOLA/MARIA</t>
  </si>
  <si>
    <t xml:space="preserve">VICEDOMINI </t>
  </si>
  <si>
    <t>VICEDOMINI/FRANCESC.</t>
  </si>
  <si>
    <t>VORRARO</t>
  </si>
  <si>
    <t>VORRARO/ANNA</t>
  </si>
  <si>
    <t>ZAMPARELLI</t>
  </si>
  <si>
    <t>ZAMPARELLI/VINCENZO</t>
  </si>
  <si>
    <t>ANDREOZZI/RITA</t>
  </si>
  <si>
    <t>NE7123</t>
  </si>
  <si>
    <t>ANFORA</t>
  </si>
  <si>
    <t xml:space="preserve">MARIA INCALDANA </t>
  </si>
  <si>
    <t>ANFORA/MARIA</t>
  </si>
  <si>
    <t>AVERSA</t>
  </si>
  <si>
    <t>MARIA STELLA</t>
  </si>
  <si>
    <t>AVERSA/MARIASTELLA</t>
  </si>
  <si>
    <t>BALLETTA</t>
  </si>
  <si>
    <t>MARIA GIUSEPPA</t>
  </si>
  <si>
    <t>BALLETTA/MARIAGIUS</t>
  </si>
  <si>
    <t xml:space="preserve">BERARDINO </t>
  </si>
  <si>
    <t>BERARDINO/MARIAROS</t>
  </si>
  <si>
    <t>BIANCONE</t>
  </si>
  <si>
    <t>BIANCONE/ALESSIO</t>
  </si>
  <si>
    <t>BORRELLI/MASSIMO</t>
  </si>
  <si>
    <t>BORRELLI/GIOVANNI</t>
  </si>
  <si>
    <t>BORRELLI/RICCARDO</t>
  </si>
  <si>
    <t>BURIONI</t>
  </si>
  <si>
    <t>BURIONI/ILARIA</t>
  </si>
  <si>
    <t xml:space="preserve">BUTTARAZZI </t>
  </si>
  <si>
    <t>BUTTARAZZI/SILVIA</t>
  </si>
  <si>
    <t>CAIAZZO/ROSARIO</t>
  </si>
  <si>
    <t>MARIE CHANTAL</t>
  </si>
  <si>
    <t>CAIAZZO/MARIECHANTA</t>
  </si>
  <si>
    <t xml:space="preserve">CAMINITO </t>
  </si>
  <si>
    <t>CAMINITO/MASSIMILIA</t>
  </si>
  <si>
    <t>CAMINTO/SANDRO</t>
  </si>
  <si>
    <t>CAPACCIO/SARA</t>
  </si>
  <si>
    <t>CAPASSO/ALESSIA</t>
  </si>
  <si>
    <t>GIUSEPPE MANUEL</t>
  </si>
  <si>
    <t>CAPASSO/GIUSEPPEMANUEL</t>
  </si>
  <si>
    <t>SANTOLO</t>
  </si>
  <si>
    <t>CAPASSO/SANTOLO</t>
  </si>
  <si>
    <t>Cappadocia</t>
  </si>
  <si>
    <t xml:space="preserve"> Mattia </t>
  </si>
  <si>
    <t>CAPPADOCIA/MATTIA</t>
  </si>
  <si>
    <t>CAPPELLI/MARIA</t>
  </si>
  <si>
    <t>CAPUTO/SALVATORE</t>
  </si>
  <si>
    <t xml:space="preserve">Caputo </t>
  </si>
  <si>
    <t xml:space="preserve"> Sara  </t>
  </si>
  <si>
    <t>CAPUTO/SARA</t>
  </si>
  <si>
    <t xml:space="preserve">CARDAMONE </t>
  </si>
  <si>
    <t>CARDAMONE/ALESSANDR</t>
  </si>
  <si>
    <t>CASULLO</t>
  </si>
  <si>
    <t>CASULLO/ANTONELLA</t>
  </si>
  <si>
    <t xml:space="preserve">Caterino </t>
  </si>
  <si>
    <t>CATERINO/EMILIO</t>
  </si>
  <si>
    <t>CAVALIERE/JESSICA</t>
  </si>
  <si>
    <t>Ceccarelli </t>
  </si>
  <si>
    <t>Scilla</t>
  </si>
  <si>
    <t>CECCARELLI/SCILLA</t>
  </si>
  <si>
    <t>CHIOSA</t>
  </si>
  <si>
    <t>CHIOSA/MARIO</t>
  </si>
  <si>
    <t>Ciaramelli </t>
  </si>
  <si>
    <t>CIARAMELLI/MARCO</t>
  </si>
  <si>
    <t>CONDEMI/OLGA</t>
  </si>
  <si>
    <t xml:space="preserve">CONTI </t>
  </si>
  <si>
    <t>CONTI/ANNA</t>
  </si>
  <si>
    <t xml:space="preserve">COSTA </t>
  </si>
  <si>
    <t xml:space="preserve">TOMMASINA ORNELLA </t>
  </si>
  <si>
    <t>COSTA/TOMMASIORNEL</t>
  </si>
  <si>
    <t>COSTAGLIOLA</t>
  </si>
  <si>
    <t>COSTAGLIOLA/LINDA</t>
  </si>
  <si>
    <t xml:space="preserve">D'AMORE </t>
  </si>
  <si>
    <t xml:space="preserve"> ROSALIA</t>
  </si>
  <si>
    <t>DAMORE/ROSALIA</t>
  </si>
  <si>
    <t>DANNA/DOMENICO</t>
  </si>
  <si>
    <t xml:space="preserve">Davia </t>
  </si>
  <si>
    <t xml:space="preserve">Martina </t>
  </si>
  <si>
    <t>DAVIA/MARTINA</t>
  </si>
  <si>
    <t>DEANGELIS/FRANCESCO</t>
  </si>
  <si>
    <t xml:space="preserve">De Crescenzo </t>
  </si>
  <si>
    <t xml:space="preserve">Lucia </t>
  </si>
  <si>
    <t>DECRESCENZO/LUCIA</t>
  </si>
  <si>
    <t>FRANCESCO/FABIO</t>
  </si>
  <si>
    <t>DE LEONARDO</t>
  </si>
  <si>
    <t>DELEONARDO/TOMMASO</t>
  </si>
  <si>
    <t>DEMARTINO/ERIKA</t>
  </si>
  <si>
    <t xml:space="preserve">CARMELA </t>
  </si>
  <si>
    <t>DEMARTINO/CARMELA</t>
  </si>
  <si>
    <t xml:space="preserve">De Simone </t>
  </si>
  <si>
    <t xml:space="preserve">Enrica </t>
  </si>
  <si>
    <t>DESIMONE/ENRICA</t>
  </si>
  <si>
    <t>DEL PORTO</t>
  </si>
  <si>
    <t>DELPORTO/ANNA</t>
  </si>
  <si>
    <t xml:space="preserve">DI LEONARDI </t>
  </si>
  <si>
    <t>DILEONARDI/MAURO</t>
  </si>
  <si>
    <t>DORIO</t>
  </si>
  <si>
    <t>DORIO/MARIANGELA</t>
  </si>
  <si>
    <t>DORIO/FRANCESCO</t>
  </si>
  <si>
    <t>DORIO/ALESSANDRA</t>
  </si>
  <si>
    <t>ESPOSITO/MARTA</t>
  </si>
  <si>
    <t>ESPOSITO/GIOVANNI</t>
  </si>
  <si>
    <t xml:space="preserve">esposito </t>
  </si>
  <si>
    <t>domenico</t>
  </si>
  <si>
    <t>ESPOSITO/DOMENICO</t>
  </si>
  <si>
    <t xml:space="preserve">FERENTINI </t>
  </si>
  <si>
    <t>FERENTINI/LUCIANO</t>
  </si>
  <si>
    <t>FERRENTINO</t>
  </si>
  <si>
    <t>FERRENTINO/ELENA</t>
  </si>
  <si>
    <t>FIERRO/MARIANNA</t>
  </si>
  <si>
    <t>FILARDO</t>
  </si>
  <si>
    <t>FILARDO/FRANCESCA</t>
  </si>
  <si>
    <t xml:space="preserve">FINCATO </t>
  </si>
  <si>
    <t>FINCATO/ELIO</t>
  </si>
  <si>
    <t xml:space="preserve">VINCENZA </t>
  </si>
  <si>
    <t>FONTANA/VINCENZA</t>
  </si>
  <si>
    <t>Gallo</t>
  </si>
  <si>
    <t xml:space="preserve">Kristel </t>
  </si>
  <si>
    <t>GALLO/KRISTELCHD</t>
  </si>
  <si>
    <t xml:space="preserve">Alessandro </t>
  </si>
  <si>
    <t>GALLO/ALESSANDRO</t>
  </si>
  <si>
    <t xml:space="preserve">Jennifer </t>
  </si>
  <si>
    <t>GALLO/JENNIFER</t>
  </si>
  <si>
    <t xml:space="preserve">GARGIULO </t>
  </si>
  <si>
    <t>DIANA CELESTE</t>
  </si>
  <si>
    <t>GARGIULO/DIANACELE</t>
  </si>
  <si>
    <t>GRECO/ANIELLO</t>
  </si>
  <si>
    <t xml:space="preserve">GUARINO </t>
  </si>
  <si>
    <t>GUARINO/ANNUNZIATA</t>
  </si>
  <si>
    <t>IANELLO</t>
  </si>
  <si>
    <t>IANELLO/ANTONIA</t>
  </si>
  <si>
    <t>IANNARELLA</t>
  </si>
  <si>
    <t>IANNARELLA/RAFFAELE</t>
  </si>
  <si>
    <t>Iannone</t>
  </si>
  <si>
    <t xml:space="preserve"> Melissa </t>
  </si>
  <si>
    <t>IANNONE/MELISSA</t>
  </si>
  <si>
    <t>BRUNELLA</t>
  </si>
  <si>
    <t>IAVARONE/BRUNELLA</t>
  </si>
  <si>
    <t>KABACHENKO</t>
  </si>
  <si>
    <t>SVITLANA</t>
  </si>
  <si>
    <t>KABACHENKO/SVITLANA</t>
  </si>
  <si>
    <t>LIGUORI/LUCIA</t>
  </si>
  <si>
    <t>LO PASSO</t>
  </si>
  <si>
    <t>LOPASSO/EMILIA</t>
  </si>
  <si>
    <t>LUONGO/PAOLO</t>
  </si>
  <si>
    <t>LUONGO/BEATRICE</t>
  </si>
  <si>
    <t>MACCHIUSI</t>
  </si>
  <si>
    <t>MACCHIUSI/GABRIELLA</t>
  </si>
  <si>
    <t>MAGNIFICO IZZO</t>
  </si>
  <si>
    <t>MAGNIFICOIZZO/LORENZOC</t>
  </si>
  <si>
    <t>MAGNIFICOIZZ/MICHEL</t>
  </si>
  <si>
    <t>MAGNIFICOIZZO/SALVATOR</t>
  </si>
  <si>
    <t xml:space="preserve">MARCARELLI </t>
  </si>
  <si>
    <t>MARCARELLI/ANGELA</t>
  </si>
  <si>
    <t>MARCAURELIO</t>
  </si>
  <si>
    <t>MARCAURELIO/SARA</t>
  </si>
  <si>
    <t>DIAMANTE ROSSELLA</t>
  </si>
  <si>
    <t>MONTAGNA/DIAMANTER</t>
  </si>
  <si>
    <t>MONTE</t>
  </si>
  <si>
    <t>MONTE/ANTONIO</t>
  </si>
  <si>
    <t xml:space="preserve">FRANCESCO MARIA	</t>
  </si>
  <si>
    <t>MONTE/FRANCESCO</t>
  </si>
  <si>
    <t>MONTEANU</t>
  </si>
  <si>
    <t>MONTEANU/CLAUDIA</t>
  </si>
  <si>
    <t>MONZO</t>
  </si>
  <si>
    <t>MONZO/ALBERTO</t>
  </si>
  <si>
    <t>MONZO/GIUSEPPE</t>
  </si>
  <si>
    <t>MORELLI/MASSIMO</t>
  </si>
  <si>
    <t>MORETTI/ROSSELLA</t>
  </si>
  <si>
    <t>MORETTI/UMBERTO</t>
  </si>
  <si>
    <t xml:space="preserve">Moschetti </t>
  </si>
  <si>
    <t xml:space="preserve">Sara </t>
  </si>
  <si>
    <t>MOSCHETTI/SARA</t>
  </si>
  <si>
    <t xml:space="preserve">Napolitano </t>
  </si>
  <si>
    <t xml:space="preserve">Antonia </t>
  </si>
  <si>
    <t>NAPOLITANO/ANTONIA</t>
  </si>
  <si>
    <t>NAPPI/MICHELA</t>
  </si>
  <si>
    <t>NAPPI/ANTONIETTA</t>
  </si>
  <si>
    <t>NAPPI/LUIGI</t>
  </si>
  <si>
    <t>NOCE</t>
  </si>
  <si>
    <t>NOCE/ILARIA</t>
  </si>
  <si>
    <t>NOCE/ANDREA</t>
  </si>
  <si>
    <t xml:space="preserve">ROBERTO </t>
  </si>
  <si>
    <t>OTTAIANO/ROBERTO</t>
  </si>
  <si>
    <t>OTTAIANO/ANNA</t>
  </si>
  <si>
    <t xml:space="preserve">OTTAIANO </t>
  </si>
  <si>
    <t xml:space="preserve"> MARIA FRANCESCA </t>
  </si>
  <si>
    <t>OTTAIANO/MARIAFRANCESC</t>
  </si>
  <si>
    <t>OTTAIANO/GIUSEPPE</t>
  </si>
  <si>
    <t xml:space="preserve">pallante </t>
  </si>
  <si>
    <t xml:space="preserve"> rosa  </t>
  </si>
  <si>
    <t>PALLANTE/ROSA</t>
  </si>
  <si>
    <t>PAONESSA</t>
  </si>
  <si>
    <t>PAONESSA/ANTONELLO</t>
  </si>
  <si>
    <t>CESARE</t>
  </si>
  <si>
    <t>PAONESSA/CESARECHD</t>
  </si>
  <si>
    <t>PAONESSA/MARIACHD</t>
  </si>
  <si>
    <t>PARMA</t>
  </si>
  <si>
    <t>PARMA/ANDREA</t>
  </si>
  <si>
    <t xml:space="preserve">PASSARANI </t>
  </si>
  <si>
    <t>PASSARANI/ROSALBA</t>
  </si>
  <si>
    <t xml:space="preserve">PERRUZZA </t>
  </si>
  <si>
    <t>PERRUZZA/GABRIELLA</t>
  </si>
  <si>
    <t>PETITTA</t>
  </si>
  <si>
    <t>PETITTA/MASSIMO</t>
  </si>
  <si>
    <t>PEZZELLA/ALESSIA</t>
  </si>
  <si>
    <t xml:space="preserve"> ANDREA </t>
  </si>
  <si>
    <t>PEZZELLA/ANDREA</t>
  </si>
  <si>
    <t xml:space="preserve"> GAIA </t>
  </si>
  <si>
    <t>PEZZELLA/GAIACHD</t>
  </si>
  <si>
    <t>PICCOLO/GAETANO</t>
  </si>
  <si>
    <t>PIROTTI</t>
  </si>
  <si>
    <t>PIROTTI/VINCENZO</t>
  </si>
  <si>
    <t>PIROTTI/AURORA</t>
  </si>
  <si>
    <t>PISCITELLI/EMANUELE</t>
  </si>
  <si>
    <t>PISCOPO/RAFFAELE</t>
  </si>
  <si>
    <t>PRO</t>
  </si>
  <si>
    <t>PRO/PAOLA</t>
  </si>
  <si>
    <t>PUGLIA</t>
  </si>
  <si>
    <t>PUGLIA/NICOLA</t>
  </si>
  <si>
    <t>PUGLIESE/LINDA</t>
  </si>
  <si>
    <t xml:space="preserve">Quatrana </t>
  </si>
  <si>
    <t>Emiliano</t>
  </si>
  <si>
    <t>QUATRANA/</t>
  </si>
  <si>
    <t xml:space="preserve">Zaira  </t>
  </si>
  <si>
    <t>QUATRANA/ZAIRA</t>
  </si>
  <si>
    <t>REA/ANDREA</t>
  </si>
  <si>
    <t>RICCI/ALESSANDRA</t>
  </si>
  <si>
    <t>ANDREA/RICCI</t>
  </si>
  <si>
    <t>RICCIO/DIEGO</t>
  </si>
  <si>
    <t>ROMANO/CAROLINA</t>
  </si>
  <si>
    <t>ROSSI/LEOPOLDO</t>
  </si>
  <si>
    <t>RUBINO/DARIOCHD</t>
  </si>
  <si>
    <t>RUBINO/SIMONECHD</t>
  </si>
  <si>
    <t>RUBINO/MASSIMO</t>
  </si>
  <si>
    <t>RUOTOLO/VITTORIO</t>
  </si>
  <si>
    <t xml:space="preserve">Sacchetti </t>
  </si>
  <si>
    <t xml:space="preserve">Gino </t>
  </si>
  <si>
    <t>SACCHETTI/GINO</t>
  </si>
  <si>
    <t>SACCHETTI/FRANCESC</t>
  </si>
  <si>
    <t xml:space="preserve">Daniele </t>
  </si>
  <si>
    <t>SACCHETTI/DANIELE</t>
  </si>
  <si>
    <t xml:space="preserve">Sadile </t>
  </si>
  <si>
    <t xml:space="preserve">Roberta </t>
  </si>
  <si>
    <t>SADILE/ROBERTA</t>
  </si>
  <si>
    <t>SCIALLA</t>
  </si>
  <si>
    <t>SCIALLA/ANTONIETTA</t>
  </si>
  <si>
    <t xml:space="preserve">SCIAUDONE </t>
  </si>
  <si>
    <t>ACHILLE</t>
  </si>
  <si>
    <t>SCIAUDONE/ACHILLE</t>
  </si>
  <si>
    <t>SCOTTO D ANIELLO</t>
  </si>
  <si>
    <t>SCOTTODANIELLO/MAN</t>
  </si>
  <si>
    <t>SCOTTODANIELLO/NOE</t>
  </si>
  <si>
    <t>SCOTTODANIELLO/SALV</t>
  </si>
  <si>
    <t>SCOTTODANIELLO/VINCENZ</t>
  </si>
  <si>
    <t>SIVO/SARA</t>
  </si>
  <si>
    <t xml:space="preserve">SPAZIANI </t>
  </si>
  <si>
    <t xml:space="preserve">EDOARDO MARIO </t>
  </si>
  <si>
    <t>SPAZIANI/EDOARDOMAR</t>
  </si>
  <si>
    <t xml:space="preserve">STIANO </t>
  </si>
  <si>
    <t xml:space="preserve"> VINCENZO </t>
  </si>
  <si>
    <t>STIANO/VINCENZO</t>
  </si>
  <si>
    <t xml:space="preserve">TAGLIAFERRO </t>
  </si>
  <si>
    <t>TAGLIAFERRO/LUIGI</t>
  </si>
  <si>
    <t>TAGLIAFERRO/GIANFRA</t>
  </si>
  <si>
    <t>TANCREDI/ANGELO</t>
  </si>
  <si>
    <t xml:space="preserve">Tirozzi </t>
  </si>
  <si>
    <t>TIROZZI/ANNALISA</t>
  </si>
  <si>
    <t xml:space="preserve">TRONCONE </t>
  </si>
  <si>
    <t xml:space="preserve">GENNI  </t>
  </si>
  <si>
    <t>TRONCONE/GENNI</t>
  </si>
  <si>
    <t>VARRIALE/SARA</t>
  </si>
  <si>
    <t>VERRELLI</t>
  </si>
  <si>
    <t>MICHELINO</t>
  </si>
  <si>
    <t>VERRELLI/MICHELINO</t>
  </si>
  <si>
    <t>VITIELLO/GIANLUCA</t>
  </si>
  <si>
    <t>ZAFFIRO</t>
  </si>
  <si>
    <t>ZAFFIRO/SANTO</t>
  </si>
  <si>
    <t xml:space="preserve">ZANGRILLI </t>
  </si>
  <si>
    <t>ZANGRILLI/SANTE</t>
  </si>
  <si>
    <t>ZINNO/PIETRO</t>
  </si>
  <si>
    <t>ZINNO/GABRIEL</t>
  </si>
  <si>
    <t xml:space="preserve">zullo </t>
  </si>
  <si>
    <t xml:space="preserve"> ernesto</t>
  </si>
  <si>
    <t>ZULLO/ERNESTO</t>
  </si>
  <si>
    <t>SE5718</t>
  </si>
  <si>
    <t xml:space="preserve">BELVISI-MARCOMICHELE </t>
  </si>
  <si>
    <t>DECRISTOFARO-GREGORIO</t>
  </si>
  <si>
    <t xml:space="preserve">DESIMONE-MARIA </t>
  </si>
  <si>
    <t>GRAZIANO-GIULIAMARIA</t>
  </si>
  <si>
    <t xml:space="preserve">LIBETTI-GIUSEPPE </t>
  </si>
  <si>
    <t>MALAFRONTE-MARIANOANTONIO</t>
  </si>
  <si>
    <t>PADRICELLI</t>
  </si>
  <si>
    <t>CHIARANIVES</t>
  </si>
  <si>
    <t>JADA</t>
  </si>
  <si>
    <t>BENITO</t>
  </si>
  <si>
    <t>TRAPANI-RAFFAELLAMARIA</t>
  </si>
  <si>
    <t>WINIKAJTYS-SYLWIANATALIA</t>
  </si>
  <si>
    <t xml:space="preserve">ABATE                         </t>
  </si>
  <si>
    <t xml:space="preserve">LUIGI VALERIO                 </t>
  </si>
  <si>
    <t>ABATE/LUIGIVALERIO</t>
  </si>
  <si>
    <t>ABATE/VALERIA</t>
  </si>
  <si>
    <t>ADDEZIO</t>
  </si>
  <si>
    <t>ADDEZIO/MARIACHIAR</t>
  </si>
  <si>
    <t>AIELLO/SERGIO</t>
  </si>
  <si>
    <t>ALBIGESE</t>
  </si>
  <si>
    <t>VERDIANA</t>
  </si>
  <si>
    <t>ALBIGESE/VERDIANA</t>
  </si>
  <si>
    <t>ALTOMARE/ANGELA</t>
  </si>
  <si>
    <t xml:space="preserve">ANASTASIO                     </t>
  </si>
  <si>
    <t>ANASTASIO/ANNARITA</t>
  </si>
  <si>
    <t xml:space="preserve">ANTIGNANO                     </t>
  </si>
  <si>
    <t>ANTIGNANO/MARIAGRA</t>
  </si>
  <si>
    <t>ASCIONE/FABIANACHD</t>
  </si>
  <si>
    <t>KAROL</t>
  </si>
  <si>
    <t>ASCIONE/KAROL</t>
  </si>
  <si>
    <t>ASCIONE/LUIGI</t>
  </si>
  <si>
    <t>ASCIONE/SIMONE</t>
  </si>
  <si>
    <t xml:space="preserve">ASCIONE                       </t>
  </si>
  <si>
    <t xml:space="preserve">AURELIO                       </t>
  </si>
  <si>
    <t>ASCIONE/AURELIO</t>
  </si>
  <si>
    <t>ASCIONE/GAETANOCHD</t>
  </si>
  <si>
    <t>ASCIONE/ILARIACHD</t>
  </si>
  <si>
    <t>AUGLIESE</t>
  </si>
  <si>
    <t>AUGLIESE/IVAN</t>
  </si>
  <si>
    <t>AUGLIESE SCOTT</t>
  </si>
  <si>
    <t>AUGLIESE/LARA</t>
  </si>
  <si>
    <t>AUTUORI</t>
  </si>
  <si>
    <t>AUTUORI/DOMENICO</t>
  </si>
  <si>
    <t>BAIOCCHI</t>
  </si>
  <si>
    <t>BAIOCCHI/DAVIDE</t>
  </si>
  <si>
    <t>BARBATO/CAROLINA</t>
  </si>
  <si>
    <t>BARREA</t>
  </si>
  <si>
    <t>BARREA/LUIGI</t>
  </si>
  <si>
    <t>BARRESE/ANTONELLA</t>
  </si>
  <si>
    <t>BELLINO</t>
  </si>
  <si>
    <t>BELLINO/CARMELA</t>
  </si>
  <si>
    <t>BENITEZ PACCHA</t>
  </si>
  <si>
    <t>BORSETTI</t>
  </si>
  <si>
    <t>BORSETTI/FRANCESCO</t>
  </si>
  <si>
    <t>BRESCIA/ALESSANDRO</t>
  </si>
  <si>
    <t>BUONO/GIANLUCA</t>
  </si>
  <si>
    <t>CAPONE/COSMO</t>
  </si>
  <si>
    <t>CAPONE/ROSA</t>
  </si>
  <si>
    <t>CAPUTO/FILOMENA</t>
  </si>
  <si>
    <t>CARNEVALE/NICOLA</t>
  </si>
  <si>
    <t>CARUSO/ANGELICA</t>
  </si>
  <si>
    <t>CARUSO/BEATRICE</t>
  </si>
  <si>
    <t>CARUSO/DIEGO</t>
  </si>
  <si>
    <t>CARUSO/GIUSEPPE</t>
  </si>
  <si>
    <t>CASSANELLI</t>
  </si>
  <si>
    <t>CASSANELLI/EMANUELA</t>
  </si>
  <si>
    <t>CECILIA/ZARRILLO</t>
  </si>
  <si>
    <t>CERRA</t>
  </si>
  <si>
    <t>NATALIA CARMELA</t>
  </si>
  <si>
    <t>CERRA/NATALIACARME</t>
  </si>
  <si>
    <t>CIOBBO</t>
  </si>
  <si>
    <t>CIOBBO/MANILA</t>
  </si>
  <si>
    <t>CIOBBO/MASSIMILIANO</t>
  </si>
  <si>
    <t>COLECCHIA</t>
  </si>
  <si>
    <t>COLECCHIA/GIANLUIGI</t>
  </si>
  <si>
    <t>COSTAGLIOLA DI POLIDORO</t>
  </si>
  <si>
    <t>AND</t>
  </si>
  <si>
    <t>COSTAGLIOLADIPOLIDO+/A</t>
  </si>
  <si>
    <t>DIEG</t>
  </si>
  <si>
    <t>COSTAGLIOLADIPOLIDO+/D</t>
  </si>
  <si>
    <t>COZZOLINO/LUCIA</t>
  </si>
  <si>
    <t>D AURIA</t>
  </si>
  <si>
    <t>DAURIA/RAFFAELE</t>
  </si>
  <si>
    <t>DELUCA/PASQUALINA</t>
  </si>
  <si>
    <t>DEMARTINO/COSTANZA</t>
  </si>
  <si>
    <t>DEROSA/ALBERTO</t>
  </si>
  <si>
    <t>DEVITA/RACHELE</t>
  </si>
  <si>
    <t>DI BERNARDO</t>
  </si>
  <si>
    <t>DIBERNARDO/ANTONIO</t>
  </si>
  <si>
    <t>ANTONIO FRANCESCO</t>
  </si>
  <si>
    <t>DIBERNARDO/ANTONIOFRAN</t>
  </si>
  <si>
    <t>DIFIORE/ALESSIA</t>
  </si>
  <si>
    <t>DILILLO/STEFANIA</t>
  </si>
  <si>
    <t>FRANCESCA ANNA</t>
  </si>
  <si>
    <t>DILORENZO/FRANCESCA</t>
  </si>
  <si>
    <t>DI MANGO</t>
  </si>
  <si>
    <t>DIMANGO/GRAZIA</t>
  </si>
  <si>
    <t>DISTANO</t>
  </si>
  <si>
    <t>DISTANO/ANTONIO</t>
  </si>
  <si>
    <t>MARYLOURDES</t>
  </si>
  <si>
    <t>DISTANO/MARYLOURDES</t>
  </si>
  <si>
    <t>D'ORSI</t>
  </si>
  <si>
    <t>DORSI/VINCENZO</t>
  </si>
  <si>
    <t>PIA FRANCESCA</t>
  </si>
  <si>
    <t xml:space="preserve">FACCIOLLI                     </t>
  </si>
  <si>
    <t>FACCIOLLI/BARBARA</t>
  </si>
  <si>
    <t>FALCO/VERONICA</t>
  </si>
  <si>
    <t>FASANO/ROSA</t>
  </si>
  <si>
    <t>FAZZALARI</t>
  </si>
  <si>
    <t>FAZZALARI/BEATRICE</t>
  </si>
  <si>
    <t xml:space="preserve">FELLECA                       </t>
  </si>
  <si>
    <t xml:space="preserve">SONIA                         </t>
  </si>
  <si>
    <t>FELLECA/SONIA</t>
  </si>
  <si>
    <t>MARIA LUIGIA</t>
  </si>
  <si>
    <t>FERRAIUOLO/MARIALUI</t>
  </si>
  <si>
    <t xml:space="preserve">FERREIRA SANCHEZ              </t>
  </si>
  <si>
    <t xml:space="preserve">YUNARYS                       </t>
  </si>
  <si>
    <t>FERREIRASANCHEZ/YUN</t>
  </si>
  <si>
    <t>FORESTIERI</t>
  </si>
  <si>
    <t>MERI</t>
  </si>
  <si>
    <t>FORESTIERI/MERI</t>
  </si>
  <si>
    <t>FORTE/AZZURRA</t>
  </si>
  <si>
    <t>FROECHLICH</t>
  </si>
  <si>
    <t>FROECHLICH/NICOLET</t>
  </si>
  <si>
    <t>GALLICO</t>
  </si>
  <si>
    <t>GALLICO/ANTONIO</t>
  </si>
  <si>
    <t>GIELLA</t>
  </si>
  <si>
    <t>GIELLA/GAETANO</t>
  </si>
  <si>
    <t>GIELLA/PIETRO</t>
  </si>
  <si>
    <t>GRANO</t>
  </si>
  <si>
    <t>GRANO/SILVANA</t>
  </si>
  <si>
    <t>GRAVINA/MANUELA</t>
  </si>
  <si>
    <t>IANNIELLO</t>
  </si>
  <si>
    <t>IANNIELLO/ANTIMO</t>
  </si>
  <si>
    <t>IANNUCCI</t>
  </si>
  <si>
    <t>IANNUCCI/MICHELA</t>
  </si>
  <si>
    <t>ILLUSTRAZIONE/ALFON</t>
  </si>
  <si>
    <t>LA MONACA</t>
  </si>
  <si>
    <t>LAMONACA/BARBARA</t>
  </si>
  <si>
    <t>LAGO</t>
  </si>
  <si>
    <t>LAGO/ROBERTA</t>
  </si>
  <si>
    <t>LAGO/SIMONE</t>
  </si>
  <si>
    <t>LAMA</t>
  </si>
  <si>
    <t>LAMA/RAFFAELLA</t>
  </si>
  <si>
    <t>LAMBERTI/CARMEN</t>
  </si>
  <si>
    <t>LAMBERTI/FRANCESCO</t>
  </si>
  <si>
    <t>LANDOLFI</t>
  </si>
  <si>
    <t>FRANCESCO MARIA</t>
  </si>
  <si>
    <t>LANDOLFI/FRANCESCOM</t>
  </si>
  <si>
    <t>LANDOLFI/GIUSEPPE</t>
  </si>
  <si>
    <t>LIA/GIUSEPPE</t>
  </si>
  <si>
    <t xml:space="preserve">MAURO </t>
  </si>
  <si>
    <t>LONGO/MAURO</t>
  </si>
  <si>
    <t>LUCIAN</t>
  </si>
  <si>
    <t>LUCIAN/DOMENICO</t>
  </si>
  <si>
    <t>MANCINI/GINA</t>
  </si>
  <si>
    <t>MANFREDI/MARTINA</t>
  </si>
  <si>
    <t>MARAUCCI</t>
  </si>
  <si>
    <t>MARAUCCI/SONIA</t>
  </si>
  <si>
    <t>MARIANO/RENATO</t>
  </si>
  <si>
    <t xml:space="preserve">MARTELLA                      </t>
  </si>
  <si>
    <t>MARTELLA/GIACOMO</t>
  </si>
  <si>
    <t>MARZOCCHELLA/NUNZIA</t>
  </si>
  <si>
    <t>MASTRELIA/GIOVANNI</t>
  </si>
  <si>
    <t>MAZZOLA/CIRO</t>
  </si>
  <si>
    <t>MBROSINO</t>
  </si>
  <si>
    <t>AMBROSINO/PAMELA</t>
  </si>
  <si>
    <t>MELLO</t>
  </si>
  <si>
    <t>MELLO/MASSIMO</t>
  </si>
  <si>
    <t>MEROLILLO</t>
  </si>
  <si>
    <t>MEROLILLO/LUANA</t>
  </si>
  <si>
    <t>METRANGOLO</t>
  </si>
  <si>
    <t>MARIA CONSIGLIA</t>
  </si>
  <si>
    <t>METRANGOLO/MARIACO</t>
  </si>
  <si>
    <t xml:space="preserve">BUTI                          </t>
  </si>
  <si>
    <t>MICHELE/BUTI</t>
  </si>
  <si>
    <t>MIGLIARO</t>
  </si>
  <si>
    <t>MIGLIARO/MARIANNA</t>
  </si>
  <si>
    <t>MINOPOLI/RAFFAELLA</t>
  </si>
  <si>
    <t xml:space="preserve">MODUGNO                       </t>
  </si>
  <si>
    <t>MODUGNO/ANGELACHD</t>
  </si>
  <si>
    <t>MODUGNO/GIOVANNI</t>
  </si>
  <si>
    <t>MODUGNO/GIOVANNIAND</t>
  </si>
  <si>
    <t xml:space="preserve">GIOVANNI ANDRES               </t>
  </si>
  <si>
    <t>MODUGNO/GIOVANNICHD</t>
  </si>
  <si>
    <t xml:space="preserve">ONOFRIO                       </t>
  </si>
  <si>
    <t>MODUGNO/ONOFRIO</t>
  </si>
  <si>
    <t xml:space="preserve">SHARON ANGELIE                </t>
  </si>
  <si>
    <t>MODUGNO/SHARONANGELIEC</t>
  </si>
  <si>
    <t>MODUGNO/VALERIO</t>
  </si>
  <si>
    <t xml:space="preserve">VALERY ABIGAIL                </t>
  </si>
  <si>
    <t>MODUGNO/VALERYABIGAILC</t>
  </si>
  <si>
    <t>MODUGNO/VANESSA</t>
  </si>
  <si>
    <t xml:space="preserve">MODUNGO                       </t>
  </si>
  <si>
    <t>MODUGNO/ELISABETTA</t>
  </si>
  <si>
    <t>MOIO</t>
  </si>
  <si>
    <t>MOIO/CHIARA</t>
  </si>
  <si>
    <t xml:space="preserve">MONDOLA                       </t>
  </si>
  <si>
    <t>MONDOLA/CIRA</t>
  </si>
  <si>
    <t xml:space="preserve">NUGNES                        </t>
  </si>
  <si>
    <t>NUGNES/SOFIACHD</t>
  </si>
  <si>
    <t>PACE/PATRIZIA</t>
  </si>
  <si>
    <t>PAGANO/FRANCESCA</t>
  </si>
  <si>
    <t>PAGLIARO</t>
  </si>
  <si>
    <t>PAGLIARO/ALESSANDRO</t>
  </si>
  <si>
    <t xml:space="preserve">PALMIERI                      </t>
  </si>
  <si>
    <t>PALMIERI/ALFREDO</t>
  </si>
  <si>
    <t>PALMIERI/FEDERICO</t>
  </si>
  <si>
    <t>PALMIERI/GIORGIA</t>
  </si>
  <si>
    <t>PALUMBO/ANNALISA</t>
  </si>
  <si>
    <t>PAPALE</t>
  </si>
  <si>
    <t>PAPALE/GIUSEPPINA</t>
  </si>
  <si>
    <t>PERSICO</t>
  </si>
  <si>
    <t>PERSICO/FRANCESCO</t>
  </si>
  <si>
    <t xml:space="preserve">PETTI                         </t>
  </si>
  <si>
    <t xml:space="preserve">ENZA                          </t>
  </si>
  <si>
    <t>PETTI/ENZA</t>
  </si>
  <si>
    <t>PISTUGGIA</t>
  </si>
  <si>
    <t>PISTUGGIA/CARMELA</t>
  </si>
  <si>
    <t>POLITO/ORNELLA</t>
  </si>
  <si>
    <t>PORCARO/DEMETRIO</t>
  </si>
  <si>
    <t>PREZIOSA/DOMENICO</t>
  </si>
  <si>
    <t>PREZIOSA/MATTEO</t>
  </si>
  <si>
    <t>PUGLIA/MARCO</t>
  </si>
  <si>
    <t>PUPI</t>
  </si>
  <si>
    <t>PUPI/ARIANNA</t>
  </si>
  <si>
    <t>QUAGLIERO</t>
  </si>
  <si>
    <t xml:space="preserve">QUARTUCCI                     </t>
  </si>
  <si>
    <t>QUARTUCCI/GIACOMO</t>
  </si>
  <si>
    <t>QUARTUCCI/LORENZO</t>
  </si>
  <si>
    <t>QUARTUCCI/PASQUALECHD</t>
  </si>
  <si>
    <t>RAIMO</t>
  </si>
  <si>
    <t>RAIMO/FEDERICA</t>
  </si>
  <si>
    <t>RAIMO/GAETANO</t>
  </si>
  <si>
    <t>RAIMO/MARIAROSARIA</t>
  </si>
  <si>
    <t>RAIMO/RAIMONDO</t>
  </si>
  <si>
    <t>RAIMONDO/ANDREA</t>
  </si>
  <si>
    <t>RAIMONDO/CHRISTIAN</t>
  </si>
  <si>
    <t>MARIO GIACOMO</t>
  </si>
  <si>
    <t>ROCCO/MARIOGIACOMO</t>
  </si>
  <si>
    <t>ROMANO/AGATA</t>
  </si>
  <si>
    <t>RUSSO/MARIA</t>
  </si>
  <si>
    <t xml:space="preserve">RUSSO SPENA                   </t>
  </si>
  <si>
    <t xml:space="preserve">ANTONELLA MARIA               </t>
  </si>
  <si>
    <t>RUSSOSPENA/ANTONELLAMA</t>
  </si>
  <si>
    <t>RUSSOSPENA/FRANCESC</t>
  </si>
  <si>
    <t>RUSSOSPENA/FRANCESCAPI</t>
  </si>
  <si>
    <t>SANNINO/MONICA</t>
  </si>
  <si>
    <t>SANTORIELLO</t>
  </si>
  <si>
    <t>SANTORIELLO/LUCIA</t>
  </si>
  <si>
    <t>ERMELINDA</t>
  </si>
  <si>
    <t>SAVASTANO/ERMELINDA</t>
  </si>
  <si>
    <t>SCOTT LOZANO</t>
  </si>
  <si>
    <t>MARIUM VANESS</t>
  </si>
  <si>
    <t>SCOTTLOZANO/MARIUM</t>
  </si>
  <si>
    <t>SERRA/AMALIA</t>
  </si>
  <si>
    <t>SIMONETTI/CRISTINA</t>
  </si>
  <si>
    <t>STIMOLA</t>
  </si>
  <si>
    <t xml:space="preserve">SIMONA </t>
  </si>
  <si>
    <t>STIMOLA/SIMONA</t>
  </si>
  <si>
    <t xml:space="preserve">TATULLI                       </t>
  </si>
  <si>
    <t xml:space="preserve">ANGELA MYA                    </t>
  </si>
  <si>
    <t>TATULLI/ANGELAMYACHD</t>
  </si>
  <si>
    <t>TATULLI/DAMIANOCHD</t>
  </si>
  <si>
    <t>TATULLI/MICHELE</t>
  </si>
  <si>
    <t>TESTA/COSTANTINO</t>
  </si>
  <si>
    <t>TIROZZI</t>
  </si>
  <si>
    <t>LIVIO</t>
  </si>
  <si>
    <t>TIROZZI/LIVIO</t>
  </si>
  <si>
    <t>TIROZZI/TOMMASOCHD</t>
  </si>
  <si>
    <t>TOMO</t>
  </si>
  <si>
    <t>TOMO/ANNARITA</t>
  </si>
  <si>
    <t xml:space="preserve">TONELLO                       </t>
  </si>
  <si>
    <t>TONELLO/DAVIDE</t>
  </si>
  <si>
    <t xml:space="preserve">VALLETTI                      </t>
  </si>
  <si>
    <t>VALLETTI/CIRA</t>
  </si>
  <si>
    <t>VALLETTI/GIUSEPPE</t>
  </si>
  <si>
    <t>VALLETTI/MICHELA</t>
  </si>
  <si>
    <t>VALLETTI/NATALE</t>
  </si>
  <si>
    <t xml:space="preserve">PIO                           </t>
  </si>
  <si>
    <t>VALLETTI/PIO</t>
  </si>
  <si>
    <t>VALLETTI/SALVATORECHD</t>
  </si>
  <si>
    <t xml:space="preserve">VETTRAINO                     </t>
  </si>
  <si>
    <t xml:space="preserve">GIONATA                       </t>
  </si>
  <si>
    <t>VETTRAINO/GIONATA</t>
  </si>
  <si>
    <t>VITALBA</t>
  </si>
  <si>
    <t>VITALBA/LORENZOCHD</t>
  </si>
  <si>
    <t>VITALBA/LUIGICHD</t>
  </si>
  <si>
    <t>VITALBA/MARIANO</t>
  </si>
  <si>
    <t>ANNACARMELA</t>
  </si>
  <si>
    <t>VOLPICELLI/ANNACARM</t>
  </si>
  <si>
    <t>ZAPPIA</t>
  </si>
  <si>
    <t>ZAPPIA/LUIGI</t>
  </si>
  <si>
    <t>ALFANO/ANGELA</t>
  </si>
  <si>
    <t>4S6001</t>
  </si>
  <si>
    <t>AMBROSINI/SONIA</t>
  </si>
  <si>
    <t>ANDREETTA/ANNA</t>
  </si>
  <si>
    <t>ANTONELLI/MARCO</t>
  </si>
  <si>
    <t>ANTONELL/IDUXSANTOY</t>
  </si>
  <si>
    <t>BACCHIN/CRISTIAN</t>
  </si>
  <si>
    <t>BACCHIN/GIORGIO</t>
  </si>
  <si>
    <t>BACCHIN/VALENTINA</t>
  </si>
  <si>
    <t>BAGGIO/GIORGIA</t>
  </si>
  <si>
    <t>BAGGIO/ELENA</t>
  </si>
  <si>
    <t>BALDISSEROTTO/DANIL.</t>
  </si>
  <si>
    <t>BALDISSEROTTO/MARTI.19D</t>
  </si>
  <si>
    <t>BALLERIO/BIANCA</t>
  </si>
  <si>
    <t>BALLERIO/FILIPPO</t>
  </si>
  <si>
    <t>BALLERIO/MARCELLO</t>
  </si>
  <si>
    <t>BATTISTINI/ELISA</t>
  </si>
  <si>
    <t>BELLANDI/ENRICO</t>
  </si>
  <si>
    <t>BELLANDI/MARGHERITA</t>
  </si>
  <si>
    <t>BELLANDI/RICCARDO</t>
  </si>
  <si>
    <t>BERARDI/GIORGIO</t>
  </si>
  <si>
    <t>BESSEGATO/MARINO</t>
  </si>
  <si>
    <t>BILATO/CLAUDIA</t>
  </si>
  <si>
    <t>BONAZZI/BARBARA</t>
  </si>
  <si>
    <t>BRAMANTE/DANIELE</t>
  </si>
  <si>
    <t>BRAMANTE/LUCA</t>
  </si>
  <si>
    <t>BRANCHI/ANGELO</t>
  </si>
  <si>
    <t>BRANCHI/NOAH</t>
  </si>
  <si>
    <t>BRANCHI/UMA</t>
  </si>
  <si>
    <t>BRONZIERI/CAMILLA</t>
  </si>
  <si>
    <t>BRONZIERI/CARLO</t>
  </si>
  <si>
    <t>BRONZIERI/CARLOTTA</t>
  </si>
  <si>
    <t>BRONZIERI/MATILDE</t>
  </si>
  <si>
    <t>BRONZIERI/NICOLO</t>
  </si>
  <si>
    <t>BRUSCIA/ROBERTO</t>
  </si>
  <si>
    <t>CASTELLANETA/DANIEL</t>
  </si>
  <si>
    <t>CATTANEO/DANIELE</t>
  </si>
  <si>
    <t>CECATO</t>
  </si>
  <si>
    <t>CHIARI/CHLOE</t>
  </si>
  <si>
    <t>CHIARI/FRANCESCO</t>
  </si>
  <si>
    <t>CHIARI/PENELOPE</t>
  </si>
  <si>
    <t>CIOFFI/GIUSEPPE</t>
  </si>
  <si>
    <t>CIOFFI/PIETRO</t>
  </si>
  <si>
    <t>CIOFFI/GIOELE</t>
  </si>
  <si>
    <t>COGNOLATTO/SUSI</t>
  </si>
  <si>
    <t>COJOCARI</t>
  </si>
  <si>
    <t>LUDMILA</t>
  </si>
  <si>
    <t>COJOCARI/LUDMILA</t>
  </si>
  <si>
    <t>CRISCITO/MARCO</t>
  </si>
  <si>
    <t>CRISCITO/NOEMI</t>
  </si>
  <si>
    <t>DAL POZZO</t>
  </si>
  <si>
    <t>DECECCO/ANDREA</t>
  </si>
  <si>
    <t>DECECCO/VERONICA</t>
  </si>
  <si>
    <t>DECECCO/VITTORIA</t>
  </si>
  <si>
    <t>DOLCI/ALESSIA</t>
  </si>
  <si>
    <t>DOLCI/PRIMODAVIDE</t>
  </si>
  <si>
    <t>DOVICO/LARA</t>
  </si>
  <si>
    <t>DUXSANTOYHURTADO/VE</t>
  </si>
  <si>
    <t>FATU</t>
  </si>
  <si>
    <t>VIOLETA</t>
  </si>
  <si>
    <t>FATU/VIOLETA</t>
  </si>
  <si>
    <t>FERRARI/MARCO</t>
  </si>
  <si>
    <t>FERRARI/SEBASTIAN</t>
  </si>
  <si>
    <t>FILIPPINI/VALERIA</t>
  </si>
  <si>
    <t>FONSECA/MANUEL</t>
  </si>
  <si>
    <t>FONSECA/NICOLAS</t>
  </si>
  <si>
    <t>FUMAGALLI/DINO</t>
  </si>
  <si>
    <t>FUMAGALLI/VIOLA</t>
  </si>
  <si>
    <t>GALANTE/MICHELE</t>
  </si>
  <si>
    <t>GALANTE/GIORGIAELDA</t>
  </si>
  <si>
    <t>GALANTE/ALBERTO</t>
  </si>
  <si>
    <t>GAMBA/ANTONELLA</t>
  </si>
  <si>
    <t>GASTALDELLO/GIULIA</t>
  </si>
  <si>
    <t>GATTO/SARA</t>
  </si>
  <si>
    <t>GHION/FILIBERTO</t>
  </si>
  <si>
    <t>GOTTARDO/RENATO</t>
  </si>
  <si>
    <t>IMPAGNATIELLO/LUIGI</t>
  </si>
  <si>
    <t>KULLI/AURELIA</t>
  </si>
  <si>
    <t>KULLI/EDUARD</t>
  </si>
  <si>
    <t>KULLI/EMA</t>
  </si>
  <si>
    <t>KULLI/MIRALDA</t>
  </si>
  <si>
    <t>LAVRIC</t>
  </si>
  <si>
    <t>LAVRIC/ELENA</t>
  </si>
  <si>
    <t>LAVRIC/TAMARA</t>
  </si>
  <si>
    <t>LEGGIERI/AURORA</t>
  </si>
  <si>
    <t>LEGGIERI/SARA</t>
  </si>
  <si>
    <t>LEPRI/CECILIA</t>
  </si>
  <si>
    <t>LOCATELLI/FABIO</t>
  </si>
  <si>
    <t>LOMBONI/GIOVANNI</t>
  </si>
  <si>
    <t>LOMBONI/GIULIA</t>
  </si>
  <si>
    <t>MANNONI/ANTONIO</t>
  </si>
  <si>
    <t>MANNONI/FRANCESCA</t>
  </si>
  <si>
    <t>MARTINELLI/LAURA</t>
  </si>
  <si>
    <t>MARTINELLI/PAOLA</t>
  </si>
  <si>
    <t>MASIERO/THOMAS</t>
  </si>
  <si>
    <t>MASON/CLAUDIO</t>
  </si>
  <si>
    <t>MASTELLARO/ALESSAND</t>
  </si>
  <si>
    <t>MASTROTTO/ELIA</t>
  </si>
  <si>
    <t>MASTROTTO/LEONARDO</t>
  </si>
  <si>
    <t>MASTROTTO/MIA</t>
  </si>
  <si>
    <t>MATTIELLO</t>
  </si>
  <si>
    <t>MATTIELLO/CINZIA</t>
  </si>
  <si>
    <t>MILESI/GIANCARLO</t>
  </si>
  <si>
    <t>MINELLI</t>
  </si>
  <si>
    <t>MISCIAGNA/MARCELLA</t>
  </si>
  <si>
    <t>MONTICELLI/NICOLETT</t>
  </si>
  <si>
    <t>OPRANDI/MARIANGELA</t>
  </si>
  <si>
    <t>ORO/ELISABETTA</t>
  </si>
  <si>
    <t>PANFILI/ISABELLA</t>
  </si>
  <si>
    <t>PANSI/FILIPPO</t>
  </si>
  <si>
    <t>PANSI/GIOELE</t>
  </si>
  <si>
    <t>PANSI/LUCA</t>
  </si>
  <si>
    <t>PASQUATO/MARTA</t>
  </si>
  <si>
    <t>PASSIGATO/GILBERTO</t>
  </si>
  <si>
    <t>PELAGOTTI/CRISTIAN</t>
  </si>
  <si>
    <t>PELAGOTTI/OLIVIA</t>
  </si>
  <si>
    <t>PERARO/FRANCA</t>
  </si>
  <si>
    <t>PERSICO/LAURA</t>
  </si>
  <si>
    <t>PIANEZZE/SARA</t>
  </si>
  <si>
    <t>POLATO/MAURO</t>
  </si>
  <si>
    <t>POLATO/VALENTINA</t>
  </si>
  <si>
    <t>PSENITA</t>
  </si>
  <si>
    <t>SERGIU</t>
  </si>
  <si>
    <t>PSENITA/SERGIU</t>
  </si>
  <si>
    <t>PSENITA/VALENTINA</t>
  </si>
  <si>
    <t>RIGHETTI/CRISTIANA</t>
  </si>
  <si>
    <t>RIGONI/LUISAANTONEL.</t>
  </si>
  <si>
    <t>RIZZOTTI</t>
  </si>
  <si>
    <t>RIZZOTTI/ETTORE</t>
  </si>
  <si>
    <t>RIZZOTTI/MATTIA</t>
  </si>
  <si>
    <t>SOFIA MARTINA</t>
  </si>
  <si>
    <t>RIZZOTTI/SOFIAMARTI</t>
  </si>
  <si>
    <t>ROS/ALESSANDRA</t>
  </si>
  <si>
    <t>ROSI/PAOLO</t>
  </si>
  <si>
    <t>ROSI/MATTEO</t>
  </si>
  <si>
    <t>ROSI/CHIARA</t>
  </si>
  <si>
    <t>ROSSETTI/RUDY</t>
  </si>
  <si>
    <t>ROSSI/MARA</t>
  </si>
  <si>
    <t>ROSSO/EDOARDO</t>
  </si>
  <si>
    <t>ROSSO/PAOLO</t>
  </si>
  <si>
    <t>ROSSO/RICCARDO</t>
  </si>
  <si>
    <t>SALMISTRARO/FRANCES</t>
  </si>
  <si>
    <t>SCALVINI/CLARA</t>
  </si>
  <si>
    <t>SCOCCHIA/MIRANDA</t>
  </si>
  <si>
    <t>SENA/LUCIA</t>
  </si>
  <si>
    <t>SHAPOVALOV</t>
  </si>
  <si>
    <t>SERHII</t>
  </si>
  <si>
    <t>SHAPOVALOV/SERHII</t>
  </si>
  <si>
    <t>SHAPOVALOVA</t>
  </si>
  <si>
    <t>SHAPOVALOVA/OLENA</t>
  </si>
  <si>
    <t>SIMULA/PAMELA</t>
  </si>
  <si>
    <t>SIMULA/VINCENZO</t>
  </si>
  <si>
    <t>TOGNOLI/ELISABETT</t>
  </si>
  <si>
    <t>TOMASONI/DANIELE</t>
  </si>
  <si>
    <t>TOMASONI/GIUSEPPE</t>
  </si>
  <si>
    <t>TOMASONI/MARIA</t>
  </si>
  <si>
    <t>TOSI/MARIANNA</t>
  </si>
  <si>
    <t>VALCESCHINI/ELENA</t>
  </si>
  <si>
    <t>VENTURA/NICOLA</t>
  </si>
  <si>
    <t>ZANCONATO/CLAUDIA</t>
  </si>
  <si>
    <t>ZANUSO/ANDREA</t>
  </si>
  <si>
    <t>ZANUSO/VALENTINA</t>
  </si>
  <si>
    <t>ZANUSO/ALESSANDRO</t>
  </si>
  <si>
    <t>ZARA/ANTONELLA</t>
  </si>
  <si>
    <t>Go Show</t>
  </si>
  <si>
    <t xml:space="preserve">ALBERINI                      </t>
  </si>
  <si>
    <t>1.ALBERINI/ANDREA MR     M VRN SSH YY B 026C</t>
  </si>
  <si>
    <t xml:space="preserve">  2.ALBERINI/PAOLO MR      M VRN SSH YY B 030C</t>
  </si>
  <si>
    <t xml:space="preserve">ALLKJA                        </t>
  </si>
  <si>
    <t xml:space="preserve">OLIGERT             </t>
  </si>
  <si>
    <t xml:space="preserve">  3.ALLKJA/OLIGERT MR      M VRN SSH YY B 032B</t>
  </si>
  <si>
    <t xml:space="preserve">BAGGIO </t>
  </si>
  <si>
    <t xml:space="preserve">ASIA             </t>
  </si>
  <si>
    <t xml:space="preserve">  4.BAGGIO/ASIACHD         C VRN SSH YY B 008A</t>
  </si>
  <si>
    <t xml:space="preserve">CAMILLA     </t>
  </si>
  <si>
    <t xml:space="preserve">  5.BAGGIO/CAMILLACHD      C VRN SSH YY B 008B</t>
  </si>
  <si>
    <t>BALLERO</t>
  </si>
  <si>
    <t xml:space="preserve">  6.BALLERO/DAVIDE MR      M VRN SSH YY B 025A</t>
  </si>
  <si>
    <t>BALOTTA</t>
  </si>
  <si>
    <t xml:space="preserve">  7.BALOTTA/SAMANTHA MRS   F VRN SSH YY B 021A</t>
  </si>
  <si>
    <t>BANO</t>
  </si>
  <si>
    <t xml:space="preserve">  8.BANO/BEATRICE MS       F VRN SSH YY B 011F</t>
  </si>
  <si>
    <t>BASSI</t>
  </si>
  <si>
    <t xml:space="preserve">  9.BASSI/SIMONA MRS       F VRN SSH YY B 023E</t>
  </si>
  <si>
    <t xml:space="preserve">BASSO                         </t>
  </si>
  <si>
    <t xml:space="preserve">HENRY               </t>
  </si>
  <si>
    <t xml:space="preserve"> 10.BASSO/HENRY MR         M VRN SSH YY B 023B</t>
  </si>
  <si>
    <t>BELTRAMI</t>
  </si>
  <si>
    <t xml:space="preserve"> 11.BELTRAMI/ROBERTO MR    M VRN SSH YY B 016A</t>
  </si>
  <si>
    <t>BERARDELLI</t>
  </si>
  <si>
    <t xml:space="preserve"> 12.BERARDELLI/RACHELE MS  F VRN SSH YY B 024F</t>
  </si>
  <si>
    <t>BERNARDELLI</t>
  </si>
  <si>
    <t xml:space="preserve"> 13.BERNARDELLI/ALESSIO MR M VRN SSH YY B 027D</t>
  </si>
  <si>
    <t xml:space="preserve">BERTOLONE                     </t>
  </si>
  <si>
    <t xml:space="preserve">PAOLO FILIPPO       </t>
  </si>
  <si>
    <t xml:space="preserve"> 14.BERTOLONE/PAOLOFILI MR M VRN SSH YY B 004F</t>
  </si>
  <si>
    <t xml:space="preserve">BIANCHI                       </t>
  </si>
  <si>
    <t xml:space="preserve"> 15.BIANCHI/FRANCESCA MS   F VRN SSH YY B 010A</t>
  </si>
  <si>
    <t xml:space="preserve"> 16.BIANCHI/LORENZO MR     M VRN SSH YY B 010B</t>
  </si>
  <si>
    <t xml:space="preserve"> 17.BIANCHI/MASSIMO MR     M VRN SSH YY B 010C</t>
  </si>
  <si>
    <t>BINOTTO</t>
  </si>
  <si>
    <t xml:space="preserve"> 18.BINOTTO/VALERIA MRS    F VRN SSH YY B 009F</t>
  </si>
  <si>
    <t xml:space="preserve">BOARETTO                      </t>
  </si>
  <si>
    <t xml:space="preserve"> 19.BOARETTO/DANIELA MS    F VRN SSH YY B 016E</t>
  </si>
  <si>
    <t>BOATTO</t>
  </si>
  <si>
    <t xml:space="preserve">MARTINA EVITA                 </t>
  </si>
  <si>
    <t xml:space="preserve"> 20.BOATTO/MARTINAEVIT MRS F VRN SSH YY B 013F</t>
  </si>
  <si>
    <t xml:space="preserve">BONDIOLI                      </t>
  </si>
  <si>
    <t xml:space="preserve">ALLEGRA             </t>
  </si>
  <si>
    <t xml:space="preserve"> 22.BONDIOLI/ALLEGRACHD    C VRN SSH YY B 029B</t>
  </si>
  <si>
    <t xml:space="preserve"> 24.BONDIOLI/CARLO MR      M VRN SSH YY B 029D</t>
  </si>
  <si>
    <t xml:space="preserve"> 25.BONDIOLI/VITTORIOCHD   C VRN SSH YY B 029C</t>
  </si>
  <si>
    <t xml:space="preserve">ALFEO               </t>
  </si>
  <si>
    <t xml:space="preserve"> 21.BONDIOLI/ALFEO MR      M VRN SSH YY B 009A</t>
  </si>
  <si>
    <t xml:space="preserve"> 23.BONDIOLI/BENEDETTA MS  F VRN SSH YY B 009B</t>
  </si>
  <si>
    <t>BONGIORNI</t>
  </si>
  <si>
    <t xml:space="preserve"> 26.BONGIORNI/MARIANNA MS  F VRN SSH YY B 025B</t>
  </si>
  <si>
    <t>Boscarelli</t>
  </si>
  <si>
    <t>Maria Sofia</t>
  </si>
  <si>
    <t xml:space="preserve"> 28.BOSCARELLI/MARIASOF MS F VRN SSH YY B 022A</t>
  </si>
  <si>
    <t>Luigi Elia</t>
  </si>
  <si>
    <t xml:space="preserve"> 27.BOSCARELLI/LUIGIELI MR M VRN SSH YY B 022E</t>
  </si>
  <si>
    <t xml:space="preserve">BRAHMANI                      </t>
  </si>
  <si>
    <t xml:space="preserve">AMBER               </t>
  </si>
  <si>
    <t xml:space="preserve"> 29.BRAHMANI/AMBER MR      M VRN SSH YY B 032A</t>
  </si>
  <si>
    <t xml:space="preserve">BRIGNOLI                      </t>
  </si>
  <si>
    <t xml:space="preserve"> 30.BRIGNOLI/LETIZIA MS    F VRN SSH YY B 018A</t>
  </si>
  <si>
    <t>CAMPEDELLI</t>
  </si>
  <si>
    <t xml:space="preserve"> 31.CAMPEDELLI/ALESSAND MR M VRN SSH YY B 030A</t>
  </si>
  <si>
    <t xml:space="preserve"> 32.CAMPEDELLI/EMANUELE MR M VRN SSH YY B 030B</t>
  </si>
  <si>
    <t xml:space="preserve"> 33.CAMPOBASSO/DAVIDE MR   M VRN SSH YY B 012A</t>
  </si>
  <si>
    <t xml:space="preserve">CARMINATI                     </t>
  </si>
  <si>
    <t xml:space="preserve"> 34.CARMINATI/GIORGIO MR   M VRN SSH YY B 027A</t>
  </si>
  <si>
    <t xml:space="preserve"> 35.CASTELLI/LUCA MR       M VRN SSH YY B 016B</t>
  </si>
  <si>
    <t xml:space="preserve">CATELANI                      </t>
  </si>
  <si>
    <t xml:space="preserve"> 36.CATELANI/CHIARA MS     F VRN SSH YY B 020F</t>
  </si>
  <si>
    <t>CERRI</t>
  </si>
  <si>
    <t xml:space="preserve"> 37.CERRI/PAOLA MRS        F VRN SSH YY B 021B</t>
  </si>
  <si>
    <t xml:space="preserve">COMITE                        </t>
  </si>
  <si>
    <t xml:space="preserve">CONSUELO            </t>
  </si>
  <si>
    <t xml:space="preserve"> 38.COMITE/CONSUELO MS     F VRN SSH YY B 025E</t>
  </si>
  <si>
    <t>COSTANZI</t>
  </si>
  <si>
    <t xml:space="preserve"> 39.COSTANZI/GABRIELE MR   M VRN SSH YY B 015A</t>
  </si>
  <si>
    <t xml:space="preserve">DALLA VIA                     </t>
  </si>
  <si>
    <t xml:space="preserve"> 40.DALLAVIA/ANGELO MR     M VRN SSH YY B 003F</t>
  </si>
  <si>
    <t xml:space="preserve"> 41.DALLAVIA/ANNA MS       F VRN SSH YY B 003E</t>
  </si>
  <si>
    <t>DE BONI</t>
  </si>
  <si>
    <t xml:space="preserve"> 42.DEBONI/MONICA MRS      F VRN SSH YY B 024A</t>
  </si>
  <si>
    <t>DE SILVA</t>
  </si>
  <si>
    <t xml:space="preserve"> 45.DESILVA/VINCENZO MR    M VRN SSH YY B 002A</t>
  </si>
  <si>
    <t>DEGOLI</t>
  </si>
  <si>
    <t xml:space="preserve">MERIS                         </t>
  </si>
  <si>
    <t xml:space="preserve"> 43.DEGOLI/MERIS MRS       F VRN SSH YY B 002B</t>
  </si>
  <si>
    <t>DEL FRATE</t>
  </si>
  <si>
    <t xml:space="preserve">MIRIAM                        </t>
  </si>
  <si>
    <t xml:space="preserve"> 44.DELFRATE/MIRIAM MRS    F VRN SSH YY B 005E</t>
  </si>
  <si>
    <t>Di Stefano</t>
  </si>
  <si>
    <t xml:space="preserve"> 46.DISTEFANO/TIZIANA MS   F VRN SSH YY B 022F</t>
  </si>
  <si>
    <t xml:space="preserve">DOMI                          </t>
  </si>
  <si>
    <t xml:space="preserve"> 47.DOMI/CLAUDIO MR        M VRN SSH YY B 031A</t>
  </si>
  <si>
    <t xml:space="preserve">EVINI                         </t>
  </si>
  <si>
    <t xml:space="preserve"> 48.EVINI/LORENZO MR       M VRN SSH YY B 026E</t>
  </si>
  <si>
    <t>FADINI</t>
  </si>
  <si>
    <t>GIAN PAOLO</t>
  </si>
  <si>
    <t xml:space="preserve"> 49.FADINI/GIANPAOLO MR    M VRN SSH YY B 029E</t>
  </si>
  <si>
    <t xml:space="preserve"> 51.FADINI/TOMMASO MR      M VRN SSH YY B 030F</t>
  </si>
  <si>
    <t xml:space="preserve"> 50.FADINI/LUCIACHD        C VRN SSH YY B 029F</t>
  </si>
  <si>
    <t xml:space="preserve">FALANELLI                     </t>
  </si>
  <si>
    <t xml:space="preserve">MARIAAMELIA         </t>
  </si>
  <si>
    <t xml:space="preserve"> 52.FALANELLI/MARIAAMEL MS F VRN SSH YY B 009C</t>
  </si>
  <si>
    <t xml:space="preserve">FANTON                        </t>
  </si>
  <si>
    <t xml:space="preserve"> 53.FANTON/PATRIZIA MS     F VRN SSH YY B 023A</t>
  </si>
  <si>
    <t>FAVERO</t>
  </si>
  <si>
    <t xml:space="preserve">PIERGIOVANNI                  </t>
  </si>
  <si>
    <t xml:space="preserve"> 54.FAVERO/PIERGIOVANNI MR M VRN SSH YY B 026B</t>
  </si>
  <si>
    <t>FEDRIGO</t>
  </si>
  <si>
    <t xml:space="preserve"> 55.FEDRIGO/GINEVRA MRS    F VRN SSH YY B 023C</t>
  </si>
  <si>
    <t xml:space="preserve">MAICOL                        </t>
  </si>
  <si>
    <t xml:space="preserve"> 56.FEDRIGO/MAICOL MR      M VRN SSH YY B 023D</t>
  </si>
  <si>
    <t xml:space="preserve"> 57.FEDRIGO/REBECCACHD     C VRN SSH YY B 023F</t>
  </si>
  <si>
    <t xml:space="preserve"> 61.FERRANTE/LUIGI MR      M VRN SSH YY B 019A</t>
  </si>
  <si>
    <t xml:space="preserve"> 60.FERRANTE/CHIARACHD     C VRN SSH YY B 020C</t>
  </si>
  <si>
    <t xml:space="preserve"> 58.FERRANTE/ANNACHD       C VRN SSH YY B 020A</t>
  </si>
  <si>
    <t xml:space="preserve"> 59.FERRANTE/BIANCACHD     C VRN SSH YY B 020B</t>
  </si>
  <si>
    <t xml:space="preserve"> 62.FERRONI/MATTIA MR      M VRN SSH YY B 017A</t>
  </si>
  <si>
    <t xml:space="preserve"> 63.FERRONI/MICHELE MR     M VRN SSH YY B 017B</t>
  </si>
  <si>
    <t xml:space="preserve"> 64.FINA/CARLO MR          M VRN SSH YY B 002C</t>
  </si>
  <si>
    <t>FORGIA</t>
  </si>
  <si>
    <t xml:space="preserve">FORINO                        </t>
  </si>
  <si>
    <t xml:space="preserve"> 65.FORINO/ANNACHIARA MS   F VRN SSH YY B 007E</t>
  </si>
  <si>
    <t xml:space="preserve">FRACARO                       </t>
  </si>
  <si>
    <t xml:space="preserve"> 66.FRACARO/CECILIA MS     F VRN SSH YY B 012F</t>
  </si>
  <si>
    <t xml:space="preserve">FRANCESCHI                    </t>
  </si>
  <si>
    <t xml:space="preserve"> 67.FRANCESCHI/LAURA MS    F VRN SSH YY B 029A</t>
  </si>
  <si>
    <t>Fratti</t>
  </si>
  <si>
    <t xml:space="preserve"> 68.FRATTI/CINZIA MS       F VRN SSH YY B 018E</t>
  </si>
  <si>
    <t>FRIZ</t>
  </si>
  <si>
    <t xml:space="preserve"> 69.FRIZ/FEDERICO MR       M VRN SSH YY B 017D</t>
  </si>
  <si>
    <t>FRUGONI</t>
  </si>
  <si>
    <t xml:space="preserve"> 70.FRUGONI/LUCA MR        M VRN SSH YY B 017F</t>
  </si>
  <si>
    <t>FURLANETTO</t>
  </si>
  <si>
    <t xml:space="preserve"> 71.FURLANETTO/MATILDE MRS F VRN SSH YY B 013A</t>
  </si>
  <si>
    <t>GABBA</t>
  </si>
  <si>
    <t xml:space="preserve"> 72.GABBA/SIMONA MRS       F VRN SSH YY B 007D</t>
  </si>
  <si>
    <t xml:space="preserve">GIACOMELLI                    </t>
  </si>
  <si>
    <t xml:space="preserve">ELEONORA            </t>
  </si>
  <si>
    <t xml:space="preserve"> 73.GIACOMELLI/ELEONORA MS F VRN SSH YY B 032F</t>
  </si>
  <si>
    <t>GOBBO</t>
  </si>
  <si>
    <t>SONIA CRISTINA</t>
  </si>
  <si>
    <t xml:space="preserve"> 75.GOBBO/SONIACRISTINA MS F VRN SSH YY B 019B</t>
  </si>
  <si>
    <t xml:space="preserve"> 74.GOBBO/DAVIDE MR        M VRN SSH YY B 013B</t>
  </si>
  <si>
    <t>GROSSI</t>
  </si>
  <si>
    <t xml:space="preserve"> 76.GROSSI/LAURA MS        F VRN SSH YY B 017E</t>
  </si>
  <si>
    <t xml:space="preserve">GUAGNINI                      </t>
  </si>
  <si>
    <t xml:space="preserve"> 77.GUAGNINI/GIULIA MS     F VRN SSH YY B 012B</t>
  </si>
  <si>
    <t>GUGLIELMUCCI</t>
  </si>
  <si>
    <t xml:space="preserve"> 78.GUGLIELMUCCI/DANIEL MR M VRN SSH YY B 021E</t>
  </si>
  <si>
    <t xml:space="preserve">HAKA                          </t>
  </si>
  <si>
    <t xml:space="preserve">RIFAT               </t>
  </si>
  <si>
    <t xml:space="preserve"> 79.HAKA/RIFAT MR          M VRN SSH YY B 032C</t>
  </si>
  <si>
    <t xml:space="preserve">LAPADULA                      </t>
  </si>
  <si>
    <t xml:space="preserve"> 80.LAPADULA/MAURIZIO MR   M VRN SSH YY B 012E</t>
  </si>
  <si>
    <t xml:space="preserve"> 81.LAPADULA/SEBASTIANO MR M VRN SSH YY B 012D</t>
  </si>
  <si>
    <t>LESCIO</t>
  </si>
  <si>
    <t xml:space="preserve"> 82.LESCIO/EMILIO MR       M VRN SSH YY B 027E</t>
  </si>
  <si>
    <t>LEVIS</t>
  </si>
  <si>
    <t xml:space="preserve"> 83.LEVIS/MARTA MR         M VRN SSH YY B 017C</t>
  </si>
  <si>
    <t>LIGOVICH</t>
  </si>
  <si>
    <t xml:space="preserve">TOBIA                         </t>
  </si>
  <si>
    <t xml:space="preserve"> 84.LIGOVICH/TOBIA MR      M VRN SSH YY B 005F</t>
  </si>
  <si>
    <t xml:space="preserve"> 85.LONGO/SILVANO MR       M VRN SSH YY B 011B</t>
  </si>
  <si>
    <t xml:space="preserve">LORENZIN                      </t>
  </si>
  <si>
    <t xml:space="preserve"> 86.LORENZIN/GIOVANNI MR   M VRN SSH YY B 005A</t>
  </si>
  <si>
    <t xml:space="preserve">MARC                </t>
  </si>
  <si>
    <t xml:space="preserve"> 87.LORENZIN/MARC MR       M VRN SSH YY B 005B</t>
  </si>
  <si>
    <t>MALAYNA</t>
  </si>
  <si>
    <t xml:space="preserve"> 88.MALAYNA/OKSANA MS      F VRN SSH YY B 011A</t>
  </si>
  <si>
    <t>Manfredi</t>
  </si>
  <si>
    <t>Claudio</t>
  </si>
  <si>
    <t xml:space="preserve"> 89.MANFREDI/CLAUDIO MR    M VRN SSH YY B 018F</t>
  </si>
  <si>
    <t>MAPELLI</t>
  </si>
  <si>
    <t xml:space="preserve"> 90.MAPELLI/SARA MRS       F VRN SSH YY B 004A</t>
  </si>
  <si>
    <t>Marsaglia</t>
  </si>
  <si>
    <t xml:space="preserve"> 92.MARSAGLIA/LUDOVICA MS  F VRN SSH YY B 022B</t>
  </si>
  <si>
    <t xml:space="preserve"> 93.MARSAGLIA/LUIGI MR     M VRN SSH YY B 022C</t>
  </si>
  <si>
    <t xml:space="preserve"> 91.MARSAGLIA/LORENZO MR   M VRN SSH YY B 022D</t>
  </si>
  <si>
    <t xml:space="preserve"> 94.MASCOLO/AMALIA MRS     F VRN SSH YY B 018D</t>
  </si>
  <si>
    <t>MASIERO</t>
  </si>
  <si>
    <t xml:space="preserve">GIANMARCO                     </t>
  </si>
  <si>
    <t xml:space="preserve"> 95.MASIERO/GIANMARCO MR   M VRN SSH YY B 013E</t>
  </si>
  <si>
    <t>MENEGAZZI</t>
  </si>
  <si>
    <t xml:space="preserve"> 96.MENEGAZZI/GIULIA MRS   F VRN SSH YY B 006A</t>
  </si>
  <si>
    <t>MENEGUZZO</t>
  </si>
  <si>
    <t xml:space="preserve"> 97.MENEGUZZO/DOMENICO MR  M VRN SSH YY B 024B</t>
  </si>
  <si>
    <t>MEROLLARI</t>
  </si>
  <si>
    <t xml:space="preserve">ENDRI                         </t>
  </si>
  <si>
    <t xml:space="preserve"> 98.MEROLLARI/ENDRI MR     M VRN SSH YY B 021D</t>
  </si>
  <si>
    <t xml:space="preserve"> 99.MONTANARI/LEONARDO MR  M VRN SSH YY B 031F</t>
  </si>
  <si>
    <t xml:space="preserve"> 100.MONTANARI/LUDOVICA MRS C VRN SSH YY B 031E</t>
  </si>
  <si>
    <t xml:space="preserve"> 101.MONTANARI/LUIGI        I VRN SSH YY B  162</t>
  </si>
  <si>
    <t>SEBASTIAN</t>
  </si>
  <si>
    <t xml:space="preserve"> 102.MORETTI/SEBASTIAN MR   C VRN SSH YY B 004B</t>
  </si>
  <si>
    <t>MORSELLI</t>
  </si>
  <si>
    <t xml:space="preserve"> 103.MORSELLI/MARCO MR      M VRN SSH YY B 025D</t>
  </si>
  <si>
    <t>MUSANO</t>
  </si>
  <si>
    <t xml:space="preserve"> 104.MUSANO/CATIA MRS       F VRN SSH YY B 028B</t>
  </si>
  <si>
    <t>NALDINI</t>
  </si>
  <si>
    <t xml:space="preserve"> 105.NALDINI/DILETTA MS     F VRN SSH YY B 021F</t>
  </si>
  <si>
    <t xml:space="preserve">NARDI                         </t>
  </si>
  <si>
    <t xml:space="preserve"> 106.NARDI/VALERIA MS       F VRN SSH YY B 003A</t>
  </si>
  <si>
    <t xml:space="preserve">NEGRI                         </t>
  </si>
  <si>
    <t xml:space="preserve"> 107.NEGRI/ALESSANDRA MS    F VRN SSH YY B 015F</t>
  </si>
  <si>
    <t>NOVAK</t>
  </si>
  <si>
    <t xml:space="preserve"> 109.NOVAK/SERHII MR        M VRN SSH YY B 028E</t>
  </si>
  <si>
    <t xml:space="preserve"> 110.NOVAK/VIRA MS          F VRN SSH YY B 028D</t>
  </si>
  <si>
    <t>OLHA</t>
  </si>
  <si>
    <t xml:space="preserve"> 108.NOVAK/OLHA MS          F VRN SSH YY B 028F</t>
  </si>
  <si>
    <t>OLIVERI</t>
  </si>
  <si>
    <t xml:space="preserve"> 111.OLIVERI/ANGELO MR      M VRN SSH YY B 028A</t>
  </si>
  <si>
    <t xml:space="preserve"> 112.ONOFRIO/VINCENZO MR    M VRN SSH YY B 010E</t>
  </si>
  <si>
    <t xml:space="preserve">PANAROTTO                     </t>
  </si>
  <si>
    <t xml:space="preserve"> 113.PANAROTTO/GIULIA MS    F VRN SSH YY B 031D</t>
  </si>
  <si>
    <t xml:space="preserve">PEDRON                        </t>
  </si>
  <si>
    <t xml:space="preserve">MARZIO              </t>
  </si>
  <si>
    <t xml:space="preserve"> 114.PEDRON/MARZIO MR       M VRN SSH YY B 016F</t>
  </si>
  <si>
    <t xml:space="preserve">PETRIZZELLI </t>
  </si>
  <si>
    <t xml:space="preserve"> 115.PETRIZZELLI/MARIANN MS F VRN SSH YY B 005D</t>
  </si>
  <si>
    <t xml:space="preserve">PIAZZA                        </t>
  </si>
  <si>
    <t xml:space="preserve"> 116.PIAZZA/ANGELICA MS     F VRN SSH YY B 014C</t>
  </si>
  <si>
    <t xml:space="preserve"> 117.PIAZZA/BENEDETTA MS    F VRN SSH YY B 014B</t>
  </si>
  <si>
    <t xml:space="preserve">COSTANZA            </t>
  </si>
  <si>
    <t xml:space="preserve"> 118.PIAZZA/COSTANZACHD     C VRN SSH YY B 014D</t>
  </si>
  <si>
    <t xml:space="preserve">SAMUELGIOVANNI      </t>
  </si>
  <si>
    <t xml:space="preserve"> 119.PIAZZA/SAMUELGIOVAN MR M VRN SSH YY B 015C</t>
  </si>
  <si>
    <t xml:space="preserve">PICCININI                     </t>
  </si>
  <si>
    <t xml:space="preserve">FEDERICO            </t>
  </si>
  <si>
    <t xml:space="preserve"> 120.PICCININI/FEDERICO MR  M VRN SSH YY B 020E</t>
  </si>
  <si>
    <t xml:space="preserve"> 121.PICCININI/LORENZO MR   M VRN SSH YY B 019F</t>
  </si>
  <si>
    <t xml:space="preserve"> 122.PICCININI/MICHELE MR   M VRN SSH YY B 019E</t>
  </si>
  <si>
    <t xml:space="preserve">PIEROPAN                      </t>
  </si>
  <si>
    <t xml:space="preserve"> 123.PIEROPAN/ANTONELLA MS  F VRN SSH YY B 003B</t>
  </si>
  <si>
    <t>POZZA</t>
  </si>
  <si>
    <t xml:space="preserve"> 124.POZZA/MANUEL MR        M VRN SSH YY B 031C</t>
  </si>
  <si>
    <t>PREZZI</t>
  </si>
  <si>
    <t xml:space="preserve"> 126.PREZZI/GIORGIACHD      C VRN SSH YY B 006C</t>
  </si>
  <si>
    <t xml:space="preserve"> 127.PREZZI/LORENZO MR      M VRN SSH YY B 006B</t>
  </si>
  <si>
    <t xml:space="preserve"> 125.PREZZI/ALEX            I VRN SSH YY B  064</t>
  </si>
  <si>
    <t xml:space="preserve">PRINA                         </t>
  </si>
  <si>
    <t xml:space="preserve">LILIANA MARIA       </t>
  </si>
  <si>
    <t xml:space="preserve"> 128.PRINA/LILIANAMARIA MS  F VRN SSH YY B 004E</t>
  </si>
  <si>
    <t>RAK</t>
  </si>
  <si>
    <t>ARINA</t>
  </si>
  <si>
    <t xml:space="preserve"> 129.RAK/ARINACHD           C VRN SSH YY B 028C</t>
  </si>
  <si>
    <t>RAVASIO</t>
  </si>
  <si>
    <t xml:space="preserve"> 130.RAVASIO/VINCENZO MR    M VRN SSH YY B 004C</t>
  </si>
  <si>
    <t xml:space="preserve">RICCADONA                     </t>
  </si>
  <si>
    <t xml:space="preserve">MARIA GRAZIA        </t>
  </si>
  <si>
    <t xml:space="preserve"> 131.RICCADONA/MARIAGRAZ MS F VRN SSH YY B 010F</t>
  </si>
  <si>
    <t xml:space="preserve">RISATTI                       </t>
  </si>
  <si>
    <t xml:space="preserve"> 132.RISATTI/LAURA MS       F VRN SSH YY B 026F</t>
  </si>
  <si>
    <t>ROSATI</t>
  </si>
  <si>
    <t xml:space="preserve"> 133.ROSATI/GIOVANNA MRS    F VRN SSH YY B 021C</t>
  </si>
  <si>
    <t>ROSMINI</t>
  </si>
  <si>
    <t>ARIANNA EGLE</t>
  </si>
  <si>
    <t xml:space="preserve"> 134.ROSMINI/ARIANNAEGL MRS F VRN SSH YY B 025C</t>
  </si>
  <si>
    <t xml:space="preserve"> 135.ROSSI/CRISTINA MS      F VRN SSH YY B 007B</t>
  </si>
  <si>
    <t xml:space="preserve"> 136.ROSSI/PAOLA MS         F VRN SSH YY B 011C</t>
  </si>
  <si>
    <t xml:space="preserve">ROTA                          </t>
  </si>
  <si>
    <t xml:space="preserve"> 137.ROTA/AURORA MS         F VRN SSH YY B 027B</t>
  </si>
  <si>
    <t xml:space="preserve">RUDA                          </t>
  </si>
  <si>
    <t xml:space="preserve">OKSANA              </t>
  </si>
  <si>
    <t xml:space="preserve"> 138.RUDA/OKSANA MS         F VRN SSH YY B 015E</t>
  </si>
  <si>
    <t>SANTANA</t>
  </si>
  <si>
    <t xml:space="preserve"> 139.SANTANA/CRISTINA MRS   F VRN SSH YY B 026A</t>
  </si>
  <si>
    <t>SANTI</t>
  </si>
  <si>
    <t>DESY</t>
  </si>
  <si>
    <t xml:space="preserve"> 140.SANTI/DESY MS          F VRN SSH YY B 031B</t>
  </si>
  <si>
    <t xml:space="preserve"> 141.SCAGLIONE/LORENZOCHD   C VRN SSH YY B 006F</t>
  </si>
  <si>
    <t xml:space="preserve"> 142.SCAGLIONE/STEFANO MR   M VRN SSH YY B 006D</t>
  </si>
  <si>
    <t xml:space="preserve">SCALABRINI                    </t>
  </si>
  <si>
    <t xml:space="preserve">GIULIANA            </t>
  </si>
  <si>
    <t xml:space="preserve"> 143.SCALABRINI/GIULIANA MS F VRN SSH YY B 019D</t>
  </si>
  <si>
    <t>SMANIOTTO</t>
  </si>
  <si>
    <t xml:space="preserve"> 144.SMANIOTTO/GIORGIA MRS  F VRN SSH YY B 013C</t>
  </si>
  <si>
    <t xml:space="preserve">SPATAFORA                     </t>
  </si>
  <si>
    <t xml:space="preserve">KATIA               </t>
  </si>
  <si>
    <t xml:space="preserve"> 145.SPATAFORA/KATIA MS     F VRN SSH YY B 010D</t>
  </si>
  <si>
    <t>SQUASSINA</t>
  </si>
  <si>
    <t xml:space="preserve"> 146.SQUASSINA/DANIELE MR   M VRN SSH YY B 007A</t>
  </si>
  <si>
    <t>STELLATI</t>
  </si>
  <si>
    <t xml:space="preserve"> 147.STELLATI/MATTIA MR     M VRN SSH YY B 011D</t>
  </si>
  <si>
    <t xml:space="preserve">STERNATIVO                    </t>
  </si>
  <si>
    <t xml:space="preserve">FABIOLA             </t>
  </si>
  <si>
    <t xml:space="preserve"> 148.STERNATIVO/FABIOLA MS  F VRN SSH YY B 032E</t>
  </si>
  <si>
    <t xml:space="preserve">TITTON                        </t>
  </si>
  <si>
    <t xml:space="preserve"> 149.TITTON/MICHELE MR      M VRN SSH YY B 025F</t>
  </si>
  <si>
    <t>TULELLI</t>
  </si>
  <si>
    <t xml:space="preserve">TURRA                         </t>
  </si>
  <si>
    <t xml:space="preserve"> 150.TURRA/CLAUDIO MS       M VRN SSH YY B 018B</t>
  </si>
  <si>
    <t>VAERINI</t>
  </si>
  <si>
    <t xml:space="preserve"> 153.VAERINI/RAFFAELE MR    M VRN SSH YY B 024C</t>
  </si>
  <si>
    <t xml:space="preserve"> 151.VAERINI/GABRIELECHD    C VRN SSH YY B 024E</t>
  </si>
  <si>
    <t xml:space="preserve"> 152.VAERINI/ISABELCHD      F VRN SSH YY B 024D</t>
  </si>
  <si>
    <t>VALLESE</t>
  </si>
  <si>
    <t xml:space="preserve"> 154.VALLESE/MARCO MR       M VRN SSH YY B 013D</t>
  </si>
  <si>
    <t>VALLI</t>
  </si>
  <si>
    <t xml:space="preserve"> 155.VALLI/SIMONA MRS       F VRN SSH YY B 027F</t>
  </si>
  <si>
    <t>VANTINI</t>
  </si>
  <si>
    <t xml:space="preserve"> 156.VANTINI/CLAUDIA MS     F VRN SSH YY B 030D</t>
  </si>
  <si>
    <t>VERDINI</t>
  </si>
  <si>
    <t xml:space="preserve"> 157.VERDINI/ANNA MS        F VRN SSH YY B 030E</t>
  </si>
  <si>
    <t>VERLATO</t>
  </si>
  <si>
    <t xml:space="preserve"> 160.VERLATO/MATTEO MR      M VRN SSH YY B 009D</t>
  </si>
  <si>
    <t xml:space="preserve"> 159.VERLATO/LORENZOCHD     C VRN SSH YY B 008D</t>
  </si>
  <si>
    <t xml:space="preserve"> 158.VERLATO/GIOVANNICHD    C VRN SSH YY B 008E</t>
  </si>
  <si>
    <t>VIARO TARGA</t>
  </si>
  <si>
    <t xml:space="preserve"> 161.VIAROTARGA/STEFANO MR  M VRN SSH YY B 011E</t>
  </si>
  <si>
    <t xml:space="preserve">VIGNANDO                      </t>
  </si>
  <si>
    <t xml:space="preserve"> 162.VIGNANDO/CONSUELO MS   F VRN SSH YY B 005C</t>
  </si>
  <si>
    <t xml:space="preserve">VIVI                          </t>
  </si>
  <si>
    <t xml:space="preserve"> 163.VIVI/LORENZO MR        M VRN SSH YY B 009E</t>
  </si>
  <si>
    <t xml:space="preserve">XOMPERO                       </t>
  </si>
  <si>
    <t xml:space="preserve">GIACOMO             </t>
  </si>
  <si>
    <t xml:space="preserve"> 164.XOMPERO/GIACOMO MR     M VRN SSH YY B 003C</t>
  </si>
  <si>
    <t xml:space="preserve"> 165.XOMPERO/RAFFAELE MS    M VRN SSH YY B 003D</t>
  </si>
  <si>
    <t>ZANCA</t>
  </si>
  <si>
    <t xml:space="preserve"> 166.ZANCA/NADIA MRS        F VRN SSH YY B 018C</t>
  </si>
  <si>
    <t xml:space="preserve">ZENTI                         </t>
  </si>
  <si>
    <t xml:space="preserve">LILIANA             </t>
  </si>
  <si>
    <t xml:space="preserve"> 167.ZENTI/LILIANA MS       F VRN SSH YY B 014A</t>
  </si>
  <si>
    <t>ZOLA</t>
  </si>
  <si>
    <t xml:space="preserve">DEBORA                        </t>
  </si>
  <si>
    <t xml:space="preserve"> 168.ZOLA/DEBORA MRS        F VRN SSH YY B 015B</t>
  </si>
  <si>
    <t>ABBONANTE</t>
  </si>
  <si>
    <t>2025</t>
  </si>
  <si>
    <t>ABBONIZIO-EDOARDO</t>
  </si>
  <si>
    <t>ABBONIZIO-ALFONSO</t>
  </si>
  <si>
    <t>ALFONSO-SIMONAADRIA</t>
  </si>
  <si>
    <t>ALVAREZORTEGA-LEONE</t>
  </si>
  <si>
    <t>AMORE-ROBERTO</t>
  </si>
  <si>
    <t>AMORE-FLAMINIA</t>
  </si>
  <si>
    <t>AMOROSO-VALERIA</t>
  </si>
  <si>
    <t>ANDRISANI-FRANCESCO</t>
  </si>
  <si>
    <t>ANGELO-ROTOLO</t>
  </si>
  <si>
    <t>ARCUCCI-VINCENZO</t>
  </si>
  <si>
    <t>BARBERI</t>
  </si>
  <si>
    <t>BARBERINI-ALESSIA</t>
  </si>
  <si>
    <t>BARILE-MARIA</t>
  </si>
  <si>
    <t>BATTAGLINO-RAFFAELL</t>
  </si>
  <si>
    <t>BIANCHINO-ANNAMARIA</t>
  </si>
  <si>
    <t>BIRARDI-VITO</t>
  </si>
  <si>
    <t>BRIAMONTE-MARIACONC</t>
  </si>
  <si>
    <t>BUONO-LUIGI</t>
  </si>
  <si>
    <t>BURATTI</t>
  </si>
  <si>
    <t>BURATTI-DAVIDE</t>
  </si>
  <si>
    <t>CAFORIO-LAURA</t>
  </si>
  <si>
    <t>CAIAZZO-DANIELE</t>
  </si>
  <si>
    <t>CALDAROLA-ANTONIO</t>
  </si>
  <si>
    <t>CALISI-GIUSEPPE</t>
  </si>
  <si>
    <t>CALLONI-NICOLE</t>
  </si>
  <si>
    <t>CAMPAGNOLO-CHIARA</t>
  </si>
  <si>
    <t>CAPUANO-FRANCESCO</t>
  </si>
  <si>
    <t>CARICATO-MARIACATER</t>
  </si>
  <si>
    <t>CARRIERI-GRAZIANO</t>
  </si>
  <si>
    <t>CARRIERI-CONSIGLIA</t>
  </si>
  <si>
    <t>CARRINO-ANDREA</t>
  </si>
  <si>
    <t>CASAROTTO</t>
  </si>
  <si>
    <t>CASAROTTO-GAIA</t>
  </si>
  <si>
    <t>CASTAGNA-VALENTINA</t>
  </si>
  <si>
    <t>CATALANO-ISABELLA</t>
  </si>
  <si>
    <t>CAVALLO-MARIA</t>
  </si>
  <si>
    <t>CAVALLO-AKIRA</t>
  </si>
  <si>
    <t>CERVONE-ROBERTA</t>
  </si>
  <si>
    <t>CHIMIENTI-TERESA</t>
  </si>
  <si>
    <t>CHIONCHIO-CARMELA</t>
  </si>
  <si>
    <t>CIANCIO-PAOLA</t>
  </si>
  <si>
    <t>CIAVARELLA-ANGELO</t>
  </si>
  <si>
    <t>CIAVARELLA-VITO</t>
  </si>
  <si>
    <t>CIOTOLA-CLAUDIO</t>
  </si>
  <si>
    <t>CIPOLLONE-FILOMENA</t>
  </si>
  <si>
    <t>COLABUFO-ANGELO</t>
  </si>
  <si>
    <t>COLANGELO-ROSADANIE</t>
  </si>
  <si>
    <t>CONTE-GRAZIA</t>
  </si>
  <si>
    <t>Same Family with GABRIELE</t>
  </si>
  <si>
    <t>CONTENTO-GABRIELE</t>
  </si>
  <si>
    <t>CONTENTO-GIOVANNI</t>
  </si>
  <si>
    <t>CORALLO-FEDERICA</t>
  </si>
  <si>
    <t>CRO-DESIREE</t>
  </si>
  <si>
    <t>DADDABBO-LUCIANNA</t>
  </si>
  <si>
    <t>DALICANDRO-GENNARO</t>
  </si>
  <si>
    <t>DAMATO-MATTEO</t>
  </si>
  <si>
    <t>DAMICO-ROSSANACARME</t>
  </si>
  <si>
    <t>DEBENEDETTO-STELLA</t>
  </si>
  <si>
    <t>DECOSMO-LUCIA</t>
  </si>
  <si>
    <t>DEGIORGIO-ORONZO</t>
  </si>
  <si>
    <t>DELLINO-FABIO</t>
  </si>
  <si>
    <t>DELLITURRI-PIERO</t>
  </si>
  <si>
    <t>DEMARCO-PASQUALE</t>
  </si>
  <si>
    <t>DEMARE-VINCENZO</t>
  </si>
  <si>
    <t>DEMARE-MARIATERESA</t>
  </si>
  <si>
    <t>DEMASTRO-SIMONA</t>
  </si>
  <si>
    <t>DEMUZIO-GIANLUIGI</t>
  </si>
  <si>
    <t>DETULLIO-KATIA</t>
  </si>
  <si>
    <t>DIBARI-FRANCESCA</t>
  </si>
  <si>
    <t>ANTONGIULIO</t>
  </si>
  <si>
    <t>DICICCO-ANTONGIULIO</t>
  </si>
  <si>
    <t>DIMENNODIBUCCHIANIC.15D-Y</t>
  </si>
  <si>
    <t>DIVINCENZO-LUCARAFF</t>
  </si>
  <si>
    <t>LUCARAFFAELE</t>
  </si>
  <si>
    <t>DIVINCENZO-ELEONORA</t>
  </si>
  <si>
    <t>ETTORRE-CATERINA</t>
  </si>
  <si>
    <t>FALCO-MARIA</t>
  </si>
  <si>
    <t>FAVIA-MARIELLA</t>
  </si>
  <si>
    <t>FERRARI-MARIA</t>
  </si>
  <si>
    <t>FORGHIERI</t>
  </si>
  <si>
    <t>FORGHIERI-GIULIA</t>
  </si>
  <si>
    <t>FOSCARINI-ALESSIA</t>
  </si>
  <si>
    <t>FUMAROLA-ANNA</t>
  </si>
  <si>
    <t>GALASSO-ROSA</t>
  </si>
  <si>
    <t>GIAMPIETRO-DOMENICO</t>
  </si>
  <si>
    <t>GIAMPIETRO-MARIAGAB</t>
  </si>
  <si>
    <t>GIAMPIETRO-ANNALISA</t>
  </si>
  <si>
    <t>GIAMPIETRO-SIMONA</t>
  </si>
  <si>
    <t>GIANNOCCARO-PETRONI</t>
  </si>
  <si>
    <t>GRIFI-ROBERTA</t>
  </si>
  <si>
    <t>GUARNIERI-GIUSEPPE</t>
  </si>
  <si>
    <t>IACOVANELLI</t>
  </si>
  <si>
    <t>IACOVANELLI-VALERIA</t>
  </si>
  <si>
    <t>IELATI</t>
  </si>
  <si>
    <t>GABRIELEANTONIOLIBERO</t>
  </si>
  <si>
    <t>IELATI-GABRIELEANTO</t>
  </si>
  <si>
    <t>GIULIAMARIAGIOVANNA</t>
  </si>
  <si>
    <t>IELATI-GIULIAMARIAG</t>
  </si>
  <si>
    <t>IVAGNES-GINEVRAMARI</t>
  </si>
  <si>
    <t>LAGRECA-AMALIA</t>
  </si>
  <si>
    <t>LATERZA-RAFFAELLA</t>
  </si>
  <si>
    <t>LEO-LORENZO</t>
  </si>
  <si>
    <t>LEREDE-GRAZIA</t>
  </si>
  <si>
    <t>LIBARDO-IVO</t>
  </si>
  <si>
    <t>LOPEDOTA-MARIELLA</t>
  </si>
  <si>
    <t>LORENZO-FRANCESCO</t>
  </si>
  <si>
    <t>LORUSSO-GIOVANNI</t>
  </si>
  <si>
    <t>LORUSSO-KATIA</t>
  </si>
  <si>
    <t>LOSITO-MICHELE</t>
  </si>
  <si>
    <t>LOTITO</t>
  </si>
  <si>
    <t>LOTITO-MARIELLA</t>
  </si>
  <si>
    <t>LOVINO-MARTA</t>
  </si>
  <si>
    <t>LUCANIE-GABRIELE</t>
  </si>
  <si>
    <t>MACCHITELLA-ANNARIT</t>
  </si>
  <si>
    <t>MANGANELLI-GIUSEPPE</t>
  </si>
  <si>
    <t>MARCHESE-MARCELLA</t>
  </si>
  <si>
    <t>MARCUCCI</t>
  </si>
  <si>
    <t>MARCUCCI-GIANLUCA</t>
  </si>
  <si>
    <t>MATTAVELLI</t>
  </si>
  <si>
    <t>MATTAVELLI-IRENE</t>
  </si>
  <si>
    <t>MOCCIA-SALVATORE</t>
  </si>
  <si>
    <t>MOCCIA-NIKOLAS</t>
  </si>
  <si>
    <t>MOCCIA-WILLIAM</t>
  </si>
  <si>
    <t>MOCCIA-IMMACOLATA</t>
  </si>
  <si>
    <t>MORGESE-MICHELE</t>
  </si>
  <si>
    <t>MUCCI-BRIGITTA</t>
  </si>
  <si>
    <t>NESTA-ANNA</t>
  </si>
  <si>
    <t>NOTARANGELO-ANTONIO</t>
  </si>
  <si>
    <t>NOTARANGELO-CAMILLA</t>
  </si>
  <si>
    <t>ORLANDINO-MARCOANTO</t>
  </si>
  <si>
    <t>PALMIERI-MAURO</t>
  </si>
  <si>
    <t>PALMIERI-GIACOMO</t>
  </si>
  <si>
    <t>PANELLA-MARIACHIARA</t>
  </si>
  <si>
    <t>PAPARELLA-MARIA</t>
  </si>
  <si>
    <t>PESCE-GIUSEPPE</t>
  </si>
  <si>
    <t>PIETRI-LUIGIANDREA</t>
  </si>
  <si>
    <t>PINTO-LOREDANA</t>
  </si>
  <si>
    <t>PIRISTINE-BERCEMPIN</t>
  </si>
  <si>
    <t>PIRISTINE-SABIHA</t>
  </si>
  <si>
    <t>PISANI-LUIGI</t>
  </si>
  <si>
    <t>PIZZULLI-VITO</t>
  </si>
  <si>
    <t>POLINI-CRISTIANA</t>
  </si>
  <si>
    <t>RICCI-MARIAELENA</t>
  </si>
  <si>
    <t>RISOLA-MARIA</t>
  </si>
  <si>
    <t>ROCCO-IELATI</t>
  </si>
  <si>
    <t>ROMANELLI-FRANCESCA</t>
  </si>
  <si>
    <t>ROMANO-GIUSEPPINACA</t>
  </si>
  <si>
    <t>ROSATO-ALESSANDRA</t>
  </si>
  <si>
    <t>ROTOLO-VITTORIO</t>
  </si>
  <si>
    <t>ROTOLO-EDOARDO</t>
  </si>
  <si>
    <t>ROVERE-DARIO</t>
  </si>
  <si>
    <t>ROVERE-SAMUELE</t>
  </si>
  <si>
    <t>ROVERE-ALICE</t>
  </si>
  <si>
    <t>RUBBIO-ALESSANDRA</t>
  </si>
  <si>
    <t>RUBINO-PASQUALE</t>
  </si>
  <si>
    <t>RUBINO-CARLOTTA</t>
  </si>
  <si>
    <t>RUSSI-ANTONIO</t>
  </si>
  <si>
    <t>RUSSI-COSTANZA</t>
  </si>
  <si>
    <t>RUSSO-PASQUA</t>
  </si>
  <si>
    <t>RUSSO-ANTONIO</t>
  </si>
  <si>
    <t>RUTIGLIANO-GRAZIANA</t>
  </si>
  <si>
    <t>SALONNA-TOMMASO</t>
  </si>
  <si>
    <t>SARACINO-ADRIANA</t>
  </si>
  <si>
    <t>SASSO-VALERIA</t>
  </si>
  <si>
    <t>SCHINGARO-ANTONIO</t>
  </si>
  <si>
    <t>SCHIRALLI-MICHELE</t>
  </si>
  <si>
    <t>SCHIRALLI-ANDREA</t>
  </si>
  <si>
    <t>SCIARRA-FRANCESCO</t>
  </si>
  <si>
    <t>SERIO-ARIANNA</t>
  </si>
  <si>
    <t>SFORZA-COSIMO</t>
  </si>
  <si>
    <t>SICHER-MANUELAVERA</t>
  </si>
  <si>
    <t>SICILIANO-MARIA</t>
  </si>
  <si>
    <t>SPORTELLI-ISABELLAC</t>
  </si>
  <si>
    <t>STRIPPOLI-MARIA</t>
  </si>
  <si>
    <t>TARATETA-SAVERIO</t>
  </si>
  <si>
    <t>TISTI</t>
  </si>
  <si>
    <t>LEONARDO DAVIDE</t>
  </si>
  <si>
    <t>TISTI-LEONARDODAVID</t>
  </si>
  <si>
    <t>TOSCHES-LEONARDO</t>
  </si>
  <si>
    <t>TRIPALDI</t>
  </si>
  <si>
    <t>ORNELLARITA</t>
  </si>
  <si>
    <t>TRIPALDI-ORNELLARIT</t>
  </si>
  <si>
    <t>TUFARELLI</t>
  </si>
  <si>
    <t>TUFARELLI-VINCENZO</t>
  </si>
  <si>
    <t>VALENTE-GIANFRANCO</t>
  </si>
  <si>
    <t>VALENTINI-MANUELA</t>
  </si>
  <si>
    <t>VALLARELLA</t>
  </si>
  <si>
    <t>CLELIA</t>
  </si>
  <si>
    <t>VALLARELLA-CLELIA</t>
  </si>
  <si>
    <t>VITIELLO-ANTONIO</t>
  </si>
  <si>
    <t>WACLAWIK-BARBARA</t>
  </si>
  <si>
    <t>ADDEZIO/MARIACHIA.</t>
  </si>
  <si>
    <t>AIELLO/MARIAASSUN.</t>
  </si>
  <si>
    <t>ALAIA/CONCETTA</t>
  </si>
  <si>
    <t>ALBERTONI/ELISA</t>
  </si>
  <si>
    <t>ALBINO</t>
  </si>
  <si>
    <t>ALBINO/MARIAROSAR.</t>
  </si>
  <si>
    <t>ALBOLINO/MARIAGRA.</t>
  </si>
  <si>
    <t>AMATRUDA/BONAVENT.</t>
  </si>
  <si>
    <t>AMATRUDA/GIUSY</t>
  </si>
  <si>
    <t>AMATRUDA/GAETANO</t>
  </si>
  <si>
    <t>AMBROSINO/FRANCES.</t>
  </si>
  <si>
    <t>APREARUSSO/MAURO</t>
  </si>
  <si>
    <t>AUGLIESESCOTT/LAR.</t>
  </si>
  <si>
    <t>AURELIO/ANNA</t>
  </si>
  <si>
    <t>BEVILACQUA/PASQUA.</t>
  </si>
  <si>
    <t>BILLE/GAETANO</t>
  </si>
  <si>
    <t>BONIELLO/ANNARITA</t>
  </si>
  <si>
    <t>BONIELLO/GIUSEPPE</t>
  </si>
  <si>
    <t>BONIELLO/FEDERICO</t>
  </si>
  <si>
    <t>BOVE/SALVATORE</t>
  </si>
  <si>
    <t>BRESCIA/DOMENICO</t>
  </si>
  <si>
    <t>BUGLIONE/DAVIDE</t>
  </si>
  <si>
    <t>BUGLIONE/RAFFAELE</t>
  </si>
  <si>
    <t>BUGLIONE/ARIANNA</t>
  </si>
  <si>
    <t>CAIRENSE/ORNELLA</t>
  </si>
  <si>
    <t>CANNEVA/ANGELA</t>
  </si>
  <si>
    <t>CANTISANO/CIRO</t>
  </si>
  <si>
    <t>CAPALDO/FRANCESCO</t>
  </si>
  <si>
    <t>CAPEZZUTO/FLORA</t>
  </si>
  <si>
    <t>CARAMIELLO/LEANDRO</t>
  </si>
  <si>
    <t>CASINI/SERGIOORAZ.</t>
  </si>
  <si>
    <t>CAVALLARO/GIANLUCA</t>
  </si>
  <si>
    <t>CAVALLO STORTI</t>
  </si>
  <si>
    <t>CAVALLOSTORTI/LEO.</t>
  </si>
  <si>
    <t>CERIELLO/RAFFAELE</t>
  </si>
  <si>
    <t>CERIELLO/ITALIA</t>
  </si>
  <si>
    <t>CERIELLO/JLENIA</t>
  </si>
  <si>
    <t>CERRA/NATALIACARM.</t>
  </si>
  <si>
    <t>CHIAPPETTA</t>
  </si>
  <si>
    <t>MIRKO NATALE</t>
  </si>
  <si>
    <t>CHIAPPETTA/MIRKON.</t>
  </si>
  <si>
    <t>CIANFROCCA/MAURIZ.</t>
  </si>
  <si>
    <t>CICALESE/IMMACOLA.</t>
  </si>
  <si>
    <t>CILIBERTO/FRANCES.</t>
  </si>
  <si>
    <t>CIPULLO/NICOLA</t>
  </si>
  <si>
    <t>CIPULLO/VINCENZO</t>
  </si>
  <si>
    <t>CIPULLO/FRANCESCA</t>
  </si>
  <si>
    <t>CIUCCI/CLAUDIA</t>
  </si>
  <si>
    <t>COLANTUONO/CHRIST.</t>
  </si>
  <si>
    <t>COLECCHIA/GIANLUI.</t>
  </si>
  <si>
    <t>COMPAGNONE/GELSOM.</t>
  </si>
  <si>
    <t>COPPOLA/GERARDO</t>
  </si>
  <si>
    <t>CORSO/GIUSTINA</t>
  </si>
  <si>
    <t>COSTAGLIOLADIPOLI.</t>
  </si>
  <si>
    <t>COTUGNO/SIMONE</t>
  </si>
  <si>
    <t>CUNDARI</t>
  </si>
  <si>
    <t>CUNDARI/EMILIO</t>
  </si>
  <si>
    <t>DALIA/TERESA</t>
  </si>
  <si>
    <t>DALIZZO/LUCA</t>
  </si>
  <si>
    <t>DANIELLO/CLAUDIO</t>
  </si>
  <si>
    <t>DANIELLO/SOFIA</t>
  </si>
  <si>
    <t>DANIELLO/REBECCA</t>
  </si>
  <si>
    <t>DECRESCENZO/LUIGI</t>
  </si>
  <si>
    <t>DELUCA/FRANCESCO</t>
  </si>
  <si>
    <t>DEMATTEIS/OMBRETTA</t>
  </si>
  <si>
    <t>DEROSA/MARCOCARMI.</t>
  </si>
  <si>
    <t>DEROSALADERCHI/RI.</t>
  </si>
  <si>
    <t>DIDIO/IMMACOLATA</t>
  </si>
  <si>
    <t>DILILLO/ANGELINA</t>
  </si>
  <si>
    <t>DOVERE/ARNALDO</t>
  </si>
  <si>
    <t>FIAMINGO/LUCIO</t>
  </si>
  <si>
    <t>FOGGI/DANIELA</t>
  </si>
  <si>
    <t>FRATERNO/MATTEO</t>
  </si>
  <si>
    <t>GEMEI/ANNA</t>
  </si>
  <si>
    <t>GIORDANO/MICHELA</t>
  </si>
  <si>
    <t>GRANILLO/MARIA</t>
  </si>
  <si>
    <t>GRAZIANO/NICOLA</t>
  </si>
  <si>
    <t>NICOOETTA</t>
  </si>
  <si>
    <t>GUARINO/NICOOETTA</t>
  </si>
  <si>
    <t>GUERRIERO/FEDERICO</t>
  </si>
  <si>
    <t>GUERRIERO/FRANCES.</t>
  </si>
  <si>
    <t>IASEVOLI/CARMINE</t>
  </si>
  <si>
    <t>IMBRATTA/MARCELLO</t>
  </si>
  <si>
    <t>IMBRATTA/NICOLO</t>
  </si>
  <si>
    <t>LETTIERI/MARIA</t>
  </si>
  <si>
    <t>LETTIERI/MASSIMO</t>
  </si>
  <si>
    <t>LIMOCCIA/DOMENICO</t>
  </si>
  <si>
    <t>LIMOCCIA/LEANDRO</t>
  </si>
  <si>
    <t>LIMOCCIA/VINCENZO</t>
  </si>
  <si>
    <t>LIVIGNI/ASSUNTA</t>
  </si>
  <si>
    <t>LOMBARDI/FELICE</t>
  </si>
  <si>
    <t>LOMBARDI/LUDOVICA</t>
  </si>
  <si>
    <t>MARGARITA/SILVANA</t>
  </si>
  <si>
    <t>MARZULLO</t>
  </si>
  <si>
    <t>MARZULLO/ANGELA</t>
  </si>
  <si>
    <t>MASCITELLI</t>
  </si>
  <si>
    <t>MASCITELLI/ASSUNTA</t>
  </si>
  <si>
    <t>MASCITELLI/BRUNO</t>
  </si>
  <si>
    <t>MASCITELLI/GIORGIO</t>
  </si>
  <si>
    <t>MATERA/LEANDRO</t>
  </si>
  <si>
    <t>MATERA/LEONIDA</t>
  </si>
  <si>
    <t>MELE/ANDREA</t>
  </si>
  <si>
    <t>MELE/PASQUALE</t>
  </si>
  <si>
    <t>MILANI/SIMONE</t>
  </si>
  <si>
    <t>MILANI/JONATHAN</t>
  </si>
  <si>
    <t>MIRAGLIA/LUIGI</t>
  </si>
  <si>
    <t>MONFREGOLA/FABIANA</t>
  </si>
  <si>
    <t>MONFREGOLA/FABIO</t>
  </si>
  <si>
    <t>MOSCA/ANTONIO</t>
  </si>
  <si>
    <t>MOSCA/MANUEL</t>
  </si>
  <si>
    <t>MOSCA/MATTIA</t>
  </si>
  <si>
    <t>MUZZICA/PASQUALE</t>
  </si>
  <si>
    <t>MUZZICA/LORENZO</t>
  </si>
  <si>
    <t>NAPOLEONI/MARTINA</t>
  </si>
  <si>
    <t>NASTA/MARIAROSARIA</t>
  </si>
  <si>
    <t>NINKO/YULIYA</t>
  </si>
  <si>
    <t>NITA/DENISSTEFANI.</t>
  </si>
  <si>
    <t>NUZZO/MARIAGIUSEP.</t>
  </si>
  <si>
    <t>PALO/PAOLA</t>
  </si>
  <si>
    <t>PELLECCHIA/GIOVAN.</t>
  </si>
  <si>
    <t>PENNINO/NICOLA</t>
  </si>
  <si>
    <t>PERSIANO/ASSUNTA</t>
  </si>
  <si>
    <t>PETITO/ANTONIO</t>
  </si>
  <si>
    <t>PETRICIONE/PALMA</t>
  </si>
  <si>
    <t>PICCOLO/ANDREA</t>
  </si>
  <si>
    <t>PICCOLO/ANNALISA</t>
  </si>
  <si>
    <t>PICCOLO/LUIGI</t>
  </si>
  <si>
    <t>PINTAURO/ELISA</t>
  </si>
  <si>
    <t>POLITELLI/MARIACH.</t>
  </si>
  <si>
    <t>POMPEO/MARIA</t>
  </si>
  <si>
    <t>RAIMONDO/CHRISTIA.</t>
  </si>
  <si>
    <t>RANIERI/EMMANUELA</t>
  </si>
  <si>
    <t>ROMA/CONCETTA</t>
  </si>
  <si>
    <t>RUSSO/PASQUALE</t>
  </si>
  <si>
    <t>RUSSO/VITTORIA</t>
  </si>
  <si>
    <t>SALERNO/MATTIA</t>
  </si>
  <si>
    <t>SALVATI/SAMANTHA</t>
  </si>
  <si>
    <t>SALZANO/FRANCESCA</t>
  </si>
  <si>
    <t>SALZILLO/ANNAMARIA</t>
  </si>
  <si>
    <t>SARNELLI/LUIGI</t>
  </si>
  <si>
    <t>SCOTTLOZANO/MARIU.</t>
  </si>
  <si>
    <t>SCOTTODIVETTIMO/D.</t>
  </si>
  <si>
    <t>SCOTTODIVETTIMO/M.</t>
  </si>
  <si>
    <t>SCOTTODIVETTIMO/L.</t>
  </si>
  <si>
    <t>SILVANO/VINCENZO</t>
  </si>
  <si>
    <t>SPAGNUOLO/MARIACR.</t>
  </si>
  <si>
    <t>KRISZTINA</t>
  </si>
  <si>
    <t>STANGA/KRISZTINA</t>
  </si>
  <si>
    <t>TAGLIAMONTE/FRANC.</t>
  </si>
  <si>
    <t>TANI</t>
  </si>
  <si>
    <t>TANI/ENZO</t>
  </si>
  <si>
    <t>TARTAGLIONE/FERDI.</t>
  </si>
  <si>
    <t>TOLOMEO/ADRIANO</t>
  </si>
  <si>
    <t>ADRIANO MARIA</t>
  </si>
  <si>
    <t>TOLOMEO/ADRIANOMA.</t>
  </si>
  <si>
    <t>TOLOMEO/RENATO</t>
  </si>
  <si>
    <t>TRACI/VALENTINA</t>
  </si>
  <si>
    <t>UNGARO/PIETRO</t>
  </si>
  <si>
    <t>VALENTINI/CLAUDIA</t>
  </si>
  <si>
    <t>VANZANELLA/CECILIA</t>
  </si>
  <si>
    <t>VARRIALE/ALESSAND.</t>
  </si>
  <si>
    <t>VARRIALE/ELISABET.</t>
  </si>
  <si>
    <t>VECCHIONE/VITTORIO</t>
  </si>
  <si>
    <t>VENTURA/CONCETTA</t>
  </si>
  <si>
    <t>VERDE/NICOLA</t>
  </si>
  <si>
    <t>VERDE/DARIO</t>
  </si>
  <si>
    <t>VERDE/STEFANIA</t>
  </si>
  <si>
    <t>VITALE/CARLA</t>
  </si>
  <si>
    <t>VITALE/NADIA</t>
  </si>
  <si>
    <t>VITALE/ANTONIO</t>
  </si>
  <si>
    <t>VITALE/ASSUNTA</t>
  </si>
  <si>
    <t>VITIELLO/ROSARIA</t>
  </si>
  <si>
    <t>VIVIANI/LEONARDO</t>
  </si>
  <si>
    <t>VIVIEN/AGOVINO</t>
  </si>
  <si>
    <t>ZACCHIA/VALERIA</t>
  </si>
  <si>
    <t>ZAPPAROLI/DILETTA</t>
  </si>
  <si>
    <t>ZOCCOLELLA</t>
  </si>
  <si>
    <t>ZOCCOLELLA/GENNARO</t>
  </si>
  <si>
    <t>ZULTNER/SILVIATAT.</t>
  </si>
  <si>
    <t>ABASCIA-LEONARDO</t>
  </si>
  <si>
    <t>ABASCIA-GIOVANNI</t>
  </si>
  <si>
    <t>ABBATEPAOLO-PAQUITA</t>
  </si>
  <si>
    <t>ACQUAVIVA-MAURO</t>
  </si>
  <si>
    <t>ACQUAVIVA-ANTONIO</t>
  </si>
  <si>
    <t>ALFARANO-SARA</t>
  </si>
  <si>
    <t>ALLEGRINI-TOMMASO</t>
  </si>
  <si>
    <t>ALLEGRINI-GIUSEPPE</t>
  </si>
  <si>
    <t>ALLEGRINI-MARTINA</t>
  </si>
  <si>
    <t>AMODIO-ALESSANDRO</t>
  </si>
  <si>
    <t>ANDERSON</t>
  </si>
  <si>
    <t>CAROLINE</t>
  </si>
  <si>
    <t>ANDERSON-CAROLINE</t>
  </si>
  <si>
    <t>ANGARANO-GIANPAOLO</t>
  </si>
  <si>
    <t>ANGARANO-ELIA</t>
  </si>
  <si>
    <t>ANGELOZZI</t>
  </si>
  <si>
    <t>ANGELOZZI-MARTINA</t>
  </si>
  <si>
    <t>ANTIFORA-ROSAMARIAP.7C</t>
  </si>
  <si>
    <t>ANTONELLI-VITOLEONA.24D</t>
  </si>
  <si>
    <t>ANTONELLI-GIOVANNI</t>
  </si>
  <si>
    <t>ANTONELLI-MARTINA</t>
  </si>
  <si>
    <t>ARDILLO</t>
  </si>
  <si>
    <t>ARDILLO-EMANUELE</t>
  </si>
  <si>
    <t>ARDITO-CLAUDIO</t>
  </si>
  <si>
    <t>ARIGLIANI-DOMINIQUE</t>
  </si>
  <si>
    <t>ARVIZZIGNO-GIOVANNA</t>
  </si>
  <si>
    <t>AZZOLLINI-GIUSEPPE</t>
  </si>
  <si>
    <t>AZZOLLINI-SERGIO</t>
  </si>
  <si>
    <t>AZZOLLINI-GIOIA</t>
  </si>
  <si>
    <t>BACI-ALESSIA</t>
  </si>
  <si>
    <t>Same Family with ALESSIA and MANUEL</t>
  </si>
  <si>
    <t xml:space="preserve">LANDI                         </t>
  </si>
  <si>
    <t>BACI-MANUEL</t>
  </si>
  <si>
    <t>BASCIA-SERENABEATRI.21B</t>
  </si>
  <si>
    <t>BELGIOVINE-VALERIA</t>
  </si>
  <si>
    <t>BELLINFANTE-VINCENZ.13C</t>
  </si>
  <si>
    <t>BIANCO-FRANCESCO</t>
  </si>
  <si>
    <t>BOERO-GIOVANNI</t>
  </si>
  <si>
    <t>BOERO-BENEDETTA</t>
  </si>
  <si>
    <t>BOERO-FRANCESCO</t>
  </si>
  <si>
    <t>BUCCI-ALFONSO</t>
  </si>
  <si>
    <t>BUCCI-NICOLE</t>
  </si>
  <si>
    <t>BUCCI-VINCENZO</t>
  </si>
  <si>
    <t>CALO'</t>
  </si>
  <si>
    <t>CALO-CATERINA</t>
  </si>
  <si>
    <t>Caragnano</t>
  </si>
  <si>
    <t>CARAGNANO-GIUSEPPE</t>
  </si>
  <si>
    <t>CARBONARA-PIERO</t>
  </si>
  <si>
    <t>CARDONE-CORRADO</t>
  </si>
  <si>
    <t>CASARDI-MARIANGELA</t>
  </si>
  <si>
    <t>COLUMELLA-DOMENICO</t>
  </si>
  <si>
    <t>COPPOLECCHIA</t>
  </si>
  <si>
    <t>COPPOLECCHIA-MATTEO</t>
  </si>
  <si>
    <t>CORCELLA-LUISA</t>
  </si>
  <si>
    <t>CORTESE-MATTEOALBER.16D</t>
  </si>
  <si>
    <t>CORVINO-ARIANNA</t>
  </si>
  <si>
    <t>CORVINO-SUSANNA</t>
  </si>
  <si>
    <t>CUCCO-MARISOL</t>
  </si>
  <si>
    <t>DEBENEDICTIS-MICHEL.9D</t>
  </si>
  <si>
    <t>DEBENEDICTIS-MARCO</t>
  </si>
  <si>
    <t>DECAROLIS-PIETRO</t>
  </si>
  <si>
    <t>DECAROLIS-DONATO</t>
  </si>
  <si>
    <t>DECAROLIS-GIOVANNI</t>
  </si>
  <si>
    <t>DEMAIO-MARIO</t>
  </si>
  <si>
    <t>DEMARE-PIERPAOLO</t>
  </si>
  <si>
    <t>DESTE-MARINA</t>
  </si>
  <si>
    <t>DETULLIO-ANNABELLA</t>
  </si>
  <si>
    <t>DICATERINA-ANTONELL.6A</t>
  </si>
  <si>
    <t>DILUZIO-LEONARDO</t>
  </si>
  <si>
    <t>DISANTO-ROSSELLA</t>
  </si>
  <si>
    <t>FIORE-VINCENZO</t>
  </si>
  <si>
    <t>FANELLI-DONATELLO</t>
  </si>
  <si>
    <t>FIGLIOLIA-NATALE</t>
  </si>
  <si>
    <t>FIGLIOLIA-RICCARDO</t>
  </si>
  <si>
    <t>FIGLIOLIA-MARCO</t>
  </si>
  <si>
    <t>FIORE-FELICE</t>
  </si>
  <si>
    <t>FORCELLA-SIMONAANNA</t>
  </si>
  <si>
    <t>FORCELLA-ANDREA</t>
  </si>
  <si>
    <t>FORCELLA-SALVATORE</t>
  </si>
  <si>
    <t>FRAGASSI-MARISOL</t>
  </si>
  <si>
    <t>FRAGASSI-GIOVANNA</t>
  </si>
  <si>
    <t>FRAGASSI-ROCCO</t>
  </si>
  <si>
    <t>GALEANO</t>
  </si>
  <si>
    <t>GELAO-LORENZO</t>
  </si>
  <si>
    <t>GELAO-MICHELE</t>
  </si>
  <si>
    <t>GELAO-TERESA</t>
  </si>
  <si>
    <t>GEMMA</t>
  </si>
  <si>
    <t>BRIZIO</t>
  </si>
  <si>
    <t>GEMMA-BRIZIO</t>
  </si>
  <si>
    <t>GENCHI-MICHELE</t>
  </si>
  <si>
    <t>GRAVINA-COSIMO</t>
  </si>
  <si>
    <t>LAGRASTA-LOREDANA</t>
  </si>
  <si>
    <t>LAURORA-EMANUELE</t>
  </si>
  <si>
    <t>LAURORA-GIOVANNA</t>
  </si>
  <si>
    <t>LAURORA-FRANCESCA</t>
  </si>
  <si>
    <t>LAZAZZERA-LOREDANA</t>
  </si>
  <si>
    <t>LEGGIERO-GIUSEPPE</t>
  </si>
  <si>
    <t>LEPORE-DOMENICO</t>
  </si>
  <si>
    <t>LEPORE-FRANCESCOINF</t>
  </si>
  <si>
    <t>LIEGGI-MILENA</t>
  </si>
  <si>
    <t>LONGO-MARIA</t>
  </si>
  <si>
    <t>LORUSSO-ROSSANA</t>
  </si>
  <si>
    <t>LORUSSO-FRANCESCA</t>
  </si>
  <si>
    <t>LORUSSO-CARMEN</t>
  </si>
  <si>
    <t>LOVREGLIO-ANTONIO</t>
  </si>
  <si>
    <t>LOVREGLIO-AZZURRA</t>
  </si>
  <si>
    <t>MARTINELLI-ILARIA</t>
  </si>
  <si>
    <t>MARULLI-VALERIA</t>
  </si>
  <si>
    <t>MARULLI-ANTONIO</t>
  </si>
  <si>
    <t>MARULLI-LUIGI</t>
  </si>
  <si>
    <t>MARULLI-ANDREA</t>
  </si>
  <si>
    <t>MARZOCCA-ANNALISAVI.10F</t>
  </si>
  <si>
    <t>MATARRESE-ROCCO</t>
  </si>
  <si>
    <t>MELE-MICAELA</t>
  </si>
  <si>
    <t>MELILLO-VALERIO</t>
  </si>
  <si>
    <t>MIGLIETTA-GIOVANNI</t>
  </si>
  <si>
    <t>MONNO-MADDALENA</t>
  </si>
  <si>
    <t>MONNO-ALESSANDRO</t>
  </si>
  <si>
    <t>NATUZZI-DONATELLA</t>
  </si>
  <si>
    <t>NETTIS-GIOVANNI</t>
  </si>
  <si>
    <t>ORESTE-ANNAMARIA</t>
  </si>
  <si>
    <t>PADOVAN-AGNESE</t>
  </si>
  <si>
    <t>PALUMBO-MASSIMO</t>
  </si>
  <si>
    <t>PAOLILLO-FRANCESCON.20C</t>
  </si>
  <si>
    <t>PASCALI-ANTONIODEME.28D</t>
  </si>
  <si>
    <t>PASCALI-GRETA</t>
  </si>
  <si>
    <t>PEDONE-RITAMARIA</t>
  </si>
  <si>
    <t>PEDONE-SERENA</t>
  </si>
  <si>
    <t>PICCININNI-ANGELICA</t>
  </si>
  <si>
    <t>PICCINNO-MARIACONCE.16C</t>
  </si>
  <si>
    <t>PISCOPO-ANDREA</t>
  </si>
  <si>
    <t>PISCOPO-ELENA</t>
  </si>
  <si>
    <t>PISCOPO-FEDERICO</t>
  </si>
  <si>
    <t>PONTRANDOLFO-GIUSEP.3A</t>
  </si>
  <si>
    <t>PORCELLI-ROSANNA</t>
  </si>
  <si>
    <t>PORCELLI-TERESA</t>
  </si>
  <si>
    <t>RAMIREZ-GIUSEPPE</t>
  </si>
  <si>
    <t>RAMIREZ-FILIPPOMARI.17A</t>
  </si>
  <si>
    <t>RAMIREZ-GINEVRA</t>
  </si>
  <si>
    <t>REMINE-VERONICAMARI.26C</t>
  </si>
  <si>
    <t>RESTA-ROCCO</t>
  </si>
  <si>
    <t>RICCI-FLORIANA</t>
  </si>
  <si>
    <t>RINALDI-TOMMASO</t>
  </si>
  <si>
    <t>RINALDI-ANTONIO</t>
  </si>
  <si>
    <t>RINALDI-MICHELA</t>
  </si>
  <si>
    <t>RIZZITELLI-LUCIA</t>
  </si>
  <si>
    <t>ROSATO-FRANCESCA</t>
  </si>
  <si>
    <t>RUGGIA</t>
  </si>
  <si>
    <t>SALVEMINI-MARIASIMO.12A</t>
  </si>
  <si>
    <t>SANSONE-MARIA</t>
  </si>
  <si>
    <t>SANVITO-ROBERTA</t>
  </si>
  <si>
    <t>SAVINO-MARIANGELA</t>
  </si>
  <si>
    <t>SCARINGI-MARIAMADDA.29F</t>
  </si>
  <si>
    <t>SETTE-DONATAMARIA</t>
  </si>
  <si>
    <t>SINIGAGLIA-ROSSELLA</t>
  </si>
  <si>
    <t>SORANGELO-ANNARITA</t>
  </si>
  <si>
    <t>SPINAZZOLA-MICHELER.19B</t>
  </si>
  <si>
    <t>SPINAZZOLA-MIRIAM</t>
  </si>
  <si>
    <t>SPINAZZOLA-FRANCESC.19A</t>
  </si>
  <si>
    <t>SQUEODEVILLAGOMEZ-R.8B</t>
  </si>
  <si>
    <t>STRAMAGLIA-GIUSEPPE</t>
  </si>
  <si>
    <t>STRAMAGLIA-MORENA</t>
  </si>
  <si>
    <t>TAMMARO-CIRO</t>
  </si>
  <si>
    <t>TANZARIELLO-RITA</t>
  </si>
  <si>
    <t>TARTARO-PALMIRO</t>
  </si>
  <si>
    <t>TASSIELLO-LUCREZIA</t>
  </si>
  <si>
    <t>TASSONE-GAETANO</t>
  </si>
  <si>
    <t>TASSONE-VITTORIAINF</t>
  </si>
  <si>
    <t>TASSONE-FILIPPO</t>
  </si>
  <si>
    <t>TODISCO-ANSIS</t>
  </si>
  <si>
    <t>TONTI-GRETAGEMMA</t>
  </si>
  <si>
    <t>TONTI-ALESSIORAFFAE.10B</t>
  </si>
  <si>
    <t>TORRES-DOMENICO</t>
  </si>
  <si>
    <t>VENTRELLA-ANNA</t>
  </si>
  <si>
    <t>VENTRELLI-GIOVANNI</t>
  </si>
  <si>
    <t>VERNA-ALFREDO</t>
  </si>
  <si>
    <t>VERNA-VINCENZO</t>
  </si>
  <si>
    <t>ZAZA-ROSSANA</t>
  </si>
  <si>
    <t>ZINGARO-LUCIA</t>
  </si>
  <si>
    <t xml:space="preserve">1.ACCANITO/ANNA MRS      F NAP SSH YY B 007A                  </t>
  </si>
  <si>
    <t xml:space="preserve"> 2.ALFIERI/CARMELA MRS    F NAP SSH YY B 008A                  </t>
  </si>
  <si>
    <t xml:space="preserve"> 4.ALMA/MARCOCHD          M NAP SSH YY B 006E                  </t>
  </si>
  <si>
    <t xml:space="preserve"> 3.ALMA/LUCACHD           C NAP SSH YY B 006F                  </t>
  </si>
  <si>
    <t xml:space="preserve"> 5.BALESTRA/FRANCESCO MR  M NAP SSH YY B 004B                  </t>
  </si>
  <si>
    <t xml:space="preserve"> 6.BALESTRA/INDIA MRS     F NAP SSH YY B 006A                  </t>
  </si>
  <si>
    <t xml:space="preserve"> 7.BALESTRA/NINO MR       M NAP SSH YY B 006B                  </t>
  </si>
  <si>
    <t>BARTOLO</t>
  </si>
  <si>
    <t xml:space="preserve"> 8.BARTOLO/MADDALENA MRS  F NAP SSH YY B 017C                  </t>
  </si>
  <si>
    <t xml:space="preserve"> 9.BATTAGLIA/ANTONIO MR   M NAP SSH YY B 017A                  </t>
  </si>
  <si>
    <t xml:space="preserve">10.BATTAGLIA/MORENA MRS   F NAP SSH YY B 017B                  </t>
  </si>
  <si>
    <t xml:space="preserve">11.BONITO/SALVATORECHD    C NAP SSH YY B 004F                  </t>
  </si>
  <si>
    <t xml:space="preserve">12.BONITO/VINCENZO MR     M NAP SSH YY B 004E                  </t>
  </si>
  <si>
    <t>BOVENZI</t>
  </si>
  <si>
    <t>ANNAPAOLA</t>
  </si>
  <si>
    <t xml:space="preserve">13.BOVENZI/ANNAPAOLA MRS  F NAP SSH YY B 009F                  </t>
  </si>
  <si>
    <t xml:space="preserve">14.BOVENZI/GIUSEPPE MR    M NAP SSH YY B 009E                  </t>
  </si>
  <si>
    <t xml:space="preserve">15.BOVENZI/SARA MRS       F NAP SSH YY B 009D                  </t>
  </si>
  <si>
    <t xml:space="preserve">16.CANGIANO/GIUSEPPE MR   M NAP SSH YY B 020F                  </t>
  </si>
  <si>
    <t xml:space="preserve">18.CAPONETTO/ELENA MRS    F NAP SSH YY B 002B                  </t>
  </si>
  <si>
    <t xml:space="preserve">17.CAPONETTO/AURELIO MR   M NAP SSH YY B 002A                  </t>
  </si>
  <si>
    <t xml:space="preserve">21.CAREZZA/GIOVANNI MR    M NAP SSH YY B 026C                  </t>
  </si>
  <si>
    <t xml:space="preserve">20.CAREZZA/DENISE MRS     F NAP SSH YY B 026B                  </t>
  </si>
  <si>
    <t xml:space="preserve">19.CAREZZA/CIRO MR        M NAP SSH YY B 026A                  </t>
  </si>
  <si>
    <t xml:space="preserve">22.CARRINO/EDMONDO        M NAP SSH YY B 027F                  </t>
  </si>
  <si>
    <t xml:space="preserve">23.CECCHINI/ANNAMARIA MRS F NAP SSH YY B 027E                  </t>
  </si>
  <si>
    <t xml:space="preserve">24.CERASUOLO/GUGLIELMO    M NAP SSH YY B 019F                  </t>
  </si>
  <si>
    <t xml:space="preserve">25.CERASUOLO/MANUELA MRS  F NAP SSH YY B 027A                  </t>
  </si>
  <si>
    <t xml:space="preserve">26.CERBONE/CARMELA MRS    F NAP SSH YY B 023F                  </t>
  </si>
  <si>
    <t>MASSIMILIANA</t>
  </si>
  <si>
    <t xml:space="preserve">27.CIMMINO/MASSIMILIA MRS F NAP SSH YY B 016A                  </t>
  </si>
  <si>
    <t xml:space="preserve">28.CIPOLLETTA/CARMELA MRS F NAP SSH YY B 006D                  </t>
  </si>
  <si>
    <t xml:space="preserve">29.CIPRIO/ANNA MRS        F NAP SSH YY B 019E                  </t>
  </si>
  <si>
    <t xml:space="preserve">30.CIPRIO/RITA MRS        F NAP SSH YY B 019D                  </t>
  </si>
  <si>
    <t xml:space="preserve">31.CLEMENTE/TERESA MRS    F NAP SSH YY B 020E                  </t>
  </si>
  <si>
    <t>CODREANU</t>
  </si>
  <si>
    <t>ANAMARIA</t>
  </si>
  <si>
    <t xml:space="preserve">32.CODREANU/ANAMARIA MRS  F NAP SSH YY B 016F                  </t>
  </si>
  <si>
    <t>MIHAIBOGDA</t>
  </si>
  <si>
    <t xml:space="preserve">33.CODREANU/MIHAIBOGDA MR M NAP SSH YY B 016E                  </t>
  </si>
  <si>
    <t xml:space="preserve">36.COPPOLA/ILARIA MRS     F NAP SSH YY B 020C                  </t>
  </si>
  <si>
    <t xml:space="preserve">35.COPPOLA/ARCANGELOCHD   C NAP SSH YY B 020B                  </t>
  </si>
  <si>
    <t xml:space="preserve">34.COPPOLA/AGOSTINO MR    M NAP SSH YY B 020A                  </t>
  </si>
  <si>
    <t xml:space="preserve">38.CRISTIANO/ANTONIET MRS F NAP SSH YY B 004C                  </t>
  </si>
  <si>
    <t xml:space="preserve">39.CRISTIANO/GIUSEPPI MRS F NAP SSH YY B 017F                  </t>
  </si>
  <si>
    <t xml:space="preserve">37.CRISTIANO/ANIELLO MR   M NAP SSH YY B 018E                  </t>
  </si>
  <si>
    <t xml:space="preserve">40.CUOZZO/ANTONIO         M NAP SSH YY B 008B                  </t>
  </si>
  <si>
    <t xml:space="preserve">41.CUOZZO/GIULIACHD       C NAP SSH YY B 008C                  </t>
  </si>
  <si>
    <t xml:space="preserve">44.DAMORE/ANTONELLA MRS   F NAP SSH YY B 002E                  </t>
  </si>
  <si>
    <t xml:space="preserve">45.DAURIA/FRANCESCO MR    C NAP SSH YY B 025E                  </t>
  </si>
  <si>
    <t xml:space="preserve">42.DAAURIA/LORENZO MR     C NAP SSH YY B 025F                  </t>
  </si>
  <si>
    <t xml:space="preserve">46.DAURIA/GIOVANNI MR     M NAP SSH YY B 025D                  </t>
  </si>
  <si>
    <t xml:space="preserve">43.DADDIO/MARIAROSARI MRS F NAP SSH YY B 007E                  </t>
  </si>
  <si>
    <t xml:space="preserve">47.DEGREGORIO/REBECCA MRS F NAP SSH YY B 004D                  </t>
  </si>
  <si>
    <t xml:space="preserve">48.DESIMONE/CIROANDREA MR M NAP SSH YY B 005A                  </t>
  </si>
  <si>
    <t xml:space="preserve">49.DESIMONE/FRANCESCOCHD  C NAP SSH YY B 005B                  </t>
  </si>
  <si>
    <t xml:space="preserve">50.DESIMONE/MARIODAVIDEEN F NAP SSH YY B 005C                  </t>
  </si>
  <si>
    <t xml:space="preserve">51.DIMEO/VIRGILIO MR      M NAP SSH YY B 010F                  </t>
  </si>
  <si>
    <t xml:space="preserve">52.DONOFRIO/FEDERICA MRS  F NAP SSH YY B 023E                  </t>
  </si>
  <si>
    <t xml:space="preserve">53.DONOFRIO/LUCIANO MR    M NAP SSH YY B 023D                  </t>
  </si>
  <si>
    <t xml:space="preserve">54.ERCOLANO/ANTONELLA MRS F NAP SSH YY B 020D                  </t>
  </si>
  <si>
    <t xml:space="preserve">55.ESPOSITO/MARIA MRS     F NAP SSH YY B 003C                  </t>
  </si>
  <si>
    <t xml:space="preserve">57.FIORE/SERENACHD        C NAP SSH YY B 027C                  </t>
  </si>
  <si>
    <t xml:space="preserve">56.FIORE/MARIO MR         M NAP SSH YY B 027B                  </t>
  </si>
  <si>
    <t xml:space="preserve">59.FORTUNATO/VINCENZO MR  M NAP SSH YY B 008F                  </t>
  </si>
  <si>
    <t xml:space="preserve">58.FORTUNATO/FABIANA MRS  F NAP SSH YY B 008E                  </t>
  </si>
  <si>
    <t xml:space="preserve">60.FRANCIONE/ANNA MRS     F NAP SSH YY B 028F                  </t>
  </si>
  <si>
    <t xml:space="preserve">61.GALANO/ANNA MRS        F NAP SSH YY B 014C                  </t>
  </si>
  <si>
    <t xml:space="preserve">62.GENOVESE/NICOLETTA MRS F NAP SSH YY B 005D                  </t>
  </si>
  <si>
    <t xml:space="preserve">63.GIUGGIOLA/ERIKA MRS    F NAP SSH YY B 010E                  </t>
  </si>
  <si>
    <t xml:space="preserve">65.GIULIANO/VANESSACHD    C NAP SSH YY B 024B                  </t>
  </si>
  <si>
    <t xml:space="preserve">64.GIULIANO/MARIO MR      M NAP SSH YY B 024A                  </t>
  </si>
  <si>
    <t xml:space="preserve">66.GOLINO/STEFANIA MRS    F NAP SSH YY B 003D                  </t>
  </si>
  <si>
    <t xml:space="preserve">67.GUARINO/PAOLA          F NAP SSH YY B 022F                  </t>
  </si>
  <si>
    <t xml:space="preserve">68.IZZO/TERESA MRS        F NAP SSH YY B 021A                  </t>
  </si>
  <si>
    <t xml:space="preserve">69.MAIORANO/ANTONIO MR    M NAP SSH YY B 018A                  </t>
  </si>
  <si>
    <t xml:space="preserve">70.MAIORANO/SOFIA ELENACH C NAP SSH YY B 018B                  </t>
  </si>
  <si>
    <t xml:space="preserve">71.MAIORANO/SONIALUCI MRS F NAP SSH YY B 018C                  </t>
  </si>
  <si>
    <t xml:space="preserve">72.MALLARDO/GIOVANNI      C NAP SSH YY B 015F                  </t>
  </si>
  <si>
    <t xml:space="preserve">73.MALLARDO/LUIGI MRS     M NAP SSH YY B 015E                  </t>
  </si>
  <si>
    <t xml:space="preserve">74.MALLARDO/SOFIACHD      C NAP SSH YY B 015D                  </t>
  </si>
  <si>
    <t>MAUTONE</t>
  </si>
  <si>
    <t xml:space="preserve">75.MAUTONE/ELENA MRS      F NAP SSH YY B 019C                  </t>
  </si>
  <si>
    <t xml:space="preserve">76.MEROLA/CONCETTA MRS    F NAP SSH YY B 009C                  </t>
  </si>
  <si>
    <t xml:space="preserve">77.MICCOLI/MARIANNA MRS   F NAP SSH YY B 011F                  </t>
  </si>
  <si>
    <t xml:space="preserve">78.MOCERINO/ANIELLO MR    M NAP SSH YY B 021B                  </t>
  </si>
  <si>
    <t xml:space="preserve">79.MOCERINO/FRANCESCACHD  C NAP SSH YY B 021C                  </t>
  </si>
  <si>
    <t xml:space="preserve">80.MOCERINO/MARIANO MR    M NAP SSH YY B 021D                  </t>
  </si>
  <si>
    <t xml:space="preserve">83.MUSCARIELLO/SOFIA MRS  F NAP SSH YY B 007D                  </t>
  </si>
  <si>
    <t xml:space="preserve">81.MUSCARIELLO/ELISACHD   C NAP SSH YY B 007B                  </t>
  </si>
  <si>
    <t xml:space="preserve">82.MUSCARIELLO/LIBERO MR  M NAP SSH YY B 007C                  </t>
  </si>
  <si>
    <t xml:space="preserve">84.NAPOLITANO/ALESSIA MRS F NAP SSH YY B 011E                  </t>
  </si>
  <si>
    <t xml:space="preserve">85.NAPOLITANO/NUNZIO MR   M NAP SSH YY B 011D                  </t>
  </si>
  <si>
    <t xml:space="preserve">86.NAPOLITANO/PIETRO MR   M NAP SSH YY B 011C                  </t>
  </si>
  <si>
    <t xml:space="preserve">87.ORAZZO/ANNA MR         F NAP SSH YY B 025C                  </t>
  </si>
  <si>
    <t xml:space="preserve">88.PANETTA/GENNARO MR     M NAP SSH YY B 017E                  </t>
  </si>
  <si>
    <t xml:space="preserve">89.PETRARCA/SPERANZA      F NAP SSH YY B 010B                  </t>
  </si>
  <si>
    <t xml:space="preserve">90.PICASSI/VINCENZO MR    M NAP SSH YY B 003E                  </t>
  </si>
  <si>
    <t xml:space="preserve">91.PIROZZI/EUGENIA MRS    F NAP SSH YY B 015C                  </t>
  </si>
  <si>
    <t xml:space="preserve">92.PISCOPO/SARA MISS      F NAP SSH YY B 030A                  </t>
  </si>
  <si>
    <t xml:space="preserve">93.RAIA/GIUSEPPINA MRS    F NAP SSH YY B 024C                  </t>
  </si>
  <si>
    <t xml:space="preserve">94.REGA/GIORGIAMARIACHD   C NAP SSH YY B 028E                  </t>
  </si>
  <si>
    <t xml:space="preserve">96.REGA/VIRGINIA MICHELAC C NAP SSH YY B 028C                  </t>
  </si>
  <si>
    <t xml:space="preserve">95.REGA/ROBERTO MR        M NAP SSH YY B 028D                  </t>
  </si>
  <si>
    <t xml:space="preserve">97.RISPO/ANTONIO          M NAP SSH YY B 010A                  </t>
  </si>
  <si>
    <t xml:space="preserve">98.RISPO/MARTINA MRS      F NAP SSH YY B 010C                  </t>
  </si>
  <si>
    <t xml:space="preserve">99.RUGGIERO/MARIO         M NAP SSH YY B 006C                  </t>
  </si>
  <si>
    <t xml:space="preserve">100.RUSSO/ANNA MRS         F NAP SSH YY B 018F                  </t>
  </si>
  <si>
    <t xml:space="preserve">101.SEMENTE/RITA MRS       F NAP SSH YY B 014E                  </t>
  </si>
  <si>
    <t xml:space="preserve">102.SINIGLIA/GABRIELLA MRS F NAP SSH YY B 002C                  </t>
  </si>
  <si>
    <t>SMARRAZZO</t>
  </si>
  <si>
    <t xml:space="preserve">103.SMARRAZZO/GENNARO MR   M NAP SSH YY B 016B                  </t>
  </si>
  <si>
    <t xml:space="preserve">104.SMARRAZZO/RITA MR      F NAP SSH YY B 016C                  </t>
  </si>
  <si>
    <t>SMIRALDI</t>
  </si>
  <si>
    <t xml:space="preserve">105.SMIRALDI/MARCELLA MRS  F NAP SSH YY B 011B                  </t>
  </si>
  <si>
    <t>STOUTOU</t>
  </si>
  <si>
    <t>SOFIANE</t>
  </si>
  <si>
    <t>STRIANO</t>
  </si>
  <si>
    <t xml:space="preserve">106.STRIANO/ENRICO MR      M NAP SSH YY B 030B                  </t>
  </si>
  <si>
    <t xml:space="preserve">107.TOMEI/FABRIZIO MR      M NAP SSH YY B 014D                  </t>
  </si>
  <si>
    <t xml:space="preserve">108.TREMOLA/ANTONIO MR     M NAP SSH YY B 022D                  </t>
  </si>
  <si>
    <t xml:space="preserve">109.VASTOLA/MICHELE MR     M NAP SSH YY B 002D                  </t>
  </si>
  <si>
    <t xml:space="preserve">110.VERTOLA/MARIA MRS      F NAP SSH YY B 026D                  </t>
  </si>
  <si>
    <t xml:space="preserve">111.VICEDOMINI/FRANCESC MR M NAP SSH YY B 014B                  </t>
  </si>
  <si>
    <t xml:space="preserve">112.VORRARO/ANNA MRS       F NAP SSH YY B 003B                  </t>
  </si>
  <si>
    <t xml:space="preserve">113.ZAMPARELLI/VINCENZO MR M NAP SSH YY B 007F    </t>
  </si>
  <si>
    <t xml:space="preserve">BASSI SIMONA                        </t>
  </si>
  <si>
    <t xml:space="preserve">BOATTO MARTINA EVITA                 </t>
  </si>
  <si>
    <t xml:space="preserve">COSTANZI GABRIELE                      </t>
  </si>
  <si>
    <t xml:space="preserve">DE BONI MONICA                        </t>
  </si>
  <si>
    <t xml:space="preserve">DE SILVA VINCENZO                      </t>
  </si>
  <si>
    <t xml:space="preserve">DEGOLI MERIS                         </t>
  </si>
  <si>
    <t xml:space="preserve">DEL FRATE MIRIAM                        </t>
  </si>
  <si>
    <t xml:space="preserve">FAVERO PIERGIOVANNI                  </t>
  </si>
  <si>
    <t xml:space="preserve">FEDRIGO GINEVRA                       </t>
  </si>
  <si>
    <t xml:space="preserve">FEDRIGO MAICOL                        </t>
  </si>
  <si>
    <t xml:space="preserve">FEDRIGO REBECCA                       </t>
  </si>
  <si>
    <t>16/03/15</t>
  </si>
  <si>
    <t xml:space="preserve">FURLANETTO MATILDE                       </t>
  </si>
  <si>
    <t xml:space="preserve">GABBA SIMONA                        </t>
  </si>
  <si>
    <t xml:space="preserve">GOBBO DAVIDE                        </t>
  </si>
  <si>
    <t xml:space="preserve">LIGOVICH TOBIA                         </t>
  </si>
  <si>
    <t xml:space="preserve">MASCOLO AMALIA                        </t>
  </si>
  <si>
    <t xml:space="preserve">MASIERO GIANMARCO                     </t>
  </si>
  <si>
    <t xml:space="preserve">MENEGAZZI GIULIA                        </t>
  </si>
  <si>
    <t xml:space="preserve">MENEGUZZO DOMENICO                      </t>
  </si>
  <si>
    <t xml:space="preserve">OGNISSANTI STEFANO                       </t>
  </si>
  <si>
    <t xml:space="preserve">PREZZI GIORGIA                       </t>
  </si>
  <si>
    <t>07/07/16</t>
  </si>
  <si>
    <t xml:space="preserve">PREZZI LORENZO                       </t>
  </si>
  <si>
    <t>PREZZI ALEX</t>
  </si>
  <si>
    <t>8/06/23  </t>
  </si>
  <si>
    <t xml:space="preserve">RUBIU DENISE                        </t>
  </si>
  <si>
    <t xml:space="preserve">SANTANA CRISTINA                      </t>
  </si>
  <si>
    <t xml:space="preserve">SCAGLIONE LORENZO                       </t>
  </si>
  <si>
    <t>27/03/17</t>
  </si>
  <si>
    <t xml:space="preserve">SCAGLIONE STEFANO                       </t>
  </si>
  <si>
    <t xml:space="preserve">SMANIOTTO GIORGIA                       </t>
  </si>
  <si>
    <t xml:space="preserve">VALLESE MARCO                         </t>
  </si>
  <si>
    <t xml:space="preserve">ZANCA NADIA                         </t>
  </si>
  <si>
    <t xml:space="preserve">ZOLA DEBORA                        </t>
  </si>
  <si>
    <t>BAGATO</t>
  </si>
  <si>
    <t>BAGATO ALBERTO</t>
  </si>
  <si>
    <t>BALDINI</t>
  </si>
  <si>
    <t>BALDINI ALICE</t>
  </si>
  <si>
    <t>FRATTI</t>
  </si>
  <si>
    <t>FRATTI CINZIA</t>
  </si>
  <si>
    <t>MANFREDI CLAUDIO</t>
  </si>
  <si>
    <t>MITTERRUTZNER</t>
  </si>
  <si>
    <t>MITTERRUTZNER MICHAELA</t>
  </si>
  <si>
    <t>MARSAGLIA</t>
  </si>
  <si>
    <t>MARSAGLIA LUIGI</t>
  </si>
  <si>
    <t>MARSAGLIA LUDOVICA</t>
  </si>
  <si>
    <t>MARSAGLIA LORENZO</t>
  </si>
  <si>
    <t>BOSCARELLI</t>
  </si>
  <si>
    <t>BOSCARELLI MARIA SOFIA</t>
  </si>
  <si>
    <t>BOSCARELLI LUIGI ELIA</t>
  </si>
  <si>
    <t>DI STEFANO TIZIANA</t>
  </si>
  <si>
    <t>CASTELLANETA FRANCESCA</t>
  </si>
  <si>
    <t>RICCI ANTONIO</t>
  </si>
  <si>
    <t>ORTENZIO</t>
  </si>
  <si>
    <t>ORTENZIO GIUSEPPE</t>
  </si>
  <si>
    <t>CASTELLANETA ROSA</t>
  </si>
  <si>
    <t>VALLI SIMONA</t>
  </si>
  <si>
    <t>LESCIO EMILIO</t>
  </si>
  <si>
    <t>LISSONI</t>
  </si>
  <si>
    <t>LISSONI MARTINA</t>
  </si>
  <si>
    <t>EMANUEL DAVIDE</t>
  </si>
  <si>
    <t>LORENZONI</t>
  </si>
  <si>
    <t>LORENZONI LUCA</t>
  </si>
  <si>
    <t>DALLAVECCHIA</t>
  </si>
  <si>
    <t>DALLAVECCHIA VERONICA</t>
  </si>
  <si>
    <t>MARIA </t>
  </si>
  <si>
    <t>ORTENZIO MARIA </t>
  </si>
  <si>
    <t>REDOLFI</t>
  </si>
  <si>
    <t>REDOLFI GIORGIA </t>
  </si>
  <si>
    <t>ALESSANDROOSVALDO</t>
  </si>
  <si>
    <t>REDOLFI ALESSANDROOSVALDO</t>
  </si>
  <si>
    <t>REDOLFI EDOARDO</t>
  </si>
  <si>
    <t>SOFIA BORGES FERREIRA</t>
  </si>
  <si>
    <t>SOFIA BORGES FERREIRA CARLA</t>
  </si>
  <si>
    <t>ARTONI</t>
  </si>
  <si>
    <t>MANUEL </t>
  </si>
  <si>
    <t>ARTONI MANUEL </t>
  </si>
  <si>
    <t>BARRA MARIO</t>
  </si>
  <si>
    <t>CASALINI</t>
  </si>
  <si>
    <t>CASALINI ROBERTO</t>
  </si>
  <si>
    <t>CASTAGNA FEDERICO</t>
  </si>
  <si>
    <t>DI GIUSEPPE</t>
  </si>
  <si>
    <t>LUCIANA ALTOMAR</t>
  </si>
  <si>
    <t>DI GIUSEPPE LUCIANA ALTOMAR</t>
  </si>
  <si>
    <t>FERRONI MATTIA</t>
  </si>
  <si>
    <t>FERRONI MICHELE</t>
  </si>
  <si>
    <t>FRIZ FEDERICO</t>
  </si>
  <si>
    <t>GIOVANNINI</t>
  </si>
  <si>
    <t>GIOVANNINI ARIANNA</t>
  </si>
  <si>
    <t>20/05/2022</t>
  </si>
  <si>
    <t>GIOVANNINI VITTORIO</t>
  </si>
  <si>
    <t>LEVIS MARTA</t>
  </si>
  <si>
    <t>LORIA</t>
  </si>
  <si>
    <t>LORIA GIUSEPPE</t>
  </si>
  <si>
    <t>MANCINI MATTIA</t>
  </si>
  <si>
    <t>MONTANARI CHIARA</t>
  </si>
  <si>
    <t>SELLARO</t>
  </si>
  <si>
    <t>SELLARO ANNA MARIA</t>
  </si>
  <si>
    <t>SHAKIKHANOVA</t>
  </si>
  <si>
    <t>NARGIZ</t>
  </si>
  <si>
    <t>SHAKIKHANOVA NARGIZ</t>
  </si>
  <si>
    <t>TRIMBOLI</t>
  </si>
  <si>
    <t>CAMILLA MARIA</t>
  </si>
  <si>
    <t>TRIMBOLI CAMILLA MARIA</t>
  </si>
  <si>
    <t>CERRI PAOLA</t>
  </si>
  <si>
    <t>ROSATI GIOVANNA</t>
  </si>
  <si>
    <t>BALOTTA SAMANTHA</t>
  </si>
  <si>
    <t xml:space="preserve">MONTANARI  LEONARDO            </t>
  </si>
  <si>
    <t xml:space="preserve">MONTANARI    LUDOVICA            </t>
  </si>
  <si>
    <t xml:space="preserve">MONTANARI    LUIGI               </t>
  </si>
  <si>
    <t xml:space="preserve">PANAROTTO    GIULIA              </t>
  </si>
  <si>
    <t xml:space="preserve">CAMPOBASSO  DAVIDE              </t>
  </si>
  <si>
    <t xml:space="preserve">GUAGNINI GIULIA              </t>
  </si>
  <si>
    <t xml:space="preserve">CATELANI CHIARA              </t>
  </si>
  <si>
    <t xml:space="preserve">PICCININI FEDERICO            </t>
  </si>
  <si>
    <t xml:space="preserve">PICCININI LORENZO             </t>
  </si>
  <si>
    <t xml:space="preserve">PICCININI  MICHELE             </t>
  </si>
  <si>
    <t xml:space="preserve">SCALABRINI  GIULIANA            </t>
  </si>
  <si>
    <t xml:space="preserve">PIAZZA    ANGELICA            </t>
  </si>
  <si>
    <t xml:space="preserve">PIAZZA  BENEDETTA           </t>
  </si>
  <si>
    <t xml:space="preserve">PIAZZA COSTANZA            </t>
  </si>
  <si>
    <t xml:space="preserve">PIAZZA SAMUELGIOVANNI      </t>
  </si>
  <si>
    <t xml:space="preserve">ZENTI  LILIANA             </t>
  </si>
  <si>
    <t xml:space="preserve">NARDI     VALERIA             </t>
  </si>
  <si>
    <t xml:space="preserve">XOMPERO  GIACOMO             </t>
  </si>
  <si>
    <t xml:space="preserve">PIEROPAN  ANTONELLA           </t>
  </si>
  <si>
    <t xml:space="preserve">XOMPERO   RAFFAELE            </t>
  </si>
  <si>
    <t xml:space="preserve">BASSO     HENRY               </t>
  </si>
  <si>
    <t xml:space="preserve">FANTON  PATRIZIA            </t>
  </si>
  <si>
    <t xml:space="preserve">BIANCHI  FRANCESCA           </t>
  </si>
  <si>
    <t xml:space="preserve">BIANCHI     LORENZO             </t>
  </si>
  <si>
    <t xml:space="preserve">BIANCHI  MASSIMO             </t>
  </si>
  <si>
    <t xml:space="preserve">SPATAFORA   KATIA               </t>
  </si>
  <si>
    <t xml:space="preserve">FRACARO  CECILIA             </t>
  </si>
  <si>
    <t xml:space="preserve">LAPADULA   MAURIZIO            </t>
  </si>
  <si>
    <t xml:space="preserve">LAPADULA     SEBASTIANO          </t>
  </si>
  <si>
    <t xml:space="preserve">BONDIOLI ALLEGRA             </t>
  </si>
  <si>
    <t xml:space="preserve">BONDIOLI  CARLO               </t>
  </si>
  <si>
    <t xml:space="preserve">BONDIOLI  VITTORIO            </t>
  </si>
  <si>
    <t xml:space="preserve">FRANCESCHI     LAURA               </t>
  </si>
  <si>
    <t xml:space="preserve">BONDIOLI  ALFEO               </t>
  </si>
  <si>
    <t xml:space="preserve">FALANELLI  MARIAAMELIA         </t>
  </si>
  <si>
    <t xml:space="preserve">VIVI  LORENZO             </t>
  </si>
  <si>
    <t xml:space="preserve">BONDIOLI    BENEDETTA           </t>
  </si>
  <si>
    <t xml:space="preserve">FORINO ANNACHIARA          </t>
  </si>
  <si>
    <t xml:space="preserve">GIACOMELLI   ELEONORA            </t>
  </si>
  <si>
    <t xml:space="preserve">STERNATIVO   FABIOLA             </t>
  </si>
  <si>
    <t xml:space="preserve">COMITE    CONSUELO            </t>
  </si>
  <si>
    <t xml:space="preserve">TITTON  MICHELE             </t>
  </si>
  <si>
    <t xml:space="preserve">ALLKJA    OLIGERT             </t>
  </si>
  <si>
    <t xml:space="preserve">BRAHMANI   AMBER               </t>
  </si>
  <si>
    <t xml:space="preserve">DOMI    CLAUDIO             </t>
  </si>
  <si>
    <t xml:space="preserve">HAKA    RIFAT               </t>
  </si>
  <si>
    <t xml:space="preserve">ONOFRIO  VINCENZO            </t>
  </si>
  <si>
    <t xml:space="preserve">RICCADONA  MARIA GRAZIA        </t>
  </si>
  <si>
    <t xml:space="preserve">LORENZIN     GIOVANNI            </t>
  </si>
  <si>
    <t xml:space="preserve">LORENZIN   MARC                </t>
  </si>
  <si>
    <t xml:space="preserve">VIGNANDO   CONSUELO            </t>
  </si>
  <si>
    <t xml:space="preserve">DALLA VIA   ANGELO              </t>
  </si>
  <si>
    <t xml:space="preserve">DALLA VIA ANNA                </t>
  </si>
  <si>
    <t xml:space="preserve">MAPELLI                       </t>
  </si>
  <si>
    <t xml:space="preserve">MAPELLI   SARA                </t>
  </si>
  <si>
    <t xml:space="preserve">SEBASTIAN           </t>
  </si>
  <si>
    <t xml:space="preserve">MORETTI   SEBASTIAN           </t>
  </si>
  <si>
    <t xml:space="preserve">BOARETTO   DANIELA             </t>
  </si>
  <si>
    <t xml:space="preserve">PEDRON    MARZIO              </t>
  </si>
  <si>
    <t xml:space="preserve">MORSELLI                      </t>
  </si>
  <si>
    <t xml:space="preserve">MORSELLI  MARCO               </t>
  </si>
  <si>
    <t xml:space="preserve">ROSMINI                       </t>
  </si>
  <si>
    <t xml:space="preserve">ARIANNA EGLE        </t>
  </si>
  <si>
    <t xml:space="preserve">ROSMINI  ARIANNA EGLE        </t>
  </si>
  <si>
    <t xml:space="preserve">BRIGNOLI    LETIZIA             </t>
  </si>
  <si>
    <t xml:space="preserve">TURRA    CLAUDIO             </t>
  </si>
  <si>
    <t xml:space="preserve">RAVASIO                       </t>
  </si>
  <si>
    <t xml:space="preserve">RAVASIO   VINCENZO            </t>
  </si>
  <si>
    <t xml:space="preserve">EVINI   LORENZO             </t>
  </si>
  <si>
    <t xml:space="preserve">RISATTI  LAURA               </t>
  </si>
  <si>
    <t xml:space="preserve">BERTOLONE PAOLO FILIPPO       </t>
  </si>
  <si>
    <t xml:space="preserve">PRINA  LILIANA MARIA       </t>
  </si>
  <si>
    <t xml:space="preserve">ALBERINI  ANDREA              </t>
  </si>
  <si>
    <t xml:space="preserve">ALBERINI   PAOLO               </t>
  </si>
  <si>
    <t xml:space="preserve">NEGRI  ALESSANDRA          </t>
  </si>
  <si>
    <t xml:space="preserve">RUDA   OKSANA              </t>
  </si>
  <si>
    <t>FINA CARLO</t>
  </si>
  <si>
    <t>VIARO TARGA STEFANO</t>
  </si>
  <si>
    <t>BANO BEATRICE</t>
  </si>
  <si>
    <t>SQUASSINA DANIELE</t>
  </si>
  <si>
    <t>ROSSI CRISTINA</t>
  </si>
  <si>
    <t>SANTI DESY</t>
  </si>
  <si>
    <t>POZZA MANUEL</t>
  </si>
  <si>
    <t>LONGO SILVANO</t>
  </si>
  <si>
    <t>MALAYNA OKSANA</t>
  </si>
  <si>
    <t>CAMPEDELLI ALESSANDRO</t>
  </si>
  <si>
    <t>VANTINI CLAUDIA</t>
  </si>
  <si>
    <t>CAMPEDELLI EMANUELE</t>
  </si>
  <si>
    <t>ROSSI PAOLA</t>
  </si>
  <si>
    <t>STELLATI MATTIA</t>
  </si>
  <si>
    <t>FERRANTE LUIGI</t>
  </si>
  <si>
    <t>GOBBO SONIA CRISTINA</t>
  </si>
  <si>
    <t>FERRANTE CHIARA</t>
  </si>
  <si>
    <t>FERRANTE ANNA</t>
  </si>
  <si>
    <t>FERRANTE BIANCA</t>
  </si>
  <si>
    <t>BERARDELLI RACHELE</t>
  </si>
  <si>
    <t>VAERINI RAFFAELE</t>
  </si>
  <si>
    <t>VAERINI GABRIELE</t>
  </si>
  <si>
    <t>VAERINI ISABEL</t>
  </si>
  <si>
    <t>GUGLIELMUCCI DANIEL</t>
  </si>
  <si>
    <t>NALDINI DILETTA</t>
  </si>
  <si>
    <t>GROSSI LAURA</t>
  </si>
  <si>
    <t>FRUGONI LUCA</t>
  </si>
  <si>
    <t>BALLERO DAVIDE</t>
  </si>
  <si>
    <t>BONGIORNI MARIANNA</t>
  </si>
  <si>
    <t>CASTELLI LUCA</t>
  </si>
  <si>
    <t>BELTRAMI ROBERTO</t>
  </si>
  <si>
    <t>FADINI GIAN PAOLO</t>
  </si>
  <si>
    <t>VERDINI ANNA</t>
  </si>
  <si>
    <t>FADINI TOMMASO</t>
  </si>
  <si>
    <t>FADINI LUCIA</t>
  </si>
  <si>
    <t>PETRIZZELLI</t>
  </si>
  <si>
    <t>PETRIZZELLI MARIANNA</t>
  </si>
  <si>
    <t>BAGGIO ASIA</t>
  </si>
  <si>
    <t>BAGGIO CAMILLA</t>
  </si>
  <si>
    <t>PREATO AGOSTINO</t>
  </si>
  <si>
    <t>PREATO KETTJ</t>
  </si>
  <si>
    <t xml:space="preserve">BINOTTO VALERIA             </t>
  </si>
  <si>
    <t xml:space="preserve">VERLATO </t>
  </si>
  <si>
    <t xml:space="preserve">VERLATO  GIOVANNI </t>
  </si>
  <si>
    <t>1   ABBADIA/CARLA           148  17A              F  1/18   YC4119622       ITA</t>
  </si>
  <si>
    <t>2   ANDREOZZI/RITA          116  25B              F  1/16   CA62278DA       ITA</t>
  </si>
  <si>
    <t>Fruits Viaggi</t>
  </si>
  <si>
    <t>3   ANFORA/MARIAINCAL.      034  19E              F  1/20   YC0765969       ITA</t>
  </si>
  <si>
    <t>4   AUTUORI/DOMENICO        126  26B              M  1/20   YB6606092       ITA</t>
  </si>
  <si>
    <t>5   AVERSA/MARIASTELLA      141  27F              F  1/17   YB9776728       ITA</t>
  </si>
  <si>
    <t>6   BALLETTA/MARIAGIU.      031  06F              F  1/15   YB4330856       ITA</t>
  </si>
  <si>
    <t>7   BERARDINO/MARIARO.      073  22F              F  1/16   YC6382380       ITA</t>
  </si>
  <si>
    <t>8   BIANCONE/ALESSIO        114  21D              M  1/13   CA98931LW       ITA</t>
  </si>
  <si>
    <t>10  BORRELLI/MASSIMO        011  08E              M  1/17   YC5488780       ITA</t>
  </si>
  <si>
    <t>9   BORRELLI/GIOVANNI       009  08F              M  1/20   YB4889815       ITA</t>
  </si>
  <si>
    <t>11  BORRELLI/RICCARDO       010  08D              M  1/19   YC5488781       ITA</t>
  </si>
  <si>
    <t>12  BURIONI/ILARIA          135  26E              F  1/18   YC3939851       ITA</t>
  </si>
  <si>
    <t>13  BUTTARAZZI/SILVIA       085  21A              F  1/18   YC0362794       ITA</t>
  </si>
  <si>
    <t>15  CAIAZZO/ROSARIO         127  26C              M  1/12   YB6485532       ITA</t>
  </si>
  <si>
    <t>14  CAIAZZO/MARIECHAN.      110  13F              F  1/20   CA17323TE       ITA</t>
  </si>
  <si>
    <t>16  CAMINITO/MASSIMIL.      075  16C              M  1/12   YB3796327       ITA</t>
  </si>
  <si>
    <t>17  CAMINITO/SANDRO         074  16D              M  1/7    YB3796325       ITA</t>
  </si>
  <si>
    <t>18  CAPACCIO/SARA           112  20E              F  1/16   YB9106702       ITA</t>
  </si>
  <si>
    <t>19  CAPASSO/ALESSIA         152  28D              F  1/17   YC3234949       ITA</t>
  </si>
  <si>
    <t>20  CAPASSO/GIUSEPPEM.      154  29E              MC 1/19   YC3095892       ITA</t>
  </si>
  <si>
    <t>21  CAPASSO/SANTOLO         153  29F              M  1/9    YB7324100       ITA</t>
  </si>
  <si>
    <t>22  CAPPADOCIA/MATTIA       030  12C              M  1/14   CA66922HG       ITA</t>
  </si>
  <si>
    <t>23  CAPPELLI/MARIA          123  25E              F  1/20   CA61325RE       ITA</t>
  </si>
  <si>
    <t>24  CAPUTO/SALVATORE        104  18E              M  1/9    CA94892KH       ITA</t>
  </si>
  <si>
    <t>25  CAPUTO/SARA             160  03A              F  1/20   YB0754194       ITA</t>
  </si>
  <si>
    <t>26  CARDAMONE/ALESSAN.      080  11E              M  1/14   YC4590543       ITA</t>
  </si>
  <si>
    <t>27  CASULLO/ANTONELLA       003  14D              F  1/7    YC7699827       ITA</t>
  </si>
  <si>
    <t>28  CATERINO/EMILIO         040  20C              M         YA8103964       ITA</t>
  </si>
  <si>
    <t>29  CAVALIERE/JESSICA       144  28B              F  1/20   YC1916449       ITA</t>
  </si>
  <si>
    <t>30  CECCARELLI/SCILLA       129  25D              F  1/15   YC7661890       ITA</t>
  </si>
  <si>
    <t>31  CHIOSA/MARIO            024  15E              M  1/13   CA96217RS       ITA</t>
  </si>
  <si>
    <t>32  CIARAMELLI/MARCO        130  25C              M  1/15   YA8763377       ITA</t>
  </si>
  <si>
    <t>33  CONDEMI/OLGA            057  04C              F  1/18   CA46014HG       ITA</t>
  </si>
  <si>
    <t xml:space="preserve">WCHR </t>
  </si>
  <si>
    <t>34  CONTI/ANNA              062  23E              F  1/16   YB3732954       ITA</t>
  </si>
  <si>
    <t>35  COSTA/TOMMASINAOR.      071  05F              F  1/20   YC0362867       ITA</t>
  </si>
  <si>
    <t>36  COSTAGLIOLA/LINDA       107  18F              F  1/9    CA02376M        ITA</t>
  </si>
  <si>
    <t>37  DAMORE/ROSALIA          053  09D              F  1/9    YC1031939       ITA</t>
  </si>
  <si>
    <t>38  DANNA/DOMENICO          001  14B              M  1/20   YB9208255       ITA</t>
  </si>
  <si>
    <t>39  DAVIA/MARTINA           022  19A              F  1/14   CA76940FG       ITA</t>
  </si>
  <si>
    <t>40  DEANGELIS/FRANCES.      139  27D              M         YA9179096       ITA</t>
  </si>
  <si>
    <t>41  DECRESCENZO/LUCIA       018  07A              F  1/15   CA30615UG       ITA</t>
  </si>
  <si>
    <t>42  DEFRANCESCO/FABIO       049  16B              M  1/16   CA33630FK       ITA</t>
  </si>
  <si>
    <t>43  DELEONARDO/TOMMASO      158  02B              M  1/20   AX7152047       ITA</t>
  </si>
  <si>
    <t>46  DEMARTINO/ERIKA         147  29A              F  1/20   YB1020282       ITA</t>
  </si>
  <si>
    <t>45  DEMARTINO/CARMELA       097  10C              F  1/20   CA36744NF       ITA</t>
  </si>
  <si>
    <t>47  DESIMONE/ENRICA         051  19D              F  1/15   CA50979EH       ITA</t>
  </si>
  <si>
    <t>44  DELPORTO/ANNA           050  16A              F  1/15   CA69020ML       ITA</t>
  </si>
  <si>
    <t>48  DILEONARDI/MAURO        084  21B              M         YC0362789       ITA</t>
  </si>
  <si>
    <t>51  DORIO/MARIANGELA        045  04D              F  1/16   YB6221475       ITA</t>
  </si>
  <si>
    <t>50  DORIO/FRANCESCO         048  04E              M  1/14   CA55733HG       ITA</t>
  </si>
  <si>
    <t>49  DORIO/ALESSANDRA        044  04F              F  1/17   CA19681HF       ITA</t>
  </si>
  <si>
    <t>54  ESPOSITO/MARTA          023  15F              F  1/15   CA46259SU       ITA</t>
  </si>
  <si>
    <t>53  ESPOSITO/GIOVANNI       146  28A              M  1/19   YC2537682       ITA</t>
  </si>
  <si>
    <t>52  ESPOSITO/DOMENICO       017  07B              M  1/15   AY0952744       ITA</t>
  </si>
  <si>
    <t>55  FASANO/ROSA             125  26A              F  1/17   YC3430296       ITA</t>
  </si>
  <si>
    <t>56  FERENTINI/LUCIANO       076  23D              M  1/14   CA54861TW       ITA</t>
  </si>
  <si>
    <t>57  FERRENTINO/ELENA        157  02A              F  1/16   CA25961BD       ITA</t>
  </si>
  <si>
    <t>58  FIERRO/MARIANNA         027  11B              F  1/15   YC7169061       ITA</t>
  </si>
  <si>
    <t>59  FILARDO/FRANCESCA       066  15D              F  1/20   CA55336TP       ITA</t>
  </si>
  <si>
    <t>60  FINCATO/ELIO            032  06E              M  1/16   CA96952HW       ITA</t>
  </si>
  <si>
    <t>61  FONTANA/VINCENZA        086  20D              F  1/15   YB6068220       ITA</t>
  </si>
  <si>
    <t>64  GALLO/KRISTEL           096  24C              MC 1/20   CA70591TM       ITA</t>
  </si>
  <si>
    <t>11/01/2017</t>
  </si>
  <si>
    <t>62  GALLO/ALESSANDRO        095  24A              M  1/17   CA44605TM       ITA</t>
  </si>
  <si>
    <t>63  GALLO/JENNIFER          094  24B              F  1/20   CA10985TM       ITA</t>
  </si>
  <si>
    <t>65  GARGIULO/DIANACEL.      036  06C              F  1/15   YB7859408       ITA</t>
  </si>
  <si>
    <t>66  GRECO/ANIELLO           120  22B              M  1/20   YC8176766       ITA</t>
  </si>
  <si>
    <t>67  GUARINO/ANNUNZIATA      082  23B              F  1/15   CA54255RP       ITA</t>
  </si>
  <si>
    <t>68  IANNARELLA/RAFFAE.      140  27E              M  1/18   YB2395207       ITA</t>
  </si>
  <si>
    <t>IANNELLO</t>
  </si>
  <si>
    <t>69  IANNELLO/ANTONIA        128  26D              F  1/12   YC1826680       ITA</t>
  </si>
  <si>
    <t>70  IANNONE/MELISSA         025  12B              F  1/14   CA06946FX       ITA</t>
  </si>
  <si>
    <t>71  IAVARONE/BRUNELLA       092  22D              F  1/15   YC8174864       ITA</t>
  </si>
  <si>
    <t>72  KABACHENKO/SVITLA.      137  27A              F  1/18   FC342073        UKR</t>
  </si>
  <si>
    <t>73  LIGUORI/LUCIA           131  10F              F  1/9    YA8538817       ITA</t>
  </si>
  <si>
    <t>74  LOPASSO/EMILIA          007  07F              F  1/15   YB4889813       ITA</t>
  </si>
  <si>
    <t>75  LUONGO/PAOLO            119  24E              M  1/17   YA9069079       ITA</t>
  </si>
  <si>
    <t>76  LUONGO/BEATRICEINF      119  24E              FI        YC5214023       ITA</t>
  </si>
  <si>
    <t>77  MACCHIUSI/GABRIEL.      143  28F              F  1/19   YC2534154       ITA</t>
  </si>
  <si>
    <t>78  MAGNIFICOIZZO/LOR.      108  13E              MC 1/18   CA79350TE       ITA</t>
  </si>
  <si>
    <t>79  MAGNIFICOIZZO/MIC.      109  13C              M  1/16   CA81576TE       ITA</t>
  </si>
  <si>
    <t>80  MAGNIFICOIZZO/SAL.      111  13D              MC 1/15   CA69514TE       ITA</t>
  </si>
  <si>
    <t>81  MARCARELLI/ANGELA       090  17E              F  1/16   YB6780964       ITA</t>
  </si>
  <si>
    <t>82  MARCAURELIO/SARA        115  21C              F  1/13   YC3135836       ITA</t>
  </si>
  <si>
    <t>83  MONTAGNA/DIAMANTE.      013  07D              F  1/15   CA81491ML       ITA</t>
  </si>
  <si>
    <t>84  MONTE/ANTONIO           091  17F              MC 2/22   YC0542576       ITA</t>
  </si>
  <si>
    <t>12/11/2021</t>
  </si>
  <si>
    <t>86  MONTE/MARIA             089  17D              MI        YC7506238       ITA</t>
  </si>
  <si>
    <t>19/05/2023</t>
  </si>
  <si>
    <t>85  MONTE/FRANCESCO         089  17D              M  2/15   YA9583700       ITA</t>
  </si>
  <si>
    <t>87  MONTEANU/CLAUDIA        008  07E              F  1/20   066076025       ROU</t>
  </si>
  <si>
    <t>88  MONZO/ALBERTO           133  10E              M  1/15   YC4214644       ITA</t>
  </si>
  <si>
    <t>89  MONZO/GIUSEPPE          132  10D              M  1/18   YC2694161       ITA</t>
  </si>
  <si>
    <t>90  MORELLI/MASSIMO         142  28E              M  1/16   YB2743573       ITA</t>
  </si>
  <si>
    <t>91  MORETTI/ROSSELLA        122  22A              F  1/20   CA57603TR       ITA</t>
  </si>
  <si>
    <t>92  MORETTI/UMBERTO         121  22C              M  1/20   AX2121228       ITA</t>
  </si>
  <si>
    <t>93  MOSCHETTI/SARA          039  20B              F  1/16   CA26339FX       ITA</t>
  </si>
  <si>
    <t>94  NAPOLITANO/ANTONIA      093  24D              F  1/10   CA80841TZ       ITA</t>
  </si>
  <si>
    <t>97  NAPPI/MICHELA           012  08C              F  1/10   YB5216545       ITA</t>
  </si>
  <si>
    <t>95  NAPPI/ANTONIETTA        014  08A              F  1/13   CA84832TQ       ITA</t>
  </si>
  <si>
    <t>96  NAPPI/LUIGI             016  08B              M  1/12   CA33786TS       ITA</t>
  </si>
  <si>
    <t>98  NATALE/FEDERICA         156  30B              F  1/20   CA20776UG       ITA</t>
  </si>
  <si>
    <t>100 NOCE/ILARIA             079  16E              F  1/18   CA77730QR       ITA</t>
  </si>
  <si>
    <t>99  NOCE/ANDREA             078  16F              M  1/19   CA99965TQ       ITA</t>
  </si>
  <si>
    <t>104 OTTAIANO/ROBERTO        088  11C              M  1/16   YB9120821       ITA</t>
  </si>
  <si>
    <t>101 OTTAIANO/ANNA           101  13A              F  1/15   YC6414623       ITA</t>
  </si>
  <si>
    <t>103 OTTAIANO/MARIAFRA.      099  10B              MC 1/13   CA33261NB       ITA</t>
  </si>
  <si>
    <t>14/01/2014</t>
  </si>
  <si>
    <t>102 OTTAIANO/GIUSEPPE       098  10A              M  1/13   YC4030962       ITA</t>
  </si>
  <si>
    <t>105 PALLANTE/ROSA           020  09F              F  1/15   AX8672256       ITA</t>
  </si>
  <si>
    <t>106 PAONESSA/ANTONELLO      004  14E              M  1/8    YC7699903       ITA</t>
  </si>
  <si>
    <t>107 PAONESSA/CESARE         006  14F              MC 1/11   YC4575445       ITA</t>
  </si>
  <si>
    <t>108 PAONESSA/MARIA          005  14C              MC 1/18   YC4575444       ITA</t>
  </si>
  <si>
    <t>109 PARMA/ANDREA            134  26F              M  1/21   YB2274293       ITA</t>
  </si>
  <si>
    <t>110 PASSARANI/ROSALBA       065  05C              F  1/16   YB1164170       ITA</t>
  </si>
  <si>
    <t>111 PERRUZZA/GABRIELLA      060  12E              F  1/19   YC5842481       ITA</t>
  </si>
  <si>
    <t>112 PETITTA/MASSIMO         038  21E              M  1/17   AY9541095       ITA</t>
  </si>
  <si>
    <t>113 PEZZELLA/ALESSIA        055  09A              F  1/18   YC1031938       ITA</t>
  </si>
  <si>
    <t>114 PEZZELLA/ANDREA         054  09B              M  1/15   YC1031929       ITA</t>
  </si>
  <si>
    <t>115 PEZZELLA/GAIA           056  09C              MC 1/20   YC1031940       ITA</t>
  </si>
  <si>
    <t>25/09/2015</t>
  </si>
  <si>
    <t>116 PICCOLO/GAETANO         033  19F              M  1/14   YC0765968       ITA</t>
  </si>
  <si>
    <t>118 PIROTTI/VINCENZO        047  04A              M  1/16   YC3476462       ITA</t>
  </si>
  <si>
    <t>117 PIROTTI/AURORA          046  04B              F  1/18   YC3477004       ITA</t>
  </si>
  <si>
    <t>119 PISCITELLI/EMANUE.      042  06B              M  1/20   YC7332056       ITA</t>
  </si>
  <si>
    <t>120 PISCOPO/RAFFAELE        136  27B              M  1/15   YC4034322       ITA</t>
  </si>
  <si>
    <t>121 PRO/PAOLA               077  23C              F  1/13   YC5271682       ITA</t>
  </si>
  <si>
    <t>122 PUGLIA/NICOLA           124  25F              M  1/17   CA29662FD       ITA</t>
  </si>
  <si>
    <t>123 PUGLIESE/LINDA          151  29D              F  1/19   YC3234950       ITA</t>
  </si>
  <si>
    <t>125 QUATRANA/ZAIRA          113  20F              FI        YC6282905       ITA</t>
  </si>
  <si>
    <t>30/10/2023</t>
  </si>
  <si>
    <t xml:space="preserve"> Emiliano </t>
  </si>
  <si>
    <t>124 QUATRANA/EMILIANO       113  20F              M  2/20   YC5852877       ITA</t>
  </si>
  <si>
    <t>126 REA/ANDREA              061  12F              M  1/20   YC0732147       ITA</t>
  </si>
  <si>
    <t>127 RICCI/ALESSANDRA        037  21F              F  1/18   CA41810KV       ITA</t>
  </si>
  <si>
    <t>128 RICCI/ANDREA            081  11F              M  1/16   YB8549725       ITA</t>
  </si>
  <si>
    <t>129 RICCIO/DIEGO            145  29B              M  1/20   YC2338422       ITA</t>
  </si>
  <si>
    <t>130 ROMANO/CAROLINA         015  07C              F  1/10   CA88540RW       ITA</t>
  </si>
  <si>
    <t>132 ROSSI/LEOPOLDO          155  30A              M  1/18   CA63683SA       ITA</t>
  </si>
  <si>
    <t>131 ROSSI/FABIOLA           150  17B              F  1/20   YC4119621       ITA</t>
  </si>
  <si>
    <t>133 ROSSI/MARIO             149  17C              M  1/20   YC4119653       ITA</t>
  </si>
  <si>
    <t>134 RUBINO/DARIO            069  15A              MC 1/10   CA70392KR       ITA</t>
  </si>
  <si>
    <t>05/09/2016</t>
  </si>
  <si>
    <t>136 RUBINO/SIMONE           068  15C              MC 1/9    CA63555KR       ITA</t>
  </si>
  <si>
    <t>07/09/2018</t>
  </si>
  <si>
    <t>135 RUBINO/MASSIMO          067  15B              M  1/16   CA99731KR       ITA</t>
  </si>
  <si>
    <t>137 RUOTOLO/VITTORIO        043  06A              M  1/15   YB5232420       ITA</t>
  </si>
  <si>
    <t>140 SACCHETTI/GINO          026  12A              M  1/14   CA59387GW       ITA</t>
  </si>
  <si>
    <t>139 SACCHETTI/FRANCES.      021  19B              M  1/15   CA96431UE       ITA</t>
  </si>
  <si>
    <t>138 SACCHETTI/DANIELE       029  12D              M  1/13   CA16662TR       ITA</t>
  </si>
  <si>
    <t>141 SADILE/ROBERTA          052  19C              F  1/14   YB1156453       ITA</t>
  </si>
  <si>
    <t>142 SCIALLA/ANTONIETTA      002  14A              F  1/17   YB9208252       ITA</t>
  </si>
  <si>
    <t>143 SCIAUDONE/ACHILLE       100  13B              M  1/15   YC5973558       ITA</t>
  </si>
  <si>
    <t>144 SCOTTODANIELLO/MA.      106  18D              F  1/16   CA94105MB       ITA</t>
  </si>
  <si>
    <t>145 SCOTTODANIELLO/NO.      102  18C              F  1/8    CA86624MB       ITA</t>
  </si>
  <si>
    <t>146 SCOTTODANIELLO/SA.      103  18B              M  1/15   CA62567SI       ITA</t>
  </si>
  <si>
    <t>147 SCOTTODANIELLO/VI.      105  18A              MC 1/15   CA01654NL       ITA</t>
  </si>
  <si>
    <t>148 SIVO/SARA               035  06D              F  1/15   YC1824734       ITA</t>
  </si>
  <si>
    <t>149 SPAZIANI/EDOARDOM.      072  22E              M  1/20   YC6382368       ITA</t>
  </si>
  <si>
    <t>150 STIANO/VINCENZO         083  23A              M  1/16   CA03112QC       ITA</t>
  </si>
  <si>
    <t>152 TAGLIAFERRO/LUIGI       070  05E              M  1/20   YC0362938       ITA</t>
  </si>
  <si>
    <t>151 TAGLIAFERRO/GIANF.      064  05D              M  1/16   YB1164171       ITA</t>
  </si>
  <si>
    <t>153 TANCREDI/ANGELO         028  11A              M         YB5038484       ITA</t>
  </si>
  <si>
    <t>154 TIROZZI/ANNALISA        041  20A              F  1/20   YC2830341       ITA</t>
  </si>
  <si>
    <t>155 TRONCONE/GENNI          087  11D              M  1/7    CA42967LX       ITA</t>
  </si>
  <si>
    <t>156 VARRIALE/SARA           118  24F              F  2/27   YC5179969       ITA</t>
  </si>
  <si>
    <t>157 VERRELLI/MICHELINO      138  27C              M         YA9720310       ITA</t>
  </si>
  <si>
    <t>158 VITIELLO/GIANLUCA       159  03B              M  1/20   YB1784018       ITA</t>
  </si>
  <si>
    <t>159 ZAFFIRO/SANTO           117  25A              M  1/17   CA26801AG       ITA</t>
  </si>
  <si>
    <t>160 ZANGRILLI/SANTE         063  23F              M  1/20   YB3732959       ITA</t>
  </si>
  <si>
    <t>162 ZINNO/PIETRO            058  05B              M         YB1243914       ITA</t>
  </si>
  <si>
    <t>161 ZINNO/GABRIEL           059  05A              M  1/13   CA413O4L0       ITA</t>
  </si>
  <si>
    <t>163 ZULLO/ERNESTO           019  09E              M  1/16   CAX7862217      ITA</t>
  </si>
  <si>
    <t>DARFAS</t>
  </si>
  <si>
    <t>DARIUS</t>
  </si>
  <si>
    <t>FOISSNER</t>
  </si>
  <si>
    <t>LILIYA</t>
  </si>
  <si>
    <t>GLECHNER</t>
  </si>
  <si>
    <t>GRUNDBOECK</t>
  </si>
  <si>
    <t>MARIELUI</t>
  </si>
  <si>
    <t>KISS POLAKOVICOVA</t>
  </si>
  <si>
    <t>KISS</t>
  </si>
  <si>
    <t>KISSIVA</t>
  </si>
  <si>
    <t>KOVAC</t>
  </si>
  <si>
    <t>KOVACOVA</t>
  </si>
  <si>
    <t>NORA</t>
  </si>
  <si>
    <t>LEHNER</t>
  </si>
  <si>
    <t>MEDEK</t>
  </si>
  <si>
    <t>NESPOR</t>
  </si>
  <si>
    <t>JIRI</t>
  </si>
  <si>
    <t>RIEDERER</t>
  </si>
  <si>
    <t>SCHREIBER</t>
  </si>
  <si>
    <t>ONDREJ</t>
  </si>
  <si>
    <t>STIBUREK</t>
  </si>
  <si>
    <t>WEILGUNY</t>
  </si>
  <si>
    <t>JOHANN</t>
  </si>
  <si>
    <t>JULIA</t>
  </si>
  <si>
    <t>JOHANN JULIA</t>
  </si>
  <si>
    <t>DARWISH</t>
  </si>
  <si>
    <t>HOUSSAM</t>
  </si>
  <si>
    <t>DARWISH HOUSSAM</t>
  </si>
  <si>
    <t>JIMENEZ ARIAS</t>
  </si>
  <si>
    <t>JUAN SEBSTIAN</t>
  </si>
  <si>
    <t>JIMENEZ ARIAS JUAN SEBSTIAN</t>
  </si>
  <si>
    <t>JIMENEZ ZARATE</t>
  </si>
  <si>
    <t>JIMENEZ ZARATE JUAN PABLO</t>
  </si>
  <si>
    <t>SCHRATT</t>
  </si>
  <si>
    <t>SCHRATT MICHAEL</t>
  </si>
  <si>
    <t>SONJA</t>
  </si>
  <si>
    <t>SCHRATT SONJA</t>
  </si>
  <si>
    <t>WERNER</t>
  </si>
  <si>
    <t>SCHRATT WERNER</t>
  </si>
  <si>
    <t>FORTHOFER</t>
  </si>
  <si>
    <t>LISA</t>
  </si>
  <si>
    <t>OSTERMANN</t>
  </si>
  <si>
    <t>NILS BASTIAN</t>
  </si>
  <si>
    <t>TURCEKOVA</t>
  </si>
  <si>
    <t>TURCEKOVA ANDREA</t>
  </si>
  <si>
    <t>EDITH</t>
  </si>
  <si>
    <t>ELKADY</t>
  </si>
  <si>
    <t>NAZLA</t>
  </si>
  <si>
    <t>ELKADY NAZLA</t>
  </si>
  <si>
    <t>AISTON</t>
  </si>
  <si>
    <t>LAUREN</t>
  </si>
  <si>
    <t>AISTON LAUREN</t>
  </si>
  <si>
    <t>ALKHOORI</t>
  </si>
  <si>
    <t>HIND</t>
  </si>
  <si>
    <t>ALKHOORI HIND</t>
  </si>
  <si>
    <t>RODAH</t>
  </si>
  <si>
    <t>ALKHOORI RODAH</t>
  </si>
  <si>
    <t>ALSALMAN</t>
  </si>
  <si>
    <t>AMNA</t>
  </si>
  <si>
    <t>ALSALMAN AMNA</t>
  </si>
  <si>
    <t>BOCZEK</t>
  </si>
  <si>
    <t>SABINE</t>
  </si>
  <si>
    <t>BOCZEK SABINE</t>
  </si>
  <si>
    <t>CONWAY</t>
  </si>
  <si>
    <t>KIERAN</t>
  </si>
  <si>
    <t>CONWAY KIERAN</t>
  </si>
  <si>
    <t>DIMOSKI</t>
  </si>
  <si>
    <t>DIMOSKI SILVANA</t>
  </si>
  <si>
    <t>FRAS</t>
  </si>
  <si>
    <t>SLAVKO</t>
  </si>
  <si>
    <t>FRAS SLAVKO</t>
  </si>
  <si>
    <t>FUCIK</t>
  </si>
  <si>
    <t>BERNHARD</t>
  </si>
  <si>
    <t>FUCIK BERNHARD</t>
  </si>
  <si>
    <t>HANDLGRUBER</t>
  </si>
  <si>
    <t>HANDLGRUBER LISA</t>
  </si>
  <si>
    <t>HEINE</t>
  </si>
  <si>
    <t>HEINE MARKUS</t>
  </si>
  <si>
    <t>KARCH</t>
  </si>
  <si>
    <t>ALEXANDER</t>
  </si>
  <si>
    <t>KARCH ALEXANDER</t>
  </si>
  <si>
    <t>KOCHER</t>
  </si>
  <si>
    <t>KOCHER LENA</t>
  </si>
  <si>
    <t>LENTOWSKI</t>
  </si>
  <si>
    <t>LENTOWSKI PAMELA</t>
  </si>
  <si>
    <t>MITTER</t>
  </si>
  <si>
    <t>ACHIM</t>
  </si>
  <si>
    <t>MITTER ACHIM</t>
  </si>
  <si>
    <t>NAGY</t>
  </si>
  <si>
    <t>NAGY DOMINIKA</t>
  </si>
  <si>
    <t>OBERBAUER</t>
  </si>
  <si>
    <t>OBERBAUER NORA</t>
  </si>
  <si>
    <t>OBERBAUER THOMAS</t>
  </si>
  <si>
    <t>RAINER</t>
  </si>
  <si>
    <t>NATHANAEL</t>
  </si>
  <si>
    <t>RAINER NATHANAEL</t>
  </si>
  <si>
    <t>REISS</t>
  </si>
  <si>
    <t>REISS STEFAN</t>
  </si>
  <si>
    <t>REYMEYER</t>
  </si>
  <si>
    <t>REYMEYER TAMAS</t>
  </si>
  <si>
    <t>SALMHOFER</t>
  </si>
  <si>
    <t>LISAMARIA</t>
  </si>
  <si>
    <t>SALMHOFER LISAMARIA</t>
  </si>
  <si>
    <t>SANTAVEC</t>
  </si>
  <si>
    <t>SANTAVEC NADJA</t>
  </si>
  <si>
    <t>SCHEIDER</t>
  </si>
  <si>
    <t>SCHEIDER ANDREA</t>
  </si>
  <si>
    <t>REBEKKA</t>
  </si>
  <si>
    <t>SCHEIDER REBEKKA</t>
  </si>
  <si>
    <t>SCHOERG</t>
  </si>
  <si>
    <t>SCHOERG MARCO</t>
  </si>
  <si>
    <t>SCHROTTER</t>
  </si>
  <si>
    <t>SCHROTTER MICHAEL</t>
  </si>
  <si>
    <t>STEINMAURER</t>
  </si>
  <si>
    <t>STEINMAURER DENISE</t>
  </si>
  <si>
    <t>NOEL</t>
  </si>
  <si>
    <t>STEINMAURER NOEL</t>
  </si>
  <si>
    <t>KRIVOROT</t>
  </si>
  <si>
    <t>KRIVOROT TATIANA</t>
  </si>
  <si>
    <t>VASILII</t>
  </si>
  <si>
    <t>KRIVOROT VASILII</t>
  </si>
  <si>
    <t>LUDWIG</t>
  </si>
  <si>
    <t>ANDREAS</t>
  </si>
  <si>
    <t>LUDWIG ANDREAS</t>
  </si>
  <si>
    <t>GAGER</t>
  </si>
  <si>
    <t>GAGER JESSICA</t>
  </si>
  <si>
    <t>ROBIN KURT</t>
  </si>
  <si>
    <t>OBERBAUER ROBIN KURT</t>
  </si>
  <si>
    <t>DOB:18.01.2023</t>
  </si>
  <si>
    <t>DOB:18.08.2018</t>
  </si>
  <si>
    <t>DOB:29.03.2016</t>
  </si>
  <si>
    <t>PRANJKOVIC</t>
  </si>
  <si>
    <t>IVICA</t>
  </si>
  <si>
    <t>SLADJANA</t>
  </si>
  <si>
    <t>SCHMID</t>
  </si>
  <si>
    <t>BACHATZ</t>
  </si>
  <si>
    <t>DOB:22.08.2017</t>
  </si>
  <si>
    <t>CINAC</t>
  </si>
  <si>
    <t>AMILA</t>
  </si>
  <si>
    <t>EDIN</t>
  </si>
  <si>
    <t>DIZDAR</t>
  </si>
  <si>
    <t>MELVIN</t>
  </si>
  <si>
    <t>DOB:13.07.2014</t>
  </si>
  <si>
    <t>MEMIC</t>
  </si>
  <si>
    <t>ARMIN</t>
  </si>
  <si>
    <t>PARIC</t>
  </si>
  <si>
    <t>DOB:19.05.2022</t>
  </si>
  <si>
    <t>SAMARDZIC</t>
  </si>
  <si>
    <t>ANES</t>
  </si>
  <si>
    <t>FEICHTINGER</t>
  </si>
  <si>
    <t>KATRIN</t>
  </si>
  <si>
    <t>DOB:24.05.1995</t>
  </si>
  <si>
    <t>POST</t>
  </si>
  <si>
    <t>DOB:21.02.1988</t>
  </si>
  <si>
    <t>MONIS</t>
  </si>
  <si>
    <t>DOB:19.09.1990</t>
  </si>
  <si>
    <t>STRANGER</t>
  </si>
  <si>
    <t>LUKAS</t>
  </si>
  <si>
    <t>DOB:22.03.1994</t>
  </si>
  <si>
    <t>DOB:10.07.2016</t>
  </si>
  <si>
    <t>04042012</t>
  </si>
  <si>
    <t>08091980</t>
  </si>
  <si>
    <t>04011969</t>
  </si>
  <si>
    <t>DOB:20.05.1989</t>
  </si>
  <si>
    <t>DOB:13.09.1988</t>
  </si>
  <si>
    <t xml:space="preserve">CEGLIA                        </t>
  </si>
  <si>
    <t xml:space="preserve">ANDREAGIUSEPPE      </t>
  </si>
  <si>
    <t>NO5234</t>
  </si>
  <si>
    <t xml:space="preserve">CRISTINA            </t>
  </si>
  <si>
    <t xml:space="preserve">LADISA                        </t>
  </si>
  <si>
    <t>CORPOSANTO</t>
  </si>
  <si>
    <t>BOICHUK</t>
  </si>
  <si>
    <t>MAKSYM</t>
  </si>
  <si>
    <t>BOICHUK-MAKSYM</t>
  </si>
  <si>
    <t>BOJOVIC-BILJANA</t>
  </si>
  <si>
    <t>CHRUSCIEL</t>
  </si>
  <si>
    <t>BARTOSZ</t>
  </si>
  <si>
    <t>CHRUSCIEL-BARTOSZ</t>
  </si>
  <si>
    <t>BENJAMIN</t>
  </si>
  <si>
    <t>CHRUSCIEL-BENJAMIN</t>
  </si>
  <si>
    <t>WLADYSLAWA</t>
  </si>
  <si>
    <t>CHRUSCIEL-WLADYSLAWA</t>
  </si>
  <si>
    <t>DRAZENOWITSCH</t>
  </si>
  <si>
    <t>CLEMENS</t>
  </si>
  <si>
    <t>DRAZENOWITSCH-CLEMENS</t>
  </si>
  <si>
    <t>GAHLEITNER</t>
  </si>
  <si>
    <t>CHRISTA</t>
  </si>
  <si>
    <t>GAHLEITNER-CHRISTA</t>
  </si>
  <si>
    <t>GERHARD LUDWIG</t>
  </si>
  <si>
    <t>GAHLEITNER-GERHARD LUDWIG</t>
  </si>
  <si>
    <t>GAHLEITNER-HELENA</t>
  </si>
  <si>
    <t>THERESA CHRISTIN</t>
  </si>
  <si>
    <t>GAHLEITNER-THERESA CHRISTIN</t>
  </si>
  <si>
    <t>LESENSKA</t>
  </si>
  <si>
    <t>KRISTYNA</t>
  </si>
  <si>
    <t>LESENSKA-KRISTYNA</t>
  </si>
  <si>
    <t>LESENSKA-MARTINA</t>
  </si>
  <si>
    <t>LESENSKY</t>
  </si>
  <si>
    <t>KRYSTOF</t>
  </si>
  <si>
    <t>LESENSKY-KRYSTOF</t>
  </si>
  <si>
    <t>PETR</t>
  </si>
  <si>
    <t>LESENSKY-PETR</t>
  </si>
  <si>
    <t>MAZUCHOVA</t>
  </si>
  <si>
    <t>MAZUCHOVA-OLGA</t>
  </si>
  <si>
    <t>MILANOV-STEFAN</t>
  </si>
  <si>
    <t>MILUNOVIC</t>
  </si>
  <si>
    <t>MILUNOVIC-BILJANA</t>
  </si>
  <si>
    <t>GUENTERSTEFAN</t>
  </si>
  <si>
    <t>MILUNOVIC-GUENTERSTEFAN</t>
  </si>
  <si>
    <t>WALCHER</t>
  </si>
  <si>
    <t>WALCHER-ANDREA</t>
  </si>
  <si>
    <t>WENINGER</t>
  </si>
  <si>
    <t>HEIDEMARIE</t>
  </si>
  <si>
    <t>WENINGER-HEIDEMARIE</t>
  </si>
  <si>
    <t>VACLOVA-PETRA</t>
  </si>
  <si>
    <t>ABUSHADY</t>
  </si>
  <si>
    <t>YARA</t>
  </si>
  <si>
    <t>ASHRAF</t>
  </si>
  <si>
    <t>ABUSHADY-ASHRAF</t>
  </si>
  <si>
    <t>GHONEIM</t>
  </si>
  <si>
    <t>RANA</t>
  </si>
  <si>
    <t>GHONEIM-RANA</t>
  </si>
  <si>
    <t>ARDELEAN</t>
  </si>
  <si>
    <t>STELIAN SORIN</t>
  </si>
  <si>
    <t>ARDELEAN-STELIAN SORIN</t>
  </si>
  <si>
    <t>IOAN</t>
  </si>
  <si>
    <t>ROS-IOAN</t>
  </si>
  <si>
    <t>RYAN</t>
  </si>
  <si>
    <t>ARDELEAN-RYAN</t>
  </si>
  <si>
    <t>ROZALIAEMILIA</t>
  </si>
  <si>
    <t>ROS-ROZALIAEMILIA</t>
  </si>
  <si>
    <t>LIAMARIA</t>
  </si>
  <si>
    <t>HOESL</t>
  </si>
  <si>
    <t>JOSEF</t>
  </si>
  <si>
    <t>HOESL-JOSEF</t>
  </si>
  <si>
    <t>KOHL</t>
  </si>
  <si>
    <t>CATHERINE</t>
  </si>
  <si>
    <t>KOHL-CATHERINE</t>
  </si>
  <si>
    <t>KOHL-GERALD</t>
  </si>
  <si>
    <t>RENEE</t>
  </si>
  <si>
    <t>KOHL-RENEE</t>
  </si>
  <si>
    <t>LINTNER-PETRA</t>
  </si>
  <si>
    <t>NOVOSZEL-PATRICK</t>
  </si>
  <si>
    <t>RATSCHKA</t>
  </si>
  <si>
    <t>RATSCHKA-CHRISTIAN</t>
  </si>
  <si>
    <t>GERTRUDE</t>
  </si>
  <si>
    <t>RATSCHKA-GERTRUDE</t>
  </si>
  <si>
    <t>SCHOENER</t>
  </si>
  <si>
    <t>BETTINA</t>
  </si>
  <si>
    <t>SCHOENER-BETTINA</t>
  </si>
  <si>
    <t>TALKNER-FIONA</t>
  </si>
  <si>
    <t>CORALLO-CONSOLAZIONE VALENTINA</t>
  </si>
  <si>
    <t>31/01/1991</t>
  </si>
  <si>
    <t>DOLEI-SERGIO</t>
  </si>
  <si>
    <t>18/09/1981</t>
  </si>
  <si>
    <t>GLORIOSO-DOMENICO</t>
  </si>
  <si>
    <t>24/09/1978</t>
  </si>
  <si>
    <t>SAIA-VINCENZO</t>
  </si>
  <si>
    <t>MENDOLIA-BIAGIO</t>
  </si>
  <si>
    <t>DOB:12.08.1978</t>
  </si>
  <si>
    <t>MENDOLIA-FILIPPO</t>
  </si>
  <si>
    <t>DOB:20.05.2015</t>
  </si>
  <si>
    <t>MESSINA-CALOGERA ROSALINDA</t>
  </si>
  <si>
    <t>DOB:14.09.1975</t>
  </si>
  <si>
    <t>MISTRETTA-LEONARDO</t>
  </si>
  <si>
    <t>DOB:24.02.2020</t>
  </si>
  <si>
    <t>MISTRETTA-VINCENZO</t>
  </si>
  <si>
    <t>DOB:31.12.1984</t>
  </si>
  <si>
    <t>MISTRETTA-VITTORIA</t>
  </si>
  <si>
    <t>DOB:26.02.2018</t>
  </si>
  <si>
    <t>TRAMONTE-LORENA</t>
  </si>
  <si>
    <t>DOB:21.01.1986</t>
  </si>
  <si>
    <t>MUSTOLA-ROBERTA</t>
  </si>
  <si>
    <t>DOB:29.03.1984</t>
  </si>
  <si>
    <t>TROIANINI-ELEONORA</t>
  </si>
  <si>
    <t>DOB:17.09.2018</t>
  </si>
  <si>
    <t>TROIANINI-LEONARDO</t>
  </si>
  <si>
    <t>DOB:10.07.1984</t>
  </si>
  <si>
    <t>PAGANO-FRANCESCA RITA</t>
  </si>
  <si>
    <t>DOB:22.05.1964</t>
  </si>
  <si>
    <t>ZAPPALA-SALVATORE</t>
  </si>
  <si>
    <t>DOB:28.08.1966</t>
  </si>
  <si>
    <t>DE BILIO-SALVATORE</t>
  </si>
  <si>
    <t>PISANA-IGNAZIA</t>
  </si>
  <si>
    <t>FARRUGGIA-CATENA</t>
  </si>
  <si>
    <t>VELLA-LUIGI</t>
  </si>
  <si>
    <t>BARTOLOTTA-GIOVANNI</t>
  </si>
  <si>
    <t>GOLETTA-GIADA</t>
  </si>
  <si>
    <t>BELLIA-SANTA</t>
  </si>
  <si>
    <t>ITALIANO-RAIMONDO</t>
  </si>
  <si>
    <t>ITALIANO-AURORA</t>
  </si>
  <si>
    <t>ITALIANO-GIUSEPPE</t>
  </si>
  <si>
    <t>DE LEONARDIS-SIMONA</t>
  </si>
  <si>
    <t>SCALERA-MARZIA</t>
  </si>
  <si>
    <t>SCARFI</t>
  </si>
  <si>
    <t>SCARFI-DOMENICO</t>
  </si>
  <si>
    <t>EMANUELE SAVERIO</t>
  </si>
  <si>
    <t>SCARFI-EMANUELE SAVERIO</t>
  </si>
  <si>
    <t>SCARFI-ILARIA</t>
  </si>
  <si>
    <t>DOB:7.08.2015</t>
  </si>
  <si>
    <t>SPADARO-AMELIA</t>
  </si>
  <si>
    <t>SPADARO-FRANCESCO</t>
  </si>
  <si>
    <t>SPADARO-MATILDE</t>
  </si>
  <si>
    <t>DOB:9.07.2016</t>
  </si>
  <si>
    <t>SPADARO-MORGANA</t>
  </si>
  <si>
    <t>DOB:30.12.2017</t>
  </si>
  <si>
    <t>CONTI-SAFIRIA</t>
  </si>
  <si>
    <t>DOB:11.07.2016</t>
  </si>
  <si>
    <t>CONTI-SAMUELE</t>
  </si>
  <si>
    <t>STURIALE-MARISA</t>
  </si>
  <si>
    <t>FRANCHINA</t>
  </si>
  <si>
    <t>FRANCHINA-FRANCESCO</t>
  </si>
  <si>
    <t>SCOLARO</t>
  </si>
  <si>
    <t>SCOLARO-ALESSIA</t>
  </si>
  <si>
    <t>1ABATE/LUIGIVALERIO</t>
  </si>
  <si>
    <t>1ABATE/VALERIA</t>
  </si>
  <si>
    <t>1AIELLO/SERGIO</t>
  </si>
  <si>
    <t>1ALTOMARE/ANGELA</t>
  </si>
  <si>
    <t>ANASTASIO</t>
  </si>
  <si>
    <t>1ANASTASIO/ANNARITA</t>
  </si>
  <si>
    <t>ANTIGNANO</t>
  </si>
  <si>
    <t>1ANTIGNANO/MARIAGRAZIA</t>
  </si>
  <si>
    <t>1APRILE/MARIAROSARIA</t>
  </si>
  <si>
    <t>1ASCIONE/AURELIO</t>
  </si>
  <si>
    <t>1ASCIONE/GAETANO</t>
  </si>
  <si>
    <t>24/10/17</t>
  </si>
  <si>
    <t>1ASCIONE/ILARIA</t>
  </si>
  <si>
    <t>12/09/13</t>
  </si>
  <si>
    <t>1ASCIONE/LUIGI</t>
  </si>
  <si>
    <t>1ASCIONE/FABIANA</t>
  </si>
  <si>
    <t>1ASCIONE/KAROL</t>
  </si>
  <si>
    <t>1ASCIONE/SIMONE</t>
  </si>
  <si>
    <t>1BAIOCCHI/DAVIDE</t>
  </si>
  <si>
    <t>1BAIOCCHI/GIOVANNA</t>
  </si>
  <si>
    <t>1BARREA/LUIGI</t>
  </si>
  <si>
    <t>1BARRESE/ANTONELLA</t>
  </si>
  <si>
    <t>BEN SLIMANE</t>
  </si>
  <si>
    <t>MAHDIA</t>
  </si>
  <si>
    <t>TAHER</t>
  </si>
  <si>
    <t>20/02/2016</t>
  </si>
  <si>
    <t>1BENITEZPACCHA/LAURA</t>
  </si>
  <si>
    <t>1BUONO/GIANLUCA</t>
  </si>
  <si>
    <t>1CAPONE/ROSA</t>
  </si>
  <si>
    <t>1CAPONE/COSMO</t>
  </si>
  <si>
    <t>1CARNEVALE/NICOLA</t>
  </si>
  <si>
    <t>1CARUSO/GIUSEPPE</t>
  </si>
  <si>
    <t>1CARUSO/ANGELICA</t>
  </si>
  <si>
    <t>1CARUSO/BEATRICE</t>
  </si>
  <si>
    <t>1CARUSO/DIEGO</t>
  </si>
  <si>
    <t>1CASSANELLI/EMANUELA</t>
  </si>
  <si>
    <t>CATALETTO</t>
  </si>
  <si>
    <t>1CATALETTO/CRISTINA</t>
  </si>
  <si>
    <t>CINUS</t>
  </si>
  <si>
    <t>1CINUS/MICHELE</t>
  </si>
  <si>
    <t>1CIOBBO/MASSIMILIANO</t>
  </si>
  <si>
    <t>1CIOBBO/MANILA</t>
  </si>
  <si>
    <t>1CONSIGLIO/PATRIZIA</t>
  </si>
  <si>
    <t>1COZZOLINO/LUCIA</t>
  </si>
  <si>
    <t>1CULEIRS/DANIELE</t>
  </si>
  <si>
    <t>CULIERS</t>
  </si>
  <si>
    <t>1CULIERS/DONATO</t>
  </si>
  <si>
    <t>29/01/2019</t>
  </si>
  <si>
    <t>1DEFLORIO/ADRIANA</t>
  </si>
  <si>
    <t>1DELUCA/PASQUALINA</t>
  </si>
  <si>
    <t>1DEROSA/ALBERTO</t>
  </si>
  <si>
    <t>1DIBERNARDO/ANTONIO</t>
  </si>
  <si>
    <t>1DIBERNARDO/ANTONIOFRANCESCO</t>
  </si>
  <si>
    <t>1DIFIORE/ALESSIA</t>
  </si>
  <si>
    <t>1DILILLO/STEFANIA</t>
  </si>
  <si>
    <t>1DILORENZO/FRANCESCAANNA</t>
  </si>
  <si>
    <t>1DIMANGO/GRAZIA</t>
  </si>
  <si>
    <t>DI ROSSO</t>
  </si>
  <si>
    <t>1DIROSSO/ANTONELLA</t>
  </si>
  <si>
    <t>1DORSI/VINCENZO</t>
  </si>
  <si>
    <t>1FABBRICINO/EMILIANA</t>
  </si>
  <si>
    <t>1FABBRICINO/LUIGI</t>
  </si>
  <si>
    <t>1FABBRICINO/MICHELE</t>
  </si>
  <si>
    <t>FACCIOLLI</t>
  </si>
  <si>
    <t>1FACCIOLLI/BARBARA</t>
  </si>
  <si>
    <t>1FALCO/VERONICA</t>
  </si>
  <si>
    <t>1FAZZALARI/BEATRICE</t>
  </si>
  <si>
    <t>FELLECA</t>
  </si>
  <si>
    <t>1FELLECA/SONIA</t>
  </si>
  <si>
    <t>1FERRAIUOLO/MARIALUIGIA</t>
  </si>
  <si>
    <t>FERREIRA SANCHEZ</t>
  </si>
  <si>
    <t>1FERREIRASANCHEZ/YUNARYS</t>
  </si>
  <si>
    <t>1FERRONI/ALESSANDRA</t>
  </si>
  <si>
    <t>1FORESTIERI/MERI</t>
  </si>
  <si>
    <t xml:space="preserve">1FORTE/SALVATORE </t>
  </si>
  <si>
    <t xml:space="preserve"> INFT FORTE/AZZURRAINF</t>
  </si>
  <si>
    <t>1FROECHLICH/NICOLETTA</t>
  </si>
  <si>
    <t>1GALLICO/ANTONIO</t>
  </si>
  <si>
    <t>1GIELLA/PIETRO</t>
  </si>
  <si>
    <t>1GIELLA/GAETANO</t>
  </si>
  <si>
    <t>GIORDANI</t>
  </si>
  <si>
    <t>1GIORDANI/EMANUELE</t>
  </si>
  <si>
    <t>1GRANO/SILVANA</t>
  </si>
  <si>
    <t>1IANNIELLO/ANTIMO</t>
  </si>
  <si>
    <t>1IANNUCCI/MICHELA</t>
  </si>
  <si>
    <t>1LASCALEIA/ADELINA</t>
  </si>
  <si>
    <t>1LAGO/SIMONE</t>
  </si>
  <si>
    <t>1LAGO/ROBERTA</t>
  </si>
  <si>
    <t>1LAMA/RAFFAELLA</t>
  </si>
  <si>
    <t>1LAMBERTI/CARMEN</t>
  </si>
  <si>
    <t>1LAMBERTI/FRANCESCO</t>
  </si>
  <si>
    <t>1LANDOLFI/GIUSEPPE</t>
  </si>
  <si>
    <t>1LANDOLFI/FRANCESCOMARIA</t>
  </si>
  <si>
    <t>1LIA/GIUSEPPE</t>
  </si>
  <si>
    <t>1LONGO/MAURO</t>
  </si>
  <si>
    <t>1LUCIANO/DOMENICO</t>
  </si>
  <si>
    <t>1MANCINI/GINA</t>
  </si>
  <si>
    <t>1MANFREDI/MARTINA</t>
  </si>
  <si>
    <t>1MARAUCCI/SONIA</t>
  </si>
  <si>
    <t>1MARIANO/RENATO</t>
  </si>
  <si>
    <t>1MARINO/ANTONELLA</t>
  </si>
  <si>
    <t>1MARTELLA/GIACOMO</t>
  </si>
  <si>
    <t>1MARZOCCHELLA/NUNZIA</t>
  </si>
  <si>
    <t>1MASTRELIA/GIOVANNI</t>
  </si>
  <si>
    <t>MATARANTE</t>
  </si>
  <si>
    <t>LUCIO ROCCO</t>
  </si>
  <si>
    <t>1MATARANTE/LUCIOROCCO</t>
  </si>
  <si>
    <t>1MELLO/MASSIMO</t>
  </si>
  <si>
    <t>1MEROLILLO/LUANA</t>
  </si>
  <si>
    <t>1METRANGOLO/MARIACONSIGLIA</t>
  </si>
  <si>
    <t>1MICHELE/BUTI</t>
  </si>
  <si>
    <t>1MIGLIARO/MARIANNA</t>
  </si>
  <si>
    <t>1MINOPOLI/RAFFAELLA</t>
  </si>
  <si>
    <t>1MODUGNO/ANGELA</t>
  </si>
  <si>
    <t>19/03/18</t>
  </si>
  <si>
    <t>1MODUGNO/ELISABETTA</t>
  </si>
  <si>
    <t>INFT MODUGNO/VANESSA</t>
  </si>
  <si>
    <t xml:space="preserve">31/01/23 </t>
  </si>
  <si>
    <t>1MODUGNO/GIOVANNI</t>
  </si>
  <si>
    <t>14/06/19</t>
  </si>
  <si>
    <t>1MODUGNO/GIOVANNIANDRES</t>
  </si>
  <si>
    <t>1MODUGNO/ONOFRIO</t>
  </si>
  <si>
    <t>1MODUGNO/SHARONANGELIE</t>
  </si>
  <si>
    <t>09/12/15</t>
  </si>
  <si>
    <t>1MODUGNO/VALERIO</t>
  </si>
  <si>
    <t>1MODUGNO/VALERYABIGAIL</t>
  </si>
  <si>
    <t>17/04/13</t>
  </si>
  <si>
    <t>MONDOLA</t>
  </si>
  <si>
    <t>1MONDOLA/CIRA</t>
  </si>
  <si>
    <t>1NIGRO/LUCA</t>
  </si>
  <si>
    <t>NUGNES</t>
  </si>
  <si>
    <t>1NUGNES/SOFIA</t>
  </si>
  <si>
    <t>14/07/14</t>
  </si>
  <si>
    <t>1PACE/PATRIZIA</t>
  </si>
  <si>
    <t>1PALMIERI/ALFREDO</t>
  </si>
  <si>
    <t>1PALMIERI/FEDERICO</t>
  </si>
  <si>
    <t>1PALMIERI/GIORGIA</t>
  </si>
  <si>
    <t>1PALUMBO/ANNALISA</t>
  </si>
  <si>
    <t>1PAPALE/GIUSEPPINA</t>
  </si>
  <si>
    <t>1PETTI/ENZA</t>
  </si>
  <si>
    <t>1PICANO/LORENZO</t>
  </si>
  <si>
    <t>1PICANO/FRANCESCO</t>
  </si>
  <si>
    <t>1PICANO/DANIELE</t>
  </si>
  <si>
    <t>PIETROPAOLI</t>
  </si>
  <si>
    <t>1PIETROPAOLI/ANTONELLO</t>
  </si>
  <si>
    <t>1PISTILLO/ROSA</t>
  </si>
  <si>
    <t>1PISTUGGIA/CARMELA</t>
  </si>
  <si>
    <t>1POLITO/ORNELLA</t>
  </si>
  <si>
    <t>1PORCARO/DEMETRIO</t>
  </si>
  <si>
    <t>1PREZIOSA/MATTEO</t>
  </si>
  <si>
    <t>1PREZIOSA/DOMENICO</t>
  </si>
  <si>
    <t>1PUGLIA/MARCO</t>
  </si>
  <si>
    <t>1PUPI/ARIANNA</t>
  </si>
  <si>
    <t>QUARTUCCI</t>
  </si>
  <si>
    <t>1QUARTUCCI/GIACOMO</t>
  </si>
  <si>
    <t>1QUARTUCCI/LORENZO</t>
  </si>
  <si>
    <t>14/10/17</t>
  </si>
  <si>
    <t>1QUARTUCCI/PASQUALE</t>
  </si>
  <si>
    <t>09/07/14</t>
  </si>
  <si>
    <t>1RAIMO/FEDERICA</t>
  </si>
  <si>
    <t>1RAIMO/GAETANO</t>
  </si>
  <si>
    <t>1RAIMO/MARIAROSARIA</t>
  </si>
  <si>
    <t>1RAIMO/RAIMONDO</t>
  </si>
  <si>
    <t>1RENDINA/DOMENICO</t>
  </si>
  <si>
    <t>1RENDINA/FRANCESCO</t>
  </si>
  <si>
    <t>1ROCCO/MARIOGIACOMO</t>
  </si>
  <si>
    <t>1ROMANO/AGATA</t>
  </si>
  <si>
    <t>1RUSSO/MARIA</t>
  </si>
  <si>
    <t>RUSSO SPENA</t>
  </si>
  <si>
    <t>1RUSSOSPENA/ANTONELLAMARIA</t>
  </si>
  <si>
    <t>11/03/15</t>
  </si>
  <si>
    <t>1RUSSOSPENA/FRANCESCAPIA</t>
  </si>
  <si>
    <t>1RUSSOSPENA/FRANCESCO</t>
  </si>
  <si>
    <t>1SANNINO/MONICA</t>
  </si>
  <si>
    <t>1SAVASTANO/ERMELINDA</t>
  </si>
  <si>
    <t>SCALAS</t>
  </si>
  <si>
    <t>1SCALAS/ALICE</t>
  </si>
  <si>
    <t>1SERRA/AMALIA</t>
  </si>
  <si>
    <t>1SIMONETTI/CRISTINA</t>
  </si>
  <si>
    <t>1SPORTIELLO/DAVIDE</t>
  </si>
  <si>
    <t>1SPORTIELLO/JOSHUA</t>
  </si>
  <si>
    <t>1SPORTIELLO/MICHAELA</t>
  </si>
  <si>
    <t>29/04/2021</t>
  </si>
  <si>
    <t>1STIMOLA/SIMONA</t>
  </si>
  <si>
    <t>TATULLI</t>
  </si>
  <si>
    <t>1TATULLI/ANGELAMYA</t>
  </si>
  <si>
    <t>12/12/18</t>
  </si>
  <si>
    <t>1TATULLI/DAMIANO</t>
  </si>
  <si>
    <t>28/11/15</t>
  </si>
  <si>
    <t>1TATULLI/MICHELE</t>
  </si>
  <si>
    <t>1TIROZZI/LIVIO</t>
  </si>
  <si>
    <t>1TIROZZI/TOMMASO</t>
  </si>
  <si>
    <t>1TOMO/ANNARITA</t>
  </si>
  <si>
    <t>TONELLO</t>
  </si>
  <si>
    <t>1TONELLO/DAVIDE</t>
  </si>
  <si>
    <t>VALLETTI</t>
  </si>
  <si>
    <t>1VALLETTI/CIRA</t>
  </si>
  <si>
    <t>1VALLETTI/GIUSEPPE</t>
  </si>
  <si>
    <t>1VALLETTI/MICHELA</t>
  </si>
  <si>
    <t>1VALLETTI/NATALE</t>
  </si>
  <si>
    <t>1VALLETTI/PIO</t>
  </si>
  <si>
    <t>1VALLETTI/SALVATORE</t>
  </si>
  <si>
    <t>18/09/14</t>
  </si>
  <si>
    <t>VETTRAINO</t>
  </si>
  <si>
    <t>1VETTRAINO/GIONATA</t>
  </si>
  <si>
    <t>1VITALBA/LORENZO</t>
  </si>
  <si>
    <t>13/08/2020</t>
  </si>
  <si>
    <t>1VITALBA/LUIGI</t>
  </si>
  <si>
    <t>30/06/2016</t>
  </si>
  <si>
    <t>1VITALBA/MARIANO</t>
  </si>
  <si>
    <t>1VITIELLO/FRANCESCO</t>
  </si>
  <si>
    <t>1VITIELLO/CARLO</t>
  </si>
  <si>
    <t>24/02/2021</t>
  </si>
  <si>
    <t>1VITIELLO/ROSA</t>
  </si>
  <si>
    <t>1VOLPICELLI/ANNACARMELA</t>
  </si>
  <si>
    <t>1ZAPPIA/LUIGI</t>
  </si>
  <si>
    <t>ALDALI</t>
  </si>
  <si>
    <t>OZGENUR</t>
  </si>
  <si>
    <t>DOB:25.07.2001</t>
  </si>
  <si>
    <t>ALKATHEERI</t>
  </si>
  <si>
    <t>NOUF</t>
  </si>
  <si>
    <t>GENIUS</t>
  </si>
  <si>
    <t>ALKATHEERI NOUF</t>
  </si>
  <si>
    <t>ALMANSOORI</t>
  </si>
  <si>
    <t>MARIAM</t>
  </si>
  <si>
    <t>ALMANSOORI MARIAM</t>
  </si>
  <si>
    <t>BABARYTSKYY</t>
  </si>
  <si>
    <t>BABARYTSKYY OLEKSANDR</t>
  </si>
  <si>
    <t>BANJO</t>
  </si>
  <si>
    <t>BANJO SUSANNA</t>
  </si>
  <si>
    <t>BOGAN</t>
  </si>
  <si>
    <t>ADRIAN</t>
  </si>
  <si>
    <t>BOGAN ADRIAN</t>
  </si>
  <si>
    <t>DOB:9.12.1974</t>
  </si>
  <si>
    <t>DOB:5.01.1995</t>
  </si>
  <si>
    <t>GONZALEZSANDOVAL</t>
  </si>
  <si>
    <t>MIRIAMW</t>
  </si>
  <si>
    <t>GONZALEZSANDOVAL MIRIAMW</t>
  </si>
  <si>
    <t>HAJI</t>
  </si>
  <si>
    <t>MOHAMED HAJERA</t>
  </si>
  <si>
    <t>HAJI MOHAMED HAJERA</t>
  </si>
  <si>
    <t>MOHAMED WADIA</t>
  </si>
  <si>
    <t>HAJI MOHAMED WADIA</t>
  </si>
  <si>
    <t>DOB:7.10.1997</t>
  </si>
  <si>
    <t>IBRAHIM HALIL</t>
  </si>
  <si>
    <t>DOB:22.09.2000</t>
  </si>
  <si>
    <t>DOB:7.09.1961</t>
  </si>
  <si>
    <t>KUCHUGURNA</t>
  </si>
  <si>
    <t>VALERIYA</t>
  </si>
  <si>
    <t>KUCHUGURNA VALERIYA</t>
  </si>
  <si>
    <t>MADER</t>
  </si>
  <si>
    <t>MADER MANUEL</t>
  </si>
  <si>
    <t>MAIERHOFER</t>
  </si>
  <si>
    <t>MAIERHOFER JULIA</t>
  </si>
  <si>
    <t>DOB:5.08.1999</t>
  </si>
  <si>
    <t>MIKOVICS</t>
  </si>
  <si>
    <t>MIKOVICS MARK</t>
  </si>
  <si>
    <t>DOB:26.05.2006</t>
  </si>
  <si>
    <t>MATE</t>
  </si>
  <si>
    <t>MIKOVICS MATE</t>
  </si>
  <si>
    <t>DOB:21.05.2014</t>
  </si>
  <si>
    <t>ZSOLT</t>
  </si>
  <si>
    <t>MIKOVICS ZSOLT</t>
  </si>
  <si>
    <t>DOB:10.06.1980</t>
  </si>
  <si>
    <t>MYKHAILYK</t>
  </si>
  <si>
    <t>MYKHAILYK ANNA</t>
  </si>
  <si>
    <t>UMM E KALSOOM</t>
  </si>
  <si>
    <t>DOB:5.02.1982</t>
  </si>
  <si>
    <t>SZABO</t>
  </si>
  <si>
    <t>EDIT</t>
  </si>
  <si>
    <t>SZABO EDIT</t>
  </si>
  <si>
    <t>DOB:31.01.1975</t>
  </si>
  <si>
    <t>TAMRAZIAN</t>
  </si>
  <si>
    <t>TAMRAZIAN ELEONORA</t>
  </si>
  <si>
    <t>HEORHII</t>
  </si>
  <si>
    <t>TAMRAZIAN HEORHII</t>
  </si>
  <si>
    <t>TAMRAZIAN MAKSYM</t>
  </si>
  <si>
    <t>THIELE</t>
  </si>
  <si>
    <t>THIELE NANCY</t>
  </si>
  <si>
    <t>YOUNESS</t>
  </si>
  <si>
    <t>YOUNESS ELIANA</t>
  </si>
  <si>
    <t>DOB:31.12.2022</t>
  </si>
  <si>
    <t>ZHDANOVA</t>
  </si>
  <si>
    <t>RAZINA</t>
  </si>
  <si>
    <t>ZHDANOVA RAZINA</t>
  </si>
  <si>
    <t xml:space="preserve">CEGLIA    ANDREAGIUSEPPE            </t>
  </si>
  <si>
    <t>NO5712</t>
  </si>
  <si>
    <t xml:space="preserve">CEGLIA     ANTONIO                                </t>
  </si>
  <si>
    <t xml:space="preserve">CEGLIA       CRISTINA                     </t>
  </si>
  <si>
    <t xml:space="preserve">LADISA        GIOVANNA         </t>
  </si>
  <si>
    <t>ABDELHAFEZ</t>
  </si>
  <si>
    <t>SERAG</t>
  </si>
  <si>
    <t>ABDELHAFEZ SERAG</t>
  </si>
  <si>
    <t>DVORAK</t>
  </si>
  <si>
    <t>PAVEL</t>
  </si>
  <si>
    <t>DVORAK PAVEL</t>
  </si>
  <si>
    <t>GASPAROVIC</t>
  </si>
  <si>
    <t>GASPAROVIC PATRIK</t>
  </si>
  <si>
    <t>GROSCHOVA</t>
  </si>
  <si>
    <t>HAAGER</t>
  </si>
  <si>
    <t>ELZBIETA</t>
  </si>
  <si>
    <t>HAAGER ELZBIETA</t>
  </si>
  <si>
    <t>ILZAYTAWI</t>
  </si>
  <si>
    <t>ILZAYTAWI AISHA</t>
  </si>
  <si>
    <t>ILZAYTAWI MARIA</t>
  </si>
  <si>
    <t>JAMIYAN</t>
  </si>
  <si>
    <t>DOLGORSUREN</t>
  </si>
  <si>
    <t>JAMIYAN DOLGORSUREN</t>
  </si>
  <si>
    <t>KMECOVA</t>
  </si>
  <si>
    <t>KMECOVA MARTINA</t>
  </si>
  <si>
    <t>KUBOVICOVA</t>
  </si>
  <si>
    <t>ZUZANA</t>
  </si>
  <si>
    <t>KUBOVICOVA ZUZANA</t>
  </si>
  <si>
    <t>LEBEGERN</t>
  </si>
  <si>
    <t>LEBEGERN BIANCA</t>
  </si>
  <si>
    <t>LUKOVICSOVA</t>
  </si>
  <si>
    <t>LUKOVICSOVA LINDA</t>
  </si>
  <si>
    <t>MADZIKOVA</t>
  </si>
  <si>
    <t>MADZIKOVA ANNA</t>
  </si>
  <si>
    <t>MATSNIEVA</t>
  </si>
  <si>
    <t>MATSNIEVA NATALIIA</t>
  </si>
  <si>
    <t>NOTHNAGEL</t>
  </si>
  <si>
    <t>NOTHNAGEL RICHARD</t>
  </si>
  <si>
    <t>ROMAN</t>
  </si>
  <si>
    <t>MARKO</t>
  </si>
  <si>
    <t>ROMAN MARKO</t>
  </si>
  <si>
    <t>MATEJ</t>
  </si>
  <si>
    <t>ROMAN MATEJ</t>
  </si>
  <si>
    <t>ROMAN NINA</t>
  </si>
  <si>
    <t>SLABIHOUDEK</t>
  </si>
  <si>
    <t>SLABIHOUDEK MARTIN</t>
  </si>
  <si>
    <t>SLABIHOUDKOVA</t>
  </si>
  <si>
    <t>SLABIHOUDKOVA VIKTORIA</t>
  </si>
  <si>
    <t>SPISIAK</t>
  </si>
  <si>
    <t>STIEBLEHNER</t>
  </si>
  <si>
    <t>MAXIMILIAN</t>
  </si>
  <si>
    <t>STIEBLEHNER MAXIMILIAN</t>
  </si>
  <si>
    <t>TOMASIAK</t>
  </si>
  <si>
    <t>TOMASIAK ROBERT</t>
  </si>
  <si>
    <t>VOSSELER</t>
  </si>
  <si>
    <t>VOSSELER DANIELA</t>
  </si>
  <si>
    <t>VRABLICOVA</t>
  </si>
  <si>
    <t>VRABLICOVA LUCIA</t>
  </si>
  <si>
    <t>ZABIELIN</t>
  </si>
  <si>
    <t>ZABIELIN IVAN</t>
  </si>
  <si>
    <t>MACHOVA</t>
  </si>
  <si>
    <t>MARGARETA</t>
  </si>
  <si>
    <t>MACHOVA MARGARETA</t>
  </si>
  <si>
    <t>DURISOVA</t>
  </si>
  <si>
    <t>DANA</t>
  </si>
  <si>
    <t>DURISOVA DANA</t>
  </si>
  <si>
    <t>MACHO</t>
  </si>
  <si>
    <t>MACHO ROBERT</t>
  </si>
  <si>
    <t>BORKOVSKY</t>
  </si>
  <si>
    <t>BORKOVSKY STEFAN</t>
  </si>
  <si>
    <t>SEMBEROVA</t>
  </si>
  <si>
    <t>SEMBEROVA MICHAELA</t>
  </si>
  <si>
    <t>LOMBARDO LINDA</t>
  </si>
  <si>
    <t>ALISHAHI GHOMI MASOUD</t>
  </si>
  <si>
    <t>RUSSOTTI LUCIA</t>
  </si>
  <si>
    <t>CARDILLO PIERO ANDREA</t>
  </si>
  <si>
    <t>SANTANGELO CATERINA</t>
  </si>
  <si>
    <t>MENDOLIA ANGELO</t>
  </si>
  <si>
    <t>MENDOLIA SALVATORE</t>
  </si>
  <si>
    <t>MENDOLIA EMMA</t>
  </si>
  <si>
    <t>MAGGIORINO CARMELO</t>
  </si>
  <si>
    <t>BELLINVIA CARMELA</t>
  </si>
  <si>
    <t>CALLARI MASSIMILIANO</t>
  </si>
  <si>
    <t xml:space="preserve">VALERIA </t>
  </si>
  <si>
    <t xml:space="preserve">CARUSO VALERIA </t>
  </si>
  <si>
    <t>UNDER PNR GFRTFF/Booking made in the AP</t>
  </si>
  <si>
    <t>BILLECI</t>
  </si>
  <si>
    <t>BILLECI/MARIA</t>
  </si>
  <si>
    <t>15/05/78</t>
  </si>
  <si>
    <t>BIAGIO SALVATORE</t>
  </si>
  <si>
    <t>CAMPANA/BIAGIO SALVATORE</t>
  </si>
  <si>
    <t>24/03/91</t>
  </si>
  <si>
    <t>CHIANESE</t>
  </si>
  <si>
    <t>CHIANESE/DEBORAH</t>
  </si>
  <si>
    <t>26/05/88</t>
  </si>
  <si>
    <t>CICCARELLI/ANGELA</t>
  </si>
  <si>
    <t>10/08/86</t>
  </si>
  <si>
    <t>cirillo</t>
  </si>
  <si>
    <t>alberta</t>
  </si>
  <si>
    <t>CIRILLO/ALBERTA</t>
  </si>
  <si>
    <t>25/11/97</t>
  </si>
  <si>
    <t>D' AGOSTINO</t>
  </si>
  <si>
    <t>D AGOSTINO/ANTONIO</t>
  </si>
  <si>
    <t>DE SIMONE/VINCENZO</t>
  </si>
  <si>
    <t>13/02/12</t>
  </si>
  <si>
    <t>DELL AVERSANA/NICOLA</t>
  </si>
  <si>
    <t>31/03/85</t>
  </si>
  <si>
    <t>INF DELLAVERSANA/VINCENZO</t>
  </si>
  <si>
    <t>12/01/24</t>
  </si>
  <si>
    <t>IMMA</t>
  </si>
  <si>
    <t>DI LEO/IMMA</t>
  </si>
  <si>
    <t>DIONISIO</t>
  </si>
  <si>
    <t>DIONISIO/ANNA</t>
  </si>
  <si>
    <t>19/06/83</t>
  </si>
  <si>
    <t>ESPOSITO/GIUSEPPE</t>
  </si>
  <si>
    <t>FALANGA/LUIGI</t>
  </si>
  <si>
    <t>26/11/05</t>
  </si>
  <si>
    <t>FALANGA/MELISSA</t>
  </si>
  <si>
    <t>25/08/09</t>
  </si>
  <si>
    <t>PIETRO PAOLO</t>
  </si>
  <si>
    <t>FALANGA/PIETRO PAOLO</t>
  </si>
  <si>
    <t>29/01/74</t>
  </si>
  <si>
    <t>GIANNINO</t>
  </si>
  <si>
    <t>GIANNINO/PIETRO</t>
  </si>
  <si>
    <t>09/04/68</t>
  </si>
  <si>
    <t>maddaloni</t>
  </si>
  <si>
    <t>michela</t>
  </si>
  <si>
    <t>MADDALONI/MICHELA</t>
  </si>
  <si>
    <t>08/04/71</t>
  </si>
  <si>
    <t>MIRABELLA/MARIA CONCETTA</t>
  </si>
  <si>
    <t>NAPOLITANO/LUCIA</t>
  </si>
  <si>
    <t>23/01/85</t>
  </si>
  <si>
    <t>MARIARITA</t>
  </si>
  <si>
    <t>NAPOLITANO/MARIARITA</t>
  </si>
  <si>
    <t>05/04/93</t>
  </si>
  <si>
    <t>NOBILE</t>
  </si>
  <si>
    <t>NOBILE/KAROL</t>
  </si>
  <si>
    <t>14/10/19</t>
  </si>
  <si>
    <t>NOBILE/MARIO</t>
  </si>
  <si>
    <t>NOBILE/MARISOL</t>
  </si>
  <si>
    <t>PACETTO</t>
  </si>
  <si>
    <t>PACETTO/CHIARA</t>
  </si>
  <si>
    <t>22/02/98</t>
  </si>
  <si>
    <t>21/09/71</t>
  </si>
  <si>
    <t>RUSSO/GABRIELE</t>
  </si>
  <si>
    <t>04/08/12</t>
  </si>
  <si>
    <t>17/04/79</t>
  </si>
  <si>
    <t>TORIELLO</t>
  </si>
  <si>
    <t>TORIELLO/ADDOLORATA</t>
  </si>
  <si>
    <t>INF VALENTINO/CHIARA</t>
  </si>
  <si>
    <t>21/03/24</t>
  </si>
  <si>
    <t>VALENTINO/EMANUELE</t>
  </si>
  <si>
    <t>VITULANO</t>
  </si>
  <si>
    <t>ANNA VERONICA</t>
  </si>
  <si>
    <t>VITULANO/ANNA VERONICA</t>
  </si>
  <si>
    <t>18/07/74</t>
  </si>
  <si>
    <t>VUOLO</t>
  </si>
  <si>
    <t>VUOLO/MARIA</t>
  </si>
  <si>
    <t>ABETE</t>
  </si>
  <si>
    <t>JSV Partyamo</t>
  </si>
  <si>
    <t>ABETE/VERONICA</t>
  </si>
  <si>
    <t>ALTAVILLA</t>
  </si>
  <si>
    <t>ALTAVILLA/COSIMO</t>
  </si>
  <si>
    <t>ALTAVILLA/RICCARDO</t>
  </si>
  <si>
    <t>20/10/16</t>
  </si>
  <si>
    <t xml:space="preserve">ARMENIO                       </t>
  </si>
  <si>
    <t xml:space="preserve">ARMENIO /MARGHERITA          </t>
  </si>
  <si>
    <t>BARACCANI</t>
  </si>
  <si>
    <t>BARACCANI/NADIA</t>
  </si>
  <si>
    <t xml:space="preserve">BARBERIO/SERGIO                        </t>
  </si>
  <si>
    <t>03/09/49</t>
  </si>
  <si>
    <t>BOLOGNESE/DOMENICO</t>
  </si>
  <si>
    <t xml:space="preserve">BONGHI                        </t>
  </si>
  <si>
    <t xml:space="preserve">BONGHI /RAFFAELE            </t>
  </si>
  <si>
    <t xml:space="preserve">BONGHI /IOLANDA             </t>
  </si>
  <si>
    <t>CAMASSA</t>
  </si>
  <si>
    <t>NINO WILLIAM</t>
  </si>
  <si>
    <t>CAMASSA/NINO WILLIAM</t>
  </si>
  <si>
    <t xml:space="preserve">CANDITA                       </t>
  </si>
  <si>
    <t xml:space="preserve">CANDITA  /VITTORIA            </t>
  </si>
  <si>
    <t>CAPOZZA/VINCENZO</t>
  </si>
  <si>
    <t>CAPURRO</t>
  </si>
  <si>
    <t>CAPURRO/FRANCESCO</t>
  </si>
  <si>
    <t>CAPURRO/LORENZO</t>
  </si>
  <si>
    <t xml:space="preserve">MARIA DOMENICA                </t>
  </si>
  <si>
    <t xml:space="preserve">CARUCCI/MARIA DOMENICA                </t>
  </si>
  <si>
    <t>28/10/74</t>
  </si>
  <si>
    <t>CASCARANO</t>
  </si>
  <si>
    <t xml:space="preserve">CASCARANO/ALICE                         </t>
  </si>
  <si>
    <t>24/11/19</t>
  </si>
  <si>
    <t xml:space="preserve">CASCARANO/DOMENICO                      </t>
  </si>
  <si>
    <t>17/03/62</t>
  </si>
  <si>
    <t>18/10/24 </t>
  </si>
  <si>
    <t xml:space="preserve">CASCARANO/FRANCESCO                     </t>
  </si>
  <si>
    <t>10/07/90</t>
  </si>
  <si>
    <t xml:space="preserve">CASTALDI/FRANCESCO                     </t>
  </si>
  <si>
    <t>30/05/50</t>
  </si>
  <si>
    <t>CHEBAN</t>
  </si>
  <si>
    <t>TETYANA</t>
  </si>
  <si>
    <t>CHEBAN/TETYANA</t>
  </si>
  <si>
    <t>CUONZO</t>
  </si>
  <si>
    <t xml:space="preserve">CUONZO/FABIO                         </t>
  </si>
  <si>
    <t>27/07/85</t>
  </si>
  <si>
    <t xml:space="preserve">CUONZO/VITTORIO                      </t>
  </si>
  <si>
    <t>18/10/21</t>
  </si>
  <si>
    <t>D AGNELLI</t>
  </si>
  <si>
    <t xml:space="preserve">SILVANA                       </t>
  </si>
  <si>
    <t xml:space="preserve">D AGNELLI/SILVANA                       </t>
  </si>
  <si>
    <t>10/04/65</t>
  </si>
  <si>
    <t>D'AMBROSIO/ARCANGELO</t>
  </si>
  <si>
    <t xml:space="preserve">DE FRANCESCO/DANIELE                       </t>
  </si>
  <si>
    <t>09/02/94</t>
  </si>
  <si>
    <t xml:space="preserve">DE FRANCESCO/MATTIA                        </t>
  </si>
  <si>
    <t>28/03/20</t>
  </si>
  <si>
    <t>DELPOZZO</t>
  </si>
  <si>
    <t>DELPOZZO/FEDERICA</t>
  </si>
  <si>
    <t>15/09/16</t>
  </si>
  <si>
    <t>DELPOZZO/GIORGIA</t>
  </si>
  <si>
    <t>DELPOZZO/LEONARDO</t>
  </si>
  <si>
    <t>14/06/11</t>
  </si>
  <si>
    <t>DELPOZZO/MICHELE</t>
  </si>
  <si>
    <t>29/03/78</t>
  </si>
  <si>
    <t xml:space="preserve">DI GUGLIELMO                  </t>
  </si>
  <si>
    <t xml:space="preserve">FIORELLA CRISTINA   </t>
  </si>
  <si>
    <t xml:space="preserve">DI GUGLIELMO /FIORELLA CRISTINA   </t>
  </si>
  <si>
    <t>DIBENEDETTO/NICOLETTA</t>
  </si>
  <si>
    <t xml:space="preserve">DICATALDO/GAETANA                       </t>
  </si>
  <si>
    <t>24/12/72</t>
  </si>
  <si>
    <t>DIGREGORIO</t>
  </si>
  <si>
    <t>DIGREGORIO/SILVIO</t>
  </si>
  <si>
    <t>17/02/73</t>
  </si>
  <si>
    <t>FALCO/ROSANNA</t>
  </si>
  <si>
    <t xml:space="preserve">FILANNINO/FRANCESCA                     </t>
  </si>
  <si>
    <t>28/08/80</t>
  </si>
  <si>
    <t xml:space="preserve">FIORELLA/MARIA                         </t>
  </si>
  <si>
    <t>10/03/61</t>
  </si>
  <si>
    <t xml:space="preserve">GENOVA                        </t>
  </si>
  <si>
    <t xml:space="preserve">GENOVA  /RICCARDO            </t>
  </si>
  <si>
    <t xml:space="preserve">GENOVA    /STEFANO             </t>
  </si>
  <si>
    <t>GRIECO/GABRIELLA</t>
  </si>
  <si>
    <t>01/01/74</t>
  </si>
  <si>
    <t>LAFRANCESCHINA</t>
  </si>
  <si>
    <t xml:space="preserve">LAFRANCESCHINA/FRANCESCO                     </t>
  </si>
  <si>
    <t>25/08/14</t>
  </si>
  <si>
    <t xml:space="preserve">LAFRANCESCHINA/GIACOMO                       </t>
  </si>
  <si>
    <t>22/07/87</t>
  </si>
  <si>
    <t xml:space="preserve">LAFRANCESCHINA/LUCIA                         </t>
  </si>
  <si>
    <t>08/11/22</t>
  </si>
  <si>
    <t xml:space="preserve">LAMACCHIA/ROSA                          </t>
  </si>
  <si>
    <t>14/10/59</t>
  </si>
  <si>
    <t>LELLA</t>
  </si>
  <si>
    <t xml:space="preserve">LELLA/FRANCESCA                     </t>
  </si>
  <si>
    <t>07/06/92</t>
  </si>
  <si>
    <t>LISO/GRAZIA</t>
  </si>
  <si>
    <t xml:space="preserve">LOMBARDI                      </t>
  </si>
  <si>
    <t xml:space="preserve">LOMBARDI /COSIMA              </t>
  </si>
  <si>
    <t>LOSCIALE</t>
  </si>
  <si>
    <t>LOSCIALE/TERESA</t>
  </si>
  <si>
    <t>MAGLIULO</t>
  </si>
  <si>
    <t xml:space="preserve">MAGLIULO/GIUSEPPINA                    </t>
  </si>
  <si>
    <t>15/11/50</t>
  </si>
  <si>
    <t xml:space="preserve">MANCINI/CAMILLA                       </t>
  </si>
  <si>
    <t>01/08/56</t>
  </si>
  <si>
    <t xml:space="preserve">FRANCESCO SAVERIO             </t>
  </si>
  <si>
    <t xml:space="preserve">METTA/FRANCESCO SAVERIO             </t>
  </si>
  <si>
    <t>17/10/87</t>
  </si>
  <si>
    <t xml:space="preserve">METTA/VITTORIO                      </t>
  </si>
  <si>
    <t>29/08/20</t>
  </si>
  <si>
    <t>MICUNCO</t>
  </si>
  <si>
    <t xml:space="preserve">GERMANA                       </t>
  </si>
  <si>
    <t xml:space="preserve">MICUNCO/GERMANA                       </t>
  </si>
  <si>
    <t>24/11/84</t>
  </si>
  <si>
    <t xml:space="preserve">MICUNCO/NICOLA                        </t>
  </si>
  <si>
    <t>23/03/57</t>
  </si>
  <si>
    <t>MIGNANO</t>
  </si>
  <si>
    <t>MIGNANO/ROBERTO</t>
  </si>
  <si>
    <t>MISURACA</t>
  </si>
  <si>
    <t>MISURACA/MARZIA</t>
  </si>
  <si>
    <t>19/03/86</t>
  </si>
  <si>
    <t>MONTANUCCI</t>
  </si>
  <si>
    <t>MONTANUCCI/STEFANO</t>
  </si>
  <si>
    <t>PAPAGNI/VINCENZO</t>
  </si>
  <si>
    <t xml:space="preserve">PATERNOSTER/ARCANGELA                     </t>
  </si>
  <si>
    <t>06/08/91</t>
  </si>
  <si>
    <t xml:space="preserve">NUNZIA                        </t>
  </si>
  <si>
    <t xml:space="preserve">PEDONE/NUNZIA                        </t>
  </si>
  <si>
    <t>18/05/89</t>
  </si>
  <si>
    <t xml:space="preserve">PELUSO </t>
  </si>
  <si>
    <t>PELUSO /FRANCESCO PAOLO</t>
  </si>
  <si>
    <t>PORSENNA</t>
  </si>
  <si>
    <t xml:space="preserve">ENZO MARCELLO                 </t>
  </si>
  <si>
    <t xml:space="preserve">PORSENNA/ENZO MARCELLO                 </t>
  </si>
  <si>
    <t>Front Row Seat</t>
  </si>
  <si>
    <t>REGA/VALENTINA</t>
  </si>
  <si>
    <t xml:space="preserve">ANTONIO SABINO                </t>
  </si>
  <si>
    <t xml:space="preserve">SABATINO/ANTONIO SABINO                </t>
  </si>
  <si>
    <t>10/11/62</t>
  </si>
  <si>
    <t xml:space="preserve">FLORIANA                      </t>
  </si>
  <si>
    <t xml:space="preserve">SABATINO/FLORIANA                      </t>
  </si>
  <si>
    <t>19/09/88</t>
  </si>
  <si>
    <t xml:space="preserve">SABATINO/MORENA                        </t>
  </si>
  <si>
    <t>26/09/92</t>
  </si>
  <si>
    <t>SARACINO/ANTONIO</t>
  </si>
  <si>
    <t>ADL</t>
  </si>
  <si>
    <t>SASSO/LAURA</t>
  </si>
  <si>
    <t>SINISI/VINCENZO</t>
  </si>
  <si>
    <t xml:space="preserve">SMURRA                        </t>
  </si>
  <si>
    <t xml:space="preserve">ANNA ROSA           </t>
  </si>
  <si>
    <t>SMURRA /ANNA ROSA</t>
  </si>
  <si>
    <t>SUMMA</t>
  </si>
  <si>
    <t>SUMMA/ANTONIO</t>
  </si>
  <si>
    <t>05/01/15</t>
  </si>
  <si>
    <t xml:space="preserve">TISCI/GIOVANNI                      </t>
  </si>
  <si>
    <t>28/02/22</t>
  </si>
  <si>
    <t xml:space="preserve">TISCI/SABINO                        </t>
  </si>
  <si>
    <t>27/03/82</t>
  </si>
  <si>
    <t>TRISOLINI</t>
  </si>
  <si>
    <t xml:space="preserve">TRISOLINI/ANGELO                        </t>
  </si>
  <si>
    <t>23/08/05</t>
  </si>
  <si>
    <t xml:space="preserve">TRISOLINI/SARA                          </t>
  </si>
  <si>
    <t>11/12/03</t>
  </si>
  <si>
    <t>VALENZANO/SANTA</t>
  </si>
  <si>
    <t>25/02/82</t>
  </si>
  <si>
    <t xml:space="preserve">ZUCARO </t>
  </si>
  <si>
    <t>ZUCARO /GIUSEPPINA</t>
  </si>
  <si>
    <t xml:space="preserve">ZUCCARO/GRAZIA                        </t>
  </si>
  <si>
    <t>05/03/64</t>
  </si>
  <si>
    <t>ARBA</t>
  </si>
  <si>
    <t>ARBA/MELANIA</t>
  </si>
  <si>
    <t xml:space="preserve">ARDUINI                       </t>
  </si>
  <si>
    <t xml:space="preserve">DALILA              </t>
  </si>
  <si>
    <t xml:space="preserve">ARDUINI  /DALILA              </t>
  </si>
  <si>
    <t xml:space="preserve">ARDUINI  /IVAN                </t>
  </si>
  <si>
    <t xml:space="preserve">ARDUINI /SARA                </t>
  </si>
  <si>
    <t xml:space="preserve">ATTAR                         </t>
  </si>
  <si>
    <t xml:space="preserve">NAJAT               </t>
  </si>
  <si>
    <t xml:space="preserve">ATTAR                         /NAJAT               </t>
  </si>
  <si>
    <t xml:space="preserve">BENETAZZO                     </t>
  </si>
  <si>
    <t xml:space="preserve">IGOR                </t>
  </si>
  <si>
    <t xml:space="preserve">BENETAZZO/IGOR                </t>
  </si>
  <si>
    <t xml:space="preserve">LOGAN               </t>
  </si>
  <si>
    <t xml:space="preserve">BENETAZZO /LOGAN               </t>
  </si>
  <si>
    <t xml:space="preserve">BENZI                         </t>
  </si>
  <si>
    <t xml:space="preserve">BENZI /ANTONIO             </t>
  </si>
  <si>
    <t xml:space="preserve">CALA                          </t>
  </si>
  <si>
    <t xml:space="preserve">SUELA               </t>
  </si>
  <si>
    <t xml:space="preserve">CALA   /SUELA               </t>
  </si>
  <si>
    <t xml:space="preserve">CARAVAGGI                     </t>
  </si>
  <si>
    <t xml:space="preserve">CARAVAGGI  /MARCELLO            </t>
  </si>
  <si>
    <t xml:space="preserve">CARLIG                        </t>
  </si>
  <si>
    <t xml:space="preserve">CARLIG  /ANNA                </t>
  </si>
  <si>
    <t xml:space="preserve">CARLIG /FEDERICO            </t>
  </si>
  <si>
    <t xml:space="preserve">CAVESTRO                      </t>
  </si>
  <si>
    <t xml:space="preserve">CAVESTRO  /ANNA                </t>
  </si>
  <si>
    <t>CHICCO</t>
  </si>
  <si>
    <t>CHICCO/ANTONELLA</t>
  </si>
  <si>
    <t xml:space="preserve">COLLINI                       </t>
  </si>
  <si>
    <t xml:space="preserve">FABRIZIO            </t>
  </si>
  <si>
    <t xml:space="preserve">COLLINI /FABRIZIO            </t>
  </si>
  <si>
    <t xml:space="preserve">COMANDINI                     </t>
  </si>
  <si>
    <t xml:space="preserve">COMANDINI/ELENA               </t>
  </si>
  <si>
    <t xml:space="preserve">DE VETTORI                    </t>
  </si>
  <si>
    <t xml:space="preserve">DE VETTORI /RICCARDO            </t>
  </si>
  <si>
    <t xml:space="preserve">FABRIS                        </t>
  </si>
  <si>
    <t xml:space="preserve">LINO                </t>
  </si>
  <si>
    <t xml:space="preserve">FABRIS /LINO                </t>
  </si>
  <si>
    <t>FORMENTIN</t>
  </si>
  <si>
    <t>FORMENTIN/ANGELA</t>
  </si>
  <si>
    <t>GIANFERRARI</t>
  </si>
  <si>
    <t>GIANFERRARI/STEFANO</t>
  </si>
  <si>
    <t xml:space="preserve">GIOVINAZZO                    </t>
  </si>
  <si>
    <t xml:space="preserve">GIOVINAZZO  /EMILIA              </t>
  </si>
  <si>
    <t xml:space="preserve">JURNY                         </t>
  </si>
  <si>
    <t xml:space="preserve">JURNY   /ELENA               </t>
  </si>
  <si>
    <t xml:space="preserve">LAGO                          </t>
  </si>
  <si>
    <t xml:space="preserve">LAGO   /CLAUDIA             </t>
  </si>
  <si>
    <t>LANZILLOTTA</t>
  </si>
  <si>
    <t>LANZILLOTTA/MASSIMO</t>
  </si>
  <si>
    <t xml:space="preserve">LUNGER                        </t>
  </si>
  <si>
    <t xml:space="preserve">KARIN               </t>
  </si>
  <si>
    <t xml:space="preserve">LUNGER                        /KARIN               </t>
  </si>
  <si>
    <t xml:space="preserve">MANTOVANI                     </t>
  </si>
  <si>
    <t xml:space="preserve">ALICE               </t>
  </si>
  <si>
    <t xml:space="preserve">MANTOVANI  /ALICE               </t>
  </si>
  <si>
    <t xml:space="preserve">MANTOVANI /ANNA                </t>
  </si>
  <si>
    <t xml:space="preserve">MANTOVANI /GIULIANO            </t>
  </si>
  <si>
    <t xml:space="preserve">MASCARIN                      </t>
  </si>
  <si>
    <t xml:space="preserve">MASCARIN /FRANCA              </t>
  </si>
  <si>
    <t xml:space="preserve">MAYREGGER                     </t>
  </si>
  <si>
    <t xml:space="preserve">MAYREGGER /CHIARA              </t>
  </si>
  <si>
    <t xml:space="preserve">MERCANZIN                     </t>
  </si>
  <si>
    <t xml:space="preserve">MERCANZIN   /ROSSELLA            </t>
  </si>
  <si>
    <t xml:space="preserve">ODORIZZI                      </t>
  </si>
  <si>
    <t xml:space="preserve">ODORIZZI   /ROBERTO             </t>
  </si>
  <si>
    <t xml:space="preserve">PALTRINIERI                   </t>
  </si>
  <si>
    <t xml:space="preserve">ARES                </t>
  </si>
  <si>
    <t xml:space="preserve">PALTRINIERI   /ARES                </t>
  </si>
  <si>
    <t xml:space="preserve">PALTRINIERI /FILIPPO             </t>
  </si>
  <si>
    <t xml:space="preserve">POLI  /BARBARA             </t>
  </si>
  <si>
    <t xml:space="preserve">RADICCHI                      </t>
  </si>
  <si>
    <t xml:space="preserve">BERNARDETTA         </t>
  </si>
  <si>
    <t xml:space="preserve">RADICCHI /BERNARDETTA         </t>
  </si>
  <si>
    <t xml:space="preserve">RIPAMONTI                     </t>
  </si>
  <si>
    <t xml:space="preserve">RIPAMONTI  /ELENA               </t>
  </si>
  <si>
    <t xml:space="preserve">RIPAMONTI  /SERENA              </t>
  </si>
  <si>
    <t xml:space="preserve">TASIN                         </t>
  </si>
  <si>
    <t xml:space="preserve">TASIN  /ANTONELLA           </t>
  </si>
  <si>
    <t xml:space="preserve">TISSELLI                      </t>
  </si>
  <si>
    <t xml:space="preserve">TISSELLI  /GIULIANO            </t>
  </si>
  <si>
    <t xml:space="preserve">TRAVANUT                      </t>
  </si>
  <si>
    <t xml:space="preserve">TRAVANUT /GIANLUCA            </t>
  </si>
  <si>
    <t xml:space="preserve">VITTORI                       </t>
  </si>
  <si>
    <t xml:space="preserve">VITTORI  /FRANCESCA           </t>
  </si>
  <si>
    <t xml:space="preserve">ZANGHERI                      </t>
  </si>
  <si>
    <t xml:space="preserve">ESTERINA            </t>
  </si>
  <si>
    <t>ZANGHERI /ESTERINA</t>
  </si>
  <si>
    <t>ACCARDO</t>
  </si>
  <si>
    <t>ACCARDO ALBERTO</t>
  </si>
  <si>
    <t>09/01/16</t>
  </si>
  <si>
    <t>ACCARDO ALESSANDRO</t>
  </si>
  <si>
    <t>09/01/84</t>
  </si>
  <si>
    <t>ACCARDO CLAUDIA</t>
  </si>
  <si>
    <t>01/08/17</t>
  </si>
  <si>
    <t>ALBANO VALERIA</t>
  </si>
  <si>
    <t>23/09/84</t>
  </si>
  <si>
    <t>AMANTEA</t>
  </si>
  <si>
    <t>AMANTEA MIRKO</t>
  </si>
  <si>
    <t>AMATRUDO</t>
  </si>
  <si>
    <t>AMATRUDO CAROLINA</t>
  </si>
  <si>
    <t>09/01/85</t>
  </si>
  <si>
    <t>AVERAIMO</t>
  </si>
  <si>
    <t>AVERAIMO LEONARDO</t>
  </si>
  <si>
    <t>17/01/22</t>
  </si>
  <si>
    <t>AVERAIMO PASQUALE</t>
  </si>
  <si>
    <t>31/01/88</t>
  </si>
  <si>
    <t>BENVENUTO</t>
  </si>
  <si>
    <t>BENVENUTO DANIELA</t>
  </si>
  <si>
    <t>BIFULCO LINDA</t>
  </si>
  <si>
    <t>15/07/16</t>
  </si>
  <si>
    <t>PIETRO ROMEO</t>
  </si>
  <si>
    <t>BIFULCO PIETRO ROMEO</t>
  </si>
  <si>
    <t>25/05/14</t>
  </si>
  <si>
    <t>BIFULCO RAFFAELE</t>
  </si>
  <si>
    <t>BLASI VALENTINA</t>
  </si>
  <si>
    <t>16/04/88</t>
  </si>
  <si>
    <t>BUCALO</t>
  </si>
  <si>
    <t>ANTONINO JOSE’</t>
  </si>
  <si>
    <t>BUCALO ANTONINO JOSE’</t>
  </si>
  <si>
    <t>BUCALO ALESSIA</t>
  </si>
  <si>
    <t>17/04/2017</t>
  </si>
  <si>
    <t>BUONOCORE CARMINE</t>
  </si>
  <si>
    <t>07/01/76</t>
  </si>
  <si>
    <t>BUONOCORE GIUSEPPE</t>
  </si>
  <si>
    <t>08/04/13</t>
  </si>
  <si>
    <t>CHIANESE SIMEONE</t>
  </si>
  <si>
    <t>CHIANESE GIOVANNI</t>
  </si>
  <si>
    <t>CHIANESE GIULIA</t>
  </si>
  <si>
    <t>ORAZIO</t>
  </si>
  <si>
    <t>CIANCIO ORAZIO</t>
  </si>
  <si>
    <t>30/06/14</t>
  </si>
  <si>
    <t>CICCIA</t>
  </si>
  <si>
    <t>CICCIA VALTER</t>
  </si>
  <si>
    <t>CIPULLO ANGELO</t>
  </si>
  <si>
    <t>29/06/13</t>
  </si>
  <si>
    <t>CIPULLO EDOARDO</t>
  </si>
  <si>
    <t>CIPULLO NICOLA</t>
  </si>
  <si>
    <t>20/02/77</t>
  </si>
  <si>
    <t>ABELE</t>
  </si>
  <si>
    <t>CIRILLO ABELE</t>
  </si>
  <si>
    <t>CIRILLO RAFFAELE</t>
  </si>
  <si>
    <t>ESTATICO</t>
  </si>
  <si>
    <t>CLEMENTINA ESTATICO</t>
  </si>
  <si>
    <t>CRISTINO</t>
  </si>
  <si>
    <t>CRISTINO ROBERTO</t>
  </si>
  <si>
    <t>D ACUNTO</t>
  </si>
  <si>
    <t>D ACUNTO ANTONIO</t>
  </si>
  <si>
    <t>09/08/19</t>
  </si>
  <si>
    <t>D ACUNTO GIORGIA</t>
  </si>
  <si>
    <t>12/07/17</t>
  </si>
  <si>
    <t>D ACUNTO MARCO</t>
  </si>
  <si>
    <t>D ACUNTO MIRKO</t>
  </si>
  <si>
    <t>26/12/22</t>
  </si>
  <si>
    <t>DAMBROSIO VERONICA</t>
  </si>
  <si>
    <t>ADALGISA</t>
  </si>
  <si>
    <t>DE BIASE ADALGISA</t>
  </si>
  <si>
    <t>DE COLA</t>
  </si>
  <si>
    <t>ORSOLA</t>
  </si>
  <si>
    <t>DE COLA ORSOLA</t>
  </si>
  <si>
    <t>13/02/71</t>
  </si>
  <si>
    <t>DE LUCA MARIANNA</t>
  </si>
  <si>
    <t xml:space="preserve">D'ELIA </t>
  </si>
  <si>
    <t>D'ELIA  CATERINA</t>
  </si>
  <si>
    <t>DEPOMPEIS</t>
  </si>
  <si>
    <t>DEPOMPEIS ALESSANDRO</t>
  </si>
  <si>
    <t>AURORA MARIA</t>
  </si>
  <si>
    <t>DEPOMPEIS AURORA MARIA</t>
  </si>
  <si>
    <t>20/01/16</t>
  </si>
  <si>
    <t>DEPOMPEIS VINCENZO</t>
  </si>
  <si>
    <t>24/05/14</t>
  </si>
  <si>
    <t>DERAMO</t>
  </si>
  <si>
    <t>DERAMO IDA</t>
  </si>
  <si>
    <t>DI FIORE ANTONIO</t>
  </si>
  <si>
    <t>DI GIOSIO</t>
  </si>
  <si>
    <t>DI GIOSIO GAIA</t>
  </si>
  <si>
    <t>03/01/22</t>
  </si>
  <si>
    <t>DI GIOSIO PASQUALE</t>
  </si>
  <si>
    <t>27/09/90</t>
  </si>
  <si>
    <t>SWAMI</t>
  </si>
  <si>
    <t>DI GIOSIO SWAMI</t>
  </si>
  <si>
    <t>17/06/19</t>
  </si>
  <si>
    <t>MICHELE ANGELO</t>
  </si>
  <si>
    <t>DI PALMA MICHELE ANGELO</t>
  </si>
  <si>
    <t>19/05/68</t>
  </si>
  <si>
    <t>DI SOMMA</t>
  </si>
  <si>
    <t>DI SOMMA CLEMENTE</t>
  </si>
  <si>
    <t>MARIA GIULIA</t>
  </si>
  <si>
    <t>DIANA MARIA GIULIA</t>
  </si>
  <si>
    <t>DU PLESSIS</t>
  </si>
  <si>
    <t>SUZEL</t>
  </si>
  <si>
    <t>DU PLESSIS SUZEL</t>
  </si>
  <si>
    <t>14/10/72</t>
  </si>
  <si>
    <t>ELEZI</t>
  </si>
  <si>
    <t>ARISTIR</t>
  </si>
  <si>
    <t>ELEZI ARISTIR</t>
  </si>
  <si>
    <t>ELEZI SILVANA</t>
  </si>
  <si>
    <t>MATIAS</t>
  </si>
  <si>
    <t>ELEZI MATIAS</t>
  </si>
  <si>
    <t>EVELINA</t>
  </si>
  <si>
    <t>ELEZI EVELINA</t>
  </si>
  <si>
    <t>EMANUELE PUGLIESE</t>
  </si>
  <si>
    <t>ERDIK</t>
  </si>
  <si>
    <t>BEDIRHAN</t>
  </si>
  <si>
    <t>ERDIK BEDIRHAN</t>
  </si>
  <si>
    <t>ESPOSITO GIUSEPPE</t>
  </si>
  <si>
    <t>ESPOSITO ALESSANDRA</t>
  </si>
  <si>
    <t>26/02/89</t>
  </si>
  <si>
    <t>ESPOSITO ANGELA</t>
  </si>
  <si>
    <t>03/12/84</t>
  </si>
  <si>
    <t>FASCIA</t>
  </si>
  <si>
    <t>FASCIA ROSANNA</t>
  </si>
  <si>
    <t>FERA</t>
  </si>
  <si>
    <t>FERA FRANCESCA</t>
  </si>
  <si>
    <t>FIOLA ANTONIO</t>
  </si>
  <si>
    <t>22/10/76</t>
  </si>
  <si>
    <t>FRONCILLO</t>
  </si>
  <si>
    <t>FRONCILLO DOMENICO</t>
  </si>
  <si>
    <t>27/09/17</t>
  </si>
  <si>
    <t>FRONCILLO STEFANO</t>
  </si>
  <si>
    <t>04/01/87</t>
  </si>
  <si>
    <t>GALANTE FABIO</t>
  </si>
  <si>
    <t>07/10/77</t>
  </si>
  <si>
    <t>GALANTE GAIA</t>
  </si>
  <si>
    <t>07/06/11</t>
  </si>
  <si>
    <t>GALANTE RAFFAELE</t>
  </si>
  <si>
    <t>14/06/16</t>
  </si>
  <si>
    <t>GALLO ADRIANA</t>
  </si>
  <si>
    <t>GALLO CONCETTA</t>
  </si>
  <si>
    <t>GANDOLFO</t>
  </si>
  <si>
    <t>RAFFAELLA MARIA</t>
  </si>
  <si>
    <t>GANDOLFO RAFFAELLA MARIA</t>
  </si>
  <si>
    <t>GATTA FABIO</t>
  </si>
  <si>
    <t>GATTA LEONARDO</t>
  </si>
  <si>
    <t>15/07/2022</t>
  </si>
  <si>
    <t>GATTA LUIGI</t>
  </si>
  <si>
    <t>GATTA MONICA</t>
  </si>
  <si>
    <t>GIACOBBE</t>
  </si>
  <si>
    <t>GIACOBBE MASSIMO</t>
  </si>
  <si>
    <t>GIACOBBE ARIANNA</t>
  </si>
  <si>
    <t>GIORDANO ROSA</t>
  </si>
  <si>
    <t>GIUSEPPE PUGLIESE</t>
  </si>
  <si>
    <t>GRASSI NICOLETTA</t>
  </si>
  <si>
    <t>GRIMALDI CRISTINA</t>
  </si>
  <si>
    <t>GUARRACINO</t>
  </si>
  <si>
    <t>GUARRACINO FILIPPO</t>
  </si>
  <si>
    <t>GENNARO FILIPPO</t>
  </si>
  <si>
    <t>GUARRACINO GENNARO FILIPPO</t>
  </si>
  <si>
    <t>26/05/18</t>
  </si>
  <si>
    <t>GUARRACINO LUDOVICA</t>
  </si>
  <si>
    <t>17/06/14</t>
  </si>
  <si>
    <t>IADONISI</t>
  </si>
  <si>
    <t>IADONISI TERESA</t>
  </si>
  <si>
    <t>21/10/81</t>
  </si>
  <si>
    <t>ILIE</t>
  </si>
  <si>
    <t>IULIA</t>
  </si>
  <si>
    <t>ILIE IULIA</t>
  </si>
  <si>
    <t>ISOLA</t>
  </si>
  <si>
    <t>Travel Agency</t>
  </si>
  <si>
    <t>ISOLA ANTONIO MARIA</t>
  </si>
  <si>
    <t>27/10/16</t>
  </si>
  <si>
    <t>ISOLA CARLO</t>
  </si>
  <si>
    <t>IZZO</t>
  </si>
  <si>
    <t>IZZO GIANLUCA</t>
  </si>
  <si>
    <t>LA GALA</t>
  </si>
  <si>
    <t>LA GALA FRANCESCA</t>
  </si>
  <si>
    <t>01/12/58</t>
  </si>
  <si>
    <t>LIBERATORE</t>
  </si>
  <si>
    <t>LIBERATORE LORENZO</t>
  </si>
  <si>
    <t>MADONNA</t>
  </si>
  <si>
    <t>MADONNA ANNA</t>
  </si>
  <si>
    <t>MAISTO MARIA</t>
  </si>
  <si>
    <t>MANDARA</t>
  </si>
  <si>
    <t>MANDARA MICHELE</t>
  </si>
  <si>
    <t>MANDARA DARIO</t>
  </si>
  <si>
    <t>MANDARA FABRIZIO</t>
  </si>
  <si>
    <t>MANDARA PAOLO</t>
  </si>
  <si>
    <t>MARINELLI ANNA</t>
  </si>
  <si>
    <t>MARTINELLI GIUSEPPE</t>
  </si>
  <si>
    <t>MARTINELLI MARIA</t>
  </si>
  <si>
    <t>MARZULLO FRANCESCO</t>
  </si>
  <si>
    <t>09/02/78</t>
  </si>
  <si>
    <t>MARZULLO GAIA</t>
  </si>
  <si>
    <t>16/05/13</t>
  </si>
  <si>
    <t>MARZULLO LUCA</t>
  </si>
  <si>
    <t>13/12/07</t>
  </si>
  <si>
    <t>MASSA SALVATORE</t>
  </si>
  <si>
    <t xml:space="preserve">MORGA </t>
  </si>
  <si>
    <t>MORGA  FRANCESCA</t>
  </si>
  <si>
    <t>MORGA  ROBERTO</t>
  </si>
  <si>
    <t>MOSCA CARMEN</t>
  </si>
  <si>
    <t>MOSCA CHIARA</t>
  </si>
  <si>
    <t>MOSCA EMILIA</t>
  </si>
  <si>
    <t>GIANCARLO ALAIN</t>
  </si>
  <si>
    <t>MOSCA GIANCARLO ALAIN</t>
  </si>
  <si>
    <t>MOSCA PAOLA</t>
  </si>
  <si>
    <t>MOSCATO</t>
  </si>
  <si>
    <t>MOSCATO FRANCA</t>
  </si>
  <si>
    <t>NAPOLITANO CARMELA</t>
  </si>
  <si>
    <t>FRANCA ANGELINA</t>
  </si>
  <si>
    <t>NAPPI FRANCA ANGELINA</t>
  </si>
  <si>
    <t>ODOHERTY</t>
  </si>
  <si>
    <t>ODOHERTY BRIAN</t>
  </si>
  <si>
    <t>PALLADINO VINCENZO</t>
  </si>
  <si>
    <t>PALLADINO MAURIZIO</t>
  </si>
  <si>
    <t>PALLADINO LUISA</t>
  </si>
  <si>
    <t>PANICO GIORGIA</t>
  </si>
  <si>
    <t>29/04/89</t>
  </si>
  <si>
    <t>PARISI SAVERIO</t>
  </si>
  <si>
    <t>GIORDANA</t>
  </si>
  <si>
    <t>PARISI GIORDANA</t>
  </si>
  <si>
    <t>PARISI TOMMASO</t>
  </si>
  <si>
    <t>PATRICIELLO</t>
  </si>
  <si>
    <t>PATRICIELLO SIMONA</t>
  </si>
  <si>
    <t>PELLEGRINO LUCIA</t>
  </si>
  <si>
    <t>PERSICO ALESSANDRO</t>
  </si>
  <si>
    <t>PERSICO CHIARA</t>
  </si>
  <si>
    <t>PERSICO GIORGIA</t>
  </si>
  <si>
    <t>PICIOCCHI</t>
  </si>
  <si>
    <t>PICIOCCHI FABIANA</t>
  </si>
  <si>
    <t>02/03/09</t>
  </si>
  <si>
    <t>PICIOCCHI GIOVANNI</t>
  </si>
  <si>
    <t>03/06/71</t>
  </si>
  <si>
    <t>PICIOCCHI RICCARDO</t>
  </si>
  <si>
    <t>09/07/07</t>
  </si>
  <si>
    <t>PINTO VALERIA</t>
  </si>
  <si>
    <t>PIQUE ESPOSITO</t>
  </si>
  <si>
    <t>PIQUE ESPOSITO GIULIA</t>
  </si>
  <si>
    <t>26/05/22</t>
  </si>
  <si>
    <t>PIQUE GARCES</t>
  </si>
  <si>
    <t>ALEJANDRO</t>
  </si>
  <si>
    <t>PIQUE GARCES ALEJANDRO</t>
  </si>
  <si>
    <t>22/06/78</t>
  </si>
  <si>
    <t>RAGOZZINO</t>
  </si>
  <si>
    <t>RAGOZZINO ANTONIO</t>
  </si>
  <si>
    <t>RAGOZZINO AURORA</t>
  </si>
  <si>
    <t>RAGOZZINO ENRICO</t>
  </si>
  <si>
    <t>RONCA MICHELA</t>
  </si>
  <si>
    <t>ROSTAN</t>
  </si>
  <si>
    <t>ROSTAN VALENTINA</t>
  </si>
  <si>
    <t>SANTORO STEFANIA</t>
  </si>
  <si>
    <t>15/01/82</t>
  </si>
  <si>
    <t>SEVERINO ANTONIETTA</t>
  </si>
  <si>
    <t>SIMEOLI MARIA</t>
  </si>
  <si>
    <t>22/04/87</t>
  </si>
  <si>
    <t>SIVIGLIA</t>
  </si>
  <si>
    <t>SIVIGLIA CRISTINA</t>
  </si>
  <si>
    <t>08/09/81</t>
  </si>
  <si>
    <t>TARALLO</t>
  </si>
  <si>
    <t>TARALLO ANDREA</t>
  </si>
  <si>
    <t>MARIASOLE</t>
  </si>
  <si>
    <t>TARALLO MARIASOLE</t>
  </si>
  <si>
    <t>TEGOLO</t>
  </si>
  <si>
    <t>TEGOLO ANTONIO</t>
  </si>
  <si>
    <t>VITTORIA SIMONE</t>
  </si>
  <si>
    <t>VITTORIA LUCIANO</t>
  </si>
  <si>
    <t>VOLPICELLI ANTONIO</t>
  </si>
  <si>
    <t>YIGIT</t>
  </si>
  <si>
    <t>BAYRAM</t>
  </si>
  <si>
    <t>YIGIT BAYRAM</t>
  </si>
  <si>
    <t>ALIPERTI</t>
  </si>
  <si>
    <t>ALIPERTI/FRANCO</t>
  </si>
  <si>
    <t>allegro</t>
  </si>
  <si>
    <t>clara</t>
  </si>
  <si>
    <t>ALLEGRO/CLARA</t>
  </si>
  <si>
    <t>ALZATI</t>
  </si>
  <si>
    <t>ALZATI/ANGELA</t>
  </si>
  <si>
    <t>ARENA/RENATO</t>
  </si>
  <si>
    <t>ARTIACO</t>
  </si>
  <si>
    <t>ARTIACO/PASQUALE</t>
  </si>
  <si>
    <t>ARTIACO/MARTINA</t>
  </si>
  <si>
    <t>BATTAGLIA/DIEGO</t>
  </si>
  <si>
    <t>27/03/2015</t>
  </si>
  <si>
    <t>BATTAGLIA/DOMENICO</t>
  </si>
  <si>
    <t>BIANCO/ANNAMARIA</t>
  </si>
  <si>
    <t>BORRELLI/CARMELA</t>
  </si>
  <si>
    <t>BORRELLI/GAETANO</t>
  </si>
  <si>
    <t>BORRELLI/RAFFAELE</t>
  </si>
  <si>
    <t>borrelli</t>
  </si>
  <si>
    <t>margherita</t>
  </si>
  <si>
    <t>BORRELLI/MARGHERITA</t>
  </si>
  <si>
    <t>BOVE/TERESA</t>
  </si>
  <si>
    <t>BRESCIA/EMILIA</t>
  </si>
  <si>
    <t>BRIGNOLI</t>
  </si>
  <si>
    <t>BRIGNOLI/VINCENZO</t>
  </si>
  <si>
    <t>calzolaio</t>
  </si>
  <si>
    <t>marianna</t>
  </si>
  <si>
    <t>CALZOLAIO/MARIANNA</t>
  </si>
  <si>
    <t>CARLINO/RAFFAELE</t>
  </si>
  <si>
    <t>COCOZZA/EDUARDO</t>
  </si>
  <si>
    <t>COLATO</t>
  </si>
  <si>
    <t>COLATO/ANTONIETTA</t>
  </si>
  <si>
    <t>D'ANGELI</t>
  </si>
  <si>
    <t>D ANGELI/GENNARO</t>
  </si>
  <si>
    <t>D ANGELI/GINEVRA</t>
  </si>
  <si>
    <t>D ANGELI/LUIGI</t>
  </si>
  <si>
    <t>DE GAETANO</t>
  </si>
  <si>
    <t>DE GAETANO/SERENA</t>
  </si>
  <si>
    <t>ESPOSITO/GABRIELLA</t>
  </si>
  <si>
    <t>ESPOSITO/ALBERTO</t>
  </si>
  <si>
    <t>ESPOSITO/GENNARO</t>
  </si>
  <si>
    <t>ESPOSITO/TOMMASO</t>
  </si>
  <si>
    <t>FERGOLA</t>
  </si>
  <si>
    <t>FERGOLA/ELENA</t>
  </si>
  <si>
    <t>FERRIELLO</t>
  </si>
  <si>
    <t>FERRIELLO/FLORA</t>
  </si>
  <si>
    <t>GRECO/ROBERTA</t>
  </si>
  <si>
    <t>IPPOLITO/STEFANIA</t>
  </si>
  <si>
    <t>LIMATOLA</t>
  </si>
  <si>
    <t>LIMATOLA/EMANUELA</t>
  </si>
  <si>
    <t>MANZELLA</t>
  </si>
  <si>
    <t>MANZELLA/CIRO</t>
  </si>
  <si>
    <t>MENNELLA</t>
  </si>
  <si>
    <t>MENNELLA/VINCENZO</t>
  </si>
  <si>
    <t>CORNELIA</t>
  </si>
  <si>
    <t>NOCERA/CORNELIA</t>
  </si>
  <si>
    <t xml:space="preserve">ORILIA </t>
  </si>
  <si>
    <t>ORILIA/ANTONIETTA</t>
  </si>
  <si>
    <t>ORLANDO/MARIA</t>
  </si>
  <si>
    <t>ORLANDO/ALESSANDRO</t>
  </si>
  <si>
    <t>ORLANDO/RITA</t>
  </si>
  <si>
    <t>16/10/2014</t>
  </si>
  <si>
    <t>MEGHAN</t>
  </si>
  <si>
    <t>ORLANDO/MEGHAN</t>
  </si>
  <si>
    <t>28/10/2019</t>
  </si>
  <si>
    <t>ORLANDO/SAMUEL</t>
  </si>
  <si>
    <t>23/01/2023</t>
  </si>
  <si>
    <t>ORLANDO/ELISA</t>
  </si>
  <si>
    <t>ORLANDO/SALVATORE</t>
  </si>
  <si>
    <t>ORLANDO/ANTONIO</t>
  </si>
  <si>
    <t>ORLANDO/NANCY</t>
  </si>
  <si>
    <t>PICCIRILLI</t>
  </si>
  <si>
    <t>RICCARDI/AURORA</t>
  </si>
  <si>
    <t>RICCARDI/MICHELE</t>
  </si>
  <si>
    <t>RICCARDI/SWAMI</t>
  </si>
  <si>
    <t>RICCIUTO</t>
  </si>
  <si>
    <t>rossetta</t>
  </si>
  <si>
    <t>ROSSETTA/GIUSEPPINA</t>
  </si>
  <si>
    <t>ROSSI/ELEONORA</t>
  </si>
  <si>
    <t>russo</t>
  </si>
  <si>
    <t>assunta</t>
  </si>
  <si>
    <t>RUSSO/ASSUNTA</t>
  </si>
  <si>
    <t>SAVINO/ANTONIO</t>
  </si>
  <si>
    <t>SCAFURO</t>
  </si>
  <si>
    <t>SCAFURO/PAOLA</t>
  </si>
  <si>
    <t>SCANDURA</t>
  </si>
  <si>
    <t>SCANDURA/GIUSEPPINA</t>
  </si>
  <si>
    <t>SCHIANO LOMORIELLO</t>
  </si>
  <si>
    <t>SCHIANO LOMORIELLO/ANTONIO</t>
  </si>
  <si>
    <t>SCOGNAMIGLIO/ANNUNZIATA</t>
  </si>
  <si>
    <t>SELVATICO</t>
  </si>
  <si>
    <t>SELVATICO/ANNA</t>
  </si>
  <si>
    <t>SEPE/GIOVANNI</t>
  </si>
  <si>
    <t>SEVERINO/ANITA</t>
  </si>
  <si>
    <t>TAGLIONE</t>
  </si>
  <si>
    <t>TAGLIONE/GAIA</t>
  </si>
  <si>
    <t>TAGLIONE/MARIO</t>
  </si>
  <si>
    <t>TRAPANI/ANGELA</t>
  </si>
  <si>
    <t>TROIANIELLO</t>
  </si>
  <si>
    <t>TROIANIELLO/GIULIANA</t>
  </si>
  <si>
    <t>TROIANIELLO/MARTINA</t>
  </si>
  <si>
    <t>VIGLIOTTI</t>
  </si>
  <si>
    <t>VIGLIOTTI/MICHELA</t>
  </si>
  <si>
    <t xml:space="preserve">FORMENTIN                     </t>
  </si>
  <si>
    <t>SCHOPFERKNOLL</t>
  </si>
  <si>
    <t>THEODORA</t>
  </si>
  <si>
    <t>STUFFER</t>
  </si>
  <si>
    <t>KATHARINA</t>
  </si>
  <si>
    <t>BEDNARCZYK</t>
  </si>
  <si>
    <t>CORSETTI</t>
  </si>
  <si>
    <t>DE GUZ</t>
  </si>
  <si>
    <t>DI SERIO</t>
  </si>
  <si>
    <t>MUNTEAN</t>
  </si>
  <si>
    <t xml:space="preserve">EDUARD                        </t>
  </si>
  <si>
    <t>MUOIO</t>
  </si>
  <si>
    <t xml:space="preserve">GENNY                         </t>
  </si>
  <si>
    <t>NO SHOW</t>
  </si>
  <si>
    <t>MURATBEKOVA</t>
  </si>
  <si>
    <t xml:space="preserve">DIANA                         </t>
  </si>
  <si>
    <t>NAZIO</t>
  </si>
  <si>
    <t>REHAN</t>
  </si>
  <si>
    <t xml:space="preserve">MOHAMED                       </t>
  </si>
  <si>
    <t>RETROSI</t>
  </si>
  <si>
    <t>SARHAN</t>
  </si>
  <si>
    <t xml:space="preserve">ATTIA ABDALLA ATTIA           </t>
  </si>
  <si>
    <t xml:space="preserve">BALESTRIERO                   </t>
  </si>
  <si>
    <t>BANCONE</t>
  </si>
  <si>
    <t xml:space="preserve">BARBUGIAN                     </t>
  </si>
  <si>
    <t xml:space="preserve">BEDONI                        </t>
  </si>
  <si>
    <t xml:space="preserve">BELARDINELLI                  </t>
  </si>
  <si>
    <t xml:space="preserve">NICOLETTA           </t>
  </si>
  <si>
    <t xml:space="preserve">BELLANZONI                    </t>
  </si>
  <si>
    <t>BOZZEDA</t>
  </si>
  <si>
    <t>CALCINAI</t>
  </si>
  <si>
    <t>CAVARZAN</t>
  </si>
  <si>
    <t xml:space="preserve">CRISTOFOLI                    </t>
  </si>
  <si>
    <t>DANZL</t>
  </si>
  <si>
    <t>ELIAS</t>
  </si>
  <si>
    <t>FELIX</t>
  </si>
  <si>
    <t>DEVECCHI</t>
  </si>
  <si>
    <t>WALTER </t>
  </si>
  <si>
    <t xml:space="preserve">SAMUELE </t>
  </si>
  <si>
    <t xml:space="preserve">DIMARINO                      </t>
  </si>
  <si>
    <t xml:space="preserve">FERRARI                       </t>
  </si>
  <si>
    <t>FERRI</t>
  </si>
  <si>
    <t>GALLINA</t>
  </si>
  <si>
    <t>Grattoni</t>
  </si>
  <si>
    <t>Tamara</t>
  </si>
  <si>
    <t>Emma</t>
  </si>
  <si>
    <t xml:space="preserve">INNAMORATI                    </t>
  </si>
  <si>
    <t xml:space="preserve">IVAN HEINRICH       </t>
  </si>
  <si>
    <t xml:space="preserve">LEA                 </t>
  </si>
  <si>
    <t>KLUCKNER</t>
  </si>
  <si>
    <t>TANJA</t>
  </si>
  <si>
    <t>Kuzmova</t>
  </si>
  <si>
    <t>Zuzana</t>
  </si>
  <si>
    <t xml:space="preserve">LAZZARO                       </t>
  </si>
  <si>
    <t>MAININI</t>
  </si>
  <si>
    <t xml:space="preserve">MASIELLO                      </t>
  </si>
  <si>
    <t>MELI</t>
  </si>
  <si>
    <t xml:space="preserve">PALAZZI                       </t>
  </si>
  <si>
    <t xml:space="preserve">PAVESI                        </t>
  </si>
  <si>
    <t xml:space="preserve">AGNESE              </t>
  </si>
  <si>
    <t xml:space="preserve">ALESSANDRO MAURIZIO </t>
  </si>
  <si>
    <t xml:space="preserve">SACCARDI                      </t>
  </si>
  <si>
    <t xml:space="preserve">MANUELA             </t>
  </si>
  <si>
    <t xml:space="preserve">SALOTTI                       </t>
  </si>
  <si>
    <t xml:space="preserve">MIRIAM CRISTINA     </t>
  </si>
  <si>
    <t xml:space="preserve">SEVEGNANI                     </t>
  </si>
  <si>
    <t xml:space="preserve">TOBALDO                       </t>
  </si>
  <si>
    <t xml:space="preserve">TOFFALI                       </t>
  </si>
  <si>
    <t xml:space="preserve">ZACCARINI                     </t>
  </si>
  <si>
    <t xml:space="preserve">ZANON                         </t>
  </si>
  <si>
    <t xml:space="preserve">BARNABA             </t>
  </si>
  <si>
    <t>|BELFIORE/GIUSEPPEMR</t>
  </si>
  <si>
    <t>|BELFIORE/FRANCESCOCHILD</t>
  </si>
  <si>
    <t>|BELFIORE/FEDERICOCHILD</t>
  </si>
  <si>
    <t>BENEMERITO</t>
  </si>
  <si>
    <t xml:space="preserve">SI Travel </t>
  </si>
  <si>
    <t>|BENEMERITO/IVANAMRS</t>
  </si>
  <si>
    <t>BINETTI</t>
  </si>
  <si>
    <t>|BINETTI/ANTONIOMR</t>
  </si>
  <si>
    <t>|BINETTI/VALENTINAMRS</t>
  </si>
  <si>
    <t>CANNOLETTA</t>
  </si>
  <si>
    <t>ANNA PAOLA</t>
  </si>
  <si>
    <t>|CANNOLETTA/ANNAPAOLAMRS</t>
  </si>
  <si>
    <t>|CARBONE/ALESSANDRAMRS</t>
  </si>
  <si>
    <t>CARRETTA</t>
  </si>
  <si>
    <t>|CARRETTA/ANGELICAMS</t>
  </si>
  <si>
    <t>|CARRETTA/MICHELEMR</t>
  </si>
  <si>
    <t>|CASSANO/MICHELEMR</t>
  </si>
  <si>
    <t>|CATUCCI/SIMONEMR</t>
  </si>
  <si>
    <t>CHATOVICH</t>
  </si>
  <si>
    <t>HARIS BAYRAM</t>
  </si>
  <si>
    <t>|CHATOVICH/HARISBAYRAMMR</t>
  </si>
  <si>
    <t>CIANCIOTTI</t>
  </si>
  <si>
    <t>LELLA ISABELLA</t>
  </si>
  <si>
    <t>|CIANCIOTTI/LELLAISABELLAMRS</t>
  </si>
  <si>
    <t>|CONTE/MICHELEMR</t>
  </si>
  <si>
    <t>COVELLA</t>
  </si>
  <si>
    <t>|COVELLA/ANTONIOPIOMR</t>
  </si>
  <si>
    <t>|COVELLA/GIOVANNIMR</t>
  </si>
  <si>
    <t>|CUCCI/MANUELAMRS</t>
  </si>
  <si>
    <t>DE GIORGI</t>
  </si>
  <si>
    <t>|DEGIORGI/SILVIAMRS</t>
  </si>
  <si>
    <t>|DELUCA/DARIAMRS</t>
  </si>
  <si>
    <t>DELLE ROSE</t>
  </si>
  <si>
    <t>ALICE CHIARA</t>
  </si>
  <si>
    <t>|DELLEROSE/ALICECHIARAMRS</t>
  </si>
  <si>
    <t>DI CANIO</t>
  </si>
  <si>
    <t>|DICANIO/ALESSANDROMR</t>
  </si>
  <si>
    <t>|DICANIO/AURORACHILD</t>
  </si>
  <si>
    <t>|DICANIO/GIUSEPPEMR</t>
  </si>
  <si>
    <t xml:space="preserve">LUDOVICA                      </t>
  </si>
  <si>
    <t>|DICANIO/LUDOVICACHILD</t>
  </si>
  <si>
    <t>DI PEDE</t>
  </si>
  <si>
    <t>|DIPEDE/RAFFAELEMR</t>
  </si>
  <si>
    <t>DI STASI</t>
  </si>
  <si>
    <t>|DISTASI/GABRIELEMR</t>
  </si>
  <si>
    <t>|DISTASI/SIMONEMR</t>
  </si>
  <si>
    <t>|FATONE/ALESSANDROCHILD</t>
  </si>
  <si>
    <t xml:space="preserve">BIANCA                        </t>
  </si>
  <si>
    <t>|FATONE/BIANCACHILD</t>
  </si>
  <si>
    <t>|FATONE/NICOLAMR</t>
  </si>
  <si>
    <t>|FERRARA/EDOARDOMR</t>
  </si>
  <si>
    <t>GIGLIONE</t>
  </si>
  <si>
    <t>|GIGLIONE/ELISABETTAMRS</t>
  </si>
  <si>
    <t>GISONDA</t>
  </si>
  <si>
    <t>|GISONDA/MARILENAMS</t>
  </si>
  <si>
    <t>|GUGLIELMI/ANGELAMRS</t>
  </si>
  <si>
    <t>IGNAZZI</t>
  </si>
  <si>
    <t>|IGNAZZI/ELEONORAMS</t>
  </si>
  <si>
    <t>|IGNAZZI/GABRIELEMR</t>
  </si>
  <si>
    <t>IONADI</t>
  </si>
  <si>
    <t>ANGELAMARIA</t>
  </si>
  <si>
    <t>|IONADI/ANGELAMARIAMRS</t>
  </si>
  <si>
    <t>|JANNUZZI/FERDINANDOCHILD</t>
  </si>
  <si>
    <t>|JANNUZZI/FRANCESCOCHILD</t>
  </si>
  <si>
    <t>|JANNUZZI/VINCENZOMR</t>
  </si>
  <si>
    <t>|JANNUZZI/VITTORIACHILD</t>
  </si>
  <si>
    <t>LACRIOLA</t>
  </si>
  <si>
    <t>|LACRIOLA/VITOMR</t>
  </si>
  <si>
    <t>|LANAVE/GAETANOMR</t>
  </si>
  <si>
    <t>LOIACONO</t>
  </si>
  <si>
    <t>|LOIACONO/ANTONIAMRS</t>
  </si>
  <si>
    <t>|LORUSSO/FRANCESCAMRS</t>
  </si>
  <si>
    <t>LOSAVIO</t>
  </si>
  <si>
    <t>|LOSAVIO/ALESSANDRAMRS</t>
  </si>
  <si>
    <t>|LOTITO/LAZZAROMR</t>
  </si>
  <si>
    <t>MANGINELLI</t>
  </si>
  <si>
    <t>|MANGINELLI/LOREDANAMS</t>
  </si>
  <si>
    <t>|MONTINARO/BRIZIOMR</t>
  </si>
  <si>
    <t>|MONTINARO/GIULIOMR</t>
  </si>
  <si>
    <t>MOURLANE</t>
  </si>
  <si>
    <t>MARGAUX CLARISSE</t>
  </si>
  <si>
    <t>|MOURLANE/MARGAUXCLARISSEMRS</t>
  </si>
  <si>
    <t>MURRO</t>
  </si>
  <si>
    <t>|MURRO/DANIELAMRS</t>
  </si>
  <si>
    <t>|PALERMO/ADRIANAMRS</t>
  </si>
  <si>
    <t xml:space="preserve">MARIA ALTOMARE                </t>
  </si>
  <si>
    <t>|PARADISO/MARIAALTOMAREMRS</t>
  </si>
  <si>
    <t>PAVONE</t>
  </si>
  <si>
    <t>ROSALINDA</t>
  </si>
  <si>
    <t>|PAVONE/ROSALINDAMRS</t>
  </si>
  <si>
    <t>PIRULLI</t>
  </si>
  <si>
    <t>|PIRULLI/ELIOMR</t>
  </si>
  <si>
    <t>|PIRULLI/NICOLACHILD</t>
  </si>
  <si>
    <t>|PIRULLI/VITOCHILD</t>
  </si>
  <si>
    <t xml:space="preserve">GIACOMA                       </t>
  </si>
  <si>
    <t>|PISCITELLI/GIACOMAMRS</t>
  </si>
  <si>
    <t>RAPULLINO</t>
  </si>
  <si>
    <t>|RAPULLINO/TOMMASOMR</t>
  </si>
  <si>
    <t xml:space="preserve">ANGELA MARIA                  </t>
  </si>
  <si>
    <t>|RELLA/ANGELAMARIAMRS</t>
  </si>
  <si>
    <t>RUBO</t>
  </si>
  <si>
    <t>|RUBO/ANGELICACHILD</t>
  </si>
  <si>
    <t>|RUBO/AURORACHILD</t>
  </si>
  <si>
    <t>|RUBO/ANASTASIACHILD</t>
  </si>
  <si>
    <t>|RUBO/LORENZOMR</t>
  </si>
  <si>
    <t>|RUGGIERI/MARIANNAMRS</t>
  </si>
  <si>
    <t>RUSCIGNO</t>
  </si>
  <si>
    <t>|RUSCIGNO/DOMENICOMR</t>
  </si>
  <si>
    <t>SABBATINI</t>
  </si>
  <si>
    <t xml:space="preserve">LUIGIA                        </t>
  </si>
  <si>
    <t>|SABBATINI/LUIGIAMRS</t>
  </si>
  <si>
    <t>|SALVATORE/ANTONELLAMRS</t>
  </si>
  <si>
    <t>|SCIANCALEPORE/ANNAMRS</t>
  </si>
  <si>
    <t>SIMINI</t>
  </si>
  <si>
    <t>MARIA ALTOMARE</t>
  </si>
  <si>
    <t>|SIMINI/MARIAALTOMAREMRS</t>
  </si>
  <si>
    <t>SPALLUCCI</t>
  </si>
  <si>
    <t>|SPALLUCCI/SAVERIOMR</t>
  </si>
  <si>
    <t>VERGA</t>
  </si>
  <si>
    <t>|VERGA/GIULIACHILD</t>
  </si>
  <si>
    <t>|VERGA/LUIGIMR</t>
  </si>
  <si>
    <t>|VERGA/MICHELECHILD</t>
  </si>
  <si>
    <t>WODCZINSKI</t>
  </si>
  <si>
    <t>DORYAN CLAUDE</t>
  </si>
  <si>
    <t>|WODCZINSKI/DORYANCLAUDEMR</t>
  </si>
  <si>
    <t>ZAFFRANI</t>
  </si>
  <si>
    <t>VITTORIO APOLLINARE</t>
  </si>
  <si>
    <t>|ZAFFRANI/VITTORIOAPOLLINAREMR</t>
  </si>
  <si>
    <t>ANASTASIA EUGENIA</t>
  </si>
  <si>
    <t>|ZAFFRANI/A.CHILD</t>
  </si>
  <si>
    <t>ZIEBA</t>
  </si>
  <si>
    <t>|ZIEBA/EMILIAMRS</t>
  </si>
  <si>
    <t>GO7 Total</t>
  </si>
  <si>
    <t>Searcharter Total</t>
  </si>
  <si>
    <t>G4NUA</t>
  </si>
  <si>
    <t>V4W2R</t>
  </si>
  <si>
    <t>MTFFQ</t>
  </si>
  <si>
    <t>GOVPFL</t>
  </si>
  <si>
    <t>MHIUG6</t>
  </si>
  <si>
    <t>CPEBQG</t>
  </si>
  <si>
    <t>CPO98L</t>
  </si>
  <si>
    <t>CPTZNE</t>
  </si>
  <si>
    <t>11LRMT</t>
  </si>
  <si>
    <t>12M4BN</t>
  </si>
  <si>
    <t>MFJ IBE</t>
  </si>
  <si>
    <t>ItalGSA-Syrius</t>
  </si>
  <si>
    <t>11LJG7</t>
  </si>
  <si>
    <t>GPJFH</t>
  </si>
  <si>
    <t>TJRRA</t>
  </si>
  <si>
    <t>TRAVELPORT</t>
  </si>
  <si>
    <t>11LRTU</t>
  </si>
  <si>
    <t>11LS0S</t>
  </si>
  <si>
    <t>11LS4Q</t>
  </si>
  <si>
    <t>E72RQ</t>
  </si>
  <si>
    <t>P4RD2</t>
  </si>
  <si>
    <t>F24D6</t>
  </si>
  <si>
    <t>CNPPLF</t>
  </si>
  <si>
    <t>11LSHT</t>
  </si>
  <si>
    <t>S25-21</t>
  </si>
  <si>
    <t>SSH-CIY-SSH</t>
  </si>
  <si>
    <t>CIY</t>
  </si>
  <si>
    <t>RT SSH-CIY-SSH</t>
  </si>
  <si>
    <t>SSH-CIY</t>
  </si>
  <si>
    <t>OW SSH-CIY</t>
  </si>
  <si>
    <t>CIY-SSH-CIY</t>
  </si>
  <si>
    <t>RT CIY-SSH-CIY</t>
  </si>
  <si>
    <t>CIY-NAP</t>
  </si>
  <si>
    <t>CIY-SSH</t>
  </si>
  <si>
    <t>OW CIY-SSH</t>
  </si>
  <si>
    <t>Previously 218 capacity</t>
  </si>
  <si>
    <t>B734</t>
  </si>
  <si>
    <t>9NWFN</t>
  </si>
  <si>
    <t>Citizen Plane</t>
  </si>
  <si>
    <t>CPVDTL</t>
  </si>
  <si>
    <t>12M5C8</t>
  </si>
  <si>
    <t>12M5YJ</t>
  </si>
  <si>
    <t>11LT2C</t>
  </si>
  <si>
    <t>CPMZZ9</t>
  </si>
  <si>
    <t>7VUR4</t>
  </si>
  <si>
    <t>11LT6L</t>
  </si>
  <si>
    <t>CP4KHG</t>
  </si>
  <si>
    <t>VVZVU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</si>
</sst>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4" formatCode="_(&quot;$&quot;* #,##0.00_);_(&quot;$&quot;* \(#,##0.00\);_(&quot;$&quot;* &quot;-&quot;??_);_(@_)"/>
    <numFmt numFmtId="164" formatCode="#,##0\ [$€-1]"/>
    <numFmt numFmtId="165" formatCode="[$-409]dd\-mmm\-yy;@"/>
    <numFmt numFmtId="166" formatCode="[$-409]d\-mmm\-yy;@"/>
    <numFmt numFmtId="167" formatCode="#,##0.00\ [$€-1]"/>
    <numFmt numFmtId="168" formatCode="0;\-0;;@"/>
    <numFmt numFmtId="169" formatCode="hh:mm"/>
  </numFmts>
  <fonts count="46"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8"/>
      <name val="Calibri"/>
      <family val="2"/>
      <scheme val="minor"/>
    </font>
    <font>
      <b/>
      <sz val="11"/>
      <color rgb="FFFFFFFF"/>
      <name val="Tahoma"/>
      <family val="2"/>
    </font>
    <font>
      <b/>
      <sz val="11"/>
      <name val="Tahoma"/>
      <family val="2"/>
    </font>
    <font>
      <sz val="11"/>
      <color rgb="FF000000"/>
      <name val="Tahoma"/>
      <family val="2"/>
    </font>
    <font>
      <sz val="11"/>
      <name val="Tahoma"/>
      <family val="2"/>
    </font>
    <font>
      <sz val="11"/>
      <color theme="1"/>
      <name val="Tahoma"/>
      <family val="2"/>
    </font>
    <font>
      <b/>
      <sz val="11"/>
      <color theme="1"/>
      <name val="Tahoma"/>
      <family val="2"/>
    </font>
    <font>
      <sz val="11"/>
      <color rgb="FF000000"/>
      <name val="Calibri"/>
      <family val="2"/>
      <scheme val="minor"/>
    </font>
    <font>
      <sz val="12"/>
      <color theme="1"/>
      <name val="Calibri"/>
      <family val="2"/>
      <scheme val="minor"/>
    </font>
    <font>
      <b/>
      <sz val="12"/>
      <color theme="1"/>
      <name val="Calibri"/>
      <family val="2"/>
      <scheme val="minor"/>
    </font>
    <font>
      <b/>
      <sz val="12"/>
      <color theme="0"/>
      <name val="Calibri"/>
      <family val="2"/>
      <scheme val="minor"/>
    </font>
    <font>
      <sz val="11"/>
      <color theme="0"/>
      <name val="Tahoma"/>
      <family val="2"/>
    </font>
    <font>
      <sz val="11"/>
      <color rgb="FF000000"/>
      <name val="Calibri"/>
      <family val="2"/>
    </font>
    <font>
      <b/>
      <sz val="11"/>
      <color rgb="FFFFFFFF"/>
      <name val="Calibri"/>
      <family val="2"/>
      <scheme val="minor"/>
    </font>
    <font>
      <b/>
      <sz val="11"/>
      <color rgb="FFFFFFFF"/>
      <name val="Arial"/>
      <family val="2"/>
    </font>
    <font>
      <sz val="11"/>
      <name val="Calibri"/>
      <family val="2"/>
      <scheme val="minor"/>
    </font>
    <font>
      <b/>
      <sz val="14"/>
      <color theme="0"/>
      <name val="Calibri"/>
      <family val="2"/>
      <scheme val="minor"/>
    </font>
    <font>
      <b/>
      <sz val="11"/>
      <color theme="0"/>
      <name val="Tahoma"/>
      <family val="2"/>
    </font>
    <font>
      <sz val="8"/>
      <color theme="0"/>
      <name val="Calibri"/>
      <family val="2"/>
      <scheme val="minor"/>
    </font>
    <font>
      <sz val="12"/>
      <color theme="0"/>
      <name val="Calibri"/>
      <family val="2"/>
      <scheme val="minor"/>
    </font>
    <font>
      <b/>
      <sz val="10"/>
      <color indexed="8"/>
      <name val="Calibri"/>
      <family val="2"/>
    </font>
    <font>
      <sz val="12"/>
      <color rgb="FF7D353B"/>
      <name val="Source Sans Pro"/>
      <family val="2"/>
    </font>
    <font>
      <sz val="11"/>
      <color rgb="FFFF0000"/>
      <name val="Calibri"/>
      <family val="2"/>
      <scheme val="minor"/>
    </font>
    <font>
      <sz val="11"/>
      <color theme="1"/>
      <name val="Aptos Display"/>
      <family val="2"/>
    </font>
    <font>
      <b/>
      <sz val="9"/>
      <color indexed="81"/>
      <name val="Tahoma"/>
      <family val="2"/>
    </font>
    <font>
      <sz val="9"/>
      <color indexed="81"/>
      <name val="Tahoma"/>
      <family val="2"/>
    </font>
    <font>
      <sz val="11"/>
      <color rgb="FFA50021"/>
      <name val="Tahoma"/>
      <family val="2"/>
    </font>
    <font>
      <b/>
      <sz val="11"/>
      <color theme="0"/>
      <name val="Calibri"/>
      <family val="2"/>
      <scheme val="minor"/>
    </font>
    <font>
      <sz val="12"/>
      <name val="Calibri"/>
      <family val="2"/>
      <scheme val="minor"/>
    </font>
  </fonts>
  <fills count="41">
    <fill>
      <patternFill patternType="none"/>
    </fill>
    <fill>
      <patternFill patternType="gray125"/>
    </fill>
    <fill>
      <patternFill patternType="solid">
        <fgColor rgb="FF000000"/>
        <bgColor rgb="FF000000"/>
      </patternFill>
    </fill>
    <fill>
      <patternFill patternType="solid">
        <fgColor rgb="FFFFFF00"/>
        <bgColor indexed="64"/>
      </patternFill>
    </fill>
    <fill>
      <patternFill patternType="solid">
        <fgColor rgb="FFFFC000"/>
        <bgColor indexed="64"/>
      </patternFill>
    </fill>
    <fill>
      <patternFill patternType="solid">
        <fgColor rgb="FF65D7FF"/>
        <bgColor indexed="64"/>
      </patternFill>
    </fill>
    <fill>
      <patternFill patternType="solid">
        <fgColor rgb="FF00FF99"/>
        <bgColor indexed="64"/>
      </patternFill>
    </fill>
    <fill>
      <patternFill patternType="solid">
        <fgColor theme="9" tint="0.59999389629810485"/>
        <bgColor indexed="64"/>
      </patternFill>
    </fill>
    <fill>
      <patternFill patternType="solid">
        <fgColor theme="5" tint="0.79998168889431442"/>
        <bgColor indexed="64"/>
      </patternFill>
    </fill>
    <fill>
      <patternFill patternType="solid">
        <fgColor rgb="FFFFFF99"/>
        <bgColor indexed="64"/>
      </patternFill>
    </fill>
    <fill>
      <patternFill patternType="solid">
        <fgColor theme="4" tint="-0.499984740745262"/>
        <bgColor indexed="64"/>
      </patternFill>
    </fill>
    <fill>
      <patternFill patternType="solid">
        <fgColor rgb="FF0000FF"/>
        <bgColor rgb="FF000000"/>
      </patternFill>
    </fill>
    <fill>
      <patternFill patternType="solid">
        <fgColor theme="7" tint="-0.249977111117893"/>
        <bgColor indexed="64"/>
      </patternFill>
    </fill>
    <fill>
      <patternFill patternType="solid">
        <fgColor theme="5"/>
        <bgColor indexed="64"/>
      </patternFill>
    </fill>
    <fill>
      <patternFill patternType="solid">
        <fgColor theme="8" tint="0.59999389629810485"/>
        <bgColor indexed="64"/>
      </patternFill>
    </fill>
    <fill>
      <patternFill patternType="lightGray"/>
    </fill>
    <fill>
      <patternFill patternType="solid">
        <fgColor theme="1"/>
        <bgColor indexed="64"/>
      </patternFill>
    </fill>
    <fill>
      <patternFill patternType="solid">
        <fgColor rgb="FF00B050"/>
        <bgColor indexed="64"/>
      </patternFill>
    </fill>
    <fill>
      <patternFill patternType="solid">
        <fgColor rgb="FFCC00CC"/>
        <bgColor indexed="64"/>
      </patternFill>
    </fill>
    <fill>
      <patternFill patternType="solid">
        <fgColor rgb="FF0000FF"/>
        <bgColor indexed="64"/>
      </patternFill>
    </fill>
    <fill>
      <patternFill patternType="solid">
        <fgColor rgb="FF0070C0"/>
        <bgColor indexed="64"/>
      </patternFill>
    </fill>
    <fill>
      <patternFill patternType="solid">
        <fgColor theme="8" tint="-0.249977111117893"/>
        <bgColor indexed="64"/>
      </patternFill>
    </fill>
    <fill>
      <patternFill patternType="solid">
        <fgColor rgb="FF66FFFF"/>
        <bgColor indexed="64"/>
      </patternFill>
    </fill>
    <fill>
      <patternFill patternType="solid">
        <fgColor theme="9" tint="0.59999389629810485"/>
        <bgColor theme="9" tint="0.59999389629810485"/>
      </patternFill>
    </fill>
    <fill>
      <patternFill patternType="solid">
        <fgColor theme="7" tint="0.79998168889431442"/>
        <bgColor indexed="64"/>
      </patternFill>
    </fill>
    <fill>
      <patternFill patternType="solid">
        <fgColor theme="5" tint="0.39997558519241921"/>
        <bgColor indexed="64"/>
      </patternFill>
    </fill>
    <fill>
      <patternFill patternType="solid">
        <fgColor rgb="FF7030A0"/>
        <bgColor indexed="64"/>
      </patternFill>
    </fill>
    <fill>
      <patternFill patternType="solid">
        <fgColor rgb="FF00B0AC"/>
        <bgColor theme="9"/>
      </patternFill>
    </fill>
    <fill>
      <patternFill patternType="solid">
        <fgColor theme="8" tint="-0.499984740745262"/>
        <bgColor theme="9" tint="0.59999389629810485"/>
      </patternFill>
    </fill>
    <fill>
      <patternFill patternType="solid">
        <fgColor rgb="FF0000FF"/>
        <bgColor theme="9" tint="0.59999389629810485"/>
      </patternFill>
    </fill>
    <fill>
      <patternFill patternType="solid">
        <fgColor theme="4" tint="-0.249977111117893"/>
        <bgColor indexed="64"/>
      </patternFill>
    </fill>
    <fill>
      <patternFill patternType="solid">
        <fgColor rgb="FF99FFCC"/>
        <bgColor indexed="64"/>
      </patternFill>
    </fill>
    <fill>
      <patternFill patternType="solid">
        <fgColor rgb="FFFF99FF"/>
        <bgColor indexed="64"/>
      </patternFill>
    </fill>
    <fill>
      <patternFill patternType="solid">
        <fgColor rgb="FF66FF33"/>
        <bgColor indexed="64"/>
      </patternFill>
    </fill>
    <fill>
      <patternFill patternType="solid">
        <fgColor theme="9" tint="-0.249977111117893"/>
        <bgColor indexed="64"/>
      </patternFill>
    </fill>
    <fill>
      <patternFill patternType="solid">
        <fgColor theme="4"/>
        <bgColor indexed="64"/>
      </patternFill>
    </fill>
    <fill>
      <patternFill patternType="solid">
        <fgColor theme="8" tint="0.79998168889431442"/>
        <bgColor indexed="64"/>
      </patternFill>
    </fill>
    <fill>
      <patternFill patternType="solid">
        <fgColor theme="8" tint="0.79998168889431442"/>
        <bgColor theme="8" tint="0.79998168889431442"/>
      </patternFill>
    </fill>
    <fill>
      <patternFill patternType="solid">
        <fgColor indexed="31"/>
        <bgColor indexed="22"/>
      </patternFill>
    </fill>
    <fill>
      <patternFill patternType="solid">
        <fgColor theme="4" tint="0.79998168889431442"/>
        <bgColor theme="4" tint="0.79998168889431442"/>
      </patternFill>
    </fill>
    <fill>
      <patternFill patternType="solid">
        <fgColor rgb="FFFF0000"/>
        <bgColor indexed="64"/>
      </patternFill>
    </fill>
  </fills>
  <borders count="29">
    <border>
      <left/>
      <right/>
      <top/>
      <bottom/>
      <diagonal/>
    </border>
    <border>
      <left style="thin">
        <color auto="1"/>
      </left>
      <right/>
      <top style="thin">
        <color auto="1"/>
      </top>
      <bottom/>
      <diagonal/>
    </border>
    <border>
      <left style="thin">
        <color auto="1"/>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right style="thin">
        <color auto="1"/>
      </right>
      <top style="thin">
        <color auto="1"/>
      </top>
      <bottom/>
      <diagonal/>
    </border>
    <border>
      <left style="thin">
        <color auto="1"/>
      </left>
      <right style="thin">
        <color auto="1"/>
      </right>
      <top/>
      <bottom/>
      <diagonal/>
    </border>
    <border>
      <left/>
      <right style="thin">
        <color auto="1"/>
      </right>
      <top style="thin">
        <color auto="1"/>
      </top>
      <bottom style="thin">
        <color auto="1"/>
      </bottom>
      <diagonal/>
    </border>
    <border>
      <left style="thin">
        <color theme="0"/>
      </left>
      <right style="thin">
        <color theme="0"/>
      </right>
      <top style="thin">
        <color theme="0"/>
      </top>
      <bottom style="thin">
        <color theme="0"/>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theme="9" tint="-0.249977111117893"/>
      </top>
      <bottom/>
      <diagonal/>
    </border>
    <border>
      <left style="medium">
        <color indexed="64"/>
      </left>
      <right style="medium">
        <color indexed="64"/>
      </right>
      <top style="medium">
        <color indexed="64"/>
      </top>
      <bottom style="medium">
        <color indexed="64"/>
      </bottom>
      <diagonal/>
    </border>
    <border>
      <left style="thin">
        <color auto="1"/>
      </left>
      <right/>
      <top/>
      <bottom style="thin">
        <color auto="1"/>
      </bottom>
      <diagonal/>
    </border>
    <border>
      <left/>
      <right style="thin">
        <color auto="1"/>
      </right>
      <top/>
      <bottom style="thin">
        <color auto="1"/>
      </bottom>
      <diagonal/>
    </border>
    <border>
      <left/>
      <right style="thin">
        <color theme="8" tint="0.39997558519241921"/>
      </right>
      <top style="thin">
        <color theme="8" tint="0.39997558519241921"/>
      </top>
      <bottom style="thin">
        <color theme="8" tint="0.39997558519241921"/>
      </bottom>
      <diagonal/>
    </border>
    <border>
      <left/>
      <right style="medium">
        <color indexed="64"/>
      </right>
      <top/>
      <bottom/>
      <diagonal/>
    </border>
    <border>
      <left style="thin">
        <color theme="4" tint="0.39997558519241921"/>
      </left>
      <right style="thin">
        <color auto="1"/>
      </right>
      <top style="thin">
        <color auto="1"/>
      </top>
      <bottom style="thin">
        <color auto="1"/>
      </bottom>
      <diagonal/>
    </border>
    <border>
      <left style="thin">
        <color auto="1"/>
      </left>
      <right style="thin">
        <color auto="1"/>
      </right>
      <top style="thin">
        <color auto="1"/>
      </top>
      <bottom style="thin">
        <color theme="4" tint="0.39997558519241921"/>
      </bottom>
      <diagonal/>
    </border>
    <border>
      <left style="thin">
        <color theme="4" tint="0.39997558519241921"/>
      </left>
      <right style="thin">
        <color auto="1"/>
      </right>
      <top style="thin">
        <color auto="1"/>
      </top>
      <bottom style="thin">
        <color theme="4" tint="0.39997558519241921"/>
      </bottom>
      <diagonal/>
    </border>
    <border>
      <left style="thin">
        <color auto="1"/>
      </left>
      <right style="thin">
        <color theme="4" tint="0.39997558519241921"/>
      </right>
      <top style="thin">
        <color auto="1"/>
      </top>
      <bottom style="thin">
        <color auto="1"/>
      </bottom>
      <diagonal/>
    </border>
    <border>
      <left style="thin">
        <color theme="4" tint="0.39997558519241921"/>
      </left>
      <right style="thin">
        <color auto="1"/>
      </right>
      <top style="thin">
        <color theme="4" tint="0.39997558519241921"/>
      </top>
      <bottom style="thin">
        <color auto="1"/>
      </bottom>
      <diagonal/>
    </border>
    <border>
      <left style="thin">
        <color auto="1"/>
      </left>
      <right style="thin">
        <color auto="1"/>
      </right>
      <top style="thin">
        <color theme="4" tint="0.39997558519241921"/>
      </top>
      <bottom style="thin">
        <color auto="1"/>
      </bottom>
      <diagonal/>
    </border>
    <border>
      <left style="thin">
        <color auto="1"/>
      </left>
      <right style="thin">
        <color theme="4" tint="0.39997558519241921"/>
      </right>
      <top style="thin">
        <color theme="4" tint="0.39997558519241921"/>
      </top>
      <bottom style="thin">
        <color auto="1"/>
      </bottom>
      <diagonal/>
    </border>
    <border>
      <left style="thin">
        <color auto="1"/>
      </left>
      <right style="thin">
        <color theme="4" tint="0.39997558519241921"/>
      </right>
      <top style="thin">
        <color auto="1"/>
      </top>
      <bottom style="thin">
        <color theme="4" tint="0.39997558519241921"/>
      </bottom>
      <diagonal/>
    </border>
    <border>
      <left style="thin">
        <color auto="1"/>
      </left>
      <right style="thin">
        <color theme="4" tint="0.39997558519241921"/>
      </right>
      <top style="thin">
        <color auto="1"/>
      </top>
      <bottom/>
      <diagonal/>
    </border>
  </borders>
  <cellStyleXfs count="62">
    <xf numFmtId="0" fontId="0" fillId="0" borderId="0"/>
    <xf numFmtId="0" fontId="16" fillId="0" borderId="0"/>
    <xf numFmtId="0" fontId="15" fillId="0" borderId="0"/>
    <xf numFmtId="9" fontId="15" fillId="0" borderId="0" applyFont="0" applyFill="0" applyBorder="0" applyAlignment="0" applyProtection="0"/>
    <xf numFmtId="0" fontId="14" fillId="0" borderId="0"/>
    <xf numFmtId="0" fontId="25" fillId="0" borderId="0"/>
    <xf numFmtId="0" fontId="13" fillId="0" borderId="0"/>
    <xf numFmtId="0" fontId="12" fillId="0" borderId="0"/>
    <xf numFmtId="44" fontId="12" fillId="0" borderId="0" applyFont="0" applyFill="0" applyBorder="0" applyAlignment="0" applyProtection="0"/>
    <xf numFmtId="9" fontId="12" fillId="0" borderId="0" applyFont="0" applyFill="0" applyBorder="0" applyAlignment="0" applyProtection="0"/>
    <xf numFmtId="0" fontId="11" fillId="0" borderId="0"/>
    <xf numFmtId="9" fontId="11" fillId="0" borderId="0" applyFont="0" applyFill="0" applyBorder="0" applyAlignment="0" applyProtection="0"/>
    <xf numFmtId="44" fontId="11" fillId="0" borderId="0" applyFont="0" applyFill="0" applyBorder="0" applyAlignment="0" applyProtection="0"/>
    <xf numFmtId="0" fontId="10" fillId="0" borderId="0"/>
    <xf numFmtId="0" fontId="9" fillId="0" borderId="0"/>
    <xf numFmtId="0" fontId="29" fillId="0" borderId="0" applyBorder="0"/>
    <xf numFmtId="0" fontId="29" fillId="0" borderId="0" applyBorder="0"/>
    <xf numFmtId="0" fontId="8" fillId="0" borderId="0"/>
    <xf numFmtId="0" fontId="7" fillId="0" borderId="0"/>
    <xf numFmtId="0" fontId="7" fillId="0" borderId="0"/>
    <xf numFmtId="9" fontId="7" fillId="0" borderId="0" applyFont="0" applyFill="0" applyBorder="0" applyAlignment="0" applyProtection="0"/>
    <xf numFmtId="0" fontId="7" fillId="0" borderId="0"/>
    <xf numFmtId="0" fontId="7" fillId="0" borderId="0"/>
    <xf numFmtId="0" fontId="7" fillId="0" borderId="0"/>
    <xf numFmtId="44"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44" fontId="7" fillId="0" borderId="0" applyFont="0" applyFill="0" applyBorder="0" applyAlignment="0" applyProtection="0"/>
    <xf numFmtId="0" fontId="7"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44"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0" fontId="5" fillId="0" borderId="0"/>
    <xf numFmtId="0" fontId="5" fillId="0" borderId="0"/>
    <xf numFmtId="0" fontId="5" fillId="0" borderId="0"/>
    <xf numFmtId="0" fontId="25" fillId="0" borderId="0"/>
    <xf numFmtId="0" fontId="5" fillId="0" borderId="0"/>
    <xf numFmtId="44" fontId="5" fillId="0" borderId="0" applyFont="0" applyFill="0" applyBorder="0" applyAlignment="0" applyProtection="0"/>
    <xf numFmtId="0" fontId="5" fillId="0" borderId="0"/>
    <xf numFmtId="0" fontId="4" fillId="0" borderId="0"/>
    <xf numFmtId="0" fontId="3" fillId="0" borderId="0"/>
    <xf numFmtId="0" fontId="3" fillId="0" borderId="0"/>
    <xf numFmtId="9" fontId="3" fillId="0" borderId="0" applyFont="0" applyFill="0" applyBorder="0" applyAlignment="0" applyProtection="0"/>
    <xf numFmtId="0" fontId="3" fillId="0" borderId="0"/>
    <xf numFmtId="0" fontId="3" fillId="0" borderId="0"/>
    <xf numFmtId="0" fontId="3" fillId="0" borderId="0"/>
    <xf numFmtId="44" fontId="3" fillId="0" borderId="0" applyFont="0" applyFill="0" applyBorder="0" applyAlignment="0" applyProtection="0"/>
    <xf numFmtId="9" fontId="3" fillId="0" borderId="0" applyFont="0" applyFill="0" applyBorder="0" applyAlignment="0" applyProtection="0"/>
    <xf numFmtId="0" fontId="3" fillId="0" borderId="0"/>
    <xf numFmtId="9" fontId="3" fillId="0" borderId="0" applyFont="0" applyFill="0" applyBorder="0" applyAlignment="0" applyProtection="0"/>
    <xf numFmtId="44" fontId="3" fillId="0" borderId="0" applyFont="0" applyFill="0" applyBorder="0" applyAlignment="0" applyProtection="0"/>
    <xf numFmtId="0" fontId="3" fillId="0" borderId="0"/>
  </cellStyleXfs>
  <cellXfs count="263">
    <xf numFmtId="0" fontId="0" fillId="0" borderId="0" xfId="0"/>
    <xf numFmtId="0" fontId="18" fillId="2" borderId="0" xfId="0" applyFont="1" applyFill="1" applyAlignment="1">
      <alignment horizontal="center" vertical="center"/>
    </xf>
    <xf numFmtId="164" fontId="22" fillId="0" borderId="3" xfId="0" applyNumberFormat="1" applyFont="1" applyBorder="1" applyAlignment="1">
      <alignment horizontal="center" vertical="center"/>
    </xf>
    <xf numFmtId="0" fontId="22" fillId="0" borderId="3" xfId="0" applyFont="1" applyBorder="1" applyAlignment="1">
      <alignment horizontal="center" vertical="center"/>
    </xf>
    <xf numFmtId="0" fontId="19" fillId="4" borderId="3" xfId="0" applyFont="1" applyFill="1" applyBorder="1" applyAlignment="1">
      <alignment horizontal="center" vertical="center"/>
    </xf>
    <xf numFmtId="20" fontId="20" fillId="5" borderId="3" xfId="0" applyNumberFormat="1" applyFont="1" applyFill="1" applyBorder="1" applyAlignment="1">
      <alignment horizontal="center" vertical="center"/>
    </xf>
    <xf numFmtId="0" fontId="22" fillId="6" borderId="3" xfId="0" applyFont="1" applyFill="1" applyBorder="1" applyAlignment="1">
      <alignment horizontal="center" vertical="center"/>
    </xf>
    <xf numFmtId="3" fontId="0" fillId="0" borderId="0" xfId="0" applyNumberFormat="1"/>
    <xf numFmtId="0" fontId="22" fillId="0" borderId="1" xfId="0" applyFont="1" applyBorder="1" applyAlignment="1">
      <alignment horizontal="center" vertical="center"/>
    </xf>
    <xf numFmtId="0" fontId="22" fillId="0" borderId="6" xfId="0" applyFont="1" applyBorder="1" applyAlignment="1">
      <alignment horizontal="center" vertical="center"/>
    </xf>
    <xf numFmtId="0" fontId="25" fillId="0" borderId="0" xfId="5"/>
    <xf numFmtId="0" fontId="13" fillId="8" borderId="0" xfId="6" applyFill="1" applyAlignment="1">
      <alignment horizontal="center"/>
    </xf>
    <xf numFmtId="0" fontId="25" fillId="0" borderId="0" xfId="5" applyAlignment="1">
      <alignment horizontal="center"/>
    </xf>
    <xf numFmtId="0" fontId="0" fillId="0" borderId="0" xfId="0" applyAlignment="1">
      <alignment horizontal="center"/>
    </xf>
    <xf numFmtId="0" fontId="0" fillId="0" borderId="3" xfId="0" applyBorder="1" applyAlignment="1">
      <alignment horizontal="center"/>
    </xf>
    <xf numFmtId="0" fontId="19" fillId="4" borderId="5" xfId="0" applyFont="1" applyFill="1" applyBorder="1" applyAlignment="1">
      <alignment horizontal="center" vertical="center"/>
    </xf>
    <xf numFmtId="0" fontId="20" fillId="0" borderId="7" xfId="0" applyFont="1" applyBorder="1" applyAlignment="1">
      <alignment horizontal="center" vertical="center"/>
    </xf>
    <xf numFmtId="0" fontId="23" fillId="0" borderId="6" xfId="0" applyFont="1" applyBorder="1" applyAlignment="1">
      <alignment horizontal="center" vertical="center"/>
    </xf>
    <xf numFmtId="164" fontId="22" fillId="0" borderId="6" xfId="0" applyNumberFormat="1" applyFont="1" applyBorder="1" applyAlignment="1">
      <alignment horizontal="center" vertical="center"/>
    </xf>
    <xf numFmtId="0" fontId="0" fillId="0" borderId="5" xfId="0" applyBorder="1" applyAlignment="1">
      <alignment horizontal="center"/>
    </xf>
    <xf numFmtId="164" fontId="0" fillId="0" borderId="0" xfId="0" applyNumberFormat="1" applyAlignment="1">
      <alignment horizontal="center"/>
    </xf>
    <xf numFmtId="3" fontId="0" fillId="0" borderId="0" xfId="0" applyNumberFormat="1" applyAlignment="1">
      <alignment horizontal="center"/>
    </xf>
    <xf numFmtId="0" fontId="18" fillId="11" borderId="0" xfId="0" applyFont="1" applyFill="1" applyAlignment="1">
      <alignment horizontal="center" vertical="center"/>
    </xf>
    <xf numFmtId="166" fontId="18" fillId="2" borderId="0" xfId="0" applyNumberFormat="1" applyFont="1" applyFill="1" applyAlignment="1">
      <alignment horizontal="center" vertical="center"/>
    </xf>
    <xf numFmtId="166" fontId="21" fillId="0" borderId="3" xfId="0" applyNumberFormat="1" applyFont="1" applyBorder="1" applyAlignment="1">
      <alignment horizontal="center" vertical="center"/>
    </xf>
    <xf numFmtId="166" fontId="21" fillId="0" borderId="6" xfId="0" applyNumberFormat="1" applyFont="1" applyBorder="1" applyAlignment="1">
      <alignment horizontal="center" vertical="center"/>
    </xf>
    <xf numFmtId="9" fontId="0" fillId="0" borderId="0" xfId="0" applyNumberFormat="1"/>
    <xf numFmtId="0" fontId="10" fillId="0" borderId="0" xfId="0" applyFont="1"/>
    <xf numFmtId="3" fontId="24" fillId="0" borderId="3" xfId="0" applyNumberFormat="1" applyFont="1" applyBorder="1" applyAlignment="1">
      <alignment horizontal="center" vertical="center"/>
    </xf>
    <xf numFmtId="4" fontId="24" fillId="0" borderId="3" xfId="0" applyNumberFormat="1" applyFont="1" applyBorder="1" applyAlignment="1">
      <alignment horizontal="center" vertical="center"/>
    </xf>
    <xf numFmtId="4" fontId="24" fillId="14" borderId="3" xfId="0" applyNumberFormat="1" applyFont="1" applyFill="1" applyBorder="1" applyAlignment="1">
      <alignment horizontal="center" vertical="center"/>
    </xf>
    <xf numFmtId="4" fontId="24" fillId="15" borderId="3" xfId="0" applyNumberFormat="1" applyFont="1" applyFill="1" applyBorder="1" applyAlignment="1">
      <alignment horizontal="center" vertical="center"/>
    </xf>
    <xf numFmtId="164" fontId="0" fillId="0" borderId="0" xfId="0" applyNumberFormat="1"/>
    <xf numFmtId="0" fontId="26" fillId="3" borderId="0" xfId="0" applyFont="1" applyFill="1"/>
    <xf numFmtId="164" fontId="0" fillId="0" borderId="0" xfId="0" applyNumberFormat="1" applyAlignment="1">
      <alignment horizontal="right"/>
    </xf>
    <xf numFmtId="3" fontId="0" fillId="0" borderId="0" xfId="0" applyNumberFormat="1" applyAlignment="1">
      <alignment horizontal="right"/>
    </xf>
    <xf numFmtId="3" fontId="22" fillId="0" borderId="5" xfId="0" applyNumberFormat="1" applyFont="1" applyBorder="1" applyAlignment="1">
      <alignment horizontal="center" vertical="center"/>
    </xf>
    <xf numFmtId="0" fontId="0" fillId="0" borderId="0" xfId="0" applyAlignment="1">
      <alignment horizontal="right"/>
    </xf>
    <xf numFmtId="4" fontId="19" fillId="6" borderId="8" xfId="0" applyNumberFormat="1" applyFont="1" applyFill="1" applyBorder="1" applyAlignment="1">
      <alignment horizontal="center" vertical="center"/>
    </xf>
    <xf numFmtId="3" fontId="19" fillId="6" borderId="8" xfId="0" applyNumberFormat="1" applyFont="1" applyFill="1" applyBorder="1" applyAlignment="1">
      <alignment horizontal="center" vertical="center"/>
    </xf>
    <xf numFmtId="20" fontId="28" fillId="16" borderId="3" xfId="0" applyNumberFormat="1" applyFont="1" applyFill="1" applyBorder="1" applyAlignment="1">
      <alignment horizontal="center" vertical="center"/>
    </xf>
    <xf numFmtId="0" fontId="26" fillId="6" borderId="0" xfId="0" applyFont="1" applyFill="1"/>
    <xf numFmtId="0" fontId="0" fillId="6" borderId="0" xfId="0" applyFill="1"/>
    <xf numFmtId="20" fontId="24" fillId="5" borderId="3" xfId="4" applyNumberFormat="1" applyFont="1" applyFill="1" applyBorder="1" applyAlignment="1">
      <alignment horizontal="center" vertical="center"/>
    </xf>
    <xf numFmtId="0" fontId="0" fillId="0" borderId="6" xfId="0" applyBorder="1" applyAlignment="1">
      <alignment horizontal="center"/>
    </xf>
    <xf numFmtId="0" fontId="0" fillId="0" borderId="1" xfId="0" applyBorder="1" applyAlignment="1">
      <alignment horizontal="center"/>
    </xf>
    <xf numFmtId="0" fontId="0" fillId="0" borderId="0" xfId="0" pivotButton="1"/>
    <xf numFmtId="3" fontId="24" fillId="0" borderId="6" xfId="0" applyNumberFormat="1" applyFont="1" applyBorder="1" applyAlignment="1">
      <alignment horizontal="center" vertical="center"/>
    </xf>
    <xf numFmtId="166" fontId="32" fillId="0" borderId="0" xfId="6" applyNumberFormat="1" applyFont="1" applyAlignment="1">
      <alignment horizontal="center"/>
    </xf>
    <xf numFmtId="0" fontId="22" fillId="6" borderId="6" xfId="0" applyFont="1" applyFill="1" applyBorder="1" applyAlignment="1">
      <alignment horizontal="center" vertical="center"/>
    </xf>
    <xf numFmtId="4" fontId="22" fillId="0" borderId="0" xfId="0" applyNumberFormat="1" applyFont="1" applyAlignment="1">
      <alignment horizontal="center" vertical="center"/>
    </xf>
    <xf numFmtId="3" fontId="22" fillId="0" borderId="0" xfId="0" applyNumberFormat="1" applyFont="1" applyAlignment="1">
      <alignment horizontal="center"/>
    </xf>
    <xf numFmtId="166" fontId="0" fillId="0" borderId="0" xfId="0" applyNumberFormat="1"/>
    <xf numFmtId="0" fontId="4" fillId="0" borderId="0" xfId="49"/>
    <xf numFmtId="167" fontId="0" fillId="0" borderId="0" xfId="0" applyNumberFormat="1"/>
    <xf numFmtId="0" fontId="19" fillId="4" borderId="8" xfId="0" applyFont="1" applyFill="1" applyBorder="1" applyAlignment="1">
      <alignment horizontal="center" vertical="center"/>
    </xf>
    <xf numFmtId="0" fontId="19" fillId="17" borderId="8" xfId="0" applyFont="1" applyFill="1" applyBorder="1" applyAlignment="1">
      <alignment horizontal="center" vertical="center"/>
    </xf>
    <xf numFmtId="166" fontId="0" fillId="0" borderId="0" xfId="0" applyNumberFormat="1" applyAlignment="1">
      <alignment horizontal="center"/>
    </xf>
    <xf numFmtId="167" fontId="26" fillId="0" borderId="0" xfId="0" applyNumberFormat="1" applyFont="1"/>
    <xf numFmtId="0" fontId="22" fillId="0" borderId="5" xfId="0" applyFont="1" applyBorder="1" applyAlignment="1">
      <alignment horizontal="center" vertical="center"/>
    </xf>
    <xf numFmtId="166" fontId="32" fillId="3" borderId="0" xfId="6" applyNumberFormat="1" applyFont="1" applyFill="1" applyAlignment="1">
      <alignment horizontal="center"/>
    </xf>
    <xf numFmtId="20" fontId="24" fillId="5" borderId="6" xfId="4" applyNumberFormat="1" applyFont="1" applyFill="1" applyBorder="1" applyAlignment="1">
      <alignment horizontal="center" vertical="center"/>
    </xf>
    <xf numFmtId="0" fontId="27" fillId="27" borderId="14" xfId="0" applyFont="1" applyFill="1" applyBorder="1" applyAlignment="1">
      <alignment horizontal="right"/>
    </xf>
    <xf numFmtId="0" fontId="0" fillId="3" borderId="0" xfId="0" applyFill="1"/>
    <xf numFmtId="164" fontId="26" fillId="0" borderId="0" xfId="0" applyNumberFormat="1" applyFont="1"/>
    <xf numFmtId="164" fontId="26" fillId="23" borderId="0" xfId="0" applyNumberFormat="1" applyFont="1" applyFill="1"/>
    <xf numFmtId="164" fontId="33" fillId="28" borderId="0" xfId="0" applyNumberFormat="1" applyFont="1" applyFill="1"/>
    <xf numFmtId="164" fontId="33" fillId="29" borderId="0" xfId="0" applyNumberFormat="1" applyFont="1" applyFill="1"/>
    <xf numFmtId="0" fontId="33" fillId="28" borderId="0" xfId="0" applyFont="1" applyFill="1"/>
    <xf numFmtId="0" fontId="33" fillId="29" borderId="0" xfId="0" applyFont="1" applyFill="1"/>
    <xf numFmtId="0" fontId="33" fillId="28" borderId="0" xfId="0" applyFont="1" applyFill="1" applyAlignment="1">
      <alignment horizontal="center"/>
    </xf>
    <xf numFmtId="0" fontId="33" fillId="29" borderId="0" xfId="0" applyFont="1" applyFill="1" applyAlignment="1">
      <alignment horizontal="center"/>
    </xf>
    <xf numFmtId="0" fontId="27" fillId="30" borderId="0" xfId="0" applyFont="1" applyFill="1" applyAlignment="1">
      <alignment horizontal="center"/>
    </xf>
    <xf numFmtId="164" fontId="27" fillId="30" borderId="0" xfId="0" applyNumberFormat="1" applyFont="1" applyFill="1" applyAlignment="1">
      <alignment horizontal="center"/>
    </xf>
    <xf numFmtId="164" fontId="27" fillId="30" borderId="0" xfId="0" applyNumberFormat="1" applyFont="1" applyFill="1" applyAlignment="1">
      <alignment horizontal="right"/>
    </xf>
    <xf numFmtId="167" fontId="0" fillId="0" borderId="0" xfId="0" applyNumberFormat="1" applyAlignment="1">
      <alignment horizontal="right"/>
    </xf>
    <xf numFmtId="164" fontId="33" fillId="28" borderId="0" xfId="0" applyNumberFormat="1" applyFont="1" applyFill="1" applyAlignment="1">
      <alignment horizontal="right"/>
    </xf>
    <xf numFmtId="164" fontId="33" fillId="29" borderId="0" xfId="0" applyNumberFormat="1" applyFont="1" applyFill="1" applyAlignment="1">
      <alignment horizontal="right"/>
    </xf>
    <xf numFmtId="164" fontId="27" fillId="0" borderId="0" xfId="0" applyNumberFormat="1" applyFont="1" applyAlignment="1">
      <alignment horizontal="center"/>
    </xf>
    <xf numFmtId="0" fontId="33" fillId="0" borderId="0" xfId="0" applyFont="1"/>
    <xf numFmtId="0" fontId="26" fillId="22" borderId="12" xfId="0" applyFont="1" applyFill="1" applyBorder="1" applyAlignment="1">
      <alignment horizontal="center"/>
    </xf>
    <xf numFmtId="164" fontId="26" fillId="22" borderId="13" xfId="0" applyNumberFormat="1" applyFont="1" applyFill="1" applyBorder="1" applyAlignment="1">
      <alignment horizontal="right"/>
    </xf>
    <xf numFmtId="164" fontId="26" fillId="0" borderId="0" xfId="0" applyNumberFormat="1" applyFont="1" applyAlignment="1">
      <alignment horizontal="center"/>
    </xf>
    <xf numFmtId="164" fontId="33" fillId="0" borderId="0" xfId="0" applyNumberFormat="1" applyFont="1"/>
    <xf numFmtId="0" fontId="26" fillId="22" borderId="11" xfId="0" applyFont="1" applyFill="1" applyBorder="1" applyAlignment="1">
      <alignment horizontal="center"/>
    </xf>
    <xf numFmtId="0" fontId="26" fillId="31" borderId="11" xfId="0" applyFont="1" applyFill="1" applyBorder="1" applyAlignment="1">
      <alignment horizontal="center"/>
    </xf>
    <xf numFmtId="0" fontId="26" fillId="31" borderId="12" xfId="0" applyFont="1" applyFill="1" applyBorder="1" applyAlignment="1">
      <alignment horizontal="center"/>
    </xf>
    <xf numFmtId="164" fontId="26" fillId="31" borderId="13" xfId="0" applyNumberFormat="1" applyFont="1" applyFill="1" applyBorder="1" applyAlignment="1">
      <alignment horizontal="center"/>
    </xf>
    <xf numFmtId="164" fontId="27" fillId="18" borderId="0" xfId="0" applyNumberFormat="1" applyFont="1" applyFill="1" applyAlignment="1">
      <alignment horizontal="right"/>
    </xf>
    <xf numFmtId="164" fontId="26" fillId="32" borderId="13" xfId="0" applyNumberFormat="1" applyFont="1" applyFill="1" applyBorder="1" applyAlignment="1">
      <alignment horizontal="right"/>
    </xf>
    <xf numFmtId="164" fontId="26" fillId="32" borderId="15" xfId="0" applyNumberFormat="1" applyFont="1" applyFill="1" applyBorder="1" applyAlignment="1">
      <alignment horizontal="right"/>
    </xf>
    <xf numFmtId="164" fontId="26" fillId="32" borderId="11" xfId="0" applyNumberFormat="1" applyFont="1" applyFill="1" applyBorder="1" applyAlignment="1">
      <alignment horizontal="right"/>
    </xf>
    <xf numFmtId="164" fontId="26" fillId="32" borderId="12" xfId="0" applyNumberFormat="1" applyFont="1" applyFill="1" applyBorder="1" applyAlignment="1">
      <alignment horizontal="right"/>
    </xf>
    <xf numFmtId="164" fontId="26" fillId="22" borderId="15" xfId="0" applyNumberFormat="1" applyFont="1" applyFill="1" applyBorder="1" applyAlignment="1">
      <alignment horizontal="right"/>
    </xf>
    <xf numFmtId="164" fontId="26" fillId="33" borderId="15" xfId="0" applyNumberFormat="1" applyFont="1" applyFill="1" applyBorder="1" applyAlignment="1">
      <alignment horizontal="right"/>
    </xf>
    <xf numFmtId="0" fontId="26" fillId="33" borderId="11" xfId="0" applyFont="1" applyFill="1" applyBorder="1" applyAlignment="1">
      <alignment horizontal="center"/>
    </xf>
    <xf numFmtId="0" fontId="26" fillId="33" borderId="12" xfId="0" applyFont="1" applyFill="1" applyBorder="1" applyAlignment="1">
      <alignment horizontal="center"/>
    </xf>
    <xf numFmtId="164" fontId="26" fillId="33" borderId="13" xfId="0" applyNumberFormat="1" applyFont="1" applyFill="1" applyBorder="1" applyAlignment="1">
      <alignment horizontal="right"/>
    </xf>
    <xf numFmtId="166" fontId="22" fillId="0" borderId="0" xfId="49" applyNumberFormat="1" applyFont="1" applyAlignment="1">
      <alignment horizontal="center" vertical="center"/>
    </xf>
    <xf numFmtId="0" fontId="35" fillId="19" borderId="10" xfId="5" applyFont="1" applyFill="1" applyBorder="1" applyAlignment="1">
      <alignment horizontal="center"/>
    </xf>
    <xf numFmtId="0" fontId="34" fillId="34" borderId="2" xfId="1" applyFont="1" applyFill="1" applyBorder="1" applyAlignment="1">
      <alignment horizontal="center" vertical="center"/>
    </xf>
    <xf numFmtId="0" fontId="34" fillId="25" borderId="2" xfId="1" applyFont="1" applyFill="1" applyBorder="1" applyAlignment="1">
      <alignment horizontal="center" vertical="center"/>
    </xf>
    <xf numFmtId="0" fontId="0" fillId="0" borderId="0" xfId="0" applyAlignment="1">
      <alignment horizontal="center" vertical="center"/>
    </xf>
    <xf numFmtId="166" fontId="0" fillId="0" borderId="0" xfId="0" applyNumberFormat="1" applyAlignment="1">
      <alignment horizontal="center" vertical="center"/>
    </xf>
    <xf numFmtId="166" fontId="27" fillId="35" borderId="0" xfId="0" applyNumberFormat="1" applyFont="1" applyFill="1" applyAlignment="1">
      <alignment horizontal="center" vertical="center"/>
    </xf>
    <xf numFmtId="0" fontId="27" fillId="35" borderId="0" xfId="0" applyFont="1" applyFill="1" applyAlignment="1">
      <alignment horizontal="center" vertical="center"/>
    </xf>
    <xf numFmtId="0" fontId="0" fillId="0" borderId="0" xfId="0" pivotButton="1" applyAlignment="1">
      <alignment horizontal="center"/>
    </xf>
    <xf numFmtId="0" fontId="36" fillId="19" borderId="0" xfId="5" applyFont="1" applyFill="1" applyAlignment="1">
      <alignment horizontal="center"/>
    </xf>
    <xf numFmtId="0" fontId="19" fillId="4" borderId="4" xfId="5" applyFont="1" applyFill="1" applyBorder="1" applyAlignment="1">
      <alignment horizontal="center" vertical="center"/>
    </xf>
    <xf numFmtId="0" fontId="34" fillId="26" borderId="4" xfId="1" applyFont="1" applyFill="1" applyBorder="1" applyAlignment="1">
      <alignment horizontal="center" vertical="center"/>
    </xf>
    <xf numFmtId="166" fontId="32" fillId="36" borderId="0" xfId="6" applyNumberFormat="1" applyFont="1" applyFill="1" applyAlignment="1">
      <alignment horizontal="center"/>
    </xf>
    <xf numFmtId="20" fontId="20" fillId="9" borderId="3" xfId="0" applyNumberFormat="1" applyFont="1" applyFill="1" applyBorder="1" applyAlignment="1">
      <alignment horizontal="center" vertical="center"/>
    </xf>
    <xf numFmtId="20" fontId="20" fillId="7" borderId="3" xfId="0" applyNumberFormat="1" applyFont="1" applyFill="1" applyBorder="1" applyAlignment="1">
      <alignment horizontal="center" vertical="center"/>
    </xf>
    <xf numFmtId="0" fontId="22" fillId="0" borderId="3" xfId="0" quotePrefix="1" applyFont="1" applyBorder="1" applyAlignment="1">
      <alignment horizontal="center" vertical="center"/>
    </xf>
    <xf numFmtId="0" fontId="22" fillId="6" borderId="8" xfId="0" applyFont="1" applyFill="1" applyBorder="1" applyAlignment="1">
      <alignment horizontal="center" vertical="center"/>
    </xf>
    <xf numFmtId="168" fontId="0" fillId="0" borderId="6" xfId="0" applyNumberFormat="1" applyBorder="1" applyAlignment="1">
      <alignment horizontal="center"/>
    </xf>
    <xf numFmtId="0" fontId="0" fillId="3" borderId="0" xfId="0" applyFill="1" applyAlignment="1">
      <alignment horizontal="center"/>
    </xf>
    <xf numFmtId="166" fontId="32" fillId="0" borderId="18" xfId="6" applyNumberFormat="1" applyFont="1" applyBorder="1" applyAlignment="1">
      <alignment horizontal="center"/>
    </xf>
    <xf numFmtId="166" fontId="32" fillId="37" borderId="18" xfId="6" applyNumberFormat="1" applyFont="1" applyFill="1" applyBorder="1" applyAlignment="1">
      <alignment horizontal="center"/>
    </xf>
    <xf numFmtId="166" fontId="32" fillId="37" borderId="0" xfId="6" applyNumberFormat="1" applyFont="1" applyFill="1" applyAlignment="1">
      <alignment horizontal="center"/>
    </xf>
    <xf numFmtId="0" fontId="24" fillId="0" borderId="7" xfId="4" applyFont="1" applyBorder="1" applyAlignment="1">
      <alignment horizontal="center" vertical="center"/>
    </xf>
    <xf numFmtId="0" fontId="20" fillId="0" borderId="9" xfId="0" applyFont="1" applyBorder="1" applyAlignment="1">
      <alignment horizontal="center" vertical="center"/>
    </xf>
    <xf numFmtId="0" fontId="23" fillId="0" borderId="3" xfId="0" applyFont="1" applyBorder="1" applyAlignment="1">
      <alignment horizontal="center" vertical="center"/>
    </xf>
    <xf numFmtId="168" fontId="0" fillId="0" borderId="3" xfId="0" applyNumberFormat="1" applyBorder="1" applyAlignment="1">
      <alignment horizontal="center"/>
    </xf>
    <xf numFmtId="0" fontId="30" fillId="2" borderId="17" xfId="4" applyFont="1" applyFill="1" applyBorder="1" applyAlignment="1">
      <alignment horizontal="center" vertical="center"/>
    </xf>
    <xf numFmtId="0" fontId="30" fillId="2" borderId="4" xfId="4" applyFont="1" applyFill="1" applyBorder="1" applyAlignment="1">
      <alignment horizontal="center" vertical="center"/>
    </xf>
    <xf numFmtId="166" fontId="30" fillId="2" borderId="4" xfId="4" applyNumberFormat="1" applyFont="1" applyFill="1" applyBorder="1" applyAlignment="1">
      <alignment horizontal="center" vertical="center"/>
    </xf>
    <xf numFmtId="0" fontId="31" fillId="2" borderId="4" xfId="0" applyFont="1" applyFill="1" applyBorder="1" applyAlignment="1">
      <alignment horizontal="center"/>
    </xf>
    <xf numFmtId="0" fontId="30" fillId="2" borderId="4" xfId="17" applyFont="1" applyFill="1" applyBorder="1" applyAlignment="1">
      <alignment horizontal="center" vertical="center"/>
    </xf>
    <xf numFmtId="0" fontId="30" fillId="2" borderId="16" xfId="4" applyFont="1" applyFill="1" applyBorder="1" applyAlignment="1">
      <alignment horizontal="center" vertical="center"/>
    </xf>
    <xf numFmtId="0" fontId="24" fillId="0" borderId="9" xfId="4" applyFont="1" applyBorder="1" applyAlignment="1">
      <alignment horizontal="center" vertical="center"/>
    </xf>
    <xf numFmtId="0" fontId="24" fillId="0" borderId="3" xfId="4" applyFont="1" applyBorder="1" applyAlignment="1">
      <alignment horizontal="center" vertical="center"/>
    </xf>
    <xf numFmtId="0" fontId="24" fillId="3" borderId="9" xfId="4" applyFont="1" applyFill="1" applyBorder="1" applyAlignment="1">
      <alignment horizontal="center" vertical="center"/>
    </xf>
    <xf numFmtId="0" fontId="24" fillId="3" borderId="3" xfId="4" applyFont="1" applyFill="1" applyBorder="1" applyAlignment="1">
      <alignment horizontal="center" vertical="center"/>
    </xf>
    <xf numFmtId="165" fontId="27" fillId="35" borderId="0" xfId="0" applyNumberFormat="1" applyFont="1" applyFill="1" applyAlignment="1">
      <alignment horizontal="center" vertical="center"/>
    </xf>
    <xf numFmtId="165" fontId="0" fillId="0" borderId="0" xfId="0" applyNumberFormat="1" applyAlignment="1">
      <alignment horizontal="center" vertical="center"/>
    </xf>
    <xf numFmtId="169" fontId="20" fillId="9" borderId="3" xfId="0" applyNumberFormat="1" applyFont="1" applyFill="1" applyBorder="1" applyAlignment="1">
      <alignment horizontal="center" vertical="center"/>
    </xf>
    <xf numFmtId="169" fontId="20" fillId="7" borderId="3" xfId="0" applyNumberFormat="1" applyFont="1" applyFill="1" applyBorder="1" applyAlignment="1">
      <alignment horizontal="center" vertical="center"/>
    </xf>
    <xf numFmtId="165" fontId="32" fillId="0" borderId="0" xfId="49" applyNumberFormat="1" applyFont="1" applyAlignment="1">
      <alignment horizontal="center" vertical="center"/>
    </xf>
    <xf numFmtId="166" fontId="40" fillId="0" borderId="0" xfId="0" applyNumberFormat="1" applyFont="1" applyAlignment="1">
      <alignment horizontal="center" vertical="center"/>
    </xf>
    <xf numFmtId="0" fontId="40" fillId="0" borderId="0" xfId="0" applyFont="1" applyAlignment="1">
      <alignment horizontal="center" vertical="center"/>
    </xf>
    <xf numFmtId="3" fontId="40" fillId="0" borderId="0" xfId="0" applyNumberFormat="1" applyFont="1" applyAlignment="1">
      <alignment horizontal="center" vertical="center"/>
    </xf>
    <xf numFmtId="2" fontId="40" fillId="0" borderId="0" xfId="0" applyNumberFormat="1" applyFont="1" applyAlignment="1">
      <alignment horizontal="center" vertical="center"/>
    </xf>
    <xf numFmtId="0" fontId="39" fillId="0" borderId="0" xfId="0" applyFont="1" applyAlignment="1">
      <alignment horizontal="center" vertical="center"/>
    </xf>
    <xf numFmtId="165" fontId="39" fillId="0" borderId="0" xfId="49" applyNumberFormat="1" applyFont="1" applyAlignment="1">
      <alignment horizontal="center" vertical="center"/>
    </xf>
    <xf numFmtId="3" fontId="39" fillId="0" borderId="0" xfId="49" applyNumberFormat="1" applyFont="1" applyAlignment="1">
      <alignment horizontal="center" vertical="center"/>
    </xf>
    <xf numFmtId="3" fontId="39" fillId="0" borderId="0" xfId="0" applyNumberFormat="1" applyFont="1" applyAlignment="1">
      <alignment horizontal="center" vertical="center"/>
    </xf>
    <xf numFmtId="0" fontId="39" fillId="0" borderId="0" xfId="49" applyFont="1" applyAlignment="1">
      <alignment horizontal="center" vertical="center"/>
    </xf>
    <xf numFmtId="20" fontId="20" fillId="5" borderId="6" xfId="0" applyNumberFormat="1" applyFont="1" applyFill="1" applyBorder="1" applyAlignment="1">
      <alignment horizontal="center" vertical="center"/>
    </xf>
    <xf numFmtId="20" fontId="20" fillId="9" borderId="6" xfId="0" applyNumberFormat="1" applyFont="1" applyFill="1" applyBorder="1" applyAlignment="1">
      <alignment horizontal="center" vertical="center"/>
    </xf>
    <xf numFmtId="0" fontId="22" fillId="0" borderId="6" xfId="0" quotePrefix="1" applyFont="1" applyBorder="1" applyAlignment="1">
      <alignment horizontal="center" vertical="center"/>
    </xf>
    <xf numFmtId="0" fontId="22" fillId="3" borderId="6" xfId="0" applyFont="1" applyFill="1" applyBorder="1" applyAlignment="1">
      <alignment horizontal="center" vertical="center"/>
    </xf>
    <xf numFmtId="0" fontId="22" fillId="3" borderId="3" xfId="0" applyFont="1" applyFill="1" applyBorder="1" applyAlignment="1">
      <alignment horizontal="center" vertical="center"/>
    </xf>
    <xf numFmtId="166" fontId="43" fillId="0" borderId="3" xfId="0" applyNumberFormat="1" applyFont="1" applyBorder="1" applyAlignment="1">
      <alignment horizontal="center" vertical="center"/>
    </xf>
    <xf numFmtId="0" fontId="22" fillId="3" borderId="5" xfId="0" applyFont="1" applyFill="1" applyBorder="1" applyAlignment="1">
      <alignment horizontal="center" vertical="center"/>
    </xf>
    <xf numFmtId="169" fontId="20" fillId="9" borderId="6" xfId="0" applyNumberFormat="1" applyFont="1" applyFill="1" applyBorder="1" applyAlignment="1">
      <alignment horizontal="center" vertical="center"/>
    </xf>
    <xf numFmtId="169" fontId="20" fillId="7" borderId="6" xfId="0" applyNumberFormat="1" applyFont="1" applyFill="1" applyBorder="1" applyAlignment="1">
      <alignment horizontal="center" vertical="center"/>
    </xf>
    <xf numFmtId="3" fontId="22" fillId="0" borderId="1" xfId="0" applyNumberFormat="1" applyFont="1" applyBorder="1" applyAlignment="1">
      <alignment horizontal="center" vertical="center"/>
    </xf>
    <xf numFmtId="0" fontId="37" fillId="38" borderId="0" xfId="2" applyFont="1" applyFill="1" applyAlignment="1" applyProtection="1">
      <alignment horizontal="center" vertical="center"/>
      <protection hidden="1"/>
    </xf>
    <xf numFmtId="14" fontId="37" fillId="38" borderId="0" xfId="2" applyNumberFormat="1" applyFont="1" applyFill="1" applyAlignment="1" applyProtection="1">
      <alignment horizontal="center" vertical="center"/>
      <protection hidden="1"/>
    </xf>
    <xf numFmtId="166" fontId="37" fillId="38" borderId="0" xfId="2" applyNumberFormat="1" applyFont="1" applyFill="1" applyAlignment="1" applyProtection="1">
      <alignment horizontal="center" vertical="center"/>
      <protection hidden="1"/>
    </xf>
    <xf numFmtId="166" fontId="0" fillId="4" borderId="0" xfId="0" applyNumberFormat="1" applyFill="1" applyAlignment="1">
      <alignment horizontal="center" vertical="center"/>
    </xf>
    <xf numFmtId="0" fontId="0" fillId="4" borderId="0" xfId="0" applyFill="1" applyAlignment="1">
      <alignment horizontal="center" vertical="center"/>
    </xf>
    <xf numFmtId="0" fontId="38" fillId="0" borderId="0" xfId="0" applyFont="1" applyAlignment="1">
      <alignment horizontal="center" vertical="center"/>
    </xf>
    <xf numFmtId="0" fontId="44" fillId="12" borderId="24" xfId="0" applyFont="1" applyFill="1" applyBorder="1" applyAlignment="1">
      <alignment horizontal="center" vertical="center" wrapText="1"/>
    </xf>
    <xf numFmtId="0" fontId="44" fillId="10" borderId="25" xfId="0" applyFont="1" applyFill="1" applyBorder="1" applyAlignment="1">
      <alignment horizontal="center" vertical="center" wrapText="1"/>
    </xf>
    <xf numFmtId="0" fontId="44" fillId="13" borderId="25" xfId="0" applyFont="1" applyFill="1" applyBorder="1" applyAlignment="1">
      <alignment horizontal="center" vertical="center" wrapText="1"/>
    </xf>
    <xf numFmtId="0" fontId="44" fillId="13" borderId="26" xfId="0" applyFont="1" applyFill="1" applyBorder="1" applyAlignment="1">
      <alignment horizontal="center" vertical="center" wrapText="1"/>
    </xf>
    <xf numFmtId="0" fontId="22" fillId="3" borderId="20" xfId="4" applyFont="1" applyFill="1" applyBorder="1" applyAlignment="1">
      <alignment horizontal="center" vertical="center"/>
    </xf>
    <xf numFmtId="0" fontId="0" fillId="6" borderId="3" xfId="4" applyFont="1" applyFill="1" applyBorder="1" applyAlignment="1">
      <alignment horizontal="center"/>
    </xf>
    <xf numFmtId="0" fontId="0" fillId="39" borderId="3" xfId="0" applyFill="1" applyBorder="1" applyAlignment="1">
      <alignment horizontal="center"/>
    </xf>
    <xf numFmtId="3" fontId="24" fillId="39" borderId="3" xfId="0" applyNumberFormat="1" applyFont="1" applyFill="1" applyBorder="1" applyAlignment="1">
      <alignment horizontal="center" vertical="center"/>
    </xf>
    <xf numFmtId="4" fontId="24" fillId="39" borderId="3" xfId="0" applyNumberFormat="1" applyFont="1" applyFill="1" applyBorder="1" applyAlignment="1">
      <alignment horizontal="center" vertical="center"/>
    </xf>
    <xf numFmtId="4" fontId="24" fillId="14" borderId="23" xfId="0" applyNumberFormat="1" applyFont="1" applyFill="1" applyBorder="1" applyAlignment="1">
      <alignment horizontal="center" vertical="center"/>
    </xf>
    <xf numFmtId="0" fontId="0" fillId="7" borderId="3" xfId="4" applyFont="1" applyFill="1" applyBorder="1" applyAlignment="1">
      <alignment horizontal="center"/>
    </xf>
    <xf numFmtId="0" fontId="22" fillId="3" borderId="22" xfId="4" applyFont="1" applyFill="1" applyBorder="1" applyAlignment="1">
      <alignment horizontal="center" vertical="center"/>
    </xf>
    <xf numFmtId="0" fontId="0" fillId="7" borderId="21" xfId="4" applyFont="1" applyFill="1" applyBorder="1" applyAlignment="1">
      <alignment horizontal="center"/>
    </xf>
    <xf numFmtId="0" fontId="0" fillId="0" borderId="21" xfId="0" applyBorder="1" applyAlignment="1">
      <alignment horizontal="center"/>
    </xf>
    <xf numFmtId="3" fontId="24" fillId="0" borderId="21" xfId="0" applyNumberFormat="1" applyFont="1" applyBorder="1" applyAlignment="1">
      <alignment horizontal="center" vertical="center"/>
    </xf>
    <xf numFmtId="0" fontId="0" fillId="39" borderId="21" xfId="0" applyFill="1" applyBorder="1" applyAlignment="1">
      <alignment horizontal="center"/>
    </xf>
    <xf numFmtId="3" fontId="24" fillId="39" borderId="21" xfId="0" applyNumberFormat="1" applyFont="1" applyFill="1" applyBorder="1" applyAlignment="1">
      <alignment horizontal="center" vertical="center"/>
    </xf>
    <xf numFmtId="4" fontId="24" fillId="15" borderId="21" xfId="0" applyNumberFormat="1" applyFont="1" applyFill="1" applyBorder="1" applyAlignment="1">
      <alignment horizontal="center" vertical="center"/>
    </xf>
    <xf numFmtId="4" fontId="24" fillId="0" borderId="21" xfId="0" applyNumberFormat="1" applyFont="1" applyBorder="1" applyAlignment="1">
      <alignment horizontal="center" vertical="center"/>
    </xf>
    <xf numFmtId="4" fontId="24" fillId="14" borderId="27" xfId="0" applyNumberFormat="1" applyFont="1" applyFill="1" applyBorder="1" applyAlignment="1">
      <alignment horizontal="center" vertical="center"/>
    </xf>
    <xf numFmtId="4" fontId="24" fillId="39" borderId="21" xfId="0" applyNumberFormat="1" applyFont="1" applyFill="1" applyBorder="1" applyAlignment="1">
      <alignment horizontal="center" vertical="center"/>
    </xf>
    <xf numFmtId="4" fontId="24" fillId="14" borderId="21" xfId="0" applyNumberFormat="1" applyFont="1" applyFill="1" applyBorder="1" applyAlignment="1">
      <alignment horizontal="center" vertical="center"/>
    </xf>
    <xf numFmtId="4" fontId="24" fillId="14" borderId="28" xfId="0" applyNumberFormat="1" applyFont="1" applyFill="1" applyBorder="1" applyAlignment="1">
      <alignment horizontal="center" vertical="center"/>
    </xf>
    <xf numFmtId="0" fontId="0" fillId="7" borderId="6" xfId="4" applyFont="1" applyFill="1" applyBorder="1" applyAlignment="1">
      <alignment horizontal="center"/>
    </xf>
    <xf numFmtId="0" fontId="2" fillId="0" borderId="0" xfId="0" applyFont="1"/>
    <xf numFmtId="4" fontId="24" fillId="0" borderId="6" xfId="0" applyNumberFormat="1" applyFont="1" applyBorder="1" applyAlignment="1">
      <alignment horizontal="center" vertical="center"/>
    </xf>
    <xf numFmtId="4" fontId="24" fillId="3" borderId="3" xfId="0" applyNumberFormat="1" applyFont="1" applyFill="1" applyBorder="1" applyAlignment="1">
      <alignment horizontal="center" vertical="center"/>
    </xf>
    <xf numFmtId="4" fontId="24" fillId="3" borderId="21" xfId="0" applyNumberFormat="1" applyFont="1" applyFill="1" applyBorder="1" applyAlignment="1">
      <alignment horizontal="center" vertical="center"/>
    </xf>
    <xf numFmtId="166" fontId="2" fillId="0" borderId="3" xfId="4" applyNumberFormat="1" applyFont="1" applyBorder="1" applyAlignment="1">
      <alignment horizontal="center" vertical="center"/>
    </xf>
    <xf numFmtId="164" fontId="2" fillId="0" borderId="3" xfId="0" applyNumberFormat="1" applyFont="1" applyBorder="1" applyAlignment="1">
      <alignment horizontal="center"/>
    </xf>
    <xf numFmtId="0" fontId="2" fillId="0" borderId="3" xfId="4" applyFont="1" applyBorder="1" applyAlignment="1">
      <alignment horizontal="center" vertical="center"/>
    </xf>
    <xf numFmtId="164" fontId="2" fillId="7" borderId="3" xfId="4" applyNumberFormat="1" applyFont="1" applyFill="1" applyBorder="1" applyAlignment="1">
      <alignment horizontal="center" vertical="center"/>
    </xf>
    <xf numFmtId="164" fontId="2" fillId="3" borderId="3" xfId="4" applyNumberFormat="1" applyFont="1" applyFill="1" applyBorder="1" applyAlignment="1">
      <alignment horizontal="center" vertical="center"/>
    </xf>
    <xf numFmtId="0" fontId="2" fillId="24" borderId="3" xfId="4" applyFont="1" applyFill="1" applyBorder="1" applyAlignment="1">
      <alignment horizontal="center" vertical="center"/>
    </xf>
    <xf numFmtId="164" fontId="2" fillId="8" borderId="3" xfId="0" applyNumberFormat="1" applyFont="1" applyFill="1" applyBorder="1" applyAlignment="1">
      <alignment horizontal="center"/>
    </xf>
    <xf numFmtId="0" fontId="2" fillId="0" borderId="3" xfId="0" applyFont="1" applyBorder="1" applyAlignment="1">
      <alignment horizontal="center"/>
    </xf>
    <xf numFmtId="166" fontId="2" fillId="3" borderId="3" xfId="4" applyNumberFormat="1" applyFont="1" applyFill="1" applyBorder="1" applyAlignment="1">
      <alignment horizontal="center" vertical="center"/>
    </xf>
    <xf numFmtId="164" fontId="2" fillId="22" borderId="3" xfId="4" applyNumberFormat="1" applyFont="1" applyFill="1" applyBorder="1" applyAlignment="1">
      <alignment horizontal="center" vertical="center"/>
    </xf>
    <xf numFmtId="0" fontId="32" fillId="0" borderId="9" xfId="4" applyFont="1" applyBorder="1" applyAlignment="1">
      <alignment horizontal="center" vertical="center"/>
    </xf>
    <xf numFmtId="0" fontId="32" fillId="0" borderId="3" xfId="4" applyFont="1" applyBorder="1" applyAlignment="1">
      <alignment horizontal="center" vertical="center"/>
    </xf>
    <xf numFmtId="166" fontId="32" fillId="0" borderId="3" xfId="4" applyNumberFormat="1" applyFont="1" applyBorder="1" applyAlignment="1">
      <alignment horizontal="center" vertical="center"/>
    </xf>
    <xf numFmtId="166" fontId="32" fillId="3" borderId="3" xfId="4" applyNumberFormat="1" applyFont="1" applyFill="1" applyBorder="1" applyAlignment="1">
      <alignment horizontal="center" vertical="center"/>
    </xf>
    <xf numFmtId="20" fontId="32" fillId="5" borderId="3" xfId="4" applyNumberFormat="1" applyFont="1" applyFill="1" applyBorder="1" applyAlignment="1">
      <alignment horizontal="center" vertical="center"/>
    </xf>
    <xf numFmtId="164" fontId="32" fillId="0" borderId="3" xfId="0" applyNumberFormat="1" applyFont="1" applyBorder="1" applyAlignment="1">
      <alignment horizontal="center"/>
    </xf>
    <xf numFmtId="164" fontId="32" fillId="7" borderId="3" xfId="4" applyNumberFormat="1" applyFont="1" applyFill="1" applyBorder="1" applyAlignment="1">
      <alignment horizontal="center" vertical="center"/>
    </xf>
    <xf numFmtId="164" fontId="32" fillId="3" borderId="3" xfId="4" applyNumberFormat="1" applyFont="1" applyFill="1" applyBorder="1" applyAlignment="1">
      <alignment horizontal="center" vertical="center"/>
    </xf>
    <xf numFmtId="0" fontId="32" fillId="24" borderId="3" xfId="4" applyFont="1" applyFill="1" applyBorder="1" applyAlignment="1">
      <alignment horizontal="center" vertical="center"/>
    </xf>
    <xf numFmtId="164" fontId="32" fillId="8" borderId="3" xfId="0" applyNumberFormat="1" applyFont="1" applyFill="1" applyBorder="1" applyAlignment="1">
      <alignment horizontal="center"/>
    </xf>
    <xf numFmtId="0" fontId="32" fillId="0" borderId="3" xfId="0" applyFont="1" applyBorder="1" applyAlignment="1">
      <alignment horizontal="center"/>
    </xf>
    <xf numFmtId="0" fontId="45" fillId="40" borderId="3" xfId="0" applyFont="1" applyFill="1" applyBorder="1" applyAlignment="1">
      <alignment horizontal="center"/>
    </xf>
    <xf numFmtId="0" fontId="45" fillId="0" borderId="5" xfId="0" applyFont="1" applyBorder="1" applyAlignment="1">
      <alignment horizontal="center"/>
    </xf>
    <xf numFmtId="0" fontId="2" fillId="4" borderId="3" xfId="4" applyFont="1" applyFill="1" applyBorder="1" applyAlignment="1">
      <alignment horizontal="center" vertical="center"/>
    </xf>
    <xf numFmtId="0" fontId="2" fillId="3" borderId="3" xfId="0" applyFont="1" applyFill="1" applyBorder="1" applyAlignment="1">
      <alignment horizontal="center"/>
    </xf>
    <xf numFmtId="164" fontId="2" fillId="4" borderId="3" xfId="0" applyNumberFormat="1" applyFont="1" applyFill="1" applyBorder="1" applyAlignment="1">
      <alignment horizontal="center"/>
    </xf>
    <xf numFmtId="166" fontId="2" fillId="0" borderId="6" xfId="4" applyNumberFormat="1" applyFont="1" applyBorder="1" applyAlignment="1">
      <alignment horizontal="center" vertical="center"/>
    </xf>
    <xf numFmtId="164" fontId="2" fillId="0" borderId="6" xfId="0" applyNumberFormat="1" applyFont="1" applyBorder="1" applyAlignment="1">
      <alignment horizontal="center"/>
    </xf>
    <xf numFmtId="164" fontId="2" fillId="22" borderId="6" xfId="4" applyNumberFormat="1" applyFont="1" applyFill="1" applyBorder="1" applyAlignment="1">
      <alignment horizontal="center" vertical="center"/>
    </xf>
    <xf numFmtId="0" fontId="2" fillId="24" borderId="6" xfId="4" applyFont="1" applyFill="1" applyBorder="1" applyAlignment="1">
      <alignment horizontal="center" vertical="center"/>
    </xf>
    <xf numFmtId="0" fontId="2" fillId="0" borderId="6" xfId="4" applyFont="1" applyBorder="1" applyAlignment="1">
      <alignment horizontal="center" vertical="center"/>
    </xf>
    <xf numFmtId="0" fontId="2" fillId="3" borderId="0" xfId="0" applyFont="1" applyFill="1" applyAlignment="1">
      <alignment horizontal="center"/>
    </xf>
    <xf numFmtId="0" fontId="2" fillId="0" borderId="19" xfId="0" applyFont="1" applyBorder="1" applyAlignment="1">
      <alignment horizontal="center"/>
    </xf>
    <xf numFmtId="0" fontId="24" fillId="3" borderId="7" xfId="4" applyFont="1" applyFill="1" applyBorder="1" applyAlignment="1">
      <alignment horizontal="center" vertical="center"/>
    </xf>
    <xf numFmtId="0" fontId="24" fillId="3" borderId="6" xfId="4" applyFont="1" applyFill="1" applyBorder="1" applyAlignment="1">
      <alignment horizontal="center" vertical="center"/>
    </xf>
    <xf numFmtId="166" fontId="2" fillId="3" borderId="6" xfId="4" applyNumberFormat="1" applyFont="1" applyFill="1" applyBorder="1" applyAlignment="1">
      <alignment horizontal="center" vertical="center"/>
    </xf>
    <xf numFmtId="164" fontId="2" fillId="3" borderId="6" xfId="4" applyNumberFormat="1" applyFont="1" applyFill="1" applyBorder="1" applyAlignment="1">
      <alignment horizontal="center" vertical="center"/>
    </xf>
    <xf numFmtId="164" fontId="2" fillId="8" borderId="6" xfId="0" applyNumberFormat="1" applyFont="1" applyFill="1" applyBorder="1" applyAlignment="1">
      <alignment horizontal="center"/>
    </xf>
    <xf numFmtId="0" fontId="2" fillId="3" borderId="6" xfId="0" applyFont="1" applyFill="1" applyBorder="1" applyAlignment="1">
      <alignment horizontal="center"/>
    </xf>
    <xf numFmtId="0" fontId="2" fillId="0" borderId="6" xfId="0" applyFont="1" applyBorder="1" applyAlignment="1">
      <alignment horizontal="center"/>
    </xf>
    <xf numFmtId="164" fontId="2" fillId="9" borderId="3" xfId="0" applyNumberFormat="1" applyFont="1" applyFill="1" applyBorder="1" applyAlignment="1">
      <alignment horizontal="center"/>
    </xf>
    <xf numFmtId="164" fontId="2" fillId="9" borderId="6" xfId="0" applyNumberFormat="1" applyFont="1" applyFill="1" applyBorder="1" applyAlignment="1">
      <alignment horizontal="center"/>
    </xf>
    <xf numFmtId="0" fontId="2" fillId="4" borderId="6" xfId="4" applyFont="1" applyFill="1" applyBorder="1" applyAlignment="1">
      <alignment horizontal="center" vertical="center"/>
    </xf>
    <xf numFmtId="0" fontId="24" fillId="0" borderId="6" xfId="4" applyFont="1" applyBorder="1" applyAlignment="1">
      <alignment horizontal="center" vertical="center"/>
    </xf>
    <xf numFmtId="164" fontId="2" fillId="3" borderId="6" xfId="0" applyNumberFormat="1" applyFont="1" applyFill="1" applyBorder="1" applyAlignment="1">
      <alignment horizontal="center"/>
    </xf>
    <xf numFmtId="164" fontId="2" fillId="4" borderId="6" xfId="0" applyNumberFormat="1" applyFont="1" applyFill="1" applyBorder="1" applyAlignment="1">
      <alignment horizontal="center"/>
    </xf>
    <xf numFmtId="166" fontId="1" fillId="20" borderId="0" xfId="49" applyNumberFormat="1" applyFont="1" applyFill="1" applyAlignment="1">
      <alignment horizontal="center" vertical="center"/>
    </xf>
    <xf numFmtId="0" fontId="1" fillId="20" borderId="0" xfId="49" applyFont="1" applyFill="1" applyAlignment="1">
      <alignment horizontal="center" vertical="center"/>
    </xf>
    <xf numFmtId="0" fontId="1" fillId="21" borderId="0" xfId="49" applyFont="1" applyFill="1" applyAlignment="1">
      <alignment horizontal="center" vertical="center"/>
    </xf>
    <xf numFmtId="165" fontId="1" fillId="20" borderId="0" xfId="49" applyNumberFormat="1" applyFont="1" applyFill="1" applyAlignment="1">
      <alignment horizontal="center" vertical="center"/>
    </xf>
    <xf numFmtId="3" fontId="1" fillId="20" borderId="0" xfId="49" applyNumberFormat="1" applyFont="1" applyFill="1" applyAlignment="1">
      <alignment horizontal="center" vertical="center"/>
    </xf>
    <xf numFmtId="4" fontId="1" fillId="20" borderId="0" xfId="49" applyNumberFormat="1" applyFont="1" applyFill="1" applyAlignment="1">
      <alignment horizontal="center" vertical="center"/>
    </xf>
    <xf numFmtId="4" fontId="1" fillId="4" borderId="0" xfId="49" applyNumberFormat="1" applyFont="1" applyFill="1" applyAlignment="1">
      <alignment horizontal="center" vertical="center"/>
    </xf>
    <xf numFmtId="0" fontId="1" fillId="4" borderId="0" xfId="49" applyFont="1" applyFill="1" applyAlignment="1">
      <alignment horizontal="center" vertical="center"/>
    </xf>
    <xf numFmtId="165" fontId="1" fillId="0" borderId="0" xfId="49" applyNumberFormat="1" applyFont="1" applyAlignment="1">
      <alignment horizontal="center" vertical="center"/>
    </xf>
    <xf numFmtId="0" fontId="1" fillId="0" borderId="0" xfId="49" applyFont="1" applyAlignment="1">
      <alignment horizontal="center" vertical="center"/>
    </xf>
    <xf numFmtId="0" fontId="1" fillId="0" borderId="0" xfId="0" applyFont="1" applyAlignment="1">
      <alignment horizontal="center" vertical="center"/>
    </xf>
    <xf numFmtId="3" fontId="1" fillId="0" borderId="0" xfId="49" applyNumberFormat="1" applyFont="1" applyAlignment="1">
      <alignment horizontal="center" vertical="center"/>
    </xf>
    <xf numFmtId="3" fontId="1" fillId="0" borderId="0" xfId="0" applyNumberFormat="1" applyFont="1" applyAlignment="1">
      <alignment horizontal="center" vertical="center"/>
    </xf>
    <xf numFmtId="2" fontId="1" fillId="0" borderId="0" xfId="49" applyNumberFormat="1" applyFont="1" applyAlignment="1">
      <alignment horizontal="center" vertical="center"/>
    </xf>
    <xf numFmtId="2" fontId="1" fillId="0" borderId="0" xfId="0" applyNumberFormat="1" applyFont="1" applyAlignment="1">
      <alignment horizontal="center" vertical="center"/>
    </xf>
    <xf numFmtId="4" fontId="1" fillId="0" borderId="0" xfId="0" applyNumberFormat="1" applyFont="1" applyAlignment="1">
      <alignment horizontal="center" vertical="center"/>
    </xf>
    <xf numFmtId="0" fontId="1" fillId="8" borderId="0" xfId="0" applyFont="1" applyFill="1" applyAlignment="1">
      <alignment horizontal="center" vertical="center"/>
    </xf>
    <xf numFmtId="0" fontId="1" fillId="0" borderId="0" xfId="0" applyFont="1" applyAlignment="1">
      <alignment horizontal="center"/>
    </xf>
    <xf numFmtId="3" fontId="1" fillId="3" borderId="0" xfId="49" applyNumberFormat="1" applyFont="1" applyFill="1" applyAlignment="1">
      <alignment horizontal="center" vertical="center"/>
    </xf>
    <xf numFmtId="2" fontId="1" fillId="3" borderId="0" xfId="49" applyNumberFormat="1" applyFont="1" applyFill="1" applyAlignment="1">
      <alignment horizontal="center" vertical="center"/>
    </xf>
    <xf numFmtId="0" fontId="0" fillId="0" borderId="0" xfId="0" applyFill="1" applyBorder="1"/>
    <xf numFmtId="3" fontId="0" fillId="0" borderId="0" xfId="0" applyNumberFormat="1" applyFill="1" applyBorder="1"/>
    <xf numFmtId="167" fontId="0" fillId="0" borderId="0" xfId="0" applyNumberFormat="1" applyFill="1" applyBorder="1"/>
    <xf numFmtId="0" fontId="0" fillId="0" borderId="0" xfId="0" applyNumberFormat="1"/>
    <xf numFmtId="0" fontId="0" fillId="0" borderId="0" xfId="0" applyNumberFormat="1" applyAlignment="1">
      <alignment horizontal="center"/>
    </xf>
  </cellXfs>
  <cellStyles count="62">
    <cellStyle name="Currency 2" xfId="8" xr:uid="{486D2120-DA07-49CC-87A0-636ED64EEEFC}"/>
    <cellStyle name="Currency 2 2" xfId="24" xr:uid="{3090795C-3773-4A70-893C-F250B7071EAD}"/>
    <cellStyle name="Currency 2 3" xfId="36" xr:uid="{25A45FDB-EC2E-439B-BD40-A4C75A6E42FF}"/>
    <cellStyle name="Currency 2 4" xfId="56" xr:uid="{A6958E24-5DC0-4B97-84DD-338F9292C453}"/>
    <cellStyle name="Currency 3" xfId="12" xr:uid="{7B4FAE28-F90B-4FF3-8560-60CC4316A33D}"/>
    <cellStyle name="Currency 3 2" xfId="28" xr:uid="{7ACDCD2D-D528-4FA1-A7B0-9906B7B99771}"/>
    <cellStyle name="Currency 3 3" xfId="40" xr:uid="{ECCA270A-1CC5-4FE9-BA01-E3AC68E19234}"/>
    <cellStyle name="Currency 3 4" xfId="60" xr:uid="{223353B9-8D75-4975-99DE-118B3D3584C7}"/>
    <cellStyle name="Currency 4" xfId="47" xr:uid="{2EFC9FD2-C109-4C05-9AA5-09B31435DD79}"/>
    <cellStyle name="Normal" xfId="0" builtinId="0"/>
    <cellStyle name="Normal 2" xfId="1" xr:uid="{2AE7C44E-C2F6-43D5-B1D4-03A8796BCC54}"/>
    <cellStyle name="Normal 2 10" xfId="10" xr:uid="{F4747B29-0D58-482D-8B77-F6BB928C8AB4}"/>
    <cellStyle name="Normal 2 10 2" xfId="26" xr:uid="{1FBB9A92-5430-400B-957B-08D82D892BFF}"/>
    <cellStyle name="Normal 2 10 3" xfId="38" xr:uid="{B07B456B-BE47-4356-ADAA-BCD1CBAAA3E2}"/>
    <cellStyle name="Normal 2 10 4" xfId="58" xr:uid="{7FA04761-4165-43DF-8915-89678DD1B6C3}"/>
    <cellStyle name="Normal 2 2" xfId="4" xr:uid="{65F98B05-00F2-4DF4-92BB-E4A5E3C64D36}"/>
    <cellStyle name="Normal 2 2 2" xfId="14" xr:uid="{401CD454-6FA9-46A3-AC68-FFD2BF279CB6}"/>
    <cellStyle name="Normal 2 2 3" xfId="17" xr:uid="{74CC8951-27AF-45AF-96F5-491772605AE6}"/>
    <cellStyle name="Normal 2 2 4" xfId="21" xr:uid="{50B8DF6B-99F5-4F40-A3B2-525A151A3100}"/>
    <cellStyle name="Normal 2 2 5" xfId="33" xr:uid="{568312FA-CDBB-4983-915D-689C3BB275F1}"/>
    <cellStyle name="Normal 2 2 6" xfId="45" xr:uid="{4948B66B-C070-42B8-B3DF-A7D855ED1AE0}"/>
    <cellStyle name="Normal 2 2 7" xfId="53" xr:uid="{900B66FA-F827-42B6-836F-79DA24AA2D7A}"/>
    <cellStyle name="Normal 2 3" xfId="5" xr:uid="{29760F4E-2349-4052-A4F7-028B6FEDD75C}"/>
    <cellStyle name="Normal 2 4" xfId="13" xr:uid="{6AAED9ED-B8C3-4F32-87D4-E9E9DA690DB9}"/>
    <cellStyle name="Normal 2 4 2" xfId="29" xr:uid="{A13958FE-C6F8-4CBE-9959-AA369CCF7EB3}"/>
    <cellStyle name="Normal 2 4 3" xfId="41" xr:uid="{B2014065-A967-4757-BFF9-63DAB5AEB2AB}"/>
    <cellStyle name="Normal 2 4 4" xfId="61" xr:uid="{58BE68B4-0EA3-48A6-B800-73B101DCA10C}"/>
    <cellStyle name="Normal 2 5" xfId="16" xr:uid="{082C2845-E36E-4B18-9978-E3D035DCF4D1}"/>
    <cellStyle name="Normal 2 6" xfId="18" xr:uid="{DEBB059C-F0F2-4FA3-9F48-C2ECE16CBB91}"/>
    <cellStyle name="Normal 2 7" xfId="30" xr:uid="{34BBCB04-4B21-454C-B012-DE575AD19A76}"/>
    <cellStyle name="Normal 2 8" xfId="46" xr:uid="{ACCA21B4-BD5A-4862-A156-0709826FA166}"/>
    <cellStyle name="Normal 2 9" xfId="50" xr:uid="{B40EA708-1773-4A84-9575-53581D967ABD}"/>
    <cellStyle name="Normal 3" xfId="2" xr:uid="{7B743045-6A44-4A31-AA35-4E7DDDD0ED22}"/>
    <cellStyle name="Normal 3 2" xfId="19" xr:uid="{A3B954A4-596E-4349-BACA-B44E84EDD335}"/>
    <cellStyle name="Normal 3 3" xfId="31" xr:uid="{1F90086C-0815-4E70-9FB9-53D7FEE9A1F2}"/>
    <cellStyle name="Normal 3 4" xfId="51" xr:uid="{F695B04A-12F8-44B0-B7EE-CF9D29416D34}"/>
    <cellStyle name="Normal 4" xfId="6" xr:uid="{2D9CB60F-2261-44BB-BD24-52B27D0539DC}"/>
    <cellStyle name="Normal 4 2" xfId="22" xr:uid="{78C2753D-E0AA-4715-9C11-FE5E02DBD392}"/>
    <cellStyle name="Normal 4 3" xfId="34" xr:uid="{C50A53D7-C69E-4D9D-A6A4-E1702498C69F}"/>
    <cellStyle name="Normal 4 4" xfId="48" xr:uid="{FCCF2CEE-7E33-42EF-B942-6A33BD9C87F7}"/>
    <cellStyle name="Normal 4 5" xfId="54" xr:uid="{91B6632A-059A-4FED-B239-1129B29E2C2F}"/>
    <cellStyle name="Normal 5" xfId="7" xr:uid="{89420B86-0CDB-487F-8C32-C3182CC7A7CE}"/>
    <cellStyle name="Normal 5 2" xfId="23" xr:uid="{CD572200-6DCF-4EBE-A24B-113E592790FB}"/>
    <cellStyle name="Normal 5 2 2" xfId="44" xr:uid="{E4DF54E4-D092-4939-961D-55D5F77D32B9}"/>
    <cellStyle name="Normal 5 3" xfId="35" xr:uid="{C0D4AA7C-45C9-4F48-876D-6ECD1D8F566A}"/>
    <cellStyle name="Normal 5 4" xfId="55" xr:uid="{CBD70D40-BFD3-4D97-8A63-8D3CA34309F9}"/>
    <cellStyle name="Normal 6" xfId="15" xr:uid="{A79F99D3-AFF4-424F-BC53-B7C2B2A5296B}"/>
    <cellStyle name="Normal 7" xfId="42" xr:uid="{4F73DA37-7FC8-4A19-9387-708F487605F6}"/>
    <cellStyle name="Normal 8" xfId="49" xr:uid="{7E8ADD7F-D7B2-4F8E-8E05-C1319B58913D}"/>
    <cellStyle name="Normal 8 2" xfId="43" xr:uid="{4B96B85B-7E07-457E-8F5E-477794087CDC}"/>
    <cellStyle name="Percent 2" xfId="3" xr:uid="{67B13F6A-FF92-4215-B6A9-D0306EA49A8A}"/>
    <cellStyle name="Percent 2 2" xfId="20" xr:uid="{3A416F3C-A532-497A-8CE7-D5C7D2BA90D5}"/>
    <cellStyle name="Percent 2 3" xfId="32" xr:uid="{5248B49F-56D5-4572-89A5-7768C4060E0C}"/>
    <cellStyle name="Percent 2 4" xfId="52" xr:uid="{050DD298-952F-4849-A0CE-CE513E8BDCE5}"/>
    <cellStyle name="Percent 3" xfId="9" xr:uid="{3015C86A-19D9-45E1-86A4-C100EA90B39C}"/>
    <cellStyle name="Percent 3 2" xfId="25" xr:uid="{88D7345D-EFD1-4876-9E90-25EDC8C79CE2}"/>
    <cellStyle name="Percent 3 3" xfId="37" xr:uid="{1C1EF0DD-295C-424C-8F26-DA0F726556D0}"/>
    <cellStyle name="Percent 3 4" xfId="57" xr:uid="{5C478677-C466-4940-962A-0499BE186DFB}"/>
    <cellStyle name="Percent 4" xfId="11" xr:uid="{52ABB17B-44B9-467E-8E17-E72C85064E4F}"/>
    <cellStyle name="Percent 4 2" xfId="27" xr:uid="{ECE1BD32-A3C8-473F-8333-0B8BF8AD3C5E}"/>
    <cellStyle name="Percent 4 3" xfId="39" xr:uid="{DDAF78E0-0CEA-4807-BA15-608AEFA116E1}"/>
    <cellStyle name="Percent 4 4" xfId="59" xr:uid="{72690AB5-14F3-40E1-BC9A-246A287E7EE0}"/>
  </cellStyles>
  <dxfs count="526">
    <dxf>
      <alignment horizontal="center"/>
    </dxf>
    <dxf>
      <alignment horizontal="center"/>
    </dxf>
    <dxf>
      <alignment horizontal="center"/>
    </dxf>
    <dxf>
      <numFmt numFmtId="164" formatCode="#,##0\ [$€-1]"/>
    </dxf>
    <dxf>
      <numFmt numFmtId="13" formatCode="0%"/>
    </dxf>
    <dxf>
      <alignment horizontal="center"/>
    </dxf>
    <dxf>
      <numFmt numFmtId="13" formatCode="0%"/>
    </dxf>
    <dxf>
      <alignment horizontal="center"/>
    </dxf>
    <dxf>
      <alignment horizontal="center"/>
    </dxf>
    <dxf>
      <numFmt numFmtId="164" formatCode="#,##0\ [$€-1]"/>
    </dxf>
    <dxf>
      <alignment horizontal="center"/>
    </dxf>
    <dxf>
      <alignment horizontal="center"/>
    </dxf>
    <dxf>
      <alignment horizontal="center"/>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alignment horizontal="center"/>
    </dxf>
    <dxf>
      <alignment horizontal="center"/>
    </dxf>
    <dxf>
      <alignment horizontal="center"/>
    </dxf>
    <dxf>
      <numFmt numFmtId="164" formatCode="#,##0\ [$€-1]"/>
    </dxf>
    <dxf>
      <numFmt numFmtId="13" formatCode="0%"/>
    </dxf>
    <dxf>
      <alignment horizontal="center"/>
    </dxf>
    <dxf>
      <alignment horizontal="center"/>
    </dxf>
    <dxf>
      <alignment horizontal="center"/>
    </dxf>
    <dxf>
      <numFmt numFmtId="164" formatCode="#,##0\ [$€-1]"/>
    </dxf>
    <dxf>
      <alignment horizontal="center"/>
    </dxf>
    <dxf>
      <alignment horizontal="center"/>
    </dxf>
    <dxf>
      <alignment horizontal="center"/>
    </dxf>
    <dxf>
      <numFmt numFmtId="164" formatCode="#,##0\ [$€-1]"/>
    </dxf>
    <dxf>
      <numFmt numFmtId="13" formatCode="0%"/>
    </dxf>
    <dxf>
      <alignment horizontal="center"/>
    </dxf>
    <dxf>
      <alignment horizontal="center"/>
    </dxf>
    <dxf>
      <alignment horizontal="center"/>
    </dxf>
    <dxf>
      <numFmt numFmtId="164" formatCode="#,##0\ [$€-1]"/>
    </dxf>
    <dxf>
      <numFmt numFmtId="13" formatCode="0%"/>
    </dxf>
    <dxf>
      <alignment horizontal="center"/>
    </dxf>
    <dxf>
      <alignment horizontal="center"/>
    </dxf>
    <dxf>
      <alignment horizontal="center"/>
    </dxf>
    <dxf>
      <numFmt numFmtId="164" formatCode="#,##0\ [$€-1]"/>
    </dxf>
    <dxf>
      <alignment horizontal="center"/>
    </dxf>
    <dxf>
      <alignment horizontal="center"/>
    </dxf>
    <dxf>
      <alignment horizontal="center"/>
    </dxf>
    <dxf>
      <numFmt numFmtId="164" formatCode="#,##0\ [$€-1]"/>
    </dxf>
    <dxf>
      <numFmt numFmtId="13" formatCode="0%"/>
    </dxf>
    <dxf>
      <alignment horizontal="center"/>
    </dxf>
    <dxf>
      <alignment horizontal="center"/>
    </dxf>
    <dxf>
      <alignment horizontal="center"/>
    </dxf>
    <dxf>
      <numFmt numFmtId="164" formatCode="#,##0\ [$€-1]"/>
    </dxf>
    <dxf>
      <numFmt numFmtId="13" formatCode="0%"/>
    </dxf>
    <dxf>
      <alignment horizontal="center"/>
    </dxf>
    <dxf>
      <alignment horizontal="center"/>
    </dxf>
    <dxf>
      <alignment horizontal="center"/>
    </dxf>
    <dxf>
      <numFmt numFmtId="164" formatCode="#,##0\ [$€-1]"/>
    </dxf>
    <dxf>
      <numFmt numFmtId="13" formatCode="0%"/>
    </dxf>
    <dxf>
      <alignment horizontal="center"/>
    </dxf>
    <dxf>
      <alignment horizontal="center"/>
    </dxf>
    <dxf>
      <alignment horizontal="center"/>
    </dxf>
    <dxf>
      <numFmt numFmtId="164" formatCode="#,##0\ [$€-1]"/>
    </dxf>
    <dxf>
      <numFmt numFmtId="13" formatCode="0%"/>
    </dxf>
    <dxf>
      <alignment horizontal="center"/>
    </dxf>
    <dxf>
      <alignment horizontal="center"/>
    </dxf>
    <dxf>
      <alignment horizontal="center"/>
    </dxf>
    <dxf>
      <numFmt numFmtId="164" formatCode="#,##0\ [$€-1]"/>
    </dxf>
    <dxf>
      <alignment horizontal="center"/>
    </dxf>
    <dxf>
      <alignment horizontal="center"/>
    </dxf>
    <dxf>
      <alignment horizontal="center"/>
    </dxf>
    <dxf>
      <numFmt numFmtId="164" formatCode="#,##0\ [$€-1]"/>
    </dxf>
    <dxf>
      <numFmt numFmtId="13" formatCode="0%"/>
    </dxf>
    <dxf>
      <alignment horizontal="center"/>
    </dxf>
    <dxf>
      <alignment horizontal="center"/>
    </dxf>
    <dxf>
      <alignment horizontal="center"/>
    </dxf>
    <dxf>
      <numFmt numFmtId="13" formatCode="0%"/>
    </dxf>
    <dxf>
      <alignment horizontal="center"/>
    </dxf>
    <dxf>
      <alignment horizontal="center"/>
    </dxf>
    <dxf>
      <alignment horizontal="center"/>
    </dxf>
    <dxf>
      <alignment horizontal="center"/>
    </dxf>
    <dxf>
      <alignment horizontal="center"/>
    </dxf>
    <dxf>
      <numFmt numFmtId="164" formatCode="#,##0\ [$€-1]"/>
    </dxf>
    <dxf>
      <numFmt numFmtId="13" formatCode="0%"/>
    </dxf>
    <dxf>
      <alignment horizontal="center"/>
    </dxf>
    <dxf>
      <alignment horizontal="center"/>
    </dxf>
    <dxf>
      <alignment horizontal="center"/>
    </dxf>
    <dxf>
      <numFmt numFmtId="164" formatCode="#,##0\ [$€-1]"/>
    </dxf>
    <dxf>
      <numFmt numFmtId="13" formatCode="0%"/>
    </dxf>
    <dxf>
      <alignment horizontal="center"/>
    </dxf>
    <dxf>
      <alignment horizontal="center"/>
    </dxf>
    <dxf>
      <alignment horizontal="center"/>
    </dxf>
    <dxf>
      <numFmt numFmtId="164" formatCode="#,##0\ [$€-1]"/>
    </dxf>
    <dxf>
      <alignment horizontal="center"/>
    </dxf>
    <dxf>
      <alignment horizontal="center"/>
    </dxf>
    <dxf>
      <alignment horizontal="center"/>
    </dxf>
    <dxf>
      <numFmt numFmtId="164" formatCode="#,##0\ [$€-1]"/>
    </dxf>
    <dxf>
      <numFmt numFmtId="13" formatCode="0%"/>
    </dxf>
    <dxf>
      <alignment horizontal="center"/>
    </dxf>
    <dxf>
      <numFmt numFmtId="13" formatCode="0%"/>
    </dxf>
    <dxf>
      <alignment horizontal="center"/>
    </dxf>
    <dxf>
      <alignment horizontal="center"/>
    </dxf>
    <dxf>
      <numFmt numFmtId="164" formatCode="#,##0\ [$€-1]"/>
    </dxf>
    <dxf>
      <alignment horizontal="center"/>
    </dxf>
    <dxf>
      <alignment horizontal="center"/>
    </dxf>
    <dxf>
      <alignment horizontal="center"/>
    </dxf>
    <dxf>
      <numFmt numFmtId="164" formatCode="#,##0\ [$€-1]"/>
    </dxf>
    <dxf>
      <numFmt numFmtId="13" formatCode="0%"/>
    </dxf>
    <dxf>
      <alignment horizontal="center"/>
    </dxf>
    <dxf>
      <alignment horizontal="center"/>
    </dxf>
    <dxf>
      <alignment horizontal="center"/>
    </dxf>
    <dxf>
      <numFmt numFmtId="164" formatCode="#,##0\ [$€-1]"/>
    </dxf>
    <dxf>
      <numFmt numFmtId="13" formatCode="0%"/>
    </dxf>
    <dxf>
      <alignment horizontal="center"/>
    </dxf>
    <dxf>
      <alignment horizontal="center"/>
    </dxf>
    <dxf>
      <alignment horizontal="center"/>
    </dxf>
    <dxf>
      <numFmt numFmtId="164" formatCode="#,##0\ [$€-1]"/>
    </dxf>
    <dxf>
      <numFmt numFmtId="13" formatCode="0%"/>
    </dxf>
    <dxf>
      <alignment horizontal="center"/>
    </dxf>
    <dxf>
      <alignment horizontal="center"/>
    </dxf>
    <dxf>
      <alignment horizontal="center"/>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4" formatCode="#,##0\ [$€-1]"/>
    </dxf>
    <dxf>
      <numFmt numFmtId="13" formatCode="0%"/>
    </dxf>
    <dxf>
      <alignment horizontal="center"/>
    </dxf>
    <dxf>
      <alignment horizontal="center"/>
    </dxf>
    <dxf>
      <alignment horizontal="center"/>
    </dxf>
    <dxf>
      <numFmt numFmtId="164" formatCode="#,##0\ [$€-1]"/>
    </dxf>
    <dxf>
      <numFmt numFmtId="13" formatCode="0%"/>
    </dxf>
    <dxf>
      <alignment horizontal="center"/>
    </dxf>
    <dxf>
      <alignment horizontal="center"/>
    </dxf>
    <dxf>
      <alignment horizontal="center"/>
    </dxf>
    <dxf>
      <numFmt numFmtId="164" formatCode="#,##0\ [$€-1]"/>
    </dxf>
    <dxf>
      <numFmt numFmtId="13" formatCode="0%"/>
    </dxf>
    <dxf>
      <alignment horizontal="center"/>
    </dxf>
    <dxf>
      <alignment horizontal="center"/>
    </dxf>
    <dxf>
      <alignment horizontal="center"/>
    </dxf>
    <dxf>
      <numFmt numFmtId="164" formatCode="#,##0\ [$€-1]"/>
    </dxf>
    <dxf>
      <numFmt numFmtId="13" formatCode="0%"/>
    </dxf>
    <dxf>
      <alignment horizontal="center"/>
    </dxf>
    <dxf>
      <alignment horizontal="center"/>
    </dxf>
    <dxf>
      <alignment horizontal="center"/>
    </dxf>
    <dxf>
      <numFmt numFmtId="164" formatCode="#,##0\ [$€-1]"/>
    </dxf>
    <dxf>
      <fill>
        <patternFill patternType="none">
          <bgColor auto="1"/>
        </patternFill>
      </fill>
    </dxf>
    <dxf>
      <fill>
        <patternFill patternType="none">
          <bgColor auto="1"/>
        </patternFill>
      </fill>
    </dxf>
    <dxf>
      <fill>
        <patternFill patternType="none">
          <bgColor auto="1"/>
        </patternFill>
      </fill>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numFmt numFmtId="3" formatCode="#,##0"/>
    </dxf>
    <dxf>
      <numFmt numFmtId="3" formatCode="#,##0"/>
    </dxf>
    <dxf>
      <numFmt numFmtId="167" formatCode="#,##0.00\ [$€-1]"/>
    </dxf>
    <dxf>
      <alignment horizontal="general"/>
    </dxf>
    <dxf>
      <alignment horizontal="right"/>
    </dxf>
    <dxf>
      <numFmt numFmtId="167" formatCode="#,##0.00\ [$€-1]"/>
    </dxf>
    <dxf>
      <alignment horizontal="center"/>
    </dxf>
    <dxf>
      <font>
        <color rgb="FFFFFF00"/>
      </font>
      <fill>
        <patternFill>
          <bgColor rgb="FF92D050"/>
        </patternFill>
      </fill>
    </dxf>
    <dxf>
      <font>
        <color rgb="FFFFFF00"/>
      </font>
      <fill>
        <patternFill>
          <bgColor rgb="FFFF0000"/>
        </patternFill>
      </fill>
    </dxf>
    <dxf>
      <font>
        <color rgb="FFFFFF00"/>
      </font>
      <fill>
        <patternFill>
          <bgColor rgb="FFFF000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rgb="FFFFFF00"/>
        </patternFill>
      </fill>
    </dxf>
    <dxf>
      <font>
        <color rgb="FFFF0000"/>
      </font>
    </dxf>
    <dxf>
      <fill>
        <patternFill>
          <bgColor rgb="FFFFFF00"/>
        </patternFill>
      </fill>
    </dxf>
    <dxf>
      <fill>
        <patternFill>
          <bgColor theme="9" tint="0.59996337778862885"/>
        </patternFill>
      </fill>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fill>
        <patternFill patternType="solid">
          <fgColor theme="8" tint="0.79998168889431442"/>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fill>
        <patternFill patternType="solid">
          <fgColor theme="8" tint="0.79998168889431442"/>
          <bgColor theme="8" tint="0.79998168889431442"/>
        </patternFill>
      </fill>
      <alignment horizontal="center" vertical="bottom" textRotation="0" wrapText="0" indent="0" justifyLastLine="0" shrinkToFit="0" readingOrder="0"/>
      <border diagonalUp="0" diagonalDown="0">
        <left/>
        <right style="thin">
          <color theme="8" tint="0.39997558519241921"/>
        </right>
        <top style="thin">
          <color theme="8" tint="0.39997558519241921"/>
        </top>
        <bottom style="thin">
          <color theme="8" tint="0.39997558519241921"/>
        </bottom>
        <vertical/>
        <horizontal/>
      </border>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ill>
        <patternFill patternType="solid">
          <fgColor indexed="64"/>
          <bgColor theme="5" tint="0.79998168889431442"/>
        </patternFill>
      </fill>
      <alignment horizontal="center" vertical="bottom" textRotation="0" wrapText="0" indent="0" justifyLastLine="0" shrinkToFit="0" readingOrder="0"/>
    </dxf>
    <dxf>
      <border outline="0">
        <top style="thin">
          <color indexed="64"/>
        </top>
      </border>
    </dxf>
    <dxf>
      <fill>
        <patternFill patternType="solid">
          <fgColor indexed="64"/>
          <bgColor theme="8" tint="0.79998168889431442"/>
        </patternFill>
      </fill>
      <alignment horizontal="center"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0"/>
        <name val="Tahoma"/>
        <family val="2"/>
        <scheme val="none"/>
      </font>
      <fill>
        <patternFill patternType="solid">
          <fgColor indexed="64"/>
          <bgColor theme="8" tint="-0.249977111117893"/>
        </patternFill>
      </fill>
      <alignment horizontal="center" vertical="center" textRotation="0" wrapText="0" indent="0" justifyLastLine="0" shrinkToFit="0" readingOrder="0"/>
      <border diagonalUp="0" diagonalDown="0" outline="0">
        <left style="thin">
          <color auto="1"/>
        </left>
        <right style="thin">
          <color auto="1"/>
        </right>
        <top/>
        <bottom/>
      </border>
    </dxf>
    <dxf>
      <alignment horizont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numFmt numFmtId="164" formatCode="#,##0\ [$€-1]"/>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rgb="FFFFFF0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164" formatCode="#,##0\ [$€-1]"/>
      <fill>
        <patternFill patternType="solid">
          <fgColor indexed="64"/>
          <bgColor theme="5" tint="0.79998168889431442"/>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164" formatCode="#,##0\ [$€-1]"/>
      <fill>
        <patternFill patternType="solid">
          <fgColor indexed="64"/>
          <bgColor rgb="FFFFFF0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numFmt numFmtId="164" formatCode="#,##0\ [$€-1]"/>
      <fill>
        <patternFill patternType="solid">
          <fgColor indexed="64"/>
          <bgColor theme="9" tint="0.5999938962981048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164" formatCode="#,##0\ [$€-1]"/>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164" formatCode="#,##0\ [$€-1]"/>
      <fill>
        <patternFill patternType="solid">
          <fgColor indexed="64"/>
          <bgColor rgb="FFFFFF99"/>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minor"/>
      </font>
      <numFmt numFmtId="25" formatCode="h:mm"/>
      <fill>
        <patternFill patternType="solid">
          <fgColor indexed="64"/>
          <bgColor rgb="FF65D7FF"/>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minor"/>
      </font>
      <numFmt numFmtId="25" formatCode="h:mm"/>
      <fill>
        <patternFill patternType="solid">
          <fgColor indexed="64"/>
          <bgColor rgb="FF65D7FF"/>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166" formatCode="[$-409]d\-mmm\-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166" formatCode="[$-409]d\-mmm\-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minor"/>
      </font>
      <numFmt numFmtId="0" formatCode="General"/>
      <fill>
        <patternFill patternType="solid">
          <fgColor indexed="64"/>
          <bgColor rgb="FF00FFFF"/>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minor"/>
      </font>
      <fill>
        <patternFill patternType="solid">
          <fgColor indexed="64"/>
          <bgColor rgb="FF00FFFF"/>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i val="0"/>
        <strike val="0"/>
        <condense val="0"/>
        <extend val="0"/>
        <outline val="0"/>
        <shadow val="0"/>
        <u val="none"/>
        <vertAlign val="baseline"/>
        <sz val="11"/>
        <color rgb="FFFFFFFF"/>
        <name val="Calibri"/>
        <family val="2"/>
        <scheme val="minor"/>
      </font>
      <fill>
        <patternFill patternType="solid">
          <fgColor rgb="FF000000"/>
          <bgColor rgb="FF000000"/>
        </patternFill>
      </fill>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1"/>
        <color theme="1"/>
        <name val="Tahoma"/>
        <family val="2"/>
        <scheme val="none"/>
      </font>
      <numFmt numFmtId="3" formatCode="#,##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3" formatCode="#,##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3" formatCode="#,##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3" formatCode="#,##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3" formatCode="#,##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0" formatCode="General"/>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3" formatCode="#,##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0" formatCode="General"/>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numFmt numFmtId="3" formatCode="#,##0"/>
      <alignment horizontal="center" vertical="bottom" textRotation="0" wrapText="0" indent="0" justifyLastLine="0" shrinkToFit="0" readingOrder="0"/>
    </dxf>
    <dxf>
      <numFmt numFmtId="4" formatCode="#,##0.00"/>
      <alignment horizontal="center" textRotation="0" wrapText="0" indent="0" justifyLastLine="0" shrinkToFit="0" readingOrder="0"/>
    </dxf>
    <dxf>
      <alignment horizontal="center" vertical="bottom" textRotation="0" wrapText="0" indent="0" justifyLastLine="0" shrinkToFit="0" readingOrder="0"/>
      <border diagonalUp="0" diagonalDown="0">
        <left style="thin">
          <color auto="1"/>
        </left>
        <right/>
        <top style="thin">
          <color auto="1"/>
        </top>
        <bottom style="thin">
          <color auto="1"/>
        </bottom>
        <vertical/>
        <horizontal/>
      </border>
    </dxf>
    <dxf>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numFmt numFmtId="168" formatCode="0;\-0;;@"/>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0" formatCode="General"/>
      <fill>
        <patternFill patternType="solid">
          <fgColor indexed="64"/>
          <bgColor rgb="FF00FF99"/>
        </patternFill>
      </fill>
      <alignment horizontal="center" vertical="center" textRotation="0" wrapText="0" indent="0" justifyLastLine="0" shrinkToFit="0" readingOrder="0"/>
      <border diagonalUp="0" diagonalDown="0">
        <left style="thin">
          <color auto="1"/>
        </left>
        <right style="thin">
          <color auto="1"/>
        </right>
        <top/>
        <bottom/>
        <vertical/>
        <horizontal/>
      </border>
    </dxf>
    <dxf>
      <font>
        <b val="0"/>
        <i val="0"/>
        <strike val="0"/>
        <condense val="0"/>
        <extend val="0"/>
        <outline val="0"/>
        <shadow val="0"/>
        <u val="none"/>
        <vertAlign val="baseline"/>
        <sz val="11"/>
        <color theme="1"/>
        <name val="Tahoma"/>
        <family val="2"/>
        <scheme val="none"/>
      </font>
      <fill>
        <patternFill patternType="solid">
          <fgColor indexed="64"/>
          <bgColor rgb="FF00FF99"/>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164" formatCode="#,##0\ [$€-1]"/>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164" formatCode="#,##0\ [$€-1]"/>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164" formatCode="#,##0\ [$€-1]"/>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164" formatCode="#,##0\ [$€-1]"/>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164" formatCode="#,##0\ [$€-1]"/>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Tahoma"/>
        <family val="2"/>
        <scheme val="none"/>
      </font>
      <numFmt numFmtId="169" formatCode="hh:mm"/>
      <fill>
        <patternFill patternType="solid">
          <fgColor indexed="64"/>
          <bgColor theme="9" tint="0.5999938962981048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Tahoma"/>
        <family val="2"/>
        <scheme val="none"/>
      </font>
      <numFmt numFmtId="169" formatCode="hh:mm"/>
      <fill>
        <patternFill patternType="solid">
          <fgColor indexed="64"/>
          <bgColor theme="9" tint="0.5999938962981048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Tahoma"/>
        <family val="2"/>
        <scheme val="none"/>
      </font>
      <numFmt numFmtId="169" formatCode="hh:mm"/>
      <fill>
        <patternFill patternType="solid">
          <fgColor indexed="64"/>
          <bgColor rgb="FFFFFF99"/>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Tahoma"/>
        <family val="2"/>
        <scheme val="none"/>
      </font>
      <numFmt numFmtId="169" formatCode="hh:mm"/>
      <fill>
        <patternFill patternType="solid">
          <fgColor indexed="64"/>
          <bgColor rgb="FFFFFF99"/>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Tahoma"/>
        <family val="2"/>
        <scheme val="none"/>
      </font>
      <numFmt numFmtId="25" formatCode="h:mm"/>
      <fill>
        <patternFill patternType="solid">
          <fgColor indexed="64"/>
          <bgColor rgb="FF65D7FF"/>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Tahoma"/>
        <family val="2"/>
        <scheme val="none"/>
      </font>
      <numFmt numFmtId="25" formatCode="h:mm"/>
      <fill>
        <patternFill patternType="solid">
          <fgColor indexed="64"/>
          <bgColor rgb="FF65D7FF"/>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auto="1"/>
        <name val="Tahoma"/>
        <family val="2"/>
        <scheme val="none"/>
      </font>
      <numFmt numFmtId="166" formatCode="[$-409]d\-mmm\-yy;@"/>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Tahoma"/>
        <family val="2"/>
        <scheme val="none"/>
      </font>
      <alignment horizontal="center" vertical="center" textRotation="0" wrapText="0" indent="0" justifyLastLine="0" shrinkToFit="0" readingOrder="0"/>
      <border diagonalUp="0" diagonalDown="0">
        <left/>
        <right style="thin">
          <color auto="1"/>
        </right>
        <top style="thin">
          <color auto="1"/>
        </top>
        <bottom style="thin">
          <color auto="1"/>
        </bottom>
        <vertical/>
        <horizontal/>
      </border>
    </dxf>
    <dxf>
      <border outline="0">
        <left style="thin">
          <color auto="1"/>
        </left>
        <right style="thin">
          <color auto="1"/>
        </right>
        <bottom style="thin">
          <color auto="1"/>
        </bottom>
      </border>
    </dxf>
    <dxf>
      <font>
        <b/>
        <i val="0"/>
        <strike val="0"/>
        <condense val="0"/>
        <extend val="0"/>
        <outline val="0"/>
        <shadow val="0"/>
        <u val="none"/>
        <vertAlign val="baseline"/>
        <sz val="11"/>
        <color auto="1"/>
        <name val="Tahoma"/>
        <family val="2"/>
        <scheme val="none"/>
      </font>
      <fill>
        <patternFill patternType="solid">
          <fgColor indexed="64"/>
          <bgColor rgb="FFFFC000"/>
        </patternFill>
      </fill>
      <alignment horizontal="center" vertical="center" textRotation="0" wrapText="0" indent="0" justifyLastLine="0" shrinkToFit="0" readingOrder="0"/>
      <border diagonalUp="0" diagonalDown="0" outline="0">
        <left style="thin">
          <color auto="1"/>
        </left>
        <right style="thin">
          <color auto="1"/>
        </right>
        <top/>
        <bottom/>
      </border>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0"/>
        <color indexed="8"/>
        <name val="Calibri"/>
        <family val="2"/>
        <scheme val="none"/>
      </font>
      <fill>
        <patternFill patternType="none">
          <fgColor indexed="64"/>
          <bgColor indexed="65"/>
        </patternFill>
      </fill>
      <alignment horizontal="center" vertical="center" textRotation="0" wrapText="0" indent="0" justifyLastLine="0" shrinkToFit="0" readingOrder="0"/>
      <protection locked="0" hidden="1"/>
    </dxf>
    <dxf>
      <font>
        <b val="0"/>
        <i val="0"/>
        <strike val="0"/>
        <condense val="0"/>
        <extend val="0"/>
        <outline val="0"/>
        <shadow val="0"/>
        <u val="none"/>
        <vertAlign val="baseline"/>
        <sz val="10"/>
        <color indexed="8"/>
        <name val="Calibri"/>
        <family val="2"/>
        <scheme val="none"/>
      </font>
      <numFmt numFmtId="166" formatCode="[$-409]d\-mmm\-yy;@"/>
      <fill>
        <patternFill patternType="none">
          <fgColor indexed="64"/>
          <bgColor indexed="65"/>
        </patternFill>
      </fill>
      <alignment horizontal="center" vertical="center" textRotation="0" wrapText="0" indent="0" justifyLastLine="0" shrinkToFit="0" readingOrder="0"/>
      <border diagonalUp="0" diagonalDown="0" outline="0">
        <left/>
        <right/>
        <top style="hair">
          <color indexed="8"/>
        </top>
        <bottom style="hair">
          <color indexed="8"/>
        </bottom>
      </border>
      <protection locked="0" hidden="1"/>
    </dxf>
    <dxf>
      <font>
        <b val="0"/>
        <i val="0"/>
        <strike val="0"/>
        <condense val="0"/>
        <extend val="0"/>
        <outline val="0"/>
        <shadow val="0"/>
        <u val="none"/>
        <vertAlign val="baseline"/>
        <sz val="10"/>
        <color indexed="8"/>
        <name val="Calibri"/>
        <family val="2"/>
        <scheme val="none"/>
      </font>
      <numFmt numFmtId="166" formatCode="[$-409]d\-mmm\-yy;@"/>
      <alignment horizontal="center" vertical="center" textRotation="0" wrapText="0" indent="0" justifyLastLine="0" shrinkToFit="0" readingOrder="0"/>
      <border diagonalUp="0" diagonalDown="0" outline="0">
        <left/>
        <right/>
        <top style="hair">
          <color indexed="8"/>
        </top>
        <bottom style="hair">
          <color indexed="8"/>
        </bottom>
      </border>
      <protection locked="0" hidden="1"/>
    </dxf>
    <dxf>
      <font>
        <b val="0"/>
        <i val="0"/>
        <strike val="0"/>
        <condense val="0"/>
        <extend val="0"/>
        <outline val="0"/>
        <shadow val="0"/>
        <u val="none"/>
        <vertAlign val="baseline"/>
        <sz val="10"/>
        <color indexed="8"/>
        <name val="Calibri"/>
        <family val="2"/>
        <scheme val="none"/>
      </font>
      <alignment horizontal="center" vertical="center" textRotation="0" wrapText="0" indent="0" justifyLastLine="0" shrinkToFit="0" readingOrder="0"/>
      <border diagonalUp="0" diagonalDown="0" outline="0">
        <left style="hair">
          <color indexed="8"/>
        </left>
        <right/>
        <top style="hair">
          <color indexed="8"/>
        </top>
        <bottom style="hair">
          <color indexed="8"/>
        </bottom>
      </border>
      <protection locked="0" hidden="1"/>
    </dxf>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4" formatCode="#,##0.00"/>
      <alignment horizontal="center" vertical="center" textRotation="0" wrapText="0" indent="0" justifyLastLine="0" shrinkToFit="0" readingOrder="0"/>
    </dxf>
    <dxf>
      <font>
        <strike val="0"/>
        <outline val="0"/>
        <shadow val="0"/>
        <u val="none"/>
        <vertAlign val="baseline"/>
        <sz val="11"/>
        <color theme="1"/>
      </font>
      <numFmt numFmtId="4"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 formatCode="0.00"/>
      <alignment horizontal="center" vertical="center" textRotation="0" wrapText="0" indent="0" justifyLastLine="0" shrinkToFit="0" readingOrder="0"/>
    </dxf>
    <dxf>
      <font>
        <strike val="0"/>
        <outline val="0"/>
        <shadow val="0"/>
        <u val="none"/>
        <vertAlign val="baseline"/>
        <sz val="11"/>
        <color theme="1"/>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 formatCode="0.00"/>
      <alignment horizontal="center" vertical="center" textRotation="0" wrapText="0" indent="0" justifyLastLine="0" shrinkToFit="0" readingOrder="0"/>
    </dxf>
    <dxf>
      <font>
        <strike val="0"/>
        <outline val="0"/>
        <shadow val="0"/>
        <u val="none"/>
        <vertAlign val="baseline"/>
        <sz val="11"/>
        <color theme="1"/>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 formatCode="0.00"/>
      <alignment horizontal="center" vertical="center" textRotation="0" wrapText="0" indent="0" justifyLastLine="0" shrinkToFit="0" readingOrder="0"/>
    </dxf>
    <dxf>
      <font>
        <strike val="0"/>
        <outline val="0"/>
        <shadow val="0"/>
        <u val="none"/>
        <vertAlign val="baseline"/>
        <sz val="11"/>
        <color theme="1"/>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center" textRotation="0" wrapText="0" indent="0" justifyLastLine="0" shrinkToFit="0" readingOrder="0"/>
    </dxf>
    <dxf>
      <font>
        <strike val="0"/>
        <outline val="0"/>
        <shadow val="0"/>
        <u val="none"/>
        <vertAlign val="baseline"/>
        <sz val="11"/>
        <color theme="1"/>
      </font>
      <numFmt numFmtId="3" formatCode="#,##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center" textRotation="0" wrapText="0" indent="0" justifyLastLine="0" shrinkToFit="0" readingOrder="0"/>
    </dxf>
    <dxf>
      <font>
        <strike val="0"/>
        <outline val="0"/>
        <shadow val="0"/>
        <u val="none"/>
        <vertAlign val="baseline"/>
        <sz val="11"/>
        <color theme="1"/>
      </font>
      <numFmt numFmtId="3" formatCode="#,##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5" formatCode="[$-409]dd\-mmm\-yy;@"/>
      <alignment horizontal="center" vertical="center" textRotation="0" wrapText="0" indent="0" justifyLastLine="0" shrinkToFit="0" readingOrder="0"/>
    </dxf>
    <dxf>
      <font>
        <strike val="0"/>
        <outline val="0"/>
        <shadow val="0"/>
        <u val="none"/>
        <vertAlign val="baseline"/>
        <sz val="11"/>
        <color theme="1"/>
      </font>
      <numFmt numFmtId="165" formatCode="[$-409]dd\-mmm\-yy;@"/>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Tahoma"/>
        <family val="2"/>
        <scheme val="none"/>
      </font>
      <numFmt numFmtId="166" formatCode="[$-409]d\-mmm\-yy;@"/>
      <alignment horizontal="center" vertical="center" textRotation="0" wrapText="0" indent="0" justifyLastLine="0" shrinkToFit="0" readingOrder="0"/>
    </dxf>
    <dxf>
      <font>
        <b val="0"/>
        <i val="0"/>
        <strike val="0"/>
        <condense val="0"/>
        <extend val="0"/>
        <outline val="0"/>
        <shadow val="0"/>
        <u val="none"/>
        <vertAlign val="baseline"/>
        <sz val="11"/>
        <color theme="1"/>
        <name val="Tahoma"/>
        <family val="2"/>
        <scheme val="none"/>
      </font>
      <numFmt numFmtId="166" formatCode="[$-409]d\-mmm\-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ahoma"/>
        <family val="2"/>
        <scheme val="none"/>
      </font>
      <numFmt numFmtId="166" formatCode="[$-409]d\-mmm\-yy;@"/>
      <alignment horizontal="center" vertical="center" textRotation="0" wrapText="0" indent="0" justifyLastLine="0" shrinkToFit="0" readingOrder="0"/>
    </dxf>
    <dxf>
      <font>
        <strike val="0"/>
        <outline val="0"/>
        <shadow val="0"/>
        <u val="none"/>
        <vertAlign val="baseline"/>
        <sz val="11"/>
        <color theme="1"/>
        <name val="Tahoma"/>
        <family val="2"/>
        <scheme val="none"/>
      </font>
      <numFmt numFmtId="166" formatCode="[$-409]d\-mmm\-yy;@"/>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5" formatCode="[$-409]dd\-mmm\-yy;@"/>
      <alignment horizontal="center" vertical="center" textRotation="0" wrapText="0" indent="0" justifyLastLine="0" shrinkToFit="0" readingOrder="0"/>
    </dxf>
    <dxf>
      <font>
        <strike val="0"/>
        <outline val="0"/>
        <shadow val="0"/>
        <u val="none"/>
        <vertAlign val="baseline"/>
        <sz val="11"/>
        <color theme="1"/>
      </font>
      <numFmt numFmtId="165" formatCode="[$-409]dd\-mmm\-yy;@"/>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strike val="0"/>
        <outline val="0"/>
        <shadow val="0"/>
        <u val="none"/>
        <vertAlign val="baseline"/>
        <sz val="11"/>
        <color theme="1"/>
      </font>
      <fill>
        <patternFill>
          <fgColor indexed="64"/>
          <bgColor rgb="FF0070C0"/>
        </patternFill>
      </fill>
      <alignment horizontal="center" vertical="center" textRotation="0" wrapText="0" indent="0" justifyLastLine="0" shrinkToFit="0" readingOrder="0"/>
    </dxf>
    <dxf>
      <numFmt numFmtId="167" formatCode="#,##0.00\ [$€-1]"/>
    </dxf>
    <dxf>
      <numFmt numFmtId="3" formatCode="#,##0"/>
    </dxf>
    <dxf>
      <numFmt numFmtId="3" formatCode="#,##0"/>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fill>
        <patternFill patternType="none">
          <bgColor auto="1"/>
        </patternFill>
      </fill>
    </dxf>
    <dxf>
      <alignment horizontal="center"/>
    </dxf>
    <dxf>
      <numFmt numFmtId="167" formatCode="#,##0.00\ [$€-1]"/>
    </dxf>
    <dxf>
      <alignment horizontal="right"/>
    </dxf>
    <dxf>
      <alignment horizontal="general"/>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alignment horizontal="center"/>
    </dxf>
    <dxf>
      <alignment horizontal="center"/>
    </dxf>
    <dxf>
      <alignment horizontal="center"/>
    </dxf>
    <dxf>
      <numFmt numFmtId="164" formatCode="#,##0\ [$€-1]"/>
    </dxf>
    <dxf>
      <numFmt numFmtId="13" formatCode="0%"/>
    </dxf>
    <dxf>
      <alignment horizontal="center"/>
    </dxf>
    <dxf>
      <alignment horizontal="center"/>
    </dxf>
    <dxf>
      <alignment horizontal="center"/>
    </dxf>
    <dxf>
      <numFmt numFmtId="164" formatCode="#,##0\ [$€-1]"/>
    </dxf>
    <dxf>
      <alignment horizontal="center"/>
    </dxf>
    <dxf>
      <alignment horizontal="center"/>
    </dxf>
    <dxf>
      <alignment horizontal="center"/>
    </dxf>
    <dxf>
      <numFmt numFmtId="164" formatCode="#,##0\ [$€-1]"/>
    </dxf>
    <dxf>
      <alignment horizontal="center"/>
    </dxf>
    <dxf>
      <alignment horizontal="center"/>
    </dxf>
    <dxf>
      <numFmt numFmtId="13" formatCode="0%"/>
    </dxf>
    <dxf>
      <alignment horizontal="center"/>
    </dxf>
    <dxf>
      <numFmt numFmtId="13" formatCode="0%"/>
    </dxf>
    <dxf>
      <numFmt numFmtId="164" formatCode="#,##0\ [$€-1]"/>
    </dxf>
    <dxf>
      <alignment horizontal="center"/>
    </dxf>
    <dxf>
      <alignment horizontal="center"/>
    </dxf>
    <dxf>
      <alignment horizontal="center"/>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4" formatCode="#,##0\ [$€-1]"/>
    </dxf>
    <dxf>
      <numFmt numFmtId="13" formatCode="0%"/>
    </dxf>
    <dxf>
      <alignment horizontal="center"/>
    </dxf>
    <dxf>
      <alignment horizontal="center"/>
    </dxf>
    <dxf>
      <alignment horizontal="center"/>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64" formatCode="#,##0\ [$€-1]"/>
    </dxf>
    <dxf>
      <alignment horizontal="center"/>
    </dxf>
    <dxf>
      <alignment horizontal="center"/>
    </dxf>
    <dxf>
      <numFmt numFmtId="13" formatCode="0%"/>
    </dxf>
    <dxf>
      <alignment horizontal="center"/>
    </dxf>
    <dxf>
      <numFmt numFmtId="13" formatCode="0%"/>
    </dxf>
    <dxf>
      <numFmt numFmtId="164" formatCode="#,##0\ [$€-1]"/>
    </dxf>
    <dxf>
      <alignment horizontal="center"/>
    </dxf>
    <dxf>
      <alignment horizontal="center"/>
    </dxf>
    <dxf>
      <alignment horizontal="center"/>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alignment horizontal="center"/>
    </dxf>
    <dxf>
      <alignment horizontal="center"/>
    </dxf>
    <dxf>
      <numFmt numFmtId="13" formatCode="0%"/>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64" formatCode="#,##0\ [$€-1]"/>
    </dxf>
    <dxf>
      <alignment horizontal="center"/>
    </dxf>
    <dxf>
      <alignment horizontal="center"/>
    </dxf>
    <dxf>
      <alignment horizontal="center"/>
    </dxf>
    <dxf>
      <font>
        <b/>
        <i val="0"/>
        <color theme="0"/>
      </font>
      <fill>
        <patternFill>
          <bgColor rgb="FF7030A0"/>
        </patternFill>
      </fill>
    </dxf>
    <dxf>
      <fill>
        <patternFill>
          <bgColor rgb="FFDDDDFF"/>
        </patternFill>
      </fill>
    </dxf>
    <dxf>
      <font>
        <b/>
        <i val="0"/>
      </font>
    </dxf>
    <dxf>
      <font>
        <b/>
        <i val="0"/>
        <strike val="0"/>
      </font>
      <fill>
        <patternFill>
          <bgColor rgb="FFCBA9E5"/>
        </patternFill>
      </fill>
    </dxf>
    <dxf>
      <font>
        <b/>
        <i val="0"/>
        <color theme="0"/>
      </font>
      <fill>
        <patternFill>
          <bgColor rgb="FF7030A0"/>
        </patternFill>
      </fill>
    </dxf>
    <dxf>
      <border>
        <left style="thin">
          <color rgb="FF7030A0"/>
        </left>
        <right style="thin">
          <color rgb="FF7030A0"/>
        </right>
        <top style="thin">
          <color rgb="FF7030A0"/>
        </top>
        <bottom style="thin">
          <color rgb="FF7030A0"/>
        </bottom>
        <vertical style="thin">
          <color rgb="FF7030A0"/>
        </vertical>
        <horizontal style="thin">
          <color rgb="FF7030A0"/>
        </horizontal>
      </border>
    </dxf>
  </dxfs>
  <tableStyles count="2" defaultTableStyle="TableStyleMedium2" defaultPivotStyle="PivotStyleLight16">
    <tableStyle name="Invisible" pivot="0" table="0" count="0" xr9:uid="{48836D36-12DF-444F-BE5B-41810B3E7B70}"/>
    <tableStyle name="MFJ Table Style 1" table="0" count="6" xr9:uid="{1EB4AE2C-4AC4-44DF-A33D-77B06129175C}">
      <tableStyleElement type="wholeTable" dxfId="525"/>
      <tableStyleElement type="headerRow" dxfId="524"/>
      <tableStyleElement type="totalRow" dxfId="523"/>
      <tableStyleElement type="lastColumn" dxfId="522"/>
      <tableStyleElement type="firstSubtotalRow" dxfId="521"/>
      <tableStyleElement type="pageFieldLabels" dxfId="520"/>
    </tableStyle>
  </tableStyles>
  <colors>
    <mruColors>
      <color rgb="FF0000FF"/>
      <color rgb="FFFF99FF"/>
      <color rgb="FFDDDDFF"/>
      <color rgb="FFCBA9E5"/>
      <color rgb="FFCCCCFF"/>
      <color rgb="FFFF0000"/>
      <color rgb="FFCC00CC"/>
      <color rgb="FF66FF33"/>
      <color rgb="FF99FFCC"/>
      <color rgb="FF66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2.xml"/><Relationship Id="rId18" Type="http://schemas.microsoft.com/office/2007/relationships/slicerCache" Target="slicerCaches/slicerCache2.xml"/><Relationship Id="rId26" Type="http://schemas.microsoft.com/office/2007/relationships/slicerCache" Target="slicerCaches/slicerCache10.xml"/><Relationship Id="rId3" Type="http://schemas.openxmlformats.org/officeDocument/2006/relationships/worksheet" Target="worksheets/sheet3.xml"/><Relationship Id="rId21" Type="http://schemas.microsoft.com/office/2007/relationships/slicerCache" Target="slicerCaches/slicerCache5.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microsoft.com/office/2007/relationships/slicerCache" Target="slicerCaches/slicerCache1.xml"/><Relationship Id="rId25" Type="http://schemas.microsoft.com/office/2007/relationships/slicerCache" Target="slicerCaches/slicerCache9.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microsoft.com/office/2007/relationships/slicerCache" Target="slicerCaches/slicerCache4.xml"/><Relationship Id="rId29" Type="http://schemas.microsoft.com/office/2007/relationships/slicerCache" Target="slicerCaches/slicerCache1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8.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microsoft.com/office/2007/relationships/slicerCache" Target="slicerCaches/slicerCache7.xml"/><Relationship Id="rId28" Type="http://schemas.microsoft.com/office/2007/relationships/slicerCache" Target="slicerCaches/slicerCache12.xml"/><Relationship Id="rId36"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3.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3.xml"/><Relationship Id="rId22" Type="http://schemas.microsoft.com/office/2007/relationships/slicerCache" Target="slicerCaches/slicerCache6.xml"/><Relationship Id="rId27" Type="http://schemas.microsoft.com/office/2007/relationships/slicerCache" Target="slicerCaches/slicerCache11.xml"/><Relationship Id="rId30" Type="http://schemas.microsoft.com/office/2007/relationships/slicerCache" Target="slicerCaches/slicerCache14.xml"/><Relationship Id="rId35" Type="http://schemas.microsoft.com/office/2017/10/relationships/person" Target="persons/person.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oneCell">
    <xdr:from>
      <xdr:col>0</xdr:col>
      <xdr:colOff>343647</xdr:colOff>
      <xdr:row>22</xdr:row>
      <xdr:rowOff>201144</xdr:rowOff>
    </xdr:from>
    <xdr:to>
      <xdr:col>2</xdr:col>
      <xdr:colOff>436656</xdr:colOff>
      <xdr:row>51</xdr:row>
      <xdr:rowOff>163233</xdr:rowOff>
    </xdr:to>
    <mc:AlternateContent xmlns:mc="http://schemas.openxmlformats.org/markup-compatibility/2006" xmlns:a14="http://schemas.microsoft.com/office/drawing/2010/main">
      <mc:Choice Requires="a14">
        <xdr:graphicFrame macro="">
          <xdr:nvGraphicFramePr>
            <xdr:cNvPr id="2" name="FLT_NO 3">
              <a:extLst>
                <a:ext uri="{FF2B5EF4-FFF2-40B4-BE49-F238E27FC236}">
                  <a16:creationId xmlns:a16="http://schemas.microsoft.com/office/drawing/2014/main" id="{44AD8AD8-F33C-4FAF-94CE-9837E1A34B4B}"/>
                </a:ext>
              </a:extLst>
            </xdr:cNvPr>
            <xdr:cNvGraphicFramePr/>
          </xdr:nvGraphicFramePr>
          <xdr:xfrm>
            <a:off x="0" y="0"/>
            <a:ext cx="0" cy="0"/>
          </xdr:xfrm>
          <a:graphic>
            <a:graphicData uri="http://schemas.microsoft.com/office/drawing/2010/slicer">
              <sle:slicer xmlns:sle="http://schemas.microsoft.com/office/drawing/2010/slicer" name="FLT_NO 3"/>
            </a:graphicData>
          </a:graphic>
        </xdr:graphicFrame>
      </mc:Choice>
      <mc:Fallback xmlns="">
        <xdr:sp macro="" textlink="">
          <xdr:nvSpPr>
            <xdr:cNvPr id="0" name=""/>
            <xdr:cNvSpPr>
              <a:spLocks noTextEdit="1"/>
            </xdr:cNvSpPr>
          </xdr:nvSpPr>
          <xdr:spPr>
            <a:xfrm>
              <a:off x="343647" y="4635498"/>
              <a:ext cx="1415303" cy="58115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507068</xdr:colOff>
      <xdr:row>2</xdr:row>
      <xdr:rowOff>45757</xdr:rowOff>
    </xdr:from>
    <xdr:to>
      <xdr:col>4</xdr:col>
      <xdr:colOff>507441</xdr:colOff>
      <xdr:row>17</xdr:row>
      <xdr:rowOff>56029</xdr:rowOff>
    </xdr:to>
    <mc:AlternateContent xmlns:mc="http://schemas.openxmlformats.org/markup-compatibility/2006" xmlns:a14="http://schemas.microsoft.com/office/drawing/2010/main">
      <mc:Choice Requires="a14">
        <xdr:graphicFrame macro="">
          <xdr:nvGraphicFramePr>
            <xdr:cNvPr id="3" name="SECTOR 4">
              <a:extLst>
                <a:ext uri="{FF2B5EF4-FFF2-40B4-BE49-F238E27FC236}">
                  <a16:creationId xmlns:a16="http://schemas.microsoft.com/office/drawing/2014/main" id="{701D8C57-8BFB-4B6E-BCF1-F469F785017F}"/>
                </a:ext>
              </a:extLst>
            </xdr:cNvPr>
            <xdr:cNvGraphicFramePr/>
          </xdr:nvGraphicFramePr>
          <xdr:xfrm>
            <a:off x="0" y="0"/>
            <a:ext cx="0" cy="0"/>
          </xdr:xfrm>
          <a:graphic>
            <a:graphicData uri="http://schemas.microsoft.com/office/drawing/2010/slicer">
              <sle:slicer xmlns:sle="http://schemas.microsoft.com/office/drawing/2010/slicer" name="SECTOR 4"/>
            </a:graphicData>
          </a:graphic>
        </xdr:graphicFrame>
      </mc:Choice>
      <mc:Fallback xmlns="">
        <xdr:sp macro="" textlink="">
          <xdr:nvSpPr>
            <xdr:cNvPr id="0" name=""/>
            <xdr:cNvSpPr>
              <a:spLocks noTextEdit="1"/>
            </xdr:cNvSpPr>
          </xdr:nvSpPr>
          <xdr:spPr>
            <a:xfrm>
              <a:off x="1826187" y="452344"/>
              <a:ext cx="1322667" cy="3032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495675</xdr:colOff>
      <xdr:row>13</xdr:row>
      <xdr:rowOff>183030</xdr:rowOff>
    </xdr:from>
    <xdr:to>
      <xdr:col>9</xdr:col>
      <xdr:colOff>200557</xdr:colOff>
      <xdr:row>17</xdr:row>
      <xdr:rowOff>112059</xdr:rowOff>
    </xdr:to>
    <mc:AlternateContent xmlns:mc="http://schemas.openxmlformats.org/markup-compatibility/2006" xmlns:a14="http://schemas.microsoft.com/office/drawing/2010/main">
      <mc:Choice Requires="a14">
        <xdr:graphicFrame macro="">
          <xdr:nvGraphicFramePr>
            <xdr:cNvPr id="4" name="DAY 5">
              <a:extLst>
                <a:ext uri="{FF2B5EF4-FFF2-40B4-BE49-F238E27FC236}">
                  <a16:creationId xmlns:a16="http://schemas.microsoft.com/office/drawing/2014/main" id="{1AC381C3-1BF4-4A12-BD1A-6A148D55C7BC}"/>
                </a:ext>
              </a:extLst>
            </xdr:cNvPr>
            <xdr:cNvGraphicFramePr/>
          </xdr:nvGraphicFramePr>
          <xdr:xfrm>
            <a:off x="0" y="0"/>
            <a:ext cx="0" cy="0"/>
          </xdr:xfrm>
          <a:graphic>
            <a:graphicData uri="http://schemas.microsoft.com/office/drawing/2010/slicer">
              <sle:slicer xmlns:sle="http://schemas.microsoft.com/office/drawing/2010/slicer" name="DAY 5"/>
            </a:graphicData>
          </a:graphic>
        </xdr:graphicFrame>
      </mc:Choice>
      <mc:Fallback xmlns="">
        <xdr:sp macro="" textlink="">
          <xdr:nvSpPr>
            <xdr:cNvPr id="0" name=""/>
            <xdr:cNvSpPr>
              <a:spLocks noTextEdit="1"/>
            </xdr:cNvSpPr>
          </xdr:nvSpPr>
          <xdr:spPr>
            <a:xfrm>
              <a:off x="6714940" y="2802031"/>
              <a:ext cx="2445309" cy="7390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386791</xdr:colOff>
      <xdr:row>14</xdr:row>
      <xdr:rowOff>10460</xdr:rowOff>
    </xdr:from>
    <xdr:to>
      <xdr:col>14</xdr:col>
      <xdr:colOff>828302</xdr:colOff>
      <xdr:row>17</xdr:row>
      <xdr:rowOff>123266</xdr:rowOff>
    </xdr:to>
    <mc:AlternateContent xmlns:mc="http://schemas.openxmlformats.org/markup-compatibility/2006" xmlns:a14="http://schemas.microsoft.com/office/drawing/2010/main">
      <mc:Choice Requires="a14">
        <xdr:graphicFrame macro="">
          <xdr:nvGraphicFramePr>
            <xdr:cNvPr id="5" name="BOOKING_STATUS 3">
              <a:extLst>
                <a:ext uri="{FF2B5EF4-FFF2-40B4-BE49-F238E27FC236}">
                  <a16:creationId xmlns:a16="http://schemas.microsoft.com/office/drawing/2014/main" id="{4347745D-FD34-4BD9-8F59-201045F0C392}"/>
                </a:ext>
              </a:extLst>
            </xdr:cNvPr>
            <xdr:cNvGraphicFramePr/>
          </xdr:nvGraphicFramePr>
          <xdr:xfrm>
            <a:off x="0" y="0"/>
            <a:ext cx="0" cy="0"/>
          </xdr:xfrm>
          <a:graphic>
            <a:graphicData uri="http://schemas.microsoft.com/office/drawing/2010/slicer">
              <sle:slicer xmlns:sle="http://schemas.microsoft.com/office/drawing/2010/slicer" name="BOOKING_STATUS 3"/>
            </a:graphicData>
          </a:graphic>
        </xdr:graphicFrame>
      </mc:Choice>
      <mc:Fallback xmlns="">
        <xdr:sp macro="" textlink="">
          <xdr:nvSpPr>
            <xdr:cNvPr id="0" name=""/>
            <xdr:cNvSpPr>
              <a:spLocks noTextEdit="1"/>
            </xdr:cNvSpPr>
          </xdr:nvSpPr>
          <xdr:spPr>
            <a:xfrm>
              <a:off x="10430437" y="2831167"/>
              <a:ext cx="4995395" cy="7242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549459</xdr:colOff>
      <xdr:row>2</xdr:row>
      <xdr:rowOff>84230</xdr:rowOff>
    </xdr:from>
    <xdr:to>
      <xdr:col>20</xdr:col>
      <xdr:colOff>619653</xdr:colOff>
      <xdr:row>12</xdr:row>
      <xdr:rowOff>179292</xdr:rowOff>
    </xdr:to>
    <mc:AlternateContent xmlns:mc="http://schemas.openxmlformats.org/markup-compatibility/2006" xmlns:a14="http://schemas.microsoft.com/office/drawing/2010/main">
      <mc:Choice Requires="a14">
        <xdr:graphicFrame macro="">
          <xdr:nvGraphicFramePr>
            <xdr:cNvPr id="6" name="CONTRIBUTOR 2">
              <a:extLst>
                <a:ext uri="{FF2B5EF4-FFF2-40B4-BE49-F238E27FC236}">
                  <a16:creationId xmlns:a16="http://schemas.microsoft.com/office/drawing/2014/main" id="{E3CB7EF3-FBD2-4C43-9AE4-E2EFE0C0B7F8}"/>
                </a:ext>
              </a:extLst>
            </xdr:cNvPr>
            <xdr:cNvGraphicFramePr/>
          </xdr:nvGraphicFramePr>
          <xdr:xfrm>
            <a:off x="0" y="0"/>
            <a:ext cx="0" cy="0"/>
          </xdr:xfrm>
          <a:graphic>
            <a:graphicData uri="http://schemas.microsoft.com/office/drawing/2010/slicer">
              <sle:slicer xmlns:sle="http://schemas.microsoft.com/office/drawing/2010/slicer" name="CONTRIBUTOR 2"/>
            </a:graphicData>
          </a:graphic>
        </xdr:graphicFrame>
      </mc:Choice>
      <mc:Fallback xmlns="">
        <xdr:sp macro="" textlink="">
          <xdr:nvSpPr>
            <xdr:cNvPr id="0" name=""/>
            <xdr:cNvSpPr>
              <a:spLocks noTextEdit="1"/>
            </xdr:cNvSpPr>
          </xdr:nvSpPr>
          <xdr:spPr>
            <a:xfrm>
              <a:off x="12741459" y="490817"/>
              <a:ext cx="8863668" cy="21121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686734</xdr:colOff>
      <xdr:row>13</xdr:row>
      <xdr:rowOff>163980</xdr:rowOff>
    </xdr:from>
    <xdr:to>
      <xdr:col>7</xdr:col>
      <xdr:colOff>333001</xdr:colOff>
      <xdr:row>17</xdr:row>
      <xdr:rowOff>107204</xdr:rowOff>
    </xdr:to>
    <mc:AlternateContent xmlns:mc="http://schemas.openxmlformats.org/markup-compatibility/2006" xmlns:a14="http://schemas.microsoft.com/office/drawing/2010/main">
      <mc:Choice Requires="a14">
        <xdr:graphicFrame macro="">
          <xdr:nvGraphicFramePr>
            <xdr:cNvPr id="7" name="CATEGORY 2">
              <a:extLst>
                <a:ext uri="{FF2B5EF4-FFF2-40B4-BE49-F238E27FC236}">
                  <a16:creationId xmlns:a16="http://schemas.microsoft.com/office/drawing/2014/main" id="{58C57E10-1104-4F61-A39D-2CBE94FE69B2}"/>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3331322" y="2782981"/>
              <a:ext cx="3224119" cy="7500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683559</xdr:colOff>
      <xdr:row>2</xdr:row>
      <xdr:rowOff>76200</xdr:rowOff>
    </xdr:from>
    <xdr:to>
      <xdr:col>10</xdr:col>
      <xdr:colOff>895517</xdr:colOff>
      <xdr:row>12</xdr:row>
      <xdr:rowOff>160057</xdr:rowOff>
    </xdr:to>
    <mc:AlternateContent xmlns:mc="http://schemas.openxmlformats.org/markup-compatibility/2006" xmlns:a14="http://schemas.microsoft.com/office/drawing/2010/main">
      <mc:Choice Requires="a14">
        <xdr:graphicFrame macro="">
          <xdr:nvGraphicFramePr>
            <xdr:cNvPr id="8" name="FLIGHT_DATE 1">
              <a:extLst>
                <a:ext uri="{FF2B5EF4-FFF2-40B4-BE49-F238E27FC236}">
                  <a16:creationId xmlns:a16="http://schemas.microsoft.com/office/drawing/2014/main" id="{411A659F-6F6A-474F-A23B-145F7C380042}"/>
                </a:ext>
              </a:extLst>
            </xdr:cNvPr>
            <xdr:cNvGraphicFramePr/>
          </xdr:nvGraphicFramePr>
          <xdr:xfrm>
            <a:off x="0" y="0"/>
            <a:ext cx="0" cy="0"/>
          </xdr:xfrm>
          <a:graphic>
            <a:graphicData uri="http://schemas.microsoft.com/office/drawing/2010/slicer">
              <sle:slicer xmlns:sle="http://schemas.microsoft.com/office/drawing/2010/slicer" name="FLIGHT_DATE 1"/>
            </a:graphicData>
          </a:graphic>
        </xdr:graphicFrame>
      </mc:Choice>
      <mc:Fallback xmlns="">
        <xdr:sp macro="" textlink="">
          <xdr:nvSpPr>
            <xdr:cNvPr id="0" name=""/>
            <xdr:cNvSpPr>
              <a:spLocks noTextEdit="1"/>
            </xdr:cNvSpPr>
          </xdr:nvSpPr>
          <xdr:spPr>
            <a:xfrm>
              <a:off x="3328147" y="479612"/>
              <a:ext cx="8333627" cy="21040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296209</xdr:colOff>
      <xdr:row>2</xdr:row>
      <xdr:rowOff>31375</xdr:rowOff>
    </xdr:from>
    <xdr:to>
      <xdr:col>2</xdr:col>
      <xdr:colOff>411443</xdr:colOff>
      <xdr:row>17</xdr:row>
      <xdr:rowOff>47999</xdr:rowOff>
    </xdr:to>
    <mc:AlternateContent xmlns:mc="http://schemas.openxmlformats.org/markup-compatibility/2006" xmlns:a14="http://schemas.microsoft.com/office/drawing/2010/main">
      <mc:Choice Requires="a14">
        <xdr:graphicFrame macro="">
          <xdr:nvGraphicFramePr>
            <xdr:cNvPr id="10" name="ROUTE 4">
              <a:extLst>
                <a:ext uri="{FF2B5EF4-FFF2-40B4-BE49-F238E27FC236}">
                  <a16:creationId xmlns:a16="http://schemas.microsoft.com/office/drawing/2014/main" id="{AC3AC667-8DFE-436D-BF2F-4984397D5EF1}"/>
                </a:ext>
              </a:extLst>
            </xdr:cNvPr>
            <xdr:cNvGraphicFramePr/>
          </xdr:nvGraphicFramePr>
          <xdr:xfrm>
            <a:off x="0" y="0"/>
            <a:ext cx="0" cy="0"/>
          </xdr:xfrm>
          <a:graphic>
            <a:graphicData uri="http://schemas.microsoft.com/office/drawing/2010/slicer">
              <sle:slicer xmlns:sle="http://schemas.microsoft.com/office/drawing/2010/slicer" name="ROUTE 4"/>
            </a:graphicData>
          </a:graphic>
        </xdr:graphicFrame>
      </mc:Choice>
      <mc:Fallback xmlns="">
        <xdr:sp macro="" textlink="">
          <xdr:nvSpPr>
            <xdr:cNvPr id="0" name=""/>
            <xdr:cNvSpPr>
              <a:spLocks noTextEdit="1"/>
            </xdr:cNvSpPr>
          </xdr:nvSpPr>
          <xdr:spPr>
            <a:xfrm>
              <a:off x="293034" y="431612"/>
              <a:ext cx="1437528" cy="30422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10318</xdr:colOff>
      <xdr:row>2</xdr:row>
      <xdr:rowOff>9525</xdr:rowOff>
    </xdr:from>
    <xdr:to>
      <xdr:col>3</xdr:col>
      <xdr:colOff>304006</xdr:colOff>
      <xdr:row>8</xdr:row>
      <xdr:rowOff>35719</xdr:rowOff>
    </xdr:to>
    <mc:AlternateContent xmlns:mc="http://schemas.openxmlformats.org/markup-compatibility/2006" xmlns:a14="http://schemas.microsoft.com/office/drawing/2010/main">
      <mc:Choice Requires="a14">
        <xdr:graphicFrame macro="">
          <xdr:nvGraphicFramePr>
            <xdr:cNvPr id="2" name="BOOKING_STATUS 2">
              <a:extLst>
                <a:ext uri="{FF2B5EF4-FFF2-40B4-BE49-F238E27FC236}">
                  <a16:creationId xmlns:a16="http://schemas.microsoft.com/office/drawing/2014/main" id="{DE905556-161B-6BD9-1506-BB56DEF8707F}"/>
                </a:ext>
              </a:extLst>
            </xdr:cNvPr>
            <xdr:cNvGraphicFramePr/>
          </xdr:nvGraphicFramePr>
          <xdr:xfrm>
            <a:off x="0" y="0"/>
            <a:ext cx="0" cy="0"/>
          </xdr:xfrm>
          <a:graphic>
            <a:graphicData uri="http://schemas.microsoft.com/office/drawing/2010/slicer">
              <sle:slicer xmlns:sle="http://schemas.microsoft.com/office/drawing/2010/slicer" name="BOOKING_STATUS 2"/>
            </a:graphicData>
          </a:graphic>
        </xdr:graphicFrame>
      </mc:Choice>
      <mc:Fallback xmlns="">
        <xdr:sp macro="" textlink="">
          <xdr:nvSpPr>
            <xdr:cNvPr id="0" name=""/>
            <xdr:cNvSpPr>
              <a:spLocks noTextEdit="1"/>
            </xdr:cNvSpPr>
          </xdr:nvSpPr>
          <xdr:spPr>
            <a:xfrm>
              <a:off x="2091437" y="409762"/>
              <a:ext cx="1843275" cy="12396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457994</xdr:colOff>
      <xdr:row>1</xdr:row>
      <xdr:rowOff>190501</xdr:rowOff>
    </xdr:from>
    <xdr:to>
      <xdr:col>4</xdr:col>
      <xdr:colOff>313090</xdr:colOff>
      <xdr:row>8</xdr:row>
      <xdr:rowOff>45244</xdr:rowOff>
    </xdr:to>
    <mc:AlternateContent xmlns:mc="http://schemas.openxmlformats.org/markup-compatibility/2006" xmlns:a14="http://schemas.microsoft.com/office/drawing/2010/main">
      <mc:Choice Requires="a14">
        <xdr:graphicFrame macro="">
          <xdr:nvGraphicFramePr>
            <xdr:cNvPr id="3" name="CONTRACT_STATUS">
              <a:extLst>
                <a:ext uri="{FF2B5EF4-FFF2-40B4-BE49-F238E27FC236}">
                  <a16:creationId xmlns:a16="http://schemas.microsoft.com/office/drawing/2014/main" id="{2E8AE946-033B-DCF7-C52C-6933CAD8340C}"/>
                </a:ext>
              </a:extLst>
            </xdr:cNvPr>
            <xdr:cNvGraphicFramePr/>
          </xdr:nvGraphicFramePr>
          <xdr:xfrm>
            <a:off x="0" y="0"/>
            <a:ext cx="0" cy="0"/>
          </xdr:xfrm>
          <a:graphic>
            <a:graphicData uri="http://schemas.microsoft.com/office/drawing/2010/slicer">
              <sle:slicer xmlns:sle="http://schemas.microsoft.com/office/drawing/2010/slicer" name="CONTRACT_STATUS"/>
            </a:graphicData>
          </a:graphic>
        </xdr:graphicFrame>
      </mc:Choice>
      <mc:Fallback xmlns="">
        <xdr:sp macro="" textlink="">
          <xdr:nvSpPr>
            <xdr:cNvPr id="0" name=""/>
            <xdr:cNvSpPr>
              <a:spLocks noTextEdit="1"/>
            </xdr:cNvSpPr>
          </xdr:nvSpPr>
          <xdr:spPr>
            <a:xfrm>
              <a:off x="4088700" y="392207"/>
              <a:ext cx="3193348" cy="12666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124199</xdr:colOff>
      <xdr:row>29</xdr:row>
      <xdr:rowOff>25634</xdr:rowOff>
    </xdr:from>
    <xdr:to>
      <xdr:col>1</xdr:col>
      <xdr:colOff>294855</xdr:colOff>
      <xdr:row>42</xdr:row>
      <xdr:rowOff>124846</xdr:rowOff>
    </xdr:to>
    <mc:AlternateContent xmlns:mc="http://schemas.openxmlformats.org/markup-compatibility/2006" xmlns:a14="http://schemas.microsoft.com/office/drawing/2010/main">
      <mc:Choice Requires="a14">
        <xdr:graphicFrame macro="">
          <xdr:nvGraphicFramePr>
            <xdr:cNvPr id="4" name="FLT_NO 2">
              <a:extLst>
                <a:ext uri="{FF2B5EF4-FFF2-40B4-BE49-F238E27FC236}">
                  <a16:creationId xmlns:a16="http://schemas.microsoft.com/office/drawing/2014/main" id="{B24336F5-4AA9-4FAF-A858-09F71BA2CBD2}"/>
                </a:ext>
              </a:extLst>
            </xdr:cNvPr>
            <xdr:cNvGraphicFramePr/>
          </xdr:nvGraphicFramePr>
          <xdr:xfrm>
            <a:off x="0" y="0"/>
            <a:ext cx="0" cy="0"/>
          </xdr:xfrm>
          <a:graphic>
            <a:graphicData uri="http://schemas.microsoft.com/office/drawing/2010/slicer">
              <sle:slicer xmlns:sle="http://schemas.microsoft.com/office/drawing/2010/slicer" name="FLT_NO 2"/>
            </a:graphicData>
          </a:graphic>
        </xdr:graphicFrame>
      </mc:Choice>
      <mc:Fallback xmlns="">
        <xdr:sp macro="" textlink="">
          <xdr:nvSpPr>
            <xdr:cNvPr id="0" name=""/>
            <xdr:cNvSpPr>
              <a:spLocks noTextEdit="1"/>
            </xdr:cNvSpPr>
          </xdr:nvSpPr>
          <xdr:spPr>
            <a:xfrm>
              <a:off x="121024" y="5878280"/>
              <a:ext cx="1518537" cy="27182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151466</xdr:colOff>
      <xdr:row>15</xdr:row>
      <xdr:rowOff>107854</xdr:rowOff>
    </xdr:from>
    <xdr:to>
      <xdr:col>1</xdr:col>
      <xdr:colOff>316566</xdr:colOff>
      <xdr:row>29</xdr:row>
      <xdr:rowOff>7836</xdr:rowOff>
    </xdr:to>
    <mc:AlternateContent xmlns:mc="http://schemas.openxmlformats.org/markup-compatibility/2006" xmlns:a14="http://schemas.microsoft.com/office/drawing/2010/main">
      <mc:Choice Requires="a14">
        <xdr:graphicFrame macro="">
          <xdr:nvGraphicFramePr>
            <xdr:cNvPr id="5" name="SECTOR 3">
              <a:extLst>
                <a:ext uri="{FF2B5EF4-FFF2-40B4-BE49-F238E27FC236}">
                  <a16:creationId xmlns:a16="http://schemas.microsoft.com/office/drawing/2014/main" id="{B8FB29A9-D49B-FDA4-F5E4-B763B3FBA3D6}"/>
                </a:ext>
              </a:extLst>
            </xdr:cNvPr>
            <xdr:cNvGraphicFramePr/>
          </xdr:nvGraphicFramePr>
          <xdr:xfrm>
            <a:off x="0" y="0"/>
            <a:ext cx="0" cy="0"/>
          </xdr:xfrm>
          <a:graphic>
            <a:graphicData uri="http://schemas.microsoft.com/office/drawing/2010/slicer">
              <sle:slicer xmlns:sle="http://schemas.microsoft.com/office/drawing/2010/slicer" name="SECTOR 3"/>
            </a:graphicData>
          </a:graphic>
        </xdr:graphicFrame>
      </mc:Choice>
      <mc:Fallback xmlns="">
        <xdr:sp macro="" textlink="">
          <xdr:nvSpPr>
            <xdr:cNvPr id="0" name=""/>
            <xdr:cNvSpPr>
              <a:spLocks noTextEdit="1"/>
            </xdr:cNvSpPr>
          </xdr:nvSpPr>
          <xdr:spPr>
            <a:xfrm>
              <a:off x="151466" y="3130267"/>
              <a:ext cx="1509806" cy="27270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143996</xdr:colOff>
      <xdr:row>1</xdr:row>
      <xdr:rowOff>85725</xdr:rowOff>
    </xdr:from>
    <xdr:to>
      <xdr:col>1</xdr:col>
      <xdr:colOff>316940</xdr:colOff>
      <xdr:row>14</xdr:row>
      <xdr:rowOff>168643</xdr:rowOff>
    </xdr:to>
    <mc:AlternateContent xmlns:mc="http://schemas.openxmlformats.org/markup-compatibility/2006" xmlns:a14="http://schemas.microsoft.com/office/drawing/2010/main">
      <mc:Choice Requires="a14">
        <xdr:graphicFrame macro="">
          <xdr:nvGraphicFramePr>
            <xdr:cNvPr id="7" name="ROUTE 1">
              <a:extLst>
                <a:ext uri="{FF2B5EF4-FFF2-40B4-BE49-F238E27FC236}">
                  <a16:creationId xmlns:a16="http://schemas.microsoft.com/office/drawing/2014/main" id="{180DD444-3536-9694-8E66-437E9A5CE4CE}"/>
                </a:ext>
              </a:extLst>
            </xdr:cNvPr>
            <xdr:cNvGraphicFramePr/>
          </xdr:nvGraphicFramePr>
          <xdr:xfrm>
            <a:off x="0" y="0"/>
            <a:ext cx="0" cy="0"/>
          </xdr:xfrm>
          <a:graphic>
            <a:graphicData uri="http://schemas.microsoft.com/office/drawing/2010/slicer">
              <sle:slicer xmlns:sle="http://schemas.microsoft.com/office/drawing/2010/slicer" name="ROUTE 1"/>
            </a:graphicData>
          </a:graphic>
        </xdr:graphicFrame>
      </mc:Choice>
      <mc:Fallback xmlns="">
        <xdr:sp macro="" textlink="">
          <xdr:nvSpPr>
            <xdr:cNvPr id="0" name=""/>
            <xdr:cNvSpPr>
              <a:spLocks noTextEdit="1"/>
            </xdr:cNvSpPr>
          </xdr:nvSpPr>
          <xdr:spPr>
            <a:xfrm>
              <a:off x="140821" y="284256"/>
              <a:ext cx="1520825" cy="27082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25587</xdr:colOff>
      <xdr:row>8</xdr:row>
      <xdr:rowOff>124197</xdr:rowOff>
    </xdr:from>
    <xdr:to>
      <xdr:col>3</xdr:col>
      <xdr:colOff>1362262</xdr:colOff>
      <xdr:row>12</xdr:row>
      <xdr:rowOff>25585</xdr:rowOff>
    </xdr:to>
    <mc:AlternateContent xmlns:mc="http://schemas.openxmlformats.org/markup-compatibility/2006" xmlns:a14="http://schemas.microsoft.com/office/drawing/2010/main">
      <mc:Choice Requires="a14">
        <xdr:graphicFrame macro="">
          <xdr:nvGraphicFramePr>
            <xdr:cNvPr id="8" name="DAY 4">
              <a:extLst>
                <a:ext uri="{FF2B5EF4-FFF2-40B4-BE49-F238E27FC236}">
                  <a16:creationId xmlns:a16="http://schemas.microsoft.com/office/drawing/2014/main" id="{C09B641E-49E0-399D-69D6-B5C8832627B1}"/>
                </a:ext>
              </a:extLst>
            </xdr:cNvPr>
            <xdr:cNvGraphicFramePr/>
          </xdr:nvGraphicFramePr>
          <xdr:xfrm>
            <a:off x="0" y="0"/>
            <a:ext cx="0" cy="0"/>
          </xdr:xfrm>
          <a:graphic>
            <a:graphicData uri="http://schemas.microsoft.com/office/drawing/2010/slicer">
              <sle:slicer xmlns:sle="http://schemas.microsoft.com/office/drawing/2010/slicer" name="DAY 4"/>
            </a:graphicData>
          </a:graphic>
        </xdr:graphicFrame>
      </mc:Choice>
      <mc:Fallback xmlns="">
        <xdr:sp macro="" textlink="">
          <xdr:nvSpPr>
            <xdr:cNvPr id="0" name=""/>
            <xdr:cNvSpPr>
              <a:spLocks noTextEdit="1"/>
            </xdr:cNvSpPr>
          </xdr:nvSpPr>
          <xdr:spPr>
            <a:xfrm>
              <a:off x="2113056" y="1734669"/>
              <a:ext cx="2879912" cy="7113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Documents\Gel\Scheduling%20and%20Planning\Revenue%20and%20Inventory%20Tracker\Revenue%20and%20Inventory%20Tracker\Revenue%20&amp;%20Inventory%20Tracker%20E01-S11_16MAY24%20-%20New.xlsx" TargetMode="External"/><Relationship Id="rId1" Type="http://schemas.openxmlformats.org/officeDocument/2006/relationships/externalLinkPath" Target="file:///P:\Scheduling%20and%20Planning\Revenue%20and%20Inventory%20Tracker\Revenue%20and%20Inventory%20Tracker\Revenue%20&amp;%20Inventory%20Tracker%20E01-S11_16MAY24%20-%20New.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M:\Scheduling%20and%20Planning\Revenue%20and%20Inventory%20Tracker\Revenue%20and%20Inventory%20Tracker\2025%20Tracker\042525%20Revenue%20Inventory%202025%20Tracker.xlsx" TargetMode="External"/><Relationship Id="rId1" Type="http://schemas.openxmlformats.org/officeDocument/2006/relationships/externalLinkPath" Target="file:///M:\Scheduling%20and%20Planning\Revenue%20and%20Inventory%20Tracker\Revenue%20and%20Inventory%20Tracker\2025%20Tracker\042525%20Revenue%20Inventory%202025%20Tracker.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P:\Scheduling%20and%20Planning\Flight%20Rotation\020725%20Flight%20Rotation%20Summary%202025.xlsx" TargetMode="External"/><Relationship Id="rId1" Type="http://schemas.openxmlformats.org/officeDocument/2006/relationships/externalLinkPath" Target="file:///M:\Scheduling%20and%20Planning\Flight%20Rotation\020725%20Flight%20Rotation%20Summary%20202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shboard"/>
      <sheetName val="Inventory Summary"/>
      <sheetName val="Transaction Summary"/>
      <sheetName val="Revenue Summary"/>
      <sheetName val="Consolidated Inventory"/>
      <sheetName val="Inventory (TO)"/>
      <sheetName val="Inventory (Distributor)"/>
      <sheetName val="Flight Rotation Weeks"/>
      <sheetName val="Flight Paired Data"/>
      <sheetName val="Routes Taxes"/>
      <sheetName val="Directional"/>
      <sheetName val="Flight Plan Budget"/>
      <sheetName val="Departure Date"/>
      <sheetName val="S24 Sched &amp; Budget"/>
      <sheetName val="Revenue &amp; Inventory Tracker E01"/>
    </sheetNames>
    <sheetDataSet>
      <sheetData sheetId="0" refreshError="1"/>
      <sheetData sheetId="1" refreshError="1"/>
      <sheetData sheetId="2" refreshError="1"/>
      <sheetData sheetId="3"/>
      <sheetData sheetId="4" refreshError="1"/>
      <sheetData sheetId="5"/>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ys_Prior_Bkg_by_Contributors"/>
      <sheetName val="Days_Prior_by_Route"/>
      <sheetName val="Booking Trend"/>
      <sheetName val="Booking Intakes"/>
      <sheetName val="Flight_Inventory_GSA"/>
      <sheetName val="Inventory_Summary"/>
      <sheetName val="Transaction_Summary"/>
      <sheetName val="Revenue Summary"/>
      <sheetName val="EASTER Booked by Contributors"/>
      <sheetName val="Weekly Avl Seats Rev vs Cost"/>
      <sheetName val="Weekly Rotation Revenue"/>
      <sheetName val="For PNL Updates"/>
      <sheetName val="Summary"/>
      <sheetName val="SUMMER Booked by Contributors"/>
      <sheetName val="Booking_Data"/>
      <sheetName val="LookUp"/>
      <sheetName val="Weekly Rotation Summary"/>
      <sheetName val="Flight Rotation Weeks"/>
      <sheetName val="Flight Plan Budget"/>
      <sheetName val="Routes Taxes"/>
      <sheetName val="Departure D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
          <cell r="H1" t="str">
            <v>FLT_NO</v>
          </cell>
          <cell r="I1" t="str">
            <v>SECTOR</v>
          </cell>
          <cell r="J1" t="str">
            <v>FLIGHT_DATE</v>
          </cell>
          <cell r="K1" t="str">
            <v>REQUESTED_SEATS</v>
          </cell>
          <cell r="L1" t="str">
            <v>SEATS_BOOKED</v>
          </cell>
          <cell r="P1" t="str">
            <v>NET_REVENUE</v>
          </cell>
        </row>
        <row r="2">
          <cell r="H2" t="str">
            <v>NE1129</v>
          </cell>
          <cell r="I2" t="str">
            <v>NAP-SSH</v>
          </cell>
          <cell r="J2">
            <v>45866</v>
          </cell>
          <cell r="K2">
            <v>50</v>
          </cell>
          <cell r="L2">
            <v>50</v>
          </cell>
          <cell r="P2">
            <v>11250</v>
          </cell>
        </row>
        <row r="3">
          <cell r="H3" t="str">
            <v>NE1129</v>
          </cell>
          <cell r="I3" t="str">
            <v>NAP-SSH</v>
          </cell>
          <cell r="J3">
            <v>45873</v>
          </cell>
          <cell r="K3">
            <v>50</v>
          </cell>
          <cell r="L3">
            <v>50</v>
          </cell>
          <cell r="P3">
            <v>11250</v>
          </cell>
        </row>
        <row r="4">
          <cell r="H4" t="str">
            <v>UJ1124</v>
          </cell>
          <cell r="I4" t="str">
            <v>NAP-SSH</v>
          </cell>
          <cell r="J4">
            <v>45880</v>
          </cell>
          <cell r="K4">
            <v>100</v>
          </cell>
          <cell r="L4">
            <v>100</v>
          </cell>
          <cell r="P4">
            <v>24000</v>
          </cell>
        </row>
        <row r="5">
          <cell r="H5" t="str">
            <v>UJ1124</v>
          </cell>
          <cell r="I5" t="str">
            <v>NAP-SSH</v>
          </cell>
          <cell r="J5">
            <v>45887</v>
          </cell>
          <cell r="K5">
            <v>100</v>
          </cell>
          <cell r="L5">
            <v>100</v>
          </cell>
          <cell r="P5">
            <v>24000</v>
          </cell>
        </row>
        <row r="6">
          <cell r="H6" t="str">
            <v>NE1129</v>
          </cell>
          <cell r="I6" t="str">
            <v>NAP-SSH</v>
          </cell>
          <cell r="J6">
            <v>45894</v>
          </cell>
          <cell r="K6">
            <v>50</v>
          </cell>
          <cell r="L6">
            <v>50</v>
          </cell>
          <cell r="P6">
            <v>11250</v>
          </cell>
        </row>
        <row r="7">
          <cell r="H7" t="str">
            <v>NE1129</v>
          </cell>
          <cell r="I7" t="str">
            <v>NAP-SSH</v>
          </cell>
          <cell r="J7">
            <v>45901</v>
          </cell>
          <cell r="K7">
            <v>50</v>
          </cell>
          <cell r="L7">
            <v>50</v>
          </cell>
          <cell r="P7">
            <v>11250</v>
          </cell>
        </row>
        <row r="8">
          <cell r="H8" t="str">
            <v>NE1128</v>
          </cell>
          <cell r="I8" t="str">
            <v>SSH-NAP</v>
          </cell>
          <cell r="J8">
            <v>45873</v>
          </cell>
          <cell r="K8">
            <v>50</v>
          </cell>
          <cell r="L8">
            <v>50</v>
          </cell>
          <cell r="P8">
            <v>11250</v>
          </cell>
        </row>
        <row r="9">
          <cell r="H9" t="str">
            <v>NE1128</v>
          </cell>
          <cell r="I9" t="str">
            <v>SSH-NAP</v>
          </cell>
          <cell r="J9">
            <v>45880</v>
          </cell>
          <cell r="K9">
            <v>50</v>
          </cell>
          <cell r="L9">
            <v>50</v>
          </cell>
          <cell r="P9">
            <v>11250</v>
          </cell>
        </row>
        <row r="10">
          <cell r="H10" t="str">
            <v>UJ1123</v>
          </cell>
          <cell r="I10" t="str">
            <v>SSH-NAP</v>
          </cell>
          <cell r="J10">
            <v>45887</v>
          </cell>
          <cell r="K10">
            <v>100</v>
          </cell>
          <cell r="L10">
            <v>100</v>
          </cell>
          <cell r="P10">
            <v>24000</v>
          </cell>
        </row>
        <row r="11">
          <cell r="H11" t="str">
            <v>UJ1123</v>
          </cell>
          <cell r="I11" t="str">
            <v>SSH-NAP</v>
          </cell>
          <cell r="J11">
            <v>45894</v>
          </cell>
          <cell r="K11">
            <v>100</v>
          </cell>
          <cell r="L11">
            <v>100</v>
          </cell>
          <cell r="P11">
            <v>24000</v>
          </cell>
        </row>
        <row r="12">
          <cell r="H12" t="str">
            <v>NE1128</v>
          </cell>
          <cell r="I12" t="str">
            <v>SSH-NAP</v>
          </cell>
          <cell r="J12">
            <v>45901</v>
          </cell>
          <cell r="K12">
            <v>50</v>
          </cell>
          <cell r="L12">
            <v>50</v>
          </cell>
          <cell r="P12">
            <v>11250</v>
          </cell>
        </row>
        <row r="13">
          <cell r="H13" t="str">
            <v>NE1128</v>
          </cell>
          <cell r="I13" t="str">
            <v>SSH-NAP</v>
          </cell>
          <cell r="J13">
            <v>45908</v>
          </cell>
          <cell r="K13">
            <v>50</v>
          </cell>
          <cell r="L13">
            <v>50</v>
          </cell>
          <cell r="P13">
            <v>11250</v>
          </cell>
        </row>
        <row r="14">
          <cell r="H14" t="str">
            <v>UJ1124</v>
          </cell>
          <cell r="I14" t="str">
            <v>NAP-SSH</v>
          </cell>
          <cell r="J14">
            <v>45880</v>
          </cell>
          <cell r="K14">
            <v>100</v>
          </cell>
          <cell r="L14">
            <v>100</v>
          </cell>
          <cell r="P14">
            <v>24000</v>
          </cell>
        </row>
        <row r="15">
          <cell r="H15" t="str">
            <v>UJ1124</v>
          </cell>
          <cell r="I15" t="str">
            <v>NAP-SSH</v>
          </cell>
          <cell r="J15">
            <v>45887</v>
          </cell>
          <cell r="K15">
            <v>100</v>
          </cell>
          <cell r="L15">
            <v>100</v>
          </cell>
          <cell r="P15">
            <v>24000</v>
          </cell>
        </row>
        <row r="16">
          <cell r="H16" t="str">
            <v>UJ1123</v>
          </cell>
          <cell r="I16" t="str">
            <v>SSH-NAP</v>
          </cell>
          <cell r="J16">
            <v>45887</v>
          </cell>
          <cell r="K16">
            <v>100</v>
          </cell>
          <cell r="L16">
            <v>100</v>
          </cell>
          <cell r="P16">
            <v>24000</v>
          </cell>
        </row>
        <row r="17">
          <cell r="H17" t="str">
            <v>UJ1123</v>
          </cell>
          <cell r="I17" t="str">
            <v>SSH-NAP</v>
          </cell>
          <cell r="J17">
            <v>45894</v>
          </cell>
          <cell r="K17">
            <v>100</v>
          </cell>
          <cell r="L17">
            <v>100</v>
          </cell>
          <cell r="P17">
            <v>24000</v>
          </cell>
        </row>
        <row r="18">
          <cell r="H18" t="str">
            <v>4S6016</v>
          </cell>
          <cell r="I18" t="str">
            <v>BRI-SSH</v>
          </cell>
          <cell r="J18">
            <v>45752</v>
          </cell>
          <cell r="K18">
            <v>10</v>
          </cell>
          <cell r="L18">
            <v>10</v>
          </cell>
          <cell r="P18">
            <v>1750</v>
          </cell>
        </row>
        <row r="19">
          <cell r="H19" t="str">
            <v>4S6016</v>
          </cell>
          <cell r="I19" t="str">
            <v>BRI-SSH</v>
          </cell>
          <cell r="J19">
            <v>45759</v>
          </cell>
          <cell r="K19">
            <v>10</v>
          </cell>
          <cell r="L19">
            <v>10</v>
          </cell>
          <cell r="P19">
            <v>1750</v>
          </cell>
        </row>
        <row r="20">
          <cell r="H20" t="str">
            <v>4S6004</v>
          </cell>
          <cell r="I20" t="str">
            <v>BRI-SSH</v>
          </cell>
          <cell r="J20">
            <v>45766</v>
          </cell>
          <cell r="K20">
            <v>30</v>
          </cell>
          <cell r="L20">
            <v>30</v>
          </cell>
          <cell r="P20">
            <v>5250</v>
          </cell>
        </row>
        <row r="21">
          <cell r="H21" t="str">
            <v>4S6004</v>
          </cell>
          <cell r="I21" t="str">
            <v>BRI-SSH</v>
          </cell>
          <cell r="J21">
            <v>45773</v>
          </cell>
          <cell r="K21">
            <v>10</v>
          </cell>
          <cell r="L21">
            <v>10</v>
          </cell>
          <cell r="P21">
            <v>1750</v>
          </cell>
        </row>
        <row r="22">
          <cell r="H22" t="str">
            <v>4S6015</v>
          </cell>
          <cell r="I22" t="str">
            <v>SSH-BRI</v>
          </cell>
          <cell r="J22">
            <v>45759</v>
          </cell>
          <cell r="K22">
            <v>10</v>
          </cell>
          <cell r="L22">
            <v>10</v>
          </cell>
          <cell r="P22">
            <v>1750</v>
          </cell>
        </row>
        <row r="23">
          <cell r="H23" t="str">
            <v>4S6003</v>
          </cell>
          <cell r="I23" t="str">
            <v>SSH-BRI</v>
          </cell>
          <cell r="J23">
            <v>45766</v>
          </cell>
          <cell r="K23">
            <v>10</v>
          </cell>
          <cell r="L23">
            <v>10</v>
          </cell>
          <cell r="P23">
            <v>1750</v>
          </cell>
        </row>
        <row r="24">
          <cell r="H24" t="str">
            <v>4S6003</v>
          </cell>
          <cell r="I24" t="str">
            <v>SSH-BRI</v>
          </cell>
          <cell r="J24">
            <v>45773</v>
          </cell>
          <cell r="K24">
            <v>30</v>
          </cell>
          <cell r="L24">
            <v>30</v>
          </cell>
          <cell r="P24">
            <v>5250</v>
          </cell>
        </row>
        <row r="25">
          <cell r="H25" t="str">
            <v>4S6003</v>
          </cell>
          <cell r="I25" t="str">
            <v>SSH-BRI</v>
          </cell>
          <cell r="J25">
            <v>45780</v>
          </cell>
          <cell r="K25">
            <v>10</v>
          </cell>
          <cell r="L25">
            <v>10</v>
          </cell>
          <cell r="P25">
            <v>1750</v>
          </cell>
        </row>
        <row r="26">
          <cell r="H26" t="str">
            <v>4S6004</v>
          </cell>
          <cell r="I26" t="str">
            <v>BRI-SSH</v>
          </cell>
          <cell r="J26">
            <v>45899</v>
          </cell>
          <cell r="K26">
            <v>10</v>
          </cell>
          <cell r="L26">
            <v>10</v>
          </cell>
          <cell r="P26">
            <v>1750</v>
          </cell>
        </row>
        <row r="27">
          <cell r="H27" t="str">
            <v>4S6004</v>
          </cell>
          <cell r="I27" t="str">
            <v>BRI-SSH</v>
          </cell>
          <cell r="J27">
            <v>45906</v>
          </cell>
          <cell r="K27">
            <v>10</v>
          </cell>
          <cell r="L27">
            <v>10</v>
          </cell>
          <cell r="P27">
            <v>1750</v>
          </cell>
        </row>
        <row r="28">
          <cell r="H28" t="str">
            <v>4S6004</v>
          </cell>
          <cell r="I28" t="str">
            <v>BRI-SSH</v>
          </cell>
          <cell r="J28">
            <v>45913</v>
          </cell>
          <cell r="K28">
            <v>10</v>
          </cell>
          <cell r="L28">
            <v>10</v>
          </cell>
          <cell r="P28">
            <v>1750</v>
          </cell>
        </row>
        <row r="29">
          <cell r="H29" t="str">
            <v>4S6004</v>
          </cell>
          <cell r="I29" t="str">
            <v>BRI-SSH</v>
          </cell>
          <cell r="J29">
            <v>45920</v>
          </cell>
          <cell r="K29">
            <v>10</v>
          </cell>
          <cell r="L29">
            <v>10</v>
          </cell>
          <cell r="P29">
            <v>1750</v>
          </cell>
        </row>
        <row r="30">
          <cell r="H30" t="str">
            <v>4S6004</v>
          </cell>
          <cell r="I30" t="str">
            <v>BRI-SSH</v>
          </cell>
          <cell r="J30">
            <v>45927</v>
          </cell>
          <cell r="K30">
            <v>10</v>
          </cell>
          <cell r="L30">
            <v>10</v>
          </cell>
          <cell r="P30">
            <v>1750</v>
          </cell>
        </row>
        <row r="31">
          <cell r="H31" t="str">
            <v>4S6004</v>
          </cell>
          <cell r="I31" t="str">
            <v>BRI-SSH</v>
          </cell>
          <cell r="J31">
            <v>45934</v>
          </cell>
          <cell r="K31">
            <v>10</v>
          </cell>
          <cell r="L31">
            <v>10</v>
          </cell>
          <cell r="P31">
            <v>1750</v>
          </cell>
        </row>
        <row r="32">
          <cell r="H32" t="str">
            <v>4S6004</v>
          </cell>
          <cell r="I32" t="str">
            <v>BRI-SSH</v>
          </cell>
          <cell r="J32">
            <v>45941</v>
          </cell>
          <cell r="K32">
            <v>10</v>
          </cell>
          <cell r="L32">
            <v>10</v>
          </cell>
          <cell r="P32">
            <v>1750</v>
          </cell>
        </row>
        <row r="33">
          <cell r="H33" t="str">
            <v>4S6004</v>
          </cell>
          <cell r="I33" t="str">
            <v>BRI-SSH</v>
          </cell>
          <cell r="J33">
            <v>45948</v>
          </cell>
          <cell r="K33">
            <v>10</v>
          </cell>
          <cell r="L33">
            <v>10</v>
          </cell>
          <cell r="P33">
            <v>1750</v>
          </cell>
        </row>
        <row r="34">
          <cell r="H34" t="str">
            <v>4S6004</v>
          </cell>
          <cell r="I34" t="str">
            <v>BRI-SSH</v>
          </cell>
          <cell r="J34">
            <v>45955</v>
          </cell>
          <cell r="K34">
            <v>10</v>
          </cell>
          <cell r="L34">
            <v>10</v>
          </cell>
          <cell r="P34">
            <v>1750</v>
          </cell>
        </row>
        <row r="35">
          <cell r="H35" t="str">
            <v>4S6003</v>
          </cell>
          <cell r="I35" t="str">
            <v>SSH-BRI</v>
          </cell>
          <cell r="J35">
            <v>45906</v>
          </cell>
          <cell r="K35">
            <v>10</v>
          </cell>
          <cell r="L35">
            <v>10</v>
          </cell>
          <cell r="P35">
            <v>1750</v>
          </cell>
        </row>
        <row r="36">
          <cell r="H36" t="str">
            <v>4S6003</v>
          </cell>
          <cell r="I36" t="str">
            <v>SSH-BRI</v>
          </cell>
          <cell r="J36">
            <v>45913</v>
          </cell>
          <cell r="K36">
            <v>10</v>
          </cell>
          <cell r="L36">
            <v>10</v>
          </cell>
          <cell r="P36">
            <v>1750</v>
          </cell>
        </row>
        <row r="37">
          <cell r="H37" t="str">
            <v>4S6003</v>
          </cell>
          <cell r="I37" t="str">
            <v>SSH-BRI</v>
          </cell>
          <cell r="J37">
            <v>45920</v>
          </cell>
          <cell r="K37">
            <v>10</v>
          </cell>
          <cell r="L37">
            <v>10</v>
          </cell>
          <cell r="P37">
            <v>1750</v>
          </cell>
        </row>
        <row r="38">
          <cell r="H38" t="str">
            <v>4S6003</v>
          </cell>
          <cell r="I38" t="str">
            <v>SSH-BRI</v>
          </cell>
          <cell r="J38">
            <v>45927</v>
          </cell>
          <cell r="K38">
            <v>10</v>
          </cell>
          <cell r="L38">
            <v>10</v>
          </cell>
          <cell r="P38">
            <v>1750</v>
          </cell>
        </row>
        <row r="39">
          <cell r="H39" t="str">
            <v>4S6003</v>
          </cell>
          <cell r="I39" t="str">
            <v>SSH-BRI</v>
          </cell>
          <cell r="J39">
            <v>45934</v>
          </cell>
          <cell r="K39">
            <v>10</v>
          </cell>
          <cell r="L39">
            <v>10</v>
          </cell>
          <cell r="P39">
            <v>1750</v>
          </cell>
        </row>
        <row r="40">
          <cell r="H40" t="str">
            <v>4S6003</v>
          </cell>
          <cell r="I40" t="str">
            <v>SSH-BRI</v>
          </cell>
          <cell r="J40">
            <v>45941</v>
          </cell>
          <cell r="K40">
            <v>10</v>
          </cell>
          <cell r="L40">
            <v>10</v>
          </cell>
          <cell r="P40">
            <v>1750</v>
          </cell>
        </row>
        <row r="41">
          <cell r="H41" t="str">
            <v>4S6003</v>
          </cell>
          <cell r="I41" t="str">
            <v>SSH-BRI</v>
          </cell>
          <cell r="J41">
            <v>45948</v>
          </cell>
          <cell r="K41">
            <v>10</v>
          </cell>
          <cell r="L41">
            <v>10</v>
          </cell>
          <cell r="P41">
            <v>1750</v>
          </cell>
        </row>
        <row r="42">
          <cell r="H42" t="str">
            <v>4S6003</v>
          </cell>
          <cell r="I42" t="str">
            <v>SSH-BRI</v>
          </cell>
          <cell r="J42">
            <v>45955</v>
          </cell>
          <cell r="K42">
            <v>10</v>
          </cell>
          <cell r="L42">
            <v>10</v>
          </cell>
          <cell r="P42">
            <v>1750</v>
          </cell>
        </row>
        <row r="43">
          <cell r="H43" t="str">
            <v>4S6003</v>
          </cell>
          <cell r="I43" t="str">
            <v>SSH-BRI</v>
          </cell>
          <cell r="J43">
            <v>45962</v>
          </cell>
          <cell r="K43">
            <v>10</v>
          </cell>
          <cell r="L43">
            <v>10</v>
          </cell>
          <cell r="P43">
            <v>1750</v>
          </cell>
        </row>
        <row r="44">
          <cell r="H44" t="str">
            <v>SM820</v>
          </cell>
          <cell r="I44" t="str">
            <v>NAP-SSH</v>
          </cell>
          <cell r="J44">
            <v>45746</v>
          </cell>
          <cell r="K44">
            <v>30</v>
          </cell>
          <cell r="L44">
            <v>30</v>
          </cell>
          <cell r="P44">
            <v>4950</v>
          </cell>
        </row>
        <row r="45">
          <cell r="H45" t="str">
            <v>SM820</v>
          </cell>
          <cell r="I45" t="str">
            <v>NAP-SSH</v>
          </cell>
          <cell r="J45">
            <v>45753</v>
          </cell>
          <cell r="K45">
            <v>40</v>
          </cell>
          <cell r="L45">
            <v>40</v>
          </cell>
          <cell r="P45">
            <v>6600</v>
          </cell>
        </row>
        <row r="46">
          <cell r="H46" t="str">
            <v>4S6032</v>
          </cell>
          <cell r="I46" t="str">
            <v>NAP-SSH</v>
          </cell>
          <cell r="J46">
            <v>45760</v>
          </cell>
          <cell r="K46">
            <v>50</v>
          </cell>
          <cell r="L46">
            <v>50</v>
          </cell>
          <cell r="P46">
            <v>8250</v>
          </cell>
        </row>
        <row r="47">
          <cell r="H47" t="str">
            <v>4S6032</v>
          </cell>
          <cell r="I47" t="str">
            <v>NAP-SSH</v>
          </cell>
          <cell r="J47">
            <v>45767</v>
          </cell>
          <cell r="K47">
            <v>70</v>
          </cell>
          <cell r="L47">
            <v>70</v>
          </cell>
          <cell r="P47">
            <v>11550</v>
          </cell>
        </row>
        <row r="48">
          <cell r="H48" t="str">
            <v>4S6032</v>
          </cell>
          <cell r="I48" t="str">
            <v>NAP-SSH</v>
          </cell>
          <cell r="J48">
            <v>45774</v>
          </cell>
          <cell r="K48">
            <v>60</v>
          </cell>
          <cell r="L48">
            <v>60</v>
          </cell>
          <cell r="P48">
            <v>9900</v>
          </cell>
        </row>
        <row r="49">
          <cell r="H49" t="str">
            <v>SM819</v>
          </cell>
          <cell r="I49" t="str">
            <v>SSH-NAP</v>
          </cell>
          <cell r="J49">
            <v>45753</v>
          </cell>
          <cell r="K49">
            <v>30</v>
          </cell>
          <cell r="L49">
            <v>30</v>
          </cell>
          <cell r="P49">
            <v>4950</v>
          </cell>
        </row>
        <row r="50">
          <cell r="H50" t="str">
            <v>SM819</v>
          </cell>
          <cell r="I50" t="str">
            <v>SSH-NAP</v>
          </cell>
          <cell r="J50">
            <v>45760</v>
          </cell>
          <cell r="K50">
            <v>40</v>
          </cell>
          <cell r="L50">
            <v>40</v>
          </cell>
          <cell r="P50">
            <v>6600</v>
          </cell>
        </row>
        <row r="51">
          <cell r="H51" t="str">
            <v>4S6031</v>
          </cell>
          <cell r="I51" t="str">
            <v>SSH-NAP</v>
          </cell>
          <cell r="J51">
            <v>45767</v>
          </cell>
          <cell r="K51">
            <v>50</v>
          </cell>
          <cell r="L51">
            <v>50</v>
          </cell>
          <cell r="P51">
            <v>8250</v>
          </cell>
        </row>
        <row r="52">
          <cell r="H52" t="str">
            <v>4S6031</v>
          </cell>
          <cell r="I52" t="str">
            <v>SSH-NAP</v>
          </cell>
          <cell r="J52">
            <v>45774</v>
          </cell>
          <cell r="K52">
            <v>70</v>
          </cell>
          <cell r="L52">
            <v>70</v>
          </cell>
          <cell r="P52">
            <v>11550</v>
          </cell>
        </row>
        <row r="53">
          <cell r="H53" t="str">
            <v>4S6031</v>
          </cell>
          <cell r="I53" t="str">
            <v>SSH-NAP</v>
          </cell>
          <cell r="J53">
            <v>45781</v>
          </cell>
          <cell r="K53">
            <v>60</v>
          </cell>
          <cell r="L53">
            <v>60</v>
          </cell>
          <cell r="P53">
            <v>9900</v>
          </cell>
        </row>
        <row r="54">
          <cell r="H54" t="str">
            <v>4S6006</v>
          </cell>
          <cell r="I54" t="str">
            <v>MXP-SSH</v>
          </cell>
          <cell r="J54">
            <v>45765</v>
          </cell>
          <cell r="K54">
            <v>90</v>
          </cell>
          <cell r="L54">
            <v>90</v>
          </cell>
          <cell r="P54">
            <v>24300</v>
          </cell>
        </row>
        <row r="55">
          <cell r="H55" t="str">
            <v>4S6006</v>
          </cell>
          <cell r="I55" t="str">
            <v>MXP-SSH</v>
          </cell>
          <cell r="J55">
            <v>45772</v>
          </cell>
          <cell r="K55">
            <v>90</v>
          </cell>
          <cell r="L55">
            <v>90</v>
          </cell>
          <cell r="P55">
            <v>24300</v>
          </cell>
        </row>
        <row r="56">
          <cell r="H56" t="str">
            <v>4S6005</v>
          </cell>
          <cell r="I56" t="str">
            <v>SSH-MXP</v>
          </cell>
          <cell r="J56">
            <v>45772</v>
          </cell>
          <cell r="K56">
            <v>90</v>
          </cell>
          <cell r="L56">
            <v>90</v>
          </cell>
          <cell r="P56">
            <v>24300</v>
          </cell>
        </row>
        <row r="57">
          <cell r="H57" t="str">
            <v>4S6005</v>
          </cell>
          <cell r="I57" t="str">
            <v>SSH-MXP</v>
          </cell>
          <cell r="J57">
            <v>45779</v>
          </cell>
          <cell r="K57">
            <v>90</v>
          </cell>
          <cell r="L57">
            <v>90</v>
          </cell>
          <cell r="P57">
            <v>24300</v>
          </cell>
        </row>
        <row r="58">
          <cell r="H58" t="str">
            <v>4S6016</v>
          </cell>
          <cell r="I58" t="str">
            <v>VRN-SSH</v>
          </cell>
          <cell r="J58">
            <v>45752</v>
          </cell>
          <cell r="K58">
            <v>44</v>
          </cell>
          <cell r="L58">
            <v>44</v>
          </cell>
          <cell r="P58">
            <v>10340</v>
          </cell>
        </row>
        <row r="59">
          <cell r="H59" t="str">
            <v>4S6016</v>
          </cell>
          <cell r="I59" t="str">
            <v>VRN-SSH</v>
          </cell>
          <cell r="J59">
            <v>45759</v>
          </cell>
          <cell r="K59">
            <v>40</v>
          </cell>
          <cell r="L59">
            <v>40</v>
          </cell>
          <cell r="P59">
            <v>9400</v>
          </cell>
        </row>
        <row r="60">
          <cell r="H60" t="str">
            <v>4S6016</v>
          </cell>
          <cell r="I60" t="str">
            <v>VRN-SSH</v>
          </cell>
          <cell r="J60">
            <v>45766</v>
          </cell>
          <cell r="K60">
            <v>40</v>
          </cell>
          <cell r="L60">
            <v>40</v>
          </cell>
          <cell r="P60">
            <v>9400</v>
          </cell>
        </row>
        <row r="61">
          <cell r="H61" t="str">
            <v>4S6016</v>
          </cell>
          <cell r="I61" t="str">
            <v>VRN-SSH</v>
          </cell>
          <cell r="J61">
            <v>45773</v>
          </cell>
          <cell r="K61">
            <v>40</v>
          </cell>
          <cell r="L61">
            <v>40</v>
          </cell>
          <cell r="P61">
            <v>9400</v>
          </cell>
        </row>
        <row r="62">
          <cell r="H62" t="str">
            <v>4S6015</v>
          </cell>
          <cell r="I62" t="str">
            <v>SSH-VRN</v>
          </cell>
          <cell r="J62">
            <v>45759</v>
          </cell>
          <cell r="K62">
            <v>44</v>
          </cell>
          <cell r="L62">
            <v>44</v>
          </cell>
          <cell r="P62">
            <v>10340</v>
          </cell>
        </row>
        <row r="63">
          <cell r="H63" t="str">
            <v>4S6015</v>
          </cell>
          <cell r="I63" t="str">
            <v>SSH-VRN</v>
          </cell>
          <cell r="J63">
            <v>45766</v>
          </cell>
          <cell r="K63">
            <v>40</v>
          </cell>
          <cell r="L63">
            <v>40</v>
          </cell>
          <cell r="P63">
            <v>9400</v>
          </cell>
        </row>
        <row r="64">
          <cell r="H64" t="str">
            <v>4S6015</v>
          </cell>
          <cell r="I64" t="str">
            <v>SSH-VRN</v>
          </cell>
          <cell r="J64">
            <v>45773</v>
          </cell>
          <cell r="K64">
            <v>40</v>
          </cell>
          <cell r="L64">
            <v>40</v>
          </cell>
          <cell r="P64">
            <v>9400</v>
          </cell>
        </row>
        <row r="65">
          <cell r="H65" t="str">
            <v>4S6015</v>
          </cell>
          <cell r="I65" t="str">
            <v>SSH-VRN</v>
          </cell>
          <cell r="J65">
            <v>45780</v>
          </cell>
          <cell r="K65">
            <v>40</v>
          </cell>
          <cell r="L65">
            <v>40</v>
          </cell>
          <cell r="P65">
            <v>9400</v>
          </cell>
        </row>
        <row r="66">
          <cell r="H66" t="str">
            <v>4S6032</v>
          </cell>
          <cell r="I66" t="str">
            <v>NAP-SSH</v>
          </cell>
          <cell r="J66">
            <v>45767</v>
          </cell>
          <cell r="K66">
            <v>30</v>
          </cell>
          <cell r="L66">
            <v>30</v>
          </cell>
          <cell r="P66">
            <v>6600</v>
          </cell>
        </row>
        <row r="67">
          <cell r="H67" t="str">
            <v>4S6032</v>
          </cell>
          <cell r="I67" t="str">
            <v>NAP-SSH</v>
          </cell>
          <cell r="J67">
            <v>45774</v>
          </cell>
          <cell r="K67">
            <v>20</v>
          </cell>
          <cell r="L67">
            <v>20</v>
          </cell>
          <cell r="P67">
            <v>4400</v>
          </cell>
        </row>
        <row r="68">
          <cell r="H68" t="str">
            <v>4S6031</v>
          </cell>
          <cell r="I68" t="str">
            <v>SSH-NAP</v>
          </cell>
          <cell r="J68">
            <v>45774</v>
          </cell>
          <cell r="K68">
            <v>30</v>
          </cell>
          <cell r="L68">
            <v>30</v>
          </cell>
          <cell r="P68">
            <v>6600</v>
          </cell>
        </row>
        <row r="69">
          <cell r="H69" t="str">
            <v>4S6031</v>
          </cell>
          <cell r="I69" t="str">
            <v>SSH-NAP</v>
          </cell>
          <cell r="J69">
            <v>45781</v>
          </cell>
          <cell r="K69">
            <v>20</v>
          </cell>
          <cell r="L69">
            <v>20</v>
          </cell>
          <cell r="P69">
            <v>4400</v>
          </cell>
        </row>
        <row r="70">
          <cell r="H70" t="str">
            <v>4S6016</v>
          </cell>
          <cell r="I70" t="str">
            <v>BRI-SSH</v>
          </cell>
          <cell r="J70">
            <v>45752</v>
          </cell>
          <cell r="K70">
            <v>30</v>
          </cell>
          <cell r="L70">
            <v>30</v>
          </cell>
          <cell r="P70">
            <v>6300</v>
          </cell>
        </row>
        <row r="71">
          <cell r="H71" t="str">
            <v>4S6016</v>
          </cell>
          <cell r="I71" t="str">
            <v>BRI-SSH</v>
          </cell>
          <cell r="J71">
            <v>45759</v>
          </cell>
          <cell r="K71">
            <v>30</v>
          </cell>
          <cell r="L71">
            <v>30</v>
          </cell>
          <cell r="P71">
            <v>6300</v>
          </cell>
        </row>
        <row r="72">
          <cell r="H72" t="str">
            <v>4S6004</v>
          </cell>
          <cell r="I72" t="str">
            <v>BRI-SSH</v>
          </cell>
          <cell r="J72">
            <v>45766</v>
          </cell>
          <cell r="K72">
            <v>30</v>
          </cell>
          <cell r="L72">
            <v>30</v>
          </cell>
          <cell r="P72">
            <v>6300</v>
          </cell>
        </row>
        <row r="73">
          <cell r="H73" t="str">
            <v>4S6004</v>
          </cell>
          <cell r="I73" t="str">
            <v>BRI-SSH</v>
          </cell>
          <cell r="J73">
            <v>45773</v>
          </cell>
          <cell r="K73">
            <v>30</v>
          </cell>
          <cell r="L73">
            <v>30</v>
          </cell>
          <cell r="P73">
            <v>6300</v>
          </cell>
        </row>
        <row r="74">
          <cell r="H74" t="str">
            <v>4S6015</v>
          </cell>
          <cell r="I74" t="str">
            <v>SSH-BRI</v>
          </cell>
          <cell r="J74">
            <v>45759</v>
          </cell>
          <cell r="K74">
            <v>30</v>
          </cell>
          <cell r="L74">
            <v>30</v>
          </cell>
          <cell r="P74">
            <v>6300</v>
          </cell>
        </row>
        <row r="75">
          <cell r="H75" t="str">
            <v>4S6003</v>
          </cell>
          <cell r="I75" t="str">
            <v>SSH-BRI</v>
          </cell>
          <cell r="J75">
            <v>45766</v>
          </cell>
          <cell r="K75">
            <v>30</v>
          </cell>
          <cell r="L75">
            <v>30</v>
          </cell>
          <cell r="P75">
            <v>6300</v>
          </cell>
        </row>
        <row r="76">
          <cell r="H76" t="str">
            <v>4S6003</v>
          </cell>
          <cell r="I76" t="str">
            <v>SSH-BRI</v>
          </cell>
          <cell r="J76">
            <v>45773</v>
          </cell>
          <cell r="K76">
            <v>30</v>
          </cell>
          <cell r="L76">
            <v>30</v>
          </cell>
          <cell r="P76">
            <v>6300</v>
          </cell>
        </row>
        <row r="77">
          <cell r="H77" t="str">
            <v>4S6003</v>
          </cell>
          <cell r="I77" t="str">
            <v>SSH-BRI</v>
          </cell>
          <cell r="J77">
            <v>45780</v>
          </cell>
          <cell r="K77">
            <v>30</v>
          </cell>
          <cell r="L77">
            <v>30</v>
          </cell>
          <cell r="P77">
            <v>6300</v>
          </cell>
        </row>
        <row r="78">
          <cell r="H78" t="str">
            <v>SM820</v>
          </cell>
          <cell r="I78" t="str">
            <v>NAP-SSH</v>
          </cell>
          <cell r="J78">
            <v>45753</v>
          </cell>
          <cell r="K78">
            <v>30</v>
          </cell>
          <cell r="L78">
            <v>30</v>
          </cell>
          <cell r="P78">
            <v>6150</v>
          </cell>
        </row>
        <row r="79">
          <cell r="H79" t="str">
            <v>4S6032</v>
          </cell>
          <cell r="I79" t="str">
            <v>NAP-SSH</v>
          </cell>
          <cell r="J79">
            <v>45760</v>
          </cell>
          <cell r="K79">
            <v>30</v>
          </cell>
          <cell r="L79">
            <v>30</v>
          </cell>
          <cell r="P79">
            <v>6150</v>
          </cell>
        </row>
        <row r="80">
          <cell r="H80" t="str">
            <v>4S6032</v>
          </cell>
          <cell r="I80" t="str">
            <v>NAP-SSH</v>
          </cell>
          <cell r="J80">
            <v>45767</v>
          </cell>
          <cell r="K80">
            <v>24</v>
          </cell>
          <cell r="L80">
            <v>24</v>
          </cell>
          <cell r="P80">
            <v>4920</v>
          </cell>
        </row>
        <row r="81">
          <cell r="H81" t="str">
            <v>4S6032</v>
          </cell>
          <cell r="I81" t="str">
            <v>NAP-SSH</v>
          </cell>
          <cell r="J81">
            <v>45774</v>
          </cell>
          <cell r="K81">
            <v>30</v>
          </cell>
          <cell r="L81">
            <v>30</v>
          </cell>
          <cell r="P81">
            <v>6150</v>
          </cell>
        </row>
        <row r="82">
          <cell r="H82" t="str">
            <v>SM819</v>
          </cell>
          <cell r="I82" t="str">
            <v>SSH-NAP</v>
          </cell>
          <cell r="J82">
            <v>45760</v>
          </cell>
          <cell r="K82">
            <v>30</v>
          </cell>
          <cell r="L82">
            <v>30</v>
          </cell>
          <cell r="P82">
            <v>6150</v>
          </cell>
        </row>
        <row r="83">
          <cell r="H83" t="str">
            <v>4S6031</v>
          </cell>
          <cell r="I83" t="str">
            <v>SSH-NAP</v>
          </cell>
          <cell r="J83">
            <v>45767</v>
          </cell>
          <cell r="K83">
            <v>30</v>
          </cell>
          <cell r="L83">
            <v>30</v>
          </cell>
          <cell r="P83">
            <v>6150</v>
          </cell>
        </row>
        <row r="84">
          <cell r="H84" t="str">
            <v>4S6031</v>
          </cell>
          <cell r="I84" t="str">
            <v>SSH-NAP</v>
          </cell>
          <cell r="J84">
            <v>45774</v>
          </cell>
          <cell r="K84">
            <v>24</v>
          </cell>
          <cell r="L84">
            <v>24</v>
          </cell>
          <cell r="P84">
            <v>4920</v>
          </cell>
        </row>
        <row r="85">
          <cell r="H85" t="str">
            <v>4S6031</v>
          </cell>
          <cell r="I85" t="str">
            <v>SSH-NAP</v>
          </cell>
          <cell r="J85">
            <v>45781</v>
          </cell>
          <cell r="K85">
            <v>30</v>
          </cell>
          <cell r="L85">
            <v>30</v>
          </cell>
          <cell r="P85">
            <v>6150</v>
          </cell>
        </row>
        <row r="86">
          <cell r="H86" t="str">
            <v>4S6032</v>
          </cell>
          <cell r="I86" t="str">
            <v>NAP-SSH</v>
          </cell>
          <cell r="J86">
            <v>45767</v>
          </cell>
          <cell r="K86">
            <v>20</v>
          </cell>
          <cell r="L86">
            <v>20</v>
          </cell>
          <cell r="P86">
            <v>4900</v>
          </cell>
        </row>
        <row r="87">
          <cell r="H87" t="str">
            <v>4S6031</v>
          </cell>
          <cell r="I87" t="str">
            <v>SSH-NAP</v>
          </cell>
          <cell r="J87">
            <v>45774</v>
          </cell>
          <cell r="K87">
            <v>20</v>
          </cell>
          <cell r="L87">
            <v>20</v>
          </cell>
          <cell r="P87">
            <v>4900</v>
          </cell>
        </row>
        <row r="88">
          <cell r="H88" t="str">
            <v>4S6004</v>
          </cell>
          <cell r="I88" t="str">
            <v>BRI-SSH</v>
          </cell>
          <cell r="J88">
            <v>45766</v>
          </cell>
          <cell r="K88">
            <v>20</v>
          </cell>
          <cell r="L88">
            <v>20</v>
          </cell>
          <cell r="P88">
            <v>4500</v>
          </cell>
        </row>
        <row r="89">
          <cell r="H89" t="str">
            <v>4S6004</v>
          </cell>
          <cell r="I89" t="str">
            <v>BRI-SSH</v>
          </cell>
          <cell r="J89">
            <v>45773</v>
          </cell>
          <cell r="K89">
            <v>10</v>
          </cell>
          <cell r="L89">
            <v>10</v>
          </cell>
          <cell r="P89">
            <v>2250</v>
          </cell>
        </row>
        <row r="90">
          <cell r="H90" t="str">
            <v>4S6003</v>
          </cell>
          <cell r="I90" t="str">
            <v>SSH-BRI</v>
          </cell>
          <cell r="J90">
            <v>45773</v>
          </cell>
          <cell r="K90">
            <v>20</v>
          </cell>
          <cell r="L90">
            <v>20</v>
          </cell>
          <cell r="P90">
            <v>4500</v>
          </cell>
        </row>
        <row r="91">
          <cell r="H91" t="str">
            <v>4S6003</v>
          </cell>
          <cell r="I91" t="str">
            <v>SSH-BRI</v>
          </cell>
          <cell r="J91">
            <v>45780</v>
          </cell>
          <cell r="K91">
            <v>10</v>
          </cell>
          <cell r="L91">
            <v>10</v>
          </cell>
          <cell r="P91">
            <v>2250</v>
          </cell>
        </row>
        <row r="92">
          <cell r="H92" t="str">
            <v>4S6032</v>
          </cell>
          <cell r="I92" t="str">
            <v>NAP-SSH</v>
          </cell>
          <cell r="J92">
            <v>45767</v>
          </cell>
          <cell r="K92">
            <v>10</v>
          </cell>
          <cell r="L92">
            <v>10</v>
          </cell>
          <cell r="P92">
            <v>2250</v>
          </cell>
        </row>
        <row r="93">
          <cell r="H93" t="str">
            <v>4S6032</v>
          </cell>
          <cell r="I93" t="str">
            <v>NAP-SSH</v>
          </cell>
          <cell r="J93">
            <v>45774</v>
          </cell>
          <cell r="K93">
            <v>6</v>
          </cell>
          <cell r="L93">
            <v>6</v>
          </cell>
          <cell r="P93">
            <v>1350</v>
          </cell>
        </row>
        <row r="94">
          <cell r="H94" t="str">
            <v>4S6031</v>
          </cell>
          <cell r="I94" t="str">
            <v>SSH-NAP</v>
          </cell>
          <cell r="J94">
            <v>45774</v>
          </cell>
          <cell r="K94">
            <v>10</v>
          </cell>
          <cell r="L94">
            <v>10</v>
          </cell>
          <cell r="P94">
            <v>2250</v>
          </cell>
        </row>
        <row r="95">
          <cell r="H95" t="str">
            <v>4S6031</v>
          </cell>
          <cell r="I95" t="str">
            <v>SSH-NAP</v>
          </cell>
          <cell r="J95">
            <v>45781</v>
          </cell>
          <cell r="K95">
            <v>6</v>
          </cell>
          <cell r="L95">
            <v>6</v>
          </cell>
          <cell r="P95">
            <v>1350</v>
          </cell>
        </row>
        <row r="96">
          <cell r="H96" t="str">
            <v>4S6004</v>
          </cell>
          <cell r="I96" t="str">
            <v>BRI-SSH</v>
          </cell>
          <cell r="J96">
            <v>45773</v>
          </cell>
          <cell r="K96">
            <v>10</v>
          </cell>
          <cell r="L96">
            <v>10</v>
          </cell>
          <cell r="P96">
            <v>2500</v>
          </cell>
        </row>
        <row r="97">
          <cell r="H97" t="str">
            <v>4S6003</v>
          </cell>
          <cell r="I97" t="str">
            <v>SSH-BRI</v>
          </cell>
          <cell r="J97">
            <v>45780</v>
          </cell>
          <cell r="K97">
            <v>10</v>
          </cell>
          <cell r="L97">
            <v>10</v>
          </cell>
          <cell r="P97">
            <v>2500</v>
          </cell>
        </row>
        <row r="98">
          <cell r="H98" t="str">
            <v>W42987</v>
          </cell>
          <cell r="I98" t="str">
            <v>VIE-JED</v>
          </cell>
          <cell r="J98">
            <v>45717</v>
          </cell>
          <cell r="K98">
            <v>1</v>
          </cell>
          <cell r="L98">
            <v>1</v>
          </cell>
          <cell r="P98">
            <v>200</v>
          </cell>
        </row>
        <row r="99">
          <cell r="H99" t="str">
            <v>W42988</v>
          </cell>
          <cell r="I99" t="str">
            <v>JED-VIE</v>
          </cell>
          <cell r="J99">
            <v>45724</v>
          </cell>
          <cell r="K99">
            <v>1</v>
          </cell>
          <cell r="L99">
            <v>1</v>
          </cell>
          <cell r="P99">
            <v>200</v>
          </cell>
        </row>
        <row r="100">
          <cell r="H100" t="str">
            <v>W42988</v>
          </cell>
          <cell r="I100" t="str">
            <v>JED-VIE</v>
          </cell>
          <cell r="J100">
            <v>45745</v>
          </cell>
          <cell r="K100">
            <v>1</v>
          </cell>
          <cell r="L100">
            <v>1</v>
          </cell>
          <cell r="P100">
            <v>500</v>
          </cell>
        </row>
        <row r="101">
          <cell r="H101" t="str">
            <v>W42987</v>
          </cell>
          <cell r="I101" t="str">
            <v>VIE-JED</v>
          </cell>
          <cell r="J101">
            <v>45738</v>
          </cell>
          <cell r="K101">
            <v>3</v>
          </cell>
          <cell r="L101">
            <v>3</v>
          </cell>
          <cell r="P101">
            <v>600</v>
          </cell>
        </row>
        <row r="102">
          <cell r="H102" t="str">
            <v>W42988</v>
          </cell>
          <cell r="I102" t="str">
            <v>JED-VIE</v>
          </cell>
          <cell r="J102">
            <v>45745</v>
          </cell>
          <cell r="K102">
            <v>3</v>
          </cell>
          <cell r="L102">
            <v>3</v>
          </cell>
          <cell r="P102">
            <v>600</v>
          </cell>
        </row>
        <row r="103">
          <cell r="H103" t="str">
            <v>4S6004</v>
          </cell>
          <cell r="I103" t="str">
            <v>BRI-SSH</v>
          </cell>
          <cell r="J103">
            <v>45906</v>
          </cell>
          <cell r="K103">
            <v>30</v>
          </cell>
          <cell r="L103">
            <v>30</v>
          </cell>
          <cell r="P103">
            <v>5250</v>
          </cell>
        </row>
        <row r="104">
          <cell r="H104" t="str">
            <v>4S6003</v>
          </cell>
          <cell r="I104" t="str">
            <v>SSH-BRI</v>
          </cell>
          <cell r="J104">
            <v>45913</v>
          </cell>
          <cell r="K104">
            <v>30</v>
          </cell>
          <cell r="L104">
            <v>30</v>
          </cell>
          <cell r="P104">
            <v>5250</v>
          </cell>
        </row>
        <row r="105">
          <cell r="H105" t="str">
            <v>4S6004</v>
          </cell>
          <cell r="I105" t="str">
            <v>BRI-SSH</v>
          </cell>
          <cell r="J105">
            <v>45836</v>
          </cell>
          <cell r="K105">
            <v>20</v>
          </cell>
          <cell r="L105">
            <v>20</v>
          </cell>
          <cell r="P105">
            <v>3800</v>
          </cell>
        </row>
        <row r="106">
          <cell r="H106" t="str">
            <v>4S6004</v>
          </cell>
          <cell r="I106" t="str">
            <v>BRI-SSH</v>
          </cell>
          <cell r="J106">
            <v>45843</v>
          </cell>
          <cell r="K106">
            <v>20</v>
          </cell>
          <cell r="L106">
            <v>20</v>
          </cell>
          <cell r="P106">
            <v>3800</v>
          </cell>
        </row>
        <row r="107">
          <cell r="H107" t="str">
            <v>4S6004</v>
          </cell>
          <cell r="I107" t="str">
            <v>BRI-SSH</v>
          </cell>
          <cell r="J107">
            <v>45850</v>
          </cell>
          <cell r="K107">
            <v>20</v>
          </cell>
          <cell r="L107">
            <v>20</v>
          </cell>
          <cell r="P107">
            <v>3800</v>
          </cell>
        </row>
        <row r="108">
          <cell r="H108" t="str">
            <v>4S6004</v>
          </cell>
          <cell r="I108" t="str">
            <v>BRI-SSH</v>
          </cell>
          <cell r="J108">
            <v>45857</v>
          </cell>
          <cell r="K108">
            <v>20</v>
          </cell>
          <cell r="L108">
            <v>20</v>
          </cell>
          <cell r="P108">
            <v>3800</v>
          </cell>
        </row>
        <row r="109">
          <cell r="H109" t="str">
            <v>4S6004</v>
          </cell>
          <cell r="I109" t="str">
            <v>BRI-SSH</v>
          </cell>
          <cell r="J109">
            <v>45864</v>
          </cell>
          <cell r="K109">
            <v>20</v>
          </cell>
          <cell r="L109">
            <v>20</v>
          </cell>
          <cell r="P109">
            <v>4000</v>
          </cell>
        </row>
        <row r="110">
          <cell r="H110" t="str">
            <v>4S6004</v>
          </cell>
          <cell r="I110" t="str">
            <v>BRI-SSH</v>
          </cell>
          <cell r="J110">
            <v>45871</v>
          </cell>
          <cell r="K110">
            <v>20</v>
          </cell>
          <cell r="L110">
            <v>20</v>
          </cell>
          <cell r="P110">
            <v>4000</v>
          </cell>
        </row>
        <row r="111">
          <cell r="H111" t="str">
            <v>4S6004</v>
          </cell>
          <cell r="I111" t="str">
            <v>BRI-SSH</v>
          </cell>
          <cell r="J111">
            <v>45878</v>
          </cell>
          <cell r="K111">
            <v>40</v>
          </cell>
          <cell r="L111">
            <v>40</v>
          </cell>
          <cell r="P111">
            <v>9000</v>
          </cell>
        </row>
        <row r="112">
          <cell r="H112" t="str">
            <v>4S6004</v>
          </cell>
          <cell r="I112" t="str">
            <v>BRI-SSH</v>
          </cell>
          <cell r="J112">
            <v>45885</v>
          </cell>
          <cell r="K112">
            <v>40</v>
          </cell>
          <cell r="L112">
            <v>40</v>
          </cell>
          <cell r="P112">
            <v>9000</v>
          </cell>
        </row>
        <row r="113">
          <cell r="H113" t="str">
            <v>4S6004</v>
          </cell>
          <cell r="I113" t="str">
            <v>BRI-SSH</v>
          </cell>
          <cell r="J113">
            <v>45892</v>
          </cell>
          <cell r="K113">
            <v>40</v>
          </cell>
          <cell r="L113">
            <v>40</v>
          </cell>
          <cell r="P113">
            <v>9000</v>
          </cell>
        </row>
        <row r="114">
          <cell r="H114" t="str">
            <v>4S6004</v>
          </cell>
          <cell r="I114" t="str">
            <v>BRI-SSH</v>
          </cell>
          <cell r="J114">
            <v>45899</v>
          </cell>
          <cell r="K114">
            <v>40</v>
          </cell>
          <cell r="L114">
            <v>40</v>
          </cell>
          <cell r="P114">
            <v>9000</v>
          </cell>
        </row>
        <row r="115">
          <cell r="H115" t="str">
            <v>4S6004</v>
          </cell>
          <cell r="I115" t="str">
            <v>BRI-SSH</v>
          </cell>
          <cell r="J115">
            <v>45906</v>
          </cell>
          <cell r="K115">
            <v>20</v>
          </cell>
          <cell r="L115">
            <v>20</v>
          </cell>
          <cell r="P115">
            <v>3800</v>
          </cell>
        </row>
        <row r="116">
          <cell r="H116" t="str">
            <v>4S6004</v>
          </cell>
          <cell r="I116" t="str">
            <v>BRI-SSH</v>
          </cell>
          <cell r="J116">
            <v>45913</v>
          </cell>
          <cell r="K116">
            <v>20</v>
          </cell>
          <cell r="L116">
            <v>20</v>
          </cell>
          <cell r="P116">
            <v>3800</v>
          </cell>
        </row>
        <row r="117">
          <cell r="H117" t="str">
            <v>4S6004</v>
          </cell>
          <cell r="I117" t="str">
            <v>BRI-SSH</v>
          </cell>
          <cell r="J117">
            <v>45920</v>
          </cell>
          <cell r="K117">
            <v>20</v>
          </cell>
          <cell r="L117">
            <v>20</v>
          </cell>
          <cell r="P117">
            <v>3800</v>
          </cell>
        </row>
        <row r="118">
          <cell r="H118" t="str">
            <v>4S6004</v>
          </cell>
          <cell r="I118" t="str">
            <v>BRI-SSH</v>
          </cell>
          <cell r="J118">
            <v>45927</v>
          </cell>
          <cell r="K118">
            <v>20</v>
          </cell>
          <cell r="L118">
            <v>20</v>
          </cell>
          <cell r="P118">
            <v>3800</v>
          </cell>
        </row>
        <row r="119">
          <cell r="H119" t="str">
            <v>4S6004</v>
          </cell>
          <cell r="I119" t="str">
            <v>BRI-SSH</v>
          </cell>
          <cell r="J119">
            <v>45934</v>
          </cell>
          <cell r="K119">
            <v>20</v>
          </cell>
          <cell r="L119">
            <v>20</v>
          </cell>
          <cell r="P119">
            <v>3800</v>
          </cell>
        </row>
        <row r="120">
          <cell r="H120" t="str">
            <v>4S6004</v>
          </cell>
          <cell r="I120" t="str">
            <v>BRI-SSH</v>
          </cell>
          <cell r="J120">
            <v>45941</v>
          </cell>
          <cell r="K120">
            <v>20</v>
          </cell>
          <cell r="L120">
            <v>20</v>
          </cell>
          <cell r="P120">
            <v>3800</v>
          </cell>
        </row>
        <row r="121">
          <cell r="H121" t="str">
            <v>4S6004</v>
          </cell>
          <cell r="I121" t="str">
            <v>BRI-SSH</v>
          </cell>
          <cell r="J121">
            <v>45948</v>
          </cell>
          <cell r="K121">
            <v>20</v>
          </cell>
          <cell r="L121">
            <v>20</v>
          </cell>
          <cell r="P121">
            <v>3800</v>
          </cell>
        </row>
        <row r="122">
          <cell r="H122" t="str">
            <v>4S6004</v>
          </cell>
          <cell r="I122" t="str">
            <v>BRI-SSH</v>
          </cell>
          <cell r="J122">
            <v>45955</v>
          </cell>
          <cell r="K122">
            <v>20</v>
          </cell>
          <cell r="L122">
            <v>20</v>
          </cell>
          <cell r="P122">
            <v>3800</v>
          </cell>
        </row>
        <row r="123">
          <cell r="H123" t="str">
            <v>4S6004</v>
          </cell>
          <cell r="I123" t="str">
            <v>BRI-SSH</v>
          </cell>
          <cell r="J123">
            <v>45962</v>
          </cell>
          <cell r="K123">
            <v>20</v>
          </cell>
          <cell r="L123">
            <v>20</v>
          </cell>
          <cell r="P123">
            <v>3800</v>
          </cell>
        </row>
        <row r="124">
          <cell r="H124" t="str">
            <v>4S6004</v>
          </cell>
          <cell r="I124" t="str">
            <v>BRI-SSH</v>
          </cell>
          <cell r="J124">
            <v>45969</v>
          </cell>
          <cell r="K124">
            <v>20</v>
          </cell>
          <cell r="L124">
            <v>20</v>
          </cell>
          <cell r="P124">
            <v>3800</v>
          </cell>
        </row>
        <row r="125">
          <cell r="H125" t="str">
            <v>4S6004</v>
          </cell>
          <cell r="I125" t="str">
            <v>BRI-SSH</v>
          </cell>
          <cell r="J125">
            <v>45976</v>
          </cell>
          <cell r="K125">
            <v>20</v>
          </cell>
          <cell r="L125">
            <v>20</v>
          </cell>
          <cell r="P125">
            <v>3800</v>
          </cell>
        </row>
        <row r="126">
          <cell r="H126" t="str">
            <v>4S6004</v>
          </cell>
          <cell r="I126" t="str">
            <v>BRI-SSH</v>
          </cell>
          <cell r="J126">
            <v>45983</v>
          </cell>
          <cell r="K126">
            <v>20</v>
          </cell>
          <cell r="L126">
            <v>20</v>
          </cell>
          <cell r="P126">
            <v>3800</v>
          </cell>
        </row>
        <row r="127">
          <cell r="H127" t="str">
            <v>4S6004</v>
          </cell>
          <cell r="I127" t="str">
            <v>BRI-SSH</v>
          </cell>
          <cell r="J127">
            <v>46011</v>
          </cell>
          <cell r="K127">
            <v>40</v>
          </cell>
          <cell r="L127">
            <v>40</v>
          </cell>
          <cell r="P127">
            <v>9000</v>
          </cell>
        </row>
        <row r="128">
          <cell r="H128" t="str">
            <v>4S6004</v>
          </cell>
          <cell r="I128" t="str">
            <v>BRI-SSH</v>
          </cell>
          <cell r="J128">
            <v>46018</v>
          </cell>
          <cell r="K128">
            <v>40</v>
          </cell>
          <cell r="L128">
            <v>40</v>
          </cell>
          <cell r="P128">
            <v>9000</v>
          </cell>
        </row>
        <row r="129">
          <cell r="H129" t="str">
            <v>4S6003</v>
          </cell>
          <cell r="I129" t="str">
            <v>SSH-BRI</v>
          </cell>
          <cell r="J129">
            <v>45843</v>
          </cell>
          <cell r="K129">
            <v>20</v>
          </cell>
          <cell r="L129">
            <v>20</v>
          </cell>
          <cell r="P129">
            <v>3800</v>
          </cell>
        </row>
        <row r="130">
          <cell r="H130" t="str">
            <v>4S6003</v>
          </cell>
          <cell r="I130" t="str">
            <v>SSH-BRI</v>
          </cell>
          <cell r="J130">
            <v>45850</v>
          </cell>
          <cell r="K130">
            <v>20</v>
          </cell>
          <cell r="L130">
            <v>20</v>
          </cell>
          <cell r="P130">
            <v>3800</v>
          </cell>
        </row>
        <row r="131">
          <cell r="H131" t="str">
            <v>4S6003</v>
          </cell>
          <cell r="I131" t="str">
            <v>SSH-BRI</v>
          </cell>
          <cell r="J131">
            <v>45857</v>
          </cell>
          <cell r="K131">
            <v>20</v>
          </cell>
          <cell r="L131">
            <v>20</v>
          </cell>
          <cell r="P131">
            <v>3800</v>
          </cell>
        </row>
        <row r="132">
          <cell r="H132" t="str">
            <v>4S6003</v>
          </cell>
          <cell r="I132" t="str">
            <v>SSH-BRI</v>
          </cell>
          <cell r="J132">
            <v>45864</v>
          </cell>
          <cell r="K132">
            <v>20</v>
          </cell>
          <cell r="L132">
            <v>20</v>
          </cell>
          <cell r="P132">
            <v>3800</v>
          </cell>
        </row>
        <row r="133">
          <cell r="H133" t="str">
            <v>4S6003</v>
          </cell>
          <cell r="I133" t="str">
            <v>SSH-BRI</v>
          </cell>
          <cell r="J133">
            <v>45871</v>
          </cell>
          <cell r="K133">
            <v>20</v>
          </cell>
          <cell r="L133">
            <v>20</v>
          </cell>
          <cell r="P133">
            <v>4000</v>
          </cell>
        </row>
        <row r="134">
          <cell r="H134" t="str">
            <v>4S6003</v>
          </cell>
          <cell r="I134" t="str">
            <v>SSH-BRI</v>
          </cell>
          <cell r="J134">
            <v>45878</v>
          </cell>
          <cell r="K134">
            <v>20</v>
          </cell>
          <cell r="L134">
            <v>20</v>
          </cell>
          <cell r="P134">
            <v>4000</v>
          </cell>
        </row>
        <row r="135">
          <cell r="H135" t="str">
            <v>4S6003</v>
          </cell>
          <cell r="I135" t="str">
            <v>SSH-BRI</v>
          </cell>
          <cell r="J135">
            <v>45885</v>
          </cell>
          <cell r="K135">
            <v>40</v>
          </cell>
          <cell r="L135">
            <v>40</v>
          </cell>
          <cell r="P135">
            <v>9000</v>
          </cell>
        </row>
        <row r="136">
          <cell r="H136" t="str">
            <v>4S6003</v>
          </cell>
          <cell r="I136" t="str">
            <v>SSH-BRI</v>
          </cell>
          <cell r="J136">
            <v>45892</v>
          </cell>
          <cell r="K136">
            <v>40</v>
          </cell>
          <cell r="L136">
            <v>40</v>
          </cell>
          <cell r="P136">
            <v>9000</v>
          </cell>
        </row>
        <row r="137">
          <cell r="H137" t="str">
            <v>4S6003</v>
          </cell>
          <cell r="I137" t="str">
            <v>SSH-BRI</v>
          </cell>
          <cell r="J137">
            <v>45899</v>
          </cell>
          <cell r="K137">
            <v>40</v>
          </cell>
          <cell r="L137">
            <v>40</v>
          </cell>
          <cell r="P137">
            <v>9000</v>
          </cell>
        </row>
        <row r="138">
          <cell r="H138" t="str">
            <v>4S6003</v>
          </cell>
          <cell r="I138" t="str">
            <v>SSH-BRI</v>
          </cell>
          <cell r="J138">
            <v>45906</v>
          </cell>
          <cell r="K138">
            <v>40</v>
          </cell>
          <cell r="L138">
            <v>40</v>
          </cell>
          <cell r="P138">
            <v>9000</v>
          </cell>
        </row>
        <row r="139">
          <cell r="H139" t="str">
            <v>4S6003</v>
          </cell>
          <cell r="I139" t="str">
            <v>SSH-BRI</v>
          </cell>
          <cell r="J139">
            <v>45913</v>
          </cell>
          <cell r="K139">
            <v>20</v>
          </cell>
          <cell r="L139">
            <v>20</v>
          </cell>
          <cell r="P139">
            <v>3800</v>
          </cell>
        </row>
        <row r="140">
          <cell r="H140" t="str">
            <v>4S6003</v>
          </cell>
          <cell r="I140" t="str">
            <v>SSH-BRI</v>
          </cell>
          <cell r="J140">
            <v>45920</v>
          </cell>
          <cell r="K140">
            <v>20</v>
          </cell>
          <cell r="L140">
            <v>20</v>
          </cell>
          <cell r="P140">
            <v>3800</v>
          </cell>
        </row>
        <row r="141">
          <cell r="H141" t="str">
            <v>4S6003</v>
          </cell>
          <cell r="I141" t="str">
            <v>SSH-BRI</v>
          </cell>
          <cell r="J141">
            <v>45927</v>
          </cell>
          <cell r="K141">
            <v>20</v>
          </cell>
          <cell r="L141">
            <v>20</v>
          </cell>
          <cell r="P141">
            <v>3800</v>
          </cell>
        </row>
        <row r="142">
          <cell r="H142" t="str">
            <v>4S6003</v>
          </cell>
          <cell r="I142" t="str">
            <v>SSH-BRI</v>
          </cell>
          <cell r="J142">
            <v>45934</v>
          </cell>
          <cell r="K142">
            <v>20</v>
          </cell>
          <cell r="L142">
            <v>20</v>
          </cell>
          <cell r="P142">
            <v>3800</v>
          </cell>
        </row>
        <row r="143">
          <cell r="H143" t="str">
            <v>4S6003</v>
          </cell>
          <cell r="I143" t="str">
            <v>SSH-BRI</v>
          </cell>
          <cell r="J143">
            <v>45941</v>
          </cell>
          <cell r="K143">
            <v>20</v>
          </cell>
          <cell r="L143">
            <v>20</v>
          </cell>
          <cell r="P143">
            <v>3800</v>
          </cell>
        </row>
        <row r="144">
          <cell r="H144" t="str">
            <v>4S6003</v>
          </cell>
          <cell r="I144" t="str">
            <v>SSH-BRI</v>
          </cell>
          <cell r="J144">
            <v>45948</v>
          </cell>
          <cell r="K144">
            <v>20</v>
          </cell>
          <cell r="L144">
            <v>20</v>
          </cell>
          <cell r="P144">
            <v>3800</v>
          </cell>
        </row>
        <row r="145">
          <cell r="H145" t="str">
            <v>4S6003</v>
          </cell>
          <cell r="I145" t="str">
            <v>SSH-BRI</v>
          </cell>
          <cell r="J145">
            <v>45955</v>
          </cell>
          <cell r="K145">
            <v>20</v>
          </cell>
          <cell r="L145">
            <v>20</v>
          </cell>
          <cell r="P145">
            <v>3800</v>
          </cell>
        </row>
        <row r="146">
          <cell r="H146" t="str">
            <v>4S6003</v>
          </cell>
          <cell r="I146" t="str">
            <v>SSH-BRI</v>
          </cell>
          <cell r="J146">
            <v>45962</v>
          </cell>
          <cell r="K146">
            <v>20</v>
          </cell>
          <cell r="L146">
            <v>20</v>
          </cell>
          <cell r="P146">
            <v>3800</v>
          </cell>
        </row>
        <row r="147">
          <cell r="H147" t="str">
            <v>4S6003</v>
          </cell>
          <cell r="I147" t="str">
            <v>SSH-BRI</v>
          </cell>
          <cell r="J147">
            <v>45969</v>
          </cell>
          <cell r="K147">
            <v>20</v>
          </cell>
          <cell r="L147">
            <v>20</v>
          </cell>
          <cell r="P147">
            <v>3800</v>
          </cell>
        </row>
        <row r="148">
          <cell r="H148" t="str">
            <v>4S6003</v>
          </cell>
          <cell r="I148" t="str">
            <v>SSH-BRI</v>
          </cell>
          <cell r="J148">
            <v>45976</v>
          </cell>
          <cell r="K148">
            <v>20</v>
          </cell>
          <cell r="L148">
            <v>20</v>
          </cell>
          <cell r="P148">
            <v>3800</v>
          </cell>
        </row>
        <row r="149">
          <cell r="H149" t="str">
            <v>4S6003</v>
          </cell>
          <cell r="I149" t="str">
            <v>SSH-BRI</v>
          </cell>
          <cell r="J149">
            <v>45983</v>
          </cell>
          <cell r="K149">
            <v>20</v>
          </cell>
          <cell r="L149">
            <v>20</v>
          </cell>
          <cell r="P149">
            <v>3800</v>
          </cell>
        </row>
        <row r="150">
          <cell r="H150" t="str">
            <v>4S6003</v>
          </cell>
          <cell r="I150" t="str">
            <v>SSH-BRI</v>
          </cell>
          <cell r="J150">
            <v>45990</v>
          </cell>
          <cell r="K150">
            <v>20</v>
          </cell>
          <cell r="L150">
            <v>20</v>
          </cell>
          <cell r="P150">
            <v>3800</v>
          </cell>
        </row>
        <row r="151">
          <cell r="H151" t="str">
            <v>4S6003</v>
          </cell>
          <cell r="I151" t="str">
            <v>SSH-BRI</v>
          </cell>
          <cell r="J151">
            <v>46018</v>
          </cell>
          <cell r="K151">
            <v>40</v>
          </cell>
          <cell r="L151">
            <v>40</v>
          </cell>
          <cell r="P151">
            <v>9000</v>
          </cell>
        </row>
        <row r="152">
          <cell r="H152" t="str">
            <v>4S6003</v>
          </cell>
          <cell r="I152" t="str">
            <v>SSH-BRI</v>
          </cell>
          <cell r="J152">
            <v>46025</v>
          </cell>
          <cell r="K152">
            <v>40</v>
          </cell>
          <cell r="L152">
            <v>40</v>
          </cell>
          <cell r="P152">
            <v>9000</v>
          </cell>
        </row>
        <row r="153">
          <cell r="H153" t="str">
            <v>4S6006</v>
          </cell>
          <cell r="I153" t="str">
            <v>MXP-SSH</v>
          </cell>
          <cell r="J153">
            <v>45765</v>
          </cell>
          <cell r="K153">
            <v>2</v>
          </cell>
          <cell r="L153">
            <v>2</v>
          </cell>
          <cell r="P153">
            <v>650</v>
          </cell>
        </row>
        <row r="154">
          <cell r="H154" t="str">
            <v>4S6005</v>
          </cell>
          <cell r="I154" t="str">
            <v>SSH-MXP</v>
          </cell>
          <cell r="J154">
            <v>45772</v>
          </cell>
          <cell r="K154">
            <v>1</v>
          </cell>
          <cell r="L154">
            <v>1</v>
          </cell>
          <cell r="P154">
            <v>243.41000000000003</v>
          </cell>
        </row>
        <row r="155">
          <cell r="H155" t="str">
            <v>4S6005</v>
          </cell>
          <cell r="I155" t="str">
            <v>SSH-MXP</v>
          </cell>
          <cell r="J155">
            <v>45772</v>
          </cell>
          <cell r="K155">
            <v>1</v>
          </cell>
          <cell r="L155">
            <v>1</v>
          </cell>
          <cell r="P155">
            <v>243.41000000000003</v>
          </cell>
        </row>
        <row r="156">
          <cell r="H156" t="str">
            <v>4S6032</v>
          </cell>
          <cell r="I156" t="str">
            <v>NAP-SSH</v>
          </cell>
          <cell r="J156">
            <v>45767</v>
          </cell>
          <cell r="K156">
            <v>1</v>
          </cell>
          <cell r="L156">
            <v>1</v>
          </cell>
          <cell r="P156">
            <v>186.54</v>
          </cell>
        </row>
        <row r="157">
          <cell r="H157" t="str">
            <v>4S6032</v>
          </cell>
          <cell r="I157" t="str">
            <v>NAP-SSH</v>
          </cell>
          <cell r="J157">
            <v>45767</v>
          </cell>
          <cell r="K157">
            <v>1</v>
          </cell>
          <cell r="L157">
            <v>1</v>
          </cell>
          <cell r="P157">
            <v>224.04</v>
          </cell>
        </row>
        <row r="158">
          <cell r="H158" t="str">
            <v>4S6006</v>
          </cell>
          <cell r="I158" t="str">
            <v>MXP-SSH</v>
          </cell>
          <cell r="J158">
            <v>45765</v>
          </cell>
          <cell r="K158">
            <v>1</v>
          </cell>
          <cell r="L158">
            <v>1</v>
          </cell>
          <cell r="P158">
            <v>209.31</v>
          </cell>
        </row>
        <row r="159">
          <cell r="H159" t="str">
            <v>4S6006</v>
          </cell>
          <cell r="I159" t="str">
            <v>MXP-SSH</v>
          </cell>
          <cell r="J159">
            <v>45765</v>
          </cell>
          <cell r="K159">
            <v>1</v>
          </cell>
          <cell r="L159">
            <v>1</v>
          </cell>
          <cell r="P159">
            <v>209.31</v>
          </cell>
        </row>
        <row r="160">
          <cell r="H160" t="str">
            <v>4S6006</v>
          </cell>
          <cell r="I160" t="str">
            <v>MXP-SSH</v>
          </cell>
          <cell r="J160">
            <v>45765</v>
          </cell>
          <cell r="K160">
            <v>1</v>
          </cell>
          <cell r="L160">
            <v>1</v>
          </cell>
          <cell r="P160">
            <v>209.31</v>
          </cell>
        </row>
        <row r="161">
          <cell r="H161" t="str">
            <v>4S6006</v>
          </cell>
          <cell r="I161" t="str">
            <v>MXP-SSH</v>
          </cell>
          <cell r="J161">
            <v>45765</v>
          </cell>
          <cell r="K161">
            <v>1</v>
          </cell>
          <cell r="L161">
            <v>1</v>
          </cell>
          <cell r="P161">
            <v>209.31</v>
          </cell>
        </row>
        <row r="162">
          <cell r="H162" t="str">
            <v>4S6006</v>
          </cell>
          <cell r="I162" t="str">
            <v>MXP-SSH</v>
          </cell>
          <cell r="J162">
            <v>45765</v>
          </cell>
          <cell r="K162">
            <v>1</v>
          </cell>
          <cell r="L162">
            <v>1</v>
          </cell>
          <cell r="P162">
            <v>384.31</v>
          </cell>
        </row>
        <row r="163">
          <cell r="H163" t="str">
            <v>4S6005</v>
          </cell>
          <cell r="I163" t="str">
            <v>SSH-MXP</v>
          </cell>
          <cell r="J163">
            <v>45772</v>
          </cell>
          <cell r="K163">
            <v>1</v>
          </cell>
          <cell r="L163">
            <v>1</v>
          </cell>
          <cell r="P163">
            <v>228.99</v>
          </cell>
        </row>
        <row r="164">
          <cell r="H164" t="str">
            <v>4S6006</v>
          </cell>
          <cell r="I164" t="str">
            <v>MXP-SSH</v>
          </cell>
          <cell r="J164">
            <v>45765</v>
          </cell>
          <cell r="K164">
            <v>1</v>
          </cell>
          <cell r="L164">
            <v>1</v>
          </cell>
          <cell r="P164">
            <v>384.31</v>
          </cell>
        </row>
        <row r="165">
          <cell r="H165" t="str">
            <v>4S6005</v>
          </cell>
          <cell r="I165" t="str">
            <v>SSH-MXP</v>
          </cell>
          <cell r="J165">
            <v>45772</v>
          </cell>
          <cell r="K165">
            <v>1</v>
          </cell>
          <cell r="L165">
            <v>1</v>
          </cell>
          <cell r="P165">
            <v>228.99</v>
          </cell>
        </row>
        <row r="166">
          <cell r="H166" t="str">
            <v>4S6006</v>
          </cell>
          <cell r="I166" t="str">
            <v>MXP-SSH</v>
          </cell>
          <cell r="J166">
            <v>45765</v>
          </cell>
          <cell r="K166">
            <v>1</v>
          </cell>
          <cell r="L166">
            <v>1</v>
          </cell>
          <cell r="P166">
            <v>384.31</v>
          </cell>
        </row>
        <row r="167">
          <cell r="H167" t="str">
            <v>4S6005</v>
          </cell>
          <cell r="I167" t="str">
            <v>SSH-MXP</v>
          </cell>
          <cell r="J167">
            <v>45772</v>
          </cell>
          <cell r="K167">
            <v>1</v>
          </cell>
          <cell r="L167">
            <v>1</v>
          </cell>
          <cell r="P167">
            <v>228.99</v>
          </cell>
        </row>
        <row r="168">
          <cell r="H168" t="str">
            <v>4S6006</v>
          </cell>
          <cell r="I168" t="str">
            <v>MXP-SSH</v>
          </cell>
          <cell r="J168">
            <v>45765</v>
          </cell>
          <cell r="K168">
            <v>10</v>
          </cell>
          <cell r="L168">
            <v>10</v>
          </cell>
          <cell r="P168">
            <v>2930</v>
          </cell>
        </row>
        <row r="169">
          <cell r="H169" t="str">
            <v>4S6005</v>
          </cell>
          <cell r="I169" t="str">
            <v>SSH-MXP</v>
          </cell>
          <cell r="J169">
            <v>45772</v>
          </cell>
          <cell r="K169">
            <v>10</v>
          </cell>
          <cell r="L169">
            <v>10</v>
          </cell>
          <cell r="P169">
            <v>2930</v>
          </cell>
        </row>
        <row r="170">
          <cell r="H170" t="str">
            <v>4S6032</v>
          </cell>
          <cell r="I170" t="str">
            <v>NAP-SSH</v>
          </cell>
          <cell r="J170">
            <v>45767</v>
          </cell>
          <cell r="K170">
            <v>20</v>
          </cell>
          <cell r="L170">
            <v>20</v>
          </cell>
          <cell r="P170">
            <v>5760</v>
          </cell>
        </row>
        <row r="171">
          <cell r="H171" t="str">
            <v>4S6031</v>
          </cell>
          <cell r="I171" t="str">
            <v>SSH-NAP</v>
          </cell>
          <cell r="J171">
            <v>45774</v>
          </cell>
          <cell r="K171">
            <v>20</v>
          </cell>
          <cell r="L171">
            <v>20</v>
          </cell>
          <cell r="P171">
            <v>5760</v>
          </cell>
        </row>
        <row r="172">
          <cell r="H172" t="str">
            <v>4S6032</v>
          </cell>
          <cell r="I172" t="str">
            <v>NAP-SSH</v>
          </cell>
          <cell r="J172">
            <v>45774</v>
          </cell>
          <cell r="K172">
            <v>10</v>
          </cell>
          <cell r="L172">
            <v>10</v>
          </cell>
          <cell r="P172">
            <v>2680</v>
          </cell>
        </row>
        <row r="173">
          <cell r="H173" t="str">
            <v>4S6031</v>
          </cell>
          <cell r="I173" t="str">
            <v>SSH-NAP</v>
          </cell>
          <cell r="J173">
            <v>45781</v>
          </cell>
          <cell r="K173">
            <v>10</v>
          </cell>
          <cell r="L173">
            <v>10</v>
          </cell>
          <cell r="P173">
            <v>2680</v>
          </cell>
        </row>
        <row r="174">
          <cell r="H174" t="str">
            <v>SM819</v>
          </cell>
          <cell r="I174" t="str">
            <v>SSH-NAP</v>
          </cell>
          <cell r="J174">
            <v>45760</v>
          </cell>
          <cell r="K174">
            <v>4</v>
          </cell>
          <cell r="L174">
            <v>4</v>
          </cell>
          <cell r="P174">
            <v>600</v>
          </cell>
        </row>
        <row r="175">
          <cell r="H175" t="str">
            <v>4S6006</v>
          </cell>
          <cell r="I175" t="str">
            <v>MXP-SSH</v>
          </cell>
          <cell r="J175">
            <v>45765</v>
          </cell>
          <cell r="K175">
            <v>4</v>
          </cell>
          <cell r="L175">
            <v>4</v>
          </cell>
          <cell r="P175">
            <v>1250</v>
          </cell>
        </row>
        <row r="176">
          <cell r="H176" t="str">
            <v>4S6005</v>
          </cell>
          <cell r="I176" t="str">
            <v>SSH-MXP</v>
          </cell>
          <cell r="J176">
            <v>45772</v>
          </cell>
          <cell r="K176">
            <v>4</v>
          </cell>
          <cell r="L176">
            <v>4</v>
          </cell>
          <cell r="P176">
            <v>1250</v>
          </cell>
        </row>
        <row r="177">
          <cell r="H177" t="str">
            <v>UJ1121</v>
          </cell>
          <cell r="I177" t="str">
            <v>NAP-SSH</v>
          </cell>
          <cell r="J177">
            <v>45865</v>
          </cell>
          <cell r="K177">
            <v>20</v>
          </cell>
          <cell r="L177">
            <v>20</v>
          </cell>
          <cell r="P177">
            <v>4000</v>
          </cell>
        </row>
        <row r="178">
          <cell r="H178" t="str">
            <v>UJ1121</v>
          </cell>
          <cell r="I178" t="str">
            <v>NAP-SSH</v>
          </cell>
          <cell r="J178">
            <v>45872</v>
          </cell>
          <cell r="K178">
            <v>20</v>
          </cell>
          <cell r="L178">
            <v>20</v>
          </cell>
          <cell r="P178">
            <v>4000</v>
          </cell>
        </row>
        <row r="179">
          <cell r="H179" t="str">
            <v>UJ1121</v>
          </cell>
          <cell r="I179" t="str">
            <v>NAP-SSH</v>
          </cell>
          <cell r="J179">
            <v>45879</v>
          </cell>
          <cell r="K179">
            <v>20</v>
          </cell>
          <cell r="L179">
            <v>20</v>
          </cell>
          <cell r="P179">
            <v>4500</v>
          </cell>
        </row>
        <row r="180">
          <cell r="H180" t="str">
            <v>UJ1121</v>
          </cell>
          <cell r="I180" t="str">
            <v>NAP-SSH</v>
          </cell>
          <cell r="J180">
            <v>45886</v>
          </cell>
          <cell r="K180">
            <v>20</v>
          </cell>
          <cell r="L180">
            <v>20</v>
          </cell>
          <cell r="P180">
            <v>4500</v>
          </cell>
        </row>
        <row r="181">
          <cell r="H181" t="str">
            <v>UJ1121</v>
          </cell>
          <cell r="I181" t="str">
            <v>NAP-SSH</v>
          </cell>
          <cell r="J181">
            <v>45893</v>
          </cell>
          <cell r="K181">
            <v>20</v>
          </cell>
          <cell r="L181">
            <v>20</v>
          </cell>
          <cell r="P181">
            <v>4500</v>
          </cell>
        </row>
        <row r="182">
          <cell r="H182" t="str">
            <v>UJ1121</v>
          </cell>
          <cell r="I182" t="str">
            <v>NAP-SSH</v>
          </cell>
          <cell r="J182">
            <v>45900</v>
          </cell>
          <cell r="K182">
            <v>20</v>
          </cell>
          <cell r="L182">
            <v>20</v>
          </cell>
          <cell r="P182">
            <v>4500</v>
          </cell>
        </row>
        <row r="183">
          <cell r="H183" t="str">
            <v>UJ1121</v>
          </cell>
          <cell r="I183" t="str">
            <v>NAP-SSH</v>
          </cell>
          <cell r="J183">
            <v>45907</v>
          </cell>
          <cell r="K183">
            <v>20</v>
          </cell>
          <cell r="L183">
            <v>20</v>
          </cell>
          <cell r="P183">
            <v>3800</v>
          </cell>
        </row>
        <row r="184">
          <cell r="H184" t="str">
            <v>UJ1121</v>
          </cell>
          <cell r="I184" t="str">
            <v>NAP-SSH</v>
          </cell>
          <cell r="J184">
            <v>45914</v>
          </cell>
          <cell r="K184">
            <v>20</v>
          </cell>
          <cell r="L184">
            <v>20</v>
          </cell>
          <cell r="P184">
            <v>3800</v>
          </cell>
        </row>
        <row r="185">
          <cell r="H185" t="str">
            <v>SM810</v>
          </cell>
          <cell r="I185" t="str">
            <v>NAP-SSH</v>
          </cell>
          <cell r="J185">
            <v>45921</v>
          </cell>
          <cell r="K185">
            <v>20</v>
          </cell>
          <cell r="L185">
            <v>20</v>
          </cell>
          <cell r="P185">
            <v>3800</v>
          </cell>
        </row>
        <row r="186">
          <cell r="H186" t="str">
            <v>SM810</v>
          </cell>
          <cell r="I186" t="str">
            <v>NAP-SSH</v>
          </cell>
          <cell r="J186">
            <v>45928</v>
          </cell>
          <cell r="K186">
            <v>20</v>
          </cell>
          <cell r="L186">
            <v>20</v>
          </cell>
          <cell r="P186">
            <v>3800</v>
          </cell>
        </row>
        <row r="187">
          <cell r="H187" t="str">
            <v>SM810</v>
          </cell>
          <cell r="I187" t="str">
            <v>NAP-SSH</v>
          </cell>
          <cell r="J187">
            <v>45935</v>
          </cell>
          <cell r="K187">
            <v>20</v>
          </cell>
          <cell r="L187">
            <v>20</v>
          </cell>
          <cell r="P187">
            <v>3800</v>
          </cell>
        </row>
        <row r="188">
          <cell r="H188" t="str">
            <v>SM810</v>
          </cell>
          <cell r="I188" t="str">
            <v>NAP-SSH</v>
          </cell>
          <cell r="J188">
            <v>45942</v>
          </cell>
          <cell r="K188">
            <v>20</v>
          </cell>
          <cell r="L188">
            <v>20</v>
          </cell>
          <cell r="P188">
            <v>3800</v>
          </cell>
        </row>
        <row r="189">
          <cell r="H189" t="str">
            <v>SM810</v>
          </cell>
          <cell r="I189" t="str">
            <v>NAP-SSH</v>
          </cell>
          <cell r="J189">
            <v>45949</v>
          </cell>
          <cell r="K189">
            <v>20</v>
          </cell>
          <cell r="L189">
            <v>20</v>
          </cell>
          <cell r="P189">
            <v>3800</v>
          </cell>
        </row>
        <row r="190">
          <cell r="H190" t="str">
            <v>SM810</v>
          </cell>
          <cell r="I190" t="str">
            <v>NAP-SSH</v>
          </cell>
          <cell r="J190">
            <v>45956</v>
          </cell>
          <cell r="K190">
            <v>20</v>
          </cell>
          <cell r="L190">
            <v>20</v>
          </cell>
          <cell r="P190">
            <v>3800</v>
          </cell>
        </row>
        <row r="191">
          <cell r="H191" t="str">
            <v>UJ1120</v>
          </cell>
          <cell r="I191" t="str">
            <v>SSH-NAP</v>
          </cell>
          <cell r="J191">
            <v>45872</v>
          </cell>
          <cell r="K191">
            <v>20</v>
          </cell>
          <cell r="L191">
            <v>20</v>
          </cell>
          <cell r="P191">
            <v>4000</v>
          </cell>
        </row>
        <row r="192">
          <cell r="H192" t="str">
            <v>UJ1120</v>
          </cell>
          <cell r="I192" t="str">
            <v>SSH-NAP</v>
          </cell>
          <cell r="J192">
            <v>45879</v>
          </cell>
          <cell r="K192">
            <v>20</v>
          </cell>
          <cell r="L192">
            <v>20</v>
          </cell>
          <cell r="P192">
            <v>4000</v>
          </cell>
        </row>
        <row r="193">
          <cell r="H193" t="str">
            <v>UJ1120</v>
          </cell>
          <cell r="I193" t="str">
            <v>SSH-NAP</v>
          </cell>
          <cell r="J193">
            <v>45886</v>
          </cell>
          <cell r="K193">
            <v>20</v>
          </cell>
          <cell r="L193">
            <v>20</v>
          </cell>
          <cell r="P193">
            <v>4500</v>
          </cell>
        </row>
        <row r="194">
          <cell r="H194" t="str">
            <v>UJ1120</v>
          </cell>
          <cell r="I194" t="str">
            <v>SSH-NAP</v>
          </cell>
          <cell r="J194">
            <v>45893</v>
          </cell>
          <cell r="K194">
            <v>20</v>
          </cell>
          <cell r="L194">
            <v>20</v>
          </cell>
          <cell r="P194">
            <v>4500</v>
          </cell>
        </row>
        <row r="195">
          <cell r="H195" t="str">
            <v>UJ1120</v>
          </cell>
          <cell r="I195" t="str">
            <v>SSH-NAP</v>
          </cell>
          <cell r="J195">
            <v>45900</v>
          </cell>
          <cell r="K195">
            <v>20</v>
          </cell>
          <cell r="L195">
            <v>20</v>
          </cell>
          <cell r="P195">
            <v>4500</v>
          </cell>
        </row>
        <row r="196">
          <cell r="H196" t="str">
            <v>UJ1120</v>
          </cell>
          <cell r="I196" t="str">
            <v>SSH-NAP</v>
          </cell>
          <cell r="J196">
            <v>45907</v>
          </cell>
          <cell r="K196">
            <v>20</v>
          </cell>
          <cell r="L196">
            <v>20</v>
          </cell>
          <cell r="P196">
            <v>4500</v>
          </cell>
        </row>
        <row r="197">
          <cell r="H197" t="str">
            <v>UJ1120</v>
          </cell>
          <cell r="I197" t="str">
            <v>SSH-NAP</v>
          </cell>
          <cell r="J197">
            <v>45914</v>
          </cell>
          <cell r="K197">
            <v>20</v>
          </cell>
          <cell r="L197">
            <v>20</v>
          </cell>
          <cell r="P197">
            <v>3800</v>
          </cell>
        </row>
        <row r="198">
          <cell r="H198" t="str">
            <v>UJ1120</v>
          </cell>
          <cell r="I198" t="str">
            <v>SSH-NAP</v>
          </cell>
          <cell r="J198">
            <v>45921</v>
          </cell>
          <cell r="K198">
            <v>20</v>
          </cell>
          <cell r="L198">
            <v>20</v>
          </cell>
          <cell r="P198">
            <v>3800</v>
          </cell>
        </row>
        <row r="199">
          <cell r="H199" t="str">
            <v>SM809</v>
          </cell>
          <cell r="I199" t="str">
            <v>SSH-NAP</v>
          </cell>
          <cell r="J199">
            <v>45928</v>
          </cell>
          <cell r="K199">
            <v>20</v>
          </cell>
          <cell r="L199">
            <v>20</v>
          </cell>
          <cell r="P199">
            <v>3800</v>
          </cell>
        </row>
        <row r="200">
          <cell r="H200" t="str">
            <v>SM809</v>
          </cell>
          <cell r="I200" t="str">
            <v>SSH-NAP</v>
          </cell>
          <cell r="J200">
            <v>45935</v>
          </cell>
          <cell r="K200">
            <v>20</v>
          </cell>
          <cell r="L200">
            <v>20</v>
          </cell>
          <cell r="P200">
            <v>3800</v>
          </cell>
        </row>
        <row r="201">
          <cell r="H201" t="str">
            <v>SM809</v>
          </cell>
          <cell r="I201" t="str">
            <v>SSH-NAP</v>
          </cell>
          <cell r="J201">
            <v>45942</v>
          </cell>
          <cell r="K201">
            <v>20</v>
          </cell>
          <cell r="L201">
            <v>20</v>
          </cell>
          <cell r="P201">
            <v>3800</v>
          </cell>
        </row>
        <row r="202">
          <cell r="H202" t="str">
            <v>SM809</v>
          </cell>
          <cell r="I202" t="str">
            <v>SSH-NAP</v>
          </cell>
          <cell r="J202">
            <v>45949</v>
          </cell>
          <cell r="K202">
            <v>20</v>
          </cell>
          <cell r="L202">
            <v>20</v>
          </cell>
          <cell r="P202">
            <v>3800</v>
          </cell>
        </row>
        <row r="203">
          <cell r="H203" t="str">
            <v>SM819</v>
          </cell>
          <cell r="I203" t="str">
            <v>SSH-NAP</v>
          </cell>
          <cell r="J203">
            <v>45956</v>
          </cell>
          <cell r="K203">
            <v>20</v>
          </cell>
          <cell r="L203">
            <v>20</v>
          </cell>
          <cell r="P203">
            <v>3800</v>
          </cell>
        </row>
        <row r="204">
          <cell r="H204" t="str">
            <v>SM819</v>
          </cell>
          <cell r="I204" t="str">
            <v>SSH-NAP</v>
          </cell>
          <cell r="J204">
            <v>45963</v>
          </cell>
          <cell r="K204">
            <v>20</v>
          </cell>
          <cell r="L204">
            <v>20</v>
          </cell>
          <cell r="P204">
            <v>3800</v>
          </cell>
        </row>
        <row r="205">
          <cell r="H205" t="str">
            <v>4S6032</v>
          </cell>
          <cell r="I205" t="str">
            <v>NAP-SSH</v>
          </cell>
          <cell r="J205">
            <v>45767</v>
          </cell>
          <cell r="K205">
            <v>1</v>
          </cell>
          <cell r="L205">
            <v>1</v>
          </cell>
          <cell r="P205">
            <v>317.79000000000002</v>
          </cell>
        </row>
        <row r="206">
          <cell r="H206" t="str">
            <v>4S6032</v>
          </cell>
          <cell r="I206" t="str">
            <v>NAP-SSH</v>
          </cell>
          <cell r="J206">
            <v>45767</v>
          </cell>
          <cell r="K206">
            <v>1</v>
          </cell>
          <cell r="L206">
            <v>1</v>
          </cell>
          <cell r="P206">
            <v>399.04</v>
          </cell>
        </row>
        <row r="207">
          <cell r="H207" t="str">
            <v>4S6032</v>
          </cell>
          <cell r="I207" t="str">
            <v>NAP-SSH</v>
          </cell>
          <cell r="J207">
            <v>45767</v>
          </cell>
          <cell r="K207">
            <v>1</v>
          </cell>
          <cell r="L207">
            <v>1</v>
          </cell>
          <cell r="P207">
            <v>399.04</v>
          </cell>
        </row>
        <row r="208">
          <cell r="H208" t="str">
            <v>4S6016</v>
          </cell>
          <cell r="I208" t="str">
            <v>VRN-SSH</v>
          </cell>
          <cell r="J208">
            <v>45759</v>
          </cell>
          <cell r="K208">
            <v>4</v>
          </cell>
          <cell r="L208">
            <v>4</v>
          </cell>
          <cell r="P208">
            <v>800</v>
          </cell>
        </row>
        <row r="209">
          <cell r="H209" t="str">
            <v>4S6015</v>
          </cell>
          <cell r="I209" t="str">
            <v>SSH-VRN</v>
          </cell>
          <cell r="J209">
            <v>45766</v>
          </cell>
          <cell r="K209">
            <v>4</v>
          </cell>
          <cell r="L209">
            <v>4</v>
          </cell>
          <cell r="P209">
            <v>800</v>
          </cell>
        </row>
        <row r="210">
          <cell r="H210" t="str">
            <v>4S6006</v>
          </cell>
          <cell r="I210" t="str">
            <v>MXP-SSH</v>
          </cell>
          <cell r="J210">
            <v>45863</v>
          </cell>
          <cell r="K210">
            <v>0</v>
          </cell>
          <cell r="L210">
            <v>0</v>
          </cell>
          <cell r="P210">
            <v>0</v>
          </cell>
        </row>
        <row r="211">
          <cell r="H211" t="str">
            <v>4S6006</v>
          </cell>
          <cell r="I211" t="str">
            <v>MXP-SSH</v>
          </cell>
          <cell r="J211">
            <v>45870</v>
          </cell>
          <cell r="K211">
            <v>0</v>
          </cell>
          <cell r="L211">
            <v>0</v>
          </cell>
          <cell r="P211">
            <v>0</v>
          </cell>
        </row>
        <row r="212">
          <cell r="H212" t="str">
            <v>4S6006</v>
          </cell>
          <cell r="I212" t="str">
            <v>MXP-SSH</v>
          </cell>
          <cell r="J212">
            <v>45877</v>
          </cell>
          <cell r="K212">
            <v>0</v>
          </cell>
          <cell r="L212">
            <v>0</v>
          </cell>
          <cell r="P212">
            <v>0</v>
          </cell>
        </row>
        <row r="213">
          <cell r="H213" t="str">
            <v>4S6006</v>
          </cell>
          <cell r="I213" t="str">
            <v>MXP-SSH</v>
          </cell>
          <cell r="J213">
            <v>45884</v>
          </cell>
          <cell r="K213">
            <v>0</v>
          </cell>
          <cell r="L213">
            <v>0</v>
          </cell>
          <cell r="P213">
            <v>0</v>
          </cell>
        </row>
        <row r="214">
          <cell r="H214" t="str">
            <v>4S6006</v>
          </cell>
          <cell r="I214" t="str">
            <v>MXP-SSH</v>
          </cell>
          <cell r="J214">
            <v>45891</v>
          </cell>
          <cell r="K214">
            <v>0</v>
          </cell>
          <cell r="L214">
            <v>0</v>
          </cell>
          <cell r="P214">
            <v>0</v>
          </cell>
        </row>
        <row r="215">
          <cell r="H215" t="str">
            <v>4S6006</v>
          </cell>
          <cell r="I215" t="str">
            <v>MXP-SSH</v>
          </cell>
          <cell r="J215">
            <v>45898</v>
          </cell>
          <cell r="K215">
            <v>0</v>
          </cell>
          <cell r="L215">
            <v>0</v>
          </cell>
          <cell r="P215">
            <v>0</v>
          </cell>
        </row>
        <row r="216">
          <cell r="H216" t="str">
            <v>4S6005</v>
          </cell>
          <cell r="I216" t="str">
            <v>SSH-MXP</v>
          </cell>
          <cell r="J216">
            <v>45870</v>
          </cell>
          <cell r="K216">
            <v>0</v>
          </cell>
          <cell r="L216">
            <v>0</v>
          </cell>
          <cell r="P216">
            <v>0</v>
          </cell>
        </row>
        <row r="217">
          <cell r="H217" t="str">
            <v>4S6005</v>
          </cell>
          <cell r="I217" t="str">
            <v>SSH-MXP</v>
          </cell>
          <cell r="J217">
            <v>45877</v>
          </cell>
          <cell r="K217">
            <v>0</v>
          </cell>
          <cell r="L217">
            <v>0</v>
          </cell>
          <cell r="P217">
            <v>0</v>
          </cell>
        </row>
        <row r="218">
          <cell r="H218" t="str">
            <v>4S6005</v>
          </cell>
          <cell r="I218" t="str">
            <v>SSH-MXP</v>
          </cell>
          <cell r="J218">
            <v>45884</v>
          </cell>
          <cell r="K218">
            <v>0</v>
          </cell>
          <cell r="L218">
            <v>0</v>
          </cell>
          <cell r="P218">
            <v>0</v>
          </cell>
        </row>
        <row r="219">
          <cell r="H219" t="str">
            <v>4S6005</v>
          </cell>
          <cell r="I219" t="str">
            <v>SSH-MXP</v>
          </cell>
          <cell r="J219">
            <v>45891</v>
          </cell>
          <cell r="K219">
            <v>0</v>
          </cell>
          <cell r="L219">
            <v>0</v>
          </cell>
          <cell r="P219">
            <v>0</v>
          </cell>
        </row>
        <row r="220">
          <cell r="H220" t="str">
            <v>4S6005</v>
          </cell>
          <cell r="I220" t="str">
            <v>SSH-MXP</v>
          </cell>
          <cell r="J220">
            <v>45898</v>
          </cell>
          <cell r="K220">
            <v>0</v>
          </cell>
          <cell r="L220">
            <v>0</v>
          </cell>
          <cell r="P220">
            <v>0</v>
          </cell>
        </row>
        <row r="221">
          <cell r="H221" t="str">
            <v>4S6005</v>
          </cell>
          <cell r="I221" t="str">
            <v>SSH-MXP</v>
          </cell>
          <cell r="J221">
            <v>45905</v>
          </cell>
          <cell r="K221">
            <v>0</v>
          </cell>
          <cell r="L221">
            <v>0</v>
          </cell>
          <cell r="P221">
            <v>0</v>
          </cell>
        </row>
        <row r="222">
          <cell r="H222" t="str">
            <v>UJ1121</v>
          </cell>
          <cell r="I222" t="str">
            <v>NAP-SSH</v>
          </cell>
          <cell r="J222">
            <v>45865</v>
          </cell>
          <cell r="K222">
            <v>0</v>
          </cell>
          <cell r="L222">
            <v>0</v>
          </cell>
          <cell r="P222">
            <v>0</v>
          </cell>
        </row>
        <row r="223">
          <cell r="H223" t="str">
            <v>UJ1121</v>
          </cell>
          <cell r="I223" t="str">
            <v>NAP-SSH</v>
          </cell>
          <cell r="J223">
            <v>45872</v>
          </cell>
          <cell r="K223">
            <v>0</v>
          </cell>
          <cell r="L223">
            <v>0</v>
          </cell>
          <cell r="P223">
            <v>0</v>
          </cell>
        </row>
        <row r="224">
          <cell r="H224" t="str">
            <v>UJ1121</v>
          </cell>
          <cell r="I224" t="str">
            <v>NAP-SSH</v>
          </cell>
          <cell r="J224">
            <v>45879</v>
          </cell>
          <cell r="K224">
            <v>0</v>
          </cell>
          <cell r="L224">
            <v>0</v>
          </cell>
          <cell r="P224">
            <v>0</v>
          </cell>
        </row>
        <row r="225">
          <cell r="H225" t="str">
            <v>UJ1121</v>
          </cell>
          <cell r="I225" t="str">
            <v>NAP-SSH</v>
          </cell>
          <cell r="J225">
            <v>45886</v>
          </cell>
          <cell r="K225">
            <v>0</v>
          </cell>
          <cell r="L225">
            <v>0</v>
          </cell>
          <cell r="P225">
            <v>0</v>
          </cell>
        </row>
        <row r="226">
          <cell r="H226" t="str">
            <v>UJ1121</v>
          </cell>
          <cell r="I226" t="str">
            <v>NAP-SSH</v>
          </cell>
          <cell r="J226">
            <v>45893</v>
          </cell>
          <cell r="K226">
            <v>0</v>
          </cell>
          <cell r="L226">
            <v>0</v>
          </cell>
          <cell r="P226">
            <v>0</v>
          </cell>
        </row>
        <row r="227">
          <cell r="H227" t="str">
            <v>UJ1121</v>
          </cell>
          <cell r="I227" t="str">
            <v>NAP-SSH</v>
          </cell>
          <cell r="J227">
            <v>45900</v>
          </cell>
          <cell r="K227">
            <v>0</v>
          </cell>
          <cell r="L227">
            <v>0</v>
          </cell>
          <cell r="P227">
            <v>0</v>
          </cell>
        </row>
        <row r="228">
          <cell r="H228" t="str">
            <v>UJ1121</v>
          </cell>
          <cell r="I228" t="str">
            <v>NAP-SSH</v>
          </cell>
          <cell r="J228">
            <v>45907</v>
          </cell>
          <cell r="K228">
            <v>0</v>
          </cell>
          <cell r="L228">
            <v>0</v>
          </cell>
          <cell r="P228">
            <v>0</v>
          </cell>
        </row>
        <row r="229">
          <cell r="H229" t="str">
            <v>UJ1121</v>
          </cell>
          <cell r="I229" t="str">
            <v>NAP-SSH</v>
          </cell>
          <cell r="J229">
            <v>45914</v>
          </cell>
          <cell r="K229">
            <v>0</v>
          </cell>
          <cell r="L229">
            <v>0</v>
          </cell>
          <cell r="P229">
            <v>0</v>
          </cell>
        </row>
        <row r="230">
          <cell r="H230" t="str">
            <v>SM810</v>
          </cell>
          <cell r="I230" t="str">
            <v>NAP-SSH</v>
          </cell>
          <cell r="J230">
            <v>45921</v>
          </cell>
          <cell r="K230">
            <v>0</v>
          </cell>
          <cell r="L230">
            <v>0</v>
          </cell>
          <cell r="P230">
            <v>0</v>
          </cell>
        </row>
        <row r="231">
          <cell r="H231" t="str">
            <v>SM810</v>
          </cell>
          <cell r="I231" t="str">
            <v>NAP-SSH</v>
          </cell>
          <cell r="J231">
            <v>45928</v>
          </cell>
          <cell r="K231">
            <v>0</v>
          </cell>
          <cell r="L231">
            <v>0</v>
          </cell>
          <cell r="P231">
            <v>0</v>
          </cell>
        </row>
        <row r="232">
          <cell r="H232" t="str">
            <v>SM810</v>
          </cell>
          <cell r="I232" t="str">
            <v>NAP-SSH</v>
          </cell>
          <cell r="J232">
            <v>45935</v>
          </cell>
          <cell r="K232">
            <v>0</v>
          </cell>
          <cell r="L232">
            <v>0</v>
          </cell>
          <cell r="P232">
            <v>0</v>
          </cell>
        </row>
        <row r="233">
          <cell r="H233" t="str">
            <v>SM810</v>
          </cell>
          <cell r="I233" t="str">
            <v>NAP-SSH</v>
          </cell>
          <cell r="J233">
            <v>45942</v>
          </cell>
          <cell r="K233">
            <v>0</v>
          </cell>
          <cell r="L233">
            <v>0</v>
          </cell>
          <cell r="P233">
            <v>0</v>
          </cell>
        </row>
        <row r="234">
          <cell r="H234" t="str">
            <v>SM810</v>
          </cell>
          <cell r="I234" t="str">
            <v>NAP-SSH</v>
          </cell>
          <cell r="J234">
            <v>45949</v>
          </cell>
          <cell r="K234">
            <v>0</v>
          </cell>
          <cell r="L234">
            <v>0</v>
          </cell>
          <cell r="P234">
            <v>0</v>
          </cell>
        </row>
        <row r="235">
          <cell r="H235" t="str">
            <v>SM810</v>
          </cell>
          <cell r="I235" t="str">
            <v>NAP-SSH</v>
          </cell>
          <cell r="J235">
            <v>45956</v>
          </cell>
          <cell r="K235">
            <v>0</v>
          </cell>
          <cell r="L235">
            <v>0</v>
          </cell>
          <cell r="P235">
            <v>0</v>
          </cell>
        </row>
        <row r="236">
          <cell r="H236" t="str">
            <v>UJ1120</v>
          </cell>
          <cell r="I236" t="str">
            <v>SSH-NAP</v>
          </cell>
          <cell r="J236">
            <v>45872</v>
          </cell>
          <cell r="K236">
            <v>0</v>
          </cell>
          <cell r="L236">
            <v>0</v>
          </cell>
          <cell r="P236">
            <v>0</v>
          </cell>
        </row>
        <row r="237">
          <cell r="H237" t="str">
            <v>UJ1120</v>
          </cell>
          <cell r="I237" t="str">
            <v>SSH-NAP</v>
          </cell>
          <cell r="J237">
            <v>45879</v>
          </cell>
          <cell r="K237">
            <v>0</v>
          </cell>
          <cell r="L237">
            <v>0</v>
          </cell>
          <cell r="P237">
            <v>0</v>
          </cell>
        </row>
        <row r="238">
          <cell r="H238" t="str">
            <v>UJ1120</v>
          </cell>
          <cell r="I238" t="str">
            <v>SSH-NAP</v>
          </cell>
          <cell r="J238">
            <v>45886</v>
          </cell>
          <cell r="K238">
            <v>0</v>
          </cell>
          <cell r="L238">
            <v>0</v>
          </cell>
          <cell r="P238">
            <v>0</v>
          </cell>
        </row>
        <row r="239">
          <cell r="H239" t="str">
            <v>UJ1120</v>
          </cell>
          <cell r="I239" t="str">
            <v>SSH-NAP</v>
          </cell>
          <cell r="J239">
            <v>45893</v>
          </cell>
          <cell r="K239">
            <v>0</v>
          </cell>
          <cell r="L239">
            <v>0</v>
          </cell>
          <cell r="P239">
            <v>0</v>
          </cell>
        </row>
        <row r="240">
          <cell r="H240" t="str">
            <v>UJ1120</v>
          </cell>
          <cell r="I240" t="str">
            <v>SSH-NAP</v>
          </cell>
          <cell r="J240">
            <v>45900</v>
          </cell>
          <cell r="K240">
            <v>0</v>
          </cell>
          <cell r="L240">
            <v>0</v>
          </cell>
          <cell r="P240">
            <v>0</v>
          </cell>
        </row>
        <row r="241">
          <cell r="H241" t="str">
            <v>UJ1120</v>
          </cell>
          <cell r="I241" t="str">
            <v>SSH-NAP</v>
          </cell>
          <cell r="J241">
            <v>45907</v>
          </cell>
          <cell r="K241">
            <v>0</v>
          </cell>
          <cell r="L241">
            <v>0</v>
          </cell>
          <cell r="P241">
            <v>0</v>
          </cell>
        </row>
        <row r="242">
          <cell r="H242" t="str">
            <v>UJ1120</v>
          </cell>
          <cell r="I242" t="str">
            <v>SSH-NAP</v>
          </cell>
          <cell r="J242">
            <v>45914</v>
          </cell>
          <cell r="K242">
            <v>0</v>
          </cell>
          <cell r="L242">
            <v>0</v>
          </cell>
          <cell r="P242">
            <v>0</v>
          </cell>
        </row>
        <row r="243">
          <cell r="H243" t="str">
            <v>UJ1120</v>
          </cell>
          <cell r="I243" t="str">
            <v>SSH-NAP</v>
          </cell>
          <cell r="J243">
            <v>45921</v>
          </cell>
          <cell r="K243">
            <v>0</v>
          </cell>
          <cell r="L243">
            <v>0</v>
          </cell>
          <cell r="P243">
            <v>0</v>
          </cell>
        </row>
        <row r="244">
          <cell r="H244" t="str">
            <v>SM809</v>
          </cell>
          <cell r="I244" t="str">
            <v>SSH-NAP</v>
          </cell>
          <cell r="J244">
            <v>45928</v>
          </cell>
          <cell r="K244">
            <v>0</v>
          </cell>
          <cell r="L244">
            <v>0</v>
          </cell>
          <cell r="P244">
            <v>0</v>
          </cell>
        </row>
        <row r="245">
          <cell r="H245" t="str">
            <v>SM809</v>
          </cell>
          <cell r="I245" t="str">
            <v>SSH-NAP</v>
          </cell>
          <cell r="J245">
            <v>45935</v>
          </cell>
          <cell r="K245">
            <v>0</v>
          </cell>
          <cell r="L245">
            <v>0</v>
          </cell>
          <cell r="P245">
            <v>0</v>
          </cell>
        </row>
        <row r="246">
          <cell r="H246" t="str">
            <v>SM809</v>
          </cell>
          <cell r="I246" t="str">
            <v>SSH-NAP</v>
          </cell>
          <cell r="J246">
            <v>45942</v>
          </cell>
          <cell r="K246">
            <v>0</v>
          </cell>
          <cell r="L246">
            <v>0</v>
          </cell>
          <cell r="P246">
            <v>0</v>
          </cell>
        </row>
        <row r="247">
          <cell r="H247" t="str">
            <v>SM809</v>
          </cell>
          <cell r="I247" t="str">
            <v>SSH-NAP</v>
          </cell>
          <cell r="J247">
            <v>45949</v>
          </cell>
          <cell r="K247">
            <v>0</v>
          </cell>
          <cell r="L247">
            <v>0</v>
          </cell>
          <cell r="P247">
            <v>0</v>
          </cell>
        </row>
        <row r="248">
          <cell r="H248" t="str">
            <v>SM819</v>
          </cell>
          <cell r="I248" t="str">
            <v>SSH-NAP</v>
          </cell>
          <cell r="J248">
            <v>45956</v>
          </cell>
          <cell r="K248">
            <v>0</v>
          </cell>
          <cell r="L248">
            <v>0</v>
          </cell>
          <cell r="P248">
            <v>0</v>
          </cell>
        </row>
        <row r="249">
          <cell r="H249" t="str">
            <v>SM819</v>
          </cell>
          <cell r="I249" t="str">
            <v>SSH-NAP</v>
          </cell>
          <cell r="J249">
            <v>45963</v>
          </cell>
          <cell r="K249">
            <v>0</v>
          </cell>
          <cell r="L249">
            <v>0</v>
          </cell>
          <cell r="P249">
            <v>0</v>
          </cell>
        </row>
        <row r="250">
          <cell r="H250" t="str">
            <v>SM820</v>
          </cell>
          <cell r="I250" t="str">
            <v>NAP-SSH</v>
          </cell>
          <cell r="J250">
            <v>45753</v>
          </cell>
          <cell r="K250">
            <v>4</v>
          </cell>
          <cell r="L250">
            <v>4</v>
          </cell>
          <cell r="P250">
            <v>600</v>
          </cell>
        </row>
        <row r="251">
          <cell r="H251" t="str">
            <v>SM819</v>
          </cell>
          <cell r="I251" t="str">
            <v>SSH-NAP</v>
          </cell>
          <cell r="J251">
            <v>45760</v>
          </cell>
          <cell r="K251">
            <v>4</v>
          </cell>
          <cell r="L251">
            <v>4</v>
          </cell>
          <cell r="P251">
            <v>600</v>
          </cell>
        </row>
        <row r="252">
          <cell r="H252" t="str">
            <v>4S6004</v>
          </cell>
          <cell r="I252" t="str">
            <v>BRI-SSH</v>
          </cell>
          <cell r="J252">
            <v>45766</v>
          </cell>
          <cell r="K252">
            <v>4</v>
          </cell>
          <cell r="L252">
            <v>4</v>
          </cell>
          <cell r="P252">
            <v>1140</v>
          </cell>
        </row>
        <row r="253">
          <cell r="H253" t="str">
            <v>4S6003</v>
          </cell>
          <cell r="I253" t="str">
            <v>SSH-BRI</v>
          </cell>
          <cell r="J253">
            <v>45773</v>
          </cell>
          <cell r="K253">
            <v>4</v>
          </cell>
          <cell r="L253">
            <v>4</v>
          </cell>
          <cell r="P253">
            <v>1140</v>
          </cell>
        </row>
        <row r="254">
          <cell r="H254" t="str">
            <v>4S6016</v>
          </cell>
          <cell r="I254" t="str">
            <v>BRI-SSH</v>
          </cell>
          <cell r="J254">
            <v>45752</v>
          </cell>
          <cell r="K254">
            <v>30</v>
          </cell>
          <cell r="L254">
            <v>30</v>
          </cell>
          <cell r="P254">
            <v>6600</v>
          </cell>
        </row>
        <row r="255">
          <cell r="H255" t="str">
            <v>4S6016</v>
          </cell>
          <cell r="I255" t="str">
            <v>BRI-SSH</v>
          </cell>
          <cell r="J255">
            <v>45759</v>
          </cell>
          <cell r="K255">
            <v>30</v>
          </cell>
          <cell r="L255">
            <v>30</v>
          </cell>
          <cell r="P255">
            <v>6600</v>
          </cell>
        </row>
        <row r="256">
          <cell r="H256" t="str">
            <v>4S6004</v>
          </cell>
          <cell r="I256" t="str">
            <v>BRI-SSH</v>
          </cell>
          <cell r="J256">
            <v>45766</v>
          </cell>
          <cell r="K256">
            <v>30</v>
          </cell>
          <cell r="L256">
            <v>30</v>
          </cell>
          <cell r="P256">
            <v>6600</v>
          </cell>
        </row>
        <row r="257">
          <cell r="H257" t="str">
            <v>4S6004</v>
          </cell>
          <cell r="I257" t="str">
            <v>BRI-SSH</v>
          </cell>
          <cell r="J257">
            <v>45773</v>
          </cell>
          <cell r="K257">
            <v>30</v>
          </cell>
          <cell r="L257">
            <v>30</v>
          </cell>
          <cell r="P257">
            <v>6600</v>
          </cell>
        </row>
        <row r="258">
          <cell r="H258" t="str">
            <v>4S6015</v>
          </cell>
          <cell r="I258" t="str">
            <v>SSH-BRI</v>
          </cell>
          <cell r="J258">
            <v>45759</v>
          </cell>
          <cell r="K258">
            <v>30</v>
          </cell>
          <cell r="L258">
            <v>30</v>
          </cell>
          <cell r="P258">
            <v>6600</v>
          </cell>
        </row>
        <row r="259">
          <cell r="H259" t="str">
            <v>4S6003</v>
          </cell>
          <cell r="I259" t="str">
            <v>SSH-BRI</v>
          </cell>
          <cell r="J259">
            <v>45766</v>
          </cell>
          <cell r="K259">
            <v>30</v>
          </cell>
          <cell r="L259">
            <v>30</v>
          </cell>
          <cell r="P259">
            <v>6600</v>
          </cell>
        </row>
        <row r="260">
          <cell r="H260" t="str">
            <v>4S6003</v>
          </cell>
          <cell r="I260" t="str">
            <v>SSH-BRI</v>
          </cell>
          <cell r="J260">
            <v>45773</v>
          </cell>
          <cell r="K260">
            <v>30</v>
          </cell>
          <cell r="L260">
            <v>30</v>
          </cell>
          <cell r="P260">
            <v>6600</v>
          </cell>
        </row>
        <row r="261">
          <cell r="H261" t="str">
            <v>4S6003</v>
          </cell>
          <cell r="I261" t="str">
            <v>SSH-BRI</v>
          </cell>
          <cell r="J261">
            <v>45780</v>
          </cell>
          <cell r="K261">
            <v>30</v>
          </cell>
          <cell r="L261">
            <v>30</v>
          </cell>
          <cell r="P261">
            <v>6600</v>
          </cell>
        </row>
        <row r="262">
          <cell r="H262" t="str">
            <v>4S6004</v>
          </cell>
          <cell r="I262" t="str">
            <v>BRI-SSH</v>
          </cell>
          <cell r="J262">
            <v>45766</v>
          </cell>
          <cell r="K262">
            <v>5</v>
          </cell>
          <cell r="L262">
            <v>5</v>
          </cell>
          <cell r="P262">
            <v>1425</v>
          </cell>
        </row>
        <row r="263">
          <cell r="H263" t="str">
            <v>4S6003</v>
          </cell>
          <cell r="I263" t="str">
            <v>SSH-BRI</v>
          </cell>
          <cell r="J263">
            <v>45773</v>
          </cell>
          <cell r="K263">
            <v>5</v>
          </cell>
          <cell r="L263">
            <v>5</v>
          </cell>
          <cell r="P263">
            <v>1425</v>
          </cell>
        </row>
        <row r="264">
          <cell r="H264" t="str">
            <v>4S6004</v>
          </cell>
          <cell r="I264" t="str">
            <v>BRI-SSH</v>
          </cell>
          <cell r="J264">
            <v>45864</v>
          </cell>
          <cell r="K264">
            <v>80</v>
          </cell>
          <cell r="L264">
            <v>80</v>
          </cell>
          <cell r="P264">
            <v>13600</v>
          </cell>
        </row>
        <row r="265">
          <cell r="H265" t="str">
            <v>4S6004</v>
          </cell>
          <cell r="I265" t="str">
            <v>BRI-SSH</v>
          </cell>
          <cell r="J265">
            <v>45871</v>
          </cell>
          <cell r="K265">
            <v>80</v>
          </cell>
          <cell r="L265">
            <v>80</v>
          </cell>
          <cell r="P265">
            <v>13600</v>
          </cell>
        </row>
        <row r="266">
          <cell r="H266" t="str">
            <v>4S6004</v>
          </cell>
          <cell r="I266" t="str">
            <v>BRI-SSH</v>
          </cell>
          <cell r="J266">
            <v>45878</v>
          </cell>
          <cell r="K266">
            <v>80</v>
          </cell>
          <cell r="L266">
            <v>80</v>
          </cell>
          <cell r="P266">
            <v>13600</v>
          </cell>
        </row>
        <row r="267">
          <cell r="H267" t="str">
            <v>4S6004</v>
          </cell>
          <cell r="I267" t="str">
            <v>BRI-SSH</v>
          </cell>
          <cell r="J267">
            <v>45885</v>
          </cell>
          <cell r="K267">
            <v>80</v>
          </cell>
          <cell r="L267">
            <v>80</v>
          </cell>
          <cell r="P267">
            <v>13600</v>
          </cell>
        </row>
        <row r="268">
          <cell r="H268" t="str">
            <v>4S6004</v>
          </cell>
          <cell r="I268" t="str">
            <v>BRI-SSH</v>
          </cell>
          <cell r="J268">
            <v>45892</v>
          </cell>
          <cell r="K268">
            <v>80</v>
          </cell>
          <cell r="L268">
            <v>80</v>
          </cell>
          <cell r="P268">
            <v>13600</v>
          </cell>
        </row>
        <row r="269">
          <cell r="H269" t="str">
            <v>4S6004</v>
          </cell>
          <cell r="I269" t="str">
            <v>BRI-SSH</v>
          </cell>
          <cell r="J269">
            <v>45899</v>
          </cell>
          <cell r="K269">
            <v>80</v>
          </cell>
          <cell r="L269">
            <v>80</v>
          </cell>
          <cell r="P269">
            <v>13600</v>
          </cell>
        </row>
        <row r="270">
          <cell r="H270" t="str">
            <v>4S6004</v>
          </cell>
          <cell r="I270" t="str">
            <v>BRI-SSH</v>
          </cell>
          <cell r="J270">
            <v>45906</v>
          </cell>
          <cell r="K270">
            <v>80</v>
          </cell>
          <cell r="L270">
            <v>80</v>
          </cell>
          <cell r="P270">
            <v>13600</v>
          </cell>
        </row>
        <row r="271">
          <cell r="H271" t="str">
            <v>4S6004</v>
          </cell>
          <cell r="I271" t="str">
            <v>BRI-SSH</v>
          </cell>
          <cell r="J271">
            <v>45913</v>
          </cell>
          <cell r="K271">
            <v>80</v>
          </cell>
          <cell r="L271">
            <v>80</v>
          </cell>
          <cell r="P271">
            <v>13600</v>
          </cell>
        </row>
        <row r="272">
          <cell r="H272" t="str">
            <v>4S6004</v>
          </cell>
          <cell r="I272" t="str">
            <v>BRI-SSH</v>
          </cell>
          <cell r="J272">
            <v>45920</v>
          </cell>
          <cell r="K272">
            <v>80</v>
          </cell>
          <cell r="L272">
            <v>80</v>
          </cell>
          <cell r="P272">
            <v>13600</v>
          </cell>
        </row>
        <row r="273">
          <cell r="H273" t="str">
            <v>4S6004</v>
          </cell>
          <cell r="I273" t="str">
            <v>BRI-SSH</v>
          </cell>
          <cell r="J273">
            <v>45927</v>
          </cell>
          <cell r="K273">
            <v>80</v>
          </cell>
          <cell r="L273">
            <v>80</v>
          </cell>
          <cell r="P273">
            <v>13600</v>
          </cell>
        </row>
        <row r="274">
          <cell r="H274" t="str">
            <v>4S6004</v>
          </cell>
          <cell r="I274" t="str">
            <v>BRI-SSH</v>
          </cell>
          <cell r="J274">
            <v>45934</v>
          </cell>
          <cell r="K274">
            <v>80</v>
          </cell>
          <cell r="L274">
            <v>80</v>
          </cell>
          <cell r="P274">
            <v>13600</v>
          </cell>
        </row>
        <row r="275">
          <cell r="H275" t="str">
            <v>4S6004</v>
          </cell>
          <cell r="I275" t="str">
            <v>BRI-SSH</v>
          </cell>
          <cell r="J275">
            <v>45941</v>
          </cell>
          <cell r="K275">
            <v>80</v>
          </cell>
          <cell r="L275">
            <v>80</v>
          </cell>
          <cell r="P275">
            <v>13600</v>
          </cell>
        </row>
        <row r="276">
          <cell r="H276" t="str">
            <v>4S6004</v>
          </cell>
          <cell r="I276" t="str">
            <v>BRI-SSH</v>
          </cell>
          <cell r="J276">
            <v>45948</v>
          </cell>
          <cell r="K276">
            <v>80</v>
          </cell>
          <cell r="L276">
            <v>80</v>
          </cell>
          <cell r="P276">
            <v>13600</v>
          </cell>
        </row>
        <row r="277">
          <cell r="H277" t="str">
            <v>4S6004</v>
          </cell>
          <cell r="I277" t="str">
            <v>BRI-SSH</v>
          </cell>
          <cell r="J277">
            <v>45955</v>
          </cell>
          <cell r="K277">
            <v>80</v>
          </cell>
          <cell r="L277">
            <v>80</v>
          </cell>
          <cell r="P277">
            <v>13600</v>
          </cell>
        </row>
        <row r="278">
          <cell r="H278" t="str">
            <v>4S6004</v>
          </cell>
          <cell r="I278" t="str">
            <v>BRI-SSH</v>
          </cell>
          <cell r="J278">
            <v>45962</v>
          </cell>
          <cell r="K278">
            <v>80</v>
          </cell>
          <cell r="L278">
            <v>80</v>
          </cell>
          <cell r="P278">
            <v>13600</v>
          </cell>
        </row>
        <row r="279">
          <cell r="H279" t="str">
            <v>4S6004</v>
          </cell>
          <cell r="I279" t="str">
            <v>BRI-SSH</v>
          </cell>
          <cell r="J279">
            <v>45969</v>
          </cell>
          <cell r="K279">
            <v>80</v>
          </cell>
          <cell r="L279">
            <v>80</v>
          </cell>
          <cell r="P279">
            <v>13600</v>
          </cell>
        </row>
        <row r="280">
          <cell r="H280" t="str">
            <v>4S6004</v>
          </cell>
          <cell r="I280" t="str">
            <v>BRI-SSH</v>
          </cell>
          <cell r="J280">
            <v>45976</v>
          </cell>
          <cell r="K280">
            <v>80</v>
          </cell>
          <cell r="L280">
            <v>80</v>
          </cell>
          <cell r="P280">
            <v>13600</v>
          </cell>
        </row>
        <row r="281">
          <cell r="H281" t="str">
            <v>4S6004</v>
          </cell>
          <cell r="I281" t="str">
            <v>BRI-SSH</v>
          </cell>
          <cell r="J281">
            <v>45983</v>
          </cell>
          <cell r="K281">
            <v>80</v>
          </cell>
          <cell r="L281">
            <v>80</v>
          </cell>
          <cell r="P281">
            <v>13600</v>
          </cell>
        </row>
        <row r="282">
          <cell r="H282" t="str">
            <v>4S6003</v>
          </cell>
          <cell r="I282" t="str">
            <v>SSH-BRI</v>
          </cell>
          <cell r="J282">
            <v>45871</v>
          </cell>
          <cell r="K282">
            <v>80</v>
          </cell>
          <cell r="L282">
            <v>80</v>
          </cell>
          <cell r="P282">
            <v>13600</v>
          </cell>
        </row>
        <row r="283">
          <cell r="H283" t="str">
            <v>4S6003</v>
          </cell>
          <cell r="I283" t="str">
            <v>SSH-BRI</v>
          </cell>
          <cell r="J283">
            <v>45878</v>
          </cell>
          <cell r="K283">
            <v>80</v>
          </cell>
          <cell r="L283">
            <v>80</v>
          </cell>
          <cell r="P283">
            <v>13600</v>
          </cell>
        </row>
        <row r="284">
          <cell r="H284" t="str">
            <v>4S6003</v>
          </cell>
          <cell r="I284" t="str">
            <v>SSH-BRI</v>
          </cell>
          <cell r="J284">
            <v>45885</v>
          </cell>
          <cell r="K284">
            <v>80</v>
          </cell>
          <cell r="L284">
            <v>80</v>
          </cell>
          <cell r="P284">
            <v>13600</v>
          </cell>
        </row>
        <row r="285">
          <cell r="H285" t="str">
            <v>4S6003</v>
          </cell>
          <cell r="I285" t="str">
            <v>SSH-BRI</v>
          </cell>
          <cell r="J285">
            <v>45892</v>
          </cell>
          <cell r="K285">
            <v>80</v>
          </cell>
          <cell r="L285">
            <v>80</v>
          </cell>
          <cell r="P285">
            <v>13600</v>
          </cell>
        </row>
        <row r="286">
          <cell r="H286" t="str">
            <v>4S6003</v>
          </cell>
          <cell r="I286" t="str">
            <v>SSH-BRI</v>
          </cell>
          <cell r="J286">
            <v>45899</v>
          </cell>
          <cell r="K286">
            <v>80</v>
          </cell>
          <cell r="L286">
            <v>80</v>
          </cell>
          <cell r="P286">
            <v>13600</v>
          </cell>
        </row>
        <row r="287">
          <cell r="H287" t="str">
            <v>4S6003</v>
          </cell>
          <cell r="I287" t="str">
            <v>SSH-BRI</v>
          </cell>
          <cell r="J287">
            <v>45906</v>
          </cell>
          <cell r="K287">
            <v>80</v>
          </cell>
          <cell r="L287">
            <v>80</v>
          </cell>
          <cell r="P287">
            <v>13600</v>
          </cell>
        </row>
        <row r="288">
          <cell r="H288" t="str">
            <v>4S6003</v>
          </cell>
          <cell r="I288" t="str">
            <v>SSH-BRI</v>
          </cell>
          <cell r="J288">
            <v>45913</v>
          </cell>
          <cell r="K288">
            <v>80</v>
          </cell>
          <cell r="L288">
            <v>80</v>
          </cell>
          <cell r="P288">
            <v>13600</v>
          </cell>
        </row>
        <row r="289">
          <cell r="H289" t="str">
            <v>4S6003</v>
          </cell>
          <cell r="I289" t="str">
            <v>SSH-BRI</v>
          </cell>
          <cell r="J289">
            <v>45920</v>
          </cell>
          <cell r="K289">
            <v>80</v>
          </cell>
          <cell r="L289">
            <v>80</v>
          </cell>
          <cell r="P289">
            <v>13600</v>
          </cell>
        </row>
        <row r="290">
          <cell r="H290" t="str">
            <v>4S6003</v>
          </cell>
          <cell r="I290" t="str">
            <v>SSH-BRI</v>
          </cell>
          <cell r="J290">
            <v>45927</v>
          </cell>
          <cell r="K290">
            <v>80</v>
          </cell>
          <cell r="L290">
            <v>80</v>
          </cell>
          <cell r="P290">
            <v>13600</v>
          </cell>
        </row>
        <row r="291">
          <cell r="H291" t="str">
            <v>4S6003</v>
          </cell>
          <cell r="I291" t="str">
            <v>SSH-BRI</v>
          </cell>
          <cell r="J291">
            <v>45934</v>
          </cell>
          <cell r="K291">
            <v>80</v>
          </cell>
          <cell r="L291">
            <v>80</v>
          </cell>
          <cell r="P291">
            <v>13600</v>
          </cell>
        </row>
        <row r="292">
          <cell r="H292" t="str">
            <v>4S6003</v>
          </cell>
          <cell r="I292" t="str">
            <v>SSH-BRI</v>
          </cell>
          <cell r="J292">
            <v>45941</v>
          </cell>
          <cell r="K292">
            <v>80</v>
          </cell>
          <cell r="L292">
            <v>80</v>
          </cell>
          <cell r="P292">
            <v>13600</v>
          </cell>
        </row>
        <row r="293">
          <cell r="H293" t="str">
            <v>4S6003</v>
          </cell>
          <cell r="I293" t="str">
            <v>SSH-BRI</v>
          </cell>
          <cell r="J293">
            <v>45948</v>
          </cell>
          <cell r="K293">
            <v>80</v>
          </cell>
          <cell r="L293">
            <v>80</v>
          </cell>
          <cell r="P293">
            <v>13600</v>
          </cell>
        </row>
        <row r="294">
          <cell r="H294" t="str">
            <v>4S6003</v>
          </cell>
          <cell r="I294" t="str">
            <v>SSH-BRI</v>
          </cell>
          <cell r="J294">
            <v>45955</v>
          </cell>
          <cell r="K294">
            <v>80</v>
          </cell>
          <cell r="L294">
            <v>80</v>
          </cell>
          <cell r="P294">
            <v>13600</v>
          </cell>
        </row>
        <row r="295">
          <cell r="H295" t="str">
            <v>4S6003</v>
          </cell>
          <cell r="I295" t="str">
            <v>SSH-BRI</v>
          </cell>
          <cell r="J295">
            <v>45962</v>
          </cell>
          <cell r="K295">
            <v>80</v>
          </cell>
          <cell r="L295">
            <v>80</v>
          </cell>
          <cell r="P295">
            <v>13600</v>
          </cell>
        </row>
        <row r="296">
          <cell r="H296" t="str">
            <v>4S6003</v>
          </cell>
          <cell r="I296" t="str">
            <v>SSH-BRI</v>
          </cell>
          <cell r="J296">
            <v>45969</v>
          </cell>
          <cell r="K296">
            <v>80</v>
          </cell>
          <cell r="L296">
            <v>80</v>
          </cell>
          <cell r="P296">
            <v>13600</v>
          </cell>
        </row>
        <row r="297">
          <cell r="H297" t="str">
            <v>4S6003</v>
          </cell>
          <cell r="I297" t="str">
            <v>SSH-BRI</v>
          </cell>
          <cell r="J297">
            <v>45976</v>
          </cell>
          <cell r="K297">
            <v>80</v>
          </cell>
          <cell r="L297">
            <v>80</v>
          </cell>
          <cell r="P297">
            <v>13600</v>
          </cell>
        </row>
        <row r="298">
          <cell r="H298" t="str">
            <v>4S6003</v>
          </cell>
          <cell r="I298" t="str">
            <v>SSH-BRI</v>
          </cell>
          <cell r="J298">
            <v>45983</v>
          </cell>
          <cell r="K298">
            <v>80</v>
          </cell>
          <cell r="L298">
            <v>80</v>
          </cell>
          <cell r="P298">
            <v>13600</v>
          </cell>
        </row>
        <row r="299">
          <cell r="H299" t="str">
            <v>4S6003</v>
          </cell>
          <cell r="I299" t="str">
            <v>SSH-BRI</v>
          </cell>
          <cell r="J299">
            <v>45990</v>
          </cell>
          <cell r="K299">
            <v>80</v>
          </cell>
          <cell r="L299">
            <v>80</v>
          </cell>
          <cell r="P299">
            <v>13600</v>
          </cell>
        </row>
        <row r="300">
          <cell r="H300" t="str">
            <v>UJ6006</v>
          </cell>
          <cell r="I300" t="str">
            <v>MXP-RMF</v>
          </cell>
          <cell r="J300">
            <v>45868</v>
          </cell>
          <cell r="K300">
            <v>70</v>
          </cell>
          <cell r="L300">
            <v>70</v>
          </cell>
          <cell r="P300">
            <v>19950</v>
          </cell>
        </row>
        <row r="301">
          <cell r="H301" t="str">
            <v>UJ6006</v>
          </cell>
          <cell r="I301" t="str">
            <v>MXP-RMF</v>
          </cell>
          <cell r="J301">
            <v>45875</v>
          </cell>
          <cell r="K301">
            <v>70</v>
          </cell>
          <cell r="L301">
            <v>70</v>
          </cell>
          <cell r="P301">
            <v>19950</v>
          </cell>
        </row>
        <row r="302">
          <cell r="H302" t="str">
            <v>UJ6006</v>
          </cell>
          <cell r="I302" t="str">
            <v>MXP-RMF</v>
          </cell>
          <cell r="J302">
            <v>45882</v>
          </cell>
          <cell r="K302">
            <v>70</v>
          </cell>
          <cell r="L302">
            <v>70</v>
          </cell>
          <cell r="P302">
            <v>19950</v>
          </cell>
        </row>
        <row r="303">
          <cell r="H303" t="str">
            <v>UJ6006</v>
          </cell>
          <cell r="I303" t="str">
            <v>MXP-RMF</v>
          </cell>
          <cell r="J303">
            <v>45889</v>
          </cell>
          <cell r="K303">
            <v>70</v>
          </cell>
          <cell r="L303">
            <v>70</v>
          </cell>
          <cell r="P303">
            <v>19950</v>
          </cell>
        </row>
        <row r="304">
          <cell r="H304" t="str">
            <v>UJ6006</v>
          </cell>
          <cell r="I304" t="str">
            <v>MXP-RMF</v>
          </cell>
          <cell r="J304">
            <v>45896</v>
          </cell>
          <cell r="K304">
            <v>70</v>
          </cell>
          <cell r="L304">
            <v>70</v>
          </cell>
          <cell r="P304">
            <v>19950</v>
          </cell>
        </row>
        <row r="305">
          <cell r="H305" t="str">
            <v>UJ6005</v>
          </cell>
          <cell r="I305" t="str">
            <v>RMF-MXP</v>
          </cell>
          <cell r="J305">
            <v>45875</v>
          </cell>
          <cell r="K305">
            <v>70</v>
          </cell>
          <cell r="L305">
            <v>70</v>
          </cell>
          <cell r="P305">
            <v>19950</v>
          </cell>
        </row>
        <row r="306">
          <cell r="H306" t="str">
            <v>UJ6005</v>
          </cell>
          <cell r="I306" t="str">
            <v>RMF-MXP</v>
          </cell>
          <cell r="J306">
            <v>45882</v>
          </cell>
          <cell r="K306">
            <v>70</v>
          </cell>
          <cell r="L306">
            <v>70</v>
          </cell>
          <cell r="P306">
            <v>19950</v>
          </cell>
        </row>
        <row r="307">
          <cell r="H307" t="str">
            <v>UJ6005</v>
          </cell>
          <cell r="I307" t="str">
            <v>RMF-MXP</v>
          </cell>
          <cell r="J307">
            <v>45889</v>
          </cell>
          <cell r="K307">
            <v>70</v>
          </cell>
          <cell r="L307">
            <v>70</v>
          </cell>
          <cell r="P307">
            <v>19950</v>
          </cell>
        </row>
        <row r="308">
          <cell r="H308" t="str">
            <v>UJ6005</v>
          </cell>
          <cell r="I308" t="str">
            <v>RMF-MXP</v>
          </cell>
          <cell r="J308">
            <v>45896</v>
          </cell>
          <cell r="K308">
            <v>70</v>
          </cell>
          <cell r="L308">
            <v>70</v>
          </cell>
          <cell r="P308">
            <v>19950</v>
          </cell>
        </row>
        <row r="309">
          <cell r="H309" t="str">
            <v>UJ6005</v>
          </cell>
          <cell r="I309" t="str">
            <v>RMF-MXP</v>
          </cell>
          <cell r="J309">
            <v>45903</v>
          </cell>
          <cell r="K309">
            <v>70</v>
          </cell>
          <cell r="L309">
            <v>70</v>
          </cell>
          <cell r="P309">
            <v>19950</v>
          </cell>
        </row>
        <row r="310">
          <cell r="H310" t="str">
            <v>NP8102</v>
          </cell>
          <cell r="I310" t="str">
            <v>NAP-HRG</v>
          </cell>
          <cell r="J310">
            <v>45859</v>
          </cell>
          <cell r="K310">
            <v>100</v>
          </cell>
          <cell r="L310">
            <v>100</v>
          </cell>
          <cell r="P310">
            <v>23000</v>
          </cell>
        </row>
        <row r="311">
          <cell r="H311" t="str">
            <v>NP8102</v>
          </cell>
          <cell r="I311" t="str">
            <v>NAP-HRG</v>
          </cell>
          <cell r="J311">
            <v>45866</v>
          </cell>
          <cell r="K311">
            <v>100</v>
          </cell>
          <cell r="L311">
            <v>100</v>
          </cell>
          <cell r="P311">
            <v>23000</v>
          </cell>
        </row>
        <row r="312">
          <cell r="H312" t="str">
            <v>NP8102</v>
          </cell>
          <cell r="I312" t="str">
            <v>NAP-HRG</v>
          </cell>
          <cell r="J312">
            <v>45873</v>
          </cell>
          <cell r="K312">
            <v>100</v>
          </cell>
          <cell r="L312">
            <v>100</v>
          </cell>
          <cell r="P312">
            <v>23000</v>
          </cell>
        </row>
        <row r="313">
          <cell r="H313" t="str">
            <v>NP8102</v>
          </cell>
          <cell r="I313" t="str">
            <v>NAP-HRG</v>
          </cell>
          <cell r="J313">
            <v>45880</v>
          </cell>
          <cell r="K313">
            <v>100</v>
          </cell>
          <cell r="L313">
            <v>100</v>
          </cell>
          <cell r="P313">
            <v>23000</v>
          </cell>
        </row>
        <row r="314">
          <cell r="H314" t="str">
            <v>NP8102</v>
          </cell>
          <cell r="I314" t="str">
            <v>NAP-HRG</v>
          </cell>
          <cell r="J314">
            <v>45887</v>
          </cell>
          <cell r="K314">
            <v>100</v>
          </cell>
          <cell r="L314">
            <v>100</v>
          </cell>
          <cell r="P314">
            <v>23000</v>
          </cell>
        </row>
        <row r="315">
          <cell r="H315" t="str">
            <v>NP8102</v>
          </cell>
          <cell r="I315" t="str">
            <v>NAP-HRG</v>
          </cell>
          <cell r="J315">
            <v>45894</v>
          </cell>
          <cell r="K315">
            <v>100</v>
          </cell>
          <cell r="L315">
            <v>100</v>
          </cell>
          <cell r="P315">
            <v>23000</v>
          </cell>
        </row>
        <row r="316">
          <cell r="H316" t="str">
            <v>NP8102</v>
          </cell>
          <cell r="I316" t="str">
            <v>NAP-HRG</v>
          </cell>
          <cell r="J316">
            <v>45901</v>
          </cell>
          <cell r="K316">
            <v>100</v>
          </cell>
          <cell r="L316">
            <v>100</v>
          </cell>
          <cell r="P316">
            <v>23000</v>
          </cell>
        </row>
        <row r="317">
          <cell r="H317" t="str">
            <v>NP8101</v>
          </cell>
          <cell r="I317" t="str">
            <v>HRG-NAP</v>
          </cell>
          <cell r="J317">
            <v>45866</v>
          </cell>
          <cell r="K317">
            <v>100</v>
          </cell>
          <cell r="L317">
            <v>100</v>
          </cell>
          <cell r="P317">
            <v>23000</v>
          </cell>
        </row>
        <row r="318">
          <cell r="H318" t="str">
            <v>NP8101</v>
          </cell>
          <cell r="I318" t="str">
            <v>HRG-NAP</v>
          </cell>
          <cell r="J318">
            <v>45873</v>
          </cell>
          <cell r="K318">
            <v>100</v>
          </cell>
          <cell r="L318">
            <v>100</v>
          </cell>
          <cell r="P318">
            <v>23000</v>
          </cell>
        </row>
        <row r="319">
          <cell r="H319" t="str">
            <v>NP8101</v>
          </cell>
          <cell r="I319" t="str">
            <v>HRG-NAP</v>
          </cell>
          <cell r="J319">
            <v>45880</v>
          </cell>
          <cell r="K319">
            <v>100</v>
          </cell>
          <cell r="L319">
            <v>100</v>
          </cell>
          <cell r="P319">
            <v>23000</v>
          </cell>
        </row>
        <row r="320">
          <cell r="H320" t="str">
            <v>NP8101</v>
          </cell>
          <cell r="I320" t="str">
            <v>HRG-NAP</v>
          </cell>
          <cell r="J320">
            <v>45887</v>
          </cell>
          <cell r="K320">
            <v>100</v>
          </cell>
          <cell r="L320">
            <v>100</v>
          </cell>
          <cell r="P320">
            <v>23000</v>
          </cell>
        </row>
        <row r="321">
          <cell r="H321" t="str">
            <v>NP8101</v>
          </cell>
          <cell r="I321" t="str">
            <v>HRG-NAP</v>
          </cell>
          <cell r="J321">
            <v>45894</v>
          </cell>
          <cell r="K321">
            <v>100</v>
          </cell>
          <cell r="L321">
            <v>100</v>
          </cell>
          <cell r="P321">
            <v>23000</v>
          </cell>
        </row>
        <row r="322">
          <cell r="H322" t="str">
            <v>NP8101</v>
          </cell>
          <cell r="I322" t="str">
            <v>HRG-NAP</v>
          </cell>
          <cell r="J322">
            <v>45901</v>
          </cell>
          <cell r="K322">
            <v>100</v>
          </cell>
          <cell r="L322">
            <v>100</v>
          </cell>
          <cell r="P322">
            <v>23000</v>
          </cell>
        </row>
        <row r="323">
          <cell r="H323" t="str">
            <v>NP8101</v>
          </cell>
          <cell r="I323" t="str">
            <v>HRG-NAP</v>
          </cell>
          <cell r="J323">
            <v>45908</v>
          </cell>
          <cell r="K323">
            <v>100</v>
          </cell>
          <cell r="L323">
            <v>100</v>
          </cell>
          <cell r="P323">
            <v>23000</v>
          </cell>
        </row>
        <row r="324">
          <cell r="H324" t="str">
            <v>4S6003</v>
          </cell>
          <cell r="I324" t="str">
            <v>SSH-BRI</v>
          </cell>
          <cell r="J324">
            <v>45773</v>
          </cell>
          <cell r="K324">
            <v>2</v>
          </cell>
          <cell r="L324">
            <v>2</v>
          </cell>
          <cell r="P324">
            <v>570</v>
          </cell>
        </row>
        <row r="325">
          <cell r="H325" t="str">
            <v>4S6005</v>
          </cell>
          <cell r="I325" t="str">
            <v>SSH-MXP</v>
          </cell>
          <cell r="J325">
            <v>45772</v>
          </cell>
          <cell r="K325">
            <v>2</v>
          </cell>
          <cell r="L325">
            <v>2</v>
          </cell>
          <cell r="P325">
            <v>640</v>
          </cell>
        </row>
        <row r="326">
          <cell r="H326" t="str">
            <v>4S6005</v>
          </cell>
          <cell r="I326" t="str">
            <v>SSH-MXP</v>
          </cell>
          <cell r="J326">
            <v>45772</v>
          </cell>
          <cell r="K326">
            <v>1</v>
          </cell>
          <cell r="L326">
            <v>1</v>
          </cell>
          <cell r="P326">
            <v>320</v>
          </cell>
        </row>
        <row r="327">
          <cell r="H327" t="str">
            <v>4S6006</v>
          </cell>
          <cell r="I327" t="str">
            <v>NAP-SSH</v>
          </cell>
          <cell r="J327">
            <v>45880</v>
          </cell>
          <cell r="K327">
            <v>2</v>
          </cell>
          <cell r="L327">
            <v>2</v>
          </cell>
          <cell r="P327">
            <v>555</v>
          </cell>
        </row>
        <row r="328">
          <cell r="H328" t="str">
            <v>4S6005</v>
          </cell>
          <cell r="I328" t="str">
            <v>SSH-NAP</v>
          </cell>
          <cell r="J328">
            <v>45894</v>
          </cell>
          <cell r="K328">
            <v>2</v>
          </cell>
          <cell r="L328">
            <v>2</v>
          </cell>
          <cell r="P328">
            <v>555</v>
          </cell>
        </row>
        <row r="329">
          <cell r="H329" t="str">
            <v>4S6004</v>
          </cell>
          <cell r="I329" t="str">
            <v>BRI-SSH</v>
          </cell>
          <cell r="J329">
            <v>45766</v>
          </cell>
          <cell r="K329">
            <v>5</v>
          </cell>
          <cell r="L329">
            <v>5</v>
          </cell>
          <cell r="P329">
            <v>1425</v>
          </cell>
        </row>
        <row r="330">
          <cell r="H330" t="str">
            <v>4S6003</v>
          </cell>
          <cell r="I330" t="str">
            <v>SSH-BRI</v>
          </cell>
          <cell r="J330">
            <v>45773</v>
          </cell>
          <cell r="K330">
            <v>5</v>
          </cell>
          <cell r="L330">
            <v>5</v>
          </cell>
          <cell r="P330">
            <v>1425</v>
          </cell>
        </row>
        <row r="331">
          <cell r="H331" t="str">
            <v>4S6004</v>
          </cell>
          <cell r="I331" t="str">
            <v>BRI-SSH</v>
          </cell>
          <cell r="J331">
            <v>45766</v>
          </cell>
          <cell r="K331">
            <v>30</v>
          </cell>
          <cell r="L331">
            <v>30</v>
          </cell>
          <cell r="P331">
            <v>8100</v>
          </cell>
        </row>
        <row r="332">
          <cell r="H332" t="str">
            <v>4S6003</v>
          </cell>
          <cell r="I332" t="str">
            <v>SSH-BRI</v>
          </cell>
          <cell r="J332">
            <v>45773</v>
          </cell>
          <cell r="K332">
            <v>30</v>
          </cell>
          <cell r="L332">
            <v>30</v>
          </cell>
          <cell r="P332">
            <v>8100</v>
          </cell>
        </row>
        <row r="333">
          <cell r="H333" t="str">
            <v>4S6004</v>
          </cell>
          <cell r="I333" t="str">
            <v>BRI-SSH</v>
          </cell>
          <cell r="J333">
            <v>45773</v>
          </cell>
          <cell r="K333">
            <v>30</v>
          </cell>
          <cell r="L333">
            <v>30</v>
          </cell>
          <cell r="P333">
            <v>8100</v>
          </cell>
        </row>
        <row r="334">
          <cell r="H334" t="str">
            <v>4S6003</v>
          </cell>
          <cell r="I334" t="str">
            <v>SSH-BRI</v>
          </cell>
          <cell r="J334">
            <v>45780</v>
          </cell>
          <cell r="K334">
            <v>30</v>
          </cell>
          <cell r="L334">
            <v>30</v>
          </cell>
          <cell r="P334">
            <v>8100</v>
          </cell>
        </row>
        <row r="335">
          <cell r="H335" t="str">
            <v>4S6004</v>
          </cell>
          <cell r="I335" t="str">
            <v>BRI-SSH</v>
          </cell>
          <cell r="J335">
            <v>45766</v>
          </cell>
          <cell r="K335">
            <v>20</v>
          </cell>
          <cell r="L335">
            <v>20</v>
          </cell>
          <cell r="P335">
            <v>5400</v>
          </cell>
        </row>
        <row r="336">
          <cell r="H336" t="str">
            <v>4S6003</v>
          </cell>
          <cell r="I336" t="str">
            <v>SSH-BRI</v>
          </cell>
          <cell r="J336">
            <v>45773</v>
          </cell>
          <cell r="K336">
            <v>20</v>
          </cell>
          <cell r="L336">
            <v>20</v>
          </cell>
          <cell r="P336">
            <v>5400</v>
          </cell>
        </row>
        <row r="337">
          <cell r="H337" t="str">
            <v>4S6018</v>
          </cell>
          <cell r="I337" t="str">
            <v>NAP-SSH</v>
          </cell>
          <cell r="J337">
            <v>45765</v>
          </cell>
          <cell r="K337">
            <v>10</v>
          </cell>
          <cell r="L337">
            <v>10</v>
          </cell>
          <cell r="P337">
            <v>2750</v>
          </cell>
        </row>
        <row r="338">
          <cell r="H338" t="str">
            <v>4S6017</v>
          </cell>
          <cell r="I338" t="str">
            <v>SSH-NAP</v>
          </cell>
          <cell r="J338">
            <v>45772</v>
          </cell>
          <cell r="K338">
            <v>10</v>
          </cell>
          <cell r="L338">
            <v>10</v>
          </cell>
          <cell r="P338">
            <v>2750</v>
          </cell>
        </row>
        <row r="339">
          <cell r="H339" t="str">
            <v>4S6018</v>
          </cell>
          <cell r="I339" t="str">
            <v>NAP-SSH</v>
          </cell>
          <cell r="J339">
            <v>45765</v>
          </cell>
          <cell r="K339">
            <v>40</v>
          </cell>
          <cell r="L339">
            <v>40</v>
          </cell>
          <cell r="P339">
            <v>10920</v>
          </cell>
        </row>
        <row r="340">
          <cell r="H340" t="str">
            <v>4S6017</v>
          </cell>
          <cell r="I340" t="str">
            <v>SSH-NAP</v>
          </cell>
          <cell r="J340">
            <v>45772</v>
          </cell>
          <cell r="K340">
            <v>40</v>
          </cell>
          <cell r="L340">
            <v>40</v>
          </cell>
          <cell r="P340">
            <v>10920</v>
          </cell>
        </row>
        <row r="341">
          <cell r="H341" t="str">
            <v>4S6018</v>
          </cell>
          <cell r="I341" t="str">
            <v>NAP-SSH</v>
          </cell>
          <cell r="J341">
            <v>45772</v>
          </cell>
          <cell r="K341">
            <v>40</v>
          </cell>
          <cell r="L341">
            <v>40</v>
          </cell>
          <cell r="P341">
            <v>10320</v>
          </cell>
        </row>
        <row r="342">
          <cell r="H342" t="str">
            <v>4S6017</v>
          </cell>
          <cell r="I342" t="str">
            <v>SSH-NAP</v>
          </cell>
          <cell r="J342">
            <v>45779</v>
          </cell>
          <cell r="K342">
            <v>36</v>
          </cell>
          <cell r="L342">
            <v>36</v>
          </cell>
          <cell r="P342">
            <v>9288</v>
          </cell>
        </row>
        <row r="343">
          <cell r="H343" t="str">
            <v>4S6016</v>
          </cell>
          <cell r="I343" t="str">
            <v>BRI-SSH</v>
          </cell>
          <cell r="J343">
            <v>45759</v>
          </cell>
          <cell r="K343">
            <v>5</v>
          </cell>
          <cell r="L343">
            <v>5</v>
          </cell>
          <cell r="P343">
            <v>875</v>
          </cell>
        </row>
        <row r="344">
          <cell r="H344" t="str">
            <v>4S6018</v>
          </cell>
          <cell r="I344" t="str">
            <v>NAP-SSH</v>
          </cell>
          <cell r="J344">
            <v>45765</v>
          </cell>
          <cell r="K344">
            <v>2</v>
          </cell>
          <cell r="L344">
            <v>2</v>
          </cell>
          <cell r="P344">
            <v>675</v>
          </cell>
        </row>
        <row r="345">
          <cell r="H345" t="str">
            <v>4S6031</v>
          </cell>
          <cell r="I345" t="str">
            <v>SSH-NAP</v>
          </cell>
          <cell r="J345">
            <v>45774</v>
          </cell>
          <cell r="K345">
            <v>2</v>
          </cell>
          <cell r="L345">
            <v>2</v>
          </cell>
          <cell r="P345">
            <v>675</v>
          </cell>
        </row>
        <row r="346">
          <cell r="H346" t="str">
            <v>4S6005</v>
          </cell>
          <cell r="I346" t="str">
            <v>SSH-MXP</v>
          </cell>
          <cell r="J346">
            <v>45765</v>
          </cell>
          <cell r="K346">
            <v>2</v>
          </cell>
          <cell r="L346">
            <v>2</v>
          </cell>
          <cell r="P346">
            <v>300</v>
          </cell>
        </row>
        <row r="347">
          <cell r="H347" t="str">
            <v>4S6005</v>
          </cell>
          <cell r="I347" t="str">
            <v>SSH-MXP</v>
          </cell>
          <cell r="J347">
            <v>45772</v>
          </cell>
          <cell r="K347">
            <v>1</v>
          </cell>
          <cell r="L347">
            <v>1</v>
          </cell>
          <cell r="P347">
            <v>403.99</v>
          </cell>
        </row>
        <row r="348">
          <cell r="H348" t="str">
            <v>4S6016</v>
          </cell>
          <cell r="I348" t="str">
            <v>BRI-SSH</v>
          </cell>
          <cell r="J348">
            <v>45759</v>
          </cell>
          <cell r="K348">
            <v>1</v>
          </cell>
          <cell r="L348">
            <v>1</v>
          </cell>
          <cell r="P348">
            <v>224.42000000000002</v>
          </cell>
        </row>
        <row r="349">
          <cell r="H349" t="str">
            <v>4S6003</v>
          </cell>
          <cell r="I349" t="str">
            <v>SSH-BRI</v>
          </cell>
          <cell r="J349">
            <v>45766</v>
          </cell>
          <cell r="K349">
            <v>1</v>
          </cell>
          <cell r="L349">
            <v>1</v>
          </cell>
          <cell r="P349">
            <v>244.03</v>
          </cell>
        </row>
        <row r="350">
          <cell r="H350" t="str">
            <v>4S6016</v>
          </cell>
          <cell r="I350" t="str">
            <v>BRI-SSH</v>
          </cell>
          <cell r="J350">
            <v>45759</v>
          </cell>
          <cell r="K350">
            <v>1</v>
          </cell>
          <cell r="L350">
            <v>1</v>
          </cell>
          <cell r="P350">
            <v>224.42000000000002</v>
          </cell>
        </row>
        <row r="351">
          <cell r="H351" t="str">
            <v>4S6003</v>
          </cell>
          <cell r="I351" t="str">
            <v>SSH-BRI</v>
          </cell>
          <cell r="J351">
            <v>45766</v>
          </cell>
          <cell r="K351">
            <v>1</v>
          </cell>
          <cell r="L351">
            <v>1</v>
          </cell>
          <cell r="P351">
            <v>244.03</v>
          </cell>
        </row>
        <row r="352">
          <cell r="H352" t="str">
            <v>4S6016</v>
          </cell>
          <cell r="I352" t="str">
            <v>BRI-SSH</v>
          </cell>
          <cell r="J352">
            <v>45759</v>
          </cell>
          <cell r="K352">
            <v>1</v>
          </cell>
          <cell r="L352">
            <v>1</v>
          </cell>
          <cell r="P352">
            <v>224.42000000000002</v>
          </cell>
        </row>
        <row r="353">
          <cell r="H353" t="str">
            <v>4S6003</v>
          </cell>
          <cell r="I353" t="str">
            <v>SSH-BRI</v>
          </cell>
          <cell r="J353">
            <v>45766</v>
          </cell>
          <cell r="K353">
            <v>1</v>
          </cell>
          <cell r="L353">
            <v>1</v>
          </cell>
          <cell r="P353">
            <v>244.03</v>
          </cell>
        </row>
        <row r="354">
          <cell r="H354" t="str">
            <v>4S6016</v>
          </cell>
          <cell r="I354" t="str">
            <v>BRI-SSH</v>
          </cell>
          <cell r="J354">
            <v>45759</v>
          </cell>
          <cell r="K354">
            <v>1</v>
          </cell>
          <cell r="L354">
            <v>1</v>
          </cell>
          <cell r="P354">
            <v>224.42000000000002</v>
          </cell>
        </row>
        <row r="355">
          <cell r="H355" t="str">
            <v>4S6003</v>
          </cell>
          <cell r="I355" t="str">
            <v>SSH-BRI</v>
          </cell>
          <cell r="J355">
            <v>45766</v>
          </cell>
          <cell r="K355">
            <v>1</v>
          </cell>
          <cell r="L355">
            <v>1</v>
          </cell>
          <cell r="P355">
            <v>244.03</v>
          </cell>
        </row>
        <row r="356">
          <cell r="H356" t="str">
            <v>4S6016</v>
          </cell>
          <cell r="I356" t="str">
            <v>BRI-SSH</v>
          </cell>
          <cell r="J356">
            <v>45759</v>
          </cell>
          <cell r="K356">
            <v>1</v>
          </cell>
          <cell r="L356">
            <v>1</v>
          </cell>
          <cell r="P356">
            <v>224.42000000000002</v>
          </cell>
        </row>
        <row r="357">
          <cell r="H357" t="str">
            <v>4S6003</v>
          </cell>
          <cell r="I357" t="str">
            <v>SSH-BRI</v>
          </cell>
          <cell r="J357">
            <v>45766</v>
          </cell>
          <cell r="K357">
            <v>1</v>
          </cell>
          <cell r="L357">
            <v>1</v>
          </cell>
          <cell r="P357">
            <v>244.03</v>
          </cell>
        </row>
        <row r="358">
          <cell r="H358" t="str">
            <v>4S6005</v>
          </cell>
          <cell r="I358" t="str">
            <v>SSH-MXP</v>
          </cell>
          <cell r="J358">
            <v>45772</v>
          </cell>
          <cell r="K358">
            <v>1</v>
          </cell>
          <cell r="L358">
            <v>1</v>
          </cell>
          <cell r="P358">
            <v>403.99</v>
          </cell>
        </row>
        <row r="359">
          <cell r="H359" t="str">
            <v>4S6031</v>
          </cell>
          <cell r="I359" t="str">
            <v>SSH-NAP</v>
          </cell>
          <cell r="J359">
            <v>45774</v>
          </cell>
          <cell r="K359">
            <v>2</v>
          </cell>
          <cell r="L359">
            <v>2</v>
          </cell>
          <cell r="P359">
            <v>650</v>
          </cell>
        </row>
        <row r="360">
          <cell r="H360" t="str">
            <v>4S6018</v>
          </cell>
          <cell r="I360" t="str">
            <v>NAP-SSH</v>
          </cell>
          <cell r="J360">
            <v>45765</v>
          </cell>
          <cell r="K360">
            <v>2</v>
          </cell>
          <cell r="L360">
            <v>2</v>
          </cell>
          <cell r="P360">
            <v>550</v>
          </cell>
        </row>
        <row r="361">
          <cell r="H361" t="str">
            <v>4S6018</v>
          </cell>
          <cell r="I361" t="str">
            <v>NAP-SSH</v>
          </cell>
          <cell r="J361">
            <v>45765</v>
          </cell>
          <cell r="K361">
            <v>40</v>
          </cell>
          <cell r="L361">
            <v>40</v>
          </cell>
          <cell r="P361">
            <v>10800</v>
          </cell>
        </row>
        <row r="362">
          <cell r="H362" t="str">
            <v>4S6018</v>
          </cell>
          <cell r="I362" t="str">
            <v>NAP-SSH</v>
          </cell>
          <cell r="J362">
            <v>45772</v>
          </cell>
          <cell r="K362">
            <v>20</v>
          </cell>
          <cell r="L362">
            <v>20</v>
          </cell>
          <cell r="P362">
            <v>5400</v>
          </cell>
        </row>
        <row r="363">
          <cell r="H363" t="str">
            <v>4S6017</v>
          </cell>
          <cell r="I363" t="str">
            <v>SSH-NAP</v>
          </cell>
          <cell r="J363">
            <v>45772</v>
          </cell>
          <cell r="K363">
            <v>40</v>
          </cell>
          <cell r="L363">
            <v>40</v>
          </cell>
          <cell r="P363">
            <v>10800</v>
          </cell>
        </row>
        <row r="364">
          <cell r="H364" t="str">
            <v>4S6017</v>
          </cell>
          <cell r="I364" t="str">
            <v>SSH-NAP</v>
          </cell>
          <cell r="J364">
            <v>45779</v>
          </cell>
          <cell r="K364">
            <v>20</v>
          </cell>
          <cell r="L364">
            <v>20</v>
          </cell>
          <cell r="P364">
            <v>5400</v>
          </cell>
        </row>
        <row r="365">
          <cell r="H365" t="str">
            <v>4S6004</v>
          </cell>
          <cell r="I365" t="str">
            <v>BRI-SSH</v>
          </cell>
          <cell r="J365">
            <v>45766</v>
          </cell>
          <cell r="K365">
            <v>1</v>
          </cell>
          <cell r="L365">
            <v>1</v>
          </cell>
          <cell r="P365">
            <v>334.42</v>
          </cell>
        </row>
        <row r="366">
          <cell r="H366" t="str">
            <v>4S6003</v>
          </cell>
          <cell r="I366" t="str">
            <v>SSH-BRI</v>
          </cell>
          <cell r="J366">
            <v>45773</v>
          </cell>
          <cell r="K366">
            <v>1</v>
          </cell>
          <cell r="L366">
            <v>1</v>
          </cell>
          <cell r="P366">
            <v>364.03</v>
          </cell>
        </row>
        <row r="367">
          <cell r="H367" t="str">
            <v>4S6004</v>
          </cell>
          <cell r="I367" t="str">
            <v>BRI-SSH</v>
          </cell>
          <cell r="J367">
            <v>45766</v>
          </cell>
          <cell r="K367">
            <v>1</v>
          </cell>
          <cell r="L367">
            <v>1</v>
          </cell>
          <cell r="P367">
            <v>334.42</v>
          </cell>
        </row>
        <row r="368">
          <cell r="H368" t="str">
            <v>4S6003</v>
          </cell>
          <cell r="I368" t="str">
            <v>SSH-BRI</v>
          </cell>
          <cell r="J368">
            <v>45773</v>
          </cell>
          <cell r="K368">
            <v>1</v>
          </cell>
          <cell r="L368">
            <v>1</v>
          </cell>
          <cell r="P368">
            <v>364.03</v>
          </cell>
        </row>
        <row r="369">
          <cell r="H369" t="str">
            <v>4S6005</v>
          </cell>
          <cell r="I369" t="str">
            <v>SSH-MXP</v>
          </cell>
          <cell r="J369">
            <v>45772</v>
          </cell>
          <cell r="K369">
            <v>6</v>
          </cell>
          <cell r="L369">
            <v>6</v>
          </cell>
          <cell r="P369">
            <v>1920</v>
          </cell>
        </row>
        <row r="370">
          <cell r="H370" t="str">
            <v>4S6003</v>
          </cell>
          <cell r="I370" t="str">
            <v>SSH-BRI</v>
          </cell>
          <cell r="J370">
            <v>45780</v>
          </cell>
          <cell r="K370">
            <v>1</v>
          </cell>
          <cell r="L370">
            <v>1</v>
          </cell>
          <cell r="P370">
            <v>364.03</v>
          </cell>
        </row>
        <row r="371">
          <cell r="H371" t="str">
            <v>4S6003</v>
          </cell>
          <cell r="I371" t="str">
            <v>SSH-BRI</v>
          </cell>
          <cell r="J371">
            <v>45780</v>
          </cell>
          <cell r="K371">
            <v>1</v>
          </cell>
          <cell r="L371">
            <v>1</v>
          </cell>
          <cell r="P371">
            <v>364.03</v>
          </cell>
        </row>
        <row r="372">
          <cell r="H372" t="str">
            <v>4S6003</v>
          </cell>
          <cell r="I372" t="str">
            <v>SSH-BRI</v>
          </cell>
          <cell r="J372">
            <v>45780</v>
          </cell>
          <cell r="K372">
            <v>1</v>
          </cell>
          <cell r="L372">
            <v>1</v>
          </cell>
          <cell r="P372">
            <v>364.03</v>
          </cell>
        </row>
        <row r="373">
          <cell r="H373" t="str">
            <v>4S6003</v>
          </cell>
          <cell r="I373" t="str">
            <v>SSH-BRI</v>
          </cell>
          <cell r="J373">
            <v>45780</v>
          </cell>
          <cell r="K373">
            <v>1</v>
          </cell>
          <cell r="L373">
            <v>1</v>
          </cell>
          <cell r="P373">
            <v>364.03</v>
          </cell>
        </row>
        <row r="374">
          <cell r="H374" t="str">
            <v>4S6003</v>
          </cell>
          <cell r="I374" t="str">
            <v>SSH-BRI</v>
          </cell>
          <cell r="J374">
            <v>45780</v>
          </cell>
          <cell r="K374">
            <v>1</v>
          </cell>
          <cell r="L374">
            <v>1</v>
          </cell>
          <cell r="P374">
            <v>364.03</v>
          </cell>
        </row>
        <row r="375">
          <cell r="H375" t="str">
            <v>4S6005</v>
          </cell>
          <cell r="I375" t="str">
            <v>SSH-MXP</v>
          </cell>
          <cell r="J375">
            <v>45772</v>
          </cell>
          <cell r="K375">
            <v>2</v>
          </cell>
          <cell r="L375">
            <v>2</v>
          </cell>
          <cell r="P375">
            <v>650</v>
          </cell>
        </row>
        <row r="376">
          <cell r="H376" t="str">
            <v>4S6032</v>
          </cell>
          <cell r="I376" t="str">
            <v>NAP-SSH</v>
          </cell>
          <cell r="J376">
            <v>45760</v>
          </cell>
          <cell r="K376">
            <v>2</v>
          </cell>
          <cell r="L376">
            <v>2</v>
          </cell>
          <cell r="P376">
            <v>330</v>
          </cell>
        </row>
        <row r="377">
          <cell r="H377" t="str">
            <v>4S6031</v>
          </cell>
          <cell r="I377" t="str">
            <v>SSH-NAP</v>
          </cell>
          <cell r="J377">
            <v>45767</v>
          </cell>
          <cell r="K377">
            <v>2</v>
          </cell>
          <cell r="L377">
            <v>2</v>
          </cell>
          <cell r="P377">
            <v>330</v>
          </cell>
        </row>
        <row r="378">
          <cell r="H378" t="str">
            <v>4S6016</v>
          </cell>
          <cell r="I378" t="str">
            <v>BRI-SSH</v>
          </cell>
          <cell r="J378">
            <v>45759</v>
          </cell>
          <cell r="K378">
            <v>4</v>
          </cell>
          <cell r="L378">
            <v>4</v>
          </cell>
          <cell r="P378">
            <v>740</v>
          </cell>
        </row>
        <row r="379">
          <cell r="H379" t="str">
            <v>4S6032</v>
          </cell>
          <cell r="I379" t="str">
            <v>NAP-SSH</v>
          </cell>
          <cell r="J379">
            <v>45760</v>
          </cell>
          <cell r="K379">
            <v>3</v>
          </cell>
          <cell r="L379">
            <v>3</v>
          </cell>
          <cell r="P379">
            <v>450</v>
          </cell>
        </row>
        <row r="380">
          <cell r="H380" t="str">
            <v>4S6031</v>
          </cell>
          <cell r="I380" t="str">
            <v>SSH-NAP</v>
          </cell>
          <cell r="J380">
            <v>45767</v>
          </cell>
          <cell r="K380">
            <v>3</v>
          </cell>
          <cell r="L380">
            <v>3</v>
          </cell>
          <cell r="P380">
            <v>450</v>
          </cell>
        </row>
        <row r="381">
          <cell r="H381" t="str">
            <v>4S6015</v>
          </cell>
          <cell r="I381" t="str">
            <v>SSH-VRN</v>
          </cell>
          <cell r="J381">
            <v>45773</v>
          </cell>
          <cell r="K381">
            <v>2</v>
          </cell>
          <cell r="L381">
            <v>2</v>
          </cell>
          <cell r="P381">
            <v>600</v>
          </cell>
        </row>
        <row r="382">
          <cell r="H382" t="str">
            <v>4S6004</v>
          </cell>
          <cell r="I382" t="str">
            <v>BRI-SSH</v>
          </cell>
          <cell r="J382">
            <v>45843</v>
          </cell>
          <cell r="K382">
            <v>3</v>
          </cell>
          <cell r="L382">
            <v>3</v>
          </cell>
          <cell r="P382">
            <v>720</v>
          </cell>
        </row>
        <row r="383">
          <cell r="H383" t="str">
            <v>4S6015</v>
          </cell>
          <cell r="I383" t="str">
            <v>SSH-VRN</v>
          </cell>
          <cell r="J383">
            <v>45773</v>
          </cell>
          <cell r="K383">
            <v>1</v>
          </cell>
          <cell r="L383">
            <v>1</v>
          </cell>
          <cell r="P383">
            <v>417.75</v>
          </cell>
        </row>
        <row r="384">
          <cell r="H384" t="str">
            <v>4S6015</v>
          </cell>
          <cell r="I384" t="str">
            <v>SSH-VRN</v>
          </cell>
          <cell r="J384">
            <v>45773</v>
          </cell>
          <cell r="K384">
            <v>1</v>
          </cell>
          <cell r="L384">
            <v>1</v>
          </cell>
          <cell r="P384">
            <v>417.75</v>
          </cell>
        </row>
        <row r="385">
          <cell r="H385" t="str">
            <v>4S6015</v>
          </cell>
          <cell r="I385" t="str">
            <v>SSH-VRN</v>
          </cell>
          <cell r="J385">
            <v>45773</v>
          </cell>
          <cell r="K385">
            <v>0</v>
          </cell>
          <cell r="L385">
            <v>0</v>
          </cell>
          <cell r="P385">
            <v>119.42</v>
          </cell>
        </row>
        <row r="386">
          <cell r="H386" t="str">
            <v>4S6006</v>
          </cell>
          <cell r="I386" t="str">
            <v>MXP-SSH</v>
          </cell>
          <cell r="J386">
            <v>45765</v>
          </cell>
          <cell r="K386">
            <v>5</v>
          </cell>
          <cell r="L386">
            <v>5</v>
          </cell>
          <cell r="P386">
            <v>1712.5</v>
          </cell>
        </row>
        <row r="387">
          <cell r="H387" t="str">
            <v>4S6005</v>
          </cell>
          <cell r="I387" t="str">
            <v>SSH-MXP</v>
          </cell>
          <cell r="J387">
            <v>45772</v>
          </cell>
          <cell r="K387">
            <v>5</v>
          </cell>
          <cell r="L387">
            <v>5</v>
          </cell>
          <cell r="P387">
            <v>1712.5</v>
          </cell>
        </row>
        <row r="388">
          <cell r="H388" t="str">
            <v>4S6005</v>
          </cell>
          <cell r="I388" t="str">
            <v>SSH-MXP</v>
          </cell>
          <cell r="J388">
            <v>45772</v>
          </cell>
          <cell r="K388">
            <v>3</v>
          </cell>
          <cell r="L388">
            <v>3</v>
          </cell>
          <cell r="P388">
            <v>1080</v>
          </cell>
        </row>
        <row r="389">
          <cell r="H389" t="str">
            <v>4S6015</v>
          </cell>
          <cell r="I389" t="str">
            <v>SSH-VRN</v>
          </cell>
          <cell r="J389">
            <v>45773</v>
          </cell>
          <cell r="K389">
            <v>2</v>
          </cell>
          <cell r="L389">
            <v>2</v>
          </cell>
          <cell r="P389">
            <v>600</v>
          </cell>
        </row>
        <row r="390">
          <cell r="H390" t="str">
            <v>4S6003</v>
          </cell>
          <cell r="I390" t="str">
            <v>SSH-BRI</v>
          </cell>
          <cell r="J390">
            <v>45766</v>
          </cell>
          <cell r="K390">
            <v>3</v>
          </cell>
          <cell r="L390">
            <v>3</v>
          </cell>
          <cell r="P390">
            <v>525</v>
          </cell>
        </row>
        <row r="391">
          <cell r="H391" t="str">
            <v>4S6003</v>
          </cell>
          <cell r="I391" t="str">
            <v>SSH-BRI</v>
          </cell>
          <cell r="J391">
            <v>45773</v>
          </cell>
          <cell r="K391">
            <v>3</v>
          </cell>
          <cell r="L391">
            <v>3</v>
          </cell>
          <cell r="P391">
            <v>855</v>
          </cell>
        </row>
        <row r="392">
          <cell r="H392" t="str">
            <v>4S6016</v>
          </cell>
          <cell r="I392" t="str">
            <v>BRI-SSH</v>
          </cell>
          <cell r="J392">
            <v>45759</v>
          </cell>
          <cell r="K392">
            <v>3</v>
          </cell>
          <cell r="L392">
            <v>3</v>
          </cell>
          <cell r="P392">
            <v>525</v>
          </cell>
        </row>
        <row r="393">
          <cell r="H393" t="str">
            <v>4S6004</v>
          </cell>
          <cell r="I393" t="str">
            <v>BRI-SSH</v>
          </cell>
          <cell r="J393">
            <v>45766</v>
          </cell>
          <cell r="K393">
            <v>3</v>
          </cell>
          <cell r="L393">
            <v>3</v>
          </cell>
          <cell r="P393">
            <v>855</v>
          </cell>
        </row>
        <row r="394">
          <cell r="H394" t="str">
            <v>UJ6001</v>
          </cell>
          <cell r="I394" t="str">
            <v>SSH-VRN</v>
          </cell>
          <cell r="J394">
            <v>45892</v>
          </cell>
          <cell r="K394">
            <v>2</v>
          </cell>
          <cell r="L394">
            <v>2</v>
          </cell>
          <cell r="P394">
            <v>600</v>
          </cell>
        </row>
        <row r="395">
          <cell r="H395" t="str">
            <v>4S6018</v>
          </cell>
          <cell r="I395" t="str">
            <v>NAP-SSH</v>
          </cell>
          <cell r="J395">
            <v>45765</v>
          </cell>
          <cell r="K395">
            <v>10</v>
          </cell>
          <cell r="L395">
            <v>10</v>
          </cell>
          <cell r="P395">
            <v>2650</v>
          </cell>
        </row>
        <row r="396">
          <cell r="H396" t="str">
            <v>4S6018</v>
          </cell>
          <cell r="I396" t="str">
            <v>NAP-SSH</v>
          </cell>
          <cell r="J396">
            <v>45772</v>
          </cell>
          <cell r="K396">
            <v>10</v>
          </cell>
          <cell r="L396">
            <v>10</v>
          </cell>
          <cell r="P396">
            <v>2650</v>
          </cell>
        </row>
        <row r="397">
          <cell r="H397" t="str">
            <v>4S6017</v>
          </cell>
          <cell r="I397" t="str">
            <v>SSH-NAP</v>
          </cell>
          <cell r="J397">
            <v>45772</v>
          </cell>
          <cell r="K397">
            <v>20</v>
          </cell>
          <cell r="L397">
            <v>20</v>
          </cell>
          <cell r="P397">
            <v>5300</v>
          </cell>
        </row>
        <row r="398">
          <cell r="H398" t="str">
            <v>4S6017</v>
          </cell>
          <cell r="I398" t="str">
            <v>SSH-NAP</v>
          </cell>
          <cell r="J398">
            <v>45779</v>
          </cell>
          <cell r="K398">
            <v>10</v>
          </cell>
          <cell r="L398">
            <v>10</v>
          </cell>
          <cell r="P398">
            <v>2650</v>
          </cell>
        </row>
        <row r="399">
          <cell r="H399" t="str">
            <v>4S6016</v>
          </cell>
          <cell r="I399" t="str">
            <v>VRN-SSH</v>
          </cell>
          <cell r="J399">
            <v>45766</v>
          </cell>
          <cell r="K399">
            <v>3</v>
          </cell>
          <cell r="L399">
            <v>3</v>
          </cell>
          <cell r="P399">
            <v>900</v>
          </cell>
        </row>
        <row r="400">
          <cell r="H400" t="str">
            <v>4S6015</v>
          </cell>
          <cell r="I400" t="str">
            <v>SSH-VRN</v>
          </cell>
          <cell r="J400">
            <v>45773</v>
          </cell>
          <cell r="K400">
            <v>3</v>
          </cell>
          <cell r="L400">
            <v>3</v>
          </cell>
          <cell r="P400">
            <v>900</v>
          </cell>
        </row>
        <row r="401">
          <cell r="H401" t="str">
            <v>4S6015</v>
          </cell>
          <cell r="I401" t="str">
            <v>SSH-VRN</v>
          </cell>
          <cell r="J401">
            <v>45780</v>
          </cell>
          <cell r="K401">
            <v>3</v>
          </cell>
          <cell r="L401">
            <v>3</v>
          </cell>
          <cell r="P401">
            <v>975</v>
          </cell>
        </row>
        <row r="402">
          <cell r="H402" t="str">
            <v>4S6016</v>
          </cell>
          <cell r="I402" t="str">
            <v>VRN-SSH</v>
          </cell>
          <cell r="J402">
            <v>45759</v>
          </cell>
          <cell r="K402">
            <v>1</v>
          </cell>
          <cell r="L402">
            <v>1</v>
          </cell>
          <cell r="P402">
            <v>285</v>
          </cell>
        </row>
        <row r="403">
          <cell r="H403" t="str">
            <v>4S6015</v>
          </cell>
          <cell r="I403" t="str">
            <v>SSH-VRN</v>
          </cell>
          <cell r="J403">
            <v>45773</v>
          </cell>
          <cell r="K403">
            <v>1</v>
          </cell>
          <cell r="L403">
            <v>1</v>
          </cell>
          <cell r="P403">
            <v>285</v>
          </cell>
        </row>
        <row r="404">
          <cell r="H404" t="str">
            <v>4S6018</v>
          </cell>
          <cell r="I404" t="str">
            <v>NAP-SSH</v>
          </cell>
          <cell r="J404">
            <v>45765</v>
          </cell>
          <cell r="K404">
            <v>1</v>
          </cell>
          <cell r="L404">
            <v>1</v>
          </cell>
          <cell r="P404">
            <v>270.28999999999996</v>
          </cell>
        </row>
        <row r="405">
          <cell r="H405" t="str">
            <v>4S6018</v>
          </cell>
          <cell r="I405" t="str">
            <v>NAP-SSH</v>
          </cell>
          <cell r="J405">
            <v>45765</v>
          </cell>
          <cell r="K405">
            <v>1</v>
          </cell>
          <cell r="L405">
            <v>1</v>
          </cell>
          <cell r="P405">
            <v>339.04</v>
          </cell>
        </row>
        <row r="406">
          <cell r="H406" t="str">
            <v>4S6018</v>
          </cell>
          <cell r="I406" t="str">
            <v>NAP-SSH</v>
          </cell>
          <cell r="J406">
            <v>45765</v>
          </cell>
          <cell r="K406">
            <v>1</v>
          </cell>
          <cell r="L406">
            <v>1</v>
          </cell>
          <cell r="P406">
            <v>339.04</v>
          </cell>
        </row>
        <row r="407">
          <cell r="H407" t="str">
            <v>4S6018</v>
          </cell>
          <cell r="I407" t="str">
            <v>NAP-SSH</v>
          </cell>
          <cell r="J407">
            <v>45765</v>
          </cell>
          <cell r="K407">
            <v>60</v>
          </cell>
          <cell r="L407">
            <v>60</v>
          </cell>
          <cell r="P407">
            <v>15600</v>
          </cell>
        </row>
        <row r="408">
          <cell r="H408" t="str">
            <v>4S6018</v>
          </cell>
          <cell r="I408" t="str">
            <v>NAP-SSH</v>
          </cell>
          <cell r="J408">
            <v>45772</v>
          </cell>
          <cell r="K408">
            <v>30</v>
          </cell>
          <cell r="L408">
            <v>30</v>
          </cell>
          <cell r="P408">
            <v>7200</v>
          </cell>
        </row>
        <row r="409">
          <cell r="H409" t="str">
            <v>4S6017</v>
          </cell>
          <cell r="I409" t="str">
            <v>SSH-NAP</v>
          </cell>
          <cell r="J409">
            <v>45772</v>
          </cell>
          <cell r="K409">
            <v>60</v>
          </cell>
          <cell r="L409">
            <v>60</v>
          </cell>
          <cell r="P409">
            <v>15600</v>
          </cell>
        </row>
        <row r="410">
          <cell r="H410" t="str">
            <v>4S6017</v>
          </cell>
          <cell r="I410" t="str">
            <v>SSH-NAP</v>
          </cell>
          <cell r="J410">
            <v>45779</v>
          </cell>
          <cell r="K410">
            <v>30</v>
          </cell>
          <cell r="L410">
            <v>30</v>
          </cell>
          <cell r="P410">
            <v>7200</v>
          </cell>
        </row>
        <row r="411">
          <cell r="H411" t="str">
            <v>SE5448</v>
          </cell>
          <cell r="I411" t="str">
            <v>CAG-SSH</v>
          </cell>
          <cell r="J411">
            <v>45765</v>
          </cell>
          <cell r="K411">
            <v>80</v>
          </cell>
          <cell r="L411">
            <v>80</v>
          </cell>
          <cell r="P411">
            <v>22400</v>
          </cell>
        </row>
        <row r="412">
          <cell r="H412" t="str">
            <v>SE5448</v>
          </cell>
          <cell r="I412" t="str">
            <v>CAG-SSH</v>
          </cell>
          <cell r="J412">
            <v>45772</v>
          </cell>
          <cell r="K412">
            <v>80</v>
          </cell>
          <cell r="L412">
            <v>80</v>
          </cell>
          <cell r="P412">
            <v>22400</v>
          </cell>
        </row>
        <row r="413">
          <cell r="H413" t="str">
            <v>SE5446</v>
          </cell>
          <cell r="I413" t="str">
            <v>SSH-CAG</v>
          </cell>
          <cell r="J413">
            <v>45772</v>
          </cell>
          <cell r="K413">
            <v>80</v>
          </cell>
          <cell r="L413">
            <v>80</v>
          </cell>
          <cell r="P413">
            <v>22400</v>
          </cell>
        </row>
        <row r="414">
          <cell r="H414" t="str">
            <v>SE5446</v>
          </cell>
          <cell r="I414" t="str">
            <v>SSH-CAG</v>
          </cell>
          <cell r="J414">
            <v>45779</v>
          </cell>
          <cell r="K414">
            <v>80</v>
          </cell>
          <cell r="L414">
            <v>80</v>
          </cell>
          <cell r="P414">
            <v>22400</v>
          </cell>
        </row>
        <row r="415">
          <cell r="H415" t="str">
            <v>4S6003</v>
          </cell>
          <cell r="I415" t="str">
            <v>SSH-BRI</v>
          </cell>
          <cell r="J415">
            <v>45773</v>
          </cell>
          <cell r="K415">
            <v>3</v>
          </cell>
          <cell r="L415">
            <v>3</v>
          </cell>
          <cell r="P415">
            <v>855</v>
          </cell>
        </row>
        <row r="416">
          <cell r="H416" t="str">
            <v>W42987</v>
          </cell>
          <cell r="I416" t="str">
            <v>VIE-JED</v>
          </cell>
          <cell r="J416">
            <v>45717</v>
          </cell>
          <cell r="K416">
            <v>-1</v>
          </cell>
          <cell r="L416">
            <v>-1</v>
          </cell>
          <cell r="P416">
            <v>-200</v>
          </cell>
        </row>
        <row r="417">
          <cell r="H417" t="str">
            <v>W42987</v>
          </cell>
          <cell r="I417" t="str">
            <v>VIE-JED</v>
          </cell>
          <cell r="J417">
            <v>45738</v>
          </cell>
          <cell r="K417">
            <v>-3</v>
          </cell>
          <cell r="L417">
            <v>-3</v>
          </cell>
          <cell r="P417">
            <v>-600</v>
          </cell>
        </row>
        <row r="418">
          <cell r="H418" t="str">
            <v>W42988</v>
          </cell>
          <cell r="I418" t="str">
            <v>JED-VIE</v>
          </cell>
          <cell r="J418">
            <v>45724</v>
          </cell>
          <cell r="K418">
            <v>-1</v>
          </cell>
          <cell r="L418">
            <v>-1</v>
          </cell>
          <cell r="P418">
            <v>-200</v>
          </cell>
        </row>
        <row r="419">
          <cell r="H419" t="str">
            <v>W42988</v>
          </cell>
          <cell r="I419" t="str">
            <v>JED-VIE</v>
          </cell>
          <cell r="J419">
            <v>45745</v>
          </cell>
          <cell r="K419">
            <v>-3</v>
          </cell>
          <cell r="L419">
            <v>-3</v>
          </cell>
          <cell r="P419">
            <v>-600</v>
          </cell>
        </row>
        <row r="420">
          <cell r="H420" t="str">
            <v>4S6005</v>
          </cell>
          <cell r="I420" t="str">
            <v>SSH-MXP</v>
          </cell>
          <cell r="J420">
            <v>45772</v>
          </cell>
          <cell r="K420">
            <v>1</v>
          </cell>
          <cell r="L420">
            <v>1</v>
          </cell>
          <cell r="P420">
            <v>374.70000000000005</v>
          </cell>
        </row>
        <row r="421">
          <cell r="H421" t="str">
            <v>4S6005</v>
          </cell>
          <cell r="I421" t="str">
            <v>SSH-MXP</v>
          </cell>
          <cell r="J421">
            <v>45772</v>
          </cell>
          <cell r="K421">
            <v>1</v>
          </cell>
          <cell r="L421">
            <v>1</v>
          </cell>
          <cell r="P421">
            <v>374.70000000000005</v>
          </cell>
        </row>
        <row r="422">
          <cell r="H422" t="str">
            <v>4S6005</v>
          </cell>
          <cell r="I422" t="str">
            <v>SSH-MXP</v>
          </cell>
          <cell r="J422">
            <v>45772</v>
          </cell>
          <cell r="K422">
            <v>1</v>
          </cell>
          <cell r="L422">
            <v>1</v>
          </cell>
          <cell r="P422">
            <v>469.08000000000004</v>
          </cell>
        </row>
        <row r="423">
          <cell r="H423" t="str">
            <v>4S6005</v>
          </cell>
          <cell r="I423" t="str">
            <v>SSH-MXP</v>
          </cell>
          <cell r="J423">
            <v>45772</v>
          </cell>
          <cell r="K423">
            <v>1</v>
          </cell>
          <cell r="L423">
            <v>1</v>
          </cell>
          <cell r="P423">
            <v>469.08000000000004</v>
          </cell>
        </row>
        <row r="424">
          <cell r="H424" t="str">
            <v>4S6004</v>
          </cell>
          <cell r="I424" t="str">
            <v>BRI-SSH</v>
          </cell>
          <cell r="J424">
            <v>45766</v>
          </cell>
          <cell r="K424">
            <v>4</v>
          </cell>
          <cell r="L424">
            <v>4</v>
          </cell>
          <cell r="P424">
            <v>1092</v>
          </cell>
        </row>
        <row r="425">
          <cell r="H425" t="str">
            <v>4S6003</v>
          </cell>
          <cell r="I425" t="str">
            <v>SSH-BRI</v>
          </cell>
          <cell r="J425">
            <v>45773</v>
          </cell>
          <cell r="K425">
            <v>4</v>
          </cell>
          <cell r="L425">
            <v>4</v>
          </cell>
          <cell r="P425">
            <v>1092</v>
          </cell>
        </row>
        <row r="426">
          <cell r="H426" t="str">
            <v>4S6018</v>
          </cell>
          <cell r="I426" t="str">
            <v>NAP-SSH</v>
          </cell>
          <cell r="J426">
            <v>45765</v>
          </cell>
          <cell r="K426">
            <v>1</v>
          </cell>
          <cell r="L426">
            <v>1</v>
          </cell>
          <cell r="P426">
            <v>339.04</v>
          </cell>
        </row>
        <row r="427">
          <cell r="H427" t="str">
            <v>4S6017</v>
          </cell>
          <cell r="I427" t="str">
            <v>SSH-NAP</v>
          </cell>
          <cell r="J427">
            <v>45772</v>
          </cell>
          <cell r="K427">
            <v>1</v>
          </cell>
          <cell r="L427">
            <v>1</v>
          </cell>
          <cell r="P427">
            <v>353.92</v>
          </cell>
        </row>
        <row r="428">
          <cell r="H428" t="str">
            <v>4S6018</v>
          </cell>
          <cell r="I428" t="str">
            <v>NAP-SSH</v>
          </cell>
          <cell r="J428">
            <v>45765</v>
          </cell>
          <cell r="K428">
            <v>1</v>
          </cell>
          <cell r="L428">
            <v>1</v>
          </cell>
          <cell r="P428">
            <v>339.04</v>
          </cell>
        </row>
        <row r="429">
          <cell r="H429" t="str">
            <v>4S6017</v>
          </cell>
          <cell r="I429" t="str">
            <v>SSH-NAP</v>
          </cell>
          <cell r="J429">
            <v>45772</v>
          </cell>
          <cell r="K429">
            <v>1</v>
          </cell>
          <cell r="L429">
            <v>1</v>
          </cell>
          <cell r="P429">
            <v>353.92</v>
          </cell>
        </row>
        <row r="430">
          <cell r="H430" t="str">
            <v>4S6018</v>
          </cell>
          <cell r="I430" t="str">
            <v>NAP-SSH</v>
          </cell>
          <cell r="J430">
            <v>45765</v>
          </cell>
          <cell r="K430">
            <v>1</v>
          </cell>
          <cell r="L430">
            <v>1</v>
          </cell>
          <cell r="P430">
            <v>270.28999999999996</v>
          </cell>
        </row>
        <row r="431">
          <cell r="H431" t="str">
            <v>4S6017</v>
          </cell>
          <cell r="I431" t="str">
            <v>SSH-NAP</v>
          </cell>
          <cell r="J431">
            <v>45772</v>
          </cell>
          <cell r="K431">
            <v>1</v>
          </cell>
          <cell r="L431">
            <v>1</v>
          </cell>
          <cell r="P431">
            <v>285.17</v>
          </cell>
        </row>
        <row r="432">
          <cell r="H432" t="str">
            <v>4S6018</v>
          </cell>
          <cell r="I432" t="str">
            <v>NAP-SSH</v>
          </cell>
          <cell r="J432">
            <v>45765</v>
          </cell>
          <cell r="K432">
            <v>1</v>
          </cell>
          <cell r="L432">
            <v>1</v>
          </cell>
          <cell r="P432">
            <v>270.28999999999996</v>
          </cell>
        </row>
        <row r="433">
          <cell r="H433" t="str">
            <v>4S6017</v>
          </cell>
          <cell r="I433" t="str">
            <v>SSH-NAP</v>
          </cell>
          <cell r="J433">
            <v>45772</v>
          </cell>
          <cell r="K433">
            <v>1</v>
          </cell>
          <cell r="L433">
            <v>1</v>
          </cell>
          <cell r="P433">
            <v>285.17</v>
          </cell>
        </row>
        <row r="434">
          <cell r="H434" t="str">
            <v>4S6006</v>
          </cell>
          <cell r="I434" t="str">
            <v>MXP-SSH</v>
          </cell>
          <cell r="J434">
            <v>45765</v>
          </cell>
          <cell r="K434">
            <v>30</v>
          </cell>
          <cell r="L434">
            <v>30</v>
          </cell>
          <cell r="P434">
            <v>8925</v>
          </cell>
        </row>
        <row r="435">
          <cell r="H435" t="str">
            <v>4S6006</v>
          </cell>
          <cell r="I435" t="str">
            <v>MXP-SSH</v>
          </cell>
          <cell r="J435">
            <v>45772</v>
          </cell>
          <cell r="K435">
            <v>30</v>
          </cell>
          <cell r="L435">
            <v>30</v>
          </cell>
          <cell r="P435">
            <v>8925</v>
          </cell>
        </row>
        <row r="436">
          <cell r="H436" t="str">
            <v>4S6005</v>
          </cell>
          <cell r="I436" t="str">
            <v>SSH-MXP</v>
          </cell>
          <cell r="J436">
            <v>45772</v>
          </cell>
          <cell r="K436">
            <v>30</v>
          </cell>
          <cell r="L436">
            <v>30</v>
          </cell>
          <cell r="P436">
            <v>8925</v>
          </cell>
        </row>
        <row r="437">
          <cell r="H437" t="str">
            <v>4S6005</v>
          </cell>
          <cell r="I437" t="str">
            <v>SSH-MXP</v>
          </cell>
          <cell r="J437">
            <v>45779</v>
          </cell>
          <cell r="K437">
            <v>30</v>
          </cell>
          <cell r="L437">
            <v>30</v>
          </cell>
          <cell r="P437">
            <v>8925</v>
          </cell>
        </row>
        <row r="438">
          <cell r="H438" t="str">
            <v>4S6016</v>
          </cell>
          <cell r="I438" t="str">
            <v>VRN-SSH</v>
          </cell>
          <cell r="J438">
            <v>45766</v>
          </cell>
          <cell r="K438">
            <v>40</v>
          </cell>
          <cell r="L438">
            <v>40</v>
          </cell>
          <cell r="P438">
            <v>11600</v>
          </cell>
        </row>
        <row r="439">
          <cell r="H439" t="str">
            <v>4S6016</v>
          </cell>
          <cell r="I439" t="str">
            <v>VRN-SSH</v>
          </cell>
          <cell r="J439">
            <v>45773</v>
          </cell>
          <cell r="K439">
            <v>40</v>
          </cell>
          <cell r="L439">
            <v>40</v>
          </cell>
          <cell r="P439">
            <v>11600</v>
          </cell>
        </row>
        <row r="440">
          <cell r="H440" t="str">
            <v>4S6015</v>
          </cell>
          <cell r="I440" t="str">
            <v>SSH-VRN</v>
          </cell>
          <cell r="J440">
            <v>45773</v>
          </cell>
          <cell r="K440">
            <v>40</v>
          </cell>
          <cell r="L440">
            <v>40</v>
          </cell>
          <cell r="P440">
            <v>11600</v>
          </cell>
        </row>
        <row r="441">
          <cell r="H441" t="str">
            <v>4S6015</v>
          </cell>
          <cell r="I441" t="str">
            <v>SSH-VRN</v>
          </cell>
          <cell r="J441">
            <v>45780</v>
          </cell>
          <cell r="K441">
            <v>40</v>
          </cell>
          <cell r="L441">
            <v>40</v>
          </cell>
          <cell r="P441">
            <v>11600</v>
          </cell>
        </row>
        <row r="442">
          <cell r="H442" t="str">
            <v>4S6016</v>
          </cell>
          <cell r="I442" t="str">
            <v>VRN-SSH</v>
          </cell>
          <cell r="J442">
            <v>45766</v>
          </cell>
          <cell r="K442">
            <v>3</v>
          </cell>
          <cell r="L442">
            <v>3</v>
          </cell>
          <cell r="P442">
            <v>900</v>
          </cell>
        </row>
        <row r="443">
          <cell r="H443" t="str">
            <v>4S6005</v>
          </cell>
          <cell r="I443" t="str">
            <v>SSH-MXP</v>
          </cell>
          <cell r="J443">
            <v>45772</v>
          </cell>
          <cell r="K443">
            <v>4</v>
          </cell>
          <cell r="L443">
            <v>4</v>
          </cell>
          <cell r="P443">
            <v>1280</v>
          </cell>
        </row>
        <row r="444">
          <cell r="H444" t="str">
            <v>4S6016</v>
          </cell>
          <cell r="I444" t="str">
            <v>VRN-SSH</v>
          </cell>
          <cell r="J444">
            <v>45766</v>
          </cell>
          <cell r="K444">
            <v>3</v>
          </cell>
          <cell r="L444">
            <v>3</v>
          </cell>
          <cell r="P444">
            <v>900</v>
          </cell>
        </row>
        <row r="445">
          <cell r="H445" t="str">
            <v>4S6015</v>
          </cell>
          <cell r="I445" t="str">
            <v>SSH-VRN</v>
          </cell>
          <cell r="J445">
            <v>45773</v>
          </cell>
          <cell r="K445">
            <v>3</v>
          </cell>
          <cell r="L445">
            <v>3</v>
          </cell>
          <cell r="P445">
            <v>900</v>
          </cell>
        </row>
        <row r="446">
          <cell r="H446" t="str">
            <v>4S6006</v>
          </cell>
          <cell r="I446" t="str">
            <v>MXP-SSH</v>
          </cell>
          <cell r="J446">
            <v>45765</v>
          </cell>
          <cell r="K446">
            <v>2</v>
          </cell>
          <cell r="L446">
            <v>2</v>
          </cell>
          <cell r="P446">
            <v>650</v>
          </cell>
        </row>
        <row r="447">
          <cell r="H447" t="str">
            <v>4S6005</v>
          </cell>
          <cell r="I447" t="str">
            <v>SSH-MXP</v>
          </cell>
          <cell r="J447">
            <v>45772</v>
          </cell>
          <cell r="K447">
            <v>6</v>
          </cell>
          <cell r="L447">
            <v>6</v>
          </cell>
          <cell r="P447">
            <v>1950</v>
          </cell>
        </row>
        <row r="448">
          <cell r="H448" t="str">
            <v>4S6018</v>
          </cell>
          <cell r="I448" t="str">
            <v>NAP-SSH</v>
          </cell>
          <cell r="J448">
            <v>45765</v>
          </cell>
          <cell r="K448">
            <v>1</v>
          </cell>
          <cell r="L448">
            <v>1</v>
          </cell>
          <cell r="P448">
            <v>294.04000000000002</v>
          </cell>
        </row>
        <row r="449">
          <cell r="H449" t="str">
            <v>4S6017</v>
          </cell>
          <cell r="I449" t="str">
            <v>SSH-NAP</v>
          </cell>
          <cell r="J449">
            <v>45772</v>
          </cell>
          <cell r="K449">
            <v>1</v>
          </cell>
          <cell r="L449">
            <v>1</v>
          </cell>
          <cell r="P449">
            <v>298.92</v>
          </cell>
        </row>
        <row r="450">
          <cell r="H450" t="str">
            <v>4S6018</v>
          </cell>
          <cell r="I450" t="str">
            <v>NAP-SSH</v>
          </cell>
          <cell r="J450">
            <v>45765</v>
          </cell>
          <cell r="K450">
            <v>1</v>
          </cell>
          <cell r="L450">
            <v>1</v>
          </cell>
          <cell r="P450">
            <v>294.04000000000002</v>
          </cell>
        </row>
        <row r="451">
          <cell r="H451" t="str">
            <v>4S6017</v>
          </cell>
          <cell r="I451" t="str">
            <v>SSH-NAP</v>
          </cell>
          <cell r="J451">
            <v>45772</v>
          </cell>
          <cell r="K451">
            <v>1</v>
          </cell>
          <cell r="L451">
            <v>1</v>
          </cell>
          <cell r="P451">
            <v>298.92</v>
          </cell>
        </row>
        <row r="452">
          <cell r="H452" t="str">
            <v>4S6018</v>
          </cell>
          <cell r="I452" t="str">
            <v>NAP-SSH</v>
          </cell>
          <cell r="J452">
            <v>45772</v>
          </cell>
          <cell r="K452">
            <v>10</v>
          </cell>
          <cell r="L452">
            <v>10</v>
          </cell>
          <cell r="P452">
            <v>2450</v>
          </cell>
        </row>
        <row r="453">
          <cell r="H453" t="str">
            <v>4S6017</v>
          </cell>
          <cell r="I453" t="str">
            <v>SSH-NAP</v>
          </cell>
          <cell r="J453">
            <v>45779</v>
          </cell>
          <cell r="K453">
            <v>10</v>
          </cell>
          <cell r="L453">
            <v>10</v>
          </cell>
          <cell r="P453">
            <v>2450</v>
          </cell>
        </row>
        <row r="454">
          <cell r="H454" t="str">
            <v>4S6015</v>
          </cell>
          <cell r="I454" t="str">
            <v>SSH-VRN</v>
          </cell>
          <cell r="J454">
            <v>45773</v>
          </cell>
          <cell r="K454">
            <v>1</v>
          </cell>
          <cell r="L454">
            <v>1</v>
          </cell>
          <cell r="P454">
            <v>347.43</v>
          </cell>
        </row>
        <row r="455">
          <cell r="H455" t="str">
            <v>4S6015</v>
          </cell>
          <cell r="I455" t="str">
            <v>SSH-VRN</v>
          </cell>
          <cell r="J455">
            <v>45773</v>
          </cell>
          <cell r="K455">
            <v>1</v>
          </cell>
          <cell r="L455">
            <v>1</v>
          </cell>
          <cell r="P455">
            <v>279.93</v>
          </cell>
        </row>
        <row r="456">
          <cell r="H456" t="str">
            <v>4S6015</v>
          </cell>
          <cell r="I456" t="str">
            <v>SSH-VRN</v>
          </cell>
          <cell r="J456">
            <v>45773</v>
          </cell>
          <cell r="K456">
            <v>1</v>
          </cell>
          <cell r="L456">
            <v>1</v>
          </cell>
          <cell r="P456">
            <v>347.43</v>
          </cell>
        </row>
        <row r="457">
          <cell r="H457" t="str">
            <v>UJ1121</v>
          </cell>
          <cell r="I457" t="str">
            <v>NAP-SSH</v>
          </cell>
          <cell r="J457">
            <v>45865</v>
          </cell>
          <cell r="K457">
            <v>30</v>
          </cell>
          <cell r="L457">
            <v>30</v>
          </cell>
          <cell r="P457">
            <v>6750</v>
          </cell>
        </row>
        <row r="458">
          <cell r="H458" t="str">
            <v>UJ1121</v>
          </cell>
          <cell r="I458" t="str">
            <v>NAP-SSH</v>
          </cell>
          <cell r="J458">
            <v>45872</v>
          </cell>
          <cell r="K458">
            <v>30</v>
          </cell>
          <cell r="L458">
            <v>30</v>
          </cell>
          <cell r="P458">
            <v>6750</v>
          </cell>
        </row>
        <row r="459">
          <cell r="H459" t="str">
            <v>UJ1121</v>
          </cell>
          <cell r="I459" t="str">
            <v>NAP-SSH</v>
          </cell>
          <cell r="J459">
            <v>45879</v>
          </cell>
          <cell r="K459">
            <v>30</v>
          </cell>
          <cell r="L459">
            <v>30</v>
          </cell>
          <cell r="P459">
            <v>6750</v>
          </cell>
        </row>
        <row r="460">
          <cell r="H460" t="str">
            <v>UJ1121</v>
          </cell>
          <cell r="I460" t="str">
            <v>NAP-SSH</v>
          </cell>
          <cell r="J460">
            <v>45886</v>
          </cell>
          <cell r="K460">
            <v>30</v>
          </cell>
          <cell r="L460">
            <v>30</v>
          </cell>
          <cell r="P460">
            <v>6750</v>
          </cell>
        </row>
        <row r="461">
          <cell r="H461" t="str">
            <v>UJ1121</v>
          </cell>
          <cell r="I461" t="str">
            <v>NAP-SSH</v>
          </cell>
          <cell r="J461">
            <v>45893</v>
          </cell>
          <cell r="K461">
            <v>30</v>
          </cell>
          <cell r="L461">
            <v>30</v>
          </cell>
          <cell r="P461">
            <v>6750</v>
          </cell>
        </row>
        <row r="462">
          <cell r="H462" t="str">
            <v>UJ1121</v>
          </cell>
          <cell r="I462" t="str">
            <v>NAP-SSH</v>
          </cell>
          <cell r="J462">
            <v>45900</v>
          </cell>
          <cell r="K462">
            <v>30</v>
          </cell>
          <cell r="L462">
            <v>30</v>
          </cell>
          <cell r="P462">
            <v>6750</v>
          </cell>
        </row>
        <row r="463">
          <cell r="H463" t="str">
            <v>UJ1120</v>
          </cell>
          <cell r="I463" t="str">
            <v>SSH-NAP</v>
          </cell>
          <cell r="J463">
            <v>45872</v>
          </cell>
          <cell r="K463">
            <v>30</v>
          </cell>
          <cell r="L463">
            <v>30</v>
          </cell>
          <cell r="P463">
            <v>6750</v>
          </cell>
        </row>
        <row r="464">
          <cell r="H464" t="str">
            <v>UJ1120</v>
          </cell>
          <cell r="I464" t="str">
            <v>SSH-NAP</v>
          </cell>
          <cell r="J464">
            <v>45879</v>
          </cell>
          <cell r="K464">
            <v>30</v>
          </cell>
          <cell r="L464">
            <v>30</v>
          </cell>
          <cell r="P464">
            <v>6750</v>
          </cell>
        </row>
        <row r="465">
          <cell r="H465" t="str">
            <v>UJ1120</v>
          </cell>
          <cell r="I465" t="str">
            <v>SSH-NAP</v>
          </cell>
          <cell r="J465">
            <v>45886</v>
          </cell>
          <cell r="K465">
            <v>30</v>
          </cell>
          <cell r="L465">
            <v>30</v>
          </cell>
          <cell r="P465">
            <v>6750</v>
          </cell>
        </row>
        <row r="466">
          <cell r="H466" t="str">
            <v>UJ1120</v>
          </cell>
          <cell r="I466" t="str">
            <v>SSH-NAP</v>
          </cell>
          <cell r="J466">
            <v>45893</v>
          </cell>
          <cell r="K466">
            <v>30</v>
          </cell>
          <cell r="L466">
            <v>30</v>
          </cell>
          <cell r="P466">
            <v>6750</v>
          </cell>
        </row>
        <row r="467">
          <cell r="H467" t="str">
            <v>UJ1120</v>
          </cell>
          <cell r="I467" t="str">
            <v>SSH-NAP</v>
          </cell>
          <cell r="J467">
            <v>45900</v>
          </cell>
          <cell r="K467">
            <v>30</v>
          </cell>
          <cell r="L467">
            <v>30</v>
          </cell>
          <cell r="P467">
            <v>6750</v>
          </cell>
        </row>
        <row r="468">
          <cell r="H468" t="str">
            <v>UJ1120</v>
          </cell>
          <cell r="I468" t="str">
            <v>SSH-NAP</v>
          </cell>
          <cell r="J468">
            <v>45907</v>
          </cell>
          <cell r="K468">
            <v>30</v>
          </cell>
          <cell r="L468">
            <v>30</v>
          </cell>
          <cell r="P468">
            <v>6750</v>
          </cell>
        </row>
        <row r="469">
          <cell r="H469" t="str">
            <v>4S6018</v>
          </cell>
          <cell r="I469" t="str">
            <v>NAP-SSH</v>
          </cell>
          <cell r="J469">
            <v>45765</v>
          </cell>
          <cell r="K469">
            <v>1</v>
          </cell>
          <cell r="L469">
            <v>1</v>
          </cell>
          <cell r="P469">
            <v>344.04</v>
          </cell>
        </row>
        <row r="470">
          <cell r="H470" t="str">
            <v>4S6017</v>
          </cell>
          <cell r="I470" t="str">
            <v>SSH-NAP</v>
          </cell>
          <cell r="J470">
            <v>45772</v>
          </cell>
          <cell r="K470">
            <v>1</v>
          </cell>
          <cell r="L470">
            <v>1</v>
          </cell>
          <cell r="P470">
            <v>348.92</v>
          </cell>
        </row>
        <row r="471">
          <cell r="H471" t="str">
            <v>4S6018</v>
          </cell>
          <cell r="I471" t="str">
            <v>NAP-SSH</v>
          </cell>
          <cell r="J471">
            <v>45765</v>
          </cell>
          <cell r="K471">
            <v>1</v>
          </cell>
          <cell r="L471">
            <v>1</v>
          </cell>
          <cell r="P471">
            <v>344.04</v>
          </cell>
        </row>
        <row r="472">
          <cell r="H472" t="str">
            <v>4S6017</v>
          </cell>
          <cell r="I472" t="str">
            <v>SSH-NAP</v>
          </cell>
          <cell r="J472">
            <v>45772</v>
          </cell>
          <cell r="K472">
            <v>1</v>
          </cell>
          <cell r="L472">
            <v>1</v>
          </cell>
          <cell r="P472">
            <v>348.92</v>
          </cell>
        </row>
        <row r="473">
          <cell r="H473" t="str">
            <v>4S6018</v>
          </cell>
          <cell r="I473" t="str">
            <v>NAP-SSH</v>
          </cell>
          <cell r="J473">
            <v>45765</v>
          </cell>
          <cell r="K473">
            <v>1</v>
          </cell>
          <cell r="L473">
            <v>1</v>
          </cell>
          <cell r="P473">
            <v>344.04</v>
          </cell>
        </row>
        <row r="474">
          <cell r="H474" t="str">
            <v>4S6017</v>
          </cell>
          <cell r="I474" t="str">
            <v>SSH-NAP</v>
          </cell>
          <cell r="J474">
            <v>45772</v>
          </cell>
          <cell r="K474">
            <v>1</v>
          </cell>
          <cell r="L474">
            <v>1</v>
          </cell>
          <cell r="P474">
            <v>348.92</v>
          </cell>
        </row>
        <row r="475">
          <cell r="H475" t="str">
            <v>4S6018</v>
          </cell>
          <cell r="I475" t="str">
            <v>NAP-SSH</v>
          </cell>
          <cell r="J475">
            <v>45765</v>
          </cell>
          <cell r="K475">
            <v>1</v>
          </cell>
          <cell r="L475">
            <v>1</v>
          </cell>
          <cell r="P475">
            <v>344.04</v>
          </cell>
        </row>
        <row r="476">
          <cell r="H476" t="str">
            <v>4S6017</v>
          </cell>
          <cell r="I476" t="str">
            <v>SSH-NAP</v>
          </cell>
          <cell r="J476">
            <v>45772</v>
          </cell>
          <cell r="K476">
            <v>1</v>
          </cell>
          <cell r="L476">
            <v>1</v>
          </cell>
          <cell r="P476">
            <v>348.92</v>
          </cell>
        </row>
        <row r="477">
          <cell r="H477" t="str">
            <v>4S6018</v>
          </cell>
          <cell r="I477" t="str">
            <v>NAP-SSH</v>
          </cell>
          <cell r="J477">
            <v>45765</v>
          </cell>
          <cell r="K477">
            <v>1</v>
          </cell>
          <cell r="L477">
            <v>1</v>
          </cell>
          <cell r="P477">
            <v>344.04</v>
          </cell>
        </row>
        <row r="478">
          <cell r="H478" t="str">
            <v>4S6017</v>
          </cell>
          <cell r="I478" t="str">
            <v>SSH-NAP</v>
          </cell>
          <cell r="J478">
            <v>45772</v>
          </cell>
          <cell r="K478">
            <v>1</v>
          </cell>
          <cell r="L478">
            <v>1</v>
          </cell>
          <cell r="P478">
            <v>348.92</v>
          </cell>
        </row>
        <row r="479">
          <cell r="H479" t="str">
            <v>4S6005</v>
          </cell>
          <cell r="I479" t="str">
            <v>SSH-MXP</v>
          </cell>
          <cell r="J479">
            <v>45772</v>
          </cell>
          <cell r="K479">
            <v>1</v>
          </cell>
          <cell r="L479">
            <v>1</v>
          </cell>
          <cell r="P479">
            <v>398.99</v>
          </cell>
        </row>
        <row r="480">
          <cell r="H480" t="str">
            <v>4S6005</v>
          </cell>
          <cell r="I480" t="str">
            <v>SSH-MXP</v>
          </cell>
          <cell r="J480">
            <v>45772</v>
          </cell>
          <cell r="K480">
            <v>1</v>
          </cell>
          <cell r="L480">
            <v>1</v>
          </cell>
          <cell r="P480">
            <v>398.99</v>
          </cell>
        </row>
        <row r="481">
          <cell r="H481" t="str">
            <v>4S6005</v>
          </cell>
          <cell r="I481" t="str">
            <v>SSH-MXP</v>
          </cell>
          <cell r="J481">
            <v>45772</v>
          </cell>
          <cell r="K481">
            <v>1</v>
          </cell>
          <cell r="L481">
            <v>1</v>
          </cell>
          <cell r="P481">
            <v>398.99</v>
          </cell>
        </row>
        <row r="482">
          <cell r="H482" t="str">
            <v>4S6018</v>
          </cell>
          <cell r="I482" t="str">
            <v>NAP-SSH</v>
          </cell>
          <cell r="J482">
            <v>45765</v>
          </cell>
          <cell r="K482">
            <v>1</v>
          </cell>
          <cell r="L482">
            <v>1</v>
          </cell>
          <cell r="P482">
            <v>344.04</v>
          </cell>
        </row>
        <row r="483">
          <cell r="H483" t="str">
            <v>4S6017</v>
          </cell>
          <cell r="I483" t="str">
            <v>SSH-NAP</v>
          </cell>
          <cell r="J483">
            <v>45772</v>
          </cell>
          <cell r="K483">
            <v>1</v>
          </cell>
          <cell r="L483">
            <v>1</v>
          </cell>
          <cell r="P483">
            <v>348.92</v>
          </cell>
        </row>
        <row r="484">
          <cell r="H484" t="str">
            <v>4S6006</v>
          </cell>
          <cell r="I484" t="str">
            <v>MXP-SSH</v>
          </cell>
          <cell r="J484">
            <v>45765</v>
          </cell>
          <cell r="K484">
            <v>3</v>
          </cell>
          <cell r="L484">
            <v>3</v>
          </cell>
          <cell r="P484">
            <v>1132.5</v>
          </cell>
        </row>
        <row r="485">
          <cell r="H485" t="str">
            <v>4S6005</v>
          </cell>
          <cell r="I485" t="str">
            <v>SSH-MXP</v>
          </cell>
          <cell r="J485">
            <v>45772</v>
          </cell>
          <cell r="K485">
            <v>3</v>
          </cell>
          <cell r="L485">
            <v>3</v>
          </cell>
          <cell r="P485">
            <v>1132.5</v>
          </cell>
        </row>
        <row r="486">
          <cell r="H486" t="str">
            <v>4S6004</v>
          </cell>
          <cell r="I486" t="str">
            <v>BRI-SSH</v>
          </cell>
          <cell r="J486">
            <v>45766</v>
          </cell>
          <cell r="K486">
            <v>3</v>
          </cell>
          <cell r="L486">
            <v>3</v>
          </cell>
          <cell r="P486">
            <v>855</v>
          </cell>
        </row>
        <row r="487">
          <cell r="H487" t="str">
            <v>4S6017</v>
          </cell>
          <cell r="I487" t="str">
            <v>SSH-NAP</v>
          </cell>
          <cell r="J487">
            <v>45779</v>
          </cell>
          <cell r="K487">
            <v>4</v>
          </cell>
          <cell r="L487">
            <v>4</v>
          </cell>
          <cell r="P487">
            <v>1100</v>
          </cell>
        </row>
        <row r="488">
          <cell r="H488" t="str">
            <v>4S6017</v>
          </cell>
          <cell r="I488" t="str">
            <v>SSH-NAP</v>
          </cell>
          <cell r="J488">
            <v>45779</v>
          </cell>
          <cell r="K488">
            <v>4</v>
          </cell>
          <cell r="L488">
            <v>4</v>
          </cell>
          <cell r="P488">
            <v>1100</v>
          </cell>
        </row>
        <row r="489">
          <cell r="H489" t="str">
            <v>4S6006</v>
          </cell>
          <cell r="I489" t="str">
            <v>MXP-SSH</v>
          </cell>
          <cell r="J489">
            <v>45765</v>
          </cell>
          <cell r="K489">
            <v>2</v>
          </cell>
          <cell r="L489">
            <v>2</v>
          </cell>
          <cell r="P489">
            <v>650</v>
          </cell>
        </row>
        <row r="490">
          <cell r="H490" t="str">
            <v>4S6004</v>
          </cell>
          <cell r="I490" t="str">
            <v>BRI-SSH</v>
          </cell>
          <cell r="J490">
            <v>45857</v>
          </cell>
          <cell r="K490">
            <v>30</v>
          </cell>
          <cell r="L490">
            <v>30</v>
          </cell>
          <cell r="P490">
            <v>5700</v>
          </cell>
        </row>
        <row r="491">
          <cell r="H491" t="str">
            <v>4S6004</v>
          </cell>
          <cell r="I491" t="str">
            <v>BRI-SSH</v>
          </cell>
          <cell r="J491">
            <v>45864</v>
          </cell>
          <cell r="K491">
            <v>30</v>
          </cell>
          <cell r="L491">
            <v>30</v>
          </cell>
          <cell r="P491">
            <v>5700</v>
          </cell>
        </row>
        <row r="492">
          <cell r="H492" t="str">
            <v>4S6004</v>
          </cell>
          <cell r="I492" t="str">
            <v>BRI-SSH</v>
          </cell>
          <cell r="J492">
            <v>45871</v>
          </cell>
          <cell r="K492">
            <v>40</v>
          </cell>
          <cell r="L492">
            <v>40</v>
          </cell>
          <cell r="P492">
            <v>8800</v>
          </cell>
        </row>
        <row r="493">
          <cell r="H493" t="str">
            <v>4S6004</v>
          </cell>
          <cell r="I493" t="str">
            <v>BRI-SSH</v>
          </cell>
          <cell r="J493">
            <v>45878</v>
          </cell>
          <cell r="K493">
            <v>40</v>
          </cell>
          <cell r="L493">
            <v>40</v>
          </cell>
          <cell r="P493">
            <v>8800</v>
          </cell>
        </row>
        <row r="494">
          <cell r="H494" t="str">
            <v>4S6004</v>
          </cell>
          <cell r="I494" t="str">
            <v>BRI-SSH</v>
          </cell>
          <cell r="J494">
            <v>45885</v>
          </cell>
          <cell r="K494">
            <v>40</v>
          </cell>
          <cell r="L494">
            <v>40</v>
          </cell>
          <cell r="P494">
            <v>8800</v>
          </cell>
        </row>
        <row r="495">
          <cell r="H495" t="str">
            <v>4S6004</v>
          </cell>
          <cell r="I495" t="str">
            <v>BRI-SSH</v>
          </cell>
          <cell r="J495">
            <v>45892</v>
          </cell>
          <cell r="K495">
            <v>40</v>
          </cell>
          <cell r="L495">
            <v>40</v>
          </cell>
          <cell r="P495">
            <v>8800</v>
          </cell>
        </row>
        <row r="496">
          <cell r="H496" t="str">
            <v>4S6004</v>
          </cell>
          <cell r="I496" t="str">
            <v>BRI-SSH</v>
          </cell>
          <cell r="J496">
            <v>45899</v>
          </cell>
          <cell r="K496">
            <v>40</v>
          </cell>
          <cell r="L496">
            <v>40</v>
          </cell>
          <cell r="P496">
            <v>8800</v>
          </cell>
        </row>
        <row r="497">
          <cell r="H497" t="str">
            <v>4S6004</v>
          </cell>
          <cell r="I497" t="str">
            <v>BRI-SSH</v>
          </cell>
          <cell r="J497">
            <v>45906</v>
          </cell>
          <cell r="K497">
            <v>30</v>
          </cell>
          <cell r="L497">
            <v>30</v>
          </cell>
          <cell r="P497">
            <v>5700</v>
          </cell>
        </row>
        <row r="498">
          <cell r="H498" t="str">
            <v>4S6004</v>
          </cell>
          <cell r="I498" t="str">
            <v>BRI-SSH</v>
          </cell>
          <cell r="J498">
            <v>45913</v>
          </cell>
          <cell r="K498">
            <v>30</v>
          </cell>
          <cell r="L498">
            <v>30</v>
          </cell>
          <cell r="P498">
            <v>5700</v>
          </cell>
        </row>
        <row r="499">
          <cell r="H499" t="str">
            <v>4S6003</v>
          </cell>
          <cell r="I499" t="str">
            <v>SSH-BRI</v>
          </cell>
          <cell r="J499">
            <v>45864</v>
          </cell>
          <cell r="K499">
            <v>30</v>
          </cell>
          <cell r="L499">
            <v>30</v>
          </cell>
          <cell r="P499">
            <v>5700</v>
          </cell>
        </row>
        <row r="500">
          <cell r="H500" t="str">
            <v>4S6003</v>
          </cell>
          <cell r="I500" t="str">
            <v>SSH-BRI</v>
          </cell>
          <cell r="J500">
            <v>45871</v>
          </cell>
          <cell r="K500">
            <v>30</v>
          </cell>
          <cell r="L500">
            <v>30</v>
          </cell>
          <cell r="P500">
            <v>5700</v>
          </cell>
        </row>
        <row r="501">
          <cell r="H501" t="str">
            <v>4S6003</v>
          </cell>
          <cell r="I501" t="str">
            <v>SSH-BRI</v>
          </cell>
          <cell r="J501">
            <v>45878</v>
          </cell>
          <cell r="K501">
            <v>40</v>
          </cell>
          <cell r="L501">
            <v>40</v>
          </cell>
          <cell r="P501">
            <v>8800</v>
          </cell>
        </row>
        <row r="502">
          <cell r="H502" t="str">
            <v>4S6003</v>
          </cell>
          <cell r="I502" t="str">
            <v>SSH-BRI</v>
          </cell>
          <cell r="J502">
            <v>45885</v>
          </cell>
          <cell r="K502">
            <v>40</v>
          </cell>
          <cell r="L502">
            <v>40</v>
          </cell>
          <cell r="P502">
            <v>8800</v>
          </cell>
        </row>
        <row r="503">
          <cell r="H503" t="str">
            <v>4S6003</v>
          </cell>
          <cell r="I503" t="str">
            <v>SSH-BRI</v>
          </cell>
          <cell r="J503">
            <v>45892</v>
          </cell>
          <cell r="K503">
            <v>40</v>
          </cell>
          <cell r="L503">
            <v>40</v>
          </cell>
          <cell r="P503">
            <v>8800</v>
          </cell>
        </row>
        <row r="504">
          <cell r="H504" t="str">
            <v>4S6003</v>
          </cell>
          <cell r="I504" t="str">
            <v>SSH-BRI</v>
          </cell>
          <cell r="J504">
            <v>45899</v>
          </cell>
          <cell r="K504">
            <v>40</v>
          </cell>
          <cell r="L504">
            <v>40</v>
          </cell>
          <cell r="P504">
            <v>8800</v>
          </cell>
        </row>
        <row r="505">
          <cell r="H505" t="str">
            <v>4S6003</v>
          </cell>
          <cell r="I505" t="str">
            <v>SSH-BRI</v>
          </cell>
          <cell r="J505">
            <v>45906</v>
          </cell>
          <cell r="K505">
            <v>40</v>
          </cell>
          <cell r="L505">
            <v>40</v>
          </cell>
          <cell r="P505">
            <v>8800</v>
          </cell>
        </row>
        <row r="506">
          <cell r="H506" t="str">
            <v>4S6003</v>
          </cell>
          <cell r="I506" t="str">
            <v>SSH-BRI</v>
          </cell>
          <cell r="J506">
            <v>45913</v>
          </cell>
          <cell r="K506">
            <v>30</v>
          </cell>
          <cell r="L506">
            <v>30</v>
          </cell>
          <cell r="P506">
            <v>5700</v>
          </cell>
        </row>
        <row r="507">
          <cell r="H507" t="str">
            <v>4S6003</v>
          </cell>
          <cell r="I507" t="str">
            <v>SSH-BRI</v>
          </cell>
          <cell r="J507">
            <v>45920</v>
          </cell>
          <cell r="K507">
            <v>30</v>
          </cell>
          <cell r="L507">
            <v>30</v>
          </cell>
          <cell r="P507">
            <v>5700</v>
          </cell>
        </row>
        <row r="508">
          <cell r="H508" t="str">
            <v>4S6018</v>
          </cell>
          <cell r="I508" t="str">
            <v>NAP-SSH</v>
          </cell>
          <cell r="J508">
            <v>45772</v>
          </cell>
          <cell r="K508">
            <v>1</v>
          </cell>
          <cell r="L508">
            <v>1</v>
          </cell>
          <cell r="P508">
            <v>238.24</v>
          </cell>
        </row>
        <row r="509">
          <cell r="H509" t="str">
            <v>4S6018</v>
          </cell>
          <cell r="I509" t="str">
            <v>NAP-SSH</v>
          </cell>
          <cell r="J509">
            <v>45772</v>
          </cell>
          <cell r="K509">
            <v>1</v>
          </cell>
          <cell r="L509">
            <v>1</v>
          </cell>
          <cell r="P509">
            <v>238.24</v>
          </cell>
        </row>
        <row r="510">
          <cell r="H510" t="str">
            <v>4S6018</v>
          </cell>
          <cell r="I510" t="str">
            <v>NAP-SSH</v>
          </cell>
          <cell r="J510">
            <v>45772</v>
          </cell>
          <cell r="K510">
            <v>1</v>
          </cell>
          <cell r="L510">
            <v>1</v>
          </cell>
          <cell r="P510">
            <v>297.83000000000004</v>
          </cell>
        </row>
        <row r="511">
          <cell r="H511" t="str">
            <v>4S6018</v>
          </cell>
          <cell r="I511" t="str">
            <v>NAP-SSH</v>
          </cell>
          <cell r="J511">
            <v>45772</v>
          </cell>
          <cell r="K511">
            <v>1</v>
          </cell>
          <cell r="L511">
            <v>1</v>
          </cell>
          <cell r="P511">
            <v>297.83000000000004</v>
          </cell>
        </row>
        <row r="512">
          <cell r="H512" t="str">
            <v>NE1129</v>
          </cell>
          <cell r="I512" t="str">
            <v>NAP-SSH</v>
          </cell>
          <cell r="J512">
            <v>45880</v>
          </cell>
          <cell r="K512">
            <v>4</v>
          </cell>
          <cell r="L512">
            <v>4</v>
          </cell>
          <cell r="P512">
            <v>900</v>
          </cell>
        </row>
        <row r="513">
          <cell r="H513" t="str">
            <v>NE1128</v>
          </cell>
          <cell r="I513" t="str">
            <v>SSH-NAP</v>
          </cell>
          <cell r="J513">
            <v>45894</v>
          </cell>
          <cell r="K513">
            <v>4</v>
          </cell>
          <cell r="L513">
            <v>4</v>
          </cell>
          <cell r="P513">
            <v>900</v>
          </cell>
        </row>
        <row r="514">
          <cell r="H514" t="str">
            <v>4S6015</v>
          </cell>
          <cell r="I514" t="str">
            <v>SSH-VRN</v>
          </cell>
          <cell r="J514">
            <v>45780</v>
          </cell>
          <cell r="K514">
            <v>2</v>
          </cell>
          <cell r="L514">
            <v>2</v>
          </cell>
          <cell r="P514">
            <v>630</v>
          </cell>
        </row>
        <row r="515">
          <cell r="H515" t="str">
            <v>4S6031</v>
          </cell>
          <cell r="I515" t="str">
            <v>SSH-NAP</v>
          </cell>
          <cell r="J515">
            <v>45781</v>
          </cell>
          <cell r="K515">
            <v>2</v>
          </cell>
          <cell r="L515">
            <v>2</v>
          </cell>
          <cell r="P515">
            <v>400</v>
          </cell>
        </row>
        <row r="516">
          <cell r="H516" t="str">
            <v>UJ6002</v>
          </cell>
          <cell r="I516" t="str">
            <v>VRN-SSH</v>
          </cell>
          <cell r="J516">
            <v>45864</v>
          </cell>
          <cell r="K516">
            <v>30</v>
          </cell>
          <cell r="L516">
            <v>30</v>
          </cell>
          <cell r="P516">
            <v>6900</v>
          </cell>
        </row>
        <row r="517">
          <cell r="H517" t="str">
            <v>UJ6002</v>
          </cell>
          <cell r="I517" t="str">
            <v>VRN-SSH</v>
          </cell>
          <cell r="J517">
            <v>45871</v>
          </cell>
          <cell r="K517">
            <v>40</v>
          </cell>
          <cell r="L517">
            <v>40</v>
          </cell>
          <cell r="P517">
            <v>10400</v>
          </cell>
        </row>
        <row r="518">
          <cell r="H518" t="str">
            <v>UJ6002</v>
          </cell>
          <cell r="I518" t="str">
            <v>VRN-SSH</v>
          </cell>
          <cell r="J518">
            <v>45878</v>
          </cell>
          <cell r="K518">
            <v>40</v>
          </cell>
          <cell r="L518">
            <v>40</v>
          </cell>
          <cell r="P518">
            <v>10400</v>
          </cell>
        </row>
        <row r="519">
          <cell r="H519" t="str">
            <v>UJ6002</v>
          </cell>
          <cell r="I519" t="str">
            <v>VRN-SSH</v>
          </cell>
          <cell r="J519">
            <v>45885</v>
          </cell>
          <cell r="K519">
            <v>0</v>
          </cell>
          <cell r="L519">
            <v>0</v>
          </cell>
          <cell r="P519">
            <v>0</v>
          </cell>
        </row>
        <row r="520">
          <cell r="H520" t="str">
            <v>UJ6002</v>
          </cell>
          <cell r="I520" t="str">
            <v>VRN-SSH</v>
          </cell>
          <cell r="J520">
            <v>45892</v>
          </cell>
          <cell r="K520">
            <v>0</v>
          </cell>
          <cell r="L520">
            <v>0</v>
          </cell>
          <cell r="P520">
            <v>0</v>
          </cell>
        </row>
        <row r="521">
          <cell r="H521" t="str">
            <v>UJ6002</v>
          </cell>
          <cell r="I521" t="str">
            <v>VRN-SSH</v>
          </cell>
          <cell r="J521">
            <v>45899</v>
          </cell>
          <cell r="K521">
            <v>0</v>
          </cell>
          <cell r="L521">
            <v>0</v>
          </cell>
          <cell r="P521">
            <v>0</v>
          </cell>
        </row>
        <row r="522">
          <cell r="H522" t="str">
            <v>UJ6001</v>
          </cell>
          <cell r="I522" t="str">
            <v>SSH-VRN</v>
          </cell>
          <cell r="J522">
            <v>45871</v>
          </cell>
          <cell r="K522">
            <v>30</v>
          </cell>
          <cell r="L522">
            <v>30</v>
          </cell>
          <cell r="P522">
            <v>6900</v>
          </cell>
        </row>
        <row r="523">
          <cell r="H523" t="str">
            <v>UJ6001</v>
          </cell>
          <cell r="I523" t="str">
            <v>SSH-VRN</v>
          </cell>
          <cell r="J523">
            <v>45878</v>
          </cell>
          <cell r="K523">
            <v>40</v>
          </cell>
          <cell r="L523">
            <v>40</v>
          </cell>
          <cell r="P523">
            <v>10400</v>
          </cell>
        </row>
        <row r="524">
          <cell r="H524" t="str">
            <v>UJ6001</v>
          </cell>
          <cell r="I524" t="str">
            <v>SSH-VRN</v>
          </cell>
          <cell r="J524">
            <v>45885</v>
          </cell>
          <cell r="K524">
            <v>40</v>
          </cell>
          <cell r="L524">
            <v>40</v>
          </cell>
          <cell r="P524">
            <v>10400</v>
          </cell>
        </row>
        <row r="525">
          <cell r="H525" t="str">
            <v>UJ6001</v>
          </cell>
          <cell r="I525" t="str">
            <v>SSH-VRN</v>
          </cell>
          <cell r="J525">
            <v>45892</v>
          </cell>
          <cell r="K525">
            <v>0</v>
          </cell>
          <cell r="L525">
            <v>0</v>
          </cell>
          <cell r="P525">
            <v>0</v>
          </cell>
        </row>
        <row r="526">
          <cell r="H526" t="str">
            <v>UJ6001</v>
          </cell>
          <cell r="I526" t="str">
            <v>SSH-VRN</v>
          </cell>
          <cell r="J526">
            <v>45899</v>
          </cell>
          <cell r="K526">
            <v>0</v>
          </cell>
          <cell r="L526">
            <v>0</v>
          </cell>
          <cell r="P526">
            <v>0</v>
          </cell>
        </row>
        <row r="527">
          <cell r="H527" t="str">
            <v>UJ6001</v>
          </cell>
          <cell r="I527" t="str">
            <v>SSH-VRN</v>
          </cell>
          <cell r="J527">
            <v>45906</v>
          </cell>
          <cell r="K527">
            <v>0</v>
          </cell>
          <cell r="L527">
            <v>0</v>
          </cell>
          <cell r="P527">
            <v>0</v>
          </cell>
        </row>
        <row r="528">
          <cell r="H528" t="str">
            <v>4S6003</v>
          </cell>
          <cell r="I528" t="str">
            <v>SSH-BRI</v>
          </cell>
          <cell r="J528">
            <v>45780</v>
          </cell>
          <cell r="K528">
            <v>1</v>
          </cell>
          <cell r="L528">
            <v>1</v>
          </cell>
          <cell r="P528">
            <v>359.03</v>
          </cell>
        </row>
        <row r="529">
          <cell r="H529" t="str">
            <v>4S6003</v>
          </cell>
          <cell r="I529" t="str">
            <v>SSH-BRI</v>
          </cell>
          <cell r="J529">
            <v>45780</v>
          </cell>
          <cell r="K529">
            <v>1</v>
          </cell>
          <cell r="L529">
            <v>1</v>
          </cell>
          <cell r="P529">
            <v>359.03</v>
          </cell>
        </row>
        <row r="530">
          <cell r="H530" t="str">
            <v>4S6006</v>
          </cell>
          <cell r="I530" t="str">
            <v>MXP-SSH</v>
          </cell>
          <cell r="J530">
            <v>45765</v>
          </cell>
          <cell r="K530">
            <v>2</v>
          </cell>
          <cell r="L530">
            <v>2</v>
          </cell>
          <cell r="P530">
            <v>650</v>
          </cell>
        </row>
        <row r="531">
          <cell r="H531" t="str">
            <v>4S6017</v>
          </cell>
          <cell r="I531" t="str">
            <v>SSH-NAP</v>
          </cell>
          <cell r="J531">
            <v>45772</v>
          </cell>
          <cell r="K531">
            <v>2</v>
          </cell>
          <cell r="L531">
            <v>2</v>
          </cell>
          <cell r="P531">
            <v>550</v>
          </cell>
        </row>
        <row r="532">
          <cell r="H532" t="str">
            <v>4S6006</v>
          </cell>
          <cell r="I532" t="str">
            <v>MXP-SSH</v>
          </cell>
          <cell r="J532">
            <v>45765</v>
          </cell>
          <cell r="K532">
            <v>1</v>
          </cell>
          <cell r="L532">
            <v>1</v>
          </cell>
          <cell r="P532">
            <v>405.68</v>
          </cell>
        </row>
        <row r="533">
          <cell r="H533" t="str">
            <v>4S6006</v>
          </cell>
          <cell r="I533" t="str">
            <v>MXP-SSH</v>
          </cell>
          <cell r="J533">
            <v>45765</v>
          </cell>
          <cell r="K533">
            <v>1</v>
          </cell>
          <cell r="L533">
            <v>1</v>
          </cell>
          <cell r="P533">
            <v>405.68</v>
          </cell>
        </row>
        <row r="534">
          <cell r="H534" t="str">
            <v>4S6006</v>
          </cell>
          <cell r="I534" t="str">
            <v>MXP-SSH</v>
          </cell>
          <cell r="J534">
            <v>45765</v>
          </cell>
          <cell r="K534">
            <v>1</v>
          </cell>
          <cell r="L534">
            <v>1</v>
          </cell>
          <cell r="P534">
            <v>315.36</v>
          </cell>
        </row>
        <row r="535">
          <cell r="H535" t="str">
            <v>4S6006</v>
          </cell>
          <cell r="I535" t="str">
            <v>MXP-SSH</v>
          </cell>
          <cell r="J535">
            <v>45765</v>
          </cell>
          <cell r="K535">
            <v>1</v>
          </cell>
          <cell r="L535">
            <v>1</v>
          </cell>
          <cell r="P535">
            <v>405.68</v>
          </cell>
        </row>
        <row r="536">
          <cell r="H536" t="str">
            <v>4S6006</v>
          </cell>
          <cell r="I536" t="str">
            <v>MXP-SSH</v>
          </cell>
          <cell r="J536">
            <v>45765</v>
          </cell>
          <cell r="K536">
            <v>1</v>
          </cell>
          <cell r="L536">
            <v>1</v>
          </cell>
          <cell r="P536">
            <v>339.31</v>
          </cell>
        </row>
        <row r="537">
          <cell r="H537" t="str">
            <v>4S6006</v>
          </cell>
          <cell r="I537" t="str">
            <v>MXP-SSH</v>
          </cell>
          <cell r="J537">
            <v>45765</v>
          </cell>
          <cell r="K537">
            <v>1</v>
          </cell>
          <cell r="L537">
            <v>1</v>
          </cell>
          <cell r="P537">
            <v>389.31</v>
          </cell>
        </row>
        <row r="538">
          <cell r="H538" t="str">
            <v>4S6015</v>
          </cell>
          <cell r="I538" t="str">
            <v>SSH-VRN</v>
          </cell>
          <cell r="J538">
            <v>45773</v>
          </cell>
          <cell r="K538">
            <v>2</v>
          </cell>
          <cell r="L538">
            <v>2</v>
          </cell>
          <cell r="P538">
            <v>640</v>
          </cell>
        </row>
        <row r="539">
          <cell r="H539" t="str">
            <v>UJ1121</v>
          </cell>
          <cell r="I539" t="str">
            <v>NAP-SSH</v>
          </cell>
          <cell r="J539">
            <v>45907</v>
          </cell>
          <cell r="K539">
            <v>60</v>
          </cell>
          <cell r="L539">
            <v>60</v>
          </cell>
          <cell r="P539">
            <v>11700</v>
          </cell>
        </row>
        <row r="540">
          <cell r="H540" t="str">
            <v>UJ1120</v>
          </cell>
          <cell r="I540" t="str">
            <v>SSH-NAP</v>
          </cell>
          <cell r="J540">
            <v>45914</v>
          </cell>
          <cell r="K540">
            <v>60</v>
          </cell>
          <cell r="L540">
            <v>60</v>
          </cell>
          <cell r="P540">
            <v>11700</v>
          </cell>
        </row>
        <row r="541">
          <cell r="H541" t="str">
            <v>4S6005</v>
          </cell>
          <cell r="I541" t="str">
            <v>SSH-MXP</v>
          </cell>
          <cell r="J541">
            <v>45772</v>
          </cell>
          <cell r="K541">
            <v>2</v>
          </cell>
          <cell r="L541">
            <v>2</v>
          </cell>
          <cell r="P541">
            <v>850</v>
          </cell>
        </row>
        <row r="542">
          <cell r="H542" t="str">
            <v>4S6016</v>
          </cell>
          <cell r="I542" t="str">
            <v>VRN-SSH</v>
          </cell>
          <cell r="J542">
            <v>45766</v>
          </cell>
          <cell r="K542">
            <v>2</v>
          </cell>
          <cell r="L542">
            <v>2</v>
          </cell>
          <cell r="P542">
            <v>620</v>
          </cell>
        </row>
        <row r="543">
          <cell r="H543" t="str">
            <v>4S6015</v>
          </cell>
          <cell r="I543" t="str">
            <v>SSH-VRN</v>
          </cell>
          <cell r="J543">
            <v>45773</v>
          </cell>
          <cell r="K543">
            <v>2</v>
          </cell>
          <cell r="L543">
            <v>2</v>
          </cell>
          <cell r="P543">
            <v>620</v>
          </cell>
        </row>
        <row r="544">
          <cell r="H544" t="str">
            <v>4S6031</v>
          </cell>
          <cell r="I544" t="str">
            <v>SSH-NAP</v>
          </cell>
          <cell r="J544">
            <v>45781</v>
          </cell>
          <cell r="K544">
            <v>9</v>
          </cell>
          <cell r="L544">
            <v>9</v>
          </cell>
          <cell r="P544">
            <v>1800</v>
          </cell>
        </row>
        <row r="545">
          <cell r="H545" t="str">
            <v>4S6031</v>
          </cell>
          <cell r="I545" t="str">
            <v>SSH-NAP</v>
          </cell>
          <cell r="J545">
            <v>45781</v>
          </cell>
          <cell r="K545">
            <v>2</v>
          </cell>
          <cell r="L545">
            <v>2</v>
          </cell>
          <cell r="P545">
            <v>400</v>
          </cell>
        </row>
        <row r="546">
          <cell r="H546" t="str">
            <v>4S6016</v>
          </cell>
          <cell r="I546" t="str">
            <v>VRN-SSH</v>
          </cell>
          <cell r="J546">
            <v>45766</v>
          </cell>
          <cell r="K546">
            <v>2</v>
          </cell>
          <cell r="L546">
            <v>2</v>
          </cell>
          <cell r="P546">
            <v>600</v>
          </cell>
        </row>
        <row r="547">
          <cell r="H547" t="str">
            <v>4S6031</v>
          </cell>
          <cell r="I547" t="str">
            <v>SSH-NAP</v>
          </cell>
          <cell r="J547">
            <v>45781</v>
          </cell>
          <cell r="K547">
            <v>3</v>
          </cell>
          <cell r="L547">
            <v>3</v>
          </cell>
          <cell r="P547">
            <v>720</v>
          </cell>
        </row>
        <row r="548">
          <cell r="H548" t="str">
            <v>4S6031</v>
          </cell>
          <cell r="I548" t="str">
            <v>SSH-NAP</v>
          </cell>
          <cell r="J548">
            <v>45781</v>
          </cell>
          <cell r="K548">
            <v>2</v>
          </cell>
          <cell r="L548">
            <v>2</v>
          </cell>
          <cell r="P548">
            <v>480</v>
          </cell>
        </row>
        <row r="549">
          <cell r="H549" t="str">
            <v>4S6032</v>
          </cell>
          <cell r="I549" t="str">
            <v>NAP-SSH</v>
          </cell>
          <cell r="J549">
            <v>45760</v>
          </cell>
          <cell r="K549">
            <v>4</v>
          </cell>
          <cell r="L549">
            <v>4</v>
          </cell>
          <cell r="P549">
            <v>600</v>
          </cell>
        </row>
        <row r="550">
          <cell r="H550" t="str">
            <v>4S6031</v>
          </cell>
          <cell r="I550" t="str">
            <v>SSH-NAP</v>
          </cell>
          <cell r="J550">
            <v>45767</v>
          </cell>
          <cell r="K550">
            <v>6</v>
          </cell>
          <cell r="L550">
            <v>6</v>
          </cell>
          <cell r="P550">
            <v>900</v>
          </cell>
        </row>
        <row r="551">
          <cell r="H551" t="str">
            <v>4S6003</v>
          </cell>
          <cell r="I551" t="str">
            <v>SSH-BRI</v>
          </cell>
          <cell r="J551">
            <v>45864</v>
          </cell>
          <cell r="K551">
            <v>4</v>
          </cell>
          <cell r="L551">
            <v>4</v>
          </cell>
          <cell r="P551">
            <v>640</v>
          </cell>
        </row>
        <row r="552">
          <cell r="H552" t="str">
            <v>4S6004</v>
          </cell>
          <cell r="I552" t="str">
            <v>BRI-SSH</v>
          </cell>
          <cell r="J552">
            <v>45857</v>
          </cell>
          <cell r="K552">
            <v>4</v>
          </cell>
          <cell r="L552">
            <v>4</v>
          </cell>
          <cell r="P552">
            <v>640</v>
          </cell>
        </row>
        <row r="553">
          <cell r="H553" t="str">
            <v>4S6016</v>
          </cell>
          <cell r="I553" t="str">
            <v>BRI-SSH</v>
          </cell>
          <cell r="J553">
            <v>45752</v>
          </cell>
          <cell r="K553">
            <v>1</v>
          </cell>
          <cell r="L553">
            <v>1</v>
          </cell>
          <cell r="P553">
            <v>189.42000000000002</v>
          </cell>
        </row>
        <row r="554">
          <cell r="H554" t="str">
            <v>4S6015</v>
          </cell>
          <cell r="I554" t="str">
            <v>SSH-VRN</v>
          </cell>
          <cell r="J554">
            <v>45759</v>
          </cell>
          <cell r="K554">
            <v>1</v>
          </cell>
          <cell r="L554">
            <v>1</v>
          </cell>
          <cell r="P554">
            <v>189.03</v>
          </cell>
        </row>
        <row r="555">
          <cell r="H555" t="str">
            <v>4S6016</v>
          </cell>
          <cell r="I555" t="str">
            <v>BRI-SSH</v>
          </cell>
          <cell r="J555">
            <v>45752</v>
          </cell>
          <cell r="K555">
            <v>1</v>
          </cell>
          <cell r="L555">
            <v>1</v>
          </cell>
          <cell r="P555">
            <v>189.42000000000002</v>
          </cell>
        </row>
        <row r="556">
          <cell r="H556" t="str">
            <v>4S6015</v>
          </cell>
          <cell r="I556" t="str">
            <v>SSH-VRN</v>
          </cell>
          <cell r="J556">
            <v>45759</v>
          </cell>
          <cell r="K556">
            <v>1</v>
          </cell>
          <cell r="L556">
            <v>1</v>
          </cell>
          <cell r="P556">
            <v>189.03</v>
          </cell>
        </row>
        <row r="557">
          <cell r="H557" t="str">
            <v>4S6016</v>
          </cell>
          <cell r="I557" t="str">
            <v>BRI-SSH</v>
          </cell>
          <cell r="J557">
            <v>45752</v>
          </cell>
          <cell r="K557">
            <v>1</v>
          </cell>
          <cell r="L557">
            <v>1</v>
          </cell>
          <cell r="P557">
            <v>189.42000000000002</v>
          </cell>
        </row>
        <row r="558">
          <cell r="H558" t="str">
            <v>4S6016</v>
          </cell>
          <cell r="I558" t="str">
            <v>BRI-SSH</v>
          </cell>
          <cell r="J558">
            <v>45752</v>
          </cell>
          <cell r="K558">
            <v>1</v>
          </cell>
          <cell r="L558">
            <v>1</v>
          </cell>
          <cell r="P558">
            <v>189.42000000000002</v>
          </cell>
        </row>
        <row r="559">
          <cell r="H559" t="str">
            <v>4S6004</v>
          </cell>
          <cell r="I559" t="str">
            <v>BRI-SSH</v>
          </cell>
          <cell r="J559">
            <v>45906</v>
          </cell>
          <cell r="K559">
            <v>15</v>
          </cell>
          <cell r="L559">
            <v>15</v>
          </cell>
          <cell r="P559">
            <v>2737.5</v>
          </cell>
        </row>
        <row r="560">
          <cell r="H560" t="str">
            <v>4S6004</v>
          </cell>
          <cell r="I560" t="str">
            <v>BRI-SSH</v>
          </cell>
          <cell r="J560">
            <v>45913</v>
          </cell>
          <cell r="K560">
            <v>15</v>
          </cell>
          <cell r="L560">
            <v>15</v>
          </cell>
          <cell r="P560">
            <v>2737.5</v>
          </cell>
        </row>
        <row r="561">
          <cell r="H561" t="str">
            <v>4S6004</v>
          </cell>
          <cell r="I561" t="str">
            <v>BRI-SSH</v>
          </cell>
          <cell r="J561">
            <v>45920</v>
          </cell>
          <cell r="K561">
            <v>15</v>
          </cell>
          <cell r="L561">
            <v>15</v>
          </cell>
          <cell r="P561">
            <v>2737.5</v>
          </cell>
        </row>
        <row r="562">
          <cell r="H562" t="str">
            <v>4S6004</v>
          </cell>
          <cell r="I562" t="str">
            <v>BRI-SSH</v>
          </cell>
          <cell r="J562">
            <v>45927</v>
          </cell>
          <cell r="K562">
            <v>15</v>
          </cell>
          <cell r="L562">
            <v>15</v>
          </cell>
          <cell r="P562">
            <v>2737.5</v>
          </cell>
        </row>
        <row r="563">
          <cell r="H563" t="str">
            <v>4S6004</v>
          </cell>
          <cell r="I563" t="str">
            <v>BRI-SSH</v>
          </cell>
          <cell r="J563">
            <v>45934</v>
          </cell>
          <cell r="K563">
            <v>15</v>
          </cell>
          <cell r="L563">
            <v>15</v>
          </cell>
          <cell r="P563">
            <v>2737.5</v>
          </cell>
        </row>
        <row r="564">
          <cell r="H564" t="str">
            <v>4S6004</v>
          </cell>
          <cell r="I564" t="str">
            <v>BRI-SSH</v>
          </cell>
          <cell r="J564">
            <v>45941</v>
          </cell>
          <cell r="K564">
            <v>15</v>
          </cell>
          <cell r="L564">
            <v>15</v>
          </cell>
          <cell r="P564">
            <v>2737.5</v>
          </cell>
        </row>
        <row r="565">
          <cell r="H565" t="str">
            <v>4S6004</v>
          </cell>
          <cell r="I565" t="str">
            <v>BRI-SSH</v>
          </cell>
          <cell r="J565">
            <v>45948</v>
          </cell>
          <cell r="K565">
            <v>30</v>
          </cell>
          <cell r="L565">
            <v>30</v>
          </cell>
          <cell r="P565">
            <v>5475</v>
          </cell>
        </row>
        <row r="566">
          <cell r="H566" t="str">
            <v>4S6004</v>
          </cell>
          <cell r="I566" t="str">
            <v>BRI-SSH</v>
          </cell>
          <cell r="J566">
            <v>45955</v>
          </cell>
          <cell r="K566">
            <v>15</v>
          </cell>
          <cell r="L566">
            <v>15</v>
          </cell>
          <cell r="P566">
            <v>2737.5</v>
          </cell>
        </row>
        <row r="567">
          <cell r="H567" t="str">
            <v>4S6003</v>
          </cell>
          <cell r="I567" t="str">
            <v>SSH-BRI</v>
          </cell>
          <cell r="J567">
            <v>45913</v>
          </cell>
          <cell r="K567">
            <v>15</v>
          </cell>
          <cell r="L567">
            <v>15</v>
          </cell>
          <cell r="P567">
            <v>2737.5</v>
          </cell>
        </row>
        <row r="568">
          <cell r="H568" t="str">
            <v>4S6003</v>
          </cell>
          <cell r="I568" t="str">
            <v>SSH-BRI</v>
          </cell>
          <cell r="J568">
            <v>45920</v>
          </cell>
          <cell r="K568">
            <v>15</v>
          </cell>
          <cell r="L568">
            <v>15</v>
          </cell>
          <cell r="P568">
            <v>2737.5</v>
          </cell>
        </row>
        <row r="569">
          <cell r="H569" t="str">
            <v>4S6003</v>
          </cell>
          <cell r="I569" t="str">
            <v>SSH-BRI</v>
          </cell>
          <cell r="J569">
            <v>45927</v>
          </cell>
          <cell r="K569">
            <v>15</v>
          </cell>
          <cell r="L569">
            <v>15</v>
          </cell>
          <cell r="P569">
            <v>2737.5</v>
          </cell>
        </row>
        <row r="570">
          <cell r="H570" t="str">
            <v>4S6003</v>
          </cell>
          <cell r="I570" t="str">
            <v>SSH-BRI</v>
          </cell>
          <cell r="J570">
            <v>45934</v>
          </cell>
          <cell r="K570">
            <v>15</v>
          </cell>
          <cell r="L570">
            <v>15</v>
          </cell>
          <cell r="P570">
            <v>2737.5</v>
          </cell>
        </row>
        <row r="571">
          <cell r="H571" t="str">
            <v>4S6003</v>
          </cell>
          <cell r="I571" t="str">
            <v>SSH-BRI</v>
          </cell>
          <cell r="J571">
            <v>45941</v>
          </cell>
          <cell r="K571">
            <v>15</v>
          </cell>
          <cell r="L571">
            <v>15</v>
          </cell>
          <cell r="P571">
            <v>2737.5</v>
          </cell>
        </row>
        <row r="572">
          <cell r="H572" t="str">
            <v>4S6003</v>
          </cell>
          <cell r="I572" t="str">
            <v>SSH-BRI</v>
          </cell>
          <cell r="J572">
            <v>45948</v>
          </cell>
          <cell r="K572">
            <v>15</v>
          </cell>
          <cell r="L572">
            <v>15</v>
          </cell>
          <cell r="P572">
            <v>2737.5</v>
          </cell>
        </row>
        <row r="573">
          <cell r="H573" t="str">
            <v>4S6003</v>
          </cell>
          <cell r="I573" t="str">
            <v>SSH-BRI</v>
          </cell>
          <cell r="J573">
            <v>45955</v>
          </cell>
          <cell r="K573">
            <v>30</v>
          </cell>
          <cell r="L573">
            <v>30</v>
          </cell>
          <cell r="P573">
            <v>5475</v>
          </cell>
        </row>
        <row r="574">
          <cell r="H574" t="str">
            <v>4S6003</v>
          </cell>
          <cell r="I574" t="str">
            <v>SSH-BRI</v>
          </cell>
          <cell r="J574">
            <v>45962</v>
          </cell>
          <cell r="K574">
            <v>15</v>
          </cell>
          <cell r="L574">
            <v>15</v>
          </cell>
          <cell r="P574">
            <v>2737.5</v>
          </cell>
        </row>
        <row r="575">
          <cell r="H575" t="str">
            <v>UJ3902</v>
          </cell>
          <cell r="I575" t="str">
            <v>NAP-SSH</v>
          </cell>
          <cell r="J575">
            <v>46013</v>
          </cell>
          <cell r="K575">
            <v>80</v>
          </cell>
          <cell r="L575">
            <v>80</v>
          </cell>
          <cell r="P575">
            <v>20000</v>
          </cell>
        </row>
        <row r="576">
          <cell r="H576" t="str">
            <v>UJ3902</v>
          </cell>
          <cell r="I576" t="str">
            <v>NAP-SSH</v>
          </cell>
          <cell r="J576">
            <v>46020</v>
          </cell>
          <cell r="K576">
            <v>80</v>
          </cell>
          <cell r="L576">
            <v>80</v>
          </cell>
          <cell r="P576">
            <v>20000</v>
          </cell>
        </row>
        <row r="577">
          <cell r="H577" t="str">
            <v>UJ3901</v>
          </cell>
          <cell r="I577" t="str">
            <v>SSH-NAP</v>
          </cell>
          <cell r="J577">
            <v>46020</v>
          </cell>
          <cell r="K577">
            <v>80</v>
          </cell>
          <cell r="L577">
            <v>80</v>
          </cell>
          <cell r="P577">
            <v>20000</v>
          </cell>
        </row>
        <row r="578">
          <cell r="H578" t="str">
            <v>UJ3901</v>
          </cell>
          <cell r="I578" t="str">
            <v>SSH-NAP</v>
          </cell>
          <cell r="J578">
            <v>46027</v>
          </cell>
          <cell r="K578">
            <v>80</v>
          </cell>
          <cell r="L578">
            <v>80</v>
          </cell>
          <cell r="P578">
            <v>20000</v>
          </cell>
        </row>
        <row r="579">
          <cell r="H579" t="str">
            <v>4S6015</v>
          </cell>
          <cell r="I579" t="str">
            <v>SSH-VRN</v>
          </cell>
          <cell r="J579">
            <v>45780</v>
          </cell>
          <cell r="K579">
            <v>1</v>
          </cell>
          <cell r="L579">
            <v>1</v>
          </cell>
          <cell r="P579">
            <v>347.43</v>
          </cell>
        </row>
        <row r="580">
          <cell r="H580" t="str">
            <v>4S6015</v>
          </cell>
          <cell r="I580" t="str">
            <v>SSH-VRN</v>
          </cell>
          <cell r="J580">
            <v>45780</v>
          </cell>
          <cell r="K580">
            <v>1</v>
          </cell>
          <cell r="L580">
            <v>1</v>
          </cell>
          <cell r="P580">
            <v>347.43</v>
          </cell>
        </row>
        <row r="581">
          <cell r="H581" t="str">
            <v>4S6015</v>
          </cell>
          <cell r="I581" t="str">
            <v>SSH-VRN</v>
          </cell>
          <cell r="J581">
            <v>45780</v>
          </cell>
          <cell r="K581">
            <v>1</v>
          </cell>
          <cell r="L581">
            <v>1</v>
          </cell>
          <cell r="P581">
            <v>279.93</v>
          </cell>
        </row>
        <row r="582">
          <cell r="H582" t="str">
            <v>UJ1121</v>
          </cell>
          <cell r="I582" t="str">
            <v>NAP-SSH</v>
          </cell>
          <cell r="J582">
            <v>45900</v>
          </cell>
          <cell r="K582">
            <v>30</v>
          </cell>
          <cell r="L582">
            <v>30</v>
          </cell>
          <cell r="P582">
            <v>6300</v>
          </cell>
        </row>
        <row r="583">
          <cell r="H583" t="str">
            <v>UJ1120</v>
          </cell>
          <cell r="I583" t="str">
            <v>SSH-NAP</v>
          </cell>
          <cell r="J583">
            <v>45907</v>
          </cell>
          <cell r="K583">
            <v>30</v>
          </cell>
          <cell r="L583">
            <v>30</v>
          </cell>
          <cell r="P583">
            <v>6300</v>
          </cell>
        </row>
        <row r="584">
          <cell r="H584" t="str">
            <v>UJ6001</v>
          </cell>
          <cell r="I584" t="str">
            <v>SSH-VRN</v>
          </cell>
          <cell r="J584">
            <v>45899</v>
          </cell>
          <cell r="K584">
            <v>1</v>
          </cell>
          <cell r="L584">
            <v>1</v>
          </cell>
          <cell r="P584">
            <v>477.43</v>
          </cell>
        </row>
        <row r="585">
          <cell r="H585" t="str">
            <v>SM820</v>
          </cell>
          <cell r="I585" t="str">
            <v>NAP-SSH</v>
          </cell>
          <cell r="J585">
            <v>45753</v>
          </cell>
          <cell r="K585">
            <v>1</v>
          </cell>
          <cell r="L585">
            <v>1</v>
          </cell>
          <cell r="P585">
            <v>139.04</v>
          </cell>
        </row>
        <row r="586">
          <cell r="H586" t="str">
            <v>SM819</v>
          </cell>
          <cell r="I586" t="str">
            <v>SSH-NAP</v>
          </cell>
          <cell r="J586">
            <v>45760</v>
          </cell>
          <cell r="K586">
            <v>1</v>
          </cell>
          <cell r="L586">
            <v>1</v>
          </cell>
          <cell r="P586">
            <v>143.92000000000002</v>
          </cell>
        </row>
        <row r="587">
          <cell r="H587" t="str">
            <v>SM820</v>
          </cell>
          <cell r="I587" t="str">
            <v>NAP-SSH</v>
          </cell>
          <cell r="J587">
            <v>45753</v>
          </cell>
          <cell r="K587">
            <v>1</v>
          </cell>
          <cell r="L587">
            <v>1</v>
          </cell>
          <cell r="P587">
            <v>164.04</v>
          </cell>
        </row>
        <row r="588">
          <cell r="H588" t="str">
            <v>SM819</v>
          </cell>
          <cell r="I588" t="str">
            <v>SSH-NAP</v>
          </cell>
          <cell r="J588">
            <v>45760</v>
          </cell>
          <cell r="K588">
            <v>1</v>
          </cell>
          <cell r="L588">
            <v>1</v>
          </cell>
          <cell r="P588">
            <v>168.92000000000002</v>
          </cell>
        </row>
        <row r="589">
          <cell r="H589" t="str">
            <v>4S6017</v>
          </cell>
          <cell r="I589" t="str">
            <v>SSH-NAP</v>
          </cell>
          <cell r="J589">
            <v>45779</v>
          </cell>
          <cell r="K589">
            <v>1</v>
          </cell>
          <cell r="L589">
            <v>1</v>
          </cell>
          <cell r="P589">
            <v>298.92</v>
          </cell>
        </row>
        <row r="590">
          <cell r="H590" t="str">
            <v>SM820</v>
          </cell>
          <cell r="I590" t="str">
            <v>NAP-SSH</v>
          </cell>
          <cell r="J590">
            <v>45753</v>
          </cell>
          <cell r="K590">
            <v>1</v>
          </cell>
          <cell r="L590">
            <v>1</v>
          </cell>
          <cell r="P590">
            <v>164.04</v>
          </cell>
        </row>
        <row r="591">
          <cell r="H591" t="str">
            <v>SM819</v>
          </cell>
          <cell r="I591" t="str">
            <v>SSH-NAP</v>
          </cell>
          <cell r="J591">
            <v>45760</v>
          </cell>
          <cell r="K591">
            <v>1</v>
          </cell>
          <cell r="L591">
            <v>1</v>
          </cell>
          <cell r="P591">
            <v>168.92000000000002</v>
          </cell>
        </row>
        <row r="592">
          <cell r="H592" t="str">
            <v>4S6031</v>
          </cell>
          <cell r="I592" t="str">
            <v>SSH-NAP</v>
          </cell>
          <cell r="J592">
            <v>45767</v>
          </cell>
          <cell r="K592">
            <v>1</v>
          </cell>
          <cell r="L592">
            <v>1</v>
          </cell>
          <cell r="P592">
            <v>178.92000000000002</v>
          </cell>
        </row>
        <row r="593">
          <cell r="H593" t="str">
            <v>4S6017</v>
          </cell>
          <cell r="I593" t="str">
            <v>SSH-NAP</v>
          </cell>
          <cell r="J593">
            <v>45779</v>
          </cell>
          <cell r="K593">
            <v>1</v>
          </cell>
          <cell r="L593">
            <v>1</v>
          </cell>
          <cell r="P593">
            <v>298.92</v>
          </cell>
        </row>
        <row r="594">
          <cell r="H594" t="str">
            <v>4S6016</v>
          </cell>
          <cell r="I594" t="str">
            <v>VRN-SSH</v>
          </cell>
          <cell r="J594">
            <v>45766</v>
          </cell>
          <cell r="K594">
            <v>1</v>
          </cell>
          <cell r="L594">
            <v>1</v>
          </cell>
          <cell r="P594">
            <v>343.04</v>
          </cell>
        </row>
        <row r="595">
          <cell r="H595" t="str">
            <v>4S6015</v>
          </cell>
          <cell r="I595" t="str">
            <v>SSH-VRN</v>
          </cell>
          <cell r="J595">
            <v>45773</v>
          </cell>
          <cell r="K595">
            <v>1</v>
          </cell>
          <cell r="L595">
            <v>1</v>
          </cell>
          <cell r="P595">
            <v>347.43</v>
          </cell>
        </row>
        <row r="596">
          <cell r="H596" t="str">
            <v>4S6031</v>
          </cell>
          <cell r="I596" t="str">
            <v>SSH-NAP</v>
          </cell>
          <cell r="J596">
            <v>45767</v>
          </cell>
          <cell r="K596">
            <v>1</v>
          </cell>
          <cell r="L596">
            <v>1</v>
          </cell>
          <cell r="P596">
            <v>178.92000000000002</v>
          </cell>
        </row>
        <row r="597">
          <cell r="H597" t="str">
            <v>4S6016</v>
          </cell>
          <cell r="I597" t="str">
            <v>VRN-SSH</v>
          </cell>
          <cell r="J597">
            <v>45766</v>
          </cell>
          <cell r="K597">
            <v>1</v>
          </cell>
          <cell r="L597">
            <v>1</v>
          </cell>
          <cell r="P597">
            <v>343.03</v>
          </cell>
        </row>
        <row r="598">
          <cell r="H598" t="str">
            <v>4S6015</v>
          </cell>
          <cell r="I598" t="str">
            <v>SSH-VRN</v>
          </cell>
          <cell r="J598">
            <v>45773</v>
          </cell>
          <cell r="K598">
            <v>1</v>
          </cell>
          <cell r="L598">
            <v>1</v>
          </cell>
          <cell r="P598">
            <v>347.43</v>
          </cell>
        </row>
        <row r="599">
          <cell r="H599" t="str">
            <v>UJ6001</v>
          </cell>
          <cell r="I599" t="str">
            <v>SSH-VRN</v>
          </cell>
          <cell r="J599">
            <v>45899</v>
          </cell>
          <cell r="K599">
            <v>1</v>
          </cell>
          <cell r="L599">
            <v>1</v>
          </cell>
          <cell r="P599">
            <v>477.43</v>
          </cell>
        </row>
        <row r="600">
          <cell r="H600" t="str">
            <v>4S6016</v>
          </cell>
          <cell r="I600" t="str">
            <v>VRN-SSH</v>
          </cell>
          <cell r="J600">
            <v>45773</v>
          </cell>
          <cell r="K600">
            <v>1</v>
          </cell>
          <cell r="L600">
            <v>1</v>
          </cell>
          <cell r="P600">
            <v>317.97000000000003</v>
          </cell>
        </row>
        <row r="601">
          <cell r="H601" t="str">
            <v>4S6015</v>
          </cell>
          <cell r="I601" t="str">
            <v>SSH-VRN</v>
          </cell>
          <cell r="J601">
            <v>45780</v>
          </cell>
          <cell r="K601">
            <v>1</v>
          </cell>
          <cell r="L601">
            <v>1</v>
          </cell>
          <cell r="P601">
            <v>346.63</v>
          </cell>
        </row>
        <row r="602">
          <cell r="H602" t="str">
            <v>4S6016</v>
          </cell>
          <cell r="I602" t="str">
            <v>VRN-SSH</v>
          </cell>
          <cell r="J602">
            <v>45766</v>
          </cell>
          <cell r="K602">
            <v>1</v>
          </cell>
          <cell r="L602">
            <v>1</v>
          </cell>
          <cell r="P602">
            <v>347.47</v>
          </cell>
        </row>
        <row r="603">
          <cell r="H603" t="str">
            <v>4S6015</v>
          </cell>
          <cell r="I603" t="str">
            <v>SSH-VRN</v>
          </cell>
          <cell r="J603">
            <v>45780</v>
          </cell>
          <cell r="K603">
            <v>1</v>
          </cell>
          <cell r="L603">
            <v>1</v>
          </cell>
          <cell r="P603">
            <v>423.05</v>
          </cell>
        </row>
        <row r="604">
          <cell r="H604" t="str">
            <v>4S6016</v>
          </cell>
          <cell r="I604" t="str">
            <v>VRN-SSH</v>
          </cell>
          <cell r="J604">
            <v>45766</v>
          </cell>
          <cell r="K604">
            <v>1</v>
          </cell>
          <cell r="L604">
            <v>1</v>
          </cell>
          <cell r="P604">
            <v>239.22</v>
          </cell>
        </row>
        <row r="605">
          <cell r="H605" t="str">
            <v>4S6015</v>
          </cell>
          <cell r="I605" t="str">
            <v>SSH-VRN</v>
          </cell>
          <cell r="J605">
            <v>45780</v>
          </cell>
          <cell r="K605">
            <v>1</v>
          </cell>
          <cell r="L605">
            <v>1</v>
          </cell>
          <cell r="P605">
            <v>272.88</v>
          </cell>
        </row>
        <row r="606">
          <cell r="H606" t="str">
            <v>4S6016</v>
          </cell>
          <cell r="I606" t="str">
            <v>VRN-SSH</v>
          </cell>
          <cell r="J606">
            <v>45766</v>
          </cell>
          <cell r="K606">
            <v>1</v>
          </cell>
          <cell r="L606">
            <v>1</v>
          </cell>
          <cell r="P606">
            <v>239.22</v>
          </cell>
        </row>
        <row r="607">
          <cell r="H607" t="str">
            <v>4S6015</v>
          </cell>
          <cell r="I607" t="str">
            <v>SSH-VRN</v>
          </cell>
          <cell r="J607">
            <v>45780</v>
          </cell>
          <cell r="K607">
            <v>1</v>
          </cell>
          <cell r="L607">
            <v>1</v>
          </cell>
          <cell r="P607">
            <v>272.88</v>
          </cell>
        </row>
        <row r="608">
          <cell r="H608" t="str">
            <v>4S6016</v>
          </cell>
          <cell r="I608" t="str">
            <v>VRN-SSH</v>
          </cell>
          <cell r="J608">
            <v>45766</v>
          </cell>
          <cell r="K608">
            <v>1</v>
          </cell>
          <cell r="L608">
            <v>1</v>
          </cell>
          <cell r="P608">
            <v>317.97000000000003</v>
          </cell>
        </row>
        <row r="609">
          <cell r="H609" t="str">
            <v>4S6015</v>
          </cell>
          <cell r="I609" t="str">
            <v>SSH-VRN</v>
          </cell>
          <cell r="J609">
            <v>45780</v>
          </cell>
          <cell r="K609">
            <v>1</v>
          </cell>
          <cell r="L609">
            <v>1</v>
          </cell>
          <cell r="P609">
            <v>346.63</v>
          </cell>
        </row>
        <row r="610">
          <cell r="H610" t="str">
            <v>4S6006</v>
          </cell>
          <cell r="I610" t="str">
            <v>MXP-SSH</v>
          </cell>
          <cell r="J610">
            <v>45877</v>
          </cell>
          <cell r="K610">
            <v>4</v>
          </cell>
          <cell r="L610">
            <v>4</v>
          </cell>
          <cell r="P610">
            <v>1200</v>
          </cell>
        </row>
        <row r="611">
          <cell r="H611" t="str">
            <v>4S6005</v>
          </cell>
          <cell r="I611" t="str">
            <v>SSH-MXP</v>
          </cell>
          <cell r="J611">
            <v>45891</v>
          </cell>
          <cell r="K611">
            <v>4</v>
          </cell>
          <cell r="L611">
            <v>4</v>
          </cell>
          <cell r="P611">
            <v>1200</v>
          </cell>
        </row>
        <row r="612">
          <cell r="H612" t="str">
            <v>SM820</v>
          </cell>
          <cell r="I612" t="str">
            <v>NAP-SSH</v>
          </cell>
          <cell r="J612">
            <v>45753</v>
          </cell>
          <cell r="K612">
            <v>1</v>
          </cell>
          <cell r="L612">
            <v>1</v>
          </cell>
          <cell r="P612">
            <v>164.04</v>
          </cell>
        </row>
        <row r="613">
          <cell r="H613" t="str">
            <v>4S6006</v>
          </cell>
          <cell r="I613" t="str">
            <v>MXP-SSH</v>
          </cell>
          <cell r="J613">
            <v>45765</v>
          </cell>
          <cell r="K613">
            <v>2</v>
          </cell>
          <cell r="L613">
            <v>2</v>
          </cell>
          <cell r="P613">
            <v>650</v>
          </cell>
        </row>
        <row r="614">
          <cell r="H614" t="str">
            <v>4S6015</v>
          </cell>
          <cell r="I614" t="str">
            <v>SSH-VRN</v>
          </cell>
          <cell r="J614">
            <v>45773</v>
          </cell>
          <cell r="K614">
            <v>1</v>
          </cell>
          <cell r="L614">
            <v>1</v>
          </cell>
          <cell r="P614">
            <v>379.76</v>
          </cell>
        </row>
        <row r="615">
          <cell r="H615" t="str">
            <v>4S6015</v>
          </cell>
          <cell r="I615" t="str">
            <v>SSH-VRN</v>
          </cell>
          <cell r="J615">
            <v>45773</v>
          </cell>
          <cell r="K615">
            <v>1</v>
          </cell>
          <cell r="L615">
            <v>1</v>
          </cell>
          <cell r="P615">
            <v>379.76</v>
          </cell>
        </row>
        <row r="616">
          <cell r="H616" t="str">
            <v>4S6017</v>
          </cell>
          <cell r="I616" t="str">
            <v>SSH-NAP</v>
          </cell>
          <cell r="J616">
            <v>45779</v>
          </cell>
          <cell r="K616">
            <v>1</v>
          </cell>
          <cell r="L616">
            <v>1</v>
          </cell>
          <cell r="P616">
            <v>329.9</v>
          </cell>
        </row>
        <row r="617">
          <cell r="H617" t="str">
            <v>4S6017</v>
          </cell>
          <cell r="I617" t="str">
            <v>SSH-NAP</v>
          </cell>
          <cell r="J617">
            <v>45779</v>
          </cell>
          <cell r="K617">
            <v>1</v>
          </cell>
          <cell r="L617">
            <v>1</v>
          </cell>
          <cell r="P617">
            <v>329.9</v>
          </cell>
        </row>
        <row r="618">
          <cell r="H618" t="str">
            <v>4S6015</v>
          </cell>
          <cell r="I618" t="str">
            <v>SSH-VRN</v>
          </cell>
          <cell r="J618">
            <v>45773</v>
          </cell>
          <cell r="K618">
            <v>1</v>
          </cell>
          <cell r="L618">
            <v>1</v>
          </cell>
          <cell r="P618">
            <v>363.19000000000005</v>
          </cell>
        </row>
        <row r="619">
          <cell r="H619" t="str">
            <v>4S6015</v>
          </cell>
          <cell r="I619" t="str">
            <v>SSH-VRN</v>
          </cell>
          <cell r="J619">
            <v>45773</v>
          </cell>
          <cell r="K619">
            <v>1</v>
          </cell>
          <cell r="L619">
            <v>1</v>
          </cell>
          <cell r="P619">
            <v>363.19000000000005</v>
          </cell>
        </row>
        <row r="620">
          <cell r="H620" t="str">
            <v>4S6003</v>
          </cell>
          <cell r="I620" t="str">
            <v>SSH-BRI</v>
          </cell>
          <cell r="J620">
            <v>45766</v>
          </cell>
          <cell r="K620">
            <v>1</v>
          </cell>
          <cell r="L620">
            <v>1</v>
          </cell>
          <cell r="P620">
            <v>229.97</v>
          </cell>
        </row>
        <row r="621">
          <cell r="H621" t="str">
            <v>4S6003</v>
          </cell>
          <cell r="I621" t="str">
            <v>SSH-BRI</v>
          </cell>
          <cell r="J621">
            <v>45766</v>
          </cell>
          <cell r="K621">
            <v>1</v>
          </cell>
          <cell r="L621">
            <v>1</v>
          </cell>
          <cell r="P621">
            <v>229.97</v>
          </cell>
        </row>
        <row r="622">
          <cell r="H622" t="str">
            <v>4S6015</v>
          </cell>
          <cell r="I622" t="str">
            <v>SSH-VRN</v>
          </cell>
          <cell r="J622">
            <v>45773</v>
          </cell>
          <cell r="K622">
            <v>1</v>
          </cell>
          <cell r="L622">
            <v>1</v>
          </cell>
          <cell r="P622">
            <v>363.19000000000005</v>
          </cell>
        </row>
        <row r="623">
          <cell r="H623" t="str">
            <v>4S6015</v>
          </cell>
          <cell r="I623" t="str">
            <v>SSH-VRN</v>
          </cell>
          <cell r="J623">
            <v>45773</v>
          </cell>
          <cell r="K623">
            <v>1</v>
          </cell>
          <cell r="L623">
            <v>1</v>
          </cell>
          <cell r="P623">
            <v>363.19000000000005</v>
          </cell>
        </row>
        <row r="624">
          <cell r="H624" t="str">
            <v>4S6016</v>
          </cell>
          <cell r="I624" t="str">
            <v>BRI-SSH</v>
          </cell>
          <cell r="J624">
            <v>45752</v>
          </cell>
          <cell r="K624">
            <v>1</v>
          </cell>
          <cell r="L624">
            <v>1</v>
          </cell>
          <cell r="P624">
            <v>189.42000000000002</v>
          </cell>
        </row>
        <row r="625">
          <cell r="H625" t="str">
            <v>4S6016</v>
          </cell>
          <cell r="I625" t="str">
            <v>BRI-SSH</v>
          </cell>
          <cell r="J625">
            <v>45752</v>
          </cell>
          <cell r="K625">
            <v>1</v>
          </cell>
          <cell r="L625">
            <v>1</v>
          </cell>
          <cell r="P625">
            <v>189.42000000000002</v>
          </cell>
        </row>
        <row r="626">
          <cell r="H626" t="str">
            <v>4S6006</v>
          </cell>
          <cell r="I626" t="str">
            <v>MXP-SSH</v>
          </cell>
          <cell r="J626">
            <v>45765</v>
          </cell>
          <cell r="K626">
            <v>3</v>
          </cell>
          <cell r="L626">
            <v>3</v>
          </cell>
          <cell r="P626">
            <v>1035</v>
          </cell>
        </row>
        <row r="627">
          <cell r="H627" t="str">
            <v>4S6004</v>
          </cell>
          <cell r="I627" t="str">
            <v>BRI-SSH</v>
          </cell>
          <cell r="J627">
            <v>45871</v>
          </cell>
          <cell r="K627">
            <v>2</v>
          </cell>
          <cell r="L627">
            <v>2</v>
          </cell>
          <cell r="P627">
            <v>480</v>
          </cell>
        </row>
        <row r="628">
          <cell r="H628" t="str">
            <v>4S6003</v>
          </cell>
          <cell r="I628" t="str">
            <v>SSH-BRI</v>
          </cell>
          <cell r="J628">
            <v>45878</v>
          </cell>
          <cell r="K628">
            <v>2</v>
          </cell>
          <cell r="L628">
            <v>2</v>
          </cell>
          <cell r="P628">
            <v>480</v>
          </cell>
        </row>
        <row r="629">
          <cell r="H629" t="str">
            <v>4S6004</v>
          </cell>
          <cell r="I629" t="str">
            <v>BRI-SSH</v>
          </cell>
          <cell r="J629">
            <v>45843</v>
          </cell>
          <cell r="K629">
            <v>2</v>
          </cell>
          <cell r="L629">
            <v>2</v>
          </cell>
          <cell r="P629">
            <v>440</v>
          </cell>
        </row>
        <row r="630">
          <cell r="H630" t="str">
            <v>UJ6002</v>
          </cell>
          <cell r="I630" t="str">
            <v>VRN-SSH</v>
          </cell>
          <cell r="J630">
            <v>45878</v>
          </cell>
          <cell r="K630">
            <v>2</v>
          </cell>
          <cell r="L630">
            <v>2</v>
          </cell>
          <cell r="P630">
            <v>600</v>
          </cell>
        </row>
        <row r="631">
          <cell r="H631" t="str">
            <v>UJ6001</v>
          </cell>
          <cell r="I631" t="str">
            <v>SSH-VRN</v>
          </cell>
          <cell r="J631">
            <v>45885</v>
          </cell>
          <cell r="K631">
            <v>2</v>
          </cell>
          <cell r="L631">
            <v>2</v>
          </cell>
          <cell r="P631">
            <v>600</v>
          </cell>
        </row>
        <row r="632">
          <cell r="H632" t="str">
            <v>4S6015</v>
          </cell>
          <cell r="I632" t="str">
            <v>SSH-VRN</v>
          </cell>
          <cell r="J632">
            <v>45773</v>
          </cell>
          <cell r="K632">
            <v>2</v>
          </cell>
          <cell r="L632">
            <v>2</v>
          </cell>
          <cell r="P632">
            <v>700</v>
          </cell>
        </row>
        <row r="633">
          <cell r="H633" t="str">
            <v>4S6016</v>
          </cell>
          <cell r="I633" t="str">
            <v>VRN-SSH</v>
          </cell>
          <cell r="J633">
            <v>45766</v>
          </cell>
          <cell r="K633">
            <v>1</v>
          </cell>
          <cell r="L633">
            <v>1</v>
          </cell>
          <cell r="P633">
            <v>365.02</v>
          </cell>
        </row>
        <row r="634">
          <cell r="H634" t="str">
            <v>4S6016</v>
          </cell>
          <cell r="I634" t="str">
            <v>VRN-SSH</v>
          </cell>
          <cell r="J634">
            <v>45766</v>
          </cell>
          <cell r="K634">
            <v>1</v>
          </cell>
          <cell r="L634">
            <v>1</v>
          </cell>
          <cell r="P634">
            <v>365.02</v>
          </cell>
        </row>
        <row r="635">
          <cell r="H635" t="str">
            <v>4S6016</v>
          </cell>
          <cell r="I635" t="str">
            <v>VRN-SSH</v>
          </cell>
          <cell r="J635">
            <v>45766</v>
          </cell>
          <cell r="K635">
            <v>1</v>
          </cell>
          <cell r="L635">
            <v>1</v>
          </cell>
          <cell r="P635">
            <v>365.02</v>
          </cell>
        </row>
        <row r="636">
          <cell r="H636" t="str">
            <v>4S6015</v>
          </cell>
          <cell r="I636" t="str">
            <v>SSH-VRN</v>
          </cell>
          <cell r="J636">
            <v>45773</v>
          </cell>
          <cell r="K636">
            <v>1</v>
          </cell>
          <cell r="L636">
            <v>1</v>
          </cell>
          <cell r="P636">
            <v>356.71</v>
          </cell>
        </row>
        <row r="637">
          <cell r="H637" t="str">
            <v>4S6015</v>
          </cell>
          <cell r="I637" t="str">
            <v>SSH-VRN</v>
          </cell>
          <cell r="J637">
            <v>45773</v>
          </cell>
          <cell r="K637">
            <v>1</v>
          </cell>
          <cell r="L637">
            <v>1</v>
          </cell>
          <cell r="P637">
            <v>356.71</v>
          </cell>
        </row>
        <row r="638">
          <cell r="H638" t="str">
            <v>4S6015</v>
          </cell>
          <cell r="I638" t="str">
            <v>SSH-VRN</v>
          </cell>
          <cell r="J638">
            <v>45773</v>
          </cell>
          <cell r="K638">
            <v>1</v>
          </cell>
          <cell r="L638">
            <v>1</v>
          </cell>
          <cell r="P638">
            <v>356.71</v>
          </cell>
        </row>
        <row r="639">
          <cell r="H639" t="str">
            <v>4S6006</v>
          </cell>
          <cell r="I639" t="str">
            <v>NAP-SSH</v>
          </cell>
          <cell r="J639">
            <v>45887</v>
          </cell>
          <cell r="K639">
            <v>4</v>
          </cell>
          <cell r="L639">
            <v>4</v>
          </cell>
          <cell r="P639">
            <v>1120</v>
          </cell>
        </row>
        <row r="640">
          <cell r="H640" t="str">
            <v>4S6006</v>
          </cell>
          <cell r="I640" t="str">
            <v>MXP-SSH</v>
          </cell>
          <cell r="J640">
            <v>45772</v>
          </cell>
          <cell r="K640">
            <v>2</v>
          </cell>
          <cell r="L640">
            <v>2</v>
          </cell>
          <cell r="P640">
            <v>550</v>
          </cell>
        </row>
        <row r="641">
          <cell r="H641" t="str">
            <v>4S6005</v>
          </cell>
          <cell r="I641" t="str">
            <v>SSH-MXP</v>
          </cell>
          <cell r="J641">
            <v>45779</v>
          </cell>
          <cell r="K641">
            <v>2</v>
          </cell>
          <cell r="L641">
            <v>2</v>
          </cell>
          <cell r="P641">
            <v>550</v>
          </cell>
        </row>
        <row r="642">
          <cell r="H642" t="str">
            <v>SE5447</v>
          </cell>
          <cell r="I642" t="str">
            <v>NAP-SSH</v>
          </cell>
          <cell r="J642">
            <v>45765</v>
          </cell>
          <cell r="K642">
            <v>20</v>
          </cell>
          <cell r="L642">
            <v>20</v>
          </cell>
          <cell r="P642">
            <v>4700</v>
          </cell>
        </row>
        <row r="643">
          <cell r="H643" t="str">
            <v>SE5447</v>
          </cell>
          <cell r="I643" t="str">
            <v>NAP-SSH</v>
          </cell>
          <cell r="J643">
            <v>45772</v>
          </cell>
          <cell r="K643">
            <v>20</v>
          </cell>
          <cell r="L643">
            <v>20</v>
          </cell>
          <cell r="P643">
            <v>4700</v>
          </cell>
        </row>
        <row r="644">
          <cell r="H644" t="str">
            <v>SE5446</v>
          </cell>
          <cell r="I644" t="str">
            <v>SSH-NAP</v>
          </cell>
          <cell r="J644">
            <v>45772</v>
          </cell>
          <cell r="K644">
            <v>20</v>
          </cell>
          <cell r="L644">
            <v>20</v>
          </cell>
          <cell r="P644">
            <v>4700</v>
          </cell>
        </row>
        <row r="645">
          <cell r="H645" t="str">
            <v>SE5446</v>
          </cell>
          <cell r="I645" t="str">
            <v>SSH-NAP</v>
          </cell>
          <cell r="J645">
            <v>45779</v>
          </cell>
          <cell r="K645">
            <v>20</v>
          </cell>
          <cell r="L645">
            <v>20</v>
          </cell>
          <cell r="P645">
            <v>4700</v>
          </cell>
        </row>
        <row r="646">
          <cell r="H646" t="str">
            <v>4S6016</v>
          </cell>
          <cell r="I646" t="str">
            <v>VRN-SSH</v>
          </cell>
          <cell r="J646">
            <v>45766</v>
          </cell>
          <cell r="K646">
            <v>20</v>
          </cell>
          <cell r="L646">
            <v>20</v>
          </cell>
          <cell r="P646">
            <v>5100</v>
          </cell>
        </row>
        <row r="647">
          <cell r="H647" t="str">
            <v>4S6015</v>
          </cell>
          <cell r="I647" t="str">
            <v>SSH-VRN</v>
          </cell>
          <cell r="J647">
            <v>45773</v>
          </cell>
          <cell r="K647">
            <v>20</v>
          </cell>
          <cell r="L647">
            <v>20</v>
          </cell>
          <cell r="P647">
            <v>5100</v>
          </cell>
        </row>
        <row r="648">
          <cell r="H648" t="str">
            <v>4S6004</v>
          </cell>
          <cell r="I648" t="str">
            <v>BRI-SSH</v>
          </cell>
          <cell r="J648">
            <v>45780</v>
          </cell>
          <cell r="K648">
            <v>0</v>
          </cell>
          <cell r="L648">
            <v>0</v>
          </cell>
          <cell r="P648">
            <v>0</v>
          </cell>
        </row>
        <row r="649">
          <cell r="H649" t="str">
            <v>4S6003</v>
          </cell>
          <cell r="I649" t="str">
            <v>SSH-BRI</v>
          </cell>
          <cell r="J649">
            <v>45787</v>
          </cell>
          <cell r="K649">
            <v>0</v>
          </cell>
          <cell r="L649">
            <v>0</v>
          </cell>
          <cell r="P649">
            <v>0</v>
          </cell>
        </row>
        <row r="650">
          <cell r="H650" t="str">
            <v>4S6004</v>
          </cell>
          <cell r="I650" t="str">
            <v>BRI-SSH</v>
          </cell>
          <cell r="J650">
            <v>45878</v>
          </cell>
          <cell r="K650">
            <v>3</v>
          </cell>
          <cell r="L650">
            <v>3</v>
          </cell>
          <cell r="P650">
            <v>832.5</v>
          </cell>
        </row>
        <row r="651">
          <cell r="H651" t="str">
            <v>4S6003</v>
          </cell>
          <cell r="I651" t="str">
            <v>SSH-BRI</v>
          </cell>
          <cell r="J651">
            <v>45892</v>
          </cell>
          <cell r="K651">
            <v>3</v>
          </cell>
          <cell r="L651">
            <v>3</v>
          </cell>
          <cell r="P651">
            <v>832.5</v>
          </cell>
        </row>
        <row r="652">
          <cell r="H652" t="str">
            <v>4S6032</v>
          </cell>
          <cell r="I652" t="str">
            <v>NAP-SSH</v>
          </cell>
          <cell r="J652">
            <v>45760</v>
          </cell>
          <cell r="K652">
            <v>1</v>
          </cell>
          <cell r="L652">
            <v>1</v>
          </cell>
          <cell r="P652">
            <v>150</v>
          </cell>
        </row>
        <row r="653">
          <cell r="H653" t="str">
            <v>4S6031</v>
          </cell>
          <cell r="I653" t="str">
            <v>SSH-NAP</v>
          </cell>
          <cell r="J653">
            <v>45767</v>
          </cell>
          <cell r="K653">
            <v>1</v>
          </cell>
          <cell r="L653">
            <v>1</v>
          </cell>
          <cell r="P653">
            <v>150</v>
          </cell>
        </row>
        <row r="654">
          <cell r="H654" t="str">
            <v>4S6016</v>
          </cell>
          <cell r="I654" t="str">
            <v>VRN-SSH</v>
          </cell>
          <cell r="J654">
            <v>45766</v>
          </cell>
          <cell r="K654">
            <v>1</v>
          </cell>
          <cell r="L654">
            <v>1</v>
          </cell>
          <cell r="P654">
            <v>367.69</v>
          </cell>
        </row>
        <row r="655">
          <cell r="H655" t="str">
            <v>4S6016</v>
          </cell>
          <cell r="I655" t="str">
            <v>VRN-SSH</v>
          </cell>
          <cell r="J655">
            <v>45766</v>
          </cell>
          <cell r="K655">
            <v>1</v>
          </cell>
          <cell r="L655">
            <v>1</v>
          </cell>
          <cell r="P655">
            <v>367.69</v>
          </cell>
        </row>
        <row r="656">
          <cell r="H656" t="str">
            <v>UJ6002</v>
          </cell>
          <cell r="I656" t="str">
            <v>VRN-SSH</v>
          </cell>
          <cell r="J656">
            <v>45878</v>
          </cell>
          <cell r="K656">
            <v>1</v>
          </cell>
          <cell r="L656">
            <v>1</v>
          </cell>
          <cell r="P656">
            <v>318.04000000000002</v>
          </cell>
        </row>
        <row r="657">
          <cell r="H657" t="str">
            <v>UJ6001</v>
          </cell>
          <cell r="I657" t="str">
            <v>SSH-VRN</v>
          </cell>
          <cell r="J657">
            <v>45885</v>
          </cell>
          <cell r="K657">
            <v>1</v>
          </cell>
          <cell r="L657">
            <v>1</v>
          </cell>
          <cell r="P657">
            <v>332.43</v>
          </cell>
        </row>
        <row r="658">
          <cell r="H658" t="str">
            <v>UJ6002</v>
          </cell>
          <cell r="I658" t="str">
            <v>VRN-SSH</v>
          </cell>
          <cell r="J658">
            <v>45878</v>
          </cell>
          <cell r="K658">
            <v>1</v>
          </cell>
          <cell r="L658">
            <v>1</v>
          </cell>
          <cell r="P658">
            <v>318.04000000000002</v>
          </cell>
        </row>
        <row r="659">
          <cell r="H659" t="str">
            <v>UJ6001</v>
          </cell>
          <cell r="I659" t="str">
            <v>SSH-VRN</v>
          </cell>
          <cell r="J659">
            <v>45885</v>
          </cell>
          <cell r="K659">
            <v>1</v>
          </cell>
          <cell r="L659">
            <v>1</v>
          </cell>
          <cell r="P659">
            <v>332.43</v>
          </cell>
        </row>
        <row r="660">
          <cell r="H660" t="str">
            <v>SM820</v>
          </cell>
          <cell r="I660" t="str">
            <v>NAP-SSH</v>
          </cell>
          <cell r="J660">
            <v>45753</v>
          </cell>
          <cell r="K660">
            <v>1</v>
          </cell>
          <cell r="L660">
            <v>1</v>
          </cell>
          <cell r="P660">
            <v>164.04</v>
          </cell>
        </row>
        <row r="661">
          <cell r="H661" t="str">
            <v>SM819</v>
          </cell>
          <cell r="I661" t="str">
            <v>SSH-NAP</v>
          </cell>
          <cell r="J661">
            <v>45760</v>
          </cell>
          <cell r="K661">
            <v>1</v>
          </cell>
          <cell r="L661">
            <v>1</v>
          </cell>
          <cell r="P661">
            <v>168.92000000000002</v>
          </cell>
        </row>
        <row r="662">
          <cell r="H662" t="str">
            <v>SM820</v>
          </cell>
          <cell r="I662" t="str">
            <v>NAP-SSH</v>
          </cell>
          <cell r="J662">
            <v>45753</v>
          </cell>
          <cell r="K662">
            <v>1</v>
          </cell>
          <cell r="L662">
            <v>1</v>
          </cell>
          <cell r="P662">
            <v>164.04</v>
          </cell>
        </row>
        <row r="663">
          <cell r="H663" t="str">
            <v>SM819</v>
          </cell>
          <cell r="I663" t="str">
            <v>SSH-NAP</v>
          </cell>
          <cell r="J663">
            <v>45760</v>
          </cell>
          <cell r="K663">
            <v>1</v>
          </cell>
          <cell r="L663">
            <v>1</v>
          </cell>
          <cell r="P663">
            <v>168.92000000000002</v>
          </cell>
        </row>
        <row r="664">
          <cell r="H664" t="str">
            <v>SM820</v>
          </cell>
          <cell r="I664" t="str">
            <v>NAP-SSH</v>
          </cell>
          <cell r="J664">
            <v>45753</v>
          </cell>
          <cell r="K664">
            <v>1</v>
          </cell>
          <cell r="L664">
            <v>1</v>
          </cell>
          <cell r="P664">
            <v>164.04</v>
          </cell>
        </row>
        <row r="665">
          <cell r="H665" t="str">
            <v>SM819</v>
          </cell>
          <cell r="I665" t="str">
            <v>SSH-NAP</v>
          </cell>
          <cell r="J665">
            <v>45760</v>
          </cell>
          <cell r="K665">
            <v>1</v>
          </cell>
          <cell r="L665">
            <v>1</v>
          </cell>
          <cell r="P665">
            <v>168.92000000000002</v>
          </cell>
        </row>
        <row r="666">
          <cell r="H666" t="str">
            <v>SM820</v>
          </cell>
          <cell r="I666" t="str">
            <v>NAP-SSH</v>
          </cell>
          <cell r="J666">
            <v>45753</v>
          </cell>
          <cell r="K666">
            <v>1</v>
          </cell>
          <cell r="L666">
            <v>1</v>
          </cell>
          <cell r="P666">
            <v>164.04</v>
          </cell>
        </row>
        <row r="667">
          <cell r="H667" t="str">
            <v>SM819</v>
          </cell>
          <cell r="I667" t="str">
            <v>SSH-NAP</v>
          </cell>
          <cell r="J667">
            <v>45760</v>
          </cell>
          <cell r="K667">
            <v>1</v>
          </cell>
          <cell r="L667">
            <v>1</v>
          </cell>
          <cell r="P667">
            <v>168.92000000000002</v>
          </cell>
        </row>
        <row r="668">
          <cell r="H668" t="str">
            <v>4S6004</v>
          </cell>
          <cell r="I668" t="str">
            <v>BRI-SSH</v>
          </cell>
          <cell r="J668">
            <v>45864</v>
          </cell>
          <cell r="K668">
            <v>30</v>
          </cell>
          <cell r="L668">
            <v>30</v>
          </cell>
          <cell r="P668">
            <v>6300</v>
          </cell>
        </row>
        <row r="669">
          <cell r="H669" t="str">
            <v>4S6004</v>
          </cell>
          <cell r="I669" t="str">
            <v>BRI-SSH</v>
          </cell>
          <cell r="J669">
            <v>45871</v>
          </cell>
          <cell r="K669">
            <v>30</v>
          </cell>
          <cell r="L669">
            <v>30</v>
          </cell>
          <cell r="P669">
            <v>6300</v>
          </cell>
        </row>
        <row r="670">
          <cell r="H670" t="str">
            <v>4S6004</v>
          </cell>
          <cell r="I670" t="str">
            <v>BRI-SSH</v>
          </cell>
          <cell r="J670">
            <v>45878</v>
          </cell>
          <cell r="K670">
            <v>30</v>
          </cell>
          <cell r="L670">
            <v>30</v>
          </cell>
          <cell r="P670">
            <v>6300</v>
          </cell>
        </row>
        <row r="671">
          <cell r="H671" t="str">
            <v>4S6004</v>
          </cell>
          <cell r="I671" t="str">
            <v>BRI-SSH</v>
          </cell>
          <cell r="J671">
            <v>45885</v>
          </cell>
          <cell r="K671">
            <v>30</v>
          </cell>
          <cell r="L671">
            <v>30</v>
          </cell>
          <cell r="P671">
            <v>6300</v>
          </cell>
        </row>
        <row r="672">
          <cell r="H672" t="str">
            <v>4S6004</v>
          </cell>
          <cell r="I672" t="str">
            <v>BRI-SSH</v>
          </cell>
          <cell r="J672">
            <v>45892</v>
          </cell>
          <cell r="K672">
            <v>30</v>
          </cell>
          <cell r="L672">
            <v>30</v>
          </cell>
          <cell r="P672">
            <v>6300</v>
          </cell>
        </row>
        <row r="673">
          <cell r="H673" t="str">
            <v>4S6004</v>
          </cell>
          <cell r="I673" t="str">
            <v>BRI-SSH</v>
          </cell>
          <cell r="J673">
            <v>45899</v>
          </cell>
          <cell r="K673">
            <v>30</v>
          </cell>
          <cell r="L673">
            <v>30</v>
          </cell>
          <cell r="P673">
            <v>6300</v>
          </cell>
        </row>
        <row r="674">
          <cell r="H674" t="str">
            <v>4S6004</v>
          </cell>
          <cell r="I674" t="str">
            <v>BRI-SSH</v>
          </cell>
          <cell r="J674">
            <v>45906</v>
          </cell>
          <cell r="K674">
            <v>30</v>
          </cell>
          <cell r="L674">
            <v>30</v>
          </cell>
          <cell r="P674">
            <v>6300</v>
          </cell>
        </row>
        <row r="675">
          <cell r="H675" t="str">
            <v>4S6003</v>
          </cell>
          <cell r="I675" t="str">
            <v>SSH-BRI</v>
          </cell>
          <cell r="J675">
            <v>45871</v>
          </cell>
          <cell r="K675">
            <v>30</v>
          </cell>
          <cell r="L675">
            <v>30</v>
          </cell>
          <cell r="P675">
            <v>6300</v>
          </cell>
        </row>
        <row r="676">
          <cell r="H676" t="str">
            <v>4S6003</v>
          </cell>
          <cell r="I676" t="str">
            <v>SSH-BRI</v>
          </cell>
          <cell r="J676">
            <v>45878</v>
          </cell>
          <cell r="K676">
            <v>30</v>
          </cell>
          <cell r="L676">
            <v>30</v>
          </cell>
          <cell r="P676">
            <v>6300</v>
          </cell>
        </row>
        <row r="677">
          <cell r="H677" t="str">
            <v>4S6003</v>
          </cell>
          <cell r="I677" t="str">
            <v>SSH-BRI</v>
          </cell>
          <cell r="J677">
            <v>45885</v>
          </cell>
          <cell r="K677">
            <v>30</v>
          </cell>
          <cell r="L677">
            <v>30</v>
          </cell>
          <cell r="P677">
            <v>6300</v>
          </cell>
        </row>
        <row r="678">
          <cell r="H678" t="str">
            <v>4S6003</v>
          </cell>
          <cell r="I678" t="str">
            <v>SSH-BRI</v>
          </cell>
          <cell r="J678">
            <v>45892</v>
          </cell>
          <cell r="K678">
            <v>30</v>
          </cell>
          <cell r="L678">
            <v>30</v>
          </cell>
          <cell r="P678">
            <v>6300</v>
          </cell>
        </row>
        <row r="679">
          <cell r="H679" t="str">
            <v>4S6003</v>
          </cell>
          <cell r="I679" t="str">
            <v>SSH-BRI</v>
          </cell>
          <cell r="J679">
            <v>45899</v>
          </cell>
          <cell r="K679">
            <v>30</v>
          </cell>
          <cell r="L679">
            <v>30</v>
          </cell>
          <cell r="P679">
            <v>6300</v>
          </cell>
        </row>
        <row r="680">
          <cell r="H680" t="str">
            <v>4S6003</v>
          </cell>
          <cell r="I680" t="str">
            <v>SSH-BRI</v>
          </cell>
          <cell r="J680">
            <v>45906</v>
          </cell>
          <cell r="K680">
            <v>30</v>
          </cell>
          <cell r="L680">
            <v>30</v>
          </cell>
          <cell r="P680">
            <v>6300</v>
          </cell>
        </row>
        <row r="681">
          <cell r="H681" t="str">
            <v>4S6003</v>
          </cell>
          <cell r="I681" t="str">
            <v>SSH-BRI</v>
          </cell>
          <cell r="J681">
            <v>45913</v>
          </cell>
          <cell r="K681">
            <v>30</v>
          </cell>
          <cell r="L681">
            <v>30</v>
          </cell>
          <cell r="P681">
            <v>6300</v>
          </cell>
        </row>
        <row r="682">
          <cell r="H682" t="str">
            <v>UJ1121</v>
          </cell>
          <cell r="I682" t="str">
            <v>NAP-SSH</v>
          </cell>
          <cell r="J682">
            <v>45865</v>
          </cell>
          <cell r="K682">
            <v>30</v>
          </cell>
          <cell r="L682">
            <v>30</v>
          </cell>
          <cell r="P682">
            <v>6300</v>
          </cell>
        </row>
        <row r="683">
          <cell r="H683" t="str">
            <v>UJ1121</v>
          </cell>
          <cell r="I683" t="str">
            <v>NAP-SSH</v>
          </cell>
          <cell r="J683">
            <v>45872</v>
          </cell>
          <cell r="K683">
            <v>30</v>
          </cell>
          <cell r="L683">
            <v>30</v>
          </cell>
          <cell r="P683">
            <v>6300</v>
          </cell>
        </row>
        <row r="684">
          <cell r="H684" t="str">
            <v>UJ1121</v>
          </cell>
          <cell r="I684" t="str">
            <v>NAP-SSH</v>
          </cell>
          <cell r="J684">
            <v>45879</v>
          </cell>
          <cell r="K684">
            <v>30</v>
          </cell>
          <cell r="L684">
            <v>30</v>
          </cell>
          <cell r="P684">
            <v>6300</v>
          </cell>
        </row>
        <row r="685">
          <cell r="H685" t="str">
            <v>UJ1121</v>
          </cell>
          <cell r="I685" t="str">
            <v>NAP-SSH</v>
          </cell>
          <cell r="J685">
            <v>45886</v>
          </cell>
          <cell r="K685">
            <v>30</v>
          </cell>
          <cell r="L685">
            <v>30</v>
          </cell>
          <cell r="P685">
            <v>6300</v>
          </cell>
        </row>
        <row r="686">
          <cell r="H686" t="str">
            <v>UJ1121</v>
          </cell>
          <cell r="I686" t="str">
            <v>NAP-SSH</v>
          </cell>
          <cell r="J686">
            <v>45893</v>
          </cell>
          <cell r="K686">
            <v>30</v>
          </cell>
          <cell r="L686">
            <v>30</v>
          </cell>
          <cell r="P686">
            <v>6300</v>
          </cell>
        </row>
        <row r="687">
          <cell r="H687" t="str">
            <v>UJ1121</v>
          </cell>
          <cell r="I687" t="str">
            <v>NAP-SSH</v>
          </cell>
          <cell r="J687">
            <v>45900</v>
          </cell>
          <cell r="K687">
            <v>30</v>
          </cell>
          <cell r="L687">
            <v>30</v>
          </cell>
          <cell r="P687">
            <v>6300</v>
          </cell>
        </row>
        <row r="688">
          <cell r="H688" t="str">
            <v>UJ1121</v>
          </cell>
          <cell r="I688" t="str">
            <v>NAP-SSH</v>
          </cell>
          <cell r="J688">
            <v>45907</v>
          </cell>
          <cell r="K688">
            <v>30</v>
          </cell>
          <cell r="L688">
            <v>30</v>
          </cell>
          <cell r="P688">
            <v>6300</v>
          </cell>
        </row>
        <row r="689">
          <cell r="H689" t="str">
            <v>UJ1120</v>
          </cell>
          <cell r="I689" t="str">
            <v>SSH-NAP</v>
          </cell>
          <cell r="J689">
            <v>45872</v>
          </cell>
          <cell r="K689">
            <v>30</v>
          </cell>
          <cell r="L689">
            <v>30</v>
          </cell>
          <cell r="P689">
            <v>6300</v>
          </cell>
        </row>
        <row r="690">
          <cell r="H690" t="str">
            <v>UJ1120</v>
          </cell>
          <cell r="I690" t="str">
            <v>SSH-NAP</v>
          </cell>
          <cell r="J690">
            <v>45879</v>
          </cell>
          <cell r="K690">
            <v>30</v>
          </cell>
          <cell r="L690">
            <v>30</v>
          </cell>
          <cell r="P690">
            <v>6300</v>
          </cell>
        </row>
        <row r="691">
          <cell r="H691" t="str">
            <v>UJ1120</v>
          </cell>
          <cell r="I691" t="str">
            <v>SSH-NAP</v>
          </cell>
          <cell r="J691">
            <v>45886</v>
          </cell>
          <cell r="K691">
            <v>30</v>
          </cell>
          <cell r="L691">
            <v>30</v>
          </cell>
          <cell r="P691">
            <v>6300</v>
          </cell>
        </row>
        <row r="692">
          <cell r="H692" t="str">
            <v>UJ1120</v>
          </cell>
          <cell r="I692" t="str">
            <v>SSH-NAP</v>
          </cell>
          <cell r="J692">
            <v>45893</v>
          </cell>
          <cell r="K692">
            <v>30</v>
          </cell>
          <cell r="L692">
            <v>30</v>
          </cell>
          <cell r="P692">
            <v>6300</v>
          </cell>
        </row>
        <row r="693">
          <cell r="H693" t="str">
            <v>UJ1120</v>
          </cell>
          <cell r="I693" t="str">
            <v>SSH-NAP</v>
          </cell>
          <cell r="J693">
            <v>45900</v>
          </cell>
          <cell r="K693">
            <v>30</v>
          </cell>
          <cell r="L693">
            <v>30</v>
          </cell>
          <cell r="P693">
            <v>6300</v>
          </cell>
        </row>
        <row r="694">
          <cell r="H694" t="str">
            <v>UJ1120</v>
          </cell>
          <cell r="I694" t="str">
            <v>SSH-NAP</v>
          </cell>
          <cell r="J694">
            <v>45907</v>
          </cell>
          <cell r="K694">
            <v>30</v>
          </cell>
          <cell r="L694">
            <v>30</v>
          </cell>
          <cell r="P694">
            <v>6300</v>
          </cell>
        </row>
        <row r="695">
          <cell r="H695" t="str">
            <v>UJ1120</v>
          </cell>
          <cell r="I695" t="str">
            <v>SSH-NAP</v>
          </cell>
          <cell r="J695">
            <v>45914</v>
          </cell>
          <cell r="K695">
            <v>30</v>
          </cell>
          <cell r="L695">
            <v>30</v>
          </cell>
          <cell r="P695">
            <v>6300</v>
          </cell>
        </row>
        <row r="696">
          <cell r="H696" t="str">
            <v>4S6006</v>
          </cell>
          <cell r="I696" t="str">
            <v>MXP-SSH</v>
          </cell>
          <cell r="J696">
            <v>45765</v>
          </cell>
          <cell r="K696">
            <v>4</v>
          </cell>
          <cell r="L696">
            <v>4</v>
          </cell>
          <cell r="P696">
            <v>1300</v>
          </cell>
        </row>
        <row r="697">
          <cell r="H697" t="str">
            <v>4S6004</v>
          </cell>
          <cell r="I697" t="str">
            <v>BRI-SSH</v>
          </cell>
          <cell r="J697">
            <v>45836</v>
          </cell>
          <cell r="K697">
            <v>0</v>
          </cell>
          <cell r="L697">
            <v>0</v>
          </cell>
          <cell r="P697">
            <v>0</v>
          </cell>
        </row>
        <row r="698">
          <cell r="H698" t="str">
            <v>4S6004</v>
          </cell>
          <cell r="I698" t="str">
            <v>BRI-SSH</v>
          </cell>
          <cell r="J698">
            <v>45843</v>
          </cell>
          <cell r="K698">
            <v>0</v>
          </cell>
          <cell r="L698">
            <v>0</v>
          </cell>
          <cell r="P698">
            <v>0</v>
          </cell>
        </row>
        <row r="699">
          <cell r="H699" t="str">
            <v>4S6004</v>
          </cell>
          <cell r="I699" t="str">
            <v>BRI-SSH</v>
          </cell>
          <cell r="J699">
            <v>45850</v>
          </cell>
          <cell r="K699">
            <v>0</v>
          </cell>
          <cell r="L699">
            <v>0</v>
          </cell>
          <cell r="P699">
            <v>0</v>
          </cell>
        </row>
        <row r="700">
          <cell r="H700" t="str">
            <v>4S6004</v>
          </cell>
          <cell r="I700" t="str">
            <v>BRI-SSH</v>
          </cell>
          <cell r="J700">
            <v>45857</v>
          </cell>
          <cell r="K700">
            <v>0</v>
          </cell>
          <cell r="L700">
            <v>0</v>
          </cell>
          <cell r="P700">
            <v>0</v>
          </cell>
        </row>
        <row r="701">
          <cell r="H701" t="str">
            <v>4S6003</v>
          </cell>
          <cell r="I701" t="str">
            <v>SSH-BRI</v>
          </cell>
          <cell r="J701">
            <v>45843</v>
          </cell>
          <cell r="K701">
            <v>0</v>
          </cell>
          <cell r="L701">
            <v>0</v>
          </cell>
          <cell r="P701">
            <v>0</v>
          </cell>
        </row>
        <row r="702">
          <cell r="H702" t="str">
            <v>4S6003</v>
          </cell>
          <cell r="I702" t="str">
            <v>SSH-BRI</v>
          </cell>
          <cell r="J702">
            <v>45850</v>
          </cell>
          <cell r="K702">
            <v>0</v>
          </cell>
          <cell r="L702">
            <v>0</v>
          </cell>
          <cell r="P702">
            <v>0</v>
          </cell>
        </row>
        <row r="703">
          <cell r="H703" t="str">
            <v>4S6003</v>
          </cell>
          <cell r="I703" t="str">
            <v>SSH-BRI</v>
          </cell>
          <cell r="J703">
            <v>45857</v>
          </cell>
          <cell r="K703">
            <v>0</v>
          </cell>
          <cell r="L703">
            <v>0</v>
          </cell>
          <cell r="P703">
            <v>0</v>
          </cell>
        </row>
        <row r="704">
          <cell r="H704" t="str">
            <v>4S6003</v>
          </cell>
          <cell r="I704" t="str">
            <v>SSH-BRI</v>
          </cell>
          <cell r="J704">
            <v>45864</v>
          </cell>
          <cell r="K704">
            <v>0</v>
          </cell>
          <cell r="L704">
            <v>0</v>
          </cell>
          <cell r="P704">
            <v>0</v>
          </cell>
        </row>
        <row r="705">
          <cell r="H705" t="str">
            <v>4S6004</v>
          </cell>
          <cell r="I705" t="str">
            <v>BRI-SSH</v>
          </cell>
          <cell r="J705">
            <v>45913</v>
          </cell>
          <cell r="K705">
            <v>0</v>
          </cell>
          <cell r="L705">
            <v>0</v>
          </cell>
          <cell r="P705">
            <v>0</v>
          </cell>
        </row>
        <row r="706">
          <cell r="H706" t="str">
            <v>4S6004</v>
          </cell>
          <cell r="I706" t="str">
            <v>BRI-SSH</v>
          </cell>
          <cell r="J706">
            <v>45920</v>
          </cell>
          <cell r="K706">
            <v>30</v>
          </cell>
          <cell r="L706">
            <v>30</v>
          </cell>
          <cell r="P706">
            <v>5700</v>
          </cell>
        </row>
        <row r="707">
          <cell r="H707" t="str">
            <v>4S6004</v>
          </cell>
          <cell r="I707" t="str">
            <v>BRI-SSH</v>
          </cell>
          <cell r="J707">
            <v>45927</v>
          </cell>
          <cell r="K707">
            <v>30</v>
          </cell>
          <cell r="L707">
            <v>30</v>
          </cell>
          <cell r="P707">
            <v>5700</v>
          </cell>
        </row>
        <row r="708">
          <cell r="H708" t="str">
            <v>4S6003</v>
          </cell>
          <cell r="I708" t="str">
            <v>SSH-BRI</v>
          </cell>
          <cell r="J708">
            <v>45920</v>
          </cell>
          <cell r="K708">
            <v>0</v>
          </cell>
          <cell r="L708">
            <v>0</v>
          </cell>
          <cell r="P708">
            <v>0</v>
          </cell>
        </row>
        <row r="709">
          <cell r="H709" t="str">
            <v>4S6003</v>
          </cell>
          <cell r="I709" t="str">
            <v>SSH-BRI</v>
          </cell>
          <cell r="J709">
            <v>45927</v>
          </cell>
          <cell r="K709">
            <v>30</v>
          </cell>
          <cell r="L709">
            <v>30</v>
          </cell>
          <cell r="P709">
            <v>5700</v>
          </cell>
        </row>
        <row r="710">
          <cell r="H710" t="str">
            <v>4S6003</v>
          </cell>
          <cell r="I710" t="str">
            <v>SSH-BRI</v>
          </cell>
          <cell r="J710">
            <v>45934</v>
          </cell>
          <cell r="K710">
            <v>30</v>
          </cell>
          <cell r="L710">
            <v>30</v>
          </cell>
          <cell r="P710">
            <v>5700</v>
          </cell>
        </row>
        <row r="711">
          <cell r="H711" t="str">
            <v>4S6016</v>
          </cell>
          <cell r="I711" t="str">
            <v>VRN-SSH</v>
          </cell>
          <cell r="J711">
            <v>45766</v>
          </cell>
          <cell r="K711">
            <v>50</v>
          </cell>
          <cell r="L711">
            <v>50</v>
          </cell>
          <cell r="P711">
            <v>12750</v>
          </cell>
        </row>
        <row r="712">
          <cell r="H712" t="str">
            <v>4S6015</v>
          </cell>
          <cell r="I712" t="str">
            <v>SSH-VRN</v>
          </cell>
          <cell r="J712">
            <v>45773</v>
          </cell>
          <cell r="K712">
            <v>50</v>
          </cell>
          <cell r="L712">
            <v>50</v>
          </cell>
          <cell r="P712">
            <v>12750</v>
          </cell>
        </row>
        <row r="713">
          <cell r="H713" t="str">
            <v>4S6032</v>
          </cell>
          <cell r="I713" t="str">
            <v>NAP-SSH</v>
          </cell>
          <cell r="J713">
            <v>45760</v>
          </cell>
          <cell r="K713">
            <v>3</v>
          </cell>
          <cell r="L713">
            <v>3</v>
          </cell>
          <cell r="P713">
            <v>450</v>
          </cell>
        </row>
        <row r="714">
          <cell r="H714" t="str">
            <v>4S6031</v>
          </cell>
          <cell r="I714" t="str">
            <v>SSH-NAP</v>
          </cell>
          <cell r="J714">
            <v>45767</v>
          </cell>
          <cell r="K714">
            <v>3</v>
          </cell>
          <cell r="L714">
            <v>3</v>
          </cell>
          <cell r="P714">
            <v>450</v>
          </cell>
        </row>
        <row r="715">
          <cell r="H715" t="str">
            <v>4S6005</v>
          </cell>
          <cell r="I715" t="str">
            <v>SSH-NAP</v>
          </cell>
          <cell r="J715">
            <v>45887</v>
          </cell>
          <cell r="K715">
            <v>1</v>
          </cell>
          <cell r="L715">
            <v>1</v>
          </cell>
          <cell r="P715">
            <v>363.06</v>
          </cell>
        </row>
        <row r="716">
          <cell r="H716" t="str">
            <v>4S6006</v>
          </cell>
          <cell r="I716" t="str">
            <v>NAP-SSH</v>
          </cell>
          <cell r="J716">
            <v>45880</v>
          </cell>
          <cell r="K716">
            <v>1</v>
          </cell>
          <cell r="L716">
            <v>1</v>
          </cell>
          <cell r="P716">
            <v>358.14</v>
          </cell>
        </row>
        <row r="717">
          <cell r="H717" t="str">
            <v>4S6005</v>
          </cell>
          <cell r="I717" t="str">
            <v>SSH-NAP</v>
          </cell>
          <cell r="J717">
            <v>45887</v>
          </cell>
          <cell r="K717">
            <v>1</v>
          </cell>
          <cell r="L717">
            <v>1</v>
          </cell>
          <cell r="P717">
            <v>363.06</v>
          </cell>
        </row>
        <row r="718">
          <cell r="H718" t="str">
            <v>4S6006</v>
          </cell>
          <cell r="I718" t="str">
            <v>NAP-SSH</v>
          </cell>
          <cell r="J718">
            <v>45880</v>
          </cell>
          <cell r="K718">
            <v>1</v>
          </cell>
          <cell r="L718">
            <v>1</v>
          </cell>
          <cell r="P718">
            <v>358.14</v>
          </cell>
        </row>
        <row r="719">
          <cell r="H719" t="str">
            <v>4S6031</v>
          </cell>
          <cell r="I719" t="str">
            <v>SSH-NAP</v>
          </cell>
          <cell r="J719">
            <v>45767</v>
          </cell>
          <cell r="K719">
            <v>1</v>
          </cell>
          <cell r="L719">
            <v>1</v>
          </cell>
          <cell r="P719">
            <v>162.88999999999999</v>
          </cell>
        </row>
        <row r="720">
          <cell r="H720" t="str">
            <v>4S6032</v>
          </cell>
          <cell r="I720" t="str">
            <v>NAP-SSH</v>
          </cell>
          <cell r="J720">
            <v>45760</v>
          </cell>
          <cell r="K720">
            <v>1</v>
          </cell>
          <cell r="L720">
            <v>1</v>
          </cell>
          <cell r="P720">
            <v>154.82</v>
          </cell>
        </row>
        <row r="721">
          <cell r="H721" t="str">
            <v>4S6031</v>
          </cell>
          <cell r="I721" t="str">
            <v>SSH-NAP</v>
          </cell>
          <cell r="J721">
            <v>45767</v>
          </cell>
          <cell r="K721">
            <v>1</v>
          </cell>
          <cell r="L721">
            <v>1</v>
          </cell>
          <cell r="P721">
            <v>162.88999999999999</v>
          </cell>
        </row>
        <row r="722">
          <cell r="H722" t="str">
            <v>4S6032</v>
          </cell>
          <cell r="I722" t="str">
            <v>NAP-SSH</v>
          </cell>
          <cell r="J722">
            <v>45760</v>
          </cell>
          <cell r="K722">
            <v>1</v>
          </cell>
          <cell r="L722">
            <v>1</v>
          </cell>
          <cell r="P722">
            <v>154.82</v>
          </cell>
        </row>
        <row r="723">
          <cell r="H723" t="str">
            <v>4S6031</v>
          </cell>
          <cell r="I723" t="str">
            <v>SSH-NAP</v>
          </cell>
          <cell r="J723">
            <v>45767</v>
          </cell>
          <cell r="K723">
            <v>1</v>
          </cell>
          <cell r="L723">
            <v>1</v>
          </cell>
          <cell r="P723">
            <v>137.88999999999999</v>
          </cell>
        </row>
        <row r="724">
          <cell r="H724" t="str">
            <v>4S6032</v>
          </cell>
          <cell r="I724" t="str">
            <v>NAP-SSH</v>
          </cell>
          <cell r="J724">
            <v>45760</v>
          </cell>
          <cell r="K724">
            <v>1</v>
          </cell>
          <cell r="L724">
            <v>1</v>
          </cell>
          <cell r="P724">
            <v>125.23</v>
          </cell>
        </row>
        <row r="725">
          <cell r="H725" t="str">
            <v>4S6031</v>
          </cell>
          <cell r="I725" t="str">
            <v>SSH-NAP</v>
          </cell>
          <cell r="J725">
            <v>45767</v>
          </cell>
          <cell r="K725">
            <v>1</v>
          </cell>
          <cell r="L725">
            <v>1</v>
          </cell>
          <cell r="P725">
            <v>162.88999999999999</v>
          </cell>
        </row>
        <row r="726">
          <cell r="H726" t="str">
            <v>4S6032</v>
          </cell>
          <cell r="I726" t="str">
            <v>NAP-SSH</v>
          </cell>
          <cell r="J726">
            <v>45760</v>
          </cell>
          <cell r="K726">
            <v>1</v>
          </cell>
          <cell r="L726">
            <v>1</v>
          </cell>
          <cell r="P726">
            <v>154.82</v>
          </cell>
        </row>
        <row r="727">
          <cell r="H727" t="str">
            <v>4S6015</v>
          </cell>
          <cell r="I727" t="str">
            <v>SSH-VRN</v>
          </cell>
          <cell r="J727">
            <v>45752</v>
          </cell>
          <cell r="K727">
            <v>2</v>
          </cell>
          <cell r="L727">
            <v>2</v>
          </cell>
          <cell r="P727">
            <v>400</v>
          </cell>
        </row>
        <row r="728">
          <cell r="H728" t="str">
            <v>4S6005</v>
          </cell>
          <cell r="I728" t="str">
            <v>SSH-NAP</v>
          </cell>
          <cell r="J728">
            <v>45894</v>
          </cell>
          <cell r="K728">
            <v>1</v>
          </cell>
          <cell r="L728">
            <v>1</v>
          </cell>
          <cell r="P728">
            <v>384.37</v>
          </cell>
        </row>
        <row r="729">
          <cell r="H729" t="str">
            <v>4S6005</v>
          </cell>
          <cell r="I729" t="str">
            <v>SSH-NAP</v>
          </cell>
          <cell r="J729">
            <v>45894</v>
          </cell>
          <cell r="K729">
            <v>1</v>
          </cell>
          <cell r="L729">
            <v>1</v>
          </cell>
          <cell r="P729">
            <v>384.37</v>
          </cell>
        </row>
        <row r="730">
          <cell r="H730" t="str">
            <v>4S6032</v>
          </cell>
          <cell r="I730" t="str">
            <v>NAP-SSH</v>
          </cell>
          <cell r="J730">
            <v>45760</v>
          </cell>
          <cell r="K730">
            <v>1</v>
          </cell>
          <cell r="L730">
            <v>1</v>
          </cell>
          <cell r="P730">
            <v>164.04</v>
          </cell>
        </row>
        <row r="731">
          <cell r="H731" t="str">
            <v>4S6031</v>
          </cell>
          <cell r="I731" t="str">
            <v>SSH-NAP</v>
          </cell>
          <cell r="J731">
            <v>45767</v>
          </cell>
          <cell r="K731">
            <v>1</v>
          </cell>
          <cell r="L731">
            <v>1</v>
          </cell>
          <cell r="P731">
            <v>178.92000000000002</v>
          </cell>
        </row>
        <row r="732">
          <cell r="H732" t="str">
            <v>4S6032</v>
          </cell>
          <cell r="I732" t="str">
            <v>NAP-SSH</v>
          </cell>
          <cell r="J732">
            <v>45760</v>
          </cell>
          <cell r="K732">
            <v>1</v>
          </cell>
          <cell r="L732">
            <v>1</v>
          </cell>
          <cell r="P732">
            <v>164.04</v>
          </cell>
        </row>
        <row r="733">
          <cell r="H733" t="str">
            <v>4S6031</v>
          </cell>
          <cell r="I733" t="str">
            <v>SSH-NAP</v>
          </cell>
          <cell r="J733">
            <v>45767</v>
          </cell>
          <cell r="K733">
            <v>1</v>
          </cell>
          <cell r="L733">
            <v>1</v>
          </cell>
          <cell r="P733">
            <v>178.92000000000002</v>
          </cell>
        </row>
        <row r="734">
          <cell r="H734" t="str">
            <v>4S6006</v>
          </cell>
          <cell r="I734" t="str">
            <v>MXP-SSH</v>
          </cell>
          <cell r="J734">
            <v>45765</v>
          </cell>
          <cell r="K734">
            <v>4</v>
          </cell>
          <cell r="L734">
            <v>4</v>
          </cell>
          <cell r="P734">
            <v>1100</v>
          </cell>
        </row>
        <row r="735">
          <cell r="H735" t="str">
            <v>4S6005</v>
          </cell>
          <cell r="I735" t="str">
            <v>SSH-MXP</v>
          </cell>
          <cell r="J735">
            <v>45772</v>
          </cell>
          <cell r="K735">
            <v>4</v>
          </cell>
          <cell r="L735">
            <v>4</v>
          </cell>
          <cell r="P735">
            <v>1100</v>
          </cell>
        </row>
        <row r="736">
          <cell r="H736" t="str">
            <v>4S6016</v>
          </cell>
          <cell r="I736" t="str">
            <v>VRN-SSH</v>
          </cell>
          <cell r="J736">
            <v>45766</v>
          </cell>
          <cell r="K736">
            <v>3</v>
          </cell>
          <cell r="L736">
            <v>3</v>
          </cell>
          <cell r="P736">
            <v>765</v>
          </cell>
        </row>
        <row r="737">
          <cell r="H737" t="str">
            <v>4S6015</v>
          </cell>
          <cell r="I737" t="str">
            <v>SSH-VRN</v>
          </cell>
          <cell r="J737">
            <v>45773</v>
          </cell>
          <cell r="K737">
            <v>3</v>
          </cell>
          <cell r="L737">
            <v>3</v>
          </cell>
          <cell r="P737">
            <v>765</v>
          </cell>
        </row>
        <row r="738">
          <cell r="H738" t="str">
            <v>4S6016</v>
          </cell>
          <cell r="I738" t="str">
            <v>BRI-SSH</v>
          </cell>
          <cell r="J738">
            <v>45752</v>
          </cell>
          <cell r="K738">
            <v>16</v>
          </cell>
          <cell r="L738">
            <v>16</v>
          </cell>
          <cell r="P738">
            <v>2720</v>
          </cell>
        </row>
        <row r="739">
          <cell r="H739" t="str">
            <v>4S6015</v>
          </cell>
          <cell r="I739" t="str">
            <v>SSH-BRI</v>
          </cell>
          <cell r="J739">
            <v>45759</v>
          </cell>
          <cell r="K739">
            <v>16</v>
          </cell>
          <cell r="L739">
            <v>16</v>
          </cell>
          <cell r="P739">
            <v>2720</v>
          </cell>
        </row>
        <row r="740">
          <cell r="H740" t="str">
            <v>UJ6002</v>
          </cell>
          <cell r="I740" t="str">
            <v>VRN-SSH</v>
          </cell>
          <cell r="J740">
            <v>45871</v>
          </cell>
          <cell r="K740">
            <v>1</v>
          </cell>
          <cell r="L740">
            <v>1</v>
          </cell>
          <cell r="P740">
            <v>293.03999999999996</v>
          </cell>
        </row>
        <row r="741">
          <cell r="H741" t="str">
            <v>UJ6001</v>
          </cell>
          <cell r="I741" t="str">
            <v>SSH-VRN</v>
          </cell>
          <cell r="J741">
            <v>45885</v>
          </cell>
          <cell r="K741">
            <v>1</v>
          </cell>
          <cell r="L741">
            <v>1</v>
          </cell>
          <cell r="P741">
            <v>332.04</v>
          </cell>
        </row>
        <row r="742">
          <cell r="H742" t="str">
            <v>UJ6002</v>
          </cell>
          <cell r="I742" t="str">
            <v>VRN-SSH</v>
          </cell>
          <cell r="J742">
            <v>45871</v>
          </cell>
          <cell r="K742">
            <v>1</v>
          </cell>
          <cell r="L742">
            <v>1</v>
          </cell>
          <cell r="P742">
            <v>235.54</v>
          </cell>
        </row>
        <row r="743">
          <cell r="H743" t="str">
            <v>UJ6001</v>
          </cell>
          <cell r="I743" t="str">
            <v>SSH-VRN</v>
          </cell>
          <cell r="J743">
            <v>45885</v>
          </cell>
          <cell r="K743">
            <v>1</v>
          </cell>
          <cell r="L743">
            <v>1</v>
          </cell>
          <cell r="P743">
            <v>272.28999999999996</v>
          </cell>
        </row>
        <row r="744">
          <cell r="H744" t="str">
            <v>UJ6002</v>
          </cell>
          <cell r="I744" t="str">
            <v>VRN-SSH</v>
          </cell>
          <cell r="J744">
            <v>45871</v>
          </cell>
          <cell r="K744">
            <v>1</v>
          </cell>
          <cell r="L744">
            <v>1</v>
          </cell>
          <cell r="P744">
            <v>293.03999999999996</v>
          </cell>
        </row>
        <row r="745">
          <cell r="H745" t="str">
            <v>UJ6001</v>
          </cell>
          <cell r="I745" t="str">
            <v>SSH-VRN</v>
          </cell>
          <cell r="J745">
            <v>45885</v>
          </cell>
          <cell r="K745">
            <v>1</v>
          </cell>
          <cell r="L745">
            <v>1</v>
          </cell>
          <cell r="P745">
            <v>332.04</v>
          </cell>
        </row>
        <row r="746">
          <cell r="H746" t="str">
            <v>UJ6002</v>
          </cell>
          <cell r="I746" t="str">
            <v>VRN-SSH</v>
          </cell>
          <cell r="J746">
            <v>45871</v>
          </cell>
          <cell r="K746">
            <v>1</v>
          </cell>
          <cell r="L746">
            <v>1</v>
          </cell>
          <cell r="P746">
            <v>235.54</v>
          </cell>
        </row>
        <row r="747">
          <cell r="H747" t="str">
            <v>UJ6001</v>
          </cell>
          <cell r="I747" t="str">
            <v>SSH-VRN</v>
          </cell>
          <cell r="J747">
            <v>45885</v>
          </cell>
          <cell r="K747">
            <v>1</v>
          </cell>
          <cell r="L747">
            <v>1</v>
          </cell>
          <cell r="P747">
            <v>272.28999999999996</v>
          </cell>
        </row>
        <row r="748">
          <cell r="H748" t="str">
            <v>4S6006</v>
          </cell>
          <cell r="I748" t="str">
            <v>MXP-SSH</v>
          </cell>
          <cell r="J748">
            <v>45765</v>
          </cell>
          <cell r="K748">
            <v>2</v>
          </cell>
          <cell r="L748">
            <v>2</v>
          </cell>
          <cell r="P748">
            <v>650</v>
          </cell>
        </row>
        <row r="749">
          <cell r="H749" t="str">
            <v>4S6031</v>
          </cell>
          <cell r="I749" t="str">
            <v>SSH-NAP</v>
          </cell>
          <cell r="J749">
            <v>45781</v>
          </cell>
          <cell r="K749">
            <v>2</v>
          </cell>
          <cell r="L749">
            <v>2</v>
          </cell>
          <cell r="P749">
            <v>540</v>
          </cell>
        </row>
        <row r="750">
          <cell r="H750" t="str">
            <v>4S6031</v>
          </cell>
          <cell r="I750" t="str">
            <v>SSH-NAP</v>
          </cell>
          <cell r="J750">
            <v>45781</v>
          </cell>
          <cell r="K750">
            <v>5</v>
          </cell>
          <cell r="L750">
            <v>5</v>
          </cell>
          <cell r="P750">
            <v>1350</v>
          </cell>
        </row>
        <row r="751">
          <cell r="H751" t="str">
            <v>4S6031</v>
          </cell>
          <cell r="I751" t="str">
            <v>SSH-NAP</v>
          </cell>
          <cell r="J751">
            <v>45781</v>
          </cell>
          <cell r="K751">
            <v>3</v>
          </cell>
          <cell r="L751">
            <v>3</v>
          </cell>
          <cell r="P751">
            <v>810</v>
          </cell>
        </row>
        <row r="752">
          <cell r="H752" t="str">
            <v>4S6017</v>
          </cell>
          <cell r="I752" t="str">
            <v>SSH-NAP</v>
          </cell>
          <cell r="J752">
            <v>45779</v>
          </cell>
          <cell r="K752">
            <v>2</v>
          </cell>
          <cell r="L752">
            <v>2</v>
          </cell>
          <cell r="P752">
            <v>480</v>
          </cell>
        </row>
        <row r="753">
          <cell r="H753" t="str">
            <v>4S6004</v>
          </cell>
          <cell r="I753" t="str">
            <v>BRI-SSH</v>
          </cell>
          <cell r="J753">
            <v>45871</v>
          </cell>
          <cell r="K753">
            <v>4</v>
          </cell>
          <cell r="L753">
            <v>4</v>
          </cell>
          <cell r="P753">
            <v>960</v>
          </cell>
        </row>
        <row r="754">
          <cell r="H754" t="str">
            <v>4S6005</v>
          </cell>
          <cell r="I754" t="str">
            <v>SSH-NAP</v>
          </cell>
          <cell r="J754">
            <v>45894</v>
          </cell>
          <cell r="K754">
            <v>1</v>
          </cell>
          <cell r="L754">
            <v>1</v>
          </cell>
          <cell r="P754">
            <v>388.92</v>
          </cell>
        </row>
        <row r="755">
          <cell r="H755" t="str">
            <v>4S6005</v>
          </cell>
          <cell r="I755" t="str">
            <v>SSH-NAP</v>
          </cell>
          <cell r="J755">
            <v>45894</v>
          </cell>
          <cell r="K755">
            <v>1</v>
          </cell>
          <cell r="L755">
            <v>1</v>
          </cell>
          <cell r="P755">
            <v>388.92</v>
          </cell>
        </row>
        <row r="756">
          <cell r="H756" t="str">
            <v>SE5447</v>
          </cell>
          <cell r="I756" t="str">
            <v>NAP-SSH</v>
          </cell>
          <cell r="J756">
            <v>45765</v>
          </cell>
          <cell r="K756">
            <v>15</v>
          </cell>
          <cell r="L756">
            <v>15</v>
          </cell>
          <cell r="P756">
            <v>4350</v>
          </cell>
        </row>
        <row r="757">
          <cell r="H757" t="str">
            <v>SE5446</v>
          </cell>
          <cell r="I757" t="str">
            <v>SSH-NAP</v>
          </cell>
          <cell r="J757">
            <v>45772</v>
          </cell>
          <cell r="K757">
            <v>15</v>
          </cell>
          <cell r="L757">
            <v>15</v>
          </cell>
          <cell r="P757">
            <v>4350</v>
          </cell>
        </row>
        <row r="758">
          <cell r="H758" t="str">
            <v>4S6015</v>
          </cell>
          <cell r="I758" t="str">
            <v>SSH-VRN</v>
          </cell>
          <cell r="J758">
            <v>45780</v>
          </cell>
          <cell r="K758">
            <v>2</v>
          </cell>
          <cell r="L758">
            <v>2</v>
          </cell>
          <cell r="P758">
            <v>650</v>
          </cell>
        </row>
        <row r="759">
          <cell r="H759" t="str">
            <v>4S6005</v>
          </cell>
          <cell r="I759" t="str">
            <v>SSH-NAP</v>
          </cell>
          <cell r="J759">
            <v>45894</v>
          </cell>
          <cell r="K759">
            <v>1</v>
          </cell>
          <cell r="L759">
            <v>1</v>
          </cell>
          <cell r="P759">
            <v>432.88</v>
          </cell>
        </row>
        <row r="760">
          <cell r="H760" t="str">
            <v>4S6006</v>
          </cell>
          <cell r="I760" t="str">
            <v>NAP-SSH</v>
          </cell>
          <cell r="J760">
            <v>45880</v>
          </cell>
          <cell r="K760">
            <v>1</v>
          </cell>
          <cell r="L760">
            <v>1</v>
          </cell>
          <cell r="P760">
            <v>388.43</v>
          </cell>
        </row>
        <row r="761">
          <cell r="H761" t="str">
            <v>4S6005</v>
          </cell>
          <cell r="I761" t="str">
            <v>SSH-NAP</v>
          </cell>
          <cell r="J761">
            <v>45894</v>
          </cell>
          <cell r="K761">
            <v>1</v>
          </cell>
          <cell r="L761">
            <v>1</v>
          </cell>
          <cell r="P761">
            <v>432.88</v>
          </cell>
        </row>
        <row r="762">
          <cell r="H762" t="str">
            <v>4S6006</v>
          </cell>
          <cell r="I762" t="str">
            <v>NAP-SSH</v>
          </cell>
          <cell r="J762">
            <v>45880</v>
          </cell>
          <cell r="K762">
            <v>1</v>
          </cell>
          <cell r="L762">
            <v>1</v>
          </cell>
          <cell r="P762">
            <v>388.43</v>
          </cell>
        </row>
        <row r="763">
          <cell r="H763" t="str">
            <v>4S6005</v>
          </cell>
          <cell r="I763" t="str">
            <v>SSH-NAP</v>
          </cell>
          <cell r="J763">
            <v>45894</v>
          </cell>
          <cell r="K763">
            <v>1</v>
          </cell>
          <cell r="L763">
            <v>1</v>
          </cell>
          <cell r="P763">
            <v>432.88</v>
          </cell>
        </row>
        <row r="764">
          <cell r="H764" t="str">
            <v>4S6006</v>
          </cell>
          <cell r="I764" t="str">
            <v>NAP-SSH</v>
          </cell>
          <cell r="J764">
            <v>45880</v>
          </cell>
          <cell r="K764">
            <v>1</v>
          </cell>
          <cell r="L764">
            <v>1</v>
          </cell>
          <cell r="P764">
            <v>388.43</v>
          </cell>
        </row>
        <row r="765">
          <cell r="H765" t="str">
            <v>4S6005</v>
          </cell>
          <cell r="I765" t="str">
            <v>SSH-NAP</v>
          </cell>
          <cell r="J765">
            <v>45894</v>
          </cell>
          <cell r="K765">
            <v>1</v>
          </cell>
          <cell r="L765">
            <v>1</v>
          </cell>
          <cell r="P765">
            <v>350.37</v>
          </cell>
        </row>
        <row r="766">
          <cell r="H766" t="str">
            <v>4S6006</v>
          </cell>
          <cell r="I766" t="str">
            <v>NAP-SSH</v>
          </cell>
          <cell r="J766">
            <v>45880</v>
          </cell>
          <cell r="K766">
            <v>1</v>
          </cell>
          <cell r="L766">
            <v>1</v>
          </cell>
          <cell r="P766">
            <v>299.98</v>
          </cell>
        </row>
        <row r="767">
          <cell r="H767" t="str">
            <v>4S6005</v>
          </cell>
          <cell r="I767" t="str">
            <v>SSH-NAP</v>
          </cell>
          <cell r="J767">
            <v>45894</v>
          </cell>
          <cell r="K767">
            <v>1</v>
          </cell>
          <cell r="L767">
            <v>1</v>
          </cell>
          <cell r="P767">
            <v>350.37</v>
          </cell>
        </row>
        <row r="768">
          <cell r="H768" t="str">
            <v>4S6006</v>
          </cell>
          <cell r="I768" t="str">
            <v>NAP-SSH</v>
          </cell>
          <cell r="J768">
            <v>45880</v>
          </cell>
          <cell r="K768">
            <v>1</v>
          </cell>
          <cell r="L768">
            <v>1</v>
          </cell>
          <cell r="P768">
            <v>299.98</v>
          </cell>
        </row>
        <row r="769">
          <cell r="H769" t="str">
            <v>4S6032</v>
          </cell>
          <cell r="I769" t="str">
            <v>NAP-SSH</v>
          </cell>
          <cell r="J769">
            <v>45760</v>
          </cell>
          <cell r="K769">
            <v>1</v>
          </cell>
          <cell r="L769">
            <v>1</v>
          </cell>
          <cell r="P769">
            <v>164.04</v>
          </cell>
        </row>
        <row r="770">
          <cell r="H770" t="str">
            <v>4S6032</v>
          </cell>
          <cell r="I770" t="str">
            <v>NAP-SSH</v>
          </cell>
          <cell r="J770">
            <v>45760</v>
          </cell>
          <cell r="K770">
            <v>1</v>
          </cell>
          <cell r="L770">
            <v>1</v>
          </cell>
          <cell r="P770">
            <v>139.04</v>
          </cell>
        </row>
        <row r="771">
          <cell r="H771" t="str">
            <v>4S6032</v>
          </cell>
          <cell r="I771" t="str">
            <v>NAP-SSH</v>
          </cell>
          <cell r="J771">
            <v>45760</v>
          </cell>
          <cell r="K771">
            <v>1</v>
          </cell>
          <cell r="L771">
            <v>1</v>
          </cell>
          <cell r="P771">
            <v>139.04</v>
          </cell>
        </row>
        <row r="772">
          <cell r="H772" t="str">
            <v>4S6032</v>
          </cell>
          <cell r="I772" t="str">
            <v>NAP-SSH</v>
          </cell>
          <cell r="J772">
            <v>45760</v>
          </cell>
          <cell r="K772">
            <v>1</v>
          </cell>
          <cell r="L772">
            <v>1</v>
          </cell>
          <cell r="P772">
            <v>164.04</v>
          </cell>
        </row>
        <row r="773">
          <cell r="H773" t="str">
            <v>SM820</v>
          </cell>
          <cell r="I773" t="str">
            <v>NAP-SSH</v>
          </cell>
          <cell r="J773">
            <v>45781</v>
          </cell>
          <cell r="K773">
            <v>50</v>
          </cell>
          <cell r="L773">
            <v>50</v>
          </cell>
          <cell r="P773">
            <v>8250</v>
          </cell>
        </row>
        <row r="774">
          <cell r="H774" t="str">
            <v>SM819</v>
          </cell>
          <cell r="I774" t="str">
            <v>SSH-NAP</v>
          </cell>
          <cell r="J774">
            <v>45788</v>
          </cell>
          <cell r="K774">
            <v>50</v>
          </cell>
          <cell r="L774">
            <v>50</v>
          </cell>
          <cell r="P774">
            <v>8250</v>
          </cell>
        </row>
        <row r="775">
          <cell r="H775" t="str">
            <v>4S6006</v>
          </cell>
          <cell r="I775" t="str">
            <v>NAP-SSH</v>
          </cell>
          <cell r="J775">
            <v>45880</v>
          </cell>
          <cell r="K775">
            <v>1</v>
          </cell>
          <cell r="L775">
            <v>1</v>
          </cell>
          <cell r="P775">
            <v>374.04</v>
          </cell>
        </row>
        <row r="776">
          <cell r="H776" t="str">
            <v>4S6006</v>
          </cell>
          <cell r="I776" t="str">
            <v>NAP-SSH</v>
          </cell>
          <cell r="J776">
            <v>45880</v>
          </cell>
          <cell r="K776">
            <v>1</v>
          </cell>
          <cell r="L776">
            <v>1</v>
          </cell>
          <cell r="P776">
            <v>374.04</v>
          </cell>
        </row>
        <row r="777">
          <cell r="H777" t="str">
            <v>4S6015</v>
          </cell>
          <cell r="I777" t="str">
            <v>SSH-VRN</v>
          </cell>
          <cell r="J777">
            <v>45780</v>
          </cell>
          <cell r="K777">
            <v>2</v>
          </cell>
          <cell r="L777">
            <v>2</v>
          </cell>
          <cell r="P777">
            <v>600</v>
          </cell>
        </row>
        <row r="778">
          <cell r="H778" t="str">
            <v>4S6004</v>
          </cell>
          <cell r="I778" t="str">
            <v>BRI-SSH</v>
          </cell>
          <cell r="J778">
            <v>45878</v>
          </cell>
          <cell r="K778">
            <v>2</v>
          </cell>
          <cell r="L778">
            <v>2</v>
          </cell>
          <cell r="P778">
            <v>480</v>
          </cell>
        </row>
        <row r="779">
          <cell r="H779" t="str">
            <v>4S6004</v>
          </cell>
          <cell r="I779" t="str">
            <v>BRI-SSH</v>
          </cell>
          <cell r="J779">
            <v>45843</v>
          </cell>
          <cell r="K779">
            <v>4</v>
          </cell>
          <cell r="L779">
            <v>4</v>
          </cell>
          <cell r="P779">
            <v>640</v>
          </cell>
        </row>
        <row r="780">
          <cell r="H780" t="str">
            <v>4S6003</v>
          </cell>
          <cell r="I780" t="str">
            <v>SSH-BRI</v>
          </cell>
          <cell r="J780">
            <v>45850</v>
          </cell>
          <cell r="K780">
            <v>4</v>
          </cell>
          <cell r="L780">
            <v>4</v>
          </cell>
          <cell r="P780">
            <v>640</v>
          </cell>
        </row>
        <row r="781">
          <cell r="H781" t="str">
            <v>4S6004</v>
          </cell>
          <cell r="I781" t="str">
            <v>BRI-SSH</v>
          </cell>
          <cell r="J781">
            <v>45878</v>
          </cell>
          <cell r="K781">
            <v>8</v>
          </cell>
          <cell r="L781">
            <v>8</v>
          </cell>
          <cell r="P781">
            <v>1920</v>
          </cell>
        </row>
        <row r="782">
          <cell r="H782" t="str">
            <v>4S6003</v>
          </cell>
          <cell r="I782" t="str">
            <v>SSH-BRI</v>
          </cell>
          <cell r="J782">
            <v>45885</v>
          </cell>
          <cell r="K782">
            <v>8</v>
          </cell>
          <cell r="L782">
            <v>8</v>
          </cell>
          <cell r="P782">
            <v>1920</v>
          </cell>
        </row>
        <row r="783">
          <cell r="H783" t="str">
            <v>4S6018</v>
          </cell>
          <cell r="I783" t="str">
            <v>NAP-SSH</v>
          </cell>
          <cell r="J783">
            <v>45765</v>
          </cell>
          <cell r="K783">
            <v>1</v>
          </cell>
          <cell r="L783">
            <v>1</v>
          </cell>
          <cell r="P783">
            <v>285</v>
          </cell>
        </row>
        <row r="784">
          <cell r="H784" t="str">
            <v>4S6017</v>
          </cell>
          <cell r="I784" t="str">
            <v>SSH-NAP</v>
          </cell>
          <cell r="J784">
            <v>45772</v>
          </cell>
          <cell r="K784">
            <v>1</v>
          </cell>
          <cell r="L784">
            <v>1</v>
          </cell>
          <cell r="P784">
            <v>285</v>
          </cell>
        </row>
        <row r="785">
          <cell r="H785" t="str">
            <v>SE5447</v>
          </cell>
          <cell r="I785" t="str">
            <v>NAP-SSH</v>
          </cell>
          <cell r="J785">
            <v>45765</v>
          </cell>
          <cell r="K785">
            <v>40</v>
          </cell>
          <cell r="L785">
            <v>40</v>
          </cell>
          <cell r="P785">
            <v>11400</v>
          </cell>
        </row>
        <row r="786">
          <cell r="H786" t="str">
            <v>SE5446</v>
          </cell>
          <cell r="I786" t="str">
            <v>SSH-NAP</v>
          </cell>
          <cell r="J786">
            <v>45772</v>
          </cell>
          <cell r="K786">
            <v>40</v>
          </cell>
          <cell r="L786">
            <v>40</v>
          </cell>
          <cell r="P786">
            <v>11400</v>
          </cell>
        </row>
        <row r="787">
          <cell r="H787" t="str">
            <v>4S6016</v>
          </cell>
          <cell r="I787" t="str">
            <v>BRI-SSH</v>
          </cell>
          <cell r="J787">
            <v>45752</v>
          </cell>
          <cell r="K787">
            <v>0</v>
          </cell>
          <cell r="L787">
            <v>0</v>
          </cell>
          <cell r="P787">
            <v>0</v>
          </cell>
        </row>
        <row r="788">
          <cell r="H788" t="str">
            <v>4S6016</v>
          </cell>
          <cell r="I788" t="str">
            <v>BRI-SSH</v>
          </cell>
          <cell r="J788">
            <v>45752</v>
          </cell>
          <cell r="K788">
            <v>0</v>
          </cell>
          <cell r="L788">
            <v>0</v>
          </cell>
          <cell r="P788">
            <v>0</v>
          </cell>
        </row>
        <row r="789">
          <cell r="H789" t="str">
            <v>4S6006</v>
          </cell>
          <cell r="I789" t="str">
            <v>NAP-SSH</v>
          </cell>
          <cell r="J789">
            <v>45866</v>
          </cell>
          <cell r="K789">
            <v>1</v>
          </cell>
          <cell r="L789">
            <v>1</v>
          </cell>
          <cell r="P789">
            <v>288.42</v>
          </cell>
        </row>
        <row r="790">
          <cell r="H790" t="str">
            <v>4S6006</v>
          </cell>
          <cell r="I790" t="str">
            <v>NAP-SSH</v>
          </cell>
          <cell r="J790">
            <v>45866</v>
          </cell>
          <cell r="K790">
            <v>1</v>
          </cell>
          <cell r="L790">
            <v>1</v>
          </cell>
          <cell r="P790">
            <v>288.42</v>
          </cell>
        </row>
        <row r="791">
          <cell r="H791" t="str">
            <v>4S6006</v>
          </cell>
          <cell r="I791" t="str">
            <v>NAP-SSH</v>
          </cell>
          <cell r="J791">
            <v>45866</v>
          </cell>
          <cell r="K791">
            <v>1</v>
          </cell>
          <cell r="L791">
            <v>1</v>
          </cell>
          <cell r="P791">
            <v>288.42</v>
          </cell>
        </row>
        <row r="792">
          <cell r="H792" t="str">
            <v>4S6006</v>
          </cell>
          <cell r="I792" t="str">
            <v>NAP-SSH</v>
          </cell>
          <cell r="J792">
            <v>45866</v>
          </cell>
          <cell r="K792">
            <v>1</v>
          </cell>
          <cell r="L792">
            <v>1</v>
          </cell>
          <cell r="P792">
            <v>230.92</v>
          </cell>
        </row>
        <row r="793">
          <cell r="H793" t="str">
            <v>4S6004</v>
          </cell>
          <cell r="I793" t="str">
            <v>BRI-SSH</v>
          </cell>
          <cell r="J793">
            <v>45934</v>
          </cell>
          <cell r="K793">
            <v>1</v>
          </cell>
          <cell r="L793">
            <v>1</v>
          </cell>
          <cell r="P793">
            <v>240</v>
          </cell>
        </row>
        <row r="794">
          <cell r="H794" t="str">
            <v>4S6006</v>
          </cell>
          <cell r="I794" t="str">
            <v>NAP-SSH</v>
          </cell>
          <cell r="J794">
            <v>45880</v>
          </cell>
          <cell r="K794">
            <v>6</v>
          </cell>
          <cell r="L794">
            <v>6</v>
          </cell>
          <cell r="P794">
            <v>1680</v>
          </cell>
        </row>
        <row r="795">
          <cell r="H795" t="str">
            <v>4S6005</v>
          </cell>
          <cell r="I795" t="str">
            <v>SSH-NAP</v>
          </cell>
          <cell r="J795">
            <v>45887</v>
          </cell>
          <cell r="K795">
            <v>6</v>
          </cell>
          <cell r="L795">
            <v>6</v>
          </cell>
          <cell r="P795">
            <v>1800</v>
          </cell>
        </row>
        <row r="796">
          <cell r="H796" t="str">
            <v>4S6004</v>
          </cell>
          <cell r="I796" t="str">
            <v>BRI-SSH</v>
          </cell>
          <cell r="J796">
            <v>45878</v>
          </cell>
          <cell r="K796">
            <v>1</v>
          </cell>
          <cell r="L796">
            <v>1</v>
          </cell>
          <cell r="P796">
            <v>299.42</v>
          </cell>
        </row>
        <row r="797">
          <cell r="H797" t="str">
            <v>UJ5126</v>
          </cell>
          <cell r="I797" t="str">
            <v>BRI-SSH</v>
          </cell>
          <cell r="J797">
            <v>45877</v>
          </cell>
          <cell r="K797">
            <v>70</v>
          </cell>
          <cell r="L797">
            <v>70</v>
          </cell>
          <cell r="P797">
            <v>16100</v>
          </cell>
        </row>
        <row r="798">
          <cell r="H798" t="str">
            <v>UJ5125</v>
          </cell>
          <cell r="I798" t="str">
            <v>SSH-BRI</v>
          </cell>
          <cell r="J798">
            <v>45884</v>
          </cell>
          <cell r="K798">
            <v>70</v>
          </cell>
          <cell r="L798">
            <v>70</v>
          </cell>
          <cell r="P798">
            <v>16100</v>
          </cell>
        </row>
        <row r="799">
          <cell r="H799" t="str">
            <v>UJ5126</v>
          </cell>
          <cell r="I799" t="str">
            <v>BRI-SSH</v>
          </cell>
          <cell r="J799">
            <v>45884</v>
          </cell>
          <cell r="K799">
            <v>70</v>
          </cell>
          <cell r="L799">
            <v>70</v>
          </cell>
          <cell r="P799">
            <v>16100</v>
          </cell>
        </row>
        <row r="800">
          <cell r="H800" t="str">
            <v>UJ5125</v>
          </cell>
          <cell r="I800" t="str">
            <v>SSH-BRI</v>
          </cell>
          <cell r="J800">
            <v>45891</v>
          </cell>
          <cell r="K800">
            <v>70</v>
          </cell>
          <cell r="L800">
            <v>70</v>
          </cell>
          <cell r="P800">
            <v>16100</v>
          </cell>
        </row>
        <row r="801">
          <cell r="H801" t="str">
            <v>UJ5126</v>
          </cell>
          <cell r="I801" t="str">
            <v>BRI-SSH</v>
          </cell>
          <cell r="J801">
            <v>45891</v>
          </cell>
          <cell r="K801">
            <v>70</v>
          </cell>
          <cell r="L801">
            <v>70</v>
          </cell>
          <cell r="P801">
            <v>16100</v>
          </cell>
        </row>
        <row r="802">
          <cell r="H802" t="str">
            <v>UJ5125</v>
          </cell>
          <cell r="I802" t="str">
            <v>SSH-BRI</v>
          </cell>
          <cell r="J802">
            <v>45898</v>
          </cell>
          <cell r="K802">
            <v>70</v>
          </cell>
          <cell r="L802">
            <v>70</v>
          </cell>
          <cell r="P802">
            <v>16100</v>
          </cell>
        </row>
        <row r="803">
          <cell r="H803" t="str">
            <v>UJ5126</v>
          </cell>
          <cell r="I803" t="str">
            <v>BRI-SSH</v>
          </cell>
          <cell r="J803">
            <v>45898</v>
          </cell>
          <cell r="K803">
            <v>70</v>
          </cell>
          <cell r="L803">
            <v>70</v>
          </cell>
          <cell r="P803">
            <v>16100</v>
          </cell>
        </row>
        <row r="804">
          <cell r="H804" t="str">
            <v>UJ5125</v>
          </cell>
          <cell r="I804" t="str">
            <v>SSH-BRI</v>
          </cell>
          <cell r="J804">
            <v>45905</v>
          </cell>
          <cell r="K804">
            <v>70</v>
          </cell>
          <cell r="L804">
            <v>70</v>
          </cell>
          <cell r="P804">
            <v>16100</v>
          </cell>
        </row>
        <row r="805">
          <cell r="H805" t="str">
            <v>4S6006</v>
          </cell>
          <cell r="I805" t="str">
            <v>FCO-SSH</v>
          </cell>
          <cell r="J805">
            <v>45856</v>
          </cell>
          <cell r="K805">
            <v>20</v>
          </cell>
          <cell r="L805">
            <v>20</v>
          </cell>
          <cell r="P805">
            <v>5400</v>
          </cell>
        </row>
        <row r="806">
          <cell r="H806" t="str">
            <v>4S6006</v>
          </cell>
          <cell r="I806" t="str">
            <v>FCO-SSH</v>
          </cell>
          <cell r="J806">
            <v>45863</v>
          </cell>
          <cell r="K806">
            <v>20</v>
          </cell>
          <cell r="L806">
            <v>20</v>
          </cell>
          <cell r="P806">
            <v>5400</v>
          </cell>
        </row>
        <row r="807">
          <cell r="H807" t="str">
            <v>4S6006</v>
          </cell>
          <cell r="I807" t="str">
            <v>FCO-SSH</v>
          </cell>
          <cell r="J807">
            <v>45870</v>
          </cell>
          <cell r="K807">
            <v>20</v>
          </cell>
          <cell r="L807">
            <v>20</v>
          </cell>
          <cell r="P807">
            <v>5400</v>
          </cell>
        </row>
        <row r="808">
          <cell r="H808" t="str">
            <v>4S6006</v>
          </cell>
          <cell r="I808" t="str">
            <v>FCO-SSH</v>
          </cell>
          <cell r="J808">
            <v>45877</v>
          </cell>
          <cell r="K808">
            <v>20</v>
          </cell>
          <cell r="L808">
            <v>20</v>
          </cell>
          <cell r="P808">
            <v>5400</v>
          </cell>
        </row>
        <row r="809">
          <cell r="H809" t="str">
            <v>4S6006</v>
          </cell>
          <cell r="I809" t="str">
            <v>FCO-SSH</v>
          </cell>
          <cell r="J809">
            <v>45884</v>
          </cell>
          <cell r="K809">
            <v>20</v>
          </cell>
          <cell r="L809">
            <v>20</v>
          </cell>
          <cell r="P809">
            <v>5400</v>
          </cell>
        </row>
        <row r="810">
          <cell r="H810" t="str">
            <v>4S6006</v>
          </cell>
          <cell r="I810" t="str">
            <v>FCO-SSH</v>
          </cell>
          <cell r="J810">
            <v>45891</v>
          </cell>
          <cell r="K810">
            <v>20</v>
          </cell>
          <cell r="L810">
            <v>20</v>
          </cell>
          <cell r="P810">
            <v>5400</v>
          </cell>
        </row>
        <row r="811">
          <cell r="H811" t="str">
            <v>4S6006</v>
          </cell>
          <cell r="I811" t="str">
            <v>FCO-SSH</v>
          </cell>
          <cell r="J811">
            <v>45898</v>
          </cell>
          <cell r="K811">
            <v>20</v>
          </cell>
          <cell r="L811">
            <v>20</v>
          </cell>
          <cell r="P811">
            <v>5400</v>
          </cell>
        </row>
        <row r="812">
          <cell r="H812" t="str">
            <v>4S6006</v>
          </cell>
          <cell r="I812" t="str">
            <v>FCO-SSH</v>
          </cell>
          <cell r="J812">
            <v>45905</v>
          </cell>
          <cell r="K812">
            <v>20</v>
          </cell>
          <cell r="L812">
            <v>20</v>
          </cell>
          <cell r="P812">
            <v>5400</v>
          </cell>
        </row>
        <row r="813">
          <cell r="H813" t="str">
            <v>4S6005</v>
          </cell>
          <cell r="I813" t="str">
            <v>SSH-FCO</v>
          </cell>
          <cell r="J813">
            <v>45863</v>
          </cell>
          <cell r="K813">
            <v>20</v>
          </cell>
          <cell r="L813">
            <v>20</v>
          </cell>
          <cell r="P813">
            <v>5400</v>
          </cell>
        </row>
        <row r="814">
          <cell r="H814" t="str">
            <v>4S6005</v>
          </cell>
          <cell r="I814" t="str">
            <v>SSH-FCO</v>
          </cell>
          <cell r="J814">
            <v>45870</v>
          </cell>
          <cell r="K814">
            <v>20</v>
          </cell>
          <cell r="L814">
            <v>20</v>
          </cell>
          <cell r="P814">
            <v>5400</v>
          </cell>
        </row>
        <row r="815">
          <cell r="H815" t="str">
            <v>4S6005</v>
          </cell>
          <cell r="I815" t="str">
            <v>SSH-FCO</v>
          </cell>
          <cell r="J815">
            <v>45877</v>
          </cell>
          <cell r="K815">
            <v>20</v>
          </cell>
          <cell r="L815">
            <v>20</v>
          </cell>
          <cell r="P815">
            <v>5400</v>
          </cell>
        </row>
        <row r="816">
          <cell r="H816" t="str">
            <v>4S6005</v>
          </cell>
          <cell r="I816" t="str">
            <v>SSH-FCO</v>
          </cell>
          <cell r="J816">
            <v>45884</v>
          </cell>
          <cell r="K816">
            <v>20</v>
          </cell>
          <cell r="L816">
            <v>20</v>
          </cell>
          <cell r="P816">
            <v>5400</v>
          </cell>
        </row>
        <row r="817">
          <cell r="H817" t="str">
            <v>4S6005</v>
          </cell>
          <cell r="I817" t="str">
            <v>SSH-FCO</v>
          </cell>
          <cell r="J817">
            <v>45891</v>
          </cell>
          <cell r="K817">
            <v>20</v>
          </cell>
          <cell r="L817">
            <v>20</v>
          </cell>
          <cell r="P817">
            <v>5400</v>
          </cell>
        </row>
        <row r="818">
          <cell r="H818" t="str">
            <v>4S6005</v>
          </cell>
          <cell r="I818" t="str">
            <v>SSH-FCO</v>
          </cell>
          <cell r="J818">
            <v>45898</v>
          </cell>
          <cell r="K818">
            <v>20</v>
          </cell>
          <cell r="L818">
            <v>20</v>
          </cell>
          <cell r="P818">
            <v>5400</v>
          </cell>
        </row>
        <row r="819">
          <cell r="H819" t="str">
            <v>4S6005</v>
          </cell>
          <cell r="I819" t="str">
            <v>SSH-FCO</v>
          </cell>
          <cell r="J819">
            <v>45905</v>
          </cell>
          <cell r="K819">
            <v>20</v>
          </cell>
          <cell r="L819">
            <v>20</v>
          </cell>
          <cell r="P819">
            <v>5400</v>
          </cell>
        </row>
        <row r="820">
          <cell r="H820" t="str">
            <v>4S6005</v>
          </cell>
          <cell r="I820" t="str">
            <v>SSH-FCO</v>
          </cell>
          <cell r="J820">
            <v>45912</v>
          </cell>
          <cell r="K820">
            <v>20</v>
          </cell>
          <cell r="L820">
            <v>20</v>
          </cell>
          <cell r="P820">
            <v>5400</v>
          </cell>
        </row>
        <row r="821">
          <cell r="H821" t="str">
            <v>UJ5126</v>
          </cell>
          <cell r="I821" t="str">
            <v>BRI-SSH</v>
          </cell>
          <cell r="J821">
            <v>45877</v>
          </cell>
          <cell r="K821">
            <v>20</v>
          </cell>
          <cell r="L821">
            <v>20</v>
          </cell>
          <cell r="P821">
            <v>4300</v>
          </cell>
        </row>
        <row r="822">
          <cell r="H822" t="str">
            <v>UJ5126</v>
          </cell>
          <cell r="I822" t="str">
            <v>BRI-SSH</v>
          </cell>
          <cell r="J822">
            <v>45884</v>
          </cell>
          <cell r="K822">
            <v>20</v>
          </cell>
          <cell r="L822">
            <v>20</v>
          </cell>
          <cell r="P822">
            <v>4300</v>
          </cell>
        </row>
        <row r="823">
          <cell r="H823" t="str">
            <v>UJ5126</v>
          </cell>
          <cell r="I823" t="str">
            <v>BRI-SSH</v>
          </cell>
          <cell r="J823">
            <v>45891</v>
          </cell>
          <cell r="K823">
            <v>20</v>
          </cell>
          <cell r="L823">
            <v>20</v>
          </cell>
          <cell r="P823">
            <v>4300</v>
          </cell>
        </row>
        <row r="824">
          <cell r="H824" t="str">
            <v>UJ5126</v>
          </cell>
          <cell r="I824" t="str">
            <v>BRI-SSH</v>
          </cell>
          <cell r="J824">
            <v>45898</v>
          </cell>
          <cell r="K824">
            <v>20</v>
          </cell>
          <cell r="L824">
            <v>20</v>
          </cell>
          <cell r="P824">
            <v>4300</v>
          </cell>
        </row>
        <row r="825">
          <cell r="H825" t="str">
            <v>UJ5125</v>
          </cell>
          <cell r="I825" t="str">
            <v>SSH-BRI</v>
          </cell>
          <cell r="J825">
            <v>45884</v>
          </cell>
          <cell r="K825">
            <v>20</v>
          </cell>
          <cell r="L825">
            <v>20</v>
          </cell>
          <cell r="P825">
            <v>4300</v>
          </cell>
        </row>
        <row r="826">
          <cell r="H826" t="str">
            <v>UJ5125</v>
          </cell>
          <cell r="I826" t="str">
            <v>SSH-BRI</v>
          </cell>
          <cell r="J826">
            <v>45891</v>
          </cell>
          <cell r="K826">
            <v>20</v>
          </cell>
          <cell r="L826">
            <v>20</v>
          </cell>
          <cell r="P826">
            <v>4300</v>
          </cell>
        </row>
        <row r="827">
          <cell r="H827" t="str">
            <v>UJ5125</v>
          </cell>
          <cell r="I827" t="str">
            <v>SSH-BRI</v>
          </cell>
          <cell r="J827">
            <v>45898</v>
          </cell>
          <cell r="K827">
            <v>20</v>
          </cell>
          <cell r="L827">
            <v>20</v>
          </cell>
          <cell r="P827">
            <v>4300</v>
          </cell>
        </row>
        <row r="828">
          <cell r="H828" t="str">
            <v>UJ5125</v>
          </cell>
          <cell r="I828" t="str">
            <v>SSH-BRI</v>
          </cell>
          <cell r="J828">
            <v>45905</v>
          </cell>
          <cell r="K828">
            <v>20</v>
          </cell>
          <cell r="L828">
            <v>20</v>
          </cell>
          <cell r="P828">
            <v>4300</v>
          </cell>
        </row>
        <row r="829">
          <cell r="H829" t="str">
            <v>UJ1121</v>
          </cell>
          <cell r="I829" t="str">
            <v>NAP-SSH</v>
          </cell>
          <cell r="J829">
            <v>45865</v>
          </cell>
          <cell r="K829">
            <v>40</v>
          </cell>
          <cell r="L829">
            <v>40</v>
          </cell>
          <cell r="P829">
            <v>9000</v>
          </cell>
        </row>
        <row r="830">
          <cell r="H830" t="str">
            <v>UJ1121</v>
          </cell>
          <cell r="I830" t="str">
            <v>NAP-SSH</v>
          </cell>
          <cell r="J830">
            <v>45872</v>
          </cell>
          <cell r="K830">
            <v>40</v>
          </cell>
          <cell r="L830">
            <v>40</v>
          </cell>
          <cell r="P830">
            <v>9000</v>
          </cell>
        </row>
        <row r="831">
          <cell r="H831" t="str">
            <v>UJ1121</v>
          </cell>
          <cell r="I831" t="str">
            <v>NAP-SSH</v>
          </cell>
          <cell r="J831">
            <v>45879</v>
          </cell>
          <cell r="K831">
            <v>40</v>
          </cell>
          <cell r="L831">
            <v>40</v>
          </cell>
          <cell r="P831">
            <v>9000</v>
          </cell>
        </row>
        <row r="832">
          <cell r="H832" t="str">
            <v>UJ1121</v>
          </cell>
          <cell r="I832" t="str">
            <v>NAP-SSH</v>
          </cell>
          <cell r="J832">
            <v>45886</v>
          </cell>
          <cell r="K832">
            <v>40</v>
          </cell>
          <cell r="L832">
            <v>40</v>
          </cell>
          <cell r="P832">
            <v>9000</v>
          </cell>
        </row>
        <row r="833">
          <cell r="H833" t="str">
            <v>UJ1121</v>
          </cell>
          <cell r="I833" t="str">
            <v>NAP-SSH</v>
          </cell>
          <cell r="J833">
            <v>45893</v>
          </cell>
          <cell r="K833">
            <v>40</v>
          </cell>
          <cell r="L833">
            <v>40</v>
          </cell>
          <cell r="P833">
            <v>9000</v>
          </cell>
        </row>
        <row r="834">
          <cell r="H834" t="str">
            <v>UJ1121</v>
          </cell>
          <cell r="I834" t="str">
            <v>NAP-SSH</v>
          </cell>
          <cell r="J834">
            <v>45900</v>
          </cell>
          <cell r="K834">
            <v>40</v>
          </cell>
          <cell r="L834">
            <v>40</v>
          </cell>
          <cell r="P834">
            <v>9000</v>
          </cell>
        </row>
        <row r="835">
          <cell r="H835" t="str">
            <v>UJ1121</v>
          </cell>
          <cell r="I835" t="str">
            <v>NAP-SSH</v>
          </cell>
          <cell r="J835">
            <v>45907</v>
          </cell>
          <cell r="K835">
            <v>40</v>
          </cell>
          <cell r="L835">
            <v>40</v>
          </cell>
          <cell r="P835">
            <v>9000</v>
          </cell>
        </row>
        <row r="836">
          <cell r="H836" t="str">
            <v>UJ1120</v>
          </cell>
          <cell r="I836" t="str">
            <v>SSH-NAP</v>
          </cell>
          <cell r="J836">
            <v>45872</v>
          </cell>
          <cell r="K836">
            <v>40</v>
          </cell>
          <cell r="L836">
            <v>40</v>
          </cell>
          <cell r="P836">
            <v>9000</v>
          </cell>
        </row>
        <row r="837">
          <cell r="H837" t="str">
            <v>UJ1120</v>
          </cell>
          <cell r="I837" t="str">
            <v>SSH-NAP</v>
          </cell>
          <cell r="J837">
            <v>45879</v>
          </cell>
          <cell r="K837">
            <v>40</v>
          </cell>
          <cell r="L837">
            <v>40</v>
          </cell>
          <cell r="P837">
            <v>9000</v>
          </cell>
        </row>
        <row r="838">
          <cell r="H838" t="str">
            <v>UJ1120</v>
          </cell>
          <cell r="I838" t="str">
            <v>SSH-NAP</v>
          </cell>
          <cell r="J838">
            <v>45886</v>
          </cell>
          <cell r="K838">
            <v>40</v>
          </cell>
          <cell r="L838">
            <v>40</v>
          </cell>
          <cell r="P838">
            <v>9000</v>
          </cell>
        </row>
        <row r="839">
          <cell r="H839" t="str">
            <v>UJ1120</v>
          </cell>
          <cell r="I839" t="str">
            <v>SSH-NAP</v>
          </cell>
          <cell r="J839">
            <v>45893</v>
          </cell>
          <cell r="K839">
            <v>40</v>
          </cell>
          <cell r="L839">
            <v>40</v>
          </cell>
          <cell r="P839">
            <v>9000</v>
          </cell>
        </row>
        <row r="840">
          <cell r="H840" t="str">
            <v>UJ1120</v>
          </cell>
          <cell r="I840" t="str">
            <v>SSH-NAP</v>
          </cell>
          <cell r="J840">
            <v>45900</v>
          </cell>
          <cell r="K840">
            <v>40</v>
          </cell>
          <cell r="L840">
            <v>40</v>
          </cell>
          <cell r="P840">
            <v>9000</v>
          </cell>
        </row>
        <row r="841">
          <cell r="H841" t="str">
            <v>UJ1120</v>
          </cell>
          <cell r="I841" t="str">
            <v>SSH-NAP</v>
          </cell>
          <cell r="J841">
            <v>45907</v>
          </cell>
          <cell r="K841">
            <v>40</v>
          </cell>
          <cell r="L841">
            <v>40</v>
          </cell>
          <cell r="P841">
            <v>9000</v>
          </cell>
        </row>
        <row r="842">
          <cell r="H842" t="str">
            <v>UJ1120</v>
          </cell>
          <cell r="I842" t="str">
            <v>SSH-NAP</v>
          </cell>
          <cell r="J842">
            <v>45914</v>
          </cell>
          <cell r="K842">
            <v>40</v>
          </cell>
          <cell r="L842">
            <v>40</v>
          </cell>
          <cell r="P842">
            <v>9000</v>
          </cell>
        </row>
        <row r="843">
          <cell r="H843" t="str">
            <v>NE1129</v>
          </cell>
          <cell r="I843" t="str">
            <v>NAP-SSH</v>
          </cell>
          <cell r="J843">
            <v>45880</v>
          </cell>
          <cell r="K843">
            <v>50</v>
          </cell>
          <cell r="L843">
            <v>50</v>
          </cell>
          <cell r="P843">
            <v>13000</v>
          </cell>
        </row>
        <row r="844">
          <cell r="H844" t="str">
            <v>NE1129</v>
          </cell>
          <cell r="I844" t="str">
            <v>NAP-SSH</v>
          </cell>
          <cell r="J844">
            <v>45887</v>
          </cell>
          <cell r="K844">
            <v>50</v>
          </cell>
          <cell r="L844">
            <v>50</v>
          </cell>
          <cell r="P844">
            <v>13000</v>
          </cell>
        </row>
        <row r="845">
          <cell r="H845" t="str">
            <v>NE1128</v>
          </cell>
          <cell r="I845" t="str">
            <v>SSH-NAP</v>
          </cell>
          <cell r="J845">
            <v>45887</v>
          </cell>
          <cell r="K845">
            <v>50</v>
          </cell>
          <cell r="L845">
            <v>50</v>
          </cell>
          <cell r="P845">
            <v>13000</v>
          </cell>
        </row>
        <row r="846">
          <cell r="H846" t="str">
            <v>NE1128</v>
          </cell>
          <cell r="I846" t="str">
            <v>SSH-NAP</v>
          </cell>
          <cell r="J846">
            <v>45894</v>
          </cell>
          <cell r="K846">
            <v>50</v>
          </cell>
          <cell r="L846">
            <v>50</v>
          </cell>
          <cell r="P846">
            <v>13000</v>
          </cell>
        </row>
        <row r="847">
          <cell r="H847" t="str">
            <v>4S6004</v>
          </cell>
          <cell r="I847" t="str">
            <v>BRI-SSH</v>
          </cell>
          <cell r="J847">
            <v>45864</v>
          </cell>
          <cell r="K847">
            <v>4</v>
          </cell>
          <cell r="L847">
            <v>4</v>
          </cell>
          <cell r="P847">
            <v>880</v>
          </cell>
        </row>
        <row r="848">
          <cell r="H848" t="str">
            <v>4S6003</v>
          </cell>
          <cell r="I848" t="str">
            <v>SSH-BRI</v>
          </cell>
          <cell r="J848">
            <v>45871</v>
          </cell>
          <cell r="K848">
            <v>4</v>
          </cell>
          <cell r="L848">
            <v>4</v>
          </cell>
          <cell r="P848">
            <v>880</v>
          </cell>
        </row>
        <row r="849">
          <cell r="H849" t="str">
            <v>4S6017</v>
          </cell>
          <cell r="I849" t="str">
            <v>SSH-NAP</v>
          </cell>
          <cell r="J849">
            <v>45779</v>
          </cell>
          <cell r="K849">
            <v>4</v>
          </cell>
          <cell r="L849">
            <v>4</v>
          </cell>
          <cell r="P849">
            <v>880</v>
          </cell>
        </row>
        <row r="850">
          <cell r="H850" t="str">
            <v>4S6032</v>
          </cell>
          <cell r="I850" t="str">
            <v>NAP-SSH</v>
          </cell>
          <cell r="J850">
            <v>45760</v>
          </cell>
          <cell r="K850">
            <v>4</v>
          </cell>
          <cell r="L850">
            <v>4</v>
          </cell>
          <cell r="P850">
            <v>560</v>
          </cell>
        </row>
        <row r="851">
          <cell r="H851" t="str">
            <v>4S6031</v>
          </cell>
          <cell r="I851" t="str">
            <v>SSH-NAP</v>
          </cell>
          <cell r="J851">
            <v>45767</v>
          </cell>
          <cell r="K851">
            <v>4</v>
          </cell>
          <cell r="L851">
            <v>4</v>
          </cell>
          <cell r="P851">
            <v>560</v>
          </cell>
        </row>
        <row r="852">
          <cell r="H852" t="str">
            <v>4S6003</v>
          </cell>
          <cell r="I852" t="str">
            <v>SSH-BRI</v>
          </cell>
          <cell r="J852">
            <v>45892</v>
          </cell>
          <cell r="K852">
            <v>1</v>
          </cell>
          <cell r="L852">
            <v>1</v>
          </cell>
          <cell r="P852">
            <v>422.7</v>
          </cell>
        </row>
        <row r="853">
          <cell r="H853" t="str">
            <v>4S6004</v>
          </cell>
          <cell r="I853" t="str">
            <v>BRI-SSH</v>
          </cell>
          <cell r="J853">
            <v>45885</v>
          </cell>
          <cell r="K853">
            <v>1</v>
          </cell>
          <cell r="L853">
            <v>1</v>
          </cell>
          <cell r="P853">
            <v>339.4</v>
          </cell>
        </row>
        <row r="854">
          <cell r="H854" t="str">
            <v>4S6003</v>
          </cell>
          <cell r="I854" t="str">
            <v>SSH-BRI</v>
          </cell>
          <cell r="J854">
            <v>45892</v>
          </cell>
          <cell r="K854">
            <v>1</v>
          </cell>
          <cell r="L854">
            <v>1</v>
          </cell>
          <cell r="P854">
            <v>422.7</v>
          </cell>
        </row>
        <row r="855">
          <cell r="H855" t="str">
            <v>4S6004</v>
          </cell>
          <cell r="I855" t="str">
            <v>BRI-SSH</v>
          </cell>
          <cell r="J855">
            <v>45885</v>
          </cell>
          <cell r="K855">
            <v>1</v>
          </cell>
          <cell r="L855">
            <v>1</v>
          </cell>
          <cell r="P855">
            <v>339.4</v>
          </cell>
        </row>
        <row r="856">
          <cell r="H856" t="str">
            <v>4S6003</v>
          </cell>
          <cell r="I856" t="str">
            <v>SSH-BRI</v>
          </cell>
          <cell r="J856">
            <v>45892</v>
          </cell>
          <cell r="K856">
            <v>1</v>
          </cell>
          <cell r="L856">
            <v>1</v>
          </cell>
          <cell r="P856">
            <v>422.7</v>
          </cell>
        </row>
        <row r="857">
          <cell r="H857" t="str">
            <v>4S6004</v>
          </cell>
          <cell r="I857" t="str">
            <v>BRI-SSH</v>
          </cell>
          <cell r="J857">
            <v>45885</v>
          </cell>
          <cell r="K857">
            <v>1</v>
          </cell>
          <cell r="L857">
            <v>1</v>
          </cell>
          <cell r="P857">
            <v>339.4</v>
          </cell>
        </row>
        <row r="858">
          <cell r="H858" t="str">
            <v>4S6006</v>
          </cell>
          <cell r="I858" t="str">
            <v>MXP-SSH</v>
          </cell>
          <cell r="J858">
            <v>45765</v>
          </cell>
          <cell r="K858">
            <v>1</v>
          </cell>
          <cell r="L858">
            <v>1</v>
          </cell>
          <cell r="P858">
            <v>349.8</v>
          </cell>
        </row>
        <row r="859">
          <cell r="H859" t="str">
            <v>4S6006</v>
          </cell>
          <cell r="I859" t="str">
            <v>MXP-SSH</v>
          </cell>
          <cell r="J859">
            <v>45765</v>
          </cell>
          <cell r="K859">
            <v>1</v>
          </cell>
          <cell r="L859">
            <v>1</v>
          </cell>
          <cell r="P859">
            <v>349.8</v>
          </cell>
        </row>
        <row r="860">
          <cell r="H860" t="str">
            <v>4S6003</v>
          </cell>
          <cell r="I860" t="str">
            <v>SSH-BRI</v>
          </cell>
          <cell r="J860">
            <v>45892</v>
          </cell>
          <cell r="K860">
            <v>1</v>
          </cell>
          <cell r="L860">
            <v>1</v>
          </cell>
          <cell r="P860">
            <v>422.7</v>
          </cell>
        </row>
        <row r="861">
          <cell r="H861" t="str">
            <v>4S6004</v>
          </cell>
          <cell r="I861" t="str">
            <v>BRI-SSH</v>
          </cell>
          <cell r="J861">
            <v>45885</v>
          </cell>
          <cell r="K861">
            <v>1</v>
          </cell>
          <cell r="L861">
            <v>1</v>
          </cell>
          <cell r="P861">
            <v>339.4</v>
          </cell>
        </row>
        <row r="862">
          <cell r="H862" t="str">
            <v>4S6016</v>
          </cell>
          <cell r="I862" t="str">
            <v>BRI-SSH</v>
          </cell>
          <cell r="J862">
            <v>45759</v>
          </cell>
          <cell r="K862">
            <v>1</v>
          </cell>
          <cell r="L862">
            <v>1</v>
          </cell>
          <cell r="P862">
            <v>175</v>
          </cell>
        </row>
        <row r="863">
          <cell r="H863" t="str">
            <v>4S6003</v>
          </cell>
          <cell r="I863" t="str">
            <v>SSH-BRI</v>
          </cell>
          <cell r="J863">
            <v>45766</v>
          </cell>
          <cell r="K863">
            <v>1</v>
          </cell>
          <cell r="L863">
            <v>1</v>
          </cell>
          <cell r="P863">
            <v>175</v>
          </cell>
        </row>
        <row r="864">
          <cell r="H864" t="str">
            <v>4S6016</v>
          </cell>
          <cell r="I864" t="str">
            <v>VRN-SSH</v>
          </cell>
          <cell r="J864">
            <v>45752</v>
          </cell>
          <cell r="K864">
            <v>2</v>
          </cell>
          <cell r="L864">
            <v>2</v>
          </cell>
          <cell r="P864">
            <v>400</v>
          </cell>
        </row>
        <row r="865">
          <cell r="H865" t="str">
            <v>4S6015</v>
          </cell>
          <cell r="I865" t="str">
            <v>SSH-VRN</v>
          </cell>
          <cell r="J865">
            <v>45759</v>
          </cell>
          <cell r="K865">
            <v>2</v>
          </cell>
          <cell r="L865">
            <v>2</v>
          </cell>
          <cell r="P865">
            <v>400</v>
          </cell>
        </row>
        <row r="866">
          <cell r="H866" t="str">
            <v>4S6005</v>
          </cell>
          <cell r="I866" t="str">
            <v>SSH-MXP</v>
          </cell>
          <cell r="J866">
            <v>45779</v>
          </cell>
          <cell r="K866">
            <v>2</v>
          </cell>
          <cell r="L866">
            <v>2</v>
          </cell>
          <cell r="P866">
            <v>400</v>
          </cell>
        </row>
        <row r="867">
          <cell r="H867" t="str">
            <v>4S6032</v>
          </cell>
          <cell r="I867" t="str">
            <v>NAP-SSH</v>
          </cell>
          <cell r="J867">
            <v>45760</v>
          </cell>
          <cell r="K867">
            <v>3</v>
          </cell>
          <cell r="L867">
            <v>3</v>
          </cell>
          <cell r="P867">
            <v>420</v>
          </cell>
        </row>
        <row r="868">
          <cell r="H868" t="str">
            <v>4S6032</v>
          </cell>
          <cell r="I868" t="str">
            <v>NAP-SSH</v>
          </cell>
          <cell r="J868">
            <v>45760</v>
          </cell>
          <cell r="K868">
            <v>1</v>
          </cell>
          <cell r="L868">
            <v>1</v>
          </cell>
          <cell r="P868">
            <v>140</v>
          </cell>
        </row>
        <row r="869">
          <cell r="H869" t="str">
            <v>4S6032</v>
          </cell>
          <cell r="I869" t="str">
            <v>NAP-SSH</v>
          </cell>
          <cell r="J869">
            <v>45760</v>
          </cell>
          <cell r="K869">
            <v>2</v>
          </cell>
          <cell r="L869">
            <v>2</v>
          </cell>
          <cell r="P869">
            <v>280</v>
          </cell>
        </row>
        <row r="870">
          <cell r="H870" t="str">
            <v>4S6005</v>
          </cell>
          <cell r="I870" t="str">
            <v>SSH-MXP</v>
          </cell>
          <cell r="J870">
            <v>45779</v>
          </cell>
          <cell r="K870">
            <v>2</v>
          </cell>
          <cell r="L870">
            <v>2</v>
          </cell>
          <cell r="P870">
            <v>400</v>
          </cell>
        </row>
        <row r="871">
          <cell r="H871" t="str">
            <v>4S6006</v>
          </cell>
          <cell r="I871" t="str">
            <v>MXP-SSH</v>
          </cell>
          <cell r="J871">
            <v>45765</v>
          </cell>
          <cell r="K871">
            <v>2</v>
          </cell>
          <cell r="L871">
            <v>2</v>
          </cell>
          <cell r="P871">
            <v>650</v>
          </cell>
        </row>
        <row r="872">
          <cell r="H872" t="str">
            <v>4S6031</v>
          </cell>
          <cell r="I872" t="str">
            <v>SSH-NAP</v>
          </cell>
          <cell r="J872">
            <v>45781</v>
          </cell>
          <cell r="K872">
            <v>6</v>
          </cell>
          <cell r="L872">
            <v>6</v>
          </cell>
          <cell r="P872">
            <v>1050</v>
          </cell>
        </row>
        <row r="873">
          <cell r="H873" t="str">
            <v>4S6031</v>
          </cell>
          <cell r="I873" t="str">
            <v>SSH-NAP</v>
          </cell>
          <cell r="J873">
            <v>45781</v>
          </cell>
          <cell r="K873">
            <v>2</v>
          </cell>
          <cell r="L873">
            <v>2</v>
          </cell>
          <cell r="P873">
            <v>350</v>
          </cell>
        </row>
        <row r="874">
          <cell r="H874" t="str">
            <v>4S6016</v>
          </cell>
          <cell r="I874" t="str">
            <v>BRI-SSH</v>
          </cell>
          <cell r="J874">
            <v>45752</v>
          </cell>
          <cell r="K874">
            <v>0</v>
          </cell>
          <cell r="L874">
            <v>0</v>
          </cell>
          <cell r="P874">
            <v>0</v>
          </cell>
        </row>
        <row r="875">
          <cell r="H875" t="str">
            <v>4S6016</v>
          </cell>
          <cell r="I875" t="str">
            <v>BRI-SSH</v>
          </cell>
          <cell r="J875">
            <v>45752</v>
          </cell>
          <cell r="K875">
            <v>0</v>
          </cell>
          <cell r="L875">
            <v>0</v>
          </cell>
          <cell r="P875">
            <v>0</v>
          </cell>
        </row>
        <row r="876">
          <cell r="H876" t="str">
            <v>UJ6002</v>
          </cell>
          <cell r="I876" t="str">
            <v>VRN-SSH</v>
          </cell>
          <cell r="J876">
            <v>45878</v>
          </cell>
          <cell r="K876">
            <v>1</v>
          </cell>
          <cell r="L876">
            <v>1</v>
          </cell>
          <cell r="P876">
            <v>318.04000000000002</v>
          </cell>
        </row>
        <row r="877">
          <cell r="H877" t="str">
            <v>UJ6001</v>
          </cell>
          <cell r="I877" t="str">
            <v>SSH-VRN</v>
          </cell>
          <cell r="J877">
            <v>45892</v>
          </cell>
          <cell r="K877">
            <v>1</v>
          </cell>
          <cell r="L877">
            <v>1</v>
          </cell>
          <cell r="P877">
            <v>332.43</v>
          </cell>
        </row>
        <row r="878">
          <cell r="H878" t="str">
            <v>4S6032</v>
          </cell>
          <cell r="I878" t="str">
            <v>NAP-SSH</v>
          </cell>
          <cell r="J878">
            <v>45760</v>
          </cell>
          <cell r="K878">
            <v>1</v>
          </cell>
          <cell r="L878">
            <v>1</v>
          </cell>
          <cell r="P878">
            <v>164.04</v>
          </cell>
        </row>
        <row r="879">
          <cell r="H879" t="str">
            <v>UJ6002</v>
          </cell>
          <cell r="I879" t="str">
            <v>VRN-SSH</v>
          </cell>
          <cell r="J879">
            <v>45878</v>
          </cell>
          <cell r="K879">
            <v>1</v>
          </cell>
          <cell r="L879">
            <v>1</v>
          </cell>
          <cell r="P879">
            <v>318.04000000000002</v>
          </cell>
        </row>
        <row r="880">
          <cell r="H880" t="str">
            <v>UJ6001</v>
          </cell>
          <cell r="I880" t="str">
            <v>SSH-VRN</v>
          </cell>
          <cell r="J880">
            <v>45892</v>
          </cell>
          <cell r="K880">
            <v>1</v>
          </cell>
          <cell r="L880">
            <v>1</v>
          </cell>
          <cell r="P880">
            <v>332.43</v>
          </cell>
        </row>
        <row r="881">
          <cell r="H881" t="str">
            <v>UJ6002</v>
          </cell>
          <cell r="I881" t="str">
            <v>VRN-SSH</v>
          </cell>
          <cell r="J881">
            <v>45878</v>
          </cell>
          <cell r="K881">
            <v>1</v>
          </cell>
          <cell r="L881">
            <v>1</v>
          </cell>
          <cell r="P881">
            <v>254.54</v>
          </cell>
        </row>
        <row r="882">
          <cell r="H882" t="str">
            <v>UJ6001</v>
          </cell>
          <cell r="I882" t="str">
            <v>SSH-VRN</v>
          </cell>
          <cell r="J882">
            <v>45892</v>
          </cell>
          <cell r="K882">
            <v>1</v>
          </cell>
          <cell r="L882">
            <v>1</v>
          </cell>
          <cell r="P882">
            <v>268.93</v>
          </cell>
        </row>
        <row r="883">
          <cell r="H883" t="str">
            <v>UJ6002</v>
          </cell>
          <cell r="I883" t="str">
            <v>VRN-SSH</v>
          </cell>
          <cell r="J883">
            <v>45878</v>
          </cell>
          <cell r="K883">
            <v>1</v>
          </cell>
          <cell r="L883">
            <v>1</v>
          </cell>
          <cell r="P883">
            <v>318.04000000000002</v>
          </cell>
        </row>
        <row r="884">
          <cell r="H884" t="str">
            <v>UJ6001</v>
          </cell>
          <cell r="I884" t="str">
            <v>SSH-VRN</v>
          </cell>
          <cell r="J884">
            <v>45892</v>
          </cell>
          <cell r="K884">
            <v>1</v>
          </cell>
          <cell r="L884">
            <v>1</v>
          </cell>
          <cell r="P884">
            <v>332.43</v>
          </cell>
        </row>
        <row r="885">
          <cell r="H885" t="str">
            <v>4S6031</v>
          </cell>
          <cell r="I885" t="str">
            <v>SSH-NAP</v>
          </cell>
          <cell r="J885">
            <v>45781</v>
          </cell>
          <cell r="K885">
            <v>1</v>
          </cell>
          <cell r="L885">
            <v>1</v>
          </cell>
          <cell r="P885">
            <v>329.65999999999997</v>
          </cell>
        </row>
        <row r="886">
          <cell r="H886" t="str">
            <v>4S6031</v>
          </cell>
          <cell r="I886" t="str">
            <v>SSH-NAP</v>
          </cell>
          <cell r="J886">
            <v>45781</v>
          </cell>
          <cell r="K886">
            <v>1</v>
          </cell>
          <cell r="L886">
            <v>1</v>
          </cell>
          <cell r="P886">
            <v>329.65999999999997</v>
          </cell>
        </row>
        <row r="887">
          <cell r="H887" t="str">
            <v>4S6031</v>
          </cell>
          <cell r="I887" t="str">
            <v>SSH-NAP</v>
          </cell>
          <cell r="J887">
            <v>45781</v>
          </cell>
          <cell r="K887">
            <v>1</v>
          </cell>
          <cell r="L887">
            <v>1</v>
          </cell>
          <cell r="P887">
            <v>329.65999999999997</v>
          </cell>
        </row>
        <row r="888">
          <cell r="H888" t="str">
            <v>4S6031</v>
          </cell>
          <cell r="I888" t="str">
            <v>SSH-NAP</v>
          </cell>
          <cell r="J888">
            <v>45781</v>
          </cell>
          <cell r="K888">
            <v>1</v>
          </cell>
          <cell r="L888">
            <v>1</v>
          </cell>
          <cell r="P888">
            <v>329.65999999999997</v>
          </cell>
        </row>
        <row r="889">
          <cell r="H889" t="str">
            <v>4S6031</v>
          </cell>
          <cell r="I889" t="str">
            <v>SSH-NAP</v>
          </cell>
          <cell r="J889">
            <v>45767</v>
          </cell>
          <cell r="K889">
            <v>4</v>
          </cell>
          <cell r="L889">
            <v>4</v>
          </cell>
          <cell r="P889">
            <v>560</v>
          </cell>
        </row>
        <row r="890">
          <cell r="H890" t="str">
            <v>4S6005</v>
          </cell>
          <cell r="I890" t="str">
            <v>SSH-MXP</v>
          </cell>
          <cell r="J890">
            <v>45779</v>
          </cell>
          <cell r="K890">
            <v>2</v>
          </cell>
          <cell r="L890">
            <v>2</v>
          </cell>
          <cell r="P890">
            <v>650</v>
          </cell>
        </row>
        <row r="891">
          <cell r="H891" t="str">
            <v>4S6003</v>
          </cell>
          <cell r="I891" t="str">
            <v>SSH-BRI</v>
          </cell>
          <cell r="J891">
            <v>46018</v>
          </cell>
          <cell r="K891">
            <v>2</v>
          </cell>
          <cell r="L891">
            <v>2</v>
          </cell>
          <cell r="P891">
            <v>520</v>
          </cell>
        </row>
        <row r="892">
          <cell r="H892" t="str">
            <v>4S6004</v>
          </cell>
          <cell r="I892" t="str">
            <v>BRI-SSH</v>
          </cell>
          <cell r="J892">
            <v>45850</v>
          </cell>
          <cell r="K892">
            <v>4</v>
          </cell>
          <cell r="L892">
            <v>4</v>
          </cell>
          <cell r="P892">
            <v>640</v>
          </cell>
        </row>
        <row r="893">
          <cell r="H893" t="str">
            <v>4S6004</v>
          </cell>
          <cell r="I893" t="str">
            <v>BRI-SSH</v>
          </cell>
          <cell r="J893">
            <v>46011</v>
          </cell>
          <cell r="K893">
            <v>2</v>
          </cell>
          <cell r="L893">
            <v>2</v>
          </cell>
          <cell r="P893">
            <v>520</v>
          </cell>
        </row>
        <row r="894">
          <cell r="H894" t="str">
            <v>SE5447</v>
          </cell>
          <cell r="I894" t="str">
            <v>NAP-SSH</v>
          </cell>
          <cell r="J894">
            <v>45765</v>
          </cell>
          <cell r="K894">
            <v>20</v>
          </cell>
          <cell r="L894">
            <v>20</v>
          </cell>
          <cell r="P894">
            <v>5300</v>
          </cell>
        </row>
        <row r="895">
          <cell r="H895" t="str">
            <v>SE5447</v>
          </cell>
          <cell r="I895" t="str">
            <v>NAP-SSH</v>
          </cell>
          <cell r="J895">
            <v>45772</v>
          </cell>
          <cell r="K895">
            <v>20</v>
          </cell>
          <cell r="L895">
            <v>20</v>
          </cell>
          <cell r="P895">
            <v>4900</v>
          </cell>
        </row>
        <row r="896">
          <cell r="H896" t="str">
            <v>SE5446</v>
          </cell>
          <cell r="I896" t="str">
            <v>SSH-NAP</v>
          </cell>
          <cell r="J896">
            <v>45772</v>
          </cell>
          <cell r="K896">
            <v>10</v>
          </cell>
          <cell r="L896">
            <v>10</v>
          </cell>
          <cell r="P896">
            <v>2650</v>
          </cell>
        </row>
        <row r="897">
          <cell r="H897" t="str">
            <v>SE5446</v>
          </cell>
          <cell r="I897" t="str">
            <v>SSH-NAP</v>
          </cell>
          <cell r="J897">
            <v>45779</v>
          </cell>
          <cell r="K897">
            <v>20</v>
          </cell>
          <cell r="L897">
            <v>20</v>
          </cell>
          <cell r="P897">
            <v>4900</v>
          </cell>
        </row>
        <row r="898">
          <cell r="H898" t="str">
            <v>4S6031</v>
          </cell>
          <cell r="I898" t="str">
            <v>SSH-NAP</v>
          </cell>
          <cell r="J898">
            <v>45781</v>
          </cell>
          <cell r="K898">
            <v>3</v>
          </cell>
          <cell r="L898">
            <v>3</v>
          </cell>
          <cell r="P898">
            <v>525</v>
          </cell>
        </row>
        <row r="899">
          <cell r="H899" t="str">
            <v>NP8101</v>
          </cell>
          <cell r="I899" t="str">
            <v>HRG-NAP</v>
          </cell>
          <cell r="J899">
            <v>45887</v>
          </cell>
          <cell r="K899">
            <v>2</v>
          </cell>
          <cell r="L899">
            <v>2</v>
          </cell>
          <cell r="P899">
            <v>480</v>
          </cell>
        </row>
        <row r="900">
          <cell r="H900" t="str">
            <v>NP8102</v>
          </cell>
          <cell r="I900" t="str">
            <v>NAP-HRG</v>
          </cell>
          <cell r="J900">
            <v>45887</v>
          </cell>
          <cell r="K900">
            <v>4</v>
          </cell>
          <cell r="L900">
            <v>4</v>
          </cell>
          <cell r="P900">
            <v>960</v>
          </cell>
        </row>
        <row r="901">
          <cell r="H901" t="str">
            <v>NP8101</v>
          </cell>
          <cell r="I901" t="str">
            <v>HRG-NAP</v>
          </cell>
          <cell r="J901">
            <v>45894</v>
          </cell>
          <cell r="K901">
            <v>4</v>
          </cell>
          <cell r="L901">
            <v>4</v>
          </cell>
          <cell r="P901">
            <v>960</v>
          </cell>
        </row>
        <row r="902">
          <cell r="H902" t="str">
            <v>4S6032</v>
          </cell>
          <cell r="I902" t="str">
            <v>NAP-SSH</v>
          </cell>
          <cell r="J902">
            <v>45760</v>
          </cell>
          <cell r="K902">
            <v>1</v>
          </cell>
          <cell r="L902">
            <v>1</v>
          </cell>
          <cell r="P902">
            <v>139.04</v>
          </cell>
        </row>
        <row r="903">
          <cell r="H903" t="str">
            <v>4S6031</v>
          </cell>
          <cell r="I903" t="str">
            <v>SSH-NAP</v>
          </cell>
          <cell r="J903">
            <v>45767</v>
          </cell>
          <cell r="K903">
            <v>1</v>
          </cell>
          <cell r="L903">
            <v>1</v>
          </cell>
          <cell r="P903">
            <v>153.92000000000002</v>
          </cell>
        </row>
        <row r="904">
          <cell r="H904" t="str">
            <v>4S6032</v>
          </cell>
          <cell r="I904" t="str">
            <v>NAP-SSH</v>
          </cell>
          <cell r="J904">
            <v>45760</v>
          </cell>
          <cell r="K904">
            <v>1</v>
          </cell>
          <cell r="L904">
            <v>1</v>
          </cell>
          <cell r="P904">
            <v>139.04</v>
          </cell>
        </row>
        <row r="905">
          <cell r="H905" t="str">
            <v>4S6031</v>
          </cell>
          <cell r="I905" t="str">
            <v>SSH-NAP</v>
          </cell>
          <cell r="J905">
            <v>45767</v>
          </cell>
          <cell r="K905">
            <v>1</v>
          </cell>
          <cell r="L905">
            <v>1</v>
          </cell>
          <cell r="P905">
            <v>153.92000000000002</v>
          </cell>
        </row>
        <row r="906">
          <cell r="H906" t="str">
            <v>4S6032</v>
          </cell>
          <cell r="I906" t="str">
            <v>NAP-SSH</v>
          </cell>
          <cell r="J906">
            <v>45760</v>
          </cell>
          <cell r="K906">
            <v>1</v>
          </cell>
          <cell r="L906">
            <v>1</v>
          </cell>
          <cell r="P906">
            <v>164.04</v>
          </cell>
        </row>
        <row r="907">
          <cell r="H907" t="str">
            <v>4S6031</v>
          </cell>
          <cell r="I907" t="str">
            <v>SSH-NAP</v>
          </cell>
          <cell r="J907">
            <v>45767</v>
          </cell>
          <cell r="K907">
            <v>1</v>
          </cell>
          <cell r="L907">
            <v>1</v>
          </cell>
          <cell r="P907">
            <v>178.92000000000002</v>
          </cell>
        </row>
        <row r="908">
          <cell r="H908" t="str">
            <v>4S6005</v>
          </cell>
          <cell r="I908" t="str">
            <v>SSH-FCO</v>
          </cell>
          <cell r="J908">
            <v>45891</v>
          </cell>
          <cell r="K908">
            <v>1</v>
          </cell>
          <cell r="L908">
            <v>1</v>
          </cell>
          <cell r="P908">
            <v>347.72</v>
          </cell>
        </row>
        <row r="909">
          <cell r="H909" t="str">
            <v>4S6005</v>
          </cell>
          <cell r="I909" t="str">
            <v>SSH-FCO</v>
          </cell>
          <cell r="J909">
            <v>45891</v>
          </cell>
          <cell r="K909">
            <v>1</v>
          </cell>
          <cell r="L909">
            <v>1</v>
          </cell>
          <cell r="P909">
            <v>347.72</v>
          </cell>
        </row>
        <row r="910">
          <cell r="H910" t="str">
            <v>4S6005</v>
          </cell>
          <cell r="I910" t="str">
            <v>SSH-NAP</v>
          </cell>
          <cell r="J910">
            <v>45894</v>
          </cell>
          <cell r="K910">
            <v>4</v>
          </cell>
          <cell r="L910">
            <v>4</v>
          </cell>
          <cell r="P910">
            <v>1280</v>
          </cell>
        </row>
        <row r="911">
          <cell r="H911" t="str">
            <v>4S6006</v>
          </cell>
          <cell r="I911" t="str">
            <v>NAP-SSH</v>
          </cell>
          <cell r="J911">
            <v>45880</v>
          </cell>
          <cell r="K911">
            <v>4</v>
          </cell>
          <cell r="L911">
            <v>4</v>
          </cell>
          <cell r="P911">
            <v>1120</v>
          </cell>
        </row>
        <row r="912">
          <cell r="H912" t="str">
            <v>4S6018</v>
          </cell>
          <cell r="I912" t="str">
            <v>NAP-SSH</v>
          </cell>
          <cell r="J912">
            <v>45765</v>
          </cell>
          <cell r="K912">
            <v>2</v>
          </cell>
          <cell r="L912">
            <v>2</v>
          </cell>
          <cell r="P912">
            <v>550</v>
          </cell>
        </row>
        <row r="913">
          <cell r="H913" t="str">
            <v>4S6018</v>
          </cell>
          <cell r="I913" t="str">
            <v>NAP-SSH</v>
          </cell>
          <cell r="J913">
            <v>45765</v>
          </cell>
          <cell r="K913">
            <v>4</v>
          </cell>
          <cell r="L913">
            <v>4</v>
          </cell>
          <cell r="P913">
            <v>1100</v>
          </cell>
        </row>
        <row r="914">
          <cell r="H914" t="str">
            <v>4S6005</v>
          </cell>
          <cell r="I914" t="str">
            <v>SSH-FCO</v>
          </cell>
          <cell r="J914">
            <v>45891</v>
          </cell>
          <cell r="K914">
            <v>4</v>
          </cell>
          <cell r="L914">
            <v>4</v>
          </cell>
          <cell r="P914">
            <v>1000</v>
          </cell>
        </row>
        <row r="915">
          <cell r="H915" t="str">
            <v>4S6016</v>
          </cell>
          <cell r="I915" t="str">
            <v>VRN-SSH</v>
          </cell>
          <cell r="J915">
            <v>45759</v>
          </cell>
          <cell r="K915">
            <v>4</v>
          </cell>
          <cell r="L915">
            <v>4</v>
          </cell>
          <cell r="P915">
            <v>700</v>
          </cell>
        </row>
        <row r="916">
          <cell r="H916" t="str">
            <v>4S6015</v>
          </cell>
          <cell r="I916" t="str">
            <v>SSH-VRN</v>
          </cell>
          <cell r="J916">
            <v>45766</v>
          </cell>
          <cell r="K916">
            <v>4</v>
          </cell>
          <cell r="L916">
            <v>4</v>
          </cell>
          <cell r="P916">
            <v>700</v>
          </cell>
        </row>
        <row r="917">
          <cell r="H917" t="str">
            <v>4S6006</v>
          </cell>
          <cell r="I917" t="str">
            <v>NAP-SSH</v>
          </cell>
          <cell r="J917">
            <v>45880</v>
          </cell>
          <cell r="K917">
            <v>5</v>
          </cell>
          <cell r="L917">
            <v>5</v>
          </cell>
          <cell r="P917">
            <v>1450</v>
          </cell>
        </row>
        <row r="918">
          <cell r="H918" t="str">
            <v>4S6005</v>
          </cell>
          <cell r="I918" t="str">
            <v>SSH-NAP</v>
          </cell>
          <cell r="J918">
            <v>45887</v>
          </cell>
          <cell r="K918">
            <v>5</v>
          </cell>
          <cell r="L918">
            <v>5</v>
          </cell>
          <cell r="P918">
            <v>1450</v>
          </cell>
        </row>
        <row r="919">
          <cell r="H919" t="str">
            <v>UJ1121</v>
          </cell>
          <cell r="I919" t="str">
            <v>NAP-SSH</v>
          </cell>
          <cell r="J919">
            <v>45865</v>
          </cell>
          <cell r="K919">
            <v>30</v>
          </cell>
          <cell r="L919">
            <v>30</v>
          </cell>
          <cell r="P919">
            <v>5550</v>
          </cell>
        </row>
        <row r="920">
          <cell r="H920" t="str">
            <v>UJ1121</v>
          </cell>
          <cell r="I920" t="str">
            <v>NAP-SSH</v>
          </cell>
          <cell r="J920">
            <v>45872</v>
          </cell>
          <cell r="K920">
            <v>30</v>
          </cell>
          <cell r="L920">
            <v>30</v>
          </cell>
          <cell r="P920">
            <v>5550</v>
          </cell>
        </row>
        <row r="921">
          <cell r="H921" t="str">
            <v>UJ1121</v>
          </cell>
          <cell r="I921" t="str">
            <v>NAP-SSH</v>
          </cell>
          <cell r="J921">
            <v>45879</v>
          </cell>
          <cell r="K921">
            <v>30</v>
          </cell>
          <cell r="L921">
            <v>30</v>
          </cell>
          <cell r="P921">
            <v>5550</v>
          </cell>
        </row>
        <row r="922">
          <cell r="H922" t="str">
            <v>UJ1121</v>
          </cell>
          <cell r="I922" t="str">
            <v>NAP-SSH</v>
          </cell>
          <cell r="J922">
            <v>45886</v>
          </cell>
          <cell r="K922">
            <v>30</v>
          </cell>
          <cell r="L922">
            <v>30</v>
          </cell>
          <cell r="P922">
            <v>5550</v>
          </cell>
        </row>
        <row r="923">
          <cell r="H923" t="str">
            <v>UJ1121</v>
          </cell>
          <cell r="I923" t="str">
            <v>NAP-SSH</v>
          </cell>
          <cell r="J923">
            <v>45893</v>
          </cell>
          <cell r="K923">
            <v>30</v>
          </cell>
          <cell r="L923">
            <v>30</v>
          </cell>
          <cell r="P923">
            <v>5550</v>
          </cell>
        </row>
        <row r="924">
          <cell r="H924" t="str">
            <v>UJ1121</v>
          </cell>
          <cell r="I924" t="str">
            <v>NAP-SSH</v>
          </cell>
          <cell r="J924">
            <v>45900</v>
          </cell>
          <cell r="K924">
            <v>30</v>
          </cell>
          <cell r="L924">
            <v>30</v>
          </cell>
          <cell r="P924">
            <v>5550</v>
          </cell>
        </row>
        <row r="925">
          <cell r="H925" t="str">
            <v>UJ1121</v>
          </cell>
          <cell r="I925" t="str">
            <v>NAP-SSH</v>
          </cell>
          <cell r="J925">
            <v>45907</v>
          </cell>
          <cell r="K925">
            <v>30</v>
          </cell>
          <cell r="L925">
            <v>30</v>
          </cell>
          <cell r="P925">
            <v>5550</v>
          </cell>
        </row>
        <row r="926">
          <cell r="H926" t="str">
            <v>UJ1121</v>
          </cell>
          <cell r="I926" t="str">
            <v>NAP-SSH</v>
          </cell>
          <cell r="J926">
            <v>45914</v>
          </cell>
          <cell r="K926">
            <v>30</v>
          </cell>
          <cell r="L926">
            <v>30</v>
          </cell>
          <cell r="P926">
            <v>5550</v>
          </cell>
        </row>
        <row r="927">
          <cell r="H927" t="str">
            <v>SM810</v>
          </cell>
          <cell r="I927" t="str">
            <v>NAP-SSH</v>
          </cell>
          <cell r="J927">
            <v>45921</v>
          </cell>
          <cell r="K927">
            <v>20</v>
          </cell>
          <cell r="L927">
            <v>20</v>
          </cell>
          <cell r="P927">
            <v>3700</v>
          </cell>
        </row>
        <row r="928">
          <cell r="H928" t="str">
            <v>SM810</v>
          </cell>
          <cell r="I928" t="str">
            <v>NAP-SSH</v>
          </cell>
          <cell r="J928">
            <v>45928</v>
          </cell>
          <cell r="K928">
            <v>20</v>
          </cell>
          <cell r="L928">
            <v>20</v>
          </cell>
          <cell r="P928">
            <v>3700</v>
          </cell>
        </row>
        <row r="929">
          <cell r="H929" t="str">
            <v>SM810</v>
          </cell>
          <cell r="I929" t="str">
            <v>NAP-SSH</v>
          </cell>
          <cell r="J929">
            <v>45935</v>
          </cell>
          <cell r="K929">
            <v>20</v>
          </cell>
          <cell r="L929">
            <v>20</v>
          </cell>
          <cell r="P929">
            <v>3700</v>
          </cell>
        </row>
        <row r="930">
          <cell r="H930" t="str">
            <v>SM810</v>
          </cell>
          <cell r="I930" t="str">
            <v>NAP-SSH</v>
          </cell>
          <cell r="J930">
            <v>45942</v>
          </cell>
          <cell r="K930">
            <v>20</v>
          </cell>
          <cell r="L930">
            <v>20</v>
          </cell>
          <cell r="P930">
            <v>3700</v>
          </cell>
        </row>
        <row r="931">
          <cell r="H931" t="str">
            <v>SM810</v>
          </cell>
          <cell r="I931" t="str">
            <v>NAP-SSH</v>
          </cell>
          <cell r="J931">
            <v>45949</v>
          </cell>
          <cell r="K931">
            <v>0</v>
          </cell>
          <cell r="L931">
            <v>0</v>
          </cell>
          <cell r="P931">
            <v>0</v>
          </cell>
        </row>
        <row r="932">
          <cell r="H932" t="str">
            <v>SM810</v>
          </cell>
          <cell r="I932" t="str">
            <v>NAP-SSH</v>
          </cell>
          <cell r="J932">
            <v>45956</v>
          </cell>
          <cell r="K932">
            <v>0</v>
          </cell>
          <cell r="L932">
            <v>0</v>
          </cell>
          <cell r="P932">
            <v>0</v>
          </cell>
        </row>
        <row r="933">
          <cell r="H933" t="str">
            <v>UJ1120</v>
          </cell>
          <cell r="I933" t="str">
            <v>SSH-NAP</v>
          </cell>
          <cell r="J933">
            <v>45872</v>
          </cell>
          <cell r="K933">
            <v>30</v>
          </cell>
          <cell r="L933">
            <v>30</v>
          </cell>
          <cell r="P933">
            <v>5550</v>
          </cell>
        </row>
        <row r="934">
          <cell r="H934" t="str">
            <v>UJ1120</v>
          </cell>
          <cell r="I934" t="str">
            <v>SSH-NAP</v>
          </cell>
          <cell r="J934">
            <v>45879</v>
          </cell>
          <cell r="K934">
            <v>30</v>
          </cell>
          <cell r="L934">
            <v>30</v>
          </cell>
          <cell r="P934">
            <v>5550</v>
          </cell>
        </row>
        <row r="935">
          <cell r="H935" t="str">
            <v>UJ1120</v>
          </cell>
          <cell r="I935" t="str">
            <v>SSH-NAP</v>
          </cell>
          <cell r="J935">
            <v>45886</v>
          </cell>
          <cell r="K935">
            <v>30</v>
          </cell>
          <cell r="L935">
            <v>30</v>
          </cell>
          <cell r="P935">
            <v>5550</v>
          </cell>
        </row>
        <row r="936">
          <cell r="H936" t="str">
            <v>UJ1120</v>
          </cell>
          <cell r="I936" t="str">
            <v>SSH-NAP</v>
          </cell>
          <cell r="J936">
            <v>45893</v>
          </cell>
          <cell r="K936">
            <v>30</v>
          </cell>
          <cell r="L936">
            <v>30</v>
          </cell>
          <cell r="P936">
            <v>5550</v>
          </cell>
        </row>
        <row r="937">
          <cell r="H937" t="str">
            <v>UJ1120</v>
          </cell>
          <cell r="I937" t="str">
            <v>SSH-NAP</v>
          </cell>
          <cell r="J937">
            <v>45900</v>
          </cell>
          <cell r="K937">
            <v>30</v>
          </cell>
          <cell r="L937">
            <v>30</v>
          </cell>
          <cell r="P937">
            <v>5550</v>
          </cell>
        </row>
        <row r="938">
          <cell r="H938" t="str">
            <v>UJ1120</v>
          </cell>
          <cell r="I938" t="str">
            <v>SSH-NAP</v>
          </cell>
          <cell r="J938">
            <v>45907</v>
          </cell>
          <cell r="K938">
            <v>30</v>
          </cell>
          <cell r="L938">
            <v>30</v>
          </cell>
          <cell r="P938">
            <v>5550</v>
          </cell>
        </row>
        <row r="939">
          <cell r="H939" t="str">
            <v>UJ1120</v>
          </cell>
          <cell r="I939" t="str">
            <v>SSH-NAP</v>
          </cell>
          <cell r="J939">
            <v>45914</v>
          </cell>
          <cell r="K939">
            <v>30</v>
          </cell>
          <cell r="L939">
            <v>30</v>
          </cell>
          <cell r="P939">
            <v>5550</v>
          </cell>
        </row>
        <row r="940">
          <cell r="H940" t="str">
            <v>UJ1120</v>
          </cell>
          <cell r="I940" t="str">
            <v>SSH-NAP</v>
          </cell>
          <cell r="J940">
            <v>45921</v>
          </cell>
          <cell r="K940">
            <v>30</v>
          </cell>
          <cell r="L940">
            <v>30</v>
          </cell>
          <cell r="P940">
            <v>5550</v>
          </cell>
        </row>
        <row r="941">
          <cell r="H941" t="str">
            <v>SM809</v>
          </cell>
          <cell r="I941" t="str">
            <v>SSH-NAP</v>
          </cell>
          <cell r="J941">
            <v>45928</v>
          </cell>
          <cell r="K941">
            <v>20</v>
          </cell>
          <cell r="L941">
            <v>20</v>
          </cell>
          <cell r="P941">
            <v>3700</v>
          </cell>
        </row>
        <row r="942">
          <cell r="H942" t="str">
            <v>SM809</v>
          </cell>
          <cell r="I942" t="str">
            <v>SSH-NAP</v>
          </cell>
          <cell r="J942">
            <v>45935</v>
          </cell>
          <cell r="K942">
            <v>20</v>
          </cell>
          <cell r="L942">
            <v>20</v>
          </cell>
          <cell r="P942">
            <v>3700</v>
          </cell>
        </row>
        <row r="943">
          <cell r="H943" t="str">
            <v>SM809</v>
          </cell>
          <cell r="I943" t="str">
            <v>SSH-NAP</v>
          </cell>
          <cell r="J943">
            <v>45942</v>
          </cell>
          <cell r="K943">
            <v>20</v>
          </cell>
          <cell r="L943">
            <v>20</v>
          </cell>
          <cell r="P943">
            <v>3700</v>
          </cell>
        </row>
        <row r="944">
          <cell r="H944" t="str">
            <v>SM809</v>
          </cell>
          <cell r="I944" t="str">
            <v>SSH-NAP</v>
          </cell>
          <cell r="J944">
            <v>45949</v>
          </cell>
          <cell r="K944">
            <v>20</v>
          </cell>
          <cell r="L944">
            <v>20</v>
          </cell>
          <cell r="P944">
            <v>3700</v>
          </cell>
        </row>
        <row r="945">
          <cell r="H945" t="str">
            <v>SM819</v>
          </cell>
          <cell r="I945" t="str">
            <v>SSH-NAP</v>
          </cell>
          <cell r="J945">
            <v>45956</v>
          </cell>
          <cell r="K945">
            <v>0</v>
          </cell>
          <cell r="L945">
            <v>0</v>
          </cell>
          <cell r="P945">
            <v>0</v>
          </cell>
        </row>
        <row r="946">
          <cell r="H946" t="str">
            <v>SM819</v>
          </cell>
          <cell r="I946" t="str">
            <v>SSH-NAP</v>
          </cell>
          <cell r="J946">
            <v>45963</v>
          </cell>
          <cell r="K946">
            <v>0</v>
          </cell>
          <cell r="L946">
            <v>0</v>
          </cell>
          <cell r="P946">
            <v>0</v>
          </cell>
        </row>
        <row r="947">
          <cell r="H947" t="str">
            <v>4S6004</v>
          </cell>
          <cell r="I947" t="str">
            <v>BRI-SSH</v>
          </cell>
          <cell r="J947">
            <v>45836</v>
          </cell>
          <cell r="K947">
            <v>0</v>
          </cell>
          <cell r="L947">
            <v>0</v>
          </cell>
          <cell r="P947">
            <v>0</v>
          </cell>
        </row>
        <row r="948">
          <cell r="H948" t="str">
            <v>4S6004</v>
          </cell>
          <cell r="I948" t="str">
            <v>BRI-SSH</v>
          </cell>
          <cell r="J948">
            <v>45843</v>
          </cell>
          <cell r="K948">
            <v>0</v>
          </cell>
          <cell r="L948">
            <v>0</v>
          </cell>
          <cell r="P948">
            <v>0</v>
          </cell>
        </row>
        <row r="949">
          <cell r="H949" t="str">
            <v>4S6004</v>
          </cell>
          <cell r="I949" t="str">
            <v>BRI-SSH</v>
          </cell>
          <cell r="J949">
            <v>45850</v>
          </cell>
          <cell r="K949">
            <v>0</v>
          </cell>
          <cell r="L949">
            <v>0</v>
          </cell>
          <cell r="P949">
            <v>0</v>
          </cell>
        </row>
        <row r="950">
          <cell r="H950" t="str">
            <v>4S6004</v>
          </cell>
          <cell r="I950" t="str">
            <v>BRI-SSH</v>
          </cell>
          <cell r="J950">
            <v>45857</v>
          </cell>
          <cell r="K950">
            <v>0</v>
          </cell>
          <cell r="L950">
            <v>0</v>
          </cell>
          <cell r="P950">
            <v>0</v>
          </cell>
        </row>
        <row r="951">
          <cell r="H951" t="str">
            <v>4S6004</v>
          </cell>
          <cell r="I951" t="str">
            <v>BRI-SSH</v>
          </cell>
          <cell r="J951">
            <v>45864</v>
          </cell>
          <cell r="K951">
            <v>0</v>
          </cell>
          <cell r="L951">
            <v>0</v>
          </cell>
          <cell r="P951">
            <v>0</v>
          </cell>
        </row>
        <row r="952">
          <cell r="H952" t="str">
            <v>UJ5126</v>
          </cell>
          <cell r="I952" t="str">
            <v>BRI-SSH</v>
          </cell>
          <cell r="J952">
            <v>45870</v>
          </cell>
          <cell r="K952">
            <v>0</v>
          </cell>
          <cell r="L952">
            <v>0</v>
          </cell>
          <cell r="P952">
            <v>0</v>
          </cell>
        </row>
        <row r="953">
          <cell r="H953" t="str">
            <v>UJ5126</v>
          </cell>
          <cell r="I953" t="str">
            <v>BRI-SSH</v>
          </cell>
          <cell r="J953">
            <v>45877</v>
          </cell>
          <cell r="K953">
            <v>0</v>
          </cell>
          <cell r="L953">
            <v>0</v>
          </cell>
          <cell r="P953">
            <v>0</v>
          </cell>
        </row>
        <row r="954">
          <cell r="H954" t="str">
            <v>UJ5126</v>
          </cell>
          <cell r="I954" t="str">
            <v>BRI-SSH</v>
          </cell>
          <cell r="J954">
            <v>45884</v>
          </cell>
          <cell r="K954">
            <v>0</v>
          </cell>
          <cell r="L954">
            <v>0</v>
          </cell>
          <cell r="P954">
            <v>0</v>
          </cell>
        </row>
        <row r="955">
          <cell r="H955" t="str">
            <v>UJ5126</v>
          </cell>
          <cell r="I955" t="str">
            <v>BRI-SSH</v>
          </cell>
          <cell r="J955">
            <v>45891</v>
          </cell>
          <cell r="K955">
            <v>0</v>
          </cell>
          <cell r="L955">
            <v>0</v>
          </cell>
          <cell r="P955">
            <v>0</v>
          </cell>
        </row>
        <row r="956">
          <cell r="H956" t="str">
            <v>UJ5126</v>
          </cell>
          <cell r="I956" t="str">
            <v>BRI-SSH</v>
          </cell>
          <cell r="J956">
            <v>45898</v>
          </cell>
          <cell r="K956">
            <v>0</v>
          </cell>
          <cell r="L956">
            <v>0</v>
          </cell>
          <cell r="P956">
            <v>0</v>
          </cell>
        </row>
        <row r="957">
          <cell r="H957" t="str">
            <v>4S6004</v>
          </cell>
          <cell r="I957" t="str">
            <v>BRI-SSH</v>
          </cell>
          <cell r="J957">
            <v>45906</v>
          </cell>
          <cell r="K957">
            <v>0</v>
          </cell>
          <cell r="L957">
            <v>0</v>
          </cell>
          <cell r="P957">
            <v>0</v>
          </cell>
        </row>
        <row r="958">
          <cell r="H958" t="str">
            <v>4S6004</v>
          </cell>
          <cell r="I958" t="str">
            <v>BRI-SSH</v>
          </cell>
          <cell r="J958">
            <v>45913</v>
          </cell>
          <cell r="K958">
            <v>0</v>
          </cell>
          <cell r="L958">
            <v>0</v>
          </cell>
          <cell r="P958">
            <v>0</v>
          </cell>
        </row>
        <row r="959">
          <cell r="H959" t="str">
            <v>4S6004</v>
          </cell>
          <cell r="I959" t="str">
            <v>BRI-SSH</v>
          </cell>
          <cell r="J959">
            <v>45920</v>
          </cell>
          <cell r="K959">
            <v>0</v>
          </cell>
          <cell r="L959">
            <v>0</v>
          </cell>
          <cell r="P959">
            <v>0</v>
          </cell>
        </row>
        <row r="960">
          <cell r="H960" t="str">
            <v>4S6004</v>
          </cell>
          <cell r="I960" t="str">
            <v>BRI-SSH</v>
          </cell>
          <cell r="J960">
            <v>45927</v>
          </cell>
          <cell r="K960">
            <v>0</v>
          </cell>
          <cell r="L960">
            <v>0</v>
          </cell>
          <cell r="P960">
            <v>0</v>
          </cell>
        </row>
        <row r="961">
          <cell r="H961" t="str">
            <v>4S6004</v>
          </cell>
          <cell r="I961" t="str">
            <v>BRI-SSH</v>
          </cell>
          <cell r="J961">
            <v>45934</v>
          </cell>
          <cell r="K961">
            <v>0</v>
          </cell>
          <cell r="L961">
            <v>0</v>
          </cell>
          <cell r="P961">
            <v>0</v>
          </cell>
        </row>
        <row r="962">
          <cell r="H962" t="str">
            <v>4S6004</v>
          </cell>
          <cell r="I962" t="str">
            <v>BRI-SSH</v>
          </cell>
          <cell r="J962">
            <v>45941</v>
          </cell>
          <cell r="K962">
            <v>0</v>
          </cell>
          <cell r="L962">
            <v>0</v>
          </cell>
          <cell r="P962">
            <v>0</v>
          </cell>
        </row>
        <row r="963">
          <cell r="H963" t="str">
            <v>4S6004</v>
          </cell>
          <cell r="I963" t="str">
            <v>BRI-SSH</v>
          </cell>
          <cell r="J963">
            <v>45948</v>
          </cell>
          <cell r="K963">
            <v>0</v>
          </cell>
          <cell r="L963">
            <v>0</v>
          </cell>
          <cell r="P963">
            <v>0</v>
          </cell>
        </row>
        <row r="964">
          <cell r="H964" t="str">
            <v>4S6004</v>
          </cell>
          <cell r="I964" t="str">
            <v>BRI-SSH</v>
          </cell>
          <cell r="J964">
            <v>45955</v>
          </cell>
          <cell r="K964">
            <v>0</v>
          </cell>
          <cell r="L964">
            <v>0</v>
          </cell>
          <cell r="P964">
            <v>0</v>
          </cell>
        </row>
        <row r="965">
          <cell r="H965" t="str">
            <v>4S6004</v>
          </cell>
          <cell r="I965" t="str">
            <v>BRI-SSH</v>
          </cell>
          <cell r="J965">
            <v>45962</v>
          </cell>
          <cell r="K965">
            <v>0</v>
          </cell>
          <cell r="L965">
            <v>0</v>
          </cell>
          <cell r="P965">
            <v>0</v>
          </cell>
        </row>
        <row r="966">
          <cell r="H966" t="str">
            <v>4S6004</v>
          </cell>
          <cell r="I966" t="str">
            <v>BRI-SSH</v>
          </cell>
          <cell r="J966">
            <v>45969</v>
          </cell>
          <cell r="K966">
            <v>0</v>
          </cell>
          <cell r="L966">
            <v>0</v>
          </cell>
          <cell r="P966">
            <v>0</v>
          </cell>
        </row>
        <row r="967">
          <cell r="H967" t="str">
            <v>4S6004</v>
          </cell>
          <cell r="I967" t="str">
            <v>BRI-SSH</v>
          </cell>
          <cell r="J967">
            <v>45976</v>
          </cell>
          <cell r="K967">
            <v>0</v>
          </cell>
          <cell r="L967">
            <v>0</v>
          </cell>
          <cell r="P967">
            <v>0</v>
          </cell>
        </row>
        <row r="968">
          <cell r="H968" t="str">
            <v>4S6004</v>
          </cell>
          <cell r="I968" t="str">
            <v>BRI-SSH</v>
          </cell>
          <cell r="J968">
            <v>45983</v>
          </cell>
          <cell r="K968">
            <v>0</v>
          </cell>
          <cell r="L968">
            <v>0</v>
          </cell>
          <cell r="P968">
            <v>0</v>
          </cell>
        </row>
        <row r="969">
          <cell r="H969" t="str">
            <v>4S6004</v>
          </cell>
          <cell r="I969" t="str">
            <v>BRI-SSH</v>
          </cell>
          <cell r="J969">
            <v>46011</v>
          </cell>
          <cell r="K969">
            <v>0</v>
          </cell>
          <cell r="L969">
            <v>0</v>
          </cell>
          <cell r="P969">
            <v>0</v>
          </cell>
        </row>
        <row r="970">
          <cell r="H970" t="str">
            <v>4S6004</v>
          </cell>
          <cell r="I970" t="str">
            <v>BRI-SSH</v>
          </cell>
          <cell r="J970">
            <v>46018</v>
          </cell>
          <cell r="K970">
            <v>0</v>
          </cell>
          <cell r="L970">
            <v>0</v>
          </cell>
          <cell r="P970">
            <v>0</v>
          </cell>
        </row>
        <row r="971">
          <cell r="H971" t="str">
            <v>4S6003</v>
          </cell>
          <cell r="I971" t="str">
            <v>SSH-BRI</v>
          </cell>
          <cell r="J971">
            <v>45843</v>
          </cell>
          <cell r="K971">
            <v>0</v>
          </cell>
          <cell r="L971">
            <v>0</v>
          </cell>
          <cell r="P971">
            <v>0</v>
          </cell>
        </row>
        <row r="972">
          <cell r="H972" t="str">
            <v>4S6003</v>
          </cell>
          <cell r="I972" t="str">
            <v>SSH-BRI</v>
          </cell>
          <cell r="J972">
            <v>45850</v>
          </cell>
          <cell r="K972">
            <v>0</v>
          </cell>
          <cell r="L972">
            <v>0</v>
          </cell>
          <cell r="P972">
            <v>0</v>
          </cell>
        </row>
        <row r="973">
          <cell r="H973" t="str">
            <v>4S6003</v>
          </cell>
          <cell r="I973" t="str">
            <v>SSH-BRI</v>
          </cell>
          <cell r="J973">
            <v>45857</v>
          </cell>
          <cell r="K973">
            <v>0</v>
          </cell>
          <cell r="L973">
            <v>0</v>
          </cell>
          <cell r="P973">
            <v>0</v>
          </cell>
        </row>
        <row r="974">
          <cell r="H974" t="str">
            <v>4S6003</v>
          </cell>
          <cell r="I974" t="str">
            <v>SSH-BRI</v>
          </cell>
          <cell r="J974">
            <v>45864</v>
          </cell>
          <cell r="K974">
            <v>0</v>
          </cell>
          <cell r="L974">
            <v>0</v>
          </cell>
          <cell r="P974">
            <v>0</v>
          </cell>
        </row>
        <row r="975">
          <cell r="H975" t="str">
            <v>4S6003</v>
          </cell>
          <cell r="I975" t="str">
            <v>SSH-BRI</v>
          </cell>
          <cell r="J975">
            <v>45871</v>
          </cell>
          <cell r="K975">
            <v>0</v>
          </cell>
          <cell r="L975">
            <v>0</v>
          </cell>
          <cell r="P975">
            <v>0</v>
          </cell>
        </row>
        <row r="976">
          <cell r="H976" t="str">
            <v>UJ5125</v>
          </cell>
          <cell r="I976" t="str">
            <v>SSH-BRI</v>
          </cell>
          <cell r="J976">
            <v>45877</v>
          </cell>
          <cell r="K976">
            <v>0</v>
          </cell>
          <cell r="L976">
            <v>0</v>
          </cell>
          <cell r="P976">
            <v>0</v>
          </cell>
        </row>
        <row r="977">
          <cell r="H977" t="str">
            <v>UJ5125</v>
          </cell>
          <cell r="I977" t="str">
            <v>SSH-BRI</v>
          </cell>
          <cell r="J977">
            <v>45884</v>
          </cell>
          <cell r="K977">
            <v>0</v>
          </cell>
          <cell r="L977">
            <v>0</v>
          </cell>
          <cell r="P977">
            <v>0</v>
          </cell>
        </row>
        <row r="978">
          <cell r="H978" t="str">
            <v>UJ5125</v>
          </cell>
          <cell r="I978" t="str">
            <v>SSH-BRI</v>
          </cell>
          <cell r="J978">
            <v>45891</v>
          </cell>
          <cell r="K978">
            <v>0</v>
          </cell>
          <cell r="L978">
            <v>0</v>
          </cell>
          <cell r="P978">
            <v>0</v>
          </cell>
        </row>
        <row r="979">
          <cell r="H979" t="str">
            <v>UJ5125</v>
          </cell>
          <cell r="I979" t="str">
            <v>SSH-BRI</v>
          </cell>
          <cell r="J979">
            <v>45898</v>
          </cell>
          <cell r="K979">
            <v>0</v>
          </cell>
          <cell r="L979">
            <v>0</v>
          </cell>
          <cell r="P979">
            <v>0</v>
          </cell>
        </row>
        <row r="980">
          <cell r="H980" t="str">
            <v>UJ5125</v>
          </cell>
          <cell r="I980" t="str">
            <v>SSH-BRI</v>
          </cell>
          <cell r="J980">
            <v>45905</v>
          </cell>
          <cell r="K980">
            <v>0</v>
          </cell>
          <cell r="L980">
            <v>0</v>
          </cell>
          <cell r="P980">
            <v>0</v>
          </cell>
        </row>
        <row r="981">
          <cell r="H981" t="str">
            <v>4S6003</v>
          </cell>
          <cell r="I981" t="str">
            <v>SSH-BRI</v>
          </cell>
          <cell r="J981">
            <v>45913</v>
          </cell>
          <cell r="K981">
            <v>0</v>
          </cell>
          <cell r="L981">
            <v>0</v>
          </cell>
          <cell r="P981">
            <v>0</v>
          </cell>
        </row>
        <row r="982">
          <cell r="H982" t="str">
            <v>4S6003</v>
          </cell>
          <cell r="I982" t="str">
            <v>SSH-BRI</v>
          </cell>
          <cell r="J982">
            <v>45920</v>
          </cell>
          <cell r="K982">
            <v>0</v>
          </cell>
          <cell r="L982">
            <v>0</v>
          </cell>
          <cell r="P982">
            <v>0</v>
          </cell>
        </row>
        <row r="983">
          <cell r="H983" t="str">
            <v>4S6003</v>
          </cell>
          <cell r="I983" t="str">
            <v>SSH-BRI</v>
          </cell>
          <cell r="J983">
            <v>45927</v>
          </cell>
          <cell r="K983">
            <v>0</v>
          </cell>
          <cell r="L983">
            <v>0</v>
          </cell>
          <cell r="P983">
            <v>0</v>
          </cell>
        </row>
        <row r="984">
          <cell r="H984" t="str">
            <v>4S6003</v>
          </cell>
          <cell r="I984" t="str">
            <v>SSH-BRI</v>
          </cell>
          <cell r="J984">
            <v>45934</v>
          </cell>
          <cell r="K984">
            <v>0</v>
          </cell>
          <cell r="L984">
            <v>0</v>
          </cell>
          <cell r="P984">
            <v>0</v>
          </cell>
        </row>
        <row r="985">
          <cell r="H985" t="str">
            <v>4S6003</v>
          </cell>
          <cell r="I985" t="str">
            <v>SSH-BRI</v>
          </cell>
          <cell r="J985">
            <v>45941</v>
          </cell>
          <cell r="K985">
            <v>0</v>
          </cell>
          <cell r="L985">
            <v>0</v>
          </cell>
          <cell r="P985">
            <v>0</v>
          </cell>
        </row>
        <row r="986">
          <cell r="H986" t="str">
            <v>4S6003</v>
          </cell>
          <cell r="I986" t="str">
            <v>SSH-BRI</v>
          </cell>
          <cell r="J986">
            <v>45948</v>
          </cell>
          <cell r="K986">
            <v>0</v>
          </cell>
          <cell r="L986">
            <v>0</v>
          </cell>
          <cell r="P986">
            <v>0</v>
          </cell>
        </row>
        <row r="987">
          <cell r="H987" t="str">
            <v>4S6003</v>
          </cell>
          <cell r="I987" t="str">
            <v>SSH-BRI</v>
          </cell>
          <cell r="J987">
            <v>45955</v>
          </cell>
          <cell r="K987">
            <v>0</v>
          </cell>
          <cell r="L987">
            <v>0</v>
          </cell>
          <cell r="P987">
            <v>0</v>
          </cell>
        </row>
        <row r="988">
          <cell r="H988" t="str">
            <v>4S6003</v>
          </cell>
          <cell r="I988" t="str">
            <v>SSH-BRI</v>
          </cell>
          <cell r="J988">
            <v>45962</v>
          </cell>
          <cell r="K988">
            <v>0</v>
          </cell>
          <cell r="L988">
            <v>0</v>
          </cell>
          <cell r="P988">
            <v>0</v>
          </cell>
        </row>
        <row r="989">
          <cell r="H989" t="str">
            <v>4S6003</v>
          </cell>
          <cell r="I989" t="str">
            <v>SSH-BRI</v>
          </cell>
          <cell r="J989">
            <v>45969</v>
          </cell>
          <cell r="K989">
            <v>0</v>
          </cell>
          <cell r="L989">
            <v>0</v>
          </cell>
          <cell r="P989">
            <v>0</v>
          </cell>
        </row>
        <row r="990">
          <cell r="H990" t="str">
            <v>4S6003</v>
          </cell>
          <cell r="I990" t="str">
            <v>SSH-BRI</v>
          </cell>
          <cell r="J990">
            <v>45976</v>
          </cell>
          <cell r="K990">
            <v>0</v>
          </cell>
          <cell r="L990">
            <v>0</v>
          </cell>
          <cell r="P990">
            <v>0</v>
          </cell>
        </row>
        <row r="991">
          <cell r="H991" t="str">
            <v>4S6003</v>
          </cell>
          <cell r="I991" t="str">
            <v>SSH-BRI</v>
          </cell>
          <cell r="J991">
            <v>45983</v>
          </cell>
          <cell r="K991">
            <v>0</v>
          </cell>
          <cell r="L991">
            <v>0</v>
          </cell>
          <cell r="P991">
            <v>0</v>
          </cell>
        </row>
        <row r="992">
          <cell r="H992" t="str">
            <v>4S6003</v>
          </cell>
          <cell r="I992" t="str">
            <v>SSH-BRI</v>
          </cell>
          <cell r="J992">
            <v>45990</v>
          </cell>
          <cell r="K992">
            <v>0</v>
          </cell>
          <cell r="L992">
            <v>0</v>
          </cell>
          <cell r="P992">
            <v>0</v>
          </cell>
        </row>
        <row r="993">
          <cell r="H993" t="str">
            <v>4S6003</v>
          </cell>
          <cell r="I993" t="str">
            <v>SSH-BRI</v>
          </cell>
          <cell r="J993">
            <v>46018</v>
          </cell>
          <cell r="K993">
            <v>0</v>
          </cell>
          <cell r="L993">
            <v>0</v>
          </cell>
          <cell r="P993">
            <v>0</v>
          </cell>
        </row>
        <row r="994">
          <cell r="H994" t="str">
            <v>4S6003</v>
          </cell>
          <cell r="I994" t="str">
            <v>SSH-BRI</v>
          </cell>
          <cell r="J994">
            <v>46025</v>
          </cell>
          <cell r="K994">
            <v>0</v>
          </cell>
          <cell r="L994">
            <v>0</v>
          </cell>
          <cell r="P994">
            <v>0</v>
          </cell>
        </row>
        <row r="995">
          <cell r="H995" t="str">
            <v>4S6031</v>
          </cell>
          <cell r="I995" t="str">
            <v>SSH-NAP</v>
          </cell>
          <cell r="J995">
            <v>45781</v>
          </cell>
          <cell r="K995">
            <v>10</v>
          </cell>
          <cell r="L995">
            <v>10</v>
          </cell>
          <cell r="P995">
            <v>1750</v>
          </cell>
        </row>
        <row r="996">
          <cell r="H996" t="str">
            <v>4S6017</v>
          </cell>
          <cell r="I996" t="str">
            <v>SSH-NAP</v>
          </cell>
          <cell r="J996">
            <v>45779</v>
          </cell>
          <cell r="K996">
            <v>3</v>
          </cell>
          <cell r="L996">
            <v>3</v>
          </cell>
          <cell r="P996">
            <v>600</v>
          </cell>
        </row>
        <row r="997">
          <cell r="H997" t="str">
            <v>NP8101</v>
          </cell>
          <cell r="I997" t="str">
            <v>HRG-NAP</v>
          </cell>
          <cell r="J997">
            <v>45894</v>
          </cell>
          <cell r="K997">
            <v>2</v>
          </cell>
          <cell r="L997">
            <v>2</v>
          </cell>
          <cell r="P997">
            <v>480</v>
          </cell>
        </row>
        <row r="998">
          <cell r="H998" t="str">
            <v>4S6016</v>
          </cell>
          <cell r="I998" t="str">
            <v>VRN-SSH</v>
          </cell>
          <cell r="J998">
            <v>45759</v>
          </cell>
          <cell r="K998">
            <v>1</v>
          </cell>
          <cell r="L998">
            <v>1</v>
          </cell>
          <cell r="P998">
            <v>224.64</v>
          </cell>
        </row>
        <row r="999">
          <cell r="H999" t="str">
            <v>4S6031</v>
          </cell>
          <cell r="I999" t="str">
            <v>SSH-NAP</v>
          </cell>
          <cell r="J999">
            <v>45781</v>
          </cell>
          <cell r="K999">
            <v>1</v>
          </cell>
          <cell r="L999">
            <v>1</v>
          </cell>
          <cell r="P999">
            <v>175</v>
          </cell>
        </row>
        <row r="1000">
          <cell r="H1000" t="str">
            <v>4S6006</v>
          </cell>
          <cell r="I1000" t="str">
            <v>MXP-SSH</v>
          </cell>
          <cell r="J1000">
            <v>45772</v>
          </cell>
          <cell r="K1000">
            <v>2</v>
          </cell>
          <cell r="L1000">
            <v>2</v>
          </cell>
          <cell r="P1000">
            <v>400</v>
          </cell>
        </row>
        <row r="1001">
          <cell r="H1001" t="str">
            <v>4S6005</v>
          </cell>
          <cell r="I1001" t="str">
            <v>SSH-MXP</v>
          </cell>
          <cell r="J1001">
            <v>45779</v>
          </cell>
          <cell r="K1001">
            <v>3</v>
          </cell>
          <cell r="L1001">
            <v>3</v>
          </cell>
          <cell r="P1001">
            <v>600</v>
          </cell>
        </row>
        <row r="1002">
          <cell r="H1002" t="str">
            <v>4S6005</v>
          </cell>
          <cell r="I1002" t="str">
            <v>SSH-FCO</v>
          </cell>
          <cell r="J1002">
            <v>45891</v>
          </cell>
          <cell r="K1002">
            <v>1</v>
          </cell>
          <cell r="L1002">
            <v>1</v>
          </cell>
          <cell r="P1002">
            <v>347.72</v>
          </cell>
        </row>
        <row r="1003">
          <cell r="H1003" t="str">
            <v>SE5446</v>
          </cell>
          <cell r="I1003" t="str">
            <v>SSH-NAP</v>
          </cell>
          <cell r="J1003">
            <v>45772</v>
          </cell>
          <cell r="K1003">
            <v>1</v>
          </cell>
          <cell r="L1003">
            <v>1</v>
          </cell>
          <cell r="P1003">
            <v>328.92</v>
          </cell>
        </row>
        <row r="1004">
          <cell r="H1004" t="str">
            <v>4S6005</v>
          </cell>
          <cell r="I1004" t="str">
            <v>SSH-FCO</v>
          </cell>
          <cell r="J1004">
            <v>45891</v>
          </cell>
          <cell r="K1004">
            <v>1</v>
          </cell>
          <cell r="L1004">
            <v>1</v>
          </cell>
          <cell r="P1004">
            <v>347.72</v>
          </cell>
        </row>
        <row r="1005">
          <cell r="H1005" t="str">
            <v>SE5446</v>
          </cell>
          <cell r="I1005" t="str">
            <v>SSH-NAP</v>
          </cell>
          <cell r="J1005">
            <v>45772</v>
          </cell>
          <cell r="K1005">
            <v>1</v>
          </cell>
          <cell r="L1005">
            <v>1</v>
          </cell>
          <cell r="P1005">
            <v>266.42</v>
          </cell>
        </row>
        <row r="1006">
          <cell r="H1006" t="str">
            <v>SE5446</v>
          </cell>
          <cell r="I1006" t="str">
            <v>SSH-NAP</v>
          </cell>
          <cell r="J1006">
            <v>45772</v>
          </cell>
          <cell r="K1006">
            <v>1</v>
          </cell>
          <cell r="L1006">
            <v>1</v>
          </cell>
          <cell r="P1006">
            <v>328.92</v>
          </cell>
        </row>
        <row r="1007">
          <cell r="H1007" t="str">
            <v>SE5446</v>
          </cell>
          <cell r="I1007" t="str">
            <v>SSH-NAP</v>
          </cell>
          <cell r="J1007">
            <v>45772</v>
          </cell>
          <cell r="K1007">
            <v>1</v>
          </cell>
          <cell r="L1007">
            <v>1</v>
          </cell>
          <cell r="P1007">
            <v>266.42</v>
          </cell>
        </row>
        <row r="1008">
          <cell r="H1008" t="str">
            <v>4S6005</v>
          </cell>
          <cell r="I1008" t="str">
            <v>SSH-FCO</v>
          </cell>
          <cell r="J1008">
            <v>45891</v>
          </cell>
          <cell r="K1008">
            <v>1</v>
          </cell>
          <cell r="L1008">
            <v>1</v>
          </cell>
          <cell r="P1008">
            <v>347.72</v>
          </cell>
        </row>
        <row r="1009">
          <cell r="H1009" t="str">
            <v>4S6005</v>
          </cell>
          <cell r="I1009" t="str">
            <v>SSH-FCO</v>
          </cell>
          <cell r="J1009">
            <v>45891</v>
          </cell>
          <cell r="K1009">
            <v>1</v>
          </cell>
          <cell r="L1009">
            <v>1</v>
          </cell>
          <cell r="P1009">
            <v>347.72</v>
          </cell>
        </row>
        <row r="1010">
          <cell r="H1010" t="str">
            <v>SE5446</v>
          </cell>
          <cell r="I1010" t="str">
            <v>SSH-NAP</v>
          </cell>
          <cell r="J1010">
            <v>45772</v>
          </cell>
          <cell r="K1010">
            <v>1</v>
          </cell>
          <cell r="L1010">
            <v>1</v>
          </cell>
          <cell r="P1010">
            <v>378.92</v>
          </cell>
        </row>
        <row r="1011">
          <cell r="H1011" t="str">
            <v>SE5446</v>
          </cell>
          <cell r="I1011" t="str">
            <v>SSH-NAP</v>
          </cell>
          <cell r="J1011">
            <v>45772</v>
          </cell>
          <cell r="K1011">
            <v>1</v>
          </cell>
          <cell r="L1011">
            <v>1</v>
          </cell>
          <cell r="P1011">
            <v>378.92</v>
          </cell>
        </row>
        <row r="1012">
          <cell r="H1012" t="str">
            <v>SE5446</v>
          </cell>
          <cell r="I1012" t="str">
            <v>SSH-NAP</v>
          </cell>
          <cell r="J1012">
            <v>45772</v>
          </cell>
          <cell r="K1012">
            <v>1</v>
          </cell>
          <cell r="L1012">
            <v>1</v>
          </cell>
          <cell r="P1012">
            <v>303.92</v>
          </cell>
        </row>
        <row r="1013">
          <cell r="H1013" t="str">
            <v>4S6005</v>
          </cell>
          <cell r="I1013" t="str">
            <v>SSH-FCO</v>
          </cell>
          <cell r="J1013">
            <v>45891</v>
          </cell>
          <cell r="K1013">
            <v>1</v>
          </cell>
          <cell r="L1013">
            <v>1</v>
          </cell>
          <cell r="P1013">
            <v>347.72</v>
          </cell>
        </row>
        <row r="1014">
          <cell r="H1014" t="str">
            <v>SE5446</v>
          </cell>
          <cell r="I1014" t="str">
            <v>SSH-NAP</v>
          </cell>
          <cell r="J1014">
            <v>45772</v>
          </cell>
          <cell r="K1014">
            <v>1</v>
          </cell>
          <cell r="L1014">
            <v>1</v>
          </cell>
          <cell r="P1014">
            <v>378.92</v>
          </cell>
        </row>
        <row r="1015">
          <cell r="H1015" t="str">
            <v>4S6031</v>
          </cell>
          <cell r="I1015" t="str">
            <v>SSH-NAP</v>
          </cell>
          <cell r="J1015">
            <v>45767</v>
          </cell>
          <cell r="K1015">
            <v>4</v>
          </cell>
          <cell r="L1015">
            <v>4</v>
          </cell>
          <cell r="P1015">
            <v>560</v>
          </cell>
        </row>
        <row r="1016">
          <cell r="H1016" t="str">
            <v>4S6031</v>
          </cell>
          <cell r="I1016" t="str">
            <v>SSH-NAP</v>
          </cell>
          <cell r="J1016">
            <v>45767</v>
          </cell>
          <cell r="K1016">
            <v>4</v>
          </cell>
          <cell r="L1016">
            <v>4</v>
          </cell>
          <cell r="P1016">
            <v>560</v>
          </cell>
        </row>
        <row r="1017">
          <cell r="H1017" t="str">
            <v>4S6006</v>
          </cell>
          <cell r="I1017" t="str">
            <v>NAP-SSH</v>
          </cell>
          <cell r="J1017">
            <v>45880</v>
          </cell>
          <cell r="K1017">
            <v>2</v>
          </cell>
          <cell r="L1017">
            <v>2</v>
          </cell>
          <cell r="P1017">
            <v>560</v>
          </cell>
        </row>
        <row r="1018">
          <cell r="H1018" t="str">
            <v>4S6005</v>
          </cell>
          <cell r="I1018" t="str">
            <v>SSH-NAP</v>
          </cell>
          <cell r="J1018">
            <v>45894</v>
          </cell>
          <cell r="K1018">
            <v>2</v>
          </cell>
          <cell r="L1018">
            <v>2</v>
          </cell>
          <cell r="P1018">
            <v>640</v>
          </cell>
        </row>
        <row r="1019">
          <cell r="H1019" t="str">
            <v>4S6005</v>
          </cell>
          <cell r="I1019" t="str">
            <v>SSH-MXP</v>
          </cell>
          <cell r="J1019">
            <v>45779</v>
          </cell>
          <cell r="K1019">
            <v>2</v>
          </cell>
          <cell r="L1019">
            <v>2</v>
          </cell>
          <cell r="P1019">
            <v>500</v>
          </cell>
        </row>
        <row r="1020">
          <cell r="H1020" t="str">
            <v>4S6005</v>
          </cell>
          <cell r="I1020" t="str">
            <v>SSH-FCO</v>
          </cell>
          <cell r="J1020">
            <v>45898</v>
          </cell>
          <cell r="K1020">
            <v>2</v>
          </cell>
          <cell r="L1020">
            <v>2</v>
          </cell>
          <cell r="P1020">
            <v>500</v>
          </cell>
        </row>
        <row r="1021">
          <cell r="H1021" t="str">
            <v>4S6018</v>
          </cell>
          <cell r="I1021" t="str">
            <v>NAP-SSH</v>
          </cell>
          <cell r="J1021">
            <v>45772</v>
          </cell>
          <cell r="K1021">
            <v>6</v>
          </cell>
          <cell r="L1021">
            <v>6</v>
          </cell>
          <cell r="P1021">
            <v>1260</v>
          </cell>
        </row>
        <row r="1022">
          <cell r="H1022" t="str">
            <v>4S6017</v>
          </cell>
          <cell r="I1022" t="str">
            <v>SSH-NAP</v>
          </cell>
          <cell r="J1022">
            <v>45779</v>
          </cell>
          <cell r="K1022">
            <v>6</v>
          </cell>
          <cell r="L1022">
            <v>6</v>
          </cell>
          <cell r="P1022">
            <v>1260</v>
          </cell>
        </row>
        <row r="1023">
          <cell r="H1023" t="str">
            <v>4S6004</v>
          </cell>
          <cell r="I1023" t="str">
            <v>BRI-SSH</v>
          </cell>
          <cell r="J1023">
            <v>45899</v>
          </cell>
          <cell r="K1023">
            <v>3</v>
          </cell>
          <cell r="L1023">
            <v>3</v>
          </cell>
          <cell r="P1023">
            <v>660</v>
          </cell>
        </row>
        <row r="1024">
          <cell r="H1024" t="str">
            <v>4S6006</v>
          </cell>
          <cell r="I1024" t="str">
            <v>MXP-SSH</v>
          </cell>
          <cell r="J1024">
            <v>45772</v>
          </cell>
          <cell r="K1024">
            <v>2</v>
          </cell>
          <cell r="L1024">
            <v>2</v>
          </cell>
          <cell r="P1024">
            <v>400</v>
          </cell>
        </row>
        <row r="1025">
          <cell r="H1025" t="str">
            <v>4S6018</v>
          </cell>
          <cell r="I1025" t="str">
            <v>NAP-SSH</v>
          </cell>
          <cell r="J1025">
            <v>45772</v>
          </cell>
          <cell r="K1025">
            <v>1</v>
          </cell>
          <cell r="L1025">
            <v>1</v>
          </cell>
          <cell r="P1025">
            <v>304.04000000000002</v>
          </cell>
        </row>
        <row r="1026">
          <cell r="H1026" t="str">
            <v>SE5446</v>
          </cell>
          <cell r="I1026" t="str">
            <v>SSH-NAP</v>
          </cell>
          <cell r="J1026">
            <v>45779</v>
          </cell>
          <cell r="K1026">
            <v>1</v>
          </cell>
          <cell r="L1026">
            <v>1</v>
          </cell>
          <cell r="P1026">
            <v>228.92000000000002</v>
          </cell>
        </row>
        <row r="1027">
          <cell r="H1027" t="str">
            <v>4S6018</v>
          </cell>
          <cell r="I1027" t="str">
            <v>NAP-SSH</v>
          </cell>
          <cell r="J1027">
            <v>45772</v>
          </cell>
          <cell r="K1027">
            <v>1</v>
          </cell>
          <cell r="L1027">
            <v>1</v>
          </cell>
          <cell r="P1027">
            <v>304.04000000000002</v>
          </cell>
        </row>
        <row r="1028">
          <cell r="H1028" t="str">
            <v>SE5446</v>
          </cell>
          <cell r="I1028" t="str">
            <v>SSH-NAP</v>
          </cell>
          <cell r="J1028">
            <v>45779</v>
          </cell>
          <cell r="K1028">
            <v>1</v>
          </cell>
          <cell r="L1028">
            <v>1</v>
          </cell>
          <cell r="P1028">
            <v>228.92000000000002</v>
          </cell>
        </row>
        <row r="1029">
          <cell r="H1029" t="str">
            <v>4S6018</v>
          </cell>
          <cell r="I1029" t="str">
            <v>NAP-SSH</v>
          </cell>
          <cell r="J1029">
            <v>45772</v>
          </cell>
          <cell r="K1029">
            <v>1</v>
          </cell>
          <cell r="L1029">
            <v>1</v>
          </cell>
          <cell r="P1029">
            <v>246.54</v>
          </cell>
        </row>
        <row r="1030">
          <cell r="H1030" t="str">
            <v>SE5446</v>
          </cell>
          <cell r="I1030" t="str">
            <v>SSH-NAP</v>
          </cell>
          <cell r="J1030">
            <v>45779</v>
          </cell>
          <cell r="K1030">
            <v>1</v>
          </cell>
          <cell r="L1030">
            <v>1</v>
          </cell>
          <cell r="P1030">
            <v>191.42000000000002</v>
          </cell>
        </row>
        <row r="1031">
          <cell r="H1031" t="str">
            <v>4S6004</v>
          </cell>
          <cell r="I1031" t="str">
            <v>BRI-SSH</v>
          </cell>
          <cell r="J1031">
            <v>45773</v>
          </cell>
          <cell r="K1031">
            <v>1</v>
          </cell>
          <cell r="L1031">
            <v>1</v>
          </cell>
          <cell r="P1031">
            <v>309.42</v>
          </cell>
        </row>
        <row r="1032">
          <cell r="H1032" t="str">
            <v>4S6003</v>
          </cell>
          <cell r="I1032" t="str">
            <v>SSH-BRI</v>
          </cell>
          <cell r="J1032">
            <v>45780</v>
          </cell>
          <cell r="K1032">
            <v>1</v>
          </cell>
          <cell r="L1032">
            <v>1</v>
          </cell>
          <cell r="P1032">
            <v>429.03</v>
          </cell>
        </row>
        <row r="1033">
          <cell r="H1033" t="str">
            <v>4S6004</v>
          </cell>
          <cell r="I1033" t="str">
            <v>BRI-SSH</v>
          </cell>
          <cell r="J1033">
            <v>45773</v>
          </cell>
          <cell r="K1033">
            <v>1</v>
          </cell>
          <cell r="L1033">
            <v>1</v>
          </cell>
          <cell r="P1033">
            <v>309.42</v>
          </cell>
        </row>
        <row r="1034">
          <cell r="H1034" t="str">
            <v>4S6003</v>
          </cell>
          <cell r="I1034" t="str">
            <v>SSH-BRI</v>
          </cell>
          <cell r="J1034">
            <v>45780</v>
          </cell>
          <cell r="K1034">
            <v>1</v>
          </cell>
          <cell r="L1034">
            <v>1</v>
          </cell>
          <cell r="P1034">
            <v>429.03</v>
          </cell>
        </row>
        <row r="1035">
          <cell r="H1035" t="str">
            <v>4S6004</v>
          </cell>
          <cell r="I1035" t="str">
            <v>BRI-SSH</v>
          </cell>
          <cell r="J1035">
            <v>45773</v>
          </cell>
          <cell r="K1035">
            <v>1</v>
          </cell>
          <cell r="L1035">
            <v>1</v>
          </cell>
          <cell r="P1035">
            <v>309.42</v>
          </cell>
        </row>
        <row r="1036">
          <cell r="H1036" t="str">
            <v>4S6003</v>
          </cell>
          <cell r="I1036" t="str">
            <v>SSH-BRI</v>
          </cell>
          <cell r="J1036">
            <v>45780</v>
          </cell>
          <cell r="K1036">
            <v>1</v>
          </cell>
          <cell r="L1036">
            <v>1</v>
          </cell>
          <cell r="P1036">
            <v>429.03</v>
          </cell>
        </row>
        <row r="1037">
          <cell r="H1037" t="str">
            <v>4S6031</v>
          </cell>
          <cell r="I1037" t="str">
            <v>SSH-NAP</v>
          </cell>
          <cell r="J1037">
            <v>45781</v>
          </cell>
          <cell r="K1037">
            <v>2</v>
          </cell>
          <cell r="L1037">
            <v>2</v>
          </cell>
          <cell r="P1037">
            <v>350</v>
          </cell>
        </row>
        <row r="1038">
          <cell r="H1038" t="str">
            <v>4S6006</v>
          </cell>
          <cell r="I1038" t="str">
            <v>MXP-SSH</v>
          </cell>
          <cell r="J1038">
            <v>45765</v>
          </cell>
          <cell r="K1038">
            <v>3</v>
          </cell>
          <cell r="L1038">
            <v>3</v>
          </cell>
          <cell r="P1038">
            <v>975</v>
          </cell>
        </row>
        <row r="1039">
          <cell r="H1039" t="str">
            <v>4S6006</v>
          </cell>
          <cell r="I1039" t="str">
            <v>MXP-SSH</v>
          </cell>
          <cell r="J1039">
            <v>45772</v>
          </cell>
          <cell r="K1039">
            <v>2</v>
          </cell>
          <cell r="L1039">
            <v>2</v>
          </cell>
          <cell r="P1039">
            <v>400</v>
          </cell>
        </row>
        <row r="1040">
          <cell r="H1040" t="str">
            <v>4S6005</v>
          </cell>
          <cell r="I1040" t="str">
            <v>SSH-MXP</v>
          </cell>
          <cell r="J1040">
            <v>45779</v>
          </cell>
          <cell r="K1040">
            <v>4</v>
          </cell>
          <cell r="L1040">
            <v>4</v>
          </cell>
          <cell r="P1040">
            <v>800</v>
          </cell>
        </row>
        <row r="1041">
          <cell r="H1041" t="str">
            <v>4S6015</v>
          </cell>
          <cell r="I1041" t="str">
            <v>SSH-VRN</v>
          </cell>
          <cell r="J1041">
            <v>45766</v>
          </cell>
          <cell r="K1041">
            <v>6</v>
          </cell>
          <cell r="L1041">
            <v>6</v>
          </cell>
          <cell r="P1041">
            <v>1200</v>
          </cell>
        </row>
        <row r="1042">
          <cell r="H1042" t="str">
            <v>4S6018</v>
          </cell>
          <cell r="I1042" t="str">
            <v>NAP-SSH</v>
          </cell>
          <cell r="J1042">
            <v>45772</v>
          </cell>
          <cell r="K1042">
            <v>10</v>
          </cell>
          <cell r="L1042">
            <v>10</v>
          </cell>
          <cell r="P1042">
            <v>2000</v>
          </cell>
        </row>
        <row r="1043">
          <cell r="H1043" t="str">
            <v>4S6017</v>
          </cell>
          <cell r="I1043" t="str">
            <v>SSH-NAP</v>
          </cell>
          <cell r="J1043">
            <v>45779</v>
          </cell>
          <cell r="K1043">
            <v>11</v>
          </cell>
          <cell r="L1043">
            <v>11</v>
          </cell>
          <cell r="P1043">
            <v>2200</v>
          </cell>
        </row>
        <row r="1044">
          <cell r="H1044" t="str">
            <v>SE5446</v>
          </cell>
          <cell r="I1044" t="str">
            <v>SSH-NAP</v>
          </cell>
          <cell r="J1044">
            <v>45779</v>
          </cell>
          <cell r="K1044">
            <v>8</v>
          </cell>
          <cell r="L1044">
            <v>8</v>
          </cell>
          <cell r="P1044">
            <v>1600</v>
          </cell>
        </row>
        <row r="1045">
          <cell r="H1045" t="str">
            <v>4S6006</v>
          </cell>
          <cell r="I1045" t="str">
            <v>NAP-SSH</v>
          </cell>
          <cell r="J1045">
            <v>45880</v>
          </cell>
          <cell r="K1045">
            <v>6</v>
          </cell>
          <cell r="L1045">
            <v>6</v>
          </cell>
          <cell r="P1045">
            <v>1680</v>
          </cell>
        </row>
        <row r="1046">
          <cell r="H1046" t="str">
            <v>4S6005</v>
          </cell>
          <cell r="I1046" t="str">
            <v>SSH-NAP</v>
          </cell>
          <cell r="J1046">
            <v>45894</v>
          </cell>
          <cell r="K1046">
            <v>4</v>
          </cell>
          <cell r="L1046">
            <v>4</v>
          </cell>
          <cell r="P1046">
            <v>1280</v>
          </cell>
        </row>
        <row r="1047">
          <cell r="H1047" t="str">
            <v>NP8101</v>
          </cell>
          <cell r="I1047" t="str">
            <v>HRG-NAP</v>
          </cell>
          <cell r="J1047">
            <v>45894</v>
          </cell>
          <cell r="K1047">
            <v>3</v>
          </cell>
          <cell r="L1047">
            <v>3</v>
          </cell>
          <cell r="P1047">
            <v>720</v>
          </cell>
        </row>
        <row r="1048">
          <cell r="H1048" t="str">
            <v>UJ7001</v>
          </cell>
          <cell r="I1048" t="str">
            <v>PMO-SSH</v>
          </cell>
          <cell r="J1048">
            <v>45858</v>
          </cell>
          <cell r="K1048">
            <v>20</v>
          </cell>
          <cell r="L1048">
            <v>20</v>
          </cell>
          <cell r="P1048">
            <v>4300</v>
          </cell>
        </row>
        <row r="1049">
          <cell r="H1049" t="str">
            <v>UJ7001</v>
          </cell>
          <cell r="I1049" t="str">
            <v>PMO-SSH</v>
          </cell>
          <cell r="J1049">
            <v>45865</v>
          </cell>
          <cell r="K1049">
            <v>20</v>
          </cell>
          <cell r="L1049">
            <v>20</v>
          </cell>
          <cell r="P1049">
            <v>4300</v>
          </cell>
        </row>
        <row r="1050">
          <cell r="H1050" t="str">
            <v>UJ7001</v>
          </cell>
          <cell r="I1050" t="str">
            <v>PMO-SSH</v>
          </cell>
          <cell r="J1050">
            <v>45872</v>
          </cell>
          <cell r="K1050">
            <v>20</v>
          </cell>
          <cell r="L1050">
            <v>20</v>
          </cell>
          <cell r="P1050">
            <v>4300</v>
          </cell>
        </row>
        <row r="1051">
          <cell r="H1051" t="str">
            <v>UJ7001</v>
          </cell>
          <cell r="I1051" t="str">
            <v>PMO-SSH</v>
          </cell>
          <cell r="J1051">
            <v>45879</v>
          </cell>
          <cell r="K1051">
            <v>20</v>
          </cell>
          <cell r="L1051">
            <v>20</v>
          </cell>
          <cell r="P1051">
            <v>4300</v>
          </cell>
        </row>
        <row r="1052">
          <cell r="H1052" t="str">
            <v>UJ7001</v>
          </cell>
          <cell r="I1052" t="str">
            <v>PMO-SSH</v>
          </cell>
          <cell r="J1052">
            <v>45886</v>
          </cell>
          <cell r="K1052">
            <v>20</v>
          </cell>
          <cell r="L1052">
            <v>20</v>
          </cell>
          <cell r="P1052">
            <v>4300</v>
          </cell>
        </row>
        <row r="1053">
          <cell r="H1053" t="str">
            <v>UJ7001</v>
          </cell>
          <cell r="I1053" t="str">
            <v>PMO-SSH</v>
          </cell>
          <cell r="J1053">
            <v>45893</v>
          </cell>
          <cell r="K1053">
            <v>20</v>
          </cell>
          <cell r="L1053">
            <v>20</v>
          </cell>
          <cell r="P1053">
            <v>4300</v>
          </cell>
        </row>
        <row r="1054">
          <cell r="H1054" t="str">
            <v>UJ7001</v>
          </cell>
          <cell r="I1054" t="str">
            <v>PMO-SSH</v>
          </cell>
          <cell r="J1054">
            <v>45900</v>
          </cell>
          <cell r="K1054">
            <v>20</v>
          </cell>
          <cell r="L1054">
            <v>20</v>
          </cell>
          <cell r="P1054">
            <v>4300</v>
          </cell>
        </row>
        <row r="1055">
          <cell r="H1055" t="str">
            <v>UJ7001</v>
          </cell>
          <cell r="I1055" t="str">
            <v>PMO-SSH</v>
          </cell>
          <cell r="J1055">
            <v>45907</v>
          </cell>
          <cell r="K1055">
            <v>20</v>
          </cell>
          <cell r="L1055">
            <v>20</v>
          </cell>
          <cell r="P1055">
            <v>4300</v>
          </cell>
        </row>
        <row r="1056">
          <cell r="H1056" t="str">
            <v>UJ7001</v>
          </cell>
          <cell r="I1056" t="str">
            <v>PMO-SSH</v>
          </cell>
          <cell r="J1056">
            <v>45914</v>
          </cell>
          <cell r="K1056">
            <v>20</v>
          </cell>
          <cell r="L1056">
            <v>20</v>
          </cell>
          <cell r="P1056">
            <v>4300</v>
          </cell>
        </row>
        <row r="1057">
          <cell r="H1057" t="str">
            <v>UJ7001</v>
          </cell>
          <cell r="I1057" t="str">
            <v>PMO-SSH</v>
          </cell>
          <cell r="J1057">
            <v>45921</v>
          </cell>
          <cell r="K1057">
            <v>20</v>
          </cell>
          <cell r="L1057">
            <v>20</v>
          </cell>
          <cell r="P1057">
            <v>4300</v>
          </cell>
        </row>
        <row r="1058">
          <cell r="H1058" t="str">
            <v>UJ7001</v>
          </cell>
          <cell r="I1058" t="str">
            <v>PMO-SSH</v>
          </cell>
          <cell r="J1058">
            <v>45928</v>
          </cell>
          <cell r="K1058">
            <v>20</v>
          </cell>
          <cell r="L1058">
            <v>20</v>
          </cell>
          <cell r="P1058">
            <v>4300</v>
          </cell>
        </row>
        <row r="1059">
          <cell r="H1059" t="str">
            <v>UJ7001</v>
          </cell>
          <cell r="I1059" t="str">
            <v>PMO-SSH</v>
          </cell>
          <cell r="J1059">
            <v>45935</v>
          </cell>
          <cell r="K1059">
            <v>20</v>
          </cell>
          <cell r="L1059">
            <v>20</v>
          </cell>
          <cell r="P1059">
            <v>4300</v>
          </cell>
        </row>
        <row r="1060">
          <cell r="H1060" t="str">
            <v>UJ7001</v>
          </cell>
          <cell r="I1060" t="str">
            <v>PMO-SSH</v>
          </cell>
          <cell r="J1060">
            <v>45942</v>
          </cell>
          <cell r="K1060">
            <v>20</v>
          </cell>
          <cell r="L1060">
            <v>20</v>
          </cell>
          <cell r="P1060">
            <v>4300</v>
          </cell>
        </row>
        <row r="1061">
          <cell r="H1061" t="str">
            <v>UJ7001</v>
          </cell>
          <cell r="I1061" t="str">
            <v>PMO-SSH</v>
          </cell>
          <cell r="J1061">
            <v>45949</v>
          </cell>
          <cell r="K1061">
            <v>20</v>
          </cell>
          <cell r="L1061">
            <v>20</v>
          </cell>
          <cell r="P1061">
            <v>4300</v>
          </cell>
        </row>
        <row r="1062">
          <cell r="H1062" t="str">
            <v>UJ7001</v>
          </cell>
          <cell r="I1062" t="str">
            <v>PMO-SSH</v>
          </cell>
          <cell r="J1062">
            <v>45956</v>
          </cell>
          <cell r="K1062">
            <v>20</v>
          </cell>
          <cell r="L1062">
            <v>20</v>
          </cell>
          <cell r="P1062">
            <v>4300</v>
          </cell>
        </row>
        <row r="1063">
          <cell r="H1063" t="str">
            <v>UJ7000</v>
          </cell>
          <cell r="I1063" t="str">
            <v>SSH-PMO</v>
          </cell>
          <cell r="J1063">
            <v>45865</v>
          </cell>
          <cell r="K1063">
            <v>20</v>
          </cell>
          <cell r="L1063">
            <v>20</v>
          </cell>
          <cell r="P1063">
            <v>4300</v>
          </cell>
        </row>
        <row r="1064">
          <cell r="H1064" t="str">
            <v>UJ7000</v>
          </cell>
          <cell r="I1064" t="str">
            <v>SSH-PMO</v>
          </cell>
          <cell r="J1064">
            <v>45872</v>
          </cell>
          <cell r="K1064">
            <v>20</v>
          </cell>
          <cell r="L1064">
            <v>20</v>
          </cell>
          <cell r="P1064">
            <v>4300</v>
          </cell>
        </row>
        <row r="1065">
          <cell r="H1065" t="str">
            <v>UJ7000</v>
          </cell>
          <cell r="I1065" t="str">
            <v>SSH-PMO</v>
          </cell>
          <cell r="J1065">
            <v>45879</v>
          </cell>
          <cell r="K1065">
            <v>20</v>
          </cell>
          <cell r="L1065">
            <v>20</v>
          </cell>
          <cell r="P1065">
            <v>4300</v>
          </cell>
        </row>
        <row r="1066">
          <cell r="H1066" t="str">
            <v>UJ7000</v>
          </cell>
          <cell r="I1066" t="str">
            <v>SSH-PMO</v>
          </cell>
          <cell r="J1066">
            <v>45886</v>
          </cell>
          <cell r="K1066">
            <v>20</v>
          </cell>
          <cell r="L1066">
            <v>20</v>
          </cell>
          <cell r="P1066">
            <v>4300</v>
          </cell>
        </row>
        <row r="1067">
          <cell r="H1067" t="str">
            <v>UJ7000</v>
          </cell>
          <cell r="I1067" t="str">
            <v>SSH-PMO</v>
          </cell>
          <cell r="J1067">
            <v>45893</v>
          </cell>
          <cell r="K1067">
            <v>20</v>
          </cell>
          <cell r="L1067">
            <v>20</v>
          </cell>
          <cell r="P1067">
            <v>4300</v>
          </cell>
        </row>
        <row r="1068">
          <cell r="H1068" t="str">
            <v>UJ7000</v>
          </cell>
          <cell r="I1068" t="str">
            <v>SSH-PMO</v>
          </cell>
          <cell r="J1068">
            <v>45900</v>
          </cell>
          <cell r="K1068">
            <v>20</v>
          </cell>
          <cell r="L1068">
            <v>20</v>
          </cell>
          <cell r="P1068">
            <v>4300</v>
          </cell>
        </row>
        <row r="1069">
          <cell r="H1069" t="str">
            <v>UJ7000</v>
          </cell>
          <cell r="I1069" t="str">
            <v>SSH-PMO</v>
          </cell>
          <cell r="J1069">
            <v>45907</v>
          </cell>
          <cell r="K1069">
            <v>20</v>
          </cell>
          <cell r="L1069">
            <v>20</v>
          </cell>
          <cell r="P1069">
            <v>4300</v>
          </cell>
        </row>
        <row r="1070">
          <cell r="H1070" t="str">
            <v>UJ7000</v>
          </cell>
          <cell r="I1070" t="str">
            <v>SSH-PMO</v>
          </cell>
          <cell r="J1070">
            <v>45914</v>
          </cell>
          <cell r="K1070">
            <v>20</v>
          </cell>
          <cell r="L1070">
            <v>20</v>
          </cell>
          <cell r="P1070">
            <v>4300</v>
          </cell>
        </row>
        <row r="1071">
          <cell r="H1071" t="str">
            <v>UJ7000</v>
          </cell>
          <cell r="I1071" t="str">
            <v>SSH-PMO</v>
          </cell>
          <cell r="J1071">
            <v>45921</v>
          </cell>
          <cell r="K1071">
            <v>20</v>
          </cell>
          <cell r="L1071">
            <v>20</v>
          </cell>
          <cell r="P1071">
            <v>4300</v>
          </cell>
        </row>
        <row r="1072">
          <cell r="H1072" t="str">
            <v>UJ7000</v>
          </cell>
          <cell r="I1072" t="str">
            <v>SSH-PMO</v>
          </cell>
          <cell r="J1072">
            <v>45928</v>
          </cell>
          <cell r="K1072">
            <v>20</v>
          </cell>
          <cell r="L1072">
            <v>20</v>
          </cell>
          <cell r="P1072">
            <v>4300</v>
          </cell>
        </row>
        <row r="1073">
          <cell r="H1073" t="str">
            <v>UJ7000</v>
          </cell>
          <cell r="I1073" t="str">
            <v>SSH-PMO</v>
          </cell>
          <cell r="J1073">
            <v>45935</v>
          </cell>
          <cell r="K1073">
            <v>20</v>
          </cell>
          <cell r="L1073">
            <v>20</v>
          </cell>
          <cell r="P1073">
            <v>4300</v>
          </cell>
        </row>
        <row r="1074">
          <cell r="H1074" t="str">
            <v>UJ7000</v>
          </cell>
          <cell r="I1074" t="str">
            <v>SSH-PMO</v>
          </cell>
          <cell r="J1074">
            <v>45942</v>
          </cell>
          <cell r="K1074">
            <v>20</v>
          </cell>
          <cell r="L1074">
            <v>20</v>
          </cell>
          <cell r="P1074">
            <v>4300</v>
          </cell>
        </row>
        <row r="1075">
          <cell r="H1075" t="str">
            <v>UJ7000</v>
          </cell>
          <cell r="I1075" t="str">
            <v>SSH-PMO</v>
          </cell>
          <cell r="J1075">
            <v>45949</v>
          </cell>
          <cell r="K1075">
            <v>20</v>
          </cell>
          <cell r="L1075">
            <v>20</v>
          </cell>
          <cell r="P1075">
            <v>4300</v>
          </cell>
        </row>
        <row r="1076">
          <cell r="H1076" t="str">
            <v>UJ7000</v>
          </cell>
          <cell r="I1076" t="str">
            <v>SSH-PMO</v>
          </cell>
          <cell r="J1076">
            <v>45956</v>
          </cell>
          <cell r="K1076">
            <v>20</v>
          </cell>
          <cell r="L1076">
            <v>20</v>
          </cell>
          <cell r="P1076">
            <v>4300</v>
          </cell>
        </row>
        <row r="1077">
          <cell r="H1077" t="str">
            <v>UJ7000</v>
          </cell>
          <cell r="I1077" t="str">
            <v>SSH-PMO</v>
          </cell>
          <cell r="J1077">
            <v>45963</v>
          </cell>
          <cell r="K1077">
            <v>20</v>
          </cell>
          <cell r="L1077">
            <v>20</v>
          </cell>
          <cell r="P1077">
            <v>4300</v>
          </cell>
        </row>
        <row r="1078">
          <cell r="H1078" t="str">
            <v>SE1792</v>
          </cell>
          <cell r="I1078" t="str">
            <v>PMO-SSH</v>
          </cell>
          <cell r="J1078">
            <v>45859</v>
          </cell>
          <cell r="K1078">
            <v>30</v>
          </cell>
          <cell r="L1078">
            <v>30</v>
          </cell>
          <cell r="P1078">
            <v>6750</v>
          </cell>
        </row>
        <row r="1079">
          <cell r="H1079" t="str">
            <v>SE1792</v>
          </cell>
          <cell r="I1079" t="str">
            <v>PMO-SSH</v>
          </cell>
          <cell r="J1079">
            <v>45866</v>
          </cell>
          <cell r="K1079">
            <v>30</v>
          </cell>
          <cell r="L1079">
            <v>30</v>
          </cell>
          <cell r="P1079">
            <v>6750</v>
          </cell>
        </row>
        <row r="1080">
          <cell r="H1080" t="str">
            <v>SE1792</v>
          </cell>
          <cell r="I1080" t="str">
            <v>PMO-SSH</v>
          </cell>
          <cell r="J1080">
            <v>45873</v>
          </cell>
          <cell r="K1080">
            <v>30</v>
          </cell>
          <cell r="L1080">
            <v>30</v>
          </cell>
          <cell r="P1080">
            <v>6750</v>
          </cell>
        </row>
        <row r="1081">
          <cell r="H1081" t="str">
            <v>SE1792</v>
          </cell>
          <cell r="I1081" t="str">
            <v>PMO-SSH</v>
          </cell>
          <cell r="J1081">
            <v>45880</v>
          </cell>
          <cell r="K1081">
            <v>30</v>
          </cell>
          <cell r="L1081">
            <v>30</v>
          </cell>
          <cell r="P1081">
            <v>6750</v>
          </cell>
        </row>
        <row r="1082">
          <cell r="H1082" t="str">
            <v>SE1792</v>
          </cell>
          <cell r="I1082" t="str">
            <v>PMO-SSH</v>
          </cell>
          <cell r="J1082">
            <v>45887</v>
          </cell>
          <cell r="K1082">
            <v>30</v>
          </cell>
          <cell r="L1082">
            <v>30</v>
          </cell>
          <cell r="P1082">
            <v>6750</v>
          </cell>
        </row>
        <row r="1083">
          <cell r="H1083" t="str">
            <v>SE1792</v>
          </cell>
          <cell r="I1083" t="str">
            <v>PMO-SSH</v>
          </cell>
          <cell r="J1083">
            <v>45894</v>
          </cell>
          <cell r="K1083">
            <v>30</v>
          </cell>
          <cell r="L1083">
            <v>30</v>
          </cell>
          <cell r="P1083">
            <v>6750</v>
          </cell>
        </row>
        <row r="1084">
          <cell r="H1084" t="str">
            <v>SE1792</v>
          </cell>
          <cell r="I1084" t="str">
            <v>PMO-SSH</v>
          </cell>
          <cell r="J1084">
            <v>45901</v>
          </cell>
          <cell r="K1084">
            <v>30</v>
          </cell>
          <cell r="L1084">
            <v>30</v>
          </cell>
          <cell r="P1084">
            <v>6750</v>
          </cell>
        </row>
        <row r="1085">
          <cell r="H1085" t="str">
            <v>SE1791</v>
          </cell>
          <cell r="I1085" t="str">
            <v>SSH-PMO</v>
          </cell>
          <cell r="J1085">
            <v>45866</v>
          </cell>
          <cell r="K1085">
            <v>30</v>
          </cell>
          <cell r="L1085">
            <v>30</v>
          </cell>
          <cell r="P1085">
            <v>6750</v>
          </cell>
        </row>
        <row r="1086">
          <cell r="H1086" t="str">
            <v>SE1791</v>
          </cell>
          <cell r="I1086" t="str">
            <v>SSH-PMO</v>
          </cell>
          <cell r="J1086">
            <v>45873</v>
          </cell>
          <cell r="K1086">
            <v>30</v>
          </cell>
          <cell r="L1086">
            <v>30</v>
          </cell>
          <cell r="P1086">
            <v>6750</v>
          </cell>
        </row>
        <row r="1087">
          <cell r="H1087" t="str">
            <v>SE1791</v>
          </cell>
          <cell r="I1087" t="str">
            <v>SSH-PMO</v>
          </cell>
          <cell r="J1087">
            <v>45880</v>
          </cell>
          <cell r="K1087">
            <v>30</v>
          </cell>
          <cell r="L1087">
            <v>30</v>
          </cell>
          <cell r="P1087">
            <v>6750</v>
          </cell>
        </row>
        <row r="1088">
          <cell r="H1088" t="str">
            <v>SE1791</v>
          </cell>
          <cell r="I1088" t="str">
            <v>SSH-PMO</v>
          </cell>
          <cell r="J1088">
            <v>45887</v>
          </cell>
          <cell r="K1088">
            <v>30</v>
          </cell>
          <cell r="L1088">
            <v>30</v>
          </cell>
          <cell r="P1088">
            <v>6750</v>
          </cell>
        </row>
        <row r="1089">
          <cell r="H1089" t="str">
            <v>SE1791</v>
          </cell>
          <cell r="I1089" t="str">
            <v>SSH-PMO</v>
          </cell>
          <cell r="J1089">
            <v>45894</v>
          </cell>
          <cell r="K1089">
            <v>30</v>
          </cell>
          <cell r="L1089">
            <v>30</v>
          </cell>
          <cell r="P1089">
            <v>6750</v>
          </cell>
        </row>
        <row r="1090">
          <cell r="H1090" t="str">
            <v>SE1791</v>
          </cell>
          <cell r="I1090" t="str">
            <v>SSH-PMO</v>
          </cell>
          <cell r="J1090">
            <v>45901</v>
          </cell>
          <cell r="K1090">
            <v>30</v>
          </cell>
          <cell r="L1090">
            <v>30</v>
          </cell>
          <cell r="P1090">
            <v>6750</v>
          </cell>
        </row>
        <row r="1091">
          <cell r="H1091" t="str">
            <v>SE1791</v>
          </cell>
          <cell r="I1091" t="str">
            <v>SSH-PMO</v>
          </cell>
          <cell r="J1091">
            <v>45908</v>
          </cell>
          <cell r="K1091">
            <v>30</v>
          </cell>
          <cell r="L1091">
            <v>30</v>
          </cell>
          <cell r="P1091">
            <v>6750</v>
          </cell>
        </row>
        <row r="1092">
          <cell r="H1092" t="str">
            <v>NE1129</v>
          </cell>
          <cell r="I1092" t="str">
            <v>NAP-SSH</v>
          </cell>
          <cell r="J1092">
            <v>45866</v>
          </cell>
          <cell r="K1092">
            <v>10</v>
          </cell>
          <cell r="L1092">
            <v>10</v>
          </cell>
          <cell r="P1092">
            <v>2350</v>
          </cell>
        </row>
        <row r="1093">
          <cell r="H1093" t="str">
            <v>NE1129</v>
          </cell>
          <cell r="I1093" t="str">
            <v>NAP-SSH</v>
          </cell>
          <cell r="J1093">
            <v>45873</v>
          </cell>
          <cell r="K1093">
            <v>20</v>
          </cell>
          <cell r="L1093">
            <v>20</v>
          </cell>
          <cell r="P1093">
            <v>4700</v>
          </cell>
        </row>
        <row r="1094">
          <cell r="H1094" t="str">
            <v>NE1129</v>
          </cell>
          <cell r="I1094" t="str">
            <v>NAP-SSH</v>
          </cell>
          <cell r="J1094">
            <v>45880</v>
          </cell>
          <cell r="K1094">
            <v>20</v>
          </cell>
          <cell r="L1094">
            <v>20</v>
          </cell>
          <cell r="P1094">
            <v>4700</v>
          </cell>
        </row>
        <row r="1095">
          <cell r="H1095" t="str">
            <v>NE1129</v>
          </cell>
          <cell r="I1095" t="str">
            <v>NAP-SSH</v>
          </cell>
          <cell r="J1095">
            <v>45887</v>
          </cell>
          <cell r="K1095">
            <v>20</v>
          </cell>
          <cell r="L1095">
            <v>20</v>
          </cell>
          <cell r="P1095">
            <v>4700</v>
          </cell>
        </row>
        <row r="1096">
          <cell r="H1096" t="str">
            <v>NE1129</v>
          </cell>
          <cell r="I1096" t="str">
            <v>NAP-SSH</v>
          </cell>
          <cell r="J1096">
            <v>45894</v>
          </cell>
          <cell r="K1096">
            <v>20</v>
          </cell>
          <cell r="L1096">
            <v>20</v>
          </cell>
          <cell r="P1096">
            <v>4700</v>
          </cell>
        </row>
        <row r="1097">
          <cell r="H1097" t="str">
            <v>NE1129</v>
          </cell>
          <cell r="I1097" t="str">
            <v>NAP-SSH</v>
          </cell>
          <cell r="J1097">
            <v>45901</v>
          </cell>
          <cell r="K1097">
            <v>10</v>
          </cell>
          <cell r="L1097">
            <v>10</v>
          </cell>
          <cell r="P1097">
            <v>2350</v>
          </cell>
        </row>
        <row r="1098">
          <cell r="H1098" t="str">
            <v>NE1128</v>
          </cell>
          <cell r="I1098" t="str">
            <v>SSH-NAP</v>
          </cell>
          <cell r="J1098">
            <v>45873</v>
          </cell>
          <cell r="K1098">
            <v>10</v>
          </cell>
          <cell r="L1098">
            <v>10</v>
          </cell>
          <cell r="P1098">
            <v>2350</v>
          </cell>
        </row>
        <row r="1099">
          <cell r="H1099" t="str">
            <v>NE1128</v>
          </cell>
          <cell r="I1099" t="str">
            <v>SSH-NAP</v>
          </cell>
          <cell r="J1099">
            <v>45880</v>
          </cell>
          <cell r="K1099">
            <v>20</v>
          </cell>
          <cell r="L1099">
            <v>20</v>
          </cell>
          <cell r="P1099">
            <v>4700</v>
          </cell>
        </row>
        <row r="1100">
          <cell r="H1100" t="str">
            <v>NE1128</v>
          </cell>
          <cell r="I1100" t="str">
            <v>SSH-NAP</v>
          </cell>
          <cell r="J1100">
            <v>45887</v>
          </cell>
          <cell r="K1100">
            <v>20</v>
          </cell>
          <cell r="L1100">
            <v>20</v>
          </cell>
          <cell r="P1100">
            <v>4700</v>
          </cell>
        </row>
        <row r="1101">
          <cell r="H1101" t="str">
            <v>NE1128</v>
          </cell>
          <cell r="I1101" t="str">
            <v>SSH-NAP</v>
          </cell>
          <cell r="J1101">
            <v>45894</v>
          </cell>
          <cell r="K1101">
            <v>20</v>
          </cell>
          <cell r="L1101">
            <v>20</v>
          </cell>
          <cell r="P1101">
            <v>4700</v>
          </cell>
        </row>
        <row r="1102">
          <cell r="H1102" t="str">
            <v>NE1128</v>
          </cell>
          <cell r="I1102" t="str">
            <v>SSH-NAP</v>
          </cell>
          <cell r="J1102">
            <v>45901</v>
          </cell>
          <cell r="K1102">
            <v>20</v>
          </cell>
          <cell r="L1102">
            <v>20</v>
          </cell>
          <cell r="P1102">
            <v>4700</v>
          </cell>
        </row>
        <row r="1103">
          <cell r="H1103" t="str">
            <v>NE1128</v>
          </cell>
          <cell r="I1103" t="str">
            <v>SSH-NAP</v>
          </cell>
          <cell r="J1103">
            <v>45908</v>
          </cell>
          <cell r="K1103">
            <v>10</v>
          </cell>
          <cell r="L1103">
            <v>10</v>
          </cell>
          <cell r="P1103">
            <v>2350</v>
          </cell>
        </row>
        <row r="1104">
          <cell r="H1104" t="str">
            <v>4S6015</v>
          </cell>
          <cell r="I1104" t="str">
            <v>SSH-VRN</v>
          </cell>
          <cell r="J1104">
            <v>45780</v>
          </cell>
          <cell r="K1104">
            <v>1</v>
          </cell>
          <cell r="L1104">
            <v>1</v>
          </cell>
          <cell r="P1104">
            <v>377.43</v>
          </cell>
        </row>
        <row r="1105">
          <cell r="H1105" t="str">
            <v>4S6015</v>
          </cell>
          <cell r="I1105" t="str">
            <v>SSH-VRN</v>
          </cell>
          <cell r="J1105">
            <v>45780</v>
          </cell>
          <cell r="K1105">
            <v>1</v>
          </cell>
          <cell r="L1105">
            <v>1</v>
          </cell>
          <cell r="P1105">
            <v>377.43</v>
          </cell>
        </row>
        <row r="1106">
          <cell r="H1106" t="str">
            <v>UJ5126</v>
          </cell>
          <cell r="I1106" t="str">
            <v>BRI-SSH</v>
          </cell>
          <cell r="J1106">
            <v>45877</v>
          </cell>
          <cell r="K1106">
            <v>25</v>
          </cell>
          <cell r="L1106">
            <v>25</v>
          </cell>
          <cell r="P1106">
            <v>5625</v>
          </cell>
        </row>
        <row r="1107">
          <cell r="H1107" t="str">
            <v>UJ5126</v>
          </cell>
          <cell r="I1107" t="str">
            <v>BRI-SSH</v>
          </cell>
          <cell r="J1107">
            <v>45884</v>
          </cell>
          <cell r="K1107">
            <v>25</v>
          </cell>
          <cell r="L1107">
            <v>25</v>
          </cell>
          <cell r="P1107">
            <v>5625</v>
          </cell>
        </row>
        <row r="1108">
          <cell r="H1108" t="str">
            <v>UJ5126</v>
          </cell>
          <cell r="I1108" t="str">
            <v>BRI-SSH</v>
          </cell>
          <cell r="J1108">
            <v>45891</v>
          </cell>
          <cell r="K1108">
            <v>25</v>
          </cell>
          <cell r="L1108">
            <v>25</v>
          </cell>
          <cell r="P1108">
            <v>5625</v>
          </cell>
        </row>
        <row r="1109">
          <cell r="H1109" t="str">
            <v>UJ5126</v>
          </cell>
          <cell r="I1109" t="str">
            <v>BRI-SSH</v>
          </cell>
          <cell r="J1109">
            <v>45898</v>
          </cell>
          <cell r="K1109">
            <v>25</v>
          </cell>
          <cell r="L1109">
            <v>25</v>
          </cell>
          <cell r="P1109">
            <v>5625</v>
          </cell>
        </row>
        <row r="1110">
          <cell r="H1110" t="str">
            <v>UJ5125</v>
          </cell>
          <cell r="I1110" t="str">
            <v>SSH-BRI</v>
          </cell>
          <cell r="J1110">
            <v>45884</v>
          </cell>
          <cell r="K1110">
            <v>25</v>
          </cell>
          <cell r="L1110">
            <v>25</v>
          </cell>
          <cell r="P1110">
            <v>5625</v>
          </cell>
        </row>
        <row r="1111">
          <cell r="H1111" t="str">
            <v>UJ5125</v>
          </cell>
          <cell r="I1111" t="str">
            <v>SSH-BRI</v>
          </cell>
          <cell r="J1111">
            <v>45891</v>
          </cell>
          <cell r="K1111">
            <v>25</v>
          </cell>
          <cell r="L1111">
            <v>25</v>
          </cell>
          <cell r="P1111">
            <v>5625</v>
          </cell>
        </row>
        <row r="1112">
          <cell r="H1112" t="str">
            <v>UJ5125</v>
          </cell>
          <cell r="I1112" t="str">
            <v>SSH-BRI</v>
          </cell>
          <cell r="J1112">
            <v>45898</v>
          </cell>
          <cell r="K1112">
            <v>25</v>
          </cell>
          <cell r="L1112">
            <v>25</v>
          </cell>
          <cell r="P1112">
            <v>5625</v>
          </cell>
        </row>
        <row r="1113">
          <cell r="H1113" t="str">
            <v>UJ5125</v>
          </cell>
          <cell r="I1113" t="str">
            <v>SSH-BRI</v>
          </cell>
          <cell r="J1113">
            <v>45905</v>
          </cell>
          <cell r="K1113">
            <v>25</v>
          </cell>
          <cell r="L1113">
            <v>25</v>
          </cell>
          <cell r="P1113">
            <v>5625</v>
          </cell>
        </row>
        <row r="1114">
          <cell r="H1114" t="str">
            <v>4S6006</v>
          </cell>
          <cell r="I1114" t="str">
            <v>MXP-SSH</v>
          </cell>
          <cell r="J1114">
            <v>45772</v>
          </cell>
          <cell r="K1114">
            <v>3</v>
          </cell>
          <cell r="L1114">
            <v>3</v>
          </cell>
          <cell r="P1114">
            <v>600</v>
          </cell>
        </row>
        <row r="1115">
          <cell r="H1115" t="str">
            <v>4S6006</v>
          </cell>
          <cell r="I1115" t="str">
            <v>NAP-SSH</v>
          </cell>
          <cell r="J1115">
            <v>45901</v>
          </cell>
          <cell r="K1115">
            <v>1</v>
          </cell>
          <cell r="L1115">
            <v>1</v>
          </cell>
          <cell r="P1115">
            <v>220</v>
          </cell>
        </row>
        <row r="1116">
          <cell r="H1116" t="str">
            <v>4S6006</v>
          </cell>
          <cell r="I1116" t="str">
            <v>NAP-SSH</v>
          </cell>
          <cell r="J1116">
            <v>45901</v>
          </cell>
          <cell r="K1116">
            <v>3</v>
          </cell>
          <cell r="L1116">
            <v>3</v>
          </cell>
          <cell r="P1116">
            <v>660</v>
          </cell>
        </row>
        <row r="1117">
          <cell r="H1117" t="str">
            <v>4S6005</v>
          </cell>
          <cell r="I1117" t="str">
            <v>SSH-MXP</v>
          </cell>
          <cell r="J1117">
            <v>45779</v>
          </cell>
          <cell r="K1117">
            <v>2</v>
          </cell>
          <cell r="L1117">
            <v>2</v>
          </cell>
          <cell r="P1117">
            <v>400</v>
          </cell>
        </row>
        <row r="1118">
          <cell r="H1118" t="str">
            <v>4S6015</v>
          </cell>
          <cell r="I1118" t="str">
            <v>SSH-VRN</v>
          </cell>
          <cell r="J1118">
            <v>45780</v>
          </cell>
          <cell r="K1118">
            <v>1</v>
          </cell>
          <cell r="L1118">
            <v>1</v>
          </cell>
          <cell r="P1118">
            <v>250</v>
          </cell>
        </row>
        <row r="1119">
          <cell r="H1119" t="str">
            <v>4S6006</v>
          </cell>
          <cell r="I1119" t="str">
            <v>FCO-SSH</v>
          </cell>
          <cell r="J1119">
            <v>45870</v>
          </cell>
          <cell r="K1119">
            <v>2</v>
          </cell>
          <cell r="L1119">
            <v>2</v>
          </cell>
          <cell r="P1119">
            <v>500</v>
          </cell>
        </row>
        <row r="1120">
          <cell r="H1120" t="str">
            <v>4S6031</v>
          </cell>
          <cell r="I1120" t="str">
            <v>SSH-NAP</v>
          </cell>
          <cell r="J1120">
            <v>45767</v>
          </cell>
          <cell r="K1120">
            <v>1</v>
          </cell>
          <cell r="L1120">
            <v>1</v>
          </cell>
          <cell r="P1120">
            <v>228.92000000000002</v>
          </cell>
        </row>
        <row r="1121">
          <cell r="H1121" t="str">
            <v>4S6031</v>
          </cell>
          <cell r="I1121" t="str">
            <v>SSH-NAP</v>
          </cell>
          <cell r="J1121">
            <v>45767</v>
          </cell>
          <cell r="K1121">
            <v>1</v>
          </cell>
          <cell r="L1121">
            <v>1</v>
          </cell>
          <cell r="P1121">
            <v>228.92000000000002</v>
          </cell>
        </row>
        <row r="1122">
          <cell r="H1122" t="str">
            <v>4S6031</v>
          </cell>
          <cell r="I1122" t="str">
            <v>SSH-NAP</v>
          </cell>
          <cell r="J1122">
            <v>45767</v>
          </cell>
          <cell r="K1122">
            <v>1</v>
          </cell>
          <cell r="L1122">
            <v>1</v>
          </cell>
          <cell r="P1122">
            <v>228.92000000000002</v>
          </cell>
        </row>
        <row r="1123">
          <cell r="H1123" t="str">
            <v>4S6031</v>
          </cell>
          <cell r="I1123" t="str">
            <v>SSH-NAP</v>
          </cell>
          <cell r="J1123">
            <v>45767</v>
          </cell>
          <cell r="K1123">
            <v>1</v>
          </cell>
          <cell r="L1123">
            <v>1</v>
          </cell>
          <cell r="P1123">
            <v>228.92000000000002</v>
          </cell>
        </row>
        <row r="1124">
          <cell r="H1124" t="str">
            <v>4S6006</v>
          </cell>
          <cell r="I1124" t="str">
            <v>FCO-SSH</v>
          </cell>
          <cell r="J1124">
            <v>45877</v>
          </cell>
          <cell r="K1124">
            <v>2</v>
          </cell>
          <cell r="L1124">
            <v>2</v>
          </cell>
          <cell r="P1124">
            <v>500</v>
          </cell>
        </row>
        <row r="1125">
          <cell r="H1125" t="str">
            <v>4S6005</v>
          </cell>
          <cell r="I1125" t="str">
            <v>SSH-FCO</v>
          </cell>
          <cell r="J1125">
            <v>45891</v>
          </cell>
          <cell r="K1125">
            <v>2</v>
          </cell>
          <cell r="L1125">
            <v>2</v>
          </cell>
          <cell r="P1125">
            <v>500</v>
          </cell>
        </row>
        <row r="1126">
          <cell r="H1126" t="str">
            <v>4S6006</v>
          </cell>
          <cell r="I1126" t="str">
            <v>NAP-SSH</v>
          </cell>
          <cell r="J1126">
            <v>45873</v>
          </cell>
          <cell r="K1126">
            <v>0</v>
          </cell>
          <cell r="L1126">
            <v>0</v>
          </cell>
          <cell r="P1126">
            <v>0</v>
          </cell>
        </row>
        <row r="1127">
          <cell r="H1127" t="str">
            <v>4S6006</v>
          </cell>
          <cell r="I1127" t="str">
            <v>NAP-SSH</v>
          </cell>
          <cell r="J1127">
            <v>45880</v>
          </cell>
          <cell r="K1127">
            <v>0</v>
          </cell>
          <cell r="L1127">
            <v>0</v>
          </cell>
          <cell r="P1127">
            <v>0</v>
          </cell>
        </row>
        <row r="1128">
          <cell r="H1128" t="str">
            <v>4S6006</v>
          </cell>
          <cell r="I1128" t="str">
            <v>NAP-SSH</v>
          </cell>
          <cell r="J1128">
            <v>45887</v>
          </cell>
          <cell r="K1128">
            <v>0</v>
          </cell>
          <cell r="L1128">
            <v>0</v>
          </cell>
          <cell r="P1128">
            <v>0</v>
          </cell>
        </row>
        <row r="1129">
          <cell r="H1129" t="str">
            <v>4S6006</v>
          </cell>
          <cell r="I1129" t="str">
            <v>NAP-SSH</v>
          </cell>
          <cell r="J1129">
            <v>45894</v>
          </cell>
          <cell r="K1129">
            <v>0</v>
          </cell>
          <cell r="L1129">
            <v>0</v>
          </cell>
          <cell r="P1129">
            <v>0</v>
          </cell>
        </row>
        <row r="1130">
          <cell r="H1130" t="str">
            <v>4S6005</v>
          </cell>
          <cell r="I1130" t="str">
            <v>SSH-NAP</v>
          </cell>
          <cell r="J1130">
            <v>45880</v>
          </cell>
          <cell r="K1130">
            <v>0</v>
          </cell>
          <cell r="L1130">
            <v>0</v>
          </cell>
          <cell r="P1130">
            <v>0</v>
          </cell>
        </row>
        <row r="1131">
          <cell r="H1131" t="str">
            <v>4S6005</v>
          </cell>
          <cell r="I1131" t="str">
            <v>SSH-NAP</v>
          </cell>
          <cell r="J1131">
            <v>45887</v>
          </cell>
          <cell r="K1131">
            <v>0</v>
          </cell>
          <cell r="L1131">
            <v>0</v>
          </cell>
          <cell r="P1131">
            <v>0</v>
          </cell>
        </row>
        <row r="1132">
          <cell r="H1132" t="str">
            <v>4S6005</v>
          </cell>
          <cell r="I1132" t="str">
            <v>SSH-NAP</v>
          </cell>
          <cell r="J1132">
            <v>45894</v>
          </cell>
          <cell r="K1132">
            <v>0</v>
          </cell>
          <cell r="L1132">
            <v>0</v>
          </cell>
          <cell r="P1132">
            <v>0</v>
          </cell>
        </row>
        <row r="1133">
          <cell r="H1133" t="str">
            <v>4S6005</v>
          </cell>
          <cell r="I1133" t="str">
            <v>SSH-NAP</v>
          </cell>
          <cell r="J1133">
            <v>45901</v>
          </cell>
          <cell r="K1133">
            <v>0</v>
          </cell>
          <cell r="L1133">
            <v>0</v>
          </cell>
          <cell r="P1133">
            <v>0</v>
          </cell>
        </row>
        <row r="1134">
          <cell r="H1134" t="str">
            <v>4S6004</v>
          </cell>
          <cell r="I1134" t="str">
            <v>BRI-SSH</v>
          </cell>
          <cell r="J1134">
            <v>45836</v>
          </cell>
          <cell r="K1134">
            <v>0</v>
          </cell>
          <cell r="L1134">
            <v>0</v>
          </cell>
          <cell r="P1134">
            <v>0</v>
          </cell>
        </row>
        <row r="1135">
          <cell r="H1135" t="str">
            <v>4S6004</v>
          </cell>
          <cell r="I1135" t="str">
            <v>BRI-SSH</v>
          </cell>
          <cell r="J1135">
            <v>45843</v>
          </cell>
          <cell r="K1135">
            <v>0</v>
          </cell>
          <cell r="L1135">
            <v>0</v>
          </cell>
          <cell r="P1135">
            <v>0</v>
          </cell>
        </row>
        <row r="1136">
          <cell r="H1136" t="str">
            <v>4S6004</v>
          </cell>
          <cell r="I1136" t="str">
            <v>BRI-SSH</v>
          </cell>
          <cell r="J1136">
            <v>45850</v>
          </cell>
          <cell r="K1136">
            <v>0</v>
          </cell>
          <cell r="L1136">
            <v>0</v>
          </cell>
          <cell r="P1136">
            <v>0</v>
          </cell>
        </row>
        <row r="1137">
          <cell r="H1137" t="str">
            <v>4S6004</v>
          </cell>
          <cell r="I1137" t="str">
            <v>BRI-SSH</v>
          </cell>
          <cell r="J1137">
            <v>45857</v>
          </cell>
          <cell r="K1137">
            <v>0</v>
          </cell>
          <cell r="L1137">
            <v>0</v>
          </cell>
          <cell r="P1137">
            <v>0</v>
          </cell>
        </row>
        <row r="1138">
          <cell r="H1138" t="str">
            <v>4S6004</v>
          </cell>
          <cell r="I1138" t="str">
            <v>BRI-SSH</v>
          </cell>
          <cell r="J1138">
            <v>45864</v>
          </cell>
          <cell r="K1138">
            <v>0</v>
          </cell>
          <cell r="L1138">
            <v>0</v>
          </cell>
          <cell r="P1138">
            <v>0</v>
          </cell>
        </row>
        <row r="1139">
          <cell r="H1139" t="str">
            <v>4S6004</v>
          </cell>
          <cell r="I1139" t="str">
            <v>BRI-SSH</v>
          </cell>
          <cell r="J1139">
            <v>45871</v>
          </cell>
          <cell r="K1139">
            <v>0</v>
          </cell>
          <cell r="L1139">
            <v>0</v>
          </cell>
          <cell r="P1139">
            <v>0</v>
          </cell>
        </row>
        <row r="1140">
          <cell r="H1140" t="str">
            <v>4S6004</v>
          </cell>
          <cell r="I1140" t="str">
            <v>BRI-SSH</v>
          </cell>
          <cell r="J1140">
            <v>45878</v>
          </cell>
          <cell r="K1140">
            <v>0</v>
          </cell>
          <cell r="L1140">
            <v>0</v>
          </cell>
          <cell r="P1140">
            <v>0</v>
          </cell>
        </row>
        <row r="1141">
          <cell r="H1141" t="str">
            <v>4S6004</v>
          </cell>
          <cell r="I1141" t="str">
            <v>BRI-SSH</v>
          </cell>
          <cell r="J1141">
            <v>45885</v>
          </cell>
          <cell r="K1141">
            <v>0</v>
          </cell>
          <cell r="L1141">
            <v>0</v>
          </cell>
          <cell r="P1141">
            <v>0</v>
          </cell>
        </row>
        <row r="1142">
          <cell r="H1142" t="str">
            <v>4S6004</v>
          </cell>
          <cell r="I1142" t="str">
            <v>BRI-SSH</v>
          </cell>
          <cell r="J1142">
            <v>45892</v>
          </cell>
          <cell r="K1142">
            <v>0</v>
          </cell>
          <cell r="L1142">
            <v>0</v>
          </cell>
          <cell r="P1142">
            <v>0</v>
          </cell>
        </row>
        <row r="1143">
          <cell r="H1143" t="str">
            <v>4S6004</v>
          </cell>
          <cell r="I1143" t="str">
            <v>BRI-SSH</v>
          </cell>
          <cell r="J1143">
            <v>45899</v>
          </cell>
          <cell r="K1143">
            <v>0</v>
          </cell>
          <cell r="L1143">
            <v>0</v>
          </cell>
          <cell r="P1143">
            <v>0</v>
          </cell>
        </row>
        <row r="1144">
          <cell r="H1144" t="str">
            <v>4S6004</v>
          </cell>
          <cell r="I1144" t="str">
            <v>BRI-SSH</v>
          </cell>
          <cell r="J1144">
            <v>45906</v>
          </cell>
          <cell r="K1144">
            <v>0</v>
          </cell>
          <cell r="L1144">
            <v>0</v>
          </cell>
          <cell r="P1144">
            <v>0</v>
          </cell>
        </row>
        <row r="1145">
          <cell r="H1145" t="str">
            <v>4S6004</v>
          </cell>
          <cell r="I1145" t="str">
            <v>BRI-SSH</v>
          </cell>
          <cell r="J1145">
            <v>45913</v>
          </cell>
          <cell r="K1145">
            <v>0</v>
          </cell>
          <cell r="L1145">
            <v>0</v>
          </cell>
          <cell r="P1145">
            <v>0</v>
          </cell>
        </row>
        <row r="1146">
          <cell r="H1146" t="str">
            <v>4S6004</v>
          </cell>
          <cell r="I1146" t="str">
            <v>BRI-SSH</v>
          </cell>
          <cell r="J1146">
            <v>45920</v>
          </cell>
          <cell r="K1146">
            <v>0</v>
          </cell>
          <cell r="L1146">
            <v>0</v>
          </cell>
          <cell r="P1146">
            <v>0</v>
          </cell>
        </row>
        <row r="1147">
          <cell r="H1147" t="str">
            <v>4S6004</v>
          </cell>
          <cell r="I1147" t="str">
            <v>BRI-SSH</v>
          </cell>
          <cell r="J1147">
            <v>45927</v>
          </cell>
          <cell r="K1147">
            <v>0</v>
          </cell>
          <cell r="L1147">
            <v>0</v>
          </cell>
          <cell r="P1147">
            <v>0</v>
          </cell>
        </row>
        <row r="1148">
          <cell r="H1148" t="str">
            <v>4S6004</v>
          </cell>
          <cell r="I1148" t="str">
            <v>BRI-SSH</v>
          </cell>
          <cell r="J1148">
            <v>45934</v>
          </cell>
          <cell r="K1148">
            <v>0</v>
          </cell>
          <cell r="L1148">
            <v>0</v>
          </cell>
          <cell r="P1148">
            <v>0</v>
          </cell>
        </row>
        <row r="1149">
          <cell r="H1149" t="str">
            <v>4S6004</v>
          </cell>
          <cell r="I1149" t="str">
            <v>BRI-SSH</v>
          </cell>
          <cell r="J1149">
            <v>45941</v>
          </cell>
          <cell r="K1149">
            <v>0</v>
          </cell>
          <cell r="L1149">
            <v>0</v>
          </cell>
          <cell r="P1149">
            <v>0</v>
          </cell>
        </row>
        <row r="1150">
          <cell r="H1150" t="str">
            <v>4S6004</v>
          </cell>
          <cell r="I1150" t="str">
            <v>BRI-SSH</v>
          </cell>
          <cell r="J1150">
            <v>45948</v>
          </cell>
          <cell r="K1150">
            <v>0</v>
          </cell>
          <cell r="L1150">
            <v>0</v>
          </cell>
          <cell r="P1150">
            <v>0</v>
          </cell>
        </row>
        <row r="1151">
          <cell r="H1151" t="str">
            <v>4S6004</v>
          </cell>
          <cell r="I1151" t="str">
            <v>BRI-SSH</v>
          </cell>
          <cell r="J1151">
            <v>45955</v>
          </cell>
          <cell r="K1151">
            <v>0</v>
          </cell>
          <cell r="L1151">
            <v>0</v>
          </cell>
          <cell r="P1151">
            <v>0</v>
          </cell>
        </row>
        <row r="1152">
          <cell r="H1152" t="str">
            <v>4S6003</v>
          </cell>
          <cell r="I1152" t="str">
            <v>SSH-BRI</v>
          </cell>
          <cell r="J1152">
            <v>45843</v>
          </cell>
          <cell r="K1152">
            <v>0</v>
          </cell>
          <cell r="L1152">
            <v>0</v>
          </cell>
          <cell r="P1152">
            <v>0</v>
          </cell>
        </row>
        <row r="1153">
          <cell r="H1153" t="str">
            <v>4S6003</v>
          </cell>
          <cell r="I1153" t="str">
            <v>SSH-BRI</v>
          </cell>
          <cell r="J1153">
            <v>45850</v>
          </cell>
          <cell r="K1153">
            <v>0</v>
          </cell>
          <cell r="L1153">
            <v>0</v>
          </cell>
          <cell r="P1153">
            <v>0</v>
          </cell>
        </row>
        <row r="1154">
          <cell r="H1154" t="str">
            <v>4S6003</v>
          </cell>
          <cell r="I1154" t="str">
            <v>SSH-BRI</v>
          </cell>
          <cell r="J1154">
            <v>45857</v>
          </cell>
          <cell r="K1154">
            <v>0</v>
          </cell>
          <cell r="L1154">
            <v>0</v>
          </cell>
          <cell r="P1154">
            <v>0</v>
          </cell>
        </row>
        <row r="1155">
          <cell r="H1155" t="str">
            <v>4S6003</v>
          </cell>
          <cell r="I1155" t="str">
            <v>SSH-BRI</v>
          </cell>
          <cell r="J1155">
            <v>45864</v>
          </cell>
          <cell r="K1155">
            <v>0</v>
          </cell>
          <cell r="L1155">
            <v>0</v>
          </cell>
          <cell r="P1155">
            <v>0</v>
          </cell>
        </row>
        <row r="1156">
          <cell r="H1156" t="str">
            <v>4S6003</v>
          </cell>
          <cell r="I1156" t="str">
            <v>SSH-BRI</v>
          </cell>
          <cell r="J1156">
            <v>45871</v>
          </cell>
          <cell r="K1156">
            <v>0</v>
          </cell>
          <cell r="L1156">
            <v>0</v>
          </cell>
          <cell r="P1156">
            <v>0</v>
          </cell>
        </row>
        <row r="1157">
          <cell r="H1157" t="str">
            <v>4S6003</v>
          </cell>
          <cell r="I1157" t="str">
            <v>SSH-BRI</v>
          </cell>
          <cell r="J1157">
            <v>45878</v>
          </cell>
          <cell r="K1157">
            <v>0</v>
          </cell>
          <cell r="L1157">
            <v>0</v>
          </cell>
          <cell r="P1157">
            <v>0</v>
          </cell>
        </row>
        <row r="1158">
          <cell r="H1158" t="str">
            <v>4S6003</v>
          </cell>
          <cell r="I1158" t="str">
            <v>SSH-BRI</v>
          </cell>
          <cell r="J1158">
            <v>45885</v>
          </cell>
          <cell r="K1158">
            <v>0</v>
          </cell>
          <cell r="L1158">
            <v>0</v>
          </cell>
          <cell r="P1158">
            <v>0</v>
          </cell>
        </row>
        <row r="1159">
          <cell r="H1159" t="str">
            <v>4S6003</v>
          </cell>
          <cell r="I1159" t="str">
            <v>SSH-BRI</v>
          </cell>
          <cell r="J1159">
            <v>45892</v>
          </cell>
          <cell r="K1159">
            <v>0</v>
          </cell>
          <cell r="L1159">
            <v>0</v>
          </cell>
          <cell r="P1159">
            <v>0</v>
          </cell>
        </row>
        <row r="1160">
          <cell r="H1160" t="str">
            <v>4S6003</v>
          </cell>
          <cell r="I1160" t="str">
            <v>SSH-BRI</v>
          </cell>
          <cell r="J1160">
            <v>45899</v>
          </cell>
          <cell r="K1160">
            <v>0</v>
          </cell>
          <cell r="L1160">
            <v>0</v>
          </cell>
          <cell r="P1160">
            <v>0</v>
          </cell>
        </row>
        <row r="1161">
          <cell r="H1161" t="str">
            <v>4S6003</v>
          </cell>
          <cell r="I1161" t="str">
            <v>SSH-BRI</v>
          </cell>
          <cell r="J1161">
            <v>45906</v>
          </cell>
          <cell r="K1161">
            <v>0</v>
          </cell>
          <cell r="L1161">
            <v>0</v>
          </cell>
          <cell r="P1161">
            <v>0</v>
          </cell>
        </row>
        <row r="1162">
          <cell r="H1162" t="str">
            <v>4S6003</v>
          </cell>
          <cell r="I1162" t="str">
            <v>SSH-BRI</v>
          </cell>
          <cell r="J1162">
            <v>45913</v>
          </cell>
          <cell r="K1162">
            <v>0</v>
          </cell>
          <cell r="L1162">
            <v>0</v>
          </cell>
          <cell r="P1162">
            <v>0</v>
          </cell>
        </row>
        <row r="1163">
          <cell r="H1163" t="str">
            <v>4S6003</v>
          </cell>
          <cell r="I1163" t="str">
            <v>SSH-BRI</v>
          </cell>
          <cell r="J1163">
            <v>45920</v>
          </cell>
          <cell r="K1163">
            <v>0</v>
          </cell>
          <cell r="L1163">
            <v>0</v>
          </cell>
          <cell r="P1163">
            <v>0</v>
          </cell>
        </row>
        <row r="1164">
          <cell r="H1164" t="str">
            <v>4S6003</v>
          </cell>
          <cell r="I1164" t="str">
            <v>SSH-BRI</v>
          </cell>
          <cell r="J1164">
            <v>45927</v>
          </cell>
          <cell r="K1164">
            <v>0</v>
          </cell>
          <cell r="L1164">
            <v>0</v>
          </cell>
          <cell r="P1164">
            <v>0</v>
          </cell>
        </row>
        <row r="1165">
          <cell r="H1165" t="str">
            <v>4S6003</v>
          </cell>
          <cell r="I1165" t="str">
            <v>SSH-BRI</v>
          </cell>
          <cell r="J1165">
            <v>45934</v>
          </cell>
          <cell r="K1165">
            <v>0</v>
          </cell>
          <cell r="L1165">
            <v>0</v>
          </cell>
          <cell r="P1165">
            <v>0</v>
          </cell>
        </row>
        <row r="1166">
          <cell r="H1166" t="str">
            <v>4S6003</v>
          </cell>
          <cell r="I1166" t="str">
            <v>SSH-BRI</v>
          </cell>
          <cell r="J1166">
            <v>45941</v>
          </cell>
          <cell r="K1166">
            <v>0</v>
          </cell>
          <cell r="L1166">
            <v>0</v>
          </cell>
          <cell r="P1166">
            <v>0</v>
          </cell>
        </row>
        <row r="1167">
          <cell r="H1167" t="str">
            <v>4S6003</v>
          </cell>
          <cell r="I1167" t="str">
            <v>SSH-BRI</v>
          </cell>
          <cell r="J1167">
            <v>45948</v>
          </cell>
          <cell r="K1167">
            <v>0</v>
          </cell>
          <cell r="L1167">
            <v>0</v>
          </cell>
          <cell r="P1167">
            <v>0</v>
          </cell>
        </row>
        <row r="1168">
          <cell r="H1168" t="str">
            <v>4S6003</v>
          </cell>
          <cell r="I1168" t="str">
            <v>SSH-BRI</v>
          </cell>
          <cell r="J1168">
            <v>45955</v>
          </cell>
          <cell r="K1168">
            <v>0</v>
          </cell>
          <cell r="L1168">
            <v>0</v>
          </cell>
          <cell r="P1168">
            <v>0</v>
          </cell>
        </row>
        <row r="1169">
          <cell r="H1169" t="str">
            <v>4S6003</v>
          </cell>
          <cell r="I1169" t="str">
            <v>SSH-BRI</v>
          </cell>
          <cell r="J1169">
            <v>45962</v>
          </cell>
          <cell r="K1169">
            <v>0</v>
          </cell>
          <cell r="L1169">
            <v>0</v>
          </cell>
          <cell r="P1169">
            <v>0</v>
          </cell>
        </row>
        <row r="1170">
          <cell r="H1170" t="str">
            <v>4S6006</v>
          </cell>
          <cell r="I1170" t="str">
            <v>FCO-SSH</v>
          </cell>
          <cell r="J1170">
            <v>45856</v>
          </cell>
          <cell r="K1170">
            <v>0</v>
          </cell>
          <cell r="L1170">
            <v>0</v>
          </cell>
          <cell r="P1170">
            <v>0</v>
          </cell>
        </row>
        <row r="1171">
          <cell r="H1171" t="str">
            <v>4S6006</v>
          </cell>
          <cell r="I1171" t="str">
            <v>FCO-SSH</v>
          </cell>
          <cell r="J1171">
            <v>45863</v>
          </cell>
          <cell r="K1171">
            <v>0</v>
          </cell>
          <cell r="L1171">
            <v>0</v>
          </cell>
          <cell r="P1171">
            <v>0</v>
          </cell>
        </row>
        <row r="1172">
          <cell r="H1172" t="str">
            <v>4S6006</v>
          </cell>
          <cell r="I1172" t="str">
            <v>FCO-SSH</v>
          </cell>
          <cell r="J1172">
            <v>45870</v>
          </cell>
          <cell r="K1172">
            <v>0</v>
          </cell>
          <cell r="L1172">
            <v>0</v>
          </cell>
          <cell r="P1172">
            <v>0</v>
          </cell>
        </row>
        <row r="1173">
          <cell r="H1173" t="str">
            <v>4S6006</v>
          </cell>
          <cell r="I1173" t="str">
            <v>FCO-SSH</v>
          </cell>
          <cell r="J1173">
            <v>45877</v>
          </cell>
          <cell r="K1173">
            <v>0</v>
          </cell>
          <cell r="L1173">
            <v>0</v>
          </cell>
          <cell r="P1173">
            <v>0</v>
          </cell>
        </row>
        <row r="1174">
          <cell r="H1174" t="str">
            <v>4S6006</v>
          </cell>
          <cell r="I1174" t="str">
            <v>FCO-SSH</v>
          </cell>
          <cell r="J1174">
            <v>45884</v>
          </cell>
          <cell r="K1174">
            <v>0</v>
          </cell>
          <cell r="L1174">
            <v>0</v>
          </cell>
          <cell r="P1174">
            <v>0</v>
          </cell>
        </row>
        <row r="1175">
          <cell r="H1175" t="str">
            <v>4S6006</v>
          </cell>
          <cell r="I1175" t="str">
            <v>FCO-SSH</v>
          </cell>
          <cell r="J1175">
            <v>45891</v>
          </cell>
          <cell r="K1175">
            <v>0</v>
          </cell>
          <cell r="L1175">
            <v>0</v>
          </cell>
          <cell r="P1175">
            <v>0</v>
          </cell>
        </row>
        <row r="1176">
          <cell r="H1176" t="str">
            <v>4S6006</v>
          </cell>
          <cell r="I1176" t="str">
            <v>FCO-SSH</v>
          </cell>
          <cell r="J1176">
            <v>45898</v>
          </cell>
          <cell r="K1176">
            <v>0</v>
          </cell>
          <cell r="L1176">
            <v>0</v>
          </cell>
          <cell r="P1176">
            <v>0</v>
          </cell>
        </row>
        <row r="1177">
          <cell r="H1177" t="str">
            <v>4S6006</v>
          </cell>
          <cell r="I1177" t="str">
            <v>FCO-SSH</v>
          </cell>
          <cell r="J1177">
            <v>45905</v>
          </cell>
          <cell r="K1177">
            <v>0</v>
          </cell>
          <cell r="L1177">
            <v>0</v>
          </cell>
          <cell r="P1177">
            <v>0</v>
          </cell>
        </row>
        <row r="1178">
          <cell r="H1178" t="str">
            <v>4S6005</v>
          </cell>
          <cell r="I1178" t="str">
            <v>SSH-FCO</v>
          </cell>
          <cell r="J1178">
            <v>45863</v>
          </cell>
          <cell r="K1178">
            <v>0</v>
          </cell>
          <cell r="L1178">
            <v>0</v>
          </cell>
          <cell r="P1178">
            <v>0</v>
          </cell>
        </row>
        <row r="1179">
          <cell r="H1179" t="str">
            <v>4S6005</v>
          </cell>
          <cell r="I1179" t="str">
            <v>SSH-FCO</v>
          </cell>
          <cell r="J1179">
            <v>45870</v>
          </cell>
          <cell r="K1179">
            <v>0</v>
          </cell>
          <cell r="L1179">
            <v>0</v>
          </cell>
          <cell r="P1179">
            <v>0</v>
          </cell>
        </row>
        <row r="1180">
          <cell r="H1180" t="str">
            <v>4S6005</v>
          </cell>
          <cell r="I1180" t="str">
            <v>SSH-FCO</v>
          </cell>
          <cell r="J1180">
            <v>45877</v>
          </cell>
          <cell r="K1180">
            <v>0</v>
          </cell>
          <cell r="L1180">
            <v>0</v>
          </cell>
          <cell r="P1180">
            <v>0</v>
          </cell>
        </row>
        <row r="1181">
          <cell r="H1181" t="str">
            <v>4S6005</v>
          </cell>
          <cell r="I1181" t="str">
            <v>SSH-FCO</v>
          </cell>
          <cell r="J1181">
            <v>45884</v>
          </cell>
          <cell r="K1181">
            <v>0</v>
          </cell>
          <cell r="L1181">
            <v>0</v>
          </cell>
          <cell r="P1181">
            <v>0</v>
          </cell>
        </row>
        <row r="1182">
          <cell r="H1182" t="str">
            <v>4S6005</v>
          </cell>
          <cell r="I1182" t="str">
            <v>SSH-FCO</v>
          </cell>
          <cell r="J1182">
            <v>45891</v>
          </cell>
          <cell r="K1182">
            <v>0</v>
          </cell>
          <cell r="L1182">
            <v>0</v>
          </cell>
          <cell r="P1182">
            <v>0</v>
          </cell>
        </row>
        <row r="1183">
          <cell r="H1183" t="str">
            <v>4S6005</v>
          </cell>
          <cell r="I1183" t="str">
            <v>SSH-FCO</v>
          </cell>
          <cell r="J1183">
            <v>45898</v>
          </cell>
          <cell r="K1183">
            <v>0</v>
          </cell>
          <cell r="L1183">
            <v>0</v>
          </cell>
          <cell r="P1183">
            <v>0</v>
          </cell>
        </row>
        <row r="1184">
          <cell r="H1184" t="str">
            <v>4S6005</v>
          </cell>
          <cell r="I1184" t="str">
            <v>SSH-FCO</v>
          </cell>
          <cell r="J1184">
            <v>45905</v>
          </cell>
          <cell r="K1184">
            <v>0</v>
          </cell>
          <cell r="L1184">
            <v>0</v>
          </cell>
          <cell r="P1184">
            <v>0</v>
          </cell>
        </row>
        <row r="1185">
          <cell r="H1185" t="str">
            <v>4S6005</v>
          </cell>
          <cell r="I1185" t="str">
            <v>SSH-FCO</v>
          </cell>
          <cell r="J1185">
            <v>45912</v>
          </cell>
          <cell r="K1185">
            <v>0</v>
          </cell>
          <cell r="L1185">
            <v>0</v>
          </cell>
          <cell r="P1185">
            <v>0</v>
          </cell>
        </row>
        <row r="1186">
          <cell r="H1186" t="str">
            <v>4S6005</v>
          </cell>
          <cell r="I1186" t="str">
            <v>SSH-FCO</v>
          </cell>
          <cell r="J1186">
            <v>45898</v>
          </cell>
          <cell r="K1186">
            <v>1</v>
          </cell>
          <cell r="L1186">
            <v>1</v>
          </cell>
          <cell r="P1186">
            <v>307.14</v>
          </cell>
        </row>
        <row r="1187">
          <cell r="H1187" t="str">
            <v>4S6005</v>
          </cell>
          <cell r="I1187" t="str">
            <v>SSH-FCO</v>
          </cell>
          <cell r="J1187">
            <v>45898</v>
          </cell>
          <cell r="K1187">
            <v>1</v>
          </cell>
          <cell r="L1187">
            <v>1</v>
          </cell>
          <cell r="P1187">
            <v>307.14</v>
          </cell>
        </row>
        <row r="1188">
          <cell r="H1188" t="str">
            <v>4S6005</v>
          </cell>
          <cell r="I1188" t="str">
            <v>SSH-FCO</v>
          </cell>
          <cell r="J1188">
            <v>45891</v>
          </cell>
          <cell r="K1188">
            <v>1</v>
          </cell>
          <cell r="L1188">
            <v>1</v>
          </cell>
          <cell r="P1188">
            <v>342.14</v>
          </cell>
        </row>
        <row r="1189">
          <cell r="H1189" t="str">
            <v>4S6005</v>
          </cell>
          <cell r="I1189" t="str">
            <v>SSH-FCO</v>
          </cell>
          <cell r="J1189">
            <v>45891</v>
          </cell>
          <cell r="K1189">
            <v>1</v>
          </cell>
          <cell r="L1189">
            <v>1</v>
          </cell>
          <cell r="P1189">
            <v>342.14</v>
          </cell>
        </row>
        <row r="1190">
          <cell r="H1190" t="str">
            <v>4S6005</v>
          </cell>
          <cell r="I1190" t="str">
            <v>SSH-FCO</v>
          </cell>
          <cell r="J1190">
            <v>45891</v>
          </cell>
          <cell r="K1190">
            <v>1</v>
          </cell>
          <cell r="L1190">
            <v>1</v>
          </cell>
          <cell r="P1190">
            <v>342.14</v>
          </cell>
        </row>
        <row r="1191">
          <cell r="H1191" t="str">
            <v>4S6005</v>
          </cell>
          <cell r="I1191" t="str">
            <v>SSH-FCO</v>
          </cell>
          <cell r="J1191">
            <v>45891</v>
          </cell>
          <cell r="K1191">
            <v>1</v>
          </cell>
          <cell r="L1191">
            <v>1</v>
          </cell>
          <cell r="P1191">
            <v>295.14</v>
          </cell>
        </row>
        <row r="1192">
          <cell r="H1192" t="str">
            <v>4S6005</v>
          </cell>
          <cell r="I1192" t="str">
            <v>SSH-FCO</v>
          </cell>
          <cell r="J1192">
            <v>45891</v>
          </cell>
          <cell r="K1192">
            <v>1</v>
          </cell>
          <cell r="L1192">
            <v>1</v>
          </cell>
          <cell r="P1192">
            <v>295.14</v>
          </cell>
        </row>
        <row r="1193">
          <cell r="H1193" t="str">
            <v>4S6005</v>
          </cell>
          <cell r="I1193" t="str">
            <v>SSH-FCO</v>
          </cell>
          <cell r="J1193">
            <v>45891</v>
          </cell>
          <cell r="K1193">
            <v>1</v>
          </cell>
          <cell r="L1193">
            <v>1</v>
          </cell>
          <cell r="P1193">
            <v>295.14</v>
          </cell>
        </row>
        <row r="1194">
          <cell r="H1194" t="str">
            <v>4S6006</v>
          </cell>
          <cell r="I1194" t="str">
            <v>FCO-SSH</v>
          </cell>
          <cell r="J1194">
            <v>45877</v>
          </cell>
          <cell r="K1194">
            <v>1</v>
          </cell>
          <cell r="L1194">
            <v>1</v>
          </cell>
          <cell r="P1194">
            <v>311.38</v>
          </cell>
        </row>
        <row r="1195">
          <cell r="H1195" t="str">
            <v>4S6006</v>
          </cell>
          <cell r="I1195" t="str">
            <v>FCO-SSH</v>
          </cell>
          <cell r="J1195">
            <v>45877</v>
          </cell>
          <cell r="K1195">
            <v>1</v>
          </cell>
          <cell r="L1195">
            <v>1</v>
          </cell>
          <cell r="P1195">
            <v>311.38</v>
          </cell>
        </row>
        <row r="1196">
          <cell r="H1196" t="str">
            <v>4S6006</v>
          </cell>
          <cell r="I1196" t="str">
            <v>FCO-SSH</v>
          </cell>
          <cell r="J1196">
            <v>45877</v>
          </cell>
          <cell r="K1196">
            <v>1</v>
          </cell>
          <cell r="L1196">
            <v>1</v>
          </cell>
          <cell r="P1196">
            <v>311.38</v>
          </cell>
        </row>
        <row r="1197">
          <cell r="H1197" t="str">
            <v>4S6006</v>
          </cell>
          <cell r="I1197" t="str">
            <v>FCO-SSH</v>
          </cell>
          <cell r="J1197">
            <v>45877</v>
          </cell>
          <cell r="K1197">
            <v>1</v>
          </cell>
          <cell r="L1197">
            <v>1</v>
          </cell>
          <cell r="P1197">
            <v>361.38</v>
          </cell>
        </row>
        <row r="1198">
          <cell r="H1198" t="str">
            <v>4S6006</v>
          </cell>
          <cell r="I1198" t="str">
            <v>FCO-SSH</v>
          </cell>
          <cell r="J1198">
            <v>45877</v>
          </cell>
          <cell r="K1198">
            <v>1</v>
          </cell>
          <cell r="L1198">
            <v>1</v>
          </cell>
          <cell r="P1198">
            <v>361.38</v>
          </cell>
        </row>
        <row r="1199">
          <cell r="H1199" t="str">
            <v>4S6006</v>
          </cell>
          <cell r="I1199" t="str">
            <v>FCO-SSH</v>
          </cell>
          <cell r="J1199">
            <v>45877</v>
          </cell>
          <cell r="K1199">
            <v>1</v>
          </cell>
          <cell r="L1199">
            <v>1</v>
          </cell>
          <cell r="P1199">
            <v>361.38</v>
          </cell>
        </row>
        <row r="1200">
          <cell r="H1200" t="str">
            <v>UJ6001</v>
          </cell>
          <cell r="I1200" t="str">
            <v>SSH-VRN</v>
          </cell>
          <cell r="J1200">
            <v>45892</v>
          </cell>
          <cell r="K1200">
            <v>1</v>
          </cell>
          <cell r="L1200">
            <v>1</v>
          </cell>
          <cell r="P1200">
            <v>381.73</v>
          </cell>
        </row>
        <row r="1201">
          <cell r="H1201" t="str">
            <v>UJ6002</v>
          </cell>
          <cell r="I1201" t="str">
            <v>VRN-SSH</v>
          </cell>
          <cell r="J1201">
            <v>45878</v>
          </cell>
          <cell r="K1201">
            <v>1</v>
          </cell>
          <cell r="L1201">
            <v>1</v>
          </cell>
          <cell r="P1201">
            <v>334.55</v>
          </cell>
        </row>
        <row r="1202">
          <cell r="H1202" t="str">
            <v>UJ6001</v>
          </cell>
          <cell r="I1202" t="str">
            <v>SSH-VRN</v>
          </cell>
          <cell r="J1202">
            <v>45892</v>
          </cell>
          <cell r="K1202">
            <v>1</v>
          </cell>
          <cell r="L1202">
            <v>1</v>
          </cell>
          <cell r="P1202">
            <v>381.73</v>
          </cell>
        </row>
        <row r="1203">
          <cell r="H1203" t="str">
            <v>UJ6002</v>
          </cell>
          <cell r="I1203" t="str">
            <v>VRN-SSH</v>
          </cell>
          <cell r="J1203">
            <v>45878</v>
          </cell>
          <cell r="K1203">
            <v>1</v>
          </cell>
          <cell r="L1203">
            <v>1</v>
          </cell>
          <cell r="P1203">
            <v>334.55</v>
          </cell>
        </row>
        <row r="1204">
          <cell r="H1204" t="str">
            <v>UJ6001</v>
          </cell>
          <cell r="I1204" t="str">
            <v>SSH-VRN</v>
          </cell>
          <cell r="J1204">
            <v>45892</v>
          </cell>
          <cell r="K1204">
            <v>1</v>
          </cell>
          <cell r="L1204">
            <v>1</v>
          </cell>
          <cell r="P1204">
            <v>381.73</v>
          </cell>
        </row>
        <row r="1205">
          <cell r="H1205" t="str">
            <v>UJ6002</v>
          </cell>
          <cell r="I1205" t="str">
            <v>VRN-SSH</v>
          </cell>
          <cell r="J1205">
            <v>45878</v>
          </cell>
          <cell r="K1205">
            <v>1</v>
          </cell>
          <cell r="L1205">
            <v>1</v>
          </cell>
          <cell r="P1205">
            <v>334.55</v>
          </cell>
        </row>
        <row r="1206">
          <cell r="H1206" t="str">
            <v>UJ6001</v>
          </cell>
          <cell r="I1206" t="str">
            <v>SSH-VRN</v>
          </cell>
          <cell r="J1206">
            <v>45892</v>
          </cell>
          <cell r="K1206">
            <v>1</v>
          </cell>
          <cell r="L1206">
            <v>1</v>
          </cell>
          <cell r="P1206">
            <v>381.73</v>
          </cell>
        </row>
        <row r="1207">
          <cell r="H1207" t="str">
            <v>UJ6002</v>
          </cell>
          <cell r="I1207" t="str">
            <v>VRN-SSH</v>
          </cell>
          <cell r="J1207">
            <v>45878</v>
          </cell>
          <cell r="K1207">
            <v>1</v>
          </cell>
          <cell r="L1207">
            <v>1</v>
          </cell>
          <cell r="P1207">
            <v>334.55</v>
          </cell>
        </row>
        <row r="1208">
          <cell r="H1208" t="str">
            <v>4S6004</v>
          </cell>
          <cell r="I1208" t="str">
            <v>BRI-SSH</v>
          </cell>
          <cell r="J1208">
            <v>45773</v>
          </cell>
          <cell r="K1208">
            <v>4</v>
          </cell>
          <cell r="L1208">
            <v>4</v>
          </cell>
          <cell r="P1208">
            <v>1140</v>
          </cell>
        </row>
        <row r="1209">
          <cell r="H1209" t="str">
            <v>4S6003</v>
          </cell>
          <cell r="I1209" t="str">
            <v>SSH-BRI</v>
          </cell>
          <cell r="J1209">
            <v>45780</v>
          </cell>
          <cell r="K1209">
            <v>4</v>
          </cell>
          <cell r="L1209">
            <v>4</v>
          </cell>
          <cell r="P1209">
            <v>1140</v>
          </cell>
        </row>
        <row r="1210">
          <cell r="H1210" t="str">
            <v>4S6031</v>
          </cell>
          <cell r="I1210" t="str">
            <v>SSH-NAP</v>
          </cell>
          <cell r="J1210">
            <v>45767</v>
          </cell>
          <cell r="K1210">
            <v>2</v>
          </cell>
          <cell r="L1210">
            <v>2</v>
          </cell>
          <cell r="P1210">
            <v>280</v>
          </cell>
        </row>
        <row r="1211">
          <cell r="H1211" t="str">
            <v>4S6003</v>
          </cell>
          <cell r="I1211" t="str">
            <v>SSH-BRI</v>
          </cell>
          <cell r="J1211">
            <v>45864</v>
          </cell>
          <cell r="K1211">
            <v>8</v>
          </cell>
          <cell r="L1211">
            <v>8</v>
          </cell>
          <cell r="P1211">
            <v>1280</v>
          </cell>
        </row>
        <row r="1212">
          <cell r="H1212" t="str">
            <v>4S6004</v>
          </cell>
          <cell r="I1212" t="str">
            <v>BRI-SSH</v>
          </cell>
          <cell r="J1212">
            <v>45857</v>
          </cell>
          <cell r="K1212">
            <v>5</v>
          </cell>
          <cell r="L1212">
            <v>5</v>
          </cell>
          <cell r="P1212">
            <v>800</v>
          </cell>
        </row>
        <row r="1213">
          <cell r="H1213" t="str">
            <v>4S6018</v>
          </cell>
          <cell r="I1213" t="str">
            <v>NAP-SSH</v>
          </cell>
          <cell r="J1213">
            <v>45772</v>
          </cell>
          <cell r="K1213">
            <v>2</v>
          </cell>
          <cell r="L1213">
            <v>2</v>
          </cell>
          <cell r="P1213">
            <v>400</v>
          </cell>
        </row>
        <row r="1214">
          <cell r="H1214" t="str">
            <v>4S6017</v>
          </cell>
          <cell r="I1214" t="str">
            <v>SSH-NAP</v>
          </cell>
          <cell r="J1214">
            <v>45779</v>
          </cell>
          <cell r="K1214">
            <v>2</v>
          </cell>
          <cell r="L1214">
            <v>2</v>
          </cell>
          <cell r="P1214">
            <v>400</v>
          </cell>
        </row>
        <row r="1215">
          <cell r="H1215" t="str">
            <v>4S6006</v>
          </cell>
          <cell r="I1215" t="str">
            <v>FCO-SSH</v>
          </cell>
          <cell r="J1215">
            <v>45877</v>
          </cell>
          <cell r="K1215">
            <v>2</v>
          </cell>
          <cell r="L1215">
            <v>2</v>
          </cell>
          <cell r="P1215">
            <v>500</v>
          </cell>
        </row>
        <row r="1216">
          <cell r="H1216" t="str">
            <v>4S6005</v>
          </cell>
          <cell r="I1216" t="str">
            <v>SSH-FCO</v>
          </cell>
          <cell r="J1216">
            <v>45884</v>
          </cell>
          <cell r="K1216">
            <v>2</v>
          </cell>
          <cell r="L1216">
            <v>2</v>
          </cell>
          <cell r="P1216">
            <v>500</v>
          </cell>
        </row>
        <row r="1217">
          <cell r="H1217" t="str">
            <v>4S6031</v>
          </cell>
          <cell r="I1217" t="str">
            <v>SSH-NAP</v>
          </cell>
          <cell r="J1217">
            <v>45781</v>
          </cell>
          <cell r="K1217">
            <v>1</v>
          </cell>
          <cell r="L1217">
            <v>1</v>
          </cell>
          <cell r="P1217">
            <v>287.59000000000003</v>
          </cell>
        </row>
        <row r="1218">
          <cell r="H1218" t="str">
            <v>4S6031</v>
          </cell>
          <cell r="I1218" t="str">
            <v>SSH-NAP</v>
          </cell>
          <cell r="J1218">
            <v>45781</v>
          </cell>
          <cell r="K1218">
            <v>1</v>
          </cell>
          <cell r="L1218">
            <v>1</v>
          </cell>
          <cell r="P1218">
            <v>287.59000000000003</v>
          </cell>
        </row>
        <row r="1219">
          <cell r="H1219" t="str">
            <v>NE1129</v>
          </cell>
          <cell r="I1219" t="str">
            <v>NAP-SSH</v>
          </cell>
          <cell r="J1219">
            <v>45873</v>
          </cell>
          <cell r="K1219">
            <v>6</v>
          </cell>
          <cell r="L1219">
            <v>6</v>
          </cell>
          <cell r="P1219">
            <v>1650</v>
          </cell>
        </row>
        <row r="1220">
          <cell r="H1220" t="str">
            <v>NE1128</v>
          </cell>
          <cell r="I1220" t="str">
            <v>SSH-NAP</v>
          </cell>
          <cell r="J1220">
            <v>45887</v>
          </cell>
          <cell r="K1220">
            <v>6</v>
          </cell>
          <cell r="L1220">
            <v>6</v>
          </cell>
          <cell r="P1220">
            <v>1650</v>
          </cell>
        </row>
        <row r="1221">
          <cell r="H1221" t="str">
            <v>SE5447</v>
          </cell>
          <cell r="I1221" t="str">
            <v>NAP-SSH</v>
          </cell>
          <cell r="J1221">
            <v>45772</v>
          </cell>
          <cell r="K1221">
            <v>1</v>
          </cell>
          <cell r="L1221">
            <v>1</v>
          </cell>
          <cell r="P1221">
            <v>224.04</v>
          </cell>
        </row>
        <row r="1222">
          <cell r="H1222" t="str">
            <v>4S6017</v>
          </cell>
          <cell r="I1222" t="str">
            <v>SSH-NAP</v>
          </cell>
          <cell r="J1222">
            <v>45779</v>
          </cell>
          <cell r="K1222">
            <v>1</v>
          </cell>
          <cell r="L1222">
            <v>1</v>
          </cell>
          <cell r="P1222">
            <v>348.92</v>
          </cell>
        </row>
        <row r="1223">
          <cell r="H1223" t="str">
            <v>SE5447</v>
          </cell>
          <cell r="I1223" t="str">
            <v>NAP-SSH</v>
          </cell>
          <cell r="J1223">
            <v>45772</v>
          </cell>
          <cell r="K1223">
            <v>1</v>
          </cell>
          <cell r="L1223">
            <v>1</v>
          </cell>
          <cell r="P1223">
            <v>224.04</v>
          </cell>
        </row>
        <row r="1224">
          <cell r="H1224" t="str">
            <v>4S6017</v>
          </cell>
          <cell r="I1224" t="str">
            <v>SSH-NAP</v>
          </cell>
          <cell r="J1224">
            <v>45779</v>
          </cell>
          <cell r="K1224">
            <v>1</v>
          </cell>
          <cell r="L1224">
            <v>1</v>
          </cell>
          <cell r="P1224">
            <v>348.92</v>
          </cell>
        </row>
        <row r="1225">
          <cell r="H1225" t="str">
            <v>SE5447</v>
          </cell>
          <cell r="I1225" t="str">
            <v>NAP-SSH</v>
          </cell>
          <cell r="J1225">
            <v>45772</v>
          </cell>
          <cell r="K1225">
            <v>1</v>
          </cell>
          <cell r="L1225">
            <v>1</v>
          </cell>
          <cell r="P1225">
            <v>224.04</v>
          </cell>
        </row>
        <row r="1226">
          <cell r="H1226" t="str">
            <v>4S6017</v>
          </cell>
          <cell r="I1226" t="str">
            <v>SSH-NAP</v>
          </cell>
          <cell r="J1226">
            <v>45779</v>
          </cell>
          <cell r="K1226">
            <v>1</v>
          </cell>
          <cell r="L1226">
            <v>1</v>
          </cell>
          <cell r="P1226">
            <v>348.92</v>
          </cell>
        </row>
        <row r="1227">
          <cell r="H1227" t="str">
            <v>SE5447</v>
          </cell>
          <cell r="I1227" t="str">
            <v>NAP-SSH</v>
          </cell>
          <cell r="J1227">
            <v>45772</v>
          </cell>
          <cell r="K1227">
            <v>1</v>
          </cell>
          <cell r="L1227">
            <v>1</v>
          </cell>
          <cell r="P1227">
            <v>224.04</v>
          </cell>
        </row>
        <row r="1228">
          <cell r="H1228" t="str">
            <v>4S6017</v>
          </cell>
          <cell r="I1228" t="str">
            <v>SSH-NAP</v>
          </cell>
          <cell r="J1228">
            <v>45779</v>
          </cell>
          <cell r="K1228">
            <v>1</v>
          </cell>
          <cell r="L1228">
            <v>1</v>
          </cell>
          <cell r="P1228">
            <v>348.92</v>
          </cell>
        </row>
        <row r="1229">
          <cell r="H1229" t="str">
            <v>4S6004</v>
          </cell>
          <cell r="I1229" t="str">
            <v>BRI-SSH</v>
          </cell>
          <cell r="J1229">
            <v>45934</v>
          </cell>
          <cell r="K1229">
            <v>26</v>
          </cell>
          <cell r="L1229">
            <v>26</v>
          </cell>
          <cell r="P1229">
            <v>4940</v>
          </cell>
        </row>
        <row r="1230">
          <cell r="H1230" t="str">
            <v>4S6004</v>
          </cell>
          <cell r="I1230" t="str">
            <v>BRI-SSH</v>
          </cell>
          <cell r="J1230">
            <v>45941</v>
          </cell>
          <cell r="K1230">
            <v>26</v>
          </cell>
          <cell r="L1230">
            <v>26</v>
          </cell>
          <cell r="P1230">
            <v>4940</v>
          </cell>
        </row>
        <row r="1231">
          <cell r="H1231" t="str">
            <v>4S6004</v>
          </cell>
          <cell r="I1231" t="str">
            <v>BRI-SSH</v>
          </cell>
          <cell r="J1231">
            <v>45948</v>
          </cell>
          <cell r="K1231">
            <v>26</v>
          </cell>
          <cell r="L1231">
            <v>26</v>
          </cell>
          <cell r="P1231">
            <v>4940</v>
          </cell>
        </row>
        <row r="1232">
          <cell r="H1232" t="str">
            <v>4S6004</v>
          </cell>
          <cell r="I1232" t="str">
            <v>BRI-SSH</v>
          </cell>
          <cell r="J1232">
            <v>45955</v>
          </cell>
          <cell r="K1232">
            <v>26</v>
          </cell>
          <cell r="L1232">
            <v>26</v>
          </cell>
          <cell r="P1232">
            <v>4940</v>
          </cell>
        </row>
        <row r="1233">
          <cell r="H1233" t="str">
            <v>4S6004</v>
          </cell>
          <cell r="I1233" t="str">
            <v>BRI-SSH</v>
          </cell>
          <cell r="J1233">
            <v>45962</v>
          </cell>
          <cell r="K1233">
            <v>26</v>
          </cell>
          <cell r="L1233">
            <v>26</v>
          </cell>
          <cell r="P1233">
            <v>4940</v>
          </cell>
        </row>
        <row r="1234">
          <cell r="H1234" t="str">
            <v>4S6004</v>
          </cell>
          <cell r="I1234" t="str">
            <v>BRI-SSH</v>
          </cell>
          <cell r="J1234">
            <v>45969</v>
          </cell>
          <cell r="K1234">
            <v>26</v>
          </cell>
          <cell r="L1234">
            <v>26</v>
          </cell>
          <cell r="P1234">
            <v>4940</v>
          </cell>
        </row>
        <row r="1235">
          <cell r="H1235" t="str">
            <v>4S6004</v>
          </cell>
          <cell r="I1235" t="str">
            <v>BRI-SSH</v>
          </cell>
          <cell r="J1235">
            <v>45976</v>
          </cell>
          <cell r="K1235">
            <v>26</v>
          </cell>
          <cell r="L1235">
            <v>26</v>
          </cell>
          <cell r="P1235">
            <v>4940</v>
          </cell>
        </row>
        <row r="1236">
          <cell r="H1236" t="str">
            <v>4S6004</v>
          </cell>
          <cell r="I1236" t="str">
            <v>BRI-SSH</v>
          </cell>
          <cell r="J1236">
            <v>45983</v>
          </cell>
          <cell r="K1236">
            <v>26</v>
          </cell>
          <cell r="L1236">
            <v>26</v>
          </cell>
          <cell r="P1236">
            <v>4940</v>
          </cell>
        </row>
        <row r="1237">
          <cell r="H1237" t="str">
            <v>4S6003</v>
          </cell>
          <cell r="I1237" t="str">
            <v>SSH-BRI</v>
          </cell>
          <cell r="J1237">
            <v>45941</v>
          </cell>
          <cell r="K1237">
            <v>26</v>
          </cell>
          <cell r="L1237">
            <v>26</v>
          </cell>
          <cell r="P1237">
            <v>4940</v>
          </cell>
        </row>
        <row r="1238">
          <cell r="H1238" t="str">
            <v>4S6003</v>
          </cell>
          <cell r="I1238" t="str">
            <v>SSH-BRI</v>
          </cell>
          <cell r="J1238">
            <v>45948</v>
          </cell>
          <cell r="K1238">
            <v>26</v>
          </cell>
          <cell r="L1238">
            <v>26</v>
          </cell>
          <cell r="P1238">
            <v>4940</v>
          </cell>
        </row>
        <row r="1239">
          <cell r="H1239" t="str">
            <v>4S6003</v>
          </cell>
          <cell r="I1239" t="str">
            <v>SSH-BRI</v>
          </cell>
          <cell r="J1239">
            <v>45955</v>
          </cell>
          <cell r="K1239">
            <v>26</v>
          </cell>
          <cell r="L1239">
            <v>26</v>
          </cell>
          <cell r="P1239">
            <v>4940</v>
          </cell>
        </row>
        <row r="1240">
          <cell r="H1240" t="str">
            <v>4S6003</v>
          </cell>
          <cell r="I1240" t="str">
            <v>SSH-BRI</v>
          </cell>
          <cell r="J1240">
            <v>45962</v>
          </cell>
          <cell r="K1240">
            <v>26</v>
          </cell>
          <cell r="L1240">
            <v>26</v>
          </cell>
          <cell r="P1240">
            <v>4940</v>
          </cell>
        </row>
        <row r="1241">
          <cell r="H1241" t="str">
            <v>4S6003</v>
          </cell>
          <cell r="I1241" t="str">
            <v>SSH-BRI</v>
          </cell>
          <cell r="J1241">
            <v>45969</v>
          </cell>
          <cell r="K1241">
            <v>26</v>
          </cell>
          <cell r="L1241">
            <v>26</v>
          </cell>
          <cell r="P1241">
            <v>4940</v>
          </cell>
        </row>
        <row r="1242">
          <cell r="H1242" t="str">
            <v>4S6003</v>
          </cell>
          <cell r="I1242" t="str">
            <v>SSH-BRI</v>
          </cell>
          <cell r="J1242">
            <v>45976</v>
          </cell>
          <cell r="K1242">
            <v>26</v>
          </cell>
          <cell r="L1242">
            <v>26</v>
          </cell>
          <cell r="P1242">
            <v>4940</v>
          </cell>
        </row>
        <row r="1243">
          <cell r="H1243" t="str">
            <v>4S6003</v>
          </cell>
          <cell r="I1243" t="str">
            <v>SSH-BRI</v>
          </cell>
          <cell r="J1243">
            <v>45983</v>
          </cell>
          <cell r="K1243">
            <v>26</v>
          </cell>
          <cell r="L1243">
            <v>26</v>
          </cell>
          <cell r="P1243">
            <v>4940</v>
          </cell>
        </row>
        <row r="1244">
          <cell r="H1244" t="str">
            <v>4S6003</v>
          </cell>
          <cell r="I1244" t="str">
            <v>SSH-BRI</v>
          </cell>
          <cell r="J1244">
            <v>45990</v>
          </cell>
          <cell r="K1244">
            <v>26</v>
          </cell>
          <cell r="L1244">
            <v>26</v>
          </cell>
          <cell r="P1244">
            <v>4940</v>
          </cell>
        </row>
        <row r="1245">
          <cell r="H1245" t="str">
            <v>4S6018</v>
          </cell>
          <cell r="I1245" t="str">
            <v>NAP-SSH</v>
          </cell>
          <cell r="J1245">
            <v>45772</v>
          </cell>
          <cell r="K1245">
            <v>4</v>
          </cell>
          <cell r="L1245">
            <v>4</v>
          </cell>
          <cell r="P1245">
            <v>800</v>
          </cell>
        </row>
        <row r="1246">
          <cell r="H1246" t="str">
            <v>4S6017</v>
          </cell>
          <cell r="I1246" t="str">
            <v>SSH-NAP</v>
          </cell>
          <cell r="J1246">
            <v>45779</v>
          </cell>
          <cell r="K1246">
            <v>4</v>
          </cell>
          <cell r="L1246">
            <v>4</v>
          </cell>
          <cell r="P1246">
            <v>800</v>
          </cell>
        </row>
        <row r="1247">
          <cell r="H1247" t="str">
            <v>SE5446</v>
          </cell>
          <cell r="I1247" t="str">
            <v>SSH-NAP</v>
          </cell>
          <cell r="J1247">
            <v>45779</v>
          </cell>
          <cell r="K1247">
            <v>1</v>
          </cell>
          <cell r="L1247">
            <v>1</v>
          </cell>
          <cell r="P1247">
            <v>228.92000000000002</v>
          </cell>
        </row>
        <row r="1248">
          <cell r="H1248" t="str">
            <v>SE5446</v>
          </cell>
          <cell r="I1248" t="str">
            <v>SSH-NAP</v>
          </cell>
          <cell r="J1248">
            <v>45779</v>
          </cell>
          <cell r="K1248">
            <v>1</v>
          </cell>
          <cell r="L1248">
            <v>1</v>
          </cell>
          <cell r="P1248">
            <v>191.42000000000002</v>
          </cell>
        </row>
        <row r="1249">
          <cell r="H1249" t="str">
            <v>4S6031</v>
          </cell>
          <cell r="I1249" t="str">
            <v>SSH-NAP</v>
          </cell>
          <cell r="J1249">
            <v>45767</v>
          </cell>
          <cell r="K1249">
            <v>1</v>
          </cell>
          <cell r="L1249">
            <v>1</v>
          </cell>
          <cell r="P1249">
            <v>178.92000000000002</v>
          </cell>
        </row>
        <row r="1250">
          <cell r="H1250" t="str">
            <v>4S6015</v>
          </cell>
          <cell r="I1250" t="str">
            <v>SSH-VRN</v>
          </cell>
          <cell r="J1250">
            <v>45780</v>
          </cell>
          <cell r="K1250">
            <v>2</v>
          </cell>
          <cell r="L1250">
            <v>2</v>
          </cell>
          <cell r="P1250">
            <v>500</v>
          </cell>
        </row>
        <row r="1251">
          <cell r="H1251" t="str">
            <v>4S6006</v>
          </cell>
          <cell r="I1251" t="str">
            <v>FCO-SSH</v>
          </cell>
          <cell r="J1251">
            <v>45877</v>
          </cell>
          <cell r="K1251">
            <v>2</v>
          </cell>
          <cell r="L1251">
            <v>2</v>
          </cell>
          <cell r="P1251">
            <v>500</v>
          </cell>
        </row>
        <row r="1252">
          <cell r="H1252" t="str">
            <v>4S6018</v>
          </cell>
          <cell r="I1252" t="str">
            <v>NAP-SSH</v>
          </cell>
          <cell r="J1252">
            <v>45772</v>
          </cell>
          <cell r="K1252">
            <v>2</v>
          </cell>
          <cell r="L1252">
            <v>2</v>
          </cell>
          <cell r="P1252">
            <v>400</v>
          </cell>
        </row>
        <row r="1253">
          <cell r="H1253" t="str">
            <v>4S6032</v>
          </cell>
          <cell r="I1253" t="str">
            <v>NAP-SSH</v>
          </cell>
          <cell r="J1253">
            <v>45760</v>
          </cell>
          <cell r="K1253">
            <v>1</v>
          </cell>
          <cell r="L1253">
            <v>1</v>
          </cell>
          <cell r="P1253">
            <v>150</v>
          </cell>
        </row>
        <row r="1254">
          <cell r="H1254" t="str">
            <v>4S6032</v>
          </cell>
          <cell r="I1254" t="str">
            <v>NAP-SSH</v>
          </cell>
          <cell r="J1254">
            <v>45760</v>
          </cell>
          <cell r="K1254">
            <v>4</v>
          </cell>
          <cell r="L1254">
            <v>4</v>
          </cell>
          <cell r="P1254">
            <v>600</v>
          </cell>
        </row>
        <row r="1255">
          <cell r="H1255" t="str">
            <v>4S6005</v>
          </cell>
          <cell r="I1255" t="str">
            <v>SSH-MXP</v>
          </cell>
          <cell r="J1255">
            <v>45779</v>
          </cell>
          <cell r="K1255">
            <v>5</v>
          </cell>
          <cell r="L1255">
            <v>5</v>
          </cell>
          <cell r="P1255">
            <v>1250</v>
          </cell>
        </row>
        <row r="1256">
          <cell r="H1256" t="str">
            <v>4S6005</v>
          </cell>
          <cell r="I1256" t="str">
            <v>SSH-MXP</v>
          </cell>
          <cell r="J1256">
            <v>45779</v>
          </cell>
          <cell r="K1256">
            <v>3</v>
          </cell>
          <cell r="L1256">
            <v>3</v>
          </cell>
          <cell r="P1256">
            <v>750</v>
          </cell>
        </row>
        <row r="1257">
          <cell r="H1257" t="str">
            <v>4S6005</v>
          </cell>
          <cell r="I1257" t="str">
            <v>SSH-FCO</v>
          </cell>
          <cell r="J1257">
            <v>45884</v>
          </cell>
          <cell r="K1257">
            <v>2</v>
          </cell>
          <cell r="L1257">
            <v>2</v>
          </cell>
          <cell r="P1257">
            <v>500</v>
          </cell>
        </row>
        <row r="1258">
          <cell r="H1258" t="str">
            <v>4S6006</v>
          </cell>
          <cell r="I1258" t="str">
            <v>FCO-SSH</v>
          </cell>
          <cell r="J1258">
            <v>45891</v>
          </cell>
          <cell r="K1258">
            <v>1</v>
          </cell>
          <cell r="L1258">
            <v>1</v>
          </cell>
          <cell r="P1258">
            <v>350.69</v>
          </cell>
        </row>
        <row r="1259">
          <cell r="H1259" t="str">
            <v>4S6005</v>
          </cell>
          <cell r="I1259" t="str">
            <v>SSH-FCO</v>
          </cell>
          <cell r="J1259">
            <v>45898</v>
          </cell>
          <cell r="K1259">
            <v>1</v>
          </cell>
          <cell r="L1259">
            <v>1</v>
          </cell>
          <cell r="P1259">
            <v>347.72</v>
          </cell>
        </row>
        <row r="1260">
          <cell r="H1260" t="str">
            <v>4S6006</v>
          </cell>
          <cell r="I1260" t="str">
            <v>FCO-SSH</v>
          </cell>
          <cell r="J1260">
            <v>45891</v>
          </cell>
          <cell r="K1260">
            <v>1</v>
          </cell>
          <cell r="L1260">
            <v>1</v>
          </cell>
          <cell r="P1260">
            <v>350.69</v>
          </cell>
        </row>
        <row r="1261">
          <cell r="H1261" t="str">
            <v>4S6005</v>
          </cell>
          <cell r="I1261" t="str">
            <v>SSH-FCO</v>
          </cell>
          <cell r="J1261">
            <v>45898</v>
          </cell>
          <cell r="K1261">
            <v>1</v>
          </cell>
          <cell r="L1261">
            <v>1</v>
          </cell>
          <cell r="P1261">
            <v>347.72</v>
          </cell>
        </row>
        <row r="1262">
          <cell r="H1262" t="str">
            <v>4S6031</v>
          </cell>
          <cell r="I1262" t="str">
            <v>SSH-NAP</v>
          </cell>
          <cell r="J1262">
            <v>45781</v>
          </cell>
          <cell r="K1262">
            <v>2</v>
          </cell>
          <cell r="L1262">
            <v>2</v>
          </cell>
          <cell r="P1262">
            <v>630</v>
          </cell>
        </row>
        <row r="1263">
          <cell r="H1263" t="str">
            <v>4S6006</v>
          </cell>
          <cell r="I1263" t="str">
            <v>MXP-SSH</v>
          </cell>
          <cell r="J1263">
            <v>45772</v>
          </cell>
          <cell r="K1263">
            <v>5</v>
          </cell>
          <cell r="L1263">
            <v>5</v>
          </cell>
          <cell r="P1263">
            <v>1000</v>
          </cell>
        </row>
        <row r="1264">
          <cell r="H1264" t="str">
            <v>4S6005</v>
          </cell>
          <cell r="I1264" t="str">
            <v>SSH-MXP</v>
          </cell>
          <cell r="J1264">
            <v>45779</v>
          </cell>
          <cell r="K1264">
            <v>8</v>
          </cell>
          <cell r="L1264">
            <v>8</v>
          </cell>
          <cell r="P1264">
            <v>1600</v>
          </cell>
        </row>
        <row r="1265">
          <cell r="H1265" t="str">
            <v>SE5446</v>
          </cell>
          <cell r="I1265" t="str">
            <v>SSH-NAP</v>
          </cell>
          <cell r="J1265">
            <v>45779</v>
          </cell>
          <cell r="K1265">
            <v>6</v>
          </cell>
          <cell r="L1265">
            <v>6</v>
          </cell>
          <cell r="P1265">
            <v>1200</v>
          </cell>
        </row>
        <row r="1266">
          <cell r="H1266" t="str">
            <v>4S6004</v>
          </cell>
          <cell r="I1266" t="str">
            <v>BRI-SSH</v>
          </cell>
          <cell r="J1266">
            <v>45836</v>
          </cell>
          <cell r="K1266">
            <v>40</v>
          </cell>
          <cell r="L1266">
            <v>40</v>
          </cell>
          <cell r="P1266">
            <v>6800</v>
          </cell>
        </row>
        <row r="1267">
          <cell r="H1267" t="str">
            <v>4S6003</v>
          </cell>
          <cell r="I1267" t="str">
            <v>SSH-BRI</v>
          </cell>
          <cell r="J1267">
            <v>45843</v>
          </cell>
          <cell r="K1267">
            <v>40</v>
          </cell>
          <cell r="L1267">
            <v>40</v>
          </cell>
          <cell r="P1267">
            <v>6800</v>
          </cell>
        </row>
        <row r="1268">
          <cell r="H1268" t="str">
            <v>UJ6001</v>
          </cell>
          <cell r="I1268" t="str">
            <v>SSH-VRN</v>
          </cell>
          <cell r="J1268">
            <v>45892</v>
          </cell>
          <cell r="K1268">
            <v>2</v>
          </cell>
          <cell r="L1268">
            <v>2</v>
          </cell>
          <cell r="P1268">
            <v>700</v>
          </cell>
        </row>
        <row r="1269">
          <cell r="H1269" t="str">
            <v>4S6032</v>
          </cell>
          <cell r="I1269" t="str">
            <v>NAP-SSH</v>
          </cell>
          <cell r="J1269">
            <v>45760</v>
          </cell>
          <cell r="K1269">
            <v>2</v>
          </cell>
          <cell r="L1269">
            <v>2</v>
          </cell>
          <cell r="P1269">
            <v>290</v>
          </cell>
        </row>
        <row r="1270">
          <cell r="H1270" t="str">
            <v>4S6031</v>
          </cell>
          <cell r="I1270" t="str">
            <v>SSH-NAP</v>
          </cell>
          <cell r="J1270">
            <v>45767</v>
          </cell>
          <cell r="K1270">
            <v>2</v>
          </cell>
          <cell r="L1270">
            <v>2</v>
          </cell>
          <cell r="P1270">
            <v>290</v>
          </cell>
        </row>
        <row r="1271">
          <cell r="H1271" t="str">
            <v>4S6005</v>
          </cell>
          <cell r="I1271" t="str">
            <v>SSH-MXP</v>
          </cell>
          <cell r="J1271">
            <v>45779</v>
          </cell>
          <cell r="K1271">
            <v>2</v>
          </cell>
          <cell r="L1271">
            <v>2</v>
          </cell>
          <cell r="P1271">
            <v>500</v>
          </cell>
        </row>
        <row r="1272">
          <cell r="H1272" t="str">
            <v>SE5448</v>
          </cell>
          <cell r="I1272" t="str">
            <v>CAG-SSH</v>
          </cell>
          <cell r="J1272">
            <v>45772</v>
          </cell>
          <cell r="K1272">
            <v>20</v>
          </cell>
          <cell r="L1272">
            <v>20</v>
          </cell>
          <cell r="P1272">
            <v>5600</v>
          </cell>
        </row>
        <row r="1273">
          <cell r="H1273" t="str">
            <v>SE5446</v>
          </cell>
          <cell r="I1273" t="str">
            <v>SSH-CAG</v>
          </cell>
          <cell r="J1273">
            <v>45779</v>
          </cell>
          <cell r="K1273">
            <v>20</v>
          </cell>
          <cell r="L1273">
            <v>20</v>
          </cell>
          <cell r="P1273">
            <v>5600</v>
          </cell>
        </row>
        <row r="1274">
          <cell r="H1274" t="str">
            <v>4S6005</v>
          </cell>
          <cell r="I1274" t="str">
            <v>SSH-FCO</v>
          </cell>
          <cell r="J1274">
            <v>45891</v>
          </cell>
          <cell r="K1274">
            <v>2</v>
          </cell>
          <cell r="L1274">
            <v>2</v>
          </cell>
          <cell r="P1274">
            <v>500</v>
          </cell>
        </row>
        <row r="1275">
          <cell r="H1275" t="str">
            <v>SM820</v>
          </cell>
          <cell r="I1275" t="str">
            <v>NAP-SSH</v>
          </cell>
          <cell r="J1275">
            <v>45753</v>
          </cell>
          <cell r="K1275">
            <v>0</v>
          </cell>
          <cell r="L1275">
            <v>0</v>
          </cell>
          <cell r="P1275">
            <v>0</v>
          </cell>
        </row>
        <row r="1276">
          <cell r="H1276" t="str">
            <v>SM819</v>
          </cell>
          <cell r="I1276" t="str">
            <v>SSH-NAP</v>
          </cell>
          <cell r="J1276">
            <v>45760</v>
          </cell>
          <cell r="K1276">
            <v>0</v>
          </cell>
          <cell r="L1276">
            <v>0</v>
          </cell>
          <cell r="P1276">
            <v>0</v>
          </cell>
        </row>
        <row r="1277">
          <cell r="H1277" t="str">
            <v>SM820</v>
          </cell>
          <cell r="I1277" t="str">
            <v>NAP-SSH</v>
          </cell>
          <cell r="J1277">
            <v>45753</v>
          </cell>
          <cell r="K1277">
            <v>0</v>
          </cell>
          <cell r="L1277">
            <v>0</v>
          </cell>
          <cell r="P1277">
            <v>0</v>
          </cell>
        </row>
        <row r="1278">
          <cell r="H1278" t="str">
            <v>SM819</v>
          </cell>
          <cell r="I1278" t="str">
            <v>SSH-NAP</v>
          </cell>
          <cell r="J1278">
            <v>45760</v>
          </cell>
          <cell r="K1278">
            <v>0</v>
          </cell>
          <cell r="L1278">
            <v>0</v>
          </cell>
          <cell r="P1278">
            <v>0</v>
          </cell>
        </row>
        <row r="1279">
          <cell r="H1279" t="str">
            <v>SM820</v>
          </cell>
          <cell r="I1279" t="str">
            <v>NAP-SSH</v>
          </cell>
          <cell r="J1279">
            <v>45753</v>
          </cell>
          <cell r="K1279">
            <v>0</v>
          </cell>
          <cell r="L1279">
            <v>0</v>
          </cell>
          <cell r="P1279">
            <v>0</v>
          </cell>
        </row>
        <row r="1280">
          <cell r="H1280" t="str">
            <v>SM819</v>
          </cell>
          <cell r="I1280" t="str">
            <v>SSH-NAP</v>
          </cell>
          <cell r="J1280">
            <v>45760</v>
          </cell>
          <cell r="K1280">
            <v>0</v>
          </cell>
          <cell r="L1280">
            <v>0</v>
          </cell>
          <cell r="P1280">
            <v>0</v>
          </cell>
        </row>
        <row r="1281">
          <cell r="H1281" t="str">
            <v>4S6015</v>
          </cell>
          <cell r="I1281" t="str">
            <v>SSH-VRN</v>
          </cell>
          <cell r="J1281">
            <v>45773</v>
          </cell>
          <cell r="K1281">
            <v>0</v>
          </cell>
          <cell r="L1281">
            <v>0</v>
          </cell>
          <cell r="P1281">
            <v>0</v>
          </cell>
        </row>
        <row r="1282">
          <cell r="H1282" t="str">
            <v>4S6015</v>
          </cell>
          <cell r="I1282" t="str">
            <v>SSH-VRN</v>
          </cell>
          <cell r="J1282">
            <v>45773</v>
          </cell>
          <cell r="K1282">
            <v>0</v>
          </cell>
          <cell r="L1282">
            <v>0</v>
          </cell>
          <cell r="P1282">
            <v>0</v>
          </cell>
        </row>
        <row r="1283">
          <cell r="H1283" t="str">
            <v>4S6015</v>
          </cell>
          <cell r="I1283" t="str">
            <v>SSH-VRN</v>
          </cell>
          <cell r="J1283">
            <v>45773</v>
          </cell>
          <cell r="K1283">
            <v>0</v>
          </cell>
          <cell r="L1283">
            <v>0</v>
          </cell>
          <cell r="P1283">
            <v>0</v>
          </cell>
        </row>
        <row r="1284">
          <cell r="H1284" t="str">
            <v>4S6015</v>
          </cell>
          <cell r="I1284" t="str">
            <v>SSH-VRN</v>
          </cell>
          <cell r="J1284">
            <v>45773</v>
          </cell>
          <cell r="K1284">
            <v>0</v>
          </cell>
          <cell r="L1284">
            <v>0</v>
          </cell>
          <cell r="P1284">
            <v>0</v>
          </cell>
        </row>
        <row r="1285">
          <cell r="H1285" t="str">
            <v>4S6015</v>
          </cell>
          <cell r="I1285" t="str">
            <v>SSH-VRN</v>
          </cell>
          <cell r="J1285">
            <v>45773</v>
          </cell>
          <cell r="K1285">
            <v>0</v>
          </cell>
          <cell r="L1285">
            <v>0</v>
          </cell>
          <cell r="P1285">
            <v>0</v>
          </cell>
        </row>
        <row r="1286">
          <cell r="H1286" t="str">
            <v>4S6016</v>
          </cell>
          <cell r="I1286" t="str">
            <v>VRN-SSH</v>
          </cell>
          <cell r="J1286">
            <v>45752</v>
          </cell>
          <cell r="K1286">
            <v>0</v>
          </cell>
          <cell r="L1286">
            <v>0</v>
          </cell>
          <cell r="P1286">
            <v>0</v>
          </cell>
        </row>
        <row r="1287">
          <cell r="H1287" t="str">
            <v>4S6016</v>
          </cell>
          <cell r="I1287" t="str">
            <v>VRN-SSH</v>
          </cell>
          <cell r="J1287">
            <v>45759</v>
          </cell>
          <cell r="K1287">
            <v>0</v>
          </cell>
          <cell r="L1287">
            <v>0</v>
          </cell>
          <cell r="P1287">
            <v>0</v>
          </cell>
        </row>
        <row r="1288">
          <cell r="H1288" t="str">
            <v>4S6015</v>
          </cell>
          <cell r="I1288" t="str">
            <v>SSH-VRN</v>
          </cell>
          <cell r="J1288">
            <v>45759</v>
          </cell>
          <cell r="K1288">
            <v>0</v>
          </cell>
          <cell r="L1288">
            <v>0</v>
          </cell>
          <cell r="P1288">
            <v>0</v>
          </cell>
        </row>
        <row r="1289">
          <cell r="H1289" t="str">
            <v>4S6015</v>
          </cell>
          <cell r="I1289" t="str">
            <v>SSH-VRN</v>
          </cell>
          <cell r="J1289">
            <v>45766</v>
          </cell>
          <cell r="K1289">
            <v>0</v>
          </cell>
          <cell r="L1289">
            <v>0</v>
          </cell>
          <cell r="P1289">
            <v>0</v>
          </cell>
        </row>
        <row r="1290">
          <cell r="H1290" t="str">
            <v>4S6005</v>
          </cell>
          <cell r="I1290" t="str">
            <v>SSH-FCO</v>
          </cell>
          <cell r="J1290">
            <v>45898</v>
          </cell>
          <cell r="K1290">
            <v>1</v>
          </cell>
          <cell r="L1290">
            <v>1</v>
          </cell>
          <cell r="P1290">
            <v>347.72</v>
          </cell>
        </row>
        <row r="1291">
          <cell r="H1291" t="str">
            <v>4S6005</v>
          </cell>
          <cell r="I1291" t="str">
            <v>SSH-FCO</v>
          </cell>
          <cell r="J1291">
            <v>45898</v>
          </cell>
          <cell r="K1291">
            <v>1</v>
          </cell>
          <cell r="L1291">
            <v>1</v>
          </cell>
          <cell r="P1291">
            <v>347.72</v>
          </cell>
        </row>
        <row r="1292">
          <cell r="H1292" t="str">
            <v>4S6005</v>
          </cell>
          <cell r="I1292" t="str">
            <v>SSH-FCO</v>
          </cell>
          <cell r="J1292">
            <v>45898</v>
          </cell>
          <cell r="K1292">
            <v>1</v>
          </cell>
          <cell r="L1292">
            <v>1</v>
          </cell>
          <cell r="P1292">
            <v>347.72</v>
          </cell>
        </row>
        <row r="1293">
          <cell r="H1293" t="str">
            <v>4S6004</v>
          </cell>
          <cell r="I1293" t="str">
            <v>BRI-SSH</v>
          </cell>
          <cell r="J1293">
            <v>45955</v>
          </cell>
          <cell r="K1293">
            <v>1</v>
          </cell>
          <cell r="L1293">
            <v>1</v>
          </cell>
          <cell r="P1293">
            <v>264.42</v>
          </cell>
        </row>
        <row r="1294">
          <cell r="H1294" t="str">
            <v>4S6003</v>
          </cell>
          <cell r="I1294" t="str">
            <v>SSH-BRI</v>
          </cell>
          <cell r="J1294">
            <v>45962</v>
          </cell>
          <cell r="K1294">
            <v>1</v>
          </cell>
          <cell r="L1294">
            <v>1</v>
          </cell>
          <cell r="P1294">
            <v>284.02999999999997</v>
          </cell>
        </row>
        <row r="1295">
          <cell r="H1295" t="str">
            <v>4S6004</v>
          </cell>
          <cell r="I1295" t="str">
            <v>BRI-SSH</v>
          </cell>
          <cell r="J1295">
            <v>45955</v>
          </cell>
          <cell r="K1295">
            <v>1</v>
          </cell>
          <cell r="L1295">
            <v>1</v>
          </cell>
          <cell r="P1295">
            <v>264.42</v>
          </cell>
        </row>
        <row r="1296">
          <cell r="H1296" t="str">
            <v>4S6003</v>
          </cell>
          <cell r="I1296" t="str">
            <v>SSH-BRI</v>
          </cell>
          <cell r="J1296">
            <v>45962</v>
          </cell>
          <cell r="K1296">
            <v>1</v>
          </cell>
          <cell r="L1296">
            <v>1</v>
          </cell>
          <cell r="P1296">
            <v>284.02999999999997</v>
          </cell>
        </row>
        <row r="1297">
          <cell r="H1297" t="str">
            <v>4S6005</v>
          </cell>
          <cell r="I1297" t="str">
            <v>SSH-FCO</v>
          </cell>
          <cell r="J1297">
            <v>45898</v>
          </cell>
          <cell r="K1297">
            <v>1</v>
          </cell>
          <cell r="L1297">
            <v>1</v>
          </cell>
          <cell r="P1297">
            <v>347.72</v>
          </cell>
        </row>
        <row r="1298">
          <cell r="H1298" t="str">
            <v>4S6005</v>
          </cell>
          <cell r="I1298" t="str">
            <v>SSH-FCO</v>
          </cell>
          <cell r="J1298">
            <v>45898</v>
          </cell>
          <cell r="K1298">
            <v>1</v>
          </cell>
          <cell r="L1298">
            <v>1</v>
          </cell>
          <cell r="P1298">
            <v>347.72</v>
          </cell>
        </row>
        <row r="1299">
          <cell r="H1299" t="str">
            <v>4S6005</v>
          </cell>
          <cell r="I1299" t="str">
            <v>SSH-FCO</v>
          </cell>
          <cell r="J1299">
            <v>45898</v>
          </cell>
          <cell r="K1299">
            <v>1</v>
          </cell>
          <cell r="L1299">
            <v>1</v>
          </cell>
          <cell r="P1299">
            <v>347.72</v>
          </cell>
        </row>
        <row r="1300">
          <cell r="H1300" t="str">
            <v>4S6005</v>
          </cell>
          <cell r="I1300" t="str">
            <v>SSH-FCO</v>
          </cell>
          <cell r="J1300">
            <v>45898</v>
          </cell>
          <cell r="K1300">
            <v>1</v>
          </cell>
          <cell r="L1300">
            <v>1</v>
          </cell>
          <cell r="P1300">
            <v>347.72</v>
          </cell>
        </row>
        <row r="1301">
          <cell r="H1301" t="str">
            <v>4S6005</v>
          </cell>
          <cell r="I1301" t="str">
            <v>SSH-FCO</v>
          </cell>
          <cell r="J1301">
            <v>45898</v>
          </cell>
          <cell r="K1301">
            <v>1</v>
          </cell>
          <cell r="L1301">
            <v>1</v>
          </cell>
          <cell r="P1301">
            <v>347.72</v>
          </cell>
        </row>
        <row r="1302">
          <cell r="H1302" t="str">
            <v>4S6016</v>
          </cell>
          <cell r="I1302" t="str">
            <v>BRI-SSH</v>
          </cell>
          <cell r="J1302">
            <v>45752</v>
          </cell>
          <cell r="K1302">
            <v>14</v>
          </cell>
          <cell r="L1302">
            <v>14</v>
          </cell>
          <cell r="P1302">
            <v>3080</v>
          </cell>
        </row>
        <row r="1303">
          <cell r="H1303" t="str">
            <v>4S6015</v>
          </cell>
          <cell r="I1303" t="str">
            <v>SSH-BRI</v>
          </cell>
          <cell r="J1303">
            <v>45759</v>
          </cell>
          <cell r="K1303">
            <v>3</v>
          </cell>
          <cell r="L1303">
            <v>3</v>
          </cell>
          <cell r="P1303">
            <v>660</v>
          </cell>
        </row>
        <row r="1304">
          <cell r="H1304" t="str">
            <v>UJ1121</v>
          </cell>
          <cell r="I1304" t="str">
            <v>NAP-SSH</v>
          </cell>
          <cell r="J1304">
            <v>45865</v>
          </cell>
          <cell r="K1304">
            <v>20</v>
          </cell>
          <cell r="L1304">
            <v>20</v>
          </cell>
          <cell r="P1304">
            <v>4500</v>
          </cell>
        </row>
        <row r="1305">
          <cell r="H1305" t="str">
            <v>UJ1121</v>
          </cell>
          <cell r="I1305" t="str">
            <v>NAP-SSH</v>
          </cell>
          <cell r="J1305">
            <v>45872</v>
          </cell>
          <cell r="K1305">
            <v>20</v>
          </cell>
          <cell r="L1305">
            <v>20</v>
          </cell>
          <cell r="P1305">
            <v>4500</v>
          </cell>
        </row>
        <row r="1306">
          <cell r="H1306" t="str">
            <v>UJ1121</v>
          </cell>
          <cell r="I1306" t="str">
            <v>NAP-SSH</v>
          </cell>
          <cell r="J1306">
            <v>45879</v>
          </cell>
          <cell r="K1306">
            <v>20</v>
          </cell>
          <cell r="L1306">
            <v>20</v>
          </cell>
          <cell r="P1306">
            <v>4500</v>
          </cell>
        </row>
        <row r="1307">
          <cell r="H1307" t="str">
            <v>UJ1121</v>
          </cell>
          <cell r="I1307" t="str">
            <v>NAP-SSH</v>
          </cell>
          <cell r="J1307">
            <v>45886</v>
          </cell>
          <cell r="K1307">
            <v>20</v>
          </cell>
          <cell r="L1307">
            <v>20</v>
          </cell>
          <cell r="P1307">
            <v>4500</v>
          </cell>
        </row>
        <row r="1308">
          <cell r="H1308" t="str">
            <v>UJ1121</v>
          </cell>
          <cell r="I1308" t="str">
            <v>NAP-SSH</v>
          </cell>
          <cell r="J1308">
            <v>45893</v>
          </cell>
          <cell r="K1308">
            <v>20</v>
          </cell>
          <cell r="L1308">
            <v>20</v>
          </cell>
          <cell r="P1308">
            <v>4500</v>
          </cell>
        </row>
        <row r="1309">
          <cell r="H1309" t="str">
            <v>UJ1121</v>
          </cell>
          <cell r="I1309" t="str">
            <v>NAP-SSH</v>
          </cell>
          <cell r="J1309">
            <v>45900</v>
          </cell>
          <cell r="K1309">
            <v>20</v>
          </cell>
          <cell r="L1309">
            <v>20</v>
          </cell>
          <cell r="P1309">
            <v>4500</v>
          </cell>
        </row>
        <row r="1310">
          <cell r="H1310" t="str">
            <v>UJ1121</v>
          </cell>
          <cell r="I1310" t="str">
            <v>NAP-SSH</v>
          </cell>
          <cell r="J1310">
            <v>45907</v>
          </cell>
          <cell r="K1310">
            <v>20</v>
          </cell>
          <cell r="L1310">
            <v>20</v>
          </cell>
          <cell r="P1310">
            <v>4500</v>
          </cell>
        </row>
        <row r="1311">
          <cell r="H1311" t="str">
            <v>UJ1120</v>
          </cell>
          <cell r="I1311" t="str">
            <v>SSH-NAP</v>
          </cell>
          <cell r="J1311">
            <v>45872</v>
          </cell>
          <cell r="K1311">
            <v>20</v>
          </cell>
          <cell r="L1311">
            <v>20</v>
          </cell>
          <cell r="P1311">
            <v>4500</v>
          </cell>
        </row>
        <row r="1312">
          <cell r="H1312" t="str">
            <v>UJ1120</v>
          </cell>
          <cell r="I1312" t="str">
            <v>SSH-NAP</v>
          </cell>
          <cell r="J1312">
            <v>45879</v>
          </cell>
          <cell r="K1312">
            <v>20</v>
          </cell>
          <cell r="L1312">
            <v>20</v>
          </cell>
          <cell r="P1312">
            <v>4500</v>
          </cell>
        </row>
        <row r="1313">
          <cell r="H1313" t="str">
            <v>UJ1120</v>
          </cell>
          <cell r="I1313" t="str">
            <v>SSH-NAP</v>
          </cell>
          <cell r="J1313">
            <v>45886</v>
          </cell>
          <cell r="K1313">
            <v>20</v>
          </cell>
          <cell r="L1313">
            <v>20</v>
          </cell>
          <cell r="P1313">
            <v>4500</v>
          </cell>
        </row>
        <row r="1314">
          <cell r="H1314" t="str">
            <v>UJ1120</v>
          </cell>
          <cell r="I1314" t="str">
            <v>SSH-NAP</v>
          </cell>
          <cell r="J1314">
            <v>45893</v>
          </cell>
          <cell r="K1314">
            <v>20</v>
          </cell>
          <cell r="L1314">
            <v>20</v>
          </cell>
          <cell r="P1314">
            <v>4500</v>
          </cell>
        </row>
        <row r="1315">
          <cell r="H1315" t="str">
            <v>UJ1120</v>
          </cell>
          <cell r="I1315" t="str">
            <v>SSH-NAP</v>
          </cell>
          <cell r="J1315">
            <v>45900</v>
          </cell>
          <cell r="K1315">
            <v>20</v>
          </cell>
          <cell r="L1315">
            <v>20</v>
          </cell>
          <cell r="P1315">
            <v>4500</v>
          </cell>
        </row>
        <row r="1316">
          <cell r="H1316" t="str">
            <v>UJ1120</v>
          </cell>
          <cell r="I1316" t="str">
            <v>SSH-NAP</v>
          </cell>
          <cell r="J1316">
            <v>45907</v>
          </cell>
          <cell r="K1316">
            <v>20</v>
          </cell>
          <cell r="L1316">
            <v>20</v>
          </cell>
          <cell r="P1316">
            <v>4500</v>
          </cell>
        </row>
        <row r="1317">
          <cell r="H1317" t="str">
            <v>UJ1120</v>
          </cell>
          <cell r="I1317" t="str">
            <v>SSH-NAP</v>
          </cell>
          <cell r="J1317">
            <v>45914</v>
          </cell>
          <cell r="K1317">
            <v>20</v>
          </cell>
          <cell r="L1317">
            <v>20</v>
          </cell>
          <cell r="P1317">
            <v>4500</v>
          </cell>
        </row>
        <row r="1318">
          <cell r="H1318" t="str">
            <v>4S6032</v>
          </cell>
          <cell r="I1318" t="str">
            <v>NAP-SSH</v>
          </cell>
          <cell r="J1318">
            <v>45774</v>
          </cell>
          <cell r="K1318">
            <v>1</v>
          </cell>
          <cell r="L1318">
            <v>1</v>
          </cell>
          <cell r="P1318">
            <v>245</v>
          </cell>
        </row>
        <row r="1319">
          <cell r="H1319" t="str">
            <v>4S6031</v>
          </cell>
          <cell r="I1319" t="str">
            <v>SSH-NAP</v>
          </cell>
          <cell r="J1319">
            <v>45781</v>
          </cell>
          <cell r="K1319">
            <v>1</v>
          </cell>
          <cell r="L1319">
            <v>1</v>
          </cell>
          <cell r="P1319">
            <v>245</v>
          </cell>
        </row>
        <row r="1320">
          <cell r="H1320" t="str">
            <v>4S6004</v>
          </cell>
          <cell r="I1320" t="str">
            <v>BRI-SSH</v>
          </cell>
          <cell r="J1320">
            <v>45836</v>
          </cell>
          <cell r="K1320">
            <v>24</v>
          </cell>
          <cell r="L1320">
            <v>24</v>
          </cell>
          <cell r="P1320">
            <v>4680</v>
          </cell>
        </row>
        <row r="1321">
          <cell r="H1321" t="str">
            <v>4S6004</v>
          </cell>
          <cell r="I1321" t="str">
            <v>BRI-SSH</v>
          </cell>
          <cell r="J1321">
            <v>45843</v>
          </cell>
          <cell r="K1321">
            <v>24</v>
          </cell>
          <cell r="L1321">
            <v>24</v>
          </cell>
          <cell r="P1321">
            <v>4680</v>
          </cell>
        </row>
        <row r="1322">
          <cell r="H1322" t="str">
            <v>4S6004</v>
          </cell>
          <cell r="I1322" t="str">
            <v>BRI-SSH</v>
          </cell>
          <cell r="J1322">
            <v>45850</v>
          </cell>
          <cell r="K1322">
            <v>24</v>
          </cell>
          <cell r="L1322">
            <v>24</v>
          </cell>
          <cell r="P1322">
            <v>4680</v>
          </cell>
        </row>
        <row r="1323">
          <cell r="H1323" t="str">
            <v>4S6004</v>
          </cell>
          <cell r="I1323" t="str">
            <v>BRI-SSH</v>
          </cell>
          <cell r="J1323">
            <v>45857</v>
          </cell>
          <cell r="K1323">
            <v>24</v>
          </cell>
          <cell r="L1323">
            <v>24</v>
          </cell>
          <cell r="P1323">
            <v>4680</v>
          </cell>
        </row>
        <row r="1324">
          <cell r="H1324" t="str">
            <v>4S6004</v>
          </cell>
          <cell r="I1324" t="str">
            <v>BRI-SSH</v>
          </cell>
          <cell r="J1324">
            <v>45864</v>
          </cell>
          <cell r="K1324">
            <v>24</v>
          </cell>
          <cell r="L1324">
            <v>24</v>
          </cell>
          <cell r="P1324">
            <v>4680</v>
          </cell>
        </row>
        <row r="1325">
          <cell r="H1325" t="str">
            <v>4S6004</v>
          </cell>
          <cell r="I1325" t="str">
            <v>BRI-SSH</v>
          </cell>
          <cell r="J1325">
            <v>45871</v>
          </cell>
          <cell r="K1325">
            <v>44</v>
          </cell>
          <cell r="L1325">
            <v>44</v>
          </cell>
          <cell r="P1325">
            <v>10120</v>
          </cell>
        </row>
        <row r="1326">
          <cell r="H1326" t="str">
            <v>4S6004</v>
          </cell>
          <cell r="I1326" t="str">
            <v>BRI-SSH</v>
          </cell>
          <cell r="J1326">
            <v>45878</v>
          </cell>
          <cell r="K1326">
            <v>44</v>
          </cell>
          <cell r="L1326">
            <v>44</v>
          </cell>
          <cell r="P1326">
            <v>10120</v>
          </cell>
        </row>
        <row r="1327">
          <cell r="H1327" t="str">
            <v>4S6004</v>
          </cell>
          <cell r="I1327" t="str">
            <v>BRI-SSH</v>
          </cell>
          <cell r="J1327">
            <v>45885</v>
          </cell>
          <cell r="K1327">
            <v>44</v>
          </cell>
          <cell r="L1327">
            <v>44</v>
          </cell>
          <cell r="P1327">
            <v>10120</v>
          </cell>
        </row>
        <row r="1328">
          <cell r="H1328" t="str">
            <v>4S6004</v>
          </cell>
          <cell r="I1328" t="str">
            <v>BRI-SSH</v>
          </cell>
          <cell r="J1328">
            <v>45892</v>
          </cell>
          <cell r="K1328">
            <v>44</v>
          </cell>
          <cell r="L1328">
            <v>44</v>
          </cell>
          <cell r="P1328">
            <v>10120</v>
          </cell>
        </row>
        <row r="1329">
          <cell r="H1329" t="str">
            <v>4S6004</v>
          </cell>
          <cell r="I1329" t="str">
            <v>BRI-SSH</v>
          </cell>
          <cell r="J1329">
            <v>45899</v>
          </cell>
          <cell r="K1329">
            <v>34</v>
          </cell>
          <cell r="L1329">
            <v>34</v>
          </cell>
          <cell r="P1329">
            <v>7140</v>
          </cell>
        </row>
        <row r="1330">
          <cell r="H1330" t="str">
            <v>4S6004</v>
          </cell>
          <cell r="I1330" t="str">
            <v>BRI-SSH</v>
          </cell>
          <cell r="J1330">
            <v>45906</v>
          </cell>
          <cell r="K1330">
            <v>24</v>
          </cell>
          <cell r="L1330">
            <v>24</v>
          </cell>
          <cell r="P1330">
            <v>4680</v>
          </cell>
        </row>
        <row r="1331">
          <cell r="H1331" t="str">
            <v>4S6004</v>
          </cell>
          <cell r="I1331" t="str">
            <v>BRI-SSH</v>
          </cell>
          <cell r="J1331">
            <v>45913</v>
          </cell>
          <cell r="K1331">
            <v>24</v>
          </cell>
          <cell r="L1331">
            <v>24</v>
          </cell>
          <cell r="P1331">
            <v>4680</v>
          </cell>
        </row>
        <row r="1332">
          <cell r="H1332" t="str">
            <v>4S6004</v>
          </cell>
          <cell r="I1332" t="str">
            <v>BRI-SSH</v>
          </cell>
          <cell r="J1332">
            <v>45920</v>
          </cell>
          <cell r="K1332">
            <v>24</v>
          </cell>
          <cell r="L1332">
            <v>24</v>
          </cell>
          <cell r="P1332">
            <v>4680</v>
          </cell>
        </row>
        <row r="1333">
          <cell r="H1333" t="str">
            <v>4S6004</v>
          </cell>
          <cell r="I1333" t="str">
            <v>BRI-SSH</v>
          </cell>
          <cell r="J1333">
            <v>45927</v>
          </cell>
          <cell r="K1333">
            <v>24</v>
          </cell>
          <cell r="L1333">
            <v>24</v>
          </cell>
          <cell r="P1333">
            <v>4680</v>
          </cell>
        </row>
        <row r="1334">
          <cell r="H1334" t="str">
            <v>4S6004</v>
          </cell>
          <cell r="I1334" t="str">
            <v>BRI-SSH</v>
          </cell>
          <cell r="J1334">
            <v>45934</v>
          </cell>
          <cell r="K1334">
            <v>24</v>
          </cell>
          <cell r="L1334">
            <v>24</v>
          </cell>
          <cell r="P1334">
            <v>4680</v>
          </cell>
        </row>
        <row r="1335">
          <cell r="H1335" t="str">
            <v>4S6004</v>
          </cell>
          <cell r="I1335" t="str">
            <v>BRI-SSH</v>
          </cell>
          <cell r="J1335">
            <v>45941</v>
          </cell>
          <cell r="K1335">
            <v>24</v>
          </cell>
          <cell r="L1335">
            <v>24</v>
          </cell>
          <cell r="P1335">
            <v>4680</v>
          </cell>
        </row>
        <row r="1336">
          <cell r="H1336" t="str">
            <v>4S6004</v>
          </cell>
          <cell r="I1336" t="str">
            <v>BRI-SSH</v>
          </cell>
          <cell r="J1336">
            <v>45948</v>
          </cell>
          <cell r="K1336">
            <v>24</v>
          </cell>
          <cell r="L1336">
            <v>24</v>
          </cell>
          <cell r="P1336">
            <v>5040</v>
          </cell>
        </row>
        <row r="1337">
          <cell r="H1337" t="str">
            <v>4S6004</v>
          </cell>
          <cell r="I1337" t="str">
            <v>BRI-SSH</v>
          </cell>
          <cell r="J1337">
            <v>45955</v>
          </cell>
          <cell r="K1337">
            <v>24</v>
          </cell>
          <cell r="L1337">
            <v>24</v>
          </cell>
          <cell r="P1337">
            <v>5040</v>
          </cell>
        </row>
        <row r="1338">
          <cell r="H1338" t="str">
            <v>4S6003</v>
          </cell>
          <cell r="I1338" t="str">
            <v>SSH-BRI</v>
          </cell>
          <cell r="J1338">
            <v>45843</v>
          </cell>
          <cell r="K1338">
            <v>24</v>
          </cell>
          <cell r="L1338">
            <v>24</v>
          </cell>
          <cell r="P1338">
            <v>4680</v>
          </cell>
        </row>
        <row r="1339">
          <cell r="H1339" t="str">
            <v>4S6003</v>
          </cell>
          <cell r="I1339" t="str">
            <v>SSH-BRI</v>
          </cell>
          <cell r="J1339">
            <v>45850</v>
          </cell>
          <cell r="K1339">
            <v>24</v>
          </cell>
          <cell r="L1339">
            <v>24</v>
          </cell>
          <cell r="P1339">
            <v>4680</v>
          </cell>
        </row>
        <row r="1340">
          <cell r="H1340" t="str">
            <v>4S6003</v>
          </cell>
          <cell r="I1340" t="str">
            <v>SSH-BRI</v>
          </cell>
          <cell r="J1340">
            <v>45857</v>
          </cell>
          <cell r="K1340">
            <v>24</v>
          </cell>
          <cell r="L1340">
            <v>24</v>
          </cell>
          <cell r="P1340">
            <v>4680</v>
          </cell>
        </row>
        <row r="1341">
          <cell r="H1341" t="str">
            <v>4S6003</v>
          </cell>
          <cell r="I1341" t="str">
            <v>SSH-BRI</v>
          </cell>
          <cell r="J1341">
            <v>45864</v>
          </cell>
          <cell r="K1341">
            <v>24</v>
          </cell>
          <cell r="L1341">
            <v>24</v>
          </cell>
          <cell r="P1341">
            <v>4680</v>
          </cell>
        </row>
        <row r="1342">
          <cell r="H1342" t="str">
            <v>4S6003</v>
          </cell>
          <cell r="I1342" t="str">
            <v>SSH-BRI</v>
          </cell>
          <cell r="J1342">
            <v>45871</v>
          </cell>
          <cell r="K1342">
            <v>24</v>
          </cell>
          <cell r="L1342">
            <v>24</v>
          </cell>
          <cell r="P1342">
            <v>4680</v>
          </cell>
        </row>
        <row r="1343">
          <cell r="H1343" t="str">
            <v>4S6003</v>
          </cell>
          <cell r="I1343" t="str">
            <v>SSH-BRI</v>
          </cell>
          <cell r="J1343">
            <v>45878</v>
          </cell>
          <cell r="K1343">
            <v>44</v>
          </cell>
          <cell r="L1343">
            <v>44</v>
          </cell>
          <cell r="P1343">
            <v>10120</v>
          </cell>
        </row>
        <row r="1344">
          <cell r="H1344" t="str">
            <v>4S6003</v>
          </cell>
          <cell r="I1344" t="str">
            <v>SSH-BRI</v>
          </cell>
          <cell r="J1344">
            <v>45885</v>
          </cell>
          <cell r="K1344">
            <v>44</v>
          </cell>
          <cell r="L1344">
            <v>44</v>
          </cell>
          <cell r="P1344">
            <v>10120</v>
          </cell>
        </row>
        <row r="1345">
          <cell r="H1345" t="str">
            <v>4S6003</v>
          </cell>
          <cell r="I1345" t="str">
            <v>SSH-BRI</v>
          </cell>
          <cell r="J1345">
            <v>45892</v>
          </cell>
          <cell r="K1345">
            <v>44</v>
          </cell>
          <cell r="L1345">
            <v>44</v>
          </cell>
          <cell r="P1345">
            <v>10120</v>
          </cell>
        </row>
        <row r="1346">
          <cell r="H1346" t="str">
            <v>4S6003</v>
          </cell>
          <cell r="I1346" t="str">
            <v>SSH-BRI</v>
          </cell>
          <cell r="J1346">
            <v>45899</v>
          </cell>
          <cell r="K1346">
            <v>44</v>
          </cell>
          <cell r="L1346">
            <v>44</v>
          </cell>
          <cell r="P1346">
            <v>10120</v>
          </cell>
        </row>
        <row r="1347">
          <cell r="H1347" t="str">
            <v>4S6003</v>
          </cell>
          <cell r="I1347" t="str">
            <v>SSH-BRI</v>
          </cell>
          <cell r="J1347">
            <v>45906</v>
          </cell>
          <cell r="K1347">
            <v>34</v>
          </cell>
          <cell r="L1347">
            <v>34</v>
          </cell>
          <cell r="P1347">
            <v>7140</v>
          </cell>
        </row>
        <row r="1348">
          <cell r="H1348" t="str">
            <v>4S6003</v>
          </cell>
          <cell r="I1348" t="str">
            <v>SSH-BRI</v>
          </cell>
          <cell r="J1348">
            <v>45913</v>
          </cell>
          <cell r="K1348">
            <v>24</v>
          </cell>
          <cell r="L1348">
            <v>24</v>
          </cell>
          <cell r="P1348">
            <v>4680</v>
          </cell>
        </row>
        <row r="1349">
          <cell r="H1349" t="str">
            <v>4S6003</v>
          </cell>
          <cell r="I1349" t="str">
            <v>SSH-BRI</v>
          </cell>
          <cell r="J1349">
            <v>45920</v>
          </cell>
          <cell r="K1349">
            <v>24</v>
          </cell>
          <cell r="L1349">
            <v>24</v>
          </cell>
          <cell r="P1349">
            <v>4680</v>
          </cell>
        </row>
        <row r="1350">
          <cell r="H1350" t="str">
            <v>4S6003</v>
          </cell>
          <cell r="I1350" t="str">
            <v>SSH-BRI</v>
          </cell>
          <cell r="J1350">
            <v>45927</v>
          </cell>
          <cell r="K1350">
            <v>24</v>
          </cell>
          <cell r="L1350">
            <v>24</v>
          </cell>
          <cell r="P1350">
            <v>4680</v>
          </cell>
        </row>
        <row r="1351">
          <cell r="H1351" t="str">
            <v>4S6003</v>
          </cell>
          <cell r="I1351" t="str">
            <v>SSH-BRI</v>
          </cell>
          <cell r="J1351">
            <v>45934</v>
          </cell>
          <cell r="K1351">
            <v>24</v>
          </cell>
          <cell r="L1351">
            <v>24</v>
          </cell>
          <cell r="P1351">
            <v>4680</v>
          </cell>
        </row>
        <row r="1352">
          <cell r="H1352" t="str">
            <v>4S6003</v>
          </cell>
          <cell r="I1352" t="str">
            <v>SSH-BRI</v>
          </cell>
          <cell r="J1352">
            <v>45941</v>
          </cell>
          <cell r="K1352">
            <v>24</v>
          </cell>
          <cell r="L1352">
            <v>24</v>
          </cell>
          <cell r="P1352">
            <v>4680</v>
          </cell>
        </row>
        <row r="1353">
          <cell r="H1353" t="str">
            <v>4S6003</v>
          </cell>
          <cell r="I1353" t="str">
            <v>SSH-BRI</v>
          </cell>
          <cell r="J1353">
            <v>45948</v>
          </cell>
          <cell r="K1353">
            <v>24</v>
          </cell>
          <cell r="L1353">
            <v>24</v>
          </cell>
          <cell r="P1353">
            <v>4680</v>
          </cell>
        </row>
        <row r="1354">
          <cell r="H1354" t="str">
            <v>4S6003</v>
          </cell>
          <cell r="I1354" t="str">
            <v>SSH-BRI</v>
          </cell>
          <cell r="J1354">
            <v>45955</v>
          </cell>
          <cell r="K1354">
            <v>24</v>
          </cell>
          <cell r="L1354">
            <v>24</v>
          </cell>
          <cell r="P1354">
            <v>5040</v>
          </cell>
        </row>
        <row r="1355">
          <cell r="H1355" t="str">
            <v>4S6003</v>
          </cell>
          <cell r="I1355" t="str">
            <v>SSH-BRI</v>
          </cell>
          <cell r="J1355">
            <v>45962</v>
          </cell>
          <cell r="K1355">
            <v>24</v>
          </cell>
          <cell r="L1355">
            <v>24</v>
          </cell>
          <cell r="P1355">
            <v>5040</v>
          </cell>
        </row>
        <row r="1356">
          <cell r="H1356" t="str">
            <v>UJ7001</v>
          </cell>
          <cell r="I1356" t="str">
            <v>PMO-SSH</v>
          </cell>
          <cell r="J1356">
            <v>45900</v>
          </cell>
          <cell r="K1356">
            <v>2</v>
          </cell>
          <cell r="L1356">
            <v>2</v>
          </cell>
          <cell r="P1356">
            <v>430</v>
          </cell>
        </row>
        <row r="1357">
          <cell r="H1357" t="str">
            <v>UJ7000</v>
          </cell>
          <cell r="I1357" t="str">
            <v>SSH-PMO</v>
          </cell>
          <cell r="J1357">
            <v>45907</v>
          </cell>
          <cell r="K1357">
            <v>2</v>
          </cell>
          <cell r="L1357">
            <v>2</v>
          </cell>
          <cell r="P1357">
            <v>430</v>
          </cell>
        </row>
        <row r="1358">
          <cell r="H1358" t="str">
            <v>UJ5126</v>
          </cell>
          <cell r="I1358" t="str">
            <v>BRI-SSH</v>
          </cell>
          <cell r="J1358">
            <v>45877</v>
          </cell>
          <cell r="K1358">
            <v>30</v>
          </cell>
          <cell r="L1358">
            <v>30</v>
          </cell>
          <cell r="P1358">
            <v>6750</v>
          </cell>
        </row>
        <row r="1359">
          <cell r="H1359" t="str">
            <v>UJ5126</v>
          </cell>
          <cell r="I1359" t="str">
            <v>BRI-SSH</v>
          </cell>
          <cell r="J1359">
            <v>45884</v>
          </cell>
          <cell r="K1359">
            <v>30</v>
          </cell>
          <cell r="L1359">
            <v>30</v>
          </cell>
          <cell r="P1359">
            <v>6750</v>
          </cell>
        </row>
        <row r="1360">
          <cell r="H1360" t="str">
            <v>UJ5126</v>
          </cell>
          <cell r="I1360" t="str">
            <v>BRI-SSH</v>
          </cell>
          <cell r="J1360">
            <v>45891</v>
          </cell>
          <cell r="K1360">
            <v>30</v>
          </cell>
          <cell r="L1360">
            <v>30</v>
          </cell>
          <cell r="P1360">
            <v>6750</v>
          </cell>
        </row>
        <row r="1361">
          <cell r="H1361" t="str">
            <v>UJ5126</v>
          </cell>
          <cell r="I1361" t="str">
            <v>BRI-SSH</v>
          </cell>
          <cell r="J1361">
            <v>45898</v>
          </cell>
          <cell r="K1361">
            <v>30</v>
          </cell>
          <cell r="L1361">
            <v>30</v>
          </cell>
          <cell r="P1361">
            <v>6750</v>
          </cell>
        </row>
        <row r="1362">
          <cell r="H1362" t="str">
            <v>UJ5125</v>
          </cell>
          <cell r="I1362" t="str">
            <v>SSH-BRI</v>
          </cell>
          <cell r="J1362">
            <v>45884</v>
          </cell>
          <cell r="K1362">
            <v>30</v>
          </cell>
          <cell r="L1362">
            <v>30</v>
          </cell>
          <cell r="P1362">
            <v>6750</v>
          </cell>
        </row>
        <row r="1363">
          <cell r="H1363" t="str">
            <v>UJ5125</v>
          </cell>
          <cell r="I1363" t="str">
            <v>SSH-BRI</v>
          </cell>
          <cell r="J1363">
            <v>45891</v>
          </cell>
          <cell r="K1363">
            <v>30</v>
          </cell>
          <cell r="L1363">
            <v>30</v>
          </cell>
          <cell r="P1363">
            <v>6750</v>
          </cell>
        </row>
        <row r="1364">
          <cell r="H1364" t="str">
            <v>UJ5125</v>
          </cell>
          <cell r="I1364" t="str">
            <v>SSH-BRI</v>
          </cell>
          <cell r="J1364">
            <v>45898</v>
          </cell>
          <cell r="K1364">
            <v>30</v>
          </cell>
          <cell r="L1364">
            <v>30</v>
          </cell>
          <cell r="P1364">
            <v>6750</v>
          </cell>
        </row>
        <row r="1365">
          <cell r="H1365" t="str">
            <v>UJ5125</v>
          </cell>
          <cell r="I1365" t="str">
            <v>SSH-BRI</v>
          </cell>
          <cell r="J1365">
            <v>45905</v>
          </cell>
          <cell r="K1365">
            <v>30</v>
          </cell>
          <cell r="L1365">
            <v>30</v>
          </cell>
          <cell r="P1365">
            <v>6750</v>
          </cell>
        </row>
        <row r="1366">
          <cell r="H1366" t="str">
            <v>4S6016</v>
          </cell>
          <cell r="I1366" t="str">
            <v>BRI-SSH</v>
          </cell>
          <cell r="J1366">
            <v>45759</v>
          </cell>
          <cell r="K1366">
            <v>3</v>
          </cell>
          <cell r="L1366">
            <v>3</v>
          </cell>
          <cell r="P1366">
            <v>450</v>
          </cell>
        </row>
        <row r="1367">
          <cell r="H1367" t="str">
            <v>4S6006</v>
          </cell>
          <cell r="I1367" t="str">
            <v>NAP-SSH</v>
          </cell>
          <cell r="J1367">
            <v>45873</v>
          </cell>
          <cell r="K1367">
            <v>0</v>
          </cell>
          <cell r="L1367">
            <v>0</v>
          </cell>
          <cell r="P1367">
            <v>0</v>
          </cell>
        </row>
        <row r="1368">
          <cell r="H1368" t="str">
            <v>4S6006</v>
          </cell>
          <cell r="I1368" t="str">
            <v>NAP-SSH</v>
          </cell>
          <cell r="J1368">
            <v>45880</v>
          </cell>
          <cell r="K1368">
            <v>0</v>
          </cell>
          <cell r="L1368">
            <v>0</v>
          </cell>
          <cell r="P1368">
            <v>0</v>
          </cell>
        </row>
        <row r="1369">
          <cell r="H1369" t="str">
            <v>4S6006</v>
          </cell>
          <cell r="I1369" t="str">
            <v>NAP-SSH</v>
          </cell>
          <cell r="J1369">
            <v>45887</v>
          </cell>
          <cell r="K1369">
            <v>0</v>
          </cell>
          <cell r="L1369">
            <v>0</v>
          </cell>
          <cell r="P1369">
            <v>0</v>
          </cell>
        </row>
        <row r="1370">
          <cell r="H1370" t="str">
            <v>4S6006</v>
          </cell>
          <cell r="I1370" t="str">
            <v>NAP-SSH</v>
          </cell>
          <cell r="J1370">
            <v>45894</v>
          </cell>
          <cell r="K1370">
            <v>0</v>
          </cell>
          <cell r="L1370">
            <v>0</v>
          </cell>
          <cell r="P1370">
            <v>0</v>
          </cell>
        </row>
        <row r="1371">
          <cell r="H1371" t="str">
            <v>4S6005</v>
          </cell>
          <cell r="I1371" t="str">
            <v>SSH-NAP</v>
          </cell>
          <cell r="J1371">
            <v>45880</v>
          </cell>
          <cell r="K1371">
            <v>0</v>
          </cell>
          <cell r="L1371">
            <v>0</v>
          </cell>
          <cell r="P1371">
            <v>0</v>
          </cell>
        </row>
        <row r="1372">
          <cell r="H1372" t="str">
            <v>4S6005</v>
          </cell>
          <cell r="I1372" t="str">
            <v>SSH-NAP</v>
          </cell>
          <cell r="J1372">
            <v>45887</v>
          </cell>
          <cell r="K1372">
            <v>0</v>
          </cell>
          <cell r="L1372">
            <v>0</v>
          </cell>
          <cell r="P1372">
            <v>0</v>
          </cell>
        </row>
        <row r="1373">
          <cell r="H1373" t="str">
            <v>4S6005</v>
          </cell>
          <cell r="I1373" t="str">
            <v>SSH-NAP</v>
          </cell>
          <cell r="J1373">
            <v>45894</v>
          </cell>
          <cell r="K1373">
            <v>0</v>
          </cell>
          <cell r="L1373">
            <v>0</v>
          </cell>
          <cell r="P1373">
            <v>0</v>
          </cell>
        </row>
        <row r="1374">
          <cell r="H1374" t="str">
            <v>4S6005</v>
          </cell>
          <cell r="I1374" t="str">
            <v>SSH-NAP</v>
          </cell>
          <cell r="J1374">
            <v>45901</v>
          </cell>
          <cell r="K1374">
            <v>0</v>
          </cell>
          <cell r="L1374">
            <v>0</v>
          </cell>
          <cell r="P1374">
            <v>0</v>
          </cell>
        </row>
        <row r="1375">
          <cell r="H1375" t="str">
            <v>4S6031</v>
          </cell>
          <cell r="I1375" t="str">
            <v>SSH-NAP</v>
          </cell>
          <cell r="J1375">
            <v>45767</v>
          </cell>
          <cell r="K1375">
            <v>1</v>
          </cell>
          <cell r="L1375">
            <v>1</v>
          </cell>
          <cell r="P1375">
            <v>140</v>
          </cell>
        </row>
        <row r="1376">
          <cell r="H1376" t="str">
            <v>4S6031</v>
          </cell>
          <cell r="I1376" t="str">
            <v>SSH-NAP</v>
          </cell>
          <cell r="J1376">
            <v>45767</v>
          </cell>
          <cell r="K1376">
            <v>1</v>
          </cell>
          <cell r="L1376">
            <v>1</v>
          </cell>
          <cell r="P1376">
            <v>140</v>
          </cell>
        </row>
        <row r="1377">
          <cell r="H1377" t="str">
            <v>4S6031</v>
          </cell>
          <cell r="I1377" t="str">
            <v>SSH-NAP</v>
          </cell>
          <cell r="J1377">
            <v>45767</v>
          </cell>
          <cell r="K1377">
            <v>1</v>
          </cell>
          <cell r="L1377">
            <v>1</v>
          </cell>
          <cell r="P1377">
            <v>140</v>
          </cell>
        </row>
        <row r="1378">
          <cell r="H1378" t="str">
            <v>NP8102</v>
          </cell>
          <cell r="I1378" t="str">
            <v>NAP-HRG</v>
          </cell>
          <cell r="J1378">
            <v>45880</v>
          </cell>
          <cell r="K1378">
            <v>2</v>
          </cell>
          <cell r="L1378">
            <v>2</v>
          </cell>
          <cell r="P1378">
            <v>480</v>
          </cell>
        </row>
        <row r="1379">
          <cell r="H1379" t="str">
            <v>NP8101</v>
          </cell>
          <cell r="I1379" t="str">
            <v>HRG-NAP</v>
          </cell>
          <cell r="J1379">
            <v>45887</v>
          </cell>
          <cell r="K1379">
            <v>2</v>
          </cell>
          <cell r="L1379">
            <v>2</v>
          </cell>
          <cell r="P1379">
            <v>480</v>
          </cell>
        </row>
        <row r="1380">
          <cell r="H1380" t="str">
            <v>4S6005</v>
          </cell>
          <cell r="I1380" t="str">
            <v>SSH-FCO</v>
          </cell>
          <cell r="J1380">
            <v>45898</v>
          </cell>
          <cell r="K1380">
            <v>1</v>
          </cell>
          <cell r="L1380">
            <v>1</v>
          </cell>
          <cell r="P1380">
            <v>293.92</v>
          </cell>
        </row>
        <row r="1381">
          <cell r="H1381" t="str">
            <v>4S6005</v>
          </cell>
          <cell r="I1381" t="str">
            <v>SSH-FCO</v>
          </cell>
          <cell r="J1381">
            <v>45898</v>
          </cell>
          <cell r="K1381">
            <v>1</v>
          </cell>
          <cell r="L1381">
            <v>1</v>
          </cell>
          <cell r="P1381">
            <v>293.92</v>
          </cell>
        </row>
        <row r="1382">
          <cell r="H1382" t="str">
            <v>4S6005</v>
          </cell>
          <cell r="I1382" t="str">
            <v>SSH-FCO</v>
          </cell>
          <cell r="J1382">
            <v>45898</v>
          </cell>
          <cell r="K1382">
            <v>1</v>
          </cell>
          <cell r="L1382">
            <v>1</v>
          </cell>
          <cell r="P1382">
            <v>241.92</v>
          </cell>
        </row>
        <row r="1383">
          <cell r="H1383" t="str">
            <v>SE5448</v>
          </cell>
          <cell r="I1383" t="str">
            <v>CAG-SSH</v>
          </cell>
          <cell r="J1383">
            <v>45772</v>
          </cell>
          <cell r="K1383">
            <v>1</v>
          </cell>
          <cell r="L1383">
            <v>1</v>
          </cell>
          <cell r="P1383">
            <v>294.65999999999997</v>
          </cell>
        </row>
        <row r="1384">
          <cell r="H1384" t="str">
            <v>SE5446</v>
          </cell>
          <cell r="I1384" t="str">
            <v>SSH-CAG</v>
          </cell>
          <cell r="J1384">
            <v>45779</v>
          </cell>
          <cell r="K1384">
            <v>1</v>
          </cell>
          <cell r="L1384">
            <v>1</v>
          </cell>
          <cell r="P1384">
            <v>297.43</v>
          </cell>
        </row>
        <row r="1385">
          <cell r="H1385" t="str">
            <v>SE5448</v>
          </cell>
          <cell r="I1385" t="str">
            <v>CAG-SSH</v>
          </cell>
          <cell r="J1385">
            <v>45772</v>
          </cell>
          <cell r="K1385">
            <v>1</v>
          </cell>
          <cell r="L1385">
            <v>1</v>
          </cell>
          <cell r="P1385">
            <v>294.65999999999997</v>
          </cell>
        </row>
        <row r="1386">
          <cell r="H1386" t="str">
            <v>SE5446</v>
          </cell>
          <cell r="I1386" t="str">
            <v>SSH-CAG</v>
          </cell>
          <cell r="J1386">
            <v>45779</v>
          </cell>
          <cell r="K1386">
            <v>1</v>
          </cell>
          <cell r="L1386">
            <v>1</v>
          </cell>
          <cell r="P1386">
            <v>297.43</v>
          </cell>
        </row>
        <row r="1387">
          <cell r="H1387" t="str">
            <v>4S6005</v>
          </cell>
          <cell r="I1387" t="str">
            <v>SSH-FCO</v>
          </cell>
          <cell r="J1387">
            <v>45891</v>
          </cell>
          <cell r="K1387">
            <v>1</v>
          </cell>
          <cell r="L1387">
            <v>1</v>
          </cell>
          <cell r="P1387">
            <v>347.72</v>
          </cell>
        </row>
        <row r="1388">
          <cell r="H1388" t="str">
            <v>4S6005</v>
          </cell>
          <cell r="I1388" t="str">
            <v>SSH-FCO</v>
          </cell>
          <cell r="J1388">
            <v>45891</v>
          </cell>
          <cell r="K1388">
            <v>1</v>
          </cell>
          <cell r="L1388">
            <v>1</v>
          </cell>
          <cell r="P1388">
            <v>347.72</v>
          </cell>
        </row>
        <row r="1389">
          <cell r="H1389" t="str">
            <v>4S6004</v>
          </cell>
          <cell r="I1389" t="str">
            <v>BRI-SSH</v>
          </cell>
          <cell r="J1389">
            <v>45941</v>
          </cell>
          <cell r="K1389">
            <v>2</v>
          </cell>
          <cell r="L1389">
            <v>2</v>
          </cell>
          <cell r="P1389">
            <v>400</v>
          </cell>
        </row>
        <row r="1390">
          <cell r="H1390" t="str">
            <v>4S6003</v>
          </cell>
          <cell r="I1390" t="str">
            <v>SSH-BRI</v>
          </cell>
          <cell r="J1390">
            <v>45948</v>
          </cell>
          <cell r="K1390">
            <v>2</v>
          </cell>
          <cell r="L1390">
            <v>2</v>
          </cell>
          <cell r="P1390">
            <v>400</v>
          </cell>
        </row>
        <row r="1391">
          <cell r="H1391" t="str">
            <v>SE5446</v>
          </cell>
          <cell r="I1391" t="str">
            <v>SSH-NAP</v>
          </cell>
          <cell r="J1391">
            <v>45779</v>
          </cell>
          <cell r="K1391">
            <v>2</v>
          </cell>
          <cell r="L1391">
            <v>2</v>
          </cell>
          <cell r="P1391">
            <v>400</v>
          </cell>
        </row>
        <row r="1392">
          <cell r="H1392" t="str">
            <v>UJ6002</v>
          </cell>
          <cell r="I1392" t="str">
            <v>VRN-SSH</v>
          </cell>
          <cell r="J1392">
            <v>45864</v>
          </cell>
          <cell r="K1392">
            <v>25</v>
          </cell>
          <cell r="L1392">
            <v>25</v>
          </cell>
          <cell r="P1392">
            <v>6250</v>
          </cell>
        </row>
        <row r="1393">
          <cell r="H1393" t="str">
            <v>UJ6002</v>
          </cell>
          <cell r="I1393" t="str">
            <v>VRN-SSH</v>
          </cell>
          <cell r="J1393">
            <v>45871</v>
          </cell>
          <cell r="K1393">
            <v>25</v>
          </cell>
          <cell r="L1393">
            <v>25</v>
          </cell>
          <cell r="P1393">
            <v>6250</v>
          </cell>
        </row>
        <row r="1394">
          <cell r="H1394" t="str">
            <v>UJ6002</v>
          </cell>
          <cell r="I1394" t="str">
            <v>VRN-SSH</v>
          </cell>
          <cell r="J1394">
            <v>45878</v>
          </cell>
          <cell r="K1394">
            <v>25</v>
          </cell>
          <cell r="L1394">
            <v>25</v>
          </cell>
          <cell r="P1394">
            <v>6250</v>
          </cell>
        </row>
        <row r="1395">
          <cell r="H1395" t="str">
            <v>UJ6002</v>
          </cell>
          <cell r="I1395" t="str">
            <v>VRN-SSH</v>
          </cell>
          <cell r="J1395">
            <v>45885</v>
          </cell>
          <cell r="K1395">
            <v>25</v>
          </cell>
          <cell r="L1395">
            <v>25</v>
          </cell>
          <cell r="P1395">
            <v>6250</v>
          </cell>
        </row>
        <row r="1396">
          <cell r="H1396" t="str">
            <v>UJ6002</v>
          </cell>
          <cell r="I1396" t="str">
            <v>VRN-SSH</v>
          </cell>
          <cell r="J1396">
            <v>45892</v>
          </cell>
          <cell r="K1396">
            <v>25</v>
          </cell>
          <cell r="L1396">
            <v>25</v>
          </cell>
          <cell r="P1396">
            <v>6250</v>
          </cell>
        </row>
        <row r="1397">
          <cell r="H1397" t="str">
            <v>UJ6002</v>
          </cell>
          <cell r="I1397" t="str">
            <v>VRN-SSH</v>
          </cell>
          <cell r="J1397">
            <v>45899</v>
          </cell>
          <cell r="K1397">
            <v>25</v>
          </cell>
          <cell r="L1397">
            <v>25</v>
          </cell>
          <cell r="P1397">
            <v>6250</v>
          </cell>
        </row>
        <row r="1398">
          <cell r="H1398" t="str">
            <v>UJ6001</v>
          </cell>
          <cell r="I1398" t="str">
            <v>SSH-VRN</v>
          </cell>
          <cell r="J1398">
            <v>45871</v>
          </cell>
          <cell r="K1398">
            <v>25</v>
          </cell>
          <cell r="L1398">
            <v>25</v>
          </cell>
          <cell r="P1398">
            <v>6250</v>
          </cell>
        </row>
        <row r="1399">
          <cell r="H1399" t="str">
            <v>UJ6001</v>
          </cell>
          <cell r="I1399" t="str">
            <v>SSH-VRN</v>
          </cell>
          <cell r="J1399">
            <v>45878</v>
          </cell>
          <cell r="K1399">
            <v>25</v>
          </cell>
          <cell r="L1399">
            <v>25</v>
          </cell>
          <cell r="P1399">
            <v>6250</v>
          </cell>
        </row>
        <row r="1400">
          <cell r="H1400" t="str">
            <v>UJ6001</v>
          </cell>
          <cell r="I1400" t="str">
            <v>SSH-VRN</v>
          </cell>
          <cell r="J1400">
            <v>45885</v>
          </cell>
          <cell r="K1400">
            <v>25</v>
          </cell>
          <cell r="L1400">
            <v>25</v>
          </cell>
          <cell r="P1400">
            <v>6250</v>
          </cell>
        </row>
        <row r="1401">
          <cell r="H1401" t="str">
            <v>UJ6001</v>
          </cell>
          <cell r="I1401" t="str">
            <v>SSH-VRN</v>
          </cell>
          <cell r="J1401">
            <v>45892</v>
          </cell>
          <cell r="K1401">
            <v>25</v>
          </cell>
          <cell r="L1401">
            <v>25</v>
          </cell>
          <cell r="P1401">
            <v>6250</v>
          </cell>
        </row>
        <row r="1402">
          <cell r="H1402" t="str">
            <v>UJ6001</v>
          </cell>
          <cell r="I1402" t="str">
            <v>SSH-VRN</v>
          </cell>
          <cell r="J1402">
            <v>45899</v>
          </cell>
          <cell r="K1402">
            <v>25</v>
          </cell>
          <cell r="L1402">
            <v>25</v>
          </cell>
          <cell r="P1402">
            <v>6250</v>
          </cell>
        </row>
        <row r="1403">
          <cell r="H1403" t="str">
            <v>UJ6001</v>
          </cell>
          <cell r="I1403" t="str">
            <v>SSH-VRN</v>
          </cell>
          <cell r="J1403">
            <v>45906</v>
          </cell>
          <cell r="K1403">
            <v>25</v>
          </cell>
          <cell r="L1403">
            <v>25</v>
          </cell>
          <cell r="P1403">
            <v>6250</v>
          </cell>
        </row>
        <row r="1404">
          <cell r="H1404" t="str">
            <v>4S6031</v>
          </cell>
          <cell r="I1404" t="str">
            <v>SSH-NAP</v>
          </cell>
          <cell r="J1404">
            <v>45767</v>
          </cell>
          <cell r="K1404">
            <v>1</v>
          </cell>
          <cell r="L1404">
            <v>1</v>
          </cell>
          <cell r="P1404">
            <v>228.92000000000002</v>
          </cell>
        </row>
        <row r="1405">
          <cell r="H1405" t="str">
            <v>4S6031</v>
          </cell>
          <cell r="I1405" t="str">
            <v>SSH-NAP</v>
          </cell>
          <cell r="J1405">
            <v>45767</v>
          </cell>
          <cell r="K1405">
            <v>1</v>
          </cell>
          <cell r="L1405">
            <v>1</v>
          </cell>
          <cell r="P1405">
            <v>228.92000000000002</v>
          </cell>
        </row>
        <row r="1406">
          <cell r="H1406" t="str">
            <v>4S6031</v>
          </cell>
          <cell r="I1406" t="str">
            <v>SSH-NAP</v>
          </cell>
          <cell r="J1406">
            <v>45767</v>
          </cell>
          <cell r="K1406">
            <v>1</v>
          </cell>
          <cell r="L1406">
            <v>1</v>
          </cell>
          <cell r="P1406">
            <v>228.92000000000002</v>
          </cell>
        </row>
        <row r="1407">
          <cell r="H1407" t="str">
            <v>SE5447</v>
          </cell>
          <cell r="I1407" t="str">
            <v>NAP-SSH</v>
          </cell>
          <cell r="J1407">
            <v>45772</v>
          </cell>
          <cell r="K1407">
            <v>0</v>
          </cell>
          <cell r="L1407">
            <v>0</v>
          </cell>
          <cell r="P1407">
            <v>0</v>
          </cell>
        </row>
        <row r="1408">
          <cell r="H1408" t="str">
            <v>SE5447</v>
          </cell>
          <cell r="I1408" t="str">
            <v>NAP-SSH</v>
          </cell>
          <cell r="J1408">
            <v>45772</v>
          </cell>
          <cell r="K1408">
            <v>0</v>
          </cell>
          <cell r="L1408">
            <v>0</v>
          </cell>
          <cell r="P1408">
            <v>0</v>
          </cell>
        </row>
        <row r="1409">
          <cell r="H1409" t="str">
            <v>SE5447</v>
          </cell>
          <cell r="I1409" t="str">
            <v>NAP-SSH</v>
          </cell>
          <cell r="J1409">
            <v>45772</v>
          </cell>
          <cell r="K1409">
            <v>0</v>
          </cell>
          <cell r="L1409">
            <v>0</v>
          </cell>
          <cell r="P1409">
            <v>0</v>
          </cell>
        </row>
        <row r="1410">
          <cell r="H1410" t="str">
            <v>SE5447</v>
          </cell>
          <cell r="I1410" t="str">
            <v>NAP-SSH</v>
          </cell>
          <cell r="J1410">
            <v>45772</v>
          </cell>
          <cell r="K1410">
            <v>0</v>
          </cell>
          <cell r="L1410">
            <v>0</v>
          </cell>
          <cell r="P1410">
            <v>0</v>
          </cell>
        </row>
        <row r="1411">
          <cell r="H1411" t="str">
            <v>4S6016</v>
          </cell>
          <cell r="I1411" t="str">
            <v>VRN-SSH</v>
          </cell>
          <cell r="J1411">
            <v>45766</v>
          </cell>
          <cell r="K1411">
            <v>1</v>
          </cell>
          <cell r="L1411">
            <v>1</v>
          </cell>
          <cell r="P1411">
            <v>467.55</v>
          </cell>
        </row>
        <row r="1412">
          <cell r="H1412" t="str">
            <v>4S6016</v>
          </cell>
          <cell r="I1412" t="str">
            <v>VRN-SSH</v>
          </cell>
          <cell r="J1412">
            <v>45766</v>
          </cell>
          <cell r="K1412">
            <v>1</v>
          </cell>
          <cell r="L1412">
            <v>1</v>
          </cell>
          <cell r="P1412">
            <v>467.55</v>
          </cell>
        </row>
        <row r="1413">
          <cell r="H1413" t="str">
            <v>4S6017</v>
          </cell>
          <cell r="I1413" t="str">
            <v>SSH-NAP</v>
          </cell>
          <cell r="J1413">
            <v>45779</v>
          </cell>
          <cell r="K1413">
            <v>1</v>
          </cell>
          <cell r="L1413">
            <v>1</v>
          </cell>
          <cell r="P1413">
            <v>306.83</v>
          </cell>
        </row>
        <row r="1414">
          <cell r="H1414" t="str">
            <v>4S6017</v>
          </cell>
          <cell r="I1414" t="str">
            <v>SSH-NAP</v>
          </cell>
          <cell r="J1414">
            <v>45779</v>
          </cell>
          <cell r="K1414">
            <v>1</v>
          </cell>
          <cell r="L1414">
            <v>1</v>
          </cell>
          <cell r="P1414">
            <v>306.83</v>
          </cell>
        </row>
        <row r="1415">
          <cell r="H1415" t="str">
            <v>4S6017</v>
          </cell>
          <cell r="I1415" t="str">
            <v>SSH-NAP</v>
          </cell>
          <cell r="J1415">
            <v>45779</v>
          </cell>
          <cell r="K1415">
            <v>1</v>
          </cell>
          <cell r="L1415">
            <v>1</v>
          </cell>
          <cell r="P1415">
            <v>306.83</v>
          </cell>
        </row>
        <row r="1416">
          <cell r="H1416" t="str">
            <v>4S6017</v>
          </cell>
          <cell r="I1416" t="str">
            <v>SSH-NAP</v>
          </cell>
          <cell r="J1416">
            <v>45779</v>
          </cell>
          <cell r="K1416">
            <v>1</v>
          </cell>
          <cell r="L1416">
            <v>1</v>
          </cell>
          <cell r="P1416">
            <v>306.83</v>
          </cell>
        </row>
        <row r="1417">
          <cell r="H1417" t="str">
            <v>4S6017</v>
          </cell>
          <cell r="I1417" t="str">
            <v>SSH-NAP</v>
          </cell>
          <cell r="J1417">
            <v>45779</v>
          </cell>
          <cell r="K1417">
            <v>1</v>
          </cell>
          <cell r="L1417">
            <v>1</v>
          </cell>
          <cell r="P1417">
            <v>306.83</v>
          </cell>
        </row>
        <row r="1418">
          <cell r="H1418" t="str">
            <v>4S6017</v>
          </cell>
          <cell r="I1418" t="str">
            <v>SSH-NAP</v>
          </cell>
          <cell r="J1418">
            <v>45779</v>
          </cell>
          <cell r="K1418">
            <v>1</v>
          </cell>
          <cell r="L1418">
            <v>1</v>
          </cell>
          <cell r="P1418">
            <v>306.83</v>
          </cell>
        </row>
        <row r="1419">
          <cell r="H1419" t="str">
            <v>4S6017</v>
          </cell>
          <cell r="I1419" t="str">
            <v>SSH-NAP</v>
          </cell>
          <cell r="J1419">
            <v>45779</v>
          </cell>
          <cell r="K1419">
            <v>1</v>
          </cell>
          <cell r="L1419">
            <v>1</v>
          </cell>
          <cell r="P1419">
            <v>252.57</v>
          </cell>
        </row>
        <row r="1420">
          <cell r="H1420" t="str">
            <v>4S6006</v>
          </cell>
          <cell r="I1420" t="str">
            <v>FCO-SSH</v>
          </cell>
          <cell r="J1420">
            <v>45884</v>
          </cell>
          <cell r="K1420">
            <v>1</v>
          </cell>
          <cell r="L1420">
            <v>1</v>
          </cell>
          <cell r="P1420">
            <v>311.37</v>
          </cell>
        </row>
        <row r="1421">
          <cell r="H1421" t="str">
            <v>4S6006</v>
          </cell>
          <cell r="I1421" t="str">
            <v>FCO-SSH</v>
          </cell>
          <cell r="J1421">
            <v>45884</v>
          </cell>
          <cell r="K1421">
            <v>1</v>
          </cell>
          <cell r="L1421">
            <v>1</v>
          </cell>
          <cell r="P1421">
            <v>311.37</v>
          </cell>
        </row>
        <row r="1422">
          <cell r="H1422" t="str">
            <v>4S6005</v>
          </cell>
          <cell r="I1422" t="str">
            <v>SSH-MXP</v>
          </cell>
          <cell r="J1422">
            <v>45779</v>
          </cell>
          <cell r="K1422">
            <v>1</v>
          </cell>
          <cell r="L1422">
            <v>1</v>
          </cell>
          <cell r="P1422">
            <v>321.83</v>
          </cell>
        </row>
        <row r="1423">
          <cell r="H1423" t="str">
            <v>4S6005</v>
          </cell>
          <cell r="I1423" t="str">
            <v>SSH-MXP</v>
          </cell>
          <cell r="J1423">
            <v>45779</v>
          </cell>
          <cell r="K1423">
            <v>1</v>
          </cell>
          <cell r="L1423">
            <v>1</v>
          </cell>
          <cell r="P1423">
            <v>321.83</v>
          </cell>
        </row>
        <row r="1424">
          <cell r="H1424" t="str">
            <v>4S6005</v>
          </cell>
          <cell r="I1424" t="str">
            <v>SSH-MXP</v>
          </cell>
          <cell r="J1424">
            <v>45779</v>
          </cell>
          <cell r="K1424">
            <v>1</v>
          </cell>
          <cell r="L1424">
            <v>1</v>
          </cell>
          <cell r="P1424">
            <v>274.83</v>
          </cell>
        </row>
        <row r="1425">
          <cell r="H1425" t="str">
            <v>4S6005</v>
          </cell>
          <cell r="I1425" t="str">
            <v>SSH-MXP</v>
          </cell>
          <cell r="J1425">
            <v>45779</v>
          </cell>
          <cell r="K1425">
            <v>1</v>
          </cell>
          <cell r="L1425">
            <v>1</v>
          </cell>
          <cell r="P1425">
            <v>274.83</v>
          </cell>
        </row>
        <row r="1426">
          <cell r="H1426" t="str">
            <v>4S6005</v>
          </cell>
          <cell r="I1426" t="str">
            <v>SSH-MXP</v>
          </cell>
          <cell r="J1426">
            <v>45779</v>
          </cell>
          <cell r="K1426">
            <v>1</v>
          </cell>
          <cell r="L1426">
            <v>1</v>
          </cell>
          <cell r="P1426">
            <v>321.83</v>
          </cell>
        </row>
        <row r="1427">
          <cell r="H1427" t="str">
            <v>4S6005</v>
          </cell>
          <cell r="I1427" t="str">
            <v>SSH-MXP</v>
          </cell>
          <cell r="J1427">
            <v>45779</v>
          </cell>
          <cell r="K1427">
            <v>1</v>
          </cell>
          <cell r="L1427">
            <v>1</v>
          </cell>
          <cell r="P1427">
            <v>321.83</v>
          </cell>
        </row>
        <row r="1428">
          <cell r="H1428" t="str">
            <v>4S6006</v>
          </cell>
          <cell r="I1428" t="str">
            <v>NAP-SSH</v>
          </cell>
          <cell r="J1428">
            <v>45887</v>
          </cell>
          <cell r="K1428">
            <v>2</v>
          </cell>
          <cell r="L1428">
            <v>2</v>
          </cell>
          <cell r="P1428">
            <v>600</v>
          </cell>
        </row>
        <row r="1429">
          <cell r="H1429" t="str">
            <v>4S6005</v>
          </cell>
          <cell r="I1429" t="str">
            <v>SSH-NAP</v>
          </cell>
          <cell r="J1429">
            <v>45894</v>
          </cell>
          <cell r="K1429">
            <v>2</v>
          </cell>
          <cell r="L1429">
            <v>2</v>
          </cell>
          <cell r="P1429">
            <v>600</v>
          </cell>
        </row>
        <row r="1430">
          <cell r="H1430" t="str">
            <v>4S6003</v>
          </cell>
          <cell r="I1430" t="str">
            <v>SSH-BRI</v>
          </cell>
          <cell r="J1430">
            <v>45885</v>
          </cell>
          <cell r="K1430">
            <v>4</v>
          </cell>
          <cell r="L1430">
            <v>4</v>
          </cell>
          <cell r="P1430">
            <v>960</v>
          </cell>
        </row>
        <row r="1431">
          <cell r="H1431" t="str">
            <v>4S6004</v>
          </cell>
          <cell r="I1431" t="str">
            <v>BRI-SSH</v>
          </cell>
          <cell r="J1431">
            <v>45878</v>
          </cell>
          <cell r="K1431">
            <v>4</v>
          </cell>
          <cell r="L1431">
            <v>4</v>
          </cell>
          <cell r="P1431">
            <v>960</v>
          </cell>
        </row>
        <row r="1432">
          <cell r="H1432" t="str">
            <v>4S6018</v>
          </cell>
          <cell r="I1432" t="str">
            <v>NAP-SSH</v>
          </cell>
          <cell r="J1432">
            <v>45772</v>
          </cell>
          <cell r="K1432">
            <v>2</v>
          </cell>
          <cell r="L1432">
            <v>2</v>
          </cell>
          <cell r="P1432">
            <v>420</v>
          </cell>
        </row>
        <row r="1433">
          <cell r="H1433" t="str">
            <v>4S6017</v>
          </cell>
          <cell r="I1433" t="str">
            <v>SSH-NAP</v>
          </cell>
          <cell r="J1433">
            <v>45779</v>
          </cell>
          <cell r="K1433">
            <v>2</v>
          </cell>
          <cell r="L1433">
            <v>2</v>
          </cell>
          <cell r="P1433">
            <v>420</v>
          </cell>
        </row>
        <row r="1434">
          <cell r="H1434" t="str">
            <v>NP8101</v>
          </cell>
          <cell r="I1434" t="str">
            <v>HRG-NAP</v>
          </cell>
          <cell r="J1434">
            <v>45887</v>
          </cell>
          <cell r="K1434">
            <v>1</v>
          </cell>
          <cell r="L1434">
            <v>1</v>
          </cell>
          <cell r="P1434">
            <v>240</v>
          </cell>
        </row>
        <row r="1435">
          <cell r="H1435" t="str">
            <v>4S6006</v>
          </cell>
          <cell r="I1435" t="str">
            <v>MXP-SSH</v>
          </cell>
          <cell r="J1435">
            <v>45772</v>
          </cell>
          <cell r="K1435">
            <v>4</v>
          </cell>
          <cell r="L1435">
            <v>4</v>
          </cell>
          <cell r="P1435">
            <v>900</v>
          </cell>
        </row>
        <row r="1436">
          <cell r="H1436" t="str">
            <v>4S6005</v>
          </cell>
          <cell r="I1436" t="str">
            <v>SSH-MXP</v>
          </cell>
          <cell r="J1436">
            <v>45779</v>
          </cell>
          <cell r="K1436">
            <v>4</v>
          </cell>
          <cell r="L1436">
            <v>4</v>
          </cell>
          <cell r="P1436">
            <v>900</v>
          </cell>
        </row>
        <row r="1437">
          <cell r="H1437" t="str">
            <v>4S6016</v>
          </cell>
          <cell r="I1437" t="str">
            <v>VRN-SSH</v>
          </cell>
          <cell r="J1437">
            <v>45773</v>
          </cell>
          <cell r="K1437">
            <v>3</v>
          </cell>
          <cell r="L1437">
            <v>3</v>
          </cell>
          <cell r="P1437">
            <v>750</v>
          </cell>
        </row>
        <row r="1438">
          <cell r="H1438" t="str">
            <v>4S6015</v>
          </cell>
          <cell r="I1438" t="str">
            <v>SSH-VRN</v>
          </cell>
          <cell r="J1438">
            <v>45780</v>
          </cell>
          <cell r="K1438">
            <v>3</v>
          </cell>
          <cell r="L1438">
            <v>3</v>
          </cell>
          <cell r="P1438">
            <v>750</v>
          </cell>
        </row>
        <row r="1439">
          <cell r="H1439" t="str">
            <v>4S6005</v>
          </cell>
          <cell r="I1439" t="str">
            <v>SSH-NAP</v>
          </cell>
          <cell r="J1439">
            <v>45894</v>
          </cell>
          <cell r="K1439">
            <v>2</v>
          </cell>
          <cell r="L1439">
            <v>2</v>
          </cell>
          <cell r="P1439">
            <v>640</v>
          </cell>
        </row>
        <row r="1440">
          <cell r="H1440" t="str">
            <v>4S6005</v>
          </cell>
          <cell r="I1440" t="str">
            <v>SSH-MXP</v>
          </cell>
          <cell r="J1440">
            <v>45779</v>
          </cell>
          <cell r="K1440">
            <v>2</v>
          </cell>
          <cell r="L1440">
            <v>2</v>
          </cell>
          <cell r="P1440">
            <v>500</v>
          </cell>
        </row>
        <row r="1441">
          <cell r="H1441" t="str">
            <v>4S6006</v>
          </cell>
          <cell r="I1441" t="str">
            <v>NAP-SSH</v>
          </cell>
          <cell r="J1441">
            <v>45887</v>
          </cell>
          <cell r="K1441">
            <v>2</v>
          </cell>
          <cell r="L1441">
            <v>2</v>
          </cell>
          <cell r="P1441">
            <v>560</v>
          </cell>
        </row>
        <row r="1442">
          <cell r="H1442" t="str">
            <v>4S6006</v>
          </cell>
          <cell r="I1442" t="str">
            <v>NAP-SSH</v>
          </cell>
          <cell r="J1442">
            <v>45866</v>
          </cell>
          <cell r="K1442">
            <v>4</v>
          </cell>
          <cell r="L1442">
            <v>4</v>
          </cell>
          <cell r="P1442">
            <v>880</v>
          </cell>
        </row>
        <row r="1443">
          <cell r="H1443" t="str">
            <v>4S6006</v>
          </cell>
          <cell r="I1443" t="str">
            <v>NAP-SSH</v>
          </cell>
          <cell r="J1443">
            <v>45887</v>
          </cell>
          <cell r="K1443">
            <v>2</v>
          </cell>
          <cell r="L1443">
            <v>2</v>
          </cell>
          <cell r="P1443">
            <v>560</v>
          </cell>
        </row>
        <row r="1444">
          <cell r="H1444" t="str">
            <v>4S6016</v>
          </cell>
          <cell r="I1444" t="str">
            <v>VRN-SSH</v>
          </cell>
          <cell r="J1444">
            <v>45773</v>
          </cell>
          <cell r="K1444">
            <v>2</v>
          </cell>
          <cell r="L1444">
            <v>2</v>
          </cell>
          <cell r="P1444">
            <v>500</v>
          </cell>
        </row>
        <row r="1445">
          <cell r="H1445" t="str">
            <v>4S6015</v>
          </cell>
          <cell r="I1445" t="str">
            <v>SSH-VRN</v>
          </cell>
          <cell r="J1445">
            <v>45780</v>
          </cell>
          <cell r="K1445">
            <v>2</v>
          </cell>
          <cell r="L1445">
            <v>2</v>
          </cell>
          <cell r="P1445">
            <v>500</v>
          </cell>
        </row>
        <row r="1446">
          <cell r="H1446" t="str">
            <v>4S6005</v>
          </cell>
          <cell r="I1446" t="str">
            <v>SSH-MXP</v>
          </cell>
          <cell r="J1446">
            <v>45779</v>
          </cell>
          <cell r="K1446">
            <v>1</v>
          </cell>
          <cell r="L1446">
            <v>1</v>
          </cell>
          <cell r="P1446">
            <v>250</v>
          </cell>
        </row>
        <row r="1447">
          <cell r="H1447" t="str">
            <v>4S6005</v>
          </cell>
          <cell r="I1447" t="str">
            <v>SSH-MXP</v>
          </cell>
          <cell r="J1447">
            <v>45779</v>
          </cell>
          <cell r="K1447">
            <v>1</v>
          </cell>
          <cell r="L1447">
            <v>1</v>
          </cell>
          <cell r="P1447">
            <v>250</v>
          </cell>
        </row>
        <row r="1448">
          <cell r="H1448" t="str">
            <v>4S6005</v>
          </cell>
          <cell r="I1448" t="str">
            <v>SSH-MXP</v>
          </cell>
          <cell r="J1448">
            <v>45779</v>
          </cell>
          <cell r="K1448">
            <v>1</v>
          </cell>
          <cell r="L1448">
            <v>1</v>
          </cell>
          <cell r="P1448">
            <v>250</v>
          </cell>
        </row>
        <row r="1449">
          <cell r="H1449" t="str">
            <v>4S6005</v>
          </cell>
          <cell r="I1449" t="str">
            <v>SSH-MXP</v>
          </cell>
          <cell r="J1449">
            <v>45779</v>
          </cell>
          <cell r="K1449">
            <v>1</v>
          </cell>
          <cell r="L1449">
            <v>1</v>
          </cell>
          <cell r="P1449">
            <v>250</v>
          </cell>
        </row>
        <row r="1450">
          <cell r="H1450" t="str">
            <v>4S6005</v>
          </cell>
          <cell r="I1450" t="str">
            <v>SSH-MXP</v>
          </cell>
          <cell r="J1450">
            <v>45779</v>
          </cell>
          <cell r="K1450">
            <v>1</v>
          </cell>
          <cell r="L1450">
            <v>1</v>
          </cell>
          <cell r="P1450">
            <v>250</v>
          </cell>
        </row>
        <row r="1451">
          <cell r="H1451" t="str">
            <v>4S6005</v>
          </cell>
          <cell r="I1451" t="str">
            <v>SSH-MXP</v>
          </cell>
          <cell r="J1451">
            <v>45779</v>
          </cell>
          <cell r="K1451">
            <v>1</v>
          </cell>
          <cell r="L1451">
            <v>1</v>
          </cell>
          <cell r="P1451">
            <v>250</v>
          </cell>
        </row>
        <row r="1452">
          <cell r="H1452" t="str">
            <v>4S6005</v>
          </cell>
          <cell r="I1452" t="str">
            <v>SSH-MXP</v>
          </cell>
          <cell r="J1452">
            <v>45779</v>
          </cell>
          <cell r="K1452">
            <v>1</v>
          </cell>
          <cell r="L1452">
            <v>1</v>
          </cell>
          <cell r="P1452">
            <v>250</v>
          </cell>
        </row>
        <row r="1453">
          <cell r="H1453" t="str">
            <v>4S6005</v>
          </cell>
          <cell r="I1453" t="str">
            <v>SSH-MXP</v>
          </cell>
          <cell r="J1453">
            <v>45779</v>
          </cell>
          <cell r="K1453">
            <v>1</v>
          </cell>
          <cell r="L1453">
            <v>1</v>
          </cell>
          <cell r="P1453">
            <v>250</v>
          </cell>
        </row>
        <row r="1454">
          <cell r="H1454" t="str">
            <v>4S6005</v>
          </cell>
          <cell r="I1454" t="str">
            <v>SSH-MXP</v>
          </cell>
          <cell r="J1454">
            <v>45779</v>
          </cell>
          <cell r="K1454">
            <v>1</v>
          </cell>
          <cell r="L1454">
            <v>1</v>
          </cell>
          <cell r="P1454">
            <v>274.83</v>
          </cell>
        </row>
        <row r="1455">
          <cell r="H1455" t="str">
            <v>4S6005</v>
          </cell>
          <cell r="I1455" t="str">
            <v>SSH-MXP</v>
          </cell>
          <cell r="J1455">
            <v>45779</v>
          </cell>
          <cell r="K1455">
            <v>1</v>
          </cell>
          <cell r="L1455">
            <v>1</v>
          </cell>
          <cell r="P1455">
            <v>227.82999999999998</v>
          </cell>
        </row>
        <row r="1456">
          <cell r="H1456" t="str">
            <v>4S6005</v>
          </cell>
          <cell r="I1456" t="str">
            <v>SSH-MXP</v>
          </cell>
          <cell r="J1456">
            <v>45779</v>
          </cell>
          <cell r="K1456">
            <v>1</v>
          </cell>
          <cell r="L1456">
            <v>1</v>
          </cell>
          <cell r="P1456">
            <v>274.83</v>
          </cell>
        </row>
        <row r="1457">
          <cell r="H1457" t="str">
            <v>4S6003</v>
          </cell>
          <cell r="I1457" t="str">
            <v>SSH-BRI</v>
          </cell>
          <cell r="J1457">
            <v>45850</v>
          </cell>
          <cell r="K1457">
            <v>1</v>
          </cell>
          <cell r="L1457">
            <v>1</v>
          </cell>
          <cell r="P1457">
            <v>169.72</v>
          </cell>
        </row>
        <row r="1458">
          <cell r="H1458" t="str">
            <v>4S6004</v>
          </cell>
          <cell r="I1458" t="str">
            <v>BRI-SSH</v>
          </cell>
          <cell r="J1458">
            <v>45843</v>
          </cell>
          <cell r="K1458">
            <v>1</v>
          </cell>
          <cell r="L1458">
            <v>1</v>
          </cell>
          <cell r="P1458">
            <v>169.26</v>
          </cell>
        </row>
        <row r="1459">
          <cell r="H1459" t="str">
            <v>4S6003</v>
          </cell>
          <cell r="I1459" t="str">
            <v>SSH-BRI</v>
          </cell>
          <cell r="J1459">
            <v>45850</v>
          </cell>
          <cell r="K1459">
            <v>1</v>
          </cell>
          <cell r="L1459">
            <v>1</v>
          </cell>
          <cell r="P1459">
            <v>169.72</v>
          </cell>
        </row>
        <row r="1460">
          <cell r="H1460" t="str">
            <v>4S6004</v>
          </cell>
          <cell r="I1460" t="str">
            <v>BRI-SSH</v>
          </cell>
          <cell r="J1460">
            <v>45843</v>
          </cell>
          <cell r="K1460">
            <v>1</v>
          </cell>
          <cell r="L1460">
            <v>1</v>
          </cell>
          <cell r="P1460">
            <v>169.26</v>
          </cell>
        </row>
        <row r="1461">
          <cell r="H1461" t="str">
            <v>SE5446</v>
          </cell>
          <cell r="I1461" t="str">
            <v>SSH-NAP</v>
          </cell>
          <cell r="J1461">
            <v>45772</v>
          </cell>
          <cell r="K1461">
            <v>0</v>
          </cell>
          <cell r="L1461">
            <v>0</v>
          </cell>
          <cell r="P1461">
            <v>0</v>
          </cell>
        </row>
        <row r="1462">
          <cell r="H1462" t="str">
            <v>SE5446</v>
          </cell>
          <cell r="I1462" t="str">
            <v>SSH-NAP</v>
          </cell>
          <cell r="J1462">
            <v>45772</v>
          </cell>
          <cell r="K1462">
            <v>0</v>
          </cell>
          <cell r="L1462">
            <v>0</v>
          </cell>
          <cell r="P1462">
            <v>0</v>
          </cell>
        </row>
        <row r="1463">
          <cell r="H1463" t="str">
            <v>SE5446</v>
          </cell>
          <cell r="I1463" t="str">
            <v>SSH-NAP</v>
          </cell>
          <cell r="J1463">
            <v>45772</v>
          </cell>
          <cell r="K1463">
            <v>0</v>
          </cell>
          <cell r="L1463">
            <v>0</v>
          </cell>
          <cell r="P1463">
            <v>0</v>
          </cell>
        </row>
        <row r="1464">
          <cell r="H1464" t="str">
            <v>SE5446</v>
          </cell>
          <cell r="I1464" t="str">
            <v>SSH-NAP</v>
          </cell>
          <cell r="J1464">
            <v>45772</v>
          </cell>
          <cell r="K1464">
            <v>0</v>
          </cell>
          <cell r="L1464">
            <v>0</v>
          </cell>
          <cell r="P1464">
            <v>0</v>
          </cell>
        </row>
        <row r="1465">
          <cell r="H1465" t="str">
            <v>SE5447</v>
          </cell>
          <cell r="I1465" t="str">
            <v>NAP-SSH</v>
          </cell>
          <cell r="J1465">
            <v>45772</v>
          </cell>
          <cell r="K1465">
            <v>1</v>
          </cell>
          <cell r="L1465">
            <v>1</v>
          </cell>
          <cell r="P1465">
            <v>224.04</v>
          </cell>
        </row>
        <row r="1466">
          <cell r="H1466" t="str">
            <v>4S6018</v>
          </cell>
          <cell r="I1466" t="str">
            <v>NAP-SSH</v>
          </cell>
          <cell r="J1466">
            <v>45772</v>
          </cell>
          <cell r="K1466">
            <v>1</v>
          </cell>
          <cell r="L1466">
            <v>1</v>
          </cell>
          <cell r="P1466">
            <v>304.04000000000002</v>
          </cell>
        </row>
        <row r="1467">
          <cell r="H1467" t="str">
            <v>4S6017</v>
          </cell>
          <cell r="I1467" t="str">
            <v>SSH-NAP</v>
          </cell>
          <cell r="J1467">
            <v>45779</v>
          </cell>
          <cell r="K1467">
            <v>1</v>
          </cell>
          <cell r="L1467">
            <v>1</v>
          </cell>
          <cell r="P1467">
            <v>298.92</v>
          </cell>
        </row>
        <row r="1468">
          <cell r="H1468" t="str">
            <v>4S6018</v>
          </cell>
          <cell r="I1468" t="str">
            <v>NAP-SSH</v>
          </cell>
          <cell r="J1468">
            <v>45772</v>
          </cell>
          <cell r="K1468">
            <v>1</v>
          </cell>
          <cell r="L1468">
            <v>1</v>
          </cell>
          <cell r="P1468">
            <v>354.04</v>
          </cell>
        </row>
        <row r="1469">
          <cell r="H1469" t="str">
            <v>SE5446</v>
          </cell>
          <cell r="I1469" t="str">
            <v>SSH-NAP</v>
          </cell>
          <cell r="J1469">
            <v>45779</v>
          </cell>
          <cell r="K1469">
            <v>1</v>
          </cell>
          <cell r="L1469">
            <v>1</v>
          </cell>
          <cell r="P1469">
            <v>278.92</v>
          </cell>
        </row>
        <row r="1470">
          <cell r="H1470" t="str">
            <v>4S6018</v>
          </cell>
          <cell r="I1470" t="str">
            <v>NAP-SSH</v>
          </cell>
          <cell r="J1470">
            <v>45772</v>
          </cell>
          <cell r="K1470">
            <v>1</v>
          </cell>
          <cell r="L1470">
            <v>1</v>
          </cell>
          <cell r="P1470">
            <v>354.04</v>
          </cell>
        </row>
        <row r="1471">
          <cell r="H1471" t="str">
            <v>4S6017</v>
          </cell>
          <cell r="I1471" t="str">
            <v>SSH-NAP</v>
          </cell>
          <cell r="J1471">
            <v>45779</v>
          </cell>
          <cell r="K1471">
            <v>1</v>
          </cell>
          <cell r="L1471">
            <v>1</v>
          </cell>
          <cell r="P1471">
            <v>348.92</v>
          </cell>
        </row>
        <row r="1472">
          <cell r="H1472" t="str">
            <v>4S6005</v>
          </cell>
          <cell r="I1472" t="str">
            <v>SSH-MXP</v>
          </cell>
          <cell r="J1472">
            <v>45779</v>
          </cell>
          <cell r="K1472">
            <v>1</v>
          </cell>
          <cell r="L1472">
            <v>1</v>
          </cell>
          <cell r="P1472">
            <v>378.99</v>
          </cell>
        </row>
        <row r="1473">
          <cell r="H1473" t="str">
            <v>4S6005</v>
          </cell>
          <cell r="I1473" t="str">
            <v>SSH-MXP</v>
          </cell>
          <cell r="J1473">
            <v>45779</v>
          </cell>
          <cell r="K1473">
            <v>1</v>
          </cell>
          <cell r="L1473">
            <v>1</v>
          </cell>
          <cell r="P1473">
            <v>303.99</v>
          </cell>
        </row>
        <row r="1474">
          <cell r="H1474" t="str">
            <v>4S6005</v>
          </cell>
          <cell r="I1474" t="str">
            <v>SSH-MXP</v>
          </cell>
          <cell r="J1474">
            <v>45779</v>
          </cell>
          <cell r="K1474">
            <v>1</v>
          </cell>
          <cell r="L1474">
            <v>1</v>
          </cell>
          <cell r="P1474">
            <v>378.99</v>
          </cell>
        </row>
        <row r="1475">
          <cell r="H1475" t="str">
            <v>SE5447</v>
          </cell>
          <cell r="I1475" t="str">
            <v>NAP-SSH</v>
          </cell>
          <cell r="J1475">
            <v>45772</v>
          </cell>
          <cell r="K1475">
            <v>1</v>
          </cell>
          <cell r="L1475">
            <v>1</v>
          </cell>
          <cell r="P1475">
            <v>224.04</v>
          </cell>
        </row>
        <row r="1476">
          <cell r="H1476" t="str">
            <v>4S6018</v>
          </cell>
          <cell r="I1476" t="str">
            <v>NAP-SSH</v>
          </cell>
          <cell r="J1476">
            <v>45772</v>
          </cell>
          <cell r="K1476">
            <v>1</v>
          </cell>
          <cell r="L1476">
            <v>1</v>
          </cell>
          <cell r="P1476">
            <v>274.03999999999996</v>
          </cell>
        </row>
        <row r="1477">
          <cell r="H1477" t="str">
            <v>SE5446</v>
          </cell>
          <cell r="I1477" t="str">
            <v>SSH-NAP</v>
          </cell>
          <cell r="J1477">
            <v>45779</v>
          </cell>
          <cell r="K1477">
            <v>1</v>
          </cell>
          <cell r="L1477">
            <v>1</v>
          </cell>
          <cell r="P1477">
            <v>278.92</v>
          </cell>
        </row>
        <row r="1478">
          <cell r="H1478" t="str">
            <v>4S6018</v>
          </cell>
          <cell r="I1478" t="str">
            <v>NAP-SSH</v>
          </cell>
          <cell r="J1478">
            <v>45772</v>
          </cell>
          <cell r="K1478">
            <v>1</v>
          </cell>
          <cell r="L1478">
            <v>1</v>
          </cell>
          <cell r="P1478">
            <v>274.03999999999996</v>
          </cell>
        </row>
        <row r="1479">
          <cell r="H1479" t="str">
            <v>SE5446</v>
          </cell>
          <cell r="I1479" t="str">
            <v>SSH-NAP</v>
          </cell>
          <cell r="J1479">
            <v>45779</v>
          </cell>
          <cell r="K1479">
            <v>1</v>
          </cell>
          <cell r="L1479">
            <v>1</v>
          </cell>
          <cell r="P1479">
            <v>278.92</v>
          </cell>
        </row>
        <row r="1480">
          <cell r="H1480" t="str">
            <v>4S6003</v>
          </cell>
          <cell r="I1480" t="str">
            <v>SSH-BRI</v>
          </cell>
          <cell r="J1480">
            <v>45885</v>
          </cell>
          <cell r="K1480">
            <v>2</v>
          </cell>
          <cell r="L1480">
            <v>2</v>
          </cell>
          <cell r="P1480">
            <v>480</v>
          </cell>
        </row>
        <row r="1481">
          <cell r="H1481" t="str">
            <v>4S6004</v>
          </cell>
          <cell r="I1481" t="str">
            <v>BRI-SSH</v>
          </cell>
          <cell r="J1481">
            <v>45878</v>
          </cell>
          <cell r="K1481">
            <v>2</v>
          </cell>
          <cell r="L1481">
            <v>2</v>
          </cell>
          <cell r="P1481">
            <v>480</v>
          </cell>
        </row>
        <row r="1482">
          <cell r="H1482" t="str">
            <v>NP8102</v>
          </cell>
          <cell r="I1482" t="str">
            <v>NAP-HRG</v>
          </cell>
          <cell r="J1482">
            <v>45880</v>
          </cell>
          <cell r="K1482">
            <v>2</v>
          </cell>
          <cell r="L1482">
            <v>2</v>
          </cell>
          <cell r="P1482">
            <v>480</v>
          </cell>
        </row>
        <row r="1483">
          <cell r="H1483" t="str">
            <v>NP8101</v>
          </cell>
          <cell r="I1483" t="str">
            <v>HRG-NAP</v>
          </cell>
          <cell r="J1483">
            <v>45894</v>
          </cell>
          <cell r="K1483">
            <v>2</v>
          </cell>
          <cell r="L1483">
            <v>2</v>
          </cell>
          <cell r="P1483">
            <v>480</v>
          </cell>
        </row>
        <row r="1484">
          <cell r="H1484" t="str">
            <v>4S6006</v>
          </cell>
          <cell r="I1484" t="str">
            <v>FCO-SSH</v>
          </cell>
          <cell r="J1484">
            <v>45877</v>
          </cell>
          <cell r="K1484">
            <v>1</v>
          </cell>
          <cell r="L1484">
            <v>1</v>
          </cell>
          <cell r="P1484">
            <v>250</v>
          </cell>
        </row>
        <row r="1485">
          <cell r="H1485" t="str">
            <v>NE1129</v>
          </cell>
          <cell r="I1485" t="str">
            <v>NAP-SSH</v>
          </cell>
          <cell r="J1485">
            <v>45866</v>
          </cell>
          <cell r="K1485">
            <v>10</v>
          </cell>
          <cell r="L1485">
            <v>10</v>
          </cell>
          <cell r="P1485">
            <v>2350</v>
          </cell>
        </row>
        <row r="1486">
          <cell r="H1486" t="str">
            <v>NE1129</v>
          </cell>
          <cell r="I1486" t="str">
            <v>NAP-SSH</v>
          </cell>
          <cell r="J1486">
            <v>45873</v>
          </cell>
          <cell r="K1486">
            <v>10</v>
          </cell>
          <cell r="L1486">
            <v>10</v>
          </cell>
          <cell r="P1486">
            <v>2350</v>
          </cell>
        </row>
        <row r="1487">
          <cell r="H1487" t="str">
            <v>NE1129</v>
          </cell>
          <cell r="I1487" t="str">
            <v>NAP-SSH</v>
          </cell>
          <cell r="J1487">
            <v>45880</v>
          </cell>
          <cell r="K1487">
            <v>10</v>
          </cell>
          <cell r="L1487">
            <v>10</v>
          </cell>
          <cell r="P1487">
            <v>2350</v>
          </cell>
        </row>
        <row r="1488">
          <cell r="H1488" t="str">
            <v>NE1129</v>
          </cell>
          <cell r="I1488" t="str">
            <v>NAP-SSH</v>
          </cell>
          <cell r="J1488">
            <v>45887</v>
          </cell>
          <cell r="K1488">
            <v>10</v>
          </cell>
          <cell r="L1488">
            <v>10</v>
          </cell>
          <cell r="P1488">
            <v>2350</v>
          </cell>
        </row>
        <row r="1489">
          <cell r="H1489" t="str">
            <v>NE1129</v>
          </cell>
          <cell r="I1489" t="str">
            <v>NAP-SSH</v>
          </cell>
          <cell r="J1489">
            <v>45894</v>
          </cell>
          <cell r="K1489">
            <v>10</v>
          </cell>
          <cell r="L1489">
            <v>10</v>
          </cell>
          <cell r="P1489">
            <v>2350</v>
          </cell>
        </row>
        <row r="1490">
          <cell r="H1490" t="str">
            <v>NE1129</v>
          </cell>
          <cell r="I1490" t="str">
            <v>NAP-SSH</v>
          </cell>
          <cell r="J1490">
            <v>45901</v>
          </cell>
          <cell r="K1490">
            <v>10</v>
          </cell>
          <cell r="L1490">
            <v>10</v>
          </cell>
          <cell r="P1490">
            <v>2350</v>
          </cell>
        </row>
        <row r="1491">
          <cell r="H1491" t="str">
            <v>NE1128</v>
          </cell>
          <cell r="I1491" t="str">
            <v>SSH-NAP</v>
          </cell>
          <cell r="J1491">
            <v>45873</v>
          </cell>
          <cell r="K1491">
            <v>10</v>
          </cell>
          <cell r="L1491">
            <v>10</v>
          </cell>
          <cell r="P1491">
            <v>2350</v>
          </cell>
        </row>
        <row r="1492">
          <cell r="H1492" t="str">
            <v>NE1128</v>
          </cell>
          <cell r="I1492" t="str">
            <v>SSH-NAP</v>
          </cell>
          <cell r="J1492">
            <v>45880</v>
          </cell>
          <cell r="K1492">
            <v>10</v>
          </cell>
          <cell r="L1492">
            <v>10</v>
          </cell>
          <cell r="P1492">
            <v>2350</v>
          </cell>
        </row>
        <row r="1493">
          <cell r="H1493" t="str">
            <v>NE1128</v>
          </cell>
          <cell r="I1493" t="str">
            <v>SSH-NAP</v>
          </cell>
          <cell r="J1493">
            <v>45887</v>
          </cell>
          <cell r="K1493">
            <v>10</v>
          </cell>
          <cell r="L1493">
            <v>10</v>
          </cell>
          <cell r="P1493">
            <v>2350</v>
          </cell>
        </row>
        <row r="1494">
          <cell r="H1494" t="str">
            <v>NE1128</v>
          </cell>
          <cell r="I1494" t="str">
            <v>SSH-NAP</v>
          </cell>
          <cell r="J1494">
            <v>45894</v>
          </cell>
          <cell r="K1494">
            <v>10</v>
          </cell>
          <cell r="L1494">
            <v>10</v>
          </cell>
          <cell r="P1494">
            <v>2350</v>
          </cell>
        </row>
        <row r="1495">
          <cell r="H1495" t="str">
            <v>NE1128</v>
          </cell>
          <cell r="I1495" t="str">
            <v>SSH-NAP</v>
          </cell>
          <cell r="J1495">
            <v>45901</v>
          </cell>
          <cell r="K1495">
            <v>10</v>
          </cell>
          <cell r="L1495">
            <v>10</v>
          </cell>
          <cell r="P1495">
            <v>2350</v>
          </cell>
        </row>
        <row r="1496">
          <cell r="H1496" t="str">
            <v>NE1128</v>
          </cell>
          <cell r="I1496" t="str">
            <v>SSH-NAP</v>
          </cell>
          <cell r="J1496">
            <v>45908</v>
          </cell>
          <cell r="K1496">
            <v>10</v>
          </cell>
          <cell r="L1496">
            <v>10</v>
          </cell>
          <cell r="P1496">
            <v>2350</v>
          </cell>
        </row>
        <row r="1497">
          <cell r="H1497" t="str">
            <v>NP8102</v>
          </cell>
          <cell r="I1497" t="str">
            <v>NAP-HRG</v>
          </cell>
          <cell r="J1497">
            <v>45880</v>
          </cell>
          <cell r="K1497">
            <v>1</v>
          </cell>
          <cell r="L1497">
            <v>1</v>
          </cell>
          <cell r="P1497">
            <v>242.11</v>
          </cell>
        </row>
        <row r="1498">
          <cell r="H1498" t="str">
            <v>NP8101</v>
          </cell>
          <cell r="I1498" t="str">
            <v>HRG-NAP</v>
          </cell>
          <cell r="J1498">
            <v>45894</v>
          </cell>
          <cell r="K1498">
            <v>1</v>
          </cell>
          <cell r="L1498">
            <v>1</v>
          </cell>
          <cell r="P1498">
            <v>255.53</v>
          </cell>
        </row>
        <row r="1499">
          <cell r="H1499" t="str">
            <v>NP8102</v>
          </cell>
          <cell r="I1499" t="str">
            <v>NAP-HRG</v>
          </cell>
          <cell r="J1499">
            <v>45880</v>
          </cell>
          <cell r="K1499">
            <v>1</v>
          </cell>
          <cell r="L1499">
            <v>1</v>
          </cell>
          <cell r="P1499">
            <v>242.11</v>
          </cell>
        </row>
        <row r="1500">
          <cell r="H1500" t="str">
            <v>NP8101</v>
          </cell>
          <cell r="I1500" t="str">
            <v>HRG-NAP</v>
          </cell>
          <cell r="J1500">
            <v>45894</v>
          </cell>
          <cell r="K1500">
            <v>1</v>
          </cell>
          <cell r="L1500">
            <v>1</v>
          </cell>
          <cell r="P1500">
            <v>255.53</v>
          </cell>
        </row>
        <row r="1501">
          <cell r="H1501" t="str">
            <v>NP8102</v>
          </cell>
          <cell r="I1501" t="str">
            <v>NAP-HRG</v>
          </cell>
          <cell r="J1501">
            <v>45880</v>
          </cell>
          <cell r="K1501">
            <v>1</v>
          </cell>
          <cell r="L1501">
            <v>1</v>
          </cell>
          <cell r="P1501">
            <v>308.36</v>
          </cell>
        </row>
        <row r="1502">
          <cell r="H1502" t="str">
            <v>NP8101</v>
          </cell>
          <cell r="I1502" t="str">
            <v>HRG-NAP</v>
          </cell>
          <cell r="J1502">
            <v>45894</v>
          </cell>
          <cell r="K1502">
            <v>1</v>
          </cell>
          <cell r="L1502">
            <v>1</v>
          </cell>
          <cell r="P1502">
            <v>315.52999999999997</v>
          </cell>
        </row>
        <row r="1503">
          <cell r="H1503" t="str">
            <v>NP8102</v>
          </cell>
          <cell r="I1503" t="str">
            <v>NAP-HRG</v>
          </cell>
          <cell r="J1503">
            <v>45880</v>
          </cell>
          <cell r="K1503">
            <v>1</v>
          </cell>
          <cell r="L1503">
            <v>1</v>
          </cell>
          <cell r="P1503">
            <v>308.36</v>
          </cell>
        </row>
        <row r="1504">
          <cell r="H1504" t="str">
            <v>NP8101</v>
          </cell>
          <cell r="I1504" t="str">
            <v>HRG-NAP</v>
          </cell>
          <cell r="J1504">
            <v>45894</v>
          </cell>
          <cell r="K1504">
            <v>1</v>
          </cell>
          <cell r="L1504">
            <v>1</v>
          </cell>
          <cell r="P1504">
            <v>315.52999999999997</v>
          </cell>
        </row>
        <row r="1505">
          <cell r="H1505" t="str">
            <v>SE5446</v>
          </cell>
          <cell r="I1505" t="str">
            <v>SSH-NAP</v>
          </cell>
          <cell r="J1505">
            <v>45779</v>
          </cell>
          <cell r="K1505">
            <v>1</v>
          </cell>
          <cell r="L1505">
            <v>1</v>
          </cell>
          <cell r="P1505">
            <v>278.92</v>
          </cell>
        </row>
        <row r="1506">
          <cell r="H1506" t="str">
            <v>SE5446</v>
          </cell>
          <cell r="I1506" t="str">
            <v>SSH-NAP</v>
          </cell>
          <cell r="J1506">
            <v>45779</v>
          </cell>
          <cell r="K1506">
            <v>1</v>
          </cell>
          <cell r="L1506">
            <v>1</v>
          </cell>
          <cell r="P1506">
            <v>278.92</v>
          </cell>
        </row>
        <row r="1507">
          <cell r="H1507" t="str">
            <v>4S6006</v>
          </cell>
          <cell r="I1507" t="str">
            <v>FCO-SSH</v>
          </cell>
          <cell r="J1507">
            <v>45870</v>
          </cell>
          <cell r="K1507">
            <v>10</v>
          </cell>
          <cell r="L1507">
            <v>10</v>
          </cell>
          <cell r="P1507">
            <v>2450</v>
          </cell>
        </row>
        <row r="1508">
          <cell r="H1508" t="str">
            <v>4S6006</v>
          </cell>
          <cell r="I1508" t="str">
            <v>FCO-SSH</v>
          </cell>
          <cell r="J1508">
            <v>45877</v>
          </cell>
          <cell r="K1508">
            <v>10</v>
          </cell>
          <cell r="L1508">
            <v>10</v>
          </cell>
          <cell r="P1508">
            <v>2450</v>
          </cell>
        </row>
        <row r="1509">
          <cell r="H1509" t="str">
            <v>4S6006</v>
          </cell>
          <cell r="I1509" t="str">
            <v>FCO-SSH</v>
          </cell>
          <cell r="J1509">
            <v>45884</v>
          </cell>
          <cell r="K1509">
            <v>10</v>
          </cell>
          <cell r="L1509">
            <v>10</v>
          </cell>
          <cell r="P1509">
            <v>2450</v>
          </cell>
        </row>
        <row r="1510">
          <cell r="H1510" t="str">
            <v>4S6006</v>
          </cell>
          <cell r="I1510" t="str">
            <v>FCO-SSH</v>
          </cell>
          <cell r="J1510">
            <v>45891</v>
          </cell>
          <cell r="K1510">
            <v>10</v>
          </cell>
          <cell r="L1510">
            <v>10</v>
          </cell>
          <cell r="P1510">
            <v>2450</v>
          </cell>
        </row>
        <row r="1511">
          <cell r="H1511" t="str">
            <v>4S6005</v>
          </cell>
          <cell r="I1511" t="str">
            <v>SSH-FCO</v>
          </cell>
          <cell r="J1511">
            <v>45877</v>
          </cell>
          <cell r="K1511">
            <v>10</v>
          </cell>
          <cell r="L1511">
            <v>10</v>
          </cell>
          <cell r="P1511">
            <v>2450</v>
          </cell>
        </row>
        <row r="1512">
          <cell r="H1512" t="str">
            <v>4S6005</v>
          </cell>
          <cell r="I1512" t="str">
            <v>SSH-FCO</v>
          </cell>
          <cell r="J1512">
            <v>45884</v>
          </cell>
          <cell r="K1512">
            <v>10</v>
          </cell>
          <cell r="L1512">
            <v>10</v>
          </cell>
          <cell r="P1512">
            <v>2450</v>
          </cell>
        </row>
        <row r="1513">
          <cell r="H1513" t="str">
            <v>4S6005</v>
          </cell>
          <cell r="I1513" t="str">
            <v>SSH-FCO</v>
          </cell>
          <cell r="J1513">
            <v>45891</v>
          </cell>
          <cell r="K1513">
            <v>10</v>
          </cell>
          <cell r="L1513">
            <v>10</v>
          </cell>
          <cell r="P1513">
            <v>2450</v>
          </cell>
        </row>
        <row r="1514">
          <cell r="H1514" t="str">
            <v>4S6005</v>
          </cell>
          <cell r="I1514" t="str">
            <v>SSH-FCO</v>
          </cell>
          <cell r="J1514">
            <v>45898</v>
          </cell>
          <cell r="K1514">
            <v>10</v>
          </cell>
          <cell r="L1514">
            <v>10</v>
          </cell>
          <cell r="P1514">
            <v>2450</v>
          </cell>
        </row>
        <row r="1515">
          <cell r="H1515" t="str">
            <v>4S6006</v>
          </cell>
          <cell r="I1515" t="str">
            <v>FCO-SSH</v>
          </cell>
          <cell r="J1515">
            <v>45870</v>
          </cell>
          <cell r="K1515">
            <v>0</v>
          </cell>
          <cell r="L1515">
            <v>0</v>
          </cell>
          <cell r="P1515">
            <v>0</v>
          </cell>
        </row>
        <row r="1516">
          <cell r="H1516" t="str">
            <v>4S6006</v>
          </cell>
          <cell r="I1516" t="str">
            <v>FCO-SSH</v>
          </cell>
          <cell r="J1516">
            <v>45877</v>
          </cell>
          <cell r="K1516">
            <v>0</v>
          </cell>
          <cell r="L1516">
            <v>0</v>
          </cell>
          <cell r="P1516">
            <v>0</v>
          </cell>
        </row>
        <row r="1517">
          <cell r="H1517" t="str">
            <v>4S6006</v>
          </cell>
          <cell r="I1517" t="str">
            <v>FCO-SSH</v>
          </cell>
          <cell r="J1517">
            <v>45884</v>
          </cell>
          <cell r="K1517">
            <v>0</v>
          </cell>
          <cell r="L1517">
            <v>0</v>
          </cell>
          <cell r="P1517">
            <v>0</v>
          </cell>
        </row>
        <row r="1518">
          <cell r="H1518" t="str">
            <v>4S6006</v>
          </cell>
          <cell r="I1518" t="str">
            <v>FCO-SSH</v>
          </cell>
          <cell r="J1518">
            <v>45891</v>
          </cell>
          <cell r="K1518">
            <v>0</v>
          </cell>
          <cell r="L1518">
            <v>0</v>
          </cell>
          <cell r="P1518">
            <v>0</v>
          </cell>
        </row>
        <row r="1519">
          <cell r="H1519" t="str">
            <v>4S6005</v>
          </cell>
          <cell r="I1519" t="str">
            <v>SSH-FCO</v>
          </cell>
          <cell r="J1519">
            <v>45877</v>
          </cell>
          <cell r="K1519">
            <v>0</v>
          </cell>
          <cell r="L1519">
            <v>0</v>
          </cell>
          <cell r="P1519">
            <v>0</v>
          </cell>
        </row>
        <row r="1520">
          <cell r="H1520" t="str">
            <v>4S6005</v>
          </cell>
          <cell r="I1520" t="str">
            <v>SSH-FCO</v>
          </cell>
          <cell r="J1520">
            <v>45884</v>
          </cell>
          <cell r="K1520">
            <v>0</v>
          </cell>
          <cell r="L1520">
            <v>0</v>
          </cell>
          <cell r="P1520">
            <v>0</v>
          </cell>
        </row>
        <row r="1521">
          <cell r="H1521" t="str">
            <v>4S6005</v>
          </cell>
          <cell r="I1521" t="str">
            <v>SSH-FCO</v>
          </cell>
          <cell r="J1521">
            <v>45891</v>
          </cell>
          <cell r="K1521">
            <v>0</v>
          </cell>
          <cell r="L1521">
            <v>0</v>
          </cell>
          <cell r="P1521">
            <v>0</v>
          </cell>
        </row>
        <row r="1522">
          <cell r="H1522" t="str">
            <v>4S6005</v>
          </cell>
          <cell r="I1522" t="str">
            <v>SSH-FCO</v>
          </cell>
          <cell r="J1522">
            <v>45898</v>
          </cell>
          <cell r="K1522">
            <v>0</v>
          </cell>
          <cell r="L1522">
            <v>0</v>
          </cell>
          <cell r="P1522">
            <v>0</v>
          </cell>
        </row>
        <row r="1523">
          <cell r="H1523" t="str">
            <v>4S6006</v>
          </cell>
          <cell r="I1523" t="str">
            <v>FCO-SSH</v>
          </cell>
          <cell r="J1523">
            <v>45877</v>
          </cell>
          <cell r="K1523">
            <v>2</v>
          </cell>
          <cell r="L1523">
            <v>2</v>
          </cell>
          <cell r="P1523">
            <v>500</v>
          </cell>
        </row>
        <row r="1524">
          <cell r="H1524" t="str">
            <v>4S6005</v>
          </cell>
          <cell r="I1524" t="str">
            <v>SSH-FCO</v>
          </cell>
          <cell r="J1524">
            <v>45905</v>
          </cell>
          <cell r="K1524">
            <v>2</v>
          </cell>
          <cell r="L1524">
            <v>2</v>
          </cell>
          <cell r="P1524">
            <v>500</v>
          </cell>
        </row>
        <row r="1525">
          <cell r="H1525" t="str">
            <v>4S6004</v>
          </cell>
          <cell r="I1525" t="str">
            <v>BRI-SSH</v>
          </cell>
          <cell r="J1525">
            <v>45871</v>
          </cell>
          <cell r="K1525">
            <v>0</v>
          </cell>
          <cell r="L1525">
            <v>0</v>
          </cell>
          <cell r="P1525">
            <v>0</v>
          </cell>
        </row>
        <row r="1526">
          <cell r="H1526" t="str">
            <v>4S6004</v>
          </cell>
          <cell r="I1526" t="str">
            <v>BRI-SSH</v>
          </cell>
          <cell r="J1526">
            <v>45878</v>
          </cell>
          <cell r="K1526">
            <v>0</v>
          </cell>
          <cell r="L1526">
            <v>0</v>
          </cell>
          <cell r="P1526">
            <v>0</v>
          </cell>
        </row>
        <row r="1527">
          <cell r="H1527" t="str">
            <v>4S6004</v>
          </cell>
          <cell r="I1527" t="str">
            <v>BRI-SSH</v>
          </cell>
          <cell r="J1527">
            <v>45885</v>
          </cell>
          <cell r="K1527">
            <v>0</v>
          </cell>
          <cell r="L1527">
            <v>0</v>
          </cell>
          <cell r="P1527">
            <v>0</v>
          </cell>
        </row>
        <row r="1528">
          <cell r="H1528" t="str">
            <v>4S6004</v>
          </cell>
          <cell r="I1528" t="str">
            <v>BRI-SSH</v>
          </cell>
          <cell r="J1528">
            <v>45892</v>
          </cell>
          <cell r="K1528">
            <v>0</v>
          </cell>
          <cell r="L1528">
            <v>0</v>
          </cell>
          <cell r="P1528">
            <v>0</v>
          </cell>
        </row>
        <row r="1529">
          <cell r="H1529" t="str">
            <v>4S6004</v>
          </cell>
          <cell r="I1529" t="str">
            <v>BRI-SSH</v>
          </cell>
          <cell r="J1529">
            <v>45899</v>
          </cell>
          <cell r="K1529">
            <v>0</v>
          </cell>
          <cell r="L1529">
            <v>0</v>
          </cell>
          <cell r="P1529">
            <v>0</v>
          </cell>
        </row>
        <row r="1530">
          <cell r="H1530" t="str">
            <v>4S6003</v>
          </cell>
          <cell r="I1530" t="str">
            <v>SSH-BRI</v>
          </cell>
          <cell r="J1530">
            <v>45878</v>
          </cell>
          <cell r="K1530">
            <v>0</v>
          </cell>
          <cell r="L1530">
            <v>0</v>
          </cell>
          <cell r="P1530">
            <v>0</v>
          </cell>
        </row>
        <row r="1531">
          <cell r="H1531" t="str">
            <v>4S6003</v>
          </cell>
          <cell r="I1531" t="str">
            <v>SSH-BRI</v>
          </cell>
          <cell r="J1531">
            <v>45885</v>
          </cell>
          <cell r="K1531">
            <v>0</v>
          </cell>
          <cell r="L1531">
            <v>0</v>
          </cell>
          <cell r="P1531">
            <v>0</v>
          </cell>
        </row>
        <row r="1532">
          <cell r="H1532" t="str">
            <v>4S6003</v>
          </cell>
          <cell r="I1532" t="str">
            <v>SSH-BRI</v>
          </cell>
          <cell r="J1532">
            <v>45892</v>
          </cell>
          <cell r="K1532">
            <v>0</v>
          </cell>
          <cell r="L1532">
            <v>0</v>
          </cell>
          <cell r="P1532">
            <v>0</v>
          </cell>
        </row>
        <row r="1533">
          <cell r="H1533" t="str">
            <v>4S6003</v>
          </cell>
          <cell r="I1533" t="str">
            <v>SSH-BRI</v>
          </cell>
          <cell r="J1533">
            <v>45899</v>
          </cell>
          <cell r="K1533">
            <v>0</v>
          </cell>
          <cell r="L1533">
            <v>0</v>
          </cell>
          <cell r="P1533">
            <v>0</v>
          </cell>
        </row>
        <row r="1534">
          <cell r="H1534" t="str">
            <v>4S6003</v>
          </cell>
          <cell r="I1534" t="str">
            <v>SSH-BRI</v>
          </cell>
          <cell r="J1534">
            <v>45906</v>
          </cell>
          <cell r="K1534">
            <v>0</v>
          </cell>
          <cell r="L1534">
            <v>0</v>
          </cell>
          <cell r="P1534">
            <v>0</v>
          </cell>
        </row>
        <row r="1535">
          <cell r="H1535" t="str">
            <v>4S6006</v>
          </cell>
          <cell r="I1535" t="str">
            <v>MXP-SSH</v>
          </cell>
          <cell r="J1535">
            <v>45772</v>
          </cell>
          <cell r="K1535">
            <v>1</v>
          </cell>
          <cell r="L1535">
            <v>1</v>
          </cell>
          <cell r="P1535">
            <v>279.74</v>
          </cell>
        </row>
        <row r="1536">
          <cell r="H1536" t="str">
            <v>4S6006</v>
          </cell>
          <cell r="I1536" t="str">
            <v>MXP-SSH</v>
          </cell>
          <cell r="J1536">
            <v>45772</v>
          </cell>
          <cell r="K1536">
            <v>1</v>
          </cell>
          <cell r="L1536">
            <v>1</v>
          </cell>
          <cell r="P1536">
            <v>279.74</v>
          </cell>
        </row>
        <row r="1537">
          <cell r="H1537" t="str">
            <v>4S6006</v>
          </cell>
          <cell r="I1537" t="str">
            <v>MXP-SSH</v>
          </cell>
          <cell r="J1537">
            <v>45772</v>
          </cell>
          <cell r="K1537">
            <v>1</v>
          </cell>
          <cell r="L1537">
            <v>1</v>
          </cell>
          <cell r="P1537">
            <v>221.17000000000002</v>
          </cell>
        </row>
        <row r="1538">
          <cell r="H1538" t="str">
            <v>4S6004</v>
          </cell>
          <cell r="I1538" t="str">
            <v>BRI-SSH</v>
          </cell>
          <cell r="J1538">
            <v>45864</v>
          </cell>
          <cell r="K1538">
            <v>0</v>
          </cell>
          <cell r="L1538">
            <v>0</v>
          </cell>
          <cell r="P1538">
            <v>0</v>
          </cell>
        </row>
        <row r="1539">
          <cell r="H1539" t="str">
            <v>4S6003</v>
          </cell>
          <cell r="I1539" t="str">
            <v>SSH-BRI</v>
          </cell>
          <cell r="J1539">
            <v>45871</v>
          </cell>
          <cell r="K1539">
            <v>0</v>
          </cell>
          <cell r="L1539">
            <v>0</v>
          </cell>
          <cell r="P1539">
            <v>0</v>
          </cell>
        </row>
        <row r="1540">
          <cell r="H1540" t="str">
            <v>UJ6002</v>
          </cell>
          <cell r="I1540" t="str">
            <v>VRN-SSH</v>
          </cell>
          <cell r="J1540">
            <v>45871</v>
          </cell>
          <cell r="K1540">
            <v>4</v>
          </cell>
          <cell r="L1540">
            <v>4</v>
          </cell>
          <cell r="P1540">
            <v>1120</v>
          </cell>
        </row>
        <row r="1541">
          <cell r="H1541" t="str">
            <v>4S6006</v>
          </cell>
          <cell r="I1541" t="str">
            <v>FCO-SSH</v>
          </cell>
          <cell r="J1541">
            <v>45884</v>
          </cell>
          <cell r="K1541">
            <v>2</v>
          </cell>
          <cell r="L1541">
            <v>2</v>
          </cell>
          <cell r="P1541">
            <v>500</v>
          </cell>
        </row>
        <row r="1542">
          <cell r="H1542" t="str">
            <v>4S6005</v>
          </cell>
          <cell r="I1542" t="str">
            <v>SSH-FCO</v>
          </cell>
          <cell r="J1542">
            <v>45891</v>
          </cell>
          <cell r="K1542">
            <v>2</v>
          </cell>
          <cell r="L1542">
            <v>2</v>
          </cell>
          <cell r="P1542">
            <v>500</v>
          </cell>
        </row>
        <row r="1543">
          <cell r="H1543" t="str">
            <v>4S6005</v>
          </cell>
          <cell r="I1543" t="str">
            <v>SSH-FCO</v>
          </cell>
          <cell r="J1543">
            <v>45891</v>
          </cell>
          <cell r="K1543">
            <v>2</v>
          </cell>
          <cell r="L1543">
            <v>2</v>
          </cell>
          <cell r="P1543">
            <v>500</v>
          </cell>
        </row>
        <row r="1544">
          <cell r="H1544" t="str">
            <v>NP8102</v>
          </cell>
          <cell r="I1544" t="str">
            <v>NAP-HRG</v>
          </cell>
          <cell r="J1544">
            <v>45880</v>
          </cell>
          <cell r="K1544">
            <v>2</v>
          </cell>
          <cell r="L1544">
            <v>2</v>
          </cell>
          <cell r="P1544">
            <v>480</v>
          </cell>
        </row>
        <row r="1545">
          <cell r="H1545" t="str">
            <v>NP8101</v>
          </cell>
          <cell r="I1545" t="str">
            <v>HRG-NAP</v>
          </cell>
          <cell r="J1545">
            <v>45887</v>
          </cell>
          <cell r="K1545">
            <v>2</v>
          </cell>
          <cell r="L1545">
            <v>2</v>
          </cell>
          <cell r="P1545">
            <v>480</v>
          </cell>
        </row>
        <row r="1546">
          <cell r="H1546" t="str">
            <v>4S6003</v>
          </cell>
          <cell r="I1546" t="str">
            <v>SSH-BRI</v>
          </cell>
          <cell r="J1546">
            <v>45892</v>
          </cell>
          <cell r="K1546">
            <v>1</v>
          </cell>
          <cell r="L1546">
            <v>1</v>
          </cell>
          <cell r="P1546">
            <v>324.02999999999997</v>
          </cell>
        </row>
        <row r="1547">
          <cell r="H1547" t="str">
            <v>4S6004</v>
          </cell>
          <cell r="I1547" t="str">
            <v>BRI-SSH</v>
          </cell>
          <cell r="J1547">
            <v>45878</v>
          </cell>
          <cell r="K1547">
            <v>1</v>
          </cell>
          <cell r="L1547">
            <v>1</v>
          </cell>
          <cell r="P1547">
            <v>254.42000000000002</v>
          </cell>
        </row>
        <row r="1548">
          <cell r="H1548" t="str">
            <v>UJ6001</v>
          </cell>
          <cell r="I1548" t="str">
            <v>SSH-VRN</v>
          </cell>
          <cell r="J1548">
            <v>45892</v>
          </cell>
          <cell r="K1548">
            <v>1</v>
          </cell>
          <cell r="L1548">
            <v>1</v>
          </cell>
          <cell r="P1548">
            <v>332.43</v>
          </cell>
        </row>
        <row r="1549">
          <cell r="H1549" t="str">
            <v>UJ6002</v>
          </cell>
          <cell r="I1549" t="str">
            <v>VRN-SSH</v>
          </cell>
          <cell r="J1549">
            <v>45878</v>
          </cell>
          <cell r="K1549">
            <v>1</v>
          </cell>
          <cell r="L1549">
            <v>1</v>
          </cell>
          <cell r="P1549">
            <v>318.04000000000002</v>
          </cell>
        </row>
        <row r="1550">
          <cell r="H1550" t="str">
            <v>UJ6001</v>
          </cell>
          <cell r="I1550" t="str">
            <v>SSH-VRN</v>
          </cell>
          <cell r="J1550">
            <v>45892</v>
          </cell>
          <cell r="K1550">
            <v>1</v>
          </cell>
          <cell r="L1550">
            <v>1</v>
          </cell>
          <cell r="P1550">
            <v>332.43</v>
          </cell>
        </row>
        <row r="1551">
          <cell r="H1551" t="str">
            <v>UJ6002</v>
          </cell>
          <cell r="I1551" t="str">
            <v>VRN-SSH</v>
          </cell>
          <cell r="J1551">
            <v>45878</v>
          </cell>
          <cell r="K1551">
            <v>1</v>
          </cell>
          <cell r="L1551">
            <v>1</v>
          </cell>
          <cell r="P1551">
            <v>318.04000000000002</v>
          </cell>
        </row>
        <row r="1552">
          <cell r="H1552" t="str">
            <v>4S6003</v>
          </cell>
          <cell r="I1552" t="str">
            <v>SSH-BRI</v>
          </cell>
          <cell r="J1552">
            <v>45892</v>
          </cell>
          <cell r="K1552">
            <v>1</v>
          </cell>
          <cell r="L1552">
            <v>1</v>
          </cell>
          <cell r="P1552">
            <v>324.02999999999997</v>
          </cell>
        </row>
        <row r="1553">
          <cell r="H1553" t="str">
            <v>4S6004</v>
          </cell>
          <cell r="I1553" t="str">
            <v>BRI-SSH</v>
          </cell>
          <cell r="J1553">
            <v>45878</v>
          </cell>
          <cell r="K1553">
            <v>1</v>
          </cell>
          <cell r="L1553">
            <v>1</v>
          </cell>
          <cell r="P1553">
            <v>254.42000000000002</v>
          </cell>
        </row>
        <row r="1554">
          <cell r="H1554" t="str">
            <v>4S6003</v>
          </cell>
          <cell r="I1554" t="str">
            <v>SSH-BRI</v>
          </cell>
          <cell r="J1554">
            <v>45766</v>
          </cell>
          <cell r="K1554">
            <v>1</v>
          </cell>
          <cell r="L1554">
            <v>1</v>
          </cell>
          <cell r="P1554">
            <v>179.72</v>
          </cell>
        </row>
        <row r="1555">
          <cell r="H1555" t="str">
            <v>4S6016</v>
          </cell>
          <cell r="I1555" t="str">
            <v>BRI-SSH</v>
          </cell>
          <cell r="J1555">
            <v>45759</v>
          </cell>
          <cell r="K1555">
            <v>1</v>
          </cell>
          <cell r="L1555">
            <v>1</v>
          </cell>
          <cell r="P1555">
            <v>184.26</v>
          </cell>
        </row>
        <row r="1556">
          <cell r="H1556" t="str">
            <v>4S6003</v>
          </cell>
          <cell r="I1556" t="str">
            <v>SSH-BRI</v>
          </cell>
          <cell r="J1556">
            <v>45766</v>
          </cell>
          <cell r="K1556">
            <v>1</v>
          </cell>
          <cell r="L1556">
            <v>1</v>
          </cell>
          <cell r="P1556">
            <v>144.22</v>
          </cell>
        </row>
        <row r="1557">
          <cell r="H1557" t="str">
            <v>4S6016</v>
          </cell>
          <cell r="I1557" t="str">
            <v>BRI-SSH</v>
          </cell>
          <cell r="J1557">
            <v>45759</v>
          </cell>
          <cell r="K1557">
            <v>1</v>
          </cell>
          <cell r="L1557">
            <v>1</v>
          </cell>
          <cell r="P1557">
            <v>139.20999999999998</v>
          </cell>
        </row>
        <row r="1558">
          <cell r="H1558" t="str">
            <v>4S6003</v>
          </cell>
          <cell r="I1558" t="str">
            <v>SSH-BRI</v>
          </cell>
          <cell r="J1558">
            <v>45766</v>
          </cell>
          <cell r="K1558">
            <v>1</v>
          </cell>
          <cell r="L1558">
            <v>1</v>
          </cell>
          <cell r="P1558">
            <v>144.22</v>
          </cell>
        </row>
        <row r="1559">
          <cell r="H1559" t="str">
            <v>4S6016</v>
          </cell>
          <cell r="I1559" t="str">
            <v>BRI-SSH</v>
          </cell>
          <cell r="J1559">
            <v>45759</v>
          </cell>
          <cell r="K1559">
            <v>1</v>
          </cell>
          <cell r="L1559">
            <v>1</v>
          </cell>
          <cell r="P1559">
            <v>139.20999999999998</v>
          </cell>
        </row>
        <row r="1560">
          <cell r="H1560" t="str">
            <v>4S6003</v>
          </cell>
          <cell r="I1560" t="str">
            <v>SSH-BRI</v>
          </cell>
          <cell r="J1560">
            <v>45766</v>
          </cell>
          <cell r="K1560">
            <v>1</v>
          </cell>
          <cell r="L1560">
            <v>1</v>
          </cell>
          <cell r="P1560">
            <v>179.72</v>
          </cell>
        </row>
        <row r="1561">
          <cell r="H1561" t="str">
            <v>4S6016</v>
          </cell>
          <cell r="I1561" t="str">
            <v>BRI-SSH</v>
          </cell>
          <cell r="J1561">
            <v>45759</v>
          </cell>
          <cell r="K1561">
            <v>1</v>
          </cell>
          <cell r="L1561">
            <v>1</v>
          </cell>
          <cell r="P1561">
            <v>184.26</v>
          </cell>
        </row>
        <row r="1562">
          <cell r="H1562" t="str">
            <v>4S6003</v>
          </cell>
          <cell r="I1562" t="str">
            <v>SSH-BRI</v>
          </cell>
          <cell r="J1562">
            <v>45766</v>
          </cell>
          <cell r="K1562">
            <v>1</v>
          </cell>
          <cell r="L1562">
            <v>1</v>
          </cell>
          <cell r="P1562">
            <v>144.22</v>
          </cell>
        </row>
        <row r="1563">
          <cell r="H1563" t="str">
            <v>4S6016</v>
          </cell>
          <cell r="I1563" t="str">
            <v>BRI-SSH</v>
          </cell>
          <cell r="J1563">
            <v>45759</v>
          </cell>
          <cell r="K1563">
            <v>1</v>
          </cell>
          <cell r="L1563">
            <v>1</v>
          </cell>
          <cell r="P1563">
            <v>139.20999999999998</v>
          </cell>
        </row>
        <row r="1564">
          <cell r="H1564" t="str">
            <v>UJ6006</v>
          </cell>
          <cell r="I1564" t="str">
            <v>MXP-RMF</v>
          </cell>
          <cell r="J1564">
            <v>45868</v>
          </cell>
          <cell r="K1564">
            <v>40</v>
          </cell>
          <cell r="L1564">
            <v>40</v>
          </cell>
          <cell r="P1564">
            <v>11000</v>
          </cell>
        </row>
        <row r="1565">
          <cell r="H1565" t="str">
            <v>UJ6006</v>
          </cell>
          <cell r="I1565" t="str">
            <v>MXP-RMF</v>
          </cell>
          <cell r="J1565">
            <v>45875</v>
          </cell>
          <cell r="K1565">
            <v>40</v>
          </cell>
          <cell r="L1565">
            <v>40</v>
          </cell>
          <cell r="P1565">
            <v>11000</v>
          </cell>
        </row>
        <row r="1566">
          <cell r="H1566" t="str">
            <v>UJ6006</v>
          </cell>
          <cell r="I1566" t="str">
            <v>MXP-RMF</v>
          </cell>
          <cell r="J1566">
            <v>45882</v>
          </cell>
          <cell r="K1566">
            <v>40</v>
          </cell>
          <cell r="L1566">
            <v>40</v>
          </cell>
          <cell r="P1566">
            <v>11000</v>
          </cell>
        </row>
        <row r="1567">
          <cell r="H1567" t="str">
            <v>UJ6006</v>
          </cell>
          <cell r="I1567" t="str">
            <v>MXP-RMF</v>
          </cell>
          <cell r="J1567">
            <v>45889</v>
          </cell>
          <cell r="K1567">
            <v>40</v>
          </cell>
          <cell r="L1567">
            <v>40</v>
          </cell>
          <cell r="P1567">
            <v>11000</v>
          </cell>
        </row>
        <row r="1568">
          <cell r="H1568" t="str">
            <v>UJ6006</v>
          </cell>
          <cell r="I1568" t="str">
            <v>MXP-RMF</v>
          </cell>
          <cell r="J1568">
            <v>45896</v>
          </cell>
          <cell r="K1568">
            <v>40</v>
          </cell>
          <cell r="L1568">
            <v>40</v>
          </cell>
          <cell r="P1568">
            <v>11000</v>
          </cell>
        </row>
        <row r="1569">
          <cell r="H1569" t="str">
            <v>UJ6005</v>
          </cell>
          <cell r="I1569" t="str">
            <v>RMF-MXP</v>
          </cell>
          <cell r="J1569">
            <v>45875</v>
          </cell>
          <cell r="K1569">
            <v>40</v>
          </cell>
          <cell r="L1569">
            <v>40</v>
          </cell>
          <cell r="P1569">
            <v>11000</v>
          </cell>
        </row>
        <row r="1570">
          <cell r="H1570" t="str">
            <v>UJ6005</v>
          </cell>
          <cell r="I1570" t="str">
            <v>RMF-MXP</v>
          </cell>
          <cell r="J1570">
            <v>45882</v>
          </cell>
          <cell r="K1570">
            <v>40</v>
          </cell>
          <cell r="L1570">
            <v>40</v>
          </cell>
          <cell r="P1570">
            <v>11000</v>
          </cell>
        </row>
        <row r="1571">
          <cell r="H1571" t="str">
            <v>UJ6005</v>
          </cell>
          <cell r="I1571" t="str">
            <v>RMF-MXP</v>
          </cell>
          <cell r="J1571">
            <v>45889</v>
          </cell>
          <cell r="K1571">
            <v>40</v>
          </cell>
          <cell r="L1571">
            <v>40</v>
          </cell>
          <cell r="P1571">
            <v>11000</v>
          </cell>
        </row>
        <row r="1572">
          <cell r="H1572" t="str">
            <v>UJ6005</v>
          </cell>
          <cell r="I1572" t="str">
            <v>RMF-MXP</v>
          </cell>
          <cell r="J1572">
            <v>45896</v>
          </cell>
          <cell r="K1572">
            <v>40</v>
          </cell>
          <cell r="L1572">
            <v>40</v>
          </cell>
          <cell r="P1572">
            <v>11000</v>
          </cell>
        </row>
        <row r="1573">
          <cell r="H1573" t="str">
            <v>UJ6005</v>
          </cell>
          <cell r="I1573" t="str">
            <v>RMF-MXP</v>
          </cell>
          <cell r="J1573">
            <v>45903</v>
          </cell>
          <cell r="K1573">
            <v>40</v>
          </cell>
          <cell r="L1573">
            <v>40</v>
          </cell>
          <cell r="P1573">
            <v>11000</v>
          </cell>
        </row>
        <row r="1574">
          <cell r="H1574" t="str">
            <v>4S6004</v>
          </cell>
          <cell r="I1574" t="str">
            <v>BRI-SSH</v>
          </cell>
          <cell r="J1574">
            <v>45920</v>
          </cell>
          <cell r="K1574">
            <v>0</v>
          </cell>
          <cell r="L1574">
            <v>0</v>
          </cell>
          <cell r="P1574">
            <v>0</v>
          </cell>
        </row>
        <row r="1575">
          <cell r="H1575" t="str">
            <v>4S6004</v>
          </cell>
          <cell r="I1575" t="str">
            <v>BRI-SSH</v>
          </cell>
          <cell r="J1575">
            <v>45927</v>
          </cell>
          <cell r="K1575">
            <v>0</v>
          </cell>
          <cell r="L1575">
            <v>0</v>
          </cell>
          <cell r="P1575">
            <v>0</v>
          </cell>
        </row>
        <row r="1576">
          <cell r="H1576" t="str">
            <v>4S6004</v>
          </cell>
          <cell r="I1576" t="str">
            <v>BRI-SSH</v>
          </cell>
          <cell r="J1576">
            <v>45934</v>
          </cell>
          <cell r="K1576">
            <v>0</v>
          </cell>
          <cell r="L1576">
            <v>0</v>
          </cell>
          <cell r="P1576">
            <v>0</v>
          </cell>
        </row>
        <row r="1577">
          <cell r="H1577" t="str">
            <v>4S6004</v>
          </cell>
          <cell r="I1577" t="str">
            <v>BRI-SSH</v>
          </cell>
          <cell r="J1577">
            <v>45941</v>
          </cell>
          <cell r="K1577">
            <v>0</v>
          </cell>
          <cell r="L1577">
            <v>0</v>
          </cell>
          <cell r="P1577">
            <v>0</v>
          </cell>
        </row>
        <row r="1578">
          <cell r="H1578" t="str">
            <v>4S6004</v>
          </cell>
          <cell r="I1578" t="str">
            <v>BRI-SSH</v>
          </cell>
          <cell r="J1578">
            <v>45948</v>
          </cell>
          <cell r="K1578">
            <v>0</v>
          </cell>
          <cell r="L1578">
            <v>0</v>
          </cell>
          <cell r="P1578">
            <v>0</v>
          </cell>
        </row>
        <row r="1579">
          <cell r="H1579" t="str">
            <v>4S6004</v>
          </cell>
          <cell r="I1579" t="str">
            <v>BRI-SSH</v>
          </cell>
          <cell r="J1579">
            <v>45955</v>
          </cell>
          <cell r="K1579">
            <v>0</v>
          </cell>
          <cell r="L1579">
            <v>0</v>
          </cell>
          <cell r="P1579">
            <v>0</v>
          </cell>
        </row>
        <row r="1580">
          <cell r="H1580" t="str">
            <v>4S6003</v>
          </cell>
          <cell r="I1580" t="str">
            <v>SSH-BRI</v>
          </cell>
          <cell r="J1580">
            <v>45927</v>
          </cell>
          <cell r="K1580">
            <v>0</v>
          </cell>
          <cell r="L1580">
            <v>0</v>
          </cell>
          <cell r="P1580">
            <v>0</v>
          </cell>
        </row>
        <row r="1581">
          <cell r="H1581" t="str">
            <v>4S6003</v>
          </cell>
          <cell r="I1581" t="str">
            <v>SSH-BRI</v>
          </cell>
          <cell r="J1581">
            <v>45934</v>
          </cell>
          <cell r="K1581">
            <v>0</v>
          </cell>
          <cell r="L1581">
            <v>0</v>
          </cell>
          <cell r="P1581">
            <v>0</v>
          </cell>
        </row>
        <row r="1582">
          <cell r="H1582" t="str">
            <v>4S6003</v>
          </cell>
          <cell r="I1582" t="str">
            <v>SSH-BRI</v>
          </cell>
          <cell r="J1582">
            <v>45941</v>
          </cell>
          <cell r="K1582">
            <v>0</v>
          </cell>
          <cell r="L1582">
            <v>0</v>
          </cell>
          <cell r="P1582">
            <v>0</v>
          </cell>
        </row>
        <row r="1583">
          <cell r="H1583" t="str">
            <v>4S6003</v>
          </cell>
          <cell r="I1583" t="str">
            <v>SSH-BRI</v>
          </cell>
          <cell r="J1583">
            <v>45948</v>
          </cell>
          <cell r="K1583">
            <v>0</v>
          </cell>
          <cell r="L1583">
            <v>0</v>
          </cell>
          <cell r="P1583">
            <v>0</v>
          </cell>
        </row>
        <row r="1584">
          <cell r="H1584" t="str">
            <v>4S6003</v>
          </cell>
          <cell r="I1584" t="str">
            <v>SSH-BRI</v>
          </cell>
          <cell r="J1584">
            <v>45955</v>
          </cell>
          <cell r="K1584">
            <v>0</v>
          </cell>
          <cell r="L1584">
            <v>0</v>
          </cell>
          <cell r="P1584">
            <v>0</v>
          </cell>
        </row>
        <row r="1585">
          <cell r="H1585" t="str">
            <v>4S6003</v>
          </cell>
          <cell r="I1585" t="str">
            <v>SSH-BRI</v>
          </cell>
          <cell r="J1585">
            <v>45962</v>
          </cell>
          <cell r="K1585">
            <v>0</v>
          </cell>
          <cell r="L1585">
            <v>0</v>
          </cell>
          <cell r="P1585">
            <v>0</v>
          </cell>
        </row>
        <row r="1586">
          <cell r="H1586" t="str">
            <v>4S6005</v>
          </cell>
          <cell r="I1586" t="str">
            <v>SSH-MXP</v>
          </cell>
          <cell r="J1586">
            <v>45779</v>
          </cell>
          <cell r="K1586">
            <v>2</v>
          </cell>
          <cell r="L1586">
            <v>2</v>
          </cell>
          <cell r="P1586">
            <v>600</v>
          </cell>
        </row>
        <row r="1587">
          <cell r="H1587" t="str">
            <v>4S6003</v>
          </cell>
          <cell r="I1587" t="str">
            <v>SSH-BRI</v>
          </cell>
          <cell r="J1587">
            <v>45864</v>
          </cell>
          <cell r="K1587">
            <v>8</v>
          </cell>
          <cell r="L1587">
            <v>8</v>
          </cell>
          <cell r="P1587">
            <v>1280</v>
          </cell>
        </row>
        <row r="1588">
          <cell r="H1588" t="str">
            <v>4S6004</v>
          </cell>
          <cell r="I1588" t="str">
            <v>BRI-SSH</v>
          </cell>
          <cell r="J1588">
            <v>45857</v>
          </cell>
          <cell r="K1588">
            <v>8</v>
          </cell>
          <cell r="L1588">
            <v>8</v>
          </cell>
          <cell r="P1588">
            <v>1280</v>
          </cell>
        </row>
        <row r="1589">
          <cell r="H1589" t="str">
            <v>4S6004</v>
          </cell>
          <cell r="I1589" t="str">
            <v>BRI-SSH</v>
          </cell>
          <cell r="J1589">
            <v>45773</v>
          </cell>
          <cell r="K1589">
            <v>2</v>
          </cell>
          <cell r="L1589">
            <v>2</v>
          </cell>
          <cell r="P1589">
            <v>350</v>
          </cell>
        </row>
        <row r="1590">
          <cell r="H1590" t="str">
            <v>4S6003</v>
          </cell>
          <cell r="I1590" t="str">
            <v>SSH-BRI</v>
          </cell>
          <cell r="J1590">
            <v>45780</v>
          </cell>
          <cell r="K1590">
            <v>2</v>
          </cell>
          <cell r="L1590">
            <v>2</v>
          </cell>
          <cell r="P1590">
            <v>350</v>
          </cell>
        </row>
        <row r="1591">
          <cell r="H1591" t="str">
            <v>4S6018</v>
          </cell>
          <cell r="I1591" t="str">
            <v>NAP-SSH</v>
          </cell>
          <cell r="J1591">
            <v>45772</v>
          </cell>
          <cell r="K1591">
            <v>10</v>
          </cell>
          <cell r="L1591">
            <v>10</v>
          </cell>
          <cell r="P1591">
            <v>2050</v>
          </cell>
        </row>
        <row r="1592">
          <cell r="H1592" t="str">
            <v>4S6017</v>
          </cell>
          <cell r="I1592" t="str">
            <v>SSH-NAP</v>
          </cell>
          <cell r="J1592">
            <v>45779</v>
          </cell>
          <cell r="K1592">
            <v>10</v>
          </cell>
          <cell r="L1592">
            <v>10</v>
          </cell>
          <cell r="P1592">
            <v>2050</v>
          </cell>
        </row>
        <row r="1593">
          <cell r="H1593" t="str">
            <v>4S6006</v>
          </cell>
          <cell r="I1593" t="str">
            <v>FCO-SSH</v>
          </cell>
          <cell r="J1593">
            <v>45877</v>
          </cell>
          <cell r="K1593">
            <v>4</v>
          </cell>
          <cell r="L1593">
            <v>4</v>
          </cell>
          <cell r="P1593">
            <v>1000</v>
          </cell>
        </row>
        <row r="1594">
          <cell r="H1594" t="str">
            <v>4S6005</v>
          </cell>
          <cell r="I1594" t="str">
            <v>SSH-FCO</v>
          </cell>
          <cell r="J1594">
            <v>45891</v>
          </cell>
          <cell r="K1594">
            <v>4</v>
          </cell>
          <cell r="L1594">
            <v>4</v>
          </cell>
          <cell r="P1594">
            <v>1000</v>
          </cell>
        </row>
        <row r="1595">
          <cell r="H1595" t="str">
            <v>4S6017</v>
          </cell>
          <cell r="I1595" t="str">
            <v>SSH-NAP</v>
          </cell>
          <cell r="J1595">
            <v>45779</v>
          </cell>
          <cell r="K1595">
            <v>3</v>
          </cell>
          <cell r="L1595">
            <v>3</v>
          </cell>
          <cell r="P1595">
            <v>450</v>
          </cell>
        </row>
        <row r="1596">
          <cell r="H1596" t="str">
            <v>4S6006</v>
          </cell>
          <cell r="I1596" t="str">
            <v>MXP-SSH</v>
          </cell>
          <cell r="J1596">
            <v>45772</v>
          </cell>
          <cell r="K1596">
            <v>2</v>
          </cell>
          <cell r="L1596">
            <v>2</v>
          </cell>
          <cell r="P1596">
            <v>300</v>
          </cell>
        </row>
        <row r="1597">
          <cell r="H1597" t="str">
            <v>4S6006</v>
          </cell>
          <cell r="I1597" t="str">
            <v>MXP-SSH</v>
          </cell>
          <cell r="J1597">
            <v>45772</v>
          </cell>
          <cell r="K1597">
            <v>1</v>
          </cell>
          <cell r="L1597">
            <v>1</v>
          </cell>
          <cell r="P1597">
            <v>150</v>
          </cell>
        </row>
        <row r="1598">
          <cell r="H1598" t="str">
            <v>UJ6002</v>
          </cell>
          <cell r="I1598" t="str">
            <v>VRN-SSH</v>
          </cell>
          <cell r="J1598">
            <v>45878</v>
          </cell>
          <cell r="K1598">
            <v>6</v>
          </cell>
          <cell r="L1598">
            <v>6</v>
          </cell>
          <cell r="P1598">
            <v>1890</v>
          </cell>
        </row>
        <row r="1599">
          <cell r="H1599" t="str">
            <v>UJ6001</v>
          </cell>
          <cell r="I1599" t="str">
            <v>SSH-VRN</v>
          </cell>
          <cell r="J1599">
            <v>45885</v>
          </cell>
          <cell r="K1599">
            <v>6</v>
          </cell>
          <cell r="L1599">
            <v>6</v>
          </cell>
          <cell r="P1599">
            <v>1890</v>
          </cell>
        </row>
        <row r="1600">
          <cell r="H1600" t="str">
            <v>4S6032</v>
          </cell>
          <cell r="I1600" t="str">
            <v>NAP-SSH</v>
          </cell>
          <cell r="J1600">
            <v>45760</v>
          </cell>
          <cell r="K1600">
            <v>2</v>
          </cell>
          <cell r="L1600">
            <v>2</v>
          </cell>
          <cell r="P1600">
            <v>280</v>
          </cell>
        </row>
        <row r="1601">
          <cell r="H1601" t="str">
            <v>4S6006</v>
          </cell>
          <cell r="I1601" t="str">
            <v>MXP-SSH</v>
          </cell>
          <cell r="J1601">
            <v>45772</v>
          </cell>
          <cell r="K1601">
            <v>3</v>
          </cell>
          <cell r="L1601">
            <v>3</v>
          </cell>
          <cell r="P1601">
            <v>450</v>
          </cell>
        </row>
        <row r="1602">
          <cell r="H1602" t="str">
            <v>4S6018</v>
          </cell>
          <cell r="I1602" t="str">
            <v>NAP-SSH</v>
          </cell>
          <cell r="J1602">
            <v>45772</v>
          </cell>
          <cell r="K1602">
            <v>4</v>
          </cell>
          <cell r="L1602">
            <v>4</v>
          </cell>
          <cell r="P1602">
            <v>600</v>
          </cell>
        </row>
        <row r="1603">
          <cell r="H1603" t="str">
            <v>4S6017</v>
          </cell>
          <cell r="I1603" t="str">
            <v>SSH-NAP</v>
          </cell>
          <cell r="J1603">
            <v>45779</v>
          </cell>
          <cell r="K1603">
            <v>3</v>
          </cell>
          <cell r="L1603">
            <v>3</v>
          </cell>
          <cell r="P1603">
            <v>450</v>
          </cell>
        </row>
        <row r="1604">
          <cell r="H1604" t="str">
            <v>SE5446</v>
          </cell>
          <cell r="I1604" t="str">
            <v>SSH-NAP</v>
          </cell>
          <cell r="J1604">
            <v>45779</v>
          </cell>
          <cell r="K1604">
            <v>4</v>
          </cell>
          <cell r="L1604">
            <v>4</v>
          </cell>
          <cell r="P1604">
            <v>600</v>
          </cell>
        </row>
        <row r="1605">
          <cell r="H1605" t="str">
            <v>4S6003</v>
          </cell>
          <cell r="I1605" t="str">
            <v>SSH-BRI</v>
          </cell>
          <cell r="J1605">
            <v>45927</v>
          </cell>
          <cell r="K1605">
            <v>1</v>
          </cell>
          <cell r="L1605">
            <v>1</v>
          </cell>
          <cell r="P1605">
            <v>231.69</v>
          </cell>
        </row>
        <row r="1606">
          <cell r="H1606" t="str">
            <v>4S6004</v>
          </cell>
          <cell r="I1606" t="str">
            <v>BRI-SSH</v>
          </cell>
          <cell r="J1606">
            <v>45920</v>
          </cell>
          <cell r="K1606">
            <v>1</v>
          </cell>
          <cell r="L1606">
            <v>1</v>
          </cell>
          <cell r="P1606">
            <v>222.37</v>
          </cell>
        </row>
        <row r="1607">
          <cell r="H1607" t="str">
            <v>4S6003</v>
          </cell>
          <cell r="I1607" t="str">
            <v>SSH-BRI</v>
          </cell>
          <cell r="J1607">
            <v>45927</v>
          </cell>
          <cell r="K1607">
            <v>1</v>
          </cell>
          <cell r="L1607">
            <v>1</v>
          </cell>
          <cell r="P1607">
            <v>231.69</v>
          </cell>
        </row>
        <row r="1608">
          <cell r="H1608" t="str">
            <v>4S6004</v>
          </cell>
          <cell r="I1608" t="str">
            <v>BRI-SSH</v>
          </cell>
          <cell r="J1608">
            <v>45920</v>
          </cell>
          <cell r="K1608">
            <v>1</v>
          </cell>
          <cell r="L1608">
            <v>1</v>
          </cell>
          <cell r="P1608">
            <v>222.37</v>
          </cell>
        </row>
        <row r="1609">
          <cell r="H1609" t="str">
            <v>4S6003</v>
          </cell>
          <cell r="I1609" t="str">
            <v>SSH-BRI</v>
          </cell>
          <cell r="J1609">
            <v>45927</v>
          </cell>
          <cell r="K1609">
            <v>1</v>
          </cell>
          <cell r="L1609">
            <v>1</v>
          </cell>
          <cell r="P1609">
            <v>191.69</v>
          </cell>
        </row>
        <row r="1610">
          <cell r="H1610" t="str">
            <v>4S6004</v>
          </cell>
          <cell r="I1610" t="str">
            <v>BRI-SSH</v>
          </cell>
          <cell r="J1610">
            <v>45920</v>
          </cell>
          <cell r="K1610">
            <v>1</v>
          </cell>
          <cell r="L1610">
            <v>1</v>
          </cell>
          <cell r="P1610">
            <v>177.12</v>
          </cell>
        </row>
        <row r="1611">
          <cell r="H1611" t="str">
            <v>4S6018</v>
          </cell>
          <cell r="I1611" t="str">
            <v>NAP-SSH</v>
          </cell>
          <cell r="J1611">
            <v>45772</v>
          </cell>
          <cell r="K1611">
            <v>1</v>
          </cell>
          <cell r="L1611">
            <v>1</v>
          </cell>
          <cell r="P1611">
            <v>174.04</v>
          </cell>
        </row>
        <row r="1612">
          <cell r="H1612" t="str">
            <v>4S6017</v>
          </cell>
          <cell r="I1612" t="str">
            <v>SSH-NAP</v>
          </cell>
          <cell r="J1612">
            <v>45779</v>
          </cell>
          <cell r="K1612">
            <v>1</v>
          </cell>
          <cell r="L1612">
            <v>1</v>
          </cell>
          <cell r="P1612">
            <v>178.92000000000002</v>
          </cell>
        </row>
        <row r="1613">
          <cell r="H1613" t="str">
            <v>4S6018</v>
          </cell>
          <cell r="I1613" t="str">
            <v>NAP-SSH</v>
          </cell>
          <cell r="J1613">
            <v>45772</v>
          </cell>
          <cell r="K1613">
            <v>1</v>
          </cell>
          <cell r="L1613">
            <v>1</v>
          </cell>
          <cell r="P1613">
            <v>174.04</v>
          </cell>
        </row>
        <row r="1614">
          <cell r="H1614" t="str">
            <v>4S6017</v>
          </cell>
          <cell r="I1614" t="str">
            <v>SSH-NAP</v>
          </cell>
          <cell r="J1614">
            <v>45779</v>
          </cell>
          <cell r="K1614">
            <v>1</v>
          </cell>
          <cell r="L1614">
            <v>1</v>
          </cell>
          <cell r="P1614">
            <v>178.92000000000002</v>
          </cell>
        </row>
        <row r="1615">
          <cell r="H1615" t="str">
            <v>4S6018</v>
          </cell>
          <cell r="I1615" t="str">
            <v>NAP-SSH</v>
          </cell>
          <cell r="J1615">
            <v>45772</v>
          </cell>
          <cell r="K1615">
            <v>1</v>
          </cell>
          <cell r="L1615">
            <v>1</v>
          </cell>
          <cell r="P1615">
            <v>174.04</v>
          </cell>
        </row>
        <row r="1616">
          <cell r="H1616" t="str">
            <v>4S6017</v>
          </cell>
          <cell r="I1616" t="str">
            <v>SSH-NAP</v>
          </cell>
          <cell r="J1616">
            <v>45779</v>
          </cell>
          <cell r="K1616">
            <v>1</v>
          </cell>
          <cell r="L1616">
            <v>1</v>
          </cell>
          <cell r="P1616">
            <v>178.92000000000002</v>
          </cell>
        </row>
        <row r="1617">
          <cell r="H1617" t="str">
            <v>4S6003</v>
          </cell>
          <cell r="I1617" t="str">
            <v>SSH-BRI</v>
          </cell>
          <cell r="J1617">
            <v>45780</v>
          </cell>
          <cell r="K1617">
            <v>1</v>
          </cell>
          <cell r="L1617">
            <v>1</v>
          </cell>
          <cell r="P1617">
            <v>209.03</v>
          </cell>
        </row>
        <row r="1618">
          <cell r="H1618" t="str">
            <v>4S6003</v>
          </cell>
          <cell r="I1618" t="str">
            <v>SSH-BRI</v>
          </cell>
          <cell r="J1618">
            <v>45780</v>
          </cell>
          <cell r="K1618">
            <v>1</v>
          </cell>
          <cell r="L1618">
            <v>1</v>
          </cell>
          <cell r="P1618">
            <v>209.03</v>
          </cell>
        </row>
        <row r="1619">
          <cell r="H1619" t="str">
            <v>4S6003</v>
          </cell>
          <cell r="I1619" t="str">
            <v>SSH-BRI</v>
          </cell>
          <cell r="J1619">
            <v>45780</v>
          </cell>
          <cell r="K1619">
            <v>1</v>
          </cell>
          <cell r="L1619">
            <v>1</v>
          </cell>
          <cell r="P1619">
            <v>209.03</v>
          </cell>
        </row>
        <row r="1620">
          <cell r="H1620" t="str">
            <v>4S6018</v>
          </cell>
          <cell r="I1620" t="str">
            <v>NAP-SSH</v>
          </cell>
          <cell r="J1620">
            <v>45772</v>
          </cell>
          <cell r="K1620">
            <v>1</v>
          </cell>
          <cell r="L1620">
            <v>1</v>
          </cell>
          <cell r="P1620">
            <v>174.04</v>
          </cell>
        </row>
        <row r="1621">
          <cell r="H1621" t="str">
            <v>4S6017</v>
          </cell>
          <cell r="I1621" t="str">
            <v>SSH-NAP</v>
          </cell>
          <cell r="J1621">
            <v>45779</v>
          </cell>
          <cell r="K1621">
            <v>1</v>
          </cell>
          <cell r="L1621">
            <v>1</v>
          </cell>
          <cell r="P1621">
            <v>178.92000000000002</v>
          </cell>
        </row>
        <row r="1622">
          <cell r="H1622" t="str">
            <v>4S6004</v>
          </cell>
          <cell r="I1622" t="str">
            <v>BRI-SSH</v>
          </cell>
          <cell r="J1622">
            <v>45836</v>
          </cell>
          <cell r="K1622">
            <v>30</v>
          </cell>
          <cell r="L1622">
            <v>30</v>
          </cell>
          <cell r="P1622">
            <v>5400</v>
          </cell>
        </row>
        <row r="1623">
          <cell r="H1623" t="str">
            <v>4S6003</v>
          </cell>
          <cell r="I1623" t="str">
            <v>SSH-BRI</v>
          </cell>
          <cell r="J1623">
            <v>45843</v>
          </cell>
          <cell r="K1623">
            <v>30</v>
          </cell>
          <cell r="L1623">
            <v>30</v>
          </cell>
          <cell r="P1623">
            <v>5400</v>
          </cell>
        </row>
        <row r="1624">
          <cell r="H1624" t="str">
            <v>4S6003</v>
          </cell>
          <cell r="I1624" t="str">
            <v>SSH-BRI</v>
          </cell>
          <cell r="J1624">
            <v>45850</v>
          </cell>
          <cell r="K1624">
            <v>1</v>
          </cell>
          <cell r="L1624">
            <v>1</v>
          </cell>
          <cell r="P1624">
            <v>191.75</v>
          </cell>
        </row>
        <row r="1625">
          <cell r="H1625" t="str">
            <v>4S6004</v>
          </cell>
          <cell r="I1625" t="str">
            <v>BRI-SSH</v>
          </cell>
          <cell r="J1625">
            <v>45843</v>
          </cell>
          <cell r="K1625">
            <v>1</v>
          </cell>
          <cell r="L1625">
            <v>1</v>
          </cell>
          <cell r="P1625">
            <v>177.13</v>
          </cell>
        </row>
        <row r="1626">
          <cell r="H1626" t="str">
            <v>4S6003</v>
          </cell>
          <cell r="I1626" t="str">
            <v>SSH-BRI</v>
          </cell>
          <cell r="J1626">
            <v>45850</v>
          </cell>
          <cell r="K1626">
            <v>1</v>
          </cell>
          <cell r="L1626">
            <v>1</v>
          </cell>
          <cell r="P1626">
            <v>231.75</v>
          </cell>
        </row>
        <row r="1627">
          <cell r="H1627" t="str">
            <v>4S6004</v>
          </cell>
          <cell r="I1627" t="str">
            <v>BRI-SSH</v>
          </cell>
          <cell r="J1627">
            <v>45843</v>
          </cell>
          <cell r="K1627">
            <v>1</v>
          </cell>
          <cell r="L1627">
            <v>1</v>
          </cell>
          <cell r="P1627">
            <v>222.38</v>
          </cell>
        </row>
        <row r="1628">
          <cell r="H1628" t="str">
            <v>4S6003</v>
          </cell>
          <cell r="I1628" t="str">
            <v>SSH-BRI</v>
          </cell>
          <cell r="J1628">
            <v>45850</v>
          </cell>
          <cell r="K1628">
            <v>1</v>
          </cell>
          <cell r="L1628">
            <v>1</v>
          </cell>
          <cell r="P1628">
            <v>231.75</v>
          </cell>
        </row>
        <row r="1629">
          <cell r="H1629" t="str">
            <v>4S6004</v>
          </cell>
          <cell r="I1629" t="str">
            <v>BRI-SSH</v>
          </cell>
          <cell r="J1629">
            <v>45843</v>
          </cell>
          <cell r="K1629">
            <v>1</v>
          </cell>
          <cell r="L1629">
            <v>1</v>
          </cell>
          <cell r="P1629">
            <v>222.38</v>
          </cell>
        </row>
        <row r="1630">
          <cell r="H1630" t="str">
            <v>UJ5126</v>
          </cell>
          <cell r="I1630" t="str">
            <v>BRI-SSH</v>
          </cell>
          <cell r="J1630">
            <v>45870</v>
          </cell>
          <cell r="K1630">
            <v>10</v>
          </cell>
          <cell r="L1630">
            <v>10</v>
          </cell>
          <cell r="P1630">
            <v>2100</v>
          </cell>
        </row>
        <row r="1631">
          <cell r="H1631" t="str">
            <v>UJ5126</v>
          </cell>
          <cell r="I1631" t="str">
            <v>BRI-SSH</v>
          </cell>
          <cell r="J1631">
            <v>45877</v>
          </cell>
          <cell r="K1631">
            <v>20</v>
          </cell>
          <cell r="L1631">
            <v>20</v>
          </cell>
          <cell r="P1631">
            <v>4200</v>
          </cell>
        </row>
        <row r="1632">
          <cell r="H1632" t="str">
            <v>UJ5126</v>
          </cell>
          <cell r="I1632" t="str">
            <v>BRI-SSH</v>
          </cell>
          <cell r="J1632">
            <v>45884</v>
          </cell>
          <cell r="K1632">
            <v>20</v>
          </cell>
          <cell r="L1632">
            <v>20</v>
          </cell>
          <cell r="P1632">
            <v>4200</v>
          </cell>
        </row>
        <row r="1633">
          <cell r="H1633" t="str">
            <v>UJ5126</v>
          </cell>
          <cell r="I1633" t="str">
            <v>BRI-SSH</v>
          </cell>
          <cell r="J1633">
            <v>45891</v>
          </cell>
          <cell r="K1633">
            <v>20</v>
          </cell>
          <cell r="L1633">
            <v>20</v>
          </cell>
          <cell r="P1633">
            <v>4200</v>
          </cell>
        </row>
        <row r="1634">
          <cell r="H1634" t="str">
            <v>UJ5126</v>
          </cell>
          <cell r="I1634" t="str">
            <v>BRI-SSH</v>
          </cell>
          <cell r="J1634">
            <v>45898</v>
          </cell>
          <cell r="K1634">
            <v>10</v>
          </cell>
          <cell r="L1634">
            <v>10</v>
          </cell>
          <cell r="P1634">
            <v>2100</v>
          </cell>
        </row>
        <row r="1635">
          <cell r="H1635" t="str">
            <v>UJ5125</v>
          </cell>
          <cell r="I1635" t="str">
            <v>SSH-BRI</v>
          </cell>
          <cell r="J1635">
            <v>45877</v>
          </cell>
          <cell r="K1635">
            <v>10</v>
          </cell>
          <cell r="L1635">
            <v>10</v>
          </cell>
          <cell r="P1635">
            <v>2100</v>
          </cell>
        </row>
        <row r="1636">
          <cell r="H1636" t="str">
            <v>UJ5125</v>
          </cell>
          <cell r="I1636" t="str">
            <v>SSH-BRI</v>
          </cell>
          <cell r="J1636">
            <v>45884</v>
          </cell>
          <cell r="K1636">
            <v>20</v>
          </cell>
          <cell r="L1636">
            <v>20</v>
          </cell>
          <cell r="P1636">
            <v>4200</v>
          </cell>
        </row>
        <row r="1637">
          <cell r="H1637" t="str">
            <v>UJ5125</v>
          </cell>
          <cell r="I1637" t="str">
            <v>SSH-BRI</v>
          </cell>
          <cell r="J1637">
            <v>45891</v>
          </cell>
          <cell r="K1637">
            <v>20</v>
          </cell>
          <cell r="L1637">
            <v>20</v>
          </cell>
          <cell r="P1637">
            <v>4200</v>
          </cell>
        </row>
        <row r="1638">
          <cell r="H1638" t="str">
            <v>UJ5125</v>
          </cell>
          <cell r="I1638" t="str">
            <v>SSH-BRI</v>
          </cell>
          <cell r="J1638">
            <v>45898</v>
          </cell>
          <cell r="K1638">
            <v>20</v>
          </cell>
          <cell r="L1638">
            <v>20</v>
          </cell>
          <cell r="P1638">
            <v>4200</v>
          </cell>
        </row>
        <row r="1639">
          <cell r="H1639" t="str">
            <v>UJ5125</v>
          </cell>
          <cell r="I1639" t="str">
            <v>SSH-BRI</v>
          </cell>
          <cell r="J1639">
            <v>45905</v>
          </cell>
          <cell r="K1639">
            <v>10</v>
          </cell>
          <cell r="L1639">
            <v>10</v>
          </cell>
          <cell r="P1639">
            <v>2100</v>
          </cell>
        </row>
        <row r="1640">
          <cell r="H1640" t="str">
            <v>4S6003</v>
          </cell>
          <cell r="I1640" t="str">
            <v>SSH-BRI</v>
          </cell>
          <cell r="J1640">
            <v>45780</v>
          </cell>
          <cell r="K1640">
            <v>4</v>
          </cell>
          <cell r="L1640">
            <v>4</v>
          </cell>
          <cell r="P1640">
            <v>600</v>
          </cell>
        </row>
        <row r="1641">
          <cell r="H1641" t="str">
            <v>4S6016</v>
          </cell>
          <cell r="I1641" t="str">
            <v>VRN-SSH</v>
          </cell>
          <cell r="J1641">
            <v>45773</v>
          </cell>
          <cell r="K1641">
            <v>5</v>
          </cell>
          <cell r="L1641">
            <v>5</v>
          </cell>
          <cell r="P1641">
            <v>750</v>
          </cell>
        </row>
        <row r="1642">
          <cell r="H1642" t="str">
            <v>4S6015</v>
          </cell>
          <cell r="I1642" t="str">
            <v>SSH-VRN</v>
          </cell>
          <cell r="J1642">
            <v>45780</v>
          </cell>
          <cell r="K1642">
            <v>8</v>
          </cell>
          <cell r="L1642">
            <v>8</v>
          </cell>
          <cell r="P1642">
            <v>1200</v>
          </cell>
        </row>
        <row r="1643">
          <cell r="H1643" t="str">
            <v>4S6006</v>
          </cell>
          <cell r="I1643" t="str">
            <v>NAP-SSH</v>
          </cell>
          <cell r="J1643">
            <v>45880</v>
          </cell>
          <cell r="K1643">
            <v>2</v>
          </cell>
          <cell r="L1643">
            <v>2</v>
          </cell>
          <cell r="P1643">
            <v>560</v>
          </cell>
        </row>
        <row r="1644">
          <cell r="H1644" t="str">
            <v>4S6005</v>
          </cell>
          <cell r="I1644" t="str">
            <v>SSH-NAP</v>
          </cell>
          <cell r="J1644">
            <v>45894</v>
          </cell>
          <cell r="K1644">
            <v>2</v>
          </cell>
          <cell r="L1644">
            <v>2</v>
          </cell>
          <cell r="P1644">
            <v>640</v>
          </cell>
        </row>
        <row r="1645">
          <cell r="H1645" t="str">
            <v>4S6006</v>
          </cell>
          <cell r="I1645" t="str">
            <v>MXP-SSH</v>
          </cell>
          <cell r="J1645">
            <v>45772</v>
          </cell>
          <cell r="K1645">
            <v>2</v>
          </cell>
          <cell r="L1645">
            <v>2</v>
          </cell>
          <cell r="P1645">
            <v>300</v>
          </cell>
        </row>
        <row r="1646">
          <cell r="H1646" t="str">
            <v>4S6032</v>
          </cell>
          <cell r="I1646" t="str">
            <v>NAP-SSH</v>
          </cell>
          <cell r="J1646">
            <v>45760</v>
          </cell>
          <cell r="K1646">
            <v>1</v>
          </cell>
          <cell r="L1646">
            <v>1</v>
          </cell>
          <cell r="P1646">
            <v>153.19</v>
          </cell>
        </row>
        <row r="1647">
          <cell r="H1647" t="str">
            <v>4S6032</v>
          </cell>
          <cell r="I1647" t="str">
            <v>NAP-SSH</v>
          </cell>
          <cell r="J1647">
            <v>45760</v>
          </cell>
          <cell r="K1647">
            <v>1</v>
          </cell>
          <cell r="L1647">
            <v>1</v>
          </cell>
          <cell r="P1647">
            <v>153.19</v>
          </cell>
        </row>
        <row r="1648">
          <cell r="H1648" t="str">
            <v>4S6032</v>
          </cell>
          <cell r="I1648" t="str">
            <v>NAP-SSH</v>
          </cell>
          <cell r="J1648">
            <v>45760</v>
          </cell>
          <cell r="K1648">
            <v>1</v>
          </cell>
          <cell r="L1648">
            <v>1</v>
          </cell>
          <cell r="P1648">
            <v>124.69</v>
          </cell>
        </row>
        <row r="1649">
          <cell r="H1649" t="str">
            <v>4S6031</v>
          </cell>
          <cell r="I1649" t="str">
            <v>SSH-NAP</v>
          </cell>
          <cell r="J1649">
            <v>45767</v>
          </cell>
          <cell r="K1649">
            <v>1</v>
          </cell>
          <cell r="L1649">
            <v>1</v>
          </cell>
          <cell r="P1649">
            <v>149.72</v>
          </cell>
        </row>
        <row r="1650">
          <cell r="H1650" t="str">
            <v>4S6031</v>
          </cell>
          <cell r="I1650" t="str">
            <v>SSH-NAP</v>
          </cell>
          <cell r="J1650">
            <v>45767</v>
          </cell>
          <cell r="K1650">
            <v>1</v>
          </cell>
          <cell r="L1650">
            <v>1</v>
          </cell>
          <cell r="P1650">
            <v>149.72</v>
          </cell>
        </row>
        <row r="1651">
          <cell r="H1651" t="str">
            <v>4S6031</v>
          </cell>
          <cell r="I1651" t="str">
            <v>SSH-NAP</v>
          </cell>
          <cell r="J1651">
            <v>45767</v>
          </cell>
          <cell r="K1651">
            <v>1</v>
          </cell>
          <cell r="L1651">
            <v>1</v>
          </cell>
          <cell r="P1651">
            <v>121.72</v>
          </cell>
        </row>
        <row r="1652">
          <cell r="H1652" t="str">
            <v>4S6005</v>
          </cell>
          <cell r="I1652" t="str">
            <v>SSH-NAP</v>
          </cell>
          <cell r="J1652">
            <v>45894</v>
          </cell>
          <cell r="K1652">
            <v>1</v>
          </cell>
          <cell r="L1652">
            <v>1</v>
          </cell>
          <cell r="P1652">
            <v>398.92</v>
          </cell>
        </row>
        <row r="1653">
          <cell r="H1653" t="str">
            <v>4S6005</v>
          </cell>
          <cell r="I1653" t="str">
            <v>SSH-NAP</v>
          </cell>
          <cell r="J1653">
            <v>45894</v>
          </cell>
          <cell r="K1653">
            <v>1</v>
          </cell>
          <cell r="L1653">
            <v>1</v>
          </cell>
          <cell r="P1653">
            <v>398.92</v>
          </cell>
        </row>
        <row r="1654">
          <cell r="H1654" t="str">
            <v>4S6005</v>
          </cell>
          <cell r="I1654" t="str">
            <v>SSH-NAP</v>
          </cell>
          <cell r="J1654">
            <v>45894</v>
          </cell>
          <cell r="K1654">
            <v>1</v>
          </cell>
          <cell r="L1654">
            <v>1</v>
          </cell>
          <cell r="P1654">
            <v>398.92</v>
          </cell>
        </row>
        <row r="1655">
          <cell r="H1655" t="str">
            <v>4S6003</v>
          </cell>
          <cell r="I1655" t="str">
            <v>SSH-BRI</v>
          </cell>
          <cell r="J1655">
            <v>45766</v>
          </cell>
          <cell r="K1655">
            <v>1</v>
          </cell>
          <cell r="L1655">
            <v>1</v>
          </cell>
          <cell r="P1655">
            <v>239.03</v>
          </cell>
        </row>
        <row r="1656">
          <cell r="H1656" t="str">
            <v>4S6016</v>
          </cell>
          <cell r="I1656" t="str">
            <v>BRI-SSH</v>
          </cell>
          <cell r="J1656">
            <v>45759</v>
          </cell>
          <cell r="K1656">
            <v>1</v>
          </cell>
          <cell r="L1656">
            <v>1</v>
          </cell>
          <cell r="P1656">
            <v>179.42000000000002</v>
          </cell>
        </row>
        <row r="1657">
          <cell r="H1657" t="str">
            <v>4S6006</v>
          </cell>
          <cell r="I1657" t="str">
            <v>MXP-SSH</v>
          </cell>
          <cell r="J1657">
            <v>45772</v>
          </cell>
          <cell r="K1657">
            <v>1</v>
          </cell>
          <cell r="L1657">
            <v>1</v>
          </cell>
          <cell r="P1657">
            <v>199.63</v>
          </cell>
        </row>
        <row r="1658">
          <cell r="H1658" t="str">
            <v>4S6003</v>
          </cell>
          <cell r="I1658" t="str">
            <v>SSH-BRI</v>
          </cell>
          <cell r="J1658">
            <v>45766</v>
          </cell>
          <cell r="K1658">
            <v>1</v>
          </cell>
          <cell r="L1658">
            <v>1</v>
          </cell>
          <cell r="P1658">
            <v>239.03</v>
          </cell>
        </row>
        <row r="1659">
          <cell r="H1659" t="str">
            <v>4S6016</v>
          </cell>
          <cell r="I1659" t="str">
            <v>BRI-SSH</v>
          </cell>
          <cell r="J1659">
            <v>45759</v>
          </cell>
          <cell r="K1659">
            <v>1</v>
          </cell>
          <cell r="L1659">
            <v>1</v>
          </cell>
          <cell r="P1659">
            <v>179.42000000000002</v>
          </cell>
        </row>
        <row r="1660">
          <cell r="H1660" t="str">
            <v>4S6005</v>
          </cell>
          <cell r="I1660" t="str">
            <v>SSH-NAP</v>
          </cell>
          <cell r="J1660">
            <v>45894</v>
          </cell>
          <cell r="K1660">
            <v>1</v>
          </cell>
          <cell r="L1660">
            <v>1</v>
          </cell>
          <cell r="P1660">
            <v>398.92</v>
          </cell>
        </row>
        <row r="1661">
          <cell r="H1661" t="str">
            <v>4S6006</v>
          </cell>
          <cell r="I1661" t="str">
            <v>MXP-SSH</v>
          </cell>
          <cell r="J1661">
            <v>45772</v>
          </cell>
          <cell r="K1661">
            <v>1</v>
          </cell>
          <cell r="L1661">
            <v>1</v>
          </cell>
          <cell r="P1661">
            <v>199.31</v>
          </cell>
        </row>
        <row r="1662">
          <cell r="H1662" t="str">
            <v>UJ6001</v>
          </cell>
          <cell r="I1662" t="str">
            <v>SSH-VRN</v>
          </cell>
          <cell r="J1662">
            <v>45892</v>
          </cell>
          <cell r="K1662">
            <v>2</v>
          </cell>
          <cell r="L1662">
            <v>2</v>
          </cell>
          <cell r="P1662">
            <v>700</v>
          </cell>
        </row>
        <row r="1663">
          <cell r="H1663" t="str">
            <v>4S6006</v>
          </cell>
          <cell r="I1663" t="str">
            <v>NAP-SSH</v>
          </cell>
          <cell r="J1663">
            <v>45901</v>
          </cell>
          <cell r="K1663">
            <v>3</v>
          </cell>
          <cell r="L1663">
            <v>3</v>
          </cell>
          <cell r="P1663">
            <v>660</v>
          </cell>
        </row>
        <row r="1664">
          <cell r="H1664" t="str">
            <v>4S6006</v>
          </cell>
          <cell r="I1664" t="str">
            <v>MXP-SSH</v>
          </cell>
          <cell r="J1664">
            <v>45765</v>
          </cell>
          <cell r="K1664">
            <v>1</v>
          </cell>
          <cell r="L1664">
            <v>1</v>
          </cell>
          <cell r="P1664">
            <v>325</v>
          </cell>
        </row>
        <row r="1665">
          <cell r="H1665" t="str">
            <v>4S6006</v>
          </cell>
          <cell r="I1665" t="str">
            <v>NAP-SSH</v>
          </cell>
          <cell r="J1665">
            <v>45901</v>
          </cell>
          <cell r="K1665">
            <v>7</v>
          </cell>
          <cell r="L1665">
            <v>7</v>
          </cell>
          <cell r="P1665">
            <v>1540</v>
          </cell>
        </row>
        <row r="1666">
          <cell r="H1666" t="str">
            <v>UJ6002</v>
          </cell>
          <cell r="I1666" t="str">
            <v>VRN-SSH</v>
          </cell>
          <cell r="J1666">
            <v>45885</v>
          </cell>
          <cell r="K1666">
            <v>2</v>
          </cell>
          <cell r="L1666">
            <v>2</v>
          </cell>
          <cell r="P1666">
            <v>630</v>
          </cell>
        </row>
        <row r="1667">
          <cell r="H1667" t="str">
            <v>UJ6001</v>
          </cell>
          <cell r="I1667" t="str">
            <v>SSH-VRN</v>
          </cell>
          <cell r="J1667">
            <v>45892</v>
          </cell>
          <cell r="K1667">
            <v>2</v>
          </cell>
          <cell r="L1667">
            <v>2</v>
          </cell>
          <cell r="P1667">
            <v>630</v>
          </cell>
        </row>
        <row r="1668">
          <cell r="H1668" t="str">
            <v>4S6003</v>
          </cell>
          <cell r="I1668" t="str">
            <v>SSH-BRI</v>
          </cell>
          <cell r="J1668">
            <v>45780</v>
          </cell>
          <cell r="K1668">
            <v>2</v>
          </cell>
          <cell r="L1668">
            <v>2</v>
          </cell>
          <cell r="P1668">
            <v>300</v>
          </cell>
        </row>
        <row r="1669">
          <cell r="H1669" t="str">
            <v>4S6018</v>
          </cell>
          <cell r="I1669" t="str">
            <v>NAP-SSH</v>
          </cell>
          <cell r="J1669">
            <v>45772</v>
          </cell>
          <cell r="K1669">
            <v>2</v>
          </cell>
          <cell r="L1669">
            <v>2</v>
          </cell>
          <cell r="P1669">
            <v>300</v>
          </cell>
        </row>
        <row r="1670">
          <cell r="H1670" t="str">
            <v>4S6016</v>
          </cell>
          <cell r="I1670" t="str">
            <v>VRN-SSH</v>
          </cell>
          <cell r="J1670">
            <v>45759</v>
          </cell>
          <cell r="K1670">
            <v>1</v>
          </cell>
          <cell r="L1670">
            <v>1</v>
          </cell>
          <cell r="P1670">
            <v>150</v>
          </cell>
        </row>
        <row r="1671">
          <cell r="H1671" t="str">
            <v>4S6015</v>
          </cell>
          <cell r="I1671" t="str">
            <v>SSH-VRN</v>
          </cell>
          <cell r="J1671">
            <v>45766</v>
          </cell>
          <cell r="K1671">
            <v>1</v>
          </cell>
          <cell r="L1671">
            <v>1</v>
          </cell>
          <cell r="P1671">
            <v>150</v>
          </cell>
        </row>
        <row r="1672">
          <cell r="H1672" t="str">
            <v>4S6018</v>
          </cell>
          <cell r="I1672" t="str">
            <v>NAP-SSH</v>
          </cell>
          <cell r="J1672">
            <v>45772</v>
          </cell>
          <cell r="K1672">
            <v>1</v>
          </cell>
          <cell r="L1672">
            <v>1</v>
          </cell>
          <cell r="P1672">
            <v>150</v>
          </cell>
        </row>
        <row r="1673">
          <cell r="H1673" t="str">
            <v>4S6018</v>
          </cell>
          <cell r="I1673" t="str">
            <v>NAP-SSH</v>
          </cell>
          <cell r="J1673">
            <v>45772</v>
          </cell>
          <cell r="K1673">
            <v>1</v>
          </cell>
          <cell r="L1673">
            <v>1</v>
          </cell>
          <cell r="P1673">
            <v>150</v>
          </cell>
        </row>
        <row r="1674">
          <cell r="H1674" t="str">
            <v>4S6018</v>
          </cell>
          <cell r="I1674" t="str">
            <v>NAP-SSH</v>
          </cell>
          <cell r="J1674">
            <v>45772</v>
          </cell>
          <cell r="K1674">
            <v>1</v>
          </cell>
          <cell r="L1674">
            <v>1</v>
          </cell>
          <cell r="P1674">
            <v>150</v>
          </cell>
        </row>
        <row r="1675">
          <cell r="H1675" t="str">
            <v>4S6018</v>
          </cell>
          <cell r="I1675" t="str">
            <v>NAP-SSH</v>
          </cell>
          <cell r="J1675">
            <v>45772</v>
          </cell>
          <cell r="K1675">
            <v>1</v>
          </cell>
          <cell r="L1675">
            <v>1</v>
          </cell>
          <cell r="P1675">
            <v>150</v>
          </cell>
        </row>
        <row r="1676">
          <cell r="H1676" t="str">
            <v>4S6018</v>
          </cell>
          <cell r="I1676" t="str">
            <v>NAP-SSH</v>
          </cell>
          <cell r="J1676">
            <v>45772</v>
          </cell>
          <cell r="K1676">
            <v>1</v>
          </cell>
          <cell r="L1676">
            <v>1</v>
          </cell>
          <cell r="P1676">
            <v>150</v>
          </cell>
        </row>
        <row r="1677">
          <cell r="H1677" t="str">
            <v>4S6018</v>
          </cell>
          <cell r="I1677" t="str">
            <v>NAP-SSH</v>
          </cell>
          <cell r="J1677">
            <v>45772</v>
          </cell>
          <cell r="K1677">
            <v>1</v>
          </cell>
          <cell r="L1677">
            <v>1</v>
          </cell>
          <cell r="P1677">
            <v>150</v>
          </cell>
        </row>
        <row r="1678">
          <cell r="H1678" t="str">
            <v>4S6004</v>
          </cell>
          <cell r="I1678" t="str">
            <v>BRI-SSH</v>
          </cell>
          <cell r="J1678">
            <v>45836</v>
          </cell>
          <cell r="K1678">
            <v>8</v>
          </cell>
          <cell r="L1678">
            <v>8</v>
          </cell>
          <cell r="P1678">
            <v>1560</v>
          </cell>
        </row>
        <row r="1679">
          <cell r="H1679" t="str">
            <v>4S6003</v>
          </cell>
          <cell r="I1679" t="str">
            <v>SSH-BRI</v>
          </cell>
          <cell r="J1679">
            <v>45843</v>
          </cell>
          <cell r="K1679">
            <v>8</v>
          </cell>
          <cell r="L1679">
            <v>8</v>
          </cell>
          <cell r="P1679">
            <v>1560</v>
          </cell>
        </row>
        <row r="1680">
          <cell r="H1680" t="str">
            <v>4S6005</v>
          </cell>
          <cell r="I1680" t="str">
            <v>SSH-FCO</v>
          </cell>
          <cell r="J1680">
            <v>45891</v>
          </cell>
          <cell r="K1680">
            <v>1</v>
          </cell>
          <cell r="L1680">
            <v>1</v>
          </cell>
          <cell r="P1680">
            <v>301.82</v>
          </cell>
        </row>
        <row r="1681">
          <cell r="H1681" t="str">
            <v>4S6006</v>
          </cell>
          <cell r="I1681" t="str">
            <v>FCO-SSH</v>
          </cell>
          <cell r="J1681">
            <v>45884</v>
          </cell>
          <cell r="K1681">
            <v>1</v>
          </cell>
          <cell r="L1681">
            <v>1</v>
          </cell>
          <cell r="P1681">
            <v>311.39</v>
          </cell>
        </row>
        <row r="1682">
          <cell r="H1682" t="str">
            <v>4S6005</v>
          </cell>
          <cell r="I1682" t="str">
            <v>SSH-FCO</v>
          </cell>
          <cell r="J1682">
            <v>45891</v>
          </cell>
          <cell r="K1682">
            <v>1</v>
          </cell>
          <cell r="L1682">
            <v>1</v>
          </cell>
          <cell r="P1682">
            <v>301.82</v>
          </cell>
        </row>
        <row r="1683">
          <cell r="H1683" t="str">
            <v>4S6006</v>
          </cell>
          <cell r="I1683" t="str">
            <v>FCO-SSH</v>
          </cell>
          <cell r="J1683">
            <v>45884</v>
          </cell>
          <cell r="K1683">
            <v>1</v>
          </cell>
          <cell r="L1683">
            <v>1</v>
          </cell>
          <cell r="P1683">
            <v>311.39</v>
          </cell>
        </row>
        <row r="1684">
          <cell r="H1684" t="str">
            <v>UJ6002</v>
          </cell>
          <cell r="I1684" t="str">
            <v>VRN-SSH</v>
          </cell>
          <cell r="J1684">
            <v>45864</v>
          </cell>
          <cell r="K1684">
            <v>130</v>
          </cell>
          <cell r="L1684">
            <v>130</v>
          </cell>
          <cell r="P1684">
            <v>28925</v>
          </cell>
        </row>
        <row r="1685">
          <cell r="H1685" t="str">
            <v>UJ6002</v>
          </cell>
          <cell r="I1685" t="str">
            <v>VRN-SSH</v>
          </cell>
          <cell r="J1685">
            <v>45871</v>
          </cell>
          <cell r="K1685">
            <v>130</v>
          </cell>
          <cell r="L1685">
            <v>130</v>
          </cell>
          <cell r="P1685">
            <v>28925</v>
          </cell>
        </row>
        <row r="1686">
          <cell r="H1686" t="str">
            <v>UJ6002</v>
          </cell>
          <cell r="I1686" t="str">
            <v>VRN-SSH</v>
          </cell>
          <cell r="J1686">
            <v>45878</v>
          </cell>
          <cell r="K1686">
            <v>130</v>
          </cell>
          <cell r="L1686">
            <v>130</v>
          </cell>
          <cell r="P1686">
            <v>28925</v>
          </cell>
        </row>
        <row r="1687">
          <cell r="H1687" t="str">
            <v>UJ6002</v>
          </cell>
          <cell r="I1687" t="str">
            <v>VRN-SSH</v>
          </cell>
          <cell r="J1687">
            <v>45885</v>
          </cell>
          <cell r="K1687">
            <v>130</v>
          </cell>
          <cell r="L1687">
            <v>130</v>
          </cell>
          <cell r="P1687">
            <v>28925</v>
          </cell>
        </row>
        <row r="1688">
          <cell r="H1688" t="str">
            <v>UJ6002</v>
          </cell>
          <cell r="I1688" t="str">
            <v>VRN-SSH</v>
          </cell>
          <cell r="J1688">
            <v>45892</v>
          </cell>
          <cell r="K1688">
            <v>130</v>
          </cell>
          <cell r="L1688">
            <v>130</v>
          </cell>
          <cell r="P1688">
            <v>28925</v>
          </cell>
        </row>
        <row r="1689">
          <cell r="H1689" t="str">
            <v>UJ6002</v>
          </cell>
          <cell r="I1689" t="str">
            <v>VRN-SSH</v>
          </cell>
          <cell r="J1689">
            <v>45899</v>
          </cell>
          <cell r="K1689">
            <v>130</v>
          </cell>
          <cell r="L1689">
            <v>130</v>
          </cell>
          <cell r="P1689">
            <v>28925</v>
          </cell>
        </row>
        <row r="1690">
          <cell r="H1690" t="str">
            <v>UJ6002</v>
          </cell>
          <cell r="I1690" t="str">
            <v>VRN-SSH</v>
          </cell>
          <cell r="J1690">
            <v>45906</v>
          </cell>
          <cell r="K1690">
            <v>130</v>
          </cell>
          <cell r="L1690">
            <v>130</v>
          </cell>
          <cell r="P1690">
            <v>28925</v>
          </cell>
        </row>
        <row r="1691">
          <cell r="H1691" t="str">
            <v>UJ6001</v>
          </cell>
          <cell r="I1691" t="str">
            <v>SSH-VRN</v>
          </cell>
          <cell r="J1691">
            <v>45871</v>
          </cell>
          <cell r="K1691">
            <v>130</v>
          </cell>
          <cell r="L1691">
            <v>130</v>
          </cell>
          <cell r="P1691">
            <v>28925</v>
          </cell>
        </row>
        <row r="1692">
          <cell r="H1692" t="str">
            <v>UJ6001</v>
          </cell>
          <cell r="I1692" t="str">
            <v>SSH-VRN</v>
          </cell>
          <cell r="J1692">
            <v>45878</v>
          </cell>
          <cell r="K1692">
            <v>130</v>
          </cell>
          <cell r="L1692">
            <v>130</v>
          </cell>
          <cell r="P1692">
            <v>28925</v>
          </cell>
        </row>
        <row r="1693">
          <cell r="H1693" t="str">
            <v>UJ6001</v>
          </cell>
          <cell r="I1693" t="str">
            <v>SSH-VRN</v>
          </cell>
          <cell r="J1693">
            <v>45885</v>
          </cell>
          <cell r="K1693">
            <v>130</v>
          </cell>
          <cell r="L1693">
            <v>130</v>
          </cell>
          <cell r="P1693">
            <v>28925</v>
          </cell>
        </row>
        <row r="1694">
          <cell r="H1694" t="str">
            <v>UJ6001</v>
          </cell>
          <cell r="I1694" t="str">
            <v>SSH-VRN</v>
          </cell>
          <cell r="J1694">
            <v>45892</v>
          </cell>
          <cell r="K1694">
            <v>130</v>
          </cell>
          <cell r="L1694">
            <v>130</v>
          </cell>
          <cell r="P1694">
            <v>28925</v>
          </cell>
        </row>
        <row r="1695">
          <cell r="H1695" t="str">
            <v>UJ6001</v>
          </cell>
          <cell r="I1695" t="str">
            <v>SSH-VRN</v>
          </cell>
          <cell r="J1695">
            <v>45899</v>
          </cell>
          <cell r="K1695">
            <v>130</v>
          </cell>
          <cell r="L1695">
            <v>130</v>
          </cell>
          <cell r="P1695">
            <v>28925</v>
          </cell>
        </row>
        <row r="1696">
          <cell r="H1696" t="str">
            <v>UJ6001</v>
          </cell>
          <cell r="I1696" t="str">
            <v>SSH-VRN</v>
          </cell>
          <cell r="J1696">
            <v>45906</v>
          </cell>
          <cell r="K1696">
            <v>130</v>
          </cell>
          <cell r="L1696">
            <v>130</v>
          </cell>
          <cell r="P1696">
            <v>28925</v>
          </cell>
        </row>
        <row r="1697">
          <cell r="H1697" t="str">
            <v>UJ6001</v>
          </cell>
          <cell r="I1697" t="str">
            <v>SSH-VRN</v>
          </cell>
          <cell r="J1697">
            <v>45913</v>
          </cell>
          <cell r="K1697">
            <v>130</v>
          </cell>
          <cell r="L1697">
            <v>130</v>
          </cell>
          <cell r="P1697">
            <v>28925</v>
          </cell>
        </row>
        <row r="1698">
          <cell r="H1698" t="str">
            <v>4S6015</v>
          </cell>
          <cell r="I1698" t="str">
            <v>SSH-VRN</v>
          </cell>
          <cell r="J1698">
            <v>45780</v>
          </cell>
          <cell r="K1698">
            <v>1</v>
          </cell>
          <cell r="L1698">
            <v>1</v>
          </cell>
          <cell r="P1698">
            <v>207.43</v>
          </cell>
        </row>
        <row r="1699">
          <cell r="H1699" t="str">
            <v>4S6018</v>
          </cell>
          <cell r="I1699" t="str">
            <v>NAP-SSH</v>
          </cell>
          <cell r="J1699">
            <v>45772</v>
          </cell>
          <cell r="K1699">
            <v>1</v>
          </cell>
          <cell r="L1699">
            <v>1</v>
          </cell>
          <cell r="P1699">
            <v>274.03999999999996</v>
          </cell>
        </row>
        <row r="1700">
          <cell r="H1700" t="str">
            <v>4S6015</v>
          </cell>
          <cell r="I1700" t="str">
            <v>SSH-VRN</v>
          </cell>
          <cell r="J1700">
            <v>45780</v>
          </cell>
          <cell r="K1700">
            <v>0</v>
          </cell>
          <cell r="L1700">
            <v>0</v>
          </cell>
          <cell r="P1700">
            <v>90.43</v>
          </cell>
        </row>
        <row r="1701">
          <cell r="H1701" t="str">
            <v>4S6015</v>
          </cell>
          <cell r="I1701" t="str">
            <v>SSH-VRN</v>
          </cell>
          <cell r="J1701">
            <v>45780</v>
          </cell>
          <cell r="K1701">
            <v>1</v>
          </cell>
          <cell r="L1701">
            <v>1</v>
          </cell>
          <cell r="P1701">
            <v>207.43</v>
          </cell>
        </row>
        <row r="1702">
          <cell r="H1702" t="str">
            <v>4S6015</v>
          </cell>
          <cell r="I1702" t="str">
            <v>SSH-VRN</v>
          </cell>
          <cell r="J1702">
            <v>45780</v>
          </cell>
          <cell r="K1702">
            <v>1</v>
          </cell>
          <cell r="L1702">
            <v>1</v>
          </cell>
          <cell r="P1702">
            <v>207.43</v>
          </cell>
        </row>
        <row r="1703">
          <cell r="H1703" t="str">
            <v>4S6015</v>
          </cell>
          <cell r="I1703" t="str">
            <v>SSH-VRN</v>
          </cell>
          <cell r="J1703">
            <v>45780</v>
          </cell>
          <cell r="K1703">
            <v>1</v>
          </cell>
          <cell r="L1703">
            <v>1</v>
          </cell>
          <cell r="P1703">
            <v>207.43</v>
          </cell>
        </row>
        <row r="1704">
          <cell r="H1704" t="str">
            <v>4S6006</v>
          </cell>
          <cell r="I1704" t="str">
            <v>FCO-SSH</v>
          </cell>
          <cell r="J1704">
            <v>45877</v>
          </cell>
          <cell r="K1704">
            <v>1</v>
          </cell>
          <cell r="L1704">
            <v>1</v>
          </cell>
          <cell r="P1704">
            <v>350.69</v>
          </cell>
        </row>
        <row r="1705">
          <cell r="H1705" t="str">
            <v>4S6006</v>
          </cell>
          <cell r="I1705" t="str">
            <v>FCO-SSH</v>
          </cell>
          <cell r="J1705">
            <v>45877</v>
          </cell>
          <cell r="K1705">
            <v>1</v>
          </cell>
          <cell r="L1705">
            <v>1</v>
          </cell>
          <cell r="P1705">
            <v>350.69</v>
          </cell>
        </row>
        <row r="1706">
          <cell r="H1706" t="str">
            <v>4S6018</v>
          </cell>
          <cell r="I1706" t="str">
            <v>NAP-SSH</v>
          </cell>
          <cell r="J1706">
            <v>45772</v>
          </cell>
          <cell r="K1706">
            <v>1</v>
          </cell>
          <cell r="L1706">
            <v>1</v>
          </cell>
          <cell r="P1706">
            <v>274.03999999999996</v>
          </cell>
        </row>
        <row r="1707">
          <cell r="H1707" t="str">
            <v>4S6015</v>
          </cell>
          <cell r="I1707" t="str">
            <v>SSH-VRN</v>
          </cell>
          <cell r="J1707">
            <v>45780</v>
          </cell>
          <cell r="K1707">
            <v>1</v>
          </cell>
          <cell r="L1707">
            <v>1</v>
          </cell>
          <cell r="P1707">
            <v>207.43</v>
          </cell>
        </row>
        <row r="1708">
          <cell r="H1708" t="str">
            <v>4S6016</v>
          </cell>
          <cell r="I1708" t="str">
            <v>VRN-SSH</v>
          </cell>
          <cell r="J1708">
            <v>45773</v>
          </cell>
          <cell r="K1708">
            <v>1</v>
          </cell>
          <cell r="L1708">
            <v>1</v>
          </cell>
          <cell r="P1708">
            <v>193.04</v>
          </cell>
        </row>
        <row r="1709">
          <cell r="H1709" t="str">
            <v>4S6015</v>
          </cell>
          <cell r="I1709" t="str">
            <v>SSH-VRN</v>
          </cell>
          <cell r="J1709">
            <v>45780</v>
          </cell>
          <cell r="K1709">
            <v>1</v>
          </cell>
          <cell r="L1709">
            <v>1</v>
          </cell>
          <cell r="P1709">
            <v>207.43</v>
          </cell>
        </row>
        <row r="1710">
          <cell r="H1710" t="str">
            <v>4S6015</v>
          </cell>
          <cell r="I1710" t="str">
            <v>SSH-VRN</v>
          </cell>
          <cell r="J1710">
            <v>45780</v>
          </cell>
          <cell r="K1710">
            <v>1</v>
          </cell>
          <cell r="L1710">
            <v>1</v>
          </cell>
          <cell r="P1710">
            <v>207.43</v>
          </cell>
        </row>
        <row r="1711">
          <cell r="H1711" t="str">
            <v>4S6016</v>
          </cell>
          <cell r="I1711" t="str">
            <v>VRN-SSH</v>
          </cell>
          <cell r="J1711">
            <v>45766</v>
          </cell>
          <cell r="K1711">
            <v>1</v>
          </cell>
          <cell r="L1711">
            <v>1</v>
          </cell>
          <cell r="P1711">
            <v>393.04</v>
          </cell>
        </row>
        <row r="1712">
          <cell r="H1712" t="str">
            <v>4S6004</v>
          </cell>
          <cell r="I1712" t="str">
            <v>BRI-SSH</v>
          </cell>
          <cell r="J1712">
            <v>45773</v>
          </cell>
          <cell r="K1712">
            <v>1</v>
          </cell>
          <cell r="L1712">
            <v>1</v>
          </cell>
          <cell r="P1712">
            <v>202.35</v>
          </cell>
        </row>
        <row r="1713">
          <cell r="H1713" t="str">
            <v>4S6004</v>
          </cell>
          <cell r="I1713" t="str">
            <v>BRI-SSH</v>
          </cell>
          <cell r="J1713">
            <v>45773</v>
          </cell>
          <cell r="K1713">
            <v>1</v>
          </cell>
          <cell r="L1713">
            <v>1</v>
          </cell>
          <cell r="P1713">
            <v>202.35</v>
          </cell>
        </row>
        <row r="1714">
          <cell r="H1714" t="str">
            <v>UJ6002</v>
          </cell>
          <cell r="I1714" t="str">
            <v>VRN-SSH</v>
          </cell>
          <cell r="J1714">
            <v>45864</v>
          </cell>
          <cell r="K1714">
            <v>10</v>
          </cell>
          <cell r="L1714">
            <v>10</v>
          </cell>
          <cell r="P1714">
            <v>2400</v>
          </cell>
        </row>
        <row r="1715">
          <cell r="H1715" t="str">
            <v>UJ6002</v>
          </cell>
          <cell r="I1715" t="str">
            <v>VRN-SSH</v>
          </cell>
          <cell r="J1715">
            <v>45871</v>
          </cell>
          <cell r="K1715">
            <v>10</v>
          </cell>
          <cell r="L1715">
            <v>10</v>
          </cell>
          <cell r="P1715">
            <v>2400</v>
          </cell>
        </row>
        <row r="1716">
          <cell r="H1716" t="str">
            <v>UJ6002</v>
          </cell>
          <cell r="I1716" t="str">
            <v>VRN-SSH</v>
          </cell>
          <cell r="J1716">
            <v>45878</v>
          </cell>
          <cell r="K1716">
            <v>10</v>
          </cell>
          <cell r="L1716">
            <v>10</v>
          </cell>
          <cell r="P1716">
            <v>2400</v>
          </cell>
        </row>
        <row r="1717">
          <cell r="H1717" t="str">
            <v>UJ6002</v>
          </cell>
          <cell r="I1717" t="str">
            <v>VRN-SSH</v>
          </cell>
          <cell r="J1717">
            <v>45885</v>
          </cell>
          <cell r="K1717">
            <v>10</v>
          </cell>
          <cell r="L1717">
            <v>10</v>
          </cell>
          <cell r="P1717">
            <v>2400</v>
          </cell>
        </row>
        <row r="1718">
          <cell r="H1718" t="str">
            <v>UJ6002</v>
          </cell>
          <cell r="I1718" t="str">
            <v>VRN-SSH</v>
          </cell>
          <cell r="J1718">
            <v>45892</v>
          </cell>
          <cell r="K1718">
            <v>10</v>
          </cell>
          <cell r="L1718">
            <v>10</v>
          </cell>
          <cell r="P1718">
            <v>2400</v>
          </cell>
        </row>
        <row r="1719">
          <cell r="H1719" t="str">
            <v>UJ6002</v>
          </cell>
          <cell r="I1719" t="str">
            <v>VRN-SSH</v>
          </cell>
          <cell r="J1719">
            <v>45899</v>
          </cell>
          <cell r="K1719">
            <v>10</v>
          </cell>
          <cell r="L1719">
            <v>10</v>
          </cell>
          <cell r="P1719">
            <v>2400</v>
          </cell>
        </row>
        <row r="1720">
          <cell r="H1720" t="str">
            <v>UJ6002</v>
          </cell>
          <cell r="I1720" t="str">
            <v>VRN-SSH</v>
          </cell>
          <cell r="J1720">
            <v>45906</v>
          </cell>
          <cell r="K1720">
            <v>10</v>
          </cell>
          <cell r="L1720">
            <v>10</v>
          </cell>
          <cell r="P1720">
            <v>2400</v>
          </cell>
        </row>
        <row r="1721">
          <cell r="H1721" t="str">
            <v>UJ6001</v>
          </cell>
          <cell r="I1721" t="str">
            <v>SSH-VRN</v>
          </cell>
          <cell r="J1721">
            <v>45871</v>
          </cell>
          <cell r="K1721">
            <v>10</v>
          </cell>
          <cell r="L1721">
            <v>10</v>
          </cell>
          <cell r="P1721">
            <v>2400</v>
          </cell>
        </row>
        <row r="1722">
          <cell r="H1722" t="str">
            <v>UJ6001</v>
          </cell>
          <cell r="I1722" t="str">
            <v>SSH-VRN</v>
          </cell>
          <cell r="J1722">
            <v>45878</v>
          </cell>
          <cell r="K1722">
            <v>10</v>
          </cell>
          <cell r="L1722">
            <v>10</v>
          </cell>
          <cell r="P1722">
            <v>2400</v>
          </cell>
        </row>
        <row r="1723">
          <cell r="H1723" t="str">
            <v>UJ6001</v>
          </cell>
          <cell r="I1723" t="str">
            <v>SSH-VRN</v>
          </cell>
          <cell r="J1723">
            <v>45885</v>
          </cell>
          <cell r="K1723">
            <v>10</v>
          </cell>
          <cell r="L1723">
            <v>10</v>
          </cell>
          <cell r="P1723">
            <v>2400</v>
          </cell>
        </row>
        <row r="1724">
          <cell r="H1724" t="str">
            <v>UJ6001</v>
          </cell>
          <cell r="I1724" t="str">
            <v>SSH-VRN</v>
          </cell>
          <cell r="J1724">
            <v>45892</v>
          </cell>
          <cell r="K1724">
            <v>10</v>
          </cell>
          <cell r="L1724">
            <v>10</v>
          </cell>
          <cell r="P1724">
            <v>2400</v>
          </cell>
        </row>
        <row r="1725">
          <cell r="H1725" t="str">
            <v>UJ6001</v>
          </cell>
          <cell r="I1725" t="str">
            <v>SSH-VRN</v>
          </cell>
          <cell r="J1725">
            <v>45899</v>
          </cell>
          <cell r="K1725">
            <v>10</v>
          </cell>
          <cell r="L1725">
            <v>10</v>
          </cell>
          <cell r="P1725">
            <v>2400</v>
          </cell>
        </row>
        <row r="1726">
          <cell r="H1726" t="str">
            <v>UJ6001</v>
          </cell>
          <cell r="I1726" t="str">
            <v>SSH-VRN</v>
          </cell>
          <cell r="J1726">
            <v>45906</v>
          </cell>
          <cell r="K1726">
            <v>10</v>
          </cell>
          <cell r="L1726">
            <v>10</v>
          </cell>
          <cell r="P1726">
            <v>2400</v>
          </cell>
        </row>
        <row r="1727">
          <cell r="H1727" t="str">
            <v>UJ6001</v>
          </cell>
          <cell r="I1727" t="str">
            <v>SSH-VRN</v>
          </cell>
          <cell r="J1727">
            <v>45913</v>
          </cell>
          <cell r="K1727">
            <v>10</v>
          </cell>
          <cell r="L1727">
            <v>10</v>
          </cell>
          <cell r="P1727">
            <v>2400</v>
          </cell>
        </row>
        <row r="1728">
          <cell r="H1728" t="str">
            <v>4S6006</v>
          </cell>
          <cell r="I1728" t="str">
            <v>NAP-SSH</v>
          </cell>
          <cell r="J1728">
            <v>45873</v>
          </cell>
          <cell r="K1728">
            <v>10</v>
          </cell>
          <cell r="L1728">
            <v>10</v>
          </cell>
          <cell r="P1728">
            <v>2350</v>
          </cell>
        </row>
        <row r="1729">
          <cell r="H1729" t="str">
            <v>4S6006</v>
          </cell>
          <cell r="I1729" t="str">
            <v>NAP-SSH</v>
          </cell>
          <cell r="J1729">
            <v>45880</v>
          </cell>
          <cell r="K1729">
            <v>20</v>
          </cell>
          <cell r="L1729">
            <v>20</v>
          </cell>
          <cell r="P1729">
            <v>4700</v>
          </cell>
        </row>
        <row r="1730">
          <cell r="H1730" t="str">
            <v>4S6006</v>
          </cell>
          <cell r="I1730" t="str">
            <v>NAP-SSH</v>
          </cell>
          <cell r="J1730">
            <v>45887</v>
          </cell>
          <cell r="K1730">
            <v>20</v>
          </cell>
          <cell r="L1730">
            <v>20</v>
          </cell>
          <cell r="P1730">
            <v>4700</v>
          </cell>
        </row>
        <row r="1731">
          <cell r="H1731" t="str">
            <v>4S6006</v>
          </cell>
          <cell r="I1731" t="str">
            <v>NAP-SSH</v>
          </cell>
          <cell r="J1731">
            <v>45894</v>
          </cell>
          <cell r="K1731">
            <v>10</v>
          </cell>
          <cell r="L1731">
            <v>10</v>
          </cell>
          <cell r="P1731">
            <v>2350</v>
          </cell>
        </row>
        <row r="1732">
          <cell r="H1732" t="str">
            <v>4S6005</v>
          </cell>
          <cell r="I1732" t="str">
            <v>SSH-NAP</v>
          </cell>
          <cell r="J1732">
            <v>45880</v>
          </cell>
          <cell r="K1732">
            <v>10</v>
          </cell>
          <cell r="L1732">
            <v>10</v>
          </cell>
          <cell r="P1732">
            <v>2350</v>
          </cell>
        </row>
        <row r="1733">
          <cell r="H1733" t="str">
            <v>4S6005</v>
          </cell>
          <cell r="I1733" t="str">
            <v>SSH-NAP</v>
          </cell>
          <cell r="J1733">
            <v>45887</v>
          </cell>
          <cell r="K1733">
            <v>20</v>
          </cell>
          <cell r="L1733">
            <v>20</v>
          </cell>
          <cell r="P1733">
            <v>4700</v>
          </cell>
        </row>
        <row r="1734">
          <cell r="H1734" t="str">
            <v>4S6005</v>
          </cell>
          <cell r="I1734" t="str">
            <v>SSH-NAP</v>
          </cell>
          <cell r="J1734">
            <v>45894</v>
          </cell>
          <cell r="K1734">
            <v>20</v>
          </cell>
          <cell r="L1734">
            <v>20</v>
          </cell>
          <cell r="P1734">
            <v>4700</v>
          </cell>
        </row>
        <row r="1735">
          <cell r="H1735" t="str">
            <v>4S6005</v>
          </cell>
          <cell r="I1735" t="str">
            <v>SSH-NAP</v>
          </cell>
          <cell r="J1735">
            <v>45901</v>
          </cell>
          <cell r="K1735">
            <v>10</v>
          </cell>
          <cell r="L1735">
            <v>10</v>
          </cell>
          <cell r="P1735">
            <v>2350</v>
          </cell>
        </row>
        <row r="1736">
          <cell r="H1736" t="str">
            <v>4S6016</v>
          </cell>
          <cell r="I1736" t="str">
            <v>BRI-SSH</v>
          </cell>
          <cell r="J1736">
            <v>45752</v>
          </cell>
          <cell r="K1736">
            <v>2</v>
          </cell>
          <cell r="L1736">
            <v>2</v>
          </cell>
          <cell r="P1736">
            <v>300</v>
          </cell>
        </row>
        <row r="1737">
          <cell r="H1737" t="str">
            <v>4S6016</v>
          </cell>
          <cell r="I1737" t="str">
            <v>BRI-SSH</v>
          </cell>
          <cell r="J1737">
            <v>45759</v>
          </cell>
          <cell r="K1737">
            <v>2</v>
          </cell>
          <cell r="L1737">
            <v>2</v>
          </cell>
          <cell r="P1737">
            <v>300</v>
          </cell>
        </row>
        <row r="1738">
          <cell r="H1738" t="str">
            <v>4S6016</v>
          </cell>
          <cell r="I1738" t="str">
            <v>VRN-SSH</v>
          </cell>
          <cell r="J1738">
            <v>45759</v>
          </cell>
          <cell r="K1738">
            <v>3</v>
          </cell>
          <cell r="L1738">
            <v>3</v>
          </cell>
          <cell r="P1738">
            <v>450</v>
          </cell>
        </row>
        <row r="1739">
          <cell r="H1739" t="str">
            <v>4S6003</v>
          </cell>
          <cell r="I1739" t="str">
            <v>SSH-BRI</v>
          </cell>
          <cell r="J1739">
            <v>45766</v>
          </cell>
          <cell r="K1739">
            <v>1</v>
          </cell>
          <cell r="L1739">
            <v>1</v>
          </cell>
          <cell r="P1739">
            <v>150</v>
          </cell>
        </row>
        <row r="1740">
          <cell r="H1740" t="str">
            <v>4S6003</v>
          </cell>
          <cell r="I1740" t="str">
            <v>SSH-BRI</v>
          </cell>
          <cell r="J1740">
            <v>45780</v>
          </cell>
          <cell r="K1740">
            <v>6</v>
          </cell>
          <cell r="L1740">
            <v>6</v>
          </cell>
          <cell r="P1740">
            <v>900</v>
          </cell>
        </row>
        <row r="1741">
          <cell r="H1741" t="str">
            <v>4S6004</v>
          </cell>
          <cell r="I1741" t="str">
            <v>BRI-SSH</v>
          </cell>
          <cell r="J1741">
            <v>45773</v>
          </cell>
          <cell r="K1741">
            <v>4</v>
          </cell>
          <cell r="L1741">
            <v>4</v>
          </cell>
          <cell r="P1741">
            <v>600</v>
          </cell>
        </row>
        <row r="1742">
          <cell r="H1742" t="str">
            <v>4S6032</v>
          </cell>
          <cell r="I1742" t="str">
            <v>NAP-SSH</v>
          </cell>
          <cell r="J1742">
            <v>45760</v>
          </cell>
          <cell r="K1742">
            <v>2</v>
          </cell>
          <cell r="L1742">
            <v>2</v>
          </cell>
          <cell r="P1742">
            <v>280</v>
          </cell>
        </row>
        <row r="1743">
          <cell r="H1743" t="str">
            <v>4S6031</v>
          </cell>
          <cell r="I1743" t="str">
            <v>SSH-NAP</v>
          </cell>
          <cell r="J1743">
            <v>45767</v>
          </cell>
          <cell r="K1743">
            <v>2</v>
          </cell>
          <cell r="L1743">
            <v>2</v>
          </cell>
          <cell r="P1743">
            <v>280</v>
          </cell>
        </row>
        <row r="1744">
          <cell r="H1744" t="str">
            <v>4S6006</v>
          </cell>
          <cell r="I1744" t="str">
            <v>MXP-SSH</v>
          </cell>
          <cell r="J1744">
            <v>45772</v>
          </cell>
          <cell r="K1744">
            <v>2</v>
          </cell>
          <cell r="L1744">
            <v>2</v>
          </cell>
          <cell r="P1744">
            <v>300</v>
          </cell>
        </row>
        <row r="1745">
          <cell r="H1745" t="str">
            <v>4S6015</v>
          </cell>
          <cell r="I1745" t="str">
            <v>SSH-VRN</v>
          </cell>
          <cell r="J1745">
            <v>45766</v>
          </cell>
          <cell r="K1745">
            <v>3</v>
          </cell>
          <cell r="L1745">
            <v>3</v>
          </cell>
          <cell r="P1745">
            <v>450</v>
          </cell>
        </row>
        <row r="1746">
          <cell r="H1746" t="str">
            <v>4S6018</v>
          </cell>
          <cell r="I1746" t="str">
            <v>NAP-SSH</v>
          </cell>
          <cell r="J1746">
            <v>45772</v>
          </cell>
          <cell r="K1746">
            <v>2</v>
          </cell>
          <cell r="L1746">
            <v>2</v>
          </cell>
          <cell r="P1746">
            <v>300</v>
          </cell>
        </row>
        <row r="1747">
          <cell r="H1747" t="str">
            <v>4S6017</v>
          </cell>
          <cell r="I1747" t="str">
            <v>SSH-NAP</v>
          </cell>
          <cell r="J1747">
            <v>45779</v>
          </cell>
          <cell r="K1747">
            <v>1</v>
          </cell>
          <cell r="L1747">
            <v>1</v>
          </cell>
          <cell r="P1747">
            <v>150</v>
          </cell>
        </row>
        <row r="1748">
          <cell r="H1748" t="str">
            <v>SE5446</v>
          </cell>
          <cell r="I1748" t="str">
            <v>SSH-NAP</v>
          </cell>
          <cell r="J1748">
            <v>45779</v>
          </cell>
          <cell r="K1748">
            <v>2</v>
          </cell>
          <cell r="L1748">
            <v>2</v>
          </cell>
          <cell r="P1748">
            <v>300</v>
          </cell>
        </row>
        <row r="1749">
          <cell r="H1749" t="str">
            <v>4S6003</v>
          </cell>
          <cell r="I1749" t="str">
            <v>SSH-BRI</v>
          </cell>
          <cell r="J1749">
            <v>45885</v>
          </cell>
          <cell r="K1749">
            <v>3</v>
          </cell>
          <cell r="L1749">
            <v>3</v>
          </cell>
          <cell r="P1749">
            <v>720</v>
          </cell>
        </row>
        <row r="1750">
          <cell r="H1750" t="str">
            <v>4S6003</v>
          </cell>
          <cell r="I1750" t="str">
            <v>SSH-BRI</v>
          </cell>
          <cell r="J1750">
            <v>45913</v>
          </cell>
          <cell r="K1750">
            <v>2</v>
          </cell>
          <cell r="L1750">
            <v>2</v>
          </cell>
          <cell r="P1750">
            <v>400</v>
          </cell>
        </row>
        <row r="1751">
          <cell r="H1751" t="str">
            <v>4S6004</v>
          </cell>
          <cell r="I1751" t="str">
            <v>BRI-SSH</v>
          </cell>
          <cell r="J1751">
            <v>45843</v>
          </cell>
          <cell r="K1751">
            <v>1</v>
          </cell>
          <cell r="L1751">
            <v>1</v>
          </cell>
          <cell r="P1751">
            <v>160</v>
          </cell>
        </row>
        <row r="1752">
          <cell r="H1752" t="str">
            <v>4S6004</v>
          </cell>
          <cell r="I1752" t="str">
            <v>BRI-SSH</v>
          </cell>
          <cell r="J1752">
            <v>45878</v>
          </cell>
          <cell r="K1752">
            <v>3</v>
          </cell>
          <cell r="L1752">
            <v>3</v>
          </cell>
          <cell r="P1752">
            <v>720</v>
          </cell>
        </row>
        <row r="1753">
          <cell r="H1753" t="str">
            <v>4S6004</v>
          </cell>
          <cell r="I1753" t="str">
            <v>BRI-SSH</v>
          </cell>
          <cell r="J1753">
            <v>45906</v>
          </cell>
          <cell r="K1753">
            <v>2</v>
          </cell>
          <cell r="L1753">
            <v>2</v>
          </cell>
          <cell r="P1753">
            <v>500</v>
          </cell>
        </row>
        <row r="1754">
          <cell r="H1754" t="str">
            <v>NP8102</v>
          </cell>
          <cell r="I1754" t="str">
            <v>NAP-HRG</v>
          </cell>
          <cell r="J1754">
            <v>45880</v>
          </cell>
          <cell r="K1754">
            <v>2</v>
          </cell>
          <cell r="L1754">
            <v>2</v>
          </cell>
          <cell r="P1754">
            <v>480</v>
          </cell>
        </row>
        <row r="1755">
          <cell r="H1755" t="str">
            <v>NP8101</v>
          </cell>
          <cell r="I1755" t="str">
            <v>HRG-NAP</v>
          </cell>
          <cell r="J1755">
            <v>45894</v>
          </cell>
          <cell r="K1755">
            <v>2</v>
          </cell>
          <cell r="L1755">
            <v>2</v>
          </cell>
          <cell r="P1755">
            <v>480</v>
          </cell>
        </row>
        <row r="1756">
          <cell r="H1756" t="str">
            <v>4S6005</v>
          </cell>
          <cell r="I1756" t="str">
            <v>SSH-FCO</v>
          </cell>
          <cell r="J1756">
            <v>45891</v>
          </cell>
          <cell r="K1756">
            <v>7</v>
          </cell>
          <cell r="L1756">
            <v>7</v>
          </cell>
          <cell r="P1756">
            <v>1750</v>
          </cell>
        </row>
        <row r="1757">
          <cell r="H1757" t="str">
            <v>4S6004</v>
          </cell>
          <cell r="I1757" t="str">
            <v>BRI-SSH</v>
          </cell>
          <cell r="J1757">
            <v>45857</v>
          </cell>
          <cell r="K1757">
            <v>-8</v>
          </cell>
          <cell r="L1757">
            <v>-8</v>
          </cell>
          <cell r="P1757">
            <v>-1280</v>
          </cell>
        </row>
        <row r="1758">
          <cell r="H1758" t="str">
            <v>4S6003</v>
          </cell>
          <cell r="I1758" t="str">
            <v>SSH-BRI</v>
          </cell>
          <cell r="J1758">
            <v>45864</v>
          </cell>
          <cell r="K1758">
            <v>-8</v>
          </cell>
          <cell r="L1758">
            <v>-8</v>
          </cell>
          <cell r="P1758">
            <v>-1280</v>
          </cell>
        </row>
        <row r="1759">
          <cell r="H1759" t="str">
            <v>4S6016</v>
          </cell>
          <cell r="I1759" t="str">
            <v>VRN-SSH</v>
          </cell>
          <cell r="J1759">
            <v>45752</v>
          </cell>
          <cell r="K1759">
            <v>2</v>
          </cell>
          <cell r="L1759">
            <v>2</v>
          </cell>
          <cell r="P1759">
            <v>300</v>
          </cell>
        </row>
        <row r="1760">
          <cell r="H1760" t="str">
            <v>4S6015</v>
          </cell>
          <cell r="I1760" t="str">
            <v>SSH-VRN</v>
          </cell>
          <cell r="J1760">
            <v>45759</v>
          </cell>
          <cell r="K1760">
            <v>2</v>
          </cell>
          <cell r="L1760">
            <v>2</v>
          </cell>
          <cell r="P1760">
            <v>300</v>
          </cell>
        </row>
        <row r="1761">
          <cell r="H1761" t="str">
            <v>UJ6001</v>
          </cell>
          <cell r="I1761" t="str">
            <v>SSH-VRN</v>
          </cell>
          <cell r="J1761">
            <v>45899</v>
          </cell>
          <cell r="K1761">
            <v>2</v>
          </cell>
          <cell r="L1761">
            <v>2</v>
          </cell>
          <cell r="P1761">
            <v>700</v>
          </cell>
        </row>
        <row r="1762">
          <cell r="H1762" t="str">
            <v>4S6004</v>
          </cell>
          <cell r="I1762" t="str">
            <v>BRI-SSH</v>
          </cell>
          <cell r="J1762">
            <v>45773</v>
          </cell>
          <cell r="K1762">
            <v>2</v>
          </cell>
          <cell r="L1762">
            <v>2</v>
          </cell>
          <cell r="P1762">
            <v>300</v>
          </cell>
        </row>
        <row r="1763">
          <cell r="H1763" t="str">
            <v>4S6003</v>
          </cell>
          <cell r="I1763" t="str">
            <v>SSH-BRI</v>
          </cell>
          <cell r="J1763">
            <v>45780</v>
          </cell>
          <cell r="K1763">
            <v>2</v>
          </cell>
          <cell r="L1763">
            <v>2</v>
          </cell>
          <cell r="P1763">
            <v>300</v>
          </cell>
        </row>
        <row r="1764">
          <cell r="H1764" t="str">
            <v>4S6003</v>
          </cell>
          <cell r="I1764" t="str">
            <v>SSH-BRI</v>
          </cell>
          <cell r="J1764">
            <v>45780</v>
          </cell>
          <cell r="K1764">
            <v>1</v>
          </cell>
          <cell r="L1764">
            <v>1</v>
          </cell>
          <cell r="P1764">
            <v>209.03</v>
          </cell>
        </row>
        <row r="1765">
          <cell r="H1765" t="str">
            <v>4S6003</v>
          </cell>
          <cell r="I1765" t="str">
            <v>SSH-BRI</v>
          </cell>
          <cell r="J1765">
            <v>45780</v>
          </cell>
          <cell r="K1765">
            <v>1</v>
          </cell>
          <cell r="L1765">
            <v>1</v>
          </cell>
          <cell r="P1765">
            <v>209.03</v>
          </cell>
        </row>
        <row r="1766">
          <cell r="H1766" t="str">
            <v>4S6003</v>
          </cell>
          <cell r="I1766" t="str">
            <v>SSH-BRI</v>
          </cell>
          <cell r="J1766">
            <v>45780</v>
          </cell>
          <cell r="K1766">
            <v>1</v>
          </cell>
          <cell r="L1766">
            <v>1</v>
          </cell>
          <cell r="P1766">
            <v>176.53</v>
          </cell>
        </row>
        <row r="1767">
          <cell r="H1767" t="str">
            <v>4S6003</v>
          </cell>
          <cell r="I1767" t="str">
            <v>SSH-BRI</v>
          </cell>
          <cell r="J1767">
            <v>45780</v>
          </cell>
          <cell r="K1767">
            <v>1</v>
          </cell>
          <cell r="L1767">
            <v>1</v>
          </cell>
          <cell r="P1767">
            <v>209.03</v>
          </cell>
        </row>
        <row r="1768">
          <cell r="H1768" t="str">
            <v>4S6003</v>
          </cell>
          <cell r="I1768" t="str">
            <v>SSH-BRI</v>
          </cell>
          <cell r="J1768">
            <v>45780</v>
          </cell>
          <cell r="K1768">
            <v>1</v>
          </cell>
          <cell r="L1768">
            <v>1</v>
          </cell>
          <cell r="P1768">
            <v>209.03</v>
          </cell>
        </row>
        <row r="1769">
          <cell r="H1769" t="str">
            <v>4S6004</v>
          </cell>
          <cell r="I1769" t="str">
            <v>BRI-SSH</v>
          </cell>
          <cell r="J1769">
            <v>45773</v>
          </cell>
          <cell r="K1769">
            <v>1</v>
          </cell>
          <cell r="L1769">
            <v>1</v>
          </cell>
          <cell r="P1769">
            <v>249.34</v>
          </cell>
        </row>
        <row r="1770">
          <cell r="H1770" t="str">
            <v>4S6003</v>
          </cell>
          <cell r="I1770" t="str">
            <v>SSH-BRI</v>
          </cell>
          <cell r="J1770">
            <v>45780</v>
          </cell>
          <cell r="K1770">
            <v>1</v>
          </cell>
          <cell r="L1770">
            <v>1</v>
          </cell>
          <cell r="P1770">
            <v>211.69</v>
          </cell>
        </row>
        <row r="1771">
          <cell r="H1771" t="str">
            <v>4S6004</v>
          </cell>
          <cell r="I1771" t="str">
            <v>BRI-SSH</v>
          </cell>
          <cell r="J1771">
            <v>45773</v>
          </cell>
          <cell r="K1771">
            <v>1</v>
          </cell>
          <cell r="L1771">
            <v>1</v>
          </cell>
          <cell r="P1771">
            <v>249.34</v>
          </cell>
        </row>
        <row r="1772">
          <cell r="H1772" t="str">
            <v>4S6003</v>
          </cell>
          <cell r="I1772" t="str">
            <v>SSH-BRI</v>
          </cell>
          <cell r="J1772">
            <v>45780</v>
          </cell>
          <cell r="K1772">
            <v>1</v>
          </cell>
          <cell r="L1772">
            <v>1</v>
          </cell>
          <cell r="P1772">
            <v>211.69</v>
          </cell>
        </row>
        <row r="1773">
          <cell r="H1773" t="str">
            <v>4S6004</v>
          </cell>
          <cell r="I1773" t="str">
            <v>BRI-SSH</v>
          </cell>
          <cell r="J1773">
            <v>45773</v>
          </cell>
          <cell r="K1773">
            <v>1</v>
          </cell>
          <cell r="L1773">
            <v>1</v>
          </cell>
          <cell r="P1773">
            <v>249.34</v>
          </cell>
        </row>
        <row r="1774">
          <cell r="H1774" t="str">
            <v>4S6003</v>
          </cell>
          <cell r="I1774" t="str">
            <v>SSH-BRI</v>
          </cell>
          <cell r="J1774">
            <v>45780</v>
          </cell>
          <cell r="K1774">
            <v>1</v>
          </cell>
          <cell r="L1774">
            <v>1</v>
          </cell>
          <cell r="P1774">
            <v>211.69</v>
          </cell>
        </row>
        <row r="1775">
          <cell r="H1775" t="str">
            <v>SE5446</v>
          </cell>
          <cell r="I1775" t="str">
            <v>SSH-NAP</v>
          </cell>
          <cell r="J1775">
            <v>45779</v>
          </cell>
          <cell r="K1775">
            <v>1</v>
          </cell>
          <cell r="L1775">
            <v>1</v>
          </cell>
          <cell r="P1775">
            <v>178.92000000000002</v>
          </cell>
        </row>
        <row r="1776">
          <cell r="H1776" t="str">
            <v>4S6016</v>
          </cell>
          <cell r="I1776" t="str">
            <v>VRN-SSH</v>
          </cell>
          <cell r="J1776">
            <v>45766</v>
          </cell>
          <cell r="K1776">
            <v>1</v>
          </cell>
          <cell r="L1776">
            <v>1</v>
          </cell>
          <cell r="P1776">
            <v>393.04</v>
          </cell>
        </row>
        <row r="1777">
          <cell r="H1777" t="str">
            <v>4S6016</v>
          </cell>
          <cell r="I1777" t="str">
            <v>VRN-SSH</v>
          </cell>
          <cell r="J1777">
            <v>45766</v>
          </cell>
          <cell r="K1777">
            <v>1</v>
          </cell>
          <cell r="L1777">
            <v>1</v>
          </cell>
          <cell r="P1777">
            <v>393.04</v>
          </cell>
        </row>
        <row r="1778">
          <cell r="H1778" t="str">
            <v>4S6015</v>
          </cell>
          <cell r="I1778" t="str">
            <v>SSH-VRN</v>
          </cell>
          <cell r="J1778">
            <v>45759</v>
          </cell>
          <cell r="K1778">
            <v>1</v>
          </cell>
          <cell r="L1778">
            <v>1</v>
          </cell>
          <cell r="P1778">
            <v>197.43</v>
          </cell>
        </row>
        <row r="1779">
          <cell r="H1779" t="str">
            <v>4S6015</v>
          </cell>
          <cell r="I1779" t="str">
            <v>SSH-VRN</v>
          </cell>
          <cell r="J1779">
            <v>45759</v>
          </cell>
          <cell r="K1779">
            <v>1</v>
          </cell>
          <cell r="L1779">
            <v>1</v>
          </cell>
          <cell r="P1779">
            <v>197.43</v>
          </cell>
        </row>
        <row r="1780">
          <cell r="H1780" t="str">
            <v>4S6015</v>
          </cell>
          <cell r="I1780" t="str">
            <v>SSH-VRN</v>
          </cell>
          <cell r="J1780">
            <v>45766</v>
          </cell>
          <cell r="K1780">
            <v>2</v>
          </cell>
          <cell r="L1780">
            <v>2</v>
          </cell>
          <cell r="P1780">
            <v>300</v>
          </cell>
        </row>
        <row r="1781">
          <cell r="H1781" t="str">
            <v>4S6016</v>
          </cell>
          <cell r="I1781" t="str">
            <v>VRN-SSH</v>
          </cell>
          <cell r="J1781">
            <v>45773</v>
          </cell>
          <cell r="K1781">
            <v>3</v>
          </cell>
          <cell r="L1781">
            <v>3</v>
          </cell>
          <cell r="P1781">
            <v>450</v>
          </cell>
        </row>
        <row r="1782">
          <cell r="H1782" t="str">
            <v>4S6006</v>
          </cell>
          <cell r="I1782" t="str">
            <v>MXP-SSH</v>
          </cell>
          <cell r="J1782">
            <v>45772</v>
          </cell>
          <cell r="K1782">
            <v>1</v>
          </cell>
          <cell r="L1782">
            <v>1</v>
          </cell>
          <cell r="P1782">
            <v>150</v>
          </cell>
        </row>
        <row r="1783">
          <cell r="H1783" t="str">
            <v>4S6003</v>
          </cell>
          <cell r="I1783" t="str">
            <v>SSH-BRI</v>
          </cell>
          <cell r="J1783">
            <v>45920</v>
          </cell>
          <cell r="K1783">
            <v>4</v>
          </cell>
          <cell r="L1783">
            <v>4</v>
          </cell>
          <cell r="P1783">
            <v>640</v>
          </cell>
        </row>
        <row r="1784">
          <cell r="H1784" t="str">
            <v>4S6006</v>
          </cell>
          <cell r="I1784" t="str">
            <v>NAP-SSH</v>
          </cell>
          <cell r="J1784">
            <v>45880</v>
          </cell>
          <cell r="K1784">
            <v>3</v>
          </cell>
          <cell r="L1784">
            <v>3</v>
          </cell>
          <cell r="P1784">
            <v>840</v>
          </cell>
        </row>
        <row r="1785">
          <cell r="H1785" t="str">
            <v>4S6005</v>
          </cell>
          <cell r="I1785" t="str">
            <v>SSH-NAP</v>
          </cell>
          <cell r="J1785">
            <v>45894</v>
          </cell>
          <cell r="K1785">
            <v>3</v>
          </cell>
          <cell r="L1785">
            <v>3</v>
          </cell>
          <cell r="P1785">
            <v>960</v>
          </cell>
        </row>
        <row r="1786">
          <cell r="H1786" t="str">
            <v>4S6003</v>
          </cell>
          <cell r="I1786" t="str">
            <v>SSH-BRI</v>
          </cell>
          <cell r="J1786">
            <v>45780</v>
          </cell>
          <cell r="K1786">
            <v>1</v>
          </cell>
          <cell r="L1786">
            <v>1</v>
          </cell>
          <cell r="P1786">
            <v>199.35</v>
          </cell>
        </row>
        <row r="1787">
          <cell r="H1787" t="str">
            <v>4S6004</v>
          </cell>
          <cell r="I1787" t="str">
            <v>BRI-SSH</v>
          </cell>
          <cell r="J1787">
            <v>45773</v>
          </cell>
          <cell r="K1787">
            <v>1</v>
          </cell>
          <cell r="L1787">
            <v>1</v>
          </cell>
          <cell r="P1787">
            <v>211.74</v>
          </cell>
        </row>
        <row r="1788">
          <cell r="H1788" t="str">
            <v>4S6003</v>
          </cell>
          <cell r="I1788" t="str">
            <v>SSH-BRI</v>
          </cell>
          <cell r="J1788">
            <v>45780</v>
          </cell>
          <cell r="K1788">
            <v>1</v>
          </cell>
          <cell r="L1788">
            <v>1</v>
          </cell>
          <cell r="P1788">
            <v>199.35</v>
          </cell>
        </row>
        <row r="1789">
          <cell r="H1789" t="str">
            <v>4S6004</v>
          </cell>
          <cell r="I1789" t="str">
            <v>BRI-SSH</v>
          </cell>
          <cell r="J1789">
            <v>45773</v>
          </cell>
          <cell r="K1789">
            <v>1</v>
          </cell>
          <cell r="L1789">
            <v>1</v>
          </cell>
          <cell r="P1789">
            <v>211.74</v>
          </cell>
        </row>
        <row r="1790">
          <cell r="H1790" t="str">
            <v>SM810</v>
          </cell>
          <cell r="I1790" t="str">
            <v>NAP-SSH</v>
          </cell>
          <cell r="J1790">
            <v>45928</v>
          </cell>
          <cell r="K1790">
            <v>2</v>
          </cell>
          <cell r="L1790">
            <v>2</v>
          </cell>
          <cell r="P1790">
            <v>0</v>
          </cell>
        </row>
        <row r="1791">
          <cell r="H1791" t="str">
            <v>SM809</v>
          </cell>
          <cell r="I1791" t="str">
            <v>SSH-NAP</v>
          </cell>
          <cell r="J1791">
            <v>45935</v>
          </cell>
          <cell r="K1791">
            <v>2</v>
          </cell>
          <cell r="L1791">
            <v>2</v>
          </cell>
          <cell r="P1791">
            <v>0</v>
          </cell>
        </row>
        <row r="1792">
          <cell r="H1792" t="str">
            <v>4S6006</v>
          </cell>
          <cell r="I1792" t="str">
            <v>NAP-SSH</v>
          </cell>
          <cell r="J1792">
            <v>45880</v>
          </cell>
          <cell r="K1792">
            <v>12</v>
          </cell>
          <cell r="L1792">
            <v>12</v>
          </cell>
          <cell r="P1792">
            <v>0</v>
          </cell>
        </row>
        <row r="1793">
          <cell r="H1793" t="str">
            <v>NE1129</v>
          </cell>
          <cell r="I1793" t="str">
            <v>NAP-SSH</v>
          </cell>
          <cell r="J1793">
            <v>45887</v>
          </cell>
          <cell r="K1793">
            <v>4</v>
          </cell>
          <cell r="L1793">
            <v>4</v>
          </cell>
          <cell r="P1793">
            <v>0</v>
          </cell>
        </row>
        <row r="1794">
          <cell r="H1794" t="str">
            <v>4S6005</v>
          </cell>
          <cell r="I1794" t="str">
            <v>SSH-NAP</v>
          </cell>
          <cell r="J1794">
            <v>45887</v>
          </cell>
          <cell r="K1794">
            <v>12</v>
          </cell>
          <cell r="L1794">
            <v>12</v>
          </cell>
          <cell r="P1794">
            <v>0</v>
          </cell>
        </row>
        <row r="1795">
          <cell r="H1795" t="str">
            <v>NE1128</v>
          </cell>
          <cell r="I1795" t="str">
            <v>SSH-NAP</v>
          </cell>
          <cell r="J1795">
            <v>45894</v>
          </cell>
          <cell r="K1795">
            <v>4</v>
          </cell>
          <cell r="L1795">
            <v>4</v>
          </cell>
          <cell r="P1795">
            <v>0</v>
          </cell>
        </row>
        <row r="1796">
          <cell r="H1796" t="str">
            <v>4S6006</v>
          </cell>
          <cell r="I1796" t="str">
            <v>FCO-SSH</v>
          </cell>
          <cell r="J1796">
            <v>45856</v>
          </cell>
          <cell r="K1796">
            <v>30</v>
          </cell>
          <cell r="L1796">
            <v>30</v>
          </cell>
          <cell r="P1796">
            <v>7350</v>
          </cell>
        </row>
        <row r="1797">
          <cell r="H1797" t="str">
            <v>4S6006</v>
          </cell>
          <cell r="I1797" t="str">
            <v>FCO-SSH</v>
          </cell>
          <cell r="J1797">
            <v>45863</v>
          </cell>
          <cell r="K1797">
            <v>30</v>
          </cell>
          <cell r="L1797">
            <v>30</v>
          </cell>
          <cell r="P1797">
            <v>7350</v>
          </cell>
        </row>
        <row r="1798">
          <cell r="H1798" t="str">
            <v>4S6006</v>
          </cell>
          <cell r="I1798" t="str">
            <v>FCO-SSH</v>
          </cell>
          <cell r="J1798">
            <v>45870</v>
          </cell>
          <cell r="K1798">
            <v>30</v>
          </cell>
          <cell r="L1798">
            <v>30</v>
          </cell>
          <cell r="P1798">
            <v>7350</v>
          </cell>
        </row>
        <row r="1799">
          <cell r="H1799" t="str">
            <v>4S6006</v>
          </cell>
          <cell r="I1799" t="str">
            <v>FCO-SSH</v>
          </cell>
          <cell r="J1799">
            <v>45877</v>
          </cell>
          <cell r="K1799">
            <v>30</v>
          </cell>
          <cell r="L1799">
            <v>30</v>
          </cell>
          <cell r="P1799">
            <v>7350</v>
          </cell>
        </row>
        <row r="1800">
          <cell r="H1800" t="str">
            <v>4S6006</v>
          </cell>
          <cell r="I1800" t="str">
            <v>FCO-SSH</v>
          </cell>
          <cell r="J1800">
            <v>45884</v>
          </cell>
          <cell r="K1800">
            <v>30</v>
          </cell>
          <cell r="L1800">
            <v>30</v>
          </cell>
          <cell r="P1800">
            <v>7350</v>
          </cell>
        </row>
        <row r="1801">
          <cell r="H1801" t="str">
            <v>4S6006</v>
          </cell>
          <cell r="I1801" t="str">
            <v>FCO-SSH</v>
          </cell>
          <cell r="J1801">
            <v>45891</v>
          </cell>
          <cell r="K1801">
            <v>30</v>
          </cell>
          <cell r="L1801">
            <v>30</v>
          </cell>
          <cell r="P1801">
            <v>7350</v>
          </cell>
        </row>
        <row r="1802">
          <cell r="H1802" t="str">
            <v>4S6006</v>
          </cell>
          <cell r="I1802" t="str">
            <v>FCO-SSH</v>
          </cell>
          <cell r="J1802">
            <v>45898</v>
          </cell>
          <cell r="K1802">
            <v>30</v>
          </cell>
          <cell r="L1802">
            <v>30</v>
          </cell>
          <cell r="P1802">
            <v>7350</v>
          </cell>
        </row>
        <row r="1803">
          <cell r="H1803" t="str">
            <v>4S6006</v>
          </cell>
          <cell r="I1803" t="str">
            <v>FCO-SSH</v>
          </cell>
          <cell r="J1803">
            <v>45905</v>
          </cell>
          <cell r="K1803">
            <v>30</v>
          </cell>
          <cell r="L1803">
            <v>30</v>
          </cell>
          <cell r="P1803">
            <v>7350</v>
          </cell>
        </row>
        <row r="1804">
          <cell r="H1804" t="str">
            <v>4S6005</v>
          </cell>
          <cell r="I1804" t="str">
            <v>SSH-FCO</v>
          </cell>
          <cell r="J1804">
            <v>45870</v>
          </cell>
          <cell r="K1804">
            <v>30</v>
          </cell>
          <cell r="L1804">
            <v>30</v>
          </cell>
          <cell r="P1804">
            <v>7350</v>
          </cell>
        </row>
        <row r="1805">
          <cell r="H1805" t="str">
            <v>4S6005</v>
          </cell>
          <cell r="I1805" t="str">
            <v>SSH-FCO</v>
          </cell>
          <cell r="J1805">
            <v>45877</v>
          </cell>
          <cell r="K1805">
            <v>30</v>
          </cell>
          <cell r="L1805">
            <v>30</v>
          </cell>
          <cell r="P1805">
            <v>7350</v>
          </cell>
        </row>
        <row r="1806">
          <cell r="H1806" t="str">
            <v>4S6005</v>
          </cell>
          <cell r="I1806" t="str">
            <v>SSH-FCO</v>
          </cell>
          <cell r="J1806">
            <v>45884</v>
          </cell>
          <cell r="K1806">
            <v>30</v>
          </cell>
          <cell r="L1806">
            <v>30</v>
          </cell>
          <cell r="P1806">
            <v>7350</v>
          </cell>
        </row>
        <row r="1807">
          <cell r="H1807" t="str">
            <v>4S6005</v>
          </cell>
          <cell r="I1807" t="str">
            <v>SSH-FCO</v>
          </cell>
          <cell r="J1807">
            <v>45891</v>
          </cell>
          <cell r="K1807">
            <v>30</v>
          </cell>
          <cell r="L1807">
            <v>30</v>
          </cell>
          <cell r="P1807">
            <v>7350</v>
          </cell>
        </row>
        <row r="1808">
          <cell r="H1808" t="str">
            <v>4S6005</v>
          </cell>
          <cell r="I1808" t="str">
            <v>SSH-FCO</v>
          </cell>
          <cell r="J1808">
            <v>45898</v>
          </cell>
          <cell r="K1808">
            <v>30</v>
          </cell>
          <cell r="L1808">
            <v>30</v>
          </cell>
          <cell r="P1808">
            <v>7350</v>
          </cell>
        </row>
        <row r="1809">
          <cell r="H1809" t="str">
            <v>4S6005</v>
          </cell>
          <cell r="I1809" t="str">
            <v>SSH-FCO</v>
          </cell>
          <cell r="J1809">
            <v>45905</v>
          </cell>
          <cell r="K1809">
            <v>30</v>
          </cell>
          <cell r="L1809">
            <v>30</v>
          </cell>
          <cell r="P1809">
            <v>7350</v>
          </cell>
        </row>
        <row r="1810">
          <cell r="H1810" t="str">
            <v>4S6005</v>
          </cell>
          <cell r="I1810" t="str">
            <v>SSH-FCO</v>
          </cell>
          <cell r="J1810">
            <v>45863</v>
          </cell>
          <cell r="K1810">
            <v>30</v>
          </cell>
          <cell r="L1810">
            <v>30</v>
          </cell>
          <cell r="P1810">
            <v>7350</v>
          </cell>
        </row>
        <row r="1811">
          <cell r="H1811" t="str">
            <v>4S6005</v>
          </cell>
          <cell r="I1811" t="str">
            <v>SSH-FCO</v>
          </cell>
          <cell r="J1811">
            <v>45912</v>
          </cell>
          <cell r="K1811">
            <v>30</v>
          </cell>
          <cell r="L1811">
            <v>30</v>
          </cell>
          <cell r="P1811">
            <v>7350</v>
          </cell>
        </row>
        <row r="1812">
          <cell r="H1812" t="str">
            <v>4S6018</v>
          </cell>
          <cell r="I1812" t="str">
            <v>NAP-SSH</v>
          </cell>
          <cell r="J1812">
            <v>45772</v>
          </cell>
          <cell r="K1812">
            <v>2</v>
          </cell>
          <cell r="L1812">
            <v>2</v>
          </cell>
          <cell r="P1812">
            <v>300</v>
          </cell>
        </row>
        <row r="1813">
          <cell r="H1813" t="str">
            <v>4S6003</v>
          </cell>
          <cell r="I1813" t="str">
            <v>SSH-BRI</v>
          </cell>
          <cell r="J1813">
            <v>45885</v>
          </cell>
          <cell r="K1813">
            <v>1</v>
          </cell>
          <cell r="L1813">
            <v>1</v>
          </cell>
          <cell r="P1813">
            <v>240</v>
          </cell>
        </row>
        <row r="1814">
          <cell r="H1814" t="str">
            <v>4S6004</v>
          </cell>
          <cell r="I1814" t="str">
            <v>BRI-SSH</v>
          </cell>
          <cell r="J1814">
            <v>45878</v>
          </cell>
          <cell r="K1814">
            <v>1</v>
          </cell>
          <cell r="L1814">
            <v>1</v>
          </cell>
          <cell r="P1814">
            <v>240</v>
          </cell>
        </row>
        <row r="1815">
          <cell r="H1815" t="str">
            <v>4S6005</v>
          </cell>
          <cell r="I1815" t="str">
            <v>SSH-FCO</v>
          </cell>
          <cell r="J1815">
            <v>45891</v>
          </cell>
          <cell r="K1815">
            <v>2</v>
          </cell>
          <cell r="L1815">
            <v>2</v>
          </cell>
          <cell r="P1815">
            <v>500</v>
          </cell>
        </row>
        <row r="1816">
          <cell r="H1816" t="str">
            <v>4S6005</v>
          </cell>
          <cell r="I1816" t="str">
            <v>SSH-FCO</v>
          </cell>
          <cell r="J1816">
            <v>45912</v>
          </cell>
          <cell r="K1816">
            <v>2</v>
          </cell>
          <cell r="L1816">
            <v>2</v>
          </cell>
          <cell r="P1816">
            <v>500</v>
          </cell>
        </row>
        <row r="1817">
          <cell r="H1817" t="str">
            <v>4S6006</v>
          </cell>
          <cell r="I1817" t="str">
            <v>FCO-SSH</v>
          </cell>
          <cell r="J1817">
            <v>45877</v>
          </cell>
          <cell r="K1817">
            <v>1</v>
          </cell>
          <cell r="L1817">
            <v>1</v>
          </cell>
          <cell r="P1817">
            <v>334.39</v>
          </cell>
        </row>
        <row r="1818">
          <cell r="H1818" t="str">
            <v>4S6006</v>
          </cell>
          <cell r="I1818" t="str">
            <v>FCO-SSH</v>
          </cell>
          <cell r="J1818">
            <v>45877</v>
          </cell>
          <cell r="K1818">
            <v>1</v>
          </cell>
          <cell r="L1818">
            <v>1</v>
          </cell>
          <cell r="P1818">
            <v>334.39</v>
          </cell>
        </row>
        <row r="1819">
          <cell r="H1819" t="str">
            <v>UJ6006</v>
          </cell>
          <cell r="I1819" t="str">
            <v>MXP-RMF</v>
          </cell>
          <cell r="J1819">
            <v>45868</v>
          </cell>
          <cell r="K1819">
            <v>0</v>
          </cell>
          <cell r="L1819">
            <v>0</v>
          </cell>
          <cell r="P1819">
            <v>0</v>
          </cell>
        </row>
        <row r="1820">
          <cell r="H1820" t="str">
            <v>UJ6006</v>
          </cell>
          <cell r="I1820" t="str">
            <v>MXP-RMF</v>
          </cell>
          <cell r="J1820">
            <v>45875</v>
          </cell>
          <cell r="K1820">
            <v>0</v>
          </cell>
          <cell r="L1820">
            <v>0</v>
          </cell>
          <cell r="P1820">
            <v>0</v>
          </cell>
        </row>
        <row r="1821">
          <cell r="H1821" t="str">
            <v>UJ6006</v>
          </cell>
          <cell r="I1821" t="str">
            <v>MXP-RMF</v>
          </cell>
          <cell r="J1821">
            <v>45882</v>
          </cell>
          <cell r="K1821">
            <v>0</v>
          </cell>
          <cell r="L1821">
            <v>0</v>
          </cell>
          <cell r="P1821">
            <v>0</v>
          </cell>
        </row>
        <row r="1822">
          <cell r="H1822" t="str">
            <v>UJ6006</v>
          </cell>
          <cell r="I1822" t="str">
            <v>MXP-RMF</v>
          </cell>
          <cell r="J1822">
            <v>45889</v>
          </cell>
          <cell r="K1822">
            <v>0</v>
          </cell>
          <cell r="L1822">
            <v>0</v>
          </cell>
          <cell r="P1822">
            <v>0</v>
          </cell>
        </row>
        <row r="1823">
          <cell r="H1823" t="str">
            <v>UJ6006</v>
          </cell>
          <cell r="I1823" t="str">
            <v>MXP-RMF</v>
          </cell>
          <cell r="J1823">
            <v>45896</v>
          </cell>
          <cell r="K1823">
            <v>0</v>
          </cell>
          <cell r="L1823">
            <v>0</v>
          </cell>
          <cell r="P1823">
            <v>0</v>
          </cell>
        </row>
        <row r="1824">
          <cell r="H1824" t="str">
            <v>UJ6005</v>
          </cell>
          <cell r="I1824" t="str">
            <v>RMF-MXP</v>
          </cell>
          <cell r="J1824">
            <v>45875</v>
          </cell>
          <cell r="K1824">
            <v>0</v>
          </cell>
          <cell r="L1824">
            <v>0</v>
          </cell>
          <cell r="P1824">
            <v>0</v>
          </cell>
        </row>
        <row r="1825">
          <cell r="H1825" t="str">
            <v>UJ6005</v>
          </cell>
          <cell r="I1825" t="str">
            <v>RMF-MXP</v>
          </cell>
          <cell r="J1825">
            <v>45882</v>
          </cell>
          <cell r="K1825">
            <v>0</v>
          </cell>
          <cell r="L1825">
            <v>0</v>
          </cell>
          <cell r="P1825">
            <v>0</v>
          </cell>
        </row>
        <row r="1826">
          <cell r="H1826" t="str">
            <v>UJ6005</v>
          </cell>
          <cell r="I1826" t="str">
            <v>RMF-MXP</v>
          </cell>
          <cell r="J1826">
            <v>45889</v>
          </cell>
          <cell r="K1826">
            <v>0</v>
          </cell>
          <cell r="L1826">
            <v>0</v>
          </cell>
          <cell r="P1826">
            <v>0</v>
          </cell>
        </row>
        <row r="1827">
          <cell r="H1827" t="str">
            <v>UJ6005</v>
          </cell>
          <cell r="I1827" t="str">
            <v>RMF-MXP</v>
          </cell>
          <cell r="J1827">
            <v>45896</v>
          </cell>
          <cell r="K1827">
            <v>0</v>
          </cell>
          <cell r="L1827">
            <v>0</v>
          </cell>
          <cell r="P1827">
            <v>0</v>
          </cell>
        </row>
        <row r="1828">
          <cell r="H1828" t="str">
            <v>UJ6005</v>
          </cell>
          <cell r="I1828" t="str">
            <v>RMF-MXP</v>
          </cell>
          <cell r="J1828">
            <v>45903</v>
          </cell>
          <cell r="K1828">
            <v>0</v>
          </cell>
          <cell r="L1828">
            <v>0</v>
          </cell>
          <cell r="P1828">
            <v>0</v>
          </cell>
        </row>
        <row r="1829">
          <cell r="H1829" t="str">
            <v>NP8102</v>
          </cell>
          <cell r="I1829" t="str">
            <v>NAP-HRG</v>
          </cell>
          <cell r="J1829">
            <v>45859</v>
          </cell>
          <cell r="K1829">
            <v>30</v>
          </cell>
          <cell r="L1829">
            <v>30</v>
          </cell>
          <cell r="P1829">
            <v>7200</v>
          </cell>
        </row>
        <row r="1830">
          <cell r="H1830" t="str">
            <v>NP8102</v>
          </cell>
          <cell r="I1830" t="str">
            <v>NAP-HRG</v>
          </cell>
          <cell r="J1830">
            <v>45866</v>
          </cell>
          <cell r="K1830">
            <v>30</v>
          </cell>
          <cell r="L1830">
            <v>30</v>
          </cell>
          <cell r="P1830">
            <v>7200</v>
          </cell>
        </row>
        <row r="1831">
          <cell r="H1831" t="str">
            <v>NP8102</v>
          </cell>
          <cell r="I1831" t="str">
            <v>NAP-HRG</v>
          </cell>
          <cell r="J1831">
            <v>45873</v>
          </cell>
          <cell r="K1831">
            <v>50</v>
          </cell>
          <cell r="L1831">
            <v>50</v>
          </cell>
          <cell r="P1831">
            <v>12000</v>
          </cell>
        </row>
        <row r="1832">
          <cell r="H1832" t="str">
            <v>NP8102</v>
          </cell>
          <cell r="I1832" t="str">
            <v>NAP-HRG</v>
          </cell>
          <cell r="J1832">
            <v>45880</v>
          </cell>
          <cell r="K1832">
            <v>33</v>
          </cell>
          <cell r="L1832">
            <v>33</v>
          </cell>
          <cell r="P1832">
            <v>7920</v>
          </cell>
        </row>
        <row r="1833">
          <cell r="H1833" t="str">
            <v>NP8102</v>
          </cell>
          <cell r="I1833" t="str">
            <v>NAP-HRG</v>
          </cell>
          <cell r="J1833">
            <v>45887</v>
          </cell>
          <cell r="K1833">
            <v>42</v>
          </cell>
          <cell r="L1833">
            <v>42</v>
          </cell>
          <cell r="P1833">
            <v>10080</v>
          </cell>
        </row>
        <row r="1834">
          <cell r="H1834" t="str">
            <v>NP8102</v>
          </cell>
          <cell r="I1834" t="str">
            <v>NAP-HRG</v>
          </cell>
          <cell r="J1834">
            <v>45894</v>
          </cell>
          <cell r="K1834">
            <v>60</v>
          </cell>
          <cell r="L1834">
            <v>60</v>
          </cell>
          <cell r="P1834">
            <v>14400</v>
          </cell>
        </row>
        <row r="1835">
          <cell r="H1835" t="str">
            <v>NP8102</v>
          </cell>
          <cell r="I1835" t="str">
            <v>NAP-HRG</v>
          </cell>
          <cell r="J1835">
            <v>45901</v>
          </cell>
          <cell r="K1835">
            <v>40</v>
          </cell>
          <cell r="L1835">
            <v>40</v>
          </cell>
          <cell r="P1835">
            <v>9600</v>
          </cell>
        </row>
        <row r="1836">
          <cell r="H1836" t="str">
            <v>NP8101</v>
          </cell>
          <cell r="I1836" t="str">
            <v>HRG-NAP</v>
          </cell>
          <cell r="J1836">
            <v>45866</v>
          </cell>
          <cell r="K1836">
            <v>30</v>
          </cell>
          <cell r="L1836">
            <v>30</v>
          </cell>
          <cell r="P1836">
            <v>7200</v>
          </cell>
        </row>
        <row r="1837">
          <cell r="H1837" t="str">
            <v>NP8101</v>
          </cell>
          <cell r="I1837" t="str">
            <v>HRG-NAP</v>
          </cell>
          <cell r="J1837">
            <v>45873</v>
          </cell>
          <cell r="K1837">
            <v>30</v>
          </cell>
          <cell r="L1837">
            <v>30</v>
          </cell>
          <cell r="P1837">
            <v>7200</v>
          </cell>
        </row>
        <row r="1838">
          <cell r="H1838" t="str">
            <v>NP8101</v>
          </cell>
          <cell r="I1838" t="str">
            <v>HRG-NAP</v>
          </cell>
          <cell r="J1838">
            <v>45880</v>
          </cell>
          <cell r="K1838">
            <v>50</v>
          </cell>
          <cell r="L1838">
            <v>50</v>
          </cell>
          <cell r="P1838">
            <v>12000</v>
          </cell>
        </row>
        <row r="1839">
          <cell r="H1839" t="str">
            <v>NP8101</v>
          </cell>
          <cell r="I1839" t="str">
            <v>HRG-NAP</v>
          </cell>
          <cell r="J1839">
            <v>45887</v>
          </cell>
          <cell r="K1839">
            <v>33</v>
          </cell>
          <cell r="L1839">
            <v>33</v>
          </cell>
          <cell r="P1839">
            <v>7920</v>
          </cell>
        </row>
        <row r="1840">
          <cell r="H1840" t="str">
            <v>NP8101</v>
          </cell>
          <cell r="I1840" t="str">
            <v>HRG-NAP</v>
          </cell>
          <cell r="J1840">
            <v>45894</v>
          </cell>
          <cell r="K1840">
            <v>42</v>
          </cell>
          <cell r="L1840">
            <v>42</v>
          </cell>
          <cell r="P1840">
            <v>10080</v>
          </cell>
        </row>
        <row r="1841">
          <cell r="H1841" t="str">
            <v>NP8101</v>
          </cell>
          <cell r="I1841" t="str">
            <v>HRG-NAP</v>
          </cell>
          <cell r="J1841">
            <v>45901</v>
          </cell>
          <cell r="K1841">
            <v>60</v>
          </cell>
          <cell r="L1841">
            <v>60</v>
          </cell>
          <cell r="P1841">
            <v>14400</v>
          </cell>
        </row>
        <row r="1842">
          <cell r="H1842" t="str">
            <v>NP8101</v>
          </cell>
          <cell r="I1842" t="str">
            <v>HRG-NAP</v>
          </cell>
          <cell r="J1842">
            <v>45908</v>
          </cell>
          <cell r="K1842">
            <v>40</v>
          </cell>
          <cell r="L1842">
            <v>40</v>
          </cell>
          <cell r="P1842">
            <v>9600</v>
          </cell>
        </row>
        <row r="1843">
          <cell r="H1843" t="str">
            <v>SE2894</v>
          </cell>
          <cell r="I1843" t="str">
            <v>PSA-SSH</v>
          </cell>
          <cell r="J1843">
            <v>45874</v>
          </cell>
          <cell r="K1843">
            <v>110</v>
          </cell>
          <cell r="L1843">
            <v>110</v>
          </cell>
          <cell r="P1843">
            <v>0</v>
          </cell>
        </row>
        <row r="1844">
          <cell r="H1844" t="str">
            <v>SE2894</v>
          </cell>
          <cell r="I1844" t="str">
            <v>PSA-SSH</v>
          </cell>
          <cell r="J1844">
            <v>45881</v>
          </cell>
          <cell r="K1844">
            <v>110</v>
          </cell>
          <cell r="L1844">
            <v>110</v>
          </cell>
          <cell r="P1844">
            <v>0</v>
          </cell>
        </row>
        <row r="1845">
          <cell r="H1845" t="str">
            <v>SE2894</v>
          </cell>
          <cell r="I1845" t="str">
            <v>PSA-SSH</v>
          </cell>
          <cell r="J1845">
            <v>45888</v>
          </cell>
          <cell r="K1845">
            <v>110</v>
          </cell>
          <cell r="L1845">
            <v>110</v>
          </cell>
          <cell r="P1845">
            <v>0</v>
          </cell>
        </row>
        <row r="1846">
          <cell r="H1846" t="str">
            <v>SE2894</v>
          </cell>
          <cell r="I1846" t="str">
            <v>PSA-SSH</v>
          </cell>
          <cell r="J1846">
            <v>45895</v>
          </cell>
          <cell r="K1846">
            <v>110</v>
          </cell>
          <cell r="L1846">
            <v>110</v>
          </cell>
          <cell r="P1846">
            <v>0</v>
          </cell>
        </row>
        <row r="1847">
          <cell r="H1847" t="str">
            <v>SE2893</v>
          </cell>
          <cell r="I1847" t="str">
            <v>SSH-PSA</v>
          </cell>
          <cell r="J1847">
            <v>45881</v>
          </cell>
          <cell r="K1847">
            <v>110</v>
          </cell>
          <cell r="L1847">
            <v>110</v>
          </cell>
          <cell r="P1847">
            <v>0</v>
          </cell>
        </row>
        <row r="1848">
          <cell r="H1848" t="str">
            <v>SE2893</v>
          </cell>
          <cell r="I1848" t="str">
            <v>SSH-PSA</v>
          </cell>
          <cell r="J1848">
            <v>45888</v>
          </cell>
          <cell r="K1848">
            <v>110</v>
          </cell>
          <cell r="L1848">
            <v>110</v>
          </cell>
          <cell r="P1848">
            <v>0</v>
          </cell>
        </row>
        <row r="1849">
          <cell r="H1849" t="str">
            <v>SE2893</v>
          </cell>
          <cell r="I1849" t="str">
            <v>SSH-PSA</v>
          </cell>
          <cell r="J1849">
            <v>45895</v>
          </cell>
          <cell r="K1849">
            <v>110</v>
          </cell>
          <cell r="L1849">
            <v>110</v>
          </cell>
          <cell r="P1849">
            <v>0</v>
          </cell>
        </row>
        <row r="1850">
          <cell r="H1850" t="str">
            <v>SE2893</v>
          </cell>
          <cell r="I1850" t="str">
            <v>SSH-PSA</v>
          </cell>
          <cell r="J1850">
            <v>45902</v>
          </cell>
          <cell r="K1850">
            <v>110</v>
          </cell>
          <cell r="L1850">
            <v>110</v>
          </cell>
          <cell r="P1850">
            <v>0</v>
          </cell>
        </row>
        <row r="1851">
          <cell r="H1851" t="str">
            <v>4S6004</v>
          </cell>
          <cell r="I1851" t="str">
            <v>BRI-SSH</v>
          </cell>
          <cell r="J1851">
            <v>45955</v>
          </cell>
          <cell r="K1851">
            <v>21</v>
          </cell>
          <cell r="L1851">
            <v>21</v>
          </cell>
          <cell r="P1851">
            <v>0</v>
          </cell>
        </row>
        <row r="1852">
          <cell r="H1852" t="str">
            <v>4S6004</v>
          </cell>
          <cell r="I1852" t="str">
            <v>BRI-SSH</v>
          </cell>
          <cell r="J1852">
            <v>45962</v>
          </cell>
          <cell r="K1852">
            <v>30</v>
          </cell>
          <cell r="L1852">
            <v>30</v>
          </cell>
          <cell r="P1852">
            <v>0</v>
          </cell>
        </row>
        <row r="1853">
          <cell r="H1853" t="str">
            <v>4S6004</v>
          </cell>
          <cell r="I1853" t="str">
            <v>BRI-SSH</v>
          </cell>
          <cell r="J1853">
            <v>45969</v>
          </cell>
          <cell r="K1853">
            <v>30</v>
          </cell>
          <cell r="L1853">
            <v>30</v>
          </cell>
          <cell r="P1853">
            <v>0</v>
          </cell>
        </row>
        <row r="1854">
          <cell r="H1854" t="str">
            <v>4S6004</v>
          </cell>
          <cell r="I1854" t="str">
            <v>BRI-SSH</v>
          </cell>
          <cell r="J1854">
            <v>45976</v>
          </cell>
          <cell r="K1854">
            <v>30</v>
          </cell>
          <cell r="L1854">
            <v>30</v>
          </cell>
          <cell r="P1854">
            <v>0</v>
          </cell>
        </row>
        <row r="1855">
          <cell r="H1855" t="str">
            <v>4S6003</v>
          </cell>
          <cell r="I1855" t="str">
            <v>SSH-BRI</v>
          </cell>
          <cell r="J1855">
            <v>45962</v>
          </cell>
          <cell r="K1855">
            <v>21</v>
          </cell>
          <cell r="L1855">
            <v>21</v>
          </cell>
          <cell r="P1855">
            <v>0</v>
          </cell>
        </row>
        <row r="1856">
          <cell r="H1856" t="str">
            <v>4S6003</v>
          </cell>
          <cell r="I1856" t="str">
            <v>SSH-BRI</v>
          </cell>
          <cell r="J1856">
            <v>45969</v>
          </cell>
          <cell r="K1856">
            <v>30</v>
          </cell>
          <cell r="L1856">
            <v>30</v>
          </cell>
          <cell r="P1856">
            <v>0</v>
          </cell>
        </row>
        <row r="1857">
          <cell r="H1857" t="str">
            <v>4S6003</v>
          </cell>
          <cell r="I1857" t="str">
            <v>SSH-BRI</v>
          </cell>
          <cell r="J1857">
            <v>45976</v>
          </cell>
          <cell r="K1857">
            <v>30</v>
          </cell>
          <cell r="L1857">
            <v>30</v>
          </cell>
          <cell r="P1857">
            <v>0</v>
          </cell>
        </row>
        <row r="1858">
          <cell r="H1858" t="str">
            <v>4S6003</v>
          </cell>
          <cell r="I1858" t="str">
            <v>SSH-BRI</v>
          </cell>
          <cell r="J1858">
            <v>45983</v>
          </cell>
          <cell r="K1858">
            <v>30</v>
          </cell>
          <cell r="L1858">
            <v>30</v>
          </cell>
          <cell r="P1858">
            <v>0</v>
          </cell>
        </row>
        <row r="1859">
          <cell r="H1859" t="str">
            <v>4S6004</v>
          </cell>
          <cell r="I1859" t="str">
            <v>BRI-SSH</v>
          </cell>
          <cell r="J1859">
            <v>45836</v>
          </cell>
          <cell r="K1859">
            <v>30</v>
          </cell>
          <cell r="L1859">
            <v>30</v>
          </cell>
          <cell r="P1859">
            <v>5700</v>
          </cell>
        </row>
        <row r="1860">
          <cell r="H1860" t="str">
            <v>4S6004</v>
          </cell>
          <cell r="I1860" t="str">
            <v>BRI-SSH</v>
          </cell>
          <cell r="J1860">
            <v>45843</v>
          </cell>
          <cell r="K1860">
            <v>30</v>
          </cell>
          <cell r="L1860">
            <v>30</v>
          </cell>
          <cell r="P1860">
            <v>5700</v>
          </cell>
        </row>
        <row r="1861">
          <cell r="H1861" t="str">
            <v>4S6004</v>
          </cell>
          <cell r="I1861" t="str">
            <v>BRI-SSH</v>
          </cell>
          <cell r="J1861">
            <v>45850</v>
          </cell>
          <cell r="K1861">
            <v>30</v>
          </cell>
          <cell r="L1861">
            <v>30</v>
          </cell>
          <cell r="P1861">
            <v>5700</v>
          </cell>
        </row>
        <row r="1862">
          <cell r="H1862" t="str">
            <v>4S6003</v>
          </cell>
          <cell r="I1862" t="str">
            <v>SSH-BRI</v>
          </cell>
          <cell r="J1862">
            <v>45843</v>
          </cell>
          <cell r="K1862">
            <v>30</v>
          </cell>
          <cell r="L1862">
            <v>30</v>
          </cell>
          <cell r="P1862">
            <v>5700</v>
          </cell>
        </row>
        <row r="1863">
          <cell r="H1863" t="str">
            <v>4S6003</v>
          </cell>
          <cell r="I1863" t="str">
            <v>SSH-BRI</v>
          </cell>
          <cell r="J1863">
            <v>45850</v>
          </cell>
          <cell r="K1863">
            <v>30</v>
          </cell>
          <cell r="L1863">
            <v>30</v>
          </cell>
          <cell r="P1863">
            <v>5700</v>
          </cell>
        </row>
        <row r="1864">
          <cell r="H1864" t="str">
            <v>4S6003</v>
          </cell>
          <cell r="I1864" t="str">
            <v>SSH-BRI</v>
          </cell>
          <cell r="J1864">
            <v>45857</v>
          </cell>
          <cell r="K1864">
            <v>30</v>
          </cell>
          <cell r="L1864">
            <v>30</v>
          </cell>
          <cell r="P1864">
            <v>5700</v>
          </cell>
        </row>
        <row r="1865">
          <cell r="H1865" t="str">
            <v>UJ5126</v>
          </cell>
          <cell r="I1865" t="str">
            <v>BRI-SSH</v>
          </cell>
          <cell r="J1865">
            <v>45877</v>
          </cell>
          <cell r="K1865">
            <v>0</v>
          </cell>
          <cell r="L1865">
            <v>0</v>
          </cell>
          <cell r="P1865">
            <v>0</v>
          </cell>
        </row>
        <row r="1866">
          <cell r="H1866" t="str">
            <v>UJ5126</v>
          </cell>
          <cell r="I1866" t="str">
            <v>BRI-SSH</v>
          </cell>
          <cell r="J1866">
            <v>45884</v>
          </cell>
          <cell r="K1866">
            <v>0</v>
          </cell>
          <cell r="L1866">
            <v>0</v>
          </cell>
          <cell r="P1866">
            <v>0</v>
          </cell>
        </row>
        <row r="1867">
          <cell r="H1867" t="str">
            <v>UJ5126</v>
          </cell>
          <cell r="I1867" t="str">
            <v>BRI-SSH</v>
          </cell>
          <cell r="J1867">
            <v>45891</v>
          </cell>
          <cell r="K1867">
            <v>0</v>
          </cell>
          <cell r="L1867">
            <v>0</v>
          </cell>
          <cell r="P1867">
            <v>0</v>
          </cell>
        </row>
        <row r="1868">
          <cell r="H1868" t="str">
            <v>UJ5126</v>
          </cell>
          <cell r="I1868" t="str">
            <v>BRI-SSH</v>
          </cell>
          <cell r="J1868">
            <v>45898</v>
          </cell>
          <cell r="K1868">
            <v>0</v>
          </cell>
          <cell r="L1868">
            <v>0</v>
          </cell>
          <cell r="P1868">
            <v>0</v>
          </cell>
        </row>
        <row r="1869">
          <cell r="H1869" t="str">
            <v>UJ5125</v>
          </cell>
          <cell r="I1869" t="str">
            <v>SSH-BRI</v>
          </cell>
          <cell r="J1869">
            <v>45884</v>
          </cell>
          <cell r="K1869">
            <v>0</v>
          </cell>
          <cell r="L1869">
            <v>0</v>
          </cell>
          <cell r="P1869">
            <v>0</v>
          </cell>
        </row>
        <row r="1870">
          <cell r="H1870" t="str">
            <v>UJ5125</v>
          </cell>
          <cell r="I1870" t="str">
            <v>SSH-BRI</v>
          </cell>
          <cell r="J1870">
            <v>45891</v>
          </cell>
          <cell r="K1870">
            <v>0</v>
          </cell>
          <cell r="L1870">
            <v>0</v>
          </cell>
          <cell r="P1870">
            <v>0</v>
          </cell>
        </row>
        <row r="1871">
          <cell r="H1871" t="str">
            <v>UJ5125</v>
          </cell>
          <cell r="I1871" t="str">
            <v>SSH-BRI</v>
          </cell>
          <cell r="J1871">
            <v>45898</v>
          </cell>
          <cell r="K1871">
            <v>0</v>
          </cell>
          <cell r="L1871">
            <v>0</v>
          </cell>
          <cell r="P1871">
            <v>0</v>
          </cell>
        </row>
        <row r="1872">
          <cell r="H1872" t="str">
            <v>UJ5125</v>
          </cell>
          <cell r="I1872" t="str">
            <v>SSH-BRI</v>
          </cell>
          <cell r="J1872">
            <v>45905</v>
          </cell>
          <cell r="K1872">
            <v>0</v>
          </cell>
          <cell r="L1872">
            <v>0</v>
          </cell>
          <cell r="P1872">
            <v>0</v>
          </cell>
        </row>
        <row r="1873">
          <cell r="H1873" t="str">
            <v>4S6016</v>
          </cell>
          <cell r="I1873" t="str">
            <v>BRI-SSH</v>
          </cell>
          <cell r="J1873">
            <v>45752</v>
          </cell>
          <cell r="K1873">
            <v>1</v>
          </cell>
          <cell r="L1873">
            <v>1</v>
          </cell>
          <cell r="P1873">
            <v>175</v>
          </cell>
        </row>
        <row r="1874">
          <cell r="H1874" t="str">
            <v>4S6015</v>
          </cell>
          <cell r="I1874" t="str">
            <v>SSH-BRI</v>
          </cell>
          <cell r="J1874">
            <v>45759</v>
          </cell>
          <cell r="K1874">
            <v>1</v>
          </cell>
          <cell r="L1874">
            <v>1</v>
          </cell>
          <cell r="P1874">
            <v>175</v>
          </cell>
        </row>
        <row r="1875">
          <cell r="H1875" t="str">
            <v>4S6006</v>
          </cell>
          <cell r="I1875" t="str">
            <v>FCO-SSH</v>
          </cell>
          <cell r="J1875">
            <v>45856</v>
          </cell>
          <cell r="K1875">
            <v>0</v>
          </cell>
          <cell r="L1875">
            <v>0</v>
          </cell>
          <cell r="P1875">
            <v>0</v>
          </cell>
        </row>
        <row r="1876">
          <cell r="H1876" t="str">
            <v>4S6006</v>
          </cell>
          <cell r="I1876" t="str">
            <v>FCO-SSH</v>
          </cell>
          <cell r="J1876">
            <v>45863</v>
          </cell>
          <cell r="K1876">
            <v>0</v>
          </cell>
          <cell r="L1876">
            <v>0</v>
          </cell>
          <cell r="P1876">
            <v>0</v>
          </cell>
        </row>
        <row r="1877">
          <cell r="H1877" t="str">
            <v>4S6006</v>
          </cell>
          <cell r="I1877" t="str">
            <v>FCO-SSH</v>
          </cell>
          <cell r="J1877">
            <v>45870</v>
          </cell>
          <cell r="K1877">
            <v>0</v>
          </cell>
          <cell r="L1877">
            <v>0</v>
          </cell>
          <cell r="P1877">
            <v>0</v>
          </cell>
        </row>
        <row r="1878">
          <cell r="H1878" t="str">
            <v>4S6006</v>
          </cell>
          <cell r="I1878" t="str">
            <v>FCO-SSH</v>
          </cell>
          <cell r="J1878">
            <v>45877</v>
          </cell>
          <cell r="K1878">
            <v>0</v>
          </cell>
          <cell r="L1878">
            <v>0</v>
          </cell>
          <cell r="P1878">
            <v>0</v>
          </cell>
        </row>
        <row r="1879">
          <cell r="H1879" t="str">
            <v>4S6006</v>
          </cell>
          <cell r="I1879" t="str">
            <v>FCO-SSH</v>
          </cell>
          <cell r="J1879">
            <v>45884</v>
          </cell>
          <cell r="K1879">
            <v>0</v>
          </cell>
          <cell r="L1879">
            <v>0</v>
          </cell>
          <cell r="P1879">
            <v>0</v>
          </cell>
        </row>
        <row r="1880">
          <cell r="H1880" t="str">
            <v>4S6006</v>
          </cell>
          <cell r="I1880" t="str">
            <v>FCO-SSH</v>
          </cell>
          <cell r="J1880">
            <v>45891</v>
          </cell>
          <cell r="K1880">
            <v>0</v>
          </cell>
          <cell r="L1880">
            <v>0</v>
          </cell>
          <cell r="P1880">
            <v>0</v>
          </cell>
        </row>
        <row r="1881">
          <cell r="H1881" t="str">
            <v>4S6006</v>
          </cell>
          <cell r="I1881" t="str">
            <v>FCO-SSH</v>
          </cell>
          <cell r="J1881">
            <v>45898</v>
          </cell>
          <cell r="K1881">
            <v>0</v>
          </cell>
          <cell r="L1881">
            <v>0</v>
          </cell>
          <cell r="P1881">
            <v>0</v>
          </cell>
        </row>
        <row r="1882">
          <cell r="H1882" t="str">
            <v>4S6006</v>
          </cell>
          <cell r="I1882" t="str">
            <v>FCO-SSH</v>
          </cell>
          <cell r="J1882">
            <v>45905</v>
          </cell>
          <cell r="K1882">
            <v>0</v>
          </cell>
          <cell r="L1882">
            <v>0</v>
          </cell>
          <cell r="P1882">
            <v>0</v>
          </cell>
        </row>
        <row r="1883">
          <cell r="H1883" t="str">
            <v>4S6005</v>
          </cell>
          <cell r="I1883" t="str">
            <v>SSH-FCO</v>
          </cell>
          <cell r="J1883">
            <v>45863</v>
          </cell>
          <cell r="K1883">
            <v>0</v>
          </cell>
          <cell r="L1883">
            <v>0</v>
          </cell>
          <cell r="P1883">
            <v>0</v>
          </cell>
        </row>
        <row r="1884">
          <cell r="H1884" t="str">
            <v>4S6005</v>
          </cell>
          <cell r="I1884" t="str">
            <v>SSH-FCO</v>
          </cell>
          <cell r="J1884">
            <v>45870</v>
          </cell>
          <cell r="K1884">
            <v>0</v>
          </cell>
          <cell r="L1884">
            <v>0</v>
          </cell>
          <cell r="P1884">
            <v>0</v>
          </cell>
        </row>
        <row r="1885">
          <cell r="H1885" t="str">
            <v>4S6005</v>
          </cell>
          <cell r="I1885" t="str">
            <v>SSH-FCO</v>
          </cell>
          <cell r="J1885">
            <v>45877</v>
          </cell>
          <cell r="K1885">
            <v>0</v>
          </cell>
          <cell r="L1885">
            <v>0</v>
          </cell>
          <cell r="P1885">
            <v>0</v>
          </cell>
        </row>
        <row r="1886">
          <cell r="H1886" t="str">
            <v>4S6005</v>
          </cell>
          <cell r="I1886" t="str">
            <v>SSH-FCO</v>
          </cell>
          <cell r="J1886">
            <v>45884</v>
          </cell>
          <cell r="K1886">
            <v>0</v>
          </cell>
          <cell r="L1886">
            <v>0</v>
          </cell>
          <cell r="P1886">
            <v>0</v>
          </cell>
        </row>
        <row r="1887">
          <cell r="H1887" t="str">
            <v>4S6005</v>
          </cell>
          <cell r="I1887" t="str">
            <v>SSH-FCO</v>
          </cell>
          <cell r="J1887">
            <v>45891</v>
          </cell>
          <cell r="K1887">
            <v>0</v>
          </cell>
          <cell r="L1887">
            <v>0</v>
          </cell>
          <cell r="P1887">
            <v>0</v>
          </cell>
        </row>
        <row r="1888">
          <cell r="H1888" t="str">
            <v>4S6005</v>
          </cell>
          <cell r="I1888" t="str">
            <v>SSH-FCO</v>
          </cell>
          <cell r="J1888">
            <v>45898</v>
          </cell>
          <cell r="K1888">
            <v>0</v>
          </cell>
          <cell r="L1888">
            <v>0</v>
          </cell>
          <cell r="P1888">
            <v>0</v>
          </cell>
        </row>
        <row r="1889">
          <cell r="H1889" t="str">
            <v>4S6005</v>
          </cell>
          <cell r="I1889" t="str">
            <v>SSH-FCO</v>
          </cell>
          <cell r="J1889">
            <v>45905</v>
          </cell>
          <cell r="K1889">
            <v>0</v>
          </cell>
          <cell r="L1889">
            <v>0</v>
          </cell>
          <cell r="P1889">
            <v>0</v>
          </cell>
        </row>
        <row r="1890">
          <cell r="H1890" t="str">
            <v>4S6005</v>
          </cell>
          <cell r="I1890" t="str">
            <v>SSH-FCO</v>
          </cell>
          <cell r="J1890">
            <v>45912</v>
          </cell>
          <cell r="K1890">
            <v>0</v>
          </cell>
          <cell r="L1890">
            <v>0</v>
          </cell>
          <cell r="P1890">
            <v>0</v>
          </cell>
        </row>
        <row r="1891">
          <cell r="H1891" t="str">
            <v>SE2894</v>
          </cell>
          <cell r="I1891" t="str">
            <v>PSA-SSH</v>
          </cell>
          <cell r="J1891">
            <v>45874</v>
          </cell>
          <cell r="K1891">
            <v>0</v>
          </cell>
          <cell r="L1891">
            <v>0</v>
          </cell>
          <cell r="P1891">
            <v>0</v>
          </cell>
        </row>
        <row r="1892">
          <cell r="H1892" t="str">
            <v>SE2894</v>
          </cell>
          <cell r="I1892" t="str">
            <v>PSA-SSH</v>
          </cell>
          <cell r="J1892">
            <v>45881</v>
          </cell>
          <cell r="K1892">
            <v>0</v>
          </cell>
          <cell r="L1892">
            <v>0</v>
          </cell>
          <cell r="P1892">
            <v>0</v>
          </cell>
        </row>
        <row r="1893">
          <cell r="H1893" t="str">
            <v>SE2894</v>
          </cell>
          <cell r="I1893" t="str">
            <v>PSA-SSH</v>
          </cell>
          <cell r="J1893">
            <v>45888</v>
          </cell>
          <cell r="K1893">
            <v>0</v>
          </cell>
          <cell r="L1893">
            <v>0</v>
          </cell>
          <cell r="P1893">
            <v>0</v>
          </cell>
        </row>
        <row r="1894">
          <cell r="H1894" t="str">
            <v>SE2894</v>
          </cell>
          <cell r="I1894" t="str">
            <v>PSA-SSH</v>
          </cell>
          <cell r="J1894">
            <v>45895</v>
          </cell>
          <cell r="K1894">
            <v>0</v>
          </cell>
          <cell r="L1894">
            <v>0</v>
          </cell>
          <cell r="P1894">
            <v>0</v>
          </cell>
        </row>
        <row r="1895">
          <cell r="H1895" t="str">
            <v>SE2893</v>
          </cell>
          <cell r="I1895" t="str">
            <v>SSH-PSA</v>
          </cell>
          <cell r="J1895">
            <v>45881</v>
          </cell>
          <cell r="K1895">
            <v>0</v>
          </cell>
          <cell r="L1895">
            <v>0</v>
          </cell>
          <cell r="P1895">
            <v>0</v>
          </cell>
        </row>
        <row r="1896">
          <cell r="H1896" t="str">
            <v>SE2893</v>
          </cell>
          <cell r="I1896" t="str">
            <v>SSH-PSA</v>
          </cell>
          <cell r="J1896">
            <v>45888</v>
          </cell>
          <cell r="K1896">
            <v>0</v>
          </cell>
          <cell r="L1896">
            <v>0</v>
          </cell>
          <cell r="P1896">
            <v>0</v>
          </cell>
        </row>
        <row r="1897">
          <cell r="H1897" t="str">
            <v>SE2893</v>
          </cell>
          <cell r="I1897" t="str">
            <v>SSH-PSA</v>
          </cell>
          <cell r="J1897">
            <v>45895</v>
          </cell>
          <cell r="K1897">
            <v>0</v>
          </cell>
          <cell r="L1897">
            <v>0</v>
          </cell>
          <cell r="P1897">
            <v>0</v>
          </cell>
        </row>
        <row r="1898">
          <cell r="H1898" t="str">
            <v>SE2893</v>
          </cell>
          <cell r="I1898" t="str">
            <v>SSH-PSA</v>
          </cell>
          <cell r="J1898">
            <v>45902</v>
          </cell>
          <cell r="K1898">
            <v>0</v>
          </cell>
          <cell r="L1898">
            <v>0</v>
          </cell>
          <cell r="P1898">
            <v>0</v>
          </cell>
        </row>
        <row r="1899">
          <cell r="H1899" t="str">
            <v>UJ6002</v>
          </cell>
          <cell r="I1899" t="str">
            <v>VRN-SSH</v>
          </cell>
          <cell r="J1899">
            <v>45864</v>
          </cell>
          <cell r="K1899">
            <v>0</v>
          </cell>
          <cell r="L1899">
            <v>0</v>
          </cell>
          <cell r="P1899">
            <v>0</v>
          </cell>
        </row>
        <row r="1900">
          <cell r="H1900" t="str">
            <v>UJ6002</v>
          </cell>
          <cell r="I1900" t="str">
            <v>VRN-SSH</v>
          </cell>
          <cell r="J1900">
            <v>45871</v>
          </cell>
          <cell r="K1900">
            <v>0</v>
          </cell>
          <cell r="L1900">
            <v>0</v>
          </cell>
          <cell r="P1900">
            <v>0</v>
          </cell>
        </row>
        <row r="1901">
          <cell r="H1901" t="str">
            <v>UJ6002</v>
          </cell>
          <cell r="I1901" t="str">
            <v>VRN-SSH</v>
          </cell>
          <cell r="J1901">
            <v>45878</v>
          </cell>
          <cell r="K1901">
            <v>0</v>
          </cell>
          <cell r="L1901">
            <v>0</v>
          </cell>
          <cell r="P1901">
            <v>0</v>
          </cell>
        </row>
        <row r="1902">
          <cell r="H1902" t="str">
            <v>UJ6002</v>
          </cell>
          <cell r="I1902" t="str">
            <v>VRN-SSH</v>
          </cell>
          <cell r="J1902">
            <v>45885</v>
          </cell>
          <cell r="K1902">
            <v>0</v>
          </cell>
          <cell r="L1902">
            <v>0</v>
          </cell>
          <cell r="P1902">
            <v>0</v>
          </cell>
        </row>
        <row r="1903">
          <cell r="H1903" t="str">
            <v>UJ6002</v>
          </cell>
          <cell r="I1903" t="str">
            <v>VRN-SSH</v>
          </cell>
          <cell r="J1903">
            <v>45892</v>
          </cell>
          <cell r="K1903">
            <v>0</v>
          </cell>
          <cell r="L1903">
            <v>0</v>
          </cell>
          <cell r="P1903">
            <v>0</v>
          </cell>
        </row>
        <row r="1904">
          <cell r="H1904" t="str">
            <v>UJ6002</v>
          </cell>
          <cell r="I1904" t="str">
            <v>VRN-SSH</v>
          </cell>
          <cell r="J1904">
            <v>45899</v>
          </cell>
          <cell r="K1904">
            <v>0</v>
          </cell>
          <cell r="L1904">
            <v>0</v>
          </cell>
          <cell r="P1904">
            <v>0</v>
          </cell>
        </row>
        <row r="1905">
          <cell r="H1905" t="str">
            <v>UJ6001</v>
          </cell>
          <cell r="I1905" t="str">
            <v>SSH-VRN</v>
          </cell>
          <cell r="J1905">
            <v>45871</v>
          </cell>
          <cell r="K1905">
            <v>0</v>
          </cell>
          <cell r="L1905">
            <v>0</v>
          </cell>
          <cell r="P1905">
            <v>0</v>
          </cell>
        </row>
        <row r="1906">
          <cell r="H1906" t="str">
            <v>UJ6001</v>
          </cell>
          <cell r="I1906" t="str">
            <v>SSH-VRN</v>
          </cell>
          <cell r="J1906">
            <v>45878</v>
          </cell>
          <cell r="K1906">
            <v>0</v>
          </cell>
          <cell r="L1906">
            <v>0</v>
          </cell>
          <cell r="P1906">
            <v>0</v>
          </cell>
        </row>
        <row r="1907">
          <cell r="H1907" t="str">
            <v>UJ6001</v>
          </cell>
          <cell r="I1907" t="str">
            <v>SSH-VRN</v>
          </cell>
          <cell r="J1907">
            <v>45885</v>
          </cell>
          <cell r="K1907">
            <v>0</v>
          </cell>
          <cell r="L1907">
            <v>0</v>
          </cell>
          <cell r="P1907">
            <v>0</v>
          </cell>
        </row>
        <row r="1908">
          <cell r="H1908" t="str">
            <v>UJ6001</v>
          </cell>
          <cell r="I1908" t="str">
            <v>SSH-VRN</v>
          </cell>
          <cell r="J1908">
            <v>45892</v>
          </cell>
          <cell r="K1908">
            <v>0</v>
          </cell>
          <cell r="L1908">
            <v>0</v>
          </cell>
          <cell r="P1908">
            <v>0</v>
          </cell>
        </row>
        <row r="1909">
          <cell r="H1909" t="str">
            <v>UJ6001</v>
          </cell>
          <cell r="I1909" t="str">
            <v>SSH-VRN</v>
          </cell>
          <cell r="J1909">
            <v>45899</v>
          </cell>
          <cell r="K1909">
            <v>0</v>
          </cell>
          <cell r="L1909">
            <v>0</v>
          </cell>
          <cell r="P1909">
            <v>0</v>
          </cell>
        </row>
        <row r="1910">
          <cell r="H1910" t="str">
            <v>UJ6001</v>
          </cell>
          <cell r="I1910" t="str">
            <v>SSH-VRN</v>
          </cell>
          <cell r="J1910">
            <v>45906</v>
          </cell>
          <cell r="K1910">
            <v>0</v>
          </cell>
          <cell r="L1910">
            <v>0</v>
          </cell>
          <cell r="P1910">
            <v>0</v>
          </cell>
        </row>
        <row r="1911">
          <cell r="H1911" t="str">
            <v>UJ6002</v>
          </cell>
          <cell r="I1911" t="str">
            <v>VRN-SSH</v>
          </cell>
          <cell r="J1911">
            <v>45864</v>
          </cell>
          <cell r="K1911">
            <v>30</v>
          </cell>
          <cell r="L1911">
            <v>30</v>
          </cell>
          <cell r="P1911">
            <v>0</v>
          </cell>
        </row>
        <row r="1912">
          <cell r="H1912" t="str">
            <v>UJ6001</v>
          </cell>
          <cell r="I1912" t="str">
            <v>SSH-VRN</v>
          </cell>
          <cell r="J1912">
            <v>45871</v>
          </cell>
          <cell r="K1912">
            <v>30</v>
          </cell>
          <cell r="L1912">
            <v>30</v>
          </cell>
          <cell r="P1912">
            <v>0</v>
          </cell>
        </row>
        <row r="1913">
          <cell r="H1913" t="str">
            <v>NE1129</v>
          </cell>
          <cell r="I1913" t="str">
            <v>NAP-SSH</v>
          </cell>
          <cell r="J1913">
            <v>45866</v>
          </cell>
          <cell r="K1913">
            <v>30</v>
          </cell>
          <cell r="L1913">
            <v>30</v>
          </cell>
          <cell r="P1913">
            <v>0</v>
          </cell>
        </row>
        <row r="1914">
          <cell r="H1914" t="str">
            <v>NE1128</v>
          </cell>
          <cell r="I1914" t="str">
            <v>SSH-NAP</v>
          </cell>
          <cell r="J1914">
            <v>45873</v>
          </cell>
          <cell r="K1914">
            <v>30</v>
          </cell>
          <cell r="L1914">
            <v>30</v>
          </cell>
          <cell r="P1914">
            <v>0</v>
          </cell>
        </row>
        <row r="1915">
          <cell r="H1915" t="str">
            <v>NP8102</v>
          </cell>
          <cell r="I1915" t="str">
            <v>NAP-HRG</v>
          </cell>
          <cell r="J1915">
            <v>45859</v>
          </cell>
          <cell r="K1915">
            <v>0</v>
          </cell>
          <cell r="L1915">
            <v>0</v>
          </cell>
          <cell r="P1915">
            <v>0</v>
          </cell>
        </row>
        <row r="1916">
          <cell r="H1916" t="str">
            <v>NP8102</v>
          </cell>
          <cell r="I1916" t="str">
            <v>NAP-HRG</v>
          </cell>
          <cell r="J1916">
            <v>45866</v>
          </cell>
          <cell r="K1916">
            <v>0</v>
          </cell>
          <cell r="L1916">
            <v>0</v>
          </cell>
          <cell r="P1916">
            <v>0</v>
          </cell>
        </row>
        <row r="1917">
          <cell r="H1917" t="str">
            <v>NP8102</v>
          </cell>
          <cell r="I1917" t="str">
            <v>NAP-HRG</v>
          </cell>
          <cell r="J1917">
            <v>45873</v>
          </cell>
          <cell r="K1917">
            <v>0</v>
          </cell>
          <cell r="L1917">
            <v>0</v>
          </cell>
          <cell r="P1917">
            <v>0</v>
          </cell>
        </row>
        <row r="1918">
          <cell r="H1918" t="str">
            <v>NP8102</v>
          </cell>
          <cell r="I1918" t="str">
            <v>NAP-HRG</v>
          </cell>
          <cell r="J1918">
            <v>45880</v>
          </cell>
          <cell r="K1918">
            <v>0</v>
          </cell>
          <cell r="L1918">
            <v>0</v>
          </cell>
          <cell r="P1918">
            <v>0</v>
          </cell>
        </row>
        <row r="1919">
          <cell r="H1919" t="str">
            <v>NP8102</v>
          </cell>
          <cell r="I1919" t="str">
            <v>NAP-HRG</v>
          </cell>
          <cell r="J1919">
            <v>45887</v>
          </cell>
          <cell r="K1919">
            <v>0</v>
          </cell>
          <cell r="L1919">
            <v>0</v>
          </cell>
          <cell r="P1919">
            <v>0</v>
          </cell>
        </row>
        <row r="1920">
          <cell r="H1920" t="str">
            <v>NP8102</v>
          </cell>
          <cell r="I1920" t="str">
            <v>NAP-HRG</v>
          </cell>
          <cell r="J1920">
            <v>45894</v>
          </cell>
          <cell r="K1920">
            <v>0</v>
          </cell>
          <cell r="L1920">
            <v>0</v>
          </cell>
          <cell r="P1920">
            <v>0</v>
          </cell>
        </row>
        <row r="1921">
          <cell r="H1921" t="str">
            <v>NP8102</v>
          </cell>
          <cell r="I1921" t="str">
            <v>NAP-HRG</v>
          </cell>
          <cell r="J1921">
            <v>45901</v>
          </cell>
          <cell r="K1921">
            <v>0</v>
          </cell>
          <cell r="L1921">
            <v>0</v>
          </cell>
          <cell r="P1921">
            <v>0</v>
          </cell>
        </row>
        <row r="1922">
          <cell r="H1922" t="str">
            <v>NP8101</v>
          </cell>
          <cell r="I1922" t="str">
            <v>HRG-NAP</v>
          </cell>
          <cell r="J1922">
            <v>45866</v>
          </cell>
          <cell r="K1922">
            <v>0</v>
          </cell>
          <cell r="L1922">
            <v>0</v>
          </cell>
          <cell r="P1922">
            <v>0</v>
          </cell>
        </row>
        <row r="1923">
          <cell r="H1923" t="str">
            <v>NP8101</v>
          </cell>
          <cell r="I1923" t="str">
            <v>HRG-NAP</v>
          </cell>
          <cell r="J1923">
            <v>45873</v>
          </cell>
          <cell r="K1923">
            <v>0</v>
          </cell>
          <cell r="L1923">
            <v>0</v>
          </cell>
          <cell r="P1923">
            <v>0</v>
          </cell>
        </row>
        <row r="1924">
          <cell r="H1924" t="str">
            <v>NP8101</v>
          </cell>
          <cell r="I1924" t="str">
            <v>HRG-NAP</v>
          </cell>
          <cell r="J1924">
            <v>45880</v>
          </cell>
          <cell r="K1924">
            <v>0</v>
          </cell>
          <cell r="L1924">
            <v>0</v>
          </cell>
          <cell r="P1924">
            <v>0</v>
          </cell>
        </row>
        <row r="1925">
          <cell r="H1925" t="str">
            <v>NP8101</v>
          </cell>
          <cell r="I1925" t="str">
            <v>HRG-NAP</v>
          </cell>
          <cell r="J1925">
            <v>45887</v>
          </cell>
          <cell r="K1925">
            <v>0</v>
          </cell>
          <cell r="L1925">
            <v>0</v>
          </cell>
          <cell r="P1925">
            <v>0</v>
          </cell>
        </row>
        <row r="1926">
          <cell r="H1926" t="str">
            <v>NP8101</v>
          </cell>
          <cell r="I1926" t="str">
            <v>HRG-NAP</v>
          </cell>
          <cell r="J1926">
            <v>45894</v>
          </cell>
          <cell r="K1926">
            <v>0</v>
          </cell>
          <cell r="L1926">
            <v>0</v>
          </cell>
          <cell r="P1926">
            <v>0</v>
          </cell>
        </row>
        <row r="1927">
          <cell r="H1927" t="str">
            <v>NP8101</v>
          </cell>
          <cell r="I1927" t="str">
            <v>HRG-NAP</v>
          </cell>
          <cell r="J1927">
            <v>45901</v>
          </cell>
          <cell r="K1927">
            <v>0</v>
          </cell>
          <cell r="L1927">
            <v>0</v>
          </cell>
          <cell r="P1927">
            <v>0</v>
          </cell>
        </row>
        <row r="1928">
          <cell r="H1928" t="str">
            <v>NP8101</v>
          </cell>
          <cell r="I1928" t="str">
            <v>HRG-NAP</v>
          </cell>
          <cell r="J1928">
            <v>45908</v>
          </cell>
          <cell r="K1928">
            <v>0</v>
          </cell>
          <cell r="L1928">
            <v>0</v>
          </cell>
          <cell r="P1928">
            <v>0</v>
          </cell>
        </row>
        <row r="1929">
          <cell r="H1929" t="str">
            <v>NP8101</v>
          </cell>
          <cell r="I1929" t="str">
            <v>HRG-NAP</v>
          </cell>
          <cell r="J1929">
            <v>45887</v>
          </cell>
          <cell r="K1929">
            <v>1</v>
          </cell>
          <cell r="L1929">
            <v>1</v>
          </cell>
          <cell r="P1929">
            <v>315.52999999999997</v>
          </cell>
        </row>
        <row r="1930">
          <cell r="H1930" t="str">
            <v>NP8102</v>
          </cell>
          <cell r="I1930" t="str">
            <v>NAP-HRG</v>
          </cell>
          <cell r="J1930">
            <v>45873</v>
          </cell>
          <cell r="K1930">
            <v>1</v>
          </cell>
          <cell r="L1930">
            <v>1</v>
          </cell>
          <cell r="P1930">
            <v>308.36</v>
          </cell>
        </row>
        <row r="1931">
          <cell r="H1931" t="str">
            <v>NP8101</v>
          </cell>
          <cell r="I1931" t="str">
            <v>HRG-NAP</v>
          </cell>
          <cell r="J1931">
            <v>45887</v>
          </cell>
          <cell r="K1931">
            <v>1</v>
          </cell>
          <cell r="L1931">
            <v>1</v>
          </cell>
          <cell r="P1931">
            <v>315.52999999999997</v>
          </cell>
        </row>
        <row r="1932">
          <cell r="H1932" t="str">
            <v>NP8102</v>
          </cell>
          <cell r="I1932" t="str">
            <v>NAP-HRG</v>
          </cell>
          <cell r="J1932">
            <v>45873</v>
          </cell>
          <cell r="K1932">
            <v>1</v>
          </cell>
          <cell r="L1932">
            <v>1</v>
          </cell>
          <cell r="P1932">
            <v>308.36</v>
          </cell>
        </row>
        <row r="1933">
          <cell r="H1933" t="str">
            <v>NP8101</v>
          </cell>
          <cell r="I1933" t="str">
            <v>HRG-NAP</v>
          </cell>
          <cell r="J1933">
            <v>45887</v>
          </cell>
          <cell r="K1933">
            <v>1</v>
          </cell>
          <cell r="L1933">
            <v>1</v>
          </cell>
          <cell r="P1933">
            <v>315.52999999999997</v>
          </cell>
        </row>
        <row r="1934">
          <cell r="H1934" t="str">
            <v>NP8102</v>
          </cell>
          <cell r="I1934" t="str">
            <v>NAP-HRG</v>
          </cell>
          <cell r="J1934">
            <v>45873</v>
          </cell>
          <cell r="K1934">
            <v>1</v>
          </cell>
          <cell r="L1934">
            <v>1</v>
          </cell>
          <cell r="P1934">
            <v>308.36</v>
          </cell>
        </row>
        <row r="1935">
          <cell r="H1935" t="str">
            <v>NP8101</v>
          </cell>
          <cell r="I1935" t="str">
            <v>HRG-NAP</v>
          </cell>
          <cell r="J1935">
            <v>45887</v>
          </cell>
          <cell r="K1935">
            <v>1</v>
          </cell>
          <cell r="L1935">
            <v>1</v>
          </cell>
          <cell r="P1935">
            <v>315.52999999999997</v>
          </cell>
        </row>
        <row r="1936">
          <cell r="H1936" t="str">
            <v>NP8102</v>
          </cell>
          <cell r="I1936" t="str">
            <v>NAP-HRG</v>
          </cell>
          <cell r="J1936">
            <v>45873</v>
          </cell>
          <cell r="K1936">
            <v>1</v>
          </cell>
          <cell r="L1936">
            <v>1</v>
          </cell>
          <cell r="P1936">
            <v>308.36</v>
          </cell>
        </row>
        <row r="1937">
          <cell r="H1937" t="str">
            <v>4S6015</v>
          </cell>
          <cell r="I1937" t="str">
            <v>SSH-VRN</v>
          </cell>
          <cell r="J1937">
            <v>45780</v>
          </cell>
          <cell r="K1937">
            <v>2</v>
          </cell>
          <cell r="L1937">
            <v>2</v>
          </cell>
          <cell r="P1937">
            <v>300</v>
          </cell>
        </row>
        <row r="1938">
          <cell r="H1938" t="str">
            <v>4S6004</v>
          </cell>
          <cell r="I1938" t="str">
            <v>BRI-SSH</v>
          </cell>
          <cell r="J1938">
            <v>45906</v>
          </cell>
          <cell r="K1938">
            <v>2</v>
          </cell>
          <cell r="L1938">
            <v>2</v>
          </cell>
          <cell r="P1938">
            <v>430</v>
          </cell>
        </row>
        <row r="1939">
          <cell r="H1939" t="str">
            <v>4S6003</v>
          </cell>
          <cell r="I1939" t="str">
            <v>SSH-BRI</v>
          </cell>
          <cell r="J1939">
            <v>45913</v>
          </cell>
          <cell r="K1939">
            <v>2</v>
          </cell>
          <cell r="L1939">
            <v>2</v>
          </cell>
          <cell r="P1939">
            <v>430</v>
          </cell>
        </row>
        <row r="1940">
          <cell r="H1940" t="str">
            <v>4S6006</v>
          </cell>
          <cell r="I1940" t="str">
            <v>FCO-SSH</v>
          </cell>
          <cell r="J1940">
            <v>45884</v>
          </cell>
          <cell r="K1940">
            <v>2</v>
          </cell>
          <cell r="L1940">
            <v>2</v>
          </cell>
          <cell r="P1940">
            <v>500</v>
          </cell>
        </row>
        <row r="1941">
          <cell r="H1941" t="str">
            <v>4S6005</v>
          </cell>
          <cell r="I1941" t="str">
            <v>SSH-FCO</v>
          </cell>
          <cell r="J1941">
            <v>45898</v>
          </cell>
          <cell r="K1941">
            <v>2</v>
          </cell>
          <cell r="L1941">
            <v>2</v>
          </cell>
          <cell r="P1941">
            <v>500</v>
          </cell>
        </row>
        <row r="1942">
          <cell r="H1942" t="str">
            <v>4S6006</v>
          </cell>
          <cell r="I1942" t="str">
            <v>MXP-SSH</v>
          </cell>
          <cell r="J1942">
            <v>45772</v>
          </cell>
          <cell r="K1942">
            <v>2</v>
          </cell>
          <cell r="L1942">
            <v>2</v>
          </cell>
          <cell r="P1942">
            <v>300</v>
          </cell>
        </row>
        <row r="1943">
          <cell r="H1943" t="str">
            <v>4S6016</v>
          </cell>
          <cell r="I1943" t="str">
            <v>VRN-SSH</v>
          </cell>
          <cell r="J1943">
            <v>45773</v>
          </cell>
          <cell r="K1943">
            <v>2</v>
          </cell>
          <cell r="L1943">
            <v>2</v>
          </cell>
          <cell r="P1943">
            <v>300</v>
          </cell>
        </row>
        <row r="1944">
          <cell r="H1944" t="str">
            <v>4S6015</v>
          </cell>
          <cell r="I1944" t="str">
            <v>SSH-VRN</v>
          </cell>
          <cell r="J1944">
            <v>45780</v>
          </cell>
          <cell r="K1944">
            <v>4</v>
          </cell>
          <cell r="L1944">
            <v>4</v>
          </cell>
          <cell r="P1944">
            <v>600</v>
          </cell>
        </row>
        <row r="1945">
          <cell r="H1945" t="str">
            <v>4S6006</v>
          </cell>
          <cell r="I1945" t="str">
            <v>NAP-SSH</v>
          </cell>
          <cell r="J1945">
            <v>45901</v>
          </cell>
          <cell r="K1945">
            <v>1</v>
          </cell>
          <cell r="L1945">
            <v>1</v>
          </cell>
          <cell r="P1945">
            <v>220</v>
          </cell>
        </row>
        <row r="1946">
          <cell r="H1946" t="str">
            <v>4S6003</v>
          </cell>
          <cell r="I1946" t="str">
            <v>SSH-BRI</v>
          </cell>
          <cell r="J1946">
            <v>45780</v>
          </cell>
          <cell r="K1946">
            <v>1</v>
          </cell>
          <cell r="L1946">
            <v>1</v>
          </cell>
          <cell r="P1946">
            <v>249.34</v>
          </cell>
        </row>
        <row r="1947">
          <cell r="H1947" t="str">
            <v>4S6004</v>
          </cell>
          <cell r="I1947" t="str">
            <v>BRI-SSH</v>
          </cell>
          <cell r="J1947">
            <v>45773</v>
          </cell>
          <cell r="K1947">
            <v>1</v>
          </cell>
          <cell r="L1947">
            <v>1</v>
          </cell>
          <cell r="P1947">
            <v>211.69</v>
          </cell>
        </row>
        <row r="1948">
          <cell r="H1948" t="str">
            <v>4S6003</v>
          </cell>
          <cell r="I1948" t="str">
            <v>SSH-BRI</v>
          </cell>
          <cell r="J1948">
            <v>45780</v>
          </cell>
          <cell r="K1948">
            <v>1</v>
          </cell>
          <cell r="L1948">
            <v>1</v>
          </cell>
          <cell r="P1948">
            <v>249.34</v>
          </cell>
        </row>
        <row r="1949">
          <cell r="H1949" t="str">
            <v>4S6004</v>
          </cell>
          <cell r="I1949" t="str">
            <v>BRI-SSH</v>
          </cell>
          <cell r="J1949">
            <v>45773</v>
          </cell>
          <cell r="K1949">
            <v>1</v>
          </cell>
          <cell r="L1949">
            <v>1</v>
          </cell>
          <cell r="P1949">
            <v>211.69</v>
          </cell>
        </row>
        <row r="1950">
          <cell r="H1950" t="str">
            <v>UJ6001</v>
          </cell>
          <cell r="I1950" t="str">
            <v>SSH-VRN</v>
          </cell>
          <cell r="J1950">
            <v>45885</v>
          </cell>
          <cell r="K1950">
            <v>1</v>
          </cell>
          <cell r="L1950">
            <v>1</v>
          </cell>
          <cell r="P1950">
            <v>380.94</v>
          </cell>
        </row>
        <row r="1951">
          <cell r="H1951" t="str">
            <v>UJ6002</v>
          </cell>
          <cell r="I1951" t="str">
            <v>VRN-SSH</v>
          </cell>
          <cell r="J1951">
            <v>45871</v>
          </cell>
          <cell r="K1951">
            <v>1</v>
          </cell>
          <cell r="L1951">
            <v>1</v>
          </cell>
          <cell r="P1951">
            <v>334.44</v>
          </cell>
        </row>
        <row r="1952">
          <cell r="H1952" t="str">
            <v>UJ6001</v>
          </cell>
          <cell r="I1952" t="str">
            <v>SSH-VRN</v>
          </cell>
          <cell r="J1952">
            <v>45885</v>
          </cell>
          <cell r="K1952">
            <v>1</v>
          </cell>
          <cell r="L1952">
            <v>1</v>
          </cell>
          <cell r="P1952">
            <v>300.94</v>
          </cell>
        </row>
        <row r="1953">
          <cell r="H1953" t="str">
            <v>UJ6002</v>
          </cell>
          <cell r="I1953" t="str">
            <v>VRN-SSH</v>
          </cell>
          <cell r="J1953">
            <v>45871</v>
          </cell>
          <cell r="K1953">
            <v>1</v>
          </cell>
          <cell r="L1953">
            <v>1</v>
          </cell>
          <cell r="P1953">
            <v>268.82</v>
          </cell>
        </row>
        <row r="1954">
          <cell r="H1954" t="str">
            <v>UJ6001</v>
          </cell>
          <cell r="I1954" t="str">
            <v>SSH-VRN</v>
          </cell>
          <cell r="J1954">
            <v>45885</v>
          </cell>
          <cell r="K1954">
            <v>1</v>
          </cell>
          <cell r="L1954">
            <v>1</v>
          </cell>
          <cell r="P1954">
            <v>380.94</v>
          </cell>
        </row>
        <row r="1955">
          <cell r="H1955" t="str">
            <v>UJ6002</v>
          </cell>
          <cell r="I1955" t="str">
            <v>VRN-SSH</v>
          </cell>
          <cell r="J1955">
            <v>45871</v>
          </cell>
          <cell r="K1955">
            <v>1</v>
          </cell>
          <cell r="L1955">
            <v>1</v>
          </cell>
          <cell r="P1955">
            <v>334.44</v>
          </cell>
        </row>
        <row r="1956">
          <cell r="H1956" t="str">
            <v>UJ6001</v>
          </cell>
          <cell r="I1956" t="str">
            <v>SSH-VRN</v>
          </cell>
          <cell r="J1956">
            <v>45885</v>
          </cell>
          <cell r="K1956">
            <v>1</v>
          </cell>
          <cell r="L1956">
            <v>1</v>
          </cell>
          <cell r="P1956">
            <v>380.94</v>
          </cell>
        </row>
        <row r="1957">
          <cell r="H1957" t="str">
            <v>UJ6002</v>
          </cell>
          <cell r="I1957" t="str">
            <v>VRN-SSH</v>
          </cell>
          <cell r="J1957">
            <v>45871</v>
          </cell>
          <cell r="K1957">
            <v>1</v>
          </cell>
          <cell r="L1957">
            <v>1</v>
          </cell>
          <cell r="P1957">
            <v>334.44</v>
          </cell>
        </row>
        <row r="1958">
          <cell r="H1958" t="str">
            <v>UJ6001</v>
          </cell>
          <cell r="I1958" t="str">
            <v>SSH-VRN</v>
          </cell>
          <cell r="J1958">
            <v>45885</v>
          </cell>
          <cell r="K1958">
            <v>1</v>
          </cell>
          <cell r="L1958">
            <v>1</v>
          </cell>
          <cell r="P1958">
            <v>380.94</v>
          </cell>
        </row>
        <row r="1959">
          <cell r="H1959" t="str">
            <v>UJ6002</v>
          </cell>
          <cell r="I1959" t="str">
            <v>VRN-SSH</v>
          </cell>
          <cell r="J1959">
            <v>45871</v>
          </cell>
          <cell r="K1959">
            <v>1</v>
          </cell>
          <cell r="L1959">
            <v>1</v>
          </cell>
          <cell r="P1959">
            <v>334.44</v>
          </cell>
        </row>
        <row r="1960">
          <cell r="H1960" t="str">
            <v>4S6003</v>
          </cell>
          <cell r="I1960" t="str">
            <v>SSH-BRI</v>
          </cell>
          <cell r="J1960">
            <v>45766</v>
          </cell>
          <cell r="K1960">
            <v>1</v>
          </cell>
          <cell r="L1960">
            <v>1</v>
          </cell>
          <cell r="P1960">
            <v>219.42000000000002</v>
          </cell>
        </row>
        <row r="1961">
          <cell r="H1961" t="str">
            <v>NP8101</v>
          </cell>
          <cell r="I1961" t="str">
            <v>HRG-NAP</v>
          </cell>
          <cell r="J1961">
            <v>45887</v>
          </cell>
          <cell r="K1961">
            <v>1</v>
          </cell>
          <cell r="L1961">
            <v>1</v>
          </cell>
          <cell r="P1961">
            <v>315.52999999999997</v>
          </cell>
        </row>
        <row r="1962">
          <cell r="H1962" t="str">
            <v>NP8102</v>
          </cell>
          <cell r="I1962" t="str">
            <v>NAP-HRG</v>
          </cell>
          <cell r="J1962">
            <v>45880</v>
          </cell>
          <cell r="K1962">
            <v>1</v>
          </cell>
          <cell r="L1962">
            <v>1</v>
          </cell>
          <cell r="P1962">
            <v>308.36</v>
          </cell>
        </row>
        <row r="1963">
          <cell r="H1963" t="str">
            <v>4S6003</v>
          </cell>
          <cell r="I1963" t="str">
            <v>SSH-BRI</v>
          </cell>
          <cell r="J1963">
            <v>45766</v>
          </cell>
          <cell r="K1963">
            <v>1</v>
          </cell>
          <cell r="L1963">
            <v>1</v>
          </cell>
          <cell r="P1963">
            <v>219.42000000000002</v>
          </cell>
        </row>
        <row r="1964">
          <cell r="H1964" t="str">
            <v>NP8101</v>
          </cell>
          <cell r="I1964" t="str">
            <v>HRG-NAP</v>
          </cell>
          <cell r="J1964">
            <v>45887</v>
          </cell>
          <cell r="K1964">
            <v>1</v>
          </cell>
          <cell r="L1964">
            <v>1</v>
          </cell>
          <cell r="P1964">
            <v>315.52999999999997</v>
          </cell>
        </row>
        <row r="1965">
          <cell r="H1965" t="str">
            <v>NP8102</v>
          </cell>
          <cell r="I1965" t="str">
            <v>NAP-HRG</v>
          </cell>
          <cell r="J1965">
            <v>45880</v>
          </cell>
          <cell r="K1965">
            <v>1</v>
          </cell>
          <cell r="L1965">
            <v>1</v>
          </cell>
          <cell r="P1965">
            <v>308.36</v>
          </cell>
        </row>
        <row r="1966">
          <cell r="H1966" t="str">
            <v>4S6005</v>
          </cell>
          <cell r="I1966" t="str">
            <v>SSH-FCO</v>
          </cell>
          <cell r="J1966">
            <v>45891</v>
          </cell>
          <cell r="K1966">
            <v>0</v>
          </cell>
          <cell r="L1966">
            <v>0</v>
          </cell>
          <cell r="P1966">
            <v>109.72</v>
          </cell>
        </row>
        <row r="1967">
          <cell r="H1967" t="str">
            <v>4S6005</v>
          </cell>
          <cell r="I1967" t="str">
            <v>SSH-FCO</v>
          </cell>
          <cell r="J1967">
            <v>45891</v>
          </cell>
          <cell r="K1967">
            <v>1</v>
          </cell>
          <cell r="L1967">
            <v>1</v>
          </cell>
          <cell r="P1967">
            <v>397.72</v>
          </cell>
        </row>
        <row r="1968">
          <cell r="H1968" t="str">
            <v>4S6005</v>
          </cell>
          <cell r="I1968" t="str">
            <v>SSH-FCO</v>
          </cell>
          <cell r="J1968">
            <v>45891</v>
          </cell>
          <cell r="K1968">
            <v>1</v>
          </cell>
          <cell r="L1968">
            <v>1</v>
          </cell>
          <cell r="P1968">
            <v>317.72000000000003</v>
          </cell>
        </row>
        <row r="1969">
          <cell r="H1969" t="str">
            <v>4S6003</v>
          </cell>
          <cell r="I1969" t="str">
            <v>SSH-BRI</v>
          </cell>
          <cell r="J1969">
            <v>45885</v>
          </cell>
          <cell r="K1969">
            <v>1</v>
          </cell>
          <cell r="L1969">
            <v>1</v>
          </cell>
          <cell r="P1969">
            <v>319.02999999999997</v>
          </cell>
        </row>
        <row r="1970">
          <cell r="H1970" t="str">
            <v>4S6004</v>
          </cell>
          <cell r="I1970" t="str">
            <v>BRI-SSH</v>
          </cell>
          <cell r="J1970">
            <v>45878</v>
          </cell>
          <cell r="K1970">
            <v>1</v>
          </cell>
          <cell r="L1970">
            <v>1</v>
          </cell>
          <cell r="P1970">
            <v>299.42</v>
          </cell>
        </row>
        <row r="1971">
          <cell r="H1971" t="str">
            <v>4S6005</v>
          </cell>
          <cell r="I1971" t="str">
            <v>SSH-FCO</v>
          </cell>
          <cell r="J1971">
            <v>45891</v>
          </cell>
          <cell r="K1971">
            <v>1</v>
          </cell>
          <cell r="L1971">
            <v>1</v>
          </cell>
          <cell r="P1971">
            <v>397.72</v>
          </cell>
        </row>
        <row r="1972">
          <cell r="H1972" t="str">
            <v>UJ6002</v>
          </cell>
          <cell r="I1972" t="str">
            <v>VRN-SSH</v>
          </cell>
          <cell r="J1972">
            <v>45871</v>
          </cell>
          <cell r="K1972">
            <v>2</v>
          </cell>
          <cell r="L1972">
            <v>2</v>
          </cell>
          <cell r="P1972">
            <v>560</v>
          </cell>
        </row>
        <row r="1973">
          <cell r="H1973" t="str">
            <v>UJ6001</v>
          </cell>
          <cell r="I1973" t="str">
            <v>SSH-VRN</v>
          </cell>
          <cell r="J1973">
            <v>45878</v>
          </cell>
          <cell r="K1973">
            <v>2</v>
          </cell>
          <cell r="L1973">
            <v>2</v>
          </cell>
          <cell r="P1973">
            <v>560</v>
          </cell>
        </row>
        <row r="1974">
          <cell r="H1974" t="str">
            <v>4S6006</v>
          </cell>
          <cell r="I1974" t="str">
            <v>MXP-SSH</v>
          </cell>
          <cell r="J1974">
            <v>45772</v>
          </cell>
          <cell r="K1974">
            <v>2</v>
          </cell>
          <cell r="L1974">
            <v>2</v>
          </cell>
          <cell r="P1974">
            <v>300</v>
          </cell>
        </row>
        <row r="1975">
          <cell r="H1975" t="str">
            <v>4S6003</v>
          </cell>
          <cell r="I1975" t="str">
            <v>SSH-BRI</v>
          </cell>
          <cell r="J1975">
            <v>45780</v>
          </cell>
          <cell r="K1975">
            <v>1</v>
          </cell>
          <cell r="L1975">
            <v>1</v>
          </cell>
          <cell r="P1975">
            <v>199.03</v>
          </cell>
        </row>
        <row r="1976">
          <cell r="H1976" t="str">
            <v>4S6016</v>
          </cell>
          <cell r="I1976" t="str">
            <v>BRI-SSH</v>
          </cell>
          <cell r="J1976">
            <v>45759</v>
          </cell>
          <cell r="K1976">
            <v>1</v>
          </cell>
          <cell r="L1976">
            <v>1</v>
          </cell>
          <cell r="P1976">
            <v>189.42000000000002</v>
          </cell>
        </row>
        <row r="1977">
          <cell r="H1977" t="str">
            <v>4S6003</v>
          </cell>
          <cell r="I1977" t="str">
            <v>SSH-BRI</v>
          </cell>
          <cell r="J1977">
            <v>45780</v>
          </cell>
          <cell r="K1977">
            <v>1</v>
          </cell>
          <cell r="L1977">
            <v>1</v>
          </cell>
          <cell r="P1977">
            <v>199.03</v>
          </cell>
        </row>
        <row r="1978">
          <cell r="H1978" t="str">
            <v>4S6016</v>
          </cell>
          <cell r="I1978" t="str">
            <v>BRI-SSH</v>
          </cell>
          <cell r="J1978">
            <v>45759</v>
          </cell>
          <cell r="K1978">
            <v>1</v>
          </cell>
          <cell r="L1978">
            <v>1</v>
          </cell>
          <cell r="P1978">
            <v>189.42000000000002</v>
          </cell>
        </row>
        <row r="1979">
          <cell r="H1979" t="str">
            <v>4S6003</v>
          </cell>
          <cell r="I1979" t="str">
            <v>SSH-BRI</v>
          </cell>
          <cell r="J1979">
            <v>45780</v>
          </cell>
          <cell r="K1979">
            <v>3</v>
          </cell>
          <cell r="L1979">
            <v>3</v>
          </cell>
          <cell r="P1979">
            <v>450</v>
          </cell>
        </row>
        <row r="1980">
          <cell r="H1980" t="str">
            <v>4S6004</v>
          </cell>
          <cell r="I1980" t="str">
            <v>BRI-SSH</v>
          </cell>
          <cell r="J1980">
            <v>45773</v>
          </cell>
          <cell r="K1980">
            <v>3</v>
          </cell>
          <cell r="L1980">
            <v>3</v>
          </cell>
          <cell r="P1980">
            <v>450</v>
          </cell>
        </row>
        <row r="1981">
          <cell r="H1981" t="str">
            <v>4S6015</v>
          </cell>
          <cell r="I1981" t="str">
            <v>SSH-VRN</v>
          </cell>
          <cell r="J1981">
            <v>45780</v>
          </cell>
          <cell r="K1981">
            <v>1</v>
          </cell>
          <cell r="L1981">
            <v>1</v>
          </cell>
          <cell r="P1981">
            <v>227.43</v>
          </cell>
        </row>
        <row r="1982">
          <cell r="H1982" t="str">
            <v>4S6016</v>
          </cell>
          <cell r="I1982" t="str">
            <v>VRN-SSH</v>
          </cell>
          <cell r="J1982">
            <v>45773</v>
          </cell>
          <cell r="K1982">
            <v>1</v>
          </cell>
          <cell r="L1982">
            <v>1</v>
          </cell>
          <cell r="P1982">
            <v>193.04</v>
          </cell>
        </row>
        <row r="1983">
          <cell r="H1983" t="str">
            <v>4S6003</v>
          </cell>
          <cell r="I1983" t="str">
            <v>SSH-BRI</v>
          </cell>
          <cell r="J1983">
            <v>45885</v>
          </cell>
          <cell r="K1983">
            <v>1</v>
          </cell>
          <cell r="L1983">
            <v>1</v>
          </cell>
          <cell r="P1983">
            <v>319.02999999999997</v>
          </cell>
        </row>
        <row r="1984">
          <cell r="H1984" t="str">
            <v>4S6003</v>
          </cell>
          <cell r="I1984" t="str">
            <v>SSH-BRI</v>
          </cell>
          <cell r="J1984">
            <v>45885</v>
          </cell>
          <cell r="K1984">
            <v>1</v>
          </cell>
          <cell r="L1984">
            <v>1</v>
          </cell>
          <cell r="P1984">
            <v>319.02999999999997</v>
          </cell>
        </row>
        <row r="1985">
          <cell r="H1985" t="str">
            <v>4S6015</v>
          </cell>
          <cell r="I1985" t="str">
            <v>SSH-VRN</v>
          </cell>
          <cell r="J1985">
            <v>45780</v>
          </cell>
          <cell r="K1985">
            <v>1</v>
          </cell>
          <cell r="L1985">
            <v>1</v>
          </cell>
          <cell r="P1985">
            <v>227.43</v>
          </cell>
        </row>
        <row r="1986">
          <cell r="H1986" t="str">
            <v>4S6016</v>
          </cell>
          <cell r="I1986" t="str">
            <v>VRN-SSH</v>
          </cell>
          <cell r="J1986">
            <v>45773</v>
          </cell>
          <cell r="K1986">
            <v>1</v>
          </cell>
          <cell r="L1986">
            <v>1</v>
          </cell>
          <cell r="P1986">
            <v>193.04</v>
          </cell>
        </row>
        <row r="1987">
          <cell r="H1987" t="str">
            <v>4S6015</v>
          </cell>
          <cell r="I1987" t="str">
            <v>SSH-VRN</v>
          </cell>
          <cell r="J1987">
            <v>45780</v>
          </cell>
          <cell r="K1987">
            <v>0</v>
          </cell>
          <cell r="L1987">
            <v>0</v>
          </cell>
          <cell r="P1987">
            <v>92.43</v>
          </cell>
        </row>
        <row r="1988">
          <cell r="H1988" t="str">
            <v>4S6016</v>
          </cell>
          <cell r="I1988" t="str">
            <v>VRN-SSH</v>
          </cell>
          <cell r="J1988">
            <v>45773</v>
          </cell>
          <cell r="K1988">
            <v>0</v>
          </cell>
          <cell r="L1988">
            <v>0</v>
          </cell>
          <cell r="P1988">
            <v>76.039999999999992</v>
          </cell>
        </row>
        <row r="1989">
          <cell r="H1989" t="str">
            <v>4S6004</v>
          </cell>
          <cell r="I1989" t="str">
            <v>BRI-SSH</v>
          </cell>
          <cell r="J1989">
            <v>45836</v>
          </cell>
          <cell r="K1989">
            <v>10</v>
          </cell>
          <cell r="L1989">
            <v>10</v>
          </cell>
          <cell r="P1989">
            <v>1950</v>
          </cell>
        </row>
        <row r="1990">
          <cell r="H1990" t="str">
            <v>4S6004</v>
          </cell>
          <cell r="I1990" t="str">
            <v>BRI-SSH</v>
          </cell>
          <cell r="J1990">
            <v>45843</v>
          </cell>
          <cell r="K1990">
            <v>10</v>
          </cell>
          <cell r="L1990">
            <v>10</v>
          </cell>
          <cell r="P1990">
            <v>1950</v>
          </cell>
        </row>
        <row r="1991">
          <cell r="H1991" t="str">
            <v>4S6004</v>
          </cell>
          <cell r="I1991" t="str">
            <v>BRI-SSH</v>
          </cell>
          <cell r="J1991">
            <v>45850</v>
          </cell>
          <cell r="K1991">
            <v>10</v>
          </cell>
          <cell r="L1991">
            <v>10</v>
          </cell>
          <cell r="P1991">
            <v>1950</v>
          </cell>
        </row>
        <row r="1992">
          <cell r="H1992" t="str">
            <v>4S6004</v>
          </cell>
          <cell r="I1992" t="str">
            <v>BRI-SSH</v>
          </cell>
          <cell r="J1992">
            <v>45857</v>
          </cell>
          <cell r="K1992">
            <v>10</v>
          </cell>
          <cell r="L1992">
            <v>10</v>
          </cell>
          <cell r="P1992">
            <v>1950</v>
          </cell>
        </row>
        <row r="1993">
          <cell r="H1993" t="str">
            <v>4S6004</v>
          </cell>
          <cell r="I1993" t="str">
            <v>BRI-SSH</v>
          </cell>
          <cell r="J1993">
            <v>45864</v>
          </cell>
          <cell r="K1993">
            <v>10</v>
          </cell>
          <cell r="L1993">
            <v>10</v>
          </cell>
          <cell r="P1993">
            <v>1950</v>
          </cell>
        </row>
        <row r="1994">
          <cell r="H1994" t="str">
            <v>4S6003</v>
          </cell>
          <cell r="I1994" t="str">
            <v>SSH-BRI</v>
          </cell>
          <cell r="J1994">
            <v>45843</v>
          </cell>
          <cell r="K1994">
            <v>10</v>
          </cell>
          <cell r="L1994">
            <v>10</v>
          </cell>
          <cell r="P1994">
            <v>1950</v>
          </cell>
        </row>
        <row r="1995">
          <cell r="H1995" t="str">
            <v>4S6003</v>
          </cell>
          <cell r="I1995" t="str">
            <v>SSH-BRI</v>
          </cell>
          <cell r="J1995">
            <v>45850</v>
          </cell>
          <cell r="K1995">
            <v>10</v>
          </cell>
          <cell r="L1995">
            <v>10</v>
          </cell>
          <cell r="P1995">
            <v>1950</v>
          </cell>
        </row>
        <row r="1996">
          <cell r="H1996" t="str">
            <v>4S6003</v>
          </cell>
          <cell r="I1996" t="str">
            <v>SSH-BRI</v>
          </cell>
          <cell r="J1996">
            <v>45857</v>
          </cell>
          <cell r="K1996">
            <v>10</v>
          </cell>
          <cell r="L1996">
            <v>10</v>
          </cell>
          <cell r="P1996">
            <v>1950</v>
          </cell>
        </row>
        <row r="1997">
          <cell r="H1997" t="str">
            <v>4S6003</v>
          </cell>
          <cell r="I1997" t="str">
            <v>SSH-BRI</v>
          </cell>
          <cell r="J1997">
            <v>45864</v>
          </cell>
          <cell r="K1997">
            <v>10</v>
          </cell>
          <cell r="L1997">
            <v>10</v>
          </cell>
          <cell r="P1997">
            <v>1950</v>
          </cell>
        </row>
        <row r="1998">
          <cell r="H1998" t="str">
            <v>4S6003</v>
          </cell>
          <cell r="I1998" t="str">
            <v>SSH-BRI</v>
          </cell>
          <cell r="J1998">
            <v>45871</v>
          </cell>
          <cell r="K1998">
            <v>10</v>
          </cell>
          <cell r="L1998">
            <v>10</v>
          </cell>
          <cell r="P1998">
            <v>1950</v>
          </cell>
        </row>
        <row r="1999">
          <cell r="H1999" t="str">
            <v>4S6032</v>
          </cell>
          <cell r="I1999" t="str">
            <v>NAP-SSH</v>
          </cell>
          <cell r="J1999">
            <v>45774</v>
          </cell>
          <cell r="K1999">
            <v>3</v>
          </cell>
          <cell r="L1999">
            <v>3</v>
          </cell>
          <cell r="P1999">
            <v>450</v>
          </cell>
        </row>
        <row r="2000">
          <cell r="H2000" t="str">
            <v>UJ6002</v>
          </cell>
          <cell r="I2000" t="str">
            <v>VRN-SSH</v>
          </cell>
          <cell r="J2000">
            <v>45878</v>
          </cell>
          <cell r="K2000">
            <v>2</v>
          </cell>
          <cell r="L2000">
            <v>2</v>
          </cell>
          <cell r="P2000">
            <v>630</v>
          </cell>
        </row>
        <row r="2001">
          <cell r="H2001" t="str">
            <v>UJ6001</v>
          </cell>
          <cell r="I2001" t="str">
            <v>SSH-VRN</v>
          </cell>
          <cell r="J2001">
            <v>45885</v>
          </cell>
          <cell r="K2001">
            <v>2</v>
          </cell>
          <cell r="L2001">
            <v>2</v>
          </cell>
          <cell r="P2001">
            <v>630</v>
          </cell>
        </row>
        <row r="2002">
          <cell r="H2002" t="str">
            <v>4S6003</v>
          </cell>
          <cell r="I2002" t="str">
            <v>SSH-BRI</v>
          </cell>
          <cell r="J2002">
            <v>45780</v>
          </cell>
          <cell r="K2002">
            <v>1</v>
          </cell>
          <cell r="L2002">
            <v>1</v>
          </cell>
          <cell r="P2002">
            <v>210.25</v>
          </cell>
        </row>
        <row r="2003">
          <cell r="H2003" t="str">
            <v>4S6003</v>
          </cell>
          <cell r="I2003" t="str">
            <v>SSH-BRI</v>
          </cell>
          <cell r="J2003">
            <v>45780</v>
          </cell>
          <cell r="K2003">
            <v>1</v>
          </cell>
          <cell r="L2003">
            <v>1</v>
          </cell>
          <cell r="P2003">
            <v>210.25</v>
          </cell>
        </row>
        <row r="2004">
          <cell r="H2004" t="str">
            <v>4S6003</v>
          </cell>
          <cell r="I2004" t="str">
            <v>SSH-BRI</v>
          </cell>
          <cell r="J2004">
            <v>45780</v>
          </cell>
          <cell r="K2004">
            <v>2</v>
          </cell>
          <cell r="L2004">
            <v>2</v>
          </cell>
          <cell r="P2004">
            <v>300</v>
          </cell>
        </row>
        <row r="2005">
          <cell r="H2005" t="str">
            <v>4S6004</v>
          </cell>
          <cell r="I2005" t="str">
            <v>BRI-SSH</v>
          </cell>
          <cell r="J2005">
            <v>45773</v>
          </cell>
          <cell r="K2005">
            <v>2</v>
          </cell>
          <cell r="L2005">
            <v>2</v>
          </cell>
          <cell r="P2005">
            <v>300</v>
          </cell>
        </row>
        <row r="2006">
          <cell r="H2006" t="str">
            <v>4S6016</v>
          </cell>
          <cell r="I2006" t="str">
            <v>VRN-SSH</v>
          </cell>
          <cell r="J2006">
            <v>45773</v>
          </cell>
          <cell r="K2006">
            <v>2</v>
          </cell>
          <cell r="L2006">
            <v>2</v>
          </cell>
          <cell r="P2006">
            <v>300</v>
          </cell>
        </row>
        <row r="2007">
          <cell r="H2007" t="str">
            <v>4S6015</v>
          </cell>
          <cell r="I2007" t="str">
            <v>SSH-VRN</v>
          </cell>
          <cell r="J2007">
            <v>45780</v>
          </cell>
          <cell r="K2007">
            <v>2</v>
          </cell>
          <cell r="L2007">
            <v>2</v>
          </cell>
          <cell r="P2007">
            <v>300</v>
          </cell>
        </row>
        <row r="2008">
          <cell r="H2008" t="str">
            <v>4S6017</v>
          </cell>
          <cell r="I2008" t="str">
            <v>SSH-NAP</v>
          </cell>
          <cell r="J2008">
            <v>45772</v>
          </cell>
          <cell r="K2008">
            <v>1</v>
          </cell>
          <cell r="L2008">
            <v>1</v>
          </cell>
          <cell r="P2008">
            <v>450</v>
          </cell>
        </row>
        <row r="2009">
          <cell r="H2009" t="str">
            <v>4S6015</v>
          </cell>
          <cell r="I2009" t="str">
            <v>SSH-VRN</v>
          </cell>
          <cell r="J2009">
            <v>45766</v>
          </cell>
          <cell r="K2009">
            <v>1</v>
          </cell>
          <cell r="L2009">
            <v>1</v>
          </cell>
          <cell r="P2009">
            <v>197.43</v>
          </cell>
        </row>
        <row r="2010">
          <cell r="H2010" t="str">
            <v>4S6015</v>
          </cell>
          <cell r="I2010" t="str">
            <v>SSH-VRN</v>
          </cell>
          <cell r="J2010">
            <v>45766</v>
          </cell>
          <cell r="K2010">
            <v>1</v>
          </cell>
          <cell r="L2010">
            <v>1</v>
          </cell>
          <cell r="P2010">
            <v>197.43</v>
          </cell>
        </row>
        <row r="2011">
          <cell r="H2011" t="str">
            <v>4S6015</v>
          </cell>
          <cell r="I2011" t="str">
            <v>SSH-VRN</v>
          </cell>
          <cell r="J2011">
            <v>45766</v>
          </cell>
          <cell r="K2011">
            <v>1</v>
          </cell>
          <cell r="L2011">
            <v>1</v>
          </cell>
          <cell r="P2011">
            <v>197.43</v>
          </cell>
        </row>
        <row r="2012">
          <cell r="H2012" t="str">
            <v>4S6015</v>
          </cell>
          <cell r="I2012" t="str">
            <v>SSH-VRN</v>
          </cell>
          <cell r="J2012">
            <v>45766</v>
          </cell>
          <cell r="K2012">
            <v>1</v>
          </cell>
          <cell r="L2012">
            <v>1</v>
          </cell>
          <cell r="P2012">
            <v>197.43</v>
          </cell>
        </row>
        <row r="2013">
          <cell r="H2013" t="str">
            <v>4S6016</v>
          </cell>
          <cell r="I2013" t="str">
            <v>VRN-SSH</v>
          </cell>
          <cell r="J2013">
            <v>45773</v>
          </cell>
          <cell r="K2013">
            <v>1</v>
          </cell>
          <cell r="L2013">
            <v>1</v>
          </cell>
          <cell r="P2013">
            <v>193.04</v>
          </cell>
        </row>
        <row r="2014">
          <cell r="H2014" t="str">
            <v>4S6015</v>
          </cell>
          <cell r="I2014" t="str">
            <v>SSH-VRN</v>
          </cell>
          <cell r="J2014">
            <v>45780</v>
          </cell>
          <cell r="K2014">
            <v>1</v>
          </cell>
          <cell r="L2014">
            <v>1</v>
          </cell>
          <cell r="P2014">
            <v>257.43</v>
          </cell>
        </row>
        <row r="2015">
          <cell r="H2015" t="str">
            <v>4S6016</v>
          </cell>
          <cell r="I2015" t="str">
            <v>VRN-SSH</v>
          </cell>
          <cell r="J2015">
            <v>45773</v>
          </cell>
          <cell r="K2015">
            <v>1</v>
          </cell>
          <cell r="L2015">
            <v>1</v>
          </cell>
          <cell r="P2015">
            <v>193.04</v>
          </cell>
        </row>
        <row r="2016">
          <cell r="H2016" t="str">
            <v>4S6015</v>
          </cell>
          <cell r="I2016" t="str">
            <v>SSH-VRN</v>
          </cell>
          <cell r="J2016">
            <v>45780</v>
          </cell>
          <cell r="K2016">
            <v>1</v>
          </cell>
          <cell r="L2016">
            <v>1</v>
          </cell>
          <cell r="P2016">
            <v>257.43</v>
          </cell>
        </row>
        <row r="2017">
          <cell r="H2017" t="str">
            <v>4S6006</v>
          </cell>
          <cell r="I2017" t="str">
            <v>MXP-SSH</v>
          </cell>
          <cell r="J2017">
            <v>45772</v>
          </cell>
          <cell r="K2017">
            <v>2</v>
          </cell>
          <cell r="L2017">
            <v>2</v>
          </cell>
          <cell r="P2017">
            <v>200</v>
          </cell>
        </row>
        <row r="2018">
          <cell r="H2018" t="str">
            <v>4S6015</v>
          </cell>
          <cell r="I2018" t="str">
            <v>SSH-VRN</v>
          </cell>
          <cell r="J2018">
            <v>45780</v>
          </cell>
          <cell r="K2018">
            <v>3</v>
          </cell>
          <cell r="L2018">
            <v>3</v>
          </cell>
          <cell r="P2018">
            <v>300</v>
          </cell>
        </row>
        <row r="2019">
          <cell r="H2019" t="str">
            <v>4S6016</v>
          </cell>
          <cell r="I2019" t="str">
            <v>VRN-SSH</v>
          </cell>
          <cell r="J2019">
            <v>45773</v>
          </cell>
          <cell r="K2019">
            <v>3</v>
          </cell>
          <cell r="L2019">
            <v>3</v>
          </cell>
          <cell r="P2019">
            <v>300</v>
          </cell>
        </row>
        <row r="2020">
          <cell r="H2020" t="str">
            <v>4S6006</v>
          </cell>
          <cell r="I2020" t="str">
            <v>NAP-SSH</v>
          </cell>
          <cell r="J2020">
            <v>45866</v>
          </cell>
          <cell r="K2020">
            <v>3</v>
          </cell>
          <cell r="L2020">
            <v>3</v>
          </cell>
          <cell r="P2020">
            <v>660</v>
          </cell>
        </row>
        <row r="2021">
          <cell r="H2021" t="str">
            <v>4S6015</v>
          </cell>
          <cell r="I2021" t="str">
            <v>SSH-VRN</v>
          </cell>
          <cell r="J2021">
            <v>45780</v>
          </cell>
          <cell r="K2021">
            <v>1</v>
          </cell>
          <cell r="L2021">
            <v>1</v>
          </cell>
          <cell r="P2021">
            <v>150</v>
          </cell>
        </row>
        <row r="2022">
          <cell r="H2022" t="str">
            <v>4S6015</v>
          </cell>
          <cell r="I2022" t="str">
            <v>SSH-VRN</v>
          </cell>
          <cell r="J2022">
            <v>45780</v>
          </cell>
          <cell r="K2022">
            <v>1</v>
          </cell>
          <cell r="L2022">
            <v>1</v>
          </cell>
          <cell r="P2022">
            <v>150</v>
          </cell>
        </row>
        <row r="2023">
          <cell r="H2023" t="str">
            <v>4S6015</v>
          </cell>
          <cell r="I2023" t="str">
            <v>SSH-VRN</v>
          </cell>
          <cell r="J2023">
            <v>45780</v>
          </cell>
          <cell r="K2023">
            <v>1</v>
          </cell>
          <cell r="L2023">
            <v>1</v>
          </cell>
          <cell r="P2023">
            <v>150</v>
          </cell>
        </row>
        <row r="2024">
          <cell r="H2024" t="str">
            <v>4S6032</v>
          </cell>
          <cell r="I2024" t="str">
            <v>NAP-SSH</v>
          </cell>
          <cell r="J2024">
            <v>45760</v>
          </cell>
          <cell r="K2024">
            <v>3</v>
          </cell>
          <cell r="L2024">
            <v>3</v>
          </cell>
          <cell r="P2024">
            <v>420</v>
          </cell>
        </row>
        <row r="2025">
          <cell r="H2025" t="str">
            <v>4S6016</v>
          </cell>
          <cell r="I2025" t="str">
            <v>VRN-SSH</v>
          </cell>
          <cell r="J2025">
            <v>45773</v>
          </cell>
          <cell r="K2025">
            <v>3</v>
          </cell>
          <cell r="L2025">
            <v>3</v>
          </cell>
          <cell r="P2025">
            <v>450</v>
          </cell>
        </row>
        <row r="2026">
          <cell r="H2026" t="str">
            <v>4S6003</v>
          </cell>
          <cell r="I2026" t="str">
            <v>SSH-BRI</v>
          </cell>
          <cell r="J2026">
            <v>45864</v>
          </cell>
          <cell r="K2026">
            <v>3</v>
          </cell>
          <cell r="L2026">
            <v>3</v>
          </cell>
          <cell r="P2026">
            <v>480</v>
          </cell>
        </row>
        <row r="2027">
          <cell r="H2027" t="str">
            <v>4S6003</v>
          </cell>
          <cell r="I2027" t="str">
            <v>SSH-BRI</v>
          </cell>
          <cell r="J2027">
            <v>45906</v>
          </cell>
          <cell r="K2027">
            <v>2</v>
          </cell>
          <cell r="L2027">
            <v>2</v>
          </cell>
          <cell r="P2027">
            <v>520</v>
          </cell>
        </row>
        <row r="2028">
          <cell r="H2028" t="str">
            <v>4S6004</v>
          </cell>
          <cell r="I2028" t="str">
            <v>BRI-SSH</v>
          </cell>
          <cell r="J2028">
            <v>45850</v>
          </cell>
          <cell r="K2028">
            <v>3</v>
          </cell>
          <cell r="L2028">
            <v>3</v>
          </cell>
          <cell r="P2028">
            <v>480</v>
          </cell>
        </row>
        <row r="2029">
          <cell r="H2029" t="str">
            <v>4S6004</v>
          </cell>
          <cell r="I2029" t="str">
            <v>BRI-SSH</v>
          </cell>
          <cell r="J2029">
            <v>45899</v>
          </cell>
          <cell r="K2029">
            <v>2</v>
          </cell>
          <cell r="L2029">
            <v>2</v>
          </cell>
          <cell r="P2029">
            <v>440</v>
          </cell>
        </row>
        <row r="2030">
          <cell r="H2030" t="str">
            <v>NP8102</v>
          </cell>
          <cell r="I2030" t="str">
            <v>NAP-HRG</v>
          </cell>
          <cell r="J2030">
            <v>45880</v>
          </cell>
          <cell r="K2030">
            <v>6</v>
          </cell>
          <cell r="L2030">
            <v>6</v>
          </cell>
          <cell r="P2030">
            <v>1440</v>
          </cell>
        </row>
        <row r="2031">
          <cell r="H2031" t="str">
            <v>4S6015</v>
          </cell>
          <cell r="I2031" t="str">
            <v>SSH-VRN</v>
          </cell>
          <cell r="J2031">
            <v>45780</v>
          </cell>
          <cell r="K2031">
            <v>1</v>
          </cell>
          <cell r="L2031">
            <v>1</v>
          </cell>
          <cell r="P2031">
            <v>150</v>
          </cell>
        </row>
        <row r="2032">
          <cell r="H2032" t="str">
            <v>4S6015</v>
          </cell>
          <cell r="I2032" t="str">
            <v>SSH-VRN</v>
          </cell>
          <cell r="J2032">
            <v>45780</v>
          </cell>
          <cell r="K2032">
            <v>1</v>
          </cell>
          <cell r="L2032">
            <v>1</v>
          </cell>
          <cell r="P2032">
            <v>150</v>
          </cell>
        </row>
        <row r="2033">
          <cell r="H2033" t="str">
            <v>4S6018</v>
          </cell>
          <cell r="I2033" t="str">
            <v>NAP-SSH</v>
          </cell>
          <cell r="J2033">
            <v>45772</v>
          </cell>
          <cell r="K2033">
            <v>2</v>
          </cell>
          <cell r="L2033">
            <v>2</v>
          </cell>
          <cell r="P2033">
            <v>200</v>
          </cell>
        </row>
        <row r="2034">
          <cell r="H2034" t="str">
            <v>4S6032</v>
          </cell>
          <cell r="I2034" t="str">
            <v>NAP-SSH</v>
          </cell>
          <cell r="J2034">
            <v>45760</v>
          </cell>
          <cell r="K2034">
            <v>4</v>
          </cell>
          <cell r="L2034">
            <v>4</v>
          </cell>
          <cell r="P2034">
            <v>400</v>
          </cell>
        </row>
        <row r="2035">
          <cell r="H2035" t="str">
            <v>4S6031</v>
          </cell>
          <cell r="I2035" t="str">
            <v>SSH-NAP</v>
          </cell>
          <cell r="J2035">
            <v>45767</v>
          </cell>
          <cell r="K2035">
            <v>4</v>
          </cell>
          <cell r="L2035">
            <v>4</v>
          </cell>
          <cell r="P2035">
            <v>400</v>
          </cell>
        </row>
        <row r="2036">
          <cell r="H2036" t="str">
            <v>4S6005</v>
          </cell>
          <cell r="I2036" t="str">
            <v>SSH-FCO</v>
          </cell>
          <cell r="J2036">
            <v>45891</v>
          </cell>
          <cell r="K2036">
            <v>1</v>
          </cell>
          <cell r="L2036">
            <v>1</v>
          </cell>
          <cell r="P2036">
            <v>397.72</v>
          </cell>
        </row>
        <row r="2037">
          <cell r="H2037" t="str">
            <v>4S6005</v>
          </cell>
          <cell r="I2037" t="str">
            <v>SSH-FCO</v>
          </cell>
          <cell r="J2037">
            <v>45891</v>
          </cell>
          <cell r="K2037">
            <v>1</v>
          </cell>
          <cell r="L2037">
            <v>1</v>
          </cell>
          <cell r="P2037">
            <v>397.72</v>
          </cell>
        </row>
        <row r="2038">
          <cell r="H2038" t="str">
            <v>4S6005</v>
          </cell>
          <cell r="I2038" t="str">
            <v>SSH-FCO</v>
          </cell>
          <cell r="J2038">
            <v>45870</v>
          </cell>
          <cell r="K2038">
            <v>1</v>
          </cell>
          <cell r="L2038">
            <v>1</v>
          </cell>
          <cell r="P2038">
            <v>347.72</v>
          </cell>
        </row>
        <row r="2039">
          <cell r="H2039" t="str">
            <v>NP8102</v>
          </cell>
          <cell r="I2039" t="str">
            <v>NAP-HRG</v>
          </cell>
          <cell r="J2039">
            <v>45880</v>
          </cell>
          <cell r="K2039">
            <v>1</v>
          </cell>
          <cell r="L2039">
            <v>1</v>
          </cell>
          <cell r="P2039">
            <v>308.36</v>
          </cell>
        </row>
        <row r="2040">
          <cell r="H2040" t="str">
            <v>NP8102</v>
          </cell>
          <cell r="I2040" t="str">
            <v>NAP-HRG</v>
          </cell>
          <cell r="J2040">
            <v>45880</v>
          </cell>
          <cell r="K2040">
            <v>1</v>
          </cell>
          <cell r="L2040">
            <v>1</v>
          </cell>
          <cell r="P2040">
            <v>308.36</v>
          </cell>
        </row>
        <row r="2041">
          <cell r="H2041" t="str">
            <v>NP8102</v>
          </cell>
          <cell r="I2041" t="str">
            <v>NAP-HRG</v>
          </cell>
          <cell r="J2041">
            <v>45880</v>
          </cell>
          <cell r="K2041">
            <v>1</v>
          </cell>
          <cell r="L2041">
            <v>1</v>
          </cell>
          <cell r="P2041">
            <v>308.36</v>
          </cell>
        </row>
        <row r="2042">
          <cell r="H2042" t="str">
            <v>4S6005</v>
          </cell>
          <cell r="I2042" t="str">
            <v>SSH-FCO</v>
          </cell>
          <cell r="J2042">
            <v>45891</v>
          </cell>
          <cell r="K2042">
            <v>1</v>
          </cell>
          <cell r="L2042">
            <v>1</v>
          </cell>
          <cell r="P2042">
            <v>397.72</v>
          </cell>
        </row>
        <row r="2043">
          <cell r="H2043" t="str">
            <v>4S6003</v>
          </cell>
          <cell r="I2043" t="str">
            <v>SSH-BRI</v>
          </cell>
          <cell r="J2043">
            <v>45766</v>
          </cell>
          <cell r="K2043">
            <v>0</v>
          </cell>
          <cell r="L2043">
            <v>0</v>
          </cell>
          <cell r="P2043">
            <v>0</v>
          </cell>
        </row>
        <row r="2044">
          <cell r="H2044" t="str">
            <v>4S6016</v>
          </cell>
          <cell r="I2044" t="str">
            <v>BRI-SSH</v>
          </cell>
          <cell r="J2044">
            <v>45759</v>
          </cell>
          <cell r="K2044">
            <v>0</v>
          </cell>
          <cell r="L2044">
            <v>0</v>
          </cell>
          <cell r="P2044">
            <v>0</v>
          </cell>
        </row>
        <row r="2045">
          <cell r="H2045" t="str">
            <v>4S6003</v>
          </cell>
          <cell r="I2045" t="str">
            <v>SSH-BRI</v>
          </cell>
          <cell r="J2045">
            <v>45766</v>
          </cell>
          <cell r="K2045">
            <v>0</v>
          </cell>
          <cell r="L2045">
            <v>0</v>
          </cell>
          <cell r="P2045">
            <v>0</v>
          </cell>
        </row>
        <row r="2046">
          <cell r="H2046" t="str">
            <v>4S6016</v>
          </cell>
          <cell r="I2046" t="str">
            <v>BRI-SSH</v>
          </cell>
          <cell r="J2046">
            <v>45759</v>
          </cell>
          <cell r="K2046">
            <v>0</v>
          </cell>
          <cell r="L2046">
            <v>0</v>
          </cell>
          <cell r="P2046">
            <v>0</v>
          </cell>
        </row>
        <row r="2047">
          <cell r="H2047" t="str">
            <v>4S6005</v>
          </cell>
          <cell r="I2047" t="str">
            <v>SSH-NAP</v>
          </cell>
          <cell r="J2047">
            <v>45873</v>
          </cell>
          <cell r="K2047">
            <v>1</v>
          </cell>
          <cell r="L2047">
            <v>1</v>
          </cell>
          <cell r="P2047">
            <v>273.92</v>
          </cell>
        </row>
        <row r="2048">
          <cell r="H2048" t="str">
            <v>4S6006</v>
          </cell>
          <cell r="I2048" t="str">
            <v>NAP-SSH</v>
          </cell>
          <cell r="J2048">
            <v>45866</v>
          </cell>
          <cell r="K2048">
            <v>1</v>
          </cell>
          <cell r="L2048">
            <v>1</v>
          </cell>
          <cell r="P2048">
            <v>259.03999999999996</v>
          </cell>
        </row>
        <row r="2049">
          <cell r="H2049" t="str">
            <v>NP8102</v>
          </cell>
          <cell r="I2049" t="str">
            <v>NAP-HRG</v>
          </cell>
          <cell r="J2049">
            <v>45880</v>
          </cell>
          <cell r="K2049">
            <v>1</v>
          </cell>
          <cell r="L2049">
            <v>1</v>
          </cell>
          <cell r="P2049">
            <v>308.36</v>
          </cell>
        </row>
        <row r="2050">
          <cell r="H2050" t="str">
            <v>4S6003</v>
          </cell>
          <cell r="I2050" t="str">
            <v>SSH-BRI</v>
          </cell>
          <cell r="J2050">
            <v>45766</v>
          </cell>
          <cell r="K2050">
            <v>0</v>
          </cell>
          <cell r="L2050">
            <v>0</v>
          </cell>
          <cell r="P2050">
            <v>0</v>
          </cell>
        </row>
        <row r="2051">
          <cell r="H2051" t="str">
            <v>4S6016</v>
          </cell>
          <cell r="I2051" t="str">
            <v>BRI-SSH</v>
          </cell>
          <cell r="J2051">
            <v>45759</v>
          </cell>
          <cell r="K2051">
            <v>0</v>
          </cell>
          <cell r="L2051">
            <v>0</v>
          </cell>
          <cell r="P2051">
            <v>0</v>
          </cell>
        </row>
        <row r="2052">
          <cell r="H2052" t="str">
            <v>4S6003</v>
          </cell>
          <cell r="I2052" t="str">
            <v>SSH-BRI</v>
          </cell>
          <cell r="J2052">
            <v>45766</v>
          </cell>
          <cell r="K2052">
            <v>0</v>
          </cell>
          <cell r="L2052">
            <v>0</v>
          </cell>
          <cell r="P2052">
            <v>0</v>
          </cell>
        </row>
        <row r="2053">
          <cell r="H2053" t="str">
            <v>4S6016</v>
          </cell>
          <cell r="I2053" t="str">
            <v>BRI-SSH</v>
          </cell>
          <cell r="J2053">
            <v>45759</v>
          </cell>
          <cell r="K2053">
            <v>0</v>
          </cell>
          <cell r="L2053">
            <v>0</v>
          </cell>
          <cell r="P2053">
            <v>0</v>
          </cell>
        </row>
        <row r="2054">
          <cell r="H2054" t="str">
            <v>NP8102</v>
          </cell>
          <cell r="I2054" t="str">
            <v>NAP-HRG</v>
          </cell>
          <cell r="J2054">
            <v>45880</v>
          </cell>
          <cell r="K2054">
            <v>1</v>
          </cell>
          <cell r="L2054">
            <v>1</v>
          </cell>
          <cell r="P2054">
            <v>308.36</v>
          </cell>
        </row>
        <row r="2055">
          <cell r="H2055" t="str">
            <v>NP8102</v>
          </cell>
          <cell r="I2055" t="str">
            <v>NAP-HRG</v>
          </cell>
          <cell r="J2055">
            <v>45880</v>
          </cell>
          <cell r="K2055">
            <v>1</v>
          </cell>
          <cell r="L2055">
            <v>1</v>
          </cell>
          <cell r="P2055">
            <v>308.36</v>
          </cell>
        </row>
        <row r="2056">
          <cell r="H2056" t="str">
            <v>NP8102</v>
          </cell>
          <cell r="I2056" t="str">
            <v>NAP-HRG</v>
          </cell>
          <cell r="J2056">
            <v>45880</v>
          </cell>
          <cell r="K2056">
            <v>1</v>
          </cell>
          <cell r="L2056">
            <v>1</v>
          </cell>
          <cell r="P2056">
            <v>308.36</v>
          </cell>
        </row>
        <row r="2057">
          <cell r="H2057" t="str">
            <v>4S6005</v>
          </cell>
          <cell r="I2057" t="str">
            <v>SSH-FCO</v>
          </cell>
          <cell r="J2057">
            <v>45870</v>
          </cell>
          <cell r="K2057">
            <v>1</v>
          </cell>
          <cell r="L2057">
            <v>1</v>
          </cell>
          <cell r="P2057">
            <v>280.22000000000003</v>
          </cell>
        </row>
        <row r="2058">
          <cell r="H2058" t="str">
            <v>4S6005</v>
          </cell>
          <cell r="I2058" t="str">
            <v>SSH-FCO</v>
          </cell>
          <cell r="J2058">
            <v>45870</v>
          </cell>
          <cell r="K2058">
            <v>1</v>
          </cell>
          <cell r="L2058">
            <v>1</v>
          </cell>
          <cell r="P2058">
            <v>347.72</v>
          </cell>
        </row>
        <row r="2059">
          <cell r="H2059" t="str">
            <v>4S6005</v>
          </cell>
          <cell r="I2059" t="str">
            <v>SSH-FCO</v>
          </cell>
          <cell r="J2059">
            <v>45870</v>
          </cell>
          <cell r="K2059">
            <v>1</v>
          </cell>
          <cell r="L2059">
            <v>1</v>
          </cell>
          <cell r="P2059">
            <v>280.22000000000003</v>
          </cell>
        </row>
        <row r="2060">
          <cell r="H2060" t="str">
            <v>NP8102</v>
          </cell>
          <cell r="I2060" t="str">
            <v>NAP-HRG</v>
          </cell>
          <cell r="J2060">
            <v>45880</v>
          </cell>
          <cell r="K2060">
            <v>1</v>
          </cell>
          <cell r="L2060">
            <v>1</v>
          </cell>
          <cell r="P2060">
            <v>308.36</v>
          </cell>
        </row>
        <row r="2061">
          <cell r="H2061" t="str">
            <v>4S6005</v>
          </cell>
          <cell r="I2061" t="str">
            <v>SSH-NAP</v>
          </cell>
          <cell r="J2061">
            <v>45873</v>
          </cell>
          <cell r="K2061">
            <v>1</v>
          </cell>
          <cell r="L2061">
            <v>1</v>
          </cell>
          <cell r="P2061">
            <v>273.92</v>
          </cell>
        </row>
        <row r="2062">
          <cell r="H2062" t="str">
            <v>4S6006</v>
          </cell>
          <cell r="I2062" t="str">
            <v>NAP-SSH</v>
          </cell>
          <cell r="J2062">
            <v>45866</v>
          </cell>
          <cell r="K2062">
            <v>1</v>
          </cell>
          <cell r="L2062">
            <v>1</v>
          </cell>
          <cell r="P2062">
            <v>259.03999999999996</v>
          </cell>
        </row>
        <row r="2063">
          <cell r="H2063" t="str">
            <v>NP8102</v>
          </cell>
          <cell r="I2063" t="str">
            <v>NAP-HRG</v>
          </cell>
          <cell r="J2063">
            <v>45880</v>
          </cell>
          <cell r="K2063">
            <v>1</v>
          </cell>
          <cell r="L2063">
            <v>1</v>
          </cell>
          <cell r="P2063">
            <v>308.36</v>
          </cell>
        </row>
        <row r="2064">
          <cell r="H2064" t="str">
            <v>NP8102</v>
          </cell>
          <cell r="I2064" t="str">
            <v>NAP-HRG</v>
          </cell>
          <cell r="J2064">
            <v>45880</v>
          </cell>
          <cell r="K2064">
            <v>1</v>
          </cell>
          <cell r="L2064">
            <v>1</v>
          </cell>
          <cell r="P2064">
            <v>308.36</v>
          </cell>
        </row>
        <row r="2065">
          <cell r="H2065" t="str">
            <v>NP8102</v>
          </cell>
          <cell r="I2065" t="str">
            <v>NAP-HRG</v>
          </cell>
          <cell r="J2065">
            <v>45880</v>
          </cell>
          <cell r="K2065">
            <v>1</v>
          </cell>
          <cell r="L2065">
            <v>1</v>
          </cell>
          <cell r="P2065">
            <v>308.36</v>
          </cell>
        </row>
        <row r="2066">
          <cell r="H2066" t="str">
            <v>4S6003</v>
          </cell>
          <cell r="I2066" t="str">
            <v>SSH-BRI</v>
          </cell>
          <cell r="J2066">
            <v>45766</v>
          </cell>
          <cell r="K2066">
            <v>0</v>
          </cell>
          <cell r="L2066">
            <v>0</v>
          </cell>
          <cell r="P2066">
            <v>0</v>
          </cell>
        </row>
        <row r="2067">
          <cell r="H2067" t="str">
            <v>4S6016</v>
          </cell>
          <cell r="I2067" t="str">
            <v>BRI-SSH</v>
          </cell>
          <cell r="J2067">
            <v>45759</v>
          </cell>
          <cell r="K2067">
            <v>0</v>
          </cell>
          <cell r="L2067">
            <v>0</v>
          </cell>
          <cell r="P2067">
            <v>0</v>
          </cell>
        </row>
        <row r="2068">
          <cell r="H2068" t="str">
            <v>NP8102</v>
          </cell>
          <cell r="I2068" t="str">
            <v>NAP-HRG</v>
          </cell>
          <cell r="J2068">
            <v>45880</v>
          </cell>
          <cell r="K2068">
            <v>1</v>
          </cell>
          <cell r="L2068">
            <v>1</v>
          </cell>
          <cell r="P2068">
            <v>308.36</v>
          </cell>
        </row>
        <row r="2069">
          <cell r="H2069" t="str">
            <v>NP8102</v>
          </cell>
          <cell r="I2069" t="str">
            <v>NAP-HRG</v>
          </cell>
          <cell r="J2069">
            <v>45880</v>
          </cell>
          <cell r="K2069">
            <v>1</v>
          </cell>
          <cell r="L2069">
            <v>1</v>
          </cell>
          <cell r="P2069">
            <v>308.36</v>
          </cell>
        </row>
        <row r="2070">
          <cell r="H2070" t="str">
            <v>4S6004</v>
          </cell>
          <cell r="I2070" t="str">
            <v>BRI-SSH</v>
          </cell>
          <cell r="J2070">
            <v>45773</v>
          </cell>
          <cell r="K2070">
            <v>3</v>
          </cell>
          <cell r="L2070">
            <v>3</v>
          </cell>
          <cell r="P2070">
            <v>360</v>
          </cell>
        </row>
        <row r="2071">
          <cell r="H2071" t="str">
            <v>4S6016</v>
          </cell>
          <cell r="I2071" t="str">
            <v>VRN-SSH</v>
          </cell>
          <cell r="J2071">
            <v>45759</v>
          </cell>
          <cell r="K2071">
            <v>2</v>
          </cell>
          <cell r="L2071">
            <v>2</v>
          </cell>
          <cell r="P2071">
            <v>200</v>
          </cell>
        </row>
        <row r="2072">
          <cell r="H2072" t="str">
            <v>4S6032</v>
          </cell>
          <cell r="I2072" t="str">
            <v>NAP-SSH</v>
          </cell>
          <cell r="J2072">
            <v>45760</v>
          </cell>
          <cell r="K2072">
            <v>8</v>
          </cell>
          <cell r="L2072">
            <v>8</v>
          </cell>
          <cell r="P2072">
            <v>800</v>
          </cell>
        </row>
        <row r="2073">
          <cell r="H2073" t="str">
            <v>4S6031</v>
          </cell>
          <cell r="I2073" t="str">
            <v>SSH-NAP</v>
          </cell>
          <cell r="J2073">
            <v>45767</v>
          </cell>
          <cell r="K2073">
            <v>5</v>
          </cell>
          <cell r="L2073">
            <v>5</v>
          </cell>
          <cell r="P2073">
            <v>500</v>
          </cell>
        </row>
        <row r="2074">
          <cell r="H2074" t="str">
            <v>4S6016</v>
          </cell>
          <cell r="I2074" t="str">
            <v>VRN-SSH</v>
          </cell>
          <cell r="J2074">
            <v>45773</v>
          </cell>
          <cell r="K2074">
            <v>2</v>
          </cell>
          <cell r="L2074">
            <v>2</v>
          </cell>
          <cell r="P2074">
            <v>200</v>
          </cell>
        </row>
        <row r="2075">
          <cell r="H2075" t="str">
            <v>4S6015</v>
          </cell>
          <cell r="I2075" t="str">
            <v>SSH-VRN</v>
          </cell>
          <cell r="J2075">
            <v>45766</v>
          </cell>
          <cell r="K2075">
            <v>2</v>
          </cell>
          <cell r="L2075">
            <v>2</v>
          </cell>
          <cell r="P2075">
            <v>200</v>
          </cell>
        </row>
        <row r="2076">
          <cell r="H2076" t="str">
            <v>4S6018</v>
          </cell>
          <cell r="I2076" t="str">
            <v>NAP-SSH</v>
          </cell>
          <cell r="J2076">
            <v>45772</v>
          </cell>
          <cell r="K2076">
            <v>2</v>
          </cell>
          <cell r="L2076">
            <v>2</v>
          </cell>
          <cell r="P2076">
            <v>200</v>
          </cell>
        </row>
        <row r="2077">
          <cell r="H2077" t="str">
            <v>4S6006</v>
          </cell>
          <cell r="I2077" t="str">
            <v>NAP-SSH</v>
          </cell>
          <cell r="J2077">
            <v>45873</v>
          </cell>
          <cell r="K2077">
            <v>4</v>
          </cell>
          <cell r="L2077">
            <v>4</v>
          </cell>
          <cell r="P2077">
            <v>960</v>
          </cell>
        </row>
        <row r="2078">
          <cell r="H2078" t="str">
            <v>4S6006</v>
          </cell>
          <cell r="I2078" t="str">
            <v>FCO-SSH</v>
          </cell>
          <cell r="J2078">
            <v>45877</v>
          </cell>
          <cell r="K2078">
            <v>2</v>
          </cell>
          <cell r="L2078">
            <v>2</v>
          </cell>
          <cell r="P2078">
            <v>500</v>
          </cell>
        </row>
        <row r="2079">
          <cell r="H2079" t="str">
            <v>NP8102</v>
          </cell>
          <cell r="I2079" t="str">
            <v>NAP-HRG</v>
          </cell>
          <cell r="J2079">
            <v>45887</v>
          </cell>
          <cell r="K2079">
            <v>1</v>
          </cell>
          <cell r="L2079">
            <v>1</v>
          </cell>
          <cell r="P2079">
            <v>227.07</v>
          </cell>
        </row>
        <row r="2080">
          <cell r="H2080" t="str">
            <v>NP8102</v>
          </cell>
          <cell r="I2080" t="str">
            <v>NAP-HRG</v>
          </cell>
          <cell r="J2080">
            <v>45887</v>
          </cell>
          <cell r="K2080">
            <v>1</v>
          </cell>
          <cell r="L2080">
            <v>1</v>
          </cell>
          <cell r="P2080">
            <v>227.07</v>
          </cell>
        </row>
        <row r="2081">
          <cell r="H2081" t="str">
            <v>NP8102</v>
          </cell>
          <cell r="I2081" t="str">
            <v>NAP-HRG</v>
          </cell>
          <cell r="J2081">
            <v>45887</v>
          </cell>
          <cell r="K2081">
            <v>1</v>
          </cell>
          <cell r="L2081">
            <v>1</v>
          </cell>
          <cell r="P2081">
            <v>183.04</v>
          </cell>
        </row>
        <row r="2082">
          <cell r="H2082" t="str">
            <v>NP8101</v>
          </cell>
          <cell r="I2082" t="str">
            <v>HRG-NAP</v>
          </cell>
          <cell r="J2082">
            <v>45894</v>
          </cell>
          <cell r="K2082">
            <v>1</v>
          </cell>
          <cell r="L2082">
            <v>1</v>
          </cell>
          <cell r="P2082">
            <v>241.76</v>
          </cell>
        </row>
        <row r="2083">
          <cell r="H2083" t="str">
            <v>NP8101</v>
          </cell>
          <cell r="I2083" t="str">
            <v>HRG-NAP</v>
          </cell>
          <cell r="J2083">
            <v>45894</v>
          </cell>
          <cell r="K2083">
            <v>1</v>
          </cell>
          <cell r="L2083">
            <v>1</v>
          </cell>
          <cell r="P2083">
            <v>241.76</v>
          </cell>
        </row>
        <row r="2084">
          <cell r="H2084" t="str">
            <v>NP8101</v>
          </cell>
          <cell r="I2084" t="str">
            <v>HRG-NAP</v>
          </cell>
          <cell r="J2084">
            <v>45894</v>
          </cell>
          <cell r="K2084">
            <v>1</v>
          </cell>
          <cell r="L2084">
            <v>1</v>
          </cell>
          <cell r="P2084">
            <v>183.04</v>
          </cell>
        </row>
        <row r="2085">
          <cell r="H2085" t="str">
            <v>4S6016</v>
          </cell>
          <cell r="I2085" t="str">
            <v>VRN-SSH</v>
          </cell>
          <cell r="J2085">
            <v>45766</v>
          </cell>
          <cell r="K2085">
            <v>2</v>
          </cell>
          <cell r="L2085">
            <v>2</v>
          </cell>
          <cell r="P2085">
            <v>300</v>
          </cell>
        </row>
        <row r="2086">
          <cell r="H2086" t="str">
            <v>4S6015</v>
          </cell>
          <cell r="I2086" t="str">
            <v>SSH-VRN</v>
          </cell>
          <cell r="J2086">
            <v>45780</v>
          </cell>
          <cell r="K2086">
            <v>1</v>
          </cell>
          <cell r="L2086">
            <v>1</v>
          </cell>
          <cell r="P2086">
            <v>307.43</v>
          </cell>
        </row>
        <row r="2087">
          <cell r="H2087" t="str">
            <v>4S6015</v>
          </cell>
          <cell r="I2087" t="str">
            <v>SSH-VRN</v>
          </cell>
          <cell r="J2087">
            <v>45780</v>
          </cell>
          <cell r="K2087">
            <v>1</v>
          </cell>
          <cell r="L2087">
            <v>1</v>
          </cell>
          <cell r="P2087">
            <v>307.43</v>
          </cell>
        </row>
        <row r="2088">
          <cell r="H2088" t="str">
            <v>4S6003</v>
          </cell>
          <cell r="I2088" t="str">
            <v>SSH-BRI</v>
          </cell>
          <cell r="J2088">
            <v>45780</v>
          </cell>
          <cell r="K2088">
            <v>1</v>
          </cell>
          <cell r="L2088">
            <v>1</v>
          </cell>
          <cell r="P2088">
            <v>100</v>
          </cell>
        </row>
        <row r="2089">
          <cell r="H2089" t="str">
            <v>4S6004</v>
          </cell>
          <cell r="I2089" t="str">
            <v>BRI-SSH</v>
          </cell>
          <cell r="J2089">
            <v>45773</v>
          </cell>
          <cell r="K2089">
            <v>1</v>
          </cell>
          <cell r="L2089">
            <v>1</v>
          </cell>
          <cell r="P2089">
            <v>100</v>
          </cell>
        </row>
        <row r="2090">
          <cell r="H2090" t="str">
            <v>4S6031</v>
          </cell>
          <cell r="I2090" t="str">
            <v>SSH-NAP</v>
          </cell>
          <cell r="J2090">
            <v>45767</v>
          </cell>
          <cell r="K2090">
            <v>4</v>
          </cell>
          <cell r="L2090">
            <v>4</v>
          </cell>
          <cell r="P2090">
            <v>400</v>
          </cell>
        </row>
        <row r="2091">
          <cell r="H2091" t="str">
            <v>4S6032</v>
          </cell>
          <cell r="I2091" t="str">
            <v>NAP-SSH</v>
          </cell>
          <cell r="J2091">
            <v>45760</v>
          </cell>
          <cell r="K2091">
            <v>4</v>
          </cell>
          <cell r="L2091">
            <v>4</v>
          </cell>
          <cell r="P2091">
            <v>400</v>
          </cell>
        </row>
        <row r="2092">
          <cell r="H2092" t="str">
            <v>4S6004</v>
          </cell>
          <cell r="I2092" t="str">
            <v>BRI-SSH</v>
          </cell>
          <cell r="J2092">
            <v>45773</v>
          </cell>
          <cell r="K2092">
            <v>2</v>
          </cell>
          <cell r="L2092">
            <v>2</v>
          </cell>
          <cell r="P2092">
            <v>240</v>
          </cell>
        </row>
        <row r="2093">
          <cell r="H2093" t="str">
            <v>4S6003</v>
          </cell>
          <cell r="I2093" t="str">
            <v>SSH-BRI</v>
          </cell>
          <cell r="J2093">
            <v>45780</v>
          </cell>
          <cell r="K2093">
            <v>2</v>
          </cell>
          <cell r="L2093">
            <v>2</v>
          </cell>
          <cell r="P2093">
            <v>240</v>
          </cell>
        </row>
        <row r="2094">
          <cell r="H2094" t="str">
            <v>4S6006</v>
          </cell>
          <cell r="I2094" t="str">
            <v>FCO-SSH</v>
          </cell>
          <cell r="J2094">
            <v>45877</v>
          </cell>
          <cell r="K2094">
            <v>1</v>
          </cell>
          <cell r="L2094">
            <v>1</v>
          </cell>
          <cell r="P2094">
            <v>318.17</v>
          </cell>
        </row>
        <row r="2095">
          <cell r="H2095" t="str">
            <v>4S6006</v>
          </cell>
          <cell r="I2095" t="str">
            <v>FCO-SSH</v>
          </cell>
          <cell r="J2095">
            <v>45877</v>
          </cell>
          <cell r="K2095">
            <v>1</v>
          </cell>
          <cell r="L2095">
            <v>1</v>
          </cell>
          <cell r="P2095">
            <v>318.17</v>
          </cell>
        </row>
        <row r="2096">
          <cell r="H2096" t="str">
            <v>4S6006</v>
          </cell>
          <cell r="I2096" t="str">
            <v>FCO-SSH</v>
          </cell>
          <cell r="J2096">
            <v>45877</v>
          </cell>
          <cell r="K2096">
            <v>1</v>
          </cell>
          <cell r="L2096">
            <v>1</v>
          </cell>
          <cell r="P2096">
            <v>318.17</v>
          </cell>
        </row>
        <row r="2097">
          <cell r="H2097" t="str">
            <v>4S6032</v>
          </cell>
          <cell r="I2097" t="str">
            <v>NAP-SSH</v>
          </cell>
          <cell r="J2097">
            <v>45760</v>
          </cell>
          <cell r="K2097">
            <v>3</v>
          </cell>
          <cell r="L2097">
            <v>3</v>
          </cell>
          <cell r="P2097">
            <v>360</v>
          </cell>
        </row>
        <row r="2098">
          <cell r="H2098" t="str">
            <v>4S6015</v>
          </cell>
          <cell r="I2098" t="str">
            <v>SSH-VRN</v>
          </cell>
          <cell r="J2098">
            <v>45780</v>
          </cell>
          <cell r="K2098">
            <v>1</v>
          </cell>
          <cell r="L2098">
            <v>1</v>
          </cell>
          <cell r="P2098">
            <v>141.29</v>
          </cell>
        </row>
        <row r="2099">
          <cell r="H2099" t="str">
            <v>4S6016</v>
          </cell>
          <cell r="I2099" t="str">
            <v>VRN-SSH</v>
          </cell>
          <cell r="J2099">
            <v>45773</v>
          </cell>
          <cell r="K2099">
            <v>1</v>
          </cell>
          <cell r="L2099">
            <v>1</v>
          </cell>
          <cell r="P2099">
            <v>134.46</v>
          </cell>
        </row>
        <row r="2100">
          <cell r="H2100" t="str">
            <v>4S6015</v>
          </cell>
          <cell r="I2100" t="str">
            <v>SSH-VRN</v>
          </cell>
          <cell r="J2100">
            <v>45780</v>
          </cell>
          <cell r="K2100">
            <v>1</v>
          </cell>
          <cell r="L2100">
            <v>1</v>
          </cell>
          <cell r="P2100">
            <v>141.29</v>
          </cell>
        </row>
        <row r="2101">
          <cell r="H2101" t="str">
            <v>4S6016</v>
          </cell>
          <cell r="I2101" t="str">
            <v>VRN-SSH</v>
          </cell>
          <cell r="J2101">
            <v>45773</v>
          </cell>
          <cell r="K2101">
            <v>1</v>
          </cell>
          <cell r="L2101">
            <v>1</v>
          </cell>
          <cell r="P2101">
            <v>134.46</v>
          </cell>
        </row>
        <row r="2102">
          <cell r="H2102" t="str">
            <v>SE5447</v>
          </cell>
          <cell r="I2102" t="str">
            <v>NAP-SSH</v>
          </cell>
          <cell r="J2102">
            <v>45772</v>
          </cell>
          <cell r="K2102">
            <v>1</v>
          </cell>
          <cell r="L2102">
            <v>1</v>
          </cell>
          <cell r="P2102">
            <v>124.03999999999999</v>
          </cell>
        </row>
        <row r="2103">
          <cell r="H2103" t="str">
            <v>SE5447</v>
          </cell>
          <cell r="I2103" t="str">
            <v>NAP-SSH</v>
          </cell>
          <cell r="J2103">
            <v>45772</v>
          </cell>
          <cell r="K2103">
            <v>1</v>
          </cell>
          <cell r="L2103">
            <v>1</v>
          </cell>
          <cell r="P2103">
            <v>124.03999999999999</v>
          </cell>
        </row>
        <row r="2104">
          <cell r="H2104" t="str">
            <v>4S6015</v>
          </cell>
          <cell r="I2104" t="str">
            <v>SSH-VRN</v>
          </cell>
          <cell r="J2104">
            <v>45759</v>
          </cell>
          <cell r="K2104">
            <v>11</v>
          </cell>
          <cell r="L2104">
            <v>11</v>
          </cell>
          <cell r="P2104">
            <v>2420</v>
          </cell>
        </row>
        <row r="2105">
          <cell r="H2105" t="str">
            <v>4S6006</v>
          </cell>
          <cell r="I2105" t="str">
            <v>MXP-SSH</v>
          </cell>
          <cell r="J2105">
            <v>45772</v>
          </cell>
          <cell r="K2105">
            <v>3</v>
          </cell>
          <cell r="L2105">
            <v>3</v>
          </cell>
          <cell r="P2105">
            <v>360</v>
          </cell>
        </row>
        <row r="2106">
          <cell r="H2106" t="str">
            <v>4S6006</v>
          </cell>
          <cell r="I2106" t="str">
            <v>MXP-SSH</v>
          </cell>
          <cell r="J2106">
            <v>45772</v>
          </cell>
          <cell r="K2106">
            <v>2</v>
          </cell>
          <cell r="L2106">
            <v>2</v>
          </cell>
          <cell r="P2106">
            <v>300</v>
          </cell>
        </row>
        <row r="2107">
          <cell r="H2107" t="str">
            <v>SE5446</v>
          </cell>
          <cell r="I2107" t="str">
            <v>SSH-NAP</v>
          </cell>
          <cell r="J2107">
            <v>45772</v>
          </cell>
          <cell r="K2107">
            <v>2</v>
          </cell>
          <cell r="L2107">
            <v>2</v>
          </cell>
          <cell r="P2107">
            <v>500</v>
          </cell>
        </row>
        <row r="2108">
          <cell r="H2108" t="str">
            <v>UJ6002</v>
          </cell>
          <cell r="I2108" t="str">
            <v>VRN-SSH</v>
          </cell>
          <cell r="J2108">
            <v>45878</v>
          </cell>
          <cell r="K2108">
            <v>1</v>
          </cell>
          <cell r="L2108">
            <v>1</v>
          </cell>
          <cell r="P2108">
            <v>357.45</v>
          </cell>
        </row>
        <row r="2109">
          <cell r="H2109" t="str">
            <v>UJ6002</v>
          </cell>
          <cell r="I2109" t="str">
            <v>VRN-SSH</v>
          </cell>
          <cell r="J2109">
            <v>45878</v>
          </cell>
          <cell r="K2109">
            <v>1</v>
          </cell>
          <cell r="L2109">
            <v>1</v>
          </cell>
          <cell r="P2109">
            <v>281.82</v>
          </cell>
        </row>
        <row r="2110">
          <cell r="H2110" t="str">
            <v>UJ6002</v>
          </cell>
          <cell r="I2110" t="str">
            <v>VRN-SSH</v>
          </cell>
          <cell r="J2110">
            <v>45878</v>
          </cell>
          <cell r="K2110">
            <v>1</v>
          </cell>
          <cell r="L2110">
            <v>1</v>
          </cell>
          <cell r="P2110">
            <v>357.45</v>
          </cell>
        </row>
        <row r="2111">
          <cell r="H2111" t="str">
            <v>4S6004</v>
          </cell>
          <cell r="I2111" t="str">
            <v>BRI-SSH</v>
          </cell>
          <cell r="J2111">
            <v>45773</v>
          </cell>
          <cell r="K2111">
            <v>1</v>
          </cell>
          <cell r="L2111">
            <v>1</v>
          </cell>
          <cell r="P2111">
            <v>192.31</v>
          </cell>
        </row>
        <row r="2112">
          <cell r="H2112" t="str">
            <v>4S6004</v>
          </cell>
          <cell r="I2112" t="str">
            <v>BRI-SSH</v>
          </cell>
          <cell r="J2112">
            <v>45773</v>
          </cell>
          <cell r="K2112">
            <v>1</v>
          </cell>
          <cell r="L2112">
            <v>1</v>
          </cell>
          <cell r="P2112">
            <v>192.31</v>
          </cell>
        </row>
        <row r="2113">
          <cell r="H2113" t="str">
            <v>4S6031</v>
          </cell>
          <cell r="I2113" t="str">
            <v>SSH-NAP</v>
          </cell>
          <cell r="J2113">
            <v>45767</v>
          </cell>
          <cell r="K2113">
            <v>4</v>
          </cell>
          <cell r="L2113">
            <v>4</v>
          </cell>
          <cell r="P2113">
            <v>480</v>
          </cell>
        </row>
        <row r="2114">
          <cell r="H2114" t="str">
            <v>4S6016</v>
          </cell>
          <cell r="I2114" t="str">
            <v>VRN-SSH</v>
          </cell>
          <cell r="J2114">
            <v>45759</v>
          </cell>
          <cell r="K2114">
            <v>4</v>
          </cell>
          <cell r="L2114">
            <v>4</v>
          </cell>
          <cell r="P2114">
            <v>480</v>
          </cell>
        </row>
        <row r="2115">
          <cell r="H2115" t="str">
            <v>SE5448</v>
          </cell>
          <cell r="I2115" t="str">
            <v>CAG-SSH</v>
          </cell>
          <cell r="J2115">
            <v>45772</v>
          </cell>
          <cell r="K2115">
            <v>0</v>
          </cell>
          <cell r="L2115">
            <v>0</v>
          </cell>
          <cell r="P2115">
            <v>0</v>
          </cell>
        </row>
        <row r="2116">
          <cell r="H2116" t="str">
            <v>SE5448</v>
          </cell>
          <cell r="I2116" t="str">
            <v>CAG-SSH</v>
          </cell>
          <cell r="J2116">
            <v>45772</v>
          </cell>
          <cell r="K2116">
            <v>0</v>
          </cell>
          <cell r="L2116">
            <v>0</v>
          </cell>
          <cell r="P2116">
            <v>0</v>
          </cell>
        </row>
        <row r="2117">
          <cell r="H2117" t="str">
            <v>4S6017</v>
          </cell>
          <cell r="I2117" t="str">
            <v>SSH-NAP</v>
          </cell>
          <cell r="J2117">
            <v>45779</v>
          </cell>
          <cell r="K2117">
            <v>0</v>
          </cell>
          <cell r="L2117">
            <v>0</v>
          </cell>
          <cell r="P2117">
            <v>0</v>
          </cell>
        </row>
        <row r="2118">
          <cell r="H2118" t="str">
            <v>4S6017</v>
          </cell>
          <cell r="I2118" t="str">
            <v>SSH-NAP</v>
          </cell>
          <cell r="J2118">
            <v>45779</v>
          </cell>
          <cell r="K2118">
            <v>0</v>
          </cell>
          <cell r="L2118">
            <v>0</v>
          </cell>
          <cell r="P2118">
            <v>0</v>
          </cell>
        </row>
        <row r="2119">
          <cell r="H2119" t="str">
            <v>4S6006</v>
          </cell>
          <cell r="I2119" t="str">
            <v>MXP-SSH</v>
          </cell>
          <cell r="J2119">
            <v>45772</v>
          </cell>
          <cell r="K2119">
            <v>1</v>
          </cell>
          <cell r="L2119">
            <v>1</v>
          </cell>
          <cell r="P2119">
            <v>129.31</v>
          </cell>
        </row>
        <row r="2120">
          <cell r="H2120" t="str">
            <v>4S6032</v>
          </cell>
          <cell r="I2120" t="str">
            <v>NAP-SSH</v>
          </cell>
          <cell r="J2120">
            <v>45767</v>
          </cell>
          <cell r="K2120">
            <v>1</v>
          </cell>
          <cell r="L2120">
            <v>1</v>
          </cell>
          <cell r="P2120">
            <v>325</v>
          </cell>
        </row>
        <row r="2121">
          <cell r="H2121" t="str">
            <v>4S6016</v>
          </cell>
          <cell r="I2121" t="str">
            <v>VRN-SSH</v>
          </cell>
          <cell r="J2121">
            <v>45773</v>
          </cell>
          <cell r="K2121">
            <v>1</v>
          </cell>
          <cell r="L2121">
            <v>1</v>
          </cell>
          <cell r="P2121">
            <v>245.94</v>
          </cell>
        </row>
        <row r="2122">
          <cell r="H2122" t="str">
            <v>4S6016</v>
          </cell>
          <cell r="I2122" t="str">
            <v>VRN-SSH</v>
          </cell>
          <cell r="J2122">
            <v>45773</v>
          </cell>
          <cell r="K2122">
            <v>1</v>
          </cell>
          <cell r="L2122">
            <v>1</v>
          </cell>
          <cell r="P2122">
            <v>245.94</v>
          </cell>
        </row>
        <row r="2123">
          <cell r="H2123" t="str">
            <v>4S6032</v>
          </cell>
          <cell r="I2123" t="str">
            <v>NAP-SSH</v>
          </cell>
          <cell r="J2123">
            <v>45760</v>
          </cell>
          <cell r="K2123">
            <v>1</v>
          </cell>
          <cell r="L2123">
            <v>1</v>
          </cell>
          <cell r="P2123">
            <v>151.48000000000002</v>
          </cell>
        </row>
        <row r="2124">
          <cell r="H2124" t="str">
            <v>4S6032</v>
          </cell>
          <cell r="I2124" t="str">
            <v>NAP-SSH</v>
          </cell>
          <cell r="J2124">
            <v>45760</v>
          </cell>
          <cell r="K2124">
            <v>1</v>
          </cell>
          <cell r="L2124">
            <v>1</v>
          </cell>
          <cell r="P2124">
            <v>151.48000000000002</v>
          </cell>
        </row>
        <row r="2125">
          <cell r="H2125" t="str">
            <v>4S6032</v>
          </cell>
          <cell r="I2125" t="str">
            <v>NAP-SSH</v>
          </cell>
          <cell r="J2125">
            <v>45760</v>
          </cell>
          <cell r="K2125">
            <v>1</v>
          </cell>
          <cell r="L2125">
            <v>1</v>
          </cell>
          <cell r="P2125">
            <v>181.82</v>
          </cell>
        </row>
        <row r="2126">
          <cell r="H2126" t="str">
            <v>4S6032</v>
          </cell>
          <cell r="I2126" t="str">
            <v>NAP-SSH</v>
          </cell>
          <cell r="J2126">
            <v>45760</v>
          </cell>
          <cell r="K2126">
            <v>1</v>
          </cell>
          <cell r="L2126">
            <v>1</v>
          </cell>
          <cell r="P2126">
            <v>181.82</v>
          </cell>
        </row>
        <row r="2127">
          <cell r="H2127" t="str">
            <v>UJ7001</v>
          </cell>
          <cell r="I2127" t="str">
            <v>PMO-SSH</v>
          </cell>
          <cell r="J2127">
            <v>45914</v>
          </cell>
          <cell r="K2127">
            <v>2</v>
          </cell>
          <cell r="L2127">
            <v>2</v>
          </cell>
          <cell r="P2127">
            <v>430</v>
          </cell>
        </row>
        <row r="2128">
          <cell r="H2128" t="str">
            <v>UJ7000</v>
          </cell>
          <cell r="I2128" t="str">
            <v>SSH-PMO</v>
          </cell>
          <cell r="J2128">
            <v>45921</v>
          </cell>
          <cell r="K2128">
            <v>2</v>
          </cell>
          <cell r="L2128">
            <v>2</v>
          </cell>
          <cell r="P2128">
            <v>430</v>
          </cell>
        </row>
        <row r="2129">
          <cell r="H2129" t="str">
            <v>4S6006</v>
          </cell>
          <cell r="I2129" t="str">
            <v>MXP-SSH</v>
          </cell>
          <cell r="J2129">
            <v>45772</v>
          </cell>
          <cell r="K2129">
            <v>1</v>
          </cell>
          <cell r="L2129">
            <v>1</v>
          </cell>
          <cell r="P2129">
            <v>200</v>
          </cell>
        </row>
        <row r="2130">
          <cell r="H2130" t="str">
            <v>4S6005</v>
          </cell>
          <cell r="I2130" t="str">
            <v>SSH-NAP</v>
          </cell>
          <cell r="J2130">
            <v>45894</v>
          </cell>
          <cell r="K2130">
            <v>1</v>
          </cell>
          <cell r="L2130">
            <v>1</v>
          </cell>
          <cell r="P2130">
            <v>380.05</v>
          </cell>
        </row>
        <row r="2131">
          <cell r="H2131" t="str">
            <v>4S6006</v>
          </cell>
          <cell r="I2131" t="str">
            <v>NAP-SSH</v>
          </cell>
          <cell r="J2131">
            <v>45887</v>
          </cell>
          <cell r="K2131">
            <v>1</v>
          </cell>
          <cell r="L2131">
            <v>1</v>
          </cell>
          <cell r="P2131">
            <v>338.27</v>
          </cell>
        </row>
        <row r="2132">
          <cell r="H2132" t="str">
            <v>4S6005</v>
          </cell>
          <cell r="I2132" t="str">
            <v>SSH-NAP</v>
          </cell>
          <cell r="J2132">
            <v>45894</v>
          </cell>
          <cell r="K2132">
            <v>1</v>
          </cell>
          <cell r="L2132">
            <v>1</v>
          </cell>
          <cell r="P2132">
            <v>380.05</v>
          </cell>
        </row>
        <row r="2133">
          <cell r="H2133" t="str">
            <v>4S6006</v>
          </cell>
          <cell r="I2133" t="str">
            <v>NAP-SSH</v>
          </cell>
          <cell r="J2133">
            <v>45887</v>
          </cell>
          <cell r="K2133">
            <v>1</v>
          </cell>
          <cell r="L2133">
            <v>1</v>
          </cell>
          <cell r="P2133">
            <v>338.27</v>
          </cell>
        </row>
        <row r="2134">
          <cell r="H2134" t="str">
            <v>4S6006</v>
          </cell>
          <cell r="I2134" t="str">
            <v>NAP-SSH</v>
          </cell>
          <cell r="J2134">
            <v>45880</v>
          </cell>
          <cell r="K2134">
            <v>2</v>
          </cell>
          <cell r="L2134">
            <v>2</v>
          </cell>
          <cell r="P2134">
            <v>560</v>
          </cell>
        </row>
        <row r="2135">
          <cell r="H2135" t="str">
            <v>4S6016</v>
          </cell>
          <cell r="I2135" t="str">
            <v>VRN-SSH</v>
          </cell>
          <cell r="J2135">
            <v>45766</v>
          </cell>
          <cell r="K2135">
            <v>1</v>
          </cell>
          <cell r="L2135">
            <v>1</v>
          </cell>
          <cell r="P2135">
            <v>100</v>
          </cell>
        </row>
        <row r="2136">
          <cell r="H2136" t="str">
            <v>4S6031</v>
          </cell>
          <cell r="I2136" t="str">
            <v>SSH-NAP</v>
          </cell>
          <cell r="J2136">
            <v>45767</v>
          </cell>
          <cell r="K2136">
            <v>2</v>
          </cell>
          <cell r="L2136">
            <v>2</v>
          </cell>
          <cell r="P2136">
            <v>200</v>
          </cell>
        </row>
        <row r="2137">
          <cell r="H2137" t="str">
            <v>4S6015</v>
          </cell>
          <cell r="I2137" t="str">
            <v>SSH-VRN</v>
          </cell>
          <cell r="J2137">
            <v>45780</v>
          </cell>
          <cell r="K2137">
            <v>1</v>
          </cell>
          <cell r="L2137">
            <v>1</v>
          </cell>
          <cell r="P2137">
            <v>140.05000000000001</v>
          </cell>
        </row>
        <row r="2138">
          <cell r="H2138" t="str">
            <v>4S6016</v>
          </cell>
          <cell r="I2138" t="str">
            <v>VRN-SSH</v>
          </cell>
          <cell r="J2138">
            <v>45773</v>
          </cell>
          <cell r="K2138">
            <v>1</v>
          </cell>
          <cell r="L2138">
            <v>1</v>
          </cell>
          <cell r="P2138">
            <v>134.38999999999999</v>
          </cell>
        </row>
        <row r="2139">
          <cell r="H2139" t="str">
            <v>4S6015</v>
          </cell>
          <cell r="I2139" t="str">
            <v>SSH-VRN</v>
          </cell>
          <cell r="J2139">
            <v>45780</v>
          </cell>
          <cell r="K2139">
            <v>1</v>
          </cell>
          <cell r="L2139">
            <v>1</v>
          </cell>
          <cell r="P2139">
            <v>125.05</v>
          </cell>
        </row>
        <row r="2140">
          <cell r="H2140" t="str">
            <v>4S6016</v>
          </cell>
          <cell r="I2140" t="str">
            <v>VRN-SSH</v>
          </cell>
          <cell r="J2140">
            <v>45773</v>
          </cell>
          <cell r="K2140">
            <v>1</v>
          </cell>
          <cell r="L2140">
            <v>1</v>
          </cell>
          <cell r="P2140">
            <v>113.77</v>
          </cell>
        </row>
        <row r="2141">
          <cell r="H2141" t="str">
            <v>4S6015</v>
          </cell>
          <cell r="I2141" t="str">
            <v>SSH-VRN</v>
          </cell>
          <cell r="J2141">
            <v>45780</v>
          </cell>
          <cell r="K2141">
            <v>1</v>
          </cell>
          <cell r="L2141">
            <v>1</v>
          </cell>
          <cell r="P2141">
            <v>140.05000000000001</v>
          </cell>
        </row>
        <row r="2142">
          <cell r="H2142" t="str">
            <v>4S6016</v>
          </cell>
          <cell r="I2142" t="str">
            <v>VRN-SSH</v>
          </cell>
          <cell r="J2142">
            <v>45773</v>
          </cell>
          <cell r="K2142">
            <v>1</v>
          </cell>
          <cell r="L2142">
            <v>1</v>
          </cell>
          <cell r="P2142">
            <v>134.38999999999999</v>
          </cell>
        </row>
        <row r="2143">
          <cell r="H2143" t="str">
            <v>4S6006</v>
          </cell>
          <cell r="I2143" t="str">
            <v>FCO-SSH</v>
          </cell>
          <cell r="J2143">
            <v>45884</v>
          </cell>
          <cell r="K2143">
            <v>1</v>
          </cell>
          <cell r="L2143">
            <v>1</v>
          </cell>
          <cell r="P2143">
            <v>308.84999999999997</v>
          </cell>
        </row>
        <row r="2144">
          <cell r="H2144" t="str">
            <v>4S6016</v>
          </cell>
          <cell r="I2144" t="str">
            <v>VRN-SSH</v>
          </cell>
          <cell r="J2144">
            <v>45773</v>
          </cell>
          <cell r="K2144">
            <v>2</v>
          </cell>
          <cell r="L2144">
            <v>2</v>
          </cell>
          <cell r="P2144">
            <v>200</v>
          </cell>
        </row>
        <row r="2145">
          <cell r="H2145" t="str">
            <v>4S6004</v>
          </cell>
          <cell r="I2145" t="str">
            <v>BRI-SSH</v>
          </cell>
          <cell r="J2145">
            <v>45773</v>
          </cell>
          <cell r="K2145">
            <v>1</v>
          </cell>
          <cell r="L2145">
            <v>1</v>
          </cell>
          <cell r="P2145">
            <v>129.42000000000002</v>
          </cell>
        </row>
        <row r="2146">
          <cell r="H2146" t="str">
            <v>4S6004</v>
          </cell>
          <cell r="I2146" t="str">
            <v>BRI-SSH</v>
          </cell>
          <cell r="J2146">
            <v>45773</v>
          </cell>
          <cell r="K2146">
            <v>1</v>
          </cell>
          <cell r="L2146">
            <v>1</v>
          </cell>
          <cell r="P2146">
            <v>129.42000000000002</v>
          </cell>
        </row>
        <row r="2147">
          <cell r="H2147" t="str">
            <v>4S6006</v>
          </cell>
          <cell r="I2147" t="str">
            <v>MXP-SSH</v>
          </cell>
          <cell r="J2147">
            <v>45772</v>
          </cell>
          <cell r="K2147">
            <v>1</v>
          </cell>
          <cell r="L2147">
            <v>1</v>
          </cell>
          <cell r="P2147">
            <v>129.31</v>
          </cell>
        </row>
        <row r="2148">
          <cell r="H2148" t="str">
            <v>4S6006</v>
          </cell>
          <cell r="I2148" t="str">
            <v>MXP-SSH</v>
          </cell>
          <cell r="J2148">
            <v>45772</v>
          </cell>
          <cell r="K2148">
            <v>1</v>
          </cell>
          <cell r="L2148">
            <v>1</v>
          </cell>
          <cell r="P2148">
            <v>129.31</v>
          </cell>
        </row>
        <row r="2149">
          <cell r="H2149" t="str">
            <v>4S6004</v>
          </cell>
          <cell r="I2149" t="str">
            <v>BRI-SSH</v>
          </cell>
          <cell r="J2149">
            <v>45773</v>
          </cell>
          <cell r="K2149">
            <v>1</v>
          </cell>
          <cell r="L2149">
            <v>1</v>
          </cell>
          <cell r="P2149">
            <v>129.42000000000002</v>
          </cell>
        </row>
        <row r="2150">
          <cell r="H2150" t="str">
            <v>4S6005</v>
          </cell>
          <cell r="I2150" t="str">
            <v>SSH-NAP</v>
          </cell>
          <cell r="J2150">
            <v>45887</v>
          </cell>
          <cell r="K2150">
            <v>1</v>
          </cell>
          <cell r="L2150">
            <v>1</v>
          </cell>
          <cell r="P2150">
            <v>378.92</v>
          </cell>
        </row>
        <row r="2151">
          <cell r="H2151" t="str">
            <v>4S6005</v>
          </cell>
          <cell r="I2151" t="str">
            <v>SSH-NAP</v>
          </cell>
          <cell r="J2151">
            <v>45887</v>
          </cell>
          <cell r="K2151">
            <v>1</v>
          </cell>
          <cell r="L2151">
            <v>1</v>
          </cell>
          <cell r="P2151">
            <v>378.92</v>
          </cell>
        </row>
        <row r="2152">
          <cell r="H2152" t="str">
            <v>4S6015</v>
          </cell>
          <cell r="I2152" t="str">
            <v>SSH-VRN</v>
          </cell>
          <cell r="J2152">
            <v>45780</v>
          </cell>
          <cell r="K2152">
            <v>1</v>
          </cell>
          <cell r="L2152">
            <v>1</v>
          </cell>
          <cell r="P2152">
            <v>100</v>
          </cell>
        </row>
        <row r="2153">
          <cell r="H2153" t="str">
            <v>4S6015</v>
          </cell>
          <cell r="I2153" t="str">
            <v>SSH-VRN</v>
          </cell>
          <cell r="J2153">
            <v>45780</v>
          </cell>
          <cell r="K2153">
            <v>1</v>
          </cell>
          <cell r="L2153">
            <v>1</v>
          </cell>
          <cell r="P2153">
            <v>100</v>
          </cell>
        </row>
        <row r="2154">
          <cell r="H2154" t="str">
            <v>4S6016</v>
          </cell>
          <cell r="I2154" t="str">
            <v>VRN-SSH</v>
          </cell>
          <cell r="J2154">
            <v>45773</v>
          </cell>
          <cell r="K2154">
            <v>2</v>
          </cell>
          <cell r="L2154">
            <v>2</v>
          </cell>
          <cell r="P2154">
            <v>270</v>
          </cell>
        </row>
        <row r="2155">
          <cell r="H2155" t="str">
            <v>4S6015</v>
          </cell>
          <cell r="I2155" t="str">
            <v>SSH-VRN</v>
          </cell>
          <cell r="J2155">
            <v>45780</v>
          </cell>
          <cell r="K2155">
            <v>2</v>
          </cell>
          <cell r="L2155">
            <v>2</v>
          </cell>
          <cell r="P2155">
            <v>270</v>
          </cell>
        </row>
        <row r="2156">
          <cell r="H2156" t="str">
            <v>4S6031</v>
          </cell>
          <cell r="I2156" t="str">
            <v>SSH-NAP</v>
          </cell>
          <cell r="J2156">
            <v>45767</v>
          </cell>
          <cell r="K2156">
            <v>1</v>
          </cell>
          <cell r="L2156">
            <v>1</v>
          </cell>
          <cell r="P2156">
            <v>100</v>
          </cell>
        </row>
        <row r="2157">
          <cell r="H2157" t="str">
            <v>4S6032</v>
          </cell>
          <cell r="I2157" t="str">
            <v>NAP-SSH</v>
          </cell>
          <cell r="J2157">
            <v>45774</v>
          </cell>
          <cell r="K2157">
            <v>1</v>
          </cell>
          <cell r="L2157">
            <v>1</v>
          </cell>
          <cell r="P2157">
            <v>150</v>
          </cell>
        </row>
        <row r="2158">
          <cell r="H2158" t="str">
            <v>4S6003</v>
          </cell>
          <cell r="I2158" t="str">
            <v>SSH-BRI</v>
          </cell>
          <cell r="J2158">
            <v>45780</v>
          </cell>
          <cell r="K2158">
            <v>1</v>
          </cell>
          <cell r="L2158">
            <v>1</v>
          </cell>
          <cell r="P2158">
            <v>365.21</v>
          </cell>
        </row>
        <row r="2159">
          <cell r="H2159" t="str">
            <v>4S6003</v>
          </cell>
          <cell r="I2159" t="str">
            <v>SSH-BRI</v>
          </cell>
          <cell r="J2159">
            <v>45780</v>
          </cell>
          <cell r="K2159">
            <v>1</v>
          </cell>
          <cell r="L2159">
            <v>1</v>
          </cell>
          <cell r="P2159">
            <v>365.21</v>
          </cell>
        </row>
        <row r="2160">
          <cell r="H2160" t="str">
            <v>4S6005</v>
          </cell>
          <cell r="I2160" t="str">
            <v>SSH-FCO</v>
          </cell>
          <cell r="J2160">
            <v>45891</v>
          </cell>
          <cell r="K2160">
            <v>1</v>
          </cell>
          <cell r="L2160">
            <v>1</v>
          </cell>
          <cell r="P2160">
            <v>292.5</v>
          </cell>
        </row>
        <row r="2161">
          <cell r="H2161" t="str">
            <v>4S6005</v>
          </cell>
          <cell r="I2161" t="str">
            <v>SSH-FCO</v>
          </cell>
          <cell r="J2161">
            <v>45891</v>
          </cell>
          <cell r="K2161">
            <v>1</v>
          </cell>
          <cell r="L2161">
            <v>1</v>
          </cell>
          <cell r="P2161">
            <v>292.5</v>
          </cell>
        </row>
        <row r="2162">
          <cell r="H2162" t="str">
            <v>4S6006</v>
          </cell>
          <cell r="I2162" t="str">
            <v>FCO-SSH</v>
          </cell>
          <cell r="J2162">
            <v>45884</v>
          </cell>
          <cell r="K2162">
            <v>1</v>
          </cell>
          <cell r="L2162">
            <v>1</v>
          </cell>
          <cell r="P2162">
            <v>350.69</v>
          </cell>
        </row>
        <row r="2163">
          <cell r="H2163" t="str">
            <v>NP8101</v>
          </cell>
          <cell r="I2163" t="str">
            <v>HRG-NAP</v>
          </cell>
          <cell r="J2163">
            <v>45894</v>
          </cell>
          <cell r="K2163">
            <v>1</v>
          </cell>
          <cell r="L2163">
            <v>1</v>
          </cell>
          <cell r="P2163">
            <v>315.52999999999997</v>
          </cell>
        </row>
        <row r="2164">
          <cell r="H2164" t="str">
            <v>NP8101</v>
          </cell>
          <cell r="I2164" t="str">
            <v>HRG-NAP</v>
          </cell>
          <cell r="J2164">
            <v>45894</v>
          </cell>
          <cell r="K2164">
            <v>1</v>
          </cell>
          <cell r="L2164">
            <v>1</v>
          </cell>
          <cell r="P2164">
            <v>315.52999999999997</v>
          </cell>
        </row>
        <row r="2165">
          <cell r="H2165" t="str">
            <v>4S6006</v>
          </cell>
          <cell r="I2165" t="str">
            <v>FCO-SSH</v>
          </cell>
          <cell r="J2165">
            <v>45884</v>
          </cell>
          <cell r="K2165">
            <v>1</v>
          </cell>
          <cell r="L2165">
            <v>1</v>
          </cell>
          <cell r="P2165">
            <v>350.69</v>
          </cell>
        </row>
        <row r="2166">
          <cell r="H2166" t="str">
            <v>NP8101</v>
          </cell>
          <cell r="I2166" t="str">
            <v>HRG-NAP</v>
          </cell>
          <cell r="J2166">
            <v>45894</v>
          </cell>
          <cell r="K2166">
            <v>1</v>
          </cell>
          <cell r="L2166">
            <v>1</v>
          </cell>
          <cell r="P2166">
            <v>315.52999999999997</v>
          </cell>
        </row>
        <row r="2167">
          <cell r="H2167" t="str">
            <v>NP8101</v>
          </cell>
          <cell r="I2167" t="str">
            <v>HRG-NAP</v>
          </cell>
          <cell r="J2167">
            <v>45894</v>
          </cell>
          <cell r="K2167">
            <v>1</v>
          </cell>
          <cell r="L2167">
            <v>1</v>
          </cell>
          <cell r="P2167">
            <v>315.52999999999997</v>
          </cell>
        </row>
        <row r="2168">
          <cell r="H2168" t="str">
            <v>4S6031</v>
          </cell>
          <cell r="I2168" t="str">
            <v>SSH-NAP</v>
          </cell>
          <cell r="J2168">
            <v>45774</v>
          </cell>
          <cell r="K2168">
            <v>2</v>
          </cell>
          <cell r="L2168">
            <v>2</v>
          </cell>
          <cell r="P2168">
            <v>800</v>
          </cell>
        </row>
        <row r="2169">
          <cell r="H2169" t="str">
            <v>4S6006</v>
          </cell>
          <cell r="I2169" t="str">
            <v>NAP-SSH</v>
          </cell>
          <cell r="J2169">
            <v>45901</v>
          </cell>
          <cell r="K2169">
            <v>1</v>
          </cell>
          <cell r="L2169">
            <v>1</v>
          </cell>
          <cell r="P2169">
            <v>288.27999999999997</v>
          </cell>
        </row>
        <row r="2170">
          <cell r="H2170" t="str">
            <v>4S6006</v>
          </cell>
          <cell r="I2170" t="str">
            <v>NAP-SSH</v>
          </cell>
          <cell r="J2170">
            <v>45901</v>
          </cell>
          <cell r="K2170">
            <v>1</v>
          </cell>
          <cell r="L2170">
            <v>1</v>
          </cell>
          <cell r="P2170">
            <v>288.27999999999997</v>
          </cell>
        </row>
        <row r="2171">
          <cell r="H2171" t="str">
            <v>4S6006</v>
          </cell>
          <cell r="I2171" t="str">
            <v>FCO-SSH</v>
          </cell>
          <cell r="J2171">
            <v>45884</v>
          </cell>
          <cell r="K2171">
            <v>2</v>
          </cell>
          <cell r="L2171">
            <v>2</v>
          </cell>
          <cell r="P2171">
            <v>500</v>
          </cell>
        </row>
        <row r="2172">
          <cell r="H2172" t="str">
            <v>4S6005</v>
          </cell>
          <cell r="I2172" t="str">
            <v>SSH-FCO</v>
          </cell>
          <cell r="J2172">
            <v>45891</v>
          </cell>
          <cell r="K2172">
            <v>1</v>
          </cell>
          <cell r="L2172">
            <v>1</v>
          </cell>
          <cell r="P2172">
            <v>336.32</v>
          </cell>
        </row>
        <row r="2173">
          <cell r="H2173" t="str">
            <v>4S6005</v>
          </cell>
          <cell r="I2173" t="str">
            <v>SSH-FCO</v>
          </cell>
          <cell r="J2173">
            <v>45891</v>
          </cell>
          <cell r="K2173">
            <v>1</v>
          </cell>
          <cell r="L2173">
            <v>1</v>
          </cell>
          <cell r="P2173">
            <v>336.32</v>
          </cell>
        </row>
        <row r="2174">
          <cell r="H2174" t="str">
            <v>NE3126</v>
          </cell>
          <cell r="I2174" t="str">
            <v>SSH-NAP</v>
          </cell>
          <cell r="J2174">
            <v>45889</v>
          </cell>
          <cell r="K2174">
            <v>2</v>
          </cell>
          <cell r="L2174">
            <v>2</v>
          </cell>
          <cell r="P2174">
            <v>600</v>
          </cell>
        </row>
        <row r="2175">
          <cell r="H2175" t="str">
            <v>4S6005</v>
          </cell>
          <cell r="I2175" t="str">
            <v>SSH-FCO</v>
          </cell>
          <cell r="J2175">
            <v>45898</v>
          </cell>
          <cell r="K2175">
            <v>5</v>
          </cell>
          <cell r="L2175">
            <v>5</v>
          </cell>
          <cell r="P2175">
            <v>1250</v>
          </cell>
        </row>
        <row r="2176">
          <cell r="H2176" t="str">
            <v>4S6003</v>
          </cell>
          <cell r="I2176" t="str">
            <v>SSH-BRI</v>
          </cell>
          <cell r="J2176">
            <v>45850</v>
          </cell>
          <cell r="K2176">
            <v>1</v>
          </cell>
          <cell r="L2176">
            <v>1</v>
          </cell>
          <cell r="P2176">
            <v>265.33</v>
          </cell>
        </row>
        <row r="2177">
          <cell r="H2177" t="str">
            <v>4S6003</v>
          </cell>
          <cell r="I2177" t="str">
            <v>SSH-BRI</v>
          </cell>
          <cell r="J2177">
            <v>45850</v>
          </cell>
          <cell r="K2177">
            <v>1</v>
          </cell>
          <cell r="L2177">
            <v>1</v>
          </cell>
          <cell r="P2177">
            <v>265.33</v>
          </cell>
        </row>
        <row r="2178">
          <cell r="H2178" t="str">
            <v>4S6003</v>
          </cell>
          <cell r="I2178" t="str">
            <v>SSH-BRI</v>
          </cell>
          <cell r="J2178">
            <v>45850</v>
          </cell>
          <cell r="K2178">
            <v>1</v>
          </cell>
          <cell r="L2178">
            <v>1</v>
          </cell>
          <cell r="P2178">
            <v>221.07999999999998</v>
          </cell>
        </row>
        <row r="2179">
          <cell r="H2179" t="str">
            <v>4S6003</v>
          </cell>
          <cell r="I2179" t="str">
            <v>SSH-BRI</v>
          </cell>
          <cell r="J2179">
            <v>45850</v>
          </cell>
          <cell r="K2179">
            <v>1</v>
          </cell>
          <cell r="L2179">
            <v>1</v>
          </cell>
          <cell r="P2179">
            <v>221.07999999999998</v>
          </cell>
        </row>
        <row r="2180">
          <cell r="H2180" t="str">
            <v>4S6003</v>
          </cell>
          <cell r="I2180" t="str">
            <v>SSH-BRI</v>
          </cell>
          <cell r="J2180">
            <v>45850</v>
          </cell>
          <cell r="K2180">
            <v>1</v>
          </cell>
          <cell r="L2180">
            <v>1</v>
          </cell>
          <cell r="P2180">
            <v>200.11</v>
          </cell>
        </row>
        <row r="2181">
          <cell r="H2181" t="str">
            <v>4S6003</v>
          </cell>
          <cell r="I2181" t="str">
            <v>SSH-BRI</v>
          </cell>
          <cell r="J2181">
            <v>45850</v>
          </cell>
          <cell r="K2181">
            <v>1</v>
          </cell>
          <cell r="L2181">
            <v>1</v>
          </cell>
          <cell r="P2181">
            <v>200.11</v>
          </cell>
        </row>
        <row r="2182">
          <cell r="H2182" t="str">
            <v>4S6003</v>
          </cell>
          <cell r="I2182" t="str">
            <v>SSH-BRI</v>
          </cell>
          <cell r="J2182">
            <v>45850</v>
          </cell>
          <cell r="K2182">
            <v>1</v>
          </cell>
          <cell r="L2182">
            <v>1</v>
          </cell>
          <cell r="P2182">
            <v>237.38</v>
          </cell>
        </row>
        <row r="2183">
          <cell r="H2183" t="str">
            <v>4S6003</v>
          </cell>
          <cell r="I2183" t="str">
            <v>SSH-BRI</v>
          </cell>
          <cell r="J2183">
            <v>45850</v>
          </cell>
          <cell r="K2183">
            <v>1</v>
          </cell>
          <cell r="L2183">
            <v>1</v>
          </cell>
          <cell r="P2183">
            <v>237.38</v>
          </cell>
        </row>
        <row r="2184">
          <cell r="H2184" t="str">
            <v>4S6006</v>
          </cell>
          <cell r="I2184" t="str">
            <v>NAP-SSH</v>
          </cell>
          <cell r="J2184">
            <v>45880</v>
          </cell>
          <cell r="K2184">
            <v>1</v>
          </cell>
          <cell r="L2184">
            <v>1</v>
          </cell>
          <cell r="P2184">
            <v>361.28</v>
          </cell>
        </row>
        <row r="2185">
          <cell r="H2185" t="str">
            <v>4S6006</v>
          </cell>
          <cell r="I2185" t="str">
            <v>NAP-SSH</v>
          </cell>
          <cell r="J2185">
            <v>45880</v>
          </cell>
          <cell r="K2185">
            <v>1</v>
          </cell>
          <cell r="L2185">
            <v>1</v>
          </cell>
          <cell r="P2185">
            <v>361.28</v>
          </cell>
        </row>
        <row r="2186">
          <cell r="H2186" t="str">
            <v>4S6005</v>
          </cell>
          <cell r="I2186" t="str">
            <v>SSH-NAP</v>
          </cell>
          <cell r="J2186">
            <v>45887</v>
          </cell>
          <cell r="K2186">
            <v>2</v>
          </cell>
          <cell r="L2186">
            <v>2</v>
          </cell>
          <cell r="P2186">
            <v>600</v>
          </cell>
        </row>
        <row r="2187">
          <cell r="H2187" t="str">
            <v>4S6005</v>
          </cell>
          <cell r="I2187" t="str">
            <v>SSH-FCO</v>
          </cell>
          <cell r="J2187">
            <v>45891</v>
          </cell>
          <cell r="K2187">
            <v>2</v>
          </cell>
          <cell r="L2187">
            <v>2</v>
          </cell>
          <cell r="P2187">
            <v>500</v>
          </cell>
        </row>
        <row r="2188">
          <cell r="H2188" t="str">
            <v>4S6005</v>
          </cell>
          <cell r="I2188" t="str">
            <v>SSH-NAP</v>
          </cell>
          <cell r="J2188">
            <v>45894</v>
          </cell>
          <cell r="K2188">
            <v>4</v>
          </cell>
          <cell r="L2188">
            <v>4</v>
          </cell>
          <cell r="P2188">
            <v>1280</v>
          </cell>
        </row>
        <row r="2189">
          <cell r="H2189" t="str">
            <v>4S6006</v>
          </cell>
          <cell r="I2189" t="str">
            <v>FCO-SSH</v>
          </cell>
          <cell r="J2189">
            <v>45877</v>
          </cell>
          <cell r="K2189">
            <v>2</v>
          </cell>
          <cell r="L2189">
            <v>2</v>
          </cell>
          <cell r="P2189">
            <v>500</v>
          </cell>
        </row>
        <row r="2190">
          <cell r="H2190" t="str">
            <v>4S6006</v>
          </cell>
          <cell r="I2190" t="str">
            <v>NAP-SSH</v>
          </cell>
          <cell r="J2190">
            <v>45880</v>
          </cell>
          <cell r="K2190">
            <v>4</v>
          </cell>
          <cell r="L2190">
            <v>4</v>
          </cell>
          <cell r="P2190">
            <v>1120</v>
          </cell>
        </row>
        <row r="2191">
          <cell r="H2191" t="str">
            <v>4S6015</v>
          </cell>
          <cell r="I2191" t="str">
            <v>SSH-VRN</v>
          </cell>
          <cell r="J2191">
            <v>45780</v>
          </cell>
          <cell r="K2191">
            <v>7</v>
          </cell>
          <cell r="L2191">
            <v>7</v>
          </cell>
          <cell r="P2191">
            <v>1050</v>
          </cell>
        </row>
        <row r="2192">
          <cell r="H2192" t="str">
            <v>4S6016</v>
          </cell>
          <cell r="I2192" t="str">
            <v>VRN-SSH</v>
          </cell>
          <cell r="J2192">
            <v>45773</v>
          </cell>
          <cell r="K2192">
            <v>7</v>
          </cell>
          <cell r="L2192">
            <v>7</v>
          </cell>
          <cell r="P2192">
            <v>700</v>
          </cell>
        </row>
        <row r="2193">
          <cell r="H2193" t="str">
            <v>4S6031</v>
          </cell>
          <cell r="I2193" t="str">
            <v>SSH-NAP</v>
          </cell>
          <cell r="J2193">
            <v>45767</v>
          </cell>
          <cell r="K2193">
            <v>1</v>
          </cell>
          <cell r="L2193">
            <v>1</v>
          </cell>
          <cell r="P2193">
            <v>177.29000000000002</v>
          </cell>
        </row>
        <row r="2194">
          <cell r="H2194" t="str">
            <v>4S6006</v>
          </cell>
          <cell r="I2194" t="str">
            <v>NAP-SSH</v>
          </cell>
          <cell r="J2194">
            <v>45887</v>
          </cell>
          <cell r="K2194">
            <v>1</v>
          </cell>
          <cell r="L2194">
            <v>1</v>
          </cell>
          <cell r="P2194">
            <v>358.27</v>
          </cell>
        </row>
        <row r="2195">
          <cell r="H2195" t="str">
            <v>4S6006</v>
          </cell>
          <cell r="I2195" t="str">
            <v>NAP-SSH</v>
          </cell>
          <cell r="J2195">
            <v>45887</v>
          </cell>
          <cell r="K2195">
            <v>1</v>
          </cell>
          <cell r="L2195">
            <v>1</v>
          </cell>
          <cell r="P2195">
            <v>358.27</v>
          </cell>
        </row>
        <row r="2196">
          <cell r="H2196" t="str">
            <v>UJ6002</v>
          </cell>
          <cell r="I2196" t="str">
            <v>VRN-SSH</v>
          </cell>
          <cell r="J2196">
            <v>45885</v>
          </cell>
          <cell r="K2196">
            <v>51</v>
          </cell>
          <cell r="L2196">
            <v>51</v>
          </cell>
          <cell r="P2196">
            <v>13260</v>
          </cell>
        </row>
        <row r="2197">
          <cell r="H2197" t="str">
            <v>UJ6002</v>
          </cell>
          <cell r="I2197" t="str">
            <v>VRN-SSH</v>
          </cell>
          <cell r="J2197">
            <v>45892</v>
          </cell>
          <cell r="K2197">
            <v>53</v>
          </cell>
          <cell r="L2197">
            <v>53</v>
          </cell>
          <cell r="P2197">
            <v>13780</v>
          </cell>
        </row>
        <row r="2198">
          <cell r="H2198" t="str">
            <v>UJ6002</v>
          </cell>
          <cell r="I2198" t="str">
            <v>VRN-SSH</v>
          </cell>
          <cell r="J2198">
            <v>45899</v>
          </cell>
          <cell r="K2198">
            <v>53</v>
          </cell>
          <cell r="L2198">
            <v>53</v>
          </cell>
          <cell r="P2198">
            <v>13780</v>
          </cell>
        </row>
        <row r="2199">
          <cell r="H2199" t="str">
            <v>UJ6002</v>
          </cell>
          <cell r="I2199" t="str">
            <v>VRN-SSH</v>
          </cell>
          <cell r="J2199">
            <v>45906</v>
          </cell>
          <cell r="K2199">
            <v>50</v>
          </cell>
          <cell r="L2199">
            <v>50</v>
          </cell>
          <cell r="P2199">
            <v>11500</v>
          </cell>
        </row>
        <row r="2200">
          <cell r="H2200" t="str">
            <v>UJ6002</v>
          </cell>
          <cell r="I2200" t="str">
            <v>VRN-SSH</v>
          </cell>
          <cell r="J2200">
            <v>45913</v>
          </cell>
          <cell r="K2200">
            <v>0</v>
          </cell>
          <cell r="L2200">
            <v>0</v>
          </cell>
          <cell r="P2200">
            <v>0</v>
          </cell>
        </row>
        <row r="2201">
          <cell r="H2201" t="str">
            <v>UJ6001</v>
          </cell>
          <cell r="I2201" t="str">
            <v>SSH-VRN</v>
          </cell>
          <cell r="J2201">
            <v>45892</v>
          </cell>
          <cell r="K2201">
            <v>51</v>
          </cell>
          <cell r="L2201">
            <v>51</v>
          </cell>
          <cell r="P2201">
            <v>13260</v>
          </cell>
        </row>
        <row r="2202">
          <cell r="H2202" t="str">
            <v>UJ6001</v>
          </cell>
          <cell r="I2202" t="str">
            <v>SSH-VRN</v>
          </cell>
          <cell r="J2202">
            <v>45899</v>
          </cell>
          <cell r="K2202">
            <v>53</v>
          </cell>
          <cell r="L2202">
            <v>53</v>
          </cell>
          <cell r="P2202">
            <v>13780</v>
          </cell>
        </row>
        <row r="2203">
          <cell r="H2203" t="str">
            <v>UJ6001</v>
          </cell>
          <cell r="I2203" t="str">
            <v>SSH-VRN</v>
          </cell>
          <cell r="J2203">
            <v>45906</v>
          </cell>
          <cell r="K2203">
            <v>53</v>
          </cell>
          <cell r="L2203">
            <v>53</v>
          </cell>
          <cell r="P2203">
            <v>13780</v>
          </cell>
        </row>
        <row r="2204">
          <cell r="H2204" t="str">
            <v>UJ6001</v>
          </cell>
          <cell r="I2204" t="str">
            <v>SSH-VRN</v>
          </cell>
          <cell r="J2204">
            <v>45913</v>
          </cell>
          <cell r="K2204">
            <v>50</v>
          </cell>
          <cell r="L2204">
            <v>50</v>
          </cell>
          <cell r="P2204">
            <v>11500</v>
          </cell>
        </row>
        <row r="2205">
          <cell r="H2205" t="str">
            <v>UJ6001</v>
          </cell>
          <cell r="I2205" t="str">
            <v>SSH-VRN</v>
          </cell>
          <cell r="J2205">
            <v>45920</v>
          </cell>
          <cell r="K2205">
            <v>0</v>
          </cell>
          <cell r="L2205">
            <v>0</v>
          </cell>
          <cell r="P2205">
            <v>0</v>
          </cell>
        </row>
        <row r="2206">
          <cell r="H2206" t="str">
            <v>4S6006</v>
          </cell>
          <cell r="I2206" t="str">
            <v>NAP-SSH</v>
          </cell>
          <cell r="J2206">
            <v>45873</v>
          </cell>
          <cell r="K2206">
            <v>40</v>
          </cell>
          <cell r="L2206">
            <v>40</v>
          </cell>
          <cell r="P2206">
            <v>8400</v>
          </cell>
        </row>
        <row r="2207">
          <cell r="H2207" t="str">
            <v>4S6006</v>
          </cell>
          <cell r="I2207" t="str">
            <v>NAP-SSH</v>
          </cell>
          <cell r="J2207">
            <v>45880</v>
          </cell>
          <cell r="K2207">
            <v>40</v>
          </cell>
          <cell r="L2207">
            <v>40</v>
          </cell>
          <cell r="P2207">
            <v>8400</v>
          </cell>
        </row>
        <row r="2208">
          <cell r="H2208" t="str">
            <v>4S6006</v>
          </cell>
          <cell r="I2208" t="str">
            <v>NAP-SSH</v>
          </cell>
          <cell r="J2208">
            <v>45887</v>
          </cell>
          <cell r="K2208">
            <v>40</v>
          </cell>
          <cell r="L2208">
            <v>40</v>
          </cell>
          <cell r="P2208">
            <v>8400</v>
          </cell>
        </row>
        <row r="2209">
          <cell r="H2209" t="str">
            <v>4S6006</v>
          </cell>
          <cell r="I2209" t="str">
            <v>NAP-SSH</v>
          </cell>
          <cell r="J2209">
            <v>45894</v>
          </cell>
          <cell r="K2209">
            <v>40</v>
          </cell>
          <cell r="L2209">
            <v>40</v>
          </cell>
          <cell r="P2209">
            <v>8400</v>
          </cell>
        </row>
        <row r="2210">
          <cell r="H2210" t="str">
            <v>4S6005</v>
          </cell>
          <cell r="I2210" t="str">
            <v>SSH-NAP</v>
          </cell>
          <cell r="J2210">
            <v>45880</v>
          </cell>
          <cell r="K2210">
            <v>40</v>
          </cell>
          <cell r="L2210">
            <v>40</v>
          </cell>
          <cell r="P2210">
            <v>8400</v>
          </cell>
        </row>
        <row r="2211">
          <cell r="H2211" t="str">
            <v>4S6005</v>
          </cell>
          <cell r="I2211" t="str">
            <v>SSH-NAP</v>
          </cell>
          <cell r="J2211">
            <v>45887</v>
          </cell>
          <cell r="K2211">
            <v>40</v>
          </cell>
          <cell r="L2211">
            <v>40</v>
          </cell>
          <cell r="P2211">
            <v>8400</v>
          </cell>
        </row>
        <row r="2212">
          <cell r="H2212" t="str">
            <v>4S6005</v>
          </cell>
          <cell r="I2212" t="str">
            <v>SSH-NAP</v>
          </cell>
          <cell r="J2212">
            <v>45894</v>
          </cell>
          <cell r="K2212">
            <v>40</v>
          </cell>
          <cell r="L2212">
            <v>40</v>
          </cell>
          <cell r="P2212">
            <v>8400</v>
          </cell>
        </row>
        <row r="2213">
          <cell r="H2213" t="str">
            <v>4S6005</v>
          </cell>
          <cell r="I2213" t="str">
            <v>SSH-NAP</v>
          </cell>
          <cell r="J2213">
            <v>45901</v>
          </cell>
          <cell r="K2213">
            <v>40</v>
          </cell>
          <cell r="L2213">
            <v>40</v>
          </cell>
          <cell r="P2213">
            <v>8400</v>
          </cell>
        </row>
        <row r="2214">
          <cell r="H2214" t="str">
            <v>4S6015</v>
          </cell>
          <cell r="I2214" t="str">
            <v>SSH-VRN</v>
          </cell>
          <cell r="J2214">
            <v>45780</v>
          </cell>
          <cell r="K2214">
            <v>1</v>
          </cell>
          <cell r="L2214">
            <v>1</v>
          </cell>
          <cell r="P2214">
            <v>150</v>
          </cell>
        </row>
        <row r="2215">
          <cell r="H2215" t="str">
            <v>UJ6001</v>
          </cell>
          <cell r="I2215" t="str">
            <v>SSH-VRN</v>
          </cell>
          <cell r="J2215">
            <v>45899</v>
          </cell>
          <cell r="K2215">
            <v>1</v>
          </cell>
          <cell r="L2215">
            <v>1</v>
          </cell>
          <cell r="P2215">
            <v>427.43</v>
          </cell>
        </row>
        <row r="2216">
          <cell r="H2216" t="str">
            <v>UJ6002</v>
          </cell>
          <cell r="I2216" t="str">
            <v>VRN-SSH</v>
          </cell>
          <cell r="J2216">
            <v>45892</v>
          </cell>
          <cell r="K2216">
            <v>1</v>
          </cell>
          <cell r="L2216">
            <v>1</v>
          </cell>
          <cell r="P2216">
            <v>403.04</v>
          </cell>
        </row>
        <row r="2217">
          <cell r="H2217" t="str">
            <v>UJ6001</v>
          </cell>
          <cell r="I2217" t="str">
            <v>SSH-VRN</v>
          </cell>
          <cell r="J2217">
            <v>45899</v>
          </cell>
          <cell r="K2217">
            <v>1</v>
          </cell>
          <cell r="L2217">
            <v>1</v>
          </cell>
          <cell r="P2217">
            <v>339.93</v>
          </cell>
        </row>
        <row r="2218">
          <cell r="H2218" t="str">
            <v>UJ6002</v>
          </cell>
          <cell r="I2218" t="str">
            <v>VRN-SSH</v>
          </cell>
          <cell r="J2218">
            <v>45892</v>
          </cell>
          <cell r="K2218">
            <v>1</v>
          </cell>
          <cell r="L2218">
            <v>1</v>
          </cell>
          <cell r="P2218">
            <v>318.04000000000002</v>
          </cell>
        </row>
        <row r="2219">
          <cell r="H2219" t="str">
            <v>UJ6001</v>
          </cell>
          <cell r="I2219" t="str">
            <v>SSH-VRN</v>
          </cell>
          <cell r="J2219">
            <v>45899</v>
          </cell>
          <cell r="K2219">
            <v>1</v>
          </cell>
          <cell r="L2219">
            <v>1</v>
          </cell>
          <cell r="P2219">
            <v>339.93</v>
          </cell>
        </row>
        <row r="2220">
          <cell r="H2220" t="str">
            <v>UJ6002</v>
          </cell>
          <cell r="I2220" t="str">
            <v>VRN-SSH</v>
          </cell>
          <cell r="J2220">
            <v>45892</v>
          </cell>
          <cell r="K2220">
            <v>1</v>
          </cell>
          <cell r="L2220">
            <v>1</v>
          </cell>
          <cell r="P2220">
            <v>318.04000000000002</v>
          </cell>
        </row>
        <row r="2221">
          <cell r="H2221" t="str">
            <v>UJ6001</v>
          </cell>
          <cell r="I2221" t="str">
            <v>SSH-VRN</v>
          </cell>
          <cell r="J2221">
            <v>45899</v>
          </cell>
          <cell r="K2221">
            <v>1</v>
          </cell>
          <cell r="L2221">
            <v>1</v>
          </cell>
          <cell r="P2221">
            <v>427.43</v>
          </cell>
        </row>
        <row r="2222">
          <cell r="H2222" t="str">
            <v>UJ6002</v>
          </cell>
          <cell r="I2222" t="str">
            <v>VRN-SSH</v>
          </cell>
          <cell r="J2222">
            <v>45892</v>
          </cell>
          <cell r="K2222">
            <v>1</v>
          </cell>
          <cell r="L2222">
            <v>1</v>
          </cell>
          <cell r="P2222">
            <v>403.04</v>
          </cell>
        </row>
        <row r="2223">
          <cell r="H2223" t="str">
            <v>UJ5126</v>
          </cell>
          <cell r="I2223" t="str">
            <v>BRI-SSH</v>
          </cell>
          <cell r="J2223">
            <v>45870</v>
          </cell>
          <cell r="K2223">
            <v>30</v>
          </cell>
          <cell r="L2223">
            <v>30</v>
          </cell>
          <cell r="P2223">
            <v>6750</v>
          </cell>
        </row>
        <row r="2224">
          <cell r="H2224" t="str">
            <v>UJ5125</v>
          </cell>
          <cell r="I2224" t="str">
            <v>SSH-BRI</v>
          </cell>
          <cell r="J2224">
            <v>45877</v>
          </cell>
          <cell r="K2224">
            <v>30</v>
          </cell>
          <cell r="L2224">
            <v>30</v>
          </cell>
          <cell r="P2224">
            <v>6750</v>
          </cell>
        </row>
        <row r="2225">
          <cell r="H2225" t="str">
            <v>4S6015</v>
          </cell>
          <cell r="I2225" t="str">
            <v>SSH-VRN</v>
          </cell>
          <cell r="J2225">
            <v>45766</v>
          </cell>
          <cell r="K2225">
            <v>1</v>
          </cell>
          <cell r="L2225">
            <v>1</v>
          </cell>
          <cell r="P2225">
            <v>100</v>
          </cell>
        </row>
        <row r="2226">
          <cell r="H2226" t="str">
            <v>NP8101</v>
          </cell>
          <cell r="I2226" t="str">
            <v>HRG-NAP</v>
          </cell>
          <cell r="J2226">
            <v>45887</v>
          </cell>
          <cell r="K2226">
            <v>2</v>
          </cell>
          <cell r="L2226">
            <v>2</v>
          </cell>
          <cell r="P2226">
            <v>480</v>
          </cell>
        </row>
        <row r="2227">
          <cell r="H2227" t="str">
            <v>4S6006</v>
          </cell>
          <cell r="I2227" t="str">
            <v>MXP-SSH</v>
          </cell>
          <cell r="J2227">
            <v>45772</v>
          </cell>
          <cell r="K2227">
            <v>2</v>
          </cell>
          <cell r="L2227">
            <v>2</v>
          </cell>
          <cell r="P2227">
            <v>200</v>
          </cell>
        </row>
        <row r="2228">
          <cell r="H2228" t="str">
            <v>4S6015</v>
          </cell>
          <cell r="I2228" t="str">
            <v>SSH-VRN</v>
          </cell>
          <cell r="J2228">
            <v>45780</v>
          </cell>
          <cell r="K2228">
            <v>4</v>
          </cell>
          <cell r="L2228">
            <v>4</v>
          </cell>
          <cell r="P2228">
            <v>600</v>
          </cell>
        </row>
        <row r="2229">
          <cell r="H2229" t="str">
            <v>4S6006</v>
          </cell>
          <cell r="I2229" t="str">
            <v>MXP-SSH</v>
          </cell>
          <cell r="J2229">
            <v>45772</v>
          </cell>
          <cell r="K2229">
            <v>2</v>
          </cell>
          <cell r="L2229">
            <v>2</v>
          </cell>
          <cell r="P2229">
            <v>240</v>
          </cell>
        </row>
        <row r="2230">
          <cell r="H2230" t="str">
            <v>UJ6002</v>
          </cell>
          <cell r="I2230" t="str">
            <v>VRN-SSH</v>
          </cell>
          <cell r="J2230">
            <v>45885</v>
          </cell>
          <cell r="K2230">
            <v>2</v>
          </cell>
          <cell r="L2230">
            <v>2</v>
          </cell>
          <cell r="P2230">
            <v>630</v>
          </cell>
        </row>
        <row r="2231">
          <cell r="H2231" t="str">
            <v>UJ6001</v>
          </cell>
          <cell r="I2231" t="str">
            <v>SSH-VRN</v>
          </cell>
          <cell r="J2231">
            <v>45892</v>
          </cell>
          <cell r="K2231">
            <v>2</v>
          </cell>
          <cell r="L2231">
            <v>2</v>
          </cell>
          <cell r="P2231">
            <v>630</v>
          </cell>
        </row>
        <row r="2232">
          <cell r="H2232" t="str">
            <v>4S6003</v>
          </cell>
          <cell r="I2232" t="str">
            <v>SSH-BRI</v>
          </cell>
          <cell r="J2232">
            <v>45850</v>
          </cell>
          <cell r="K2232">
            <v>1</v>
          </cell>
          <cell r="L2232">
            <v>1</v>
          </cell>
          <cell r="P2232">
            <v>221.87</v>
          </cell>
        </row>
        <row r="2233">
          <cell r="H2233" t="str">
            <v>4S6003</v>
          </cell>
          <cell r="I2233" t="str">
            <v>SSH-BRI</v>
          </cell>
          <cell r="J2233">
            <v>45850</v>
          </cell>
          <cell r="K2233">
            <v>1</v>
          </cell>
          <cell r="L2233">
            <v>1</v>
          </cell>
          <cell r="P2233">
            <v>221.87</v>
          </cell>
        </row>
        <row r="2234">
          <cell r="H2234" t="str">
            <v>4S6003</v>
          </cell>
          <cell r="I2234" t="str">
            <v>SSH-BRI</v>
          </cell>
          <cell r="J2234">
            <v>45850</v>
          </cell>
          <cell r="K2234">
            <v>1</v>
          </cell>
          <cell r="L2234">
            <v>1</v>
          </cell>
          <cell r="P2234">
            <v>266.33</v>
          </cell>
        </row>
        <row r="2235">
          <cell r="H2235" t="str">
            <v>4S6003</v>
          </cell>
          <cell r="I2235" t="str">
            <v>SSH-BRI</v>
          </cell>
          <cell r="J2235">
            <v>45850</v>
          </cell>
          <cell r="K2235">
            <v>1</v>
          </cell>
          <cell r="L2235">
            <v>1</v>
          </cell>
          <cell r="P2235">
            <v>266.33</v>
          </cell>
        </row>
        <row r="2236">
          <cell r="H2236" t="str">
            <v>UJ6001</v>
          </cell>
          <cell r="I2236" t="str">
            <v>SSH-VRN</v>
          </cell>
          <cell r="J2236">
            <v>45892</v>
          </cell>
          <cell r="K2236">
            <v>1</v>
          </cell>
          <cell r="L2236">
            <v>1</v>
          </cell>
          <cell r="P2236">
            <v>416.09000000000003</v>
          </cell>
        </row>
        <row r="2237">
          <cell r="H2237" t="str">
            <v>UJ6001</v>
          </cell>
          <cell r="I2237" t="str">
            <v>SSH-VRN</v>
          </cell>
          <cell r="J2237">
            <v>45892</v>
          </cell>
          <cell r="K2237">
            <v>1</v>
          </cell>
          <cell r="L2237">
            <v>1</v>
          </cell>
          <cell r="P2237">
            <v>416.09000000000003</v>
          </cell>
        </row>
        <row r="2238">
          <cell r="H2238" t="str">
            <v>UJ6001</v>
          </cell>
          <cell r="I2238" t="str">
            <v>SSH-VRN</v>
          </cell>
          <cell r="J2238">
            <v>45892</v>
          </cell>
          <cell r="K2238">
            <v>1</v>
          </cell>
          <cell r="L2238">
            <v>1</v>
          </cell>
          <cell r="P2238">
            <v>334.19</v>
          </cell>
        </row>
        <row r="2239">
          <cell r="H2239" t="str">
            <v>4S6015</v>
          </cell>
          <cell r="I2239" t="str">
            <v>SSH-VRN</v>
          </cell>
          <cell r="J2239">
            <v>45780</v>
          </cell>
          <cell r="K2239">
            <v>1</v>
          </cell>
          <cell r="L2239">
            <v>1</v>
          </cell>
          <cell r="P2239">
            <v>155</v>
          </cell>
        </row>
        <row r="2240">
          <cell r="H2240" t="str">
            <v>4S6015</v>
          </cell>
          <cell r="I2240" t="str">
            <v>SSH-VRN</v>
          </cell>
          <cell r="J2240">
            <v>45780</v>
          </cell>
          <cell r="K2240">
            <v>1</v>
          </cell>
          <cell r="L2240">
            <v>1</v>
          </cell>
          <cell r="P2240">
            <v>155</v>
          </cell>
        </row>
        <row r="2241">
          <cell r="H2241" t="str">
            <v>4S6015</v>
          </cell>
          <cell r="I2241" t="str">
            <v>SSH-VRN</v>
          </cell>
          <cell r="J2241">
            <v>45780</v>
          </cell>
          <cell r="K2241">
            <v>1</v>
          </cell>
          <cell r="L2241">
            <v>1</v>
          </cell>
          <cell r="P2241">
            <v>155</v>
          </cell>
        </row>
        <row r="2242">
          <cell r="H2242" t="str">
            <v>4S6015</v>
          </cell>
          <cell r="I2242" t="str">
            <v>SSH-VRN</v>
          </cell>
          <cell r="J2242">
            <v>45780</v>
          </cell>
          <cell r="K2242">
            <v>1</v>
          </cell>
          <cell r="L2242">
            <v>1</v>
          </cell>
          <cell r="P2242">
            <v>155</v>
          </cell>
        </row>
        <row r="2243">
          <cell r="H2243" t="str">
            <v>4S6015</v>
          </cell>
          <cell r="I2243" t="str">
            <v>SSH-VRN</v>
          </cell>
          <cell r="J2243">
            <v>45780</v>
          </cell>
          <cell r="K2243">
            <v>1</v>
          </cell>
          <cell r="L2243">
            <v>1</v>
          </cell>
          <cell r="P2243">
            <v>155</v>
          </cell>
        </row>
        <row r="2244">
          <cell r="H2244" t="str">
            <v>4S6015</v>
          </cell>
          <cell r="I2244" t="str">
            <v>SSH-VRN</v>
          </cell>
          <cell r="J2244">
            <v>45780</v>
          </cell>
          <cell r="K2244">
            <v>1</v>
          </cell>
          <cell r="L2244">
            <v>1</v>
          </cell>
          <cell r="P2244">
            <v>155</v>
          </cell>
        </row>
        <row r="2245">
          <cell r="H2245" t="str">
            <v>4S6015</v>
          </cell>
          <cell r="I2245" t="str">
            <v>SSH-VRN</v>
          </cell>
          <cell r="J2245">
            <v>45780</v>
          </cell>
          <cell r="K2245">
            <v>1</v>
          </cell>
          <cell r="L2245">
            <v>1</v>
          </cell>
          <cell r="P2245">
            <v>155</v>
          </cell>
        </row>
        <row r="2246">
          <cell r="H2246" t="str">
            <v>4S6015</v>
          </cell>
          <cell r="I2246" t="str">
            <v>SSH-VRN</v>
          </cell>
          <cell r="J2246">
            <v>45780</v>
          </cell>
          <cell r="K2246">
            <v>1</v>
          </cell>
          <cell r="L2246">
            <v>1</v>
          </cell>
          <cell r="P2246">
            <v>155</v>
          </cell>
        </row>
        <row r="2247">
          <cell r="H2247" t="str">
            <v>4S6016</v>
          </cell>
          <cell r="I2247" t="str">
            <v>VRN-SSH</v>
          </cell>
          <cell r="J2247">
            <v>45773</v>
          </cell>
          <cell r="K2247">
            <v>1</v>
          </cell>
          <cell r="L2247">
            <v>1</v>
          </cell>
          <cell r="P2247">
            <v>193.04</v>
          </cell>
        </row>
        <row r="2248">
          <cell r="H2248" t="str">
            <v>4S6016</v>
          </cell>
          <cell r="I2248" t="str">
            <v>VRN-SSH</v>
          </cell>
          <cell r="J2248">
            <v>45773</v>
          </cell>
          <cell r="K2248">
            <v>1</v>
          </cell>
          <cell r="L2248">
            <v>1</v>
          </cell>
          <cell r="P2248">
            <v>193.04</v>
          </cell>
        </row>
        <row r="2249">
          <cell r="H2249" t="str">
            <v>4S6016</v>
          </cell>
          <cell r="I2249" t="str">
            <v>VRN-SSH</v>
          </cell>
          <cell r="J2249">
            <v>45773</v>
          </cell>
          <cell r="K2249">
            <v>1</v>
          </cell>
          <cell r="L2249">
            <v>1</v>
          </cell>
          <cell r="P2249">
            <v>193.04</v>
          </cell>
        </row>
        <row r="2250">
          <cell r="H2250" t="str">
            <v>4S6016</v>
          </cell>
          <cell r="I2250" t="str">
            <v>VRN-SSH</v>
          </cell>
          <cell r="J2250">
            <v>45773</v>
          </cell>
          <cell r="K2250">
            <v>1</v>
          </cell>
          <cell r="L2250">
            <v>1</v>
          </cell>
          <cell r="P2250">
            <v>193.04</v>
          </cell>
        </row>
        <row r="2251">
          <cell r="H2251" t="str">
            <v>4S6015</v>
          </cell>
          <cell r="I2251" t="str">
            <v>SSH-VRN</v>
          </cell>
          <cell r="J2251">
            <v>45780</v>
          </cell>
          <cell r="K2251">
            <v>1</v>
          </cell>
          <cell r="L2251">
            <v>1</v>
          </cell>
          <cell r="P2251">
            <v>260.27999999999997</v>
          </cell>
        </row>
        <row r="2252">
          <cell r="H2252" t="str">
            <v>4S6016</v>
          </cell>
          <cell r="I2252" t="str">
            <v>VRN-SSH</v>
          </cell>
          <cell r="J2252">
            <v>45773</v>
          </cell>
          <cell r="K2252">
            <v>1</v>
          </cell>
          <cell r="L2252">
            <v>1</v>
          </cell>
          <cell r="P2252">
            <v>134.4</v>
          </cell>
        </row>
        <row r="2253">
          <cell r="H2253" t="str">
            <v>4S6015</v>
          </cell>
          <cell r="I2253" t="str">
            <v>SSH-VRN</v>
          </cell>
          <cell r="J2253">
            <v>45780</v>
          </cell>
          <cell r="K2253">
            <v>1</v>
          </cell>
          <cell r="L2253">
            <v>1</v>
          </cell>
          <cell r="P2253">
            <v>260.27999999999997</v>
          </cell>
        </row>
        <row r="2254">
          <cell r="H2254" t="str">
            <v>4S6016</v>
          </cell>
          <cell r="I2254" t="str">
            <v>VRN-SSH</v>
          </cell>
          <cell r="J2254">
            <v>45773</v>
          </cell>
          <cell r="K2254">
            <v>1</v>
          </cell>
          <cell r="L2254">
            <v>1</v>
          </cell>
          <cell r="P2254">
            <v>134.4</v>
          </cell>
        </row>
        <row r="2255">
          <cell r="H2255" t="str">
            <v>4S6015</v>
          </cell>
          <cell r="I2255" t="str">
            <v>SSH-VRN</v>
          </cell>
          <cell r="J2255">
            <v>45780</v>
          </cell>
          <cell r="K2255">
            <v>1</v>
          </cell>
          <cell r="L2255">
            <v>1</v>
          </cell>
          <cell r="P2255">
            <v>215.28</v>
          </cell>
        </row>
        <row r="2256">
          <cell r="H2256" t="str">
            <v>4S6016</v>
          </cell>
          <cell r="I2256" t="str">
            <v>VRN-SSH</v>
          </cell>
          <cell r="J2256">
            <v>45773</v>
          </cell>
          <cell r="K2256">
            <v>1</v>
          </cell>
          <cell r="L2256">
            <v>1</v>
          </cell>
          <cell r="P2256">
            <v>113.78</v>
          </cell>
        </row>
        <row r="2257">
          <cell r="H2257" t="str">
            <v>4S6015</v>
          </cell>
          <cell r="I2257" t="str">
            <v>SSH-VRN</v>
          </cell>
          <cell r="J2257">
            <v>45780</v>
          </cell>
          <cell r="K2257">
            <v>1</v>
          </cell>
          <cell r="L2257">
            <v>1</v>
          </cell>
          <cell r="P2257">
            <v>215.28</v>
          </cell>
        </row>
        <row r="2258">
          <cell r="H2258" t="str">
            <v>4S6016</v>
          </cell>
          <cell r="I2258" t="str">
            <v>VRN-SSH</v>
          </cell>
          <cell r="J2258">
            <v>45773</v>
          </cell>
          <cell r="K2258">
            <v>1</v>
          </cell>
          <cell r="L2258">
            <v>1</v>
          </cell>
          <cell r="P2258">
            <v>113.78</v>
          </cell>
        </row>
        <row r="2259">
          <cell r="H2259" t="str">
            <v>4S6015</v>
          </cell>
          <cell r="I2259" t="str">
            <v>SSH-VRN</v>
          </cell>
          <cell r="J2259">
            <v>45780</v>
          </cell>
          <cell r="K2259">
            <v>1</v>
          </cell>
          <cell r="L2259">
            <v>1</v>
          </cell>
          <cell r="P2259">
            <v>215.28</v>
          </cell>
        </row>
        <row r="2260">
          <cell r="H2260" t="str">
            <v>4S6016</v>
          </cell>
          <cell r="I2260" t="str">
            <v>VRN-SSH</v>
          </cell>
          <cell r="J2260">
            <v>45773</v>
          </cell>
          <cell r="K2260">
            <v>1</v>
          </cell>
          <cell r="L2260">
            <v>1</v>
          </cell>
          <cell r="P2260">
            <v>113.78</v>
          </cell>
        </row>
        <row r="2261">
          <cell r="H2261" t="str">
            <v>4S6016</v>
          </cell>
          <cell r="I2261" t="str">
            <v>VRN-SSH</v>
          </cell>
          <cell r="J2261">
            <v>45773</v>
          </cell>
          <cell r="K2261">
            <v>5</v>
          </cell>
          <cell r="L2261">
            <v>5</v>
          </cell>
          <cell r="P2261">
            <v>500</v>
          </cell>
        </row>
        <row r="2262">
          <cell r="H2262" t="str">
            <v>SE5447</v>
          </cell>
          <cell r="I2262" t="str">
            <v>NAP-SSH</v>
          </cell>
          <cell r="J2262">
            <v>45765</v>
          </cell>
          <cell r="K2262">
            <v>1</v>
          </cell>
          <cell r="L2262">
            <v>1</v>
          </cell>
          <cell r="P2262">
            <v>289.04000000000002</v>
          </cell>
        </row>
        <row r="2263">
          <cell r="H2263" t="str">
            <v>SE5447</v>
          </cell>
          <cell r="I2263" t="str">
            <v>NAP-SSH</v>
          </cell>
          <cell r="J2263">
            <v>45765</v>
          </cell>
          <cell r="K2263">
            <v>1</v>
          </cell>
          <cell r="L2263">
            <v>1</v>
          </cell>
          <cell r="P2263">
            <v>364.04</v>
          </cell>
        </row>
        <row r="2264">
          <cell r="H2264" t="str">
            <v>SE5447</v>
          </cell>
          <cell r="I2264" t="str">
            <v>NAP-SSH</v>
          </cell>
          <cell r="J2264">
            <v>45765</v>
          </cell>
          <cell r="K2264">
            <v>1</v>
          </cell>
          <cell r="L2264">
            <v>1</v>
          </cell>
          <cell r="P2264">
            <v>364.04</v>
          </cell>
        </row>
        <row r="2265">
          <cell r="H2265" t="str">
            <v>SE5447</v>
          </cell>
          <cell r="I2265" t="str">
            <v>NAP-SSH</v>
          </cell>
          <cell r="J2265">
            <v>45765</v>
          </cell>
          <cell r="K2265">
            <v>1</v>
          </cell>
          <cell r="L2265">
            <v>1</v>
          </cell>
          <cell r="P2265">
            <v>364.04</v>
          </cell>
        </row>
        <row r="2266">
          <cell r="H2266" t="str">
            <v>SE5448</v>
          </cell>
          <cell r="I2266" t="str">
            <v>CAG-SSH</v>
          </cell>
          <cell r="J2266">
            <v>45765</v>
          </cell>
          <cell r="K2266">
            <v>1</v>
          </cell>
          <cell r="L2266">
            <v>1</v>
          </cell>
          <cell r="P2266">
            <v>304.65999999999997</v>
          </cell>
        </row>
        <row r="2267">
          <cell r="H2267" t="str">
            <v>SE5448</v>
          </cell>
          <cell r="I2267" t="str">
            <v>CAG-SSH</v>
          </cell>
          <cell r="J2267">
            <v>45765</v>
          </cell>
          <cell r="K2267">
            <v>1</v>
          </cell>
          <cell r="L2267">
            <v>1</v>
          </cell>
          <cell r="P2267">
            <v>304.65999999999997</v>
          </cell>
        </row>
        <row r="2268">
          <cell r="H2268" t="str">
            <v>SE5448</v>
          </cell>
          <cell r="I2268" t="str">
            <v>CAG-SSH</v>
          </cell>
          <cell r="J2268">
            <v>45765</v>
          </cell>
          <cell r="K2268">
            <v>1</v>
          </cell>
          <cell r="L2268">
            <v>1</v>
          </cell>
          <cell r="P2268">
            <v>304.65999999999997</v>
          </cell>
        </row>
        <row r="2269">
          <cell r="H2269" t="str">
            <v>SE5448</v>
          </cell>
          <cell r="I2269" t="str">
            <v>CAG-SSH</v>
          </cell>
          <cell r="J2269">
            <v>45765</v>
          </cell>
          <cell r="K2269">
            <v>1</v>
          </cell>
          <cell r="L2269">
            <v>1</v>
          </cell>
          <cell r="P2269">
            <v>304.65999999999997</v>
          </cell>
        </row>
        <row r="2270">
          <cell r="H2270" t="str">
            <v>NE1129</v>
          </cell>
          <cell r="I2270" t="str">
            <v>NAP-SSH</v>
          </cell>
          <cell r="J2270">
            <v>45866</v>
          </cell>
          <cell r="K2270">
            <v>20</v>
          </cell>
          <cell r="L2270">
            <v>20</v>
          </cell>
          <cell r="P2270">
            <v>4900</v>
          </cell>
        </row>
        <row r="2271">
          <cell r="H2271" t="str">
            <v>NE1129</v>
          </cell>
          <cell r="I2271" t="str">
            <v>NAP-SSH</v>
          </cell>
          <cell r="J2271">
            <v>45873</v>
          </cell>
          <cell r="K2271">
            <v>20</v>
          </cell>
          <cell r="L2271">
            <v>20</v>
          </cell>
          <cell r="P2271">
            <v>4900</v>
          </cell>
        </row>
        <row r="2272">
          <cell r="H2272" t="str">
            <v>NE1129</v>
          </cell>
          <cell r="I2272" t="str">
            <v>NAP-SSH</v>
          </cell>
          <cell r="J2272">
            <v>45880</v>
          </cell>
          <cell r="K2272">
            <v>20</v>
          </cell>
          <cell r="L2272">
            <v>20</v>
          </cell>
          <cell r="P2272">
            <v>4900</v>
          </cell>
        </row>
        <row r="2273">
          <cell r="H2273" t="str">
            <v>NE1129</v>
          </cell>
          <cell r="I2273" t="str">
            <v>NAP-SSH</v>
          </cell>
          <cell r="J2273">
            <v>45887</v>
          </cell>
          <cell r="K2273">
            <v>20</v>
          </cell>
          <cell r="L2273">
            <v>20</v>
          </cell>
          <cell r="P2273">
            <v>4900</v>
          </cell>
        </row>
        <row r="2274">
          <cell r="H2274" t="str">
            <v>NE1128</v>
          </cell>
          <cell r="I2274" t="str">
            <v>SSH-NAP</v>
          </cell>
          <cell r="J2274">
            <v>45873</v>
          </cell>
          <cell r="K2274">
            <v>20</v>
          </cell>
          <cell r="L2274">
            <v>20</v>
          </cell>
          <cell r="P2274">
            <v>4900</v>
          </cell>
        </row>
        <row r="2275">
          <cell r="H2275" t="str">
            <v>NE1128</v>
          </cell>
          <cell r="I2275" t="str">
            <v>SSH-NAP</v>
          </cell>
          <cell r="J2275">
            <v>45880</v>
          </cell>
          <cell r="K2275">
            <v>20</v>
          </cell>
          <cell r="L2275">
            <v>20</v>
          </cell>
          <cell r="P2275">
            <v>4900</v>
          </cell>
        </row>
        <row r="2276">
          <cell r="H2276" t="str">
            <v>NE1128</v>
          </cell>
          <cell r="I2276" t="str">
            <v>SSH-NAP</v>
          </cell>
          <cell r="J2276">
            <v>45887</v>
          </cell>
          <cell r="K2276">
            <v>20</v>
          </cell>
          <cell r="L2276">
            <v>20</v>
          </cell>
          <cell r="P2276">
            <v>4900</v>
          </cell>
        </row>
        <row r="2277">
          <cell r="H2277" t="str">
            <v>NE1128</v>
          </cell>
          <cell r="I2277" t="str">
            <v>SSH-NAP</v>
          </cell>
          <cell r="J2277">
            <v>45894</v>
          </cell>
          <cell r="K2277">
            <v>20</v>
          </cell>
          <cell r="L2277">
            <v>20</v>
          </cell>
          <cell r="P2277">
            <v>4900</v>
          </cell>
        </row>
        <row r="2278">
          <cell r="H2278" t="str">
            <v>4S6006</v>
          </cell>
          <cell r="I2278" t="str">
            <v>MXP-SSH</v>
          </cell>
          <cell r="J2278">
            <v>45772</v>
          </cell>
          <cell r="K2278">
            <v>2</v>
          </cell>
          <cell r="L2278">
            <v>2</v>
          </cell>
          <cell r="P2278">
            <v>200</v>
          </cell>
        </row>
        <row r="2279">
          <cell r="H2279" t="str">
            <v>4S6031</v>
          </cell>
          <cell r="I2279" t="str">
            <v>SSH-NAP</v>
          </cell>
          <cell r="J2279">
            <v>45774</v>
          </cell>
          <cell r="K2279">
            <v>2</v>
          </cell>
          <cell r="L2279">
            <v>2</v>
          </cell>
          <cell r="P2279">
            <v>600</v>
          </cell>
        </row>
        <row r="2280">
          <cell r="H2280" t="str">
            <v>4S6003</v>
          </cell>
          <cell r="I2280" t="str">
            <v>SSH-BRI</v>
          </cell>
          <cell r="J2280">
            <v>45878</v>
          </cell>
          <cell r="K2280">
            <v>2</v>
          </cell>
          <cell r="L2280">
            <v>2</v>
          </cell>
          <cell r="P2280">
            <v>480</v>
          </cell>
        </row>
        <row r="2281">
          <cell r="H2281" t="str">
            <v>4S6004</v>
          </cell>
          <cell r="I2281" t="str">
            <v>BRI-SSH</v>
          </cell>
          <cell r="J2281">
            <v>45871</v>
          </cell>
          <cell r="K2281">
            <v>2</v>
          </cell>
          <cell r="L2281">
            <v>2</v>
          </cell>
          <cell r="P2281">
            <v>480</v>
          </cell>
        </row>
        <row r="2282">
          <cell r="H2282" t="str">
            <v>4S6032</v>
          </cell>
          <cell r="I2282" t="str">
            <v>NAP-SSH</v>
          </cell>
          <cell r="J2282">
            <v>45767</v>
          </cell>
          <cell r="K2282">
            <v>6</v>
          </cell>
          <cell r="L2282">
            <v>6</v>
          </cell>
          <cell r="P2282">
            <v>1800</v>
          </cell>
        </row>
        <row r="2283">
          <cell r="H2283" t="str">
            <v>UJ6001</v>
          </cell>
          <cell r="I2283" t="str">
            <v>SSH-VRN</v>
          </cell>
          <cell r="J2283">
            <v>45892</v>
          </cell>
          <cell r="K2283">
            <v>2</v>
          </cell>
          <cell r="L2283">
            <v>2</v>
          </cell>
          <cell r="P2283">
            <v>700</v>
          </cell>
        </row>
        <row r="2284">
          <cell r="H2284" t="str">
            <v>4S6003</v>
          </cell>
          <cell r="I2284" t="str">
            <v>SSH-BRI</v>
          </cell>
          <cell r="J2284">
            <v>45885</v>
          </cell>
          <cell r="K2284">
            <v>1</v>
          </cell>
          <cell r="L2284">
            <v>1</v>
          </cell>
          <cell r="P2284">
            <v>324.02999999999997</v>
          </cell>
        </row>
        <row r="2285">
          <cell r="H2285" t="str">
            <v>4S6004</v>
          </cell>
          <cell r="I2285" t="str">
            <v>BRI-SSH</v>
          </cell>
          <cell r="J2285">
            <v>45878</v>
          </cell>
          <cell r="K2285">
            <v>1</v>
          </cell>
          <cell r="L2285">
            <v>1</v>
          </cell>
          <cell r="P2285">
            <v>304.42</v>
          </cell>
        </row>
        <row r="2286">
          <cell r="H2286" t="str">
            <v>4S6003</v>
          </cell>
          <cell r="I2286" t="str">
            <v>SSH-BRI</v>
          </cell>
          <cell r="J2286">
            <v>45885</v>
          </cell>
          <cell r="K2286">
            <v>1</v>
          </cell>
          <cell r="L2286">
            <v>1</v>
          </cell>
          <cell r="P2286">
            <v>262.77999999999997</v>
          </cell>
        </row>
        <row r="2287">
          <cell r="H2287" t="str">
            <v>4S6004</v>
          </cell>
          <cell r="I2287" t="str">
            <v>BRI-SSH</v>
          </cell>
          <cell r="J2287">
            <v>45878</v>
          </cell>
          <cell r="K2287">
            <v>1</v>
          </cell>
          <cell r="L2287">
            <v>1</v>
          </cell>
          <cell r="P2287">
            <v>243.17000000000002</v>
          </cell>
        </row>
        <row r="2288">
          <cell r="H2288" t="str">
            <v>4S6003</v>
          </cell>
          <cell r="I2288" t="str">
            <v>SSH-BRI</v>
          </cell>
          <cell r="J2288">
            <v>45885</v>
          </cell>
          <cell r="K2288">
            <v>1</v>
          </cell>
          <cell r="L2288">
            <v>1</v>
          </cell>
          <cell r="P2288">
            <v>262.77999999999997</v>
          </cell>
        </row>
        <row r="2289">
          <cell r="H2289" t="str">
            <v>4S6004</v>
          </cell>
          <cell r="I2289" t="str">
            <v>BRI-SSH</v>
          </cell>
          <cell r="J2289">
            <v>45878</v>
          </cell>
          <cell r="K2289">
            <v>1</v>
          </cell>
          <cell r="L2289">
            <v>1</v>
          </cell>
          <cell r="P2289">
            <v>243.17000000000002</v>
          </cell>
        </row>
        <row r="2290">
          <cell r="H2290" t="str">
            <v>4S6032</v>
          </cell>
          <cell r="I2290" t="str">
            <v>NAP-SSH</v>
          </cell>
          <cell r="J2290">
            <v>45774</v>
          </cell>
          <cell r="K2290">
            <v>1</v>
          </cell>
          <cell r="L2290">
            <v>1</v>
          </cell>
          <cell r="P2290">
            <v>124.03999999999999</v>
          </cell>
        </row>
        <row r="2291">
          <cell r="H2291" t="str">
            <v>4S6003</v>
          </cell>
          <cell r="I2291" t="str">
            <v>SSH-BRI</v>
          </cell>
          <cell r="J2291">
            <v>45885</v>
          </cell>
          <cell r="K2291">
            <v>1</v>
          </cell>
          <cell r="L2291">
            <v>1</v>
          </cell>
          <cell r="P2291">
            <v>324.02999999999997</v>
          </cell>
        </row>
        <row r="2292">
          <cell r="H2292" t="str">
            <v>4S6004</v>
          </cell>
          <cell r="I2292" t="str">
            <v>BRI-SSH</v>
          </cell>
          <cell r="J2292">
            <v>45878</v>
          </cell>
          <cell r="K2292">
            <v>1</v>
          </cell>
          <cell r="L2292">
            <v>1</v>
          </cell>
          <cell r="P2292">
            <v>304.42</v>
          </cell>
        </row>
        <row r="2293">
          <cell r="H2293" t="str">
            <v>4S6016</v>
          </cell>
          <cell r="I2293" t="str">
            <v>VRN-SSH</v>
          </cell>
          <cell r="J2293">
            <v>45773</v>
          </cell>
          <cell r="K2293">
            <v>1</v>
          </cell>
          <cell r="L2293">
            <v>1</v>
          </cell>
          <cell r="P2293">
            <v>100</v>
          </cell>
        </row>
        <row r="2294">
          <cell r="H2294" t="str">
            <v>4S6015</v>
          </cell>
          <cell r="I2294" t="str">
            <v>SSH-VRN</v>
          </cell>
          <cell r="J2294">
            <v>45780</v>
          </cell>
          <cell r="K2294">
            <v>4</v>
          </cell>
          <cell r="L2294">
            <v>4</v>
          </cell>
          <cell r="P2294">
            <v>600</v>
          </cell>
        </row>
        <row r="2295">
          <cell r="H2295" t="str">
            <v>4S6004</v>
          </cell>
          <cell r="I2295" t="str">
            <v>BRI-SSH</v>
          </cell>
          <cell r="J2295">
            <v>45829</v>
          </cell>
          <cell r="K2295">
            <v>120</v>
          </cell>
          <cell r="L2295">
            <v>120</v>
          </cell>
          <cell r="P2295">
            <v>20400</v>
          </cell>
        </row>
        <row r="2296">
          <cell r="H2296" t="str">
            <v>4S6003</v>
          </cell>
          <cell r="I2296" t="str">
            <v>SSH-BRI</v>
          </cell>
          <cell r="J2296">
            <v>45836</v>
          </cell>
          <cell r="K2296">
            <v>120</v>
          </cell>
          <cell r="L2296">
            <v>120</v>
          </cell>
          <cell r="P2296">
            <v>20400</v>
          </cell>
        </row>
        <row r="2297">
          <cell r="H2297" t="str">
            <v>4S6004</v>
          </cell>
          <cell r="I2297" t="str">
            <v>BRI-SSH</v>
          </cell>
          <cell r="J2297">
            <v>45773</v>
          </cell>
          <cell r="K2297">
            <v>1</v>
          </cell>
          <cell r="L2297">
            <v>1</v>
          </cell>
          <cell r="P2297">
            <v>129.42000000000002</v>
          </cell>
        </row>
        <row r="2298">
          <cell r="H2298" t="str">
            <v>4S6004</v>
          </cell>
          <cell r="I2298" t="str">
            <v>BRI-SSH</v>
          </cell>
          <cell r="J2298">
            <v>45773</v>
          </cell>
          <cell r="K2298">
            <v>1</v>
          </cell>
          <cell r="L2298">
            <v>1</v>
          </cell>
          <cell r="P2298">
            <v>129.42000000000002</v>
          </cell>
        </row>
        <row r="2299">
          <cell r="H2299" t="str">
            <v>4S6032</v>
          </cell>
          <cell r="I2299" t="str">
            <v>NAP-SSH</v>
          </cell>
          <cell r="J2299">
            <v>45774</v>
          </cell>
          <cell r="K2299">
            <v>3</v>
          </cell>
          <cell r="L2299">
            <v>3</v>
          </cell>
          <cell r="P2299">
            <v>360</v>
          </cell>
        </row>
        <row r="2300">
          <cell r="H2300" t="str">
            <v>4S6006</v>
          </cell>
          <cell r="I2300" t="str">
            <v>FCO-SSH</v>
          </cell>
          <cell r="J2300">
            <v>45898</v>
          </cell>
          <cell r="K2300">
            <v>4</v>
          </cell>
          <cell r="L2300">
            <v>4</v>
          </cell>
          <cell r="P2300">
            <v>1000</v>
          </cell>
        </row>
        <row r="2301">
          <cell r="H2301" t="str">
            <v>4S6005</v>
          </cell>
          <cell r="I2301" t="str">
            <v>SSH-FCO</v>
          </cell>
          <cell r="J2301">
            <v>45905</v>
          </cell>
          <cell r="K2301">
            <v>4</v>
          </cell>
          <cell r="L2301">
            <v>4</v>
          </cell>
          <cell r="P2301">
            <v>1000</v>
          </cell>
        </row>
        <row r="2302">
          <cell r="H2302" t="str">
            <v>UJ7001</v>
          </cell>
          <cell r="I2302" t="str">
            <v>PMO-SSH</v>
          </cell>
          <cell r="J2302">
            <v>45928</v>
          </cell>
          <cell r="K2302">
            <v>4</v>
          </cell>
          <cell r="L2302">
            <v>4</v>
          </cell>
          <cell r="P2302">
            <v>860</v>
          </cell>
        </row>
        <row r="2303">
          <cell r="H2303" t="str">
            <v>UJ7000</v>
          </cell>
          <cell r="I2303" t="str">
            <v>SSH-PMO</v>
          </cell>
          <cell r="J2303">
            <v>45935</v>
          </cell>
          <cell r="K2303">
            <v>4</v>
          </cell>
          <cell r="L2303">
            <v>4</v>
          </cell>
          <cell r="P2303">
            <v>860</v>
          </cell>
        </row>
        <row r="2304">
          <cell r="H2304" t="str">
            <v>NE1129</v>
          </cell>
          <cell r="I2304" t="str">
            <v>NAP-SSH</v>
          </cell>
          <cell r="J2304">
            <v>45866</v>
          </cell>
          <cell r="K2304">
            <v>30</v>
          </cell>
          <cell r="L2304">
            <v>30</v>
          </cell>
          <cell r="P2304">
            <v>6300</v>
          </cell>
        </row>
        <row r="2305">
          <cell r="H2305" t="str">
            <v>NE1129</v>
          </cell>
          <cell r="I2305" t="str">
            <v>NAP-SSH</v>
          </cell>
          <cell r="J2305">
            <v>45873</v>
          </cell>
          <cell r="K2305">
            <v>30</v>
          </cell>
          <cell r="L2305">
            <v>30</v>
          </cell>
          <cell r="P2305">
            <v>6300</v>
          </cell>
        </row>
        <row r="2306">
          <cell r="H2306" t="str">
            <v>NE1129</v>
          </cell>
          <cell r="I2306" t="str">
            <v>NAP-SSH</v>
          </cell>
          <cell r="J2306">
            <v>45880</v>
          </cell>
          <cell r="K2306">
            <v>30</v>
          </cell>
          <cell r="L2306">
            <v>30</v>
          </cell>
          <cell r="P2306">
            <v>6300</v>
          </cell>
        </row>
        <row r="2307">
          <cell r="H2307" t="str">
            <v>NE1129</v>
          </cell>
          <cell r="I2307" t="str">
            <v>NAP-SSH</v>
          </cell>
          <cell r="J2307">
            <v>45887</v>
          </cell>
          <cell r="K2307">
            <v>30</v>
          </cell>
          <cell r="L2307">
            <v>30</v>
          </cell>
          <cell r="P2307">
            <v>6300</v>
          </cell>
        </row>
        <row r="2308">
          <cell r="H2308" t="str">
            <v>NE1129</v>
          </cell>
          <cell r="I2308" t="str">
            <v>NAP-SSH</v>
          </cell>
          <cell r="J2308">
            <v>45894</v>
          </cell>
          <cell r="K2308">
            <v>30</v>
          </cell>
          <cell r="L2308">
            <v>30</v>
          </cell>
          <cell r="P2308">
            <v>6300</v>
          </cell>
        </row>
        <row r="2309">
          <cell r="H2309" t="str">
            <v>NE1129</v>
          </cell>
          <cell r="I2309" t="str">
            <v>NAP-SSH</v>
          </cell>
          <cell r="J2309">
            <v>45901</v>
          </cell>
          <cell r="K2309">
            <v>30</v>
          </cell>
          <cell r="L2309">
            <v>30</v>
          </cell>
          <cell r="P2309">
            <v>6300</v>
          </cell>
        </row>
        <row r="2310">
          <cell r="H2310" t="str">
            <v>NE1128</v>
          </cell>
          <cell r="I2310" t="str">
            <v>SSH-NAP</v>
          </cell>
          <cell r="J2310">
            <v>45873</v>
          </cell>
          <cell r="K2310">
            <v>30</v>
          </cell>
          <cell r="L2310">
            <v>30</v>
          </cell>
          <cell r="P2310">
            <v>6300</v>
          </cell>
        </row>
        <row r="2311">
          <cell r="H2311" t="str">
            <v>NE1128</v>
          </cell>
          <cell r="I2311" t="str">
            <v>SSH-NAP</v>
          </cell>
          <cell r="J2311">
            <v>45880</v>
          </cell>
          <cell r="K2311">
            <v>30</v>
          </cell>
          <cell r="L2311">
            <v>30</v>
          </cell>
          <cell r="P2311">
            <v>6300</v>
          </cell>
        </row>
        <row r="2312">
          <cell r="H2312" t="str">
            <v>NE1128</v>
          </cell>
          <cell r="I2312" t="str">
            <v>SSH-NAP</v>
          </cell>
          <cell r="J2312">
            <v>45887</v>
          </cell>
          <cell r="K2312">
            <v>30</v>
          </cell>
          <cell r="L2312">
            <v>30</v>
          </cell>
          <cell r="P2312">
            <v>6300</v>
          </cell>
        </row>
        <row r="2313">
          <cell r="H2313" t="str">
            <v>NE1128</v>
          </cell>
          <cell r="I2313" t="str">
            <v>SSH-NAP</v>
          </cell>
          <cell r="J2313">
            <v>45894</v>
          </cell>
          <cell r="K2313">
            <v>30</v>
          </cell>
          <cell r="L2313">
            <v>30</v>
          </cell>
          <cell r="P2313">
            <v>6300</v>
          </cell>
        </row>
        <row r="2314">
          <cell r="H2314" t="str">
            <v>NE1128</v>
          </cell>
          <cell r="I2314" t="str">
            <v>SSH-NAP</v>
          </cell>
          <cell r="J2314">
            <v>45901</v>
          </cell>
          <cell r="K2314">
            <v>30</v>
          </cell>
          <cell r="L2314">
            <v>30</v>
          </cell>
          <cell r="P2314">
            <v>6300</v>
          </cell>
        </row>
        <row r="2315">
          <cell r="H2315" t="str">
            <v>NE1128</v>
          </cell>
          <cell r="I2315" t="str">
            <v>SSH-NAP</v>
          </cell>
          <cell r="J2315">
            <v>45908</v>
          </cell>
          <cell r="K2315">
            <v>30</v>
          </cell>
          <cell r="L2315">
            <v>30</v>
          </cell>
          <cell r="P2315">
            <v>6300</v>
          </cell>
        </row>
        <row r="2316">
          <cell r="H2316" t="str">
            <v>4S6031</v>
          </cell>
          <cell r="I2316" t="str">
            <v>SSH-NAP</v>
          </cell>
          <cell r="J2316">
            <v>45774</v>
          </cell>
          <cell r="K2316">
            <v>4</v>
          </cell>
          <cell r="L2316">
            <v>4</v>
          </cell>
          <cell r="P2316">
            <v>1200</v>
          </cell>
        </row>
        <row r="2317">
          <cell r="H2317" t="str">
            <v>4S6004</v>
          </cell>
          <cell r="I2317" t="str">
            <v>BRI-SSH</v>
          </cell>
          <cell r="J2317">
            <v>45829</v>
          </cell>
          <cell r="K2317">
            <v>4</v>
          </cell>
          <cell r="L2317">
            <v>4</v>
          </cell>
          <cell r="P2317">
            <v>640</v>
          </cell>
        </row>
        <row r="2318">
          <cell r="H2318" t="str">
            <v>4S6003</v>
          </cell>
          <cell r="I2318" t="str">
            <v>SSH-BRI</v>
          </cell>
          <cell r="J2318">
            <v>45836</v>
          </cell>
          <cell r="K2318">
            <v>4</v>
          </cell>
          <cell r="L2318">
            <v>4</v>
          </cell>
          <cell r="P2318">
            <v>640</v>
          </cell>
        </row>
        <row r="2319">
          <cell r="H2319" t="str">
            <v>4S6004</v>
          </cell>
          <cell r="I2319" t="str">
            <v>BRI-SSH</v>
          </cell>
          <cell r="J2319">
            <v>45878</v>
          </cell>
          <cell r="K2319">
            <v>1</v>
          </cell>
          <cell r="L2319">
            <v>1</v>
          </cell>
          <cell r="P2319">
            <v>321.94</v>
          </cell>
        </row>
        <row r="2320">
          <cell r="H2320" t="str">
            <v>4S6004</v>
          </cell>
          <cell r="I2320" t="str">
            <v>BRI-SSH</v>
          </cell>
          <cell r="J2320">
            <v>45878</v>
          </cell>
          <cell r="K2320">
            <v>1</v>
          </cell>
          <cell r="L2320">
            <v>1</v>
          </cell>
          <cell r="P2320">
            <v>321.94</v>
          </cell>
        </row>
        <row r="2321">
          <cell r="H2321" t="str">
            <v>UJ5126</v>
          </cell>
          <cell r="I2321" t="str">
            <v>BRI-SSH</v>
          </cell>
          <cell r="J2321">
            <v>45877</v>
          </cell>
          <cell r="K2321">
            <v>10</v>
          </cell>
          <cell r="L2321">
            <v>10</v>
          </cell>
          <cell r="P2321">
            <v>0</v>
          </cell>
        </row>
        <row r="2322">
          <cell r="H2322" t="str">
            <v>UJ5126</v>
          </cell>
          <cell r="I2322" t="str">
            <v>BRI-SSH</v>
          </cell>
          <cell r="J2322">
            <v>45884</v>
          </cell>
          <cell r="K2322">
            <v>10</v>
          </cell>
          <cell r="L2322">
            <v>10</v>
          </cell>
          <cell r="P2322">
            <v>0</v>
          </cell>
        </row>
        <row r="2323">
          <cell r="H2323" t="str">
            <v>UJ5126</v>
          </cell>
          <cell r="I2323" t="str">
            <v>BRI-SSH</v>
          </cell>
          <cell r="J2323">
            <v>45891</v>
          </cell>
          <cell r="K2323">
            <v>10</v>
          </cell>
          <cell r="L2323">
            <v>10</v>
          </cell>
          <cell r="P2323">
            <v>0</v>
          </cell>
        </row>
        <row r="2324">
          <cell r="H2324" t="str">
            <v>UJ5126</v>
          </cell>
          <cell r="I2324" t="str">
            <v>BRI-SSH</v>
          </cell>
          <cell r="J2324">
            <v>45898</v>
          </cell>
          <cell r="K2324">
            <v>10</v>
          </cell>
          <cell r="L2324">
            <v>10</v>
          </cell>
          <cell r="P2324">
            <v>0</v>
          </cell>
        </row>
        <row r="2325">
          <cell r="H2325" t="str">
            <v>UJ5125</v>
          </cell>
          <cell r="I2325" t="str">
            <v>SSH-BRI</v>
          </cell>
          <cell r="J2325">
            <v>45884</v>
          </cell>
          <cell r="K2325">
            <v>10</v>
          </cell>
          <cell r="L2325">
            <v>10</v>
          </cell>
          <cell r="P2325">
            <v>0</v>
          </cell>
        </row>
        <row r="2326">
          <cell r="H2326" t="str">
            <v>UJ5125</v>
          </cell>
          <cell r="I2326" t="str">
            <v>SSH-BRI</v>
          </cell>
          <cell r="J2326">
            <v>45891</v>
          </cell>
          <cell r="K2326">
            <v>10</v>
          </cell>
          <cell r="L2326">
            <v>10</v>
          </cell>
          <cell r="P2326">
            <v>0</v>
          </cell>
        </row>
        <row r="2327">
          <cell r="H2327" t="str">
            <v>UJ5125</v>
          </cell>
          <cell r="I2327" t="str">
            <v>SSH-BRI</v>
          </cell>
          <cell r="J2327">
            <v>45898</v>
          </cell>
          <cell r="K2327">
            <v>10</v>
          </cell>
          <cell r="L2327">
            <v>10</v>
          </cell>
          <cell r="P2327">
            <v>0</v>
          </cell>
        </row>
        <row r="2328">
          <cell r="H2328" t="str">
            <v>UJ5125</v>
          </cell>
          <cell r="I2328" t="str">
            <v>SSH-BRI</v>
          </cell>
          <cell r="J2328">
            <v>45905</v>
          </cell>
          <cell r="K2328">
            <v>10</v>
          </cell>
          <cell r="L2328">
            <v>10</v>
          </cell>
          <cell r="P2328">
            <v>0</v>
          </cell>
        </row>
        <row r="2329">
          <cell r="H2329" t="str">
            <v>4S6003</v>
          </cell>
          <cell r="I2329" t="str">
            <v>SSH-BRI</v>
          </cell>
          <cell r="J2329">
            <v>45843</v>
          </cell>
          <cell r="K2329">
            <v>4</v>
          </cell>
          <cell r="L2329">
            <v>4</v>
          </cell>
          <cell r="P2329">
            <v>640</v>
          </cell>
        </row>
        <row r="2330">
          <cell r="H2330" t="str">
            <v>4S6004</v>
          </cell>
          <cell r="I2330" t="str">
            <v>BRI-SSH</v>
          </cell>
          <cell r="J2330">
            <v>45836</v>
          </cell>
          <cell r="K2330">
            <v>4</v>
          </cell>
          <cell r="L2330">
            <v>4</v>
          </cell>
          <cell r="P2330">
            <v>640</v>
          </cell>
        </row>
        <row r="2331">
          <cell r="H2331" t="str">
            <v>NE1129</v>
          </cell>
          <cell r="I2331" t="str">
            <v>NAP-SSH</v>
          </cell>
          <cell r="J2331">
            <v>45873</v>
          </cell>
          <cell r="K2331">
            <v>40</v>
          </cell>
          <cell r="L2331">
            <v>40</v>
          </cell>
          <cell r="P2331">
            <v>0</v>
          </cell>
        </row>
        <row r="2332">
          <cell r="H2332" t="str">
            <v>NE1129</v>
          </cell>
          <cell r="I2332" t="str">
            <v>NAP-SSH</v>
          </cell>
          <cell r="J2332">
            <v>45880</v>
          </cell>
          <cell r="K2332">
            <v>40</v>
          </cell>
          <cell r="L2332">
            <v>40</v>
          </cell>
          <cell r="P2332">
            <v>0</v>
          </cell>
        </row>
        <row r="2333">
          <cell r="H2333" t="str">
            <v>NE1129</v>
          </cell>
          <cell r="I2333" t="str">
            <v>NAP-SSH</v>
          </cell>
          <cell r="J2333">
            <v>45887</v>
          </cell>
          <cell r="K2333">
            <v>40</v>
          </cell>
          <cell r="L2333">
            <v>40</v>
          </cell>
          <cell r="P2333">
            <v>0</v>
          </cell>
        </row>
        <row r="2334">
          <cell r="H2334" t="str">
            <v>NE1129</v>
          </cell>
          <cell r="I2334" t="str">
            <v>NAP-SSH</v>
          </cell>
          <cell r="J2334">
            <v>45894</v>
          </cell>
          <cell r="K2334">
            <v>40</v>
          </cell>
          <cell r="L2334">
            <v>40</v>
          </cell>
          <cell r="P2334">
            <v>0</v>
          </cell>
        </row>
        <row r="2335">
          <cell r="H2335" t="str">
            <v>NE1128</v>
          </cell>
          <cell r="I2335" t="str">
            <v>SSH-NAP</v>
          </cell>
          <cell r="J2335">
            <v>45880</v>
          </cell>
          <cell r="K2335">
            <v>40</v>
          </cell>
          <cell r="L2335">
            <v>40</v>
          </cell>
          <cell r="P2335">
            <v>0</v>
          </cell>
        </row>
        <row r="2336">
          <cell r="H2336" t="str">
            <v>NE1128</v>
          </cell>
          <cell r="I2336" t="str">
            <v>SSH-NAP</v>
          </cell>
          <cell r="J2336">
            <v>45887</v>
          </cell>
          <cell r="K2336">
            <v>40</v>
          </cell>
          <cell r="L2336">
            <v>40</v>
          </cell>
          <cell r="P2336">
            <v>0</v>
          </cell>
        </row>
        <row r="2337">
          <cell r="H2337" t="str">
            <v>NE1128</v>
          </cell>
          <cell r="I2337" t="str">
            <v>SSH-NAP</v>
          </cell>
          <cell r="J2337">
            <v>45894</v>
          </cell>
          <cell r="K2337">
            <v>40</v>
          </cell>
          <cell r="L2337">
            <v>40</v>
          </cell>
          <cell r="P2337">
            <v>0</v>
          </cell>
        </row>
        <row r="2338">
          <cell r="H2338" t="str">
            <v>NE1128</v>
          </cell>
          <cell r="I2338" t="str">
            <v>SSH-NAP</v>
          </cell>
          <cell r="J2338">
            <v>45901</v>
          </cell>
          <cell r="K2338">
            <v>40</v>
          </cell>
          <cell r="L2338">
            <v>40</v>
          </cell>
          <cell r="P2338">
            <v>0</v>
          </cell>
        </row>
        <row r="2339">
          <cell r="H2339" t="str">
            <v>NE1129</v>
          </cell>
          <cell r="I2339" t="str">
            <v>NAP-SSH</v>
          </cell>
          <cell r="J2339">
            <v>45901</v>
          </cell>
          <cell r="K2339">
            <v>2</v>
          </cell>
          <cell r="L2339">
            <v>2</v>
          </cell>
          <cell r="P2339">
            <v>0</v>
          </cell>
        </row>
        <row r="2340">
          <cell r="H2340" t="str">
            <v>NE1128</v>
          </cell>
          <cell r="I2340" t="str">
            <v>SSH-NAP</v>
          </cell>
          <cell r="J2340">
            <v>45908</v>
          </cell>
          <cell r="K2340">
            <v>2</v>
          </cell>
          <cell r="L2340">
            <v>2</v>
          </cell>
          <cell r="P2340">
            <v>0</v>
          </cell>
        </row>
        <row r="2341">
          <cell r="H2341" t="str">
            <v>4S6006</v>
          </cell>
          <cell r="I2341" t="str">
            <v>NAP-SSH</v>
          </cell>
          <cell r="J2341">
            <v>45887</v>
          </cell>
          <cell r="K2341">
            <v>4</v>
          </cell>
          <cell r="L2341">
            <v>4</v>
          </cell>
          <cell r="P2341">
            <v>0</v>
          </cell>
        </row>
        <row r="2342">
          <cell r="H2342" t="str">
            <v>4S6005</v>
          </cell>
          <cell r="I2342" t="str">
            <v>SSH-NAP</v>
          </cell>
          <cell r="J2342">
            <v>45894</v>
          </cell>
          <cell r="K2342">
            <v>4</v>
          </cell>
          <cell r="L2342">
            <v>4</v>
          </cell>
          <cell r="P2342">
            <v>0</v>
          </cell>
        </row>
        <row r="2343">
          <cell r="H2343" t="str">
            <v>4S6031</v>
          </cell>
          <cell r="I2343" t="str">
            <v>SSH-NAP</v>
          </cell>
          <cell r="J2343">
            <v>45767</v>
          </cell>
          <cell r="K2343">
            <v>-1</v>
          </cell>
          <cell r="L2343">
            <v>-1</v>
          </cell>
          <cell r="P2343">
            <v>-177.29000000000002</v>
          </cell>
        </row>
        <row r="2344">
          <cell r="H2344" t="str">
            <v>4S6003</v>
          </cell>
          <cell r="I2344" t="str">
            <v>SSH-BRI</v>
          </cell>
          <cell r="J2344">
            <v>45885</v>
          </cell>
          <cell r="K2344">
            <v>1</v>
          </cell>
          <cell r="L2344">
            <v>1</v>
          </cell>
          <cell r="P2344">
            <v>319.02999999999997</v>
          </cell>
        </row>
        <row r="2345">
          <cell r="H2345" t="str">
            <v>4S6003</v>
          </cell>
          <cell r="I2345" t="str">
            <v>SSH-BRI</v>
          </cell>
          <cell r="J2345">
            <v>45885</v>
          </cell>
          <cell r="K2345">
            <v>1</v>
          </cell>
          <cell r="L2345">
            <v>1</v>
          </cell>
          <cell r="P2345">
            <v>319.02999999999997</v>
          </cell>
        </row>
        <row r="2346">
          <cell r="H2346" t="str">
            <v>UJ1121</v>
          </cell>
          <cell r="I2346" t="str">
            <v>NAP-SSH</v>
          </cell>
          <cell r="J2346">
            <v>45879</v>
          </cell>
          <cell r="K2346">
            <v>6</v>
          </cell>
          <cell r="L2346">
            <v>6</v>
          </cell>
          <cell r="P2346">
            <v>0</v>
          </cell>
        </row>
        <row r="2347">
          <cell r="H2347" t="str">
            <v>UJ1120</v>
          </cell>
          <cell r="I2347" t="str">
            <v>SSH-NAP</v>
          </cell>
          <cell r="J2347">
            <v>45886</v>
          </cell>
          <cell r="K2347">
            <v>6</v>
          </cell>
          <cell r="L2347">
            <v>6</v>
          </cell>
          <cell r="P2347">
            <v>0</v>
          </cell>
        </row>
        <row r="2348">
          <cell r="H2348" t="str">
            <v>4S6016</v>
          </cell>
          <cell r="I2348" t="str">
            <v>VRN-SSH</v>
          </cell>
          <cell r="J2348">
            <v>45773</v>
          </cell>
          <cell r="K2348">
            <v>4</v>
          </cell>
          <cell r="L2348">
            <v>4</v>
          </cell>
          <cell r="P2348">
            <v>480</v>
          </cell>
        </row>
        <row r="2349">
          <cell r="H2349" t="str">
            <v>4S6006</v>
          </cell>
          <cell r="I2349" t="str">
            <v>MXP-SSH</v>
          </cell>
          <cell r="J2349">
            <v>45772</v>
          </cell>
          <cell r="K2349">
            <v>1</v>
          </cell>
          <cell r="L2349">
            <v>1</v>
          </cell>
          <cell r="P2349">
            <v>100</v>
          </cell>
        </row>
        <row r="2350">
          <cell r="H2350" t="str">
            <v>4S6006</v>
          </cell>
          <cell r="I2350" t="str">
            <v>NAP-SSH</v>
          </cell>
          <cell r="J2350">
            <v>45873</v>
          </cell>
          <cell r="K2350">
            <v>1</v>
          </cell>
          <cell r="L2350">
            <v>1</v>
          </cell>
          <cell r="P2350">
            <v>240</v>
          </cell>
        </row>
        <row r="2351">
          <cell r="H2351" t="str">
            <v>4S6004</v>
          </cell>
          <cell r="I2351" t="str">
            <v>BRI-SSH</v>
          </cell>
          <cell r="J2351">
            <v>45773</v>
          </cell>
          <cell r="K2351">
            <v>1</v>
          </cell>
          <cell r="L2351">
            <v>1</v>
          </cell>
          <cell r="P2351">
            <v>249.59</v>
          </cell>
        </row>
        <row r="2352">
          <cell r="H2352" t="str">
            <v>4S6004</v>
          </cell>
          <cell r="I2352" t="str">
            <v>BRI-SSH</v>
          </cell>
          <cell r="J2352">
            <v>45773</v>
          </cell>
          <cell r="K2352">
            <v>1</v>
          </cell>
          <cell r="L2352">
            <v>1</v>
          </cell>
          <cell r="P2352">
            <v>249.59</v>
          </cell>
        </row>
        <row r="2353">
          <cell r="H2353" t="str">
            <v>4S6004</v>
          </cell>
          <cell r="I2353" t="str">
            <v>BRI-SSH</v>
          </cell>
          <cell r="J2353">
            <v>45927</v>
          </cell>
          <cell r="K2353">
            <v>1</v>
          </cell>
          <cell r="L2353">
            <v>1</v>
          </cell>
          <cell r="P2353">
            <v>222.56</v>
          </cell>
        </row>
        <row r="2354">
          <cell r="H2354" t="str">
            <v>4S6003</v>
          </cell>
          <cell r="I2354" t="str">
            <v>SSH-BRI</v>
          </cell>
          <cell r="J2354">
            <v>45864</v>
          </cell>
          <cell r="K2354">
            <v>3</v>
          </cell>
          <cell r="L2354">
            <v>3</v>
          </cell>
          <cell r="P2354">
            <v>480</v>
          </cell>
        </row>
        <row r="2355">
          <cell r="H2355" t="str">
            <v>4S6004</v>
          </cell>
          <cell r="I2355" t="str">
            <v>BRI-SSH</v>
          </cell>
          <cell r="J2355">
            <v>45857</v>
          </cell>
          <cell r="K2355">
            <v>3</v>
          </cell>
          <cell r="L2355">
            <v>3</v>
          </cell>
          <cell r="P2355">
            <v>480</v>
          </cell>
        </row>
        <row r="2356">
          <cell r="H2356" t="str">
            <v>4S6005</v>
          </cell>
          <cell r="I2356" t="str">
            <v>SSH-FCO</v>
          </cell>
          <cell r="J2356">
            <v>45891</v>
          </cell>
          <cell r="K2356">
            <v>1</v>
          </cell>
          <cell r="L2356">
            <v>1</v>
          </cell>
          <cell r="P2356">
            <v>397.72</v>
          </cell>
        </row>
        <row r="2357">
          <cell r="H2357" t="str">
            <v>4S6005</v>
          </cell>
          <cell r="I2357" t="str">
            <v>SSH-FCO</v>
          </cell>
          <cell r="J2357">
            <v>45891</v>
          </cell>
          <cell r="K2357">
            <v>1</v>
          </cell>
          <cell r="L2357">
            <v>1</v>
          </cell>
          <cell r="P2357">
            <v>397.72</v>
          </cell>
        </row>
        <row r="2358">
          <cell r="H2358" t="str">
            <v>4S6004</v>
          </cell>
          <cell r="I2358" t="str">
            <v>BRI-SSH</v>
          </cell>
          <cell r="J2358">
            <v>45773</v>
          </cell>
          <cell r="K2358">
            <v>2</v>
          </cell>
          <cell r="L2358">
            <v>2</v>
          </cell>
          <cell r="P2358">
            <v>350</v>
          </cell>
        </row>
        <row r="2359">
          <cell r="H2359" t="str">
            <v>4S6003</v>
          </cell>
          <cell r="I2359" t="str">
            <v>SSH-BRI</v>
          </cell>
          <cell r="J2359">
            <v>45780</v>
          </cell>
          <cell r="K2359">
            <v>2</v>
          </cell>
          <cell r="L2359">
            <v>2</v>
          </cell>
          <cell r="P2359">
            <v>350</v>
          </cell>
        </row>
        <row r="2360">
          <cell r="H2360" t="str">
            <v>4S6006</v>
          </cell>
          <cell r="I2360" t="str">
            <v>MXP-SSH</v>
          </cell>
          <cell r="J2360">
            <v>45772</v>
          </cell>
          <cell r="K2360">
            <v>1</v>
          </cell>
          <cell r="L2360">
            <v>1</v>
          </cell>
          <cell r="P2360">
            <v>100</v>
          </cell>
        </row>
        <row r="2361">
          <cell r="H2361" t="str">
            <v>NE3127</v>
          </cell>
          <cell r="I2361" t="str">
            <v>NAP-SSH</v>
          </cell>
          <cell r="J2361">
            <v>45882</v>
          </cell>
          <cell r="K2361">
            <v>3</v>
          </cell>
          <cell r="L2361">
            <v>3</v>
          </cell>
          <cell r="P2361">
            <v>795</v>
          </cell>
        </row>
        <row r="2362">
          <cell r="H2362" t="str">
            <v>4S6005</v>
          </cell>
          <cell r="I2362" t="str">
            <v>SSH-NAP</v>
          </cell>
          <cell r="J2362">
            <v>45887</v>
          </cell>
          <cell r="K2362">
            <v>4</v>
          </cell>
          <cell r="L2362">
            <v>4</v>
          </cell>
          <cell r="P2362">
            <v>1200</v>
          </cell>
        </row>
        <row r="2363">
          <cell r="H2363" t="str">
            <v>4S6006</v>
          </cell>
          <cell r="I2363" t="str">
            <v>NAP-SSH</v>
          </cell>
          <cell r="J2363">
            <v>45873</v>
          </cell>
          <cell r="K2363">
            <v>4</v>
          </cell>
          <cell r="L2363">
            <v>4</v>
          </cell>
          <cell r="P2363">
            <v>960</v>
          </cell>
        </row>
        <row r="2364">
          <cell r="H2364" t="str">
            <v>4S6003</v>
          </cell>
          <cell r="I2364" t="str">
            <v>SSH-BRI</v>
          </cell>
          <cell r="J2364">
            <v>45934</v>
          </cell>
          <cell r="K2364">
            <v>1</v>
          </cell>
          <cell r="L2364">
            <v>1</v>
          </cell>
          <cell r="P2364">
            <v>254.03</v>
          </cell>
        </row>
        <row r="2365">
          <cell r="H2365" t="str">
            <v>4S6003</v>
          </cell>
          <cell r="I2365" t="str">
            <v>SSH-BRI</v>
          </cell>
          <cell r="J2365">
            <v>45934</v>
          </cell>
          <cell r="K2365">
            <v>1</v>
          </cell>
          <cell r="L2365">
            <v>1</v>
          </cell>
          <cell r="P2365">
            <v>254.03</v>
          </cell>
        </row>
        <row r="2366">
          <cell r="H2366" t="str">
            <v>4S6004</v>
          </cell>
          <cell r="I2366" t="str">
            <v>BRI-SSH</v>
          </cell>
          <cell r="J2366">
            <v>45871</v>
          </cell>
          <cell r="K2366">
            <v>1</v>
          </cell>
          <cell r="L2366">
            <v>1</v>
          </cell>
          <cell r="P2366">
            <v>240</v>
          </cell>
        </row>
        <row r="2367">
          <cell r="H2367" t="str">
            <v>4S6004</v>
          </cell>
          <cell r="I2367" t="str">
            <v>BRI-SSH</v>
          </cell>
          <cell r="J2367">
            <v>45871</v>
          </cell>
          <cell r="K2367">
            <v>1</v>
          </cell>
          <cell r="L2367">
            <v>1</v>
          </cell>
          <cell r="P2367">
            <v>240</v>
          </cell>
        </row>
        <row r="2368">
          <cell r="H2368" t="str">
            <v>NE1129</v>
          </cell>
          <cell r="I2368" t="str">
            <v>NAP-SSH</v>
          </cell>
          <cell r="J2368">
            <v>45873</v>
          </cell>
          <cell r="K2368">
            <v>3</v>
          </cell>
          <cell r="L2368">
            <v>3</v>
          </cell>
          <cell r="P2368">
            <v>825</v>
          </cell>
        </row>
        <row r="2369">
          <cell r="H2369" t="str">
            <v>NE1128</v>
          </cell>
          <cell r="I2369" t="str">
            <v>SSH-NAP</v>
          </cell>
          <cell r="J2369">
            <v>45887</v>
          </cell>
          <cell r="K2369">
            <v>3</v>
          </cell>
          <cell r="L2369">
            <v>3</v>
          </cell>
          <cell r="P2369">
            <v>825</v>
          </cell>
        </row>
        <row r="2370">
          <cell r="H2370" t="str">
            <v>4S6003</v>
          </cell>
          <cell r="I2370" t="str">
            <v>SSH-BRI</v>
          </cell>
          <cell r="J2370">
            <v>45878</v>
          </cell>
          <cell r="K2370">
            <v>2</v>
          </cell>
          <cell r="L2370">
            <v>2</v>
          </cell>
          <cell r="P2370">
            <v>480</v>
          </cell>
        </row>
        <row r="2371">
          <cell r="H2371" t="str">
            <v>4S6006</v>
          </cell>
          <cell r="I2371" t="str">
            <v>NAP-SSH</v>
          </cell>
          <cell r="J2371">
            <v>45901</v>
          </cell>
          <cell r="K2371">
            <v>4</v>
          </cell>
          <cell r="L2371">
            <v>4</v>
          </cell>
          <cell r="P2371">
            <v>880</v>
          </cell>
        </row>
        <row r="2372">
          <cell r="H2372" t="str">
            <v>4S6006</v>
          </cell>
          <cell r="I2372" t="str">
            <v>FCO-SSH</v>
          </cell>
          <cell r="J2372">
            <v>45856</v>
          </cell>
          <cell r="K2372">
            <v>3</v>
          </cell>
          <cell r="L2372">
            <v>3</v>
          </cell>
          <cell r="P2372">
            <v>750</v>
          </cell>
        </row>
        <row r="2373">
          <cell r="H2373" t="str">
            <v>4S6006</v>
          </cell>
          <cell r="I2373" t="str">
            <v>MXP-SSH</v>
          </cell>
          <cell r="J2373">
            <v>45772</v>
          </cell>
          <cell r="K2373">
            <v>1</v>
          </cell>
          <cell r="L2373">
            <v>1</v>
          </cell>
          <cell r="P2373">
            <v>200</v>
          </cell>
        </row>
      </sheetData>
      <sheetData sheetId="15"/>
      <sheetData sheetId="16"/>
      <sheetData sheetId="17">
        <row r="2">
          <cell r="V2" t="str">
            <v>E25-02A</v>
          </cell>
        </row>
        <row r="3">
          <cell r="V3" t="str">
            <v>E25-02A</v>
          </cell>
        </row>
        <row r="4">
          <cell r="V4" t="str">
            <v>E25-02A</v>
          </cell>
        </row>
        <row r="5">
          <cell r="V5" t="str">
            <v>E25-02B</v>
          </cell>
        </row>
        <row r="6">
          <cell r="V6" t="str">
            <v>E25-02B</v>
          </cell>
        </row>
        <row r="7">
          <cell r="V7" t="str">
            <v>E25-02B</v>
          </cell>
        </row>
        <row r="8">
          <cell r="V8" t="str">
            <v>E25-02B</v>
          </cell>
        </row>
        <row r="9">
          <cell r="V9" t="str">
            <v>E25-02B</v>
          </cell>
        </row>
        <row r="10">
          <cell r="V10" t="str">
            <v>E25-03A</v>
          </cell>
        </row>
        <row r="11">
          <cell r="V11" t="str">
            <v>E25-03A</v>
          </cell>
        </row>
        <row r="12">
          <cell r="V12" t="str">
            <v>E25-03B</v>
          </cell>
        </row>
        <row r="13">
          <cell r="V13" t="str">
            <v>E25-03B</v>
          </cell>
        </row>
        <row r="14">
          <cell r="V14" t="str">
            <v>E25-03B</v>
          </cell>
        </row>
        <row r="15">
          <cell r="V15" t="str">
            <v>E25-03A</v>
          </cell>
        </row>
        <row r="16">
          <cell r="V16" t="str">
            <v>E25-03A</v>
          </cell>
        </row>
        <row r="17">
          <cell r="V17" t="str">
            <v>E25-03B</v>
          </cell>
        </row>
        <row r="18">
          <cell r="V18" t="str">
            <v>E25-03B</v>
          </cell>
        </row>
        <row r="19">
          <cell r="V19" t="str">
            <v>E25-03B</v>
          </cell>
        </row>
        <row r="20">
          <cell r="V20" t="str">
            <v>E25-03C</v>
          </cell>
        </row>
        <row r="21">
          <cell r="V21" t="str">
            <v>E25-03C</v>
          </cell>
        </row>
        <row r="22">
          <cell r="V22" t="str">
            <v>E25-04</v>
          </cell>
        </row>
        <row r="23">
          <cell r="V23" t="str">
            <v>E25-04</v>
          </cell>
        </row>
        <row r="24">
          <cell r="V24" t="str">
            <v>E25-04</v>
          </cell>
        </row>
        <row r="25">
          <cell r="V25" t="str">
            <v>E25-04</v>
          </cell>
        </row>
        <row r="26">
          <cell r="V26" t="str">
            <v>E25-05A</v>
          </cell>
        </row>
        <row r="27">
          <cell r="V27" t="str">
            <v>E25-05A</v>
          </cell>
        </row>
        <row r="28">
          <cell r="V28" t="str">
            <v>E25-05A</v>
          </cell>
        </row>
        <row r="29">
          <cell r="V29" t="str">
            <v>E25-05B</v>
          </cell>
        </row>
        <row r="30">
          <cell r="V30" t="str">
            <v>E25-05B</v>
          </cell>
        </row>
        <row r="31">
          <cell r="V31" t="str">
            <v>E25-05B</v>
          </cell>
        </row>
        <row r="32">
          <cell r="V32" t="str">
            <v>E25-05B</v>
          </cell>
        </row>
        <row r="33">
          <cell r="V33" t="str">
            <v>E25-05B</v>
          </cell>
        </row>
        <row r="34">
          <cell r="V34" t="str">
            <v>E25-08</v>
          </cell>
        </row>
        <row r="35">
          <cell r="V35" t="str">
            <v>E25-08</v>
          </cell>
        </row>
        <row r="36">
          <cell r="V36" t="str">
            <v>E25-08</v>
          </cell>
        </row>
        <row r="37">
          <cell r="V37" t="str">
            <v>E25-08</v>
          </cell>
        </row>
        <row r="38">
          <cell r="V38" t="str">
            <v>E25-09A</v>
          </cell>
        </row>
        <row r="39">
          <cell r="V39" t="str">
            <v>E25-09A</v>
          </cell>
        </row>
        <row r="40">
          <cell r="V40" t="str">
            <v>E25-09A</v>
          </cell>
        </row>
        <row r="41">
          <cell r="V41" t="str">
            <v>E25-09A</v>
          </cell>
        </row>
        <row r="42">
          <cell r="V42" t="str">
            <v>E25-09B</v>
          </cell>
        </row>
        <row r="43">
          <cell r="V43" t="str">
            <v>E25-09B</v>
          </cell>
        </row>
        <row r="44">
          <cell r="V44" t="str">
            <v>E25-09B</v>
          </cell>
        </row>
        <row r="45">
          <cell r="V45" t="str">
            <v>E25-09B</v>
          </cell>
        </row>
        <row r="46">
          <cell r="V46" t="str">
            <v>S25-01</v>
          </cell>
        </row>
        <row r="47">
          <cell r="V47" t="str">
            <v>S25-01</v>
          </cell>
        </row>
        <row r="48">
          <cell r="V48" t="str">
            <v>S25-01</v>
          </cell>
        </row>
        <row r="49">
          <cell r="V49" t="str">
            <v>S25-01</v>
          </cell>
        </row>
        <row r="50">
          <cell r="V50" t="str">
            <v>S25-01</v>
          </cell>
        </row>
        <row r="51">
          <cell r="V51" t="str">
            <v>S25-01</v>
          </cell>
        </row>
        <row r="52">
          <cell r="V52" t="str">
            <v>S25-01</v>
          </cell>
        </row>
        <row r="53">
          <cell r="V53" t="str">
            <v>S25-01</v>
          </cell>
        </row>
        <row r="54">
          <cell r="V54" t="str">
            <v>S25-01</v>
          </cell>
        </row>
        <row r="55">
          <cell r="V55" t="str">
            <v>S25-01</v>
          </cell>
        </row>
        <row r="56">
          <cell r="V56" t="str">
            <v>S25-01</v>
          </cell>
        </row>
        <row r="57">
          <cell r="V57" t="str">
            <v>S25-01</v>
          </cell>
        </row>
        <row r="58">
          <cell r="V58" t="str">
            <v>S25-01</v>
          </cell>
        </row>
        <row r="59">
          <cell r="V59" t="str">
            <v>S25-01</v>
          </cell>
        </row>
        <row r="60">
          <cell r="V60" t="str">
            <v>S25-01</v>
          </cell>
        </row>
        <row r="61">
          <cell r="V61" t="str">
            <v>S25-01</v>
          </cell>
        </row>
        <row r="62">
          <cell r="V62" t="str">
            <v>S25-01</v>
          </cell>
        </row>
        <row r="63">
          <cell r="V63" t="str">
            <v>S25-01</v>
          </cell>
        </row>
        <row r="64">
          <cell r="V64" t="str">
            <v>S25-01</v>
          </cell>
        </row>
        <row r="65">
          <cell r="V65" t="str">
            <v>S25-01</v>
          </cell>
        </row>
        <row r="66">
          <cell r="V66" t="str">
            <v>S25-01</v>
          </cell>
        </row>
        <row r="67">
          <cell r="V67" t="str">
            <v>S25-01</v>
          </cell>
        </row>
        <row r="68">
          <cell r="V68" t="str">
            <v>S25-01</v>
          </cell>
        </row>
        <row r="69">
          <cell r="V69" t="str">
            <v>S25-01</v>
          </cell>
        </row>
        <row r="70">
          <cell r="V70" t="str">
            <v>S25-01</v>
          </cell>
        </row>
        <row r="71">
          <cell r="V71" t="str">
            <v>S25-01</v>
          </cell>
        </row>
        <row r="72">
          <cell r="V72" t="str">
            <v>S25-01</v>
          </cell>
        </row>
        <row r="73">
          <cell r="V73" t="str">
            <v>S25-01</v>
          </cell>
        </row>
        <row r="74">
          <cell r="V74" t="str">
            <v>S25-01</v>
          </cell>
        </row>
        <row r="75">
          <cell r="V75" t="str">
            <v>S25-01</v>
          </cell>
        </row>
        <row r="76">
          <cell r="V76" t="str">
            <v>S25-01</v>
          </cell>
        </row>
        <row r="77">
          <cell r="V77" t="str">
            <v>S25-01</v>
          </cell>
        </row>
        <row r="78">
          <cell r="V78" t="str">
            <v>S25-01</v>
          </cell>
        </row>
        <row r="79">
          <cell r="V79" t="str">
            <v>S25-01</v>
          </cell>
        </row>
        <row r="80">
          <cell r="V80" t="str">
            <v>S25-01</v>
          </cell>
        </row>
        <row r="81">
          <cell r="V81" t="str">
            <v>S25-01</v>
          </cell>
        </row>
        <row r="82">
          <cell r="V82" t="str">
            <v>S25-01</v>
          </cell>
        </row>
        <row r="83">
          <cell r="V83" t="str">
            <v>S25-01</v>
          </cell>
        </row>
        <row r="84">
          <cell r="V84" t="str">
            <v>S25-01</v>
          </cell>
        </row>
        <row r="85">
          <cell r="V85" t="str">
            <v>S25-01</v>
          </cell>
        </row>
        <row r="86">
          <cell r="V86" t="str">
            <v>S25-01</v>
          </cell>
        </row>
        <row r="87">
          <cell r="V87" t="str">
            <v>S25-01</v>
          </cell>
        </row>
        <row r="88">
          <cell r="V88" t="str">
            <v>S25-01</v>
          </cell>
        </row>
        <row r="89">
          <cell r="V89" t="str">
            <v>S25-01</v>
          </cell>
        </row>
        <row r="90">
          <cell r="V90" t="str">
            <v>S25-01</v>
          </cell>
        </row>
        <row r="91">
          <cell r="V91" t="str">
            <v>S25-01</v>
          </cell>
        </row>
        <row r="92">
          <cell r="V92" t="str">
            <v>S25-01</v>
          </cell>
        </row>
        <row r="93">
          <cell r="V93" t="str">
            <v>S25-01</v>
          </cell>
        </row>
        <row r="94">
          <cell r="V94" t="str">
            <v>S25-01</v>
          </cell>
        </row>
        <row r="95">
          <cell r="V95" t="str">
            <v>S25-01</v>
          </cell>
        </row>
        <row r="96">
          <cell r="V96" t="str">
            <v>S25-02</v>
          </cell>
        </row>
        <row r="97">
          <cell r="V97" t="str">
            <v>S25-02</v>
          </cell>
        </row>
        <row r="98">
          <cell r="V98" t="str">
            <v>S25-03</v>
          </cell>
        </row>
        <row r="99">
          <cell r="V99" t="str">
            <v>S25-03</v>
          </cell>
        </row>
        <row r="100">
          <cell r="V100" t="str">
            <v>S25-03</v>
          </cell>
        </row>
        <row r="101">
          <cell r="V101" t="str">
            <v>S25-03</v>
          </cell>
        </row>
        <row r="102">
          <cell r="V102" t="str">
            <v>S25-03</v>
          </cell>
        </row>
        <row r="103">
          <cell r="V103" t="str">
            <v>S25-03</v>
          </cell>
        </row>
        <row r="104">
          <cell r="V104" t="str">
            <v>S25-03</v>
          </cell>
        </row>
        <row r="105">
          <cell r="V105" t="str">
            <v>S25-03</v>
          </cell>
        </row>
        <row r="106">
          <cell r="V106" t="str">
            <v>S25-03</v>
          </cell>
        </row>
        <row r="107">
          <cell r="V107" t="str">
            <v>S25-03</v>
          </cell>
        </row>
        <row r="108">
          <cell r="V108" t="str">
            <v>S25-03</v>
          </cell>
        </row>
        <row r="109">
          <cell r="V109" t="str">
            <v>S25-03</v>
          </cell>
        </row>
        <row r="110">
          <cell r="V110" t="str">
            <v>S25-04</v>
          </cell>
        </row>
        <row r="111">
          <cell r="V111" t="str">
            <v>S25-04</v>
          </cell>
        </row>
        <row r="112">
          <cell r="V112" t="str">
            <v>S25-04</v>
          </cell>
        </row>
        <row r="113">
          <cell r="V113" t="str">
            <v>S25-04</v>
          </cell>
        </row>
        <row r="114">
          <cell r="V114" t="str">
            <v>S25-04</v>
          </cell>
        </row>
        <row r="115">
          <cell r="V115" t="str">
            <v>S25-04</v>
          </cell>
        </row>
        <row r="116">
          <cell r="V116" t="str">
            <v>S25-04</v>
          </cell>
        </row>
        <row r="117">
          <cell r="V117" t="str">
            <v>S25-04</v>
          </cell>
        </row>
        <row r="118">
          <cell r="V118" t="str">
            <v>S25-04</v>
          </cell>
        </row>
        <row r="119">
          <cell r="V119" t="str">
            <v>S25-04</v>
          </cell>
        </row>
        <row r="120">
          <cell r="V120" t="str">
            <v>S25-04</v>
          </cell>
        </row>
        <row r="121">
          <cell r="V121" t="str">
            <v>S25-04</v>
          </cell>
        </row>
        <row r="122">
          <cell r="V122" t="str">
            <v>S25-04</v>
          </cell>
        </row>
        <row r="123">
          <cell r="V123" t="str">
            <v>S25-04</v>
          </cell>
        </row>
        <row r="124">
          <cell r="V124" t="str">
            <v>S25-06</v>
          </cell>
        </row>
        <row r="125">
          <cell r="V125" t="str">
            <v>S25-06</v>
          </cell>
        </row>
        <row r="126">
          <cell r="V126" t="str">
            <v>S25-06</v>
          </cell>
        </row>
        <row r="127">
          <cell r="V127" t="str">
            <v>S25-06</v>
          </cell>
        </row>
        <row r="128">
          <cell r="V128" t="str">
            <v>S25-06</v>
          </cell>
        </row>
        <row r="129">
          <cell r="V129" t="str">
            <v>S25-06</v>
          </cell>
        </row>
        <row r="130">
          <cell r="V130" t="str">
            <v>S25-06</v>
          </cell>
        </row>
        <row r="131">
          <cell r="V131" t="str">
            <v>S25-06</v>
          </cell>
        </row>
        <row r="132">
          <cell r="V132" t="str">
            <v>S25-06</v>
          </cell>
        </row>
        <row r="133">
          <cell r="V133" t="str">
            <v>S25-06</v>
          </cell>
        </row>
        <row r="134">
          <cell r="V134" t="str">
            <v>S25-06</v>
          </cell>
        </row>
        <row r="135">
          <cell r="V135" t="str">
            <v>S25-06</v>
          </cell>
        </row>
        <row r="136">
          <cell r="V136" t="str">
            <v>S25-06</v>
          </cell>
        </row>
        <row r="137">
          <cell r="V137" t="str">
            <v>S25-06</v>
          </cell>
        </row>
        <row r="138">
          <cell r="V138" t="str">
            <v>S25-06</v>
          </cell>
        </row>
        <row r="139">
          <cell r="V139" t="str">
            <v>S25-06</v>
          </cell>
        </row>
        <row r="140">
          <cell r="V140" t="str">
            <v>S25-07</v>
          </cell>
        </row>
        <row r="141">
          <cell r="V141" t="str">
            <v>S25-07</v>
          </cell>
        </row>
        <row r="142">
          <cell r="V142" t="str">
            <v>S25-07</v>
          </cell>
        </row>
        <row r="143">
          <cell r="V143" t="str">
            <v>S25-07</v>
          </cell>
        </row>
        <row r="144">
          <cell r="V144" t="str">
            <v>S25-07</v>
          </cell>
        </row>
        <row r="145">
          <cell r="V145" t="str">
            <v>S25-07</v>
          </cell>
        </row>
        <row r="146">
          <cell r="V146" t="str">
            <v>S25-07</v>
          </cell>
        </row>
        <row r="147">
          <cell r="V147" t="str">
            <v>S25-07</v>
          </cell>
        </row>
        <row r="148">
          <cell r="V148" t="str">
            <v>S25-07</v>
          </cell>
        </row>
        <row r="149">
          <cell r="V149" t="str">
            <v>S25-07</v>
          </cell>
        </row>
        <row r="150">
          <cell r="V150" t="str">
            <v>S25-07</v>
          </cell>
        </row>
        <row r="151">
          <cell r="V151" t="str">
            <v>S25-07</v>
          </cell>
        </row>
        <row r="152">
          <cell r="V152" t="str">
            <v>S25-08</v>
          </cell>
        </row>
        <row r="153">
          <cell r="V153" t="str">
            <v>S25-08</v>
          </cell>
        </row>
        <row r="154">
          <cell r="V154" t="str">
            <v>S25-08</v>
          </cell>
        </row>
        <row r="155">
          <cell r="V155" t="str">
            <v>S25-08</v>
          </cell>
        </row>
        <row r="156">
          <cell r="V156" t="str">
            <v>S25-08</v>
          </cell>
        </row>
        <row r="157">
          <cell r="V157" t="str">
            <v>S25-08</v>
          </cell>
        </row>
        <row r="158">
          <cell r="V158" t="str">
            <v>S25-08</v>
          </cell>
        </row>
        <row r="159">
          <cell r="V159" t="str">
            <v>S25-08</v>
          </cell>
        </row>
        <row r="160">
          <cell r="V160" t="str">
            <v>S25-08</v>
          </cell>
        </row>
        <row r="161">
          <cell r="V161" t="str">
            <v>S25-08</v>
          </cell>
        </row>
        <row r="162">
          <cell r="V162" t="str">
            <v>S25-08</v>
          </cell>
        </row>
        <row r="163">
          <cell r="V163" t="str">
            <v>S25-08</v>
          </cell>
        </row>
        <row r="164">
          <cell r="V164" t="str">
            <v>S25-12</v>
          </cell>
        </row>
        <row r="165">
          <cell r="V165" t="str">
            <v>S25-12</v>
          </cell>
        </row>
        <row r="166">
          <cell r="V166" t="str">
            <v>S25-12</v>
          </cell>
        </row>
        <row r="167">
          <cell r="V167" t="str">
            <v>S25-12</v>
          </cell>
        </row>
        <row r="168">
          <cell r="V168" t="str">
            <v>S25-12</v>
          </cell>
        </row>
        <row r="169">
          <cell r="V169" t="str">
            <v>S25-12</v>
          </cell>
        </row>
        <row r="170">
          <cell r="V170" t="str">
            <v>S25-12</v>
          </cell>
        </row>
        <row r="171">
          <cell r="V171" t="str">
            <v>S25-12</v>
          </cell>
        </row>
        <row r="172">
          <cell r="V172" t="str">
            <v>S25-12</v>
          </cell>
        </row>
        <row r="173">
          <cell r="V173" t="str">
            <v>S25-12</v>
          </cell>
        </row>
        <row r="174">
          <cell r="V174" t="str">
            <v>S25-12</v>
          </cell>
        </row>
        <row r="175">
          <cell r="V175" t="str">
            <v>S25-12</v>
          </cell>
        </row>
        <row r="176">
          <cell r="V176" t="str">
            <v>S25-13</v>
          </cell>
        </row>
        <row r="177">
          <cell r="V177" t="str">
            <v>S25-13</v>
          </cell>
        </row>
        <row r="178">
          <cell r="V178" t="str">
            <v>S25-13</v>
          </cell>
        </row>
        <row r="179">
          <cell r="V179" t="str">
            <v>S25-13</v>
          </cell>
        </row>
        <row r="180">
          <cell r="V180" t="str">
            <v>S25-13</v>
          </cell>
        </row>
        <row r="181">
          <cell r="V181" t="str">
            <v>S25-13</v>
          </cell>
        </row>
        <row r="182">
          <cell r="V182" t="str">
            <v>S25-13</v>
          </cell>
        </row>
        <row r="183">
          <cell r="V183" t="str">
            <v>S25-13</v>
          </cell>
        </row>
        <row r="184">
          <cell r="V184" t="str">
            <v>S25-13</v>
          </cell>
        </row>
        <row r="185">
          <cell r="V185" t="str">
            <v>S25-13</v>
          </cell>
        </row>
        <row r="186">
          <cell r="V186" t="str">
            <v>S25-13</v>
          </cell>
        </row>
        <row r="187">
          <cell r="V187" t="str">
            <v>S25-13</v>
          </cell>
        </row>
        <row r="188">
          <cell r="V188" t="str">
            <v>S25-13</v>
          </cell>
        </row>
        <row r="189">
          <cell r="V189" t="str">
            <v>S25-13</v>
          </cell>
        </row>
        <row r="190">
          <cell r="V190" t="str">
            <v>S25-14</v>
          </cell>
        </row>
        <row r="191">
          <cell r="V191" t="str">
            <v>S25-14</v>
          </cell>
        </row>
        <row r="192">
          <cell r="V192" t="str">
            <v>S25-14</v>
          </cell>
        </row>
        <row r="193">
          <cell r="V193" t="str">
            <v>S25-14</v>
          </cell>
        </row>
        <row r="194">
          <cell r="V194" t="str">
            <v>S25-15</v>
          </cell>
        </row>
        <row r="195">
          <cell r="V195" t="str">
            <v>S25-15</v>
          </cell>
        </row>
        <row r="196">
          <cell r="V196" t="str">
            <v>S25-15</v>
          </cell>
        </row>
        <row r="197">
          <cell r="V197" t="str">
            <v>S25-15</v>
          </cell>
        </row>
        <row r="198">
          <cell r="V198" t="str">
            <v>S25-15</v>
          </cell>
        </row>
        <row r="199">
          <cell r="V199" t="str">
            <v>S25-15</v>
          </cell>
        </row>
        <row r="200">
          <cell r="V200" t="str">
            <v>S25-15</v>
          </cell>
        </row>
        <row r="201">
          <cell r="V201" t="str">
            <v>S25-15</v>
          </cell>
        </row>
        <row r="202">
          <cell r="V202" t="str">
            <v>S25-15</v>
          </cell>
        </row>
        <row r="203">
          <cell r="V203" t="str">
            <v>S25-15</v>
          </cell>
        </row>
        <row r="204">
          <cell r="V204" t="str">
            <v>S25-15</v>
          </cell>
        </row>
        <row r="205">
          <cell r="V205" t="str">
            <v>S25-15</v>
          </cell>
        </row>
        <row r="206">
          <cell r="V206" t="str">
            <v>S25-15</v>
          </cell>
        </row>
        <row r="207">
          <cell r="V207" t="str">
            <v>S25-15</v>
          </cell>
        </row>
        <row r="208">
          <cell r="V208" t="str">
            <v>S25-15</v>
          </cell>
        </row>
        <row r="209">
          <cell r="V209" t="str">
            <v>S25-15</v>
          </cell>
        </row>
        <row r="210">
          <cell r="V210" t="str">
            <v>S25-10</v>
          </cell>
        </row>
        <row r="211">
          <cell r="V211" t="str">
            <v>S25-10</v>
          </cell>
        </row>
        <row r="212">
          <cell r="V212" t="str">
            <v>S25-10</v>
          </cell>
        </row>
        <row r="213">
          <cell r="V213" t="str">
            <v>S25-10</v>
          </cell>
        </row>
        <row r="214">
          <cell r="V214" t="str">
            <v>S25-10</v>
          </cell>
        </row>
        <row r="215">
          <cell r="V215" t="str">
            <v>S25-10</v>
          </cell>
        </row>
        <row r="216">
          <cell r="V216" t="str">
            <v>S25-10</v>
          </cell>
        </row>
        <row r="217">
          <cell r="V217" t="str">
            <v>S25-10</v>
          </cell>
        </row>
        <row r="218">
          <cell r="V218" t="str">
            <v>S25-10</v>
          </cell>
        </row>
        <row r="219">
          <cell r="V219" t="str">
            <v>S25-10</v>
          </cell>
        </row>
        <row r="220">
          <cell r="V220" t="str">
            <v>S25-16</v>
          </cell>
        </row>
        <row r="221">
          <cell r="V221" t="str">
            <v>S25-16</v>
          </cell>
        </row>
        <row r="222">
          <cell r="V222" t="str">
            <v>S25-16</v>
          </cell>
        </row>
        <row r="223">
          <cell r="V223" t="str">
            <v>S25-16</v>
          </cell>
        </row>
        <row r="224">
          <cell r="V224" t="str">
            <v>S25-16</v>
          </cell>
        </row>
        <row r="225">
          <cell r="V225" t="str">
            <v>S25-16</v>
          </cell>
        </row>
        <row r="226">
          <cell r="V226" t="str">
            <v>S25-16</v>
          </cell>
        </row>
        <row r="227">
          <cell r="V227" t="str">
            <v>S25-16</v>
          </cell>
        </row>
        <row r="228">
          <cell r="V228" t="str">
            <v>S25-16</v>
          </cell>
        </row>
        <row r="229">
          <cell r="V229" t="str">
            <v>S25-16</v>
          </cell>
        </row>
        <row r="230">
          <cell r="V230" t="str">
            <v>S25-16</v>
          </cell>
        </row>
        <row r="231">
          <cell r="V231" t="str">
            <v>S25-16</v>
          </cell>
        </row>
        <row r="232">
          <cell r="V232" t="str">
            <v>S25-16</v>
          </cell>
        </row>
        <row r="233">
          <cell r="V233" t="str">
            <v>S25-16</v>
          </cell>
        </row>
        <row r="234">
          <cell r="V234" t="str">
            <v>S25-16</v>
          </cell>
        </row>
        <row r="235">
          <cell r="V235" t="str">
            <v>S25-16</v>
          </cell>
        </row>
        <row r="236">
          <cell r="V236" t="str">
            <v>S25-16</v>
          </cell>
        </row>
        <row r="237">
          <cell r="V237" t="str">
            <v>S25-16</v>
          </cell>
        </row>
        <row r="238">
          <cell r="V238" t="str">
            <v>S25-16</v>
          </cell>
        </row>
        <row r="239">
          <cell r="V239" t="str">
            <v>S25-16</v>
          </cell>
        </row>
        <row r="240">
          <cell r="V240" t="str">
            <v>S25-16</v>
          </cell>
        </row>
        <row r="241">
          <cell r="V241" t="str">
            <v>S25-16</v>
          </cell>
        </row>
        <row r="242">
          <cell r="V242" t="str">
            <v>S25-16</v>
          </cell>
        </row>
        <row r="243">
          <cell r="V243" t="str">
            <v>S25-16</v>
          </cell>
        </row>
        <row r="244">
          <cell r="V244" t="str">
            <v>S25-16</v>
          </cell>
        </row>
        <row r="245">
          <cell r="V245" t="str">
            <v>S25-16</v>
          </cell>
        </row>
        <row r="246">
          <cell r="V246" t="str">
            <v>S25-16</v>
          </cell>
        </row>
        <row r="247">
          <cell r="V247" t="str">
            <v>S25-16</v>
          </cell>
        </row>
        <row r="248">
          <cell r="V248" t="str">
            <v>S25-16</v>
          </cell>
        </row>
        <row r="249">
          <cell r="V249" t="str">
            <v>S25-16</v>
          </cell>
        </row>
        <row r="250">
          <cell r="V250" t="str">
            <v>S25-17</v>
          </cell>
        </row>
        <row r="251">
          <cell r="V251" t="str">
            <v>S25-17</v>
          </cell>
        </row>
        <row r="252">
          <cell r="V252" t="str">
            <v>S25-17</v>
          </cell>
        </row>
        <row r="253">
          <cell r="V253" t="str">
            <v>S25-17</v>
          </cell>
        </row>
        <row r="254">
          <cell r="V254" t="str">
            <v>S25-17</v>
          </cell>
        </row>
        <row r="255">
          <cell r="V255" t="str">
            <v>S25-17</v>
          </cell>
        </row>
        <row r="256">
          <cell r="V256" t="str">
            <v>S25-17</v>
          </cell>
        </row>
        <row r="257">
          <cell r="V257" t="str">
            <v>S25-17</v>
          </cell>
        </row>
        <row r="258">
          <cell r="V258" t="str">
            <v>S25-17</v>
          </cell>
        </row>
        <row r="259">
          <cell r="V259" t="str">
            <v>S25-17</v>
          </cell>
        </row>
        <row r="260">
          <cell r="V260" t="str">
            <v>S25-17</v>
          </cell>
        </row>
        <row r="261">
          <cell r="V261" t="str">
            <v>S25-17</v>
          </cell>
        </row>
        <row r="262">
          <cell r="V262" t="str">
            <v>S25-17</v>
          </cell>
        </row>
        <row r="263">
          <cell r="V263" t="str">
            <v>S25-17</v>
          </cell>
        </row>
        <row r="264">
          <cell r="V264" t="str">
            <v>S25-18</v>
          </cell>
        </row>
        <row r="265">
          <cell r="V265" t="str">
            <v>S25-18</v>
          </cell>
        </row>
        <row r="266">
          <cell r="V266" t="str">
            <v>S25-18</v>
          </cell>
        </row>
        <row r="267">
          <cell r="V267" t="str">
            <v>S25-18</v>
          </cell>
        </row>
        <row r="268">
          <cell r="V268" t="str">
            <v>S25-18</v>
          </cell>
        </row>
        <row r="269">
          <cell r="V269" t="str">
            <v>S25-18</v>
          </cell>
        </row>
        <row r="270">
          <cell r="V270" t="str">
            <v>S25-18</v>
          </cell>
        </row>
        <row r="271">
          <cell r="V271" t="str">
            <v>S25-18</v>
          </cell>
        </row>
        <row r="272">
          <cell r="V272" t="str">
            <v>S25-19</v>
          </cell>
        </row>
        <row r="273">
          <cell r="V273" t="str">
            <v>S25-19</v>
          </cell>
        </row>
        <row r="274">
          <cell r="V274" t="str">
            <v>S25-19</v>
          </cell>
        </row>
        <row r="275">
          <cell r="V275" t="str">
            <v>S25-19</v>
          </cell>
        </row>
        <row r="276">
          <cell r="V276" t="str">
            <v>S25-19</v>
          </cell>
        </row>
        <row r="277">
          <cell r="V277" t="str">
            <v>S25-19</v>
          </cell>
        </row>
        <row r="278">
          <cell r="V278" t="str">
            <v>S25-19</v>
          </cell>
        </row>
        <row r="279">
          <cell r="V279" t="str">
            <v>S25-19</v>
          </cell>
        </row>
        <row r="280">
          <cell r="V280" t="str">
            <v>S25-19</v>
          </cell>
        </row>
        <row r="281">
          <cell r="V281" t="str">
            <v>S25-19</v>
          </cell>
        </row>
        <row r="282">
          <cell r="V282" t="str">
            <v>S25-19</v>
          </cell>
        </row>
        <row r="283">
          <cell r="V283" t="str">
            <v>S25-19</v>
          </cell>
        </row>
        <row r="284">
          <cell r="V284" t="str">
            <v>S25-20</v>
          </cell>
        </row>
        <row r="285">
          <cell r="V285" t="str">
            <v>S25-20</v>
          </cell>
        </row>
        <row r="286">
          <cell r="V286" t="str">
            <v>S25-20</v>
          </cell>
        </row>
        <row r="287">
          <cell r="V287" t="str">
            <v>S25-20</v>
          </cell>
        </row>
        <row r="288">
          <cell r="V288" t="str">
            <v>S25-20</v>
          </cell>
        </row>
        <row r="289">
          <cell r="V289" t="str">
            <v>S25-20</v>
          </cell>
        </row>
        <row r="290">
          <cell r="V290" t="str">
            <v>S25-20</v>
          </cell>
        </row>
        <row r="291">
          <cell r="V291" t="str">
            <v>S25-20</v>
          </cell>
        </row>
        <row r="292">
          <cell r="V292" t="str">
            <v>U25-01</v>
          </cell>
        </row>
      </sheetData>
      <sheetData sheetId="18"/>
      <sheetData sheetId="19">
        <row r="1">
          <cell r="A1" t="str">
            <v>SCHED_ID</v>
          </cell>
          <cell r="I1" t="str">
            <v>Routing2</v>
          </cell>
          <cell r="O1" t="str">
            <v>ADT Tax (EUR)</v>
          </cell>
        </row>
        <row r="2">
          <cell r="A2" t="str">
            <v>E25-01</v>
          </cell>
          <cell r="I2" t="str">
            <v>SSH-BRI-SSH</v>
          </cell>
          <cell r="O2">
            <v>50.8</v>
          </cell>
        </row>
        <row r="3">
          <cell r="A3" t="str">
            <v>E25-01</v>
          </cell>
          <cell r="I3" t="str">
            <v>SSH-BRI</v>
          </cell>
          <cell r="O3">
            <v>30.96</v>
          </cell>
        </row>
        <row r="4">
          <cell r="A4" t="str">
            <v>E25-01</v>
          </cell>
          <cell r="I4" t="str">
            <v>BRI-SSH-BRI</v>
          </cell>
          <cell r="O4">
            <v>50.8</v>
          </cell>
        </row>
        <row r="5">
          <cell r="A5" t="str">
            <v>E25-01</v>
          </cell>
          <cell r="I5" t="str">
            <v>BRI-SSH</v>
          </cell>
          <cell r="O5">
            <v>19.84</v>
          </cell>
        </row>
        <row r="6">
          <cell r="A6" t="str">
            <v>E25-02A</v>
          </cell>
          <cell r="I6" t="str">
            <v>SSH-BRI-SSH</v>
          </cell>
          <cell r="O6">
            <v>50.8</v>
          </cell>
        </row>
        <row r="7">
          <cell r="A7" t="str">
            <v>E25-02A</v>
          </cell>
          <cell r="I7" t="str">
            <v>SSH-BRI</v>
          </cell>
          <cell r="O7">
            <v>30.96</v>
          </cell>
        </row>
        <row r="8">
          <cell r="A8" t="str">
            <v>E25-02A</v>
          </cell>
          <cell r="I8" t="str">
            <v>BRI-SSH-BRI</v>
          </cell>
          <cell r="O8">
            <v>50.8</v>
          </cell>
        </row>
        <row r="9">
          <cell r="A9" t="str">
            <v>E25-02A</v>
          </cell>
          <cell r="I9" t="str">
            <v>BRI-SSH</v>
          </cell>
          <cell r="O9">
            <v>19.84</v>
          </cell>
        </row>
        <row r="10">
          <cell r="A10" t="str">
            <v>E25-02B</v>
          </cell>
          <cell r="I10" t="str">
            <v>SSH-BRI-SSH</v>
          </cell>
          <cell r="O10">
            <v>50.8</v>
          </cell>
        </row>
        <row r="11">
          <cell r="A11" t="str">
            <v>E25-02B</v>
          </cell>
          <cell r="I11" t="str">
            <v>SSH-BRI</v>
          </cell>
          <cell r="O11">
            <v>30.96</v>
          </cell>
        </row>
        <row r="12">
          <cell r="A12" t="str">
            <v>E25-02B</v>
          </cell>
          <cell r="I12" t="str">
            <v>BRI-SSH-BRI</v>
          </cell>
          <cell r="O12">
            <v>50.8</v>
          </cell>
        </row>
        <row r="13">
          <cell r="A13" t="str">
            <v>E25-02B</v>
          </cell>
          <cell r="I13" t="str">
            <v>BRI-SSH</v>
          </cell>
          <cell r="O13">
            <v>19.84</v>
          </cell>
        </row>
        <row r="14">
          <cell r="A14" t="str">
            <v>E25-02C</v>
          </cell>
          <cell r="I14" t="str">
            <v>SSH-BRI-SSH</v>
          </cell>
          <cell r="O14">
            <v>50.8</v>
          </cell>
        </row>
        <row r="15">
          <cell r="A15" t="str">
            <v>E25-02C</v>
          </cell>
          <cell r="I15" t="str">
            <v>SSH-BRI</v>
          </cell>
          <cell r="O15">
            <v>30.96</v>
          </cell>
        </row>
        <row r="16">
          <cell r="A16" t="str">
            <v>E25-02C</v>
          </cell>
          <cell r="I16" t="str">
            <v>BRI-SSH-BRI</v>
          </cell>
          <cell r="O16">
            <v>50.8</v>
          </cell>
        </row>
        <row r="17">
          <cell r="A17" t="str">
            <v>E25-02C</v>
          </cell>
          <cell r="I17" t="str">
            <v>BRI-SSH</v>
          </cell>
          <cell r="O17">
            <v>19.84</v>
          </cell>
        </row>
        <row r="18">
          <cell r="A18" t="str">
            <v>E25-03A</v>
          </cell>
          <cell r="I18" t="str">
            <v>SSH-NAP-SSH</v>
          </cell>
          <cell r="O18">
            <v>0</v>
          </cell>
        </row>
        <row r="19">
          <cell r="A19" t="str">
            <v>E25-03A</v>
          </cell>
          <cell r="I19" t="str">
            <v>SSH-NAP</v>
          </cell>
          <cell r="O19">
            <v>0</v>
          </cell>
        </row>
        <row r="20">
          <cell r="A20" t="str">
            <v>E25-03A</v>
          </cell>
          <cell r="I20" t="str">
            <v>NAP-SSH-NAP</v>
          </cell>
          <cell r="O20">
            <v>0</v>
          </cell>
        </row>
        <row r="21">
          <cell r="A21" t="str">
            <v>E25-03A</v>
          </cell>
          <cell r="I21" t="str">
            <v>NAP-SSH</v>
          </cell>
          <cell r="O21">
            <v>0</v>
          </cell>
        </row>
        <row r="22">
          <cell r="A22" t="str">
            <v>E25-03B</v>
          </cell>
          <cell r="I22" t="str">
            <v>SSH-NAP-SSH</v>
          </cell>
          <cell r="O22">
            <v>59.29</v>
          </cell>
        </row>
        <row r="23">
          <cell r="A23" t="str">
            <v>E25-03B</v>
          </cell>
          <cell r="I23" t="str">
            <v>SSH-NAP</v>
          </cell>
          <cell r="O23">
            <v>30.96</v>
          </cell>
        </row>
        <row r="24">
          <cell r="A24" t="str">
            <v>E25-03B</v>
          </cell>
          <cell r="I24" t="str">
            <v>NAP-SSH-NAP</v>
          </cell>
          <cell r="O24">
            <v>59.29</v>
          </cell>
        </row>
        <row r="25">
          <cell r="A25" t="str">
            <v>E25-03B</v>
          </cell>
          <cell r="I25" t="str">
            <v>NAP-SSH</v>
          </cell>
          <cell r="O25">
            <v>28.33</v>
          </cell>
        </row>
        <row r="26">
          <cell r="A26" t="str">
            <v>E25-03C</v>
          </cell>
          <cell r="I26" t="str">
            <v>SSH-NAP-SSH</v>
          </cell>
          <cell r="O26">
            <v>0</v>
          </cell>
        </row>
        <row r="27">
          <cell r="A27" t="str">
            <v>E25-03C</v>
          </cell>
          <cell r="I27" t="str">
            <v>SSH-NAP</v>
          </cell>
          <cell r="O27">
            <v>0</v>
          </cell>
        </row>
        <row r="28">
          <cell r="A28" t="str">
            <v>E25-03C</v>
          </cell>
          <cell r="I28" t="str">
            <v>NAP-SSH-NAP</v>
          </cell>
          <cell r="O28">
            <v>0</v>
          </cell>
        </row>
        <row r="29">
          <cell r="A29" t="str">
            <v>E25-03C</v>
          </cell>
          <cell r="I29" t="str">
            <v>NAP-SSH</v>
          </cell>
          <cell r="O29">
            <v>0</v>
          </cell>
        </row>
        <row r="30">
          <cell r="A30" t="str">
            <v>E25-04</v>
          </cell>
          <cell r="I30" t="str">
            <v>SSH-MXP-SSH</v>
          </cell>
          <cell r="O30">
            <v>60.67</v>
          </cell>
        </row>
        <row r="31">
          <cell r="A31" t="str">
            <v>E25-04</v>
          </cell>
          <cell r="I31" t="str">
            <v>SSH-MXP</v>
          </cell>
          <cell r="O31">
            <v>30.96</v>
          </cell>
        </row>
        <row r="32">
          <cell r="A32" t="str">
            <v>E25-04</v>
          </cell>
          <cell r="I32" t="str">
            <v>MXP-SSH-MXP</v>
          </cell>
          <cell r="O32">
            <v>60.67</v>
          </cell>
        </row>
        <row r="33">
          <cell r="A33" t="str">
            <v>E25-04</v>
          </cell>
          <cell r="I33" t="str">
            <v>MXP-SSH</v>
          </cell>
          <cell r="O33">
            <v>29.709999999999997</v>
          </cell>
        </row>
        <row r="34">
          <cell r="A34" t="str">
            <v>E25-05A</v>
          </cell>
          <cell r="I34" t="str">
            <v>SSH-VRN-SSH</v>
          </cell>
          <cell r="O34">
            <v>56.05</v>
          </cell>
        </row>
        <row r="35">
          <cell r="A35" t="str">
            <v>E25-05A</v>
          </cell>
          <cell r="I35" t="str">
            <v>SSH-VRN</v>
          </cell>
          <cell r="O35">
            <v>30.96</v>
          </cell>
        </row>
        <row r="36">
          <cell r="A36" t="str">
            <v>E25-05A</v>
          </cell>
          <cell r="I36" t="str">
            <v>VRN-SSH-VRN</v>
          </cell>
          <cell r="O36">
            <v>56.05</v>
          </cell>
        </row>
        <row r="37">
          <cell r="A37" t="str">
            <v>E25-05A</v>
          </cell>
          <cell r="I37" t="str">
            <v>VRN-SSH</v>
          </cell>
          <cell r="O37">
            <v>25.09</v>
          </cell>
        </row>
        <row r="38">
          <cell r="A38" t="str">
            <v>E25-05B</v>
          </cell>
          <cell r="I38" t="str">
            <v>SSH-VRN-SSH</v>
          </cell>
          <cell r="O38">
            <v>56.05</v>
          </cell>
        </row>
        <row r="39">
          <cell r="A39" t="str">
            <v>E25-05B</v>
          </cell>
          <cell r="I39" t="str">
            <v>SSH-VRN</v>
          </cell>
          <cell r="O39">
            <v>30.96</v>
          </cell>
        </row>
        <row r="40">
          <cell r="A40" t="str">
            <v>E25-05B</v>
          </cell>
          <cell r="I40" t="str">
            <v>VRN-SSH-VRN</v>
          </cell>
          <cell r="O40">
            <v>56.05</v>
          </cell>
        </row>
        <row r="41">
          <cell r="A41" t="str">
            <v>E25-05B</v>
          </cell>
          <cell r="I41" t="str">
            <v>VRN-SSH</v>
          </cell>
          <cell r="O41">
            <v>25.09</v>
          </cell>
        </row>
        <row r="42">
          <cell r="A42" t="str">
            <v>E25-06</v>
          </cell>
          <cell r="I42" t="str">
            <v>SSH-PMO-SSH</v>
          </cell>
          <cell r="O42">
            <v>58.239999999999995</v>
          </cell>
        </row>
        <row r="43">
          <cell r="A43" t="str">
            <v>E25-06</v>
          </cell>
          <cell r="I43" t="str">
            <v>SSH-PMO</v>
          </cell>
          <cell r="O43">
            <v>30.96</v>
          </cell>
        </row>
        <row r="44">
          <cell r="A44" t="str">
            <v>E25-06</v>
          </cell>
          <cell r="I44" t="str">
            <v>PMO-SSH-PMO</v>
          </cell>
          <cell r="O44">
            <v>58.239999999999995</v>
          </cell>
        </row>
        <row r="45">
          <cell r="A45" t="str">
            <v>E25-06</v>
          </cell>
          <cell r="I45" t="str">
            <v>PMO-SSH</v>
          </cell>
          <cell r="O45">
            <v>27.279999999999998</v>
          </cell>
        </row>
        <row r="46">
          <cell r="A46" t="str">
            <v>E25-07A</v>
          </cell>
          <cell r="I46" t="str">
            <v>SSH-BRI-SSH</v>
          </cell>
          <cell r="O46">
            <v>50.8</v>
          </cell>
        </row>
        <row r="47">
          <cell r="A47" t="str">
            <v>E25-07A</v>
          </cell>
          <cell r="I47" t="str">
            <v>SSH-BRI</v>
          </cell>
          <cell r="O47">
            <v>30.96</v>
          </cell>
        </row>
        <row r="48">
          <cell r="A48" t="str">
            <v>E25-07A</v>
          </cell>
          <cell r="I48" t="str">
            <v>BRI-SSH-BRI</v>
          </cell>
          <cell r="O48">
            <v>50.8</v>
          </cell>
        </row>
        <row r="49">
          <cell r="A49" t="str">
            <v>E25-07A</v>
          </cell>
          <cell r="I49" t="str">
            <v>BRI-SSH</v>
          </cell>
          <cell r="O49">
            <v>19.84</v>
          </cell>
        </row>
        <row r="50">
          <cell r="A50" t="str">
            <v>E25-07B</v>
          </cell>
          <cell r="I50" t="str">
            <v>SSH-CTA-SSH</v>
          </cell>
          <cell r="O50">
            <v>54.46</v>
          </cell>
        </row>
        <row r="51">
          <cell r="A51" t="str">
            <v>E25-07B</v>
          </cell>
          <cell r="I51" t="str">
            <v>SSH-CTA</v>
          </cell>
          <cell r="O51">
            <v>30.96</v>
          </cell>
        </row>
        <row r="52">
          <cell r="A52" t="str">
            <v>E25-07B</v>
          </cell>
          <cell r="I52" t="str">
            <v>CTA-SSH-CTA</v>
          </cell>
          <cell r="O52">
            <v>54.46</v>
          </cell>
        </row>
        <row r="53">
          <cell r="A53" t="str">
            <v>E25-07B</v>
          </cell>
          <cell r="I53" t="str">
            <v>CTA-SSH</v>
          </cell>
          <cell r="O53">
            <v>23.5</v>
          </cell>
        </row>
        <row r="54">
          <cell r="A54" t="str">
            <v>E25-08</v>
          </cell>
          <cell r="I54" t="str">
            <v>SSH-NAP-SSH</v>
          </cell>
          <cell r="O54">
            <v>59.29</v>
          </cell>
        </row>
        <row r="55">
          <cell r="A55" t="str">
            <v>E25-08</v>
          </cell>
          <cell r="I55" t="str">
            <v>SSH-NAP</v>
          </cell>
          <cell r="O55">
            <v>30.96</v>
          </cell>
        </row>
        <row r="56">
          <cell r="A56" t="str">
            <v>E25-08</v>
          </cell>
          <cell r="I56" t="str">
            <v>NAP-SSH-NAP</v>
          </cell>
          <cell r="O56">
            <v>59.29</v>
          </cell>
        </row>
        <row r="57">
          <cell r="A57" t="str">
            <v>E25-08</v>
          </cell>
          <cell r="I57" t="str">
            <v>NAP-SSH</v>
          </cell>
          <cell r="O57">
            <v>28.33</v>
          </cell>
        </row>
        <row r="58">
          <cell r="A58" t="str">
            <v>E25-09A</v>
          </cell>
          <cell r="I58" t="str">
            <v>SSH-CAG-SSH</v>
          </cell>
          <cell r="O58">
            <v>51.620000000000005</v>
          </cell>
        </row>
        <row r="59">
          <cell r="A59" t="str">
            <v>E25-09A</v>
          </cell>
          <cell r="I59" t="str">
            <v>SSH-CAG</v>
          </cell>
          <cell r="O59">
            <v>30.96</v>
          </cell>
        </row>
        <row r="60">
          <cell r="A60" t="str">
            <v>E25-09A</v>
          </cell>
          <cell r="I60" t="str">
            <v>CAG-SSH-CAG</v>
          </cell>
          <cell r="O60">
            <v>51.620000000000005</v>
          </cell>
        </row>
        <row r="61">
          <cell r="A61" t="str">
            <v>E25-09A</v>
          </cell>
          <cell r="I61" t="str">
            <v>CAG-SSH</v>
          </cell>
          <cell r="O61">
            <v>20.66</v>
          </cell>
        </row>
        <row r="62">
          <cell r="A62" t="str">
            <v>E25-09B</v>
          </cell>
          <cell r="I62" t="str">
            <v>SSH-NAP-SSH</v>
          </cell>
          <cell r="O62">
            <v>59.29</v>
          </cell>
        </row>
        <row r="63">
          <cell r="A63" t="str">
            <v>E25-09B</v>
          </cell>
          <cell r="I63" t="str">
            <v>SSH-NAP</v>
          </cell>
          <cell r="O63">
            <v>30.96</v>
          </cell>
        </row>
        <row r="64">
          <cell r="A64" t="str">
            <v>E25-09B</v>
          </cell>
          <cell r="I64" t="str">
            <v>NAP-SSH-NAP</v>
          </cell>
          <cell r="O64">
            <v>59.29</v>
          </cell>
        </row>
        <row r="65">
          <cell r="A65" t="str">
            <v>E25-09B</v>
          </cell>
          <cell r="I65" t="str">
            <v>NAP-SSH</v>
          </cell>
          <cell r="O65">
            <v>28.33</v>
          </cell>
        </row>
        <row r="66">
          <cell r="A66" t="str">
            <v>S25-01</v>
          </cell>
          <cell r="I66" t="str">
            <v>SSH-BRI-SSH</v>
          </cell>
          <cell r="O66">
            <v>50.8</v>
          </cell>
        </row>
        <row r="67">
          <cell r="A67" t="str">
            <v>S25-01</v>
          </cell>
          <cell r="I67" t="str">
            <v>SSH-BRI</v>
          </cell>
          <cell r="O67">
            <v>30.96</v>
          </cell>
        </row>
        <row r="68">
          <cell r="A68" t="str">
            <v>S25-01</v>
          </cell>
          <cell r="I68" t="str">
            <v>BRI-SSH-BRI</v>
          </cell>
          <cell r="O68">
            <v>50.8</v>
          </cell>
        </row>
        <row r="69">
          <cell r="A69" t="str">
            <v>S25-01</v>
          </cell>
          <cell r="I69" t="str">
            <v>BRI-SSH</v>
          </cell>
          <cell r="O69">
            <v>19.84</v>
          </cell>
        </row>
        <row r="70">
          <cell r="A70" t="str">
            <v>S25-02</v>
          </cell>
          <cell r="I70" t="str">
            <v>SSH-MXP-SSH</v>
          </cell>
          <cell r="O70">
            <v>60.67</v>
          </cell>
        </row>
        <row r="71">
          <cell r="A71" t="str">
            <v>S25-02</v>
          </cell>
          <cell r="I71" t="str">
            <v>SSH-MXP</v>
          </cell>
          <cell r="O71">
            <v>30.96</v>
          </cell>
        </row>
        <row r="72">
          <cell r="A72" t="str">
            <v>S25-02</v>
          </cell>
          <cell r="I72" t="str">
            <v>MXP-SSH-MXP</v>
          </cell>
          <cell r="O72">
            <v>60.67</v>
          </cell>
        </row>
        <row r="73">
          <cell r="A73" t="str">
            <v>S25-02</v>
          </cell>
          <cell r="I73" t="str">
            <v>MXP-SSH</v>
          </cell>
          <cell r="O73">
            <v>29.709999999999997</v>
          </cell>
        </row>
        <row r="74">
          <cell r="A74" t="str">
            <v>S25-03</v>
          </cell>
          <cell r="I74" t="str">
            <v>SSH-BRI-SSH</v>
          </cell>
          <cell r="O74">
            <v>50.8</v>
          </cell>
        </row>
        <row r="75">
          <cell r="A75" t="str">
            <v>S25-03</v>
          </cell>
          <cell r="I75" t="str">
            <v>SSH-BRI</v>
          </cell>
          <cell r="O75">
            <v>30.96</v>
          </cell>
        </row>
        <row r="76">
          <cell r="A76" t="str">
            <v>S25-03</v>
          </cell>
          <cell r="I76" t="str">
            <v>BRI-SSH-BRI</v>
          </cell>
          <cell r="O76">
            <v>50.8</v>
          </cell>
        </row>
        <row r="77">
          <cell r="A77" t="str">
            <v>S25-03</v>
          </cell>
          <cell r="I77" t="str">
            <v>BRI-SSH</v>
          </cell>
          <cell r="O77">
            <v>19.84</v>
          </cell>
        </row>
        <row r="78">
          <cell r="A78" t="str">
            <v>S25-04</v>
          </cell>
          <cell r="I78" t="str">
            <v>SSH-VRN-SSH</v>
          </cell>
          <cell r="O78">
            <v>56.05</v>
          </cell>
        </row>
        <row r="79">
          <cell r="A79" t="str">
            <v>S25-04</v>
          </cell>
          <cell r="I79" t="str">
            <v>SSH-VRN</v>
          </cell>
          <cell r="O79">
            <v>30.96</v>
          </cell>
        </row>
        <row r="80">
          <cell r="A80" t="str">
            <v>S25-04</v>
          </cell>
          <cell r="I80" t="str">
            <v>VRN-SSH-VRN</v>
          </cell>
          <cell r="O80">
            <v>56.05</v>
          </cell>
        </row>
        <row r="81">
          <cell r="A81" t="str">
            <v>S25-04</v>
          </cell>
          <cell r="I81" t="str">
            <v>VRN-SSH</v>
          </cell>
          <cell r="O81">
            <v>25.09</v>
          </cell>
        </row>
        <row r="82">
          <cell r="A82" t="str">
            <v>S25-05</v>
          </cell>
          <cell r="I82" t="str">
            <v>SSH-FCO-SSH</v>
          </cell>
          <cell r="O82">
            <v>71.849999999999994</v>
          </cell>
        </row>
        <row r="83">
          <cell r="A83" t="str">
            <v>S25-05</v>
          </cell>
          <cell r="I83" t="str">
            <v>SSH-FCO</v>
          </cell>
          <cell r="O83">
            <v>30.96</v>
          </cell>
        </row>
        <row r="84">
          <cell r="A84" t="str">
            <v>S25-05</v>
          </cell>
          <cell r="I84" t="str">
            <v>FCO-SSH-FCO</v>
          </cell>
          <cell r="O84">
            <v>71.849999999999994</v>
          </cell>
        </row>
        <row r="85">
          <cell r="A85" t="str">
            <v>S25-05</v>
          </cell>
          <cell r="I85" t="str">
            <v>FCO-SSH</v>
          </cell>
          <cell r="O85">
            <v>40.89</v>
          </cell>
        </row>
        <row r="86">
          <cell r="A86" t="str">
            <v>S25-06</v>
          </cell>
          <cell r="I86" t="str">
            <v>SSH-NAP-SSH</v>
          </cell>
          <cell r="O86">
            <v>59.29</v>
          </cell>
        </row>
        <row r="87">
          <cell r="A87" t="str">
            <v>S25-06</v>
          </cell>
          <cell r="I87" t="str">
            <v>SSH-NAP</v>
          </cell>
          <cell r="O87">
            <v>30.96</v>
          </cell>
        </row>
        <row r="88">
          <cell r="A88" t="str">
            <v>S25-06</v>
          </cell>
          <cell r="I88" t="str">
            <v>NAP-SSH-NAP</v>
          </cell>
          <cell r="O88">
            <v>59.29</v>
          </cell>
        </row>
        <row r="89">
          <cell r="A89" t="str">
            <v>S25-06</v>
          </cell>
          <cell r="I89" t="str">
            <v>NAP-SSH</v>
          </cell>
          <cell r="O89">
            <v>28.33</v>
          </cell>
        </row>
        <row r="90">
          <cell r="A90" t="str">
            <v>S25-07</v>
          </cell>
          <cell r="I90" t="str">
            <v>SSH-NAP-SSH</v>
          </cell>
          <cell r="O90">
            <v>59.29</v>
          </cell>
        </row>
        <row r="91">
          <cell r="A91" t="str">
            <v>S25-07</v>
          </cell>
          <cell r="I91" t="str">
            <v>SSH-NAP</v>
          </cell>
          <cell r="O91">
            <v>30.96</v>
          </cell>
        </row>
        <row r="92">
          <cell r="A92" t="str">
            <v>S25-07</v>
          </cell>
          <cell r="I92" t="str">
            <v>NAP-SSH-NAP</v>
          </cell>
          <cell r="O92">
            <v>59.29</v>
          </cell>
        </row>
        <row r="93">
          <cell r="A93" t="str">
            <v>S25-07</v>
          </cell>
          <cell r="I93" t="str">
            <v>NAP-SSH</v>
          </cell>
          <cell r="O93">
            <v>28.33</v>
          </cell>
        </row>
        <row r="94">
          <cell r="A94" t="str">
            <v>S25-08</v>
          </cell>
          <cell r="I94" t="str">
            <v>SSH-NAP-SSH</v>
          </cell>
          <cell r="O94">
            <v>59.29</v>
          </cell>
        </row>
        <row r="95">
          <cell r="A95" t="str">
            <v>S25-08</v>
          </cell>
          <cell r="I95" t="str">
            <v>SSH-NAP</v>
          </cell>
          <cell r="O95">
            <v>30.96</v>
          </cell>
        </row>
        <row r="96">
          <cell r="A96" t="str">
            <v>S25-08</v>
          </cell>
          <cell r="I96" t="str">
            <v>NAP-SSH-NAP</v>
          </cell>
          <cell r="O96">
            <v>59.29</v>
          </cell>
        </row>
        <row r="97">
          <cell r="A97" t="str">
            <v>S25-08</v>
          </cell>
          <cell r="I97" t="str">
            <v>NAP-SSH</v>
          </cell>
          <cell r="O97">
            <v>28.33</v>
          </cell>
        </row>
        <row r="98">
          <cell r="A98" t="str">
            <v>S25-09</v>
          </cell>
          <cell r="I98" t="str">
            <v>SSH-MXP-SSH</v>
          </cell>
          <cell r="O98">
            <v>60.67</v>
          </cell>
        </row>
        <row r="99">
          <cell r="A99" t="str">
            <v>S25-09</v>
          </cell>
          <cell r="I99" t="str">
            <v>SSH-MXP</v>
          </cell>
          <cell r="O99">
            <v>30.96</v>
          </cell>
        </row>
        <row r="100">
          <cell r="A100" t="str">
            <v>S25-09</v>
          </cell>
          <cell r="I100" t="str">
            <v>MXP-SSH-MXP</v>
          </cell>
          <cell r="O100">
            <v>60.67</v>
          </cell>
        </row>
        <row r="101">
          <cell r="A101" t="str">
            <v>S25-09</v>
          </cell>
          <cell r="I101" t="str">
            <v>MXP-SSH</v>
          </cell>
          <cell r="O101">
            <v>29.709999999999997</v>
          </cell>
        </row>
        <row r="102">
          <cell r="A102" t="str">
            <v>S25-10</v>
          </cell>
          <cell r="I102" t="str">
            <v>RMF-MXP-RMF</v>
          </cell>
          <cell r="O102">
            <v>58.87</v>
          </cell>
        </row>
        <row r="103">
          <cell r="A103" t="str">
            <v>S25-10</v>
          </cell>
          <cell r="I103" t="str">
            <v>RMF-MXP</v>
          </cell>
          <cell r="O103">
            <v>29.16</v>
          </cell>
        </row>
        <row r="104">
          <cell r="A104" t="str">
            <v>S25-10</v>
          </cell>
          <cell r="I104" t="str">
            <v>MXP-RMF-MXP</v>
          </cell>
          <cell r="O104">
            <v>58.87</v>
          </cell>
        </row>
        <row r="105">
          <cell r="A105" t="str">
            <v>S25-10</v>
          </cell>
          <cell r="I105" t="str">
            <v>MXP-RMF</v>
          </cell>
          <cell r="O105">
            <v>29.709999999999997</v>
          </cell>
        </row>
        <row r="106">
          <cell r="A106" t="str">
            <v>S25-11</v>
          </cell>
          <cell r="I106" t="str">
            <v>SSH-CAG-SSH</v>
          </cell>
          <cell r="O106">
            <v>51.620000000000005</v>
          </cell>
        </row>
        <row r="107">
          <cell r="A107" t="str">
            <v>S25-11</v>
          </cell>
          <cell r="I107" t="str">
            <v>SSH-CAG</v>
          </cell>
          <cell r="O107">
            <v>30.96</v>
          </cell>
        </row>
        <row r="108">
          <cell r="A108" t="str">
            <v>S25-11</v>
          </cell>
          <cell r="I108" t="str">
            <v>CAG-SSH-CAG</v>
          </cell>
          <cell r="O108">
            <v>51.620000000000005</v>
          </cell>
        </row>
        <row r="109">
          <cell r="A109" t="str">
            <v>S25-11</v>
          </cell>
          <cell r="I109" t="str">
            <v>CAG-SSH</v>
          </cell>
          <cell r="O109">
            <v>20.66</v>
          </cell>
        </row>
        <row r="110">
          <cell r="A110" t="str">
            <v>S25-12</v>
          </cell>
          <cell r="I110" t="str">
            <v>SSH-NAP-SSH</v>
          </cell>
          <cell r="O110">
            <v>59.29</v>
          </cell>
        </row>
        <row r="111">
          <cell r="A111" t="str">
            <v>S25-12</v>
          </cell>
          <cell r="I111" t="str">
            <v>SSH-NAP</v>
          </cell>
          <cell r="O111">
            <v>30.96</v>
          </cell>
        </row>
        <row r="112">
          <cell r="A112" t="str">
            <v>S25-12</v>
          </cell>
          <cell r="I112" t="str">
            <v>NAP-SSH-NAP</v>
          </cell>
          <cell r="O112">
            <v>59.29</v>
          </cell>
        </row>
        <row r="113">
          <cell r="A113" t="str">
            <v>S25-12</v>
          </cell>
          <cell r="I113" t="str">
            <v>NAP-SSH</v>
          </cell>
          <cell r="O113">
            <v>28.33</v>
          </cell>
        </row>
        <row r="114">
          <cell r="A114" t="str">
            <v>S25-13</v>
          </cell>
          <cell r="I114" t="str">
            <v>HRG-NAP-HRG</v>
          </cell>
          <cell r="O114">
            <v>57.489999999999995</v>
          </cell>
        </row>
        <row r="115">
          <cell r="A115" t="str">
            <v>S25-13</v>
          </cell>
          <cell r="I115" t="str">
            <v>HRG-NAP</v>
          </cell>
          <cell r="O115">
            <v>29.16</v>
          </cell>
        </row>
        <row r="116">
          <cell r="A116" t="str">
            <v>S25-13</v>
          </cell>
          <cell r="I116" t="str">
            <v>NAP-HRG-NAP</v>
          </cell>
          <cell r="O116">
            <v>57.489999999999995</v>
          </cell>
        </row>
        <row r="117">
          <cell r="A117" t="str">
            <v>S25-13</v>
          </cell>
          <cell r="I117" t="str">
            <v>NAP-HRG</v>
          </cell>
          <cell r="O117">
            <v>28.33</v>
          </cell>
        </row>
        <row r="118">
          <cell r="A118" t="str">
            <v>S25-14</v>
          </cell>
          <cell r="I118" t="str">
            <v>SSH-NAP-SSH</v>
          </cell>
          <cell r="O118">
            <v>59.29</v>
          </cell>
        </row>
        <row r="119">
          <cell r="A119" t="str">
            <v>S25-14</v>
          </cell>
          <cell r="I119" t="str">
            <v>SSH-NAP</v>
          </cell>
          <cell r="O119">
            <v>30.96</v>
          </cell>
        </row>
        <row r="120">
          <cell r="A120" t="str">
            <v>S25-14</v>
          </cell>
          <cell r="I120" t="str">
            <v>NAP-SSH-NAP</v>
          </cell>
          <cell r="O120">
            <v>59.29</v>
          </cell>
        </row>
        <row r="121">
          <cell r="A121" t="str">
            <v>S25-14</v>
          </cell>
          <cell r="I121" t="str">
            <v>NAP-SSH</v>
          </cell>
          <cell r="O121">
            <v>28.33</v>
          </cell>
        </row>
        <row r="122">
          <cell r="A122" t="str">
            <v>S25-15</v>
          </cell>
          <cell r="I122" t="str">
            <v>SSH-FCO-SSH</v>
          </cell>
          <cell r="O122">
            <v>71.849999999999994</v>
          </cell>
        </row>
        <row r="123">
          <cell r="A123" t="str">
            <v>S25-15</v>
          </cell>
          <cell r="I123" t="str">
            <v>SSH-FCO</v>
          </cell>
          <cell r="O123">
            <v>30.96</v>
          </cell>
        </row>
        <row r="124">
          <cell r="A124" t="str">
            <v>S25-15</v>
          </cell>
          <cell r="I124" t="str">
            <v>FCO-SSH-FCO</v>
          </cell>
          <cell r="O124">
            <v>71.849999999999994</v>
          </cell>
        </row>
        <row r="125">
          <cell r="A125" t="str">
            <v>S25-15</v>
          </cell>
          <cell r="I125" t="str">
            <v>FCO-SSH</v>
          </cell>
          <cell r="O125">
            <v>40.89</v>
          </cell>
        </row>
        <row r="126">
          <cell r="A126" t="str">
            <v>S25-16</v>
          </cell>
          <cell r="I126" t="str">
            <v>SSH-PMO-SSH</v>
          </cell>
          <cell r="O126">
            <v>58.239999999999995</v>
          </cell>
        </row>
        <row r="127">
          <cell r="A127" t="str">
            <v>S25-16</v>
          </cell>
          <cell r="I127" t="str">
            <v>SSH-PMO</v>
          </cell>
          <cell r="O127">
            <v>30.96</v>
          </cell>
        </row>
        <row r="128">
          <cell r="A128" t="str">
            <v>S25-16</v>
          </cell>
          <cell r="I128" t="str">
            <v>PMO-SSH-PMO</v>
          </cell>
          <cell r="O128">
            <v>58.239999999999995</v>
          </cell>
        </row>
        <row r="129">
          <cell r="A129" t="str">
            <v>S25-16</v>
          </cell>
          <cell r="I129" t="str">
            <v>PMO-SSH</v>
          </cell>
          <cell r="O129">
            <v>27.279999999999998</v>
          </cell>
        </row>
        <row r="130">
          <cell r="A130" t="str">
            <v>S25-17</v>
          </cell>
          <cell r="I130" t="str">
            <v>SSH-PMO-SSH</v>
          </cell>
          <cell r="O130">
            <v>58.239999999999995</v>
          </cell>
        </row>
        <row r="131">
          <cell r="A131" t="str">
            <v>S25-17</v>
          </cell>
          <cell r="I131" t="str">
            <v>SSH-PMO</v>
          </cell>
          <cell r="O131">
            <v>30.96</v>
          </cell>
        </row>
        <row r="132">
          <cell r="A132" t="str">
            <v>S25-17</v>
          </cell>
          <cell r="I132" t="str">
            <v>PMO-SSH-PMO</v>
          </cell>
          <cell r="O132">
            <v>58.239999999999995</v>
          </cell>
        </row>
        <row r="133">
          <cell r="A133" t="str">
            <v>S25-17</v>
          </cell>
          <cell r="I133" t="str">
            <v>PMO-SSH</v>
          </cell>
          <cell r="O133">
            <v>27.28</v>
          </cell>
        </row>
        <row r="134">
          <cell r="A134" t="str">
            <v>S25-18</v>
          </cell>
          <cell r="I134" t="str">
            <v>SSH-PSA-SSH</v>
          </cell>
          <cell r="O134">
            <v>48.89</v>
          </cell>
        </row>
        <row r="135">
          <cell r="A135" t="str">
            <v>S25-18</v>
          </cell>
          <cell r="I135" t="str">
            <v>SSH-PSA</v>
          </cell>
          <cell r="O135">
            <v>30.96</v>
          </cell>
        </row>
        <row r="136">
          <cell r="A136" t="str">
            <v>S25-18</v>
          </cell>
          <cell r="I136" t="str">
            <v>PSA-SSH-PSA</v>
          </cell>
          <cell r="O136">
            <v>48.89</v>
          </cell>
        </row>
        <row r="137">
          <cell r="A137" t="str">
            <v>S25-18</v>
          </cell>
          <cell r="I137" t="str">
            <v>PSA-SSH</v>
          </cell>
          <cell r="O137">
            <v>17.93</v>
          </cell>
        </row>
        <row r="138">
          <cell r="A138" t="str">
            <v>S25-19</v>
          </cell>
          <cell r="I138" t="str">
            <v>SSH-NAP-SSH</v>
          </cell>
          <cell r="O138">
            <v>59.29</v>
          </cell>
        </row>
        <row r="139">
          <cell r="A139" t="str">
            <v>S25-19</v>
          </cell>
          <cell r="I139" t="str">
            <v>SSH-NAP</v>
          </cell>
          <cell r="O139">
            <v>30.96</v>
          </cell>
        </row>
        <row r="140">
          <cell r="A140" t="str">
            <v>S25-19</v>
          </cell>
          <cell r="I140" t="str">
            <v>NAP-SSH-NAP</v>
          </cell>
          <cell r="O140">
            <v>59.29</v>
          </cell>
        </row>
        <row r="141">
          <cell r="A141" t="str">
            <v>S25-19</v>
          </cell>
          <cell r="I141" t="str">
            <v>NAP-SSH</v>
          </cell>
          <cell r="O141">
            <v>28.33</v>
          </cell>
        </row>
        <row r="142">
          <cell r="A142" t="str">
            <v>S25-20</v>
          </cell>
          <cell r="I142" t="str">
            <v>SSH-NAP-SSH</v>
          </cell>
          <cell r="O142">
            <v>59.29</v>
          </cell>
        </row>
        <row r="143">
          <cell r="A143" t="str">
            <v>S25-20</v>
          </cell>
          <cell r="I143" t="str">
            <v>SSH-NAP</v>
          </cell>
          <cell r="O143">
            <v>30.96</v>
          </cell>
        </row>
        <row r="144">
          <cell r="A144" t="str">
            <v>S25-20</v>
          </cell>
          <cell r="I144" t="str">
            <v>NAP-SSH-NAP</v>
          </cell>
          <cell r="O144">
            <v>59.29</v>
          </cell>
        </row>
        <row r="145">
          <cell r="A145" t="str">
            <v>S25-20</v>
          </cell>
          <cell r="I145" t="str">
            <v>NAP-SSH</v>
          </cell>
          <cell r="O145">
            <v>28.33</v>
          </cell>
        </row>
        <row r="146">
          <cell r="A146" t="str">
            <v>S25-21</v>
          </cell>
          <cell r="I146" t="str">
            <v>SSH-CIY-SSH</v>
          </cell>
          <cell r="O146">
            <v>30.96</v>
          </cell>
        </row>
        <row r="147">
          <cell r="A147" t="str">
            <v>S25-21</v>
          </cell>
          <cell r="I147" t="str">
            <v>SSH-CIY</v>
          </cell>
          <cell r="O147">
            <v>30.96</v>
          </cell>
        </row>
        <row r="148">
          <cell r="A148" t="str">
            <v>S25-21</v>
          </cell>
          <cell r="I148" t="str">
            <v>CIY-SSH-CIY</v>
          </cell>
          <cell r="O148">
            <v>30.96</v>
          </cell>
        </row>
        <row r="149">
          <cell r="A149" t="str">
            <v>S25-21</v>
          </cell>
          <cell r="I149" t="str">
            <v>CIY-SSH</v>
          </cell>
          <cell r="O149">
            <v>0</v>
          </cell>
        </row>
        <row r="150">
          <cell r="A150" t="str">
            <v>U25-01</v>
          </cell>
          <cell r="I150" t="str">
            <v>JED-VIE-JED</v>
          </cell>
          <cell r="O150">
            <v>0</v>
          </cell>
        </row>
        <row r="151">
          <cell r="A151" t="str">
            <v>U25-01</v>
          </cell>
          <cell r="I151" t="str">
            <v>JED-VIE</v>
          </cell>
          <cell r="O151">
            <v>0</v>
          </cell>
        </row>
        <row r="152">
          <cell r="A152" t="str">
            <v>U25-01</v>
          </cell>
          <cell r="I152" t="str">
            <v>VIE-JED-VIE</v>
          </cell>
          <cell r="O152">
            <v>0</v>
          </cell>
        </row>
        <row r="153">
          <cell r="A153" t="str">
            <v>U25-01</v>
          </cell>
          <cell r="I153" t="str">
            <v>VIE-JED</v>
          </cell>
          <cell r="O153">
            <v>0</v>
          </cell>
        </row>
      </sheetData>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Flight Sched Summary"/>
      <sheetName val="Flight Rotation Weeks"/>
      <sheetName val="Flight Paired Data"/>
      <sheetName val="Directional"/>
      <sheetName val="Flight Plan Budget"/>
      <sheetName val="Departure Date"/>
      <sheetName val="S24 Sched &amp; Budget"/>
      <sheetName val="020725 Flight Rotation Summary "/>
    </sheetNames>
    <sheetDataSet>
      <sheetData sheetId="0"/>
      <sheetData sheetId="1"/>
      <sheetData sheetId="2"/>
      <sheetData sheetId="3">
        <row r="1">
          <cell r="C1" t="str">
            <v>SECTOR</v>
          </cell>
        </row>
      </sheetData>
      <sheetData sheetId="4"/>
      <sheetData sheetId="5"/>
      <sheetData sheetId="6"/>
      <sheetData sheetId="7"/>
    </sheetDataSet>
  </externalBook>
</externalLink>
</file>

<file path=xl/persons/person.xml><?xml version="1.0" encoding="utf-8"?>
<personList xmlns="http://schemas.microsoft.com/office/spreadsheetml/2018/threadedcomments" xmlns:x="http://schemas.openxmlformats.org/spreadsheetml/2006/main">
  <person displayName="MFJ Revenue" id="{CB9B6D98-86BA-457C-B1C5-55715A1BA65B}" userId="S::rm@mayfairjets.com::239b70c1-8af8-4b61-a744-c96d49ef5de0" providerId="AD"/>
  <person displayName="Rogelio Camacho" id="{84C02806-B629-4F2E-BB86-0051D99E2C64}" userId="S::rogelio.camacho@mayfairjets.com::f1f8a777-2e20-45a6-bb4b-8cda2ed267ea"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MFJ Donia" refreshedDate="45772.832738078701" createdVersion="8" refreshedVersion="8" minRefreshableVersion="3" recordCount="2372" xr:uid="{D5D9707B-506D-4F85-A644-2807AEB549E7}">
  <cacheSource type="worksheet">
    <worksheetSource name="Table1"/>
  </cacheSource>
  <cacheFields count="24">
    <cacheField name="DATE_BOOKED" numFmtId="165">
      <sharedItems containsSemiMixedTypes="0" containsNonDate="0" containsDate="1" containsString="0" minDate="2024-10-04T00:00:00" maxDate="2025-05-05T00:00:00" count="117">
        <d v="2024-10-04T00:00:00"/>
        <d v="2024-10-23T00:00:00"/>
        <d v="2024-11-28T00:00:00"/>
        <d v="2024-12-04T00:00:00"/>
        <d v="2024-11-29T00:00:00"/>
        <d v="2024-11-30T00:00:00"/>
        <d v="2024-11-12T00:00:00"/>
        <d v="2024-12-23T00:00:00"/>
        <d v="2024-11-21T00:00:00"/>
        <d v="2025-01-10T00:00:00"/>
        <d v="2024-12-24T00:00:00"/>
        <d v="2025-01-11T00:00:00"/>
        <d v="2025-01-12T00:00:00"/>
        <d v="2025-01-14T00:00:00"/>
        <d v="2025-01-15T00:00:00"/>
        <d v="2025-01-17T00:00:00"/>
        <d v="2025-01-19T00:00:00"/>
        <d v="2025-01-20T00:00:00"/>
        <d v="2025-01-21T00:00:00"/>
        <d v="2025-01-22T00:00:00"/>
        <d v="2025-01-23T00:00:00"/>
        <d v="2025-01-24T00:00:00"/>
        <d v="2025-01-25T00:00:00"/>
        <d v="2025-01-26T00:00:00"/>
        <d v="2025-01-27T00:00:00"/>
        <d v="2025-01-28T00:00:00"/>
        <d v="2025-01-29T00:00:00"/>
        <d v="2025-01-30T00:00:00"/>
        <d v="2025-01-31T00:00:00"/>
        <d v="2025-02-01T00:00:00"/>
        <d v="2025-02-02T00:00:00"/>
        <d v="2025-02-03T00:00:00"/>
        <d v="2025-02-04T00:00:00"/>
        <d v="2025-02-05T00:00:00"/>
        <d v="2025-02-04T12:00:00"/>
        <d v="2025-02-06T00:00:00"/>
        <d v="2025-02-07T00:00:00"/>
        <d v="2025-02-08T00:00:00"/>
        <d v="2025-02-09T00:00:00"/>
        <d v="2025-02-10T00:00:00"/>
        <d v="2025-02-11T00:00:00"/>
        <d v="2025-02-12T00:00:00"/>
        <d v="2025-02-13T00:00:00"/>
        <d v="2025-02-14T00:00:00"/>
        <d v="2025-02-15T00:00:00"/>
        <d v="2025-02-16T00:00:00"/>
        <d v="2025-02-17T00:00:00"/>
        <d v="2025-02-18T00:00:00"/>
        <d v="2025-02-17T12:00:00"/>
        <d v="2025-02-19T00:00:00"/>
        <d v="2025-02-21T00:00:00"/>
        <d v="2025-02-20T00:00:00"/>
        <d v="2025-02-22T00:00:00"/>
        <d v="2025-02-23T00:00:00"/>
        <d v="2025-02-24T00:00:00"/>
        <d v="2025-02-25T00:00:00"/>
        <d v="2025-02-26T00:00:00"/>
        <d v="2025-02-27T00:00:00"/>
        <d v="2025-02-28T00:00:00"/>
        <d v="2025-03-01T00:00:00"/>
        <d v="2025-03-03T00:00:00"/>
        <d v="2025-03-04T00:00:00"/>
        <d v="2025-03-05T00:00:00"/>
        <d v="2025-03-06T00:00:00"/>
        <d v="2025-03-07T00:00:00"/>
        <d v="2025-03-08T00:00:00"/>
        <d v="2025-03-09T00:00:00"/>
        <d v="2025-03-10T00:00:00"/>
        <d v="2025-03-11T00:00:00"/>
        <d v="2025-03-12T00:00:00"/>
        <d v="2025-03-13T00:00:00"/>
        <d v="2025-03-14T00:00:00"/>
        <d v="2025-03-15T00:00:00"/>
        <d v="2025-03-16T00:00:00"/>
        <d v="2025-03-17T00:00:00"/>
        <d v="2025-03-18T00:00:00"/>
        <d v="2025-03-19T00:00:00"/>
        <d v="2025-03-20T00:00:00"/>
        <d v="2025-03-21T00:00:00"/>
        <d v="2025-03-22T00:00:00"/>
        <d v="2025-03-23T00:00:00"/>
        <d v="2025-03-24T00:00:00"/>
        <d v="2025-03-25T00:00:00"/>
        <d v="2025-03-26T00:00:00"/>
        <d v="2025-03-27T00:00:00"/>
        <d v="2025-03-28T00:00:00"/>
        <d v="2025-04-01T00:00:00"/>
        <d v="2025-03-31T00:00:00"/>
        <d v="2025-03-30T00:00:00"/>
        <d v="2025-03-29T00:00:00"/>
        <d v="2025-04-02T00:00:00"/>
        <d v="2025-04-03T00:00:00"/>
        <d v="2025-04-04T00:00:00"/>
        <d v="2025-04-05T00:00:00"/>
        <d v="2025-04-06T00:00:00"/>
        <d v="2025-04-07T00:00:00"/>
        <d v="2025-04-08T00:00:00"/>
        <d v="2025-04-09T00:00:00"/>
        <d v="2025-04-10T00:00:00"/>
        <d v="2025-04-11T00:00:00"/>
        <d v="2025-04-12T00:00:00"/>
        <d v="2025-04-13T00:00:00"/>
        <d v="2025-04-14T00:00:00"/>
        <d v="2025-04-15T00:00:00"/>
        <d v="2025-04-16T00:00:00"/>
        <d v="2025-04-17T00:00:00"/>
        <d v="2025-04-18T00:00:00"/>
        <d v="2025-04-19T00:00:00"/>
        <d v="2025-04-20T00:00:00"/>
        <d v="2025-04-21T00:00:00"/>
        <d v="2025-04-22T00:00:00"/>
        <d v="2025-04-23T00:00:00"/>
        <d v="2025-04-24T00:00:00"/>
        <d v="2025-04-25T00:00:00"/>
        <d v="2025-05-04T00:00:00" u="1"/>
        <d v="2024-10-22T00:00:00" u="1"/>
        <d v="2025-01-10T23:00:00" u="1"/>
      </sharedItems>
    </cacheField>
    <cacheField name="CONTRIBUTOR" numFmtId="0">
      <sharedItems containsBlank="1" count="49">
        <s v="World Network Srl"/>
        <s v="SI Travel"/>
        <s v="Veratour"/>
        <s v="Iscla Maior"/>
        <s v="JSV-Partyamo"/>
        <s v="Miti Viaggi"/>
        <s v="Enzo Viaggi"/>
        <s v="Genius"/>
        <s v="Searcharter"/>
        <s v="GO7"/>
        <s v="EuroAirlines"/>
        <s v="Fruit Viaggi"/>
        <s v="Mamas Travel"/>
        <s v="Nicolaus S.P.A"/>
        <s v="Good Days"/>
        <s v="Atelier Vacanze SRL"/>
        <s v="Present Viaggi"/>
        <s v="Ahotsun Tour Operator srls"/>
        <s v="Italgsa-Iscla Maior"/>
        <s v="Italgsa-Baobab"/>
        <s v="Italgsa"/>
        <s v="May Fair Jets Dubai"/>
        <s v="SAND SRL"/>
        <s v="Goingit"/>
        <s v="Alpitour"/>
        <s v="APG"/>
        <s v="ItalGSA-Syrius"/>
        <s v="ItalGSA-Syrius-Go4Sea"/>
        <s v="FLR-Domina"/>
        <s v="Italgsa-Azura"/>
        <s v="FLR Charter"/>
        <s v="Citizen Plane"/>
        <s v="Italgsa-Hakuna"/>
        <s v="Travelledia"/>
        <s v="Italgsa-Going"/>
        <s v="Italgsa Fisicara"/>
        <s v="Italgsa-Miti Viaggi"/>
        <s v="RAMON PARISI"/>
        <s v="DANIELA PITZALIS"/>
        <s v="G07"/>
        <s v="Citizen Plan"/>
        <s v="ItalGSA-Syrius-Iscla" u="1"/>
        <s v="Nicolaus SPA" u="1"/>
        <s v="Alpitour " u="1"/>
        <s v="JSV SRL" u="1"/>
        <m u="1"/>
        <s v="FLR-Charter" u="1"/>
        <s v="Mayfair Jets Dubai" u="1"/>
        <s v="Atelier Vacanze " u="1"/>
      </sharedItems>
    </cacheField>
    <cacheField name="CATEGORY" numFmtId="0">
      <sharedItems containsBlank="1" count="4">
        <s v="Tour Operator"/>
        <s v="Distributor"/>
        <s v="Website"/>
        <m u="1"/>
      </sharedItems>
    </cacheField>
    <cacheField name="DISTRIBUTION_CHANNEL" numFmtId="0">
      <sharedItems containsBlank="1"/>
    </cacheField>
    <cacheField name="DISTRIBUTOR_PNR" numFmtId="0">
      <sharedItems containsBlank="1"/>
    </cacheField>
    <cacheField name="JOURNEY" numFmtId="0">
      <sharedItems containsBlank="1" count="3">
        <s v="RT"/>
        <s v="OW"/>
        <m u="1"/>
      </sharedItems>
    </cacheField>
    <cacheField name="DIRECTION" numFmtId="0">
      <sharedItems containsBlank="1" count="3">
        <s v="Outbound"/>
        <s v="Inbound"/>
        <m u="1"/>
      </sharedItems>
    </cacheField>
    <cacheField name="FLT_NO" numFmtId="0">
      <sharedItems containsBlank="1" count="54">
        <s v="NE1129"/>
        <s v="UJ1124"/>
        <s v="NE1128"/>
        <s v="UJ1123"/>
        <s v="4S6016"/>
        <s v="4S6004"/>
        <s v="4S6015"/>
        <s v="4S6003"/>
        <s v="SM820"/>
        <s v="4S6032"/>
        <s v="SM819"/>
        <s v="4S6031"/>
        <s v="4S6006"/>
        <s v="4S6005"/>
        <s v="W42987"/>
        <s v="W42988"/>
        <s v="UJ1121"/>
        <s v="SM810"/>
        <s v="UJ1120"/>
        <s v="SM809"/>
        <s v="UJ6006"/>
        <s v="UJ6005"/>
        <s v="NP8102"/>
        <s v="NP8101"/>
        <s v="4S6018"/>
        <s v="4S6017"/>
        <s v="UJ6001"/>
        <s v="SE5448"/>
        <s v="SE5446"/>
        <s v="UJ6002"/>
        <s v="UJ3902"/>
        <s v="UJ3901"/>
        <s v="SE5447"/>
        <s v="UJ5126"/>
        <s v="UJ5125"/>
        <s v="UJ7001"/>
        <s v="UJ7000"/>
        <s v="SE1792"/>
        <s v="SE1791"/>
        <s v="SE2894"/>
        <s v="SE2893"/>
        <s v="NE3126"/>
        <s v="NE3127"/>
        <s v="UJ6390" u="1"/>
        <s v="UJ6391" u="1"/>
        <s v="SE6446" u="1"/>
        <s v="4S6446" u="1"/>
        <m u="1"/>
        <s v="XX0001" u="1"/>
        <s v="XX0002" u="1"/>
        <s v="UJ1391" u="1"/>
        <s v="UJ1390" u="1"/>
        <s v="NE7310" u="1"/>
        <s v="NE7311" u="1"/>
      </sharedItems>
    </cacheField>
    <cacheField name="SECTOR" numFmtId="0">
      <sharedItems containsBlank="1" count="24">
        <s v="NAP-SSH"/>
        <s v="SSH-NAP"/>
        <s v="BRI-SSH"/>
        <s v="SSH-BRI"/>
        <s v="MXP-SSH"/>
        <s v="SSH-MXP"/>
        <s v="VRN-SSH"/>
        <s v="SSH-VRN"/>
        <s v="VIE-JED"/>
        <s v="JED-VIE"/>
        <s v="MXP-RMF"/>
        <s v="RMF-MXP"/>
        <s v="NAP-HRG"/>
        <s v="HRG-NAP"/>
        <s v="CAG-SSH"/>
        <s v="SSH-CAG"/>
        <s v="FCO-SSH"/>
        <s v="SSH-FCO"/>
        <s v="PMO-SSH"/>
        <s v="SSH-PMO"/>
        <s v="PSA-SSH"/>
        <s v="SSH-PSA"/>
        <s v="SSHNAP" u="1"/>
        <m u="1"/>
      </sharedItems>
    </cacheField>
    <cacheField name="FLIGHT_DATE" numFmtId="165">
      <sharedItems containsSemiMixedTypes="0" containsNonDate="0" containsDate="1" containsString="0" minDate="2000-08-22T00:00:00" maxDate="2026-01-06T00:00:00" count="102">
        <d v="2025-07-28T00:00:00"/>
        <d v="2025-08-04T00:00:00"/>
        <d v="2025-08-11T00:00:00"/>
        <d v="2025-08-18T00:00:00"/>
        <d v="2025-08-25T00:00:00"/>
        <d v="2025-09-01T00:00:00"/>
        <d v="2025-09-08T00:00:00"/>
        <d v="2025-04-05T00:00:00"/>
        <d v="2025-04-12T00:00:00"/>
        <d v="2025-04-19T00:00:00"/>
        <d v="2025-04-26T00:00:00"/>
        <d v="2025-05-03T00:00:00"/>
        <d v="2025-08-30T00:00:00"/>
        <d v="2025-09-06T00:00:00"/>
        <d v="2025-09-13T00:00:00"/>
        <d v="2025-09-20T00:00:00"/>
        <d v="2025-09-27T00:00:00"/>
        <d v="2025-10-04T00:00:00"/>
        <d v="2025-10-11T00:00:00"/>
        <d v="2025-10-18T00:00:00"/>
        <d v="2025-10-25T00:00:00"/>
        <d v="2025-11-01T00:00:00"/>
        <d v="2025-03-30T00:00:00"/>
        <d v="2025-04-06T00:00:00"/>
        <d v="2025-04-13T00:00:00"/>
        <d v="2025-04-20T00:00:00"/>
        <d v="2025-04-27T00:00:00"/>
        <d v="2025-05-04T00:00:00"/>
        <d v="2025-04-18T00:00:00"/>
        <d v="2025-04-25T00:00:00"/>
        <d v="2025-05-02T00:00:00"/>
        <d v="2025-03-01T00:00:00"/>
        <d v="2025-03-08T00:00:00"/>
        <d v="2025-03-29T00:00:00"/>
        <d v="2025-03-22T00:00:00"/>
        <d v="2025-06-28T00:00:00"/>
        <d v="2025-07-05T00:00:00"/>
        <d v="2025-07-12T00:00:00"/>
        <d v="2025-07-19T00:00:00"/>
        <d v="2025-07-26T00:00:00"/>
        <d v="2025-08-02T00:00:00"/>
        <d v="2025-08-09T00:00:00"/>
        <d v="2025-08-16T00:00:00"/>
        <d v="2025-08-23T00:00:00"/>
        <d v="2025-11-08T00:00:00"/>
        <d v="2025-11-15T00:00:00"/>
        <d v="2025-11-22T00:00:00"/>
        <d v="2025-12-20T00:00:00"/>
        <d v="2025-12-27T00:00:00"/>
        <d v="2025-11-29T00:00:00"/>
        <d v="2026-01-03T00:00:00"/>
        <d v="2025-07-27T00:00:00"/>
        <d v="2025-08-03T00:00:00"/>
        <d v="2025-08-10T00:00:00"/>
        <d v="2025-08-17T00:00:00"/>
        <d v="2025-08-24T00:00:00"/>
        <d v="2025-08-31T00:00:00"/>
        <d v="2025-09-07T00:00:00"/>
        <d v="2025-09-14T00:00:00"/>
        <d v="2025-09-21T00:00:00"/>
        <d v="2025-09-28T00:00:00"/>
        <d v="2025-10-05T00:00:00"/>
        <d v="2025-10-12T00:00:00"/>
        <d v="2025-10-19T00:00:00"/>
        <d v="2025-10-26T00:00:00"/>
        <d v="2025-11-02T00:00:00"/>
        <d v="2025-07-25T00:00:00"/>
        <d v="2025-08-01T00:00:00"/>
        <d v="2025-08-08T00:00:00"/>
        <d v="2025-08-15T00:00:00"/>
        <d v="2025-08-22T00:00:00"/>
        <d v="2025-08-29T00:00:00"/>
        <d v="2025-09-05T00:00:00"/>
        <d v="2025-07-30T00:00:00"/>
        <d v="2025-08-06T00:00:00"/>
        <d v="2025-08-13T00:00:00"/>
        <d v="2025-08-20T00:00:00"/>
        <d v="2025-08-27T00:00:00"/>
        <d v="2025-09-03T00:00:00"/>
        <d v="2025-07-21T00:00:00"/>
        <d v="2025-12-22T00:00:00"/>
        <d v="2025-12-29T00:00:00"/>
        <d v="2026-01-05T00:00:00"/>
        <d v="2025-05-10T00:00:00"/>
        <d v="2025-05-11T00:00:00"/>
        <d v="2025-07-18T00:00:00"/>
        <d v="2025-09-12T00:00:00"/>
        <d v="2025-07-20T00:00:00"/>
        <d v="2025-08-05T00:00:00"/>
        <d v="2025-08-12T00:00:00"/>
        <d v="2025-08-19T00:00:00"/>
        <d v="2025-08-26T00:00:00"/>
        <d v="2025-09-02T00:00:00"/>
        <d v="2025-06-21T00:00:00"/>
        <d v="2000-08-22T00:00:00" u="1"/>
        <d v="2025-07-29T00:00:00" u="1"/>
        <d v="2025-05-31T00:00:00" u="1"/>
        <d v="2025-06-07T00:00:00" u="1"/>
        <d v="2025-11-09T00:00:00" u="1"/>
        <d v="2025-11-16T00:00:00" u="1"/>
        <d v="2025-11-23T00:00:00" u="1"/>
        <d v="2025-11-30T00:00:00" u="1"/>
      </sharedItems>
    </cacheField>
    <cacheField name="REQUESTED_SEATS" numFmtId="3">
      <sharedItems containsSemiMixedTypes="0" containsString="0" containsNumber="1" containsInteger="1" minValue="-8" maxValue="130"/>
    </cacheField>
    <cacheField name="SEATS_BOOKED" numFmtId="3">
      <sharedItems containsSemiMixedTypes="0" containsString="0" containsNumber="1" containsInteger="1" minValue="-8" maxValue="130"/>
    </cacheField>
    <cacheField name="BASE_FARE" numFmtId="2">
      <sharedItems containsString="0" containsBlank="1" containsNumber="1" minValue="0" maxValue="500"/>
    </cacheField>
    <cacheField name="TAXES" numFmtId="2">
      <sharedItems containsString="0" containsBlank="1" containsNumber="1" minValue="0" maxValue="58.95"/>
    </cacheField>
    <cacheField name="SURCHARGES" numFmtId="2">
      <sharedItems containsString="0" containsBlank="1" containsNumber="1" minValue="0" maxValue="56.04"/>
    </cacheField>
    <cacheField name="NET_REVENUE" numFmtId="4">
      <sharedItems containsSemiMixedTypes="0" containsString="0" containsNumber="1" minValue="-1280" maxValue="28925"/>
    </cacheField>
    <cacheField name="BOOKING_STATUS" numFmtId="0">
      <sharedItems containsBlank="1" count="4">
        <s v="Confirmed"/>
        <s v="Cancelled"/>
        <s v="Reissued"/>
        <m/>
      </sharedItems>
    </cacheField>
    <cacheField name="CONTRACT_STATUS" numFmtId="0">
      <sharedItems containsBlank="1" count="7">
        <s v="Countersigned"/>
        <s v="Closed Deal"/>
        <s v="Cancelled"/>
        <s v="Signed"/>
        <s v="Reissued"/>
        <s v="On Review"/>
        <m/>
      </sharedItems>
    </cacheField>
    <cacheField name="ORGN" numFmtId="0">
      <sharedItems/>
    </cacheField>
    <cacheField name="DEST" numFmtId="0">
      <sharedItems/>
    </cacheField>
    <cacheField name="ROUTE" numFmtId="0">
      <sharedItems count="10">
        <s v="NAP"/>
        <s v="BRI"/>
        <s v="MXP"/>
        <s v="VRN"/>
        <s v="VIE"/>
        <s v="CAG"/>
        <s v="FCO"/>
        <s v="PMO"/>
        <s v="PSA"/>
        <s v="" u="1"/>
      </sharedItems>
    </cacheField>
    <cacheField name="DAY" numFmtId="0">
      <sharedItems containsSemiMixedTypes="0" containsString="0" containsNumber="1" containsInteger="1" minValue="1" maxValue="7" count="6">
        <n v="1"/>
        <n v="6"/>
        <n v="7"/>
        <n v="5"/>
        <n v="3"/>
        <n v="2"/>
      </sharedItems>
    </cacheField>
    <cacheField name="DAYS_PRIOR" numFmtId="0">
      <sharedItems containsSemiMixedTypes="0" containsString="0" containsNumber="1" minValue="-3" maxValue="375" count="297">
        <n v="297"/>
        <n v="304"/>
        <n v="311"/>
        <n v="318"/>
        <n v="325"/>
        <n v="332"/>
        <n v="339"/>
        <n v="164"/>
        <n v="171"/>
        <n v="178"/>
        <n v="185"/>
        <n v="192"/>
        <n v="346"/>
        <n v="353"/>
        <n v="360"/>
        <n v="367"/>
        <n v="374"/>
        <n v="158"/>
        <n v="165"/>
        <n v="172"/>
        <n v="179"/>
        <n v="186"/>
        <n v="193"/>
        <n v="141"/>
        <n v="148"/>
        <n v="155"/>
        <n v="128"/>
        <n v="135"/>
        <n v="142"/>
        <n v="149"/>
        <n v="156"/>
        <n v="137"/>
        <n v="144"/>
        <n v="151"/>
        <n v="127"/>
        <n v="134"/>
        <n v="159"/>
        <n v="166"/>
        <n v="173"/>
        <n v="124"/>
        <n v="131"/>
        <n v="109"/>
        <n v="116"/>
        <n v="121"/>
        <n v="239"/>
        <n v="246"/>
        <n v="200"/>
        <n v="207"/>
        <n v="214"/>
        <n v="221"/>
        <n v="228"/>
        <n v="235"/>
        <n v="242"/>
        <n v="249"/>
        <n v="256"/>
        <n v="263"/>
        <n v="270"/>
        <n v="277"/>
        <n v="284"/>
        <n v="291"/>
        <n v="298"/>
        <n v="305"/>
        <n v="312"/>
        <n v="319"/>
        <n v="326"/>
        <n v="333"/>
        <n v="361"/>
        <n v="368"/>
        <n v="340"/>
        <n v="375"/>
        <n v="98"/>
        <n v="105"/>
        <n v="100"/>
        <n v="97"/>
        <n v="96"/>
        <n v="103"/>
        <n v="94"/>
        <n v="101"/>
        <n v="110"/>
        <n v="89"/>
        <n v="215"/>
        <n v="222"/>
        <n v="229"/>
        <n v="236"/>
        <n v="243"/>
        <n v="250"/>
        <n v="257"/>
        <n v="264"/>
        <n v="271"/>
        <n v="278"/>
        <n v="285"/>
        <n v="292"/>
        <n v="299"/>
        <n v="306"/>
        <n v="313"/>
        <n v="87"/>
        <n v="189"/>
        <n v="196"/>
        <n v="203"/>
        <n v="210"/>
        <n v="217"/>
        <n v="224"/>
        <n v="231"/>
        <n v="191"/>
        <n v="198"/>
        <n v="205"/>
        <n v="212"/>
        <n v="219"/>
        <n v="226"/>
        <n v="233"/>
        <n v="240"/>
        <n v="247"/>
        <n v="254"/>
        <n v="261"/>
        <n v="268"/>
        <n v="275"/>
        <n v="282"/>
        <n v="289"/>
        <n v="79"/>
        <n v="86"/>
        <n v="90"/>
        <n v="75"/>
        <n v="82"/>
        <n v="187"/>
        <n v="194"/>
        <n v="201"/>
        <n v="208"/>
        <n v="181"/>
        <n v="188"/>
        <n v="195"/>
        <n v="202"/>
        <n v="209"/>
        <n v="216"/>
        <n v="223"/>
        <n v="230"/>
        <n v="92"/>
        <n v="93"/>
        <n v="85"/>
        <n v="84"/>
        <n v="91"/>
        <n v="77"/>
        <n v="83"/>
        <n v="78"/>
        <n v="81"/>
        <n v="88"/>
        <n v="95"/>
        <n v="74"/>
        <n v="72"/>
        <n v="29"/>
        <n v="50"/>
        <n v="36"/>
        <n v="57"/>
        <n v="76"/>
        <n v="174"/>
        <n v="73"/>
        <n v="199"/>
        <n v="206"/>
        <n v="213"/>
        <n v="220"/>
        <n v="227"/>
        <n v="79.5"/>
        <n v="71"/>
        <n v="69"/>
        <n v="62"/>
        <n v="56"/>
        <n v="63"/>
        <n v="315"/>
        <n v="322"/>
        <n v="329"/>
        <n v="55"/>
        <n v="68"/>
        <n v="53"/>
        <n v="65"/>
        <n v="51"/>
        <n v="64"/>
        <n v="169"/>
        <n v="176"/>
        <n v="175"/>
        <n v="182"/>
        <n v="67"/>
        <n v="60"/>
        <n v="61"/>
        <n v="54"/>
        <n v="60.5"/>
        <n v="180"/>
        <n v="59"/>
        <n v="129"/>
        <n v="136"/>
        <n v="143"/>
        <n v="150"/>
        <n v="157"/>
        <n v="66"/>
        <n v="45"/>
        <n v="43"/>
        <n v="163"/>
        <n v="177"/>
        <n v="160"/>
        <n v="49"/>
        <n v="168"/>
        <n v="130"/>
        <n v="58"/>
        <n v="39"/>
        <n v="152"/>
        <n v="170"/>
        <n v="184"/>
        <n v="162"/>
        <n v="183"/>
        <n v="190"/>
        <n v="197"/>
        <n v="44"/>
        <n v="48"/>
        <n v="161"/>
        <n v="46"/>
        <n v="167"/>
        <n v="41"/>
        <n v="38"/>
        <n v="234"/>
        <n v="241"/>
        <n v="114"/>
        <n v="296"/>
        <n v="303"/>
        <n v="47"/>
        <n v="40"/>
        <n v="154"/>
        <n v="132"/>
        <n v="139"/>
        <n v="146"/>
        <n v="153"/>
        <n v="237"/>
        <n v="133"/>
        <n v="140"/>
        <n v="147"/>
        <n v="52"/>
        <n v="145"/>
        <n v="108"/>
        <n v="115"/>
        <n v="122"/>
        <n v="204"/>
        <n v="211"/>
        <n v="218"/>
        <n v="225"/>
        <n v="232"/>
        <n v="253"/>
        <n v="260"/>
        <n v="42"/>
        <n v="28"/>
        <n v="27"/>
        <n v="34"/>
        <n v="23"/>
        <n v="30"/>
        <n v="18"/>
        <n v="25"/>
        <n v="32"/>
        <n v="138"/>
        <n v="24"/>
        <n v="37"/>
        <n v="35"/>
        <n v="111"/>
        <n v="104"/>
        <n v="126"/>
        <n v="123"/>
        <n v="17"/>
        <n v="31"/>
        <n v="99"/>
        <n v="107"/>
        <n v="16"/>
        <n v="14"/>
        <n v="21"/>
        <n v="26"/>
        <n v="19"/>
        <n v="3"/>
        <n v="10"/>
        <n v="11"/>
        <n v="22"/>
        <n v="106"/>
        <n v="113"/>
        <n v="120"/>
        <n v="117"/>
        <n v="1"/>
        <n v="8"/>
        <n v="112"/>
        <n v="119"/>
        <n v="20"/>
        <n v="7"/>
        <n v="12"/>
        <n v="4"/>
        <n v="125"/>
        <n v="118"/>
        <n v="2"/>
        <n v="9"/>
        <n v="15"/>
        <n v="13"/>
        <n v="0"/>
        <n v="5"/>
        <n v="6"/>
        <n v="-3"/>
        <n v="102"/>
      </sharedItems>
      <fieldGroup base="22">
        <rangePr autoStart="0" startNum="0" endNum="375" groupInterval="31"/>
        <groupItems count="15">
          <s v="&lt;0"/>
          <s v="0-31"/>
          <s v="31-62"/>
          <s v="62-93"/>
          <s v="93-124"/>
          <s v="124-155"/>
          <s v="155-186"/>
          <s v="186-217"/>
          <s v="217-248"/>
          <s v="248-279"/>
          <s v="279-310"/>
          <s v="310-341"/>
          <s v="341-372"/>
          <s v="372-403"/>
          <s v="&gt;403"/>
        </groupItems>
      </fieldGroup>
    </cacheField>
    <cacheField name="AVG_FARE_PER_SEAT" numFmtId="0" formula="IF(SEATS_BOOKED=0,0,NET_REVENUE/SEATS_BOOKED)" databaseField="0"/>
  </cacheFields>
  <extLst>
    <ext xmlns:x14="http://schemas.microsoft.com/office/spreadsheetml/2009/9/main" uri="{725AE2AE-9491-48be-B2B4-4EB974FC3084}">
      <x14:pivotCacheDefinition pivotCacheId="15621722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MFJ Donia" refreshedDate="45772.832739120371" missingItemsLimit="0" createdVersion="8" refreshedVersion="8" minRefreshableVersion="3" recordCount="291" xr:uid="{50480781-6D4F-4020-A68A-3F6D35732A6E}">
  <cacheSource type="worksheet">
    <worksheetSource name="Table36"/>
  </cacheSource>
  <cacheFields count="45">
    <cacheField name="DAY" numFmtId="0">
      <sharedItems containsSemiMixedTypes="0" containsString="0" containsNumber="1" containsInteger="1" minValue="1" maxValue="7"/>
    </cacheField>
    <cacheField name="DEP_DATE" numFmtId="166">
      <sharedItems containsSemiMixedTypes="0" containsNonDate="0" containsDate="1" containsString="0" minDate="2025-03-29T00:00:00" maxDate="2026-01-06T00:00:00" count="90">
        <d v="2025-04-12T00:00:00"/>
        <d v="2025-04-05T00:00:00"/>
        <d v="2025-05-03T00:00:00"/>
        <d v="2025-04-19T00:00:00"/>
        <d v="2025-04-26T00:00:00"/>
        <d v="2025-04-06T00:00:00"/>
        <d v="2025-04-13T00:00:00"/>
        <d v="2025-04-20T00:00:00"/>
        <d v="2025-04-27T00:00:00"/>
        <d v="2025-05-04T00:00:00"/>
        <d v="2025-03-30T00:00:00"/>
        <d v="2025-05-11T00:00:00"/>
        <d v="2025-04-25T00:00:00"/>
        <d v="2025-05-02T00:00:00"/>
        <d v="2025-04-18T00:00:00"/>
        <d v="2025-06-28T00:00:00"/>
        <d v="2025-07-05T00:00:00"/>
        <d v="2025-07-12T00:00:00"/>
        <d v="2025-07-19T00:00:00"/>
        <d v="2025-07-26T00:00:00"/>
        <d v="2025-08-02T00:00:00"/>
        <d v="2025-08-09T00:00:00"/>
        <d v="2025-08-16T00:00:00"/>
        <d v="2025-08-23T00:00:00"/>
        <d v="2025-08-30T00:00:00"/>
        <d v="2025-09-06T00:00:00"/>
        <d v="2025-09-13T00:00:00"/>
        <d v="2025-09-20T00:00:00"/>
        <d v="2025-09-27T00:00:00"/>
        <d v="2025-10-04T00:00:00"/>
        <d v="2025-10-11T00:00:00"/>
        <d v="2025-10-18T00:00:00"/>
        <d v="2025-10-25T00:00:00"/>
        <d v="2025-11-01T00:00:00"/>
        <d v="2025-11-08T00:00:00"/>
        <d v="2025-11-15T00:00:00"/>
        <d v="2025-11-22T00:00:00"/>
        <d v="2025-11-29T00:00:00"/>
        <d v="2025-12-27T00:00:00"/>
        <d v="2026-01-03T00:00:00"/>
        <d v="2025-06-21T00:00:00"/>
        <d v="2025-12-20T00:00:00"/>
        <d v="2025-08-22T00:00:00"/>
        <d v="2025-08-08T00:00:00"/>
        <d v="2025-08-01T00:00:00"/>
        <d v="2025-08-15T00:00:00"/>
        <d v="2025-08-29T00:00:00"/>
        <d v="2025-09-05T00:00:00"/>
        <d v="2025-08-03T00:00:00"/>
        <d v="2025-08-10T00:00:00"/>
        <d v="2025-08-17T00:00:00"/>
        <d v="2025-08-24T00:00:00"/>
        <d v="2025-08-31T00:00:00"/>
        <d v="2025-09-07T00:00:00"/>
        <d v="2025-09-14T00:00:00"/>
        <d v="2025-09-21T00:00:00"/>
        <d v="2025-07-27T00:00:00"/>
        <d v="2025-08-04T00:00:00"/>
        <d v="2025-08-11T00:00:00"/>
        <d v="2025-08-18T00:00:00"/>
        <d v="2025-08-25T00:00:00"/>
        <d v="2025-09-01T00:00:00"/>
        <d v="2025-09-08T00:00:00"/>
        <d v="2025-07-28T00:00:00"/>
        <d v="2025-07-21T00:00:00"/>
        <d v="2025-12-29T00:00:00"/>
        <d v="2026-01-05T00:00:00"/>
        <d v="2025-12-22T00:00:00"/>
        <d v="2025-07-25T00:00:00"/>
        <d v="2025-09-12T00:00:00"/>
        <d v="2025-07-18T00:00:00"/>
        <d v="2025-08-06T00:00:00"/>
        <d v="2025-08-13T00:00:00"/>
        <d v="2025-08-20T00:00:00"/>
        <d v="2025-08-27T00:00:00"/>
        <d v="2025-09-03T00:00:00"/>
        <d v="2025-07-30T00:00:00"/>
        <d v="2025-09-28T00:00:00"/>
        <d v="2025-10-05T00:00:00"/>
        <d v="2025-10-12T00:00:00"/>
        <d v="2025-10-19T00:00:00"/>
        <d v="2025-10-26T00:00:00"/>
        <d v="2025-11-02T00:00:00"/>
        <d v="2025-07-20T00:00:00"/>
        <d v="2025-08-12T00:00:00"/>
        <d v="2025-08-19T00:00:00"/>
        <d v="2025-08-26T00:00:00"/>
        <d v="2025-09-02T00:00:00"/>
        <d v="2025-08-05T00:00:00"/>
        <d v="2025-03-29T00:00:00"/>
      </sharedItems>
      <fieldGroup par="41"/>
    </cacheField>
    <cacheField name="ORGN" numFmtId="20">
      <sharedItems/>
    </cacheField>
    <cacheField name="DEST" numFmtId="20">
      <sharedItems/>
    </cacheField>
    <cacheField name="ETD (UTC)" numFmtId="0">
      <sharedItems containsDate="1" containsMixedTypes="1" minDate="1899-12-30T02:00:00" maxDate="1899-12-30T20:30:00"/>
    </cacheField>
    <cacheField name="ETA (UTC)" numFmtId="0">
      <sharedItems containsDate="1" containsMixedTypes="1" minDate="1899-12-30T05:30:00" maxDate="1899-12-30T23:30:00"/>
    </cacheField>
    <cacheField name="ETD (Local Time)" numFmtId="0">
      <sharedItems containsDate="1" containsMixedTypes="1" minDate="1899-12-30T05:00:00" maxDate="1899-12-30T21:30:00"/>
    </cacheField>
    <cacheField name="ETA (Local Time)" numFmtId="0">
      <sharedItems containsDate="1" containsMixedTypes="1" minDate="1899-12-30T01:30:00" maxDate="1899-12-30T23:50:00"/>
    </cacheField>
    <cacheField name="WEEKS" numFmtId="0">
      <sharedItems containsSemiMixedTypes="0" containsString="0" containsNumber="1" containsInteger="1" minValue="1" maxValue="28"/>
    </cacheField>
    <cacheField name="Charter Cost" numFmtId="164">
      <sharedItems containsSemiMixedTypes="0" containsString="0" containsNumber="1" containsInteger="1" minValue="0" maxValue="75000"/>
    </cacheField>
    <cacheField name="Add-on" numFmtId="164">
      <sharedItems containsSemiMixedTypes="0" containsString="0" containsNumber="1" containsInteger="1" minValue="0" maxValue="0"/>
    </cacheField>
    <cacheField name="Sub-Total" numFmtId="164">
      <sharedItems containsSemiMixedTypes="0" containsString="0" containsNumber="1" containsInteger="1" minValue="0" maxValue="75000"/>
    </cacheField>
    <cacheField name="Rotation-Divisor" numFmtId="0">
      <sharedItems containsSemiMixedTypes="0" containsString="0" containsNumber="1" containsInteger="1" minValue="1" maxValue="28"/>
    </cacheField>
    <cacheField name="Selling" numFmtId="164">
      <sharedItems containsSemiMixedTypes="0" containsString="0" containsNumber="1" minValue="0" maxValue="90000"/>
    </cacheField>
    <cacheField name="Cost/Sector" numFmtId="164">
      <sharedItems containsSemiMixedTypes="0" containsString="0" containsNumber="1" minValue="0" maxValue="45000"/>
    </cacheField>
    <cacheField name="Aircraft" numFmtId="0">
      <sharedItems/>
    </cacheField>
    <cacheField name="Y_Capacity" numFmtId="0">
      <sharedItems containsSemiMixedTypes="0" containsString="0" containsNumber="1" containsInteger="1" minValue="1" maxValue="218"/>
    </cacheField>
    <cacheField name="Y Seats_Sale" numFmtId="0">
      <sharedItems containsSemiMixedTypes="0" containsString="0" containsNumber="1" containsInteger="1" minValue="1" maxValue="218"/>
    </cacheField>
    <cacheField name="FSCODE" numFmtId="0">
      <sharedItems/>
    </cacheField>
    <cacheField name="FS_NO" numFmtId="0">
      <sharedItems containsMixedTypes="1" containsNumber="1" containsInteger="1" minValue="10" maxValue="20"/>
    </cacheField>
    <cacheField name="WEEK_NO" numFmtId="0">
      <sharedItems containsSemiMixedTypes="0" containsString="0" containsNumber="1" containsInteger="1" minValue="1" maxValue="28"/>
    </cacheField>
    <cacheField name="SCHED_ID" numFmtId="0">
      <sharedItems count="29">
        <s v="E25-02A"/>
        <s v="E25-02B"/>
        <s v="E25-03A"/>
        <s v="E25-03B"/>
        <s v="E25-03C"/>
        <s v="E25-04"/>
        <s v="E25-05A"/>
        <s v="E25-05B"/>
        <s v="E25-08"/>
        <s v="E25-09A"/>
        <s v="E25-09B"/>
        <s v="S25-01"/>
        <s v="S25-02"/>
        <s v="S25-03"/>
        <s v="S25-04"/>
        <s v="S25-06"/>
        <s v="S25-07"/>
        <s v="S25-08"/>
        <s v="S25-12"/>
        <s v="S25-13"/>
        <s v="S25-14"/>
        <s v="S25-15"/>
        <s v="S25-10"/>
        <s v="S25-16"/>
        <s v="S25-17"/>
        <s v="S25-18"/>
        <s v="S25-19"/>
        <s v="S25-20"/>
        <s v="U25-01"/>
      </sharedItems>
    </cacheField>
    <cacheField name="FLT_WK" numFmtId="0">
      <sharedItems count="169">
        <s v="E25-02A-2"/>
        <s v="E25-02A-1"/>
        <s v="E25-02B-5"/>
        <s v="E25-02B-3"/>
        <s v="E25-02B-4"/>
        <s v="E25-03A-2"/>
        <s v="E25-03A-3"/>
        <s v="E25-03B-4"/>
        <s v="E25-03B-5"/>
        <s v="E25-03B-6"/>
        <s v="E25-03A-1"/>
        <s v="E25-03B-3"/>
        <s v="E25-03C-1"/>
        <s v="E25-04-4"/>
        <s v="E25-04-5"/>
        <s v="E25-04-3"/>
        <s v="E25-05A-3"/>
        <s v="E25-05A-1"/>
        <s v="E25-05A-2"/>
        <s v="E25-05B-4"/>
        <s v="E25-05B-5"/>
        <s v="E25-05B-6"/>
        <s v="E25-05B-3"/>
        <s v="E25-08-4"/>
        <s v="E25-08-5"/>
        <s v="E25-08-3"/>
        <s v="E25-09A-2"/>
        <s v="E25-09A-3"/>
        <s v="E25-09A-1"/>
        <s v="E25-09B-2"/>
        <s v="E25-09B-3"/>
        <s v="E25-09B-1"/>
        <s v="S25-01-2"/>
        <s v="S25-01-3"/>
        <s v="S25-01-4"/>
        <s v="S25-01-5"/>
        <s v="S25-01-6"/>
        <s v="S25-01-7"/>
        <s v="S25-01-8"/>
        <s v="S25-01-9"/>
        <s v="S25-01-10"/>
        <s v="S25-01-11"/>
        <s v="S25-01-12"/>
        <s v="S25-01-13"/>
        <s v="S25-01-14"/>
        <s v="S25-01-15"/>
        <s v="S25-01-16"/>
        <s v="S25-01-17"/>
        <s v="S25-01-18"/>
        <s v="S25-01-19"/>
        <s v="S25-01-20"/>
        <s v="S25-01-21"/>
        <s v="S25-01-22"/>
        <s v="S25-01-23"/>
        <s v="S25-01-27"/>
        <s v="S25-01-28"/>
        <s v="S25-01-1"/>
        <s v="S25-01-26"/>
        <s v="S25-02-1"/>
        <s v="S25-03-2"/>
        <s v="S25-03-3"/>
        <s v="S25-03-4"/>
        <s v="S25-03-5"/>
        <s v="S25-03-6"/>
        <s v="S25-03-7"/>
        <s v="S25-04-2"/>
        <s v="S25-04-3"/>
        <s v="S25-04-4"/>
        <s v="S25-04-5"/>
        <s v="S25-04-6"/>
        <s v="S25-04-7"/>
        <s v="S25-04-8"/>
        <s v="S25-04-1"/>
        <s v="S25-06-2"/>
        <s v="S25-06-3"/>
        <s v="S25-06-4"/>
        <s v="S25-06-5"/>
        <s v="S25-06-6"/>
        <s v="S25-06-7"/>
        <s v="S25-06-8"/>
        <s v="S25-06-1"/>
        <s v="S25-07-2"/>
        <s v="S25-07-3"/>
        <s v="S25-07-4"/>
        <s v="S25-07-5"/>
        <s v="S25-07-6"/>
        <s v="S25-07-7"/>
        <s v="S25-07-1"/>
        <s v="S25-08-2"/>
        <s v="S25-08-3"/>
        <s v="S25-08-4"/>
        <s v="S25-08-5"/>
        <s v="S25-08-6"/>
        <s v="S25-08-7"/>
        <s v="S25-08-1"/>
        <s v="S25-12-2"/>
        <s v="S25-12-3"/>
        <s v="S25-12-4"/>
        <s v="S25-12-5"/>
        <s v="S25-12-6"/>
        <s v="S25-12-7"/>
        <s v="S25-12-1"/>
        <s v="S25-13-2"/>
        <s v="S25-13-3"/>
        <s v="S25-13-4"/>
        <s v="S25-13-5"/>
        <s v="S25-13-6"/>
        <s v="S25-13-7"/>
        <s v="S25-13-8"/>
        <s v="S25-13-1"/>
        <s v="S25-14-2"/>
        <s v="S25-14-3"/>
        <s v="S25-14-1"/>
        <s v="S25-15-2"/>
        <s v="S25-15-3"/>
        <s v="S25-15-4"/>
        <s v="S25-15-5"/>
        <s v="S25-15-6"/>
        <s v="S25-15-7"/>
        <s v="S25-15-8"/>
        <s v="S25-15-9"/>
        <s v="S25-15-1"/>
        <s v="S25-10-2"/>
        <s v="S25-10-3"/>
        <s v="S25-10-4"/>
        <s v="S25-10-5"/>
        <s v="S25-10-6"/>
        <s v="S25-10-1"/>
        <s v="S25-16-2"/>
        <s v="S25-16-3"/>
        <s v="S25-16-4"/>
        <s v="S25-16-5"/>
        <s v="S25-16-6"/>
        <s v="S25-16-7"/>
        <s v="S25-16-8"/>
        <s v="S25-16-9"/>
        <s v="S25-16-10"/>
        <s v="S25-16-11"/>
        <s v="S25-16-12"/>
        <s v="S25-16-13"/>
        <s v="S25-16-14"/>
        <s v="S25-16-15"/>
        <s v="S25-16-16"/>
        <s v="S25-16-1"/>
        <s v="S25-17-2"/>
        <s v="S25-17-3"/>
        <s v="S25-17-4"/>
        <s v="S25-17-5"/>
        <s v="S25-17-6"/>
        <s v="S25-17-7"/>
        <s v="S25-17-8"/>
        <s v="S25-17-1"/>
        <s v="S25-18-2"/>
        <s v="S25-18-3"/>
        <s v="S25-18-4"/>
        <s v="S25-18-5"/>
        <s v="S25-18-1"/>
        <s v="S25-06-9"/>
        <s v="S25-06-10"/>
        <s v="S25-06-11"/>
        <s v="S25-06-12"/>
        <s v="S25-06-13"/>
        <s v="S25-06-14"/>
        <s v="S25-20-2"/>
        <s v="S25-20-3"/>
        <s v="S25-20-4"/>
        <s v="S25-20-5"/>
        <s v="S25-20-1"/>
        <s v="U25-01-4"/>
      </sharedItems>
    </cacheField>
    <cacheField name="ROUTE" numFmtId="0">
      <sharedItems/>
    </cacheField>
    <cacheField name="SECTOR" numFmtId="0">
      <sharedItems count="21">
        <s v="SSH-BRI"/>
        <s v="BRI-SSH"/>
        <s v="SSH-NAP"/>
        <s v="NAP-SSH"/>
        <s v="SSH-MXP"/>
        <s v="MXP-SSH"/>
        <s v="SSH-VRN"/>
        <s v="VRN-SSH"/>
        <s v="SSH-CAG"/>
        <s v="CAG-SSH"/>
        <s v="HRG-NAP"/>
        <s v="NAP-HRG"/>
        <s v="SSH-FCO"/>
        <s v="FCO-SSH"/>
        <s v="RMF-MXP"/>
        <s v="MXP-RMF"/>
        <s v="SSH-PMO"/>
        <s v="PMO-SSH"/>
        <s v="SSH-PSA"/>
        <s v="PSA-SSH"/>
        <s v="JED-VIE"/>
      </sharedItems>
    </cacheField>
    <cacheField name="DIRECTION" numFmtId="0">
      <sharedItems count="2">
        <s v="Inbound"/>
        <s v="Outbound"/>
      </sharedItems>
    </cacheField>
    <cacheField name="FLT_NO" numFmtId="168">
      <sharedItems count="43">
        <s v="4S6015"/>
        <s v="4S6016"/>
        <s v="4S6003"/>
        <s v="4S6004"/>
        <s v="SM819"/>
        <s v="4S6031"/>
        <s v="SM820"/>
        <s v="4S6032"/>
        <s v="4S6005"/>
        <s v="4S6006"/>
        <s v="4S6017"/>
        <s v="4S6018"/>
        <s v="SE5446"/>
        <s v="SE5448"/>
        <s v="SE5447"/>
        <s v="UJ5125"/>
        <s v="UJ5126"/>
        <s v="UJ6001"/>
        <s v="UJ6002"/>
        <s v="UJ1120"/>
        <s v="UJ1121"/>
        <s v="NE1128"/>
        <s v="NE1129"/>
        <s v="UJ1123"/>
        <s v="UJ1124"/>
        <s v="NP8101"/>
        <s v="NP8102"/>
        <s v="UJ3901"/>
        <s v="UJ3902"/>
        <s v="UJ6005"/>
        <s v="UJ6006"/>
        <s v="UJ7000"/>
        <s v="UJ7001"/>
        <s v="SE1791"/>
        <s v="SE1792"/>
        <s v="SE2893"/>
        <s v="SE2894"/>
        <s v="SM809"/>
        <s v="SM810"/>
        <s v="NE 3126"/>
        <s v="NE3126"/>
        <s v="NE3127"/>
        <s v="W42988"/>
      </sharedItems>
    </cacheField>
    <cacheField name="Airline" numFmtId="0">
      <sharedItems/>
    </cacheField>
    <cacheField name="Flt_No." numFmtId="0">
      <sharedItems containsMixedTypes="1" containsNumber="1" containsInteger="1" minValue="809" maxValue="3127"/>
    </cacheField>
    <cacheField name="Sector Tax" numFmtId="4">
      <sharedItems containsSemiMixedTypes="0" containsString="0" containsNumber="1" minValue="0" maxValue="40.89"/>
    </cacheField>
    <cacheField name="Total Taxes" numFmtId="3">
      <sharedItems containsSemiMixedTypes="0" containsString="0" containsNumber="1" minValue="0" maxValue="8080.56"/>
    </cacheField>
    <cacheField name="Requested_Seats" numFmtId="0">
      <sharedItems containsSemiMixedTypes="0" containsString="0" containsNumber="1" containsInteger="1" minValue="0" maxValue="267"/>
    </cacheField>
    <cacheField name="Seats_Block_by_Cap" numFmtId="3">
      <sharedItems containsSemiMixedTypes="0" containsString="0" containsNumber="1" containsInteger="1" minValue="-116" maxValue="218"/>
    </cacheField>
    <cacheField name="Seats_Booked" numFmtId="0">
      <sharedItems containsSemiMixedTypes="0" containsString="0" containsNumber="1" containsInteger="1" minValue="0" maxValue="267"/>
    </cacheField>
    <cacheField name="Avl_Seats_by_Cap" numFmtId="3">
      <sharedItems containsSemiMixedTypes="0" containsString="0" containsNumber="1" containsInteger="1" minValue="-81" maxValue="218"/>
    </cacheField>
    <cacheField name="Named" numFmtId="3">
      <sharedItems containsNonDate="0" containsString="0" containsBlank="1"/>
    </cacheField>
    <cacheField name="Unnamed" numFmtId="3">
      <sharedItems containsSemiMixedTypes="0" containsString="0" containsNumber="1" containsInteger="1" minValue="-116" maxValue="218"/>
    </cacheField>
    <cacheField name="Remarks" numFmtId="3">
      <sharedItems containsNonDate="0" containsString="0" containsBlank="1"/>
    </cacheField>
    <cacheField name="NET_REVENUE" numFmtId="3">
      <sharedItems containsSemiMixedTypes="0" containsString="0" containsNumber="1" minValue="0" maxValue="59419.369999999995"/>
    </cacheField>
    <cacheField name="Months (DEP_DATE)" numFmtId="0" databaseField="0">
      <fieldGroup base="1">
        <rangePr groupBy="months" startDate="2025-03-29T00:00:00" endDate="2026-01-06T00:00:00"/>
        <groupItems count="14">
          <s v="&lt;3/29/2025"/>
          <s v="Jan"/>
          <s v="Feb"/>
          <s v="Mar"/>
          <s v="Apr"/>
          <s v="May"/>
          <s v="Jun"/>
          <s v="Jul"/>
          <s v="Aug"/>
          <s v="Sep"/>
          <s v="Oct"/>
          <s v="Nov"/>
          <s v="Dec"/>
          <s v="&gt;1/6/2026"/>
        </groupItems>
      </fieldGroup>
    </cacheField>
    <cacheField name="Quarters (DEP_DATE)" numFmtId="0" databaseField="0">
      <fieldGroup base="1">
        <rangePr groupBy="quarters" startDate="2025-03-29T00:00:00" endDate="2026-01-06T00:00:00"/>
        <groupItems count="6">
          <s v="&lt;3/29/2025"/>
          <s v="Qtr1"/>
          <s v="Qtr2"/>
          <s v="Qtr3"/>
          <s v="Qtr4"/>
          <s v="&gt;1/6/2026"/>
        </groupItems>
      </fieldGroup>
    </cacheField>
    <cacheField name="Years (DEP_DATE)" numFmtId="0" databaseField="0">
      <fieldGroup base="1">
        <rangePr groupBy="years" startDate="2025-03-29T00:00:00" endDate="2026-01-06T00:00:00"/>
        <groupItems count="4">
          <s v="&lt;3/29/2025"/>
          <s v="2025"/>
          <s v="2026"/>
          <s v="&gt;1/6/2026"/>
        </groupItems>
      </fieldGroup>
    </cacheField>
    <cacheField name="Variance" numFmtId="0" formula="#NAME?/#NAME?-1" databaseField="0"/>
    <cacheField name="Seat Block %" numFmtId="0" formula="#NAME?/#NAME?" databaseField="0"/>
    <cacheField name="Bookload" numFmtId="0" formula="Seats_Booked/'Y Seats_Sale'" databaseField="0"/>
  </cacheFields>
  <extLst>
    <ext xmlns:x14="http://schemas.microsoft.com/office/spreadsheetml/2009/9/main" uri="{725AE2AE-9491-48be-B2B4-4EB974FC3084}">
      <x14:pivotCacheDefinition pivotCacheId="15633370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72">
  <r>
    <x v="0"/>
    <x v="0"/>
    <x v="0"/>
    <m/>
    <m/>
    <x v="0"/>
    <x v="0"/>
    <x v="0"/>
    <x v="0"/>
    <x v="0"/>
    <n v="50"/>
    <n v="50"/>
    <n v="225"/>
    <n v="0"/>
    <n v="0"/>
    <n v="11250"/>
    <x v="0"/>
    <x v="0"/>
    <s v="NAP"/>
    <s v="SSH"/>
    <x v="0"/>
    <x v="0"/>
    <x v="0"/>
  </r>
  <r>
    <x v="0"/>
    <x v="0"/>
    <x v="0"/>
    <m/>
    <m/>
    <x v="0"/>
    <x v="0"/>
    <x v="0"/>
    <x v="0"/>
    <x v="1"/>
    <n v="50"/>
    <n v="50"/>
    <n v="225"/>
    <n v="0"/>
    <n v="0"/>
    <n v="11250"/>
    <x v="0"/>
    <x v="0"/>
    <s v="NAP"/>
    <s v="SSH"/>
    <x v="0"/>
    <x v="0"/>
    <x v="1"/>
  </r>
  <r>
    <x v="0"/>
    <x v="0"/>
    <x v="0"/>
    <m/>
    <m/>
    <x v="0"/>
    <x v="0"/>
    <x v="1"/>
    <x v="0"/>
    <x v="2"/>
    <n v="100"/>
    <n v="100"/>
    <n v="240"/>
    <n v="0"/>
    <n v="0"/>
    <n v="24000"/>
    <x v="0"/>
    <x v="0"/>
    <s v="NAP"/>
    <s v="SSH"/>
    <x v="0"/>
    <x v="0"/>
    <x v="2"/>
  </r>
  <r>
    <x v="0"/>
    <x v="0"/>
    <x v="0"/>
    <m/>
    <m/>
    <x v="0"/>
    <x v="0"/>
    <x v="1"/>
    <x v="0"/>
    <x v="3"/>
    <n v="100"/>
    <n v="100"/>
    <n v="240"/>
    <n v="0"/>
    <n v="0"/>
    <n v="24000"/>
    <x v="0"/>
    <x v="0"/>
    <s v="NAP"/>
    <s v="SSH"/>
    <x v="0"/>
    <x v="0"/>
    <x v="3"/>
  </r>
  <r>
    <x v="0"/>
    <x v="0"/>
    <x v="0"/>
    <m/>
    <m/>
    <x v="0"/>
    <x v="0"/>
    <x v="0"/>
    <x v="0"/>
    <x v="4"/>
    <n v="50"/>
    <n v="50"/>
    <n v="225"/>
    <n v="0"/>
    <n v="0"/>
    <n v="11250"/>
    <x v="0"/>
    <x v="0"/>
    <s v="NAP"/>
    <s v="SSH"/>
    <x v="0"/>
    <x v="0"/>
    <x v="4"/>
  </r>
  <r>
    <x v="0"/>
    <x v="0"/>
    <x v="0"/>
    <m/>
    <m/>
    <x v="0"/>
    <x v="0"/>
    <x v="0"/>
    <x v="0"/>
    <x v="5"/>
    <n v="50"/>
    <n v="50"/>
    <n v="225"/>
    <n v="0"/>
    <n v="0"/>
    <n v="11250"/>
    <x v="0"/>
    <x v="0"/>
    <s v="NAP"/>
    <s v="SSH"/>
    <x v="0"/>
    <x v="0"/>
    <x v="5"/>
  </r>
  <r>
    <x v="0"/>
    <x v="0"/>
    <x v="0"/>
    <m/>
    <m/>
    <x v="0"/>
    <x v="1"/>
    <x v="2"/>
    <x v="1"/>
    <x v="1"/>
    <n v="50"/>
    <n v="50"/>
    <n v="225"/>
    <n v="0"/>
    <n v="0"/>
    <n v="11250"/>
    <x v="0"/>
    <x v="0"/>
    <s v="SSH"/>
    <s v="NAP"/>
    <x v="0"/>
    <x v="0"/>
    <x v="1"/>
  </r>
  <r>
    <x v="0"/>
    <x v="0"/>
    <x v="0"/>
    <m/>
    <m/>
    <x v="0"/>
    <x v="1"/>
    <x v="2"/>
    <x v="1"/>
    <x v="2"/>
    <n v="50"/>
    <n v="50"/>
    <n v="225"/>
    <n v="0"/>
    <n v="0"/>
    <n v="11250"/>
    <x v="0"/>
    <x v="0"/>
    <s v="SSH"/>
    <s v="NAP"/>
    <x v="0"/>
    <x v="0"/>
    <x v="2"/>
  </r>
  <r>
    <x v="0"/>
    <x v="0"/>
    <x v="0"/>
    <m/>
    <m/>
    <x v="0"/>
    <x v="1"/>
    <x v="3"/>
    <x v="1"/>
    <x v="3"/>
    <n v="100"/>
    <n v="100"/>
    <n v="240"/>
    <n v="0"/>
    <n v="0"/>
    <n v="24000"/>
    <x v="0"/>
    <x v="0"/>
    <s v="SSH"/>
    <s v="NAP"/>
    <x v="0"/>
    <x v="0"/>
    <x v="3"/>
  </r>
  <r>
    <x v="0"/>
    <x v="0"/>
    <x v="0"/>
    <m/>
    <m/>
    <x v="0"/>
    <x v="1"/>
    <x v="3"/>
    <x v="1"/>
    <x v="4"/>
    <n v="100"/>
    <n v="100"/>
    <n v="240"/>
    <n v="0"/>
    <n v="0"/>
    <n v="24000"/>
    <x v="0"/>
    <x v="0"/>
    <s v="SSH"/>
    <s v="NAP"/>
    <x v="0"/>
    <x v="0"/>
    <x v="4"/>
  </r>
  <r>
    <x v="0"/>
    <x v="0"/>
    <x v="0"/>
    <m/>
    <m/>
    <x v="0"/>
    <x v="1"/>
    <x v="2"/>
    <x v="1"/>
    <x v="5"/>
    <n v="50"/>
    <n v="50"/>
    <n v="225"/>
    <n v="0"/>
    <n v="0"/>
    <n v="11250"/>
    <x v="0"/>
    <x v="0"/>
    <s v="SSH"/>
    <s v="NAP"/>
    <x v="0"/>
    <x v="0"/>
    <x v="5"/>
  </r>
  <r>
    <x v="0"/>
    <x v="0"/>
    <x v="0"/>
    <m/>
    <m/>
    <x v="0"/>
    <x v="1"/>
    <x v="2"/>
    <x v="1"/>
    <x v="6"/>
    <n v="50"/>
    <n v="50"/>
    <n v="225"/>
    <n v="0"/>
    <n v="0"/>
    <n v="11250"/>
    <x v="0"/>
    <x v="0"/>
    <s v="SSH"/>
    <s v="NAP"/>
    <x v="0"/>
    <x v="0"/>
    <x v="6"/>
  </r>
  <r>
    <x v="0"/>
    <x v="0"/>
    <x v="0"/>
    <m/>
    <m/>
    <x v="0"/>
    <x v="0"/>
    <x v="1"/>
    <x v="0"/>
    <x v="2"/>
    <n v="100"/>
    <n v="100"/>
    <n v="240"/>
    <n v="0"/>
    <n v="0"/>
    <n v="24000"/>
    <x v="0"/>
    <x v="0"/>
    <s v="NAP"/>
    <s v="SSH"/>
    <x v="0"/>
    <x v="0"/>
    <x v="2"/>
  </r>
  <r>
    <x v="0"/>
    <x v="0"/>
    <x v="0"/>
    <m/>
    <m/>
    <x v="0"/>
    <x v="0"/>
    <x v="1"/>
    <x v="0"/>
    <x v="3"/>
    <n v="100"/>
    <n v="100"/>
    <n v="240"/>
    <n v="0"/>
    <n v="0"/>
    <n v="24000"/>
    <x v="0"/>
    <x v="0"/>
    <s v="NAP"/>
    <s v="SSH"/>
    <x v="0"/>
    <x v="0"/>
    <x v="3"/>
  </r>
  <r>
    <x v="0"/>
    <x v="0"/>
    <x v="0"/>
    <m/>
    <m/>
    <x v="0"/>
    <x v="1"/>
    <x v="3"/>
    <x v="1"/>
    <x v="3"/>
    <n v="100"/>
    <n v="100"/>
    <n v="240"/>
    <n v="0"/>
    <n v="0"/>
    <n v="24000"/>
    <x v="0"/>
    <x v="0"/>
    <s v="SSH"/>
    <s v="NAP"/>
    <x v="0"/>
    <x v="0"/>
    <x v="3"/>
  </r>
  <r>
    <x v="0"/>
    <x v="0"/>
    <x v="0"/>
    <m/>
    <m/>
    <x v="0"/>
    <x v="1"/>
    <x v="3"/>
    <x v="1"/>
    <x v="4"/>
    <n v="100"/>
    <n v="100"/>
    <n v="240"/>
    <n v="0"/>
    <n v="0"/>
    <n v="24000"/>
    <x v="0"/>
    <x v="0"/>
    <s v="SSH"/>
    <s v="NAP"/>
    <x v="0"/>
    <x v="0"/>
    <x v="4"/>
  </r>
  <r>
    <x v="1"/>
    <x v="1"/>
    <x v="0"/>
    <m/>
    <m/>
    <x v="0"/>
    <x v="0"/>
    <x v="4"/>
    <x v="2"/>
    <x v="7"/>
    <n v="10"/>
    <n v="10"/>
    <n v="175"/>
    <n v="0"/>
    <n v="0"/>
    <n v="1750"/>
    <x v="0"/>
    <x v="0"/>
    <s v="BRI"/>
    <s v="SSH"/>
    <x v="1"/>
    <x v="1"/>
    <x v="7"/>
  </r>
  <r>
    <x v="1"/>
    <x v="1"/>
    <x v="0"/>
    <m/>
    <m/>
    <x v="0"/>
    <x v="0"/>
    <x v="4"/>
    <x v="2"/>
    <x v="8"/>
    <n v="10"/>
    <n v="10"/>
    <n v="175"/>
    <n v="0"/>
    <n v="0"/>
    <n v="1750"/>
    <x v="0"/>
    <x v="0"/>
    <s v="BRI"/>
    <s v="SSH"/>
    <x v="1"/>
    <x v="1"/>
    <x v="8"/>
  </r>
  <r>
    <x v="1"/>
    <x v="1"/>
    <x v="0"/>
    <m/>
    <m/>
    <x v="0"/>
    <x v="0"/>
    <x v="5"/>
    <x v="2"/>
    <x v="9"/>
    <n v="30"/>
    <n v="30"/>
    <n v="175"/>
    <n v="0"/>
    <n v="0"/>
    <n v="5250"/>
    <x v="0"/>
    <x v="0"/>
    <s v="BRI"/>
    <s v="SSH"/>
    <x v="1"/>
    <x v="1"/>
    <x v="9"/>
  </r>
  <r>
    <x v="1"/>
    <x v="1"/>
    <x v="0"/>
    <m/>
    <m/>
    <x v="0"/>
    <x v="0"/>
    <x v="5"/>
    <x v="2"/>
    <x v="10"/>
    <n v="10"/>
    <n v="10"/>
    <n v="175"/>
    <n v="0"/>
    <n v="0"/>
    <n v="1750"/>
    <x v="0"/>
    <x v="0"/>
    <s v="BRI"/>
    <s v="SSH"/>
    <x v="1"/>
    <x v="1"/>
    <x v="10"/>
  </r>
  <r>
    <x v="1"/>
    <x v="1"/>
    <x v="0"/>
    <m/>
    <m/>
    <x v="0"/>
    <x v="1"/>
    <x v="6"/>
    <x v="3"/>
    <x v="8"/>
    <n v="10"/>
    <n v="10"/>
    <n v="175"/>
    <n v="0"/>
    <n v="0"/>
    <n v="1750"/>
    <x v="0"/>
    <x v="0"/>
    <s v="SSH"/>
    <s v="BRI"/>
    <x v="1"/>
    <x v="1"/>
    <x v="8"/>
  </r>
  <r>
    <x v="1"/>
    <x v="1"/>
    <x v="0"/>
    <m/>
    <m/>
    <x v="0"/>
    <x v="1"/>
    <x v="7"/>
    <x v="3"/>
    <x v="9"/>
    <n v="10"/>
    <n v="10"/>
    <n v="175"/>
    <n v="0"/>
    <n v="0"/>
    <n v="1750"/>
    <x v="0"/>
    <x v="0"/>
    <s v="SSH"/>
    <s v="BRI"/>
    <x v="1"/>
    <x v="1"/>
    <x v="9"/>
  </r>
  <r>
    <x v="1"/>
    <x v="1"/>
    <x v="0"/>
    <m/>
    <m/>
    <x v="0"/>
    <x v="1"/>
    <x v="7"/>
    <x v="3"/>
    <x v="10"/>
    <n v="30"/>
    <n v="30"/>
    <n v="175"/>
    <n v="0"/>
    <n v="0"/>
    <n v="5250"/>
    <x v="0"/>
    <x v="0"/>
    <s v="SSH"/>
    <s v="BRI"/>
    <x v="1"/>
    <x v="1"/>
    <x v="10"/>
  </r>
  <r>
    <x v="1"/>
    <x v="1"/>
    <x v="0"/>
    <m/>
    <m/>
    <x v="0"/>
    <x v="1"/>
    <x v="7"/>
    <x v="3"/>
    <x v="11"/>
    <n v="10"/>
    <n v="10"/>
    <n v="175"/>
    <n v="0"/>
    <n v="0"/>
    <n v="1750"/>
    <x v="0"/>
    <x v="0"/>
    <s v="SSH"/>
    <s v="BRI"/>
    <x v="1"/>
    <x v="1"/>
    <x v="11"/>
  </r>
  <r>
    <x v="1"/>
    <x v="1"/>
    <x v="0"/>
    <m/>
    <m/>
    <x v="0"/>
    <x v="0"/>
    <x v="5"/>
    <x v="2"/>
    <x v="12"/>
    <n v="10"/>
    <n v="10"/>
    <n v="175"/>
    <n v="0"/>
    <n v="0"/>
    <n v="1750"/>
    <x v="0"/>
    <x v="0"/>
    <s v="BRI"/>
    <s v="SSH"/>
    <x v="1"/>
    <x v="1"/>
    <x v="2"/>
  </r>
  <r>
    <x v="1"/>
    <x v="1"/>
    <x v="0"/>
    <m/>
    <m/>
    <x v="0"/>
    <x v="0"/>
    <x v="5"/>
    <x v="2"/>
    <x v="13"/>
    <n v="10"/>
    <n v="10"/>
    <n v="175"/>
    <n v="0"/>
    <n v="0"/>
    <n v="1750"/>
    <x v="0"/>
    <x v="0"/>
    <s v="BRI"/>
    <s v="SSH"/>
    <x v="1"/>
    <x v="1"/>
    <x v="3"/>
  </r>
  <r>
    <x v="1"/>
    <x v="1"/>
    <x v="0"/>
    <m/>
    <m/>
    <x v="0"/>
    <x v="0"/>
    <x v="5"/>
    <x v="2"/>
    <x v="14"/>
    <n v="10"/>
    <n v="10"/>
    <n v="175"/>
    <n v="0"/>
    <n v="0"/>
    <n v="1750"/>
    <x v="0"/>
    <x v="0"/>
    <s v="BRI"/>
    <s v="SSH"/>
    <x v="1"/>
    <x v="1"/>
    <x v="4"/>
  </r>
  <r>
    <x v="1"/>
    <x v="1"/>
    <x v="0"/>
    <m/>
    <m/>
    <x v="0"/>
    <x v="0"/>
    <x v="5"/>
    <x v="2"/>
    <x v="15"/>
    <n v="10"/>
    <n v="10"/>
    <n v="175"/>
    <n v="0"/>
    <n v="0"/>
    <n v="1750"/>
    <x v="0"/>
    <x v="0"/>
    <s v="BRI"/>
    <s v="SSH"/>
    <x v="1"/>
    <x v="1"/>
    <x v="5"/>
  </r>
  <r>
    <x v="1"/>
    <x v="1"/>
    <x v="0"/>
    <m/>
    <m/>
    <x v="0"/>
    <x v="0"/>
    <x v="5"/>
    <x v="2"/>
    <x v="16"/>
    <n v="10"/>
    <n v="10"/>
    <n v="175"/>
    <n v="0"/>
    <n v="0"/>
    <n v="1750"/>
    <x v="0"/>
    <x v="0"/>
    <s v="BRI"/>
    <s v="SSH"/>
    <x v="1"/>
    <x v="1"/>
    <x v="6"/>
  </r>
  <r>
    <x v="1"/>
    <x v="1"/>
    <x v="0"/>
    <m/>
    <m/>
    <x v="0"/>
    <x v="0"/>
    <x v="5"/>
    <x v="2"/>
    <x v="17"/>
    <n v="10"/>
    <n v="10"/>
    <n v="175"/>
    <n v="0"/>
    <n v="0"/>
    <n v="1750"/>
    <x v="0"/>
    <x v="0"/>
    <s v="BRI"/>
    <s v="SSH"/>
    <x v="1"/>
    <x v="1"/>
    <x v="12"/>
  </r>
  <r>
    <x v="1"/>
    <x v="1"/>
    <x v="0"/>
    <m/>
    <m/>
    <x v="0"/>
    <x v="0"/>
    <x v="5"/>
    <x v="2"/>
    <x v="18"/>
    <n v="10"/>
    <n v="10"/>
    <n v="175"/>
    <n v="0"/>
    <n v="0"/>
    <n v="1750"/>
    <x v="0"/>
    <x v="0"/>
    <s v="BRI"/>
    <s v="SSH"/>
    <x v="1"/>
    <x v="1"/>
    <x v="13"/>
  </r>
  <r>
    <x v="1"/>
    <x v="1"/>
    <x v="0"/>
    <m/>
    <m/>
    <x v="0"/>
    <x v="0"/>
    <x v="5"/>
    <x v="2"/>
    <x v="19"/>
    <n v="10"/>
    <n v="10"/>
    <n v="175"/>
    <n v="0"/>
    <n v="0"/>
    <n v="1750"/>
    <x v="0"/>
    <x v="0"/>
    <s v="BRI"/>
    <s v="SSH"/>
    <x v="1"/>
    <x v="1"/>
    <x v="14"/>
  </r>
  <r>
    <x v="1"/>
    <x v="1"/>
    <x v="0"/>
    <m/>
    <m/>
    <x v="0"/>
    <x v="0"/>
    <x v="5"/>
    <x v="2"/>
    <x v="20"/>
    <n v="10"/>
    <n v="10"/>
    <n v="175"/>
    <n v="0"/>
    <n v="0"/>
    <n v="1750"/>
    <x v="0"/>
    <x v="0"/>
    <s v="BRI"/>
    <s v="SSH"/>
    <x v="1"/>
    <x v="1"/>
    <x v="15"/>
  </r>
  <r>
    <x v="1"/>
    <x v="1"/>
    <x v="0"/>
    <m/>
    <m/>
    <x v="0"/>
    <x v="1"/>
    <x v="7"/>
    <x v="3"/>
    <x v="13"/>
    <n v="10"/>
    <n v="10"/>
    <n v="175"/>
    <n v="0"/>
    <n v="0"/>
    <n v="1750"/>
    <x v="0"/>
    <x v="0"/>
    <s v="SSH"/>
    <s v="BRI"/>
    <x v="1"/>
    <x v="1"/>
    <x v="3"/>
  </r>
  <r>
    <x v="1"/>
    <x v="1"/>
    <x v="0"/>
    <m/>
    <m/>
    <x v="0"/>
    <x v="1"/>
    <x v="7"/>
    <x v="3"/>
    <x v="14"/>
    <n v="10"/>
    <n v="10"/>
    <n v="175"/>
    <n v="0"/>
    <n v="0"/>
    <n v="1750"/>
    <x v="0"/>
    <x v="0"/>
    <s v="SSH"/>
    <s v="BRI"/>
    <x v="1"/>
    <x v="1"/>
    <x v="4"/>
  </r>
  <r>
    <x v="1"/>
    <x v="1"/>
    <x v="0"/>
    <m/>
    <m/>
    <x v="0"/>
    <x v="1"/>
    <x v="7"/>
    <x v="3"/>
    <x v="15"/>
    <n v="10"/>
    <n v="10"/>
    <n v="175"/>
    <n v="0"/>
    <n v="0"/>
    <n v="1750"/>
    <x v="0"/>
    <x v="0"/>
    <s v="SSH"/>
    <s v="BRI"/>
    <x v="1"/>
    <x v="1"/>
    <x v="5"/>
  </r>
  <r>
    <x v="1"/>
    <x v="1"/>
    <x v="0"/>
    <m/>
    <m/>
    <x v="0"/>
    <x v="1"/>
    <x v="7"/>
    <x v="3"/>
    <x v="16"/>
    <n v="10"/>
    <n v="10"/>
    <n v="175"/>
    <n v="0"/>
    <n v="0"/>
    <n v="1750"/>
    <x v="0"/>
    <x v="0"/>
    <s v="SSH"/>
    <s v="BRI"/>
    <x v="1"/>
    <x v="1"/>
    <x v="6"/>
  </r>
  <r>
    <x v="1"/>
    <x v="1"/>
    <x v="0"/>
    <m/>
    <m/>
    <x v="0"/>
    <x v="1"/>
    <x v="7"/>
    <x v="3"/>
    <x v="17"/>
    <n v="10"/>
    <n v="10"/>
    <n v="175"/>
    <n v="0"/>
    <n v="0"/>
    <n v="1750"/>
    <x v="0"/>
    <x v="0"/>
    <s v="SSH"/>
    <s v="BRI"/>
    <x v="1"/>
    <x v="1"/>
    <x v="12"/>
  </r>
  <r>
    <x v="1"/>
    <x v="1"/>
    <x v="0"/>
    <m/>
    <m/>
    <x v="0"/>
    <x v="1"/>
    <x v="7"/>
    <x v="3"/>
    <x v="18"/>
    <n v="10"/>
    <n v="10"/>
    <n v="175"/>
    <n v="0"/>
    <n v="0"/>
    <n v="1750"/>
    <x v="0"/>
    <x v="0"/>
    <s v="SSH"/>
    <s v="BRI"/>
    <x v="1"/>
    <x v="1"/>
    <x v="13"/>
  </r>
  <r>
    <x v="1"/>
    <x v="1"/>
    <x v="0"/>
    <m/>
    <m/>
    <x v="0"/>
    <x v="1"/>
    <x v="7"/>
    <x v="3"/>
    <x v="19"/>
    <n v="10"/>
    <n v="10"/>
    <n v="175"/>
    <n v="0"/>
    <n v="0"/>
    <n v="1750"/>
    <x v="0"/>
    <x v="0"/>
    <s v="SSH"/>
    <s v="BRI"/>
    <x v="1"/>
    <x v="1"/>
    <x v="14"/>
  </r>
  <r>
    <x v="1"/>
    <x v="1"/>
    <x v="0"/>
    <m/>
    <m/>
    <x v="0"/>
    <x v="1"/>
    <x v="7"/>
    <x v="3"/>
    <x v="20"/>
    <n v="10"/>
    <n v="10"/>
    <n v="175"/>
    <n v="0"/>
    <n v="0"/>
    <n v="1750"/>
    <x v="0"/>
    <x v="0"/>
    <s v="SSH"/>
    <s v="BRI"/>
    <x v="1"/>
    <x v="1"/>
    <x v="15"/>
  </r>
  <r>
    <x v="1"/>
    <x v="1"/>
    <x v="0"/>
    <m/>
    <m/>
    <x v="0"/>
    <x v="1"/>
    <x v="7"/>
    <x v="3"/>
    <x v="21"/>
    <n v="10"/>
    <n v="10"/>
    <n v="175"/>
    <n v="0"/>
    <n v="0"/>
    <n v="1750"/>
    <x v="0"/>
    <x v="0"/>
    <s v="SSH"/>
    <s v="BRI"/>
    <x v="1"/>
    <x v="1"/>
    <x v="16"/>
  </r>
  <r>
    <x v="1"/>
    <x v="1"/>
    <x v="0"/>
    <m/>
    <m/>
    <x v="0"/>
    <x v="0"/>
    <x v="8"/>
    <x v="0"/>
    <x v="22"/>
    <n v="30"/>
    <n v="30"/>
    <n v="165"/>
    <n v="0"/>
    <n v="0"/>
    <n v="4950"/>
    <x v="0"/>
    <x v="0"/>
    <s v="NAP"/>
    <s v="SSH"/>
    <x v="0"/>
    <x v="2"/>
    <x v="17"/>
  </r>
  <r>
    <x v="1"/>
    <x v="1"/>
    <x v="0"/>
    <m/>
    <m/>
    <x v="0"/>
    <x v="0"/>
    <x v="8"/>
    <x v="0"/>
    <x v="23"/>
    <n v="40"/>
    <n v="40"/>
    <n v="165"/>
    <n v="0"/>
    <n v="0"/>
    <n v="6600"/>
    <x v="0"/>
    <x v="0"/>
    <s v="NAP"/>
    <s v="SSH"/>
    <x v="0"/>
    <x v="2"/>
    <x v="18"/>
  </r>
  <r>
    <x v="1"/>
    <x v="1"/>
    <x v="0"/>
    <m/>
    <m/>
    <x v="0"/>
    <x v="0"/>
    <x v="9"/>
    <x v="0"/>
    <x v="24"/>
    <n v="50"/>
    <n v="50"/>
    <n v="165"/>
    <n v="0"/>
    <n v="0"/>
    <n v="8250"/>
    <x v="0"/>
    <x v="0"/>
    <s v="NAP"/>
    <s v="SSH"/>
    <x v="0"/>
    <x v="2"/>
    <x v="19"/>
  </r>
  <r>
    <x v="1"/>
    <x v="1"/>
    <x v="0"/>
    <m/>
    <m/>
    <x v="0"/>
    <x v="0"/>
    <x v="9"/>
    <x v="0"/>
    <x v="25"/>
    <n v="70"/>
    <n v="70"/>
    <n v="165"/>
    <n v="0"/>
    <n v="0"/>
    <n v="11550"/>
    <x v="0"/>
    <x v="0"/>
    <s v="NAP"/>
    <s v="SSH"/>
    <x v="0"/>
    <x v="2"/>
    <x v="20"/>
  </r>
  <r>
    <x v="1"/>
    <x v="1"/>
    <x v="0"/>
    <m/>
    <m/>
    <x v="0"/>
    <x v="0"/>
    <x v="9"/>
    <x v="0"/>
    <x v="26"/>
    <n v="60"/>
    <n v="60"/>
    <n v="165"/>
    <n v="0"/>
    <n v="0"/>
    <n v="9900"/>
    <x v="0"/>
    <x v="0"/>
    <s v="NAP"/>
    <s v="SSH"/>
    <x v="0"/>
    <x v="2"/>
    <x v="21"/>
  </r>
  <r>
    <x v="1"/>
    <x v="1"/>
    <x v="0"/>
    <m/>
    <m/>
    <x v="0"/>
    <x v="1"/>
    <x v="10"/>
    <x v="1"/>
    <x v="23"/>
    <n v="30"/>
    <n v="30"/>
    <n v="165"/>
    <n v="0"/>
    <n v="0"/>
    <n v="4950"/>
    <x v="0"/>
    <x v="0"/>
    <s v="SSH"/>
    <s v="NAP"/>
    <x v="0"/>
    <x v="2"/>
    <x v="18"/>
  </r>
  <r>
    <x v="1"/>
    <x v="1"/>
    <x v="0"/>
    <m/>
    <m/>
    <x v="0"/>
    <x v="1"/>
    <x v="10"/>
    <x v="1"/>
    <x v="24"/>
    <n v="40"/>
    <n v="40"/>
    <n v="165"/>
    <n v="0"/>
    <n v="0"/>
    <n v="6600"/>
    <x v="0"/>
    <x v="0"/>
    <s v="SSH"/>
    <s v="NAP"/>
    <x v="0"/>
    <x v="2"/>
    <x v="19"/>
  </r>
  <r>
    <x v="1"/>
    <x v="1"/>
    <x v="0"/>
    <m/>
    <m/>
    <x v="0"/>
    <x v="1"/>
    <x v="11"/>
    <x v="1"/>
    <x v="25"/>
    <n v="50"/>
    <n v="50"/>
    <n v="165"/>
    <n v="0"/>
    <n v="0"/>
    <n v="8250"/>
    <x v="0"/>
    <x v="0"/>
    <s v="SSH"/>
    <s v="NAP"/>
    <x v="0"/>
    <x v="2"/>
    <x v="20"/>
  </r>
  <r>
    <x v="1"/>
    <x v="1"/>
    <x v="0"/>
    <m/>
    <m/>
    <x v="0"/>
    <x v="1"/>
    <x v="11"/>
    <x v="1"/>
    <x v="26"/>
    <n v="70"/>
    <n v="70"/>
    <n v="165"/>
    <n v="0"/>
    <n v="0"/>
    <n v="11550"/>
    <x v="0"/>
    <x v="0"/>
    <s v="SSH"/>
    <s v="NAP"/>
    <x v="0"/>
    <x v="2"/>
    <x v="21"/>
  </r>
  <r>
    <x v="1"/>
    <x v="1"/>
    <x v="0"/>
    <m/>
    <m/>
    <x v="0"/>
    <x v="1"/>
    <x v="11"/>
    <x v="1"/>
    <x v="27"/>
    <n v="60"/>
    <n v="60"/>
    <n v="165"/>
    <n v="0"/>
    <n v="0"/>
    <n v="9900"/>
    <x v="0"/>
    <x v="0"/>
    <s v="SSH"/>
    <s v="NAP"/>
    <x v="0"/>
    <x v="2"/>
    <x v="22"/>
  </r>
  <r>
    <x v="2"/>
    <x v="2"/>
    <x v="0"/>
    <m/>
    <m/>
    <x v="0"/>
    <x v="0"/>
    <x v="12"/>
    <x v="4"/>
    <x v="28"/>
    <n v="90"/>
    <n v="90"/>
    <n v="270"/>
    <n v="0"/>
    <n v="0"/>
    <n v="24300"/>
    <x v="0"/>
    <x v="0"/>
    <s v="MXP"/>
    <s v="SSH"/>
    <x v="2"/>
    <x v="3"/>
    <x v="23"/>
  </r>
  <r>
    <x v="2"/>
    <x v="2"/>
    <x v="0"/>
    <m/>
    <m/>
    <x v="0"/>
    <x v="0"/>
    <x v="12"/>
    <x v="4"/>
    <x v="29"/>
    <n v="90"/>
    <n v="90"/>
    <n v="270"/>
    <n v="0"/>
    <n v="0"/>
    <n v="24300"/>
    <x v="0"/>
    <x v="0"/>
    <s v="MXP"/>
    <s v="SSH"/>
    <x v="2"/>
    <x v="3"/>
    <x v="24"/>
  </r>
  <r>
    <x v="2"/>
    <x v="2"/>
    <x v="0"/>
    <m/>
    <m/>
    <x v="0"/>
    <x v="1"/>
    <x v="13"/>
    <x v="5"/>
    <x v="29"/>
    <n v="90"/>
    <n v="90"/>
    <n v="270"/>
    <n v="0"/>
    <n v="0"/>
    <n v="24300"/>
    <x v="0"/>
    <x v="0"/>
    <s v="SSH"/>
    <s v="MXP"/>
    <x v="2"/>
    <x v="3"/>
    <x v="24"/>
  </r>
  <r>
    <x v="2"/>
    <x v="2"/>
    <x v="0"/>
    <m/>
    <m/>
    <x v="0"/>
    <x v="1"/>
    <x v="13"/>
    <x v="5"/>
    <x v="30"/>
    <n v="90"/>
    <n v="90"/>
    <n v="270"/>
    <n v="0"/>
    <n v="0"/>
    <n v="24300"/>
    <x v="0"/>
    <x v="0"/>
    <s v="SSH"/>
    <s v="MXP"/>
    <x v="2"/>
    <x v="3"/>
    <x v="25"/>
  </r>
  <r>
    <x v="2"/>
    <x v="2"/>
    <x v="0"/>
    <m/>
    <m/>
    <x v="0"/>
    <x v="0"/>
    <x v="4"/>
    <x v="6"/>
    <x v="7"/>
    <n v="44"/>
    <n v="44"/>
    <n v="235"/>
    <n v="0"/>
    <n v="0"/>
    <n v="10340"/>
    <x v="0"/>
    <x v="0"/>
    <s v="VRN"/>
    <s v="SSH"/>
    <x v="3"/>
    <x v="1"/>
    <x v="26"/>
  </r>
  <r>
    <x v="2"/>
    <x v="2"/>
    <x v="0"/>
    <m/>
    <m/>
    <x v="0"/>
    <x v="0"/>
    <x v="4"/>
    <x v="6"/>
    <x v="8"/>
    <n v="40"/>
    <n v="40"/>
    <n v="235"/>
    <n v="0"/>
    <n v="0"/>
    <n v="9400"/>
    <x v="0"/>
    <x v="0"/>
    <s v="VRN"/>
    <s v="SSH"/>
    <x v="3"/>
    <x v="1"/>
    <x v="27"/>
  </r>
  <r>
    <x v="2"/>
    <x v="2"/>
    <x v="0"/>
    <m/>
    <m/>
    <x v="0"/>
    <x v="0"/>
    <x v="4"/>
    <x v="6"/>
    <x v="9"/>
    <n v="40"/>
    <n v="40"/>
    <n v="235"/>
    <n v="0"/>
    <n v="0"/>
    <n v="9400"/>
    <x v="0"/>
    <x v="0"/>
    <s v="VRN"/>
    <s v="SSH"/>
    <x v="3"/>
    <x v="1"/>
    <x v="28"/>
  </r>
  <r>
    <x v="2"/>
    <x v="2"/>
    <x v="0"/>
    <m/>
    <m/>
    <x v="0"/>
    <x v="0"/>
    <x v="4"/>
    <x v="6"/>
    <x v="10"/>
    <n v="40"/>
    <n v="40"/>
    <n v="235"/>
    <n v="0"/>
    <n v="0"/>
    <n v="9400"/>
    <x v="0"/>
    <x v="0"/>
    <s v="VRN"/>
    <s v="SSH"/>
    <x v="3"/>
    <x v="1"/>
    <x v="29"/>
  </r>
  <r>
    <x v="2"/>
    <x v="2"/>
    <x v="0"/>
    <m/>
    <m/>
    <x v="0"/>
    <x v="1"/>
    <x v="6"/>
    <x v="7"/>
    <x v="8"/>
    <n v="44"/>
    <n v="44"/>
    <n v="235"/>
    <n v="0"/>
    <n v="0"/>
    <n v="10340"/>
    <x v="0"/>
    <x v="0"/>
    <s v="SSH"/>
    <s v="VRN"/>
    <x v="3"/>
    <x v="1"/>
    <x v="27"/>
  </r>
  <r>
    <x v="2"/>
    <x v="2"/>
    <x v="0"/>
    <m/>
    <m/>
    <x v="0"/>
    <x v="1"/>
    <x v="6"/>
    <x v="7"/>
    <x v="9"/>
    <n v="40"/>
    <n v="40"/>
    <n v="235"/>
    <n v="0"/>
    <n v="0"/>
    <n v="9400"/>
    <x v="0"/>
    <x v="0"/>
    <s v="SSH"/>
    <s v="VRN"/>
    <x v="3"/>
    <x v="1"/>
    <x v="28"/>
  </r>
  <r>
    <x v="2"/>
    <x v="2"/>
    <x v="0"/>
    <m/>
    <m/>
    <x v="0"/>
    <x v="1"/>
    <x v="6"/>
    <x v="7"/>
    <x v="10"/>
    <n v="40"/>
    <n v="40"/>
    <n v="235"/>
    <n v="0"/>
    <n v="0"/>
    <n v="9400"/>
    <x v="0"/>
    <x v="0"/>
    <s v="SSH"/>
    <s v="VRN"/>
    <x v="3"/>
    <x v="1"/>
    <x v="29"/>
  </r>
  <r>
    <x v="2"/>
    <x v="2"/>
    <x v="0"/>
    <m/>
    <m/>
    <x v="0"/>
    <x v="1"/>
    <x v="6"/>
    <x v="7"/>
    <x v="11"/>
    <n v="40"/>
    <n v="40"/>
    <n v="235"/>
    <n v="0"/>
    <n v="0"/>
    <n v="9400"/>
    <x v="0"/>
    <x v="0"/>
    <s v="SSH"/>
    <s v="VRN"/>
    <x v="3"/>
    <x v="1"/>
    <x v="30"/>
  </r>
  <r>
    <x v="3"/>
    <x v="3"/>
    <x v="0"/>
    <m/>
    <m/>
    <x v="0"/>
    <x v="0"/>
    <x v="9"/>
    <x v="0"/>
    <x v="25"/>
    <n v="30"/>
    <n v="30"/>
    <n v="220"/>
    <n v="0"/>
    <n v="0"/>
    <n v="6600"/>
    <x v="0"/>
    <x v="0"/>
    <s v="NAP"/>
    <s v="SSH"/>
    <x v="0"/>
    <x v="2"/>
    <x v="31"/>
  </r>
  <r>
    <x v="3"/>
    <x v="3"/>
    <x v="0"/>
    <m/>
    <m/>
    <x v="0"/>
    <x v="0"/>
    <x v="9"/>
    <x v="0"/>
    <x v="26"/>
    <n v="20"/>
    <n v="20"/>
    <n v="220"/>
    <n v="0"/>
    <n v="0"/>
    <n v="4400"/>
    <x v="0"/>
    <x v="0"/>
    <s v="NAP"/>
    <s v="SSH"/>
    <x v="0"/>
    <x v="2"/>
    <x v="32"/>
  </r>
  <r>
    <x v="3"/>
    <x v="3"/>
    <x v="0"/>
    <m/>
    <m/>
    <x v="0"/>
    <x v="1"/>
    <x v="11"/>
    <x v="1"/>
    <x v="26"/>
    <n v="30"/>
    <n v="30"/>
    <n v="220"/>
    <n v="0"/>
    <n v="0"/>
    <n v="6600"/>
    <x v="0"/>
    <x v="0"/>
    <s v="SSH"/>
    <s v="NAP"/>
    <x v="0"/>
    <x v="2"/>
    <x v="32"/>
  </r>
  <r>
    <x v="3"/>
    <x v="3"/>
    <x v="0"/>
    <m/>
    <m/>
    <x v="0"/>
    <x v="1"/>
    <x v="11"/>
    <x v="1"/>
    <x v="27"/>
    <n v="20"/>
    <n v="20"/>
    <n v="220"/>
    <n v="0"/>
    <n v="0"/>
    <n v="4400"/>
    <x v="0"/>
    <x v="0"/>
    <s v="SSH"/>
    <s v="NAP"/>
    <x v="0"/>
    <x v="2"/>
    <x v="33"/>
  </r>
  <r>
    <x v="4"/>
    <x v="4"/>
    <x v="0"/>
    <m/>
    <m/>
    <x v="0"/>
    <x v="0"/>
    <x v="4"/>
    <x v="2"/>
    <x v="7"/>
    <n v="30"/>
    <n v="30"/>
    <n v="210"/>
    <n v="0"/>
    <n v="0"/>
    <n v="6300"/>
    <x v="0"/>
    <x v="0"/>
    <s v="BRI"/>
    <s v="SSH"/>
    <x v="1"/>
    <x v="1"/>
    <x v="34"/>
  </r>
  <r>
    <x v="4"/>
    <x v="4"/>
    <x v="0"/>
    <m/>
    <m/>
    <x v="0"/>
    <x v="0"/>
    <x v="4"/>
    <x v="2"/>
    <x v="8"/>
    <n v="30"/>
    <n v="30"/>
    <n v="210"/>
    <n v="0"/>
    <n v="0"/>
    <n v="6300"/>
    <x v="0"/>
    <x v="0"/>
    <s v="BRI"/>
    <s v="SSH"/>
    <x v="1"/>
    <x v="1"/>
    <x v="35"/>
  </r>
  <r>
    <x v="4"/>
    <x v="4"/>
    <x v="0"/>
    <m/>
    <m/>
    <x v="0"/>
    <x v="0"/>
    <x v="5"/>
    <x v="2"/>
    <x v="9"/>
    <n v="30"/>
    <n v="30"/>
    <n v="210"/>
    <n v="0"/>
    <n v="0"/>
    <n v="6300"/>
    <x v="0"/>
    <x v="0"/>
    <s v="BRI"/>
    <s v="SSH"/>
    <x v="1"/>
    <x v="1"/>
    <x v="23"/>
  </r>
  <r>
    <x v="4"/>
    <x v="4"/>
    <x v="0"/>
    <m/>
    <m/>
    <x v="0"/>
    <x v="0"/>
    <x v="5"/>
    <x v="2"/>
    <x v="10"/>
    <n v="30"/>
    <n v="30"/>
    <n v="210"/>
    <n v="0"/>
    <n v="0"/>
    <n v="6300"/>
    <x v="0"/>
    <x v="0"/>
    <s v="BRI"/>
    <s v="SSH"/>
    <x v="1"/>
    <x v="1"/>
    <x v="24"/>
  </r>
  <r>
    <x v="4"/>
    <x v="4"/>
    <x v="0"/>
    <m/>
    <m/>
    <x v="0"/>
    <x v="1"/>
    <x v="6"/>
    <x v="3"/>
    <x v="8"/>
    <n v="30"/>
    <n v="30"/>
    <n v="210"/>
    <n v="0"/>
    <n v="0"/>
    <n v="6300"/>
    <x v="0"/>
    <x v="0"/>
    <s v="SSH"/>
    <s v="BRI"/>
    <x v="1"/>
    <x v="1"/>
    <x v="35"/>
  </r>
  <r>
    <x v="4"/>
    <x v="4"/>
    <x v="0"/>
    <m/>
    <m/>
    <x v="0"/>
    <x v="1"/>
    <x v="7"/>
    <x v="3"/>
    <x v="9"/>
    <n v="30"/>
    <n v="30"/>
    <n v="210"/>
    <n v="0"/>
    <n v="0"/>
    <n v="6300"/>
    <x v="0"/>
    <x v="0"/>
    <s v="SSH"/>
    <s v="BRI"/>
    <x v="1"/>
    <x v="1"/>
    <x v="23"/>
  </r>
  <r>
    <x v="4"/>
    <x v="4"/>
    <x v="0"/>
    <m/>
    <m/>
    <x v="0"/>
    <x v="1"/>
    <x v="7"/>
    <x v="3"/>
    <x v="10"/>
    <n v="30"/>
    <n v="30"/>
    <n v="210"/>
    <n v="0"/>
    <n v="0"/>
    <n v="6300"/>
    <x v="0"/>
    <x v="0"/>
    <s v="SSH"/>
    <s v="BRI"/>
    <x v="1"/>
    <x v="1"/>
    <x v="24"/>
  </r>
  <r>
    <x v="4"/>
    <x v="4"/>
    <x v="0"/>
    <m/>
    <m/>
    <x v="0"/>
    <x v="1"/>
    <x v="7"/>
    <x v="3"/>
    <x v="11"/>
    <n v="30"/>
    <n v="30"/>
    <n v="210"/>
    <n v="0"/>
    <n v="0"/>
    <n v="6300"/>
    <x v="0"/>
    <x v="0"/>
    <s v="SSH"/>
    <s v="BRI"/>
    <x v="1"/>
    <x v="1"/>
    <x v="25"/>
  </r>
  <r>
    <x v="4"/>
    <x v="4"/>
    <x v="0"/>
    <m/>
    <m/>
    <x v="0"/>
    <x v="0"/>
    <x v="8"/>
    <x v="0"/>
    <x v="23"/>
    <n v="30"/>
    <n v="30"/>
    <n v="205"/>
    <n v="0"/>
    <n v="0"/>
    <n v="6150"/>
    <x v="0"/>
    <x v="0"/>
    <s v="NAP"/>
    <s v="SSH"/>
    <x v="0"/>
    <x v="2"/>
    <x v="26"/>
  </r>
  <r>
    <x v="4"/>
    <x v="4"/>
    <x v="0"/>
    <m/>
    <m/>
    <x v="0"/>
    <x v="0"/>
    <x v="9"/>
    <x v="0"/>
    <x v="24"/>
    <n v="30"/>
    <n v="30"/>
    <n v="205"/>
    <n v="0"/>
    <n v="0"/>
    <n v="6150"/>
    <x v="0"/>
    <x v="0"/>
    <s v="NAP"/>
    <s v="SSH"/>
    <x v="0"/>
    <x v="2"/>
    <x v="27"/>
  </r>
  <r>
    <x v="4"/>
    <x v="4"/>
    <x v="0"/>
    <m/>
    <m/>
    <x v="0"/>
    <x v="0"/>
    <x v="9"/>
    <x v="0"/>
    <x v="25"/>
    <n v="24"/>
    <n v="24"/>
    <n v="205"/>
    <n v="0"/>
    <n v="0"/>
    <n v="4920"/>
    <x v="0"/>
    <x v="0"/>
    <s v="NAP"/>
    <s v="SSH"/>
    <x v="0"/>
    <x v="2"/>
    <x v="28"/>
  </r>
  <r>
    <x v="4"/>
    <x v="4"/>
    <x v="0"/>
    <m/>
    <m/>
    <x v="0"/>
    <x v="0"/>
    <x v="9"/>
    <x v="0"/>
    <x v="26"/>
    <n v="30"/>
    <n v="30"/>
    <n v="205"/>
    <n v="0"/>
    <n v="0"/>
    <n v="6150"/>
    <x v="0"/>
    <x v="0"/>
    <s v="NAP"/>
    <s v="SSH"/>
    <x v="0"/>
    <x v="2"/>
    <x v="29"/>
  </r>
  <r>
    <x v="4"/>
    <x v="4"/>
    <x v="0"/>
    <m/>
    <m/>
    <x v="0"/>
    <x v="1"/>
    <x v="10"/>
    <x v="1"/>
    <x v="24"/>
    <n v="30"/>
    <n v="30"/>
    <n v="205"/>
    <n v="0"/>
    <n v="0"/>
    <n v="6150"/>
    <x v="0"/>
    <x v="0"/>
    <s v="SSH"/>
    <s v="NAP"/>
    <x v="0"/>
    <x v="2"/>
    <x v="27"/>
  </r>
  <r>
    <x v="4"/>
    <x v="4"/>
    <x v="0"/>
    <m/>
    <m/>
    <x v="0"/>
    <x v="1"/>
    <x v="11"/>
    <x v="1"/>
    <x v="25"/>
    <n v="30"/>
    <n v="30"/>
    <n v="205"/>
    <n v="0"/>
    <n v="0"/>
    <n v="6150"/>
    <x v="0"/>
    <x v="0"/>
    <s v="SSH"/>
    <s v="NAP"/>
    <x v="0"/>
    <x v="2"/>
    <x v="28"/>
  </r>
  <r>
    <x v="4"/>
    <x v="4"/>
    <x v="0"/>
    <m/>
    <m/>
    <x v="0"/>
    <x v="1"/>
    <x v="11"/>
    <x v="1"/>
    <x v="26"/>
    <n v="24"/>
    <n v="24"/>
    <n v="205"/>
    <n v="0"/>
    <n v="0"/>
    <n v="4920"/>
    <x v="0"/>
    <x v="0"/>
    <s v="SSH"/>
    <s v="NAP"/>
    <x v="0"/>
    <x v="2"/>
    <x v="29"/>
  </r>
  <r>
    <x v="4"/>
    <x v="4"/>
    <x v="0"/>
    <m/>
    <m/>
    <x v="0"/>
    <x v="1"/>
    <x v="11"/>
    <x v="1"/>
    <x v="27"/>
    <n v="30"/>
    <n v="30"/>
    <n v="205"/>
    <n v="0"/>
    <n v="0"/>
    <n v="6150"/>
    <x v="0"/>
    <x v="0"/>
    <s v="SSH"/>
    <s v="NAP"/>
    <x v="0"/>
    <x v="2"/>
    <x v="30"/>
  </r>
  <r>
    <x v="5"/>
    <x v="5"/>
    <x v="0"/>
    <m/>
    <m/>
    <x v="0"/>
    <x v="0"/>
    <x v="9"/>
    <x v="0"/>
    <x v="25"/>
    <n v="20"/>
    <n v="20"/>
    <n v="245"/>
    <n v="0"/>
    <n v="0"/>
    <n v="4900"/>
    <x v="0"/>
    <x v="0"/>
    <s v="NAP"/>
    <s v="SSH"/>
    <x v="0"/>
    <x v="2"/>
    <x v="23"/>
  </r>
  <r>
    <x v="5"/>
    <x v="5"/>
    <x v="0"/>
    <m/>
    <m/>
    <x v="0"/>
    <x v="1"/>
    <x v="11"/>
    <x v="1"/>
    <x v="26"/>
    <n v="20"/>
    <n v="20"/>
    <n v="245"/>
    <n v="0"/>
    <n v="0"/>
    <n v="4900"/>
    <x v="0"/>
    <x v="0"/>
    <s v="SSH"/>
    <s v="NAP"/>
    <x v="0"/>
    <x v="2"/>
    <x v="24"/>
  </r>
  <r>
    <x v="6"/>
    <x v="6"/>
    <x v="0"/>
    <m/>
    <m/>
    <x v="0"/>
    <x v="0"/>
    <x v="5"/>
    <x v="2"/>
    <x v="9"/>
    <n v="20"/>
    <n v="20"/>
    <n v="225"/>
    <n v="0"/>
    <n v="0"/>
    <n v="4500"/>
    <x v="0"/>
    <x v="0"/>
    <s v="BRI"/>
    <s v="SSH"/>
    <x v="1"/>
    <x v="1"/>
    <x v="17"/>
  </r>
  <r>
    <x v="6"/>
    <x v="6"/>
    <x v="0"/>
    <m/>
    <m/>
    <x v="0"/>
    <x v="0"/>
    <x v="5"/>
    <x v="2"/>
    <x v="10"/>
    <n v="10"/>
    <n v="10"/>
    <n v="225"/>
    <n v="0"/>
    <n v="0"/>
    <n v="2250"/>
    <x v="0"/>
    <x v="0"/>
    <s v="BRI"/>
    <s v="SSH"/>
    <x v="1"/>
    <x v="1"/>
    <x v="18"/>
  </r>
  <r>
    <x v="6"/>
    <x v="6"/>
    <x v="0"/>
    <m/>
    <m/>
    <x v="0"/>
    <x v="1"/>
    <x v="7"/>
    <x v="3"/>
    <x v="10"/>
    <n v="20"/>
    <n v="20"/>
    <n v="225"/>
    <n v="0"/>
    <n v="0"/>
    <n v="4500"/>
    <x v="0"/>
    <x v="0"/>
    <s v="SSH"/>
    <s v="BRI"/>
    <x v="1"/>
    <x v="1"/>
    <x v="18"/>
  </r>
  <r>
    <x v="6"/>
    <x v="6"/>
    <x v="0"/>
    <m/>
    <m/>
    <x v="0"/>
    <x v="1"/>
    <x v="7"/>
    <x v="3"/>
    <x v="11"/>
    <n v="10"/>
    <n v="10"/>
    <n v="225"/>
    <n v="0"/>
    <n v="0"/>
    <n v="2250"/>
    <x v="0"/>
    <x v="0"/>
    <s v="SSH"/>
    <s v="BRI"/>
    <x v="1"/>
    <x v="1"/>
    <x v="19"/>
  </r>
  <r>
    <x v="6"/>
    <x v="6"/>
    <x v="0"/>
    <m/>
    <m/>
    <x v="0"/>
    <x v="0"/>
    <x v="9"/>
    <x v="0"/>
    <x v="25"/>
    <n v="10"/>
    <n v="10"/>
    <n v="225"/>
    <n v="0"/>
    <n v="0"/>
    <n v="2250"/>
    <x v="0"/>
    <x v="0"/>
    <s v="NAP"/>
    <s v="SSH"/>
    <x v="0"/>
    <x v="2"/>
    <x v="36"/>
  </r>
  <r>
    <x v="6"/>
    <x v="6"/>
    <x v="0"/>
    <m/>
    <m/>
    <x v="0"/>
    <x v="0"/>
    <x v="9"/>
    <x v="0"/>
    <x v="26"/>
    <n v="6"/>
    <n v="6"/>
    <n v="225"/>
    <n v="0"/>
    <n v="0"/>
    <n v="1350"/>
    <x v="0"/>
    <x v="0"/>
    <s v="NAP"/>
    <s v="SSH"/>
    <x v="0"/>
    <x v="2"/>
    <x v="37"/>
  </r>
  <r>
    <x v="6"/>
    <x v="6"/>
    <x v="0"/>
    <m/>
    <m/>
    <x v="0"/>
    <x v="1"/>
    <x v="11"/>
    <x v="1"/>
    <x v="26"/>
    <n v="10"/>
    <n v="10"/>
    <n v="225"/>
    <n v="0"/>
    <n v="0"/>
    <n v="2250"/>
    <x v="0"/>
    <x v="0"/>
    <s v="SSH"/>
    <s v="NAP"/>
    <x v="0"/>
    <x v="2"/>
    <x v="37"/>
  </r>
  <r>
    <x v="6"/>
    <x v="6"/>
    <x v="0"/>
    <m/>
    <m/>
    <x v="0"/>
    <x v="1"/>
    <x v="11"/>
    <x v="1"/>
    <x v="27"/>
    <n v="6"/>
    <n v="6"/>
    <n v="225"/>
    <n v="0"/>
    <n v="0"/>
    <n v="1350"/>
    <x v="0"/>
    <x v="0"/>
    <s v="SSH"/>
    <s v="NAP"/>
    <x v="0"/>
    <x v="2"/>
    <x v="38"/>
  </r>
  <r>
    <x v="7"/>
    <x v="6"/>
    <x v="0"/>
    <m/>
    <m/>
    <x v="0"/>
    <x v="0"/>
    <x v="5"/>
    <x v="2"/>
    <x v="10"/>
    <n v="10"/>
    <n v="10"/>
    <n v="250"/>
    <n v="0"/>
    <n v="0"/>
    <n v="2500"/>
    <x v="0"/>
    <x v="0"/>
    <s v="BRI"/>
    <s v="SSH"/>
    <x v="1"/>
    <x v="1"/>
    <x v="39"/>
  </r>
  <r>
    <x v="7"/>
    <x v="6"/>
    <x v="0"/>
    <m/>
    <m/>
    <x v="0"/>
    <x v="1"/>
    <x v="7"/>
    <x v="3"/>
    <x v="11"/>
    <n v="10"/>
    <n v="10"/>
    <n v="250"/>
    <n v="0"/>
    <n v="0"/>
    <n v="2500"/>
    <x v="0"/>
    <x v="0"/>
    <s v="SSH"/>
    <s v="BRI"/>
    <x v="1"/>
    <x v="1"/>
    <x v="40"/>
  </r>
  <r>
    <x v="6"/>
    <x v="7"/>
    <x v="1"/>
    <m/>
    <m/>
    <x v="1"/>
    <x v="0"/>
    <x v="14"/>
    <x v="8"/>
    <x v="31"/>
    <n v="1"/>
    <n v="1"/>
    <n v="200"/>
    <n v="0"/>
    <n v="0"/>
    <n v="200"/>
    <x v="0"/>
    <x v="1"/>
    <s v="VIE"/>
    <s v="JED"/>
    <x v="4"/>
    <x v="1"/>
    <x v="41"/>
  </r>
  <r>
    <x v="6"/>
    <x v="7"/>
    <x v="1"/>
    <m/>
    <m/>
    <x v="1"/>
    <x v="0"/>
    <x v="15"/>
    <x v="9"/>
    <x v="32"/>
    <n v="1"/>
    <n v="1"/>
    <n v="200"/>
    <n v="0"/>
    <n v="0"/>
    <n v="200"/>
    <x v="0"/>
    <x v="1"/>
    <s v="JED"/>
    <s v="VIE"/>
    <x v="4"/>
    <x v="1"/>
    <x v="42"/>
  </r>
  <r>
    <x v="6"/>
    <x v="7"/>
    <x v="1"/>
    <m/>
    <m/>
    <x v="1"/>
    <x v="0"/>
    <x v="15"/>
    <x v="9"/>
    <x v="33"/>
    <n v="1"/>
    <n v="1"/>
    <n v="500"/>
    <n v="0"/>
    <n v="0"/>
    <n v="500"/>
    <x v="0"/>
    <x v="1"/>
    <s v="JED"/>
    <s v="VIE"/>
    <x v="4"/>
    <x v="1"/>
    <x v="31"/>
  </r>
  <r>
    <x v="8"/>
    <x v="7"/>
    <x v="1"/>
    <m/>
    <m/>
    <x v="1"/>
    <x v="0"/>
    <x v="14"/>
    <x v="8"/>
    <x v="34"/>
    <n v="3"/>
    <n v="3"/>
    <n v="200"/>
    <n v="0"/>
    <n v="0"/>
    <n v="600"/>
    <x v="0"/>
    <x v="1"/>
    <s v="VIE"/>
    <s v="JED"/>
    <x v="4"/>
    <x v="1"/>
    <x v="43"/>
  </r>
  <r>
    <x v="8"/>
    <x v="7"/>
    <x v="1"/>
    <m/>
    <m/>
    <x v="1"/>
    <x v="0"/>
    <x v="15"/>
    <x v="9"/>
    <x v="33"/>
    <n v="3"/>
    <n v="3"/>
    <n v="200"/>
    <n v="0"/>
    <n v="0"/>
    <n v="600"/>
    <x v="0"/>
    <x v="1"/>
    <s v="JED"/>
    <s v="VIE"/>
    <x v="4"/>
    <x v="1"/>
    <x v="26"/>
  </r>
  <r>
    <x v="9"/>
    <x v="1"/>
    <x v="0"/>
    <m/>
    <m/>
    <x v="0"/>
    <x v="0"/>
    <x v="5"/>
    <x v="2"/>
    <x v="13"/>
    <n v="30"/>
    <n v="30"/>
    <n v="175"/>
    <n v="0"/>
    <n v="0"/>
    <n v="5250"/>
    <x v="0"/>
    <x v="0"/>
    <s v="BRI"/>
    <s v="SSH"/>
    <x v="1"/>
    <x v="1"/>
    <x v="44"/>
  </r>
  <r>
    <x v="9"/>
    <x v="1"/>
    <x v="0"/>
    <m/>
    <m/>
    <x v="0"/>
    <x v="1"/>
    <x v="7"/>
    <x v="3"/>
    <x v="14"/>
    <n v="30"/>
    <n v="30"/>
    <n v="175"/>
    <n v="0"/>
    <n v="0"/>
    <n v="5250"/>
    <x v="0"/>
    <x v="0"/>
    <s v="SSH"/>
    <s v="BRI"/>
    <x v="1"/>
    <x v="1"/>
    <x v="45"/>
  </r>
  <r>
    <x v="10"/>
    <x v="6"/>
    <x v="0"/>
    <m/>
    <m/>
    <x v="0"/>
    <x v="0"/>
    <x v="5"/>
    <x v="2"/>
    <x v="35"/>
    <n v="20"/>
    <n v="20"/>
    <n v="190"/>
    <n v="0"/>
    <n v="0"/>
    <n v="3800"/>
    <x v="0"/>
    <x v="0"/>
    <s v="BRI"/>
    <s v="SSH"/>
    <x v="1"/>
    <x v="1"/>
    <x v="21"/>
  </r>
  <r>
    <x v="10"/>
    <x v="6"/>
    <x v="0"/>
    <m/>
    <m/>
    <x v="0"/>
    <x v="0"/>
    <x v="5"/>
    <x v="2"/>
    <x v="36"/>
    <n v="20"/>
    <n v="20"/>
    <n v="190"/>
    <n v="0"/>
    <n v="0"/>
    <n v="3800"/>
    <x v="0"/>
    <x v="0"/>
    <s v="BRI"/>
    <s v="SSH"/>
    <x v="1"/>
    <x v="1"/>
    <x v="22"/>
  </r>
  <r>
    <x v="10"/>
    <x v="6"/>
    <x v="0"/>
    <m/>
    <m/>
    <x v="0"/>
    <x v="0"/>
    <x v="5"/>
    <x v="2"/>
    <x v="37"/>
    <n v="20"/>
    <n v="20"/>
    <n v="190"/>
    <n v="0"/>
    <n v="0"/>
    <n v="3800"/>
    <x v="0"/>
    <x v="0"/>
    <s v="BRI"/>
    <s v="SSH"/>
    <x v="1"/>
    <x v="1"/>
    <x v="46"/>
  </r>
  <r>
    <x v="10"/>
    <x v="6"/>
    <x v="0"/>
    <m/>
    <m/>
    <x v="0"/>
    <x v="0"/>
    <x v="5"/>
    <x v="2"/>
    <x v="38"/>
    <n v="20"/>
    <n v="20"/>
    <n v="190"/>
    <n v="0"/>
    <n v="0"/>
    <n v="3800"/>
    <x v="0"/>
    <x v="0"/>
    <s v="BRI"/>
    <s v="SSH"/>
    <x v="1"/>
    <x v="1"/>
    <x v="47"/>
  </r>
  <r>
    <x v="10"/>
    <x v="6"/>
    <x v="0"/>
    <m/>
    <m/>
    <x v="0"/>
    <x v="0"/>
    <x v="5"/>
    <x v="2"/>
    <x v="39"/>
    <n v="20"/>
    <n v="20"/>
    <n v="200"/>
    <n v="0"/>
    <n v="0"/>
    <n v="4000"/>
    <x v="0"/>
    <x v="0"/>
    <s v="BRI"/>
    <s v="SSH"/>
    <x v="1"/>
    <x v="1"/>
    <x v="48"/>
  </r>
  <r>
    <x v="10"/>
    <x v="6"/>
    <x v="0"/>
    <m/>
    <m/>
    <x v="0"/>
    <x v="0"/>
    <x v="5"/>
    <x v="2"/>
    <x v="40"/>
    <n v="20"/>
    <n v="20"/>
    <n v="200"/>
    <n v="0"/>
    <n v="0"/>
    <n v="4000"/>
    <x v="0"/>
    <x v="0"/>
    <s v="BRI"/>
    <s v="SSH"/>
    <x v="1"/>
    <x v="1"/>
    <x v="49"/>
  </r>
  <r>
    <x v="10"/>
    <x v="6"/>
    <x v="0"/>
    <m/>
    <m/>
    <x v="0"/>
    <x v="0"/>
    <x v="5"/>
    <x v="2"/>
    <x v="41"/>
    <n v="40"/>
    <n v="40"/>
    <n v="225"/>
    <n v="0"/>
    <n v="0"/>
    <n v="9000"/>
    <x v="0"/>
    <x v="0"/>
    <s v="BRI"/>
    <s v="SSH"/>
    <x v="1"/>
    <x v="1"/>
    <x v="50"/>
  </r>
  <r>
    <x v="10"/>
    <x v="6"/>
    <x v="0"/>
    <m/>
    <m/>
    <x v="0"/>
    <x v="0"/>
    <x v="5"/>
    <x v="2"/>
    <x v="42"/>
    <n v="40"/>
    <n v="40"/>
    <n v="225"/>
    <n v="0"/>
    <n v="0"/>
    <n v="9000"/>
    <x v="0"/>
    <x v="0"/>
    <s v="BRI"/>
    <s v="SSH"/>
    <x v="1"/>
    <x v="1"/>
    <x v="51"/>
  </r>
  <r>
    <x v="10"/>
    <x v="6"/>
    <x v="0"/>
    <m/>
    <m/>
    <x v="0"/>
    <x v="0"/>
    <x v="5"/>
    <x v="2"/>
    <x v="43"/>
    <n v="40"/>
    <n v="40"/>
    <n v="225"/>
    <n v="0"/>
    <n v="0"/>
    <n v="9000"/>
    <x v="0"/>
    <x v="0"/>
    <s v="BRI"/>
    <s v="SSH"/>
    <x v="1"/>
    <x v="1"/>
    <x v="52"/>
  </r>
  <r>
    <x v="10"/>
    <x v="6"/>
    <x v="0"/>
    <m/>
    <m/>
    <x v="0"/>
    <x v="0"/>
    <x v="5"/>
    <x v="2"/>
    <x v="12"/>
    <n v="40"/>
    <n v="40"/>
    <n v="225"/>
    <n v="0"/>
    <n v="0"/>
    <n v="9000"/>
    <x v="0"/>
    <x v="0"/>
    <s v="BRI"/>
    <s v="SSH"/>
    <x v="1"/>
    <x v="1"/>
    <x v="53"/>
  </r>
  <r>
    <x v="10"/>
    <x v="6"/>
    <x v="0"/>
    <m/>
    <m/>
    <x v="0"/>
    <x v="0"/>
    <x v="5"/>
    <x v="2"/>
    <x v="13"/>
    <n v="20"/>
    <n v="20"/>
    <n v="190"/>
    <n v="0"/>
    <n v="0"/>
    <n v="3800"/>
    <x v="0"/>
    <x v="0"/>
    <s v="BRI"/>
    <s v="SSH"/>
    <x v="1"/>
    <x v="1"/>
    <x v="54"/>
  </r>
  <r>
    <x v="10"/>
    <x v="6"/>
    <x v="0"/>
    <m/>
    <m/>
    <x v="0"/>
    <x v="0"/>
    <x v="5"/>
    <x v="2"/>
    <x v="14"/>
    <n v="20"/>
    <n v="20"/>
    <n v="190"/>
    <n v="0"/>
    <n v="0"/>
    <n v="3800"/>
    <x v="0"/>
    <x v="0"/>
    <s v="BRI"/>
    <s v="SSH"/>
    <x v="1"/>
    <x v="1"/>
    <x v="55"/>
  </r>
  <r>
    <x v="10"/>
    <x v="6"/>
    <x v="0"/>
    <m/>
    <m/>
    <x v="0"/>
    <x v="0"/>
    <x v="5"/>
    <x v="2"/>
    <x v="15"/>
    <n v="20"/>
    <n v="20"/>
    <n v="190"/>
    <n v="0"/>
    <n v="0"/>
    <n v="3800"/>
    <x v="0"/>
    <x v="0"/>
    <s v="BRI"/>
    <s v="SSH"/>
    <x v="1"/>
    <x v="1"/>
    <x v="56"/>
  </r>
  <r>
    <x v="10"/>
    <x v="6"/>
    <x v="0"/>
    <m/>
    <m/>
    <x v="0"/>
    <x v="0"/>
    <x v="5"/>
    <x v="2"/>
    <x v="16"/>
    <n v="20"/>
    <n v="20"/>
    <n v="190"/>
    <n v="0"/>
    <n v="0"/>
    <n v="3800"/>
    <x v="0"/>
    <x v="0"/>
    <s v="BRI"/>
    <s v="SSH"/>
    <x v="1"/>
    <x v="1"/>
    <x v="57"/>
  </r>
  <r>
    <x v="10"/>
    <x v="6"/>
    <x v="0"/>
    <m/>
    <m/>
    <x v="0"/>
    <x v="0"/>
    <x v="5"/>
    <x v="2"/>
    <x v="17"/>
    <n v="20"/>
    <n v="20"/>
    <n v="190"/>
    <n v="0"/>
    <n v="0"/>
    <n v="3800"/>
    <x v="0"/>
    <x v="0"/>
    <s v="BRI"/>
    <s v="SSH"/>
    <x v="1"/>
    <x v="1"/>
    <x v="58"/>
  </r>
  <r>
    <x v="10"/>
    <x v="6"/>
    <x v="0"/>
    <m/>
    <m/>
    <x v="0"/>
    <x v="0"/>
    <x v="5"/>
    <x v="2"/>
    <x v="18"/>
    <n v="20"/>
    <n v="20"/>
    <n v="190"/>
    <n v="0"/>
    <n v="0"/>
    <n v="3800"/>
    <x v="0"/>
    <x v="0"/>
    <s v="BRI"/>
    <s v="SSH"/>
    <x v="1"/>
    <x v="1"/>
    <x v="59"/>
  </r>
  <r>
    <x v="10"/>
    <x v="6"/>
    <x v="0"/>
    <m/>
    <m/>
    <x v="0"/>
    <x v="0"/>
    <x v="5"/>
    <x v="2"/>
    <x v="19"/>
    <n v="20"/>
    <n v="20"/>
    <n v="190"/>
    <n v="0"/>
    <n v="0"/>
    <n v="3800"/>
    <x v="0"/>
    <x v="0"/>
    <s v="BRI"/>
    <s v="SSH"/>
    <x v="1"/>
    <x v="1"/>
    <x v="60"/>
  </r>
  <r>
    <x v="10"/>
    <x v="6"/>
    <x v="0"/>
    <m/>
    <m/>
    <x v="0"/>
    <x v="0"/>
    <x v="5"/>
    <x v="2"/>
    <x v="20"/>
    <n v="20"/>
    <n v="20"/>
    <n v="190"/>
    <n v="0"/>
    <n v="0"/>
    <n v="3800"/>
    <x v="0"/>
    <x v="0"/>
    <s v="BRI"/>
    <s v="SSH"/>
    <x v="1"/>
    <x v="1"/>
    <x v="61"/>
  </r>
  <r>
    <x v="10"/>
    <x v="6"/>
    <x v="0"/>
    <m/>
    <m/>
    <x v="0"/>
    <x v="0"/>
    <x v="5"/>
    <x v="2"/>
    <x v="21"/>
    <n v="20"/>
    <n v="20"/>
    <n v="190"/>
    <n v="0"/>
    <n v="0"/>
    <n v="3800"/>
    <x v="0"/>
    <x v="0"/>
    <s v="BRI"/>
    <s v="SSH"/>
    <x v="1"/>
    <x v="1"/>
    <x v="62"/>
  </r>
  <r>
    <x v="10"/>
    <x v="6"/>
    <x v="0"/>
    <m/>
    <m/>
    <x v="0"/>
    <x v="0"/>
    <x v="5"/>
    <x v="2"/>
    <x v="44"/>
    <n v="20"/>
    <n v="20"/>
    <n v="190"/>
    <n v="0"/>
    <n v="0"/>
    <n v="3800"/>
    <x v="0"/>
    <x v="0"/>
    <s v="BRI"/>
    <s v="SSH"/>
    <x v="1"/>
    <x v="1"/>
    <x v="63"/>
  </r>
  <r>
    <x v="10"/>
    <x v="6"/>
    <x v="0"/>
    <m/>
    <m/>
    <x v="0"/>
    <x v="0"/>
    <x v="5"/>
    <x v="2"/>
    <x v="45"/>
    <n v="20"/>
    <n v="20"/>
    <n v="190"/>
    <n v="0"/>
    <n v="0"/>
    <n v="3800"/>
    <x v="0"/>
    <x v="0"/>
    <s v="BRI"/>
    <s v="SSH"/>
    <x v="1"/>
    <x v="1"/>
    <x v="64"/>
  </r>
  <r>
    <x v="10"/>
    <x v="6"/>
    <x v="0"/>
    <m/>
    <m/>
    <x v="0"/>
    <x v="0"/>
    <x v="5"/>
    <x v="2"/>
    <x v="46"/>
    <n v="20"/>
    <n v="20"/>
    <n v="190"/>
    <n v="0"/>
    <n v="0"/>
    <n v="3800"/>
    <x v="0"/>
    <x v="0"/>
    <s v="BRI"/>
    <s v="SSH"/>
    <x v="1"/>
    <x v="1"/>
    <x v="65"/>
  </r>
  <r>
    <x v="10"/>
    <x v="6"/>
    <x v="0"/>
    <m/>
    <m/>
    <x v="0"/>
    <x v="0"/>
    <x v="5"/>
    <x v="2"/>
    <x v="47"/>
    <n v="40"/>
    <n v="40"/>
    <n v="225"/>
    <n v="0"/>
    <n v="0"/>
    <n v="9000"/>
    <x v="0"/>
    <x v="0"/>
    <s v="BRI"/>
    <s v="SSH"/>
    <x v="1"/>
    <x v="1"/>
    <x v="66"/>
  </r>
  <r>
    <x v="10"/>
    <x v="6"/>
    <x v="0"/>
    <m/>
    <m/>
    <x v="0"/>
    <x v="0"/>
    <x v="5"/>
    <x v="2"/>
    <x v="48"/>
    <n v="40"/>
    <n v="40"/>
    <n v="225"/>
    <n v="0"/>
    <n v="0"/>
    <n v="9000"/>
    <x v="0"/>
    <x v="0"/>
    <s v="BRI"/>
    <s v="SSH"/>
    <x v="1"/>
    <x v="1"/>
    <x v="67"/>
  </r>
  <r>
    <x v="10"/>
    <x v="6"/>
    <x v="0"/>
    <m/>
    <m/>
    <x v="0"/>
    <x v="1"/>
    <x v="7"/>
    <x v="3"/>
    <x v="36"/>
    <n v="20"/>
    <n v="20"/>
    <n v="190"/>
    <n v="0"/>
    <n v="0"/>
    <n v="3800"/>
    <x v="0"/>
    <x v="0"/>
    <s v="SSH"/>
    <s v="BRI"/>
    <x v="1"/>
    <x v="1"/>
    <x v="22"/>
  </r>
  <r>
    <x v="10"/>
    <x v="6"/>
    <x v="0"/>
    <m/>
    <m/>
    <x v="0"/>
    <x v="1"/>
    <x v="7"/>
    <x v="3"/>
    <x v="37"/>
    <n v="20"/>
    <n v="20"/>
    <n v="190"/>
    <n v="0"/>
    <n v="0"/>
    <n v="3800"/>
    <x v="0"/>
    <x v="0"/>
    <s v="SSH"/>
    <s v="BRI"/>
    <x v="1"/>
    <x v="1"/>
    <x v="46"/>
  </r>
  <r>
    <x v="10"/>
    <x v="6"/>
    <x v="0"/>
    <m/>
    <m/>
    <x v="0"/>
    <x v="1"/>
    <x v="7"/>
    <x v="3"/>
    <x v="38"/>
    <n v="20"/>
    <n v="20"/>
    <n v="190"/>
    <n v="0"/>
    <n v="0"/>
    <n v="3800"/>
    <x v="0"/>
    <x v="0"/>
    <s v="SSH"/>
    <s v="BRI"/>
    <x v="1"/>
    <x v="1"/>
    <x v="47"/>
  </r>
  <r>
    <x v="10"/>
    <x v="6"/>
    <x v="0"/>
    <m/>
    <m/>
    <x v="0"/>
    <x v="1"/>
    <x v="7"/>
    <x v="3"/>
    <x v="39"/>
    <n v="20"/>
    <n v="20"/>
    <n v="190"/>
    <n v="0"/>
    <n v="0"/>
    <n v="3800"/>
    <x v="0"/>
    <x v="0"/>
    <s v="SSH"/>
    <s v="BRI"/>
    <x v="1"/>
    <x v="1"/>
    <x v="48"/>
  </r>
  <r>
    <x v="10"/>
    <x v="6"/>
    <x v="0"/>
    <m/>
    <m/>
    <x v="0"/>
    <x v="1"/>
    <x v="7"/>
    <x v="3"/>
    <x v="40"/>
    <n v="20"/>
    <n v="20"/>
    <n v="200"/>
    <n v="0"/>
    <n v="0"/>
    <n v="4000"/>
    <x v="0"/>
    <x v="0"/>
    <s v="SSH"/>
    <s v="BRI"/>
    <x v="1"/>
    <x v="1"/>
    <x v="49"/>
  </r>
  <r>
    <x v="10"/>
    <x v="6"/>
    <x v="0"/>
    <m/>
    <m/>
    <x v="0"/>
    <x v="1"/>
    <x v="7"/>
    <x v="3"/>
    <x v="41"/>
    <n v="20"/>
    <n v="20"/>
    <n v="200"/>
    <n v="0"/>
    <n v="0"/>
    <n v="4000"/>
    <x v="0"/>
    <x v="0"/>
    <s v="SSH"/>
    <s v="BRI"/>
    <x v="1"/>
    <x v="1"/>
    <x v="50"/>
  </r>
  <r>
    <x v="10"/>
    <x v="6"/>
    <x v="0"/>
    <m/>
    <m/>
    <x v="0"/>
    <x v="1"/>
    <x v="7"/>
    <x v="3"/>
    <x v="42"/>
    <n v="40"/>
    <n v="40"/>
    <n v="225"/>
    <n v="0"/>
    <n v="0"/>
    <n v="9000"/>
    <x v="0"/>
    <x v="0"/>
    <s v="SSH"/>
    <s v="BRI"/>
    <x v="1"/>
    <x v="1"/>
    <x v="51"/>
  </r>
  <r>
    <x v="10"/>
    <x v="6"/>
    <x v="0"/>
    <m/>
    <m/>
    <x v="0"/>
    <x v="1"/>
    <x v="7"/>
    <x v="3"/>
    <x v="43"/>
    <n v="40"/>
    <n v="40"/>
    <n v="225"/>
    <n v="0"/>
    <n v="0"/>
    <n v="9000"/>
    <x v="0"/>
    <x v="0"/>
    <s v="SSH"/>
    <s v="BRI"/>
    <x v="1"/>
    <x v="1"/>
    <x v="52"/>
  </r>
  <r>
    <x v="10"/>
    <x v="6"/>
    <x v="0"/>
    <m/>
    <m/>
    <x v="0"/>
    <x v="1"/>
    <x v="7"/>
    <x v="3"/>
    <x v="12"/>
    <n v="40"/>
    <n v="40"/>
    <n v="225"/>
    <n v="0"/>
    <n v="0"/>
    <n v="9000"/>
    <x v="0"/>
    <x v="0"/>
    <s v="SSH"/>
    <s v="BRI"/>
    <x v="1"/>
    <x v="1"/>
    <x v="53"/>
  </r>
  <r>
    <x v="10"/>
    <x v="6"/>
    <x v="0"/>
    <m/>
    <m/>
    <x v="0"/>
    <x v="1"/>
    <x v="7"/>
    <x v="3"/>
    <x v="13"/>
    <n v="40"/>
    <n v="40"/>
    <n v="225"/>
    <n v="0"/>
    <n v="0"/>
    <n v="9000"/>
    <x v="0"/>
    <x v="0"/>
    <s v="SSH"/>
    <s v="BRI"/>
    <x v="1"/>
    <x v="1"/>
    <x v="54"/>
  </r>
  <r>
    <x v="10"/>
    <x v="6"/>
    <x v="0"/>
    <m/>
    <m/>
    <x v="0"/>
    <x v="1"/>
    <x v="7"/>
    <x v="3"/>
    <x v="14"/>
    <n v="20"/>
    <n v="20"/>
    <n v="190"/>
    <n v="0"/>
    <n v="0"/>
    <n v="3800"/>
    <x v="0"/>
    <x v="0"/>
    <s v="SSH"/>
    <s v="BRI"/>
    <x v="1"/>
    <x v="1"/>
    <x v="55"/>
  </r>
  <r>
    <x v="10"/>
    <x v="6"/>
    <x v="0"/>
    <m/>
    <m/>
    <x v="0"/>
    <x v="1"/>
    <x v="7"/>
    <x v="3"/>
    <x v="15"/>
    <n v="20"/>
    <n v="20"/>
    <n v="190"/>
    <n v="0"/>
    <n v="0"/>
    <n v="3800"/>
    <x v="0"/>
    <x v="0"/>
    <s v="SSH"/>
    <s v="BRI"/>
    <x v="1"/>
    <x v="1"/>
    <x v="56"/>
  </r>
  <r>
    <x v="10"/>
    <x v="6"/>
    <x v="0"/>
    <m/>
    <m/>
    <x v="0"/>
    <x v="1"/>
    <x v="7"/>
    <x v="3"/>
    <x v="16"/>
    <n v="20"/>
    <n v="20"/>
    <n v="190"/>
    <n v="0"/>
    <n v="0"/>
    <n v="3800"/>
    <x v="0"/>
    <x v="0"/>
    <s v="SSH"/>
    <s v="BRI"/>
    <x v="1"/>
    <x v="1"/>
    <x v="57"/>
  </r>
  <r>
    <x v="10"/>
    <x v="6"/>
    <x v="0"/>
    <m/>
    <m/>
    <x v="0"/>
    <x v="1"/>
    <x v="7"/>
    <x v="3"/>
    <x v="17"/>
    <n v="20"/>
    <n v="20"/>
    <n v="190"/>
    <n v="0"/>
    <n v="0"/>
    <n v="3800"/>
    <x v="0"/>
    <x v="0"/>
    <s v="SSH"/>
    <s v="BRI"/>
    <x v="1"/>
    <x v="1"/>
    <x v="58"/>
  </r>
  <r>
    <x v="10"/>
    <x v="6"/>
    <x v="0"/>
    <m/>
    <m/>
    <x v="0"/>
    <x v="1"/>
    <x v="7"/>
    <x v="3"/>
    <x v="18"/>
    <n v="20"/>
    <n v="20"/>
    <n v="190"/>
    <n v="0"/>
    <n v="0"/>
    <n v="3800"/>
    <x v="0"/>
    <x v="0"/>
    <s v="SSH"/>
    <s v="BRI"/>
    <x v="1"/>
    <x v="1"/>
    <x v="59"/>
  </r>
  <r>
    <x v="10"/>
    <x v="6"/>
    <x v="0"/>
    <m/>
    <m/>
    <x v="0"/>
    <x v="1"/>
    <x v="7"/>
    <x v="3"/>
    <x v="19"/>
    <n v="20"/>
    <n v="20"/>
    <n v="190"/>
    <n v="0"/>
    <n v="0"/>
    <n v="3800"/>
    <x v="0"/>
    <x v="0"/>
    <s v="SSH"/>
    <s v="BRI"/>
    <x v="1"/>
    <x v="1"/>
    <x v="60"/>
  </r>
  <r>
    <x v="10"/>
    <x v="6"/>
    <x v="0"/>
    <m/>
    <m/>
    <x v="0"/>
    <x v="1"/>
    <x v="7"/>
    <x v="3"/>
    <x v="20"/>
    <n v="20"/>
    <n v="20"/>
    <n v="190"/>
    <n v="0"/>
    <n v="0"/>
    <n v="3800"/>
    <x v="0"/>
    <x v="0"/>
    <s v="SSH"/>
    <s v="BRI"/>
    <x v="1"/>
    <x v="1"/>
    <x v="61"/>
  </r>
  <r>
    <x v="10"/>
    <x v="6"/>
    <x v="0"/>
    <m/>
    <m/>
    <x v="0"/>
    <x v="1"/>
    <x v="7"/>
    <x v="3"/>
    <x v="21"/>
    <n v="20"/>
    <n v="20"/>
    <n v="190"/>
    <n v="0"/>
    <n v="0"/>
    <n v="3800"/>
    <x v="0"/>
    <x v="0"/>
    <s v="SSH"/>
    <s v="BRI"/>
    <x v="1"/>
    <x v="1"/>
    <x v="62"/>
  </r>
  <r>
    <x v="10"/>
    <x v="6"/>
    <x v="0"/>
    <m/>
    <m/>
    <x v="0"/>
    <x v="1"/>
    <x v="7"/>
    <x v="3"/>
    <x v="44"/>
    <n v="20"/>
    <n v="20"/>
    <n v="190"/>
    <n v="0"/>
    <n v="0"/>
    <n v="3800"/>
    <x v="0"/>
    <x v="0"/>
    <s v="SSH"/>
    <s v="BRI"/>
    <x v="1"/>
    <x v="1"/>
    <x v="63"/>
  </r>
  <r>
    <x v="10"/>
    <x v="6"/>
    <x v="0"/>
    <m/>
    <m/>
    <x v="0"/>
    <x v="1"/>
    <x v="7"/>
    <x v="3"/>
    <x v="45"/>
    <n v="20"/>
    <n v="20"/>
    <n v="190"/>
    <n v="0"/>
    <n v="0"/>
    <n v="3800"/>
    <x v="0"/>
    <x v="0"/>
    <s v="SSH"/>
    <s v="BRI"/>
    <x v="1"/>
    <x v="1"/>
    <x v="64"/>
  </r>
  <r>
    <x v="10"/>
    <x v="6"/>
    <x v="0"/>
    <m/>
    <m/>
    <x v="0"/>
    <x v="1"/>
    <x v="7"/>
    <x v="3"/>
    <x v="46"/>
    <n v="20"/>
    <n v="20"/>
    <n v="190"/>
    <n v="0"/>
    <n v="0"/>
    <n v="3800"/>
    <x v="0"/>
    <x v="0"/>
    <s v="SSH"/>
    <s v="BRI"/>
    <x v="1"/>
    <x v="1"/>
    <x v="65"/>
  </r>
  <r>
    <x v="10"/>
    <x v="6"/>
    <x v="0"/>
    <m/>
    <m/>
    <x v="0"/>
    <x v="1"/>
    <x v="7"/>
    <x v="3"/>
    <x v="49"/>
    <n v="20"/>
    <n v="20"/>
    <n v="190"/>
    <n v="0"/>
    <n v="0"/>
    <n v="3800"/>
    <x v="0"/>
    <x v="0"/>
    <s v="SSH"/>
    <s v="BRI"/>
    <x v="1"/>
    <x v="1"/>
    <x v="68"/>
  </r>
  <r>
    <x v="10"/>
    <x v="6"/>
    <x v="0"/>
    <m/>
    <m/>
    <x v="0"/>
    <x v="1"/>
    <x v="7"/>
    <x v="3"/>
    <x v="48"/>
    <n v="40"/>
    <n v="40"/>
    <n v="225"/>
    <n v="0"/>
    <n v="0"/>
    <n v="9000"/>
    <x v="0"/>
    <x v="0"/>
    <s v="SSH"/>
    <s v="BRI"/>
    <x v="1"/>
    <x v="1"/>
    <x v="67"/>
  </r>
  <r>
    <x v="10"/>
    <x v="6"/>
    <x v="0"/>
    <m/>
    <m/>
    <x v="0"/>
    <x v="1"/>
    <x v="7"/>
    <x v="3"/>
    <x v="50"/>
    <n v="40"/>
    <n v="40"/>
    <n v="225"/>
    <n v="0"/>
    <n v="0"/>
    <n v="9000"/>
    <x v="0"/>
    <x v="0"/>
    <s v="SSH"/>
    <s v="BRI"/>
    <x v="1"/>
    <x v="1"/>
    <x v="69"/>
  </r>
  <r>
    <x v="9"/>
    <x v="8"/>
    <x v="1"/>
    <m/>
    <s v="ZFCEV"/>
    <x v="1"/>
    <x v="0"/>
    <x v="12"/>
    <x v="4"/>
    <x v="28"/>
    <n v="2"/>
    <n v="2"/>
    <n v="325"/>
    <n v="0"/>
    <n v="0"/>
    <n v="650"/>
    <x v="0"/>
    <x v="1"/>
    <s v="MXP"/>
    <s v="SSH"/>
    <x v="2"/>
    <x v="3"/>
    <x v="70"/>
  </r>
  <r>
    <x v="9"/>
    <x v="9"/>
    <x v="1"/>
    <m/>
    <s v="8CWWCF"/>
    <x v="1"/>
    <x v="0"/>
    <x v="13"/>
    <x v="5"/>
    <x v="29"/>
    <n v="1"/>
    <n v="1"/>
    <n v="151.46"/>
    <n v="58.95"/>
    <n v="33"/>
    <n v="243.41000000000003"/>
    <x v="0"/>
    <x v="1"/>
    <s v="SSH"/>
    <s v="MXP"/>
    <x v="2"/>
    <x v="3"/>
    <x v="71"/>
  </r>
  <r>
    <x v="9"/>
    <x v="9"/>
    <x v="1"/>
    <m/>
    <s v="8CWWCF"/>
    <x v="1"/>
    <x v="0"/>
    <x v="13"/>
    <x v="5"/>
    <x v="29"/>
    <n v="1"/>
    <n v="1"/>
    <n v="151.46"/>
    <n v="58.95"/>
    <n v="33"/>
    <n v="243.41000000000003"/>
    <x v="0"/>
    <x v="1"/>
    <s v="SSH"/>
    <s v="MXP"/>
    <x v="2"/>
    <x v="3"/>
    <x v="71"/>
  </r>
  <r>
    <x v="9"/>
    <x v="10"/>
    <x v="1"/>
    <m/>
    <s v="11L2C8"/>
    <x v="1"/>
    <x v="0"/>
    <x v="9"/>
    <x v="0"/>
    <x v="25"/>
    <n v="1"/>
    <n v="1"/>
    <n v="112.5"/>
    <n v="34.04"/>
    <n v="40"/>
    <n v="186.54"/>
    <x v="0"/>
    <x v="1"/>
    <s v="NAP"/>
    <s v="SSH"/>
    <x v="0"/>
    <x v="2"/>
    <x v="72"/>
  </r>
  <r>
    <x v="9"/>
    <x v="10"/>
    <x v="1"/>
    <m/>
    <s v="11L2C8"/>
    <x v="1"/>
    <x v="0"/>
    <x v="9"/>
    <x v="0"/>
    <x v="25"/>
    <n v="1"/>
    <n v="1"/>
    <n v="150"/>
    <n v="34.04"/>
    <n v="40"/>
    <n v="224.04"/>
    <x v="0"/>
    <x v="1"/>
    <s v="NAP"/>
    <s v="SSH"/>
    <x v="0"/>
    <x v="2"/>
    <x v="72"/>
  </r>
  <r>
    <x v="11"/>
    <x v="10"/>
    <x v="1"/>
    <m/>
    <s v="11L2HB"/>
    <x v="1"/>
    <x v="0"/>
    <x v="12"/>
    <x v="4"/>
    <x v="28"/>
    <n v="1"/>
    <n v="1"/>
    <n v="150"/>
    <n v="29.31"/>
    <n v="30"/>
    <n v="209.31"/>
    <x v="0"/>
    <x v="1"/>
    <s v="MXP"/>
    <s v="SSH"/>
    <x v="2"/>
    <x v="3"/>
    <x v="73"/>
  </r>
  <r>
    <x v="11"/>
    <x v="10"/>
    <x v="1"/>
    <m/>
    <s v="11L2HB"/>
    <x v="1"/>
    <x v="0"/>
    <x v="12"/>
    <x v="4"/>
    <x v="28"/>
    <n v="1"/>
    <n v="1"/>
    <n v="150"/>
    <n v="29.31"/>
    <n v="30"/>
    <n v="209.31"/>
    <x v="0"/>
    <x v="1"/>
    <s v="MXP"/>
    <s v="SSH"/>
    <x v="2"/>
    <x v="3"/>
    <x v="73"/>
  </r>
  <r>
    <x v="11"/>
    <x v="10"/>
    <x v="1"/>
    <m/>
    <s v="11L2HB"/>
    <x v="1"/>
    <x v="0"/>
    <x v="12"/>
    <x v="4"/>
    <x v="28"/>
    <n v="1"/>
    <n v="1"/>
    <n v="150"/>
    <n v="29.31"/>
    <n v="30"/>
    <n v="209.31"/>
    <x v="0"/>
    <x v="1"/>
    <s v="MXP"/>
    <s v="SSH"/>
    <x v="2"/>
    <x v="3"/>
    <x v="73"/>
  </r>
  <r>
    <x v="11"/>
    <x v="10"/>
    <x v="1"/>
    <m/>
    <s v="11L2HB"/>
    <x v="1"/>
    <x v="0"/>
    <x v="12"/>
    <x v="4"/>
    <x v="28"/>
    <n v="1"/>
    <n v="1"/>
    <n v="150"/>
    <n v="29.31"/>
    <n v="30"/>
    <n v="209.31"/>
    <x v="0"/>
    <x v="1"/>
    <s v="MXP"/>
    <s v="SSH"/>
    <x v="2"/>
    <x v="3"/>
    <x v="73"/>
  </r>
  <r>
    <x v="12"/>
    <x v="10"/>
    <x v="1"/>
    <m/>
    <s v="11L2KA"/>
    <x v="0"/>
    <x v="0"/>
    <x v="12"/>
    <x v="4"/>
    <x v="28"/>
    <n v="1"/>
    <n v="1"/>
    <n v="325"/>
    <n v="29.31"/>
    <n v="30"/>
    <n v="384.31"/>
    <x v="0"/>
    <x v="1"/>
    <s v="MXP"/>
    <s v="SSH"/>
    <x v="2"/>
    <x v="3"/>
    <x v="74"/>
  </r>
  <r>
    <x v="12"/>
    <x v="10"/>
    <x v="1"/>
    <m/>
    <s v="11L2KA"/>
    <x v="0"/>
    <x v="1"/>
    <x v="13"/>
    <x v="5"/>
    <x v="29"/>
    <n v="1"/>
    <n v="1"/>
    <n v="150"/>
    <n v="38.99"/>
    <n v="40"/>
    <n v="228.99"/>
    <x v="0"/>
    <x v="1"/>
    <s v="SSH"/>
    <s v="MXP"/>
    <x v="2"/>
    <x v="3"/>
    <x v="75"/>
  </r>
  <r>
    <x v="12"/>
    <x v="10"/>
    <x v="1"/>
    <m/>
    <s v="11L2KA"/>
    <x v="0"/>
    <x v="0"/>
    <x v="12"/>
    <x v="4"/>
    <x v="28"/>
    <n v="1"/>
    <n v="1"/>
    <n v="325"/>
    <n v="29.31"/>
    <n v="30"/>
    <n v="384.31"/>
    <x v="0"/>
    <x v="1"/>
    <s v="MXP"/>
    <s v="SSH"/>
    <x v="2"/>
    <x v="3"/>
    <x v="74"/>
  </r>
  <r>
    <x v="12"/>
    <x v="10"/>
    <x v="1"/>
    <m/>
    <s v="11L2KA"/>
    <x v="0"/>
    <x v="1"/>
    <x v="13"/>
    <x v="5"/>
    <x v="29"/>
    <n v="1"/>
    <n v="1"/>
    <n v="150"/>
    <n v="38.99"/>
    <n v="40"/>
    <n v="228.99"/>
    <x v="0"/>
    <x v="1"/>
    <s v="SSH"/>
    <s v="MXP"/>
    <x v="2"/>
    <x v="3"/>
    <x v="75"/>
  </r>
  <r>
    <x v="12"/>
    <x v="10"/>
    <x v="1"/>
    <m/>
    <s v="11L2KA"/>
    <x v="0"/>
    <x v="0"/>
    <x v="12"/>
    <x v="4"/>
    <x v="28"/>
    <n v="1"/>
    <n v="1"/>
    <n v="325"/>
    <n v="29.31"/>
    <n v="30"/>
    <n v="384.31"/>
    <x v="0"/>
    <x v="1"/>
    <s v="MXP"/>
    <s v="SSH"/>
    <x v="2"/>
    <x v="3"/>
    <x v="74"/>
  </r>
  <r>
    <x v="12"/>
    <x v="10"/>
    <x v="1"/>
    <m/>
    <s v="11L2KA"/>
    <x v="0"/>
    <x v="1"/>
    <x v="13"/>
    <x v="5"/>
    <x v="29"/>
    <n v="1"/>
    <n v="1"/>
    <n v="150"/>
    <n v="38.99"/>
    <n v="40"/>
    <n v="228.99"/>
    <x v="0"/>
    <x v="1"/>
    <s v="SSH"/>
    <s v="MXP"/>
    <x v="2"/>
    <x v="3"/>
    <x v="75"/>
  </r>
  <r>
    <x v="13"/>
    <x v="11"/>
    <x v="0"/>
    <m/>
    <m/>
    <x v="0"/>
    <x v="0"/>
    <x v="12"/>
    <x v="4"/>
    <x v="28"/>
    <n v="10"/>
    <n v="10"/>
    <n v="293"/>
    <n v="0"/>
    <n v="0"/>
    <n v="2930"/>
    <x v="0"/>
    <x v="0"/>
    <s v="MXP"/>
    <s v="SSH"/>
    <x v="2"/>
    <x v="3"/>
    <x v="76"/>
  </r>
  <r>
    <x v="13"/>
    <x v="11"/>
    <x v="0"/>
    <m/>
    <m/>
    <x v="0"/>
    <x v="1"/>
    <x v="13"/>
    <x v="5"/>
    <x v="29"/>
    <n v="10"/>
    <n v="10"/>
    <n v="293"/>
    <n v="0"/>
    <n v="0"/>
    <n v="2930"/>
    <x v="0"/>
    <x v="0"/>
    <s v="SSH"/>
    <s v="MXP"/>
    <x v="2"/>
    <x v="3"/>
    <x v="77"/>
  </r>
  <r>
    <x v="13"/>
    <x v="11"/>
    <x v="0"/>
    <m/>
    <m/>
    <x v="0"/>
    <x v="0"/>
    <x v="9"/>
    <x v="0"/>
    <x v="25"/>
    <n v="20"/>
    <n v="20"/>
    <n v="288"/>
    <n v="0"/>
    <n v="0"/>
    <n v="5760"/>
    <x v="0"/>
    <x v="0"/>
    <s v="NAP"/>
    <s v="SSH"/>
    <x v="0"/>
    <x v="2"/>
    <x v="74"/>
  </r>
  <r>
    <x v="13"/>
    <x v="11"/>
    <x v="0"/>
    <m/>
    <m/>
    <x v="0"/>
    <x v="1"/>
    <x v="11"/>
    <x v="1"/>
    <x v="26"/>
    <n v="20"/>
    <n v="20"/>
    <n v="288"/>
    <n v="0"/>
    <n v="0"/>
    <n v="5760"/>
    <x v="0"/>
    <x v="0"/>
    <s v="SSH"/>
    <s v="NAP"/>
    <x v="0"/>
    <x v="2"/>
    <x v="75"/>
  </r>
  <r>
    <x v="13"/>
    <x v="11"/>
    <x v="0"/>
    <m/>
    <m/>
    <x v="0"/>
    <x v="0"/>
    <x v="9"/>
    <x v="0"/>
    <x v="26"/>
    <n v="10"/>
    <n v="10"/>
    <n v="268"/>
    <n v="0"/>
    <n v="0"/>
    <n v="2680"/>
    <x v="0"/>
    <x v="0"/>
    <s v="NAP"/>
    <s v="SSH"/>
    <x v="0"/>
    <x v="2"/>
    <x v="75"/>
  </r>
  <r>
    <x v="13"/>
    <x v="11"/>
    <x v="0"/>
    <m/>
    <m/>
    <x v="0"/>
    <x v="1"/>
    <x v="11"/>
    <x v="1"/>
    <x v="27"/>
    <n v="10"/>
    <n v="10"/>
    <n v="268"/>
    <n v="0"/>
    <n v="0"/>
    <n v="2680"/>
    <x v="0"/>
    <x v="0"/>
    <s v="SSH"/>
    <s v="NAP"/>
    <x v="0"/>
    <x v="2"/>
    <x v="78"/>
  </r>
  <r>
    <x v="13"/>
    <x v="8"/>
    <x v="1"/>
    <m/>
    <s v="CJVQ9"/>
    <x v="1"/>
    <x v="0"/>
    <x v="10"/>
    <x v="1"/>
    <x v="24"/>
    <n v="4"/>
    <n v="4"/>
    <n v="150"/>
    <n v="0"/>
    <n v="0"/>
    <n v="600"/>
    <x v="0"/>
    <x v="1"/>
    <s v="SSH"/>
    <s v="NAP"/>
    <x v="0"/>
    <x v="2"/>
    <x v="79"/>
  </r>
  <r>
    <x v="13"/>
    <x v="8"/>
    <x v="1"/>
    <m/>
    <s v="ZMQJ3"/>
    <x v="0"/>
    <x v="0"/>
    <x v="12"/>
    <x v="4"/>
    <x v="28"/>
    <n v="4"/>
    <n v="4"/>
    <n v="312.5"/>
    <n v="0"/>
    <n v="0"/>
    <n v="1250"/>
    <x v="0"/>
    <x v="1"/>
    <s v="MXP"/>
    <s v="SSH"/>
    <x v="2"/>
    <x v="3"/>
    <x v="76"/>
  </r>
  <r>
    <x v="13"/>
    <x v="8"/>
    <x v="1"/>
    <m/>
    <s v="ZMQJ3"/>
    <x v="0"/>
    <x v="1"/>
    <x v="13"/>
    <x v="5"/>
    <x v="29"/>
    <n v="4"/>
    <n v="4"/>
    <n v="312.5"/>
    <n v="0"/>
    <n v="0"/>
    <n v="1250"/>
    <x v="0"/>
    <x v="1"/>
    <s v="SSH"/>
    <s v="MXP"/>
    <x v="2"/>
    <x v="3"/>
    <x v="77"/>
  </r>
  <r>
    <x v="10"/>
    <x v="6"/>
    <x v="0"/>
    <m/>
    <m/>
    <x v="0"/>
    <x v="0"/>
    <x v="16"/>
    <x v="0"/>
    <x v="51"/>
    <n v="20"/>
    <n v="20"/>
    <n v="200"/>
    <n v="0"/>
    <n v="0"/>
    <n v="4000"/>
    <x v="0"/>
    <x v="0"/>
    <s v="NAP"/>
    <s v="SSH"/>
    <x v="0"/>
    <x v="2"/>
    <x v="80"/>
  </r>
  <r>
    <x v="10"/>
    <x v="6"/>
    <x v="0"/>
    <m/>
    <m/>
    <x v="0"/>
    <x v="0"/>
    <x v="16"/>
    <x v="0"/>
    <x v="52"/>
    <n v="20"/>
    <n v="20"/>
    <n v="200"/>
    <n v="0"/>
    <n v="0"/>
    <n v="4000"/>
    <x v="0"/>
    <x v="0"/>
    <s v="NAP"/>
    <s v="SSH"/>
    <x v="0"/>
    <x v="2"/>
    <x v="81"/>
  </r>
  <r>
    <x v="10"/>
    <x v="6"/>
    <x v="0"/>
    <m/>
    <m/>
    <x v="0"/>
    <x v="0"/>
    <x v="16"/>
    <x v="0"/>
    <x v="53"/>
    <n v="20"/>
    <n v="20"/>
    <n v="225"/>
    <n v="0"/>
    <n v="0"/>
    <n v="4500"/>
    <x v="0"/>
    <x v="0"/>
    <s v="NAP"/>
    <s v="SSH"/>
    <x v="0"/>
    <x v="2"/>
    <x v="82"/>
  </r>
  <r>
    <x v="10"/>
    <x v="6"/>
    <x v="0"/>
    <m/>
    <m/>
    <x v="0"/>
    <x v="0"/>
    <x v="16"/>
    <x v="0"/>
    <x v="54"/>
    <n v="20"/>
    <n v="20"/>
    <n v="225"/>
    <n v="0"/>
    <n v="0"/>
    <n v="4500"/>
    <x v="0"/>
    <x v="0"/>
    <s v="NAP"/>
    <s v="SSH"/>
    <x v="0"/>
    <x v="2"/>
    <x v="83"/>
  </r>
  <r>
    <x v="10"/>
    <x v="6"/>
    <x v="0"/>
    <m/>
    <m/>
    <x v="0"/>
    <x v="0"/>
    <x v="16"/>
    <x v="0"/>
    <x v="55"/>
    <n v="20"/>
    <n v="20"/>
    <n v="225"/>
    <n v="0"/>
    <n v="0"/>
    <n v="4500"/>
    <x v="0"/>
    <x v="0"/>
    <s v="NAP"/>
    <s v="SSH"/>
    <x v="0"/>
    <x v="2"/>
    <x v="84"/>
  </r>
  <r>
    <x v="10"/>
    <x v="6"/>
    <x v="0"/>
    <m/>
    <m/>
    <x v="0"/>
    <x v="0"/>
    <x v="16"/>
    <x v="0"/>
    <x v="56"/>
    <n v="20"/>
    <n v="20"/>
    <n v="225"/>
    <n v="0"/>
    <n v="0"/>
    <n v="4500"/>
    <x v="0"/>
    <x v="0"/>
    <s v="NAP"/>
    <s v="SSH"/>
    <x v="0"/>
    <x v="2"/>
    <x v="85"/>
  </r>
  <r>
    <x v="10"/>
    <x v="6"/>
    <x v="0"/>
    <m/>
    <m/>
    <x v="0"/>
    <x v="0"/>
    <x v="16"/>
    <x v="0"/>
    <x v="57"/>
    <n v="20"/>
    <n v="20"/>
    <n v="190"/>
    <n v="0"/>
    <n v="0"/>
    <n v="3800"/>
    <x v="0"/>
    <x v="0"/>
    <s v="NAP"/>
    <s v="SSH"/>
    <x v="0"/>
    <x v="2"/>
    <x v="86"/>
  </r>
  <r>
    <x v="10"/>
    <x v="6"/>
    <x v="0"/>
    <m/>
    <m/>
    <x v="0"/>
    <x v="0"/>
    <x v="16"/>
    <x v="0"/>
    <x v="58"/>
    <n v="20"/>
    <n v="20"/>
    <n v="190"/>
    <n v="0"/>
    <n v="0"/>
    <n v="3800"/>
    <x v="0"/>
    <x v="0"/>
    <s v="NAP"/>
    <s v="SSH"/>
    <x v="0"/>
    <x v="2"/>
    <x v="87"/>
  </r>
  <r>
    <x v="10"/>
    <x v="6"/>
    <x v="0"/>
    <m/>
    <m/>
    <x v="0"/>
    <x v="0"/>
    <x v="17"/>
    <x v="0"/>
    <x v="59"/>
    <n v="20"/>
    <n v="20"/>
    <n v="190"/>
    <n v="0"/>
    <n v="0"/>
    <n v="3800"/>
    <x v="0"/>
    <x v="0"/>
    <s v="NAP"/>
    <s v="SSH"/>
    <x v="0"/>
    <x v="2"/>
    <x v="88"/>
  </r>
  <r>
    <x v="10"/>
    <x v="6"/>
    <x v="0"/>
    <m/>
    <m/>
    <x v="0"/>
    <x v="0"/>
    <x v="17"/>
    <x v="0"/>
    <x v="60"/>
    <n v="20"/>
    <n v="20"/>
    <n v="190"/>
    <n v="0"/>
    <n v="0"/>
    <n v="3800"/>
    <x v="0"/>
    <x v="0"/>
    <s v="NAP"/>
    <s v="SSH"/>
    <x v="0"/>
    <x v="2"/>
    <x v="89"/>
  </r>
  <r>
    <x v="10"/>
    <x v="6"/>
    <x v="0"/>
    <m/>
    <m/>
    <x v="0"/>
    <x v="0"/>
    <x v="17"/>
    <x v="0"/>
    <x v="61"/>
    <n v="20"/>
    <n v="20"/>
    <n v="190"/>
    <n v="0"/>
    <n v="0"/>
    <n v="3800"/>
    <x v="0"/>
    <x v="0"/>
    <s v="NAP"/>
    <s v="SSH"/>
    <x v="0"/>
    <x v="2"/>
    <x v="90"/>
  </r>
  <r>
    <x v="10"/>
    <x v="6"/>
    <x v="0"/>
    <m/>
    <m/>
    <x v="0"/>
    <x v="0"/>
    <x v="17"/>
    <x v="0"/>
    <x v="62"/>
    <n v="20"/>
    <n v="20"/>
    <n v="190"/>
    <n v="0"/>
    <n v="0"/>
    <n v="3800"/>
    <x v="0"/>
    <x v="0"/>
    <s v="NAP"/>
    <s v="SSH"/>
    <x v="0"/>
    <x v="2"/>
    <x v="91"/>
  </r>
  <r>
    <x v="10"/>
    <x v="6"/>
    <x v="0"/>
    <m/>
    <m/>
    <x v="0"/>
    <x v="0"/>
    <x v="17"/>
    <x v="0"/>
    <x v="63"/>
    <n v="20"/>
    <n v="20"/>
    <n v="190"/>
    <n v="0"/>
    <n v="0"/>
    <n v="3800"/>
    <x v="0"/>
    <x v="0"/>
    <s v="NAP"/>
    <s v="SSH"/>
    <x v="0"/>
    <x v="2"/>
    <x v="92"/>
  </r>
  <r>
    <x v="10"/>
    <x v="6"/>
    <x v="0"/>
    <m/>
    <m/>
    <x v="0"/>
    <x v="0"/>
    <x v="17"/>
    <x v="0"/>
    <x v="64"/>
    <n v="20"/>
    <n v="20"/>
    <n v="190"/>
    <n v="0"/>
    <n v="0"/>
    <n v="3800"/>
    <x v="0"/>
    <x v="0"/>
    <s v="NAP"/>
    <s v="SSH"/>
    <x v="0"/>
    <x v="2"/>
    <x v="93"/>
  </r>
  <r>
    <x v="10"/>
    <x v="6"/>
    <x v="0"/>
    <m/>
    <m/>
    <x v="0"/>
    <x v="1"/>
    <x v="18"/>
    <x v="1"/>
    <x v="52"/>
    <n v="20"/>
    <n v="20"/>
    <n v="200"/>
    <n v="0"/>
    <n v="0"/>
    <n v="4000"/>
    <x v="0"/>
    <x v="0"/>
    <s v="SSH"/>
    <s v="NAP"/>
    <x v="0"/>
    <x v="2"/>
    <x v="81"/>
  </r>
  <r>
    <x v="10"/>
    <x v="6"/>
    <x v="0"/>
    <m/>
    <m/>
    <x v="0"/>
    <x v="1"/>
    <x v="18"/>
    <x v="1"/>
    <x v="53"/>
    <n v="20"/>
    <n v="20"/>
    <n v="200"/>
    <n v="0"/>
    <n v="0"/>
    <n v="4000"/>
    <x v="0"/>
    <x v="0"/>
    <s v="SSH"/>
    <s v="NAP"/>
    <x v="0"/>
    <x v="2"/>
    <x v="82"/>
  </r>
  <r>
    <x v="10"/>
    <x v="6"/>
    <x v="0"/>
    <m/>
    <m/>
    <x v="0"/>
    <x v="1"/>
    <x v="18"/>
    <x v="1"/>
    <x v="54"/>
    <n v="20"/>
    <n v="20"/>
    <n v="225"/>
    <n v="0"/>
    <n v="0"/>
    <n v="4500"/>
    <x v="0"/>
    <x v="0"/>
    <s v="SSH"/>
    <s v="NAP"/>
    <x v="0"/>
    <x v="2"/>
    <x v="83"/>
  </r>
  <r>
    <x v="10"/>
    <x v="6"/>
    <x v="0"/>
    <m/>
    <m/>
    <x v="0"/>
    <x v="1"/>
    <x v="18"/>
    <x v="1"/>
    <x v="55"/>
    <n v="20"/>
    <n v="20"/>
    <n v="225"/>
    <n v="0"/>
    <n v="0"/>
    <n v="4500"/>
    <x v="0"/>
    <x v="0"/>
    <s v="SSH"/>
    <s v="NAP"/>
    <x v="0"/>
    <x v="2"/>
    <x v="84"/>
  </r>
  <r>
    <x v="10"/>
    <x v="6"/>
    <x v="0"/>
    <m/>
    <m/>
    <x v="0"/>
    <x v="1"/>
    <x v="18"/>
    <x v="1"/>
    <x v="56"/>
    <n v="20"/>
    <n v="20"/>
    <n v="225"/>
    <n v="0"/>
    <n v="0"/>
    <n v="4500"/>
    <x v="0"/>
    <x v="0"/>
    <s v="SSH"/>
    <s v="NAP"/>
    <x v="0"/>
    <x v="2"/>
    <x v="85"/>
  </r>
  <r>
    <x v="10"/>
    <x v="6"/>
    <x v="0"/>
    <m/>
    <m/>
    <x v="0"/>
    <x v="1"/>
    <x v="18"/>
    <x v="1"/>
    <x v="57"/>
    <n v="20"/>
    <n v="20"/>
    <n v="225"/>
    <n v="0"/>
    <n v="0"/>
    <n v="4500"/>
    <x v="0"/>
    <x v="0"/>
    <s v="SSH"/>
    <s v="NAP"/>
    <x v="0"/>
    <x v="2"/>
    <x v="86"/>
  </r>
  <r>
    <x v="10"/>
    <x v="6"/>
    <x v="0"/>
    <m/>
    <m/>
    <x v="0"/>
    <x v="1"/>
    <x v="18"/>
    <x v="1"/>
    <x v="58"/>
    <n v="20"/>
    <n v="20"/>
    <n v="190"/>
    <n v="0"/>
    <n v="0"/>
    <n v="3800"/>
    <x v="0"/>
    <x v="0"/>
    <s v="SSH"/>
    <s v="NAP"/>
    <x v="0"/>
    <x v="2"/>
    <x v="87"/>
  </r>
  <r>
    <x v="10"/>
    <x v="6"/>
    <x v="0"/>
    <m/>
    <m/>
    <x v="0"/>
    <x v="1"/>
    <x v="18"/>
    <x v="1"/>
    <x v="59"/>
    <n v="20"/>
    <n v="20"/>
    <n v="190"/>
    <n v="0"/>
    <n v="0"/>
    <n v="3800"/>
    <x v="0"/>
    <x v="0"/>
    <s v="SSH"/>
    <s v="NAP"/>
    <x v="0"/>
    <x v="2"/>
    <x v="88"/>
  </r>
  <r>
    <x v="10"/>
    <x v="6"/>
    <x v="0"/>
    <m/>
    <m/>
    <x v="0"/>
    <x v="1"/>
    <x v="19"/>
    <x v="1"/>
    <x v="60"/>
    <n v="20"/>
    <n v="20"/>
    <n v="190"/>
    <n v="0"/>
    <n v="0"/>
    <n v="3800"/>
    <x v="0"/>
    <x v="0"/>
    <s v="SSH"/>
    <s v="NAP"/>
    <x v="0"/>
    <x v="2"/>
    <x v="89"/>
  </r>
  <r>
    <x v="10"/>
    <x v="6"/>
    <x v="0"/>
    <m/>
    <m/>
    <x v="0"/>
    <x v="1"/>
    <x v="19"/>
    <x v="1"/>
    <x v="61"/>
    <n v="20"/>
    <n v="20"/>
    <n v="190"/>
    <n v="0"/>
    <n v="0"/>
    <n v="3800"/>
    <x v="0"/>
    <x v="0"/>
    <s v="SSH"/>
    <s v="NAP"/>
    <x v="0"/>
    <x v="2"/>
    <x v="90"/>
  </r>
  <r>
    <x v="10"/>
    <x v="6"/>
    <x v="0"/>
    <m/>
    <m/>
    <x v="0"/>
    <x v="1"/>
    <x v="19"/>
    <x v="1"/>
    <x v="62"/>
    <n v="20"/>
    <n v="20"/>
    <n v="190"/>
    <n v="0"/>
    <n v="0"/>
    <n v="3800"/>
    <x v="0"/>
    <x v="0"/>
    <s v="SSH"/>
    <s v="NAP"/>
    <x v="0"/>
    <x v="2"/>
    <x v="91"/>
  </r>
  <r>
    <x v="10"/>
    <x v="6"/>
    <x v="0"/>
    <m/>
    <m/>
    <x v="0"/>
    <x v="1"/>
    <x v="19"/>
    <x v="1"/>
    <x v="63"/>
    <n v="20"/>
    <n v="20"/>
    <n v="190"/>
    <n v="0"/>
    <n v="0"/>
    <n v="3800"/>
    <x v="0"/>
    <x v="0"/>
    <s v="SSH"/>
    <s v="NAP"/>
    <x v="0"/>
    <x v="2"/>
    <x v="92"/>
  </r>
  <r>
    <x v="10"/>
    <x v="6"/>
    <x v="0"/>
    <m/>
    <m/>
    <x v="0"/>
    <x v="1"/>
    <x v="10"/>
    <x v="1"/>
    <x v="64"/>
    <n v="20"/>
    <n v="20"/>
    <n v="190"/>
    <n v="0"/>
    <n v="0"/>
    <n v="3800"/>
    <x v="0"/>
    <x v="0"/>
    <s v="SSH"/>
    <s v="NAP"/>
    <x v="0"/>
    <x v="2"/>
    <x v="93"/>
  </r>
  <r>
    <x v="10"/>
    <x v="6"/>
    <x v="0"/>
    <m/>
    <m/>
    <x v="0"/>
    <x v="1"/>
    <x v="10"/>
    <x v="1"/>
    <x v="65"/>
    <n v="20"/>
    <n v="20"/>
    <n v="190"/>
    <n v="0"/>
    <n v="0"/>
    <n v="3800"/>
    <x v="0"/>
    <x v="0"/>
    <s v="SSH"/>
    <s v="NAP"/>
    <x v="0"/>
    <x v="2"/>
    <x v="94"/>
  </r>
  <r>
    <x v="13"/>
    <x v="10"/>
    <x v="1"/>
    <m/>
    <s v="11L2EY"/>
    <x v="1"/>
    <x v="0"/>
    <x v="9"/>
    <x v="0"/>
    <x v="25"/>
    <n v="1"/>
    <n v="1"/>
    <n v="243.75"/>
    <n v="34.04"/>
    <n v="40"/>
    <n v="317.79000000000002"/>
    <x v="0"/>
    <x v="1"/>
    <s v="NAP"/>
    <s v="SSH"/>
    <x v="0"/>
    <x v="2"/>
    <x v="74"/>
  </r>
  <r>
    <x v="13"/>
    <x v="10"/>
    <x v="1"/>
    <m/>
    <s v="11L2EY"/>
    <x v="1"/>
    <x v="0"/>
    <x v="9"/>
    <x v="0"/>
    <x v="25"/>
    <n v="1"/>
    <n v="1"/>
    <n v="325"/>
    <n v="34.04"/>
    <n v="40"/>
    <n v="399.04"/>
    <x v="0"/>
    <x v="1"/>
    <s v="NAP"/>
    <s v="SSH"/>
    <x v="0"/>
    <x v="2"/>
    <x v="74"/>
  </r>
  <r>
    <x v="13"/>
    <x v="10"/>
    <x v="1"/>
    <m/>
    <s v="11L2EY"/>
    <x v="1"/>
    <x v="0"/>
    <x v="9"/>
    <x v="0"/>
    <x v="25"/>
    <n v="1"/>
    <n v="1"/>
    <n v="325"/>
    <n v="34.04"/>
    <n v="40"/>
    <n v="399.04"/>
    <x v="0"/>
    <x v="1"/>
    <s v="NAP"/>
    <s v="SSH"/>
    <x v="0"/>
    <x v="2"/>
    <x v="74"/>
  </r>
  <r>
    <x v="14"/>
    <x v="8"/>
    <x v="1"/>
    <m/>
    <s v="2M6N7"/>
    <x v="0"/>
    <x v="0"/>
    <x v="4"/>
    <x v="6"/>
    <x v="8"/>
    <n v="4"/>
    <n v="4"/>
    <n v="200"/>
    <n v="0"/>
    <n v="0"/>
    <n v="800"/>
    <x v="0"/>
    <x v="1"/>
    <s v="VRN"/>
    <s v="SSH"/>
    <x v="3"/>
    <x v="1"/>
    <x v="95"/>
  </r>
  <r>
    <x v="14"/>
    <x v="8"/>
    <x v="1"/>
    <m/>
    <s v="2M6N7"/>
    <x v="0"/>
    <x v="1"/>
    <x v="6"/>
    <x v="7"/>
    <x v="9"/>
    <n v="4"/>
    <n v="4"/>
    <n v="200"/>
    <n v="0"/>
    <n v="0"/>
    <n v="800"/>
    <x v="0"/>
    <x v="1"/>
    <s v="SSH"/>
    <s v="VRN"/>
    <x v="3"/>
    <x v="1"/>
    <x v="76"/>
  </r>
  <r>
    <x v="15"/>
    <x v="12"/>
    <x v="0"/>
    <m/>
    <m/>
    <x v="0"/>
    <x v="0"/>
    <x v="12"/>
    <x v="4"/>
    <x v="66"/>
    <n v="0"/>
    <n v="0"/>
    <n v="0"/>
    <n v="0"/>
    <n v="0"/>
    <n v="0"/>
    <x v="1"/>
    <x v="2"/>
    <s v="MXP"/>
    <s v="SSH"/>
    <x v="2"/>
    <x v="3"/>
    <x v="96"/>
  </r>
  <r>
    <x v="15"/>
    <x v="12"/>
    <x v="0"/>
    <m/>
    <m/>
    <x v="0"/>
    <x v="0"/>
    <x v="12"/>
    <x v="4"/>
    <x v="67"/>
    <n v="0"/>
    <n v="0"/>
    <n v="0"/>
    <n v="0"/>
    <n v="0"/>
    <n v="0"/>
    <x v="1"/>
    <x v="2"/>
    <s v="MXP"/>
    <s v="SSH"/>
    <x v="2"/>
    <x v="3"/>
    <x v="97"/>
  </r>
  <r>
    <x v="15"/>
    <x v="12"/>
    <x v="0"/>
    <m/>
    <m/>
    <x v="0"/>
    <x v="0"/>
    <x v="12"/>
    <x v="4"/>
    <x v="68"/>
    <n v="0"/>
    <n v="0"/>
    <n v="0"/>
    <n v="0"/>
    <n v="0"/>
    <n v="0"/>
    <x v="1"/>
    <x v="2"/>
    <s v="MXP"/>
    <s v="SSH"/>
    <x v="2"/>
    <x v="3"/>
    <x v="98"/>
  </r>
  <r>
    <x v="15"/>
    <x v="12"/>
    <x v="0"/>
    <m/>
    <m/>
    <x v="0"/>
    <x v="0"/>
    <x v="12"/>
    <x v="4"/>
    <x v="69"/>
    <n v="0"/>
    <n v="0"/>
    <n v="0"/>
    <n v="0"/>
    <n v="0"/>
    <n v="0"/>
    <x v="1"/>
    <x v="2"/>
    <s v="MXP"/>
    <s v="SSH"/>
    <x v="2"/>
    <x v="3"/>
    <x v="99"/>
  </r>
  <r>
    <x v="15"/>
    <x v="12"/>
    <x v="0"/>
    <m/>
    <m/>
    <x v="0"/>
    <x v="0"/>
    <x v="12"/>
    <x v="4"/>
    <x v="70"/>
    <n v="0"/>
    <n v="0"/>
    <n v="0"/>
    <n v="0"/>
    <n v="0"/>
    <n v="0"/>
    <x v="1"/>
    <x v="2"/>
    <s v="MXP"/>
    <s v="SSH"/>
    <x v="2"/>
    <x v="3"/>
    <x v="100"/>
  </r>
  <r>
    <x v="15"/>
    <x v="12"/>
    <x v="0"/>
    <m/>
    <m/>
    <x v="0"/>
    <x v="0"/>
    <x v="12"/>
    <x v="4"/>
    <x v="71"/>
    <n v="0"/>
    <n v="0"/>
    <n v="0"/>
    <n v="0"/>
    <n v="0"/>
    <n v="0"/>
    <x v="1"/>
    <x v="2"/>
    <s v="MXP"/>
    <s v="SSH"/>
    <x v="2"/>
    <x v="3"/>
    <x v="101"/>
  </r>
  <r>
    <x v="15"/>
    <x v="12"/>
    <x v="0"/>
    <m/>
    <m/>
    <x v="0"/>
    <x v="1"/>
    <x v="13"/>
    <x v="5"/>
    <x v="67"/>
    <n v="0"/>
    <n v="0"/>
    <n v="0"/>
    <n v="0"/>
    <n v="0"/>
    <n v="0"/>
    <x v="1"/>
    <x v="2"/>
    <s v="SSH"/>
    <s v="MXP"/>
    <x v="2"/>
    <x v="3"/>
    <x v="97"/>
  </r>
  <r>
    <x v="15"/>
    <x v="12"/>
    <x v="0"/>
    <m/>
    <m/>
    <x v="0"/>
    <x v="1"/>
    <x v="13"/>
    <x v="5"/>
    <x v="68"/>
    <n v="0"/>
    <n v="0"/>
    <n v="0"/>
    <n v="0"/>
    <n v="0"/>
    <n v="0"/>
    <x v="1"/>
    <x v="2"/>
    <s v="SSH"/>
    <s v="MXP"/>
    <x v="2"/>
    <x v="3"/>
    <x v="98"/>
  </r>
  <r>
    <x v="15"/>
    <x v="12"/>
    <x v="0"/>
    <m/>
    <m/>
    <x v="0"/>
    <x v="1"/>
    <x v="13"/>
    <x v="5"/>
    <x v="69"/>
    <n v="0"/>
    <n v="0"/>
    <n v="0"/>
    <n v="0"/>
    <n v="0"/>
    <n v="0"/>
    <x v="1"/>
    <x v="2"/>
    <s v="SSH"/>
    <s v="MXP"/>
    <x v="2"/>
    <x v="3"/>
    <x v="99"/>
  </r>
  <r>
    <x v="15"/>
    <x v="12"/>
    <x v="0"/>
    <m/>
    <m/>
    <x v="0"/>
    <x v="1"/>
    <x v="13"/>
    <x v="5"/>
    <x v="70"/>
    <n v="0"/>
    <n v="0"/>
    <n v="0"/>
    <n v="0"/>
    <n v="0"/>
    <n v="0"/>
    <x v="1"/>
    <x v="2"/>
    <s v="SSH"/>
    <s v="MXP"/>
    <x v="2"/>
    <x v="3"/>
    <x v="100"/>
  </r>
  <r>
    <x v="15"/>
    <x v="12"/>
    <x v="0"/>
    <m/>
    <m/>
    <x v="0"/>
    <x v="1"/>
    <x v="13"/>
    <x v="5"/>
    <x v="71"/>
    <n v="0"/>
    <n v="0"/>
    <n v="0"/>
    <n v="0"/>
    <n v="0"/>
    <n v="0"/>
    <x v="1"/>
    <x v="2"/>
    <s v="SSH"/>
    <s v="MXP"/>
    <x v="2"/>
    <x v="3"/>
    <x v="101"/>
  </r>
  <r>
    <x v="15"/>
    <x v="12"/>
    <x v="0"/>
    <m/>
    <m/>
    <x v="0"/>
    <x v="1"/>
    <x v="13"/>
    <x v="5"/>
    <x v="72"/>
    <n v="0"/>
    <n v="0"/>
    <n v="0"/>
    <n v="0"/>
    <n v="0"/>
    <n v="0"/>
    <x v="1"/>
    <x v="2"/>
    <s v="SSH"/>
    <s v="MXP"/>
    <x v="2"/>
    <x v="3"/>
    <x v="102"/>
  </r>
  <r>
    <x v="15"/>
    <x v="12"/>
    <x v="0"/>
    <m/>
    <m/>
    <x v="0"/>
    <x v="0"/>
    <x v="16"/>
    <x v="0"/>
    <x v="51"/>
    <n v="0"/>
    <n v="0"/>
    <n v="0"/>
    <n v="0"/>
    <n v="0"/>
    <n v="0"/>
    <x v="1"/>
    <x v="2"/>
    <s v="NAP"/>
    <s v="SSH"/>
    <x v="0"/>
    <x v="2"/>
    <x v="103"/>
  </r>
  <r>
    <x v="15"/>
    <x v="12"/>
    <x v="0"/>
    <m/>
    <m/>
    <x v="0"/>
    <x v="0"/>
    <x v="16"/>
    <x v="0"/>
    <x v="52"/>
    <n v="0"/>
    <n v="0"/>
    <n v="0"/>
    <n v="0"/>
    <n v="0"/>
    <n v="0"/>
    <x v="1"/>
    <x v="2"/>
    <s v="NAP"/>
    <s v="SSH"/>
    <x v="0"/>
    <x v="2"/>
    <x v="104"/>
  </r>
  <r>
    <x v="15"/>
    <x v="12"/>
    <x v="0"/>
    <m/>
    <m/>
    <x v="0"/>
    <x v="0"/>
    <x v="16"/>
    <x v="0"/>
    <x v="53"/>
    <n v="0"/>
    <n v="0"/>
    <n v="0"/>
    <n v="0"/>
    <n v="0"/>
    <n v="0"/>
    <x v="1"/>
    <x v="2"/>
    <s v="NAP"/>
    <s v="SSH"/>
    <x v="0"/>
    <x v="2"/>
    <x v="105"/>
  </r>
  <r>
    <x v="15"/>
    <x v="12"/>
    <x v="0"/>
    <m/>
    <m/>
    <x v="0"/>
    <x v="0"/>
    <x v="16"/>
    <x v="0"/>
    <x v="54"/>
    <n v="0"/>
    <n v="0"/>
    <n v="0"/>
    <n v="0"/>
    <n v="0"/>
    <n v="0"/>
    <x v="1"/>
    <x v="2"/>
    <s v="NAP"/>
    <s v="SSH"/>
    <x v="0"/>
    <x v="2"/>
    <x v="106"/>
  </r>
  <r>
    <x v="15"/>
    <x v="12"/>
    <x v="0"/>
    <m/>
    <m/>
    <x v="0"/>
    <x v="0"/>
    <x v="16"/>
    <x v="0"/>
    <x v="55"/>
    <n v="0"/>
    <n v="0"/>
    <n v="0"/>
    <n v="0"/>
    <n v="0"/>
    <n v="0"/>
    <x v="1"/>
    <x v="2"/>
    <s v="NAP"/>
    <s v="SSH"/>
    <x v="0"/>
    <x v="2"/>
    <x v="107"/>
  </r>
  <r>
    <x v="15"/>
    <x v="12"/>
    <x v="0"/>
    <m/>
    <m/>
    <x v="0"/>
    <x v="0"/>
    <x v="16"/>
    <x v="0"/>
    <x v="56"/>
    <n v="0"/>
    <n v="0"/>
    <n v="0"/>
    <n v="0"/>
    <n v="0"/>
    <n v="0"/>
    <x v="1"/>
    <x v="2"/>
    <s v="NAP"/>
    <s v="SSH"/>
    <x v="0"/>
    <x v="2"/>
    <x v="108"/>
  </r>
  <r>
    <x v="15"/>
    <x v="12"/>
    <x v="0"/>
    <m/>
    <m/>
    <x v="0"/>
    <x v="0"/>
    <x v="16"/>
    <x v="0"/>
    <x v="57"/>
    <n v="0"/>
    <n v="0"/>
    <n v="0"/>
    <n v="0"/>
    <n v="0"/>
    <n v="0"/>
    <x v="1"/>
    <x v="2"/>
    <s v="NAP"/>
    <s v="SSH"/>
    <x v="0"/>
    <x v="2"/>
    <x v="109"/>
  </r>
  <r>
    <x v="15"/>
    <x v="12"/>
    <x v="0"/>
    <m/>
    <m/>
    <x v="0"/>
    <x v="0"/>
    <x v="16"/>
    <x v="0"/>
    <x v="58"/>
    <n v="0"/>
    <n v="0"/>
    <n v="0"/>
    <n v="0"/>
    <n v="0"/>
    <n v="0"/>
    <x v="1"/>
    <x v="2"/>
    <s v="NAP"/>
    <s v="SSH"/>
    <x v="0"/>
    <x v="2"/>
    <x v="110"/>
  </r>
  <r>
    <x v="15"/>
    <x v="12"/>
    <x v="0"/>
    <m/>
    <m/>
    <x v="0"/>
    <x v="0"/>
    <x v="17"/>
    <x v="0"/>
    <x v="59"/>
    <n v="0"/>
    <n v="0"/>
    <n v="0"/>
    <n v="0"/>
    <n v="0"/>
    <n v="0"/>
    <x v="1"/>
    <x v="2"/>
    <s v="NAP"/>
    <s v="SSH"/>
    <x v="0"/>
    <x v="2"/>
    <x v="111"/>
  </r>
  <r>
    <x v="15"/>
    <x v="12"/>
    <x v="0"/>
    <m/>
    <m/>
    <x v="0"/>
    <x v="0"/>
    <x v="17"/>
    <x v="0"/>
    <x v="60"/>
    <n v="0"/>
    <n v="0"/>
    <n v="0"/>
    <n v="0"/>
    <n v="0"/>
    <n v="0"/>
    <x v="1"/>
    <x v="2"/>
    <s v="NAP"/>
    <s v="SSH"/>
    <x v="0"/>
    <x v="2"/>
    <x v="112"/>
  </r>
  <r>
    <x v="15"/>
    <x v="12"/>
    <x v="0"/>
    <m/>
    <m/>
    <x v="0"/>
    <x v="0"/>
    <x v="17"/>
    <x v="0"/>
    <x v="61"/>
    <n v="0"/>
    <n v="0"/>
    <n v="0"/>
    <n v="0"/>
    <n v="0"/>
    <n v="0"/>
    <x v="1"/>
    <x v="2"/>
    <s v="NAP"/>
    <s v="SSH"/>
    <x v="0"/>
    <x v="2"/>
    <x v="113"/>
  </r>
  <r>
    <x v="15"/>
    <x v="12"/>
    <x v="0"/>
    <m/>
    <m/>
    <x v="0"/>
    <x v="0"/>
    <x v="17"/>
    <x v="0"/>
    <x v="62"/>
    <n v="0"/>
    <n v="0"/>
    <n v="0"/>
    <n v="0"/>
    <n v="0"/>
    <n v="0"/>
    <x v="1"/>
    <x v="2"/>
    <s v="NAP"/>
    <s v="SSH"/>
    <x v="0"/>
    <x v="2"/>
    <x v="114"/>
  </r>
  <r>
    <x v="15"/>
    <x v="12"/>
    <x v="0"/>
    <m/>
    <m/>
    <x v="0"/>
    <x v="0"/>
    <x v="17"/>
    <x v="0"/>
    <x v="63"/>
    <n v="0"/>
    <n v="0"/>
    <n v="0"/>
    <n v="0"/>
    <n v="0"/>
    <n v="0"/>
    <x v="1"/>
    <x v="2"/>
    <s v="NAP"/>
    <s v="SSH"/>
    <x v="0"/>
    <x v="2"/>
    <x v="115"/>
  </r>
  <r>
    <x v="15"/>
    <x v="12"/>
    <x v="0"/>
    <m/>
    <m/>
    <x v="0"/>
    <x v="0"/>
    <x v="17"/>
    <x v="0"/>
    <x v="64"/>
    <n v="0"/>
    <n v="0"/>
    <n v="0"/>
    <n v="0"/>
    <n v="0"/>
    <n v="0"/>
    <x v="1"/>
    <x v="2"/>
    <s v="NAP"/>
    <s v="SSH"/>
    <x v="0"/>
    <x v="2"/>
    <x v="116"/>
  </r>
  <r>
    <x v="15"/>
    <x v="12"/>
    <x v="0"/>
    <m/>
    <m/>
    <x v="0"/>
    <x v="1"/>
    <x v="18"/>
    <x v="1"/>
    <x v="52"/>
    <n v="0"/>
    <n v="0"/>
    <n v="0"/>
    <n v="0"/>
    <n v="0"/>
    <n v="0"/>
    <x v="1"/>
    <x v="2"/>
    <s v="SSH"/>
    <s v="NAP"/>
    <x v="0"/>
    <x v="2"/>
    <x v="104"/>
  </r>
  <r>
    <x v="15"/>
    <x v="12"/>
    <x v="0"/>
    <m/>
    <m/>
    <x v="0"/>
    <x v="1"/>
    <x v="18"/>
    <x v="1"/>
    <x v="53"/>
    <n v="0"/>
    <n v="0"/>
    <n v="0"/>
    <n v="0"/>
    <n v="0"/>
    <n v="0"/>
    <x v="1"/>
    <x v="2"/>
    <s v="SSH"/>
    <s v="NAP"/>
    <x v="0"/>
    <x v="2"/>
    <x v="105"/>
  </r>
  <r>
    <x v="15"/>
    <x v="12"/>
    <x v="0"/>
    <m/>
    <m/>
    <x v="0"/>
    <x v="1"/>
    <x v="18"/>
    <x v="1"/>
    <x v="54"/>
    <n v="0"/>
    <n v="0"/>
    <n v="0"/>
    <n v="0"/>
    <n v="0"/>
    <n v="0"/>
    <x v="1"/>
    <x v="2"/>
    <s v="SSH"/>
    <s v="NAP"/>
    <x v="0"/>
    <x v="2"/>
    <x v="106"/>
  </r>
  <r>
    <x v="15"/>
    <x v="12"/>
    <x v="0"/>
    <m/>
    <m/>
    <x v="0"/>
    <x v="1"/>
    <x v="18"/>
    <x v="1"/>
    <x v="55"/>
    <n v="0"/>
    <n v="0"/>
    <n v="0"/>
    <n v="0"/>
    <n v="0"/>
    <n v="0"/>
    <x v="1"/>
    <x v="2"/>
    <s v="SSH"/>
    <s v="NAP"/>
    <x v="0"/>
    <x v="2"/>
    <x v="107"/>
  </r>
  <r>
    <x v="15"/>
    <x v="12"/>
    <x v="0"/>
    <m/>
    <m/>
    <x v="0"/>
    <x v="1"/>
    <x v="18"/>
    <x v="1"/>
    <x v="56"/>
    <n v="0"/>
    <n v="0"/>
    <n v="0"/>
    <n v="0"/>
    <n v="0"/>
    <n v="0"/>
    <x v="1"/>
    <x v="2"/>
    <s v="SSH"/>
    <s v="NAP"/>
    <x v="0"/>
    <x v="2"/>
    <x v="108"/>
  </r>
  <r>
    <x v="15"/>
    <x v="12"/>
    <x v="0"/>
    <m/>
    <m/>
    <x v="0"/>
    <x v="1"/>
    <x v="18"/>
    <x v="1"/>
    <x v="57"/>
    <n v="0"/>
    <n v="0"/>
    <n v="0"/>
    <n v="0"/>
    <n v="0"/>
    <n v="0"/>
    <x v="1"/>
    <x v="2"/>
    <s v="SSH"/>
    <s v="NAP"/>
    <x v="0"/>
    <x v="2"/>
    <x v="109"/>
  </r>
  <r>
    <x v="15"/>
    <x v="12"/>
    <x v="0"/>
    <m/>
    <m/>
    <x v="0"/>
    <x v="1"/>
    <x v="18"/>
    <x v="1"/>
    <x v="58"/>
    <n v="0"/>
    <n v="0"/>
    <n v="0"/>
    <n v="0"/>
    <n v="0"/>
    <n v="0"/>
    <x v="1"/>
    <x v="2"/>
    <s v="SSH"/>
    <s v="NAP"/>
    <x v="0"/>
    <x v="2"/>
    <x v="110"/>
  </r>
  <r>
    <x v="15"/>
    <x v="12"/>
    <x v="0"/>
    <m/>
    <m/>
    <x v="0"/>
    <x v="1"/>
    <x v="18"/>
    <x v="1"/>
    <x v="59"/>
    <n v="0"/>
    <n v="0"/>
    <n v="0"/>
    <n v="0"/>
    <n v="0"/>
    <n v="0"/>
    <x v="1"/>
    <x v="2"/>
    <s v="SSH"/>
    <s v="NAP"/>
    <x v="0"/>
    <x v="2"/>
    <x v="111"/>
  </r>
  <r>
    <x v="15"/>
    <x v="12"/>
    <x v="0"/>
    <m/>
    <m/>
    <x v="0"/>
    <x v="1"/>
    <x v="19"/>
    <x v="1"/>
    <x v="60"/>
    <n v="0"/>
    <n v="0"/>
    <n v="0"/>
    <n v="0"/>
    <n v="0"/>
    <n v="0"/>
    <x v="1"/>
    <x v="2"/>
    <s v="SSH"/>
    <s v="NAP"/>
    <x v="0"/>
    <x v="2"/>
    <x v="112"/>
  </r>
  <r>
    <x v="15"/>
    <x v="12"/>
    <x v="0"/>
    <m/>
    <m/>
    <x v="0"/>
    <x v="1"/>
    <x v="19"/>
    <x v="1"/>
    <x v="61"/>
    <n v="0"/>
    <n v="0"/>
    <n v="0"/>
    <n v="0"/>
    <n v="0"/>
    <n v="0"/>
    <x v="1"/>
    <x v="2"/>
    <s v="SSH"/>
    <s v="NAP"/>
    <x v="0"/>
    <x v="2"/>
    <x v="113"/>
  </r>
  <r>
    <x v="15"/>
    <x v="12"/>
    <x v="0"/>
    <m/>
    <m/>
    <x v="0"/>
    <x v="1"/>
    <x v="19"/>
    <x v="1"/>
    <x v="62"/>
    <n v="0"/>
    <n v="0"/>
    <n v="0"/>
    <n v="0"/>
    <n v="0"/>
    <n v="0"/>
    <x v="1"/>
    <x v="2"/>
    <s v="SSH"/>
    <s v="NAP"/>
    <x v="0"/>
    <x v="2"/>
    <x v="114"/>
  </r>
  <r>
    <x v="15"/>
    <x v="12"/>
    <x v="0"/>
    <m/>
    <m/>
    <x v="0"/>
    <x v="1"/>
    <x v="19"/>
    <x v="1"/>
    <x v="63"/>
    <n v="0"/>
    <n v="0"/>
    <n v="0"/>
    <n v="0"/>
    <n v="0"/>
    <n v="0"/>
    <x v="1"/>
    <x v="2"/>
    <s v="SSH"/>
    <s v="NAP"/>
    <x v="0"/>
    <x v="2"/>
    <x v="115"/>
  </r>
  <r>
    <x v="15"/>
    <x v="12"/>
    <x v="0"/>
    <m/>
    <m/>
    <x v="0"/>
    <x v="1"/>
    <x v="10"/>
    <x v="1"/>
    <x v="64"/>
    <n v="0"/>
    <n v="0"/>
    <n v="0"/>
    <n v="0"/>
    <n v="0"/>
    <n v="0"/>
    <x v="1"/>
    <x v="2"/>
    <s v="SSH"/>
    <s v="NAP"/>
    <x v="0"/>
    <x v="2"/>
    <x v="116"/>
  </r>
  <r>
    <x v="15"/>
    <x v="12"/>
    <x v="0"/>
    <m/>
    <m/>
    <x v="0"/>
    <x v="1"/>
    <x v="10"/>
    <x v="1"/>
    <x v="65"/>
    <n v="0"/>
    <n v="0"/>
    <n v="0"/>
    <n v="0"/>
    <n v="0"/>
    <n v="0"/>
    <x v="1"/>
    <x v="2"/>
    <s v="SSH"/>
    <s v="NAP"/>
    <x v="0"/>
    <x v="2"/>
    <x v="117"/>
  </r>
  <r>
    <x v="15"/>
    <x v="8"/>
    <x v="1"/>
    <m/>
    <s v="HC7QY"/>
    <x v="0"/>
    <x v="0"/>
    <x v="8"/>
    <x v="0"/>
    <x v="23"/>
    <n v="4"/>
    <n v="4"/>
    <n v="150"/>
    <n v="0"/>
    <n v="0"/>
    <n v="600"/>
    <x v="0"/>
    <x v="1"/>
    <s v="NAP"/>
    <s v="SSH"/>
    <x v="0"/>
    <x v="2"/>
    <x v="118"/>
  </r>
  <r>
    <x v="15"/>
    <x v="8"/>
    <x v="1"/>
    <m/>
    <s v="HC7QY"/>
    <x v="0"/>
    <x v="1"/>
    <x v="10"/>
    <x v="1"/>
    <x v="24"/>
    <n v="4"/>
    <n v="4"/>
    <n v="150"/>
    <n v="0"/>
    <n v="0"/>
    <n v="600"/>
    <x v="0"/>
    <x v="1"/>
    <s v="SSH"/>
    <s v="NAP"/>
    <x v="0"/>
    <x v="2"/>
    <x v="119"/>
  </r>
  <r>
    <x v="16"/>
    <x v="8"/>
    <x v="1"/>
    <m/>
    <s v="QD4G7"/>
    <x v="0"/>
    <x v="0"/>
    <x v="5"/>
    <x v="2"/>
    <x v="9"/>
    <n v="4"/>
    <n v="4"/>
    <n v="285"/>
    <n v="0"/>
    <n v="0"/>
    <n v="1140"/>
    <x v="0"/>
    <x v="1"/>
    <s v="BRI"/>
    <s v="SSH"/>
    <x v="1"/>
    <x v="1"/>
    <x v="120"/>
  </r>
  <r>
    <x v="16"/>
    <x v="8"/>
    <x v="1"/>
    <m/>
    <s v="QD4G7"/>
    <x v="0"/>
    <x v="1"/>
    <x v="7"/>
    <x v="3"/>
    <x v="10"/>
    <n v="4"/>
    <n v="4"/>
    <n v="285"/>
    <n v="0"/>
    <n v="0"/>
    <n v="1140"/>
    <x v="0"/>
    <x v="1"/>
    <s v="SSH"/>
    <s v="BRI"/>
    <x v="1"/>
    <x v="1"/>
    <x v="73"/>
  </r>
  <r>
    <x v="17"/>
    <x v="13"/>
    <x v="0"/>
    <m/>
    <m/>
    <x v="0"/>
    <x v="0"/>
    <x v="4"/>
    <x v="2"/>
    <x v="7"/>
    <n v="30"/>
    <n v="30"/>
    <n v="220"/>
    <n v="0"/>
    <n v="0"/>
    <n v="6600"/>
    <x v="0"/>
    <x v="0"/>
    <s v="BRI"/>
    <s v="SSH"/>
    <x v="1"/>
    <x v="1"/>
    <x v="121"/>
  </r>
  <r>
    <x v="17"/>
    <x v="13"/>
    <x v="0"/>
    <m/>
    <m/>
    <x v="0"/>
    <x v="0"/>
    <x v="4"/>
    <x v="2"/>
    <x v="8"/>
    <n v="30"/>
    <n v="30"/>
    <n v="220"/>
    <n v="0"/>
    <n v="0"/>
    <n v="6600"/>
    <x v="0"/>
    <x v="0"/>
    <s v="BRI"/>
    <s v="SSH"/>
    <x v="1"/>
    <x v="1"/>
    <x v="122"/>
  </r>
  <r>
    <x v="17"/>
    <x v="13"/>
    <x v="0"/>
    <m/>
    <m/>
    <x v="0"/>
    <x v="0"/>
    <x v="5"/>
    <x v="2"/>
    <x v="9"/>
    <n v="30"/>
    <n v="30"/>
    <n v="220"/>
    <n v="0"/>
    <n v="0"/>
    <n v="6600"/>
    <x v="0"/>
    <x v="0"/>
    <s v="BRI"/>
    <s v="SSH"/>
    <x v="1"/>
    <x v="1"/>
    <x v="79"/>
  </r>
  <r>
    <x v="17"/>
    <x v="13"/>
    <x v="0"/>
    <m/>
    <m/>
    <x v="0"/>
    <x v="0"/>
    <x v="5"/>
    <x v="2"/>
    <x v="10"/>
    <n v="30"/>
    <n v="30"/>
    <n v="220"/>
    <n v="0"/>
    <n v="0"/>
    <n v="6600"/>
    <x v="0"/>
    <x v="0"/>
    <s v="BRI"/>
    <s v="SSH"/>
    <x v="1"/>
    <x v="1"/>
    <x v="74"/>
  </r>
  <r>
    <x v="17"/>
    <x v="13"/>
    <x v="0"/>
    <m/>
    <m/>
    <x v="0"/>
    <x v="1"/>
    <x v="6"/>
    <x v="3"/>
    <x v="8"/>
    <n v="30"/>
    <n v="30"/>
    <n v="220"/>
    <n v="0"/>
    <n v="0"/>
    <n v="6600"/>
    <x v="0"/>
    <x v="0"/>
    <s v="SSH"/>
    <s v="BRI"/>
    <x v="1"/>
    <x v="1"/>
    <x v="122"/>
  </r>
  <r>
    <x v="17"/>
    <x v="13"/>
    <x v="0"/>
    <m/>
    <m/>
    <x v="0"/>
    <x v="1"/>
    <x v="7"/>
    <x v="3"/>
    <x v="9"/>
    <n v="30"/>
    <n v="30"/>
    <n v="220"/>
    <n v="0"/>
    <n v="0"/>
    <n v="6600"/>
    <x v="0"/>
    <x v="0"/>
    <s v="SSH"/>
    <s v="BRI"/>
    <x v="1"/>
    <x v="1"/>
    <x v="79"/>
  </r>
  <r>
    <x v="17"/>
    <x v="13"/>
    <x v="0"/>
    <m/>
    <m/>
    <x v="0"/>
    <x v="1"/>
    <x v="7"/>
    <x v="3"/>
    <x v="10"/>
    <n v="30"/>
    <n v="30"/>
    <n v="220"/>
    <n v="0"/>
    <n v="0"/>
    <n v="6600"/>
    <x v="0"/>
    <x v="0"/>
    <s v="SSH"/>
    <s v="BRI"/>
    <x v="1"/>
    <x v="1"/>
    <x v="74"/>
  </r>
  <r>
    <x v="17"/>
    <x v="13"/>
    <x v="0"/>
    <m/>
    <m/>
    <x v="0"/>
    <x v="1"/>
    <x v="7"/>
    <x v="3"/>
    <x v="11"/>
    <n v="30"/>
    <n v="30"/>
    <n v="220"/>
    <n v="0"/>
    <n v="0"/>
    <n v="6600"/>
    <x v="0"/>
    <x v="0"/>
    <s v="SSH"/>
    <s v="BRI"/>
    <x v="1"/>
    <x v="1"/>
    <x v="75"/>
  </r>
  <r>
    <x v="17"/>
    <x v="7"/>
    <x v="1"/>
    <m/>
    <m/>
    <x v="1"/>
    <x v="0"/>
    <x v="5"/>
    <x v="2"/>
    <x v="9"/>
    <n v="5"/>
    <n v="5"/>
    <n v="285"/>
    <n v="0"/>
    <n v="0"/>
    <n v="1425"/>
    <x v="0"/>
    <x v="1"/>
    <s v="BRI"/>
    <s v="SSH"/>
    <x v="1"/>
    <x v="1"/>
    <x v="79"/>
  </r>
  <r>
    <x v="17"/>
    <x v="7"/>
    <x v="1"/>
    <m/>
    <m/>
    <x v="1"/>
    <x v="0"/>
    <x v="7"/>
    <x v="3"/>
    <x v="10"/>
    <n v="5"/>
    <n v="5"/>
    <n v="285"/>
    <n v="0"/>
    <n v="0"/>
    <n v="1425"/>
    <x v="0"/>
    <x v="1"/>
    <s v="SSH"/>
    <s v="BRI"/>
    <x v="1"/>
    <x v="1"/>
    <x v="74"/>
  </r>
  <r>
    <x v="17"/>
    <x v="13"/>
    <x v="0"/>
    <m/>
    <m/>
    <x v="0"/>
    <x v="0"/>
    <x v="5"/>
    <x v="2"/>
    <x v="39"/>
    <n v="80"/>
    <n v="80"/>
    <n v="170"/>
    <n v="0"/>
    <n v="0"/>
    <n v="13600"/>
    <x v="0"/>
    <x v="0"/>
    <s v="BRI"/>
    <s v="SSH"/>
    <x v="1"/>
    <x v="1"/>
    <x v="123"/>
  </r>
  <r>
    <x v="17"/>
    <x v="13"/>
    <x v="0"/>
    <m/>
    <m/>
    <x v="0"/>
    <x v="0"/>
    <x v="5"/>
    <x v="2"/>
    <x v="40"/>
    <n v="80"/>
    <n v="80"/>
    <n v="170"/>
    <n v="0"/>
    <n v="0"/>
    <n v="13600"/>
    <x v="0"/>
    <x v="0"/>
    <s v="BRI"/>
    <s v="SSH"/>
    <x v="1"/>
    <x v="1"/>
    <x v="124"/>
  </r>
  <r>
    <x v="17"/>
    <x v="13"/>
    <x v="0"/>
    <m/>
    <m/>
    <x v="0"/>
    <x v="0"/>
    <x v="5"/>
    <x v="2"/>
    <x v="41"/>
    <n v="80"/>
    <n v="80"/>
    <n v="170"/>
    <n v="0"/>
    <n v="0"/>
    <n v="13600"/>
    <x v="0"/>
    <x v="0"/>
    <s v="BRI"/>
    <s v="SSH"/>
    <x v="1"/>
    <x v="1"/>
    <x v="125"/>
  </r>
  <r>
    <x v="17"/>
    <x v="13"/>
    <x v="0"/>
    <m/>
    <m/>
    <x v="0"/>
    <x v="0"/>
    <x v="5"/>
    <x v="2"/>
    <x v="42"/>
    <n v="80"/>
    <n v="80"/>
    <n v="170"/>
    <n v="0"/>
    <n v="0"/>
    <n v="13600"/>
    <x v="0"/>
    <x v="0"/>
    <s v="BRI"/>
    <s v="SSH"/>
    <x v="1"/>
    <x v="1"/>
    <x v="126"/>
  </r>
  <r>
    <x v="17"/>
    <x v="13"/>
    <x v="0"/>
    <m/>
    <m/>
    <x v="0"/>
    <x v="0"/>
    <x v="5"/>
    <x v="2"/>
    <x v="43"/>
    <n v="80"/>
    <n v="80"/>
    <n v="170"/>
    <n v="0"/>
    <n v="0"/>
    <n v="13600"/>
    <x v="0"/>
    <x v="0"/>
    <s v="BRI"/>
    <s v="SSH"/>
    <x v="1"/>
    <x v="1"/>
    <x v="80"/>
  </r>
  <r>
    <x v="17"/>
    <x v="13"/>
    <x v="0"/>
    <m/>
    <m/>
    <x v="0"/>
    <x v="0"/>
    <x v="5"/>
    <x v="2"/>
    <x v="12"/>
    <n v="80"/>
    <n v="80"/>
    <n v="170"/>
    <n v="0"/>
    <n v="0"/>
    <n v="13600"/>
    <x v="0"/>
    <x v="0"/>
    <s v="BRI"/>
    <s v="SSH"/>
    <x v="1"/>
    <x v="1"/>
    <x v="81"/>
  </r>
  <r>
    <x v="17"/>
    <x v="13"/>
    <x v="0"/>
    <m/>
    <m/>
    <x v="0"/>
    <x v="0"/>
    <x v="5"/>
    <x v="2"/>
    <x v="13"/>
    <n v="80"/>
    <n v="80"/>
    <n v="170"/>
    <n v="0"/>
    <n v="0"/>
    <n v="13600"/>
    <x v="0"/>
    <x v="0"/>
    <s v="BRI"/>
    <s v="SSH"/>
    <x v="1"/>
    <x v="1"/>
    <x v="82"/>
  </r>
  <r>
    <x v="17"/>
    <x v="13"/>
    <x v="0"/>
    <m/>
    <m/>
    <x v="0"/>
    <x v="0"/>
    <x v="5"/>
    <x v="2"/>
    <x v="14"/>
    <n v="80"/>
    <n v="80"/>
    <n v="170"/>
    <n v="0"/>
    <n v="0"/>
    <n v="13600"/>
    <x v="0"/>
    <x v="0"/>
    <s v="BRI"/>
    <s v="SSH"/>
    <x v="1"/>
    <x v="1"/>
    <x v="83"/>
  </r>
  <r>
    <x v="17"/>
    <x v="13"/>
    <x v="0"/>
    <m/>
    <m/>
    <x v="0"/>
    <x v="0"/>
    <x v="5"/>
    <x v="2"/>
    <x v="15"/>
    <n v="80"/>
    <n v="80"/>
    <n v="170"/>
    <n v="0"/>
    <n v="0"/>
    <n v="13600"/>
    <x v="0"/>
    <x v="0"/>
    <s v="BRI"/>
    <s v="SSH"/>
    <x v="1"/>
    <x v="1"/>
    <x v="84"/>
  </r>
  <r>
    <x v="17"/>
    <x v="13"/>
    <x v="0"/>
    <m/>
    <m/>
    <x v="0"/>
    <x v="0"/>
    <x v="5"/>
    <x v="2"/>
    <x v="16"/>
    <n v="80"/>
    <n v="80"/>
    <n v="170"/>
    <n v="0"/>
    <n v="0"/>
    <n v="13600"/>
    <x v="0"/>
    <x v="0"/>
    <s v="BRI"/>
    <s v="SSH"/>
    <x v="1"/>
    <x v="1"/>
    <x v="85"/>
  </r>
  <r>
    <x v="17"/>
    <x v="13"/>
    <x v="0"/>
    <m/>
    <m/>
    <x v="0"/>
    <x v="0"/>
    <x v="5"/>
    <x v="2"/>
    <x v="17"/>
    <n v="80"/>
    <n v="80"/>
    <n v="170"/>
    <n v="0"/>
    <n v="0"/>
    <n v="13600"/>
    <x v="0"/>
    <x v="0"/>
    <s v="BRI"/>
    <s v="SSH"/>
    <x v="1"/>
    <x v="1"/>
    <x v="86"/>
  </r>
  <r>
    <x v="17"/>
    <x v="13"/>
    <x v="0"/>
    <m/>
    <m/>
    <x v="0"/>
    <x v="0"/>
    <x v="5"/>
    <x v="2"/>
    <x v="18"/>
    <n v="80"/>
    <n v="80"/>
    <n v="170"/>
    <n v="0"/>
    <n v="0"/>
    <n v="13600"/>
    <x v="0"/>
    <x v="0"/>
    <s v="BRI"/>
    <s v="SSH"/>
    <x v="1"/>
    <x v="1"/>
    <x v="87"/>
  </r>
  <r>
    <x v="17"/>
    <x v="13"/>
    <x v="0"/>
    <m/>
    <m/>
    <x v="0"/>
    <x v="0"/>
    <x v="5"/>
    <x v="2"/>
    <x v="19"/>
    <n v="80"/>
    <n v="80"/>
    <n v="170"/>
    <n v="0"/>
    <n v="0"/>
    <n v="13600"/>
    <x v="0"/>
    <x v="0"/>
    <s v="BRI"/>
    <s v="SSH"/>
    <x v="1"/>
    <x v="1"/>
    <x v="88"/>
  </r>
  <r>
    <x v="17"/>
    <x v="13"/>
    <x v="0"/>
    <m/>
    <m/>
    <x v="0"/>
    <x v="0"/>
    <x v="5"/>
    <x v="2"/>
    <x v="20"/>
    <n v="80"/>
    <n v="80"/>
    <n v="170"/>
    <n v="0"/>
    <n v="0"/>
    <n v="13600"/>
    <x v="0"/>
    <x v="0"/>
    <s v="BRI"/>
    <s v="SSH"/>
    <x v="1"/>
    <x v="1"/>
    <x v="89"/>
  </r>
  <r>
    <x v="17"/>
    <x v="13"/>
    <x v="0"/>
    <m/>
    <m/>
    <x v="0"/>
    <x v="0"/>
    <x v="5"/>
    <x v="2"/>
    <x v="21"/>
    <n v="80"/>
    <n v="80"/>
    <n v="170"/>
    <n v="0"/>
    <n v="0"/>
    <n v="13600"/>
    <x v="0"/>
    <x v="0"/>
    <s v="BRI"/>
    <s v="SSH"/>
    <x v="1"/>
    <x v="1"/>
    <x v="90"/>
  </r>
  <r>
    <x v="17"/>
    <x v="13"/>
    <x v="0"/>
    <m/>
    <m/>
    <x v="0"/>
    <x v="0"/>
    <x v="5"/>
    <x v="2"/>
    <x v="44"/>
    <n v="80"/>
    <n v="80"/>
    <n v="170"/>
    <n v="0"/>
    <n v="0"/>
    <n v="13600"/>
    <x v="0"/>
    <x v="0"/>
    <s v="BRI"/>
    <s v="SSH"/>
    <x v="1"/>
    <x v="1"/>
    <x v="91"/>
  </r>
  <r>
    <x v="17"/>
    <x v="13"/>
    <x v="0"/>
    <m/>
    <m/>
    <x v="0"/>
    <x v="0"/>
    <x v="5"/>
    <x v="2"/>
    <x v="45"/>
    <n v="80"/>
    <n v="80"/>
    <n v="170"/>
    <n v="0"/>
    <n v="0"/>
    <n v="13600"/>
    <x v="0"/>
    <x v="0"/>
    <s v="BRI"/>
    <s v="SSH"/>
    <x v="1"/>
    <x v="1"/>
    <x v="92"/>
  </r>
  <r>
    <x v="17"/>
    <x v="13"/>
    <x v="0"/>
    <m/>
    <m/>
    <x v="0"/>
    <x v="0"/>
    <x v="5"/>
    <x v="2"/>
    <x v="46"/>
    <n v="80"/>
    <n v="80"/>
    <n v="170"/>
    <n v="0"/>
    <n v="0"/>
    <n v="13600"/>
    <x v="0"/>
    <x v="0"/>
    <s v="BRI"/>
    <s v="SSH"/>
    <x v="1"/>
    <x v="1"/>
    <x v="93"/>
  </r>
  <r>
    <x v="17"/>
    <x v="13"/>
    <x v="0"/>
    <m/>
    <m/>
    <x v="0"/>
    <x v="1"/>
    <x v="7"/>
    <x v="3"/>
    <x v="40"/>
    <n v="80"/>
    <n v="80"/>
    <n v="170"/>
    <n v="0"/>
    <n v="0"/>
    <n v="13600"/>
    <x v="0"/>
    <x v="0"/>
    <s v="SSH"/>
    <s v="BRI"/>
    <x v="1"/>
    <x v="1"/>
    <x v="124"/>
  </r>
  <r>
    <x v="17"/>
    <x v="13"/>
    <x v="0"/>
    <m/>
    <m/>
    <x v="0"/>
    <x v="1"/>
    <x v="7"/>
    <x v="3"/>
    <x v="41"/>
    <n v="80"/>
    <n v="80"/>
    <n v="170"/>
    <n v="0"/>
    <n v="0"/>
    <n v="13600"/>
    <x v="0"/>
    <x v="0"/>
    <s v="SSH"/>
    <s v="BRI"/>
    <x v="1"/>
    <x v="1"/>
    <x v="125"/>
  </r>
  <r>
    <x v="17"/>
    <x v="13"/>
    <x v="0"/>
    <m/>
    <m/>
    <x v="0"/>
    <x v="1"/>
    <x v="7"/>
    <x v="3"/>
    <x v="42"/>
    <n v="80"/>
    <n v="80"/>
    <n v="170"/>
    <n v="0"/>
    <n v="0"/>
    <n v="13600"/>
    <x v="0"/>
    <x v="0"/>
    <s v="SSH"/>
    <s v="BRI"/>
    <x v="1"/>
    <x v="1"/>
    <x v="126"/>
  </r>
  <r>
    <x v="17"/>
    <x v="13"/>
    <x v="0"/>
    <m/>
    <m/>
    <x v="0"/>
    <x v="1"/>
    <x v="7"/>
    <x v="3"/>
    <x v="43"/>
    <n v="80"/>
    <n v="80"/>
    <n v="170"/>
    <n v="0"/>
    <n v="0"/>
    <n v="13600"/>
    <x v="0"/>
    <x v="0"/>
    <s v="SSH"/>
    <s v="BRI"/>
    <x v="1"/>
    <x v="1"/>
    <x v="80"/>
  </r>
  <r>
    <x v="17"/>
    <x v="13"/>
    <x v="0"/>
    <m/>
    <m/>
    <x v="0"/>
    <x v="1"/>
    <x v="7"/>
    <x v="3"/>
    <x v="12"/>
    <n v="80"/>
    <n v="80"/>
    <n v="170"/>
    <n v="0"/>
    <n v="0"/>
    <n v="13600"/>
    <x v="0"/>
    <x v="0"/>
    <s v="SSH"/>
    <s v="BRI"/>
    <x v="1"/>
    <x v="1"/>
    <x v="81"/>
  </r>
  <r>
    <x v="17"/>
    <x v="13"/>
    <x v="0"/>
    <m/>
    <m/>
    <x v="0"/>
    <x v="1"/>
    <x v="7"/>
    <x v="3"/>
    <x v="13"/>
    <n v="80"/>
    <n v="80"/>
    <n v="170"/>
    <n v="0"/>
    <n v="0"/>
    <n v="13600"/>
    <x v="0"/>
    <x v="0"/>
    <s v="SSH"/>
    <s v="BRI"/>
    <x v="1"/>
    <x v="1"/>
    <x v="82"/>
  </r>
  <r>
    <x v="17"/>
    <x v="13"/>
    <x v="0"/>
    <m/>
    <m/>
    <x v="0"/>
    <x v="1"/>
    <x v="7"/>
    <x v="3"/>
    <x v="14"/>
    <n v="80"/>
    <n v="80"/>
    <n v="170"/>
    <n v="0"/>
    <n v="0"/>
    <n v="13600"/>
    <x v="0"/>
    <x v="0"/>
    <s v="SSH"/>
    <s v="BRI"/>
    <x v="1"/>
    <x v="1"/>
    <x v="83"/>
  </r>
  <r>
    <x v="17"/>
    <x v="13"/>
    <x v="0"/>
    <m/>
    <m/>
    <x v="0"/>
    <x v="1"/>
    <x v="7"/>
    <x v="3"/>
    <x v="15"/>
    <n v="80"/>
    <n v="80"/>
    <n v="170"/>
    <n v="0"/>
    <n v="0"/>
    <n v="13600"/>
    <x v="0"/>
    <x v="0"/>
    <s v="SSH"/>
    <s v="BRI"/>
    <x v="1"/>
    <x v="1"/>
    <x v="84"/>
  </r>
  <r>
    <x v="17"/>
    <x v="13"/>
    <x v="0"/>
    <m/>
    <m/>
    <x v="0"/>
    <x v="1"/>
    <x v="7"/>
    <x v="3"/>
    <x v="16"/>
    <n v="80"/>
    <n v="80"/>
    <n v="170"/>
    <n v="0"/>
    <n v="0"/>
    <n v="13600"/>
    <x v="0"/>
    <x v="0"/>
    <s v="SSH"/>
    <s v="BRI"/>
    <x v="1"/>
    <x v="1"/>
    <x v="85"/>
  </r>
  <r>
    <x v="17"/>
    <x v="13"/>
    <x v="0"/>
    <m/>
    <m/>
    <x v="0"/>
    <x v="1"/>
    <x v="7"/>
    <x v="3"/>
    <x v="17"/>
    <n v="80"/>
    <n v="80"/>
    <n v="170"/>
    <n v="0"/>
    <n v="0"/>
    <n v="13600"/>
    <x v="0"/>
    <x v="0"/>
    <s v="SSH"/>
    <s v="BRI"/>
    <x v="1"/>
    <x v="1"/>
    <x v="86"/>
  </r>
  <r>
    <x v="17"/>
    <x v="13"/>
    <x v="0"/>
    <m/>
    <m/>
    <x v="0"/>
    <x v="1"/>
    <x v="7"/>
    <x v="3"/>
    <x v="18"/>
    <n v="80"/>
    <n v="80"/>
    <n v="170"/>
    <n v="0"/>
    <n v="0"/>
    <n v="13600"/>
    <x v="0"/>
    <x v="0"/>
    <s v="SSH"/>
    <s v="BRI"/>
    <x v="1"/>
    <x v="1"/>
    <x v="87"/>
  </r>
  <r>
    <x v="17"/>
    <x v="13"/>
    <x v="0"/>
    <m/>
    <m/>
    <x v="0"/>
    <x v="1"/>
    <x v="7"/>
    <x v="3"/>
    <x v="19"/>
    <n v="80"/>
    <n v="80"/>
    <n v="170"/>
    <n v="0"/>
    <n v="0"/>
    <n v="13600"/>
    <x v="0"/>
    <x v="0"/>
    <s v="SSH"/>
    <s v="BRI"/>
    <x v="1"/>
    <x v="1"/>
    <x v="88"/>
  </r>
  <r>
    <x v="17"/>
    <x v="13"/>
    <x v="0"/>
    <m/>
    <m/>
    <x v="0"/>
    <x v="1"/>
    <x v="7"/>
    <x v="3"/>
    <x v="20"/>
    <n v="80"/>
    <n v="80"/>
    <n v="170"/>
    <n v="0"/>
    <n v="0"/>
    <n v="13600"/>
    <x v="0"/>
    <x v="0"/>
    <s v="SSH"/>
    <s v="BRI"/>
    <x v="1"/>
    <x v="1"/>
    <x v="89"/>
  </r>
  <r>
    <x v="17"/>
    <x v="13"/>
    <x v="0"/>
    <m/>
    <m/>
    <x v="0"/>
    <x v="1"/>
    <x v="7"/>
    <x v="3"/>
    <x v="21"/>
    <n v="80"/>
    <n v="80"/>
    <n v="170"/>
    <n v="0"/>
    <n v="0"/>
    <n v="13600"/>
    <x v="0"/>
    <x v="0"/>
    <s v="SSH"/>
    <s v="BRI"/>
    <x v="1"/>
    <x v="1"/>
    <x v="90"/>
  </r>
  <r>
    <x v="17"/>
    <x v="13"/>
    <x v="0"/>
    <m/>
    <m/>
    <x v="0"/>
    <x v="1"/>
    <x v="7"/>
    <x v="3"/>
    <x v="44"/>
    <n v="80"/>
    <n v="80"/>
    <n v="170"/>
    <n v="0"/>
    <n v="0"/>
    <n v="13600"/>
    <x v="0"/>
    <x v="0"/>
    <s v="SSH"/>
    <s v="BRI"/>
    <x v="1"/>
    <x v="1"/>
    <x v="91"/>
  </r>
  <r>
    <x v="17"/>
    <x v="13"/>
    <x v="0"/>
    <m/>
    <m/>
    <x v="0"/>
    <x v="1"/>
    <x v="7"/>
    <x v="3"/>
    <x v="45"/>
    <n v="80"/>
    <n v="80"/>
    <n v="170"/>
    <n v="0"/>
    <n v="0"/>
    <n v="13600"/>
    <x v="0"/>
    <x v="0"/>
    <s v="SSH"/>
    <s v="BRI"/>
    <x v="1"/>
    <x v="1"/>
    <x v="92"/>
  </r>
  <r>
    <x v="17"/>
    <x v="13"/>
    <x v="0"/>
    <m/>
    <m/>
    <x v="0"/>
    <x v="1"/>
    <x v="7"/>
    <x v="3"/>
    <x v="46"/>
    <n v="80"/>
    <n v="80"/>
    <n v="170"/>
    <n v="0"/>
    <n v="0"/>
    <n v="13600"/>
    <x v="0"/>
    <x v="0"/>
    <s v="SSH"/>
    <s v="BRI"/>
    <x v="1"/>
    <x v="1"/>
    <x v="93"/>
  </r>
  <r>
    <x v="17"/>
    <x v="13"/>
    <x v="0"/>
    <m/>
    <m/>
    <x v="0"/>
    <x v="1"/>
    <x v="7"/>
    <x v="3"/>
    <x v="49"/>
    <n v="80"/>
    <n v="80"/>
    <n v="170"/>
    <n v="0"/>
    <n v="0"/>
    <n v="13600"/>
    <x v="0"/>
    <x v="0"/>
    <s v="SSH"/>
    <s v="BRI"/>
    <x v="1"/>
    <x v="1"/>
    <x v="94"/>
  </r>
  <r>
    <x v="17"/>
    <x v="13"/>
    <x v="0"/>
    <m/>
    <m/>
    <x v="0"/>
    <x v="0"/>
    <x v="20"/>
    <x v="10"/>
    <x v="73"/>
    <n v="70"/>
    <n v="70"/>
    <n v="285"/>
    <n v="0"/>
    <n v="0"/>
    <n v="19950"/>
    <x v="0"/>
    <x v="0"/>
    <s v="MXP"/>
    <s v="RMF"/>
    <x v="2"/>
    <x v="4"/>
    <x v="103"/>
  </r>
  <r>
    <x v="17"/>
    <x v="13"/>
    <x v="0"/>
    <m/>
    <m/>
    <x v="0"/>
    <x v="0"/>
    <x v="20"/>
    <x v="10"/>
    <x v="74"/>
    <n v="70"/>
    <n v="70"/>
    <n v="285"/>
    <n v="0"/>
    <n v="0"/>
    <n v="19950"/>
    <x v="0"/>
    <x v="0"/>
    <s v="MXP"/>
    <s v="RMF"/>
    <x v="2"/>
    <x v="4"/>
    <x v="104"/>
  </r>
  <r>
    <x v="17"/>
    <x v="13"/>
    <x v="0"/>
    <m/>
    <m/>
    <x v="0"/>
    <x v="0"/>
    <x v="20"/>
    <x v="10"/>
    <x v="75"/>
    <n v="70"/>
    <n v="70"/>
    <n v="285"/>
    <n v="0"/>
    <n v="0"/>
    <n v="19950"/>
    <x v="0"/>
    <x v="0"/>
    <s v="MXP"/>
    <s v="RMF"/>
    <x v="2"/>
    <x v="4"/>
    <x v="105"/>
  </r>
  <r>
    <x v="17"/>
    <x v="13"/>
    <x v="0"/>
    <m/>
    <m/>
    <x v="0"/>
    <x v="0"/>
    <x v="20"/>
    <x v="10"/>
    <x v="76"/>
    <n v="70"/>
    <n v="70"/>
    <n v="285"/>
    <n v="0"/>
    <n v="0"/>
    <n v="19950"/>
    <x v="0"/>
    <x v="0"/>
    <s v="MXP"/>
    <s v="RMF"/>
    <x v="2"/>
    <x v="4"/>
    <x v="106"/>
  </r>
  <r>
    <x v="17"/>
    <x v="13"/>
    <x v="0"/>
    <m/>
    <m/>
    <x v="0"/>
    <x v="0"/>
    <x v="20"/>
    <x v="10"/>
    <x v="77"/>
    <n v="70"/>
    <n v="70"/>
    <n v="285"/>
    <n v="0"/>
    <n v="0"/>
    <n v="19950"/>
    <x v="0"/>
    <x v="0"/>
    <s v="MXP"/>
    <s v="RMF"/>
    <x v="2"/>
    <x v="4"/>
    <x v="107"/>
  </r>
  <r>
    <x v="17"/>
    <x v="13"/>
    <x v="0"/>
    <m/>
    <m/>
    <x v="0"/>
    <x v="1"/>
    <x v="21"/>
    <x v="11"/>
    <x v="74"/>
    <n v="70"/>
    <n v="70"/>
    <n v="285"/>
    <n v="0"/>
    <n v="0"/>
    <n v="19950"/>
    <x v="0"/>
    <x v="0"/>
    <s v="RMF"/>
    <s v="MXP"/>
    <x v="2"/>
    <x v="4"/>
    <x v="104"/>
  </r>
  <r>
    <x v="17"/>
    <x v="13"/>
    <x v="0"/>
    <m/>
    <m/>
    <x v="0"/>
    <x v="1"/>
    <x v="21"/>
    <x v="11"/>
    <x v="75"/>
    <n v="70"/>
    <n v="70"/>
    <n v="285"/>
    <n v="0"/>
    <n v="0"/>
    <n v="19950"/>
    <x v="0"/>
    <x v="0"/>
    <s v="RMF"/>
    <s v="MXP"/>
    <x v="2"/>
    <x v="4"/>
    <x v="105"/>
  </r>
  <r>
    <x v="17"/>
    <x v="13"/>
    <x v="0"/>
    <m/>
    <m/>
    <x v="0"/>
    <x v="1"/>
    <x v="21"/>
    <x v="11"/>
    <x v="76"/>
    <n v="70"/>
    <n v="70"/>
    <n v="285"/>
    <n v="0"/>
    <n v="0"/>
    <n v="19950"/>
    <x v="0"/>
    <x v="0"/>
    <s v="RMF"/>
    <s v="MXP"/>
    <x v="2"/>
    <x v="4"/>
    <x v="106"/>
  </r>
  <r>
    <x v="17"/>
    <x v="13"/>
    <x v="0"/>
    <m/>
    <m/>
    <x v="0"/>
    <x v="1"/>
    <x v="21"/>
    <x v="11"/>
    <x v="77"/>
    <n v="70"/>
    <n v="70"/>
    <n v="285"/>
    <n v="0"/>
    <n v="0"/>
    <n v="19950"/>
    <x v="0"/>
    <x v="0"/>
    <s v="RMF"/>
    <s v="MXP"/>
    <x v="2"/>
    <x v="4"/>
    <x v="107"/>
  </r>
  <r>
    <x v="17"/>
    <x v="13"/>
    <x v="0"/>
    <m/>
    <m/>
    <x v="0"/>
    <x v="1"/>
    <x v="21"/>
    <x v="11"/>
    <x v="78"/>
    <n v="70"/>
    <n v="70"/>
    <n v="285"/>
    <n v="0"/>
    <n v="0"/>
    <n v="19950"/>
    <x v="0"/>
    <x v="0"/>
    <s v="RMF"/>
    <s v="MXP"/>
    <x v="2"/>
    <x v="4"/>
    <x v="108"/>
  </r>
  <r>
    <x v="18"/>
    <x v="11"/>
    <x v="0"/>
    <m/>
    <m/>
    <x v="0"/>
    <x v="0"/>
    <x v="22"/>
    <x v="12"/>
    <x v="79"/>
    <n v="100"/>
    <n v="100"/>
    <n v="230"/>
    <n v="0"/>
    <n v="0"/>
    <n v="23000"/>
    <x v="0"/>
    <x v="0"/>
    <s v="NAP"/>
    <s v="HRG"/>
    <x v="0"/>
    <x v="0"/>
    <x v="127"/>
  </r>
  <r>
    <x v="18"/>
    <x v="11"/>
    <x v="0"/>
    <m/>
    <m/>
    <x v="0"/>
    <x v="0"/>
    <x v="22"/>
    <x v="12"/>
    <x v="0"/>
    <n v="100"/>
    <n v="100"/>
    <n v="230"/>
    <n v="0"/>
    <n v="0"/>
    <n v="23000"/>
    <x v="0"/>
    <x v="0"/>
    <s v="NAP"/>
    <s v="HRG"/>
    <x v="0"/>
    <x v="0"/>
    <x v="128"/>
  </r>
  <r>
    <x v="18"/>
    <x v="11"/>
    <x v="0"/>
    <m/>
    <m/>
    <x v="0"/>
    <x v="0"/>
    <x v="22"/>
    <x v="12"/>
    <x v="1"/>
    <n v="100"/>
    <n v="100"/>
    <n v="230"/>
    <n v="0"/>
    <n v="0"/>
    <n v="23000"/>
    <x v="0"/>
    <x v="0"/>
    <s v="NAP"/>
    <s v="HRG"/>
    <x v="0"/>
    <x v="0"/>
    <x v="129"/>
  </r>
  <r>
    <x v="18"/>
    <x v="11"/>
    <x v="0"/>
    <m/>
    <m/>
    <x v="0"/>
    <x v="0"/>
    <x v="22"/>
    <x v="12"/>
    <x v="2"/>
    <n v="100"/>
    <n v="100"/>
    <n v="230"/>
    <n v="0"/>
    <n v="0"/>
    <n v="23000"/>
    <x v="0"/>
    <x v="0"/>
    <s v="NAP"/>
    <s v="HRG"/>
    <x v="0"/>
    <x v="0"/>
    <x v="130"/>
  </r>
  <r>
    <x v="18"/>
    <x v="11"/>
    <x v="0"/>
    <m/>
    <m/>
    <x v="0"/>
    <x v="0"/>
    <x v="22"/>
    <x v="12"/>
    <x v="3"/>
    <n v="100"/>
    <n v="100"/>
    <n v="230"/>
    <n v="0"/>
    <n v="0"/>
    <n v="23000"/>
    <x v="0"/>
    <x v="0"/>
    <s v="NAP"/>
    <s v="HRG"/>
    <x v="0"/>
    <x v="0"/>
    <x v="131"/>
  </r>
  <r>
    <x v="18"/>
    <x v="11"/>
    <x v="0"/>
    <m/>
    <m/>
    <x v="0"/>
    <x v="0"/>
    <x v="22"/>
    <x v="12"/>
    <x v="4"/>
    <n v="100"/>
    <n v="100"/>
    <n v="230"/>
    <n v="0"/>
    <n v="0"/>
    <n v="23000"/>
    <x v="0"/>
    <x v="0"/>
    <s v="NAP"/>
    <s v="HRG"/>
    <x v="0"/>
    <x v="0"/>
    <x v="132"/>
  </r>
  <r>
    <x v="18"/>
    <x v="11"/>
    <x v="0"/>
    <m/>
    <m/>
    <x v="0"/>
    <x v="0"/>
    <x v="22"/>
    <x v="12"/>
    <x v="5"/>
    <n v="100"/>
    <n v="100"/>
    <n v="230"/>
    <n v="0"/>
    <n v="0"/>
    <n v="23000"/>
    <x v="0"/>
    <x v="0"/>
    <s v="NAP"/>
    <s v="HRG"/>
    <x v="0"/>
    <x v="0"/>
    <x v="133"/>
  </r>
  <r>
    <x v="18"/>
    <x v="11"/>
    <x v="0"/>
    <m/>
    <m/>
    <x v="0"/>
    <x v="1"/>
    <x v="23"/>
    <x v="13"/>
    <x v="0"/>
    <n v="100"/>
    <n v="100"/>
    <n v="230"/>
    <n v="0"/>
    <n v="0"/>
    <n v="23000"/>
    <x v="0"/>
    <x v="0"/>
    <s v="HRG"/>
    <s v="NAP"/>
    <x v="0"/>
    <x v="0"/>
    <x v="128"/>
  </r>
  <r>
    <x v="18"/>
    <x v="11"/>
    <x v="0"/>
    <m/>
    <m/>
    <x v="0"/>
    <x v="1"/>
    <x v="23"/>
    <x v="13"/>
    <x v="1"/>
    <n v="100"/>
    <n v="100"/>
    <n v="230"/>
    <n v="0"/>
    <n v="0"/>
    <n v="23000"/>
    <x v="0"/>
    <x v="0"/>
    <s v="HRG"/>
    <s v="NAP"/>
    <x v="0"/>
    <x v="0"/>
    <x v="129"/>
  </r>
  <r>
    <x v="18"/>
    <x v="11"/>
    <x v="0"/>
    <m/>
    <m/>
    <x v="0"/>
    <x v="1"/>
    <x v="23"/>
    <x v="13"/>
    <x v="2"/>
    <n v="100"/>
    <n v="100"/>
    <n v="230"/>
    <n v="0"/>
    <n v="0"/>
    <n v="23000"/>
    <x v="0"/>
    <x v="0"/>
    <s v="HRG"/>
    <s v="NAP"/>
    <x v="0"/>
    <x v="0"/>
    <x v="130"/>
  </r>
  <r>
    <x v="18"/>
    <x v="11"/>
    <x v="0"/>
    <m/>
    <m/>
    <x v="0"/>
    <x v="1"/>
    <x v="23"/>
    <x v="13"/>
    <x v="3"/>
    <n v="100"/>
    <n v="100"/>
    <n v="230"/>
    <n v="0"/>
    <n v="0"/>
    <n v="23000"/>
    <x v="0"/>
    <x v="0"/>
    <s v="HRG"/>
    <s v="NAP"/>
    <x v="0"/>
    <x v="0"/>
    <x v="131"/>
  </r>
  <r>
    <x v="18"/>
    <x v="11"/>
    <x v="0"/>
    <m/>
    <m/>
    <x v="0"/>
    <x v="1"/>
    <x v="23"/>
    <x v="13"/>
    <x v="4"/>
    <n v="100"/>
    <n v="100"/>
    <n v="230"/>
    <n v="0"/>
    <n v="0"/>
    <n v="23000"/>
    <x v="0"/>
    <x v="0"/>
    <s v="HRG"/>
    <s v="NAP"/>
    <x v="0"/>
    <x v="0"/>
    <x v="132"/>
  </r>
  <r>
    <x v="18"/>
    <x v="11"/>
    <x v="0"/>
    <m/>
    <m/>
    <x v="0"/>
    <x v="1"/>
    <x v="23"/>
    <x v="13"/>
    <x v="5"/>
    <n v="100"/>
    <n v="100"/>
    <n v="230"/>
    <n v="0"/>
    <n v="0"/>
    <n v="23000"/>
    <x v="0"/>
    <x v="0"/>
    <s v="HRG"/>
    <s v="NAP"/>
    <x v="0"/>
    <x v="0"/>
    <x v="133"/>
  </r>
  <r>
    <x v="18"/>
    <x v="11"/>
    <x v="0"/>
    <m/>
    <m/>
    <x v="0"/>
    <x v="1"/>
    <x v="23"/>
    <x v="13"/>
    <x v="6"/>
    <n v="100"/>
    <n v="100"/>
    <n v="230"/>
    <n v="0"/>
    <n v="0"/>
    <n v="23000"/>
    <x v="0"/>
    <x v="0"/>
    <s v="HRG"/>
    <s v="NAP"/>
    <x v="0"/>
    <x v="0"/>
    <x v="134"/>
  </r>
  <r>
    <x v="19"/>
    <x v="8"/>
    <x v="1"/>
    <m/>
    <s v="93URD"/>
    <x v="1"/>
    <x v="0"/>
    <x v="7"/>
    <x v="3"/>
    <x v="10"/>
    <n v="2"/>
    <n v="2"/>
    <n v="285"/>
    <n v="0"/>
    <n v="0"/>
    <n v="570"/>
    <x v="0"/>
    <x v="1"/>
    <s v="SSH"/>
    <s v="BRI"/>
    <x v="1"/>
    <x v="1"/>
    <x v="76"/>
  </r>
  <r>
    <x v="20"/>
    <x v="8"/>
    <x v="1"/>
    <m/>
    <s v="E7UMZ"/>
    <x v="1"/>
    <x v="0"/>
    <x v="13"/>
    <x v="5"/>
    <x v="29"/>
    <n v="2"/>
    <n v="2"/>
    <n v="320"/>
    <n v="0"/>
    <n v="0"/>
    <n v="640"/>
    <x v="0"/>
    <x v="1"/>
    <s v="SSH"/>
    <s v="MXP"/>
    <x v="2"/>
    <x v="3"/>
    <x v="135"/>
  </r>
  <r>
    <x v="20"/>
    <x v="8"/>
    <x v="1"/>
    <m/>
    <s v="QACJT"/>
    <x v="1"/>
    <x v="0"/>
    <x v="13"/>
    <x v="5"/>
    <x v="29"/>
    <n v="1"/>
    <n v="1"/>
    <n v="320"/>
    <n v="0"/>
    <n v="0"/>
    <n v="320"/>
    <x v="0"/>
    <x v="1"/>
    <s v="SSH"/>
    <s v="MXP"/>
    <x v="2"/>
    <x v="3"/>
    <x v="135"/>
  </r>
  <r>
    <x v="20"/>
    <x v="8"/>
    <x v="1"/>
    <m/>
    <s v="7YW2M"/>
    <x v="0"/>
    <x v="0"/>
    <x v="12"/>
    <x v="0"/>
    <x v="2"/>
    <n v="2"/>
    <n v="2"/>
    <n v="277.5"/>
    <n v="0"/>
    <n v="0"/>
    <n v="555"/>
    <x v="0"/>
    <x v="1"/>
    <s v="NAP"/>
    <s v="SSH"/>
    <x v="0"/>
    <x v="0"/>
    <x v="46"/>
  </r>
  <r>
    <x v="20"/>
    <x v="8"/>
    <x v="1"/>
    <m/>
    <s v="7YW2M"/>
    <x v="0"/>
    <x v="1"/>
    <x v="13"/>
    <x v="1"/>
    <x v="4"/>
    <n v="2"/>
    <n v="2"/>
    <n v="277.5"/>
    <n v="0"/>
    <n v="0"/>
    <n v="555"/>
    <x v="0"/>
    <x v="1"/>
    <s v="SSH"/>
    <s v="NAP"/>
    <x v="0"/>
    <x v="0"/>
    <x v="48"/>
  </r>
  <r>
    <x v="20"/>
    <x v="8"/>
    <x v="1"/>
    <m/>
    <s v="PG7WV"/>
    <x v="0"/>
    <x v="0"/>
    <x v="5"/>
    <x v="2"/>
    <x v="9"/>
    <n v="5"/>
    <n v="5"/>
    <n v="285"/>
    <n v="0"/>
    <n v="0"/>
    <n v="1425"/>
    <x v="0"/>
    <x v="1"/>
    <s v="BRI"/>
    <s v="SSH"/>
    <x v="1"/>
    <x v="1"/>
    <x v="119"/>
  </r>
  <r>
    <x v="20"/>
    <x v="8"/>
    <x v="1"/>
    <m/>
    <s v="PG7WV"/>
    <x v="0"/>
    <x v="1"/>
    <x v="7"/>
    <x v="3"/>
    <x v="10"/>
    <n v="5"/>
    <n v="5"/>
    <n v="285"/>
    <n v="0"/>
    <n v="0"/>
    <n v="1425"/>
    <x v="0"/>
    <x v="1"/>
    <s v="SSH"/>
    <s v="BRI"/>
    <x v="1"/>
    <x v="1"/>
    <x v="136"/>
  </r>
  <r>
    <x v="20"/>
    <x v="14"/>
    <x v="0"/>
    <m/>
    <m/>
    <x v="0"/>
    <x v="0"/>
    <x v="5"/>
    <x v="2"/>
    <x v="9"/>
    <n v="30"/>
    <n v="30"/>
    <n v="270"/>
    <n v="0"/>
    <n v="0"/>
    <n v="8100"/>
    <x v="0"/>
    <x v="0"/>
    <s v="BRI"/>
    <s v="SSH"/>
    <x v="1"/>
    <x v="1"/>
    <x v="119"/>
  </r>
  <r>
    <x v="20"/>
    <x v="14"/>
    <x v="0"/>
    <m/>
    <m/>
    <x v="0"/>
    <x v="1"/>
    <x v="7"/>
    <x v="3"/>
    <x v="10"/>
    <n v="30"/>
    <n v="30"/>
    <n v="270"/>
    <n v="0"/>
    <n v="0"/>
    <n v="8100"/>
    <x v="0"/>
    <x v="0"/>
    <s v="SSH"/>
    <s v="BRI"/>
    <x v="1"/>
    <x v="1"/>
    <x v="136"/>
  </r>
  <r>
    <x v="20"/>
    <x v="14"/>
    <x v="0"/>
    <m/>
    <m/>
    <x v="0"/>
    <x v="0"/>
    <x v="5"/>
    <x v="2"/>
    <x v="10"/>
    <n v="30"/>
    <n v="30"/>
    <n v="270"/>
    <n v="0"/>
    <n v="0"/>
    <n v="8100"/>
    <x v="0"/>
    <x v="0"/>
    <s v="BRI"/>
    <s v="SSH"/>
    <x v="1"/>
    <x v="1"/>
    <x v="136"/>
  </r>
  <r>
    <x v="20"/>
    <x v="14"/>
    <x v="0"/>
    <m/>
    <m/>
    <x v="0"/>
    <x v="1"/>
    <x v="7"/>
    <x v="3"/>
    <x v="11"/>
    <n v="30"/>
    <n v="30"/>
    <n v="270"/>
    <n v="0"/>
    <n v="0"/>
    <n v="8100"/>
    <x v="0"/>
    <x v="0"/>
    <s v="SSH"/>
    <s v="BRI"/>
    <x v="1"/>
    <x v="1"/>
    <x v="72"/>
  </r>
  <r>
    <x v="21"/>
    <x v="6"/>
    <x v="0"/>
    <m/>
    <m/>
    <x v="0"/>
    <x v="0"/>
    <x v="5"/>
    <x v="2"/>
    <x v="9"/>
    <n v="20"/>
    <n v="20"/>
    <n v="270"/>
    <n v="0"/>
    <n v="0"/>
    <n v="5400"/>
    <x v="0"/>
    <x v="0"/>
    <s v="BRI"/>
    <s v="SSH"/>
    <x v="1"/>
    <x v="1"/>
    <x v="137"/>
  </r>
  <r>
    <x v="21"/>
    <x v="6"/>
    <x v="0"/>
    <m/>
    <m/>
    <x v="0"/>
    <x v="1"/>
    <x v="7"/>
    <x v="3"/>
    <x v="10"/>
    <n v="20"/>
    <n v="20"/>
    <n v="270"/>
    <n v="0"/>
    <n v="0"/>
    <n v="5400"/>
    <x v="0"/>
    <x v="0"/>
    <s v="SSH"/>
    <s v="BRI"/>
    <x v="1"/>
    <x v="1"/>
    <x v="135"/>
  </r>
  <r>
    <x v="21"/>
    <x v="6"/>
    <x v="0"/>
    <m/>
    <m/>
    <x v="0"/>
    <x v="0"/>
    <x v="24"/>
    <x v="0"/>
    <x v="28"/>
    <n v="10"/>
    <n v="10"/>
    <n v="275"/>
    <n v="0"/>
    <n v="0"/>
    <n v="2750"/>
    <x v="0"/>
    <x v="0"/>
    <s v="NAP"/>
    <s v="SSH"/>
    <x v="0"/>
    <x v="3"/>
    <x v="138"/>
  </r>
  <r>
    <x v="21"/>
    <x v="6"/>
    <x v="0"/>
    <m/>
    <m/>
    <x v="0"/>
    <x v="1"/>
    <x v="25"/>
    <x v="1"/>
    <x v="29"/>
    <n v="10"/>
    <n v="10"/>
    <n v="275"/>
    <n v="0"/>
    <n v="0"/>
    <n v="2750"/>
    <x v="0"/>
    <x v="0"/>
    <s v="SSH"/>
    <s v="NAP"/>
    <x v="0"/>
    <x v="3"/>
    <x v="139"/>
  </r>
  <r>
    <x v="21"/>
    <x v="11"/>
    <x v="0"/>
    <m/>
    <m/>
    <x v="0"/>
    <x v="0"/>
    <x v="24"/>
    <x v="0"/>
    <x v="28"/>
    <n v="40"/>
    <n v="40"/>
    <n v="273"/>
    <n v="0"/>
    <n v="0"/>
    <n v="10920"/>
    <x v="0"/>
    <x v="0"/>
    <s v="NAP"/>
    <s v="SSH"/>
    <x v="0"/>
    <x v="3"/>
    <x v="138"/>
  </r>
  <r>
    <x v="21"/>
    <x v="11"/>
    <x v="0"/>
    <m/>
    <m/>
    <x v="0"/>
    <x v="1"/>
    <x v="25"/>
    <x v="1"/>
    <x v="29"/>
    <n v="40"/>
    <n v="40"/>
    <n v="273"/>
    <n v="0"/>
    <n v="0"/>
    <n v="10920"/>
    <x v="0"/>
    <x v="0"/>
    <s v="SSH"/>
    <s v="NAP"/>
    <x v="0"/>
    <x v="3"/>
    <x v="139"/>
  </r>
  <r>
    <x v="21"/>
    <x v="11"/>
    <x v="0"/>
    <m/>
    <m/>
    <x v="0"/>
    <x v="0"/>
    <x v="24"/>
    <x v="0"/>
    <x v="29"/>
    <n v="40"/>
    <n v="40"/>
    <n v="258"/>
    <n v="0"/>
    <n v="0"/>
    <n v="10320"/>
    <x v="0"/>
    <x v="0"/>
    <s v="NAP"/>
    <s v="SSH"/>
    <x v="0"/>
    <x v="3"/>
    <x v="139"/>
  </r>
  <r>
    <x v="21"/>
    <x v="11"/>
    <x v="0"/>
    <m/>
    <m/>
    <x v="0"/>
    <x v="1"/>
    <x v="25"/>
    <x v="1"/>
    <x v="30"/>
    <n v="36"/>
    <n v="36"/>
    <n v="258"/>
    <n v="0"/>
    <n v="0"/>
    <n v="9288"/>
    <x v="0"/>
    <x v="0"/>
    <s v="SSH"/>
    <s v="NAP"/>
    <x v="0"/>
    <x v="3"/>
    <x v="70"/>
  </r>
  <r>
    <x v="22"/>
    <x v="8"/>
    <x v="1"/>
    <m/>
    <s v="HAJW3"/>
    <x v="1"/>
    <x v="0"/>
    <x v="4"/>
    <x v="2"/>
    <x v="8"/>
    <n v="5"/>
    <n v="5"/>
    <n v="175"/>
    <n v="0"/>
    <n v="0"/>
    <n v="875"/>
    <x v="0"/>
    <x v="1"/>
    <s v="BRI"/>
    <s v="SSH"/>
    <x v="1"/>
    <x v="1"/>
    <x v="140"/>
  </r>
  <r>
    <x v="22"/>
    <x v="8"/>
    <x v="1"/>
    <m/>
    <s v="F6UM2"/>
    <x v="0"/>
    <x v="0"/>
    <x v="24"/>
    <x v="0"/>
    <x v="28"/>
    <n v="2"/>
    <n v="2"/>
    <n v="337.5"/>
    <n v="0"/>
    <n v="0"/>
    <n v="675"/>
    <x v="0"/>
    <x v="1"/>
    <s v="NAP"/>
    <s v="SSH"/>
    <x v="0"/>
    <x v="3"/>
    <x v="141"/>
  </r>
  <r>
    <x v="22"/>
    <x v="8"/>
    <x v="1"/>
    <m/>
    <s v="F6UM2"/>
    <x v="0"/>
    <x v="1"/>
    <x v="11"/>
    <x v="1"/>
    <x v="26"/>
    <n v="2"/>
    <n v="2"/>
    <n v="337.5"/>
    <n v="0"/>
    <n v="0"/>
    <n v="675"/>
    <x v="0"/>
    <x v="1"/>
    <s v="SSH"/>
    <s v="NAP"/>
    <x v="0"/>
    <x v="2"/>
    <x v="135"/>
  </r>
  <r>
    <x v="23"/>
    <x v="8"/>
    <x v="1"/>
    <m/>
    <s v="CHHDR"/>
    <x v="1"/>
    <x v="0"/>
    <x v="13"/>
    <x v="5"/>
    <x v="28"/>
    <n v="2"/>
    <n v="2"/>
    <n v="150"/>
    <n v="0"/>
    <n v="0"/>
    <n v="300"/>
    <x v="0"/>
    <x v="1"/>
    <s v="SSH"/>
    <s v="MXP"/>
    <x v="2"/>
    <x v="3"/>
    <x v="122"/>
  </r>
  <r>
    <x v="21"/>
    <x v="10"/>
    <x v="1"/>
    <m/>
    <s v="11L8E0"/>
    <x v="1"/>
    <x v="0"/>
    <x v="13"/>
    <x v="5"/>
    <x v="29"/>
    <n v="1"/>
    <n v="1"/>
    <n v="325"/>
    <n v="38.99"/>
    <n v="40"/>
    <n v="403.99"/>
    <x v="0"/>
    <x v="1"/>
    <s v="SSH"/>
    <s v="MXP"/>
    <x v="2"/>
    <x v="3"/>
    <x v="139"/>
  </r>
  <r>
    <x v="21"/>
    <x v="10"/>
    <x v="1"/>
    <m/>
    <s v="11L8A9"/>
    <x v="0"/>
    <x v="0"/>
    <x v="4"/>
    <x v="2"/>
    <x v="8"/>
    <n v="1"/>
    <n v="1"/>
    <n v="175"/>
    <n v="19.420000000000002"/>
    <n v="30"/>
    <n v="224.42000000000002"/>
    <x v="0"/>
    <x v="1"/>
    <s v="BRI"/>
    <s v="SSH"/>
    <x v="1"/>
    <x v="1"/>
    <x v="142"/>
  </r>
  <r>
    <x v="21"/>
    <x v="10"/>
    <x v="1"/>
    <m/>
    <s v="11L8A9"/>
    <x v="0"/>
    <x v="1"/>
    <x v="7"/>
    <x v="3"/>
    <x v="9"/>
    <n v="1"/>
    <n v="1"/>
    <n v="175"/>
    <n v="39.03"/>
    <n v="30"/>
    <n v="244.03"/>
    <x v="0"/>
    <x v="1"/>
    <s v="SSH"/>
    <s v="BRI"/>
    <x v="1"/>
    <x v="1"/>
    <x v="137"/>
  </r>
  <r>
    <x v="21"/>
    <x v="10"/>
    <x v="1"/>
    <m/>
    <s v="11L8B0"/>
    <x v="0"/>
    <x v="0"/>
    <x v="4"/>
    <x v="2"/>
    <x v="8"/>
    <n v="1"/>
    <n v="1"/>
    <n v="175"/>
    <n v="19.420000000000002"/>
    <n v="30"/>
    <n v="224.42000000000002"/>
    <x v="0"/>
    <x v="1"/>
    <s v="BRI"/>
    <s v="SSH"/>
    <x v="1"/>
    <x v="1"/>
    <x v="142"/>
  </r>
  <r>
    <x v="21"/>
    <x v="10"/>
    <x v="1"/>
    <m/>
    <s v="11L8B0"/>
    <x v="0"/>
    <x v="1"/>
    <x v="7"/>
    <x v="3"/>
    <x v="9"/>
    <n v="1"/>
    <n v="1"/>
    <n v="175"/>
    <n v="39.03"/>
    <n v="30"/>
    <n v="244.03"/>
    <x v="0"/>
    <x v="1"/>
    <s v="SSH"/>
    <s v="BRI"/>
    <x v="1"/>
    <x v="1"/>
    <x v="137"/>
  </r>
  <r>
    <x v="21"/>
    <x v="10"/>
    <x v="1"/>
    <m/>
    <s v="11L8AR"/>
    <x v="0"/>
    <x v="0"/>
    <x v="4"/>
    <x v="2"/>
    <x v="8"/>
    <n v="1"/>
    <n v="1"/>
    <n v="175"/>
    <n v="19.420000000000002"/>
    <n v="30"/>
    <n v="224.42000000000002"/>
    <x v="0"/>
    <x v="1"/>
    <s v="BRI"/>
    <s v="SSH"/>
    <x v="1"/>
    <x v="1"/>
    <x v="142"/>
  </r>
  <r>
    <x v="21"/>
    <x v="10"/>
    <x v="1"/>
    <m/>
    <s v="11L8AR"/>
    <x v="0"/>
    <x v="1"/>
    <x v="7"/>
    <x v="3"/>
    <x v="9"/>
    <n v="1"/>
    <n v="1"/>
    <n v="175"/>
    <n v="39.03"/>
    <n v="30"/>
    <n v="244.03"/>
    <x v="0"/>
    <x v="1"/>
    <s v="SSH"/>
    <s v="BRI"/>
    <x v="1"/>
    <x v="1"/>
    <x v="137"/>
  </r>
  <r>
    <x v="21"/>
    <x v="10"/>
    <x v="1"/>
    <m/>
    <s v="11L8A9"/>
    <x v="0"/>
    <x v="0"/>
    <x v="4"/>
    <x v="2"/>
    <x v="8"/>
    <n v="1"/>
    <n v="1"/>
    <n v="175"/>
    <n v="19.420000000000002"/>
    <n v="30"/>
    <n v="224.42000000000002"/>
    <x v="0"/>
    <x v="1"/>
    <s v="BRI"/>
    <s v="SSH"/>
    <x v="1"/>
    <x v="1"/>
    <x v="142"/>
  </r>
  <r>
    <x v="21"/>
    <x v="10"/>
    <x v="1"/>
    <m/>
    <s v="11L8A9"/>
    <x v="0"/>
    <x v="1"/>
    <x v="7"/>
    <x v="3"/>
    <x v="9"/>
    <n v="1"/>
    <n v="1"/>
    <n v="175"/>
    <n v="39.03"/>
    <n v="30"/>
    <n v="244.03"/>
    <x v="0"/>
    <x v="1"/>
    <s v="SSH"/>
    <s v="BRI"/>
    <x v="1"/>
    <x v="1"/>
    <x v="137"/>
  </r>
  <r>
    <x v="21"/>
    <x v="10"/>
    <x v="1"/>
    <m/>
    <s v="11L8A9"/>
    <x v="0"/>
    <x v="0"/>
    <x v="4"/>
    <x v="2"/>
    <x v="8"/>
    <n v="1"/>
    <n v="1"/>
    <n v="175"/>
    <n v="19.420000000000002"/>
    <n v="30"/>
    <n v="224.42000000000002"/>
    <x v="0"/>
    <x v="1"/>
    <s v="BRI"/>
    <s v="SSH"/>
    <x v="1"/>
    <x v="1"/>
    <x v="142"/>
  </r>
  <r>
    <x v="21"/>
    <x v="10"/>
    <x v="1"/>
    <m/>
    <s v="11L8A9"/>
    <x v="0"/>
    <x v="1"/>
    <x v="7"/>
    <x v="3"/>
    <x v="9"/>
    <n v="1"/>
    <n v="1"/>
    <n v="175"/>
    <n v="39.03"/>
    <n v="30"/>
    <n v="244.03"/>
    <x v="0"/>
    <x v="1"/>
    <s v="SSH"/>
    <s v="BRI"/>
    <x v="1"/>
    <x v="1"/>
    <x v="137"/>
  </r>
  <r>
    <x v="21"/>
    <x v="10"/>
    <x v="1"/>
    <m/>
    <s v="11L8E0"/>
    <x v="1"/>
    <x v="0"/>
    <x v="13"/>
    <x v="5"/>
    <x v="29"/>
    <n v="1"/>
    <n v="1"/>
    <n v="325"/>
    <n v="38.99"/>
    <n v="40"/>
    <n v="403.99"/>
    <x v="0"/>
    <x v="1"/>
    <s v="SSH"/>
    <s v="MXP"/>
    <x v="2"/>
    <x v="3"/>
    <x v="139"/>
  </r>
  <r>
    <x v="24"/>
    <x v="7"/>
    <x v="1"/>
    <m/>
    <m/>
    <x v="1"/>
    <x v="0"/>
    <x v="11"/>
    <x v="1"/>
    <x v="26"/>
    <n v="2"/>
    <n v="2"/>
    <n v="325"/>
    <n v="0"/>
    <n v="0"/>
    <n v="650"/>
    <x v="0"/>
    <x v="1"/>
    <s v="SSH"/>
    <s v="NAP"/>
    <x v="0"/>
    <x v="2"/>
    <x v="120"/>
  </r>
  <r>
    <x v="24"/>
    <x v="7"/>
    <x v="1"/>
    <m/>
    <m/>
    <x v="1"/>
    <x v="0"/>
    <x v="24"/>
    <x v="0"/>
    <x v="28"/>
    <n v="2"/>
    <n v="2"/>
    <n v="275"/>
    <n v="0"/>
    <n v="0"/>
    <n v="550"/>
    <x v="0"/>
    <x v="1"/>
    <s v="NAP"/>
    <s v="SSH"/>
    <x v="0"/>
    <x v="3"/>
    <x v="143"/>
  </r>
  <r>
    <x v="24"/>
    <x v="3"/>
    <x v="0"/>
    <m/>
    <m/>
    <x v="0"/>
    <x v="0"/>
    <x v="24"/>
    <x v="0"/>
    <x v="28"/>
    <n v="40"/>
    <n v="40"/>
    <n v="270"/>
    <n v="0"/>
    <n v="0"/>
    <n v="10800"/>
    <x v="0"/>
    <x v="0"/>
    <s v="NAP"/>
    <s v="SSH"/>
    <x v="0"/>
    <x v="3"/>
    <x v="143"/>
  </r>
  <r>
    <x v="24"/>
    <x v="3"/>
    <x v="0"/>
    <m/>
    <m/>
    <x v="0"/>
    <x v="0"/>
    <x v="24"/>
    <x v="0"/>
    <x v="29"/>
    <n v="20"/>
    <n v="20"/>
    <n v="270"/>
    <n v="0"/>
    <n v="0"/>
    <n v="5400"/>
    <x v="0"/>
    <x v="0"/>
    <s v="NAP"/>
    <s v="SSH"/>
    <x v="0"/>
    <x v="3"/>
    <x v="144"/>
  </r>
  <r>
    <x v="24"/>
    <x v="3"/>
    <x v="0"/>
    <m/>
    <m/>
    <x v="0"/>
    <x v="1"/>
    <x v="25"/>
    <x v="1"/>
    <x v="29"/>
    <n v="40"/>
    <n v="40"/>
    <n v="270"/>
    <n v="0"/>
    <n v="0"/>
    <n v="10800"/>
    <x v="0"/>
    <x v="0"/>
    <s v="SSH"/>
    <s v="NAP"/>
    <x v="0"/>
    <x v="3"/>
    <x v="144"/>
  </r>
  <r>
    <x v="24"/>
    <x v="3"/>
    <x v="0"/>
    <m/>
    <m/>
    <x v="0"/>
    <x v="1"/>
    <x v="25"/>
    <x v="1"/>
    <x v="30"/>
    <n v="20"/>
    <n v="20"/>
    <n v="270"/>
    <n v="0"/>
    <n v="0"/>
    <n v="5400"/>
    <x v="0"/>
    <x v="0"/>
    <s v="SSH"/>
    <s v="NAP"/>
    <x v="0"/>
    <x v="3"/>
    <x v="145"/>
  </r>
  <r>
    <x v="23"/>
    <x v="10"/>
    <x v="1"/>
    <m/>
    <s v="11L8M4"/>
    <x v="0"/>
    <x v="0"/>
    <x v="5"/>
    <x v="2"/>
    <x v="9"/>
    <n v="1"/>
    <n v="1"/>
    <n v="285"/>
    <n v="19.420000000000002"/>
    <n v="30"/>
    <n v="334.42"/>
    <x v="0"/>
    <x v="1"/>
    <s v="BRI"/>
    <s v="SSH"/>
    <x v="1"/>
    <x v="1"/>
    <x v="141"/>
  </r>
  <r>
    <x v="23"/>
    <x v="10"/>
    <x v="1"/>
    <m/>
    <s v="11L8M4"/>
    <x v="0"/>
    <x v="1"/>
    <x v="7"/>
    <x v="3"/>
    <x v="10"/>
    <n v="1"/>
    <n v="1"/>
    <n v="285"/>
    <n v="39.03"/>
    <n v="40"/>
    <n v="364.03"/>
    <x v="0"/>
    <x v="1"/>
    <s v="SSH"/>
    <s v="BRI"/>
    <x v="1"/>
    <x v="1"/>
    <x v="120"/>
  </r>
  <r>
    <x v="23"/>
    <x v="10"/>
    <x v="1"/>
    <m/>
    <s v="11L8M4"/>
    <x v="0"/>
    <x v="0"/>
    <x v="5"/>
    <x v="2"/>
    <x v="9"/>
    <n v="1"/>
    <n v="1"/>
    <n v="285"/>
    <n v="19.420000000000002"/>
    <n v="30"/>
    <n v="334.42"/>
    <x v="0"/>
    <x v="1"/>
    <s v="BRI"/>
    <s v="SSH"/>
    <x v="1"/>
    <x v="1"/>
    <x v="141"/>
  </r>
  <r>
    <x v="23"/>
    <x v="10"/>
    <x v="1"/>
    <m/>
    <s v="11L8M4"/>
    <x v="0"/>
    <x v="1"/>
    <x v="7"/>
    <x v="3"/>
    <x v="10"/>
    <n v="1"/>
    <n v="1"/>
    <n v="285"/>
    <n v="39.03"/>
    <n v="40"/>
    <n v="364.03"/>
    <x v="0"/>
    <x v="1"/>
    <s v="SSH"/>
    <s v="BRI"/>
    <x v="1"/>
    <x v="1"/>
    <x v="120"/>
  </r>
  <r>
    <x v="24"/>
    <x v="8"/>
    <x v="1"/>
    <m/>
    <s v="Y9EVF"/>
    <x v="1"/>
    <x v="0"/>
    <x v="13"/>
    <x v="5"/>
    <x v="29"/>
    <n v="6"/>
    <n v="6"/>
    <n v="320"/>
    <n v="0"/>
    <n v="0"/>
    <n v="1920"/>
    <x v="0"/>
    <x v="1"/>
    <s v="SSH"/>
    <s v="MXP"/>
    <x v="2"/>
    <x v="3"/>
    <x v="144"/>
  </r>
  <r>
    <x v="24"/>
    <x v="10"/>
    <x v="1"/>
    <m/>
    <s v="11L8GR"/>
    <x v="1"/>
    <x v="0"/>
    <x v="7"/>
    <x v="3"/>
    <x v="11"/>
    <n v="1"/>
    <n v="1"/>
    <n v="285"/>
    <n v="39.03"/>
    <n v="40"/>
    <n v="364.03"/>
    <x v="0"/>
    <x v="1"/>
    <s v="SSH"/>
    <s v="BRI"/>
    <x v="1"/>
    <x v="1"/>
    <x v="74"/>
  </r>
  <r>
    <x v="24"/>
    <x v="10"/>
    <x v="1"/>
    <m/>
    <s v="11L8GR"/>
    <x v="1"/>
    <x v="0"/>
    <x v="7"/>
    <x v="3"/>
    <x v="11"/>
    <n v="1"/>
    <n v="1"/>
    <n v="285"/>
    <n v="39.03"/>
    <n v="40"/>
    <n v="364.03"/>
    <x v="0"/>
    <x v="1"/>
    <s v="SSH"/>
    <s v="BRI"/>
    <x v="1"/>
    <x v="1"/>
    <x v="74"/>
  </r>
  <r>
    <x v="24"/>
    <x v="10"/>
    <x v="1"/>
    <m/>
    <s v="11L8GR"/>
    <x v="1"/>
    <x v="0"/>
    <x v="7"/>
    <x v="3"/>
    <x v="11"/>
    <n v="1"/>
    <n v="1"/>
    <n v="285"/>
    <n v="39.03"/>
    <n v="40"/>
    <n v="364.03"/>
    <x v="0"/>
    <x v="1"/>
    <s v="SSH"/>
    <s v="BRI"/>
    <x v="1"/>
    <x v="1"/>
    <x v="74"/>
  </r>
  <r>
    <x v="24"/>
    <x v="10"/>
    <x v="1"/>
    <m/>
    <s v="11L8GR"/>
    <x v="1"/>
    <x v="0"/>
    <x v="7"/>
    <x v="3"/>
    <x v="11"/>
    <n v="1"/>
    <n v="1"/>
    <n v="285"/>
    <n v="39.03"/>
    <n v="40"/>
    <n v="364.03"/>
    <x v="0"/>
    <x v="1"/>
    <s v="SSH"/>
    <s v="BRI"/>
    <x v="1"/>
    <x v="1"/>
    <x v="74"/>
  </r>
  <r>
    <x v="24"/>
    <x v="10"/>
    <x v="1"/>
    <m/>
    <s v="11L8GR"/>
    <x v="1"/>
    <x v="0"/>
    <x v="7"/>
    <x v="3"/>
    <x v="11"/>
    <n v="1"/>
    <n v="1"/>
    <n v="285"/>
    <n v="39.03"/>
    <n v="40"/>
    <n v="364.03"/>
    <x v="0"/>
    <x v="1"/>
    <s v="SSH"/>
    <s v="BRI"/>
    <x v="1"/>
    <x v="1"/>
    <x v="74"/>
  </r>
  <r>
    <x v="25"/>
    <x v="7"/>
    <x v="1"/>
    <m/>
    <m/>
    <x v="1"/>
    <x v="0"/>
    <x v="13"/>
    <x v="5"/>
    <x v="29"/>
    <n v="2"/>
    <n v="2"/>
    <n v="325"/>
    <n v="0"/>
    <n v="0"/>
    <n v="650"/>
    <x v="0"/>
    <x v="1"/>
    <s v="SSH"/>
    <s v="MXP"/>
    <x v="2"/>
    <x v="3"/>
    <x v="95"/>
  </r>
  <r>
    <x v="25"/>
    <x v="8"/>
    <x v="1"/>
    <m/>
    <s v="MPY7R"/>
    <x v="0"/>
    <x v="0"/>
    <x v="9"/>
    <x v="0"/>
    <x v="24"/>
    <n v="2"/>
    <n v="2"/>
    <n v="165"/>
    <n v="0"/>
    <n v="0"/>
    <n v="330"/>
    <x v="0"/>
    <x v="1"/>
    <s v="NAP"/>
    <s v="SSH"/>
    <x v="0"/>
    <x v="2"/>
    <x v="121"/>
  </r>
  <r>
    <x v="25"/>
    <x v="8"/>
    <x v="1"/>
    <m/>
    <s v="MPY7R"/>
    <x v="0"/>
    <x v="1"/>
    <x v="11"/>
    <x v="1"/>
    <x v="25"/>
    <n v="2"/>
    <n v="2"/>
    <n v="165"/>
    <n v="0"/>
    <n v="0"/>
    <n v="330"/>
    <x v="0"/>
    <x v="1"/>
    <s v="SSH"/>
    <s v="NAP"/>
    <x v="0"/>
    <x v="2"/>
    <x v="122"/>
  </r>
  <r>
    <x v="25"/>
    <x v="8"/>
    <x v="1"/>
    <m/>
    <s v="HWW7C"/>
    <x v="1"/>
    <x v="0"/>
    <x v="4"/>
    <x v="2"/>
    <x v="8"/>
    <n v="4"/>
    <n v="4"/>
    <n v="185"/>
    <n v="0"/>
    <n v="0"/>
    <n v="740"/>
    <x v="0"/>
    <x v="1"/>
    <s v="BRI"/>
    <s v="SSH"/>
    <x v="1"/>
    <x v="1"/>
    <x v="146"/>
  </r>
  <r>
    <x v="25"/>
    <x v="8"/>
    <x v="1"/>
    <m/>
    <s v="RZZCJ"/>
    <x v="0"/>
    <x v="0"/>
    <x v="9"/>
    <x v="0"/>
    <x v="24"/>
    <n v="3"/>
    <n v="3"/>
    <n v="150"/>
    <n v="0"/>
    <n v="0"/>
    <n v="450"/>
    <x v="0"/>
    <x v="1"/>
    <s v="NAP"/>
    <s v="SSH"/>
    <x v="0"/>
    <x v="2"/>
    <x v="121"/>
  </r>
  <r>
    <x v="25"/>
    <x v="8"/>
    <x v="1"/>
    <m/>
    <s v="RZZCJ"/>
    <x v="0"/>
    <x v="1"/>
    <x v="11"/>
    <x v="1"/>
    <x v="25"/>
    <n v="3"/>
    <n v="3"/>
    <n v="150"/>
    <n v="0"/>
    <n v="0"/>
    <n v="450"/>
    <x v="0"/>
    <x v="1"/>
    <s v="SSH"/>
    <s v="NAP"/>
    <x v="0"/>
    <x v="2"/>
    <x v="122"/>
  </r>
  <r>
    <x v="25"/>
    <x v="8"/>
    <x v="1"/>
    <m/>
    <s v="NH2AR"/>
    <x v="1"/>
    <x v="0"/>
    <x v="6"/>
    <x v="7"/>
    <x v="10"/>
    <n v="2"/>
    <n v="2"/>
    <n v="300"/>
    <n v="0"/>
    <n v="0"/>
    <n v="600"/>
    <x v="0"/>
    <x v="1"/>
    <s v="SSH"/>
    <s v="VRN"/>
    <x v="3"/>
    <x v="1"/>
    <x v="144"/>
  </r>
  <r>
    <x v="25"/>
    <x v="8"/>
    <x v="1"/>
    <m/>
    <s v="PMNN3"/>
    <x v="1"/>
    <x v="0"/>
    <x v="5"/>
    <x v="2"/>
    <x v="36"/>
    <n v="3"/>
    <n v="3"/>
    <n v="240"/>
    <n v="0"/>
    <n v="0"/>
    <n v="720"/>
    <x v="0"/>
    <x v="1"/>
    <s v="BRI"/>
    <s v="SSH"/>
    <x v="1"/>
    <x v="1"/>
    <x v="17"/>
  </r>
  <r>
    <x v="25"/>
    <x v="10"/>
    <x v="1"/>
    <m/>
    <s v="11L94A"/>
    <x v="1"/>
    <x v="0"/>
    <x v="6"/>
    <x v="7"/>
    <x v="10"/>
    <n v="1"/>
    <n v="1"/>
    <n v="325"/>
    <n v="52.75"/>
    <n v="40"/>
    <n v="417.75"/>
    <x v="0"/>
    <x v="1"/>
    <s v="SSH"/>
    <s v="VRN"/>
    <x v="3"/>
    <x v="1"/>
    <x v="144"/>
  </r>
  <r>
    <x v="25"/>
    <x v="10"/>
    <x v="1"/>
    <m/>
    <s v="11L94A"/>
    <x v="1"/>
    <x v="0"/>
    <x v="6"/>
    <x v="7"/>
    <x v="10"/>
    <n v="1"/>
    <n v="1"/>
    <n v="325"/>
    <n v="52.75"/>
    <n v="40"/>
    <n v="417.75"/>
    <x v="0"/>
    <x v="1"/>
    <s v="SSH"/>
    <s v="VRN"/>
    <x v="3"/>
    <x v="1"/>
    <x v="144"/>
  </r>
  <r>
    <x v="25"/>
    <x v="10"/>
    <x v="1"/>
    <m/>
    <s v="11L94A"/>
    <x v="1"/>
    <x v="0"/>
    <x v="6"/>
    <x v="7"/>
    <x v="10"/>
    <n v="0"/>
    <n v="0"/>
    <n v="32.5"/>
    <n v="46.92"/>
    <n v="40"/>
    <n v="119.42"/>
    <x v="0"/>
    <x v="1"/>
    <s v="SSH"/>
    <s v="VRN"/>
    <x v="3"/>
    <x v="1"/>
    <x v="144"/>
  </r>
  <r>
    <x v="26"/>
    <x v="8"/>
    <x v="1"/>
    <m/>
    <s v="QYFEG"/>
    <x v="0"/>
    <x v="0"/>
    <x v="12"/>
    <x v="4"/>
    <x v="28"/>
    <n v="5"/>
    <n v="5"/>
    <n v="342.5"/>
    <n v="0"/>
    <n v="0"/>
    <n v="1712.5"/>
    <x v="0"/>
    <x v="1"/>
    <s v="MXP"/>
    <s v="SSH"/>
    <x v="2"/>
    <x v="3"/>
    <x v="118"/>
  </r>
  <r>
    <x v="26"/>
    <x v="8"/>
    <x v="1"/>
    <m/>
    <s v="QYFEG"/>
    <x v="0"/>
    <x v="1"/>
    <x v="13"/>
    <x v="5"/>
    <x v="29"/>
    <n v="5"/>
    <n v="5"/>
    <n v="342.5"/>
    <n v="0"/>
    <n v="0"/>
    <n v="1712.5"/>
    <x v="0"/>
    <x v="1"/>
    <s v="SSH"/>
    <s v="MXP"/>
    <x v="2"/>
    <x v="3"/>
    <x v="119"/>
  </r>
  <r>
    <x v="26"/>
    <x v="8"/>
    <x v="1"/>
    <m/>
    <s v="YHMWA"/>
    <x v="1"/>
    <x v="0"/>
    <x v="13"/>
    <x v="5"/>
    <x v="29"/>
    <n v="3"/>
    <n v="3"/>
    <n v="360"/>
    <n v="0"/>
    <n v="0"/>
    <n v="1080"/>
    <x v="0"/>
    <x v="1"/>
    <s v="SSH"/>
    <s v="MXP"/>
    <x v="2"/>
    <x v="3"/>
    <x v="119"/>
  </r>
  <r>
    <x v="26"/>
    <x v="8"/>
    <x v="1"/>
    <m/>
    <s v="79W9T"/>
    <x v="1"/>
    <x v="0"/>
    <x v="6"/>
    <x v="7"/>
    <x v="10"/>
    <n v="2"/>
    <n v="2"/>
    <n v="300"/>
    <n v="0"/>
    <n v="0"/>
    <n v="600"/>
    <x v="0"/>
    <x v="1"/>
    <s v="SSH"/>
    <s v="VRN"/>
    <x v="3"/>
    <x v="1"/>
    <x v="95"/>
  </r>
  <r>
    <x v="27"/>
    <x v="7"/>
    <x v="1"/>
    <m/>
    <m/>
    <x v="1"/>
    <x v="0"/>
    <x v="7"/>
    <x v="3"/>
    <x v="9"/>
    <n v="3"/>
    <n v="3"/>
    <n v="175"/>
    <n v="0"/>
    <n v="0"/>
    <n v="525"/>
    <x v="0"/>
    <x v="1"/>
    <s v="SSH"/>
    <s v="BRI"/>
    <x v="1"/>
    <x v="1"/>
    <x v="118"/>
  </r>
  <r>
    <x v="27"/>
    <x v="7"/>
    <x v="1"/>
    <m/>
    <m/>
    <x v="1"/>
    <x v="0"/>
    <x v="7"/>
    <x v="3"/>
    <x v="10"/>
    <n v="3"/>
    <n v="3"/>
    <n v="285"/>
    <n v="0"/>
    <n v="0"/>
    <n v="855"/>
    <x v="0"/>
    <x v="1"/>
    <s v="SSH"/>
    <s v="BRI"/>
    <x v="1"/>
    <x v="1"/>
    <x v="119"/>
  </r>
  <r>
    <x v="27"/>
    <x v="7"/>
    <x v="1"/>
    <m/>
    <m/>
    <x v="1"/>
    <x v="0"/>
    <x v="4"/>
    <x v="2"/>
    <x v="8"/>
    <n v="3"/>
    <n v="3"/>
    <n v="175"/>
    <n v="0"/>
    <n v="0"/>
    <n v="525"/>
    <x v="0"/>
    <x v="1"/>
    <s v="BRI"/>
    <s v="SSH"/>
    <x v="1"/>
    <x v="1"/>
    <x v="147"/>
  </r>
  <r>
    <x v="27"/>
    <x v="7"/>
    <x v="1"/>
    <m/>
    <m/>
    <x v="1"/>
    <x v="0"/>
    <x v="5"/>
    <x v="2"/>
    <x v="9"/>
    <n v="3"/>
    <n v="3"/>
    <n v="285"/>
    <n v="0"/>
    <n v="0"/>
    <n v="855"/>
    <x v="0"/>
    <x v="1"/>
    <s v="BRI"/>
    <s v="SSH"/>
    <x v="1"/>
    <x v="1"/>
    <x v="118"/>
  </r>
  <r>
    <x v="27"/>
    <x v="7"/>
    <x v="1"/>
    <m/>
    <m/>
    <x v="1"/>
    <x v="0"/>
    <x v="26"/>
    <x v="7"/>
    <x v="43"/>
    <n v="2"/>
    <n v="2"/>
    <n v="300"/>
    <n v="0"/>
    <n v="0"/>
    <n v="600"/>
    <x v="0"/>
    <x v="1"/>
    <s v="SSH"/>
    <s v="VRN"/>
    <x v="3"/>
    <x v="1"/>
    <x v="105"/>
  </r>
  <r>
    <x v="27"/>
    <x v="5"/>
    <x v="0"/>
    <m/>
    <m/>
    <x v="0"/>
    <x v="0"/>
    <x v="24"/>
    <x v="0"/>
    <x v="28"/>
    <n v="10"/>
    <n v="10"/>
    <n v="265"/>
    <n v="0"/>
    <n v="0"/>
    <n v="2650"/>
    <x v="0"/>
    <x v="0"/>
    <s v="NAP"/>
    <s v="SSH"/>
    <x v="0"/>
    <x v="3"/>
    <x v="142"/>
  </r>
  <r>
    <x v="27"/>
    <x v="5"/>
    <x v="0"/>
    <m/>
    <m/>
    <x v="0"/>
    <x v="0"/>
    <x v="24"/>
    <x v="0"/>
    <x v="29"/>
    <n v="10"/>
    <n v="10"/>
    <n v="265"/>
    <n v="0"/>
    <n v="0"/>
    <n v="2650"/>
    <x v="0"/>
    <x v="0"/>
    <s v="NAP"/>
    <s v="SSH"/>
    <x v="0"/>
    <x v="3"/>
    <x v="137"/>
  </r>
  <r>
    <x v="27"/>
    <x v="5"/>
    <x v="0"/>
    <m/>
    <m/>
    <x v="0"/>
    <x v="1"/>
    <x v="25"/>
    <x v="1"/>
    <x v="29"/>
    <n v="20"/>
    <n v="20"/>
    <n v="265"/>
    <n v="0"/>
    <n v="0"/>
    <n v="5300"/>
    <x v="0"/>
    <x v="0"/>
    <s v="SSH"/>
    <s v="NAP"/>
    <x v="0"/>
    <x v="3"/>
    <x v="137"/>
  </r>
  <r>
    <x v="27"/>
    <x v="5"/>
    <x v="0"/>
    <m/>
    <m/>
    <x v="0"/>
    <x v="1"/>
    <x v="25"/>
    <x v="1"/>
    <x v="30"/>
    <n v="10"/>
    <n v="10"/>
    <n v="265"/>
    <n v="0"/>
    <n v="0"/>
    <n v="2650"/>
    <x v="0"/>
    <x v="0"/>
    <s v="SSH"/>
    <s v="NAP"/>
    <x v="0"/>
    <x v="3"/>
    <x v="135"/>
  </r>
  <r>
    <x v="27"/>
    <x v="8"/>
    <x v="1"/>
    <m/>
    <s v="FNJZN"/>
    <x v="0"/>
    <x v="0"/>
    <x v="4"/>
    <x v="6"/>
    <x v="9"/>
    <n v="3"/>
    <n v="3"/>
    <n v="300"/>
    <n v="0"/>
    <n v="0"/>
    <n v="900"/>
    <x v="0"/>
    <x v="1"/>
    <s v="VRN"/>
    <s v="SSH"/>
    <x v="3"/>
    <x v="1"/>
    <x v="118"/>
  </r>
  <r>
    <x v="27"/>
    <x v="8"/>
    <x v="1"/>
    <m/>
    <s v="FNJZN"/>
    <x v="0"/>
    <x v="1"/>
    <x v="6"/>
    <x v="7"/>
    <x v="10"/>
    <n v="3"/>
    <n v="3"/>
    <n v="300"/>
    <n v="0"/>
    <n v="0"/>
    <n v="900"/>
    <x v="0"/>
    <x v="1"/>
    <s v="SSH"/>
    <s v="VRN"/>
    <x v="3"/>
    <x v="1"/>
    <x v="119"/>
  </r>
  <r>
    <x v="27"/>
    <x v="8"/>
    <x v="1"/>
    <m/>
    <s v="YHLZC"/>
    <x v="1"/>
    <x v="0"/>
    <x v="6"/>
    <x v="7"/>
    <x v="11"/>
    <n v="3"/>
    <n v="3"/>
    <n v="325"/>
    <n v="0"/>
    <n v="0"/>
    <n v="975"/>
    <x v="0"/>
    <x v="1"/>
    <s v="SSH"/>
    <s v="VRN"/>
    <x v="3"/>
    <x v="1"/>
    <x v="136"/>
  </r>
  <r>
    <x v="27"/>
    <x v="8"/>
    <x v="1"/>
    <m/>
    <s v="A4ENH"/>
    <x v="0"/>
    <x v="0"/>
    <x v="4"/>
    <x v="6"/>
    <x v="8"/>
    <n v="1"/>
    <n v="1"/>
    <n v="285"/>
    <n v="0"/>
    <n v="0"/>
    <n v="285"/>
    <x v="0"/>
    <x v="1"/>
    <s v="VRN"/>
    <s v="SSH"/>
    <x v="3"/>
    <x v="1"/>
    <x v="147"/>
  </r>
  <r>
    <x v="27"/>
    <x v="8"/>
    <x v="1"/>
    <m/>
    <s v="A4ENH"/>
    <x v="0"/>
    <x v="1"/>
    <x v="6"/>
    <x v="7"/>
    <x v="10"/>
    <n v="1"/>
    <n v="1"/>
    <n v="285"/>
    <n v="0"/>
    <n v="0"/>
    <n v="285"/>
    <x v="0"/>
    <x v="1"/>
    <s v="SSH"/>
    <s v="VRN"/>
    <x v="3"/>
    <x v="1"/>
    <x v="119"/>
  </r>
  <r>
    <x v="26"/>
    <x v="10"/>
    <x v="1"/>
    <m/>
    <s v="11L9EQ"/>
    <x v="1"/>
    <x v="0"/>
    <x v="24"/>
    <x v="0"/>
    <x v="28"/>
    <n v="1"/>
    <n v="1"/>
    <n v="206.25"/>
    <n v="34.04"/>
    <n v="30"/>
    <n v="270.28999999999996"/>
    <x v="0"/>
    <x v="1"/>
    <s v="NAP"/>
    <s v="SSH"/>
    <x v="0"/>
    <x v="3"/>
    <x v="118"/>
  </r>
  <r>
    <x v="26"/>
    <x v="10"/>
    <x v="1"/>
    <m/>
    <s v="11L9EQ"/>
    <x v="1"/>
    <x v="0"/>
    <x v="24"/>
    <x v="0"/>
    <x v="28"/>
    <n v="1"/>
    <n v="1"/>
    <n v="275"/>
    <n v="34.04"/>
    <n v="30"/>
    <n v="339.04"/>
    <x v="0"/>
    <x v="1"/>
    <s v="NAP"/>
    <s v="SSH"/>
    <x v="0"/>
    <x v="3"/>
    <x v="118"/>
  </r>
  <r>
    <x v="26"/>
    <x v="10"/>
    <x v="1"/>
    <m/>
    <s v="11L9EQ"/>
    <x v="1"/>
    <x v="0"/>
    <x v="24"/>
    <x v="0"/>
    <x v="28"/>
    <n v="1"/>
    <n v="1"/>
    <n v="275"/>
    <n v="34.04"/>
    <n v="30"/>
    <n v="339.04"/>
    <x v="0"/>
    <x v="1"/>
    <s v="NAP"/>
    <s v="SSH"/>
    <x v="0"/>
    <x v="3"/>
    <x v="118"/>
  </r>
  <r>
    <x v="27"/>
    <x v="15"/>
    <x v="0"/>
    <m/>
    <m/>
    <x v="0"/>
    <x v="0"/>
    <x v="24"/>
    <x v="0"/>
    <x v="28"/>
    <n v="60"/>
    <n v="60"/>
    <n v="260"/>
    <n v="0"/>
    <n v="0"/>
    <n v="15600"/>
    <x v="0"/>
    <x v="0"/>
    <s v="NAP"/>
    <s v="SSH"/>
    <x v="0"/>
    <x v="3"/>
    <x v="142"/>
  </r>
  <r>
    <x v="27"/>
    <x v="15"/>
    <x v="0"/>
    <m/>
    <m/>
    <x v="0"/>
    <x v="0"/>
    <x v="24"/>
    <x v="0"/>
    <x v="29"/>
    <n v="30"/>
    <n v="30"/>
    <n v="240"/>
    <n v="0"/>
    <n v="0"/>
    <n v="7200"/>
    <x v="0"/>
    <x v="0"/>
    <s v="NAP"/>
    <s v="SSH"/>
    <x v="0"/>
    <x v="3"/>
    <x v="137"/>
  </r>
  <r>
    <x v="27"/>
    <x v="15"/>
    <x v="0"/>
    <m/>
    <m/>
    <x v="0"/>
    <x v="1"/>
    <x v="25"/>
    <x v="1"/>
    <x v="29"/>
    <n v="60"/>
    <n v="60"/>
    <n v="260"/>
    <n v="0"/>
    <n v="0"/>
    <n v="15600"/>
    <x v="0"/>
    <x v="0"/>
    <s v="SSH"/>
    <s v="NAP"/>
    <x v="0"/>
    <x v="3"/>
    <x v="137"/>
  </r>
  <r>
    <x v="27"/>
    <x v="15"/>
    <x v="0"/>
    <m/>
    <m/>
    <x v="0"/>
    <x v="1"/>
    <x v="25"/>
    <x v="1"/>
    <x v="30"/>
    <n v="30"/>
    <n v="30"/>
    <n v="240"/>
    <n v="0"/>
    <n v="0"/>
    <n v="7200"/>
    <x v="0"/>
    <x v="0"/>
    <s v="SSH"/>
    <s v="NAP"/>
    <x v="0"/>
    <x v="3"/>
    <x v="135"/>
  </r>
  <r>
    <x v="27"/>
    <x v="16"/>
    <x v="0"/>
    <m/>
    <m/>
    <x v="0"/>
    <x v="0"/>
    <x v="27"/>
    <x v="14"/>
    <x v="28"/>
    <n v="80"/>
    <n v="80"/>
    <n v="280"/>
    <n v="0"/>
    <n v="0"/>
    <n v="22400"/>
    <x v="0"/>
    <x v="3"/>
    <s v="CAG"/>
    <s v="SSH"/>
    <x v="5"/>
    <x v="3"/>
    <x v="142"/>
  </r>
  <r>
    <x v="27"/>
    <x v="16"/>
    <x v="0"/>
    <m/>
    <m/>
    <x v="0"/>
    <x v="0"/>
    <x v="27"/>
    <x v="14"/>
    <x v="29"/>
    <n v="80"/>
    <n v="80"/>
    <n v="280"/>
    <n v="0"/>
    <n v="0"/>
    <n v="22400"/>
    <x v="0"/>
    <x v="3"/>
    <s v="CAG"/>
    <s v="SSH"/>
    <x v="5"/>
    <x v="3"/>
    <x v="137"/>
  </r>
  <r>
    <x v="27"/>
    <x v="16"/>
    <x v="0"/>
    <m/>
    <m/>
    <x v="0"/>
    <x v="1"/>
    <x v="28"/>
    <x v="15"/>
    <x v="29"/>
    <n v="80"/>
    <n v="80"/>
    <n v="280"/>
    <n v="0"/>
    <n v="0"/>
    <n v="22400"/>
    <x v="0"/>
    <x v="3"/>
    <s v="SSH"/>
    <s v="CAG"/>
    <x v="5"/>
    <x v="3"/>
    <x v="137"/>
  </r>
  <r>
    <x v="27"/>
    <x v="16"/>
    <x v="0"/>
    <m/>
    <m/>
    <x v="0"/>
    <x v="1"/>
    <x v="28"/>
    <x v="15"/>
    <x v="30"/>
    <n v="80"/>
    <n v="80"/>
    <n v="280"/>
    <n v="0"/>
    <n v="0"/>
    <n v="22400"/>
    <x v="0"/>
    <x v="3"/>
    <s v="SSH"/>
    <s v="CAG"/>
    <x v="5"/>
    <x v="3"/>
    <x v="135"/>
  </r>
  <r>
    <x v="27"/>
    <x v="8"/>
    <x v="1"/>
    <m/>
    <s v="FEMAC"/>
    <x v="1"/>
    <x v="0"/>
    <x v="7"/>
    <x v="3"/>
    <x v="10"/>
    <n v="3"/>
    <n v="3"/>
    <n v="285"/>
    <n v="0"/>
    <n v="0"/>
    <n v="855"/>
    <x v="0"/>
    <x v="1"/>
    <s v="SSH"/>
    <s v="BRI"/>
    <x v="1"/>
    <x v="1"/>
    <x v="119"/>
  </r>
  <r>
    <x v="28"/>
    <x v="7"/>
    <x v="1"/>
    <m/>
    <m/>
    <x v="1"/>
    <x v="0"/>
    <x v="14"/>
    <x v="8"/>
    <x v="31"/>
    <n v="-1"/>
    <n v="-1"/>
    <n v="200"/>
    <n v="0"/>
    <n v="0"/>
    <n v="-200"/>
    <x v="1"/>
    <x v="2"/>
    <s v="VIE"/>
    <s v="JED"/>
    <x v="4"/>
    <x v="1"/>
    <x v="148"/>
  </r>
  <r>
    <x v="28"/>
    <x v="7"/>
    <x v="1"/>
    <m/>
    <m/>
    <x v="1"/>
    <x v="0"/>
    <x v="14"/>
    <x v="8"/>
    <x v="34"/>
    <n v="-3"/>
    <n v="-3"/>
    <n v="200"/>
    <n v="0"/>
    <n v="0"/>
    <n v="-600"/>
    <x v="1"/>
    <x v="2"/>
    <s v="VIE"/>
    <s v="JED"/>
    <x v="4"/>
    <x v="1"/>
    <x v="149"/>
  </r>
  <r>
    <x v="28"/>
    <x v="7"/>
    <x v="1"/>
    <m/>
    <m/>
    <x v="1"/>
    <x v="0"/>
    <x v="15"/>
    <x v="9"/>
    <x v="32"/>
    <n v="-1"/>
    <n v="-1"/>
    <n v="200"/>
    <n v="0"/>
    <n v="0"/>
    <n v="-200"/>
    <x v="1"/>
    <x v="2"/>
    <s v="JED"/>
    <s v="VIE"/>
    <x v="4"/>
    <x v="1"/>
    <x v="150"/>
  </r>
  <r>
    <x v="28"/>
    <x v="7"/>
    <x v="1"/>
    <m/>
    <m/>
    <x v="1"/>
    <x v="0"/>
    <x v="15"/>
    <x v="9"/>
    <x v="33"/>
    <n v="-3"/>
    <n v="-3"/>
    <n v="200"/>
    <n v="0"/>
    <n v="0"/>
    <n v="-600"/>
    <x v="1"/>
    <x v="2"/>
    <s v="JED"/>
    <s v="VIE"/>
    <x v="4"/>
    <x v="1"/>
    <x v="151"/>
  </r>
  <r>
    <x v="27"/>
    <x v="9"/>
    <x v="1"/>
    <m/>
    <s v="QXCRYU"/>
    <x v="1"/>
    <x v="0"/>
    <x v="13"/>
    <x v="5"/>
    <x v="29"/>
    <n v="1"/>
    <n v="1"/>
    <n v="283.10000000000002"/>
    <n v="38.599999999999994"/>
    <n v="53"/>
    <n v="374.70000000000005"/>
    <x v="0"/>
    <x v="1"/>
    <s v="SSH"/>
    <s v="MXP"/>
    <x v="2"/>
    <x v="3"/>
    <x v="137"/>
  </r>
  <r>
    <x v="27"/>
    <x v="9"/>
    <x v="1"/>
    <m/>
    <s v="QXCRYU"/>
    <x v="1"/>
    <x v="0"/>
    <x v="13"/>
    <x v="5"/>
    <x v="29"/>
    <n v="1"/>
    <n v="1"/>
    <n v="283.10000000000002"/>
    <n v="38.599999999999994"/>
    <n v="53"/>
    <n v="374.70000000000005"/>
    <x v="0"/>
    <x v="1"/>
    <s v="SSH"/>
    <s v="MXP"/>
    <x v="2"/>
    <x v="3"/>
    <x v="137"/>
  </r>
  <r>
    <x v="27"/>
    <x v="9"/>
    <x v="1"/>
    <m/>
    <s v="QXCRYU"/>
    <x v="1"/>
    <x v="0"/>
    <x v="13"/>
    <x v="5"/>
    <x v="29"/>
    <n v="1"/>
    <n v="1"/>
    <n v="377.48"/>
    <n v="38.599999999999994"/>
    <n v="53"/>
    <n v="469.08000000000004"/>
    <x v="0"/>
    <x v="1"/>
    <s v="SSH"/>
    <s v="MXP"/>
    <x v="2"/>
    <x v="3"/>
    <x v="137"/>
  </r>
  <r>
    <x v="27"/>
    <x v="9"/>
    <x v="1"/>
    <m/>
    <s v="QXCRYU"/>
    <x v="1"/>
    <x v="0"/>
    <x v="13"/>
    <x v="5"/>
    <x v="29"/>
    <n v="1"/>
    <n v="1"/>
    <n v="377.48"/>
    <n v="38.599999999999994"/>
    <n v="53"/>
    <n v="469.08000000000004"/>
    <x v="0"/>
    <x v="1"/>
    <s v="SSH"/>
    <s v="MXP"/>
    <x v="2"/>
    <x v="3"/>
    <x v="137"/>
  </r>
  <r>
    <x v="28"/>
    <x v="11"/>
    <x v="0"/>
    <m/>
    <m/>
    <x v="0"/>
    <x v="0"/>
    <x v="5"/>
    <x v="2"/>
    <x v="9"/>
    <n v="4"/>
    <n v="4"/>
    <n v="273"/>
    <n v="0"/>
    <n v="0"/>
    <n v="1092"/>
    <x v="0"/>
    <x v="0"/>
    <s v="BRI"/>
    <s v="SSH"/>
    <x v="1"/>
    <x v="1"/>
    <x v="142"/>
  </r>
  <r>
    <x v="28"/>
    <x v="11"/>
    <x v="0"/>
    <m/>
    <m/>
    <x v="0"/>
    <x v="1"/>
    <x v="7"/>
    <x v="3"/>
    <x v="10"/>
    <n v="4"/>
    <n v="4"/>
    <n v="273"/>
    <n v="0"/>
    <n v="0"/>
    <n v="1092"/>
    <x v="0"/>
    <x v="0"/>
    <s v="SSH"/>
    <s v="BRI"/>
    <x v="1"/>
    <x v="1"/>
    <x v="137"/>
  </r>
  <r>
    <x v="27"/>
    <x v="10"/>
    <x v="1"/>
    <m/>
    <s v="11L9QM"/>
    <x v="0"/>
    <x v="0"/>
    <x v="24"/>
    <x v="0"/>
    <x v="28"/>
    <n v="1"/>
    <n v="1"/>
    <n v="275"/>
    <n v="34.04"/>
    <n v="30"/>
    <n v="339.04"/>
    <x v="0"/>
    <x v="1"/>
    <s v="NAP"/>
    <s v="SSH"/>
    <x v="0"/>
    <x v="3"/>
    <x v="142"/>
  </r>
  <r>
    <x v="27"/>
    <x v="10"/>
    <x v="1"/>
    <m/>
    <s v="11L9QM"/>
    <x v="0"/>
    <x v="1"/>
    <x v="25"/>
    <x v="1"/>
    <x v="29"/>
    <n v="1"/>
    <n v="1"/>
    <n v="275"/>
    <n v="38.92"/>
    <n v="40"/>
    <n v="353.92"/>
    <x v="0"/>
    <x v="1"/>
    <s v="SSH"/>
    <s v="NAP"/>
    <x v="0"/>
    <x v="3"/>
    <x v="137"/>
  </r>
  <r>
    <x v="27"/>
    <x v="10"/>
    <x v="1"/>
    <m/>
    <s v="11L9QM"/>
    <x v="0"/>
    <x v="0"/>
    <x v="24"/>
    <x v="0"/>
    <x v="28"/>
    <n v="1"/>
    <n v="1"/>
    <n v="275"/>
    <n v="34.04"/>
    <n v="30"/>
    <n v="339.04"/>
    <x v="0"/>
    <x v="1"/>
    <s v="NAP"/>
    <s v="SSH"/>
    <x v="0"/>
    <x v="3"/>
    <x v="142"/>
  </r>
  <r>
    <x v="27"/>
    <x v="10"/>
    <x v="1"/>
    <m/>
    <s v="11L9QM"/>
    <x v="0"/>
    <x v="1"/>
    <x v="25"/>
    <x v="1"/>
    <x v="29"/>
    <n v="1"/>
    <n v="1"/>
    <n v="275"/>
    <n v="38.92"/>
    <n v="40"/>
    <n v="353.92"/>
    <x v="0"/>
    <x v="1"/>
    <s v="SSH"/>
    <s v="NAP"/>
    <x v="0"/>
    <x v="3"/>
    <x v="137"/>
  </r>
  <r>
    <x v="27"/>
    <x v="10"/>
    <x v="1"/>
    <m/>
    <s v="11L9QM"/>
    <x v="0"/>
    <x v="0"/>
    <x v="24"/>
    <x v="0"/>
    <x v="28"/>
    <n v="1"/>
    <n v="1"/>
    <n v="206.25"/>
    <n v="34.04"/>
    <n v="30"/>
    <n v="270.28999999999996"/>
    <x v="0"/>
    <x v="1"/>
    <s v="NAP"/>
    <s v="SSH"/>
    <x v="0"/>
    <x v="3"/>
    <x v="142"/>
  </r>
  <r>
    <x v="27"/>
    <x v="10"/>
    <x v="1"/>
    <m/>
    <s v="11L9QM"/>
    <x v="0"/>
    <x v="1"/>
    <x v="25"/>
    <x v="1"/>
    <x v="29"/>
    <n v="1"/>
    <n v="1"/>
    <n v="206.25"/>
    <n v="38.92"/>
    <n v="40"/>
    <n v="285.17"/>
    <x v="0"/>
    <x v="1"/>
    <s v="SSH"/>
    <s v="NAP"/>
    <x v="0"/>
    <x v="3"/>
    <x v="137"/>
  </r>
  <r>
    <x v="27"/>
    <x v="10"/>
    <x v="1"/>
    <m/>
    <s v="11L9QM"/>
    <x v="0"/>
    <x v="0"/>
    <x v="24"/>
    <x v="0"/>
    <x v="28"/>
    <n v="1"/>
    <n v="1"/>
    <n v="206.25"/>
    <n v="34.04"/>
    <n v="30"/>
    <n v="270.28999999999996"/>
    <x v="0"/>
    <x v="1"/>
    <s v="NAP"/>
    <s v="SSH"/>
    <x v="0"/>
    <x v="3"/>
    <x v="142"/>
  </r>
  <r>
    <x v="27"/>
    <x v="10"/>
    <x v="1"/>
    <m/>
    <s v="11L9QM"/>
    <x v="0"/>
    <x v="1"/>
    <x v="25"/>
    <x v="1"/>
    <x v="29"/>
    <n v="1"/>
    <n v="1"/>
    <n v="206.25"/>
    <n v="38.92"/>
    <n v="40"/>
    <n v="285.17"/>
    <x v="0"/>
    <x v="1"/>
    <s v="SSH"/>
    <s v="NAP"/>
    <x v="0"/>
    <x v="3"/>
    <x v="137"/>
  </r>
  <r>
    <x v="28"/>
    <x v="2"/>
    <x v="0"/>
    <m/>
    <m/>
    <x v="0"/>
    <x v="0"/>
    <x v="12"/>
    <x v="4"/>
    <x v="28"/>
    <n v="30"/>
    <n v="30"/>
    <n v="297.5"/>
    <n v="0"/>
    <n v="0"/>
    <n v="8925"/>
    <x v="0"/>
    <x v="0"/>
    <s v="MXP"/>
    <s v="SSH"/>
    <x v="2"/>
    <x v="3"/>
    <x v="140"/>
  </r>
  <r>
    <x v="28"/>
    <x v="2"/>
    <x v="0"/>
    <m/>
    <m/>
    <x v="0"/>
    <x v="0"/>
    <x v="12"/>
    <x v="4"/>
    <x v="29"/>
    <n v="30"/>
    <n v="30"/>
    <n v="297.5"/>
    <n v="0"/>
    <n v="0"/>
    <n v="8925"/>
    <x v="0"/>
    <x v="0"/>
    <s v="MXP"/>
    <s v="SSH"/>
    <x v="2"/>
    <x v="3"/>
    <x v="138"/>
  </r>
  <r>
    <x v="28"/>
    <x v="2"/>
    <x v="0"/>
    <m/>
    <m/>
    <x v="0"/>
    <x v="1"/>
    <x v="13"/>
    <x v="5"/>
    <x v="29"/>
    <n v="30"/>
    <n v="30"/>
    <n v="297.5"/>
    <n v="0"/>
    <n v="0"/>
    <n v="8925"/>
    <x v="0"/>
    <x v="0"/>
    <s v="SSH"/>
    <s v="MXP"/>
    <x v="2"/>
    <x v="3"/>
    <x v="138"/>
  </r>
  <r>
    <x v="28"/>
    <x v="2"/>
    <x v="0"/>
    <m/>
    <m/>
    <x v="0"/>
    <x v="1"/>
    <x v="13"/>
    <x v="5"/>
    <x v="30"/>
    <n v="30"/>
    <n v="30"/>
    <n v="297.5"/>
    <n v="0"/>
    <n v="0"/>
    <n v="8925"/>
    <x v="0"/>
    <x v="0"/>
    <s v="SSH"/>
    <s v="MXP"/>
    <x v="2"/>
    <x v="3"/>
    <x v="139"/>
  </r>
  <r>
    <x v="28"/>
    <x v="2"/>
    <x v="0"/>
    <m/>
    <m/>
    <x v="0"/>
    <x v="0"/>
    <x v="4"/>
    <x v="6"/>
    <x v="9"/>
    <n v="40"/>
    <n v="40"/>
    <n v="290"/>
    <n v="0"/>
    <n v="0"/>
    <n v="11600"/>
    <x v="0"/>
    <x v="0"/>
    <s v="VRN"/>
    <s v="SSH"/>
    <x v="3"/>
    <x v="1"/>
    <x v="142"/>
  </r>
  <r>
    <x v="28"/>
    <x v="2"/>
    <x v="0"/>
    <m/>
    <m/>
    <x v="0"/>
    <x v="0"/>
    <x v="4"/>
    <x v="6"/>
    <x v="10"/>
    <n v="40"/>
    <n v="40"/>
    <n v="290"/>
    <n v="0"/>
    <n v="0"/>
    <n v="11600"/>
    <x v="0"/>
    <x v="0"/>
    <s v="VRN"/>
    <s v="SSH"/>
    <x v="3"/>
    <x v="1"/>
    <x v="137"/>
  </r>
  <r>
    <x v="28"/>
    <x v="2"/>
    <x v="0"/>
    <m/>
    <m/>
    <x v="0"/>
    <x v="1"/>
    <x v="6"/>
    <x v="7"/>
    <x v="10"/>
    <n v="40"/>
    <n v="40"/>
    <n v="290"/>
    <n v="0"/>
    <n v="0"/>
    <n v="11600"/>
    <x v="0"/>
    <x v="0"/>
    <s v="SSH"/>
    <s v="VRN"/>
    <x v="3"/>
    <x v="1"/>
    <x v="137"/>
  </r>
  <r>
    <x v="28"/>
    <x v="2"/>
    <x v="0"/>
    <m/>
    <m/>
    <x v="0"/>
    <x v="1"/>
    <x v="6"/>
    <x v="7"/>
    <x v="11"/>
    <n v="40"/>
    <n v="40"/>
    <n v="290"/>
    <n v="0"/>
    <n v="0"/>
    <n v="11600"/>
    <x v="0"/>
    <x v="0"/>
    <s v="SSH"/>
    <s v="VRN"/>
    <x v="3"/>
    <x v="1"/>
    <x v="135"/>
  </r>
  <r>
    <x v="29"/>
    <x v="8"/>
    <x v="1"/>
    <m/>
    <s v="ZRP79"/>
    <x v="1"/>
    <x v="0"/>
    <x v="4"/>
    <x v="6"/>
    <x v="9"/>
    <n v="3"/>
    <n v="3"/>
    <n v="300"/>
    <n v="0"/>
    <n v="0"/>
    <n v="900"/>
    <x v="0"/>
    <x v="1"/>
    <s v="VRN"/>
    <s v="SSH"/>
    <x v="3"/>
    <x v="1"/>
    <x v="140"/>
  </r>
  <r>
    <x v="30"/>
    <x v="8"/>
    <x v="1"/>
    <m/>
    <s v="MQJUH"/>
    <x v="1"/>
    <x v="0"/>
    <x v="13"/>
    <x v="5"/>
    <x v="29"/>
    <n v="4"/>
    <n v="4"/>
    <n v="320"/>
    <n v="0"/>
    <n v="0"/>
    <n v="1280"/>
    <x v="0"/>
    <x v="1"/>
    <s v="SSH"/>
    <s v="MXP"/>
    <x v="2"/>
    <x v="3"/>
    <x v="122"/>
  </r>
  <r>
    <x v="30"/>
    <x v="8"/>
    <x v="1"/>
    <m/>
    <s v="6ZVFQ"/>
    <x v="0"/>
    <x v="0"/>
    <x v="4"/>
    <x v="6"/>
    <x v="9"/>
    <n v="3"/>
    <n v="3"/>
    <n v="300"/>
    <n v="0"/>
    <n v="0"/>
    <n v="900"/>
    <x v="0"/>
    <x v="1"/>
    <s v="VRN"/>
    <s v="SSH"/>
    <x v="3"/>
    <x v="1"/>
    <x v="152"/>
  </r>
  <r>
    <x v="30"/>
    <x v="8"/>
    <x v="1"/>
    <m/>
    <s v="6ZVFQ"/>
    <x v="0"/>
    <x v="1"/>
    <x v="6"/>
    <x v="7"/>
    <x v="10"/>
    <n v="3"/>
    <n v="3"/>
    <n v="300"/>
    <n v="0"/>
    <n v="0"/>
    <n v="900"/>
    <x v="0"/>
    <x v="1"/>
    <s v="SSH"/>
    <s v="VRN"/>
    <x v="3"/>
    <x v="1"/>
    <x v="141"/>
  </r>
  <r>
    <x v="30"/>
    <x v="8"/>
    <x v="1"/>
    <m/>
    <s v="LA7FR"/>
    <x v="1"/>
    <x v="0"/>
    <x v="12"/>
    <x v="4"/>
    <x v="28"/>
    <n v="2"/>
    <n v="2"/>
    <n v="325"/>
    <n v="0"/>
    <n v="0"/>
    <n v="650"/>
    <x v="0"/>
    <x v="1"/>
    <s v="MXP"/>
    <s v="SSH"/>
    <x v="2"/>
    <x v="3"/>
    <x v="121"/>
  </r>
  <r>
    <x v="31"/>
    <x v="7"/>
    <x v="1"/>
    <m/>
    <m/>
    <x v="1"/>
    <x v="0"/>
    <x v="13"/>
    <x v="5"/>
    <x v="29"/>
    <n v="6"/>
    <n v="6"/>
    <n v="325"/>
    <n v="0"/>
    <n v="0"/>
    <n v="1950"/>
    <x v="0"/>
    <x v="1"/>
    <s v="SSH"/>
    <s v="MXP"/>
    <x v="2"/>
    <x v="3"/>
    <x v="143"/>
  </r>
  <r>
    <x v="28"/>
    <x v="10"/>
    <x v="1"/>
    <m/>
    <s v="11LA1D"/>
    <x v="1"/>
    <x v="0"/>
    <x v="24"/>
    <x v="0"/>
    <x v="28"/>
    <n v="1"/>
    <n v="1"/>
    <n v="230"/>
    <n v="34.04"/>
    <n v="30"/>
    <n v="294.04000000000002"/>
    <x v="0"/>
    <x v="1"/>
    <s v="NAP"/>
    <s v="SSH"/>
    <x v="0"/>
    <x v="3"/>
    <x v="140"/>
  </r>
  <r>
    <x v="28"/>
    <x v="10"/>
    <x v="1"/>
    <m/>
    <s v="11LA1D"/>
    <x v="1"/>
    <x v="0"/>
    <x v="25"/>
    <x v="1"/>
    <x v="29"/>
    <n v="1"/>
    <n v="1"/>
    <n v="220"/>
    <n v="38.92"/>
    <n v="40"/>
    <n v="298.92"/>
    <x v="0"/>
    <x v="1"/>
    <s v="SSH"/>
    <s v="NAP"/>
    <x v="0"/>
    <x v="3"/>
    <x v="138"/>
  </r>
  <r>
    <x v="28"/>
    <x v="10"/>
    <x v="1"/>
    <m/>
    <s v="11LA1D"/>
    <x v="1"/>
    <x v="0"/>
    <x v="24"/>
    <x v="0"/>
    <x v="28"/>
    <n v="1"/>
    <n v="1"/>
    <n v="230"/>
    <n v="34.04"/>
    <n v="30"/>
    <n v="294.04000000000002"/>
    <x v="0"/>
    <x v="1"/>
    <s v="NAP"/>
    <s v="SSH"/>
    <x v="0"/>
    <x v="3"/>
    <x v="140"/>
  </r>
  <r>
    <x v="28"/>
    <x v="10"/>
    <x v="1"/>
    <m/>
    <s v="11LA1D"/>
    <x v="1"/>
    <x v="0"/>
    <x v="25"/>
    <x v="1"/>
    <x v="29"/>
    <n v="1"/>
    <n v="1"/>
    <n v="220"/>
    <n v="38.92"/>
    <n v="40"/>
    <n v="298.92"/>
    <x v="0"/>
    <x v="1"/>
    <s v="SSH"/>
    <s v="NAP"/>
    <x v="0"/>
    <x v="3"/>
    <x v="138"/>
  </r>
  <r>
    <x v="31"/>
    <x v="17"/>
    <x v="0"/>
    <m/>
    <m/>
    <x v="0"/>
    <x v="0"/>
    <x v="24"/>
    <x v="0"/>
    <x v="29"/>
    <n v="10"/>
    <n v="10"/>
    <n v="245"/>
    <n v="0"/>
    <n v="0"/>
    <n v="2450"/>
    <x v="0"/>
    <x v="0"/>
    <s v="NAP"/>
    <s v="SSH"/>
    <x v="0"/>
    <x v="3"/>
    <x v="143"/>
  </r>
  <r>
    <x v="31"/>
    <x v="17"/>
    <x v="0"/>
    <m/>
    <m/>
    <x v="0"/>
    <x v="1"/>
    <x v="25"/>
    <x v="1"/>
    <x v="30"/>
    <n v="10"/>
    <n v="10"/>
    <n v="245"/>
    <n v="0"/>
    <n v="0"/>
    <n v="2450"/>
    <x v="0"/>
    <x v="0"/>
    <s v="SSH"/>
    <s v="NAP"/>
    <x v="0"/>
    <x v="3"/>
    <x v="144"/>
  </r>
  <r>
    <x v="29"/>
    <x v="10"/>
    <x v="1"/>
    <m/>
    <s v="11LA92"/>
    <x v="1"/>
    <x v="0"/>
    <x v="6"/>
    <x v="7"/>
    <x v="10"/>
    <n v="1"/>
    <n v="1"/>
    <n v="270"/>
    <n v="37.43"/>
    <n v="40"/>
    <n v="347.43"/>
    <x v="0"/>
    <x v="1"/>
    <s v="SSH"/>
    <s v="VRN"/>
    <x v="3"/>
    <x v="1"/>
    <x v="138"/>
  </r>
  <r>
    <x v="29"/>
    <x v="10"/>
    <x v="1"/>
    <m/>
    <s v="11LA92"/>
    <x v="1"/>
    <x v="0"/>
    <x v="6"/>
    <x v="7"/>
    <x v="10"/>
    <n v="1"/>
    <n v="1"/>
    <n v="202.5"/>
    <n v="37.43"/>
    <n v="40"/>
    <n v="279.93"/>
    <x v="0"/>
    <x v="1"/>
    <s v="SSH"/>
    <s v="VRN"/>
    <x v="3"/>
    <x v="1"/>
    <x v="138"/>
  </r>
  <r>
    <x v="29"/>
    <x v="10"/>
    <x v="1"/>
    <m/>
    <s v="11LA92"/>
    <x v="1"/>
    <x v="0"/>
    <x v="6"/>
    <x v="7"/>
    <x v="10"/>
    <n v="1"/>
    <n v="1"/>
    <n v="270"/>
    <n v="37.43"/>
    <n v="40"/>
    <n v="347.43"/>
    <x v="0"/>
    <x v="1"/>
    <s v="SSH"/>
    <s v="VRN"/>
    <x v="3"/>
    <x v="1"/>
    <x v="138"/>
  </r>
  <r>
    <x v="31"/>
    <x v="18"/>
    <x v="0"/>
    <m/>
    <m/>
    <x v="0"/>
    <x v="0"/>
    <x v="16"/>
    <x v="0"/>
    <x v="51"/>
    <n v="30"/>
    <n v="30"/>
    <n v="225"/>
    <n v="0"/>
    <n v="0"/>
    <n v="6750"/>
    <x v="0"/>
    <x v="0"/>
    <s v="NAP"/>
    <s v="SSH"/>
    <x v="0"/>
    <x v="2"/>
    <x v="153"/>
  </r>
  <r>
    <x v="31"/>
    <x v="18"/>
    <x v="0"/>
    <m/>
    <m/>
    <x v="0"/>
    <x v="0"/>
    <x v="16"/>
    <x v="0"/>
    <x v="52"/>
    <n v="30"/>
    <n v="30"/>
    <n v="225"/>
    <n v="0"/>
    <n v="0"/>
    <n v="6750"/>
    <x v="0"/>
    <x v="0"/>
    <s v="NAP"/>
    <s v="SSH"/>
    <x v="0"/>
    <x v="2"/>
    <x v="127"/>
  </r>
  <r>
    <x v="31"/>
    <x v="18"/>
    <x v="0"/>
    <m/>
    <m/>
    <x v="0"/>
    <x v="0"/>
    <x v="16"/>
    <x v="0"/>
    <x v="53"/>
    <n v="30"/>
    <n v="30"/>
    <n v="225"/>
    <n v="0"/>
    <n v="0"/>
    <n v="6750"/>
    <x v="0"/>
    <x v="0"/>
    <s v="NAP"/>
    <s v="SSH"/>
    <x v="0"/>
    <x v="2"/>
    <x v="128"/>
  </r>
  <r>
    <x v="31"/>
    <x v="18"/>
    <x v="0"/>
    <m/>
    <m/>
    <x v="0"/>
    <x v="0"/>
    <x v="16"/>
    <x v="0"/>
    <x v="54"/>
    <n v="30"/>
    <n v="30"/>
    <n v="225"/>
    <n v="0"/>
    <n v="0"/>
    <n v="6750"/>
    <x v="0"/>
    <x v="0"/>
    <s v="NAP"/>
    <s v="SSH"/>
    <x v="0"/>
    <x v="2"/>
    <x v="129"/>
  </r>
  <r>
    <x v="31"/>
    <x v="18"/>
    <x v="0"/>
    <m/>
    <m/>
    <x v="0"/>
    <x v="0"/>
    <x v="16"/>
    <x v="0"/>
    <x v="55"/>
    <n v="30"/>
    <n v="30"/>
    <n v="225"/>
    <n v="0"/>
    <n v="0"/>
    <n v="6750"/>
    <x v="0"/>
    <x v="0"/>
    <s v="NAP"/>
    <s v="SSH"/>
    <x v="0"/>
    <x v="2"/>
    <x v="130"/>
  </r>
  <r>
    <x v="31"/>
    <x v="18"/>
    <x v="0"/>
    <m/>
    <m/>
    <x v="0"/>
    <x v="0"/>
    <x v="16"/>
    <x v="0"/>
    <x v="56"/>
    <n v="30"/>
    <n v="30"/>
    <n v="225"/>
    <n v="0"/>
    <n v="0"/>
    <n v="6750"/>
    <x v="0"/>
    <x v="0"/>
    <s v="NAP"/>
    <s v="SSH"/>
    <x v="0"/>
    <x v="2"/>
    <x v="131"/>
  </r>
  <r>
    <x v="31"/>
    <x v="18"/>
    <x v="0"/>
    <m/>
    <m/>
    <x v="0"/>
    <x v="1"/>
    <x v="18"/>
    <x v="1"/>
    <x v="52"/>
    <n v="30"/>
    <n v="30"/>
    <n v="225"/>
    <n v="0"/>
    <n v="0"/>
    <n v="6750"/>
    <x v="0"/>
    <x v="0"/>
    <s v="SSH"/>
    <s v="NAP"/>
    <x v="0"/>
    <x v="2"/>
    <x v="127"/>
  </r>
  <r>
    <x v="31"/>
    <x v="18"/>
    <x v="0"/>
    <m/>
    <m/>
    <x v="0"/>
    <x v="1"/>
    <x v="18"/>
    <x v="1"/>
    <x v="53"/>
    <n v="30"/>
    <n v="30"/>
    <n v="225"/>
    <n v="0"/>
    <n v="0"/>
    <n v="6750"/>
    <x v="0"/>
    <x v="0"/>
    <s v="SSH"/>
    <s v="NAP"/>
    <x v="0"/>
    <x v="2"/>
    <x v="128"/>
  </r>
  <r>
    <x v="31"/>
    <x v="18"/>
    <x v="0"/>
    <m/>
    <m/>
    <x v="0"/>
    <x v="1"/>
    <x v="18"/>
    <x v="1"/>
    <x v="54"/>
    <n v="30"/>
    <n v="30"/>
    <n v="225"/>
    <n v="0"/>
    <n v="0"/>
    <n v="6750"/>
    <x v="0"/>
    <x v="0"/>
    <s v="SSH"/>
    <s v="NAP"/>
    <x v="0"/>
    <x v="2"/>
    <x v="129"/>
  </r>
  <r>
    <x v="31"/>
    <x v="18"/>
    <x v="0"/>
    <m/>
    <m/>
    <x v="0"/>
    <x v="1"/>
    <x v="18"/>
    <x v="1"/>
    <x v="55"/>
    <n v="30"/>
    <n v="30"/>
    <n v="225"/>
    <n v="0"/>
    <n v="0"/>
    <n v="6750"/>
    <x v="0"/>
    <x v="0"/>
    <s v="SSH"/>
    <s v="NAP"/>
    <x v="0"/>
    <x v="2"/>
    <x v="130"/>
  </r>
  <r>
    <x v="31"/>
    <x v="18"/>
    <x v="0"/>
    <m/>
    <m/>
    <x v="0"/>
    <x v="1"/>
    <x v="18"/>
    <x v="1"/>
    <x v="56"/>
    <n v="30"/>
    <n v="30"/>
    <n v="225"/>
    <n v="0"/>
    <n v="0"/>
    <n v="6750"/>
    <x v="0"/>
    <x v="0"/>
    <s v="SSH"/>
    <s v="NAP"/>
    <x v="0"/>
    <x v="2"/>
    <x v="131"/>
  </r>
  <r>
    <x v="31"/>
    <x v="18"/>
    <x v="0"/>
    <m/>
    <m/>
    <x v="0"/>
    <x v="1"/>
    <x v="18"/>
    <x v="1"/>
    <x v="57"/>
    <n v="30"/>
    <n v="30"/>
    <n v="225"/>
    <n v="0"/>
    <n v="0"/>
    <n v="6750"/>
    <x v="0"/>
    <x v="0"/>
    <s v="SSH"/>
    <s v="NAP"/>
    <x v="0"/>
    <x v="2"/>
    <x v="132"/>
  </r>
  <r>
    <x v="30"/>
    <x v="10"/>
    <x v="1"/>
    <m/>
    <s v="11LAFK"/>
    <x v="1"/>
    <x v="0"/>
    <x v="24"/>
    <x v="0"/>
    <x v="28"/>
    <n v="1"/>
    <n v="1"/>
    <n v="280"/>
    <n v="34.04"/>
    <n v="30"/>
    <n v="344.04"/>
    <x v="0"/>
    <x v="1"/>
    <s v="NAP"/>
    <s v="SSH"/>
    <x v="0"/>
    <x v="3"/>
    <x v="121"/>
  </r>
  <r>
    <x v="30"/>
    <x v="10"/>
    <x v="1"/>
    <m/>
    <s v="11LAFL"/>
    <x v="1"/>
    <x v="0"/>
    <x v="25"/>
    <x v="1"/>
    <x v="29"/>
    <n v="1"/>
    <n v="1"/>
    <n v="270"/>
    <n v="38.92"/>
    <n v="40"/>
    <n v="348.92"/>
    <x v="0"/>
    <x v="1"/>
    <s v="SSH"/>
    <s v="NAP"/>
    <x v="0"/>
    <x v="3"/>
    <x v="122"/>
  </r>
  <r>
    <x v="30"/>
    <x v="10"/>
    <x v="1"/>
    <m/>
    <s v="11LAFK"/>
    <x v="1"/>
    <x v="0"/>
    <x v="24"/>
    <x v="0"/>
    <x v="28"/>
    <n v="1"/>
    <n v="1"/>
    <n v="280"/>
    <n v="34.04"/>
    <n v="30"/>
    <n v="344.04"/>
    <x v="0"/>
    <x v="1"/>
    <s v="NAP"/>
    <s v="SSH"/>
    <x v="0"/>
    <x v="3"/>
    <x v="121"/>
  </r>
  <r>
    <x v="30"/>
    <x v="10"/>
    <x v="1"/>
    <m/>
    <s v="11LAFL"/>
    <x v="1"/>
    <x v="0"/>
    <x v="25"/>
    <x v="1"/>
    <x v="29"/>
    <n v="1"/>
    <n v="1"/>
    <n v="270"/>
    <n v="38.92"/>
    <n v="40"/>
    <n v="348.92"/>
    <x v="0"/>
    <x v="1"/>
    <s v="SSH"/>
    <s v="NAP"/>
    <x v="0"/>
    <x v="3"/>
    <x v="122"/>
  </r>
  <r>
    <x v="30"/>
    <x v="10"/>
    <x v="1"/>
    <m/>
    <s v="11LAFK"/>
    <x v="1"/>
    <x v="0"/>
    <x v="24"/>
    <x v="0"/>
    <x v="28"/>
    <n v="1"/>
    <n v="1"/>
    <n v="280"/>
    <n v="34.04"/>
    <n v="30"/>
    <n v="344.04"/>
    <x v="0"/>
    <x v="1"/>
    <s v="NAP"/>
    <s v="SSH"/>
    <x v="0"/>
    <x v="3"/>
    <x v="121"/>
  </r>
  <r>
    <x v="30"/>
    <x v="10"/>
    <x v="1"/>
    <m/>
    <s v="11LAFL"/>
    <x v="1"/>
    <x v="0"/>
    <x v="25"/>
    <x v="1"/>
    <x v="29"/>
    <n v="1"/>
    <n v="1"/>
    <n v="270"/>
    <n v="38.92"/>
    <n v="40"/>
    <n v="348.92"/>
    <x v="0"/>
    <x v="1"/>
    <s v="SSH"/>
    <s v="NAP"/>
    <x v="0"/>
    <x v="3"/>
    <x v="122"/>
  </r>
  <r>
    <x v="30"/>
    <x v="10"/>
    <x v="1"/>
    <m/>
    <s v="11LAFK"/>
    <x v="1"/>
    <x v="0"/>
    <x v="24"/>
    <x v="0"/>
    <x v="28"/>
    <n v="1"/>
    <n v="1"/>
    <n v="280"/>
    <n v="34.04"/>
    <n v="30"/>
    <n v="344.04"/>
    <x v="0"/>
    <x v="1"/>
    <s v="NAP"/>
    <s v="SSH"/>
    <x v="0"/>
    <x v="3"/>
    <x v="121"/>
  </r>
  <r>
    <x v="30"/>
    <x v="10"/>
    <x v="1"/>
    <m/>
    <s v="11LAFL"/>
    <x v="1"/>
    <x v="0"/>
    <x v="25"/>
    <x v="1"/>
    <x v="29"/>
    <n v="1"/>
    <n v="1"/>
    <n v="270"/>
    <n v="38.92"/>
    <n v="40"/>
    <n v="348.92"/>
    <x v="0"/>
    <x v="1"/>
    <s v="SSH"/>
    <s v="NAP"/>
    <x v="0"/>
    <x v="3"/>
    <x v="122"/>
  </r>
  <r>
    <x v="30"/>
    <x v="10"/>
    <x v="1"/>
    <m/>
    <s v="11LAFK"/>
    <x v="1"/>
    <x v="0"/>
    <x v="24"/>
    <x v="0"/>
    <x v="28"/>
    <n v="1"/>
    <n v="1"/>
    <n v="280"/>
    <n v="34.04"/>
    <n v="30"/>
    <n v="344.04"/>
    <x v="0"/>
    <x v="1"/>
    <s v="NAP"/>
    <s v="SSH"/>
    <x v="0"/>
    <x v="3"/>
    <x v="121"/>
  </r>
  <r>
    <x v="30"/>
    <x v="10"/>
    <x v="1"/>
    <m/>
    <s v="11LAFL"/>
    <x v="1"/>
    <x v="0"/>
    <x v="25"/>
    <x v="1"/>
    <x v="29"/>
    <n v="1"/>
    <n v="1"/>
    <n v="270"/>
    <n v="38.92"/>
    <n v="40"/>
    <n v="348.92"/>
    <x v="0"/>
    <x v="1"/>
    <s v="SSH"/>
    <s v="NAP"/>
    <x v="0"/>
    <x v="3"/>
    <x v="122"/>
  </r>
  <r>
    <x v="30"/>
    <x v="10"/>
    <x v="1"/>
    <m/>
    <s v="11LAFJ"/>
    <x v="1"/>
    <x v="0"/>
    <x v="13"/>
    <x v="5"/>
    <x v="29"/>
    <n v="1"/>
    <n v="1"/>
    <n v="320"/>
    <n v="38.99"/>
    <n v="40"/>
    <n v="398.99"/>
    <x v="0"/>
    <x v="1"/>
    <s v="SSH"/>
    <s v="MXP"/>
    <x v="2"/>
    <x v="3"/>
    <x v="122"/>
  </r>
  <r>
    <x v="30"/>
    <x v="10"/>
    <x v="1"/>
    <m/>
    <s v="11LAFJ"/>
    <x v="1"/>
    <x v="0"/>
    <x v="13"/>
    <x v="5"/>
    <x v="29"/>
    <n v="1"/>
    <n v="1"/>
    <n v="320"/>
    <n v="38.99"/>
    <n v="40"/>
    <n v="398.99"/>
    <x v="0"/>
    <x v="1"/>
    <s v="SSH"/>
    <s v="MXP"/>
    <x v="2"/>
    <x v="3"/>
    <x v="122"/>
  </r>
  <r>
    <x v="30"/>
    <x v="10"/>
    <x v="1"/>
    <m/>
    <s v="11LAFJ"/>
    <x v="1"/>
    <x v="0"/>
    <x v="13"/>
    <x v="5"/>
    <x v="29"/>
    <n v="1"/>
    <n v="1"/>
    <n v="320"/>
    <n v="38.99"/>
    <n v="40"/>
    <n v="398.99"/>
    <x v="0"/>
    <x v="1"/>
    <s v="SSH"/>
    <s v="MXP"/>
    <x v="2"/>
    <x v="3"/>
    <x v="122"/>
  </r>
  <r>
    <x v="30"/>
    <x v="10"/>
    <x v="1"/>
    <m/>
    <s v="11LAFK"/>
    <x v="1"/>
    <x v="0"/>
    <x v="24"/>
    <x v="0"/>
    <x v="28"/>
    <n v="1"/>
    <n v="1"/>
    <n v="280"/>
    <n v="34.04"/>
    <n v="30"/>
    <n v="344.04"/>
    <x v="0"/>
    <x v="1"/>
    <s v="NAP"/>
    <s v="SSH"/>
    <x v="0"/>
    <x v="3"/>
    <x v="121"/>
  </r>
  <r>
    <x v="30"/>
    <x v="10"/>
    <x v="1"/>
    <m/>
    <s v="11LAFL"/>
    <x v="1"/>
    <x v="0"/>
    <x v="25"/>
    <x v="1"/>
    <x v="29"/>
    <n v="1"/>
    <n v="1"/>
    <n v="270"/>
    <n v="38.92"/>
    <n v="40"/>
    <n v="348.92"/>
    <x v="0"/>
    <x v="1"/>
    <s v="SSH"/>
    <s v="NAP"/>
    <x v="0"/>
    <x v="3"/>
    <x v="122"/>
  </r>
  <r>
    <x v="31"/>
    <x v="8"/>
    <x v="1"/>
    <m/>
    <s v="A2NRN"/>
    <x v="0"/>
    <x v="0"/>
    <x v="12"/>
    <x v="4"/>
    <x v="28"/>
    <n v="3"/>
    <n v="3"/>
    <n v="377.5"/>
    <n v="0"/>
    <n v="0"/>
    <n v="1132.5"/>
    <x v="0"/>
    <x v="1"/>
    <s v="MXP"/>
    <s v="SSH"/>
    <x v="2"/>
    <x v="3"/>
    <x v="146"/>
  </r>
  <r>
    <x v="31"/>
    <x v="8"/>
    <x v="1"/>
    <m/>
    <s v="A2NRN"/>
    <x v="0"/>
    <x v="1"/>
    <x v="13"/>
    <x v="5"/>
    <x v="29"/>
    <n v="3"/>
    <n v="3"/>
    <n v="377.5"/>
    <n v="0"/>
    <n v="0"/>
    <n v="1132.5"/>
    <x v="0"/>
    <x v="1"/>
    <s v="SSH"/>
    <s v="MXP"/>
    <x v="2"/>
    <x v="3"/>
    <x v="143"/>
  </r>
  <r>
    <x v="32"/>
    <x v="7"/>
    <x v="1"/>
    <m/>
    <m/>
    <x v="1"/>
    <x v="0"/>
    <x v="5"/>
    <x v="2"/>
    <x v="9"/>
    <n v="3"/>
    <n v="3"/>
    <n v="285"/>
    <n v="0"/>
    <n v="0"/>
    <n v="855"/>
    <x v="0"/>
    <x v="1"/>
    <s v="BRI"/>
    <s v="SSH"/>
    <x v="1"/>
    <x v="1"/>
    <x v="146"/>
  </r>
  <r>
    <x v="32"/>
    <x v="8"/>
    <x v="1"/>
    <m/>
    <s v="JZPYW"/>
    <x v="1"/>
    <x v="0"/>
    <x v="25"/>
    <x v="1"/>
    <x v="30"/>
    <n v="4"/>
    <n v="4"/>
    <n v="275"/>
    <n v="0"/>
    <n v="0"/>
    <n v="1100"/>
    <x v="0"/>
    <x v="1"/>
    <s v="SSH"/>
    <s v="NAP"/>
    <x v="0"/>
    <x v="3"/>
    <x v="95"/>
  </r>
  <r>
    <x v="32"/>
    <x v="8"/>
    <x v="1"/>
    <m/>
    <s v="2RHP7"/>
    <x v="1"/>
    <x v="0"/>
    <x v="25"/>
    <x v="1"/>
    <x v="30"/>
    <n v="4"/>
    <n v="4"/>
    <n v="275"/>
    <n v="0"/>
    <n v="0"/>
    <n v="1100"/>
    <x v="0"/>
    <x v="1"/>
    <s v="SSH"/>
    <s v="NAP"/>
    <x v="0"/>
    <x v="3"/>
    <x v="95"/>
  </r>
  <r>
    <x v="32"/>
    <x v="8"/>
    <x v="1"/>
    <m/>
    <s v="7WRJ6"/>
    <x v="1"/>
    <x v="0"/>
    <x v="12"/>
    <x v="4"/>
    <x v="28"/>
    <n v="2"/>
    <n v="2"/>
    <n v="325"/>
    <n v="0"/>
    <n v="0"/>
    <n v="650"/>
    <x v="0"/>
    <x v="1"/>
    <s v="MXP"/>
    <s v="SSH"/>
    <x v="2"/>
    <x v="3"/>
    <x v="154"/>
  </r>
  <r>
    <x v="33"/>
    <x v="19"/>
    <x v="0"/>
    <m/>
    <m/>
    <x v="0"/>
    <x v="0"/>
    <x v="5"/>
    <x v="2"/>
    <x v="38"/>
    <n v="30"/>
    <n v="30"/>
    <n v="190"/>
    <n v="0"/>
    <n v="0"/>
    <n v="5700"/>
    <x v="0"/>
    <x v="0"/>
    <s v="BRI"/>
    <s v="SSH"/>
    <x v="1"/>
    <x v="1"/>
    <x v="7"/>
  </r>
  <r>
    <x v="33"/>
    <x v="19"/>
    <x v="0"/>
    <m/>
    <m/>
    <x v="0"/>
    <x v="0"/>
    <x v="5"/>
    <x v="2"/>
    <x v="39"/>
    <n v="30"/>
    <n v="30"/>
    <n v="190"/>
    <n v="0"/>
    <n v="0"/>
    <n v="5700"/>
    <x v="0"/>
    <x v="0"/>
    <s v="BRI"/>
    <s v="SSH"/>
    <x v="1"/>
    <x v="1"/>
    <x v="8"/>
  </r>
  <r>
    <x v="33"/>
    <x v="19"/>
    <x v="0"/>
    <m/>
    <m/>
    <x v="0"/>
    <x v="0"/>
    <x v="5"/>
    <x v="2"/>
    <x v="40"/>
    <n v="40"/>
    <n v="40"/>
    <n v="220"/>
    <n v="0"/>
    <n v="0"/>
    <n v="8800"/>
    <x v="0"/>
    <x v="0"/>
    <s v="BRI"/>
    <s v="SSH"/>
    <x v="1"/>
    <x v="1"/>
    <x v="9"/>
  </r>
  <r>
    <x v="33"/>
    <x v="19"/>
    <x v="0"/>
    <m/>
    <m/>
    <x v="0"/>
    <x v="0"/>
    <x v="5"/>
    <x v="2"/>
    <x v="41"/>
    <n v="40"/>
    <n v="40"/>
    <n v="220"/>
    <n v="0"/>
    <n v="0"/>
    <n v="8800"/>
    <x v="0"/>
    <x v="0"/>
    <s v="BRI"/>
    <s v="SSH"/>
    <x v="1"/>
    <x v="1"/>
    <x v="10"/>
  </r>
  <r>
    <x v="33"/>
    <x v="19"/>
    <x v="0"/>
    <m/>
    <m/>
    <x v="0"/>
    <x v="0"/>
    <x v="5"/>
    <x v="2"/>
    <x v="42"/>
    <n v="40"/>
    <n v="40"/>
    <n v="220"/>
    <n v="0"/>
    <n v="0"/>
    <n v="8800"/>
    <x v="0"/>
    <x v="0"/>
    <s v="BRI"/>
    <s v="SSH"/>
    <x v="1"/>
    <x v="1"/>
    <x v="11"/>
  </r>
  <r>
    <x v="33"/>
    <x v="19"/>
    <x v="0"/>
    <m/>
    <m/>
    <x v="0"/>
    <x v="0"/>
    <x v="5"/>
    <x v="2"/>
    <x v="43"/>
    <n v="40"/>
    <n v="40"/>
    <n v="220"/>
    <n v="0"/>
    <n v="0"/>
    <n v="8800"/>
    <x v="0"/>
    <x v="0"/>
    <s v="BRI"/>
    <s v="SSH"/>
    <x v="1"/>
    <x v="1"/>
    <x v="155"/>
  </r>
  <r>
    <x v="33"/>
    <x v="19"/>
    <x v="0"/>
    <m/>
    <m/>
    <x v="0"/>
    <x v="0"/>
    <x v="5"/>
    <x v="2"/>
    <x v="12"/>
    <n v="40"/>
    <n v="40"/>
    <n v="220"/>
    <n v="0"/>
    <n v="0"/>
    <n v="8800"/>
    <x v="0"/>
    <x v="0"/>
    <s v="BRI"/>
    <s v="SSH"/>
    <x v="1"/>
    <x v="1"/>
    <x v="156"/>
  </r>
  <r>
    <x v="33"/>
    <x v="19"/>
    <x v="0"/>
    <m/>
    <m/>
    <x v="0"/>
    <x v="0"/>
    <x v="5"/>
    <x v="2"/>
    <x v="13"/>
    <n v="30"/>
    <n v="30"/>
    <n v="190"/>
    <n v="0"/>
    <n v="0"/>
    <n v="5700"/>
    <x v="0"/>
    <x v="0"/>
    <s v="BRI"/>
    <s v="SSH"/>
    <x v="1"/>
    <x v="1"/>
    <x v="157"/>
  </r>
  <r>
    <x v="33"/>
    <x v="19"/>
    <x v="0"/>
    <m/>
    <m/>
    <x v="0"/>
    <x v="0"/>
    <x v="5"/>
    <x v="2"/>
    <x v="14"/>
    <n v="30"/>
    <n v="30"/>
    <n v="190"/>
    <n v="0"/>
    <n v="0"/>
    <n v="5700"/>
    <x v="0"/>
    <x v="0"/>
    <s v="BRI"/>
    <s v="SSH"/>
    <x v="1"/>
    <x v="1"/>
    <x v="158"/>
  </r>
  <r>
    <x v="33"/>
    <x v="19"/>
    <x v="0"/>
    <m/>
    <m/>
    <x v="0"/>
    <x v="1"/>
    <x v="7"/>
    <x v="3"/>
    <x v="39"/>
    <n v="30"/>
    <n v="30"/>
    <n v="190"/>
    <n v="0"/>
    <n v="0"/>
    <n v="5700"/>
    <x v="0"/>
    <x v="0"/>
    <s v="SSH"/>
    <s v="BRI"/>
    <x v="1"/>
    <x v="1"/>
    <x v="8"/>
  </r>
  <r>
    <x v="33"/>
    <x v="19"/>
    <x v="0"/>
    <m/>
    <m/>
    <x v="0"/>
    <x v="1"/>
    <x v="7"/>
    <x v="3"/>
    <x v="40"/>
    <n v="30"/>
    <n v="30"/>
    <n v="190"/>
    <n v="0"/>
    <n v="0"/>
    <n v="5700"/>
    <x v="0"/>
    <x v="0"/>
    <s v="SSH"/>
    <s v="BRI"/>
    <x v="1"/>
    <x v="1"/>
    <x v="9"/>
  </r>
  <r>
    <x v="33"/>
    <x v="19"/>
    <x v="0"/>
    <m/>
    <m/>
    <x v="0"/>
    <x v="1"/>
    <x v="7"/>
    <x v="3"/>
    <x v="41"/>
    <n v="40"/>
    <n v="40"/>
    <n v="220"/>
    <n v="0"/>
    <n v="0"/>
    <n v="8800"/>
    <x v="0"/>
    <x v="0"/>
    <s v="SSH"/>
    <s v="BRI"/>
    <x v="1"/>
    <x v="1"/>
    <x v="10"/>
  </r>
  <r>
    <x v="33"/>
    <x v="19"/>
    <x v="0"/>
    <m/>
    <m/>
    <x v="0"/>
    <x v="1"/>
    <x v="7"/>
    <x v="3"/>
    <x v="42"/>
    <n v="40"/>
    <n v="40"/>
    <n v="220"/>
    <n v="0"/>
    <n v="0"/>
    <n v="8800"/>
    <x v="0"/>
    <x v="0"/>
    <s v="SSH"/>
    <s v="BRI"/>
    <x v="1"/>
    <x v="1"/>
    <x v="11"/>
  </r>
  <r>
    <x v="33"/>
    <x v="19"/>
    <x v="0"/>
    <m/>
    <m/>
    <x v="0"/>
    <x v="1"/>
    <x v="7"/>
    <x v="3"/>
    <x v="43"/>
    <n v="40"/>
    <n v="40"/>
    <n v="220"/>
    <n v="0"/>
    <n v="0"/>
    <n v="8800"/>
    <x v="0"/>
    <x v="0"/>
    <s v="SSH"/>
    <s v="BRI"/>
    <x v="1"/>
    <x v="1"/>
    <x v="155"/>
  </r>
  <r>
    <x v="33"/>
    <x v="19"/>
    <x v="0"/>
    <m/>
    <m/>
    <x v="0"/>
    <x v="1"/>
    <x v="7"/>
    <x v="3"/>
    <x v="12"/>
    <n v="40"/>
    <n v="40"/>
    <n v="220"/>
    <n v="0"/>
    <n v="0"/>
    <n v="8800"/>
    <x v="0"/>
    <x v="0"/>
    <s v="SSH"/>
    <s v="BRI"/>
    <x v="1"/>
    <x v="1"/>
    <x v="156"/>
  </r>
  <r>
    <x v="33"/>
    <x v="19"/>
    <x v="0"/>
    <m/>
    <m/>
    <x v="0"/>
    <x v="1"/>
    <x v="7"/>
    <x v="3"/>
    <x v="13"/>
    <n v="40"/>
    <n v="40"/>
    <n v="220"/>
    <n v="0"/>
    <n v="0"/>
    <n v="8800"/>
    <x v="0"/>
    <x v="0"/>
    <s v="SSH"/>
    <s v="BRI"/>
    <x v="1"/>
    <x v="1"/>
    <x v="157"/>
  </r>
  <r>
    <x v="33"/>
    <x v="19"/>
    <x v="0"/>
    <m/>
    <m/>
    <x v="0"/>
    <x v="1"/>
    <x v="7"/>
    <x v="3"/>
    <x v="14"/>
    <n v="30"/>
    <n v="30"/>
    <n v="190"/>
    <n v="0"/>
    <n v="0"/>
    <n v="5700"/>
    <x v="0"/>
    <x v="0"/>
    <s v="SSH"/>
    <s v="BRI"/>
    <x v="1"/>
    <x v="1"/>
    <x v="158"/>
  </r>
  <r>
    <x v="33"/>
    <x v="19"/>
    <x v="0"/>
    <m/>
    <m/>
    <x v="0"/>
    <x v="1"/>
    <x v="7"/>
    <x v="3"/>
    <x v="15"/>
    <n v="30"/>
    <n v="30"/>
    <n v="190"/>
    <n v="0"/>
    <n v="0"/>
    <n v="5700"/>
    <x v="0"/>
    <x v="0"/>
    <s v="SSH"/>
    <s v="BRI"/>
    <x v="1"/>
    <x v="1"/>
    <x v="159"/>
  </r>
  <r>
    <x v="34"/>
    <x v="9"/>
    <x v="1"/>
    <m/>
    <s v="OA5ALD"/>
    <x v="1"/>
    <x v="0"/>
    <x v="24"/>
    <x v="0"/>
    <x v="29"/>
    <n v="1"/>
    <n v="1"/>
    <n v="164.99"/>
    <n v="20.25"/>
    <n v="53"/>
    <n v="238.24"/>
    <x v="0"/>
    <x v="1"/>
    <s v="NAP"/>
    <s v="SSH"/>
    <x v="0"/>
    <x v="3"/>
    <x v="160"/>
  </r>
  <r>
    <x v="34"/>
    <x v="9"/>
    <x v="1"/>
    <m/>
    <s v="OA5ALD"/>
    <x v="1"/>
    <x v="0"/>
    <x v="24"/>
    <x v="0"/>
    <x v="29"/>
    <n v="1"/>
    <n v="1"/>
    <n v="164.99"/>
    <n v="20.25"/>
    <n v="53"/>
    <n v="238.24"/>
    <x v="0"/>
    <x v="1"/>
    <s v="NAP"/>
    <s v="SSH"/>
    <x v="0"/>
    <x v="3"/>
    <x v="160"/>
  </r>
  <r>
    <x v="34"/>
    <x v="9"/>
    <x v="1"/>
    <m/>
    <s v="OA5ALD"/>
    <x v="1"/>
    <x v="0"/>
    <x v="24"/>
    <x v="0"/>
    <x v="29"/>
    <n v="1"/>
    <n v="1"/>
    <n v="219.99"/>
    <n v="24.840000000000003"/>
    <n v="53"/>
    <n v="297.83000000000004"/>
    <x v="0"/>
    <x v="1"/>
    <s v="NAP"/>
    <s v="SSH"/>
    <x v="0"/>
    <x v="3"/>
    <x v="160"/>
  </r>
  <r>
    <x v="34"/>
    <x v="9"/>
    <x v="1"/>
    <m/>
    <s v="OA5ALD"/>
    <x v="1"/>
    <x v="0"/>
    <x v="24"/>
    <x v="0"/>
    <x v="29"/>
    <n v="1"/>
    <n v="1"/>
    <n v="219.99"/>
    <n v="24.840000000000003"/>
    <n v="53"/>
    <n v="297.83000000000004"/>
    <x v="0"/>
    <x v="1"/>
    <s v="NAP"/>
    <s v="SSH"/>
    <x v="0"/>
    <x v="3"/>
    <x v="160"/>
  </r>
  <r>
    <x v="33"/>
    <x v="3"/>
    <x v="0"/>
    <m/>
    <m/>
    <x v="0"/>
    <x v="0"/>
    <x v="0"/>
    <x v="0"/>
    <x v="2"/>
    <n v="4"/>
    <n v="4"/>
    <n v="225"/>
    <n v="0"/>
    <n v="0"/>
    <n v="900"/>
    <x v="0"/>
    <x v="0"/>
    <s v="NAP"/>
    <s v="SSH"/>
    <x v="0"/>
    <x v="0"/>
    <x v="123"/>
  </r>
  <r>
    <x v="33"/>
    <x v="3"/>
    <x v="0"/>
    <m/>
    <m/>
    <x v="0"/>
    <x v="1"/>
    <x v="2"/>
    <x v="1"/>
    <x v="4"/>
    <n v="4"/>
    <n v="4"/>
    <n v="225"/>
    <n v="0"/>
    <n v="0"/>
    <n v="900"/>
    <x v="0"/>
    <x v="0"/>
    <s v="SSH"/>
    <s v="NAP"/>
    <x v="0"/>
    <x v="0"/>
    <x v="125"/>
  </r>
  <r>
    <x v="33"/>
    <x v="8"/>
    <x v="1"/>
    <m/>
    <s v="N46YD"/>
    <x v="1"/>
    <x v="0"/>
    <x v="6"/>
    <x v="7"/>
    <x v="11"/>
    <n v="2"/>
    <n v="2"/>
    <n v="315"/>
    <n v="0"/>
    <n v="0"/>
    <n v="630"/>
    <x v="0"/>
    <x v="1"/>
    <s v="SSH"/>
    <s v="VRN"/>
    <x v="3"/>
    <x v="1"/>
    <x v="95"/>
  </r>
  <r>
    <x v="33"/>
    <x v="8"/>
    <x v="1"/>
    <m/>
    <s v="NAA2U"/>
    <x v="1"/>
    <x v="0"/>
    <x v="11"/>
    <x v="1"/>
    <x v="27"/>
    <n v="2"/>
    <n v="2"/>
    <n v="200"/>
    <n v="0"/>
    <n v="0"/>
    <n v="400"/>
    <x v="0"/>
    <x v="1"/>
    <s v="SSH"/>
    <s v="NAP"/>
    <x v="0"/>
    <x v="2"/>
    <x v="144"/>
  </r>
  <r>
    <x v="33"/>
    <x v="19"/>
    <x v="0"/>
    <m/>
    <m/>
    <x v="0"/>
    <x v="0"/>
    <x v="29"/>
    <x v="6"/>
    <x v="39"/>
    <n v="30"/>
    <n v="30"/>
    <n v="230"/>
    <n v="0"/>
    <n v="0"/>
    <n v="6900"/>
    <x v="0"/>
    <x v="0"/>
    <s v="VRN"/>
    <s v="SSH"/>
    <x v="3"/>
    <x v="1"/>
    <x v="8"/>
  </r>
  <r>
    <x v="33"/>
    <x v="19"/>
    <x v="0"/>
    <m/>
    <m/>
    <x v="0"/>
    <x v="0"/>
    <x v="29"/>
    <x v="6"/>
    <x v="40"/>
    <n v="40"/>
    <n v="40"/>
    <n v="260"/>
    <n v="0"/>
    <n v="0"/>
    <n v="10400"/>
    <x v="0"/>
    <x v="0"/>
    <s v="VRN"/>
    <s v="SSH"/>
    <x v="3"/>
    <x v="1"/>
    <x v="9"/>
  </r>
  <r>
    <x v="33"/>
    <x v="19"/>
    <x v="0"/>
    <m/>
    <m/>
    <x v="0"/>
    <x v="0"/>
    <x v="29"/>
    <x v="6"/>
    <x v="41"/>
    <n v="40"/>
    <n v="40"/>
    <n v="260"/>
    <n v="0"/>
    <n v="0"/>
    <n v="10400"/>
    <x v="0"/>
    <x v="0"/>
    <s v="VRN"/>
    <s v="SSH"/>
    <x v="3"/>
    <x v="1"/>
    <x v="10"/>
  </r>
  <r>
    <x v="33"/>
    <x v="20"/>
    <x v="0"/>
    <m/>
    <m/>
    <x v="0"/>
    <x v="0"/>
    <x v="29"/>
    <x v="6"/>
    <x v="42"/>
    <n v="0"/>
    <n v="0"/>
    <n v="260"/>
    <n v="0"/>
    <n v="0"/>
    <n v="0"/>
    <x v="0"/>
    <x v="0"/>
    <s v="VRN"/>
    <s v="SSH"/>
    <x v="3"/>
    <x v="1"/>
    <x v="11"/>
  </r>
  <r>
    <x v="33"/>
    <x v="20"/>
    <x v="0"/>
    <m/>
    <m/>
    <x v="0"/>
    <x v="0"/>
    <x v="29"/>
    <x v="6"/>
    <x v="43"/>
    <n v="0"/>
    <n v="0"/>
    <n v="260"/>
    <n v="0"/>
    <n v="0"/>
    <n v="0"/>
    <x v="0"/>
    <x v="0"/>
    <s v="VRN"/>
    <s v="SSH"/>
    <x v="3"/>
    <x v="1"/>
    <x v="155"/>
  </r>
  <r>
    <x v="33"/>
    <x v="20"/>
    <x v="0"/>
    <m/>
    <m/>
    <x v="0"/>
    <x v="0"/>
    <x v="29"/>
    <x v="6"/>
    <x v="12"/>
    <n v="0"/>
    <n v="0"/>
    <n v="260"/>
    <n v="0"/>
    <n v="0"/>
    <n v="0"/>
    <x v="0"/>
    <x v="0"/>
    <s v="VRN"/>
    <s v="SSH"/>
    <x v="3"/>
    <x v="1"/>
    <x v="156"/>
  </r>
  <r>
    <x v="33"/>
    <x v="19"/>
    <x v="0"/>
    <m/>
    <m/>
    <x v="0"/>
    <x v="1"/>
    <x v="26"/>
    <x v="7"/>
    <x v="40"/>
    <n v="30"/>
    <n v="30"/>
    <n v="230"/>
    <n v="0"/>
    <n v="0"/>
    <n v="6900"/>
    <x v="0"/>
    <x v="0"/>
    <s v="SSH"/>
    <s v="VRN"/>
    <x v="3"/>
    <x v="1"/>
    <x v="9"/>
  </r>
  <r>
    <x v="33"/>
    <x v="19"/>
    <x v="0"/>
    <m/>
    <m/>
    <x v="0"/>
    <x v="1"/>
    <x v="26"/>
    <x v="7"/>
    <x v="41"/>
    <n v="40"/>
    <n v="40"/>
    <n v="260"/>
    <n v="0"/>
    <n v="0"/>
    <n v="10400"/>
    <x v="0"/>
    <x v="0"/>
    <s v="SSH"/>
    <s v="VRN"/>
    <x v="3"/>
    <x v="1"/>
    <x v="10"/>
  </r>
  <r>
    <x v="33"/>
    <x v="19"/>
    <x v="0"/>
    <m/>
    <m/>
    <x v="0"/>
    <x v="1"/>
    <x v="26"/>
    <x v="7"/>
    <x v="42"/>
    <n v="40"/>
    <n v="40"/>
    <n v="260"/>
    <n v="0"/>
    <n v="0"/>
    <n v="10400"/>
    <x v="0"/>
    <x v="0"/>
    <s v="SSH"/>
    <s v="VRN"/>
    <x v="3"/>
    <x v="1"/>
    <x v="11"/>
  </r>
  <r>
    <x v="33"/>
    <x v="20"/>
    <x v="0"/>
    <m/>
    <m/>
    <x v="0"/>
    <x v="1"/>
    <x v="26"/>
    <x v="7"/>
    <x v="43"/>
    <n v="0"/>
    <n v="0"/>
    <n v="260"/>
    <n v="0"/>
    <n v="0"/>
    <n v="0"/>
    <x v="0"/>
    <x v="0"/>
    <s v="SSH"/>
    <s v="VRN"/>
    <x v="3"/>
    <x v="1"/>
    <x v="155"/>
  </r>
  <r>
    <x v="33"/>
    <x v="20"/>
    <x v="0"/>
    <m/>
    <m/>
    <x v="0"/>
    <x v="1"/>
    <x v="26"/>
    <x v="7"/>
    <x v="12"/>
    <n v="0"/>
    <n v="0"/>
    <n v="260"/>
    <n v="0"/>
    <n v="0"/>
    <n v="0"/>
    <x v="0"/>
    <x v="0"/>
    <s v="SSH"/>
    <s v="VRN"/>
    <x v="3"/>
    <x v="1"/>
    <x v="156"/>
  </r>
  <r>
    <x v="33"/>
    <x v="20"/>
    <x v="0"/>
    <m/>
    <m/>
    <x v="0"/>
    <x v="1"/>
    <x v="26"/>
    <x v="7"/>
    <x v="13"/>
    <n v="0"/>
    <n v="0"/>
    <n v="260"/>
    <n v="0"/>
    <n v="0"/>
    <n v="0"/>
    <x v="0"/>
    <x v="0"/>
    <s v="SSH"/>
    <s v="VRN"/>
    <x v="3"/>
    <x v="1"/>
    <x v="157"/>
  </r>
  <r>
    <x v="32"/>
    <x v="10"/>
    <x v="1"/>
    <m/>
    <s v="11LAKP"/>
    <x v="1"/>
    <x v="0"/>
    <x v="7"/>
    <x v="3"/>
    <x v="11"/>
    <n v="1"/>
    <n v="1"/>
    <n v="280"/>
    <n v="39.03"/>
    <n v="40"/>
    <n v="359.03"/>
    <x v="0"/>
    <x v="1"/>
    <s v="SSH"/>
    <s v="BRI"/>
    <x v="1"/>
    <x v="1"/>
    <x v="144"/>
  </r>
  <r>
    <x v="32"/>
    <x v="10"/>
    <x v="1"/>
    <m/>
    <s v="11LAKP"/>
    <x v="1"/>
    <x v="0"/>
    <x v="7"/>
    <x v="3"/>
    <x v="11"/>
    <n v="1"/>
    <n v="1"/>
    <n v="280"/>
    <n v="39.03"/>
    <n v="40"/>
    <n v="359.03"/>
    <x v="0"/>
    <x v="1"/>
    <s v="SSH"/>
    <s v="BRI"/>
    <x v="1"/>
    <x v="1"/>
    <x v="144"/>
  </r>
  <r>
    <x v="35"/>
    <x v="8"/>
    <x v="1"/>
    <m/>
    <s v="NP7WV"/>
    <x v="1"/>
    <x v="0"/>
    <x v="12"/>
    <x v="4"/>
    <x v="28"/>
    <n v="2"/>
    <n v="2"/>
    <n v="325"/>
    <n v="0"/>
    <n v="0"/>
    <n v="650"/>
    <x v="0"/>
    <x v="1"/>
    <s v="MXP"/>
    <s v="SSH"/>
    <x v="2"/>
    <x v="3"/>
    <x v="161"/>
  </r>
  <r>
    <x v="35"/>
    <x v="7"/>
    <x v="1"/>
    <m/>
    <m/>
    <x v="1"/>
    <x v="0"/>
    <x v="25"/>
    <x v="1"/>
    <x v="29"/>
    <n v="2"/>
    <n v="2"/>
    <n v="275"/>
    <n v="0"/>
    <n v="0"/>
    <n v="550"/>
    <x v="0"/>
    <x v="1"/>
    <s v="SSH"/>
    <s v="NAP"/>
    <x v="0"/>
    <x v="3"/>
    <x v="142"/>
  </r>
  <r>
    <x v="33"/>
    <x v="9"/>
    <x v="1"/>
    <m/>
    <s v="QG7FDP"/>
    <x v="1"/>
    <x v="0"/>
    <x v="12"/>
    <x v="4"/>
    <x v="28"/>
    <n v="1"/>
    <n v="1"/>
    <n v="330"/>
    <n v="22.680000000000007"/>
    <n v="53"/>
    <n v="405.68"/>
    <x v="0"/>
    <x v="1"/>
    <s v="MXP"/>
    <s v="SSH"/>
    <x v="2"/>
    <x v="3"/>
    <x v="147"/>
  </r>
  <r>
    <x v="33"/>
    <x v="9"/>
    <x v="1"/>
    <m/>
    <s v="QG7FDP"/>
    <x v="1"/>
    <x v="0"/>
    <x v="12"/>
    <x v="4"/>
    <x v="28"/>
    <n v="1"/>
    <n v="1"/>
    <n v="330"/>
    <n v="22.680000000000007"/>
    <n v="53"/>
    <n v="405.68"/>
    <x v="0"/>
    <x v="1"/>
    <s v="MXP"/>
    <s v="SSH"/>
    <x v="2"/>
    <x v="3"/>
    <x v="147"/>
  </r>
  <r>
    <x v="33"/>
    <x v="9"/>
    <x v="1"/>
    <m/>
    <s v="QG7FDP"/>
    <x v="1"/>
    <x v="0"/>
    <x v="12"/>
    <x v="4"/>
    <x v="28"/>
    <n v="1"/>
    <n v="1"/>
    <n v="247.5"/>
    <n v="14.86"/>
    <n v="53"/>
    <n v="315.36"/>
    <x v="0"/>
    <x v="1"/>
    <s v="MXP"/>
    <s v="SSH"/>
    <x v="2"/>
    <x v="3"/>
    <x v="147"/>
  </r>
  <r>
    <x v="33"/>
    <x v="9"/>
    <x v="1"/>
    <m/>
    <s v="QG7FDP"/>
    <x v="1"/>
    <x v="0"/>
    <x v="12"/>
    <x v="4"/>
    <x v="28"/>
    <n v="1"/>
    <n v="1"/>
    <n v="330"/>
    <n v="22.680000000000007"/>
    <n v="53"/>
    <n v="405.68"/>
    <x v="0"/>
    <x v="1"/>
    <s v="MXP"/>
    <s v="SSH"/>
    <x v="2"/>
    <x v="3"/>
    <x v="147"/>
  </r>
  <r>
    <x v="33"/>
    <x v="10"/>
    <x v="1"/>
    <m/>
    <s v="11LB15"/>
    <x v="1"/>
    <x v="0"/>
    <x v="12"/>
    <x v="4"/>
    <x v="28"/>
    <n v="1"/>
    <n v="1"/>
    <n v="280"/>
    <n v="29.31"/>
    <n v="30"/>
    <n v="339.31"/>
    <x v="0"/>
    <x v="1"/>
    <s v="MXP"/>
    <s v="SSH"/>
    <x v="2"/>
    <x v="3"/>
    <x v="147"/>
  </r>
  <r>
    <x v="33"/>
    <x v="10"/>
    <x v="1"/>
    <m/>
    <s v="11LB1A"/>
    <x v="1"/>
    <x v="0"/>
    <x v="12"/>
    <x v="4"/>
    <x v="28"/>
    <n v="1"/>
    <n v="1"/>
    <n v="330"/>
    <n v="29.31"/>
    <n v="30"/>
    <n v="389.31"/>
    <x v="0"/>
    <x v="1"/>
    <s v="MXP"/>
    <s v="SSH"/>
    <x v="2"/>
    <x v="3"/>
    <x v="147"/>
  </r>
  <r>
    <x v="35"/>
    <x v="8"/>
    <x v="1"/>
    <m/>
    <s v="LYNFM"/>
    <x v="1"/>
    <x v="0"/>
    <x v="6"/>
    <x v="7"/>
    <x v="10"/>
    <n v="2"/>
    <n v="2"/>
    <n v="320"/>
    <n v="0"/>
    <n v="0"/>
    <n v="640"/>
    <x v="0"/>
    <x v="1"/>
    <s v="SSH"/>
    <s v="VRN"/>
    <x v="3"/>
    <x v="1"/>
    <x v="118"/>
  </r>
  <r>
    <x v="36"/>
    <x v="13"/>
    <x v="0"/>
    <m/>
    <m/>
    <x v="0"/>
    <x v="0"/>
    <x v="16"/>
    <x v="0"/>
    <x v="57"/>
    <n v="60"/>
    <n v="60"/>
    <n v="195"/>
    <n v="0"/>
    <n v="0"/>
    <n v="11700"/>
    <x v="0"/>
    <x v="0"/>
    <s v="NAP"/>
    <s v="SSH"/>
    <x v="0"/>
    <x v="2"/>
    <x v="106"/>
  </r>
  <r>
    <x v="36"/>
    <x v="13"/>
    <x v="0"/>
    <m/>
    <m/>
    <x v="0"/>
    <x v="1"/>
    <x v="18"/>
    <x v="1"/>
    <x v="58"/>
    <n v="60"/>
    <n v="60"/>
    <n v="195"/>
    <n v="0"/>
    <n v="0"/>
    <n v="11700"/>
    <x v="0"/>
    <x v="0"/>
    <s v="SSH"/>
    <s v="NAP"/>
    <x v="0"/>
    <x v="2"/>
    <x v="107"/>
  </r>
  <r>
    <x v="36"/>
    <x v="7"/>
    <x v="1"/>
    <m/>
    <m/>
    <x v="1"/>
    <x v="0"/>
    <x v="13"/>
    <x v="5"/>
    <x v="29"/>
    <n v="2"/>
    <n v="2"/>
    <n v="425"/>
    <n v="0"/>
    <n v="0"/>
    <n v="850"/>
    <x v="0"/>
    <x v="1"/>
    <s v="SSH"/>
    <s v="MXP"/>
    <x v="2"/>
    <x v="3"/>
    <x v="140"/>
  </r>
  <r>
    <x v="36"/>
    <x v="8"/>
    <x v="1"/>
    <m/>
    <s v="UGQ3P"/>
    <x v="0"/>
    <x v="0"/>
    <x v="4"/>
    <x v="6"/>
    <x v="9"/>
    <n v="2"/>
    <n v="2"/>
    <n v="310"/>
    <n v="0"/>
    <n v="0"/>
    <n v="620"/>
    <x v="0"/>
    <x v="1"/>
    <s v="VRN"/>
    <s v="SSH"/>
    <x v="3"/>
    <x v="1"/>
    <x v="161"/>
  </r>
  <r>
    <x v="36"/>
    <x v="8"/>
    <x v="1"/>
    <m/>
    <s v="UGQ3P"/>
    <x v="0"/>
    <x v="1"/>
    <x v="6"/>
    <x v="7"/>
    <x v="10"/>
    <n v="2"/>
    <n v="2"/>
    <n v="310"/>
    <n v="0"/>
    <n v="0"/>
    <n v="620"/>
    <x v="0"/>
    <x v="1"/>
    <s v="SSH"/>
    <s v="VRN"/>
    <x v="3"/>
    <x v="1"/>
    <x v="142"/>
  </r>
  <r>
    <x v="37"/>
    <x v="8"/>
    <x v="1"/>
    <m/>
    <s v="GWTHH"/>
    <x v="1"/>
    <x v="0"/>
    <x v="11"/>
    <x v="1"/>
    <x v="27"/>
    <n v="9"/>
    <n v="9"/>
    <n v="200"/>
    <n v="0"/>
    <n v="0"/>
    <n v="1800"/>
    <x v="0"/>
    <x v="1"/>
    <s v="SSH"/>
    <s v="NAP"/>
    <x v="0"/>
    <x v="2"/>
    <x v="137"/>
  </r>
  <r>
    <x v="37"/>
    <x v="8"/>
    <x v="1"/>
    <m/>
    <s v="G7R9D"/>
    <x v="1"/>
    <x v="0"/>
    <x v="11"/>
    <x v="1"/>
    <x v="27"/>
    <n v="2"/>
    <n v="2"/>
    <n v="200"/>
    <n v="0"/>
    <n v="0"/>
    <n v="400"/>
    <x v="0"/>
    <x v="1"/>
    <s v="SSH"/>
    <s v="NAP"/>
    <x v="0"/>
    <x v="2"/>
    <x v="137"/>
  </r>
  <r>
    <x v="38"/>
    <x v="8"/>
    <x v="1"/>
    <m/>
    <s v="EUWMZ"/>
    <x v="1"/>
    <x v="0"/>
    <x v="4"/>
    <x v="6"/>
    <x v="9"/>
    <n v="2"/>
    <n v="2"/>
    <n v="300"/>
    <n v="0"/>
    <n v="0"/>
    <n v="600"/>
    <x v="0"/>
    <x v="1"/>
    <s v="VRN"/>
    <s v="SSH"/>
    <x v="3"/>
    <x v="1"/>
    <x v="162"/>
  </r>
  <r>
    <x v="38"/>
    <x v="8"/>
    <x v="1"/>
    <m/>
    <s v="J4AC4"/>
    <x v="1"/>
    <x v="0"/>
    <x v="11"/>
    <x v="1"/>
    <x v="27"/>
    <n v="3"/>
    <n v="3"/>
    <n v="240"/>
    <n v="0"/>
    <n v="0"/>
    <n v="720"/>
    <x v="0"/>
    <x v="1"/>
    <s v="SSH"/>
    <s v="NAP"/>
    <x v="0"/>
    <x v="2"/>
    <x v="138"/>
  </r>
  <r>
    <x v="38"/>
    <x v="8"/>
    <x v="1"/>
    <m/>
    <s v="7DTA7"/>
    <x v="1"/>
    <x v="0"/>
    <x v="11"/>
    <x v="1"/>
    <x v="27"/>
    <n v="2"/>
    <n v="2"/>
    <n v="240"/>
    <n v="0"/>
    <n v="0"/>
    <n v="480"/>
    <x v="0"/>
    <x v="1"/>
    <s v="SSH"/>
    <s v="NAP"/>
    <x v="0"/>
    <x v="2"/>
    <x v="138"/>
  </r>
  <r>
    <x v="39"/>
    <x v="7"/>
    <x v="1"/>
    <m/>
    <m/>
    <x v="1"/>
    <x v="0"/>
    <x v="9"/>
    <x v="0"/>
    <x v="24"/>
    <n v="4"/>
    <n v="4"/>
    <n v="150"/>
    <n v="0"/>
    <n v="0"/>
    <n v="600"/>
    <x v="0"/>
    <x v="1"/>
    <s v="NAP"/>
    <s v="SSH"/>
    <x v="0"/>
    <x v="2"/>
    <x v="163"/>
  </r>
  <r>
    <x v="39"/>
    <x v="7"/>
    <x v="1"/>
    <m/>
    <m/>
    <x v="1"/>
    <x v="0"/>
    <x v="11"/>
    <x v="1"/>
    <x v="25"/>
    <n v="6"/>
    <n v="6"/>
    <n v="150"/>
    <n v="0"/>
    <n v="0"/>
    <n v="900"/>
    <x v="0"/>
    <x v="1"/>
    <s v="SSH"/>
    <s v="NAP"/>
    <x v="0"/>
    <x v="2"/>
    <x v="162"/>
  </r>
  <r>
    <x v="39"/>
    <x v="7"/>
    <x v="1"/>
    <m/>
    <m/>
    <x v="1"/>
    <x v="0"/>
    <x v="7"/>
    <x v="3"/>
    <x v="39"/>
    <n v="4"/>
    <n v="4"/>
    <n v="160"/>
    <n v="0"/>
    <n v="0"/>
    <n v="640"/>
    <x v="0"/>
    <x v="1"/>
    <s v="SSH"/>
    <s v="BRI"/>
    <x v="1"/>
    <x v="1"/>
    <x v="37"/>
  </r>
  <r>
    <x v="39"/>
    <x v="7"/>
    <x v="1"/>
    <m/>
    <m/>
    <x v="1"/>
    <x v="0"/>
    <x v="5"/>
    <x v="2"/>
    <x v="38"/>
    <n v="4"/>
    <n v="4"/>
    <n v="160"/>
    <n v="0"/>
    <n v="0"/>
    <n v="640"/>
    <x v="0"/>
    <x v="1"/>
    <s v="BRI"/>
    <s v="SSH"/>
    <x v="1"/>
    <x v="1"/>
    <x v="36"/>
  </r>
  <r>
    <x v="37"/>
    <x v="10"/>
    <x v="1"/>
    <m/>
    <s v="11LBT4"/>
    <x v="1"/>
    <x v="0"/>
    <x v="4"/>
    <x v="2"/>
    <x v="7"/>
    <n v="1"/>
    <n v="1"/>
    <n v="140"/>
    <n v="19.420000000000002"/>
    <n v="30"/>
    <n v="189.42000000000002"/>
    <x v="0"/>
    <x v="1"/>
    <s v="BRI"/>
    <s v="SSH"/>
    <x v="1"/>
    <x v="1"/>
    <x v="164"/>
  </r>
  <r>
    <x v="37"/>
    <x v="10"/>
    <x v="1"/>
    <m/>
    <s v="11LBT5"/>
    <x v="1"/>
    <x v="0"/>
    <x v="6"/>
    <x v="7"/>
    <x v="8"/>
    <n v="1"/>
    <n v="1"/>
    <n v="120"/>
    <n v="39.03"/>
    <n v="30"/>
    <n v="189.03"/>
    <x v="0"/>
    <x v="1"/>
    <s v="SSH"/>
    <s v="VRN"/>
    <x v="3"/>
    <x v="1"/>
    <x v="165"/>
  </r>
  <r>
    <x v="37"/>
    <x v="10"/>
    <x v="1"/>
    <m/>
    <s v="11LBT4"/>
    <x v="1"/>
    <x v="0"/>
    <x v="4"/>
    <x v="2"/>
    <x v="7"/>
    <n v="1"/>
    <n v="1"/>
    <n v="140"/>
    <n v="19.420000000000002"/>
    <n v="30"/>
    <n v="189.42000000000002"/>
    <x v="0"/>
    <x v="1"/>
    <s v="BRI"/>
    <s v="SSH"/>
    <x v="1"/>
    <x v="1"/>
    <x v="164"/>
  </r>
  <r>
    <x v="37"/>
    <x v="10"/>
    <x v="1"/>
    <m/>
    <s v="11LBT5"/>
    <x v="1"/>
    <x v="0"/>
    <x v="6"/>
    <x v="7"/>
    <x v="8"/>
    <n v="1"/>
    <n v="1"/>
    <n v="120"/>
    <n v="39.03"/>
    <n v="30"/>
    <n v="189.03"/>
    <x v="0"/>
    <x v="1"/>
    <s v="SSH"/>
    <s v="VRN"/>
    <x v="3"/>
    <x v="1"/>
    <x v="165"/>
  </r>
  <r>
    <x v="37"/>
    <x v="10"/>
    <x v="1"/>
    <m/>
    <s v="11LC1L"/>
    <x v="1"/>
    <x v="0"/>
    <x v="4"/>
    <x v="2"/>
    <x v="7"/>
    <n v="1"/>
    <n v="1"/>
    <n v="140"/>
    <n v="19.420000000000002"/>
    <n v="30"/>
    <n v="189.42000000000002"/>
    <x v="0"/>
    <x v="1"/>
    <s v="BRI"/>
    <s v="SSH"/>
    <x v="1"/>
    <x v="1"/>
    <x v="164"/>
  </r>
  <r>
    <x v="37"/>
    <x v="10"/>
    <x v="1"/>
    <m/>
    <s v="11LC1L"/>
    <x v="1"/>
    <x v="0"/>
    <x v="4"/>
    <x v="2"/>
    <x v="7"/>
    <n v="1"/>
    <n v="1"/>
    <n v="140"/>
    <n v="19.420000000000002"/>
    <n v="30"/>
    <n v="189.42000000000002"/>
    <x v="0"/>
    <x v="1"/>
    <s v="BRI"/>
    <s v="SSH"/>
    <x v="1"/>
    <x v="1"/>
    <x v="164"/>
  </r>
  <r>
    <x v="39"/>
    <x v="1"/>
    <x v="0"/>
    <m/>
    <m/>
    <x v="0"/>
    <x v="0"/>
    <x v="5"/>
    <x v="2"/>
    <x v="13"/>
    <n v="15"/>
    <n v="15"/>
    <n v="182.5"/>
    <n v="0"/>
    <n v="0"/>
    <n v="2737.5"/>
    <x v="0"/>
    <x v="0"/>
    <s v="BRI"/>
    <s v="SSH"/>
    <x v="1"/>
    <x v="1"/>
    <x v="126"/>
  </r>
  <r>
    <x v="39"/>
    <x v="1"/>
    <x v="0"/>
    <m/>
    <m/>
    <x v="0"/>
    <x v="0"/>
    <x v="5"/>
    <x v="2"/>
    <x v="14"/>
    <n v="15"/>
    <n v="15"/>
    <n v="182.5"/>
    <n v="0"/>
    <n v="0"/>
    <n v="2737.5"/>
    <x v="0"/>
    <x v="0"/>
    <s v="BRI"/>
    <s v="SSH"/>
    <x v="1"/>
    <x v="1"/>
    <x v="80"/>
  </r>
  <r>
    <x v="39"/>
    <x v="1"/>
    <x v="0"/>
    <m/>
    <m/>
    <x v="0"/>
    <x v="0"/>
    <x v="5"/>
    <x v="2"/>
    <x v="15"/>
    <n v="15"/>
    <n v="15"/>
    <n v="182.5"/>
    <n v="0"/>
    <n v="0"/>
    <n v="2737.5"/>
    <x v="0"/>
    <x v="0"/>
    <s v="BRI"/>
    <s v="SSH"/>
    <x v="1"/>
    <x v="1"/>
    <x v="81"/>
  </r>
  <r>
    <x v="39"/>
    <x v="1"/>
    <x v="0"/>
    <m/>
    <m/>
    <x v="0"/>
    <x v="0"/>
    <x v="5"/>
    <x v="2"/>
    <x v="16"/>
    <n v="15"/>
    <n v="15"/>
    <n v="182.5"/>
    <n v="0"/>
    <n v="0"/>
    <n v="2737.5"/>
    <x v="0"/>
    <x v="0"/>
    <s v="BRI"/>
    <s v="SSH"/>
    <x v="1"/>
    <x v="1"/>
    <x v="82"/>
  </r>
  <r>
    <x v="39"/>
    <x v="1"/>
    <x v="0"/>
    <m/>
    <m/>
    <x v="0"/>
    <x v="0"/>
    <x v="5"/>
    <x v="2"/>
    <x v="17"/>
    <n v="15"/>
    <n v="15"/>
    <n v="182.5"/>
    <n v="0"/>
    <n v="0"/>
    <n v="2737.5"/>
    <x v="0"/>
    <x v="0"/>
    <s v="BRI"/>
    <s v="SSH"/>
    <x v="1"/>
    <x v="1"/>
    <x v="83"/>
  </r>
  <r>
    <x v="39"/>
    <x v="1"/>
    <x v="0"/>
    <m/>
    <m/>
    <x v="0"/>
    <x v="0"/>
    <x v="5"/>
    <x v="2"/>
    <x v="18"/>
    <n v="15"/>
    <n v="15"/>
    <n v="182.5"/>
    <n v="0"/>
    <n v="0"/>
    <n v="2737.5"/>
    <x v="0"/>
    <x v="0"/>
    <s v="BRI"/>
    <s v="SSH"/>
    <x v="1"/>
    <x v="1"/>
    <x v="84"/>
  </r>
  <r>
    <x v="39"/>
    <x v="1"/>
    <x v="0"/>
    <m/>
    <m/>
    <x v="0"/>
    <x v="0"/>
    <x v="5"/>
    <x v="2"/>
    <x v="19"/>
    <n v="30"/>
    <n v="30"/>
    <n v="182.5"/>
    <n v="0"/>
    <n v="0"/>
    <n v="5475"/>
    <x v="0"/>
    <x v="0"/>
    <s v="BRI"/>
    <s v="SSH"/>
    <x v="1"/>
    <x v="1"/>
    <x v="85"/>
  </r>
  <r>
    <x v="39"/>
    <x v="1"/>
    <x v="0"/>
    <m/>
    <m/>
    <x v="0"/>
    <x v="0"/>
    <x v="5"/>
    <x v="2"/>
    <x v="20"/>
    <n v="15"/>
    <n v="15"/>
    <n v="182.5"/>
    <n v="0"/>
    <n v="0"/>
    <n v="2737.5"/>
    <x v="0"/>
    <x v="0"/>
    <s v="BRI"/>
    <s v="SSH"/>
    <x v="1"/>
    <x v="1"/>
    <x v="86"/>
  </r>
  <r>
    <x v="39"/>
    <x v="1"/>
    <x v="0"/>
    <m/>
    <m/>
    <x v="0"/>
    <x v="1"/>
    <x v="7"/>
    <x v="3"/>
    <x v="14"/>
    <n v="15"/>
    <n v="15"/>
    <n v="182.5"/>
    <n v="0"/>
    <n v="0"/>
    <n v="2737.5"/>
    <x v="0"/>
    <x v="0"/>
    <s v="SSH"/>
    <s v="BRI"/>
    <x v="1"/>
    <x v="1"/>
    <x v="80"/>
  </r>
  <r>
    <x v="39"/>
    <x v="1"/>
    <x v="0"/>
    <m/>
    <m/>
    <x v="0"/>
    <x v="1"/>
    <x v="7"/>
    <x v="3"/>
    <x v="15"/>
    <n v="15"/>
    <n v="15"/>
    <n v="182.5"/>
    <n v="0"/>
    <n v="0"/>
    <n v="2737.5"/>
    <x v="0"/>
    <x v="0"/>
    <s v="SSH"/>
    <s v="BRI"/>
    <x v="1"/>
    <x v="1"/>
    <x v="81"/>
  </r>
  <r>
    <x v="39"/>
    <x v="1"/>
    <x v="0"/>
    <m/>
    <m/>
    <x v="0"/>
    <x v="1"/>
    <x v="7"/>
    <x v="3"/>
    <x v="16"/>
    <n v="15"/>
    <n v="15"/>
    <n v="182.5"/>
    <n v="0"/>
    <n v="0"/>
    <n v="2737.5"/>
    <x v="0"/>
    <x v="0"/>
    <s v="SSH"/>
    <s v="BRI"/>
    <x v="1"/>
    <x v="1"/>
    <x v="82"/>
  </r>
  <r>
    <x v="39"/>
    <x v="1"/>
    <x v="0"/>
    <m/>
    <m/>
    <x v="0"/>
    <x v="1"/>
    <x v="7"/>
    <x v="3"/>
    <x v="17"/>
    <n v="15"/>
    <n v="15"/>
    <n v="182.5"/>
    <n v="0"/>
    <n v="0"/>
    <n v="2737.5"/>
    <x v="0"/>
    <x v="0"/>
    <s v="SSH"/>
    <s v="BRI"/>
    <x v="1"/>
    <x v="1"/>
    <x v="83"/>
  </r>
  <r>
    <x v="39"/>
    <x v="1"/>
    <x v="0"/>
    <m/>
    <m/>
    <x v="0"/>
    <x v="1"/>
    <x v="7"/>
    <x v="3"/>
    <x v="18"/>
    <n v="15"/>
    <n v="15"/>
    <n v="182.5"/>
    <n v="0"/>
    <n v="0"/>
    <n v="2737.5"/>
    <x v="0"/>
    <x v="0"/>
    <s v="SSH"/>
    <s v="BRI"/>
    <x v="1"/>
    <x v="1"/>
    <x v="84"/>
  </r>
  <r>
    <x v="39"/>
    <x v="1"/>
    <x v="0"/>
    <m/>
    <m/>
    <x v="0"/>
    <x v="1"/>
    <x v="7"/>
    <x v="3"/>
    <x v="19"/>
    <n v="15"/>
    <n v="15"/>
    <n v="182.5"/>
    <n v="0"/>
    <n v="0"/>
    <n v="2737.5"/>
    <x v="0"/>
    <x v="0"/>
    <s v="SSH"/>
    <s v="BRI"/>
    <x v="1"/>
    <x v="1"/>
    <x v="85"/>
  </r>
  <r>
    <x v="39"/>
    <x v="1"/>
    <x v="0"/>
    <m/>
    <m/>
    <x v="0"/>
    <x v="1"/>
    <x v="7"/>
    <x v="3"/>
    <x v="20"/>
    <n v="30"/>
    <n v="30"/>
    <n v="182.5"/>
    <n v="0"/>
    <n v="0"/>
    <n v="5475"/>
    <x v="0"/>
    <x v="0"/>
    <s v="SSH"/>
    <s v="BRI"/>
    <x v="1"/>
    <x v="1"/>
    <x v="86"/>
  </r>
  <r>
    <x v="39"/>
    <x v="1"/>
    <x v="0"/>
    <m/>
    <m/>
    <x v="0"/>
    <x v="1"/>
    <x v="7"/>
    <x v="3"/>
    <x v="21"/>
    <n v="15"/>
    <n v="15"/>
    <n v="182.5"/>
    <n v="0"/>
    <n v="0"/>
    <n v="2737.5"/>
    <x v="0"/>
    <x v="0"/>
    <s v="SSH"/>
    <s v="BRI"/>
    <x v="1"/>
    <x v="1"/>
    <x v="87"/>
  </r>
  <r>
    <x v="39"/>
    <x v="0"/>
    <x v="0"/>
    <m/>
    <m/>
    <x v="0"/>
    <x v="0"/>
    <x v="30"/>
    <x v="0"/>
    <x v="80"/>
    <n v="80"/>
    <n v="80"/>
    <n v="250"/>
    <n v="0"/>
    <n v="0"/>
    <n v="20000"/>
    <x v="0"/>
    <x v="3"/>
    <s v="NAP"/>
    <s v="SSH"/>
    <x v="0"/>
    <x v="0"/>
    <x v="166"/>
  </r>
  <r>
    <x v="39"/>
    <x v="0"/>
    <x v="0"/>
    <m/>
    <m/>
    <x v="0"/>
    <x v="0"/>
    <x v="30"/>
    <x v="0"/>
    <x v="81"/>
    <n v="80"/>
    <n v="80"/>
    <n v="250"/>
    <n v="0"/>
    <n v="0"/>
    <n v="20000"/>
    <x v="0"/>
    <x v="3"/>
    <s v="NAP"/>
    <s v="SSH"/>
    <x v="0"/>
    <x v="0"/>
    <x v="167"/>
  </r>
  <r>
    <x v="39"/>
    <x v="0"/>
    <x v="0"/>
    <m/>
    <m/>
    <x v="0"/>
    <x v="1"/>
    <x v="31"/>
    <x v="1"/>
    <x v="81"/>
    <n v="80"/>
    <n v="80"/>
    <n v="250"/>
    <n v="0"/>
    <n v="0"/>
    <n v="20000"/>
    <x v="0"/>
    <x v="3"/>
    <s v="SSH"/>
    <s v="NAP"/>
    <x v="0"/>
    <x v="0"/>
    <x v="167"/>
  </r>
  <r>
    <x v="39"/>
    <x v="0"/>
    <x v="0"/>
    <m/>
    <m/>
    <x v="0"/>
    <x v="1"/>
    <x v="31"/>
    <x v="1"/>
    <x v="82"/>
    <n v="80"/>
    <n v="80"/>
    <n v="250"/>
    <n v="0"/>
    <n v="0"/>
    <n v="20000"/>
    <x v="0"/>
    <x v="3"/>
    <s v="SSH"/>
    <s v="NAP"/>
    <x v="0"/>
    <x v="0"/>
    <x v="168"/>
  </r>
  <r>
    <x v="38"/>
    <x v="10"/>
    <x v="1"/>
    <m/>
    <s v="11LC66"/>
    <x v="1"/>
    <x v="0"/>
    <x v="6"/>
    <x v="7"/>
    <x v="11"/>
    <n v="1"/>
    <n v="1"/>
    <n v="270"/>
    <n v="37.43"/>
    <n v="40"/>
    <n v="347.43"/>
    <x v="0"/>
    <x v="1"/>
    <s v="SSH"/>
    <s v="VRN"/>
    <x v="3"/>
    <x v="1"/>
    <x v="141"/>
  </r>
  <r>
    <x v="38"/>
    <x v="10"/>
    <x v="1"/>
    <m/>
    <s v="11LC66"/>
    <x v="1"/>
    <x v="0"/>
    <x v="6"/>
    <x v="7"/>
    <x v="11"/>
    <n v="1"/>
    <n v="1"/>
    <n v="270"/>
    <n v="37.43"/>
    <n v="40"/>
    <n v="347.43"/>
    <x v="0"/>
    <x v="1"/>
    <s v="SSH"/>
    <s v="VRN"/>
    <x v="3"/>
    <x v="1"/>
    <x v="141"/>
  </r>
  <r>
    <x v="38"/>
    <x v="10"/>
    <x v="1"/>
    <m/>
    <s v="11LC66"/>
    <x v="1"/>
    <x v="0"/>
    <x v="6"/>
    <x v="7"/>
    <x v="11"/>
    <n v="1"/>
    <n v="1"/>
    <n v="202.5"/>
    <n v="37.43"/>
    <n v="40"/>
    <n v="279.93"/>
    <x v="0"/>
    <x v="1"/>
    <s v="SSH"/>
    <s v="VRN"/>
    <x v="3"/>
    <x v="1"/>
    <x v="141"/>
  </r>
  <r>
    <x v="39"/>
    <x v="13"/>
    <x v="0"/>
    <m/>
    <m/>
    <x v="0"/>
    <x v="0"/>
    <x v="16"/>
    <x v="0"/>
    <x v="56"/>
    <n v="30"/>
    <n v="30"/>
    <n v="210"/>
    <n v="0"/>
    <n v="0"/>
    <n v="6300"/>
    <x v="0"/>
    <x v="0"/>
    <s v="NAP"/>
    <s v="SSH"/>
    <x v="0"/>
    <x v="2"/>
    <x v="130"/>
  </r>
  <r>
    <x v="39"/>
    <x v="13"/>
    <x v="0"/>
    <m/>
    <m/>
    <x v="0"/>
    <x v="1"/>
    <x v="18"/>
    <x v="1"/>
    <x v="57"/>
    <n v="30"/>
    <n v="30"/>
    <n v="210"/>
    <n v="0"/>
    <n v="0"/>
    <n v="6300"/>
    <x v="0"/>
    <x v="0"/>
    <s v="SSH"/>
    <s v="NAP"/>
    <x v="0"/>
    <x v="2"/>
    <x v="131"/>
  </r>
  <r>
    <x v="39"/>
    <x v="10"/>
    <x v="1"/>
    <m/>
    <s v="11LC8B"/>
    <x v="1"/>
    <x v="0"/>
    <x v="26"/>
    <x v="7"/>
    <x v="12"/>
    <n v="1"/>
    <n v="1"/>
    <n v="400"/>
    <n v="37.43"/>
    <n v="40"/>
    <n v="477.43"/>
    <x v="0"/>
    <x v="1"/>
    <s v="SSH"/>
    <s v="VRN"/>
    <x v="3"/>
    <x v="1"/>
    <x v="125"/>
  </r>
  <r>
    <x v="39"/>
    <x v="10"/>
    <x v="1"/>
    <m/>
    <s v="11LCF0"/>
    <x v="0"/>
    <x v="0"/>
    <x v="8"/>
    <x v="0"/>
    <x v="23"/>
    <n v="1"/>
    <n v="1"/>
    <n v="75"/>
    <n v="34.04"/>
    <n v="30"/>
    <n v="139.04"/>
    <x v="0"/>
    <x v="1"/>
    <s v="NAP"/>
    <s v="SSH"/>
    <x v="0"/>
    <x v="2"/>
    <x v="169"/>
  </r>
  <r>
    <x v="39"/>
    <x v="10"/>
    <x v="1"/>
    <m/>
    <s v="11LCF0"/>
    <x v="0"/>
    <x v="1"/>
    <x v="10"/>
    <x v="1"/>
    <x v="24"/>
    <n v="1"/>
    <n v="1"/>
    <n v="75"/>
    <n v="38.92"/>
    <n v="30"/>
    <n v="143.92000000000002"/>
    <x v="0"/>
    <x v="1"/>
    <s v="SSH"/>
    <s v="NAP"/>
    <x v="0"/>
    <x v="2"/>
    <x v="163"/>
  </r>
  <r>
    <x v="39"/>
    <x v="10"/>
    <x v="1"/>
    <m/>
    <s v="11LCF0"/>
    <x v="0"/>
    <x v="0"/>
    <x v="8"/>
    <x v="0"/>
    <x v="23"/>
    <n v="1"/>
    <n v="1"/>
    <n v="100"/>
    <n v="34.04"/>
    <n v="30"/>
    <n v="164.04"/>
    <x v="0"/>
    <x v="1"/>
    <s v="NAP"/>
    <s v="SSH"/>
    <x v="0"/>
    <x v="2"/>
    <x v="169"/>
  </r>
  <r>
    <x v="39"/>
    <x v="10"/>
    <x v="1"/>
    <m/>
    <s v="11LCF0"/>
    <x v="0"/>
    <x v="1"/>
    <x v="10"/>
    <x v="1"/>
    <x v="24"/>
    <n v="1"/>
    <n v="1"/>
    <n v="100"/>
    <n v="38.92"/>
    <n v="30"/>
    <n v="168.92000000000002"/>
    <x v="0"/>
    <x v="1"/>
    <s v="SSH"/>
    <s v="NAP"/>
    <x v="0"/>
    <x v="2"/>
    <x v="163"/>
  </r>
  <r>
    <x v="39"/>
    <x v="10"/>
    <x v="1"/>
    <m/>
    <s v="11LCCC"/>
    <x v="1"/>
    <x v="0"/>
    <x v="25"/>
    <x v="1"/>
    <x v="30"/>
    <n v="1"/>
    <n v="1"/>
    <n v="220"/>
    <n v="38.92"/>
    <n v="40"/>
    <n v="298.92"/>
    <x v="0"/>
    <x v="1"/>
    <s v="SSH"/>
    <s v="NAP"/>
    <x v="0"/>
    <x v="3"/>
    <x v="143"/>
  </r>
  <r>
    <x v="39"/>
    <x v="10"/>
    <x v="1"/>
    <m/>
    <s v="11LCF0"/>
    <x v="0"/>
    <x v="0"/>
    <x v="8"/>
    <x v="0"/>
    <x v="23"/>
    <n v="1"/>
    <n v="1"/>
    <n v="100"/>
    <n v="34.04"/>
    <n v="30"/>
    <n v="164.04"/>
    <x v="0"/>
    <x v="1"/>
    <s v="NAP"/>
    <s v="SSH"/>
    <x v="0"/>
    <x v="2"/>
    <x v="169"/>
  </r>
  <r>
    <x v="39"/>
    <x v="10"/>
    <x v="1"/>
    <m/>
    <s v="11LCF0"/>
    <x v="0"/>
    <x v="1"/>
    <x v="10"/>
    <x v="1"/>
    <x v="24"/>
    <n v="1"/>
    <n v="1"/>
    <n v="100"/>
    <n v="38.92"/>
    <n v="30"/>
    <n v="168.92000000000002"/>
    <x v="0"/>
    <x v="1"/>
    <s v="SSH"/>
    <s v="NAP"/>
    <x v="0"/>
    <x v="2"/>
    <x v="163"/>
  </r>
  <r>
    <x v="39"/>
    <x v="10"/>
    <x v="1"/>
    <m/>
    <s v="11LCHJ"/>
    <x v="1"/>
    <x v="0"/>
    <x v="11"/>
    <x v="1"/>
    <x v="25"/>
    <n v="1"/>
    <n v="1"/>
    <n v="100"/>
    <n v="38.92"/>
    <n v="40"/>
    <n v="178.92000000000002"/>
    <x v="0"/>
    <x v="1"/>
    <s v="SSH"/>
    <s v="NAP"/>
    <x v="0"/>
    <x v="2"/>
    <x v="162"/>
  </r>
  <r>
    <x v="39"/>
    <x v="10"/>
    <x v="1"/>
    <m/>
    <s v="11LCCC"/>
    <x v="1"/>
    <x v="0"/>
    <x v="25"/>
    <x v="1"/>
    <x v="30"/>
    <n v="1"/>
    <n v="1"/>
    <n v="220"/>
    <n v="38.92"/>
    <n v="40"/>
    <n v="298.92"/>
    <x v="0"/>
    <x v="1"/>
    <s v="SSH"/>
    <s v="NAP"/>
    <x v="0"/>
    <x v="3"/>
    <x v="143"/>
  </r>
  <r>
    <x v="39"/>
    <x v="10"/>
    <x v="1"/>
    <m/>
    <s v="11LC9E"/>
    <x v="1"/>
    <x v="0"/>
    <x v="4"/>
    <x v="6"/>
    <x v="9"/>
    <n v="1"/>
    <n v="1"/>
    <n v="290"/>
    <n v="23.04"/>
    <n v="30"/>
    <n v="343.04"/>
    <x v="0"/>
    <x v="1"/>
    <s v="VRN"/>
    <s v="SSH"/>
    <x v="3"/>
    <x v="1"/>
    <x v="170"/>
  </r>
  <r>
    <x v="39"/>
    <x v="10"/>
    <x v="1"/>
    <m/>
    <s v="11LC9F"/>
    <x v="1"/>
    <x v="0"/>
    <x v="6"/>
    <x v="7"/>
    <x v="10"/>
    <n v="1"/>
    <n v="1"/>
    <n v="270"/>
    <n v="37.43"/>
    <n v="40"/>
    <n v="347.43"/>
    <x v="0"/>
    <x v="1"/>
    <s v="SSH"/>
    <s v="VRN"/>
    <x v="3"/>
    <x v="1"/>
    <x v="121"/>
  </r>
  <r>
    <x v="39"/>
    <x v="10"/>
    <x v="1"/>
    <m/>
    <s v="11LCHJ"/>
    <x v="1"/>
    <x v="0"/>
    <x v="11"/>
    <x v="1"/>
    <x v="25"/>
    <n v="1"/>
    <n v="1"/>
    <n v="100"/>
    <n v="38.92"/>
    <n v="40"/>
    <n v="178.92000000000002"/>
    <x v="0"/>
    <x v="1"/>
    <s v="SSH"/>
    <s v="NAP"/>
    <x v="0"/>
    <x v="2"/>
    <x v="162"/>
  </r>
  <r>
    <x v="39"/>
    <x v="10"/>
    <x v="1"/>
    <m/>
    <s v="11LC9E"/>
    <x v="1"/>
    <x v="0"/>
    <x v="4"/>
    <x v="6"/>
    <x v="9"/>
    <n v="1"/>
    <n v="1"/>
    <n v="290"/>
    <n v="23.03"/>
    <n v="30"/>
    <n v="343.03"/>
    <x v="0"/>
    <x v="1"/>
    <s v="VRN"/>
    <s v="SSH"/>
    <x v="3"/>
    <x v="1"/>
    <x v="170"/>
  </r>
  <r>
    <x v="39"/>
    <x v="10"/>
    <x v="1"/>
    <m/>
    <s v="11LC9F"/>
    <x v="1"/>
    <x v="0"/>
    <x v="6"/>
    <x v="7"/>
    <x v="10"/>
    <n v="1"/>
    <n v="1"/>
    <n v="270"/>
    <n v="37.43"/>
    <n v="40"/>
    <n v="347.43"/>
    <x v="0"/>
    <x v="1"/>
    <s v="SSH"/>
    <s v="VRN"/>
    <x v="3"/>
    <x v="1"/>
    <x v="121"/>
  </r>
  <r>
    <x v="39"/>
    <x v="10"/>
    <x v="1"/>
    <m/>
    <s v="11LC8B"/>
    <x v="1"/>
    <x v="0"/>
    <x v="26"/>
    <x v="7"/>
    <x v="12"/>
    <n v="1"/>
    <n v="1"/>
    <n v="400"/>
    <n v="37.43"/>
    <n v="40"/>
    <n v="477.43"/>
    <x v="0"/>
    <x v="1"/>
    <s v="SSH"/>
    <s v="VRN"/>
    <x v="3"/>
    <x v="1"/>
    <x v="125"/>
  </r>
  <r>
    <x v="39"/>
    <x v="21"/>
    <x v="2"/>
    <s v="MFJ IBE"/>
    <s v="JCQWTU"/>
    <x v="0"/>
    <x v="0"/>
    <x v="4"/>
    <x v="6"/>
    <x v="10"/>
    <n v="1"/>
    <n v="1"/>
    <n v="317.97000000000003"/>
    <n v="0"/>
    <n v="0"/>
    <n v="317.97000000000003"/>
    <x v="0"/>
    <x v="1"/>
    <s v="VRN"/>
    <s v="SSH"/>
    <x v="3"/>
    <x v="1"/>
    <x v="121"/>
  </r>
  <r>
    <x v="39"/>
    <x v="21"/>
    <x v="2"/>
    <s v="MFJ IBE"/>
    <s v="JCQWTU"/>
    <x v="0"/>
    <x v="1"/>
    <x v="6"/>
    <x v="7"/>
    <x v="11"/>
    <n v="1"/>
    <n v="1"/>
    <n v="346.63"/>
    <n v="0"/>
    <n v="0"/>
    <n v="346.63"/>
    <x v="0"/>
    <x v="1"/>
    <s v="SSH"/>
    <s v="VRN"/>
    <x v="3"/>
    <x v="1"/>
    <x v="122"/>
  </r>
  <r>
    <x v="39"/>
    <x v="21"/>
    <x v="2"/>
    <s v="MFJ IBE"/>
    <s v="ATFMYV"/>
    <x v="0"/>
    <x v="0"/>
    <x v="4"/>
    <x v="6"/>
    <x v="9"/>
    <n v="1"/>
    <n v="1"/>
    <n v="347.47"/>
    <n v="0"/>
    <n v="0"/>
    <n v="347.47"/>
    <x v="0"/>
    <x v="1"/>
    <s v="VRN"/>
    <s v="SSH"/>
    <x v="3"/>
    <x v="1"/>
    <x v="170"/>
  </r>
  <r>
    <x v="39"/>
    <x v="21"/>
    <x v="2"/>
    <s v="MFJ IBE"/>
    <s v="ATFMYV"/>
    <x v="0"/>
    <x v="1"/>
    <x v="6"/>
    <x v="7"/>
    <x v="11"/>
    <n v="1"/>
    <n v="1"/>
    <n v="423.05"/>
    <n v="0"/>
    <n v="0"/>
    <n v="423.05"/>
    <x v="0"/>
    <x v="1"/>
    <s v="SSH"/>
    <s v="VRN"/>
    <x v="3"/>
    <x v="1"/>
    <x v="122"/>
  </r>
  <r>
    <x v="39"/>
    <x v="21"/>
    <x v="2"/>
    <s v="MFJ IBE"/>
    <s v="ATFMYV"/>
    <x v="0"/>
    <x v="0"/>
    <x v="4"/>
    <x v="6"/>
    <x v="9"/>
    <n v="1"/>
    <n v="1"/>
    <n v="239.22"/>
    <n v="0"/>
    <n v="0"/>
    <n v="239.22"/>
    <x v="0"/>
    <x v="1"/>
    <s v="VRN"/>
    <s v="SSH"/>
    <x v="3"/>
    <x v="1"/>
    <x v="170"/>
  </r>
  <r>
    <x v="39"/>
    <x v="21"/>
    <x v="2"/>
    <s v="MFJ IBE"/>
    <s v="ATFMYV"/>
    <x v="0"/>
    <x v="1"/>
    <x v="6"/>
    <x v="7"/>
    <x v="11"/>
    <n v="1"/>
    <n v="1"/>
    <n v="272.88"/>
    <n v="0"/>
    <n v="0"/>
    <n v="272.88"/>
    <x v="0"/>
    <x v="1"/>
    <s v="SSH"/>
    <s v="VRN"/>
    <x v="3"/>
    <x v="1"/>
    <x v="122"/>
  </r>
  <r>
    <x v="39"/>
    <x v="21"/>
    <x v="2"/>
    <s v="MFJ IBE"/>
    <s v="ATFMYV"/>
    <x v="0"/>
    <x v="0"/>
    <x v="4"/>
    <x v="6"/>
    <x v="9"/>
    <n v="1"/>
    <n v="1"/>
    <n v="239.22"/>
    <n v="0"/>
    <n v="0"/>
    <n v="239.22"/>
    <x v="0"/>
    <x v="1"/>
    <s v="VRN"/>
    <s v="SSH"/>
    <x v="3"/>
    <x v="1"/>
    <x v="170"/>
  </r>
  <r>
    <x v="39"/>
    <x v="21"/>
    <x v="2"/>
    <s v="MFJ IBE"/>
    <s v="ATFMYV"/>
    <x v="0"/>
    <x v="1"/>
    <x v="6"/>
    <x v="7"/>
    <x v="11"/>
    <n v="1"/>
    <n v="1"/>
    <n v="272.88"/>
    <n v="0"/>
    <n v="0"/>
    <n v="272.88"/>
    <x v="0"/>
    <x v="1"/>
    <s v="SSH"/>
    <s v="VRN"/>
    <x v="3"/>
    <x v="1"/>
    <x v="122"/>
  </r>
  <r>
    <x v="39"/>
    <x v="21"/>
    <x v="2"/>
    <s v="MFJ IBE"/>
    <s v="ATFMYV"/>
    <x v="0"/>
    <x v="0"/>
    <x v="4"/>
    <x v="6"/>
    <x v="9"/>
    <n v="1"/>
    <n v="1"/>
    <n v="317.97000000000003"/>
    <n v="0"/>
    <n v="0"/>
    <n v="317.97000000000003"/>
    <x v="0"/>
    <x v="1"/>
    <s v="VRN"/>
    <s v="SSH"/>
    <x v="3"/>
    <x v="1"/>
    <x v="170"/>
  </r>
  <r>
    <x v="39"/>
    <x v="21"/>
    <x v="2"/>
    <s v="MFJ IBE"/>
    <s v="ATFMYV"/>
    <x v="0"/>
    <x v="1"/>
    <x v="6"/>
    <x v="7"/>
    <x v="11"/>
    <n v="1"/>
    <n v="1"/>
    <n v="346.63"/>
    <n v="0"/>
    <n v="0"/>
    <n v="346.63"/>
    <x v="0"/>
    <x v="1"/>
    <s v="SSH"/>
    <s v="VRN"/>
    <x v="3"/>
    <x v="1"/>
    <x v="122"/>
  </r>
  <r>
    <x v="40"/>
    <x v="8"/>
    <x v="1"/>
    <m/>
    <s v="Y7PY9"/>
    <x v="0"/>
    <x v="0"/>
    <x v="12"/>
    <x v="4"/>
    <x v="68"/>
    <n v="4"/>
    <n v="4"/>
    <n v="300"/>
    <n v="0"/>
    <n v="0"/>
    <n v="1200"/>
    <x v="0"/>
    <x v="1"/>
    <s v="MXP"/>
    <s v="SSH"/>
    <x v="2"/>
    <x v="3"/>
    <x v="9"/>
  </r>
  <r>
    <x v="40"/>
    <x v="8"/>
    <x v="1"/>
    <m/>
    <s v="Y7PY9"/>
    <x v="0"/>
    <x v="1"/>
    <x v="13"/>
    <x v="5"/>
    <x v="70"/>
    <n v="4"/>
    <n v="4"/>
    <n v="300"/>
    <n v="0"/>
    <n v="0"/>
    <n v="1200"/>
    <x v="0"/>
    <x v="1"/>
    <s v="SSH"/>
    <s v="MXP"/>
    <x v="2"/>
    <x v="3"/>
    <x v="11"/>
  </r>
  <r>
    <x v="41"/>
    <x v="10"/>
    <x v="1"/>
    <s v="AMADEUS"/>
    <s v="11LCTR"/>
    <x v="1"/>
    <x v="0"/>
    <x v="8"/>
    <x v="0"/>
    <x v="23"/>
    <n v="1"/>
    <n v="1"/>
    <n v="100"/>
    <n v="34.04"/>
    <n v="30"/>
    <n v="164.04"/>
    <x v="0"/>
    <x v="1"/>
    <s v="NAP"/>
    <s v="SSH"/>
    <x v="0"/>
    <x v="2"/>
    <x v="171"/>
  </r>
  <r>
    <x v="41"/>
    <x v="7"/>
    <x v="1"/>
    <m/>
    <m/>
    <x v="1"/>
    <x v="0"/>
    <x v="12"/>
    <x v="4"/>
    <x v="28"/>
    <n v="2"/>
    <n v="2"/>
    <n v="325"/>
    <n v="0"/>
    <n v="0"/>
    <n v="650"/>
    <x v="0"/>
    <x v="1"/>
    <s v="MXP"/>
    <s v="SSH"/>
    <x v="2"/>
    <x v="3"/>
    <x v="172"/>
  </r>
  <r>
    <x v="41"/>
    <x v="9"/>
    <x v="1"/>
    <s v="Website IBE"/>
    <s v="HUEW5D"/>
    <x v="1"/>
    <x v="0"/>
    <x v="6"/>
    <x v="7"/>
    <x v="10"/>
    <n v="1"/>
    <n v="1"/>
    <n v="270"/>
    <n v="56.760000000000005"/>
    <n v="53"/>
    <n v="379.76"/>
    <x v="0"/>
    <x v="1"/>
    <s v="SSH"/>
    <s v="VRN"/>
    <x v="3"/>
    <x v="1"/>
    <x v="154"/>
  </r>
  <r>
    <x v="41"/>
    <x v="9"/>
    <x v="1"/>
    <s v="Website IBE"/>
    <s v="HUEW5D"/>
    <x v="1"/>
    <x v="0"/>
    <x v="6"/>
    <x v="7"/>
    <x v="10"/>
    <n v="1"/>
    <n v="1"/>
    <n v="270"/>
    <n v="56.760000000000005"/>
    <n v="53"/>
    <n v="379.76"/>
    <x v="0"/>
    <x v="1"/>
    <s v="SSH"/>
    <s v="VRN"/>
    <x v="3"/>
    <x v="1"/>
    <x v="154"/>
  </r>
  <r>
    <x v="41"/>
    <x v="9"/>
    <x v="1"/>
    <s v="Website IBE"/>
    <s v="LHS76B"/>
    <x v="1"/>
    <x v="0"/>
    <x v="25"/>
    <x v="1"/>
    <x v="30"/>
    <n v="1"/>
    <n v="1"/>
    <n v="230"/>
    <n v="46.900000000000006"/>
    <n v="53"/>
    <n v="329.9"/>
    <x v="0"/>
    <x v="1"/>
    <s v="SSH"/>
    <s v="NAP"/>
    <x v="0"/>
    <x v="3"/>
    <x v="118"/>
  </r>
  <r>
    <x v="41"/>
    <x v="9"/>
    <x v="1"/>
    <s v="Website IBE"/>
    <s v="LHS76B"/>
    <x v="1"/>
    <x v="0"/>
    <x v="25"/>
    <x v="1"/>
    <x v="30"/>
    <n v="1"/>
    <n v="1"/>
    <n v="230"/>
    <n v="46.900000000000006"/>
    <n v="53"/>
    <n v="329.9"/>
    <x v="0"/>
    <x v="1"/>
    <s v="SSH"/>
    <s v="NAP"/>
    <x v="0"/>
    <x v="3"/>
    <x v="118"/>
  </r>
  <r>
    <x v="42"/>
    <x v="9"/>
    <x v="1"/>
    <s v="Website IBE"/>
    <s v="HCQ493"/>
    <x v="1"/>
    <x v="0"/>
    <x v="6"/>
    <x v="7"/>
    <x v="10"/>
    <n v="1"/>
    <n v="1"/>
    <n v="271.22000000000003"/>
    <n v="38.97"/>
    <n v="53"/>
    <n v="363.19000000000005"/>
    <x v="0"/>
    <x v="1"/>
    <s v="SSH"/>
    <s v="VRN"/>
    <x v="3"/>
    <x v="1"/>
    <x v="147"/>
  </r>
  <r>
    <x v="42"/>
    <x v="9"/>
    <x v="1"/>
    <s v="Website IBE"/>
    <s v="HCQ493"/>
    <x v="1"/>
    <x v="0"/>
    <x v="6"/>
    <x v="7"/>
    <x v="10"/>
    <n v="1"/>
    <n v="1"/>
    <n v="271.22000000000003"/>
    <n v="38.97"/>
    <n v="53"/>
    <n v="363.19000000000005"/>
    <x v="0"/>
    <x v="1"/>
    <s v="SSH"/>
    <s v="VRN"/>
    <x v="3"/>
    <x v="1"/>
    <x v="147"/>
  </r>
  <r>
    <x v="42"/>
    <x v="9"/>
    <x v="1"/>
    <s v="Website IBE"/>
    <s v="D7OQVZ"/>
    <x v="1"/>
    <x v="0"/>
    <x v="7"/>
    <x v="3"/>
    <x v="9"/>
    <n v="1"/>
    <n v="1"/>
    <n v="119.99"/>
    <n v="56.980000000000004"/>
    <n v="53"/>
    <n v="229.97"/>
    <x v="0"/>
    <x v="1"/>
    <s v="SSH"/>
    <s v="BRI"/>
    <x v="1"/>
    <x v="1"/>
    <x v="172"/>
  </r>
  <r>
    <x v="42"/>
    <x v="9"/>
    <x v="1"/>
    <s v="Website IBE"/>
    <s v="D7OQVZ"/>
    <x v="1"/>
    <x v="0"/>
    <x v="7"/>
    <x v="3"/>
    <x v="9"/>
    <n v="1"/>
    <n v="1"/>
    <n v="119.99"/>
    <n v="56.980000000000004"/>
    <n v="53"/>
    <n v="229.97"/>
    <x v="0"/>
    <x v="1"/>
    <s v="SSH"/>
    <s v="BRI"/>
    <x v="1"/>
    <x v="1"/>
    <x v="172"/>
  </r>
  <r>
    <x v="42"/>
    <x v="9"/>
    <x v="1"/>
    <s v="Website IBE"/>
    <s v="XKZQM2"/>
    <x v="1"/>
    <x v="0"/>
    <x v="6"/>
    <x v="7"/>
    <x v="10"/>
    <n v="1"/>
    <n v="1"/>
    <n v="271.22000000000003"/>
    <n v="38.97"/>
    <n v="53"/>
    <n v="363.19000000000005"/>
    <x v="0"/>
    <x v="1"/>
    <s v="SSH"/>
    <s v="VRN"/>
    <x v="3"/>
    <x v="1"/>
    <x v="147"/>
  </r>
  <r>
    <x v="42"/>
    <x v="9"/>
    <x v="1"/>
    <s v="Website IBE"/>
    <s v="XKZQM2"/>
    <x v="1"/>
    <x v="0"/>
    <x v="6"/>
    <x v="7"/>
    <x v="10"/>
    <n v="1"/>
    <n v="1"/>
    <n v="271.22000000000003"/>
    <n v="38.97"/>
    <n v="53"/>
    <n v="363.19000000000005"/>
    <x v="0"/>
    <x v="1"/>
    <s v="SSH"/>
    <s v="VRN"/>
    <x v="3"/>
    <x v="1"/>
    <x v="147"/>
  </r>
  <r>
    <x v="42"/>
    <x v="10"/>
    <x v="1"/>
    <m/>
    <s v="11LDC8"/>
    <x v="1"/>
    <x v="0"/>
    <x v="4"/>
    <x v="2"/>
    <x v="7"/>
    <n v="1"/>
    <n v="1"/>
    <n v="140"/>
    <n v="19.420000000000002"/>
    <n v="30"/>
    <n v="189.42000000000002"/>
    <x v="0"/>
    <x v="1"/>
    <s v="BRI"/>
    <s v="SSH"/>
    <x v="1"/>
    <x v="1"/>
    <x v="173"/>
  </r>
  <r>
    <x v="42"/>
    <x v="10"/>
    <x v="1"/>
    <m/>
    <s v="11LDC8"/>
    <x v="1"/>
    <x v="0"/>
    <x v="4"/>
    <x v="2"/>
    <x v="7"/>
    <n v="1"/>
    <n v="1"/>
    <n v="140"/>
    <n v="19.420000000000002"/>
    <n v="30"/>
    <n v="189.42000000000002"/>
    <x v="0"/>
    <x v="1"/>
    <s v="BRI"/>
    <s v="SSH"/>
    <x v="1"/>
    <x v="1"/>
    <x v="173"/>
  </r>
  <r>
    <x v="42"/>
    <x v="8"/>
    <x v="1"/>
    <m/>
    <s v="VFVZ6"/>
    <x v="1"/>
    <x v="0"/>
    <x v="12"/>
    <x v="4"/>
    <x v="28"/>
    <n v="3"/>
    <n v="3"/>
    <n v="345"/>
    <n v="0"/>
    <n v="0"/>
    <n v="1035"/>
    <x v="0"/>
    <x v="1"/>
    <s v="MXP"/>
    <s v="SSH"/>
    <x v="2"/>
    <x v="3"/>
    <x v="174"/>
  </r>
  <r>
    <x v="43"/>
    <x v="8"/>
    <x v="1"/>
    <m/>
    <s v="M67HC"/>
    <x v="0"/>
    <x v="0"/>
    <x v="5"/>
    <x v="2"/>
    <x v="40"/>
    <n v="2"/>
    <n v="2"/>
    <n v="240"/>
    <n v="0"/>
    <n v="0"/>
    <n v="480"/>
    <x v="0"/>
    <x v="1"/>
    <s v="BRI"/>
    <s v="SSH"/>
    <x v="1"/>
    <x v="1"/>
    <x v="175"/>
  </r>
  <r>
    <x v="43"/>
    <x v="8"/>
    <x v="1"/>
    <m/>
    <s v="M67HC"/>
    <x v="0"/>
    <x v="1"/>
    <x v="7"/>
    <x v="3"/>
    <x v="41"/>
    <n v="2"/>
    <n v="2"/>
    <n v="240"/>
    <n v="0"/>
    <n v="0"/>
    <n v="480"/>
    <x v="0"/>
    <x v="1"/>
    <s v="SSH"/>
    <s v="BRI"/>
    <x v="1"/>
    <x v="1"/>
    <x v="176"/>
  </r>
  <r>
    <x v="43"/>
    <x v="8"/>
    <x v="1"/>
    <m/>
    <s v="LTDEC"/>
    <x v="1"/>
    <x v="0"/>
    <x v="5"/>
    <x v="2"/>
    <x v="36"/>
    <n v="2"/>
    <n v="2"/>
    <n v="220"/>
    <n v="0"/>
    <n v="0"/>
    <n v="440"/>
    <x v="0"/>
    <x v="1"/>
    <s v="BRI"/>
    <s v="SSH"/>
    <x v="1"/>
    <x v="1"/>
    <x v="23"/>
  </r>
  <r>
    <x v="44"/>
    <x v="8"/>
    <x v="1"/>
    <m/>
    <s v="93QYY"/>
    <x v="0"/>
    <x v="0"/>
    <x v="29"/>
    <x v="6"/>
    <x v="41"/>
    <n v="2"/>
    <n v="2"/>
    <n v="300"/>
    <n v="0"/>
    <n v="0"/>
    <n v="600"/>
    <x v="0"/>
    <x v="1"/>
    <s v="VRN"/>
    <s v="SSH"/>
    <x v="3"/>
    <x v="1"/>
    <x v="177"/>
  </r>
  <r>
    <x v="44"/>
    <x v="8"/>
    <x v="1"/>
    <m/>
    <s v="93QYY"/>
    <x v="0"/>
    <x v="1"/>
    <x v="26"/>
    <x v="7"/>
    <x v="42"/>
    <n v="2"/>
    <n v="2"/>
    <n v="300"/>
    <n v="0"/>
    <n v="0"/>
    <n v="600"/>
    <x v="0"/>
    <x v="1"/>
    <s v="SSH"/>
    <s v="VRN"/>
    <x v="3"/>
    <x v="1"/>
    <x v="178"/>
  </r>
  <r>
    <x v="45"/>
    <x v="8"/>
    <x v="1"/>
    <m/>
    <s v="Y32PN"/>
    <x v="1"/>
    <x v="0"/>
    <x v="6"/>
    <x v="7"/>
    <x v="10"/>
    <n v="2"/>
    <n v="2"/>
    <n v="350"/>
    <n v="0"/>
    <n v="0"/>
    <n v="700"/>
    <x v="0"/>
    <x v="1"/>
    <s v="SSH"/>
    <s v="VRN"/>
    <x v="3"/>
    <x v="1"/>
    <x v="162"/>
  </r>
  <r>
    <x v="45"/>
    <x v="9"/>
    <x v="1"/>
    <s v="Website IBE"/>
    <s v="JVN8BN"/>
    <x v="1"/>
    <x v="0"/>
    <x v="4"/>
    <x v="6"/>
    <x v="9"/>
    <n v="1"/>
    <n v="1"/>
    <n v="287.88"/>
    <n v="24.14"/>
    <n v="53"/>
    <n v="365.02"/>
    <x v="0"/>
    <x v="1"/>
    <s v="VRN"/>
    <s v="SSH"/>
    <x v="3"/>
    <x v="1"/>
    <x v="163"/>
  </r>
  <r>
    <x v="45"/>
    <x v="9"/>
    <x v="1"/>
    <s v="Website IBE"/>
    <s v="JVN8BN"/>
    <x v="1"/>
    <x v="0"/>
    <x v="4"/>
    <x v="6"/>
    <x v="9"/>
    <n v="1"/>
    <n v="1"/>
    <n v="287.88"/>
    <n v="24.14"/>
    <n v="53"/>
    <n v="365.02"/>
    <x v="0"/>
    <x v="1"/>
    <s v="VRN"/>
    <s v="SSH"/>
    <x v="3"/>
    <x v="1"/>
    <x v="163"/>
  </r>
  <r>
    <x v="45"/>
    <x v="9"/>
    <x v="1"/>
    <s v="Website IBE"/>
    <s v="JVN8BN"/>
    <x v="1"/>
    <x v="0"/>
    <x v="4"/>
    <x v="6"/>
    <x v="9"/>
    <n v="1"/>
    <n v="1"/>
    <n v="287.88"/>
    <n v="24.14"/>
    <n v="53"/>
    <n v="365.02"/>
    <x v="0"/>
    <x v="1"/>
    <s v="VRN"/>
    <s v="SSH"/>
    <x v="3"/>
    <x v="1"/>
    <x v="163"/>
  </r>
  <r>
    <x v="45"/>
    <x v="9"/>
    <x v="1"/>
    <s v="Website IBE"/>
    <s v="8QBBZ9"/>
    <x v="1"/>
    <x v="0"/>
    <x v="6"/>
    <x v="7"/>
    <x v="10"/>
    <n v="1"/>
    <n v="1"/>
    <n v="265.76"/>
    <n v="37.950000000000003"/>
    <n v="53"/>
    <n v="356.71"/>
    <x v="0"/>
    <x v="1"/>
    <s v="SSH"/>
    <s v="VRN"/>
    <x v="3"/>
    <x v="1"/>
    <x v="162"/>
  </r>
  <r>
    <x v="45"/>
    <x v="9"/>
    <x v="1"/>
    <s v="Website IBE"/>
    <s v="8QBBZ9"/>
    <x v="1"/>
    <x v="0"/>
    <x v="6"/>
    <x v="7"/>
    <x v="10"/>
    <n v="1"/>
    <n v="1"/>
    <n v="265.76"/>
    <n v="37.950000000000003"/>
    <n v="53"/>
    <n v="356.71"/>
    <x v="0"/>
    <x v="1"/>
    <s v="SSH"/>
    <s v="VRN"/>
    <x v="3"/>
    <x v="1"/>
    <x v="162"/>
  </r>
  <r>
    <x v="45"/>
    <x v="9"/>
    <x v="1"/>
    <s v="Website IBE"/>
    <s v="8QBBZ9"/>
    <x v="1"/>
    <x v="0"/>
    <x v="6"/>
    <x v="7"/>
    <x v="10"/>
    <n v="1"/>
    <n v="1"/>
    <n v="265.76"/>
    <n v="37.950000000000003"/>
    <n v="53"/>
    <n v="356.71"/>
    <x v="0"/>
    <x v="1"/>
    <s v="SSH"/>
    <s v="VRN"/>
    <x v="3"/>
    <x v="1"/>
    <x v="162"/>
  </r>
  <r>
    <x v="46"/>
    <x v="7"/>
    <x v="1"/>
    <m/>
    <m/>
    <x v="1"/>
    <x v="0"/>
    <x v="12"/>
    <x v="0"/>
    <x v="3"/>
    <n v="4"/>
    <n v="4"/>
    <n v="280"/>
    <n v="0"/>
    <n v="0"/>
    <n v="1120"/>
    <x v="0"/>
    <x v="1"/>
    <s v="NAP"/>
    <s v="SSH"/>
    <x v="0"/>
    <x v="0"/>
    <x v="178"/>
  </r>
  <r>
    <x v="46"/>
    <x v="20"/>
    <x v="0"/>
    <m/>
    <m/>
    <x v="0"/>
    <x v="0"/>
    <x v="12"/>
    <x v="4"/>
    <x v="29"/>
    <n v="2"/>
    <n v="2"/>
    <n v="275"/>
    <n v="0"/>
    <n v="0"/>
    <n v="550"/>
    <x v="0"/>
    <x v="0"/>
    <s v="MXP"/>
    <s v="SSH"/>
    <x v="2"/>
    <x v="3"/>
    <x v="179"/>
  </r>
  <r>
    <x v="46"/>
    <x v="20"/>
    <x v="0"/>
    <m/>
    <m/>
    <x v="0"/>
    <x v="1"/>
    <x v="13"/>
    <x v="5"/>
    <x v="30"/>
    <n v="2"/>
    <n v="2"/>
    <n v="275"/>
    <n v="0"/>
    <n v="0"/>
    <n v="550"/>
    <x v="0"/>
    <x v="0"/>
    <s v="SSH"/>
    <s v="MXP"/>
    <x v="2"/>
    <x v="3"/>
    <x v="146"/>
  </r>
  <r>
    <x v="46"/>
    <x v="22"/>
    <x v="0"/>
    <m/>
    <m/>
    <x v="0"/>
    <x v="0"/>
    <x v="32"/>
    <x v="0"/>
    <x v="28"/>
    <n v="20"/>
    <n v="20"/>
    <n v="235"/>
    <n v="0"/>
    <n v="0"/>
    <n v="4700"/>
    <x v="0"/>
    <x v="0"/>
    <s v="NAP"/>
    <s v="SSH"/>
    <x v="0"/>
    <x v="3"/>
    <x v="180"/>
  </r>
  <r>
    <x v="46"/>
    <x v="22"/>
    <x v="0"/>
    <m/>
    <m/>
    <x v="0"/>
    <x v="0"/>
    <x v="32"/>
    <x v="0"/>
    <x v="29"/>
    <n v="20"/>
    <n v="20"/>
    <n v="235"/>
    <n v="0"/>
    <n v="0"/>
    <n v="4700"/>
    <x v="0"/>
    <x v="0"/>
    <s v="NAP"/>
    <s v="SSH"/>
    <x v="0"/>
    <x v="3"/>
    <x v="179"/>
  </r>
  <r>
    <x v="46"/>
    <x v="22"/>
    <x v="0"/>
    <m/>
    <m/>
    <x v="0"/>
    <x v="1"/>
    <x v="28"/>
    <x v="1"/>
    <x v="29"/>
    <n v="20"/>
    <n v="20"/>
    <n v="235"/>
    <n v="0"/>
    <n v="0"/>
    <n v="4700"/>
    <x v="0"/>
    <x v="0"/>
    <s v="SSH"/>
    <s v="NAP"/>
    <x v="0"/>
    <x v="3"/>
    <x v="179"/>
  </r>
  <r>
    <x v="46"/>
    <x v="22"/>
    <x v="0"/>
    <m/>
    <m/>
    <x v="0"/>
    <x v="1"/>
    <x v="28"/>
    <x v="1"/>
    <x v="30"/>
    <n v="20"/>
    <n v="20"/>
    <n v="235"/>
    <n v="0"/>
    <n v="0"/>
    <n v="4700"/>
    <x v="0"/>
    <x v="0"/>
    <s v="SSH"/>
    <s v="NAP"/>
    <x v="0"/>
    <x v="3"/>
    <x v="146"/>
  </r>
  <r>
    <x v="46"/>
    <x v="23"/>
    <x v="0"/>
    <m/>
    <m/>
    <x v="0"/>
    <x v="0"/>
    <x v="4"/>
    <x v="6"/>
    <x v="9"/>
    <n v="20"/>
    <n v="20"/>
    <n v="255"/>
    <n v="0"/>
    <n v="0"/>
    <n v="5100"/>
    <x v="0"/>
    <x v="0"/>
    <s v="VRN"/>
    <s v="SSH"/>
    <x v="3"/>
    <x v="1"/>
    <x v="181"/>
  </r>
  <r>
    <x v="46"/>
    <x v="23"/>
    <x v="0"/>
    <m/>
    <m/>
    <x v="0"/>
    <x v="1"/>
    <x v="6"/>
    <x v="7"/>
    <x v="10"/>
    <n v="20"/>
    <n v="20"/>
    <n v="255"/>
    <n v="0"/>
    <n v="0"/>
    <n v="5100"/>
    <x v="0"/>
    <x v="0"/>
    <s v="SSH"/>
    <s v="VRN"/>
    <x v="3"/>
    <x v="1"/>
    <x v="170"/>
  </r>
  <r>
    <x v="46"/>
    <x v="5"/>
    <x v="0"/>
    <m/>
    <m/>
    <x v="0"/>
    <x v="0"/>
    <x v="5"/>
    <x v="2"/>
    <x v="11"/>
    <n v="0"/>
    <n v="0"/>
    <n v="0"/>
    <n v="0"/>
    <n v="0"/>
    <n v="0"/>
    <x v="1"/>
    <x v="2"/>
    <s v="BRI"/>
    <s v="SSH"/>
    <x v="1"/>
    <x v="1"/>
    <x v="121"/>
  </r>
  <r>
    <x v="46"/>
    <x v="5"/>
    <x v="0"/>
    <m/>
    <m/>
    <x v="0"/>
    <x v="1"/>
    <x v="7"/>
    <x v="3"/>
    <x v="83"/>
    <n v="0"/>
    <n v="0"/>
    <n v="0"/>
    <n v="0"/>
    <n v="0"/>
    <n v="0"/>
    <x v="1"/>
    <x v="2"/>
    <s v="SSH"/>
    <s v="BRI"/>
    <x v="1"/>
    <x v="1"/>
    <x v="122"/>
  </r>
  <r>
    <x v="46"/>
    <x v="8"/>
    <x v="1"/>
    <m/>
    <s v="Q4JLY"/>
    <x v="0"/>
    <x v="0"/>
    <x v="5"/>
    <x v="2"/>
    <x v="41"/>
    <n v="3"/>
    <n v="3"/>
    <n v="277.5"/>
    <n v="0"/>
    <n v="0"/>
    <n v="832.5"/>
    <x v="0"/>
    <x v="1"/>
    <s v="BRI"/>
    <s v="SSH"/>
    <x v="1"/>
    <x v="1"/>
    <x v="38"/>
  </r>
  <r>
    <x v="46"/>
    <x v="8"/>
    <x v="1"/>
    <m/>
    <s v="Q4JLY"/>
    <x v="0"/>
    <x v="1"/>
    <x v="7"/>
    <x v="3"/>
    <x v="43"/>
    <n v="3"/>
    <n v="3"/>
    <n v="277.5"/>
    <n v="0"/>
    <n v="0"/>
    <n v="832.5"/>
    <x v="0"/>
    <x v="1"/>
    <s v="SSH"/>
    <s v="BRI"/>
    <x v="1"/>
    <x v="1"/>
    <x v="123"/>
  </r>
  <r>
    <x v="47"/>
    <x v="7"/>
    <x v="1"/>
    <m/>
    <m/>
    <x v="1"/>
    <x v="0"/>
    <x v="9"/>
    <x v="0"/>
    <x v="24"/>
    <n v="1"/>
    <n v="1"/>
    <n v="150"/>
    <n v="0"/>
    <n v="0"/>
    <n v="150"/>
    <x v="0"/>
    <x v="1"/>
    <s v="NAP"/>
    <s v="SSH"/>
    <x v="0"/>
    <x v="2"/>
    <x v="182"/>
  </r>
  <r>
    <x v="47"/>
    <x v="7"/>
    <x v="1"/>
    <m/>
    <m/>
    <x v="1"/>
    <x v="0"/>
    <x v="11"/>
    <x v="1"/>
    <x v="25"/>
    <n v="1"/>
    <n v="1"/>
    <n v="150"/>
    <n v="0"/>
    <n v="0"/>
    <n v="150"/>
    <x v="0"/>
    <x v="1"/>
    <s v="SSH"/>
    <s v="NAP"/>
    <x v="0"/>
    <x v="2"/>
    <x v="181"/>
  </r>
  <r>
    <x v="48"/>
    <x v="9"/>
    <x v="1"/>
    <s v="Website IBE"/>
    <s v="ZXBAAG"/>
    <x v="1"/>
    <x v="0"/>
    <x v="4"/>
    <x v="6"/>
    <x v="9"/>
    <n v="1"/>
    <n v="1"/>
    <n v="290"/>
    <n v="24.689999999999998"/>
    <n v="53"/>
    <n v="367.69"/>
    <x v="0"/>
    <x v="1"/>
    <s v="VRN"/>
    <s v="SSH"/>
    <x v="3"/>
    <x v="1"/>
    <x v="183"/>
  </r>
  <r>
    <x v="48"/>
    <x v="9"/>
    <x v="1"/>
    <s v="Website IBE"/>
    <s v="ZXBAAG"/>
    <x v="1"/>
    <x v="0"/>
    <x v="4"/>
    <x v="6"/>
    <x v="9"/>
    <n v="1"/>
    <n v="1"/>
    <n v="290"/>
    <n v="24.689999999999998"/>
    <n v="53"/>
    <n v="367.69"/>
    <x v="0"/>
    <x v="1"/>
    <s v="VRN"/>
    <s v="SSH"/>
    <x v="3"/>
    <x v="1"/>
    <x v="183"/>
  </r>
  <r>
    <x v="46"/>
    <x v="10"/>
    <x v="1"/>
    <s v="AMADEUS"/>
    <s v="11LE5H"/>
    <x v="0"/>
    <x v="0"/>
    <x v="29"/>
    <x v="6"/>
    <x v="41"/>
    <n v="1"/>
    <n v="1"/>
    <n v="255"/>
    <n v="23.04"/>
    <n v="40"/>
    <n v="318.04000000000002"/>
    <x v="0"/>
    <x v="1"/>
    <s v="VRN"/>
    <s v="SSH"/>
    <x v="3"/>
    <x v="1"/>
    <x v="38"/>
  </r>
  <r>
    <x v="46"/>
    <x v="10"/>
    <x v="1"/>
    <s v="AMADEUS"/>
    <s v="11LE5H"/>
    <x v="0"/>
    <x v="1"/>
    <x v="26"/>
    <x v="7"/>
    <x v="42"/>
    <n v="1"/>
    <n v="1"/>
    <n v="255"/>
    <n v="37.43"/>
    <n v="40"/>
    <n v="332.43"/>
    <x v="0"/>
    <x v="1"/>
    <s v="SSH"/>
    <s v="VRN"/>
    <x v="3"/>
    <x v="1"/>
    <x v="184"/>
  </r>
  <r>
    <x v="46"/>
    <x v="10"/>
    <x v="1"/>
    <s v="AMADEUS"/>
    <s v="11LE5H"/>
    <x v="0"/>
    <x v="0"/>
    <x v="29"/>
    <x v="6"/>
    <x v="41"/>
    <n v="1"/>
    <n v="1"/>
    <n v="255"/>
    <n v="23.04"/>
    <n v="40"/>
    <n v="318.04000000000002"/>
    <x v="0"/>
    <x v="1"/>
    <s v="VRN"/>
    <s v="SSH"/>
    <x v="3"/>
    <x v="1"/>
    <x v="38"/>
  </r>
  <r>
    <x v="46"/>
    <x v="10"/>
    <x v="1"/>
    <s v="AMADEUS"/>
    <s v="11LE5H"/>
    <x v="0"/>
    <x v="1"/>
    <x v="26"/>
    <x v="7"/>
    <x v="42"/>
    <n v="1"/>
    <n v="1"/>
    <n v="255"/>
    <n v="37.43"/>
    <n v="40"/>
    <n v="332.43"/>
    <x v="0"/>
    <x v="1"/>
    <s v="SSH"/>
    <s v="VRN"/>
    <x v="3"/>
    <x v="1"/>
    <x v="184"/>
  </r>
  <r>
    <x v="40"/>
    <x v="10"/>
    <x v="1"/>
    <s v="AMADEUS"/>
    <s v="11LC1C"/>
    <x v="0"/>
    <x v="0"/>
    <x v="8"/>
    <x v="0"/>
    <x v="23"/>
    <n v="1"/>
    <n v="1"/>
    <n v="100"/>
    <n v="34.04"/>
    <n v="30"/>
    <n v="164.04"/>
    <x v="0"/>
    <x v="1"/>
    <s v="NAP"/>
    <s v="SSH"/>
    <x v="0"/>
    <x v="2"/>
    <x v="182"/>
  </r>
  <r>
    <x v="40"/>
    <x v="10"/>
    <x v="1"/>
    <s v="AMADEUS"/>
    <s v="11LC1C"/>
    <x v="0"/>
    <x v="1"/>
    <x v="10"/>
    <x v="1"/>
    <x v="24"/>
    <n v="1"/>
    <n v="1"/>
    <n v="100"/>
    <n v="38.92"/>
    <n v="30"/>
    <n v="168.92000000000002"/>
    <x v="0"/>
    <x v="1"/>
    <s v="SSH"/>
    <s v="NAP"/>
    <x v="0"/>
    <x v="2"/>
    <x v="181"/>
  </r>
  <r>
    <x v="40"/>
    <x v="10"/>
    <x v="1"/>
    <s v="AMADEUS"/>
    <s v="11LC1C"/>
    <x v="0"/>
    <x v="0"/>
    <x v="8"/>
    <x v="0"/>
    <x v="23"/>
    <n v="1"/>
    <n v="1"/>
    <n v="100"/>
    <n v="34.04"/>
    <n v="30"/>
    <n v="164.04"/>
    <x v="0"/>
    <x v="1"/>
    <s v="NAP"/>
    <s v="SSH"/>
    <x v="0"/>
    <x v="2"/>
    <x v="182"/>
  </r>
  <r>
    <x v="40"/>
    <x v="10"/>
    <x v="1"/>
    <s v="AMADEUS"/>
    <s v="11LC1C"/>
    <x v="0"/>
    <x v="1"/>
    <x v="10"/>
    <x v="1"/>
    <x v="24"/>
    <n v="1"/>
    <n v="1"/>
    <n v="100"/>
    <n v="38.92"/>
    <n v="30"/>
    <n v="168.92000000000002"/>
    <x v="0"/>
    <x v="1"/>
    <s v="SSH"/>
    <s v="NAP"/>
    <x v="0"/>
    <x v="2"/>
    <x v="181"/>
  </r>
  <r>
    <x v="40"/>
    <x v="10"/>
    <x v="1"/>
    <s v="AMADEUS"/>
    <s v="11LC1C"/>
    <x v="0"/>
    <x v="0"/>
    <x v="8"/>
    <x v="0"/>
    <x v="23"/>
    <n v="1"/>
    <n v="1"/>
    <n v="100"/>
    <n v="34.04"/>
    <n v="30"/>
    <n v="164.04"/>
    <x v="0"/>
    <x v="1"/>
    <s v="NAP"/>
    <s v="SSH"/>
    <x v="0"/>
    <x v="2"/>
    <x v="182"/>
  </r>
  <r>
    <x v="40"/>
    <x v="10"/>
    <x v="1"/>
    <s v="AMADEUS"/>
    <s v="11LC1C"/>
    <x v="0"/>
    <x v="1"/>
    <x v="10"/>
    <x v="1"/>
    <x v="24"/>
    <n v="1"/>
    <n v="1"/>
    <n v="100"/>
    <n v="38.92"/>
    <n v="30"/>
    <n v="168.92000000000002"/>
    <x v="0"/>
    <x v="1"/>
    <s v="SSH"/>
    <s v="NAP"/>
    <x v="0"/>
    <x v="2"/>
    <x v="181"/>
  </r>
  <r>
    <x v="40"/>
    <x v="10"/>
    <x v="1"/>
    <s v="AMADEUS"/>
    <s v="11LC1C"/>
    <x v="0"/>
    <x v="0"/>
    <x v="8"/>
    <x v="0"/>
    <x v="23"/>
    <n v="1"/>
    <n v="1"/>
    <n v="100"/>
    <n v="34.04"/>
    <n v="30"/>
    <n v="164.04"/>
    <x v="0"/>
    <x v="1"/>
    <s v="NAP"/>
    <s v="SSH"/>
    <x v="0"/>
    <x v="2"/>
    <x v="182"/>
  </r>
  <r>
    <x v="40"/>
    <x v="10"/>
    <x v="1"/>
    <s v="AMADEUS"/>
    <s v="11LC1C"/>
    <x v="0"/>
    <x v="1"/>
    <x v="10"/>
    <x v="1"/>
    <x v="24"/>
    <n v="1"/>
    <n v="1"/>
    <n v="100"/>
    <n v="38.92"/>
    <n v="30"/>
    <n v="168.92000000000002"/>
    <x v="0"/>
    <x v="1"/>
    <s v="SSH"/>
    <s v="NAP"/>
    <x v="0"/>
    <x v="2"/>
    <x v="181"/>
  </r>
  <r>
    <x v="47"/>
    <x v="14"/>
    <x v="0"/>
    <m/>
    <m/>
    <x v="0"/>
    <x v="0"/>
    <x v="5"/>
    <x v="2"/>
    <x v="39"/>
    <n v="30"/>
    <n v="30"/>
    <n v="210"/>
    <n v="0"/>
    <n v="0"/>
    <n v="6300"/>
    <x v="0"/>
    <x v="3"/>
    <s v="BRI"/>
    <s v="SSH"/>
    <x v="1"/>
    <x v="1"/>
    <x v="17"/>
  </r>
  <r>
    <x v="47"/>
    <x v="14"/>
    <x v="0"/>
    <m/>
    <m/>
    <x v="0"/>
    <x v="0"/>
    <x v="5"/>
    <x v="2"/>
    <x v="40"/>
    <n v="30"/>
    <n v="30"/>
    <n v="210"/>
    <n v="0"/>
    <n v="0"/>
    <n v="6300"/>
    <x v="0"/>
    <x v="3"/>
    <s v="BRI"/>
    <s v="SSH"/>
    <x v="1"/>
    <x v="1"/>
    <x v="18"/>
  </r>
  <r>
    <x v="47"/>
    <x v="14"/>
    <x v="0"/>
    <m/>
    <m/>
    <x v="0"/>
    <x v="0"/>
    <x v="5"/>
    <x v="2"/>
    <x v="41"/>
    <n v="30"/>
    <n v="30"/>
    <n v="210"/>
    <n v="0"/>
    <n v="0"/>
    <n v="6300"/>
    <x v="0"/>
    <x v="3"/>
    <s v="BRI"/>
    <s v="SSH"/>
    <x v="1"/>
    <x v="1"/>
    <x v="19"/>
  </r>
  <r>
    <x v="47"/>
    <x v="14"/>
    <x v="0"/>
    <m/>
    <m/>
    <x v="0"/>
    <x v="0"/>
    <x v="5"/>
    <x v="2"/>
    <x v="42"/>
    <n v="30"/>
    <n v="30"/>
    <n v="210"/>
    <n v="0"/>
    <n v="0"/>
    <n v="6300"/>
    <x v="0"/>
    <x v="3"/>
    <s v="BRI"/>
    <s v="SSH"/>
    <x v="1"/>
    <x v="1"/>
    <x v="20"/>
  </r>
  <r>
    <x v="47"/>
    <x v="14"/>
    <x v="0"/>
    <m/>
    <m/>
    <x v="0"/>
    <x v="0"/>
    <x v="5"/>
    <x v="2"/>
    <x v="43"/>
    <n v="30"/>
    <n v="30"/>
    <n v="210"/>
    <n v="0"/>
    <n v="0"/>
    <n v="6300"/>
    <x v="0"/>
    <x v="3"/>
    <s v="BRI"/>
    <s v="SSH"/>
    <x v="1"/>
    <x v="1"/>
    <x v="21"/>
  </r>
  <r>
    <x v="47"/>
    <x v="14"/>
    <x v="0"/>
    <m/>
    <m/>
    <x v="0"/>
    <x v="0"/>
    <x v="5"/>
    <x v="2"/>
    <x v="12"/>
    <n v="30"/>
    <n v="30"/>
    <n v="210"/>
    <n v="0"/>
    <n v="0"/>
    <n v="6300"/>
    <x v="0"/>
    <x v="3"/>
    <s v="BRI"/>
    <s v="SSH"/>
    <x v="1"/>
    <x v="1"/>
    <x v="22"/>
  </r>
  <r>
    <x v="47"/>
    <x v="14"/>
    <x v="0"/>
    <m/>
    <m/>
    <x v="0"/>
    <x v="0"/>
    <x v="5"/>
    <x v="2"/>
    <x v="13"/>
    <n v="30"/>
    <n v="30"/>
    <n v="210"/>
    <n v="0"/>
    <n v="0"/>
    <n v="6300"/>
    <x v="0"/>
    <x v="3"/>
    <s v="BRI"/>
    <s v="SSH"/>
    <x v="1"/>
    <x v="1"/>
    <x v="46"/>
  </r>
  <r>
    <x v="47"/>
    <x v="14"/>
    <x v="0"/>
    <m/>
    <m/>
    <x v="0"/>
    <x v="1"/>
    <x v="7"/>
    <x v="3"/>
    <x v="40"/>
    <n v="30"/>
    <n v="30"/>
    <n v="210"/>
    <n v="0"/>
    <n v="0"/>
    <n v="6300"/>
    <x v="0"/>
    <x v="3"/>
    <s v="SSH"/>
    <s v="BRI"/>
    <x v="1"/>
    <x v="1"/>
    <x v="18"/>
  </r>
  <r>
    <x v="47"/>
    <x v="14"/>
    <x v="0"/>
    <m/>
    <m/>
    <x v="0"/>
    <x v="1"/>
    <x v="7"/>
    <x v="3"/>
    <x v="41"/>
    <n v="30"/>
    <n v="30"/>
    <n v="210"/>
    <n v="0"/>
    <n v="0"/>
    <n v="6300"/>
    <x v="0"/>
    <x v="3"/>
    <s v="SSH"/>
    <s v="BRI"/>
    <x v="1"/>
    <x v="1"/>
    <x v="19"/>
  </r>
  <r>
    <x v="47"/>
    <x v="14"/>
    <x v="0"/>
    <m/>
    <m/>
    <x v="0"/>
    <x v="1"/>
    <x v="7"/>
    <x v="3"/>
    <x v="42"/>
    <n v="30"/>
    <n v="30"/>
    <n v="210"/>
    <n v="0"/>
    <n v="0"/>
    <n v="6300"/>
    <x v="0"/>
    <x v="3"/>
    <s v="SSH"/>
    <s v="BRI"/>
    <x v="1"/>
    <x v="1"/>
    <x v="20"/>
  </r>
  <r>
    <x v="47"/>
    <x v="14"/>
    <x v="0"/>
    <m/>
    <m/>
    <x v="0"/>
    <x v="1"/>
    <x v="7"/>
    <x v="3"/>
    <x v="43"/>
    <n v="30"/>
    <n v="30"/>
    <n v="210"/>
    <n v="0"/>
    <n v="0"/>
    <n v="6300"/>
    <x v="0"/>
    <x v="3"/>
    <s v="SSH"/>
    <s v="BRI"/>
    <x v="1"/>
    <x v="1"/>
    <x v="21"/>
  </r>
  <r>
    <x v="47"/>
    <x v="14"/>
    <x v="0"/>
    <m/>
    <m/>
    <x v="0"/>
    <x v="1"/>
    <x v="7"/>
    <x v="3"/>
    <x v="12"/>
    <n v="30"/>
    <n v="30"/>
    <n v="210"/>
    <n v="0"/>
    <n v="0"/>
    <n v="6300"/>
    <x v="0"/>
    <x v="3"/>
    <s v="SSH"/>
    <s v="BRI"/>
    <x v="1"/>
    <x v="1"/>
    <x v="22"/>
  </r>
  <r>
    <x v="47"/>
    <x v="14"/>
    <x v="0"/>
    <m/>
    <m/>
    <x v="0"/>
    <x v="1"/>
    <x v="7"/>
    <x v="3"/>
    <x v="13"/>
    <n v="30"/>
    <n v="30"/>
    <n v="210"/>
    <n v="0"/>
    <n v="0"/>
    <n v="6300"/>
    <x v="0"/>
    <x v="3"/>
    <s v="SSH"/>
    <s v="BRI"/>
    <x v="1"/>
    <x v="1"/>
    <x v="46"/>
  </r>
  <r>
    <x v="47"/>
    <x v="14"/>
    <x v="0"/>
    <m/>
    <m/>
    <x v="0"/>
    <x v="1"/>
    <x v="7"/>
    <x v="3"/>
    <x v="14"/>
    <n v="30"/>
    <n v="30"/>
    <n v="210"/>
    <n v="0"/>
    <n v="0"/>
    <n v="6300"/>
    <x v="0"/>
    <x v="3"/>
    <s v="SSH"/>
    <s v="BRI"/>
    <x v="1"/>
    <x v="1"/>
    <x v="47"/>
  </r>
  <r>
    <x v="47"/>
    <x v="14"/>
    <x v="0"/>
    <m/>
    <m/>
    <x v="0"/>
    <x v="0"/>
    <x v="16"/>
    <x v="0"/>
    <x v="51"/>
    <n v="30"/>
    <n v="30"/>
    <n v="210"/>
    <n v="0"/>
    <n v="0"/>
    <n v="6300"/>
    <x v="0"/>
    <x v="3"/>
    <s v="NAP"/>
    <s v="SSH"/>
    <x v="0"/>
    <x v="2"/>
    <x v="36"/>
  </r>
  <r>
    <x v="47"/>
    <x v="14"/>
    <x v="0"/>
    <m/>
    <m/>
    <x v="0"/>
    <x v="0"/>
    <x v="16"/>
    <x v="0"/>
    <x v="52"/>
    <n v="30"/>
    <n v="30"/>
    <n v="210"/>
    <n v="0"/>
    <n v="0"/>
    <n v="6300"/>
    <x v="0"/>
    <x v="3"/>
    <s v="NAP"/>
    <s v="SSH"/>
    <x v="0"/>
    <x v="2"/>
    <x v="37"/>
  </r>
  <r>
    <x v="47"/>
    <x v="14"/>
    <x v="0"/>
    <m/>
    <m/>
    <x v="0"/>
    <x v="0"/>
    <x v="16"/>
    <x v="0"/>
    <x v="53"/>
    <n v="30"/>
    <n v="30"/>
    <n v="210"/>
    <n v="0"/>
    <n v="0"/>
    <n v="6300"/>
    <x v="0"/>
    <x v="3"/>
    <s v="NAP"/>
    <s v="SSH"/>
    <x v="0"/>
    <x v="2"/>
    <x v="38"/>
  </r>
  <r>
    <x v="47"/>
    <x v="14"/>
    <x v="0"/>
    <m/>
    <m/>
    <x v="0"/>
    <x v="0"/>
    <x v="16"/>
    <x v="0"/>
    <x v="54"/>
    <n v="30"/>
    <n v="30"/>
    <n v="210"/>
    <n v="0"/>
    <n v="0"/>
    <n v="6300"/>
    <x v="0"/>
    <x v="3"/>
    <s v="NAP"/>
    <s v="SSH"/>
    <x v="0"/>
    <x v="2"/>
    <x v="184"/>
  </r>
  <r>
    <x v="47"/>
    <x v="14"/>
    <x v="0"/>
    <m/>
    <m/>
    <x v="0"/>
    <x v="0"/>
    <x v="16"/>
    <x v="0"/>
    <x v="55"/>
    <n v="30"/>
    <n v="30"/>
    <n v="210"/>
    <n v="0"/>
    <n v="0"/>
    <n v="6300"/>
    <x v="0"/>
    <x v="3"/>
    <s v="NAP"/>
    <s v="SSH"/>
    <x v="0"/>
    <x v="2"/>
    <x v="123"/>
  </r>
  <r>
    <x v="47"/>
    <x v="14"/>
    <x v="0"/>
    <m/>
    <m/>
    <x v="0"/>
    <x v="0"/>
    <x v="16"/>
    <x v="0"/>
    <x v="56"/>
    <n v="30"/>
    <n v="30"/>
    <n v="210"/>
    <n v="0"/>
    <n v="0"/>
    <n v="6300"/>
    <x v="0"/>
    <x v="3"/>
    <s v="NAP"/>
    <s v="SSH"/>
    <x v="0"/>
    <x v="2"/>
    <x v="124"/>
  </r>
  <r>
    <x v="47"/>
    <x v="14"/>
    <x v="0"/>
    <m/>
    <m/>
    <x v="0"/>
    <x v="0"/>
    <x v="16"/>
    <x v="0"/>
    <x v="57"/>
    <n v="30"/>
    <n v="30"/>
    <n v="210"/>
    <n v="0"/>
    <n v="0"/>
    <n v="6300"/>
    <x v="0"/>
    <x v="3"/>
    <s v="NAP"/>
    <s v="SSH"/>
    <x v="0"/>
    <x v="2"/>
    <x v="125"/>
  </r>
  <r>
    <x v="47"/>
    <x v="14"/>
    <x v="0"/>
    <m/>
    <m/>
    <x v="0"/>
    <x v="1"/>
    <x v="18"/>
    <x v="1"/>
    <x v="52"/>
    <n v="30"/>
    <n v="30"/>
    <n v="210"/>
    <n v="0"/>
    <n v="0"/>
    <n v="6300"/>
    <x v="0"/>
    <x v="3"/>
    <s v="SSH"/>
    <s v="NAP"/>
    <x v="0"/>
    <x v="2"/>
    <x v="37"/>
  </r>
  <r>
    <x v="47"/>
    <x v="14"/>
    <x v="0"/>
    <m/>
    <m/>
    <x v="0"/>
    <x v="1"/>
    <x v="18"/>
    <x v="1"/>
    <x v="53"/>
    <n v="30"/>
    <n v="30"/>
    <n v="210"/>
    <n v="0"/>
    <n v="0"/>
    <n v="6300"/>
    <x v="0"/>
    <x v="3"/>
    <s v="SSH"/>
    <s v="NAP"/>
    <x v="0"/>
    <x v="2"/>
    <x v="38"/>
  </r>
  <r>
    <x v="47"/>
    <x v="14"/>
    <x v="0"/>
    <m/>
    <m/>
    <x v="0"/>
    <x v="1"/>
    <x v="18"/>
    <x v="1"/>
    <x v="54"/>
    <n v="30"/>
    <n v="30"/>
    <n v="210"/>
    <n v="0"/>
    <n v="0"/>
    <n v="6300"/>
    <x v="0"/>
    <x v="3"/>
    <s v="SSH"/>
    <s v="NAP"/>
    <x v="0"/>
    <x v="2"/>
    <x v="184"/>
  </r>
  <r>
    <x v="47"/>
    <x v="14"/>
    <x v="0"/>
    <m/>
    <m/>
    <x v="0"/>
    <x v="1"/>
    <x v="18"/>
    <x v="1"/>
    <x v="55"/>
    <n v="30"/>
    <n v="30"/>
    <n v="210"/>
    <n v="0"/>
    <n v="0"/>
    <n v="6300"/>
    <x v="0"/>
    <x v="3"/>
    <s v="SSH"/>
    <s v="NAP"/>
    <x v="0"/>
    <x v="2"/>
    <x v="123"/>
  </r>
  <r>
    <x v="47"/>
    <x v="14"/>
    <x v="0"/>
    <m/>
    <m/>
    <x v="0"/>
    <x v="1"/>
    <x v="18"/>
    <x v="1"/>
    <x v="56"/>
    <n v="30"/>
    <n v="30"/>
    <n v="210"/>
    <n v="0"/>
    <n v="0"/>
    <n v="6300"/>
    <x v="0"/>
    <x v="3"/>
    <s v="SSH"/>
    <s v="NAP"/>
    <x v="0"/>
    <x v="2"/>
    <x v="124"/>
  </r>
  <r>
    <x v="47"/>
    <x v="14"/>
    <x v="0"/>
    <m/>
    <m/>
    <x v="0"/>
    <x v="1"/>
    <x v="18"/>
    <x v="1"/>
    <x v="57"/>
    <n v="30"/>
    <n v="30"/>
    <n v="210"/>
    <n v="0"/>
    <n v="0"/>
    <n v="6300"/>
    <x v="0"/>
    <x v="3"/>
    <s v="SSH"/>
    <s v="NAP"/>
    <x v="0"/>
    <x v="2"/>
    <x v="125"/>
  </r>
  <r>
    <x v="47"/>
    <x v="14"/>
    <x v="0"/>
    <m/>
    <m/>
    <x v="0"/>
    <x v="1"/>
    <x v="18"/>
    <x v="1"/>
    <x v="58"/>
    <n v="30"/>
    <n v="30"/>
    <n v="210"/>
    <n v="0"/>
    <n v="0"/>
    <n v="6300"/>
    <x v="0"/>
    <x v="3"/>
    <s v="SSH"/>
    <s v="NAP"/>
    <x v="0"/>
    <x v="2"/>
    <x v="126"/>
  </r>
  <r>
    <x v="47"/>
    <x v="8"/>
    <x v="1"/>
    <m/>
    <s v="JV9AD"/>
    <x v="1"/>
    <x v="0"/>
    <x v="12"/>
    <x v="4"/>
    <x v="28"/>
    <n v="4"/>
    <n v="4"/>
    <n v="325"/>
    <n v="0"/>
    <n v="0"/>
    <n v="1300"/>
    <x v="0"/>
    <x v="1"/>
    <s v="MXP"/>
    <s v="SSH"/>
    <x v="2"/>
    <x v="3"/>
    <x v="185"/>
  </r>
  <r>
    <x v="49"/>
    <x v="20"/>
    <x v="0"/>
    <m/>
    <m/>
    <x v="0"/>
    <x v="0"/>
    <x v="5"/>
    <x v="2"/>
    <x v="35"/>
    <n v="0"/>
    <n v="0"/>
    <n v="190"/>
    <n v="0"/>
    <n v="0"/>
    <n v="0"/>
    <x v="0"/>
    <x v="3"/>
    <s v="BRI"/>
    <s v="SSH"/>
    <x v="1"/>
    <x v="1"/>
    <x v="186"/>
  </r>
  <r>
    <x v="49"/>
    <x v="20"/>
    <x v="0"/>
    <m/>
    <m/>
    <x v="0"/>
    <x v="0"/>
    <x v="5"/>
    <x v="2"/>
    <x v="36"/>
    <n v="0"/>
    <n v="0"/>
    <n v="190"/>
    <n v="0"/>
    <n v="0"/>
    <n v="0"/>
    <x v="0"/>
    <x v="3"/>
    <s v="BRI"/>
    <s v="SSH"/>
    <x v="1"/>
    <x v="1"/>
    <x v="187"/>
  </r>
  <r>
    <x v="49"/>
    <x v="20"/>
    <x v="0"/>
    <m/>
    <m/>
    <x v="0"/>
    <x v="0"/>
    <x v="5"/>
    <x v="2"/>
    <x v="37"/>
    <n v="0"/>
    <n v="0"/>
    <n v="190"/>
    <n v="0"/>
    <n v="0"/>
    <n v="0"/>
    <x v="0"/>
    <x v="3"/>
    <s v="BRI"/>
    <s v="SSH"/>
    <x v="1"/>
    <x v="1"/>
    <x v="188"/>
  </r>
  <r>
    <x v="49"/>
    <x v="20"/>
    <x v="0"/>
    <m/>
    <m/>
    <x v="0"/>
    <x v="0"/>
    <x v="5"/>
    <x v="2"/>
    <x v="38"/>
    <n v="0"/>
    <n v="0"/>
    <n v="190"/>
    <n v="0"/>
    <n v="0"/>
    <n v="0"/>
    <x v="0"/>
    <x v="3"/>
    <s v="BRI"/>
    <s v="SSH"/>
    <x v="1"/>
    <x v="1"/>
    <x v="189"/>
  </r>
  <r>
    <x v="49"/>
    <x v="20"/>
    <x v="0"/>
    <m/>
    <m/>
    <x v="0"/>
    <x v="1"/>
    <x v="7"/>
    <x v="3"/>
    <x v="36"/>
    <n v="0"/>
    <n v="0"/>
    <n v="190"/>
    <n v="0"/>
    <n v="0"/>
    <n v="0"/>
    <x v="0"/>
    <x v="3"/>
    <s v="SSH"/>
    <s v="BRI"/>
    <x v="1"/>
    <x v="1"/>
    <x v="187"/>
  </r>
  <r>
    <x v="49"/>
    <x v="20"/>
    <x v="0"/>
    <m/>
    <m/>
    <x v="0"/>
    <x v="1"/>
    <x v="7"/>
    <x v="3"/>
    <x v="37"/>
    <n v="0"/>
    <n v="0"/>
    <n v="190"/>
    <n v="0"/>
    <n v="0"/>
    <n v="0"/>
    <x v="0"/>
    <x v="3"/>
    <s v="SSH"/>
    <s v="BRI"/>
    <x v="1"/>
    <x v="1"/>
    <x v="188"/>
  </r>
  <r>
    <x v="49"/>
    <x v="20"/>
    <x v="0"/>
    <m/>
    <m/>
    <x v="0"/>
    <x v="1"/>
    <x v="7"/>
    <x v="3"/>
    <x v="38"/>
    <n v="0"/>
    <n v="0"/>
    <n v="190"/>
    <n v="0"/>
    <n v="0"/>
    <n v="0"/>
    <x v="0"/>
    <x v="3"/>
    <s v="SSH"/>
    <s v="BRI"/>
    <x v="1"/>
    <x v="1"/>
    <x v="189"/>
  </r>
  <r>
    <x v="49"/>
    <x v="20"/>
    <x v="0"/>
    <m/>
    <m/>
    <x v="0"/>
    <x v="1"/>
    <x v="7"/>
    <x v="3"/>
    <x v="39"/>
    <n v="0"/>
    <n v="0"/>
    <n v="190"/>
    <n v="0"/>
    <n v="0"/>
    <n v="0"/>
    <x v="0"/>
    <x v="3"/>
    <s v="SSH"/>
    <s v="BRI"/>
    <x v="1"/>
    <x v="1"/>
    <x v="190"/>
  </r>
  <r>
    <x v="49"/>
    <x v="20"/>
    <x v="0"/>
    <m/>
    <m/>
    <x v="0"/>
    <x v="0"/>
    <x v="5"/>
    <x v="2"/>
    <x v="14"/>
    <n v="0"/>
    <n v="0"/>
    <n v="190"/>
    <n v="0"/>
    <n v="0"/>
    <n v="0"/>
    <x v="0"/>
    <x v="3"/>
    <s v="BRI"/>
    <s v="SSH"/>
    <x v="1"/>
    <x v="1"/>
    <x v="156"/>
  </r>
  <r>
    <x v="49"/>
    <x v="19"/>
    <x v="0"/>
    <m/>
    <m/>
    <x v="0"/>
    <x v="0"/>
    <x v="5"/>
    <x v="2"/>
    <x v="15"/>
    <n v="30"/>
    <n v="30"/>
    <n v="190"/>
    <n v="0"/>
    <n v="0"/>
    <n v="5700"/>
    <x v="0"/>
    <x v="3"/>
    <s v="BRI"/>
    <s v="SSH"/>
    <x v="1"/>
    <x v="1"/>
    <x v="157"/>
  </r>
  <r>
    <x v="49"/>
    <x v="19"/>
    <x v="0"/>
    <m/>
    <m/>
    <x v="0"/>
    <x v="0"/>
    <x v="5"/>
    <x v="2"/>
    <x v="16"/>
    <n v="30"/>
    <n v="30"/>
    <n v="190"/>
    <n v="0"/>
    <n v="0"/>
    <n v="5700"/>
    <x v="0"/>
    <x v="3"/>
    <s v="BRI"/>
    <s v="SSH"/>
    <x v="1"/>
    <x v="1"/>
    <x v="158"/>
  </r>
  <r>
    <x v="49"/>
    <x v="20"/>
    <x v="0"/>
    <m/>
    <m/>
    <x v="0"/>
    <x v="1"/>
    <x v="7"/>
    <x v="3"/>
    <x v="15"/>
    <n v="0"/>
    <n v="0"/>
    <n v="190"/>
    <n v="0"/>
    <n v="0"/>
    <n v="0"/>
    <x v="0"/>
    <x v="3"/>
    <s v="SSH"/>
    <s v="BRI"/>
    <x v="1"/>
    <x v="1"/>
    <x v="157"/>
  </r>
  <r>
    <x v="49"/>
    <x v="19"/>
    <x v="0"/>
    <m/>
    <m/>
    <x v="0"/>
    <x v="1"/>
    <x v="7"/>
    <x v="3"/>
    <x v="16"/>
    <n v="30"/>
    <n v="30"/>
    <n v="190"/>
    <n v="0"/>
    <n v="0"/>
    <n v="5700"/>
    <x v="0"/>
    <x v="3"/>
    <s v="SSH"/>
    <s v="BRI"/>
    <x v="1"/>
    <x v="1"/>
    <x v="158"/>
  </r>
  <r>
    <x v="49"/>
    <x v="19"/>
    <x v="0"/>
    <m/>
    <m/>
    <x v="0"/>
    <x v="1"/>
    <x v="7"/>
    <x v="3"/>
    <x v="17"/>
    <n v="30"/>
    <n v="30"/>
    <n v="190"/>
    <n v="0"/>
    <n v="0"/>
    <n v="5700"/>
    <x v="0"/>
    <x v="3"/>
    <s v="SSH"/>
    <s v="BRI"/>
    <x v="1"/>
    <x v="1"/>
    <x v="159"/>
  </r>
  <r>
    <x v="49"/>
    <x v="24"/>
    <x v="0"/>
    <m/>
    <m/>
    <x v="0"/>
    <x v="0"/>
    <x v="4"/>
    <x v="6"/>
    <x v="9"/>
    <n v="50"/>
    <n v="50"/>
    <n v="255"/>
    <n v="0"/>
    <n v="0"/>
    <n v="12750"/>
    <x v="0"/>
    <x v="0"/>
    <s v="VRN"/>
    <s v="SSH"/>
    <x v="3"/>
    <x v="1"/>
    <x v="185"/>
  </r>
  <r>
    <x v="49"/>
    <x v="24"/>
    <x v="0"/>
    <m/>
    <m/>
    <x v="0"/>
    <x v="1"/>
    <x v="6"/>
    <x v="7"/>
    <x v="10"/>
    <n v="50"/>
    <n v="50"/>
    <n v="255"/>
    <n v="0"/>
    <n v="0"/>
    <n v="12750"/>
    <x v="0"/>
    <x v="0"/>
    <s v="SSH"/>
    <s v="VRN"/>
    <x v="3"/>
    <x v="1"/>
    <x v="191"/>
  </r>
  <r>
    <x v="49"/>
    <x v="7"/>
    <x v="1"/>
    <m/>
    <m/>
    <x v="1"/>
    <x v="0"/>
    <x v="9"/>
    <x v="0"/>
    <x v="24"/>
    <n v="3"/>
    <n v="3"/>
    <n v="150"/>
    <n v="0"/>
    <n v="0"/>
    <n v="450"/>
    <x v="0"/>
    <x v="1"/>
    <s v="NAP"/>
    <s v="SSH"/>
    <x v="0"/>
    <x v="2"/>
    <x v="171"/>
  </r>
  <r>
    <x v="49"/>
    <x v="7"/>
    <x v="1"/>
    <m/>
    <m/>
    <x v="1"/>
    <x v="0"/>
    <x v="11"/>
    <x v="1"/>
    <x v="25"/>
    <n v="3"/>
    <n v="3"/>
    <n v="150"/>
    <n v="0"/>
    <n v="0"/>
    <n v="450"/>
    <x v="0"/>
    <x v="1"/>
    <s v="SSH"/>
    <s v="NAP"/>
    <x v="0"/>
    <x v="2"/>
    <x v="180"/>
  </r>
  <r>
    <x v="43"/>
    <x v="25"/>
    <x v="1"/>
    <m/>
    <s v="12LEP7"/>
    <x v="0"/>
    <x v="1"/>
    <x v="13"/>
    <x v="1"/>
    <x v="3"/>
    <n v="1"/>
    <n v="1"/>
    <n v="300"/>
    <n v="33.06"/>
    <n v="30"/>
    <n v="363.06"/>
    <x v="0"/>
    <x v="1"/>
    <s v="SSH"/>
    <s v="NAP"/>
    <x v="0"/>
    <x v="0"/>
    <x v="10"/>
  </r>
  <r>
    <x v="43"/>
    <x v="25"/>
    <x v="1"/>
    <m/>
    <s v="12LEP7"/>
    <x v="0"/>
    <x v="0"/>
    <x v="12"/>
    <x v="0"/>
    <x v="2"/>
    <n v="1"/>
    <n v="1"/>
    <n v="300"/>
    <n v="28.14"/>
    <n v="30"/>
    <n v="358.14"/>
    <x v="0"/>
    <x v="1"/>
    <s v="NAP"/>
    <s v="SSH"/>
    <x v="0"/>
    <x v="0"/>
    <x v="9"/>
  </r>
  <r>
    <x v="43"/>
    <x v="25"/>
    <x v="1"/>
    <m/>
    <s v="12LEP7"/>
    <x v="0"/>
    <x v="1"/>
    <x v="13"/>
    <x v="1"/>
    <x v="3"/>
    <n v="1"/>
    <n v="1"/>
    <n v="300"/>
    <n v="33.06"/>
    <n v="30"/>
    <n v="363.06"/>
    <x v="0"/>
    <x v="1"/>
    <s v="SSH"/>
    <s v="NAP"/>
    <x v="0"/>
    <x v="0"/>
    <x v="10"/>
  </r>
  <r>
    <x v="43"/>
    <x v="25"/>
    <x v="1"/>
    <m/>
    <s v="12LEP7"/>
    <x v="0"/>
    <x v="0"/>
    <x v="12"/>
    <x v="0"/>
    <x v="2"/>
    <n v="1"/>
    <n v="1"/>
    <n v="300"/>
    <n v="28.14"/>
    <n v="30"/>
    <n v="358.14"/>
    <x v="0"/>
    <x v="1"/>
    <s v="NAP"/>
    <s v="SSH"/>
    <x v="0"/>
    <x v="0"/>
    <x v="9"/>
  </r>
  <r>
    <x v="44"/>
    <x v="25"/>
    <x v="1"/>
    <m/>
    <s v="12LEUE"/>
    <x v="0"/>
    <x v="1"/>
    <x v="11"/>
    <x v="1"/>
    <x v="25"/>
    <n v="1"/>
    <n v="1"/>
    <n v="100"/>
    <n v="32.889999999999993"/>
    <n v="30"/>
    <n v="162.88999999999999"/>
    <x v="0"/>
    <x v="1"/>
    <s v="SSH"/>
    <s v="NAP"/>
    <x v="0"/>
    <x v="2"/>
    <x v="174"/>
  </r>
  <r>
    <x v="44"/>
    <x v="25"/>
    <x v="1"/>
    <m/>
    <s v="12LEUE"/>
    <x v="0"/>
    <x v="0"/>
    <x v="9"/>
    <x v="0"/>
    <x v="24"/>
    <n v="1"/>
    <n v="1"/>
    <n v="100"/>
    <n v="24.82"/>
    <n v="30"/>
    <n v="154.82"/>
    <x v="0"/>
    <x v="1"/>
    <s v="NAP"/>
    <s v="SSH"/>
    <x v="0"/>
    <x v="2"/>
    <x v="151"/>
  </r>
  <r>
    <x v="44"/>
    <x v="25"/>
    <x v="1"/>
    <m/>
    <s v="12LEUE"/>
    <x v="0"/>
    <x v="1"/>
    <x v="11"/>
    <x v="1"/>
    <x v="25"/>
    <n v="1"/>
    <n v="1"/>
    <n v="100"/>
    <n v="32.889999999999993"/>
    <n v="30"/>
    <n v="162.88999999999999"/>
    <x v="0"/>
    <x v="1"/>
    <s v="SSH"/>
    <s v="NAP"/>
    <x v="0"/>
    <x v="2"/>
    <x v="174"/>
  </r>
  <r>
    <x v="44"/>
    <x v="25"/>
    <x v="1"/>
    <m/>
    <s v="12LEUE"/>
    <x v="0"/>
    <x v="0"/>
    <x v="9"/>
    <x v="0"/>
    <x v="24"/>
    <n v="1"/>
    <n v="1"/>
    <n v="100"/>
    <n v="24.82"/>
    <n v="30"/>
    <n v="154.82"/>
    <x v="0"/>
    <x v="1"/>
    <s v="NAP"/>
    <s v="SSH"/>
    <x v="0"/>
    <x v="2"/>
    <x v="151"/>
  </r>
  <r>
    <x v="44"/>
    <x v="25"/>
    <x v="1"/>
    <m/>
    <s v="12LEUE"/>
    <x v="0"/>
    <x v="1"/>
    <x v="11"/>
    <x v="1"/>
    <x v="25"/>
    <n v="1"/>
    <n v="1"/>
    <n v="75"/>
    <n v="32.889999999999993"/>
    <n v="30"/>
    <n v="137.88999999999999"/>
    <x v="0"/>
    <x v="1"/>
    <s v="SSH"/>
    <s v="NAP"/>
    <x v="0"/>
    <x v="2"/>
    <x v="174"/>
  </r>
  <r>
    <x v="44"/>
    <x v="25"/>
    <x v="1"/>
    <m/>
    <s v="12LEUE"/>
    <x v="0"/>
    <x v="0"/>
    <x v="9"/>
    <x v="0"/>
    <x v="24"/>
    <n v="1"/>
    <n v="1"/>
    <n v="75"/>
    <n v="20.23"/>
    <n v="30"/>
    <n v="125.23"/>
    <x v="0"/>
    <x v="1"/>
    <s v="NAP"/>
    <s v="SSH"/>
    <x v="0"/>
    <x v="2"/>
    <x v="151"/>
  </r>
  <r>
    <x v="46"/>
    <x v="25"/>
    <x v="1"/>
    <m/>
    <s v="12LFAC"/>
    <x v="0"/>
    <x v="1"/>
    <x v="11"/>
    <x v="1"/>
    <x v="25"/>
    <n v="1"/>
    <n v="1"/>
    <n v="100"/>
    <n v="32.889999999999993"/>
    <n v="30"/>
    <n v="162.88999999999999"/>
    <x v="0"/>
    <x v="1"/>
    <s v="SSH"/>
    <s v="NAP"/>
    <x v="0"/>
    <x v="2"/>
    <x v="163"/>
  </r>
  <r>
    <x v="46"/>
    <x v="25"/>
    <x v="1"/>
    <m/>
    <s v="12LFAC"/>
    <x v="0"/>
    <x v="0"/>
    <x v="9"/>
    <x v="0"/>
    <x v="24"/>
    <n v="1"/>
    <n v="1"/>
    <n v="100"/>
    <n v="24.82"/>
    <n v="30"/>
    <n v="154.82"/>
    <x v="0"/>
    <x v="1"/>
    <s v="NAP"/>
    <s v="SSH"/>
    <x v="0"/>
    <x v="2"/>
    <x v="169"/>
  </r>
  <r>
    <x v="49"/>
    <x v="8"/>
    <x v="1"/>
    <m/>
    <s v="RVTM6"/>
    <x v="1"/>
    <x v="0"/>
    <x v="6"/>
    <x v="7"/>
    <x v="7"/>
    <n v="2"/>
    <n v="2"/>
    <n v="200"/>
    <n v="0"/>
    <n v="0"/>
    <n v="400"/>
    <x v="0"/>
    <x v="1"/>
    <s v="SSH"/>
    <s v="VRN"/>
    <x v="3"/>
    <x v="1"/>
    <x v="192"/>
  </r>
  <r>
    <x v="49"/>
    <x v="25"/>
    <x v="1"/>
    <m/>
    <s v="12LGJC"/>
    <x v="1"/>
    <x v="0"/>
    <x v="13"/>
    <x v="1"/>
    <x v="4"/>
    <n v="1"/>
    <n v="1"/>
    <n v="316"/>
    <n v="38.369999999999997"/>
    <n v="30"/>
    <n v="384.37"/>
    <x v="0"/>
    <x v="1"/>
    <s v="SSH"/>
    <s v="NAP"/>
    <x v="0"/>
    <x v="0"/>
    <x v="123"/>
  </r>
  <r>
    <x v="49"/>
    <x v="25"/>
    <x v="1"/>
    <m/>
    <s v="12LGJC"/>
    <x v="1"/>
    <x v="0"/>
    <x v="13"/>
    <x v="1"/>
    <x v="4"/>
    <n v="1"/>
    <n v="1"/>
    <n v="316"/>
    <n v="38.369999999999997"/>
    <n v="30"/>
    <n v="384.37"/>
    <x v="0"/>
    <x v="1"/>
    <s v="SSH"/>
    <s v="NAP"/>
    <x v="0"/>
    <x v="0"/>
    <x v="123"/>
  </r>
  <r>
    <x v="49"/>
    <x v="10"/>
    <x v="1"/>
    <s v="AMADEUS"/>
    <s v="11LEKG"/>
    <x v="1"/>
    <x v="0"/>
    <x v="9"/>
    <x v="0"/>
    <x v="24"/>
    <n v="1"/>
    <n v="1"/>
    <n v="100"/>
    <n v="34.04"/>
    <n v="30"/>
    <n v="164.04"/>
    <x v="0"/>
    <x v="1"/>
    <s v="NAP"/>
    <s v="SSH"/>
    <x v="0"/>
    <x v="2"/>
    <x v="171"/>
  </r>
  <r>
    <x v="49"/>
    <x v="10"/>
    <x v="1"/>
    <s v="AMADEUS"/>
    <s v="11LEKH"/>
    <x v="1"/>
    <x v="0"/>
    <x v="11"/>
    <x v="1"/>
    <x v="25"/>
    <n v="1"/>
    <n v="1"/>
    <n v="100"/>
    <n v="38.92"/>
    <n v="40"/>
    <n v="178.92000000000002"/>
    <x v="0"/>
    <x v="1"/>
    <s v="SSH"/>
    <s v="NAP"/>
    <x v="0"/>
    <x v="2"/>
    <x v="180"/>
  </r>
  <r>
    <x v="49"/>
    <x v="10"/>
    <x v="1"/>
    <s v="AMADEUS"/>
    <s v="11LEKG"/>
    <x v="1"/>
    <x v="0"/>
    <x v="9"/>
    <x v="0"/>
    <x v="24"/>
    <n v="1"/>
    <n v="1"/>
    <n v="100"/>
    <n v="34.04"/>
    <n v="30"/>
    <n v="164.04"/>
    <x v="0"/>
    <x v="1"/>
    <s v="NAP"/>
    <s v="SSH"/>
    <x v="0"/>
    <x v="2"/>
    <x v="171"/>
  </r>
  <r>
    <x v="49"/>
    <x v="10"/>
    <x v="1"/>
    <s v="AMADEUS"/>
    <s v="11LEKH"/>
    <x v="1"/>
    <x v="0"/>
    <x v="11"/>
    <x v="1"/>
    <x v="25"/>
    <n v="1"/>
    <n v="1"/>
    <n v="100"/>
    <n v="38.92"/>
    <n v="40"/>
    <n v="178.92000000000002"/>
    <x v="0"/>
    <x v="1"/>
    <s v="SSH"/>
    <s v="NAP"/>
    <x v="0"/>
    <x v="2"/>
    <x v="180"/>
  </r>
  <r>
    <x v="50"/>
    <x v="2"/>
    <x v="0"/>
    <m/>
    <m/>
    <x v="0"/>
    <x v="0"/>
    <x v="12"/>
    <x v="4"/>
    <x v="28"/>
    <n v="4"/>
    <n v="4"/>
    <n v="275"/>
    <n v="0"/>
    <n v="0"/>
    <n v="1100"/>
    <x v="0"/>
    <x v="0"/>
    <s v="MXP"/>
    <s v="SSH"/>
    <x v="2"/>
    <x v="3"/>
    <x v="164"/>
  </r>
  <r>
    <x v="50"/>
    <x v="2"/>
    <x v="0"/>
    <m/>
    <m/>
    <x v="0"/>
    <x v="1"/>
    <x v="13"/>
    <x v="5"/>
    <x v="29"/>
    <n v="4"/>
    <n v="4"/>
    <n v="275"/>
    <n v="0"/>
    <n v="0"/>
    <n v="1100"/>
    <x v="0"/>
    <x v="0"/>
    <s v="SSH"/>
    <s v="MXP"/>
    <x v="2"/>
    <x v="3"/>
    <x v="165"/>
  </r>
  <r>
    <x v="50"/>
    <x v="2"/>
    <x v="0"/>
    <m/>
    <m/>
    <x v="0"/>
    <x v="0"/>
    <x v="4"/>
    <x v="6"/>
    <x v="9"/>
    <n v="3"/>
    <n v="3"/>
    <n v="255"/>
    <n v="0"/>
    <n v="0"/>
    <n v="765"/>
    <x v="0"/>
    <x v="0"/>
    <s v="VRN"/>
    <s v="SSH"/>
    <x v="3"/>
    <x v="1"/>
    <x v="151"/>
  </r>
  <r>
    <x v="50"/>
    <x v="2"/>
    <x v="0"/>
    <m/>
    <m/>
    <x v="0"/>
    <x v="1"/>
    <x v="6"/>
    <x v="7"/>
    <x v="10"/>
    <n v="3"/>
    <n v="3"/>
    <n v="255"/>
    <n v="0"/>
    <n v="0"/>
    <n v="765"/>
    <x v="0"/>
    <x v="0"/>
    <s v="SSH"/>
    <s v="VRN"/>
    <x v="3"/>
    <x v="1"/>
    <x v="174"/>
  </r>
  <r>
    <x v="50"/>
    <x v="2"/>
    <x v="0"/>
    <m/>
    <m/>
    <x v="0"/>
    <x v="0"/>
    <x v="4"/>
    <x v="2"/>
    <x v="7"/>
    <n v="16"/>
    <n v="16"/>
    <n v="170"/>
    <n v="0"/>
    <n v="0"/>
    <n v="2720"/>
    <x v="0"/>
    <x v="0"/>
    <s v="BRI"/>
    <s v="SSH"/>
    <x v="1"/>
    <x v="1"/>
    <x v="193"/>
  </r>
  <r>
    <x v="50"/>
    <x v="2"/>
    <x v="0"/>
    <m/>
    <m/>
    <x v="0"/>
    <x v="1"/>
    <x v="6"/>
    <x v="3"/>
    <x v="8"/>
    <n v="16"/>
    <n v="16"/>
    <n v="170"/>
    <n v="0"/>
    <n v="0"/>
    <n v="2720"/>
    <x v="0"/>
    <x v="0"/>
    <s v="SSH"/>
    <s v="BRI"/>
    <x v="1"/>
    <x v="1"/>
    <x v="149"/>
  </r>
  <r>
    <x v="51"/>
    <x v="10"/>
    <x v="1"/>
    <s v="AMADEUS"/>
    <s v="11LETL"/>
    <x v="0"/>
    <x v="0"/>
    <x v="29"/>
    <x v="6"/>
    <x v="40"/>
    <n v="1"/>
    <n v="1"/>
    <n v="230"/>
    <n v="23.04"/>
    <n v="40"/>
    <n v="293.03999999999996"/>
    <x v="0"/>
    <x v="1"/>
    <s v="VRN"/>
    <s v="SSH"/>
    <x v="3"/>
    <x v="1"/>
    <x v="194"/>
  </r>
  <r>
    <x v="51"/>
    <x v="10"/>
    <x v="1"/>
    <s v="AMADEUS"/>
    <s v="11LETL"/>
    <x v="0"/>
    <x v="1"/>
    <x v="26"/>
    <x v="7"/>
    <x v="42"/>
    <n v="1"/>
    <n v="1"/>
    <n v="255"/>
    <n v="37.04"/>
    <n v="40"/>
    <n v="332.04"/>
    <x v="0"/>
    <x v="1"/>
    <s v="SSH"/>
    <s v="VRN"/>
    <x v="3"/>
    <x v="1"/>
    <x v="195"/>
  </r>
  <r>
    <x v="51"/>
    <x v="10"/>
    <x v="1"/>
    <s v="AMADEUS"/>
    <s v="11LETL"/>
    <x v="0"/>
    <x v="0"/>
    <x v="29"/>
    <x v="6"/>
    <x v="40"/>
    <n v="1"/>
    <n v="1"/>
    <n v="172.5"/>
    <n v="23.04"/>
    <n v="40"/>
    <n v="235.54"/>
    <x v="0"/>
    <x v="1"/>
    <s v="VRN"/>
    <s v="SSH"/>
    <x v="3"/>
    <x v="1"/>
    <x v="194"/>
  </r>
  <r>
    <x v="51"/>
    <x v="10"/>
    <x v="1"/>
    <s v="AMADEUS"/>
    <s v="11LETL"/>
    <x v="0"/>
    <x v="1"/>
    <x v="26"/>
    <x v="7"/>
    <x v="42"/>
    <n v="1"/>
    <n v="1"/>
    <n v="195.25"/>
    <n v="37.04"/>
    <n v="40"/>
    <n v="272.28999999999996"/>
    <x v="0"/>
    <x v="1"/>
    <s v="SSH"/>
    <s v="VRN"/>
    <x v="3"/>
    <x v="1"/>
    <x v="195"/>
  </r>
  <r>
    <x v="51"/>
    <x v="10"/>
    <x v="1"/>
    <s v="AMADEUS"/>
    <s v="11LETL"/>
    <x v="0"/>
    <x v="0"/>
    <x v="29"/>
    <x v="6"/>
    <x v="40"/>
    <n v="1"/>
    <n v="1"/>
    <n v="230"/>
    <n v="23.04"/>
    <n v="40"/>
    <n v="293.03999999999996"/>
    <x v="0"/>
    <x v="1"/>
    <s v="VRN"/>
    <s v="SSH"/>
    <x v="3"/>
    <x v="1"/>
    <x v="194"/>
  </r>
  <r>
    <x v="51"/>
    <x v="10"/>
    <x v="1"/>
    <s v="AMADEUS"/>
    <s v="11LETL"/>
    <x v="0"/>
    <x v="1"/>
    <x v="26"/>
    <x v="7"/>
    <x v="42"/>
    <n v="1"/>
    <n v="1"/>
    <n v="255"/>
    <n v="37.04"/>
    <n v="40"/>
    <n v="332.04"/>
    <x v="0"/>
    <x v="1"/>
    <s v="SSH"/>
    <s v="VRN"/>
    <x v="3"/>
    <x v="1"/>
    <x v="195"/>
  </r>
  <r>
    <x v="51"/>
    <x v="10"/>
    <x v="1"/>
    <s v="AMADEUS"/>
    <s v="11LETL"/>
    <x v="0"/>
    <x v="0"/>
    <x v="29"/>
    <x v="6"/>
    <x v="40"/>
    <n v="1"/>
    <n v="1"/>
    <n v="172.5"/>
    <n v="23.04"/>
    <n v="40"/>
    <n v="235.54"/>
    <x v="0"/>
    <x v="1"/>
    <s v="VRN"/>
    <s v="SSH"/>
    <x v="3"/>
    <x v="1"/>
    <x v="194"/>
  </r>
  <r>
    <x v="51"/>
    <x v="10"/>
    <x v="1"/>
    <s v="AMADEUS"/>
    <s v="11LETL"/>
    <x v="0"/>
    <x v="1"/>
    <x v="26"/>
    <x v="7"/>
    <x v="42"/>
    <n v="1"/>
    <n v="1"/>
    <n v="195.25"/>
    <n v="37.04"/>
    <n v="40"/>
    <n v="272.28999999999996"/>
    <x v="0"/>
    <x v="1"/>
    <s v="SSH"/>
    <s v="VRN"/>
    <x v="3"/>
    <x v="1"/>
    <x v="195"/>
  </r>
  <r>
    <x v="50"/>
    <x v="8"/>
    <x v="1"/>
    <m/>
    <s v="TCEZH"/>
    <x v="1"/>
    <x v="0"/>
    <x v="12"/>
    <x v="4"/>
    <x v="28"/>
    <n v="2"/>
    <n v="2"/>
    <n v="325"/>
    <n v="0"/>
    <n v="0"/>
    <n v="650"/>
    <x v="0"/>
    <x v="1"/>
    <s v="MXP"/>
    <s v="SSH"/>
    <x v="2"/>
    <x v="3"/>
    <x v="164"/>
  </r>
  <r>
    <x v="50"/>
    <x v="8"/>
    <x v="1"/>
    <m/>
    <s v="JT7LN"/>
    <x v="1"/>
    <x v="0"/>
    <x v="11"/>
    <x v="1"/>
    <x v="27"/>
    <n v="2"/>
    <n v="2"/>
    <n v="270"/>
    <n v="0"/>
    <n v="0"/>
    <n v="540"/>
    <x v="0"/>
    <x v="1"/>
    <s v="SSH"/>
    <s v="NAP"/>
    <x v="0"/>
    <x v="2"/>
    <x v="147"/>
  </r>
  <r>
    <x v="50"/>
    <x v="8"/>
    <x v="1"/>
    <m/>
    <s v="DARAQ"/>
    <x v="1"/>
    <x v="0"/>
    <x v="11"/>
    <x v="1"/>
    <x v="27"/>
    <n v="5"/>
    <n v="5"/>
    <n v="270"/>
    <n v="0"/>
    <n v="0"/>
    <n v="1350"/>
    <x v="0"/>
    <x v="1"/>
    <s v="SSH"/>
    <s v="NAP"/>
    <x v="0"/>
    <x v="2"/>
    <x v="147"/>
  </r>
  <r>
    <x v="50"/>
    <x v="8"/>
    <x v="1"/>
    <m/>
    <s v="ZH2Y4"/>
    <x v="1"/>
    <x v="0"/>
    <x v="11"/>
    <x v="1"/>
    <x v="27"/>
    <n v="3"/>
    <n v="3"/>
    <n v="270"/>
    <n v="0"/>
    <n v="0"/>
    <n v="810"/>
    <x v="0"/>
    <x v="1"/>
    <s v="SSH"/>
    <s v="NAP"/>
    <x v="0"/>
    <x v="2"/>
    <x v="147"/>
  </r>
  <r>
    <x v="52"/>
    <x v="8"/>
    <x v="1"/>
    <m/>
    <s v="QRZRW"/>
    <x v="1"/>
    <x v="0"/>
    <x v="25"/>
    <x v="1"/>
    <x v="30"/>
    <n v="2"/>
    <n v="2"/>
    <n v="240"/>
    <n v="0"/>
    <n v="0"/>
    <n v="480"/>
    <x v="0"/>
    <x v="1"/>
    <s v="SSH"/>
    <s v="NAP"/>
    <x v="0"/>
    <x v="3"/>
    <x v="162"/>
  </r>
  <r>
    <x v="53"/>
    <x v="8"/>
    <x v="1"/>
    <m/>
    <s v="GT6EG"/>
    <x v="1"/>
    <x v="0"/>
    <x v="5"/>
    <x v="2"/>
    <x v="40"/>
    <n v="4"/>
    <n v="4"/>
    <n v="240"/>
    <n v="0"/>
    <n v="0"/>
    <n v="960"/>
    <x v="0"/>
    <x v="1"/>
    <s v="BRI"/>
    <s v="SSH"/>
    <x v="1"/>
    <x v="1"/>
    <x v="196"/>
  </r>
  <r>
    <x v="50"/>
    <x v="10"/>
    <x v="1"/>
    <s v="AMADEUS"/>
    <s v="11LF49"/>
    <x v="1"/>
    <x v="0"/>
    <x v="13"/>
    <x v="1"/>
    <x v="4"/>
    <n v="1"/>
    <n v="1"/>
    <n v="320"/>
    <n v="38.92"/>
    <n v="30"/>
    <n v="388.92"/>
    <x v="0"/>
    <x v="1"/>
    <s v="SSH"/>
    <s v="NAP"/>
    <x v="0"/>
    <x v="0"/>
    <x v="10"/>
  </r>
  <r>
    <x v="50"/>
    <x v="10"/>
    <x v="1"/>
    <s v="AMADEUS"/>
    <s v="11LF49"/>
    <x v="1"/>
    <x v="0"/>
    <x v="13"/>
    <x v="1"/>
    <x v="4"/>
    <n v="1"/>
    <n v="1"/>
    <n v="320"/>
    <n v="38.92"/>
    <n v="30"/>
    <n v="388.92"/>
    <x v="0"/>
    <x v="1"/>
    <s v="SSH"/>
    <s v="NAP"/>
    <x v="0"/>
    <x v="0"/>
    <x v="10"/>
  </r>
  <r>
    <x v="54"/>
    <x v="6"/>
    <x v="0"/>
    <m/>
    <m/>
    <x v="0"/>
    <x v="0"/>
    <x v="32"/>
    <x v="0"/>
    <x v="28"/>
    <n v="15"/>
    <n v="15"/>
    <n v="290"/>
    <n v="0"/>
    <n v="0"/>
    <n v="4350"/>
    <x v="0"/>
    <x v="0"/>
    <s v="NAP"/>
    <s v="SSH"/>
    <x v="0"/>
    <x v="3"/>
    <x v="171"/>
  </r>
  <r>
    <x v="54"/>
    <x v="6"/>
    <x v="0"/>
    <m/>
    <m/>
    <x v="0"/>
    <x v="1"/>
    <x v="28"/>
    <x v="1"/>
    <x v="29"/>
    <n v="15"/>
    <n v="15"/>
    <n v="290"/>
    <n v="0"/>
    <n v="0"/>
    <n v="4350"/>
    <x v="0"/>
    <x v="0"/>
    <s v="SSH"/>
    <s v="NAP"/>
    <x v="0"/>
    <x v="3"/>
    <x v="180"/>
  </r>
  <r>
    <x v="51"/>
    <x v="7"/>
    <x v="1"/>
    <m/>
    <m/>
    <x v="1"/>
    <x v="0"/>
    <x v="6"/>
    <x v="7"/>
    <x v="11"/>
    <n v="2"/>
    <n v="2"/>
    <n v="325"/>
    <n v="0"/>
    <n v="0"/>
    <n v="650"/>
    <x v="0"/>
    <x v="1"/>
    <s v="SSH"/>
    <s v="VRN"/>
    <x v="3"/>
    <x v="1"/>
    <x v="147"/>
  </r>
  <r>
    <x v="50"/>
    <x v="25"/>
    <x v="1"/>
    <m/>
    <s v="12LHCF"/>
    <x v="0"/>
    <x v="1"/>
    <x v="13"/>
    <x v="1"/>
    <x v="4"/>
    <n v="1"/>
    <n v="1"/>
    <n v="370"/>
    <n v="32.880000000000003"/>
    <n v="30"/>
    <n v="432.88"/>
    <x v="0"/>
    <x v="1"/>
    <s v="SSH"/>
    <s v="NAP"/>
    <x v="0"/>
    <x v="0"/>
    <x v="10"/>
  </r>
  <r>
    <x v="50"/>
    <x v="25"/>
    <x v="1"/>
    <m/>
    <s v="12LHCF"/>
    <x v="0"/>
    <x v="0"/>
    <x v="12"/>
    <x v="0"/>
    <x v="2"/>
    <n v="1"/>
    <n v="1"/>
    <n v="330"/>
    <n v="28.43"/>
    <n v="30"/>
    <n v="388.43"/>
    <x v="0"/>
    <x v="1"/>
    <s v="NAP"/>
    <s v="SSH"/>
    <x v="0"/>
    <x v="0"/>
    <x v="8"/>
  </r>
  <r>
    <x v="50"/>
    <x v="25"/>
    <x v="1"/>
    <m/>
    <s v="12LHCF"/>
    <x v="0"/>
    <x v="1"/>
    <x v="13"/>
    <x v="1"/>
    <x v="4"/>
    <n v="1"/>
    <n v="1"/>
    <n v="370"/>
    <n v="32.880000000000003"/>
    <n v="30"/>
    <n v="432.88"/>
    <x v="0"/>
    <x v="1"/>
    <s v="SSH"/>
    <s v="NAP"/>
    <x v="0"/>
    <x v="0"/>
    <x v="10"/>
  </r>
  <r>
    <x v="50"/>
    <x v="25"/>
    <x v="1"/>
    <m/>
    <s v="12LHCF"/>
    <x v="0"/>
    <x v="0"/>
    <x v="12"/>
    <x v="0"/>
    <x v="2"/>
    <n v="1"/>
    <n v="1"/>
    <n v="330"/>
    <n v="28.43"/>
    <n v="30"/>
    <n v="388.43"/>
    <x v="0"/>
    <x v="1"/>
    <s v="NAP"/>
    <s v="SSH"/>
    <x v="0"/>
    <x v="0"/>
    <x v="8"/>
  </r>
  <r>
    <x v="50"/>
    <x v="25"/>
    <x v="1"/>
    <m/>
    <s v="12LHCF"/>
    <x v="0"/>
    <x v="1"/>
    <x v="13"/>
    <x v="1"/>
    <x v="4"/>
    <n v="1"/>
    <n v="1"/>
    <n v="370"/>
    <n v="32.880000000000003"/>
    <n v="30"/>
    <n v="432.88"/>
    <x v="0"/>
    <x v="1"/>
    <s v="SSH"/>
    <s v="NAP"/>
    <x v="0"/>
    <x v="0"/>
    <x v="10"/>
  </r>
  <r>
    <x v="50"/>
    <x v="25"/>
    <x v="1"/>
    <m/>
    <s v="12LHCF"/>
    <x v="0"/>
    <x v="0"/>
    <x v="12"/>
    <x v="0"/>
    <x v="2"/>
    <n v="1"/>
    <n v="1"/>
    <n v="330"/>
    <n v="28.43"/>
    <n v="30"/>
    <n v="388.43"/>
    <x v="0"/>
    <x v="1"/>
    <s v="NAP"/>
    <s v="SSH"/>
    <x v="0"/>
    <x v="0"/>
    <x v="8"/>
  </r>
  <r>
    <x v="50"/>
    <x v="25"/>
    <x v="1"/>
    <m/>
    <s v="12LHCF"/>
    <x v="0"/>
    <x v="1"/>
    <x v="13"/>
    <x v="1"/>
    <x v="4"/>
    <n v="1"/>
    <n v="1"/>
    <n v="287.5"/>
    <n v="32.869999999999997"/>
    <n v="30"/>
    <n v="350.37"/>
    <x v="0"/>
    <x v="1"/>
    <s v="SSH"/>
    <s v="NAP"/>
    <x v="0"/>
    <x v="0"/>
    <x v="10"/>
  </r>
  <r>
    <x v="50"/>
    <x v="25"/>
    <x v="1"/>
    <m/>
    <s v="12LHCF"/>
    <x v="0"/>
    <x v="0"/>
    <x v="12"/>
    <x v="0"/>
    <x v="2"/>
    <n v="1"/>
    <n v="1"/>
    <n v="247.5"/>
    <n v="22.480000000000004"/>
    <n v="30"/>
    <n v="299.98"/>
    <x v="0"/>
    <x v="1"/>
    <s v="NAP"/>
    <s v="SSH"/>
    <x v="0"/>
    <x v="0"/>
    <x v="8"/>
  </r>
  <r>
    <x v="50"/>
    <x v="25"/>
    <x v="1"/>
    <m/>
    <s v="12LHCF"/>
    <x v="0"/>
    <x v="1"/>
    <x v="13"/>
    <x v="1"/>
    <x v="4"/>
    <n v="1"/>
    <n v="1"/>
    <n v="287.5"/>
    <n v="32.869999999999997"/>
    <n v="30"/>
    <n v="350.37"/>
    <x v="0"/>
    <x v="1"/>
    <s v="SSH"/>
    <s v="NAP"/>
    <x v="0"/>
    <x v="0"/>
    <x v="10"/>
  </r>
  <r>
    <x v="50"/>
    <x v="25"/>
    <x v="1"/>
    <m/>
    <s v="12LHCF"/>
    <x v="0"/>
    <x v="0"/>
    <x v="12"/>
    <x v="0"/>
    <x v="2"/>
    <n v="1"/>
    <n v="1"/>
    <n v="247.5"/>
    <n v="22.480000000000004"/>
    <n v="30"/>
    <n v="299.98"/>
    <x v="0"/>
    <x v="1"/>
    <s v="NAP"/>
    <s v="SSH"/>
    <x v="0"/>
    <x v="0"/>
    <x v="8"/>
  </r>
  <r>
    <x v="53"/>
    <x v="10"/>
    <x v="1"/>
    <s v="AMADEUS"/>
    <s v="11LFGF"/>
    <x v="1"/>
    <x v="0"/>
    <x v="9"/>
    <x v="0"/>
    <x v="24"/>
    <n v="1"/>
    <n v="1"/>
    <n v="100"/>
    <n v="34.04"/>
    <n v="30"/>
    <n v="164.04"/>
    <x v="0"/>
    <x v="1"/>
    <s v="NAP"/>
    <s v="SSH"/>
    <x v="0"/>
    <x v="2"/>
    <x v="197"/>
  </r>
  <r>
    <x v="53"/>
    <x v="10"/>
    <x v="1"/>
    <s v="AMADEUS"/>
    <s v="11LFGF"/>
    <x v="1"/>
    <x v="0"/>
    <x v="9"/>
    <x v="0"/>
    <x v="24"/>
    <n v="1"/>
    <n v="1"/>
    <n v="75"/>
    <n v="34.04"/>
    <n v="30"/>
    <n v="139.04"/>
    <x v="0"/>
    <x v="1"/>
    <s v="NAP"/>
    <s v="SSH"/>
    <x v="0"/>
    <x v="2"/>
    <x v="197"/>
  </r>
  <r>
    <x v="53"/>
    <x v="10"/>
    <x v="1"/>
    <s v="AMADEUS"/>
    <s v="11LFGF"/>
    <x v="1"/>
    <x v="0"/>
    <x v="9"/>
    <x v="0"/>
    <x v="24"/>
    <n v="1"/>
    <n v="1"/>
    <n v="75"/>
    <n v="34.04"/>
    <n v="30"/>
    <n v="139.04"/>
    <x v="0"/>
    <x v="1"/>
    <s v="NAP"/>
    <s v="SSH"/>
    <x v="0"/>
    <x v="2"/>
    <x v="197"/>
  </r>
  <r>
    <x v="53"/>
    <x v="10"/>
    <x v="1"/>
    <s v="AMADEUS"/>
    <s v="11LFGF"/>
    <x v="1"/>
    <x v="0"/>
    <x v="9"/>
    <x v="0"/>
    <x v="24"/>
    <n v="1"/>
    <n v="1"/>
    <n v="100"/>
    <n v="34.04"/>
    <n v="30"/>
    <n v="164.04"/>
    <x v="0"/>
    <x v="1"/>
    <s v="NAP"/>
    <s v="SSH"/>
    <x v="0"/>
    <x v="2"/>
    <x v="197"/>
  </r>
  <r>
    <x v="54"/>
    <x v="1"/>
    <x v="0"/>
    <m/>
    <m/>
    <x v="0"/>
    <x v="0"/>
    <x v="8"/>
    <x v="0"/>
    <x v="27"/>
    <n v="50"/>
    <n v="50"/>
    <n v="165"/>
    <n v="0"/>
    <n v="0"/>
    <n v="8250"/>
    <x v="0"/>
    <x v="0"/>
    <s v="NAP"/>
    <s v="SSH"/>
    <x v="0"/>
    <x v="2"/>
    <x v="162"/>
  </r>
  <r>
    <x v="54"/>
    <x v="1"/>
    <x v="0"/>
    <m/>
    <m/>
    <x v="0"/>
    <x v="1"/>
    <x v="10"/>
    <x v="1"/>
    <x v="84"/>
    <n v="50"/>
    <n v="50"/>
    <n v="165"/>
    <n v="0"/>
    <n v="0"/>
    <n v="8250"/>
    <x v="0"/>
    <x v="0"/>
    <s v="SSH"/>
    <s v="NAP"/>
    <x v="0"/>
    <x v="2"/>
    <x v="152"/>
  </r>
  <r>
    <x v="54"/>
    <x v="10"/>
    <x v="1"/>
    <s v="AMADEUS"/>
    <s v="11LF48"/>
    <x v="1"/>
    <x v="0"/>
    <x v="12"/>
    <x v="0"/>
    <x v="2"/>
    <n v="1"/>
    <n v="1"/>
    <n v="300"/>
    <n v="34.04"/>
    <n v="40"/>
    <n v="374.04"/>
    <x v="0"/>
    <x v="1"/>
    <s v="NAP"/>
    <s v="SSH"/>
    <x v="0"/>
    <x v="0"/>
    <x v="198"/>
  </r>
  <r>
    <x v="54"/>
    <x v="10"/>
    <x v="1"/>
    <s v="AMADEUS"/>
    <s v="11LF48"/>
    <x v="1"/>
    <x v="0"/>
    <x v="12"/>
    <x v="0"/>
    <x v="2"/>
    <n v="1"/>
    <n v="1"/>
    <n v="300"/>
    <n v="34.04"/>
    <n v="40"/>
    <n v="374.04"/>
    <x v="0"/>
    <x v="1"/>
    <s v="NAP"/>
    <s v="SSH"/>
    <x v="0"/>
    <x v="0"/>
    <x v="198"/>
  </r>
  <r>
    <x v="55"/>
    <x v="8"/>
    <x v="1"/>
    <m/>
    <s v="RLEPH"/>
    <x v="1"/>
    <x v="0"/>
    <x v="6"/>
    <x v="7"/>
    <x v="11"/>
    <n v="2"/>
    <n v="2"/>
    <n v="300"/>
    <n v="0"/>
    <n v="0"/>
    <n v="600"/>
    <x v="0"/>
    <x v="1"/>
    <s v="SSH"/>
    <s v="VRN"/>
    <x v="3"/>
    <x v="1"/>
    <x v="179"/>
  </r>
  <r>
    <x v="55"/>
    <x v="8"/>
    <x v="1"/>
    <m/>
    <s v="T2LUR"/>
    <x v="1"/>
    <x v="0"/>
    <x v="5"/>
    <x v="2"/>
    <x v="41"/>
    <n v="2"/>
    <n v="2"/>
    <n v="240"/>
    <n v="0"/>
    <n v="0"/>
    <n v="480"/>
    <x v="0"/>
    <x v="1"/>
    <s v="BRI"/>
    <s v="SSH"/>
    <x v="1"/>
    <x v="1"/>
    <x v="18"/>
  </r>
  <r>
    <x v="55"/>
    <x v="8"/>
    <x v="1"/>
    <m/>
    <s v="EZYPL"/>
    <x v="0"/>
    <x v="0"/>
    <x v="5"/>
    <x v="2"/>
    <x v="36"/>
    <n v="4"/>
    <n v="4"/>
    <n v="160"/>
    <n v="0"/>
    <n v="0"/>
    <n v="640"/>
    <x v="0"/>
    <x v="1"/>
    <s v="BRI"/>
    <s v="SSH"/>
    <x v="1"/>
    <x v="1"/>
    <x v="199"/>
  </r>
  <r>
    <x v="55"/>
    <x v="8"/>
    <x v="1"/>
    <m/>
    <s v="EZYPL"/>
    <x v="0"/>
    <x v="1"/>
    <x v="7"/>
    <x v="3"/>
    <x v="37"/>
    <n v="4"/>
    <n v="4"/>
    <n v="160"/>
    <n v="0"/>
    <n v="0"/>
    <n v="640"/>
    <x v="0"/>
    <x v="1"/>
    <s v="SSH"/>
    <s v="BRI"/>
    <x v="1"/>
    <x v="1"/>
    <x v="31"/>
  </r>
  <r>
    <x v="55"/>
    <x v="8"/>
    <x v="1"/>
    <m/>
    <s v="ADET6"/>
    <x v="0"/>
    <x v="0"/>
    <x v="5"/>
    <x v="2"/>
    <x v="41"/>
    <n v="8"/>
    <n v="8"/>
    <n v="240"/>
    <n v="0"/>
    <n v="0"/>
    <n v="1920"/>
    <x v="0"/>
    <x v="1"/>
    <s v="BRI"/>
    <s v="SSH"/>
    <x v="1"/>
    <x v="1"/>
    <x v="18"/>
  </r>
  <r>
    <x v="55"/>
    <x v="8"/>
    <x v="1"/>
    <m/>
    <s v="ADET6"/>
    <x v="0"/>
    <x v="1"/>
    <x v="7"/>
    <x v="3"/>
    <x v="42"/>
    <n v="8"/>
    <n v="8"/>
    <n v="240"/>
    <n v="0"/>
    <n v="0"/>
    <n v="1920"/>
    <x v="0"/>
    <x v="1"/>
    <s v="SSH"/>
    <s v="BRI"/>
    <x v="1"/>
    <x v="1"/>
    <x v="19"/>
  </r>
  <r>
    <x v="56"/>
    <x v="15"/>
    <x v="0"/>
    <m/>
    <m/>
    <x v="0"/>
    <x v="0"/>
    <x v="24"/>
    <x v="0"/>
    <x v="28"/>
    <n v="1"/>
    <n v="1"/>
    <n v="285"/>
    <n v="0"/>
    <n v="0"/>
    <n v="285"/>
    <x v="0"/>
    <x v="3"/>
    <s v="NAP"/>
    <s v="SSH"/>
    <x v="0"/>
    <x v="3"/>
    <x v="173"/>
  </r>
  <r>
    <x v="56"/>
    <x v="15"/>
    <x v="0"/>
    <m/>
    <m/>
    <x v="0"/>
    <x v="1"/>
    <x v="25"/>
    <x v="1"/>
    <x v="29"/>
    <n v="1"/>
    <n v="1"/>
    <n v="285"/>
    <n v="0"/>
    <n v="0"/>
    <n v="285"/>
    <x v="0"/>
    <x v="3"/>
    <s v="SSH"/>
    <s v="NAP"/>
    <x v="0"/>
    <x v="3"/>
    <x v="200"/>
  </r>
  <r>
    <x v="56"/>
    <x v="15"/>
    <x v="0"/>
    <m/>
    <m/>
    <x v="0"/>
    <x v="0"/>
    <x v="32"/>
    <x v="0"/>
    <x v="28"/>
    <n v="40"/>
    <n v="40"/>
    <n v="285"/>
    <n v="0"/>
    <n v="0"/>
    <n v="11400"/>
    <x v="0"/>
    <x v="3"/>
    <s v="NAP"/>
    <s v="SSH"/>
    <x v="0"/>
    <x v="3"/>
    <x v="173"/>
  </r>
  <r>
    <x v="56"/>
    <x v="15"/>
    <x v="0"/>
    <m/>
    <m/>
    <x v="0"/>
    <x v="1"/>
    <x v="28"/>
    <x v="1"/>
    <x v="29"/>
    <n v="40"/>
    <n v="40"/>
    <n v="285"/>
    <n v="0"/>
    <n v="0"/>
    <n v="11400"/>
    <x v="0"/>
    <x v="3"/>
    <s v="SSH"/>
    <s v="NAP"/>
    <x v="0"/>
    <x v="3"/>
    <x v="200"/>
  </r>
  <r>
    <x v="55"/>
    <x v="10"/>
    <x v="1"/>
    <s v="AMADEUS"/>
    <s v="11LBT4"/>
    <x v="1"/>
    <x v="0"/>
    <x v="4"/>
    <x v="2"/>
    <x v="7"/>
    <n v="0"/>
    <n v="0"/>
    <n v="0"/>
    <n v="0"/>
    <n v="0"/>
    <n v="0"/>
    <x v="2"/>
    <x v="4"/>
    <s v="BRI"/>
    <s v="SSH"/>
    <x v="1"/>
    <x v="1"/>
    <x v="201"/>
  </r>
  <r>
    <x v="55"/>
    <x v="10"/>
    <x v="1"/>
    <s v="AMADEUS"/>
    <s v="11LBT4"/>
    <x v="1"/>
    <x v="0"/>
    <x v="4"/>
    <x v="2"/>
    <x v="7"/>
    <n v="0"/>
    <n v="0"/>
    <n v="0"/>
    <n v="0"/>
    <n v="0"/>
    <n v="0"/>
    <x v="2"/>
    <x v="4"/>
    <s v="BRI"/>
    <s v="SSH"/>
    <x v="1"/>
    <x v="1"/>
    <x v="201"/>
  </r>
  <r>
    <x v="56"/>
    <x v="25"/>
    <x v="1"/>
    <m/>
    <s v="12LYDF"/>
    <x v="1"/>
    <x v="0"/>
    <x v="12"/>
    <x v="0"/>
    <x v="0"/>
    <n v="1"/>
    <n v="1"/>
    <n v="230"/>
    <n v="28.419999999999998"/>
    <n v="30"/>
    <n v="288.42"/>
    <x v="0"/>
    <x v="1"/>
    <s v="NAP"/>
    <s v="SSH"/>
    <x v="0"/>
    <x v="0"/>
    <x v="202"/>
  </r>
  <r>
    <x v="56"/>
    <x v="25"/>
    <x v="1"/>
    <m/>
    <s v="12LYDF"/>
    <x v="1"/>
    <x v="0"/>
    <x v="12"/>
    <x v="0"/>
    <x v="0"/>
    <n v="1"/>
    <n v="1"/>
    <n v="230"/>
    <n v="28.419999999999998"/>
    <n v="30"/>
    <n v="288.42"/>
    <x v="0"/>
    <x v="1"/>
    <s v="NAP"/>
    <s v="SSH"/>
    <x v="0"/>
    <x v="0"/>
    <x v="202"/>
  </r>
  <r>
    <x v="56"/>
    <x v="25"/>
    <x v="1"/>
    <m/>
    <s v="12LYDF"/>
    <x v="1"/>
    <x v="0"/>
    <x v="12"/>
    <x v="0"/>
    <x v="0"/>
    <n v="1"/>
    <n v="1"/>
    <n v="230"/>
    <n v="28.419999999999998"/>
    <n v="30"/>
    <n v="288.42"/>
    <x v="0"/>
    <x v="1"/>
    <s v="NAP"/>
    <s v="SSH"/>
    <x v="0"/>
    <x v="0"/>
    <x v="202"/>
  </r>
  <r>
    <x v="56"/>
    <x v="25"/>
    <x v="1"/>
    <m/>
    <s v="12LYDF"/>
    <x v="1"/>
    <x v="0"/>
    <x v="12"/>
    <x v="0"/>
    <x v="0"/>
    <n v="1"/>
    <n v="1"/>
    <n v="172.5"/>
    <n v="28.419999999999998"/>
    <n v="30"/>
    <n v="230.92"/>
    <x v="0"/>
    <x v="1"/>
    <s v="NAP"/>
    <s v="SSH"/>
    <x v="0"/>
    <x v="0"/>
    <x v="202"/>
  </r>
  <r>
    <x v="57"/>
    <x v="8"/>
    <x v="1"/>
    <m/>
    <s v="GDTWZ"/>
    <x v="1"/>
    <x v="0"/>
    <x v="5"/>
    <x v="2"/>
    <x v="17"/>
    <n v="1"/>
    <n v="1"/>
    <n v="240"/>
    <n v="0"/>
    <n v="0"/>
    <n v="240"/>
    <x v="0"/>
    <x v="1"/>
    <s v="BRI"/>
    <s v="SSH"/>
    <x v="1"/>
    <x v="1"/>
    <x v="107"/>
  </r>
  <r>
    <x v="57"/>
    <x v="7"/>
    <x v="1"/>
    <m/>
    <m/>
    <x v="1"/>
    <x v="0"/>
    <x v="12"/>
    <x v="0"/>
    <x v="2"/>
    <n v="6"/>
    <n v="6"/>
    <n v="280"/>
    <n v="0"/>
    <n v="0"/>
    <n v="1680"/>
    <x v="0"/>
    <x v="1"/>
    <s v="NAP"/>
    <s v="SSH"/>
    <x v="0"/>
    <x v="0"/>
    <x v="18"/>
  </r>
  <r>
    <x v="57"/>
    <x v="7"/>
    <x v="1"/>
    <m/>
    <m/>
    <x v="1"/>
    <x v="0"/>
    <x v="13"/>
    <x v="1"/>
    <x v="3"/>
    <n v="6"/>
    <n v="6"/>
    <n v="300"/>
    <n v="0"/>
    <n v="0"/>
    <n v="1800"/>
    <x v="0"/>
    <x v="1"/>
    <s v="SSH"/>
    <s v="NAP"/>
    <x v="0"/>
    <x v="0"/>
    <x v="19"/>
  </r>
  <r>
    <x v="56"/>
    <x v="10"/>
    <x v="1"/>
    <s v="AMADEUS"/>
    <s v="11LGA2"/>
    <x v="1"/>
    <x v="0"/>
    <x v="5"/>
    <x v="2"/>
    <x v="41"/>
    <n v="1"/>
    <n v="1"/>
    <n v="240"/>
    <n v="19.420000000000002"/>
    <n v="40"/>
    <n v="299.42"/>
    <x v="0"/>
    <x v="1"/>
    <s v="BRI"/>
    <s v="SSH"/>
    <x v="1"/>
    <x v="1"/>
    <x v="7"/>
  </r>
  <r>
    <x v="56"/>
    <x v="13"/>
    <x v="0"/>
    <m/>
    <m/>
    <x v="0"/>
    <x v="0"/>
    <x v="33"/>
    <x v="2"/>
    <x v="68"/>
    <n v="70"/>
    <n v="70"/>
    <n v="230"/>
    <n v="0"/>
    <n v="0"/>
    <n v="16100"/>
    <x v="0"/>
    <x v="0"/>
    <s v="BRI"/>
    <s v="SSH"/>
    <x v="1"/>
    <x v="3"/>
    <x v="194"/>
  </r>
  <r>
    <x v="56"/>
    <x v="13"/>
    <x v="0"/>
    <m/>
    <m/>
    <x v="0"/>
    <x v="1"/>
    <x v="34"/>
    <x v="3"/>
    <x v="69"/>
    <n v="70"/>
    <n v="70"/>
    <n v="230"/>
    <n v="0"/>
    <n v="0"/>
    <n v="16100"/>
    <x v="0"/>
    <x v="0"/>
    <s v="SSH"/>
    <s v="BRI"/>
    <x v="1"/>
    <x v="3"/>
    <x v="203"/>
  </r>
  <r>
    <x v="56"/>
    <x v="13"/>
    <x v="0"/>
    <m/>
    <m/>
    <x v="0"/>
    <x v="0"/>
    <x v="33"/>
    <x v="2"/>
    <x v="69"/>
    <n v="70"/>
    <n v="70"/>
    <n v="230"/>
    <n v="0"/>
    <n v="0"/>
    <n v="16100"/>
    <x v="0"/>
    <x v="0"/>
    <s v="BRI"/>
    <s v="SSH"/>
    <x v="1"/>
    <x v="3"/>
    <x v="203"/>
  </r>
  <r>
    <x v="56"/>
    <x v="13"/>
    <x v="0"/>
    <m/>
    <m/>
    <x v="0"/>
    <x v="1"/>
    <x v="34"/>
    <x v="3"/>
    <x v="70"/>
    <n v="70"/>
    <n v="70"/>
    <n v="230"/>
    <n v="0"/>
    <n v="0"/>
    <n v="16100"/>
    <x v="0"/>
    <x v="0"/>
    <s v="SSH"/>
    <s v="BRI"/>
    <x v="1"/>
    <x v="3"/>
    <x v="195"/>
  </r>
  <r>
    <x v="56"/>
    <x v="13"/>
    <x v="0"/>
    <m/>
    <m/>
    <x v="0"/>
    <x v="0"/>
    <x v="33"/>
    <x v="2"/>
    <x v="70"/>
    <n v="70"/>
    <n v="70"/>
    <n v="230"/>
    <n v="0"/>
    <n v="0"/>
    <n v="16100"/>
    <x v="0"/>
    <x v="0"/>
    <s v="BRI"/>
    <s v="SSH"/>
    <x v="1"/>
    <x v="3"/>
    <x v="195"/>
  </r>
  <r>
    <x v="56"/>
    <x v="13"/>
    <x v="0"/>
    <m/>
    <m/>
    <x v="0"/>
    <x v="1"/>
    <x v="34"/>
    <x v="3"/>
    <x v="71"/>
    <n v="70"/>
    <n v="70"/>
    <n v="230"/>
    <n v="0"/>
    <n v="0"/>
    <n v="16100"/>
    <x v="0"/>
    <x v="0"/>
    <s v="SSH"/>
    <s v="BRI"/>
    <x v="1"/>
    <x v="3"/>
    <x v="204"/>
  </r>
  <r>
    <x v="56"/>
    <x v="13"/>
    <x v="0"/>
    <m/>
    <m/>
    <x v="0"/>
    <x v="0"/>
    <x v="33"/>
    <x v="2"/>
    <x v="71"/>
    <n v="70"/>
    <n v="70"/>
    <n v="230"/>
    <n v="0"/>
    <n v="0"/>
    <n v="16100"/>
    <x v="0"/>
    <x v="0"/>
    <s v="BRI"/>
    <s v="SSH"/>
    <x v="1"/>
    <x v="3"/>
    <x v="204"/>
  </r>
  <r>
    <x v="56"/>
    <x v="13"/>
    <x v="0"/>
    <m/>
    <m/>
    <x v="0"/>
    <x v="1"/>
    <x v="34"/>
    <x v="3"/>
    <x v="72"/>
    <n v="70"/>
    <n v="70"/>
    <n v="230"/>
    <n v="0"/>
    <n v="0"/>
    <n v="16100"/>
    <x v="0"/>
    <x v="0"/>
    <s v="SSH"/>
    <s v="BRI"/>
    <x v="1"/>
    <x v="3"/>
    <x v="103"/>
  </r>
  <r>
    <x v="57"/>
    <x v="11"/>
    <x v="0"/>
    <m/>
    <m/>
    <x v="0"/>
    <x v="0"/>
    <x v="12"/>
    <x v="16"/>
    <x v="85"/>
    <n v="20"/>
    <n v="20"/>
    <n v="270"/>
    <n v="0"/>
    <n v="0"/>
    <n v="5400"/>
    <x v="0"/>
    <x v="0"/>
    <s v="FCO"/>
    <s v="SSH"/>
    <x v="6"/>
    <x v="3"/>
    <x v="23"/>
  </r>
  <r>
    <x v="57"/>
    <x v="11"/>
    <x v="0"/>
    <m/>
    <m/>
    <x v="0"/>
    <x v="0"/>
    <x v="12"/>
    <x v="16"/>
    <x v="66"/>
    <n v="20"/>
    <n v="20"/>
    <n v="270"/>
    <n v="0"/>
    <n v="0"/>
    <n v="5400"/>
    <x v="0"/>
    <x v="0"/>
    <s v="FCO"/>
    <s v="SSH"/>
    <x v="6"/>
    <x v="3"/>
    <x v="24"/>
  </r>
  <r>
    <x v="57"/>
    <x v="11"/>
    <x v="0"/>
    <m/>
    <m/>
    <x v="0"/>
    <x v="0"/>
    <x v="12"/>
    <x v="16"/>
    <x v="67"/>
    <n v="20"/>
    <n v="20"/>
    <n v="270"/>
    <n v="0"/>
    <n v="0"/>
    <n v="5400"/>
    <x v="0"/>
    <x v="0"/>
    <s v="FCO"/>
    <s v="SSH"/>
    <x v="6"/>
    <x v="3"/>
    <x v="25"/>
  </r>
  <r>
    <x v="57"/>
    <x v="11"/>
    <x v="0"/>
    <m/>
    <m/>
    <x v="0"/>
    <x v="0"/>
    <x v="12"/>
    <x v="16"/>
    <x v="68"/>
    <n v="20"/>
    <n v="20"/>
    <n v="270"/>
    <n v="0"/>
    <n v="0"/>
    <n v="5400"/>
    <x v="0"/>
    <x v="0"/>
    <s v="FCO"/>
    <s v="SSH"/>
    <x v="6"/>
    <x v="3"/>
    <x v="205"/>
  </r>
  <r>
    <x v="57"/>
    <x v="11"/>
    <x v="0"/>
    <m/>
    <m/>
    <x v="0"/>
    <x v="0"/>
    <x v="12"/>
    <x v="16"/>
    <x v="69"/>
    <n v="20"/>
    <n v="20"/>
    <n v="270"/>
    <n v="0"/>
    <n v="0"/>
    <n v="5400"/>
    <x v="0"/>
    <x v="0"/>
    <s v="FCO"/>
    <s v="SSH"/>
    <x v="6"/>
    <x v="3"/>
    <x v="175"/>
  </r>
  <r>
    <x v="57"/>
    <x v="11"/>
    <x v="0"/>
    <m/>
    <m/>
    <x v="0"/>
    <x v="0"/>
    <x v="12"/>
    <x v="16"/>
    <x v="70"/>
    <n v="20"/>
    <n v="20"/>
    <n v="270"/>
    <n v="0"/>
    <n v="0"/>
    <n v="5400"/>
    <x v="0"/>
    <x v="0"/>
    <s v="FCO"/>
    <s v="SSH"/>
    <x v="6"/>
    <x v="3"/>
    <x v="176"/>
  </r>
  <r>
    <x v="57"/>
    <x v="11"/>
    <x v="0"/>
    <m/>
    <m/>
    <x v="0"/>
    <x v="0"/>
    <x v="12"/>
    <x v="16"/>
    <x v="71"/>
    <n v="20"/>
    <n v="20"/>
    <n v="270"/>
    <n v="0"/>
    <n v="0"/>
    <n v="5400"/>
    <x v="0"/>
    <x v="0"/>
    <s v="FCO"/>
    <s v="SSH"/>
    <x v="6"/>
    <x v="3"/>
    <x v="206"/>
  </r>
  <r>
    <x v="57"/>
    <x v="11"/>
    <x v="0"/>
    <m/>
    <m/>
    <x v="0"/>
    <x v="0"/>
    <x v="12"/>
    <x v="16"/>
    <x v="72"/>
    <n v="20"/>
    <n v="20"/>
    <n v="270"/>
    <n v="0"/>
    <n v="0"/>
    <n v="5400"/>
    <x v="0"/>
    <x v="0"/>
    <s v="FCO"/>
    <s v="SSH"/>
    <x v="6"/>
    <x v="3"/>
    <x v="207"/>
  </r>
  <r>
    <x v="57"/>
    <x v="11"/>
    <x v="0"/>
    <m/>
    <m/>
    <x v="0"/>
    <x v="1"/>
    <x v="13"/>
    <x v="17"/>
    <x v="66"/>
    <n v="20"/>
    <n v="20"/>
    <n v="270"/>
    <n v="0"/>
    <n v="0"/>
    <n v="5400"/>
    <x v="0"/>
    <x v="0"/>
    <s v="SSH"/>
    <s v="FCO"/>
    <x v="6"/>
    <x v="3"/>
    <x v="24"/>
  </r>
  <r>
    <x v="57"/>
    <x v="11"/>
    <x v="0"/>
    <m/>
    <m/>
    <x v="0"/>
    <x v="1"/>
    <x v="13"/>
    <x v="17"/>
    <x v="67"/>
    <n v="20"/>
    <n v="20"/>
    <n v="270"/>
    <n v="0"/>
    <n v="0"/>
    <n v="5400"/>
    <x v="0"/>
    <x v="0"/>
    <s v="SSH"/>
    <s v="FCO"/>
    <x v="6"/>
    <x v="3"/>
    <x v="25"/>
  </r>
  <r>
    <x v="57"/>
    <x v="11"/>
    <x v="0"/>
    <m/>
    <m/>
    <x v="0"/>
    <x v="1"/>
    <x v="13"/>
    <x v="17"/>
    <x v="68"/>
    <n v="20"/>
    <n v="20"/>
    <n v="270"/>
    <n v="0"/>
    <n v="0"/>
    <n v="5400"/>
    <x v="0"/>
    <x v="0"/>
    <s v="SSH"/>
    <s v="FCO"/>
    <x v="6"/>
    <x v="3"/>
    <x v="205"/>
  </r>
  <r>
    <x v="57"/>
    <x v="11"/>
    <x v="0"/>
    <m/>
    <m/>
    <x v="0"/>
    <x v="1"/>
    <x v="13"/>
    <x v="17"/>
    <x v="69"/>
    <n v="20"/>
    <n v="20"/>
    <n v="270"/>
    <n v="0"/>
    <n v="0"/>
    <n v="5400"/>
    <x v="0"/>
    <x v="0"/>
    <s v="SSH"/>
    <s v="FCO"/>
    <x v="6"/>
    <x v="3"/>
    <x v="175"/>
  </r>
  <r>
    <x v="57"/>
    <x v="11"/>
    <x v="0"/>
    <m/>
    <m/>
    <x v="0"/>
    <x v="1"/>
    <x v="13"/>
    <x v="17"/>
    <x v="70"/>
    <n v="20"/>
    <n v="20"/>
    <n v="270"/>
    <n v="0"/>
    <n v="0"/>
    <n v="5400"/>
    <x v="0"/>
    <x v="0"/>
    <s v="SSH"/>
    <s v="FCO"/>
    <x v="6"/>
    <x v="3"/>
    <x v="176"/>
  </r>
  <r>
    <x v="57"/>
    <x v="11"/>
    <x v="0"/>
    <m/>
    <m/>
    <x v="0"/>
    <x v="1"/>
    <x v="13"/>
    <x v="17"/>
    <x v="71"/>
    <n v="20"/>
    <n v="20"/>
    <n v="270"/>
    <n v="0"/>
    <n v="0"/>
    <n v="5400"/>
    <x v="0"/>
    <x v="0"/>
    <s v="SSH"/>
    <s v="FCO"/>
    <x v="6"/>
    <x v="3"/>
    <x v="206"/>
  </r>
  <r>
    <x v="57"/>
    <x v="11"/>
    <x v="0"/>
    <m/>
    <m/>
    <x v="0"/>
    <x v="1"/>
    <x v="13"/>
    <x v="17"/>
    <x v="72"/>
    <n v="20"/>
    <n v="20"/>
    <n v="270"/>
    <n v="0"/>
    <n v="0"/>
    <n v="5400"/>
    <x v="0"/>
    <x v="0"/>
    <s v="SSH"/>
    <s v="FCO"/>
    <x v="6"/>
    <x v="3"/>
    <x v="207"/>
  </r>
  <r>
    <x v="57"/>
    <x v="11"/>
    <x v="0"/>
    <m/>
    <m/>
    <x v="0"/>
    <x v="1"/>
    <x v="13"/>
    <x v="17"/>
    <x v="86"/>
    <n v="20"/>
    <n v="20"/>
    <n v="270"/>
    <n v="0"/>
    <n v="0"/>
    <n v="5400"/>
    <x v="0"/>
    <x v="0"/>
    <s v="SSH"/>
    <s v="FCO"/>
    <x v="6"/>
    <x v="3"/>
    <x v="208"/>
  </r>
  <r>
    <x v="57"/>
    <x v="11"/>
    <x v="0"/>
    <m/>
    <m/>
    <x v="0"/>
    <x v="0"/>
    <x v="33"/>
    <x v="2"/>
    <x v="68"/>
    <n v="20"/>
    <n v="20"/>
    <n v="215"/>
    <n v="0"/>
    <n v="0"/>
    <n v="4300"/>
    <x v="0"/>
    <x v="0"/>
    <s v="BRI"/>
    <s v="SSH"/>
    <x v="1"/>
    <x v="3"/>
    <x v="205"/>
  </r>
  <r>
    <x v="57"/>
    <x v="11"/>
    <x v="0"/>
    <m/>
    <m/>
    <x v="0"/>
    <x v="0"/>
    <x v="33"/>
    <x v="2"/>
    <x v="69"/>
    <n v="20"/>
    <n v="20"/>
    <n v="215"/>
    <n v="0"/>
    <n v="0"/>
    <n v="4300"/>
    <x v="0"/>
    <x v="0"/>
    <s v="BRI"/>
    <s v="SSH"/>
    <x v="1"/>
    <x v="3"/>
    <x v="175"/>
  </r>
  <r>
    <x v="57"/>
    <x v="11"/>
    <x v="0"/>
    <m/>
    <m/>
    <x v="0"/>
    <x v="0"/>
    <x v="33"/>
    <x v="2"/>
    <x v="70"/>
    <n v="20"/>
    <n v="20"/>
    <n v="215"/>
    <n v="0"/>
    <n v="0"/>
    <n v="4300"/>
    <x v="0"/>
    <x v="0"/>
    <s v="BRI"/>
    <s v="SSH"/>
    <x v="1"/>
    <x v="3"/>
    <x v="176"/>
  </r>
  <r>
    <x v="57"/>
    <x v="11"/>
    <x v="0"/>
    <m/>
    <m/>
    <x v="0"/>
    <x v="0"/>
    <x v="33"/>
    <x v="2"/>
    <x v="71"/>
    <n v="20"/>
    <n v="20"/>
    <n v="215"/>
    <n v="0"/>
    <n v="0"/>
    <n v="4300"/>
    <x v="0"/>
    <x v="0"/>
    <s v="BRI"/>
    <s v="SSH"/>
    <x v="1"/>
    <x v="3"/>
    <x v="206"/>
  </r>
  <r>
    <x v="57"/>
    <x v="11"/>
    <x v="0"/>
    <m/>
    <m/>
    <x v="0"/>
    <x v="1"/>
    <x v="34"/>
    <x v="3"/>
    <x v="69"/>
    <n v="20"/>
    <n v="20"/>
    <n v="215"/>
    <n v="0"/>
    <n v="0"/>
    <n v="4300"/>
    <x v="0"/>
    <x v="0"/>
    <s v="SSH"/>
    <s v="BRI"/>
    <x v="1"/>
    <x v="3"/>
    <x v="175"/>
  </r>
  <r>
    <x v="57"/>
    <x v="11"/>
    <x v="0"/>
    <m/>
    <m/>
    <x v="0"/>
    <x v="1"/>
    <x v="34"/>
    <x v="3"/>
    <x v="70"/>
    <n v="20"/>
    <n v="20"/>
    <n v="215"/>
    <n v="0"/>
    <n v="0"/>
    <n v="4300"/>
    <x v="0"/>
    <x v="0"/>
    <s v="SSH"/>
    <s v="BRI"/>
    <x v="1"/>
    <x v="3"/>
    <x v="176"/>
  </r>
  <r>
    <x v="57"/>
    <x v="11"/>
    <x v="0"/>
    <m/>
    <m/>
    <x v="0"/>
    <x v="1"/>
    <x v="34"/>
    <x v="3"/>
    <x v="71"/>
    <n v="20"/>
    <n v="20"/>
    <n v="215"/>
    <n v="0"/>
    <n v="0"/>
    <n v="4300"/>
    <x v="0"/>
    <x v="0"/>
    <s v="SSH"/>
    <s v="BRI"/>
    <x v="1"/>
    <x v="3"/>
    <x v="206"/>
  </r>
  <r>
    <x v="57"/>
    <x v="11"/>
    <x v="0"/>
    <m/>
    <m/>
    <x v="0"/>
    <x v="1"/>
    <x v="34"/>
    <x v="3"/>
    <x v="72"/>
    <n v="20"/>
    <n v="20"/>
    <n v="215"/>
    <n v="0"/>
    <n v="0"/>
    <n v="4300"/>
    <x v="0"/>
    <x v="0"/>
    <s v="SSH"/>
    <s v="BRI"/>
    <x v="1"/>
    <x v="3"/>
    <x v="207"/>
  </r>
  <r>
    <x v="57"/>
    <x v="11"/>
    <x v="0"/>
    <m/>
    <m/>
    <x v="0"/>
    <x v="0"/>
    <x v="16"/>
    <x v="0"/>
    <x v="51"/>
    <n v="40"/>
    <n v="40"/>
    <n v="225"/>
    <n v="0"/>
    <n v="0"/>
    <n v="9000"/>
    <x v="0"/>
    <x v="0"/>
    <s v="NAP"/>
    <s v="SSH"/>
    <x v="0"/>
    <x v="2"/>
    <x v="189"/>
  </r>
  <r>
    <x v="57"/>
    <x v="11"/>
    <x v="0"/>
    <m/>
    <m/>
    <x v="0"/>
    <x v="0"/>
    <x v="16"/>
    <x v="0"/>
    <x v="52"/>
    <n v="40"/>
    <n v="40"/>
    <n v="225"/>
    <n v="0"/>
    <n v="0"/>
    <n v="9000"/>
    <x v="0"/>
    <x v="0"/>
    <s v="NAP"/>
    <s v="SSH"/>
    <x v="0"/>
    <x v="2"/>
    <x v="190"/>
  </r>
  <r>
    <x v="57"/>
    <x v="11"/>
    <x v="0"/>
    <m/>
    <m/>
    <x v="0"/>
    <x v="0"/>
    <x v="16"/>
    <x v="0"/>
    <x v="53"/>
    <n v="40"/>
    <n v="40"/>
    <n v="225"/>
    <n v="0"/>
    <n v="0"/>
    <n v="9000"/>
    <x v="0"/>
    <x v="0"/>
    <s v="NAP"/>
    <s v="SSH"/>
    <x v="0"/>
    <x v="2"/>
    <x v="7"/>
  </r>
  <r>
    <x v="57"/>
    <x v="11"/>
    <x v="0"/>
    <m/>
    <m/>
    <x v="0"/>
    <x v="0"/>
    <x v="16"/>
    <x v="0"/>
    <x v="54"/>
    <n v="40"/>
    <n v="40"/>
    <n v="225"/>
    <n v="0"/>
    <n v="0"/>
    <n v="9000"/>
    <x v="0"/>
    <x v="0"/>
    <s v="NAP"/>
    <s v="SSH"/>
    <x v="0"/>
    <x v="2"/>
    <x v="8"/>
  </r>
  <r>
    <x v="57"/>
    <x v="11"/>
    <x v="0"/>
    <m/>
    <m/>
    <x v="0"/>
    <x v="0"/>
    <x v="16"/>
    <x v="0"/>
    <x v="55"/>
    <n v="40"/>
    <n v="40"/>
    <n v="225"/>
    <n v="0"/>
    <n v="0"/>
    <n v="9000"/>
    <x v="0"/>
    <x v="0"/>
    <s v="NAP"/>
    <s v="SSH"/>
    <x v="0"/>
    <x v="2"/>
    <x v="9"/>
  </r>
  <r>
    <x v="57"/>
    <x v="11"/>
    <x v="0"/>
    <m/>
    <m/>
    <x v="0"/>
    <x v="0"/>
    <x v="16"/>
    <x v="0"/>
    <x v="56"/>
    <n v="40"/>
    <n v="40"/>
    <n v="225"/>
    <n v="0"/>
    <n v="0"/>
    <n v="9000"/>
    <x v="0"/>
    <x v="0"/>
    <s v="NAP"/>
    <s v="SSH"/>
    <x v="0"/>
    <x v="2"/>
    <x v="10"/>
  </r>
  <r>
    <x v="57"/>
    <x v="11"/>
    <x v="0"/>
    <m/>
    <m/>
    <x v="0"/>
    <x v="0"/>
    <x v="16"/>
    <x v="0"/>
    <x v="57"/>
    <n v="40"/>
    <n v="40"/>
    <n v="225"/>
    <n v="0"/>
    <n v="0"/>
    <n v="9000"/>
    <x v="0"/>
    <x v="0"/>
    <s v="NAP"/>
    <s v="SSH"/>
    <x v="0"/>
    <x v="2"/>
    <x v="11"/>
  </r>
  <r>
    <x v="57"/>
    <x v="11"/>
    <x v="0"/>
    <m/>
    <m/>
    <x v="0"/>
    <x v="1"/>
    <x v="18"/>
    <x v="1"/>
    <x v="52"/>
    <n v="40"/>
    <n v="40"/>
    <n v="225"/>
    <n v="0"/>
    <n v="0"/>
    <n v="9000"/>
    <x v="0"/>
    <x v="0"/>
    <s v="SSH"/>
    <s v="NAP"/>
    <x v="0"/>
    <x v="2"/>
    <x v="190"/>
  </r>
  <r>
    <x v="57"/>
    <x v="11"/>
    <x v="0"/>
    <m/>
    <m/>
    <x v="0"/>
    <x v="1"/>
    <x v="18"/>
    <x v="1"/>
    <x v="53"/>
    <n v="40"/>
    <n v="40"/>
    <n v="225"/>
    <n v="0"/>
    <n v="0"/>
    <n v="9000"/>
    <x v="0"/>
    <x v="0"/>
    <s v="SSH"/>
    <s v="NAP"/>
    <x v="0"/>
    <x v="2"/>
    <x v="7"/>
  </r>
  <r>
    <x v="57"/>
    <x v="11"/>
    <x v="0"/>
    <m/>
    <m/>
    <x v="0"/>
    <x v="1"/>
    <x v="18"/>
    <x v="1"/>
    <x v="54"/>
    <n v="40"/>
    <n v="40"/>
    <n v="225"/>
    <n v="0"/>
    <n v="0"/>
    <n v="9000"/>
    <x v="0"/>
    <x v="0"/>
    <s v="SSH"/>
    <s v="NAP"/>
    <x v="0"/>
    <x v="2"/>
    <x v="8"/>
  </r>
  <r>
    <x v="57"/>
    <x v="11"/>
    <x v="0"/>
    <m/>
    <m/>
    <x v="0"/>
    <x v="1"/>
    <x v="18"/>
    <x v="1"/>
    <x v="55"/>
    <n v="40"/>
    <n v="40"/>
    <n v="225"/>
    <n v="0"/>
    <n v="0"/>
    <n v="9000"/>
    <x v="0"/>
    <x v="0"/>
    <s v="SSH"/>
    <s v="NAP"/>
    <x v="0"/>
    <x v="2"/>
    <x v="9"/>
  </r>
  <r>
    <x v="57"/>
    <x v="11"/>
    <x v="0"/>
    <m/>
    <m/>
    <x v="0"/>
    <x v="1"/>
    <x v="18"/>
    <x v="1"/>
    <x v="56"/>
    <n v="40"/>
    <n v="40"/>
    <n v="225"/>
    <n v="0"/>
    <n v="0"/>
    <n v="9000"/>
    <x v="0"/>
    <x v="0"/>
    <s v="SSH"/>
    <s v="NAP"/>
    <x v="0"/>
    <x v="2"/>
    <x v="10"/>
  </r>
  <r>
    <x v="57"/>
    <x v="11"/>
    <x v="0"/>
    <m/>
    <m/>
    <x v="0"/>
    <x v="1"/>
    <x v="18"/>
    <x v="1"/>
    <x v="57"/>
    <n v="40"/>
    <n v="40"/>
    <n v="225"/>
    <n v="0"/>
    <n v="0"/>
    <n v="9000"/>
    <x v="0"/>
    <x v="0"/>
    <s v="SSH"/>
    <s v="NAP"/>
    <x v="0"/>
    <x v="2"/>
    <x v="11"/>
  </r>
  <r>
    <x v="57"/>
    <x v="11"/>
    <x v="0"/>
    <m/>
    <m/>
    <x v="0"/>
    <x v="1"/>
    <x v="18"/>
    <x v="1"/>
    <x v="58"/>
    <n v="40"/>
    <n v="40"/>
    <n v="225"/>
    <n v="0"/>
    <n v="0"/>
    <n v="9000"/>
    <x v="0"/>
    <x v="0"/>
    <s v="SSH"/>
    <s v="NAP"/>
    <x v="0"/>
    <x v="2"/>
    <x v="155"/>
  </r>
  <r>
    <x v="57"/>
    <x v="11"/>
    <x v="0"/>
    <m/>
    <m/>
    <x v="0"/>
    <x v="0"/>
    <x v="0"/>
    <x v="0"/>
    <x v="2"/>
    <n v="50"/>
    <n v="50"/>
    <n v="260"/>
    <n v="0"/>
    <n v="0"/>
    <n v="13000"/>
    <x v="0"/>
    <x v="0"/>
    <s v="NAP"/>
    <s v="SSH"/>
    <x v="0"/>
    <x v="0"/>
    <x v="18"/>
  </r>
  <r>
    <x v="57"/>
    <x v="11"/>
    <x v="0"/>
    <m/>
    <m/>
    <x v="0"/>
    <x v="0"/>
    <x v="0"/>
    <x v="0"/>
    <x v="3"/>
    <n v="50"/>
    <n v="50"/>
    <n v="260"/>
    <n v="0"/>
    <n v="0"/>
    <n v="13000"/>
    <x v="0"/>
    <x v="0"/>
    <s v="NAP"/>
    <s v="SSH"/>
    <x v="0"/>
    <x v="0"/>
    <x v="19"/>
  </r>
  <r>
    <x v="57"/>
    <x v="11"/>
    <x v="0"/>
    <m/>
    <m/>
    <x v="0"/>
    <x v="1"/>
    <x v="2"/>
    <x v="1"/>
    <x v="3"/>
    <n v="50"/>
    <n v="50"/>
    <n v="260"/>
    <n v="0"/>
    <n v="0"/>
    <n v="13000"/>
    <x v="0"/>
    <x v="0"/>
    <s v="SSH"/>
    <s v="NAP"/>
    <x v="0"/>
    <x v="0"/>
    <x v="19"/>
  </r>
  <r>
    <x v="57"/>
    <x v="11"/>
    <x v="0"/>
    <m/>
    <m/>
    <x v="0"/>
    <x v="1"/>
    <x v="2"/>
    <x v="1"/>
    <x v="4"/>
    <n v="50"/>
    <n v="50"/>
    <n v="260"/>
    <n v="0"/>
    <n v="0"/>
    <n v="13000"/>
    <x v="0"/>
    <x v="0"/>
    <s v="SSH"/>
    <s v="NAP"/>
    <x v="0"/>
    <x v="0"/>
    <x v="20"/>
  </r>
  <r>
    <x v="57"/>
    <x v="8"/>
    <x v="1"/>
    <m/>
    <s v="72JG9"/>
    <x v="0"/>
    <x v="0"/>
    <x v="5"/>
    <x v="2"/>
    <x v="39"/>
    <n v="4"/>
    <n v="4"/>
    <n v="220"/>
    <n v="0"/>
    <n v="0"/>
    <n v="880"/>
    <x v="0"/>
    <x v="1"/>
    <s v="BRI"/>
    <s v="SSH"/>
    <x v="1"/>
    <x v="1"/>
    <x v="29"/>
  </r>
  <r>
    <x v="57"/>
    <x v="8"/>
    <x v="1"/>
    <m/>
    <s v="72JG9"/>
    <x v="0"/>
    <x v="1"/>
    <x v="7"/>
    <x v="3"/>
    <x v="40"/>
    <n v="4"/>
    <n v="4"/>
    <n v="220"/>
    <n v="0"/>
    <n v="0"/>
    <n v="880"/>
    <x v="0"/>
    <x v="1"/>
    <s v="SSH"/>
    <s v="BRI"/>
    <x v="1"/>
    <x v="1"/>
    <x v="30"/>
  </r>
  <r>
    <x v="57"/>
    <x v="8"/>
    <x v="1"/>
    <m/>
    <s v="4GJ3Y"/>
    <x v="1"/>
    <x v="0"/>
    <x v="25"/>
    <x v="1"/>
    <x v="30"/>
    <n v="4"/>
    <n v="4"/>
    <n v="220"/>
    <n v="0"/>
    <n v="0"/>
    <n v="880"/>
    <x v="0"/>
    <x v="1"/>
    <s v="SSH"/>
    <s v="NAP"/>
    <x v="0"/>
    <x v="3"/>
    <x v="174"/>
  </r>
  <r>
    <x v="58"/>
    <x v="7"/>
    <x v="1"/>
    <m/>
    <m/>
    <x v="1"/>
    <x v="0"/>
    <x v="9"/>
    <x v="0"/>
    <x v="24"/>
    <n v="4"/>
    <n v="4"/>
    <n v="140"/>
    <n v="0"/>
    <n v="0"/>
    <n v="560"/>
    <x v="0"/>
    <x v="1"/>
    <s v="NAP"/>
    <s v="SSH"/>
    <x v="0"/>
    <x v="2"/>
    <x v="209"/>
  </r>
  <r>
    <x v="58"/>
    <x v="7"/>
    <x v="1"/>
    <m/>
    <m/>
    <x v="1"/>
    <x v="0"/>
    <x v="11"/>
    <x v="1"/>
    <x v="25"/>
    <n v="4"/>
    <n v="4"/>
    <n v="140"/>
    <n v="0"/>
    <n v="0"/>
    <n v="560"/>
    <x v="0"/>
    <x v="1"/>
    <s v="SSH"/>
    <s v="NAP"/>
    <x v="0"/>
    <x v="2"/>
    <x v="173"/>
  </r>
  <r>
    <x v="57"/>
    <x v="25"/>
    <x v="1"/>
    <m/>
    <s v="12LJA2"/>
    <x v="0"/>
    <x v="1"/>
    <x v="7"/>
    <x v="3"/>
    <x v="43"/>
    <n v="1"/>
    <n v="1"/>
    <n v="360"/>
    <n v="32.700000000000003"/>
    <n v="30"/>
    <n v="422.7"/>
    <x v="0"/>
    <x v="1"/>
    <s v="SSH"/>
    <s v="BRI"/>
    <x v="1"/>
    <x v="1"/>
    <x v="195"/>
  </r>
  <r>
    <x v="57"/>
    <x v="25"/>
    <x v="1"/>
    <m/>
    <s v="12LJA2"/>
    <x v="0"/>
    <x v="0"/>
    <x v="5"/>
    <x v="2"/>
    <x v="42"/>
    <n v="1"/>
    <n v="1"/>
    <n v="290"/>
    <n v="19.400000000000002"/>
    <n v="30"/>
    <n v="339.4"/>
    <x v="0"/>
    <x v="1"/>
    <s v="BRI"/>
    <s v="SSH"/>
    <x v="1"/>
    <x v="1"/>
    <x v="203"/>
  </r>
  <r>
    <x v="57"/>
    <x v="25"/>
    <x v="1"/>
    <m/>
    <s v="12LJA2"/>
    <x v="0"/>
    <x v="1"/>
    <x v="7"/>
    <x v="3"/>
    <x v="43"/>
    <n v="1"/>
    <n v="1"/>
    <n v="360"/>
    <n v="32.700000000000003"/>
    <n v="30"/>
    <n v="422.7"/>
    <x v="0"/>
    <x v="1"/>
    <s v="SSH"/>
    <s v="BRI"/>
    <x v="1"/>
    <x v="1"/>
    <x v="195"/>
  </r>
  <r>
    <x v="57"/>
    <x v="25"/>
    <x v="1"/>
    <m/>
    <s v="12LJA2"/>
    <x v="0"/>
    <x v="0"/>
    <x v="5"/>
    <x v="2"/>
    <x v="42"/>
    <n v="1"/>
    <n v="1"/>
    <n v="290"/>
    <n v="19.400000000000002"/>
    <n v="30"/>
    <n v="339.4"/>
    <x v="0"/>
    <x v="1"/>
    <s v="BRI"/>
    <s v="SSH"/>
    <x v="1"/>
    <x v="1"/>
    <x v="203"/>
  </r>
  <r>
    <x v="57"/>
    <x v="25"/>
    <x v="1"/>
    <m/>
    <s v="12LJA2"/>
    <x v="0"/>
    <x v="1"/>
    <x v="7"/>
    <x v="3"/>
    <x v="43"/>
    <n v="1"/>
    <n v="1"/>
    <n v="360"/>
    <n v="32.700000000000003"/>
    <n v="30"/>
    <n v="422.7"/>
    <x v="0"/>
    <x v="1"/>
    <s v="SSH"/>
    <s v="BRI"/>
    <x v="1"/>
    <x v="1"/>
    <x v="195"/>
  </r>
  <r>
    <x v="57"/>
    <x v="25"/>
    <x v="1"/>
    <m/>
    <s v="12LJA2"/>
    <x v="0"/>
    <x v="0"/>
    <x v="5"/>
    <x v="2"/>
    <x v="42"/>
    <n v="1"/>
    <n v="1"/>
    <n v="290"/>
    <n v="19.400000000000002"/>
    <n v="30"/>
    <n v="339.4"/>
    <x v="0"/>
    <x v="1"/>
    <s v="BRI"/>
    <s v="SSH"/>
    <x v="1"/>
    <x v="1"/>
    <x v="203"/>
  </r>
  <r>
    <x v="57"/>
    <x v="25"/>
    <x v="1"/>
    <m/>
    <s v="12LJAE"/>
    <x v="1"/>
    <x v="0"/>
    <x v="12"/>
    <x v="4"/>
    <x v="28"/>
    <n v="1"/>
    <n v="1"/>
    <n v="290"/>
    <n v="29.8"/>
    <n v="30"/>
    <n v="349.8"/>
    <x v="0"/>
    <x v="1"/>
    <s v="MXP"/>
    <s v="SSH"/>
    <x v="2"/>
    <x v="3"/>
    <x v="149"/>
  </r>
  <r>
    <x v="57"/>
    <x v="25"/>
    <x v="1"/>
    <m/>
    <s v="12LJAE"/>
    <x v="1"/>
    <x v="0"/>
    <x v="12"/>
    <x v="4"/>
    <x v="28"/>
    <n v="1"/>
    <n v="1"/>
    <n v="290"/>
    <n v="29.8"/>
    <n v="30"/>
    <n v="349.8"/>
    <x v="0"/>
    <x v="1"/>
    <s v="MXP"/>
    <s v="SSH"/>
    <x v="2"/>
    <x v="3"/>
    <x v="149"/>
  </r>
  <r>
    <x v="57"/>
    <x v="25"/>
    <x v="1"/>
    <m/>
    <s v="12LJA2"/>
    <x v="0"/>
    <x v="1"/>
    <x v="7"/>
    <x v="3"/>
    <x v="43"/>
    <n v="1"/>
    <n v="1"/>
    <n v="360"/>
    <n v="32.700000000000003"/>
    <n v="30"/>
    <n v="422.7"/>
    <x v="0"/>
    <x v="1"/>
    <s v="SSH"/>
    <s v="BRI"/>
    <x v="1"/>
    <x v="1"/>
    <x v="195"/>
  </r>
  <r>
    <x v="57"/>
    <x v="25"/>
    <x v="1"/>
    <m/>
    <s v="12LJA2"/>
    <x v="0"/>
    <x v="0"/>
    <x v="5"/>
    <x v="2"/>
    <x v="42"/>
    <n v="1"/>
    <n v="1"/>
    <n v="290"/>
    <n v="19.400000000000002"/>
    <n v="30"/>
    <n v="339.4"/>
    <x v="0"/>
    <x v="1"/>
    <s v="BRI"/>
    <s v="SSH"/>
    <x v="1"/>
    <x v="1"/>
    <x v="203"/>
  </r>
  <r>
    <x v="58"/>
    <x v="1"/>
    <x v="0"/>
    <m/>
    <m/>
    <x v="0"/>
    <x v="0"/>
    <x v="4"/>
    <x v="2"/>
    <x v="8"/>
    <n v="1"/>
    <n v="1"/>
    <n v="175"/>
    <n v="0"/>
    <n v="0"/>
    <n v="175"/>
    <x v="0"/>
    <x v="0"/>
    <s v="BRI"/>
    <s v="SSH"/>
    <x v="1"/>
    <x v="1"/>
    <x v="193"/>
  </r>
  <r>
    <x v="58"/>
    <x v="1"/>
    <x v="0"/>
    <m/>
    <m/>
    <x v="0"/>
    <x v="1"/>
    <x v="7"/>
    <x v="3"/>
    <x v="9"/>
    <n v="1"/>
    <n v="1"/>
    <n v="175"/>
    <n v="0"/>
    <n v="0"/>
    <n v="175"/>
    <x v="0"/>
    <x v="0"/>
    <s v="SSH"/>
    <s v="BRI"/>
    <x v="1"/>
    <x v="1"/>
    <x v="149"/>
  </r>
  <r>
    <x v="58"/>
    <x v="8"/>
    <x v="1"/>
    <m/>
    <s v="MCVUT"/>
    <x v="0"/>
    <x v="0"/>
    <x v="4"/>
    <x v="6"/>
    <x v="7"/>
    <n v="2"/>
    <n v="2"/>
    <n v="200"/>
    <n v="0"/>
    <n v="0"/>
    <n v="400"/>
    <x v="0"/>
    <x v="1"/>
    <s v="VRN"/>
    <s v="SSH"/>
    <x v="3"/>
    <x v="1"/>
    <x v="150"/>
  </r>
  <r>
    <x v="58"/>
    <x v="8"/>
    <x v="1"/>
    <m/>
    <s v="MCVUT"/>
    <x v="0"/>
    <x v="1"/>
    <x v="6"/>
    <x v="7"/>
    <x v="8"/>
    <n v="2"/>
    <n v="2"/>
    <n v="200"/>
    <n v="0"/>
    <n v="0"/>
    <n v="400"/>
    <x v="0"/>
    <x v="1"/>
    <s v="SSH"/>
    <s v="VRN"/>
    <x v="3"/>
    <x v="1"/>
    <x v="193"/>
  </r>
  <r>
    <x v="58"/>
    <x v="8"/>
    <x v="1"/>
    <m/>
    <s v="V6FAF"/>
    <x v="1"/>
    <x v="0"/>
    <x v="13"/>
    <x v="5"/>
    <x v="30"/>
    <n v="2"/>
    <n v="2"/>
    <n v="200"/>
    <n v="0"/>
    <n v="0"/>
    <n v="400"/>
    <x v="0"/>
    <x v="1"/>
    <s v="SSH"/>
    <s v="MXP"/>
    <x v="2"/>
    <x v="3"/>
    <x v="165"/>
  </r>
  <r>
    <x v="58"/>
    <x v="8"/>
    <x v="1"/>
    <m/>
    <s v="RRHHU"/>
    <x v="1"/>
    <x v="0"/>
    <x v="9"/>
    <x v="0"/>
    <x v="24"/>
    <n v="3"/>
    <n v="3"/>
    <n v="140"/>
    <n v="0"/>
    <n v="0"/>
    <n v="420"/>
    <x v="0"/>
    <x v="1"/>
    <s v="NAP"/>
    <s v="SSH"/>
    <x v="0"/>
    <x v="2"/>
    <x v="209"/>
  </r>
  <r>
    <x v="58"/>
    <x v="8"/>
    <x v="1"/>
    <m/>
    <s v="7GQUA"/>
    <x v="1"/>
    <x v="0"/>
    <x v="9"/>
    <x v="0"/>
    <x v="24"/>
    <n v="1"/>
    <n v="1"/>
    <n v="140"/>
    <n v="0"/>
    <n v="0"/>
    <n v="140"/>
    <x v="0"/>
    <x v="1"/>
    <s v="NAP"/>
    <s v="SSH"/>
    <x v="0"/>
    <x v="2"/>
    <x v="209"/>
  </r>
  <r>
    <x v="58"/>
    <x v="8"/>
    <x v="1"/>
    <m/>
    <s v="3AH4D"/>
    <x v="1"/>
    <x v="0"/>
    <x v="9"/>
    <x v="0"/>
    <x v="24"/>
    <n v="2"/>
    <n v="2"/>
    <n v="140"/>
    <n v="0"/>
    <n v="0"/>
    <n v="280"/>
    <x v="0"/>
    <x v="1"/>
    <s v="NAP"/>
    <s v="SSH"/>
    <x v="0"/>
    <x v="2"/>
    <x v="209"/>
  </r>
  <r>
    <x v="58"/>
    <x v="8"/>
    <x v="1"/>
    <m/>
    <s v="WHYET"/>
    <x v="1"/>
    <x v="0"/>
    <x v="13"/>
    <x v="5"/>
    <x v="30"/>
    <n v="2"/>
    <n v="2"/>
    <n v="200"/>
    <n v="0"/>
    <n v="0"/>
    <n v="400"/>
    <x v="0"/>
    <x v="1"/>
    <s v="SSH"/>
    <s v="MXP"/>
    <x v="2"/>
    <x v="3"/>
    <x v="165"/>
  </r>
  <r>
    <x v="59"/>
    <x v="8"/>
    <x v="1"/>
    <m/>
    <s v="7NH29"/>
    <x v="1"/>
    <x v="0"/>
    <x v="12"/>
    <x v="4"/>
    <x v="28"/>
    <n v="2"/>
    <n v="2"/>
    <n v="325"/>
    <n v="0"/>
    <n v="0"/>
    <n v="650"/>
    <x v="0"/>
    <x v="1"/>
    <s v="MXP"/>
    <s v="SSH"/>
    <x v="2"/>
    <x v="3"/>
    <x v="210"/>
  </r>
  <r>
    <x v="59"/>
    <x v="8"/>
    <x v="1"/>
    <m/>
    <s v="RRZ7U"/>
    <x v="1"/>
    <x v="0"/>
    <x v="11"/>
    <x v="1"/>
    <x v="27"/>
    <n v="6"/>
    <n v="6"/>
    <n v="175"/>
    <n v="0"/>
    <n v="0"/>
    <n v="1050"/>
    <x v="0"/>
    <x v="1"/>
    <s v="SSH"/>
    <s v="NAP"/>
    <x v="0"/>
    <x v="2"/>
    <x v="174"/>
  </r>
  <r>
    <x v="59"/>
    <x v="8"/>
    <x v="1"/>
    <m/>
    <s v="WYHAL"/>
    <x v="1"/>
    <x v="0"/>
    <x v="11"/>
    <x v="1"/>
    <x v="27"/>
    <n v="2"/>
    <n v="2"/>
    <n v="175"/>
    <n v="0"/>
    <n v="0"/>
    <n v="350"/>
    <x v="0"/>
    <x v="1"/>
    <s v="SSH"/>
    <s v="NAP"/>
    <x v="0"/>
    <x v="2"/>
    <x v="174"/>
  </r>
  <r>
    <x v="58"/>
    <x v="10"/>
    <x v="1"/>
    <s v="AMADEUS"/>
    <s v="11LDC8"/>
    <x v="1"/>
    <x v="0"/>
    <x v="4"/>
    <x v="2"/>
    <x v="7"/>
    <n v="0"/>
    <n v="0"/>
    <n v="0"/>
    <n v="0"/>
    <n v="0"/>
    <n v="0"/>
    <x v="2"/>
    <x v="4"/>
    <s v="BRI"/>
    <s v="SSH"/>
    <x v="1"/>
    <x v="1"/>
    <x v="150"/>
  </r>
  <r>
    <x v="58"/>
    <x v="10"/>
    <x v="1"/>
    <s v="AMADEUS"/>
    <s v="11LDC8"/>
    <x v="1"/>
    <x v="0"/>
    <x v="4"/>
    <x v="2"/>
    <x v="7"/>
    <n v="0"/>
    <n v="0"/>
    <n v="0"/>
    <n v="0"/>
    <n v="0"/>
    <n v="0"/>
    <x v="2"/>
    <x v="4"/>
    <s v="BRI"/>
    <s v="SSH"/>
    <x v="1"/>
    <x v="1"/>
    <x v="150"/>
  </r>
  <r>
    <x v="59"/>
    <x v="10"/>
    <x v="1"/>
    <s v="AMADEUS"/>
    <s v="11LGRR"/>
    <x v="0"/>
    <x v="0"/>
    <x v="29"/>
    <x v="6"/>
    <x v="41"/>
    <n v="1"/>
    <n v="1"/>
    <n v="255"/>
    <n v="23.04"/>
    <n v="40"/>
    <n v="318.04000000000002"/>
    <x v="0"/>
    <x v="1"/>
    <s v="VRN"/>
    <s v="SSH"/>
    <x v="3"/>
    <x v="1"/>
    <x v="211"/>
  </r>
  <r>
    <x v="59"/>
    <x v="10"/>
    <x v="1"/>
    <s v="AMADEUS"/>
    <s v="11LGRR"/>
    <x v="0"/>
    <x v="1"/>
    <x v="26"/>
    <x v="7"/>
    <x v="43"/>
    <n v="1"/>
    <n v="1"/>
    <n v="255"/>
    <n v="37.43"/>
    <n v="40"/>
    <n v="332.43"/>
    <x v="0"/>
    <x v="1"/>
    <s v="SSH"/>
    <s v="VRN"/>
    <x v="3"/>
    <x v="1"/>
    <x v="177"/>
  </r>
  <r>
    <x v="59"/>
    <x v="10"/>
    <x v="1"/>
    <s v="AMADEUS"/>
    <s v="11LGRJ"/>
    <x v="1"/>
    <x v="0"/>
    <x v="9"/>
    <x v="0"/>
    <x v="24"/>
    <n v="1"/>
    <n v="1"/>
    <n v="100"/>
    <n v="34.04"/>
    <n v="30"/>
    <n v="164.04"/>
    <x v="0"/>
    <x v="1"/>
    <s v="NAP"/>
    <s v="SSH"/>
    <x v="0"/>
    <x v="2"/>
    <x v="193"/>
  </r>
  <r>
    <x v="59"/>
    <x v="10"/>
    <x v="1"/>
    <s v="AMADEUS"/>
    <s v="11LGRR"/>
    <x v="0"/>
    <x v="0"/>
    <x v="29"/>
    <x v="6"/>
    <x v="41"/>
    <n v="1"/>
    <n v="1"/>
    <n v="255"/>
    <n v="23.04"/>
    <n v="40"/>
    <n v="318.04000000000002"/>
    <x v="0"/>
    <x v="1"/>
    <s v="VRN"/>
    <s v="SSH"/>
    <x v="3"/>
    <x v="1"/>
    <x v="211"/>
  </r>
  <r>
    <x v="59"/>
    <x v="10"/>
    <x v="1"/>
    <s v="AMADEUS"/>
    <s v="11LGRR"/>
    <x v="0"/>
    <x v="1"/>
    <x v="26"/>
    <x v="7"/>
    <x v="43"/>
    <n v="1"/>
    <n v="1"/>
    <n v="255"/>
    <n v="37.43"/>
    <n v="40"/>
    <n v="332.43"/>
    <x v="0"/>
    <x v="1"/>
    <s v="SSH"/>
    <s v="VRN"/>
    <x v="3"/>
    <x v="1"/>
    <x v="177"/>
  </r>
  <r>
    <x v="59"/>
    <x v="10"/>
    <x v="1"/>
    <s v="AMADEUS"/>
    <s v="11LGRR"/>
    <x v="0"/>
    <x v="0"/>
    <x v="29"/>
    <x v="6"/>
    <x v="41"/>
    <n v="1"/>
    <n v="1"/>
    <n v="191.5"/>
    <n v="23.04"/>
    <n v="40"/>
    <n v="254.54"/>
    <x v="0"/>
    <x v="1"/>
    <s v="VRN"/>
    <s v="SSH"/>
    <x v="3"/>
    <x v="1"/>
    <x v="211"/>
  </r>
  <r>
    <x v="59"/>
    <x v="10"/>
    <x v="1"/>
    <s v="AMADEUS"/>
    <s v="11LGRR"/>
    <x v="0"/>
    <x v="1"/>
    <x v="26"/>
    <x v="7"/>
    <x v="43"/>
    <n v="1"/>
    <n v="1"/>
    <n v="191.5"/>
    <n v="37.43"/>
    <n v="40"/>
    <n v="268.93"/>
    <x v="0"/>
    <x v="1"/>
    <s v="SSH"/>
    <s v="VRN"/>
    <x v="3"/>
    <x v="1"/>
    <x v="177"/>
  </r>
  <r>
    <x v="59"/>
    <x v="10"/>
    <x v="1"/>
    <s v="AMADEUS"/>
    <s v="11LGRR"/>
    <x v="0"/>
    <x v="0"/>
    <x v="29"/>
    <x v="6"/>
    <x v="41"/>
    <n v="1"/>
    <n v="1"/>
    <n v="255"/>
    <n v="23.04"/>
    <n v="40"/>
    <n v="318.04000000000002"/>
    <x v="0"/>
    <x v="1"/>
    <s v="VRN"/>
    <s v="SSH"/>
    <x v="3"/>
    <x v="1"/>
    <x v="211"/>
  </r>
  <r>
    <x v="59"/>
    <x v="10"/>
    <x v="1"/>
    <s v="AMADEUS"/>
    <s v="11LGRR"/>
    <x v="0"/>
    <x v="1"/>
    <x v="26"/>
    <x v="7"/>
    <x v="43"/>
    <n v="1"/>
    <n v="1"/>
    <n v="255"/>
    <n v="37.43"/>
    <n v="40"/>
    <n v="332.43"/>
    <x v="0"/>
    <x v="1"/>
    <s v="SSH"/>
    <s v="VRN"/>
    <x v="3"/>
    <x v="1"/>
    <x v="177"/>
  </r>
  <r>
    <x v="58"/>
    <x v="25"/>
    <x v="1"/>
    <m/>
    <s v="12LJKM"/>
    <x v="1"/>
    <x v="0"/>
    <x v="11"/>
    <x v="1"/>
    <x v="27"/>
    <n v="1"/>
    <n v="1"/>
    <n v="261.33"/>
    <n v="38.33"/>
    <n v="30"/>
    <n v="329.65999999999997"/>
    <x v="0"/>
    <x v="1"/>
    <s v="SSH"/>
    <s v="NAP"/>
    <x v="0"/>
    <x v="2"/>
    <x v="172"/>
  </r>
  <r>
    <x v="58"/>
    <x v="25"/>
    <x v="1"/>
    <m/>
    <s v="12LJKM"/>
    <x v="1"/>
    <x v="0"/>
    <x v="11"/>
    <x v="1"/>
    <x v="27"/>
    <n v="1"/>
    <n v="1"/>
    <n v="261.33"/>
    <n v="38.33"/>
    <n v="30"/>
    <n v="329.65999999999997"/>
    <x v="0"/>
    <x v="1"/>
    <s v="SSH"/>
    <s v="NAP"/>
    <x v="0"/>
    <x v="2"/>
    <x v="172"/>
  </r>
  <r>
    <x v="58"/>
    <x v="25"/>
    <x v="1"/>
    <m/>
    <s v="12LJKM"/>
    <x v="1"/>
    <x v="0"/>
    <x v="11"/>
    <x v="1"/>
    <x v="27"/>
    <n v="1"/>
    <n v="1"/>
    <n v="261.33"/>
    <n v="38.33"/>
    <n v="30"/>
    <n v="329.65999999999997"/>
    <x v="0"/>
    <x v="1"/>
    <s v="SSH"/>
    <s v="NAP"/>
    <x v="0"/>
    <x v="2"/>
    <x v="172"/>
  </r>
  <r>
    <x v="58"/>
    <x v="25"/>
    <x v="1"/>
    <m/>
    <s v="12LJKM"/>
    <x v="1"/>
    <x v="0"/>
    <x v="11"/>
    <x v="1"/>
    <x v="27"/>
    <n v="1"/>
    <n v="1"/>
    <n v="261.33"/>
    <n v="38.33"/>
    <n v="30"/>
    <n v="329.65999999999997"/>
    <x v="0"/>
    <x v="1"/>
    <s v="SSH"/>
    <s v="NAP"/>
    <x v="0"/>
    <x v="2"/>
    <x v="172"/>
  </r>
  <r>
    <x v="60"/>
    <x v="7"/>
    <x v="1"/>
    <m/>
    <m/>
    <x v="1"/>
    <x v="0"/>
    <x v="11"/>
    <x v="1"/>
    <x v="25"/>
    <n v="4"/>
    <n v="4"/>
    <n v="140"/>
    <n v="0"/>
    <n v="0"/>
    <n v="560"/>
    <x v="0"/>
    <x v="1"/>
    <s v="SSH"/>
    <s v="NAP"/>
    <x v="0"/>
    <x v="2"/>
    <x v="210"/>
  </r>
  <r>
    <x v="60"/>
    <x v="7"/>
    <x v="1"/>
    <m/>
    <m/>
    <x v="1"/>
    <x v="0"/>
    <x v="13"/>
    <x v="5"/>
    <x v="30"/>
    <n v="2"/>
    <n v="2"/>
    <n v="325"/>
    <n v="0"/>
    <n v="0"/>
    <n v="650"/>
    <x v="0"/>
    <x v="1"/>
    <s v="SSH"/>
    <s v="MXP"/>
    <x v="2"/>
    <x v="3"/>
    <x v="180"/>
  </r>
  <r>
    <x v="60"/>
    <x v="7"/>
    <x v="1"/>
    <m/>
    <m/>
    <x v="1"/>
    <x v="0"/>
    <x v="7"/>
    <x v="3"/>
    <x v="48"/>
    <n v="2"/>
    <n v="2"/>
    <n v="260"/>
    <n v="0"/>
    <n v="0"/>
    <n v="520"/>
    <x v="0"/>
    <x v="1"/>
    <s v="SSH"/>
    <s v="BRI"/>
    <x v="1"/>
    <x v="1"/>
    <x v="92"/>
  </r>
  <r>
    <x v="60"/>
    <x v="7"/>
    <x v="1"/>
    <m/>
    <m/>
    <x v="1"/>
    <x v="0"/>
    <x v="5"/>
    <x v="2"/>
    <x v="37"/>
    <n v="4"/>
    <n v="4"/>
    <n v="160"/>
    <n v="0"/>
    <n v="0"/>
    <n v="640"/>
    <x v="0"/>
    <x v="1"/>
    <s v="BRI"/>
    <s v="SSH"/>
    <x v="1"/>
    <x v="1"/>
    <x v="40"/>
  </r>
  <r>
    <x v="60"/>
    <x v="7"/>
    <x v="1"/>
    <m/>
    <m/>
    <x v="1"/>
    <x v="0"/>
    <x v="5"/>
    <x v="2"/>
    <x v="47"/>
    <n v="2"/>
    <n v="2"/>
    <n v="260"/>
    <n v="0"/>
    <n v="0"/>
    <n v="520"/>
    <x v="0"/>
    <x v="1"/>
    <s v="BRI"/>
    <s v="SSH"/>
    <x v="1"/>
    <x v="1"/>
    <x v="91"/>
  </r>
  <r>
    <x v="60"/>
    <x v="5"/>
    <x v="0"/>
    <m/>
    <m/>
    <x v="0"/>
    <x v="0"/>
    <x v="32"/>
    <x v="0"/>
    <x v="28"/>
    <n v="20"/>
    <n v="20"/>
    <n v="265"/>
    <n v="0"/>
    <n v="0"/>
    <n v="5300"/>
    <x v="0"/>
    <x v="5"/>
    <s v="NAP"/>
    <s v="SSH"/>
    <x v="0"/>
    <x v="3"/>
    <x v="212"/>
  </r>
  <r>
    <x v="60"/>
    <x v="5"/>
    <x v="0"/>
    <m/>
    <m/>
    <x v="0"/>
    <x v="0"/>
    <x v="32"/>
    <x v="0"/>
    <x v="29"/>
    <n v="20"/>
    <n v="20"/>
    <n v="245"/>
    <n v="0"/>
    <n v="0"/>
    <n v="4900"/>
    <x v="0"/>
    <x v="5"/>
    <s v="NAP"/>
    <s v="SSH"/>
    <x v="0"/>
    <x v="3"/>
    <x v="171"/>
  </r>
  <r>
    <x v="60"/>
    <x v="5"/>
    <x v="0"/>
    <m/>
    <m/>
    <x v="0"/>
    <x v="1"/>
    <x v="28"/>
    <x v="1"/>
    <x v="29"/>
    <n v="10"/>
    <n v="10"/>
    <n v="265"/>
    <n v="0"/>
    <n v="0"/>
    <n v="2650"/>
    <x v="0"/>
    <x v="5"/>
    <s v="SSH"/>
    <s v="NAP"/>
    <x v="0"/>
    <x v="3"/>
    <x v="171"/>
  </r>
  <r>
    <x v="60"/>
    <x v="5"/>
    <x v="0"/>
    <m/>
    <m/>
    <x v="0"/>
    <x v="1"/>
    <x v="28"/>
    <x v="1"/>
    <x v="30"/>
    <n v="20"/>
    <n v="20"/>
    <n v="245"/>
    <n v="0"/>
    <n v="0"/>
    <n v="4900"/>
    <x v="0"/>
    <x v="5"/>
    <s v="SSH"/>
    <s v="NAP"/>
    <x v="0"/>
    <x v="3"/>
    <x v="180"/>
  </r>
  <r>
    <x v="61"/>
    <x v="7"/>
    <x v="1"/>
    <m/>
    <m/>
    <x v="1"/>
    <x v="0"/>
    <x v="11"/>
    <x v="1"/>
    <x v="27"/>
    <n v="3"/>
    <n v="3"/>
    <n v="175"/>
    <n v="0"/>
    <n v="0"/>
    <n v="525"/>
    <x v="0"/>
    <x v="1"/>
    <s v="SSH"/>
    <s v="NAP"/>
    <x v="0"/>
    <x v="2"/>
    <x v="181"/>
  </r>
  <r>
    <x v="61"/>
    <x v="7"/>
    <x v="1"/>
    <m/>
    <m/>
    <x v="1"/>
    <x v="0"/>
    <x v="23"/>
    <x v="13"/>
    <x v="3"/>
    <n v="2"/>
    <n v="2"/>
    <n v="240"/>
    <n v="0"/>
    <n v="0"/>
    <n v="480"/>
    <x v="0"/>
    <x v="1"/>
    <s v="HRG"/>
    <s v="NAP"/>
    <x v="0"/>
    <x v="0"/>
    <x v="213"/>
  </r>
  <r>
    <x v="61"/>
    <x v="8"/>
    <x v="1"/>
    <m/>
    <s v="MGYJ3"/>
    <x v="0"/>
    <x v="0"/>
    <x v="22"/>
    <x v="12"/>
    <x v="3"/>
    <n v="4"/>
    <n v="4"/>
    <n v="240"/>
    <n v="0"/>
    <n v="0"/>
    <n v="960"/>
    <x v="0"/>
    <x v="1"/>
    <s v="NAP"/>
    <s v="HRG"/>
    <x v="0"/>
    <x v="0"/>
    <x v="213"/>
  </r>
  <r>
    <x v="61"/>
    <x v="8"/>
    <x v="1"/>
    <m/>
    <s v="MGYJ3"/>
    <x v="0"/>
    <x v="1"/>
    <x v="23"/>
    <x v="13"/>
    <x v="4"/>
    <n v="4"/>
    <n v="4"/>
    <n v="240"/>
    <n v="0"/>
    <n v="0"/>
    <n v="960"/>
    <x v="0"/>
    <x v="1"/>
    <s v="HRG"/>
    <s v="NAP"/>
    <x v="0"/>
    <x v="0"/>
    <x v="153"/>
  </r>
  <r>
    <x v="60"/>
    <x v="10"/>
    <x v="1"/>
    <s v="AMADEUS"/>
    <s v="11LH69"/>
    <x v="1"/>
    <x v="0"/>
    <x v="9"/>
    <x v="0"/>
    <x v="24"/>
    <n v="1"/>
    <n v="1"/>
    <n v="75"/>
    <n v="34.04"/>
    <n v="30"/>
    <n v="139.04"/>
    <x v="0"/>
    <x v="1"/>
    <s v="NAP"/>
    <s v="SSH"/>
    <x v="0"/>
    <x v="2"/>
    <x v="214"/>
  </r>
  <r>
    <x v="60"/>
    <x v="10"/>
    <x v="1"/>
    <s v="AMADEUS"/>
    <s v="11LH68"/>
    <x v="1"/>
    <x v="0"/>
    <x v="11"/>
    <x v="1"/>
    <x v="25"/>
    <n v="1"/>
    <n v="1"/>
    <n v="75"/>
    <n v="38.92"/>
    <n v="40"/>
    <n v="153.92000000000002"/>
    <x v="0"/>
    <x v="1"/>
    <s v="SSH"/>
    <s v="NAP"/>
    <x v="0"/>
    <x v="2"/>
    <x v="210"/>
  </r>
  <r>
    <x v="60"/>
    <x v="10"/>
    <x v="1"/>
    <s v="AMADEUS"/>
    <s v="11LH69"/>
    <x v="1"/>
    <x v="0"/>
    <x v="9"/>
    <x v="0"/>
    <x v="24"/>
    <n v="1"/>
    <n v="1"/>
    <n v="75"/>
    <n v="34.04"/>
    <n v="30"/>
    <n v="139.04"/>
    <x v="0"/>
    <x v="1"/>
    <s v="NAP"/>
    <s v="SSH"/>
    <x v="0"/>
    <x v="2"/>
    <x v="214"/>
  </r>
  <r>
    <x v="60"/>
    <x v="10"/>
    <x v="1"/>
    <s v="AMADEUS"/>
    <s v="11LH68"/>
    <x v="1"/>
    <x v="0"/>
    <x v="11"/>
    <x v="1"/>
    <x v="25"/>
    <n v="1"/>
    <n v="1"/>
    <n v="75"/>
    <n v="38.92"/>
    <n v="40"/>
    <n v="153.92000000000002"/>
    <x v="0"/>
    <x v="1"/>
    <s v="SSH"/>
    <s v="NAP"/>
    <x v="0"/>
    <x v="2"/>
    <x v="210"/>
  </r>
  <r>
    <x v="60"/>
    <x v="10"/>
    <x v="1"/>
    <s v="AMADEUS"/>
    <s v="11LH69"/>
    <x v="1"/>
    <x v="0"/>
    <x v="9"/>
    <x v="0"/>
    <x v="24"/>
    <n v="1"/>
    <n v="1"/>
    <n v="100"/>
    <n v="34.04"/>
    <n v="30"/>
    <n v="164.04"/>
    <x v="0"/>
    <x v="1"/>
    <s v="NAP"/>
    <s v="SSH"/>
    <x v="0"/>
    <x v="2"/>
    <x v="214"/>
  </r>
  <r>
    <x v="60"/>
    <x v="10"/>
    <x v="1"/>
    <s v="AMADEUS"/>
    <s v="11LH68"/>
    <x v="1"/>
    <x v="0"/>
    <x v="11"/>
    <x v="1"/>
    <x v="25"/>
    <n v="1"/>
    <n v="1"/>
    <n v="100"/>
    <n v="38.92"/>
    <n v="40"/>
    <n v="178.92000000000002"/>
    <x v="0"/>
    <x v="1"/>
    <s v="SSH"/>
    <s v="NAP"/>
    <x v="0"/>
    <x v="2"/>
    <x v="210"/>
  </r>
  <r>
    <x v="60"/>
    <x v="10"/>
    <x v="1"/>
    <s v="AMADEUS"/>
    <s v="11LH6C"/>
    <x v="1"/>
    <x v="0"/>
    <x v="13"/>
    <x v="17"/>
    <x v="70"/>
    <n v="1"/>
    <n v="1"/>
    <n v="270"/>
    <n v="37.72"/>
    <n v="40"/>
    <n v="347.72"/>
    <x v="0"/>
    <x v="1"/>
    <s v="SSH"/>
    <s v="FCO"/>
    <x v="6"/>
    <x v="3"/>
    <x v="19"/>
  </r>
  <r>
    <x v="60"/>
    <x v="10"/>
    <x v="1"/>
    <s v="AMADEUS"/>
    <s v="11LH6C"/>
    <x v="1"/>
    <x v="0"/>
    <x v="13"/>
    <x v="17"/>
    <x v="70"/>
    <n v="1"/>
    <n v="1"/>
    <n v="270"/>
    <n v="37.72"/>
    <n v="40"/>
    <n v="347.72"/>
    <x v="0"/>
    <x v="1"/>
    <s v="SSH"/>
    <s v="FCO"/>
    <x v="6"/>
    <x v="3"/>
    <x v="19"/>
  </r>
  <r>
    <x v="61"/>
    <x v="8"/>
    <x v="1"/>
    <m/>
    <s v="TT3AY"/>
    <x v="1"/>
    <x v="0"/>
    <x v="13"/>
    <x v="1"/>
    <x v="4"/>
    <n v="4"/>
    <n v="4"/>
    <n v="320"/>
    <n v="0"/>
    <n v="0"/>
    <n v="1280"/>
    <x v="0"/>
    <x v="1"/>
    <s v="SSH"/>
    <s v="NAP"/>
    <x v="0"/>
    <x v="0"/>
    <x v="153"/>
  </r>
  <r>
    <x v="61"/>
    <x v="8"/>
    <x v="1"/>
    <m/>
    <s v="2W4JV"/>
    <x v="1"/>
    <x v="0"/>
    <x v="12"/>
    <x v="0"/>
    <x v="2"/>
    <n v="4"/>
    <n v="4"/>
    <n v="280"/>
    <n v="0"/>
    <n v="0"/>
    <n v="1120"/>
    <x v="0"/>
    <x v="1"/>
    <s v="NAP"/>
    <s v="SSH"/>
    <x v="0"/>
    <x v="0"/>
    <x v="196"/>
  </r>
  <r>
    <x v="61"/>
    <x v="8"/>
    <x v="1"/>
    <m/>
    <s v="T2W6H"/>
    <x v="1"/>
    <x v="0"/>
    <x v="24"/>
    <x v="0"/>
    <x v="28"/>
    <n v="2"/>
    <n v="2"/>
    <n v="275"/>
    <n v="0"/>
    <n v="0"/>
    <n v="550"/>
    <x v="0"/>
    <x v="1"/>
    <s v="NAP"/>
    <s v="SSH"/>
    <x v="0"/>
    <x v="3"/>
    <x v="192"/>
  </r>
  <r>
    <x v="61"/>
    <x v="8"/>
    <x v="1"/>
    <m/>
    <s v="A9JE3"/>
    <x v="1"/>
    <x v="0"/>
    <x v="24"/>
    <x v="0"/>
    <x v="28"/>
    <n v="4"/>
    <n v="4"/>
    <n v="275"/>
    <n v="0"/>
    <n v="0"/>
    <n v="1100"/>
    <x v="0"/>
    <x v="1"/>
    <s v="NAP"/>
    <s v="SSH"/>
    <x v="0"/>
    <x v="3"/>
    <x v="192"/>
  </r>
  <r>
    <x v="62"/>
    <x v="7"/>
    <x v="1"/>
    <m/>
    <m/>
    <x v="1"/>
    <x v="0"/>
    <x v="13"/>
    <x v="17"/>
    <x v="70"/>
    <n v="4"/>
    <n v="4"/>
    <n v="250"/>
    <n v="0"/>
    <n v="0"/>
    <n v="1000"/>
    <x v="0"/>
    <x v="1"/>
    <s v="SSH"/>
    <s v="FCO"/>
    <x v="6"/>
    <x v="3"/>
    <x v="203"/>
  </r>
  <r>
    <x v="62"/>
    <x v="8"/>
    <x v="1"/>
    <m/>
    <s v="923QA"/>
    <x v="0"/>
    <x v="0"/>
    <x v="4"/>
    <x v="6"/>
    <x v="8"/>
    <n v="4"/>
    <n v="4"/>
    <n v="175"/>
    <n v="0"/>
    <n v="0"/>
    <n v="700"/>
    <x v="0"/>
    <x v="1"/>
    <s v="VRN"/>
    <s v="SSH"/>
    <x v="3"/>
    <x v="1"/>
    <x v="215"/>
  </r>
  <r>
    <x v="62"/>
    <x v="8"/>
    <x v="1"/>
    <m/>
    <s v="923QA"/>
    <x v="0"/>
    <x v="1"/>
    <x v="6"/>
    <x v="7"/>
    <x v="9"/>
    <n v="4"/>
    <n v="4"/>
    <n v="175"/>
    <n v="0"/>
    <n v="0"/>
    <n v="700"/>
    <x v="0"/>
    <x v="1"/>
    <s v="SSH"/>
    <s v="VRN"/>
    <x v="3"/>
    <x v="1"/>
    <x v="192"/>
  </r>
  <r>
    <x v="62"/>
    <x v="8"/>
    <x v="1"/>
    <m/>
    <s v="CNDUY"/>
    <x v="0"/>
    <x v="0"/>
    <x v="12"/>
    <x v="0"/>
    <x v="2"/>
    <n v="5"/>
    <n v="5"/>
    <n v="290"/>
    <n v="0"/>
    <n v="0"/>
    <n v="1450"/>
    <x v="0"/>
    <x v="1"/>
    <s v="NAP"/>
    <s v="SSH"/>
    <x v="0"/>
    <x v="0"/>
    <x v="36"/>
  </r>
  <r>
    <x v="62"/>
    <x v="8"/>
    <x v="1"/>
    <m/>
    <s v="CNDUY"/>
    <x v="0"/>
    <x v="1"/>
    <x v="13"/>
    <x v="1"/>
    <x v="3"/>
    <n v="5"/>
    <n v="5"/>
    <n v="290"/>
    <n v="0"/>
    <n v="0"/>
    <n v="1450"/>
    <x v="0"/>
    <x v="1"/>
    <s v="SSH"/>
    <s v="NAP"/>
    <x v="0"/>
    <x v="0"/>
    <x v="37"/>
  </r>
  <r>
    <x v="63"/>
    <x v="4"/>
    <x v="0"/>
    <m/>
    <m/>
    <x v="0"/>
    <x v="0"/>
    <x v="16"/>
    <x v="0"/>
    <x v="51"/>
    <n v="30"/>
    <n v="30"/>
    <n v="185"/>
    <n v="0"/>
    <n v="0"/>
    <n v="5550"/>
    <x v="0"/>
    <x v="5"/>
    <s v="NAP"/>
    <s v="SSH"/>
    <x v="0"/>
    <x v="2"/>
    <x v="188"/>
  </r>
  <r>
    <x v="63"/>
    <x v="4"/>
    <x v="0"/>
    <m/>
    <m/>
    <x v="0"/>
    <x v="0"/>
    <x v="16"/>
    <x v="0"/>
    <x v="52"/>
    <n v="30"/>
    <n v="30"/>
    <n v="185"/>
    <n v="0"/>
    <n v="0"/>
    <n v="5550"/>
    <x v="0"/>
    <x v="5"/>
    <s v="NAP"/>
    <s v="SSH"/>
    <x v="0"/>
    <x v="2"/>
    <x v="189"/>
  </r>
  <r>
    <x v="63"/>
    <x v="4"/>
    <x v="0"/>
    <m/>
    <m/>
    <x v="0"/>
    <x v="0"/>
    <x v="16"/>
    <x v="0"/>
    <x v="53"/>
    <n v="30"/>
    <n v="30"/>
    <n v="185"/>
    <n v="0"/>
    <n v="0"/>
    <n v="5550"/>
    <x v="0"/>
    <x v="5"/>
    <s v="NAP"/>
    <s v="SSH"/>
    <x v="0"/>
    <x v="2"/>
    <x v="190"/>
  </r>
  <r>
    <x v="63"/>
    <x v="4"/>
    <x v="0"/>
    <m/>
    <m/>
    <x v="0"/>
    <x v="0"/>
    <x v="16"/>
    <x v="0"/>
    <x v="54"/>
    <n v="30"/>
    <n v="30"/>
    <n v="185"/>
    <n v="0"/>
    <n v="0"/>
    <n v="5550"/>
    <x v="0"/>
    <x v="5"/>
    <s v="NAP"/>
    <s v="SSH"/>
    <x v="0"/>
    <x v="2"/>
    <x v="7"/>
  </r>
  <r>
    <x v="63"/>
    <x v="4"/>
    <x v="0"/>
    <m/>
    <m/>
    <x v="0"/>
    <x v="0"/>
    <x v="16"/>
    <x v="0"/>
    <x v="55"/>
    <n v="30"/>
    <n v="30"/>
    <n v="185"/>
    <n v="0"/>
    <n v="0"/>
    <n v="5550"/>
    <x v="0"/>
    <x v="5"/>
    <s v="NAP"/>
    <s v="SSH"/>
    <x v="0"/>
    <x v="2"/>
    <x v="8"/>
  </r>
  <r>
    <x v="63"/>
    <x v="4"/>
    <x v="0"/>
    <m/>
    <m/>
    <x v="0"/>
    <x v="0"/>
    <x v="16"/>
    <x v="0"/>
    <x v="56"/>
    <n v="30"/>
    <n v="30"/>
    <n v="185"/>
    <n v="0"/>
    <n v="0"/>
    <n v="5550"/>
    <x v="0"/>
    <x v="5"/>
    <s v="NAP"/>
    <s v="SSH"/>
    <x v="0"/>
    <x v="2"/>
    <x v="9"/>
  </r>
  <r>
    <x v="63"/>
    <x v="4"/>
    <x v="0"/>
    <m/>
    <m/>
    <x v="0"/>
    <x v="0"/>
    <x v="16"/>
    <x v="0"/>
    <x v="57"/>
    <n v="30"/>
    <n v="30"/>
    <n v="185"/>
    <n v="0"/>
    <n v="0"/>
    <n v="5550"/>
    <x v="0"/>
    <x v="5"/>
    <s v="NAP"/>
    <s v="SSH"/>
    <x v="0"/>
    <x v="2"/>
    <x v="10"/>
  </r>
  <r>
    <x v="63"/>
    <x v="4"/>
    <x v="0"/>
    <m/>
    <m/>
    <x v="0"/>
    <x v="0"/>
    <x v="16"/>
    <x v="0"/>
    <x v="58"/>
    <n v="30"/>
    <n v="30"/>
    <n v="185"/>
    <n v="0"/>
    <n v="0"/>
    <n v="5550"/>
    <x v="0"/>
    <x v="5"/>
    <s v="NAP"/>
    <s v="SSH"/>
    <x v="0"/>
    <x v="2"/>
    <x v="11"/>
  </r>
  <r>
    <x v="63"/>
    <x v="4"/>
    <x v="0"/>
    <m/>
    <m/>
    <x v="0"/>
    <x v="0"/>
    <x v="17"/>
    <x v="0"/>
    <x v="59"/>
    <n v="20"/>
    <n v="20"/>
    <n v="185"/>
    <n v="0"/>
    <n v="0"/>
    <n v="3700"/>
    <x v="0"/>
    <x v="5"/>
    <s v="NAP"/>
    <s v="SSH"/>
    <x v="0"/>
    <x v="2"/>
    <x v="155"/>
  </r>
  <r>
    <x v="63"/>
    <x v="4"/>
    <x v="0"/>
    <m/>
    <m/>
    <x v="0"/>
    <x v="0"/>
    <x v="17"/>
    <x v="0"/>
    <x v="60"/>
    <n v="20"/>
    <n v="20"/>
    <n v="185"/>
    <n v="0"/>
    <n v="0"/>
    <n v="3700"/>
    <x v="0"/>
    <x v="5"/>
    <s v="NAP"/>
    <s v="SSH"/>
    <x v="0"/>
    <x v="2"/>
    <x v="156"/>
  </r>
  <r>
    <x v="63"/>
    <x v="4"/>
    <x v="0"/>
    <m/>
    <m/>
    <x v="0"/>
    <x v="0"/>
    <x v="17"/>
    <x v="0"/>
    <x v="61"/>
    <n v="20"/>
    <n v="20"/>
    <n v="185"/>
    <n v="0"/>
    <n v="0"/>
    <n v="3700"/>
    <x v="0"/>
    <x v="5"/>
    <s v="NAP"/>
    <s v="SSH"/>
    <x v="0"/>
    <x v="2"/>
    <x v="157"/>
  </r>
  <r>
    <x v="63"/>
    <x v="4"/>
    <x v="0"/>
    <m/>
    <m/>
    <x v="0"/>
    <x v="0"/>
    <x v="17"/>
    <x v="0"/>
    <x v="62"/>
    <n v="20"/>
    <n v="20"/>
    <n v="185"/>
    <n v="0"/>
    <n v="0"/>
    <n v="3700"/>
    <x v="0"/>
    <x v="5"/>
    <s v="NAP"/>
    <s v="SSH"/>
    <x v="0"/>
    <x v="2"/>
    <x v="158"/>
  </r>
  <r>
    <x v="63"/>
    <x v="4"/>
    <x v="0"/>
    <m/>
    <m/>
    <x v="0"/>
    <x v="0"/>
    <x v="17"/>
    <x v="0"/>
    <x v="63"/>
    <n v="0"/>
    <n v="0"/>
    <n v="185"/>
    <n v="0"/>
    <n v="0"/>
    <n v="0"/>
    <x v="0"/>
    <x v="5"/>
    <s v="NAP"/>
    <s v="SSH"/>
    <x v="0"/>
    <x v="2"/>
    <x v="159"/>
  </r>
  <r>
    <x v="63"/>
    <x v="4"/>
    <x v="0"/>
    <m/>
    <m/>
    <x v="0"/>
    <x v="0"/>
    <x v="17"/>
    <x v="0"/>
    <x v="64"/>
    <n v="0"/>
    <n v="0"/>
    <n v="185"/>
    <n v="0"/>
    <n v="0"/>
    <n v="0"/>
    <x v="0"/>
    <x v="5"/>
    <s v="NAP"/>
    <s v="SSH"/>
    <x v="0"/>
    <x v="2"/>
    <x v="216"/>
  </r>
  <r>
    <x v="63"/>
    <x v="4"/>
    <x v="0"/>
    <m/>
    <m/>
    <x v="0"/>
    <x v="1"/>
    <x v="18"/>
    <x v="1"/>
    <x v="52"/>
    <n v="30"/>
    <n v="30"/>
    <n v="185"/>
    <n v="0"/>
    <n v="0"/>
    <n v="5550"/>
    <x v="0"/>
    <x v="5"/>
    <s v="SSH"/>
    <s v="NAP"/>
    <x v="0"/>
    <x v="2"/>
    <x v="189"/>
  </r>
  <r>
    <x v="63"/>
    <x v="4"/>
    <x v="0"/>
    <m/>
    <m/>
    <x v="0"/>
    <x v="1"/>
    <x v="18"/>
    <x v="1"/>
    <x v="53"/>
    <n v="30"/>
    <n v="30"/>
    <n v="185"/>
    <n v="0"/>
    <n v="0"/>
    <n v="5550"/>
    <x v="0"/>
    <x v="5"/>
    <s v="SSH"/>
    <s v="NAP"/>
    <x v="0"/>
    <x v="2"/>
    <x v="190"/>
  </r>
  <r>
    <x v="63"/>
    <x v="4"/>
    <x v="0"/>
    <m/>
    <m/>
    <x v="0"/>
    <x v="1"/>
    <x v="18"/>
    <x v="1"/>
    <x v="54"/>
    <n v="30"/>
    <n v="30"/>
    <n v="185"/>
    <n v="0"/>
    <n v="0"/>
    <n v="5550"/>
    <x v="0"/>
    <x v="5"/>
    <s v="SSH"/>
    <s v="NAP"/>
    <x v="0"/>
    <x v="2"/>
    <x v="7"/>
  </r>
  <r>
    <x v="63"/>
    <x v="4"/>
    <x v="0"/>
    <m/>
    <m/>
    <x v="0"/>
    <x v="1"/>
    <x v="18"/>
    <x v="1"/>
    <x v="55"/>
    <n v="30"/>
    <n v="30"/>
    <n v="185"/>
    <n v="0"/>
    <n v="0"/>
    <n v="5550"/>
    <x v="0"/>
    <x v="5"/>
    <s v="SSH"/>
    <s v="NAP"/>
    <x v="0"/>
    <x v="2"/>
    <x v="8"/>
  </r>
  <r>
    <x v="63"/>
    <x v="4"/>
    <x v="0"/>
    <m/>
    <m/>
    <x v="0"/>
    <x v="1"/>
    <x v="18"/>
    <x v="1"/>
    <x v="56"/>
    <n v="30"/>
    <n v="30"/>
    <n v="185"/>
    <n v="0"/>
    <n v="0"/>
    <n v="5550"/>
    <x v="0"/>
    <x v="5"/>
    <s v="SSH"/>
    <s v="NAP"/>
    <x v="0"/>
    <x v="2"/>
    <x v="9"/>
  </r>
  <r>
    <x v="63"/>
    <x v="4"/>
    <x v="0"/>
    <m/>
    <m/>
    <x v="0"/>
    <x v="1"/>
    <x v="18"/>
    <x v="1"/>
    <x v="57"/>
    <n v="30"/>
    <n v="30"/>
    <n v="185"/>
    <n v="0"/>
    <n v="0"/>
    <n v="5550"/>
    <x v="0"/>
    <x v="5"/>
    <s v="SSH"/>
    <s v="NAP"/>
    <x v="0"/>
    <x v="2"/>
    <x v="10"/>
  </r>
  <r>
    <x v="63"/>
    <x v="4"/>
    <x v="0"/>
    <m/>
    <m/>
    <x v="0"/>
    <x v="1"/>
    <x v="18"/>
    <x v="1"/>
    <x v="58"/>
    <n v="30"/>
    <n v="30"/>
    <n v="185"/>
    <n v="0"/>
    <n v="0"/>
    <n v="5550"/>
    <x v="0"/>
    <x v="5"/>
    <s v="SSH"/>
    <s v="NAP"/>
    <x v="0"/>
    <x v="2"/>
    <x v="11"/>
  </r>
  <r>
    <x v="63"/>
    <x v="4"/>
    <x v="0"/>
    <m/>
    <m/>
    <x v="0"/>
    <x v="1"/>
    <x v="18"/>
    <x v="1"/>
    <x v="59"/>
    <n v="30"/>
    <n v="30"/>
    <n v="185"/>
    <n v="0"/>
    <n v="0"/>
    <n v="5550"/>
    <x v="0"/>
    <x v="5"/>
    <s v="SSH"/>
    <s v="NAP"/>
    <x v="0"/>
    <x v="2"/>
    <x v="155"/>
  </r>
  <r>
    <x v="63"/>
    <x v="4"/>
    <x v="0"/>
    <m/>
    <m/>
    <x v="0"/>
    <x v="1"/>
    <x v="19"/>
    <x v="1"/>
    <x v="60"/>
    <n v="20"/>
    <n v="20"/>
    <n v="185"/>
    <n v="0"/>
    <n v="0"/>
    <n v="3700"/>
    <x v="0"/>
    <x v="5"/>
    <s v="SSH"/>
    <s v="NAP"/>
    <x v="0"/>
    <x v="2"/>
    <x v="156"/>
  </r>
  <r>
    <x v="63"/>
    <x v="4"/>
    <x v="0"/>
    <m/>
    <m/>
    <x v="0"/>
    <x v="1"/>
    <x v="19"/>
    <x v="1"/>
    <x v="61"/>
    <n v="20"/>
    <n v="20"/>
    <n v="185"/>
    <n v="0"/>
    <n v="0"/>
    <n v="3700"/>
    <x v="0"/>
    <x v="5"/>
    <s v="SSH"/>
    <s v="NAP"/>
    <x v="0"/>
    <x v="2"/>
    <x v="157"/>
  </r>
  <r>
    <x v="63"/>
    <x v="4"/>
    <x v="0"/>
    <m/>
    <m/>
    <x v="0"/>
    <x v="1"/>
    <x v="19"/>
    <x v="1"/>
    <x v="62"/>
    <n v="20"/>
    <n v="20"/>
    <n v="185"/>
    <n v="0"/>
    <n v="0"/>
    <n v="3700"/>
    <x v="0"/>
    <x v="5"/>
    <s v="SSH"/>
    <s v="NAP"/>
    <x v="0"/>
    <x v="2"/>
    <x v="158"/>
  </r>
  <r>
    <x v="63"/>
    <x v="4"/>
    <x v="0"/>
    <m/>
    <m/>
    <x v="0"/>
    <x v="1"/>
    <x v="19"/>
    <x v="1"/>
    <x v="63"/>
    <n v="20"/>
    <n v="20"/>
    <n v="185"/>
    <n v="0"/>
    <n v="0"/>
    <n v="3700"/>
    <x v="0"/>
    <x v="5"/>
    <s v="SSH"/>
    <s v="NAP"/>
    <x v="0"/>
    <x v="2"/>
    <x v="159"/>
  </r>
  <r>
    <x v="63"/>
    <x v="4"/>
    <x v="0"/>
    <m/>
    <m/>
    <x v="0"/>
    <x v="1"/>
    <x v="10"/>
    <x v="1"/>
    <x v="64"/>
    <n v="0"/>
    <n v="0"/>
    <n v="0"/>
    <n v="0"/>
    <n v="0"/>
    <n v="0"/>
    <x v="0"/>
    <x v="5"/>
    <s v="SSH"/>
    <s v="NAP"/>
    <x v="0"/>
    <x v="2"/>
    <x v="216"/>
  </r>
  <r>
    <x v="63"/>
    <x v="4"/>
    <x v="0"/>
    <m/>
    <m/>
    <x v="0"/>
    <x v="1"/>
    <x v="10"/>
    <x v="1"/>
    <x v="65"/>
    <n v="0"/>
    <n v="0"/>
    <n v="185"/>
    <n v="0"/>
    <n v="0"/>
    <n v="0"/>
    <x v="0"/>
    <x v="5"/>
    <s v="SSH"/>
    <s v="NAP"/>
    <x v="0"/>
    <x v="2"/>
    <x v="217"/>
  </r>
  <r>
    <x v="63"/>
    <x v="4"/>
    <x v="0"/>
    <m/>
    <m/>
    <x v="0"/>
    <x v="0"/>
    <x v="5"/>
    <x v="2"/>
    <x v="35"/>
    <n v="0"/>
    <n v="0"/>
    <n v="185"/>
    <n v="0"/>
    <n v="0"/>
    <n v="0"/>
    <x v="0"/>
    <x v="5"/>
    <s v="BRI"/>
    <s v="SSH"/>
    <x v="1"/>
    <x v="1"/>
    <x v="218"/>
  </r>
  <r>
    <x v="63"/>
    <x v="4"/>
    <x v="0"/>
    <m/>
    <m/>
    <x v="0"/>
    <x v="0"/>
    <x v="5"/>
    <x v="2"/>
    <x v="36"/>
    <n v="0"/>
    <n v="0"/>
    <n v="185"/>
    <n v="0"/>
    <n v="0"/>
    <n v="0"/>
    <x v="0"/>
    <x v="5"/>
    <s v="BRI"/>
    <s v="SSH"/>
    <x v="1"/>
    <x v="1"/>
    <x v="43"/>
  </r>
  <r>
    <x v="63"/>
    <x v="4"/>
    <x v="0"/>
    <m/>
    <m/>
    <x v="0"/>
    <x v="0"/>
    <x v="5"/>
    <x v="2"/>
    <x v="37"/>
    <n v="0"/>
    <n v="0"/>
    <n v="185"/>
    <n v="0"/>
    <n v="0"/>
    <n v="0"/>
    <x v="0"/>
    <x v="5"/>
    <s v="BRI"/>
    <s v="SSH"/>
    <x v="1"/>
    <x v="1"/>
    <x v="26"/>
  </r>
  <r>
    <x v="63"/>
    <x v="4"/>
    <x v="0"/>
    <m/>
    <m/>
    <x v="0"/>
    <x v="0"/>
    <x v="5"/>
    <x v="2"/>
    <x v="38"/>
    <n v="0"/>
    <n v="0"/>
    <n v="185"/>
    <n v="0"/>
    <n v="0"/>
    <n v="0"/>
    <x v="0"/>
    <x v="5"/>
    <s v="BRI"/>
    <s v="SSH"/>
    <x v="1"/>
    <x v="1"/>
    <x v="27"/>
  </r>
  <r>
    <x v="63"/>
    <x v="4"/>
    <x v="0"/>
    <m/>
    <m/>
    <x v="0"/>
    <x v="0"/>
    <x v="5"/>
    <x v="2"/>
    <x v="39"/>
    <n v="0"/>
    <n v="0"/>
    <n v="185"/>
    <n v="0"/>
    <n v="0"/>
    <n v="0"/>
    <x v="0"/>
    <x v="5"/>
    <s v="BRI"/>
    <s v="SSH"/>
    <x v="1"/>
    <x v="1"/>
    <x v="28"/>
  </r>
  <r>
    <x v="63"/>
    <x v="4"/>
    <x v="0"/>
    <m/>
    <m/>
    <x v="0"/>
    <x v="0"/>
    <x v="33"/>
    <x v="2"/>
    <x v="67"/>
    <n v="0"/>
    <n v="0"/>
    <n v="185"/>
    <n v="0"/>
    <n v="0"/>
    <n v="0"/>
    <x v="0"/>
    <x v="5"/>
    <s v="BRI"/>
    <s v="SSH"/>
    <x v="1"/>
    <x v="3"/>
    <x v="24"/>
  </r>
  <r>
    <x v="63"/>
    <x v="4"/>
    <x v="0"/>
    <m/>
    <m/>
    <x v="0"/>
    <x v="0"/>
    <x v="33"/>
    <x v="2"/>
    <x v="68"/>
    <n v="0"/>
    <n v="0"/>
    <n v="185"/>
    <n v="0"/>
    <n v="0"/>
    <n v="0"/>
    <x v="0"/>
    <x v="5"/>
    <s v="BRI"/>
    <s v="SSH"/>
    <x v="1"/>
    <x v="3"/>
    <x v="25"/>
  </r>
  <r>
    <x v="63"/>
    <x v="4"/>
    <x v="0"/>
    <m/>
    <m/>
    <x v="0"/>
    <x v="0"/>
    <x v="33"/>
    <x v="2"/>
    <x v="69"/>
    <n v="0"/>
    <n v="0"/>
    <n v="185"/>
    <n v="0"/>
    <n v="0"/>
    <n v="0"/>
    <x v="0"/>
    <x v="5"/>
    <s v="BRI"/>
    <s v="SSH"/>
    <x v="1"/>
    <x v="3"/>
    <x v="205"/>
  </r>
  <r>
    <x v="63"/>
    <x v="4"/>
    <x v="0"/>
    <m/>
    <m/>
    <x v="0"/>
    <x v="0"/>
    <x v="33"/>
    <x v="2"/>
    <x v="70"/>
    <n v="0"/>
    <n v="0"/>
    <n v="185"/>
    <n v="0"/>
    <n v="0"/>
    <n v="0"/>
    <x v="0"/>
    <x v="5"/>
    <s v="BRI"/>
    <s v="SSH"/>
    <x v="1"/>
    <x v="3"/>
    <x v="175"/>
  </r>
  <r>
    <x v="63"/>
    <x v="4"/>
    <x v="0"/>
    <m/>
    <m/>
    <x v="0"/>
    <x v="0"/>
    <x v="33"/>
    <x v="2"/>
    <x v="71"/>
    <n v="0"/>
    <n v="0"/>
    <n v="185"/>
    <n v="0"/>
    <n v="0"/>
    <n v="0"/>
    <x v="0"/>
    <x v="5"/>
    <s v="BRI"/>
    <s v="SSH"/>
    <x v="1"/>
    <x v="3"/>
    <x v="176"/>
  </r>
  <r>
    <x v="63"/>
    <x v="4"/>
    <x v="0"/>
    <m/>
    <m/>
    <x v="0"/>
    <x v="0"/>
    <x v="5"/>
    <x v="2"/>
    <x v="13"/>
    <n v="0"/>
    <n v="0"/>
    <n v="185"/>
    <n v="0"/>
    <n v="0"/>
    <n v="0"/>
    <x v="0"/>
    <x v="5"/>
    <s v="BRI"/>
    <s v="SSH"/>
    <x v="1"/>
    <x v="1"/>
    <x v="204"/>
  </r>
  <r>
    <x v="63"/>
    <x v="4"/>
    <x v="0"/>
    <m/>
    <m/>
    <x v="0"/>
    <x v="0"/>
    <x v="5"/>
    <x v="2"/>
    <x v="14"/>
    <n v="0"/>
    <n v="0"/>
    <n v="185"/>
    <n v="0"/>
    <n v="0"/>
    <n v="0"/>
    <x v="0"/>
    <x v="5"/>
    <s v="BRI"/>
    <s v="SSH"/>
    <x v="1"/>
    <x v="1"/>
    <x v="103"/>
  </r>
  <r>
    <x v="63"/>
    <x v="4"/>
    <x v="0"/>
    <m/>
    <m/>
    <x v="0"/>
    <x v="0"/>
    <x v="5"/>
    <x v="2"/>
    <x v="15"/>
    <n v="0"/>
    <n v="0"/>
    <n v="185"/>
    <n v="0"/>
    <n v="0"/>
    <n v="0"/>
    <x v="0"/>
    <x v="5"/>
    <s v="BRI"/>
    <s v="SSH"/>
    <x v="1"/>
    <x v="1"/>
    <x v="104"/>
  </r>
  <r>
    <x v="63"/>
    <x v="4"/>
    <x v="0"/>
    <m/>
    <m/>
    <x v="0"/>
    <x v="0"/>
    <x v="5"/>
    <x v="2"/>
    <x v="16"/>
    <n v="0"/>
    <n v="0"/>
    <n v="185"/>
    <n v="0"/>
    <n v="0"/>
    <n v="0"/>
    <x v="0"/>
    <x v="5"/>
    <s v="BRI"/>
    <s v="SSH"/>
    <x v="1"/>
    <x v="1"/>
    <x v="105"/>
  </r>
  <r>
    <x v="63"/>
    <x v="4"/>
    <x v="0"/>
    <m/>
    <m/>
    <x v="0"/>
    <x v="0"/>
    <x v="5"/>
    <x v="2"/>
    <x v="17"/>
    <n v="0"/>
    <n v="0"/>
    <n v="185"/>
    <n v="0"/>
    <n v="0"/>
    <n v="0"/>
    <x v="0"/>
    <x v="5"/>
    <s v="BRI"/>
    <s v="SSH"/>
    <x v="1"/>
    <x v="1"/>
    <x v="106"/>
  </r>
  <r>
    <x v="63"/>
    <x v="4"/>
    <x v="0"/>
    <m/>
    <m/>
    <x v="0"/>
    <x v="0"/>
    <x v="5"/>
    <x v="2"/>
    <x v="18"/>
    <n v="0"/>
    <n v="0"/>
    <n v="185"/>
    <n v="0"/>
    <n v="0"/>
    <n v="0"/>
    <x v="0"/>
    <x v="5"/>
    <s v="BRI"/>
    <s v="SSH"/>
    <x v="1"/>
    <x v="1"/>
    <x v="107"/>
  </r>
  <r>
    <x v="63"/>
    <x v="4"/>
    <x v="0"/>
    <m/>
    <m/>
    <x v="0"/>
    <x v="0"/>
    <x v="5"/>
    <x v="2"/>
    <x v="19"/>
    <n v="0"/>
    <n v="0"/>
    <n v="185"/>
    <n v="0"/>
    <n v="0"/>
    <n v="0"/>
    <x v="0"/>
    <x v="5"/>
    <s v="BRI"/>
    <s v="SSH"/>
    <x v="1"/>
    <x v="1"/>
    <x v="108"/>
  </r>
  <r>
    <x v="63"/>
    <x v="4"/>
    <x v="0"/>
    <m/>
    <m/>
    <x v="0"/>
    <x v="0"/>
    <x v="5"/>
    <x v="2"/>
    <x v="20"/>
    <n v="0"/>
    <n v="0"/>
    <n v="185"/>
    <n v="0"/>
    <n v="0"/>
    <n v="0"/>
    <x v="0"/>
    <x v="5"/>
    <s v="BRI"/>
    <s v="SSH"/>
    <x v="1"/>
    <x v="1"/>
    <x v="109"/>
  </r>
  <r>
    <x v="63"/>
    <x v="4"/>
    <x v="0"/>
    <m/>
    <m/>
    <x v="0"/>
    <x v="0"/>
    <x v="5"/>
    <x v="2"/>
    <x v="21"/>
    <n v="0"/>
    <n v="0"/>
    <n v="185"/>
    <n v="0"/>
    <n v="0"/>
    <n v="0"/>
    <x v="0"/>
    <x v="5"/>
    <s v="BRI"/>
    <s v="SSH"/>
    <x v="1"/>
    <x v="1"/>
    <x v="110"/>
  </r>
  <r>
    <x v="63"/>
    <x v="4"/>
    <x v="0"/>
    <m/>
    <m/>
    <x v="0"/>
    <x v="0"/>
    <x v="5"/>
    <x v="2"/>
    <x v="44"/>
    <n v="0"/>
    <n v="0"/>
    <n v="185"/>
    <n v="0"/>
    <n v="0"/>
    <n v="0"/>
    <x v="0"/>
    <x v="5"/>
    <s v="BRI"/>
    <s v="SSH"/>
    <x v="1"/>
    <x v="1"/>
    <x v="111"/>
  </r>
  <r>
    <x v="63"/>
    <x v="4"/>
    <x v="0"/>
    <m/>
    <m/>
    <x v="0"/>
    <x v="0"/>
    <x v="5"/>
    <x v="2"/>
    <x v="45"/>
    <n v="0"/>
    <n v="0"/>
    <n v="185"/>
    <n v="0"/>
    <n v="0"/>
    <n v="0"/>
    <x v="0"/>
    <x v="5"/>
    <s v="BRI"/>
    <s v="SSH"/>
    <x v="1"/>
    <x v="1"/>
    <x v="112"/>
  </r>
  <r>
    <x v="63"/>
    <x v="4"/>
    <x v="0"/>
    <m/>
    <m/>
    <x v="0"/>
    <x v="0"/>
    <x v="5"/>
    <x v="2"/>
    <x v="46"/>
    <n v="0"/>
    <n v="0"/>
    <n v="185"/>
    <n v="0"/>
    <n v="0"/>
    <n v="0"/>
    <x v="0"/>
    <x v="5"/>
    <s v="BRI"/>
    <s v="SSH"/>
    <x v="1"/>
    <x v="1"/>
    <x v="113"/>
  </r>
  <r>
    <x v="63"/>
    <x v="4"/>
    <x v="0"/>
    <m/>
    <m/>
    <x v="0"/>
    <x v="0"/>
    <x v="5"/>
    <x v="2"/>
    <x v="47"/>
    <n v="0"/>
    <n v="0"/>
    <n v="185"/>
    <n v="0"/>
    <n v="0"/>
    <n v="0"/>
    <x v="0"/>
    <x v="5"/>
    <s v="BRI"/>
    <s v="SSH"/>
    <x v="1"/>
    <x v="1"/>
    <x v="117"/>
  </r>
  <r>
    <x v="63"/>
    <x v="4"/>
    <x v="0"/>
    <m/>
    <m/>
    <x v="0"/>
    <x v="0"/>
    <x v="5"/>
    <x v="2"/>
    <x v="48"/>
    <n v="0"/>
    <n v="0"/>
    <n v="185"/>
    <n v="0"/>
    <n v="0"/>
    <n v="0"/>
    <x v="0"/>
    <x v="5"/>
    <s v="BRI"/>
    <s v="SSH"/>
    <x v="1"/>
    <x v="1"/>
    <x v="219"/>
  </r>
  <r>
    <x v="63"/>
    <x v="4"/>
    <x v="0"/>
    <m/>
    <m/>
    <x v="0"/>
    <x v="1"/>
    <x v="7"/>
    <x v="3"/>
    <x v="36"/>
    <n v="0"/>
    <n v="0"/>
    <n v="185"/>
    <n v="0"/>
    <n v="0"/>
    <n v="0"/>
    <x v="0"/>
    <x v="5"/>
    <s v="SSH"/>
    <s v="BRI"/>
    <x v="1"/>
    <x v="1"/>
    <x v="43"/>
  </r>
  <r>
    <x v="63"/>
    <x v="4"/>
    <x v="0"/>
    <m/>
    <m/>
    <x v="0"/>
    <x v="1"/>
    <x v="7"/>
    <x v="3"/>
    <x v="37"/>
    <n v="0"/>
    <n v="0"/>
    <n v="185"/>
    <n v="0"/>
    <n v="0"/>
    <n v="0"/>
    <x v="0"/>
    <x v="5"/>
    <s v="SSH"/>
    <s v="BRI"/>
    <x v="1"/>
    <x v="1"/>
    <x v="26"/>
  </r>
  <r>
    <x v="63"/>
    <x v="4"/>
    <x v="0"/>
    <m/>
    <m/>
    <x v="0"/>
    <x v="1"/>
    <x v="7"/>
    <x v="3"/>
    <x v="38"/>
    <n v="0"/>
    <n v="0"/>
    <n v="185"/>
    <n v="0"/>
    <n v="0"/>
    <n v="0"/>
    <x v="0"/>
    <x v="5"/>
    <s v="SSH"/>
    <s v="BRI"/>
    <x v="1"/>
    <x v="1"/>
    <x v="27"/>
  </r>
  <r>
    <x v="63"/>
    <x v="4"/>
    <x v="0"/>
    <m/>
    <m/>
    <x v="0"/>
    <x v="1"/>
    <x v="7"/>
    <x v="3"/>
    <x v="39"/>
    <n v="0"/>
    <n v="0"/>
    <n v="185"/>
    <n v="0"/>
    <n v="0"/>
    <n v="0"/>
    <x v="0"/>
    <x v="5"/>
    <s v="SSH"/>
    <s v="BRI"/>
    <x v="1"/>
    <x v="1"/>
    <x v="28"/>
  </r>
  <r>
    <x v="63"/>
    <x v="4"/>
    <x v="0"/>
    <m/>
    <m/>
    <x v="0"/>
    <x v="1"/>
    <x v="7"/>
    <x v="3"/>
    <x v="40"/>
    <n v="0"/>
    <n v="0"/>
    <n v="185"/>
    <n v="0"/>
    <n v="0"/>
    <n v="0"/>
    <x v="0"/>
    <x v="5"/>
    <s v="SSH"/>
    <s v="BRI"/>
    <x v="1"/>
    <x v="1"/>
    <x v="29"/>
  </r>
  <r>
    <x v="63"/>
    <x v="4"/>
    <x v="0"/>
    <m/>
    <m/>
    <x v="0"/>
    <x v="1"/>
    <x v="34"/>
    <x v="3"/>
    <x v="68"/>
    <n v="0"/>
    <n v="0"/>
    <n v="185"/>
    <n v="0"/>
    <n v="0"/>
    <n v="0"/>
    <x v="0"/>
    <x v="5"/>
    <s v="SSH"/>
    <s v="BRI"/>
    <x v="1"/>
    <x v="3"/>
    <x v="25"/>
  </r>
  <r>
    <x v="63"/>
    <x v="4"/>
    <x v="0"/>
    <m/>
    <m/>
    <x v="0"/>
    <x v="1"/>
    <x v="34"/>
    <x v="3"/>
    <x v="69"/>
    <n v="0"/>
    <n v="0"/>
    <n v="185"/>
    <n v="0"/>
    <n v="0"/>
    <n v="0"/>
    <x v="0"/>
    <x v="5"/>
    <s v="SSH"/>
    <s v="BRI"/>
    <x v="1"/>
    <x v="3"/>
    <x v="205"/>
  </r>
  <r>
    <x v="63"/>
    <x v="4"/>
    <x v="0"/>
    <m/>
    <m/>
    <x v="0"/>
    <x v="1"/>
    <x v="34"/>
    <x v="3"/>
    <x v="70"/>
    <n v="0"/>
    <n v="0"/>
    <n v="185"/>
    <n v="0"/>
    <n v="0"/>
    <n v="0"/>
    <x v="0"/>
    <x v="5"/>
    <s v="SSH"/>
    <s v="BRI"/>
    <x v="1"/>
    <x v="3"/>
    <x v="175"/>
  </r>
  <r>
    <x v="63"/>
    <x v="4"/>
    <x v="0"/>
    <m/>
    <m/>
    <x v="0"/>
    <x v="1"/>
    <x v="34"/>
    <x v="3"/>
    <x v="71"/>
    <n v="0"/>
    <n v="0"/>
    <n v="185"/>
    <n v="0"/>
    <n v="0"/>
    <n v="0"/>
    <x v="0"/>
    <x v="5"/>
    <s v="SSH"/>
    <s v="BRI"/>
    <x v="1"/>
    <x v="3"/>
    <x v="176"/>
  </r>
  <r>
    <x v="63"/>
    <x v="4"/>
    <x v="0"/>
    <m/>
    <m/>
    <x v="0"/>
    <x v="1"/>
    <x v="34"/>
    <x v="3"/>
    <x v="72"/>
    <n v="0"/>
    <n v="0"/>
    <n v="185"/>
    <n v="0"/>
    <n v="0"/>
    <n v="0"/>
    <x v="0"/>
    <x v="5"/>
    <s v="SSH"/>
    <s v="BRI"/>
    <x v="1"/>
    <x v="3"/>
    <x v="206"/>
  </r>
  <r>
    <x v="63"/>
    <x v="4"/>
    <x v="0"/>
    <m/>
    <m/>
    <x v="0"/>
    <x v="1"/>
    <x v="7"/>
    <x v="3"/>
    <x v="14"/>
    <n v="0"/>
    <n v="0"/>
    <n v="185"/>
    <n v="0"/>
    <n v="0"/>
    <n v="0"/>
    <x v="0"/>
    <x v="5"/>
    <s v="SSH"/>
    <s v="BRI"/>
    <x v="1"/>
    <x v="1"/>
    <x v="103"/>
  </r>
  <r>
    <x v="63"/>
    <x v="4"/>
    <x v="0"/>
    <m/>
    <m/>
    <x v="0"/>
    <x v="1"/>
    <x v="7"/>
    <x v="3"/>
    <x v="15"/>
    <n v="0"/>
    <n v="0"/>
    <n v="185"/>
    <n v="0"/>
    <n v="0"/>
    <n v="0"/>
    <x v="0"/>
    <x v="5"/>
    <s v="SSH"/>
    <s v="BRI"/>
    <x v="1"/>
    <x v="1"/>
    <x v="104"/>
  </r>
  <r>
    <x v="63"/>
    <x v="4"/>
    <x v="0"/>
    <m/>
    <m/>
    <x v="0"/>
    <x v="1"/>
    <x v="7"/>
    <x v="3"/>
    <x v="16"/>
    <n v="0"/>
    <n v="0"/>
    <n v="185"/>
    <n v="0"/>
    <n v="0"/>
    <n v="0"/>
    <x v="0"/>
    <x v="5"/>
    <s v="SSH"/>
    <s v="BRI"/>
    <x v="1"/>
    <x v="1"/>
    <x v="105"/>
  </r>
  <r>
    <x v="63"/>
    <x v="4"/>
    <x v="0"/>
    <m/>
    <m/>
    <x v="0"/>
    <x v="1"/>
    <x v="7"/>
    <x v="3"/>
    <x v="17"/>
    <n v="0"/>
    <n v="0"/>
    <n v="185"/>
    <n v="0"/>
    <n v="0"/>
    <n v="0"/>
    <x v="0"/>
    <x v="5"/>
    <s v="SSH"/>
    <s v="BRI"/>
    <x v="1"/>
    <x v="1"/>
    <x v="106"/>
  </r>
  <r>
    <x v="63"/>
    <x v="4"/>
    <x v="0"/>
    <m/>
    <m/>
    <x v="0"/>
    <x v="1"/>
    <x v="7"/>
    <x v="3"/>
    <x v="18"/>
    <n v="0"/>
    <n v="0"/>
    <n v="185"/>
    <n v="0"/>
    <n v="0"/>
    <n v="0"/>
    <x v="0"/>
    <x v="5"/>
    <s v="SSH"/>
    <s v="BRI"/>
    <x v="1"/>
    <x v="1"/>
    <x v="107"/>
  </r>
  <r>
    <x v="63"/>
    <x v="4"/>
    <x v="0"/>
    <m/>
    <m/>
    <x v="0"/>
    <x v="1"/>
    <x v="7"/>
    <x v="3"/>
    <x v="19"/>
    <n v="0"/>
    <n v="0"/>
    <n v="185"/>
    <n v="0"/>
    <n v="0"/>
    <n v="0"/>
    <x v="0"/>
    <x v="5"/>
    <s v="SSH"/>
    <s v="BRI"/>
    <x v="1"/>
    <x v="1"/>
    <x v="108"/>
  </r>
  <r>
    <x v="63"/>
    <x v="4"/>
    <x v="0"/>
    <m/>
    <m/>
    <x v="0"/>
    <x v="1"/>
    <x v="7"/>
    <x v="3"/>
    <x v="20"/>
    <n v="0"/>
    <n v="0"/>
    <n v="185"/>
    <n v="0"/>
    <n v="0"/>
    <n v="0"/>
    <x v="0"/>
    <x v="5"/>
    <s v="SSH"/>
    <s v="BRI"/>
    <x v="1"/>
    <x v="1"/>
    <x v="109"/>
  </r>
  <r>
    <x v="63"/>
    <x v="4"/>
    <x v="0"/>
    <m/>
    <m/>
    <x v="0"/>
    <x v="1"/>
    <x v="7"/>
    <x v="3"/>
    <x v="21"/>
    <n v="0"/>
    <n v="0"/>
    <n v="185"/>
    <n v="0"/>
    <n v="0"/>
    <n v="0"/>
    <x v="0"/>
    <x v="5"/>
    <s v="SSH"/>
    <s v="BRI"/>
    <x v="1"/>
    <x v="1"/>
    <x v="110"/>
  </r>
  <r>
    <x v="63"/>
    <x v="4"/>
    <x v="0"/>
    <m/>
    <m/>
    <x v="0"/>
    <x v="1"/>
    <x v="7"/>
    <x v="3"/>
    <x v="44"/>
    <n v="0"/>
    <n v="0"/>
    <n v="185"/>
    <n v="0"/>
    <n v="0"/>
    <n v="0"/>
    <x v="0"/>
    <x v="5"/>
    <s v="SSH"/>
    <s v="BRI"/>
    <x v="1"/>
    <x v="1"/>
    <x v="111"/>
  </r>
  <r>
    <x v="63"/>
    <x v="4"/>
    <x v="0"/>
    <m/>
    <m/>
    <x v="0"/>
    <x v="1"/>
    <x v="7"/>
    <x v="3"/>
    <x v="45"/>
    <n v="0"/>
    <n v="0"/>
    <n v="185"/>
    <n v="0"/>
    <n v="0"/>
    <n v="0"/>
    <x v="0"/>
    <x v="5"/>
    <s v="SSH"/>
    <s v="BRI"/>
    <x v="1"/>
    <x v="1"/>
    <x v="112"/>
  </r>
  <r>
    <x v="63"/>
    <x v="4"/>
    <x v="0"/>
    <m/>
    <m/>
    <x v="0"/>
    <x v="1"/>
    <x v="7"/>
    <x v="3"/>
    <x v="46"/>
    <n v="0"/>
    <n v="0"/>
    <n v="185"/>
    <n v="0"/>
    <n v="0"/>
    <n v="0"/>
    <x v="0"/>
    <x v="5"/>
    <s v="SSH"/>
    <s v="BRI"/>
    <x v="1"/>
    <x v="1"/>
    <x v="113"/>
  </r>
  <r>
    <x v="63"/>
    <x v="4"/>
    <x v="0"/>
    <m/>
    <m/>
    <x v="0"/>
    <x v="1"/>
    <x v="7"/>
    <x v="3"/>
    <x v="49"/>
    <n v="0"/>
    <n v="0"/>
    <n v="185"/>
    <n v="0"/>
    <n v="0"/>
    <n v="0"/>
    <x v="0"/>
    <x v="5"/>
    <s v="SSH"/>
    <s v="BRI"/>
    <x v="1"/>
    <x v="1"/>
    <x v="114"/>
  </r>
  <r>
    <x v="63"/>
    <x v="4"/>
    <x v="0"/>
    <m/>
    <m/>
    <x v="0"/>
    <x v="1"/>
    <x v="7"/>
    <x v="3"/>
    <x v="48"/>
    <n v="0"/>
    <n v="0"/>
    <n v="185"/>
    <n v="0"/>
    <n v="0"/>
    <n v="0"/>
    <x v="0"/>
    <x v="5"/>
    <s v="SSH"/>
    <s v="BRI"/>
    <x v="1"/>
    <x v="1"/>
    <x v="219"/>
  </r>
  <r>
    <x v="63"/>
    <x v="4"/>
    <x v="0"/>
    <m/>
    <m/>
    <x v="0"/>
    <x v="1"/>
    <x v="7"/>
    <x v="3"/>
    <x v="50"/>
    <n v="0"/>
    <n v="0"/>
    <n v="185"/>
    <n v="0"/>
    <n v="0"/>
    <n v="0"/>
    <x v="0"/>
    <x v="5"/>
    <s v="SSH"/>
    <s v="BRI"/>
    <x v="1"/>
    <x v="1"/>
    <x v="220"/>
  </r>
  <r>
    <x v="63"/>
    <x v="7"/>
    <x v="1"/>
    <m/>
    <m/>
    <x v="1"/>
    <x v="0"/>
    <x v="11"/>
    <x v="1"/>
    <x v="27"/>
    <n v="10"/>
    <n v="10"/>
    <n v="175"/>
    <n v="0"/>
    <n v="0"/>
    <n v="1750"/>
    <x v="0"/>
    <x v="1"/>
    <s v="SSH"/>
    <s v="NAP"/>
    <x v="0"/>
    <x v="2"/>
    <x v="185"/>
  </r>
  <r>
    <x v="63"/>
    <x v="7"/>
    <x v="1"/>
    <m/>
    <m/>
    <x v="1"/>
    <x v="0"/>
    <x v="25"/>
    <x v="1"/>
    <x v="30"/>
    <n v="3"/>
    <n v="3"/>
    <n v="200"/>
    <n v="0"/>
    <n v="0"/>
    <n v="600"/>
    <x v="0"/>
    <x v="1"/>
    <s v="SSH"/>
    <s v="NAP"/>
    <x v="0"/>
    <x v="3"/>
    <x v="151"/>
  </r>
  <r>
    <x v="63"/>
    <x v="7"/>
    <x v="1"/>
    <m/>
    <m/>
    <x v="1"/>
    <x v="0"/>
    <x v="23"/>
    <x v="13"/>
    <x v="4"/>
    <n v="2"/>
    <n v="2"/>
    <n v="240"/>
    <n v="0"/>
    <n v="0"/>
    <n v="480"/>
    <x v="0"/>
    <x v="1"/>
    <s v="HRG"/>
    <s v="NAP"/>
    <x v="0"/>
    <x v="0"/>
    <x v="19"/>
  </r>
  <r>
    <x v="64"/>
    <x v="25"/>
    <x v="1"/>
    <m/>
    <s v="12LM65"/>
    <x v="1"/>
    <x v="0"/>
    <x v="4"/>
    <x v="6"/>
    <x v="8"/>
    <n v="1"/>
    <n v="1"/>
    <n v="170"/>
    <n v="24.64"/>
    <n v="30"/>
    <n v="224.64"/>
    <x v="0"/>
    <x v="1"/>
    <s v="VRN"/>
    <s v="SSH"/>
    <x v="3"/>
    <x v="1"/>
    <x v="150"/>
  </r>
  <r>
    <x v="64"/>
    <x v="7"/>
    <x v="1"/>
    <m/>
    <m/>
    <x v="1"/>
    <x v="0"/>
    <x v="11"/>
    <x v="1"/>
    <x v="27"/>
    <n v="1"/>
    <n v="1"/>
    <n v="175"/>
    <n v="0"/>
    <n v="0"/>
    <n v="175"/>
    <x v="0"/>
    <x v="1"/>
    <s v="SSH"/>
    <s v="NAP"/>
    <x v="0"/>
    <x v="2"/>
    <x v="200"/>
  </r>
  <r>
    <x v="64"/>
    <x v="7"/>
    <x v="1"/>
    <m/>
    <m/>
    <x v="1"/>
    <x v="0"/>
    <x v="12"/>
    <x v="4"/>
    <x v="29"/>
    <n v="2"/>
    <n v="2"/>
    <n v="200"/>
    <n v="0"/>
    <n v="0"/>
    <n v="400"/>
    <x v="0"/>
    <x v="1"/>
    <s v="MXP"/>
    <s v="SSH"/>
    <x v="2"/>
    <x v="3"/>
    <x v="197"/>
  </r>
  <r>
    <x v="64"/>
    <x v="7"/>
    <x v="1"/>
    <m/>
    <m/>
    <x v="1"/>
    <x v="0"/>
    <x v="13"/>
    <x v="5"/>
    <x v="30"/>
    <n v="3"/>
    <n v="3"/>
    <n v="200"/>
    <n v="0"/>
    <n v="0"/>
    <n v="600"/>
    <x v="0"/>
    <x v="1"/>
    <s v="SSH"/>
    <s v="MXP"/>
    <x v="2"/>
    <x v="3"/>
    <x v="164"/>
  </r>
  <r>
    <x v="63"/>
    <x v="10"/>
    <x v="1"/>
    <s v="AMADEUS"/>
    <s v="11LY2L"/>
    <x v="1"/>
    <x v="0"/>
    <x v="13"/>
    <x v="17"/>
    <x v="70"/>
    <n v="1"/>
    <n v="1"/>
    <n v="270"/>
    <n v="37.72"/>
    <n v="40"/>
    <n v="347.72"/>
    <x v="0"/>
    <x v="1"/>
    <s v="SSH"/>
    <s v="FCO"/>
    <x v="6"/>
    <x v="3"/>
    <x v="175"/>
  </r>
  <r>
    <x v="63"/>
    <x v="10"/>
    <x v="1"/>
    <s v="AMADEUS"/>
    <s v="11LHTR"/>
    <x v="1"/>
    <x v="0"/>
    <x v="28"/>
    <x v="1"/>
    <x v="29"/>
    <n v="1"/>
    <n v="1"/>
    <n v="250"/>
    <n v="38.92"/>
    <n v="40"/>
    <n v="328.92"/>
    <x v="0"/>
    <x v="1"/>
    <s v="SSH"/>
    <s v="NAP"/>
    <x v="0"/>
    <x v="3"/>
    <x v="149"/>
  </r>
  <r>
    <x v="63"/>
    <x v="10"/>
    <x v="1"/>
    <s v="AMADEUS"/>
    <s v="11LY2L"/>
    <x v="1"/>
    <x v="0"/>
    <x v="13"/>
    <x v="17"/>
    <x v="70"/>
    <n v="1"/>
    <n v="1"/>
    <n v="270"/>
    <n v="37.72"/>
    <n v="40"/>
    <n v="347.72"/>
    <x v="0"/>
    <x v="1"/>
    <s v="SSH"/>
    <s v="FCO"/>
    <x v="6"/>
    <x v="3"/>
    <x v="175"/>
  </r>
  <r>
    <x v="63"/>
    <x v="10"/>
    <x v="1"/>
    <s v="AMADEUS"/>
    <s v="11LHTR"/>
    <x v="1"/>
    <x v="0"/>
    <x v="28"/>
    <x v="1"/>
    <x v="29"/>
    <n v="1"/>
    <n v="1"/>
    <n v="187.5"/>
    <n v="38.92"/>
    <n v="40"/>
    <n v="266.42"/>
    <x v="0"/>
    <x v="1"/>
    <s v="SSH"/>
    <s v="NAP"/>
    <x v="0"/>
    <x v="3"/>
    <x v="149"/>
  </r>
  <r>
    <x v="63"/>
    <x v="10"/>
    <x v="1"/>
    <s v="AMADEUS"/>
    <s v="11LHTR"/>
    <x v="1"/>
    <x v="0"/>
    <x v="28"/>
    <x v="1"/>
    <x v="29"/>
    <n v="1"/>
    <n v="1"/>
    <n v="250"/>
    <n v="38.92"/>
    <n v="40"/>
    <n v="328.92"/>
    <x v="0"/>
    <x v="1"/>
    <s v="SSH"/>
    <s v="NAP"/>
    <x v="0"/>
    <x v="3"/>
    <x v="149"/>
  </r>
  <r>
    <x v="63"/>
    <x v="10"/>
    <x v="1"/>
    <s v="AMADEUS"/>
    <s v="11LHTR"/>
    <x v="1"/>
    <x v="0"/>
    <x v="28"/>
    <x v="1"/>
    <x v="29"/>
    <n v="1"/>
    <n v="1"/>
    <n v="187.5"/>
    <n v="38.92"/>
    <n v="40"/>
    <n v="266.42"/>
    <x v="0"/>
    <x v="1"/>
    <s v="SSH"/>
    <s v="NAP"/>
    <x v="0"/>
    <x v="3"/>
    <x v="149"/>
  </r>
  <r>
    <x v="63"/>
    <x v="10"/>
    <x v="1"/>
    <s v="AMADEUS"/>
    <s v="11LY2L"/>
    <x v="1"/>
    <x v="0"/>
    <x v="13"/>
    <x v="17"/>
    <x v="70"/>
    <n v="1"/>
    <n v="1"/>
    <n v="270"/>
    <n v="37.72"/>
    <n v="40"/>
    <n v="347.72"/>
    <x v="0"/>
    <x v="1"/>
    <s v="SSH"/>
    <s v="FCO"/>
    <x v="6"/>
    <x v="3"/>
    <x v="175"/>
  </r>
  <r>
    <x v="63"/>
    <x v="10"/>
    <x v="1"/>
    <s v="AMADEUS"/>
    <s v="11LY2L"/>
    <x v="1"/>
    <x v="0"/>
    <x v="13"/>
    <x v="17"/>
    <x v="70"/>
    <n v="1"/>
    <n v="1"/>
    <n v="270"/>
    <n v="37.72"/>
    <n v="40"/>
    <n v="347.72"/>
    <x v="0"/>
    <x v="1"/>
    <s v="SSH"/>
    <s v="FCO"/>
    <x v="6"/>
    <x v="3"/>
    <x v="175"/>
  </r>
  <r>
    <x v="63"/>
    <x v="10"/>
    <x v="1"/>
    <s v="AMADEUS"/>
    <s v="11LHU3"/>
    <x v="1"/>
    <x v="0"/>
    <x v="28"/>
    <x v="1"/>
    <x v="29"/>
    <n v="1"/>
    <n v="1"/>
    <n v="300"/>
    <n v="38.92"/>
    <n v="40"/>
    <n v="378.92"/>
    <x v="0"/>
    <x v="1"/>
    <s v="SSH"/>
    <s v="NAP"/>
    <x v="0"/>
    <x v="3"/>
    <x v="149"/>
  </r>
  <r>
    <x v="63"/>
    <x v="10"/>
    <x v="1"/>
    <s v="AMADEUS"/>
    <s v="11LHU3"/>
    <x v="1"/>
    <x v="0"/>
    <x v="28"/>
    <x v="1"/>
    <x v="29"/>
    <n v="1"/>
    <n v="1"/>
    <n v="300"/>
    <n v="38.92"/>
    <n v="40"/>
    <n v="378.92"/>
    <x v="0"/>
    <x v="1"/>
    <s v="SSH"/>
    <s v="NAP"/>
    <x v="0"/>
    <x v="3"/>
    <x v="149"/>
  </r>
  <r>
    <x v="63"/>
    <x v="10"/>
    <x v="1"/>
    <s v="AMADEUS"/>
    <s v="11LHU3"/>
    <x v="1"/>
    <x v="0"/>
    <x v="28"/>
    <x v="1"/>
    <x v="29"/>
    <n v="1"/>
    <n v="1"/>
    <n v="225"/>
    <n v="38.92"/>
    <n v="40"/>
    <n v="303.92"/>
    <x v="0"/>
    <x v="1"/>
    <s v="SSH"/>
    <s v="NAP"/>
    <x v="0"/>
    <x v="3"/>
    <x v="149"/>
  </r>
  <r>
    <x v="63"/>
    <x v="10"/>
    <x v="1"/>
    <s v="AMADEUS"/>
    <s v="11LY2L"/>
    <x v="1"/>
    <x v="0"/>
    <x v="13"/>
    <x v="17"/>
    <x v="70"/>
    <n v="1"/>
    <n v="1"/>
    <n v="270"/>
    <n v="37.72"/>
    <n v="40"/>
    <n v="347.72"/>
    <x v="0"/>
    <x v="1"/>
    <s v="SSH"/>
    <s v="FCO"/>
    <x v="6"/>
    <x v="3"/>
    <x v="175"/>
  </r>
  <r>
    <x v="63"/>
    <x v="10"/>
    <x v="1"/>
    <s v="AMADEUS"/>
    <s v="11LHU3"/>
    <x v="1"/>
    <x v="0"/>
    <x v="28"/>
    <x v="1"/>
    <x v="29"/>
    <n v="1"/>
    <n v="1"/>
    <n v="300"/>
    <n v="38.92"/>
    <n v="40"/>
    <n v="378.92"/>
    <x v="0"/>
    <x v="1"/>
    <s v="SSH"/>
    <s v="NAP"/>
    <x v="0"/>
    <x v="3"/>
    <x v="149"/>
  </r>
  <r>
    <x v="64"/>
    <x v="8"/>
    <x v="1"/>
    <m/>
    <s v="WDZYW"/>
    <x v="1"/>
    <x v="0"/>
    <x v="11"/>
    <x v="1"/>
    <x v="25"/>
    <n v="4"/>
    <n v="4"/>
    <n v="140"/>
    <n v="0"/>
    <n v="0"/>
    <n v="560"/>
    <x v="0"/>
    <x v="1"/>
    <s v="SSH"/>
    <s v="NAP"/>
    <x v="0"/>
    <x v="2"/>
    <x v="209"/>
  </r>
  <r>
    <x v="64"/>
    <x v="8"/>
    <x v="1"/>
    <m/>
    <s v="9YGVC"/>
    <x v="1"/>
    <x v="0"/>
    <x v="11"/>
    <x v="1"/>
    <x v="25"/>
    <n v="4"/>
    <n v="4"/>
    <n v="140"/>
    <n v="0"/>
    <n v="0"/>
    <n v="560"/>
    <x v="0"/>
    <x v="1"/>
    <s v="SSH"/>
    <s v="NAP"/>
    <x v="0"/>
    <x v="2"/>
    <x v="209"/>
  </r>
  <r>
    <x v="64"/>
    <x v="8"/>
    <x v="1"/>
    <m/>
    <s v="LQZU3"/>
    <x v="1"/>
    <x v="0"/>
    <x v="12"/>
    <x v="0"/>
    <x v="2"/>
    <n v="2"/>
    <n v="2"/>
    <n v="280"/>
    <n v="0"/>
    <n v="0"/>
    <n v="560"/>
    <x v="0"/>
    <x v="1"/>
    <s v="NAP"/>
    <s v="SSH"/>
    <x v="0"/>
    <x v="0"/>
    <x v="190"/>
  </r>
  <r>
    <x v="64"/>
    <x v="8"/>
    <x v="1"/>
    <m/>
    <s v="VF6JV"/>
    <x v="1"/>
    <x v="0"/>
    <x v="13"/>
    <x v="1"/>
    <x v="4"/>
    <n v="2"/>
    <n v="2"/>
    <n v="320"/>
    <n v="0"/>
    <n v="0"/>
    <n v="640"/>
    <x v="0"/>
    <x v="1"/>
    <s v="SSH"/>
    <s v="NAP"/>
    <x v="0"/>
    <x v="0"/>
    <x v="8"/>
  </r>
  <r>
    <x v="65"/>
    <x v="8"/>
    <x v="1"/>
    <m/>
    <s v="T33QN"/>
    <x v="1"/>
    <x v="0"/>
    <x v="13"/>
    <x v="5"/>
    <x v="30"/>
    <n v="2"/>
    <n v="2"/>
    <n v="250"/>
    <n v="0"/>
    <n v="0"/>
    <n v="500"/>
    <x v="0"/>
    <x v="1"/>
    <s v="SSH"/>
    <s v="MXP"/>
    <x v="2"/>
    <x v="3"/>
    <x v="169"/>
  </r>
  <r>
    <x v="65"/>
    <x v="8"/>
    <x v="1"/>
    <m/>
    <s v="FPWMV"/>
    <x v="1"/>
    <x v="0"/>
    <x v="13"/>
    <x v="17"/>
    <x v="71"/>
    <n v="2"/>
    <n v="2"/>
    <n v="250"/>
    <n v="0"/>
    <n v="0"/>
    <n v="500"/>
    <x v="0"/>
    <x v="1"/>
    <s v="SSH"/>
    <s v="FCO"/>
    <x v="6"/>
    <x v="3"/>
    <x v="153"/>
  </r>
  <r>
    <x v="66"/>
    <x v="8"/>
    <x v="1"/>
    <m/>
    <s v="U4AU2"/>
    <x v="0"/>
    <x v="0"/>
    <x v="24"/>
    <x v="0"/>
    <x v="29"/>
    <n v="6"/>
    <n v="6"/>
    <n v="210"/>
    <n v="0"/>
    <n v="0"/>
    <n v="1260"/>
    <x v="0"/>
    <x v="1"/>
    <s v="NAP"/>
    <s v="SSH"/>
    <x v="0"/>
    <x v="3"/>
    <x v="221"/>
  </r>
  <r>
    <x v="66"/>
    <x v="8"/>
    <x v="1"/>
    <m/>
    <s v="U4AU2"/>
    <x v="0"/>
    <x v="1"/>
    <x v="25"/>
    <x v="1"/>
    <x v="30"/>
    <n v="6"/>
    <n v="6"/>
    <n v="210"/>
    <n v="0"/>
    <n v="0"/>
    <n v="1260"/>
    <x v="0"/>
    <x v="1"/>
    <s v="SSH"/>
    <s v="NAP"/>
    <x v="0"/>
    <x v="3"/>
    <x v="182"/>
  </r>
  <r>
    <x v="66"/>
    <x v="8"/>
    <x v="1"/>
    <m/>
    <s v="47R6Z"/>
    <x v="1"/>
    <x v="0"/>
    <x v="5"/>
    <x v="2"/>
    <x v="12"/>
    <n v="3"/>
    <n v="3"/>
    <n v="220"/>
    <n v="0"/>
    <n v="0"/>
    <n v="660"/>
    <x v="0"/>
    <x v="1"/>
    <s v="BRI"/>
    <s v="SSH"/>
    <x v="1"/>
    <x v="1"/>
    <x v="153"/>
  </r>
  <r>
    <x v="66"/>
    <x v="8"/>
    <x v="1"/>
    <m/>
    <s v="G2CMZ"/>
    <x v="1"/>
    <x v="0"/>
    <x v="12"/>
    <x v="4"/>
    <x v="29"/>
    <n v="2"/>
    <n v="2"/>
    <n v="200"/>
    <n v="0"/>
    <n v="0"/>
    <n v="400"/>
    <x v="0"/>
    <x v="1"/>
    <s v="MXP"/>
    <s v="SSH"/>
    <x v="2"/>
    <x v="3"/>
    <x v="221"/>
  </r>
  <r>
    <x v="65"/>
    <x v="10"/>
    <x v="1"/>
    <s v="AMADEUS"/>
    <s v="11LYHC"/>
    <x v="1"/>
    <x v="0"/>
    <x v="24"/>
    <x v="0"/>
    <x v="29"/>
    <n v="1"/>
    <n v="1"/>
    <n v="230"/>
    <n v="34.04"/>
    <n v="40"/>
    <n v="304.04000000000002"/>
    <x v="0"/>
    <x v="1"/>
    <s v="NAP"/>
    <s v="SSH"/>
    <x v="0"/>
    <x v="3"/>
    <x v="210"/>
  </r>
  <r>
    <x v="65"/>
    <x v="10"/>
    <x v="1"/>
    <s v="AMADEUS"/>
    <s v="11LYHD"/>
    <x v="1"/>
    <x v="0"/>
    <x v="28"/>
    <x v="1"/>
    <x v="30"/>
    <n v="1"/>
    <n v="1"/>
    <n v="150"/>
    <n v="38.92"/>
    <n v="40"/>
    <n v="228.92000000000002"/>
    <x v="0"/>
    <x v="1"/>
    <s v="SSH"/>
    <s v="NAP"/>
    <x v="0"/>
    <x v="3"/>
    <x v="169"/>
  </r>
  <r>
    <x v="65"/>
    <x v="10"/>
    <x v="1"/>
    <s v="AMADEUS"/>
    <s v="11LYHC"/>
    <x v="1"/>
    <x v="0"/>
    <x v="24"/>
    <x v="0"/>
    <x v="29"/>
    <n v="1"/>
    <n v="1"/>
    <n v="230"/>
    <n v="34.04"/>
    <n v="40"/>
    <n v="304.04000000000002"/>
    <x v="0"/>
    <x v="1"/>
    <s v="NAP"/>
    <s v="SSH"/>
    <x v="0"/>
    <x v="3"/>
    <x v="210"/>
  </r>
  <r>
    <x v="65"/>
    <x v="10"/>
    <x v="1"/>
    <s v="AMADEUS"/>
    <s v="11LYHD"/>
    <x v="1"/>
    <x v="0"/>
    <x v="28"/>
    <x v="1"/>
    <x v="30"/>
    <n v="1"/>
    <n v="1"/>
    <n v="150"/>
    <n v="38.92"/>
    <n v="40"/>
    <n v="228.92000000000002"/>
    <x v="0"/>
    <x v="1"/>
    <s v="SSH"/>
    <s v="NAP"/>
    <x v="0"/>
    <x v="3"/>
    <x v="169"/>
  </r>
  <r>
    <x v="65"/>
    <x v="10"/>
    <x v="1"/>
    <s v="AMADEUS"/>
    <s v="11LYHC"/>
    <x v="1"/>
    <x v="0"/>
    <x v="24"/>
    <x v="0"/>
    <x v="29"/>
    <n v="1"/>
    <n v="1"/>
    <n v="172.5"/>
    <n v="34.04"/>
    <n v="40"/>
    <n v="246.54"/>
    <x v="0"/>
    <x v="1"/>
    <s v="NAP"/>
    <s v="SSH"/>
    <x v="0"/>
    <x v="3"/>
    <x v="210"/>
  </r>
  <r>
    <x v="65"/>
    <x v="10"/>
    <x v="1"/>
    <s v="AMADEUS"/>
    <s v="11LYHD"/>
    <x v="1"/>
    <x v="0"/>
    <x v="28"/>
    <x v="1"/>
    <x v="30"/>
    <n v="1"/>
    <n v="1"/>
    <n v="112.5"/>
    <n v="38.92"/>
    <n v="40"/>
    <n v="191.42000000000002"/>
    <x v="0"/>
    <x v="1"/>
    <s v="SSH"/>
    <s v="NAP"/>
    <x v="0"/>
    <x v="3"/>
    <x v="169"/>
  </r>
  <r>
    <x v="65"/>
    <x v="10"/>
    <x v="1"/>
    <s v="AMADEUS"/>
    <s v="11LYDZ"/>
    <x v="0"/>
    <x v="0"/>
    <x v="5"/>
    <x v="2"/>
    <x v="10"/>
    <n v="1"/>
    <n v="1"/>
    <n v="250"/>
    <n v="19.420000000000002"/>
    <n v="40"/>
    <n v="309.42"/>
    <x v="0"/>
    <x v="1"/>
    <s v="BRI"/>
    <s v="SSH"/>
    <x v="1"/>
    <x v="1"/>
    <x v="197"/>
  </r>
  <r>
    <x v="65"/>
    <x v="10"/>
    <x v="1"/>
    <s v="AMADEUS"/>
    <s v="11LYDZ"/>
    <x v="0"/>
    <x v="1"/>
    <x v="7"/>
    <x v="3"/>
    <x v="11"/>
    <n v="1"/>
    <n v="1"/>
    <n v="350"/>
    <n v="39.03"/>
    <n v="40"/>
    <n v="429.03"/>
    <x v="0"/>
    <x v="1"/>
    <s v="SSH"/>
    <s v="BRI"/>
    <x v="1"/>
    <x v="1"/>
    <x v="164"/>
  </r>
  <r>
    <x v="65"/>
    <x v="10"/>
    <x v="1"/>
    <s v="AMADEUS"/>
    <s v="11LYDZ"/>
    <x v="0"/>
    <x v="0"/>
    <x v="5"/>
    <x v="2"/>
    <x v="10"/>
    <n v="1"/>
    <n v="1"/>
    <n v="250"/>
    <n v="19.420000000000002"/>
    <n v="40"/>
    <n v="309.42"/>
    <x v="0"/>
    <x v="1"/>
    <s v="BRI"/>
    <s v="SSH"/>
    <x v="1"/>
    <x v="1"/>
    <x v="197"/>
  </r>
  <r>
    <x v="65"/>
    <x v="10"/>
    <x v="1"/>
    <s v="AMADEUS"/>
    <s v="11LYDZ"/>
    <x v="0"/>
    <x v="1"/>
    <x v="7"/>
    <x v="3"/>
    <x v="11"/>
    <n v="1"/>
    <n v="1"/>
    <n v="350"/>
    <n v="39.03"/>
    <n v="40"/>
    <n v="429.03"/>
    <x v="0"/>
    <x v="1"/>
    <s v="SSH"/>
    <s v="BRI"/>
    <x v="1"/>
    <x v="1"/>
    <x v="164"/>
  </r>
  <r>
    <x v="65"/>
    <x v="10"/>
    <x v="1"/>
    <s v="AMADEUS"/>
    <s v="11LYDZ"/>
    <x v="0"/>
    <x v="0"/>
    <x v="5"/>
    <x v="2"/>
    <x v="10"/>
    <n v="1"/>
    <n v="1"/>
    <n v="250"/>
    <n v="19.420000000000002"/>
    <n v="40"/>
    <n v="309.42"/>
    <x v="0"/>
    <x v="1"/>
    <s v="BRI"/>
    <s v="SSH"/>
    <x v="1"/>
    <x v="1"/>
    <x v="197"/>
  </r>
  <r>
    <x v="65"/>
    <x v="10"/>
    <x v="1"/>
    <s v="AMADEUS"/>
    <s v="11LYDZ"/>
    <x v="0"/>
    <x v="1"/>
    <x v="7"/>
    <x v="3"/>
    <x v="11"/>
    <n v="1"/>
    <n v="1"/>
    <n v="350"/>
    <n v="39.03"/>
    <n v="40"/>
    <n v="429.03"/>
    <x v="0"/>
    <x v="1"/>
    <s v="SSH"/>
    <s v="BRI"/>
    <x v="1"/>
    <x v="1"/>
    <x v="164"/>
  </r>
  <r>
    <x v="67"/>
    <x v="7"/>
    <x v="1"/>
    <m/>
    <m/>
    <x v="1"/>
    <x v="0"/>
    <x v="11"/>
    <x v="1"/>
    <x v="27"/>
    <n v="2"/>
    <n v="2"/>
    <n v="175"/>
    <n v="0"/>
    <n v="0"/>
    <n v="350"/>
    <x v="0"/>
    <x v="1"/>
    <s v="SSH"/>
    <s v="NAP"/>
    <x v="0"/>
    <x v="2"/>
    <x v="169"/>
  </r>
  <r>
    <x v="67"/>
    <x v="7"/>
    <x v="1"/>
    <m/>
    <m/>
    <x v="1"/>
    <x v="0"/>
    <x v="12"/>
    <x v="4"/>
    <x v="28"/>
    <n v="3"/>
    <n v="3"/>
    <n v="325"/>
    <n v="0"/>
    <n v="0"/>
    <n v="975"/>
    <x v="0"/>
    <x v="1"/>
    <s v="MXP"/>
    <s v="SSH"/>
    <x v="2"/>
    <x v="3"/>
    <x v="201"/>
  </r>
  <r>
    <x v="67"/>
    <x v="7"/>
    <x v="1"/>
    <m/>
    <m/>
    <x v="1"/>
    <x v="0"/>
    <x v="12"/>
    <x v="4"/>
    <x v="29"/>
    <n v="2"/>
    <n v="2"/>
    <n v="200"/>
    <n v="0"/>
    <n v="0"/>
    <n v="400"/>
    <x v="0"/>
    <x v="1"/>
    <s v="MXP"/>
    <s v="SSH"/>
    <x v="2"/>
    <x v="3"/>
    <x v="212"/>
  </r>
  <r>
    <x v="67"/>
    <x v="7"/>
    <x v="1"/>
    <m/>
    <m/>
    <x v="1"/>
    <x v="0"/>
    <x v="13"/>
    <x v="5"/>
    <x v="30"/>
    <n v="4"/>
    <n v="4"/>
    <n v="200"/>
    <n v="0"/>
    <n v="0"/>
    <n v="800"/>
    <x v="0"/>
    <x v="1"/>
    <s v="SSH"/>
    <s v="MXP"/>
    <x v="2"/>
    <x v="3"/>
    <x v="171"/>
  </r>
  <r>
    <x v="67"/>
    <x v="7"/>
    <x v="1"/>
    <m/>
    <m/>
    <x v="1"/>
    <x v="0"/>
    <x v="6"/>
    <x v="7"/>
    <x v="9"/>
    <n v="6"/>
    <n v="6"/>
    <n v="200"/>
    <n v="0"/>
    <n v="0"/>
    <n v="1200"/>
    <x v="0"/>
    <x v="1"/>
    <s v="SSH"/>
    <s v="VRN"/>
    <x v="3"/>
    <x v="1"/>
    <x v="222"/>
  </r>
  <r>
    <x v="67"/>
    <x v="7"/>
    <x v="1"/>
    <m/>
    <m/>
    <x v="1"/>
    <x v="0"/>
    <x v="24"/>
    <x v="0"/>
    <x v="29"/>
    <n v="10"/>
    <n v="10"/>
    <n v="200"/>
    <n v="0"/>
    <n v="0"/>
    <n v="2000"/>
    <x v="0"/>
    <x v="1"/>
    <s v="NAP"/>
    <s v="SSH"/>
    <x v="0"/>
    <x v="3"/>
    <x v="212"/>
  </r>
  <r>
    <x v="67"/>
    <x v="7"/>
    <x v="1"/>
    <m/>
    <m/>
    <x v="1"/>
    <x v="0"/>
    <x v="25"/>
    <x v="1"/>
    <x v="30"/>
    <n v="11"/>
    <n v="11"/>
    <n v="200"/>
    <n v="0"/>
    <n v="0"/>
    <n v="2200"/>
    <x v="0"/>
    <x v="1"/>
    <s v="SSH"/>
    <s v="NAP"/>
    <x v="0"/>
    <x v="3"/>
    <x v="171"/>
  </r>
  <r>
    <x v="67"/>
    <x v="7"/>
    <x v="1"/>
    <m/>
    <m/>
    <x v="1"/>
    <x v="0"/>
    <x v="28"/>
    <x v="1"/>
    <x v="30"/>
    <n v="8"/>
    <n v="8"/>
    <n v="200"/>
    <n v="0"/>
    <n v="0"/>
    <n v="1600"/>
    <x v="0"/>
    <x v="1"/>
    <s v="SSH"/>
    <s v="NAP"/>
    <x v="0"/>
    <x v="3"/>
    <x v="171"/>
  </r>
  <r>
    <x v="67"/>
    <x v="7"/>
    <x v="1"/>
    <m/>
    <m/>
    <x v="1"/>
    <x v="0"/>
    <x v="12"/>
    <x v="0"/>
    <x v="2"/>
    <n v="6"/>
    <n v="6"/>
    <n v="280"/>
    <n v="0"/>
    <n v="0"/>
    <n v="1680"/>
    <x v="0"/>
    <x v="1"/>
    <s v="NAP"/>
    <s v="SSH"/>
    <x v="0"/>
    <x v="0"/>
    <x v="223"/>
  </r>
  <r>
    <x v="67"/>
    <x v="7"/>
    <x v="1"/>
    <m/>
    <m/>
    <x v="1"/>
    <x v="0"/>
    <x v="13"/>
    <x v="1"/>
    <x v="4"/>
    <n v="4"/>
    <n v="4"/>
    <n v="320"/>
    <n v="0"/>
    <n v="0"/>
    <n v="1280"/>
    <x v="0"/>
    <x v="1"/>
    <s v="SSH"/>
    <s v="NAP"/>
    <x v="0"/>
    <x v="0"/>
    <x v="198"/>
  </r>
  <r>
    <x v="67"/>
    <x v="7"/>
    <x v="1"/>
    <m/>
    <m/>
    <x v="1"/>
    <x v="0"/>
    <x v="23"/>
    <x v="13"/>
    <x v="4"/>
    <n v="3"/>
    <n v="3"/>
    <n v="240"/>
    <n v="0"/>
    <n v="0"/>
    <n v="720"/>
    <x v="0"/>
    <x v="1"/>
    <s v="HRG"/>
    <s v="NAP"/>
    <x v="0"/>
    <x v="0"/>
    <x v="198"/>
  </r>
  <r>
    <x v="67"/>
    <x v="24"/>
    <x v="0"/>
    <m/>
    <m/>
    <x v="0"/>
    <x v="0"/>
    <x v="35"/>
    <x v="18"/>
    <x v="87"/>
    <n v="20"/>
    <n v="20"/>
    <n v="215"/>
    <n v="0"/>
    <n v="0"/>
    <n v="4300"/>
    <x v="0"/>
    <x v="5"/>
    <s v="PMO"/>
    <s v="SSH"/>
    <x v="7"/>
    <x v="2"/>
    <x v="224"/>
  </r>
  <r>
    <x v="67"/>
    <x v="24"/>
    <x v="0"/>
    <m/>
    <m/>
    <x v="0"/>
    <x v="0"/>
    <x v="35"/>
    <x v="18"/>
    <x v="51"/>
    <n v="20"/>
    <n v="20"/>
    <n v="215"/>
    <n v="0"/>
    <n v="0"/>
    <n v="4300"/>
    <x v="0"/>
    <x v="5"/>
    <s v="PMO"/>
    <s v="SSH"/>
    <x v="7"/>
    <x v="2"/>
    <x v="225"/>
  </r>
  <r>
    <x v="67"/>
    <x v="24"/>
    <x v="0"/>
    <m/>
    <m/>
    <x v="0"/>
    <x v="0"/>
    <x v="35"/>
    <x v="18"/>
    <x v="52"/>
    <n v="20"/>
    <n v="20"/>
    <n v="215"/>
    <n v="0"/>
    <n v="0"/>
    <n v="4300"/>
    <x v="0"/>
    <x v="5"/>
    <s v="PMO"/>
    <s v="SSH"/>
    <x v="7"/>
    <x v="2"/>
    <x v="226"/>
  </r>
  <r>
    <x v="67"/>
    <x v="24"/>
    <x v="0"/>
    <m/>
    <m/>
    <x v="0"/>
    <x v="0"/>
    <x v="35"/>
    <x v="18"/>
    <x v="53"/>
    <n v="20"/>
    <n v="20"/>
    <n v="215"/>
    <n v="0"/>
    <n v="0"/>
    <n v="4300"/>
    <x v="0"/>
    <x v="5"/>
    <s v="PMO"/>
    <s v="SSH"/>
    <x v="7"/>
    <x v="2"/>
    <x v="227"/>
  </r>
  <r>
    <x v="67"/>
    <x v="24"/>
    <x v="0"/>
    <m/>
    <m/>
    <x v="0"/>
    <x v="0"/>
    <x v="35"/>
    <x v="18"/>
    <x v="54"/>
    <n v="20"/>
    <n v="20"/>
    <n v="215"/>
    <n v="0"/>
    <n v="0"/>
    <n v="4300"/>
    <x v="0"/>
    <x v="5"/>
    <s v="PMO"/>
    <s v="SSH"/>
    <x v="7"/>
    <x v="2"/>
    <x v="196"/>
  </r>
  <r>
    <x v="67"/>
    <x v="24"/>
    <x v="0"/>
    <m/>
    <m/>
    <x v="0"/>
    <x v="0"/>
    <x v="35"/>
    <x v="18"/>
    <x v="55"/>
    <n v="20"/>
    <n v="20"/>
    <n v="215"/>
    <n v="0"/>
    <n v="0"/>
    <n v="4300"/>
    <x v="0"/>
    <x v="5"/>
    <s v="PMO"/>
    <s v="SSH"/>
    <x v="7"/>
    <x v="2"/>
    <x v="213"/>
  </r>
  <r>
    <x v="67"/>
    <x v="24"/>
    <x v="0"/>
    <m/>
    <m/>
    <x v="0"/>
    <x v="0"/>
    <x v="35"/>
    <x v="18"/>
    <x v="56"/>
    <n v="20"/>
    <n v="20"/>
    <n v="215"/>
    <n v="0"/>
    <n v="0"/>
    <n v="4300"/>
    <x v="0"/>
    <x v="5"/>
    <s v="PMO"/>
    <s v="SSH"/>
    <x v="7"/>
    <x v="2"/>
    <x v="153"/>
  </r>
  <r>
    <x v="67"/>
    <x v="24"/>
    <x v="0"/>
    <m/>
    <m/>
    <x v="0"/>
    <x v="0"/>
    <x v="35"/>
    <x v="18"/>
    <x v="57"/>
    <n v="20"/>
    <n v="20"/>
    <n v="215"/>
    <n v="0"/>
    <n v="0"/>
    <n v="4300"/>
    <x v="0"/>
    <x v="5"/>
    <s v="PMO"/>
    <s v="SSH"/>
    <x v="7"/>
    <x v="2"/>
    <x v="127"/>
  </r>
  <r>
    <x v="67"/>
    <x v="24"/>
    <x v="0"/>
    <m/>
    <m/>
    <x v="0"/>
    <x v="0"/>
    <x v="35"/>
    <x v="18"/>
    <x v="58"/>
    <n v="20"/>
    <n v="20"/>
    <n v="215"/>
    <n v="0"/>
    <n v="0"/>
    <n v="4300"/>
    <x v="0"/>
    <x v="5"/>
    <s v="PMO"/>
    <s v="SSH"/>
    <x v="7"/>
    <x v="2"/>
    <x v="128"/>
  </r>
  <r>
    <x v="67"/>
    <x v="24"/>
    <x v="0"/>
    <m/>
    <m/>
    <x v="0"/>
    <x v="0"/>
    <x v="35"/>
    <x v="18"/>
    <x v="59"/>
    <n v="20"/>
    <n v="20"/>
    <n v="215"/>
    <n v="0"/>
    <n v="0"/>
    <n v="4300"/>
    <x v="0"/>
    <x v="5"/>
    <s v="PMO"/>
    <s v="SSH"/>
    <x v="7"/>
    <x v="2"/>
    <x v="129"/>
  </r>
  <r>
    <x v="67"/>
    <x v="24"/>
    <x v="0"/>
    <m/>
    <m/>
    <x v="0"/>
    <x v="0"/>
    <x v="35"/>
    <x v="18"/>
    <x v="60"/>
    <n v="20"/>
    <n v="20"/>
    <n v="215"/>
    <n v="0"/>
    <n v="0"/>
    <n v="4300"/>
    <x v="0"/>
    <x v="5"/>
    <s v="PMO"/>
    <s v="SSH"/>
    <x v="7"/>
    <x v="2"/>
    <x v="130"/>
  </r>
  <r>
    <x v="67"/>
    <x v="24"/>
    <x v="0"/>
    <m/>
    <m/>
    <x v="0"/>
    <x v="0"/>
    <x v="35"/>
    <x v="18"/>
    <x v="61"/>
    <n v="20"/>
    <n v="20"/>
    <n v="215"/>
    <n v="0"/>
    <n v="0"/>
    <n v="4300"/>
    <x v="0"/>
    <x v="5"/>
    <s v="PMO"/>
    <s v="SSH"/>
    <x v="7"/>
    <x v="2"/>
    <x v="131"/>
  </r>
  <r>
    <x v="67"/>
    <x v="24"/>
    <x v="0"/>
    <m/>
    <m/>
    <x v="0"/>
    <x v="0"/>
    <x v="35"/>
    <x v="18"/>
    <x v="62"/>
    <n v="20"/>
    <n v="20"/>
    <n v="215"/>
    <n v="0"/>
    <n v="0"/>
    <n v="4300"/>
    <x v="0"/>
    <x v="5"/>
    <s v="PMO"/>
    <s v="SSH"/>
    <x v="7"/>
    <x v="2"/>
    <x v="132"/>
  </r>
  <r>
    <x v="67"/>
    <x v="24"/>
    <x v="0"/>
    <m/>
    <m/>
    <x v="0"/>
    <x v="0"/>
    <x v="35"/>
    <x v="18"/>
    <x v="63"/>
    <n v="20"/>
    <n v="20"/>
    <n v="215"/>
    <n v="0"/>
    <n v="0"/>
    <n v="4300"/>
    <x v="0"/>
    <x v="5"/>
    <s v="PMO"/>
    <s v="SSH"/>
    <x v="7"/>
    <x v="2"/>
    <x v="133"/>
  </r>
  <r>
    <x v="67"/>
    <x v="24"/>
    <x v="0"/>
    <m/>
    <m/>
    <x v="0"/>
    <x v="0"/>
    <x v="35"/>
    <x v="18"/>
    <x v="64"/>
    <n v="20"/>
    <n v="20"/>
    <n v="215"/>
    <n v="0"/>
    <n v="0"/>
    <n v="4300"/>
    <x v="0"/>
    <x v="5"/>
    <s v="PMO"/>
    <s v="SSH"/>
    <x v="7"/>
    <x v="2"/>
    <x v="134"/>
  </r>
  <r>
    <x v="67"/>
    <x v="24"/>
    <x v="0"/>
    <m/>
    <m/>
    <x v="0"/>
    <x v="1"/>
    <x v="36"/>
    <x v="19"/>
    <x v="51"/>
    <n v="20"/>
    <n v="20"/>
    <n v="215"/>
    <n v="0"/>
    <n v="0"/>
    <n v="4300"/>
    <x v="0"/>
    <x v="5"/>
    <s v="SSH"/>
    <s v="PMO"/>
    <x v="7"/>
    <x v="2"/>
    <x v="225"/>
  </r>
  <r>
    <x v="67"/>
    <x v="24"/>
    <x v="0"/>
    <m/>
    <m/>
    <x v="0"/>
    <x v="1"/>
    <x v="36"/>
    <x v="19"/>
    <x v="52"/>
    <n v="20"/>
    <n v="20"/>
    <n v="215"/>
    <n v="0"/>
    <n v="0"/>
    <n v="4300"/>
    <x v="0"/>
    <x v="5"/>
    <s v="SSH"/>
    <s v="PMO"/>
    <x v="7"/>
    <x v="2"/>
    <x v="226"/>
  </r>
  <r>
    <x v="67"/>
    <x v="24"/>
    <x v="0"/>
    <m/>
    <m/>
    <x v="0"/>
    <x v="1"/>
    <x v="36"/>
    <x v="19"/>
    <x v="53"/>
    <n v="20"/>
    <n v="20"/>
    <n v="215"/>
    <n v="0"/>
    <n v="0"/>
    <n v="4300"/>
    <x v="0"/>
    <x v="5"/>
    <s v="SSH"/>
    <s v="PMO"/>
    <x v="7"/>
    <x v="2"/>
    <x v="227"/>
  </r>
  <r>
    <x v="67"/>
    <x v="24"/>
    <x v="0"/>
    <m/>
    <m/>
    <x v="0"/>
    <x v="1"/>
    <x v="36"/>
    <x v="19"/>
    <x v="54"/>
    <n v="20"/>
    <n v="20"/>
    <n v="215"/>
    <n v="0"/>
    <n v="0"/>
    <n v="4300"/>
    <x v="0"/>
    <x v="5"/>
    <s v="SSH"/>
    <s v="PMO"/>
    <x v="7"/>
    <x v="2"/>
    <x v="196"/>
  </r>
  <r>
    <x v="67"/>
    <x v="24"/>
    <x v="0"/>
    <m/>
    <m/>
    <x v="0"/>
    <x v="1"/>
    <x v="36"/>
    <x v="19"/>
    <x v="55"/>
    <n v="20"/>
    <n v="20"/>
    <n v="215"/>
    <n v="0"/>
    <n v="0"/>
    <n v="4300"/>
    <x v="0"/>
    <x v="5"/>
    <s v="SSH"/>
    <s v="PMO"/>
    <x v="7"/>
    <x v="2"/>
    <x v="213"/>
  </r>
  <r>
    <x v="67"/>
    <x v="24"/>
    <x v="0"/>
    <m/>
    <m/>
    <x v="0"/>
    <x v="1"/>
    <x v="36"/>
    <x v="19"/>
    <x v="56"/>
    <n v="20"/>
    <n v="20"/>
    <n v="215"/>
    <n v="0"/>
    <n v="0"/>
    <n v="4300"/>
    <x v="0"/>
    <x v="5"/>
    <s v="SSH"/>
    <s v="PMO"/>
    <x v="7"/>
    <x v="2"/>
    <x v="153"/>
  </r>
  <r>
    <x v="67"/>
    <x v="24"/>
    <x v="0"/>
    <m/>
    <m/>
    <x v="0"/>
    <x v="1"/>
    <x v="36"/>
    <x v="19"/>
    <x v="57"/>
    <n v="20"/>
    <n v="20"/>
    <n v="215"/>
    <n v="0"/>
    <n v="0"/>
    <n v="4300"/>
    <x v="0"/>
    <x v="5"/>
    <s v="SSH"/>
    <s v="PMO"/>
    <x v="7"/>
    <x v="2"/>
    <x v="127"/>
  </r>
  <r>
    <x v="67"/>
    <x v="24"/>
    <x v="0"/>
    <m/>
    <m/>
    <x v="0"/>
    <x v="1"/>
    <x v="36"/>
    <x v="19"/>
    <x v="58"/>
    <n v="20"/>
    <n v="20"/>
    <n v="215"/>
    <n v="0"/>
    <n v="0"/>
    <n v="4300"/>
    <x v="0"/>
    <x v="5"/>
    <s v="SSH"/>
    <s v="PMO"/>
    <x v="7"/>
    <x v="2"/>
    <x v="128"/>
  </r>
  <r>
    <x v="67"/>
    <x v="24"/>
    <x v="0"/>
    <m/>
    <m/>
    <x v="0"/>
    <x v="1"/>
    <x v="36"/>
    <x v="19"/>
    <x v="59"/>
    <n v="20"/>
    <n v="20"/>
    <n v="215"/>
    <n v="0"/>
    <n v="0"/>
    <n v="4300"/>
    <x v="0"/>
    <x v="5"/>
    <s v="SSH"/>
    <s v="PMO"/>
    <x v="7"/>
    <x v="2"/>
    <x v="129"/>
  </r>
  <r>
    <x v="67"/>
    <x v="24"/>
    <x v="0"/>
    <m/>
    <m/>
    <x v="0"/>
    <x v="1"/>
    <x v="36"/>
    <x v="19"/>
    <x v="60"/>
    <n v="20"/>
    <n v="20"/>
    <n v="215"/>
    <n v="0"/>
    <n v="0"/>
    <n v="4300"/>
    <x v="0"/>
    <x v="5"/>
    <s v="SSH"/>
    <s v="PMO"/>
    <x v="7"/>
    <x v="2"/>
    <x v="130"/>
  </r>
  <r>
    <x v="67"/>
    <x v="24"/>
    <x v="0"/>
    <m/>
    <m/>
    <x v="0"/>
    <x v="1"/>
    <x v="36"/>
    <x v="19"/>
    <x v="61"/>
    <n v="20"/>
    <n v="20"/>
    <n v="215"/>
    <n v="0"/>
    <n v="0"/>
    <n v="4300"/>
    <x v="0"/>
    <x v="5"/>
    <s v="SSH"/>
    <s v="PMO"/>
    <x v="7"/>
    <x v="2"/>
    <x v="131"/>
  </r>
  <r>
    <x v="67"/>
    <x v="24"/>
    <x v="0"/>
    <m/>
    <m/>
    <x v="0"/>
    <x v="1"/>
    <x v="36"/>
    <x v="19"/>
    <x v="62"/>
    <n v="20"/>
    <n v="20"/>
    <n v="215"/>
    <n v="0"/>
    <n v="0"/>
    <n v="4300"/>
    <x v="0"/>
    <x v="5"/>
    <s v="SSH"/>
    <s v="PMO"/>
    <x v="7"/>
    <x v="2"/>
    <x v="132"/>
  </r>
  <r>
    <x v="67"/>
    <x v="24"/>
    <x v="0"/>
    <m/>
    <m/>
    <x v="0"/>
    <x v="1"/>
    <x v="36"/>
    <x v="19"/>
    <x v="63"/>
    <n v="20"/>
    <n v="20"/>
    <n v="215"/>
    <n v="0"/>
    <n v="0"/>
    <n v="4300"/>
    <x v="0"/>
    <x v="5"/>
    <s v="SSH"/>
    <s v="PMO"/>
    <x v="7"/>
    <x v="2"/>
    <x v="133"/>
  </r>
  <r>
    <x v="67"/>
    <x v="24"/>
    <x v="0"/>
    <m/>
    <m/>
    <x v="0"/>
    <x v="1"/>
    <x v="36"/>
    <x v="19"/>
    <x v="64"/>
    <n v="20"/>
    <n v="20"/>
    <n v="215"/>
    <n v="0"/>
    <n v="0"/>
    <n v="4300"/>
    <x v="0"/>
    <x v="5"/>
    <s v="SSH"/>
    <s v="PMO"/>
    <x v="7"/>
    <x v="2"/>
    <x v="134"/>
  </r>
  <r>
    <x v="67"/>
    <x v="24"/>
    <x v="0"/>
    <m/>
    <m/>
    <x v="0"/>
    <x v="1"/>
    <x v="36"/>
    <x v="19"/>
    <x v="65"/>
    <n v="20"/>
    <n v="20"/>
    <n v="215"/>
    <n v="0"/>
    <n v="0"/>
    <n v="4300"/>
    <x v="0"/>
    <x v="5"/>
    <s v="SSH"/>
    <s v="PMO"/>
    <x v="7"/>
    <x v="2"/>
    <x v="228"/>
  </r>
  <r>
    <x v="67"/>
    <x v="24"/>
    <x v="0"/>
    <m/>
    <m/>
    <x v="0"/>
    <x v="0"/>
    <x v="37"/>
    <x v="18"/>
    <x v="79"/>
    <n v="30"/>
    <n v="30"/>
    <n v="225"/>
    <n v="0"/>
    <n v="0"/>
    <n v="6750"/>
    <x v="0"/>
    <x v="5"/>
    <s v="PMO"/>
    <s v="SSH"/>
    <x v="7"/>
    <x v="0"/>
    <x v="229"/>
  </r>
  <r>
    <x v="67"/>
    <x v="24"/>
    <x v="0"/>
    <m/>
    <m/>
    <x v="0"/>
    <x v="0"/>
    <x v="37"/>
    <x v="18"/>
    <x v="0"/>
    <n v="30"/>
    <n v="30"/>
    <n v="225"/>
    <n v="0"/>
    <n v="0"/>
    <n v="6750"/>
    <x v="0"/>
    <x v="5"/>
    <s v="PMO"/>
    <s v="SSH"/>
    <x v="7"/>
    <x v="0"/>
    <x v="230"/>
  </r>
  <r>
    <x v="67"/>
    <x v="24"/>
    <x v="0"/>
    <m/>
    <m/>
    <x v="0"/>
    <x v="0"/>
    <x v="37"/>
    <x v="18"/>
    <x v="1"/>
    <n v="30"/>
    <n v="30"/>
    <n v="225"/>
    <n v="0"/>
    <n v="0"/>
    <n v="6750"/>
    <x v="0"/>
    <x v="5"/>
    <s v="PMO"/>
    <s v="SSH"/>
    <x v="7"/>
    <x v="0"/>
    <x v="231"/>
  </r>
  <r>
    <x v="67"/>
    <x v="24"/>
    <x v="0"/>
    <m/>
    <m/>
    <x v="0"/>
    <x v="0"/>
    <x v="37"/>
    <x v="18"/>
    <x v="2"/>
    <n v="30"/>
    <n v="30"/>
    <n v="225"/>
    <n v="0"/>
    <n v="0"/>
    <n v="6750"/>
    <x v="0"/>
    <x v="5"/>
    <s v="PMO"/>
    <s v="SSH"/>
    <x v="7"/>
    <x v="0"/>
    <x v="223"/>
  </r>
  <r>
    <x v="67"/>
    <x v="24"/>
    <x v="0"/>
    <m/>
    <m/>
    <x v="0"/>
    <x v="0"/>
    <x v="37"/>
    <x v="18"/>
    <x v="3"/>
    <n v="30"/>
    <n v="30"/>
    <n v="225"/>
    <n v="0"/>
    <n v="0"/>
    <n v="6750"/>
    <x v="0"/>
    <x v="5"/>
    <s v="PMO"/>
    <s v="SSH"/>
    <x v="7"/>
    <x v="0"/>
    <x v="211"/>
  </r>
  <r>
    <x v="67"/>
    <x v="24"/>
    <x v="0"/>
    <m/>
    <m/>
    <x v="0"/>
    <x v="0"/>
    <x v="37"/>
    <x v="18"/>
    <x v="4"/>
    <n v="30"/>
    <n v="30"/>
    <n v="225"/>
    <n v="0"/>
    <n v="0"/>
    <n v="6750"/>
    <x v="0"/>
    <x v="5"/>
    <s v="PMO"/>
    <s v="SSH"/>
    <x v="7"/>
    <x v="0"/>
    <x v="198"/>
  </r>
  <r>
    <x v="67"/>
    <x v="24"/>
    <x v="0"/>
    <m/>
    <m/>
    <x v="0"/>
    <x v="0"/>
    <x v="37"/>
    <x v="18"/>
    <x v="5"/>
    <n v="30"/>
    <n v="30"/>
    <n v="225"/>
    <n v="0"/>
    <n v="0"/>
    <n v="6750"/>
    <x v="0"/>
    <x v="5"/>
    <s v="PMO"/>
    <s v="SSH"/>
    <x v="7"/>
    <x v="0"/>
    <x v="177"/>
  </r>
  <r>
    <x v="67"/>
    <x v="24"/>
    <x v="0"/>
    <m/>
    <m/>
    <x v="0"/>
    <x v="1"/>
    <x v="38"/>
    <x v="19"/>
    <x v="0"/>
    <n v="30"/>
    <n v="30"/>
    <n v="225"/>
    <n v="0"/>
    <n v="0"/>
    <n v="6750"/>
    <x v="0"/>
    <x v="5"/>
    <s v="SSH"/>
    <s v="PMO"/>
    <x v="7"/>
    <x v="0"/>
    <x v="230"/>
  </r>
  <r>
    <x v="67"/>
    <x v="24"/>
    <x v="0"/>
    <m/>
    <m/>
    <x v="0"/>
    <x v="1"/>
    <x v="38"/>
    <x v="19"/>
    <x v="1"/>
    <n v="30"/>
    <n v="30"/>
    <n v="225"/>
    <n v="0"/>
    <n v="0"/>
    <n v="6750"/>
    <x v="0"/>
    <x v="5"/>
    <s v="SSH"/>
    <s v="PMO"/>
    <x v="7"/>
    <x v="0"/>
    <x v="231"/>
  </r>
  <r>
    <x v="67"/>
    <x v="24"/>
    <x v="0"/>
    <m/>
    <m/>
    <x v="0"/>
    <x v="1"/>
    <x v="38"/>
    <x v="19"/>
    <x v="2"/>
    <n v="30"/>
    <n v="30"/>
    <n v="225"/>
    <n v="0"/>
    <n v="0"/>
    <n v="6750"/>
    <x v="0"/>
    <x v="5"/>
    <s v="SSH"/>
    <s v="PMO"/>
    <x v="7"/>
    <x v="0"/>
    <x v="223"/>
  </r>
  <r>
    <x v="67"/>
    <x v="24"/>
    <x v="0"/>
    <m/>
    <m/>
    <x v="0"/>
    <x v="1"/>
    <x v="38"/>
    <x v="19"/>
    <x v="3"/>
    <n v="30"/>
    <n v="30"/>
    <n v="225"/>
    <n v="0"/>
    <n v="0"/>
    <n v="6750"/>
    <x v="0"/>
    <x v="5"/>
    <s v="SSH"/>
    <s v="PMO"/>
    <x v="7"/>
    <x v="0"/>
    <x v="211"/>
  </r>
  <r>
    <x v="67"/>
    <x v="24"/>
    <x v="0"/>
    <m/>
    <m/>
    <x v="0"/>
    <x v="1"/>
    <x v="38"/>
    <x v="19"/>
    <x v="4"/>
    <n v="30"/>
    <n v="30"/>
    <n v="225"/>
    <n v="0"/>
    <n v="0"/>
    <n v="6750"/>
    <x v="0"/>
    <x v="5"/>
    <s v="SSH"/>
    <s v="PMO"/>
    <x v="7"/>
    <x v="0"/>
    <x v="198"/>
  </r>
  <r>
    <x v="67"/>
    <x v="24"/>
    <x v="0"/>
    <m/>
    <m/>
    <x v="0"/>
    <x v="1"/>
    <x v="38"/>
    <x v="19"/>
    <x v="5"/>
    <n v="30"/>
    <n v="30"/>
    <n v="225"/>
    <n v="0"/>
    <n v="0"/>
    <n v="6750"/>
    <x v="0"/>
    <x v="5"/>
    <s v="SSH"/>
    <s v="PMO"/>
    <x v="7"/>
    <x v="0"/>
    <x v="177"/>
  </r>
  <r>
    <x v="67"/>
    <x v="24"/>
    <x v="0"/>
    <m/>
    <m/>
    <x v="0"/>
    <x v="1"/>
    <x v="38"/>
    <x v="19"/>
    <x v="6"/>
    <n v="30"/>
    <n v="30"/>
    <n v="225"/>
    <n v="0"/>
    <n v="0"/>
    <n v="6750"/>
    <x v="0"/>
    <x v="5"/>
    <s v="SSH"/>
    <s v="PMO"/>
    <x v="7"/>
    <x v="0"/>
    <x v="178"/>
  </r>
  <r>
    <x v="67"/>
    <x v="26"/>
    <x v="0"/>
    <m/>
    <m/>
    <x v="0"/>
    <x v="0"/>
    <x v="0"/>
    <x v="0"/>
    <x v="0"/>
    <n v="10"/>
    <n v="10"/>
    <n v="235"/>
    <n v="0"/>
    <n v="0"/>
    <n v="2350"/>
    <x v="0"/>
    <x v="5"/>
    <s v="NAP"/>
    <s v="SSH"/>
    <x v="0"/>
    <x v="0"/>
    <x v="230"/>
  </r>
  <r>
    <x v="67"/>
    <x v="26"/>
    <x v="0"/>
    <m/>
    <m/>
    <x v="0"/>
    <x v="0"/>
    <x v="0"/>
    <x v="0"/>
    <x v="1"/>
    <n v="20"/>
    <n v="20"/>
    <n v="235"/>
    <n v="0"/>
    <n v="0"/>
    <n v="4700"/>
    <x v="0"/>
    <x v="5"/>
    <s v="NAP"/>
    <s v="SSH"/>
    <x v="0"/>
    <x v="0"/>
    <x v="231"/>
  </r>
  <r>
    <x v="67"/>
    <x v="26"/>
    <x v="0"/>
    <m/>
    <m/>
    <x v="0"/>
    <x v="0"/>
    <x v="0"/>
    <x v="0"/>
    <x v="2"/>
    <n v="20"/>
    <n v="20"/>
    <n v="235"/>
    <n v="0"/>
    <n v="0"/>
    <n v="4700"/>
    <x v="0"/>
    <x v="5"/>
    <s v="NAP"/>
    <s v="SSH"/>
    <x v="0"/>
    <x v="0"/>
    <x v="223"/>
  </r>
  <r>
    <x v="67"/>
    <x v="26"/>
    <x v="0"/>
    <m/>
    <m/>
    <x v="0"/>
    <x v="0"/>
    <x v="0"/>
    <x v="0"/>
    <x v="3"/>
    <n v="20"/>
    <n v="20"/>
    <n v="235"/>
    <n v="0"/>
    <n v="0"/>
    <n v="4700"/>
    <x v="0"/>
    <x v="5"/>
    <s v="NAP"/>
    <s v="SSH"/>
    <x v="0"/>
    <x v="0"/>
    <x v="211"/>
  </r>
  <r>
    <x v="67"/>
    <x v="26"/>
    <x v="0"/>
    <m/>
    <m/>
    <x v="0"/>
    <x v="0"/>
    <x v="0"/>
    <x v="0"/>
    <x v="4"/>
    <n v="20"/>
    <n v="20"/>
    <n v="235"/>
    <n v="0"/>
    <n v="0"/>
    <n v="4700"/>
    <x v="0"/>
    <x v="5"/>
    <s v="NAP"/>
    <s v="SSH"/>
    <x v="0"/>
    <x v="0"/>
    <x v="198"/>
  </r>
  <r>
    <x v="67"/>
    <x v="26"/>
    <x v="0"/>
    <m/>
    <m/>
    <x v="0"/>
    <x v="0"/>
    <x v="0"/>
    <x v="0"/>
    <x v="5"/>
    <n v="10"/>
    <n v="10"/>
    <n v="235"/>
    <n v="0"/>
    <n v="0"/>
    <n v="2350"/>
    <x v="0"/>
    <x v="5"/>
    <s v="NAP"/>
    <s v="SSH"/>
    <x v="0"/>
    <x v="0"/>
    <x v="177"/>
  </r>
  <r>
    <x v="67"/>
    <x v="26"/>
    <x v="0"/>
    <m/>
    <m/>
    <x v="0"/>
    <x v="1"/>
    <x v="2"/>
    <x v="1"/>
    <x v="1"/>
    <n v="10"/>
    <n v="10"/>
    <n v="235"/>
    <n v="0"/>
    <n v="0"/>
    <n v="2350"/>
    <x v="0"/>
    <x v="5"/>
    <s v="SSH"/>
    <s v="NAP"/>
    <x v="0"/>
    <x v="0"/>
    <x v="231"/>
  </r>
  <r>
    <x v="67"/>
    <x v="26"/>
    <x v="0"/>
    <m/>
    <m/>
    <x v="0"/>
    <x v="1"/>
    <x v="2"/>
    <x v="1"/>
    <x v="2"/>
    <n v="20"/>
    <n v="20"/>
    <n v="235"/>
    <n v="0"/>
    <n v="0"/>
    <n v="4700"/>
    <x v="0"/>
    <x v="5"/>
    <s v="SSH"/>
    <s v="NAP"/>
    <x v="0"/>
    <x v="0"/>
    <x v="223"/>
  </r>
  <r>
    <x v="67"/>
    <x v="26"/>
    <x v="0"/>
    <m/>
    <m/>
    <x v="0"/>
    <x v="1"/>
    <x v="2"/>
    <x v="1"/>
    <x v="3"/>
    <n v="20"/>
    <n v="20"/>
    <n v="235"/>
    <n v="0"/>
    <n v="0"/>
    <n v="4700"/>
    <x v="0"/>
    <x v="5"/>
    <s v="SSH"/>
    <s v="NAP"/>
    <x v="0"/>
    <x v="0"/>
    <x v="211"/>
  </r>
  <r>
    <x v="67"/>
    <x v="26"/>
    <x v="0"/>
    <m/>
    <m/>
    <x v="0"/>
    <x v="1"/>
    <x v="2"/>
    <x v="1"/>
    <x v="4"/>
    <n v="20"/>
    <n v="20"/>
    <n v="235"/>
    <n v="0"/>
    <n v="0"/>
    <n v="4700"/>
    <x v="0"/>
    <x v="5"/>
    <s v="SSH"/>
    <s v="NAP"/>
    <x v="0"/>
    <x v="0"/>
    <x v="198"/>
  </r>
  <r>
    <x v="67"/>
    <x v="26"/>
    <x v="0"/>
    <m/>
    <m/>
    <x v="0"/>
    <x v="1"/>
    <x v="2"/>
    <x v="1"/>
    <x v="5"/>
    <n v="20"/>
    <n v="20"/>
    <n v="235"/>
    <n v="0"/>
    <n v="0"/>
    <n v="4700"/>
    <x v="0"/>
    <x v="5"/>
    <s v="SSH"/>
    <s v="NAP"/>
    <x v="0"/>
    <x v="0"/>
    <x v="177"/>
  </r>
  <r>
    <x v="67"/>
    <x v="26"/>
    <x v="0"/>
    <m/>
    <m/>
    <x v="0"/>
    <x v="1"/>
    <x v="2"/>
    <x v="1"/>
    <x v="6"/>
    <n v="10"/>
    <n v="10"/>
    <n v="235"/>
    <n v="0"/>
    <n v="0"/>
    <n v="2350"/>
    <x v="0"/>
    <x v="5"/>
    <s v="SSH"/>
    <s v="NAP"/>
    <x v="0"/>
    <x v="0"/>
    <x v="178"/>
  </r>
  <r>
    <x v="66"/>
    <x v="10"/>
    <x v="1"/>
    <s v="AMADEUS"/>
    <s v="11LYLU"/>
    <x v="1"/>
    <x v="0"/>
    <x v="6"/>
    <x v="7"/>
    <x v="11"/>
    <n v="1"/>
    <n v="1"/>
    <n v="300"/>
    <n v="37.43"/>
    <n v="40"/>
    <n v="377.43"/>
    <x v="0"/>
    <x v="1"/>
    <s v="SSH"/>
    <s v="VRN"/>
    <x v="3"/>
    <x v="1"/>
    <x v="169"/>
  </r>
  <r>
    <x v="66"/>
    <x v="10"/>
    <x v="1"/>
    <s v="AMADEUS"/>
    <s v="11LYLU"/>
    <x v="1"/>
    <x v="0"/>
    <x v="6"/>
    <x v="7"/>
    <x v="11"/>
    <n v="1"/>
    <n v="1"/>
    <n v="300"/>
    <n v="37.43"/>
    <n v="40"/>
    <n v="377.43"/>
    <x v="0"/>
    <x v="1"/>
    <s v="SSH"/>
    <s v="VRN"/>
    <x v="3"/>
    <x v="1"/>
    <x v="169"/>
  </r>
  <r>
    <x v="67"/>
    <x v="27"/>
    <x v="0"/>
    <m/>
    <m/>
    <x v="0"/>
    <x v="0"/>
    <x v="33"/>
    <x v="2"/>
    <x v="68"/>
    <n v="25"/>
    <n v="25"/>
    <n v="225"/>
    <n v="0"/>
    <n v="0"/>
    <n v="5625"/>
    <x v="0"/>
    <x v="5"/>
    <s v="BRI"/>
    <s v="SSH"/>
    <x v="1"/>
    <x v="3"/>
    <x v="33"/>
  </r>
  <r>
    <x v="67"/>
    <x v="27"/>
    <x v="0"/>
    <m/>
    <m/>
    <x v="0"/>
    <x v="0"/>
    <x v="33"/>
    <x v="2"/>
    <x v="69"/>
    <n v="25"/>
    <n v="25"/>
    <n v="225"/>
    <n v="0"/>
    <n v="0"/>
    <n v="5625"/>
    <x v="0"/>
    <x v="5"/>
    <s v="BRI"/>
    <s v="SSH"/>
    <x v="1"/>
    <x v="3"/>
    <x v="17"/>
  </r>
  <r>
    <x v="67"/>
    <x v="27"/>
    <x v="0"/>
    <m/>
    <m/>
    <x v="0"/>
    <x v="0"/>
    <x v="33"/>
    <x v="2"/>
    <x v="70"/>
    <n v="25"/>
    <n v="25"/>
    <n v="225"/>
    <n v="0"/>
    <n v="0"/>
    <n v="5625"/>
    <x v="0"/>
    <x v="5"/>
    <s v="BRI"/>
    <s v="SSH"/>
    <x v="1"/>
    <x v="3"/>
    <x v="18"/>
  </r>
  <r>
    <x v="67"/>
    <x v="27"/>
    <x v="0"/>
    <m/>
    <m/>
    <x v="0"/>
    <x v="0"/>
    <x v="33"/>
    <x v="2"/>
    <x v="71"/>
    <n v="25"/>
    <n v="25"/>
    <n v="225"/>
    <n v="0"/>
    <n v="0"/>
    <n v="5625"/>
    <x v="0"/>
    <x v="5"/>
    <s v="BRI"/>
    <s v="SSH"/>
    <x v="1"/>
    <x v="3"/>
    <x v="19"/>
  </r>
  <r>
    <x v="67"/>
    <x v="27"/>
    <x v="0"/>
    <m/>
    <m/>
    <x v="0"/>
    <x v="1"/>
    <x v="34"/>
    <x v="3"/>
    <x v="69"/>
    <n v="25"/>
    <n v="25"/>
    <n v="225"/>
    <n v="0"/>
    <n v="0"/>
    <n v="5625"/>
    <x v="0"/>
    <x v="5"/>
    <s v="SSH"/>
    <s v="BRI"/>
    <x v="1"/>
    <x v="3"/>
    <x v="17"/>
  </r>
  <r>
    <x v="67"/>
    <x v="27"/>
    <x v="0"/>
    <m/>
    <m/>
    <x v="0"/>
    <x v="1"/>
    <x v="34"/>
    <x v="3"/>
    <x v="70"/>
    <n v="25"/>
    <n v="25"/>
    <n v="225"/>
    <n v="0"/>
    <n v="0"/>
    <n v="5625"/>
    <x v="0"/>
    <x v="5"/>
    <s v="SSH"/>
    <s v="BRI"/>
    <x v="1"/>
    <x v="3"/>
    <x v="18"/>
  </r>
  <r>
    <x v="67"/>
    <x v="27"/>
    <x v="0"/>
    <m/>
    <m/>
    <x v="0"/>
    <x v="1"/>
    <x v="34"/>
    <x v="3"/>
    <x v="71"/>
    <n v="25"/>
    <n v="25"/>
    <n v="225"/>
    <n v="0"/>
    <n v="0"/>
    <n v="5625"/>
    <x v="0"/>
    <x v="5"/>
    <s v="SSH"/>
    <s v="BRI"/>
    <x v="1"/>
    <x v="3"/>
    <x v="19"/>
  </r>
  <r>
    <x v="67"/>
    <x v="27"/>
    <x v="0"/>
    <m/>
    <m/>
    <x v="0"/>
    <x v="1"/>
    <x v="34"/>
    <x v="3"/>
    <x v="72"/>
    <n v="25"/>
    <n v="25"/>
    <n v="225"/>
    <n v="0"/>
    <n v="0"/>
    <n v="5625"/>
    <x v="0"/>
    <x v="5"/>
    <s v="SSH"/>
    <s v="BRI"/>
    <x v="1"/>
    <x v="3"/>
    <x v="20"/>
  </r>
  <r>
    <x v="67"/>
    <x v="8"/>
    <x v="1"/>
    <m/>
    <s v="JP4LD"/>
    <x v="1"/>
    <x v="0"/>
    <x v="12"/>
    <x v="4"/>
    <x v="29"/>
    <n v="3"/>
    <n v="3"/>
    <n v="200"/>
    <n v="0"/>
    <n v="0"/>
    <n v="600"/>
    <x v="0"/>
    <x v="1"/>
    <s v="MXP"/>
    <s v="SSH"/>
    <x v="2"/>
    <x v="3"/>
    <x v="212"/>
  </r>
  <r>
    <x v="67"/>
    <x v="8"/>
    <x v="1"/>
    <m/>
    <s v="NWYVN"/>
    <x v="1"/>
    <x v="0"/>
    <x v="12"/>
    <x v="0"/>
    <x v="5"/>
    <n v="1"/>
    <n v="1"/>
    <n v="220"/>
    <n v="0"/>
    <n v="0"/>
    <n v="220"/>
    <x v="0"/>
    <x v="1"/>
    <s v="NAP"/>
    <s v="SSH"/>
    <x v="0"/>
    <x v="0"/>
    <x v="177"/>
  </r>
  <r>
    <x v="67"/>
    <x v="8"/>
    <x v="1"/>
    <m/>
    <s v="CDNT7"/>
    <x v="1"/>
    <x v="0"/>
    <x v="12"/>
    <x v="0"/>
    <x v="5"/>
    <n v="3"/>
    <n v="3"/>
    <n v="220"/>
    <n v="0"/>
    <n v="0"/>
    <n v="660"/>
    <x v="0"/>
    <x v="1"/>
    <s v="NAP"/>
    <s v="SSH"/>
    <x v="0"/>
    <x v="0"/>
    <x v="177"/>
  </r>
  <r>
    <x v="68"/>
    <x v="7"/>
    <x v="1"/>
    <m/>
    <m/>
    <x v="1"/>
    <x v="0"/>
    <x v="13"/>
    <x v="5"/>
    <x v="30"/>
    <n v="2"/>
    <n v="2"/>
    <n v="200"/>
    <n v="0"/>
    <n v="0"/>
    <n v="400"/>
    <x v="0"/>
    <x v="1"/>
    <s v="SSH"/>
    <s v="MXP"/>
    <x v="2"/>
    <x v="3"/>
    <x v="232"/>
  </r>
  <r>
    <x v="68"/>
    <x v="7"/>
    <x v="1"/>
    <m/>
    <m/>
    <x v="1"/>
    <x v="0"/>
    <x v="6"/>
    <x v="7"/>
    <x v="11"/>
    <n v="1"/>
    <n v="1"/>
    <n v="250"/>
    <n v="0"/>
    <n v="0"/>
    <n v="250"/>
    <x v="0"/>
    <x v="1"/>
    <s v="SSH"/>
    <s v="VRN"/>
    <x v="3"/>
    <x v="1"/>
    <x v="171"/>
  </r>
  <r>
    <x v="68"/>
    <x v="7"/>
    <x v="1"/>
    <m/>
    <m/>
    <x v="1"/>
    <x v="0"/>
    <x v="12"/>
    <x v="16"/>
    <x v="67"/>
    <n v="2"/>
    <n v="2"/>
    <n v="250"/>
    <n v="0"/>
    <n v="0"/>
    <n v="500"/>
    <x v="0"/>
    <x v="1"/>
    <s v="FCO"/>
    <s v="SSH"/>
    <x v="6"/>
    <x v="3"/>
    <x v="188"/>
  </r>
  <r>
    <x v="67"/>
    <x v="10"/>
    <x v="1"/>
    <s v="AMADEUS"/>
    <s v="11LYRG"/>
    <x v="1"/>
    <x v="0"/>
    <x v="11"/>
    <x v="1"/>
    <x v="25"/>
    <n v="1"/>
    <n v="1"/>
    <n v="150"/>
    <n v="38.92"/>
    <n v="40"/>
    <n v="228.92000000000002"/>
    <x v="0"/>
    <x v="1"/>
    <s v="SSH"/>
    <s v="NAP"/>
    <x v="0"/>
    <x v="2"/>
    <x v="214"/>
  </r>
  <r>
    <x v="67"/>
    <x v="10"/>
    <x v="1"/>
    <s v="AMADEUS"/>
    <s v="11LYRG"/>
    <x v="1"/>
    <x v="0"/>
    <x v="11"/>
    <x v="1"/>
    <x v="25"/>
    <n v="1"/>
    <n v="1"/>
    <n v="150"/>
    <n v="38.92"/>
    <n v="40"/>
    <n v="228.92000000000002"/>
    <x v="0"/>
    <x v="1"/>
    <s v="SSH"/>
    <s v="NAP"/>
    <x v="0"/>
    <x v="2"/>
    <x v="214"/>
  </r>
  <r>
    <x v="67"/>
    <x v="10"/>
    <x v="1"/>
    <s v="AMADEUS"/>
    <s v="11LYRG"/>
    <x v="1"/>
    <x v="0"/>
    <x v="11"/>
    <x v="1"/>
    <x v="25"/>
    <n v="1"/>
    <n v="1"/>
    <n v="150"/>
    <n v="38.92"/>
    <n v="40"/>
    <n v="228.92000000000002"/>
    <x v="0"/>
    <x v="1"/>
    <s v="SSH"/>
    <s v="NAP"/>
    <x v="0"/>
    <x v="2"/>
    <x v="214"/>
  </r>
  <r>
    <x v="67"/>
    <x v="10"/>
    <x v="1"/>
    <s v="AMADEUS"/>
    <s v="11LYRG"/>
    <x v="1"/>
    <x v="0"/>
    <x v="11"/>
    <x v="1"/>
    <x v="25"/>
    <n v="1"/>
    <n v="1"/>
    <n v="150"/>
    <n v="38.92"/>
    <n v="40"/>
    <n v="228.92000000000002"/>
    <x v="0"/>
    <x v="1"/>
    <s v="SSH"/>
    <s v="NAP"/>
    <x v="0"/>
    <x v="2"/>
    <x v="214"/>
  </r>
  <r>
    <x v="68"/>
    <x v="8"/>
    <x v="1"/>
    <m/>
    <s v="2E6WF"/>
    <x v="0"/>
    <x v="0"/>
    <x v="12"/>
    <x v="16"/>
    <x v="68"/>
    <n v="2"/>
    <n v="2"/>
    <n v="250"/>
    <n v="0"/>
    <n v="0"/>
    <n v="500"/>
    <x v="0"/>
    <x v="1"/>
    <s v="FCO"/>
    <s v="SSH"/>
    <x v="6"/>
    <x v="3"/>
    <x v="189"/>
  </r>
  <r>
    <x v="68"/>
    <x v="8"/>
    <x v="1"/>
    <m/>
    <s v="2E6WF"/>
    <x v="0"/>
    <x v="1"/>
    <x v="13"/>
    <x v="17"/>
    <x v="70"/>
    <n v="2"/>
    <n v="2"/>
    <n v="250"/>
    <n v="0"/>
    <n v="0"/>
    <n v="500"/>
    <x v="0"/>
    <x v="1"/>
    <s v="SSH"/>
    <s v="FCO"/>
    <x v="6"/>
    <x v="3"/>
    <x v="7"/>
  </r>
  <r>
    <x v="69"/>
    <x v="28"/>
    <x v="0"/>
    <m/>
    <m/>
    <x v="0"/>
    <x v="0"/>
    <x v="12"/>
    <x v="0"/>
    <x v="1"/>
    <n v="0"/>
    <n v="0"/>
    <n v="0"/>
    <n v="0"/>
    <n v="0"/>
    <n v="0"/>
    <x v="0"/>
    <x v="5"/>
    <s v="NAP"/>
    <s v="SSH"/>
    <x v="0"/>
    <x v="0"/>
    <x v="233"/>
  </r>
  <r>
    <x v="69"/>
    <x v="28"/>
    <x v="0"/>
    <m/>
    <m/>
    <x v="0"/>
    <x v="0"/>
    <x v="12"/>
    <x v="0"/>
    <x v="2"/>
    <n v="0"/>
    <n v="0"/>
    <n v="0"/>
    <n v="0"/>
    <n v="0"/>
    <n v="0"/>
    <x v="0"/>
    <x v="5"/>
    <s v="NAP"/>
    <s v="SSH"/>
    <x v="0"/>
    <x v="0"/>
    <x v="202"/>
  </r>
  <r>
    <x v="69"/>
    <x v="28"/>
    <x v="0"/>
    <m/>
    <m/>
    <x v="0"/>
    <x v="0"/>
    <x v="12"/>
    <x v="0"/>
    <x v="3"/>
    <n v="0"/>
    <n v="0"/>
    <n v="0"/>
    <n v="0"/>
    <n v="0"/>
    <n v="0"/>
    <x v="0"/>
    <x v="5"/>
    <s v="NAP"/>
    <s v="SSH"/>
    <x v="0"/>
    <x v="0"/>
    <x v="36"/>
  </r>
  <r>
    <x v="69"/>
    <x v="28"/>
    <x v="0"/>
    <m/>
    <m/>
    <x v="0"/>
    <x v="0"/>
    <x v="12"/>
    <x v="0"/>
    <x v="4"/>
    <n v="0"/>
    <n v="0"/>
    <n v="0"/>
    <n v="0"/>
    <n v="0"/>
    <n v="0"/>
    <x v="0"/>
    <x v="5"/>
    <s v="NAP"/>
    <s v="SSH"/>
    <x v="0"/>
    <x v="0"/>
    <x v="37"/>
  </r>
  <r>
    <x v="69"/>
    <x v="28"/>
    <x v="0"/>
    <m/>
    <m/>
    <x v="0"/>
    <x v="1"/>
    <x v="13"/>
    <x v="1"/>
    <x v="2"/>
    <n v="0"/>
    <n v="0"/>
    <n v="0"/>
    <n v="0"/>
    <n v="0"/>
    <n v="0"/>
    <x v="0"/>
    <x v="5"/>
    <s v="SSH"/>
    <s v="NAP"/>
    <x v="0"/>
    <x v="0"/>
    <x v="202"/>
  </r>
  <r>
    <x v="69"/>
    <x v="28"/>
    <x v="0"/>
    <m/>
    <m/>
    <x v="0"/>
    <x v="1"/>
    <x v="13"/>
    <x v="1"/>
    <x v="3"/>
    <n v="0"/>
    <n v="0"/>
    <n v="0"/>
    <n v="0"/>
    <n v="0"/>
    <n v="0"/>
    <x v="0"/>
    <x v="5"/>
    <s v="SSH"/>
    <s v="NAP"/>
    <x v="0"/>
    <x v="0"/>
    <x v="36"/>
  </r>
  <r>
    <x v="69"/>
    <x v="28"/>
    <x v="0"/>
    <m/>
    <m/>
    <x v="0"/>
    <x v="1"/>
    <x v="13"/>
    <x v="1"/>
    <x v="4"/>
    <n v="0"/>
    <n v="0"/>
    <n v="0"/>
    <n v="0"/>
    <n v="0"/>
    <n v="0"/>
    <x v="0"/>
    <x v="5"/>
    <s v="SSH"/>
    <s v="NAP"/>
    <x v="0"/>
    <x v="0"/>
    <x v="37"/>
  </r>
  <r>
    <x v="69"/>
    <x v="28"/>
    <x v="0"/>
    <m/>
    <m/>
    <x v="0"/>
    <x v="1"/>
    <x v="13"/>
    <x v="1"/>
    <x v="5"/>
    <n v="0"/>
    <n v="0"/>
    <n v="0"/>
    <n v="0"/>
    <n v="0"/>
    <n v="0"/>
    <x v="0"/>
    <x v="5"/>
    <s v="SSH"/>
    <s v="NAP"/>
    <x v="0"/>
    <x v="0"/>
    <x v="38"/>
  </r>
  <r>
    <x v="69"/>
    <x v="28"/>
    <x v="0"/>
    <m/>
    <m/>
    <x v="0"/>
    <x v="0"/>
    <x v="5"/>
    <x v="2"/>
    <x v="35"/>
    <n v="0"/>
    <n v="0"/>
    <n v="0"/>
    <n v="0"/>
    <n v="0"/>
    <n v="0"/>
    <x v="0"/>
    <x v="5"/>
    <s v="BRI"/>
    <s v="SSH"/>
    <x v="1"/>
    <x v="1"/>
    <x v="234"/>
  </r>
  <r>
    <x v="69"/>
    <x v="28"/>
    <x v="0"/>
    <m/>
    <m/>
    <x v="0"/>
    <x v="0"/>
    <x v="5"/>
    <x v="2"/>
    <x v="36"/>
    <n v="0"/>
    <n v="0"/>
    <n v="0"/>
    <n v="0"/>
    <n v="0"/>
    <n v="0"/>
    <x v="0"/>
    <x v="5"/>
    <s v="BRI"/>
    <s v="SSH"/>
    <x v="1"/>
    <x v="1"/>
    <x v="235"/>
  </r>
  <r>
    <x v="69"/>
    <x v="28"/>
    <x v="0"/>
    <m/>
    <m/>
    <x v="0"/>
    <x v="0"/>
    <x v="5"/>
    <x v="2"/>
    <x v="37"/>
    <n v="0"/>
    <n v="0"/>
    <n v="0"/>
    <n v="0"/>
    <n v="0"/>
    <n v="0"/>
    <x v="0"/>
    <x v="5"/>
    <s v="BRI"/>
    <s v="SSH"/>
    <x v="1"/>
    <x v="1"/>
    <x v="236"/>
  </r>
  <r>
    <x v="69"/>
    <x v="28"/>
    <x v="0"/>
    <m/>
    <m/>
    <x v="0"/>
    <x v="0"/>
    <x v="5"/>
    <x v="2"/>
    <x v="38"/>
    <n v="0"/>
    <n v="0"/>
    <n v="0"/>
    <n v="0"/>
    <n v="0"/>
    <n v="0"/>
    <x v="0"/>
    <x v="5"/>
    <s v="BRI"/>
    <s v="SSH"/>
    <x v="1"/>
    <x v="1"/>
    <x v="186"/>
  </r>
  <r>
    <x v="69"/>
    <x v="28"/>
    <x v="0"/>
    <m/>
    <m/>
    <x v="0"/>
    <x v="0"/>
    <x v="5"/>
    <x v="2"/>
    <x v="39"/>
    <n v="0"/>
    <n v="0"/>
    <n v="0"/>
    <n v="0"/>
    <n v="0"/>
    <n v="0"/>
    <x v="0"/>
    <x v="5"/>
    <s v="BRI"/>
    <s v="SSH"/>
    <x v="1"/>
    <x v="1"/>
    <x v="187"/>
  </r>
  <r>
    <x v="69"/>
    <x v="28"/>
    <x v="0"/>
    <m/>
    <m/>
    <x v="0"/>
    <x v="0"/>
    <x v="5"/>
    <x v="2"/>
    <x v="40"/>
    <n v="0"/>
    <n v="0"/>
    <n v="0"/>
    <n v="0"/>
    <n v="0"/>
    <n v="0"/>
    <x v="0"/>
    <x v="5"/>
    <s v="BRI"/>
    <s v="SSH"/>
    <x v="1"/>
    <x v="1"/>
    <x v="188"/>
  </r>
  <r>
    <x v="69"/>
    <x v="28"/>
    <x v="0"/>
    <m/>
    <m/>
    <x v="0"/>
    <x v="0"/>
    <x v="5"/>
    <x v="2"/>
    <x v="41"/>
    <n v="0"/>
    <n v="0"/>
    <n v="0"/>
    <n v="0"/>
    <n v="0"/>
    <n v="0"/>
    <x v="0"/>
    <x v="5"/>
    <s v="BRI"/>
    <s v="SSH"/>
    <x v="1"/>
    <x v="1"/>
    <x v="189"/>
  </r>
  <r>
    <x v="69"/>
    <x v="28"/>
    <x v="0"/>
    <m/>
    <m/>
    <x v="0"/>
    <x v="0"/>
    <x v="5"/>
    <x v="2"/>
    <x v="42"/>
    <n v="0"/>
    <n v="0"/>
    <n v="0"/>
    <n v="0"/>
    <n v="0"/>
    <n v="0"/>
    <x v="0"/>
    <x v="5"/>
    <s v="BRI"/>
    <s v="SSH"/>
    <x v="1"/>
    <x v="1"/>
    <x v="190"/>
  </r>
  <r>
    <x v="69"/>
    <x v="28"/>
    <x v="0"/>
    <m/>
    <m/>
    <x v="0"/>
    <x v="0"/>
    <x v="5"/>
    <x v="2"/>
    <x v="43"/>
    <n v="0"/>
    <n v="0"/>
    <n v="0"/>
    <n v="0"/>
    <n v="0"/>
    <n v="0"/>
    <x v="0"/>
    <x v="5"/>
    <s v="BRI"/>
    <s v="SSH"/>
    <x v="1"/>
    <x v="1"/>
    <x v="7"/>
  </r>
  <r>
    <x v="69"/>
    <x v="28"/>
    <x v="0"/>
    <m/>
    <m/>
    <x v="0"/>
    <x v="0"/>
    <x v="5"/>
    <x v="2"/>
    <x v="12"/>
    <n v="0"/>
    <n v="0"/>
    <n v="0"/>
    <n v="0"/>
    <n v="0"/>
    <n v="0"/>
    <x v="0"/>
    <x v="5"/>
    <s v="BRI"/>
    <s v="SSH"/>
    <x v="1"/>
    <x v="1"/>
    <x v="8"/>
  </r>
  <r>
    <x v="69"/>
    <x v="28"/>
    <x v="0"/>
    <m/>
    <m/>
    <x v="0"/>
    <x v="0"/>
    <x v="5"/>
    <x v="2"/>
    <x v="13"/>
    <n v="0"/>
    <n v="0"/>
    <n v="0"/>
    <n v="0"/>
    <n v="0"/>
    <n v="0"/>
    <x v="0"/>
    <x v="5"/>
    <s v="BRI"/>
    <s v="SSH"/>
    <x v="1"/>
    <x v="1"/>
    <x v="9"/>
  </r>
  <r>
    <x v="69"/>
    <x v="28"/>
    <x v="0"/>
    <m/>
    <m/>
    <x v="0"/>
    <x v="0"/>
    <x v="5"/>
    <x v="2"/>
    <x v="14"/>
    <n v="0"/>
    <n v="0"/>
    <n v="0"/>
    <n v="0"/>
    <n v="0"/>
    <n v="0"/>
    <x v="0"/>
    <x v="5"/>
    <s v="BRI"/>
    <s v="SSH"/>
    <x v="1"/>
    <x v="1"/>
    <x v="10"/>
  </r>
  <r>
    <x v="69"/>
    <x v="28"/>
    <x v="0"/>
    <m/>
    <m/>
    <x v="0"/>
    <x v="0"/>
    <x v="5"/>
    <x v="2"/>
    <x v="15"/>
    <n v="0"/>
    <n v="0"/>
    <n v="0"/>
    <n v="0"/>
    <n v="0"/>
    <n v="0"/>
    <x v="0"/>
    <x v="5"/>
    <s v="BRI"/>
    <s v="SSH"/>
    <x v="1"/>
    <x v="1"/>
    <x v="11"/>
  </r>
  <r>
    <x v="69"/>
    <x v="28"/>
    <x v="0"/>
    <m/>
    <m/>
    <x v="0"/>
    <x v="0"/>
    <x v="5"/>
    <x v="2"/>
    <x v="16"/>
    <n v="0"/>
    <n v="0"/>
    <n v="0"/>
    <n v="0"/>
    <n v="0"/>
    <n v="0"/>
    <x v="0"/>
    <x v="5"/>
    <s v="BRI"/>
    <s v="SSH"/>
    <x v="1"/>
    <x v="1"/>
    <x v="155"/>
  </r>
  <r>
    <x v="69"/>
    <x v="28"/>
    <x v="0"/>
    <m/>
    <m/>
    <x v="0"/>
    <x v="0"/>
    <x v="5"/>
    <x v="2"/>
    <x v="17"/>
    <n v="0"/>
    <n v="0"/>
    <n v="0"/>
    <n v="0"/>
    <n v="0"/>
    <n v="0"/>
    <x v="0"/>
    <x v="5"/>
    <s v="BRI"/>
    <s v="SSH"/>
    <x v="1"/>
    <x v="1"/>
    <x v="156"/>
  </r>
  <r>
    <x v="69"/>
    <x v="28"/>
    <x v="0"/>
    <m/>
    <m/>
    <x v="0"/>
    <x v="0"/>
    <x v="5"/>
    <x v="2"/>
    <x v="18"/>
    <n v="0"/>
    <n v="0"/>
    <n v="0"/>
    <n v="0"/>
    <n v="0"/>
    <n v="0"/>
    <x v="0"/>
    <x v="5"/>
    <s v="BRI"/>
    <s v="SSH"/>
    <x v="1"/>
    <x v="1"/>
    <x v="157"/>
  </r>
  <r>
    <x v="69"/>
    <x v="28"/>
    <x v="0"/>
    <m/>
    <m/>
    <x v="0"/>
    <x v="0"/>
    <x v="5"/>
    <x v="2"/>
    <x v="19"/>
    <n v="0"/>
    <n v="0"/>
    <n v="0"/>
    <n v="0"/>
    <n v="0"/>
    <n v="0"/>
    <x v="0"/>
    <x v="5"/>
    <s v="BRI"/>
    <s v="SSH"/>
    <x v="1"/>
    <x v="1"/>
    <x v="158"/>
  </r>
  <r>
    <x v="69"/>
    <x v="28"/>
    <x v="0"/>
    <m/>
    <m/>
    <x v="0"/>
    <x v="0"/>
    <x v="5"/>
    <x v="2"/>
    <x v="20"/>
    <n v="0"/>
    <n v="0"/>
    <n v="0"/>
    <n v="0"/>
    <n v="0"/>
    <n v="0"/>
    <x v="0"/>
    <x v="5"/>
    <s v="BRI"/>
    <s v="SSH"/>
    <x v="1"/>
    <x v="1"/>
    <x v="159"/>
  </r>
  <r>
    <x v="69"/>
    <x v="28"/>
    <x v="0"/>
    <m/>
    <m/>
    <x v="0"/>
    <x v="1"/>
    <x v="7"/>
    <x v="3"/>
    <x v="36"/>
    <n v="0"/>
    <n v="0"/>
    <n v="0"/>
    <n v="0"/>
    <n v="0"/>
    <n v="0"/>
    <x v="0"/>
    <x v="5"/>
    <s v="SSH"/>
    <s v="BRI"/>
    <x v="1"/>
    <x v="1"/>
    <x v="235"/>
  </r>
  <r>
    <x v="69"/>
    <x v="28"/>
    <x v="0"/>
    <m/>
    <m/>
    <x v="0"/>
    <x v="1"/>
    <x v="7"/>
    <x v="3"/>
    <x v="37"/>
    <n v="0"/>
    <n v="0"/>
    <n v="0"/>
    <n v="0"/>
    <n v="0"/>
    <n v="0"/>
    <x v="0"/>
    <x v="5"/>
    <s v="SSH"/>
    <s v="BRI"/>
    <x v="1"/>
    <x v="1"/>
    <x v="236"/>
  </r>
  <r>
    <x v="69"/>
    <x v="28"/>
    <x v="0"/>
    <m/>
    <m/>
    <x v="0"/>
    <x v="1"/>
    <x v="7"/>
    <x v="3"/>
    <x v="38"/>
    <n v="0"/>
    <n v="0"/>
    <n v="0"/>
    <n v="0"/>
    <n v="0"/>
    <n v="0"/>
    <x v="0"/>
    <x v="5"/>
    <s v="SSH"/>
    <s v="BRI"/>
    <x v="1"/>
    <x v="1"/>
    <x v="186"/>
  </r>
  <r>
    <x v="69"/>
    <x v="28"/>
    <x v="0"/>
    <m/>
    <m/>
    <x v="0"/>
    <x v="1"/>
    <x v="7"/>
    <x v="3"/>
    <x v="39"/>
    <n v="0"/>
    <n v="0"/>
    <n v="0"/>
    <n v="0"/>
    <n v="0"/>
    <n v="0"/>
    <x v="0"/>
    <x v="5"/>
    <s v="SSH"/>
    <s v="BRI"/>
    <x v="1"/>
    <x v="1"/>
    <x v="187"/>
  </r>
  <r>
    <x v="69"/>
    <x v="28"/>
    <x v="0"/>
    <m/>
    <m/>
    <x v="0"/>
    <x v="1"/>
    <x v="7"/>
    <x v="3"/>
    <x v="40"/>
    <n v="0"/>
    <n v="0"/>
    <n v="0"/>
    <n v="0"/>
    <n v="0"/>
    <n v="0"/>
    <x v="0"/>
    <x v="5"/>
    <s v="SSH"/>
    <s v="BRI"/>
    <x v="1"/>
    <x v="1"/>
    <x v="188"/>
  </r>
  <r>
    <x v="69"/>
    <x v="28"/>
    <x v="0"/>
    <m/>
    <m/>
    <x v="0"/>
    <x v="1"/>
    <x v="7"/>
    <x v="3"/>
    <x v="41"/>
    <n v="0"/>
    <n v="0"/>
    <n v="0"/>
    <n v="0"/>
    <n v="0"/>
    <n v="0"/>
    <x v="0"/>
    <x v="5"/>
    <s v="SSH"/>
    <s v="BRI"/>
    <x v="1"/>
    <x v="1"/>
    <x v="189"/>
  </r>
  <r>
    <x v="69"/>
    <x v="28"/>
    <x v="0"/>
    <m/>
    <m/>
    <x v="0"/>
    <x v="1"/>
    <x v="7"/>
    <x v="3"/>
    <x v="42"/>
    <n v="0"/>
    <n v="0"/>
    <n v="0"/>
    <n v="0"/>
    <n v="0"/>
    <n v="0"/>
    <x v="0"/>
    <x v="5"/>
    <s v="SSH"/>
    <s v="BRI"/>
    <x v="1"/>
    <x v="1"/>
    <x v="190"/>
  </r>
  <r>
    <x v="69"/>
    <x v="28"/>
    <x v="0"/>
    <m/>
    <m/>
    <x v="0"/>
    <x v="1"/>
    <x v="7"/>
    <x v="3"/>
    <x v="43"/>
    <n v="0"/>
    <n v="0"/>
    <n v="0"/>
    <n v="0"/>
    <n v="0"/>
    <n v="0"/>
    <x v="0"/>
    <x v="5"/>
    <s v="SSH"/>
    <s v="BRI"/>
    <x v="1"/>
    <x v="1"/>
    <x v="7"/>
  </r>
  <r>
    <x v="69"/>
    <x v="28"/>
    <x v="0"/>
    <m/>
    <m/>
    <x v="0"/>
    <x v="1"/>
    <x v="7"/>
    <x v="3"/>
    <x v="12"/>
    <n v="0"/>
    <n v="0"/>
    <n v="0"/>
    <n v="0"/>
    <n v="0"/>
    <n v="0"/>
    <x v="0"/>
    <x v="5"/>
    <s v="SSH"/>
    <s v="BRI"/>
    <x v="1"/>
    <x v="1"/>
    <x v="8"/>
  </r>
  <r>
    <x v="69"/>
    <x v="28"/>
    <x v="0"/>
    <m/>
    <m/>
    <x v="0"/>
    <x v="1"/>
    <x v="7"/>
    <x v="3"/>
    <x v="13"/>
    <n v="0"/>
    <n v="0"/>
    <n v="0"/>
    <n v="0"/>
    <n v="0"/>
    <n v="0"/>
    <x v="0"/>
    <x v="5"/>
    <s v="SSH"/>
    <s v="BRI"/>
    <x v="1"/>
    <x v="1"/>
    <x v="9"/>
  </r>
  <r>
    <x v="69"/>
    <x v="28"/>
    <x v="0"/>
    <m/>
    <m/>
    <x v="0"/>
    <x v="1"/>
    <x v="7"/>
    <x v="3"/>
    <x v="14"/>
    <n v="0"/>
    <n v="0"/>
    <n v="0"/>
    <n v="0"/>
    <n v="0"/>
    <n v="0"/>
    <x v="0"/>
    <x v="5"/>
    <s v="SSH"/>
    <s v="BRI"/>
    <x v="1"/>
    <x v="1"/>
    <x v="10"/>
  </r>
  <r>
    <x v="69"/>
    <x v="28"/>
    <x v="0"/>
    <m/>
    <m/>
    <x v="0"/>
    <x v="1"/>
    <x v="7"/>
    <x v="3"/>
    <x v="15"/>
    <n v="0"/>
    <n v="0"/>
    <n v="0"/>
    <n v="0"/>
    <n v="0"/>
    <n v="0"/>
    <x v="0"/>
    <x v="5"/>
    <s v="SSH"/>
    <s v="BRI"/>
    <x v="1"/>
    <x v="1"/>
    <x v="11"/>
  </r>
  <r>
    <x v="69"/>
    <x v="28"/>
    <x v="0"/>
    <m/>
    <m/>
    <x v="0"/>
    <x v="1"/>
    <x v="7"/>
    <x v="3"/>
    <x v="16"/>
    <n v="0"/>
    <n v="0"/>
    <n v="0"/>
    <n v="0"/>
    <n v="0"/>
    <n v="0"/>
    <x v="0"/>
    <x v="5"/>
    <s v="SSH"/>
    <s v="BRI"/>
    <x v="1"/>
    <x v="1"/>
    <x v="155"/>
  </r>
  <r>
    <x v="69"/>
    <x v="28"/>
    <x v="0"/>
    <m/>
    <m/>
    <x v="0"/>
    <x v="1"/>
    <x v="7"/>
    <x v="3"/>
    <x v="17"/>
    <n v="0"/>
    <n v="0"/>
    <n v="0"/>
    <n v="0"/>
    <n v="0"/>
    <n v="0"/>
    <x v="0"/>
    <x v="5"/>
    <s v="SSH"/>
    <s v="BRI"/>
    <x v="1"/>
    <x v="1"/>
    <x v="156"/>
  </r>
  <r>
    <x v="69"/>
    <x v="28"/>
    <x v="0"/>
    <m/>
    <m/>
    <x v="0"/>
    <x v="1"/>
    <x v="7"/>
    <x v="3"/>
    <x v="18"/>
    <n v="0"/>
    <n v="0"/>
    <n v="0"/>
    <n v="0"/>
    <n v="0"/>
    <n v="0"/>
    <x v="0"/>
    <x v="5"/>
    <s v="SSH"/>
    <s v="BRI"/>
    <x v="1"/>
    <x v="1"/>
    <x v="157"/>
  </r>
  <r>
    <x v="69"/>
    <x v="28"/>
    <x v="0"/>
    <m/>
    <m/>
    <x v="0"/>
    <x v="1"/>
    <x v="7"/>
    <x v="3"/>
    <x v="19"/>
    <n v="0"/>
    <n v="0"/>
    <n v="0"/>
    <n v="0"/>
    <n v="0"/>
    <n v="0"/>
    <x v="0"/>
    <x v="5"/>
    <s v="SSH"/>
    <s v="BRI"/>
    <x v="1"/>
    <x v="1"/>
    <x v="158"/>
  </r>
  <r>
    <x v="69"/>
    <x v="28"/>
    <x v="0"/>
    <m/>
    <m/>
    <x v="0"/>
    <x v="1"/>
    <x v="7"/>
    <x v="3"/>
    <x v="20"/>
    <n v="0"/>
    <n v="0"/>
    <n v="0"/>
    <n v="0"/>
    <n v="0"/>
    <n v="0"/>
    <x v="0"/>
    <x v="5"/>
    <s v="SSH"/>
    <s v="BRI"/>
    <x v="1"/>
    <x v="1"/>
    <x v="159"/>
  </r>
  <r>
    <x v="69"/>
    <x v="28"/>
    <x v="0"/>
    <m/>
    <m/>
    <x v="0"/>
    <x v="1"/>
    <x v="7"/>
    <x v="3"/>
    <x v="21"/>
    <n v="0"/>
    <n v="0"/>
    <n v="0"/>
    <n v="0"/>
    <n v="0"/>
    <n v="0"/>
    <x v="0"/>
    <x v="5"/>
    <s v="SSH"/>
    <s v="BRI"/>
    <x v="1"/>
    <x v="1"/>
    <x v="216"/>
  </r>
  <r>
    <x v="69"/>
    <x v="29"/>
    <x v="0"/>
    <m/>
    <m/>
    <x v="0"/>
    <x v="0"/>
    <x v="12"/>
    <x v="16"/>
    <x v="85"/>
    <n v="0"/>
    <n v="0"/>
    <m/>
    <m/>
    <m/>
    <n v="0"/>
    <x v="0"/>
    <x v="5"/>
    <s v="FCO"/>
    <s v="SSH"/>
    <x v="6"/>
    <x v="3"/>
    <x v="26"/>
  </r>
  <r>
    <x v="69"/>
    <x v="29"/>
    <x v="0"/>
    <m/>
    <m/>
    <x v="0"/>
    <x v="0"/>
    <x v="12"/>
    <x v="16"/>
    <x v="66"/>
    <n v="0"/>
    <n v="0"/>
    <m/>
    <m/>
    <m/>
    <n v="0"/>
    <x v="0"/>
    <x v="5"/>
    <s v="FCO"/>
    <s v="SSH"/>
    <x v="6"/>
    <x v="3"/>
    <x v="27"/>
  </r>
  <r>
    <x v="69"/>
    <x v="29"/>
    <x v="0"/>
    <m/>
    <m/>
    <x v="0"/>
    <x v="0"/>
    <x v="12"/>
    <x v="16"/>
    <x v="67"/>
    <n v="0"/>
    <n v="0"/>
    <m/>
    <m/>
    <m/>
    <n v="0"/>
    <x v="0"/>
    <x v="5"/>
    <s v="FCO"/>
    <s v="SSH"/>
    <x v="6"/>
    <x v="3"/>
    <x v="28"/>
  </r>
  <r>
    <x v="69"/>
    <x v="29"/>
    <x v="0"/>
    <m/>
    <m/>
    <x v="0"/>
    <x v="0"/>
    <x v="12"/>
    <x v="16"/>
    <x v="68"/>
    <n v="0"/>
    <n v="0"/>
    <m/>
    <m/>
    <m/>
    <n v="0"/>
    <x v="0"/>
    <x v="5"/>
    <s v="FCO"/>
    <s v="SSH"/>
    <x v="6"/>
    <x v="3"/>
    <x v="29"/>
  </r>
  <r>
    <x v="69"/>
    <x v="29"/>
    <x v="0"/>
    <m/>
    <m/>
    <x v="0"/>
    <x v="0"/>
    <x v="12"/>
    <x v="16"/>
    <x v="69"/>
    <n v="0"/>
    <n v="0"/>
    <m/>
    <m/>
    <m/>
    <n v="0"/>
    <x v="0"/>
    <x v="5"/>
    <s v="FCO"/>
    <s v="SSH"/>
    <x v="6"/>
    <x v="3"/>
    <x v="30"/>
  </r>
  <r>
    <x v="69"/>
    <x v="29"/>
    <x v="0"/>
    <m/>
    <m/>
    <x v="0"/>
    <x v="0"/>
    <x v="12"/>
    <x v="16"/>
    <x v="70"/>
    <n v="0"/>
    <n v="0"/>
    <m/>
    <m/>
    <m/>
    <n v="0"/>
    <x v="0"/>
    <x v="5"/>
    <s v="FCO"/>
    <s v="SSH"/>
    <x v="6"/>
    <x v="3"/>
    <x v="194"/>
  </r>
  <r>
    <x v="69"/>
    <x v="29"/>
    <x v="0"/>
    <m/>
    <m/>
    <x v="0"/>
    <x v="0"/>
    <x v="12"/>
    <x v="16"/>
    <x v="71"/>
    <n v="0"/>
    <n v="0"/>
    <m/>
    <m/>
    <m/>
    <n v="0"/>
    <x v="0"/>
    <x v="5"/>
    <s v="FCO"/>
    <s v="SSH"/>
    <x v="6"/>
    <x v="3"/>
    <x v="203"/>
  </r>
  <r>
    <x v="69"/>
    <x v="29"/>
    <x v="0"/>
    <m/>
    <m/>
    <x v="0"/>
    <x v="0"/>
    <x v="12"/>
    <x v="16"/>
    <x v="72"/>
    <n v="0"/>
    <n v="0"/>
    <m/>
    <m/>
    <m/>
    <n v="0"/>
    <x v="0"/>
    <x v="5"/>
    <s v="FCO"/>
    <s v="SSH"/>
    <x v="6"/>
    <x v="3"/>
    <x v="195"/>
  </r>
  <r>
    <x v="69"/>
    <x v="29"/>
    <x v="0"/>
    <m/>
    <m/>
    <x v="0"/>
    <x v="1"/>
    <x v="13"/>
    <x v="17"/>
    <x v="66"/>
    <n v="0"/>
    <n v="0"/>
    <m/>
    <m/>
    <m/>
    <n v="0"/>
    <x v="0"/>
    <x v="5"/>
    <s v="SSH"/>
    <s v="FCO"/>
    <x v="6"/>
    <x v="3"/>
    <x v="27"/>
  </r>
  <r>
    <x v="69"/>
    <x v="29"/>
    <x v="0"/>
    <m/>
    <m/>
    <x v="0"/>
    <x v="1"/>
    <x v="13"/>
    <x v="17"/>
    <x v="67"/>
    <n v="0"/>
    <n v="0"/>
    <m/>
    <m/>
    <m/>
    <n v="0"/>
    <x v="0"/>
    <x v="5"/>
    <s v="SSH"/>
    <s v="FCO"/>
    <x v="6"/>
    <x v="3"/>
    <x v="28"/>
  </r>
  <r>
    <x v="69"/>
    <x v="29"/>
    <x v="0"/>
    <m/>
    <m/>
    <x v="0"/>
    <x v="1"/>
    <x v="13"/>
    <x v="17"/>
    <x v="68"/>
    <n v="0"/>
    <n v="0"/>
    <m/>
    <m/>
    <m/>
    <n v="0"/>
    <x v="0"/>
    <x v="5"/>
    <s v="SSH"/>
    <s v="FCO"/>
    <x v="6"/>
    <x v="3"/>
    <x v="29"/>
  </r>
  <r>
    <x v="69"/>
    <x v="29"/>
    <x v="0"/>
    <m/>
    <m/>
    <x v="0"/>
    <x v="1"/>
    <x v="13"/>
    <x v="17"/>
    <x v="69"/>
    <n v="0"/>
    <n v="0"/>
    <m/>
    <m/>
    <m/>
    <n v="0"/>
    <x v="0"/>
    <x v="5"/>
    <s v="SSH"/>
    <s v="FCO"/>
    <x v="6"/>
    <x v="3"/>
    <x v="30"/>
  </r>
  <r>
    <x v="69"/>
    <x v="29"/>
    <x v="0"/>
    <m/>
    <m/>
    <x v="0"/>
    <x v="1"/>
    <x v="13"/>
    <x v="17"/>
    <x v="70"/>
    <n v="0"/>
    <n v="0"/>
    <m/>
    <m/>
    <m/>
    <n v="0"/>
    <x v="0"/>
    <x v="5"/>
    <s v="SSH"/>
    <s v="FCO"/>
    <x v="6"/>
    <x v="3"/>
    <x v="194"/>
  </r>
  <r>
    <x v="69"/>
    <x v="29"/>
    <x v="0"/>
    <m/>
    <m/>
    <x v="0"/>
    <x v="1"/>
    <x v="13"/>
    <x v="17"/>
    <x v="71"/>
    <n v="0"/>
    <n v="0"/>
    <m/>
    <m/>
    <m/>
    <n v="0"/>
    <x v="0"/>
    <x v="5"/>
    <s v="SSH"/>
    <s v="FCO"/>
    <x v="6"/>
    <x v="3"/>
    <x v="203"/>
  </r>
  <r>
    <x v="69"/>
    <x v="29"/>
    <x v="0"/>
    <m/>
    <m/>
    <x v="0"/>
    <x v="1"/>
    <x v="13"/>
    <x v="17"/>
    <x v="72"/>
    <n v="0"/>
    <n v="0"/>
    <m/>
    <m/>
    <m/>
    <n v="0"/>
    <x v="0"/>
    <x v="5"/>
    <s v="SSH"/>
    <s v="FCO"/>
    <x v="6"/>
    <x v="3"/>
    <x v="195"/>
  </r>
  <r>
    <x v="69"/>
    <x v="29"/>
    <x v="0"/>
    <m/>
    <m/>
    <x v="0"/>
    <x v="1"/>
    <x v="13"/>
    <x v="17"/>
    <x v="86"/>
    <n v="0"/>
    <n v="0"/>
    <m/>
    <m/>
    <m/>
    <n v="0"/>
    <x v="0"/>
    <x v="5"/>
    <s v="SSH"/>
    <s v="FCO"/>
    <x v="6"/>
    <x v="3"/>
    <x v="204"/>
  </r>
  <r>
    <x v="68"/>
    <x v="25"/>
    <x v="1"/>
    <m/>
    <s v="12LN7K"/>
    <x v="1"/>
    <x v="0"/>
    <x v="13"/>
    <x v="17"/>
    <x v="71"/>
    <n v="1"/>
    <n v="1"/>
    <n v="240"/>
    <n v="37.14"/>
    <n v="30"/>
    <n v="307.14"/>
    <x v="0"/>
    <x v="1"/>
    <s v="SSH"/>
    <s v="FCO"/>
    <x v="6"/>
    <x v="3"/>
    <x v="8"/>
  </r>
  <r>
    <x v="68"/>
    <x v="25"/>
    <x v="1"/>
    <m/>
    <s v="12LN7K"/>
    <x v="1"/>
    <x v="0"/>
    <x v="13"/>
    <x v="17"/>
    <x v="71"/>
    <n v="1"/>
    <n v="1"/>
    <n v="240"/>
    <n v="37.14"/>
    <n v="30"/>
    <n v="307.14"/>
    <x v="0"/>
    <x v="1"/>
    <s v="SSH"/>
    <s v="FCO"/>
    <x v="6"/>
    <x v="3"/>
    <x v="8"/>
  </r>
  <r>
    <x v="68"/>
    <x v="25"/>
    <x v="1"/>
    <m/>
    <s v="12LNZK"/>
    <x v="1"/>
    <x v="0"/>
    <x v="13"/>
    <x v="17"/>
    <x v="70"/>
    <n v="1"/>
    <n v="1"/>
    <n v="275"/>
    <n v="37.14"/>
    <n v="30"/>
    <n v="342.14"/>
    <x v="0"/>
    <x v="1"/>
    <s v="SSH"/>
    <s v="FCO"/>
    <x v="6"/>
    <x v="3"/>
    <x v="7"/>
  </r>
  <r>
    <x v="68"/>
    <x v="25"/>
    <x v="1"/>
    <m/>
    <s v="12LNZK"/>
    <x v="1"/>
    <x v="0"/>
    <x v="13"/>
    <x v="17"/>
    <x v="70"/>
    <n v="1"/>
    <n v="1"/>
    <n v="275"/>
    <n v="37.14"/>
    <n v="30"/>
    <n v="342.14"/>
    <x v="0"/>
    <x v="1"/>
    <s v="SSH"/>
    <s v="FCO"/>
    <x v="6"/>
    <x v="3"/>
    <x v="7"/>
  </r>
  <r>
    <x v="68"/>
    <x v="25"/>
    <x v="1"/>
    <m/>
    <s v="12LNZK"/>
    <x v="1"/>
    <x v="0"/>
    <x v="13"/>
    <x v="17"/>
    <x v="70"/>
    <n v="1"/>
    <n v="1"/>
    <n v="275"/>
    <n v="37.14"/>
    <n v="30"/>
    <n v="342.14"/>
    <x v="0"/>
    <x v="1"/>
    <s v="SSH"/>
    <s v="FCO"/>
    <x v="6"/>
    <x v="3"/>
    <x v="7"/>
  </r>
  <r>
    <x v="68"/>
    <x v="25"/>
    <x v="1"/>
    <m/>
    <s v="12LNJG"/>
    <x v="1"/>
    <x v="0"/>
    <x v="13"/>
    <x v="17"/>
    <x v="70"/>
    <n v="1"/>
    <n v="1"/>
    <n v="228"/>
    <n v="37.14"/>
    <n v="30"/>
    <n v="295.14"/>
    <x v="0"/>
    <x v="1"/>
    <s v="SSH"/>
    <s v="FCO"/>
    <x v="6"/>
    <x v="3"/>
    <x v="7"/>
  </r>
  <r>
    <x v="68"/>
    <x v="25"/>
    <x v="1"/>
    <m/>
    <s v="12LNJG"/>
    <x v="1"/>
    <x v="0"/>
    <x v="13"/>
    <x v="17"/>
    <x v="70"/>
    <n v="1"/>
    <n v="1"/>
    <n v="228"/>
    <n v="37.14"/>
    <n v="30"/>
    <n v="295.14"/>
    <x v="0"/>
    <x v="1"/>
    <s v="SSH"/>
    <s v="FCO"/>
    <x v="6"/>
    <x v="3"/>
    <x v="7"/>
  </r>
  <r>
    <x v="68"/>
    <x v="25"/>
    <x v="1"/>
    <m/>
    <s v="12LNJG"/>
    <x v="1"/>
    <x v="0"/>
    <x v="13"/>
    <x v="17"/>
    <x v="70"/>
    <n v="1"/>
    <n v="1"/>
    <n v="228"/>
    <n v="37.14"/>
    <n v="30"/>
    <n v="295.14"/>
    <x v="0"/>
    <x v="1"/>
    <s v="SSH"/>
    <s v="FCO"/>
    <x v="6"/>
    <x v="3"/>
    <x v="7"/>
  </r>
  <r>
    <x v="68"/>
    <x v="25"/>
    <x v="1"/>
    <m/>
    <s v="12LNJD"/>
    <x v="1"/>
    <x v="0"/>
    <x v="12"/>
    <x v="16"/>
    <x v="68"/>
    <n v="1"/>
    <n v="1"/>
    <n v="240"/>
    <n v="41.38000000000001"/>
    <n v="30"/>
    <n v="311.38"/>
    <x v="0"/>
    <x v="1"/>
    <s v="FCO"/>
    <s v="SSH"/>
    <x v="6"/>
    <x v="3"/>
    <x v="189"/>
  </r>
  <r>
    <x v="68"/>
    <x v="25"/>
    <x v="1"/>
    <m/>
    <s v="12LNJD"/>
    <x v="1"/>
    <x v="0"/>
    <x v="12"/>
    <x v="16"/>
    <x v="68"/>
    <n v="1"/>
    <n v="1"/>
    <n v="240"/>
    <n v="41.38000000000001"/>
    <n v="30"/>
    <n v="311.38"/>
    <x v="0"/>
    <x v="1"/>
    <s v="FCO"/>
    <s v="SSH"/>
    <x v="6"/>
    <x v="3"/>
    <x v="189"/>
  </r>
  <r>
    <x v="68"/>
    <x v="25"/>
    <x v="1"/>
    <m/>
    <s v="12LNJD"/>
    <x v="1"/>
    <x v="0"/>
    <x v="12"/>
    <x v="16"/>
    <x v="68"/>
    <n v="1"/>
    <n v="1"/>
    <n v="240"/>
    <n v="41.38000000000001"/>
    <n v="30"/>
    <n v="311.38"/>
    <x v="0"/>
    <x v="1"/>
    <s v="FCO"/>
    <s v="SSH"/>
    <x v="6"/>
    <x v="3"/>
    <x v="189"/>
  </r>
  <r>
    <x v="68"/>
    <x v="25"/>
    <x v="1"/>
    <m/>
    <s v="12LNZG"/>
    <x v="1"/>
    <x v="0"/>
    <x v="12"/>
    <x v="16"/>
    <x v="68"/>
    <n v="1"/>
    <n v="1"/>
    <n v="290"/>
    <n v="41.38000000000001"/>
    <n v="30"/>
    <n v="361.38"/>
    <x v="0"/>
    <x v="1"/>
    <s v="FCO"/>
    <s v="SSH"/>
    <x v="6"/>
    <x v="3"/>
    <x v="189"/>
  </r>
  <r>
    <x v="68"/>
    <x v="25"/>
    <x v="1"/>
    <m/>
    <s v="12LNZG"/>
    <x v="1"/>
    <x v="0"/>
    <x v="12"/>
    <x v="16"/>
    <x v="68"/>
    <n v="1"/>
    <n v="1"/>
    <n v="290"/>
    <n v="41.38000000000001"/>
    <n v="30"/>
    <n v="361.38"/>
    <x v="0"/>
    <x v="1"/>
    <s v="FCO"/>
    <s v="SSH"/>
    <x v="6"/>
    <x v="3"/>
    <x v="189"/>
  </r>
  <r>
    <x v="68"/>
    <x v="25"/>
    <x v="1"/>
    <m/>
    <s v="12LNZG"/>
    <x v="1"/>
    <x v="0"/>
    <x v="12"/>
    <x v="16"/>
    <x v="68"/>
    <n v="1"/>
    <n v="1"/>
    <n v="290"/>
    <n v="41.38000000000001"/>
    <n v="30"/>
    <n v="361.38"/>
    <x v="0"/>
    <x v="1"/>
    <s v="FCO"/>
    <s v="SSH"/>
    <x v="6"/>
    <x v="3"/>
    <x v="189"/>
  </r>
  <r>
    <x v="68"/>
    <x v="25"/>
    <x v="1"/>
    <m/>
    <s v="12LNTH"/>
    <x v="0"/>
    <x v="1"/>
    <x v="26"/>
    <x v="7"/>
    <x v="43"/>
    <n v="1"/>
    <n v="1"/>
    <n v="320"/>
    <n v="31.73"/>
    <n v="30"/>
    <n v="381.73"/>
    <x v="0"/>
    <x v="1"/>
    <s v="SSH"/>
    <s v="VRN"/>
    <x v="3"/>
    <x v="1"/>
    <x v="18"/>
  </r>
  <r>
    <x v="68"/>
    <x v="25"/>
    <x v="1"/>
    <m/>
    <s v="12LNTH"/>
    <x v="0"/>
    <x v="0"/>
    <x v="29"/>
    <x v="6"/>
    <x v="41"/>
    <n v="1"/>
    <n v="1"/>
    <n v="280"/>
    <n v="24.549999999999997"/>
    <n v="30"/>
    <n v="334.55"/>
    <x v="0"/>
    <x v="1"/>
    <s v="VRN"/>
    <s v="SSH"/>
    <x v="3"/>
    <x v="1"/>
    <x v="33"/>
  </r>
  <r>
    <x v="68"/>
    <x v="25"/>
    <x v="1"/>
    <m/>
    <s v="12LNTH"/>
    <x v="0"/>
    <x v="1"/>
    <x v="26"/>
    <x v="7"/>
    <x v="43"/>
    <n v="1"/>
    <n v="1"/>
    <n v="320"/>
    <n v="31.73"/>
    <n v="30"/>
    <n v="381.73"/>
    <x v="0"/>
    <x v="1"/>
    <s v="SSH"/>
    <s v="VRN"/>
    <x v="3"/>
    <x v="1"/>
    <x v="18"/>
  </r>
  <r>
    <x v="68"/>
    <x v="25"/>
    <x v="1"/>
    <m/>
    <s v="12LNTH"/>
    <x v="0"/>
    <x v="0"/>
    <x v="29"/>
    <x v="6"/>
    <x v="41"/>
    <n v="1"/>
    <n v="1"/>
    <n v="280"/>
    <n v="24.549999999999997"/>
    <n v="30"/>
    <n v="334.55"/>
    <x v="0"/>
    <x v="1"/>
    <s v="VRN"/>
    <s v="SSH"/>
    <x v="3"/>
    <x v="1"/>
    <x v="33"/>
  </r>
  <r>
    <x v="68"/>
    <x v="25"/>
    <x v="1"/>
    <m/>
    <s v="12LNTH"/>
    <x v="0"/>
    <x v="1"/>
    <x v="26"/>
    <x v="7"/>
    <x v="43"/>
    <n v="1"/>
    <n v="1"/>
    <n v="320"/>
    <n v="31.73"/>
    <n v="30"/>
    <n v="381.73"/>
    <x v="0"/>
    <x v="1"/>
    <s v="SSH"/>
    <s v="VRN"/>
    <x v="3"/>
    <x v="1"/>
    <x v="18"/>
  </r>
  <r>
    <x v="68"/>
    <x v="25"/>
    <x v="1"/>
    <m/>
    <s v="12LNTH"/>
    <x v="0"/>
    <x v="0"/>
    <x v="29"/>
    <x v="6"/>
    <x v="41"/>
    <n v="1"/>
    <n v="1"/>
    <n v="280"/>
    <n v="24.549999999999997"/>
    <n v="30"/>
    <n v="334.55"/>
    <x v="0"/>
    <x v="1"/>
    <s v="VRN"/>
    <s v="SSH"/>
    <x v="3"/>
    <x v="1"/>
    <x v="33"/>
  </r>
  <r>
    <x v="68"/>
    <x v="25"/>
    <x v="1"/>
    <m/>
    <s v="12LNTH"/>
    <x v="0"/>
    <x v="1"/>
    <x v="26"/>
    <x v="7"/>
    <x v="43"/>
    <n v="1"/>
    <n v="1"/>
    <n v="320"/>
    <n v="31.73"/>
    <n v="30"/>
    <n v="381.73"/>
    <x v="0"/>
    <x v="1"/>
    <s v="SSH"/>
    <s v="VRN"/>
    <x v="3"/>
    <x v="1"/>
    <x v="18"/>
  </r>
  <r>
    <x v="68"/>
    <x v="25"/>
    <x v="1"/>
    <m/>
    <s v="12LNTH"/>
    <x v="0"/>
    <x v="0"/>
    <x v="29"/>
    <x v="6"/>
    <x v="41"/>
    <n v="1"/>
    <n v="1"/>
    <n v="280"/>
    <n v="24.549999999999997"/>
    <n v="30"/>
    <n v="334.55"/>
    <x v="0"/>
    <x v="1"/>
    <s v="VRN"/>
    <s v="SSH"/>
    <x v="3"/>
    <x v="1"/>
    <x v="33"/>
  </r>
  <r>
    <x v="69"/>
    <x v="7"/>
    <x v="1"/>
    <m/>
    <m/>
    <x v="1"/>
    <x v="0"/>
    <x v="5"/>
    <x v="2"/>
    <x v="10"/>
    <n v="4"/>
    <n v="4"/>
    <n v="285"/>
    <n v="0"/>
    <n v="0"/>
    <n v="1140"/>
    <x v="0"/>
    <x v="1"/>
    <s v="BRI"/>
    <s v="SSH"/>
    <x v="1"/>
    <x v="1"/>
    <x v="192"/>
  </r>
  <r>
    <x v="69"/>
    <x v="7"/>
    <x v="1"/>
    <m/>
    <m/>
    <x v="1"/>
    <x v="0"/>
    <x v="7"/>
    <x v="3"/>
    <x v="11"/>
    <n v="4"/>
    <n v="4"/>
    <n v="285"/>
    <n v="0"/>
    <n v="0"/>
    <n v="1140"/>
    <x v="0"/>
    <x v="1"/>
    <s v="SSH"/>
    <s v="BRI"/>
    <x v="1"/>
    <x v="1"/>
    <x v="232"/>
  </r>
  <r>
    <x v="69"/>
    <x v="7"/>
    <x v="1"/>
    <m/>
    <m/>
    <x v="1"/>
    <x v="0"/>
    <x v="11"/>
    <x v="1"/>
    <x v="25"/>
    <n v="2"/>
    <n v="2"/>
    <n v="140"/>
    <n v="0"/>
    <n v="0"/>
    <n v="280"/>
    <x v="0"/>
    <x v="1"/>
    <s v="SSH"/>
    <s v="NAP"/>
    <x v="0"/>
    <x v="2"/>
    <x v="201"/>
  </r>
  <r>
    <x v="69"/>
    <x v="7"/>
    <x v="1"/>
    <m/>
    <m/>
    <x v="1"/>
    <x v="0"/>
    <x v="7"/>
    <x v="3"/>
    <x v="39"/>
    <n v="8"/>
    <n v="8"/>
    <n v="160"/>
    <n v="0"/>
    <n v="0"/>
    <n v="1280"/>
    <x v="0"/>
    <x v="1"/>
    <s v="SSH"/>
    <s v="BRI"/>
    <x v="1"/>
    <x v="1"/>
    <x v="187"/>
  </r>
  <r>
    <x v="69"/>
    <x v="7"/>
    <x v="1"/>
    <m/>
    <m/>
    <x v="1"/>
    <x v="0"/>
    <x v="5"/>
    <x v="2"/>
    <x v="38"/>
    <n v="5"/>
    <n v="5"/>
    <n v="160"/>
    <n v="0"/>
    <n v="0"/>
    <n v="800"/>
    <x v="0"/>
    <x v="1"/>
    <s v="BRI"/>
    <s v="SSH"/>
    <x v="1"/>
    <x v="1"/>
    <x v="186"/>
  </r>
  <r>
    <x v="70"/>
    <x v="7"/>
    <x v="1"/>
    <m/>
    <m/>
    <x v="1"/>
    <x v="0"/>
    <x v="24"/>
    <x v="0"/>
    <x v="29"/>
    <n v="2"/>
    <n v="2"/>
    <n v="200"/>
    <n v="0"/>
    <n v="0"/>
    <n v="400"/>
    <x v="0"/>
    <x v="1"/>
    <s v="NAP"/>
    <s v="SSH"/>
    <x v="0"/>
    <x v="3"/>
    <x v="193"/>
  </r>
  <r>
    <x v="70"/>
    <x v="7"/>
    <x v="1"/>
    <m/>
    <m/>
    <x v="1"/>
    <x v="0"/>
    <x v="25"/>
    <x v="1"/>
    <x v="30"/>
    <n v="2"/>
    <n v="2"/>
    <n v="200"/>
    <n v="0"/>
    <n v="0"/>
    <n v="400"/>
    <x v="0"/>
    <x v="1"/>
    <s v="SSH"/>
    <s v="NAP"/>
    <x v="0"/>
    <x v="3"/>
    <x v="149"/>
  </r>
  <r>
    <x v="70"/>
    <x v="7"/>
    <x v="1"/>
    <m/>
    <m/>
    <x v="1"/>
    <x v="0"/>
    <x v="12"/>
    <x v="16"/>
    <x v="68"/>
    <n v="2"/>
    <n v="2"/>
    <n v="250"/>
    <n v="0"/>
    <n v="0"/>
    <n v="500"/>
    <x v="0"/>
    <x v="1"/>
    <s v="FCO"/>
    <s v="SSH"/>
    <x v="6"/>
    <x v="3"/>
    <x v="24"/>
  </r>
  <r>
    <x v="70"/>
    <x v="7"/>
    <x v="1"/>
    <m/>
    <m/>
    <x v="1"/>
    <x v="0"/>
    <x v="13"/>
    <x v="17"/>
    <x v="69"/>
    <n v="2"/>
    <n v="2"/>
    <n v="250"/>
    <n v="0"/>
    <n v="0"/>
    <n v="500"/>
    <x v="0"/>
    <x v="1"/>
    <s v="SSH"/>
    <s v="FCO"/>
    <x v="6"/>
    <x v="3"/>
    <x v="25"/>
  </r>
  <r>
    <x v="69"/>
    <x v="9"/>
    <x v="1"/>
    <s v="Website IBE"/>
    <s v="PBA6IB"/>
    <x v="1"/>
    <x v="0"/>
    <x v="11"/>
    <x v="1"/>
    <x v="27"/>
    <n v="1"/>
    <n v="1"/>
    <n v="186.44"/>
    <n v="48.150000000000006"/>
    <n v="53"/>
    <n v="287.59000000000003"/>
    <x v="0"/>
    <x v="1"/>
    <s v="SSH"/>
    <s v="NAP"/>
    <x v="0"/>
    <x v="2"/>
    <x v="171"/>
  </r>
  <r>
    <x v="69"/>
    <x v="9"/>
    <x v="1"/>
    <s v="Website IBE"/>
    <s v="PBA6IB"/>
    <x v="1"/>
    <x v="0"/>
    <x v="11"/>
    <x v="1"/>
    <x v="27"/>
    <n v="1"/>
    <n v="1"/>
    <n v="186.44"/>
    <n v="48.150000000000006"/>
    <n v="53"/>
    <n v="287.59000000000003"/>
    <x v="0"/>
    <x v="1"/>
    <s v="SSH"/>
    <s v="NAP"/>
    <x v="0"/>
    <x v="2"/>
    <x v="171"/>
  </r>
  <r>
    <x v="71"/>
    <x v="3"/>
    <x v="0"/>
    <m/>
    <m/>
    <x v="0"/>
    <x v="0"/>
    <x v="0"/>
    <x v="0"/>
    <x v="1"/>
    <n v="6"/>
    <n v="6"/>
    <n v="275"/>
    <n v="0"/>
    <n v="0"/>
    <n v="1650"/>
    <x v="0"/>
    <x v="0"/>
    <s v="NAP"/>
    <s v="SSH"/>
    <x v="0"/>
    <x v="0"/>
    <x v="188"/>
  </r>
  <r>
    <x v="71"/>
    <x v="3"/>
    <x v="0"/>
    <m/>
    <m/>
    <x v="0"/>
    <x v="1"/>
    <x v="2"/>
    <x v="1"/>
    <x v="3"/>
    <n v="6"/>
    <n v="6"/>
    <n v="275"/>
    <n v="0"/>
    <n v="0"/>
    <n v="1650"/>
    <x v="0"/>
    <x v="0"/>
    <s v="SSH"/>
    <s v="NAP"/>
    <x v="0"/>
    <x v="0"/>
    <x v="190"/>
  </r>
  <r>
    <x v="69"/>
    <x v="10"/>
    <x v="1"/>
    <s v="AMADEUS"/>
    <s v="11LJYY"/>
    <x v="1"/>
    <x v="0"/>
    <x v="32"/>
    <x v="0"/>
    <x v="29"/>
    <n v="1"/>
    <n v="1"/>
    <n v="150"/>
    <n v="34.04"/>
    <n v="40"/>
    <n v="224.04"/>
    <x v="0"/>
    <x v="1"/>
    <s v="NAP"/>
    <s v="SSH"/>
    <x v="0"/>
    <x v="3"/>
    <x v="209"/>
  </r>
  <r>
    <x v="69"/>
    <x v="10"/>
    <x v="1"/>
    <s v="AMADEUS"/>
    <s v="11LJYJ"/>
    <x v="1"/>
    <x v="0"/>
    <x v="25"/>
    <x v="1"/>
    <x v="30"/>
    <n v="1"/>
    <n v="1"/>
    <n v="270"/>
    <n v="38.92"/>
    <n v="40"/>
    <n v="348.92"/>
    <x v="0"/>
    <x v="1"/>
    <s v="SSH"/>
    <s v="NAP"/>
    <x v="0"/>
    <x v="3"/>
    <x v="173"/>
  </r>
  <r>
    <x v="69"/>
    <x v="10"/>
    <x v="1"/>
    <s v="AMADEUS"/>
    <s v="11LJYY"/>
    <x v="1"/>
    <x v="0"/>
    <x v="32"/>
    <x v="0"/>
    <x v="29"/>
    <n v="1"/>
    <n v="1"/>
    <n v="150"/>
    <n v="34.04"/>
    <n v="40"/>
    <n v="224.04"/>
    <x v="0"/>
    <x v="1"/>
    <s v="NAP"/>
    <s v="SSH"/>
    <x v="0"/>
    <x v="3"/>
    <x v="209"/>
  </r>
  <r>
    <x v="69"/>
    <x v="10"/>
    <x v="1"/>
    <s v="AMADEUS"/>
    <s v="11LJYJ"/>
    <x v="1"/>
    <x v="0"/>
    <x v="25"/>
    <x v="1"/>
    <x v="30"/>
    <n v="1"/>
    <n v="1"/>
    <n v="270"/>
    <n v="38.92"/>
    <n v="40"/>
    <n v="348.92"/>
    <x v="0"/>
    <x v="1"/>
    <s v="SSH"/>
    <s v="NAP"/>
    <x v="0"/>
    <x v="3"/>
    <x v="173"/>
  </r>
  <r>
    <x v="69"/>
    <x v="10"/>
    <x v="1"/>
    <s v="AMADEUS"/>
    <s v="11LJYY"/>
    <x v="1"/>
    <x v="0"/>
    <x v="32"/>
    <x v="0"/>
    <x v="29"/>
    <n v="1"/>
    <n v="1"/>
    <n v="150"/>
    <n v="34.04"/>
    <n v="40"/>
    <n v="224.04"/>
    <x v="0"/>
    <x v="1"/>
    <s v="NAP"/>
    <s v="SSH"/>
    <x v="0"/>
    <x v="3"/>
    <x v="209"/>
  </r>
  <r>
    <x v="69"/>
    <x v="10"/>
    <x v="1"/>
    <s v="AMADEUS"/>
    <s v="11LJYJ"/>
    <x v="1"/>
    <x v="0"/>
    <x v="25"/>
    <x v="1"/>
    <x v="30"/>
    <n v="1"/>
    <n v="1"/>
    <n v="270"/>
    <n v="38.92"/>
    <n v="40"/>
    <n v="348.92"/>
    <x v="0"/>
    <x v="1"/>
    <s v="SSH"/>
    <s v="NAP"/>
    <x v="0"/>
    <x v="3"/>
    <x v="173"/>
  </r>
  <r>
    <x v="69"/>
    <x v="10"/>
    <x v="1"/>
    <s v="AMADEUS"/>
    <s v="11LJYY"/>
    <x v="1"/>
    <x v="0"/>
    <x v="32"/>
    <x v="0"/>
    <x v="29"/>
    <n v="1"/>
    <n v="1"/>
    <n v="150"/>
    <n v="34.04"/>
    <n v="40"/>
    <n v="224.04"/>
    <x v="0"/>
    <x v="1"/>
    <s v="NAP"/>
    <s v="SSH"/>
    <x v="0"/>
    <x v="3"/>
    <x v="209"/>
  </r>
  <r>
    <x v="69"/>
    <x v="10"/>
    <x v="1"/>
    <s v="AMADEUS"/>
    <s v="11LJYJ"/>
    <x v="1"/>
    <x v="0"/>
    <x v="25"/>
    <x v="1"/>
    <x v="30"/>
    <n v="1"/>
    <n v="1"/>
    <n v="270"/>
    <n v="38.92"/>
    <n v="40"/>
    <n v="348.92"/>
    <x v="0"/>
    <x v="1"/>
    <s v="SSH"/>
    <s v="NAP"/>
    <x v="0"/>
    <x v="3"/>
    <x v="173"/>
  </r>
  <r>
    <x v="71"/>
    <x v="13"/>
    <x v="0"/>
    <m/>
    <m/>
    <x v="0"/>
    <x v="0"/>
    <x v="5"/>
    <x v="2"/>
    <x v="17"/>
    <n v="26"/>
    <n v="26"/>
    <n v="190"/>
    <n v="0"/>
    <n v="0"/>
    <n v="4940"/>
    <x v="0"/>
    <x v="3"/>
    <s v="BRI"/>
    <s v="SSH"/>
    <x v="1"/>
    <x v="1"/>
    <x v="237"/>
  </r>
  <r>
    <x v="71"/>
    <x v="13"/>
    <x v="0"/>
    <m/>
    <m/>
    <x v="0"/>
    <x v="0"/>
    <x v="5"/>
    <x v="2"/>
    <x v="18"/>
    <n v="26"/>
    <n v="26"/>
    <n v="190"/>
    <n v="0"/>
    <n v="0"/>
    <n v="4940"/>
    <x v="0"/>
    <x v="3"/>
    <s v="BRI"/>
    <s v="SSH"/>
    <x v="1"/>
    <x v="1"/>
    <x v="238"/>
  </r>
  <r>
    <x v="71"/>
    <x v="13"/>
    <x v="0"/>
    <m/>
    <m/>
    <x v="0"/>
    <x v="0"/>
    <x v="5"/>
    <x v="2"/>
    <x v="19"/>
    <n v="26"/>
    <n v="26"/>
    <n v="190"/>
    <n v="0"/>
    <n v="0"/>
    <n v="4940"/>
    <x v="0"/>
    <x v="3"/>
    <s v="BRI"/>
    <s v="SSH"/>
    <x v="1"/>
    <x v="1"/>
    <x v="239"/>
  </r>
  <r>
    <x v="71"/>
    <x v="13"/>
    <x v="0"/>
    <m/>
    <m/>
    <x v="0"/>
    <x v="0"/>
    <x v="5"/>
    <x v="2"/>
    <x v="20"/>
    <n v="26"/>
    <n v="26"/>
    <n v="190"/>
    <n v="0"/>
    <n v="0"/>
    <n v="4940"/>
    <x v="0"/>
    <x v="3"/>
    <s v="BRI"/>
    <s v="SSH"/>
    <x v="1"/>
    <x v="1"/>
    <x v="240"/>
  </r>
  <r>
    <x v="71"/>
    <x v="13"/>
    <x v="0"/>
    <m/>
    <m/>
    <x v="0"/>
    <x v="0"/>
    <x v="5"/>
    <x v="2"/>
    <x v="21"/>
    <n v="26"/>
    <n v="26"/>
    <n v="190"/>
    <n v="0"/>
    <n v="0"/>
    <n v="4940"/>
    <x v="0"/>
    <x v="3"/>
    <s v="BRI"/>
    <s v="SSH"/>
    <x v="1"/>
    <x v="1"/>
    <x v="241"/>
  </r>
  <r>
    <x v="71"/>
    <x v="13"/>
    <x v="0"/>
    <m/>
    <m/>
    <x v="0"/>
    <x v="0"/>
    <x v="5"/>
    <x v="2"/>
    <x v="44"/>
    <n v="26"/>
    <n v="26"/>
    <n v="190"/>
    <n v="0"/>
    <n v="0"/>
    <n v="4940"/>
    <x v="0"/>
    <x v="3"/>
    <s v="BRI"/>
    <s v="SSH"/>
    <x v="1"/>
    <x v="1"/>
    <x v="44"/>
  </r>
  <r>
    <x v="71"/>
    <x v="13"/>
    <x v="0"/>
    <m/>
    <m/>
    <x v="0"/>
    <x v="0"/>
    <x v="5"/>
    <x v="2"/>
    <x v="45"/>
    <n v="26"/>
    <n v="26"/>
    <n v="190"/>
    <n v="0"/>
    <n v="0"/>
    <n v="4940"/>
    <x v="0"/>
    <x v="3"/>
    <s v="BRI"/>
    <s v="SSH"/>
    <x v="1"/>
    <x v="1"/>
    <x v="45"/>
  </r>
  <r>
    <x v="71"/>
    <x v="13"/>
    <x v="0"/>
    <m/>
    <m/>
    <x v="0"/>
    <x v="0"/>
    <x v="5"/>
    <x v="2"/>
    <x v="46"/>
    <n v="26"/>
    <n v="26"/>
    <n v="190"/>
    <n v="0"/>
    <n v="0"/>
    <n v="4940"/>
    <x v="0"/>
    <x v="3"/>
    <s v="BRI"/>
    <s v="SSH"/>
    <x v="1"/>
    <x v="1"/>
    <x v="242"/>
  </r>
  <r>
    <x v="71"/>
    <x v="13"/>
    <x v="0"/>
    <m/>
    <m/>
    <x v="0"/>
    <x v="1"/>
    <x v="7"/>
    <x v="3"/>
    <x v="18"/>
    <n v="26"/>
    <n v="26"/>
    <n v="190"/>
    <n v="0"/>
    <n v="0"/>
    <n v="4940"/>
    <x v="0"/>
    <x v="3"/>
    <s v="SSH"/>
    <s v="BRI"/>
    <x v="1"/>
    <x v="1"/>
    <x v="238"/>
  </r>
  <r>
    <x v="71"/>
    <x v="13"/>
    <x v="0"/>
    <m/>
    <m/>
    <x v="0"/>
    <x v="1"/>
    <x v="7"/>
    <x v="3"/>
    <x v="19"/>
    <n v="26"/>
    <n v="26"/>
    <n v="190"/>
    <n v="0"/>
    <n v="0"/>
    <n v="4940"/>
    <x v="0"/>
    <x v="3"/>
    <s v="SSH"/>
    <s v="BRI"/>
    <x v="1"/>
    <x v="1"/>
    <x v="239"/>
  </r>
  <r>
    <x v="71"/>
    <x v="13"/>
    <x v="0"/>
    <m/>
    <m/>
    <x v="0"/>
    <x v="1"/>
    <x v="7"/>
    <x v="3"/>
    <x v="20"/>
    <n v="26"/>
    <n v="26"/>
    <n v="190"/>
    <n v="0"/>
    <n v="0"/>
    <n v="4940"/>
    <x v="0"/>
    <x v="3"/>
    <s v="SSH"/>
    <s v="BRI"/>
    <x v="1"/>
    <x v="1"/>
    <x v="240"/>
  </r>
  <r>
    <x v="71"/>
    <x v="13"/>
    <x v="0"/>
    <m/>
    <m/>
    <x v="0"/>
    <x v="1"/>
    <x v="7"/>
    <x v="3"/>
    <x v="21"/>
    <n v="26"/>
    <n v="26"/>
    <n v="190"/>
    <n v="0"/>
    <n v="0"/>
    <n v="4940"/>
    <x v="0"/>
    <x v="3"/>
    <s v="SSH"/>
    <s v="BRI"/>
    <x v="1"/>
    <x v="1"/>
    <x v="241"/>
  </r>
  <r>
    <x v="71"/>
    <x v="13"/>
    <x v="0"/>
    <m/>
    <m/>
    <x v="0"/>
    <x v="1"/>
    <x v="7"/>
    <x v="3"/>
    <x v="44"/>
    <n v="26"/>
    <n v="26"/>
    <n v="190"/>
    <n v="0"/>
    <n v="0"/>
    <n v="4940"/>
    <x v="0"/>
    <x v="3"/>
    <s v="SSH"/>
    <s v="BRI"/>
    <x v="1"/>
    <x v="1"/>
    <x v="44"/>
  </r>
  <r>
    <x v="71"/>
    <x v="13"/>
    <x v="0"/>
    <m/>
    <m/>
    <x v="0"/>
    <x v="1"/>
    <x v="7"/>
    <x v="3"/>
    <x v="45"/>
    <n v="26"/>
    <n v="26"/>
    <n v="190"/>
    <n v="0"/>
    <n v="0"/>
    <n v="4940"/>
    <x v="0"/>
    <x v="3"/>
    <s v="SSH"/>
    <s v="BRI"/>
    <x v="1"/>
    <x v="1"/>
    <x v="45"/>
  </r>
  <r>
    <x v="71"/>
    <x v="13"/>
    <x v="0"/>
    <m/>
    <m/>
    <x v="0"/>
    <x v="1"/>
    <x v="7"/>
    <x v="3"/>
    <x v="46"/>
    <n v="26"/>
    <n v="26"/>
    <n v="190"/>
    <n v="0"/>
    <n v="0"/>
    <n v="4940"/>
    <x v="0"/>
    <x v="3"/>
    <s v="SSH"/>
    <s v="BRI"/>
    <x v="1"/>
    <x v="1"/>
    <x v="242"/>
  </r>
  <r>
    <x v="71"/>
    <x v="13"/>
    <x v="0"/>
    <m/>
    <m/>
    <x v="0"/>
    <x v="1"/>
    <x v="7"/>
    <x v="3"/>
    <x v="49"/>
    <n v="26"/>
    <n v="26"/>
    <n v="190"/>
    <n v="0"/>
    <n v="0"/>
    <n v="4940"/>
    <x v="0"/>
    <x v="3"/>
    <s v="SSH"/>
    <s v="BRI"/>
    <x v="1"/>
    <x v="1"/>
    <x v="243"/>
  </r>
  <r>
    <x v="71"/>
    <x v="7"/>
    <x v="1"/>
    <m/>
    <m/>
    <x v="1"/>
    <x v="0"/>
    <x v="24"/>
    <x v="0"/>
    <x v="29"/>
    <n v="4"/>
    <n v="4"/>
    <n v="200"/>
    <n v="0"/>
    <n v="0"/>
    <n v="800"/>
    <x v="0"/>
    <x v="1"/>
    <s v="NAP"/>
    <s v="SSH"/>
    <x v="0"/>
    <x v="3"/>
    <x v="244"/>
  </r>
  <r>
    <x v="71"/>
    <x v="7"/>
    <x v="1"/>
    <m/>
    <m/>
    <x v="1"/>
    <x v="0"/>
    <x v="25"/>
    <x v="1"/>
    <x v="30"/>
    <n v="4"/>
    <n v="4"/>
    <n v="200"/>
    <n v="0"/>
    <n v="0"/>
    <n v="800"/>
    <x v="0"/>
    <x v="1"/>
    <s v="SSH"/>
    <s v="NAP"/>
    <x v="0"/>
    <x v="3"/>
    <x v="197"/>
  </r>
  <r>
    <x v="70"/>
    <x v="10"/>
    <x v="1"/>
    <s v="AMADEUS"/>
    <s v="11LJN4"/>
    <x v="1"/>
    <x v="0"/>
    <x v="28"/>
    <x v="1"/>
    <x v="30"/>
    <n v="1"/>
    <n v="1"/>
    <n v="150"/>
    <n v="38.92"/>
    <n v="40"/>
    <n v="228.92000000000002"/>
    <x v="0"/>
    <x v="1"/>
    <s v="SSH"/>
    <s v="NAP"/>
    <x v="0"/>
    <x v="3"/>
    <x v="149"/>
  </r>
  <r>
    <x v="70"/>
    <x v="10"/>
    <x v="1"/>
    <s v="AMADEUS"/>
    <s v="11LJN4"/>
    <x v="1"/>
    <x v="0"/>
    <x v="28"/>
    <x v="1"/>
    <x v="30"/>
    <n v="1"/>
    <n v="1"/>
    <n v="112.5"/>
    <n v="38.92"/>
    <n v="40"/>
    <n v="191.42000000000002"/>
    <x v="0"/>
    <x v="1"/>
    <s v="SSH"/>
    <s v="NAP"/>
    <x v="0"/>
    <x v="3"/>
    <x v="149"/>
  </r>
  <r>
    <x v="70"/>
    <x v="10"/>
    <x v="1"/>
    <s v="AMADEUS"/>
    <s v="11LJJ4"/>
    <x v="1"/>
    <x v="0"/>
    <x v="11"/>
    <x v="1"/>
    <x v="25"/>
    <n v="1"/>
    <n v="1"/>
    <n v="100"/>
    <n v="38.92"/>
    <n v="40"/>
    <n v="178.92000000000002"/>
    <x v="0"/>
    <x v="1"/>
    <s v="SSH"/>
    <s v="NAP"/>
    <x v="0"/>
    <x v="2"/>
    <x v="215"/>
  </r>
  <r>
    <x v="71"/>
    <x v="8"/>
    <x v="1"/>
    <m/>
    <s v="VYUM2"/>
    <x v="1"/>
    <x v="0"/>
    <x v="6"/>
    <x v="7"/>
    <x v="11"/>
    <n v="2"/>
    <n v="2"/>
    <n v="250"/>
    <n v="0"/>
    <n v="0"/>
    <n v="500"/>
    <x v="0"/>
    <x v="1"/>
    <s v="SSH"/>
    <s v="VRN"/>
    <x v="3"/>
    <x v="1"/>
    <x v="149"/>
  </r>
  <r>
    <x v="71"/>
    <x v="8"/>
    <x v="1"/>
    <m/>
    <s v="WL4P3"/>
    <x v="1"/>
    <x v="0"/>
    <x v="12"/>
    <x v="16"/>
    <x v="68"/>
    <n v="2"/>
    <n v="2"/>
    <n v="250"/>
    <n v="0"/>
    <n v="0"/>
    <n v="500"/>
    <x v="0"/>
    <x v="1"/>
    <s v="FCO"/>
    <s v="SSH"/>
    <x v="6"/>
    <x v="3"/>
    <x v="231"/>
  </r>
  <r>
    <x v="72"/>
    <x v="8"/>
    <x v="1"/>
    <m/>
    <s v="Z3JW6"/>
    <x v="1"/>
    <x v="0"/>
    <x v="24"/>
    <x v="0"/>
    <x v="29"/>
    <n v="2"/>
    <n v="2"/>
    <n v="200"/>
    <n v="0"/>
    <n v="0"/>
    <n v="400"/>
    <x v="0"/>
    <x v="1"/>
    <s v="NAP"/>
    <s v="SSH"/>
    <x v="0"/>
    <x v="3"/>
    <x v="214"/>
  </r>
  <r>
    <x v="73"/>
    <x v="8"/>
    <x v="1"/>
    <m/>
    <s v="DPR7D"/>
    <x v="1"/>
    <x v="0"/>
    <x v="9"/>
    <x v="0"/>
    <x v="24"/>
    <n v="1"/>
    <n v="1"/>
    <n v="150"/>
    <n v="0"/>
    <n v="0"/>
    <n v="150"/>
    <x v="0"/>
    <x v="1"/>
    <s v="NAP"/>
    <s v="SSH"/>
    <x v="0"/>
    <x v="2"/>
    <x v="245"/>
  </r>
  <r>
    <x v="73"/>
    <x v="8"/>
    <x v="1"/>
    <m/>
    <s v="R6UYL"/>
    <x v="1"/>
    <x v="0"/>
    <x v="9"/>
    <x v="0"/>
    <x v="24"/>
    <n v="4"/>
    <n v="4"/>
    <n v="150"/>
    <n v="0"/>
    <n v="0"/>
    <n v="600"/>
    <x v="0"/>
    <x v="1"/>
    <s v="NAP"/>
    <s v="SSH"/>
    <x v="0"/>
    <x v="2"/>
    <x v="245"/>
  </r>
  <r>
    <x v="73"/>
    <x v="8"/>
    <x v="1"/>
    <m/>
    <s v="UUU73"/>
    <x v="1"/>
    <x v="0"/>
    <x v="13"/>
    <x v="5"/>
    <x v="30"/>
    <n v="5"/>
    <n v="5"/>
    <n v="250"/>
    <n v="0"/>
    <n v="0"/>
    <n v="1250"/>
    <x v="0"/>
    <x v="1"/>
    <s v="SSH"/>
    <s v="MXP"/>
    <x v="2"/>
    <x v="3"/>
    <x v="221"/>
  </r>
  <r>
    <x v="73"/>
    <x v="8"/>
    <x v="1"/>
    <m/>
    <s v="ACY6G"/>
    <x v="1"/>
    <x v="0"/>
    <x v="13"/>
    <x v="5"/>
    <x v="30"/>
    <n v="3"/>
    <n v="3"/>
    <n v="250"/>
    <n v="0"/>
    <n v="0"/>
    <n v="750"/>
    <x v="0"/>
    <x v="1"/>
    <s v="SSH"/>
    <s v="MXP"/>
    <x v="2"/>
    <x v="3"/>
    <x v="221"/>
  </r>
  <r>
    <x v="73"/>
    <x v="8"/>
    <x v="1"/>
    <m/>
    <s v="LF9RA"/>
    <x v="1"/>
    <x v="0"/>
    <x v="13"/>
    <x v="17"/>
    <x v="69"/>
    <n v="2"/>
    <n v="2"/>
    <n v="250"/>
    <n v="0"/>
    <n v="0"/>
    <n v="500"/>
    <x v="0"/>
    <x v="1"/>
    <s v="SSH"/>
    <s v="FCO"/>
    <x v="6"/>
    <x v="3"/>
    <x v="202"/>
  </r>
  <r>
    <x v="72"/>
    <x v="10"/>
    <x v="1"/>
    <s v="AMADEUS"/>
    <s v="11LKCN"/>
    <x v="1"/>
    <x v="0"/>
    <x v="12"/>
    <x v="16"/>
    <x v="70"/>
    <n v="1"/>
    <n v="1"/>
    <n v="270"/>
    <n v="40.69"/>
    <n v="40"/>
    <n v="350.69"/>
    <x v="0"/>
    <x v="1"/>
    <s v="FCO"/>
    <s v="SSH"/>
    <x v="6"/>
    <x v="3"/>
    <x v="196"/>
  </r>
  <r>
    <x v="72"/>
    <x v="10"/>
    <x v="1"/>
    <s v="AMADEUS"/>
    <s v="11LKCZ"/>
    <x v="1"/>
    <x v="0"/>
    <x v="13"/>
    <x v="17"/>
    <x v="71"/>
    <n v="1"/>
    <n v="1"/>
    <n v="270"/>
    <n v="37.72"/>
    <n v="40"/>
    <n v="347.72"/>
    <x v="0"/>
    <x v="1"/>
    <s v="SSH"/>
    <s v="FCO"/>
    <x v="6"/>
    <x v="3"/>
    <x v="213"/>
  </r>
  <r>
    <x v="72"/>
    <x v="10"/>
    <x v="1"/>
    <s v="AMADEUS"/>
    <s v="11LKCN"/>
    <x v="1"/>
    <x v="0"/>
    <x v="12"/>
    <x v="16"/>
    <x v="70"/>
    <n v="1"/>
    <n v="1"/>
    <n v="270"/>
    <n v="40.69"/>
    <n v="40"/>
    <n v="350.69"/>
    <x v="0"/>
    <x v="1"/>
    <s v="FCO"/>
    <s v="SSH"/>
    <x v="6"/>
    <x v="3"/>
    <x v="196"/>
  </r>
  <r>
    <x v="72"/>
    <x v="10"/>
    <x v="1"/>
    <s v="AMADEUS"/>
    <s v="11LKCZ"/>
    <x v="1"/>
    <x v="0"/>
    <x v="13"/>
    <x v="17"/>
    <x v="71"/>
    <n v="1"/>
    <n v="1"/>
    <n v="270"/>
    <n v="37.72"/>
    <n v="40"/>
    <n v="347.72"/>
    <x v="0"/>
    <x v="1"/>
    <s v="SSH"/>
    <s v="FCO"/>
    <x v="6"/>
    <x v="3"/>
    <x v="213"/>
  </r>
  <r>
    <x v="74"/>
    <x v="7"/>
    <x v="1"/>
    <m/>
    <m/>
    <x v="1"/>
    <x v="0"/>
    <x v="11"/>
    <x v="1"/>
    <x v="27"/>
    <n v="2"/>
    <n v="2"/>
    <n v="315"/>
    <n v="0"/>
    <n v="0"/>
    <n v="630"/>
    <x v="0"/>
    <x v="1"/>
    <s v="SSH"/>
    <s v="NAP"/>
    <x v="0"/>
    <x v="2"/>
    <x v="210"/>
  </r>
  <r>
    <x v="74"/>
    <x v="7"/>
    <x v="1"/>
    <m/>
    <m/>
    <x v="1"/>
    <x v="0"/>
    <x v="12"/>
    <x v="4"/>
    <x v="29"/>
    <n v="5"/>
    <n v="5"/>
    <n v="200"/>
    <n v="0"/>
    <n v="0"/>
    <n v="1000"/>
    <x v="0"/>
    <x v="1"/>
    <s v="MXP"/>
    <s v="SSH"/>
    <x v="2"/>
    <x v="3"/>
    <x v="201"/>
  </r>
  <r>
    <x v="74"/>
    <x v="7"/>
    <x v="1"/>
    <m/>
    <m/>
    <x v="1"/>
    <x v="0"/>
    <x v="13"/>
    <x v="5"/>
    <x v="30"/>
    <n v="8"/>
    <n v="8"/>
    <n v="200"/>
    <n v="0"/>
    <n v="0"/>
    <n v="1600"/>
    <x v="0"/>
    <x v="1"/>
    <s v="SSH"/>
    <s v="MXP"/>
    <x v="2"/>
    <x v="3"/>
    <x v="212"/>
  </r>
  <r>
    <x v="74"/>
    <x v="7"/>
    <x v="1"/>
    <m/>
    <m/>
    <x v="1"/>
    <x v="0"/>
    <x v="28"/>
    <x v="1"/>
    <x v="30"/>
    <n v="6"/>
    <n v="6"/>
    <n v="200"/>
    <n v="0"/>
    <n v="0"/>
    <n v="1200"/>
    <x v="0"/>
    <x v="1"/>
    <s v="SSH"/>
    <s v="NAP"/>
    <x v="0"/>
    <x v="3"/>
    <x v="212"/>
  </r>
  <r>
    <x v="74"/>
    <x v="13"/>
    <x v="0"/>
    <m/>
    <m/>
    <x v="0"/>
    <x v="0"/>
    <x v="5"/>
    <x v="2"/>
    <x v="35"/>
    <n v="40"/>
    <n v="40"/>
    <n v="170"/>
    <n v="0"/>
    <n v="0"/>
    <n v="6800"/>
    <x v="0"/>
    <x v="3"/>
    <s v="BRI"/>
    <s v="SSH"/>
    <x v="1"/>
    <x v="1"/>
    <x v="75"/>
  </r>
  <r>
    <x v="74"/>
    <x v="13"/>
    <x v="0"/>
    <m/>
    <m/>
    <x v="0"/>
    <x v="1"/>
    <x v="7"/>
    <x v="3"/>
    <x v="36"/>
    <n v="40"/>
    <n v="40"/>
    <n v="170"/>
    <n v="0"/>
    <n v="0"/>
    <n v="6800"/>
    <x v="0"/>
    <x v="3"/>
    <s v="SSH"/>
    <s v="BRI"/>
    <x v="1"/>
    <x v="1"/>
    <x v="78"/>
  </r>
  <r>
    <x v="74"/>
    <x v="8"/>
    <x v="1"/>
    <m/>
    <s v="DGZU9"/>
    <x v="1"/>
    <x v="0"/>
    <x v="26"/>
    <x v="7"/>
    <x v="43"/>
    <n v="2"/>
    <n v="2"/>
    <n v="350"/>
    <n v="0"/>
    <n v="0"/>
    <n v="700"/>
    <x v="0"/>
    <x v="1"/>
    <s v="SSH"/>
    <s v="VRN"/>
    <x v="3"/>
    <x v="1"/>
    <x v="36"/>
  </r>
  <r>
    <x v="74"/>
    <x v="8"/>
    <x v="1"/>
    <m/>
    <s v="WJGN2"/>
    <x v="0"/>
    <x v="0"/>
    <x v="9"/>
    <x v="0"/>
    <x v="24"/>
    <n v="2"/>
    <n v="2"/>
    <n v="145"/>
    <n v="0"/>
    <n v="0"/>
    <n v="290"/>
    <x v="0"/>
    <x v="1"/>
    <s v="NAP"/>
    <s v="SSH"/>
    <x v="0"/>
    <x v="2"/>
    <x v="246"/>
  </r>
  <r>
    <x v="74"/>
    <x v="8"/>
    <x v="1"/>
    <m/>
    <s v="WJGN2"/>
    <x v="0"/>
    <x v="1"/>
    <x v="11"/>
    <x v="1"/>
    <x v="25"/>
    <n v="2"/>
    <n v="2"/>
    <n v="145"/>
    <n v="0"/>
    <n v="0"/>
    <n v="290"/>
    <x v="0"/>
    <x v="1"/>
    <s v="SSH"/>
    <s v="NAP"/>
    <x v="0"/>
    <x v="2"/>
    <x v="247"/>
  </r>
  <r>
    <x v="74"/>
    <x v="8"/>
    <x v="1"/>
    <m/>
    <s v="WDJGT"/>
    <x v="1"/>
    <x v="0"/>
    <x v="13"/>
    <x v="5"/>
    <x v="30"/>
    <n v="2"/>
    <n v="2"/>
    <n v="250"/>
    <n v="0"/>
    <n v="0"/>
    <n v="500"/>
    <x v="0"/>
    <x v="1"/>
    <s v="SSH"/>
    <s v="MXP"/>
    <x v="2"/>
    <x v="3"/>
    <x v="212"/>
  </r>
  <r>
    <x v="75"/>
    <x v="16"/>
    <x v="0"/>
    <m/>
    <m/>
    <x v="0"/>
    <x v="0"/>
    <x v="27"/>
    <x v="14"/>
    <x v="29"/>
    <n v="20"/>
    <n v="20"/>
    <n v="280"/>
    <n v="0"/>
    <n v="0"/>
    <n v="5600"/>
    <x v="0"/>
    <x v="3"/>
    <s v="CAG"/>
    <s v="SSH"/>
    <x v="5"/>
    <x v="3"/>
    <x v="215"/>
  </r>
  <r>
    <x v="75"/>
    <x v="16"/>
    <x v="0"/>
    <m/>
    <m/>
    <x v="0"/>
    <x v="1"/>
    <x v="28"/>
    <x v="15"/>
    <x v="30"/>
    <n v="20"/>
    <n v="20"/>
    <n v="280"/>
    <n v="0"/>
    <n v="0"/>
    <n v="5600"/>
    <x v="0"/>
    <x v="3"/>
    <s v="SSH"/>
    <s v="CAG"/>
    <x v="5"/>
    <x v="3"/>
    <x v="192"/>
  </r>
  <r>
    <x v="75"/>
    <x v="7"/>
    <x v="1"/>
    <m/>
    <m/>
    <x v="1"/>
    <x v="0"/>
    <x v="13"/>
    <x v="17"/>
    <x v="70"/>
    <n v="2"/>
    <n v="2"/>
    <n v="250"/>
    <n v="0"/>
    <n v="0"/>
    <n v="500"/>
    <x v="0"/>
    <x v="1"/>
    <s v="SSH"/>
    <s v="FCO"/>
    <x v="6"/>
    <x v="3"/>
    <x v="190"/>
  </r>
  <r>
    <x v="71"/>
    <x v="10"/>
    <x v="1"/>
    <s v="AMADEUS"/>
    <s v="11LCF0"/>
    <x v="1"/>
    <x v="0"/>
    <x v="8"/>
    <x v="0"/>
    <x v="23"/>
    <n v="0"/>
    <n v="0"/>
    <n v="0"/>
    <n v="0"/>
    <n v="0"/>
    <n v="0"/>
    <x v="2"/>
    <x v="4"/>
    <s v="NAP"/>
    <s v="SSH"/>
    <x v="0"/>
    <x v="2"/>
    <x v="248"/>
  </r>
  <r>
    <x v="71"/>
    <x v="10"/>
    <x v="1"/>
    <s v="AMADEUS"/>
    <s v="11LCF0"/>
    <x v="1"/>
    <x v="0"/>
    <x v="10"/>
    <x v="1"/>
    <x v="24"/>
    <n v="0"/>
    <n v="0"/>
    <n v="0"/>
    <n v="0"/>
    <n v="0"/>
    <n v="0"/>
    <x v="2"/>
    <x v="4"/>
    <s v="SSH"/>
    <s v="NAP"/>
    <x v="0"/>
    <x v="2"/>
    <x v="249"/>
  </r>
  <r>
    <x v="71"/>
    <x v="10"/>
    <x v="1"/>
    <s v="AMADEUS"/>
    <s v="11LCF0"/>
    <x v="1"/>
    <x v="0"/>
    <x v="8"/>
    <x v="0"/>
    <x v="23"/>
    <n v="0"/>
    <n v="0"/>
    <n v="0"/>
    <n v="0"/>
    <n v="0"/>
    <n v="0"/>
    <x v="2"/>
    <x v="4"/>
    <s v="NAP"/>
    <s v="SSH"/>
    <x v="0"/>
    <x v="2"/>
    <x v="248"/>
  </r>
  <r>
    <x v="71"/>
    <x v="10"/>
    <x v="1"/>
    <s v="AMADEUS"/>
    <s v="11LCF0"/>
    <x v="1"/>
    <x v="0"/>
    <x v="10"/>
    <x v="1"/>
    <x v="24"/>
    <n v="0"/>
    <n v="0"/>
    <n v="0"/>
    <n v="0"/>
    <n v="0"/>
    <n v="0"/>
    <x v="2"/>
    <x v="4"/>
    <s v="SSH"/>
    <s v="NAP"/>
    <x v="0"/>
    <x v="2"/>
    <x v="249"/>
  </r>
  <r>
    <x v="71"/>
    <x v="10"/>
    <x v="1"/>
    <s v="AMADEUS"/>
    <s v="11LCF0"/>
    <x v="1"/>
    <x v="0"/>
    <x v="8"/>
    <x v="0"/>
    <x v="23"/>
    <n v="0"/>
    <n v="0"/>
    <n v="0"/>
    <n v="0"/>
    <n v="0"/>
    <n v="0"/>
    <x v="2"/>
    <x v="4"/>
    <s v="NAP"/>
    <s v="SSH"/>
    <x v="0"/>
    <x v="2"/>
    <x v="248"/>
  </r>
  <r>
    <x v="71"/>
    <x v="10"/>
    <x v="1"/>
    <s v="AMADEUS"/>
    <s v="11LCF0"/>
    <x v="1"/>
    <x v="0"/>
    <x v="10"/>
    <x v="1"/>
    <x v="24"/>
    <n v="0"/>
    <n v="0"/>
    <n v="0"/>
    <n v="0"/>
    <n v="0"/>
    <n v="0"/>
    <x v="2"/>
    <x v="4"/>
    <s v="SSH"/>
    <s v="NAP"/>
    <x v="0"/>
    <x v="2"/>
    <x v="249"/>
  </r>
  <r>
    <x v="74"/>
    <x v="9"/>
    <x v="1"/>
    <s v="Website IBE"/>
    <s v="8QBBZ9"/>
    <x v="1"/>
    <x v="0"/>
    <x v="6"/>
    <x v="7"/>
    <x v="10"/>
    <n v="0"/>
    <n v="0"/>
    <n v="0"/>
    <n v="0"/>
    <n v="0"/>
    <n v="0"/>
    <x v="2"/>
    <x v="4"/>
    <s v="SSH"/>
    <s v="VRN"/>
    <x v="3"/>
    <x v="1"/>
    <x v="222"/>
  </r>
  <r>
    <x v="74"/>
    <x v="9"/>
    <x v="1"/>
    <s v="Website IBE"/>
    <s v="8QBBZ9"/>
    <x v="1"/>
    <x v="0"/>
    <x v="6"/>
    <x v="7"/>
    <x v="10"/>
    <n v="0"/>
    <n v="0"/>
    <n v="0"/>
    <n v="0"/>
    <n v="0"/>
    <n v="0"/>
    <x v="2"/>
    <x v="4"/>
    <s v="SSH"/>
    <s v="VRN"/>
    <x v="3"/>
    <x v="1"/>
    <x v="222"/>
  </r>
  <r>
    <x v="74"/>
    <x v="9"/>
    <x v="1"/>
    <s v="Website IBE"/>
    <s v="8QBBZ9"/>
    <x v="1"/>
    <x v="0"/>
    <x v="6"/>
    <x v="7"/>
    <x v="10"/>
    <n v="0"/>
    <n v="0"/>
    <n v="0"/>
    <n v="0"/>
    <n v="0"/>
    <n v="0"/>
    <x v="2"/>
    <x v="4"/>
    <s v="SSH"/>
    <s v="VRN"/>
    <x v="3"/>
    <x v="1"/>
    <x v="222"/>
  </r>
  <r>
    <x v="74"/>
    <x v="9"/>
    <x v="1"/>
    <s v="Website IBE"/>
    <s v="XKZQM2"/>
    <x v="1"/>
    <x v="0"/>
    <x v="6"/>
    <x v="7"/>
    <x v="10"/>
    <n v="0"/>
    <n v="0"/>
    <n v="0"/>
    <n v="0"/>
    <n v="0"/>
    <n v="0"/>
    <x v="2"/>
    <x v="4"/>
    <s v="SSH"/>
    <s v="VRN"/>
    <x v="3"/>
    <x v="1"/>
    <x v="222"/>
  </r>
  <r>
    <x v="74"/>
    <x v="9"/>
    <x v="1"/>
    <s v="Website IBE"/>
    <s v="XKZQM2"/>
    <x v="1"/>
    <x v="0"/>
    <x v="6"/>
    <x v="7"/>
    <x v="10"/>
    <n v="0"/>
    <n v="0"/>
    <n v="0"/>
    <n v="0"/>
    <n v="0"/>
    <n v="0"/>
    <x v="2"/>
    <x v="4"/>
    <s v="SSH"/>
    <s v="VRN"/>
    <x v="3"/>
    <x v="1"/>
    <x v="222"/>
  </r>
  <r>
    <x v="75"/>
    <x v="14"/>
    <x v="0"/>
    <m/>
    <m/>
    <x v="0"/>
    <x v="0"/>
    <x v="4"/>
    <x v="6"/>
    <x v="7"/>
    <n v="0"/>
    <n v="0"/>
    <n v="225"/>
    <n v="0"/>
    <n v="0"/>
    <n v="0"/>
    <x v="0"/>
    <x v="5"/>
    <s v="VRN"/>
    <s v="SSH"/>
    <x v="3"/>
    <x v="1"/>
    <x v="250"/>
  </r>
  <r>
    <x v="75"/>
    <x v="14"/>
    <x v="0"/>
    <m/>
    <m/>
    <x v="0"/>
    <x v="0"/>
    <x v="4"/>
    <x v="6"/>
    <x v="8"/>
    <n v="0"/>
    <n v="0"/>
    <n v="225"/>
    <n v="0"/>
    <n v="0"/>
    <n v="0"/>
    <x v="0"/>
    <x v="5"/>
    <s v="VRN"/>
    <s v="SSH"/>
    <x v="3"/>
    <x v="1"/>
    <x v="251"/>
  </r>
  <r>
    <x v="75"/>
    <x v="14"/>
    <x v="0"/>
    <m/>
    <m/>
    <x v="0"/>
    <x v="1"/>
    <x v="6"/>
    <x v="7"/>
    <x v="8"/>
    <n v="0"/>
    <n v="0"/>
    <n v="225"/>
    <n v="0"/>
    <n v="0"/>
    <n v="0"/>
    <x v="0"/>
    <x v="5"/>
    <s v="SSH"/>
    <s v="VRN"/>
    <x v="3"/>
    <x v="1"/>
    <x v="251"/>
  </r>
  <r>
    <x v="75"/>
    <x v="14"/>
    <x v="0"/>
    <m/>
    <m/>
    <x v="0"/>
    <x v="1"/>
    <x v="6"/>
    <x v="7"/>
    <x v="9"/>
    <n v="0"/>
    <n v="0"/>
    <n v="225"/>
    <n v="0"/>
    <n v="0"/>
    <n v="0"/>
    <x v="0"/>
    <x v="5"/>
    <s v="SSH"/>
    <s v="VRN"/>
    <x v="3"/>
    <x v="1"/>
    <x v="252"/>
  </r>
  <r>
    <x v="74"/>
    <x v="10"/>
    <x v="1"/>
    <s v="AMADEUS"/>
    <s v="11LKJT"/>
    <x v="1"/>
    <x v="0"/>
    <x v="13"/>
    <x v="17"/>
    <x v="71"/>
    <n v="1"/>
    <n v="1"/>
    <n v="270"/>
    <n v="37.72"/>
    <n v="40"/>
    <n v="347.72"/>
    <x v="0"/>
    <x v="1"/>
    <s v="SSH"/>
    <s v="FCO"/>
    <x v="6"/>
    <x v="3"/>
    <x v="18"/>
  </r>
  <r>
    <x v="74"/>
    <x v="10"/>
    <x v="1"/>
    <s v="AMADEUS"/>
    <s v="11LKJT"/>
    <x v="1"/>
    <x v="0"/>
    <x v="13"/>
    <x v="17"/>
    <x v="71"/>
    <n v="1"/>
    <n v="1"/>
    <n v="270"/>
    <n v="37.72"/>
    <n v="40"/>
    <n v="347.72"/>
    <x v="0"/>
    <x v="1"/>
    <s v="SSH"/>
    <s v="FCO"/>
    <x v="6"/>
    <x v="3"/>
    <x v="18"/>
  </r>
  <r>
    <x v="74"/>
    <x v="10"/>
    <x v="1"/>
    <s v="AMADEUS"/>
    <s v="11LKJT"/>
    <x v="1"/>
    <x v="0"/>
    <x v="13"/>
    <x v="17"/>
    <x v="71"/>
    <n v="1"/>
    <n v="1"/>
    <n v="270"/>
    <n v="37.72"/>
    <n v="40"/>
    <n v="347.72"/>
    <x v="0"/>
    <x v="1"/>
    <s v="SSH"/>
    <s v="FCO"/>
    <x v="6"/>
    <x v="3"/>
    <x v="18"/>
  </r>
  <r>
    <x v="74"/>
    <x v="10"/>
    <x v="1"/>
    <s v="AMADEUS"/>
    <s v="11LKMK"/>
    <x v="0"/>
    <x v="0"/>
    <x v="5"/>
    <x v="2"/>
    <x v="20"/>
    <n v="1"/>
    <n v="1"/>
    <n v="220"/>
    <n v="19.420000000000002"/>
    <n v="25"/>
    <n v="264.42"/>
    <x v="0"/>
    <x v="1"/>
    <s v="BRI"/>
    <s v="SSH"/>
    <x v="1"/>
    <x v="1"/>
    <x v="81"/>
  </r>
  <r>
    <x v="74"/>
    <x v="10"/>
    <x v="1"/>
    <s v="AMADEUS"/>
    <s v="11LKMK"/>
    <x v="0"/>
    <x v="1"/>
    <x v="7"/>
    <x v="3"/>
    <x v="21"/>
    <n v="1"/>
    <n v="1"/>
    <n v="220"/>
    <n v="39.03"/>
    <n v="25"/>
    <n v="284.02999999999997"/>
    <x v="0"/>
    <x v="1"/>
    <s v="SSH"/>
    <s v="BRI"/>
    <x v="1"/>
    <x v="1"/>
    <x v="82"/>
  </r>
  <r>
    <x v="74"/>
    <x v="10"/>
    <x v="1"/>
    <s v="AMADEUS"/>
    <s v="11LKMK"/>
    <x v="0"/>
    <x v="0"/>
    <x v="5"/>
    <x v="2"/>
    <x v="20"/>
    <n v="1"/>
    <n v="1"/>
    <n v="220"/>
    <n v="19.420000000000002"/>
    <n v="25"/>
    <n v="264.42"/>
    <x v="0"/>
    <x v="1"/>
    <s v="BRI"/>
    <s v="SSH"/>
    <x v="1"/>
    <x v="1"/>
    <x v="81"/>
  </r>
  <r>
    <x v="74"/>
    <x v="10"/>
    <x v="1"/>
    <s v="AMADEUS"/>
    <s v="11LKMK"/>
    <x v="0"/>
    <x v="1"/>
    <x v="7"/>
    <x v="3"/>
    <x v="21"/>
    <n v="1"/>
    <n v="1"/>
    <n v="220"/>
    <n v="39.03"/>
    <n v="25"/>
    <n v="284.02999999999997"/>
    <x v="0"/>
    <x v="1"/>
    <s v="SSH"/>
    <s v="BRI"/>
    <x v="1"/>
    <x v="1"/>
    <x v="82"/>
  </r>
  <r>
    <x v="74"/>
    <x v="10"/>
    <x v="1"/>
    <s v="AMADEUS"/>
    <s v="11LKK1"/>
    <x v="1"/>
    <x v="0"/>
    <x v="13"/>
    <x v="17"/>
    <x v="71"/>
    <n v="1"/>
    <n v="1"/>
    <n v="270"/>
    <n v="37.72"/>
    <n v="40"/>
    <n v="347.72"/>
    <x v="0"/>
    <x v="1"/>
    <s v="SSH"/>
    <s v="FCO"/>
    <x v="6"/>
    <x v="3"/>
    <x v="18"/>
  </r>
  <r>
    <x v="74"/>
    <x v="10"/>
    <x v="1"/>
    <s v="AMADEUS"/>
    <s v="11LKK1"/>
    <x v="1"/>
    <x v="0"/>
    <x v="13"/>
    <x v="17"/>
    <x v="71"/>
    <n v="1"/>
    <n v="1"/>
    <n v="270"/>
    <n v="37.72"/>
    <n v="40"/>
    <n v="347.72"/>
    <x v="0"/>
    <x v="1"/>
    <s v="SSH"/>
    <s v="FCO"/>
    <x v="6"/>
    <x v="3"/>
    <x v="18"/>
  </r>
  <r>
    <x v="74"/>
    <x v="10"/>
    <x v="1"/>
    <s v="AMADEUS"/>
    <s v="11LKK1"/>
    <x v="1"/>
    <x v="0"/>
    <x v="13"/>
    <x v="17"/>
    <x v="71"/>
    <n v="1"/>
    <n v="1"/>
    <n v="270"/>
    <n v="37.72"/>
    <n v="40"/>
    <n v="347.72"/>
    <x v="0"/>
    <x v="1"/>
    <s v="SSH"/>
    <s v="FCO"/>
    <x v="6"/>
    <x v="3"/>
    <x v="18"/>
  </r>
  <r>
    <x v="74"/>
    <x v="10"/>
    <x v="1"/>
    <s v="AMADEUS"/>
    <s v="11LKK1"/>
    <x v="1"/>
    <x v="0"/>
    <x v="13"/>
    <x v="17"/>
    <x v="71"/>
    <n v="1"/>
    <n v="1"/>
    <n v="270"/>
    <n v="37.72"/>
    <n v="40"/>
    <n v="347.72"/>
    <x v="0"/>
    <x v="1"/>
    <s v="SSH"/>
    <s v="FCO"/>
    <x v="6"/>
    <x v="3"/>
    <x v="18"/>
  </r>
  <r>
    <x v="74"/>
    <x v="10"/>
    <x v="1"/>
    <s v="AMADEUS"/>
    <s v="11LKJT"/>
    <x v="1"/>
    <x v="0"/>
    <x v="13"/>
    <x v="17"/>
    <x v="71"/>
    <n v="1"/>
    <n v="1"/>
    <n v="270"/>
    <n v="37.72"/>
    <n v="40"/>
    <n v="347.72"/>
    <x v="0"/>
    <x v="1"/>
    <s v="SSH"/>
    <s v="FCO"/>
    <x v="6"/>
    <x v="3"/>
    <x v="18"/>
  </r>
  <r>
    <x v="75"/>
    <x v="13"/>
    <x v="0"/>
    <m/>
    <m/>
    <x v="0"/>
    <x v="0"/>
    <x v="4"/>
    <x v="2"/>
    <x v="7"/>
    <n v="14"/>
    <n v="14"/>
    <n v="220"/>
    <n v="0"/>
    <n v="0"/>
    <n v="3080"/>
    <x v="0"/>
    <x v="0"/>
    <s v="BRI"/>
    <s v="SSH"/>
    <x v="1"/>
    <x v="1"/>
    <x v="250"/>
  </r>
  <r>
    <x v="75"/>
    <x v="13"/>
    <x v="0"/>
    <m/>
    <m/>
    <x v="0"/>
    <x v="1"/>
    <x v="6"/>
    <x v="3"/>
    <x v="8"/>
    <n v="3"/>
    <n v="3"/>
    <n v="220"/>
    <n v="0"/>
    <n v="0"/>
    <n v="660"/>
    <x v="0"/>
    <x v="0"/>
    <s v="SSH"/>
    <s v="BRI"/>
    <x v="1"/>
    <x v="1"/>
    <x v="251"/>
  </r>
  <r>
    <x v="75"/>
    <x v="13"/>
    <x v="0"/>
    <m/>
    <m/>
    <x v="0"/>
    <x v="0"/>
    <x v="16"/>
    <x v="0"/>
    <x v="51"/>
    <n v="20"/>
    <n v="20"/>
    <n v="225"/>
    <n v="0"/>
    <n v="0"/>
    <n v="4500"/>
    <x v="0"/>
    <x v="3"/>
    <s v="NAP"/>
    <s v="SSH"/>
    <x v="0"/>
    <x v="2"/>
    <x v="40"/>
  </r>
  <r>
    <x v="75"/>
    <x v="13"/>
    <x v="0"/>
    <m/>
    <m/>
    <x v="0"/>
    <x v="0"/>
    <x v="16"/>
    <x v="0"/>
    <x v="52"/>
    <n v="20"/>
    <n v="20"/>
    <n v="225"/>
    <n v="0"/>
    <n v="0"/>
    <n v="4500"/>
    <x v="0"/>
    <x v="3"/>
    <s v="NAP"/>
    <s v="SSH"/>
    <x v="0"/>
    <x v="2"/>
    <x v="253"/>
  </r>
  <r>
    <x v="75"/>
    <x v="13"/>
    <x v="0"/>
    <m/>
    <m/>
    <x v="0"/>
    <x v="0"/>
    <x v="16"/>
    <x v="0"/>
    <x v="53"/>
    <n v="20"/>
    <n v="20"/>
    <n v="225"/>
    <n v="0"/>
    <n v="0"/>
    <n v="4500"/>
    <x v="0"/>
    <x v="3"/>
    <s v="NAP"/>
    <s v="SSH"/>
    <x v="0"/>
    <x v="2"/>
    <x v="233"/>
  </r>
  <r>
    <x v="75"/>
    <x v="13"/>
    <x v="0"/>
    <m/>
    <m/>
    <x v="0"/>
    <x v="0"/>
    <x v="16"/>
    <x v="0"/>
    <x v="54"/>
    <n v="20"/>
    <n v="20"/>
    <n v="225"/>
    <n v="0"/>
    <n v="0"/>
    <n v="4500"/>
    <x v="0"/>
    <x v="3"/>
    <s v="NAP"/>
    <s v="SSH"/>
    <x v="0"/>
    <x v="2"/>
    <x v="202"/>
  </r>
  <r>
    <x v="75"/>
    <x v="13"/>
    <x v="0"/>
    <m/>
    <m/>
    <x v="0"/>
    <x v="0"/>
    <x v="16"/>
    <x v="0"/>
    <x v="55"/>
    <n v="20"/>
    <n v="20"/>
    <n v="225"/>
    <n v="0"/>
    <n v="0"/>
    <n v="4500"/>
    <x v="0"/>
    <x v="3"/>
    <s v="NAP"/>
    <s v="SSH"/>
    <x v="0"/>
    <x v="2"/>
    <x v="36"/>
  </r>
  <r>
    <x v="75"/>
    <x v="13"/>
    <x v="0"/>
    <m/>
    <m/>
    <x v="0"/>
    <x v="0"/>
    <x v="16"/>
    <x v="0"/>
    <x v="56"/>
    <n v="20"/>
    <n v="20"/>
    <n v="225"/>
    <n v="0"/>
    <n v="0"/>
    <n v="4500"/>
    <x v="0"/>
    <x v="3"/>
    <s v="NAP"/>
    <s v="SSH"/>
    <x v="0"/>
    <x v="2"/>
    <x v="37"/>
  </r>
  <r>
    <x v="75"/>
    <x v="13"/>
    <x v="0"/>
    <m/>
    <m/>
    <x v="0"/>
    <x v="0"/>
    <x v="16"/>
    <x v="0"/>
    <x v="57"/>
    <n v="20"/>
    <n v="20"/>
    <n v="225"/>
    <n v="0"/>
    <n v="0"/>
    <n v="4500"/>
    <x v="0"/>
    <x v="3"/>
    <s v="NAP"/>
    <s v="SSH"/>
    <x v="0"/>
    <x v="2"/>
    <x v="38"/>
  </r>
  <r>
    <x v="75"/>
    <x v="13"/>
    <x v="0"/>
    <m/>
    <m/>
    <x v="0"/>
    <x v="1"/>
    <x v="18"/>
    <x v="1"/>
    <x v="52"/>
    <n v="20"/>
    <n v="20"/>
    <n v="225"/>
    <n v="0"/>
    <n v="0"/>
    <n v="4500"/>
    <x v="0"/>
    <x v="3"/>
    <s v="SSH"/>
    <s v="NAP"/>
    <x v="0"/>
    <x v="2"/>
    <x v="253"/>
  </r>
  <r>
    <x v="75"/>
    <x v="13"/>
    <x v="0"/>
    <m/>
    <m/>
    <x v="0"/>
    <x v="1"/>
    <x v="18"/>
    <x v="1"/>
    <x v="53"/>
    <n v="20"/>
    <n v="20"/>
    <n v="225"/>
    <n v="0"/>
    <n v="0"/>
    <n v="4500"/>
    <x v="0"/>
    <x v="3"/>
    <s v="SSH"/>
    <s v="NAP"/>
    <x v="0"/>
    <x v="2"/>
    <x v="233"/>
  </r>
  <r>
    <x v="75"/>
    <x v="13"/>
    <x v="0"/>
    <m/>
    <m/>
    <x v="0"/>
    <x v="1"/>
    <x v="18"/>
    <x v="1"/>
    <x v="54"/>
    <n v="20"/>
    <n v="20"/>
    <n v="225"/>
    <n v="0"/>
    <n v="0"/>
    <n v="4500"/>
    <x v="0"/>
    <x v="3"/>
    <s v="SSH"/>
    <s v="NAP"/>
    <x v="0"/>
    <x v="2"/>
    <x v="202"/>
  </r>
  <r>
    <x v="75"/>
    <x v="13"/>
    <x v="0"/>
    <m/>
    <m/>
    <x v="0"/>
    <x v="1"/>
    <x v="18"/>
    <x v="1"/>
    <x v="55"/>
    <n v="20"/>
    <n v="20"/>
    <n v="225"/>
    <n v="0"/>
    <n v="0"/>
    <n v="4500"/>
    <x v="0"/>
    <x v="3"/>
    <s v="SSH"/>
    <s v="NAP"/>
    <x v="0"/>
    <x v="2"/>
    <x v="36"/>
  </r>
  <r>
    <x v="75"/>
    <x v="13"/>
    <x v="0"/>
    <m/>
    <m/>
    <x v="0"/>
    <x v="1"/>
    <x v="18"/>
    <x v="1"/>
    <x v="56"/>
    <n v="20"/>
    <n v="20"/>
    <n v="225"/>
    <n v="0"/>
    <n v="0"/>
    <n v="4500"/>
    <x v="0"/>
    <x v="3"/>
    <s v="SSH"/>
    <s v="NAP"/>
    <x v="0"/>
    <x v="2"/>
    <x v="37"/>
  </r>
  <r>
    <x v="75"/>
    <x v="13"/>
    <x v="0"/>
    <m/>
    <m/>
    <x v="0"/>
    <x v="1"/>
    <x v="18"/>
    <x v="1"/>
    <x v="57"/>
    <n v="20"/>
    <n v="20"/>
    <n v="225"/>
    <n v="0"/>
    <n v="0"/>
    <n v="4500"/>
    <x v="0"/>
    <x v="3"/>
    <s v="SSH"/>
    <s v="NAP"/>
    <x v="0"/>
    <x v="2"/>
    <x v="38"/>
  </r>
  <r>
    <x v="75"/>
    <x v="13"/>
    <x v="0"/>
    <m/>
    <m/>
    <x v="0"/>
    <x v="1"/>
    <x v="18"/>
    <x v="1"/>
    <x v="58"/>
    <n v="20"/>
    <n v="20"/>
    <n v="225"/>
    <n v="0"/>
    <n v="0"/>
    <n v="4500"/>
    <x v="0"/>
    <x v="3"/>
    <s v="SSH"/>
    <s v="NAP"/>
    <x v="0"/>
    <x v="2"/>
    <x v="184"/>
  </r>
  <r>
    <x v="75"/>
    <x v="8"/>
    <x v="1"/>
    <m/>
    <s v="GRNNA"/>
    <x v="0"/>
    <x v="0"/>
    <x v="9"/>
    <x v="0"/>
    <x v="26"/>
    <n v="1"/>
    <n v="1"/>
    <n v="245"/>
    <n v="0"/>
    <n v="0"/>
    <n v="245"/>
    <x v="0"/>
    <x v="1"/>
    <s v="NAP"/>
    <s v="SSH"/>
    <x v="0"/>
    <x v="2"/>
    <x v="222"/>
  </r>
  <r>
    <x v="75"/>
    <x v="8"/>
    <x v="1"/>
    <m/>
    <s v="GRNNA"/>
    <x v="0"/>
    <x v="1"/>
    <x v="11"/>
    <x v="1"/>
    <x v="27"/>
    <n v="1"/>
    <n v="1"/>
    <n v="245"/>
    <n v="0"/>
    <n v="0"/>
    <n v="245"/>
    <x v="0"/>
    <x v="1"/>
    <s v="SSH"/>
    <s v="NAP"/>
    <x v="0"/>
    <x v="2"/>
    <x v="221"/>
  </r>
  <r>
    <x v="76"/>
    <x v="30"/>
    <x v="0"/>
    <m/>
    <m/>
    <x v="0"/>
    <x v="0"/>
    <x v="5"/>
    <x v="2"/>
    <x v="35"/>
    <n v="24"/>
    <n v="24"/>
    <n v="195"/>
    <n v="0"/>
    <n v="0"/>
    <n v="4680"/>
    <x v="0"/>
    <x v="3"/>
    <s v="BRI"/>
    <s v="SSH"/>
    <x v="1"/>
    <x v="1"/>
    <x v="77"/>
  </r>
  <r>
    <x v="76"/>
    <x v="30"/>
    <x v="0"/>
    <m/>
    <m/>
    <x v="0"/>
    <x v="0"/>
    <x v="5"/>
    <x v="2"/>
    <x v="36"/>
    <n v="24"/>
    <n v="24"/>
    <n v="195"/>
    <n v="0"/>
    <n v="0"/>
    <n v="4680"/>
    <x v="0"/>
    <x v="3"/>
    <s v="BRI"/>
    <s v="SSH"/>
    <x v="1"/>
    <x v="1"/>
    <x v="234"/>
  </r>
  <r>
    <x v="76"/>
    <x v="30"/>
    <x v="0"/>
    <m/>
    <m/>
    <x v="0"/>
    <x v="0"/>
    <x v="5"/>
    <x v="2"/>
    <x v="37"/>
    <n v="24"/>
    <n v="24"/>
    <n v="195"/>
    <n v="0"/>
    <n v="0"/>
    <n v="4680"/>
    <x v="0"/>
    <x v="3"/>
    <s v="BRI"/>
    <s v="SSH"/>
    <x v="1"/>
    <x v="1"/>
    <x v="235"/>
  </r>
  <r>
    <x v="76"/>
    <x v="30"/>
    <x v="0"/>
    <m/>
    <m/>
    <x v="0"/>
    <x v="0"/>
    <x v="5"/>
    <x v="2"/>
    <x v="38"/>
    <n v="24"/>
    <n v="24"/>
    <n v="195"/>
    <n v="0"/>
    <n v="0"/>
    <n v="4680"/>
    <x v="0"/>
    <x v="3"/>
    <s v="BRI"/>
    <s v="SSH"/>
    <x v="1"/>
    <x v="1"/>
    <x v="236"/>
  </r>
  <r>
    <x v="76"/>
    <x v="30"/>
    <x v="0"/>
    <m/>
    <m/>
    <x v="0"/>
    <x v="0"/>
    <x v="5"/>
    <x v="2"/>
    <x v="39"/>
    <n v="24"/>
    <n v="24"/>
    <n v="195"/>
    <n v="0"/>
    <n v="0"/>
    <n v="4680"/>
    <x v="0"/>
    <x v="3"/>
    <s v="BRI"/>
    <s v="SSH"/>
    <x v="1"/>
    <x v="1"/>
    <x v="186"/>
  </r>
  <r>
    <x v="76"/>
    <x v="30"/>
    <x v="0"/>
    <m/>
    <m/>
    <x v="0"/>
    <x v="0"/>
    <x v="5"/>
    <x v="2"/>
    <x v="40"/>
    <n v="44"/>
    <n v="44"/>
    <n v="230"/>
    <n v="0"/>
    <n v="0"/>
    <n v="10120"/>
    <x v="0"/>
    <x v="3"/>
    <s v="BRI"/>
    <s v="SSH"/>
    <x v="1"/>
    <x v="1"/>
    <x v="187"/>
  </r>
  <r>
    <x v="76"/>
    <x v="30"/>
    <x v="0"/>
    <m/>
    <m/>
    <x v="0"/>
    <x v="0"/>
    <x v="5"/>
    <x v="2"/>
    <x v="41"/>
    <n v="44"/>
    <n v="44"/>
    <n v="230"/>
    <n v="0"/>
    <n v="0"/>
    <n v="10120"/>
    <x v="0"/>
    <x v="3"/>
    <s v="BRI"/>
    <s v="SSH"/>
    <x v="1"/>
    <x v="1"/>
    <x v="188"/>
  </r>
  <r>
    <x v="76"/>
    <x v="30"/>
    <x v="0"/>
    <m/>
    <m/>
    <x v="0"/>
    <x v="0"/>
    <x v="5"/>
    <x v="2"/>
    <x v="42"/>
    <n v="44"/>
    <n v="44"/>
    <n v="230"/>
    <n v="0"/>
    <n v="0"/>
    <n v="10120"/>
    <x v="0"/>
    <x v="3"/>
    <s v="BRI"/>
    <s v="SSH"/>
    <x v="1"/>
    <x v="1"/>
    <x v="189"/>
  </r>
  <r>
    <x v="76"/>
    <x v="30"/>
    <x v="0"/>
    <m/>
    <m/>
    <x v="0"/>
    <x v="0"/>
    <x v="5"/>
    <x v="2"/>
    <x v="43"/>
    <n v="44"/>
    <n v="44"/>
    <n v="230"/>
    <n v="0"/>
    <n v="0"/>
    <n v="10120"/>
    <x v="0"/>
    <x v="3"/>
    <s v="BRI"/>
    <s v="SSH"/>
    <x v="1"/>
    <x v="1"/>
    <x v="190"/>
  </r>
  <r>
    <x v="76"/>
    <x v="30"/>
    <x v="0"/>
    <m/>
    <m/>
    <x v="0"/>
    <x v="0"/>
    <x v="5"/>
    <x v="2"/>
    <x v="12"/>
    <n v="34"/>
    <n v="34"/>
    <n v="210"/>
    <n v="0"/>
    <n v="0"/>
    <n v="7140"/>
    <x v="0"/>
    <x v="3"/>
    <s v="BRI"/>
    <s v="SSH"/>
    <x v="1"/>
    <x v="1"/>
    <x v="7"/>
  </r>
  <r>
    <x v="76"/>
    <x v="30"/>
    <x v="0"/>
    <m/>
    <m/>
    <x v="0"/>
    <x v="0"/>
    <x v="5"/>
    <x v="2"/>
    <x v="13"/>
    <n v="24"/>
    <n v="24"/>
    <n v="195"/>
    <n v="0"/>
    <n v="0"/>
    <n v="4680"/>
    <x v="0"/>
    <x v="3"/>
    <s v="BRI"/>
    <s v="SSH"/>
    <x v="1"/>
    <x v="1"/>
    <x v="8"/>
  </r>
  <r>
    <x v="76"/>
    <x v="30"/>
    <x v="0"/>
    <m/>
    <m/>
    <x v="0"/>
    <x v="0"/>
    <x v="5"/>
    <x v="2"/>
    <x v="14"/>
    <n v="24"/>
    <n v="24"/>
    <n v="195"/>
    <n v="0"/>
    <n v="0"/>
    <n v="4680"/>
    <x v="0"/>
    <x v="3"/>
    <s v="BRI"/>
    <s v="SSH"/>
    <x v="1"/>
    <x v="1"/>
    <x v="9"/>
  </r>
  <r>
    <x v="76"/>
    <x v="30"/>
    <x v="0"/>
    <m/>
    <m/>
    <x v="0"/>
    <x v="0"/>
    <x v="5"/>
    <x v="2"/>
    <x v="15"/>
    <n v="24"/>
    <n v="24"/>
    <n v="195"/>
    <n v="0"/>
    <n v="0"/>
    <n v="4680"/>
    <x v="0"/>
    <x v="3"/>
    <s v="BRI"/>
    <s v="SSH"/>
    <x v="1"/>
    <x v="1"/>
    <x v="10"/>
  </r>
  <r>
    <x v="76"/>
    <x v="30"/>
    <x v="0"/>
    <m/>
    <m/>
    <x v="0"/>
    <x v="0"/>
    <x v="5"/>
    <x v="2"/>
    <x v="16"/>
    <n v="24"/>
    <n v="24"/>
    <n v="195"/>
    <n v="0"/>
    <n v="0"/>
    <n v="4680"/>
    <x v="0"/>
    <x v="3"/>
    <s v="BRI"/>
    <s v="SSH"/>
    <x v="1"/>
    <x v="1"/>
    <x v="11"/>
  </r>
  <r>
    <x v="76"/>
    <x v="30"/>
    <x v="0"/>
    <m/>
    <m/>
    <x v="0"/>
    <x v="0"/>
    <x v="5"/>
    <x v="2"/>
    <x v="17"/>
    <n v="24"/>
    <n v="24"/>
    <n v="195"/>
    <n v="0"/>
    <n v="0"/>
    <n v="4680"/>
    <x v="0"/>
    <x v="3"/>
    <s v="BRI"/>
    <s v="SSH"/>
    <x v="1"/>
    <x v="1"/>
    <x v="155"/>
  </r>
  <r>
    <x v="76"/>
    <x v="30"/>
    <x v="0"/>
    <m/>
    <m/>
    <x v="0"/>
    <x v="0"/>
    <x v="5"/>
    <x v="2"/>
    <x v="18"/>
    <n v="24"/>
    <n v="24"/>
    <n v="195"/>
    <n v="0"/>
    <n v="0"/>
    <n v="4680"/>
    <x v="0"/>
    <x v="3"/>
    <s v="BRI"/>
    <s v="SSH"/>
    <x v="1"/>
    <x v="1"/>
    <x v="156"/>
  </r>
  <r>
    <x v="76"/>
    <x v="30"/>
    <x v="0"/>
    <m/>
    <m/>
    <x v="0"/>
    <x v="0"/>
    <x v="5"/>
    <x v="2"/>
    <x v="19"/>
    <n v="24"/>
    <n v="24"/>
    <n v="210"/>
    <n v="0"/>
    <n v="0"/>
    <n v="5040"/>
    <x v="0"/>
    <x v="3"/>
    <s v="BRI"/>
    <s v="SSH"/>
    <x v="1"/>
    <x v="1"/>
    <x v="157"/>
  </r>
  <r>
    <x v="76"/>
    <x v="30"/>
    <x v="0"/>
    <m/>
    <m/>
    <x v="0"/>
    <x v="0"/>
    <x v="5"/>
    <x v="2"/>
    <x v="20"/>
    <n v="24"/>
    <n v="24"/>
    <n v="210"/>
    <n v="0"/>
    <n v="0"/>
    <n v="5040"/>
    <x v="0"/>
    <x v="3"/>
    <s v="BRI"/>
    <s v="SSH"/>
    <x v="1"/>
    <x v="1"/>
    <x v="158"/>
  </r>
  <r>
    <x v="76"/>
    <x v="30"/>
    <x v="0"/>
    <m/>
    <m/>
    <x v="0"/>
    <x v="1"/>
    <x v="7"/>
    <x v="3"/>
    <x v="36"/>
    <n v="24"/>
    <n v="24"/>
    <n v="195"/>
    <n v="0"/>
    <n v="0"/>
    <n v="4680"/>
    <x v="0"/>
    <x v="3"/>
    <s v="SSH"/>
    <s v="BRI"/>
    <x v="1"/>
    <x v="1"/>
    <x v="234"/>
  </r>
  <r>
    <x v="76"/>
    <x v="30"/>
    <x v="0"/>
    <m/>
    <m/>
    <x v="0"/>
    <x v="1"/>
    <x v="7"/>
    <x v="3"/>
    <x v="37"/>
    <n v="24"/>
    <n v="24"/>
    <n v="195"/>
    <n v="0"/>
    <n v="0"/>
    <n v="4680"/>
    <x v="0"/>
    <x v="3"/>
    <s v="SSH"/>
    <s v="BRI"/>
    <x v="1"/>
    <x v="1"/>
    <x v="235"/>
  </r>
  <r>
    <x v="76"/>
    <x v="30"/>
    <x v="0"/>
    <m/>
    <m/>
    <x v="0"/>
    <x v="1"/>
    <x v="7"/>
    <x v="3"/>
    <x v="38"/>
    <n v="24"/>
    <n v="24"/>
    <n v="195"/>
    <n v="0"/>
    <n v="0"/>
    <n v="4680"/>
    <x v="0"/>
    <x v="3"/>
    <s v="SSH"/>
    <s v="BRI"/>
    <x v="1"/>
    <x v="1"/>
    <x v="236"/>
  </r>
  <r>
    <x v="76"/>
    <x v="30"/>
    <x v="0"/>
    <m/>
    <m/>
    <x v="0"/>
    <x v="1"/>
    <x v="7"/>
    <x v="3"/>
    <x v="39"/>
    <n v="24"/>
    <n v="24"/>
    <n v="195"/>
    <n v="0"/>
    <n v="0"/>
    <n v="4680"/>
    <x v="0"/>
    <x v="3"/>
    <s v="SSH"/>
    <s v="BRI"/>
    <x v="1"/>
    <x v="1"/>
    <x v="186"/>
  </r>
  <r>
    <x v="76"/>
    <x v="30"/>
    <x v="0"/>
    <m/>
    <m/>
    <x v="0"/>
    <x v="1"/>
    <x v="7"/>
    <x v="3"/>
    <x v="40"/>
    <n v="24"/>
    <n v="24"/>
    <n v="195"/>
    <n v="0"/>
    <n v="0"/>
    <n v="4680"/>
    <x v="0"/>
    <x v="3"/>
    <s v="SSH"/>
    <s v="BRI"/>
    <x v="1"/>
    <x v="1"/>
    <x v="187"/>
  </r>
  <r>
    <x v="76"/>
    <x v="30"/>
    <x v="0"/>
    <m/>
    <m/>
    <x v="0"/>
    <x v="1"/>
    <x v="7"/>
    <x v="3"/>
    <x v="41"/>
    <n v="44"/>
    <n v="44"/>
    <n v="230"/>
    <n v="0"/>
    <n v="0"/>
    <n v="10120"/>
    <x v="0"/>
    <x v="3"/>
    <s v="SSH"/>
    <s v="BRI"/>
    <x v="1"/>
    <x v="1"/>
    <x v="188"/>
  </r>
  <r>
    <x v="76"/>
    <x v="30"/>
    <x v="0"/>
    <m/>
    <m/>
    <x v="0"/>
    <x v="1"/>
    <x v="7"/>
    <x v="3"/>
    <x v="42"/>
    <n v="44"/>
    <n v="44"/>
    <n v="230"/>
    <n v="0"/>
    <n v="0"/>
    <n v="10120"/>
    <x v="0"/>
    <x v="3"/>
    <s v="SSH"/>
    <s v="BRI"/>
    <x v="1"/>
    <x v="1"/>
    <x v="189"/>
  </r>
  <r>
    <x v="76"/>
    <x v="30"/>
    <x v="0"/>
    <m/>
    <m/>
    <x v="0"/>
    <x v="1"/>
    <x v="7"/>
    <x v="3"/>
    <x v="43"/>
    <n v="44"/>
    <n v="44"/>
    <n v="230"/>
    <n v="0"/>
    <n v="0"/>
    <n v="10120"/>
    <x v="0"/>
    <x v="3"/>
    <s v="SSH"/>
    <s v="BRI"/>
    <x v="1"/>
    <x v="1"/>
    <x v="190"/>
  </r>
  <r>
    <x v="76"/>
    <x v="30"/>
    <x v="0"/>
    <m/>
    <m/>
    <x v="0"/>
    <x v="1"/>
    <x v="7"/>
    <x v="3"/>
    <x v="12"/>
    <n v="44"/>
    <n v="44"/>
    <n v="230"/>
    <n v="0"/>
    <n v="0"/>
    <n v="10120"/>
    <x v="0"/>
    <x v="3"/>
    <s v="SSH"/>
    <s v="BRI"/>
    <x v="1"/>
    <x v="1"/>
    <x v="7"/>
  </r>
  <r>
    <x v="76"/>
    <x v="30"/>
    <x v="0"/>
    <m/>
    <m/>
    <x v="0"/>
    <x v="1"/>
    <x v="7"/>
    <x v="3"/>
    <x v="13"/>
    <n v="34"/>
    <n v="34"/>
    <n v="210"/>
    <n v="0"/>
    <n v="0"/>
    <n v="7140"/>
    <x v="0"/>
    <x v="3"/>
    <s v="SSH"/>
    <s v="BRI"/>
    <x v="1"/>
    <x v="1"/>
    <x v="8"/>
  </r>
  <r>
    <x v="76"/>
    <x v="30"/>
    <x v="0"/>
    <m/>
    <m/>
    <x v="0"/>
    <x v="1"/>
    <x v="7"/>
    <x v="3"/>
    <x v="14"/>
    <n v="24"/>
    <n v="24"/>
    <n v="195"/>
    <n v="0"/>
    <n v="0"/>
    <n v="4680"/>
    <x v="0"/>
    <x v="3"/>
    <s v="SSH"/>
    <s v="BRI"/>
    <x v="1"/>
    <x v="1"/>
    <x v="9"/>
  </r>
  <r>
    <x v="76"/>
    <x v="30"/>
    <x v="0"/>
    <m/>
    <m/>
    <x v="0"/>
    <x v="1"/>
    <x v="7"/>
    <x v="3"/>
    <x v="15"/>
    <n v="24"/>
    <n v="24"/>
    <n v="195"/>
    <n v="0"/>
    <n v="0"/>
    <n v="4680"/>
    <x v="0"/>
    <x v="3"/>
    <s v="SSH"/>
    <s v="BRI"/>
    <x v="1"/>
    <x v="1"/>
    <x v="10"/>
  </r>
  <r>
    <x v="76"/>
    <x v="30"/>
    <x v="0"/>
    <m/>
    <m/>
    <x v="0"/>
    <x v="1"/>
    <x v="7"/>
    <x v="3"/>
    <x v="16"/>
    <n v="24"/>
    <n v="24"/>
    <n v="195"/>
    <n v="0"/>
    <n v="0"/>
    <n v="4680"/>
    <x v="0"/>
    <x v="3"/>
    <s v="SSH"/>
    <s v="BRI"/>
    <x v="1"/>
    <x v="1"/>
    <x v="11"/>
  </r>
  <r>
    <x v="76"/>
    <x v="30"/>
    <x v="0"/>
    <m/>
    <m/>
    <x v="0"/>
    <x v="1"/>
    <x v="7"/>
    <x v="3"/>
    <x v="17"/>
    <n v="24"/>
    <n v="24"/>
    <n v="195"/>
    <n v="0"/>
    <n v="0"/>
    <n v="4680"/>
    <x v="0"/>
    <x v="3"/>
    <s v="SSH"/>
    <s v="BRI"/>
    <x v="1"/>
    <x v="1"/>
    <x v="155"/>
  </r>
  <r>
    <x v="76"/>
    <x v="30"/>
    <x v="0"/>
    <m/>
    <m/>
    <x v="0"/>
    <x v="1"/>
    <x v="7"/>
    <x v="3"/>
    <x v="18"/>
    <n v="24"/>
    <n v="24"/>
    <n v="195"/>
    <n v="0"/>
    <n v="0"/>
    <n v="4680"/>
    <x v="0"/>
    <x v="3"/>
    <s v="SSH"/>
    <s v="BRI"/>
    <x v="1"/>
    <x v="1"/>
    <x v="156"/>
  </r>
  <r>
    <x v="76"/>
    <x v="30"/>
    <x v="0"/>
    <m/>
    <m/>
    <x v="0"/>
    <x v="1"/>
    <x v="7"/>
    <x v="3"/>
    <x v="19"/>
    <n v="24"/>
    <n v="24"/>
    <n v="195"/>
    <n v="0"/>
    <n v="0"/>
    <n v="4680"/>
    <x v="0"/>
    <x v="3"/>
    <s v="SSH"/>
    <s v="BRI"/>
    <x v="1"/>
    <x v="1"/>
    <x v="157"/>
  </r>
  <r>
    <x v="76"/>
    <x v="30"/>
    <x v="0"/>
    <m/>
    <m/>
    <x v="0"/>
    <x v="1"/>
    <x v="7"/>
    <x v="3"/>
    <x v="20"/>
    <n v="24"/>
    <n v="24"/>
    <n v="210"/>
    <n v="0"/>
    <n v="0"/>
    <n v="5040"/>
    <x v="0"/>
    <x v="3"/>
    <s v="SSH"/>
    <s v="BRI"/>
    <x v="1"/>
    <x v="1"/>
    <x v="158"/>
  </r>
  <r>
    <x v="76"/>
    <x v="30"/>
    <x v="0"/>
    <m/>
    <m/>
    <x v="0"/>
    <x v="1"/>
    <x v="7"/>
    <x v="3"/>
    <x v="21"/>
    <n v="24"/>
    <n v="24"/>
    <n v="210"/>
    <n v="0"/>
    <n v="0"/>
    <n v="5040"/>
    <x v="0"/>
    <x v="3"/>
    <s v="SSH"/>
    <s v="BRI"/>
    <x v="1"/>
    <x v="1"/>
    <x v="159"/>
  </r>
  <r>
    <x v="76"/>
    <x v="24"/>
    <x v="0"/>
    <m/>
    <m/>
    <x v="0"/>
    <x v="0"/>
    <x v="35"/>
    <x v="18"/>
    <x v="56"/>
    <n v="2"/>
    <n v="2"/>
    <n v="215"/>
    <n v="0"/>
    <n v="0"/>
    <n v="430"/>
    <x v="0"/>
    <x v="3"/>
    <s v="PMO"/>
    <s v="SSH"/>
    <x v="7"/>
    <x v="2"/>
    <x v="18"/>
  </r>
  <r>
    <x v="76"/>
    <x v="24"/>
    <x v="0"/>
    <m/>
    <m/>
    <x v="0"/>
    <x v="1"/>
    <x v="36"/>
    <x v="19"/>
    <x v="57"/>
    <n v="2"/>
    <n v="2"/>
    <n v="215"/>
    <n v="0"/>
    <n v="0"/>
    <n v="430"/>
    <x v="0"/>
    <x v="3"/>
    <s v="SSH"/>
    <s v="PMO"/>
    <x v="7"/>
    <x v="2"/>
    <x v="19"/>
  </r>
  <r>
    <x v="76"/>
    <x v="19"/>
    <x v="0"/>
    <m/>
    <m/>
    <x v="0"/>
    <x v="0"/>
    <x v="33"/>
    <x v="2"/>
    <x v="68"/>
    <n v="30"/>
    <n v="30"/>
    <n v="225"/>
    <n v="0"/>
    <n v="0"/>
    <n v="6750"/>
    <x v="0"/>
    <x v="0"/>
    <s v="BRI"/>
    <s v="SSH"/>
    <x v="1"/>
    <x v="3"/>
    <x v="28"/>
  </r>
  <r>
    <x v="76"/>
    <x v="19"/>
    <x v="0"/>
    <m/>
    <m/>
    <x v="0"/>
    <x v="0"/>
    <x v="33"/>
    <x v="2"/>
    <x v="69"/>
    <n v="30"/>
    <n v="30"/>
    <n v="225"/>
    <n v="0"/>
    <n v="0"/>
    <n v="6750"/>
    <x v="0"/>
    <x v="0"/>
    <s v="BRI"/>
    <s v="SSH"/>
    <x v="1"/>
    <x v="3"/>
    <x v="29"/>
  </r>
  <r>
    <x v="76"/>
    <x v="19"/>
    <x v="0"/>
    <m/>
    <m/>
    <x v="0"/>
    <x v="0"/>
    <x v="33"/>
    <x v="2"/>
    <x v="70"/>
    <n v="30"/>
    <n v="30"/>
    <n v="225"/>
    <n v="0"/>
    <n v="0"/>
    <n v="6750"/>
    <x v="0"/>
    <x v="0"/>
    <s v="BRI"/>
    <s v="SSH"/>
    <x v="1"/>
    <x v="3"/>
    <x v="30"/>
  </r>
  <r>
    <x v="76"/>
    <x v="19"/>
    <x v="0"/>
    <m/>
    <m/>
    <x v="0"/>
    <x v="0"/>
    <x v="33"/>
    <x v="2"/>
    <x v="71"/>
    <n v="30"/>
    <n v="30"/>
    <n v="225"/>
    <n v="0"/>
    <n v="0"/>
    <n v="6750"/>
    <x v="0"/>
    <x v="0"/>
    <s v="BRI"/>
    <s v="SSH"/>
    <x v="1"/>
    <x v="3"/>
    <x v="194"/>
  </r>
  <r>
    <x v="76"/>
    <x v="19"/>
    <x v="0"/>
    <m/>
    <m/>
    <x v="0"/>
    <x v="1"/>
    <x v="34"/>
    <x v="3"/>
    <x v="69"/>
    <n v="30"/>
    <n v="30"/>
    <n v="225"/>
    <n v="0"/>
    <n v="0"/>
    <n v="6750"/>
    <x v="0"/>
    <x v="0"/>
    <s v="SSH"/>
    <s v="BRI"/>
    <x v="1"/>
    <x v="3"/>
    <x v="29"/>
  </r>
  <r>
    <x v="76"/>
    <x v="19"/>
    <x v="0"/>
    <m/>
    <m/>
    <x v="0"/>
    <x v="1"/>
    <x v="34"/>
    <x v="3"/>
    <x v="70"/>
    <n v="30"/>
    <n v="30"/>
    <n v="225"/>
    <n v="0"/>
    <n v="0"/>
    <n v="6750"/>
    <x v="0"/>
    <x v="0"/>
    <s v="SSH"/>
    <s v="BRI"/>
    <x v="1"/>
    <x v="3"/>
    <x v="30"/>
  </r>
  <r>
    <x v="76"/>
    <x v="19"/>
    <x v="0"/>
    <m/>
    <m/>
    <x v="0"/>
    <x v="1"/>
    <x v="34"/>
    <x v="3"/>
    <x v="71"/>
    <n v="30"/>
    <n v="30"/>
    <n v="225"/>
    <n v="0"/>
    <n v="0"/>
    <n v="6750"/>
    <x v="0"/>
    <x v="0"/>
    <s v="SSH"/>
    <s v="BRI"/>
    <x v="1"/>
    <x v="3"/>
    <x v="194"/>
  </r>
  <r>
    <x v="76"/>
    <x v="19"/>
    <x v="0"/>
    <m/>
    <m/>
    <x v="0"/>
    <x v="1"/>
    <x v="34"/>
    <x v="3"/>
    <x v="72"/>
    <n v="30"/>
    <n v="30"/>
    <n v="225"/>
    <n v="0"/>
    <n v="0"/>
    <n v="6750"/>
    <x v="0"/>
    <x v="0"/>
    <s v="SSH"/>
    <s v="BRI"/>
    <x v="1"/>
    <x v="3"/>
    <x v="203"/>
  </r>
  <r>
    <x v="76"/>
    <x v="8"/>
    <x v="1"/>
    <m/>
    <s v="HMHGA"/>
    <x v="1"/>
    <x v="0"/>
    <x v="4"/>
    <x v="2"/>
    <x v="8"/>
    <n v="3"/>
    <n v="3"/>
    <n v="150"/>
    <n v="0"/>
    <n v="0"/>
    <n v="450"/>
    <x v="0"/>
    <x v="1"/>
    <s v="BRI"/>
    <s v="SSH"/>
    <x v="1"/>
    <x v="1"/>
    <x v="254"/>
  </r>
  <r>
    <x v="76"/>
    <x v="30"/>
    <x v="0"/>
    <m/>
    <m/>
    <x v="0"/>
    <x v="0"/>
    <x v="12"/>
    <x v="0"/>
    <x v="1"/>
    <n v="0"/>
    <n v="0"/>
    <n v="225"/>
    <n v="0"/>
    <n v="0"/>
    <n v="0"/>
    <x v="0"/>
    <x v="5"/>
    <s v="NAP"/>
    <s v="SSH"/>
    <x v="0"/>
    <x v="0"/>
    <x v="253"/>
  </r>
  <r>
    <x v="76"/>
    <x v="30"/>
    <x v="0"/>
    <m/>
    <m/>
    <x v="0"/>
    <x v="0"/>
    <x v="12"/>
    <x v="0"/>
    <x v="2"/>
    <n v="0"/>
    <n v="0"/>
    <n v="225"/>
    <n v="0"/>
    <n v="0"/>
    <n v="0"/>
    <x v="0"/>
    <x v="5"/>
    <s v="NAP"/>
    <s v="SSH"/>
    <x v="0"/>
    <x v="0"/>
    <x v="233"/>
  </r>
  <r>
    <x v="76"/>
    <x v="30"/>
    <x v="0"/>
    <m/>
    <m/>
    <x v="0"/>
    <x v="0"/>
    <x v="12"/>
    <x v="0"/>
    <x v="3"/>
    <n v="0"/>
    <n v="0"/>
    <n v="225"/>
    <n v="0"/>
    <n v="0"/>
    <n v="0"/>
    <x v="0"/>
    <x v="5"/>
    <s v="NAP"/>
    <s v="SSH"/>
    <x v="0"/>
    <x v="0"/>
    <x v="202"/>
  </r>
  <r>
    <x v="76"/>
    <x v="30"/>
    <x v="0"/>
    <m/>
    <m/>
    <x v="0"/>
    <x v="0"/>
    <x v="12"/>
    <x v="0"/>
    <x v="4"/>
    <n v="0"/>
    <n v="0"/>
    <n v="225"/>
    <n v="0"/>
    <n v="0"/>
    <n v="0"/>
    <x v="0"/>
    <x v="5"/>
    <s v="NAP"/>
    <s v="SSH"/>
    <x v="0"/>
    <x v="0"/>
    <x v="36"/>
  </r>
  <r>
    <x v="76"/>
    <x v="30"/>
    <x v="0"/>
    <m/>
    <m/>
    <x v="0"/>
    <x v="1"/>
    <x v="13"/>
    <x v="1"/>
    <x v="2"/>
    <n v="0"/>
    <n v="0"/>
    <n v="225"/>
    <n v="0"/>
    <n v="0"/>
    <n v="0"/>
    <x v="0"/>
    <x v="5"/>
    <s v="SSH"/>
    <s v="NAP"/>
    <x v="0"/>
    <x v="0"/>
    <x v="233"/>
  </r>
  <r>
    <x v="76"/>
    <x v="30"/>
    <x v="0"/>
    <m/>
    <m/>
    <x v="0"/>
    <x v="1"/>
    <x v="13"/>
    <x v="1"/>
    <x v="3"/>
    <n v="0"/>
    <n v="0"/>
    <n v="225"/>
    <n v="0"/>
    <n v="0"/>
    <n v="0"/>
    <x v="0"/>
    <x v="5"/>
    <s v="SSH"/>
    <s v="NAP"/>
    <x v="0"/>
    <x v="0"/>
    <x v="202"/>
  </r>
  <r>
    <x v="76"/>
    <x v="30"/>
    <x v="0"/>
    <m/>
    <m/>
    <x v="0"/>
    <x v="1"/>
    <x v="13"/>
    <x v="1"/>
    <x v="4"/>
    <n v="0"/>
    <n v="0"/>
    <n v="225"/>
    <n v="0"/>
    <n v="0"/>
    <n v="0"/>
    <x v="0"/>
    <x v="5"/>
    <s v="SSH"/>
    <s v="NAP"/>
    <x v="0"/>
    <x v="0"/>
    <x v="36"/>
  </r>
  <r>
    <x v="76"/>
    <x v="30"/>
    <x v="0"/>
    <m/>
    <m/>
    <x v="0"/>
    <x v="1"/>
    <x v="13"/>
    <x v="1"/>
    <x v="5"/>
    <n v="0"/>
    <n v="0"/>
    <n v="225"/>
    <n v="0"/>
    <n v="0"/>
    <n v="0"/>
    <x v="0"/>
    <x v="5"/>
    <s v="SSH"/>
    <s v="NAP"/>
    <x v="0"/>
    <x v="0"/>
    <x v="37"/>
  </r>
  <r>
    <x v="76"/>
    <x v="31"/>
    <x v="1"/>
    <m/>
    <s v="CPJT9A"/>
    <x v="1"/>
    <x v="0"/>
    <x v="11"/>
    <x v="1"/>
    <x v="25"/>
    <n v="1"/>
    <n v="1"/>
    <n v="140"/>
    <n v="0"/>
    <n v="0"/>
    <n v="140"/>
    <x v="0"/>
    <x v="1"/>
    <s v="SSH"/>
    <s v="NAP"/>
    <x v="0"/>
    <x v="2"/>
    <x v="252"/>
  </r>
  <r>
    <x v="76"/>
    <x v="31"/>
    <x v="1"/>
    <m/>
    <s v="CPJT9A"/>
    <x v="1"/>
    <x v="0"/>
    <x v="11"/>
    <x v="1"/>
    <x v="25"/>
    <n v="1"/>
    <n v="1"/>
    <n v="140"/>
    <n v="0"/>
    <n v="0"/>
    <n v="140"/>
    <x v="0"/>
    <x v="1"/>
    <s v="SSH"/>
    <s v="NAP"/>
    <x v="0"/>
    <x v="2"/>
    <x v="252"/>
  </r>
  <r>
    <x v="76"/>
    <x v="31"/>
    <x v="1"/>
    <m/>
    <s v="CPJT9A"/>
    <x v="1"/>
    <x v="0"/>
    <x v="11"/>
    <x v="1"/>
    <x v="25"/>
    <n v="1"/>
    <n v="1"/>
    <n v="140"/>
    <n v="0"/>
    <n v="0"/>
    <n v="140"/>
    <x v="0"/>
    <x v="1"/>
    <s v="SSH"/>
    <s v="NAP"/>
    <x v="0"/>
    <x v="2"/>
    <x v="252"/>
  </r>
  <r>
    <x v="76"/>
    <x v="8"/>
    <x v="1"/>
    <m/>
    <s v="VA6R7"/>
    <x v="0"/>
    <x v="0"/>
    <x v="22"/>
    <x v="12"/>
    <x v="2"/>
    <n v="2"/>
    <n v="2"/>
    <n v="240"/>
    <n v="0"/>
    <n v="0"/>
    <n v="480"/>
    <x v="0"/>
    <x v="1"/>
    <s v="NAP"/>
    <s v="HRG"/>
    <x v="0"/>
    <x v="0"/>
    <x v="233"/>
  </r>
  <r>
    <x v="76"/>
    <x v="8"/>
    <x v="1"/>
    <m/>
    <s v="VA6R7"/>
    <x v="0"/>
    <x v="1"/>
    <x v="23"/>
    <x v="13"/>
    <x v="3"/>
    <n v="2"/>
    <n v="2"/>
    <n v="240"/>
    <n v="0"/>
    <n v="0"/>
    <n v="480"/>
    <x v="0"/>
    <x v="1"/>
    <s v="HRG"/>
    <s v="NAP"/>
    <x v="0"/>
    <x v="0"/>
    <x v="202"/>
  </r>
  <r>
    <x v="76"/>
    <x v="25"/>
    <x v="1"/>
    <m/>
    <s v="12LQBJ"/>
    <x v="1"/>
    <x v="0"/>
    <x v="13"/>
    <x v="17"/>
    <x v="71"/>
    <n v="1"/>
    <n v="1"/>
    <n v="227"/>
    <n v="36.919999999999995"/>
    <n v="30"/>
    <n v="293.92"/>
    <x v="0"/>
    <x v="1"/>
    <s v="SSH"/>
    <s v="FCO"/>
    <x v="6"/>
    <x v="3"/>
    <x v="194"/>
  </r>
  <r>
    <x v="76"/>
    <x v="25"/>
    <x v="1"/>
    <m/>
    <s v="12LQBJ"/>
    <x v="1"/>
    <x v="0"/>
    <x v="13"/>
    <x v="17"/>
    <x v="71"/>
    <n v="1"/>
    <n v="1"/>
    <n v="227"/>
    <n v="36.919999999999995"/>
    <n v="30"/>
    <n v="293.92"/>
    <x v="0"/>
    <x v="1"/>
    <s v="SSH"/>
    <s v="FCO"/>
    <x v="6"/>
    <x v="3"/>
    <x v="194"/>
  </r>
  <r>
    <x v="76"/>
    <x v="25"/>
    <x v="1"/>
    <m/>
    <s v="12LQBJ"/>
    <x v="1"/>
    <x v="0"/>
    <x v="13"/>
    <x v="17"/>
    <x v="71"/>
    <n v="1"/>
    <n v="1"/>
    <n v="175"/>
    <n v="36.919999999999995"/>
    <n v="30"/>
    <n v="241.92"/>
    <x v="0"/>
    <x v="1"/>
    <s v="SSH"/>
    <s v="FCO"/>
    <x v="6"/>
    <x v="3"/>
    <x v="194"/>
  </r>
  <r>
    <x v="75"/>
    <x v="10"/>
    <x v="1"/>
    <s v="AMADEUS"/>
    <s v="11LL0G"/>
    <x v="1"/>
    <x v="0"/>
    <x v="27"/>
    <x v="14"/>
    <x v="29"/>
    <n v="1"/>
    <n v="1"/>
    <n v="220"/>
    <n v="34.659999999999997"/>
    <n v="40"/>
    <n v="294.65999999999997"/>
    <x v="0"/>
    <x v="1"/>
    <s v="CAG"/>
    <s v="SSH"/>
    <x v="5"/>
    <x v="3"/>
    <x v="215"/>
  </r>
  <r>
    <x v="75"/>
    <x v="10"/>
    <x v="1"/>
    <s v="AMADEUS"/>
    <s v="11LL0Y"/>
    <x v="1"/>
    <x v="0"/>
    <x v="28"/>
    <x v="15"/>
    <x v="30"/>
    <n v="1"/>
    <n v="1"/>
    <n v="220"/>
    <n v="37.43"/>
    <n v="40"/>
    <n v="297.43"/>
    <x v="0"/>
    <x v="1"/>
    <s v="SSH"/>
    <s v="CAG"/>
    <x v="5"/>
    <x v="3"/>
    <x v="192"/>
  </r>
  <r>
    <x v="75"/>
    <x v="10"/>
    <x v="1"/>
    <s v="AMADEUS"/>
    <s v="11LL0G"/>
    <x v="1"/>
    <x v="0"/>
    <x v="27"/>
    <x v="14"/>
    <x v="29"/>
    <n v="1"/>
    <n v="1"/>
    <n v="220"/>
    <n v="34.659999999999997"/>
    <n v="40"/>
    <n v="294.65999999999997"/>
    <x v="0"/>
    <x v="1"/>
    <s v="CAG"/>
    <s v="SSH"/>
    <x v="5"/>
    <x v="3"/>
    <x v="215"/>
  </r>
  <r>
    <x v="75"/>
    <x v="10"/>
    <x v="1"/>
    <s v="AMADEUS"/>
    <s v="11LL0Y"/>
    <x v="1"/>
    <x v="0"/>
    <x v="28"/>
    <x v="15"/>
    <x v="30"/>
    <n v="1"/>
    <n v="1"/>
    <n v="220"/>
    <n v="37.43"/>
    <n v="40"/>
    <n v="297.43"/>
    <x v="0"/>
    <x v="1"/>
    <s v="SSH"/>
    <s v="CAG"/>
    <x v="5"/>
    <x v="3"/>
    <x v="192"/>
  </r>
  <r>
    <x v="75"/>
    <x v="10"/>
    <x v="1"/>
    <s v="AMADEUS"/>
    <s v="11LL4U"/>
    <x v="1"/>
    <x v="0"/>
    <x v="13"/>
    <x v="17"/>
    <x v="70"/>
    <n v="1"/>
    <n v="1"/>
    <n v="270"/>
    <n v="37.72"/>
    <n v="40"/>
    <n v="347.72"/>
    <x v="0"/>
    <x v="1"/>
    <s v="SSH"/>
    <s v="FCO"/>
    <x v="6"/>
    <x v="3"/>
    <x v="190"/>
  </r>
  <r>
    <x v="75"/>
    <x v="10"/>
    <x v="1"/>
    <s v="AMADEUS"/>
    <s v="11LL4U"/>
    <x v="1"/>
    <x v="0"/>
    <x v="13"/>
    <x v="17"/>
    <x v="70"/>
    <n v="1"/>
    <n v="1"/>
    <n v="270"/>
    <n v="37.72"/>
    <n v="40"/>
    <n v="347.72"/>
    <x v="0"/>
    <x v="1"/>
    <s v="SSH"/>
    <s v="FCO"/>
    <x v="6"/>
    <x v="3"/>
    <x v="190"/>
  </r>
  <r>
    <x v="77"/>
    <x v="1"/>
    <x v="0"/>
    <m/>
    <m/>
    <x v="0"/>
    <x v="0"/>
    <x v="5"/>
    <x v="2"/>
    <x v="18"/>
    <n v="2"/>
    <n v="2"/>
    <n v="200"/>
    <n v="0"/>
    <n v="0"/>
    <n v="400"/>
    <x v="0"/>
    <x v="3"/>
    <s v="BRI"/>
    <s v="SSH"/>
    <x v="1"/>
    <x v="1"/>
    <x v="105"/>
  </r>
  <r>
    <x v="77"/>
    <x v="1"/>
    <x v="0"/>
    <m/>
    <m/>
    <x v="0"/>
    <x v="1"/>
    <x v="7"/>
    <x v="3"/>
    <x v="19"/>
    <n v="2"/>
    <n v="2"/>
    <n v="200"/>
    <n v="0"/>
    <n v="0"/>
    <n v="400"/>
    <x v="0"/>
    <x v="3"/>
    <s v="SSH"/>
    <s v="BRI"/>
    <x v="1"/>
    <x v="1"/>
    <x v="106"/>
  </r>
  <r>
    <x v="77"/>
    <x v="7"/>
    <x v="1"/>
    <m/>
    <m/>
    <x v="1"/>
    <x v="0"/>
    <x v="28"/>
    <x v="1"/>
    <x v="30"/>
    <n v="2"/>
    <n v="2"/>
    <n v="200"/>
    <n v="0"/>
    <n v="0"/>
    <n v="400"/>
    <x v="0"/>
    <x v="1"/>
    <s v="SSH"/>
    <s v="NAP"/>
    <x v="0"/>
    <x v="3"/>
    <x v="193"/>
  </r>
  <r>
    <x v="77"/>
    <x v="13"/>
    <x v="0"/>
    <m/>
    <m/>
    <x v="0"/>
    <x v="0"/>
    <x v="29"/>
    <x v="6"/>
    <x v="39"/>
    <n v="25"/>
    <n v="25"/>
    <n v="250"/>
    <n v="0"/>
    <n v="0"/>
    <n v="6250"/>
    <x v="0"/>
    <x v="3"/>
    <s v="VRN"/>
    <s v="SSH"/>
    <x v="3"/>
    <x v="1"/>
    <x v="26"/>
  </r>
  <r>
    <x v="77"/>
    <x v="13"/>
    <x v="0"/>
    <m/>
    <m/>
    <x v="0"/>
    <x v="0"/>
    <x v="29"/>
    <x v="6"/>
    <x v="40"/>
    <n v="25"/>
    <n v="25"/>
    <n v="250"/>
    <n v="0"/>
    <n v="0"/>
    <n v="6250"/>
    <x v="0"/>
    <x v="3"/>
    <s v="VRN"/>
    <s v="SSH"/>
    <x v="3"/>
    <x v="1"/>
    <x v="27"/>
  </r>
  <r>
    <x v="77"/>
    <x v="13"/>
    <x v="0"/>
    <m/>
    <m/>
    <x v="0"/>
    <x v="0"/>
    <x v="29"/>
    <x v="6"/>
    <x v="41"/>
    <n v="25"/>
    <n v="25"/>
    <n v="250"/>
    <n v="0"/>
    <n v="0"/>
    <n v="6250"/>
    <x v="0"/>
    <x v="3"/>
    <s v="VRN"/>
    <s v="SSH"/>
    <x v="3"/>
    <x v="1"/>
    <x v="28"/>
  </r>
  <r>
    <x v="77"/>
    <x v="13"/>
    <x v="0"/>
    <m/>
    <m/>
    <x v="0"/>
    <x v="0"/>
    <x v="29"/>
    <x v="6"/>
    <x v="42"/>
    <n v="25"/>
    <n v="25"/>
    <n v="250"/>
    <n v="0"/>
    <n v="0"/>
    <n v="6250"/>
    <x v="0"/>
    <x v="3"/>
    <s v="VRN"/>
    <s v="SSH"/>
    <x v="3"/>
    <x v="1"/>
    <x v="29"/>
  </r>
  <r>
    <x v="77"/>
    <x v="13"/>
    <x v="0"/>
    <m/>
    <m/>
    <x v="0"/>
    <x v="0"/>
    <x v="29"/>
    <x v="6"/>
    <x v="43"/>
    <n v="25"/>
    <n v="25"/>
    <n v="250"/>
    <n v="0"/>
    <n v="0"/>
    <n v="6250"/>
    <x v="0"/>
    <x v="3"/>
    <s v="VRN"/>
    <s v="SSH"/>
    <x v="3"/>
    <x v="1"/>
    <x v="30"/>
  </r>
  <r>
    <x v="77"/>
    <x v="13"/>
    <x v="0"/>
    <m/>
    <m/>
    <x v="0"/>
    <x v="0"/>
    <x v="29"/>
    <x v="6"/>
    <x v="12"/>
    <n v="25"/>
    <n v="25"/>
    <n v="250"/>
    <n v="0"/>
    <n v="0"/>
    <n v="6250"/>
    <x v="0"/>
    <x v="3"/>
    <s v="VRN"/>
    <s v="SSH"/>
    <x v="3"/>
    <x v="1"/>
    <x v="194"/>
  </r>
  <r>
    <x v="77"/>
    <x v="13"/>
    <x v="0"/>
    <m/>
    <m/>
    <x v="0"/>
    <x v="1"/>
    <x v="26"/>
    <x v="7"/>
    <x v="40"/>
    <n v="25"/>
    <n v="25"/>
    <n v="250"/>
    <n v="0"/>
    <n v="0"/>
    <n v="6250"/>
    <x v="0"/>
    <x v="3"/>
    <s v="SSH"/>
    <s v="VRN"/>
    <x v="3"/>
    <x v="1"/>
    <x v="27"/>
  </r>
  <r>
    <x v="77"/>
    <x v="13"/>
    <x v="0"/>
    <m/>
    <m/>
    <x v="0"/>
    <x v="1"/>
    <x v="26"/>
    <x v="7"/>
    <x v="41"/>
    <n v="25"/>
    <n v="25"/>
    <n v="250"/>
    <n v="0"/>
    <n v="0"/>
    <n v="6250"/>
    <x v="0"/>
    <x v="3"/>
    <s v="SSH"/>
    <s v="VRN"/>
    <x v="3"/>
    <x v="1"/>
    <x v="28"/>
  </r>
  <r>
    <x v="77"/>
    <x v="13"/>
    <x v="0"/>
    <m/>
    <m/>
    <x v="0"/>
    <x v="1"/>
    <x v="26"/>
    <x v="7"/>
    <x v="42"/>
    <n v="25"/>
    <n v="25"/>
    <n v="250"/>
    <n v="0"/>
    <n v="0"/>
    <n v="6250"/>
    <x v="0"/>
    <x v="3"/>
    <s v="SSH"/>
    <s v="VRN"/>
    <x v="3"/>
    <x v="1"/>
    <x v="29"/>
  </r>
  <r>
    <x v="77"/>
    <x v="13"/>
    <x v="0"/>
    <m/>
    <m/>
    <x v="0"/>
    <x v="1"/>
    <x v="26"/>
    <x v="7"/>
    <x v="43"/>
    <n v="25"/>
    <n v="25"/>
    <n v="250"/>
    <n v="0"/>
    <n v="0"/>
    <n v="6250"/>
    <x v="0"/>
    <x v="3"/>
    <s v="SSH"/>
    <s v="VRN"/>
    <x v="3"/>
    <x v="1"/>
    <x v="30"/>
  </r>
  <r>
    <x v="77"/>
    <x v="13"/>
    <x v="0"/>
    <m/>
    <m/>
    <x v="0"/>
    <x v="1"/>
    <x v="26"/>
    <x v="7"/>
    <x v="12"/>
    <n v="25"/>
    <n v="25"/>
    <n v="250"/>
    <n v="0"/>
    <n v="0"/>
    <n v="6250"/>
    <x v="0"/>
    <x v="3"/>
    <s v="SSH"/>
    <s v="VRN"/>
    <x v="3"/>
    <x v="1"/>
    <x v="194"/>
  </r>
  <r>
    <x v="77"/>
    <x v="13"/>
    <x v="0"/>
    <m/>
    <m/>
    <x v="0"/>
    <x v="1"/>
    <x v="26"/>
    <x v="7"/>
    <x v="13"/>
    <n v="25"/>
    <n v="25"/>
    <n v="250"/>
    <n v="0"/>
    <n v="0"/>
    <n v="6250"/>
    <x v="0"/>
    <x v="3"/>
    <s v="SSH"/>
    <s v="VRN"/>
    <x v="3"/>
    <x v="1"/>
    <x v="203"/>
  </r>
  <r>
    <x v="76"/>
    <x v="10"/>
    <x v="1"/>
    <s v="AMADEUS"/>
    <s v="11LL9M"/>
    <x v="1"/>
    <x v="0"/>
    <x v="11"/>
    <x v="1"/>
    <x v="25"/>
    <n v="1"/>
    <n v="1"/>
    <n v="150"/>
    <n v="38.92"/>
    <n v="40"/>
    <n v="228.92000000000002"/>
    <x v="0"/>
    <x v="1"/>
    <s v="SSH"/>
    <s v="NAP"/>
    <x v="0"/>
    <x v="2"/>
    <x v="252"/>
  </r>
  <r>
    <x v="76"/>
    <x v="10"/>
    <x v="1"/>
    <s v="AMADEUS"/>
    <s v="11LL9M"/>
    <x v="1"/>
    <x v="0"/>
    <x v="11"/>
    <x v="1"/>
    <x v="25"/>
    <n v="1"/>
    <n v="1"/>
    <n v="150"/>
    <n v="38.92"/>
    <n v="40"/>
    <n v="228.92000000000002"/>
    <x v="0"/>
    <x v="1"/>
    <s v="SSH"/>
    <s v="NAP"/>
    <x v="0"/>
    <x v="2"/>
    <x v="252"/>
  </r>
  <r>
    <x v="76"/>
    <x v="10"/>
    <x v="1"/>
    <s v="AMADEUS"/>
    <s v="11LL9M"/>
    <x v="1"/>
    <x v="0"/>
    <x v="11"/>
    <x v="1"/>
    <x v="25"/>
    <n v="1"/>
    <n v="1"/>
    <n v="150"/>
    <n v="38.92"/>
    <n v="40"/>
    <n v="228.92000000000002"/>
    <x v="0"/>
    <x v="1"/>
    <s v="SSH"/>
    <s v="NAP"/>
    <x v="0"/>
    <x v="2"/>
    <x v="252"/>
  </r>
  <r>
    <x v="76"/>
    <x v="10"/>
    <x v="1"/>
    <s v="AMADEUS"/>
    <s v="11LJYY"/>
    <x v="1"/>
    <x v="0"/>
    <x v="32"/>
    <x v="0"/>
    <x v="29"/>
    <n v="0"/>
    <n v="0"/>
    <n v="0"/>
    <n v="0"/>
    <n v="0"/>
    <n v="0"/>
    <x v="2"/>
    <x v="4"/>
    <s v="NAP"/>
    <s v="SSH"/>
    <x v="0"/>
    <x v="3"/>
    <x v="255"/>
  </r>
  <r>
    <x v="76"/>
    <x v="10"/>
    <x v="1"/>
    <s v="AMADEUS"/>
    <s v="11LJYY"/>
    <x v="1"/>
    <x v="0"/>
    <x v="32"/>
    <x v="0"/>
    <x v="29"/>
    <n v="0"/>
    <n v="0"/>
    <n v="0"/>
    <n v="0"/>
    <n v="0"/>
    <n v="0"/>
    <x v="2"/>
    <x v="4"/>
    <s v="NAP"/>
    <s v="SSH"/>
    <x v="0"/>
    <x v="3"/>
    <x v="255"/>
  </r>
  <r>
    <x v="76"/>
    <x v="10"/>
    <x v="1"/>
    <s v="AMADEUS"/>
    <s v="11LJYY"/>
    <x v="1"/>
    <x v="0"/>
    <x v="32"/>
    <x v="0"/>
    <x v="29"/>
    <n v="0"/>
    <n v="0"/>
    <n v="0"/>
    <n v="0"/>
    <n v="0"/>
    <n v="0"/>
    <x v="2"/>
    <x v="4"/>
    <s v="NAP"/>
    <s v="SSH"/>
    <x v="0"/>
    <x v="3"/>
    <x v="255"/>
  </r>
  <r>
    <x v="76"/>
    <x v="10"/>
    <x v="1"/>
    <s v="AMADEUS"/>
    <s v="11LJYY"/>
    <x v="1"/>
    <x v="0"/>
    <x v="32"/>
    <x v="0"/>
    <x v="29"/>
    <n v="0"/>
    <n v="0"/>
    <n v="0"/>
    <n v="0"/>
    <n v="0"/>
    <n v="0"/>
    <x v="2"/>
    <x v="4"/>
    <s v="NAP"/>
    <s v="SSH"/>
    <x v="0"/>
    <x v="3"/>
    <x v="255"/>
  </r>
  <r>
    <x v="60"/>
    <x v="9"/>
    <x v="1"/>
    <s v="Website IBE"/>
    <s v="NZZTOK"/>
    <x v="1"/>
    <x v="0"/>
    <x v="4"/>
    <x v="6"/>
    <x v="9"/>
    <n v="1"/>
    <n v="1"/>
    <n v="390"/>
    <n v="21.509999999999998"/>
    <n v="56.04"/>
    <n v="467.55"/>
    <x v="0"/>
    <x v="1"/>
    <s v="VRN"/>
    <s v="SSH"/>
    <x v="3"/>
    <x v="1"/>
    <x v="221"/>
  </r>
  <r>
    <x v="60"/>
    <x v="9"/>
    <x v="1"/>
    <s v="Website IBE"/>
    <s v="NZZTOK"/>
    <x v="1"/>
    <x v="0"/>
    <x v="4"/>
    <x v="6"/>
    <x v="9"/>
    <n v="1"/>
    <n v="1"/>
    <n v="390"/>
    <n v="21.509999999999998"/>
    <n v="56.04"/>
    <n v="467.55"/>
    <x v="0"/>
    <x v="1"/>
    <s v="VRN"/>
    <s v="SSH"/>
    <x v="3"/>
    <x v="1"/>
    <x v="221"/>
  </r>
  <r>
    <x v="77"/>
    <x v="9"/>
    <x v="1"/>
    <s v="Website IBE"/>
    <s v="XSVOW4"/>
    <x v="1"/>
    <x v="0"/>
    <x v="25"/>
    <x v="1"/>
    <x v="30"/>
    <n v="1"/>
    <n v="1"/>
    <n v="217"/>
    <n v="36.83"/>
    <n v="53"/>
    <n v="306.83"/>
    <x v="0"/>
    <x v="1"/>
    <s v="SSH"/>
    <s v="NAP"/>
    <x v="0"/>
    <x v="3"/>
    <x v="193"/>
  </r>
  <r>
    <x v="77"/>
    <x v="9"/>
    <x v="1"/>
    <s v="Website IBE"/>
    <s v="XSVOW4"/>
    <x v="1"/>
    <x v="0"/>
    <x v="25"/>
    <x v="1"/>
    <x v="30"/>
    <n v="1"/>
    <n v="1"/>
    <n v="217"/>
    <n v="36.83"/>
    <n v="53"/>
    <n v="306.83"/>
    <x v="0"/>
    <x v="1"/>
    <s v="SSH"/>
    <s v="NAP"/>
    <x v="0"/>
    <x v="3"/>
    <x v="193"/>
  </r>
  <r>
    <x v="77"/>
    <x v="9"/>
    <x v="1"/>
    <s v="Website IBE"/>
    <s v="XSVOW4"/>
    <x v="1"/>
    <x v="0"/>
    <x v="25"/>
    <x v="1"/>
    <x v="30"/>
    <n v="1"/>
    <n v="1"/>
    <n v="217"/>
    <n v="36.83"/>
    <n v="53"/>
    <n v="306.83"/>
    <x v="0"/>
    <x v="1"/>
    <s v="SSH"/>
    <s v="NAP"/>
    <x v="0"/>
    <x v="3"/>
    <x v="193"/>
  </r>
  <r>
    <x v="77"/>
    <x v="9"/>
    <x v="1"/>
    <s v="Website IBE"/>
    <s v="XSVOW4"/>
    <x v="1"/>
    <x v="0"/>
    <x v="25"/>
    <x v="1"/>
    <x v="30"/>
    <n v="1"/>
    <n v="1"/>
    <n v="217"/>
    <n v="36.83"/>
    <n v="53"/>
    <n v="306.83"/>
    <x v="0"/>
    <x v="1"/>
    <s v="SSH"/>
    <s v="NAP"/>
    <x v="0"/>
    <x v="3"/>
    <x v="193"/>
  </r>
  <r>
    <x v="77"/>
    <x v="9"/>
    <x v="1"/>
    <s v="Website IBE"/>
    <s v="XSVOW4"/>
    <x v="1"/>
    <x v="0"/>
    <x v="25"/>
    <x v="1"/>
    <x v="30"/>
    <n v="1"/>
    <n v="1"/>
    <n v="217"/>
    <n v="36.83"/>
    <n v="53"/>
    <n v="306.83"/>
    <x v="0"/>
    <x v="1"/>
    <s v="SSH"/>
    <s v="NAP"/>
    <x v="0"/>
    <x v="3"/>
    <x v="193"/>
  </r>
  <r>
    <x v="77"/>
    <x v="9"/>
    <x v="1"/>
    <s v="Website IBE"/>
    <s v="XSVOW4"/>
    <x v="1"/>
    <x v="0"/>
    <x v="25"/>
    <x v="1"/>
    <x v="30"/>
    <n v="1"/>
    <n v="1"/>
    <n v="217"/>
    <n v="36.83"/>
    <n v="53"/>
    <n v="306.83"/>
    <x v="0"/>
    <x v="1"/>
    <s v="SSH"/>
    <s v="NAP"/>
    <x v="0"/>
    <x v="3"/>
    <x v="193"/>
  </r>
  <r>
    <x v="77"/>
    <x v="9"/>
    <x v="1"/>
    <s v="Website IBE"/>
    <s v="XSVOW4"/>
    <x v="1"/>
    <x v="0"/>
    <x v="25"/>
    <x v="1"/>
    <x v="30"/>
    <n v="1"/>
    <n v="1"/>
    <n v="162.74"/>
    <n v="36.83"/>
    <n v="53"/>
    <n v="252.57"/>
    <x v="0"/>
    <x v="1"/>
    <s v="SSH"/>
    <s v="NAP"/>
    <x v="0"/>
    <x v="3"/>
    <x v="193"/>
  </r>
  <r>
    <x v="77"/>
    <x v="25"/>
    <x v="1"/>
    <m/>
    <s v="12LQG9"/>
    <x v="1"/>
    <x v="0"/>
    <x v="12"/>
    <x v="16"/>
    <x v="69"/>
    <n v="1"/>
    <n v="1"/>
    <n v="240"/>
    <n v="41.370000000000005"/>
    <n v="30"/>
    <n v="311.37"/>
    <x v="0"/>
    <x v="1"/>
    <s v="FCO"/>
    <s v="SSH"/>
    <x v="6"/>
    <x v="3"/>
    <x v="24"/>
  </r>
  <r>
    <x v="77"/>
    <x v="25"/>
    <x v="1"/>
    <m/>
    <s v="12LQG9"/>
    <x v="1"/>
    <x v="0"/>
    <x v="12"/>
    <x v="16"/>
    <x v="69"/>
    <n v="1"/>
    <n v="1"/>
    <n v="240"/>
    <n v="41.370000000000005"/>
    <n v="30"/>
    <n v="311.37"/>
    <x v="0"/>
    <x v="1"/>
    <s v="FCO"/>
    <s v="SSH"/>
    <x v="6"/>
    <x v="3"/>
    <x v="24"/>
  </r>
  <r>
    <x v="77"/>
    <x v="25"/>
    <x v="1"/>
    <m/>
    <s v="12LQN1"/>
    <x v="1"/>
    <x v="0"/>
    <x v="13"/>
    <x v="5"/>
    <x v="30"/>
    <n v="1"/>
    <n v="1"/>
    <n v="255"/>
    <n v="36.83"/>
    <n v="30"/>
    <n v="321.83"/>
    <x v="0"/>
    <x v="1"/>
    <s v="SSH"/>
    <s v="MXP"/>
    <x v="2"/>
    <x v="3"/>
    <x v="193"/>
  </r>
  <r>
    <x v="77"/>
    <x v="25"/>
    <x v="1"/>
    <m/>
    <s v="12LQN1"/>
    <x v="1"/>
    <x v="0"/>
    <x v="13"/>
    <x v="5"/>
    <x v="30"/>
    <n v="1"/>
    <n v="1"/>
    <n v="255"/>
    <n v="36.83"/>
    <n v="30"/>
    <n v="321.83"/>
    <x v="0"/>
    <x v="1"/>
    <s v="SSH"/>
    <s v="MXP"/>
    <x v="2"/>
    <x v="3"/>
    <x v="193"/>
  </r>
  <r>
    <x v="77"/>
    <x v="25"/>
    <x v="1"/>
    <m/>
    <s v="12LQDL"/>
    <x v="1"/>
    <x v="0"/>
    <x v="13"/>
    <x v="5"/>
    <x v="30"/>
    <n v="1"/>
    <n v="1"/>
    <n v="208"/>
    <n v="36.83"/>
    <n v="30"/>
    <n v="274.83"/>
    <x v="0"/>
    <x v="1"/>
    <s v="SSH"/>
    <s v="MXP"/>
    <x v="2"/>
    <x v="3"/>
    <x v="193"/>
  </r>
  <r>
    <x v="77"/>
    <x v="25"/>
    <x v="1"/>
    <m/>
    <s v="12LQDL"/>
    <x v="1"/>
    <x v="0"/>
    <x v="13"/>
    <x v="5"/>
    <x v="30"/>
    <n v="1"/>
    <n v="1"/>
    <n v="208"/>
    <n v="36.83"/>
    <n v="30"/>
    <n v="274.83"/>
    <x v="0"/>
    <x v="1"/>
    <s v="SSH"/>
    <s v="MXP"/>
    <x v="2"/>
    <x v="3"/>
    <x v="193"/>
  </r>
  <r>
    <x v="77"/>
    <x v="25"/>
    <x v="1"/>
    <m/>
    <s v="12LQN2"/>
    <x v="1"/>
    <x v="0"/>
    <x v="13"/>
    <x v="5"/>
    <x v="30"/>
    <n v="1"/>
    <n v="1"/>
    <n v="255"/>
    <n v="36.83"/>
    <n v="30"/>
    <n v="321.83"/>
    <x v="0"/>
    <x v="1"/>
    <s v="SSH"/>
    <s v="MXP"/>
    <x v="2"/>
    <x v="3"/>
    <x v="193"/>
  </r>
  <r>
    <x v="77"/>
    <x v="25"/>
    <x v="1"/>
    <m/>
    <s v="12LQN2"/>
    <x v="1"/>
    <x v="0"/>
    <x v="13"/>
    <x v="5"/>
    <x v="30"/>
    <n v="1"/>
    <n v="1"/>
    <n v="255"/>
    <n v="36.83"/>
    <n v="30"/>
    <n v="321.83"/>
    <x v="0"/>
    <x v="1"/>
    <s v="SSH"/>
    <s v="MXP"/>
    <x v="2"/>
    <x v="3"/>
    <x v="193"/>
  </r>
  <r>
    <x v="77"/>
    <x v="8"/>
    <x v="1"/>
    <m/>
    <s v="9V3FT"/>
    <x v="0"/>
    <x v="0"/>
    <x v="12"/>
    <x v="0"/>
    <x v="3"/>
    <n v="2"/>
    <n v="2"/>
    <n v="300"/>
    <n v="0"/>
    <n v="0"/>
    <n v="600"/>
    <x v="0"/>
    <x v="1"/>
    <s v="NAP"/>
    <s v="SSH"/>
    <x v="0"/>
    <x v="0"/>
    <x v="33"/>
  </r>
  <r>
    <x v="77"/>
    <x v="8"/>
    <x v="1"/>
    <m/>
    <s v="9V3FT"/>
    <x v="0"/>
    <x v="1"/>
    <x v="13"/>
    <x v="1"/>
    <x v="4"/>
    <n v="2"/>
    <n v="2"/>
    <n v="300"/>
    <n v="0"/>
    <n v="0"/>
    <n v="600"/>
    <x v="0"/>
    <x v="1"/>
    <s v="SSH"/>
    <s v="NAP"/>
    <x v="0"/>
    <x v="0"/>
    <x v="17"/>
  </r>
  <r>
    <x v="78"/>
    <x v="7"/>
    <x v="1"/>
    <m/>
    <m/>
    <x v="1"/>
    <x v="0"/>
    <x v="7"/>
    <x v="3"/>
    <x v="42"/>
    <n v="4"/>
    <n v="4"/>
    <n v="240"/>
    <n v="0"/>
    <n v="0"/>
    <n v="960"/>
    <x v="0"/>
    <x v="1"/>
    <s v="SSH"/>
    <s v="BRI"/>
    <x v="1"/>
    <x v="1"/>
    <x v="24"/>
  </r>
  <r>
    <x v="78"/>
    <x v="7"/>
    <x v="1"/>
    <m/>
    <m/>
    <x v="1"/>
    <x v="0"/>
    <x v="5"/>
    <x v="2"/>
    <x v="41"/>
    <n v="4"/>
    <n v="4"/>
    <n v="240"/>
    <n v="0"/>
    <n v="0"/>
    <n v="960"/>
    <x v="0"/>
    <x v="1"/>
    <s v="BRI"/>
    <s v="SSH"/>
    <x v="1"/>
    <x v="1"/>
    <x v="23"/>
  </r>
  <r>
    <x v="78"/>
    <x v="8"/>
    <x v="1"/>
    <m/>
    <s v="VTT7G"/>
    <x v="0"/>
    <x v="0"/>
    <x v="24"/>
    <x v="0"/>
    <x v="29"/>
    <n v="2"/>
    <n v="2"/>
    <n v="210"/>
    <n v="0"/>
    <n v="0"/>
    <n v="420"/>
    <x v="0"/>
    <x v="1"/>
    <s v="NAP"/>
    <s v="SSH"/>
    <x v="0"/>
    <x v="3"/>
    <x v="256"/>
  </r>
  <r>
    <x v="78"/>
    <x v="8"/>
    <x v="1"/>
    <m/>
    <s v="VTT7G"/>
    <x v="0"/>
    <x v="1"/>
    <x v="25"/>
    <x v="1"/>
    <x v="30"/>
    <n v="2"/>
    <n v="2"/>
    <n v="210"/>
    <n v="0"/>
    <n v="0"/>
    <n v="420"/>
    <x v="0"/>
    <x v="1"/>
    <s v="SSH"/>
    <s v="NAP"/>
    <x v="0"/>
    <x v="3"/>
    <x v="244"/>
  </r>
  <r>
    <x v="78"/>
    <x v="8"/>
    <x v="1"/>
    <m/>
    <s v="9TJ4F"/>
    <x v="1"/>
    <x v="0"/>
    <x v="23"/>
    <x v="13"/>
    <x v="3"/>
    <n v="1"/>
    <n v="1"/>
    <n v="240"/>
    <n v="0"/>
    <n v="0"/>
    <n v="240"/>
    <x v="0"/>
    <x v="1"/>
    <s v="HRG"/>
    <s v="NAP"/>
    <x v="0"/>
    <x v="0"/>
    <x v="189"/>
  </r>
  <r>
    <x v="79"/>
    <x v="8"/>
    <x v="1"/>
    <m/>
    <s v="FV2CZ"/>
    <x v="0"/>
    <x v="0"/>
    <x v="12"/>
    <x v="4"/>
    <x v="29"/>
    <n v="4"/>
    <n v="4"/>
    <n v="225"/>
    <n v="0"/>
    <n v="0"/>
    <n v="900"/>
    <x v="0"/>
    <x v="1"/>
    <s v="MXP"/>
    <s v="SSH"/>
    <x v="2"/>
    <x v="3"/>
    <x v="247"/>
  </r>
  <r>
    <x v="79"/>
    <x v="8"/>
    <x v="1"/>
    <m/>
    <s v="FV2CZ"/>
    <x v="0"/>
    <x v="1"/>
    <x v="13"/>
    <x v="5"/>
    <x v="30"/>
    <n v="4"/>
    <n v="4"/>
    <n v="225"/>
    <n v="0"/>
    <n v="0"/>
    <n v="900"/>
    <x v="0"/>
    <x v="1"/>
    <s v="SSH"/>
    <s v="MXP"/>
    <x v="2"/>
    <x v="3"/>
    <x v="214"/>
  </r>
  <r>
    <x v="79"/>
    <x v="8"/>
    <x v="1"/>
    <m/>
    <s v="LGUAJ"/>
    <x v="0"/>
    <x v="0"/>
    <x v="4"/>
    <x v="6"/>
    <x v="10"/>
    <n v="3"/>
    <n v="3"/>
    <n v="250"/>
    <n v="0"/>
    <n v="0"/>
    <n v="750"/>
    <x v="0"/>
    <x v="1"/>
    <s v="VRN"/>
    <s v="SSH"/>
    <x v="3"/>
    <x v="1"/>
    <x v="256"/>
  </r>
  <r>
    <x v="79"/>
    <x v="8"/>
    <x v="1"/>
    <m/>
    <s v="LGUAJ"/>
    <x v="0"/>
    <x v="1"/>
    <x v="6"/>
    <x v="7"/>
    <x v="11"/>
    <n v="3"/>
    <n v="3"/>
    <n v="250"/>
    <n v="0"/>
    <n v="0"/>
    <n v="750"/>
    <x v="0"/>
    <x v="1"/>
    <s v="SSH"/>
    <s v="VRN"/>
    <x v="3"/>
    <x v="1"/>
    <x v="244"/>
  </r>
  <r>
    <x v="79"/>
    <x v="8"/>
    <x v="1"/>
    <m/>
    <s v="2E6EV"/>
    <x v="1"/>
    <x v="0"/>
    <x v="13"/>
    <x v="1"/>
    <x v="4"/>
    <n v="2"/>
    <n v="2"/>
    <n v="320"/>
    <n v="0"/>
    <n v="0"/>
    <n v="640"/>
    <x v="0"/>
    <x v="1"/>
    <s v="SSH"/>
    <s v="NAP"/>
    <x v="0"/>
    <x v="0"/>
    <x v="30"/>
  </r>
  <r>
    <x v="80"/>
    <x v="8"/>
    <x v="1"/>
    <m/>
    <s v="PDYG6"/>
    <x v="1"/>
    <x v="0"/>
    <x v="13"/>
    <x v="5"/>
    <x v="30"/>
    <n v="2"/>
    <n v="2"/>
    <n v="250"/>
    <n v="0"/>
    <n v="0"/>
    <n v="500"/>
    <x v="0"/>
    <x v="1"/>
    <s v="SSH"/>
    <s v="MXP"/>
    <x v="2"/>
    <x v="3"/>
    <x v="222"/>
  </r>
  <r>
    <x v="80"/>
    <x v="8"/>
    <x v="1"/>
    <m/>
    <s v="3Y3GF"/>
    <x v="1"/>
    <x v="0"/>
    <x v="12"/>
    <x v="0"/>
    <x v="3"/>
    <n v="2"/>
    <n v="2"/>
    <n v="280"/>
    <n v="0"/>
    <n v="0"/>
    <n v="560"/>
    <x v="0"/>
    <x v="1"/>
    <s v="NAP"/>
    <s v="SSH"/>
    <x v="0"/>
    <x v="0"/>
    <x v="24"/>
  </r>
  <r>
    <x v="80"/>
    <x v="8"/>
    <x v="1"/>
    <m/>
    <s v="YFJJZ"/>
    <x v="1"/>
    <x v="0"/>
    <x v="12"/>
    <x v="0"/>
    <x v="0"/>
    <n v="4"/>
    <n v="4"/>
    <n v="220"/>
    <n v="0"/>
    <n v="0"/>
    <n v="880"/>
    <x v="0"/>
    <x v="1"/>
    <s v="NAP"/>
    <s v="SSH"/>
    <x v="0"/>
    <x v="0"/>
    <x v="34"/>
  </r>
  <r>
    <x v="80"/>
    <x v="8"/>
    <x v="1"/>
    <m/>
    <s v="JHUH2"/>
    <x v="1"/>
    <x v="0"/>
    <x v="12"/>
    <x v="0"/>
    <x v="3"/>
    <n v="2"/>
    <n v="2"/>
    <n v="280"/>
    <n v="0"/>
    <n v="0"/>
    <n v="560"/>
    <x v="0"/>
    <x v="1"/>
    <s v="NAP"/>
    <s v="SSH"/>
    <x v="0"/>
    <x v="0"/>
    <x v="24"/>
  </r>
  <r>
    <x v="80"/>
    <x v="8"/>
    <x v="1"/>
    <m/>
    <s v="CNYFV"/>
    <x v="0"/>
    <x v="0"/>
    <x v="4"/>
    <x v="6"/>
    <x v="10"/>
    <n v="2"/>
    <n v="2"/>
    <n v="250"/>
    <n v="0"/>
    <n v="0"/>
    <n v="500"/>
    <x v="0"/>
    <x v="1"/>
    <s v="VRN"/>
    <s v="SSH"/>
    <x v="3"/>
    <x v="1"/>
    <x v="247"/>
  </r>
  <r>
    <x v="80"/>
    <x v="8"/>
    <x v="1"/>
    <m/>
    <s v="CNYFV"/>
    <x v="0"/>
    <x v="1"/>
    <x v="6"/>
    <x v="7"/>
    <x v="11"/>
    <n v="2"/>
    <n v="2"/>
    <n v="250"/>
    <n v="0"/>
    <n v="0"/>
    <n v="500"/>
    <x v="0"/>
    <x v="1"/>
    <s v="SSH"/>
    <s v="VRN"/>
    <x v="3"/>
    <x v="1"/>
    <x v="214"/>
  </r>
  <r>
    <x v="79"/>
    <x v="31"/>
    <x v="1"/>
    <m/>
    <s v="CPBG86"/>
    <x v="1"/>
    <x v="0"/>
    <x v="13"/>
    <x v="5"/>
    <x v="30"/>
    <n v="1"/>
    <n v="1"/>
    <n v="250"/>
    <n v="0"/>
    <n v="0"/>
    <n v="250"/>
    <x v="0"/>
    <x v="1"/>
    <s v="SSH"/>
    <s v="MXP"/>
    <x v="2"/>
    <x v="3"/>
    <x v="214"/>
  </r>
  <r>
    <x v="79"/>
    <x v="31"/>
    <x v="1"/>
    <m/>
    <s v="CPBG86"/>
    <x v="1"/>
    <x v="0"/>
    <x v="13"/>
    <x v="5"/>
    <x v="30"/>
    <n v="1"/>
    <n v="1"/>
    <n v="250"/>
    <n v="0"/>
    <n v="0"/>
    <n v="250"/>
    <x v="0"/>
    <x v="1"/>
    <s v="SSH"/>
    <s v="MXP"/>
    <x v="2"/>
    <x v="3"/>
    <x v="214"/>
  </r>
  <r>
    <x v="79"/>
    <x v="31"/>
    <x v="1"/>
    <m/>
    <s v="CP8TEU"/>
    <x v="1"/>
    <x v="0"/>
    <x v="13"/>
    <x v="5"/>
    <x v="30"/>
    <n v="1"/>
    <n v="1"/>
    <n v="250"/>
    <n v="0"/>
    <n v="0"/>
    <n v="250"/>
    <x v="0"/>
    <x v="1"/>
    <s v="SSH"/>
    <s v="MXP"/>
    <x v="2"/>
    <x v="3"/>
    <x v="214"/>
  </r>
  <r>
    <x v="79"/>
    <x v="31"/>
    <x v="1"/>
    <m/>
    <s v="CP8TEU"/>
    <x v="1"/>
    <x v="0"/>
    <x v="13"/>
    <x v="5"/>
    <x v="30"/>
    <n v="1"/>
    <n v="1"/>
    <n v="250"/>
    <n v="0"/>
    <n v="0"/>
    <n v="250"/>
    <x v="0"/>
    <x v="1"/>
    <s v="SSH"/>
    <s v="MXP"/>
    <x v="2"/>
    <x v="3"/>
    <x v="214"/>
  </r>
  <r>
    <x v="79"/>
    <x v="31"/>
    <x v="1"/>
    <m/>
    <s v="CP8TEU"/>
    <x v="1"/>
    <x v="0"/>
    <x v="13"/>
    <x v="5"/>
    <x v="30"/>
    <n v="1"/>
    <n v="1"/>
    <n v="250"/>
    <n v="0"/>
    <n v="0"/>
    <n v="250"/>
    <x v="0"/>
    <x v="1"/>
    <s v="SSH"/>
    <s v="MXP"/>
    <x v="2"/>
    <x v="3"/>
    <x v="214"/>
  </r>
  <r>
    <x v="79"/>
    <x v="31"/>
    <x v="1"/>
    <m/>
    <s v="CP8TEU"/>
    <x v="1"/>
    <x v="0"/>
    <x v="13"/>
    <x v="5"/>
    <x v="30"/>
    <n v="1"/>
    <n v="1"/>
    <n v="250"/>
    <n v="0"/>
    <n v="0"/>
    <n v="250"/>
    <x v="0"/>
    <x v="1"/>
    <s v="SSH"/>
    <s v="MXP"/>
    <x v="2"/>
    <x v="3"/>
    <x v="214"/>
  </r>
  <r>
    <x v="79"/>
    <x v="31"/>
    <x v="1"/>
    <m/>
    <s v="CPODQC"/>
    <x v="1"/>
    <x v="0"/>
    <x v="13"/>
    <x v="5"/>
    <x v="30"/>
    <n v="1"/>
    <n v="1"/>
    <n v="250"/>
    <n v="0"/>
    <n v="0"/>
    <n v="250"/>
    <x v="0"/>
    <x v="1"/>
    <s v="SSH"/>
    <s v="MXP"/>
    <x v="2"/>
    <x v="3"/>
    <x v="214"/>
  </r>
  <r>
    <x v="79"/>
    <x v="31"/>
    <x v="1"/>
    <m/>
    <s v="CPODQC"/>
    <x v="1"/>
    <x v="0"/>
    <x v="13"/>
    <x v="5"/>
    <x v="30"/>
    <n v="1"/>
    <n v="1"/>
    <n v="250"/>
    <n v="0"/>
    <n v="0"/>
    <n v="250"/>
    <x v="0"/>
    <x v="1"/>
    <s v="SSH"/>
    <s v="MXP"/>
    <x v="2"/>
    <x v="3"/>
    <x v="214"/>
  </r>
  <r>
    <x v="78"/>
    <x v="25"/>
    <x v="1"/>
    <m/>
    <s v="12LQLQ"/>
    <x v="1"/>
    <x v="0"/>
    <x v="13"/>
    <x v="5"/>
    <x v="30"/>
    <n v="1"/>
    <n v="1"/>
    <n v="208"/>
    <n v="36.83"/>
    <n v="30"/>
    <n v="274.83"/>
    <x v="0"/>
    <x v="1"/>
    <s v="SSH"/>
    <s v="MXP"/>
    <x v="2"/>
    <x v="3"/>
    <x v="244"/>
  </r>
  <r>
    <x v="78"/>
    <x v="25"/>
    <x v="1"/>
    <m/>
    <s v="12LQLQ"/>
    <x v="1"/>
    <x v="0"/>
    <x v="13"/>
    <x v="5"/>
    <x v="30"/>
    <n v="1"/>
    <n v="1"/>
    <n v="161"/>
    <n v="36.83"/>
    <n v="30"/>
    <n v="227.82999999999998"/>
    <x v="0"/>
    <x v="1"/>
    <s v="SSH"/>
    <s v="MXP"/>
    <x v="2"/>
    <x v="3"/>
    <x v="244"/>
  </r>
  <r>
    <x v="78"/>
    <x v="25"/>
    <x v="1"/>
    <m/>
    <s v="12LQLQ"/>
    <x v="1"/>
    <x v="0"/>
    <x v="13"/>
    <x v="5"/>
    <x v="30"/>
    <n v="1"/>
    <n v="1"/>
    <n v="208"/>
    <n v="36.83"/>
    <n v="30"/>
    <n v="274.83"/>
    <x v="0"/>
    <x v="1"/>
    <s v="SSH"/>
    <s v="MXP"/>
    <x v="2"/>
    <x v="3"/>
    <x v="244"/>
  </r>
  <r>
    <x v="80"/>
    <x v="21"/>
    <x v="2"/>
    <s v="MFJ IBE"/>
    <s v="PZ8NNT"/>
    <x v="0"/>
    <x v="1"/>
    <x v="7"/>
    <x v="3"/>
    <x v="37"/>
    <n v="1"/>
    <n v="1"/>
    <n v="169.72"/>
    <n v="0"/>
    <n v="0"/>
    <n v="169.72"/>
    <x v="0"/>
    <x v="1"/>
    <s v="SSH"/>
    <s v="BRI"/>
    <x v="1"/>
    <x v="1"/>
    <x v="257"/>
  </r>
  <r>
    <x v="80"/>
    <x v="21"/>
    <x v="2"/>
    <s v="MFJ IBE"/>
    <s v="PZ8NNT"/>
    <x v="0"/>
    <x v="0"/>
    <x v="5"/>
    <x v="2"/>
    <x v="36"/>
    <n v="1"/>
    <n v="1"/>
    <n v="169.26"/>
    <n v="0"/>
    <n v="0"/>
    <n v="169.26"/>
    <x v="0"/>
    <x v="1"/>
    <s v="BRI"/>
    <s v="SSH"/>
    <x v="1"/>
    <x v="1"/>
    <x v="258"/>
  </r>
  <r>
    <x v="80"/>
    <x v="21"/>
    <x v="2"/>
    <s v="MFJ IBE"/>
    <s v="PZ8NNT"/>
    <x v="0"/>
    <x v="1"/>
    <x v="7"/>
    <x v="3"/>
    <x v="37"/>
    <n v="1"/>
    <n v="1"/>
    <n v="169.72"/>
    <n v="0"/>
    <n v="0"/>
    <n v="169.72"/>
    <x v="0"/>
    <x v="1"/>
    <s v="SSH"/>
    <s v="BRI"/>
    <x v="1"/>
    <x v="1"/>
    <x v="257"/>
  </r>
  <r>
    <x v="80"/>
    <x v="21"/>
    <x v="2"/>
    <s v="MFJ IBE"/>
    <s v="PZ8NNT"/>
    <x v="0"/>
    <x v="0"/>
    <x v="5"/>
    <x v="2"/>
    <x v="36"/>
    <n v="1"/>
    <n v="1"/>
    <n v="169.26"/>
    <n v="0"/>
    <n v="0"/>
    <n v="169.26"/>
    <x v="0"/>
    <x v="1"/>
    <s v="BRI"/>
    <s v="SSH"/>
    <x v="1"/>
    <x v="1"/>
    <x v="258"/>
  </r>
  <r>
    <x v="78"/>
    <x v="10"/>
    <x v="1"/>
    <s v="AMADEUS"/>
    <s v="11LHTR"/>
    <x v="1"/>
    <x v="0"/>
    <x v="28"/>
    <x v="1"/>
    <x v="29"/>
    <n v="0"/>
    <n v="0"/>
    <n v="0"/>
    <n v="0"/>
    <n v="0"/>
    <n v="0"/>
    <x v="2"/>
    <x v="4"/>
    <s v="SSH"/>
    <s v="NAP"/>
    <x v="0"/>
    <x v="3"/>
    <x v="256"/>
  </r>
  <r>
    <x v="78"/>
    <x v="10"/>
    <x v="1"/>
    <s v="AMADEUS"/>
    <s v="11LHTR"/>
    <x v="1"/>
    <x v="0"/>
    <x v="28"/>
    <x v="1"/>
    <x v="29"/>
    <n v="0"/>
    <n v="0"/>
    <n v="0"/>
    <n v="0"/>
    <n v="0"/>
    <n v="0"/>
    <x v="2"/>
    <x v="4"/>
    <s v="SSH"/>
    <s v="NAP"/>
    <x v="0"/>
    <x v="3"/>
    <x v="256"/>
  </r>
  <r>
    <x v="78"/>
    <x v="10"/>
    <x v="1"/>
    <s v="AMADEUS"/>
    <s v="11LHTR"/>
    <x v="1"/>
    <x v="0"/>
    <x v="28"/>
    <x v="1"/>
    <x v="29"/>
    <n v="0"/>
    <n v="0"/>
    <n v="0"/>
    <n v="0"/>
    <n v="0"/>
    <n v="0"/>
    <x v="2"/>
    <x v="4"/>
    <s v="SSH"/>
    <s v="NAP"/>
    <x v="0"/>
    <x v="3"/>
    <x v="256"/>
  </r>
  <r>
    <x v="78"/>
    <x v="10"/>
    <x v="1"/>
    <s v="AMADEUS"/>
    <s v="11LHTR"/>
    <x v="1"/>
    <x v="0"/>
    <x v="28"/>
    <x v="1"/>
    <x v="29"/>
    <n v="0"/>
    <n v="0"/>
    <n v="0"/>
    <n v="0"/>
    <n v="0"/>
    <n v="0"/>
    <x v="2"/>
    <x v="4"/>
    <s v="SSH"/>
    <s v="NAP"/>
    <x v="0"/>
    <x v="3"/>
    <x v="256"/>
  </r>
  <r>
    <x v="78"/>
    <x v="10"/>
    <x v="1"/>
    <s v="AMADEUS"/>
    <s v="11LLPY"/>
    <x v="1"/>
    <x v="0"/>
    <x v="32"/>
    <x v="0"/>
    <x v="29"/>
    <n v="1"/>
    <n v="1"/>
    <n v="150"/>
    <n v="34.04"/>
    <n v="40"/>
    <n v="224.04"/>
    <x v="0"/>
    <x v="1"/>
    <s v="NAP"/>
    <s v="SSH"/>
    <x v="0"/>
    <x v="3"/>
    <x v="256"/>
  </r>
  <r>
    <x v="78"/>
    <x v="10"/>
    <x v="1"/>
    <s v="AMADEUS"/>
    <s v="11LLNF"/>
    <x v="1"/>
    <x v="0"/>
    <x v="24"/>
    <x v="0"/>
    <x v="29"/>
    <n v="1"/>
    <n v="1"/>
    <n v="230"/>
    <n v="34.04"/>
    <n v="40"/>
    <n v="304.04000000000002"/>
    <x v="0"/>
    <x v="1"/>
    <s v="NAP"/>
    <s v="SSH"/>
    <x v="0"/>
    <x v="3"/>
    <x v="256"/>
  </r>
  <r>
    <x v="78"/>
    <x v="10"/>
    <x v="1"/>
    <s v="AMADEUS"/>
    <s v="11LLNG"/>
    <x v="1"/>
    <x v="0"/>
    <x v="25"/>
    <x v="1"/>
    <x v="30"/>
    <n v="1"/>
    <n v="1"/>
    <n v="220"/>
    <n v="38.92"/>
    <n v="40"/>
    <n v="298.92"/>
    <x v="0"/>
    <x v="1"/>
    <s v="SSH"/>
    <s v="NAP"/>
    <x v="0"/>
    <x v="3"/>
    <x v="244"/>
  </r>
  <r>
    <x v="78"/>
    <x v="10"/>
    <x v="1"/>
    <s v="AMADEUS"/>
    <s v="11LLMG"/>
    <x v="1"/>
    <x v="0"/>
    <x v="24"/>
    <x v="0"/>
    <x v="29"/>
    <n v="1"/>
    <n v="1"/>
    <n v="280"/>
    <n v="34.04"/>
    <n v="40"/>
    <n v="354.04"/>
    <x v="0"/>
    <x v="1"/>
    <s v="NAP"/>
    <s v="SSH"/>
    <x v="0"/>
    <x v="3"/>
    <x v="256"/>
  </r>
  <r>
    <x v="78"/>
    <x v="10"/>
    <x v="1"/>
    <s v="AMADEUS"/>
    <s v="11LLMH"/>
    <x v="1"/>
    <x v="0"/>
    <x v="28"/>
    <x v="1"/>
    <x v="30"/>
    <n v="1"/>
    <n v="1"/>
    <n v="200"/>
    <n v="38.92"/>
    <n v="40"/>
    <n v="278.92"/>
    <x v="0"/>
    <x v="1"/>
    <s v="SSH"/>
    <s v="NAP"/>
    <x v="0"/>
    <x v="3"/>
    <x v="244"/>
  </r>
  <r>
    <x v="78"/>
    <x v="10"/>
    <x v="1"/>
    <s v="AMADEUS"/>
    <s v="11LLNF"/>
    <x v="1"/>
    <x v="0"/>
    <x v="24"/>
    <x v="0"/>
    <x v="29"/>
    <n v="1"/>
    <n v="1"/>
    <n v="280"/>
    <n v="34.04"/>
    <n v="40"/>
    <n v="354.04"/>
    <x v="0"/>
    <x v="1"/>
    <s v="NAP"/>
    <s v="SSH"/>
    <x v="0"/>
    <x v="3"/>
    <x v="256"/>
  </r>
  <r>
    <x v="78"/>
    <x v="10"/>
    <x v="1"/>
    <s v="AMADEUS"/>
    <s v="11LLNG"/>
    <x v="1"/>
    <x v="0"/>
    <x v="25"/>
    <x v="1"/>
    <x v="30"/>
    <n v="1"/>
    <n v="1"/>
    <n v="270"/>
    <n v="38.92"/>
    <n v="40"/>
    <n v="348.92"/>
    <x v="0"/>
    <x v="1"/>
    <s v="SSH"/>
    <s v="NAP"/>
    <x v="0"/>
    <x v="3"/>
    <x v="244"/>
  </r>
  <r>
    <x v="78"/>
    <x v="10"/>
    <x v="1"/>
    <s v="AMADEUS"/>
    <s v="11LLLU"/>
    <x v="1"/>
    <x v="0"/>
    <x v="13"/>
    <x v="5"/>
    <x v="30"/>
    <n v="1"/>
    <n v="1"/>
    <n v="300"/>
    <n v="38.99"/>
    <n v="40"/>
    <n v="378.99"/>
    <x v="0"/>
    <x v="1"/>
    <s v="SSH"/>
    <s v="MXP"/>
    <x v="2"/>
    <x v="3"/>
    <x v="244"/>
  </r>
  <r>
    <x v="78"/>
    <x v="10"/>
    <x v="1"/>
    <s v="AMADEUS"/>
    <s v="11LLLU"/>
    <x v="1"/>
    <x v="0"/>
    <x v="13"/>
    <x v="5"/>
    <x v="30"/>
    <n v="1"/>
    <n v="1"/>
    <n v="225"/>
    <n v="38.99"/>
    <n v="40"/>
    <n v="303.99"/>
    <x v="0"/>
    <x v="1"/>
    <s v="SSH"/>
    <s v="MXP"/>
    <x v="2"/>
    <x v="3"/>
    <x v="244"/>
  </r>
  <r>
    <x v="78"/>
    <x v="10"/>
    <x v="1"/>
    <s v="AMADEUS"/>
    <s v="11LLLU"/>
    <x v="1"/>
    <x v="0"/>
    <x v="13"/>
    <x v="5"/>
    <x v="30"/>
    <n v="1"/>
    <n v="1"/>
    <n v="300"/>
    <n v="38.99"/>
    <n v="40"/>
    <n v="378.99"/>
    <x v="0"/>
    <x v="1"/>
    <s v="SSH"/>
    <s v="MXP"/>
    <x v="2"/>
    <x v="3"/>
    <x v="244"/>
  </r>
  <r>
    <x v="78"/>
    <x v="10"/>
    <x v="1"/>
    <s v="AMADEUS"/>
    <s v="11LLPY"/>
    <x v="1"/>
    <x v="0"/>
    <x v="32"/>
    <x v="0"/>
    <x v="29"/>
    <n v="1"/>
    <n v="1"/>
    <n v="150"/>
    <n v="34.04"/>
    <n v="40"/>
    <n v="224.04"/>
    <x v="0"/>
    <x v="1"/>
    <s v="NAP"/>
    <s v="SSH"/>
    <x v="0"/>
    <x v="3"/>
    <x v="256"/>
  </r>
  <r>
    <x v="78"/>
    <x v="10"/>
    <x v="1"/>
    <s v="AMADEUS"/>
    <s v="11LLMG"/>
    <x v="1"/>
    <x v="0"/>
    <x v="24"/>
    <x v="0"/>
    <x v="29"/>
    <n v="1"/>
    <n v="1"/>
    <n v="200"/>
    <n v="34.04"/>
    <n v="40"/>
    <n v="274.03999999999996"/>
    <x v="0"/>
    <x v="1"/>
    <s v="NAP"/>
    <s v="SSH"/>
    <x v="0"/>
    <x v="3"/>
    <x v="256"/>
  </r>
  <r>
    <x v="78"/>
    <x v="10"/>
    <x v="1"/>
    <s v="AMADEUS"/>
    <s v="11LLMH"/>
    <x v="1"/>
    <x v="0"/>
    <x v="28"/>
    <x v="1"/>
    <x v="30"/>
    <n v="1"/>
    <n v="1"/>
    <n v="200"/>
    <n v="38.92"/>
    <n v="40"/>
    <n v="278.92"/>
    <x v="0"/>
    <x v="1"/>
    <s v="SSH"/>
    <s v="NAP"/>
    <x v="0"/>
    <x v="3"/>
    <x v="244"/>
  </r>
  <r>
    <x v="78"/>
    <x v="10"/>
    <x v="1"/>
    <s v="AMADEUS"/>
    <s v="11LLMG"/>
    <x v="1"/>
    <x v="0"/>
    <x v="24"/>
    <x v="0"/>
    <x v="29"/>
    <n v="1"/>
    <n v="1"/>
    <n v="200"/>
    <n v="34.04"/>
    <n v="40"/>
    <n v="274.03999999999996"/>
    <x v="0"/>
    <x v="1"/>
    <s v="NAP"/>
    <s v="SSH"/>
    <x v="0"/>
    <x v="3"/>
    <x v="256"/>
  </r>
  <r>
    <x v="78"/>
    <x v="10"/>
    <x v="1"/>
    <s v="AMADEUS"/>
    <s v="11LLMH"/>
    <x v="1"/>
    <x v="0"/>
    <x v="28"/>
    <x v="1"/>
    <x v="30"/>
    <n v="1"/>
    <n v="1"/>
    <n v="200"/>
    <n v="38.92"/>
    <n v="40"/>
    <n v="278.92"/>
    <x v="0"/>
    <x v="1"/>
    <s v="SSH"/>
    <s v="NAP"/>
    <x v="0"/>
    <x v="3"/>
    <x v="244"/>
  </r>
  <r>
    <x v="81"/>
    <x v="7"/>
    <x v="1"/>
    <m/>
    <m/>
    <x v="1"/>
    <x v="0"/>
    <x v="7"/>
    <x v="3"/>
    <x v="42"/>
    <n v="2"/>
    <n v="2"/>
    <n v="240"/>
    <n v="0"/>
    <n v="0"/>
    <n v="480"/>
    <x v="0"/>
    <x v="1"/>
    <s v="SSH"/>
    <s v="BRI"/>
    <x v="1"/>
    <x v="1"/>
    <x v="233"/>
  </r>
  <r>
    <x v="81"/>
    <x v="7"/>
    <x v="1"/>
    <m/>
    <m/>
    <x v="1"/>
    <x v="0"/>
    <x v="5"/>
    <x v="2"/>
    <x v="41"/>
    <n v="2"/>
    <n v="2"/>
    <n v="240"/>
    <n v="0"/>
    <n v="0"/>
    <n v="480"/>
    <x v="0"/>
    <x v="1"/>
    <s v="BRI"/>
    <s v="SSH"/>
    <x v="1"/>
    <x v="1"/>
    <x v="253"/>
  </r>
  <r>
    <x v="81"/>
    <x v="7"/>
    <x v="1"/>
    <m/>
    <m/>
    <x v="1"/>
    <x v="0"/>
    <x v="22"/>
    <x v="12"/>
    <x v="2"/>
    <n v="2"/>
    <n v="2"/>
    <n v="240"/>
    <n v="0"/>
    <n v="0"/>
    <n v="480"/>
    <x v="0"/>
    <x v="1"/>
    <s v="NAP"/>
    <s v="HRG"/>
    <x v="0"/>
    <x v="0"/>
    <x v="230"/>
  </r>
  <r>
    <x v="81"/>
    <x v="7"/>
    <x v="1"/>
    <m/>
    <m/>
    <x v="1"/>
    <x v="0"/>
    <x v="23"/>
    <x v="13"/>
    <x v="4"/>
    <n v="2"/>
    <n v="2"/>
    <n v="240"/>
    <n v="0"/>
    <n v="0"/>
    <n v="480"/>
    <x v="0"/>
    <x v="1"/>
    <s v="HRG"/>
    <s v="NAP"/>
    <x v="0"/>
    <x v="0"/>
    <x v="223"/>
  </r>
  <r>
    <x v="81"/>
    <x v="7"/>
    <x v="1"/>
    <m/>
    <m/>
    <x v="1"/>
    <x v="0"/>
    <x v="12"/>
    <x v="16"/>
    <x v="68"/>
    <n v="1"/>
    <n v="1"/>
    <n v="250"/>
    <n v="0"/>
    <n v="0"/>
    <n v="250"/>
    <x v="0"/>
    <x v="1"/>
    <s v="FCO"/>
    <s v="SSH"/>
    <x v="6"/>
    <x v="3"/>
    <x v="31"/>
  </r>
  <r>
    <x v="81"/>
    <x v="32"/>
    <x v="0"/>
    <m/>
    <m/>
    <x v="0"/>
    <x v="0"/>
    <x v="0"/>
    <x v="0"/>
    <x v="0"/>
    <n v="10"/>
    <n v="10"/>
    <n v="235"/>
    <n v="0"/>
    <n v="0"/>
    <n v="2350"/>
    <x v="0"/>
    <x v="3"/>
    <s v="NAP"/>
    <s v="SSH"/>
    <x v="0"/>
    <x v="0"/>
    <x v="259"/>
  </r>
  <r>
    <x v="81"/>
    <x v="32"/>
    <x v="0"/>
    <m/>
    <m/>
    <x v="0"/>
    <x v="0"/>
    <x v="0"/>
    <x v="0"/>
    <x v="1"/>
    <n v="10"/>
    <n v="10"/>
    <n v="235"/>
    <n v="0"/>
    <n v="0"/>
    <n v="2350"/>
    <x v="0"/>
    <x v="3"/>
    <s v="NAP"/>
    <s v="SSH"/>
    <x v="0"/>
    <x v="0"/>
    <x v="229"/>
  </r>
  <r>
    <x v="81"/>
    <x v="32"/>
    <x v="0"/>
    <m/>
    <m/>
    <x v="0"/>
    <x v="0"/>
    <x v="0"/>
    <x v="0"/>
    <x v="2"/>
    <n v="10"/>
    <n v="10"/>
    <n v="235"/>
    <n v="0"/>
    <n v="0"/>
    <n v="2350"/>
    <x v="0"/>
    <x v="3"/>
    <s v="NAP"/>
    <s v="SSH"/>
    <x v="0"/>
    <x v="0"/>
    <x v="230"/>
  </r>
  <r>
    <x v="81"/>
    <x v="32"/>
    <x v="0"/>
    <m/>
    <m/>
    <x v="0"/>
    <x v="0"/>
    <x v="0"/>
    <x v="0"/>
    <x v="3"/>
    <n v="10"/>
    <n v="10"/>
    <n v="235"/>
    <n v="0"/>
    <n v="0"/>
    <n v="2350"/>
    <x v="0"/>
    <x v="3"/>
    <s v="NAP"/>
    <s v="SSH"/>
    <x v="0"/>
    <x v="0"/>
    <x v="231"/>
  </r>
  <r>
    <x v="81"/>
    <x v="32"/>
    <x v="0"/>
    <m/>
    <m/>
    <x v="0"/>
    <x v="0"/>
    <x v="0"/>
    <x v="0"/>
    <x v="4"/>
    <n v="10"/>
    <n v="10"/>
    <n v="235"/>
    <n v="0"/>
    <n v="0"/>
    <n v="2350"/>
    <x v="0"/>
    <x v="3"/>
    <s v="NAP"/>
    <s v="SSH"/>
    <x v="0"/>
    <x v="0"/>
    <x v="223"/>
  </r>
  <r>
    <x v="81"/>
    <x v="32"/>
    <x v="0"/>
    <m/>
    <m/>
    <x v="0"/>
    <x v="0"/>
    <x v="0"/>
    <x v="0"/>
    <x v="5"/>
    <n v="10"/>
    <n v="10"/>
    <n v="235"/>
    <n v="0"/>
    <n v="0"/>
    <n v="2350"/>
    <x v="0"/>
    <x v="3"/>
    <s v="NAP"/>
    <s v="SSH"/>
    <x v="0"/>
    <x v="0"/>
    <x v="211"/>
  </r>
  <r>
    <x v="81"/>
    <x v="32"/>
    <x v="0"/>
    <m/>
    <m/>
    <x v="0"/>
    <x v="1"/>
    <x v="2"/>
    <x v="1"/>
    <x v="1"/>
    <n v="10"/>
    <n v="10"/>
    <n v="235"/>
    <n v="0"/>
    <n v="0"/>
    <n v="2350"/>
    <x v="0"/>
    <x v="3"/>
    <s v="SSH"/>
    <s v="NAP"/>
    <x v="0"/>
    <x v="0"/>
    <x v="229"/>
  </r>
  <r>
    <x v="81"/>
    <x v="32"/>
    <x v="0"/>
    <m/>
    <m/>
    <x v="0"/>
    <x v="1"/>
    <x v="2"/>
    <x v="1"/>
    <x v="2"/>
    <n v="10"/>
    <n v="10"/>
    <n v="235"/>
    <n v="0"/>
    <n v="0"/>
    <n v="2350"/>
    <x v="0"/>
    <x v="3"/>
    <s v="SSH"/>
    <s v="NAP"/>
    <x v="0"/>
    <x v="0"/>
    <x v="230"/>
  </r>
  <r>
    <x v="81"/>
    <x v="32"/>
    <x v="0"/>
    <m/>
    <m/>
    <x v="0"/>
    <x v="1"/>
    <x v="2"/>
    <x v="1"/>
    <x v="3"/>
    <n v="10"/>
    <n v="10"/>
    <n v="235"/>
    <n v="0"/>
    <n v="0"/>
    <n v="2350"/>
    <x v="0"/>
    <x v="3"/>
    <s v="SSH"/>
    <s v="NAP"/>
    <x v="0"/>
    <x v="0"/>
    <x v="231"/>
  </r>
  <r>
    <x v="81"/>
    <x v="32"/>
    <x v="0"/>
    <m/>
    <m/>
    <x v="0"/>
    <x v="1"/>
    <x v="2"/>
    <x v="1"/>
    <x v="4"/>
    <n v="10"/>
    <n v="10"/>
    <n v="235"/>
    <n v="0"/>
    <n v="0"/>
    <n v="2350"/>
    <x v="0"/>
    <x v="3"/>
    <s v="SSH"/>
    <s v="NAP"/>
    <x v="0"/>
    <x v="0"/>
    <x v="223"/>
  </r>
  <r>
    <x v="81"/>
    <x v="32"/>
    <x v="0"/>
    <m/>
    <m/>
    <x v="0"/>
    <x v="1"/>
    <x v="2"/>
    <x v="1"/>
    <x v="5"/>
    <n v="10"/>
    <n v="10"/>
    <n v="235"/>
    <n v="0"/>
    <n v="0"/>
    <n v="2350"/>
    <x v="0"/>
    <x v="3"/>
    <s v="SSH"/>
    <s v="NAP"/>
    <x v="0"/>
    <x v="0"/>
    <x v="211"/>
  </r>
  <r>
    <x v="81"/>
    <x v="32"/>
    <x v="0"/>
    <m/>
    <m/>
    <x v="0"/>
    <x v="1"/>
    <x v="2"/>
    <x v="1"/>
    <x v="6"/>
    <n v="10"/>
    <n v="10"/>
    <n v="235"/>
    <n v="0"/>
    <n v="0"/>
    <n v="2350"/>
    <x v="0"/>
    <x v="3"/>
    <s v="SSH"/>
    <s v="NAP"/>
    <x v="0"/>
    <x v="0"/>
    <x v="198"/>
  </r>
  <r>
    <x v="79"/>
    <x v="10"/>
    <x v="1"/>
    <s v="AMADEUS"/>
    <s v="11LLS0"/>
    <x v="1"/>
    <x v="0"/>
    <x v="22"/>
    <x v="12"/>
    <x v="2"/>
    <n v="1"/>
    <n v="1"/>
    <n v="180"/>
    <n v="22.11"/>
    <n v="40"/>
    <n v="242.11"/>
    <x v="0"/>
    <x v="1"/>
    <s v="NAP"/>
    <s v="HRG"/>
    <x v="0"/>
    <x v="0"/>
    <x v="28"/>
  </r>
  <r>
    <x v="79"/>
    <x v="10"/>
    <x v="1"/>
    <s v="AMADEUS"/>
    <s v="11LLS2"/>
    <x v="1"/>
    <x v="0"/>
    <x v="23"/>
    <x v="13"/>
    <x v="4"/>
    <n v="1"/>
    <n v="1"/>
    <n v="180"/>
    <n v="35.53"/>
    <n v="40"/>
    <n v="255.53"/>
    <x v="0"/>
    <x v="1"/>
    <s v="HRG"/>
    <s v="NAP"/>
    <x v="0"/>
    <x v="0"/>
    <x v="30"/>
  </r>
  <r>
    <x v="79"/>
    <x v="10"/>
    <x v="1"/>
    <s v="AMADEUS"/>
    <s v="11LLS0"/>
    <x v="1"/>
    <x v="0"/>
    <x v="22"/>
    <x v="12"/>
    <x v="2"/>
    <n v="1"/>
    <n v="1"/>
    <n v="180"/>
    <n v="22.11"/>
    <n v="40"/>
    <n v="242.11"/>
    <x v="0"/>
    <x v="1"/>
    <s v="NAP"/>
    <s v="HRG"/>
    <x v="0"/>
    <x v="0"/>
    <x v="28"/>
  </r>
  <r>
    <x v="79"/>
    <x v="10"/>
    <x v="1"/>
    <s v="AMADEUS"/>
    <s v="11LLS2"/>
    <x v="1"/>
    <x v="0"/>
    <x v="23"/>
    <x v="13"/>
    <x v="4"/>
    <n v="1"/>
    <n v="1"/>
    <n v="180"/>
    <n v="35.53"/>
    <n v="40"/>
    <n v="255.53"/>
    <x v="0"/>
    <x v="1"/>
    <s v="HRG"/>
    <s v="NAP"/>
    <x v="0"/>
    <x v="0"/>
    <x v="30"/>
  </r>
  <r>
    <x v="79"/>
    <x v="10"/>
    <x v="1"/>
    <s v="AMADEUS"/>
    <s v="11LLS0"/>
    <x v="1"/>
    <x v="0"/>
    <x v="22"/>
    <x v="12"/>
    <x v="2"/>
    <n v="1"/>
    <n v="1"/>
    <n v="240"/>
    <n v="28.36"/>
    <n v="40"/>
    <n v="308.36"/>
    <x v="0"/>
    <x v="1"/>
    <s v="NAP"/>
    <s v="HRG"/>
    <x v="0"/>
    <x v="0"/>
    <x v="28"/>
  </r>
  <r>
    <x v="79"/>
    <x v="10"/>
    <x v="1"/>
    <s v="AMADEUS"/>
    <s v="11LLS2"/>
    <x v="1"/>
    <x v="0"/>
    <x v="23"/>
    <x v="13"/>
    <x v="4"/>
    <n v="1"/>
    <n v="1"/>
    <n v="240"/>
    <n v="35.53"/>
    <n v="40"/>
    <n v="315.52999999999997"/>
    <x v="0"/>
    <x v="1"/>
    <s v="HRG"/>
    <s v="NAP"/>
    <x v="0"/>
    <x v="0"/>
    <x v="30"/>
  </r>
  <r>
    <x v="79"/>
    <x v="10"/>
    <x v="1"/>
    <s v="AMADEUS"/>
    <s v="11LLS0"/>
    <x v="1"/>
    <x v="0"/>
    <x v="22"/>
    <x v="12"/>
    <x v="2"/>
    <n v="1"/>
    <n v="1"/>
    <n v="240"/>
    <n v="28.36"/>
    <n v="40"/>
    <n v="308.36"/>
    <x v="0"/>
    <x v="1"/>
    <s v="NAP"/>
    <s v="HRG"/>
    <x v="0"/>
    <x v="0"/>
    <x v="28"/>
  </r>
  <r>
    <x v="79"/>
    <x v="10"/>
    <x v="1"/>
    <s v="AMADEUS"/>
    <s v="11LLS2"/>
    <x v="1"/>
    <x v="0"/>
    <x v="23"/>
    <x v="13"/>
    <x v="4"/>
    <n v="1"/>
    <n v="1"/>
    <n v="240"/>
    <n v="35.53"/>
    <n v="40"/>
    <n v="315.52999999999997"/>
    <x v="0"/>
    <x v="1"/>
    <s v="HRG"/>
    <s v="NAP"/>
    <x v="0"/>
    <x v="0"/>
    <x v="30"/>
  </r>
  <r>
    <x v="80"/>
    <x v="10"/>
    <x v="1"/>
    <s v="AMADEUS"/>
    <s v="11LM2N"/>
    <x v="1"/>
    <x v="0"/>
    <x v="28"/>
    <x v="1"/>
    <x v="30"/>
    <n v="1"/>
    <n v="1"/>
    <n v="200"/>
    <n v="38.92"/>
    <n v="40"/>
    <n v="278.92"/>
    <x v="0"/>
    <x v="1"/>
    <s v="SSH"/>
    <s v="NAP"/>
    <x v="0"/>
    <x v="3"/>
    <x v="222"/>
  </r>
  <r>
    <x v="80"/>
    <x v="10"/>
    <x v="1"/>
    <s v="AMADEUS"/>
    <s v="11LM2N"/>
    <x v="1"/>
    <x v="0"/>
    <x v="28"/>
    <x v="1"/>
    <x v="30"/>
    <n v="1"/>
    <n v="1"/>
    <n v="200"/>
    <n v="38.92"/>
    <n v="40"/>
    <n v="278.92"/>
    <x v="0"/>
    <x v="1"/>
    <s v="SSH"/>
    <s v="NAP"/>
    <x v="0"/>
    <x v="3"/>
    <x v="222"/>
  </r>
  <r>
    <x v="81"/>
    <x v="18"/>
    <x v="0"/>
    <m/>
    <m/>
    <x v="0"/>
    <x v="0"/>
    <x v="12"/>
    <x v="16"/>
    <x v="67"/>
    <n v="10"/>
    <n v="10"/>
    <n v="245"/>
    <n v="0"/>
    <n v="0"/>
    <n v="2450"/>
    <x v="0"/>
    <x v="3"/>
    <s v="FCO"/>
    <s v="SSH"/>
    <x v="6"/>
    <x v="3"/>
    <x v="199"/>
  </r>
  <r>
    <x v="81"/>
    <x v="18"/>
    <x v="0"/>
    <m/>
    <m/>
    <x v="0"/>
    <x v="0"/>
    <x v="12"/>
    <x v="16"/>
    <x v="68"/>
    <n v="10"/>
    <n v="10"/>
    <n v="245"/>
    <n v="0"/>
    <n v="0"/>
    <n v="2450"/>
    <x v="0"/>
    <x v="3"/>
    <s v="FCO"/>
    <s v="SSH"/>
    <x v="6"/>
    <x v="3"/>
    <x v="31"/>
  </r>
  <r>
    <x v="81"/>
    <x v="18"/>
    <x v="0"/>
    <m/>
    <m/>
    <x v="0"/>
    <x v="0"/>
    <x v="12"/>
    <x v="16"/>
    <x v="69"/>
    <n v="10"/>
    <n v="10"/>
    <n v="245"/>
    <n v="0"/>
    <n v="0"/>
    <n v="2450"/>
    <x v="0"/>
    <x v="3"/>
    <s v="FCO"/>
    <s v="SSH"/>
    <x v="6"/>
    <x v="3"/>
    <x v="32"/>
  </r>
  <r>
    <x v="81"/>
    <x v="18"/>
    <x v="0"/>
    <m/>
    <m/>
    <x v="0"/>
    <x v="0"/>
    <x v="12"/>
    <x v="16"/>
    <x v="70"/>
    <n v="10"/>
    <n v="10"/>
    <n v="245"/>
    <n v="0"/>
    <n v="0"/>
    <n v="2450"/>
    <x v="0"/>
    <x v="3"/>
    <s v="FCO"/>
    <s v="SSH"/>
    <x v="6"/>
    <x v="3"/>
    <x v="33"/>
  </r>
  <r>
    <x v="81"/>
    <x v="18"/>
    <x v="0"/>
    <m/>
    <m/>
    <x v="0"/>
    <x v="1"/>
    <x v="13"/>
    <x v="17"/>
    <x v="68"/>
    <n v="10"/>
    <n v="10"/>
    <n v="245"/>
    <n v="0"/>
    <n v="0"/>
    <n v="2450"/>
    <x v="0"/>
    <x v="3"/>
    <s v="SSH"/>
    <s v="FCO"/>
    <x v="6"/>
    <x v="3"/>
    <x v="31"/>
  </r>
  <r>
    <x v="81"/>
    <x v="18"/>
    <x v="0"/>
    <m/>
    <m/>
    <x v="0"/>
    <x v="1"/>
    <x v="13"/>
    <x v="17"/>
    <x v="69"/>
    <n v="10"/>
    <n v="10"/>
    <n v="245"/>
    <n v="0"/>
    <n v="0"/>
    <n v="2450"/>
    <x v="0"/>
    <x v="3"/>
    <s v="SSH"/>
    <s v="FCO"/>
    <x v="6"/>
    <x v="3"/>
    <x v="32"/>
  </r>
  <r>
    <x v="81"/>
    <x v="18"/>
    <x v="0"/>
    <m/>
    <m/>
    <x v="0"/>
    <x v="1"/>
    <x v="13"/>
    <x v="17"/>
    <x v="70"/>
    <n v="10"/>
    <n v="10"/>
    <n v="245"/>
    <n v="0"/>
    <n v="0"/>
    <n v="2450"/>
    <x v="0"/>
    <x v="3"/>
    <s v="SSH"/>
    <s v="FCO"/>
    <x v="6"/>
    <x v="3"/>
    <x v="33"/>
  </r>
  <r>
    <x v="81"/>
    <x v="18"/>
    <x v="0"/>
    <m/>
    <m/>
    <x v="0"/>
    <x v="1"/>
    <x v="13"/>
    <x v="17"/>
    <x v="71"/>
    <n v="10"/>
    <n v="10"/>
    <n v="245"/>
    <n v="0"/>
    <n v="0"/>
    <n v="2450"/>
    <x v="0"/>
    <x v="3"/>
    <s v="SSH"/>
    <s v="FCO"/>
    <x v="6"/>
    <x v="3"/>
    <x v="17"/>
  </r>
  <r>
    <x v="81"/>
    <x v="29"/>
    <x v="0"/>
    <m/>
    <m/>
    <x v="0"/>
    <x v="0"/>
    <x v="12"/>
    <x v="16"/>
    <x v="67"/>
    <n v="0"/>
    <n v="0"/>
    <n v="245"/>
    <n v="0"/>
    <n v="0"/>
    <n v="0"/>
    <x v="0"/>
    <x v="5"/>
    <s v="FCO"/>
    <s v="SSH"/>
    <x v="6"/>
    <x v="3"/>
    <x v="199"/>
  </r>
  <r>
    <x v="81"/>
    <x v="29"/>
    <x v="0"/>
    <m/>
    <m/>
    <x v="0"/>
    <x v="0"/>
    <x v="12"/>
    <x v="16"/>
    <x v="68"/>
    <n v="0"/>
    <n v="0"/>
    <n v="245"/>
    <n v="0"/>
    <n v="0"/>
    <n v="0"/>
    <x v="0"/>
    <x v="5"/>
    <s v="FCO"/>
    <s v="SSH"/>
    <x v="6"/>
    <x v="3"/>
    <x v="31"/>
  </r>
  <r>
    <x v="81"/>
    <x v="29"/>
    <x v="0"/>
    <m/>
    <m/>
    <x v="0"/>
    <x v="0"/>
    <x v="12"/>
    <x v="16"/>
    <x v="69"/>
    <n v="0"/>
    <n v="0"/>
    <n v="245"/>
    <n v="0"/>
    <n v="0"/>
    <n v="0"/>
    <x v="0"/>
    <x v="5"/>
    <s v="FCO"/>
    <s v="SSH"/>
    <x v="6"/>
    <x v="3"/>
    <x v="32"/>
  </r>
  <r>
    <x v="81"/>
    <x v="29"/>
    <x v="0"/>
    <m/>
    <m/>
    <x v="0"/>
    <x v="0"/>
    <x v="12"/>
    <x v="16"/>
    <x v="70"/>
    <n v="0"/>
    <n v="0"/>
    <n v="245"/>
    <n v="0"/>
    <n v="0"/>
    <n v="0"/>
    <x v="0"/>
    <x v="5"/>
    <s v="FCO"/>
    <s v="SSH"/>
    <x v="6"/>
    <x v="3"/>
    <x v="33"/>
  </r>
  <r>
    <x v="81"/>
    <x v="29"/>
    <x v="0"/>
    <m/>
    <m/>
    <x v="0"/>
    <x v="1"/>
    <x v="13"/>
    <x v="17"/>
    <x v="68"/>
    <n v="0"/>
    <n v="0"/>
    <n v="245"/>
    <n v="0"/>
    <n v="0"/>
    <n v="0"/>
    <x v="0"/>
    <x v="5"/>
    <s v="SSH"/>
    <s v="FCO"/>
    <x v="6"/>
    <x v="3"/>
    <x v="31"/>
  </r>
  <r>
    <x v="81"/>
    <x v="29"/>
    <x v="0"/>
    <m/>
    <m/>
    <x v="0"/>
    <x v="1"/>
    <x v="13"/>
    <x v="17"/>
    <x v="69"/>
    <n v="0"/>
    <n v="0"/>
    <n v="245"/>
    <n v="0"/>
    <n v="0"/>
    <n v="0"/>
    <x v="0"/>
    <x v="5"/>
    <s v="SSH"/>
    <s v="FCO"/>
    <x v="6"/>
    <x v="3"/>
    <x v="32"/>
  </r>
  <r>
    <x v="81"/>
    <x v="29"/>
    <x v="0"/>
    <m/>
    <m/>
    <x v="0"/>
    <x v="1"/>
    <x v="13"/>
    <x v="17"/>
    <x v="70"/>
    <n v="0"/>
    <n v="0"/>
    <n v="245"/>
    <n v="0"/>
    <n v="0"/>
    <n v="0"/>
    <x v="0"/>
    <x v="5"/>
    <s v="SSH"/>
    <s v="FCO"/>
    <x v="6"/>
    <x v="3"/>
    <x v="33"/>
  </r>
  <r>
    <x v="81"/>
    <x v="29"/>
    <x v="0"/>
    <m/>
    <m/>
    <x v="0"/>
    <x v="1"/>
    <x v="13"/>
    <x v="17"/>
    <x v="71"/>
    <n v="0"/>
    <n v="0"/>
    <n v="245"/>
    <n v="0"/>
    <n v="0"/>
    <n v="0"/>
    <x v="0"/>
    <x v="5"/>
    <s v="SSH"/>
    <s v="FCO"/>
    <x v="6"/>
    <x v="3"/>
    <x v="17"/>
  </r>
  <r>
    <x v="81"/>
    <x v="8"/>
    <x v="1"/>
    <m/>
    <s v="6F4TQ"/>
    <x v="1"/>
    <x v="0"/>
    <x v="12"/>
    <x v="16"/>
    <x v="68"/>
    <n v="2"/>
    <n v="2"/>
    <n v="250"/>
    <n v="0"/>
    <n v="0"/>
    <n v="500"/>
    <x v="0"/>
    <x v="1"/>
    <s v="FCO"/>
    <s v="SSH"/>
    <x v="6"/>
    <x v="3"/>
    <x v="31"/>
  </r>
  <r>
    <x v="81"/>
    <x v="8"/>
    <x v="1"/>
    <m/>
    <s v="RCCMV"/>
    <x v="1"/>
    <x v="0"/>
    <x v="13"/>
    <x v="17"/>
    <x v="72"/>
    <n v="2"/>
    <n v="2"/>
    <n v="250"/>
    <n v="0"/>
    <n v="0"/>
    <n v="500"/>
    <x v="0"/>
    <x v="1"/>
    <s v="SSH"/>
    <s v="FCO"/>
    <x v="6"/>
    <x v="3"/>
    <x v="18"/>
  </r>
  <r>
    <x v="82"/>
    <x v="15"/>
    <x v="0"/>
    <m/>
    <m/>
    <x v="0"/>
    <x v="0"/>
    <x v="5"/>
    <x v="2"/>
    <x v="40"/>
    <n v="0"/>
    <n v="0"/>
    <n v="220"/>
    <n v="0"/>
    <n v="0"/>
    <n v="0"/>
    <x v="0"/>
    <x v="5"/>
    <s v="BRI"/>
    <s v="SSH"/>
    <x v="1"/>
    <x v="1"/>
    <x v="199"/>
  </r>
  <r>
    <x v="82"/>
    <x v="15"/>
    <x v="0"/>
    <m/>
    <m/>
    <x v="0"/>
    <x v="0"/>
    <x v="5"/>
    <x v="2"/>
    <x v="41"/>
    <n v="0"/>
    <n v="0"/>
    <n v="220"/>
    <n v="0"/>
    <n v="0"/>
    <n v="0"/>
    <x v="0"/>
    <x v="5"/>
    <s v="BRI"/>
    <s v="SSH"/>
    <x v="1"/>
    <x v="1"/>
    <x v="31"/>
  </r>
  <r>
    <x v="82"/>
    <x v="15"/>
    <x v="0"/>
    <m/>
    <m/>
    <x v="0"/>
    <x v="0"/>
    <x v="5"/>
    <x v="2"/>
    <x v="42"/>
    <n v="0"/>
    <n v="0"/>
    <n v="220"/>
    <n v="0"/>
    <n v="0"/>
    <n v="0"/>
    <x v="0"/>
    <x v="5"/>
    <s v="BRI"/>
    <s v="SSH"/>
    <x v="1"/>
    <x v="1"/>
    <x v="32"/>
  </r>
  <r>
    <x v="82"/>
    <x v="15"/>
    <x v="0"/>
    <m/>
    <m/>
    <x v="0"/>
    <x v="0"/>
    <x v="5"/>
    <x v="2"/>
    <x v="43"/>
    <n v="0"/>
    <n v="0"/>
    <n v="220"/>
    <n v="0"/>
    <n v="0"/>
    <n v="0"/>
    <x v="0"/>
    <x v="5"/>
    <s v="BRI"/>
    <s v="SSH"/>
    <x v="1"/>
    <x v="1"/>
    <x v="33"/>
  </r>
  <r>
    <x v="82"/>
    <x v="15"/>
    <x v="0"/>
    <m/>
    <m/>
    <x v="0"/>
    <x v="0"/>
    <x v="5"/>
    <x v="2"/>
    <x v="12"/>
    <n v="0"/>
    <n v="0"/>
    <n v="220"/>
    <n v="0"/>
    <n v="0"/>
    <n v="0"/>
    <x v="0"/>
    <x v="5"/>
    <s v="BRI"/>
    <s v="SSH"/>
    <x v="1"/>
    <x v="1"/>
    <x v="17"/>
  </r>
  <r>
    <x v="82"/>
    <x v="15"/>
    <x v="0"/>
    <m/>
    <m/>
    <x v="0"/>
    <x v="1"/>
    <x v="7"/>
    <x v="3"/>
    <x v="41"/>
    <n v="0"/>
    <n v="0"/>
    <n v="220"/>
    <n v="0"/>
    <n v="0"/>
    <n v="0"/>
    <x v="0"/>
    <x v="5"/>
    <s v="SSH"/>
    <s v="BRI"/>
    <x v="1"/>
    <x v="1"/>
    <x v="31"/>
  </r>
  <r>
    <x v="82"/>
    <x v="15"/>
    <x v="0"/>
    <m/>
    <m/>
    <x v="0"/>
    <x v="1"/>
    <x v="7"/>
    <x v="3"/>
    <x v="42"/>
    <n v="0"/>
    <n v="0"/>
    <n v="220"/>
    <n v="0"/>
    <n v="0"/>
    <n v="0"/>
    <x v="0"/>
    <x v="5"/>
    <s v="SSH"/>
    <s v="BRI"/>
    <x v="1"/>
    <x v="1"/>
    <x v="32"/>
  </r>
  <r>
    <x v="82"/>
    <x v="15"/>
    <x v="0"/>
    <m/>
    <m/>
    <x v="0"/>
    <x v="1"/>
    <x v="7"/>
    <x v="3"/>
    <x v="43"/>
    <n v="0"/>
    <n v="0"/>
    <n v="220"/>
    <n v="0"/>
    <n v="0"/>
    <n v="0"/>
    <x v="0"/>
    <x v="5"/>
    <s v="SSH"/>
    <s v="BRI"/>
    <x v="1"/>
    <x v="1"/>
    <x v="33"/>
  </r>
  <r>
    <x v="82"/>
    <x v="15"/>
    <x v="0"/>
    <m/>
    <m/>
    <x v="0"/>
    <x v="1"/>
    <x v="7"/>
    <x v="3"/>
    <x v="12"/>
    <n v="0"/>
    <n v="0"/>
    <n v="220"/>
    <n v="0"/>
    <n v="0"/>
    <n v="0"/>
    <x v="0"/>
    <x v="5"/>
    <s v="SSH"/>
    <s v="BRI"/>
    <x v="1"/>
    <x v="1"/>
    <x v="17"/>
  </r>
  <r>
    <x v="82"/>
    <x v="15"/>
    <x v="0"/>
    <m/>
    <m/>
    <x v="0"/>
    <x v="1"/>
    <x v="7"/>
    <x v="3"/>
    <x v="13"/>
    <n v="0"/>
    <n v="0"/>
    <n v="220"/>
    <n v="0"/>
    <n v="0"/>
    <n v="0"/>
    <x v="0"/>
    <x v="5"/>
    <s v="SSH"/>
    <s v="BRI"/>
    <x v="1"/>
    <x v="1"/>
    <x v="18"/>
  </r>
  <r>
    <x v="81"/>
    <x v="25"/>
    <x v="1"/>
    <m/>
    <s v="12LQLM"/>
    <x v="1"/>
    <x v="0"/>
    <x v="12"/>
    <x v="4"/>
    <x v="29"/>
    <n v="1"/>
    <n v="1"/>
    <n v="220"/>
    <n v="29.740000000000002"/>
    <n v="30"/>
    <n v="279.74"/>
    <x v="0"/>
    <x v="1"/>
    <s v="MXP"/>
    <s v="SSH"/>
    <x v="2"/>
    <x v="3"/>
    <x v="252"/>
  </r>
  <r>
    <x v="81"/>
    <x v="25"/>
    <x v="1"/>
    <m/>
    <s v="12LQLM"/>
    <x v="1"/>
    <x v="0"/>
    <x v="12"/>
    <x v="4"/>
    <x v="29"/>
    <n v="1"/>
    <n v="1"/>
    <n v="220"/>
    <n v="29.740000000000002"/>
    <n v="30"/>
    <n v="279.74"/>
    <x v="0"/>
    <x v="1"/>
    <s v="MXP"/>
    <s v="SSH"/>
    <x v="2"/>
    <x v="3"/>
    <x v="252"/>
  </r>
  <r>
    <x v="81"/>
    <x v="25"/>
    <x v="1"/>
    <m/>
    <s v="12LQLM"/>
    <x v="1"/>
    <x v="0"/>
    <x v="12"/>
    <x v="4"/>
    <x v="29"/>
    <n v="1"/>
    <n v="1"/>
    <n v="170"/>
    <n v="21.17"/>
    <n v="30"/>
    <n v="221.17000000000002"/>
    <x v="0"/>
    <x v="1"/>
    <s v="MXP"/>
    <s v="SSH"/>
    <x v="2"/>
    <x v="3"/>
    <x v="252"/>
  </r>
  <r>
    <x v="82"/>
    <x v="20"/>
    <x v="0"/>
    <m/>
    <m/>
    <x v="0"/>
    <x v="0"/>
    <x v="5"/>
    <x v="2"/>
    <x v="39"/>
    <n v="0"/>
    <n v="0"/>
    <n v="235"/>
    <n v="0"/>
    <n v="0"/>
    <n v="0"/>
    <x v="0"/>
    <x v="0"/>
    <s v="BRI"/>
    <s v="SSH"/>
    <x v="1"/>
    <x v="1"/>
    <x v="260"/>
  </r>
  <r>
    <x v="82"/>
    <x v="20"/>
    <x v="0"/>
    <m/>
    <m/>
    <x v="0"/>
    <x v="1"/>
    <x v="7"/>
    <x v="3"/>
    <x v="40"/>
    <n v="0"/>
    <n v="0"/>
    <n v="235"/>
    <n v="0"/>
    <n v="0"/>
    <n v="0"/>
    <x v="0"/>
    <x v="0"/>
    <s v="SSH"/>
    <s v="BRI"/>
    <x v="1"/>
    <x v="1"/>
    <x v="199"/>
  </r>
  <r>
    <x v="82"/>
    <x v="8"/>
    <x v="1"/>
    <m/>
    <s v="AD4GF"/>
    <x v="1"/>
    <x v="0"/>
    <x v="29"/>
    <x v="6"/>
    <x v="40"/>
    <n v="4"/>
    <n v="4"/>
    <n v="280"/>
    <n v="0"/>
    <n v="0"/>
    <n v="1120"/>
    <x v="0"/>
    <x v="1"/>
    <s v="VRN"/>
    <s v="SSH"/>
    <x v="3"/>
    <x v="1"/>
    <x v="199"/>
  </r>
  <r>
    <x v="82"/>
    <x v="8"/>
    <x v="1"/>
    <m/>
    <s v="T2337"/>
    <x v="0"/>
    <x v="0"/>
    <x v="12"/>
    <x v="16"/>
    <x v="69"/>
    <n v="2"/>
    <n v="2"/>
    <n v="250"/>
    <n v="0"/>
    <n v="0"/>
    <n v="500"/>
    <x v="0"/>
    <x v="1"/>
    <s v="FCO"/>
    <s v="SSH"/>
    <x v="6"/>
    <x v="3"/>
    <x v="188"/>
  </r>
  <r>
    <x v="82"/>
    <x v="8"/>
    <x v="1"/>
    <m/>
    <s v="T2337"/>
    <x v="0"/>
    <x v="1"/>
    <x v="13"/>
    <x v="17"/>
    <x v="70"/>
    <n v="2"/>
    <n v="2"/>
    <n v="250"/>
    <n v="0"/>
    <n v="0"/>
    <n v="500"/>
    <x v="0"/>
    <x v="1"/>
    <s v="SSH"/>
    <s v="FCO"/>
    <x v="6"/>
    <x v="3"/>
    <x v="189"/>
  </r>
  <r>
    <x v="82"/>
    <x v="8"/>
    <x v="1"/>
    <m/>
    <s v="TMN2H"/>
    <x v="1"/>
    <x v="0"/>
    <x v="13"/>
    <x v="17"/>
    <x v="70"/>
    <n v="2"/>
    <n v="2"/>
    <n v="250"/>
    <n v="0"/>
    <n v="0"/>
    <n v="500"/>
    <x v="0"/>
    <x v="1"/>
    <s v="SSH"/>
    <s v="FCO"/>
    <x v="6"/>
    <x v="3"/>
    <x v="189"/>
  </r>
  <r>
    <x v="82"/>
    <x v="8"/>
    <x v="1"/>
    <m/>
    <s v="9QLJN"/>
    <x v="0"/>
    <x v="0"/>
    <x v="22"/>
    <x v="12"/>
    <x v="2"/>
    <n v="2"/>
    <n v="2"/>
    <n v="240"/>
    <n v="0"/>
    <n v="0"/>
    <n v="480"/>
    <x v="0"/>
    <x v="1"/>
    <s v="NAP"/>
    <s v="HRG"/>
    <x v="0"/>
    <x v="0"/>
    <x v="225"/>
  </r>
  <r>
    <x v="82"/>
    <x v="8"/>
    <x v="1"/>
    <m/>
    <s v="9QLJN"/>
    <x v="0"/>
    <x v="1"/>
    <x v="23"/>
    <x v="13"/>
    <x v="3"/>
    <n v="2"/>
    <n v="2"/>
    <n v="240"/>
    <n v="0"/>
    <n v="0"/>
    <n v="480"/>
    <x v="0"/>
    <x v="1"/>
    <s v="HRG"/>
    <s v="NAP"/>
    <x v="0"/>
    <x v="0"/>
    <x v="226"/>
  </r>
  <r>
    <x v="81"/>
    <x v="10"/>
    <x v="1"/>
    <s v="AMADEUS"/>
    <s v="11LM9J"/>
    <x v="0"/>
    <x v="1"/>
    <x v="7"/>
    <x v="3"/>
    <x v="43"/>
    <n v="1"/>
    <n v="1"/>
    <n v="245"/>
    <n v="39.03"/>
    <n v="40"/>
    <n v="324.02999999999997"/>
    <x v="0"/>
    <x v="1"/>
    <s v="SSH"/>
    <s v="BRI"/>
    <x v="1"/>
    <x v="1"/>
    <x v="202"/>
  </r>
  <r>
    <x v="81"/>
    <x v="10"/>
    <x v="1"/>
    <s v="AMADEUS"/>
    <s v="11LM9J"/>
    <x v="0"/>
    <x v="0"/>
    <x v="5"/>
    <x v="2"/>
    <x v="41"/>
    <n v="1"/>
    <n v="1"/>
    <n v="195"/>
    <n v="19.420000000000002"/>
    <n v="40"/>
    <n v="254.42000000000002"/>
    <x v="0"/>
    <x v="1"/>
    <s v="BRI"/>
    <s v="SSH"/>
    <x v="1"/>
    <x v="1"/>
    <x v="253"/>
  </r>
  <r>
    <x v="81"/>
    <x v="10"/>
    <x v="1"/>
    <s v="AMADEUS"/>
    <s v="11LLGQ"/>
    <x v="0"/>
    <x v="1"/>
    <x v="26"/>
    <x v="7"/>
    <x v="43"/>
    <n v="1"/>
    <n v="1"/>
    <n v="255"/>
    <n v="37.43"/>
    <n v="40"/>
    <n v="332.43"/>
    <x v="0"/>
    <x v="1"/>
    <s v="SSH"/>
    <s v="VRN"/>
    <x v="3"/>
    <x v="1"/>
    <x v="202"/>
  </r>
  <r>
    <x v="81"/>
    <x v="10"/>
    <x v="1"/>
    <s v="AMADEUS"/>
    <s v="11LLGQ"/>
    <x v="0"/>
    <x v="0"/>
    <x v="29"/>
    <x v="6"/>
    <x v="41"/>
    <n v="1"/>
    <n v="1"/>
    <n v="255"/>
    <n v="23.04"/>
    <n v="40"/>
    <n v="318.04000000000002"/>
    <x v="0"/>
    <x v="1"/>
    <s v="VRN"/>
    <s v="SSH"/>
    <x v="3"/>
    <x v="1"/>
    <x v="253"/>
  </r>
  <r>
    <x v="81"/>
    <x v="10"/>
    <x v="1"/>
    <s v="AMADEUS"/>
    <s v="11LLGQ"/>
    <x v="0"/>
    <x v="1"/>
    <x v="26"/>
    <x v="7"/>
    <x v="43"/>
    <n v="1"/>
    <n v="1"/>
    <n v="255"/>
    <n v="37.43"/>
    <n v="40"/>
    <n v="332.43"/>
    <x v="0"/>
    <x v="1"/>
    <s v="SSH"/>
    <s v="VRN"/>
    <x v="3"/>
    <x v="1"/>
    <x v="202"/>
  </r>
  <r>
    <x v="81"/>
    <x v="10"/>
    <x v="1"/>
    <s v="AMADEUS"/>
    <s v="11LLGQ"/>
    <x v="0"/>
    <x v="0"/>
    <x v="29"/>
    <x v="6"/>
    <x v="41"/>
    <n v="1"/>
    <n v="1"/>
    <n v="255"/>
    <n v="23.04"/>
    <n v="40"/>
    <n v="318.04000000000002"/>
    <x v="0"/>
    <x v="1"/>
    <s v="VRN"/>
    <s v="SSH"/>
    <x v="3"/>
    <x v="1"/>
    <x v="253"/>
  </r>
  <r>
    <x v="81"/>
    <x v="10"/>
    <x v="1"/>
    <s v="AMADEUS"/>
    <s v="11LM9J"/>
    <x v="0"/>
    <x v="1"/>
    <x v="7"/>
    <x v="3"/>
    <x v="43"/>
    <n v="1"/>
    <n v="1"/>
    <n v="245"/>
    <n v="39.03"/>
    <n v="40"/>
    <n v="324.02999999999997"/>
    <x v="0"/>
    <x v="1"/>
    <s v="SSH"/>
    <s v="BRI"/>
    <x v="1"/>
    <x v="1"/>
    <x v="202"/>
  </r>
  <r>
    <x v="81"/>
    <x v="10"/>
    <x v="1"/>
    <s v="AMADEUS"/>
    <s v="11LM9J"/>
    <x v="0"/>
    <x v="0"/>
    <x v="5"/>
    <x v="2"/>
    <x v="41"/>
    <n v="1"/>
    <n v="1"/>
    <n v="195"/>
    <n v="19.420000000000002"/>
    <n v="40"/>
    <n v="254.42000000000002"/>
    <x v="0"/>
    <x v="1"/>
    <s v="BRI"/>
    <s v="SSH"/>
    <x v="1"/>
    <x v="1"/>
    <x v="253"/>
  </r>
  <r>
    <x v="83"/>
    <x v="21"/>
    <x v="2"/>
    <s v="MFJ IBE"/>
    <s v="H3UBN3"/>
    <x v="0"/>
    <x v="1"/>
    <x v="7"/>
    <x v="3"/>
    <x v="9"/>
    <n v="1"/>
    <n v="1"/>
    <n v="179.72"/>
    <n v="0"/>
    <n v="0"/>
    <n v="179.72"/>
    <x v="0"/>
    <x v="1"/>
    <s v="SSH"/>
    <s v="BRI"/>
    <x v="1"/>
    <x v="1"/>
    <x v="254"/>
  </r>
  <r>
    <x v="83"/>
    <x v="21"/>
    <x v="2"/>
    <s v="MFJ IBE"/>
    <s v="H3UBN3"/>
    <x v="0"/>
    <x v="0"/>
    <x v="4"/>
    <x v="2"/>
    <x v="8"/>
    <n v="1"/>
    <n v="1"/>
    <n v="184.26"/>
    <n v="0"/>
    <n v="0"/>
    <n v="184.26"/>
    <x v="0"/>
    <x v="1"/>
    <s v="BRI"/>
    <s v="SSH"/>
    <x v="1"/>
    <x v="1"/>
    <x v="261"/>
  </r>
  <r>
    <x v="83"/>
    <x v="21"/>
    <x v="2"/>
    <s v="MFJ IBE"/>
    <s v="H3UBN3"/>
    <x v="0"/>
    <x v="1"/>
    <x v="7"/>
    <x v="3"/>
    <x v="9"/>
    <n v="1"/>
    <n v="1"/>
    <n v="144.22"/>
    <n v="0"/>
    <n v="0"/>
    <n v="144.22"/>
    <x v="0"/>
    <x v="1"/>
    <s v="SSH"/>
    <s v="BRI"/>
    <x v="1"/>
    <x v="1"/>
    <x v="254"/>
  </r>
  <r>
    <x v="83"/>
    <x v="21"/>
    <x v="2"/>
    <s v="MFJ IBE"/>
    <s v="H3UBN3"/>
    <x v="0"/>
    <x v="0"/>
    <x v="4"/>
    <x v="2"/>
    <x v="8"/>
    <n v="1"/>
    <n v="1"/>
    <n v="139.20999999999998"/>
    <n v="0"/>
    <n v="0"/>
    <n v="139.20999999999998"/>
    <x v="0"/>
    <x v="1"/>
    <s v="BRI"/>
    <s v="SSH"/>
    <x v="1"/>
    <x v="1"/>
    <x v="261"/>
  </r>
  <r>
    <x v="83"/>
    <x v="21"/>
    <x v="2"/>
    <s v="MFJ IBE"/>
    <s v="H3UBN3"/>
    <x v="0"/>
    <x v="1"/>
    <x v="7"/>
    <x v="3"/>
    <x v="9"/>
    <n v="1"/>
    <n v="1"/>
    <n v="144.22"/>
    <n v="0"/>
    <n v="0"/>
    <n v="144.22"/>
    <x v="0"/>
    <x v="1"/>
    <s v="SSH"/>
    <s v="BRI"/>
    <x v="1"/>
    <x v="1"/>
    <x v="254"/>
  </r>
  <r>
    <x v="83"/>
    <x v="21"/>
    <x v="2"/>
    <s v="MFJ IBE"/>
    <s v="H3UBN3"/>
    <x v="0"/>
    <x v="0"/>
    <x v="4"/>
    <x v="2"/>
    <x v="8"/>
    <n v="1"/>
    <n v="1"/>
    <n v="139.20999999999998"/>
    <n v="0"/>
    <n v="0"/>
    <n v="139.20999999999998"/>
    <x v="0"/>
    <x v="1"/>
    <s v="BRI"/>
    <s v="SSH"/>
    <x v="1"/>
    <x v="1"/>
    <x v="261"/>
  </r>
  <r>
    <x v="83"/>
    <x v="21"/>
    <x v="2"/>
    <s v="MFJ IBE"/>
    <s v="H3UBN3"/>
    <x v="0"/>
    <x v="1"/>
    <x v="7"/>
    <x v="3"/>
    <x v="9"/>
    <n v="1"/>
    <n v="1"/>
    <n v="179.72"/>
    <n v="0"/>
    <n v="0"/>
    <n v="179.72"/>
    <x v="0"/>
    <x v="1"/>
    <s v="SSH"/>
    <s v="BRI"/>
    <x v="1"/>
    <x v="1"/>
    <x v="254"/>
  </r>
  <r>
    <x v="83"/>
    <x v="21"/>
    <x v="2"/>
    <s v="MFJ IBE"/>
    <s v="H3UBN3"/>
    <x v="0"/>
    <x v="0"/>
    <x v="4"/>
    <x v="2"/>
    <x v="8"/>
    <n v="1"/>
    <n v="1"/>
    <n v="184.26"/>
    <n v="0"/>
    <n v="0"/>
    <n v="184.26"/>
    <x v="0"/>
    <x v="1"/>
    <s v="BRI"/>
    <s v="SSH"/>
    <x v="1"/>
    <x v="1"/>
    <x v="261"/>
  </r>
  <r>
    <x v="83"/>
    <x v="21"/>
    <x v="2"/>
    <s v="MFJ IBE"/>
    <s v="H3UBN3"/>
    <x v="0"/>
    <x v="1"/>
    <x v="7"/>
    <x v="3"/>
    <x v="9"/>
    <n v="1"/>
    <n v="1"/>
    <n v="144.22"/>
    <n v="0"/>
    <n v="0"/>
    <n v="144.22"/>
    <x v="0"/>
    <x v="1"/>
    <s v="SSH"/>
    <s v="BRI"/>
    <x v="1"/>
    <x v="1"/>
    <x v="254"/>
  </r>
  <r>
    <x v="83"/>
    <x v="21"/>
    <x v="2"/>
    <s v="MFJ IBE"/>
    <s v="H3UBN3"/>
    <x v="0"/>
    <x v="0"/>
    <x v="4"/>
    <x v="2"/>
    <x v="8"/>
    <n v="1"/>
    <n v="1"/>
    <n v="139.20999999999998"/>
    <n v="0"/>
    <n v="0"/>
    <n v="139.20999999999998"/>
    <x v="0"/>
    <x v="1"/>
    <s v="BRI"/>
    <s v="SSH"/>
    <x v="1"/>
    <x v="1"/>
    <x v="261"/>
  </r>
  <r>
    <x v="83"/>
    <x v="19"/>
    <x v="0"/>
    <m/>
    <m/>
    <x v="0"/>
    <x v="0"/>
    <x v="20"/>
    <x v="10"/>
    <x v="73"/>
    <n v="40"/>
    <n v="40"/>
    <n v="275"/>
    <n v="0"/>
    <n v="0"/>
    <n v="11000"/>
    <x v="0"/>
    <x v="5"/>
    <s v="MXP"/>
    <s v="RMF"/>
    <x v="2"/>
    <x v="4"/>
    <x v="259"/>
  </r>
  <r>
    <x v="83"/>
    <x v="19"/>
    <x v="0"/>
    <m/>
    <m/>
    <x v="0"/>
    <x v="0"/>
    <x v="20"/>
    <x v="10"/>
    <x v="74"/>
    <n v="40"/>
    <n v="40"/>
    <n v="275"/>
    <n v="0"/>
    <n v="0"/>
    <n v="11000"/>
    <x v="0"/>
    <x v="5"/>
    <s v="MXP"/>
    <s v="RMF"/>
    <x v="2"/>
    <x v="4"/>
    <x v="229"/>
  </r>
  <r>
    <x v="83"/>
    <x v="19"/>
    <x v="0"/>
    <m/>
    <m/>
    <x v="0"/>
    <x v="0"/>
    <x v="20"/>
    <x v="10"/>
    <x v="75"/>
    <n v="40"/>
    <n v="40"/>
    <n v="275"/>
    <n v="0"/>
    <n v="0"/>
    <n v="11000"/>
    <x v="0"/>
    <x v="5"/>
    <s v="MXP"/>
    <s v="RMF"/>
    <x v="2"/>
    <x v="4"/>
    <x v="230"/>
  </r>
  <r>
    <x v="83"/>
    <x v="19"/>
    <x v="0"/>
    <m/>
    <m/>
    <x v="0"/>
    <x v="0"/>
    <x v="20"/>
    <x v="10"/>
    <x v="76"/>
    <n v="40"/>
    <n v="40"/>
    <n v="275"/>
    <n v="0"/>
    <n v="0"/>
    <n v="11000"/>
    <x v="0"/>
    <x v="5"/>
    <s v="MXP"/>
    <s v="RMF"/>
    <x v="2"/>
    <x v="4"/>
    <x v="231"/>
  </r>
  <r>
    <x v="83"/>
    <x v="19"/>
    <x v="0"/>
    <m/>
    <m/>
    <x v="0"/>
    <x v="0"/>
    <x v="20"/>
    <x v="10"/>
    <x v="77"/>
    <n v="40"/>
    <n v="40"/>
    <n v="275"/>
    <n v="0"/>
    <n v="0"/>
    <n v="11000"/>
    <x v="0"/>
    <x v="5"/>
    <s v="MXP"/>
    <s v="RMF"/>
    <x v="2"/>
    <x v="4"/>
    <x v="223"/>
  </r>
  <r>
    <x v="83"/>
    <x v="19"/>
    <x v="0"/>
    <m/>
    <m/>
    <x v="0"/>
    <x v="1"/>
    <x v="21"/>
    <x v="11"/>
    <x v="74"/>
    <n v="40"/>
    <n v="40"/>
    <n v="275"/>
    <n v="0"/>
    <n v="0"/>
    <n v="11000"/>
    <x v="0"/>
    <x v="5"/>
    <s v="RMF"/>
    <s v="MXP"/>
    <x v="2"/>
    <x v="4"/>
    <x v="229"/>
  </r>
  <r>
    <x v="83"/>
    <x v="19"/>
    <x v="0"/>
    <m/>
    <m/>
    <x v="0"/>
    <x v="1"/>
    <x v="21"/>
    <x v="11"/>
    <x v="75"/>
    <n v="40"/>
    <n v="40"/>
    <n v="275"/>
    <n v="0"/>
    <n v="0"/>
    <n v="11000"/>
    <x v="0"/>
    <x v="5"/>
    <s v="RMF"/>
    <s v="MXP"/>
    <x v="2"/>
    <x v="4"/>
    <x v="230"/>
  </r>
  <r>
    <x v="83"/>
    <x v="19"/>
    <x v="0"/>
    <m/>
    <m/>
    <x v="0"/>
    <x v="1"/>
    <x v="21"/>
    <x v="11"/>
    <x v="76"/>
    <n v="40"/>
    <n v="40"/>
    <n v="275"/>
    <n v="0"/>
    <n v="0"/>
    <n v="11000"/>
    <x v="0"/>
    <x v="5"/>
    <s v="RMF"/>
    <s v="MXP"/>
    <x v="2"/>
    <x v="4"/>
    <x v="231"/>
  </r>
  <r>
    <x v="83"/>
    <x v="19"/>
    <x v="0"/>
    <m/>
    <m/>
    <x v="0"/>
    <x v="1"/>
    <x v="21"/>
    <x v="11"/>
    <x v="77"/>
    <n v="40"/>
    <n v="40"/>
    <n v="275"/>
    <n v="0"/>
    <n v="0"/>
    <n v="11000"/>
    <x v="0"/>
    <x v="5"/>
    <s v="RMF"/>
    <s v="MXP"/>
    <x v="2"/>
    <x v="4"/>
    <x v="223"/>
  </r>
  <r>
    <x v="83"/>
    <x v="19"/>
    <x v="0"/>
    <m/>
    <m/>
    <x v="0"/>
    <x v="1"/>
    <x v="21"/>
    <x v="11"/>
    <x v="78"/>
    <n v="40"/>
    <n v="40"/>
    <n v="275"/>
    <n v="0"/>
    <n v="0"/>
    <n v="11000"/>
    <x v="0"/>
    <x v="5"/>
    <s v="RMF"/>
    <s v="MXP"/>
    <x v="2"/>
    <x v="4"/>
    <x v="211"/>
  </r>
  <r>
    <x v="83"/>
    <x v="19"/>
    <x v="0"/>
    <m/>
    <m/>
    <x v="0"/>
    <x v="0"/>
    <x v="5"/>
    <x v="2"/>
    <x v="15"/>
    <n v="0"/>
    <n v="0"/>
    <m/>
    <m/>
    <m/>
    <n v="0"/>
    <x v="1"/>
    <x v="5"/>
    <s v="BRI"/>
    <s v="SSH"/>
    <x v="1"/>
    <x v="1"/>
    <x v="9"/>
  </r>
  <r>
    <x v="83"/>
    <x v="19"/>
    <x v="0"/>
    <m/>
    <m/>
    <x v="0"/>
    <x v="0"/>
    <x v="5"/>
    <x v="2"/>
    <x v="16"/>
    <n v="0"/>
    <n v="0"/>
    <m/>
    <m/>
    <m/>
    <n v="0"/>
    <x v="1"/>
    <x v="5"/>
    <s v="BRI"/>
    <s v="SSH"/>
    <x v="1"/>
    <x v="1"/>
    <x v="10"/>
  </r>
  <r>
    <x v="83"/>
    <x v="19"/>
    <x v="0"/>
    <m/>
    <m/>
    <x v="0"/>
    <x v="0"/>
    <x v="5"/>
    <x v="2"/>
    <x v="17"/>
    <n v="0"/>
    <n v="0"/>
    <m/>
    <m/>
    <m/>
    <n v="0"/>
    <x v="1"/>
    <x v="5"/>
    <s v="BRI"/>
    <s v="SSH"/>
    <x v="1"/>
    <x v="1"/>
    <x v="11"/>
  </r>
  <r>
    <x v="83"/>
    <x v="19"/>
    <x v="0"/>
    <m/>
    <m/>
    <x v="0"/>
    <x v="0"/>
    <x v="5"/>
    <x v="2"/>
    <x v="18"/>
    <n v="0"/>
    <n v="0"/>
    <m/>
    <m/>
    <m/>
    <n v="0"/>
    <x v="1"/>
    <x v="5"/>
    <s v="BRI"/>
    <s v="SSH"/>
    <x v="1"/>
    <x v="1"/>
    <x v="155"/>
  </r>
  <r>
    <x v="83"/>
    <x v="19"/>
    <x v="0"/>
    <m/>
    <m/>
    <x v="0"/>
    <x v="0"/>
    <x v="5"/>
    <x v="2"/>
    <x v="19"/>
    <n v="0"/>
    <n v="0"/>
    <m/>
    <m/>
    <m/>
    <n v="0"/>
    <x v="1"/>
    <x v="5"/>
    <s v="BRI"/>
    <s v="SSH"/>
    <x v="1"/>
    <x v="1"/>
    <x v="156"/>
  </r>
  <r>
    <x v="83"/>
    <x v="19"/>
    <x v="0"/>
    <m/>
    <m/>
    <x v="0"/>
    <x v="0"/>
    <x v="5"/>
    <x v="2"/>
    <x v="20"/>
    <n v="0"/>
    <n v="0"/>
    <m/>
    <m/>
    <m/>
    <n v="0"/>
    <x v="1"/>
    <x v="5"/>
    <s v="BRI"/>
    <s v="SSH"/>
    <x v="1"/>
    <x v="1"/>
    <x v="157"/>
  </r>
  <r>
    <x v="83"/>
    <x v="19"/>
    <x v="0"/>
    <m/>
    <m/>
    <x v="0"/>
    <x v="1"/>
    <x v="7"/>
    <x v="3"/>
    <x v="16"/>
    <n v="0"/>
    <n v="0"/>
    <m/>
    <m/>
    <m/>
    <n v="0"/>
    <x v="1"/>
    <x v="5"/>
    <s v="SSH"/>
    <s v="BRI"/>
    <x v="1"/>
    <x v="1"/>
    <x v="10"/>
  </r>
  <r>
    <x v="83"/>
    <x v="19"/>
    <x v="0"/>
    <m/>
    <m/>
    <x v="0"/>
    <x v="1"/>
    <x v="7"/>
    <x v="3"/>
    <x v="17"/>
    <n v="0"/>
    <n v="0"/>
    <m/>
    <m/>
    <m/>
    <n v="0"/>
    <x v="1"/>
    <x v="5"/>
    <s v="SSH"/>
    <s v="BRI"/>
    <x v="1"/>
    <x v="1"/>
    <x v="11"/>
  </r>
  <r>
    <x v="83"/>
    <x v="19"/>
    <x v="0"/>
    <m/>
    <m/>
    <x v="0"/>
    <x v="1"/>
    <x v="7"/>
    <x v="3"/>
    <x v="18"/>
    <n v="0"/>
    <n v="0"/>
    <m/>
    <m/>
    <m/>
    <n v="0"/>
    <x v="1"/>
    <x v="5"/>
    <s v="SSH"/>
    <s v="BRI"/>
    <x v="1"/>
    <x v="1"/>
    <x v="155"/>
  </r>
  <r>
    <x v="83"/>
    <x v="19"/>
    <x v="0"/>
    <m/>
    <m/>
    <x v="0"/>
    <x v="1"/>
    <x v="7"/>
    <x v="3"/>
    <x v="19"/>
    <n v="0"/>
    <n v="0"/>
    <m/>
    <m/>
    <m/>
    <n v="0"/>
    <x v="1"/>
    <x v="5"/>
    <s v="SSH"/>
    <s v="BRI"/>
    <x v="1"/>
    <x v="1"/>
    <x v="156"/>
  </r>
  <r>
    <x v="83"/>
    <x v="19"/>
    <x v="0"/>
    <m/>
    <m/>
    <x v="0"/>
    <x v="1"/>
    <x v="7"/>
    <x v="3"/>
    <x v="20"/>
    <n v="0"/>
    <n v="0"/>
    <m/>
    <m/>
    <m/>
    <n v="0"/>
    <x v="1"/>
    <x v="5"/>
    <s v="SSH"/>
    <s v="BRI"/>
    <x v="1"/>
    <x v="1"/>
    <x v="157"/>
  </r>
  <r>
    <x v="83"/>
    <x v="19"/>
    <x v="0"/>
    <m/>
    <m/>
    <x v="0"/>
    <x v="1"/>
    <x v="7"/>
    <x v="3"/>
    <x v="21"/>
    <n v="0"/>
    <n v="0"/>
    <m/>
    <m/>
    <m/>
    <n v="0"/>
    <x v="1"/>
    <x v="5"/>
    <s v="SSH"/>
    <s v="BRI"/>
    <x v="1"/>
    <x v="1"/>
    <x v="158"/>
  </r>
  <r>
    <x v="83"/>
    <x v="7"/>
    <x v="1"/>
    <m/>
    <m/>
    <x v="1"/>
    <x v="0"/>
    <x v="13"/>
    <x v="5"/>
    <x v="30"/>
    <n v="2"/>
    <n v="2"/>
    <n v="300"/>
    <n v="0"/>
    <n v="0"/>
    <n v="600"/>
    <x v="0"/>
    <x v="1"/>
    <s v="SSH"/>
    <s v="MXP"/>
    <x v="2"/>
    <x v="3"/>
    <x v="255"/>
  </r>
  <r>
    <x v="83"/>
    <x v="7"/>
    <x v="1"/>
    <m/>
    <m/>
    <x v="1"/>
    <x v="0"/>
    <x v="7"/>
    <x v="3"/>
    <x v="39"/>
    <n v="8"/>
    <n v="8"/>
    <n v="160"/>
    <n v="0"/>
    <n v="0"/>
    <n v="1280"/>
    <x v="0"/>
    <x v="1"/>
    <s v="SSH"/>
    <s v="BRI"/>
    <x v="1"/>
    <x v="1"/>
    <x v="236"/>
  </r>
  <r>
    <x v="83"/>
    <x v="7"/>
    <x v="1"/>
    <m/>
    <m/>
    <x v="1"/>
    <x v="0"/>
    <x v="5"/>
    <x v="2"/>
    <x v="38"/>
    <n v="8"/>
    <n v="8"/>
    <n v="160"/>
    <n v="0"/>
    <n v="0"/>
    <n v="1280"/>
    <x v="0"/>
    <x v="1"/>
    <s v="BRI"/>
    <s v="SSH"/>
    <x v="1"/>
    <x v="1"/>
    <x v="235"/>
  </r>
  <r>
    <x v="83"/>
    <x v="1"/>
    <x v="0"/>
    <m/>
    <m/>
    <x v="0"/>
    <x v="0"/>
    <x v="5"/>
    <x v="2"/>
    <x v="10"/>
    <n v="2"/>
    <n v="2"/>
    <n v="175"/>
    <n v="0"/>
    <n v="0"/>
    <n v="350"/>
    <x v="0"/>
    <x v="5"/>
    <s v="BRI"/>
    <s v="SSH"/>
    <x v="1"/>
    <x v="1"/>
    <x v="262"/>
  </r>
  <r>
    <x v="83"/>
    <x v="1"/>
    <x v="0"/>
    <m/>
    <m/>
    <x v="0"/>
    <x v="1"/>
    <x v="7"/>
    <x v="3"/>
    <x v="11"/>
    <n v="2"/>
    <n v="2"/>
    <n v="175"/>
    <n v="0"/>
    <n v="0"/>
    <n v="350"/>
    <x v="0"/>
    <x v="5"/>
    <s v="SSH"/>
    <s v="BRI"/>
    <x v="1"/>
    <x v="1"/>
    <x v="215"/>
  </r>
  <r>
    <x v="83"/>
    <x v="15"/>
    <x v="0"/>
    <m/>
    <m/>
    <x v="0"/>
    <x v="0"/>
    <x v="24"/>
    <x v="0"/>
    <x v="29"/>
    <n v="10"/>
    <n v="10"/>
    <n v="205"/>
    <n v="0"/>
    <n v="0"/>
    <n v="2050"/>
    <x v="0"/>
    <x v="0"/>
    <s v="NAP"/>
    <s v="SSH"/>
    <x v="0"/>
    <x v="3"/>
    <x v="249"/>
  </r>
  <r>
    <x v="83"/>
    <x v="15"/>
    <x v="0"/>
    <m/>
    <m/>
    <x v="0"/>
    <x v="1"/>
    <x v="25"/>
    <x v="1"/>
    <x v="30"/>
    <n v="10"/>
    <n v="10"/>
    <n v="205"/>
    <n v="0"/>
    <n v="0"/>
    <n v="2050"/>
    <x v="0"/>
    <x v="0"/>
    <s v="SSH"/>
    <s v="NAP"/>
    <x v="0"/>
    <x v="3"/>
    <x v="255"/>
  </r>
  <r>
    <x v="83"/>
    <x v="8"/>
    <x v="1"/>
    <m/>
    <s v="2CMUY"/>
    <x v="0"/>
    <x v="0"/>
    <x v="12"/>
    <x v="16"/>
    <x v="68"/>
    <n v="4"/>
    <n v="4"/>
    <n v="250"/>
    <n v="0"/>
    <n v="0"/>
    <n v="1000"/>
    <x v="0"/>
    <x v="1"/>
    <s v="FCO"/>
    <s v="SSH"/>
    <x v="6"/>
    <x v="3"/>
    <x v="27"/>
  </r>
  <r>
    <x v="83"/>
    <x v="8"/>
    <x v="1"/>
    <m/>
    <s v="2CMUY"/>
    <x v="0"/>
    <x v="1"/>
    <x v="13"/>
    <x v="17"/>
    <x v="70"/>
    <n v="4"/>
    <n v="4"/>
    <n v="250"/>
    <n v="0"/>
    <n v="0"/>
    <n v="1000"/>
    <x v="0"/>
    <x v="1"/>
    <s v="SSH"/>
    <s v="FCO"/>
    <x v="6"/>
    <x v="3"/>
    <x v="29"/>
  </r>
  <r>
    <x v="83"/>
    <x v="8"/>
    <x v="1"/>
    <m/>
    <s v="9WT27"/>
    <x v="1"/>
    <x v="0"/>
    <x v="25"/>
    <x v="1"/>
    <x v="30"/>
    <n v="3"/>
    <n v="3"/>
    <n v="150"/>
    <n v="0"/>
    <n v="0"/>
    <n v="450"/>
    <x v="0"/>
    <x v="1"/>
    <s v="SSH"/>
    <s v="NAP"/>
    <x v="0"/>
    <x v="3"/>
    <x v="255"/>
  </r>
  <r>
    <x v="83"/>
    <x v="8"/>
    <x v="1"/>
    <m/>
    <s v="DP2T3"/>
    <x v="1"/>
    <x v="0"/>
    <x v="12"/>
    <x v="4"/>
    <x v="29"/>
    <n v="2"/>
    <n v="2"/>
    <n v="150"/>
    <n v="0"/>
    <n v="0"/>
    <n v="300"/>
    <x v="0"/>
    <x v="1"/>
    <s v="MXP"/>
    <s v="SSH"/>
    <x v="2"/>
    <x v="3"/>
    <x v="249"/>
  </r>
  <r>
    <x v="83"/>
    <x v="8"/>
    <x v="1"/>
    <m/>
    <s v="6FDZD"/>
    <x v="1"/>
    <x v="0"/>
    <x v="12"/>
    <x v="4"/>
    <x v="29"/>
    <n v="1"/>
    <n v="1"/>
    <n v="150"/>
    <n v="0"/>
    <n v="0"/>
    <n v="150"/>
    <x v="0"/>
    <x v="1"/>
    <s v="MXP"/>
    <s v="SSH"/>
    <x v="2"/>
    <x v="3"/>
    <x v="249"/>
  </r>
  <r>
    <x v="83"/>
    <x v="8"/>
    <x v="1"/>
    <m/>
    <s v="MV73A"/>
    <x v="0"/>
    <x v="0"/>
    <x v="29"/>
    <x v="6"/>
    <x v="41"/>
    <n v="6"/>
    <n v="6"/>
    <n v="315"/>
    <n v="0"/>
    <n v="0"/>
    <n v="1890"/>
    <x v="0"/>
    <x v="1"/>
    <s v="VRN"/>
    <s v="SSH"/>
    <x v="3"/>
    <x v="1"/>
    <x v="187"/>
  </r>
  <r>
    <x v="83"/>
    <x v="8"/>
    <x v="1"/>
    <m/>
    <s v="MV73A"/>
    <x v="0"/>
    <x v="1"/>
    <x v="26"/>
    <x v="7"/>
    <x v="42"/>
    <n v="6"/>
    <n v="6"/>
    <n v="315"/>
    <n v="0"/>
    <n v="0"/>
    <n v="1890"/>
    <x v="0"/>
    <x v="1"/>
    <s v="SSH"/>
    <s v="VRN"/>
    <x v="3"/>
    <x v="1"/>
    <x v="188"/>
  </r>
  <r>
    <x v="84"/>
    <x v="7"/>
    <x v="1"/>
    <m/>
    <m/>
    <x v="1"/>
    <x v="0"/>
    <x v="9"/>
    <x v="0"/>
    <x v="24"/>
    <n v="2"/>
    <n v="2"/>
    <n v="140"/>
    <n v="0"/>
    <n v="0"/>
    <n v="280"/>
    <x v="0"/>
    <x v="1"/>
    <s v="NAP"/>
    <s v="SSH"/>
    <x v="0"/>
    <x v="2"/>
    <x v="261"/>
  </r>
  <r>
    <x v="84"/>
    <x v="7"/>
    <x v="1"/>
    <m/>
    <m/>
    <x v="1"/>
    <x v="0"/>
    <x v="12"/>
    <x v="4"/>
    <x v="29"/>
    <n v="3"/>
    <n v="3"/>
    <n v="150"/>
    <n v="0"/>
    <n v="0"/>
    <n v="450"/>
    <x v="0"/>
    <x v="1"/>
    <s v="MXP"/>
    <s v="SSH"/>
    <x v="2"/>
    <x v="3"/>
    <x v="148"/>
  </r>
  <r>
    <x v="84"/>
    <x v="7"/>
    <x v="1"/>
    <m/>
    <m/>
    <x v="1"/>
    <x v="0"/>
    <x v="24"/>
    <x v="0"/>
    <x v="29"/>
    <n v="4"/>
    <n v="4"/>
    <n v="150"/>
    <n v="0"/>
    <n v="0"/>
    <n v="600"/>
    <x v="0"/>
    <x v="1"/>
    <s v="NAP"/>
    <s v="SSH"/>
    <x v="0"/>
    <x v="3"/>
    <x v="148"/>
  </r>
  <r>
    <x v="84"/>
    <x v="7"/>
    <x v="1"/>
    <m/>
    <m/>
    <x v="1"/>
    <x v="0"/>
    <x v="25"/>
    <x v="1"/>
    <x v="30"/>
    <n v="3"/>
    <n v="3"/>
    <n v="150"/>
    <n v="0"/>
    <n v="0"/>
    <n v="450"/>
    <x v="0"/>
    <x v="1"/>
    <s v="SSH"/>
    <s v="NAP"/>
    <x v="0"/>
    <x v="3"/>
    <x v="150"/>
  </r>
  <r>
    <x v="84"/>
    <x v="7"/>
    <x v="1"/>
    <m/>
    <m/>
    <x v="1"/>
    <x v="0"/>
    <x v="28"/>
    <x v="1"/>
    <x v="30"/>
    <n v="4"/>
    <n v="4"/>
    <n v="150"/>
    <n v="0"/>
    <n v="0"/>
    <n v="600"/>
    <x v="0"/>
    <x v="1"/>
    <s v="SSH"/>
    <s v="NAP"/>
    <x v="0"/>
    <x v="3"/>
    <x v="150"/>
  </r>
  <r>
    <x v="83"/>
    <x v="25"/>
    <x v="1"/>
    <m/>
    <s v="12LRTM"/>
    <x v="0"/>
    <x v="1"/>
    <x v="7"/>
    <x v="3"/>
    <x v="16"/>
    <n v="1"/>
    <n v="1"/>
    <n v="170"/>
    <n v="31.69"/>
    <n v="30"/>
    <n v="231.69"/>
    <x v="0"/>
    <x v="1"/>
    <s v="SSH"/>
    <s v="BRI"/>
    <x v="1"/>
    <x v="1"/>
    <x v="10"/>
  </r>
  <r>
    <x v="83"/>
    <x v="25"/>
    <x v="1"/>
    <m/>
    <s v="12LRTM"/>
    <x v="0"/>
    <x v="0"/>
    <x v="5"/>
    <x v="2"/>
    <x v="15"/>
    <n v="1"/>
    <n v="1"/>
    <n v="170"/>
    <n v="22.37"/>
    <n v="30"/>
    <n v="222.37"/>
    <x v="0"/>
    <x v="1"/>
    <s v="BRI"/>
    <s v="SSH"/>
    <x v="1"/>
    <x v="1"/>
    <x v="9"/>
  </r>
  <r>
    <x v="83"/>
    <x v="25"/>
    <x v="1"/>
    <m/>
    <s v="12LRTM"/>
    <x v="0"/>
    <x v="1"/>
    <x v="7"/>
    <x v="3"/>
    <x v="16"/>
    <n v="1"/>
    <n v="1"/>
    <n v="170"/>
    <n v="31.69"/>
    <n v="30"/>
    <n v="231.69"/>
    <x v="0"/>
    <x v="1"/>
    <s v="SSH"/>
    <s v="BRI"/>
    <x v="1"/>
    <x v="1"/>
    <x v="10"/>
  </r>
  <r>
    <x v="83"/>
    <x v="25"/>
    <x v="1"/>
    <m/>
    <s v="12LRTM"/>
    <x v="0"/>
    <x v="0"/>
    <x v="5"/>
    <x v="2"/>
    <x v="15"/>
    <n v="1"/>
    <n v="1"/>
    <n v="170"/>
    <n v="22.37"/>
    <n v="30"/>
    <n v="222.37"/>
    <x v="0"/>
    <x v="1"/>
    <s v="BRI"/>
    <s v="SSH"/>
    <x v="1"/>
    <x v="1"/>
    <x v="9"/>
  </r>
  <r>
    <x v="83"/>
    <x v="25"/>
    <x v="1"/>
    <m/>
    <s v="12LRTM"/>
    <x v="0"/>
    <x v="1"/>
    <x v="7"/>
    <x v="3"/>
    <x v="16"/>
    <n v="1"/>
    <n v="1"/>
    <n v="130"/>
    <n v="31.69"/>
    <n v="30"/>
    <n v="191.69"/>
    <x v="0"/>
    <x v="1"/>
    <s v="SSH"/>
    <s v="BRI"/>
    <x v="1"/>
    <x v="1"/>
    <x v="10"/>
  </r>
  <r>
    <x v="83"/>
    <x v="25"/>
    <x v="1"/>
    <m/>
    <s v="12LRTM"/>
    <x v="0"/>
    <x v="0"/>
    <x v="5"/>
    <x v="2"/>
    <x v="15"/>
    <n v="1"/>
    <n v="1"/>
    <n v="130"/>
    <n v="17.12"/>
    <n v="30"/>
    <n v="177.12"/>
    <x v="0"/>
    <x v="1"/>
    <s v="BRI"/>
    <s v="SSH"/>
    <x v="1"/>
    <x v="1"/>
    <x v="9"/>
  </r>
  <r>
    <x v="83"/>
    <x v="10"/>
    <x v="1"/>
    <s v="AMADEUS"/>
    <s v="11LMR8"/>
    <x v="1"/>
    <x v="0"/>
    <x v="24"/>
    <x v="0"/>
    <x v="29"/>
    <n v="1"/>
    <n v="1"/>
    <n v="100"/>
    <n v="34.04"/>
    <n v="40"/>
    <n v="174.04"/>
    <x v="0"/>
    <x v="1"/>
    <s v="NAP"/>
    <s v="SSH"/>
    <x v="0"/>
    <x v="3"/>
    <x v="249"/>
  </r>
  <r>
    <x v="83"/>
    <x v="10"/>
    <x v="1"/>
    <s v="AMADEUS"/>
    <s v="11LMR9"/>
    <x v="1"/>
    <x v="0"/>
    <x v="25"/>
    <x v="1"/>
    <x v="30"/>
    <n v="1"/>
    <n v="1"/>
    <n v="100"/>
    <n v="38.92"/>
    <n v="40"/>
    <n v="178.92000000000002"/>
    <x v="0"/>
    <x v="1"/>
    <s v="SSH"/>
    <s v="NAP"/>
    <x v="0"/>
    <x v="3"/>
    <x v="255"/>
  </r>
  <r>
    <x v="83"/>
    <x v="10"/>
    <x v="1"/>
    <s v="AMADEUS"/>
    <s v="11LMR8"/>
    <x v="1"/>
    <x v="0"/>
    <x v="24"/>
    <x v="0"/>
    <x v="29"/>
    <n v="1"/>
    <n v="1"/>
    <n v="100"/>
    <n v="34.04"/>
    <n v="40"/>
    <n v="174.04"/>
    <x v="0"/>
    <x v="1"/>
    <s v="NAP"/>
    <s v="SSH"/>
    <x v="0"/>
    <x v="3"/>
    <x v="249"/>
  </r>
  <r>
    <x v="83"/>
    <x v="10"/>
    <x v="1"/>
    <s v="AMADEUS"/>
    <s v="11LMR9"/>
    <x v="1"/>
    <x v="0"/>
    <x v="25"/>
    <x v="1"/>
    <x v="30"/>
    <n v="1"/>
    <n v="1"/>
    <n v="100"/>
    <n v="38.92"/>
    <n v="40"/>
    <n v="178.92000000000002"/>
    <x v="0"/>
    <x v="1"/>
    <s v="SSH"/>
    <s v="NAP"/>
    <x v="0"/>
    <x v="3"/>
    <x v="255"/>
  </r>
  <r>
    <x v="83"/>
    <x v="10"/>
    <x v="1"/>
    <s v="AMADEUS"/>
    <s v="11LMR8"/>
    <x v="1"/>
    <x v="0"/>
    <x v="24"/>
    <x v="0"/>
    <x v="29"/>
    <n v="1"/>
    <n v="1"/>
    <n v="100"/>
    <n v="34.04"/>
    <n v="40"/>
    <n v="174.04"/>
    <x v="0"/>
    <x v="1"/>
    <s v="NAP"/>
    <s v="SSH"/>
    <x v="0"/>
    <x v="3"/>
    <x v="249"/>
  </r>
  <r>
    <x v="83"/>
    <x v="10"/>
    <x v="1"/>
    <s v="AMADEUS"/>
    <s v="11LMR9"/>
    <x v="1"/>
    <x v="0"/>
    <x v="25"/>
    <x v="1"/>
    <x v="30"/>
    <n v="1"/>
    <n v="1"/>
    <n v="100"/>
    <n v="38.92"/>
    <n v="40"/>
    <n v="178.92000000000002"/>
    <x v="0"/>
    <x v="1"/>
    <s v="SSH"/>
    <s v="NAP"/>
    <x v="0"/>
    <x v="3"/>
    <x v="255"/>
  </r>
  <r>
    <x v="83"/>
    <x v="10"/>
    <x v="1"/>
    <s v="AMADEUS"/>
    <s v="11LMR3"/>
    <x v="1"/>
    <x v="0"/>
    <x v="7"/>
    <x v="3"/>
    <x v="11"/>
    <n v="1"/>
    <n v="1"/>
    <n v="130"/>
    <n v="39.03"/>
    <n v="40"/>
    <n v="209.03"/>
    <x v="0"/>
    <x v="1"/>
    <s v="SSH"/>
    <s v="BRI"/>
    <x v="1"/>
    <x v="1"/>
    <x v="215"/>
  </r>
  <r>
    <x v="83"/>
    <x v="10"/>
    <x v="1"/>
    <s v="AMADEUS"/>
    <s v="11LMR3"/>
    <x v="1"/>
    <x v="0"/>
    <x v="7"/>
    <x v="3"/>
    <x v="11"/>
    <n v="1"/>
    <n v="1"/>
    <n v="130"/>
    <n v="39.03"/>
    <n v="40"/>
    <n v="209.03"/>
    <x v="0"/>
    <x v="1"/>
    <s v="SSH"/>
    <s v="BRI"/>
    <x v="1"/>
    <x v="1"/>
    <x v="215"/>
  </r>
  <r>
    <x v="83"/>
    <x v="10"/>
    <x v="1"/>
    <s v="AMADEUS"/>
    <s v="11LMR3"/>
    <x v="1"/>
    <x v="0"/>
    <x v="7"/>
    <x v="3"/>
    <x v="11"/>
    <n v="1"/>
    <n v="1"/>
    <n v="130"/>
    <n v="39.03"/>
    <n v="40"/>
    <n v="209.03"/>
    <x v="0"/>
    <x v="1"/>
    <s v="SSH"/>
    <s v="BRI"/>
    <x v="1"/>
    <x v="1"/>
    <x v="215"/>
  </r>
  <r>
    <x v="83"/>
    <x v="10"/>
    <x v="1"/>
    <s v="AMADEUS"/>
    <s v="11LMR8"/>
    <x v="1"/>
    <x v="0"/>
    <x v="24"/>
    <x v="0"/>
    <x v="29"/>
    <n v="1"/>
    <n v="1"/>
    <n v="100"/>
    <n v="34.04"/>
    <n v="40"/>
    <n v="174.04"/>
    <x v="0"/>
    <x v="1"/>
    <s v="NAP"/>
    <s v="SSH"/>
    <x v="0"/>
    <x v="3"/>
    <x v="249"/>
  </r>
  <r>
    <x v="83"/>
    <x v="10"/>
    <x v="1"/>
    <s v="AMADEUS"/>
    <s v="11LMR9"/>
    <x v="1"/>
    <x v="0"/>
    <x v="25"/>
    <x v="1"/>
    <x v="30"/>
    <n v="1"/>
    <n v="1"/>
    <n v="100"/>
    <n v="38.92"/>
    <n v="40"/>
    <n v="178.92000000000002"/>
    <x v="0"/>
    <x v="1"/>
    <s v="SSH"/>
    <s v="NAP"/>
    <x v="0"/>
    <x v="3"/>
    <x v="255"/>
  </r>
  <r>
    <x v="85"/>
    <x v="13"/>
    <x v="0"/>
    <m/>
    <m/>
    <x v="0"/>
    <x v="0"/>
    <x v="5"/>
    <x v="2"/>
    <x v="35"/>
    <n v="30"/>
    <n v="30"/>
    <n v="180"/>
    <n v="0"/>
    <n v="0"/>
    <n v="5400"/>
    <x v="0"/>
    <x v="5"/>
    <s v="BRI"/>
    <s v="SSH"/>
    <x v="1"/>
    <x v="1"/>
    <x v="135"/>
  </r>
  <r>
    <x v="85"/>
    <x v="13"/>
    <x v="0"/>
    <m/>
    <m/>
    <x v="0"/>
    <x v="1"/>
    <x v="7"/>
    <x v="3"/>
    <x v="36"/>
    <n v="30"/>
    <n v="30"/>
    <n v="180"/>
    <n v="0"/>
    <n v="0"/>
    <n v="5400"/>
    <x v="0"/>
    <x v="5"/>
    <s v="SSH"/>
    <s v="BRI"/>
    <x v="1"/>
    <x v="1"/>
    <x v="263"/>
  </r>
  <r>
    <x v="84"/>
    <x v="25"/>
    <x v="1"/>
    <m/>
    <s v="12LSMJ"/>
    <x v="0"/>
    <x v="1"/>
    <x v="7"/>
    <x v="3"/>
    <x v="37"/>
    <n v="1"/>
    <n v="1"/>
    <n v="130"/>
    <n v="31.75"/>
    <n v="30"/>
    <n v="191.75"/>
    <x v="0"/>
    <x v="1"/>
    <s v="SSH"/>
    <s v="BRI"/>
    <x v="1"/>
    <x v="1"/>
    <x v="264"/>
  </r>
  <r>
    <x v="84"/>
    <x v="25"/>
    <x v="1"/>
    <m/>
    <s v="12LSMJ"/>
    <x v="0"/>
    <x v="0"/>
    <x v="5"/>
    <x v="2"/>
    <x v="36"/>
    <n v="1"/>
    <n v="1"/>
    <n v="130"/>
    <n v="17.13"/>
    <n v="30"/>
    <n v="177.13"/>
    <x v="0"/>
    <x v="1"/>
    <s v="BRI"/>
    <s v="SSH"/>
    <x v="1"/>
    <x v="1"/>
    <x v="72"/>
  </r>
  <r>
    <x v="84"/>
    <x v="25"/>
    <x v="1"/>
    <m/>
    <s v="12LSMJ"/>
    <x v="0"/>
    <x v="1"/>
    <x v="7"/>
    <x v="3"/>
    <x v="37"/>
    <n v="1"/>
    <n v="1"/>
    <n v="170"/>
    <n v="31.75"/>
    <n v="30"/>
    <n v="231.75"/>
    <x v="0"/>
    <x v="1"/>
    <s v="SSH"/>
    <s v="BRI"/>
    <x v="1"/>
    <x v="1"/>
    <x v="264"/>
  </r>
  <r>
    <x v="84"/>
    <x v="25"/>
    <x v="1"/>
    <m/>
    <s v="12LSMJ"/>
    <x v="0"/>
    <x v="0"/>
    <x v="5"/>
    <x v="2"/>
    <x v="36"/>
    <n v="1"/>
    <n v="1"/>
    <n v="170"/>
    <n v="22.380000000000003"/>
    <n v="30"/>
    <n v="222.38"/>
    <x v="0"/>
    <x v="1"/>
    <s v="BRI"/>
    <s v="SSH"/>
    <x v="1"/>
    <x v="1"/>
    <x v="72"/>
  </r>
  <r>
    <x v="84"/>
    <x v="25"/>
    <x v="1"/>
    <m/>
    <s v="12LSMJ"/>
    <x v="0"/>
    <x v="1"/>
    <x v="7"/>
    <x v="3"/>
    <x v="37"/>
    <n v="1"/>
    <n v="1"/>
    <n v="170"/>
    <n v="31.75"/>
    <n v="30"/>
    <n v="231.75"/>
    <x v="0"/>
    <x v="1"/>
    <s v="SSH"/>
    <s v="BRI"/>
    <x v="1"/>
    <x v="1"/>
    <x v="264"/>
  </r>
  <r>
    <x v="84"/>
    <x v="25"/>
    <x v="1"/>
    <m/>
    <s v="12LSMJ"/>
    <x v="0"/>
    <x v="0"/>
    <x v="5"/>
    <x v="2"/>
    <x v="36"/>
    <n v="1"/>
    <n v="1"/>
    <n v="170"/>
    <n v="22.380000000000003"/>
    <n v="30"/>
    <n v="222.38"/>
    <x v="0"/>
    <x v="1"/>
    <s v="BRI"/>
    <s v="SSH"/>
    <x v="1"/>
    <x v="1"/>
    <x v="72"/>
  </r>
  <r>
    <x v="85"/>
    <x v="15"/>
    <x v="0"/>
    <m/>
    <m/>
    <x v="0"/>
    <x v="0"/>
    <x v="33"/>
    <x v="2"/>
    <x v="67"/>
    <n v="10"/>
    <n v="10"/>
    <n v="210"/>
    <n v="0"/>
    <n v="0"/>
    <n v="2100"/>
    <x v="0"/>
    <x v="3"/>
    <s v="BRI"/>
    <s v="SSH"/>
    <x v="1"/>
    <x v="3"/>
    <x v="259"/>
  </r>
  <r>
    <x v="85"/>
    <x v="15"/>
    <x v="0"/>
    <m/>
    <m/>
    <x v="0"/>
    <x v="0"/>
    <x v="33"/>
    <x v="2"/>
    <x v="68"/>
    <n v="20"/>
    <n v="20"/>
    <n v="210"/>
    <n v="0"/>
    <n v="0"/>
    <n v="4200"/>
    <x v="0"/>
    <x v="3"/>
    <s v="BRI"/>
    <s v="SSH"/>
    <x v="1"/>
    <x v="3"/>
    <x v="229"/>
  </r>
  <r>
    <x v="85"/>
    <x v="15"/>
    <x v="0"/>
    <m/>
    <m/>
    <x v="0"/>
    <x v="0"/>
    <x v="33"/>
    <x v="2"/>
    <x v="69"/>
    <n v="20"/>
    <n v="20"/>
    <n v="210"/>
    <n v="0"/>
    <n v="0"/>
    <n v="4200"/>
    <x v="0"/>
    <x v="3"/>
    <s v="BRI"/>
    <s v="SSH"/>
    <x v="1"/>
    <x v="3"/>
    <x v="230"/>
  </r>
  <r>
    <x v="85"/>
    <x v="15"/>
    <x v="0"/>
    <m/>
    <m/>
    <x v="0"/>
    <x v="0"/>
    <x v="33"/>
    <x v="2"/>
    <x v="70"/>
    <n v="20"/>
    <n v="20"/>
    <n v="210"/>
    <n v="0"/>
    <n v="0"/>
    <n v="4200"/>
    <x v="0"/>
    <x v="3"/>
    <s v="BRI"/>
    <s v="SSH"/>
    <x v="1"/>
    <x v="3"/>
    <x v="231"/>
  </r>
  <r>
    <x v="85"/>
    <x v="15"/>
    <x v="0"/>
    <m/>
    <m/>
    <x v="0"/>
    <x v="0"/>
    <x v="33"/>
    <x v="2"/>
    <x v="71"/>
    <n v="10"/>
    <n v="10"/>
    <n v="210"/>
    <n v="0"/>
    <n v="0"/>
    <n v="2100"/>
    <x v="0"/>
    <x v="3"/>
    <s v="BRI"/>
    <s v="SSH"/>
    <x v="1"/>
    <x v="3"/>
    <x v="223"/>
  </r>
  <r>
    <x v="85"/>
    <x v="15"/>
    <x v="0"/>
    <m/>
    <m/>
    <x v="0"/>
    <x v="1"/>
    <x v="34"/>
    <x v="3"/>
    <x v="68"/>
    <n v="10"/>
    <n v="10"/>
    <n v="210"/>
    <n v="0"/>
    <n v="0"/>
    <n v="2100"/>
    <x v="0"/>
    <x v="3"/>
    <s v="SSH"/>
    <s v="BRI"/>
    <x v="1"/>
    <x v="3"/>
    <x v="229"/>
  </r>
  <r>
    <x v="85"/>
    <x v="15"/>
    <x v="0"/>
    <m/>
    <m/>
    <x v="0"/>
    <x v="1"/>
    <x v="34"/>
    <x v="3"/>
    <x v="69"/>
    <n v="20"/>
    <n v="20"/>
    <n v="210"/>
    <n v="0"/>
    <n v="0"/>
    <n v="4200"/>
    <x v="0"/>
    <x v="3"/>
    <s v="SSH"/>
    <s v="BRI"/>
    <x v="1"/>
    <x v="3"/>
    <x v="230"/>
  </r>
  <r>
    <x v="85"/>
    <x v="15"/>
    <x v="0"/>
    <m/>
    <m/>
    <x v="0"/>
    <x v="1"/>
    <x v="34"/>
    <x v="3"/>
    <x v="70"/>
    <n v="20"/>
    <n v="20"/>
    <n v="210"/>
    <n v="0"/>
    <n v="0"/>
    <n v="4200"/>
    <x v="0"/>
    <x v="3"/>
    <s v="SSH"/>
    <s v="BRI"/>
    <x v="1"/>
    <x v="3"/>
    <x v="231"/>
  </r>
  <r>
    <x v="85"/>
    <x v="15"/>
    <x v="0"/>
    <m/>
    <m/>
    <x v="0"/>
    <x v="1"/>
    <x v="34"/>
    <x v="3"/>
    <x v="71"/>
    <n v="20"/>
    <n v="20"/>
    <n v="210"/>
    <n v="0"/>
    <n v="0"/>
    <n v="4200"/>
    <x v="0"/>
    <x v="3"/>
    <s v="SSH"/>
    <s v="BRI"/>
    <x v="1"/>
    <x v="3"/>
    <x v="223"/>
  </r>
  <r>
    <x v="85"/>
    <x v="15"/>
    <x v="0"/>
    <m/>
    <m/>
    <x v="0"/>
    <x v="1"/>
    <x v="34"/>
    <x v="3"/>
    <x v="72"/>
    <n v="10"/>
    <n v="10"/>
    <n v="210"/>
    <n v="0"/>
    <n v="0"/>
    <n v="2100"/>
    <x v="0"/>
    <x v="3"/>
    <s v="SSH"/>
    <s v="BRI"/>
    <x v="1"/>
    <x v="3"/>
    <x v="211"/>
  </r>
  <r>
    <x v="85"/>
    <x v="7"/>
    <x v="1"/>
    <m/>
    <m/>
    <x v="1"/>
    <x v="0"/>
    <x v="7"/>
    <x v="3"/>
    <x v="11"/>
    <n v="4"/>
    <n v="4"/>
    <n v="150"/>
    <n v="0"/>
    <n v="0"/>
    <n v="600"/>
    <x v="0"/>
    <x v="1"/>
    <s v="SSH"/>
    <s v="BRI"/>
    <x v="1"/>
    <x v="1"/>
    <x v="150"/>
  </r>
  <r>
    <x v="85"/>
    <x v="7"/>
    <x v="1"/>
    <m/>
    <m/>
    <x v="1"/>
    <x v="0"/>
    <x v="4"/>
    <x v="6"/>
    <x v="10"/>
    <n v="5"/>
    <n v="5"/>
    <n v="150"/>
    <n v="0"/>
    <n v="0"/>
    <n v="750"/>
    <x v="0"/>
    <x v="1"/>
    <s v="VRN"/>
    <s v="SSH"/>
    <x v="3"/>
    <x v="1"/>
    <x v="148"/>
  </r>
  <r>
    <x v="85"/>
    <x v="7"/>
    <x v="1"/>
    <m/>
    <m/>
    <x v="1"/>
    <x v="0"/>
    <x v="6"/>
    <x v="7"/>
    <x v="11"/>
    <n v="8"/>
    <n v="8"/>
    <n v="150"/>
    <n v="0"/>
    <n v="0"/>
    <n v="1200"/>
    <x v="0"/>
    <x v="1"/>
    <s v="SSH"/>
    <s v="VRN"/>
    <x v="3"/>
    <x v="1"/>
    <x v="150"/>
  </r>
  <r>
    <x v="85"/>
    <x v="7"/>
    <x v="1"/>
    <m/>
    <m/>
    <x v="1"/>
    <x v="0"/>
    <x v="12"/>
    <x v="0"/>
    <x v="2"/>
    <n v="2"/>
    <n v="2"/>
    <n v="280"/>
    <n v="0"/>
    <n v="0"/>
    <n v="560"/>
    <x v="0"/>
    <x v="1"/>
    <s v="NAP"/>
    <s v="SSH"/>
    <x v="0"/>
    <x v="0"/>
    <x v="187"/>
  </r>
  <r>
    <x v="85"/>
    <x v="7"/>
    <x v="1"/>
    <m/>
    <m/>
    <x v="1"/>
    <x v="0"/>
    <x v="13"/>
    <x v="1"/>
    <x v="4"/>
    <n v="2"/>
    <n v="2"/>
    <n v="320"/>
    <n v="0"/>
    <n v="0"/>
    <n v="640"/>
    <x v="0"/>
    <x v="1"/>
    <s v="SSH"/>
    <s v="NAP"/>
    <x v="0"/>
    <x v="0"/>
    <x v="189"/>
  </r>
  <r>
    <x v="84"/>
    <x v="8"/>
    <x v="1"/>
    <m/>
    <s v="72TMN"/>
    <x v="1"/>
    <x v="0"/>
    <x v="12"/>
    <x v="4"/>
    <x v="29"/>
    <n v="2"/>
    <n v="2"/>
    <n v="150"/>
    <n v="0"/>
    <n v="0"/>
    <n v="300"/>
    <x v="0"/>
    <x v="1"/>
    <s v="MXP"/>
    <s v="SSH"/>
    <x v="2"/>
    <x v="3"/>
    <x v="148"/>
  </r>
  <r>
    <x v="85"/>
    <x v="33"/>
    <x v="0"/>
    <s v="IBE"/>
    <s v="3RD655"/>
    <x v="0"/>
    <x v="0"/>
    <x v="9"/>
    <x v="0"/>
    <x v="24"/>
    <n v="1"/>
    <n v="1"/>
    <n v="153.19"/>
    <n v="0"/>
    <n v="0"/>
    <n v="153.19"/>
    <x v="0"/>
    <x v="1"/>
    <s v="NAP"/>
    <s v="SSH"/>
    <x v="0"/>
    <x v="2"/>
    <x v="265"/>
  </r>
  <r>
    <x v="85"/>
    <x v="33"/>
    <x v="0"/>
    <s v="IBE"/>
    <s v="3RD655"/>
    <x v="0"/>
    <x v="0"/>
    <x v="9"/>
    <x v="0"/>
    <x v="24"/>
    <n v="1"/>
    <n v="1"/>
    <n v="153.19"/>
    <n v="0"/>
    <n v="0"/>
    <n v="153.19"/>
    <x v="0"/>
    <x v="1"/>
    <s v="NAP"/>
    <s v="SSH"/>
    <x v="0"/>
    <x v="2"/>
    <x v="265"/>
  </r>
  <r>
    <x v="85"/>
    <x v="33"/>
    <x v="0"/>
    <s v="IBE"/>
    <s v="3RD655"/>
    <x v="0"/>
    <x v="0"/>
    <x v="9"/>
    <x v="0"/>
    <x v="24"/>
    <n v="1"/>
    <n v="1"/>
    <n v="124.69"/>
    <n v="0"/>
    <n v="0"/>
    <n v="124.69"/>
    <x v="0"/>
    <x v="1"/>
    <s v="NAP"/>
    <s v="SSH"/>
    <x v="0"/>
    <x v="2"/>
    <x v="265"/>
  </r>
  <r>
    <x v="85"/>
    <x v="33"/>
    <x v="0"/>
    <s v="IBE"/>
    <s v="3RD655"/>
    <x v="0"/>
    <x v="1"/>
    <x v="11"/>
    <x v="1"/>
    <x v="25"/>
    <n v="1"/>
    <n v="1"/>
    <n v="149.72"/>
    <n v="0"/>
    <n v="0"/>
    <n v="149.72"/>
    <x v="0"/>
    <x v="1"/>
    <s v="SSH"/>
    <s v="NAP"/>
    <x v="0"/>
    <x v="2"/>
    <x v="248"/>
  </r>
  <r>
    <x v="85"/>
    <x v="33"/>
    <x v="0"/>
    <s v="IBE"/>
    <s v="3RD655"/>
    <x v="0"/>
    <x v="1"/>
    <x v="11"/>
    <x v="1"/>
    <x v="25"/>
    <n v="1"/>
    <n v="1"/>
    <n v="149.72"/>
    <n v="0"/>
    <n v="0"/>
    <n v="149.72"/>
    <x v="0"/>
    <x v="1"/>
    <s v="SSH"/>
    <s v="NAP"/>
    <x v="0"/>
    <x v="2"/>
    <x v="248"/>
  </r>
  <r>
    <x v="85"/>
    <x v="33"/>
    <x v="0"/>
    <s v="IBE"/>
    <s v="3RD655"/>
    <x v="0"/>
    <x v="1"/>
    <x v="11"/>
    <x v="1"/>
    <x v="25"/>
    <n v="1"/>
    <n v="1"/>
    <n v="121.72"/>
    <n v="0"/>
    <n v="0"/>
    <n v="121.72"/>
    <x v="0"/>
    <x v="1"/>
    <s v="SSH"/>
    <s v="NAP"/>
    <x v="0"/>
    <x v="2"/>
    <x v="248"/>
  </r>
  <r>
    <x v="84"/>
    <x v="10"/>
    <x v="1"/>
    <s v="AMADEUS"/>
    <s v="11LMTU"/>
    <x v="1"/>
    <x v="0"/>
    <x v="13"/>
    <x v="1"/>
    <x v="4"/>
    <n v="1"/>
    <n v="1"/>
    <n v="320"/>
    <n v="38.92"/>
    <n v="40"/>
    <n v="398.92"/>
    <x v="0"/>
    <x v="1"/>
    <s v="SSH"/>
    <s v="NAP"/>
    <x v="0"/>
    <x v="0"/>
    <x v="33"/>
  </r>
  <r>
    <x v="84"/>
    <x v="10"/>
    <x v="1"/>
    <s v="AMADEUS"/>
    <s v="11LMTU"/>
    <x v="1"/>
    <x v="0"/>
    <x v="13"/>
    <x v="1"/>
    <x v="4"/>
    <n v="1"/>
    <n v="1"/>
    <n v="320"/>
    <n v="38.92"/>
    <n v="40"/>
    <n v="398.92"/>
    <x v="0"/>
    <x v="1"/>
    <s v="SSH"/>
    <s v="NAP"/>
    <x v="0"/>
    <x v="0"/>
    <x v="33"/>
  </r>
  <r>
    <x v="84"/>
    <x v="10"/>
    <x v="1"/>
    <s v="AMADEUS"/>
    <s v="11LMTU"/>
    <x v="1"/>
    <x v="0"/>
    <x v="13"/>
    <x v="1"/>
    <x v="4"/>
    <n v="1"/>
    <n v="1"/>
    <n v="320"/>
    <n v="38.92"/>
    <n v="40"/>
    <n v="398.92"/>
    <x v="0"/>
    <x v="1"/>
    <s v="SSH"/>
    <s v="NAP"/>
    <x v="0"/>
    <x v="0"/>
    <x v="33"/>
  </r>
  <r>
    <x v="84"/>
    <x v="10"/>
    <x v="1"/>
    <s v="AMADEUS"/>
    <s v="11LMU2"/>
    <x v="1"/>
    <x v="0"/>
    <x v="7"/>
    <x v="3"/>
    <x v="9"/>
    <n v="1"/>
    <n v="1"/>
    <n v="170"/>
    <n v="39.03"/>
    <n v="30"/>
    <n v="239.03"/>
    <x v="0"/>
    <x v="1"/>
    <s v="SSH"/>
    <s v="BRI"/>
    <x v="1"/>
    <x v="1"/>
    <x v="248"/>
  </r>
  <r>
    <x v="84"/>
    <x v="10"/>
    <x v="1"/>
    <s v="AMADEUS"/>
    <s v="11LMU1"/>
    <x v="1"/>
    <x v="0"/>
    <x v="4"/>
    <x v="2"/>
    <x v="8"/>
    <n v="1"/>
    <n v="1"/>
    <n v="130"/>
    <n v="19.420000000000002"/>
    <n v="30"/>
    <n v="179.42000000000002"/>
    <x v="0"/>
    <x v="1"/>
    <s v="BRI"/>
    <s v="SSH"/>
    <x v="1"/>
    <x v="1"/>
    <x v="265"/>
  </r>
  <r>
    <x v="84"/>
    <x v="10"/>
    <x v="1"/>
    <s v="AMADEUS"/>
    <s v="11LN09"/>
    <x v="1"/>
    <x v="0"/>
    <x v="12"/>
    <x v="4"/>
    <x v="29"/>
    <n v="1"/>
    <n v="1"/>
    <n v="130"/>
    <n v="29.63"/>
    <n v="40"/>
    <n v="199.63"/>
    <x v="0"/>
    <x v="1"/>
    <s v="MXP"/>
    <s v="SSH"/>
    <x v="2"/>
    <x v="3"/>
    <x v="148"/>
  </r>
  <r>
    <x v="84"/>
    <x v="10"/>
    <x v="1"/>
    <s v="AMADEUS"/>
    <s v="11LMU2"/>
    <x v="1"/>
    <x v="0"/>
    <x v="7"/>
    <x v="3"/>
    <x v="9"/>
    <n v="1"/>
    <n v="1"/>
    <n v="170"/>
    <n v="39.03"/>
    <n v="30"/>
    <n v="239.03"/>
    <x v="0"/>
    <x v="1"/>
    <s v="SSH"/>
    <s v="BRI"/>
    <x v="1"/>
    <x v="1"/>
    <x v="248"/>
  </r>
  <r>
    <x v="84"/>
    <x v="10"/>
    <x v="1"/>
    <s v="AMADEUS"/>
    <s v="11LMU1"/>
    <x v="1"/>
    <x v="0"/>
    <x v="4"/>
    <x v="2"/>
    <x v="8"/>
    <n v="1"/>
    <n v="1"/>
    <n v="130"/>
    <n v="19.420000000000002"/>
    <n v="30"/>
    <n v="179.42000000000002"/>
    <x v="0"/>
    <x v="1"/>
    <s v="BRI"/>
    <s v="SSH"/>
    <x v="1"/>
    <x v="1"/>
    <x v="265"/>
  </r>
  <r>
    <x v="84"/>
    <x v="10"/>
    <x v="1"/>
    <s v="AMADEUS"/>
    <s v="11LMTU"/>
    <x v="1"/>
    <x v="0"/>
    <x v="13"/>
    <x v="1"/>
    <x v="4"/>
    <n v="1"/>
    <n v="1"/>
    <n v="320"/>
    <n v="38.92"/>
    <n v="40"/>
    <n v="398.92"/>
    <x v="0"/>
    <x v="1"/>
    <s v="SSH"/>
    <s v="NAP"/>
    <x v="0"/>
    <x v="0"/>
    <x v="33"/>
  </r>
  <r>
    <x v="84"/>
    <x v="10"/>
    <x v="1"/>
    <s v="AMADEUS"/>
    <s v="11LN09"/>
    <x v="1"/>
    <x v="0"/>
    <x v="12"/>
    <x v="4"/>
    <x v="29"/>
    <n v="1"/>
    <n v="1"/>
    <n v="130"/>
    <n v="29.31"/>
    <n v="40"/>
    <n v="199.31"/>
    <x v="0"/>
    <x v="1"/>
    <s v="MXP"/>
    <s v="SSH"/>
    <x v="2"/>
    <x v="3"/>
    <x v="148"/>
  </r>
  <r>
    <x v="86"/>
    <x v="8"/>
    <x v="1"/>
    <m/>
    <s v="DRH4A"/>
    <x v="1"/>
    <x v="0"/>
    <x v="26"/>
    <x v="7"/>
    <x v="43"/>
    <n v="2"/>
    <n v="2"/>
    <n v="350"/>
    <n v="0"/>
    <n v="0"/>
    <n v="700"/>
    <x v="0"/>
    <x v="1"/>
    <s v="SSH"/>
    <s v="VRN"/>
    <x v="3"/>
    <x v="1"/>
    <x v="32"/>
  </r>
  <r>
    <x v="87"/>
    <x v="8"/>
    <x v="1"/>
    <m/>
    <s v="VYCYA"/>
    <x v="1"/>
    <x v="0"/>
    <x v="12"/>
    <x v="0"/>
    <x v="5"/>
    <n v="3"/>
    <n v="3"/>
    <n v="220"/>
    <n v="0"/>
    <n v="0"/>
    <n v="660"/>
    <x v="0"/>
    <x v="1"/>
    <s v="NAP"/>
    <s v="SSH"/>
    <x v="0"/>
    <x v="0"/>
    <x v="223"/>
  </r>
  <r>
    <x v="87"/>
    <x v="8"/>
    <x v="1"/>
    <m/>
    <s v="AR744"/>
    <x v="1"/>
    <x v="0"/>
    <x v="12"/>
    <x v="4"/>
    <x v="28"/>
    <n v="1"/>
    <n v="1"/>
    <n v="325"/>
    <n v="0"/>
    <n v="0"/>
    <n v="325"/>
    <x v="0"/>
    <x v="1"/>
    <s v="MXP"/>
    <s v="SSH"/>
    <x v="2"/>
    <x v="3"/>
    <x v="250"/>
  </r>
  <r>
    <x v="88"/>
    <x v="8"/>
    <x v="1"/>
    <m/>
    <s v="APQCR"/>
    <x v="1"/>
    <x v="0"/>
    <x v="12"/>
    <x v="0"/>
    <x v="5"/>
    <n v="7"/>
    <n v="7"/>
    <n v="220"/>
    <n v="0"/>
    <n v="0"/>
    <n v="1540"/>
    <x v="0"/>
    <x v="1"/>
    <s v="NAP"/>
    <s v="SSH"/>
    <x v="0"/>
    <x v="0"/>
    <x v="25"/>
  </r>
  <r>
    <x v="88"/>
    <x v="8"/>
    <x v="1"/>
    <m/>
    <s v="YFJQN"/>
    <x v="0"/>
    <x v="0"/>
    <x v="29"/>
    <x v="6"/>
    <x v="42"/>
    <n v="2"/>
    <n v="2"/>
    <n v="315"/>
    <n v="0"/>
    <n v="0"/>
    <n v="630"/>
    <x v="0"/>
    <x v="1"/>
    <s v="VRN"/>
    <s v="SSH"/>
    <x v="3"/>
    <x v="1"/>
    <x v="225"/>
  </r>
  <r>
    <x v="88"/>
    <x v="8"/>
    <x v="1"/>
    <m/>
    <s v="YFJQN"/>
    <x v="0"/>
    <x v="1"/>
    <x v="26"/>
    <x v="7"/>
    <x v="43"/>
    <n v="2"/>
    <n v="2"/>
    <n v="315"/>
    <n v="0"/>
    <n v="0"/>
    <n v="630"/>
    <x v="0"/>
    <x v="1"/>
    <s v="SSH"/>
    <s v="VRN"/>
    <x v="3"/>
    <x v="1"/>
    <x v="226"/>
  </r>
  <r>
    <x v="89"/>
    <x v="8"/>
    <x v="1"/>
    <m/>
    <s v="AJ74P"/>
    <x v="1"/>
    <x v="0"/>
    <x v="7"/>
    <x v="3"/>
    <x v="11"/>
    <n v="2"/>
    <n v="2"/>
    <n v="150"/>
    <n v="0"/>
    <n v="0"/>
    <n v="300"/>
    <x v="0"/>
    <x v="1"/>
    <s v="SSH"/>
    <s v="BRI"/>
    <x v="1"/>
    <x v="1"/>
    <x v="256"/>
  </r>
  <r>
    <x v="89"/>
    <x v="8"/>
    <x v="1"/>
    <m/>
    <s v="GV3QP"/>
    <x v="1"/>
    <x v="0"/>
    <x v="24"/>
    <x v="0"/>
    <x v="29"/>
    <n v="2"/>
    <n v="2"/>
    <n v="150"/>
    <n v="0"/>
    <n v="0"/>
    <n v="300"/>
    <x v="0"/>
    <x v="1"/>
    <s v="NAP"/>
    <s v="SSH"/>
    <x v="0"/>
    <x v="3"/>
    <x v="246"/>
  </r>
  <r>
    <x v="89"/>
    <x v="8"/>
    <x v="1"/>
    <m/>
    <s v="LER6H"/>
    <x v="0"/>
    <x v="0"/>
    <x v="4"/>
    <x v="6"/>
    <x v="8"/>
    <n v="1"/>
    <n v="1"/>
    <n v="150"/>
    <n v="0"/>
    <n v="0"/>
    <n v="150"/>
    <x v="0"/>
    <x v="1"/>
    <s v="VRN"/>
    <s v="SSH"/>
    <x v="3"/>
    <x v="1"/>
    <x v="266"/>
  </r>
  <r>
    <x v="89"/>
    <x v="8"/>
    <x v="1"/>
    <m/>
    <s v="LER6H"/>
    <x v="0"/>
    <x v="1"/>
    <x v="6"/>
    <x v="7"/>
    <x v="9"/>
    <n v="1"/>
    <n v="1"/>
    <n v="150"/>
    <n v="0"/>
    <n v="0"/>
    <n v="150"/>
    <x v="0"/>
    <x v="1"/>
    <s v="SSH"/>
    <s v="VRN"/>
    <x v="3"/>
    <x v="1"/>
    <x v="267"/>
  </r>
  <r>
    <x v="88"/>
    <x v="31"/>
    <x v="1"/>
    <s v=" "/>
    <s v="CPUL4J"/>
    <x v="1"/>
    <x v="0"/>
    <x v="24"/>
    <x v="0"/>
    <x v="29"/>
    <n v="1"/>
    <n v="1"/>
    <n v="150"/>
    <n v="0"/>
    <n v="0"/>
    <n v="150"/>
    <x v="0"/>
    <x v="1"/>
    <s v="NAP"/>
    <s v="SSH"/>
    <x v="0"/>
    <x v="3"/>
    <x v="268"/>
  </r>
  <r>
    <x v="88"/>
    <x v="31"/>
    <x v="1"/>
    <s v=" "/>
    <s v="CPUL4J"/>
    <x v="1"/>
    <x v="0"/>
    <x v="24"/>
    <x v="0"/>
    <x v="29"/>
    <n v="1"/>
    <n v="1"/>
    <n v="150"/>
    <n v="0"/>
    <n v="0"/>
    <n v="150"/>
    <x v="0"/>
    <x v="1"/>
    <s v="NAP"/>
    <s v="SSH"/>
    <x v="0"/>
    <x v="3"/>
    <x v="268"/>
  </r>
  <r>
    <x v="88"/>
    <x v="31"/>
    <x v="1"/>
    <s v=" "/>
    <s v="CPUL4J"/>
    <x v="1"/>
    <x v="0"/>
    <x v="24"/>
    <x v="0"/>
    <x v="29"/>
    <n v="1"/>
    <n v="1"/>
    <n v="150"/>
    <n v="0"/>
    <n v="0"/>
    <n v="150"/>
    <x v="0"/>
    <x v="1"/>
    <s v="NAP"/>
    <s v="SSH"/>
    <x v="0"/>
    <x v="3"/>
    <x v="268"/>
  </r>
  <r>
    <x v="86"/>
    <x v="31"/>
    <x v="1"/>
    <s v=" "/>
    <s v="CPZPM4"/>
    <x v="1"/>
    <x v="0"/>
    <x v="24"/>
    <x v="0"/>
    <x v="29"/>
    <n v="1"/>
    <n v="1"/>
    <n v="150"/>
    <n v="0"/>
    <n v="0"/>
    <n v="150"/>
    <x v="0"/>
    <x v="1"/>
    <s v="NAP"/>
    <s v="SSH"/>
    <x v="0"/>
    <x v="3"/>
    <x v="254"/>
  </r>
  <r>
    <x v="86"/>
    <x v="31"/>
    <x v="1"/>
    <s v=" "/>
    <s v="CPZPM4"/>
    <x v="1"/>
    <x v="0"/>
    <x v="24"/>
    <x v="0"/>
    <x v="29"/>
    <n v="1"/>
    <n v="1"/>
    <n v="150"/>
    <n v="0"/>
    <n v="0"/>
    <n v="150"/>
    <x v="0"/>
    <x v="1"/>
    <s v="NAP"/>
    <s v="SSH"/>
    <x v="0"/>
    <x v="3"/>
    <x v="254"/>
  </r>
  <r>
    <x v="86"/>
    <x v="31"/>
    <x v="1"/>
    <s v=" "/>
    <s v="CPZPM4"/>
    <x v="1"/>
    <x v="0"/>
    <x v="24"/>
    <x v="0"/>
    <x v="29"/>
    <n v="1"/>
    <n v="1"/>
    <n v="150"/>
    <n v="0"/>
    <n v="0"/>
    <n v="150"/>
    <x v="0"/>
    <x v="1"/>
    <s v="NAP"/>
    <s v="SSH"/>
    <x v="0"/>
    <x v="3"/>
    <x v="254"/>
  </r>
  <r>
    <x v="90"/>
    <x v="14"/>
    <x v="0"/>
    <m/>
    <m/>
    <x v="0"/>
    <x v="0"/>
    <x v="5"/>
    <x v="2"/>
    <x v="35"/>
    <n v="8"/>
    <n v="8"/>
    <n v="195"/>
    <n v="0"/>
    <n v="0"/>
    <n v="1560"/>
    <x v="0"/>
    <x v="5"/>
    <s v="BRI"/>
    <s v="SSH"/>
    <x v="1"/>
    <x v="1"/>
    <x v="95"/>
  </r>
  <r>
    <x v="90"/>
    <x v="14"/>
    <x v="0"/>
    <m/>
    <m/>
    <x v="0"/>
    <x v="1"/>
    <x v="7"/>
    <x v="3"/>
    <x v="36"/>
    <n v="8"/>
    <n v="8"/>
    <n v="195"/>
    <n v="0"/>
    <n v="0"/>
    <n v="1560"/>
    <x v="0"/>
    <x v="5"/>
    <s v="SSH"/>
    <s v="BRI"/>
    <x v="1"/>
    <x v="1"/>
    <x v="76"/>
  </r>
  <r>
    <x v="85"/>
    <x v="25"/>
    <x v="1"/>
    <m/>
    <s v="12LT54"/>
    <x v="0"/>
    <x v="1"/>
    <x v="13"/>
    <x v="17"/>
    <x v="70"/>
    <n v="1"/>
    <n v="1"/>
    <n v="240"/>
    <n v="31.82"/>
    <n v="30"/>
    <n v="301.82"/>
    <x v="0"/>
    <x v="1"/>
    <s v="SSH"/>
    <s v="FCO"/>
    <x v="6"/>
    <x v="3"/>
    <x v="231"/>
  </r>
  <r>
    <x v="85"/>
    <x v="25"/>
    <x v="1"/>
    <m/>
    <s v="12LT54"/>
    <x v="0"/>
    <x v="0"/>
    <x v="12"/>
    <x v="16"/>
    <x v="69"/>
    <n v="1"/>
    <n v="1"/>
    <n v="240"/>
    <n v="41.390000000000008"/>
    <n v="30"/>
    <n v="311.39"/>
    <x v="0"/>
    <x v="1"/>
    <s v="FCO"/>
    <s v="SSH"/>
    <x v="6"/>
    <x v="3"/>
    <x v="230"/>
  </r>
  <r>
    <x v="85"/>
    <x v="25"/>
    <x v="1"/>
    <m/>
    <s v="12LT54"/>
    <x v="0"/>
    <x v="1"/>
    <x v="13"/>
    <x v="17"/>
    <x v="70"/>
    <n v="1"/>
    <n v="1"/>
    <n v="240"/>
    <n v="31.82"/>
    <n v="30"/>
    <n v="301.82"/>
    <x v="0"/>
    <x v="1"/>
    <s v="SSH"/>
    <s v="FCO"/>
    <x v="6"/>
    <x v="3"/>
    <x v="231"/>
  </r>
  <r>
    <x v="85"/>
    <x v="25"/>
    <x v="1"/>
    <m/>
    <s v="12LT54"/>
    <x v="0"/>
    <x v="0"/>
    <x v="12"/>
    <x v="16"/>
    <x v="69"/>
    <n v="1"/>
    <n v="1"/>
    <n v="240"/>
    <n v="41.390000000000008"/>
    <n v="30"/>
    <n v="311.39"/>
    <x v="0"/>
    <x v="1"/>
    <s v="FCO"/>
    <s v="SSH"/>
    <x v="6"/>
    <x v="3"/>
    <x v="230"/>
  </r>
  <r>
    <x v="90"/>
    <x v="2"/>
    <x v="0"/>
    <m/>
    <m/>
    <x v="0"/>
    <x v="0"/>
    <x v="29"/>
    <x v="6"/>
    <x v="39"/>
    <n v="130"/>
    <n v="130"/>
    <n v="222.5"/>
    <n v="0"/>
    <n v="0"/>
    <n v="28925"/>
    <x v="0"/>
    <x v="5"/>
    <s v="VRN"/>
    <s v="SSH"/>
    <x v="3"/>
    <x v="1"/>
    <x v="235"/>
  </r>
  <r>
    <x v="90"/>
    <x v="2"/>
    <x v="0"/>
    <m/>
    <m/>
    <x v="0"/>
    <x v="0"/>
    <x v="29"/>
    <x v="6"/>
    <x v="40"/>
    <n v="130"/>
    <n v="130"/>
    <n v="222.5"/>
    <n v="0"/>
    <n v="0"/>
    <n v="28925"/>
    <x v="0"/>
    <x v="5"/>
    <s v="VRN"/>
    <s v="SSH"/>
    <x v="3"/>
    <x v="1"/>
    <x v="236"/>
  </r>
  <r>
    <x v="90"/>
    <x v="2"/>
    <x v="0"/>
    <m/>
    <m/>
    <x v="0"/>
    <x v="0"/>
    <x v="29"/>
    <x v="6"/>
    <x v="41"/>
    <n v="130"/>
    <n v="130"/>
    <n v="222.5"/>
    <n v="0"/>
    <n v="0"/>
    <n v="28925"/>
    <x v="0"/>
    <x v="5"/>
    <s v="VRN"/>
    <s v="SSH"/>
    <x v="3"/>
    <x v="1"/>
    <x v="186"/>
  </r>
  <r>
    <x v="90"/>
    <x v="2"/>
    <x v="0"/>
    <m/>
    <m/>
    <x v="0"/>
    <x v="0"/>
    <x v="29"/>
    <x v="6"/>
    <x v="42"/>
    <n v="130"/>
    <n v="130"/>
    <n v="222.5"/>
    <n v="0"/>
    <n v="0"/>
    <n v="28925"/>
    <x v="0"/>
    <x v="5"/>
    <s v="VRN"/>
    <s v="SSH"/>
    <x v="3"/>
    <x v="1"/>
    <x v="187"/>
  </r>
  <r>
    <x v="90"/>
    <x v="2"/>
    <x v="0"/>
    <m/>
    <m/>
    <x v="0"/>
    <x v="0"/>
    <x v="29"/>
    <x v="6"/>
    <x v="43"/>
    <n v="130"/>
    <n v="130"/>
    <n v="222.5"/>
    <n v="0"/>
    <n v="0"/>
    <n v="28925"/>
    <x v="0"/>
    <x v="5"/>
    <s v="VRN"/>
    <s v="SSH"/>
    <x v="3"/>
    <x v="1"/>
    <x v="188"/>
  </r>
  <r>
    <x v="90"/>
    <x v="2"/>
    <x v="0"/>
    <m/>
    <m/>
    <x v="0"/>
    <x v="0"/>
    <x v="29"/>
    <x v="6"/>
    <x v="12"/>
    <n v="130"/>
    <n v="130"/>
    <n v="222.5"/>
    <n v="0"/>
    <n v="0"/>
    <n v="28925"/>
    <x v="0"/>
    <x v="5"/>
    <s v="VRN"/>
    <s v="SSH"/>
    <x v="3"/>
    <x v="1"/>
    <x v="189"/>
  </r>
  <r>
    <x v="90"/>
    <x v="2"/>
    <x v="0"/>
    <m/>
    <m/>
    <x v="0"/>
    <x v="0"/>
    <x v="29"/>
    <x v="6"/>
    <x v="13"/>
    <n v="130"/>
    <n v="130"/>
    <n v="222.5"/>
    <n v="0"/>
    <n v="0"/>
    <n v="28925"/>
    <x v="0"/>
    <x v="5"/>
    <s v="VRN"/>
    <s v="SSH"/>
    <x v="3"/>
    <x v="1"/>
    <x v="190"/>
  </r>
  <r>
    <x v="90"/>
    <x v="2"/>
    <x v="0"/>
    <m/>
    <m/>
    <x v="0"/>
    <x v="1"/>
    <x v="26"/>
    <x v="7"/>
    <x v="40"/>
    <n v="130"/>
    <n v="130"/>
    <n v="222.5"/>
    <n v="0"/>
    <n v="0"/>
    <n v="28925"/>
    <x v="0"/>
    <x v="5"/>
    <s v="SSH"/>
    <s v="VRN"/>
    <x v="3"/>
    <x v="1"/>
    <x v="236"/>
  </r>
  <r>
    <x v="90"/>
    <x v="2"/>
    <x v="0"/>
    <m/>
    <m/>
    <x v="0"/>
    <x v="1"/>
    <x v="26"/>
    <x v="7"/>
    <x v="41"/>
    <n v="130"/>
    <n v="130"/>
    <n v="222.5"/>
    <n v="0"/>
    <n v="0"/>
    <n v="28925"/>
    <x v="0"/>
    <x v="5"/>
    <s v="SSH"/>
    <s v="VRN"/>
    <x v="3"/>
    <x v="1"/>
    <x v="186"/>
  </r>
  <r>
    <x v="90"/>
    <x v="2"/>
    <x v="0"/>
    <m/>
    <m/>
    <x v="0"/>
    <x v="1"/>
    <x v="26"/>
    <x v="7"/>
    <x v="42"/>
    <n v="130"/>
    <n v="130"/>
    <n v="222.5"/>
    <n v="0"/>
    <n v="0"/>
    <n v="28925"/>
    <x v="0"/>
    <x v="5"/>
    <s v="SSH"/>
    <s v="VRN"/>
    <x v="3"/>
    <x v="1"/>
    <x v="187"/>
  </r>
  <r>
    <x v="90"/>
    <x v="2"/>
    <x v="0"/>
    <m/>
    <m/>
    <x v="0"/>
    <x v="1"/>
    <x v="26"/>
    <x v="7"/>
    <x v="43"/>
    <n v="130"/>
    <n v="130"/>
    <n v="222.5"/>
    <n v="0"/>
    <n v="0"/>
    <n v="28925"/>
    <x v="0"/>
    <x v="5"/>
    <s v="SSH"/>
    <s v="VRN"/>
    <x v="3"/>
    <x v="1"/>
    <x v="188"/>
  </r>
  <r>
    <x v="90"/>
    <x v="2"/>
    <x v="0"/>
    <m/>
    <m/>
    <x v="0"/>
    <x v="1"/>
    <x v="26"/>
    <x v="7"/>
    <x v="12"/>
    <n v="130"/>
    <n v="130"/>
    <n v="222.5"/>
    <n v="0"/>
    <n v="0"/>
    <n v="28925"/>
    <x v="0"/>
    <x v="5"/>
    <s v="SSH"/>
    <s v="VRN"/>
    <x v="3"/>
    <x v="1"/>
    <x v="189"/>
  </r>
  <r>
    <x v="90"/>
    <x v="2"/>
    <x v="0"/>
    <m/>
    <m/>
    <x v="0"/>
    <x v="1"/>
    <x v="26"/>
    <x v="7"/>
    <x v="13"/>
    <n v="130"/>
    <n v="130"/>
    <n v="222.5"/>
    <n v="0"/>
    <n v="0"/>
    <n v="28925"/>
    <x v="0"/>
    <x v="5"/>
    <s v="SSH"/>
    <s v="VRN"/>
    <x v="3"/>
    <x v="1"/>
    <x v="190"/>
  </r>
  <r>
    <x v="90"/>
    <x v="2"/>
    <x v="0"/>
    <m/>
    <m/>
    <x v="0"/>
    <x v="1"/>
    <x v="26"/>
    <x v="7"/>
    <x v="14"/>
    <n v="130"/>
    <n v="130"/>
    <n v="222.5"/>
    <n v="0"/>
    <n v="0"/>
    <n v="28925"/>
    <x v="0"/>
    <x v="5"/>
    <s v="SSH"/>
    <s v="VRN"/>
    <x v="3"/>
    <x v="1"/>
    <x v="7"/>
  </r>
  <r>
    <x v="85"/>
    <x v="10"/>
    <x v="1"/>
    <s v="AMADEUS"/>
    <s v="11LN9R"/>
    <x v="1"/>
    <x v="0"/>
    <x v="6"/>
    <x v="7"/>
    <x v="11"/>
    <n v="1"/>
    <n v="1"/>
    <n v="130"/>
    <n v="37.43"/>
    <n v="40"/>
    <n v="207.43"/>
    <x v="0"/>
    <x v="1"/>
    <s v="SSH"/>
    <s v="VRN"/>
    <x v="3"/>
    <x v="1"/>
    <x v="150"/>
  </r>
  <r>
    <x v="85"/>
    <x v="10"/>
    <x v="1"/>
    <s v="AMADEUS"/>
    <s v="11LN55"/>
    <x v="1"/>
    <x v="0"/>
    <x v="24"/>
    <x v="0"/>
    <x v="29"/>
    <n v="1"/>
    <n v="1"/>
    <n v="200"/>
    <n v="34.04"/>
    <n v="40"/>
    <n v="274.03999999999996"/>
    <x v="0"/>
    <x v="1"/>
    <s v="NAP"/>
    <s v="SSH"/>
    <x v="0"/>
    <x v="3"/>
    <x v="245"/>
  </r>
  <r>
    <x v="85"/>
    <x v="10"/>
    <x v="1"/>
    <s v="AMADEUS"/>
    <s v="11LN6N"/>
    <x v="1"/>
    <x v="0"/>
    <x v="6"/>
    <x v="7"/>
    <x v="11"/>
    <n v="0"/>
    <n v="0"/>
    <n v="13"/>
    <n v="37.43"/>
    <n v="40"/>
    <n v="90.43"/>
    <x v="0"/>
    <x v="1"/>
    <s v="SSH"/>
    <s v="VRN"/>
    <x v="3"/>
    <x v="1"/>
    <x v="150"/>
  </r>
  <r>
    <x v="85"/>
    <x v="10"/>
    <x v="1"/>
    <s v="AMADEUS"/>
    <s v="11LN6N"/>
    <x v="1"/>
    <x v="0"/>
    <x v="6"/>
    <x v="7"/>
    <x v="11"/>
    <n v="1"/>
    <n v="1"/>
    <n v="130"/>
    <n v="37.43"/>
    <n v="40"/>
    <n v="207.43"/>
    <x v="0"/>
    <x v="1"/>
    <s v="SSH"/>
    <s v="VRN"/>
    <x v="3"/>
    <x v="1"/>
    <x v="150"/>
  </r>
  <r>
    <x v="85"/>
    <x v="10"/>
    <x v="1"/>
    <s v="AMADEUS"/>
    <s v="11LN9R"/>
    <x v="1"/>
    <x v="0"/>
    <x v="6"/>
    <x v="7"/>
    <x v="11"/>
    <n v="1"/>
    <n v="1"/>
    <n v="130"/>
    <n v="37.43"/>
    <n v="40"/>
    <n v="207.43"/>
    <x v="0"/>
    <x v="1"/>
    <s v="SSH"/>
    <s v="VRN"/>
    <x v="3"/>
    <x v="1"/>
    <x v="150"/>
  </r>
  <r>
    <x v="85"/>
    <x v="10"/>
    <x v="1"/>
    <s v="AMADEUS"/>
    <s v="11LN6N"/>
    <x v="1"/>
    <x v="0"/>
    <x v="6"/>
    <x v="7"/>
    <x v="11"/>
    <n v="1"/>
    <n v="1"/>
    <n v="130"/>
    <n v="37.43"/>
    <n v="40"/>
    <n v="207.43"/>
    <x v="0"/>
    <x v="1"/>
    <s v="SSH"/>
    <s v="VRN"/>
    <x v="3"/>
    <x v="1"/>
    <x v="150"/>
  </r>
  <r>
    <x v="85"/>
    <x v="10"/>
    <x v="1"/>
    <s v="AMADEUS"/>
    <s v="11LN9P"/>
    <x v="1"/>
    <x v="0"/>
    <x v="12"/>
    <x v="16"/>
    <x v="68"/>
    <n v="1"/>
    <n v="1"/>
    <n v="270"/>
    <n v="40.69"/>
    <n v="40"/>
    <n v="350.69"/>
    <x v="0"/>
    <x v="1"/>
    <s v="FCO"/>
    <s v="SSH"/>
    <x v="6"/>
    <x v="3"/>
    <x v="229"/>
  </r>
  <r>
    <x v="85"/>
    <x v="10"/>
    <x v="1"/>
    <s v="AMADEUS"/>
    <s v="11LN9P"/>
    <x v="1"/>
    <x v="0"/>
    <x v="12"/>
    <x v="16"/>
    <x v="68"/>
    <n v="1"/>
    <n v="1"/>
    <n v="270"/>
    <n v="40.69"/>
    <n v="40"/>
    <n v="350.69"/>
    <x v="0"/>
    <x v="1"/>
    <s v="FCO"/>
    <s v="SSH"/>
    <x v="6"/>
    <x v="3"/>
    <x v="229"/>
  </r>
  <r>
    <x v="85"/>
    <x v="10"/>
    <x v="1"/>
    <s v="AMADEUS"/>
    <s v="11LN55"/>
    <x v="1"/>
    <x v="0"/>
    <x v="24"/>
    <x v="0"/>
    <x v="29"/>
    <n v="1"/>
    <n v="1"/>
    <n v="200"/>
    <n v="34.04"/>
    <n v="40"/>
    <n v="274.03999999999996"/>
    <x v="0"/>
    <x v="1"/>
    <s v="NAP"/>
    <s v="SSH"/>
    <x v="0"/>
    <x v="3"/>
    <x v="245"/>
  </r>
  <r>
    <x v="85"/>
    <x v="10"/>
    <x v="1"/>
    <s v="AMADEUS"/>
    <s v="11LN9R"/>
    <x v="1"/>
    <x v="0"/>
    <x v="6"/>
    <x v="7"/>
    <x v="11"/>
    <n v="1"/>
    <n v="1"/>
    <n v="130"/>
    <n v="37.43"/>
    <n v="40"/>
    <n v="207.43"/>
    <x v="0"/>
    <x v="1"/>
    <s v="SSH"/>
    <s v="VRN"/>
    <x v="3"/>
    <x v="1"/>
    <x v="150"/>
  </r>
  <r>
    <x v="89"/>
    <x v="10"/>
    <x v="1"/>
    <s v="AMADEUS"/>
    <s v="11LNEK"/>
    <x v="1"/>
    <x v="0"/>
    <x v="4"/>
    <x v="6"/>
    <x v="10"/>
    <n v="1"/>
    <n v="1"/>
    <n v="130"/>
    <n v="23.04"/>
    <n v="40"/>
    <n v="193.04"/>
    <x v="0"/>
    <x v="1"/>
    <s v="VRN"/>
    <s v="SSH"/>
    <x v="3"/>
    <x v="1"/>
    <x v="245"/>
  </r>
  <r>
    <x v="88"/>
    <x v="10"/>
    <x v="1"/>
    <s v="AMADEUS"/>
    <s v="11LNG4"/>
    <x v="1"/>
    <x v="0"/>
    <x v="6"/>
    <x v="7"/>
    <x v="11"/>
    <n v="1"/>
    <n v="1"/>
    <n v="130"/>
    <n v="37.43"/>
    <n v="40"/>
    <n v="207.43"/>
    <x v="0"/>
    <x v="1"/>
    <s v="SSH"/>
    <s v="VRN"/>
    <x v="3"/>
    <x v="1"/>
    <x v="247"/>
  </r>
  <r>
    <x v="88"/>
    <x v="10"/>
    <x v="1"/>
    <s v="AMADEUS"/>
    <s v="11LNG4"/>
    <x v="1"/>
    <x v="0"/>
    <x v="6"/>
    <x v="7"/>
    <x v="11"/>
    <n v="1"/>
    <n v="1"/>
    <n v="130"/>
    <n v="37.43"/>
    <n v="40"/>
    <n v="207.43"/>
    <x v="0"/>
    <x v="1"/>
    <s v="SSH"/>
    <s v="VRN"/>
    <x v="3"/>
    <x v="1"/>
    <x v="247"/>
  </r>
  <r>
    <x v="87"/>
    <x v="10"/>
    <x v="1"/>
    <s v="AMADEUS"/>
    <s v="11LNPA"/>
    <x v="1"/>
    <x v="0"/>
    <x v="4"/>
    <x v="6"/>
    <x v="9"/>
    <n v="1"/>
    <n v="1"/>
    <n v="340"/>
    <n v="23.04"/>
    <n v="30"/>
    <n v="393.04"/>
    <x v="0"/>
    <x v="1"/>
    <s v="VRN"/>
    <s v="SSH"/>
    <x v="3"/>
    <x v="1"/>
    <x v="269"/>
  </r>
  <r>
    <x v="89"/>
    <x v="9"/>
    <x v="1"/>
    <s v="Website IBE"/>
    <s v="XFTU2W"/>
    <x v="1"/>
    <x v="0"/>
    <x v="5"/>
    <x v="2"/>
    <x v="10"/>
    <n v="1"/>
    <n v="1"/>
    <n v="130"/>
    <n v="19.349999999999994"/>
    <n v="53"/>
    <n v="202.35"/>
    <x v="0"/>
    <x v="1"/>
    <s v="BRI"/>
    <s v="SSH"/>
    <x v="1"/>
    <x v="1"/>
    <x v="245"/>
  </r>
  <r>
    <x v="89"/>
    <x v="9"/>
    <x v="1"/>
    <s v="Website IBE"/>
    <s v="XFTU2W"/>
    <x v="1"/>
    <x v="0"/>
    <x v="5"/>
    <x v="2"/>
    <x v="10"/>
    <n v="1"/>
    <n v="1"/>
    <n v="130"/>
    <n v="19.349999999999994"/>
    <n v="53"/>
    <n v="202.35"/>
    <x v="0"/>
    <x v="1"/>
    <s v="BRI"/>
    <s v="SSH"/>
    <x v="1"/>
    <x v="1"/>
    <x v="245"/>
  </r>
  <r>
    <x v="90"/>
    <x v="30"/>
    <x v="0"/>
    <m/>
    <m/>
    <x v="0"/>
    <x v="0"/>
    <x v="29"/>
    <x v="6"/>
    <x v="39"/>
    <n v="10"/>
    <n v="10"/>
    <n v="240"/>
    <n v="0"/>
    <n v="0"/>
    <n v="2400"/>
    <x v="0"/>
    <x v="5"/>
    <s v="VRN"/>
    <s v="SSH"/>
    <x v="3"/>
    <x v="1"/>
    <x v="235"/>
  </r>
  <r>
    <x v="90"/>
    <x v="30"/>
    <x v="0"/>
    <m/>
    <m/>
    <x v="0"/>
    <x v="0"/>
    <x v="29"/>
    <x v="6"/>
    <x v="40"/>
    <n v="10"/>
    <n v="10"/>
    <n v="240"/>
    <n v="0"/>
    <n v="0"/>
    <n v="2400"/>
    <x v="0"/>
    <x v="5"/>
    <s v="VRN"/>
    <s v="SSH"/>
    <x v="3"/>
    <x v="1"/>
    <x v="236"/>
  </r>
  <r>
    <x v="90"/>
    <x v="30"/>
    <x v="0"/>
    <m/>
    <m/>
    <x v="0"/>
    <x v="0"/>
    <x v="29"/>
    <x v="6"/>
    <x v="41"/>
    <n v="10"/>
    <n v="10"/>
    <n v="240"/>
    <n v="0"/>
    <n v="0"/>
    <n v="2400"/>
    <x v="0"/>
    <x v="5"/>
    <s v="VRN"/>
    <s v="SSH"/>
    <x v="3"/>
    <x v="1"/>
    <x v="186"/>
  </r>
  <r>
    <x v="90"/>
    <x v="30"/>
    <x v="0"/>
    <m/>
    <m/>
    <x v="0"/>
    <x v="0"/>
    <x v="29"/>
    <x v="6"/>
    <x v="42"/>
    <n v="10"/>
    <n v="10"/>
    <n v="240"/>
    <n v="0"/>
    <n v="0"/>
    <n v="2400"/>
    <x v="0"/>
    <x v="5"/>
    <s v="VRN"/>
    <s v="SSH"/>
    <x v="3"/>
    <x v="1"/>
    <x v="187"/>
  </r>
  <r>
    <x v="90"/>
    <x v="30"/>
    <x v="0"/>
    <m/>
    <m/>
    <x v="0"/>
    <x v="0"/>
    <x v="29"/>
    <x v="6"/>
    <x v="43"/>
    <n v="10"/>
    <n v="10"/>
    <n v="240"/>
    <n v="0"/>
    <n v="0"/>
    <n v="2400"/>
    <x v="0"/>
    <x v="5"/>
    <s v="VRN"/>
    <s v="SSH"/>
    <x v="3"/>
    <x v="1"/>
    <x v="188"/>
  </r>
  <r>
    <x v="90"/>
    <x v="30"/>
    <x v="0"/>
    <m/>
    <m/>
    <x v="0"/>
    <x v="0"/>
    <x v="29"/>
    <x v="6"/>
    <x v="12"/>
    <n v="10"/>
    <n v="10"/>
    <n v="240"/>
    <n v="0"/>
    <n v="0"/>
    <n v="2400"/>
    <x v="0"/>
    <x v="5"/>
    <s v="VRN"/>
    <s v="SSH"/>
    <x v="3"/>
    <x v="1"/>
    <x v="189"/>
  </r>
  <r>
    <x v="90"/>
    <x v="30"/>
    <x v="0"/>
    <m/>
    <m/>
    <x v="0"/>
    <x v="0"/>
    <x v="29"/>
    <x v="6"/>
    <x v="13"/>
    <n v="10"/>
    <n v="10"/>
    <n v="240"/>
    <n v="0"/>
    <n v="0"/>
    <n v="2400"/>
    <x v="0"/>
    <x v="5"/>
    <s v="VRN"/>
    <s v="SSH"/>
    <x v="3"/>
    <x v="1"/>
    <x v="190"/>
  </r>
  <r>
    <x v="90"/>
    <x v="30"/>
    <x v="0"/>
    <m/>
    <m/>
    <x v="0"/>
    <x v="1"/>
    <x v="26"/>
    <x v="7"/>
    <x v="40"/>
    <n v="10"/>
    <n v="10"/>
    <n v="240"/>
    <n v="0"/>
    <n v="0"/>
    <n v="2400"/>
    <x v="0"/>
    <x v="5"/>
    <s v="SSH"/>
    <s v="VRN"/>
    <x v="3"/>
    <x v="1"/>
    <x v="236"/>
  </r>
  <r>
    <x v="90"/>
    <x v="30"/>
    <x v="0"/>
    <m/>
    <m/>
    <x v="0"/>
    <x v="1"/>
    <x v="26"/>
    <x v="7"/>
    <x v="41"/>
    <n v="10"/>
    <n v="10"/>
    <n v="240"/>
    <n v="0"/>
    <n v="0"/>
    <n v="2400"/>
    <x v="0"/>
    <x v="5"/>
    <s v="SSH"/>
    <s v="VRN"/>
    <x v="3"/>
    <x v="1"/>
    <x v="186"/>
  </r>
  <r>
    <x v="90"/>
    <x v="30"/>
    <x v="0"/>
    <m/>
    <m/>
    <x v="0"/>
    <x v="1"/>
    <x v="26"/>
    <x v="7"/>
    <x v="42"/>
    <n v="10"/>
    <n v="10"/>
    <n v="240"/>
    <n v="0"/>
    <n v="0"/>
    <n v="2400"/>
    <x v="0"/>
    <x v="5"/>
    <s v="SSH"/>
    <s v="VRN"/>
    <x v="3"/>
    <x v="1"/>
    <x v="187"/>
  </r>
  <r>
    <x v="90"/>
    <x v="30"/>
    <x v="0"/>
    <m/>
    <m/>
    <x v="0"/>
    <x v="1"/>
    <x v="26"/>
    <x v="7"/>
    <x v="43"/>
    <n v="10"/>
    <n v="10"/>
    <n v="240"/>
    <n v="0"/>
    <n v="0"/>
    <n v="2400"/>
    <x v="0"/>
    <x v="5"/>
    <s v="SSH"/>
    <s v="VRN"/>
    <x v="3"/>
    <x v="1"/>
    <x v="188"/>
  </r>
  <r>
    <x v="90"/>
    <x v="30"/>
    <x v="0"/>
    <m/>
    <m/>
    <x v="0"/>
    <x v="1"/>
    <x v="26"/>
    <x v="7"/>
    <x v="12"/>
    <n v="10"/>
    <n v="10"/>
    <n v="240"/>
    <n v="0"/>
    <n v="0"/>
    <n v="2400"/>
    <x v="0"/>
    <x v="5"/>
    <s v="SSH"/>
    <s v="VRN"/>
    <x v="3"/>
    <x v="1"/>
    <x v="189"/>
  </r>
  <r>
    <x v="90"/>
    <x v="30"/>
    <x v="0"/>
    <m/>
    <m/>
    <x v="0"/>
    <x v="1"/>
    <x v="26"/>
    <x v="7"/>
    <x v="13"/>
    <n v="10"/>
    <n v="10"/>
    <n v="240"/>
    <n v="0"/>
    <n v="0"/>
    <n v="2400"/>
    <x v="0"/>
    <x v="5"/>
    <s v="SSH"/>
    <s v="VRN"/>
    <x v="3"/>
    <x v="1"/>
    <x v="190"/>
  </r>
  <r>
    <x v="90"/>
    <x v="30"/>
    <x v="0"/>
    <m/>
    <m/>
    <x v="0"/>
    <x v="1"/>
    <x v="26"/>
    <x v="7"/>
    <x v="14"/>
    <n v="10"/>
    <n v="10"/>
    <n v="240"/>
    <n v="0"/>
    <n v="0"/>
    <n v="2400"/>
    <x v="0"/>
    <x v="5"/>
    <s v="SSH"/>
    <s v="VRN"/>
    <x v="3"/>
    <x v="1"/>
    <x v="7"/>
  </r>
  <r>
    <x v="90"/>
    <x v="26"/>
    <x v="0"/>
    <m/>
    <m/>
    <x v="0"/>
    <x v="0"/>
    <x v="12"/>
    <x v="0"/>
    <x v="1"/>
    <n v="10"/>
    <n v="10"/>
    <n v="235"/>
    <n v="0"/>
    <n v="0"/>
    <n v="2350"/>
    <x v="0"/>
    <x v="3"/>
    <s v="NAP"/>
    <s v="SSH"/>
    <x v="0"/>
    <x v="0"/>
    <x v="39"/>
  </r>
  <r>
    <x v="90"/>
    <x v="26"/>
    <x v="0"/>
    <m/>
    <m/>
    <x v="0"/>
    <x v="0"/>
    <x v="12"/>
    <x v="0"/>
    <x v="2"/>
    <n v="20"/>
    <n v="20"/>
    <n v="235"/>
    <n v="0"/>
    <n v="0"/>
    <n v="4700"/>
    <x v="0"/>
    <x v="3"/>
    <s v="NAP"/>
    <s v="SSH"/>
    <x v="0"/>
    <x v="0"/>
    <x v="40"/>
  </r>
  <r>
    <x v="90"/>
    <x v="26"/>
    <x v="0"/>
    <m/>
    <m/>
    <x v="0"/>
    <x v="0"/>
    <x v="12"/>
    <x v="0"/>
    <x v="3"/>
    <n v="20"/>
    <n v="20"/>
    <n v="235"/>
    <n v="0"/>
    <n v="0"/>
    <n v="4700"/>
    <x v="0"/>
    <x v="3"/>
    <s v="NAP"/>
    <s v="SSH"/>
    <x v="0"/>
    <x v="0"/>
    <x v="253"/>
  </r>
  <r>
    <x v="90"/>
    <x v="26"/>
    <x v="0"/>
    <m/>
    <m/>
    <x v="0"/>
    <x v="0"/>
    <x v="12"/>
    <x v="0"/>
    <x v="4"/>
    <n v="10"/>
    <n v="10"/>
    <n v="235"/>
    <n v="0"/>
    <n v="0"/>
    <n v="2350"/>
    <x v="0"/>
    <x v="3"/>
    <s v="NAP"/>
    <s v="SSH"/>
    <x v="0"/>
    <x v="0"/>
    <x v="233"/>
  </r>
  <r>
    <x v="90"/>
    <x v="26"/>
    <x v="0"/>
    <m/>
    <m/>
    <x v="0"/>
    <x v="1"/>
    <x v="13"/>
    <x v="1"/>
    <x v="2"/>
    <n v="10"/>
    <n v="10"/>
    <n v="235"/>
    <n v="0"/>
    <n v="0"/>
    <n v="2350"/>
    <x v="0"/>
    <x v="3"/>
    <s v="SSH"/>
    <s v="NAP"/>
    <x v="0"/>
    <x v="0"/>
    <x v="40"/>
  </r>
  <r>
    <x v="90"/>
    <x v="26"/>
    <x v="0"/>
    <m/>
    <m/>
    <x v="0"/>
    <x v="1"/>
    <x v="13"/>
    <x v="1"/>
    <x v="3"/>
    <n v="20"/>
    <n v="20"/>
    <n v="235"/>
    <n v="0"/>
    <n v="0"/>
    <n v="4700"/>
    <x v="0"/>
    <x v="3"/>
    <s v="SSH"/>
    <s v="NAP"/>
    <x v="0"/>
    <x v="0"/>
    <x v="253"/>
  </r>
  <r>
    <x v="90"/>
    <x v="26"/>
    <x v="0"/>
    <m/>
    <m/>
    <x v="0"/>
    <x v="1"/>
    <x v="13"/>
    <x v="1"/>
    <x v="4"/>
    <n v="20"/>
    <n v="20"/>
    <n v="235"/>
    <n v="0"/>
    <n v="0"/>
    <n v="4700"/>
    <x v="0"/>
    <x v="3"/>
    <s v="SSH"/>
    <s v="NAP"/>
    <x v="0"/>
    <x v="0"/>
    <x v="233"/>
  </r>
  <r>
    <x v="90"/>
    <x v="26"/>
    <x v="0"/>
    <m/>
    <m/>
    <x v="0"/>
    <x v="1"/>
    <x v="13"/>
    <x v="1"/>
    <x v="5"/>
    <n v="10"/>
    <n v="10"/>
    <n v="235"/>
    <n v="0"/>
    <n v="0"/>
    <n v="2350"/>
    <x v="0"/>
    <x v="3"/>
    <s v="SSH"/>
    <s v="NAP"/>
    <x v="0"/>
    <x v="0"/>
    <x v="202"/>
  </r>
  <r>
    <x v="90"/>
    <x v="7"/>
    <x v="1"/>
    <m/>
    <m/>
    <x v="1"/>
    <x v="0"/>
    <x v="4"/>
    <x v="2"/>
    <x v="7"/>
    <n v="2"/>
    <n v="2"/>
    <n v="150"/>
    <n v="0"/>
    <n v="0"/>
    <n v="300"/>
    <x v="0"/>
    <x v="1"/>
    <s v="BRI"/>
    <s v="SSH"/>
    <x v="1"/>
    <x v="1"/>
    <x v="270"/>
  </r>
  <r>
    <x v="90"/>
    <x v="7"/>
    <x v="1"/>
    <m/>
    <m/>
    <x v="1"/>
    <x v="0"/>
    <x v="4"/>
    <x v="2"/>
    <x v="8"/>
    <n v="2"/>
    <n v="2"/>
    <n v="150"/>
    <n v="0"/>
    <n v="0"/>
    <n v="300"/>
    <x v="0"/>
    <x v="1"/>
    <s v="BRI"/>
    <s v="SSH"/>
    <x v="1"/>
    <x v="1"/>
    <x v="271"/>
  </r>
  <r>
    <x v="90"/>
    <x v="7"/>
    <x v="1"/>
    <m/>
    <m/>
    <x v="1"/>
    <x v="0"/>
    <x v="4"/>
    <x v="6"/>
    <x v="8"/>
    <n v="3"/>
    <n v="3"/>
    <n v="150"/>
    <n v="0"/>
    <n v="0"/>
    <n v="450"/>
    <x v="0"/>
    <x v="1"/>
    <s v="VRN"/>
    <s v="SSH"/>
    <x v="3"/>
    <x v="1"/>
    <x v="271"/>
  </r>
  <r>
    <x v="90"/>
    <x v="7"/>
    <x v="1"/>
    <m/>
    <m/>
    <x v="1"/>
    <x v="0"/>
    <x v="7"/>
    <x v="3"/>
    <x v="9"/>
    <n v="1"/>
    <n v="1"/>
    <n v="150"/>
    <n v="0"/>
    <n v="0"/>
    <n v="150"/>
    <x v="0"/>
    <x v="1"/>
    <s v="SSH"/>
    <s v="BRI"/>
    <x v="1"/>
    <x v="1"/>
    <x v="261"/>
  </r>
  <r>
    <x v="90"/>
    <x v="7"/>
    <x v="1"/>
    <m/>
    <m/>
    <x v="1"/>
    <x v="0"/>
    <x v="7"/>
    <x v="3"/>
    <x v="11"/>
    <n v="6"/>
    <n v="6"/>
    <n v="150"/>
    <n v="0"/>
    <n v="0"/>
    <n v="900"/>
    <x v="0"/>
    <x v="1"/>
    <s v="SSH"/>
    <s v="BRI"/>
    <x v="1"/>
    <x v="1"/>
    <x v="262"/>
  </r>
  <r>
    <x v="90"/>
    <x v="7"/>
    <x v="1"/>
    <m/>
    <m/>
    <x v="1"/>
    <x v="0"/>
    <x v="5"/>
    <x v="2"/>
    <x v="10"/>
    <n v="4"/>
    <n v="4"/>
    <n v="150"/>
    <n v="0"/>
    <n v="0"/>
    <n v="600"/>
    <x v="0"/>
    <x v="1"/>
    <s v="BRI"/>
    <s v="SSH"/>
    <x v="1"/>
    <x v="1"/>
    <x v="254"/>
  </r>
  <r>
    <x v="90"/>
    <x v="7"/>
    <x v="1"/>
    <m/>
    <m/>
    <x v="1"/>
    <x v="0"/>
    <x v="9"/>
    <x v="0"/>
    <x v="24"/>
    <n v="2"/>
    <n v="2"/>
    <n v="140"/>
    <n v="0"/>
    <n v="0"/>
    <n v="280"/>
    <x v="0"/>
    <x v="1"/>
    <s v="NAP"/>
    <s v="SSH"/>
    <x v="0"/>
    <x v="2"/>
    <x v="272"/>
  </r>
  <r>
    <x v="90"/>
    <x v="7"/>
    <x v="1"/>
    <m/>
    <m/>
    <x v="1"/>
    <x v="0"/>
    <x v="11"/>
    <x v="1"/>
    <x v="25"/>
    <n v="2"/>
    <n v="2"/>
    <n v="140"/>
    <n v="0"/>
    <n v="0"/>
    <n v="280"/>
    <x v="0"/>
    <x v="1"/>
    <s v="SSH"/>
    <s v="NAP"/>
    <x v="0"/>
    <x v="2"/>
    <x v="250"/>
  </r>
  <r>
    <x v="90"/>
    <x v="7"/>
    <x v="1"/>
    <m/>
    <m/>
    <x v="1"/>
    <x v="0"/>
    <x v="12"/>
    <x v="4"/>
    <x v="29"/>
    <n v="2"/>
    <n v="2"/>
    <n v="150"/>
    <n v="0"/>
    <n v="0"/>
    <n v="300"/>
    <x v="0"/>
    <x v="1"/>
    <s v="MXP"/>
    <s v="SSH"/>
    <x v="2"/>
    <x v="3"/>
    <x v="248"/>
  </r>
  <r>
    <x v="90"/>
    <x v="7"/>
    <x v="1"/>
    <m/>
    <m/>
    <x v="1"/>
    <x v="0"/>
    <x v="6"/>
    <x v="7"/>
    <x v="9"/>
    <n v="3"/>
    <n v="3"/>
    <n v="150"/>
    <n v="0"/>
    <n v="0"/>
    <n v="450"/>
    <x v="0"/>
    <x v="1"/>
    <s v="SSH"/>
    <s v="VRN"/>
    <x v="3"/>
    <x v="1"/>
    <x v="261"/>
  </r>
  <r>
    <x v="90"/>
    <x v="7"/>
    <x v="1"/>
    <m/>
    <m/>
    <x v="1"/>
    <x v="0"/>
    <x v="24"/>
    <x v="0"/>
    <x v="29"/>
    <n v="2"/>
    <n v="2"/>
    <n v="150"/>
    <n v="0"/>
    <n v="0"/>
    <n v="300"/>
    <x v="0"/>
    <x v="1"/>
    <s v="NAP"/>
    <s v="SSH"/>
    <x v="0"/>
    <x v="3"/>
    <x v="248"/>
  </r>
  <r>
    <x v="90"/>
    <x v="7"/>
    <x v="1"/>
    <m/>
    <m/>
    <x v="1"/>
    <x v="0"/>
    <x v="25"/>
    <x v="1"/>
    <x v="30"/>
    <n v="1"/>
    <n v="1"/>
    <n v="150"/>
    <n v="0"/>
    <n v="0"/>
    <n v="150"/>
    <x v="0"/>
    <x v="1"/>
    <s v="SSH"/>
    <s v="NAP"/>
    <x v="0"/>
    <x v="3"/>
    <x v="249"/>
  </r>
  <r>
    <x v="90"/>
    <x v="7"/>
    <x v="1"/>
    <m/>
    <m/>
    <x v="1"/>
    <x v="0"/>
    <x v="28"/>
    <x v="1"/>
    <x v="30"/>
    <n v="2"/>
    <n v="2"/>
    <n v="150"/>
    <n v="0"/>
    <n v="0"/>
    <n v="300"/>
    <x v="0"/>
    <x v="1"/>
    <s v="SSH"/>
    <s v="NAP"/>
    <x v="0"/>
    <x v="3"/>
    <x v="249"/>
  </r>
  <r>
    <x v="90"/>
    <x v="7"/>
    <x v="1"/>
    <m/>
    <m/>
    <x v="1"/>
    <x v="0"/>
    <x v="7"/>
    <x v="3"/>
    <x v="42"/>
    <n v="3"/>
    <n v="3"/>
    <n v="240"/>
    <n v="0"/>
    <n v="0"/>
    <n v="720"/>
    <x v="0"/>
    <x v="1"/>
    <s v="SSH"/>
    <s v="BRI"/>
    <x v="1"/>
    <x v="1"/>
    <x v="187"/>
  </r>
  <r>
    <x v="90"/>
    <x v="7"/>
    <x v="1"/>
    <m/>
    <m/>
    <x v="1"/>
    <x v="0"/>
    <x v="7"/>
    <x v="3"/>
    <x v="14"/>
    <n v="2"/>
    <n v="2"/>
    <n v="200"/>
    <n v="0"/>
    <n v="0"/>
    <n v="400"/>
    <x v="0"/>
    <x v="1"/>
    <s v="SSH"/>
    <s v="BRI"/>
    <x v="1"/>
    <x v="1"/>
    <x v="7"/>
  </r>
  <r>
    <x v="90"/>
    <x v="7"/>
    <x v="1"/>
    <m/>
    <m/>
    <x v="1"/>
    <x v="0"/>
    <x v="5"/>
    <x v="2"/>
    <x v="36"/>
    <n v="1"/>
    <n v="1"/>
    <n v="160"/>
    <n v="0"/>
    <n v="0"/>
    <n v="160"/>
    <x v="0"/>
    <x v="1"/>
    <s v="BRI"/>
    <s v="SSH"/>
    <x v="1"/>
    <x v="1"/>
    <x v="76"/>
  </r>
  <r>
    <x v="90"/>
    <x v="7"/>
    <x v="1"/>
    <m/>
    <m/>
    <x v="1"/>
    <x v="0"/>
    <x v="5"/>
    <x v="2"/>
    <x v="41"/>
    <n v="3"/>
    <n v="3"/>
    <n v="240"/>
    <n v="0"/>
    <n v="0"/>
    <n v="720"/>
    <x v="0"/>
    <x v="1"/>
    <s v="BRI"/>
    <s v="SSH"/>
    <x v="1"/>
    <x v="1"/>
    <x v="186"/>
  </r>
  <r>
    <x v="90"/>
    <x v="7"/>
    <x v="1"/>
    <m/>
    <m/>
    <x v="1"/>
    <x v="0"/>
    <x v="5"/>
    <x v="2"/>
    <x v="13"/>
    <n v="2"/>
    <n v="2"/>
    <n v="250"/>
    <n v="0"/>
    <n v="0"/>
    <n v="500"/>
    <x v="0"/>
    <x v="1"/>
    <s v="BRI"/>
    <s v="SSH"/>
    <x v="1"/>
    <x v="1"/>
    <x v="190"/>
  </r>
  <r>
    <x v="90"/>
    <x v="7"/>
    <x v="1"/>
    <m/>
    <m/>
    <x v="1"/>
    <x v="0"/>
    <x v="22"/>
    <x v="12"/>
    <x v="2"/>
    <n v="2"/>
    <n v="2"/>
    <n v="240"/>
    <n v="0"/>
    <n v="0"/>
    <n v="480"/>
    <x v="0"/>
    <x v="1"/>
    <s v="NAP"/>
    <s v="HRG"/>
    <x v="0"/>
    <x v="0"/>
    <x v="40"/>
  </r>
  <r>
    <x v="90"/>
    <x v="7"/>
    <x v="1"/>
    <m/>
    <m/>
    <x v="1"/>
    <x v="0"/>
    <x v="23"/>
    <x v="13"/>
    <x v="4"/>
    <n v="2"/>
    <n v="2"/>
    <n v="240"/>
    <n v="0"/>
    <n v="0"/>
    <n v="480"/>
    <x v="0"/>
    <x v="1"/>
    <s v="HRG"/>
    <s v="NAP"/>
    <x v="0"/>
    <x v="0"/>
    <x v="233"/>
  </r>
  <r>
    <x v="90"/>
    <x v="7"/>
    <x v="1"/>
    <m/>
    <m/>
    <x v="1"/>
    <x v="0"/>
    <x v="13"/>
    <x v="17"/>
    <x v="70"/>
    <n v="7"/>
    <n v="7"/>
    <n v="250"/>
    <n v="0"/>
    <n v="0"/>
    <n v="1750"/>
    <x v="0"/>
    <x v="1"/>
    <s v="SSH"/>
    <s v="FCO"/>
    <x v="6"/>
    <x v="3"/>
    <x v="28"/>
  </r>
  <r>
    <x v="90"/>
    <x v="7"/>
    <x v="1"/>
    <m/>
    <m/>
    <x v="1"/>
    <x v="0"/>
    <x v="5"/>
    <x v="2"/>
    <x v="38"/>
    <n v="-8"/>
    <n v="-8"/>
    <n v="160"/>
    <n v="0"/>
    <n v="0"/>
    <n v="-1280"/>
    <x v="0"/>
    <x v="1"/>
    <s v="BRI"/>
    <s v="SSH"/>
    <x v="1"/>
    <x v="1"/>
    <x v="234"/>
  </r>
  <r>
    <x v="90"/>
    <x v="7"/>
    <x v="1"/>
    <m/>
    <m/>
    <x v="1"/>
    <x v="0"/>
    <x v="7"/>
    <x v="3"/>
    <x v="39"/>
    <n v="-8"/>
    <n v="-8"/>
    <n v="160"/>
    <n v="0"/>
    <n v="0"/>
    <n v="-1280"/>
    <x v="0"/>
    <x v="1"/>
    <s v="SSH"/>
    <s v="BRI"/>
    <x v="1"/>
    <x v="1"/>
    <x v="235"/>
  </r>
  <r>
    <x v="90"/>
    <x v="8"/>
    <x v="1"/>
    <m/>
    <s v="Y6ELY"/>
    <x v="0"/>
    <x v="0"/>
    <x v="4"/>
    <x v="6"/>
    <x v="7"/>
    <n v="2"/>
    <n v="2"/>
    <n v="150"/>
    <n v="0"/>
    <n v="0"/>
    <n v="300"/>
    <x v="0"/>
    <x v="1"/>
    <s v="VRN"/>
    <s v="SSH"/>
    <x v="3"/>
    <x v="1"/>
    <x v="270"/>
  </r>
  <r>
    <x v="90"/>
    <x v="8"/>
    <x v="1"/>
    <m/>
    <s v="Y6ELY"/>
    <x v="0"/>
    <x v="1"/>
    <x v="6"/>
    <x v="7"/>
    <x v="8"/>
    <n v="2"/>
    <n v="2"/>
    <n v="150"/>
    <n v="0"/>
    <n v="0"/>
    <n v="300"/>
    <x v="0"/>
    <x v="1"/>
    <s v="SSH"/>
    <s v="VRN"/>
    <x v="3"/>
    <x v="1"/>
    <x v="271"/>
  </r>
  <r>
    <x v="90"/>
    <x v="8"/>
    <x v="1"/>
    <m/>
    <s v="WZQ7N"/>
    <x v="1"/>
    <x v="0"/>
    <x v="26"/>
    <x v="7"/>
    <x v="12"/>
    <n v="2"/>
    <n v="2"/>
    <n v="350"/>
    <n v="0"/>
    <n v="0"/>
    <n v="700"/>
    <x v="0"/>
    <x v="1"/>
    <s v="SSH"/>
    <s v="VRN"/>
    <x v="3"/>
    <x v="1"/>
    <x v="189"/>
  </r>
  <r>
    <x v="90"/>
    <x v="8"/>
    <x v="1"/>
    <m/>
    <s v="FT37Z"/>
    <x v="0"/>
    <x v="0"/>
    <x v="5"/>
    <x v="2"/>
    <x v="10"/>
    <n v="2"/>
    <n v="2"/>
    <n v="150"/>
    <n v="0"/>
    <n v="0"/>
    <n v="300"/>
    <x v="0"/>
    <x v="1"/>
    <s v="BRI"/>
    <s v="SSH"/>
    <x v="1"/>
    <x v="1"/>
    <x v="254"/>
  </r>
  <r>
    <x v="90"/>
    <x v="8"/>
    <x v="1"/>
    <m/>
    <s v="FT37Z"/>
    <x v="0"/>
    <x v="1"/>
    <x v="7"/>
    <x v="3"/>
    <x v="11"/>
    <n v="2"/>
    <n v="2"/>
    <n v="150"/>
    <n v="0"/>
    <n v="0"/>
    <n v="300"/>
    <x v="0"/>
    <x v="1"/>
    <s v="SSH"/>
    <s v="BRI"/>
    <x v="1"/>
    <x v="1"/>
    <x v="262"/>
  </r>
  <r>
    <x v="85"/>
    <x v="10"/>
    <x v="1"/>
    <s v="AMADEUS"/>
    <s v="11LN56"/>
    <x v="1"/>
    <x v="0"/>
    <x v="7"/>
    <x v="3"/>
    <x v="11"/>
    <n v="1"/>
    <n v="1"/>
    <n v="130"/>
    <n v="39.03"/>
    <n v="40"/>
    <n v="209.03"/>
    <x v="0"/>
    <x v="1"/>
    <s v="SSH"/>
    <s v="BRI"/>
    <x v="1"/>
    <x v="1"/>
    <x v="150"/>
  </r>
  <r>
    <x v="85"/>
    <x v="10"/>
    <x v="1"/>
    <s v="AMADEUS"/>
    <s v="11LN3U"/>
    <x v="1"/>
    <x v="0"/>
    <x v="7"/>
    <x v="3"/>
    <x v="11"/>
    <n v="1"/>
    <n v="1"/>
    <n v="130"/>
    <n v="39.03"/>
    <n v="40"/>
    <n v="209.03"/>
    <x v="0"/>
    <x v="1"/>
    <s v="SSH"/>
    <s v="BRI"/>
    <x v="1"/>
    <x v="1"/>
    <x v="150"/>
  </r>
  <r>
    <x v="85"/>
    <x v="10"/>
    <x v="1"/>
    <s v="AMADEUS"/>
    <s v="11LN3U"/>
    <x v="1"/>
    <x v="0"/>
    <x v="7"/>
    <x v="3"/>
    <x v="11"/>
    <n v="1"/>
    <n v="1"/>
    <n v="97.5"/>
    <n v="39.03"/>
    <n v="40"/>
    <n v="176.53"/>
    <x v="0"/>
    <x v="1"/>
    <s v="SSH"/>
    <s v="BRI"/>
    <x v="1"/>
    <x v="1"/>
    <x v="150"/>
  </r>
  <r>
    <x v="85"/>
    <x v="10"/>
    <x v="1"/>
    <s v="AMADEUS"/>
    <s v="11LN3U"/>
    <x v="1"/>
    <x v="0"/>
    <x v="7"/>
    <x v="3"/>
    <x v="11"/>
    <n v="1"/>
    <n v="1"/>
    <n v="130"/>
    <n v="39.03"/>
    <n v="40"/>
    <n v="209.03"/>
    <x v="0"/>
    <x v="1"/>
    <s v="SSH"/>
    <s v="BRI"/>
    <x v="1"/>
    <x v="1"/>
    <x v="150"/>
  </r>
  <r>
    <x v="85"/>
    <x v="10"/>
    <x v="1"/>
    <s v="AMADEUS"/>
    <s v="11LN56"/>
    <x v="1"/>
    <x v="0"/>
    <x v="7"/>
    <x v="3"/>
    <x v="11"/>
    <n v="1"/>
    <n v="1"/>
    <n v="130"/>
    <n v="39.03"/>
    <n v="40"/>
    <n v="209.03"/>
    <x v="0"/>
    <x v="1"/>
    <s v="SSH"/>
    <s v="BRI"/>
    <x v="1"/>
    <x v="1"/>
    <x v="150"/>
  </r>
  <r>
    <x v="90"/>
    <x v="25"/>
    <x v="1"/>
    <m/>
    <s v="12LU6L"/>
    <x v="0"/>
    <x v="1"/>
    <x v="5"/>
    <x v="2"/>
    <x v="10"/>
    <n v="1"/>
    <n v="1"/>
    <n v="200"/>
    <n v="19.340000000000003"/>
    <n v="30"/>
    <n v="249.34"/>
    <x v="0"/>
    <x v="1"/>
    <s v="BRI"/>
    <s v="SSH"/>
    <x v="1"/>
    <x v="1"/>
    <x v="254"/>
  </r>
  <r>
    <x v="90"/>
    <x v="25"/>
    <x v="1"/>
    <m/>
    <s v="12LU6L"/>
    <x v="0"/>
    <x v="0"/>
    <x v="7"/>
    <x v="3"/>
    <x v="11"/>
    <n v="1"/>
    <n v="1"/>
    <n v="150"/>
    <n v="31.69"/>
    <n v="30"/>
    <n v="211.69"/>
    <x v="0"/>
    <x v="1"/>
    <s v="SSH"/>
    <s v="BRI"/>
    <x v="1"/>
    <x v="1"/>
    <x v="262"/>
  </r>
  <r>
    <x v="90"/>
    <x v="25"/>
    <x v="1"/>
    <m/>
    <s v="12LU6L"/>
    <x v="0"/>
    <x v="1"/>
    <x v="5"/>
    <x v="2"/>
    <x v="10"/>
    <n v="1"/>
    <n v="1"/>
    <n v="200"/>
    <n v="19.340000000000003"/>
    <n v="30"/>
    <n v="249.34"/>
    <x v="0"/>
    <x v="1"/>
    <s v="BRI"/>
    <s v="SSH"/>
    <x v="1"/>
    <x v="1"/>
    <x v="254"/>
  </r>
  <r>
    <x v="90"/>
    <x v="25"/>
    <x v="1"/>
    <m/>
    <s v="12LU6L"/>
    <x v="0"/>
    <x v="0"/>
    <x v="7"/>
    <x v="3"/>
    <x v="11"/>
    <n v="1"/>
    <n v="1"/>
    <n v="150"/>
    <n v="31.69"/>
    <n v="30"/>
    <n v="211.69"/>
    <x v="0"/>
    <x v="1"/>
    <s v="SSH"/>
    <s v="BRI"/>
    <x v="1"/>
    <x v="1"/>
    <x v="262"/>
  </r>
  <r>
    <x v="90"/>
    <x v="25"/>
    <x v="1"/>
    <m/>
    <s v="12LU6L"/>
    <x v="0"/>
    <x v="1"/>
    <x v="5"/>
    <x v="2"/>
    <x v="10"/>
    <n v="1"/>
    <n v="1"/>
    <n v="200"/>
    <n v="19.340000000000003"/>
    <n v="30"/>
    <n v="249.34"/>
    <x v="0"/>
    <x v="1"/>
    <s v="BRI"/>
    <s v="SSH"/>
    <x v="1"/>
    <x v="1"/>
    <x v="254"/>
  </r>
  <r>
    <x v="90"/>
    <x v="25"/>
    <x v="1"/>
    <m/>
    <s v="12LU6L"/>
    <x v="0"/>
    <x v="0"/>
    <x v="7"/>
    <x v="3"/>
    <x v="11"/>
    <n v="1"/>
    <n v="1"/>
    <n v="150"/>
    <n v="31.69"/>
    <n v="30"/>
    <n v="211.69"/>
    <x v="0"/>
    <x v="1"/>
    <s v="SSH"/>
    <s v="BRI"/>
    <x v="1"/>
    <x v="1"/>
    <x v="262"/>
  </r>
  <r>
    <x v="86"/>
    <x v="10"/>
    <x v="1"/>
    <s v="AMADEUS"/>
    <s v="11LNP7"/>
    <x v="1"/>
    <x v="0"/>
    <x v="28"/>
    <x v="1"/>
    <x v="30"/>
    <n v="1"/>
    <n v="1"/>
    <n v="100"/>
    <n v="38.92"/>
    <n v="40"/>
    <n v="178.92000000000002"/>
    <x v="0"/>
    <x v="1"/>
    <s v="SSH"/>
    <s v="NAP"/>
    <x v="0"/>
    <x v="3"/>
    <x v="262"/>
  </r>
  <r>
    <x v="86"/>
    <x v="10"/>
    <x v="1"/>
    <s v="AMADEUS"/>
    <s v="11LZ4U"/>
    <x v="1"/>
    <x v="0"/>
    <x v="4"/>
    <x v="6"/>
    <x v="9"/>
    <n v="1"/>
    <n v="1"/>
    <n v="340"/>
    <n v="23.04"/>
    <n v="30"/>
    <n v="393.04"/>
    <x v="0"/>
    <x v="1"/>
    <s v="VRN"/>
    <s v="SSH"/>
    <x v="3"/>
    <x v="1"/>
    <x v="250"/>
  </r>
  <r>
    <x v="86"/>
    <x v="10"/>
    <x v="1"/>
    <s v="AMADEUS"/>
    <s v="11LZ4U"/>
    <x v="1"/>
    <x v="0"/>
    <x v="4"/>
    <x v="6"/>
    <x v="9"/>
    <n v="1"/>
    <n v="1"/>
    <n v="340"/>
    <n v="23.04"/>
    <n v="30"/>
    <n v="393.04"/>
    <x v="0"/>
    <x v="1"/>
    <s v="VRN"/>
    <s v="SSH"/>
    <x v="3"/>
    <x v="1"/>
    <x v="250"/>
  </r>
  <r>
    <x v="86"/>
    <x v="10"/>
    <x v="1"/>
    <s v="AMADEUS"/>
    <s v="11LNT9"/>
    <x v="1"/>
    <x v="0"/>
    <x v="6"/>
    <x v="7"/>
    <x v="8"/>
    <n v="1"/>
    <n v="1"/>
    <n v="130"/>
    <n v="37.43"/>
    <n v="30"/>
    <n v="197.43"/>
    <x v="0"/>
    <x v="1"/>
    <s v="SSH"/>
    <s v="VRN"/>
    <x v="3"/>
    <x v="1"/>
    <x v="272"/>
  </r>
  <r>
    <x v="86"/>
    <x v="10"/>
    <x v="1"/>
    <s v="AMADEUS"/>
    <s v="11LNT9"/>
    <x v="1"/>
    <x v="0"/>
    <x v="6"/>
    <x v="7"/>
    <x v="8"/>
    <n v="1"/>
    <n v="1"/>
    <n v="130"/>
    <n v="37.43"/>
    <n v="30"/>
    <n v="197.43"/>
    <x v="0"/>
    <x v="1"/>
    <s v="SSH"/>
    <s v="VRN"/>
    <x v="3"/>
    <x v="1"/>
    <x v="272"/>
  </r>
  <r>
    <x v="90"/>
    <x v="8"/>
    <x v="1"/>
    <m/>
    <s v="WWL42"/>
    <x v="1"/>
    <x v="0"/>
    <x v="6"/>
    <x v="7"/>
    <x v="9"/>
    <n v="2"/>
    <n v="2"/>
    <n v="150"/>
    <n v="0"/>
    <n v="0"/>
    <n v="300"/>
    <x v="0"/>
    <x v="1"/>
    <s v="SSH"/>
    <s v="VRN"/>
    <x v="3"/>
    <x v="1"/>
    <x v="261"/>
  </r>
  <r>
    <x v="90"/>
    <x v="8"/>
    <x v="1"/>
    <m/>
    <s v="EDR2E"/>
    <x v="1"/>
    <x v="0"/>
    <x v="4"/>
    <x v="6"/>
    <x v="10"/>
    <n v="3"/>
    <n v="3"/>
    <n v="150"/>
    <n v="0"/>
    <n v="0"/>
    <n v="450"/>
    <x v="0"/>
    <x v="1"/>
    <s v="VRN"/>
    <s v="SSH"/>
    <x v="3"/>
    <x v="1"/>
    <x v="254"/>
  </r>
  <r>
    <x v="91"/>
    <x v="7"/>
    <x v="1"/>
    <m/>
    <m/>
    <x v="1"/>
    <x v="0"/>
    <x v="12"/>
    <x v="4"/>
    <x v="29"/>
    <n v="1"/>
    <n v="1"/>
    <n v="150"/>
    <n v="0"/>
    <n v="0"/>
    <n v="150"/>
    <x v="0"/>
    <x v="1"/>
    <s v="MXP"/>
    <s v="SSH"/>
    <x v="2"/>
    <x v="3"/>
    <x v="273"/>
  </r>
  <r>
    <x v="91"/>
    <x v="7"/>
    <x v="1"/>
    <m/>
    <m/>
    <x v="1"/>
    <x v="0"/>
    <x v="7"/>
    <x v="3"/>
    <x v="15"/>
    <n v="4"/>
    <n v="4"/>
    <n v="160"/>
    <n v="0"/>
    <n v="0"/>
    <n v="640"/>
    <x v="0"/>
    <x v="1"/>
    <s v="SSH"/>
    <s v="BRI"/>
    <x v="1"/>
    <x v="1"/>
    <x v="203"/>
  </r>
  <r>
    <x v="91"/>
    <x v="7"/>
    <x v="1"/>
    <m/>
    <m/>
    <x v="1"/>
    <x v="0"/>
    <x v="12"/>
    <x v="0"/>
    <x v="2"/>
    <n v="3"/>
    <n v="3"/>
    <n v="280"/>
    <n v="0"/>
    <n v="0"/>
    <n v="840"/>
    <x v="0"/>
    <x v="1"/>
    <s v="NAP"/>
    <s v="SSH"/>
    <x v="0"/>
    <x v="0"/>
    <x v="199"/>
  </r>
  <r>
    <x v="91"/>
    <x v="7"/>
    <x v="1"/>
    <m/>
    <m/>
    <x v="1"/>
    <x v="0"/>
    <x v="13"/>
    <x v="1"/>
    <x v="4"/>
    <n v="3"/>
    <n v="3"/>
    <n v="320"/>
    <n v="0"/>
    <n v="0"/>
    <n v="960"/>
    <x v="0"/>
    <x v="1"/>
    <s v="SSH"/>
    <s v="NAP"/>
    <x v="0"/>
    <x v="0"/>
    <x v="32"/>
  </r>
  <r>
    <x v="91"/>
    <x v="25"/>
    <x v="1"/>
    <m/>
    <s v="12LUJ6"/>
    <x v="0"/>
    <x v="1"/>
    <x v="7"/>
    <x v="3"/>
    <x v="11"/>
    <n v="1"/>
    <n v="1"/>
    <n v="150"/>
    <n v="19.350000000000001"/>
    <n v="30"/>
    <n v="199.35"/>
    <x v="0"/>
    <x v="1"/>
    <s v="SSH"/>
    <s v="BRI"/>
    <x v="1"/>
    <x v="1"/>
    <x v="249"/>
  </r>
  <r>
    <x v="91"/>
    <x v="25"/>
    <x v="1"/>
    <m/>
    <s v="12LUJ6"/>
    <x v="0"/>
    <x v="0"/>
    <x v="5"/>
    <x v="2"/>
    <x v="10"/>
    <n v="1"/>
    <n v="1"/>
    <n v="150"/>
    <n v="31.740000000000002"/>
    <n v="30"/>
    <n v="211.74"/>
    <x v="0"/>
    <x v="1"/>
    <s v="BRI"/>
    <s v="SSH"/>
    <x v="1"/>
    <x v="1"/>
    <x v="248"/>
  </r>
  <r>
    <x v="91"/>
    <x v="25"/>
    <x v="1"/>
    <m/>
    <s v="12LUJ6"/>
    <x v="0"/>
    <x v="1"/>
    <x v="7"/>
    <x v="3"/>
    <x v="11"/>
    <n v="1"/>
    <n v="1"/>
    <n v="150"/>
    <n v="19.350000000000001"/>
    <n v="30"/>
    <n v="199.35"/>
    <x v="0"/>
    <x v="1"/>
    <s v="SSH"/>
    <s v="BRI"/>
    <x v="1"/>
    <x v="1"/>
    <x v="249"/>
  </r>
  <r>
    <x v="91"/>
    <x v="25"/>
    <x v="1"/>
    <m/>
    <s v="12LUJ6"/>
    <x v="0"/>
    <x v="0"/>
    <x v="5"/>
    <x v="2"/>
    <x v="10"/>
    <n v="1"/>
    <n v="1"/>
    <n v="150"/>
    <n v="31.740000000000002"/>
    <n v="30"/>
    <n v="211.74"/>
    <x v="0"/>
    <x v="1"/>
    <s v="BRI"/>
    <s v="SSH"/>
    <x v="1"/>
    <x v="1"/>
    <x v="248"/>
  </r>
  <r>
    <x v="91"/>
    <x v="29"/>
    <x v="0"/>
    <m/>
    <m/>
    <x v="0"/>
    <x v="0"/>
    <x v="17"/>
    <x v="0"/>
    <x v="60"/>
    <n v="2"/>
    <n v="2"/>
    <n v="0"/>
    <n v="0"/>
    <n v="0"/>
    <n v="0"/>
    <x v="0"/>
    <x v="5"/>
    <s v="NAP"/>
    <s v="SSH"/>
    <x v="0"/>
    <x v="2"/>
    <x v="9"/>
  </r>
  <r>
    <x v="91"/>
    <x v="29"/>
    <x v="0"/>
    <m/>
    <m/>
    <x v="0"/>
    <x v="1"/>
    <x v="19"/>
    <x v="1"/>
    <x v="61"/>
    <n v="2"/>
    <n v="2"/>
    <n v="0"/>
    <n v="0"/>
    <n v="0"/>
    <n v="0"/>
    <x v="0"/>
    <x v="5"/>
    <s v="SSH"/>
    <s v="NAP"/>
    <x v="0"/>
    <x v="2"/>
    <x v="10"/>
  </r>
  <r>
    <x v="91"/>
    <x v="29"/>
    <x v="0"/>
    <m/>
    <m/>
    <x v="0"/>
    <x v="0"/>
    <x v="12"/>
    <x v="0"/>
    <x v="2"/>
    <n v="12"/>
    <n v="12"/>
    <n v="0"/>
    <n v="0"/>
    <n v="0"/>
    <n v="0"/>
    <x v="0"/>
    <x v="5"/>
    <s v="NAP"/>
    <s v="SSH"/>
    <x v="0"/>
    <x v="0"/>
    <x v="199"/>
  </r>
  <r>
    <x v="91"/>
    <x v="29"/>
    <x v="0"/>
    <m/>
    <m/>
    <x v="0"/>
    <x v="0"/>
    <x v="0"/>
    <x v="0"/>
    <x v="3"/>
    <n v="4"/>
    <n v="4"/>
    <n v="0"/>
    <n v="0"/>
    <n v="0"/>
    <n v="0"/>
    <x v="0"/>
    <x v="5"/>
    <s v="NAP"/>
    <s v="SSH"/>
    <x v="0"/>
    <x v="0"/>
    <x v="31"/>
  </r>
  <r>
    <x v="91"/>
    <x v="29"/>
    <x v="0"/>
    <m/>
    <m/>
    <x v="0"/>
    <x v="1"/>
    <x v="13"/>
    <x v="1"/>
    <x v="3"/>
    <n v="12"/>
    <n v="12"/>
    <n v="0"/>
    <n v="0"/>
    <n v="0"/>
    <n v="0"/>
    <x v="0"/>
    <x v="5"/>
    <s v="SSH"/>
    <s v="NAP"/>
    <x v="0"/>
    <x v="0"/>
    <x v="31"/>
  </r>
  <r>
    <x v="91"/>
    <x v="29"/>
    <x v="0"/>
    <m/>
    <m/>
    <x v="0"/>
    <x v="1"/>
    <x v="2"/>
    <x v="1"/>
    <x v="4"/>
    <n v="4"/>
    <n v="4"/>
    <n v="0"/>
    <n v="0"/>
    <n v="0"/>
    <n v="0"/>
    <x v="0"/>
    <x v="5"/>
    <s v="SSH"/>
    <s v="NAP"/>
    <x v="0"/>
    <x v="0"/>
    <x v="32"/>
  </r>
  <r>
    <x v="91"/>
    <x v="29"/>
    <x v="0"/>
    <m/>
    <m/>
    <x v="0"/>
    <x v="0"/>
    <x v="12"/>
    <x v="16"/>
    <x v="85"/>
    <n v="30"/>
    <n v="30"/>
    <n v="245"/>
    <n v="0"/>
    <n v="0"/>
    <n v="7350"/>
    <x v="0"/>
    <x v="5"/>
    <s v="FCO"/>
    <s v="SSH"/>
    <x v="6"/>
    <x v="3"/>
    <x v="274"/>
  </r>
  <r>
    <x v="91"/>
    <x v="29"/>
    <x v="0"/>
    <m/>
    <m/>
    <x v="0"/>
    <x v="0"/>
    <x v="12"/>
    <x v="16"/>
    <x v="66"/>
    <n v="30"/>
    <n v="30"/>
    <n v="245"/>
    <n v="0"/>
    <n v="0"/>
    <n v="7350"/>
    <x v="0"/>
    <x v="5"/>
    <s v="FCO"/>
    <s v="SSH"/>
    <x v="6"/>
    <x v="3"/>
    <x v="275"/>
  </r>
  <r>
    <x v="91"/>
    <x v="29"/>
    <x v="0"/>
    <m/>
    <m/>
    <x v="0"/>
    <x v="0"/>
    <x v="12"/>
    <x v="16"/>
    <x v="67"/>
    <n v="30"/>
    <n v="30"/>
    <n v="245"/>
    <n v="0"/>
    <n v="0"/>
    <n v="7350"/>
    <x v="0"/>
    <x v="5"/>
    <s v="FCO"/>
    <s v="SSH"/>
    <x v="6"/>
    <x v="3"/>
    <x v="276"/>
  </r>
  <r>
    <x v="91"/>
    <x v="29"/>
    <x v="0"/>
    <m/>
    <m/>
    <x v="0"/>
    <x v="0"/>
    <x v="12"/>
    <x v="16"/>
    <x v="68"/>
    <n v="30"/>
    <n v="30"/>
    <n v="245"/>
    <n v="0"/>
    <n v="0"/>
    <n v="7350"/>
    <x v="0"/>
    <x v="5"/>
    <s v="FCO"/>
    <s v="SSH"/>
    <x v="6"/>
    <x v="3"/>
    <x v="34"/>
  </r>
  <r>
    <x v="91"/>
    <x v="29"/>
    <x v="0"/>
    <m/>
    <m/>
    <x v="0"/>
    <x v="0"/>
    <x v="12"/>
    <x v="16"/>
    <x v="69"/>
    <n v="30"/>
    <n v="30"/>
    <n v="245"/>
    <n v="0"/>
    <n v="0"/>
    <n v="7350"/>
    <x v="0"/>
    <x v="5"/>
    <s v="FCO"/>
    <s v="SSH"/>
    <x v="6"/>
    <x v="3"/>
    <x v="35"/>
  </r>
  <r>
    <x v="91"/>
    <x v="29"/>
    <x v="0"/>
    <m/>
    <m/>
    <x v="0"/>
    <x v="0"/>
    <x v="12"/>
    <x v="16"/>
    <x v="70"/>
    <n v="30"/>
    <n v="30"/>
    <n v="245"/>
    <n v="0"/>
    <n v="0"/>
    <n v="7350"/>
    <x v="0"/>
    <x v="5"/>
    <s v="FCO"/>
    <s v="SSH"/>
    <x v="6"/>
    <x v="3"/>
    <x v="23"/>
  </r>
  <r>
    <x v="91"/>
    <x v="29"/>
    <x v="0"/>
    <m/>
    <m/>
    <x v="0"/>
    <x v="0"/>
    <x v="12"/>
    <x v="16"/>
    <x v="71"/>
    <n v="30"/>
    <n v="30"/>
    <n v="245"/>
    <n v="0"/>
    <n v="0"/>
    <n v="7350"/>
    <x v="0"/>
    <x v="5"/>
    <s v="FCO"/>
    <s v="SSH"/>
    <x v="6"/>
    <x v="3"/>
    <x v="24"/>
  </r>
  <r>
    <x v="91"/>
    <x v="29"/>
    <x v="0"/>
    <m/>
    <m/>
    <x v="0"/>
    <x v="0"/>
    <x v="12"/>
    <x v="16"/>
    <x v="72"/>
    <n v="30"/>
    <n v="30"/>
    <n v="245"/>
    <n v="0"/>
    <n v="0"/>
    <n v="7350"/>
    <x v="0"/>
    <x v="5"/>
    <s v="FCO"/>
    <s v="SSH"/>
    <x v="6"/>
    <x v="3"/>
    <x v="25"/>
  </r>
  <r>
    <x v="91"/>
    <x v="29"/>
    <x v="0"/>
    <m/>
    <m/>
    <x v="0"/>
    <x v="1"/>
    <x v="13"/>
    <x v="17"/>
    <x v="67"/>
    <n v="30"/>
    <n v="30"/>
    <n v="245"/>
    <n v="0"/>
    <n v="0"/>
    <n v="7350"/>
    <x v="0"/>
    <x v="5"/>
    <s v="SSH"/>
    <s v="FCO"/>
    <x v="6"/>
    <x v="3"/>
    <x v="276"/>
  </r>
  <r>
    <x v="91"/>
    <x v="29"/>
    <x v="0"/>
    <m/>
    <m/>
    <x v="0"/>
    <x v="1"/>
    <x v="13"/>
    <x v="17"/>
    <x v="68"/>
    <n v="30"/>
    <n v="30"/>
    <n v="245"/>
    <n v="0"/>
    <n v="0"/>
    <n v="7350"/>
    <x v="0"/>
    <x v="5"/>
    <s v="SSH"/>
    <s v="FCO"/>
    <x v="6"/>
    <x v="3"/>
    <x v="34"/>
  </r>
  <r>
    <x v="91"/>
    <x v="29"/>
    <x v="0"/>
    <m/>
    <m/>
    <x v="0"/>
    <x v="1"/>
    <x v="13"/>
    <x v="17"/>
    <x v="69"/>
    <n v="30"/>
    <n v="30"/>
    <n v="245"/>
    <n v="0"/>
    <n v="0"/>
    <n v="7350"/>
    <x v="0"/>
    <x v="5"/>
    <s v="SSH"/>
    <s v="FCO"/>
    <x v="6"/>
    <x v="3"/>
    <x v="35"/>
  </r>
  <r>
    <x v="91"/>
    <x v="29"/>
    <x v="0"/>
    <m/>
    <m/>
    <x v="0"/>
    <x v="1"/>
    <x v="13"/>
    <x v="17"/>
    <x v="70"/>
    <n v="30"/>
    <n v="30"/>
    <n v="245"/>
    <n v="0"/>
    <n v="0"/>
    <n v="7350"/>
    <x v="0"/>
    <x v="5"/>
    <s v="SSH"/>
    <s v="FCO"/>
    <x v="6"/>
    <x v="3"/>
    <x v="23"/>
  </r>
  <r>
    <x v="91"/>
    <x v="29"/>
    <x v="0"/>
    <m/>
    <m/>
    <x v="0"/>
    <x v="1"/>
    <x v="13"/>
    <x v="17"/>
    <x v="71"/>
    <n v="30"/>
    <n v="30"/>
    <n v="245"/>
    <n v="0"/>
    <n v="0"/>
    <n v="7350"/>
    <x v="0"/>
    <x v="5"/>
    <s v="SSH"/>
    <s v="FCO"/>
    <x v="6"/>
    <x v="3"/>
    <x v="24"/>
  </r>
  <r>
    <x v="91"/>
    <x v="29"/>
    <x v="0"/>
    <m/>
    <m/>
    <x v="0"/>
    <x v="1"/>
    <x v="13"/>
    <x v="17"/>
    <x v="72"/>
    <n v="30"/>
    <n v="30"/>
    <n v="245"/>
    <n v="0"/>
    <n v="0"/>
    <n v="7350"/>
    <x v="0"/>
    <x v="5"/>
    <s v="SSH"/>
    <s v="FCO"/>
    <x v="6"/>
    <x v="3"/>
    <x v="25"/>
  </r>
  <r>
    <x v="91"/>
    <x v="29"/>
    <x v="0"/>
    <m/>
    <m/>
    <x v="0"/>
    <x v="1"/>
    <x v="13"/>
    <x v="17"/>
    <x v="66"/>
    <n v="30"/>
    <n v="30"/>
    <n v="245"/>
    <n v="0"/>
    <n v="0"/>
    <n v="7350"/>
    <x v="3"/>
    <x v="6"/>
    <s v="SSH"/>
    <s v="FCO"/>
    <x v="6"/>
    <x v="3"/>
    <x v="275"/>
  </r>
  <r>
    <x v="91"/>
    <x v="29"/>
    <x v="0"/>
    <m/>
    <m/>
    <x v="0"/>
    <x v="1"/>
    <x v="13"/>
    <x v="17"/>
    <x v="86"/>
    <n v="30"/>
    <n v="30"/>
    <n v="245"/>
    <n v="0"/>
    <n v="0"/>
    <n v="7350"/>
    <x v="0"/>
    <x v="5"/>
    <s v="SSH"/>
    <s v="FCO"/>
    <x v="6"/>
    <x v="3"/>
    <x v="205"/>
  </r>
  <r>
    <x v="91"/>
    <x v="8"/>
    <x v="1"/>
    <m/>
    <s v="7PCQL"/>
    <x v="1"/>
    <x v="0"/>
    <x v="24"/>
    <x v="0"/>
    <x v="29"/>
    <n v="2"/>
    <n v="2"/>
    <n v="150"/>
    <n v="0"/>
    <n v="0"/>
    <n v="300"/>
    <x v="0"/>
    <x v="1"/>
    <s v="NAP"/>
    <s v="SSH"/>
    <x v="0"/>
    <x v="3"/>
    <x v="273"/>
  </r>
  <r>
    <x v="92"/>
    <x v="7"/>
    <x v="1"/>
    <m/>
    <m/>
    <x v="1"/>
    <x v="0"/>
    <x v="7"/>
    <x v="3"/>
    <x v="42"/>
    <n v="1"/>
    <n v="1"/>
    <n v="240"/>
    <n v="0"/>
    <n v="0"/>
    <n v="240"/>
    <x v="0"/>
    <x v="1"/>
    <s v="SSH"/>
    <s v="BRI"/>
    <x v="1"/>
    <x v="1"/>
    <x v="35"/>
  </r>
  <r>
    <x v="92"/>
    <x v="7"/>
    <x v="1"/>
    <m/>
    <m/>
    <x v="1"/>
    <x v="0"/>
    <x v="5"/>
    <x v="2"/>
    <x v="41"/>
    <n v="1"/>
    <n v="1"/>
    <n v="240"/>
    <n v="0"/>
    <n v="0"/>
    <n v="240"/>
    <x v="0"/>
    <x v="1"/>
    <s v="BRI"/>
    <s v="SSH"/>
    <x v="1"/>
    <x v="1"/>
    <x v="34"/>
  </r>
  <r>
    <x v="92"/>
    <x v="7"/>
    <x v="1"/>
    <m/>
    <m/>
    <x v="1"/>
    <x v="0"/>
    <x v="13"/>
    <x v="17"/>
    <x v="70"/>
    <n v="2"/>
    <n v="2"/>
    <n v="250"/>
    <n v="0"/>
    <n v="0"/>
    <n v="500"/>
    <x v="0"/>
    <x v="1"/>
    <s v="SSH"/>
    <s v="FCO"/>
    <x v="6"/>
    <x v="3"/>
    <x v="230"/>
  </r>
  <r>
    <x v="92"/>
    <x v="7"/>
    <x v="1"/>
    <m/>
    <m/>
    <x v="1"/>
    <x v="0"/>
    <x v="13"/>
    <x v="17"/>
    <x v="86"/>
    <n v="2"/>
    <n v="2"/>
    <n v="250"/>
    <n v="0"/>
    <n v="0"/>
    <n v="500"/>
    <x v="0"/>
    <x v="1"/>
    <s v="SSH"/>
    <s v="FCO"/>
    <x v="6"/>
    <x v="3"/>
    <x v="211"/>
  </r>
  <r>
    <x v="91"/>
    <x v="9"/>
    <x v="1"/>
    <s v="Website IBE"/>
    <s v="QHDCAM"/>
    <x v="1"/>
    <x v="0"/>
    <x v="12"/>
    <x v="16"/>
    <x v="68"/>
    <n v="1"/>
    <n v="1"/>
    <n v="240"/>
    <n v="41.39"/>
    <n v="53"/>
    <n v="334.39"/>
    <x v="0"/>
    <x v="1"/>
    <s v="FCO"/>
    <s v="SSH"/>
    <x v="6"/>
    <x v="3"/>
    <x v="34"/>
  </r>
  <r>
    <x v="91"/>
    <x v="9"/>
    <x v="1"/>
    <s v="Website IBE"/>
    <s v="QHDCAM"/>
    <x v="1"/>
    <x v="0"/>
    <x v="12"/>
    <x v="16"/>
    <x v="68"/>
    <n v="1"/>
    <n v="1"/>
    <n v="240"/>
    <n v="41.39"/>
    <n v="53"/>
    <n v="334.39"/>
    <x v="0"/>
    <x v="1"/>
    <s v="FCO"/>
    <s v="SSH"/>
    <x v="6"/>
    <x v="3"/>
    <x v="34"/>
  </r>
  <r>
    <x v="92"/>
    <x v="19"/>
    <x v="0"/>
    <m/>
    <m/>
    <x v="0"/>
    <x v="0"/>
    <x v="20"/>
    <x v="10"/>
    <x v="73"/>
    <n v="0"/>
    <n v="0"/>
    <m/>
    <m/>
    <m/>
    <n v="0"/>
    <x v="0"/>
    <x v="5"/>
    <s v="MXP"/>
    <s v="RMF"/>
    <x v="2"/>
    <x v="4"/>
    <x v="277"/>
  </r>
  <r>
    <x v="92"/>
    <x v="19"/>
    <x v="0"/>
    <m/>
    <m/>
    <x v="0"/>
    <x v="0"/>
    <x v="20"/>
    <x v="10"/>
    <x v="74"/>
    <n v="0"/>
    <n v="0"/>
    <m/>
    <m/>
    <m/>
    <n v="0"/>
    <x v="0"/>
    <x v="5"/>
    <s v="MXP"/>
    <s v="RMF"/>
    <x v="2"/>
    <x v="4"/>
    <x v="39"/>
  </r>
  <r>
    <x v="92"/>
    <x v="19"/>
    <x v="0"/>
    <m/>
    <m/>
    <x v="0"/>
    <x v="0"/>
    <x v="20"/>
    <x v="10"/>
    <x v="75"/>
    <n v="0"/>
    <n v="0"/>
    <m/>
    <m/>
    <m/>
    <n v="0"/>
    <x v="0"/>
    <x v="5"/>
    <s v="MXP"/>
    <s v="RMF"/>
    <x v="2"/>
    <x v="4"/>
    <x v="40"/>
  </r>
  <r>
    <x v="92"/>
    <x v="19"/>
    <x v="0"/>
    <m/>
    <m/>
    <x v="0"/>
    <x v="0"/>
    <x v="20"/>
    <x v="10"/>
    <x v="76"/>
    <n v="0"/>
    <n v="0"/>
    <m/>
    <m/>
    <m/>
    <n v="0"/>
    <x v="0"/>
    <x v="5"/>
    <s v="MXP"/>
    <s v="RMF"/>
    <x v="2"/>
    <x v="4"/>
    <x v="253"/>
  </r>
  <r>
    <x v="92"/>
    <x v="19"/>
    <x v="0"/>
    <m/>
    <m/>
    <x v="0"/>
    <x v="0"/>
    <x v="20"/>
    <x v="10"/>
    <x v="77"/>
    <n v="0"/>
    <n v="0"/>
    <m/>
    <m/>
    <m/>
    <n v="0"/>
    <x v="0"/>
    <x v="5"/>
    <s v="MXP"/>
    <s v="RMF"/>
    <x v="2"/>
    <x v="4"/>
    <x v="233"/>
  </r>
  <r>
    <x v="92"/>
    <x v="19"/>
    <x v="0"/>
    <m/>
    <m/>
    <x v="0"/>
    <x v="1"/>
    <x v="21"/>
    <x v="11"/>
    <x v="74"/>
    <n v="0"/>
    <n v="0"/>
    <m/>
    <m/>
    <m/>
    <n v="0"/>
    <x v="0"/>
    <x v="5"/>
    <s v="RMF"/>
    <s v="MXP"/>
    <x v="2"/>
    <x v="4"/>
    <x v="39"/>
  </r>
  <r>
    <x v="92"/>
    <x v="19"/>
    <x v="0"/>
    <m/>
    <m/>
    <x v="0"/>
    <x v="1"/>
    <x v="21"/>
    <x v="11"/>
    <x v="75"/>
    <n v="0"/>
    <n v="0"/>
    <m/>
    <m/>
    <m/>
    <n v="0"/>
    <x v="0"/>
    <x v="5"/>
    <s v="RMF"/>
    <s v="MXP"/>
    <x v="2"/>
    <x v="4"/>
    <x v="40"/>
  </r>
  <r>
    <x v="92"/>
    <x v="19"/>
    <x v="0"/>
    <m/>
    <m/>
    <x v="0"/>
    <x v="1"/>
    <x v="21"/>
    <x v="11"/>
    <x v="76"/>
    <n v="0"/>
    <n v="0"/>
    <m/>
    <m/>
    <m/>
    <n v="0"/>
    <x v="0"/>
    <x v="5"/>
    <s v="RMF"/>
    <s v="MXP"/>
    <x v="2"/>
    <x v="4"/>
    <x v="253"/>
  </r>
  <r>
    <x v="92"/>
    <x v="19"/>
    <x v="0"/>
    <m/>
    <m/>
    <x v="0"/>
    <x v="1"/>
    <x v="21"/>
    <x v="11"/>
    <x v="77"/>
    <n v="0"/>
    <n v="0"/>
    <m/>
    <m/>
    <m/>
    <n v="0"/>
    <x v="0"/>
    <x v="5"/>
    <s v="RMF"/>
    <s v="MXP"/>
    <x v="2"/>
    <x v="4"/>
    <x v="233"/>
  </r>
  <r>
    <x v="92"/>
    <x v="19"/>
    <x v="0"/>
    <m/>
    <m/>
    <x v="0"/>
    <x v="1"/>
    <x v="21"/>
    <x v="11"/>
    <x v="78"/>
    <n v="0"/>
    <n v="0"/>
    <m/>
    <m/>
    <m/>
    <n v="0"/>
    <x v="0"/>
    <x v="5"/>
    <s v="RMF"/>
    <s v="MXP"/>
    <x v="2"/>
    <x v="4"/>
    <x v="202"/>
  </r>
  <r>
    <x v="92"/>
    <x v="19"/>
    <x v="0"/>
    <m/>
    <m/>
    <x v="0"/>
    <x v="0"/>
    <x v="22"/>
    <x v="12"/>
    <x v="79"/>
    <n v="30"/>
    <n v="30"/>
    <n v="240"/>
    <n v="0"/>
    <n v="0"/>
    <n v="7200"/>
    <x v="0"/>
    <x v="3"/>
    <s v="NAP"/>
    <s v="HRG"/>
    <x v="0"/>
    <x v="0"/>
    <x v="234"/>
  </r>
  <r>
    <x v="92"/>
    <x v="19"/>
    <x v="0"/>
    <m/>
    <m/>
    <x v="0"/>
    <x v="0"/>
    <x v="22"/>
    <x v="12"/>
    <x v="0"/>
    <n v="30"/>
    <n v="30"/>
    <n v="240"/>
    <n v="0"/>
    <n v="0"/>
    <n v="7200"/>
    <x v="0"/>
    <x v="3"/>
    <s v="NAP"/>
    <s v="HRG"/>
    <x v="0"/>
    <x v="0"/>
    <x v="235"/>
  </r>
  <r>
    <x v="92"/>
    <x v="19"/>
    <x v="0"/>
    <m/>
    <m/>
    <x v="0"/>
    <x v="0"/>
    <x v="22"/>
    <x v="12"/>
    <x v="1"/>
    <n v="50"/>
    <n v="50"/>
    <n v="240"/>
    <n v="0"/>
    <n v="0"/>
    <n v="12000"/>
    <x v="0"/>
    <x v="3"/>
    <s v="NAP"/>
    <s v="HRG"/>
    <x v="0"/>
    <x v="0"/>
    <x v="236"/>
  </r>
  <r>
    <x v="92"/>
    <x v="19"/>
    <x v="0"/>
    <m/>
    <m/>
    <x v="0"/>
    <x v="0"/>
    <x v="22"/>
    <x v="12"/>
    <x v="2"/>
    <n v="33"/>
    <n v="33"/>
    <n v="240"/>
    <n v="0"/>
    <n v="0"/>
    <n v="7920"/>
    <x v="0"/>
    <x v="3"/>
    <s v="NAP"/>
    <s v="HRG"/>
    <x v="0"/>
    <x v="0"/>
    <x v="186"/>
  </r>
  <r>
    <x v="92"/>
    <x v="19"/>
    <x v="0"/>
    <m/>
    <m/>
    <x v="0"/>
    <x v="0"/>
    <x v="22"/>
    <x v="12"/>
    <x v="3"/>
    <n v="42"/>
    <n v="42"/>
    <n v="240"/>
    <n v="0"/>
    <n v="0"/>
    <n v="10080"/>
    <x v="0"/>
    <x v="3"/>
    <s v="NAP"/>
    <s v="HRG"/>
    <x v="0"/>
    <x v="0"/>
    <x v="187"/>
  </r>
  <r>
    <x v="92"/>
    <x v="19"/>
    <x v="0"/>
    <m/>
    <m/>
    <x v="0"/>
    <x v="0"/>
    <x v="22"/>
    <x v="12"/>
    <x v="4"/>
    <n v="60"/>
    <n v="60"/>
    <n v="240"/>
    <n v="0"/>
    <n v="0"/>
    <n v="14400"/>
    <x v="0"/>
    <x v="3"/>
    <s v="NAP"/>
    <s v="HRG"/>
    <x v="0"/>
    <x v="0"/>
    <x v="188"/>
  </r>
  <r>
    <x v="92"/>
    <x v="19"/>
    <x v="0"/>
    <m/>
    <m/>
    <x v="0"/>
    <x v="0"/>
    <x v="22"/>
    <x v="12"/>
    <x v="5"/>
    <n v="40"/>
    <n v="40"/>
    <n v="240"/>
    <n v="0"/>
    <n v="0"/>
    <n v="9600"/>
    <x v="0"/>
    <x v="3"/>
    <s v="NAP"/>
    <s v="HRG"/>
    <x v="0"/>
    <x v="0"/>
    <x v="189"/>
  </r>
  <r>
    <x v="92"/>
    <x v="19"/>
    <x v="0"/>
    <m/>
    <m/>
    <x v="0"/>
    <x v="1"/>
    <x v="23"/>
    <x v="13"/>
    <x v="0"/>
    <n v="30"/>
    <n v="30"/>
    <n v="240"/>
    <n v="0"/>
    <n v="0"/>
    <n v="7200"/>
    <x v="0"/>
    <x v="3"/>
    <s v="HRG"/>
    <s v="NAP"/>
    <x v="0"/>
    <x v="0"/>
    <x v="235"/>
  </r>
  <r>
    <x v="92"/>
    <x v="19"/>
    <x v="0"/>
    <m/>
    <m/>
    <x v="0"/>
    <x v="1"/>
    <x v="23"/>
    <x v="13"/>
    <x v="1"/>
    <n v="30"/>
    <n v="30"/>
    <n v="240"/>
    <n v="0"/>
    <n v="0"/>
    <n v="7200"/>
    <x v="0"/>
    <x v="3"/>
    <s v="HRG"/>
    <s v="NAP"/>
    <x v="0"/>
    <x v="0"/>
    <x v="236"/>
  </r>
  <r>
    <x v="92"/>
    <x v="19"/>
    <x v="0"/>
    <m/>
    <m/>
    <x v="0"/>
    <x v="1"/>
    <x v="23"/>
    <x v="13"/>
    <x v="2"/>
    <n v="50"/>
    <n v="50"/>
    <n v="240"/>
    <n v="0"/>
    <n v="0"/>
    <n v="12000"/>
    <x v="0"/>
    <x v="3"/>
    <s v="HRG"/>
    <s v="NAP"/>
    <x v="0"/>
    <x v="0"/>
    <x v="186"/>
  </r>
  <r>
    <x v="92"/>
    <x v="19"/>
    <x v="0"/>
    <m/>
    <m/>
    <x v="0"/>
    <x v="1"/>
    <x v="23"/>
    <x v="13"/>
    <x v="3"/>
    <n v="33"/>
    <n v="33"/>
    <n v="240"/>
    <n v="0"/>
    <n v="0"/>
    <n v="7920"/>
    <x v="0"/>
    <x v="3"/>
    <s v="HRG"/>
    <s v="NAP"/>
    <x v="0"/>
    <x v="0"/>
    <x v="187"/>
  </r>
  <r>
    <x v="92"/>
    <x v="19"/>
    <x v="0"/>
    <m/>
    <m/>
    <x v="0"/>
    <x v="1"/>
    <x v="23"/>
    <x v="13"/>
    <x v="4"/>
    <n v="42"/>
    <n v="42"/>
    <n v="240"/>
    <n v="0"/>
    <n v="0"/>
    <n v="10080"/>
    <x v="0"/>
    <x v="3"/>
    <s v="HRG"/>
    <s v="NAP"/>
    <x v="0"/>
    <x v="0"/>
    <x v="188"/>
  </r>
  <r>
    <x v="92"/>
    <x v="19"/>
    <x v="0"/>
    <m/>
    <m/>
    <x v="0"/>
    <x v="1"/>
    <x v="23"/>
    <x v="13"/>
    <x v="5"/>
    <n v="60"/>
    <n v="60"/>
    <n v="240"/>
    <n v="0"/>
    <n v="0"/>
    <n v="14400"/>
    <x v="0"/>
    <x v="3"/>
    <s v="HRG"/>
    <s v="NAP"/>
    <x v="0"/>
    <x v="0"/>
    <x v="189"/>
  </r>
  <r>
    <x v="92"/>
    <x v="19"/>
    <x v="0"/>
    <m/>
    <m/>
    <x v="0"/>
    <x v="1"/>
    <x v="23"/>
    <x v="13"/>
    <x v="6"/>
    <n v="40"/>
    <n v="40"/>
    <n v="240"/>
    <n v="0"/>
    <n v="0"/>
    <n v="9600"/>
    <x v="0"/>
    <x v="3"/>
    <s v="HRG"/>
    <s v="NAP"/>
    <x v="0"/>
    <x v="0"/>
    <x v="190"/>
  </r>
  <r>
    <x v="92"/>
    <x v="19"/>
    <x v="0"/>
    <m/>
    <m/>
    <x v="0"/>
    <x v="0"/>
    <x v="39"/>
    <x v="20"/>
    <x v="88"/>
    <n v="110"/>
    <n v="110"/>
    <m/>
    <m/>
    <m/>
    <n v="0"/>
    <x v="0"/>
    <x v="5"/>
    <s v="PSA"/>
    <s v="SSH"/>
    <x v="8"/>
    <x v="5"/>
    <x v="260"/>
  </r>
  <r>
    <x v="92"/>
    <x v="19"/>
    <x v="0"/>
    <m/>
    <m/>
    <x v="0"/>
    <x v="0"/>
    <x v="39"/>
    <x v="20"/>
    <x v="89"/>
    <n v="110"/>
    <n v="110"/>
    <m/>
    <m/>
    <m/>
    <n v="0"/>
    <x v="0"/>
    <x v="5"/>
    <s v="PSA"/>
    <s v="SSH"/>
    <x v="8"/>
    <x v="5"/>
    <x v="199"/>
  </r>
  <r>
    <x v="92"/>
    <x v="19"/>
    <x v="0"/>
    <m/>
    <m/>
    <x v="0"/>
    <x v="0"/>
    <x v="39"/>
    <x v="20"/>
    <x v="90"/>
    <n v="110"/>
    <n v="110"/>
    <m/>
    <m/>
    <m/>
    <n v="0"/>
    <x v="0"/>
    <x v="5"/>
    <s v="PSA"/>
    <s v="SSH"/>
    <x v="8"/>
    <x v="5"/>
    <x v="31"/>
  </r>
  <r>
    <x v="92"/>
    <x v="19"/>
    <x v="0"/>
    <m/>
    <m/>
    <x v="0"/>
    <x v="0"/>
    <x v="39"/>
    <x v="20"/>
    <x v="91"/>
    <n v="110"/>
    <n v="110"/>
    <m/>
    <m/>
    <m/>
    <n v="0"/>
    <x v="0"/>
    <x v="5"/>
    <s v="PSA"/>
    <s v="SSH"/>
    <x v="8"/>
    <x v="5"/>
    <x v="32"/>
  </r>
  <r>
    <x v="92"/>
    <x v="19"/>
    <x v="0"/>
    <m/>
    <m/>
    <x v="0"/>
    <x v="1"/>
    <x v="40"/>
    <x v="21"/>
    <x v="89"/>
    <n v="110"/>
    <n v="110"/>
    <m/>
    <m/>
    <m/>
    <n v="0"/>
    <x v="0"/>
    <x v="5"/>
    <s v="SSH"/>
    <s v="PSA"/>
    <x v="8"/>
    <x v="5"/>
    <x v="199"/>
  </r>
  <r>
    <x v="92"/>
    <x v="19"/>
    <x v="0"/>
    <m/>
    <m/>
    <x v="0"/>
    <x v="1"/>
    <x v="40"/>
    <x v="21"/>
    <x v="90"/>
    <n v="110"/>
    <n v="110"/>
    <m/>
    <m/>
    <m/>
    <n v="0"/>
    <x v="0"/>
    <x v="5"/>
    <s v="SSH"/>
    <s v="PSA"/>
    <x v="8"/>
    <x v="5"/>
    <x v="31"/>
  </r>
  <r>
    <x v="92"/>
    <x v="19"/>
    <x v="0"/>
    <m/>
    <m/>
    <x v="0"/>
    <x v="1"/>
    <x v="40"/>
    <x v="21"/>
    <x v="91"/>
    <n v="110"/>
    <n v="110"/>
    <m/>
    <m/>
    <m/>
    <n v="0"/>
    <x v="0"/>
    <x v="5"/>
    <s v="SSH"/>
    <s v="PSA"/>
    <x v="8"/>
    <x v="5"/>
    <x v="32"/>
  </r>
  <r>
    <x v="92"/>
    <x v="19"/>
    <x v="0"/>
    <m/>
    <m/>
    <x v="0"/>
    <x v="1"/>
    <x v="40"/>
    <x v="21"/>
    <x v="92"/>
    <n v="110"/>
    <n v="110"/>
    <m/>
    <m/>
    <m/>
    <n v="0"/>
    <x v="0"/>
    <x v="5"/>
    <s v="SSH"/>
    <s v="PSA"/>
    <x v="8"/>
    <x v="5"/>
    <x v="33"/>
  </r>
  <r>
    <x v="92"/>
    <x v="19"/>
    <x v="0"/>
    <m/>
    <m/>
    <x v="0"/>
    <x v="0"/>
    <x v="5"/>
    <x v="2"/>
    <x v="20"/>
    <n v="21"/>
    <n v="21"/>
    <m/>
    <m/>
    <m/>
    <n v="0"/>
    <x v="0"/>
    <x v="5"/>
    <s v="BRI"/>
    <s v="SSH"/>
    <x v="1"/>
    <x v="1"/>
    <x v="237"/>
  </r>
  <r>
    <x v="92"/>
    <x v="19"/>
    <x v="0"/>
    <m/>
    <m/>
    <x v="0"/>
    <x v="0"/>
    <x v="5"/>
    <x v="2"/>
    <x v="21"/>
    <n v="30"/>
    <n v="30"/>
    <m/>
    <m/>
    <m/>
    <n v="0"/>
    <x v="0"/>
    <x v="5"/>
    <s v="BRI"/>
    <s v="SSH"/>
    <x v="1"/>
    <x v="1"/>
    <x v="238"/>
  </r>
  <r>
    <x v="92"/>
    <x v="19"/>
    <x v="0"/>
    <m/>
    <m/>
    <x v="0"/>
    <x v="0"/>
    <x v="5"/>
    <x v="2"/>
    <x v="44"/>
    <n v="30"/>
    <n v="30"/>
    <m/>
    <m/>
    <m/>
    <n v="0"/>
    <x v="0"/>
    <x v="5"/>
    <s v="BRI"/>
    <s v="SSH"/>
    <x v="1"/>
    <x v="1"/>
    <x v="239"/>
  </r>
  <r>
    <x v="92"/>
    <x v="19"/>
    <x v="0"/>
    <m/>
    <m/>
    <x v="0"/>
    <x v="0"/>
    <x v="5"/>
    <x v="2"/>
    <x v="45"/>
    <n v="30"/>
    <n v="30"/>
    <m/>
    <m/>
    <m/>
    <n v="0"/>
    <x v="0"/>
    <x v="5"/>
    <s v="BRI"/>
    <s v="SSH"/>
    <x v="1"/>
    <x v="1"/>
    <x v="240"/>
  </r>
  <r>
    <x v="92"/>
    <x v="19"/>
    <x v="0"/>
    <m/>
    <m/>
    <x v="0"/>
    <x v="1"/>
    <x v="7"/>
    <x v="3"/>
    <x v="21"/>
    <n v="21"/>
    <n v="21"/>
    <m/>
    <m/>
    <m/>
    <n v="0"/>
    <x v="0"/>
    <x v="5"/>
    <s v="SSH"/>
    <s v="BRI"/>
    <x v="1"/>
    <x v="1"/>
    <x v="238"/>
  </r>
  <r>
    <x v="92"/>
    <x v="19"/>
    <x v="0"/>
    <m/>
    <m/>
    <x v="0"/>
    <x v="1"/>
    <x v="7"/>
    <x v="3"/>
    <x v="44"/>
    <n v="30"/>
    <n v="30"/>
    <m/>
    <m/>
    <m/>
    <n v="0"/>
    <x v="0"/>
    <x v="5"/>
    <s v="SSH"/>
    <s v="BRI"/>
    <x v="1"/>
    <x v="1"/>
    <x v="239"/>
  </r>
  <r>
    <x v="92"/>
    <x v="19"/>
    <x v="0"/>
    <m/>
    <m/>
    <x v="0"/>
    <x v="1"/>
    <x v="7"/>
    <x v="3"/>
    <x v="45"/>
    <n v="30"/>
    <n v="30"/>
    <m/>
    <m/>
    <m/>
    <n v="0"/>
    <x v="0"/>
    <x v="5"/>
    <s v="SSH"/>
    <s v="BRI"/>
    <x v="1"/>
    <x v="1"/>
    <x v="240"/>
  </r>
  <r>
    <x v="92"/>
    <x v="19"/>
    <x v="0"/>
    <m/>
    <m/>
    <x v="0"/>
    <x v="1"/>
    <x v="7"/>
    <x v="3"/>
    <x v="46"/>
    <n v="30"/>
    <n v="30"/>
    <m/>
    <m/>
    <m/>
    <n v="0"/>
    <x v="0"/>
    <x v="5"/>
    <s v="SSH"/>
    <s v="BRI"/>
    <x v="1"/>
    <x v="1"/>
    <x v="241"/>
  </r>
  <r>
    <x v="92"/>
    <x v="19"/>
    <x v="0"/>
    <m/>
    <m/>
    <x v="0"/>
    <x v="0"/>
    <x v="5"/>
    <x v="2"/>
    <x v="35"/>
    <n v="30"/>
    <n v="30"/>
    <n v="190"/>
    <n v="0"/>
    <n v="0"/>
    <n v="5700"/>
    <x v="0"/>
    <x v="5"/>
    <s v="BRI"/>
    <s v="SSH"/>
    <x v="1"/>
    <x v="1"/>
    <x v="137"/>
  </r>
  <r>
    <x v="92"/>
    <x v="19"/>
    <x v="0"/>
    <m/>
    <m/>
    <x v="0"/>
    <x v="0"/>
    <x v="5"/>
    <x v="2"/>
    <x v="36"/>
    <n v="30"/>
    <n v="30"/>
    <n v="190"/>
    <n v="0"/>
    <n v="0"/>
    <n v="5700"/>
    <x v="0"/>
    <x v="5"/>
    <s v="BRI"/>
    <s v="SSH"/>
    <x v="1"/>
    <x v="1"/>
    <x v="135"/>
  </r>
  <r>
    <x v="92"/>
    <x v="19"/>
    <x v="0"/>
    <m/>
    <m/>
    <x v="0"/>
    <x v="0"/>
    <x v="5"/>
    <x v="2"/>
    <x v="37"/>
    <n v="30"/>
    <n v="30"/>
    <n v="190"/>
    <n v="0"/>
    <n v="0"/>
    <n v="5700"/>
    <x v="0"/>
    <x v="5"/>
    <s v="BRI"/>
    <s v="SSH"/>
    <x v="1"/>
    <x v="1"/>
    <x v="263"/>
  </r>
  <r>
    <x v="92"/>
    <x v="19"/>
    <x v="0"/>
    <m/>
    <m/>
    <x v="0"/>
    <x v="1"/>
    <x v="7"/>
    <x v="3"/>
    <x v="36"/>
    <n v="30"/>
    <n v="30"/>
    <n v="190"/>
    <n v="0"/>
    <n v="0"/>
    <n v="5700"/>
    <x v="0"/>
    <x v="5"/>
    <s v="SSH"/>
    <s v="BRI"/>
    <x v="1"/>
    <x v="1"/>
    <x v="135"/>
  </r>
  <r>
    <x v="92"/>
    <x v="19"/>
    <x v="0"/>
    <m/>
    <m/>
    <x v="0"/>
    <x v="1"/>
    <x v="7"/>
    <x v="3"/>
    <x v="37"/>
    <n v="30"/>
    <n v="30"/>
    <n v="190"/>
    <n v="0"/>
    <n v="0"/>
    <n v="5700"/>
    <x v="0"/>
    <x v="5"/>
    <s v="SSH"/>
    <s v="BRI"/>
    <x v="1"/>
    <x v="1"/>
    <x v="263"/>
  </r>
  <r>
    <x v="92"/>
    <x v="19"/>
    <x v="0"/>
    <m/>
    <m/>
    <x v="0"/>
    <x v="1"/>
    <x v="7"/>
    <x v="3"/>
    <x v="38"/>
    <n v="30"/>
    <n v="30"/>
    <n v="190"/>
    <n v="0"/>
    <n v="0"/>
    <n v="5700"/>
    <x v="0"/>
    <x v="5"/>
    <s v="SSH"/>
    <s v="BRI"/>
    <x v="1"/>
    <x v="1"/>
    <x v="274"/>
  </r>
  <r>
    <x v="92"/>
    <x v="19"/>
    <x v="0"/>
    <m/>
    <m/>
    <x v="0"/>
    <x v="0"/>
    <x v="33"/>
    <x v="2"/>
    <x v="68"/>
    <n v="0"/>
    <n v="0"/>
    <m/>
    <m/>
    <m/>
    <n v="0"/>
    <x v="0"/>
    <x v="5"/>
    <s v="BRI"/>
    <s v="SSH"/>
    <x v="1"/>
    <x v="3"/>
    <x v="259"/>
  </r>
  <r>
    <x v="92"/>
    <x v="19"/>
    <x v="0"/>
    <m/>
    <m/>
    <x v="0"/>
    <x v="0"/>
    <x v="33"/>
    <x v="2"/>
    <x v="69"/>
    <n v="0"/>
    <n v="0"/>
    <m/>
    <m/>
    <m/>
    <n v="0"/>
    <x v="0"/>
    <x v="5"/>
    <s v="BRI"/>
    <s v="SSH"/>
    <x v="1"/>
    <x v="3"/>
    <x v="229"/>
  </r>
  <r>
    <x v="92"/>
    <x v="19"/>
    <x v="0"/>
    <m/>
    <m/>
    <x v="0"/>
    <x v="0"/>
    <x v="33"/>
    <x v="2"/>
    <x v="70"/>
    <n v="0"/>
    <n v="0"/>
    <m/>
    <m/>
    <m/>
    <n v="0"/>
    <x v="0"/>
    <x v="5"/>
    <s v="BRI"/>
    <s v="SSH"/>
    <x v="1"/>
    <x v="3"/>
    <x v="230"/>
  </r>
  <r>
    <x v="92"/>
    <x v="19"/>
    <x v="0"/>
    <m/>
    <m/>
    <x v="0"/>
    <x v="0"/>
    <x v="33"/>
    <x v="2"/>
    <x v="71"/>
    <n v="0"/>
    <n v="0"/>
    <m/>
    <m/>
    <m/>
    <n v="0"/>
    <x v="0"/>
    <x v="5"/>
    <s v="BRI"/>
    <s v="SSH"/>
    <x v="1"/>
    <x v="3"/>
    <x v="231"/>
  </r>
  <r>
    <x v="92"/>
    <x v="19"/>
    <x v="0"/>
    <m/>
    <m/>
    <x v="0"/>
    <x v="1"/>
    <x v="34"/>
    <x v="3"/>
    <x v="69"/>
    <n v="0"/>
    <n v="0"/>
    <m/>
    <m/>
    <m/>
    <n v="0"/>
    <x v="0"/>
    <x v="5"/>
    <s v="SSH"/>
    <s v="BRI"/>
    <x v="1"/>
    <x v="3"/>
    <x v="229"/>
  </r>
  <r>
    <x v="92"/>
    <x v="19"/>
    <x v="0"/>
    <m/>
    <m/>
    <x v="0"/>
    <x v="1"/>
    <x v="34"/>
    <x v="3"/>
    <x v="70"/>
    <n v="0"/>
    <n v="0"/>
    <m/>
    <m/>
    <m/>
    <n v="0"/>
    <x v="0"/>
    <x v="5"/>
    <s v="SSH"/>
    <s v="BRI"/>
    <x v="1"/>
    <x v="3"/>
    <x v="230"/>
  </r>
  <r>
    <x v="92"/>
    <x v="19"/>
    <x v="0"/>
    <m/>
    <m/>
    <x v="0"/>
    <x v="1"/>
    <x v="34"/>
    <x v="3"/>
    <x v="71"/>
    <n v="0"/>
    <n v="0"/>
    <m/>
    <m/>
    <m/>
    <n v="0"/>
    <x v="0"/>
    <x v="5"/>
    <s v="SSH"/>
    <s v="BRI"/>
    <x v="1"/>
    <x v="3"/>
    <x v="231"/>
  </r>
  <r>
    <x v="92"/>
    <x v="19"/>
    <x v="0"/>
    <m/>
    <m/>
    <x v="0"/>
    <x v="1"/>
    <x v="34"/>
    <x v="3"/>
    <x v="72"/>
    <n v="0"/>
    <n v="0"/>
    <m/>
    <m/>
    <m/>
    <n v="0"/>
    <x v="0"/>
    <x v="5"/>
    <s v="SSH"/>
    <s v="BRI"/>
    <x v="1"/>
    <x v="3"/>
    <x v="223"/>
  </r>
  <r>
    <x v="92"/>
    <x v="1"/>
    <x v="0"/>
    <m/>
    <m/>
    <x v="0"/>
    <x v="0"/>
    <x v="4"/>
    <x v="2"/>
    <x v="7"/>
    <n v="1"/>
    <n v="1"/>
    <n v="175"/>
    <n v="0"/>
    <n v="0"/>
    <n v="175"/>
    <x v="0"/>
    <x v="5"/>
    <s v="BRI"/>
    <s v="SSH"/>
    <x v="1"/>
    <x v="1"/>
    <x v="278"/>
  </r>
  <r>
    <x v="92"/>
    <x v="1"/>
    <x v="0"/>
    <m/>
    <m/>
    <x v="0"/>
    <x v="1"/>
    <x v="6"/>
    <x v="3"/>
    <x v="8"/>
    <n v="1"/>
    <n v="1"/>
    <n v="175"/>
    <n v="0"/>
    <n v="0"/>
    <n v="175"/>
    <x v="0"/>
    <x v="5"/>
    <s v="SSH"/>
    <s v="BRI"/>
    <x v="1"/>
    <x v="1"/>
    <x v="279"/>
  </r>
  <r>
    <x v="92"/>
    <x v="34"/>
    <x v="0"/>
    <m/>
    <m/>
    <x v="0"/>
    <x v="0"/>
    <x v="12"/>
    <x v="16"/>
    <x v="85"/>
    <n v="0"/>
    <n v="0"/>
    <m/>
    <m/>
    <m/>
    <n v="0"/>
    <x v="0"/>
    <x v="5"/>
    <s v="FCO"/>
    <s v="SSH"/>
    <x v="6"/>
    <x v="3"/>
    <x v="71"/>
  </r>
  <r>
    <x v="92"/>
    <x v="34"/>
    <x v="0"/>
    <m/>
    <m/>
    <x v="0"/>
    <x v="0"/>
    <x v="12"/>
    <x v="16"/>
    <x v="66"/>
    <n v="0"/>
    <n v="0"/>
    <m/>
    <m/>
    <m/>
    <n v="0"/>
    <x v="0"/>
    <x v="5"/>
    <s v="FCO"/>
    <s v="SSH"/>
    <x v="6"/>
    <x v="3"/>
    <x v="280"/>
  </r>
  <r>
    <x v="92"/>
    <x v="34"/>
    <x v="0"/>
    <m/>
    <m/>
    <x v="0"/>
    <x v="0"/>
    <x v="12"/>
    <x v="16"/>
    <x v="67"/>
    <n v="0"/>
    <n v="0"/>
    <m/>
    <m/>
    <m/>
    <n v="0"/>
    <x v="0"/>
    <x v="5"/>
    <s v="FCO"/>
    <s v="SSH"/>
    <x v="6"/>
    <x v="3"/>
    <x v="281"/>
  </r>
  <r>
    <x v="92"/>
    <x v="34"/>
    <x v="0"/>
    <m/>
    <m/>
    <x v="0"/>
    <x v="0"/>
    <x v="12"/>
    <x v="16"/>
    <x v="68"/>
    <n v="0"/>
    <n v="0"/>
    <m/>
    <m/>
    <m/>
    <n v="0"/>
    <x v="0"/>
    <x v="5"/>
    <s v="FCO"/>
    <s v="SSH"/>
    <x v="6"/>
    <x v="3"/>
    <x v="259"/>
  </r>
  <r>
    <x v="92"/>
    <x v="34"/>
    <x v="0"/>
    <m/>
    <m/>
    <x v="0"/>
    <x v="0"/>
    <x v="12"/>
    <x v="16"/>
    <x v="69"/>
    <n v="0"/>
    <n v="0"/>
    <m/>
    <m/>
    <m/>
    <n v="0"/>
    <x v="0"/>
    <x v="5"/>
    <s v="FCO"/>
    <s v="SSH"/>
    <x v="6"/>
    <x v="3"/>
    <x v="229"/>
  </r>
  <r>
    <x v="92"/>
    <x v="34"/>
    <x v="0"/>
    <m/>
    <m/>
    <x v="0"/>
    <x v="0"/>
    <x v="12"/>
    <x v="16"/>
    <x v="70"/>
    <n v="0"/>
    <n v="0"/>
    <m/>
    <m/>
    <m/>
    <n v="0"/>
    <x v="0"/>
    <x v="5"/>
    <s v="FCO"/>
    <s v="SSH"/>
    <x v="6"/>
    <x v="3"/>
    <x v="230"/>
  </r>
  <r>
    <x v="92"/>
    <x v="34"/>
    <x v="0"/>
    <m/>
    <m/>
    <x v="0"/>
    <x v="0"/>
    <x v="12"/>
    <x v="16"/>
    <x v="71"/>
    <n v="0"/>
    <n v="0"/>
    <m/>
    <m/>
    <m/>
    <n v="0"/>
    <x v="0"/>
    <x v="5"/>
    <s v="FCO"/>
    <s v="SSH"/>
    <x v="6"/>
    <x v="3"/>
    <x v="231"/>
  </r>
  <r>
    <x v="92"/>
    <x v="34"/>
    <x v="0"/>
    <m/>
    <m/>
    <x v="0"/>
    <x v="0"/>
    <x v="12"/>
    <x v="16"/>
    <x v="72"/>
    <n v="0"/>
    <n v="0"/>
    <m/>
    <m/>
    <m/>
    <n v="0"/>
    <x v="0"/>
    <x v="5"/>
    <s v="FCO"/>
    <s v="SSH"/>
    <x v="6"/>
    <x v="3"/>
    <x v="223"/>
  </r>
  <r>
    <x v="92"/>
    <x v="34"/>
    <x v="0"/>
    <m/>
    <m/>
    <x v="0"/>
    <x v="1"/>
    <x v="13"/>
    <x v="17"/>
    <x v="66"/>
    <n v="0"/>
    <n v="0"/>
    <m/>
    <m/>
    <m/>
    <n v="0"/>
    <x v="0"/>
    <x v="5"/>
    <s v="SSH"/>
    <s v="FCO"/>
    <x v="6"/>
    <x v="3"/>
    <x v="280"/>
  </r>
  <r>
    <x v="92"/>
    <x v="34"/>
    <x v="0"/>
    <m/>
    <m/>
    <x v="0"/>
    <x v="1"/>
    <x v="13"/>
    <x v="17"/>
    <x v="67"/>
    <n v="0"/>
    <n v="0"/>
    <m/>
    <m/>
    <m/>
    <n v="0"/>
    <x v="0"/>
    <x v="5"/>
    <s v="SSH"/>
    <s v="FCO"/>
    <x v="6"/>
    <x v="3"/>
    <x v="281"/>
  </r>
  <r>
    <x v="92"/>
    <x v="34"/>
    <x v="0"/>
    <m/>
    <m/>
    <x v="0"/>
    <x v="1"/>
    <x v="13"/>
    <x v="17"/>
    <x v="68"/>
    <n v="0"/>
    <n v="0"/>
    <m/>
    <m/>
    <m/>
    <n v="0"/>
    <x v="0"/>
    <x v="5"/>
    <s v="SSH"/>
    <s v="FCO"/>
    <x v="6"/>
    <x v="3"/>
    <x v="259"/>
  </r>
  <r>
    <x v="92"/>
    <x v="34"/>
    <x v="0"/>
    <m/>
    <m/>
    <x v="0"/>
    <x v="1"/>
    <x v="13"/>
    <x v="17"/>
    <x v="69"/>
    <n v="0"/>
    <n v="0"/>
    <m/>
    <m/>
    <m/>
    <n v="0"/>
    <x v="0"/>
    <x v="5"/>
    <s v="SSH"/>
    <s v="FCO"/>
    <x v="6"/>
    <x v="3"/>
    <x v="229"/>
  </r>
  <r>
    <x v="92"/>
    <x v="34"/>
    <x v="0"/>
    <m/>
    <m/>
    <x v="0"/>
    <x v="1"/>
    <x v="13"/>
    <x v="17"/>
    <x v="70"/>
    <n v="0"/>
    <n v="0"/>
    <m/>
    <m/>
    <m/>
    <n v="0"/>
    <x v="0"/>
    <x v="5"/>
    <s v="SSH"/>
    <s v="FCO"/>
    <x v="6"/>
    <x v="3"/>
    <x v="230"/>
  </r>
  <r>
    <x v="92"/>
    <x v="34"/>
    <x v="0"/>
    <m/>
    <m/>
    <x v="0"/>
    <x v="1"/>
    <x v="13"/>
    <x v="17"/>
    <x v="71"/>
    <n v="0"/>
    <n v="0"/>
    <m/>
    <m/>
    <m/>
    <n v="0"/>
    <x v="0"/>
    <x v="5"/>
    <s v="SSH"/>
    <s v="FCO"/>
    <x v="6"/>
    <x v="3"/>
    <x v="231"/>
  </r>
  <r>
    <x v="92"/>
    <x v="34"/>
    <x v="0"/>
    <m/>
    <m/>
    <x v="0"/>
    <x v="1"/>
    <x v="13"/>
    <x v="17"/>
    <x v="72"/>
    <n v="0"/>
    <n v="0"/>
    <m/>
    <m/>
    <m/>
    <n v="0"/>
    <x v="0"/>
    <x v="5"/>
    <s v="SSH"/>
    <s v="FCO"/>
    <x v="6"/>
    <x v="3"/>
    <x v="223"/>
  </r>
  <r>
    <x v="92"/>
    <x v="34"/>
    <x v="0"/>
    <m/>
    <m/>
    <x v="0"/>
    <x v="1"/>
    <x v="13"/>
    <x v="17"/>
    <x v="86"/>
    <n v="0"/>
    <n v="0"/>
    <m/>
    <m/>
    <m/>
    <n v="0"/>
    <x v="0"/>
    <x v="5"/>
    <s v="SSH"/>
    <s v="FCO"/>
    <x v="6"/>
    <x v="3"/>
    <x v="211"/>
  </r>
  <r>
    <x v="92"/>
    <x v="34"/>
    <x v="0"/>
    <m/>
    <m/>
    <x v="0"/>
    <x v="0"/>
    <x v="39"/>
    <x v="20"/>
    <x v="88"/>
    <n v="0"/>
    <n v="0"/>
    <m/>
    <m/>
    <m/>
    <n v="0"/>
    <x v="0"/>
    <x v="5"/>
    <s v="PSA"/>
    <s v="SSH"/>
    <x v="8"/>
    <x v="5"/>
    <x v="260"/>
  </r>
  <r>
    <x v="92"/>
    <x v="34"/>
    <x v="0"/>
    <m/>
    <m/>
    <x v="0"/>
    <x v="0"/>
    <x v="39"/>
    <x v="20"/>
    <x v="89"/>
    <n v="0"/>
    <n v="0"/>
    <m/>
    <m/>
    <m/>
    <n v="0"/>
    <x v="0"/>
    <x v="5"/>
    <s v="PSA"/>
    <s v="SSH"/>
    <x v="8"/>
    <x v="5"/>
    <x v="199"/>
  </r>
  <r>
    <x v="92"/>
    <x v="34"/>
    <x v="0"/>
    <m/>
    <m/>
    <x v="0"/>
    <x v="0"/>
    <x v="39"/>
    <x v="20"/>
    <x v="90"/>
    <n v="0"/>
    <n v="0"/>
    <m/>
    <m/>
    <m/>
    <n v="0"/>
    <x v="0"/>
    <x v="5"/>
    <s v="PSA"/>
    <s v="SSH"/>
    <x v="8"/>
    <x v="5"/>
    <x v="31"/>
  </r>
  <r>
    <x v="92"/>
    <x v="34"/>
    <x v="0"/>
    <m/>
    <m/>
    <x v="0"/>
    <x v="0"/>
    <x v="39"/>
    <x v="20"/>
    <x v="91"/>
    <n v="0"/>
    <n v="0"/>
    <m/>
    <m/>
    <m/>
    <n v="0"/>
    <x v="0"/>
    <x v="5"/>
    <s v="PSA"/>
    <s v="SSH"/>
    <x v="8"/>
    <x v="5"/>
    <x v="32"/>
  </r>
  <r>
    <x v="92"/>
    <x v="34"/>
    <x v="0"/>
    <m/>
    <m/>
    <x v="0"/>
    <x v="1"/>
    <x v="40"/>
    <x v="21"/>
    <x v="89"/>
    <n v="0"/>
    <n v="0"/>
    <m/>
    <m/>
    <m/>
    <n v="0"/>
    <x v="0"/>
    <x v="5"/>
    <s v="SSH"/>
    <s v="PSA"/>
    <x v="8"/>
    <x v="5"/>
    <x v="199"/>
  </r>
  <r>
    <x v="92"/>
    <x v="34"/>
    <x v="0"/>
    <m/>
    <m/>
    <x v="0"/>
    <x v="1"/>
    <x v="40"/>
    <x v="21"/>
    <x v="90"/>
    <n v="0"/>
    <n v="0"/>
    <m/>
    <m/>
    <m/>
    <n v="0"/>
    <x v="0"/>
    <x v="5"/>
    <s v="SSH"/>
    <s v="PSA"/>
    <x v="8"/>
    <x v="5"/>
    <x v="31"/>
  </r>
  <r>
    <x v="92"/>
    <x v="34"/>
    <x v="0"/>
    <m/>
    <m/>
    <x v="0"/>
    <x v="1"/>
    <x v="40"/>
    <x v="21"/>
    <x v="91"/>
    <n v="0"/>
    <n v="0"/>
    <m/>
    <m/>
    <m/>
    <n v="0"/>
    <x v="0"/>
    <x v="5"/>
    <s v="SSH"/>
    <s v="PSA"/>
    <x v="8"/>
    <x v="5"/>
    <x v="32"/>
  </r>
  <r>
    <x v="92"/>
    <x v="34"/>
    <x v="0"/>
    <m/>
    <m/>
    <x v="0"/>
    <x v="1"/>
    <x v="40"/>
    <x v="21"/>
    <x v="92"/>
    <n v="0"/>
    <n v="0"/>
    <m/>
    <m/>
    <m/>
    <n v="0"/>
    <x v="0"/>
    <x v="5"/>
    <s v="SSH"/>
    <s v="PSA"/>
    <x v="8"/>
    <x v="5"/>
    <x v="33"/>
  </r>
  <r>
    <x v="92"/>
    <x v="34"/>
    <x v="0"/>
    <m/>
    <m/>
    <x v="0"/>
    <x v="0"/>
    <x v="29"/>
    <x v="6"/>
    <x v="39"/>
    <n v="0"/>
    <n v="0"/>
    <m/>
    <m/>
    <m/>
    <n v="0"/>
    <x v="0"/>
    <x v="5"/>
    <s v="VRN"/>
    <s v="SSH"/>
    <x v="3"/>
    <x v="1"/>
    <x v="275"/>
  </r>
  <r>
    <x v="92"/>
    <x v="34"/>
    <x v="0"/>
    <m/>
    <m/>
    <x v="0"/>
    <x v="0"/>
    <x v="29"/>
    <x v="6"/>
    <x v="40"/>
    <n v="0"/>
    <n v="0"/>
    <m/>
    <m/>
    <m/>
    <n v="0"/>
    <x v="0"/>
    <x v="5"/>
    <s v="VRN"/>
    <s v="SSH"/>
    <x v="3"/>
    <x v="1"/>
    <x v="276"/>
  </r>
  <r>
    <x v="92"/>
    <x v="34"/>
    <x v="0"/>
    <m/>
    <m/>
    <x v="0"/>
    <x v="0"/>
    <x v="29"/>
    <x v="6"/>
    <x v="41"/>
    <n v="0"/>
    <n v="0"/>
    <m/>
    <m/>
    <m/>
    <n v="0"/>
    <x v="0"/>
    <x v="5"/>
    <s v="VRN"/>
    <s v="SSH"/>
    <x v="3"/>
    <x v="1"/>
    <x v="34"/>
  </r>
  <r>
    <x v="92"/>
    <x v="34"/>
    <x v="0"/>
    <m/>
    <m/>
    <x v="0"/>
    <x v="0"/>
    <x v="29"/>
    <x v="6"/>
    <x v="42"/>
    <n v="0"/>
    <n v="0"/>
    <m/>
    <m/>
    <m/>
    <n v="0"/>
    <x v="0"/>
    <x v="5"/>
    <s v="VRN"/>
    <s v="SSH"/>
    <x v="3"/>
    <x v="1"/>
    <x v="35"/>
  </r>
  <r>
    <x v="92"/>
    <x v="34"/>
    <x v="0"/>
    <m/>
    <m/>
    <x v="0"/>
    <x v="0"/>
    <x v="29"/>
    <x v="6"/>
    <x v="43"/>
    <n v="0"/>
    <n v="0"/>
    <m/>
    <m/>
    <m/>
    <n v="0"/>
    <x v="0"/>
    <x v="5"/>
    <s v="VRN"/>
    <s v="SSH"/>
    <x v="3"/>
    <x v="1"/>
    <x v="23"/>
  </r>
  <r>
    <x v="92"/>
    <x v="34"/>
    <x v="0"/>
    <m/>
    <m/>
    <x v="0"/>
    <x v="0"/>
    <x v="29"/>
    <x v="6"/>
    <x v="12"/>
    <n v="0"/>
    <n v="0"/>
    <m/>
    <m/>
    <m/>
    <n v="0"/>
    <x v="0"/>
    <x v="5"/>
    <s v="VRN"/>
    <s v="SSH"/>
    <x v="3"/>
    <x v="1"/>
    <x v="24"/>
  </r>
  <r>
    <x v="92"/>
    <x v="34"/>
    <x v="0"/>
    <m/>
    <m/>
    <x v="0"/>
    <x v="1"/>
    <x v="26"/>
    <x v="7"/>
    <x v="40"/>
    <n v="0"/>
    <n v="0"/>
    <m/>
    <m/>
    <m/>
    <n v="0"/>
    <x v="0"/>
    <x v="5"/>
    <s v="SSH"/>
    <s v="VRN"/>
    <x v="3"/>
    <x v="1"/>
    <x v="276"/>
  </r>
  <r>
    <x v="92"/>
    <x v="34"/>
    <x v="0"/>
    <m/>
    <m/>
    <x v="0"/>
    <x v="1"/>
    <x v="26"/>
    <x v="7"/>
    <x v="41"/>
    <n v="0"/>
    <n v="0"/>
    <m/>
    <m/>
    <m/>
    <n v="0"/>
    <x v="0"/>
    <x v="5"/>
    <s v="SSH"/>
    <s v="VRN"/>
    <x v="3"/>
    <x v="1"/>
    <x v="34"/>
  </r>
  <r>
    <x v="92"/>
    <x v="34"/>
    <x v="0"/>
    <m/>
    <m/>
    <x v="0"/>
    <x v="1"/>
    <x v="26"/>
    <x v="7"/>
    <x v="42"/>
    <n v="0"/>
    <n v="0"/>
    <m/>
    <m/>
    <m/>
    <n v="0"/>
    <x v="0"/>
    <x v="5"/>
    <s v="SSH"/>
    <s v="VRN"/>
    <x v="3"/>
    <x v="1"/>
    <x v="35"/>
  </r>
  <r>
    <x v="92"/>
    <x v="34"/>
    <x v="0"/>
    <m/>
    <m/>
    <x v="0"/>
    <x v="1"/>
    <x v="26"/>
    <x v="7"/>
    <x v="43"/>
    <n v="0"/>
    <n v="0"/>
    <m/>
    <m/>
    <m/>
    <n v="0"/>
    <x v="0"/>
    <x v="5"/>
    <s v="SSH"/>
    <s v="VRN"/>
    <x v="3"/>
    <x v="1"/>
    <x v="23"/>
  </r>
  <r>
    <x v="92"/>
    <x v="34"/>
    <x v="0"/>
    <m/>
    <m/>
    <x v="0"/>
    <x v="1"/>
    <x v="26"/>
    <x v="7"/>
    <x v="12"/>
    <n v="0"/>
    <n v="0"/>
    <m/>
    <m/>
    <m/>
    <n v="0"/>
    <x v="0"/>
    <x v="5"/>
    <s v="SSH"/>
    <s v="VRN"/>
    <x v="3"/>
    <x v="1"/>
    <x v="24"/>
  </r>
  <r>
    <x v="92"/>
    <x v="34"/>
    <x v="0"/>
    <m/>
    <m/>
    <x v="0"/>
    <x v="1"/>
    <x v="26"/>
    <x v="7"/>
    <x v="13"/>
    <n v="0"/>
    <n v="0"/>
    <m/>
    <m/>
    <m/>
    <n v="0"/>
    <x v="0"/>
    <x v="5"/>
    <s v="SSH"/>
    <s v="VRN"/>
    <x v="3"/>
    <x v="1"/>
    <x v="25"/>
  </r>
  <r>
    <x v="92"/>
    <x v="35"/>
    <x v="0"/>
    <m/>
    <m/>
    <x v="0"/>
    <x v="0"/>
    <x v="29"/>
    <x v="6"/>
    <x v="39"/>
    <n v="30"/>
    <n v="30"/>
    <m/>
    <m/>
    <m/>
    <n v="0"/>
    <x v="0"/>
    <x v="5"/>
    <s v="VRN"/>
    <s v="SSH"/>
    <x v="3"/>
    <x v="1"/>
    <x v="275"/>
  </r>
  <r>
    <x v="92"/>
    <x v="35"/>
    <x v="0"/>
    <m/>
    <m/>
    <x v="0"/>
    <x v="1"/>
    <x v="26"/>
    <x v="7"/>
    <x v="40"/>
    <n v="30"/>
    <n v="30"/>
    <m/>
    <m/>
    <m/>
    <n v="0"/>
    <x v="0"/>
    <x v="5"/>
    <s v="SSH"/>
    <s v="VRN"/>
    <x v="3"/>
    <x v="1"/>
    <x v="276"/>
  </r>
  <r>
    <x v="92"/>
    <x v="35"/>
    <x v="0"/>
    <m/>
    <m/>
    <x v="0"/>
    <x v="0"/>
    <x v="0"/>
    <x v="0"/>
    <x v="0"/>
    <n v="30"/>
    <n v="30"/>
    <m/>
    <m/>
    <m/>
    <n v="0"/>
    <x v="0"/>
    <x v="5"/>
    <s v="NAP"/>
    <s v="SSH"/>
    <x v="0"/>
    <x v="0"/>
    <x v="235"/>
  </r>
  <r>
    <x v="92"/>
    <x v="35"/>
    <x v="0"/>
    <m/>
    <m/>
    <x v="0"/>
    <x v="1"/>
    <x v="2"/>
    <x v="1"/>
    <x v="1"/>
    <n v="30"/>
    <n v="30"/>
    <m/>
    <m/>
    <m/>
    <n v="0"/>
    <x v="0"/>
    <x v="5"/>
    <s v="SSH"/>
    <s v="NAP"/>
    <x v="0"/>
    <x v="0"/>
    <x v="236"/>
  </r>
  <r>
    <x v="92"/>
    <x v="36"/>
    <x v="0"/>
    <m/>
    <m/>
    <x v="0"/>
    <x v="0"/>
    <x v="22"/>
    <x v="12"/>
    <x v="79"/>
    <n v="0"/>
    <n v="0"/>
    <m/>
    <m/>
    <m/>
    <n v="0"/>
    <x v="0"/>
    <x v="5"/>
    <s v="NAP"/>
    <s v="HRG"/>
    <x v="0"/>
    <x v="0"/>
    <x v="234"/>
  </r>
  <r>
    <x v="92"/>
    <x v="36"/>
    <x v="0"/>
    <m/>
    <m/>
    <x v="0"/>
    <x v="0"/>
    <x v="22"/>
    <x v="12"/>
    <x v="0"/>
    <n v="0"/>
    <n v="0"/>
    <m/>
    <m/>
    <m/>
    <n v="0"/>
    <x v="0"/>
    <x v="5"/>
    <s v="NAP"/>
    <s v="HRG"/>
    <x v="0"/>
    <x v="0"/>
    <x v="235"/>
  </r>
  <r>
    <x v="92"/>
    <x v="36"/>
    <x v="0"/>
    <m/>
    <m/>
    <x v="0"/>
    <x v="0"/>
    <x v="22"/>
    <x v="12"/>
    <x v="1"/>
    <n v="0"/>
    <n v="0"/>
    <m/>
    <m/>
    <m/>
    <n v="0"/>
    <x v="0"/>
    <x v="5"/>
    <s v="NAP"/>
    <s v="HRG"/>
    <x v="0"/>
    <x v="0"/>
    <x v="236"/>
  </r>
  <r>
    <x v="92"/>
    <x v="36"/>
    <x v="0"/>
    <m/>
    <m/>
    <x v="0"/>
    <x v="0"/>
    <x v="22"/>
    <x v="12"/>
    <x v="2"/>
    <n v="0"/>
    <n v="0"/>
    <m/>
    <m/>
    <m/>
    <n v="0"/>
    <x v="0"/>
    <x v="5"/>
    <s v="NAP"/>
    <s v="HRG"/>
    <x v="0"/>
    <x v="0"/>
    <x v="186"/>
  </r>
  <r>
    <x v="92"/>
    <x v="36"/>
    <x v="0"/>
    <m/>
    <m/>
    <x v="0"/>
    <x v="0"/>
    <x v="22"/>
    <x v="12"/>
    <x v="3"/>
    <n v="0"/>
    <n v="0"/>
    <m/>
    <m/>
    <m/>
    <n v="0"/>
    <x v="0"/>
    <x v="5"/>
    <s v="NAP"/>
    <s v="HRG"/>
    <x v="0"/>
    <x v="0"/>
    <x v="187"/>
  </r>
  <r>
    <x v="92"/>
    <x v="36"/>
    <x v="0"/>
    <m/>
    <m/>
    <x v="0"/>
    <x v="0"/>
    <x v="22"/>
    <x v="12"/>
    <x v="4"/>
    <n v="0"/>
    <n v="0"/>
    <m/>
    <m/>
    <m/>
    <n v="0"/>
    <x v="0"/>
    <x v="5"/>
    <s v="NAP"/>
    <s v="HRG"/>
    <x v="0"/>
    <x v="0"/>
    <x v="188"/>
  </r>
  <r>
    <x v="92"/>
    <x v="36"/>
    <x v="0"/>
    <m/>
    <m/>
    <x v="0"/>
    <x v="0"/>
    <x v="22"/>
    <x v="12"/>
    <x v="5"/>
    <n v="0"/>
    <n v="0"/>
    <m/>
    <m/>
    <m/>
    <n v="0"/>
    <x v="0"/>
    <x v="5"/>
    <s v="NAP"/>
    <s v="HRG"/>
    <x v="0"/>
    <x v="0"/>
    <x v="189"/>
  </r>
  <r>
    <x v="92"/>
    <x v="36"/>
    <x v="0"/>
    <m/>
    <m/>
    <x v="0"/>
    <x v="1"/>
    <x v="23"/>
    <x v="13"/>
    <x v="0"/>
    <n v="0"/>
    <n v="0"/>
    <m/>
    <m/>
    <m/>
    <n v="0"/>
    <x v="0"/>
    <x v="5"/>
    <s v="HRG"/>
    <s v="NAP"/>
    <x v="0"/>
    <x v="0"/>
    <x v="235"/>
  </r>
  <r>
    <x v="92"/>
    <x v="36"/>
    <x v="0"/>
    <m/>
    <m/>
    <x v="0"/>
    <x v="1"/>
    <x v="23"/>
    <x v="13"/>
    <x v="1"/>
    <n v="0"/>
    <n v="0"/>
    <m/>
    <m/>
    <m/>
    <n v="0"/>
    <x v="0"/>
    <x v="5"/>
    <s v="HRG"/>
    <s v="NAP"/>
    <x v="0"/>
    <x v="0"/>
    <x v="236"/>
  </r>
  <r>
    <x v="92"/>
    <x v="36"/>
    <x v="0"/>
    <m/>
    <m/>
    <x v="0"/>
    <x v="1"/>
    <x v="23"/>
    <x v="13"/>
    <x v="2"/>
    <n v="0"/>
    <n v="0"/>
    <m/>
    <m/>
    <m/>
    <n v="0"/>
    <x v="0"/>
    <x v="5"/>
    <s v="HRG"/>
    <s v="NAP"/>
    <x v="0"/>
    <x v="0"/>
    <x v="186"/>
  </r>
  <r>
    <x v="92"/>
    <x v="36"/>
    <x v="0"/>
    <m/>
    <m/>
    <x v="0"/>
    <x v="1"/>
    <x v="23"/>
    <x v="13"/>
    <x v="3"/>
    <n v="0"/>
    <n v="0"/>
    <m/>
    <m/>
    <m/>
    <n v="0"/>
    <x v="0"/>
    <x v="5"/>
    <s v="HRG"/>
    <s v="NAP"/>
    <x v="0"/>
    <x v="0"/>
    <x v="187"/>
  </r>
  <r>
    <x v="92"/>
    <x v="36"/>
    <x v="0"/>
    <m/>
    <m/>
    <x v="0"/>
    <x v="1"/>
    <x v="23"/>
    <x v="13"/>
    <x v="4"/>
    <n v="0"/>
    <n v="0"/>
    <m/>
    <m/>
    <m/>
    <n v="0"/>
    <x v="0"/>
    <x v="5"/>
    <s v="HRG"/>
    <s v="NAP"/>
    <x v="0"/>
    <x v="0"/>
    <x v="188"/>
  </r>
  <r>
    <x v="92"/>
    <x v="36"/>
    <x v="0"/>
    <m/>
    <m/>
    <x v="0"/>
    <x v="1"/>
    <x v="23"/>
    <x v="13"/>
    <x v="5"/>
    <n v="0"/>
    <n v="0"/>
    <m/>
    <m/>
    <m/>
    <n v="0"/>
    <x v="0"/>
    <x v="5"/>
    <s v="HRG"/>
    <s v="NAP"/>
    <x v="0"/>
    <x v="0"/>
    <x v="189"/>
  </r>
  <r>
    <x v="92"/>
    <x v="36"/>
    <x v="0"/>
    <m/>
    <m/>
    <x v="0"/>
    <x v="1"/>
    <x v="23"/>
    <x v="13"/>
    <x v="6"/>
    <n v="0"/>
    <n v="0"/>
    <m/>
    <m/>
    <m/>
    <n v="0"/>
    <x v="0"/>
    <x v="5"/>
    <s v="HRG"/>
    <s v="NAP"/>
    <x v="0"/>
    <x v="0"/>
    <x v="190"/>
  </r>
  <r>
    <x v="91"/>
    <x v="10"/>
    <x v="1"/>
    <s v="AMADEUS"/>
    <s v="11LZF1"/>
    <x v="0"/>
    <x v="1"/>
    <x v="23"/>
    <x v="13"/>
    <x v="3"/>
    <n v="1"/>
    <n v="1"/>
    <n v="240"/>
    <n v="35.53"/>
    <n v="40"/>
    <n v="315.52999999999997"/>
    <x v="0"/>
    <x v="1"/>
    <s v="HRG"/>
    <s v="NAP"/>
    <x v="0"/>
    <x v="0"/>
    <x v="31"/>
  </r>
  <r>
    <x v="91"/>
    <x v="10"/>
    <x v="1"/>
    <s v="AMADEUS"/>
    <s v="11LZF1"/>
    <x v="0"/>
    <x v="0"/>
    <x v="22"/>
    <x v="12"/>
    <x v="1"/>
    <n v="1"/>
    <n v="1"/>
    <n v="240"/>
    <n v="28.36"/>
    <n v="40"/>
    <n v="308.36"/>
    <x v="0"/>
    <x v="1"/>
    <s v="NAP"/>
    <s v="HRG"/>
    <x v="0"/>
    <x v="0"/>
    <x v="260"/>
  </r>
  <r>
    <x v="91"/>
    <x v="10"/>
    <x v="1"/>
    <s v="AMADEUS"/>
    <s v="11LZF1"/>
    <x v="0"/>
    <x v="1"/>
    <x v="23"/>
    <x v="13"/>
    <x v="3"/>
    <n v="1"/>
    <n v="1"/>
    <n v="240"/>
    <n v="35.53"/>
    <n v="40"/>
    <n v="315.52999999999997"/>
    <x v="0"/>
    <x v="1"/>
    <s v="HRG"/>
    <s v="NAP"/>
    <x v="0"/>
    <x v="0"/>
    <x v="31"/>
  </r>
  <r>
    <x v="91"/>
    <x v="10"/>
    <x v="1"/>
    <s v="AMADEUS"/>
    <s v="11LZF1"/>
    <x v="0"/>
    <x v="0"/>
    <x v="22"/>
    <x v="12"/>
    <x v="1"/>
    <n v="1"/>
    <n v="1"/>
    <n v="240"/>
    <n v="28.36"/>
    <n v="40"/>
    <n v="308.36"/>
    <x v="0"/>
    <x v="1"/>
    <s v="NAP"/>
    <s v="HRG"/>
    <x v="0"/>
    <x v="0"/>
    <x v="260"/>
  </r>
  <r>
    <x v="91"/>
    <x v="10"/>
    <x v="1"/>
    <s v="AMADEUS"/>
    <s v="11LZF1"/>
    <x v="0"/>
    <x v="1"/>
    <x v="23"/>
    <x v="13"/>
    <x v="3"/>
    <n v="1"/>
    <n v="1"/>
    <n v="240"/>
    <n v="35.53"/>
    <n v="40"/>
    <n v="315.52999999999997"/>
    <x v="0"/>
    <x v="1"/>
    <s v="HRG"/>
    <s v="NAP"/>
    <x v="0"/>
    <x v="0"/>
    <x v="31"/>
  </r>
  <r>
    <x v="91"/>
    <x v="10"/>
    <x v="1"/>
    <s v="AMADEUS"/>
    <s v="11LZF1"/>
    <x v="0"/>
    <x v="0"/>
    <x v="22"/>
    <x v="12"/>
    <x v="1"/>
    <n v="1"/>
    <n v="1"/>
    <n v="240"/>
    <n v="28.36"/>
    <n v="40"/>
    <n v="308.36"/>
    <x v="0"/>
    <x v="1"/>
    <s v="NAP"/>
    <s v="HRG"/>
    <x v="0"/>
    <x v="0"/>
    <x v="260"/>
  </r>
  <r>
    <x v="91"/>
    <x v="10"/>
    <x v="1"/>
    <s v="AMADEUS"/>
    <s v="11LZF1"/>
    <x v="0"/>
    <x v="1"/>
    <x v="23"/>
    <x v="13"/>
    <x v="3"/>
    <n v="1"/>
    <n v="1"/>
    <n v="240"/>
    <n v="35.53"/>
    <n v="40"/>
    <n v="315.52999999999997"/>
    <x v="0"/>
    <x v="1"/>
    <s v="HRG"/>
    <s v="NAP"/>
    <x v="0"/>
    <x v="0"/>
    <x v="31"/>
  </r>
  <r>
    <x v="91"/>
    <x v="10"/>
    <x v="1"/>
    <s v="AMADEUS"/>
    <s v="11LZF1"/>
    <x v="0"/>
    <x v="0"/>
    <x v="22"/>
    <x v="12"/>
    <x v="1"/>
    <n v="1"/>
    <n v="1"/>
    <n v="240"/>
    <n v="28.36"/>
    <n v="40"/>
    <n v="308.36"/>
    <x v="0"/>
    <x v="1"/>
    <s v="NAP"/>
    <s v="HRG"/>
    <x v="0"/>
    <x v="0"/>
    <x v="260"/>
  </r>
  <r>
    <x v="92"/>
    <x v="7"/>
    <x v="1"/>
    <m/>
    <m/>
    <x v="1"/>
    <x v="0"/>
    <x v="6"/>
    <x v="7"/>
    <x v="11"/>
    <n v="2"/>
    <n v="2"/>
    <n v="150"/>
    <n v="0"/>
    <n v="0"/>
    <n v="300"/>
    <x v="0"/>
    <x v="1"/>
    <s v="SSH"/>
    <s v="VRN"/>
    <x v="3"/>
    <x v="1"/>
    <x v="148"/>
  </r>
  <r>
    <x v="92"/>
    <x v="8"/>
    <x v="1"/>
    <m/>
    <s v="36Z6T"/>
    <x v="0"/>
    <x v="0"/>
    <x v="5"/>
    <x v="2"/>
    <x v="13"/>
    <n v="2"/>
    <n v="2"/>
    <n v="215"/>
    <n v="0"/>
    <n v="0"/>
    <n v="430"/>
    <x v="0"/>
    <x v="1"/>
    <s v="BRI"/>
    <s v="SSH"/>
    <x v="1"/>
    <x v="1"/>
    <x v="25"/>
  </r>
  <r>
    <x v="92"/>
    <x v="8"/>
    <x v="1"/>
    <m/>
    <s v="36Z6T"/>
    <x v="0"/>
    <x v="1"/>
    <x v="7"/>
    <x v="3"/>
    <x v="14"/>
    <n v="2"/>
    <n v="2"/>
    <n v="215"/>
    <n v="0"/>
    <n v="0"/>
    <n v="430"/>
    <x v="0"/>
    <x v="1"/>
    <s v="SSH"/>
    <s v="BRI"/>
    <x v="1"/>
    <x v="1"/>
    <x v="205"/>
  </r>
  <r>
    <x v="92"/>
    <x v="8"/>
    <x v="1"/>
    <m/>
    <s v="7669Z"/>
    <x v="0"/>
    <x v="0"/>
    <x v="12"/>
    <x v="16"/>
    <x v="69"/>
    <n v="2"/>
    <n v="2"/>
    <n v="250"/>
    <n v="0"/>
    <n v="0"/>
    <n v="500"/>
    <x v="0"/>
    <x v="1"/>
    <s v="FCO"/>
    <s v="SSH"/>
    <x v="6"/>
    <x v="3"/>
    <x v="229"/>
  </r>
  <r>
    <x v="92"/>
    <x v="8"/>
    <x v="1"/>
    <m/>
    <s v="7669Z"/>
    <x v="0"/>
    <x v="1"/>
    <x v="13"/>
    <x v="17"/>
    <x v="71"/>
    <n v="2"/>
    <n v="2"/>
    <n v="250"/>
    <n v="0"/>
    <n v="0"/>
    <n v="500"/>
    <x v="0"/>
    <x v="1"/>
    <s v="SSH"/>
    <s v="FCO"/>
    <x v="6"/>
    <x v="3"/>
    <x v="231"/>
  </r>
  <r>
    <x v="93"/>
    <x v="7"/>
    <x v="1"/>
    <m/>
    <m/>
    <x v="1"/>
    <x v="0"/>
    <x v="12"/>
    <x v="4"/>
    <x v="29"/>
    <n v="2"/>
    <n v="2"/>
    <n v="150"/>
    <n v="0"/>
    <n v="0"/>
    <n v="300"/>
    <x v="0"/>
    <x v="1"/>
    <s v="MXP"/>
    <s v="SSH"/>
    <x v="2"/>
    <x v="3"/>
    <x v="282"/>
  </r>
  <r>
    <x v="93"/>
    <x v="7"/>
    <x v="1"/>
    <m/>
    <m/>
    <x v="1"/>
    <x v="0"/>
    <x v="4"/>
    <x v="6"/>
    <x v="10"/>
    <n v="2"/>
    <n v="2"/>
    <n v="150"/>
    <n v="0"/>
    <n v="0"/>
    <n v="300"/>
    <x v="0"/>
    <x v="1"/>
    <s v="VRN"/>
    <s v="SSH"/>
    <x v="3"/>
    <x v="1"/>
    <x v="267"/>
  </r>
  <r>
    <x v="93"/>
    <x v="7"/>
    <x v="1"/>
    <m/>
    <m/>
    <x v="1"/>
    <x v="0"/>
    <x v="6"/>
    <x v="7"/>
    <x v="11"/>
    <n v="4"/>
    <n v="4"/>
    <n v="150"/>
    <n v="0"/>
    <n v="0"/>
    <n v="600"/>
    <x v="0"/>
    <x v="1"/>
    <s v="SSH"/>
    <s v="VRN"/>
    <x v="3"/>
    <x v="1"/>
    <x v="245"/>
  </r>
  <r>
    <x v="93"/>
    <x v="7"/>
    <x v="1"/>
    <m/>
    <m/>
    <x v="1"/>
    <x v="0"/>
    <x v="12"/>
    <x v="0"/>
    <x v="5"/>
    <n v="1"/>
    <n v="1"/>
    <n v="220"/>
    <n v="0"/>
    <n v="0"/>
    <n v="220"/>
    <x v="0"/>
    <x v="1"/>
    <s v="NAP"/>
    <s v="SSH"/>
    <x v="0"/>
    <x v="0"/>
    <x v="29"/>
  </r>
  <r>
    <x v="90"/>
    <x v="25"/>
    <x v="1"/>
    <m/>
    <s v="12LUA1"/>
    <x v="0"/>
    <x v="1"/>
    <x v="7"/>
    <x v="3"/>
    <x v="11"/>
    <n v="1"/>
    <n v="1"/>
    <n v="200"/>
    <n v="19.340000000000003"/>
    <n v="30"/>
    <n v="249.34"/>
    <x v="0"/>
    <x v="1"/>
    <s v="SSH"/>
    <s v="BRI"/>
    <x v="1"/>
    <x v="1"/>
    <x v="262"/>
  </r>
  <r>
    <x v="90"/>
    <x v="25"/>
    <x v="1"/>
    <m/>
    <s v="12LUA1"/>
    <x v="0"/>
    <x v="0"/>
    <x v="5"/>
    <x v="2"/>
    <x v="10"/>
    <n v="1"/>
    <n v="1"/>
    <n v="150"/>
    <n v="31.69"/>
    <n v="30"/>
    <n v="211.69"/>
    <x v="0"/>
    <x v="1"/>
    <s v="BRI"/>
    <s v="SSH"/>
    <x v="1"/>
    <x v="1"/>
    <x v="254"/>
  </r>
  <r>
    <x v="90"/>
    <x v="25"/>
    <x v="1"/>
    <m/>
    <s v="12LUA1"/>
    <x v="0"/>
    <x v="1"/>
    <x v="7"/>
    <x v="3"/>
    <x v="11"/>
    <n v="1"/>
    <n v="1"/>
    <n v="200"/>
    <n v="19.340000000000003"/>
    <n v="30"/>
    <n v="249.34"/>
    <x v="0"/>
    <x v="1"/>
    <s v="SSH"/>
    <s v="BRI"/>
    <x v="1"/>
    <x v="1"/>
    <x v="262"/>
  </r>
  <r>
    <x v="90"/>
    <x v="25"/>
    <x v="1"/>
    <m/>
    <s v="12LUA1"/>
    <x v="0"/>
    <x v="0"/>
    <x v="5"/>
    <x v="2"/>
    <x v="10"/>
    <n v="1"/>
    <n v="1"/>
    <n v="150"/>
    <n v="31.69"/>
    <n v="30"/>
    <n v="211.69"/>
    <x v="0"/>
    <x v="1"/>
    <s v="BRI"/>
    <s v="SSH"/>
    <x v="1"/>
    <x v="1"/>
    <x v="254"/>
  </r>
  <r>
    <x v="92"/>
    <x v="25"/>
    <x v="1"/>
    <m/>
    <s v="12LUPC"/>
    <x v="0"/>
    <x v="1"/>
    <x v="26"/>
    <x v="7"/>
    <x v="42"/>
    <n v="1"/>
    <n v="1"/>
    <n v="320"/>
    <n v="30.94"/>
    <n v="30"/>
    <n v="380.94"/>
    <x v="0"/>
    <x v="1"/>
    <s v="SSH"/>
    <s v="VRN"/>
    <x v="3"/>
    <x v="1"/>
    <x v="35"/>
  </r>
  <r>
    <x v="92"/>
    <x v="25"/>
    <x v="1"/>
    <m/>
    <s v="12LUPC"/>
    <x v="0"/>
    <x v="0"/>
    <x v="29"/>
    <x v="6"/>
    <x v="40"/>
    <n v="1"/>
    <n v="1"/>
    <n v="280"/>
    <n v="24.44"/>
    <n v="30"/>
    <n v="334.44"/>
    <x v="0"/>
    <x v="1"/>
    <s v="VRN"/>
    <s v="SSH"/>
    <x v="3"/>
    <x v="1"/>
    <x v="276"/>
  </r>
  <r>
    <x v="92"/>
    <x v="25"/>
    <x v="1"/>
    <m/>
    <s v="12LUPC"/>
    <x v="0"/>
    <x v="1"/>
    <x v="26"/>
    <x v="7"/>
    <x v="42"/>
    <n v="1"/>
    <n v="1"/>
    <n v="240"/>
    <n v="30.94"/>
    <n v="30"/>
    <n v="300.94"/>
    <x v="0"/>
    <x v="1"/>
    <s v="SSH"/>
    <s v="VRN"/>
    <x v="3"/>
    <x v="1"/>
    <x v="35"/>
  </r>
  <r>
    <x v="92"/>
    <x v="25"/>
    <x v="1"/>
    <m/>
    <s v="12LUPC"/>
    <x v="0"/>
    <x v="0"/>
    <x v="29"/>
    <x v="6"/>
    <x v="40"/>
    <n v="1"/>
    <n v="1"/>
    <n v="220"/>
    <n v="18.82"/>
    <n v="30"/>
    <n v="268.82"/>
    <x v="0"/>
    <x v="1"/>
    <s v="VRN"/>
    <s v="SSH"/>
    <x v="3"/>
    <x v="1"/>
    <x v="276"/>
  </r>
  <r>
    <x v="92"/>
    <x v="25"/>
    <x v="1"/>
    <m/>
    <s v="12LUPC"/>
    <x v="0"/>
    <x v="1"/>
    <x v="26"/>
    <x v="7"/>
    <x v="42"/>
    <n v="1"/>
    <n v="1"/>
    <n v="320"/>
    <n v="30.94"/>
    <n v="30"/>
    <n v="380.94"/>
    <x v="0"/>
    <x v="1"/>
    <s v="SSH"/>
    <s v="VRN"/>
    <x v="3"/>
    <x v="1"/>
    <x v="35"/>
  </r>
  <r>
    <x v="92"/>
    <x v="25"/>
    <x v="1"/>
    <m/>
    <s v="12LUPC"/>
    <x v="0"/>
    <x v="0"/>
    <x v="29"/>
    <x v="6"/>
    <x v="40"/>
    <n v="1"/>
    <n v="1"/>
    <n v="280"/>
    <n v="24.44"/>
    <n v="30"/>
    <n v="334.44"/>
    <x v="0"/>
    <x v="1"/>
    <s v="VRN"/>
    <s v="SSH"/>
    <x v="3"/>
    <x v="1"/>
    <x v="276"/>
  </r>
  <r>
    <x v="92"/>
    <x v="25"/>
    <x v="1"/>
    <m/>
    <s v="12LUPC"/>
    <x v="0"/>
    <x v="1"/>
    <x v="26"/>
    <x v="7"/>
    <x v="42"/>
    <n v="1"/>
    <n v="1"/>
    <n v="320"/>
    <n v="30.94"/>
    <n v="30"/>
    <n v="380.94"/>
    <x v="0"/>
    <x v="1"/>
    <s v="SSH"/>
    <s v="VRN"/>
    <x v="3"/>
    <x v="1"/>
    <x v="35"/>
  </r>
  <r>
    <x v="92"/>
    <x v="25"/>
    <x v="1"/>
    <m/>
    <s v="12LUPC"/>
    <x v="0"/>
    <x v="0"/>
    <x v="29"/>
    <x v="6"/>
    <x v="40"/>
    <n v="1"/>
    <n v="1"/>
    <n v="280"/>
    <n v="24.44"/>
    <n v="30"/>
    <n v="334.44"/>
    <x v="0"/>
    <x v="1"/>
    <s v="VRN"/>
    <s v="SSH"/>
    <x v="3"/>
    <x v="1"/>
    <x v="276"/>
  </r>
  <r>
    <x v="92"/>
    <x v="25"/>
    <x v="1"/>
    <m/>
    <s v="12LUPC"/>
    <x v="0"/>
    <x v="1"/>
    <x v="26"/>
    <x v="7"/>
    <x v="42"/>
    <n v="1"/>
    <n v="1"/>
    <n v="320"/>
    <n v="30.94"/>
    <n v="30"/>
    <n v="380.94"/>
    <x v="0"/>
    <x v="1"/>
    <s v="SSH"/>
    <s v="VRN"/>
    <x v="3"/>
    <x v="1"/>
    <x v="35"/>
  </r>
  <r>
    <x v="92"/>
    <x v="25"/>
    <x v="1"/>
    <m/>
    <s v="12LUPC"/>
    <x v="0"/>
    <x v="0"/>
    <x v="29"/>
    <x v="6"/>
    <x v="40"/>
    <n v="1"/>
    <n v="1"/>
    <n v="280"/>
    <n v="24.44"/>
    <n v="30"/>
    <n v="334.44"/>
    <x v="0"/>
    <x v="1"/>
    <s v="VRN"/>
    <s v="SSH"/>
    <x v="3"/>
    <x v="1"/>
    <x v="276"/>
  </r>
  <r>
    <x v="90"/>
    <x v="10"/>
    <x v="1"/>
    <s v="AMADEUS"/>
    <s v="11LZ6L"/>
    <x v="1"/>
    <x v="0"/>
    <x v="7"/>
    <x v="3"/>
    <x v="9"/>
    <n v="1"/>
    <n v="1"/>
    <n v="170"/>
    <n v="19.420000000000002"/>
    <n v="30"/>
    <n v="219.42000000000002"/>
    <x v="0"/>
    <x v="1"/>
    <s v="SSH"/>
    <s v="BRI"/>
    <x v="1"/>
    <x v="1"/>
    <x v="261"/>
  </r>
  <r>
    <x v="90"/>
    <x v="10"/>
    <x v="1"/>
    <s v="AMADEUS"/>
    <s v="11LZ8K"/>
    <x v="0"/>
    <x v="1"/>
    <x v="23"/>
    <x v="13"/>
    <x v="3"/>
    <n v="1"/>
    <n v="1"/>
    <n v="240"/>
    <n v="35.53"/>
    <n v="40"/>
    <n v="315.52999999999997"/>
    <x v="0"/>
    <x v="1"/>
    <s v="HRG"/>
    <s v="NAP"/>
    <x v="0"/>
    <x v="0"/>
    <x v="253"/>
  </r>
  <r>
    <x v="90"/>
    <x v="10"/>
    <x v="1"/>
    <s v="AMADEUS"/>
    <s v="11LZ8K"/>
    <x v="0"/>
    <x v="0"/>
    <x v="22"/>
    <x v="12"/>
    <x v="2"/>
    <n v="1"/>
    <n v="1"/>
    <n v="240"/>
    <n v="28.36"/>
    <n v="40"/>
    <n v="308.36"/>
    <x v="0"/>
    <x v="1"/>
    <s v="NAP"/>
    <s v="HRG"/>
    <x v="0"/>
    <x v="0"/>
    <x v="40"/>
  </r>
  <r>
    <x v="90"/>
    <x v="10"/>
    <x v="1"/>
    <s v="AMADEUS"/>
    <s v="11LZ6L"/>
    <x v="1"/>
    <x v="0"/>
    <x v="7"/>
    <x v="3"/>
    <x v="9"/>
    <n v="1"/>
    <n v="1"/>
    <n v="170"/>
    <n v="19.420000000000002"/>
    <n v="30"/>
    <n v="219.42000000000002"/>
    <x v="0"/>
    <x v="1"/>
    <s v="SSH"/>
    <s v="BRI"/>
    <x v="1"/>
    <x v="1"/>
    <x v="261"/>
  </r>
  <r>
    <x v="90"/>
    <x v="10"/>
    <x v="1"/>
    <s v="AMADEUS"/>
    <s v="11LZ8K"/>
    <x v="0"/>
    <x v="1"/>
    <x v="23"/>
    <x v="13"/>
    <x v="3"/>
    <n v="1"/>
    <n v="1"/>
    <n v="240"/>
    <n v="35.53"/>
    <n v="40"/>
    <n v="315.52999999999997"/>
    <x v="0"/>
    <x v="1"/>
    <s v="HRG"/>
    <s v="NAP"/>
    <x v="0"/>
    <x v="0"/>
    <x v="253"/>
  </r>
  <r>
    <x v="90"/>
    <x v="10"/>
    <x v="1"/>
    <s v="AMADEUS"/>
    <s v="11LZ8K"/>
    <x v="0"/>
    <x v="0"/>
    <x v="22"/>
    <x v="12"/>
    <x v="2"/>
    <n v="1"/>
    <n v="1"/>
    <n v="240"/>
    <n v="28.36"/>
    <n v="40"/>
    <n v="308.36"/>
    <x v="0"/>
    <x v="1"/>
    <s v="NAP"/>
    <s v="HRG"/>
    <x v="0"/>
    <x v="0"/>
    <x v="40"/>
  </r>
  <r>
    <x v="92"/>
    <x v="10"/>
    <x v="1"/>
    <s v="AMADEUS"/>
    <s v="11LZZT"/>
    <x v="1"/>
    <x v="0"/>
    <x v="13"/>
    <x v="17"/>
    <x v="70"/>
    <n v="0"/>
    <n v="0"/>
    <n v="32"/>
    <n v="37.72"/>
    <n v="40"/>
    <n v="109.72"/>
    <x v="0"/>
    <x v="1"/>
    <s v="SSH"/>
    <s v="FCO"/>
    <x v="6"/>
    <x v="3"/>
    <x v="230"/>
  </r>
  <r>
    <x v="92"/>
    <x v="10"/>
    <x v="1"/>
    <s v="AMADEUS"/>
    <s v="11LZZT"/>
    <x v="1"/>
    <x v="0"/>
    <x v="13"/>
    <x v="17"/>
    <x v="70"/>
    <n v="1"/>
    <n v="1"/>
    <n v="320"/>
    <n v="37.72"/>
    <n v="40"/>
    <n v="397.72"/>
    <x v="0"/>
    <x v="1"/>
    <s v="SSH"/>
    <s v="FCO"/>
    <x v="6"/>
    <x v="3"/>
    <x v="230"/>
  </r>
  <r>
    <x v="92"/>
    <x v="10"/>
    <x v="1"/>
    <s v="AMADEUS"/>
    <s v="11LZZT"/>
    <x v="1"/>
    <x v="0"/>
    <x v="13"/>
    <x v="17"/>
    <x v="70"/>
    <n v="1"/>
    <n v="1"/>
    <n v="240"/>
    <n v="37.72"/>
    <n v="40"/>
    <n v="317.72000000000003"/>
    <x v="0"/>
    <x v="1"/>
    <s v="SSH"/>
    <s v="FCO"/>
    <x v="6"/>
    <x v="3"/>
    <x v="230"/>
  </r>
  <r>
    <x v="92"/>
    <x v="10"/>
    <x v="1"/>
    <s v="AMADEUS"/>
    <s v="11LZJP"/>
    <x v="0"/>
    <x v="1"/>
    <x v="7"/>
    <x v="3"/>
    <x v="42"/>
    <n v="1"/>
    <n v="1"/>
    <n v="240"/>
    <n v="39.03"/>
    <n v="40"/>
    <n v="319.02999999999997"/>
    <x v="0"/>
    <x v="1"/>
    <s v="SSH"/>
    <s v="BRI"/>
    <x v="1"/>
    <x v="1"/>
    <x v="35"/>
  </r>
  <r>
    <x v="92"/>
    <x v="10"/>
    <x v="1"/>
    <s v="AMADEUS"/>
    <s v="11LZJP"/>
    <x v="0"/>
    <x v="0"/>
    <x v="5"/>
    <x v="2"/>
    <x v="41"/>
    <n v="1"/>
    <n v="1"/>
    <n v="240"/>
    <n v="19.420000000000002"/>
    <n v="40"/>
    <n v="299.42"/>
    <x v="0"/>
    <x v="1"/>
    <s v="BRI"/>
    <s v="SSH"/>
    <x v="1"/>
    <x v="1"/>
    <x v="34"/>
  </r>
  <r>
    <x v="92"/>
    <x v="10"/>
    <x v="1"/>
    <s v="AMADEUS"/>
    <s v="11LZZT"/>
    <x v="1"/>
    <x v="0"/>
    <x v="13"/>
    <x v="17"/>
    <x v="70"/>
    <n v="1"/>
    <n v="1"/>
    <n v="320"/>
    <n v="37.72"/>
    <n v="40"/>
    <n v="397.72"/>
    <x v="0"/>
    <x v="1"/>
    <s v="SSH"/>
    <s v="FCO"/>
    <x v="6"/>
    <x v="3"/>
    <x v="230"/>
  </r>
  <r>
    <x v="93"/>
    <x v="8"/>
    <x v="1"/>
    <m/>
    <s v="WU6MP"/>
    <x v="0"/>
    <x v="0"/>
    <x v="29"/>
    <x v="6"/>
    <x v="40"/>
    <n v="2"/>
    <n v="2"/>
    <n v="280"/>
    <n v="0"/>
    <n v="0"/>
    <n v="560"/>
    <x v="0"/>
    <x v="1"/>
    <s v="VRN"/>
    <s v="SSH"/>
    <x v="3"/>
    <x v="1"/>
    <x v="281"/>
  </r>
  <r>
    <x v="93"/>
    <x v="8"/>
    <x v="1"/>
    <m/>
    <s v="WU6MP"/>
    <x v="0"/>
    <x v="1"/>
    <x v="26"/>
    <x v="7"/>
    <x v="41"/>
    <n v="2"/>
    <n v="2"/>
    <n v="280"/>
    <n v="0"/>
    <n v="0"/>
    <n v="560"/>
    <x v="0"/>
    <x v="1"/>
    <s v="SSH"/>
    <s v="VRN"/>
    <x v="3"/>
    <x v="1"/>
    <x v="259"/>
  </r>
  <r>
    <x v="94"/>
    <x v="7"/>
    <x v="1"/>
    <m/>
    <m/>
    <x v="1"/>
    <x v="0"/>
    <x v="12"/>
    <x v="4"/>
    <x v="29"/>
    <n v="2"/>
    <n v="2"/>
    <n v="150"/>
    <n v="0"/>
    <n v="0"/>
    <n v="300"/>
    <x v="0"/>
    <x v="1"/>
    <s v="MXP"/>
    <s v="SSH"/>
    <x v="2"/>
    <x v="3"/>
    <x v="269"/>
  </r>
  <r>
    <x v="93"/>
    <x v="10"/>
    <x v="1"/>
    <s v="AMADEUS"/>
    <s v="11LZSJ"/>
    <x v="1"/>
    <x v="0"/>
    <x v="7"/>
    <x v="3"/>
    <x v="11"/>
    <n v="1"/>
    <n v="1"/>
    <n v="130"/>
    <n v="39.03"/>
    <n v="30"/>
    <n v="199.03"/>
    <x v="0"/>
    <x v="1"/>
    <s v="SSH"/>
    <s v="BRI"/>
    <x v="1"/>
    <x v="1"/>
    <x v="245"/>
  </r>
  <r>
    <x v="93"/>
    <x v="10"/>
    <x v="1"/>
    <s v="AMADEUS"/>
    <s v="11LZSF"/>
    <x v="1"/>
    <x v="0"/>
    <x v="4"/>
    <x v="2"/>
    <x v="8"/>
    <n v="1"/>
    <n v="1"/>
    <n v="140"/>
    <n v="19.420000000000002"/>
    <n v="30"/>
    <n v="189.42000000000002"/>
    <x v="0"/>
    <x v="1"/>
    <s v="BRI"/>
    <s v="SSH"/>
    <x v="1"/>
    <x v="1"/>
    <x v="283"/>
  </r>
  <r>
    <x v="93"/>
    <x v="10"/>
    <x v="1"/>
    <s v="AMADEUS"/>
    <s v="11LZSJ"/>
    <x v="1"/>
    <x v="0"/>
    <x v="7"/>
    <x v="3"/>
    <x v="11"/>
    <n v="1"/>
    <n v="1"/>
    <n v="130"/>
    <n v="39.03"/>
    <n v="30"/>
    <n v="199.03"/>
    <x v="0"/>
    <x v="1"/>
    <s v="SSH"/>
    <s v="BRI"/>
    <x v="1"/>
    <x v="1"/>
    <x v="245"/>
  </r>
  <r>
    <x v="93"/>
    <x v="10"/>
    <x v="1"/>
    <s v="AMADEUS"/>
    <s v="11LZSF"/>
    <x v="1"/>
    <x v="0"/>
    <x v="4"/>
    <x v="2"/>
    <x v="8"/>
    <n v="1"/>
    <n v="1"/>
    <n v="140"/>
    <n v="19.420000000000002"/>
    <n v="30"/>
    <n v="189.42000000000002"/>
    <x v="0"/>
    <x v="1"/>
    <s v="BRI"/>
    <s v="SSH"/>
    <x v="1"/>
    <x v="1"/>
    <x v="283"/>
  </r>
  <r>
    <x v="95"/>
    <x v="8"/>
    <x v="1"/>
    <m/>
    <s v="PQEH6"/>
    <x v="1"/>
    <x v="0"/>
    <x v="7"/>
    <x v="3"/>
    <x v="11"/>
    <n v="3"/>
    <n v="3"/>
    <n v="150"/>
    <n v="0"/>
    <n v="0"/>
    <n v="450"/>
    <x v="0"/>
    <x v="1"/>
    <s v="SSH"/>
    <s v="BRI"/>
    <x v="1"/>
    <x v="1"/>
    <x v="268"/>
  </r>
  <r>
    <x v="95"/>
    <x v="8"/>
    <x v="1"/>
    <m/>
    <s v="NH9WW"/>
    <x v="1"/>
    <x v="0"/>
    <x v="5"/>
    <x v="2"/>
    <x v="10"/>
    <n v="3"/>
    <n v="3"/>
    <n v="150"/>
    <n v="0"/>
    <n v="0"/>
    <n v="450"/>
    <x v="0"/>
    <x v="1"/>
    <s v="BRI"/>
    <s v="SSH"/>
    <x v="1"/>
    <x v="1"/>
    <x v="269"/>
  </r>
  <r>
    <x v="94"/>
    <x v="10"/>
    <x v="1"/>
    <s v="AMADEUS"/>
    <s v="11LP10"/>
    <x v="1"/>
    <x v="0"/>
    <x v="6"/>
    <x v="7"/>
    <x v="11"/>
    <n v="1"/>
    <n v="1"/>
    <n v="150"/>
    <n v="37.43"/>
    <n v="40"/>
    <n v="227.43"/>
    <x v="0"/>
    <x v="1"/>
    <s v="SSH"/>
    <s v="VRN"/>
    <x v="3"/>
    <x v="1"/>
    <x v="246"/>
  </r>
  <r>
    <x v="94"/>
    <x v="10"/>
    <x v="1"/>
    <s v="AMADEUS"/>
    <s v="11LP0U"/>
    <x v="1"/>
    <x v="0"/>
    <x v="4"/>
    <x v="6"/>
    <x v="10"/>
    <n v="1"/>
    <n v="1"/>
    <n v="130"/>
    <n v="23.04"/>
    <n v="40"/>
    <n v="193.04"/>
    <x v="0"/>
    <x v="1"/>
    <s v="VRN"/>
    <s v="SSH"/>
    <x v="3"/>
    <x v="1"/>
    <x v="282"/>
  </r>
  <r>
    <x v="94"/>
    <x v="10"/>
    <x v="1"/>
    <s v="AMADEUS"/>
    <s v="11LP15"/>
    <x v="1"/>
    <x v="0"/>
    <x v="7"/>
    <x v="3"/>
    <x v="42"/>
    <n v="1"/>
    <n v="1"/>
    <n v="240"/>
    <n v="39.03"/>
    <n v="40"/>
    <n v="319.02999999999997"/>
    <x v="0"/>
    <x v="1"/>
    <s v="SSH"/>
    <s v="BRI"/>
    <x v="1"/>
    <x v="1"/>
    <x v="224"/>
  </r>
  <r>
    <x v="94"/>
    <x v="10"/>
    <x v="1"/>
    <s v="AMADEUS"/>
    <s v="11LP15"/>
    <x v="1"/>
    <x v="0"/>
    <x v="7"/>
    <x v="3"/>
    <x v="42"/>
    <n v="1"/>
    <n v="1"/>
    <n v="240"/>
    <n v="39.03"/>
    <n v="40"/>
    <n v="319.02999999999997"/>
    <x v="0"/>
    <x v="1"/>
    <s v="SSH"/>
    <s v="BRI"/>
    <x v="1"/>
    <x v="1"/>
    <x v="224"/>
  </r>
  <r>
    <x v="94"/>
    <x v="10"/>
    <x v="1"/>
    <s v="AMADEUS"/>
    <s v="11LP10"/>
    <x v="1"/>
    <x v="0"/>
    <x v="6"/>
    <x v="7"/>
    <x v="11"/>
    <n v="1"/>
    <n v="1"/>
    <n v="150"/>
    <n v="37.43"/>
    <n v="40"/>
    <n v="227.43"/>
    <x v="0"/>
    <x v="1"/>
    <s v="SSH"/>
    <s v="VRN"/>
    <x v="3"/>
    <x v="1"/>
    <x v="246"/>
  </r>
  <r>
    <x v="94"/>
    <x v="10"/>
    <x v="1"/>
    <s v="AMADEUS"/>
    <s v="11LP0U"/>
    <x v="1"/>
    <x v="0"/>
    <x v="4"/>
    <x v="6"/>
    <x v="10"/>
    <n v="1"/>
    <n v="1"/>
    <n v="130"/>
    <n v="23.04"/>
    <n v="40"/>
    <n v="193.04"/>
    <x v="0"/>
    <x v="1"/>
    <s v="VRN"/>
    <s v="SSH"/>
    <x v="3"/>
    <x v="1"/>
    <x v="282"/>
  </r>
  <r>
    <x v="94"/>
    <x v="10"/>
    <x v="1"/>
    <s v="AMADEUS"/>
    <s v="11LP10"/>
    <x v="1"/>
    <x v="0"/>
    <x v="6"/>
    <x v="7"/>
    <x v="11"/>
    <n v="0"/>
    <n v="0"/>
    <n v="15"/>
    <n v="37.43"/>
    <n v="40"/>
    <n v="92.43"/>
    <x v="0"/>
    <x v="1"/>
    <s v="SSH"/>
    <s v="VRN"/>
    <x v="3"/>
    <x v="1"/>
    <x v="246"/>
  </r>
  <r>
    <x v="94"/>
    <x v="10"/>
    <x v="1"/>
    <s v="AMADEUS"/>
    <s v="11LP0U"/>
    <x v="1"/>
    <x v="0"/>
    <x v="4"/>
    <x v="6"/>
    <x v="10"/>
    <n v="0"/>
    <n v="0"/>
    <n v="13"/>
    <n v="23.04"/>
    <n v="40"/>
    <n v="76.039999999999992"/>
    <x v="0"/>
    <x v="1"/>
    <s v="VRN"/>
    <s v="SSH"/>
    <x v="3"/>
    <x v="1"/>
    <x v="282"/>
  </r>
  <r>
    <x v="95"/>
    <x v="1"/>
    <x v="0"/>
    <m/>
    <m/>
    <x v="0"/>
    <x v="0"/>
    <x v="5"/>
    <x v="2"/>
    <x v="35"/>
    <n v="10"/>
    <n v="10"/>
    <n v="195"/>
    <n v="0"/>
    <n v="0"/>
    <n v="1950"/>
    <x v="0"/>
    <x v="3"/>
    <s v="BRI"/>
    <s v="SSH"/>
    <x v="1"/>
    <x v="1"/>
    <x v="122"/>
  </r>
  <r>
    <x v="95"/>
    <x v="1"/>
    <x v="0"/>
    <m/>
    <m/>
    <x v="0"/>
    <x v="0"/>
    <x v="5"/>
    <x v="2"/>
    <x v="36"/>
    <n v="10"/>
    <n v="10"/>
    <n v="195"/>
    <n v="0"/>
    <n v="0"/>
    <n v="1950"/>
    <x v="0"/>
    <x v="3"/>
    <s v="BRI"/>
    <s v="SSH"/>
    <x v="1"/>
    <x v="1"/>
    <x v="79"/>
  </r>
  <r>
    <x v="95"/>
    <x v="1"/>
    <x v="0"/>
    <m/>
    <m/>
    <x v="0"/>
    <x v="0"/>
    <x v="5"/>
    <x v="2"/>
    <x v="37"/>
    <n v="10"/>
    <n v="10"/>
    <n v="195"/>
    <n v="0"/>
    <n v="0"/>
    <n v="1950"/>
    <x v="0"/>
    <x v="3"/>
    <s v="BRI"/>
    <s v="SSH"/>
    <x v="1"/>
    <x v="1"/>
    <x v="74"/>
  </r>
  <r>
    <x v="95"/>
    <x v="1"/>
    <x v="0"/>
    <m/>
    <m/>
    <x v="0"/>
    <x v="0"/>
    <x v="5"/>
    <x v="2"/>
    <x v="38"/>
    <n v="10"/>
    <n v="10"/>
    <n v="195"/>
    <n v="0"/>
    <n v="0"/>
    <n v="1950"/>
    <x v="0"/>
    <x v="3"/>
    <s v="BRI"/>
    <s v="SSH"/>
    <x v="1"/>
    <x v="1"/>
    <x v="75"/>
  </r>
  <r>
    <x v="95"/>
    <x v="1"/>
    <x v="0"/>
    <m/>
    <m/>
    <x v="0"/>
    <x v="0"/>
    <x v="5"/>
    <x v="2"/>
    <x v="39"/>
    <n v="10"/>
    <n v="10"/>
    <n v="195"/>
    <n v="0"/>
    <n v="0"/>
    <n v="1950"/>
    <x v="0"/>
    <x v="3"/>
    <s v="BRI"/>
    <s v="SSH"/>
    <x v="1"/>
    <x v="1"/>
    <x v="78"/>
  </r>
  <r>
    <x v="95"/>
    <x v="1"/>
    <x v="0"/>
    <m/>
    <m/>
    <x v="0"/>
    <x v="1"/>
    <x v="7"/>
    <x v="3"/>
    <x v="36"/>
    <n v="10"/>
    <n v="10"/>
    <n v="195"/>
    <n v="0"/>
    <n v="0"/>
    <n v="1950"/>
    <x v="0"/>
    <x v="3"/>
    <s v="SSH"/>
    <s v="BRI"/>
    <x v="1"/>
    <x v="1"/>
    <x v="79"/>
  </r>
  <r>
    <x v="95"/>
    <x v="1"/>
    <x v="0"/>
    <m/>
    <m/>
    <x v="0"/>
    <x v="1"/>
    <x v="7"/>
    <x v="3"/>
    <x v="37"/>
    <n v="10"/>
    <n v="10"/>
    <n v="195"/>
    <n v="0"/>
    <n v="0"/>
    <n v="1950"/>
    <x v="0"/>
    <x v="3"/>
    <s v="SSH"/>
    <s v="BRI"/>
    <x v="1"/>
    <x v="1"/>
    <x v="74"/>
  </r>
  <r>
    <x v="95"/>
    <x v="1"/>
    <x v="0"/>
    <m/>
    <m/>
    <x v="0"/>
    <x v="1"/>
    <x v="7"/>
    <x v="3"/>
    <x v="38"/>
    <n v="10"/>
    <n v="10"/>
    <n v="195"/>
    <n v="0"/>
    <n v="0"/>
    <n v="1950"/>
    <x v="0"/>
    <x v="3"/>
    <s v="SSH"/>
    <s v="BRI"/>
    <x v="1"/>
    <x v="1"/>
    <x v="75"/>
  </r>
  <r>
    <x v="95"/>
    <x v="1"/>
    <x v="0"/>
    <m/>
    <m/>
    <x v="0"/>
    <x v="1"/>
    <x v="7"/>
    <x v="3"/>
    <x v="39"/>
    <n v="10"/>
    <n v="10"/>
    <n v="195"/>
    <n v="0"/>
    <n v="0"/>
    <n v="1950"/>
    <x v="0"/>
    <x v="3"/>
    <s v="SSH"/>
    <s v="BRI"/>
    <x v="1"/>
    <x v="1"/>
    <x v="78"/>
  </r>
  <r>
    <x v="95"/>
    <x v="1"/>
    <x v="0"/>
    <m/>
    <m/>
    <x v="0"/>
    <x v="1"/>
    <x v="7"/>
    <x v="3"/>
    <x v="40"/>
    <n v="10"/>
    <n v="10"/>
    <n v="195"/>
    <n v="0"/>
    <n v="0"/>
    <n v="1950"/>
    <x v="0"/>
    <x v="3"/>
    <s v="SSH"/>
    <s v="BRI"/>
    <x v="1"/>
    <x v="1"/>
    <x v="277"/>
  </r>
  <r>
    <x v="95"/>
    <x v="8"/>
    <x v="1"/>
    <m/>
    <s v="YZQ33"/>
    <x v="1"/>
    <x v="0"/>
    <x v="9"/>
    <x v="0"/>
    <x v="26"/>
    <n v="3"/>
    <n v="3"/>
    <n v="150"/>
    <n v="0"/>
    <n v="0"/>
    <n v="450"/>
    <x v="0"/>
    <x v="1"/>
    <s v="NAP"/>
    <s v="SSH"/>
    <x v="0"/>
    <x v="2"/>
    <x v="282"/>
  </r>
  <r>
    <x v="95"/>
    <x v="8"/>
    <x v="1"/>
    <m/>
    <s v="EA4GL"/>
    <x v="0"/>
    <x v="0"/>
    <x v="29"/>
    <x v="6"/>
    <x v="41"/>
    <n v="2"/>
    <n v="2"/>
    <n v="315"/>
    <n v="0"/>
    <n v="0"/>
    <n v="630"/>
    <x v="0"/>
    <x v="1"/>
    <s v="VRN"/>
    <s v="SSH"/>
    <x v="3"/>
    <x v="1"/>
    <x v="39"/>
  </r>
  <r>
    <x v="95"/>
    <x v="8"/>
    <x v="1"/>
    <m/>
    <s v="EA4GL"/>
    <x v="0"/>
    <x v="1"/>
    <x v="26"/>
    <x v="7"/>
    <x v="42"/>
    <n v="2"/>
    <n v="2"/>
    <n v="315"/>
    <n v="0"/>
    <n v="0"/>
    <n v="630"/>
    <x v="0"/>
    <x v="1"/>
    <s v="SSH"/>
    <s v="VRN"/>
    <x v="3"/>
    <x v="1"/>
    <x v="40"/>
  </r>
  <r>
    <x v="95"/>
    <x v="25"/>
    <x v="1"/>
    <m/>
    <s v="12M0FL"/>
    <x v="1"/>
    <x v="0"/>
    <x v="7"/>
    <x v="3"/>
    <x v="11"/>
    <n v="1"/>
    <n v="1"/>
    <n v="144"/>
    <n v="36.25"/>
    <n v="30"/>
    <n v="210.25"/>
    <x v="0"/>
    <x v="1"/>
    <s v="SSH"/>
    <s v="BRI"/>
    <x v="1"/>
    <x v="1"/>
    <x v="268"/>
  </r>
  <r>
    <x v="95"/>
    <x v="25"/>
    <x v="1"/>
    <m/>
    <s v="12M0FL"/>
    <x v="1"/>
    <x v="0"/>
    <x v="7"/>
    <x v="3"/>
    <x v="11"/>
    <n v="1"/>
    <n v="1"/>
    <n v="144"/>
    <n v="36.25"/>
    <n v="30"/>
    <n v="210.25"/>
    <x v="0"/>
    <x v="1"/>
    <s v="SSH"/>
    <s v="BRI"/>
    <x v="1"/>
    <x v="1"/>
    <x v="268"/>
  </r>
  <r>
    <x v="96"/>
    <x v="7"/>
    <x v="1"/>
    <m/>
    <m/>
    <x v="1"/>
    <x v="0"/>
    <x v="7"/>
    <x v="3"/>
    <x v="11"/>
    <n v="2"/>
    <n v="2"/>
    <n v="150"/>
    <n v="0"/>
    <n v="0"/>
    <n v="300"/>
    <x v="0"/>
    <x v="1"/>
    <s v="SSH"/>
    <s v="BRI"/>
    <x v="1"/>
    <x v="1"/>
    <x v="251"/>
  </r>
  <r>
    <x v="96"/>
    <x v="7"/>
    <x v="1"/>
    <m/>
    <m/>
    <x v="1"/>
    <x v="0"/>
    <x v="5"/>
    <x v="2"/>
    <x v="10"/>
    <n v="2"/>
    <n v="2"/>
    <n v="150"/>
    <n v="0"/>
    <n v="0"/>
    <n v="300"/>
    <x v="0"/>
    <x v="1"/>
    <s v="BRI"/>
    <s v="SSH"/>
    <x v="1"/>
    <x v="1"/>
    <x v="250"/>
  </r>
  <r>
    <x v="96"/>
    <x v="7"/>
    <x v="1"/>
    <m/>
    <m/>
    <x v="1"/>
    <x v="0"/>
    <x v="4"/>
    <x v="6"/>
    <x v="10"/>
    <n v="2"/>
    <n v="2"/>
    <n v="150"/>
    <n v="0"/>
    <n v="0"/>
    <n v="300"/>
    <x v="0"/>
    <x v="1"/>
    <s v="VRN"/>
    <s v="SSH"/>
    <x v="3"/>
    <x v="1"/>
    <x v="250"/>
  </r>
  <r>
    <x v="96"/>
    <x v="7"/>
    <x v="1"/>
    <m/>
    <m/>
    <x v="1"/>
    <x v="0"/>
    <x v="6"/>
    <x v="7"/>
    <x v="11"/>
    <n v="2"/>
    <n v="2"/>
    <n v="150"/>
    <n v="0"/>
    <n v="0"/>
    <n v="300"/>
    <x v="0"/>
    <x v="1"/>
    <s v="SSH"/>
    <s v="VRN"/>
    <x v="3"/>
    <x v="1"/>
    <x v="251"/>
  </r>
  <r>
    <x v="96"/>
    <x v="7"/>
    <x v="1"/>
    <m/>
    <m/>
    <x v="1"/>
    <x v="0"/>
    <x v="25"/>
    <x v="1"/>
    <x v="29"/>
    <n v="1"/>
    <n v="1"/>
    <n v="450"/>
    <n v="0"/>
    <n v="0"/>
    <n v="450"/>
    <x v="0"/>
    <x v="1"/>
    <s v="SSH"/>
    <s v="NAP"/>
    <x v="0"/>
    <x v="3"/>
    <x v="261"/>
  </r>
  <r>
    <x v="95"/>
    <x v="10"/>
    <x v="1"/>
    <s v="AMADEUS"/>
    <s v="11LP49"/>
    <x v="1"/>
    <x v="0"/>
    <x v="6"/>
    <x v="7"/>
    <x v="9"/>
    <n v="1"/>
    <n v="1"/>
    <n v="130"/>
    <n v="37.43"/>
    <n v="30"/>
    <n v="197.43"/>
    <x v="0"/>
    <x v="1"/>
    <s v="SSH"/>
    <s v="VRN"/>
    <x v="3"/>
    <x v="1"/>
    <x v="284"/>
  </r>
  <r>
    <x v="95"/>
    <x v="10"/>
    <x v="1"/>
    <s v="AMADEUS"/>
    <s v="11LP49"/>
    <x v="1"/>
    <x v="0"/>
    <x v="6"/>
    <x v="7"/>
    <x v="9"/>
    <n v="1"/>
    <n v="1"/>
    <n v="130"/>
    <n v="37.43"/>
    <n v="30"/>
    <n v="197.43"/>
    <x v="0"/>
    <x v="1"/>
    <s v="SSH"/>
    <s v="VRN"/>
    <x v="3"/>
    <x v="1"/>
    <x v="284"/>
  </r>
  <r>
    <x v="95"/>
    <x v="10"/>
    <x v="1"/>
    <s v="AMADEUS"/>
    <s v="11LP49"/>
    <x v="1"/>
    <x v="0"/>
    <x v="6"/>
    <x v="7"/>
    <x v="9"/>
    <n v="1"/>
    <n v="1"/>
    <n v="130"/>
    <n v="37.43"/>
    <n v="30"/>
    <n v="197.43"/>
    <x v="0"/>
    <x v="1"/>
    <s v="SSH"/>
    <s v="VRN"/>
    <x v="3"/>
    <x v="1"/>
    <x v="284"/>
  </r>
  <r>
    <x v="95"/>
    <x v="10"/>
    <x v="1"/>
    <s v="AMADEUS"/>
    <s v="11LP49"/>
    <x v="1"/>
    <x v="0"/>
    <x v="6"/>
    <x v="7"/>
    <x v="9"/>
    <n v="1"/>
    <n v="1"/>
    <n v="130"/>
    <n v="37.43"/>
    <n v="30"/>
    <n v="197.43"/>
    <x v="0"/>
    <x v="1"/>
    <s v="SSH"/>
    <s v="VRN"/>
    <x v="3"/>
    <x v="1"/>
    <x v="284"/>
  </r>
  <r>
    <x v="95"/>
    <x v="10"/>
    <x v="1"/>
    <s v="AMADEUS"/>
    <s v="11LPBZ"/>
    <x v="1"/>
    <x v="0"/>
    <x v="4"/>
    <x v="6"/>
    <x v="10"/>
    <n v="1"/>
    <n v="1"/>
    <n v="130"/>
    <n v="23.04"/>
    <n v="40"/>
    <n v="193.04"/>
    <x v="0"/>
    <x v="1"/>
    <s v="VRN"/>
    <s v="SSH"/>
    <x v="3"/>
    <x v="1"/>
    <x v="269"/>
  </r>
  <r>
    <x v="95"/>
    <x v="10"/>
    <x v="1"/>
    <s v="AMADEUS"/>
    <s v="11LPBP"/>
    <x v="1"/>
    <x v="0"/>
    <x v="6"/>
    <x v="7"/>
    <x v="11"/>
    <n v="1"/>
    <n v="1"/>
    <n v="180"/>
    <n v="37.43"/>
    <n v="40"/>
    <n v="257.43"/>
    <x v="0"/>
    <x v="1"/>
    <s v="SSH"/>
    <s v="VRN"/>
    <x v="3"/>
    <x v="1"/>
    <x v="268"/>
  </r>
  <r>
    <x v="95"/>
    <x v="10"/>
    <x v="1"/>
    <s v="AMADEUS"/>
    <s v="11LPBZ"/>
    <x v="1"/>
    <x v="0"/>
    <x v="4"/>
    <x v="6"/>
    <x v="10"/>
    <n v="1"/>
    <n v="1"/>
    <n v="130"/>
    <n v="23.04"/>
    <n v="40"/>
    <n v="193.04"/>
    <x v="0"/>
    <x v="1"/>
    <s v="VRN"/>
    <s v="SSH"/>
    <x v="3"/>
    <x v="1"/>
    <x v="269"/>
  </r>
  <r>
    <x v="95"/>
    <x v="10"/>
    <x v="1"/>
    <s v="AMADEUS"/>
    <s v="11LPBP"/>
    <x v="1"/>
    <x v="0"/>
    <x v="6"/>
    <x v="7"/>
    <x v="11"/>
    <n v="1"/>
    <n v="1"/>
    <n v="180"/>
    <n v="37.43"/>
    <n v="40"/>
    <n v="257.43"/>
    <x v="0"/>
    <x v="1"/>
    <s v="SSH"/>
    <s v="VRN"/>
    <x v="3"/>
    <x v="1"/>
    <x v="268"/>
  </r>
  <r>
    <x v="96"/>
    <x v="8"/>
    <x v="1"/>
    <m/>
    <s v="ZH4PL"/>
    <x v="1"/>
    <x v="0"/>
    <x v="12"/>
    <x v="4"/>
    <x v="29"/>
    <n v="2"/>
    <n v="2"/>
    <n v="100"/>
    <n v="0"/>
    <n v="0"/>
    <n v="200"/>
    <x v="0"/>
    <x v="1"/>
    <s v="MXP"/>
    <s v="SSH"/>
    <x v="2"/>
    <x v="3"/>
    <x v="261"/>
  </r>
  <r>
    <x v="96"/>
    <x v="8"/>
    <x v="1"/>
    <m/>
    <s v="QRLZW"/>
    <x v="1"/>
    <x v="0"/>
    <x v="6"/>
    <x v="7"/>
    <x v="11"/>
    <n v="3"/>
    <n v="3"/>
    <n v="100"/>
    <n v="0"/>
    <n v="0"/>
    <n v="300"/>
    <x v="0"/>
    <x v="1"/>
    <s v="SSH"/>
    <s v="VRN"/>
    <x v="3"/>
    <x v="1"/>
    <x v="251"/>
  </r>
  <r>
    <x v="96"/>
    <x v="8"/>
    <x v="1"/>
    <m/>
    <s v="CDAEH"/>
    <x v="1"/>
    <x v="0"/>
    <x v="4"/>
    <x v="6"/>
    <x v="10"/>
    <n v="3"/>
    <n v="3"/>
    <n v="100"/>
    <n v="0"/>
    <n v="0"/>
    <n v="300"/>
    <x v="0"/>
    <x v="1"/>
    <s v="VRN"/>
    <s v="SSH"/>
    <x v="3"/>
    <x v="1"/>
    <x v="250"/>
  </r>
  <r>
    <x v="96"/>
    <x v="8"/>
    <x v="1"/>
    <m/>
    <s v="UZN7D"/>
    <x v="1"/>
    <x v="0"/>
    <x v="12"/>
    <x v="0"/>
    <x v="0"/>
    <n v="3"/>
    <n v="3"/>
    <n v="220"/>
    <n v="0"/>
    <n v="0"/>
    <n v="660"/>
    <x v="0"/>
    <x v="1"/>
    <s v="NAP"/>
    <s v="SSH"/>
    <x v="0"/>
    <x v="0"/>
    <x v="257"/>
  </r>
  <r>
    <x v="97"/>
    <x v="31"/>
    <x v="1"/>
    <s v=" "/>
    <s v="CPAUXF"/>
    <x v="1"/>
    <x v="0"/>
    <x v="6"/>
    <x v="7"/>
    <x v="11"/>
    <n v="1"/>
    <n v="1"/>
    <n v="150"/>
    <n v="0"/>
    <n v="0"/>
    <n v="150"/>
    <x v="0"/>
    <x v="1"/>
    <s v="SSH"/>
    <s v="VRN"/>
    <x v="3"/>
    <x v="1"/>
    <x v="254"/>
  </r>
  <r>
    <x v="97"/>
    <x v="31"/>
    <x v="1"/>
    <s v=" "/>
    <s v="CPAUXF"/>
    <x v="1"/>
    <x v="0"/>
    <x v="6"/>
    <x v="7"/>
    <x v="11"/>
    <n v="1"/>
    <n v="1"/>
    <n v="150"/>
    <n v="0"/>
    <n v="0"/>
    <n v="150"/>
    <x v="0"/>
    <x v="1"/>
    <s v="SSH"/>
    <s v="VRN"/>
    <x v="3"/>
    <x v="1"/>
    <x v="254"/>
  </r>
  <r>
    <x v="97"/>
    <x v="31"/>
    <x v="1"/>
    <s v=" "/>
    <s v="CPAUXF"/>
    <x v="1"/>
    <x v="0"/>
    <x v="6"/>
    <x v="7"/>
    <x v="11"/>
    <n v="1"/>
    <n v="1"/>
    <n v="150"/>
    <n v="0"/>
    <n v="0"/>
    <n v="150"/>
    <x v="0"/>
    <x v="1"/>
    <s v="SSH"/>
    <s v="VRN"/>
    <x v="3"/>
    <x v="1"/>
    <x v="254"/>
  </r>
  <r>
    <x v="97"/>
    <x v="7"/>
    <x v="1"/>
    <m/>
    <m/>
    <x v="1"/>
    <x v="0"/>
    <x v="9"/>
    <x v="0"/>
    <x v="24"/>
    <n v="3"/>
    <n v="3"/>
    <n v="140"/>
    <n v="0"/>
    <n v="0"/>
    <n v="420"/>
    <x v="0"/>
    <x v="1"/>
    <s v="NAP"/>
    <s v="SSH"/>
    <x v="0"/>
    <x v="2"/>
    <x v="285"/>
  </r>
  <r>
    <x v="97"/>
    <x v="7"/>
    <x v="1"/>
    <m/>
    <m/>
    <x v="1"/>
    <x v="0"/>
    <x v="4"/>
    <x v="6"/>
    <x v="10"/>
    <n v="3"/>
    <n v="3"/>
    <n v="150"/>
    <n v="0"/>
    <n v="0"/>
    <n v="450"/>
    <x v="0"/>
    <x v="1"/>
    <s v="VRN"/>
    <s v="SSH"/>
    <x v="3"/>
    <x v="1"/>
    <x v="261"/>
  </r>
  <r>
    <x v="97"/>
    <x v="7"/>
    <x v="1"/>
    <m/>
    <m/>
    <x v="1"/>
    <x v="0"/>
    <x v="7"/>
    <x v="3"/>
    <x v="39"/>
    <n v="3"/>
    <n v="3"/>
    <n v="160"/>
    <n v="0"/>
    <n v="0"/>
    <n v="480"/>
    <x v="0"/>
    <x v="1"/>
    <s v="SSH"/>
    <s v="BRI"/>
    <x v="1"/>
    <x v="1"/>
    <x v="234"/>
  </r>
  <r>
    <x v="97"/>
    <x v="7"/>
    <x v="1"/>
    <m/>
    <m/>
    <x v="1"/>
    <x v="0"/>
    <x v="7"/>
    <x v="3"/>
    <x v="13"/>
    <n v="2"/>
    <n v="2"/>
    <n v="260"/>
    <n v="0"/>
    <n v="0"/>
    <n v="520"/>
    <x v="0"/>
    <x v="1"/>
    <s v="SSH"/>
    <s v="BRI"/>
    <x v="1"/>
    <x v="1"/>
    <x v="189"/>
  </r>
  <r>
    <x v="97"/>
    <x v="7"/>
    <x v="1"/>
    <m/>
    <m/>
    <x v="1"/>
    <x v="0"/>
    <x v="5"/>
    <x v="2"/>
    <x v="37"/>
    <n v="3"/>
    <n v="3"/>
    <n v="160"/>
    <n v="0"/>
    <n v="0"/>
    <n v="480"/>
    <x v="0"/>
    <x v="1"/>
    <s v="BRI"/>
    <s v="SSH"/>
    <x v="1"/>
    <x v="1"/>
    <x v="76"/>
  </r>
  <r>
    <x v="97"/>
    <x v="7"/>
    <x v="1"/>
    <m/>
    <m/>
    <x v="1"/>
    <x v="0"/>
    <x v="5"/>
    <x v="2"/>
    <x v="12"/>
    <n v="2"/>
    <n v="2"/>
    <n v="220"/>
    <n v="0"/>
    <n v="0"/>
    <n v="440"/>
    <x v="0"/>
    <x v="1"/>
    <s v="BRI"/>
    <s v="SSH"/>
    <x v="1"/>
    <x v="1"/>
    <x v="188"/>
  </r>
  <r>
    <x v="97"/>
    <x v="7"/>
    <x v="1"/>
    <m/>
    <m/>
    <x v="1"/>
    <x v="0"/>
    <x v="22"/>
    <x v="12"/>
    <x v="2"/>
    <n v="6"/>
    <n v="6"/>
    <n v="240"/>
    <n v="0"/>
    <n v="0"/>
    <n v="1440"/>
    <x v="0"/>
    <x v="1"/>
    <s v="NAP"/>
    <s v="HRG"/>
    <x v="0"/>
    <x v="0"/>
    <x v="39"/>
  </r>
  <r>
    <x v="97"/>
    <x v="31"/>
    <x v="1"/>
    <s v=" "/>
    <s v="CPH43J"/>
    <x v="1"/>
    <x v="0"/>
    <x v="6"/>
    <x v="7"/>
    <x v="11"/>
    <n v="1"/>
    <n v="1"/>
    <n v="150"/>
    <n v="0"/>
    <n v="0"/>
    <n v="150"/>
    <x v="0"/>
    <x v="1"/>
    <s v="SSH"/>
    <s v="VRN"/>
    <x v="3"/>
    <x v="1"/>
    <x v="254"/>
  </r>
  <r>
    <x v="97"/>
    <x v="31"/>
    <x v="1"/>
    <s v=" "/>
    <s v="CPH43J"/>
    <x v="1"/>
    <x v="0"/>
    <x v="6"/>
    <x v="7"/>
    <x v="11"/>
    <n v="1"/>
    <n v="1"/>
    <n v="150"/>
    <n v="0"/>
    <n v="0"/>
    <n v="150"/>
    <x v="0"/>
    <x v="1"/>
    <s v="SSH"/>
    <s v="VRN"/>
    <x v="3"/>
    <x v="1"/>
    <x v="254"/>
  </r>
  <r>
    <x v="97"/>
    <x v="8"/>
    <x v="1"/>
    <m/>
    <s v="V2JL7"/>
    <x v="1"/>
    <x v="0"/>
    <x v="24"/>
    <x v="0"/>
    <x v="29"/>
    <n v="2"/>
    <n v="2"/>
    <n v="100"/>
    <n v="0"/>
    <n v="0"/>
    <n v="200"/>
    <x v="0"/>
    <x v="1"/>
    <s v="NAP"/>
    <s v="SSH"/>
    <x v="0"/>
    <x v="3"/>
    <x v="265"/>
  </r>
  <r>
    <x v="97"/>
    <x v="8"/>
    <x v="1"/>
    <m/>
    <s v="L2R2T"/>
    <x v="0"/>
    <x v="0"/>
    <x v="9"/>
    <x v="0"/>
    <x v="24"/>
    <n v="4"/>
    <n v="4"/>
    <n v="100"/>
    <n v="0"/>
    <n v="0"/>
    <n v="400"/>
    <x v="0"/>
    <x v="1"/>
    <s v="NAP"/>
    <s v="SSH"/>
    <x v="0"/>
    <x v="2"/>
    <x v="285"/>
  </r>
  <r>
    <x v="97"/>
    <x v="8"/>
    <x v="1"/>
    <m/>
    <s v="L2R2T"/>
    <x v="0"/>
    <x v="1"/>
    <x v="11"/>
    <x v="1"/>
    <x v="25"/>
    <n v="4"/>
    <n v="4"/>
    <n v="100"/>
    <n v="0"/>
    <n v="0"/>
    <n v="400"/>
    <x v="0"/>
    <x v="1"/>
    <s v="SSH"/>
    <s v="NAP"/>
    <x v="0"/>
    <x v="2"/>
    <x v="272"/>
  </r>
  <r>
    <x v="96"/>
    <x v="10"/>
    <x v="1"/>
    <s v="AMADEUS"/>
    <s v="11LPJA"/>
    <x v="1"/>
    <x v="0"/>
    <x v="13"/>
    <x v="17"/>
    <x v="70"/>
    <n v="1"/>
    <n v="1"/>
    <n v="320"/>
    <n v="37.72"/>
    <n v="40"/>
    <n v="397.72"/>
    <x v="0"/>
    <x v="1"/>
    <s v="SSH"/>
    <s v="FCO"/>
    <x v="6"/>
    <x v="3"/>
    <x v="187"/>
  </r>
  <r>
    <x v="96"/>
    <x v="10"/>
    <x v="1"/>
    <s v="AMADEUS"/>
    <s v="11LPJA"/>
    <x v="1"/>
    <x v="0"/>
    <x v="13"/>
    <x v="17"/>
    <x v="70"/>
    <n v="1"/>
    <n v="1"/>
    <n v="320"/>
    <n v="37.72"/>
    <n v="40"/>
    <n v="397.72"/>
    <x v="0"/>
    <x v="1"/>
    <s v="SSH"/>
    <s v="FCO"/>
    <x v="6"/>
    <x v="3"/>
    <x v="187"/>
  </r>
  <r>
    <x v="96"/>
    <x v="10"/>
    <x v="1"/>
    <s v="AMADEUS"/>
    <s v="11LPYT"/>
    <x v="1"/>
    <x v="0"/>
    <x v="13"/>
    <x v="17"/>
    <x v="67"/>
    <n v="1"/>
    <n v="1"/>
    <n v="270"/>
    <n v="37.72"/>
    <n v="40"/>
    <n v="347.72"/>
    <x v="0"/>
    <x v="1"/>
    <s v="SSH"/>
    <s v="FCO"/>
    <x v="6"/>
    <x v="3"/>
    <x v="235"/>
  </r>
  <r>
    <x v="96"/>
    <x v="10"/>
    <x v="1"/>
    <s v="AMADEUS"/>
    <s v="11LPJF"/>
    <x v="1"/>
    <x v="0"/>
    <x v="22"/>
    <x v="12"/>
    <x v="2"/>
    <n v="1"/>
    <n v="1"/>
    <n v="240"/>
    <n v="28.36"/>
    <n v="40"/>
    <n v="308.36"/>
    <x v="0"/>
    <x v="1"/>
    <s v="NAP"/>
    <s v="HRG"/>
    <x v="0"/>
    <x v="0"/>
    <x v="286"/>
  </r>
  <r>
    <x v="96"/>
    <x v="10"/>
    <x v="1"/>
    <s v="AMADEUS"/>
    <s v="11LPJF"/>
    <x v="1"/>
    <x v="0"/>
    <x v="22"/>
    <x v="12"/>
    <x v="2"/>
    <n v="1"/>
    <n v="1"/>
    <n v="240"/>
    <n v="28.36"/>
    <n v="40"/>
    <n v="308.36"/>
    <x v="0"/>
    <x v="1"/>
    <s v="NAP"/>
    <s v="HRG"/>
    <x v="0"/>
    <x v="0"/>
    <x v="286"/>
  </r>
  <r>
    <x v="96"/>
    <x v="10"/>
    <x v="1"/>
    <s v="AMADEUS"/>
    <s v="11LPJF"/>
    <x v="1"/>
    <x v="0"/>
    <x v="22"/>
    <x v="12"/>
    <x v="2"/>
    <n v="1"/>
    <n v="1"/>
    <n v="240"/>
    <n v="28.36"/>
    <n v="40"/>
    <n v="308.36"/>
    <x v="0"/>
    <x v="1"/>
    <s v="NAP"/>
    <s v="HRG"/>
    <x v="0"/>
    <x v="0"/>
    <x v="286"/>
  </r>
  <r>
    <x v="96"/>
    <x v="10"/>
    <x v="1"/>
    <s v="AMADEUS"/>
    <s v="11LPJA"/>
    <x v="1"/>
    <x v="0"/>
    <x v="13"/>
    <x v="17"/>
    <x v="70"/>
    <n v="1"/>
    <n v="1"/>
    <n v="320"/>
    <n v="37.72"/>
    <n v="40"/>
    <n v="397.72"/>
    <x v="0"/>
    <x v="1"/>
    <s v="SSH"/>
    <s v="FCO"/>
    <x v="6"/>
    <x v="3"/>
    <x v="187"/>
  </r>
  <r>
    <x v="96"/>
    <x v="10"/>
    <x v="1"/>
    <s v="SABRE"/>
    <s v="11L8A9"/>
    <x v="0"/>
    <x v="1"/>
    <x v="7"/>
    <x v="3"/>
    <x v="9"/>
    <n v="0"/>
    <n v="0"/>
    <n v="0"/>
    <n v="0"/>
    <n v="0"/>
    <n v="0"/>
    <x v="2"/>
    <x v="4"/>
    <s v="SSH"/>
    <s v="BRI"/>
    <x v="1"/>
    <x v="1"/>
    <x v="272"/>
  </r>
  <r>
    <x v="96"/>
    <x v="10"/>
    <x v="1"/>
    <s v="SABRE"/>
    <s v="11L8A9"/>
    <x v="0"/>
    <x v="0"/>
    <x v="4"/>
    <x v="2"/>
    <x v="8"/>
    <n v="0"/>
    <n v="0"/>
    <n v="0"/>
    <n v="0"/>
    <n v="0"/>
    <n v="0"/>
    <x v="2"/>
    <x v="4"/>
    <s v="BRI"/>
    <s v="SSH"/>
    <x v="1"/>
    <x v="1"/>
    <x v="285"/>
  </r>
  <r>
    <x v="96"/>
    <x v="10"/>
    <x v="1"/>
    <s v="SABRE"/>
    <s v="11L8B0"/>
    <x v="0"/>
    <x v="1"/>
    <x v="7"/>
    <x v="3"/>
    <x v="9"/>
    <n v="0"/>
    <n v="0"/>
    <n v="0"/>
    <n v="0"/>
    <n v="0"/>
    <n v="0"/>
    <x v="2"/>
    <x v="4"/>
    <s v="SSH"/>
    <s v="BRI"/>
    <x v="1"/>
    <x v="1"/>
    <x v="272"/>
  </r>
  <r>
    <x v="96"/>
    <x v="10"/>
    <x v="1"/>
    <s v="SABRE"/>
    <s v="11L8B0"/>
    <x v="0"/>
    <x v="0"/>
    <x v="4"/>
    <x v="2"/>
    <x v="8"/>
    <n v="0"/>
    <n v="0"/>
    <n v="0"/>
    <n v="0"/>
    <n v="0"/>
    <n v="0"/>
    <x v="2"/>
    <x v="4"/>
    <s v="BRI"/>
    <s v="SSH"/>
    <x v="1"/>
    <x v="1"/>
    <x v="285"/>
  </r>
  <r>
    <x v="96"/>
    <x v="10"/>
    <x v="1"/>
    <s v="AMADEUS"/>
    <s v="11LPEL"/>
    <x v="0"/>
    <x v="1"/>
    <x v="13"/>
    <x v="1"/>
    <x v="1"/>
    <n v="1"/>
    <n v="1"/>
    <n v="195"/>
    <n v="38.92"/>
    <n v="40"/>
    <n v="273.92"/>
    <x v="0"/>
    <x v="1"/>
    <s v="SSH"/>
    <s v="NAP"/>
    <x v="0"/>
    <x v="0"/>
    <x v="287"/>
  </r>
  <r>
    <x v="96"/>
    <x v="10"/>
    <x v="1"/>
    <s v="AMADEUS"/>
    <s v="11LPEL"/>
    <x v="0"/>
    <x v="0"/>
    <x v="12"/>
    <x v="0"/>
    <x v="0"/>
    <n v="1"/>
    <n v="1"/>
    <n v="195"/>
    <n v="34.04"/>
    <n v="30"/>
    <n v="259.03999999999996"/>
    <x v="0"/>
    <x v="1"/>
    <s v="NAP"/>
    <s v="SSH"/>
    <x v="0"/>
    <x v="0"/>
    <x v="257"/>
  </r>
  <r>
    <x v="96"/>
    <x v="10"/>
    <x v="1"/>
    <s v="AMADEUS"/>
    <s v="11LPJF"/>
    <x v="1"/>
    <x v="0"/>
    <x v="22"/>
    <x v="12"/>
    <x v="2"/>
    <n v="1"/>
    <n v="1"/>
    <n v="240"/>
    <n v="28.36"/>
    <n v="40"/>
    <n v="308.36"/>
    <x v="0"/>
    <x v="1"/>
    <s v="NAP"/>
    <s v="HRG"/>
    <x v="0"/>
    <x v="0"/>
    <x v="286"/>
  </r>
  <r>
    <x v="96"/>
    <x v="10"/>
    <x v="1"/>
    <s v="SABRE"/>
    <s v="11L8AR"/>
    <x v="0"/>
    <x v="1"/>
    <x v="7"/>
    <x v="3"/>
    <x v="9"/>
    <n v="0"/>
    <n v="0"/>
    <n v="0"/>
    <n v="0"/>
    <n v="0"/>
    <n v="0"/>
    <x v="2"/>
    <x v="4"/>
    <s v="SSH"/>
    <s v="BRI"/>
    <x v="1"/>
    <x v="1"/>
    <x v="272"/>
  </r>
  <r>
    <x v="96"/>
    <x v="10"/>
    <x v="1"/>
    <s v="SABRE"/>
    <s v="11L8AR"/>
    <x v="0"/>
    <x v="0"/>
    <x v="4"/>
    <x v="2"/>
    <x v="8"/>
    <n v="0"/>
    <n v="0"/>
    <n v="0"/>
    <n v="0"/>
    <n v="0"/>
    <n v="0"/>
    <x v="2"/>
    <x v="4"/>
    <s v="BRI"/>
    <s v="SSH"/>
    <x v="1"/>
    <x v="1"/>
    <x v="285"/>
  </r>
  <r>
    <x v="96"/>
    <x v="10"/>
    <x v="1"/>
    <s v="SABRE"/>
    <s v="11L8A9"/>
    <x v="0"/>
    <x v="1"/>
    <x v="7"/>
    <x v="3"/>
    <x v="9"/>
    <n v="0"/>
    <n v="0"/>
    <n v="0"/>
    <n v="0"/>
    <n v="0"/>
    <n v="0"/>
    <x v="2"/>
    <x v="4"/>
    <s v="SSH"/>
    <s v="BRI"/>
    <x v="1"/>
    <x v="1"/>
    <x v="272"/>
  </r>
  <r>
    <x v="96"/>
    <x v="10"/>
    <x v="1"/>
    <s v="SABRE"/>
    <s v="11L8A9"/>
    <x v="0"/>
    <x v="0"/>
    <x v="4"/>
    <x v="2"/>
    <x v="8"/>
    <n v="0"/>
    <n v="0"/>
    <n v="0"/>
    <n v="0"/>
    <n v="0"/>
    <n v="0"/>
    <x v="2"/>
    <x v="4"/>
    <s v="BRI"/>
    <s v="SSH"/>
    <x v="1"/>
    <x v="1"/>
    <x v="285"/>
  </r>
  <r>
    <x v="96"/>
    <x v="10"/>
    <x v="1"/>
    <s v="AMADEUS"/>
    <s v="11LPJE"/>
    <x v="1"/>
    <x v="0"/>
    <x v="22"/>
    <x v="12"/>
    <x v="2"/>
    <n v="1"/>
    <n v="1"/>
    <n v="240"/>
    <n v="28.36"/>
    <n v="40"/>
    <n v="308.36"/>
    <x v="0"/>
    <x v="1"/>
    <s v="NAP"/>
    <s v="HRG"/>
    <x v="0"/>
    <x v="0"/>
    <x v="286"/>
  </r>
  <r>
    <x v="96"/>
    <x v="10"/>
    <x v="1"/>
    <s v="AMADEUS"/>
    <s v="11LPJE"/>
    <x v="1"/>
    <x v="0"/>
    <x v="22"/>
    <x v="12"/>
    <x v="2"/>
    <n v="1"/>
    <n v="1"/>
    <n v="240"/>
    <n v="28.36"/>
    <n v="40"/>
    <n v="308.36"/>
    <x v="0"/>
    <x v="1"/>
    <s v="NAP"/>
    <s v="HRG"/>
    <x v="0"/>
    <x v="0"/>
    <x v="286"/>
  </r>
  <r>
    <x v="96"/>
    <x v="10"/>
    <x v="1"/>
    <s v="AMADEUS"/>
    <s v="11LPJE"/>
    <x v="1"/>
    <x v="0"/>
    <x v="22"/>
    <x v="12"/>
    <x v="2"/>
    <n v="1"/>
    <n v="1"/>
    <n v="240"/>
    <n v="28.36"/>
    <n v="40"/>
    <n v="308.36"/>
    <x v="0"/>
    <x v="1"/>
    <s v="NAP"/>
    <s v="HRG"/>
    <x v="0"/>
    <x v="0"/>
    <x v="286"/>
  </r>
  <r>
    <x v="96"/>
    <x v="10"/>
    <x v="1"/>
    <s v="AMADEUS"/>
    <s v="11LPYT"/>
    <x v="1"/>
    <x v="0"/>
    <x v="13"/>
    <x v="17"/>
    <x v="67"/>
    <n v="1"/>
    <n v="1"/>
    <n v="202.5"/>
    <n v="37.72"/>
    <n v="40"/>
    <n v="280.22000000000003"/>
    <x v="0"/>
    <x v="1"/>
    <s v="SSH"/>
    <s v="FCO"/>
    <x v="6"/>
    <x v="3"/>
    <x v="235"/>
  </r>
  <r>
    <x v="96"/>
    <x v="10"/>
    <x v="1"/>
    <s v="AMADEUS"/>
    <s v="11LPYT"/>
    <x v="1"/>
    <x v="0"/>
    <x v="13"/>
    <x v="17"/>
    <x v="67"/>
    <n v="1"/>
    <n v="1"/>
    <n v="270"/>
    <n v="37.72"/>
    <n v="40"/>
    <n v="347.72"/>
    <x v="0"/>
    <x v="1"/>
    <s v="SSH"/>
    <s v="FCO"/>
    <x v="6"/>
    <x v="3"/>
    <x v="235"/>
  </r>
  <r>
    <x v="96"/>
    <x v="10"/>
    <x v="1"/>
    <s v="AMADEUS"/>
    <s v="11LPYT"/>
    <x v="1"/>
    <x v="0"/>
    <x v="13"/>
    <x v="17"/>
    <x v="67"/>
    <n v="1"/>
    <n v="1"/>
    <n v="202.5"/>
    <n v="37.72"/>
    <n v="40"/>
    <n v="280.22000000000003"/>
    <x v="0"/>
    <x v="1"/>
    <s v="SSH"/>
    <s v="FCO"/>
    <x v="6"/>
    <x v="3"/>
    <x v="235"/>
  </r>
  <r>
    <x v="96"/>
    <x v="10"/>
    <x v="1"/>
    <s v="AMADEUS"/>
    <s v="11LPJE"/>
    <x v="1"/>
    <x v="0"/>
    <x v="22"/>
    <x v="12"/>
    <x v="2"/>
    <n v="1"/>
    <n v="1"/>
    <n v="240"/>
    <n v="28.36"/>
    <n v="40"/>
    <n v="308.36"/>
    <x v="0"/>
    <x v="1"/>
    <s v="NAP"/>
    <s v="HRG"/>
    <x v="0"/>
    <x v="0"/>
    <x v="286"/>
  </r>
  <r>
    <x v="96"/>
    <x v="10"/>
    <x v="1"/>
    <s v="AMADEUS"/>
    <s v="11LPEL"/>
    <x v="0"/>
    <x v="1"/>
    <x v="13"/>
    <x v="1"/>
    <x v="1"/>
    <n v="1"/>
    <n v="1"/>
    <n v="195"/>
    <n v="38.92"/>
    <n v="40"/>
    <n v="273.92"/>
    <x v="0"/>
    <x v="1"/>
    <s v="SSH"/>
    <s v="NAP"/>
    <x v="0"/>
    <x v="0"/>
    <x v="287"/>
  </r>
  <r>
    <x v="96"/>
    <x v="10"/>
    <x v="1"/>
    <s v="AMADEUS"/>
    <s v="11LPEL"/>
    <x v="0"/>
    <x v="0"/>
    <x v="12"/>
    <x v="0"/>
    <x v="0"/>
    <n v="1"/>
    <n v="1"/>
    <n v="195"/>
    <n v="34.04"/>
    <n v="30"/>
    <n v="259.03999999999996"/>
    <x v="0"/>
    <x v="1"/>
    <s v="NAP"/>
    <s v="SSH"/>
    <x v="0"/>
    <x v="0"/>
    <x v="257"/>
  </r>
  <r>
    <x v="96"/>
    <x v="10"/>
    <x v="1"/>
    <s v="AMADEUS"/>
    <s v="11LPJE"/>
    <x v="1"/>
    <x v="0"/>
    <x v="22"/>
    <x v="12"/>
    <x v="2"/>
    <n v="1"/>
    <n v="1"/>
    <n v="240"/>
    <n v="28.36"/>
    <n v="40"/>
    <n v="308.36"/>
    <x v="0"/>
    <x v="1"/>
    <s v="NAP"/>
    <s v="HRG"/>
    <x v="0"/>
    <x v="0"/>
    <x v="286"/>
  </r>
  <r>
    <x v="96"/>
    <x v="10"/>
    <x v="1"/>
    <s v="AMADEUS"/>
    <s v="11LPJE"/>
    <x v="1"/>
    <x v="0"/>
    <x v="22"/>
    <x v="12"/>
    <x v="2"/>
    <n v="1"/>
    <n v="1"/>
    <n v="240"/>
    <n v="28.36"/>
    <n v="40"/>
    <n v="308.36"/>
    <x v="0"/>
    <x v="1"/>
    <s v="NAP"/>
    <s v="HRG"/>
    <x v="0"/>
    <x v="0"/>
    <x v="286"/>
  </r>
  <r>
    <x v="96"/>
    <x v="10"/>
    <x v="1"/>
    <s v="AMADEUS"/>
    <s v="11LPJE"/>
    <x v="1"/>
    <x v="0"/>
    <x v="22"/>
    <x v="12"/>
    <x v="2"/>
    <n v="1"/>
    <n v="1"/>
    <n v="240"/>
    <n v="28.36"/>
    <n v="40"/>
    <n v="308.36"/>
    <x v="0"/>
    <x v="1"/>
    <s v="NAP"/>
    <s v="HRG"/>
    <x v="0"/>
    <x v="0"/>
    <x v="286"/>
  </r>
  <r>
    <x v="96"/>
    <x v="10"/>
    <x v="1"/>
    <s v="SABRE"/>
    <s v="11L8A9"/>
    <x v="0"/>
    <x v="1"/>
    <x v="7"/>
    <x v="3"/>
    <x v="9"/>
    <n v="0"/>
    <n v="0"/>
    <n v="0"/>
    <n v="0"/>
    <n v="0"/>
    <n v="0"/>
    <x v="2"/>
    <x v="4"/>
    <s v="SSH"/>
    <s v="BRI"/>
    <x v="1"/>
    <x v="1"/>
    <x v="272"/>
  </r>
  <r>
    <x v="96"/>
    <x v="10"/>
    <x v="1"/>
    <s v="SABRE"/>
    <s v="11L8A9"/>
    <x v="0"/>
    <x v="0"/>
    <x v="4"/>
    <x v="2"/>
    <x v="8"/>
    <n v="0"/>
    <n v="0"/>
    <n v="0"/>
    <n v="0"/>
    <n v="0"/>
    <n v="0"/>
    <x v="2"/>
    <x v="4"/>
    <s v="BRI"/>
    <s v="SSH"/>
    <x v="1"/>
    <x v="1"/>
    <x v="285"/>
  </r>
  <r>
    <x v="96"/>
    <x v="10"/>
    <x v="1"/>
    <m/>
    <s v="11LPGM"/>
    <x v="1"/>
    <x v="0"/>
    <x v="22"/>
    <x v="12"/>
    <x v="2"/>
    <n v="1"/>
    <n v="1"/>
    <n v="240"/>
    <n v="28.36"/>
    <n v="40"/>
    <n v="308.36"/>
    <x v="0"/>
    <x v="1"/>
    <s v="NAP"/>
    <s v="HRG"/>
    <x v="0"/>
    <x v="0"/>
    <x v="286"/>
  </r>
  <r>
    <x v="96"/>
    <x v="10"/>
    <x v="1"/>
    <m/>
    <s v="11LPGM"/>
    <x v="1"/>
    <x v="0"/>
    <x v="22"/>
    <x v="12"/>
    <x v="2"/>
    <n v="1"/>
    <n v="1"/>
    <n v="240"/>
    <n v="28.36"/>
    <n v="40"/>
    <n v="308.36"/>
    <x v="0"/>
    <x v="1"/>
    <s v="NAP"/>
    <s v="HRG"/>
    <x v="0"/>
    <x v="0"/>
    <x v="286"/>
  </r>
  <r>
    <x v="97"/>
    <x v="8"/>
    <x v="1"/>
    <m/>
    <s v="HAGWY"/>
    <x v="1"/>
    <x v="0"/>
    <x v="5"/>
    <x v="2"/>
    <x v="10"/>
    <n v="3"/>
    <n v="3"/>
    <n v="120"/>
    <n v="0"/>
    <n v="0"/>
    <n v="360"/>
    <x v="0"/>
    <x v="1"/>
    <s v="BRI"/>
    <s v="SSH"/>
    <x v="1"/>
    <x v="1"/>
    <x v="261"/>
  </r>
  <r>
    <x v="98"/>
    <x v="7"/>
    <x v="1"/>
    <m/>
    <m/>
    <x v="1"/>
    <x v="0"/>
    <x v="4"/>
    <x v="6"/>
    <x v="8"/>
    <n v="2"/>
    <n v="2"/>
    <n v="100"/>
    <n v="0"/>
    <n v="0"/>
    <n v="200"/>
    <x v="0"/>
    <x v="1"/>
    <s v="VRN"/>
    <s v="SSH"/>
    <x v="3"/>
    <x v="1"/>
    <x v="288"/>
  </r>
  <r>
    <x v="98"/>
    <x v="7"/>
    <x v="1"/>
    <m/>
    <m/>
    <x v="1"/>
    <x v="0"/>
    <x v="9"/>
    <x v="0"/>
    <x v="24"/>
    <n v="8"/>
    <n v="8"/>
    <n v="100"/>
    <n v="0"/>
    <n v="0"/>
    <n v="800"/>
    <x v="0"/>
    <x v="1"/>
    <s v="NAP"/>
    <s v="SSH"/>
    <x v="0"/>
    <x v="2"/>
    <x v="270"/>
  </r>
  <r>
    <x v="98"/>
    <x v="7"/>
    <x v="1"/>
    <m/>
    <m/>
    <x v="1"/>
    <x v="0"/>
    <x v="11"/>
    <x v="1"/>
    <x v="25"/>
    <n v="5"/>
    <n v="5"/>
    <n v="100"/>
    <n v="0"/>
    <n v="0"/>
    <n v="500"/>
    <x v="0"/>
    <x v="1"/>
    <s v="SSH"/>
    <s v="NAP"/>
    <x v="0"/>
    <x v="2"/>
    <x v="271"/>
  </r>
  <r>
    <x v="98"/>
    <x v="7"/>
    <x v="1"/>
    <m/>
    <m/>
    <x v="1"/>
    <x v="0"/>
    <x v="4"/>
    <x v="6"/>
    <x v="10"/>
    <n v="2"/>
    <n v="2"/>
    <n v="100"/>
    <n v="0"/>
    <n v="0"/>
    <n v="200"/>
    <x v="0"/>
    <x v="1"/>
    <s v="VRN"/>
    <s v="SSH"/>
    <x v="3"/>
    <x v="1"/>
    <x v="265"/>
  </r>
  <r>
    <x v="98"/>
    <x v="7"/>
    <x v="1"/>
    <m/>
    <m/>
    <x v="1"/>
    <x v="0"/>
    <x v="6"/>
    <x v="7"/>
    <x v="9"/>
    <n v="2"/>
    <n v="2"/>
    <n v="100"/>
    <n v="0"/>
    <n v="0"/>
    <n v="200"/>
    <x v="0"/>
    <x v="1"/>
    <s v="SSH"/>
    <s v="VRN"/>
    <x v="3"/>
    <x v="1"/>
    <x v="289"/>
  </r>
  <r>
    <x v="98"/>
    <x v="7"/>
    <x v="1"/>
    <m/>
    <m/>
    <x v="1"/>
    <x v="0"/>
    <x v="24"/>
    <x v="0"/>
    <x v="29"/>
    <n v="2"/>
    <n v="2"/>
    <n v="100"/>
    <n v="0"/>
    <n v="0"/>
    <n v="200"/>
    <x v="0"/>
    <x v="1"/>
    <s v="NAP"/>
    <s v="SSH"/>
    <x v="0"/>
    <x v="3"/>
    <x v="290"/>
  </r>
  <r>
    <x v="98"/>
    <x v="7"/>
    <x v="1"/>
    <m/>
    <m/>
    <x v="1"/>
    <x v="0"/>
    <x v="12"/>
    <x v="0"/>
    <x v="1"/>
    <n v="4"/>
    <n v="4"/>
    <n v="240"/>
    <n v="0"/>
    <n v="0"/>
    <n v="960"/>
    <x v="0"/>
    <x v="1"/>
    <s v="NAP"/>
    <s v="SSH"/>
    <x v="0"/>
    <x v="0"/>
    <x v="42"/>
  </r>
  <r>
    <x v="98"/>
    <x v="7"/>
    <x v="1"/>
    <m/>
    <m/>
    <x v="1"/>
    <x v="0"/>
    <x v="12"/>
    <x v="16"/>
    <x v="68"/>
    <n v="2"/>
    <n v="2"/>
    <n v="250"/>
    <n v="0"/>
    <n v="0"/>
    <n v="500"/>
    <x v="0"/>
    <x v="1"/>
    <s v="FCO"/>
    <s v="SSH"/>
    <x v="6"/>
    <x v="3"/>
    <x v="276"/>
  </r>
  <r>
    <x v="98"/>
    <x v="1"/>
    <x v="0"/>
    <s v="IBE"/>
    <s v="ERM5P7 "/>
    <x v="0"/>
    <x v="0"/>
    <x v="22"/>
    <x v="12"/>
    <x v="3"/>
    <n v="1"/>
    <n v="1"/>
    <n v="227.07"/>
    <n v="0"/>
    <n v="0"/>
    <n v="227.07"/>
    <x v="0"/>
    <x v="5"/>
    <s v="NAP"/>
    <s v="HRG"/>
    <x v="0"/>
    <x v="0"/>
    <x v="199"/>
  </r>
  <r>
    <x v="98"/>
    <x v="1"/>
    <x v="0"/>
    <s v="IBE"/>
    <s v="ERM5P7 "/>
    <x v="0"/>
    <x v="0"/>
    <x v="22"/>
    <x v="12"/>
    <x v="3"/>
    <n v="1"/>
    <n v="1"/>
    <n v="227.07"/>
    <n v="0"/>
    <n v="0"/>
    <n v="227.07"/>
    <x v="0"/>
    <x v="5"/>
    <s v="NAP"/>
    <s v="HRG"/>
    <x v="0"/>
    <x v="0"/>
    <x v="199"/>
  </r>
  <r>
    <x v="98"/>
    <x v="1"/>
    <x v="0"/>
    <s v="IBE"/>
    <s v="ERM5P7 "/>
    <x v="0"/>
    <x v="0"/>
    <x v="22"/>
    <x v="12"/>
    <x v="3"/>
    <n v="1"/>
    <n v="1"/>
    <n v="183.04"/>
    <n v="0"/>
    <n v="0"/>
    <n v="183.04"/>
    <x v="0"/>
    <x v="5"/>
    <s v="NAP"/>
    <s v="HRG"/>
    <x v="0"/>
    <x v="0"/>
    <x v="199"/>
  </r>
  <r>
    <x v="98"/>
    <x v="1"/>
    <x v="0"/>
    <s v="IBE"/>
    <s v="ERM5P7 "/>
    <x v="0"/>
    <x v="1"/>
    <x v="23"/>
    <x v="13"/>
    <x v="4"/>
    <n v="1"/>
    <n v="1"/>
    <n v="241.76"/>
    <n v="0"/>
    <n v="0"/>
    <n v="241.76"/>
    <x v="0"/>
    <x v="5"/>
    <s v="HRG"/>
    <s v="NAP"/>
    <x v="0"/>
    <x v="0"/>
    <x v="31"/>
  </r>
  <r>
    <x v="98"/>
    <x v="1"/>
    <x v="0"/>
    <s v="IBE"/>
    <s v="ERM5P7 "/>
    <x v="0"/>
    <x v="1"/>
    <x v="23"/>
    <x v="13"/>
    <x v="4"/>
    <n v="1"/>
    <n v="1"/>
    <n v="241.76"/>
    <n v="0"/>
    <n v="0"/>
    <n v="241.76"/>
    <x v="0"/>
    <x v="5"/>
    <s v="HRG"/>
    <s v="NAP"/>
    <x v="0"/>
    <x v="0"/>
    <x v="31"/>
  </r>
  <r>
    <x v="98"/>
    <x v="1"/>
    <x v="0"/>
    <s v="IBE"/>
    <s v="ERM5P7 "/>
    <x v="0"/>
    <x v="1"/>
    <x v="23"/>
    <x v="13"/>
    <x v="4"/>
    <n v="1"/>
    <n v="1"/>
    <n v="183.04"/>
    <n v="0"/>
    <n v="0"/>
    <n v="183.04"/>
    <x v="0"/>
    <x v="5"/>
    <s v="HRG"/>
    <s v="NAP"/>
    <x v="0"/>
    <x v="0"/>
    <x v="31"/>
  </r>
  <r>
    <x v="98"/>
    <x v="8"/>
    <x v="1"/>
    <m/>
    <s v="DF4DR"/>
    <x v="1"/>
    <x v="0"/>
    <x v="4"/>
    <x v="6"/>
    <x v="9"/>
    <n v="2"/>
    <n v="2"/>
    <n v="150"/>
    <n v="0"/>
    <n v="0"/>
    <n v="300"/>
    <x v="0"/>
    <x v="1"/>
    <s v="VRN"/>
    <s v="SSH"/>
    <x v="3"/>
    <x v="1"/>
    <x v="289"/>
  </r>
  <r>
    <x v="97"/>
    <x v="10"/>
    <x v="1"/>
    <s v="AMADEUS"/>
    <s v="11LPGR"/>
    <x v="1"/>
    <x v="0"/>
    <x v="6"/>
    <x v="7"/>
    <x v="11"/>
    <n v="1"/>
    <n v="1"/>
    <n v="230"/>
    <n v="37.43"/>
    <n v="40"/>
    <n v="307.43"/>
    <x v="0"/>
    <x v="1"/>
    <s v="SSH"/>
    <s v="VRN"/>
    <x v="3"/>
    <x v="1"/>
    <x v="254"/>
  </r>
  <r>
    <x v="97"/>
    <x v="10"/>
    <x v="1"/>
    <s v="AMADEUS"/>
    <s v="11LPGR"/>
    <x v="1"/>
    <x v="0"/>
    <x v="6"/>
    <x v="7"/>
    <x v="11"/>
    <n v="1"/>
    <n v="1"/>
    <n v="230"/>
    <n v="37.43"/>
    <n v="40"/>
    <n v="307.43"/>
    <x v="0"/>
    <x v="1"/>
    <s v="SSH"/>
    <s v="VRN"/>
    <x v="3"/>
    <x v="1"/>
    <x v="254"/>
  </r>
  <r>
    <x v="98"/>
    <x v="7"/>
    <x v="1"/>
    <m/>
    <m/>
    <x v="1"/>
    <x v="0"/>
    <x v="7"/>
    <x v="3"/>
    <x v="11"/>
    <n v="1"/>
    <n v="1"/>
    <n v="100"/>
    <n v="0"/>
    <n v="0"/>
    <n v="100"/>
    <x v="0"/>
    <x v="1"/>
    <s v="SSH"/>
    <s v="BRI"/>
    <x v="1"/>
    <x v="1"/>
    <x v="248"/>
  </r>
  <r>
    <x v="98"/>
    <x v="7"/>
    <x v="1"/>
    <m/>
    <m/>
    <x v="1"/>
    <x v="0"/>
    <x v="5"/>
    <x v="2"/>
    <x v="10"/>
    <n v="1"/>
    <n v="1"/>
    <n v="100"/>
    <n v="0"/>
    <n v="0"/>
    <n v="100"/>
    <x v="0"/>
    <x v="1"/>
    <s v="BRI"/>
    <s v="SSH"/>
    <x v="1"/>
    <x v="1"/>
    <x v="265"/>
  </r>
  <r>
    <x v="98"/>
    <x v="7"/>
    <x v="1"/>
    <m/>
    <m/>
    <x v="1"/>
    <x v="0"/>
    <x v="11"/>
    <x v="1"/>
    <x v="25"/>
    <n v="4"/>
    <n v="4"/>
    <n v="100"/>
    <n v="0"/>
    <n v="0"/>
    <n v="400"/>
    <x v="0"/>
    <x v="1"/>
    <s v="SSH"/>
    <s v="NAP"/>
    <x v="0"/>
    <x v="2"/>
    <x v="271"/>
  </r>
  <r>
    <x v="98"/>
    <x v="7"/>
    <x v="1"/>
    <m/>
    <m/>
    <x v="1"/>
    <x v="0"/>
    <x v="9"/>
    <x v="0"/>
    <x v="24"/>
    <n v="4"/>
    <n v="4"/>
    <n v="100"/>
    <n v="0"/>
    <n v="0"/>
    <n v="400"/>
    <x v="0"/>
    <x v="1"/>
    <s v="NAP"/>
    <s v="SSH"/>
    <x v="0"/>
    <x v="2"/>
    <x v="270"/>
  </r>
  <r>
    <x v="98"/>
    <x v="8"/>
    <x v="1"/>
    <m/>
    <s v="PYMPQ"/>
    <x v="0"/>
    <x v="0"/>
    <x v="5"/>
    <x v="2"/>
    <x v="10"/>
    <n v="2"/>
    <n v="2"/>
    <n v="120"/>
    <n v="0"/>
    <n v="0"/>
    <n v="240"/>
    <x v="0"/>
    <x v="1"/>
    <s v="BRI"/>
    <s v="SSH"/>
    <x v="1"/>
    <x v="1"/>
    <x v="265"/>
  </r>
  <r>
    <x v="98"/>
    <x v="8"/>
    <x v="1"/>
    <m/>
    <s v="PYMPQ"/>
    <x v="0"/>
    <x v="1"/>
    <x v="7"/>
    <x v="3"/>
    <x v="11"/>
    <n v="2"/>
    <n v="2"/>
    <n v="120"/>
    <n v="0"/>
    <n v="0"/>
    <n v="240"/>
    <x v="0"/>
    <x v="1"/>
    <s v="SSH"/>
    <s v="BRI"/>
    <x v="1"/>
    <x v="1"/>
    <x v="248"/>
  </r>
  <r>
    <x v="96"/>
    <x v="9"/>
    <x v="1"/>
    <s v="Website IBE"/>
    <s v="7MLWN9"/>
    <x v="1"/>
    <x v="0"/>
    <x v="12"/>
    <x v="16"/>
    <x v="68"/>
    <n v="1"/>
    <n v="1"/>
    <n v="222.69"/>
    <n v="42.480000000000004"/>
    <n v="53"/>
    <n v="318.17"/>
    <x v="0"/>
    <x v="1"/>
    <s v="FCO"/>
    <s v="SSH"/>
    <x v="6"/>
    <x v="3"/>
    <x v="236"/>
  </r>
  <r>
    <x v="96"/>
    <x v="9"/>
    <x v="1"/>
    <s v="Website IBE"/>
    <s v="7MLWN9"/>
    <x v="1"/>
    <x v="0"/>
    <x v="12"/>
    <x v="16"/>
    <x v="68"/>
    <n v="1"/>
    <n v="1"/>
    <n v="222.69"/>
    <n v="42.480000000000004"/>
    <n v="53"/>
    <n v="318.17"/>
    <x v="0"/>
    <x v="1"/>
    <s v="FCO"/>
    <s v="SSH"/>
    <x v="6"/>
    <x v="3"/>
    <x v="236"/>
  </r>
  <r>
    <x v="96"/>
    <x v="9"/>
    <x v="1"/>
    <s v="Website IBE"/>
    <s v="7MLWN9"/>
    <x v="1"/>
    <x v="0"/>
    <x v="12"/>
    <x v="16"/>
    <x v="68"/>
    <n v="1"/>
    <n v="1"/>
    <n v="222.69"/>
    <n v="42.480000000000004"/>
    <n v="53"/>
    <n v="318.17"/>
    <x v="0"/>
    <x v="1"/>
    <s v="FCO"/>
    <s v="SSH"/>
    <x v="6"/>
    <x v="3"/>
    <x v="236"/>
  </r>
  <r>
    <x v="99"/>
    <x v="8"/>
    <x v="1"/>
    <m/>
    <s v="NJQEY"/>
    <x v="1"/>
    <x v="0"/>
    <x v="9"/>
    <x v="0"/>
    <x v="24"/>
    <n v="3"/>
    <n v="3"/>
    <n v="120"/>
    <n v="0"/>
    <n v="0"/>
    <n v="360"/>
    <x v="0"/>
    <x v="1"/>
    <s v="NAP"/>
    <s v="SSH"/>
    <x v="0"/>
    <x v="2"/>
    <x v="288"/>
  </r>
  <r>
    <x v="98"/>
    <x v="25"/>
    <x v="1"/>
    <m/>
    <s v="12M1ZL"/>
    <x v="0"/>
    <x v="1"/>
    <x v="6"/>
    <x v="7"/>
    <x v="11"/>
    <n v="1"/>
    <n v="1"/>
    <n v="80"/>
    <n v="31.29"/>
    <n v="30"/>
    <n v="141.29"/>
    <x v="0"/>
    <x v="1"/>
    <s v="SSH"/>
    <s v="VRN"/>
    <x v="3"/>
    <x v="1"/>
    <x v="248"/>
  </r>
  <r>
    <x v="98"/>
    <x v="25"/>
    <x v="1"/>
    <m/>
    <s v="12M1ZL"/>
    <x v="0"/>
    <x v="0"/>
    <x v="4"/>
    <x v="6"/>
    <x v="10"/>
    <n v="1"/>
    <n v="1"/>
    <n v="80"/>
    <n v="24.46"/>
    <n v="30"/>
    <n v="134.46"/>
    <x v="0"/>
    <x v="1"/>
    <s v="VRN"/>
    <s v="SSH"/>
    <x v="3"/>
    <x v="1"/>
    <x v="265"/>
  </r>
  <r>
    <x v="98"/>
    <x v="25"/>
    <x v="1"/>
    <m/>
    <s v="12M1ZL"/>
    <x v="0"/>
    <x v="1"/>
    <x v="6"/>
    <x v="7"/>
    <x v="11"/>
    <n v="1"/>
    <n v="1"/>
    <n v="80"/>
    <n v="31.29"/>
    <n v="30"/>
    <n v="141.29"/>
    <x v="0"/>
    <x v="1"/>
    <s v="SSH"/>
    <s v="VRN"/>
    <x v="3"/>
    <x v="1"/>
    <x v="248"/>
  </r>
  <r>
    <x v="98"/>
    <x v="25"/>
    <x v="1"/>
    <m/>
    <s v="12M1ZL"/>
    <x v="0"/>
    <x v="0"/>
    <x v="4"/>
    <x v="6"/>
    <x v="10"/>
    <n v="1"/>
    <n v="1"/>
    <n v="80"/>
    <n v="24.46"/>
    <n v="30"/>
    <n v="134.46"/>
    <x v="0"/>
    <x v="1"/>
    <s v="VRN"/>
    <s v="SSH"/>
    <x v="3"/>
    <x v="1"/>
    <x v="265"/>
  </r>
  <r>
    <x v="98"/>
    <x v="10"/>
    <x v="1"/>
    <s v="TRAVELFUSION"/>
    <s v="11LQ32"/>
    <x v="0"/>
    <x v="0"/>
    <x v="32"/>
    <x v="0"/>
    <x v="29"/>
    <n v="1"/>
    <n v="1"/>
    <n v="50"/>
    <n v="34.04"/>
    <n v="40"/>
    <n v="124.03999999999999"/>
    <x v="0"/>
    <x v="1"/>
    <s v="NAP"/>
    <s v="SSH"/>
    <x v="0"/>
    <x v="3"/>
    <x v="290"/>
  </r>
  <r>
    <x v="98"/>
    <x v="10"/>
    <x v="1"/>
    <s v="TRAVELFUSION"/>
    <s v="11LQ32"/>
    <x v="0"/>
    <x v="0"/>
    <x v="32"/>
    <x v="0"/>
    <x v="29"/>
    <n v="1"/>
    <n v="1"/>
    <n v="50"/>
    <n v="34.04"/>
    <n v="40"/>
    <n v="124.03999999999999"/>
    <x v="0"/>
    <x v="1"/>
    <s v="NAP"/>
    <s v="SSH"/>
    <x v="0"/>
    <x v="3"/>
    <x v="290"/>
  </r>
  <r>
    <x v="99"/>
    <x v="13"/>
    <x v="0"/>
    <m/>
    <m/>
    <x v="0"/>
    <x v="1"/>
    <x v="6"/>
    <x v="7"/>
    <x v="8"/>
    <n v="11"/>
    <n v="11"/>
    <n v="220"/>
    <n v="0"/>
    <n v="0"/>
    <n v="2420"/>
    <x v="0"/>
    <x v="1"/>
    <s v="SSH"/>
    <s v="VRN"/>
    <x v="3"/>
    <x v="1"/>
    <x v="278"/>
  </r>
  <r>
    <x v="99"/>
    <x v="8"/>
    <x v="1"/>
    <m/>
    <s v="FDM9F"/>
    <x v="1"/>
    <x v="0"/>
    <x v="12"/>
    <x v="4"/>
    <x v="29"/>
    <n v="3"/>
    <n v="3"/>
    <n v="120"/>
    <n v="0"/>
    <n v="0"/>
    <n v="360"/>
    <x v="0"/>
    <x v="1"/>
    <s v="MXP"/>
    <s v="SSH"/>
    <x v="2"/>
    <x v="3"/>
    <x v="266"/>
  </r>
  <r>
    <x v="100"/>
    <x v="7"/>
    <x v="1"/>
    <m/>
    <m/>
    <x v="1"/>
    <x v="0"/>
    <x v="12"/>
    <x v="4"/>
    <x v="29"/>
    <n v="2"/>
    <n v="2"/>
    <n v="150"/>
    <n v="0"/>
    <n v="0"/>
    <n v="300"/>
    <x v="0"/>
    <x v="1"/>
    <s v="MXP"/>
    <s v="SSH"/>
    <x v="2"/>
    <x v="3"/>
    <x v="291"/>
  </r>
  <r>
    <x v="100"/>
    <x v="7"/>
    <x v="1"/>
    <m/>
    <m/>
    <x v="1"/>
    <x v="0"/>
    <x v="28"/>
    <x v="1"/>
    <x v="29"/>
    <n v="2"/>
    <n v="2"/>
    <n v="250"/>
    <n v="0"/>
    <n v="0"/>
    <n v="500"/>
    <x v="0"/>
    <x v="1"/>
    <s v="SSH"/>
    <s v="NAP"/>
    <x v="0"/>
    <x v="3"/>
    <x v="291"/>
  </r>
  <r>
    <x v="99"/>
    <x v="9"/>
    <x v="1"/>
    <s v="Website IBE"/>
    <s v="H9S8ZP"/>
    <x v="1"/>
    <x v="0"/>
    <x v="29"/>
    <x v="6"/>
    <x v="41"/>
    <n v="1"/>
    <n v="1"/>
    <n v="280"/>
    <n v="24.450000000000003"/>
    <n v="53"/>
    <n v="357.45"/>
    <x v="0"/>
    <x v="1"/>
    <s v="VRN"/>
    <s v="SSH"/>
    <x v="3"/>
    <x v="1"/>
    <x v="276"/>
  </r>
  <r>
    <x v="99"/>
    <x v="9"/>
    <x v="1"/>
    <s v="Website IBE"/>
    <s v="H9S8ZP"/>
    <x v="1"/>
    <x v="0"/>
    <x v="29"/>
    <x v="6"/>
    <x v="41"/>
    <n v="1"/>
    <n v="1"/>
    <n v="209.99"/>
    <n v="18.829999999999998"/>
    <n v="53"/>
    <n v="281.82"/>
    <x v="0"/>
    <x v="1"/>
    <s v="VRN"/>
    <s v="SSH"/>
    <x v="3"/>
    <x v="1"/>
    <x v="276"/>
  </r>
  <r>
    <x v="99"/>
    <x v="9"/>
    <x v="1"/>
    <s v="Website IBE"/>
    <s v="H9S8ZP"/>
    <x v="1"/>
    <x v="0"/>
    <x v="29"/>
    <x v="6"/>
    <x v="41"/>
    <n v="1"/>
    <n v="1"/>
    <n v="280"/>
    <n v="24.450000000000003"/>
    <n v="53"/>
    <n v="357.45"/>
    <x v="0"/>
    <x v="1"/>
    <s v="VRN"/>
    <s v="SSH"/>
    <x v="3"/>
    <x v="1"/>
    <x v="276"/>
  </r>
  <r>
    <x v="99"/>
    <x v="9"/>
    <x v="1"/>
    <s v="Website IBE"/>
    <s v="FCU4F5"/>
    <x v="1"/>
    <x v="0"/>
    <x v="5"/>
    <x v="2"/>
    <x v="10"/>
    <n v="1"/>
    <n v="1"/>
    <n v="120"/>
    <n v="19.310000000000002"/>
    <n v="53"/>
    <n v="192.31"/>
    <x v="0"/>
    <x v="1"/>
    <s v="BRI"/>
    <s v="SSH"/>
    <x v="1"/>
    <x v="1"/>
    <x v="290"/>
  </r>
  <r>
    <x v="99"/>
    <x v="9"/>
    <x v="1"/>
    <s v="Website IBE"/>
    <s v="FCU4F5"/>
    <x v="1"/>
    <x v="0"/>
    <x v="5"/>
    <x v="2"/>
    <x v="10"/>
    <n v="1"/>
    <n v="1"/>
    <n v="120"/>
    <n v="19.310000000000002"/>
    <n v="53"/>
    <n v="192.31"/>
    <x v="0"/>
    <x v="1"/>
    <s v="BRI"/>
    <s v="SSH"/>
    <x v="1"/>
    <x v="1"/>
    <x v="290"/>
  </r>
  <r>
    <x v="100"/>
    <x v="8"/>
    <x v="1"/>
    <m/>
    <s v="JLT4C"/>
    <x v="1"/>
    <x v="0"/>
    <x v="11"/>
    <x v="1"/>
    <x v="25"/>
    <n v="4"/>
    <n v="4"/>
    <n v="120"/>
    <n v="0"/>
    <n v="0"/>
    <n v="480"/>
    <x v="0"/>
    <x v="1"/>
    <s v="SSH"/>
    <s v="NAP"/>
    <x v="0"/>
    <x v="2"/>
    <x v="279"/>
  </r>
  <r>
    <x v="100"/>
    <x v="8"/>
    <x v="1"/>
    <m/>
    <s v="F733A"/>
    <x v="1"/>
    <x v="0"/>
    <x v="4"/>
    <x v="6"/>
    <x v="8"/>
    <n v="4"/>
    <n v="4"/>
    <n v="120"/>
    <n v="0"/>
    <n v="0"/>
    <n v="480"/>
    <x v="0"/>
    <x v="1"/>
    <s v="VRN"/>
    <s v="SSH"/>
    <x v="3"/>
    <x v="1"/>
    <x v="292"/>
  </r>
  <r>
    <x v="100"/>
    <x v="37"/>
    <x v="0"/>
    <m/>
    <m/>
    <x v="0"/>
    <x v="0"/>
    <x v="27"/>
    <x v="14"/>
    <x v="29"/>
    <n v="0"/>
    <n v="0"/>
    <n v="0"/>
    <n v="0"/>
    <n v="0"/>
    <n v="0"/>
    <x v="1"/>
    <x v="1"/>
    <s v="CAG"/>
    <s v="SSH"/>
    <x v="5"/>
    <x v="3"/>
    <x v="291"/>
  </r>
  <r>
    <x v="100"/>
    <x v="38"/>
    <x v="0"/>
    <m/>
    <m/>
    <x v="0"/>
    <x v="0"/>
    <x v="27"/>
    <x v="14"/>
    <x v="29"/>
    <n v="0"/>
    <n v="0"/>
    <n v="0"/>
    <n v="0"/>
    <n v="0"/>
    <n v="0"/>
    <x v="1"/>
    <x v="1"/>
    <s v="CAG"/>
    <s v="SSH"/>
    <x v="5"/>
    <x v="3"/>
    <x v="291"/>
  </r>
  <r>
    <x v="100"/>
    <x v="37"/>
    <x v="0"/>
    <m/>
    <m/>
    <x v="0"/>
    <x v="1"/>
    <x v="25"/>
    <x v="1"/>
    <x v="30"/>
    <n v="0"/>
    <n v="0"/>
    <n v="0"/>
    <n v="0"/>
    <n v="0"/>
    <n v="0"/>
    <x v="1"/>
    <x v="1"/>
    <s v="SSH"/>
    <s v="NAP"/>
    <x v="0"/>
    <x v="3"/>
    <x v="282"/>
  </r>
  <r>
    <x v="100"/>
    <x v="38"/>
    <x v="0"/>
    <m/>
    <m/>
    <x v="0"/>
    <x v="1"/>
    <x v="25"/>
    <x v="1"/>
    <x v="30"/>
    <n v="0"/>
    <n v="0"/>
    <n v="0"/>
    <n v="0"/>
    <n v="0"/>
    <n v="0"/>
    <x v="1"/>
    <x v="1"/>
    <s v="SSH"/>
    <s v="NAP"/>
    <x v="0"/>
    <x v="3"/>
    <x v="282"/>
  </r>
  <r>
    <x v="99"/>
    <x v="10"/>
    <x v="1"/>
    <s v="AMADEUS"/>
    <s v="11LQ9Z"/>
    <x v="1"/>
    <x v="0"/>
    <x v="12"/>
    <x v="4"/>
    <x v="29"/>
    <n v="1"/>
    <n v="1"/>
    <n v="60"/>
    <n v="29.31"/>
    <n v="40"/>
    <n v="129.31"/>
    <x v="0"/>
    <x v="1"/>
    <s v="MXP"/>
    <s v="SSH"/>
    <x v="2"/>
    <x v="3"/>
    <x v="266"/>
  </r>
  <r>
    <x v="100"/>
    <x v="7"/>
    <x v="1"/>
    <m/>
    <m/>
    <x v="1"/>
    <x v="0"/>
    <x v="9"/>
    <x v="0"/>
    <x v="25"/>
    <n v="1"/>
    <n v="1"/>
    <n v="325"/>
    <n v="0"/>
    <n v="0"/>
    <n v="325"/>
    <x v="0"/>
    <x v="1"/>
    <s v="NAP"/>
    <s v="SSH"/>
    <x v="0"/>
    <x v="2"/>
    <x v="279"/>
  </r>
  <r>
    <x v="100"/>
    <x v="21"/>
    <x v="2"/>
    <s v="MFJ IBE"/>
    <s v="E4SYGA"/>
    <x v="1"/>
    <x v="0"/>
    <x v="4"/>
    <x v="6"/>
    <x v="10"/>
    <n v="1"/>
    <n v="1"/>
    <n v="245.94"/>
    <n v="0"/>
    <n v="0"/>
    <n v="245.94"/>
    <x v="0"/>
    <x v="1"/>
    <s v="VRN"/>
    <s v="SSH"/>
    <x v="3"/>
    <x v="1"/>
    <x v="266"/>
  </r>
  <r>
    <x v="100"/>
    <x v="21"/>
    <x v="2"/>
    <s v="MFJ IBE"/>
    <s v="E4SYGA"/>
    <x v="1"/>
    <x v="0"/>
    <x v="4"/>
    <x v="6"/>
    <x v="10"/>
    <n v="1"/>
    <n v="1"/>
    <n v="245.94"/>
    <n v="0"/>
    <n v="0"/>
    <n v="245.94"/>
    <x v="0"/>
    <x v="1"/>
    <s v="VRN"/>
    <s v="SSH"/>
    <x v="3"/>
    <x v="1"/>
    <x v="266"/>
  </r>
  <r>
    <x v="100"/>
    <x v="9"/>
    <x v="1"/>
    <s v="Website IBE"/>
    <s v="5C9X4K"/>
    <x v="1"/>
    <x v="0"/>
    <x v="9"/>
    <x v="0"/>
    <x v="24"/>
    <n v="1"/>
    <n v="1"/>
    <n v="76.72"/>
    <n v="21.760000000000005"/>
    <n v="53"/>
    <n v="151.48000000000002"/>
    <x v="0"/>
    <x v="1"/>
    <s v="NAP"/>
    <s v="SSH"/>
    <x v="0"/>
    <x v="2"/>
    <x v="278"/>
  </r>
  <r>
    <x v="100"/>
    <x v="9"/>
    <x v="1"/>
    <s v="Website IBE"/>
    <s v="5C9X4K"/>
    <x v="1"/>
    <x v="0"/>
    <x v="9"/>
    <x v="0"/>
    <x v="24"/>
    <n v="1"/>
    <n v="1"/>
    <n v="76.72"/>
    <n v="21.760000000000005"/>
    <n v="53"/>
    <n v="151.48000000000002"/>
    <x v="0"/>
    <x v="1"/>
    <s v="NAP"/>
    <s v="SSH"/>
    <x v="0"/>
    <x v="2"/>
    <x v="278"/>
  </r>
  <r>
    <x v="100"/>
    <x v="9"/>
    <x v="1"/>
    <s v="Website IBE"/>
    <s v="5C9X4K"/>
    <x v="1"/>
    <x v="0"/>
    <x v="9"/>
    <x v="0"/>
    <x v="24"/>
    <n v="1"/>
    <n v="1"/>
    <n v="102.3"/>
    <n v="26.519999999999996"/>
    <n v="53"/>
    <n v="181.82"/>
    <x v="0"/>
    <x v="1"/>
    <s v="NAP"/>
    <s v="SSH"/>
    <x v="0"/>
    <x v="2"/>
    <x v="278"/>
  </r>
  <r>
    <x v="100"/>
    <x v="9"/>
    <x v="1"/>
    <s v="Website IBE"/>
    <s v="5C9X4K"/>
    <x v="1"/>
    <x v="0"/>
    <x v="9"/>
    <x v="0"/>
    <x v="24"/>
    <n v="1"/>
    <n v="1"/>
    <n v="102.3"/>
    <n v="26.519999999999996"/>
    <n v="53"/>
    <n v="181.82"/>
    <x v="0"/>
    <x v="1"/>
    <s v="NAP"/>
    <s v="SSH"/>
    <x v="0"/>
    <x v="2"/>
    <x v="278"/>
  </r>
  <r>
    <x v="100"/>
    <x v="24"/>
    <x v="0"/>
    <m/>
    <m/>
    <x v="0"/>
    <x v="0"/>
    <x v="35"/>
    <x v="18"/>
    <x v="58"/>
    <n v="2"/>
    <n v="2"/>
    <n v="215"/>
    <n v="0"/>
    <n v="0"/>
    <n v="430"/>
    <x v="0"/>
    <x v="5"/>
    <s v="PMO"/>
    <s v="SSH"/>
    <x v="7"/>
    <x v="2"/>
    <x v="25"/>
  </r>
  <r>
    <x v="100"/>
    <x v="24"/>
    <x v="0"/>
    <m/>
    <m/>
    <x v="0"/>
    <x v="1"/>
    <x v="36"/>
    <x v="19"/>
    <x v="59"/>
    <n v="2"/>
    <n v="2"/>
    <n v="215"/>
    <n v="0"/>
    <n v="0"/>
    <n v="430"/>
    <x v="0"/>
    <x v="5"/>
    <s v="SSH"/>
    <s v="PMO"/>
    <x v="7"/>
    <x v="2"/>
    <x v="205"/>
  </r>
  <r>
    <x v="100"/>
    <x v="7"/>
    <x v="1"/>
    <m/>
    <m/>
    <x v="1"/>
    <x v="0"/>
    <x v="12"/>
    <x v="4"/>
    <x v="29"/>
    <n v="1"/>
    <n v="1"/>
    <n v="200"/>
    <n v="0"/>
    <n v="0"/>
    <n v="200"/>
    <x v="0"/>
    <x v="1"/>
    <s v="MXP"/>
    <s v="SSH"/>
    <x v="2"/>
    <x v="3"/>
    <x v="291"/>
  </r>
  <r>
    <x v="100"/>
    <x v="25"/>
    <x v="1"/>
    <m/>
    <s v="12M274"/>
    <x v="0"/>
    <x v="1"/>
    <x v="13"/>
    <x v="1"/>
    <x v="4"/>
    <n v="1"/>
    <n v="1"/>
    <n v="320"/>
    <n v="30.05"/>
    <n v="30"/>
    <n v="380.05"/>
    <x v="0"/>
    <x v="1"/>
    <s v="SSH"/>
    <s v="NAP"/>
    <x v="0"/>
    <x v="0"/>
    <x v="27"/>
  </r>
  <r>
    <x v="100"/>
    <x v="25"/>
    <x v="1"/>
    <m/>
    <s v="12M274"/>
    <x v="0"/>
    <x v="0"/>
    <x v="12"/>
    <x v="0"/>
    <x v="3"/>
    <n v="1"/>
    <n v="1"/>
    <n v="280"/>
    <n v="28.27"/>
    <n v="30"/>
    <n v="338.27"/>
    <x v="0"/>
    <x v="1"/>
    <s v="NAP"/>
    <s v="SSH"/>
    <x v="0"/>
    <x v="0"/>
    <x v="26"/>
  </r>
  <r>
    <x v="100"/>
    <x v="25"/>
    <x v="1"/>
    <m/>
    <s v="12M274"/>
    <x v="0"/>
    <x v="1"/>
    <x v="13"/>
    <x v="1"/>
    <x v="4"/>
    <n v="1"/>
    <n v="1"/>
    <n v="320"/>
    <n v="30.05"/>
    <n v="30"/>
    <n v="380.05"/>
    <x v="0"/>
    <x v="1"/>
    <s v="SSH"/>
    <s v="NAP"/>
    <x v="0"/>
    <x v="0"/>
    <x v="27"/>
  </r>
  <r>
    <x v="100"/>
    <x v="25"/>
    <x v="1"/>
    <m/>
    <s v="12M274"/>
    <x v="0"/>
    <x v="0"/>
    <x v="12"/>
    <x v="0"/>
    <x v="3"/>
    <n v="1"/>
    <n v="1"/>
    <n v="280"/>
    <n v="28.27"/>
    <n v="30"/>
    <n v="338.27"/>
    <x v="0"/>
    <x v="1"/>
    <s v="NAP"/>
    <s v="SSH"/>
    <x v="0"/>
    <x v="0"/>
    <x v="26"/>
  </r>
  <r>
    <x v="101"/>
    <x v="7"/>
    <x v="1"/>
    <m/>
    <m/>
    <x v="1"/>
    <x v="0"/>
    <x v="12"/>
    <x v="0"/>
    <x v="2"/>
    <n v="2"/>
    <n v="2"/>
    <n v="280"/>
    <n v="0"/>
    <n v="0"/>
    <n v="560"/>
    <x v="0"/>
    <x v="1"/>
    <s v="NAP"/>
    <s v="SSH"/>
    <x v="0"/>
    <x v="0"/>
    <x v="276"/>
  </r>
  <r>
    <x v="102"/>
    <x v="7"/>
    <x v="1"/>
    <m/>
    <m/>
    <x v="1"/>
    <x v="0"/>
    <x v="4"/>
    <x v="6"/>
    <x v="9"/>
    <n v="1"/>
    <n v="1"/>
    <n v="100"/>
    <n v="0"/>
    <n v="0"/>
    <n v="100"/>
    <x v="0"/>
    <x v="1"/>
    <s v="VRN"/>
    <s v="SSH"/>
    <x v="3"/>
    <x v="1"/>
    <x v="293"/>
  </r>
  <r>
    <x v="102"/>
    <x v="7"/>
    <x v="1"/>
    <m/>
    <m/>
    <x v="1"/>
    <x v="0"/>
    <x v="11"/>
    <x v="1"/>
    <x v="25"/>
    <n v="2"/>
    <n v="2"/>
    <n v="100"/>
    <n v="0"/>
    <n v="0"/>
    <n v="200"/>
    <x v="0"/>
    <x v="1"/>
    <s v="SSH"/>
    <s v="NAP"/>
    <x v="0"/>
    <x v="2"/>
    <x v="294"/>
  </r>
  <r>
    <x v="101"/>
    <x v="25"/>
    <x v="1"/>
    <m/>
    <s v="12M2PH"/>
    <x v="0"/>
    <x v="1"/>
    <x v="6"/>
    <x v="7"/>
    <x v="11"/>
    <n v="1"/>
    <n v="1"/>
    <n v="80"/>
    <n v="30.05"/>
    <n v="30"/>
    <n v="140.05000000000001"/>
    <x v="0"/>
    <x v="1"/>
    <s v="SSH"/>
    <s v="VRN"/>
    <x v="3"/>
    <x v="1"/>
    <x v="282"/>
  </r>
  <r>
    <x v="101"/>
    <x v="25"/>
    <x v="1"/>
    <m/>
    <s v="12M2PH"/>
    <x v="0"/>
    <x v="0"/>
    <x v="4"/>
    <x v="6"/>
    <x v="10"/>
    <n v="1"/>
    <n v="1"/>
    <n v="80"/>
    <n v="24.39"/>
    <n v="30"/>
    <n v="134.38999999999999"/>
    <x v="0"/>
    <x v="1"/>
    <s v="VRN"/>
    <s v="SSH"/>
    <x v="3"/>
    <x v="1"/>
    <x v="291"/>
  </r>
  <r>
    <x v="101"/>
    <x v="25"/>
    <x v="1"/>
    <m/>
    <s v="12M2PH"/>
    <x v="0"/>
    <x v="1"/>
    <x v="6"/>
    <x v="7"/>
    <x v="11"/>
    <n v="1"/>
    <n v="1"/>
    <n v="65"/>
    <n v="30.05"/>
    <n v="30"/>
    <n v="125.05"/>
    <x v="0"/>
    <x v="1"/>
    <s v="SSH"/>
    <s v="VRN"/>
    <x v="3"/>
    <x v="1"/>
    <x v="282"/>
  </r>
  <r>
    <x v="101"/>
    <x v="25"/>
    <x v="1"/>
    <m/>
    <s v="12M2PH"/>
    <x v="0"/>
    <x v="0"/>
    <x v="4"/>
    <x v="6"/>
    <x v="10"/>
    <n v="1"/>
    <n v="1"/>
    <n v="65"/>
    <n v="18.77"/>
    <n v="30"/>
    <n v="113.77"/>
    <x v="0"/>
    <x v="1"/>
    <s v="VRN"/>
    <s v="SSH"/>
    <x v="3"/>
    <x v="1"/>
    <x v="291"/>
  </r>
  <r>
    <x v="101"/>
    <x v="25"/>
    <x v="1"/>
    <m/>
    <s v="12M2PH"/>
    <x v="0"/>
    <x v="1"/>
    <x v="6"/>
    <x v="7"/>
    <x v="11"/>
    <n v="1"/>
    <n v="1"/>
    <n v="80"/>
    <n v="30.05"/>
    <n v="30"/>
    <n v="140.05000000000001"/>
    <x v="0"/>
    <x v="1"/>
    <s v="SSH"/>
    <s v="VRN"/>
    <x v="3"/>
    <x v="1"/>
    <x v="282"/>
  </r>
  <r>
    <x v="101"/>
    <x v="25"/>
    <x v="1"/>
    <m/>
    <s v="12M2PH"/>
    <x v="0"/>
    <x v="0"/>
    <x v="4"/>
    <x v="6"/>
    <x v="10"/>
    <n v="1"/>
    <n v="1"/>
    <n v="80"/>
    <n v="24.39"/>
    <n v="30"/>
    <n v="134.38999999999999"/>
    <x v="0"/>
    <x v="1"/>
    <s v="VRN"/>
    <s v="SSH"/>
    <x v="3"/>
    <x v="1"/>
    <x v="291"/>
  </r>
  <r>
    <x v="101"/>
    <x v="25"/>
    <x v="1"/>
    <m/>
    <s v="12M2NT"/>
    <x v="1"/>
    <x v="0"/>
    <x v="12"/>
    <x v="16"/>
    <x v="69"/>
    <n v="1"/>
    <n v="1"/>
    <n v="240"/>
    <n v="39.9"/>
    <n v="28.950000000000003"/>
    <n v="308.84999999999997"/>
    <x v="0"/>
    <x v="1"/>
    <s v="FCO"/>
    <s v="SSH"/>
    <x v="6"/>
    <x v="3"/>
    <x v="39"/>
  </r>
  <r>
    <x v="102"/>
    <x v="7"/>
    <x v="1"/>
    <m/>
    <m/>
    <x v="1"/>
    <x v="0"/>
    <x v="4"/>
    <x v="6"/>
    <x v="10"/>
    <n v="2"/>
    <n v="2"/>
    <n v="100"/>
    <n v="0"/>
    <n v="0"/>
    <n v="200"/>
    <x v="0"/>
    <x v="1"/>
    <s v="VRN"/>
    <s v="SSH"/>
    <x v="3"/>
    <x v="1"/>
    <x v="284"/>
  </r>
  <r>
    <x v="101"/>
    <x v="10"/>
    <x v="1"/>
    <s v="AMADEUS"/>
    <s v="11LQL9"/>
    <x v="1"/>
    <x v="0"/>
    <x v="5"/>
    <x v="2"/>
    <x v="10"/>
    <n v="1"/>
    <n v="1"/>
    <n v="70"/>
    <n v="19.420000000000002"/>
    <n v="40"/>
    <n v="129.42000000000002"/>
    <x v="0"/>
    <x v="1"/>
    <s v="BRI"/>
    <s v="SSH"/>
    <x v="1"/>
    <x v="1"/>
    <x v="291"/>
  </r>
  <r>
    <x v="101"/>
    <x v="10"/>
    <x v="1"/>
    <s v="AMADEUS"/>
    <s v="11LQL7"/>
    <x v="1"/>
    <x v="0"/>
    <x v="5"/>
    <x v="2"/>
    <x v="10"/>
    <n v="1"/>
    <n v="1"/>
    <n v="70"/>
    <n v="19.420000000000002"/>
    <n v="40"/>
    <n v="129.42000000000002"/>
    <x v="0"/>
    <x v="1"/>
    <s v="BRI"/>
    <s v="SSH"/>
    <x v="1"/>
    <x v="1"/>
    <x v="291"/>
  </r>
  <r>
    <x v="101"/>
    <x v="10"/>
    <x v="1"/>
    <s v="AMADEUS"/>
    <s v="11LQJE"/>
    <x v="1"/>
    <x v="0"/>
    <x v="12"/>
    <x v="4"/>
    <x v="29"/>
    <n v="1"/>
    <n v="1"/>
    <n v="60"/>
    <n v="29.31"/>
    <n v="40"/>
    <n v="129.31"/>
    <x v="0"/>
    <x v="1"/>
    <s v="MXP"/>
    <s v="SSH"/>
    <x v="2"/>
    <x v="3"/>
    <x v="284"/>
  </r>
  <r>
    <x v="101"/>
    <x v="10"/>
    <x v="1"/>
    <s v="AMADEUS"/>
    <s v="11LQJE"/>
    <x v="1"/>
    <x v="0"/>
    <x v="12"/>
    <x v="4"/>
    <x v="29"/>
    <n v="1"/>
    <n v="1"/>
    <n v="60"/>
    <n v="29.31"/>
    <n v="40"/>
    <n v="129.31"/>
    <x v="0"/>
    <x v="1"/>
    <s v="MXP"/>
    <s v="SSH"/>
    <x v="2"/>
    <x v="3"/>
    <x v="284"/>
  </r>
  <r>
    <x v="101"/>
    <x v="10"/>
    <x v="1"/>
    <s v="AMADEUS"/>
    <s v="11LQL9"/>
    <x v="1"/>
    <x v="0"/>
    <x v="5"/>
    <x v="2"/>
    <x v="10"/>
    <n v="1"/>
    <n v="1"/>
    <n v="70"/>
    <n v="19.420000000000002"/>
    <n v="40"/>
    <n v="129.42000000000002"/>
    <x v="0"/>
    <x v="1"/>
    <s v="BRI"/>
    <s v="SSH"/>
    <x v="1"/>
    <x v="1"/>
    <x v="291"/>
  </r>
  <r>
    <x v="101"/>
    <x v="10"/>
    <x v="1"/>
    <s v="AMADEUS"/>
    <s v="11LQJA"/>
    <x v="1"/>
    <x v="0"/>
    <x v="13"/>
    <x v="1"/>
    <x v="3"/>
    <n v="1"/>
    <n v="1"/>
    <n v="300"/>
    <n v="38.92"/>
    <n v="40"/>
    <n v="378.92"/>
    <x v="0"/>
    <x v="1"/>
    <s v="SSH"/>
    <s v="NAP"/>
    <x v="0"/>
    <x v="0"/>
    <x v="34"/>
  </r>
  <r>
    <x v="101"/>
    <x v="10"/>
    <x v="1"/>
    <s v="AMADEUS"/>
    <s v="11LQJA"/>
    <x v="1"/>
    <x v="0"/>
    <x v="13"/>
    <x v="1"/>
    <x v="3"/>
    <n v="1"/>
    <n v="1"/>
    <n v="300"/>
    <n v="38.92"/>
    <n v="40"/>
    <n v="378.92"/>
    <x v="0"/>
    <x v="1"/>
    <s v="SSH"/>
    <s v="NAP"/>
    <x v="0"/>
    <x v="0"/>
    <x v="34"/>
  </r>
  <r>
    <x v="102"/>
    <x v="31"/>
    <x v="1"/>
    <s v=" "/>
    <s v="CPNZFL"/>
    <x v="1"/>
    <x v="0"/>
    <x v="6"/>
    <x v="7"/>
    <x v="11"/>
    <n v="1"/>
    <n v="1"/>
    <n v="100"/>
    <n v="0"/>
    <n v="0"/>
    <n v="100"/>
    <x v="0"/>
    <x v="1"/>
    <s v="SSH"/>
    <s v="VRN"/>
    <x v="3"/>
    <x v="1"/>
    <x v="269"/>
  </r>
  <r>
    <x v="102"/>
    <x v="31"/>
    <x v="1"/>
    <s v=" "/>
    <s v="CPNZFL"/>
    <x v="1"/>
    <x v="0"/>
    <x v="6"/>
    <x v="7"/>
    <x v="11"/>
    <n v="1"/>
    <n v="1"/>
    <n v="100"/>
    <n v="0"/>
    <n v="0"/>
    <n v="100"/>
    <x v="0"/>
    <x v="1"/>
    <s v="SSH"/>
    <s v="VRN"/>
    <x v="3"/>
    <x v="1"/>
    <x v="269"/>
  </r>
  <r>
    <x v="102"/>
    <x v="8"/>
    <x v="1"/>
    <m/>
    <s v="CJA3F"/>
    <x v="0"/>
    <x v="0"/>
    <x v="4"/>
    <x v="6"/>
    <x v="10"/>
    <n v="2"/>
    <n v="2"/>
    <n v="135"/>
    <n v="0"/>
    <n v="0"/>
    <n v="270"/>
    <x v="0"/>
    <x v="1"/>
    <s v="VRN"/>
    <s v="SSH"/>
    <x v="3"/>
    <x v="1"/>
    <x v="284"/>
  </r>
  <r>
    <x v="102"/>
    <x v="8"/>
    <x v="1"/>
    <m/>
    <s v="CJA3F"/>
    <x v="0"/>
    <x v="1"/>
    <x v="6"/>
    <x v="7"/>
    <x v="11"/>
    <n v="2"/>
    <n v="2"/>
    <n v="135"/>
    <n v="0"/>
    <n v="0"/>
    <n v="270"/>
    <x v="0"/>
    <x v="1"/>
    <s v="SSH"/>
    <s v="VRN"/>
    <x v="3"/>
    <x v="1"/>
    <x v="269"/>
  </r>
  <r>
    <x v="103"/>
    <x v="7"/>
    <x v="1"/>
    <m/>
    <m/>
    <x v="1"/>
    <x v="0"/>
    <x v="11"/>
    <x v="1"/>
    <x v="25"/>
    <n v="1"/>
    <n v="1"/>
    <n v="100"/>
    <n v="0"/>
    <n v="0"/>
    <n v="100"/>
    <x v="0"/>
    <x v="1"/>
    <s v="SSH"/>
    <s v="NAP"/>
    <x v="0"/>
    <x v="2"/>
    <x v="293"/>
  </r>
  <r>
    <x v="103"/>
    <x v="7"/>
    <x v="1"/>
    <m/>
    <m/>
    <x v="1"/>
    <x v="0"/>
    <x v="9"/>
    <x v="0"/>
    <x v="26"/>
    <n v="1"/>
    <n v="1"/>
    <n v="150"/>
    <n v="0"/>
    <n v="0"/>
    <n v="150"/>
    <x v="0"/>
    <x v="1"/>
    <s v="NAP"/>
    <s v="SSH"/>
    <x v="0"/>
    <x v="2"/>
    <x v="284"/>
  </r>
  <r>
    <x v="102"/>
    <x v="39"/>
    <x v="1"/>
    <s v="Website IBE"/>
    <s v="6SU7LL"/>
    <x v="1"/>
    <x v="0"/>
    <x v="7"/>
    <x v="3"/>
    <x v="11"/>
    <n v="1"/>
    <n v="1"/>
    <n v="277.02"/>
    <n v="35.19"/>
    <n v="53"/>
    <n v="365.21"/>
    <x v="0"/>
    <x v="1"/>
    <s v="SSH"/>
    <s v="BRI"/>
    <x v="1"/>
    <x v="1"/>
    <x v="269"/>
  </r>
  <r>
    <x v="102"/>
    <x v="39"/>
    <x v="1"/>
    <s v="Website IBE"/>
    <s v="6SU7LL"/>
    <x v="1"/>
    <x v="0"/>
    <x v="7"/>
    <x v="3"/>
    <x v="11"/>
    <n v="1"/>
    <n v="1"/>
    <n v="277.02"/>
    <n v="35.19"/>
    <n v="53"/>
    <n v="365.21"/>
    <x v="0"/>
    <x v="1"/>
    <s v="SSH"/>
    <s v="BRI"/>
    <x v="1"/>
    <x v="1"/>
    <x v="269"/>
  </r>
  <r>
    <x v="103"/>
    <x v="9"/>
    <x v="1"/>
    <s v="Website IBE"/>
    <s v="6MFY6S"/>
    <x v="1"/>
    <x v="0"/>
    <x v="13"/>
    <x v="17"/>
    <x v="70"/>
    <n v="1"/>
    <n v="1"/>
    <n v="204.17"/>
    <n v="35.33"/>
    <n v="53"/>
    <n v="292.5"/>
    <x v="0"/>
    <x v="1"/>
    <s v="SSH"/>
    <s v="FCO"/>
    <x v="6"/>
    <x v="3"/>
    <x v="186"/>
  </r>
  <r>
    <x v="103"/>
    <x v="9"/>
    <x v="1"/>
    <s v="Website IBE"/>
    <s v="6MFY6S"/>
    <x v="1"/>
    <x v="0"/>
    <x v="13"/>
    <x v="17"/>
    <x v="70"/>
    <n v="1"/>
    <n v="1"/>
    <n v="204.17"/>
    <n v="35.33"/>
    <n v="53"/>
    <n v="292.5"/>
    <x v="0"/>
    <x v="1"/>
    <s v="SSH"/>
    <s v="FCO"/>
    <x v="6"/>
    <x v="3"/>
    <x v="186"/>
  </r>
  <r>
    <x v="102"/>
    <x v="10"/>
    <x v="1"/>
    <s v="AMADEUS"/>
    <s v="11LQTN"/>
    <x v="1"/>
    <x v="0"/>
    <x v="12"/>
    <x v="16"/>
    <x v="69"/>
    <n v="1"/>
    <n v="1"/>
    <n v="270"/>
    <n v="40.69"/>
    <n v="40"/>
    <n v="350.69"/>
    <x v="0"/>
    <x v="1"/>
    <s v="FCO"/>
    <s v="SSH"/>
    <x v="6"/>
    <x v="3"/>
    <x v="260"/>
  </r>
  <r>
    <x v="102"/>
    <x v="10"/>
    <x v="1"/>
    <s v="AMADEUS"/>
    <s v="11LQME"/>
    <x v="1"/>
    <x v="0"/>
    <x v="23"/>
    <x v="13"/>
    <x v="4"/>
    <n v="1"/>
    <n v="1"/>
    <n v="240"/>
    <n v="35.53"/>
    <n v="40"/>
    <n v="315.52999999999997"/>
    <x v="0"/>
    <x v="1"/>
    <s v="HRG"/>
    <s v="NAP"/>
    <x v="0"/>
    <x v="0"/>
    <x v="229"/>
  </r>
  <r>
    <x v="102"/>
    <x v="10"/>
    <x v="1"/>
    <s v="AMADEUS"/>
    <s v="11LQME"/>
    <x v="1"/>
    <x v="0"/>
    <x v="23"/>
    <x v="13"/>
    <x v="4"/>
    <n v="1"/>
    <n v="1"/>
    <n v="240"/>
    <n v="35.53"/>
    <n v="40"/>
    <n v="315.52999999999997"/>
    <x v="0"/>
    <x v="1"/>
    <s v="HRG"/>
    <s v="NAP"/>
    <x v="0"/>
    <x v="0"/>
    <x v="229"/>
  </r>
  <r>
    <x v="102"/>
    <x v="10"/>
    <x v="1"/>
    <s v="AMADEUS"/>
    <s v="11LQTN"/>
    <x v="1"/>
    <x v="0"/>
    <x v="12"/>
    <x v="16"/>
    <x v="69"/>
    <n v="1"/>
    <n v="1"/>
    <n v="270"/>
    <n v="40.69"/>
    <n v="40"/>
    <n v="350.69"/>
    <x v="0"/>
    <x v="1"/>
    <s v="FCO"/>
    <s v="SSH"/>
    <x v="6"/>
    <x v="3"/>
    <x v="260"/>
  </r>
  <r>
    <x v="102"/>
    <x v="10"/>
    <x v="1"/>
    <s v="AMADEUS"/>
    <s v="11LQME"/>
    <x v="1"/>
    <x v="0"/>
    <x v="23"/>
    <x v="13"/>
    <x v="4"/>
    <n v="1"/>
    <n v="1"/>
    <n v="240"/>
    <n v="35.53"/>
    <n v="40"/>
    <n v="315.52999999999997"/>
    <x v="0"/>
    <x v="1"/>
    <s v="HRG"/>
    <s v="NAP"/>
    <x v="0"/>
    <x v="0"/>
    <x v="229"/>
  </r>
  <r>
    <x v="102"/>
    <x v="10"/>
    <x v="1"/>
    <s v="AMADEUS"/>
    <s v="11LQME"/>
    <x v="1"/>
    <x v="0"/>
    <x v="23"/>
    <x v="13"/>
    <x v="4"/>
    <n v="1"/>
    <n v="1"/>
    <n v="240"/>
    <n v="35.53"/>
    <n v="40"/>
    <n v="315.52999999999997"/>
    <x v="0"/>
    <x v="1"/>
    <s v="HRG"/>
    <s v="NAP"/>
    <x v="0"/>
    <x v="0"/>
    <x v="229"/>
  </r>
  <r>
    <x v="103"/>
    <x v="8"/>
    <x v="1"/>
    <m/>
    <s v="R967H"/>
    <x v="1"/>
    <x v="0"/>
    <x v="11"/>
    <x v="1"/>
    <x v="26"/>
    <n v="2"/>
    <n v="2"/>
    <n v="400"/>
    <n v="0"/>
    <n v="0"/>
    <n v="800"/>
    <x v="0"/>
    <x v="1"/>
    <s v="SSH"/>
    <s v="NAP"/>
    <x v="0"/>
    <x v="2"/>
    <x v="284"/>
  </r>
  <r>
    <x v="103"/>
    <x v="25"/>
    <x v="1"/>
    <m/>
    <s v="12M3EN"/>
    <x v="1"/>
    <x v="0"/>
    <x v="12"/>
    <x v="0"/>
    <x v="5"/>
    <n v="1"/>
    <n v="1"/>
    <n v="230"/>
    <n v="28.28"/>
    <n v="30"/>
    <n v="288.27999999999997"/>
    <x v="0"/>
    <x v="1"/>
    <s v="NAP"/>
    <s v="SSH"/>
    <x v="0"/>
    <x v="0"/>
    <x v="225"/>
  </r>
  <r>
    <x v="103"/>
    <x v="25"/>
    <x v="1"/>
    <m/>
    <s v="12M3EN"/>
    <x v="1"/>
    <x v="0"/>
    <x v="12"/>
    <x v="0"/>
    <x v="5"/>
    <n v="1"/>
    <n v="1"/>
    <n v="230"/>
    <n v="28.28"/>
    <n v="30"/>
    <n v="288.27999999999997"/>
    <x v="0"/>
    <x v="1"/>
    <s v="NAP"/>
    <s v="SSH"/>
    <x v="0"/>
    <x v="0"/>
    <x v="225"/>
  </r>
  <r>
    <x v="103"/>
    <x v="7"/>
    <x v="1"/>
    <m/>
    <m/>
    <x v="1"/>
    <x v="0"/>
    <x v="12"/>
    <x v="16"/>
    <x v="69"/>
    <n v="2"/>
    <n v="2"/>
    <n v="250"/>
    <n v="0"/>
    <n v="0"/>
    <n v="500"/>
    <x v="0"/>
    <x v="1"/>
    <s v="FCO"/>
    <s v="SSH"/>
    <x v="6"/>
    <x v="3"/>
    <x v="236"/>
  </r>
  <r>
    <x v="104"/>
    <x v="25"/>
    <x v="1"/>
    <m/>
    <s v="12M3LM"/>
    <x v="1"/>
    <x v="0"/>
    <x v="13"/>
    <x v="17"/>
    <x v="70"/>
    <n v="1"/>
    <n v="1"/>
    <n v="271"/>
    <n v="35.320000000000007"/>
    <n v="30"/>
    <n v="336.32"/>
    <x v="0"/>
    <x v="1"/>
    <s v="SSH"/>
    <s v="FCO"/>
    <x v="6"/>
    <x v="3"/>
    <x v="26"/>
  </r>
  <r>
    <x v="104"/>
    <x v="25"/>
    <x v="1"/>
    <m/>
    <s v="12M3LM"/>
    <x v="1"/>
    <x v="0"/>
    <x v="13"/>
    <x v="17"/>
    <x v="70"/>
    <n v="1"/>
    <n v="1"/>
    <n v="271"/>
    <n v="35.320000000000007"/>
    <n v="30"/>
    <n v="336.32"/>
    <x v="0"/>
    <x v="1"/>
    <s v="SSH"/>
    <s v="FCO"/>
    <x v="6"/>
    <x v="3"/>
    <x v="26"/>
  </r>
  <r>
    <x v="104"/>
    <x v="8"/>
    <x v="1"/>
    <m/>
    <s v="WE46U"/>
    <x v="1"/>
    <x v="0"/>
    <x v="41"/>
    <x v="1"/>
    <x v="76"/>
    <n v="2"/>
    <n v="2"/>
    <n v="300"/>
    <n v="0"/>
    <n v="0"/>
    <n v="600"/>
    <x v="0"/>
    <x v="1"/>
    <s v="SSH"/>
    <s v="NAP"/>
    <x v="0"/>
    <x v="4"/>
    <x v="259"/>
  </r>
  <r>
    <x v="104"/>
    <x v="8"/>
    <x v="1"/>
    <m/>
    <s v="JMCZJ"/>
    <x v="1"/>
    <x v="0"/>
    <x v="13"/>
    <x v="17"/>
    <x v="71"/>
    <n v="5"/>
    <n v="5"/>
    <n v="250"/>
    <n v="0"/>
    <n v="0"/>
    <n v="1250"/>
    <x v="0"/>
    <x v="1"/>
    <s v="SSH"/>
    <s v="FCO"/>
    <x v="6"/>
    <x v="3"/>
    <x v="27"/>
  </r>
  <r>
    <x v="104"/>
    <x v="9"/>
    <x v="1"/>
    <s v="Website IBE"/>
    <s v="4LDRNK"/>
    <x v="1"/>
    <x v="0"/>
    <x v="7"/>
    <x v="3"/>
    <x v="37"/>
    <n v="1"/>
    <n v="1"/>
    <n v="177.01"/>
    <n v="35.319999999999993"/>
    <n v="53"/>
    <n v="265.33"/>
    <x v="0"/>
    <x v="1"/>
    <s v="SSH"/>
    <s v="BRI"/>
    <x v="1"/>
    <x v="1"/>
    <x v="95"/>
  </r>
  <r>
    <x v="104"/>
    <x v="9"/>
    <x v="1"/>
    <s v="Website IBE"/>
    <s v="4LDRNK"/>
    <x v="1"/>
    <x v="0"/>
    <x v="7"/>
    <x v="3"/>
    <x v="37"/>
    <n v="1"/>
    <n v="1"/>
    <n v="177.01"/>
    <n v="35.319999999999993"/>
    <n v="53"/>
    <n v="265.33"/>
    <x v="0"/>
    <x v="1"/>
    <s v="SSH"/>
    <s v="BRI"/>
    <x v="1"/>
    <x v="1"/>
    <x v="95"/>
  </r>
  <r>
    <x v="104"/>
    <x v="9"/>
    <x v="1"/>
    <s v="Website IBE"/>
    <s v="4LDRNK"/>
    <x v="1"/>
    <x v="0"/>
    <x v="7"/>
    <x v="3"/>
    <x v="37"/>
    <n v="1"/>
    <n v="1"/>
    <n v="132.76"/>
    <n v="35.319999999999993"/>
    <n v="53"/>
    <n v="221.07999999999998"/>
    <x v="0"/>
    <x v="1"/>
    <s v="SSH"/>
    <s v="BRI"/>
    <x v="1"/>
    <x v="1"/>
    <x v="95"/>
  </r>
  <r>
    <x v="104"/>
    <x v="9"/>
    <x v="1"/>
    <s v="Website IBE"/>
    <s v="4LDRNK"/>
    <x v="1"/>
    <x v="0"/>
    <x v="7"/>
    <x v="3"/>
    <x v="37"/>
    <n v="1"/>
    <n v="1"/>
    <n v="132.76"/>
    <n v="35.319999999999993"/>
    <n v="53"/>
    <n v="221.07999999999998"/>
    <x v="0"/>
    <x v="1"/>
    <s v="SSH"/>
    <s v="BRI"/>
    <x v="1"/>
    <x v="1"/>
    <x v="95"/>
  </r>
  <r>
    <x v="104"/>
    <x v="9"/>
    <x v="1"/>
    <s v="Website IBE"/>
    <s v="9R63HM"/>
    <x v="1"/>
    <x v="0"/>
    <x v="7"/>
    <x v="3"/>
    <x v="37"/>
    <n v="1"/>
    <n v="1"/>
    <n v="111.79"/>
    <n v="35.319999999999993"/>
    <n v="53"/>
    <n v="200.11"/>
    <x v="0"/>
    <x v="1"/>
    <s v="SSH"/>
    <s v="BRI"/>
    <x v="1"/>
    <x v="1"/>
    <x v="95"/>
  </r>
  <r>
    <x v="104"/>
    <x v="9"/>
    <x v="1"/>
    <s v="Website IBE"/>
    <s v="9R63HM"/>
    <x v="1"/>
    <x v="0"/>
    <x v="7"/>
    <x v="3"/>
    <x v="37"/>
    <n v="1"/>
    <n v="1"/>
    <n v="111.79"/>
    <n v="35.319999999999993"/>
    <n v="53"/>
    <n v="200.11"/>
    <x v="0"/>
    <x v="1"/>
    <s v="SSH"/>
    <s v="BRI"/>
    <x v="1"/>
    <x v="1"/>
    <x v="95"/>
  </r>
  <r>
    <x v="104"/>
    <x v="9"/>
    <x v="1"/>
    <s v="Website IBE"/>
    <s v="9R63HM"/>
    <x v="1"/>
    <x v="0"/>
    <x v="7"/>
    <x v="3"/>
    <x v="37"/>
    <n v="1"/>
    <n v="1"/>
    <n v="149.06"/>
    <n v="35.319999999999993"/>
    <n v="53"/>
    <n v="237.38"/>
    <x v="0"/>
    <x v="1"/>
    <s v="SSH"/>
    <s v="BRI"/>
    <x v="1"/>
    <x v="1"/>
    <x v="95"/>
  </r>
  <r>
    <x v="104"/>
    <x v="9"/>
    <x v="1"/>
    <s v="Website IBE"/>
    <s v="9R63HM"/>
    <x v="1"/>
    <x v="0"/>
    <x v="7"/>
    <x v="3"/>
    <x v="37"/>
    <n v="1"/>
    <n v="1"/>
    <n v="149.06"/>
    <n v="35.319999999999993"/>
    <n v="53"/>
    <n v="237.38"/>
    <x v="0"/>
    <x v="1"/>
    <s v="SSH"/>
    <s v="BRI"/>
    <x v="1"/>
    <x v="1"/>
    <x v="95"/>
  </r>
  <r>
    <x v="105"/>
    <x v="9"/>
    <x v="1"/>
    <s v="Website IBE"/>
    <s v="BOYYFI"/>
    <x v="1"/>
    <x v="0"/>
    <x v="12"/>
    <x v="0"/>
    <x v="2"/>
    <n v="1"/>
    <n v="1"/>
    <n v="280"/>
    <n v="28.28"/>
    <n v="53"/>
    <n v="361.28"/>
    <x v="0"/>
    <x v="1"/>
    <s v="NAP"/>
    <s v="SSH"/>
    <x v="0"/>
    <x v="0"/>
    <x v="42"/>
  </r>
  <r>
    <x v="105"/>
    <x v="9"/>
    <x v="1"/>
    <s v="Website IBE"/>
    <s v="BOYYFI"/>
    <x v="1"/>
    <x v="0"/>
    <x v="12"/>
    <x v="0"/>
    <x v="2"/>
    <n v="1"/>
    <n v="1"/>
    <n v="280"/>
    <n v="28.28"/>
    <n v="53"/>
    <n v="361.28"/>
    <x v="0"/>
    <x v="1"/>
    <s v="NAP"/>
    <s v="SSH"/>
    <x v="0"/>
    <x v="0"/>
    <x v="42"/>
  </r>
  <r>
    <x v="105"/>
    <x v="7"/>
    <x v="1"/>
    <m/>
    <m/>
    <x v="1"/>
    <x v="0"/>
    <x v="13"/>
    <x v="1"/>
    <x v="3"/>
    <n v="2"/>
    <n v="2"/>
    <n v="300"/>
    <n v="0"/>
    <n v="0"/>
    <n v="600"/>
    <x v="0"/>
    <x v="1"/>
    <s v="SSH"/>
    <s v="NAP"/>
    <x v="0"/>
    <x v="0"/>
    <x v="260"/>
  </r>
  <r>
    <x v="105"/>
    <x v="7"/>
    <x v="1"/>
    <m/>
    <m/>
    <x v="1"/>
    <x v="0"/>
    <x v="13"/>
    <x v="17"/>
    <x v="70"/>
    <n v="2"/>
    <n v="2"/>
    <n v="250"/>
    <n v="0"/>
    <n v="0"/>
    <n v="500"/>
    <x v="0"/>
    <x v="1"/>
    <s v="SSH"/>
    <s v="FCO"/>
    <x v="6"/>
    <x v="3"/>
    <x v="34"/>
  </r>
  <r>
    <x v="105"/>
    <x v="7"/>
    <x v="1"/>
    <m/>
    <m/>
    <x v="1"/>
    <x v="0"/>
    <x v="13"/>
    <x v="1"/>
    <x v="4"/>
    <n v="4"/>
    <n v="4"/>
    <n v="320"/>
    <n v="0"/>
    <n v="0"/>
    <n v="1280"/>
    <x v="0"/>
    <x v="1"/>
    <s v="SSH"/>
    <s v="NAP"/>
    <x v="0"/>
    <x v="0"/>
    <x v="199"/>
  </r>
  <r>
    <x v="105"/>
    <x v="7"/>
    <x v="1"/>
    <m/>
    <m/>
    <x v="1"/>
    <x v="0"/>
    <x v="12"/>
    <x v="16"/>
    <x v="68"/>
    <n v="2"/>
    <n v="2"/>
    <n v="250"/>
    <n v="0"/>
    <n v="0"/>
    <n v="500"/>
    <x v="0"/>
    <x v="1"/>
    <s v="FCO"/>
    <s v="SSH"/>
    <x v="6"/>
    <x v="3"/>
    <x v="275"/>
  </r>
  <r>
    <x v="105"/>
    <x v="7"/>
    <x v="1"/>
    <m/>
    <m/>
    <x v="1"/>
    <x v="0"/>
    <x v="12"/>
    <x v="0"/>
    <x v="2"/>
    <n v="4"/>
    <n v="4"/>
    <n v="280"/>
    <n v="0"/>
    <n v="0"/>
    <n v="1120"/>
    <x v="0"/>
    <x v="1"/>
    <s v="NAP"/>
    <s v="SSH"/>
    <x v="0"/>
    <x v="0"/>
    <x v="42"/>
  </r>
  <r>
    <x v="105"/>
    <x v="7"/>
    <x v="1"/>
    <m/>
    <m/>
    <x v="1"/>
    <x v="0"/>
    <x v="6"/>
    <x v="7"/>
    <x v="11"/>
    <n v="7"/>
    <n v="7"/>
    <n v="150"/>
    <n v="0"/>
    <n v="0"/>
    <n v="1050"/>
    <x v="0"/>
    <x v="1"/>
    <s v="SSH"/>
    <s v="VRN"/>
    <x v="3"/>
    <x v="1"/>
    <x v="265"/>
  </r>
  <r>
    <x v="105"/>
    <x v="7"/>
    <x v="1"/>
    <m/>
    <m/>
    <x v="1"/>
    <x v="0"/>
    <x v="4"/>
    <x v="6"/>
    <x v="10"/>
    <n v="7"/>
    <n v="7"/>
    <n v="100"/>
    <n v="0"/>
    <n v="0"/>
    <n v="700"/>
    <x v="0"/>
    <x v="1"/>
    <s v="VRN"/>
    <s v="SSH"/>
    <x v="3"/>
    <x v="1"/>
    <x v="289"/>
  </r>
  <r>
    <x v="104"/>
    <x v="25"/>
    <x v="1"/>
    <m/>
    <s v="12M3LN"/>
    <x v="1"/>
    <x v="0"/>
    <x v="11"/>
    <x v="1"/>
    <x v="25"/>
    <n v="1"/>
    <n v="1"/>
    <n v="111.76"/>
    <n v="35.53"/>
    <n v="30"/>
    <n v="177.29000000000002"/>
    <x v="0"/>
    <x v="5"/>
    <s v="SSH"/>
    <s v="NAP"/>
    <x v="0"/>
    <x v="2"/>
    <x v="285"/>
  </r>
  <r>
    <x v="104"/>
    <x v="25"/>
    <x v="1"/>
    <m/>
    <s v="12M402"/>
    <x v="1"/>
    <x v="0"/>
    <x v="12"/>
    <x v="0"/>
    <x v="3"/>
    <n v="1"/>
    <n v="1"/>
    <n v="300"/>
    <n v="28.27"/>
    <n v="30"/>
    <n v="358.27"/>
    <x v="0"/>
    <x v="5"/>
    <s v="NAP"/>
    <s v="SSH"/>
    <x v="0"/>
    <x v="0"/>
    <x v="39"/>
  </r>
  <r>
    <x v="104"/>
    <x v="25"/>
    <x v="1"/>
    <m/>
    <s v="12M402"/>
    <x v="1"/>
    <x v="0"/>
    <x v="12"/>
    <x v="0"/>
    <x v="3"/>
    <n v="1"/>
    <n v="1"/>
    <n v="300"/>
    <n v="28.27"/>
    <n v="30"/>
    <n v="358.27"/>
    <x v="0"/>
    <x v="5"/>
    <s v="NAP"/>
    <s v="SSH"/>
    <x v="0"/>
    <x v="0"/>
    <x v="39"/>
  </r>
  <r>
    <x v="105"/>
    <x v="19"/>
    <x v="0"/>
    <m/>
    <m/>
    <x v="0"/>
    <x v="0"/>
    <x v="29"/>
    <x v="6"/>
    <x v="42"/>
    <n v="51"/>
    <n v="51"/>
    <n v="260"/>
    <n v="0"/>
    <n v="0"/>
    <n v="13260"/>
    <x v="0"/>
    <x v="5"/>
    <s v="VRN"/>
    <s v="SSH"/>
    <x v="3"/>
    <x v="1"/>
    <x v="43"/>
  </r>
  <r>
    <x v="105"/>
    <x v="19"/>
    <x v="0"/>
    <m/>
    <m/>
    <x v="0"/>
    <x v="0"/>
    <x v="29"/>
    <x v="6"/>
    <x v="43"/>
    <n v="53"/>
    <n v="53"/>
    <n v="260"/>
    <n v="0"/>
    <n v="0"/>
    <n v="13780"/>
    <x v="0"/>
    <x v="5"/>
    <s v="VRN"/>
    <s v="SSH"/>
    <x v="3"/>
    <x v="1"/>
    <x v="26"/>
  </r>
  <r>
    <x v="105"/>
    <x v="19"/>
    <x v="0"/>
    <m/>
    <m/>
    <x v="0"/>
    <x v="0"/>
    <x v="29"/>
    <x v="6"/>
    <x v="12"/>
    <n v="53"/>
    <n v="53"/>
    <n v="260"/>
    <n v="0"/>
    <n v="0"/>
    <n v="13780"/>
    <x v="0"/>
    <x v="5"/>
    <s v="VRN"/>
    <s v="SSH"/>
    <x v="3"/>
    <x v="1"/>
    <x v="27"/>
  </r>
  <r>
    <x v="105"/>
    <x v="19"/>
    <x v="0"/>
    <m/>
    <m/>
    <x v="0"/>
    <x v="0"/>
    <x v="29"/>
    <x v="6"/>
    <x v="13"/>
    <n v="50"/>
    <n v="50"/>
    <n v="230"/>
    <n v="0"/>
    <n v="0"/>
    <n v="11500"/>
    <x v="0"/>
    <x v="5"/>
    <s v="VRN"/>
    <s v="SSH"/>
    <x v="3"/>
    <x v="1"/>
    <x v="28"/>
  </r>
  <r>
    <x v="105"/>
    <x v="19"/>
    <x v="0"/>
    <m/>
    <m/>
    <x v="0"/>
    <x v="0"/>
    <x v="29"/>
    <x v="6"/>
    <x v="14"/>
    <n v="0"/>
    <n v="0"/>
    <n v="0"/>
    <n v="0"/>
    <n v="0"/>
    <n v="0"/>
    <x v="0"/>
    <x v="5"/>
    <s v="VRN"/>
    <s v="SSH"/>
    <x v="3"/>
    <x v="1"/>
    <x v="29"/>
  </r>
  <r>
    <x v="105"/>
    <x v="19"/>
    <x v="0"/>
    <m/>
    <m/>
    <x v="0"/>
    <x v="1"/>
    <x v="26"/>
    <x v="7"/>
    <x v="43"/>
    <n v="51"/>
    <n v="51"/>
    <n v="260"/>
    <n v="0"/>
    <n v="0"/>
    <n v="13260"/>
    <x v="0"/>
    <x v="5"/>
    <s v="SSH"/>
    <s v="VRN"/>
    <x v="3"/>
    <x v="1"/>
    <x v="26"/>
  </r>
  <r>
    <x v="105"/>
    <x v="19"/>
    <x v="0"/>
    <m/>
    <m/>
    <x v="0"/>
    <x v="1"/>
    <x v="26"/>
    <x v="7"/>
    <x v="12"/>
    <n v="53"/>
    <n v="53"/>
    <n v="260"/>
    <n v="0"/>
    <n v="0"/>
    <n v="13780"/>
    <x v="0"/>
    <x v="5"/>
    <s v="SSH"/>
    <s v="VRN"/>
    <x v="3"/>
    <x v="1"/>
    <x v="27"/>
  </r>
  <r>
    <x v="105"/>
    <x v="19"/>
    <x v="0"/>
    <m/>
    <m/>
    <x v="0"/>
    <x v="1"/>
    <x v="26"/>
    <x v="7"/>
    <x v="13"/>
    <n v="53"/>
    <n v="53"/>
    <n v="260"/>
    <n v="0"/>
    <n v="0"/>
    <n v="13780"/>
    <x v="0"/>
    <x v="5"/>
    <s v="SSH"/>
    <s v="VRN"/>
    <x v="3"/>
    <x v="1"/>
    <x v="28"/>
  </r>
  <r>
    <x v="105"/>
    <x v="19"/>
    <x v="0"/>
    <m/>
    <m/>
    <x v="0"/>
    <x v="1"/>
    <x v="26"/>
    <x v="7"/>
    <x v="14"/>
    <n v="50"/>
    <n v="50"/>
    <n v="230"/>
    <n v="0"/>
    <n v="0"/>
    <n v="11500"/>
    <x v="0"/>
    <x v="5"/>
    <s v="SSH"/>
    <s v="VRN"/>
    <x v="3"/>
    <x v="1"/>
    <x v="29"/>
  </r>
  <r>
    <x v="105"/>
    <x v="19"/>
    <x v="0"/>
    <m/>
    <m/>
    <x v="0"/>
    <x v="1"/>
    <x v="26"/>
    <x v="7"/>
    <x v="15"/>
    <n v="0"/>
    <n v="0"/>
    <n v="0"/>
    <n v="0"/>
    <n v="0"/>
    <n v="0"/>
    <x v="0"/>
    <x v="5"/>
    <s v="SSH"/>
    <s v="VRN"/>
    <x v="3"/>
    <x v="1"/>
    <x v="30"/>
  </r>
  <r>
    <x v="105"/>
    <x v="22"/>
    <x v="0"/>
    <m/>
    <m/>
    <x v="0"/>
    <x v="0"/>
    <x v="12"/>
    <x v="0"/>
    <x v="1"/>
    <n v="40"/>
    <n v="40"/>
    <n v="210"/>
    <n v="0"/>
    <n v="0"/>
    <n v="8400"/>
    <x v="0"/>
    <x v="5"/>
    <s v="NAP"/>
    <s v="SSH"/>
    <x v="0"/>
    <x v="0"/>
    <x v="41"/>
  </r>
  <r>
    <x v="105"/>
    <x v="22"/>
    <x v="0"/>
    <m/>
    <m/>
    <x v="0"/>
    <x v="0"/>
    <x v="12"/>
    <x v="0"/>
    <x v="2"/>
    <n v="40"/>
    <n v="40"/>
    <n v="210"/>
    <n v="0"/>
    <n v="0"/>
    <n v="8400"/>
    <x v="0"/>
    <x v="5"/>
    <s v="NAP"/>
    <s v="SSH"/>
    <x v="0"/>
    <x v="0"/>
    <x v="42"/>
  </r>
  <r>
    <x v="105"/>
    <x v="22"/>
    <x v="0"/>
    <m/>
    <m/>
    <x v="0"/>
    <x v="0"/>
    <x v="12"/>
    <x v="0"/>
    <x v="3"/>
    <n v="40"/>
    <n v="40"/>
    <n v="210"/>
    <n v="0"/>
    <n v="0"/>
    <n v="8400"/>
    <x v="0"/>
    <x v="5"/>
    <s v="NAP"/>
    <s v="SSH"/>
    <x v="0"/>
    <x v="0"/>
    <x v="260"/>
  </r>
  <r>
    <x v="105"/>
    <x v="22"/>
    <x v="0"/>
    <m/>
    <m/>
    <x v="0"/>
    <x v="0"/>
    <x v="12"/>
    <x v="0"/>
    <x v="4"/>
    <n v="40"/>
    <n v="40"/>
    <n v="210"/>
    <n v="0"/>
    <n v="0"/>
    <n v="8400"/>
    <x v="0"/>
    <x v="5"/>
    <s v="NAP"/>
    <s v="SSH"/>
    <x v="0"/>
    <x v="0"/>
    <x v="199"/>
  </r>
  <r>
    <x v="105"/>
    <x v="22"/>
    <x v="0"/>
    <m/>
    <m/>
    <x v="0"/>
    <x v="1"/>
    <x v="13"/>
    <x v="1"/>
    <x v="2"/>
    <n v="40"/>
    <n v="40"/>
    <n v="210"/>
    <n v="0"/>
    <n v="0"/>
    <n v="8400"/>
    <x v="0"/>
    <x v="5"/>
    <s v="SSH"/>
    <s v="NAP"/>
    <x v="0"/>
    <x v="0"/>
    <x v="42"/>
  </r>
  <r>
    <x v="105"/>
    <x v="22"/>
    <x v="0"/>
    <m/>
    <m/>
    <x v="0"/>
    <x v="1"/>
    <x v="13"/>
    <x v="1"/>
    <x v="3"/>
    <n v="40"/>
    <n v="40"/>
    <n v="210"/>
    <n v="0"/>
    <n v="0"/>
    <n v="8400"/>
    <x v="0"/>
    <x v="5"/>
    <s v="SSH"/>
    <s v="NAP"/>
    <x v="0"/>
    <x v="0"/>
    <x v="260"/>
  </r>
  <r>
    <x v="105"/>
    <x v="22"/>
    <x v="0"/>
    <m/>
    <m/>
    <x v="0"/>
    <x v="1"/>
    <x v="13"/>
    <x v="1"/>
    <x v="4"/>
    <n v="40"/>
    <n v="40"/>
    <n v="210"/>
    <n v="0"/>
    <n v="0"/>
    <n v="8400"/>
    <x v="0"/>
    <x v="5"/>
    <s v="SSH"/>
    <s v="NAP"/>
    <x v="0"/>
    <x v="0"/>
    <x v="199"/>
  </r>
  <r>
    <x v="105"/>
    <x v="22"/>
    <x v="0"/>
    <m/>
    <m/>
    <x v="0"/>
    <x v="1"/>
    <x v="13"/>
    <x v="1"/>
    <x v="5"/>
    <n v="40"/>
    <n v="40"/>
    <n v="210"/>
    <n v="0"/>
    <n v="0"/>
    <n v="8400"/>
    <x v="0"/>
    <x v="5"/>
    <s v="SSH"/>
    <s v="NAP"/>
    <x v="0"/>
    <x v="0"/>
    <x v="31"/>
  </r>
  <r>
    <x v="105"/>
    <x v="7"/>
    <x v="1"/>
    <m/>
    <m/>
    <x v="1"/>
    <x v="0"/>
    <x v="6"/>
    <x v="7"/>
    <x v="11"/>
    <n v="1"/>
    <n v="1"/>
    <n v="150"/>
    <n v="0"/>
    <n v="0"/>
    <n v="150"/>
    <x v="0"/>
    <x v="1"/>
    <s v="SSH"/>
    <s v="VRN"/>
    <x v="3"/>
    <x v="1"/>
    <x v="265"/>
  </r>
  <r>
    <x v="104"/>
    <x v="10"/>
    <x v="1"/>
    <s v="AMADEUS"/>
    <s v="11LRAR"/>
    <x v="0"/>
    <x v="1"/>
    <x v="26"/>
    <x v="7"/>
    <x v="12"/>
    <n v="1"/>
    <n v="1"/>
    <n v="350"/>
    <n v="37.43"/>
    <n v="40"/>
    <n v="427.43"/>
    <x v="0"/>
    <x v="1"/>
    <s v="SSH"/>
    <s v="VRN"/>
    <x v="3"/>
    <x v="1"/>
    <x v="187"/>
  </r>
  <r>
    <x v="104"/>
    <x v="10"/>
    <x v="1"/>
    <s v="AMADEUS"/>
    <s v="11LRAR"/>
    <x v="0"/>
    <x v="0"/>
    <x v="29"/>
    <x v="6"/>
    <x v="43"/>
    <n v="1"/>
    <n v="1"/>
    <n v="340"/>
    <n v="23.04"/>
    <n v="40"/>
    <n v="403.04"/>
    <x v="0"/>
    <x v="1"/>
    <s v="VRN"/>
    <s v="SSH"/>
    <x v="3"/>
    <x v="1"/>
    <x v="186"/>
  </r>
  <r>
    <x v="104"/>
    <x v="10"/>
    <x v="1"/>
    <s v="AMADEUS"/>
    <s v="11LRAR"/>
    <x v="0"/>
    <x v="1"/>
    <x v="26"/>
    <x v="7"/>
    <x v="12"/>
    <n v="1"/>
    <n v="1"/>
    <n v="262.5"/>
    <n v="37.43"/>
    <n v="40"/>
    <n v="339.93"/>
    <x v="0"/>
    <x v="1"/>
    <s v="SSH"/>
    <s v="VRN"/>
    <x v="3"/>
    <x v="1"/>
    <x v="187"/>
  </r>
  <r>
    <x v="104"/>
    <x v="10"/>
    <x v="1"/>
    <s v="AMADEUS"/>
    <s v="11LRAR"/>
    <x v="0"/>
    <x v="0"/>
    <x v="29"/>
    <x v="6"/>
    <x v="43"/>
    <n v="1"/>
    <n v="1"/>
    <n v="255"/>
    <n v="23.04"/>
    <n v="40"/>
    <n v="318.04000000000002"/>
    <x v="0"/>
    <x v="1"/>
    <s v="VRN"/>
    <s v="SSH"/>
    <x v="3"/>
    <x v="1"/>
    <x v="186"/>
  </r>
  <r>
    <x v="104"/>
    <x v="10"/>
    <x v="1"/>
    <s v="AMADEUS"/>
    <s v="11LRAR"/>
    <x v="0"/>
    <x v="1"/>
    <x v="26"/>
    <x v="7"/>
    <x v="12"/>
    <n v="1"/>
    <n v="1"/>
    <n v="262.5"/>
    <n v="37.43"/>
    <n v="40"/>
    <n v="339.93"/>
    <x v="0"/>
    <x v="1"/>
    <s v="SSH"/>
    <s v="VRN"/>
    <x v="3"/>
    <x v="1"/>
    <x v="187"/>
  </r>
  <r>
    <x v="104"/>
    <x v="10"/>
    <x v="1"/>
    <s v="AMADEUS"/>
    <s v="11LRAR"/>
    <x v="0"/>
    <x v="0"/>
    <x v="29"/>
    <x v="6"/>
    <x v="43"/>
    <n v="1"/>
    <n v="1"/>
    <n v="255"/>
    <n v="23.04"/>
    <n v="40"/>
    <n v="318.04000000000002"/>
    <x v="0"/>
    <x v="1"/>
    <s v="VRN"/>
    <s v="SSH"/>
    <x v="3"/>
    <x v="1"/>
    <x v="186"/>
  </r>
  <r>
    <x v="104"/>
    <x v="10"/>
    <x v="1"/>
    <s v="AMADEUS"/>
    <s v="11LRAR"/>
    <x v="0"/>
    <x v="1"/>
    <x v="26"/>
    <x v="7"/>
    <x v="12"/>
    <n v="1"/>
    <n v="1"/>
    <n v="350"/>
    <n v="37.43"/>
    <n v="40"/>
    <n v="427.43"/>
    <x v="0"/>
    <x v="1"/>
    <s v="SSH"/>
    <s v="VRN"/>
    <x v="3"/>
    <x v="1"/>
    <x v="187"/>
  </r>
  <r>
    <x v="104"/>
    <x v="10"/>
    <x v="1"/>
    <s v="AMADEUS"/>
    <s v="11LRAR"/>
    <x v="0"/>
    <x v="0"/>
    <x v="29"/>
    <x v="6"/>
    <x v="43"/>
    <n v="1"/>
    <n v="1"/>
    <n v="340"/>
    <n v="23.04"/>
    <n v="40"/>
    <n v="403.04"/>
    <x v="0"/>
    <x v="1"/>
    <s v="VRN"/>
    <s v="SSH"/>
    <x v="3"/>
    <x v="1"/>
    <x v="186"/>
  </r>
  <r>
    <x v="105"/>
    <x v="19"/>
    <x v="0"/>
    <m/>
    <m/>
    <x v="0"/>
    <x v="0"/>
    <x v="33"/>
    <x v="2"/>
    <x v="67"/>
    <n v="30"/>
    <n v="30"/>
    <n v="225"/>
    <n v="0"/>
    <n v="0"/>
    <n v="6750"/>
    <x v="0"/>
    <x v="3"/>
    <s v="BRI"/>
    <s v="SSH"/>
    <x v="1"/>
    <x v="3"/>
    <x v="274"/>
  </r>
  <r>
    <x v="105"/>
    <x v="19"/>
    <x v="0"/>
    <m/>
    <m/>
    <x v="0"/>
    <x v="1"/>
    <x v="34"/>
    <x v="3"/>
    <x v="68"/>
    <n v="30"/>
    <n v="30"/>
    <n v="225"/>
    <n v="0"/>
    <n v="0"/>
    <n v="6750"/>
    <x v="0"/>
    <x v="3"/>
    <s v="SSH"/>
    <s v="BRI"/>
    <x v="1"/>
    <x v="3"/>
    <x v="275"/>
  </r>
  <r>
    <x v="106"/>
    <x v="7"/>
    <x v="1"/>
    <m/>
    <m/>
    <x v="1"/>
    <x v="0"/>
    <x v="6"/>
    <x v="7"/>
    <x v="9"/>
    <n v="1"/>
    <n v="1"/>
    <n v="100"/>
    <n v="0"/>
    <n v="0"/>
    <n v="100"/>
    <x v="0"/>
    <x v="1"/>
    <s v="SSH"/>
    <s v="VRN"/>
    <x v="3"/>
    <x v="1"/>
    <x v="278"/>
  </r>
  <r>
    <x v="106"/>
    <x v="7"/>
    <x v="1"/>
    <m/>
    <m/>
    <x v="1"/>
    <x v="0"/>
    <x v="23"/>
    <x v="13"/>
    <x v="3"/>
    <n v="2"/>
    <n v="2"/>
    <n v="240"/>
    <n v="0"/>
    <n v="0"/>
    <n v="480"/>
    <x v="0"/>
    <x v="1"/>
    <s v="HRG"/>
    <s v="NAP"/>
    <x v="0"/>
    <x v="0"/>
    <x v="236"/>
  </r>
  <r>
    <x v="106"/>
    <x v="7"/>
    <x v="1"/>
    <m/>
    <m/>
    <x v="1"/>
    <x v="0"/>
    <x v="12"/>
    <x v="4"/>
    <x v="29"/>
    <n v="2"/>
    <n v="2"/>
    <n v="100"/>
    <n v="0"/>
    <n v="0"/>
    <n v="200"/>
    <x v="0"/>
    <x v="1"/>
    <s v="MXP"/>
    <s v="SSH"/>
    <x v="2"/>
    <x v="3"/>
    <x v="283"/>
  </r>
  <r>
    <x v="105"/>
    <x v="8"/>
    <x v="1"/>
    <m/>
    <s v="G4NUA"/>
    <x v="1"/>
    <x v="0"/>
    <x v="6"/>
    <x v="7"/>
    <x v="11"/>
    <n v="4"/>
    <n v="4"/>
    <n v="150"/>
    <n v="0"/>
    <n v="0"/>
    <n v="600"/>
    <x v="0"/>
    <x v="1"/>
    <s v="SSH"/>
    <s v="VRN"/>
    <x v="3"/>
    <x v="1"/>
    <x v="265"/>
  </r>
  <r>
    <x v="105"/>
    <x v="8"/>
    <x v="1"/>
    <m/>
    <s v="V4W2R"/>
    <x v="1"/>
    <x v="0"/>
    <x v="12"/>
    <x v="4"/>
    <x v="29"/>
    <n v="2"/>
    <n v="2"/>
    <n v="120"/>
    <n v="0"/>
    <n v="0"/>
    <n v="240"/>
    <x v="0"/>
    <x v="1"/>
    <s v="MXP"/>
    <s v="SSH"/>
    <x v="2"/>
    <x v="3"/>
    <x v="279"/>
  </r>
  <r>
    <x v="105"/>
    <x v="8"/>
    <x v="1"/>
    <m/>
    <s v="MTFFQ"/>
    <x v="0"/>
    <x v="0"/>
    <x v="29"/>
    <x v="6"/>
    <x v="42"/>
    <n v="2"/>
    <n v="2"/>
    <n v="315"/>
    <n v="0"/>
    <n v="0"/>
    <n v="630"/>
    <x v="0"/>
    <x v="1"/>
    <s v="VRN"/>
    <s v="SSH"/>
    <x v="3"/>
    <x v="1"/>
    <x v="43"/>
  </r>
  <r>
    <x v="105"/>
    <x v="8"/>
    <x v="1"/>
    <m/>
    <s v="MTFFQ"/>
    <x v="0"/>
    <x v="1"/>
    <x v="26"/>
    <x v="7"/>
    <x v="43"/>
    <n v="2"/>
    <n v="2"/>
    <n v="315"/>
    <n v="0"/>
    <n v="0"/>
    <n v="630"/>
    <x v="0"/>
    <x v="1"/>
    <s v="SSH"/>
    <s v="VRN"/>
    <x v="3"/>
    <x v="1"/>
    <x v="26"/>
  </r>
  <r>
    <x v="105"/>
    <x v="9"/>
    <x v="1"/>
    <s v="Website IBE"/>
    <s v="GOVPFL"/>
    <x v="1"/>
    <x v="0"/>
    <x v="7"/>
    <x v="3"/>
    <x v="37"/>
    <n v="1"/>
    <n v="1"/>
    <n v="133.38999999999999"/>
    <n v="35.480000000000004"/>
    <n v="53"/>
    <n v="221.87"/>
    <x v="0"/>
    <x v="1"/>
    <s v="SSH"/>
    <s v="BRI"/>
    <x v="1"/>
    <x v="1"/>
    <x v="119"/>
  </r>
  <r>
    <x v="105"/>
    <x v="9"/>
    <x v="1"/>
    <s v="Website IBE"/>
    <s v="GOVPFL"/>
    <x v="1"/>
    <x v="0"/>
    <x v="7"/>
    <x v="3"/>
    <x v="37"/>
    <n v="1"/>
    <n v="1"/>
    <n v="133.38999999999999"/>
    <n v="35.480000000000004"/>
    <n v="53"/>
    <n v="221.87"/>
    <x v="0"/>
    <x v="1"/>
    <s v="SSH"/>
    <s v="BRI"/>
    <x v="1"/>
    <x v="1"/>
    <x v="119"/>
  </r>
  <r>
    <x v="105"/>
    <x v="9"/>
    <x v="1"/>
    <s v="Website IBE"/>
    <s v="GOVPFL"/>
    <x v="1"/>
    <x v="0"/>
    <x v="7"/>
    <x v="3"/>
    <x v="37"/>
    <n v="1"/>
    <n v="1"/>
    <n v="177.85"/>
    <n v="35.480000000000004"/>
    <n v="53"/>
    <n v="266.33"/>
    <x v="0"/>
    <x v="1"/>
    <s v="SSH"/>
    <s v="BRI"/>
    <x v="1"/>
    <x v="1"/>
    <x v="119"/>
  </r>
  <r>
    <x v="105"/>
    <x v="9"/>
    <x v="1"/>
    <s v="Website IBE"/>
    <s v="GOVPFL"/>
    <x v="1"/>
    <x v="0"/>
    <x v="7"/>
    <x v="3"/>
    <x v="37"/>
    <n v="1"/>
    <n v="1"/>
    <n v="177.85"/>
    <n v="35.480000000000004"/>
    <n v="53"/>
    <n v="266.33"/>
    <x v="0"/>
    <x v="1"/>
    <s v="SSH"/>
    <s v="BRI"/>
    <x v="1"/>
    <x v="1"/>
    <x v="119"/>
  </r>
  <r>
    <x v="105"/>
    <x v="9"/>
    <x v="1"/>
    <s v="Website IBE"/>
    <s v="MHIUG6"/>
    <x v="1"/>
    <x v="0"/>
    <x v="26"/>
    <x v="7"/>
    <x v="43"/>
    <n v="1"/>
    <n v="1"/>
    <n v="327.61"/>
    <n v="35.480000000000004"/>
    <n v="53"/>
    <n v="416.09000000000003"/>
    <x v="0"/>
    <x v="1"/>
    <s v="SSH"/>
    <s v="VRN"/>
    <x v="3"/>
    <x v="1"/>
    <x v="26"/>
  </r>
  <r>
    <x v="105"/>
    <x v="9"/>
    <x v="1"/>
    <s v="Website IBE"/>
    <s v="MHIUG6"/>
    <x v="1"/>
    <x v="0"/>
    <x v="26"/>
    <x v="7"/>
    <x v="43"/>
    <n v="1"/>
    <n v="1"/>
    <n v="327.61"/>
    <n v="35.480000000000004"/>
    <n v="53"/>
    <n v="416.09000000000003"/>
    <x v="0"/>
    <x v="1"/>
    <s v="SSH"/>
    <s v="VRN"/>
    <x v="3"/>
    <x v="1"/>
    <x v="26"/>
  </r>
  <r>
    <x v="105"/>
    <x v="9"/>
    <x v="1"/>
    <s v="Website IBE"/>
    <s v="MHIUG6"/>
    <x v="1"/>
    <x v="0"/>
    <x v="26"/>
    <x v="7"/>
    <x v="43"/>
    <n v="1"/>
    <n v="1"/>
    <n v="245.71"/>
    <n v="35.480000000000004"/>
    <n v="53"/>
    <n v="334.19"/>
    <x v="0"/>
    <x v="1"/>
    <s v="SSH"/>
    <s v="VRN"/>
    <x v="3"/>
    <x v="1"/>
    <x v="26"/>
  </r>
  <r>
    <x v="106"/>
    <x v="31"/>
    <x v="1"/>
    <s v=" "/>
    <s v="CPEBQG"/>
    <x v="1"/>
    <x v="0"/>
    <x v="6"/>
    <x v="7"/>
    <x v="11"/>
    <n v="1"/>
    <n v="1"/>
    <n v="155"/>
    <n v="0"/>
    <n v="0"/>
    <n v="155"/>
    <x v="0"/>
    <x v="1"/>
    <s v="SSH"/>
    <s v="VRN"/>
    <x v="3"/>
    <x v="1"/>
    <x v="290"/>
  </r>
  <r>
    <x v="106"/>
    <x v="31"/>
    <x v="1"/>
    <s v=" "/>
    <s v="CPEBQG"/>
    <x v="1"/>
    <x v="0"/>
    <x v="6"/>
    <x v="7"/>
    <x v="11"/>
    <n v="1"/>
    <n v="1"/>
    <n v="155"/>
    <n v="0"/>
    <n v="0"/>
    <n v="155"/>
    <x v="0"/>
    <x v="1"/>
    <s v="SSH"/>
    <s v="VRN"/>
    <x v="3"/>
    <x v="1"/>
    <x v="290"/>
  </r>
  <r>
    <x v="106"/>
    <x v="31"/>
    <x v="1"/>
    <s v=" "/>
    <s v="CPO98L"/>
    <x v="1"/>
    <x v="0"/>
    <x v="6"/>
    <x v="7"/>
    <x v="11"/>
    <n v="1"/>
    <n v="1"/>
    <n v="155"/>
    <n v="0"/>
    <n v="0"/>
    <n v="155"/>
    <x v="0"/>
    <x v="1"/>
    <s v="SSH"/>
    <s v="VRN"/>
    <x v="3"/>
    <x v="1"/>
    <x v="290"/>
  </r>
  <r>
    <x v="106"/>
    <x v="31"/>
    <x v="1"/>
    <s v=" "/>
    <s v="CPTZNE"/>
    <x v="1"/>
    <x v="0"/>
    <x v="6"/>
    <x v="7"/>
    <x v="11"/>
    <n v="1"/>
    <n v="1"/>
    <n v="155"/>
    <n v="0"/>
    <n v="0"/>
    <n v="155"/>
    <x v="0"/>
    <x v="1"/>
    <s v="SSH"/>
    <s v="VRN"/>
    <x v="3"/>
    <x v="1"/>
    <x v="290"/>
  </r>
  <r>
    <x v="106"/>
    <x v="31"/>
    <x v="1"/>
    <s v=" "/>
    <s v="CPTZNE"/>
    <x v="1"/>
    <x v="0"/>
    <x v="6"/>
    <x v="7"/>
    <x v="11"/>
    <n v="1"/>
    <n v="1"/>
    <n v="155"/>
    <n v="0"/>
    <n v="0"/>
    <n v="155"/>
    <x v="0"/>
    <x v="1"/>
    <s v="SSH"/>
    <s v="VRN"/>
    <x v="3"/>
    <x v="1"/>
    <x v="290"/>
  </r>
  <r>
    <x v="106"/>
    <x v="31"/>
    <x v="1"/>
    <s v=" "/>
    <s v="CPTZNE"/>
    <x v="1"/>
    <x v="0"/>
    <x v="6"/>
    <x v="7"/>
    <x v="11"/>
    <n v="1"/>
    <n v="1"/>
    <n v="155"/>
    <n v="0"/>
    <n v="0"/>
    <n v="155"/>
    <x v="0"/>
    <x v="1"/>
    <s v="SSH"/>
    <s v="VRN"/>
    <x v="3"/>
    <x v="1"/>
    <x v="290"/>
  </r>
  <r>
    <x v="106"/>
    <x v="31"/>
    <x v="1"/>
    <s v=" "/>
    <s v="CPTZNE"/>
    <x v="1"/>
    <x v="0"/>
    <x v="6"/>
    <x v="7"/>
    <x v="11"/>
    <n v="1"/>
    <n v="1"/>
    <n v="155"/>
    <n v="0"/>
    <n v="0"/>
    <n v="155"/>
    <x v="0"/>
    <x v="1"/>
    <s v="SSH"/>
    <s v="VRN"/>
    <x v="3"/>
    <x v="1"/>
    <x v="290"/>
  </r>
  <r>
    <x v="106"/>
    <x v="31"/>
    <x v="1"/>
    <s v=" "/>
    <s v="CPTZNE"/>
    <x v="1"/>
    <x v="0"/>
    <x v="6"/>
    <x v="7"/>
    <x v="11"/>
    <n v="1"/>
    <n v="1"/>
    <n v="155"/>
    <n v="0"/>
    <n v="0"/>
    <n v="155"/>
    <x v="0"/>
    <x v="1"/>
    <s v="SSH"/>
    <s v="VRN"/>
    <x v="3"/>
    <x v="1"/>
    <x v="290"/>
  </r>
  <r>
    <x v="105"/>
    <x v="10"/>
    <x v="1"/>
    <s v="AMADEUS"/>
    <s v="11LRMT"/>
    <x v="1"/>
    <x v="0"/>
    <x v="4"/>
    <x v="6"/>
    <x v="10"/>
    <n v="1"/>
    <n v="1"/>
    <n v="130"/>
    <n v="23.04"/>
    <n v="40"/>
    <n v="193.04"/>
    <x v="0"/>
    <x v="1"/>
    <s v="VRN"/>
    <s v="SSH"/>
    <x v="3"/>
    <x v="1"/>
    <x v="289"/>
  </r>
  <r>
    <x v="105"/>
    <x v="10"/>
    <x v="1"/>
    <s v="AMADEUS"/>
    <s v="11LRMT"/>
    <x v="1"/>
    <x v="0"/>
    <x v="4"/>
    <x v="6"/>
    <x v="10"/>
    <n v="1"/>
    <n v="1"/>
    <n v="130"/>
    <n v="23.04"/>
    <n v="40"/>
    <n v="193.04"/>
    <x v="0"/>
    <x v="1"/>
    <s v="VRN"/>
    <s v="SSH"/>
    <x v="3"/>
    <x v="1"/>
    <x v="289"/>
  </r>
  <r>
    <x v="105"/>
    <x v="10"/>
    <x v="1"/>
    <s v="AMADEUS"/>
    <s v="11LRMT"/>
    <x v="1"/>
    <x v="0"/>
    <x v="4"/>
    <x v="6"/>
    <x v="10"/>
    <n v="1"/>
    <n v="1"/>
    <n v="130"/>
    <n v="23.04"/>
    <n v="40"/>
    <n v="193.04"/>
    <x v="0"/>
    <x v="1"/>
    <s v="VRN"/>
    <s v="SSH"/>
    <x v="3"/>
    <x v="1"/>
    <x v="289"/>
  </r>
  <r>
    <x v="105"/>
    <x v="10"/>
    <x v="1"/>
    <s v="AMADEUS"/>
    <s v="11LRMT"/>
    <x v="1"/>
    <x v="0"/>
    <x v="4"/>
    <x v="6"/>
    <x v="10"/>
    <n v="1"/>
    <n v="1"/>
    <n v="130"/>
    <n v="23.04"/>
    <n v="40"/>
    <n v="193.04"/>
    <x v="0"/>
    <x v="1"/>
    <s v="VRN"/>
    <s v="SSH"/>
    <x v="3"/>
    <x v="1"/>
    <x v="289"/>
  </r>
  <r>
    <x v="105"/>
    <x v="25"/>
    <x v="1"/>
    <m/>
    <s v="12M4BN"/>
    <x v="0"/>
    <x v="1"/>
    <x v="6"/>
    <x v="7"/>
    <x v="11"/>
    <n v="1"/>
    <n v="1"/>
    <n v="200"/>
    <n v="30.28"/>
    <n v="30"/>
    <n v="260.27999999999997"/>
    <x v="0"/>
    <x v="1"/>
    <s v="SSH"/>
    <s v="VRN"/>
    <x v="3"/>
    <x v="1"/>
    <x v="265"/>
  </r>
  <r>
    <x v="105"/>
    <x v="25"/>
    <x v="1"/>
    <m/>
    <s v="12M4BN"/>
    <x v="0"/>
    <x v="0"/>
    <x v="4"/>
    <x v="6"/>
    <x v="10"/>
    <n v="1"/>
    <n v="1"/>
    <n v="80"/>
    <n v="24.400000000000002"/>
    <n v="30"/>
    <n v="134.4"/>
    <x v="0"/>
    <x v="1"/>
    <s v="VRN"/>
    <s v="SSH"/>
    <x v="3"/>
    <x v="1"/>
    <x v="289"/>
  </r>
  <r>
    <x v="105"/>
    <x v="25"/>
    <x v="1"/>
    <m/>
    <s v="12M4BN"/>
    <x v="0"/>
    <x v="1"/>
    <x v="6"/>
    <x v="7"/>
    <x v="11"/>
    <n v="1"/>
    <n v="1"/>
    <n v="200"/>
    <n v="30.28"/>
    <n v="30"/>
    <n v="260.27999999999997"/>
    <x v="0"/>
    <x v="1"/>
    <s v="SSH"/>
    <s v="VRN"/>
    <x v="3"/>
    <x v="1"/>
    <x v="265"/>
  </r>
  <r>
    <x v="105"/>
    <x v="25"/>
    <x v="1"/>
    <m/>
    <s v="12M4BN"/>
    <x v="0"/>
    <x v="0"/>
    <x v="4"/>
    <x v="6"/>
    <x v="10"/>
    <n v="1"/>
    <n v="1"/>
    <n v="80"/>
    <n v="24.400000000000002"/>
    <n v="30"/>
    <n v="134.4"/>
    <x v="0"/>
    <x v="1"/>
    <s v="VRN"/>
    <s v="SSH"/>
    <x v="3"/>
    <x v="1"/>
    <x v="289"/>
  </r>
  <r>
    <x v="105"/>
    <x v="25"/>
    <x v="1"/>
    <m/>
    <s v="12M4BN"/>
    <x v="0"/>
    <x v="1"/>
    <x v="6"/>
    <x v="7"/>
    <x v="11"/>
    <n v="1"/>
    <n v="1"/>
    <n v="155"/>
    <n v="30.28"/>
    <n v="30"/>
    <n v="215.28"/>
    <x v="0"/>
    <x v="1"/>
    <s v="SSH"/>
    <s v="VRN"/>
    <x v="3"/>
    <x v="1"/>
    <x v="265"/>
  </r>
  <r>
    <x v="105"/>
    <x v="25"/>
    <x v="1"/>
    <m/>
    <s v="12M4BN"/>
    <x v="0"/>
    <x v="0"/>
    <x v="4"/>
    <x v="6"/>
    <x v="10"/>
    <n v="1"/>
    <n v="1"/>
    <n v="65"/>
    <n v="18.78"/>
    <n v="30"/>
    <n v="113.78"/>
    <x v="0"/>
    <x v="1"/>
    <s v="VRN"/>
    <s v="SSH"/>
    <x v="3"/>
    <x v="1"/>
    <x v="289"/>
  </r>
  <r>
    <x v="105"/>
    <x v="25"/>
    <x v="1"/>
    <m/>
    <s v="12M4BN"/>
    <x v="0"/>
    <x v="1"/>
    <x v="6"/>
    <x v="7"/>
    <x v="11"/>
    <n v="1"/>
    <n v="1"/>
    <n v="155"/>
    <n v="30.28"/>
    <n v="30"/>
    <n v="215.28"/>
    <x v="0"/>
    <x v="1"/>
    <s v="SSH"/>
    <s v="VRN"/>
    <x v="3"/>
    <x v="1"/>
    <x v="265"/>
  </r>
  <r>
    <x v="105"/>
    <x v="25"/>
    <x v="1"/>
    <m/>
    <s v="12M4BN"/>
    <x v="0"/>
    <x v="0"/>
    <x v="4"/>
    <x v="6"/>
    <x v="10"/>
    <n v="1"/>
    <n v="1"/>
    <n v="65"/>
    <n v="18.78"/>
    <n v="30"/>
    <n v="113.78"/>
    <x v="0"/>
    <x v="1"/>
    <s v="VRN"/>
    <s v="SSH"/>
    <x v="3"/>
    <x v="1"/>
    <x v="289"/>
  </r>
  <r>
    <x v="105"/>
    <x v="25"/>
    <x v="1"/>
    <m/>
    <s v="12M4BN"/>
    <x v="0"/>
    <x v="1"/>
    <x v="6"/>
    <x v="7"/>
    <x v="11"/>
    <n v="1"/>
    <n v="1"/>
    <n v="155"/>
    <n v="30.28"/>
    <n v="30"/>
    <n v="215.28"/>
    <x v="0"/>
    <x v="1"/>
    <s v="SSH"/>
    <s v="VRN"/>
    <x v="3"/>
    <x v="1"/>
    <x v="265"/>
  </r>
  <r>
    <x v="105"/>
    <x v="25"/>
    <x v="1"/>
    <m/>
    <s v="12M4BN"/>
    <x v="0"/>
    <x v="0"/>
    <x v="4"/>
    <x v="6"/>
    <x v="10"/>
    <n v="1"/>
    <n v="1"/>
    <n v="65"/>
    <n v="18.78"/>
    <n v="30"/>
    <n v="113.78"/>
    <x v="0"/>
    <x v="1"/>
    <s v="VRN"/>
    <s v="SSH"/>
    <x v="3"/>
    <x v="1"/>
    <x v="289"/>
  </r>
  <r>
    <x v="106"/>
    <x v="7"/>
    <x v="1"/>
    <m/>
    <m/>
    <x v="1"/>
    <x v="0"/>
    <x v="4"/>
    <x v="6"/>
    <x v="10"/>
    <n v="5"/>
    <n v="5"/>
    <n v="100"/>
    <n v="0"/>
    <n v="0"/>
    <n v="500"/>
    <x v="0"/>
    <x v="1"/>
    <s v="VRN"/>
    <s v="SSH"/>
    <x v="3"/>
    <x v="1"/>
    <x v="279"/>
  </r>
  <r>
    <x v="106"/>
    <x v="10"/>
    <x v="1"/>
    <s v="AMADEUS"/>
    <s v="11LHU3"/>
    <x v="0"/>
    <x v="0"/>
    <x v="32"/>
    <x v="0"/>
    <x v="28"/>
    <n v="1"/>
    <n v="1"/>
    <n v="225"/>
    <n v="34.04"/>
    <n v="30"/>
    <n v="289.04000000000002"/>
    <x v="0"/>
    <x v="1"/>
    <s v="NAP"/>
    <s v="SSH"/>
    <x v="0"/>
    <x v="3"/>
    <x v="292"/>
  </r>
  <r>
    <x v="106"/>
    <x v="10"/>
    <x v="1"/>
    <s v="AMADEUS"/>
    <s v="11LHU3"/>
    <x v="0"/>
    <x v="0"/>
    <x v="32"/>
    <x v="0"/>
    <x v="28"/>
    <n v="1"/>
    <n v="1"/>
    <n v="300"/>
    <n v="34.04"/>
    <n v="30"/>
    <n v="364.04"/>
    <x v="0"/>
    <x v="1"/>
    <s v="NAP"/>
    <s v="SSH"/>
    <x v="0"/>
    <x v="3"/>
    <x v="292"/>
  </r>
  <r>
    <x v="106"/>
    <x v="10"/>
    <x v="1"/>
    <s v="AMADEUS"/>
    <s v="11LHU3"/>
    <x v="0"/>
    <x v="0"/>
    <x v="32"/>
    <x v="0"/>
    <x v="28"/>
    <n v="1"/>
    <n v="1"/>
    <n v="300"/>
    <n v="34.04"/>
    <n v="30"/>
    <n v="364.04"/>
    <x v="0"/>
    <x v="1"/>
    <s v="NAP"/>
    <s v="SSH"/>
    <x v="0"/>
    <x v="3"/>
    <x v="292"/>
  </r>
  <r>
    <x v="106"/>
    <x v="10"/>
    <x v="1"/>
    <s v="AMADEUS"/>
    <s v="11LHU3"/>
    <x v="0"/>
    <x v="0"/>
    <x v="32"/>
    <x v="0"/>
    <x v="28"/>
    <n v="1"/>
    <n v="1"/>
    <n v="300"/>
    <n v="34.04"/>
    <n v="30"/>
    <n v="364.04"/>
    <x v="0"/>
    <x v="1"/>
    <s v="NAP"/>
    <s v="SSH"/>
    <x v="0"/>
    <x v="3"/>
    <x v="292"/>
  </r>
  <r>
    <x v="69"/>
    <x v="10"/>
    <x v="1"/>
    <s v=""/>
    <s v="11LJG7"/>
    <x v="1"/>
    <x v="0"/>
    <x v="27"/>
    <x v="14"/>
    <x v="28"/>
    <n v="1"/>
    <n v="1"/>
    <n v="240"/>
    <n v="34.659999999999997"/>
    <n v="30"/>
    <n v="304.65999999999997"/>
    <x v="0"/>
    <x v="1"/>
    <s v="CAG"/>
    <s v="SSH"/>
    <x v="5"/>
    <x v="3"/>
    <x v="255"/>
  </r>
  <r>
    <x v="69"/>
    <x v="10"/>
    <x v="1"/>
    <s v=""/>
    <s v="11LJG7"/>
    <x v="1"/>
    <x v="0"/>
    <x v="27"/>
    <x v="14"/>
    <x v="28"/>
    <n v="1"/>
    <n v="1"/>
    <n v="240"/>
    <n v="34.659999999999997"/>
    <n v="30"/>
    <n v="304.65999999999997"/>
    <x v="0"/>
    <x v="1"/>
    <s v="CAG"/>
    <s v="SSH"/>
    <x v="5"/>
    <x v="3"/>
    <x v="255"/>
  </r>
  <r>
    <x v="69"/>
    <x v="10"/>
    <x v="1"/>
    <s v=""/>
    <s v="11LJG7"/>
    <x v="1"/>
    <x v="0"/>
    <x v="27"/>
    <x v="14"/>
    <x v="28"/>
    <n v="1"/>
    <n v="1"/>
    <n v="240"/>
    <n v="34.659999999999997"/>
    <n v="30"/>
    <n v="304.65999999999997"/>
    <x v="0"/>
    <x v="1"/>
    <s v="CAG"/>
    <s v="SSH"/>
    <x v="5"/>
    <x v="3"/>
    <x v="255"/>
  </r>
  <r>
    <x v="69"/>
    <x v="10"/>
    <x v="1"/>
    <s v=""/>
    <s v="11LJG7"/>
    <x v="1"/>
    <x v="0"/>
    <x v="27"/>
    <x v="14"/>
    <x v="28"/>
    <n v="1"/>
    <n v="1"/>
    <n v="240"/>
    <n v="34.659999999999997"/>
    <n v="30"/>
    <n v="304.65999999999997"/>
    <x v="0"/>
    <x v="1"/>
    <s v="CAG"/>
    <s v="SSH"/>
    <x v="5"/>
    <x v="3"/>
    <x v="255"/>
  </r>
  <r>
    <x v="107"/>
    <x v="20"/>
    <x v="0"/>
    <m/>
    <m/>
    <x v="0"/>
    <x v="0"/>
    <x v="0"/>
    <x v="0"/>
    <x v="0"/>
    <n v="20"/>
    <n v="20"/>
    <n v="245"/>
    <n v="0"/>
    <n v="0"/>
    <n v="4900"/>
    <x v="0"/>
    <x v="5"/>
    <s v="NAP"/>
    <s v="SSH"/>
    <x v="0"/>
    <x v="0"/>
    <x v="72"/>
  </r>
  <r>
    <x v="107"/>
    <x v="20"/>
    <x v="0"/>
    <m/>
    <m/>
    <x v="0"/>
    <x v="0"/>
    <x v="0"/>
    <x v="0"/>
    <x v="1"/>
    <n v="20"/>
    <n v="20"/>
    <n v="245"/>
    <n v="0"/>
    <n v="0"/>
    <n v="4900"/>
    <x v="0"/>
    <x v="5"/>
    <s v="NAP"/>
    <s v="SSH"/>
    <x v="0"/>
    <x v="0"/>
    <x v="264"/>
  </r>
  <r>
    <x v="107"/>
    <x v="20"/>
    <x v="0"/>
    <m/>
    <m/>
    <x v="0"/>
    <x v="0"/>
    <x v="0"/>
    <x v="0"/>
    <x v="2"/>
    <n v="20"/>
    <n v="20"/>
    <n v="245"/>
    <n v="0"/>
    <n v="0"/>
    <n v="4900"/>
    <x v="0"/>
    <x v="5"/>
    <s v="NAP"/>
    <s v="SSH"/>
    <x v="0"/>
    <x v="0"/>
    <x v="218"/>
  </r>
  <r>
    <x v="107"/>
    <x v="20"/>
    <x v="0"/>
    <m/>
    <m/>
    <x v="0"/>
    <x v="0"/>
    <x v="0"/>
    <x v="0"/>
    <x v="3"/>
    <n v="20"/>
    <n v="20"/>
    <n v="245"/>
    <n v="0"/>
    <n v="0"/>
    <n v="4900"/>
    <x v="0"/>
    <x v="5"/>
    <s v="NAP"/>
    <s v="SSH"/>
    <x v="0"/>
    <x v="0"/>
    <x v="43"/>
  </r>
  <r>
    <x v="107"/>
    <x v="20"/>
    <x v="0"/>
    <m/>
    <m/>
    <x v="0"/>
    <x v="1"/>
    <x v="2"/>
    <x v="1"/>
    <x v="1"/>
    <n v="20"/>
    <n v="20"/>
    <n v="245"/>
    <n v="0"/>
    <n v="0"/>
    <n v="4900"/>
    <x v="0"/>
    <x v="5"/>
    <s v="SSH"/>
    <s v="NAP"/>
    <x v="0"/>
    <x v="0"/>
    <x v="264"/>
  </r>
  <r>
    <x v="107"/>
    <x v="20"/>
    <x v="0"/>
    <m/>
    <m/>
    <x v="0"/>
    <x v="1"/>
    <x v="2"/>
    <x v="1"/>
    <x v="2"/>
    <n v="20"/>
    <n v="20"/>
    <n v="245"/>
    <n v="0"/>
    <n v="0"/>
    <n v="4900"/>
    <x v="0"/>
    <x v="5"/>
    <s v="SSH"/>
    <s v="NAP"/>
    <x v="0"/>
    <x v="0"/>
    <x v="218"/>
  </r>
  <r>
    <x v="107"/>
    <x v="20"/>
    <x v="0"/>
    <m/>
    <m/>
    <x v="0"/>
    <x v="1"/>
    <x v="2"/>
    <x v="1"/>
    <x v="3"/>
    <n v="20"/>
    <n v="20"/>
    <n v="245"/>
    <n v="0"/>
    <n v="0"/>
    <n v="4900"/>
    <x v="0"/>
    <x v="5"/>
    <s v="SSH"/>
    <s v="NAP"/>
    <x v="0"/>
    <x v="0"/>
    <x v="43"/>
  </r>
  <r>
    <x v="107"/>
    <x v="20"/>
    <x v="0"/>
    <m/>
    <m/>
    <x v="0"/>
    <x v="1"/>
    <x v="2"/>
    <x v="1"/>
    <x v="4"/>
    <n v="20"/>
    <n v="20"/>
    <n v="245"/>
    <n v="0"/>
    <n v="0"/>
    <n v="4900"/>
    <x v="0"/>
    <x v="5"/>
    <s v="SSH"/>
    <s v="NAP"/>
    <x v="0"/>
    <x v="0"/>
    <x v="26"/>
  </r>
  <r>
    <x v="107"/>
    <x v="7"/>
    <x v="1"/>
    <m/>
    <m/>
    <x v="1"/>
    <x v="0"/>
    <x v="12"/>
    <x v="4"/>
    <x v="29"/>
    <n v="2"/>
    <n v="2"/>
    <n v="100"/>
    <n v="0"/>
    <n v="0"/>
    <n v="200"/>
    <x v="0"/>
    <x v="1"/>
    <s v="MXP"/>
    <s v="SSH"/>
    <x v="2"/>
    <x v="3"/>
    <x v="294"/>
  </r>
  <r>
    <x v="107"/>
    <x v="8"/>
    <x v="1"/>
    <m/>
    <s v="GPJFH"/>
    <x v="1"/>
    <x v="0"/>
    <x v="11"/>
    <x v="1"/>
    <x v="26"/>
    <n v="2"/>
    <n v="2"/>
    <n v="300"/>
    <n v="0"/>
    <n v="0"/>
    <n v="600"/>
    <x v="0"/>
    <x v="1"/>
    <s v="SSH"/>
    <s v="NAP"/>
    <x v="0"/>
    <x v="2"/>
    <x v="279"/>
  </r>
  <r>
    <x v="107"/>
    <x v="7"/>
    <x v="1"/>
    <m/>
    <m/>
    <x v="1"/>
    <x v="0"/>
    <x v="7"/>
    <x v="3"/>
    <x v="41"/>
    <n v="2"/>
    <n v="2"/>
    <n v="240"/>
    <n v="0"/>
    <n v="0"/>
    <n v="480"/>
    <x v="0"/>
    <x v="1"/>
    <s v="SSH"/>
    <s v="BRI"/>
    <x v="1"/>
    <x v="1"/>
    <x v="280"/>
  </r>
  <r>
    <x v="107"/>
    <x v="7"/>
    <x v="1"/>
    <m/>
    <m/>
    <x v="1"/>
    <x v="0"/>
    <x v="5"/>
    <x v="2"/>
    <x v="40"/>
    <n v="2"/>
    <n v="2"/>
    <n v="240"/>
    <n v="0"/>
    <n v="0"/>
    <n v="480"/>
    <x v="0"/>
    <x v="1"/>
    <s v="BRI"/>
    <s v="SSH"/>
    <x v="1"/>
    <x v="1"/>
    <x v="71"/>
  </r>
  <r>
    <x v="107"/>
    <x v="7"/>
    <x v="1"/>
    <m/>
    <m/>
    <x v="1"/>
    <x v="0"/>
    <x v="9"/>
    <x v="0"/>
    <x v="25"/>
    <n v="6"/>
    <n v="6"/>
    <n v="300"/>
    <n v="0"/>
    <n v="0"/>
    <n v="1800"/>
    <x v="0"/>
    <x v="1"/>
    <s v="NAP"/>
    <s v="SSH"/>
    <x v="0"/>
    <x v="2"/>
    <x v="278"/>
  </r>
  <r>
    <x v="107"/>
    <x v="8"/>
    <x v="1"/>
    <m/>
    <s v="TJRRA"/>
    <x v="1"/>
    <x v="0"/>
    <x v="26"/>
    <x v="7"/>
    <x v="43"/>
    <n v="2"/>
    <n v="2"/>
    <n v="350"/>
    <n v="0"/>
    <n v="0"/>
    <n v="700"/>
    <x v="0"/>
    <x v="1"/>
    <s v="SSH"/>
    <s v="VRN"/>
    <x v="3"/>
    <x v="1"/>
    <x v="259"/>
  </r>
  <r>
    <x v="107"/>
    <x v="10"/>
    <x v="1"/>
    <s v="TRAVELPORT"/>
    <s v="11LRTU"/>
    <x v="0"/>
    <x v="1"/>
    <x v="7"/>
    <x v="3"/>
    <x v="42"/>
    <n v="1"/>
    <n v="1"/>
    <n v="245"/>
    <n v="39.03"/>
    <n v="40"/>
    <n v="324.02999999999997"/>
    <x v="0"/>
    <x v="1"/>
    <s v="SSH"/>
    <s v="BRI"/>
    <x v="1"/>
    <x v="1"/>
    <x v="281"/>
  </r>
  <r>
    <x v="107"/>
    <x v="10"/>
    <x v="1"/>
    <s v="TRAVELPORT"/>
    <s v="11LRTU"/>
    <x v="0"/>
    <x v="0"/>
    <x v="5"/>
    <x v="2"/>
    <x v="41"/>
    <n v="1"/>
    <n v="1"/>
    <n v="245"/>
    <n v="19.420000000000002"/>
    <n v="40"/>
    <n v="304.42"/>
    <x v="0"/>
    <x v="1"/>
    <s v="BRI"/>
    <s v="SSH"/>
    <x v="1"/>
    <x v="1"/>
    <x v="280"/>
  </r>
  <r>
    <x v="107"/>
    <x v="10"/>
    <x v="1"/>
    <s v="TRAVELPORT"/>
    <s v="11LRTU"/>
    <x v="0"/>
    <x v="1"/>
    <x v="7"/>
    <x v="3"/>
    <x v="42"/>
    <n v="1"/>
    <n v="1"/>
    <n v="183.75"/>
    <n v="39.03"/>
    <n v="40"/>
    <n v="262.77999999999997"/>
    <x v="0"/>
    <x v="1"/>
    <s v="SSH"/>
    <s v="BRI"/>
    <x v="1"/>
    <x v="1"/>
    <x v="281"/>
  </r>
  <r>
    <x v="107"/>
    <x v="10"/>
    <x v="1"/>
    <s v="TRAVELPORT"/>
    <s v="11LRTU"/>
    <x v="0"/>
    <x v="0"/>
    <x v="5"/>
    <x v="2"/>
    <x v="41"/>
    <n v="1"/>
    <n v="1"/>
    <n v="183.75"/>
    <n v="19.420000000000002"/>
    <n v="40"/>
    <n v="243.17000000000002"/>
    <x v="0"/>
    <x v="1"/>
    <s v="BRI"/>
    <s v="SSH"/>
    <x v="1"/>
    <x v="1"/>
    <x v="280"/>
  </r>
  <r>
    <x v="107"/>
    <x v="10"/>
    <x v="1"/>
    <s v="TRAVELPORT"/>
    <s v="11LRTU"/>
    <x v="0"/>
    <x v="1"/>
    <x v="7"/>
    <x v="3"/>
    <x v="42"/>
    <n v="1"/>
    <n v="1"/>
    <n v="183.75"/>
    <n v="39.03"/>
    <n v="40"/>
    <n v="262.77999999999997"/>
    <x v="0"/>
    <x v="1"/>
    <s v="SSH"/>
    <s v="BRI"/>
    <x v="1"/>
    <x v="1"/>
    <x v="281"/>
  </r>
  <r>
    <x v="107"/>
    <x v="10"/>
    <x v="1"/>
    <s v="TRAVELPORT"/>
    <s v="11LRTU"/>
    <x v="0"/>
    <x v="0"/>
    <x v="5"/>
    <x v="2"/>
    <x v="41"/>
    <n v="1"/>
    <n v="1"/>
    <n v="183.75"/>
    <n v="19.420000000000002"/>
    <n v="40"/>
    <n v="243.17000000000002"/>
    <x v="0"/>
    <x v="1"/>
    <s v="BRI"/>
    <s v="SSH"/>
    <x v="1"/>
    <x v="1"/>
    <x v="280"/>
  </r>
  <r>
    <x v="107"/>
    <x v="10"/>
    <x v="1"/>
    <s v="AMADEUS"/>
    <s v="11LS0S"/>
    <x v="1"/>
    <x v="0"/>
    <x v="9"/>
    <x v="0"/>
    <x v="26"/>
    <n v="1"/>
    <n v="1"/>
    <n v="50"/>
    <n v="34.04"/>
    <n v="40"/>
    <n v="124.03999999999999"/>
    <x v="0"/>
    <x v="1"/>
    <s v="NAP"/>
    <s v="SSH"/>
    <x v="0"/>
    <x v="2"/>
    <x v="279"/>
  </r>
  <r>
    <x v="107"/>
    <x v="10"/>
    <x v="1"/>
    <s v="TRAVELPORT"/>
    <s v="11LRTU"/>
    <x v="0"/>
    <x v="1"/>
    <x v="7"/>
    <x v="3"/>
    <x v="42"/>
    <n v="1"/>
    <n v="1"/>
    <n v="245"/>
    <n v="39.03"/>
    <n v="40"/>
    <n v="324.02999999999997"/>
    <x v="0"/>
    <x v="1"/>
    <s v="SSH"/>
    <s v="BRI"/>
    <x v="1"/>
    <x v="1"/>
    <x v="281"/>
  </r>
  <r>
    <x v="107"/>
    <x v="10"/>
    <x v="1"/>
    <s v="TRAVELPORT"/>
    <s v="11LRTU"/>
    <x v="0"/>
    <x v="0"/>
    <x v="5"/>
    <x v="2"/>
    <x v="41"/>
    <n v="1"/>
    <n v="1"/>
    <n v="245"/>
    <n v="19.420000000000002"/>
    <n v="40"/>
    <n v="304.42"/>
    <x v="0"/>
    <x v="1"/>
    <s v="BRI"/>
    <s v="SSH"/>
    <x v="1"/>
    <x v="1"/>
    <x v="280"/>
  </r>
  <r>
    <x v="108"/>
    <x v="7"/>
    <x v="1"/>
    <m/>
    <m/>
    <x v="1"/>
    <x v="0"/>
    <x v="4"/>
    <x v="6"/>
    <x v="10"/>
    <n v="1"/>
    <n v="1"/>
    <n v="100"/>
    <n v="0"/>
    <n v="0"/>
    <n v="100"/>
    <x v="0"/>
    <x v="1"/>
    <s v="VRN"/>
    <s v="SSH"/>
    <x v="3"/>
    <x v="1"/>
    <x v="294"/>
  </r>
  <r>
    <x v="109"/>
    <x v="7"/>
    <x v="1"/>
    <m/>
    <m/>
    <x v="1"/>
    <x v="0"/>
    <x v="6"/>
    <x v="7"/>
    <x v="11"/>
    <n v="4"/>
    <n v="4"/>
    <n v="150"/>
    <n v="0"/>
    <n v="0"/>
    <n v="600"/>
    <x v="0"/>
    <x v="1"/>
    <s v="SSH"/>
    <s v="VRN"/>
    <x v="3"/>
    <x v="1"/>
    <x v="284"/>
  </r>
  <r>
    <x v="109"/>
    <x v="13"/>
    <x v="1"/>
    <m/>
    <m/>
    <x v="0"/>
    <x v="0"/>
    <x v="5"/>
    <x v="2"/>
    <x v="93"/>
    <n v="120"/>
    <n v="120"/>
    <n v="170"/>
    <n v="0"/>
    <n v="0"/>
    <n v="20400"/>
    <x v="0"/>
    <x v="5"/>
    <s v="BRI"/>
    <s v="SSH"/>
    <x v="1"/>
    <x v="1"/>
    <x v="181"/>
  </r>
  <r>
    <x v="109"/>
    <x v="13"/>
    <x v="1"/>
    <m/>
    <m/>
    <x v="0"/>
    <x v="1"/>
    <x v="7"/>
    <x v="3"/>
    <x v="35"/>
    <n v="120"/>
    <n v="120"/>
    <n v="170"/>
    <n v="0"/>
    <n v="0"/>
    <n v="20400"/>
    <x v="0"/>
    <x v="5"/>
    <s v="SSH"/>
    <s v="BRI"/>
    <x v="1"/>
    <x v="1"/>
    <x v="170"/>
  </r>
  <r>
    <x v="108"/>
    <x v="10"/>
    <x v="1"/>
    <s v="AMADEUS"/>
    <s v="11LS4Q"/>
    <x v="1"/>
    <x v="0"/>
    <x v="5"/>
    <x v="2"/>
    <x v="10"/>
    <n v="1"/>
    <n v="1"/>
    <n v="70"/>
    <n v="19.420000000000002"/>
    <n v="40"/>
    <n v="129.42000000000002"/>
    <x v="0"/>
    <x v="1"/>
    <s v="BRI"/>
    <s v="SSH"/>
    <x v="1"/>
    <x v="1"/>
    <x v="294"/>
  </r>
  <r>
    <x v="108"/>
    <x v="10"/>
    <x v="1"/>
    <s v="AMADEUS"/>
    <s v="11LS4Q"/>
    <x v="1"/>
    <x v="0"/>
    <x v="5"/>
    <x v="2"/>
    <x v="10"/>
    <n v="1"/>
    <n v="1"/>
    <n v="70"/>
    <n v="19.420000000000002"/>
    <n v="40"/>
    <n v="129.42000000000002"/>
    <x v="0"/>
    <x v="1"/>
    <s v="BRI"/>
    <s v="SSH"/>
    <x v="1"/>
    <x v="1"/>
    <x v="294"/>
  </r>
  <r>
    <x v="109"/>
    <x v="8"/>
    <x v="1"/>
    <m/>
    <s v="E72RQ"/>
    <x v="1"/>
    <x v="0"/>
    <x v="9"/>
    <x v="0"/>
    <x v="26"/>
    <n v="3"/>
    <n v="3"/>
    <n v="120"/>
    <n v="0"/>
    <n v="0"/>
    <n v="360"/>
    <x v="0"/>
    <x v="1"/>
    <s v="NAP"/>
    <s v="SSH"/>
    <x v="0"/>
    <x v="2"/>
    <x v="294"/>
  </r>
  <r>
    <x v="109"/>
    <x v="8"/>
    <x v="1"/>
    <m/>
    <s v="P4RD2"/>
    <x v="0"/>
    <x v="0"/>
    <x v="12"/>
    <x v="16"/>
    <x v="71"/>
    <n v="4"/>
    <n v="4"/>
    <n v="250"/>
    <n v="0"/>
    <n v="0"/>
    <n v="1000"/>
    <x v="0"/>
    <x v="1"/>
    <s v="FCO"/>
    <s v="SSH"/>
    <x v="6"/>
    <x v="3"/>
    <x v="199"/>
  </r>
  <r>
    <x v="109"/>
    <x v="8"/>
    <x v="1"/>
    <m/>
    <s v="P4RD2"/>
    <x v="0"/>
    <x v="1"/>
    <x v="13"/>
    <x v="17"/>
    <x v="72"/>
    <n v="4"/>
    <n v="4"/>
    <n v="250"/>
    <n v="0"/>
    <n v="0"/>
    <n v="1000"/>
    <x v="0"/>
    <x v="1"/>
    <s v="SSH"/>
    <s v="FCO"/>
    <x v="6"/>
    <x v="3"/>
    <x v="31"/>
  </r>
  <r>
    <x v="110"/>
    <x v="24"/>
    <x v="0"/>
    <m/>
    <m/>
    <x v="0"/>
    <x v="0"/>
    <x v="35"/>
    <x v="18"/>
    <x v="60"/>
    <n v="4"/>
    <n v="4"/>
    <n v="215"/>
    <n v="0"/>
    <n v="0"/>
    <n v="860"/>
    <x v="0"/>
    <x v="5"/>
    <s v="PMO"/>
    <s v="SSH"/>
    <x v="7"/>
    <x v="2"/>
    <x v="36"/>
  </r>
  <r>
    <x v="110"/>
    <x v="24"/>
    <x v="0"/>
    <m/>
    <m/>
    <x v="0"/>
    <x v="1"/>
    <x v="36"/>
    <x v="19"/>
    <x v="61"/>
    <n v="4"/>
    <n v="4"/>
    <n v="215"/>
    <n v="0"/>
    <n v="0"/>
    <n v="860"/>
    <x v="0"/>
    <x v="5"/>
    <s v="SSH"/>
    <s v="PMO"/>
    <x v="7"/>
    <x v="2"/>
    <x v="37"/>
  </r>
  <r>
    <x v="110"/>
    <x v="24"/>
    <x v="0"/>
    <m/>
    <m/>
    <x v="0"/>
    <x v="0"/>
    <x v="0"/>
    <x v="0"/>
    <x v="0"/>
    <n v="30"/>
    <n v="30"/>
    <n v="210"/>
    <n v="0"/>
    <n v="0"/>
    <n v="6300"/>
    <x v="0"/>
    <x v="5"/>
    <s v="NAP"/>
    <s v="SSH"/>
    <x v="0"/>
    <x v="0"/>
    <x v="73"/>
  </r>
  <r>
    <x v="110"/>
    <x v="24"/>
    <x v="0"/>
    <m/>
    <m/>
    <x v="0"/>
    <x v="0"/>
    <x v="0"/>
    <x v="0"/>
    <x v="1"/>
    <n v="30"/>
    <n v="30"/>
    <n v="210"/>
    <n v="0"/>
    <n v="0"/>
    <n v="6300"/>
    <x v="0"/>
    <x v="5"/>
    <s v="NAP"/>
    <s v="SSH"/>
    <x v="0"/>
    <x v="0"/>
    <x v="258"/>
  </r>
  <r>
    <x v="110"/>
    <x v="24"/>
    <x v="0"/>
    <m/>
    <m/>
    <x v="0"/>
    <x v="0"/>
    <x v="0"/>
    <x v="0"/>
    <x v="2"/>
    <n v="30"/>
    <n v="30"/>
    <n v="210"/>
    <n v="0"/>
    <n v="0"/>
    <n v="6300"/>
    <x v="0"/>
    <x v="5"/>
    <s v="NAP"/>
    <s v="SSH"/>
    <x v="0"/>
    <x v="0"/>
    <x v="257"/>
  </r>
  <r>
    <x v="110"/>
    <x v="24"/>
    <x v="0"/>
    <m/>
    <m/>
    <x v="0"/>
    <x v="0"/>
    <x v="0"/>
    <x v="0"/>
    <x v="3"/>
    <n v="30"/>
    <n v="30"/>
    <n v="210"/>
    <n v="0"/>
    <n v="0"/>
    <n v="6300"/>
    <x v="0"/>
    <x v="5"/>
    <s v="NAP"/>
    <s v="SSH"/>
    <x v="0"/>
    <x v="0"/>
    <x v="287"/>
  </r>
  <r>
    <x v="110"/>
    <x v="24"/>
    <x v="0"/>
    <m/>
    <m/>
    <x v="0"/>
    <x v="0"/>
    <x v="0"/>
    <x v="0"/>
    <x v="4"/>
    <n v="30"/>
    <n v="30"/>
    <n v="210"/>
    <n v="0"/>
    <n v="0"/>
    <n v="6300"/>
    <x v="0"/>
    <x v="5"/>
    <s v="NAP"/>
    <s v="SSH"/>
    <x v="0"/>
    <x v="0"/>
    <x v="286"/>
  </r>
  <r>
    <x v="110"/>
    <x v="24"/>
    <x v="0"/>
    <m/>
    <m/>
    <x v="0"/>
    <x v="0"/>
    <x v="0"/>
    <x v="0"/>
    <x v="5"/>
    <n v="30"/>
    <n v="30"/>
    <n v="210"/>
    <n v="0"/>
    <n v="0"/>
    <n v="6300"/>
    <x v="0"/>
    <x v="5"/>
    <s v="NAP"/>
    <s v="SSH"/>
    <x v="0"/>
    <x v="0"/>
    <x v="224"/>
  </r>
  <r>
    <x v="110"/>
    <x v="24"/>
    <x v="0"/>
    <m/>
    <m/>
    <x v="0"/>
    <x v="1"/>
    <x v="2"/>
    <x v="1"/>
    <x v="1"/>
    <n v="30"/>
    <n v="30"/>
    <n v="210"/>
    <n v="0"/>
    <n v="0"/>
    <n v="6300"/>
    <x v="0"/>
    <x v="5"/>
    <s v="SSH"/>
    <s v="NAP"/>
    <x v="0"/>
    <x v="0"/>
    <x v="258"/>
  </r>
  <r>
    <x v="110"/>
    <x v="24"/>
    <x v="0"/>
    <m/>
    <m/>
    <x v="0"/>
    <x v="1"/>
    <x v="2"/>
    <x v="1"/>
    <x v="2"/>
    <n v="30"/>
    <n v="30"/>
    <n v="210"/>
    <n v="0"/>
    <n v="0"/>
    <n v="6300"/>
    <x v="0"/>
    <x v="5"/>
    <s v="SSH"/>
    <s v="NAP"/>
    <x v="0"/>
    <x v="0"/>
    <x v="257"/>
  </r>
  <r>
    <x v="110"/>
    <x v="24"/>
    <x v="0"/>
    <m/>
    <m/>
    <x v="0"/>
    <x v="1"/>
    <x v="2"/>
    <x v="1"/>
    <x v="3"/>
    <n v="30"/>
    <n v="30"/>
    <n v="210"/>
    <n v="0"/>
    <n v="0"/>
    <n v="6300"/>
    <x v="0"/>
    <x v="5"/>
    <s v="SSH"/>
    <s v="NAP"/>
    <x v="0"/>
    <x v="0"/>
    <x v="287"/>
  </r>
  <r>
    <x v="110"/>
    <x v="24"/>
    <x v="0"/>
    <m/>
    <m/>
    <x v="0"/>
    <x v="1"/>
    <x v="2"/>
    <x v="1"/>
    <x v="4"/>
    <n v="30"/>
    <n v="30"/>
    <n v="210"/>
    <n v="0"/>
    <n v="0"/>
    <n v="6300"/>
    <x v="0"/>
    <x v="5"/>
    <s v="SSH"/>
    <s v="NAP"/>
    <x v="0"/>
    <x v="0"/>
    <x v="286"/>
  </r>
  <r>
    <x v="110"/>
    <x v="24"/>
    <x v="0"/>
    <m/>
    <m/>
    <x v="0"/>
    <x v="1"/>
    <x v="2"/>
    <x v="1"/>
    <x v="5"/>
    <n v="30"/>
    <n v="30"/>
    <n v="210"/>
    <n v="0"/>
    <n v="0"/>
    <n v="6300"/>
    <x v="0"/>
    <x v="5"/>
    <s v="SSH"/>
    <s v="NAP"/>
    <x v="0"/>
    <x v="0"/>
    <x v="224"/>
  </r>
  <r>
    <x v="110"/>
    <x v="24"/>
    <x v="0"/>
    <m/>
    <m/>
    <x v="0"/>
    <x v="1"/>
    <x v="2"/>
    <x v="1"/>
    <x v="6"/>
    <n v="30"/>
    <n v="30"/>
    <n v="210"/>
    <n v="0"/>
    <n v="0"/>
    <n v="6300"/>
    <x v="0"/>
    <x v="5"/>
    <s v="SSH"/>
    <s v="NAP"/>
    <x v="0"/>
    <x v="0"/>
    <x v="225"/>
  </r>
  <r>
    <x v="110"/>
    <x v="7"/>
    <x v="1"/>
    <m/>
    <m/>
    <x v="1"/>
    <x v="0"/>
    <x v="11"/>
    <x v="1"/>
    <x v="26"/>
    <n v="4"/>
    <n v="4"/>
    <n v="300"/>
    <n v="0"/>
    <n v="0"/>
    <n v="1200"/>
    <x v="0"/>
    <x v="5"/>
    <s v="SSH"/>
    <s v="NAP"/>
    <x v="0"/>
    <x v="2"/>
    <x v="293"/>
  </r>
  <r>
    <x v="110"/>
    <x v="8"/>
    <x v="1"/>
    <m/>
    <s v="F24D6"/>
    <x v="0"/>
    <x v="0"/>
    <x v="5"/>
    <x v="2"/>
    <x v="93"/>
    <n v="4"/>
    <n v="4"/>
    <n v="160"/>
    <n v="0"/>
    <n v="0"/>
    <n v="640"/>
    <x v="0"/>
    <x v="1"/>
    <s v="BRI"/>
    <s v="SSH"/>
    <x v="1"/>
    <x v="1"/>
    <x v="180"/>
  </r>
  <r>
    <x v="110"/>
    <x v="8"/>
    <x v="1"/>
    <m/>
    <s v="F24D6"/>
    <x v="0"/>
    <x v="1"/>
    <x v="7"/>
    <x v="3"/>
    <x v="35"/>
    <n v="4"/>
    <n v="4"/>
    <n v="160"/>
    <n v="0"/>
    <n v="0"/>
    <n v="640"/>
    <x v="0"/>
    <x v="1"/>
    <s v="SSH"/>
    <s v="BRI"/>
    <x v="1"/>
    <x v="1"/>
    <x v="179"/>
  </r>
  <r>
    <x v="110"/>
    <x v="9"/>
    <x v="1"/>
    <s v="Website IBE"/>
    <s v="CNPPLF"/>
    <x v="1"/>
    <x v="0"/>
    <x v="5"/>
    <x v="2"/>
    <x v="41"/>
    <n v="1"/>
    <n v="1"/>
    <n v="245.04"/>
    <n v="23.900000000000006"/>
    <n v="53"/>
    <n v="321.94"/>
    <x v="0"/>
    <x v="1"/>
    <s v="BRI"/>
    <s v="SSH"/>
    <x v="1"/>
    <x v="1"/>
    <x v="41"/>
  </r>
  <r>
    <x v="110"/>
    <x v="9"/>
    <x v="1"/>
    <s v="Website IBE"/>
    <s v="CNPPLF"/>
    <x v="1"/>
    <x v="0"/>
    <x v="5"/>
    <x v="2"/>
    <x v="41"/>
    <n v="1"/>
    <n v="1"/>
    <n v="245.04"/>
    <n v="23.900000000000006"/>
    <n v="53"/>
    <n v="321.94"/>
    <x v="0"/>
    <x v="1"/>
    <s v="BRI"/>
    <s v="SSH"/>
    <x v="1"/>
    <x v="1"/>
    <x v="41"/>
  </r>
  <r>
    <x v="111"/>
    <x v="18"/>
    <x v="0"/>
    <m/>
    <m/>
    <x v="0"/>
    <x v="0"/>
    <x v="33"/>
    <x v="2"/>
    <x v="68"/>
    <n v="10"/>
    <n v="10"/>
    <m/>
    <m/>
    <m/>
    <n v="0"/>
    <x v="0"/>
    <x v="5"/>
    <s v="BRI"/>
    <s v="SSH"/>
    <x v="1"/>
    <x v="3"/>
    <x v="264"/>
  </r>
  <r>
    <x v="111"/>
    <x v="18"/>
    <x v="0"/>
    <m/>
    <m/>
    <x v="0"/>
    <x v="0"/>
    <x v="33"/>
    <x v="2"/>
    <x v="69"/>
    <n v="10"/>
    <n v="10"/>
    <m/>
    <m/>
    <m/>
    <n v="0"/>
    <x v="0"/>
    <x v="5"/>
    <s v="BRI"/>
    <s v="SSH"/>
    <x v="1"/>
    <x v="3"/>
    <x v="218"/>
  </r>
  <r>
    <x v="111"/>
    <x v="18"/>
    <x v="0"/>
    <m/>
    <m/>
    <x v="0"/>
    <x v="0"/>
    <x v="33"/>
    <x v="2"/>
    <x v="70"/>
    <n v="10"/>
    <n v="10"/>
    <m/>
    <m/>
    <m/>
    <n v="0"/>
    <x v="0"/>
    <x v="5"/>
    <s v="BRI"/>
    <s v="SSH"/>
    <x v="1"/>
    <x v="3"/>
    <x v="43"/>
  </r>
  <r>
    <x v="111"/>
    <x v="18"/>
    <x v="0"/>
    <m/>
    <m/>
    <x v="0"/>
    <x v="0"/>
    <x v="33"/>
    <x v="2"/>
    <x v="71"/>
    <n v="10"/>
    <n v="10"/>
    <m/>
    <m/>
    <m/>
    <n v="0"/>
    <x v="0"/>
    <x v="5"/>
    <s v="BRI"/>
    <s v="SSH"/>
    <x v="1"/>
    <x v="3"/>
    <x v="26"/>
  </r>
  <r>
    <x v="111"/>
    <x v="18"/>
    <x v="0"/>
    <m/>
    <m/>
    <x v="0"/>
    <x v="1"/>
    <x v="34"/>
    <x v="3"/>
    <x v="69"/>
    <n v="10"/>
    <n v="10"/>
    <m/>
    <m/>
    <m/>
    <n v="0"/>
    <x v="0"/>
    <x v="5"/>
    <s v="SSH"/>
    <s v="BRI"/>
    <x v="1"/>
    <x v="3"/>
    <x v="218"/>
  </r>
  <r>
    <x v="111"/>
    <x v="18"/>
    <x v="0"/>
    <m/>
    <m/>
    <x v="0"/>
    <x v="1"/>
    <x v="34"/>
    <x v="3"/>
    <x v="70"/>
    <n v="10"/>
    <n v="10"/>
    <m/>
    <m/>
    <m/>
    <n v="0"/>
    <x v="0"/>
    <x v="5"/>
    <s v="SSH"/>
    <s v="BRI"/>
    <x v="1"/>
    <x v="3"/>
    <x v="43"/>
  </r>
  <r>
    <x v="111"/>
    <x v="18"/>
    <x v="0"/>
    <m/>
    <m/>
    <x v="0"/>
    <x v="1"/>
    <x v="34"/>
    <x v="3"/>
    <x v="71"/>
    <n v="10"/>
    <n v="10"/>
    <m/>
    <m/>
    <m/>
    <n v="0"/>
    <x v="0"/>
    <x v="5"/>
    <s v="SSH"/>
    <s v="BRI"/>
    <x v="1"/>
    <x v="3"/>
    <x v="26"/>
  </r>
  <r>
    <x v="111"/>
    <x v="18"/>
    <x v="0"/>
    <m/>
    <m/>
    <x v="0"/>
    <x v="1"/>
    <x v="34"/>
    <x v="3"/>
    <x v="72"/>
    <n v="10"/>
    <n v="10"/>
    <m/>
    <m/>
    <m/>
    <n v="0"/>
    <x v="0"/>
    <x v="5"/>
    <s v="SSH"/>
    <s v="BRI"/>
    <x v="1"/>
    <x v="3"/>
    <x v="27"/>
  </r>
  <r>
    <x v="111"/>
    <x v="7"/>
    <x v="1"/>
    <m/>
    <m/>
    <x v="1"/>
    <x v="0"/>
    <x v="7"/>
    <x v="3"/>
    <x v="36"/>
    <n v="4"/>
    <n v="4"/>
    <n v="160"/>
    <n v="0"/>
    <n v="0"/>
    <n v="640"/>
    <x v="0"/>
    <x v="1"/>
    <s v="SSH"/>
    <s v="BRI"/>
    <x v="1"/>
    <x v="1"/>
    <x v="154"/>
  </r>
  <r>
    <x v="111"/>
    <x v="7"/>
    <x v="1"/>
    <m/>
    <m/>
    <x v="1"/>
    <x v="0"/>
    <x v="5"/>
    <x v="2"/>
    <x v="35"/>
    <n v="4"/>
    <n v="4"/>
    <n v="160"/>
    <n v="0"/>
    <n v="0"/>
    <n v="640"/>
    <x v="0"/>
    <x v="1"/>
    <s v="BRI"/>
    <s v="SSH"/>
    <x v="1"/>
    <x v="1"/>
    <x v="191"/>
  </r>
  <r>
    <x v="111"/>
    <x v="18"/>
    <x v="0"/>
    <m/>
    <m/>
    <x v="0"/>
    <x v="0"/>
    <x v="0"/>
    <x v="0"/>
    <x v="1"/>
    <n v="40"/>
    <n v="40"/>
    <m/>
    <m/>
    <m/>
    <n v="0"/>
    <x v="0"/>
    <x v="5"/>
    <s v="NAP"/>
    <s v="SSH"/>
    <x v="0"/>
    <x v="0"/>
    <x v="75"/>
  </r>
  <r>
    <x v="111"/>
    <x v="18"/>
    <x v="0"/>
    <m/>
    <m/>
    <x v="0"/>
    <x v="0"/>
    <x v="0"/>
    <x v="0"/>
    <x v="2"/>
    <n v="40"/>
    <n v="40"/>
    <m/>
    <m/>
    <m/>
    <n v="0"/>
    <x v="0"/>
    <x v="5"/>
    <s v="NAP"/>
    <s v="SSH"/>
    <x v="0"/>
    <x v="0"/>
    <x v="78"/>
  </r>
  <r>
    <x v="111"/>
    <x v="18"/>
    <x v="0"/>
    <m/>
    <m/>
    <x v="0"/>
    <x v="0"/>
    <x v="0"/>
    <x v="0"/>
    <x v="3"/>
    <n v="40"/>
    <n v="40"/>
    <m/>
    <m/>
    <m/>
    <n v="0"/>
    <x v="0"/>
    <x v="5"/>
    <s v="NAP"/>
    <s v="SSH"/>
    <x v="0"/>
    <x v="0"/>
    <x v="277"/>
  </r>
  <r>
    <x v="111"/>
    <x v="18"/>
    <x v="0"/>
    <m/>
    <m/>
    <x v="0"/>
    <x v="0"/>
    <x v="0"/>
    <x v="0"/>
    <x v="4"/>
    <n v="40"/>
    <n v="40"/>
    <m/>
    <m/>
    <m/>
    <n v="0"/>
    <x v="0"/>
    <x v="5"/>
    <s v="NAP"/>
    <s v="SSH"/>
    <x v="0"/>
    <x v="0"/>
    <x v="39"/>
  </r>
  <r>
    <x v="111"/>
    <x v="18"/>
    <x v="0"/>
    <m/>
    <m/>
    <x v="0"/>
    <x v="1"/>
    <x v="2"/>
    <x v="1"/>
    <x v="2"/>
    <n v="40"/>
    <n v="40"/>
    <m/>
    <m/>
    <m/>
    <n v="0"/>
    <x v="0"/>
    <x v="5"/>
    <s v="SSH"/>
    <s v="NAP"/>
    <x v="0"/>
    <x v="0"/>
    <x v="78"/>
  </r>
  <r>
    <x v="111"/>
    <x v="18"/>
    <x v="0"/>
    <m/>
    <m/>
    <x v="0"/>
    <x v="1"/>
    <x v="2"/>
    <x v="1"/>
    <x v="3"/>
    <n v="40"/>
    <n v="40"/>
    <m/>
    <m/>
    <m/>
    <n v="0"/>
    <x v="0"/>
    <x v="5"/>
    <s v="SSH"/>
    <s v="NAP"/>
    <x v="0"/>
    <x v="0"/>
    <x v="277"/>
  </r>
  <r>
    <x v="111"/>
    <x v="18"/>
    <x v="0"/>
    <m/>
    <m/>
    <x v="0"/>
    <x v="1"/>
    <x v="2"/>
    <x v="1"/>
    <x v="4"/>
    <n v="40"/>
    <n v="40"/>
    <m/>
    <m/>
    <m/>
    <n v="0"/>
    <x v="0"/>
    <x v="5"/>
    <s v="SSH"/>
    <s v="NAP"/>
    <x v="0"/>
    <x v="0"/>
    <x v="39"/>
  </r>
  <r>
    <x v="111"/>
    <x v="18"/>
    <x v="0"/>
    <m/>
    <m/>
    <x v="0"/>
    <x v="1"/>
    <x v="2"/>
    <x v="1"/>
    <x v="5"/>
    <n v="40"/>
    <n v="40"/>
    <m/>
    <m/>
    <m/>
    <n v="0"/>
    <x v="0"/>
    <x v="5"/>
    <s v="SSH"/>
    <s v="NAP"/>
    <x v="0"/>
    <x v="0"/>
    <x v="40"/>
  </r>
  <r>
    <x v="111"/>
    <x v="29"/>
    <x v="0"/>
    <m/>
    <m/>
    <x v="0"/>
    <x v="0"/>
    <x v="0"/>
    <x v="0"/>
    <x v="5"/>
    <n v="2"/>
    <n v="2"/>
    <m/>
    <m/>
    <m/>
    <n v="0"/>
    <x v="0"/>
    <x v="5"/>
    <s v="NAP"/>
    <s v="SSH"/>
    <x v="0"/>
    <x v="0"/>
    <x v="40"/>
  </r>
  <r>
    <x v="111"/>
    <x v="29"/>
    <x v="0"/>
    <m/>
    <m/>
    <x v="0"/>
    <x v="1"/>
    <x v="2"/>
    <x v="1"/>
    <x v="6"/>
    <n v="2"/>
    <n v="2"/>
    <m/>
    <m/>
    <m/>
    <n v="0"/>
    <x v="0"/>
    <x v="5"/>
    <s v="SSH"/>
    <s v="NAP"/>
    <x v="0"/>
    <x v="0"/>
    <x v="253"/>
  </r>
  <r>
    <x v="111"/>
    <x v="29"/>
    <x v="0"/>
    <m/>
    <m/>
    <x v="0"/>
    <x v="0"/>
    <x v="12"/>
    <x v="0"/>
    <x v="3"/>
    <n v="4"/>
    <n v="4"/>
    <m/>
    <m/>
    <m/>
    <n v="0"/>
    <x v="0"/>
    <x v="5"/>
    <s v="NAP"/>
    <s v="SSH"/>
    <x v="0"/>
    <x v="0"/>
    <x v="277"/>
  </r>
  <r>
    <x v="111"/>
    <x v="29"/>
    <x v="0"/>
    <m/>
    <m/>
    <x v="0"/>
    <x v="1"/>
    <x v="13"/>
    <x v="1"/>
    <x v="4"/>
    <n v="4"/>
    <n v="4"/>
    <m/>
    <m/>
    <m/>
    <n v="0"/>
    <x v="0"/>
    <x v="5"/>
    <s v="SSH"/>
    <s v="NAP"/>
    <x v="0"/>
    <x v="0"/>
    <x v="39"/>
  </r>
  <r>
    <x v="111"/>
    <x v="25"/>
    <x v="1"/>
    <m/>
    <s v="12M3LN"/>
    <x v="1"/>
    <x v="0"/>
    <x v="11"/>
    <x v="1"/>
    <x v="25"/>
    <n v="-1"/>
    <n v="-1"/>
    <n v="111.76"/>
    <n v="35.53"/>
    <n v="30"/>
    <n v="-177.29000000000002"/>
    <x v="1"/>
    <x v="2"/>
    <s v="SSH"/>
    <s v="NAP"/>
    <x v="0"/>
    <x v="2"/>
    <x v="295"/>
  </r>
  <r>
    <x v="110"/>
    <x v="10"/>
    <x v="1"/>
    <s v="AMADEUS"/>
    <s v="11LSHT"/>
    <x v="1"/>
    <x v="0"/>
    <x v="7"/>
    <x v="3"/>
    <x v="42"/>
    <n v="1"/>
    <n v="1"/>
    <n v="240"/>
    <n v="39.03"/>
    <n v="40"/>
    <n v="319.02999999999997"/>
    <x v="0"/>
    <x v="1"/>
    <s v="SSH"/>
    <s v="BRI"/>
    <x v="1"/>
    <x v="1"/>
    <x v="42"/>
  </r>
  <r>
    <x v="110"/>
    <x v="10"/>
    <x v="1"/>
    <s v="AMADEUS"/>
    <s v="11LSHT"/>
    <x v="1"/>
    <x v="0"/>
    <x v="7"/>
    <x v="3"/>
    <x v="42"/>
    <n v="1"/>
    <n v="1"/>
    <n v="240"/>
    <n v="39.03"/>
    <n v="40"/>
    <n v="319.02999999999997"/>
    <x v="0"/>
    <x v="1"/>
    <s v="SSH"/>
    <s v="BRI"/>
    <x v="1"/>
    <x v="1"/>
    <x v="42"/>
  </r>
  <r>
    <x v="111"/>
    <x v="29"/>
    <x v="0"/>
    <m/>
    <m/>
    <x v="0"/>
    <x v="0"/>
    <x v="16"/>
    <x v="0"/>
    <x v="53"/>
    <n v="6"/>
    <n v="6"/>
    <n v="0"/>
    <n v="0"/>
    <n v="0"/>
    <n v="0"/>
    <x v="0"/>
    <x v="5"/>
    <s v="NAP"/>
    <s v="SSH"/>
    <x v="0"/>
    <x v="2"/>
    <x v="41"/>
  </r>
  <r>
    <x v="111"/>
    <x v="29"/>
    <x v="0"/>
    <m/>
    <m/>
    <x v="0"/>
    <x v="1"/>
    <x v="18"/>
    <x v="1"/>
    <x v="54"/>
    <n v="6"/>
    <n v="6"/>
    <n v="0"/>
    <n v="0"/>
    <n v="0"/>
    <n v="0"/>
    <x v="0"/>
    <x v="5"/>
    <s v="SSH"/>
    <s v="NAP"/>
    <x v="0"/>
    <x v="2"/>
    <x v="42"/>
  </r>
  <r>
    <x v="112"/>
    <x v="8"/>
    <x v="1"/>
    <m/>
    <s v="9NWFN"/>
    <x v="1"/>
    <x v="0"/>
    <x v="4"/>
    <x v="6"/>
    <x v="10"/>
    <n v="4"/>
    <n v="4"/>
    <n v="120"/>
    <n v="0"/>
    <n v="0"/>
    <n v="480"/>
    <x v="0"/>
    <x v="1"/>
    <s v="VRN"/>
    <s v="SSH"/>
    <x v="3"/>
    <x v="1"/>
    <x v="288"/>
  </r>
  <r>
    <x v="111"/>
    <x v="31"/>
    <x v="1"/>
    <s v=" "/>
    <s v="CPVDTL"/>
    <x v="1"/>
    <x v="0"/>
    <x v="12"/>
    <x v="4"/>
    <x v="29"/>
    <n v="1"/>
    <n v="1"/>
    <n v="100"/>
    <n v="0"/>
    <n v="0"/>
    <n v="100"/>
    <x v="0"/>
    <x v="1"/>
    <s v="MXP"/>
    <s v="SSH"/>
    <x v="2"/>
    <x v="3"/>
    <x v="288"/>
  </r>
  <r>
    <x v="112"/>
    <x v="7"/>
    <x v="1"/>
    <m/>
    <m/>
    <x v="1"/>
    <x v="0"/>
    <x v="12"/>
    <x v="0"/>
    <x v="1"/>
    <n v="1"/>
    <n v="1"/>
    <n v="240"/>
    <n v="0"/>
    <n v="0"/>
    <n v="240"/>
    <x v="0"/>
    <x v="1"/>
    <s v="NAP"/>
    <s v="SSH"/>
    <x v="0"/>
    <x v="0"/>
    <x v="296"/>
  </r>
  <r>
    <x v="111"/>
    <x v="25"/>
    <x v="1"/>
    <m/>
    <s v="12M5C8"/>
    <x v="1"/>
    <x v="1"/>
    <x v="5"/>
    <x v="2"/>
    <x v="10"/>
    <n v="1"/>
    <n v="1"/>
    <n v="200"/>
    <n v="19.590000000000003"/>
    <n v="30"/>
    <n v="249.59"/>
    <x v="0"/>
    <x v="1"/>
    <s v="BRI"/>
    <s v="SSH"/>
    <x v="1"/>
    <x v="1"/>
    <x v="270"/>
  </r>
  <r>
    <x v="111"/>
    <x v="25"/>
    <x v="1"/>
    <m/>
    <s v="12M5C8"/>
    <x v="1"/>
    <x v="1"/>
    <x v="5"/>
    <x v="2"/>
    <x v="10"/>
    <n v="1"/>
    <n v="1"/>
    <n v="200"/>
    <n v="19.590000000000003"/>
    <n v="30"/>
    <n v="249.59"/>
    <x v="0"/>
    <x v="1"/>
    <s v="BRI"/>
    <s v="SSH"/>
    <x v="1"/>
    <x v="1"/>
    <x v="270"/>
  </r>
  <r>
    <x v="111"/>
    <x v="25"/>
    <x v="1"/>
    <m/>
    <s v="12M5YJ"/>
    <x v="1"/>
    <x v="1"/>
    <x v="5"/>
    <x v="2"/>
    <x v="16"/>
    <n v="1"/>
    <n v="1"/>
    <n v="170"/>
    <n v="22.560000000000002"/>
    <n v="30"/>
    <n v="222.56"/>
    <x v="0"/>
    <x v="1"/>
    <s v="BRI"/>
    <s v="SSH"/>
    <x v="1"/>
    <x v="1"/>
    <x v="190"/>
  </r>
  <r>
    <x v="112"/>
    <x v="7"/>
    <x v="1"/>
    <m/>
    <m/>
    <x v="1"/>
    <x v="0"/>
    <x v="7"/>
    <x v="3"/>
    <x v="39"/>
    <n v="3"/>
    <n v="3"/>
    <n v="160"/>
    <n v="0"/>
    <n v="0"/>
    <n v="480"/>
    <x v="0"/>
    <x v="1"/>
    <s v="SSH"/>
    <s v="BRI"/>
    <x v="1"/>
    <x v="1"/>
    <x v="136"/>
  </r>
  <r>
    <x v="112"/>
    <x v="7"/>
    <x v="1"/>
    <m/>
    <m/>
    <x v="1"/>
    <x v="0"/>
    <x v="5"/>
    <x v="2"/>
    <x v="38"/>
    <n v="3"/>
    <n v="3"/>
    <n v="160"/>
    <n v="0"/>
    <n v="0"/>
    <n v="480"/>
    <x v="0"/>
    <x v="1"/>
    <s v="BRI"/>
    <s v="SSH"/>
    <x v="1"/>
    <x v="1"/>
    <x v="119"/>
  </r>
  <r>
    <x v="111"/>
    <x v="10"/>
    <x v="1"/>
    <s v="AMADEUS"/>
    <s v="11LT2C"/>
    <x v="1"/>
    <x v="0"/>
    <x v="13"/>
    <x v="17"/>
    <x v="70"/>
    <n v="1"/>
    <n v="1"/>
    <n v="320"/>
    <n v="37.72"/>
    <n v="40"/>
    <n v="397.72"/>
    <x v="0"/>
    <x v="1"/>
    <s v="SSH"/>
    <s v="FCO"/>
    <x v="6"/>
    <x v="3"/>
    <x v="43"/>
  </r>
  <r>
    <x v="111"/>
    <x v="10"/>
    <x v="1"/>
    <s v="AMADEUS"/>
    <s v="11LT2C"/>
    <x v="1"/>
    <x v="0"/>
    <x v="13"/>
    <x v="17"/>
    <x v="70"/>
    <n v="1"/>
    <n v="1"/>
    <n v="320"/>
    <n v="37.72"/>
    <n v="40"/>
    <n v="397.72"/>
    <x v="0"/>
    <x v="1"/>
    <s v="SSH"/>
    <s v="FCO"/>
    <x v="6"/>
    <x v="3"/>
    <x v="43"/>
  </r>
  <r>
    <x v="112"/>
    <x v="1"/>
    <x v="0"/>
    <m/>
    <m/>
    <x v="0"/>
    <x v="0"/>
    <x v="5"/>
    <x v="2"/>
    <x v="10"/>
    <n v="2"/>
    <n v="2"/>
    <n v="175"/>
    <n v="0"/>
    <n v="0"/>
    <n v="350"/>
    <x v="0"/>
    <x v="1"/>
    <s v="BRI"/>
    <s v="SSH"/>
    <x v="1"/>
    <x v="1"/>
    <x v="288"/>
  </r>
  <r>
    <x v="112"/>
    <x v="1"/>
    <x v="0"/>
    <m/>
    <m/>
    <x v="0"/>
    <x v="1"/>
    <x v="7"/>
    <x v="3"/>
    <x v="11"/>
    <n v="2"/>
    <n v="2"/>
    <n v="175"/>
    <n v="0"/>
    <n v="0"/>
    <n v="350"/>
    <x v="0"/>
    <x v="1"/>
    <s v="SSH"/>
    <s v="BRI"/>
    <x v="1"/>
    <x v="1"/>
    <x v="289"/>
  </r>
  <r>
    <x v="112"/>
    <x v="31"/>
    <x v="1"/>
    <s v=" "/>
    <s v="CPMZZ9"/>
    <x v="1"/>
    <x v="0"/>
    <x v="12"/>
    <x v="4"/>
    <x v="29"/>
    <n v="1"/>
    <n v="1"/>
    <n v="100"/>
    <n v="0"/>
    <n v="0"/>
    <n v="100"/>
    <x v="0"/>
    <x v="1"/>
    <s v="MXP"/>
    <s v="SSH"/>
    <x v="2"/>
    <x v="3"/>
    <x v="278"/>
  </r>
  <r>
    <x v="112"/>
    <x v="8"/>
    <x v="1"/>
    <m/>
    <s v="7VUR4"/>
    <x v="0"/>
    <x v="0"/>
    <x v="42"/>
    <x v="0"/>
    <x v="75"/>
    <n v="3"/>
    <n v="3"/>
    <n v="265"/>
    <n v="0"/>
    <n v="0"/>
    <n v="795"/>
    <x v="0"/>
    <x v="1"/>
    <s v="NAP"/>
    <s v="SSH"/>
    <x v="0"/>
    <x v="4"/>
    <x v="257"/>
  </r>
  <r>
    <x v="113"/>
    <x v="7"/>
    <x v="1"/>
    <m/>
    <m/>
    <x v="1"/>
    <x v="0"/>
    <x v="13"/>
    <x v="1"/>
    <x v="3"/>
    <n v="4"/>
    <n v="4"/>
    <n v="300"/>
    <n v="0"/>
    <n v="0"/>
    <n v="1200"/>
    <x v="0"/>
    <x v="1"/>
    <s v="SSH"/>
    <s v="NAP"/>
    <x v="0"/>
    <x v="0"/>
    <x v="235"/>
  </r>
  <r>
    <x v="113"/>
    <x v="7"/>
    <x v="1"/>
    <m/>
    <m/>
    <x v="1"/>
    <x v="0"/>
    <x v="12"/>
    <x v="0"/>
    <x v="1"/>
    <n v="4"/>
    <n v="4"/>
    <n v="240"/>
    <n v="0"/>
    <n v="0"/>
    <n v="960"/>
    <x v="0"/>
    <x v="1"/>
    <s v="NAP"/>
    <s v="SSH"/>
    <x v="0"/>
    <x v="0"/>
    <x v="77"/>
  </r>
  <r>
    <x v="112"/>
    <x v="10"/>
    <x v="1"/>
    <s v="AMADEUS"/>
    <s v="11LT6L"/>
    <x v="1"/>
    <x v="0"/>
    <x v="7"/>
    <x v="3"/>
    <x v="17"/>
    <n v="1"/>
    <n v="1"/>
    <n v="190"/>
    <n v="39.03"/>
    <n v="25"/>
    <n v="254.03"/>
    <x v="0"/>
    <x v="1"/>
    <s v="SSH"/>
    <s v="BRI"/>
    <x v="1"/>
    <x v="1"/>
    <x v="194"/>
  </r>
  <r>
    <x v="112"/>
    <x v="10"/>
    <x v="1"/>
    <s v="AMADEUS"/>
    <s v="11LT6L"/>
    <x v="1"/>
    <x v="0"/>
    <x v="7"/>
    <x v="3"/>
    <x v="17"/>
    <n v="1"/>
    <n v="1"/>
    <n v="190"/>
    <n v="39.03"/>
    <n v="25"/>
    <n v="254.03"/>
    <x v="0"/>
    <x v="1"/>
    <s v="SSH"/>
    <s v="BRI"/>
    <x v="1"/>
    <x v="1"/>
    <x v="194"/>
  </r>
  <r>
    <x v="113"/>
    <x v="40"/>
    <x v="1"/>
    <s v=" "/>
    <s v="CP4KHG"/>
    <x v="1"/>
    <x v="0"/>
    <x v="5"/>
    <x v="2"/>
    <x v="40"/>
    <n v="1"/>
    <n v="1"/>
    <n v="240"/>
    <n v="0"/>
    <n v="0"/>
    <n v="240"/>
    <x v="0"/>
    <x v="1"/>
    <s v="BRI"/>
    <s v="SSH"/>
    <x v="1"/>
    <x v="1"/>
    <x v="263"/>
  </r>
  <r>
    <x v="113"/>
    <x v="40"/>
    <x v="1"/>
    <s v=" "/>
    <s v="CP4KHG"/>
    <x v="1"/>
    <x v="0"/>
    <x v="5"/>
    <x v="2"/>
    <x v="40"/>
    <n v="1"/>
    <n v="1"/>
    <n v="240"/>
    <n v="0"/>
    <n v="0"/>
    <n v="240"/>
    <x v="0"/>
    <x v="1"/>
    <s v="BRI"/>
    <s v="SSH"/>
    <x v="1"/>
    <x v="1"/>
    <x v="263"/>
  </r>
  <r>
    <x v="113"/>
    <x v="3"/>
    <x v="0"/>
    <m/>
    <m/>
    <x v="0"/>
    <x v="0"/>
    <x v="0"/>
    <x v="0"/>
    <x v="1"/>
    <n v="3"/>
    <n v="3"/>
    <n v="275"/>
    <n v="0"/>
    <n v="0"/>
    <n v="825"/>
    <x v="0"/>
    <x v="5"/>
    <s v="NAP"/>
    <s v="SSH"/>
    <x v="0"/>
    <x v="0"/>
    <x v="77"/>
  </r>
  <r>
    <x v="113"/>
    <x v="3"/>
    <x v="0"/>
    <m/>
    <m/>
    <x v="0"/>
    <x v="1"/>
    <x v="2"/>
    <x v="1"/>
    <x v="3"/>
    <n v="3"/>
    <n v="3"/>
    <n v="275"/>
    <n v="0"/>
    <n v="0"/>
    <n v="825"/>
    <x v="0"/>
    <x v="5"/>
    <s v="SSH"/>
    <s v="NAP"/>
    <x v="0"/>
    <x v="0"/>
    <x v="235"/>
  </r>
  <r>
    <x v="113"/>
    <x v="7"/>
    <x v="1"/>
    <m/>
    <m/>
    <x v="1"/>
    <x v="0"/>
    <x v="7"/>
    <x v="3"/>
    <x v="41"/>
    <n v="2"/>
    <n v="2"/>
    <n v="240"/>
    <n v="0"/>
    <n v="0"/>
    <n v="480"/>
    <x v="0"/>
    <x v="1"/>
    <s v="SSH"/>
    <s v="BRI"/>
    <x v="1"/>
    <x v="1"/>
    <x v="274"/>
  </r>
  <r>
    <x v="113"/>
    <x v="7"/>
    <x v="1"/>
    <m/>
    <m/>
    <x v="1"/>
    <x v="0"/>
    <x v="12"/>
    <x v="0"/>
    <x v="5"/>
    <n v="4"/>
    <n v="4"/>
    <n v="220"/>
    <n v="0"/>
    <n v="0"/>
    <n v="880"/>
    <x v="0"/>
    <x v="1"/>
    <s v="NAP"/>
    <s v="SSH"/>
    <x v="0"/>
    <x v="0"/>
    <x v="186"/>
  </r>
  <r>
    <x v="113"/>
    <x v="7"/>
    <x v="1"/>
    <m/>
    <m/>
    <x v="1"/>
    <x v="0"/>
    <x v="12"/>
    <x v="16"/>
    <x v="85"/>
    <n v="3"/>
    <n v="3"/>
    <n v="250"/>
    <n v="0"/>
    <n v="0"/>
    <n v="750"/>
    <x v="0"/>
    <x v="1"/>
    <s v="FCO"/>
    <s v="SSH"/>
    <x v="6"/>
    <x v="3"/>
    <x v="138"/>
  </r>
  <r>
    <x v="113"/>
    <x v="8"/>
    <x v="1"/>
    <m/>
    <s v="VVZVU"/>
    <x v="1"/>
    <x v="0"/>
    <x v="12"/>
    <x v="4"/>
    <x v="29"/>
    <n v="1"/>
    <n v="1"/>
    <n v="200"/>
    <n v="0"/>
    <n v="0"/>
    <n v="200"/>
    <x v="0"/>
    <x v="1"/>
    <s v="MXP"/>
    <s v="SSH"/>
    <x v="2"/>
    <x v="3"/>
    <x v="29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1">
  <r>
    <n v="6"/>
    <x v="0"/>
    <s v="SSH"/>
    <s v="BRI"/>
    <d v="1899-12-30T07:30:00"/>
    <d v="1899-12-30T13:45:00"/>
    <d v="1899-12-30T09:30:00"/>
    <d v="1899-12-30T15:45:00"/>
    <n v="2"/>
    <n v="45000"/>
    <n v="0"/>
    <n v="45000"/>
    <n v="2"/>
    <n v="45000"/>
    <n v="22500"/>
    <s v="B738"/>
    <n v="113"/>
    <n v="113"/>
    <s v="E25"/>
    <s v="02A"/>
    <n v="1"/>
    <x v="0"/>
    <x v="0"/>
    <s v="BRI"/>
    <x v="0"/>
    <x v="0"/>
    <x v="0"/>
    <s v="4S"/>
    <s v="6015"/>
    <n v="30.96"/>
    <n v="2786.4"/>
    <n v="153"/>
    <n v="-40"/>
    <n v="90"/>
    <n v="23"/>
    <m/>
    <n v="-40"/>
    <m/>
    <n v="18205"/>
  </r>
  <r>
    <n v="6"/>
    <x v="1"/>
    <s v="BRI"/>
    <s v="SSH"/>
    <d v="1899-12-30T14:45:00"/>
    <d v="1899-12-30T18:00:00"/>
    <d v="1899-12-30T16:45:00"/>
    <d v="1899-12-30T20:00:00"/>
    <n v="2"/>
    <n v="45000"/>
    <n v="0"/>
    <n v="45000"/>
    <n v="2"/>
    <n v="45000"/>
    <n v="22500"/>
    <s v="B738"/>
    <n v="113"/>
    <n v="113"/>
    <s v="E25"/>
    <s v="02A"/>
    <n v="1"/>
    <x v="0"/>
    <x v="1"/>
    <s v="BRI"/>
    <x v="1"/>
    <x v="1"/>
    <x v="1"/>
    <s v="4S"/>
    <s v="6016"/>
    <n v="19.84"/>
    <n v="2162.56"/>
    <n v="157"/>
    <n v="-44"/>
    <n v="109"/>
    <n v="4"/>
    <m/>
    <n v="-44"/>
    <m/>
    <n v="22061.52"/>
  </r>
  <r>
    <n v="6"/>
    <x v="0"/>
    <s v="BRI"/>
    <s v="SSH"/>
    <d v="1899-12-30T14:45:00"/>
    <d v="1899-12-30T18:00:00"/>
    <d v="1899-12-30T16:45:00"/>
    <d v="1899-12-30T20:00:00"/>
    <n v="2"/>
    <n v="45000"/>
    <n v="0"/>
    <n v="45000"/>
    <n v="2"/>
    <n v="45000"/>
    <n v="22500"/>
    <s v="B738"/>
    <n v="113"/>
    <n v="113"/>
    <s v="E25"/>
    <s v="02A"/>
    <n v="2"/>
    <x v="0"/>
    <x v="0"/>
    <s v="BRI"/>
    <x v="1"/>
    <x v="1"/>
    <x v="1"/>
    <s v="4S"/>
    <s v="6016"/>
    <n v="19.84"/>
    <n v="2023.68"/>
    <n v="162"/>
    <n v="-49"/>
    <n v="102"/>
    <n v="11"/>
    <m/>
    <n v="-49"/>
    <m/>
    <n v="20360.929999999986"/>
  </r>
  <r>
    <n v="6"/>
    <x v="2"/>
    <s v="SSH"/>
    <s v="BRI"/>
    <d v="1899-12-30T07:20:00"/>
    <d v="1899-12-30T10:50:00"/>
    <d v="1899-12-30T10:20:00"/>
    <d v="1899-12-30T12:50:00"/>
    <n v="3"/>
    <n v="45000"/>
    <n v="0"/>
    <n v="45000"/>
    <n v="3"/>
    <n v="45000"/>
    <n v="22500"/>
    <s v="B738"/>
    <n v="186"/>
    <n v="186"/>
    <s v="E25"/>
    <s v="02B"/>
    <n v="5"/>
    <x v="1"/>
    <x v="2"/>
    <s v="BRI"/>
    <x v="0"/>
    <x v="0"/>
    <x v="2"/>
    <s v="4S"/>
    <s v="6003"/>
    <n v="30.96"/>
    <n v="5603.76"/>
    <n v="181"/>
    <n v="5"/>
    <n v="181"/>
    <n v="5"/>
    <m/>
    <n v="5"/>
    <m/>
    <n v="41076.469999999972"/>
  </r>
  <r>
    <n v="6"/>
    <x v="3"/>
    <s v="BRI"/>
    <s v="SSH"/>
    <d v="1899-12-30T11:35:00"/>
    <d v="1899-12-30T15:00:00"/>
    <d v="1899-12-30T13:35:00"/>
    <d v="1899-12-30T17:00:00"/>
    <n v="3"/>
    <n v="45000"/>
    <n v="0"/>
    <n v="45000"/>
    <n v="3"/>
    <n v="45000"/>
    <n v="22500"/>
    <s v="B738"/>
    <n v="186"/>
    <n v="186"/>
    <s v="E25"/>
    <s v="02B"/>
    <n v="3"/>
    <x v="1"/>
    <x v="3"/>
    <s v="BRI"/>
    <x v="1"/>
    <x v="1"/>
    <x v="3"/>
    <s v="4S"/>
    <s v="6004"/>
    <n v="19.84"/>
    <n v="3690.24"/>
    <n v="186"/>
    <n v="0"/>
    <n v="186"/>
    <n v="0"/>
    <m/>
    <n v="0"/>
    <m/>
    <n v="43610.84"/>
  </r>
  <r>
    <n v="6"/>
    <x v="4"/>
    <s v="BRI"/>
    <s v="SSH"/>
    <d v="1899-12-30T11:35:00"/>
    <d v="1899-12-30T15:00:00"/>
    <d v="1899-12-30T13:35:00"/>
    <d v="1899-12-30T18:00:00"/>
    <n v="3"/>
    <n v="45000"/>
    <n v="0"/>
    <n v="45000"/>
    <n v="3"/>
    <n v="45000"/>
    <n v="22500"/>
    <s v="B738"/>
    <n v="186"/>
    <n v="186"/>
    <s v="E25"/>
    <s v="02B"/>
    <n v="4"/>
    <x v="1"/>
    <x v="4"/>
    <s v="BRI"/>
    <x v="1"/>
    <x v="1"/>
    <x v="3"/>
    <s v="4S"/>
    <s v="6004"/>
    <n v="19.84"/>
    <n v="3293.44"/>
    <n v="166"/>
    <n v="20"/>
    <n v="166"/>
    <n v="20"/>
    <m/>
    <n v="20"/>
    <m/>
    <n v="36148.739999999976"/>
  </r>
  <r>
    <n v="6"/>
    <x v="3"/>
    <s v="SSH"/>
    <s v="BRI"/>
    <d v="1899-12-30T07:20:00"/>
    <d v="1899-12-30T10:50:00"/>
    <d v="1899-12-30T09:20:00"/>
    <d v="1899-12-30T12:50:00"/>
    <n v="3"/>
    <n v="45000"/>
    <n v="0"/>
    <n v="45000"/>
    <n v="3"/>
    <n v="45000"/>
    <n v="22500"/>
    <s v="B738"/>
    <n v="186"/>
    <n v="186"/>
    <s v="E25"/>
    <s v="02B"/>
    <n v="3"/>
    <x v="1"/>
    <x v="3"/>
    <s v="BRI"/>
    <x v="0"/>
    <x v="0"/>
    <x v="2"/>
    <s v="4S"/>
    <s v="6003"/>
    <n v="30.96"/>
    <n v="2817.36"/>
    <n v="91"/>
    <n v="95"/>
    <n v="91"/>
    <n v="95"/>
    <m/>
    <n v="95"/>
    <m/>
    <n v="18889.090000000004"/>
  </r>
  <r>
    <n v="6"/>
    <x v="4"/>
    <s v="SSH"/>
    <s v="BRI"/>
    <d v="1899-12-30T07:20:00"/>
    <d v="1899-12-30T10:50:00"/>
    <d v="1899-12-30T10:20:00"/>
    <d v="1899-12-30T12:50:00"/>
    <n v="3"/>
    <n v="45000"/>
    <n v="0"/>
    <n v="45000"/>
    <n v="3"/>
    <n v="45000"/>
    <n v="22500"/>
    <s v="B738"/>
    <n v="186"/>
    <n v="186"/>
    <s v="E25"/>
    <s v="02B"/>
    <n v="4"/>
    <x v="1"/>
    <x v="4"/>
    <s v="BRI"/>
    <x v="0"/>
    <x v="0"/>
    <x v="2"/>
    <s v="4S"/>
    <s v="6003"/>
    <n v="30.96"/>
    <n v="5820.4800000000005"/>
    <n v="188"/>
    <n v="-2"/>
    <n v="188"/>
    <n v="-2"/>
    <m/>
    <n v="-2"/>
    <m/>
    <n v="44240.06"/>
  </r>
  <r>
    <n v="7"/>
    <x v="5"/>
    <s v="SSH"/>
    <s v="NAP"/>
    <d v="1899-12-30T06:10:00"/>
    <d v="1899-12-30T09:40:00"/>
    <d v="1899-12-30T08:10:00"/>
    <d v="1899-12-30T11:40:00"/>
    <n v="3"/>
    <n v="39700"/>
    <n v="0"/>
    <n v="39700"/>
    <n v="3"/>
    <n v="39700"/>
    <n v="19850"/>
    <s v="A320"/>
    <n v="30"/>
    <n v="30"/>
    <s v="E25"/>
    <s v="03A"/>
    <n v="1"/>
    <x v="2"/>
    <x v="5"/>
    <s v="NAP"/>
    <x v="2"/>
    <x v="0"/>
    <x v="4"/>
    <s v="SM"/>
    <s v="819"/>
    <n v="0"/>
    <n v="0"/>
    <n v="30"/>
    <n v="0"/>
    <n v="30"/>
    <n v="0"/>
    <m/>
    <n v="0"/>
    <m/>
    <n v="4950"/>
  </r>
  <r>
    <n v="7"/>
    <x v="6"/>
    <s v="SSH"/>
    <s v="NAP"/>
    <d v="1899-12-30T06:10:00"/>
    <d v="1899-12-30T09:40:00"/>
    <d v="1899-12-30T08:10:00"/>
    <d v="1899-12-30T11:40:00"/>
    <n v="3"/>
    <n v="39700"/>
    <n v="0"/>
    <n v="39700"/>
    <n v="3"/>
    <n v="39700"/>
    <n v="19850"/>
    <s v="A320"/>
    <n v="85"/>
    <n v="85"/>
    <s v="E25"/>
    <s v="03A"/>
    <n v="2"/>
    <x v="2"/>
    <x v="6"/>
    <s v="NAP"/>
    <x v="2"/>
    <x v="0"/>
    <x v="4"/>
    <s v="SM"/>
    <s v="819"/>
    <n v="0"/>
    <n v="0"/>
    <n v="85"/>
    <n v="0"/>
    <n v="85"/>
    <n v="0"/>
    <m/>
    <n v="0"/>
    <m/>
    <n v="15107.44"/>
  </r>
  <r>
    <n v="7"/>
    <x v="7"/>
    <s v="SSH"/>
    <s v="NAP"/>
    <d v="1899-12-30T10:45:00"/>
    <d v="1899-12-30T14:15:00"/>
    <d v="1899-12-30T12:45:00"/>
    <d v="1899-12-30T16:15:00"/>
    <n v="4"/>
    <n v="45000"/>
    <n v="0"/>
    <n v="45000"/>
    <n v="4"/>
    <n v="45000"/>
    <n v="22500"/>
    <s v="B738"/>
    <n v="186"/>
    <n v="186"/>
    <s v="E25"/>
    <s v="03B"/>
    <n v="1"/>
    <x v="3"/>
    <x v="7"/>
    <s v="NAP"/>
    <x v="2"/>
    <x v="0"/>
    <x v="5"/>
    <s v="4S"/>
    <s v="6031"/>
    <n v="30.96"/>
    <n v="5015.5200000000004"/>
    <n v="162"/>
    <n v="24"/>
    <n v="162"/>
    <n v="24"/>
    <m/>
    <n v="24"/>
    <m/>
    <n v="26301.519999999979"/>
  </r>
  <r>
    <n v="7"/>
    <x v="8"/>
    <s v="SSH"/>
    <s v="NAP"/>
    <d v="1899-12-30T10:45:00"/>
    <d v="1899-12-30T14:15:00"/>
    <d v="1899-12-30T13:45:00"/>
    <d v="1899-12-30T16:15:00"/>
    <n v="4"/>
    <n v="45000"/>
    <n v="0"/>
    <n v="45000"/>
    <n v="4"/>
    <n v="45000"/>
    <n v="22500"/>
    <s v="B738"/>
    <n v="186"/>
    <n v="186"/>
    <s v="E25"/>
    <s v="03B"/>
    <n v="2"/>
    <x v="3"/>
    <x v="8"/>
    <s v="NAP"/>
    <x v="2"/>
    <x v="0"/>
    <x v="5"/>
    <s v="4S"/>
    <s v="6031"/>
    <n v="30.96"/>
    <n v="5758.56"/>
    <n v="186"/>
    <n v="0"/>
    <n v="186"/>
    <n v="0"/>
    <m/>
    <n v="0"/>
    <m/>
    <n v="39905"/>
  </r>
  <r>
    <n v="7"/>
    <x v="9"/>
    <s v="SSH"/>
    <s v="NAP"/>
    <d v="1899-12-30T10:45:00"/>
    <d v="1899-12-30T14:15:00"/>
    <d v="1899-12-30T13:45:00"/>
    <d v="1899-12-30T16:15:00"/>
    <n v="4"/>
    <n v="45000"/>
    <n v="0"/>
    <n v="45000"/>
    <n v="4"/>
    <n v="45000"/>
    <n v="22500"/>
    <s v="B738"/>
    <n v="186"/>
    <n v="186"/>
    <s v="E25"/>
    <s v="03B"/>
    <n v="3"/>
    <x v="3"/>
    <x v="9"/>
    <s v="NAP"/>
    <x v="2"/>
    <x v="0"/>
    <x v="5"/>
    <s v="4S"/>
    <s v="6031"/>
    <n v="30.96"/>
    <n v="5789.52"/>
    <n v="187"/>
    <n v="-1"/>
    <n v="187"/>
    <n v="-1"/>
    <m/>
    <n v="-1"/>
    <m/>
    <n v="37948.82"/>
  </r>
  <r>
    <n v="7"/>
    <x v="10"/>
    <s v="NAP"/>
    <s v="SSH"/>
    <d v="1899-12-30T10:40:00"/>
    <d v="1899-12-30T13:55:00"/>
    <d v="1899-12-30T12:40:00"/>
    <d v="1899-12-30T15:55:00"/>
    <n v="3"/>
    <n v="39700"/>
    <n v="0"/>
    <n v="39700"/>
    <n v="3"/>
    <n v="39700"/>
    <n v="19850"/>
    <s v="A320"/>
    <n v="30"/>
    <n v="30"/>
    <s v="E25"/>
    <s v="03A"/>
    <n v="1"/>
    <x v="2"/>
    <x v="10"/>
    <s v="NAP"/>
    <x v="3"/>
    <x v="1"/>
    <x v="6"/>
    <s v="SM"/>
    <s v="820"/>
    <n v="0"/>
    <n v="0"/>
    <n v="30"/>
    <n v="0"/>
    <n v="30"/>
    <n v="0"/>
    <m/>
    <n v="0"/>
    <m/>
    <n v="4950"/>
  </r>
  <r>
    <n v="7"/>
    <x v="5"/>
    <s v="NAP"/>
    <s v="SSH"/>
    <d v="1899-12-30T10:40:00"/>
    <d v="1899-12-30T13:55:00"/>
    <d v="1899-12-30T12:40:00"/>
    <d v="1899-12-30T15:55:00"/>
    <n v="3"/>
    <n v="39700"/>
    <n v="0"/>
    <n v="39700"/>
    <n v="3"/>
    <n v="39700"/>
    <n v="19850"/>
    <s v="A320"/>
    <n v="85"/>
    <n v="85"/>
    <s v="E25"/>
    <s v="03A"/>
    <n v="2"/>
    <x v="2"/>
    <x v="5"/>
    <s v="NAP"/>
    <x v="3"/>
    <x v="1"/>
    <x v="6"/>
    <s v="SM"/>
    <s v="820"/>
    <n v="0"/>
    <n v="0"/>
    <n v="82"/>
    <n v="3"/>
    <n v="82"/>
    <n v="3"/>
    <m/>
    <n v="3"/>
    <m/>
    <n v="14637.320000000007"/>
  </r>
  <r>
    <n v="7"/>
    <x v="6"/>
    <s v="NAP"/>
    <s v="SSH"/>
    <d v="1899-12-30T15:15:00"/>
    <d v="1899-12-30T18:45:00"/>
    <d v="1899-12-30T17:15:00"/>
    <d v="1899-12-30T20:45:00"/>
    <n v="4"/>
    <n v="45000"/>
    <n v="0"/>
    <n v="45000"/>
    <n v="4"/>
    <n v="45000"/>
    <n v="22500"/>
    <s v="B738"/>
    <n v="186"/>
    <n v="186"/>
    <s v="E25"/>
    <s v="03B"/>
    <n v="3"/>
    <x v="3"/>
    <x v="11"/>
    <s v="NAP"/>
    <x v="3"/>
    <x v="1"/>
    <x v="7"/>
    <s v="4S"/>
    <s v="6032"/>
    <n v="28.33"/>
    <n v="4447.8099999999995"/>
    <n v="157"/>
    <n v="29"/>
    <n v="157"/>
    <n v="29"/>
    <m/>
    <n v="29"/>
    <m/>
    <n v="24987.760000000002"/>
  </r>
  <r>
    <n v="7"/>
    <x v="7"/>
    <s v="NAP"/>
    <s v="SSH"/>
    <d v="1899-12-30T15:15:00"/>
    <d v="1899-12-30T18:45:00"/>
    <d v="1899-12-30T17:15:00"/>
    <d v="1899-12-30T20:45:00"/>
    <n v="4"/>
    <n v="45000"/>
    <n v="0"/>
    <n v="45000"/>
    <n v="4"/>
    <n v="45000"/>
    <n v="22500"/>
    <s v="B738"/>
    <n v="186"/>
    <n v="186"/>
    <s v="E25"/>
    <s v="03B"/>
    <n v="4"/>
    <x v="3"/>
    <x v="7"/>
    <s v="NAP"/>
    <x v="3"/>
    <x v="1"/>
    <x v="7"/>
    <s v="4S"/>
    <s v="6032"/>
    <n v="28.33"/>
    <n v="5269.38"/>
    <n v="186"/>
    <n v="0"/>
    <n v="186"/>
    <n v="0"/>
    <m/>
    <n v="0"/>
    <m/>
    <n v="39631.450000000004"/>
  </r>
  <r>
    <n v="7"/>
    <x v="8"/>
    <s v="NAP"/>
    <s v="SSH"/>
    <d v="1899-12-30T15:15:00"/>
    <d v="1899-12-30T18:45:00"/>
    <d v="1899-12-30T17:15:00"/>
    <d v="1899-12-30T21:45:00"/>
    <n v="4"/>
    <n v="45000"/>
    <n v="0"/>
    <n v="45000"/>
    <n v="4"/>
    <n v="45000"/>
    <n v="22500"/>
    <s v="B738"/>
    <n v="186"/>
    <n v="186"/>
    <s v="E25"/>
    <s v="03B"/>
    <n v="5"/>
    <x v="3"/>
    <x v="8"/>
    <s v="NAP"/>
    <x v="3"/>
    <x v="1"/>
    <x v="7"/>
    <s v="4S"/>
    <s v="6032"/>
    <n v="28.33"/>
    <n v="3824.5499999999997"/>
    <n v="135"/>
    <n v="51"/>
    <n v="135"/>
    <n v="51"/>
    <m/>
    <n v="51"/>
    <m/>
    <n v="25809.040000000001"/>
  </r>
  <r>
    <n v="7"/>
    <x v="9"/>
    <s v="NAP"/>
    <s v="SSH"/>
    <d v="1899-12-30T10:40:00"/>
    <d v="1899-12-30T13:55:00"/>
    <d v="1899-12-30T12:40:00"/>
    <d v="1899-12-30T16:55:00"/>
    <n v="2"/>
    <n v="0"/>
    <n v="0"/>
    <n v="0"/>
    <n v="2"/>
    <n v="0"/>
    <n v="0"/>
    <s v="A320"/>
    <n v="50"/>
    <n v="50"/>
    <s v="E25"/>
    <s v="03C"/>
    <n v="1"/>
    <x v="4"/>
    <x v="12"/>
    <s v="NAP"/>
    <x v="3"/>
    <x v="1"/>
    <x v="6"/>
    <s v="SM"/>
    <s v="820"/>
    <n v="0"/>
    <n v="0"/>
    <n v="50"/>
    <n v="0"/>
    <n v="50"/>
    <n v="0"/>
    <m/>
    <n v="0"/>
    <m/>
    <n v="8250"/>
  </r>
  <r>
    <n v="7"/>
    <x v="11"/>
    <s v="SSH"/>
    <s v="NAP"/>
    <d v="1899-12-30T06:10:00"/>
    <d v="1899-12-30T09:40:00"/>
    <d v="1899-12-30T09:10:00"/>
    <d v="1899-12-30T11:40:00"/>
    <n v="2"/>
    <n v="0"/>
    <n v="0"/>
    <n v="0"/>
    <n v="2"/>
    <n v="0"/>
    <n v="0"/>
    <s v="A320"/>
    <n v="50"/>
    <n v="50"/>
    <s v="E25"/>
    <s v="03C"/>
    <n v="1"/>
    <x v="4"/>
    <x v="12"/>
    <s v="NAP"/>
    <x v="2"/>
    <x v="0"/>
    <x v="4"/>
    <s v="SM"/>
    <s v="819"/>
    <n v="0"/>
    <n v="0"/>
    <n v="50"/>
    <n v="0"/>
    <n v="50"/>
    <n v="0"/>
    <m/>
    <n v="0"/>
    <m/>
    <n v="8250"/>
  </r>
  <r>
    <n v="5"/>
    <x v="12"/>
    <s v="SSH"/>
    <s v="MXP"/>
    <d v="1899-12-30T13:00:00"/>
    <d v="1899-12-30T17:30:00"/>
    <d v="1899-12-30T16:00:00"/>
    <d v="1899-12-30T19:30:00"/>
    <n v="5"/>
    <n v="57000"/>
    <n v="0"/>
    <n v="57000"/>
    <n v="5"/>
    <n v="57000"/>
    <n v="28500"/>
    <s v="B738"/>
    <n v="186"/>
    <n v="186"/>
    <s v="E25"/>
    <s v="04"/>
    <n v="4"/>
    <x v="5"/>
    <x v="13"/>
    <s v="MXP"/>
    <x v="4"/>
    <x v="0"/>
    <x v="8"/>
    <s v="4S"/>
    <s v="6005"/>
    <n v="30.96"/>
    <n v="5758.56"/>
    <n v="186"/>
    <n v="0"/>
    <n v="186"/>
    <n v="0"/>
    <m/>
    <n v="0"/>
    <m/>
    <n v="54906.299999999996"/>
  </r>
  <r>
    <n v="5"/>
    <x v="13"/>
    <s v="SSH"/>
    <s v="MXP"/>
    <d v="1899-12-30T13:00:00"/>
    <d v="1899-12-30T17:30:00"/>
    <d v="1899-12-30T16:00:00"/>
    <d v="1899-12-30T19:30:00"/>
    <n v="5"/>
    <n v="57000"/>
    <n v="0"/>
    <n v="57000"/>
    <n v="5"/>
    <n v="57000"/>
    <n v="28500"/>
    <s v="B738"/>
    <n v="186"/>
    <n v="186"/>
    <s v="E25"/>
    <s v="04"/>
    <n v="5"/>
    <x v="5"/>
    <x v="14"/>
    <s v="MXP"/>
    <x v="4"/>
    <x v="0"/>
    <x v="8"/>
    <s v="4S"/>
    <s v="6005"/>
    <n v="30.96"/>
    <n v="5727.6"/>
    <n v="185"/>
    <n v="1"/>
    <n v="185"/>
    <n v="1"/>
    <m/>
    <n v="1"/>
    <m/>
    <n v="49301.44000000001"/>
  </r>
  <r>
    <n v="5"/>
    <x v="14"/>
    <s v="MXP"/>
    <s v="SSH"/>
    <d v="1899-12-30T18:30:00"/>
    <d v="1899-12-30T22:30:00"/>
    <d v="1899-12-30T20:30:00"/>
    <s v="00:30+1"/>
    <n v="3"/>
    <n v="57000"/>
    <n v="0"/>
    <n v="57000"/>
    <n v="3"/>
    <n v="57000"/>
    <n v="28500"/>
    <s v="B738"/>
    <n v="186"/>
    <n v="186"/>
    <s v="E25"/>
    <s v="04"/>
    <n v="3"/>
    <x v="5"/>
    <x v="15"/>
    <s v="MXP"/>
    <x v="5"/>
    <x v="1"/>
    <x v="9"/>
    <s v="4S"/>
    <s v="6006"/>
    <n v="29.709999999999997"/>
    <n v="5526.0599999999995"/>
    <n v="186"/>
    <n v="0"/>
    <n v="186"/>
    <n v="0"/>
    <m/>
    <n v="0"/>
    <m/>
    <n v="54485.790000000015"/>
  </r>
  <r>
    <n v="5"/>
    <x v="12"/>
    <s v="MXP"/>
    <s v="SSH"/>
    <d v="1899-12-30T18:30:00"/>
    <d v="1899-12-30T22:30:00"/>
    <d v="1899-12-30T20:30:00"/>
    <d v="1899-12-30T01:30:00"/>
    <n v="3"/>
    <n v="57000"/>
    <n v="0"/>
    <n v="57000"/>
    <n v="3"/>
    <n v="57000"/>
    <n v="28500"/>
    <s v="B738"/>
    <n v="186"/>
    <n v="186"/>
    <s v="E25"/>
    <s v="04"/>
    <n v="4"/>
    <x v="5"/>
    <x v="13"/>
    <s v="MXP"/>
    <x v="5"/>
    <x v="1"/>
    <x v="9"/>
    <s v="4S"/>
    <s v="6006"/>
    <n v="29.709999999999997"/>
    <n v="5347.7999999999993"/>
    <n v="180"/>
    <n v="6"/>
    <n v="180"/>
    <n v="6"/>
    <m/>
    <n v="6"/>
    <m/>
    <n v="43392.519999999982"/>
  </r>
  <r>
    <n v="6"/>
    <x v="0"/>
    <s v="SSH"/>
    <s v="VRN"/>
    <d v="1899-12-30T07:30:00"/>
    <d v="1899-12-30T11:45:00"/>
    <d v="1899-12-30T09:30:00"/>
    <d v="1899-12-30T13:45:00"/>
    <n v="2"/>
    <n v="62000"/>
    <n v="0"/>
    <n v="62000"/>
    <n v="2"/>
    <n v="62000"/>
    <n v="31000"/>
    <s v="B738"/>
    <n v="63"/>
    <n v="63"/>
    <s v="E25"/>
    <s v="05A"/>
    <n v="3"/>
    <x v="6"/>
    <x v="16"/>
    <s v="VRN"/>
    <x v="6"/>
    <x v="0"/>
    <x v="0"/>
    <s v="4S"/>
    <s v="6015"/>
    <n v="30.96"/>
    <n v="1950.48"/>
    <n v="153"/>
    <n v="-90"/>
    <n v="63"/>
    <n v="0"/>
    <m/>
    <n v="-90"/>
    <m/>
    <n v="14232.920000000002"/>
  </r>
  <r>
    <n v="6"/>
    <x v="1"/>
    <s v="VRN"/>
    <s v="SSH"/>
    <d v="1899-12-30T12:45:00"/>
    <d v="1899-12-30T18:00:00"/>
    <d v="1899-12-30T14:45:00"/>
    <d v="1899-12-30T20:00:00"/>
    <n v="2"/>
    <n v="31000"/>
    <n v="0"/>
    <n v="31000"/>
    <n v="1"/>
    <n v="62000"/>
    <n v="31000"/>
    <s v="B738"/>
    <n v="63"/>
    <n v="63"/>
    <s v="E25"/>
    <s v="05A"/>
    <n v="1"/>
    <x v="6"/>
    <x v="17"/>
    <s v="VRN"/>
    <x v="7"/>
    <x v="1"/>
    <x v="1"/>
    <s v="4S"/>
    <s v="6016"/>
    <n v="25.09"/>
    <n v="1204.32"/>
    <n v="157"/>
    <n v="-94"/>
    <n v="48"/>
    <n v="15"/>
    <m/>
    <n v="-94"/>
    <m/>
    <n v="11040"/>
  </r>
  <r>
    <n v="6"/>
    <x v="0"/>
    <s v="VRN"/>
    <s v="SSH"/>
    <d v="1899-12-30T12:45:00"/>
    <d v="1899-12-30T18:00:00"/>
    <d v="1899-12-30T14:45:00"/>
    <d v="1899-12-30T20:00:00"/>
    <n v="2"/>
    <n v="31000"/>
    <n v="0"/>
    <n v="31000"/>
    <n v="1"/>
    <n v="62000"/>
    <n v="31000"/>
    <s v="B738"/>
    <n v="63"/>
    <n v="63"/>
    <s v="E25"/>
    <s v="05A"/>
    <n v="2"/>
    <x v="6"/>
    <x v="18"/>
    <s v="VRN"/>
    <x v="7"/>
    <x v="1"/>
    <x v="1"/>
    <s v="4S"/>
    <s v="6016"/>
    <n v="25.09"/>
    <n v="1505.4"/>
    <n v="162"/>
    <n v="-99"/>
    <n v="60"/>
    <n v="3"/>
    <m/>
    <n v="-99"/>
    <m/>
    <n v="12689.64"/>
  </r>
  <r>
    <n v="6"/>
    <x v="3"/>
    <s v="SSH"/>
    <s v="VRN"/>
    <d v="1899-12-30T11:05:00"/>
    <d v="1899-12-30T15:35:00"/>
    <d v="1899-12-30T13:05:00"/>
    <d v="1899-12-30T17:35:00"/>
    <n v="3"/>
    <n v="31500"/>
    <n v="0"/>
    <n v="31500"/>
    <n v="2"/>
    <n v="47250"/>
    <n v="23625"/>
    <s v="B738"/>
    <n v="186"/>
    <n v="186"/>
    <s v="E25"/>
    <s v="05B"/>
    <n v="4"/>
    <x v="7"/>
    <x v="19"/>
    <s v="VRN"/>
    <x v="6"/>
    <x v="0"/>
    <x v="0"/>
    <s v="4S"/>
    <s v="6015"/>
    <n v="30.96"/>
    <n v="2074.3200000000002"/>
    <n v="67"/>
    <n v="119"/>
    <n v="67"/>
    <n v="119"/>
    <m/>
    <n v="119"/>
    <m/>
    <n v="14089.720000000001"/>
  </r>
  <r>
    <n v="6"/>
    <x v="4"/>
    <s v="SSH"/>
    <s v="VRN"/>
    <d v="1899-12-30T11:05:00"/>
    <d v="1899-12-30T15:35:00"/>
    <d v="1899-12-30T14:05:00"/>
    <d v="1899-12-30T17:35:00"/>
    <n v="3"/>
    <n v="31500"/>
    <n v="0"/>
    <n v="31500"/>
    <n v="2"/>
    <n v="47250"/>
    <n v="23625"/>
    <s v="B738"/>
    <n v="186"/>
    <n v="186"/>
    <s v="E25"/>
    <s v="05B"/>
    <n v="5"/>
    <x v="7"/>
    <x v="20"/>
    <s v="VRN"/>
    <x v="6"/>
    <x v="0"/>
    <x v="0"/>
    <s v="4S"/>
    <s v="6015"/>
    <n v="30.96"/>
    <n v="5758.56"/>
    <n v="186"/>
    <n v="0"/>
    <n v="186"/>
    <n v="0"/>
    <m/>
    <n v="0"/>
    <m/>
    <n v="50766.979999999989"/>
  </r>
  <r>
    <n v="6"/>
    <x v="2"/>
    <s v="SSH"/>
    <s v="VRN"/>
    <d v="1899-12-30T11:05:00"/>
    <d v="1899-12-30T15:35:00"/>
    <d v="1899-12-30T14:05:00"/>
    <d v="1899-12-30T17:35:00"/>
    <n v="3"/>
    <n v="31500"/>
    <n v="0"/>
    <n v="31500"/>
    <n v="2"/>
    <n v="47250"/>
    <n v="23625"/>
    <s v="B738"/>
    <n v="186"/>
    <n v="186"/>
    <s v="E25"/>
    <s v="05B"/>
    <n v="6"/>
    <x v="7"/>
    <x v="21"/>
    <s v="VRN"/>
    <x v="6"/>
    <x v="0"/>
    <x v="0"/>
    <s v="4S"/>
    <s v="6015"/>
    <n v="30.96"/>
    <n v="5634.72"/>
    <n v="182"/>
    <n v="4"/>
    <n v="182"/>
    <n v="4"/>
    <m/>
    <n v="4"/>
    <m/>
    <n v="41880.30000000001"/>
  </r>
  <r>
    <n v="6"/>
    <x v="3"/>
    <s v="VRN"/>
    <s v="SSH"/>
    <d v="1899-12-30T16:35:00"/>
    <d v="1899-12-30T20:50:00"/>
    <d v="1899-12-30T18:35:00"/>
    <d v="1899-12-30T22:50:00"/>
    <n v="3"/>
    <n v="31500"/>
    <n v="0"/>
    <n v="31500"/>
    <n v="2"/>
    <n v="47250"/>
    <n v="23625"/>
    <s v="B738"/>
    <n v="186"/>
    <n v="186"/>
    <s v="E25"/>
    <s v="05B"/>
    <n v="3"/>
    <x v="7"/>
    <x v="22"/>
    <s v="VRN"/>
    <x v="7"/>
    <x v="1"/>
    <x v="1"/>
    <s v="4S"/>
    <s v="6016"/>
    <n v="25.09"/>
    <n v="4641.6499999999996"/>
    <n v="185"/>
    <n v="1"/>
    <n v="185"/>
    <n v="1"/>
    <m/>
    <n v="1"/>
    <m/>
    <n v="49709.610000000022"/>
  </r>
  <r>
    <n v="6"/>
    <x v="4"/>
    <s v="VRN"/>
    <s v="SSH"/>
    <d v="1899-12-30T16:35:00"/>
    <d v="1899-12-30T20:50:00"/>
    <d v="1899-12-30T18:35:00"/>
    <d v="1899-12-30T23:50:00"/>
    <n v="3"/>
    <n v="31500"/>
    <n v="0"/>
    <n v="31500"/>
    <n v="2"/>
    <n v="47250"/>
    <n v="23625"/>
    <s v="B738"/>
    <n v="186"/>
    <n v="186"/>
    <s v="E25"/>
    <s v="05B"/>
    <n v="4"/>
    <x v="7"/>
    <x v="19"/>
    <s v="VRN"/>
    <x v="7"/>
    <x v="1"/>
    <x v="1"/>
    <s v="4S"/>
    <s v="6016"/>
    <n v="25.09"/>
    <n v="3713.32"/>
    <n v="148"/>
    <n v="38"/>
    <n v="148"/>
    <n v="38"/>
    <m/>
    <n v="38"/>
    <m/>
    <n v="31134.860000000004"/>
  </r>
  <r>
    <n v="5"/>
    <x v="12"/>
    <s v="SSH"/>
    <s v="NAP"/>
    <d v="1899-12-30T10:10:00"/>
    <d v="1899-12-30T13:40:00"/>
    <d v="1899-12-30T13:10:00"/>
    <d v="1899-12-30T15:40:00"/>
    <n v="3"/>
    <n v="46700"/>
    <n v="0"/>
    <n v="46700"/>
    <n v="3"/>
    <n v="46700"/>
    <n v="23350"/>
    <s v="B738"/>
    <n v="186"/>
    <n v="186"/>
    <s v="E25"/>
    <s v="08"/>
    <n v="4"/>
    <x v="8"/>
    <x v="23"/>
    <s v="NAP"/>
    <x v="2"/>
    <x v="0"/>
    <x v="10"/>
    <s v="4S"/>
    <s v="6017"/>
    <n v="30.96"/>
    <n v="5758.56"/>
    <n v="186"/>
    <n v="0"/>
    <n v="186"/>
    <n v="0"/>
    <m/>
    <n v="0"/>
    <m/>
    <n v="50624.539999999979"/>
  </r>
  <r>
    <n v="5"/>
    <x v="13"/>
    <s v="SSH"/>
    <s v="NAP"/>
    <d v="1899-12-30T10:10:00"/>
    <d v="1899-12-30T13:40:00"/>
    <d v="1899-12-30T13:10:00"/>
    <d v="1899-12-30T15:40:00"/>
    <n v="3"/>
    <n v="46700"/>
    <n v="0"/>
    <n v="46700"/>
    <n v="3"/>
    <n v="46700"/>
    <n v="23350"/>
    <s v="B738"/>
    <n v="186"/>
    <n v="186"/>
    <s v="E25"/>
    <s v="08"/>
    <n v="5"/>
    <x v="8"/>
    <x v="24"/>
    <s v="NAP"/>
    <x v="2"/>
    <x v="0"/>
    <x v="10"/>
    <s v="4S"/>
    <s v="6017"/>
    <n v="30.96"/>
    <n v="5758.56"/>
    <n v="186"/>
    <n v="0"/>
    <n v="186"/>
    <n v="0"/>
    <m/>
    <n v="0"/>
    <m/>
    <n v="45438.389999999992"/>
  </r>
  <r>
    <n v="5"/>
    <x v="14"/>
    <s v="NAP"/>
    <s v="SSH"/>
    <d v="1899-12-30T14:40:00"/>
    <d v="1899-12-30T18:10:00"/>
    <d v="1899-12-30T16:40:00"/>
    <d v="1899-12-30T20:10:00"/>
    <n v="3"/>
    <n v="46700"/>
    <n v="0"/>
    <n v="46700"/>
    <n v="3"/>
    <n v="46700"/>
    <n v="23350"/>
    <s v="B738"/>
    <n v="186"/>
    <n v="186"/>
    <s v="E25"/>
    <s v="08"/>
    <n v="3"/>
    <x v="8"/>
    <x v="25"/>
    <s v="NAP"/>
    <x v="3"/>
    <x v="1"/>
    <x v="11"/>
    <s v="4S"/>
    <s v="6018"/>
    <n v="28.33"/>
    <n v="5269.38"/>
    <n v="186"/>
    <n v="0"/>
    <n v="186"/>
    <n v="0"/>
    <m/>
    <n v="0"/>
    <m/>
    <n v="50699.350000000013"/>
  </r>
  <r>
    <n v="5"/>
    <x v="12"/>
    <s v="NAP"/>
    <s v="SSH"/>
    <d v="1899-12-30T14:40:00"/>
    <d v="1899-12-30T18:10:00"/>
    <d v="1899-12-30T16:40:00"/>
    <d v="1899-12-30T21:10:00"/>
    <n v="3"/>
    <n v="46700"/>
    <n v="0"/>
    <n v="46700"/>
    <n v="3"/>
    <n v="46700"/>
    <n v="23350"/>
    <s v="B738"/>
    <n v="186"/>
    <n v="186"/>
    <s v="E25"/>
    <s v="08"/>
    <n v="4"/>
    <x v="8"/>
    <x v="23"/>
    <s v="NAP"/>
    <x v="3"/>
    <x v="1"/>
    <x v="11"/>
    <s v="4S"/>
    <s v="6018"/>
    <n v="28.33"/>
    <n v="5212.7199999999993"/>
    <n v="184"/>
    <n v="2"/>
    <n v="184"/>
    <n v="2"/>
    <m/>
    <n v="2"/>
    <m/>
    <n v="42881.200000000019"/>
  </r>
  <r>
    <n v="5"/>
    <x v="12"/>
    <s v="SSH"/>
    <s v="CAG"/>
    <d v="1899-12-30T11:00:00"/>
    <d v="1899-12-30T16:30:00"/>
    <d v="1899-12-30T14:00:00"/>
    <d v="1899-12-30T18:30:00"/>
    <n v="3"/>
    <n v="30000"/>
    <n v="0"/>
    <n v="30000"/>
    <n v="2"/>
    <n v="45000"/>
    <n v="22500"/>
    <s v="A320"/>
    <n v="80"/>
    <n v="80"/>
    <s v="E25"/>
    <s v="09A"/>
    <n v="2"/>
    <x v="9"/>
    <x v="26"/>
    <s v="CAG"/>
    <x v="8"/>
    <x v="0"/>
    <x v="12"/>
    <s v="SE"/>
    <s v="5446"/>
    <n v="30.96"/>
    <n v="2476.8000000000002"/>
    <n v="175"/>
    <n v="-95"/>
    <n v="80"/>
    <n v="0"/>
    <m/>
    <n v="-95"/>
    <m/>
    <n v="22400"/>
  </r>
  <r>
    <n v="5"/>
    <x v="13"/>
    <s v="SSH"/>
    <s v="CAG"/>
    <d v="1899-12-30T11:00:00"/>
    <d v="1899-12-30T16:30:00"/>
    <d v="1899-12-30T14:00:00"/>
    <d v="1899-12-30T18:30:00"/>
    <n v="3"/>
    <n v="30000"/>
    <n v="0"/>
    <n v="30000"/>
    <n v="2"/>
    <n v="45000"/>
    <n v="22500"/>
    <s v="A320"/>
    <n v="102"/>
    <n v="102"/>
    <s v="E25"/>
    <s v="09A"/>
    <n v="3"/>
    <x v="9"/>
    <x v="27"/>
    <s v="CAG"/>
    <x v="8"/>
    <x v="0"/>
    <x v="12"/>
    <s v="SE"/>
    <s v="5446"/>
    <n v="30.96"/>
    <n v="3157.92"/>
    <n v="175"/>
    <n v="-73"/>
    <n v="102"/>
    <n v="0"/>
    <m/>
    <n v="-73"/>
    <m/>
    <n v="28594.86"/>
  </r>
  <r>
    <n v="5"/>
    <x v="14"/>
    <s v="CAG"/>
    <s v="SSH"/>
    <d v="1899-12-30T17:30:00"/>
    <d v="1899-12-30T20:30:00"/>
    <d v="1899-12-30T19:30:00"/>
    <d v="1899-12-30T22:00:00"/>
    <n v="3"/>
    <n v="30000"/>
    <n v="0"/>
    <n v="30000"/>
    <n v="2"/>
    <n v="45000"/>
    <n v="22500"/>
    <s v="A320"/>
    <n v="83"/>
    <n v="83"/>
    <s v="E25"/>
    <s v="09A"/>
    <n v="1"/>
    <x v="9"/>
    <x v="28"/>
    <s v="CAG"/>
    <x v="9"/>
    <x v="1"/>
    <x v="13"/>
    <s v="SE"/>
    <s v="5448"/>
    <n v="20.66"/>
    <n v="1735.44"/>
    <n v="84"/>
    <n v="-1"/>
    <n v="84"/>
    <n v="-1"/>
    <m/>
    <n v="-1"/>
    <m/>
    <n v="23618.639999999999"/>
  </r>
  <r>
    <n v="5"/>
    <x v="12"/>
    <s v="CAG"/>
    <s v="SSH"/>
    <d v="1899-12-30T17:30:00"/>
    <d v="1899-12-30T20:30:00"/>
    <d v="1899-12-30T19:30:00"/>
    <d v="1899-12-30T23:30:00"/>
    <n v="3"/>
    <n v="30000"/>
    <n v="0"/>
    <n v="30000"/>
    <n v="2"/>
    <n v="45000"/>
    <n v="22500"/>
    <s v="A320"/>
    <n v="110"/>
    <n v="110"/>
    <s v="E25"/>
    <s v="09A"/>
    <n v="2"/>
    <x v="9"/>
    <x v="26"/>
    <s v="CAG"/>
    <x v="9"/>
    <x v="1"/>
    <x v="13"/>
    <s v="SE"/>
    <s v="5448"/>
    <n v="20.66"/>
    <n v="2107.3200000000002"/>
    <n v="102"/>
    <n v="8"/>
    <n v="102"/>
    <n v="8"/>
    <m/>
    <n v="8"/>
    <m/>
    <n v="28589.32"/>
  </r>
  <r>
    <n v="5"/>
    <x v="12"/>
    <s v="SSH"/>
    <s v="NAP"/>
    <d v="1899-12-30T11:00:00"/>
    <d v="1899-12-30T14:30:00"/>
    <d v="1899-12-30T14:00:00"/>
    <d v="1899-12-30T16:30:00"/>
    <n v="3"/>
    <n v="30000"/>
    <n v="0"/>
    <n v="30000"/>
    <n v="2"/>
    <n v="45000"/>
    <n v="22500"/>
    <s v="A320"/>
    <n v="95"/>
    <n v="95"/>
    <s v="E25"/>
    <s v="09B"/>
    <n v="2"/>
    <x v="10"/>
    <x v="29"/>
    <s v="NAP"/>
    <x v="2"/>
    <x v="0"/>
    <x v="12"/>
    <s v="SE"/>
    <s v="5446"/>
    <n v="30.96"/>
    <n v="2941.2000000000003"/>
    <n v="175"/>
    <n v="-80"/>
    <n v="95"/>
    <n v="0"/>
    <m/>
    <n v="-80"/>
    <m/>
    <n v="26231.359999999986"/>
  </r>
  <r>
    <n v="5"/>
    <x v="13"/>
    <s v="SSH"/>
    <s v="NAP"/>
    <d v="1899-12-30T11:00:00"/>
    <d v="1899-12-30T14:30:00"/>
    <d v="1899-12-30T14:00:00"/>
    <d v="1899-12-30T16:30:00"/>
    <n v="3"/>
    <n v="30000"/>
    <n v="0"/>
    <n v="30000"/>
    <n v="2"/>
    <n v="45000"/>
    <n v="22500"/>
    <s v="A320"/>
    <n v="73"/>
    <n v="73"/>
    <s v="E25"/>
    <s v="09B"/>
    <n v="3"/>
    <x v="10"/>
    <x v="30"/>
    <s v="NAP"/>
    <x v="2"/>
    <x v="0"/>
    <x v="12"/>
    <s v="SE"/>
    <s v="5446"/>
    <n v="30.96"/>
    <n v="2260.08"/>
    <n v="175"/>
    <n v="-102"/>
    <n v="73"/>
    <n v="0"/>
    <m/>
    <n v="-102"/>
    <m/>
    <n v="16343.12"/>
  </r>
  <r>
    <n v="5"/>
    <x v="14"/>
    <s v="NAP"/>
    <s v="SSH"/>
    <d v="1899-12-30T15:30:00"/>
    <d v="1899-12-30T20:30:00"/>
    <d v="1899-12-30T17:30:00"/>
    <d v="1899-12-30T22:30:00"/>
    <n v="3"/>
    <n v="30000"/>
    <n v="0"/>
    <n v="30000"/>
    <n v="2"/>
    <n v="45000"/>
    <n v="22500"/>
    <s v="A320"/>
    <n v="96"/>
    <n v="96"/>
    <s v="E25"/>
    <s v="09B"/>
    <n v="1"/>
    <x v="10"/>
    <x v="31"/>
    <s v="NAP"/>
    <x v="3"/>
    <x v="1"/>
    <x v="14"/>
    <s v="SE"/>
    <s v="5447"/>
    <n v="28.33"/>
    <n v="2804.6699999999996"/>
    <n v="99"/>
    <n v="-3"/>
    <n v="99"/>
    <n v="-3"/>
    <m/>
    <n v="-3"/>
    <m/>
    <n v="27131.160000000003"/>
  </r>
  <r>
    <n v="5"/>
    <x v="12"/>
    <s v="NAP"/>
    <s v="SSH"/>
    <d v="1899-12-30T15:30:00"/>
    <d v="1899-12-30T20:30:00"/>
    <d v="1899-12-30T17:30:00"/>
    <d v="1899-12-30T23:30:00"/>
    <n v="3"/>
    <n v="30000"/>
    <n v="0"/>
    <n v="30000"/>
    <n v="2"/>
    <n v="45000"/>
    <n v="22500"/>
    <s v="A320"/>
    <n v="65"/>
    <n v="65"/>
    <s v="E25"/>
    <s v="09B"/>
    <n v="2"/>
    <x v="10"/>
    <x v="29"/>
    <s v="NAP"/>
    <x v="3"/>
    <x v="1"/>
    <x v="14"/>
    <s v="SE"/>
    <s v="5447"/>
    <n v="28.33"/>
    <n v="1359.84"/>
    <n v="48"/>
    <n v="17"/>
    <n v="48"/>
    <n v="17"/>
    <m/>
    <n v="17"/>
    <m/>
    <n v="11192.320000000007"/>
  </r>
  <r>
    <n v="6"/>
    <x v="15"/>
    <s v="SSH"/>
    <s v="BRI"/>
    <d v="1899-12-30T07:20:00"/>
    <d v="1899-12-30T10:50:00"/>
    <d v="1899-12-30T10:20:00"/>
    <d v="1899-12-30T12:50:00"/>
    <n v="28"/>
    <n v="46500"/>
    <n v="0"/>
    <n v="46500"/>
    <n v="28"/>
    <n v="48160.714285714283"/>
    <n v="24080.357142857141"/>
    <s v="B738"/>
    <n v="120"/>
    <n v="120"/>
    <s v="S25"/>
    <s v="01"/>
    <n v="1"/>
    <x v="11"/>
    <x v="32"/>
    <s v="BRI"/>
    <x v="0"/>
    <x v="0"/>
    <x v="2"/>
    <s v="4S"/>
    <s v="6003"/>
    <n v="30.96"/>
    <n v="3839.04"/>
    <n v="124"/>
    <n v="-4"/>
    <n v="124"/>
    <n v="-4"/>
    <m/>
    <n v="-4"/>
    <m/>
    <n v="21040"/>
  </r>
  <r>
    <n v="6"/>
    <x v="16"/>
    <s v="SSH"/>
    <s v="BRI"/>
    <d v="1899-12-30T07:20:00"/>
    <d v="1899-12-30T10:50:00"/>
    <d v="1899-12-30T10:20:00"/>
    <d v="1899-12-30T12:50:00"/>
    <n v="28"/>
    <n v="46500"/>
    <n v="0"/>
    <n v="46500"/>
    <n v="28"/>
    <n v="46500"/>
    <n v="23250"/>
    <s v="B738"/>
    <n v="186"/>
    <n v="186"/>
    <s v="S25"/>
    <s v="01"/>
    <n v="2"/>
    <x v="11"/>
    <x v="32"/>
    <s v="BRI"/>
    <x v="0"/>
    <x v="0"/>
    <x v="2"/>
    <s v="4S"/>
    <s v="6003"/>
    <n v="30.96"/>
    <n v="5139.3600000000006"/>
    <n v="166"/>
    <n v="20"/>
    <n v="166"/>
    <n v="20"/>
    <m/>
    <n v="20"/>
    <m/>
    <n v="30530"/>
  </r>
  <r>
    <n v="6"/>
    <x v="17"/>
    <s v="SSH"/>
    <s v="BRI"/>
    <d v="1899-12-30T07:20:00"/>
    <d v="1899-12-30T10:50:00"/>
    <d v="1899-12-30T10:20:00"/>
    <d v="1899-12-30T12:50:00"/>
    <n v="28"/>
    <n v="46500"/>
    <n v="0"/>
    <n v="46500"/>
    <n v="28"/>
    <n v="46500"/>
    <n v="23250"/>
    <s v="B738"/>
    <n v="186"/>
    <n v="186"/>
    <s v="S25"/>
    <s v="01"/>
    <n v="3"/>
    <x v="11"/>
    <x v="33"/>
    <s v="BRI"/>
    <x v="0"/>
    <x v="0"/>
    <x v="2"/>
    <s v="4S"/>
    <s v="6003"/>
    <n v="30.96"/>
    <n v="3250.8"/>
    <n v="105"/>
    <n v="81"/>
    <n v="105"/>
    <n v="81"/>
    <m/>
    <n v="81"/>
    <m/>
    <n v="20588.89000000001"/>
  </r>
  <r>
    <n v="6"/>
    <x v="18"/>
    <s v="SSH"/>
    <s v="BRI"/>
    <d v="1899-12-30T07:20:00"/>
    <d v="1899-12-30T10:50:00"/>
    <d v="1899-12-30T10:20:00"/>
    <d v="1899-12-30T12:50:00"/>
    <n v="28"/>
    <n v="46500"/>
    <n v="0"/>
    <n v="46500"/>
    <n v="28"/>
    <n v="46500"/>
    <n v="23250"/>
    <s v="B738"/>
    <n v="186"/>
    <n v="186"/>
    <s v="S25"/>
    <s v="01"/>
    <n v="4"/>
    <x v="11"/>
    <x v="34"/>
    <s v="BRI"/>
    <x v="0"/>
    <x v="0"/>
    <x v="2"/>
    <s v="4S"/>
    <s v="6003"/>
    <n v="30.96"/>
    <n v="2600.64"/>
    <n v="84"/>
    <n v="102"/>
    <n v="84"/>
    <n v="102"/>
    <m/>
    <n v="102"/>
    <m/>
    <n v="16130"/>
  </r>
  <r>
    <n v="6"/>
    <x v="19"/>
    <s v="SSH"/>
    <s v="BRI"/>
    <d v="1899-12-30T07:20:00"/>
    <d v="1899-12-30T10:50:00"/>
    <d v="1899-12-30T10:20:00"/>
    <d v="1899-12-30T12:50:00"/>
    <n v="28"/>
    <n v="46500"/>
    <n v="0"/>
    <n v="46500"/>
    <n v="28"/>
    <n v="46500"/>
    <n v="23250"/>
    <s v="B738"/>
    <n v="186"/>
    <n v="186"/>
    <s v="S25"/>
    <s v="01"/>
    <n v="5"/>
    <x v="11"/>
    <x v="35"/>
    <s v="BRI"/>
    <x v="0"/>
    <x v="0"/>
    <x v="2"/>
    <s v="4S"/>
    <s v="6003"/>
    <n v="30.96"/>
    <n v="3157.92"/>
    <n v="102"/>
    <n v="84"/>
    <n v="102"/>
    <n v="84"/>
    <m/>
    <n v="84"/>
    <m/>
    <n v="19010"/>
  </r>
  <r>
    <n v="6"/>
    <x v="20"/>
    <s v="SSH"/>
    <s v="BRI"/>
    <d v="1899-12-30T07:20:00"/>
    <d v="1899-12-30T10:50:00"/>
    <d v="1899-12-30T10:20:00"/>
    <d v="1899-12-30T12:50:00"/>
    <n v="28"/>
    <n v="46500"/>
    <n v="0"/>
    <n v="46500"/>
    <n v="28"/>
    <n v="46500"/>
    <n v="23250"/>
    <s v="B738"/>
    <n v="186"/>
    <n v="186"/>
    <s v="S25"/>
    <s v="01"/>
    <n v="6"/>
    <x v="11"/>
    <x v="36"/>
    <s v="BRI"/>
    <x v="0"/>
    <x v="0"/>
    <x v="2"/>
    <s v="4S"/>
    <s v="6003"/>
    <n v="30.96"/>
    <n v="6130.08"/>
    <n v="198"/>
    <n v="-12"/>
    <n v="198"/>
    <n v="-12"/>
    <m/>
    <n v="-12"/>
    <m/>
    <n v="37110"/>
  </r>
  <r>
    <n v="6"/>
    <x v="21"/>
    <s v="SSH"/>
    <s v="BRI"/>
    <d v="1899-12-30T07:20:00"/>
    <d v="1899-12-30T10:50:00"/>
    <d v="1899-12-30T10:20:00"/>
    <d v="1899-12-30T12:50:00"/>
    <n v="28"/>
    <n v="46500"/>
    <n v="0"/>
    <n v="46500"/>
    <n v="28"/>
    <n v="46500"/>
    <n v="23250"/>
    <s v="B738"/>
    <n v="186"/>
    <n v="186"/>
    <s v="S25"/>
    <s v="01"/>
    <n v="7"/>
    <x v="11"/>
    <x v="37"/>
    <s v="BRI"/>
    <x v="0"/>
    <x v="0"/>
    <x v="2"/>
    <s v="4S"/>
    <s v="6003"/>
    <n v="30.96"/>
    <n v="6811.2"/>
    <n v="220"/>
    <n v="-34"/>
    <n v="220"/>
    <n v="-34"/>
    <m/>
    <n v="-34"/>
    <m/>
    <n v="44260"/>
  </r>
  <r>
    <n v="6"/>
    <x v="22"/>
    <s v="SSH"/>
    <s v="BRI"/>
    <d v="1899-12-30T07:20:00"/>
    <d v="1899-12-30T10:50:00"/>
    <d v="1899-12-30T10:20:00"/>
    <d v="1899-12-30T12:50:00"/>
    <n v="28"/>
    <n v="46500"/>
    <n v="0"/>
    <n v="46500"/>
    <n v="28"/>
    <n v="46500"/>
    <n v="23250"/>
    <s v="B738"/>
    <n v="186"/>
    <n v="186"/>
    <s v="S25"/>
    <s v="01"/>
    <n v="8"/>
    <x v="11"/>
    <x v="38"/>
    <s v="BRI"/>
    <x v="0"/>
    <x v="0"/>
    <x v="2"/>
    <s v="4S"/>
    <s v="6003"/>
    <n v="30.96"/>
    <n v="8080.56"/>
    <n v="261"/>
    <n v="-75"/>
    <n v="261"/>
    <n v="-75"/>
    <m/>
    <n v="-75"/>
    <m/>
    <n v="54908.76999999999"/>
  </r>
  <r>
    <n v="6"/>
    <x v="23"/>
    <s v="SSH"/>
    <s v="BRI"/>
    <d v="1899-12-30T07:20:00"/>
    <d v="1899-12-30T10:50:00"/>
    <d v="1899-12-30T10:20:00"/>
    <d v="1899-12-30T12:50:00"/>
    <n v="28"/>
    <n v="46500"/>
    <n v="0"/>
    <n v="46500"/>
    <n v="28"/>
    <n v="46500"/>
    <n v="23250"/>
    <s v="B738"/>
    <n v="186"/>
    <n v="186"/>
    <s v="S25"/>
    <s v="01"/>
    <n v="9"/>
    <x v="11"/>
    <x v="39"/>
    <s v="BRI"/>
    <x v="0"/>
    <x v="0"/>
    <x v="2"/>
    <s v="4S"/>
    <s v="6003"/>
    <n v="30.96"/>
    <n v="7523.2800000000007"/>
    <n v="243"/>
    <n v="-57"/>
    <n v="243"/>
    <n v="-57"/>
    <m/>
    <n v="-57"/>
    <m/>
    <n v="50991.359999999986"/>
  </r>
  <r>
    <n v="6"/>
    <x v="24"/>
    <s v="SSH"/>
    <s v="BRI"/>
    <d v="1899-12-30T07:20:00"/>
    <d v="1899-12-30T10:50:00"/>
    <d v="1899-12-30T10:20:00"/>
    <d v="1899-12-30T12:50:00"/>
    <n v="28"/>
    <n v="46500"/>
    <n v="0"/>
    <n v="46500"/>
    <n v="28"/>
    <n v="46500"/>
    <n v="23250"/>
    <s v="B738"/>
    <n v="186"/>
    <n v="186"/>
    <s v="S25"/>
    <s v="01"/>
    <n v="10"/>
    <x v="11"/>
    <x v="40"/>
    <s v="BRI"/>
    <x v="0"/>
    <x v="0"/>
    <x v="2"/>
    <s v="4S"/>
    <s v="6003"/>
    <n v="30.96"/>
    <n v="7244.64"/>
    <n v="234"/>
    <n v="-48"/>
    <n v="234"/>
    <n v="-48"/>
    <m/>
    <n v="-48"/>
    <m/>
    <n v="47820"/>
  </r>
  <r>
    <n v="6"/>
    <x v="25"/>
    <s v="SSH"/>
    <s v="BRI"/>
    <d v="1899-12-30T07:20:00"/>
    <d v="1899-12-30T10:50:00"/>
    <d v="1899-12-30T10:20:00"/>
    <d v="1899-12-30T12:50:00"/>
    <n v="28"/>
    <n v="46500"/>
    <n v="0"/>
    <n v="46500"/>
    <n v="28"/>
    <n v="46500"/>
    <n v="23250"/>
    <s v="B738"/>
    <n v="186"/>
    <n v="186"/>
    <s v="S25"/>
    <s v="01"/>
    <n v="11"/>
    <x v="11"/>
    <x v="41"/>
    <s v="BRI"/>
    <x v="0"/>
    <x v="0"/>
    <x v="2"/>
    <s v="4S"/>
    <s v="6003"/>
    <n v="30.96"/>
    <n v="7306.56"/>
    <n v="236"/>
    <n v="-50"/>
    <n v="236"/>
    <n v="-50"/>
    <m/>
    <n v="-50"/>
    <m/>
    <n v="47110"/>
  </r>
  <r>
    <n v="6"/>
    <x v="26"/>
    <s v="SSH"/>
    <s v="BRI"/>
    <d v="1899-12-30T07:20:00"/>
    <d v="1899-12-30T10:50:00"/>
    <d v="1899-12-30T10:20:00"/>
    <d v="1899-12-30T12:50:00"/>
    <n v="28"/>
    <n v="46500"/>
    <n v="0"/>
    <n v="46500"/>
    <n v="28"/>
    <n v="46500"/>
    <n v="23250"/>
    <s v="B738"/>
    <n v="186"/>
    <n v="186"/>
    <s v="S25"/>
    <s v="01"/>
    <n v="12"/>
    <x v="11"/>
    <x v="42"/>
    <s v="BRI"/>
    <x v="0"/>
    <x v="0"/>
    <x v="2"/>
    <s v="4S"/>
    <s v="6003"/>
    <n v="30.96"/>
    <n v="7523.2800000000007"/>
    <n v="243"/>
    <n v="-57"/>
    <n v="243"/>
    <n v="-57"/>
    <m/>
    <n v="-57"/>
    <m/>
    <n v="44647.5"/>
  </r>
  <r>
    <n v="6"/>
    <x v="27"/>
    <s v="SSH"/>
    <s v="BRI"/>
    <d v="1899-12-30T07:20:00"/>
    <d v="1899-12-30T10:50:00"/>
    <d v="1899-12-30T10:20:00"/>
    <d v="1899-12-30T12:50:00"/>
    <n v="28"/>
    <n v="46500"/>
    <n v="0"/>
    <n v="46500"/>
    <n v="28"/>
    <n v="46500"/>
    <n v="23250"/>
    <s v="B738"/>
    <n v="186"/>
    <n v="186"/>
    <s v="S25"/>
    <s v="01"/>
    <n v="13"/>
    <x v="11"/>
    <x v="43"/>
    <s v="BRI"/>
    <x v="0"/>
    <x v="0"/>
    <x v="2"/>
    <s v="4S"/>
    <s v="6003"/>
    <n v="30.96"/>
    <n v="5665.68"/>
    <n v="183"/>
    <n v="3"/>
    <n v="183"/>
    <n v="3"/>
    <m/>
    <n v="3"/>
    <m/>
    <n v="32907.5"/>
  </r>
  <r>
    <n v="6"/>
    <x v="28"/>
    <s v="SSH"/>
    <s v="BRI"/>
    <d v="1899-12-30T07:20:00"/>
    <d v="1899-12-30T10:50:00"/>
    <d v="1899-12-30T10:20:00"/>
    <d v="1899-12-30T12:50:00"/>
    <n v="28"/>
    <n v="46500"/>
    <n v="0"/>
    <n v="46500"/>
    <n v="28"/>
    <n v="46500"/>
    <n v="23250"/>
    <s v="B738"/>
    <n v="186"/>
    <n v="186"/>
    <s v="S25"/>
    <s v="01"/>
    <n v="14"/>
    <x v="11"/>
    <x v="44"/>
    <s v="BRI"/>
    <x v="0"/>
    <x v="0"/>
    <x v="2"/>
    <s v="4S"/>
    <s v="6003"/>
    <n v="30.96"/>
    <n v="5634.72"/>
    <n v="182"/>
    <n v="4"/>
    <n v="182"/>
    <n v="4"/>
    <m/>
    <n v="4"/>
    <m/>
    <n v="32922.57"/>
  </r>
  <r>
    <n v="6"/>
    <x v="29"/>
    <s v="SSH"/>
    <s v="BRI"/>
    <d v="1899-12-30T07:20:00"/>
    <d v="1899-12-30T10:50:00"/>
    <d v="1899-12-30T10:20:00"/>
    <d v="1899-12-30T12:50:00"/>
    <n v="28"/>
    <n v="46500"/>
    <n v="0"/>
    <n v="46500"/>
    <n v="28"/>
    <n v="46500"/>
    <n v="23250"/>
    <s v="B738"/>
    <n v="186"/>
    <n v="186"/>
    <s v="S25"/>
    <s v="01"/>
    <n v="15"/>
    <x v="11"/>
    <x v="45"/>
    <s v="BRI"/>
    <x v="0"/>
    <x v="0"/>
    <x v="2"/>
    <s v="4S"/>
    <s v="6003"/>
    <n v="30.96"/>
    <n v="5603.76"/>
    <n v="181"/>
    <n v="5"/>
    <n v="181"/>
    <n v="5"/>
    <m/>
    <n v="5"/>
    <m/>
    <n v="32775.56"/>
  </r>
  <r>
    <n v="6"/>
    <x v="30"/>
    <s v="SSH"/>
    <s v="BRI"/>
    <d v="1899-12-30T07:20:00"/>
    <d v="1899-12-30T10:50:00"/>
    <d v="1899-12-30T10:20:00"/>
    <d v="1899-12-30T12:50:00"/>
    <n v="28"/>
    <n v="46500"/>
    <n v="0"/>
    <n v="46500"/>
    <n v="28"/>
    <n v="46500"/>
    <n v="23250"/>
    <s v="B738"/>
    <n v="186"/>
    <n v="186"/>
    <s v="S25"/>
    <s v="01"/>
    <n v="16"/>
    <x v="11"/>
    <x v="46"/>
    <s v="BRI"/>
    <x v="0"/>
    <x v="0"/>
    <x v="2"/>
    <s v="4S"/>
    <s v="6003"/>
    <n v="30.96"/>
    <n v="5418"/>
    <n v="175"/>
    <n v="11"/>
    <n v="175"/>
    <n v="11"/>
    <m/>
    <n v="11"/>
    <m/>
    <n v="31507.5"/>
  </r>
  <r>
    <n v="6"/>
    <x v="31"/>
    <s v="SSH"/>
    <s v="BRI"/>
    <d v="1899-12-30T07:20:00"/>
    <d v="1899-12-30T10:50:00"/>
    <d v="1899-12-30T10:20:00"/>
    <d v="1899-12-30T12:50:00"/>
    <n v="28"/>
    <n v="46500"/>
    <n v="0"/>
    <n v="46500"/>
    <n v="28"/>
    <n v="46500"/>
    <n v="23250"/>
    <s v="B738"/>
    <n v="186"/>
    <n v="186"/>
    <s v="S25"/>
    <s v="01"/>
    <n v="17"/>
    <x v="11"/>
    <x v="47"/>
    <s v="BRI"/>
    <x v="0"/>
    <x v="0"/>
    <x v="2"/>
    <s v="4S"/>
    <s v="6003"/>
    <n v="30.96"/>
    <n v="5479.92"/>
    <n v="177"/>
    <n v="9"/>
    <n v="177"/>
    <n v="9"/>
    <m/>
    <n v="9"/>
    <m/>
    <n v="31907.5"/>
  </r>
  <r>
    <n v="6"/>
    <x v="32"/>
    <s v="SSH"/>
    <s v="BRI"/>
    <d v="1899-12-30T07:20:00"/>
    <d v="1899-12-30T10:50:00"/>
    <d v="1899-12-30T10:20:00"/>
    <d v="1899-12-30T12:50:00"/>
    <n v="28"/>
    <n v="46500"/>
    <n v="0"/>
    <n v="46500"/>
    <n v="28"/>
    <n v="46500"/>
    <n v="23250"/>
    <s v="B738"/>
    <n v="186"/>
    <n v="186"/>
    <s v="S25"/>
    <s v="01"/>
    <n v="18"/>
    <x v="11"/>
    <x v="48"/>
    <s v="BRI"/>
    <x v="0"/>
    <x v="0"/>
    <x v="2"/>
    <s v="4S"/>
    <s v="6003"/>
    <n v="30.96"/>
    <n v="5882.4000000000005"/>
    <n v="190"/>
    <n v="-4"/>
    <n v="190"/>
    <n v="-4"/>
    <m/>
    <n v="-4"/>
    <m/>
    <n v="34605"/>
  </r>
  <r>
    <n v="6"/>
    <x v="33"/>
    <s v="SSH"/>
    <s v="BRI"/>
    <d v="1899-12-30T07:20:00"/>
    <d v="1899-12-30T10:50:00"/>
    <d v="1899-12-30T09:20:00"/>
    <d v="1899-12-30T11:50:00"/>
    <n v="28"/>
    <n v="46500"/>
    <n v="0"/>
    <n v="46500"/>
    <n v="28"/>
    <n v="46500"/>
    <n v="23250"/>
    <s v="B738"/>
    <n v="186"/>
    <n v="186"/>
    <s v="S25"/>
    <s v="01"/>
    <n v="19"/>
    <x v="11"/>
    <x v="49"/>
    <s v="BRI"/>
    <x v="0"/>
    <x v="0"/>
    <x v="2"/>
    <s v="4S"/>
    <s v="6003"/>
    <n v="30.96"/>
    <n v="6130.08"/>
    <n v="198"/>
    <n v="-12"/>
    <n v="198"/>
    <n v="-12"/>
    <m/>
    <n v="-12"/>
    <m/>
    <n v="32435.559999999998"/>
  </r>
  <r>
    <n v="6"/>
    <x v="34"/>
    <s v="SSH"/>
    <s v="BRI"/>
    <d v="1899-12-30T07:20:00"/>
    <d v="1899-12-30T10:50:00"/>
    <d v="1899-12-30T09:20:00"/>
    <d v="1899-12-30T11:50:00"/>
    <n v="28"/>
    <n v="46500"/>
    <n v="0"/>
    <n v="46500"/>
    <n v="28"/>
    <n v="46500"/>
    <n v="23250"/>
    <s v="B738"/>
    <n v="186"/>
    <n v="186"/>
    <s v="S25"/>
    <s v="01"/>
    <n v="20"/>
    <x v="11"/>
    <x v="50"/>
    <s v="BRI"/>
    <x v="0"/>
    <x v="0"/>
    <x v="2"/>
    <s v="4S"/>
    <s v="6003"/>
    <n v="30.96"/>
    <n v="4829.76"/>
    <n v="156"/>
    <n v="30"/>
    <n v="156"/>
    <n v="30"/>
    <m/>
    <n v="30"/>
    <m/>
    <n v="22340"/>
  </r>
  <r>
    <n v="6"/>
    <x v="35"/>
    <s v="SSH"/>
    <s v="BRI"/>
    <d v="1899-12-30T07:20:00"/>
    <d v="1899-12-30T10:50:00"/>
    <d v="1899-12-30T09:20:00"/>
    <d v="1899-12-30T11:50:00"/>
    <n v="28"/>
    <n v="46500"/>
    <n v="0"/>
    <n v="46500"/>
    <n v="28"/>
    <n v="46500"/>
    <n v="23250"/>
    <s v="B738"/>
    <n v="186"/>
    <n v="186"/>
    <s v="S25"/>
    <s v="01"/>
    <n v="21"/>
    <x v="11"/>
    <x v="51"/>
    <s v="BRI"/>
    <x v="0"/>
    <x v="0"/>
    <x v="2"/>
    <s v="4S"/>
    <s v="6003"/>
    <n v="30.96"/>
    <n v="4829.76"/>
    <n v="156"/>
    <n v="30"/>
    <n v="156"/>
    <n v="30"/>
    <m/>
    <n v="30"/>
    <m/>
    <n v="22340"/>
  </r>
  <r>
    <n v="6"/>
    <x v="36"/>
    <s v="SSH"/>
    <s v="BRI"/>
    <d v="1899-12-30T07:20:00"/>
    <d v="1899-12-30T10:50:00"/>
    <d v="1899-12-30T09:20:00"/>
    <d v="1899-12-30T11:50:00"/>
    <n v="28"/>
    <n v="46500"/>
    <n v="0"/>
    <n v="46500"/>
    <n v="28"/>
    <n v="46500"/>
    <n v="23250"/>
    <s v="B738"/>
    <n v="186"/>
    <n v="186"/>
    <s v="S25"/>
    <s v="01"/>
    <n v="22"/>
    <x v="11"/>
    <x v="52"/>
    <s v="BRI"/>
    <x v="0"/>
    <x v="0"/>
    <x v="2"/>
    <s v="4S"/>
    <s v="6003"/>
    <n v="30.96"/>
    <n v="4829.76"/>
    <n v="156"/>
    <n v="30"/>
    <n v="156"/>
    <n v="30"/>
    <m/>
    <n v="30"/>
    <m/>
    <n v="22340"/>
  </r>
  <r>
    <n v="6"/>
    <x v="37"/>
    <s v="SSH"/>
    <s v="BRI"/>
    <d v="1899-12-30T07:20:00"/>
    <d v="1899-12-30T10:50:00"/>
    <d v="1899-12-30T09:20:00"/>
    <d v="1899-12-30T11:50:00"/>
    <n v="28"/>
    <n v="46500"/>
    <n v="0"/>
    <n v="46500"/>
    <n v="28"/>
    <n v="46500"/>
    <n v="23250"/>
    <s v="B738"/>
    <n v="186"/>
    <n v="186"/>
    <s v="S25"/>
    <s v="01"/>
    <n v="23"/>
    <x v="11"/>
    <x v="53"/>
    <s v="BRI"/>
    <x v="0"/>
    <x v="0"/>
    <x v="2"/>
    <s v="4S"/>
    <s v="6003"/>
    <n v="30.96"/>
    <n v="3900.96"/>
    <n v="126"/>
    <n v="60"/>
    <n v="126"/>
    <n v="60"/>
    <m/>
    <n v="60"/>
    <m/>
    <n v="22340"/>
  </r>
  <r>
    <n v="6"/>
    <x v="38"/>
    <s v="SSH"/>
    <s v="BRI"/>
    <d v="1899-12-30T07:20:00"/>
    <d v="1899-12-30T10:50:00"/>
    <d v="1899-12-30T09:20:00"/>
    <d v="1899-12-30T11:50:00"/>
    <n v="28"/>
    <n v="46500"/>
    <n v="0"/>
    <n v="46500"/>
    <n v="28"/>
    <n v="46500"/>
    <n v="23250"/>
    <s v="B738"/>
    <n v="186"/>
    <n v="186"/>
    <s v="S25"/>
    <s v="01"/>
    <n v="27"/>
    <x v="11"/>
    <x v="54"/>
    <s v="BRI"/>
    <x v="0"/>
    <x v="0"/>
    <x v="2"/>
    <s v="4S"/>
    <s v="6003"/>
    <n v="30.96"/>
    <n v="1300.32"/>
    <n v="42"/>
    <n v="144"/>
    <n v="42"/>
    <n v="144"/>
    <m/>
    <n v="144"/>
    <m/>
    <n v="9520"/>
  </r>
  <r>
    <n v="6"/>
    <x v="39"/>
    <s v="SSH"/>
    <s v="BRI"/>
    <d v="1899-12-30T07:20:00"/>
    <d v="1899-12-30T10:50:00"/>
    <d v="1899-12-30T09:20:00"/>
    <d v="1899-12-30T11:50:00"/>
    <n v="28"/>
    <n v="46500"/>
    <n v="0"/>
    <n v="46500"/>
    <n v="28"/>
    <n v="46500"/>
    <n v="23250"/>
    <s v="B738"/>
    <n v="186"/>
    <n v="186"/>
    <s v="S25"/>
    <s v="01"/>
    <n v="28"/>
    <x v="11"/>
    <x v="55"/>
    <s v="BRI"/>
    <x v="0"/>
    <x v="0"/>
    <x v="2"/>
    <s v="4S"/>
    <s v="6003"/>
    <n v="30.96"/>
    <n v="1238.4000000000001"/>
    <n v="40"/>
    <n v="146"/>
    <n v="40"/>
    <n v="146"/>
    <m/>
    <n v="146"/>
    <m/>
    <n v="9000"/>
  </r>
  <r>
    <n v="6"/>
    <x v="40"/>
    <s v="BRI"/>
    <s v="SSH"/>
    <d v="1899-12-30T11:35:00"/>
    <d v="1899-12-30T15:00:00"/>
    <d v="1899-12-30T13:35:00"/>
    <d v="1899-12-30T18:00:00"/>
    <n v="28"/>
    <n v="46500"/>
    <n v="0"/>
    <n v="46500"/>
    <n v="28"/>
    <n v="48160.714285714283"/>
    <n v="24080.357142857141"/>
    <s v="B738"/>
    <n v="120"/>
    <n v="120"/>
    <s v="S25"/>
    <s v="01"/>
    <n v="1"/>
    <x v="11"/>
    <x v="56"/>
    <s v="BRI"/>
    <x v="1"/>
    <x v="1"/>
    <x v="3"/>
    <s v="4S"/>
    <s v="6004"/>
    <n v="19.84"/>
    <n v="2460.16"/>
    <n v="124"/>
    <n v="-4"/>
    <n v="124"/>
    <n v="-4"/>
    <m/>
    <n v="-4"/>
    <m/>
    <n v="21040"/>
  </r>
  <r>
    <n v="6"/>
    <x v="15"/>
    <s v="BRI"/>
    <s v="SSH"/>
    <d v="1899-12-30T11:35:00"/>
    <d v="1899-12-30T15:00:00"/>
    <d v="1899-12-30T13:35:00"/>
    <d v="1899-12-30T18:00:00"/>
    <n v="28"/>
    <n v="46500"/>
    <n v="0"/>
    <n v="46500"/>
    <n v="28"/>
    <n v="46500"/>
    <n v="23250"/>
    <s v="B738"/>
    <n v="186"/>
    <n v="186"/>
    <s v="S25"/>
    <s v="01"/>
    <n v="2"/>
    <x v="11"/>
    <x v="56"/>
    <s v="BRI"/>
    <x v="1"/>
    <x v="1"/>
    <x v="3"/>
    <s v="4S"/>
    <s v="6004"/>
    <n v="19.84"/>
    <n v="3293.44"/>
    <n v="166"/>
    <n v="20"/>
    <n v="166"/>
    <n v="20"/>
    <m/>
    <n v="20"/>
    <m/>
    <n v="30530"/>
  </r>
  <r>
    <n v="6"/>
    <x v="16"/>
    <s v="BRI"/>
    <s v="SSH"/>
    <d v="1899-12-30T11:35:00"/>
    <d v="1899-12-30T15:00:00"/>
    <d v="1899-12-30T13:35:00"/>
    <d v="1899-12-30T18:00:00"/>
    <n v="28"/>
    <n v="46500"/>
    <n v="0"/>
    <n v="46500"/>
    <n v="28"/>
    <n v="46500"/>
    <n v="23250"/>
    <s v="B738"/>
    <n v="186"/>
    <n v="186"/>
    <s v="S25"/>
    <s v="01"/>
    <n v="3"/>
    <x v="11"/>
    <x v="32"/>
    <s v="BRI"/>
    <x v="1"/>
    <x v="1"/>
    <x v="3"/>
    <s v="4S"/>
    <s v="6004"/>
    <n v="19.84"/>
    <n v="1964.16"/>
    <n v="99"/>
    <n v="87"/>
    <n v="99"/>
    <n v="87"/>
    <m/>
    <n v="87"/>
    <m/>
    <n v="19050.409999999996"/>
  </r>
  <r>
    <n v="6"/>
    <x v="17"/>
    <s v="BRI"/>
    <s v="SSH"/>
    <d v="1899-12-30T11:35:00"/>
    <d v="1899-12-30T15:00:00"/>
    <d v="1899-12-30T13:35:00"/>
    <d v="1899-12-30T18:00:00"/>
    <n v="28"/>
    <n v="46500"/>
    <n v="0"/>
    <n v="46500"/>
    <n v="28"/>
    <n v="46500"/>
    <n v="23250"/>
    <s v="B738"/>
    <n v="186"/>
    <n v="186"/>
    <s v="S25"/>
    <s v="01"/>
    <n v="4"/>
    <x v="11"/>
    <x v="33"/>
    <s v="BRI"/>
    <x v="1"/>
    <x v="1"/>
    <x v="3"/>
    <s v="4S"/>
    <s v="6004"/>
    <n v="19.84"/>
    <n v="1805.44"/>
    <n v="91"/>
    <n v="95"/>
    <n v="91"/>
    <n v="95"/>
    <m/>
    <n v="95"/>
    <m/>
    <n v="17250"/>
  </r>
  <r>
    <n v="6"/>
    <x v="18"/>
    <s v="BRI"/>
    <s v="SSH"/>
    <d v="1899-12-30T11:35:00"/>
    <d v="1899-12-30T15:00:00"/>
    <d v="1899-12-30T13:35:00"/>
    <d v="1899-12-30T18:00:00"/>
    <n v="28"/>
    <n v="46500"/>
    <n v="0"/>
    <n v="46500"/>
    <n v="28"/>
    <n v="46500"/>
    <n v="23250"/>
    <s v="B738"/>
    <n v="186"/>
    <n v="186"/>
    <s v="S25"/>
    <s v="01"/>
    <n v="5"/>
    <x v="11"/>
    <x v="34"/>
    <s v="BRI"/>
    <x v="1"/>
    <x v="1"/>
    <x v="3"/>
    <s v="4S"/>
    <s v="6004"/>
    <n v="19.84"/>
    <n v="1904.6399999999999"/>
    <n v="96"/>
    <n v="90"/>
    <n v="96"/>
    <n v="90"/>
    <m/>
    <n v="90"/>
    <m/>
    <n v="18050"/>
  </r>
  <r>
    <n v="6"/>
    <x v="19"/>
    <s v="BRI"/>
    <s v="SSH"/>
    <d v="1899-12-30T11:35:00"/>
    <d v="1899-12-30T15:00:00"/>
    <d v="1899-12-30T13:35:00"/>
    <d v="1899-12-30T18:00:00"/>
    <n v="28"/>
    <n v="46500"/>
    <n v="0"/>
    <n v="46500"/>
    <n v="28"/>
    <n v="46500"/>
    <n v="23250"/>
    <s v="B738"/>
    <n v="186"/>
    <n v="186"/>
    <s v="S25"/>
    <s v="01"/>
    <n v="6"/>
    <x v="11"/>
    <x v="35"/>
    <s v="BRI"/>
    <x v="1"/>
    <x v="1"/>
    <x v="3"/>
    <s v="4S"/>
    <s v="6004"/>
    <n v="19.84"/>
    <n v="3928.32"/>
    <n v="198"/>
    <n v="-12"/>
    <n v="198"/>
    <n v="-12"/>
    <m/>
    <n v="-12"/>
    <m/>
    <n v="37110"/>
  </r>
  <r>
    <n v="6"/>
    <x v="20"/>
    <s v="BRI"/>
    <s v="SSH"/>
    <d v="1899-12-30T11:35:00"/>
    <d v="1899-12-30T15:00:00"/>
    <d v="1899-12-30T13:35:00"/>
    <d v="1899-12-30T18:00:00"/>
    <n v="28"/>
    <n v="46500"/>
    <n v="0"/>
    <n v="46500"/>
    <n v="28"/>
    <n v="46500"/>
    <n v="23250"/>
    <s v="B738"/>
    <n v="186"/>
    <n v="186"/>
    <s v="S25"/>
    <s v="01"/>
    <n v="7"/>
    <x v="11"/>
    <x v="36"/>
    <s v="BRI"/>
    <x v="1"/>
    <x v="1"/>
    <x v="3"/>
    <s v="4S"/>
    <s v="6004"/>
    <n v="19.84"/>
    <n v="4444.16"/>
    <n v="224"/>
    <n v="-38"/>
    <n v="224"/>
    <n v="-38"/>
    <m/>
    <n v="-38"/>
    <m/>
    <n v="45220"/>
  </r>
  <r>
    <n v="6"/>
    <x v="21"/>
    <s v="BRI"/>
    <s v="SSH"/>
    <d v="1899-12-30T11:35:00"/>
    <d v="1899-12-30T15:00:00"/>
    <d v="1899-12-30T13:35:00"/>
    <d v="1899-12-30T18:00:00"/>
    <n v="28"/>
    <n v="46500"/>
    <n v="0"/>
    <n v="46500"/>
    <n v="28"/>
    <n v="46500"/>
    <n v="23250"/>
    <s v="B738"/>
    <n v="186"/>
    <n v="186"/>
    <s v="S25"/>
    <s v="01"/>
    <n v="8"/>
    <x v="11"/>
    <x v="37"/>
    <s v="BRI"/>
    <x v="1"/>
    <x v="1"/>
    <x v="3"/>
    <s v="4S"/>
    <s v="6004"/>
    <n v="19.84"/>
    <n v="5297.28"/>
    <n v="267"/>
    <n v="-81"/>
    <n v="267"/>
    <n v="-81"/>
    <m/>
    <n v="-81"/>
    <m/>
    <n v="56299.239999999991"/>
  </r>
  <r>
    <n v="6"/>
    <x v="22"/>
    <s v="BRI"/>
    <s v="SSH"/>
    <d v="1899-12-30T11:35:00"/>
    <d v="1899-12-30T15:00:00"/>
    <d v="1899-12-30T13:35:00"/>
    <d v="1899-12-30T18:00:00"/>
    <n v="28"/>
    <n v="46500"/>
    <n v="0"/>
    <n v="46500"/>
    <n v="28"/>
    <n v="46500"/>
    <n v="23250"/>
    <s v="B738"/>
    <n v="186"/>
    <n v="186"/>
    <s v="S25"/>
    <s v="01"/>
    <n v="9"/>
    <x v="11"/>
    <x v="38"/>
    <s v="BRI"/>
    <x v="1"/>
    <x v="1"/>
    <x v="3"/>
    <s v="4S"/>
    <s v="6004"/>
    <n v="19.84"/>
    <n v="4721.92"/>
    <n v="238"/>
    <n v="-52"/>
    <n v="238"/>
    <n v="-52"/>
    <m/>
    <n v="-52"/>
    <m/>
    <n v="49177.600000000006"/>
  </r>
  <r>
    <n v="6"/>
    <x v="23"/>
    <s v="BRI"/>
    <s v="SSH"/>
    <d v="1899-12-30T11:35:00"/>
    <d v="1899-12-30T15:00:00"/>
    <d v="1899-12-30T13:35:00"/>
    <d v="1899-12-30T18:00:00"/>
    <n v="28"/>
    <n v="46500"/>
    <n v="0"/>
    <n v="46500"/>
    <n v="28"/>
    <n v="46500"/>
    <n v="23250"/>
    <s v="B738"/>
    <n v="186"/>
    <n v="186"/>
    <s v="S25"/>
    <s v="01"/>
    <n v="10"/>
    <x v="11"/>
    <x v="39"/>
    <s v="BRI"/>
    <x v="1"/>
    <x v="1"/>
    <x v="3"/>
    <s v="4S"/>
    <s v="6004"/>
    <n v="19.84"/>
    <n v="4642.5600000000004"/>
    <n v="234"/>
    <n v="-48"/>
    <n v="234"/>
    <n v="-48"/>
    <m/>
    <n v="-48"/>
    <m/>
    <n v="47820"/>
  </r>
  <r>
    <n v="6"/>
    <x v="24"/>
    <s v="BRI"/>
    <s v="SSH"/>
    <d v="1899-12-30T11:35:00"/>
    <d v="1899-12-30T15:00:00"/>
    <d v="1899-12-30T13:35:00"/>
    <d v="1899-12-30T18:00:00"/>
    <n v="28"/>
    <n v="46500"/>
    <n v="0"/>
    <n v="46500"/>
    <n v="28"/>
    <n v="46500"/>
    <n v="23250"/>
    <s v="B738"/>
    <n v="186"/>
    <n v="186"/>
    <s v="S25"/>
    <s v="01"/>
    <n v="11"/>
    <x v="11"/>
    <x v="40"/>
    <s v="BRI"/>
    <x v="1"/>
    <x v="1"/>
    <x v="3"/>
    <s v="4S"/>
    <s v="6004"/>
    <n v="19.84"/>
    <n v="4741.76"/>
    <n v="239"/>
    <n v="-53"/>
    <n v="239"/>
    <n v="-53"/>
    <m/>
    <n v="-53"/>
    <m/>
    <n v="47690"/>
  </r>
  <r>
    <n v="6"/>
    <x v="25"/>
    <s v="BRI"/>
    <s v="SSH"/>
    <d v="1899-12-30T11:35:00"/>
    <d v="1899-12-30T15:00:00"/>
    <d v="1899-12-30T13:35:00"/>
    <d v="1899-12-30T18:00:00"/>
    <n v="28"/>
    <n v="46500"/>
    <n v="0"/>
    <n v="46500"/>
    <n v="28"/>
    <n v="46500"/>
    <n v="23250"/>
    <s v="B738"/>
    <n v="186"/>
    <n v="186"/>
    <s v="S25"/>
    <s v="01"/>
    <n v="12"/>
    <x v="11"/>
    <x v="41"/>
    <s v="BRI"/>
    <x v="1"/>
    <x v="1"/>
    <x v="3"/>
    <s v="4S"/>
    <s v="6004"/>
    <n v="19.84"/>
    <n v="4821.12"/>
    <n v="243"/>
    <n v="-57"/>
    <n v="243"/>
    <n v="-57"/>
    <m/>
    <n v="-57"/>
    <m/>
    <n v="44747.5"/>
  </r>
  <r>
    <n v="6"/>
    <x v="26"/>
    <s v="BRI"/>
    <s v="SSH"/>
    <d v="1899-12-30T11:35:00"/>
    <d v="1899-12-30T15:00:00"/>
    <d v="1899-12-30T13:35:00"/>
    <d v="1899-12-30T18:00:00"/>
    <n v="28"/>
    <n v="46500"/>
    <n v="0"/>
    <n v="46500"/>
    <n v="28"/>
    <n v="46500"/>
    <n v="23250"/>
    <s v="B738"/>
    <n v="186"/>
    <n v="186"/>
    <s v="S25"/>
    <s v="01"/>
    <n v="13"/>
    <x v="11"/>
    <x v="42"/>
    <s v="BRI"/>
    <x v="1"/>
    <x v="1"/>
    <x v="3"/>
    <s v="4S"/>
    <s v="6004"/>
    <n v="19.84"/>
    <n v="3551.36"/>
    <n v="179"/>
    <n v="7"/>
    <n v="179"/>
    <n v="7"/>
    <m/>
    <n v="7"/>
    <m/>
    <n v="32267.5"/>
  </r>
  <r>
    <n v="6"/>
    <x v="27"/>
    <s v="BRI"/>
    <s v="SSH"/>
    <d v="1899-12-30T11:35:00"/>
    <d v="1899-12-30T15:00:00"/>
    <d v="1899-12-30T13:35:00"/>
    <d v="1899-12-30T18:00:00"/>
    <n v="28"/>
    <n v="46500"/>
    <n v="0"/>
    <n v="46500"/>
    <n v="28"/>
    <n v="46500"/>
    <n v="23250"/>
    <s v="B738"/>
    <n v="186"/>
    <n v="186"/>
    <s v="S25"/>
    <s v="01"/>
    <n v="14"/>
    <x v="11"/>
    <x v="43"/>
    <s v="BRI"/>
    <x v="1"/>
    <x v="1"/>
    <x v="3"/>
    <s v="4S"/>
    <s v="6004"/>
    <n v="19.84"/>
    <n v="3610.88"/>
    <n v="182"/>
    <n v="4"/>
    <n v="182"/>
    <n v="4"/>
    <m/>
    <n v="4"/>
    <m/>
    <n v="32889.360000000001"/>
  </r>
  <r>
    <n v="6"/>
    <x v="28"/>
    <s v="BRI"/>
    <s v="SSH"/>
    <d v="1899-12-30T11:35:00"/>
    <d v="1899-12-30T15:00:00"/>
    <d v="1899-12-30T13:35:00"/>
    <d v="1899-12-30T18:00:00"/>
    <n v="28"/>
    <n v="46500"/>
    <n v="0"/>
    <n v="46500"/>
    <n v="28"/>
    <n v="46500"/>
    <n v="23250"/>
    <s v="B738"/>
    <n v="186"/>
    <n v="186"/>
    <s v="S25"/>
    <s v="01"/>
    <n v="15"/>
    <x v="11"/>
    <x v="44"/>
    <s v="BRI"/>
    <x v="1"/>
    <x v="1"/>
    <x v="3"/>
    <s v="4S"/>
    <s v="6004"/>
    <n v="19.84"/>
    <n v="3571.2"/>
    <n v="180"/>
    <n v="6"/>
    <n v="180"/>
    <n v="6"/>
    <m/>
    <n v="6"/>
    <m/>
    <n v="32490.06"/>
  </r>
  <r>
    <n v="6"/>
    <x v="29"/>
    <s v="BRI"/>
    <s v="SSH"/>
    <d v="1899-12-30T11:35:00"/>
    <d v="1899-12-30T15:00:00"/>
    <d v="1899-12-30T13:35:00"/>
    <d v="1899-12-30T18:00:00"/>
    <n v="28"/>
    <n v="46500"/>
    <n v="0"/>
    <n v="46500"/>
    <n v="28"/>
    <n v="46500"/>
    <n v="23250"/>
    <s v="B738"/>
    <n v="186"/>
    <n v="186"/>
    <s v="S25"/>
    <s v="01"/>
    <n v="16"/>
    <x v="11"/>
    <x v="45"/>
    <s v="BRI"/>
    <x v="1"/>
    <x v="1"/>
    <x v="3"/>
    <s v="4S"/>
    <s v="6004"/>
    <n v="19.84"/>
    <n v="3491.84"/>
    <n v="176"/>
    <n v="10"/>
    <n v="176"/>
    <n v="10"/>
    <m/>
    <n v="10"/>
    <m/>
    <n v="31747.5"/>
  </r>
  <r>
    <n v="6"/>
    <x v="30"/>
    <s v="BRI"/>
    <s v="SSH"/>
    <d v="1899-12-30T11:35:00"/>
    <d v="1899-12-30T15:00:00"/>
    <d v="1899-12-30T13:35:00"/>
    <d v="1899-12-30T18:00:00"/>
    <n v="28"/>
    <n v="46500"/>
    <n v="0"/>
    <n v="46500"/>
    <n v="28"/>
    <n v="46500"/>
    <n v="23250"/>
    <s v="B738"/>
    <n v="186"/>
    <n v="186"/>
    <s v="S25"/>
    <s v="01"/>
    <n v="17"/>
    <x v="11"/>
    <x v="46"/>
    <s v="BRI"/>
    <x v="1"/>
    <x v="1"/>
    <x v="3"/>
    <s v="4S"/>
    <s v="6004"/>
    <n v="19.84"/>
    <n v="3511.68"/>
    <n v="177"/>
    <n v="9"/>
    <n v="177"/>
    <n v="9"/>
    <m/>
    <n v="9"/>
    <m/>
    <n v="31907.5"/>
  </r>
  <r>
    <n v="6"/>
    <x v="31"/>
    <s v="BRI"/>
    <s v="SSH"/>
    <d v="1899-12-30T11:35:00"/>
    <d v="1899-12-30T15:00:00"/>
    <d v="1899-12-30T13:35:00"/>
    <d v="1899-12-30T18:00:00"/>
    <n v="28"/>
    <n v="46500"/>
    <n v="0"/>
    <n v="46500"/>
    <n v="28"/>
    <n v="46500"/>
    <n v="23250"/>
    <s v="B738"/>
    <n v="186"/>
    <n v="186"/>
    <s v="S25"/>
    <s v="01"/>
    <n v="18"/>
    <x v="11"/>
    <x v="47"/>
    <s v="BRI"/>
    <x v="1"/>
    <x v="1"/>
    <x v="3"/>
    <s v="4S"/>
    <s v="6004"/>
    <n v="19.84"/>
    <n v="3769.6"/>
    <n v="190"/>
    <n v="-4"/>
    <n v="190"/>
    <n v="-4"/>
    <m/>
    <n v="-4"/>
    <m/>
    <n v="34605"/>
  </r>
  <r>
    <n v="6"/>
    <x v="32"/>
    <s v="BRI"/>
    <s v="SSH"/>
    <d v="1899-12-30T11:35:00"/>
    <d v="1899-12-30T15:00:00"/>
    <d v="1899-12-30T13:35:00"/>
    <d v="1899-12-30T18:00:00"/>
    <n v="28"/>
    <n v="46500"/>
    <n v="0"/>
    <n v="46500"/>
    <n v="28"/>
    <n v="46500"/>
    <n v="23250"/>
    <s v="B738"/>
    <n v="186"/>
    <n v="186"/>
    <s v="S25"/>
    <s v="01"/>
    <n v="19"/>
    <x v="11"/>
    <x v="48"/>
    <s v="BRI"/>
    <x v="1"/>
    <x v="1"/>
    <x v="3"/>
    <s v="4S"/>
    <s v="6004"/>
    <n v="19.84"/>
    <n v="3928.32"/>
    <n v="198"/>
    <n v="-12"/>
    <n v="198"/>
    <n v="-12"/>
    <m/>
    <n v="-12"/>
    <m/>
    <n v="32396.339999999997"/>
  </r>
  <r>
    <n v="6"/>
    <x v="33"/>
    <s v="BRI"/>
    <s v="SSH"/>
    <d v="1899-12-30T11:35:00"/>
    <d v="1899-12-30T15:00:00"/>
    <d v="1899-12-30T12:35:00"/>
    <d v="1899-12-30T17:00:00"/>
    <n v="28"/>
    <n v="46500"/>
    <n v="0"/>
    <n v="46500"/>
    <n v="28"/>
    <n v="46500"/>
    <n v="23250"/>
    <s v="B738"/>
    <n v="186"/>
    <n v="186"/>
    <s v="S25"/>
    <s v="01"/>
    <n v="20"/>
    <x v="11"/>
    <x v="49"/>
    <s v="BRI"/>
    <x v="1"/>
    <x v="1"/>
    <x v="3"/>
    <s v="4S"/>
    <s v="6004"/>
    <n v="19.84"/>
    <n v="3095.04"/>
    <n v="156"/>
    <n v="30"/>
    <n v="156"/>
    <n v="30"/>
    <m/>
    <n v="30"/>
    <m/>
    <n v="22340"/>
  </r>
  <r>
    <n v="6"/>
    <x v="34"/>
    <s v="BRI"/>
    <s v="SSH"/>
    <d v="1899-12-30T11:35:00"/>
    <d v="1899-12-30T15:00:00"/>
    <d v="1899-12-30T12:35:00"/>
    <d v="1899-12-30T17:00:00"/>
    <n v="28"/>
    <n v="46500"/>
    <n v="0"/>
    <n v="46500"/>
    <n v="28"/>
    <n v="46500"/>
    <n v="23250"/>
    <s v="B738"/>
    <n v="186"/>
    <n v="186"/>
    <s v="S25"/>
    <s v="01"/>
    <n v="21"/>
    <x v="11"/>
    <x v="50"/>
    <s v="BRI"/>
    <x v="1"/>
    <x v="1"/>
    <x v="3"/>
    <s v="4S"/>
    <s v="6004"/>
    <n v="19.84"/>
    <n v="3095.04"/>
    <n v="156"/>
    <n v="30"/>
    <n v="156"/>
    <n v="30"/>
    <m/>
    <n v="30"/>
    <m/>
    <n v="22340"/>
  </r>
  <r>
    <n v="6"/>
    <x v="35"/>
    <s v="BRI"/>
    <s v="SSH"/>
    <d v="1899-12-30T11:35:00"/>
    <d v="1899-12-30T15:00:00"/>
    <d v="1899-12-30T12:35:00"/>
    <d v="1899-12-30T17:00:00"/>
    <n v="28"/>
    <n v="46500"/>
    <n v="0"/>
    <n v="46500"/>
    <n v="28"/>
    <n v="46500"/>
    <n v="23250"/>
    <s v="B738"/>
    <n v="186"/>
    <n v="186"/>
    <s v="S25"/>
    <s v="01"/>
    <n v="22"/>
    <x v="11"/>
    <x v="51"/>
    <s v="BRI"/>
    <x v="1"/>
    <x v="1"/>
    <x v="3"/>
    <s v="4S"/>
    <s v="6004"/>
    <n v="19.84"/>
    <n v="3095.04"/>
    <n v="156"/>
    <n v="30"/>
    <n v="156"/>
    <n v="30"/>
    <m/>
    <n v="30"/>
    <m/>
    <n v="22340"/>
  </r>
  <r>
    <n v="6"/>
    <x v="36"/>
    <s v="BRI"/>
    <s v="SSH"/>
    <d v="1899-12-30T11:35:00"/>
    <d v="1899-12-30T15:00:00"/>
    <d v="1899-12-30T12:35:00"/>
    <d v="1899-12-30T17:00:00"/>
    <n v="28"/>
    <n v="46500"/>
    <n v="0"/>
    <n v="46500"/>
    <n v="28"/>
    <n v="46500"/>
    <n v="23250"/>
    <s v="B738"/>
    <n v="186"/>
    <n v="186"/>
    <s v="S25"/>
    <s v="01"/>
    <n v="26"/>
    <x v="11"/>
    <x v="52"/>
    <s v="BRI"/>
    <x v="1"/>
    <x v="1"/>
    <x v="3"/>
    <s v="4S"/>
    <s v="6004"/>
    <n v="19.84"/>
    <n v="2499.84"/>
    <n v="126"/>
    <n v="60"/>
    <n v="126"/>
    <n v="60"/>
    <m/>
    <n v="60"/>
    <m/>
    <n v="22340"/>
  </r>
  <r>
    <n v="6"/>
    <x v="41"/>
    <s v="BRI"/>
    <s v="SSH"/>
    <d v="1899-12-30T11:35:00"/>
    <d v="1899-12-30T15:00:00"/>
    <d v="1899-12-30T12:35:00"/>
    <d v="1899-12-30T17:00:00"/>
    <n v="28"/>
    <n v="46500"/>
    <n v="0"/>
    <n v="46500"/>
    <n v="28"/>
    <n v="46500"/>
    <n v="23250"/>
    <s v="B738"/>
    <n v="186"/>
    <n v="186"/>
    <s v="S25"/>
    <s v="01"/>
    <n v="27"/>
    <x v="11"/>
    <x v="57"/>
    <s v="BRI"/>
    <x v="1"/>
    <x v="1"/>
    <x v="3"/>
    <s v="4S"/>
    <s v="6004"/>
    <n v="19.84"/>
    <n v="833.28"/>
    <n v="42"/>
    <n v="144"/>
    <n v="42"/>
    <n v="144"/>
    <m/>
    <n v="144"/>
    <m/>
    <n v="9520"/>
  </r>
  <r>
    <n v="6"/>
    <x v="38"/>
    <s v="BRI"/>
    <s v="SSH"/>
    <d v="1899-12-30T11:35:00"/>
    <d v="1899-12-30T15:00:00"/>
    <d v="1899-12-30T12:35:00"/>
    <d v="1899-12-30T17:00:00"/>
    <n v="28"/>
    <n v="46500"/>
    <n v="0"/>
    <n v="46500"/>
    <n v="28"/>
    <n v="46500"/>
    <n v="23250"/>
    <s v="B738"/>
    <n v="186"/>
    <n v="186"/>
    <s v="S25"/>
    <s v="01"/>
    <n v="28"/>
    <x v="11"/>
    <x v="54"/>
    <s v="BRI"/>
    <x v="1"/>
    <x v="1"/>
    <x v="3"/>
    <s v="4S"/>
    <s v="6004"/>
    <n v="19.84"/>
    <n v="793.6"/>
    <n v="40"/>
    <n v="146"/>
    <n v="40"/>
    <n v="146"/>
    <m/>
    <n v="146"/>
    <m/>
    <n v="9000"/>
  </r>
  <r>
    <n v="5"/>
    <x v="42"/>
    <s v="SSH"/>
    <s v="MXP"/>
    <d v="1899-12-30T13:00:00"/>
    <d v="1899-12-30T17:30:00"/>
    <d v="1899-12-30T16:00:00"/>
    <d v="1899-12-30T19:30:00"/>
    <n v="1"/>
    <n v="1800"/>
    <n v="0"/>
    <n v="1800"/>
    <n v="1"/>
    <n v="1800"/>
    <n v="1800"/>
    <s v="B738"/>
    <n v="4"/>
    <n v="4"/>
    <s v="S25"/>
    <s v="02"/>
    <n v="1"/>
    <x v="12"/>
    <x v="58"/>
    <s v="MXP"/>
    <x v="4"/>
    <x v="0"/>
    <x v="8"/>
    <s v="4S"/>
    <s v="6005"/>
    <n v="30.96"/>
    <n v="123.84"/>
    <n v="120"/>
    <n v="-116"/>
    <n v="4"/>
    <n v="0"/>
    <m/>
    <n v="-116"/>
    <m/>
    <n v="1200"/>
  </r>
  <r>
    <n v="5"/>
    <x v="43"/>
    <s v="MXP"/>
    <s v="SSH"/>
    <d v="1899-12-30T18:30:00"/>
    <d v="1899-12-30T22:45:00"/>
    <d v="1899-12-30T20:30:00"/>
    <s v="01:45+1"/>
    <n v="1"/>
    <n v="1200"/>
    <n v="0"/>
    <n v="1200"/>
    <n v="1"/>
    <n v="1200"/>
    <n v="1200"/>
    <s v="B738"/>
    <n v="4"/>
    <n v="4"/>
    <s v="S25"/>
    <s v="02"/>
    <n v="1"/>
    <x v="12"/>
    <x v="58"/>
    <s v="MXP"/>
    <x v="5"/>
    <x v="1"/>
    <x v="9"/>
    <s v="4S"/>
    <s v="6006"/>
    <n v="29.709999999999997"/>
    <n v="118.83999999999999"/>
    <n v="94"/>
    <n v="-90"/>
    <n v="4"/>
    <n v="0"/>
    <m/>
    <n v="-90"/>
    <m/>
    <n v="1200"/>
  </r>
  <r>
    <n v="5"/>
    <x v="44"/>
    <s v="SSH"/>
    <s v="BRI"/>
    <d v="1899-12-30T10:10:00"/>
    <d v="1899-12-30T13:40:00"/>
    <d v="1899-12-30T13:10:00"/>
    <d v="1899-12-30T15:40:00"/>
    <n v="7"/>
    <n v="0"/>
    <n v="0"/>
    <n v="0"/>
    <n v="7"/>
    <n v="0"/>
    <n v="0"/>
    <s v="A320"/>
    <n v="179"/>
    <n v="179"/>
    <s v="S25"/>
    <s v="03"/>
    <n v="2"/>
    <x v="13"/>
    <x v="59"/>
    <s v="BRI"/>
    <x v="0"/>
    <x v="0"/>
    <x v="15"/>
    <s v="UJ"/>
    <s v="5125"/>
    <n v="30.96"/>
    <n v="0"/>
    <n v="0"/>
    <n v="179"/>
    <n v="0"/>
    <n v="179"/>
    <m/>
    <n v="179"/>
    <m/>
    <n v="0"/>
  </r>
  <r>
    <n v="5"/>
    <x v="43"/>
    <s v="SSH"/>
    <s v="BRI"/>
    <d v="1899-12-30T10:10:00"/>
    <d v="1899-12-30T13:40:00"/>
    <d v="1899-12-30T13:10:00"/>
    <d v="1899-12-30T15:40:00"/>
    <n v="7"/>
    <n v="0"/>
    <n v="0"/>
    <n v="0"/>
    <n v="7"/>
    <n v="0"/>
    <n v="0"/>
    <s v="A320"/>
    <n v="179"/>
    <n v="179"/>
    <s v="S25"/>
    <s v="03"/>
    <n v="3"/>
    <x v="13"/>
    <x v="60"/>
    <s v="BRI"/>
    <x v="0"/>
    <x v="0"/>
    <x v="15"/>
    <s v="UJ"/>
    <s v="5125"/>
    <n v="30.96"/>
    <n v="1238.4000000000001"/>
    <n v="40"/>
    <n v="139"/>
    <n v="40"/>
    <n v="139"/>
    <m/>
    <n v="139"/>
    <m/>
    <n v="8850"/>
  </r>
  <r>
    <n v="5"/>
    <x v="45"/>
    <s v="SSH"/>
    <s v="BRI"/>
    <d v="1899-12-30T10:10:00"/>
    <d v="1899-12-30T13:40:00"/>
    <d v="1899-12-30T13:10:00"/>
    <d v="1899-12-30T15:40:00"/>
    <n v="7"/>
    <n v="0"/>
    <n v="0"/>
    <n v="0"/>
    <n v="7"/>
    <n v="0"/>
    <n v="0"/>
    <s v="A320"/>
    <n v="179"/>
    <n v="179"/>
    <s v="S25"/>
    <s v="03"/>
    <n v="4"/>
    <x v="13"/>
    <x v="61"/>
    <s v="BRI"/>
    <x v="0"/>
    <x v="0"/>
    <x v="15"/>
    <s v="UJ"/>
    <s v="5125"/>
    <n v="30.96"/>
    <n v="5418"/>
    <n v="175"/>
    <n v="4"/>
    <n v="175"/>
    <n v="4"/>
    <m/>
    <n v="4"/>
    <m/>
    <n v="36975"/>
  </r>
  <r>
    <n v="5"/>
    <x v="42"/>
    <s v="SSH"/>
    <s v="BRI"/>
    <d v="1899-12-30T10:10:00"/>
    <d v="1899-12-30T13:40:00"/>
    <d v="1899-12-30T13:10:00"/>
    <d v="1899-12-30T15:40:00"/>
    <n v="7"/>
    <n v="0"/>
    <n v="0"/>
    <n v="0"/>
    <n v="7"/>
    <n v="0"/>
    <n v="0"/>
    <s v="A320"/>
    <n v="179"/>
    <n v="179"/>
    <s v="S25"/>
    <s v="03"/>
    <n v="5"/>
    <x v="13"/>
    <x v="62"/>
    <s v="BRI"/>
    <x v="0"/>
    <x v="0"/>
    <x v="15"/>
    <s v="UJ"/>
    <s v="5125"/>
    <n v="30.96"/>
    <n v="5418"/>
    <n v="175"/>
    <n v="4"/>
    <n v="175"/>
    <n v="4"/>
    <m/>
    <n v="4"/>
    <m/>
    <n v="36975"/>
  </r>
  <r>
    <n v="5"/>
    <x v="46"/>
    <s v="SSH"/>
    <s v="BRI"/>
    <d v="1899-12-30T10:10:00"/>
    <d v="1899-12-30T13:40:00"/>
    <d v="1899-12-30T13:10:00"/>
    <d v="1899-12-30T15:40:00"/>
    <n v="7"/>
    <n v="0"/>
    <n v="0"/>
    <n v="0"/>
    <n v="7"/>
    <n v="0"/>
    <n v="0"/>
    <s v="A320"/>
    <n v="179"/>
    <n v="179"/>
    <s v="S25"/>
    <s v="03"/>
    <n v="6"/>
    <x v="13"/>
    <x v="63"/>
    <s v="BRI"/>
    <x v="0"/>
    <x v="0"/>
    <x v="15"/>
    <s v="UJ"/>
    <s v="5125"/>
    <n v="30.96"/>
    <n v="5418"/>
    <n v="175"/>
    <n v="4"/>
    <n v="175"/>
    <n v="4"/>
    <m/>
    <n v="4"/>
    <m/>
    <n v="36975"/>
  </r>
  <r>
    <n v="5"/>
    <x v="47"/>
    <s v="SSH"/>
    <s v="BRI"/>
    <d v="1899-12-30T10:10:00"/>
    <d v="1899-12-30T13:40:00"/>
    <d v="1899-12-30T13:10:00"/>
    <d v="1899-12-30T15:40:00"/>
    <n v="7"/>
    <n v="0"/>
    <n v="0"/>
    <n v="0"/>
    <n v="7"/>
    <n v="0"/>
    <n v="0"/>
    <s v="A320"/>
    <n v="179"/>
    <n v="179"/>
    <s v="S25"/>
    <s v="03"/>
    <n v="7"/>
    <x v="13"/>
    <x v="64"/>
    <s v="BRI"/>
    <x v="0"/>
    <x v="0"/>
    <x v="15"/>
    <s v="UJ"/>
    <s v="5125"/>
    <n v="30.96"/>
    <n v="5108.4000000000005"/>
    <n v="165"/>
    <n v="14"/>
    <n v="165"/>
    <n v="14"/>
    <m/>
    <n v="14"/>
    <m/>
    <n v="34875"/>
  </r>
  <r>
    <n v="5"/>
    <x v="44"/>
    <s v="BRI"/>
    <s v="SSH"/>
    <d v="1899-12-30T14:40:00"/>
    <d v="1899-12-30T18:10:00"/>
    <d v="1899-12-30T16:40:00"/>
    <d v="1899-12-30T21:10:00"/>
    <n v="7"/>
    <n v="0"/>
    <n v="0"/>
    <n v="0"/>
    <n v="7"/>
    <n v="0"/>
    <n v="0"/>
    <s v="A320"/>
    <n v="179"/>
    <n v="179"/>
    <s v="S25"/>
    <s v="03"/>
    <n v="2"/>
    <x v="13"/>
    <x v="59"/>
    <s v="BRI"/>
    <x v="1"/>
    <x v="1"/>
    <x v="16"/>
    <s v="UJ"/>
    <s v="5126"/>
    <n v="19.84"/>
    <n v="793.6"/>
    <n v="40"/>
    <n v="139"/>
    <n v="40"/>
    <n v="139"/>
    <m/>
    <n v="139"/>
    <m/>
    <n v="8850"/>
  </r>
  <r>
    <n v="5"/>
    <x v="43"/>
    <s v="BRI"/>
    <s v="SSH"/>
    <d v="1899-12-30T14:40:00"/>
    <d v="1899-12-30T18:10:00"/>
    <d v="1899-12-30T16:40:00"/>
    <d v="1899-12-30T21:10:00"/>
    <n v="7"/>
    <n v="0"/>
    <n v="0"/>
    <n v="0"/>
    <n v="7"/>
    <n v="0"/>
    <n v="0"/>
    <s v="A320"/>
    <n v="179"/>
    <n v="179"/>
    <s v="S25"/>
    <s v="03"/>
    <n v="3"/>
    <x v="13"/>
    <x v="60"/>
    <s v="BRI"/>
    <x v="1"/>
    <x v="1"/>
    <x v="16"/>
    <s v="UJ"/>
    <s v="5126"/>
    <n v="19.84"/>
    <n v="3472"/>
    <n v="175"/>
    <n v="4"/>
    <n v="175"/>
    <n v="4"/>
    <m/>
    <n v="4"/>
    <m/>
    <n v="36975"/>
  </r>
  <r>
    <n v="5"/>
    <x v="45"/>
    <s v="BRI"/>
    <s v="SSH"/>
    <d v="1899-12-30T14:40:00"/>
    <d v="1899-12-30T18:10:00"/>
    <d v="1899-12-30T16:40:00"/>
    <d v="1899-12-30T21:10:00"/>
    <n v="7"/>
    <n v="0"/>
    <n v="0"/>
    <n v="0"/>
    <n v="7"/>
    <n v="0"/>
    <n v="0"/>
    <s v="A320"/>
    <n v="179"/>
    <n v="179"/>
    <s v="S25"/>
    <s v="03"/>
    <n v="4"/>
    <x v="13"/>
    <x v="61"/>
    <s v="BRI"/>
    <x v="1"/>
    <x v="1"/>
    <x v="16"/>
    <s v="UJ"/>
    <s v="5126"/>
    <n v="19.84"/>
    <n v="3472"/>
    <n v="175"/>
    <n v="4"/>
    <n v="175"/>
    <n v="4"/>
    <m/>
    <n v="4"/>
    <m/>
    <n v="36975"/>
  </r>
  <r>
    <n v="5"/>
    <x v="42"/>
    <s v="BRI"/>
    <s v="SSH"/>
    <d v="1899-12-30T14:40:00"/>
    <d v="1899-12-30T18:10:00"/>
    <d v="1899-12-30T16:40:00"/>
    <d v="1899-12-30T21:10:00"/>
    <n v="7"/>
    <n v="0"/>
    <n v="0"/>
    <n v="0"/>
    <n v="7"/>
    <n v="0"/>
    <n v="0"/>
    <s v="A320"/>
    <n v="179"/>
    <n v="179"/>
    <s v="S25"/>
    <s v="03"/>
    <n v="5"/>
    <x v="13"/>
    <x v="62"/>
    <s v="BRI"/>
    <x v="1"/>
    <x v="1"/>
    <x v="16"/>
    <s v="UJ"/>
    <s v="5126"/>
    <n v="19.84"/>
    <n v="3472"/>
    <n v="175"/>
    <n v="4"/>
    <n v="175"/>
    <n v="4"/>
    <m/>
    <n v="4"/>
    <m/>
    <n v="36975"/>
  </r>
  <r>
    <n v="5"/>
    <x v="46"/>
    <s v="BRI"/>
    <s v="SSH"/>
    <d v="1899-12-30T14:40:00"/>
    <d v="1899-12-30T18:10:00"/>
    <d v="1899-12-30T16:40:00"/>
    <d v="1899-12-30T21:10:00"/>
    <n v="7"/>
    <n v="0"/>
    <n v="0"/>
    <n v="0"/>
    <n v="7"/>
    <n v="0"/>
    <n v="0"/>
    <s v="A320"/>
    <n v="179"/>
    <n v="179"/>
    <s v="S25"/>
    <s v="03"/>
    <n v="6"/>
    <x v="13"/>
    <x v="63"/>
    <s v="BRI"/>
    <x v="1"/>
    <x v="1"/>
    <x v="16"/>
    <s v="UJ"/>
    <s v="5126"/>
    <n v="19.84"/>
    <n v="3273.6"/>
    <n v="165"/>
    <n v="14"/>
    <n v="165"/>
    <n v="14"/>
    <m/>
    <n v="14"/>
    <m/>
    <n v="34875"/>
  </r>
  <r>
    <n v="5"/>
    <x v="47"/>
    <s v="BRI"/>
    <s v="SSH"/>
    <d v="1899-12-30T14:40:00"/>
    <d v="1899-12-30T18:10:00"/>
    <d v="1899-12-30T16:40:00"/>
    <d v="1899-12-30T21:10:00"/>
    <n v="7"/>
    <n v="0"/>
    <n v="0"/>
    <n v="0"/>
    <n v="7"/>
    <n v="0"/>
    <n v="0"/>
    <s v="A320"/>
    <n v="179"/>
    <n v="179"/>
    <s v="S25"/>
    <s v="03"/>
    <n v="7"/>
    <x v="13"/>
    <x v="64"/>
    <s v="BRI"/>
    <x v="1"/>
    <x v="1"/>
    <x v="16"/>
    <s v="UJ"/>
    <s v="5126"/>
    <n v="19.84"/>
    <n v="0"/>
    <n v="0"/>
    <n v="179"/>
    <n v="0"/>
    <n v="179"/>
    <m/>
    <n v="179"/>
    <m/>
    <n v="0"/>
  </r>
  <r>
    <n v="6"/>
    <x v="20"/>
    <s v="SSH"/>
    <s v="VRN"/>
    <d v="1899-12-30T07:45:00"/>
    <d v="1899-12-30T11:05:00"/>
    <d v="1899-12-30T10:45:00"/>
    <d v="1899-12-30T13:05:00"/>
    <n v="8"/>
    <n v="56000"/>
    <n v="0"/>
    <n v="56000"/>
    <n v="7"/>
    <n v="64000"/>
    <n v="32000"/>
    <s v="A321"/>
    <n v="218"/>
    <n v="218"/>
    <s v="S25"/>
    <s v="04"/>
    <n v="2"/>
    <x v="14"/>
    <x v="65"/>
    <s v="VRN"/>
    <x v="6"/>
    <x v="0"/>
    <x v="17"/>
    <s v="UJ"/>
    <s v="6001"/>
    <n v="30.96"/>
    <n v="6966"/>
    <n v="225"/>
    <n v="-7"/>
    <n v="225"/>
    <n v="-7"/>
    <m/>
    <n v="-7"/>
    <m/>
    <n v="44475"/>
  </r>
  <r>
    <n v="6"/>
    <x v="21"/>
    <s v="SSH"/>
    <s v="VRN"/>
    <d v="1899-12-30T07:45:00"/>
    <d v="1899-12-30T11:05:00"/>
    <d v="1899-12-30T10:45:00"/>
    <d v="1899-12-30T13:05:00"/>
    <n v="8"/>
    <n v="56000"/>
    <n v="0"/>
    <n v="56000"/>
    <n v="7"/>
    <n v="64000"/>
    <n v="32000"/>
    <s v="A321"/>
    <n v="218"/>
    <n v="218"/>
    <s v="S25"/>
    <s v="04"/>
    <n v="3"/>
    <x v="14"/>
    <x v="66"/>
    <s v="VRN"/>
    <x v="6"/>
    <x v="0"/>
    <x v="17"/>
    <s v="UJ"/>
    <s v="6001"/>
    <n v="30.96"/>
    <n v="6408.72"/>
    <n v="207"/>
    <n v="11"/>
    <n v="207"/>
    <n v="11"/>
    <m/>
    <n v="11"/>
    <m/>
    <n v="48535"/>
  </r>
  <r>
    <n v="6"/>
    <x v="22"/>
    <s v="SSH"/>
    <s v="VRN"/>
    <d v="1899-12-30T07:45:00"/>
    <d v="1899-12-30T11:05:00"/>
    <d v="1899-12-30T10:45:00"/>
    <d v="1899-12-30T13:05:00"/>
    <n v="8"/>
    <n v="56000"/>
    <n v="0"/>
    <n v="56000"/>
    <n v="7"/>
    <n v="64000"/>
    <n v="32000"/>
    <s v="A321"/>
    <n v="218"/>
    <n v="218"/>
    <s v="S25"/>
    <s v="04"/>
    <n v="4"/>
    <x v="14"/>
    <x v="67"/>
    <s v="VRN"/>
    <x v="6"/>
    <x v="0"/>
    <x v="17"/>
    <s v="UJ"/>
    <s v="6001"/>
    <n v="30.96"/>
    <n v="6996.96"/>
    <n v="226"/>
    <n v="-8"/>
    <n v="226"/>
    <n v="-8"/>
    <m/>
    <n v="-8"/>
    <m/>
    <n v="54793.220000000016"/>
  </r>
  <r>
    <n v="6"/>
    <x v="23"/>
    <s v="SSH"/>
    <s v="VRN"/>
    <d v="1899-12-30T07:45:00"/>
    <d v="1899-12-30T11:05:00"/>
    <d v="1899-12-30T10:45:00"/>
    <d v="1899-12-30T13:05:00"/>
    <n v="8"/>
    <n v="56000"/>
    <n v="0"/>
    <n v="56000"/>
    <n v="7"/>
    <n v="64000"/>
    <n v="32000"/>
    <s v="A321"/>
    <n v="218"/>
    <n v="218"/>
    <s v="S25"/>
    <s v="04"/>
    <n v="5"/>
    <x v="14"/>
    <x v="68"/>
    <s v="VRN"/>
    <x v="6"/>
    <x v="0"/>
    <x v="17"/>
    <s v="UJ"/>
    <s v="6001"/>
    <n v="30.96"/>
    <n v="7461.3600000000006"/>
    <n v="241"/>
    <n v="-23"/>
    <n v="241"/>
    <n v="-23"/>
    <m/>
    <n v="-23"/>
    <m/>
    <n v="59419.369999999995"/>
  </r>
  <r>
    <n v="6"/>
    <x v="24"/>
    <s v="SSH"/>
    <s v="VRN"/>
    <d v="1899-12-30T07:45:00"/>
    <d v="1899-12-30T11:05:00"/>
    <d v="1899-12-30T10:45:00"/>
    <d v="1899-12-30T13:05:00"/>
    <n v="8"/>
    <n v="56000"/>
    <n v="0"/>
    <n v="56000"/>
    <n v="7"/>
    <n v="64000"/>
    <n v="32000"/>
    <s v="A321"/>
    <n v="218"/>
    <n v="218"/>
    <s v="S25"/>
    <s v="04"/>
    <n v="6"/>
    <x v="14"/>
    <x v="69"/>
    <s v="VRN"/>
    <x v="6"/>
    <x v="0"/>
    <x v="17"/>
    <s v="UJ"/>
    <s v="6001"/>
    <n v="30.96"/>
    <n v="6996.96"/>
    <n v="226"/>
    <n v="-8"/>
    <n v="226"/>
    <n v="-8"/>
    <m/>
    <n v="-8"/>
    <m/>
    <n v="54544.58"/>
  </r>
  <r>
    <n v="6"/>
    <x v="25"/>
    <s v="SSH"/>
    <s v="VRN"/>
    <d v="1899-12-30T07:45:00"/>
    <d v="1899-12-30T11:05:00"/>
    <d v="1899-12-30T10:45:00"/>
    <d v="1899-12-30T13:05:00"/>
    <n v="8"/>
    <n v="56000"/>
    <n v="0"/>
    <n v="56000"/>
    <n v="7"/>
    <n v="64000"/>
    <n v="32000"/>
    <s v="A321"/>
    <n v="218"/>
    <n v="218"/>
    <s v="S25"/>
    <s v="04"/>
    <n v="7"/>
    <x v="14"/>
    <x v="70"/>
    <s v="VRN"/>
    <x v="6"/>
    <x v="0"/>
    <x v="17"/>
    <s v="UJ"/>
    <s v="6001"/>
    <n v="30.96"/>
    <n v="6749.28"/>
    <n v="218"/>
    <n v="0"/>
    <n v="218"/>
    <n v="0"/>
    <m/>
    <n v="0"/>
    <m/>
    <n v="51355"/>
  </r>
  <r>
    <n v="6"/>
    <x v="26"/>
    <s v="SSH"/>
    <s v="VRN"/>
    <d v="1899-12-30T07:45:00"/>
    <d v="1899-12-30T11:05:00"/>
    <d v="1899-12-30T10:45:00"/>
    <d v="1899-12-30T13:05:00"/>
    <n v="8"/>
    <n v="56000"/>
    <n v="0"/>
    <n v="56000"/>
    <n v="7"/>
    <n v="64000"/>
    <n v="32000"/>
    <s v="A321"/>
    <n v="218"/>
    <n v="218"/>
    <s v="S25"/>
    <s v="04"/>
    <n v="8"/>
    <x v="14"/>
    <x v="71"/>
    <s v="VRN"/>
    <x v="6"/>
    <x v="0"/>
    <x v="17"/>
    <s v="UJ"/>
    <s v="6001"/>
    <n v="30.96"/>
    <n v="5882.4000000000005"/>
    <n v="190"/>
    <n v="28"/>
    <n v="190"/>
    <n v="28"/>
    <m/>
    <n v="28"/>
    <m/>
    <n v="42825"/>
  </r>
  <r>
    <n v="6"/>
    <x v="19"/>
    <s v="VRN"/>
    <s v="SSH"/>
    <d v="1899-12-30T12:05:00"/>
    <d v="1899-12-30T15:35:00"/>
    <d v="1899-12-30T14:05:00"/>
    <d v="1899-12-30T18:35:00"/>
    <n v="8"/>
    <n v="56000"/>
    <n v="0"/>
    <n v="56000"/>
    <n v="7"/>
    <n v="64000"/>
    <n v="32000"/>
    <s v="A321"/>
    <n v="218"/>
    <n v="218"/>
    <s v="S25"/>
    <s v="04"/>
    <n v="1"/>
    <x v="14"/>
    <x v="72"/>
    <s v="VRN"/>
    <x v="7"/>
    <x v="1"/>
    <x v="18"/>
    <s v="UJ"/>
    <s v="6002"/>
    <n v="25.09"/>
    <n v="5645.25"/>
    <n v="225"/>
    <n v="-7"/>
    <n v="225"/>
    <n v="-7"/>
    <m/>
    <n v="-7"/>
    <m/>
    <n v="44475"/>
  </r>
  <r>
    <n v="6"/>
    <x v="20"/>
    <s v="VRN"/>
    <s v="SSH"/>
    <d v="1899-12-30T12:05:00"/>
    <d v="1899-12-30T15:35:00"/>
    <d v="1899-12-30T14:05:00"/>
    <d v="1899-12-30T18:35:00"/>
    <n v="8"/>
    <n v="56000"/>
    <n v="0"/>
    <n v="56000"/>
    <n v="7"/>
    <n v="64000"/>
    <n v="32000"/>
    <s v="A321"/>
    <n v="218"/>
    <n v="218"/>
    <s v="S25"/>
    <s v="04"/>
    <n v="2"/>
    <x v="14"/>
    <x v="65"/>
    <s v="VRN"/>
    <x v="7"/>
    <x v="1"/>
    <x v="18"/>
    <s v="UJ"/>
    <s v="6002"/>
    <n v="25.09"/>
    <n v="5519.8"/>
    <n v="220"/>
    <n v="-2"/>
    <n v="220"/>
    <n v="-2"/>
    <m/>
    <n v="-2"/>
    <m/>
    <n v="52318.740000000013"/>
  </r>
  <r>
    <n v="6"/>
    <x v="21"/>
    <s v="VRN"/>
    <s v="SSH"/>
    <d v="1899-12-30T12:05:00"/>
    <d v="1899-12-30T15:35:00"/>
    <d v="1899-12-30T14:05:00"/>
    <d v="1899-12-30T18:35:00"/>
    <n v="8"/>
    <n v="56000"/>
    <n v="0"/>
    <n v="56000"/>
    <n v="7"/>
    <n v="64000"/>
    <n v="32000"/>
    <s v="A321"/>
    <n v="218"/>
    <n v="218"/>
    <s v="S25"/>
    <s v="04"/>
    <n v="3"/>
    <x v="14"/>
    <x v="66"/>
    <s v="VRN"/>
    <x v="7"/>
    <x v="1"/>
    <x v="18"/>
    <s v="UJ"/>
    <s v="6002"/>
    <n v="25.09"/>
    <n v="5770.7"/>
    <n v="230"/>
    <n v="-12"/>
    <n v="230"/>
    <n v="-12"/>
    <m/>
    <n v="-12"/>
    <m/>
    <n v="55910.74"/>
  </r>
  <r>
    <n v="6"/>
    <x v="22"/>
    <s v="VRN"/>
    <s v="SSH"/>
    <d v="1899-12-30T12:05:00"/>
    <d v="1899-12-30T15:35:00"/>
    <d v="1899-12-30T14:05:00"/>
    <d v="1899-12-30T18:35:00"/>
    <n v="8"/>
    <n v="56000"/>
    <n v="0"/>
    <n v="56000"/>
    <n v="7"/>
    <n v="64000"/>
    <n v="32000"/>
    <s v="A321"/>
    <n v="218"/>
    <n v="218"/>
    <s v="S25"/>
    <s v="04"/>
    <n v="4"/>
    <x v="14"/>
    <x v="67"/>
    <s v="VRN"/>
    <x v="7"/>
    <x v="1"/>
    <x v="18"/>
    <s v="UJ"/>
    <s v="6002"/>
    <n v="25.09"/>
    <n v="5519.8"/>
    <n v="220"/>
    <n v="-2"/>
    <n v="220"/>
    <n v="-2"/>
    <m/>
    <n v="-2"/>
    <m/>
    <n v="52095"/>
  </r>
  <r>
    <n v="6"/>
    <x v="23"/>
    <s v="VRN"/>
    <s v="SSH"/>
    <d v="1899-12-30T12:05:00"/>
    <d v="1899-12-30T15:35:00"/>
    <d v="1899-12-30T14:05:00"/>
    <d v="1899-12-30T18:35:00"/>
    <n v="8"/>
    <n v="56000"/>
    <n v="0"/>
    <n v="56000"/>
    <n v="7"/>
    <n v="64000"/>
    <n v="32000"/>
    <s v="A321"/>
    <n v="218"/>
    <n v="218"/>
    <s v="S25"/>
    <s v="04"/>
    <n v="5"/>
    <x v="14"/>
    <x v="68"/>
    <s v="VRN"/>
    <x v="7"/>
    <x v="1"/>
    <x v="18"/>
    <s v="UJ"/>
    <s v="6002"/>
    <n v="25.09"/>
    <n v="5569.98"/>
    <n v="222"/>
    <n v="-4"/>
    <n v="222"/>
    <n v="-4"/>
    <m/>
    <n v="-4"/>
    <m/>
    <n v="52797.16"/>
  </r>
  <r>
    <n v="6"/>
    <x v="24"/>
    <s v="VRN"/>
    <s v="SSH"/>
    <d v="1899-12-30T12:05:00"/>
    <d v="1899-12-30T15:35:00"/>
    <d v="1899-12-30T14:05:00"/>
    <d v="1899-12-30T18:35:00"/>
    <n v="8"/>
    <n v="56000"/>
    <n v="0"/>
    <n v="56000"/>
    <n v="7"/>
    <n v="64000"/>
    <n v="32000"/>
    <s v="A321"/>
    <n v="218"/>
    <n v="218"/>
    <s v="S25"/>
    <s v="04"/>
    <n v="6"/>
    <x v="14"/>
    <x v="69"/>
    <s v="VRN"/>
    <x v="7"/>
    <x v="1"/>
    <x v="18"/>
    <s v="UJ"/>
    <s v="6002"/>
    <n v="25.09"/>
    <n v="5469.62"/>
    <n v="218"/>
    <n v="0"/>
    <n v="218"/>
    <n v="0"/>
    <m/>
    <n v="0"/>
    <m/>
    <n v="51355"/>
  </r>
  <r>
    <n v="6"/>
    <x v="25"/>
    <s v="VRN"/>
    <s v="SSH"/>
    <d v="1899-12-30T12:05:00"/>
    <d v="1899-12-30T15:35:00"/>
    <d v="1899-12-30T14:05:00"/>
    <d v="1899-12-30T18:35:00"/>
    <n v="8"/>
    <n v="56000"/>
    <n v="0"/>
    <n v="56000"/>
    <n v="7"/>
    <n v="64000"/>
    <n v="32000"/>
    <s v="A321"/>
    <n v="218"/>
    <n v="218"/>
    <s v="S25"/>
    <s v="04"/>
    <n v="7"/>
    <x v="14"/>
    <x v="70"/>
    <s v="VRN"/>
    <x v="7"/>
    <x v="1"/>
    <x v="18"/>
    <s v="UJ"/>
    <s v="6002"/>
    <n v="25.09"/>
    <n v="4767.1000000000004"/>
    <n v="190"/>
    <n v="28"/>
    <n v="190"/>
    <n v="28"/>
    <m/>
    <n v="28"/>
    <m/>
    <n v="42825"/>
  </r>
  <r>
    <n v="7"/>
    <x v="48"/>
    <s v="SSH"/>
    <s v="NAP"/>
    <d v="1899-12-30T14:00:00"/>
    <d v="1899-12-30T18:30:00"/>
    <d v="1899-12-30T17:00:00"/>
    <d v="1899-12-30T20:30:00"/>
    <n v="15"/>
    <n v="0"/>
    <n v="0"/>
    <n v="0"/>
    <n v="15"/>
    <n v="0"/>
    <n v="0"/>
    <s v="A320"/>
    <n v="174"/>
    <n v="174"/>
    <s v="S25"/>
    <s v="06"/>
    <n v="2"/>
    <x v="15"/>
    <x v="73"/>
    <s v="NAP"/>
    <x v="2"/>
    <x v="0"/>
    <x v="19"/>
    <s v="UJ"/>
    <s v="1120"/>
    <n v="30.96"/>
    <n v="5263.2"/>
    <n v="170"/>
    <n v="4"/>
    <n v="170"/>
    <n v="4"/>
    <m/>
    <n v="4"/>
    <m/>
    <n v="36100"/>
  </r>
  <r>
    <n v="7"/>
    <x v="49"/>
    <s v="SSH"/>
    <s v="NAP"/>
    <d v="1899-12-30T14:00:00"/>
    <d v="1899-12-30T18:30:00"/>
    <d v="1899-12-30T17:00:00"/>
    <d v="1899-12-30T20:30:00"/>
    <n v="15"/>
    <n v="0"/>
    <n v="0"/>
    <n v="0"/>
    <n v="15"/>
    <n v="0"/>
    <n v="0"/>
    <s v="A320"/>
    <n v="174"/>
    <n v="174"/>
    <s v="S25"/>
    <s v="06"/>
    <n v="3"/>
    <x v="15"/>
    <x v="74"/>
    <s v="NAP"/>
    <x v="2"/>
    <x v="0"/>
    <x v="19"/>
    <s v="UJ"/>
    <s v="1120"/>
    <n v="30.96"/>
    <n v="5263.2"/>
    <n v="170"/>
    <n v="4"/>
    <n v="170"/>
    <n v="4"/>
    <m/>
    <n v="4"/>
    <m/>
    <n v="36100"/>
  </r>
  <r>
    <n v="7"/>
    <x v="50"/>
    <s v="SSH"/>
    <s v="NAP"/>
    <d v="1899-12-30T14:00:00"/>
    <d v="1899-12-30T18:30:00"/>
    <d v="1899-12-30T17:00:00"/>
    <d v="1899-12-30T20:30:00"/>
    <n v="15"/>
    <n v="0"/>
    <n v="0"/>
    <n v="0"/>
    <n v="15"/>
    <n v="0"/>
    <n v="0"/>
    <s v="A320"/>
    <n v="174"/>
    <n v="174"/>
    <s v="S25"/>
    <s v="06"/>
    <n v="4"/>
    <x v="15"/>
    <x v="75"/>
    <s v="NAP"/>
    <x v="2"/>
    <x v="0"/>
    <x v="19"/>
    <s v="UJ"/>
    <s v="1120"/>
    <n v="30.96"/>
    <n v="5448.96"/>
    <n v="176"/>
    <n v="-2"/>
    <n v="176"/>
    <n v="-2"/>
    <m/>
    <n v="-2"/>
    <m/>
    <n v="36600"/>
  </r>
  <r>
    <n v="7"/>
    <x v="51"/>
    <s v="SSH"/>
    <s v="NAP"/>
    <d v="1899-12-30T14:00:00"/>
    <d v="1899-12-30T18:30:00"/>
    <d v="1899-12-30T17:00:00"/>
    <d v="1899-12-30T20:30:00"/>
    <n v="15"/>
    <n v="0"/>
    <n v="0"/>
    <n v="0"/>
    <n v="15"/>
    <n v="0"/>
    <n v="0"/>
    <s v="A320"/>
    <n v="174"/>
    <n v="174"/>
    <s v="S25"/>
    <s v="06"/>
    <n v="5"/>
    <x v="15"/>
    <x v="76"/>
    <s v="NAP"/>
    <x v="2"/>
    <x v="0"/>
    <x v="19"/>
    <s v="UJ"/>
    <s v="1120"/>
    <n v="30.96"/>
    <n v="5263.2"/>
    <n v="170"/>
    <n v="4"/>
    <n v="170"/>
    <n v="4"/>
    <m/>
    <n v="4"/>
    <m/>
    <n v="36600"/>
  </r>
  <r>
    <n v="7"/>
    <x v="52"/>
    <s v="SSH"/>
    <s v="NAP"/>
    <d v="1899-12-30T14:00:00"/>
    <d v="1899-12-30T18:30:00"/>
    <d v="1899-12-30T17:00:00"/>
    <d v="1899-12-30T20:30:00"/>
    <n v="15"/>
    <n v="0"/>
    <n v="0"/>
    <n v="0"/>
    <n v="15"/>
    <n v="0"/>
    <n v="0"/>
    <s v="A320"/>
    <n v="174"/>
    <n v="174"/>
    <s v="S25"/>
    <s v="06"/>
    <n v="6"/>
    <x v="15"/>
    <x v="77"/>
    <s v="NAP"/>
    <x v="2"/>
    <x v="0"/>
    <x v="19"/>
    <s v="UJ"/>
    <s v="1120"/>
    <n v="30.96"/>
    <n v="5263.2"/>
    <n v="170"/>
    <n v="4"/>
    <n v="170"/>
    <n v="4"/>
    <m/>
    <n v="4"/>
    <m/>
    <n v="36600"/>
  </r>
  <r>
    <n v="7"/>
    <x v="53"/>
    <s v="SSH"/>
    <s v="NAP"/>
    <d v="1899-12-30T14:00:00"/>
    <d v="1899-12-30T18:30:00"/>
    <d v="1899-12-30T17:00:00"/>
    <d v="1899-12-30T20:30:00"/>
    <n v="15"/>
    <n v="0"/>
    <n v="0"/>
    <n v="0"/>
    <n v="15"/>
    <n v="0"/>
    <n v="0"/>
    <s v="A320"/>
    <n v="174"/>
    <n v="174"/>
    <s v="S25"/>
    <s v="06"/>
    <n v="7"/>
    <x v="15"/>
    <x v="78"/>
    <s v="NAP"/>
    <x v="2"/>
    <x v="0"/>
    <x v="19"/>
    <s v="UJ"/>
    <s v="1120"/>
    <n v="30.96"/>
    <n v="6192"/>
    <n v="200"/>
    <n v="-26"/>
    <n v="200"/>
    <n v="-26"/>
    <m/>
    <n v="-26"/>
    <m/>
    <n v="42900"/>
  </r>
  <r>
    <n v="7"/>
    <x v="54"/>
    <s v="SSH"/>
    <s v="NAP"/>
    <d v="1899-12-30T14:00:00"/>
    <d v="1899-12-30T18:30:00"/>
    <d v="1899-12-30T17:00:00"/>
    <d v="1899-12-30T20:30:00"/>
    <n v="15"/>
    <n v="0"/>
    <n v="0"/>
    <n v="0"/>
    <n v="15"/>
    <n v="0"/>
    <n v="0"/>
    <s v="A320"/>
    <n v="174"/>
    <n v="174"/>
    <s v="S25"/>
    <s v="06"/>
    <n v="8"/>
    <x v="15"/>
    <x v="79"/>
    <s v="NAP"/>
    <x v="2"/>
    <x v="0"/>
    <x v="19"/>
    <s v="UJ"/>
    <s v="1120"/>
    <n v="30.96"/>
    <n v="6192"/>
    <n v="200"/>
    <n v="-26"/>
    <n v="200"/>
    <n v="-26"/>
    <m/>
    <n v="-26"/>
    <m/>
    <n v="40850"/>
  </r>
  <r>
    <n v="7"/>
    <x v="55"/>
    <s v="SSH"/>
    <s v="NAP"/>
    <d v="1899-12-30T14:00:00"/>
    <d v="1899-12-30T18:30:00"/>
    <d v="1899-12-30T17:00:00"/>
    <d v="1899-12-30T20:30:00"/>
    <n v="15"/>
    <n v="0"/>
    <n v="0"/>
    <n v="0"/>
    <n v="15"/>
    <n v="0"/>
    <n v="0"/>
    <s v="A320"/>
    <n v="174"/>
    <n v="174"/>
    <s v="S25"/>
    <s v="06"/>
    <n v="8"/>
    <x v="15"/>
    <x v="79"/>
    <s v="NAP"/>
    <x v="2"/>
    <x v="0"/>
    <x v="19"/>
    <s v="UJ"/>
    <s v="1120"/>
    <n v="30.96"/>
    <n v="1548"/>
    <n v="50"/>
    <n v="124"/>
    <n v="50"/>
    <n v="124"/>
    <m/>
    <n v="124"/>
    <m/>
    <n v="9350"/>
  </r>
  <r>
    <n v="7"/>
    <x v="56"/>
    <s v="NAP"/>
    <s v="SSH"/>
    <d v="1899-12-30T19:30:00"/>
    <d v="1899-12-30T23:30:00"/>
    <d v="1899-12-30T21:30:00"/>
    <s v="02:30+1"/>
    <n v="15"/>
    <n v="0"/>
    <n v="0"/>
    <n v="0"/>
    <n v="15"/>
    <n v="0"/>
    <n v="0"/>
    <s v="A320"/>
    <n v="179"/>
    <n v="179"/>
    <s v="S25"/>
    <s v="06"/>
    <n v="1"/>
    <x v="15"/>
    <x v="80"/>
    <s v="NAP"/>
    <x v="3"/>
    <x v="1"/>
    <x v="20"/>
    <s v="UJ"/>
    <s v="1121"/>
    <n v="28.33"/>
    <n v="4816.0999999999995"/>
    <n v="170"/>
    <n v="9"/>
    <n v="170"/>
    <n v="9"/>
    <m/>
    <n v="9"/>
    <m/>
    <n v="36100"/>
  </r>
  <r>
    <n v="7"/>
    <x v="48"/>
    <s v="NAP"/>
    <s v="SSH"/>
    <d v="1899-12-30T19:30:00"/>
    <d v="1899-12-30T23:30:00"/>
    <d v="1899-12-30T21:30:00"/>
    <s v="02:30+1"/>
    <n v="15"/>
    <n v="0"/>
    <n v="0"/>
    <n v="0"/>
    <n v="15"/>
    <n v="0"/>
    <n v="0"/>
    <s v="A320"/>
    <n v="179"/>
    <n v="179"/>
    <s v="S25"/>
    <s v="06"/>
    <n v="2"/>
    <x v="15"/>
    <x v="73"/>
    <s v="NAP"/>
    <x v="3"/>
    <x v="1"/>
    <x v="20"/>
    <s v="UJ"/>
    <s v="1121"/>
    <n v="28.33"/>
    <n v="4816.0999999999995"/>
    <n v="170"/>
    <n v="9"/>
    <n v="170"/>
    <n v="9"/>
    <m/>
    <n v="9"/>
    <m/>
    <n v="36100"/>
  </r>
  <r>
    <n v="7"/>
    <x v="49"/>
    <s v="NAP"/>
    <s v="SSH"/>
    <d v="1899-12-30T19:30:00"/>
    <d v="1899-12-30T23:30:00"/>
    <d v="1899-12-30T21:30:00"/>
    <s v="02:30+1"/>
    <n v="15"/>
    <n v="0"/>
    <n v="0"/>
    <n v="0"/>
    <n v="15"/>
    <n v="0"/>
    <n v="0"/>
    <s v="A320"/>
    <n v="179"/>
    <n v="179"/>
    <s v="S25"/>
    <s v="06"/>
    <n v="3"/>
    <x v="15"/>
    <x v="74"/>
    <s v="NAP"/>
    <x v="3"/>
    <x v="1"/>
    <x v="20"/>
    <s v="UJ"/>
    <s v="1121"/>
    <n v="28.33"/>
    <n v="4986.08"/>
    <n v="176"/>
    <n v="3"/>
    <n v="176"/>
    <n v="3"/>
    <m/>
    <n v="3"/>
    <m/>
    <n v="36600"/>
  </r>
  <r>
    <n v="7"/>
    <x v="50"/>
    <s v="NAP"/>
    <s v="SSH"/>
    <d v="1899-12-30T19:30:00"/>
    <d v="1899-12-30T23:30:00"/>
    <d v="1899-12-30T21:30:00"/>
    <s v="02:30+1"/>
    <n v="15"/>
    <n v="0"/>
    <n v="0"/>
    <n v="0"/>
    <n v="15"/>
    <n v="0"/>
    <n v="0"/>
    <s v="A320"/>
    <n v="179"/>
    <n v="179"/>
    <s v="S25"/>
    <s v="06"/>
    <n v="4"/>
    <x v="15"/>
    <x v="75"/>
    <s v="NAP"/>
    <x v="3"/>
    <x v="1"/>
    <x v="20"/>
    <s v="UJ"/>
    <s v="1121"/>
    <n v="28.33"/>
    <n v="4816.0999999999995"/>
    <n v="170"/>
    <n v="9"/>
    <n v="170"/>
    <n v="9"/>
    <m/>
    <n v="9"/>
    <m/>
    <n v="36600"/>
  </r>
  <r>
    <n v="7"/>
    <x v="51"/>
    <s v="NAP"/>
    <s v="SSH"/>
    <d v="1899-12-30T19:30:00"/>
    <d v="1899-12-30T23:30:00"/>
    <d v="1899-12-30T21:30:00"/>
    <s v="02:30+1"/>
    <n v="15"/>
    <n v="0"/>
    <n v="0"/>
    <n v="0"/>
    <n v="15"/>
    <n v="0"/>
    <n v="0"/>
    <s v="A320"/>
    <n v="179"/>
    <n v="179"/>
    <s v="S25"/>
    <s v="06"/>
    <n v="5"/>
    <x v="15"/>
    <x v="76"/>
    <s v="NAP"/>
    <x v="3"/>
    <x v="1"/>
    <x v="20"/>
    <s v="UJ"/>
    <s v="1121"/>
    <n v="28.33"/>
    <n v="4816.0999999999995"/>
    <n v="170"/>
    <n v="9"/>
    <n v="170"/>
    <n v="9"/>
    <m/>
    <n v="9"/>
    <m/>
    <n v="36600"/>
  </r>
  <r>
    <n v="7"/>
    <x v="52"/>
    <s v="NAP"/>
    <s v="SSH"/>
    <d v="1899-12-30T19:30:00"/>
    <d v="1899-12-30T23:30:00"/>
    <d v="1899-12-30T21:30:00"/>
    <s v="02:30+1"/>
    <n v="15"/>
    <n v="0"/>
    <n v="0"/>
    <n v="0"/>
    <n v="15"/>
    <n v="0"/>
    <n v="0"/>
    <s v="A320"/>
    <n v="179"/>
    <n v="179"/>
    <s v="S25"/>
    <s v="06"/>
    <n v="6"/>
    <x v="15"/>
    <x v="77"/>
    <s v="NAP"/>
    <x v="3"/>
    <x v="1"/>
    <x v="20"/>
    <s v="UJ"/>
    <s v="1121"/>
    <n v="28.33"/>
    <n v="5666"/>
    <n v="200"/>
    <n v="-21"/>
    <n v="200"/>
    <n v="-21"/>
    <m/>
    <n v="-21"/>
    <m/>
    <n v="42900"/>
  </r>
  <r>
    <n v="7"/>
    <x v="53"/>
    <s v="NAP"/>
    <s v="SSH"/>
    <d v="1899-12-30T19:30:00"/>
    <d v="1899-12-30T23:30:00"/>
    <d v="1899-12-30T21:30:00"/>
    <s v="02:30+1"/>
    <n v="15"/>
    <n v="0"/>
    <n v="0"/>
    <n v="0"/>
    <n v="15"/>
    <n v="0"/>
    <n v="0"/>
    <s v="A320"/>
    <n v="179"/>
    <n v="179"/>
    <s v="S25"/>
    <s v="06"/>
    <n v="7"/>
    <x v="15"/>
    <x v="78"/>
    <s v="NAP"/>
    <x v="3"/>
    <x v="1"/>
    <x v="20"/>
    <s v="UJ"/>
    <s v="1121"/>
    <n v="28.33"/>
    <n v="5666"/>
    <n v="200"/>
    <n v="-21"/>
    <n v="200"/>
    <n v="-21"/>
    <m/>
    <n v="-21"/>
    <m/>
    <n v="40850"/>
  </r>
  <r>
    <n v="7"/>
    <x v="54"/>
    <s v="NAP"/>
    <s v="SSH"/>
    <d v="1899-12-30T19:30:00"/>
    <d v="1899-12-30T23:30:00"/>
    <d v="1899-12-30T21:30:00"/>
    <s v="02:30+1"/>
    <n v="15"/>
    <n v="0"/>
    <n v="0"/>
    <n v="0"/>
    <n v="15"/>
    <n v="0"/>
    <n v="0"/>
    <s v="A320"/>
    <n v="179"/>
    <n v="179"/>
    <s v="S25"/>
    <s v="06"/>
    <n v="8"/>
    <x v="15"/>
    <x v="79"/>
    <s v="NAP"/>
    <x v="3"/>
    <x v="1"/>
    <x v="20"/>
    <s v="UJ"/>
    <s v="1121"/>
    <n v="28.33"/>
    <n v="1416.5"/>
    <n v="50"/>
    <n v="129"/>
    <n v="50"/>
    <n v="129"/>
    <m/>
    <n v="129"/>
    <m/>
    <n v="9350"/>
  </r>
  <r>
    <n v="1"/>
    <x v="57"/>
    <s v="SSH"/>
    <s v="NAP"/>
    <d v="1899-12-30T12:10:00"/>
    <d v="1899-12-30T15:30:00"/>
    <d v="1899-12-30T15:10:00"/>
    <d v="1899-12-30T17:30:00"/>
    <n v="7"/>
    <n v="47000"/>
    <n v="0"/>
    <n v="47000"/>
    <n v="6"/>
    <n v="54833.333333333336"/>
    <n v="27416.666666666668"/>
    <s v="A320"/>
    <n v="179"/>
    <n v="179"/>
    <s v="S25"/>
    <s v="07"/>
    <n v="2"/>
    <x v="16"/>
    <x v="81"/>
    <s v="NAP"/>
    <x v="2"/>
    <x v="0"/>
    <x v="21"/>
    <s v="NE"/>
    <n v="1128"/>
    <n v="30.96"/>
    <n v="4644"/>
    <n v="150"/>
    <n v="29"/>
    <n v="150"/>
    <n v="29"/>
    <m/>
    <n v="29"/>
    <m/>
    <n v="27150"/>
  </r>
  <r>
    <n v="1"/>
    <x v="58"/>
    <s v="SSH"/>
    <s v="NAP"/>
    <d v="1899-12-30T12:10:00"/>
    <d v="1899-12-30T15:30:00"/>
    <d v="1899-12-30T15:10:00"/>
    <d v="1899-12-30T17:30:00"/>
    <n v="7"/>
    <n v="47000"/>
    <n v="0"/>
    <n v="47000"/>
    <n v="6"/>
    <n v="54833.333333333336"/>
    <n v="27416.666666666668"/>
    <s v="A320"/>
    <n v="179"/>
    <n v="179"/>
    <s v="S25"/>
    <s v="07"/>
    <n v="3"/>
    <x v="16"/>
    <x v="82"/>
    <s v="NAP"/>
    <x v="2"/>
    <x v="0"/>
    <x v="21"/>
    <s v="NE"/>
    <n v="1128"/>
    <n v="30.96"/>
    <n v="5263.2"/>
    <n v="170"/>
    <n v="9"/>
    <n v="170"/>
    <n v="9"/>
    <m/>
    <n v="9"/>
    <m/>
    <n v="29500"/>
  </r>
  <r>
    <n v="1"/>
    <x v="59"/>
    <s v="SSH"/>
    <s v="NAP"/>
    <d v="1899-12-30T12:10:00"/>
    <d v="1899-12-30T15:30:00"/>
    <d v="1899-12-30T15:10:00"/>
    <d v="1899-12-30T17:30:00"/>
    <n v="7"/>
    <n v="47000"/>
    <n v="0"/>
    <n v="47000"/>
    <n v="6"/>
    <n v="54833.333333333336"/>
    <n v="27416.666666666668"/>
    <s v="A320"/>
    <n v="179"/>
    <n v="179"/>
    <s v="S25"/>
    <s v="07"/>
    <n v="4"/>
    <x v="16"/>
    <x v="83"/>
    <s v="NAP"/>
    <x v="2"/>
    <x v="0"/>
    <x v="21"/>
    <s v="NE"/>
    <n v="1128"/>
    <n v="30.96"/>
    <n v="5541.84"/>
    <n v="179"/>
    <n v="0"/>
    <n v="179"/>
    <n v="0"/>
    <m/>
    <n v="0"/>
    <m/>
    <n v="33725"/>
  </r>
  <r>
    <n v="1"/>
    <x v="60"/>
    <s v="SSH"/>
    <s v="NAP"/>
    <d v="1899-12-30T12:10:00"/>
    <d v="1899-12-30T15:30:00"/>
    <d v="1899-12-30T15:10:00"/>
    <d v="1899-12-30T17:30:00"/>
    <n v="7"/>
    <n v="47000"/>
    <n v="0"/>
    <n v="47000"/>
    <n v="6"/>
    <n v="54833.333333333336"/>
    <n v="27416.666666666668"/>
    <s v="A320"/>
    <n v="179"/>
    <n v="179"/>
    <s v="S25"/>
    <s v="07"/>
    <n v="5"/>
    <x v="16"/>
    <x v="84"/>
    <s v="NAP"/>
    <x v="2"/>
    <x v="0"/>
    <x v="21"/>
    <s v="NE"/>
    <n v="1128"/>
    <n v="30.96"/>
    <n v="5510.88"/>
    <n v="178"/>
    <n v="1"/>
    <n v="178"/>
    <n v="1"/>
    <m/>
    <n v="1"/>
    <m/>
    <n v="32150"/>
  </r>
  <r>
    <n v="1"/>
    <x v="61"/>
    <s v="SSH"/>
    <s v="NAP"/>
    <d v="1899-12-30T12:10:00"/>
    <d v="1899-12-30T15:30:00"/>
    <d v="1899-12-30T15:10:00"/>
    <d v="1899-12-30T17:30:00"/>
    <n v="7"/>
    <n v="47000"/>
    <n v="0"/>
    <n v="47000"/>
    <n v="6"/>
    <n v="54833.333333333336"/>
    <n v="27416.666666666668"/>
    <s v="A320"/>
    <n v="179"/>
    <n v="179"/>
    <s v="S25"/>
    <s v="07"/>
    <n v="6"/>
    <x v="16"/>
    <x v="85"/>
    <s v="NAP"/>
    <x v="2"/>
    <x v="0"/>
    <x v="21"/>
    <s v="NE"/>
    <n v="1128"/>
    <n v="30.96"/>
    <n v="4644"/>
    <n v="150"/>
    <n v="29"/>
    <n v="150"/>
    <n v="29"/>
    <m/>
    <n v="29"/>
    <m/>
    <n v="24600"/>
  </r>
  <r>
    <n v="1"/>
    <x v="62"/>
    <s v="SSH"/>
    <s v="NAP"/>
    <d v="1899-12-30T12:10:00"/>
    <d v="1899-12-30T15:30:00"/>
    <d v="1899-12-30T15:10:00"/>
    <d v="1899-12-30T17:30:00"/>
    <n v="7"/>
    <n v="47000"/>
    <n v="0"/>
    <n v="47000"/>
    <n v="6"/>
    <n v="54833.333333333336"/>
    <n v="27416.666666666668"/>
    <s v="A320"/>
    <n v="179"/>
    <n v="179"/>
    <s v="S25"/>
    <s v="07"/>
    <n v="7"/>
    <x v="16"/>
    <x v="86"/>
    <s v="NAP"/>
    <x v="2"/>
    <x v="0"/>
    <x v="21"/>
    <s v="NE"/>
    <n v="1128"/>
    <n v="30.96"/>
    <n v="3157.92"/>
    <n v="102"/>
    <n v="77"/>
    <n v="102"/>
    <n v="77"/>
    <m/>
    <n v="77"/>
    <m/>
    <n v="22250"/>
  </r>
  <r>
    <n v="1"/>
    <x v="63"/>
    <s v="NAP"/>
    <s v="SSH"/>
    <d v="1899-12-30T16:30:00"/>
    <d v="1899-12-30T19:50:00"/>
    <d v="1899-12-30T18:30:00"/>
    <d v="1899-12-30T22:50:00"/>
    <n v="7"/>
    <n v="47000"/>
    <n v="0"/>
    <n v="47000"/>
    <n v="6"/>
    <n v="54833.333333333336"/>
    <n v="27416.666666666668"/>
    <s v="A320"/>
    <n v="179"/>
    <n v="179"/>
    <s v="S25"/>
    <s v="07"/>
    <n v="1"/>
    <x v="16"/>
    <x v="87"/>
    <s v="NAP"/>
    <x v="3"/>
    <x v="1"/>
    <x v="22"/>
    <s v="NE"/>
    <n v="1129"/>
    <n v="28.33"/>
    <n v="4249.5"/>
    <n v="150"/>
    <n v="29"/>
    <n v="150"/>
    <n v="29"/>
    <m/>
    <n v="29"/>
    <m/>
    <n v="27150"/>
  </r>
  <r>
    <n v="1"/>
    <x v="57"/>
    <s v="NAP"/>
    <s v="SSH"/>
    <d v="1899-12-30T16:30:00"/>
    <d v="1899-12-30T19:50:00"/>
    <d v="1899-12-30T18:30:00"/>
    <d v="1899-12-30T22:50:00"/>
    <n v="7"/>
    <n v="47000"/>
    <n v="0"/>
    <n v="47000"/>
    <n v="6"/>
    <n v="54833.333333333336"/>
    <n v="27416.666666666668"/>
    <s v="A320"/>
    <n v="179"/>
    <n v="179"/>
    <s v="S25"/>
    <s v="07"/>
    <n v="2"/>
    <x v="16"/>
    <x v="81"/>
    <s v="NAP"/>
    <x v="3"/>
    <x v="1"/>
    <x v="22"/>
    <s v="NE"/>
    <n v="1129"/>
    <n v="28.33"/>
    <n v="5071.07"/>
    <n v="179"/>
    <n v="0"/>
    <n v="179"/>
    <n v="0"/>
    <m/>
    <n v="0"/>
    <m/>
    <n v="31975"/>
  </r>
  <r>
    <n v="1"/>
    <x v="58"/>
    <s v="NAP"/>
    <s v="SSH"/>
    <d v="1899-12-30T16:30:00"/>
    <d v="1899-12-30T19:50:00"/>
    <d v="1899-12-30T18:30:00"/>
    <d v="1899-12-30T22:50:00"/>
    <n v="7"/>
    <n v="47000"/>
    <n v="0"/>
    <n v="47000"/>
    <n v="6"/>
    <n v="54833.333333333336"/>
    <n v="27416.666666666668"/>
    <s v="A320"/>
    <n v="179"/>
    <n v="179"/>
    <s v="S25"/>
    <s v="07"/>
    <n v="3"/>
    <x v="16"/>
    <x v="82"/>
    <s v="NAP"/>
    <x v="3"/>
    <x v="1"/>
    <x v="22"/>
    <s v="NE"/>
    <n v="1129"/>
    <n v="28.33"/>
    <n v="4929.42"/>
    <n v="174"/>
    <n v="5"/>
    <n v="174"/>
    <n v="5"/>
    <m/>
    <n v="5"/>
    <m/>
    <n v="32150"/>
  </r>
  <r>
    <n v="1"/>
    <x v="59"/>
    <s v="NAP"/>
    <s v="SSH"/>
    <d v="1899-12-30T16:30:00"/>
    <d v="1899-12-30T19:50:00"/>
    <d v="1899-12-30T18:30:00"/>
    <d v="1899-12-30T22:50:00"/>
    <n v="7"/>
    <n v="47000"/>
    <n v="0"/>
    <n v="47000"/>
    <n v="6"/>
    <n v="54833.333333333336"/>
    <n v="27416.666666666668"/>
    <s v="A320"/>
    <n v="179"/>
    <n v="179"/>
    <s v="S25"/>
    <s v="07"/>
    <n v="4"/>
    <x v="16"/>
    <x v="83"/>
    <s v="NAP"/>
    <x v="3"/>
    <x v="1"/>
    <x v="22"/>
    <s v="NE"/>
    <n v="1129"/>
    <n v="28.33"/>
    <n v="4929.42"/>
    <n v="174"/>
    <n v="5"/>
    <n v="174"/>
    <n v="5"/>
    <m/>
    <n v="5"/>
    <m/>
    <n v="31250"/>
  </r>
  <r>
    <n v="1"/>
    <x v="60"/>
    <s v="NAP"/>
    <s v="SSH"/>
    <d v="1899-12-30T16:30:00"/>
    <d v="1899-12-30T19:50:00"/>
    <d v="1899-12-30T18:30:00"/>
    <d v="1899-12-30T22:50:00"/>
    <n v="7"/>
    <n v="47000"/>
    <n v="0"/>
    <n v="47000"/>
    <n v="6"/>
    <n v="54833.333333333336"/>
    <n v="27416.666666666668"/>
    <s v="A320"/>
    <n v="179"/>
    <n v="179"/>
    <s v="S25"/>
    <s v="07"/>
    <n v="5"/>
    <x v="16"/>
    <x v="84"/>
    <s v="NAP"/>
    <x v="3"/>
    <x v="1"/>
    <x v="22"/>
    <s v="NE"/>
    <n v="1129"/>
    <n v="28.33"/>
    <n v="4249.5"/>
    <n v="150"/>
    <n v="29"/>
    <n v="150"/>
    <n v="29"/>
    <m/>
    <n v="29"/>
    <m/>
    <n v="24600"/>
  </r>
  <r>
    <n v="1"/>
    <x v="61"/>
    <s v="NAP"/>
    <s v="SSH"/>
    <d v="1899-12-30T16:30:00"/>
    <d v="1899-12-30T19:50:00"/>
    <d v="1899-12-30T18:30:00"/>
    <d v="1899-12-30T22:50:00"/>
    <n v="7"/>
    <n v="47000"/>
    <n v="0"/>
    <n v="47000"/>
    <n v="6"/>
    <n v="54833.333333333336"/>
    <n v="27416.666666666668"/>
    <s v="A320"/>
    <n v="179"/>
    <n v="179"/>
    <s v="S25"/>
    <s v="07"/>
    <n v="6"/>
    <x v="16"/>
    <x v="85"/>
    <s v="NAP"/>
    <x v="3"/>
    <x v="1"/>
    <x v="22"/>
    <s v="NE"/>
    <n v="1129"/>
    <n v="28.33"/>
    <n v="2889.66"/>
    <n v="102"/>
    <n v="77"/>
    <n v="102"/>
    <n v="77"/>
    <m/>
    <n v="77"/>
    <m/>
    <n v="22250"/>
  </r>
  <r>
    <n v="1"/>
    <x v="57"/>
    <s v="SSH"/>
    <s v="NAP"/>
    <d v="1899-12-30T11:25:00"/>
    <d v="1899-12-30T14:55:00"/>
    <d v="1899-12-30T14:25:00"/>
    <d v="1899-12-30T16:55:00"/>
    <n v="7"/>
    <n v="46500"/>
    <n v="0"/>
    <n v="46500"/>
    <n v="7"/>
    <n v="46500"/>
    <n v="23250"/>
    <s v="B738"/>
    <n v="186"/>
    <n v="186"/>
    <s v="S25"/>
    <s v="08"/>
    <n v="2"/>
    <x v="17"/>
    <x v="88"/>
    <s v="NAP"/>
    <x v="2"/>
    <x v="0"/>
    <x v="8"/>
    <s v="4S"/>
    <s v="6005"/>
    <n v="30.96"/>
    <n v="61.92"/>
    <n v="2"/>
    <n v="184"/>
    <n v="2"/>
    <n v="184"/>
    <m/>
    <n v="184"/>
    <m/>
    <n v="547.84"/>
  </r>
  <r>
    <n v="1"/>
    <x v="58"/>
    <s v="SSH"/>
    <s v="NAP"/>
    <d v="1899-12-30T11:25:00"/>
    <d v="1899-12-30T14:55:00"/>
    <d v="1899-12-30T14:25:00"/>
    <d v="1899-12-30T16:55:00"/>
    <n v="7"/>
    <n v="46500"/>
    <n v="0"/>
    <n v="46500"/>
    <n v="7"/>
    <n v="46500"/>
    <n v="23250"/>
    <s v="B738"/>
    <n v="186"/>
    <n v="186"/>
    <s v="S25"/>
    <s v="08"/>
    <n v="3"/>
    <x v="17"/>
    <x v="89"/>
    <s v="NAP"/>
    <x v="2"/>
    <x v="0"/>
    <x v="8"/>
    <s v="4S"/>
    <s v="6005"/>
    <n v="30.96"/>
    <n v="1548"/>
    <n v="50"/>
    <n v="136"/>
    <n v="50"/>
    <n v="136"/>
    <m/>
    <n v="136"/>
    <m/>
    <n v="10750"/>
  </r>
  <r>
    <n v="1"/>
    <x v="59"/>
    <s v="SSH"/>
    <s v="NAP"/>
    <d v="1899-12-30T11:25:00"/>
    <d v="1899-12-30T14:55:00"/>
    <d v="1899-12-30T14:25:00"/>
    <d v="1899-12-30T16:55:00"/>
    <n v="7"/>
    <n v="46500"/>
    <n v="0"/>
    <n v="46500"/>
    <n v="7"/>
    <n v="46500"/>
    <n v="23250"/>
    <s v="B738"/>
    <n v="186"/>
    <n v="186"/>
    <s v="S25"/>
    <s v="08"/>
    <n v="4"/>
    <x v="17"/>
    <x v="90"/>
    <s v="NAP"/>
    <x v="2"/>
    <x v="0"/>
    <x v="8"/>
    <s v="4S"/>
    <s v="6005"/>
    <n v="30.96"/>
    <n v="2879.28"/>
    <n v="93"/>
    <n v="93"/>
    <n v="93"/>
    <n v="93"/>
    <m/>
    <n v="93"/>
    <m/>
    <n v="19633.96"/>
  </r>
  <r>
    <n v="1"/>
    <x v="60"/>
    <s v="SSH"/>
    <s v="NAP"/>
    <d v="1899-12-30T11:25:00"/>
    <d v="1899-12-30T14:55:00"/>
    <d v="1899-12-30T14:25:00"/>
    <d v="1899-12-30T16:55:00"/>
    <n v="7"/>
    <n v="46500"/>
    <n v="0"/>
    <n v="46500"/>
    <n v="7"/>
    <n v="46500"/>
    <n v="23250"/>
    <s v="B738"/>
    <n v="186"/>
    <n v="186"/>
    <s v="S25"/>
    <s v="08"/>
    <n v="5"/>
    <x v="17"/>
    <x v="91"/>
    <s v="NAP"/>
    <x v="2"/>
    <x v="0"/>
    <x v="8"/>
    <s v="4S"/>
    <s v="6005"/>
    <n v="30.96"/>
    <n v="3219.84"/>
    <n v="104"/>
    <n v="82"/>
    <n v="104"/>
    <n v="82"/>
    <m/>
    <n v="82"/>
    <m/>
    <n v="26876.739999999998"/>
  </r>
  <r>
    <n v="1"/>
    <x v="61"/>
    <s v="SSH"/>
    <s v="NAP"/>
    <d v="1899-12-30T11:25:00"/>
    <d v="1899-12-30T14:55:00"/>
    <d v="1899-12-30T14:25:00"/>
    <d v="1899-12-30T16:55:00"/>
    <n v="7"/>
    <n v="46500"/>
    <n v="0"/>
    <n v="46500"/>
    <n v="7"/>
    <n v="46500"/>
    <n v="23250"/>
    <s v="B738"/>
    <n v="186"/>
    <n v="186"/>
    <s v="S25"/>
    <s v="08"/>
    <n v="6"/>
    <x v="17"/>
    <x v="92"/>
    <s v="NAP"/>
    <x v="2"/>
    <x v="0"/>
    <x v="8"/>
    <s v="4S"/>
    <s v="6005"/>
    <n v="30.96"/>
    <n v="1548"/>
    <n v="50"/>
    <n v="136"/>
    <n v="50"/>
    <n v="136"/>
    <m/>
    <n v="136"/>
    <m/>
    <n v="10750"/>
  </r>
  <r>
    <n v="1"/>
    <x v="62"/>
    <s v="SSH"/>
    <s v="NAP"/>
    <d v="1899-12-30T11:25:00"/>
    <d v="1899-12-30T14:55:00"/>
    <d v="1899-12-30T14:25:00"/>
    <d v="1899-12-30T16:55:00"/>
    <n v="7"/>
    <n v="46500"/>
    <n v="0"/>
    <n v="46500"/>
    <n v="7"/>
    <n v="46500"/>
    <n v="23250"/>
    <s v="B738"/>
    <n v="186"/>
    <n v="186"/>
    <s v="S25"/>
    <s v="08"/>
    <n v="7"/>
    <x v="17"/>
    <x v="93"/>
    <s v="NAP"/>
    <x v="2"/>
    <x v="0"/>
    <x v="8"/>
    <s v="4S"/>
    <s v="6005"/>
    <n v="30.96"/>
    <n v="0"/>
    <n v="0"/>
    <n v="186"/>
    <n v="0"/>
    <n v="186"/>
    <m/>
    <n v="186"/>
    <m/>
    <n v="0"/>
  </r>
  <r>
    <n v="1"/>
    <x v="63"/>
    <s v="NAP"/>
    <s v="SSH"/>
    <d v="1899-12-30T15:55:00"/>
    <d v="1899-12-30T19:25:00"/>
    <d v="1899-12-30T17:55:00"/>
    <d v="1899-12-30T22:25:00"/>
    <n v="7"/>
    <n v="46500"/>
    <n v="0"/>
    <n v="46500"/>
    <n v="7"/>
    <n v="46500"/>
    <n v="23250"/>
    <s v="B738"/>
    <n v="186"/>
    <n v="186"/>
    <s v="S25"/>
    <s v="08"/>
    <n v="1"/>
    <x v="17"/>
    <x v="94"/>
    <s v="NAP"/>
    <x v="3"/>
    <x v="1"/>
    <x v="9"/>
    <s v="4S"/>
    <s v="6006"/>
    <n v="28.33"/>
    <n v="368.28999999999996"/>
    <n v="13"/>
    <n v="173"/>
    <n v="13"/>
    <n v="173"/>
    <m/>
    <n v="173"/>
    <m/>
    <n v="3154.26"/>
  </r>
  <r>
    <n v="1"/>
    <x v="57"/>
    <s v="NAP"/>
    <s v="SSH"/>
    <d v="1899-12-30T15:55:00"/>
    <d v="1899-12-30T19:25:00"/>
    <d v="1899-12-30T17:55:00"/>
    <d v="1899-12-30T22:25:00"/>
    <n v="7"/>
    <n v="46500"/>
    <n v="0"/>
    <n v="46500"/>
    <n v="7"/>
    <n v="46500"/>
    <n v="23250"/>
    <s v="B738"/>
    <n v="186"/>
    <n v="186"/>
    <s v="S25"/>
    <s v="08"/>
    <n v="2"/>
    <x v="17"/>
    <x v="88"/>
    <s v="NAP"/>
    <x v="3"/>
    <x v="1"/>
    <x v="9"/>
    <s v="4S"/>
    <s v="6006"/>
    <n v="28.33"/>
    <n v="1671.4699999999998"/>
    <n v="59"/>
    <n v="127"/>
    <n v="59"/>
    <n v="127"/>
    <m/>
    <n v="127"/>
    <m/>
    <n v="12910"/>
  </r>
  <r>
    <n v="1"/>
    <x v="58"/>
    <s v="NAP"/>
    <s v="SSH"/>
    <d v="1899-12-30T15:55:00"/>
    <d v="1899-12-30T19:25:00"/>
    <d v="1899-12-30T17:55:00"/>
    <d v="1899-12-30T22:25:00"/>
    <n v="7"/>
    <n v="46500"/>
    <n v="0"/>
    <n v="46500"/>
    <n v="7"/>
    <n v="46500"/>
    <n v="23250"/>
    <s v="B738"/>
    <n v="186"/>
    <n v="186"/>
    <s v="S25"/>
    <s v="08"/>
    <n v="3"/>
    <x v="17"/>
    <x v="89"/>
    <s v="NAP"/>
    <x v="3"/>
    <x v="1"/>
    <x v="9"/>
    <s v="4S"/>
    <s v="6006"/>
    <n v="28.33"/>
    <n v="3371.27"/>
    <n v="119"/>
    <n v="67"/>
    <n v="119"/>
    <n v="67"/>
    <m/>
    <n v="67"/>
    <m/>
    <n v="27177.17"/>
  </r>
  <r>
    <n v="1"/>
    <x v="59"/>
    <s v="NAP"/>
    <s v="SSH"/>
    <d v="1899-12-30T15:55:00"/>
    <d v="1899-12-30T19:25:00"/>
    <d v="1899-12-30T17:55:00"/>
    <d v="1899-12-30T22:25:00"/>
    <n v="7"/>
    <n v="46500"/>
    <n v="0"/>
    <n v="46500"/>
    <n v="7"/>
    <n v="46500"/>
    <n v="23250"/>
    <s v="B738"/>
    <n v="186"/>
    <n v="186"/>
    <s v="S25"/>
    <s v="08"/>
    <n v="4"/>
    <x v="17"/>
    <x v="90"/>
    <s v="NAP"/>
    <x v="3"/>
    <x v="1"/>
    <x v="9"/>
    <s v="4S"/>
    <s v="6006"/>
    <n v="28.33"/>
    <n v="2209.7399999999998"/>
    <n v="78"/>
    <n v="108"/>
    <n v="78"/>
    <n v="108"/>
    <m/>
    <n v="108"/>
    <m/>
    <n v="17333.080000000002"/>
  </r>
  <r>
    <n v="1"/>
    <x v="60"/>
    <s v="NAP"/>
    <s v="SSH"/>
    <d v="1899-12-30T15:55:00"/>
    <d v="1899-12-30T19:25:00"/>
    <d v="1899-12-30T17:55:00"/>
    <d v="1899-12-30T22:25:00"/>
    <n v="7"/>
    <n v="46500"/>
    <n v="0"/>
    <n v="46500"/>
    <n v="7"/>
    <n v="46500"/>
    <n v="23250"/>
    <s v="B738"/>
    <n v="186"/>
    <n v="186"/>
    <s v="S25"/>
    <s v="08"/>
    <n v="5"/>
    <x v="17"/>
    <x v="91"/>
    <s v="NAP"/>
    <x v="3"/>
    <x v="1"/>
    <x v="9"/>
    <s v="4S"/>
    <s v="6006"/>
    <n v="28.33"/>
    <n v="1416.5"/>
    <n v="50"/>
    <n v="136"/>
    <n v="50"/>
    <n v="136"/>
    <m/>
    <n v="136"/>
    <m/>
    <n v="10750"/>
  </r>
  <r>
    <n v="1"/>
    <x v="61"/>
    <s v="NAP"/>
    <s v="SSH"/>
    <d v="1899-12-30T15:55:00"/>
    <d v="1899-12-30T19:25:00"/>
    <d v="1899-12-30T17:55:00"/>
    <d v="1899-12-30T22:25:00"/>
    <n v="7"/>
    <n v="46500"/>
    <n v="0"/>
    <n v="46500"/>
    <n v="7"/>
    <n v="46500"/>
    <n v="23250"/>
    <s v="B738"/>
    <n v="186"/>
    <n v="186"/>
    <s v="S25"/>
    <s v="08"/>
    <n v="6"/>
    <x v="17"/>
    <x v="92"/>
    <s v="NAP"/>
    <x v="3"/>
    <x v="1"/>
    <x v="9"/>
    <s v="4S"/>
    <s v="6006"/>
    <n v="28.33"/>
    <n v="594.92999999999995"/>
    <n v="21"/>
    <n v="165"/>
    <n v="21"/>
    <n v="165"/>
    <m/>
    <n v="165"/>
    <m/>
    <n v="4756.5599999999995"/>
  </r>
  <r>
    <n v="1"/>
    <x v="57"/>
    <s v="SSH"/>
    <s v="NAP"/>
    <d v="1899-12-30T12:20:00"/>
    <d v="1899-12-30T15:40:00"/>
    <d v="1899-12-30T15:20:00"/>
    <d v="1899-12-30T17:40:00"/>
    <n v="7"/>
    <n v="0"/>
    <n v="0"/>
    <n v="0"/>
    <n v="7"/>
    <n v="0"/>
    <n v="0"/>
    <s v="A320"/>
    <n v="218"/>
    <n v="218"/>
    <s v="S25"/>
    <n v="12"/>
    <n v="2"/>
    <x v="18"/>
    <x v="95"/>
    <s v="NAP"/>
    <x v="2"/>
    <x v="0"/>
    <x v="23"/>
    <s v="UJ"/>
    <s v="1123"/>
    <n v="30.96"/>
    <n v="0"/>
    <n v="0"/>
    <n v="218"/>
    <n v="0"/>
    <n v="218"/>
    <m/>
    <n v="218"/>
    <m/>
    <n v="0"/>
  </r>
  <r>
    <n v="1"/>
    <x v="58"/>
    <s v="SSH"/>
    <s v="NAP"/>
    <d v="1899-12-30T12:20:00"/>
    <d v="1899-12-30T15:40:00"/>
    <d v="1899-12-30T15:20:00"/>
    <d v="1899-12-30T17:40:00"/>
    <n v="7"/>
    <n v="0"/>
    <n v="0"/>
    <n v="0"/>
    <n v="7"/>
    <n v="0"/>
    <n v="0"/>
    <s v="A320"/>
    <n v="218"/>
    <n v="218"/>
    <s v="S25"/>
    <n v="12"/>
    <n v="3"/>
    <x v="18"/>
    <x v="96"/>
    <s v="NAP"/>
    <x v="2"/>
    <x v="0"/>
    <x v="23"/>
    <s v="UJ"/>
    <s v="1123"/>
    <n v="30.96"/>
    <n v="0"/>
    <n v="0"/>
    <n v="218"/>
    <n v="0"/>
    <n v="218"/>
    <m/>
    <n v="218"/>
    <m/>
    <n v="0"/>
  </r>
  <r>
    <n v="1"/>
    <x v="59"/>
    <s v="SSH"/>
    <s v="NAP"/>
    <d v="1899-12-30T12:20:00"/>
    <d v="1899-12-30T15:40:00"/>
    <d v="1899-12-30T15:20:00"/>
    <d v="1899-12-30T17:40:00"/>
    <n v="7"/>
    <n v="0"/>
    <n v="0"/>
    <n v="0"/>
    <n v="7"/>
    <n v="0"/>
    <n v="0"/>
    <s v="A320"/>
    <n v="218"/>
    <n v="218"/>
    <s v="S25"/>
    <n v="12"/>
    <n v="4"/>
    <x v="18"/>
    <x v="97"/>
    <s v="NAP"/>
    <x v="2"/>
    <x v="0"/>
    <x v="23"/>
    <s v="UJ"/>
    <s v="1123"/>
    <n v="30.96"/>
    <n v="6192"/>
    <n v="200"/>
    <n v="18"/>
    <n v="200"/>
    <n v="18"/>
    <m/>
    <n v="18"/>
    <m/>
    <n v="48000"/>
  </r>
  <r>
    <n v="1"/>
    <x v="60"/>
    <s v="SSH"/>
    <s v="NAP"/>
    <d v="1899-12-30T12:20:00"/>
    <d v="1899-12-30T15:40:00"/>
    <d v="1899-12-30T15:20:00"/>
    <d v="1899-12-30T17:40:00"/>
    <n v="7"/>
    <n v="0"/>
    <n v="0"/>
    <n v="0"/>
    <n v="7"/>
    <n v="0"/>
    <n v="0"/>
    <s v="A320"/>
    <n v="218"/>
    <n v="218"/>
    <s v="S25"/>
    <n v="12"/>
    <n v="5"/>
    <x v="18"/>
    <x v="98"/>
    <s v="NAP"/>
    <x v="2"/>
    <x v="0"/>
    <x v="23"/>
    <s v="UJ"/>
    <s v="1123"/>
    <n v="30.96"/>
    <n v="6192"/>
    <n v="200"/>
    <n v="18"/>
    <n v="200"/>
    <n v="18"/>
    <m/>
    <n v="18"/>
    <m/>
    <n v="48000"/>
  </r>
  <r>
    <n v="1"/>
    <x v="61"/>
    <s v="SSH"/>
    <s v="NAP"/>
    <d v="1899-12-30T12:20:00"/>
    <d v="1899-12-30T15:40:00"/>
    <d v="1899-12-30T15:20:00"/>
    <d v="1899-12-30T17:40:00"/>
    <n v="7"/>
    <n v="0"/>
    <n v="0"/>
    <n v="0"/>
    <n v="7"/>
    <n v="0"/>
    <n v="0"/>
    <s v="A320"/>
    <n v="218"/>
    <n v="218"/>
    <s v="S25"/>
    <n v="12"/>
    <n v="6"/>
    <x v="18"/>
    <x v="99"/>
    <s v="NAP"/>
    <x v="2"/>
    <x v="0"/>
    <x v="23"/>
    <s v="UJ"/>
    <s v="1123"/>
    <n v="30.96"/>
    <n v="0"/>
    <n v="0"/>
    <n v="218"/>
    <n v="0"/>
    <n v="218"/>
    <m/>
    <n v="218"/>
    <m/>
    <n v="0"/>
  </r>
  <r>
    <n v="1"/>
    <x v="62"/>
    <s v="SSH"/>
    <s v="NAP"/>
    <d v="1899-12-30T12:20:00"/>
    <d v="1899-12-30T15:40:00"/>
    <d v="1899-12-30T15:20:00"/>
    <d v="1899-12-30T17:40:00"/>
    <n v="7"/>
    <n v="0"/>
    <n v="0"/>
    <n v="0"/>
    <n v="7"/>
    <n v="0"/>
    <n v="0"/>
    <s v="A320"/>
    <n v="218"/>
    <n v="218"/>
    <s v="S25"/>
    <n v="12"/>
    <n v="7"/>
    <x v="18"/>
    <x v="100"/>
    <s v="NAP"/>
    <x v="2"/>
    <x v="0"/>
    <x v="23"/>
    <s v="UJ"/>
    <s v="1123"/>
    <n v="30.96"/>
    <n v="0"/>
    <n v="0"/>
    <n v="218"/>
    <n v="0"/>
    <n v="218"/>
    <m/>
    <n v="218"/>
    <m/>
    <n v="0"/>
  </r>
  <r>
    <n v="1"/>
    <x v="63"/>
    <s v="NAP"/>
    <s v="SSH"/>
    <d v="1899-12-30T16:40:00"/>
    <d v="1899-12-30T20:00:00"/>
    <d v="1899-12-30T18:40:00"/>
    <d v="1899-12-30T23:00:00"/>
    <n v="7"/>
    <n v="0"/>
    <n v="0"/>
    <n v="0"/>
    <n v="7"/>
    <n v="0"/>
    <n v="0"/>
    <s v="A320"/>
    <n v="218"/>
    <n v="218"/>
    <s v="S25"/>
    <n v="12"/>
    <n v="1"/>
    <x v="18"/>
    <x v="101"/>
    <s v="NAP"/>
    <x v="3"/>
    <x v="1"/>
    <x v="24"/>
    <s v="UJ"/>
    <s v="1124"/>
    <n v="28.33"/>
    <n v="0"/>
    <n v="0"/>
    <n v="218"/>
    <n v="0"/>
    <n v="218"/>
    <m/>
    <n v="218"/>
    <m/>
    <n v="0"/>
  </r>
  <r>
    <n v="1"/>
    <x v="57"/>
    <s v="NAP"/>
    <s v="SSH"/>
    <d v="1899-12-30T16:40:00"/>
    <d v="1899-12-30T20:00:00"/>
    <d v="1899-12-30T18:40:00"/>
    <d v="1899-12-30T23:00:00"/>
    <n v="7"/>
    <n v="0"/>
    <n v="0"/>
    <n v="0"/>
    <n v="7"/>
    <n v="0"/>
    <n v="0"/>
    <s v="A320"/>
    <n v="218"/>
    <n v="218"/>
    <s v="S25"/>
    <n v="12"/>
    <n v="2"/>
    <x v="18"/>
    <x v="95"/>
    <s v="NAP"/>
    <x v="3"/>
    <x v="1"/>
    <x v="24"/>
    <s v="UJ"/>
    <s v="1124"/>
    <n v="28.33"/>
    <n v="0"/>
    <n v="0"/>
    <n v="218"/>
    <n v="0"/>
    <n v="218"/>
    <m/>
    <n v="218"/>
    <m/>
    <n v="0"/>
  </r>
  <r>
    <n v="1"/>
    <x v="58"/>
    <s v="NAP"/>
    <s v="SSH"/>
    <d v="1899-12-30T16:40:00"/>
    <d v="1899-12-30T20:00:00"/>
    <d v="1899-12-30T18:40:00"/>
    <d v="1899-12-30T23:00:00"/>
    <n v="7"/>
    <n v="0"/>
    <n v="0"/>
    <n v="0"/>
    <n v="7"/>
    <n v="0"/>
    <n v="0"/>
    <s v="A320"/>
    <n v="218"/>
    <n v="218"/>
    <s v="S25"/>
    <n v="12"/>
    <n v="3"/>
    <x v="18"/>
    <x v="96"/>
    <s v="NAP"/>
    <x v="3"/>
    <x v="1"/>
    <x v="24"/>
    <s v="UJ"/>
    <s v="1124"/>
    <n v="28.33"/>
    <n v="5666"/>
    <n v="200"/>
    <n v="18"/>
    <n v="200"/>
    <n v="18"/>
    <m/>
    <n v="18"/>
    <m/>
    <n v="48000"/>
  </r>
  <r>
    <n v="1"/>
    <x v="59"/>
    <s v="NAP"/>
    <s v="SSH"/>
    <d v="1899-12-30T16:40:00"/>
    <d v="1899-12-30T20:00:00"/>
    <d v="1899-12-30T18:40:00"/>
    <d v="1899-12-30T23:00:00"/>
    <n v="7"/>
    <n v="0"/>
    <n v="0"/>
    <n v="0"/>
    <n v="7"/>
    <n v="0"/>
    <n v="0"/>
    <s v="A320"/>
    <n v="218"/>
    <n v="218"/>
    <s v="S25"/>
    <n v="12"/>
    <n v="4"/>
    <x v="18"/>
    <x v="97"/>
    <s v="NAP"/>
    <x v="3"/>
    <x v="1"/>
    <x v="24"/>
    <s v="UJ"/>
    <s v="1124"/>
    <n v="28.33"/>
    <n v="5666"/>
    <n v="200"/>
    <n v="18"/>
    <n v="200"/>
    <n v="18"/>
    <m/>
    <n v="18"/>
    <m/>
    <n v="48000"/>
  </r>
  <r>
    <n v="1"/>
    <x v="60"/>
    <s v="NAP"/>
    <s v="SSH"/>
    <d v="1899-12-30T16:40:00"/>
    <d v="1899-12-30T20:00:00"/>
    <d v="1899-12-30T18:40:00"/>
    <d v="1899-12-30T23:00:00"/>
    <n v="7"/>
    <n v="0"/>
    <n v="0"/>
    <n v="0"/>
    <n v="7"/>
    <n v="0"/>
    <n v="0"/>
    <s v="A320"/>
    <n v="218"/>
    <n v="218"/>
    <s v="S25"/>
    <n v="12"/>
    <n v="5"/>
    <x v="18"/>
    <x v="98"/>
    <s v="NAP"/>
    <x v="3"/>
    <x v="1"/>
    <x v="24"/>
    <s v="UJ"/>
    <s v="1124"/>
    <n v="28.33"/>
    <n v="0"/>
    <n v="0"/>
    <n v="218"/>
    <n v="0"/>
    <n v="218"/>
    <m/>
    <n v="218"/>
    <m/>
    <n v="0"/>
  </r>
  <r>
    <n v="1"/>
    <x v="61"/>
    <s v="NAP"/>
    <s v="SSH"/>
    <d v="1899-12-30T16:40:00"/>
    <d v="1899-12-30T20:00:00"/>
    <d v="1899-12-30T18:40:00"/>
    <d v="1899-12-30T23:00:00"/>
    <n v="7"/>
    <n v="0"/>
    <n v="0"/>
    <n v="0"/>
    <n v="7"/>
    <n v="0"/>
    <n v="0"/>
    <s v="A320"/>
    <n v="218"/>
    <n v="218"/>
    <s v="S25"/>
    <n v="12"/>
    <n v="6"/>
    <x v="18"/>
    <x v="99"/>
    <s v="NAP"/>
    <x v="3"/>
    <x v="1"/>
    <x v="24"/>
    <s v="UJ"/>
    <s v="1124"/>
    <n v="28.33"/>
    <n v="0"/>
    <n v="0"/>
    <n v="218"/>
    <n v="0"/>
    <n v="218"/>
    <m/>
    <n v="218"/>
    <m/>
    <n v="0"/>
  </r>
  <r>
    <n v="1"/>
    <x v="63"/>
    <s v="HRG"/>
    <s v="NAP"/>
    <d v="1899-12-30T14:05:00"/>
    <d v="1899-12-30T18:00:00"/>
    <d v="1899-12-30T17:05:00"/>
    <d v="1899-12-30T20:00:00"/>
    <n v="8"/>
    <n v="0"/>
    <n v="0"/>
    <n v="0"/>
    <n v="8"/>
    <n v="0"/>
    <n v="0"/>
    <s v="A320"/>
    <n v="176"/>
    <n v="176"/>
    <s v="S25"/>
    <n v="13"/>
    <n v="2"/>
    <x v="19"/>
    <x v="102"/>
    <s v="NAP"/>
    <x v="10"/>
    <x v="0"/>
    <x v="25"/>
    <s v="NP"/>
    <s v="8101"/>
    <n v="29.16"/>
    <n v="3790.8"/>
    <n v="130"/>
    <n v="46"/>
    <n v="130"/>
    <n v="46"/>
    <m/>
    <n v="46"/>
    <m/>
    <n v="30200"/>
  </r>
  <r>
    <n v="1"/>
    <x v="57"/>
    <s v="HRG"/>
    <s v="NAP"/>
    <d v="1899-12-30T14:05:00"/>
    <d v="1899-12-30T18:00:00"/>
    <d v="1899-12-30T17:05:00"/>
    <d v="1899-12-30T20:00:00"/>
    <n v="8"/>
    <n v="0"/>
    <n v="0"/>
    <n v="0"/>
    <n v="8"/>
    <n v="0"/>
    <n v="0"/>
    <s v="A320"/>
    <n v="176"/>
    <n v="176"/>
    <s v="S25"/>
    <n v="13"/>
    <n v="3"/>
    <x v="19"/>
    <x v="103"/>
    <s v="NAP"/>
    <x v="10"/>
    <x v="0"/>
    <x v="25"/>
    <s v="NP"/>
    <s v="8101"/>
    <n v="29.16"/>
    <n v="3790.8"/>
    <n v="130"/>
    <n v="46"/>
    <n v="130"/>
    <n v="46"/>
    <m/>
    <n v="46"/>
    <m/>
    <n v="30200"/>
  </r>
  <r>
    <n v="1"/>
    <x v="58"/>
    <s v="HRG"/>
    <s v="NAP"/>
    <d v="1899-12-30T14:05:00"/>
    <d v="1899-12-30T18:00:00"/>
    <d v="1899-12-30T17:05:00"/>
    <d v="1899-12-30T20:00:00"/>
    <n v="8"/>
    <n v="0"/>
    <n v="0"/>
    <n v="0"/>
    <n v="8"/>
    <n v="0"/>
    <n v="0"/>
    <s v="A320"/>
    <n v="176"/>
    <n v="176"/>
    <s v="S25"/>
    <n v="13"/>
    <n v="4"/>
    <x v="19"/>
    <x v="104"/>
    <s v="NAP"/>
    <x v="10"/>
    <x v="0"/>
    <x v="25"/>
    <s v="NP"/>
    <s v="8101"/>
    <n v="29.16"/>
    <n v="4374"/>
    <n v="150"/>
    <n v="26"/>
    <n v="150"/>
    <n v="26"/>
    <m/>
    <n v="26"/>
    <m/>
    <n v="35000"/>
  </r>
  <r>
    <n v="1"/>
    <x v="59"/>
    <s v="HRG"/>
    <s v="NAP"/>
    <d v="1899-12-30T14:05:00"/>
    <d v="1899-12-30T18:00:00"/>
    <d v="1899-12-30T17:05:00"/>
    <d v="1899-12-30T20:00:00"/>
    <n v="8"/>
    <n v="0"/>
    <n v="0"/>
    <n v="0"/>
    <n v="8"/>
    <n v="0"/>
    <n v="0"/>
    <s v="A320"/>
    <n v="176"/>
    <n v="176"/>
    <s v="S25"/>
    <n v="13"/>
    <n v="5"/>
    <x v="19"/>
    <x v="105"/>
    <s v="NAP"/>
    <x v="10"/>
    <x v="0"/>
    <x v="25"/>
    <s v="NP"/>
    <s v="8101"/>
    <n v="29.16"/>
    <n v="4315.68"/>
    <n v="148"/>
    <n v="28"/>
    <n v="148"/>
    <n v="28"/>
    <m/>
    <n v="28"/>
    <m/>
    <n v="34973.179999999993"/>
  </r>
  <r>
    <n v="1"/>
    <x v="60"/>
    <s v="HRG"/>
    <s v="NAP"/>
    <d v="1899-12-30T14:05:00"/>
    <d v="1899-12-30T18:00:00"/>
    <d v="1899-12-30T17:05:00"/>
    <d v="1899-12-30T20:00:00"/>
    <n v="8"/>
    <n v="0"/>
    <n v="0"/>
    <n v="0"/>
    <n v="8"/>
    <n v="0"/>
    <n v="0"/>
    <s v="A320"/>
    <n v="176"/>
    <n v="176"/>
    <s v="S25"/>
    <n v="13"/>
    <n v="6"/>
    <x v="19"/>
    <x v="106"/>
    <s v="NAP"/>
    <x v="10"/>
    <x v="0"/>
    <x v="25"/>
    <s v="NP"/>
    <s v="8101"/>
    <n v="29.16"/>
    <n v="4840.5600000000004"/>
    <n v="166"/>
    <n v="10"/>
    <n v="166"/>
    <n v="10"/>
    <m/>
    <n v="10"/>
    <m/>
    <n v="39270.799999999996"/>
  </r>
  <r>
    <n v="1"/>
    <x v="61"/>
    <s v="HRG"/>
    <s v="NAP"/>
    <d v="1899-12-30T14:05:00"/>
    <d v="1899-12-30T18:00:00"/>
    <d v="1899-12-30T17:05:00"/>
    <d v="1899-12-30T20:00:00"/>
    <n v="8"/>
    <n v="0"/>
    <n v="0"/>
    <n v="0"/>
    <n v="8"/>
    <n v="0"/>
    <n v="0"/>
    <s v="A320"/>
    <n v="176"/>
    <n v="176"/>
    <s v="S25"/>
    <n v="13"/>
    <n v="7"/>
    <x v="19"/>
    <x v="107"/>
    <s v="NAP"/>
    <x v="10"/>
    <x v="0"/>
    <x v="25"/>
    <s v="NP"/>
    <s v="8101"/>
    <n v="29.16"/>
    <n v="4665.6000000000004"/>
    <n v="160"/>
    <n v="16"/>
    <n v="160"/>
    <n v="16"/>
    <m/>
    <n v="16"/>
    <m/>
    <n v="37400"/>
  </r>
  <r>
    <n v="1"/>
    <x v="62"/>
    <s v="HRG"/>
    <s v="NAP"/>
    <d v="1899-12-30T14:05:00"/>
    <d v="1899-12-30T18:00:00"/>
    <d v="1899-12-30T17:05:00"/>
    <d v="1899-12-30T20:00:00"/>
    <n v="8"/>
    <n v="0"/>
    <n v="0"/>
    <n v="0"/>
    <n v="8"/>
    <n v="0"/>
    <n v="0"/>
    <s v="A320"/>
    <n v="176"/>
    <n v="176"/>
    <s v="S25"/>
    <n v="13"/>
    <n v="8"/>
    <x v="19"/>
    <x v="108"/>
    <s v="NAP"/>
    <x v="10"/>
    <x v="0"/>
    <x v="25"/>
    <s v="NP"/>
    <s v="8101"/>
    <n v="29.16"/>
    <n v="4082.4"/>
    <n v="140"/>
    <n v="36"/>
    <n v="140"/>
    <n v="36"/>
    <m/>
    <n v="36"/>
    <m/>
    <n v="32600"/>
  </r>
  <r>
    <n v="1"/>
    <x v="64"/>
    <s v="NAP"/>
    <s v="HRG"/>
    <d v="1899-12-30T19:00:00"/>
    <d v="1899-12-30T22:20:00"/>
    <d v="1899-12-30T21:00:00"/>
    <s v="01:20+1"/>
    <n v="8"/>
    <n v="0"/>
    <n v="0"/>
    <n v="0"/>
    <n v="8"/>
    <n v="0"/>
    <n v="0"/>
    <s v="A320"/>
    <n v="176"/>
    <n v="176"/>
    <s v="S25"/>
    <n v="13"/>
    <n v="1"/>
    <x v="19"/>
    <x v="109"/>
    <s v="NAP"/>
    <x v="11"/>
    <x v="1"/>
    <x v="26"/>
    <s v="NP"/>
    <s v="8102"/>
    <n v="28.33"/>
    <n v="3682.8999999999996"/>
    <n v="130"/>
    <n v="46"/>
    <n v="130"/>
    <n v="46"/>
    <m/>
    <n v="46"/>
    <m/>
    <n v="30200"/>
  </r>
  <r>
    <n v="1"/>
    <x v="63"/>
    <s v="NAP"/>
    <s v="HRG"/>
    <d v="1899-12-30T19:00:00"/>
    <d v="1899-12-30T22:20:00"/>
    <d v="1899-12-30T21:00:00"/>
    <s v="01:20+1"/>
    <n v="8"/>
    <n v="0"/>
    <n v="0"/>
    <n v="0"/>
    <n v="8"/>
    <n v="0"/>
    <n v="0"/>
    <s v="A320"/>
    <n v="176"/>
    <n v="176"/>
    <s v="S25"/>
    <n v="13"/>
    <n v="2"/>
    <x v="19"/>
    <x v="102"/>
    <s v="NAP"/>
    <x v="11"/>
    <x v="1"/>
    <x v="26"/>
    <s v="NP"/>
    <s v="8102"/>
    <n v="28.33"/>
    <n v="3682.8999999999996"/>
    <n v="130"/>
    <n v="46"/>
    <n v="130"/>
    <n v="46"/>
    <m/>
    <n v="46"/>
    <m/>
    <n v="30200"/>
  </r>
  <r>
    <n v="1"/>
    <x v="57"/>
    <s v="NAP"/>
    <s v="HRG"/>
    <d v="1899-12-30T19:00:00"/>
    <d v="1899-12-30T22:20:00"/>
    <d v="1899-12-30T21:00:00"/>
    <s v="01:20+1"/>
    <n v="8"/>
    <n v="0"/>
    <n v="0"/>
    <n v="0"/>
    <n v="8"/>
    <n v="0"/>
    <n v="0"/>
    <s v="A320"/>
    <n v="176"/>
    <n v="176"/>
    <s v="S25"/>
    <n v="13"/>
    <n v="3"/>
    <x v="19"/>
    <x v="103"/>
    <s v="NAP"/>
    <x v="11"/>
    <x v="1"/>
    <x v="26"/>
    <s v="NP"/>
    <s v="8102"/>
    <n v="28.33"/>
    <n v="4362.82"/>
    <n v="154"/>
    <n v="22"/>
    <n v="154"/>
    <n v="22"/>
    <m/>
    <n v="22"/>
    <m/>
    <n v="36233.440000000002"/>
  </r>
  <r>
    <n v="1"/>
    <x v="58"/>
    <s v="NAP"/>
    <s v="HRG"/>
    <d v="1899-12-30T19:00:00"/>
    <d v="1899-12-30T22:20:00"/>
    <d v="1899-12-30T21:00:00"/>
    <s v="01:20+1"/>
    <n v="8"/>
    <n v="0"/>
    <n v="0"/>
    <n v="0"/>
    <n v="8"/>
    <n v="0"/>
    <n v="0"/>
    <s v="A320"/>
    <n v="176"/>
    <n v="176"/>
    <s v="S25"/>
    <n v="13"/>
    <n v="4"/>
    <x v="19"/>
    <x v="104"/>
    <s v="NAP"/>
    <x v="11"/>
    <x v="1"/>
    <x v="26"/>
    <s v="NP"/>
    <s v="8102"/>
    <n v="28.33"/>
    <n v="4702.78"/>
    <n v="166"/>
    <n v="10"/>
    <n v="166"/>
    <n v="10"/>
    <m/>
    <n v="10"/>
    <m/>
    <n v="40006.340000000011"/>
  </r>
  <r>
    <n v="1"/>
    <x v="59"/>
    <s v="NAP"/>
    <s v="HRG"/>
    <d v="1899-12-30T19:00:00"/>
    <d v="1899-12-30T22:20:00"/>
    <d v="1899-12-30T21:00:00"/>
    <s v="01:20+1"/>
    <n v="8"/>
    <n v="0"/>
    <n v="0"/>
    <n v="0"/>
    <n v="8"/>
    <n v="0"/>
    <n v="0"/>
    <s v="A320"/>
    <n v="176"/>
    <n v="176"/>
    <s v="S25"/>
    <n v="13"/>
    <n v="5"/>
    <x v="19"/>
    <x v="105"/>
    <s v="NAP"/>
    <x v="11"/>
    <x v="1"/>
    <x v="26"/>
    <s v="NP"/>
    <s v="8102"/>
    <n v="28.33"/>
    <n v="4221.17"/>
    <n v="149"/>
    <n v="27"/>
    <n v="149"/>
    <n v="27"/>
    <m/>
    <n v="27"/>
    <m/>
    <n v="34677.18"/>
  </r>
  <r>
    <n v="1"/>
    <x v="60"/>
    <s v="NAP"/>
    <s v="HRG"/>
    <d v="1899-12-30T19:00:00"/>
    <d v="1899-12-30T22:20:00"/>
    <d v="1899-12-30T21:00:00"/>
    <s v="01:20+1"/>
    <n v="8"/>
    <n v="0"/>
    <n v="0"/>
    <n v="0"/>
    <n v="8"/>
    <n v="0"/>
    <n v="0"/>
    <s v="A320"/>
    <n v="176"/>
    <n v="176"/>
    <s v="S25"/>
    <n v="13"/>
    <n v="6"/>
    <x v="19"/>
    <x v="106"/>
    <s v="NAP"/>
    <x v="11"/>
    <x v="1"/>
    <x v="26"/>
    <s v="NP"/>
    <s v="8102"/>
    <n v="28.33"/>
    <n v="4532.7999999999993"/>
    <n v="160"/>
    <n v="16"/>
    <n v="160"/>
    <n v="16"/>
    <m/>
    <n v="16"/>
    <m/>
    <n v="37400"/>
  </r>
  <r>
    <n v="1"/>
    <x v="61"/>
    <s v="NAP"/>
    <s v="HRG"/>
    <d v="1899-12-30T19:00:00"/>
    <d v="1899-12-30T22:20:00"/>
    <d v="1899-12-30T21:00:00"/>
    <s v="01:20+1"/>
    <n v="8"/>
    <n v="0"/>
    <n v="0"/>
    <n v="0"/>
    <n v="8"/>
    <n v="0"/>
    <n v="0"/>
    <s v="A320"/>
    <n v="176"/>
    <n v="176"/>
    <s v="S25"/>
    <n v="13"/>
    <n v="7"/>
    <x v="19"/>
    <x v="107"/>
    <s v="NAP"/>
    <x v="11"/>
    <x v="1"/>
    <x v="26"/>
    <s v="NP"/>
    <s v="8102"/>
    <n v="28.33"/>
    <n v="3966.2"/>
    <n v="140"/>
    <n v="36"/>
    <n v="140"/>
    <n v="36"/>
    <m/>
    <n v="36"/>
    <m/>
    <n v="32600"/>
  </r>
  <r>
    <n v="1"/>
    <x v="65"/>
    <s v="SSH"/>
    <s v="NAP"/>
    <d v="1899-12-30T04:00:00"/>
    <d v="1899-12-30T07:30:00"/>
    <d v="1899-12-30T06:00:00"/>
    <d v="1899-12-30T08:30:00"/>
    <n v="3"/>
    <n v="0"/>
    <n v="0"/>
    <n v="0"/>
    <n v="3"/>
    <n v="0"/>
    <n v="0"/>
    <s v="A320"/>
    <n v="174"/>
    <n v="174"/>
    <s v="S25"/>
    <n v="14"/>
    <n v="2"/>
    <x v="20"/>
    <x v="110"/>
    <s v="NAP"/>
    <x v="2"/>
    <x v="0"/>
    <x v="27"/>
    <s v="UJ"/>
    <s v="3901"/>
    <n v="30.96"/>
    <n v="2476.8000000000002"/>
    <n v="80"/>
    <n v="94"/>
    <n v="80"/>
    <n v="94"/>
    <m/>
    <n v="94"/>
    <m/>
    <n v="20000"/>
  </r>
  <r>
    <n v="1"/>
    <x v="66"/>
    <s v="SSH"/>
    <s v="NAP"/>
    <d v="1899-12-30T04:00:00"/>
    <d v="1899-12-30T07:30:00"/>
    <d v="1899-12-30T06:00:00"/>
    <d v="1899-12-30T08:30:00"/>
    <n v="3"/>
    <n v="0"/>
    <n v="0"/>
    <n v="0"/>
    <n v="3"/>
    <n v="0"/>
    <n v="0"/>
    <s v="A320"/>
    <n v="174"/>
    <n v="174"/>
    <s v="S25"/>
    <n v="14"/>
    <n v="3"/>
    <x v="20"/>
    <x v="111"/>
    <s v="NAP"/>
    <x v="2"/>
    <x v="0"/>
    <x v="27"/>
    <s v="UJ"/>
    <s v="3901"/>
    <n v="30.96"/>
    <n v="2476.8000000000002"/>
    <n v="80"/>
    <n v="94"/>
    <n v="80"/>
    <n v="94"/>
    <m/>
    <n v="94"/>
    <m/>
    <n v="20000"/>
  </r>
  <r>
    <n v="1"/>
    <x v="67"/>
    <s v="NAP"/>
    <s v="SSH"/>
    <d v="1899-12-30T08:30:00"/>
    <d v="1899-12-30T12:00:00"/>
    <d v="1899-12-30T09:30:00"/>
    <d v="1899-12-30T14:00:00"/>
    <n v="3"/>
    <n v="0"/>
    <n v="0"/>
    <n v="0"/>
    <n v="3"/>
    <n v="0"/>
    <n v="0"/>
    <s v="A320"/>
    <n v="174"/>
    <n v="174"/>
    <s v="S25"/>
    <n v="14"/>
    <n v="1"/>
    <x v="20"/>
    <x v="112"/>
    <s v="NAP"/>
    <x v="3"/>
    <x v="1"/>
    <x v="28"/>
    <s v="UJ"/>
    <s v="3902"/>
    <n v="28.33"/>
    <n v="2266.3999999999996"/>
    <n v="80"/>
    <n v="94"/>
    <n v="80"/>
    <n v="94"/>
    <m/>
    <n v="94"/>
    <m/>
    <n v="20000"/>
  </r>
  <r>
    <n v="1"/>
    <x v="65"/>
    <s v="NAP"/>
    <s v="SSH"/>
    <d v="1899-12-30T08:30:00"/>
    <d v="1899-12-30T12:00:00"/>
    <d v="1899-12-30T09:30:00"/>
    <d v="1899-12-30T14:00:00"/>
    <n v="3"/>
    <n v="0"/>
    <n v="0"/>
    <n v="0"/>
    <n v="3"/>
    <n v="0"/>
    <n v="0"/>
    <s v="A320"/>
    <n v="174"/>
    <n v="174"/>
    <s v="S25"/>
    <n v="14"/>
    <n v="2"/>
    <x v="20"/>
    <x v="110"/>
    <s v="NAP"/>
    <x v="3"/>
    <x v="1"/>
    <x v="28"/>
    <s v="UJ"/>
    <s v="3902"/>
    <n v="28.33"/>
    <n v="2266.3999999999996"/>
    <n v="80"/>
    <n v="94"/>
    <n v="80"/>
    <n v="94"/>
    <m/>
    <n v="94"/>
    <m/>
    <n v="20000"/>
  </r>
  <r>
    <n v="5"/>
    <x v="68"/>
    <s v="SSH"/>
    <s v="FCO"/>
    <d v="1899-12-30T12:00:00"/>
    <d v="1899-12-30T16:00:00"/>
    <d v="1899-12-30T15:00:00"/>
    <d v="1899-12-30T18:00:00"/>
    <n v="9"/>
    <n v="52500"/>
    <n v="0"/>
    <n v="52500"/>
    <n v="9"/>
    <n v="52500"/>
    <n v="26250"/>
    <s v="B738"/>
    <n v="186"/>
    <n v="186"/>
    <s v="S25"/>
    <n v="15"/>
    <n v="2"/>
    <x v="21"/>
    <x v="113"/>
    <s v="FCO"/>
    <x v="12"/>
    <x v="0"/>
    <x v="8"/>
    <s v="4S"/>
    <s v="6005"/>
    <n v="30.96"/>
    <n v="1548"/>
    <n v="50"/>
    <n v="136"/>
    <n v="50"/>
    <n v="136"/>
    <m/>
    <n v="136"/>
    <m/>
    <n v="12750"/>
  </r>
  <r>
    <n v="5"/>
    <x v="44"/>
    <s v="SSH"/>
    <s v="FCO"/>
    <d v="1899-12-30T12:00:00"/>
    <d v="1899-12-30T16:00:00"/>
    <d v="1899-12-30T15:00:00"/>
    <d v="1899-12-30T18:00:00"/>
    <n v="9"/>
    <n v="52500"/>
    <n v="0"/>
    <n v="52500"/>
    <n v="9"/>
    <n v="52500"/>
    <n v="26250"/>
    <s v="B738"/>
    <n v="186"/>
    <n v="186"/>
    <s v="S25"/>
    <n v="15"/>
    <n v="3"/>
    <x v="21"/>
    <x v="114"/>
    <s v="FCO"/>
    <x v="12"/>
    <x v="0"/>
    <x v="8"/>
    <s v="4S"/>
    <s v="6005"/>
    <n v="30.96"/>
    <n v="1671.8400000000001"/>
    <n v="54"/>
    <n v="132"/>
    <n v="54"/>
    <n v="132"/>
    <m/>
    <n v="132"/>
    <m/>
    <n v="14005.879999999997"/>
  </r>
  <r>
    <n v="5"/>
    <x v="43"/>
    <s v="SSH"/>
    <s v="FCO"/>
    <d v="1899-12-30T12:00:00"/>
    <d v="1899-12-30T16:00:00"/>
    <d v="1899-12-30T15:00:00"/>
    <d v="1899-12-30T18:00:00"/>
    <n v="9"/>
    <n v="52500"/>
    <n v="0"/>
    <n v="52500"/>
    <n v="9"/>
    <n v="52500"/>
    <n v="26250"/>
    <s v="B738"/>
    <n v="186"/>
    <n v="186"/>
    <s v="S25"/>
    <n v="15"/>
    <n v="4"/>
    <x v="21"/>
    <x v="115"/>
    <s v="FCO"/>
    <x v="12"/>
    <x v="0"/>
    <x v="8"/>
    <s v="4S"/>
    <s v="6005"/>
    <n v="30.96"/>
    <n v="1857.6000000000001"/>
    <n v="60"/>
    <n v="126"/>
    <n v="60"/>
    <n v="126"/>
    <m/>
    <n v="126"/>
    <m/>
    <n v="15200"/>
  </r>
  <r>
    <n v="5"/>
    <x v="45"/>
    <s v="SSH"/>
    <s v="FCO"/>
    <d v="1899-12-30T12:00:00"/>
    <d v="1899-12-30T16:00:00"/>
    <d v="1899-12-30T15:00:00"/>
    <d v="1899-12-30T18:00:00"/>
    <n v="9"/>
    <n v="52500"/>
    <n v="0"/>
    <n v="52500"/>
    <n v="9"/>
    <n v="52500"/>
    <n v="26250"/>
    <s v="B738"/>
    <n v="186"/>
    <n v="186"/>
    <s v="S25"/>
    <n v="15"/>
    <n v="5"/>
    <x v="21"/>
    <x v="116"/>
    <s v="FCO"/>
    <x v="12"/>
    <x v="0"/>
    <x v="8"/>
    <s v="4S"/>
    <s v="6005"/>
    <n v="30.96"/>
    <n v="1981.44"/>
    <n v="64"/>
    <n v="122"/>
    <n v="64"/>
    <n v="122"/>
    <m/>
    <n v="122"/>
    <m/>
    <n v="16200"/>
  </r>
  <r>
    <n v="5"/>
    <x v="42"/>
    <s v="SSH"/>
    <s v="FCO"/>
    <d v="1899-12-30T12:00:00"/>
    <d v="1899-12-30T16:00:00"/>
    <d v="1899-12-30T15:00:00"/>
    <d v="1899-12-30T18:00:00"/>
    <n v="9"/>
    <n v="52500"/>
    <n v="0"/>
    <n v="52500"/>
    <n v="9"/>
    <n v="52500"/>
    <n v="26250"/>
    <s v="B738"/>
    <n v="186"/>
    <n v="186"/>
    <s v="S25"/>
    <n v="15"/>
    <n v="6"/>
    <x v="21"/>
    <x v="117"/>
    <s v="FCO"/>
    <x v="12"/>
    <x v="0"/>
    <x v="8"/>
    <s v="4S"/>
    <s v="6005"/>
    <n v="30.96"/>
    <n v="3591.36"/>
    <n v="120"/>
    <n v="66"/>
    <n v="116"/>
    <n v="70"/>
    <m/>
    <n v="66"/>
    <m/>
    <n v="32064.080000000005"/>
  </r>
  <r>
    <n v="5"/>
    <x v="46"/>
    <s v="SSH"/>
    <s v="FCO"/>
    <d v="1899-12-30T12:00:00"/>
    <d v="1899-12-30T16:00:00"/>
    <d v="1899-12-30T15:00:00"/>
    <d v="1899-12-30T18:00:00"/>
    <n v="9"/>
    <n v="52500"/>
    <n v="0"/>
    <n v="52500"/>
    <n v="9"/>
    <n v="52500"/>
    <n v="26250"/>
    <s v="B738"/>
    <n v="186"/>
    <n v="186"/>
    <s v="S25"/>
    <n v="15"/>
    <n v="7"/>
    <x v="21"/>
    <x v="118"/>
    <s v="FCO"/>
    <x v="12"/>
    <x v="0"/>
    <x v="8"/>
    <s v="4S"/>
    <s v="6005"/>
    <n v="30.96"/>
    <n v="2600.64"/>
    <n v="84"/>
    <n v="102"/>
    <n v="84"/>
    <n v="102"/>
    <m/>
    <n v="102"/>
    <m/>
    <n v="22371.239999999998"/>
  </r>
  <r>
    <n v="5"/>
    <x v="47"/>
    <s v="SSH"/>
    <s v="FCO"/>
    <d v="1899-12-30T12:00:00"/>
    <d v="1899-12-30T16:00:00"/>
    <d v="1899-12-30T15:00:00"/>
    <d v="1899-12-30T18:00:00"/>
    <n v="9"/>
    <n v="52500"/>
    <n v="0"/>
    <n v="52500"/>
    <n v="9"/>
    <n v="52500"/>
    <n v="26250"/>
    <s v="B738"/>
    <n v="186"/>
    <n v="186"/>
    <s v="S25"/>
    <n v="15"/>
    <n v="8"/>
    <x v="21"/>
    <x v="119"/>
    <s v="FCO"/>
    <x v="12"/>
    <x v="0"/>
    <x v="8"/>
    <s v="4S"/>
    <s v="6005"/>
    <n v="30.96"/>
    <n v="1733.76"/>
    <n v="56"/>
    <n v="130"/>
    <n v="56"/>
    <n v="130"/>
    <m/>
    <n v="130"/>
    <m/>
    <n v="14250"/>
  </r>
  <r>
    <n v="5"/>
    <x v="69"/>
    <s v="SSH"/>
    <s v="FCO"/>
    <d v="1899-12-30T12:00:00"/>
    <d v="1899-12-30T16:00:00"/>
    <d v="1899-12-30T15:00:00"/>
    <d v="1899-12-30T18:00:00"/>
    <n v="9"/>
    <n v="52500"/>
    <n v="0"/>
    <n v="52500"/>
    <n v="9"/>
    <n v="52500"/>
    <n v="26250"/>
    <s v="B738"/>
    <n v="186"/>
    <n v="186"/>
    <s v="S25"/>
    <n v="15"/>
    <n v="9"/>
    <x v="21"/>
    <x v="120"/>
    <s v="FCO"/>
    <x v="12"/>
    <x v="0"/>
    <x v="8"/>
    <s v="4S"/>
    <s v="6005"/>
    <n v="30.96"/>
    <n v="1609.92"/>
    <n v="52"/>
    <n v="134"/>
    <n v="52"/>
    <n v="134"/>
    <m/>
    <n v="134"/>
    <m/>
    <n v="13250"/>
  </r>
  <r>
    <n v="5"/>
    <x v="70"/>
    <s v="FCO"/>
    <s v="SSH"/>
    <d v="1899-12-30T17:00:00"/>
    <d v="1899-12-30T20:45:00"/>
    <d v="1899-12-30T19:00:00"/>
    <d v="1899-12-30T23:45:00"/>
    <n v="9"/>
    <n v="52500"/>
    <n v="0"/>
    <n v="52500"/>
    <n v="9"/>
    <n v="52500"/>
    <n v="26250"/>
    <s v="B738"/>
    <n v="186"/>
    <n v="186"/>
    <s v="S25"/>
    <n v="15"/>
    <n v="1"/>
    <x v="21"/>
    <x v="121"/>
    <s v="FCO"/>
    <x v="13"/>
    <x v="1"/>
    <x v="9"/>
    <s v="4S"/>
    <s v="6006"/>
    <n v="40.89"/>
    <n v="2167.17"/>
    <n v="53"/>
    <n v="133"/>
    <n v="53"/>
    <n v="133"/>
    <m/>
    <n v="133"/>
    <m/>
    <n v="13500"/>
  </r>
  <r>
    <n v="5"/>
    <x v="68"/>
    <s v="FCO"/>
    <s v="SSH"/>
    <d v="1899-12-30T17:00:00"/>
    <d v="1899-12-30T20:45:00"/>
    <d v="1899-12-30T19:00:00"/>
    <d v="1899-12-30T23:45:00"/>
    <n v="9"/>
    <n v="52500"/>
    <n v="0"/>
    <n v="52500"/>
    <n v="9"/>
    <n v="52500"/>
    <n v="26250"/>
    <s v="B738"/>
    <n v="186"/>
    <n v="186"/>
    <s v="S25"/>
    <n v="15"/>
    <n v="2"/>
    <x v="21"/>
    <x v="113"/>
    <s v="FCO"/>
    <x v="13"/>
    <x v="1"/>
    <x v="9"/>
    <s v="4S"/>
    <s v="6006"/>
    <n v="40.89"/>
    <n v="2044.5"/>
    <n v="50"/>
    <n v="136"/>
    <n v="50"/>
    <n v="136"/>
    <m/>
    <n v="136"/>
    <m/>
    <n v="12750"/>
  </r>
  <r>
    <n v="5"/>
    <x v="44"/>
    <s v="FCO"/>
    <s v="SSH"/>
    <d v="1899-12-30T17:00:00"/>
    <d v="1899-12-30T20:45:00"/>
    <d v="1899-12-30T19:00:00"/>
    <d v="1899-12-30T23:45:00"/>
    <n v="9"/>
    <n v="52500"/>
    <n v="0"/>
    <n v="52500"/>
    <n v="9"/>
    <n v="52500"/>
    <n v="26250"/>
    <s v="B738"/>
    <n v="186"/>
    <n v="186"/>
    <s v="S25"/>
    <n v="15"/>
    <n v="3"/>
    <x v="21"/>
    <x v="114"/>
    <s v="FCO"/>
    <x v="13"/>
    <x v="1"/>
    <x v="9"/>
    <s v="4S"/>
    <s v="6006"/>
    <n v="40.89"/>
    <n v="2535.1799999999998"/>
    <n v="62"/>
    <n v="124"/>
    <n v="62"/>
    <n v="124"/>
    <m/>
    <n v="124"/>
    <m/>
    <n v="15700"/>
  </r>
  <r>
    <n v="5"/>
    <x v="43"/>
    <s v="FCO"/>
    <s v="SSH"/>
    <d v="1899-12-30T17:00:00"/>
    <d v="1899-12-30T20:45:00"/>
    <d v="1899-12-30T19:00:00"/>
    <d v="1899-12-30T23:45:00"/>
    <n v="9"/>
    <n v="52500"/>
    <n v="0"/>
    <n v="52500"/>
    <n v="9"/>
    <n v="52500"/>
    <n v="26250"/>
    <s v="B738"/>
    <n v="186"/>
    <n v="186"/>
    <s v="S25"/>
    <n v="15"/>
    <n v="4"/>
    <x v="21"/>
    <x v="115"/>
    <s v="FCO"/>
    <x v="13"/>
    <x v="1"/>
    <x v="9"/>
    <s v="4S"/>
    <s v="6006"/>
    <n v="40.89"/>
    <n v="3680.1"/>
    <n v="94"/>
    <n v="92"/>
    <n v="90"/>
    <n v="96"/>
    <m/>
    <n v="92"/>
    <m/>
    <n v="23792.949999999997"/>
  </r>
  <r>
    <n v="5"/>
    <x v="45"/>
    <s v="FCO"/>
    <s v="SSH"/>
    <d v="1899-12-30T17:00:00"/>
    <d v="1899-12-30T20:45:00"/>
    <d v="1899-12-30T19:00:00"/>
    <d v="1899-12-30T23:45:00"/>
    <n v="9"/>
    <n v="52500"/>
    <n v="0"/>
    <n v="52500"/>
    <n v="9"/>
    <n v="52500"/>
    <n v="26250"/>
    <s v="B738"/>
    <n v="186"/>
    <n v="186"/>
    <s v="S25"/>
    <n v="15"/>
    <n v="5"/>
    <x v="21"/>
    <x v="116"/>
    <s v="FCO"/>
    <x v="13"/>
    <x v="1"/>
    <x v="9"/>
    <s v="4S"/>
    <s v="6006"/>
    <n v="40.89"/>
    <n v="2984.9700000000003"/>
    <n v="73"/>
    <n v="113"/>
    <n v="73"/>
    <n v="113"/>
    <m/>
    <n v="113"/>
    <m/>
    <n v="18955.749999999993"/>
  </r>
  <r>
    <n v="5"/>
    <x v="42"/>
    <s v="FCO"/>
    <s v="SSH"/>
    <d v="1899-12-30T17:00:00"/>
    <d v="1899-12-30T20:45:00"/>
    <d v="1899-12-30T19:00:00"/>
    <d v="1899-12-30T23:45:00"/>
    <n v="9"/>
    <n v="52500"/>
    <n v="0"/>
    <n v="52500"/>
    <n v="9"/>
    <n v="52500"/>
    <n v="26250"/>
    <s v="B738"/>
    <n v="186"/>
    <n v="186"/>
    <s v="S25"/>
    <n v="15"/>
    <n v="6"/>
    <x v="21"/>
    <x v="117"/>
    <s v="FCO"/>
    <x v="13"/>
    <x v="1"/>
    <x v="9"/>
    <s v="4S"/>
    <s v="6006"/>
    <n v="40.89"/>
    <n v="2535.1799999999998"/>
    <n v="62"/>
    <n v="124"/>
    <n v="62"/>
    <n v="124"/>
    <m/>
    <n v="124"/>
    <m/>
    <n v="15901.38"/>
  </r>
  <r>
    <n v="5"/>
    <x v="46"/>
    <s v="FCO"/>
    <s v="SSH"/>
    <d v="1899-12-30T17:00:00"/>
    <d v="1899-12-30T20:45:00"/>
    <d v="1899-12-30T19:00:00"/>
    <d v="1899-12-30T23:45:00"/>
    <n v="9"/>
    <n v="52500"/>
    <n v="0"/>
    <n v="52500"/>
    <n v="9"/>
    <n v="52500"/>
    <n v="26250"/>
    <s v="B738"/>
    <n v="186"/>
    <n v="186"/>
    <s v="S25"/>
    <n v="15"/>
    <n v="7"/>
    <x v="21"/>
    <x v="118"/>
    <s v="FCO"/>
    <x v="13"/>
    <x v="1"/>
    <x v="9"/>
    <s v="4S"/>
    <s v="6006"/>
    <n v="40.89"/>
    <n v="2208.06"/>
    <n v="54"/>
    <n v="132"/>
    <n v="54"/>
    <n v="132"/>
    <m/>
    <n v="132"/>
    <m/>
    <n v="13750"/>
  </r>
  <r>
    <n v="5"/>
    <x v="47"/>
    <s v="FCO"/>
    <s v="SSH"/>
    <d v="1899-12-30T17:00:00"/>
    <d v="1899-12-30T20:45:00"/>
    <d v="1899-12-30T19:00:00"/>
    <d v="1899-12-30T23:45:00"/>
    <n v="9"/>
    <n v="52500"/>
    <n v="0"/>
    <n v="52500"/>
    <n v="9"/>
    <n v="52500"/>
    <n v="26250"/>
    <s v="B738"/>
    <n v="186"/>
    <n v="186"/>
    <s v="S25"/>
    <n v="15"/>
    <n v="8"/>
    <x v="21"/>
    <x v="119"/>
    <s v="FCO"/>
    <x v="13"/>
    <x v="1"/>
    <x v="9"/>
    <s v="4S"/>
    <s v="6006"/>
    <n v="40.89"/>
    <n v="2044.5"/>
    <n v="50"/>
    <n v="136"/>
    <n v="50"/>
    <n v="136"/>
    <m/>
    <n v="136"/>
    <m/>
    <n v="12750"/>
  </r>
  <r>
    <n v="3"/>
    <x v="71"/>
    <s v="RMF"/>
    <s v="MXP"/>
    <d v="1899-12-30T03:00:00"/>
    <d v="1899-12-30T07:30:00"/>
    <d v="1899-12-30T06:00:00"/>
    <d v="1899-12-30T09:30:00"/>
    <n v="6"/>
    <n v="75000"/>
    <n v="0"/>
    <n v="75000"/>
    <n v="5"/>
    <n v="90000"/>
    <n v="45000"/>
    <s v="A320"/>
    <n v="177"/>
    <n v="177"/>
    <s v="S25"/>
    <n v="10"/>
    <n v="2"/>
    <x v="22"/>
    <x v="122"/>
    <s v="MXP"/>
    <x v="14"/>
    <x v="0"/>
    <x v="29"/>
    <s v="UJ"/>
    <s v="6005"/>
    <n v="29.16"/>
    <n v="3207.6"/>
    <n v="110"/>
    <n v="67"/>
    <n v="110"/>
    <n v="67"/>
    <m/>
    <n v="67"/>
    <m/>
    <n v="30950"/>
  </r>
  <r>
    <n v="3"/>
    <x v="72"/>
    <s v="RMF"/>
    <s v="MXP"/>
    <d v="1899-12-30T03:00:00"/>
    <d v="1899-12-30T07:30:00"/>
    <d v="1899-12-30T06:00:00"/>
    <d v="1899-12-30T09:30:00"/>
    <n v="6"/>
    <n v="75000"/>
    <n v="0"/>
    <n v="75000"/>
    <n v="5"/>
    <n v="90000"/>
    <n v="45000"/>
    <s v="A320"/>
    <n v="177"/>
    <n v="177"/>
    <s v="S25"/>
    <n v="10"/>
    <n v="3"/>
    <x v="22"/>
    <x v="123"/>
    <s v="MXP"/>
    <x v="14"/>
    <x v="0"/>
    <x v="29"/>
    <s v="UJ"/>
    <s v="6005"/>
    <n v="29.16"/>
    <n v="3207.6"/>
    <n v="110"/>
    <n v="67"/>
    <n v="110"/>
    <n v="67"/>
    <m/>
    <n v="67"/>
    <m/>
    <n v="30950"/>
  </r>
  <r>
    <n v="3"/>
    <x v="73"/>
    <s v="RMF"/>
    <s v="MXP"/>
    <d v="1899-12-30T03:00:00"/>
    <d v="1899-12-30T07:30:00"/>
    <d v="1899-12-30T06:00:00"/>
    <d v="1899-12-30T09:30:00"/>
    <n v="6"/>
    <n v="75000"/>
    <n v="0"/>
    <n v="75000"/>
    <n v="5"/>
    <n v="90000"/>
    <n v="45000"/>
    <s v="A320"/>
    <n v="177"/>
    <n v="177"/>
    <s v="S25"/>
    <n v="10"/>
    <n v="4"/>
    <x v="22"/>
    <x v="124"/>
    <s v="MXP"/>
    <x v="14"/>
    <x v="0"/>
    <x v="29"/>
    <s v="UJ"/>
    <s v="6005"/>
    <n v="29.16"/>
    <n v="3207.6"/>
    <n v="110"/>
    <n v="67"/>
    <n v="110"/>
    <n v="67"/>
    <m/>
    <n v="67"/>
    <m/>
    <n v="30950"/>
  </r>
  <r>
    <n v="3"/>
    <x v="74"/>
    <s v="RMF"/>
    <s v="MXP"/>
    <d v="1899-12-30T03:00:00"/>
    <d v="1899-12-30T07:30:00"/>
    <d v="1899-12-30T06:00:00"/>
    <d v="1899-12-30T09:30:00"/>
    <n v="6"/>
    <n v="75000"/>
    <n v="0"/>
    <n v="75000"/>
    <n v="5"/>
    <n v="90000"/>
    <n v="45000"/>
    <s v="A320"/>
    <n v="177"/>
    <n v="177"/>
    <s v="S25"/>
    <n v="10"/>
    <n v="5"/>
    <x v="22"/>
    <x v="125"/>
    <s v="MXP"/>
    <x v="14"/>
    <x v="0"/>
    <x v="29"/>
    <s v="UJ"/>
    <s v="6005"/>
    <n v="29.16"/>
    <n v="3207.6"/>
    <n v="110"/>
    <n v="67"/>
    <n v="110"/>
    <n v="67"/>
    <m/>
    <n v="67"/>
    <m/>
    <n v="30950"/>
  </r>
  <r>
    <n v="3"/>
    <x v="75"/>
    <s v="RMF"/>
    <s v="MXP"/>
    <d v="1899-12-30T03:00:00"/>
    <d v="1899-12-30T07:30:00"/>
    <d v="1899-12-30T06:00:00"/>
    <d v="1899-12-30T09:30:00"/>
    <n v="6"/>
    <n v="75000"/>
    <n v="0"/>
    <n v="75000"/>
    <n v="5"/>
    <n v="90000"/>
    <n v="45000"/>
    <s v="A320"/>
    <n v="177"/>
    <n v="177"/>
    <s v="S25"/>
    <n v="10"/>
    <n v="6"/>
    <x v="22"/>
    <x v="126"/>
    <s v="MXP"/>
    <x v="14"/>
    <x v="0"/>
    <x v="29"/>
    <s v="UJ"/>
    <s v="6005"/>
    <n v="29.16"/>
    <n v="3207.6"/>
    <n v="110"/>
    <n v="67"/>
    <n v="110"/>
    <n v="67"/>
    <m/>
    <n v="67"/>
    <m/>
    <n v="30950"/>
  </r>
  <r>
    <n v="3"/>
    <x v="76"/>
    <s v="MXP"/>
    <s v="RMF"/>
    <d v="1899-12-30T08:30:00"/>
    <d v="1899-12-30T13:00:00"/>
    <d v="1899-12-30T10:30:00"/>
    <d v="1899-12-30T16:00:00"/>
    <n v="6"/>
    <n v="75000"/>
    <n v="0"/>
    <n v="75000"/>
    <n v="5"/>
    <n v="90000"/>
    <n v="45000"/>
    <s v="A320"/>
    <n v="177"/>
    <n v="177"/>
    <s v="S25"/>
    <n v="10"/>
    <n v="1"/>
    <x v="22"/>
    <x v="127"/>
    <s v="MXP"/>
    <x v="15"/>
    <x v="1"/>
    <x v="30"/>
    <s v="UJ"/>
    <s v="6006"/>
    <n v="29.709999999999997"/>
    <n v="3268.1"/>
    <n v="110"/>
    <n v="67"/>
    <n v="110"/>
    <n v="67"/>
    <m/>
    <n v="67"/>
    <m/>
    <n v="30950"/>
  </r>
  <r>
    <n v="3"/>
    <x v="71"/>
    <s v="MXP"/>
    <s v="RMF"/>
    <d v="1899-12-30T08:30:00"/>
    <d v="1899-12-30T13:00:00"/>
    <d v="1899-12-30T10:30:00"/>
    <d v="1899-12-30T16:00:00"/>
    <n v="6"/>
    <n v="75000"/>
    <n v="0"/>
    <n v="75000"/>
    <n v="5"/>
    <n v="90000"/>
    <n v="45000"/>
    <s v="A320"/>
    <n v="177"/>
    <n v="177"/>
    <s v="S25"/>
    <n v="10"/>
    <n v="2"/>
    <x v="22"/>
    <x v="122"/>
    <s v="MXP"/>
    <x v="15"/>
    <x v="1"/>
    <x v="30"/>
    <s v="UJ"/>
    <s v="6006"/>
    <n v="29.709999999999997"/>
    <n v="3268.1"/>
    <n v="110"/>
    <n v="67"/>
    <n v="110"/>
    <n v="67"/>
    <m/>
    <n v="67"/>
    <m/>
    <n v="30950"/>
  </r>
  <r>
    <n v="3"/>
    <x v="72"/>
    <s v="MXP"/>
    <s v="RMF"/>
    <d v="1899-12-30T08:30:00"/>
    <d v="1899-12-30T13:00:00"/>
    <d v="1899-12-30T10:30:00"/>
    <d v="1899-12-30T16:00:00"/>
    <n v="6"/>
    <n v="75000"/>
    <n v="0"/>
    <n v="75000"/>
    <n v="5"/>
    <n v="90000"/>
    <n v="45000"/>
    <s v="A320"/>
    <n v="177"/>
    <n v="177"/>
    <s v="S25"/>
    <n v="10"/>
    <n v="3"/>
    <x v="22"/>
    <x v="123"/>
    <s v="MXP"/>
    <x v="15"/>
    <x v="1"/>
    <x v="30"/>
    <s v="UJ"/>
    <s v="6006"/>
    <n v="29.709999999999997"/>
    <n v="3268.1"/>
    <n v="110"/>
    <n v="67"/>
    <n v="110"/>
    <n v="67"/>
    <m/>
    <n v="67"/>
    <m/>
    <n v="30950"/>
  </r>
  <r>
    <n v="3"/>
    <x v="73"/>
    <s v="MXP"/>
    <s v="RMF"/>
    <d v="1899-12-30T08:30:00"/>
    <d v="1899-12-30T13:00:00"/>
    <d v="1899-12-30T10:30:00"/>
    <d v="1899-12-30T16:00:00"/>
    <n v="6"/>
    <n v="75000"/>
    <n v="0"/>
    <n v="75000"/>
    <n v="5"/>
    <n v="90000"/>
    <n v="45000"/>
    <s v="A320"/>
    <n v="177"/>
    <n v="177"/>
    <s v="S25"/>
    <n v="10"/>
    <n v="4"/>
    <x v="22"/>
    <x v="124"/>
    <s v="MXP"/>
    <x v="15"/>
    <x v="1"/>
    <x v="30"/>
    <s v="UJ"/>
    <s v="6006"/>
    <n v="29.709999999999997"/>
    <n v="3268.1"/>
    <n v="110"/>
    <n v="67"/>
    <n v="110"/>
    <n v="67"/>
    <m/>
    <n v="67"/>
    <m/>
    <n v="30950"/>
  </r>
  <r>
    <n v="3"/>
    <x v="74"/>
    <s v="MXP"/>
    <s v="RMF"/>
    <d v="1899-12-30T08:30:00"/>
    <d v="1899-12-30T13:00:00"/>
    <d v="1899-12-30T10:30:00"/>
    <d v="1899-12-30T16:00:00"/>
    <n v="6"/>
    <n v="75000"/>
    <n v="0"/>
    <n v="75000"/>
    <n v="5"/>
    <n v="90000"/>
    <n v="45000"/>
    <s v="A320"/>
    <n v="177"/>
    <n v="177"/>
    <s v="S25"/>
    <n v="10"/>
    <n v="5"/>
    <x v="22"/>
    <x v="125"/>
    <s v="MXP"/>
    <x v="15"/>
    <x v="1"/>
    <x v="30"/>
    <s v="UJ"/>
    <s v="6006"/>
    <n v="29.709999999999997"/>
    <n v="3268.1"/>
    <n v="110"/>
    <n v="67"/>
    <n v="110"/>
    <n v="67"/>
    <m/>
    <n v="67"/>
    <m/>
    <n v="30950"/>
  </r>
  <r>
    <n v="7"/>
    <x v="56"/>
    <s v="SSH"/>
    <s v="PMO"/>
    <d v="1899-12-30T08:00:00"/>
    <d v="1899-12-30T11:30:00"/>
    <d v="1899-12-30T11:00:00"/>
    <d v="1899-12-30T13:30:00"/>
    <n v="16"/>
    <n v="8600"/>
    <n v="0"/>
    <n v="8600"/>
    <n v="15"/>
    <n v="9173.3333333333339"/>
    <n v="4586.666666666667"/>
    <s v="A321"/>
    <n v="20"/>
    <n v="20"/>
    <s v="S25"/>
    <n v="16"/>
    <n v="2"/>
    <x v="23"/>
    <x v="128"/>
    <s v="PMO"/>
    <x v="16"/>
    <x v="0"/>
    <x v="31"/>
    <s v="UJ"/>
    <s v="7000"/>
    <n v="30.96"/>
    <n v="619.20000000000005"/>
    <n v="20"/>
    <n v="0"/>
    <n v="20"/>
    <n v="0"/>
    <m/>
    <n v="0"/>
    <m/>
    <n v="4300"/>
  </r>
  <r>
    <n v="7"/>
    <x v="48"/>
    <s v="SSH"/>
    <s v="PMO"/>
    <d v="1899-12-30T08:00:00"/>
    <d v="1899-12-30T11:30:00"/>
    <d v="1899-12-30T11:00:00"/>
    <d v="1899-12-30T13:30:00"/>
    <n v="16"/>
    <n v="8600"/>
    <n v="0"/>
    <n v="8600"/>
    <n v="15"/>
    <n v="9173.3333333333339"/>
    <n v="4586.666666666667"/>
    <s v="A321"/>
    <n v="20"/>
    <n v="20"/>
    <s v="S25"/>
    <n v="16"/>
    <n v="3"/>
    <x v="23"/>
    <x v="129"/>
    <s v="PMO"/>
    <x v="16"/>
    <x v="0"/>
    <x v="31"/>
    <s v="UJ"/>
    <s v="7000"/>
    <n v="30.96"/>
    <n v="619.20000000000005"/>
    <n v="20"/>
    <n v="0"/>
    <n v="20"/>
    <n v="0"/>
    <m/>
    <n v="0"/>
    <m/>
    <n v="4300"/>
  </r>
  <r>
    <n v="7"/>
    <x v="49"/>
    <s v="SSH"/>
    <s v="PMO"/>
    <d v="1899-12-30T08:00:00"/>
    <d v="1899-12-30T11:30:00"/>
    <d v="1899-12-30T11:00:00"/>
    <d v="1899-12-30T13:30:00"/>
    <n v="16"/>
    <n v="8600"/>
    <n v="0"/>
    <n v="8600"/>
    <n v="15"/>
    <n v="9173.3333333333339"/>
    <n v="4586.666666666667"/>
    <s v="A321"/>
    <n v="20"/>
    <n v="20"/>
    <s v="S25"/>
    <n v="16"/>
    <n v="4"/>
    <x v="23"/>
    <x v="130"/>
    <s v="PMO"/>
    <x v="16"/>
    <x v="0"/>
    <x v="31"/>
    <s v="UJ"/>
    <s v="7000"/>
    <n v="30.96"/>
    <n v="619.20000000000005"/>
    <n v="20"/>
    <n v="0"/>
    <n v="20"/>
    <n v="0"/>
    <m/>
    <n v="0"/>
    <m/>
    <n v="4300"/>
  </r>
  <r>
    <n v="7"/>
    <x v="50"/>
    <s v="SSH"/>
    <s v="PMO"/>
    <d v="1899-12-30T08:00:00"/>
    <d v="1899-12-30T11:30:00"/>
    <d v="1899-12-30T11:00:00"/>
    <d v="1899-12-30T13:30:00"/>
    <n v="16"/>
    <n v="8600"/>
    <n v="0"/>
    <n v="8600"/>
    <n v="15"/>
    <n v="9173.3333333333339"/>
    <n v="4586.666666666667"/>
    <s v="A321"/>
    <n v="20"/>
    <n v="20"/>
    <s v="S25"/>
    <n v="16"/>
    <n v="5"/>
    <x v="23"/>
    <x v="131"/>
    <s v="PMO"/>
    <x v="16"/>
    <x v="0"/>
    <x v="31"/>
    <s v="UJ"/>
    <s v="7000"/>
    <n v="30.96"/>
    <n v="619.20000000000005"/>
    <n v="20"/>
    <n v="0"/>
    <n v="20"/>
    <n v="0"/>
    <m/>
    <n v="0"/>
    <m/>
    <n v="4300"/>
  </r>
  <r>
    <n v="7"/>
    <x v="51"/>
    <s v="SSH"/>
    <s v="PMO"/>
    <d v="1899-12-30T08:00:00"/>
    <d v="1899-12-30T11:30:00"/>
    <d v="1899-12-30T11:00:00"/>
    <d v="1899-12-30T13:30:00"/>
    <n v="16"/>
    <n v="8600"/>
    <n v="0"/>
    <n v="8600"/>
    <n v="15"/>
    <n v="9173.3333333333339"/>
    <n v="4586.666666666667"/>
    <s v="A321"/>
    <n v="20"/>
    <n v="20"/>
    <s v="S25"/>
    <n v="16"/>
    <n v="6"/>
    <x v="23"/>
    <x v="132"/>
    <s v="PMO"/>
    <x v="16"/>
    <x v="0"/>
    <x v="31"/>
    <s v="UJ"/>
    <s v="7000"/>
    <n v="30.96"/>
    <n v="619.20000000000005"/>
    <n v="20"/>
    <n v="0"/>
    <n v="20"/>
    <n v="0"/>
    <m/>
    <n v="0"/>
    <m/>
    <n v="4300"/>
  </r>
  <r>
    <n v="7"/>
    <x v="52"/>
    <s v="SSH"/>
    <s v="PMO"/>
    <d v="1899-12-30T08:00:00"/>
    <d v="1899-12-30T11:30:00"/>
    <d v="1899-12-30T11:00:00"/>
    <d v="1899-12-30T13:30:00"/>
    <n v="16"/>
    <n v="8600"/>
    <n v="0"/>
    <n v="8600"/>
    <n v="15"/>
    <n v="9173.3333333333339"/>
    <n v="4586.666666666667"/>
    <s v="A321"/>
    <n v="20"/>
    <n v="20"/>
    <s v="S25"/>
    <n v="16"/>
    <n v="7"/>
    <x v="23"/>
    <x v="133"/>
    <s v="PMO"/>
    <x v="16"/>
    <x v="0"/>
    <x v="31"/>
    <s v="UJ"/>
    <s v="7000"/>
    <n v="30.96"/>
    <n v="619.20000000000005"/>
    <n v="20"/>
    <n v="0"/>
    <n v="20"/>
    <n v="0"/>
    <m/>
    <n v="0"/>
    <m/>
    <n v="4300"/>
  </r>
  <r>
    <n v="7"/>
    <x v="53"/>
    <s v="SSH"/>
    <s v="PMO"/>
    <d v="1899-12-30T08:00:00"/>
    <d v="1899-12-30T11:30:00"/>
    <d v="1899-12-30T11:00:00"/>
    <d v="1899-12-30T13:30:00"/>
    <n v="16"/>
    <n v="8600"/>
    <n v="0"/>
    <n v="8600"/>
    <n v="15"/>
    <n v="9173.3333333333339"/>
    <n v="4586.666666666667"/>
    <s v="A321"/>
    <n v="22"/>
    <n v="22"/>
    <s v="S25"/>
    <n v="16"/>
    <n v="8"/>
    <x v="23"/>
    <x v="134"/>
    <s v="PMO"/>
    <x v="16"/>
    <x v="0"/>
    <x v="31"/>
    <s v="UJ"/>
    <s v="7000"/>
    <n v="30.96"/>
    <n v="681.12"/>
    <n v="22"/>
    <n v="0"/>
    <n v="22"/>
    <n v="0"/>
    <m/>
    <n v="0"/>
    <m/>
    <n v="4730"/>
  </r>
  <r>
    <n v="7"/>
    <x v="54"/>
    <s v="SSH"/>
    <s v="PMO"/>
    <d v="1899-12-30T08:00:00"/>
    <d v="1899-12-30T11:30:00"/>
    <d v="1899-12-30T11:00:00"/>
    <d v="1899-12-30T13:30:00"/>
    <n v="16"/>
    <n v="8600"/>
    <n v="0"/>
    <n v="8600"/>
    <n v="15"/>
    <n v="9173.3333333333339"/>
    <n v="4586.666666666667"/>
    <s v="A321"/>
    <n v="20"/>
    <n v="20"/>
    <s v="S25"/>
    <n v="16"/>
    <n v="9"/>
    <x v="23"/>
    <x v="135"/>
    <s v="PMO"/>
    <x v="16"/>
    <x v="0"/>
    <x v="31"/>
    <s v="UJ"/>
    <s v="7000"/>
    <n v="30.96"/>
    <n v="619.20000000000005"/>
    <n v="20"/>
    <n v="0"/>
    <n v="20"/>
    <n v="0"/>
    <m/>
    <n v="0"/>
    <m/>
    <n v="4300"/>
  </r>
  <r>
    <n v="7"/>
    <x v="55"/>
    <s v="SSH"/>
    <s v="PMO"/>
    <d v="1899-12-30T08:00:00"/>
    <d v="1899-12-30T11:30:00"/>
    <d v="1899-12-30T11:00:00"/>
    <d v="1899-12-30T13:30:00"/>
    <n v="16"/>
    <n v="8600"/>
    <n v="0"/>
    <n v="8600"/>
    <n v="15"/>
    <n v="9173.3333333333339"/>
    <n v="4586.666666666667"/>
    <s v="A321"/>
    <n v="22"/>
    <n v="22"/>
    <s v="S25"/>
    <n v="16"/>
    <n v="10"/>
    <x v="23"/>
    <x v="136"/>
    <s v="PMO"/>
    <x v="16"/>
    <x v="0"/>
    <x v="31"/>
    <s v="UJ"/>
    <s v="7000"/>
    <n v="30.96"/>
    <n v="681.12"/>
    <n v="22"/>
    <n v="0"/>
    <n v="22"/>
    <n v="0"/>
    <m/>
    <n v="0"/>
    <m/>
    <n v="4730"/>
  </r>
  <r>
    <n v="7"/>
    <x v="77"/>
    <s v="SSH"/>
    <s v="PMO"/>
    <d v="1899-12-30T08:00:00"/>
    <d v="1899-12-30T11:30:00"/>
    <d v="1899-12-30T11:00:00"/>
    <d v="1899-12-30T13:30:00"/>
    <n v="16"/>
    <n v="8600"/>
    <n v="0"/>
    <n v="8600"/>
    <n v="15"/>
    <n v="9173.3333333333339"/>
    <n v="4586.666666666667"/>
    <s v="A321"/>
    <n v="20"/>
    <n v="20"/>
    <s v="S25"/>
    <n v="16"/>
    <n v="11"/>
    <x v="23"/>
    <x v="137"/>
    <s v="PMO"/>
    <x v="16"/>
    <x v="0"/>
    <x v="31"/>
    <s v="UJ"/>
    <s v="7000"/>
    <n v="30.96"/>
    <n v="619.20000000000005"/>
    <n v="20"/>
    <n v="0"/>
    <n v="20"/>
    <n v="0"/>
    <m/>
    <n v="0"/>
    <m/>
    <n v="4300"/>
  </r>
  <r>
    <n v="7"/>
    <x v="78"/>
    <s v="SSH"/>
    <s v="PMO"/>
    <d v="1899-12-30T08:00:00"/>
    <d v="1899-12-30T11:30:00"/>
    <d v="1899-12-30T11:00:00"/>
    <d v="1899-12-30T13:30:00"/>
    <n v="16"/>
    <n v="8600"/>
    <n v="0"/>
    <n v="8600"/>
    <n v="15"/>
    <n v="9173.3333333333339"/>
    <n v="4586.666666666667"/>
    <s v="A321"/>
    <n v="24"/>
    <n v="24"/>
    <s v="S25"/>
    <n v="16"/>
    <n v="12"/>
    <x v="23"/>
    <x v="138"/>
    <s v="PMO"/>
    <x v="16"/>
    <x v="0"/>
    <x v="31"/>
    <s v="UJ"/>
    <s v="7000"/>
    <n v="30.96"/>
    <n v="743.04"/>
    <n v="24"/>
    <n v="0"/>
    <n v="24"/>
    <n v="0"/>
    <m/>
    <n v="0"/>
    <m/>
    <n v="5160"/>
  </r>
  <r>
    <n v="7"/>
    <x v="79"/>
    <s v="SSH"/>
    <s v="PMO"/>
    <d v="1899-12-30T08:00:00"/>
    <d v="1899-12-30T11:30:00"/>
    <d v="1899-12-30T11:00:00"/>
    <d v="1899-12-30T13:30:00"/>
    <n v="16"/>
    <n v="8600"/>
    <n v="0"/>
    <n v="8600"/>
    <n v="15"/>
    <n v="9173.3333333333339"/>
    <n v="4586.666666666667"/>
    <s v="A321"/>
    <n v="20"/>
    <n v="20"/>
    <s v="S25"/>
    <n v="16"/>
    <n v="13"/>
    <x v="23"/>
    <x v="139"/>
    <s v="PMO"/>
    <x v="16"/>
    <x v="0"/>
    <x v="31"/>
    <s v="UJ"/>
    <s v="7000"/>
    <n v="30.96"/>
    <n v="619.20000000000005"/>
    <n v="20"/>
    <n v="0"/>
    <n v="20"/>
    <n v="0"/>
    <m/>
    <n v="0"/>
    <m/>
    <n v="4300"/>
  </r>
  <r>
    <n v="7"/>
    <x v="80"/>
    <s v="SSH"/>
    <s v="PMO"/>
    <d v="1899-12-30T08:00:00"/>
    <d v="1899-12-30T11:30:00"/>
    <d v="1899-12-30T11:00:00"/>
    <d v="1899-12-30T13:30:00"/>
    <n v="16"/>
    <n v="8600"/>
    <n v="0"/>
    <n v="8600"/>
    <n v="15"/>
    <n v="9173.3333333333339"/>
    <n v="4586.666666666667"/>
    <s v="A321"/>
    <n v="20"/>
    <n v="20"/>
    <s v="S25"/>
    <n v="16"/>
    <n v="14"/>
    <x v="23"/>
    <x v="140"/>
    <s v="PMO"/>
    <x v="16"/>
    <x v="0"/>
    <x v="31"/>
    <s v="UJ"/>
    <s v="7000"/>
    <n v="30.96"/>
    <n v="619.20000000000005"/>
    <n v="20"/>
    <n v="0"/>
    <n v="20"/>
    <n v="0"/>
    <m/>
    <n v="0"/>
    <m/>
    <n v="4300"/>
  </r>
  <r>
    <n v="7"/>
    <x v="81"/>
    <s v="SSH"/>
    <s v="PMO"/>
    <d v="1899-12-30T08:00:00"/>
    <d v="1899-12-30T11:30:00"/>
    <d v="1899-12-30T11:00:00"/>
    <d v="1899-12-30T12:30:00"/>
    <n v="16"/>
    <n v="8600"/>
    <n v="0"/>
    <n v="8600"/>
    <n v="15"/>
    <n v="9173.3333333333339"/>
    <n v="4586.666666666667"/>
    <s v="A321"/>
    <n v="20"/>
    <n v="20"/>
    <s v="S25"/>
    <n v="16"/>
    <n v="15"/>
    <x v="23"/>
    <x v="141"/>
    <s v="PMO"/>
    <x v="16"/>
    <x v="0"/>
    <x v="31"/>
    <s v="UJ"/>
    <s v="7000"/>
    <n v="30.96"/>
    <n v="619.20000000000005"/>
    <n v="20"/>
    <n v="0"/>
    <n v="20"/>
    <n v="0"/>
    <m/>
    <n v="0"/>
    <m/>
    <n v="4300"/>
  </r>
  <r>
    <n v="7"/>
    <x v="82"/>
    <s v="SSH"/>
    <s v="PMO"/>
    <d v="1899-12-30T08:00:00"/>
    <d v="1899-12-30T11:30:00"/>
    <d v="1899-12-30T10:00:00"/>
    <d v="1899-12-30T12:30:00"/>
    <n v="16"/>
    <n v="8600"/>
    <n v="0"/>
    <n v="8600"/>
    <n v="15"/>
    <n v="9173.3333333333339"/>
    <n v="4586.666666666667"/>
    <s v="A321"/>
    <n v="20"/>
    <n v="20"/>
    <s v="S25"/>
    <n v="16"/>
    <n v="16"/>
    <x v="23"/>
    <x v="142"/>
    <s v="PMO"/>
    <x v="16"/>
    <x v="0"/>
    <x v="31"/>
    <s v="UJ"/>
    <s v="7000"/>
    <n v="30.96"/>
    <n v="619.20000000000005"/>
    <n v="20"/>
    <n v="0"/>
    <n v="20"/>
    <n v="0"/>
    <m/>
    <n v="0"/>
    <m/>
    <n v="4300"/>
  </r>
  <r>
    <n v="7"/>
    <x v="83"/>
    <s v="PMO"/>
    <s v="SSH"/>
    <d v="1899-12-30T12:30:00"/>
    <d v="1899-12-30T16:00:00"/>
    <d v="1899-12-30T14:30:00"/>
    <d v="1899-12-30T19:00:00"/>
    <n v="16"/>
    <n v="8600"/>
    <n v="0"/>
    <n v="8600"/>
    <n v="15"/>
    <n v="9173.3333333333339"/>
    <n v="4586.666666666667"/>
    <s v="A321"/>
    <n v="20"/>
    <n v="20"/>
    <s v="S25"/>
    <n v="16"/>
    <n v="1"/>
    <x v="23"/>
    <x v="143"/>
    <s v="PMO"/>
    <x v="17"/>
    <x v="1"/>
    <x v="32"/>
    <s v="UJ"/>
    <s v="7001"/>
    <n v="27.279999999999998"/>
    <n v="545.59999999999991"/>
    <n v="20"/>
    <n v="0"/>
    <n v="20"/>
    <n v="0"/>
    <m/>
    <n v="0"/>
    <m/>
    <n v="4300"/>
  </r>
  <r>
    <n v="7"/>
    <x v="56"/>
    <s v="PMO"/>
    <s v="SSH"/>
    <d v="1899-12-30T12:30:00"/>
    <d v="1899-12-30T16:00:00"/>
    <d v="1899-12-30T14:30:00"/>
    <d v="1899-12-30T19:00:00"/>
    <n v="16"/>
    <n v="8600"/>
    <n v="0"/>
    <n v="8600"/>
    <n v="15"/>
    <n v="9173.3333333333339"/>
    <n v="4586.666666666667"/>
    <s v="A321"/>
    <n v="20"/>
    <n v="20"/>
    <s v="S25"/>
    <n v="16"/>
    <n v="2"/>
    <x v="23"/>
    <x v="128"/>
    <s v="PMO"/>
    <x v="17"/>
    <x v="1"/>
    <x v="32"/>
    <s v="UJ"/>
    <s v="7001"/>
    <n v="27.279999999999998"/>
    <n v="545.59999999999991"/>
    <n v="20"/>
    <n v="0"/>
    <n v="20"/>
    <n v="0"/>
    <m/>
    <n v="0"/>
    <m/>
    <n v="4300"/>
  </r>
  <r>
    <n v="7"/>
    <x v="48"/>
    <s v="PMO"/>
    <s v="SSH"/>
    <d v="1899-12-30T12:30:00"/>
    <d v="1899-12-30T16:00:00"/>
    <d v="1899-12-30T14:30:00"/>
    <d v="1899-12-30T19:00:00"/>
    <n v="16"/>
    <n v="8600"/>
    <n v="0"/>
    <n v="8600"/>
    <n v="15"/>
    <n v="9173.3333333333339"/>
    <n v="4586.666666666667"/>
    <s v="A321"/>
    <n v="20"/>
    <n v="20"/>
    <s v="S25"/>
    <n v="16"/>
    <n v="3"/>
    <x v="23"/>
    <x v="129"/>
    <s v="PMO"/>
    <x v="17"/>
    <x v="1"/>
    <x v="32"/>
    <s v="UJ"/>
    <s v="7001"/>
    <n v="27.279999999999998"/>
    <n v="545.59999999999991"/>
    <n v="20"/>
    <n v="0"/>
    <n v="20"/>
    <n v="0"/>
    <m/>
    <n v="0"/>
    <m/>
    <n v="4300"/>
  </r>
  <r>
    <n v="7"/>
    <x v="49"/>
    <s v="PMO"/>
    <s v="SSH"/>
    <d v="1899-12-30T12:30:00"/>
    <d v="1899-12-30T16:00:00"/>
    <d v="1899-12-30T14:30:00"/>
    <d v="1899-12-30T19:00:00"/>
    <n v="16"/>
    <n v="8600"/>
    <n v="0"/>
    <n v="8600"/>
    <n v="15"/>
    <n v="9173.3333333333339"/>
    <n v="4586.666666666667"/>
    <s v="A321"/>
    <n v="20"/>
    <n v="20"/>
    <s v="S25"/>
    <n v="16"/>
    <n v="4"/>
    <x v="23"/>
    <x v="130"/>
    <s v="PMO"/>
    <x v="17"/>
    <x v="1"/>
    <x v="32"/>
    <s v="UJ"/>
    <s v="7001"/>
    <n v="27.279999999999998"/>
    <n v="545.59999999999991"/>
    <n v="20"/>
    <n v="0"/>
    <n v="20"/>
    <n v="0"/>
    <m/>
    <n v="0"/>
    <m/>
    <n v="4300"/>
  </r>
  <r>
    <n v="7"/>
    <x v="50"/>
    <s v="PMO"/>
    <s v="SSH"/>
    <d v="1899-12-30T12:30:00"/>
    <d v="1899-12-30T16:00:00"/>
    <d v="1899-12-30T14:30:00"/>
    <d v="1899-12-30T19:00:00"/>
    <n v="16"/>
    <n v="8600"/>
    <n v="0"/>
    <n v="8600"/>
    <n v="15"/>
    <n v="9173.3333333333339"/>
    <n v="4586.666666666667"/>
    <s v="A321"/>
    <n v="20"/>
    <n v="20"/>
    <s v="S25"/>
    <n v="16"/>
    <n v="5"/>
    <x v="23"/>
    <x v="131"/>
    <s v="PMO"/>
    <x v="17"/>
    <x v="1"/>
    <x v="32"/>
    <s v="UJ"/>
    <s v="7001"/>
    <n v="27.279999999999998"/>
    <n v="545.59999999999991"/>
    <n v="20"/>
    <n v="0"/>
    <n v="20"/>
    <n v="0"/>
    <m/>
    <n v="0"/>
    <m/>
    <n v="4300"/>
  </r>
  <r>
    <n v="7"/>
    <x v="51"/>
    <s v="PMO"/>
    <s v="SSH"/>
    <d v="1899-12-30T12:30:00"/>
    <d v="1899-12-30T16:00:00"/>
    <d v="1899-12-30T14:30:00"/>
    <d v="1899-12-30T19:00:00"/>
    <n v="16"/>
    <n v="8600"/>
    <n v="0"/>
    <n v="8600"/>
    <n v="15"/>
    <n v="9173.3333333333339"/>
    <n v="4586.666666666667"/>
    <s v="A321"/>
    <n v="20"/>
    <n v="20"/>
    <s v="S25"/>
    <n v="16"/>
    <n v="6"/>
    <x v="23"/>
    <x v="132"/>
    <s v="PMO"/>
    <x v="17"/>
    <x v="1"/>
    <x v="32"/>
    <s v="UJ"/>
    <s v="7001"/>
    <n v="27.279999999999998"/>
    <n v="545.59999999999991"/>
    <n v="20"/>
    <n v="0"/>
    <n v="20"/>
    <n v="0"/>
    <m/>
    <n v="0"/>
    <m/>
    <n v="4300"/>
  </r>
  <r>
    <n v="7"/>
    <x v="52"/>
    <s v="PMO"/>
    <s v="SSH"/>
    <d v="1899-12-30T12:30:00"/>
    <d v="1899-12-30T16:00:00"/>
    <d v="1899-12-30T14:30:00"/>
    <d v="1899-12-30T19:00:00"/>
    <n v="16"/>
    <n v="8600"/>
    <n v="0"/>
    <n v="8600"/>
    <n v="15"/>
    <n v="9173.3333333333339"/>
    <n v="4586.666666666667"/>
    <s v="A321"/>
    <n v="22"/>
    <n v="22"/>
    <s v="S25"/>
    <n v="16"/>
    <n v="7"/>
    <x v="23"/>
    <x v="133"/>
    <s v="PMO"/>
    <x v="17"/>
    <x v="1"/>
    <x v="32"/>
    <s v="UJ"/>
    <s v="7001"/>
    <n v="27.279999999999998"/>
    <n v="600.16"/>
    <n v="22"/>
    <n v="0"/>
    <n v="22"/>
    <n v="0"/>
    <m/>
    <n v="0"/>
    <m/>
    <n v="4730"/>
  </r>
  <r>
    <n v="7"/>
    <x v="53"/>
    <s v="PMO"/>
    <s v="SSH"/>
    <d v="1899-12-30T12:30:00"/>
    <d v="1899-12-30T16:00:00"/>
    <d v="1899-12-30T14:30:00"/>
    <d v="1899-12-30T19:00:00"/>
    <n v="16"/>
    <n v="8600"/>
    <n v="0"/>
    <n v="8600"/>
    <n v="15"/>
    <n v="9173.3333333333339"/>
    <n v="4586.666666666667"/>
    <s v="A321"/>
    <n v="20"/>
    <n v="20"/>
    <s v="S25"/>
    <n v="16"/>
    <n v="8"/>
    <x v="23"/>
    <x v="134"/>
    <s v="PMO"/>
    <x v="17"/>
    <x v="1"/>
    <x v="32"/>
    <s v="UJ"/>
    <s v="7001"/>
    <n v="27.279999999999998"/>
    <n v="545.59999999999991"/>
    <n v="20"/>
    <n v="0"/>
    <n v="20"/>
    <n v="0"/>
    <m/>
    <n v="0"/>
    <m/>
    <n v="4300"/>
  </r>
  <r>
    <n v="7"/>
    <x v="54"/>
    <s v="PMO"/>
    <s v="SSH"/>
    <d v="1899-12-30T12:30:00"/>
    <d v="1899-12-30T16:00:00"/>
    <d v="1899-12-30T14:30:00"/>
    <d v="1899-12-30T19:00:00"/>
    <n v="16"/>
    <n v="8600"/>
    <n v="0"/>
    <n v="8600"/>
    <n v="15"/>
    <n v="9173.3333333333339"/>
    <n v="4586.666666666667"/>
    <s v="A321"/>
    <n v="22"/>
    <n v="22"/>
    <s v="S25"/>
    <n v="16"/>
    <n v="9"/>
    <x v="23"/>
    <x v="135"/>
    <s v="PMO"/>
    <x v="17"/>
    <x v="1"/>
    <x v="32"/>
    <s v="UJ"/>
    <s v="7001"/>
    <n v="27.279999999999998"/>
    <n v="600.16"/>
    <n v="22"/>
    <n v="0"/>
    <n v="22"/>
    <n v="0"/>
    <m/>
    <n v="0"/>
    <m/>
    <n v="4730"/>
  </r>
  <r>
    <n v="7"/>
    <x v="55"/>
    <s v="PMO"/>
    <s v="SSH"/>
    <d v="1899-12-30T12:30:00"/>
    <d v="1899-12-30T16:00:00"/>
    <d v="1899-12-30T14:30:00"/>
    <d v="1899-12-30T19:00:00"/>
    <n v="16"/>
    <n v="8600"/>
    <n v="0"/>
    <n v="8600"/>
    <n v="15"/>
    <n v="9173.3333333333339"/>
    <n v="4586.666666666667"/>
    <s v="A321"/>
    <n v="20"/>
    <n v="20"/>
    <s v="S25"/>
    <n v="16"/>
    <n v="10"/>
    <x v="23"/>
    <x v="136"/>
    <s v="PMO"/>
    <x v="17"/>
    <x v="1"/>
    <x v="32"/>
    <s v="UJ"/>
    <s v="7001"/>
    <n v="27.279999999999998"/>
    <n v="545.59999999999991"/>
    <n v="20"/>
    <n v="0"/>
    <n v="20"/>
    <n v="0"/>
    <m/>
    <n v="0"/>
    <m/>
    <n v="4300"/>
  </r>
  <r>
    <n v="7"/>
    <x v="77"/>
    <s v="PMO"/>
    <s v="SSH"/>
    <d v="1899-12-30T12:30:00"/>
    <d v="1899-12-30T16:00:00"/>
    <d v="1899-12-30T14:30:00"/>
    <d v="1899-12-30T19:00:00"/>
    <n v="16"/>
    <n v="8600"/>
    <n v="0"/>
    <n v="8600"/>
    <n v="15"/>
    <n v="9173.3333333333339"/>
    <n v="4586.666666666667"/>
    <s v="A321"/>
    <n v="24"/>
    <n v="24"/>
    <s v="S25"/>
    <n v="16"/>
    <n v="11"/>
    <x v="23"/>
    <x v="137"/>
    <s v="PMO"/>
    <x v="17"/>
    <x v="1"/>
    <x v="32"/>
    <s v="UJ"/>
    <s v="7001"/>
    <n v="27.279999999999998"/>
    <n v="654.71999999999991"/>
    <n v="24"/>
    <n v="0"/>
    <n v="24"/>
    <n v="0"/>
    <m/>
    <n v="0"/>
    <m/>
    <n v="5160"/>
  </r>
  <r>
    <n v="7"/>
    <x v="78"/>
    <s v="PMO"/>
    <s v="SSH"/>
    <d v="1899-12-30T12:30:00"/>
    <d v="1899-12-30T16:00:00"/>
    <d v="1899-12-30T14:30:00"/>
    <d v="1899-12-30T19:00:00"/>
    <n v="16"/>
    <n v="8600"/>
    <n v="0"/>
    <n v="8600"/>
    <n v="15"/>
    <n v="9173.3333333333339"/>
    <n v="4586.666666666667"/>
    <s v="A321"/>
    <n v="20"/>
    <n v="20"/>
    <s v="S25"/>
    <n v="16"/>
    <n v="12"/>
    <x v="23"/>
    <x v="138"/>
    <s v="PMO"/>
    <x v="17"/>
    <x v="1"/>
    <x v="32"/>
    <s v="UJ"/>
    <s v="7001"/>
    <n v="27.279999999999998"/>
    <n v="545.59999999999991"/>
    <n v="20"/>
    <n v="0"/>
    <n v="20"/>
    <n v="0"/>
    <m/>
    <n v="0"/>
    <m/>
    <n v="4300"/>
  </r>
  <r>
    <n v="7"/>
    <x v="79"/>
    <s v="PMO"/>
    <s v="SSH"/>
    <d v="1899-12-30T12:30:00"/>
    <d v="1899-12-30T16:00:00"/>
    <d v="1899-12-30T14:30:00"/>
    <d v="1899-12-30T19:00:00"/>
    <n v="16"/>
    <n v="8600"/>
    <n v="0"/>
    <n v="8600"/>
    <n v="15"/>
    <n v="9173.3333333333339"/>
    <n v="4586.666666666667"/>
    <s v="A321"/>
    <n v="20"/>
    <n v="20"/>
    <s v="S25"/>
    <n v="16"/>
    <n v="13"/>
    <x v="23"/>
    <x v="139"/>
    <s v="PMO"/>
    <x v="17"/>
    <x v="1"/>
    <x v="32"/>
    <s v="UJ"/>
    <s v="7001"/>
    <n v="27.279999999999998"/>
    <n v="545.59999999999991"/>
    <n v="20"/>
    <n v="0"/>
    <n v="20"/>
    <n v="0"/>
    <m/>
    <n v="0"/>
    <m/>
    <n v="4300"/>
  </r>
  <r>
    <n v="7"/>
    <x v="80"/>
    <s v="PMO"/>
    <s v="SSH"/>
    <d v="1899-12-30T12:30:00"/>
    <d v="1899-12-30T16:00:00"/>
    <d v="1899-12-30T14:30:00"/>
    <d v="1899-12-30T19:00:00"/>
    <n v="16"/>
    <n v="8600"/>
    <n v="0"/>
    <n v="8600"/>
    <n v="15"/>
    <n v="9173.3333333333339"/>
    <n v="4586.666666666667"/>
    <s v="A321"/>
    <n v="20"/>
    <n v="20"/>
    <s v="S25"/>
    <n v="16"/>
    <n v="14"/>
    <x v="23"/>
    <x v="140"/>
    <s v="PMO"/>
    <x v="17"/>
    <x v="1"/>
    <x v="32"/>
    <s v="UJ"/>
    <s v="7001"/>
    <n v="27.279999999999998"/>
    <n v="545.59999999999991"/>
    <n v="20"/>
    <n v="0"/>
    <n v="20"/>
    <n v="0"/>
    <m/>
    <n v="0"/>
    <m/>
    <n v="4300"/>
  </r>
  <r>
    <n v="7"/>
    <x v="81"/>
    <s v="PMO"/>
    <s v="SSH"/>
    <d v="1899-12-30T12:30:00"/>
    <d v="1899-12-30T16:00:00"/>
    <d v="1899-12-30T13:30:00"/>
    <d v="1899-12-30T19:00:00"/>
    <n v="16"/>
    <n v="8600"/>
    <n v="0"/>
    <n v="8600"/>
    <n v="15"/>
    <n v="9173.3333333333339"/>
    <n v="4586.666666666667"/>
    <s v="A321"/>
    <n v="20"/>
    <n v="20"/>
    <s v="S25"/>
    <n v="16"/>
    <n v="15"/>
    <x v="23"/>
    <x v="141"/>
    <s v="PMO"/>
    <x v="17"/>
    <x v="1"/>
    <x v="32"/>
    <s v="UJ"/>
    <s v="7001"/>
    <n v="27.279999999999998"/>
    <n v="545.59999999999991"/>
    <n v="20"/>
    <n v="0"/>
    <n v="20"/>
    <n v="0"/>
    <m/>
    <n v="0"/>
    <m/>
    <n v="4300"/>
  </r>
  <r>
    <n v="1"/>
    <x v="63"/>
    <s v="SSH"/>
    <s v="PMO"/>
    <d v="1899-12-30T02:00:00"/>
    <d v="1899-12-30T05:30:00"/>
    <d v="1899-12-30T05:00:00"/>
    <d v="1899-12-30T07:30:00"/>
    <n v="8"/>
    <n v="13500"/>
    <n v="0"/>
    <n v="13500"/>
    <n v="7"/>
    <n v="15428.571428571429"/>
    <n v="7714.2857142857147"/>
    <s v="A320"/>
    <n v="30"/>
    <n v="30"/>
    <s v="S25"/>
    <n v="17"/>
    <n v="2"/>
    <x v="24"/>
    <x v="144"/>
    <s v="PMO"/>
    <x v="16"/>
    <x v="0"/>
    <x v="33"/>
    <s v="SE"/>
    <s v="1791"/>
    <n v="30.96"/>
    <n v="928.80000000000007"/>
    <n v="30"/>
    <n v="0"/>
    <n v="30"/>
    <n v="0"/>
    <m/>
    <n v="0"/>
    <m/>
    <n v="6750"/>
  </r>
  <r>
    <n v="1"/>
    <x v="57"/>
    <s v="SSH"/>
    <s v="PMO"/>
    <d v="1899-12-30T02:00:00"/>
    <d v="1899-12-30T05:30:00"/>
    <d v="1899-12-30T05:00:00"/>
    <d v="1899-12-30T07:30:00"/>
    <n v="8"/>
    <n v="13500"/>
    <n v="0"/>
    <n v="13500"/>
    <n v="7"/>
    <n v="15428.571428571429"/>
    <n v="7714.2857142857147"/>
    <s v="A320"/>
    <n v="30"/>
    <n v="30"/>
    <s v="S25"/>
    <n v="17"/>
    <n v="3"/>
    <x v="24"/>
    <x v="145"/>
    <s v="PMO"/>
    <x v="16"/>
    <x v="0"/>
    <x v="33"/>
    <s v="SE"/>
    <s v="1791"/>
    <n v="30.96"/>
    <n v="928.80000000000007"/>
    <n v="30"/>
    <n v="0"/>
    <n v="30"/>
    <n v="0"/>
    <m/>
    <n v="0"/>
    <m/>
    <n v="6750"/>
  </r>
  <r>
    <n v="1"/>
    <x v="58"/>
    <s v="SSH"/>
    <s v="PMO"/>
    <d v="1899-12-30T02:00:00"/>
    <d v="1899-12-30T05:30:00"/>
    <d v="1899-12-30T05:00:00"/>
    <d v="1899-12-30T07:30:00"/>
    <n v="8"/>
    <n v="13500"/>
    <n v="0"/>
    <n v="13500"/>
    <n v="7"/>
    <n v="15428.571428571429"/>
    <n v="7714.2857142857147"/>
    <s v="A320"/>
    <n v="30"/>
    <n v="30"/>
    <s v="S25"/>
    <n v="17"/>
    <n v="4"/>
    <x v="24"/>
    <x v="146"/>
    <s v="PMO"/>
    <x v="16"/>
    <x v="0"/>
    <x v="33"/>
    <s v="SE"/>
    <s v="1791"/>
    <n v="30.96"/>
    <n v="928.80000000000007"/>
    <n v="30"/>
    <n v="0"/>
    <n v="30"/>
    <n v="0"/>
    <m/>
    <n v="0"/>
    <m/>
    <n v="6750"/>
  </r>
  <r>
    <n v="1"/>
    <x v="59"/>
    <s v="SSH"/>
    <s v="PMO"/>
    <d v="1899-12-30T02:00:00"/>
    <d v="1899-12-30T05:30:00"/>
    <d v="1899-12-30T05:00:00"/>
    <d v="1899-12-30T07:30:00"/>
    <n v="8"/>
    <n v="13500"/>
    <n v="0"/>
    <n v="13500"/>
    <n v="7"/>
    <n v="15428.571428571429"/>
    <n v="7714.2857142857147"/>
    <s v="A320"/>
    <n v="30"/>
    <n v="30"/>
    <s v="S25"/>
    <n v="17"/>
    <n v="5"/>
    <x v="24"/>
    <x v="147"/>
    <s v="PMO"/>
    <x v="16"/>
    <x v="0"/>
    <x v="33"/>
    <s v="SE"/>
    <s v="1791"/>
    <n v="30.96"/>
    <n v="928.80000000000007"/>
    <n v="30"/>
    <n v="0"/>
    <n v="30"/>
    <n v="0"/>
    <m/>
    <n v="0"/>
    <m/>
    <n v="6750"/>
  </r>
  <r>
    <n v="1"/>
    <x v="60"/>
    <s v="SSH"/>
    <s v="PMO"/>
    <d v="1899-12-30T02:00:00"/>
    <d v="1899-12-30T05:30:00"/>
    <d v="1899-12-30T05:00:00"/>
    <d v="1899-12-30T07:30:00"/>
    <n v="8"/>
    <n v="13500"/>
    <n v="0"/>
    <n v="13500"/>
    <n v="7"/>
    <n v="15428.571428571429"/>
    <n v="7714.2857142857147"/>
    <s v="A320"/>
    <n v="30"/>
    <n v="30"/>
    <s v="S25"/>
    <n v="17"/>
    <n v="6"/>
    <x v="24"/>
    <x v="148"/>
    <s v="PMO"/>
    <x v="16"/>
    <x v="0"/>
    <x v="33"/>
    <s v="SE"/>
    <s v="1791"/>
    <n v="30.96"/>
    <n v="928.80000000000007"/>
    <n v="30"/>
    <n v="0"/>
    <n v="30"/>
    <n v="0"/>
    <m/>
    <n v="0"/>
    <m/>
    <n v="6750"/>
  </r>
  <r>
    <n v="1"/>
    <x v="61"/>
    <s v="SSH"/>
    <s v="PMO"/>
    <d v="1899-12-30T02:00:00"/>
    <d v="1899-12-30T05:30:00"/>
    <d v="1899-12-30T05:00:00"/>
    <d v="1899-12-30T07:30:00"/>
    <n v="8"/>
    <n v="13500"/>
    <n v="0"/>
    <n v="13500"/>
    <n v="7"/>
    <n v="15428.571428571429"/>
    <n v="7714.2857142857147"/>
    <s v="A320"/>
    <n v="30"/>
    <n v="30"/>
    <s v="S25"/>
    <n v="17"/>
    <n v="7"/>
    <x v="24"/>
    <x v="149"/>
    <s v="PMO"/>
    <x v="16"/>
    <x v="0"/>
    <x v="33"/>
    <s v="SE"/>
    <s v="1791"/>
    <n v="30.96"/>
    <n v="928.80000000000007"/>
    <n v="30"/>
    <n v="0"/>
    <n v="30"/>
    <n v="0"/>
    <m/>
    <n v="0"/>
    <m/>
    <n v="6750"/>
  </r>
  <r>
    <n v="1"/>
    <x v="62"/>
    <s v="SSH"/>
    <s v="PMO"/>
    <d v="1899-12-30T02:00:00"/>
    <d v="1899-12-30T05:30:00"/>
    <d v="1899-12-30T05:00:00"/>
    <d v="1899-12-30T07:30:00"/>
    <n v="8"/>
    <n v="13500"/>
    <n v="0"/>
    <n v="13500"/>
    <n v="7"/>
    <n v="15428.571428571429"/>
    <n v="7714.2857142857147"/>
    <s v="A320"/>
    <n v="30"/>
    <n v="30"/>
    <s v="S25"/>
    <n v="17"/>
    <n v="8"/>
    <x v="24"/>
    <x v="150"/>
    <s v="PMO"/>
    <x v="16"/>
    <x v="0"/>
    <x v="33"/>
    <s v="SE"/>
    <s v="1791"/>
    <n v="30.96"/>
    <n v="928.80000000000007"/>
    <n v="30"/>
    <n v="0"/>
    <n v="30"/>
    <n v="0"/>
    <m/>
    <n v="0"/>
    <m/>
    <n v="6750"/>
  </r>
  <r>
    <n v="1"/>
    <x v="64"/>
    <s v="PMO"/>
    <s v="SSH"/>
    <d v="1899-12-30T06:30:00"/>
    <d v="1899-12-30T10:00:00"/>
    <d v="1899-12-30T08:30:00"/>
    <d v="1899-12-30T13:00:00"/>
    <n v="8"/>
    <n v="13500"/>
    <n v="0"/>
    <n v="13500"/>
    <n v="7"/>
    <n v="15428.571428571429"/>
    <n v="7714.2857142857147"/>
    <s v="A320"/>
    <n v="30"/>
    <n v="30"/>
    <s v="S25"/>
    <n v="17"/>
    <n v="1"/>
    <x v="24"/>
    <x v="151"/>
    <s v="PMO"/>
    <x v="17"/>
    <x v="1"/>
    <x v="34"/>
    <s v="SE"/>
    <s v="1792"/>
    <n v="27.28"/>
    <n v="818.40000000000009"/>
    <n v="30"/>
    <n v="0"/>
    <n v="30"/>
    <n v="0"/>
    <m/>
    <n v="0"/>
    <m/>
    <n v="6750"/>
  </r>
  <r>
    <n v="1"/>
    <x v="63"/>
    <s v="PMO"/>
    <s v="SSH"/>
    <d v="1899-12-30T06:30:00"/>
    <d v="1899-12-30T10:00:00"/>
    <d v="1899-12-30T08:30:00"/>
    <d v="1899-12-30T13:00:00"/>
    <n v="8"/>
    <n v="13500"/>
    <n v="0"/>
    <n v="13500"/>
    <n v="7"/>
    <n v="15428.571428571429"/>
    <n v="7714.2857142857147"/>
    <s v="A320"/>
    <n v="30"/>
    <n v="30"/>
    <s v="S25"/>
    <n v="17"/>
    <n v="2"/>
    <x v="24"/>
    <x v="144"/>
    <s v="PMO"/>
    <x v="17"/>
    <x v="1"/>
    <x v="34"/>
    <s v="SE"/>
    <s v="1792"/>
    <n v="27.28"/>
    <n v="818.40000000000009"/>
    <n v="30"/>
    <n v="0"/>
    <n v="30"/>
    <n v="0"/>
    <m/>
    <n v="0"/>
    <m/>
    <n v="6750"/>
  </r>
  <r>
    <n v="1"/>
    <x v="57"/>
    <s v="PMO"/>
    <s v="SSH"/>
    <d v="1899-12-30T06:30:00"/>
    <d v="1899-12-30T10:00:00"/>
    <d v="1899-12-30T08:30:00"/>
    <d v="1899-12-30T13:00:00"/>
    <n v="8"/>
    <n v="13500"/>
    <n v="0"/>
    <n v="13500"/>
    <n v="7"/>
    <n v="15428.571428571429"/>
    <n v="7714.2857142857147"/>
    <s v="A320"/>
    <n v="30"/>
    <n v="30"/>
    <s v="S25"/>
    <n v="17"/>
    <n v="3"/>
    <x v="24"/>
    <x v="145"/>
    <s v="PMO"/>
    <x v="17"/>
    <x v="1"/>
    <x v="34"/>
    <s v="SE"/>
    <s v="1792"/>
    <n v="27.28"/>
    <n v="818.40000000000009"/>
    <n v="30"/>
    <n v="0"/>
    <n v="30"/>
    <n v="0"/>
    <m/>
    <n v="0"/>
    <m/>
    <n v="6750"/>
  </r>
  <r>
    <n v="1"/>
    <x v="58"/>
    <s v="PMO"/>
    <s v="SSH"/>
    <d v="1899-12-30T06:30:00"/>
    <d v="1899-12-30T10:00:00"/>
    <d v="1899-12-30T08:30:00"/>
    <d v="1899-12-30T13:00:00"/>
    <n v="8"/>
    <n v="13500"/>
    <n v="0"/>
    <n v="13500"/>
    <n v="7"/>
    <n v="15428.571428571429"/>
    <n v="7714.2857142857147"/>
    <s v="A320"/>
    <n v="30"/>
    <n v="30"/>
    <s v="S25"/>
    <n v="17"/>
    <n v="4"/>
    <x v="24"/>
    <x v="146"/>
    <s v="PMO"/>
    <x v="17"/>
    <x v="1"/>
    <x v="34"/>
    <s v="SE"/>
    <s v="1792"/>
    <n v="27.28"/>
    <n v="818.40000000000009"/>
    <n v="30"/>
    <n v="0"/>
    <n v="30"/>
    <n v="0"/>
    <m/>
    <n v="0"/>
    <m/>
    <n v="6750"/>
  </r>
  <r>
    <n v="1"/>
    <x v="59"/>
    <s v="PMO"/>
    <s v="SSH"/>
    <d v="1899-12-30T06:30:00"/>
    <d v="1899-12-30T10:00:00"/>
    <d v="1899-12-30T08:30:00"/>
    <d v="1899-12-30T13:00:00"/>
    <n v="8"/>
    <n v="13500"/>
    <n v="0"/>
    <n v="13500"/>
    <n v="7"/>
    <n v="15428.571428571429"/>
    <n v="7714.2857142857147"/>
    <s v="A320"/>
    <n v="30"/>
    <n v="30"/>
    <s v="S25"/>
    <n v="17"/>
    <n v="5"/>
    <x v="24"/>
    <x v="147"/>
    <s v="PMO"/>
    <x v="17"/>
    <x v="1"/>
    <x v="34"/>
    <s v="SE"/>
    <s v="1792"/>
    <n v="27.28"/>
    <n v="818.40000000000009"/>
    <n v="30"/>
    <n v="0"/>
    <n v="30"/>
    <n v="0"/>
    <m/>
    <n v="0"/>
    <m/>
    <n v="6750"/>
  </r>
  <r>
    <n v="1"/>
    <x v="60"/>
    <s v="PMO"/>
    <s v="SSH"/>
    <d v="1899-12-30T06:30:00"/>
    <d v="1899-12-30T10:00:00"/>
    <d v="1899-12-30T08:30:00"/>
    <d v="1899-12-30T13:00:00"/>
    <n v="8"/>
    <n v="13500"/>
    <n v="0"/>
    <n v="13500"/>
    <n v="7"/>
    <n v="15428.571428571429"/>
    <n v="7714.2857142857147"/>
    <s v="A320"/>
    <n v="30"/>
    <n v="30"/>
    <s v="S25"/>
    <n v="17"/>
    <n v="6"/>
    <x v="24"/>
    <x v="148"/>
    <s v="PMO"/>
    <x v="17"/>
    <x v="1"/>
    <x v="34"/>
    <s v="SE"/>
    <s v="1792"/>
    <n v="27.28"/>
    <n v="818.40000000000009"/>
    <n v="30"/>
    <n v="0"/>
    <n v="30"/>
    <n v="0"/>
    <m/>
    <n v="0"/>
    <m/>
    <n v="6750"/>
  </r>
  <r>
    <n v="1"/>
    <x v="61"/>
    <s v="PMO"/>
    <s v="SSH"/>
    <d v="1899-12-30T06:30:00"/>
    <d v="1899-12-30T10:00:00"/>
    <d v="1899-12-30T08:30:00"/>
    <d v="1899-12-30T13:00:00"/>
    <n v="8"/>
    <n v="13500"/>
    <n v="0"/>
    <n v="13500"/>
    <n v="7"/>
    <n v="15428.571428571429"/>
    <n v="7714.2857142857147"/>
    <s v="A320"/>
    <n v="30"/>
    <n v="30"/>
    <s v="S25"/>
    <n v="17"/>
    <n v="7"/>
    <x v="24"/>
    <x v="149"/>
    <s v="PMO"/>
    <x v="17"/>
    <x v="1"/>
    <x v="34"/>
    <s v="SE"/>
    <s v="1792"/>
    <n v="27.28"/>
    <n v="818.40000000000009"/>
    <n v="30"/>
    <n v="0"/>
    <n v="30"/>
    <n v="0"/>
    <m/>
    <n v="0"/>
    <m/>
    <n v="6750"/>
  </r>
  <r>
    <n v="2"/>
    <x v="84"/>
    <s v="SSH"/>
    <s v="PSA"/>
    <d v="1899-12-30T02:00:00"/>
    <d v="1899-12-30T06:00:00"/>
    <d v="1899-12-30T05:00:00"/>
    <d v="1899-12-30T08:00:00"/>
    <n v="5"/>
    <n v="14850"/>
    <n v="0"/>
    <n v="14850"/>
    <n v="4"/>
    <n v="18562.5"/>
    <n v="9281.25"/>
    <s v="A320"/>
    <n v="175"/>
    <n v="175"/>
    <s v="S25"/>
    <n v="18"/>
    <n v="2"/>
    <x v="25"/>
    <x v="152"/>
    <s v="PSA"/>
    <x v="18"/>
    <x v="0"/>
    <x v="35"/>
    <s v="SE"/>
    <s v="2893"/>
    <n v="30.96"/>
    <n v="3405.6"/>
    <n v="110"/>
    <n v="65"/>
    <n v="110"/>
    <n v="65"/>
    <m/>
    <n v="65"/>
    <m/>
    <n v="0"/>
  </r>
  <r>
    <n v="2"/>
    <x v="85"/>
    <s v="SSH"/>
    <s v="PSA"/>
    <d v="1899-12-30T02:00:00"/>
    <d v="1899-12-30T06:00:00"/>
    <d v="1899-12-30T05:00:00"/>
    <d v="1899-12-30T08:00:00"/>
    <n v="5"/>
    <n v="14850"/>
    <n v="0"/>
    <n v="14850"/>
    <n v="4"/>
    <n v="18562.5"/>
    <n v="9281.25"/>
    <s v="A320"/>
    <n v="175"/>
    <n v="175"/>
    <s v="S25"/>
    <n v="18"/>
    <n v="3"/>
    <x v="25"/>
    <x v="153"/>
    <s v="PSA"/>
    <x v="18"/>
    <x v="0"/>
    <x v="35"/>
    <s v="SE"/>
    <s v="2893"/>
    <n v="30.96"/>
    <n v="3405.6"/>
    <n v="110"/>
    <n v="65"/>
    <n v="110"/>
    <n v="65"/>
    <m/>
    <n v="65"/>
    <m/>
    <n v="0"/>
  </r>
  <r>
    <n v="2"/>
    <x v="86"/>
    <s v="SSH"/>
    <s v="PSA"/>
    <d v="1899-12-30T02:00:00"/>
    <d v="1899-12-30T06:00:00"/>
    <d v="1899-12-30T05:00:00"/>
    <d v="1899-12-30T08:00:00"/>
    <n v="5"/>
    <n v="14850"/>
    <n v="0"/>
    <n v="14850"/>
    <n v="4"/>
    <n v="18562.5"/>
    <n v="9281.25"/>
    <s v="A320"/>
    <n v="175"/>
    <n v="175"/>
    <s v="S25"/>
    <n v="18"/>
    <n v="4"/>
    <x v="25"/>
    <x v="154"/>
    <s v="PSA"/>
    <x v="18"/>
    <x v="0"/>
    <x v="35"/>
    <s v="SE"/>
    <s v="2893"/>
    <n v="30.96"/>
    <n v="3405.6"/>
    <n v="110"/>
    <n v="65"/>
    <n v="110"/>
    <n v="65"/>
    <m/>
    <n v="65"/>
    <m/>
    <n v="0"/>
  </r>
  <r>
    <n v="2"/>
    <x v="87"/>
    <s v="SSH"/>
    <s v="PSA"/>
    <d v="1899-12-30T02:00:00"/>
    <d v="1899-12-30T06:00:00"/>
    <d v="1899-12-30T05:00:00"/>
    <d v="1899-12-30T08:00:00"/>
    <n v="5"/>
    <n v="14850"/>
    <n v="0"/>
    <n v="14850"/>
    <n v="4"/>
    <n v="18562.5"/>
    <n v="9281.25"/>
    <s v="A320"/>
    <n v="175"/>
    <n v="175"/>
    <s v="S25"/>
    <n v="18"/>
    <n v="5"/>
    <x v="25"/>
    <x v="155"/>
    <s v="PSA"/>
    <x v="18"/>
    <x v="0"/>
    <x v="35"/>
    <s v="SE"/>
    <s v="2893"/>
    <n v="30.96"/>
    <n v="3405.6"/>
    <n v="110"/>
    <n v="65"/>
    <n v="110"/>
    <n v="65"/>
    <m/>
    <n v="65"/>
    <m/>
    <n v="0"/>
  </r>
  <r>
    <n v="2"/>
    <x v="88"/>
    <s v="PSA"/>
    <s v="SSH"/>
    <d v="1899-12-30T07:00:00"/>
    <d v="1899-12-30T11:00:00"/>
    <d v="1899-12-30T09:00:00"/>
    <d v="1899-12-30T14:00:00"/>
    <n v="5"/>
    <n v="14850"/>
    <n v="0"/>
    <n v="14850"/>
    <n v="4"/>
    <n v="18562.5"/>
    <n v="9281.25"/>
    <s v="A320"/>
    <n v="175"/>
    <n v="175"/>
    <s v="S25"/>
    <n v="18"/>
    <n v="1"/>
    <x v="25"/>
    <x v="156"/>
    <s v="PSA"/>
    <x v="19"/>
    <x v="1"/>
    <x v="36"/>
    <s v="SE"/>
    <s v="2894"/>
    <n v="17.93"/>
    <n v="1972.3"/>
    <n v="110"/>
    <n v="65"/>
    <n v="110"/>
    <n v="65"/>
    <m/>
    <n v="65"/>
    <m/>
    <n v="0"/>
  </r>
  <r>
    <n v="2"/>
    <x v="84"/>
    <s v="PSA"/>
    <s v="SSH"/>
    <d v="1899-12-30T07:00:00"/>
    <d v="1899-12-30T11:00:00"/>
    <d v="1899-12-30T09:00:00"/>
    <d v="1899-12-30T14:00:00"/>
    <n v="5"/>
    <n v="14850"/>
    <n v="0"/>
    <n v="14850"/>
    <n v="4"/>
    <n v="18562.5"/>
    <n v="9281.25"/>
    <s v="A320"/>
    <n v="175"/>
    <n v="175"/>
    <s v="S25"/>
    <n v="18"/>
    <n v="2"/>
    <x v="25"/>
    <x v="152"/>
    <s v="PSA"/>
    <x v="19"/>
    <x v="1"/>
    <x v="36"/>
    <s v="SE"/>
    <s v="2894"/>
    <n v="17.93"/>
    <n v="1972.3"/>
    <n v="110"/>
    <n v="65"/>
    <n v="110"/>
    <n v="65"/>
    <m/>
    <n v="65"/>
    <m/>
    <n v="0"/>
  </r>
  <r>
    <n v="2"/>
    <x v="85"/>
    <s v="PSA"/>
    <s v="SSH"/>
    <d v="1899-12-30T07:00:00"/>
    <d v="1899-12-30T11:00:00"/>
    <d v="1899-12-30T09:00:00"/>
    <d v="1899-12-30T14:00:00"/>
    <n v="5"/>
    <n v="14850"/>
    <n v="0"/>
    <n v="14850"/>
    <n v="4"/>
    <n v="18562.5"/>
    <n v="9281.25"/>
    <s v="A320"/>
    <n v="175"/>
    <n v="175"/>
    <s v="S25"/>
    <n v="18"/>
    <n v="3"/>
    <x v="25"/>
    <x v="153"/>
    <s v="PSA"/>
    <x v="19"/>
    <x v="1"/>
    <x v="36"/>
    <s v="SE"/>
    <s v="2894"/>
    <n v="17.93"/>
    <n v="1972.3"/>
    <n v="110"/>
    <n v="65"/>
    <n v="110"/>
    <n v="65"/>
    <m/>
    <n v="65"/>
    <m/>
    <n v="0"/>
  </r>
  <r>
    <n v="2"/>
    <x v="86"/>
    <s v="PSA"/>
    <s v="SSH"/>
    <d v="1899-12-30T07:00:00"/>
    <d v="1899-12-30T11:00:00"/>
    <d v="1899-12-30T09:00:00"/>
    <d v="1899-12-30T14:00:00"/>
    <n v="5"/>
    <n v="14850"/>
    <n v="0"/>
    <n v="14850"/>
    <n v="4"/>
    <n v="18562.5"/>
    <n v="9281.25"/>
    <s v="A320"/>
    <n v="175"/>
    <n v="175"/>
    <s v="S25"/>
    <n v="18"/>
    <n v="4"/>
    <x v="25"/>
    <x v="154"/>
    <s v="PSA"/>
    <x v="19"/>
    <x v="1"/>
    <x v="36"/>
    <s v="SE"/>
    <s v="2894"/>
    <n v="17.93"/>
    <n v="1972.3"/>
    <n v="110"/>
    <n v="65"/>
    <n v="110"/>
    <n v="65"/>
    <m/>
    <n v="65"/>
    <m/>
    <n v="0"/>
  </r>
  <r>
    <n v="7"/>
    <x v="77"/>
    <s v="SSH"/>
    <s v="NAP"/>
    <d v="1899-12-30T15:00:00"/>
    <d v="1899-12-30T18:30:00"/>
    <d v="1899-12-30T18:00:00"/>
    <d v="1899-12-30T20:30:00"/>
    <n v="6"/>
    <n v="0"/>
    <n v="0"/>
    <n v="0"/>
    <n v="7"/>
    <n v="0"/>
    <n v="0"/>
    <s v="A320"/>
    <n v="40"/>
    <n v="40"/>
    <s v="S25"/>
    <n v="19"/>
    <n v="1"/>
    <x v="26"/>
    <x v="80"/>
    <s v="NAP"/>
    <x v="2"/>
    <x v="0"/>
    <x v="37"/>
    <s v="SM"/>
    <n v="809"/>
    <n v="30.96"/>
    <n v="1238.4000000000001"/>
    <n v="40"/>
    <n v="0"/>
    <n v="40"/>
    <n v="0"/>
    <m/>
    <n v="0"/>
    <m/>
    <n v="7500"/>
  </r>
  <r>
    <n v="7"/>
    <x v="78"/>
    <s v="SSH"/>
    <s v="NAP"/>
    <d v="1899-12-30T15:00:00"/>
    <d v="1899-12-30T18:30:00"/>
    <d v="1899-12-30T18:00:00"/>
    <d v="1899-12-30T20:30:00"/>
    <n v="6"/>
    <n v="0"/>
    <n v="0"/>
    <n v="0"/>
    <n v="7"/>
    <n v="0"/>
    <n v="0"/>
    <s v="A320"/>
    <n v="40"/>
    <n v="40"/>
    <s v="S25"/>
    <n v="19"/>
    <n v="2"/>
    <x v="26"/>
    <x v="73"/>
    <s v="NAP"/>
    <x v="2"/>
    <x v="0"/>
    <x v="37"/>
    <s v="SM"/>
    <n v="809"/>
    <n v="30.96"/>
    <n v="1300.32"/>
    <n v="42"/>
    <n v="-2"/>
    <n v="42"/>
    <n v="-2"/>
    <m/>
    <n v="-2"/>
    <m/>
    <n v="7500"/>
  </r>
  <r>
    <n v="7"/>
    <x v="79"/>
    <s v="SSH"/>
    <s v="NAP"/>
    <d v="1899-12-30T15:00:00"/>
    <d v="1899-12-30T18:30:00"/>
    <d v="1899-12-30T18:00:00"/>
    <d v="1899-12-30T20:30:00"/>
    <n v="6"/>
    <n v="0"/>
    <n v="0"/>
    <n v="0"/>
    <n v="7"/>
    <n v="0"/>
    <n v="0"/>
    <s v="A320"/>
    <n v="40"/>
    <n v="40"/>
    <s v="S25"/>
    <n v="19"/>
    <n v="3"/>
    <x v="26"/>
    <x v="74"/>
    <s v="NAP"/>
    <x v="2"/>
    <x v="0"/>
    <x v="37"/>
    <s v="SM"/>
    <n v="809"/>
    <n v="30.96"/>
    <n v="1238.4000000000001"/>
    <n v="40"/>
    <n v="0"/>
    <n v="40"/>
    <n v="0"/>
    <m/>
    <n v="0"/>
    <m/>
    <n v="7500"/>
  </r>
  <r>
    <n v="7"/>
    <x v="80"/>
    <s v="SSH"/>
    <s v="NAP"/>
    <d v="1899-12-30T15:00:00"/>
    <d v="1899-12-30T18:30:00"/>
    <d v="1899-12-30T18:00:00"/>
    <d v="1899-12-30T20:30:00"/>
    <n v="6"/>
    <n v="0"/>
    <n v="0"/>
    <n v="0"/>
    <n v="7"/>
    <n v="0"/>
    <n v="0"/>
    <s v="A320"/>
    <n v="40"/>
    <n v="40"/>
    <s v="S25"/>
    <n v="19"/>
    <n v="4"/>
    <x v="26"/>
    <x v="75"/>
    <s v="NAP"/>
    <x v="2"/>
    <x v="0"/>
    <x v="37"/>
    <s v="SM"/>
    <n v="809"/>
    <n v="30.96"/>
    <n v="1238.4000000000001"/>
    <n v="40"/>
    <n v="0"/>
    <n v="40"/>
    <n v="0"/>
    <m/>
    <n v="0"/>
    <m/>
    <n v="7500"/>
  </r>
  <r>
    <n v="7"/>
    <x v="81"/>
    <s v="SSH"/>
    <s v="NAP"/>
    <d v="1899-12-30T14:05:00"/>
    <d v="1899-12-30T17:40:00"/>
    <d v="1899-12-30T17:05:00"/>
    <d v="1899-12-30T18:40:00"/>
    <n v="6"/>
    <n v="0"/>
    <n v="0"/>
    <n v="0"/>
    <n v="7"/>
    <n v="0"/>
    <n v="0"/>
    <s v="A320"/>
    <n v="20"/>
    <n v="20"/>
    <s v="S25"/>
    <n v="19"/>
    <n v="5"/>
    <x v="26"/>
    <x v="76"/>
    <s v="NAP"/>
    <x v="2"/>
    <x v="0"/>
    <x v="4"/>
    <s v="SM"/>
    <n v="819"/>
    <n v="30.96"/>
    <n v="619.20000000000005"/>
    <n v="20"/>
    <n v="0"/>
    <n v="20"/>
    <n v="0"/>
    <m/>
    <n v="0"/>
    <m/>
    <n v="3800"/>
  </r>
  <r>
    <n v="7"/>
    <x v="82"/>
    <s v="SSH"/>
    <s v="NAP"/>
    <d v="1899-12-30T15:05:00"/>
    <d v="1899-12-30T17:40:00"/>
    <d v="1899-12-30T17:05:00"/>
    <d v="1899-12-30T18:40:00"/>
    <n v="6"/>
    <n v="0"/>
    <n v="0"/>
    <n v="0"/>
    <n v="7"/>
    <n v="0"/>
    <n v="0"/>
    <s v="A320"/>
    <n v="20"/>
    <n v="20"/>
    <s v="S25"/>
    <n v="19"/>
    <n v="6"/>
    <x v="26"/>
    <x v="77"/>
    <s v="NAP"/>
    <x v="2"/>
    <x v="0"/>
    <x v="4"/>
    <s v="SM"/>
    <n v="819"/>
    <n v="30.96"/>
    <n v="619.20000000000005"/>
    <n v="20"/>
    <n v="0"/>
    <n v="20"/>
    <n v="0"/>
    <m/>
    <n v="0"/>
    <m/>
    <n v="3800"/>
  </r>
  <r>
    <n v="7"/>
    <x v="55"/>
    <s v="NAP"/>
    <s v="SSH"/>
    <d v="1899-12-30T19:30:00"/>
    <d v="1899-12-30T22:45:00"/>
    <d v="1899-12-30T21:30:00"/>
    <s v="01:45+1"/>
    <n v="6"/>
    <n v="0"/>
    <n v="0"/>
    <n v="0"/>
    <n v="7"/>
    <n v="0"/>
    <n v="0"/>
    <s v="A320"/>
    <n v="40"/>
    <n v="40"/>
    <s v="S25"/>
    <n v="19"/>
    <n v="1"/>
    <x v="26"/>
    <x v="157"/>
    <s v="NAP"/>
    <x v="3"/>
    <x v="1"/>
    <x v="38"/>
    <s v="SM"/>
    <n v="810"/>
    <n v="28.33"/>
    <n v="1133.1999999999998"/>
    <n v="40"/>
    <n v="0"/>
    <n v="40"/>
    <n v="0"/>
    <m/>
    <n v="0"/>
    <m/>
    <n v="7500"/>
  </r>
  <r>
    <n v="7"/>
    <x v="77"/>
    <s v="NAP"/>
    <s v="SSH"/>
    <d v="1899-12-30T19:30:00"/>
    <d v="1899-12-30T22:45:00"/>
    <d v="1899-12-30T21:30:00"/>
    <s v="01:45+1"/>
    <n v="6"/>
    <n v="0"/>
    <n v="0"/>
    <n v="0"/>
    <n v="7"/>
    <n v="0"/>
    <n v="0"/>
    <s v="A320"/>
    <n v="40"/>
    <n v="40"/>
    <s v="S25"/>
    <n v="19"/>
    <n v="2"/>
    <x v="26"/>
    <x v="158"/>
    <s v="NAP"/>
    <x v="3"/>
    <x v="1"/>
    <x v="38"/>
    <s v="SM"/>
    <n v="810"/>
    <n v="28.33"/>
    <n v="1189.8599999999999"/>
    <n v="42"/>
    <n v="-2"/>
    <n v="42"/>
    <n v="-2"/>
    <m/>
    <n v="-2"/>
    <m/>
    <n v="7500"/>
  </r>
  <r>
    <n v="7"/>
    <x v="78"/>
    <s v="NAP"/>
    <s v="SSH"/>
    <d v="1899-12-30T19:30:00"/>
    <d v="1899-12-30T22:45:00"/>
    <d v="1899-12-30T21:30:00"/>
    <s v="01:45+1"/>
    <n v="6"/>
    <n v="0"/>
    <n v="0"/>
    <n v="0"/>
    <n v="7"/>
    <n v="0"/>
    <n v="0"/>
    <s v="A320"/>
    <n v="40"/>
    <n v="40"/>
    <s v="S25"/>
    <n v="19"/>
    <n v="3"/>
    <x v="26"/>
    <x v="159"/>
    <s v="NAP"/>
    <x v="3"/>
    <x v="1"/>
    <x v="38"/>
    <s v="SM"/>
    <n v="810"/>
    <n v="28.33"/>
    <n v="1133.1999999999998"/>
    <n v="40"/>
    <n v="0"/>
    <n v="40"/>
    <n v="0"/>
    <m/>
    <n v="0"/>
    <m/>
    <n v="7500"/>
  </r>
  <r>
    <n v="7"/>
    <x v="79"/>
    <s v="NAP"/>
    <s v="SSH"/>
    <d v="1899-12-30T19:30:00"/>
    <d v="1899-12-30T22:45:00"/>
    <d v="1899-12-30T21:30:00"/>
    <s v="01:45+1"/>
    <n v="6"/>
    <n v="0"/>
    <n v="0"/>
    <n v="0"/>
    <n v="7"/>
    <n v="0"/>
    <n v="0"/>
    <s v="A320"/>
    <n v="40"/>
    <n v="40"/>
    <s v="S25"/>
    <n v="19"/>
    <n v="4"/>
    <x v="26"/>
    <x v="160"/>
    <s v="NAP"/>
    <x v="3"/>
    <x v="1"/>
    <x v="38"/>
    <s v="SM"/>
    <n v="810"/>
    <n v="28.33"/>
    <n v="1133.1999999999998"/>
    <n v="40"/>
    <n v="0"/>
    <n v="40"/>
    <n v="0"/>
    <m/>
    <n v="0"/>
    <m/>
    <n v="7500"/>
  </r>
  <r>
    <n v="7"/>
    <x v="80"/>
    <s v="NAP"/>
    <s v="SSH"/>
    <d v="1899-12-30T19:30:00"/>
    <d v="1899-12-30T22:45:00"/>
    <d v="1899-12-30T21:30:00"/>
    <s v="01:45+1"/>
    <n v="6"/>
    <n v="0"/>
    <n v="0"/>
    <n v="0"/>
    <n v="7"/>
    <n v="0"/>
    <n v="0"/>
    <s v="A320"/>
    <n v="20"/>
    <n v="20"/>
    <s v="S25"/>
    <n v="19"/>
    <n v="5"/>
    <x v="26"/>
    <x v="161"/>
    <s v="NAP"/>
    <x v="3"/>
    <x v="1"/>
    <x v="38"/>
    <s v="SM"/>
    <n v="810"/>
    <n v="28.33"/>
    <n v="566.59999999999991"/>
    <n v="20"/>
    <n v="0"/>
    <n v="20"/>
    <n v="0"/>
    <m/>
    <n v="0"/>
    <m/>
    <n v="3800"/>
  </r>
  <r>
    <n v="7"/>
    <x v="81"/>
    <s v="NAP"/>
    <s v="SSH"/>
    <d v="1899-12-30T20:30:00"/>
    <d v="1899-12-30T22:45:00"/>
    <d v="1899-12-30T21:30:00"/>
    <s v="01:45+1"/>
    <n v="6"/>
    <n v="0"/>
    <n v="0"/>
    <n v="0"/>
    <n v="7"/>
    <n v="0"/>
    <n v="0"/>
    <s v="A320"/>
    <n v="20"/>
    <n v="20"/>
    <s v="S25"/>
    <n v="19"/>
    <n v="6"/>
    <x v="26"/>
    <x v="162"/>
    <s v="NAP"/>
    <x v="3"/>
    <x v="1"/>
    <x v="38"/>
    <s v="SM"/>
    <n v="810"/>
    <n v="28.33"/>
    <n v="566.59999999999991"/>
    <n v="20"/>
    <n v="0"/>
    <n v="20"/>
    <n v="0"/>
    <m/>
    <n v="0"/>
    <m/>
    <n v="3800"/>
  </r>
  <r>
    <n v="3"/>
    <x v="72"/>
    <s v="SSH"/>
    <s v="NAP"/>
    <d v="1899-12-30T12:20:00"/>
    <d v="1899-12-30T15:40:00"/>
    <d v="1899-12-30T15:20:00"/>
    <d v="1899-12-30T17:40:00"/>
    <n v="5"/>
    <n v="2760"/>
    <n v="0"/>
    <n v="2760"/>
    <n v="4"/>
    <n v="3450"/>
    <n v="1725"/>
    <s v="A320"/>
    <n v="12"/>
    <n v="12"/>
    <s v="S25"/>
    <n v="20"/>
    <n v="1"/>
    <x v="27"/>
    <x v="163"/>
    <s v="NAP"/>
    <x v="2"/>
    <x v="0"/>
    <x v="39"/>
    <s v="NE"/>
    <s v=" 3126"/>
    <n v="30.96"/>
    <n v="0"/>
    <n v="0"/>
    <n v="12"/>
    <n v="0"/>
    <n v="12"/>
    <m/>
    <n v="12"/>
    <m/>
    <n v="0"/>
  </r>
  <r>
    <n v="3"/>
    <x v="73"/>
    <s v="SSH"/>
    <s v="NAP"/>
    <d v="1899-12-30T12:20:00"/>
    <d v="1899-12-30T15:40:00"/>
    <d v="1899-12-30T15:20:00"/>
    <d v="1899-12-30T17:40:00"/>
    <n v="5"/>
    <n v="2760"/>
    <n v="0"/>
    <n v="2760"/>
    <n v="4"/>
    <n v="3450"/>
    <n v="1725"/>
    <s v="A320"/>
    <n v="12"/>
    <n v="12"/>
    <s v="S25"/>
    <n v="20"/>
    <n v="2"/>
    <x v="27"/>
    <x v="164"/>
    <s v="NAP"/>
    <x v="2"/>
    <x v="0"/>
    <x v="40"/>
    <s v="NE"/>
    <s v=" 3126"/>
    <n v="30.96"/>
    <n v="61.92"/>
    <n v="2"/>
    <n v="10"/>
    <n v="2"/>
    <n v="10"/>
    <m/>
    <n v="10"/>
    <m/>
    <n v="600"/>
  </r>
  <r>
    <n v="3"/>
    <x v="74"/>
    <s v="SSH"/>
    <s v="NAP"/>
    <d v="1899-12-30T12:20:00"/>
    <d v="1899-12-30T15:40:00"/>
    <d v="1899-12-30T15:20:00"/>
    <d v="1899-12-30T17:40:00"/>
    <n v="5"/>
    <n v="2760"/>
    <n v="0"/>
    <n v="2760"/>
    <n v="4"/>
    <n v="3450"/>
    <n v="1725"/>
    <s v="A320"/>
    <n v="12"/>
    <n v="12"/>
    <s v="S25"/>
    <n v="20"/>
    <n v="3"/>
    <x v="27"/>
    <x v="165"/>
    <s v="NAP"/>
    <x v="2"/>
    <x v="0"/>
    <x v="39"/>
    <s v="NE"/>
    <s v=" 3126"/>
    <n v="30.96"/>
    <n v="0"/>
    <n v="0"/>
    <n v="12"/>
    <n v="0"/>
    <n v="12"/>
    <m/>
    <n v="12"/>
    <m/>
    <n v="0"/>
  </r>
  <r>
    <n v="3"/>
    <x v="75"/>
    <s v="SSH"/>
    <s v="NAP"/>
    <d v="1899-12-30T12:20:00"/>
    <d v="1899-12-30T15:40:00"/>
    <d v="1899-12-30T15:20:00"/>
    <d v="1899-12-30T17:40:00"/>
    <n v="5"/>
    <n v="2760"/>
    <n v="0"/>
    <n v="2760"/>
    <n v="4"/>
    <n v="3450"/>
    <n v="1725"/>
    <s v="A320"/>
    <n v="12"/>
    <n v="12"/>
    <s v="S25"/>
    <n v="20"/>
    <n v="4"/>
    <x v="27"/>
    <x v="166"/>
    <s v="NAP"/>
    <x v="2"/>
    <x v="0"/>
    <x v="39"/>
    <s v="NE"/>
    <s v=" 3126"/>
    <n v="30.96"/>
    <n v="0"/>
    <n v="0"/>
    <n v="12"/>
    <n v="0"/>
    <n v="12"/>
    <m/>
    <n v="12"/>
    <m/>
    <n v="0"/>
  </r>
  <r>
    <n v="3"/>
    <x v="71"/>
    <s v="NAP"/>
    <s v="SSH"/>
    <d v="1899-12-30T16:40:00"/>
    <d v="1899-12-30T20:00:00"/>
    <d v="1899-12-30T18:40:00"/>
    <d v="1899-12-30T23:00:00"/>
    <n v="5"/>
    <n v="2760"/>
    <n v="0"/>
    <n v="2760"/>
    <n v="4"/>
    <n v="3450"/>
    <n v="1725"/>
    <s v="A320"/>
    <n v="12"/>
    <n v="12"/>
    <s v="S25"/>
    <n v="20"/>
    <n v="1"/>
    <x v="27"/>
    <x v="167"/>
    <s v="NAP"/>
    <x v="3"/>
    <x v="1"/>
    <x v="41"/>
    <s v="NE"/>
    <n v="3127"/>
    <n v="28.33"/>
    <n v="0"/>
    <n v="0"/>
    <n v="12"/>
    <n v="0"/>
    <n v="12"/>
    <m/>
    <n v="12"/>
    <m/>
    <n v="0"/>
  </r>
  <r>
    <n v="3"/>
    <x v="72"/>
    <s v="NAP"/>
    <s v="SSH"/>
    <d v="1899-12-30T16:40:00"/>
    <d v="1899-12-30T20:00:00"/>
    <d v="1899-12-30T18:40:00"/>
    <d v="1899-12-30T23:00:00"/>
    <n v="5"/>
    <n v="2760"/>
    <n v="0"/>
    <n v="2760"/>
    <n v="4"/>
    <n v="3450"/>
    <n v="1725"/>
    <s v="A320"/>
    <n v="12"/>
    <n v="12"/>
    <s v="S25"/>
    <n v="20"/>
    <n v="2"/>
    <x v="27"/>
    <x v="163"/>
    <s v="NAP"/>
    <x v="3"/>
    <x v="1"/>
    <x v="41"/>
    <s v="NE"/>
    <n v="3127"/>
    <n v="28.33"/>
    <n v="84.99"/>
    <n v="3"/>
    <n v="9"/>
    <n v="3"/>
    <n v="9"/>
    <m/>
    <n v="9"/>
    <m/>
    <n v="795"/>
  </r>
  <r>
    <n v="3"/>
    <x v="73"/>
    <s v="NAP"/>
    <s v="SSH"/>
    <d v="1899-12-30T16:40:00"/>
    <d v="1899-12-30T20:00:00"/>
    <d v="1899-12-30T18:40:00"/>
    <d v="1899-12-30T23:00:00"/>
    <n v="5"/>
    <n v="2760"/>
    <n v="0"/>
    <n v="2760"/>
    <n v="4"/>
    <n v="3450"/>
    <n v="1725"/>
    <s v="A320"/>
    <n v="12"/>
    <n v="12"/>
    <s v="S25"/>
    <n v="20"/>
    <n v="3"/>
    <x v="27"/>
    <x v="164"/>
    <s v="NAP"/>
    <x v="3"/>
    <x v="1"/>
    <x v="41"/>
    <s v="NE"/>
    <s v=" 3127"/>
    <n v="28.33"/>
    <n v="0"/>
    <n v="0"/>
    <n v="12"/>
    <n v="0"/>
    <n v="12"/>
    <m/>
    <n v="12"/>
    <m/>
    <n v="0"/>
  </r>
  <r>
    <n v="3"/>
    <x v="74"/>
    <s v="NAP"/>
    <s v="SSH"/>
    <d v="1899-12-30T16:40:00"/>
    <d v="1899-12-30T20:00:00"/>
    <d v="1899-12-30T18:40:00"/>
    <d v="1899-12-30T23:00:00"/>
    <n v="5"/>
    <n v="2760"/>
    <n v="0"/>
    <n v="2760"/>
    <n v="4"/>
    <n v="3450"/>
    <n v="1725"/>
    <s v="A320"/>
    <n v="12"/>
    <n v="12"/>
    <s v="S25"/>
    <n v="20"/>
    <n v="4"/>
    <x v="27"/>
    <x v="165"/>
    <s v="NAP"/>
    <x v="3"/>
    <x v="1"/>
    <x v="41"/>
    <s v="NE"/>
    <s v=" 3127"/>
    <n v="28.33"/>
    <n v="0"/>
    <n v="0"/>
    <n v="12"/>
    <n v="0"/>
    <n v="12"/>
    <m/>
    <n v="12"/>
    <m/>
    <n v="0"/>
  </r>
  <r>
    <n v="6"/>
    <x v="89"/>
    <s v="JED"/>
    <s v="VIE"/>
    <s v="16:10"/>
    <s v="21:45"/>
    <s v="19:10"/>
    <s v="22:45"/>
    <n v="1"/>
    <n v="500"/>
    <n v="0"/>
    <n v="500"/>
    <n v="1"/>
    <n v="500"/>
    <n v="500"/>
    <s v="A32Q"/>
    <n v="1"/>
    <n v="1"/>
    <s v="U25"/>
    <s v="01"/>
    <n v="4"/>
    <x v="28"/>
    <x v="168"/>
    <s v="JED"/>
    <x v="20"/>
    <x v="1"/>
    <x v="42"/>
    <s v="W4"/>
    <s v="2988"/>
    <n v="0"/>
    <n v="0"/>
    <n v="1"/>
    <n v="0"/>
    <n v="1"/>
    <n v="0"/>
    <m/>
    <n v="0"/>
    <m/>
    <n v="5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D3928FA-56E4-4D77-A8EB-6B73060449B2}" name="PivotTable11" cacheId="48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15:Y18"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29">
        <item x="8"/>
        <item h="1" x="20"/>
        <item h="1" x="2"/>
        <item h="1" x="3"/>
        <item h="1" x="10"/>
        <item h="1" x="0"/>
        <item h="1" x="1"/>
        <item h="1" x="4"/>
        <item h="1" x="5"/>
        <item h="1" x="6"/>
        <item h="1" x="7"/>
        <item h="1" x="9"/>
        <item h="1" x="11"/>
        <item h="1" x="12"/>
        <item h="1" x="13"/>
        <item h="1" x="14"/>
        <item h="1" x="15"/>
        <item h="1" x="16"/>
        <item h="1" x="17"/>
        <item h="1" x="18"/>
        <item h="1" x="19"/>
        <item h="1" x="21"/>
        <item h="1" x="22"/>
        <item h="1" x="23"/>
        <item h="1" x="24"/>
        <item h="1" x="25"/>
        <item h="1" x="26"/>
        <item h="1" x="27"/>
        <item h="1" x="28"/>
      </items>
    </pivotField>
    <pivotField axis="axisRow" compact="0" outline="0" showAll="0">
      <items count="170">
        <item x="25"/>
        <item x="110"/>
        <item x="5"/>
        <item x="6"/>
        <item x="7"/>
        <item x="8"/>
        <item x="9"/>
        <item x="10"/>
        <item x="11"/>
        <item x="31"/>
        <item x="0"/>
        <item x="1"/>
        <item x="2"/>
        <item x="3"/>
        <item x="4"/>
        <item x="12"/>
        <item x="13"/>
        <item x="14"/>
        <item x="15"/>
        <item x="16"/>
        <item x="17"/>
        <item x="18"/>
        <item x="19"/>
        <item x="20"/>
        <item x="21"/>
        <item x="22"/>
        <item x="23"/>
        <item x="24"/>
        <item x="26"/>
        <item x="27"/>
        <item x="28"/>
        <item x="29"/>
        <item x="30"/>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t="default"/>
      </items>
    </pivotField>
    <pivotField compact="0" outline="0" showAll="0"/>
    <pivotField axis="axisRow" compact="0" outline="0" showAll="0" defaultSubtotal="0">
      <items count="21">
        <item x="3"/>
        <item x="2"/>
        <item x="0"/>
        <item x="1"/>
        <item x="4"/>
        <item x="5"/>
        <item x="6"/>
        <item x="7"/>
        <item x="16"/>
        <item x="17"/>
        <item x="8"/>
        <item x="9"/>
        <item x="12"/>
        <item x="13"/>
        <item x="10"/>
        <item x="11"/>
        <item x="14"/>
        <item x="15"/>
        <item x="18"/>
        <item x="19"/>
        <item x="20"/>
      </items>
    </pivotField>
    <pivotField axis="axisPage" compact="0" outline="0" showAll="0">
      <items count="3">
        <item x="0"/>
        <item x="1"/>
        <item t="default"/>
      </items>
    </pivotField>
    <pivotField axis="axisRow" compact="0" outline="0" showAll="0" defaultSubtotal="0">
      <items count="43">
        <item x="11"/>
        <item x="5"/>
        <item x="7"/>
        <item x="14"/>
        <item x="28"/>
        <item x="6"/>
        <item x="4"/>
        <item x="0"/>
        <item x="1"/>
        <item x="2"/>
        <item x="3"/>
        <item x="8"/>
        <item x="9"/>
        <item x="10"/>
        <item x="12"/>
        <item x="13"/>
        <item x="15"/>
        <item x="16"/>
        <item x="17"/>
        <item x="18"/>
        <item x="19"/>
        <item x="20"/>
        <item x="29"/>
        <item x="30"/>
        <item x="23"/>
        <item x="24"/>
        <item x="25"/>
        <item x="26"/>
        <item x="27"/>
        <item x="31"/>
        <item x="32"/>
        <item x="33"/>
        <item x="34"/>
        <item x="35"/>
        <item x="36"/>
        <item x="37"/>
        <item x="38"/>
        <item x="39"/>
        <item x="40"/>
        <item x="41"/>
        <item x="42"/>
        <item x="21"/>
        <item x="22"/>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6"/>
    </i>
    <i r="3">
      <x v="15"/>
      <x v="27"/>
    </i>
    <i t="grand">
      <x/>
    </i>
  </rowItems>
  <colFields count="1">
    <field x="-2"/>
  </colFields>
  <colItems count="6">
    <i>
      <x/>
    </i>
    <i i="1">
      <x v="1"/>
    </i>
    <i i="2">
      <x v="2"/>
    </i>
    <i i="3">
      <x v="3"/>
    </i>
    <i i="4">
      <x v="4"/>
    </i>
    <i i="5">
      <x v="5"/>
    </i>
  </colItems>
  <pageFields count="1">
    <pageField fld="25" item="0" hier="-1"/>
  </pageFields>
  <dataFields count="6">
    <dataField name="Y_Cap" fld="16" baseField="22" baseItem="8"/>
    <dataField name="Seats_Booked " fld="33" baseField="1" baseItem="8" numFmtId="3"/>
    <dataField name="Avl_Seats_by_Cap " fld="34" baseField="0" baseItem="0"/>
    <dataField name="Bookload " fld="44" baseField="22" baseItem="8" numFmtId="3"/>
    <dataField name="NET_REVENUE " fld="38" baseField="22" baseItem="9" numFmtId="164"/>
    <dataField name="Total Taxes " fld="30" baseField="0" baseItem="0" numFmtId="3"/>
  </dataFields>
  <formats count="4">
    <format dxfId="431">
      <pivotArea dataOnly="0" labelOnly="1" outline="0" fieldPosition="0">
        <references count="1">
          <reference field="4294967294" count="3">
            <x v="1"/>
            <x v="2"/>
            <x v="4"/>
          </reference>
        </references>
      </pivotArea>
    </format>
    <format dxfId="430">
      <pivotArea outline="0" fieldPosition="0">
        <references count="1">
          <reference field="4294967294" count="2" selected="0">
            <x v="1"/>
            <x v="2"/>
          </reference>
        </references>
      </pivotArea>
    </format>
    <format dxfId="429">
      <pivotArea dataOnly="0" labelOnly="1" outline="0" fieldPosition="0">
        <references count="1">
          <reference field="4294967294" count="2">
            <x v="1"/>
            <x v="2"/>
          </reference>
        </references>
      </pivotArea>
    </format>
    <format dxfId="428">
      <pivotArea outline="0" fieldPosition="0">
        <references count="1">
          <reference field="4294967294" count="1">
            <x v="4"/>
          </reference>
        </references>
      </pivotArea>
    </format>
  </formats>
  <conditionalFormats count="1">
    <conditionalFormat priority="13">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B7692B4-756D-4A98-A271-33671BF37031}" name="PivotTable8" cacheId="48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98:K100"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29">
        <item x="8"/>
        <item h="1" x="20"/>
        <item h="1" x="2"/>
        <item h="1" x="3"/>
        <item h="1" x="10"/>
        <item h="1" x="0"/>
        <item h="1" x="1"/>
        <item h="1" x="4"/>
        <item h="1" x="5"/>
        <item h="1" x="6"/>
        <item h="1" x="7"/>
        <item h="1" x="9"/>
        <item h="1" x="11"/>
        <item h="1" x="12"/>
        <item h="1" x="13"/>
        <item h="1" x="14"/>
        <item h="1" x="15"/>
        <item h="1" x="16"/>
        <item h="1" x="17"/>
        <item h="1" x="18"/>
        <item h="1" x="19"/>
        <item h="1" x="21"/>
        <item h="1" x="22"/>
        <item h="1" x="23"/>
        <item h="1" x="24"/>
        <item h="1" x="25"/>
        <item h="1" x="26"/>
        <item h="1" x="27"/>
        <item h="1" x="28"/>
      </items>
    </pivotField>
    <pivotField axis="axisRow" compact="0" outline="0" showAll="0">
      <items count="170">
        <item x="25"/>
        <item h="1" x="110"/>
        <item h="1" x="5"/>
        <item h="1" x="6"/>
        <item h="1" x="7"/>
        <item h="1" x="8"/>
        <item h="1" x="9"/>
        <item h="1" x="10"/>
        <item h="1" x="11"/>
        <item h="1" x="31"/>
        <item h="1" x="0"/>
        <item h="1" x="1"/>
        <item h="1" x="2"/>
        <item h="1" x="3"/>
        <item h="1" x="4"/>
        <item h="1" x="12"/>
        <item h="1" x="13"/>
        <item h="1" x="14"/>
        <item h="1" x="15"/>
        <item h="1" x="16"/>
        <item h="1" x="17"/>
        <item h="1" x="18"/>
        <item h="1" x="19"/>
        <item h="1" x="20"/>
        <item h="1" x="21"/>
        <item h="1" x="22"/>
        <item h="1" x="23"/>
        <item h="1" x="24"/>
        <item h="1" x="26"/>
        <item h="1" x="27"/>
        <item h="1" x="28"/>
        <item h="1" x="29"/>
        <item h="1" x="30"/>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t="default"/>
      </items>
    </pivotField>
    <pivotField compact="0" outline="0" showAll="0"/>
    <pivotField axis="axisRow" compact="0" outline="0" showAll="0" defaultSubtotal="0">
      <items count="21">
        <item x="3"/>
        <item x="2"/>
        <item x="0"/>
        <item x="1"/>
        <item x="4"/>
        <item x="5"/>
        <item x="6"/>
        <item x="7"/>
        <item x="16"/>
        <item x="17"/>
        <item x="8"/>
        <item x="9"/>
        <item x="12"/>
        <item x="13"/>
        <item x="10"/>
        <item x="11"/>
        <item x="14"/>
        <item x="15"/>
        <item x="18"/>
        <item x="19"/>
        <item x="20"/>
      </items>
    </pivotField>
    <pivotField axis="axisPage" compact="0" outline="0" showAll="0">
      <items count="3">
        <item x="0"/>
        <item x="1"/>
        <item t="default"/>
      </items>
    </pivotField>
    <pivotField axis="axisRow" compact="0" outline="0" showAll="0" defaultSubtotal="0">
      <items count="43">
        <item x="11"/>
        <item x="5"/>
        <item x="7"/>
        <item x="14"/>
        <item x="28"/>
        <item x="6"/>
        <item x="4"/>
        <item x="0"/>
        <item x="1"/>
        <item x="2"/>
        <item x="3"/>
        <item x="8"/>
        <item x="9"/>
        <item x="10"/>
        <item x="12"/>
        <item x="13"/>
        <item x="15"/>
        <item x="16"/>
        <item x="17"/>
        <item x="18"/>
        <item x="19"/>
        <item x="20"/>
        <item x="29"/>
        <item x="30"/>
        <item x="23"/>
        <item x="24"/>
        <item x="25"/>
        <item x="26"/>
        <item x="27"/>
        <item x="31"/>
        <item x="32"/>
        <item x="33"/>
        <item x="34"/>
        <item x="35"/>
        <item x="36"/>
        <item x="37"/>
        <item x="38"/>
        <item x="39"/>
        <item x="40"/>
        <item x="41"/>
        <item x="42"/>
        <item x="21"/>
        <item x="22"/>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2">
    <i>
      <x/>
      <x/>
      <x/>
      <x v="6"/>
      <x/>
    </i>
    <i t="grand">
      <x/>
    </i>
  </rowItems>
  <colFields count="1">
    <field x="-2"/>
  </colFields>
  <colItems count="6">
    <i>
      <x/>
    </i>
    <i i="1">
      <x v="1"/>
    </i>
    <i i="2">
      <x v="2"/>
    </i>
    <i i="3">
      <x v="3"/>
    </i>
    <i i="4">
      <x v="4"/>
    </i>
    <i i="5">
      <x v="5"/>
    </i>
  </colItems>
  <pageFields count="1">
    <pageField fld="25" item="1" hier="-1"/>
  </pageFields>
  <dataFields count="6">
    <dataField name="Y_Cap" fld="16" baseField="22" baseItem="63"/>
    <dataField name="Seats_Booked " fld="33" baseField="1" baseItem="8" numFmtId="3"/>
    <dataField name="Avl_Seats_by_Cap " fld="34" baseField="0" baseItem="0"/>
    <dataField name="Bookload " fld="44" baseField="22" baseItem="66" numFmtId="9"/>
    <dataField name="NET_REVENUE " fld="38" baseField="22" baseItem="66" numFmtId="164"/>
    <dataField name="Total Taxes " fld="30" baseField="0" baseItem="0" numFmtId="3"/>
  </dataFields>
  <formats count="5">
    <format dxfId="436">
      <pivotArea dataOnly="0" labelOnly="1" outline="0" fieldPosition="0">
        <references count="1">
          <reference field="4294967294" count="3">
            <x v="1"/>
            <x v="2"/>
            <x v="4"/>
          </reference>
        </references>
      </pivotArea>
    </format>
    <format dxfId="435">
      <pivotArea outline="0" fieldPosition="0">
        <references count="1">
          <reference field="4294967294" count="2" selected="0">
            <x v="1"/>
            <x v="2"/>
          </reference>
        </references>
      </pivotArea>
    </format>
    <format dxfId="434">
      <pivotArea dataOnly="0" labelOnly="1" outline="0" fieldPosition="0">
        <references count="1">
          <reference field="4294967294" count="2">
            <x v="1"/>
            <x v="2"/>
          </reference>
        </references>
      </pivotArea>
    </format>
    <format dxfId="433">
      <pivotArea outline="0" fieldPosition="0">
        <references count="1">
          <reference field="4294967294" count="1">
            <x v="4"/>
          </reference>
        </references>
      </pivotArea>
    </format>
    <format dxfId="432">
      <pivotArea outline="0" fieldPosition="0">
        <references count="1">
          <reference field="4294967294" count="1" selected="0">
            <x v="3"/>
          </reference>
        </references>
      </pivotArea>
    </format>
  </formats>
  <conditionalFormats count="1">
    <conditionalFormat priority="2">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1748769-E88E-4E22-95FE-44E2460E5E5C}" name="PivotTable7" cacheId="48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98:Y101"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29">
        <item x="8"/>
        <item h="1" x="20"/>
        <item h="1" x="2"/>
        <item h="1" x="3"/>
        <item h="1" x="10"/>
        <item h="1" x="0"/>
        <item h="1" x="1"/>
        <item h="1" x="4"/>
        <item h="1" x="5"/>
        <item h="1" x="6"/>
        <item h="1" x="7"/>
        <item h="1" x="9"/>
        <item h="1" x="11"/>
        <item h="1" x="12"/>
        <item h="1" x="13"/>
        <item h="1" x="14"/>
        <item h="1" x="15"/>
        <item h="1" x="16"/>
        <item h="1" x="17"/>
        <item h="1" x="18"/>
        <item h="1" x="19"/>
        <item h="1" x="21"/>
        <item h="1" x="22"/>
        <item h="1" x="23"/>
        <item h="1" x="24"/>
        <item h="1" x="25"/>
        <item h="1" x="26"/>
        <item h="1" x="27"/>
        <item h="1" x="28"/>
      </items>
    </pivotField>
    <pivotField axis="axisRow" compact="0" outline="0" showAll="0">
      <items count="170">
        <item x="25"/>
        <item x="110"/>
        <item x="5"/>
        <item x="6"/>
        <item x="7"/>
        <item x="8"/>
        <item x="9"/>
        <item x="10"/>
        <item x="11"/>
        <item x="31"/>
        <item x="0"/>
        <item x="1"/>
        <item x="2"/>
        <item x="3"/>
        <item x="4"/>
        <item x="12"/>
        <item x="13"/>
        <item x="14"/>
        <item x="15"/>
        <item x="16"/>
        <item x="17"/>
        <item x="18"/>
        <item x="19"/>
        <item x="20"/>
        <item x="21"/>
        <item x="22"/>
        <item x="23"/>
        <item x="24"/>
        <item x="26"/>
        <item x="27"/>
        <item x="28"/>
        <item x="29"/>
        <item x="30"/>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t="default"/>
      </items>
    </pivotField>
    <pivotField compact="0" outline="0" showAll="0"/>
    <pivotField axis="axisRow" compact="0" outline="0" showAll="0" defaultSubtotal="0">
      <items count="21">
        <item x="3"/>
        <item x="2"/>
        <item x="0"/>
        <item x="1"/>
        <item x="4"/>
        <item x="5"/>
        <item x="6"/>
        <item x="7"/>
        <item x="16"/>
        <item x="17"/>
        <item x="8"/>
        <item x="9"/>
        <item x="12"/>
        <item x="13"/>
        <item x="10"/>
        <item x="11"/>
        <item x="14"/>
        <item x="15"/>
        <item x="18"/>
        <item x="19"/>
        <item x="20"/>
      </items>
    </pivotField>
    <pivotField axis="axisPage" compact="0" outline="0" showAll="0">
      <items count="3">
        <item x="0"/>
        <item x="1"/>
        <item t="default"/>
      </items>
    </pivotField>
    <pivotField axis="axisRow" compact="0" outline="0" showAll="0" defaultSubtotal="0">
      <items count="43">
        <item x="11"/>
        <item x="5"/>
        <item x="7"/>
        <item x="14"/>
        <item x="28"/>
        <item x="6"/>
        <item x="4"/>
        <item x="0"/>
        <item x="1"/>
        <item x="2"/>
        <item x="3"/>
        <item x="8"/>
        <item x="9"/>
        <item x="10"/>
        <item x="12"/>
        <item x="13"/>
        <item x="15"/>
        <item x="16"/>
        <item x="17"/>
        <item x="18"/>
        <item x="19"/>
        <item x="20"/>
        <item x="29"/>
        <item x="30"/>
        <item x="23"/>
        <item x="24"/>
        <item x="25"/>
        <item x="26"/>
        <item x="27"/>
        <item x="31"/>
        <item x="32"/>
        <item x="33"/>
        <item x="34"/>
        <item x="35"/>
        <item x="36"/>
        <item x="37"/>
        <item x="38"/>
        <item x="39"/>
        <item x="40"/>
        <item x="41"/>
        <item x="42"/>
        <item x="21"/>
        <item x="22"/>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6"/>
    </i>
    <i r="3">
      <x v="15"/>
      <x v="27"/>
    </i>
    <i t="grand">
      <x/>
    </i>
  </rowItems>
  <colFields count="1">
    <field x="-2"/>
  </colFields>
  <colItems count="6">
    <i>
      <x/>
    </i>
    <i i="1">
      <x v="1"/>
    </i>
    <i i="2">
      <x v="2"/>
    </i>
    <i i="3">
      <x v="3"/>
    </i>
    <i i="4">
      <x v="4"/>
    </i>
    <i i="5">
      <x v="5"/>
    </i>
  </colItems>
  <pageFields count="1">
    <pageField fld="25" item="0" hier="-1"/>
  </pageFields>
  <dataFields count="6">
    <dataField name="Y_Cap" fld="16" baseField="22" baseItem="51"/>
    <dataField name="Seats_Booked " fld="33" baseField="1" baseItem="8" numFmtId="3"/>
    <dataField name="Avl_Seats_by_Cap " fld="34" baseField="0" baseItem="0"/>
    <dataField name="Bookload " fld="44" baseField="0" baseItem="0" numFmtId="9"/>
    <dataField name="NET_REVENUE " fld="38" baseField="22" baseItem="63" numFmtId="164"/>
    <dataField name="Total Taxes " fld="30" baseField="0" baseItem="0" numFmtId="3"/>
  </dataFields>
  <formats count="5">
    <format dxfId="441">
      <pivotArea dataOnly="0" labelOnly="1" outline="0" fieldPosition="0">
        <references count="1">
          <reference field="4294967294" count="3">
            <x v="1"/>
            <x v="2"/>
            <x v="4"/>
          </reference>
        </references>
      </pivotArea>
    </format>
    <format dxfId="440">
      <pivotArea outline="0" fieldPosition="0">
        <references count="1">
          <reference field="4294967294" count="2" selected="0">
            <x v="1"/>
            <x v="2"/>
          </reference>
        </references>
      </pivotArea>
    </format>
    <format dxfId="439">
      <pivotArea dataOnly="0" labelOnly="1" outline="0" fieldPosition="0">
        <references count="1">
          <reference field="4294967294" count="2">
            <x v="1"/>
            <x v="2"/>
          </reference>
        </references>
      </pivotArea>
    </format>
    <format dxfId="438">
      <pivotArea outline="0" fieldPosition="0">
        <references count="1">
          <reference field="4294967294" count="1">
            <x v="4"/>
          </reference>
        </references>
      </pivotArea>
    </format>
    <format dxfId="437">
      <pivotArea outline="0" fieldPosition="0">
        <references count="1">
          <reference field="4294967294" count="1" selected="0">
            <x v="3"/>
          </reference>
        </references>
      </pivotArea>
    </format>
  </formats>
  <conditionalFormats count="1">
    <conditionalFormat priority="3">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C04E985-7D11-46FA-827E-8945EBD6064E}" name="PivotTable20" cacheId="48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86:K89"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29">
        <item x="8"/>
        <item h="1" x="20"/>
        <item h="1" x="2"/>
        <item h="1" x="3"/>
        <item h="1" x="10"/>
        <item h="1" x="0"/>
        <item h="1" x="1"/>
        <item h="1" x="4"/>
        <item h="1" x="5"/>
        <item h="1" x="6"/>
        <item h="1" x="7"/>
        <item h="1" x="9"/>
        <item h="1" x="11"/>
        <item h="1" x="12"/>
        <item h="1" x="13"/>
        <item h="1" x="14"/>
        <item h="1" x="15"/>
        <item h="1" x="16"/>
        <item h="1" x="17"/>
        <item h="1" x="18"/>
        <item h="1" x="19"/>
        <item h="1" x="21"/>
        <item h="1" x="22"/>
        <item h="1" x="23"/>
        <item h="1" x="24"/>
        <item h="1" x="25"/>
        <item h="1" x="26"/>
        <item h="1" x="27"/>
        <item h="1" x="28"/>
      </items>
    </pivotField>
    <pivotField axis="axisRow" compact="0" outline="0" showAll="0">
      <items count="170">
        <item x="25"/>
        <item x="110"/>
        <item x="5"/>
        <item x="6"/>
        <item x="7"/>
        <item x="8"/>
        <item x="9"/>
        <item x="10"/>
        <item x="11"/>
        <item x="31"/>
        <item x="0"/>
        <item x="1"/>
        <item x="2"/>
        <item x="3"/>
        <item x="4"/>
        <item x="12"/>
        <item x="13"/>
        <item x="14"/>
        <item x="15"/>
        <item x="16"/>
        <item x="17"/>
        <item x="18"/>
        <item x="19"/>
        <item x="20"/>
        <item x="21"/>
        <item x="22"/>
        <item x="23"/>
        <item x="24"/>
        <item x="26"/>
        <item x="27"/>
        <item x="28"/>
        <item x="29"/>
        <item x="30"/>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t="default"/>
      </items>
    </pivotField>
    <pivotField compact="0" outline="0" showAll="0"/>
    <pivotField axis="axisRow" compact="0" outline="0" showAll="0" defaultSubtotal="0">
      <items count="21">
        <item x="3"/>
        <item x="2"/>
        <item x="0"/>
        <item x="1"/>
        <item x="4"/>
        <item x="5"/>
        <item x="6"/>
        <item x="7"/>
        <item x="16"/>
        <item x="17"/>
        <item x="8"/>
        <item x="9"/>
        <item x="12"/>
        <item x="13"/>
        <item x="10"/>
        <item x="11"/>
        <item x="14"/>
        <item x="15"/>
        <item x="18"/>
        <item x="19"/>
        <item x="20"/>
      </items>
    </pivotField>
    <pivotField axis="axisPage" compact="0" outline="0" showAll="0">
      <items count="3">
        <item x="0"/>
        <item x="1"/>
        <item t="default"/>
      </items>
    </pivotField>
    <pivotField axis="axisRow" compact="0" outline="0" showAll="0" defaultSubtotal="0">
      <items count="43">
        <item x="11"/>
        <item x="5"/>
        <item x="7"/>
        <item x="14"/>
        <item x="28"/>
        <item x="6"/>
        <item x="4"/>
        <item x="0"/>
        <item x="1"/>
        <item x="2"/>
        <item x="3"/>
        <item x="8"/>
        <item x="9"/>
        <item x="10"/>
        <item x="12"/>
        <item x="13"/>
        <item x="15"/>
        <item x="16"/>
        <item x="17"/>
        <item x="18"/>
        <item x="19"/>
        <item x="20"/>
        <item x="29"/>
        <item x="30"/>
        <item x="23"/>
        <item x="24"/>
        <item x="25"/>
        <item x="26"/>
        <item x="27"/>
        <item x="31"/>
        <item x="32"/>
        <item x="33"/>
        <item x="34"/>
        <item x="35"/>
        <item x="36"/>
        <item x="37"/>
        <item x="38"/>
        <item x="39"/>
        <item x="40"/>
        <item x="41"/>
        <item x="42"/>
        <item x="21"/>
        <item x="22"/>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x/>
      <x v="6"/>
      <x/>
    </i>
    <i r="3">
      <x v="14"/>
      <x v="26"/>
    </i>
    <i t="grand">
      <x/>
    </i>
  </rowItems>
  <colFields count="1">
    <field x="-2"/>
  </colFields>
  <colItems count="6">
    <i>
      <x/>
    </i>
    <i i="1">
      <x v="1"/>
    </i>
    <i i="2">
      <x v="2"/>
    </i>
    <i i="3">
      <x v="3"/>
    </i>
    <i i="4">
      <x v="4"/>
    </i>
    <i i="5">
      <x v="5"/>
    </i>
  </colItems>
  <pageFields count="1">
    <pageField fld="25" item="1" hier="-1"/>
  </pageFields>
  <dataFields count="6">
    <dataField name="Sum of Y_Capacity" fld="16" baseField="22" baseItem="49"/>
    <dataField name="Seats_Booked " fld="33" baseField="1" baseItem="8" numFmtId="3"/>
    <dataField name="Avl_Seats_by_Cap " fld="34" baseField="0" baseItem="0"/>
    <dataField name="Bookload " fld="44" baseField="22" baseItem="66" numFmtId="9"/>
    <dataField name="NET_REVENUE " fld="38" baseField="22" baseItem="66" numFmtId="164"/>
    <dataField name="Total Taxes " fld="30" baseField="0" baseItem="0" numFmtId="3"/>
  </dataFields>
  <formats count="5">
    <format dxfId="446">
      <pivotArea dataOnly="0" labelOnly="1" outline="0" fieldPosition="0">
        <references count="1">
          <reference field="4294967294" count="3">
            <x v="1"/>
            <x v="2"/>
            <x v="4"/>
          </reference>
        </references>
      </pivotArea>
    </format>
    <format dxfId="445">
      <pivotArea outline="0" fieldPosition="0">
        <references count="1">
          <reference field="4294967294" count="2" selected="0">
            <x v="1"/>
            <x v="2"/>
          </reference>
        </references>
      </pivotArea>
    </format>
    <format dxfId="444">
      <pivotArea dataOnly="0" labelOnly="1" outline="0" fieldPosition="0">
        <references count="1">
          <reference field="4294967294" count="2">
            <x v="1"/>
            <x v="2"/>
          </reference>
        </references>
      </pivotArea>
    </format>
    <format dxfId="443">
      <pivotArea outline="0" fieldPosition="0">
        <references count="1">
          <reference field="4294967294" count="1">
            <x v="4"/>
          </reference>
        </references>
      </pivotArea>
    </format>
    <format dxfId="442">
      <pivotArea outline="0" fieldPosition="0">
        <references count="1">
          <reference field="4294967294" count="1" selected="0">
            <x v="3"/>
          </reference>
        </references>
      </pivotArea>
    </format>
  </formats>
  <conditionalFormats count="1">
    <conditionalFormat priority="5">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F2012D3-99BA-4134-A061-6D66DC9FB77E}" name="PivotTable16" cacheId="48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5:K38"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29">
        <item x="8"/>
        <item h="1" x="20"/>
        <item h="1" x="2"/>
        <item h="1" x="3"/>
        <item h="1" x="10"/>
        <item h="1" x="0"/>
        <item h="1" x="1"/>
        <item h="1" x="4"/>
        <item h="1" x="5"/>
        <item h="1" x="6"/>
        <item h="1" x="7"/>
        <item h="1" x="9"/>
        <item h="1" x="11"/>
        <item h="1" x="12"/>
        <item h="1" x="13"/>
        <item h="1" x="14"/>
        <item h="1" x="15"/>
        <item h="1" x="16"/>
        <item h="1" x="17"/>
        <item h="1" x="18"/>
        <item h="1" x="19"/>
        <item h="1" x="21"/>
        <item h="1" x="22"/>
        <item h="1" x="23"/>
        <item h="1" x="24"/>
        <item h="1" x="25"/>
        <item h="1" x="26"/>
        <item h="1" x="27"/>
        <item h="1" x="28"/>
      </items>
    </pivotField>
    <pivotField axis="axisRow" compact="0" outline="0" showAll="0">
      <items count="170">
        <item x="25"/>
        <item x="110"/>
        <item x="5"/>
        <item x="6"/>
        <item x="7"/>
        <item x="8"/>
        <item x="9"/>
        <item x="10"/>
        <item x="11"/>
        <item x="31"/>
        <item x="0"/>
        <item x="1"/>
        <item x="2"/>
        <item x="3"/>
        <item x="4"/>
        <item x="12"/>
        <item x="13"/>
        <item x="14"/>
        <item x="15"/>
        <item x="16"/>
        <item x="17"/>
        <item x="18"/>
        <item x="19"/>
        <item x="20"/>
        <item x="21"/>
        <item x="22"/>
        <item x="23"/>
        <item x="24"/>
        <item x="26"/>
        <item x="27"/>
        <item x="28"/>
        <item x="29"/>
        <item x="30"/>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t="default"/>
      </items>
    </pivotField>
    <pivotField compact="0" outline="0" showAll="0"/>
    <pivotField axis="axisRow" compact="0" outline="0" showAll="0" defaultSubtotal="0">
      <items count="21">
        <item x="3"/>
        <item x="2"/>
        <item x="0"/>
        <item x="1"/>
        <item x="4"/>
        <item x="5"/>
        <item x="6"/>
        <item x="7"/>
        <item x="16"/>
        <item x="17"/>
        <item x="8"/>
        <item x="9"/>
        <item x="12"/>
        <item x="13"/>
        <item x="10"/>
        <item x="11"/>
        <item x="14"/>
        <item x="15"/>
        <item x="18"/>
        <item x="19"/>
        <item x="20"/>
      </items>
    </pivotField>
    <pivotField axis="axisPage" compact="0" outline="0" showAll="0">
      <items count="3">
        <item x="0"/>
        <item x="1"/>
        <item t="default"/>
      </items>
    </pivotField>
    <pivotField axis="axisRow" compact="0" outline="0" showAll="0" defaultSubtotal="0">
      <items count="43">
        <item x="11"/>
        <item x="5"/>
        <item x="7"/>
        <item x="14"/>
        <item x="28"/>
        <item x="6"/>
        <item x="4"/>
        <item x="0"/>
        <item x="1"/>
        <item x="2"/>
        <item x="3"/>
        <item x="8"/>
        <item x="9"/>
        <item x="10"/>
        <item x="12"/>
        <item x="13"/>
        <item x="15"/>
        <item x="16"/>
        <item x="17"/>
        <item x="18"/>
        <item x="19"/>
        <item x="20"/>
        <item x="29"/>
        <item x="30"/>
        <item x="23"/>
        <item x="24"/>
        <item x="25"/>
        <item x="26"/>
        <item x="27"/>
        <item x="31"/>
        <item x="32"/>
        <item x="33"/>
        <item x="34"/>
        <item x="35"/>
        <item x="36"/>
        <item x="37"/>
        <item x="38"/>
        <item x="39"/>
        <item x="40"/>
        <item x="41"/>
        <item x="42"/>
        <item x="21"/>
        <item x="22"/>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x/>
      <x v="6"/>
      <x/>
    </i>
    <i r="3">
      <x v="14"/>
      <x v="26"/>
    </i>
    <i t="grand">
      <x/>
    </i>
  </rowItems>
  <colFields count="1">
    <field x="-2"/>
  </colFields>
  <colItems count="6">
    <i>
      <x/>
    </i>
    <i i="1">
      <x v="1"/>
    </i>
    <i i="2">
      <x v="2"/>
    </i>
    <i i="3">
      <x v="3"/>
    </i>
    <i i="4">
      <x v="4"/>
    </i>
    <i i="5">
      <x v="5"/>
    </i>
  </colItems>
  <pageFields count="1">
    <pageField fld="25" item="1" hier="-1"/>
  </pageFields>
  <dataFields count="6">
    <dataField name="Y_Cap" fld="16" baseField="22" baseItem="16"/>
    <dataField name="Seats_Booked " fld="33" baseField="1" baseItem="8" numFmtId="3"/>
    <dataField name="Avl_Seats_by_Cap " fld="34" baseField="0" baseItem="0"/>
    <dataField name="Bookload " fld="44" baseField="22" baseItem="19" numFmtId="9"/>
    <dataField name="NET_REVENUE " fld="38" baseField="22" baseItem="19" numFmtId="164"/>
    <dataField name="Sum of Total Taxes" fld="30" baseField="0" baseItem="0" numFmtId="3"/>
  </dataFields>
  <formats count="5">
    <format dxfId="451">
      <pivotArea dataOnly="0" labelOnly="1" outline="0" fieldPosition="0">
        <references count="1">
          <reference field="4294967294" count="3">
            <x v="1"/>
            <x v="2"/>
            <x v="4"/>
          </reference>
        </references>
      </pivotArea>
    </format>
    <format dxfId="450">
      <pivotArea outline="0" fieldPosition="0">
        <references count="1">
          <reference field="4294967294" count="2" selected="0">
            <x v="1"/>
            <x v="2"/>
          </reference>
        </references>
      </pivotArea>
    </format>
    <format dxfId="449">
      <pivotArea dataOnly="0" labelOnly="1" outline="0" fieldPosition="0">
        <references count="1">
          <reference field="4294967294" count="2">
            <x v="1"/>
            <x v="2"/>
          </reference>
        </references>
      </pivotArea>
    </format>
    <format dxfId="448">
      <pivotArea outline="0" fieldPosition="0">
        <references count="1">
          <reference field="4294967294" count="1">
            <x v="4"/>
          </reference>
        </references>
      </pivotArea>
    </format>
    <format dxfId="447">
      <pivotArea outline="0" fieldPosition="0">
        <references count="1">
          <reference field="4294967294" count="1" selected="0">
            <x v="3"/>
          </reference>
        </references>
      </pivotArea>
    </format>
  </formats>
  <conditionalFormats count="1">
    <conditionalFormat priority="7">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47BB0E3-8DCD-47C3-A531-CA4E6CAD3CE6}" name="PivotTable12" cacheId="48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15:K18"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29">
        <item x="8"/>
        <item h="1" x="20"/>
        <item h="1" x="2"/>
        <item h="1" x="3"/>
        <item h="1" x="10"/>
        <item h="1" x="0"/>
        <item h="1" x="1"/>
        <item h="1" x="4"/>
        <item h="1" x="5"/>
        <item h="1" x="6"/>
        <item h="1" x="7"/>
        <item h="1" x="9"/>
        <item h="1" x="11"/>
        <item h="1" x="12"/>
        <item h="1" x="13"/>
        <item h="1" x="14"/>
        <item h="1" x="15"/>
        <item h="1" x="16"/>
        <item h="1" x="17"/>
        <item h="1" x="18"/>
        <item h="1" x="19"/>
        <item h="1" x="21"/>
        <item h="1" x="22"/>
        <item h="1" x="23"/>
        <item h="1" x="24"/>
        <item h="1" x="25"/>
        <item h="1" x="26"/>
        <item h="1" x="27"/>
        <item h="1" x="28"/>
      </items>
    </pivotField>
    <pivotField axis="axisRow" compact="0" outline="0" showAll="0">
      <items count="170">
        <item x="25"/>
        <item x="110"/>
        <item x="5"/>
        <item x="6"/>
        <item x="7"/>
        <item x="8"/>
        <item x="9"/>
        <item x="10"/>
        <item x="11"/>
        <item x="31"/>
        <item x="0"/>
        <item x="1"/>
        <item x="2"/>
        <item x="3"/>
        <item x="4"/>
        <item x="12"/>
        <item x="13"/>
        <item x="14"/>
        <item x="15"/>
        <item x="16"/>
        <item x="17"/>
        <item x="18"/>
        <item x="19"/>
        <item x="20"/>
        <item x="21"/>
        <item x="22"/>
        <item x="23"/>
        <item x="24"/>
        <item x="26"/>
        <item x="27"/>
        <item x="28"/>
        <item x="29"/>
        <item x="30"/>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t="default"/>
      </items>
    </pivotField>
    <pivotField compact="0" outline="0" showAll="0"/>
    <pivotField axis="axisRow" compact="0" outline="0" showAll="0" defaultSubtotal="0">
      <items count="21">
        <item x="3"/>
        <item x="2"/>
        <item x="0"/>
        <item x="1"/>
        <item x="4"/>
        <item x="5"/>
        <item x="6"/>
        <item x="7"/>
        <item x="16"/>
        <item x="17"/>
        <item x="8"/>
        <item x="9"/>
        <item x="12"/>
        <item x="13"/>
        <item x="10"/>
        <item x="11"/>
        <item x="14"/>
        <item x="15"/>
        <item x="18"/>
        <item x="19"/>
        <item x="20"/>
      </items>
    </pivotField>
    <pivotField axis="axisPage" compact="0" outline="0" showAll="0">
      <items count="3">
        <item x="0"/>
        <item x="1"/>
        <item t="default"/>
      </items>
    </pivotField>
    <pivotField axis="axisRow" compact="0" outline="0" showAll="0" defaultSubtotal="0">
      <items count="43">
        <item x="11"/>
        <item x="5"/>
        <item x="7"/>
        <item x="14"/>
        <item x="28"/>
        <item x="6"/>
        <item x="4"/>
        <item x="0"/>
        <item x="1"/>
        <item x="2"/>
        <item x="3"/>
        <item x="8"/>
        <item x="9"/>
        <item x="10"/>
        <item x="12"/>
        <item x="13"/>
        <item x="15"/>
        <item x="16"/>
        <item x="17"/>
        <item x="18"/>
        <item x="19"/>
        <item x="20"/>
        <item x="29"/>
        <item x="30"/>
        <item x="23"/>
        <item x="24"/>
        <item x="25"/>
        <item x="26"/>
        <item x="27"/>
        <item x="31"/>
        <item x="32"/>
        <item x="33"/>
        <item x="34"/>
        <item x="35"/>
        <item x="36"/>
        <item x="37"/>
        <item x="38"/>
        <item x="39"/>
        <item x="40"/>
        <item x="41"/>
        <item x="42"/>
        <item x="21"/>
        <item x="22"/>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x/>
      <x v="6"/>
      <x/>
    </i>
    <i r="3">
      <x v="14"/>
      <x v="26"/>
    </i>
    <i t="grand">
      <x/>
    </i>
  </rowItems>
  <colFields count="1">
    <field x="-2"/>
  </colFields>
  <colItems count="6">
    <i>
      <x/>
    </i>
    <i i="1">
      <x v="1"/>
    </i>
    <i i="2">
      <x v="2"/>
    </i>
    <i i="3">
      <x v="3"/>
    </i>
    <i i="4">
      <x v="4"/>
    </i>
    <i i="5">
      <x v="5"/>
    </i>
  </colItems>
  <pageFields count="1">
    <pageField fld="25" item="1" hier="-1"/>
  </pageFields>
  <dataFields count="6">
    <dataField name="Y_Cap" fld="16" baseField="22" baseItem="7"/>
    <dataField name="Seats_Booked " fld="33" baseField="1" baseItem="8" numFmtId="3"/>
    <dataField name="Avl_Seats_by_Cap " fld="34" baseField="0" baseItem="0"/>
    <dataField name="Bookload " fld="44" baseField="22" baseItem="9" numFmtId="9"/>
    <dataField name="NET_REVENUE " fld="38" baseField="22" baseItem="6" numFmtId="164"/>
    <dataField name="Total Taxes " fld="30" baseField="22" baseItem="10" numFmtId="3"/>
  </dataFields>
  <formats count="10">
    <format dxfId="461">
      <pivotArea dataOnly="0" labelOnly="1" outline="0" fieldPosition="0">
        <references count="1">
          <reference field="4294967294" count="3">
            <x v="1"/>
            <x v="2"/>
            <x v="4"/>
          </reference>
        </references>
      </pivotArea>
    </format>
    <format dxfId="460">
      <pivotArea outline="0" fieldPosition="0">
        <references count="1">
          <reference field="4294967294" count="2" selected="0">
            <x v="1"/>
            <x v="2"/>
          </reference>
        </references>
      </pivotArea>
    </format>
    <format dxfId="459">
      <pivotArea dataOnly="0" labelOnly="1" outline="0" fieldPosition="0">
        <references count="1">
          <reference field="4294967294" count="2">
            <x v="1"/>
            <x v="2"/>
          </reference>
        </references>
      </pivotArea>
    </format>
    <format dxfId="458">
      <pivotArea outline="0" fieldPosition="0">
        <references count="1">
          <reference field="4294967294" count="1">
            <x v="3"/>
          </reference>
        </references>
      </pivotArea>
    </format>
    <format dxfId="457">
      <pivotArea outline="0" fieldPosition="0">
        <references count="1">
          <reference field="4294967294" count="1">
            <x v="4"/>
          </reference>
        </references>
      </pivotArea>
    </format>
    <format dxfId="456">
      <pivotArea dataOnly="0" labelOnly="1" outline="0" fieldPosition="0">
        <references count="1">
          <reference field="25" count="1">
            <x v="1"/>
          </reference>
        </references>
      </pivotArea>
    </format>
    <format dxfId="455">
      <pivotArea field="26" type="button" dataOnly="0" labelOnly="1" outline="0" axis="axisRow" fieldPosition="1"/>
    </format>
    <format dxfId="454">
      <pivotArea field="24" type="button" dataOnly="0" labelOnly="1" outline="0" axis="axisRow" fieldPosition="2"/>
    </format>
    <format dxfId="453">
      <pivotArea field="1" type="button" dataOnly="0" labelOnly="1" outline="0" axis="axisRow" fieldPosition="3"/>
    </format>
    <format dxfId="452">
      <pivotArea field="22" type="button" dataOnly="0" labelOnly="1" outline="0" axis="axisRow" fieldPosition="4"/>
    </format>
  </formats>
  <conditionalFormats count="1">
    <conditionalFormat priority="15">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A3AA867-03E4-43BB-A7C3-24EC4CA7090A}" name="PivotTable14" cacheId="48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25:Y28"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29">
        <item x="8"/>
        <item h="1" x="20"/>
        <item h="1" x="2"/>
        <item h="1" x="3"/>
        <item h="1" x="10"/>
        <item h="1" x="0"/>
        <item h="1" x="1"/>
        <item h="1" x="4"/>
        <item h="1" x="5"/>
        <item h="1" x="6"/>
        <item h="1" x="7"/>
        <item h="1" x="9"/>
        <item h="1" x="11"/>
        <item h="1" x="12"/>
        <item h="1" x="13"/>
        <item h="1" x="14"/>
        <item h="1" x="15"/>
        <item h="1" x="16"/>
        <item h="1" x="17"/>
        <item h="1" x="18"/>
        <item h="1" x="19"/>
        <item h="1" x="21"/>
        <item h="1" x="22"/>
        <item h="1" x="23"/>
        <item h="1" x="24"/>
        <item h="1" x="25"/>
        <item h="1" x="26"/>
        <item h="1" x="27"/>
        <item h="1" x="28"/>
      </items>
    </pivotField>
    <pivotField axis="axisRow" compact="0" outline="0" showAll="0">
      <items count="170">
        <item x="25"/>
        <item x="110"/>
        <item x="5"/>
        <item x="6"/>
        <item x="7"/>
        <item x="8"/>
        <item x="9"/>
        <item x="10"/>
        <item x="11"/>
        <item x="31"/>
        <item x="0"/>
        <item x="1"/>
        <item x="2"/>
        <item x="3"/>
        <item x="4"/>
        <item x="12"/>
        <item x="13"/>
        <item x="14"/>
        <item x="15"/>
        <item x="16"/>
        <item x="17"/>
        <item x="18"/>
        <item x="19"/>
        <item x="20"/>
        <item x="21"/>
        <item x="22"/>
        <item x="23"/>
        <item x="24"/>
        <item x="26"/>
        <item x="27"/>
        <item x="28"/>
        <item x="29"/>
        <item x="30"/>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t="default"/>
      </items>
    </pivotField>
    <pivotField compact="0" outline="0" showAll="0"/>
    <pivotField axis="axisRow" compact="0" outline="0" showAll="0" defaultSubtotal="0">
      <items count="21">
        <item x="3"/>
        <item x="2"/>
        <item x="0"/>
        <item x="1"/>
        <item x="4"/>
        <item x="5"/>
        <item x="6"/>
        <item x="7"/>
        <item x="16"/>
        <item x="17"/>
        <item x="8"/>
        <item x="9"/>
        <item x="12"/>
        <item x="13"/>
        <item x="10"/>
        <item x="11"/>
        <item x="14"/>
        <item x="15"/>
        <item x="18"/>
        <item x="19"/>
        <item x="20"/>
      </items>
    </pivotField>
    <pivotField axis="axisPage" compact="0" outline="0" showAll="0">
      <items count="3">
        <item x="0"/>
        <item x="1"/>
        <item t="default"/>
      </items>
    </pivotField>
    <pivotField axis="axisRow" compact="0" outline="0" showAll="0" defaultSubtotal="0">
      <items count="43">
        <item x="11"/>
        <item x="5"/>
        <item x="7"/>
        <item x="14"/>
        <item x="28"/>
        <item x="6"/>
        <item x="4"/>
        <item x="0"/>
        <item x="1"/>
        <item x="2"/>
        <item x="3"/>
        <item x="8"/>
        <item x="9"/>
        <item x="10"/>
        <item x="12"/>
        <item x="13"/>
        <item x="15"/>
        <item x="16"/>
        <item x="17"/>
        <item x="18"/>
        <item x="19"/>
        <item x="20"/>
        <item x="29"/>
        <item x="30"/>
        <item x="23"/>
        <item x="24"/>
        <item x="25"/>
        <item x="26"/>
        <item x="27"/>
        <item x="31"/>
        <item x="32"/>
        <item x="33"/>
        <item x="34"/>
        <item x="35"/>
        <item x="36"/>
        <item x="37"/>
        <item x="38"/>
        <item x="39"/>
        <item x="40"/>
        <item x="41"/>
        <item x="42"/>
        <item x="21"/>
        <item x="22"/>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6"/>
    </i>
    <i r="3">
      <x v="15"/>
      <x v="27"/>
    </i>
    <i t="grand">
      <x/>
    </i>
  </rowItems>
  <colFields count="1">
    <field x="-2"/>
  </colFields>
  <colItems count="6">
    <i>
      <x/>
    </i>
    <i i="1">
      <x v="1"/>
    </i>
    <i i="2">
      <x v="2"/>
    </i>
    <i i="3">
      <x v="3"/>
    </i>
    <i i="4">
      <x v="4"/>
    </i>
    <i i="5">
      <x v="5"/>
    </i>
  </colItems>
  <pageFields count="1">
    <pageField fld="25" item="0" hier="-1"/>
  </pageFields>
  <dataFields count="6">
    <dataField name="Y_Cap" fld="16" baseField="22" baseItem="14"/>
    <dataField name="Seats_Booked " fld="33" baseField="1" baseItem="8" numFmtId="3"/>
    <dataField name="Avl_Seats_by_Cap " fld="34" baseField="0" baseItem="0"/>
    <dataField name="Bookload " fld="44" baseField="0" baseItem="0" numFmtId="3"/>
    <dataField name="NET_REVENUE " fld="38" baseField="22" baseItem="15" numFmtId="164"/>
    <dataField name="Sum of Total Taxes" fld="30" baseField="0" baseItem="0" numFmtId="3"/>
  </dataFields>
  <formats count="4">
    <format dxfId="465">
      <pivotArea dataOnly="0" labelOnly="1" outline="0" fieldPosition="0">
        <references count="1">
          <reference field="4294967294" count="3">
            <x v="1"/>
            <x v="2"/>
            <x v="4"/>
          </reference>
        </references>
      </pivotArea>
    </format>
    <format dxfId="464">
      <pivotArea outline="0" fieldPosition="0">
        <references count="1">
          <reference field="4294967294" count="2" selected="0">
            <x v="1"/>
            <x v="2"/>
          </reference>
        </references>
      </pivotArea>
    </format>
    <format dxfId="463">
      <pivotArea dataOnly="0" labelOnly="1" outline="0" fieldPosition="0">
        <references count="1">
          <reference field="4294967294" count="2">
            <x v="1"/>
            <x v="2"/>
          </reference>
        </references>
      </pivotArea>
    </format>
    <format dxfId="462">
      <pivotArea outline="0" fieldPosition="0">
        <references count="1">
          <reference field="4294967294" count="1">
            <x v="4"/>
          </reference>
        </references>
      </pivotArea>
    </format>
  </formats>
  <conditionalFormats count="1">
    <conditionalFormat priority="12">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8C06047-7B1E-4286-919A-EAC6FED86353}" name="PivotTable19" cacheId="48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86:Y89"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29">
        <item x="8"/>
        <item h="1" x="20"/>
        <item h="1" x="2"/>
        <item h="1" x="3"/>
        <item h="1" x="10"/>
        <item h="1" x="0"/>
        <item h="1" x="1"/>
        <item h="1" x="4"/>
        <item h="1" x="5"/>
        <item h="1" x="6"/>
        <item h="1" x="7"/>
        <item h="1" x="9"/>
        <item h="1" x="11"/>
        <item h="1" x="12"/>
        <item h="1" x="13"/>
        <item h="1" x="14"/>
        <item h="1" x="15"/>
        <item h="1" x="16"/>
        <item h="1" x="17"/>
        <item h="1" x="18"/>
        <item h="1" x="19"/>
        <item h="1" x="21"/>
        <item h="1" x="22"/>
        <item h="1" x="23"/>
        <item h="1" x="24"/>
        <item h="1" x="25"/>
        <item h="1" x="26"/>
        <item h="1" x="27"/>
        <item h="1" x="28"/>
      </items>
    </pivotField>
    <pivotField axis="axisRow" compact="0" outline="0" showAll="0">
      <items count="170">
        <item x="25"/>
        <item x="110"/>
        <item x="5"/>
        <item x="6"/>
        <item x="7"/>
        <item x="8"/>
        <item x="9"/>
        <item x="10"/>
        <item x="11"/>
        <item x="31"/>
        <item x="0"/>
        <item x="1"/>
        <item x="2"/>
        <item x="3"/>
        <item x="4"/>
        <item x="12"/>
        <item x="13"/>
        <item x="14"/>
        <item x="15"/>
        <item x="16"/>
        <item x="17"/>
        <item x="18"/>
        <item x="19"/>
        <item x="20"/>
        <item x="21"/>
        <item x="22"/>
        <item x="23"/>
        <item x="24"/>
        <item x="26"/>
        <item x="27"/>
        <item x="28"/>
        <item x="29"/>
        <item x="30"/>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t="default"/>
      </items>
    </pivotField>
    <pivotField compact="0" outline="0" showAll="0"/>
    <pivotField axis="axisRow" compact="0" outline="0" showAll="0" defaultSubtotal="0">
      <items count="21">
        <item x="3"/>
        <item x="2"/>
        <item x="0"/>
        <item x="1"/>
        <item x="4"/>
        <item x="5"/>
        <item x="6"/>
        <item x="7"/>
        <item x="16"/>
        <item x="17"/>
        <item x="8"/>
        <item x="9"/>
        <item x="12"/>
        <item x="13"/>
        <item x="10"/>
        <item x="11"/>
        <item x="14"/>
        <item x="15"/>
        <item x="18"/>
        <item x="19"/>
        <item x="20"/>
      </items>
    </pivotField>
    <pivotField axis="axisPage" compact="0" outline="0" showAll="0">
      <items count="3">
        <item x="0"/>
        <item x="1"/>
        <item t="default"/>
      </items>
    </pivotField>
    <pivotField axis="axisRow" compact="0" outline="0" showAll="0" defaultSubtotal="0">
      <items count="43">
        <item x="11"/>
        <item x="5"/>
        <item x="7"/>
        <item x="14"/>
        <item x="28"/>
        <item x="6"/>
        <item x="4"/>
        <item x="0"/>
        <item x="1"/>
        <item x="2"/>
        <item x="3"/>
        <item x="8"/>
        <item x="9"/>
        <item x="10"/>
        <item x="12"/>
        <item x="13"/>
        <item x="15"/>
        <item x="16"/>
        <item x="17"/>
        <item x="18"/>
        <item x="19"/>
        <item x="20"/>
        <item x="29"/>
        <item x="30"/>
        <item x="23"/>
        <item x="24"/>
        <item x="25"/>
        <item x="26"/>
        <item x="27"/>
        <item x="31"/>
        <item x="32"/>
        <item x="33"/>
        <item x="34"/>
        <item x="35"/>
        <item x="36"/>
        <item x="37"/>
        <item x="38"/>
        <item x="39"/>
        <item x="40"/>
        <item x="41"/>
        <item x="42"/>
        <item x="21"/>
        <item x="22"/>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6"/>
    </i>
    <i r="3">
      <x v="15"/>
      <x v="27"/>
    </i>
    <i t="grand">
      <x/>
    </i>
  </rowItems>
  <colFields count="1">
    <field x="-2"/>
  </colFields>
  <colItems count="6">
    <i>
      <x/>
    </i>
    <i i="1">
      <x v="1"/>
    </i>
    <i i="2">
      <x v="2"/>
    </i>
    <i i="3">
      <x v="3"/>
    </i>
    <i i="4">
      <x v="4"/>
    </i>
    <i i="5">
      <x v="5"/>
    </i>
  </colItems>
  <pageFields count="1">
    <pageField fld="25" item="0" hier="-1"/>
  </pageFields>
  <dataFields count="6">
    <dataField name="Y_Cap" fld="16" baseField="22" baseItem="51"/>
    <dataField name="Seats_Booked " fld="33" baseField="1" baseItem="8" numFmtId="3"/>
    <dataField name="Avl_Seats_by_Cap " fld="34" baseField="0" baseItem="0"/>
    <dataField name="Bookload " fld="44" baseField="0" baseItem="0" numFmtId="9"/>
    <dataField name="NET_REVENUE " fld="38" baseField="22" baseItem="63" numFmtId="164"/>
    <dataField name="Total Taxes " fld="30" baseField="0" baseItem="0" numFmtId="3"/>
  </dataFields>
  <formats count="5">
    <format dxfId="470">
      <pivotArea dataOnly="0" labelOnly="1" outline="0" fieldPosition="0">
        <references count="1">
          <reference field="4294967294" count="3">
            <x v="1"/>
            <x v="2"/>
            <x v="4"/>
          </reference>
        </references>
      </pivotArea>
    </format>
    <format dxfId="469">
      <pivotArea outline="0" fieldPosition="0">
        <references count="1">
          <reference field="4294967294" count="2" selected="0">
            <x v="1"/>
            <x v="2"/>
          </reference>
        </references>
      </pivotArea>
    </format>
    <format dxfId="468">
      <pivotArea dataOnly="0" labelOnly="1" outline="0" fieldPosition="0">
        <references count="1">
          <reference field="4294967294" count="2">
            <x v="1"/>
            <x v="2"/>
          </reference>
        </references>
      </pivotArea>
    </format>
    <format dxfId="467">
      <pivotArea outline="0" fieldPosition="0">
        <references count="1">
          <reference field="4294967294" count="1">
            <x v="4"/>
          </reference>
        </references>
      </pivotArea>
    </format>
    <format dxfId="466">
      <pivotArea outline="0" fieldPosition="0">
        <references count="1">
          <reference field="4294967294" count="1" selected="0">
            <x v="3"/>
          </reference>
        </references>
      </pivotArea>
    </format>
  </formats>
  <conditionalFormats count="1">
    <conditionalFormat priority="10">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86748BE-3E03-4F5D-97DA-BAD8EAB5824E}" name="PivotTable1" cacheId="48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45:K48"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29">
        <item x="8"/>
        <item h="1" x="20"/>
        <item h="1" x="2"/>
        <item h="1" x="3"/>
        <item h="1" x="10"/>
        <item h="1" x="0"/>
        <item h="1" x="1"/>
        <item h="1" x="4"/>
        <item h="1" x="5"/>
        <item h="1" x="6"/>
        <item h="1" x="7"/>
        <item h="1" x="9"/>
        <item h="1" x="11"/>
        <item h="1" x="12"/>
        <item h="1" x="13"/>
        <item h="1" x="14"/>
        <item h="1" x="15"/>
        <item h="1" x="16"/>
        <item h="1" x="17"/>
        <item h="1" x="18"/>
        <item h="1" x="19"/>
        <item h="1" x="21"/>
        <item h="1" x="22"/>
        <item h="1" x="23"/>
        <item h="1" x="24"/>
        <item h="1" x="25"/>
        <item h="1" x="26"/>
        <item h="1" x="27"/>
        <item h="1" x="28"/>
      </items>
    </pivotField>
    <pivotField axis="axisRow" compact="0" outline="0" showAll="0">
      <items count="170">
        <item x="25"/>
        <item x="110"/>
        <item x="5"/>
        <item x="6"/>
        <item x="7"/>
        <item x="8"/>
        <item x="9"/>
        <item x="10"/>
        <item x="11"/>
        <item x="31"/>
        <item x="0"/>
        <item x="1"/>
        <item x="2"/>
        <item x="3"/>
        <item x="4"/>
        <item x="12"/>
        <item x="13"/>
        <item x="14"/>
        <item x="15"/>
        <item x="16"/>
        <item x="17"/>
        <item x="18"/>
        <item x="19"/>
        <item x="20"/>
        <item x="21"/>
        <item x="22"/>
        <item x="23"/>
        <item x="24"/>
        <item x="26"/>
        <item x="27"/>
        <item x="28"/>
        <item x="29"/>
        <item x="30"/>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t="default"/>
      </items>
    </pivotField>
    <pivotField compact="0" outline="0" showAll="0"/>
    <pivotField axis="axisRow" compact="0" outline="0" showAll="0" defaultSubtotal="0">
      <items count="21">
        <item x="3"/>
        <item x="2"/>
        <item x="0"/>
        <item x="1"/>
        <item x="4"/>
        <item x="5"/>
        <item x="6"/>
        <item x="7"/>
        <item x="16"/>
        <item x="17"/>
        <item x="8"/>
        <item x="9"/>
        <item x="12"/>
        <item x="13"/>
        <item x="10"/>
        <item x="11"/>
        <item x="14"/>
        <item x="15"/>
        <item x="18"/>
        <item x="19"/>
        <item x="20"/>
      </items>
    </pivotField>
    <pivotField axis="axisPage" compact="0" outline="0" showAll="0">
      <items count="3">
        <item x="0"/>
        <item x="1"/>
        <item t="default"/>
      </items>
    </pivotField>
    <pivotField axis="axisRow" compact="0" outline="0" showAll="0" defaultSubtotal="0">
      <items count="43">
        <item x="11"/>
        <item x="5"/>
        <item x="7"/>
        <item x="14"/>
        <item x="28"/>
        <item x="6"/>
        <item x="4"/>
        <item x="0"/>
        <item x="1"/>
        <item x="2"/>
        <item x="3"/>
        <item x="8"/>
        <item x="9"/>
        <item x="10"/>
        <item x="12"/>
        <item x="13"/>
        <item x="15"/>
        <item x="16"/>
        <item x="17"/>
        <item x="18"/>
        <item x="19"/>
        <item x="20"/>
        <item x="29"/>
        <item x="30"/>
        <item x="23"/>
        <item x="24"/>
        <item x="25"/>
        <item x="26"/>
        <item x="27"/>
        <item x="31"/>
        <item x="32"/>
        <item x="33"/>
        <item x="34"/>
        <item x="35"/>
        <item x="36"/>
        <item x="37"/>
        <item x="38"/>
        <item x="39"/>
        <item x="40"/>
        <item x="41"/>
        <item x="42"/>
        <item x="21"/>
        <item x="22"/>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x/>
      <x v="6"/>
      <x/>
    </i>
    <i r="3">
      <x v="14"/>
      <x v="26"/>
    </i>
    <i t="grand">
      <x/>
    </i>
  </rowItems>
  <colFields count="1">
    <field x="-2"/>
  </colFields>
  <colItems count="6">
    <i>
      <x/>
    </i>
    <i i="1">
      <x v="1"/>
    </i>
    <i i="2">
      <x v="2"/>
    </i>
    <i i="3">
      <x v="3"/>
    </i>
    <i i="4">
      <x v="4"/>
    </i>
    <i i="5">
      <x v="5"/>
    </i>
  </colItems>
  <pageFields count="1">
    <pageField fld="25" item="1" hier="-1"/>
  </pageFields>
  <dataFields count="6">
    <dataField name="Y_Cap" fld="16" baseField="22" baseItem="16"/>
    <dataField name="Seats_Booked " fld="33" baseField="1" baseItem="8" numFmtId="3"/>
    <dataField name="Avl_Seats_by_Cap " fld="34" baseField="0" baseItem="0"/>
    <dataField name="Bookload " fld="44" baseField="22" baseItem="19" numFmtId="9"/>
    <dataField name="NET_REVENUE " fld="38" baseField="22" baseItem="19" numFmtId="164"/>
    <dataField name="Sum of Total Taxes" fld="30" baseField="0" baseItem="0" numFmtId="3"/>
  </dataFields>
  <formats count="5">
    <format dxfId="475">
      <pivotArea dataOnly="0" labelOnly="1" outline="0" fieldPosition="0">
        <references count="1">
          <reference field="4294967294" count="3">
            <x v="1"/>
            <x v="2"/>
            <x v="4"/>
          </reference>
        </references>
      </pivotArea>
    </format>
    <format dxfId="474">
      <pivotArea outline="0" fieldPosition="0">
        <references count="1">
          <reference field="4294967294" count="2" selected="0">
            <x v="1"/>
            <x v="2"/>
          </reference>
        </references>
      </pivotArea>
    </format>
    <format dxfId="473">
      <pivotArea dataOnly="0" labelOnly="1" outline="0" fieldPosition="0">
        <references count="1">
          <reference field="4294967294" count="2">
            <x v="1"/>
            <x v="2"/>
          </reference>
        </references>
      </pivotArea>
    </format>
    <format dxfId="472">
      <pivotArea outline="0" fieldPosition="0">
        <references count="1">
          <reference field="4294967294" count="1">
            <x v="4"/>
          </reference>
        </references>
      </pivotArea>
    </format>
    <format dxfId="471">
      <pivotArea outline="0" fieldPosition="0">
        <references count="1">
          <reference field="4294967294" count="1" selected="0">
            <x v="3"/>
          </reference>
        </references>
      </pivotArea>
    </format>
  </formats>
  <conditionalFormats count="1">
    <conditionalFormat priority="1">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AA39627-CBC1-4EB2-8559-9813BEC7E5D9}" name="PivotTable21" cacheId="48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110:K113"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29">
        <item x="8"/>
        <item h="1" x="20"/>
        <item h="1" x="2"/>
        <item h="1" x="3"/>
        <item h="1" x="10"/>
        <item h="1" x="0"/>
        <item h="1" x="1"/>
        <item h="1" x="4"/>
        <item h="1" x="5"/>
        <item h="1" x="6"/>
        <item h="1" x="7"/>
        <item h="1" x="9"/>
        <item h="1" x="11"/>
        <item h="1" x="12"/>
        <item h="1" x="13"/>
        <item h="1" x="14"/>
        <item h="1" x="15"/>
        <item h="1" x="16"/>
        <item h="1" x="17"/>
        <item h="1" x="18"/>
        <item h="1" x="19"/>
        <item h="1" x="21"/>
        <item h="1" x="22"/>
        <item h="1" x="23"/>
        <item h="1" x="24"/>
        <item h="1" x="25"/>
        <item h="1" x="26"/>
        <item h="1" x="27"/>
        <item h="1" x="28"/>
      </items>
    </pivotField>
    <pivotField axis="axisRow" compact="0" outline="0" showAll="0">
      <items count="170">
        <item x="25"/>
        <item x="110"/>
        <item x="5"/>
        <item x="6"/>
        <item x="7"/>
        <item x="8"/>
        <item x="9"/>
        <item x="10"/>
        <item x="11"/>
        <item x="31"/>
        <item x="0"/>
        <item x="1"/>
        <item x="2"/>
        <item x="3"/>
        <item x="4"/>
        <item x="12"/>
        <item x="13"/>
        <item x="14"/>
        <item x="15"/>
        <item x="16"/>
        <item x="17"/>
        <item x="18"/>
        <item x="19"/>
        <item x="20"/>
        <item x="21"/>
        <item x="22"/>
        <item x="23"/>
        <item x="24"/>
        <item x="26"/>
        <item x="27"/>
        <item x="28"/>
        <item x="29"/>
        <item x="30"/>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t="default"/>
      </items>
    </pivotField>
    <pivotField compact="0" outline="0" showAll="0"/>
    <pivotField axis="axisRow" compact="0" outline="0" showAll="0" defaultSubtotal="0">
      <items count="21">
        <item x="3"/>
        <item x="2"/>
        <item x="0"/>
        <item x="1"/>
        <item x="4"/>
        <item x="5"/>
        <item x="6"/>
        <item x="7"/>
        <item x="16"/>
        <item x="17"/>
        <item x="8"/>
        <item x="9"/>
        <item x="12"/>
        <item x="13"/>
        <item x="10"/>
        <item x="11"/>
        <item x="14"/>
        <item x="15"/>
        <item x="18"/>
        <item x="19"/>
        <item x="20"/>
      </items>
    </pivotField>
    <pivotField axis="axisPage" compact="0" outline="0" showAll="0">
      <items count="3">
        <item x="0"/>
        <item x="1"/>
        <item t="default"/>
      </items>
    </pivotField>
    <pivotField axis="axisRow" compact="0" outline="0" showAll="0" defaultSubtotal="0">
      <items count="43">
        <item x="11"/>
        <item x="5"/>
        <item x="7"/>
        <item x="14"/>
        <item x="28"/>
        <item x="6"/>
        <item x="4"/>
        <item x="0"/>
        <item x="1"/>
        <item x="2"/>
        <item x="3"/>
        <item x="8"/>
        <item x="9"/>
        <item x="10"/>
        <item x="12"/>
        <item x="13"/>
        <item x="15"/>
        <item x="16"/>
        <item x="17"/>
        <item x="18"/>
        <item x="19"/>
        <item x="20"/>
        <item x="29"/>
        <item x="30"/>
        <item x="23"/>
        <item x="24"/>
        <item x="25"/>
        <item x="26"/>
        <item x="27"/>
        <item x="31"/>
        <item x="32"/>
        <item x="33"/>
        <item x="34"/>
        <item x="35"/>
        <item x="36"/>
        <item x="37"/>
        <item x="38"/>
        <item x="39"/>
        <item x="40"/>
        <item x="41"/>
        <item x="42"/>
        <item x="21"/>
        <item x="22"/>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x/>
      <x v="6"/>
      <x/>
    </i>
    <i r="3">
      <x v="14"/>
      <x v="26"/>
    </i>
    <i t="grand">
      <x/>
    </i>
  </rowItems>
  <colFields count="1">
    <field x="-2"/>
  </colFields>
  <colItems count="6">
    <i>
      <x/>
    </i>
    <i i="1">
      <x v="1"/>
    </i>
    <i i="2">
      <x v="2"/>
    </i>
    <i i="3">
      <x v="3"/>
    </i>
    <i i="4">
      <x v="4"/>
    </i>
    <i i="5">
      <x v="5"/>
    </i>
  </colItems>
  <pageFields count="1">
    <pageField fld="25" item="1" hier="-1"/>
  </pageFields>
  <dataFields count="6">
    <dataField name="Y_Cap" fld="16" baseField="22" baseItem="128"/>
    <dataField name="Seats_Booked " fld="33" baseField="1" baseItem="8" numFmtId="3"/>
    <dataField name="Avl_Seats_by_Cap " fld="34" baseField="0" baseItem="0"/>
    <dataField name="Bookload " fld="44" baseField="22" baseItem="143" numFmtId="9"/>
    <dataField name="NET_REVENUE " fld="38" baseField="22" baseItem="143" numFmtId="164"/>
    <dataField name="Total Taxes " fld="30" baseField="22" baseItem="143" numFmtId="3"/>
  </dataFields>
  <formats count="5">
    <format dxfId="480">
      <pivotArea dataOnly="0" labelOnly="1" outline="0" fieldPosition="0">
        <references count="1">
          <reference field="4294967294" count="3">
            <x v="1"/>
            <x v="2"/>
            <x v="4"/>
          </reference>
        </references>
      </pivotArea>
    </format>
    <format dxfId="479">
      <pivotArea outline="0" fieldPosition="0">
        <references count="1">
          <reference field="4294967294" count="2" selected="0">
            <x v="1"/>
            <x v="2"/>
          </reference>
        </references>
      </pivotArea>
    </format>
    <format dxfId="478">
      <pivotArea dataOnly="0" labelOnly="1" outline="0" fieldPosition="0">
        <references count="1">
          <reference field="4294967294" count="2">
            <x v="1"/>
            <x v="2"/>
          </reference>
        </references>
      </pivotArea>
    </format>
    <format dxfId="477">
      <pivotArea outline="0" fieldPosition="0">
        <references count="1">
          <reference field="4294967294" count="1">
            <x v="4"/>
          </reference>
        </references>
      </pivotArea>
    </format>
    <format dxfId="476">
      <pivotArea outline="0" fieldPosition="0">
        <references count="1">
          <reference field="4294967294" count="1" selected="0">
            <x v="3"/>
          </reference>
        </references>
      </pivotArea>
    </format>
  </formats>
  <conditionalFormats count="1">
    <conditionalFormat priority="4">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AEF3422-4E8C-4E4E-A129-6E5678988CF9}" name="PivotTable94" cacheId="48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5:K8"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29">
        <item x="8"/>
        <item h="1" x="20"/>
        <item h="1" x="2"/>
        <item h="1" x="3"/>
        <item h="1" x="10"/>
        <item h="1" x="0"/>
        <item h="1" x="1"/>
        <item h="1" x="4"/>
        <item h="1" x="5"/>
        <item h="1" x="6"/>
        <item h="1" x="7"/>
        <item h="1" x="9"/>
        <item h="1" x="11"/>
        <item h="1" x="12"/>
        <item h="1" x="13"/>
        <item h="1" x="14"/>
        <item h="1" x="15"/>
        <item h="1" x="16"/>
        <item h="1" x="17"/>
        <item h="1" x="18"/>
        <item h="1" x="19"/>
        <item h="1" x="21"/>
        <item h="1" x="22"/>
        <item h="1" x="23"/>
        <item h="1" x="24"/>
        <item h="1" x="25"/>
        <item h="1" x="26"/>
        <item h="1" x="27"/>
        <item h="1" x="28"/>
      </items>
    </pivotField>
    <pivotField axis="axisRow" compact="0" outline="0" showAll="0">
      <items count="170">
        <item x="25"/>
        <item x="110"/>
        <item x="5"/>
        <item x="6"/>
        <item x="7"/>
        <item x="8"/>
        <item x="9"/>
        <item x="10"/>
        <item x="11"/>
        <item x="31"/>
        <item x="0"/>
        <item x="1"/>
        <item x="2"/>
        <item x="3"/>
        <item x="4"/>
        <item x="12"/>
        <item x="13"/>
        <item x="14"/>
        <item x="15"/>
        <item x="16"/>
        <item x="17"/>
        <item x="18"/>
        <item x="19"/>
        <item x="20"/>
        <item x="21"/>
        <item x="22"/>
        <item x="23"/>
        <item x="24"/>
        <item x="26"/>
        <item x="27"/>
        <item x="28"/>
        <item x="29"/>
        <item x="30"/>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t="default"/>
      </items>
    </pivotField>
    <pivotField compact="0" outline="0" showAll="0"/>
    <pivotField axis="axisRow" compact="0" outline="0" showAll="0" defaultSubtotal="0">
      <items count="21">
        <item x="3"/>
        <item x="2"/>
        <item x="0"/>
        <item x="1"/>
        <item x="4"/>
        <item x="5"/>
        <item x="6"/>
        <item x="7"/>
        <item x="16"/>
        <item x="17"/>
        <item x="8"/>
        <item x="9"/>
        <item x="12"/>
        <item x="13"/>
        <item x="10"/>
        <item x="11"/>
        <item x="14"/>
        <item x="15"/>
        <item x="18"/>
        <item x="19"/>
        <item x="20"/>
      </items>
    </pivotField>
    <pivotField axis="axisPage" compact="0" outline="0" showAll="0">
      <items count="3">
        <item x="0"/>
        <item x="1"/>
        <item t="default"/>
      </items>
    </pivotField>
    <pivotField axis="axisRow" compact="0" outline="0" showAll="0" defaultSubtotal="0">
      <items count="43">
        <item x="11"/>
        <item x="5"/>
        <item x="7"/>
        <item x="14"/>
        <item x="28"/>
        <item x="6"/>
        <item x="4"/>
        <item x="0"/>
        <item x="1"/>
        <item x="2"/>
        <item x="3"/>
        <item x="8"/>
        <item x="9"/>
        <item x="10"/>
        <item x="12"/>
        <item x="13"/>
        <item x="15"/>
        <item x="16"/>
        <item x="17"/>
        <item x="18"/>
        <item x="19"/>
        <item x="20"/>
        <item x="29"/>
        <item x="30"/>
        <item x="23"/>
        <item x="24"/>
        <item x="25"/>
        <item x="26"/>
        <item x="27"/>
        <item x="31"/>
        <item x="32"/>
        <item x="33"/>
        <item x="34"/>
        <item x="35"/>
        <item x="36"/>
        <item x="37"/>
        <item x="38"/>
        <item x="39"/>
        <item x="40"/>
        <item x="41"/>
        <item x="42"/>
        <item x="21"/>
        <item x="22"/>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x/>
      <x v="6"/>
      <x/>
    </i>
    <i r="3">
      <x v="14"/>
      <x v="26"/>
    </i>
    <i t="grand">
      <x/>
    </i>
  </rowItems>
  <colFields count="1">
    <field x="-2"/>
  </colFields>
  <colItems count="6">
    <i>
      <x/>
    </i>
    <i i="1">
      <x v="1"/>
    </i>
    <i i="2">
      <x v="2"/>
    </i>
    <i i="3">
      <x v="3"/>
    </i>
    <i i="4">
      <x v="4"/>
    </i>
    <i i="5">
      <x v="5"/>
    </i>
  </colItems>
  <pageFields count="1">
    <pageField fld="25" item="1" hier="-1"/>
  </pageFields>
  <dataFields count="6">
    <dataField name="Y_Cap" fld="16" baseField="22" baseItem="1"/>
    <dataField name="Seats_Booked " fld="33" baseField="1" baseItem="8" numFmtId="3"/>
    <dataField name="Avl_Seats_by_Cap " fld="34" baseField="0" baseItem="0"/>
    <dataField name="Bookload " fld="44" baseField="22" baseItem="3" numFmtId="9"/>
    <dataField name="NET_REVENUE " fld="38" baseField="22" baseItem="0" numFmtId="164"/>
    <dataField name="Total Taxes " fld="30" baseField="0" baseItem="0" numFmtId="3"/>
  </dataFields>
  <formats count="5">
    <format dxfId="485">
      <pivotArea dataOnly="0" labelOnly="1" outline="0" fieldPosition="0">
        <references count="1">
          <reference field="4294967294" count="3">
            <x v="1"/>
            <x v="2"/>
            <x v="4"/>
          </reference>
        </references>
      </pivotArea>
    </format>
    <format dxfId="484">
      <pivotArea outline="0" fieldPosition="0">
        <references count="1">
          <reference field="4294967294" count="1">
            <x v="3"/>
          </reference>
        </references>
      </pivotArea>
    </format>
    <format dxfId="483">
      <pivotArea outline="0" fieldPosition="0">
        <references count="1">
          <reference field="4294967294" count="2" selected="0">
            <x v="1"/>
            <x v="2"/>
          </reference>
        </references>
      </pivotArea>
    </format>
    <format dxfId="482">
      <pivotArea dataOnly="0" labelOnly="1" outline="0" fieldPosition="0">
        <references count="1">
          <reference field="4294967294" count="2">
            <x v="1"/>
            <x v="2"/>
          </reference>
        </references>
      </pivotArea>
    </format>
    <format dxfId="481">
      <pivotArea outline="0" fieldPosition="0">
        <references count="1">
          <reference field="4294967294" count="1">
            <x v="4"/>
          </reference>
        </references>
      </pivotArea>
    </format>
  </formats>
  <conditionalFormats count="1">
    <conditionalFormat priority="19">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55920CA-8260-4BE8-A121-3F259DF141BA}" name="PivotTable17" cacheId="48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55:K58"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29">
        <item x="8"/>
        <item h="1" x="20"/>
        <item h="1" x="2"/>
        <item h="1" x="3"/>
        <item h="1" x="10"/>
        <item h="1" x="0"/>
        <item h="1" x="1"/>
        <item h="1" x="4"/>
        <item h="1" x="5"/>
        <item h="1" x="6"/>
        <item h="1" x="7"/>
        <item h="1" x="9"/>
        <item h="1" x="11"/>
        <item h="1" x="12"/>
        <item h="1" x="13"/>
        <item h="1" x="14"/>
        <item h="1" x="15"/>
        <item h="1" x="16"/>
        <item h="1" x="17"/>
        <item h="1" x="18"/>
        <item h="1" x="19"/>
        <item h="1" x="21"/>
        <item h="1" x="22"/>
        <item h="1" x="23"/>
        <item h="1" x="24"/>
        <item h="1" x="25"/>
        <item h="1" x="26"/>
        <item h="1" x="27"/>
        <item h="1" x="28"/>
      </items>
    </pivotField>
    <pivotField axis="axisRow" compact="0" outline="0" showAll="0">
      <items count="170">
        <item x="25"/>
        <item x="110"/>
        <item x="5"/>
        <item x="6"/>
        <item x="7"/>
        <item x="8"/>
        <item x="9"/>
        <item x="10"/>
        <item x="11"/>
        <item x="31"/>
        <item x="0"/>
        <item x="1"/>
        <item x="2"/>
        <item x="3"/>
        <item x="4"/>
        <item x="12"/>
        <item x="13"/>
        <item x="14"/>
        <item x="15"/>
        <item x="16"/>
        <item x="17"/>
        <item x="18"/>
        <item x="19"/>
        <item x="20"/>
        <item x="21"/>
        <item x="22"/>
        <item x="23"/>
        <item x="24"/>
        <item x="26"/>
        <item x="27"/>
        <item x="28"/>
        <item x="29"/>
        <item x="30"/>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t="default"/>
      </items>
    </pivotField>
    <pivotField compact="0" outline="0" showAll="0"/>
    <pivotField axis="axisRow" compact="0" outline="0" showAll="0" defaultSubtotal="0">
      <items count="21">
        <item x="3"/>
        <item x="2"/>
        <item x="0"/>
        <item x="1"/>
        <item x="4"/>
        <item x="5"/>
        <item x="6"/>
        <item x="7"/>
        <item x="16"/>
        <item x="17"/>
        <item x="8"/>
        <item x="9"/>
        <item x="12"/>
        <item x="13"/>
        <item x="10"/>
        <item x="11"/>
        <item x="14"/>
        <item x="15"/>
        <item x="18"/>
        <item x="19"/>
        <item x="20"/>
      </items>
    </pivotField>
    <pivotField axis="axisPage" compact="0" outline="0" showAll="0">
      <items count="3">
        <item x="0"/>
        <item x="1"/>
        <item t="default"/>
      </items>
    </pivotField>
    <pivotField axis="axisRow" compact="0" outline="0" showAll="0" defaultSubtotal="0">
      <items count="43">
        <item x="11"/>
        <item x="5"/>
        <item x="7"/>
        <item x="14"/>
        <item x="28"/>
        <item x="6"/>
        <item x="4"/>
        <item x="0"/>
        <item x="1"/>
        <item x="2"/>
        <item x="3"/>
        <item x="8"/>
        <item x="9"/>
        <item x="10"/>
        <item x="12"/>
        <item x="13"/>
        <item x="15"/>
        <item x="16"/>
        <item x="17"/>
        <item x="18"/>
        <item x="19"/>
        <item x="20"/>
        <item x="29"/>
        <item x="30"/>
        <item x="23"/>
        <item x="24"/>
        <item x="25"/>
        <item x="26"/>
        <item x="27"/>
        <item x="31"/>
        <item x="32"/>
        <item x="33"/>
        <item x="34"/>
        <item x="35"/>
        <item x="36"/>
        <item x="37"/>
        <item x="38"/>
        <item x="39"/>
        <item x="40"/>
        <item x="41"/>
        <item x="42"/>
        <item x="21"/>
        <item x="22"/>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x/>
      <x v="6"/>
      <x/>
    </i>
    <i r="3">
      <x v="14"/>
      <x v="26"/>
    </i>
    <i t="grand">
      <x/>
    </i>
  </rowItems>
  <colFields count="1">
    <field x="-2"/>
  </colFields>
  <colItems count="6">
    <i>
      <x/>
    </i>
    <i i="1">
      <x v="1"/>
    </i>
    <i i="2">
      <x v="2"/>
    </i>
    <i i="3">
      <x v="3"/>
    </i>
    <i i="4">
      <x v="4"/>
    </i>
    <i i="5">
      <x v="5"/>
    </i>
  </colItems>
  <pageFields count="1">
    <pageField fld="25" item="1" hier="-1"/>
  </pageFields>
  <dataFields count="6">
    <dataField name="Y_Cap" fld="16" baseField="22" baseItem="27"/>
    <dataField name="Seats_Booked " fld="33" baseField="1" baseItem="8" numFmtId="3"/>
    <dataField name="Avl_Seats_by_Cap " fld="34" baseField="0" baseItem="0"/>
    <dataField name="Bookload " fld="44" baseField="22" baseItem="41" numFmtId="9"/>
    <dataField name="NET_REVENUE " fld="38" baseField="22" baseItem="37" numFmtId="164"/>
    <dataField name="Total Taxes " fld="30" baseField="0" baseItem="0" numFmtId="3"/>
  </dataFields>
  <formats count="5">
    <format dxfId="490">
      <pivotArea dataOnly="0" labelOnly="1" outline="0" fieldPosition="0">
        <references count="1">
          <reference field="4294967294" count="3">
            <x v="1"/>
            <x v="2"/>
            <x v="4"/>
          </reference>
        </references>
      </pivotArea>
    </format>
    <format dxfId="489">
      <pivotArea outline="0" fieldPosition="0">
        <references count="1">
          <reference field="4294967294" count="2" selected="0">
            <x v="1"/>
            <x v="2"/>
          </reference>
        </references>
      </pivotArea>
    </format>
    <format dxfId="488">
      <pivotArea dataOnly="0" labelOnly="1" outline="0" fieldPosition="0">
        <references count="1">
          <reference field="4294967294" count="2">
            <x v="1"/>
            <x v="2"/>
          </reference>
        </references>
      </pivotArea>
    </format>
    <format dxfId="487">
      <pivotArea outline="0" fieldPosition="0">
        <references count="1">
          <reference field="4294967294" count="1">
            <x v="4"/>
          </reference>
        </references>
      </pivotArea>
    </format>
    <format dxfId="486">
      <pivotArea outline="0" fieldPosition="0">
        <references count="1">
          <reference field="4294967294" count="1" selected="0">
            <x v="3"/>
          </reference>
        </references>
      </pivotArea>
    </format>
  </formats>
  <conditionalFormats count="1">
    <conditionalFormat priority="6">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2250585-F566-4F76-AF83-90AC16261F73}" name="PivotTable2" cacheId="48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45:Y48"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29">
        <item x="8"/>
        <item h="1" x="20"/>
        <item h="1" x="2"/>
        <item h="1" x="3"/>
        <item h="1" x="10"/>
        <item h="1" x="0"/>
        <item h="1" x="1"/>
        <item h="1" x="4"/>
        <item h="1" x="5"/>
        <item h="1" x="6"/>
        <item h="1" x="7"/>
        <item h="1" x="9"/>
        <item h="1" x="11"/>
        <item h="1" x="12"/>
        <item h="1" x="13"/>
        <item h="1" x="14"/>
        <item h="1" x="15"/>
        <item h="1" x="16"/>
        <item h="1" x="17"/>
        <item h="1" x="18"/>
        <item h="1" x="19"/>
        <item h="1" x="21"/>
        <item h="1" x="22"/>
        <item h="1" x="23"/>
        <item h="1" x="24"/>
        <item h="1" x="25"/>
        <item h="1" x="26"/>
        <item h="1" x="27"/>
        <item h="1" x="28"/>
      </items>
    </pivotField>
    <pivotField axis="axisRow" compact="0" outline="0" showAll="0">
      <items count="170">
        <item x="25"/>
        <item x="110"/>
        <item x="5"/>
        <item x="6"/>
        <item x="7"/>
        <item x="8"/>
        <item x="9"/>
        <item x="10"/>
        <item x="11"/>
        <item x="31"/>
        <item x="0"/>
        <item x="1"/>
        <item x="2"/>
        <item x="3"/>
        <item x="4"/>
        <item x="12"/>
        <item x="13"/>
        <item x="14"/>
        <item x="15"/>
        <item x="16"/>
        <item x="17"/>
        <item x="18"/>
        <item x="19"/>
        <item x="20"/>
        <item x="21"/>
        <item x="22"/>
        <item x="23"/>
        <item x="24"/>
        <item x="26"/>
        <item x="27"/>
        <item x="28"/>
        <item x="29"/>
        <item x="30"/>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t="default"/>
      </items>
    </pivotField>
    <pivotField compact="0" outline="0" showAll="0"/>
    <pivotField axis="axisRow" compact="0" outline="0" showAll="0" defaultSubtotal="0">
      <items count="21">
        <item x="3"/>
        <item x="2"/>
        <item x="0"/>
        <item x="1"/>
        <item x="4"/>
        <item x="5"/>
        <item x="6"/>
        <item x="7"/>
        <item x="16"/>
        <item x="17"/>
        <item x="8"/>
        <item x="9"/>
        <item x="12"/>
        <item x="13"/>
        <item x="10"/>
        <item x="11"/>
        <item x="14"/>
        <item x="15"/>
        <item x="18"/>
        <item x="19"/>
        <item x="20"/>
      </items>
    </pivotField>
    <pivotField axis="axisPage" compact="0" outline="0" showAll="0">
      <items count="3">
        <item x="0"/>
        <item x="1"/>
        <item t="default"/>
      </items>
    </pivotField>
    <pivotField axis="axisRow" compact="0" outline="0" showAll="0" defaultSubtotal="0">
      <items count="43">
        <item x="11"/>
        <item x="5"/>
        <item x="7"/>
        <item x="14"/>
        <item x="28"/>
        <item x="6"/>
        <item x="4"/>
        <item x="0"/>
        <item x="1"/>
        <item x="2"/>
        <item x="3"/>
        <item x="8"/>
        <item x="9"/>
        <item x="10"/>
        <item x="12"/>
        <item x="13"/>
        <item x="15"/>
        <item x="16"/>
        <item x="17"/>
        <item x="18"/>
        <item x="19"/>
        <item x="20"/>
        <item x="29"/>
        <item x="30"/>
        <item x="23"/>
        <item x="24"/>
        <item x="25"/>
        <item x="26"/>
        <item x="27"/>
        <item x="31"/>
        <item x="32"/>
        <item x="33"/>
        <item x="34"/>
        <item x="35"/>
        <item x="36"/>
        <item x="37"/>
        <item x="38"/>
        <item x="39"/>
        <item x="40"/>
        <item x="41"/>
        <item x="42"/>
        <item x="21"/>
        <item x="22"/>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6"/>
    </i>
    <i r="3">
      <x v="15"/>
      <x v="27"/>
    </i>
    <i t="grand">
      <x/>
    </i>
  </rowItems>
  <colFields count="1">
    <field x="-2"/>
  </colFields>
  <colItems count="6">
    <i>
      <x/>
    </i>
    <i i="1">
      <x v="1"/>
    </i>
    <i i="2">
      <x v="2"/>
    </i>
    <i i="3">
      <x v="3"/>
    </i>
    <i i="4">
      <x v="4"/>
    </i>
    <i i="5">
      <x v="5"/>
    </i>
  </colItems>
  <pageFields count="1">
    <pageField fld="25" item="0" hier="-1"/>
  </pageFields>
  <dataFields count="6">
    <dataField name="Y_Cap" fld="16" baseField="22" baseItem="18"/>
    <dataField name="Seats_Booked " fld="33" baseField="1" baseItem="8" numFmtId="3"/>
    <dataField name="Avl_Seats_by_Cap " fld="34" baseField="0" baseItem="0"/>
    <dataField name="Bookload " fld="44" baseField="22" baseItem="19" numFmtId="3"/>
    <dataField name="NET_REVENUE " fld="38" baseField="22" baseItem="20" numFmtId="164"/>
    <dataField name="Sum of Total Taxes" fld="30" baseField="0" baseItem="0" numFmtId="3"/>
  </dataFields>
  <formats count="4">
    <format dxfId="494">
      <pivotArea dataOnly="0" labelOnly="1" outline="0" fieldPosition="0">
        <references count="1">
          <reference field="4294967294" count="3">
            <x v="1"/>
            <x v="2"/>
            <x v="4"/>
          </reference>
        </references>
      </pivotArea>
    </format>
    <format dxfId="493">
      <pivotArea outline="0" fieldPosition="0">
        <references count="1">
          <reference field="4294967294" count="2" selected="0">
            <x v="1"/>
            <x v="2"/>
          </reference>
        </references>
      </pivotArea>
    </format>
    <format dxfId="492">
      <pivotArea dataOnly="0" labelOnly="1" outline="0" fieldPosition="0">
        <references count="1">
          <reference field="4294967294" count="2">
            <x v="1"/>
            <x v="2"/>
          </reference>
        </references>
      </pivotArea>
    </format>
    <format dxfId="491">
      <pivotArea outline="0" fieldPosition="0">
        <references count="1">
          <reference field="4294967294" count="1">
            <x v="4"/>
          </reference>
        </references>
      </pivotArea>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EB5EE7D-2B95-4CA2-9B5B-F4CE49BED3D0}" name="PivotTable22" cacheId="48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110:Y113"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29">
        <item x="8"/>
        <item h="1" x="20"/>
        <item h="1" x="2"/>
        <item h="1" x="3"/>
        <item h="1" x="10"/>
        <item h="1" x="0"/>
        <item h="1" x="1"/>
        <item h="1" x="4"/>
        <item h="1" x="5"/>
        <item h="1" x="6"/>
        <item h="1" x="7"/>
        <item h="1" x="9"/>
        <item h="1" x="11"/>
        <item h="1" x="12"/>
        <item h="1" x="13"/>
        <item h="1" x="14"/>
        <item h="1" x="15"/>
        <item h="1" x="16"/>
        <item h="1" x="17"/>
        <item h="1" x="18"/>
        <item h="1" x="19"/>
        <item h="1" x="21"/>
        <item h="1" x="22"/>
        <item h="1" x="23"/>
        <item h="1" x="24"/>
        <item h="1" x="25"/>
        <item h="1" x="26"/>
        <item h="1" x="27"/>
        <item h="1" x="28"/>
      </items>
    </pivotField>
    <pivotField axis="axisRow" compact="0" outline="0" showAll="0">
      <items count="170">
        <item x="25"/>
        <item x="110"/>
        <item x="5"/>
        <item x="6"/>
        <item x="7"/>
        <item x="8"/>
        <item x="9"/>
        <item x="10"/>
        <item x="11"/>
        <item x="31"/>
        <item x="0"/>
        <item x="1"/>
        <item x="2"/>
        <item x="3"/>
        <item x="4"/>
        <item x="12"/>
        <item x="13"/>
        <item x="14"/>
        <item x="15"/>
        <item x="16"/>
        <item x="17"/>
        <item x="18"/>
        <item x="19"/>
        <item x="20"/>
        <item x="21"/>
        <item x="22"/>
        <item x="23"/>
        <item x="24"/>
        <item x="26"/>
        <item x="27"/>
        <item x="28"/>
        <item x="29"/>
        <item x="30"/>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t="default"/>
      </items>
    </pivotField>
    <pivotField compact="0" outline="0" showAll="0"/>
    <pivotField axis="axisRow" compact="0" outline="0" showAll="0" defaultSubtotal="0">
      <items count="21">
        <item x="3"/>
        <item x="2"/>
        <item x="0"/>
        <item x="1"/>
        <item x="4"/>
        <item x="5"/>
        <item x="6"/>
        <item x="7"/>
        <item x="16"/>
        <item x="17"/>
        <item x="8"/>
        <item x="9"/>
        <item x="12"/>
        <item x="13"/>
        <item x="10"/>
        <item x="11"/>
        <item x="14"/>
        <item x="15"/>
        <item x="18"/>
        <item x="19"/>
        <item x="20"/>
      </items>
    </pivotField>
    <pivotField axis="axisPage" compact="0" outline="0" showAll="0">
      <items count="3">
        <item x="0"/>
        <item x="1"/>
        <item t="default"/>
      </items>
    </pivotField>
    <pivotField axis="axisRow" compact="0" outline="0" showAll="0" defaultSubtotal="0">
      <items count="43">
        <item x="11"/>
        <item x="5"/>
        <item x="7"/>
        <item x="14"/>
        <item x="28"/>
        <item x="6"/>
        <item x="4"/>
        <item x="0"/>
        <item x="1"/>
        <item x="2"/>
        <item x="3"/>
        <item x="8"/>
        <item x="9"/>
        <item x="10"/>
        <item x="12"/>
        <item x="13"/>
        <item x="15"/>
        <item x="16"/>
        <item x="17"/>
        <item x="18"/>
        <item x="19"/>
        <item x="20"/>
        <item x="29"/>
        <item x="30"/>
        <item x="23"/>
        <item x="24"/>
        <item x="25"/>
        <item x="26"/>
        <item x="27"/>
        <item x="31"/>
        <item x="32"/>
        <item x="33"/>
        <item x="34"/>
        <item x="35"/>
        <item x="36"/>
        <item x="37"/>
        <item x="38"/>
        <item x="39"/>
        <item x="40"/>
        <item x="41"/>
        <item x="42"/>
        <item x="21"/>
        <item x="22"/>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6"/>
    </i>
    <i r="3">
      <x v="15"/>
      <x v="27"/>
    </i>
    <i t="grand">
      <x/>
    </i>
  </rowItems>
  <colFields count="1">
    <field x="-2"/>
  </colFields>
  <colItems count="6">
    <i>
      <x/>
    </i>
    <i i="1">
      <x v="1"/>
    </i>
    <i i="2">
      <x v="2"/>
    </i>
    <i i="3">
      <x v="3"/>
    </i>
    <i i="4">
      <x v="4"/>
    </i>
    <i i="5">
      <x v="5"/>
    </i>
  </colItems>
  <pageFields count="1">
    <pageField fld="25" item="0" hier="-1"/>
  </pageFields>
  <dataFields count="6">
    <dataField name="Y_Cap" fld="16" baseField="22" baseItem="128"/>
    <dataField name="Seats_Booked " fld="33" baseField="1" baseItem="8" numFmtId="3"/>
    <dataField name="Avl_Seats_by_Cap " fld="34" baseField="0" baseItem="0"/>
    <dataField name="Bookload " fld="44" baseField="22" baseItem="144" numFmtId="9"/>
    <dataField name="NET_REVENUE " fld="38" baseField="22" baseItem="144" numFmtId="164"/>
    <dataField name="Total Taxes " fld="30" baseField="22" baseItem="144" numFmtId="3"/>
  </dataFields>
  <formats count="5">
    <format dxfId="499">
      <pivotArea dataOnly="0" labelOnly="1" outline="0" fieldPosition="0">
        <references count="1">
          <reference field="4294967294" count="3">
            <x v="1"/>
            <x v="2"/>
            <x v="4"/>
          </reference>
        </references>
      </pivotArea>
    </format>
    <format dxfId="498">
      <pivotArea outline="0" fieldPosition="0">
        <references count="1">
          <reference field="4294967294" count="2" selected="0">
            <x v="1"/>
            <x v="2"/>
          </reference>
        </references>
      </pivotArea>
    </format>
    <format dxfId="497">
      <pivotArea dataOnly="0" labelOnly="1" outline="0" fieldPosition="0">
        <references count="1">
          <reference field="4294967294" count="2">
            <x v="1"/>
            <x v="2"/>
          </reference>
        </references>
      </pivotArea>
    </format>
    <format dxfId="496">
      <pivotArea outline="0" fieldPosition="0">
        <references count="1">
          <reference field="4294967294" count="1">
            <x v="4"/>
          </reference>
        </references>
      </pivotArea>
    </format>
    <format dxfId="495">
      <pivotArea outline="0" fieldPosition="0">
        <references count="1">
          <reference field="4294967294" count="1" selected="0">
            <x v="3"/>
          </reference>
        </references>
      </pivotArea>
    </format>
  </formats>
  <conditionalFormats count="1">
    <conditionalFormat priority="9">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6FB97C5-1D70-4374-B0B4-4F77D1921260}" name="PivotTable96" cacheId="48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5:Y8"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29">
        <item x="8"/>
        <item h="1" x="20"/>
        <item h="1" x="2"/>
        <item h="1" x="3"/>
        <item h="1" x="10"/>
        <item h="1" x="0"/>
        <item h="1" x="1"/>
        <item h="1" x="4"/>
        <item h="1" x="5"/>
        <item h="1" x="6"/>
        <item h="1" x="7"/>
        <item h="1" x="9"/>
        <item h="1" x="11"/>
        <item h="1" x="12"/>
        <item h="1" x="13"/>
        <item h="1" x="14"/>
        <item h="1" x="15"/>
        <item h="1" x="16"/>
        <item h="1" x="17"/>
        <item h="1" x="18"/>
        <item h="1" x="19"/>
        <item h="1" x="21"/>
        <item h="1" x="22"/>
        <item h="1" x="23"/>
        <item h="1" x="24"/>
        <item h="1" x="25"/>
        <item h="1" x="26"/>
        <item h="1" x="27"/>
        <item h="1" x="28"/>
      </items>
    </pivotField>
    <pivotField axis="axisRow" compact="0" outline="0" showAll="0">
      <items count="170">
        <item x="25"/>
        <item x="110"/>
        <item x="5"/>
        <item x="6"/>
        <item x="7"/>
        <item x="8"/>
        <item x="9"/>
        <item x="10"/>
        <item x="11"/>
        <item x="31"/>
        <item x="0"/>
        <item x="1"/>
        <item x="2"/>
        <item x="3"/>
        <item x="4"/>
        <item x="12"/>
        <item x="13"/>
        <item x="14"/>
        <item x="15"/>
        <item x="16"/>
        <item x="17"/>
        <item x="18"/>
        <item x="19"/>
        <item x="20"/>
        <item x="21"/>
        <item x="22"/>
        <item x="23"/>
        <item x="24"/>
        <item x="26"/>
        <item x="27"/>
        <item x="28"/>
        <item x="29"/>
        <item x="30"/>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t="default"/>
      </items>
    </pivotField>
    <pivotField compact="0" outline="0" showAll="0"/>
    <pivotField axis="axisRow" compact="0" outline="0" showAll="0" defaultSubtotal="0">
      <items count="21">
        <item x="3"/>
        <item x="2"/>
        <item x="0"/>
        <item x="1"/>
        <item x="4"/>
        <item x="5"/>
        <item x="6"/>
        <item x="7"/>
        <item x="16"/>
        <item x="17"/>
        <item x="8"/>
        <item x="9"/>
        <item x="12"/>
        <item x="13"/>
        <item x="10"/>
        <item x="11"/>
        <item x="14"/>
        <item x="15"/>
        <item x="18"/>
        <item x="19"/>
        <item x="20"/>
      </items>
    </pivotField>
    <pivotField axis="axisPage" compact="0" outline="0" showAll="0">
      <items count="3">
        <item x="0"/>
        <item x="1"/>
        <item t="default"/>
      </items>
    </pivotField>
    <pivotField axis="axisRow" compact="0" outline="0" showAll="0" defaultSubtotal="0">
      <items count="43">
        <item x="11"/>
        <item x="5"/>
        <item x="7"/>
        <item x="14"/>
        <item x="28"/>
        <item x="6"/>
        <item x="4"/>
        <item x="0"/>
        <item x="1"/>
        <item x="2"/>
        <item x="3"/>
        <item x="8"/>
        <item x="9"/>
        <item x="10"/>
        <item x="12"/>
        <item x="13"/>
        <item x="15"/>
        <item x="16"/>
        <item x="17"/>
        <item x="18"/>
        <item x="19"/>
        <item x="20"/>
        <item x="29"/>
        <item x="30"/>
        <item x="23"/>
        <item x="24"/>
        <item x="25"/>
        <item x="26"/>
        <item x="27"/>
        <item x="31"/>
        <item x="32"/>
        <item x="33"/>
        <item x="34"/>
        <item x="35"/>
        <item x="36"/>
        <item x="37"/>
        <item x="38"/>
        <item x="39"/>
        <item x="40"/>
        <item x="41"/>
        <item x="42"/>
        <item x="21"/>
        <item x="22"/>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6"/>
    </i>
    <i r="3">
      <x v="15"/>
      <x v="27"/>
    </i>
    <i t="grand">
      <x/>
    </i>
  </rowItems>
  <colFields count="1">
    <field x="-2"/>
  </colFields>
  <colItems count="6">
    <i>
      <x/>
    </i>
    <i i="1">
      <x v="1"/>
    </i>
    <i i="2">
      <x v="2"/>
    </i>
    <i i="3">
      <x v="3"/>
    </i>
    <i i="4">
      <x v="4"/>
    </i>
    <i i="5">
      <x v="5"/>
    </i>
  </colItems>
  <pageFields count="1">
    <pageField fld="25" item="0" hier="-1"/>
  </pageFields>
  <dataFields count="6">
    <dataField name="Y_Cap" fld="16" baseField="22" baseItem="4"/>
    <dataField name="Seats_Booked " fld="33" baseField="1" baseItem="8" numFmtId="3"/>
    <dataField name="Avl_Seats_by_Cap " fld="34" baseField="0" baseItem="0"/>
    <dataField name="Bookload " fld="44" baseField="22" baseItem="2" numFmtId="9"/>
    <dataField name="NET_REVENUE " fld="38" baseField="22" baseItem="0" numFmtId="164"/>
    <dataField name="Total Taxes " fld="30" baseField="0" baseItem="0" numFmtId="3"/>
  </dataFields>
  <formats count="5">
    <format dxfId="504">
      <pivotArea dataOnly="0" labelOnly="1" outline="0" fieldPosition="0">
        <references count="1">
          <reference field="4294967294" count="3">
            <x v="1"/>
            <x v="2"/>
            <x v="4"/>
          </reference>
        </references>
      </pivotArea>
    </format>
    <format dxfId="503">
      <pivotArea outline="0" fieldPosition="0">
        <references count="1">
          <reference field="4294967294" count="2" selected="0">
            <x v="1"/>
            <x v="2"/>
          </reference>
        </references>
      </pivotArea>
    </format>
    <format dxfId="502">
      <pivotArea dataOnly="0" labelOnly="1" outline="0" fieldPosition="0">
        <references count="1">
          <reference field="4294967294" count="2">
            <x v="1"/>
            <x v="2"/>
          </reference>
        </references>
      </pivotArea>
    </format>
    <format dxfId="501">
      <pivotArea outline="0" fieldPosition="0">
        <references count="1">
          <reference field="4294967294" count="1">
            <x v="4"/>
          </reference>
        </references>
      </pivotArea>
    </format>
    <format dxfId="500">
      <pivotArea outline="0" fieldPosition="0">
        <references count="1">
          <reference field="4294967294" count="1">
            <x v="3"/>
          </reference>
        </references>
      </pivotArea>
    </format>
  </formats>
  <conditionalFormats count="1">
    <conditionalFormat priority="18">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2748EB0-0BED-40B4-B8F1-63949E211F8B}" name="PivotTable18" cacheId="48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55:Y58"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29">
        <item x="8"/>
        <item h="1" x="20"/>
        <item h="1" x="2"/>
        <item h="1" x="3"/>
        <item h="1" x="10"/>
        <item h="1" x="0"/>
        <item h="1" x="1"/>
        <item h="1" x="4"/>
        <item h="1" x="5"/>
        <item h="1" x="6"/>
        <item h="1" x="7"/>
        <item h="1" x="9"/>
        <item h="1" x="11"/>
        <item h="1" x="12"/>
        <item h="1" x="13"/>
        <item h="1" x="14"/>
        <item h="1" x="15"/>
        <item h="1" x="16"/>
        <item h="1" x="17"/>
        <item h="1" x="18"/>
        <item h="1" x="19"/>
        <item h="1" x="21"/>
        <item h="1" x="22"/>
        <item h="1" x="23"/>
        <item h="1" x="24"/>
        <item h="1" x="25"/>
        <item h="1" x="26"/>
        <item h="1" x="27"/>
        <item h="1" x="28"/>
      </items>
    </pivotField>
    <pivotField axis="axisRow" compact="0" outline="0" showAll="0">
      <items count="170">
        <item x="25"/>
        <item x="110"/>
        <item x="5"/>
        <item x="6"/>
        <item x="7"/>
        <item x="8"/>
        <item x="9"/>
        <item x="10"/>
        <item x="11"/>
        <item x="31"/>
        <item x="0"/>
        <item x="1"/>
        <item x="2"/>
        <item x="3"/>
        <item x="4"/>
        <item x="12"/>
        <item x="13"/>
        <item x="14"/>
        <item x="15"/>
        <item x="16"/>
        <item x="17"/>
        <item x="18"/>
        <item x="19"/>
        <item x="20"/>
        <item x="21"/>
        <item x="22"/>
        <item x="23"/>
        <item x="24"/>
        <item x="26"/>
        <item x="27"/>
        <item x="28"/>
        <item x="29"/>
        <item x="30"/>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t="default"/>
      </items>
    </pivotField>
    <pivotField compact="0" outline="0" showAll="0"/>
    <pivotField axis="axisRow" compact="0" outline="0" showAll="0" defaultSubtotal="0">
      <items count="21">
        <item x="3"/>
        <item x="2"/>
        <item x="0"/>
        <item x="1"/>
        <item x="4"/>
        <item x="5"/>
        <item x="6"/>
        <item x="7"/>
        <item x="16"/>
        <item x="17"/>
        <item x="8"/>
        <item x="9"/>
        <item x="12"/>
        <item x="13"/>
        <item x="10"/>
        <item x="11"/>
        <item x="14"/>
        <item x="15"/>
        <item x="18"/>
        <item x="19"/>
        <item x="20"/>
      </items>
    </pivotField>
    <pivotField axis="axisPage" compact="0" outline="0" showAll="0">
      <items count="3">
        <item x="0"/>
        <item x="1"/>
        <item t="default"/>
      </items>
    </pivotField>
    <pivotField axis="axisRow" compact="0" outline="0" showAll="0" defaultSubtotal="0">
      <items count="43">
        <item x="11"/>
        <item x="5"/>
        <item x="7"/>
        <item x="14"/>
        <item x="28"/>
        <item x="6"/>
        <item x="4"/>
        <item x="0"/>
        <item x="1"/>
        <item x="2"/>
        <item x="3"/>
        <item x="8"/>
        <item x="9"/>
        <item x="10"/>
        <item x="12"/>
        <item x="13"/>
        <item x="15"/>
        <item x="16"/>
        <item x="17"/>
        <item x="18"/>
        <item x="19"/>
        <item x="20"/>
        <item x="29"/>
        <item x="30"/>
        <item x="23"/>
        <item x="24"/>
        <item x="25"/>
        <item x="26"/>
        <item x="27"/>
        <item x="31"/>
        <item x="32"/>
        <item x="33"/>
        <item x="34"/>
        <item x="35"/>
        <item x="36"/>
        <item x="37"/>
        <item x="38"/>
        <item x="39"/>
        <item x="40"/>
        <item x="41"/>
        <item x="42"/>
        <item x="21"/>
        <item x="22"/>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6"/>
    </i>
    <i r="3">
      <x v="15"/>
      <x v="27"/>
    </i>
    <i t="grand">
      <x/>
    </i>
  </rowItems>
  <colFields count="1">
    <field x="-2"/>
  </colFields>
  <colItems count="6">
    <i>
      <x/>
    </i>
    <i i="1">
      <x v="1"/>
    </i>
    <i i="2">
      <x v="2"/>
    </i>
    <i i="3">
      <x v="3"/>
    </i>
    <i i="4">
      <x v="4"/>
    </i>
    <i i="5">
      <x v="5"/>
    </i>
  </colItems>
  <pageFields count="1">
    <pageField fld="25" item="0" hier="-1"/>
  </pageFields>
  <dataFields count="6">
    <dataField name="Y_Cap" fld="16" baseField="22" baseItem="29"/>
    <dataField name="Seats_Booked " fld="33" baseField="1" baseItem="8" numFmtId="3"/>
    <dataField name="Avl_Seats_by_Cap " fld="34" baseField="0" baseItem="0"/>
    <dataField name="Bookload " fld="44" baseField="22" baseItem="37" numFmtId="9"/>
    <dataField name="NET_REVENUE " fld="38" baseField="22" baseItem="9" numFmtId="167"/>
    <dataField name="Sum of Total Taxes" fld="30" baseField="0" baseItem="0" numFmtId="3"/>
  </dataFields>
  <formats count="6">
    <format dxfId="510">
      <pivotArea dataOnly="0" labelOnly="1" outline="0" fieldPosition="0">
        <references count="1">
          <reference field="4294967294" count="3">
            <x v="1"/>
            <x v="2"/>
            <x v="4"/>
          </reference>
        </references>
      </pivotArea>
    </format>
    <format dxfId="509">
      <pivotArea outline="0" fieldPosition="0">
        <references count="1">
          <reference field="4294967294" count="2" selected="0">
            <x v="1"/>
            <x v="2"/>
          </reference>
        </references>
      </pivotArea>
    </format>
    <format dxfId="508">
      <pivotArea dataOnly="0" labelOnly="1" outline="0" fieldPosition="0">
        <references count="1">
          <reference field="4294967294" count="2">
            <x v="1"/>
            <x v="2"/>
          </reference>
        </references>
      </pivotArea>
    </format>
    <format dxfId="507">
      <pivotArea outline="0" fieldPosition="0">
        <references count="1">
          <reference field="4294967294" count="1" selected="0">
            <x v="3"/>
          </reference>
        </references>
      </pivotArea>
    </format>
    <format dxfId="506">
      <pivotArea field="1" type="button" dataOnly="0" labelOnly="1" outline="0" axis="axisRow" fieldPosition="3"/>
    </format>
    <format dxfId="505">
      <pivotArea field="22" type="button" dataOnly="0" labelOnly="1" outline="0" axis="axisRow" fieldPosition="4"/>
    </format>
  </formats>
  <conditionalFormats count="1">
    <conditionalFormat priority="16">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B2A3A1D-A534-4F54-9CCC-C549034197A9}" name="PivotTable13" cacheId="48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25:K28"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29">
        <item x="8"/>
        <item h="1" x="20"/>
        <item h="1" x="2"/>
        <item h="1" x="3"/>
        <item h="1" x="10"/>
        <item h="1" x="0"/>
        <item h="1" x="1"/>
        <item h="1" x="4"/>
        <item h="1" x="5"/>
        <item h="1" x="6"/>
        <item h="1" x="7"/>
        <item h="1" x="9"/>
        <item h="1" x="11"/>
        <item h="1" x="12"/>
        <item h="1" x="13"/>
        <item h="1" x="14"/>
        <item h="1" x="15"/>
        <item h="1" x="16"/>
        <item h="1" x="17"/>
        <item h="1" x="18"/>
        <item h="1" x="19"/>
        <item h="1" x="21"/>
        <item h="1" x="22"/>
        <item h="1" x="23"/>
        <item h="1" x="24"/>
        <item h="1" x="25"/>
        <item h="1" x="26"/>
        <item h="1" x="27"/>
        <item h="1" x="28"/>
      </items>
    </pivotField>
    <pivotField axis="axisRow" compact="0" outline="0" showAll="0">
      <items count="170">
        <item x="25"/>
        <item x="110"/>
        <item x="5"/>
        <item x="6"/>
        <item x="7"/>
        <item x="8"/>
        <item x="9"/>
        <item x="10"/>
        <item x="11"/>
        <item x="31"/>
        <item x="0"/>
        <item x="1"/>
        <item x="2"/>
        <item x="3"/>
        <item x="4"/>
        <item x="12"/>
        <item x="13"/>
        <item x="14"/>
        <item x="15"/>
        <item x="16"/>
        <item x="17"/>
        <item x="18"/>
        <item x="19"/>
        <item x="20"/>
        <item x="21"/>
        <item x="22"/>
        <item x="23"/>
        <item x="24"/>
        <item x="26"/>
        <item x="27"/>
        <item x="28"/>
        <item x="29"/>
        <item x="30"/>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t="default"/>
      </items>
    </pivotField>
    <pivotField compact="0" outline="0" showAll="0"/>
    <pivotField axis="axisRow" compact="0" outline="0" showAll="0" defaultSubtotal="0">
      <items count="21">
        <item x="3"/>
        <item x="2"/>
        <item x="0"/>
        <item x="1"/>
        <item x="4"/>
        <item x="5"/>
        <item x="6"/>
        <item x="7"/>
        <item x="16"/>
        <item x="17"/>
        <item x="8"/>
        <item x="9"/>
        <item x="12"/>
        <item x="13"/>
        <item x="10"/>
        <item x="11"/>
        <item x="14"/>
        <item x="15"/>
        <item x="18"/>
        <item x="19"/>
        <item x="20"/>
      </items>
    </pivotField>
    <pivotField axis="axisPage" compact="0" outline="0" showAll="0">
      <items count="3">
        <item x="0"/>
        <item x="1"/>
        <item t="default"/>
      </items>
    </pivotField>
    <pivotField axis="axisRow" compact="0" outline="0" showAll="0" defaultSubtotal="0">
      <items count="43">
        <item x="11"/>
        <item x="5"/>
        <item x="7"/>
        <item x="14"/>
        <item x="28"/>
        <item x="6"/>
        <item x="4"/>
        <item x="0"/>
        <item x="1"/>
        <item x="2"/>
        <item x="3"/>
        <item x="8"/>
        <item x="9"/>
        <item x="10"/>
        <item x="12"/>
        <item x="13"/>
        <item x="15"/>
        <item x="16"/>
        <item x="17"/>
        <item x="18"/>
        <item x="19"/>
        <item x="20"/>
        <item x="29"/>
        <item x="30"/>
        <item x="23"/>
        <item x="24"/>
        <item x="25"/>
        <item x="26"/>
        <item x="27"/>
        <item x="31"/>
        <item x="32"/>
        <item x="33"/>
        <item x="34"/>
        <item x="35"/>
        <item x="36"/>
        <item x="37"/>
        <item x="38"/>
        <item x="39"/>
        <item x="40"/>
        <item x="41"/>
        <item x="42"/>
        <item x="21"/>
        <item x="22"/>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x/>
      <x v="6"/>
      <x/>
    </i>
    <i r="3">
      <x v="14"/>
      <x v="26"/>
    </i>
    <i t="grand">
      <x/>
    </i>
  </rowItems>
  <colFields count="1">
    <field x="-2"/>
  </colFields>
  <colItems count="6">
    <i>
      <x/>
    </i>
    <i i="1">
      <x v="1"/>
    </i>
    <i i="2">
      <x v="2"/>
    </i>
    <i i="3">
      <x v="3"/>
    </i>
    <i i="4">
      <x v="4"/>
    </i>
    <i i="5">
      <x v="5"/>
    </i>
  </colItems>
  <pageFields count="1">
    <pageField fld="25" item="1" hier="-1"/>
  </pageFields>
  <dataFields count="6">
    <dataField name="Y_Cap" fld="16" baseField="22" baseItem="14"/>
    <dataField name="Seats_Booked " fld="33" baseField="1" baseItem="8" numFmtId="3"/>
    <dataField name="Avl_Seats_by_Cap " fld="34" baseField="0" baseItem="0"/>
    <dataField name="Bookload " fld="44" baseField="22" baseItem="12" numFmtId="9"/>
    <dataField name="NET_REVENUE " fld="38" baseField="22" baseItem="12" numFmtId="164"/>
    <dataField name="Sum of Total Taxes" fld="30" baseField="0" baseItem="0" numFmtId="3"/>
  </dataFields>
  <formats count="5">
    <format dxfId="515">
      <pivotArea dataOnly="0" labelOnly="1" outline="0" fieldPosition="0">
        <references count="1">
          <reference field="4294967294" count="3">
            <x v="1"/>
            <x v="2"/>
            <x v="4"/>
          </reference>
        </references>
      </pivotArea>
    </format>
    <format dxfId="514">
      <pivotArea outline="0" fieldPosition="0">
        <references count="1">
          <reference field="4294967294" count="2" selected="0">
            <x v="1"/>
            <x v="2"/>
          </reference>
        </references>
      </pivotArea>
    </format>
    <format dxfId="513">
      <pivotArea dataOnly="0" labelOnly="1" outline="0" fieldPosition="0">
        <references count="1">
          <reference field="4294967294" count="2">
            <x v="1"/>
            <x v="2"/>
          </reference>
        </references>
      </pivotArea>
    </format>
    <format dxfId="512">
      <pivotArea outline="0" fieldPosition="0">
        <references count="1">
          <reference field="4294967294" count="1">
            <x v="4"/>
          </reference>
        </references>
      </pivotArea>
    </format>
    <format dxfId="511">
      <pivotArea outline="0" fieldPosition="0">
        <references count="1">
          <reference field="4294967294" count="1" selected="0">
            <x v="3"/>
          </reference>
        </references>
      </pivotArea>
    </format>
  </formats>
  <conditionalFormats count="1">
    <conditionalFormat priority="8">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082A3EB-42E2-476D-818A-EF65246047D8}" name="PivotTable15" cacheId="48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35:Y38"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29">
        <item x="8"/>
        <item h="1" x="20"/>
        <item h="1" x="2"/>
        <item h="1" x="3"/>
        <item h="1" x="10"/>
        <item h="1" x="0"/>
        <item h="1" x="1"/>
        <item h="1" x="4"/>
        <item h="1" x="5"/>
        <item h="1" x="6"/>
        <item h="1" x="7"/>
        <item h="1" x="9"/>
        <item h="1" x="11"/>
        <item h="1" x="12"/>
        <item h="1" x="13"/>
        <item h="1" x="14"/>
        <item h="1" x="15"/>
        <item h="1" x="16"/>
        <item h="1" x="17"/>
        <item h="1" x="18"/>
        <item h="1" x="19"/>
        <item h="1" x="21"/>
        <item h="1" x="22"/>
        <item h="1" x="23"/>
        <item h="1" x="24"/>
        <item h="1" x="25"/>
        <item h="1" x="26"/>
        <item h="1" x="27"/>
        <item h="1" x="28"/>
      </items>
    </pivotField>
    <pivotField axis="axisRow" compact="0" outline="0" showAll="0">
      <items count="170">
        <item x="25"/>
        <item x="110"/>
        <item x="5"/>
        <item x="6"/>
        <item x="7"/>
        <item x="8"/>
        <item x="9"/>
        <item x="10"/>
        <item x="11"/>
        <item x="31"/>
        <item x="0"/>
        <item x="1"/>
        <item x="2"/>
        <item x="3"/>
        <item x="4"/>
        <item x="12"/>
        <item x="13"/>
        <item x="14"/>
        <item x="15"/>
        <item x="16"/>
        <item x="17"/>
        <item x="18"/>
        <item x="19"/>
        <item x="20"/>
        <item x="21"/>
        <item x="22"/>
        <item x="23"/>
        <item x="24"/>
        <item x="26"/>
        <item x="27"/>
        <item x="28"/>
        <item x="29"/>
        <item x="30"/>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t="default"/>
      </items>
    </pivotField>
    <pivotField compact="0" outline="0" showAll="0"/>
    <pivotField axis="axisRow" compact="0" outline="0" showAll="0" defaultSubtotal="0">
      <items count="21">
        <item x="3"/>
        <item x="2"/>
        <item x="0"/>
        <item x="1"/>
        <item x="4"/>
        <item x="5"/>
        <item x="6"/>
        <item x="7"/>
        <item x="16"/>
        <item x="17"/>
        <item x="8"/>
        <item x="9"/>
        <item x="12"/>
        <item x="13"/>
        <item x="10"/>
        <item x="11"/>
        <item x="14"/>
        <item x="15"/>
        <item x="18"/>
        <item x="19"/>
        <item x="20"/>
      </items>
    </pivotField>
    <pivotField axis="axisPage" compact="0" outline="0" showAll="0">
      <items count="3">
        <item x="0"/>
        <item x="1"/>
        <item t="default"/>
      </items>
    </pivotField>
    <pivotField axis="axisRow" compact="0" outline="0" showAll="0" defaultSubtotal="0">
      <items count="43">
        <item x="11"/>
        <item x="5"/>
        <item x="7"/>
        <item x="14"/>
        <item x="28"/>
        <item x="6"/>
        <item x="4"/>
        <item x="0"/>
        <item x="1"/>
        <item x="2"/>
        <item x="3"/>
        <item x="8"/>
        <item x="9"/>
        <item x="10"/>
        <item x="12"/>
        <item x="13"/>
        <item x="15"/>
        <item x="16"/>
        <item x="17"/>
        <item x="18"/>
        <item x="19"/>
        <item x="20"/>
        <item x="29"/>
        <item x="30"/>
        <item x="23"/>
        <item x="24"/>
        <item x="25"/>
        <item x="26"/>
        <item x="27"/>
        <item x="31"/>
        <item x="32"/>
        <item x="33"/>
        <item x="34"/>
        <item x="35"/>
        <item x="36"/>
        <item x="37"/>
        <item x="38"/>
        <item x="39"/>
        <item x="40"/>
        <item x="41"/>
        <item x="42"/>
        <item x="21"/>
        <item x="22"/>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6"/>
    </i>
    <i r="3">
      <x v="15"/>
      <x v="27"/>
    </i>
    <i t="grand">
      <x/>
    </i>
  </rowItems>
  <colFields count="1">
    <field x="-2"/>
  </colFields>
  <colItems count="6">
    <i>
      <x/>
    </i>
    <i i="1">
      <x v="1"/>
    </i>
    <i i="2">
      <x v="2"/>
    </i>
    <i i="3">
      <x v="3"/>
    </i>
    <i i="4">
      <x v="4"/>
    </i>
    <i i="5">
      <x v="5"/>
    </i>
  </colItems>
  <pageFields count="1">
    <pageField fld="25" item="0" hier="-1"/>
  </pageFields>
  <dataFields count="6">
    <dataField name="Y_Cap" fld="16" baseField="22" baseItem="18"/>
    <dataField name="Seats_Booked " fld="33" baseField="1" baseItem="8" numFmtId="3"/>
    <dataField name="Avl_Seats_by_Cap " fld="34" baseField="0" baseItem="0"/>
    <dataField name="Bookload " fld="44" baseField="22" baseItem="19" numFmtId="3"/>
    <dataField name="NET_REVENUE " fld="38" baseField="22" baseItem="20" numFmtId="164"/>
    <dataField name="Sum of Total Taxes" fld="30" baseField="0" baseItem="0" numFmtId="3"/>
  </dataFields>
  <formats count="4">
    <format dxfId="519">
      <pivotArea dataOnly="0" labelOnly="1" outline="0" fieldPosition="0">
        <references count="1">
          <reference field="4294967294" count="3">
            <x v="1"/>
            <x v="2"/>
            <x v="4"/>
          </reference>
        </references>
      </pivotArea>
    </format>
    <format dxfId="518">
      <pivotArea outline="0" fieldPosition="0">
        <references count="1">
          <reference field="4294967294" count="2" selected="0">
            <x v="1"/>
            <x v="2"/>
          </reference>
        </references>
      </pivotArea>
    </format>
    <format dxfId="517">
      <pivotArea dataOnly="0" labelOnly="1" outline="0" fieldPosition="0">
        <references count="1">
          <reference field="4294967294" count="2">
            <x v="1"/>
            <x v="2"/>
          </reference>
        </references>
      </pivotArea>
    </format>
    <format dxfId="516">
      <pivotArea outline="0" fieldPosition="0">
        <references count="1">
          <reference field="4294967294" count="1">
            <x v="4"/>
          </reference>
        </references>
      </pivotArea>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96625F09-DF97-40A2-8A38-45A2022AF60E}" name="PivotTable21" cacheId="48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91:I93" firstHeaderRow="0" firstDataRow="1" firstDataCol="4"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29">
        <item x="8"/>
        <item h="1" x="20"/>
        <item h="1" x="2"/>
        <item h="1" x="3"/>
        <item h="1" x="10"/>
        <item h="1" x="0"/>
        <item h="1" x="1"/>
        <item h="1" x="4"/>
        <item h="1" x="5"/>
        <item h="1" x="6"/>
        <item h="1" x="7"/>
        <item h="1" x="9"/>
        <item h="1" x="11"/>
        <item h="1" x="12"/>
        <item h="1" x="13"/>
        <item h="1" x="14"/>
        <item h="1" x="15"/>
        <item h="1" x="16"/>
        <item h="1" x="17"/>
        <item h="1" x="18"/>
        <item h="1" x="19"/>
        <item h="1" x="21"/>
        <item h="1" x="22"/>
        <item h="1" x="23"/>
        <item h="1" x="24"/>
        <item h="1" x="25"/>
        <item h="1" x="26"/>
        <item h="1" x="27"/>
        <item h="1" x="28"/>
      </items>
    </pivotField>
    <pivotField axis="axisRow" compact="0" outline="0" showAll="0">
      <items count="170">
        <item x="25"/>
        <item x="110"/>
        <item x="5"/>
        <item x="6"/>
        <item x="7"/>
        <item x="8"/>
        <item x="9"/>
        <item x="10"/>
        <item x="11"/>
        <item x="31"/>
        <item x="0"/>
        <item x="1"/>
        <item x="2"/>
        <item x="3"/>
        <item x="4"/>
        <item x="12"/>
        <item x="13"/>
        <item x="14"/>
        <item x="15"/>
        <item x="16"/>
        <item x="17"/>
        <item x="18"/>
        <item x="19"/>
        <item x="20"/>
        <item x="21"/>
        <item x="22"/>
        <item x="23"/>
        <item x="24"/>
        <item x="26"/>
        <item x="27"/>
        <item x="28"/>
        <item x="29"/>
        <item x="30"/>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t="default"/>
      </items>
    </pivotField>
    <pivotField compact="0" outline="0" showAll="0"/>
    <pivotField axis="axisRow" compact="0" outline="0" showAll="0" defaultSubtotal="0">
      <items count="21">
        <item x="3"/>
        <item x="2"/>
        <item x="0"/>
        <item x="1"/>
        <item x="4"/>
        <item x="5"/>
        <item x="6"/>
        <item x="7"/>
        <item x="16"/>
        <item x="17"/>
        <item x="8"/>
        <item x="9"/>
        <item x="12"/>
        <item x="13"/>
        <item x="10"/>
        <item x="11"/>
        <item x="14"/>
        <item x="15"/>
        <item x="18"/>
        <item x="19"/>
        <item x="2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x v="6"/>
      <x/>
    </i>
    <i r="2">
      <x v="14"/>
      <x v="26"/>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143" numFmtId="9"/>
    <dataField name="NET_REVENUE " fld="38" baseField="22" baseItem="143" numFmtId="164"/>
    <dataField name="Total Taxes " fld="30" baseField="22" baseItem="143" numFmtId="3"/>
  </dataFields>
  <formats count="5">
    <format dxfId="366">
      <pivotArea dataOnly="0" labelOnly="1" outline="0" fieldPosition="0">
        <references count="1">
          <reference field="4294967294" count="3">
            <x v="0"/>
            <x v="1"/>
            <x v="3"/>
          </reference>
        </references>
      </pivotArea>
    </format>
    <format dxfId="365">
      <pivotArea outline="0" fieldPosition="0">
        <references count="1">
          <reference field="4294967294" count="2" selected="0">
            <x v="0"/>
            <x v="1"/>
          </reference>
        </references>
      </pivotArea>
    </format>
    <format dxfId="364">
      <pivotArea dataOnly="0" labelOnly="1" outline="0" fieldPosition="0">
        <references count="1">
          <reference field="4294967294" count="2">
            <x v="0"/>
            <x v="1"/>
          </reference>
        </references>
      </pivotArea>
    </format>
    <format dxfId="363">
      <pivotArea outline="0" fieldPosition="0">
        <references count="1">
          <reference field="4294967294" count="1">
            <x v="3"/>
          </reference>
        </references>
      </pivotArea>
    </format>
    <format dxfId="362">
      <pivotArea outline="0" fieldPosition="0">
        <references count="1">
          <reference field="4294967294" count="1" selected="0">
            <x v="2"/>
          </reference>
        </references>
      </pivotArea>
    </format>
  </formats>
  <conditionalFormats count="1">
    <conditionalFormat priority="1">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392E9EF3-F34D-4942-9EEA-611E4421C9E2}" name="PivotTable17" cacheId="48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48:I50" firstHeaderRow="0" firstDataRow="1" firstDataCol="4"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29">
        <item x="8"/>
        <item h="1" x="20"/>
        <item h="1" x="2"/>
        <item h="1" x="3"/>
        <item h="1" x="10"/>
        <item h="1" x="0"/>
        <item h="1" x="1"/>
        <item h="1" x="4"/>
        <item h="1" x="5"/>
        <item h="1" x="6"/>
        <item h="1" x="7"/>
        <item h="1" x="9"/>
        <item h="1" x="11"/>
        <item h="1" x="12"/>
        <item h="1" x="13"/>
        <item h="1" x="14"/>
        <item h="1" x="15"/>
        <item h="1" x="16"/>
        <item h="1" x="17"/>
        <item h="1" x="18"/>
        <item h="1" x="19"/>
        <item h="1" x="21"/>
        <item h="1" x="22"/>
        <item h="1" x="23"/>
        <item h="1" x="24"/>
        <item h="1" x="25"/>
        <item h="1" x="26"/>
        <item h="1" x="27"/>
        <item h="1" x="28"/>
      </items>
    </pivotField>
    <pivotField axis="axisRow" compact="0" outline="0" showAll="0">
      <items count="170">
        <item x="25"/>
        <item x="110"/>
        <item x="5"/>
        <item x="6"/>
        <item x="7"/>
        <item x="8"/>
        <item x="9"/>
        <item x="10"/>
        <item x="11"/>
        <item x="31"/>
        <item x="0"/>
        <item x="1"/>
        <item x="2"/>
        <item x="3"/>
        <item x="4"/>
        <item x="12"/>
        <item x="13"/>
        <item x="14"/>
        <item x="15"/>
        <item x="16"/>
        <item x="17"/>
        <item x="18"/>
        <item x="19"/>
        <item x="20"/>
        <item x="21"/>
        <item x="22"/>
        <item x="23"/>
        <item x="24"/>
        <item x="26"/>
        <item x="27"/>
        <item x="28"/>
        <item x="29"/>
        <item x="30"/>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t="default"/>
      </items>
    </pivotField>
    <pivotField compact="0" outline="0" showAll="0"/>
    <pivotField axis="axisRow" compact="0" outline="0" showAll="0" defaultSubtotal="0">
      <items count="21">
        <item x="3"/>
        <item x="2"/>
        <item x="0"/>
        <item x="1"/>
        <item x="4"/>
        <item x="5"/>
        <item x="6"/>
        <item x="7"/>
        <item x="16"/>
        <item x="17"/>
        <item x="8"/>
        <item x="9"/>
        <item x="12"/>
        <item x="13"/>
        <item x="10"/>
        <item x="11"/>
        <item x="14"/>
        <item x="15"/>
        <item x="18"/>
        <item x="19"/>
        <item x="2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x v="6"/>
      <x/>
    </i>
    <i r="2">
      <x v="14"/>
      <x v="26"/>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41" numFmtId="9"/>
    <dataField name="NET_REVENUE " fld="38" baseField="22" baseItem="37" numFmtId="164"/>
    <dataField name="Total Taxes " fld="30" baseField="0" baseItem="0" numFmtId="3"/>
  </dataFields>
  <formats count="5">
    <format dxfId="371">
      <pivotArea dataOnly="0" labelOnly="1" outline="0" fieldPosition="0">
        <references count="1">
          <reference field="4294967294" count="3">
            <x v="0"/>
            <x v="1"/>
            <x v="3"/>
          </reference>
        </references>
      </pivotArea>
    </format>
    <format dxfId="370">
      <pivotArea outline="0" fieldPosition="0">
        <references count="1">
          <reference field="4294967294" count="2" selected="0">
            <x v="0"/>
            <x v="1"/>
          </reference>
        </references>
      </pivotArea>
    </format>
    <format dxfId="369">
      <pivotArea dataOnly="0" labelOnly="1" outline="0" fieldPosition="0">
        <references count="1">
          <reference field="4294967294" count="2">
            <x v="0"/>
            <x v="1"/>
          </reference>
        </references>
      </pivotArea>
    </format>
    <format dxfId="368">
      <pivotArea outline="0" fieldPosition="0">
        <references count="1">
          <reference field="4294967294" count="1">
            <x v="3"/>
          </reference>
        </references>
      </pivotArea>
    </format>
    <format dxfId="367">
      <pivotArea outline="0" fieldPosition="0">
        <references count="1">
          <reference field="4294967294" count="1" selected="0">
            <x v="2"/>
          </reference>
        </references>
      </pivotArea>
    </format>
  </formats>
  <conditionalFormats count="1">
    <conditionalFormat priority="3">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7BDA1DB7-069F-49EC-982F-63D8F6194412}" name="PivotTable22" cacheId="48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91:V93" firstHeaderRow="0" firstDataRow="1" firstDataCol="4"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29">
        <item x="8"/>
        <item h="1" x="20"/>
        <item h="1" x="2"/>
        <item h="1" x="3"/>
        <item h="1" x="10"/>
        <item h="1" x="0"/>
        <item h="1" x="1"/>
        <item h="1" x="4"/>
        <item h="1" x="5"/>
        <item h="1" x="6"/>
        <item h="1" x="7"/>
        <item h="1" x="9"/>
        <item h="1" x="11"/>
        <item h="1" x="12"/>
        <item h="1" x="13"/>
        <item h="1" x="14"/>
        <item h="1" x="15"/>
        <item h="1" x="16"/>
        <item h="1" x="17"/>
        <item h="1" x="18"/>
        <item h="1" x="19"/>
        <item h="1" x="21"/>
        <item h="1" x="22"/>
        <item h="1" x="23"/>
        <item h="1" x="24"/>
        <item h="1" x="25"/>
        <item h="1" x="26"/>
        <item h="1" x="27"/>
        <item h="1" x="28"/>
      </items>
    </pivotField>
    <pivotField axis="axisRow" compact="0" outline="0" showAll="0">
      <items count="170">
        <item x="25"/>
        <item x="110"/>
        <item x="5"/>
        <item x="6"/>
        <item x="7"/>
        <item x="8"/>
        <item x="9"/>
        <item x="10"/>
        <item x="11"/>
        <item x="31"/>
        <item x="0"/>
        <item x="1"/>
        <item x="2"/>
        <item x="3"/>
        <item x="4"/>
        <item x="12"/>
        <item x="13"/>
        <item x="14"/>
        <item x="15"/>
        <item x="16"/>
        <item x="17"/>
        <item x="18"/>
        <item x="19"/>
        <item x="20"/>
        <item x="21"/>
        <item x="22"/>
        <item x="23"/>
        <item x="24"/>
        <item x="26"/>
        <item x="27"/>
        <item x="28"/>
        <item x="29"/>
        <item x="30"/>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t="default"/>
      </items>
    </pivotField>
    <pivotField compact="0" outline="0" showAll="0"/>
    <pivotField axis="axisRow" compact="0" outline="0" showAll="0" defaultSubtotal="0">
      <items count="21">
        <item x="3"/>
        <item x="2"/>
        <item x="0"/>
        <item x="1"/>
        <item x="4"/>
        <item x="5"/>
        <item x="6"/>
        <item x="7"/>
        <item x="16"/>
        <item x="17"/>
        <item x="8"/>
        <item x="9"/>
        <item x="12"/>
        <item x="13"/>
        <item x="10"/>
        <item x="11"/>
        <item x="14"/>
        <item x="15"/>
        <item x="18"/>
        <item x="19"/>
        <item x="2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v="1"/>
      <x v="14"/>
      <x v="26"/>
    </i>
    <i r="2">
      <x v="15"/>
      <x v="27"/>
    </i>
  </rowItem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22" baseItem="144" numFmtId="9"/>
    <dataField name="NET_REVENUE " fld="38" baseField="22" baseItem="144" numFmtId="164"/>
    <dataField name="Total Taxes " fld="30" baseField="22" baseItem="144" numFmtId="3"/>
  </dataFields>
  <formats count="5">
    <format dxfId="376">
      <pivotArea dataOnly="0" labelOnly="1" outline="0" fieldPosition="0">
        <references count="1">
          <reference field="4294967294" count="3">
            <x v="0"/>
            <x v="1"/>
            <x v="3"/>
          </reference>
        </references>
      </pivotArea>
    </format>
    <format dxfId="375">
      <pivotArea outline="0" fieldPosition="0">
        <references count="1">
          <reference field="4294967294" count="2" selected="0">
            <x v="0"/>
            <x v="1"/>
          </reference>
        </references>
      </pivotArea>
    </format>
    <format dxfId="374">
      <pivotArea dataOnly="0" labelOnly="1" outline="0" fieldPosition="0">
        <references count="1">
          <reference field="4294967294" count="2">
            <x v="0"/>
            <x v="1"/>
          </reference>
        </references>
      </pivotArea>
    </format>
    <format dxfId="373">
      <pivotArea outline="0" fieldPosition="0">
        <references count="1">
          <reference field="4294967294" count="1">
            <x v="3"/>
          </reference>
        </references>
      </pivotArea>
    </format>
    <format dxfId="372">
      <pivotArea outline="0" fieldPosition="0">
        <references count="1">
          <reference field="4294967294" count="1" selected="0">
            <x v="2"/>
          </reference>
        </references>
      </pivotArea>
    </format>
  </formats>
  <conditionalFormats count="1">
    <conditionalFormat priority="6">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1F8751C0-D488-4AE5-9870-50B613EBD71C}" name="PivotTable20" cacheId="48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79:I81" firstHeaderRow="0" firstDataRow="1" firstDataCol="4"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29">
        <item x="8"/>
        <item h="1" x="20"/>
        <item h="1" x="2"/>
        <item h="1" x="3"/>
        <item h="1" x="10"/>
        <item h="1" x="0"/>
        <item h="1" x="1"/>
        <item h="1" x="4"/>
        <item h="1" x="5"/>
        <item h="1" x="6"/>
        <item h="1" x="7"/>
        <item h="1" x="9"/>
        <item h="1" x="11"/>
        <item h="1" x="12"/>
        <item h="1" x="13"/>
        <item h="1" x="14"/>
        <item h="1" x="15"/>
        <item h="1" x="16"/>
        <item h="1" x="17"/>
        <item h="1" x="18"/>
        <item h="1" x="19"/>
        <item h="1" x="21"/>
        <item h="1" x="22"/>
        <item h="1" x="23"/>
        <item h="1" x="24"/>
        <item h="1" x="25"/>
        <item h="1" x="26"/>
        <item h="1" x="27"/>
        <item h="1" x="28"/>
      </items>
    </pivotField>
    <pivotField axis="axisRow" compact="0" outline="0" showAll="0">
      <items count="170">
        <item x="25"/>
        <item x="110"/>
        <item x="5"/>
        <item x="6"/>
        <item x="7"/>
        <item x="8"/>
        <item x="9"/>
        <item x="10"/>
        <item x="11"/>
        <item x="31"/>
        <item x="0"/>
        <item x="1"/>
        <item x="2"/>
        <item x="3"/>
        <item x="4"/>
        <item x="12"/>
        <item x="13"/>
        <item x="14"/>
        <item x="15"/>
        <item x="16"/>
        <item x="17"/>
        <item x="18"/>
        <item x="19"/>
        <item x="20"/>
        <item x="21"/>
        <item x="22"/>
        <item x="23"/>
        <item x="24"/>
        <item x="26"/>
        <item x="27"/>
        <item x="28"/>
        <item x="29"/>
        <item x="30"/>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t="default"/>
      </items>
    </pivotField>
    <pivotField compact="0" outline="0" showAll="0"/>
    <pivotField axis="axisRow" compact="0" outline="0" showAll="0" defaultSubtotal="0">
      <items count="21">
        <item x="3"/>
        <item x="2"/>
        <item x="0"/>
        <item x="1"/>
        <item x="4"/>
        <item x="5"/>
        <item x="6"/>
        <item x="7"/>
        <item x="16"/>
        <item x="17"/>
        <item x="8"/>
        <item x="9"/>
        <item x="12"/>
        <item x="13"/>
        <item x="10"/>
        <item x="11"/>
        <item x="14"/>
        <item x="15"/>
        <item x="18"/>
        <item x="19"/>
        <item x="2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x v="6"/>
      <x/>
    </i>
    <i r="2">
      <x v="14"/>
      <x v="26"/>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66" numFmtId="9"/>
    <dataField name="NET_REVENUE " fld="38" baseField="22" baseItem="66" numFmtId="164"/>
    <dataField name="Total Taxes " fld="30" baseField="0" baseItem="0" numFmtId="3"/>
  </dataFields>
  <formats count="5">
    <format dxfId="381">
      <pivotArea dataOnly="0" labelOnly="1" outline="0" fieldPosition="0">
        <references count="1">
          <reference field="4294967294" count="3">
            <x v="0"/>
            <x v="1"/>
            <x v="3"/>
          </reference>
        </references>
      </pivotArea>
    </format>
    <format dxfId="380">
      <pivotArea outline="0" fieldPosition="0">
        <references count="1">
          <reference field="4294967294" count="2" selected="0">
            <x v="0"/>
            <x v="1"/>
          </reference>
        </references>
      </pivotArea>
    </format>
    <format dxfId="379">
      <pivotArea dataOnly="0" labelOnly="1" outline="0" fieldPosition="0">
        <references count="1">
          <reference field="4294967294" count="2">
            <x v="0"/>
            <x v="1"/>
          </reference>
        </references>
      </pivotArea>
    </format>
    <format dxfId="378">
      <pivotArea outline="0" fieldPosition="0">
        <references count="1">
          <reference field="4294967294" count="1">
            <x v="3"/>
          </reference>
        </references>
      </pivotArea>
    </format>
    <format dxfId="377">
      <pivotArea outline="0" fieldPosition="0">
        <references count="1">
          <reference field="4294967294" count="1" selected="0">
            <x v="2"/>
          </reference>
        </references>
      </pivotArea>
    </format>
  </formats>
  <conditionalFormats count="1">
    <conditionalFormat priority="2">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FE84FC2E-520B-4DE4-8C31-B85DCEFFFB49}" name="PivotTable15" cacheId="48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35:V37" firstHeaderRow="0" firstDataRow="1" firstDataCol="4"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29">
        <item x="8"/>
        <item h="1" x="20"/>
        <item h="1" x="2"/>
        <item h="1" x="3"/>
        <item h="1" x="10"/>
        <item h="1" x="0"/>
        <item h="1" x="1"/>
        <item h="1" x="4"/>
        <item h="1" x="5"/>
        <item h="1" x="6"/>
        <item h="1" x="7"/>
        <item h="1" x="9"/>
        <item h="1" x="11"/>
        <item h="1" x="12"/>
        <item h="1" x="13"/>
        <item h="1" x="14"/>
        <item h="1" x="15"/>
        <item h="1" x="16"/>
        <item h="1" x="17"/>
        <item h="1" x="18"/>
        <item h="1" x="19"/>
        <item h="1" x="21"/>
        <item h="1" x="22"/>
        <item h="1" x="23"/>
        <item h="1" x="24"/>
        <item h="1" x="25"/>
        <item h="1" x="26"/>
        <item h="1" x="27"/>
        <item h="1" x="28"/>
      </items>
    </pivotField>
    <pivotField axis="axisRow" compact="0" outline="0" showAll="0">
      <items count="170">
        <item x="25"/>
        <item x="110"/>
        <item x="5"/>
        <item x="6"/>
        <item x="7"/>
        <item x="8"/>
        <item x="9"/>
        <item x="10"/>
        <item x="11"/>
        <item x="31"/>
        <item x="0"/>
        <item x="1"/>
        <item x="2"/>
        <item x="3"/>
        <item x="4"/>
        <item x="12"/>
        <item x="13"/>
        <item x="14"/>
        <item x="15"/>
        <item x="16"/>
        <item x="17"/>
        <item x="18"/>
        <item x="19"/>
        <item x="20"/>
        <item x="21"/>
        <item x="22"/>
        <item x="23"/>
        <item x="24"/>
        <item x="26"/>
        <item x="27"/>
        <item x="28"/>
        <item x="29"/>
        <item x="30"/>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t="default"/>
      </items>
    </pivotField>
    <pivotField compact="0" outline="0" showAll="0"/>
    <pivotField axis="axisRow" compact="0" outline="0" showAll="0" defaultSubtotal="0">
      <items count="21">
        <item x="3"/>
        <item x="2"/>
        <item x="0"/>
        <item x="1"/>
        <item x="4"/>
        <item x="5"/>
        <item x="6"/>
        <item x="7"/>
        <item x="16"/>
        <item x="17"/>
        <item x="8"/>
        <item x="9"/>
        <item x="12"/>
        <item x="13"/>
        <item x="10"/>
        <item x="11"/>
        <item x="14"/>
        <item x="15"/>
        <item x="18"/>
        <item x="19"/>
        <item x="2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v="1"/>
      <x v="14"/>
      <x v="26"/>
    </i>
    <i r="2">
      <x v="15"/>
      <x v="27"/>
    </i>
  </rowItem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22" baseItem="19" numFmtId="3"/>
    <dataField name="NET_REVENUE " fld="38" baseField="22" baseItem="20" numFmtId="164"/>
    <dataField name="Sum of Total Taxes" fld="30" baseField="0" baseItem="0" numFmtId="3"/>
  </dataFields>
  <formats count="4">
    <format dxfId="385">
      <pivotArea dataOnly="0" labelOnly="1" outline="0" fieldPosition="0">
        <references count="1">
          <reference field="4294967294" count="3">
            <x v="0"/>
            <x v="1"/>
            <x v="3"/>
          </reference>
        </references>
      </pivotArea>
    </format>
    <format dxfId="384">
      <pivotArea outline="0" fieldPosition="0">
        <references count="1">
          <reference field="4294967294" count="2" selected="0">
            <x v="0"/>
            <x v="1"/>
          </reference>
        </references>
      </pivotArea>
    </format>
    <format dxfId="383">
      <pivotArea dataOnly="0" labelOnly="1" outline="0" fieldPosition="0">
        <references count="1">
          <reference field="4294967294" count="2">
            <x v="0"/>
            <x v="1"/>
          </reference>
        </references>
      </pivotArea>
    </format>
    <format dxfId="382">
      <pivotArea outline="0" fieldPosition="0">
        <references count="1">
          <reference field="4294967294" count="1">
            <x v="3"/>
          </reference>
        </references>
      </pivotArea>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0F96AB18-1FD6-4D31-9FFE-69FD53E8A04E}" name="PivotTable19" cacheId="48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79:V81" firstHeaderRow="0" firstDataRow="1" firstDataCol="4"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29">
        <item x="8"/>
        <item h="1" x="20"/>
        <item h="1" x="2"/>
        <item h="1" x="3"/>
        <item h="1" x="10"/>
        <item h="1" x="0"/>
        <item h="1" x="1"/>
        <item h="1" x="4"/>
        <item h="1" x="5"/>
        <item h="1" x="6"/>
        <item h="1" x="7"/>
        <item h="1" x="9"/>
        <item h="1" x="11"/>
        <item h="1" x="12"/>
        <item h="1" x="13"/>
        <item h="1" x="14"/>
        <item h="1" x="15"/>
        <item h="1" x="16"/>
        <item h="1" x="17"/>
        <item h="1" x="18"/>
        <item h="1" x="19"/>
        <item h="1" x="21"/>
        <item h="1" x="22"/>
        <item h="1" x="23"/>
        <item h="1" x="24"/>
        <item h="1" x="25"/>
        <item h="1" x="26"/>
        <item h="1" x="27"/>
        <item h="1" x="28"/>
      </items>
    </pivotField>
    <pivotField axis="axisRow" compact="0" outline="0" showAll="0">
      <items count="170">
        <item x="25"/>
        <item x="110"/>
        <item x="5"/>
        <item x="6"/>
        <item x="7"/>
        <item x="8"/>
        <item x="9"/>
        <item x="10"/>
        <item x="11"/>
        <item x="31"/>
        <item x="0"/>
        <item x="1"/>
        <item x="2"/>
        <item x="3"/>
        <item x="4"/>
        <item x="12"/>
        <item x="13"/>
        <item x="14"/>
        <item x="15"/>
        <item x="16"/>
        <item x="17"/>
        <item x="18"/>
        <item x="19"/>
        <item x="20"/>
        <item x="21"/>
        <item x="22"/>
        <item x="23"/>
        <item x="24"/>
        <item x="26"/>
        <item x="27"/>
        <item x="28"/>
        <item x="29"/>
        <item x="30"/>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t="default"/>
      </items>
    </pivotField>
    <pivotField compact="0" outline="0" showAll="0"/>
    <pivotField axis="axisRow" compact="0" outline="0" showAll="0" defaultSubtotal="0">
      <items count="21">
        <item x="3"/>
        <item x="2"/>
        <item x="0"/>
        <item x="1"/>
        <item x="4"/>
        <item x="5"/>
        <item x="6"/>
        <item x="7"/>
        <item x="16"/>
        <item x="17"/>
        <item x="8"/>
        <item x="9"/>
        <item x="12"/>
        <item x="13"/>
        <item x="10"/>
        <item x="11"/>
        <item x="14"/>
        <item x="15"/>
        <item x="18"/>
        <item x="19"/>
        <item x="2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v="1"/>
      <x v="14"/>
      <x v="26"/>
    </i>
    <i r="2">
      <x v="15"/>
      <x v="27"/>
    </i>
  </rowItem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0" baseItem="0" numFmtId="9"/>
    <dataField name="NET_REVENUE " fld="38" baseField="22" baseItem="63" numFmtId="164"/>
    <dataField name="Total Taxes " fld="30" baseField="0" baseItem="0" numFmtId="3"/>
  </dataFields>
  <formats count="5">
    <format dxfId="390">
      <pivotArea dataOnly="0" labelOnly="1" outline="0" fieldPosition="0">
        <references count="1">
          <reference field="4294967294" count="3">
            <x v="0"/>
            <x v="1"/>
            <x v="3"/>
          </reference>
        </references>
      </pivotArea>
    </format>
    <format dxfId="389">
      <pivotArea outline="0" fieldPosition="0">
        <references count="1">
          <reference field="4294967294" count="2" selected="0">
            <x v="0"/>
            <x v="1"/>
          </reference>
        </references>
      </pivotArea>
    </format>
    <format dxfId="388">
      <pivotArea dataOnly="0" labelOnly="1" outline="0" fieldPosition="0">
        <references count="1">
          <reference field="4294967294" count="2">
            <x v="0"/>
            <x v="1"/>
          </reference>
        </references>
      </pivotArea>
    </format>
    <format dxfId="387">
      <pivotArea outline="0" fieldPosition="0">
        <references count="1">
          <reference field="4294967294" count="1">
            <x v="3"/>
          </reference>
        </references>
      </pivotArea>
    </format>
    <format dxfId="386">
      <pivotArea outline="0" fieldPosition="0">
        <references count="1">
          <reference field="4294967294" count="1" selected="0">
            <x v="2"/>
          </reference>
        </references>
      </pivotArea>
    </format>
  </formats>
  <conditionalFormats count="1">
    <conditionalFormat priority="7">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A1A65D3A-9DBD-462D-A5FF-5602AC40C830}" name="PivotTable13" cacheId="48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25:I27" firstHeaderRow="0" firstDataRow="1" firstDataCol="4"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29">
        <item x="8"/>
        <item h="1" x="20"/>
        <item h="1" x="2"/>
        <item h="1" x="3"/>
        <item h="1" x="10"/>
        <item h="1" x="0"/>
        <item h="1" x="1"/>
        <item h="1" x="4"/>
        <item h="1" x="5"/>
        <item h="1" x="6"/>
        <item h="1" x="7"/>
        <item h="1" x="9"/>
        <item h="1" x="11"/>
        <item h="1" x="12"/>
        <item h="1" x="13"/>
        <item h="1" x="14"/>
        <item h="1" x="15"/>
        <item h="1" x="16"/>
        <item h="1" x="17"/>
        <item h="1" x="18"/>
        <item h="1" x="19"/>
        <item h="1" x="21"/>
        <item h="1" x="22"/>
        <item h="1" x="23"/>
        <item h="1" x="24"/>
        <item h="1" x="25"/>
        <item h="1" x="26"/>
        <item h="1" x="27"/>
        <item h="1" x="28"/>
      </items>
    </pivotField>
    <pivotField axis="axisRow" compact="0" outline="0" showAll="0">
      <items count="170">
        <item x="25"/>
        <item x="110"/>
        <item x="5"/>
        <item x="6"/>
        <item x="7"/>
        <item x="8"/>
        <item x="9"/>
        <item x="10"/>
        <item x="11"/>
        <item x="31"/>
        <item x="0"/>
        <item x="1"/>
        <item x="2"/>
        <item x="3"/>
        <item x="4"/>
        <item x="12"/>
        <item x="13"/>
        <item x="14"/>
        <item x="15"/>
        <item x="16"/>
        <item x="17"/>
        <item x="18"/>
        <item x="19"/>
        <item x="20"/>
        <item x="21"/>
        <item x="22"/>
        <item x="23"/>
        <item x="24"/>
        <item x="26"/>
        <item x="27"/>
        <item x="28"/>
        <item x="29"/>
        <item x="30"/>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t="default"/>
      </items>
    </pivotField>
    <pivotField compact="0" outline="0" showAll="0"/>
    <pivotField axis="axisRow" compact="0" outline="0" showAll="0" defaultSubtotal="0">
      <items count="21">
        <item x="3"/>
        <item x="2"/>
        <item x="0"/>
        <item x="1"/>
        <item x="4"/>
        <item x="5"/>
        <item x="6"/>
        <item x="7"/>
        <item x="16"/>
        <item x="17"/>
        <item x="8"/>
        <item x="9"/>
        <item x="12"/>
        <item x="13"/>
        <item x="10"/>
        <item x="11"/>
        <item x="14"/>
        <item x="15"/>
        <item x="18"/>
        <item x="19"/>
        <item x="2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x v="6"/>
      <x/>
    </i>
    <i r="2">
      <x v="14"/>
      <x v="26"/>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12" numFmtId="9"/>
    <dataField name="NET_REVENUE " fld="38" baseField="22" baseItem="12" numFmtId="164"/>
    <dataField name="Sum of Total Taxes" fld="30" baseField="0" baseItem="0" numFmtId="3"/>
  </dataFields>
  <formats count="5">
    <format dxfId="395">
      <pivotArea dataOnly="0" labelOnly="1" outline="0" fieldPosition="0">
        <references count="1">
          <reference field="4294967294" count="3">
            <x v="0"/>
            <x v="1"/>
            <x v="3"/>
          </reference>
        </references>
      </pivotArea>
    </format>
    <format dxfId="394">
      <pivotArea outline="0" fieldPosition="0">
        <references count="1">
          <reference field="4294967294" count="2" selected="0">
            <x v="0"/>
            <x v="1"/>
          </reference>
        </references>
      </pivotArea>
    </format>
    <format dxfId="393">
      <pivotArea dataOnly="0" labelOnly="1" outline="0" fieldPosition="0">
        <references count="1">
          <reference field="4294967294" count="2">
            <x v="0"/>
            <x v="1"/>
          </reference>
        </references>
      </pivotArea>
    </format>
    <format dxfId="392">
      <pivotArea outline="0" fieldPosition="0">
        <references count="1">
          <reference field="4294967294" count="1">
            <x v="3"/>
          </reference>
        </references>
      </pivotArea>
    </format>
    <format dxfId="391">
      <pivotArea outline="0" fieldPosition="0">
        <references count="1">
          <reference field="4294967294" count="1" selected="0">
            <x v="2"/>
          </reference>
        </references>
      </pivotArea>
    </format>
  </formats>
  <conditionalFormats count="1">
    <conditionalFormat priority="5">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ED4B5C90-CF6B-4F80-8D1F-14B163B41D4D}" name="PivotTable14" cacheId="48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25:V27" firstHeaderRow="0" firstDataRow="1" firstDataCol="4"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29">
        <item x="8"/>
        <item h="1" x="20"/>
        <item h="1" x="2"/>
        <item h="1" x="3"/>
        <item h="1" x="10"/>
        <item h="1" x="0"/>
        <item h="1" x="1"/>
        <item h="1" x="4"/>
        <item h="1" x="5"/>
        <item h="1" x="6"/>
        <item h="1" x="7"/>
        <item h="1" x="9"/>
        <item h="1" x="11"/>
        <item h="1" x="12"/>
        <item h="1" x="13"/>
        <item h="1" x="14"/>
        <item h="1" x="15"/>
        <item h="1" x="16"/>
        <item h="1" x="17"/>
        <item h="1" x="18"/>
        <item h="1" x="19"/>
        <item h="1" x="21"/>
        <item h="1" x="22"/>
        <item h="1" x="23"/>
        <item h="1" x="24"/>
        <item h="1" x="25"/>
        <item h="1" x="26"/>
        <item h="1" x="27"/>
        <item h="1" x="28"/>
      </items>
    </pivotField>
    <pivotField axis="axisRow" compact="0" outline="0" showAll="0">
      <items count="170">
        <item x="25"/>
        <item x="110"/>
        <item x="5"/>
        <item x="6"/>
        <item x="7"/>
        <item x="8"/>
        <item x="9"/>
        <item x="10"/>
        <item x="11"/>
        <item x="31"/>
        <item x="0"/>
        <item x="1"/>
        <item x="2"/>
        <item x="3"/>
        <item x="4"/>
        <item x="12"/>
        <item x="13"/>
        <item x="14"/>
        <item x="15"/>
        <item x="16"/>
        <item x="17"/>
        <item x="18"/>
        <item x="19"/>
        <item x="20"/>
        <item x="21"/>
        <item x="22"/>
        <item x="23"/>
        <item x="24"/>
        <item x="26"/>
        <item x="27"/>
        <item x="28"/>
        <item x="29"/>
        <item x="30"/>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t="default"/>
      </items>
    </pivotField>
    <pivotField compact="0" outline="0" showAll="0"/>
    <pivotField axis="axisRow" compact="0" outline="0" showAll="0" defaultSubtotal="0">
      <items count="21">
        <item x="3"/>
        <item x="2"/>
        <item x="0"/>
        <item x="1"/>
        <item x="4"/>
        <item x="5"/>
        <item x="6"/>
        <item x="7"/>
        <item x="16"/>
        <item x="17"/>
        <item x="8"/>
        <item x="9"/>
        <item x="12"/>
        <item x="13"/>
        <item x="10"/>
        <item x="11"/>
        <item x="14"/>
        <item x="15"/>
        <item x="18"/>
        <item x="19"/>
        <item x="2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v="1"/>
      <x v="14"/>
      <x v="26"/>
    </i>
    <i r="2">
      <x v="15"/>
      <x v="27"/>
    </i>
  </rowItem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0" baseItem="0" numFmtId="3"/>
    <dataField name="NET_REVENUE " fld="38" baseField="22" baseItem="15" numFmtId="164"/>
    <dataField name="Sum of Total Taxes" fld="30" baseField="0" baseItem="0" numFmtId="3"/>
  </dataFields>
  <formats count="4">
    <format dxfId="399">
      <pivotArea dataOnly="0" labelOnly="1" outline="0" fieldPosition="0">
        <references count="1">
          <reference field="4294967294" count="3">
            <x v="0"/>
            <x v="1"/>
            <x v="3"/>
          </reference>
        </references>
      </pivotArea>
    </format>
    <format dxfId="398">
      <pivotArea outline="0" fieldPosition="0">
        <references count="1">
          <reference field="4294967294" count="2" selected="0">
            <x v="0"/>
            <x v="1"/>
          </reference>
        </references>
      </pivotArea>
    </format>
    <format dxfId="397">
      <pivotArea dataOnly="0" labelOnly="1" outline="0" fieldPosition="0">
        <references count="1">
          <reference field="4294967294" count="2">
            <x v="0"/>
            <x v="1"/>
          </reference>
        </references>
      </pivotArea>
    </format>
    <format dxfId="396">
      <pivotArea outline="0" fieldPosition="0">
        <references count="1">
          <reference field="4294967294" count="1">
            <x v="3"/>
          </reference>
        </references>
      </pivotArea>
    </format>
  </formats>
  <conditionalFormats count="1">
    <conditionalFormat priority="9">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5495EBE9-FCA4-4E5A-8888-5B7AAE431EAC}" name="PivotTable16" cacheId="48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35:I37" firstHeaderRow="0" firstDataRow="1" firstDataCol="4"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29">
        <item x="8"/>
        <item h="1" x="20"/>
        <item h="1" x="2"/>
        <item h="1" x="3"/>
        <item h="1" x="10"/>
        <item h="1" x="0"/>
        <item h="1" x="1"/>
        <item h="1" x="4"/>
        <item h="1" x="5"/>
        <item h="1" x="6"/>
        <item h="1" x="7"/>
        <item h="1" x="9"/>
        <item h="1" x="11"/>
        <item h="1" x="12"/>
        <item h="1" x="13"/>
        <item h="1" x="14"/>
        <item h="1" x="15"/>
        <item h="1" x="16"/>
        <item h="1" x="17"/>
        <item h="1" x="18"/>
        <item h="1" x="19"/>
        <item h="1" x="21"/>
        <item h="1" x="22"/>
        <item h="1" x="23"/>
        <item h="1" x="24"/>
        <item h="1" x="25"/>
        <item h="1" x="26"/>
        <item h="1" x="27"/>
        <item h="1" x="28"/>
      </items>
    </pivotField>
    <pivotField axis="axisRow" compact="0" outline="0" showAll="0">
      <items count="170">
        <item x="25"/>
        <item x="110"/>
        <item x="5"/>
        <item x="6"/>
        <item x="7"/>
        <item x="8"/>
        <item x="9"/>
        <item x="10"/>
        <item x="11"/>
        <item x="31"/>
        <item x="0"/>
        <item x="1"/>
        <item x="2"/>
        <item x="3"/>
        <item x="4"/>
        <item x="12"/>
        <item x="13"/>
        <item x="14"/>
        <item x="15"/>
        <item x="16"/>
        <item x="17"/>
        <item x="18"/>
        <item x="19"/>
        <item x="20"/>
        <item x="21"/>
        <item x="22"/>
        <item x="23"/>
        <item x="24"/>
        <item x="26"/>
        <item x="27"/>
        <item x="28"/>
        <item x="29"/>
        <item x="30"/>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t="default"/>
      </items>
    </pivotField>
    <pivotField compact="0" outline="0" showAll="0"/>
    <pivotField axis="axisRow" compact="0" outline="0" showAll="0" defaultSubtotal="0">
      <items count="21">
        <item x="3"/>
        <item x="2"/>
        <item x="0"/>
        <item x="1"/>
        <item x="4"/>
        <item x="5"/>
        <item x="6"/>
        <item x="7"/>
        <item x="16"/>
        <item x="17"/>
        <item x="8"/>
        <item x="9"/>
        <item x="12"/>
        <item x="13"/>
        <item x="10"/>
        <item x="11"/>
        <item x="14"/>
        <item x="15"/>
        <item x="18"/>
        <item x="19"/>
        <item x="2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x v="6"/>
      <x/>
    </i>
    <i r="2">
      <x v="14"/>
      <x v="26"/>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19" numFmtId="9"/>
    <dataField name="NET_REVENUE " fld="38" baseField="22" baseItem="19" numFmtId="164"/>
    <dataField name="Sum of Total Taxes" fld="30" baseField="0" baseItem="0" numFmtId="3"/>
  </dataFields>
  <formats count="5">
    <format dxfId="404">
      <pivotArea dataOnly="0" labelOnly="1" outline="0" fieldPosition="0">
        <references count="1">
          <reference field="4294967294" count="3">
            <x v="0"/>
            <x v="1"/>
            <x v="3"/>
          </reference>
        </references>
      </pivotArea>
    </format>
    <format dxfId="403">
      <pivotArea outline="0" fieldPosition="0">
        <references count="1">
          <reference field="4294967294" count="2" selected="0">
            <x v="0"/>
            <x v="1"/>
          </reference>
        </references>
      </pivotArea>
    </format>
    <format dxfId="402">
      <pivotArea dataOnly="0" labelOnly="1" outline="0" fieldPosition="0">
        <references count="1">
          <reference field="4294967294" count="2">
            <x v="0"/>
            <x v="1"/>
          </reference>
        </references>
      </pivotArea>
    </format>
    <format dxfId="401">
      <pivotArea outline="0" fieldPosition="0">
        <references count="1">
          <reference field="4294967294" count="1">
            <x v="3"/>
          </reference>
        </references>
      </pivotArea>
    </format>
    <format dxfId="400">
      <pivotArea outline="0" fieldPosition="0">
        <references count="1">
          <reference field="4294967294" count="1" selected="0">
            <x v="2"/>
          </reference>
        </references>
      </pivotArea>
    </format>
  </formats>
  <conditionalFormats count="1">
    <conditionalFormat priority="4">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54977B69-1FDE-4138-A0F4-B4543FC9B5E2}" name="PivotTable18" cacheId="48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48:V50" firstHeaderRow="0" firstDataRow="1" firstDataCol="4"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29">
        <item x="8"/>
        <item h="1" x="20"/>
        <item h="1" x="2"/>
        <item h="1" x="3"/>
        <item h="1" x="10"/>
        <item h="1" x="0"/>
        <item h="1" x="1"/>
        <item h="1" x="4"/>
        <item h="1" x="5"/>
        <item h="1" x="6"/>
        <item h="1" x="7"/>
        <item h="1" x="9"/>
        <item h="1" x="11"/>
        <item h="1" x="12"/>
        <item h="1" x="13"/>
        <item h="1" x="14"/>
        <item h="1" x="15"/>
        <item h="1" x="16"/>
        <item h="1" x="17"/>
        <item h="1" x="18"/>
        <item h="1" x="19"/>
        <item h="1" x="21"/>
        <item h="1" x="22"/>
        <item h="1" x="23"/>
        <item h="1" x="24"/>
        <item h="1" x="25"/>
        <item h="1" x="26"/>
        <item h="1" x="27"/>
        <item h="1" x="28"/>
      </items>
    </pivotField>
    <pivotField axis="axisRow" compact="0" outline="0" showAll="0">
      <items count="170">
        <item x="25"/>
        <item x="110"/>
        <item x="5"/>
        <item x="6"/>
        <item x="7"/>
        <item x="8"/>
        <item x="9"/>
        <item x="10"/>
        <item x="11"/>
        <item x="31"/>
        <item x="0"/>
        <item x="1"/>
        <item x="2"/>
        <item x="3"/>
        <item x="4"/>
        <item x="12"/>
        <item x="13"/>
        <item x="14"/>
        <item x="15"/>
        <item x="16"/>
        <item x="17"/>
        <item x="18"/>
        <item x="19"/>
        <item x="20"/>
        <item x="21"/>
        <item x="22"/>
        <item x="23"/>
        <item x="24"/>
        <item x="26"/>
        <item x="27"/>
        <item x="28"/>
        <item x="29"/>
        <item x="30"/>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t="default"/>
      </items>
    </pivotField>
    <pivotField compact="0" outline="0" showAll="0"/>
    <pivotField axis="axisRow" compact="0" outline="0" showAll="0" defaultSubtotal="0">
      <items count="21">
        <item x="3"/>
        <item x="2"/>
        <item x="0"/>
        <item x="1"/>
        <item x="4"/>
        <item x="5"/>
        <item x="6"/>
        <item x="7"/>
        <item x="16"/>
        <item x="17"/>
        <item x="8"/>
        <item x="9"/>
        <item x="12"/>
        <item x="13"/>
        <item x="10"/>
        <item x="11"/>
        <item x="14"/>
        <item x="15"/>
        <item x="18"/>
        <item x="19"/>
        <item x="2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v="1"/>
      <x v="14"/>
      <x v="26"/>
    </i>
    <i r="2">
      <x v="15"/>
      <x v="27"/>
    </i>
  </rowItem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22" baseItem="37" numFmtId="9"/>
    <dataField name="NET_REVENUE " fld="38" baseField="22" baseItem="9" numFmtId="167"/>
    <dataField name="Sum of Total Taxes" fld="30" baseField="0" baseItem="0" numFmtId="3"/>
  </dataFields>
  <formats count="4">
    <format dxfId="408">
      <pivotArea dataOnly="0" labelOnly="1" outline="0" fieldPosition="0">
        <references count="1">
          <reference field="4294967294" count="3">
            <x v="0"/>
            <x v="1"/>
            <x v="3"/>
          </reference>
        </references>
      </pivotArea>
    </format>
    <format dxfId="407">
      <pivotArea outline="0" fieldPosition="0">
        <references count="1">
          <reference field="4294967294" count="2" selected="0">
            <x v="0"/>
            <x v="1"/>
          </reference>
        </references>
      </pivotArea>
    </format>
    <format dxfId="406">
      <pivotArea dataOnly="0" labelOnly="1" outline="0" fieldPosition="0">
        <references count="1">
          <reference field="4294967294" count="2">
            <x v="0"/>
            <x v="1"/>
          </reference>
        </references>
      </pivotArea>
    </format>
    <format dxfId="405">
      <pivotArea outline="0" fieldPosition="0">
        <references count="1">
          <reference field="4294967294" count="1" selected="0">
            <x v="2"/>
          </reference>
        </references>
      </pivotArea>
    </format>
  </formats>
  <conditionalFormats count="1">
    <conditionalFormat priority="25">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DF6F37C8-BA70-448E-935A-5F9372A99106}" name="PivotTable12" cacheId="48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15:I17" firstHeaderRow="0" firstDataRow="1" firstDataCol="4"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29">
        <item x="8"/>
        <item h="1" x="20"/>
        <item h="1" x="2"/>
        <item h="1" x="3"/>
        <item h="1" x="10"/>
        <item h="1" x="0"/>
        <item h="1" x="1"/>
        <item h="1" x="4"/>
        <item h="1" x="5"/>
        <item h="1" x="6"/>
        <item h="1" x="7"/>
        <item h="1" x="9"/>
        <item h="1" x="11"/>
        <item h="1" x="12"/>
        <item h="1" x="13"/>
        <item h="1" x="14"/>
        <item h="1" x="15"/>
        <item h="1" x="16"/>
        <item h="1" x="17"/>
        <item h="1" x="18"/>
        <item h="1" x="19"/>
        <item h="1" x="21"/>
        <item h="1" x="22"/>
        <item h="1" x="23"/>
        <item h="1" x="24"/>
        <item h="1" x="25"/>
        <item h="1" x="26"/>
        <item h="1" x="27"/>
        <item h="1" x="28"/>
      </items>
    </pivotField>
    <pivotField axis="axisRow" compact="0" outline="0" showAll="0">
      <items count="170">
        <item x="25"/>
        <item x="110"/>
        <item x="5"/>
        <item x="6"/>
        <item x="7"/>
        <item x="8"/>
        <item x="9"/>
        <item x="10"/>
        <item x="11"/>
        <item x="31"/>
        <item x="0"/>
        <item x="1"/>
        <item x="2"/>
        <item x="3"/>
        <item x="4"/>
        <item x="12"/>
        <item x="13"/>
        <item x="14"/>
        <item x="15"/>
        <item x="16"/>
        <item x="17"/>
        <item x="18"/>
        <item x="19"/>
        <item x="20"/>
        <item x="21"/>
        <item x="22"/>
        <item x="23"/>
        <item x="24"/>
        <item x="26"/>
        <item x="27"/>
        <item x="28"/>
        <item x="29"/>
        <item x="30"/>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t="default"/>
      </items>
    </pivotField>
    <pivotField compact="0" outline="0" showAll="0"/>
    <pivotField axis="axisRow" compact="0" outline="0" showAll="0" defaultSubtotal="0">
      <items count="21">
        <item x="3"/>
        <item x="2"/>
        <item x="0"/>
        <item x="1"/>
        <item x="4"/>
        <item x="5"/>
        <item x="6"/>
        <item x="7"/>
        <item x="16"/>
        <item x="17"/>
        <item x="8"/>
        <item x="9"/>
        <item x="12"/>
        <item x="13"/>
        <item x="10"/>
        <item x="11"/>
        <item x="14"/>
        <item x="15"/>
        <item x="18"/>
        <item x="19"/>
        <item x="2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x v="6"/>
      <x/>
    </i>
    <i r="2">
      <x v="14"/>
      <x v="26"/>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9" numFmtId="9"/>
    <dataField name="NET_REVENUE " fld="38" baseField="22" baseItem="6" numFmtId="164"/>
    <dataField name="Total Taxes " fld="30" baseField="22" baseItem="10" numFmtId="3"/>
  </dataFields>
  <formats count="5">
    <format dxfId="413">
      <pivotArea dataOnly="0" labelOnly="1" outline="0" fieldPosition="0">
        <references count="1">
          <reference field="4294967294" count="3">
            <x v="0"/>
            <x v="1"/>
            <x v="3"/>
          </reference>
        </references>
      </pivotArea>
    </format>
    <format dxfId="412">
      <pivotArea outline="0" fieldPosition="0">
        <references count="1">
          <reference field="4294967294" count="2" selected="0">
            <x v="0"/>
            <x v="1"/>
          </reference>
        </references>
      </pivotArea>
    </format>
    <format dxfId="411">
      <pivotArea dataOnly="0" labelOnly="1" outline="0" fieldPosition="0">
        <references count="1">
          <reference field="4294967294" count="2">
            <x v="0"/>
            <x v="1"/>
          </reference>
        </references>
      </pivotArea>
    </format>
    <format dxfId="410">
      <pivotArea outline="0" fieldPosition="0">
        <references count="1">
          <reference field="4294967294" count="1">
            <x v="2"/>
          </reference>
        </references>
      </pivotArea>
    </format>
    <format dxfId="409">
      <pivotArea outline="0" fieldPosition="0">
        <references count="1">
          <reference field="4294967294" count="1">
            <x v="3"/>
          </reference>
        </references>
      </pivotArea>
    </format>
  </formats>
  <conditionalFormats count="1">
    <conditionalFormat priority="20">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0F82AB65-2A43-4D4E-84B6-ADEB3C3223A0}" name="PivotTable11" cacheId="48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15:V17" firstHeaderRow="0" firstDataRow="1" firstDataCol="4"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29">
        <item x="8"/>
        <item h="1" x="20"/>
        <item h="1" x="2"/>
        <item h="1" x="3"/>
        <item h="1" x="10"/>
        <item h="1" x="0"/>
        <item h="1" x="1"/>
        <item h="1" x="4"/>
        <item h="1" x="5"/>
        <item h="1" x="6"/>
        <item h="1" x="7"/>
        <item h="1" x="9"/>
        <item h="1" x="11"/>
        <item h="1" x="12"/>
        <item h="1" x="13"/>
        <item h="1" x="14"/>
        <item h="1" x="15"/>
        <item h="1" x="16"/>
        <item h="1" x="17"/>
        <item h="1" x="18"/>
        <item h="1" x="19"/>
        <item h="1" x="21"/>
        <item h="1" x="22"/>
        <item h="1" x="23"/>
        <item h="1" x="24"/>
        <item h="1" x="25"/>
        <item h="1" x="26"/>
        <item h="1" x="27"/>
        <item h="1" x="28"/>
      </items>
    </pivotField>
    <pivotField axis="axisRow" compact="0" outline="0" showAll="0">
      <items count="170">
        <item x="25"/>
        <item x="110"/>
        <item x="5"/>
        <item x="6"/>
        <item x="7"/>
        <item x="8"/>
        <item x="9"/>
        <item x="10"/>
        <item x="11"/>
        <item x="31"/>
        <item x="0"/>
        <item x="1"/>
        <item x="2"/>
        <item x="3"/>
        <item x="4"/>
        <item x="12"/>
        <item x="13"/>
        <item x="14"/>
        <item x="15"/>
        <item x="16"/>
        <item x="17"/>
        <item x="18"/>
        <item x="19"/>
        <item x="20"/>
        <item x="21"/>
        <item x="22"/>
        <item x="23"/>
        <item x="24"/>
        <item x="26"/>
        <item x="27"/>
        <item x="28"/>
        <item x="29"/>
        <item x="30"/>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t="default"/>
      </items>
    </pivotField>
    <pivotField compact="0" outline="0" showAll="0"/>
    <pivotField axis="axisRow" compact="0" outline="0" showAll="0" defaultSubtotal="0">
      <items count="21">
        <item x="3"/>
        <item x="2"/>
        <item x="0"/>
        <item x="1"/>
        <item x="4"/>
        <item x="5"/>
        <item x="6"/>
        <item x="7"/>
        <item x="16"/>
        <item x="17"/>
        <item x="8"/>
        <item x="9"/>
        <item x="12"/>
        <item x="13"/>
        <item x="10"/>
        <item x="11"/>
        <item x="14"/>
        <item x="15"/>
        <item x="18"/>
        <item x="19"/>
        <item x="2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v="1"/>
      <x v="14"/>
      <x v="26"/>
    </i>
    <i r="2">
      <x v="15"/>
      <x v="27"/>
    </i>
  </rowItem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22" baseItem="8" numFmtId="3"/>
    <dataField name="NET_REVENUE " fld="38" baseField="22" baseItem="9" numFmtId="164"/>
    <dataField name="Total Taxes " fld="30" baseField="0" baseItem="0" numFmtId="3"/>
  </dataFields>
  <formats count="4">
    <format dxfId="417">
      <pivotArea dataOnly="0" labelOnly="1" outline="0" fieldPosition="0">
        <references count="1">
          <reference field="4294967294" count="3">
            <x v="0"/>
            <x v="1"/>
            <x v="3"/>
          </reference>
        </references>
      </pivotArea>
    </format>
    <format dxfId="416">
      <pivotArea outline="0" fieldPosition="0">
        <references count="1">
          <reference field="4294967294" count="2" selected="0">
            <x v="0"/>
            <x v="1"/>
          </reference>
        </references>
      </pivotArea>
    </format>
    <format dxfId="415">
      <pivotArea dataOnly="0" labelOnly="1" outline="0" fieldPosition="0">
        <references count="1">
          <reference field="4294967294" count="2">
            <x v="0"/>
            <x v="1"/>
          </reference>
        </references>
      </pivotArea>
    </format>
    <format dxfId="414">
      <pivotArea outline="0" fieldPosition="0">
        <references count="1">
          <reference field="4294967294" count="1">
            <x v="3"/>
          </reference>
        </references>
      </pivotArea>
    </format>
  </formats>
  <conditionalFormats count="1">
    <conditionalFormat priority="10">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607E92C3-6774-455F-9987-77053DF72FD5}" name="PivotTable94" cacheId="48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5:I7" firstHeaderRow="0" firstDataRow="1" firstDataCol="4"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29">
        <item x="8"/>
        <item h="1" x="20"/>
        <item h="1" x="2"/>
        <item h="1" x="3"/>
        <item h="1" x="10"/>
        <item h="1" x="0"/>
        <item h="1" x="1"/>
        <item h="1" x="4"/>
        <item h="1" x="5"/>
        <item h="1" x="6"/>
        <item h="1" x="7"/>
        <item h="1" x="9"/>
        <item h="1" x="11"/>
        <item h="1" x="12"/>
        <item h="1" x="13"/>
        <item h="1" x="14"/>
        <item h="1" x="15"/>
        <item h="1" x="16"/>
        <item h="1" x="17"/>
        <item h="1" x="18"/>
        <item h="1" x="19"/>
        <item h="1" x="21"/>
        <item h="1" x="22"/>
        <item h="1" x="23"/>
        <item h="1" x="24"/>
        <item h="1" x="25"/>
        <item h="1" x="26"/>
        <item h="1" x="27"/>
        <item h="1" x="28"/>
      </items>
    </pivotField>
    <pivotField axis="axisRow" compact="0" outline="0" showAll="0">
      <items count="170">
        <item x="25"/>
        <item x="110"/>
        <item x="5"/>
        <item x="6"/>
        <item x="7"/>
        <item x="8"/>
        <item x="9"/>
        <item x="10"/>
        <item x="11"/>
        <item x="31"/>
        <item x="0"/>
        <item x="1"/>
        <item x="2"/>
        <item x="3"/>
        <item x="4"/>
        <item x="12"/>
        <item x="13"/>
        <item x="14"/>
        <item x="15"/>
        <item x="16"/>
        <item x="17"/>
        <item x="18"/>
        <item x="19"/>
        <item x="20"/>
        <item x="21"/>
        <item x="22"/>
        <item x="23"/>
        <item x="24"/>
        <item x="26"/>
        <item x="27"/>
        <item x="28"/>
        <item x="29"/>
        <item x="30"/>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t="default"/>
      </items>
    </pivotField>
    <pivotField compact="0" outline="0" showAll="0"/>
    <pivotField axis="axisRow" compact="0" outline="0" showAll="0" defaultSubtotal="0">
      <items count="21">
        <item x="3"/>
        <item x="2"/>
        <item x="0"/>
        <item x="1"/>
        <item x="4"/>
        <item x="5"/>
        <item x="6"/>
        <item x="7"/>
        <item x="16"/>
        <item x="17"/>
        <item x="8"/>
        <item x="9"/>
        <item x="12"/>
        <item x="13"/>
        <item x="10"/>
        <item x="11"/>
        <item x="14"/>
        <item x="15"/>
        <item x="18"/>
        <item x="19"/>
        <item x="2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x v="6"/>
      <x/>
    </i>
    <i r="2">
      <x v="14"/>
      <x v="26"/>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3" numFmtId="9"/>
    <dataField name="NET_REVENUE " fld="38" baseField="22" baseItem="0" numFmtId="164"/>
    <dataField name="Total Taxes " fld="30" baseField="0" baseItem="0" numFmtId="3"/>
  </dataFields>
  <formats count="5">
    <format dxfId="422">
      <pivotArea dataOnly="0" labelOnly="1" outline="0" fieldPosition="0">
        <references count="1">
          <reference field="4294967294" count="3">
            <x v="0"/>
            <x v="1"/>
            <x v="3"/>
          </reference>
        </references>
      </pivotArea>
    </format>
    <format dxfId="421">
      <pivotArea outline="0" fieldPosition="0">
        <references count="1">
          <reference field="4294967294" count="1">
            <x v="2"/>
          </reference>
        </references>
      </pivotArea>
    </format>
    <format dxfId="420">
      <pivotArea outline="0" fieldPosition="0">
        <references count="1">
          <reference field="4294967294" count="2" selected="0">
            <x v="0"/>
            <x v="1"/>
          </reference>
        </references>
      </pivotArea>
    </format>
    <format dxfId="419">
      <pivotArea dataOnly="0" labelOnly="1" outline="0" fieldPosition="0">
        <references count="1">
          <reference field="4294967294" count="2">
            <x v="0"/>
            <x v="1"/>
          </reference>
        </references>
      </pivotArea>
    </format>
    <format dxfId="418">
      <pivotArea outline="0" fieldPosition="0">
        <references count="1">
          <reference field="4294967294" count="1">
            <x v="3"/>
          </reference>
        </references>
      </pivotArea>
    </format>
  </formats>
  <conditionalFormats count="1">
    <conditionalFormat priority="39">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BA137509-47D2-4B8C-B244-F1077D697A22}" name="PivotTable96" cacheId="48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5:V7" firstHeaderRow="0" firstDataRow="1" firstDataCol="4"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29">
        <item x="8"/>
        <item h="1" x="20"/>
        <item h="1" x="2"/>
        <item h="1" x="3"/>
        <item h="1" x="10"/>
        <item h="1" x="0"/>
        <item h="1" x="1"/>
        <item h="1" x="4"/>
        <item h="1" x="5"/>
        <item h="1" x="6"/>
        <item h="1" x="7"/>
        <item h="1" x="9"/>
        <item h="1" x="11"/>
        <item h="1" x="12"/>
        <item h="1" x="13"/>
        <item h="1" x="14"/>
        <item h="1" x="15"/>
        <item h="1" x="16"/>
        <item h="1" x="17"/>
        <item h="1" x="18"/>
        <item h="1" x="19"/>
        <item h="1" x="21"/>
        <item h="1" x="22"/>
        <item h="1" x="23"/>
        <item h="1" x="24"/>
        <item h="1" x="25"/>
        <item h="1" x="26"/>
        <item h="1" x="27"/>
        <item h="1" x="28"/>
      </items>
    </pivotField>
    <pivotField axis="axisRow" compact="0" outline="0" showAll="0">
      <items count="170">
        <item x="25"/>
        <item x="110"/>
        <item x="5"/>
        <item x="6"/>
        <item x="7"/>
        <item x="8"/>
        <item x="9"/>
        <item x="10"/>
        <item x="11"/>
        <item x="31"/>
        <item x="0"/>
        <item x="1"/>
        <item x="2"/>
        <item x="3"/>
        <item x="4"/>
        <item x="12"/>
        <item x="13"/>
        <item x="14"/>
        <item x="15"/>
        <item x="16"/>
        <item x="17"/>
        <item x="18"/>
        <item x="19"/>
        <item x="20"/>
        <item x="21"/>
        <item x="22"/>
        <item x="23"/>
        <item x="24"/>
        <item x="26"/>
        <item x="27"/>
        <item x="28"/>
        <item x="29"/>
        <item x="30"/>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t="default"/>
      </items>
    </pivotField>
    <pivotField compact="0" outline="0" showAll="0"/>
    <pivotField axis="axisRow" compact="0" outline="0" showAll="0" defaultSubtotal="0">
      <items count="21">
        <item x="3"/>
        <item x="2"/>
        <item x="0"/>
        <item x="1"/>
        <item x="4"/>
        <item x="5"/>
        <item x="6"/>
        <item x="7"/>
        <item x="16"/>
        <item x="17"/>
        <item x="8"/>
        <item x="9"/>
        <item x="12"/>
        <item x="13"/>
        <item x="10"/>
        <item x="11"/>
        <item x="14"/>
        <item x="15"/>
        <item x="18"/>
        <item x="19"/>
        <item x="2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v="1"/>
      <x v="14"/>
      <x v="26"/>
    </i>
    <i r="2">
      <x v="15"/>
      <x v="27"/>
    </i>
  </rowItem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22" baseItem="2" numFmtId="9"/>
    <dataField name="NET_REVENUE " fld="38" baseField="22" baseItem="0" numFmtId="164"/>
    <dataField name="Total Taxes " fld="30" baseField="0" baseItem="0" numFmtId="3"/>
  </dataFields>
  <formats count="5">
    <format dxfId="427">
      <pivotArea dataOnly="0" labelOnly="1" outline="0" fieldPosition="0">
        <references count="1">
          <reference field="4294967294" count="3">
            <x v="0"/>
            <x v="1"/>
            <x v="3"/>
          </reference>
        </references>
      </pivotArea>
    </format>
    <format dxfId="426">
      <pivotArea outline="0" fieldPosition="0">
        <references count="1">
          <reference field="4294967294" count="2" selected="0">
            <x v="0"/>
            <x v="1"/>
          </reference>
        </references>
      </pivotArea>
    </format>
    <format dxfId="425">
      <pivotArea dataOnly="0" labelOnly="1" outline="0" fieldPosition="0">
        <references count="1">
          <reference field="4294967294" count="2">
            <x v="0"/>
            <x v="1"/>
          </reference>
        </references>
      </pivotArea>
    </format>
    <format dxfId="424">
      <pivotArea outline="0" fieldPosition="0">
        <references count="1">
          <reference field="4294967294" count="1">
            <x v="3"/>
          </reference>
        </references>
      </pivotArea>
    </format>
    <format dxfId="423">
      <pivotArea outline="0" fieldPosition="0">
        <references count="1">
          <reference field="4294967294" count="1">
            <x v="2"/>
          </reference>
        </references>
      </pivotArea>
    </format>
  </formats>
  <conditionalFormats count="1">
    <conditionalFormat priority="38">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BA4B63AB-32ED-42FF-ABF8-F3A5BCC86DE2}" name="PivotTable2" cacheId="47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8">
  <location ref="E24:K1322" firstHeaderRow="0" firstDataRow="1" firstDataCol="4" rowPageCount="3" colPageCount="1"/>
  <pivotFields count="24">
    <pivotField axis="axisPage" compact="0" numFmtId="166" outline="0" showAll="0" defaultSubtotal="0">
      <items count="117">
        <item x="0"/>
        <item m="1" x="115"/>
        <item x="1"/>
        <item x="6"/>
        <item x="8"/>
        <item x="2"/>
        <item x="4"/>
        <item x="5"/>
        <item x="3"/>
        <item x="7"/>
        <item x="10"/>
        <item x="9"/>
        <item m="1" x="116"/>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m="1" x="114"/>
        <item x="61"/>
        <item x="62"/>
        <item x="63"/>
        <item x="64"/>
        <item x="66"/>
        <item x="65"/>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s>
      <extLst>
        <ext xmlns:x14="http://schemas.microsoft.com/office/spreadsheetml/2009/9/main" uri="{2946ED86-A175-432a-8AC1-64E0C546D7DE}">
          <x14:pivotField fillDownLabels="1"/>
        </ext>
      </extLst>
    </pivotField>
    <pivotField axis="axisRow" compact="0" outline="0" showAll="0" defaultSubtotal="0">
      <items count="49">
        <item x="3"/>
        <item x="0"/>
        <item x="2"/>
        <item x="1"/>
        <item m="1" x="44"/>
        <item x="5"/>
        <item x="6"/>
        <item x="7"/>
        <item x="8"/>
        <item x="9"/>
        <item x="10"/>
        <item x="11"/>
        <item x="12"/>
        <item x="13"/>
        <item x="14"/>
        <item m="1" x="48"/>
        <item x="15"/>
        <item x="16"/>
        <item x="17"/>
        <item x="20"/>
        <item m="1" x="47"/>
        <item m="1" x="45"/>
        <item x="21"/>
        <item m="1" x="46"/>
        <item x="23"/>
        <item x="24"/>
        <item x="25"/>
        <item x="22"/>
        <item x="4"/>
        <item m="1" x="41"/>
        <item x="27"/>
        <item x="28"/>
        <item x="29"/>
        <item x="30"/>
        <item x="19"/>
        <item x="40"/>
        <item x="32"/>
        <item x="18"/>
        <item x="33"/>
        <item x="34"/>
        <item x="35"/>
        <item x="36"/>
        <item m="1" x="42"/>
        <item x="37"/>
        <item x="38"/>
        <item m="1" x="43"/>
        <item x="39"/>
        <item x="26"/>
        <item x="31"/>
      </items>
      <extLst>
        <ext xmlns:x14="http://schemas.microsoft.com/office/spreadsheetml/2009/9/main" uri="{2946ED86-A175-432a-8AC1-64E0C546D7DE}">
          <x14:pivotField fillDownLabels="1"/>
        </ext>
      </extLst>
    </pivotField>
    <pivotField compact="0" outline="0" showAll="0">
      <items count="5">
        <item x="1"/>
        <item x="0"/>
        <item x="2"/>
        <item m="1" x="3"/>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Page" compact="0" outline="0" showAll="0" defaultSubtotal="0">
      <items count="3">
        <item x="0"/>
        <item x="1"/>
        <item m="1" x="2"/>
      </items>
      <extLst>
        <ext xmlns:x14="http://schemas.microsoft.com/office/spreadsheetml/2009/9/main" uri="{2946ED86-A175-432a-8AC1-64E0C546D7DE}">
          <x14:pivotField fillDownLabels="1"/>
        </ext>
      </extLst>
    </pivotField>
    <pivotField axis="axisPage" compact="0" outline="0" showAll="0" defaultSubtotal="0">
      <items count="3">
        <item x="0"/>
        <item x="1"/>
        <item m="1" x="2"/>
      </items>
      <extLst>
        <ext xmlns:x14="http://schemas.microsoft.com/office/spreadsheetml/2009/9/main" uri="{2946ED86-A175-432a-8AC1-64E0C546D7DE}">
          <x14:pivotField fillDownLabels="1"/>
        </ext>
      </extLst>
    </pivotField>
    <pivotField axis="axisRow" compact="0" outline="0" showAll="0" defaultSubtotal="0">
      <items count="54">
        <item x="5"/>
        <item x="7"/>
        <item m="1" x="50"/>
        <item m="1" x="51"/>
        <item x="12"/>
        <item x="13"/>
        <item x="9"/>
        <item x="11"/>
        <item x="4"/>
        <item x="6"/>
        <item m="1" x="48"/>
        <item m="1" x="49"/>
        <item x="14"/>
        <item x="15"/>
        <item m="1" x="53"/>
        <item m="1" x="52"/>
        <item x="16"/>
        <item x="18"/>
        <item m="1" x="47"/>
        <item x="20"/>
        <item x="21"/>
        <item x="22"/>
        <item x="23"/>
        <item m="1" x="44"/>
        <item x="24"/>
        <item x="25"/>
        <item x="32"/>
        <item x="28"/>
        <item m="1" x="43"/>
        <item x="30"/>
        <item x="31"/>
        <item x="8"/>
        <item x="10"/>
        <item x="27"/>
        <item x="33"/>
        <item x="34"/>
        <item x="1"/>
        <item x="3"/>
        <item m="1" x="45"/>
        <item m="1" x="46"/>
        <item x="35"/>
        <item x="36"/>
        <item x="37"/>
        <item x="38"/>
        <item x="17"/>
        <item x="19"/>
        <item x="26"/>
        <item x="29"/>
        <item x="39"/>
        <item x="40"/>
        <item x="41"/>
        <item x="0"/>
        <item x="2"/>
        <item x="42"/>
      </items>
      <extLst>
        <ext xmlns:x14="http://schemas.microsoft.com/office/spreadsheetml/2009/9/main" uri="{2946ED86-A175-432a-8AC1-64E0C546D7DE}">
          <x14:pivotField fillDownLabels="1"/>
        </ext>
      </extLst>
    </pivotField>
    <pivotField axis="axisRow" compact="0" outline="0" showAll="0" defaultSubtotal="0">
      <items count="24">
        <item x="0"/>
        <item x="1"/>
        <item x="2"/>
        <item x="3"/>
        <item x="5"/>
        <item x="4"/>
        <item x="6"/>
        <item x="7"/>
        <item x="8"/>
        <item x="9"/>
        <item x="10"/>
        <item x="11"/>
        <item x="12"/>
        <item x="13"/>
        <item m="1" x="23"/>
        <item x="14"/>
        <item x="15"/>
        <item x="16"/>
        <item x="17"/>
        <item m="1" x="22"/>
        <item x="18"/>
        <item x="19"/>
        <item x="20"/>
        <item x="21"/>
      </items>
      <extLst>
        <ext xmlns:x14="http://schemas.microsoft.com/office/spreadsheetml/2009/9/main" uri="{2946ED86-A175-432a-8AC1-64E0C546D7DE}">
          <x14:pivotField fillDownLabels="1"/>
        </ext>
      </extLst>
    </pivotField>
    <pivotField axis="axisRow" compact="0" numFmtId="166" outline="0" showAll="0" defaultSubtotal="0">
      <items count="102">
        <item x="0"/>
        <item x="1"/>
        <item x="2"/>
        <item x="3"/>
        <item x="4"/>
        <item x="5"/>
        <item x="6"/>
        <item x="11"/>
        <item x="83"/>
        <item x="7"/>
        <item x="8"/>
        <item x="9"/>
        <item x="10"/>
        <item x="12"/>
        <item x="13"/>
        <item x="14"/>
        <item x="15"/>
        <item x="16"/>
        <item x="17"/>
        <item x="18"/>
        <item x="19"/>
        <item x="20"/>
        <item x="21"/>
        <item x="22"/>
        <item x="23"/>
        <item x="24"/>
        <item x="25"/>
        <item x="26"/>
        <item x="27"/>
        <item x="84"/>
        <item x="28"/>
        <item x="29"/>
        <item x="30"/>
        <item m="1" x="96"/>
        <item m="1" x="97"/>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m="1" x="98"/>
        <item m="1" x="99"/>
        <item m="1" x="100"/>
        <item m="1" x="101"/>
        <item x="66"/>
        <item x="67"/>
        <item x="68"/>
        <item x="69"/>
        <item x="70"/>
        <item x="71"/>
        <item x="72"/>
        <item m="1" x="95"/>
        <item x="88"/>
        <item x="89"/>
        <item x="90"/>
        <item x="91"/>
        <item x="92"/>
        <item x="79"/>
        <item x="80"/>
        <item x="81"/>
        <item x="82"/>
        <item x="85"/>
        <item x="86"/>
        <item x="73"/>
        <item x="74"/>
        <item x="75"/>
        <item x="76"/>
        <item x="77"/>
        <item x="78"/>
        <item x="87"/>
        <item m="1" x="94"/>
        <item x="93"/>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items count="5">
        <item x="1"/>
        <item x="0"/>
        <item x="2"/>
        <item x="3"/>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defaultSubtotal="0">
      <items count="10">
        <item m="1" x="9"/>
        <item x="1"/>
        <item x="5"/>
        <item x="6"/>
        <item x="2"/>
        <item x="0"/>
        <item x="7"/>
        <item x="8"/>
        <item x="4"/>
        <item x="3"/>
      </items>
      <extLst>
        <ext xmlns:x14="http://schemas.microsoft.com/office/spreadsheetml/2009/9/main" uri="{2946ED86-A175-432a-8AC1-64E0C546D7DE}">
          <x14:pivotField fillDownLabels="1"/>
        </ext>
      </extLst>
    </pivotField>
    <pivotField compact="0" outline="0" showAll="0">
      <items count="7">
        <item x="0"/>
        <item x="5"/>
        <item x="4"/>
        <item x="3"/>
        <item x="1"/>
        <item x="2"/>
        <item t="default"/>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dragToRow="0" dragToCol="0" dragToPage="0" showAll="0" defaultSubtotal="0">
      <extLst>
        <ext xmlns:x14="http://schemas.microsoft.com/office/spreadsheetml/2009/9/main" uri="{2946ED86-A175-432a-8AC1-64E0C546D7DE}">
          <x14:pivotField fillDownLabels="1"/>
        </ext>
      </extLst>
    </pivotField>
  </pivotFields>
  <rowFields count="4">
    <field x="1"/>
    <field x="7"/>
    <field x="8"/>
    <field x="9"/>
  </rowFields>
  <rowItems count="1298">
    <i>
      <x/>
      <x v="6"/>
      <x/>
      <x v="26"/>
    </i>
    <i r="3">
      <x v="27"/>
    </i>
    <i r="1">
      <x v="7"/>
      <x v="1"/>
      <x v="27"/>
    </i>
    <i r="3">
      <x v="28"/>
    </i>
    <i r="1">
      <x v="24"/>
      <x/>
      <x v="30"/>
    </i>
    <i r="3">
      <x v="31"/>
    </i>
    <i r="1">
      <x v="25"/>
      <x v="1"/>
      <x v="31"/>
    </i>
    <i r="3">
      <x v="32"/>
    </i>
    <i r="1">
      <x v="51"/>
      <x/>
      <x v="1"/>
    </i>
    <i r="3">
      <x v="2"/>
    </i>
    <i r="1">
      <x v="52"/>
      <x v="1"/>
      <x v="3"/>
    </i>
    <i r="3">
      <x v="4"/>
    </i>
    <i>
      <x v="1"/>
      <x v="29"/>
      <x/>
      <x v="88"/>
    </i>
    <i r="3">
      <x v="89"/>
    </i>
    <i r="1">
      <x v="30"/>
      <x v="1"/>
      <x v="89"/>
    </i>
    <i r="3">
      <x v="90"/>
    </i>
    <i r="1">
      <x v="36"/>
      <x/>
      <x v="2"/>
    </i>
    <i r="3">
      <x v="3"/>
    </i>
    <i r="1">
      <x v="37"/>
      <x v="1"/>
      <x v="3"/>
    </i>
    <i r="3">
      <x v="4"/>
    </i>
    <i r="1">
      <x v="51"/>
      <x/>
      <x/>
    </i>
    <i r="3">
      <x v="1"/>
    </i>
    <i r="3">
      <x v="4"/>
    </i>
    <i r="3">
      <x v="5"/>
    </i>
    <i r="1">
      <x v="52"/>
      <x v="1"/>
      <x v="1"/>
    </i>
    <i r="3">
      <x v="2"/>
    </i>
    <i r="3">
      <x v="5"/>
    </i>
    <i r="3">
      <x v="6"/>
    </i>
    <i>
      <x v="2"/>
      <x v="4"/>
      <x v="5"/>
      <x v="30"/>
    </i>
    <i r="3">
      <x v="31"/>
    </i>
    <i r="1">
      <x v="5"/>
      <x v="4"/>
      <x v="31"/>
    </i>
    <i r="3">
      <x v="32"/>
    </i>
    <i r="1">
      <x v="8"/>
      <x v="2"/>
      <x v="9"/>
    </i>
    <i r="2">
      <x v="6"/>
      <x v="9"/>
    </i>
    <i r="3">
      <x v="10"/>
    </i>
    <i r="3">
      <x v="11"/>
    </i>
    <i r="3">
      <x v="12"/>
    </i>
    <i r="1">
      <x v="9"/>
      <x v="3"/>
      <x v="10"/>
    </i>
    <i r="2">
      <x v="7"/>
      <x v="7"/>
    </i>
    <i r="3">
      <x v="10"/>
    </i>
    <i r="3">
      <x v="11"/>
    </i>
    <i r="3">
      <x v="12"/>
    </i>
    <i r="1">
      <x v="46"/>
      <x v="7"/>
      <x v="13"/>
    </i>
    <i r="3">
      <x v="14"/>
    </i>
    <i r="3">
      <x v="15"/>
    </i>
    <i r="3">
      <x v="44"/>
    </i>
    <i r="3">
      <x v="45"/>
    </i>
    <i r="3">
      <x v="46"/>
    </i>
    <i r="3">
      <x v="47"/>
    </i>
    <i r="1">
      <x v="47"/>
      <x v="6"/>
      <x v="13"/>
    </i>
    <i r="3">
      <x v="14"/>
    </i>
    <i r="3">
      <x v="43"/>
    </i>
    <i r="3">
      <x v="44"/>
    </i>
    <i r="3">
      <x v="45"/>
    </i>
    <i r="3">
      <x v="46"/>
    </i>
    <i r="3">
      <x v="47"/>
    </i>
    <i>
      <x v="3"/>
      <x/>
      <x v="2"/>
      <x v="11"/>
    </i>
    <i r="3">
      <x v="12"/>
    </i>
    <i r="3">
      <x v="13"/>
    </i>
    <i r="3">
      <x v="14"/>
    </i>
    <i r="3">
      <x v="15"/>
    </i>
    <i r="3">
      <x v="16"/>
    </i>
    <i r="3">
      <x v="17"/>
    </i>
    <i r="3">
      <x v="18"/>
    </i>
    <i r="3">
      <x v="19"/>
    </i>
    <i r="3">
      <x v="20"/>
    </i>
    <i r="3">
      <x v="21"/>
    </i>
    <i r="3">
      <x v="39"/>
    </i>
    <i r="3">
      <x v="40"/>
    </i>
    <i r="3">
      <x v="41"/>
    </i>
    <i r="3">
      <x v="42"/>
    </i>
    <i r="3">
      <x v="43"/>
    </i>
    <i r="1">
      <x v="1"/>
      <x v="3"/>
      <x v="7"/>
    </i>
    <i r="3">
      <x v="11"/>
    </i>
    <i r="3">
      <x v="12"/>
    </i>
    <i r="3">
      <x v="14"/>
    </i>
    <i r="3">
      <x v="15"/>
    </i>
    <i r="3">
      <x v="16"/>
    </i>
    <i r="3">
      <x v="17"/>
    </i>
    <i r="3">
      <x v="18"/>
    </i>
    <i r="3">
      <x v="19"/>
    </i>
    <i r="3">
      <x v="20"/>
    </i>
    <i r="3">
      <x v="21"/>
    </i>
    <i r="3">
      <x v="22"/>
    </i>
    <i r="3">
      <x v="40"/>
    </i>
    <i r="3">
      <x v="41"/>
    </i>
    <i r="3">
      <x v="42"/>
    </i>
    <i r="3">
      <x v="43"/>
    </i>
    <i r="3">
      <x v="44"/>
    </i>
    <i r="1">
      <x v="6"/>
      <x/>
      <x v="25"/>
    </i>
    <i r="3">
      <x v="26"/>
    </i>
    <i r="3">
      <x v="27"/>
    </i>
    <i r="1">
      <x v="7"/>
      <x v="1"/>
      <x v="26"/>
    </i>
    <i r="3">
      <x v="27"/>
    </i>
    <i r="3">
      <x v="28"/>
    </i>
    <i r="1">
      <x v="8"/>
      <x v="2"/>
      <x v="9"/>
    </i>
    <i r="3">
      <x v="10"/>
    </i>
    <i r="1">
      <x v="9"/>
      <x v="3"/>
      <x v="10"/>
    </i>
    <i r="1">
      <x v="21"/>
      <x v="12"/>
      <x v="3"/>
    </i>
    <i r="1">
      <x v="22"/>
      <x v="13"/>
      <x v="4"/>
    </i>
    <i r="1">
      <x v="31"/>
      <x/>
      <x v="23"/>
    </i>
    <i r="3">
      <x v="24"/>
    </i>
    <i r="3">
      <x v="28"/>
    </i>
    <i r="1">
      <x v="32"/>
      <x v="1"/>
      <x v="24"/>
    </i>
    <i r="3">
      <x v="25"/>
    </i>
    <i r="3">
      <x v="29"/>
    </i>
    <i>
      <x v="5"/>
      <x/>
      <x v="2"/>
      <x v="7"/>
    </i>
    <i r="1">
      <x v="1"/>
      <x v="3"/>
      <x v="8"/>
    </i>
    <i r="1">
      <x v="6"/>
      <x/>
      <x v="26"/>
    </i>
    <i r="1">
      <x v="7"/>
      <x v="1"/>
      <x v="27"/>
    </i>
    <i r="1">
      <x v="24"/>
      <x/>
      <x v="30"/>
    </i>
    <i r="3">
      <x v="31"/>
    </i>
    <i r="1">
      <x v="25"/>
      <x v="1"/>
      <x v="31"/>
    </i>
    <i r="3">
      <x v="32"/>
    </i>
    <i r="1">
      <x v="26"/>
      <x/>
      <x v="30"/>
    </i>
    <i r="3">
      <x v="31"/>
    </i>
    <i r="1">
      <x v="27"/>
      <x v="1"/>
      <x v="31"/>
    </i>
    <i r="3">
      <x v="32"/>
    </i>
    <i>
      <x v="6"/>
      <x/>
      <x v="2"/>
      <x v="11"/>
    </i>
    <i r="3">
      <x v="12"/>
    </i>
    <i r="3">
      <x v="13"/>
    </i>
    <i r="3">
      <x v="14"/>
    </i>
    <i r="3">
      <x v="15"/>
    </i>
    <i r="3">
      <x v="16"/>
    </i>
    <i r="3">
      <x v="17"/>
    </i>
    <i r="3">
      <x v="18"/>
    </i>
    <i r="3">
      <x v="19"/>
    </i>
    <i r="3">
      <x v="20"/>
    </i>
    <i r="3">
      <x v="21"/>
    </i>
    <i r="3">
      <x v="22"/>
    </i>
    <i r="3">
      <x v="39"/>
    </i>
    <i r="3">
      <x v="40"/>
    </i>
    <i r="3">
      <x v="41"/>
    </i>
    <i r="3">
      <x v="42"/>
    </i>
    <i r="3">
      <x v="43"/>
    </i>
    <i r="3">
      <x v="44"/>
    </i>
    <i r="3">
      <x v="45"/>
    </i>
    <i r="3">
      <x v="46"/>
    </i>
    <i r="3">
      <x v="47"/>
    </i>
    <i r="3">
      <x v="48"/>
    </i>
    <i r="3">
      <x v="49"/>
    </i>
    <i r="3">
      <x v="50"/>
    </i>
    <i r="3">
      <x v="51"/>
    </i>
    <i r="3">
      <x v="52"/>
    </i>
    <i r="1">
      <x v="1"/>
      <x v="3"/>
      <x v="7"/>
    </i>
    <i r="3">
      <x v="12"/>
    </i>
    <i r="3">
      <x v="13"/>
    </i>
    <i r="3">
      <x v="14"/>
    </i>
    <i r="3">
      <x v="15"/>
    </i>
    <i r="3">
      <x v="16"/>
    </i>
    <i r="3">
      <x v="17"/>
    </i>
    <i r="3">
      <x v="18"/>
    </i>
    <i r="3">
      <x v="19"/>
    </i>
    <i r="3">
      <x v="20"/>
    </i>
    <i r="3">
      <x v="21"/>
    </i>
    <i r="3">
      <x v="22"/>
    </i>
    <i r="3">
      <x v="40"/>
    </i>
    <i r="3">
      <x v="41"/>
    </i>
    <i r="3">
      <x v="42"/>
    </i>
    <i r="3">
      <x v="43"/>
    </i>
    <i r="3">
      <x v="44"/>
    </i>
    <i r="3">
      <x v="45"/>
    </i>
    <i r="3">
      <x v="46"/>
    </i>
    <i r="3">
      <x v="47"/>
    </i>
    <i r="3">
      <x v="48"/>
    </i>
    <i r="3">
      <x v="49"/>
    </i>
    <i r="3">
      <x v="50"/>
    </i>
    <i r="3">
      <x v="52"/>
    </i>
    <i r="3">
      <x v="53"/>
    </i>
    <i r="3">
      <x v="54"/>
    </i>
    <i r="1">
      <x v="6"/>
      <x/>
      <x v="26"/>
    </i>
    <i r="3">
      <x v="27"/>
    </i>
    <i r="1">
      <x v="7"/>
      <x v="1"/>
      <x v="27"/>
    </i>
    <i r="3">
      <x v="28"/>
    </i>
    <i r="1">
      <x v="16"/>
      <x/>
      <x v="55"/>
    </i>
    <i r="3">
      <x v="56"/>
    </i>
    <i r="3">
      <x v="57"/>
    </i>
    <i r="3">
      <x v="58"/>
    </i>
    <i r="3">
      <x v="59"/>
    </i>
    <i r="3">
      <x v="60"/>
    </i>
    <i r="3">
      <x v="61"/>
    </i>
    <i r="3">
      <x v="62"/>
    </i>
    <i r="1">
      <x v="17"/>
      <x v="1"/>
      <x v="56"/>
    </i>
    <i r="3">
      <x v="57"/>
    </i>
    <i r="3">
      <x v="58"/>
    </i>
    <i r="3">
      <x v="59"/>
    </i>
    <i r="3">
      <x v="60"/>
    </i>
    <i r="3">
      <x v="61"/>
    </i>
    <i r="3">
      <x v="62"/>
    </i>
    <i r="3">
      <x v="63"/>
    </i>
    <i r="1">
      <x v="24"/>
      <x/>
      <x v="30"/>
    </i>
    <i r="1">
      <x v="25"/>
      <x v="1"/>
      <x v="31"/>
    </i>
    <i r="1">
      <x v="26"/>
      <x/>
      <x v="30"/>
    </i>
    <i r="1">
      <x v="27"/>
      <x v="1"/>
      <x v="31"/>
    </i>
    <i r="1">
      <x v="32"/>
      <x v="1"/>
      <x v="68"/>
    </i>
    <i r="3">
      <x v="69"/>
    </i>
    <i r="1">
      <x v="44"/>
      <x/>
      <x v="63"/>
    </i>
    <i r="3">
      <x v="64"/>
    </i>
    <i r="3">
      <x v="65"/>
    </i>
    <i r="3">
      <x v="66"/>
    </i>
    <i r="3">
      <x v="67"/>
    </i>
    <i r="3">
      <x v="68"/>
    </i>
    <i r="1">
      <x v="45"/>
      <x v="1"/>
      <x v="64"/>
    </i>
    <i r="3">
      <x v="65"/>
    </i>
    <i r="3">
      <x v="66"/>
    </i>
    <i r="3">
      <x v="67"/>
    </i>
    <i>
      <x v="7"/>
      <x/>
      <x v="2"/>
      <x v="11"/>
    </i>
    <i r="3">
      <x v="12"/>
    </i>
    <i r="3">
      <x v="13"/>
    </i>
    <i r="3">
      <x v="14"/>
    </i>
    <i r="3">
      <x v="39"/>
    </i>
    <i r="3">
      <x v="40"/>
    </i>
    <i r="3">
      <x v="41"/>
    </i>
    <i r="3">
      <x v="42"/>
    </i>
    <i r="3">
      <x v="44"/>
    </i>
    <i r="3">
      <x v="45"/>
    </i>
    <i r="3">
      <x v="51"/>
    </i>
    <i r="1">
      <x v="1"/>
      <x v="3"/>
      <x v="7"/>
    </i>
    <i r="3">
      <x v="11"/>
    </i>
    <i r="3">
      <x v="12"/>
    </i>
    <i r="3">
      <x v="14"/>
    </i>
    <i r="3">
      <x v="15"/>
    </i>
    <i r="3">
      <x v="16"/>
    </i>
    <i r="3">
      <x v="40"/>
    </i>
    <i r="3">
      <x v="43"/>
    </i>
    <i r="3">
      <x v="45"/>
    </i>
    <i r="3">
      <x v="46"/>
    </i>
    <i r="3">
      <x v="52"/>
    </i>
    <i r="1">
      <x v="4"/>
      <x/>
      <x v="1"/>
    </i>
    <i r="3">
      <x v="2"/>
    </i>
    <i r="3">
      <x v="3"/>
    </i>
    <i r="3">
      <x v="5"/>
    </i>
    <i r="2">
      <x v="5"/>
      <x v="30"/>
    </i>
    <i r="3">
      <x v="31"/>
    </i>
    <i r="2">
      <x v="17"/>
      <x v="75"/>
    </i>
    <i r="3">
      <x v="76"/>
    </i>
    <i r="3">
      <x v="77"/>
    </i>
    <i r="3">
      <x v="91"/>
    </i>
    <i r="1">
      <x v="5"/>
      <x v="1"/>
      <x v="3"/>
    </i>
    <i r="3">
      <x v="4"/>
    </i>
    <i r="2">
      <x v="4"/>
      <x v="31"/>
    </i>
    <i r="3">
      <x v="32"/>
    </i>
    <i r="2">
      <x v="18"/>
      <x v="77"/>
    </i>
    <i r="3">
      <x v="78"/>
    </i>
    <i r="3">
      <x v="92"/>
    </i>
    <i r="1">
      <x v="6"/>
      <x/>
      <x v="25"/>
    </i>
    <i r="3">
      <x v="26"/>
    </i>
    <i r="3">
      <x v="27"/>
    </i>
    <i r="1">
      <x v="7"/>
      <x v="1"/>
      <x v="26"/>
    </i>
    <i r="3">
      <x v="27"/>
    </i>
    <i r="3">
      <x v="28"/>
    </i>
    <i r="1">
      <x v="8"/>
      <x v="2"/>
      <x v="9"/>
    </i>
    <i r="3">
      <x v="10"/>
    </i>
    <i r="2">
      <x v="6"/>
      <x v="10"/>
    </i>
    <i r="3">
      <x v="11"/>
    </i>
    <i r="3">
      <x v="12"/>
    </i>
    <i r="1">
      <x v="9"/>
      <x v="7"/>
      <x v="7"/>
    </i>
    <i r="3">
      <x v="11"/>
    </i>
    <i r="1">
      <x v="12"/>
      <x v="8"/>
      <x v="35"/>
    </i>
    <i r="3">
      <x v="38"/>
    </i>
    <i r="1">
      <x v="13"/>
      <x v="9"/>
      <x v="36"/>
    </i>
    <i r="3">
      <x v="37"/>
    </i>
    <i r="1">
      <x v="21"/>
      <x v="12"/>
      <x v="2"/>
    </i>
    <i r="1">
      <x v="22"/>
      <x v="13"/>
      <x v="3"/>
    </i>
    <i r="3">
      <x v="4"/>
    </i>
    <i r="1">
      <x v="24"/>
      <x/>
      <x v="30"/>
    </i>
    <i r="3">
      <x v="31"/>
    </i>
    <i r="1">
      <x v="25"/>
      <x v="1"/>
      <x v="31"/>
    </i>
    <i r="3">
      <x v="32"/>
    </i>
    <i r="1">
      <x v="27"/>
      <x v="1"/>
      <x v="31"/>
    </i>
    <i r="3">
      <x v="32"/>
    </i>
    <i r="1">
      <x v="46"/>
      <x v="7"/>
      <x v="47"/>
    </i>
    <i>
      <x v="8"/>
      <x/>
      <x v="2"/>
      <x v="11"/>
    </i>
    <i r="3">
      <x v="12"/>
    </i>
    <i r="3">
      <x v="13"/>
    </i>
    <i r="3">
      <x v="14"/>
    </i>
    <i r="3">
      <x v="18"/>
    </i>
    <i r="3">
      <x v="40"/>
    </i>
    <i r="3">
      <x v="43"/>
    </i>
    <i r="3">
      <x v="44"/>
    </i>
    <i r="3">
      <x v="45"/>
    </i>
    <i r="3">
      <x v="101"/>
    </i>
    <i r="1">
      <x v="1"/>
      <x v="3"/>
      <x v="7"/>
    </i>
    <i r="3">
      <x v="12"/>
    </i>
    <i r="3">
      <x v="15"/>
    </i>
    <i r="3">
      <x v="39"/>
    </i>
    <i r="3">
      <x v="41"/>
    </i>
    <i r="3">
      <x v="44"/>
    </i>
    <i r="3">
      <x v="45"/>
    </i>
    <i r="3">
      <x v="46"/>
    </i>
    <i r="3">
      <x v="47"/>
    </i>
    <i r="1">
      <x v="4"/>
      <x/>
      <x/>
    </i>
    <i r="3">
      <x v="2"/>
    </i>
    <i r="3">
      <x v="3"/>
    </i>
    <i r="3">
      <x v="5"/>
    </i>
    <i r="2">
      <x v="5"/>
      <x v="30"/>
    </i>
    <i r="3">
      <x v="31"/>
    </i>
    <i r="3">
      <x v="76"/>
    </i>
    <i r="2">
      <x v="17"/>
      <x v="76"/>
    </i>
    <i r="3">
      <x v="77"/>
    </i>
    <i r="3">
      <x v="79"/>
    </i>
    <i r="1">
      <x v="5"/>
      <x v="1"/>
      <x v="3"/>
    </i>
    <i r="3">
      <x v="4"/>
    </i>
    <i r="2">
      <x v="4"/>
      <x v="30"/>
    </i>
    <i r="3">
      <x v="31"/>
    </i>
    <i r="3">
      <x v="32"/>
    </i>
    <i r="3">
      <x v="78"/>
    </i>
    <i r="2">
      <x v="18"/>
      <x v="77"/>
    </i>
    <i r="3">
      <x v="78"/>
    </i>
    <i r="3">
      <x v="79"/>
    </i>
    <i r="3">
      <x v="80"/>
    </i>
    <i r="1">
      <x v="6"/>
      <x/>
      <x v="25"/>
    </i>
    <i r="3">
      <x v="27"/>
    </i>
    <i r="1">
      <x v="7"/>
      <x v="1"/>
      <x v="26"/>
    </i>
    <i r="3">
      <x v="27"/>
    </i>
    <i r="3">
      <x v="28"/>
    </i>
    <i r="1">
      <x v="8"/>
      <x v="2"/>
      <x v="10"/>
    </i>
    <i r="2">
      <x v="6"/>
      <x v="9"/>
    </i>
    <i r="3">
      <x v="10"/>
    </i>
    <i r="3">
      <x v="11"/>
    </i>
    <i r="3">
      <x v="12"/>
    </i>
    <i r="1">
      <x v="9"/>
      <x v="7"/>
      <x v="7"/>
    </i>
    <i r="3">
      <x v="9"/>
    </i>
    <i r="3">
      <x v="10"/>
    </i>
    <i r="3">
      <x v="11"/>
    </i>
    <i r="3">
      <x v="12"/>
    </i>
    <i r="1">
      <x v="21"/>
      <x v="12"/>
      <x v="2"/>
    </i>
    <i r="3">
      <x v="3"/>
    </i>
    <i r="1">
      <x v="22"/>
      <x v="13"/>
      <x v="3"/>
    </i>
    <i r="3">
      <x v="4"/>
    </i>
    <i r="1">
      <x v="24"/>
      <x/>
      <x v="30"/>
    </i>
    <i r="3">
      <x v="31"/>
    </i>
    <i r="1">
      <x v="25"/>
      <x v="1"/>
      <x v="32"/>
    </i>
    <i r="1">
      <x v="31"/>
      <x/>
      <x v="24"/>
    </i>
    <i r="1">
      <x v="32"/>
      <x v="1"/>
      <x v="25"/>
    </i>
    <i r="1">
      <x v="46"/>
      <x v="7"/>
      <x v="13"/>
    </i>
    <i r="3">
      <x v="45"/>
    </i>
    <i r="3">
      <x v="46"/>
    </i>
    <i r="3">
      <x v="47"/>
    </i>
    <i r="1">
      <x v="47"/>
      <x v="6"/>
      <x v="44"/>
    </i>
    <i r="3">
      <x v="45"/>
    </i>
    <i r="3">
      <x v="46"/>
    </i>
    <i r="1">
      <x v="50"/>
      <x v="1"/>
      <x v="96"/>
    </i>
    <i r="1">
      <x v="53"/>
      <x/>
      <x v="95"/>
    </i>
    <i>
      <x v="9"/>
      <x/>
      <x v="2"/>
      <x v="12"/>
    </i>
    <i r="3">
      <x v="45"/>
    </i>
    <i r="1">
      <x v="1"/>
      <x v="3"/>
      <x v="11"/>
    </i>
    <i r="3">
      <x v="41"/>
    </i>
    <i r="1">
      <x v="4"/>
      <x/>
      <x v="2"/>
    </i>
    <i r="2">
      <x v="5"/>
      <x v="30"/>
    </i>
    <i r="2">
      <x v="17"/>
      <x v="76"/>
    </i>
    <i r="1">
      <x v="5"/>
      <x v="4"/>
      <x v="31"/>
    </i>
    <i r="2">
      <x v="18"/>
      <x v="78"/>
    </i>
    <i r="1">
      <x v="6"/>
      <x/>
      <x v="25"/>
    </i>
    <i r="1">
      <x v="7"/>
      <x v="1"/>
      <x v="28"/>
    </i>
    <i r="1">
      <x v="8"/>
      <x v="6"/>
      <x v="11"/>
    </i>
    <i r="1">
      <x v="9"/>
      <x v="7"/>
      <x v="12"/>
    </i>
    <i r="1">
      <x v="24"/>
      <x/>
      <x v="31"/>
    </i>
    <i r="1">
      <x v="25"/>
      <x v="1"/>
      <x v="32"/>
    </i>
    <i r="1">
      <x v="46"/>
      <x v="7"/>
      <x v="47"/>
    </i>
    <i r="1">
      <x v="47"/>
      <x v="6"/>
      <x v="45"/>
    </i>
    <i>
      <x v="10"/>
      <x/>
      <x v="2"/>
      <x v="11"/>
    </i>
    <i r="3">
      <x v="12"/>
    </i>
    <i r="3">
      <x v="21"/>
    </i>
    <i r="3">
      <x v="45"/>
    </i>
    <i r="1">
      <x v="1"/>
      <x v="3"/>
      <x v="7"/>
    </i>
    <i r="3">
      <x v="11"/>
    </i>
    <i r="3">
      <x v="12"/>
    </i>
    <i r="3">
      <x v="18"/>
    </i>
    <i r="3">
      <x v="22"/>
    </i>
    <i r="3">
      <x v="46"/>
    </i>
    <i r="3">
      <x v="47"/>
    </i>
    <i r="1">
      <x v="4"/>
      <x/>
      <x/>
    </i>
    <i r="3">
      <x v="2"/>
    </i>
    <i r="2">
      <x v="5"/>
      <x v="30"/>
    </i>
    <i r="3">
      <x v="31"/>
    </i>
    <i r="2">
      <x v="17"/>
      <x v="76"/>
    </i>
    <i r="3">
      <x v="77"/>
    </i>
    <i r="3">
      <x v="78"/>
    </i>
    <i r="1">
      <x v="5"/>
      <x v="1"/>
      <x v="1"/>
    </i>
    <i r="3">
      <x v="3"/>
    </i>
    <i r="3">
      <x v="4"/>
    </i>
    <i r="2">
      <x v="4"/>
      <x v="31"/>
    </i>
    <i r="3">
      <x v="32"/>
    </i>
    <i r="2">
      <x v="18"/>
      <x v="75"/>
    </i>
    <i r="3">
      <x v="78"/>
    </i>
    <i r="3">
      <x v="79"/>
    </i>
    <i r="1">
      <x v="6"/>
      <x/>
      <x v="25"/>
    </i>
    <i r="3">
      <x v="26"/>
    </i>
    <i r="3">
      <x v="27"/>
    </i>
    <i r="1">
      <x v="7"/>
      <x v="1"/>
      <x v="26"/>
    </i>
    <i r="1">
      <x v="8"/>
      <x v="2"/>
      <x v="9"/>
    </i>
    <i r="3">
      <x v="10"/>
    </i>
    <i r="2">
      <x v="6"/>
      <x v="11"/>
    </i>
    <i r="3">
      <x v="12"/>
    </i>
    <i r="1">
      <x v="9"/>
      <x v="7"/>
      <x v="7"/>
    </i>
    <i r="3">
      <x v="10"/>
    </i>
    <i r="3">
      <x v="11"/>
    </i>
    <i r="3">
      <x v="12"/>
    </i>
    <i r="1">
      <x v="21"/>
      <x v="12"/>
      <x v="1"/>
    </i>
    <i r="3">
      <x v="2"/>
    </i>
    <i r="1">
      <x v="22"/>
      <x v="13"/>
      <x v="3"/>
    </i>
    <i r="3">
      <x v="4"/>
    </i>
    <i r="1">
      <x v="24"/>
      <x/>
      <x v="30"/>
    </i>
    <i r="3">
      <x v="31"/>
    </i>
    <i r="1">
      <x v="25"/>
      <x v="1"/>
      <x v="31"/>
    </i>
    <i r="3">
      <x v="32"/>
    </i>
    <i r="1">
      <x v="26"/>
      <x/>
      <x v="30"/>
    </i>
    <i r="3">
      <x v="31"/>
    </i>
    <i r="1">
      <x v="27"/>
      <x v="1"/>
      <x v="31"/>
    </i>
    <i r="3">
      <x v="32"/>
    </i>
    <i r="2">
      <x v="16"/>
      <x v="32"/>
    </i>
    <i r="1">
      <x v="31"/>
      <x/>
      <x v="24"/>
    </i>
    <i r="1">
      <x v="32"/>
      <x v="1"/>
      <x v="25"/>
    </i>
    <i r="1">
      <x v="33"/>
      <x v="15"/>
      <x v="30"/>
    </i>
    <i r="3">
      <x v="31"/>
    </i>
    <i r="1">
      <x v="46"/>
      <x v="7"/>
      <x v="13"/>
    </i>
    <i r="3">
      <x v="46"/>
    </i>
    <i r="3">
      <x v="47"/>
    </i>
    <i r="1">
      <x v="47"/>
      <x v="6"/>
      <x v="44"/>
    </i>
    <i r="3">
      <x v="45"/>
    </i>
    <i r="3">
      <x v="47"/>
    </i>
    <i>
      <x v="11"/>
      <x/>
      <x v="2"/>
      <x v="11"/>
    </i>
    <i r="1">
      <x v="1"/>
      <x v="3"/>
      <x v="12"/>
    </i>
    <i r="1">
      <x v="4"/>
      <x v="5"/>
      <x v="30"/>
    </i>
    <i r="2">
      <x v="17"/>
      <x v="74"/>
    </i>
    <i r="3">
      <x v="75"/>
    </i>
    <i r="3">
      <x v="76"/>
    </i>
    <i r="3">
      <x v="77"/>
    </i>
    <i r="3">
      <x v="78"/>
    </i>
    <i r="3">
      <x v="79"/>
    </i>
    <i r="3">
      <x v="80"/>
    </i>
    <i r="3">
      <x v="91"/>
    </i>
    <i r="1">
      <x v="5"/>
      <x v="4"/>
      <x v="31"/>
    </i>
    <i r="2">
      <x v="18"/>
      <x v="74"/>
    </i>
    <i r="3">
      <x v="75"/>
    </i>
    <i r="3">
      <x v="76"/>
    </i>
    <i r="3">
      <x v="77"/>
    </i>
    <i r="3">
      <x v="78"/>
    </i>
    <i r="3">
      <x v="79"/>
    </i>
    <i r="3">
      <x v="80"/>
    </i>
    <i r="3">
      <x v="92"/>
    </i>
    <i r="1">
      <x v="6"/>
      <x/>
      <x v="26"/>
    </i>
    <i r="3">
      <x v="27"/>
    </i>
    <i r="1">
      <x v="7"/>
      <x v="1"/>
      <x v="27"/>
    </i>
    <i r="3">
      <x v="28"/>
    </i>
    <i r="1">
      <x v="16"/>
      <x/>
      <x v="55"/>
    </i>
    <i r="3">
      <x v="56"/>
    </i>
    <i r="3">
      <x v="57"/>
    </i>
    <i r="3">
      <x v="58"/>
    </i>
    <i r="3">
      <x v="59"/>
    </i>
    <i r="3">
      <x v="60"/>
    </i>
    <i r="3">
      <x v="61"/>
    </i>
    <i r="1">
      <x v="17"/>
      <x v="1"/>
      <x v="56"/>
    </i>
    <i r="3">
      <x v="57"/>
    </i>
    <i r="3">
      <x v="58"/>
    </i>
    <i r="3">
      <x v="59"/>
    </i>
    <i r="3">
      <x v="60"/>
    </i>
    <i r="3">
      <x v="61"/>
    </i>
    <i r="3">
      <x v="62"/>
    </i>
    <i r="1">
      <x v="21"/>
      <x v="12"/>
      <x/>
    </i>
    <i r="3">
      <x v="1"/>
    </i>
    <i r="3">
      <x v="2"/>
    </i>
    <i r="3">
      <x v="3"/>
    </i>
    <i r="3">
      <x v="4"/>
    </i>
    <i r="3">
      <x v="5"/>
    </i>
    <i r="3">
      <x v="87"/>
    </i>
    <i r="1">
      <x v="22"/>
      <x v="13"/>
      <x/>
    </i>
    <i r="3">
      <x v="1"/>
    </i>
    <i r="3">
      <x v="2"/>
    </i>
    <i r="3">
      <x v="3"/>
    </i>
    <i r="3">
      <x v="4"/>
    </i>
    <i r="3">
      <x v="5"/>
    </i>
    <i r="3">
      <x v="6"/>
    </i>
    <i r="1">
      <x v="24"/>
      <x/>
      <x v="30"/>
    </i>
    <i r="3">
      <x v="31"/>
    </i>
    <i r="1">
      <x v="25"/>
      <x v="1"/>
      <x v="31"/>
    </i>
    <i r="3">
      <x v="32"/>
    </i>
    <i r="1">
      <x v="34"/>
      <x v="2"/>
      <x v="76"/>
    </i>
    <i r="3">
      <x v="77"/>
    </i>
    <i r="3">
      <x v="78"/>
    </i>
    <i r="3">
      <x v="79"/>
    </i>
    <i r="1">
      <x v="35"/>
      <x v="3"/>
      <x v="77"/>
    </i>
    <i r="3">
      <x v="78"/>
    </i>
    <i r="3">
      <x v="79"/>
    </i>
    <i r="3">
      <x v="80"/>
    </i>
    <i r="1">
      <x v="51"/>
      <x/>
      <x v="2"/>
    </i>
    <i r="3">
      <x v="3"/>
    </i>
    <i r="1">
      <x v="52"/>
      <x v="1"/>
      <x v="3"/>
    </i>
    <i r="3">
      <x v="4"/>
    </i>
    <i>
      <x v="12"/>
      <x v="4"/>
      <x v="5"/>
      <x v="74"/>
    </i>
    <i r="3">
      <x v="75"/>
    </i>
    <i r="3">
      <x v="76"/>
    </i>
    <i r="3">
      <x v="77"/>
    </i>
    <i r="3">
      <x v="78"/>
    </i>
    <i r="3">
      <x v="79"/>
    </i>
    <i r="1">
      <x v="5"/>
      <x v="4"/>
      <x v="75"/>
    </i>
    <i r="3">
      <x v="76"/>
    </i>
    <i r="3">
      <x v="77"/>
    </i>
    <i r="3">
      <x v="78"/>
    </i>
    <i r="3">
      <x v="79"/>
    </i>
    <i r="3">
      <x v="80"/>
    </i>
    <i r="1">
      <x v="16"/>
      <x/>
      <x v="55"/>
    </i>
    <i r="3">
      <x v="56"/>
    </i>
    <i r="3">
      <x v="57"/>
    </i>
    <i r="3">
      <x v="58"/>
    </i>
    <i r="3">
      <x v="59"/>
    </i>
    <i r="3">
      <x v="60"/>
    </i>
    <i r="3">
      <x v="61"/>
    </i>
    <i r="3">
      <x v="62"/>
    </i>
    <i r="1">
      <x v="17"/>
      <x v="1"/>
      <x v="56"/>
    </i>
    <i r="3">
      <x v="57"/>
    </i>
    <i r="3">
      <x v="58"/>
    </i>
    <i r="3">
      <x v="59"/>
    </i>
    <i r="3">
      <x v="60"/>
    </i>
    <i r="3">
      <x v="61"/>
    </i>
    <i r="3">
      <x v="62"/>
    </i>
    <i r="3">
      <x v="63"/>
    </i>
    <i r="1">
      <x v="32"/>
      <x v="1"/>
      <x v="68"/>
    </i>
    <i r="3">
      <x v="69"/>
    </i>
    <i r="1">
      <x v="44"/>
      <x/>
      <x v="63"/>
    </i>
    <i r="3">
      <x v="64"/>
    </i>
    <i r="3">
      <x v="65"/>
    </i>
    <i r="3">
      <x v="66"/>
    </i>
    <i r="3">
      <x v="67"/>
    </i>
    <i r="3">
      <x v="68"/>
    </i>
    <i r="1">
      <x v="45"/>
      <x v="1"/>
      <x v="64"/>
    </i>
    <i r="3">
      <x v="65"/>
    </i>
    <i r="3">
      <x v="66"/>
    </i>
    <i r="3">
      <x v="67"/>
    </i>
    <i>
      <x v="13"/>
      <x/>
      <x v="2"/>
      <x v="11"/>
    </i>
    <i r="3">
      <x v="12"/>
    </i>
    <i r="3">
      <x v="13"/>
    </i>
    <i r="3">
      <x v="14"/>
    </i>
    <i r="3">
      <x v="15"/>
    </i>
    <i r="3">
      <x v="16"/>
    </i>
    <i r="3">
      <x v="17"/>
    </i>
    <i r="3">
      <x v="18"/>
    </i>
    <i r="3">
      <x v="19"/>
    </i>
    <i r="3">
      <x v="20"/>
    </i>
    <i r="3">
      <x v="21"/>
    </i>
    <i r="3">
      <x v="22"/>
    </i>
    <i r="3">
      <x v="39"/>
    </i>
    <i r="3">
      <x v="43"/>
    </i>
    <i r="3">
      <x v="44"/>
    </i>
    <i r="3">
      <x v="45"/>
    </i>
    <i r="3">
      <x v="46"/>
    </i>
    <i r="3">
      <x v="47"/>
    </i>
    <i r="3">
      <x v="48"/>
    </i>
    <i r="3">
      <x v="49"/>
    </i>
    <i r="3">
      <x v="50"/>
    </i>
    <i r="3">
      <x v="101"/>
    </i>
    <i r="1">
      <x v="1"/>
      <x v="3"/>
      <x v="7"/>
    </i>
    <i r="3">
      <x v="11"/>
    </i>
    <i r="3">
      <x v="12"/>
    </i>
    <i r="3">
      <x v="13"/>
    </i>
    <i r="3">
      <x v="14"/>
    </i>
    <i r="3">
      <x v="15"/>
    </i>
    <i r="3">
      <x v="16"/>
    </i>
    <i r="3">
      <x v="17"/>
    </i>
    <i r="3">
      <x v="18"/>
    </i>
    <i r="3">
      <x v="19"/>
    </i>
    <i r="3">
      <x v="20"/>
    </i>
    <i r="3">
      <x v="21"/>
    </i>
    <i r="3">
      <x v="22"/>
    </i>
    <i r="3">
      <x v="39"/>
    </i>
    <i r="3">
      <x v="40"/>
    </i>
    <i r="3">
      <x v="44"/>
    </i>
    <i r="3">
      <x v="45"/>
    </i>
    <i r="3">
      <x v="46"/>
    </i>
    <i r="3">
      <x v="47"/>
    </i>
    <i r="3">
      <x v="48"/>
    </i>
    <i r="3">
      <x v="49"/>
    </i>
    <i r="3">
      <x v="50"/>
    </i>
    <i r="3">
      <x v="53"/>
    </i>
    <i r="1">
      <x v="8"/>
      <x v="2"/>
      <x v="9"/>
    </i>
    <i r="3">
      <x v="10"/>
    </i>
    <i r="1">
      <x v="9"/>
      <x v="3"/>
      <x v="10"/>
    </i>
    <i r="2">
      <x v="7"/>
      <x v="10"/>
    </i>
    <i r="1">
      <x v="16"/>
      <x/>
      <x v="55"/>
    </i>
    <i r="3">
      <x v="56"/>
    </i>
    <i r="3">
      <x v="57"/>
    </i>
    <i r="3">
      <x v="58"/>
    </i>
    <i r="3">
      <x v="59"/>
    </i>
    <i r="3">
      <x v="60"/>
    </i>
    <i r="3">
      <x v="61"/>
    </i>
    <i r="1">
      <x v="17"/>
      <x v="1"/>
      <x v="56"/>
    </i>
    <i r="3">
      <x v="57"/>
    </i>
    <i r="3">
      <x v="58"/>
    </i>
    <i r="3">
      <x v="59"/>
    </i>
    <i r="3">
      <x v="60"/>
    </i>
    <i r="3">
      <x v="61"/>
    </i>
    <i r="3">
      <x v="62"/>
    </i>
    <i r="1">
      <x v="19"/>
      <x v="10"/>
      <x v="93"/>
    </i>
    <i r="3">
      <x v="94"/>
    </i>
    <i r="3">
      <x v="95"/>
    </i>
    <i r="3">
      <x v="96"/>
    </i>
    <i r="3">
      <x v="97"/>
    </i>
    <i r="1">
      <x v="20"/>
      <x v="11"/>
      <x v="94"/>
    </i>
    <i r="3">
      <x v="95"/>
    </i>
    <i r="3">
      <x v="96"/>
    </i>
    <i r="3">
      <x v="97"/>
    </i>
    <i r="3">
      <x v="98"/>
    </i>
    <i r="1">
      <x v="34"/>
      <x v="2"/>
      <x v="76"/>
    </i>
    <i r="3">
      <x v="77"/>
    </i>
    <i r="3">
      <x v="78"/>
    </i>
    <i r="3">
      <x v="79"/>
    </i>
    <i r="1">
      <x v="35"/>
      <x v="3"/>
      <x v="77"/>
    </i>
    <i r="3">
      <x v="78"/>
    </i>
    <i r="3">
      <x v="79"/>
    </i>
    <i r="3">
      <x v="80"/>
    </i>
    <i r="1">
      <x v="46"/>
      <x v="7"/>
      <x v="13"/>
    </i>
    <i r="3">
      <x v="14"/>
    </i>
    <i r="3">
      <x v="44"/>
    </i>
    <i r="3">
      <x v="45"/>
    </i>
    <i r="3">
      <x v="46"/>
    </i>
    <i r="3">
      <x v="47"/>
    </i>
    <i r="1">
      <x v="47"/>
      <x v="6"/>
      <x v="13"/>
    </i>
    <i r="3">
      <x v="43"/>
    </i>
    <i r="3">
      <x v="44"/>
    </i>
    <i r="3">
      <x v="45"/>
    </i>
    <i r="3">
      <x v="46"/>
    </i>
    <i r="3">
      <x v="47"/>
    </i>
    <i>
      <x v="14"/>
      <x/>
      <x v="2"/>
      <x v="11"/>
    </i>
    <i r="3">
      <x v="12"/>
    </i>
    <i r="3">
      <x v="13"/>
    </i>
    <i r="3">
      <x v="14"/>
    </i>
    <i r="3">
      <x v="39"/>
    </i>
    <i r="3">
      <x v="43"/>
    </i>
    <i r="3">
      <x v="44"/>
    </i>
    <i r="3">
      <x v="45"/>
    </i>
    <i r="3">
      <x v="46"/>
    </i>
    <i r="3">
      <x v="47"/>
    </i>
    <i r="1">
      <x v="1"/>
      <x v="3"/>
      <x v="7"/>
    </i>
    <i r="3">
      <x v="12"/>
    </i>
    <i r="3">
      <x v="13"/>
    </i>
    <i r="3">
      <x v="14"/>
    </i>
    <i r="3">
      <x v="15"/>
    </i>
    <i r="3">
      <x v="40"/>
    </i>
    <i r="3">
      <x v="44"/>
    </i>
    <i r="3">
      <x v="45"/>
    </i>
    <i r="3">
      <x v="46"/>
    </i>
    <i r="3">
      <x v="47"/>
    </i>
    <i r="1">
      <x v="8"/>
      <x v="6"/>
      <x v="9"/>
    </i>
    <i r="3">
      <x v="10"/>
    </i>
    <i r="1">
      <x v="9"/>
      <x v="7"/>
      <x v="10"/>
    </i>
    <i r="3">
      <x v="11"/>
    </i>
    <i r="1">
      <x v="16"/>
      <x/>
      <x v="55"/>
    </i>
    <i r="3">
      <x v="56"/>
    </i>
    <i r="3">
      <x v="57"/>
    </i>
    <i r="3">
      <x v="58"/>
    </i>
    <i r="3">
      <x v="59"/>
    </i>
    <i r="3">
      <x v="60"/>
    </i>
    <i r="3">
      <x v="61"/>
    </i>
    <i r="1">
      <x v="17"/>
      <x v="1"/>
      <x v="56"/>
    </i>
    <i r="3">
      <x v="57"/>
    </i>
    <i r="3">
      <x v="58"/>
    </i>
    <i r="3">
      <x v="59"/>
    </i>
    <i r="3">
      <x v="60"/>
    </i>
    <i r="3">
      <x v="61"/>
    </i>
    <i r="3">
      <x v="62"/>
    </i>
    <i>
      <x v="16"/>
      <x/>
      <x v="2"/>
      <x v="13"/>
    </i>
    <i r="3">
      <x v="44"/>
    </i>
    <i r="3">
      <x v="45"/>
    </i>
    <i r="3">
      <x v="46"/>
    </i>
    <i r="3">
      <x v="47"/>
    </i>
    <i r="1">
      <x v="1"/>
      <x v="3"/>
      <x v="13"/>
    </i>
    <i r="3">
      <x v="14"/>
    </i>
    <i r="3">
      <x v="45"/>
    </i>
    <i r="3">
      <x v="46"/>
    </i>
    <i r="3">
      <x v="47"/>
    </i>
    <i r="1">
      <x v="24"/>
      <x/>
      <x v="30"/>
    </i>
    <i r="3">
      <x v="31"/>
    </i>
    <i r="1">
      <x v="25"/>
      <x v="1"/>
      <x v="31"/>
    </i>
    <i r="3">
      <x v="32"/>
    </i>
    <i r="1">
      <x v="26"/>
      <x/>
      <x v="30"/>
    </i>
    <i r="1">
      <x v="27"/>
      <x v="1"/>
      <x v="31"/>
    </i>
    <i r="1">
      <x v="34"/>
      <x v="2"/>
      <x v="75"/>
    </i>
    <i r="3">
      <x v="76"/>
    </i>
    <i r="3">
      <x v="77"/>
    </i>
    <i r="3">
      <x v="78"/>
    </i>
    <i r="3">
      <x v="79"/>
    </i>
    <i r="1">
      <x v="35"/>
      <x v="3"/>
      <x v="76"/>
    </i>
    <i r="3">
      <x v="77"/>
    </i>
    <i r="3">
      <x v="78"/>
    </i>
    <i r="3">
      <x v="79"/>
    </i>
    <i r="3">
      <x v="80"/>
    </i>
    <i>
      <x v="17"/>
      <x v="27"/>
      <x v="16"/>
      <x v="31"/>
    </i>
    <i r="3">
      <x v="32"/>
    </i>
    <i r="1">
      <x v="33"/>
      <x v="15"/>
      <x v="30"/>
    </i>
    <i r="3">
      <x v="31"/>
    </i>
    <i>
      <x v="18"/>
      <x v="24"/>
      <x/>
      <x v="31"/>
    </i>
    <i r="1">
      <x v="25"/>
      <x v="1"/>
      <x v="32"/>
    </i>
    <i>
      <x v="19"/>
      <x/>
      <x v="2"/>
      <x v="15"/>
    </i>
    <i r="3">
      <x v="39"/>
    </i>
    <i r="3">
      <x v="40"/>
    </i>
    <i r="3">
      <x v="41"/>
    </i>
    <i r="3">
      <x v="42"/>
    </i>
    <i r="3">
      <x v="43"/>
    </i>
    <i r="1">
      <x v="1"/>
      <x v="3"/>
      <x v="16"/>
    </i>
    <i r="3">
      <x v="40"/>
    </i>
    <i r="3">
      <x v="41"/>
    </i>
    <i r="3">
      <x v="42"/>
    </i>
    <i r="3">
      <x v="43"/>
    </i>
    <i r="3">
      <x v="44"/>
    </i>
    <i r="1">
      <x v="4"/>
      <x v="5"/>
      <x v="31"/>
    </i>
    <i r="1">
      <x v="5"/>
      <x v="4"/>
      <x v="32"/>
    </i>
    <i r="1">
      <x v="46"/>
      <x v="7"/>
      <x v="13"/>
    </i>
    <i r="3">
      <x v="14"/>
    </i>
    <i r="3">
      <x v="47"/>
    </i>
    <i r="1">
      <x v="47"/>
      <x v="6"/>
      <x v="13"/>
    </i>
    <i r="3">
      <x v="46"/>
    </i>
    <i r="3">
      <x v="47"/>
    </i>
    <i r="1">
      <x v="51"/>
      <x/>
      <x/>
    </i>
    <i r="3">
      <x v="1"/>
    </i>
    <i r="3">
      <x v="2"/>
    </i>
    <i r="3">
      <x v="3"/>
    </i>
    <i r="1">
      <x v="52"/>
      <x v="1"/>
      <x v="1"/>
    </i>
    <i r="3">
      <x v="2"/>
    </i>
    <i r="3">
      <x v="3"/>
    </i>
    <i r="3">
      <x v="4"/>
    </i>
    <i>
      <x v="22"/>
      <x/>
      <x v="2"/>
      <x v="40"/>
    </i>
    <i r="1">
      <x v="1"/>
      <x v="3"/>
      <x v="11"/>
    </i>
    <i r="3">
      <x v="41"/>
    </i>
    <i r="1">
      <x v="8"/>
      <x v="2"/>
      <x v="10"/>
    </i>
    <i r="2">
      <x v="6"/>
      <x v="11"/>
    </i>
    <i r="3">
      <x v="12"/>
    </i>
    <i r="1">
      <x v="9"/>
      <x v="7"/>
      <x v="7"/>
    </i>
    <i>
      <x v="24"/>
      <x v="8"/>
      <x v="6"/>
      <x v="11"/>
    </i>
    <i r="1">
      <x v="9"/>
      <x v="7"/>
      <x v="12"/>
    </i>
    <i>
      <x v="25"/>
      <x v="8"/>
      <x v="6"/>
      <x v="11"/>
    </i>
    <i r="1">
      <x v="9"/>
      <x v="7"/>
      <x v="12"/>
    </i>
    <i r="1">
      <x v="40"/>
      <x v="20"/>
      <x v="55"/>
    </i>
    <i r="3">
      <x v="56"/>
    </i>
    <i r="3">
      <x v="57"/>
    </i>
    <i r="3">
      <x v="58"/>
    </i>
    <i r="3">
      <x v="59"/>
    </i>
    <i r="3">
      <x v="60"/>
    </i>
    <i r="3">
      <x v="61"/>
    </i>
    <i r="3">
      <x v="62"/>
    </i>
    <i r="3">
      <x v="63"/>
    </i>
    <i r="3">
      <x v="64"/>
    </i>
    <i r="3">
      <x v="65"/>
    </i>
    <i r="3">
      <x v="66"/>
    </i>
    <i r="3">
      <x v="67"/>
    </i>
    <i r="3">
      <x v="68"/>
    </i>
    <i r="3">
      <x v="99"/>
    </i>
    <i r="1">
      <x v="41"/>
      <x v="21"/>
      <x v="55"/>
    </i>
    <i r="3">
      <x v="56"/>
    </i>
    <i r="3">
      <x v="57"/>
    </i>
    <i r="3">
      <x v="58"/>
    </i>
    <i r="3">
      <x v="59"/>
    </i>
    <i r="3">
      <x v="60"/>
    </i>
    <i r="3">
      <x v="61"/>
    </i>
    <i r="3">
      <x v="62"/>
    </i>
    <i r="3">
      <x v="63"/>
    </i>
    <i r="3">
      <x v="64"/>
    </i>
    <i r="3">
      <x v="65"/>
    </i>
    <i r="3">
      <x v="66"/>
    </i>
    <i r="3">
      <x v="67"/>
    </i>
    <i r="3">
      <x v="68"/>
    </i>
    <i r="3">
      <x v="69"/>
    </i>
    <i r="1">
      <x v="42"/>
      <x v="20"/>
      <x/>
    </i>
    <i r="3">
      <x v="1"/>
    </i>
    <i r="3">
      <x v="2"/>
    </i>
    <i r="3">
      <x v="3"/>
    </i>
    <i r="3">
      <x v="4"/>
    </i>
    <i r="3">
      <x v="5"/>
    </i>
    <i r="3">
      <x v="87"/>
    </i>
    <i r="1">
      <x v="43"/>
      <x v="21"/>
      <x/>
    </i>
    <i r="3">
      <x v="1"/>
    </i>
    <i r="3">
      <x v="2"/>
    </i>
    <i r="3">
      <x v="3"/>
    </i>
    <i r="3">
      <x v="4"/>
    </i>
    <i r="3">
      <x v="5"/>
    </i>
    <i r="3">
      <x v="6"/>
    </i>
    <i r="1">
      <x v="51"/>
      <x/>
      <x/>
    </i>
    <i r="3">
      <x v="1"/>
    </i>
    <i r="3">
      <x v="2"/>
    </i>
    <i r="3">
      <x v="3"/>
    </i>
    <i r="3">
      <x v="4"/>
    </i>
    <i r="3">
      <x v="5"/>
    </i>
    <i r="1">
      <x v="52"/>
      <x v="1"/>
      <x v="1"/>
    </i>
    <i r="3">
      <x v="2"/>
    </i>
    <i r="3">
      <x v="3"/>
    </i>
    <i r="3">
      <x v="4"/>
    </i>
    <i r="3">
      <x v="5"/>
    </i>
    <i r="3">
      <x v="6"/>
    </i>
    <i>
      <x v="26"/>
      <x/>
      <x v="2"/>
      <x v="12"/>
    </i>
    <i r="3">
      <x v="16"/>
    </i>
    <i r="3">
      <x v="17"/>
    </i>
    <i r="3">
      <x v="40"/>
    </i>
    <i r="3">
      <x v="46"/>
    </i>
    <i r="1">
      <x v="1"/>
      <x v="3"/>
      <x v="7"/>
    </i>
    <i r="3">
      <x v="17"/>
    </i>
    <i r="3">
      <x v="41"/>
    </i>
    <i r="3">
      <x v="47"/>
    </i>
    <i r="1">
      <x v="4"/>
      <x/>
      <x/>
    </i>
    <i r="3">
      <x v="2"/>
    </i>
    <i r="3">
      <x v="3"/>
    </i>
    <i r="3">
      <x v="5"/>
    </i>
    <i r="2">
      <x v="5"/>
      <x v="30"/>
    </i>
    <i r="3">
      <x v="31"/>
    </i>
    <i r="2">
      <x v="17"/>
      <x v="76"/>
    </i>
    <i r="3">
      <x v="77"/>
    </i>
    <i r="1">
      <x v="5"/>
      <x v="1"/>
      <x v="3"/>
    </i>
    <i r="3">
      <x v="4"/>
    </i>
    <i r="2">
      <x v="4"/>
      <x v="32"/>
    </i>
    <i r="2">
      <x v="18"/>
      <x v="78"/>
    </i>
    <i r="3">
      <x v="79"/>
    </i>
    <i r="1">
      <x v="6"/>
      <x/>
      <x v="25"/>
    </i>
    <i r="1">
      <x v="7"/>
      <x v="1"/>
      <x v="26"/>
    </i>
    <i r="3">
      <x v="28"/>
    </i>
    <i r="1">
      <x v="8"/>
      <x v="6"/>
      <x v="10"/>
    </i>
    <i r="3">
      <x v="12"/>
    </i>
    <i r="1">
      <x v="9"/>
      <x v="7"/>
      <x v="7"/>
    </i>
    <i r="1">
      <x v="46"/>
      <x v="7"/>
      <x v="46"/>
    </i>
    <i r="3">
      <x v="47"/>
    </i>
    <i r="1">
      <x v="47"/>
      <x v="6"/>
      <x v="44"/>
    </i>
    <i r="3">
      <x v="45"/>
    </i>
    <i>
      <x v="27"/>
      <x v="4"/>
      <x/>
      <x v="1"/>
    </i>
    <i r="3">
      <x v="2"/>
    </i>
    <i r="3">
      <x v="3"/>
    </i>
    <i r="3">
      <x v="4"/>
    </i>
    <i r="1">
      <x v="5"/>
      <x v="1"/>
      <x v="2"/>
    </i>
    <i r="3">
      <x v="3"/>
    </i>
    <i r="3">
      <x v="4"/>
    </i>
    <i r="3">
      <x v="5"/>
    </i>
    <i r="1">
      <x v="26"/>
      <x/>
      <x v="30"/>
    </i>
    <i r="3">
      <x v="31"/>
    </i>
    <i r="1">
      <x v="27"/>
      <x v="1"/>
      <x v="31"/>
    </i>
    <i r="3">
      <x v="32"/>
    </i>
    <i>
      <x v="28"/>
      <x/>
      <x v="2"/>
      <x v="11"/>
    </i>
    <i r="3">
      <x v="12"/>
    </i>
    <i r="3">
      <x v="14"/>
    </i>
    <i r="3">
      <x v="15"/>
    </i>
    <i r="3">
      <x v="16"/>
    </i>
    <i r="3">
      <x v="17"/>
    </i>
    <i r="3">
      <x v="18"/>
    </i>
    <i r="3">
      <x v="19"/>
    </i>
    <i r="3">
      <x v="20"/>
    </i>
    <i r="3">
      <x v="21"/>
    </i>
    <i r="3">
      <x v="22"/>
    </i>
    <i r="3">
      <x v="39"/>
    </i>
    <i r="3">
      <x v="40"/>
    </i>
    <i r="3">
      <x v="41"/>
    </i>
    <i r="3">
      <x v="42"/>
    </i>
    <i r="3">
      <x v="43"/>
    </i>
    <i r="3">
      <x v="48"/>
    </i>
    <i r="3">
      <x v="49"/>
    </i>
    <i r="3">
      <x v="50"/>
    </i>
    <i r="3">
      <x v="51"/>
    </i>
    <i r="3">
      <x v="52"/>
    </i>
    <i r="1">
      <x v="1"/>
      <x v="3"/>
      <x v="7"/>
    </i>
    <i r="3">
      <x v="11"/>
    </i>
    <i r="3">
      <x v="12"/>
    </i>
    <i r="3">
      <x v="15"/>
    </i>
    <i r="3">
      <x v="16"/>
    </i>
    <i r="3">
      <x v="17"/>
    </i>
    <i r="3">
      <x v="18"/>
    </i>
    <i r="3">
      <x v="19"/>
    </i>
    <i r="3">
      <x v="20"/>
    </i>
    <i r="3">
      <x v="21"/>
    </i>
    <i r="3">
      <x v="22"/>
    </i>
    <i r="3">
      <x v="40"/>
    </i>
    <i r="3">
      <x v="41"/>
    </i>
    <i r="3">
      <x v="42"/>
    </i>
    <i r="3">
      <x v="43"/>
    </i>
    <i r="3">
      <x v="44"/>
    </i>
    <i r="3">
      <x v="48"/>
    </i>
    <i r="3">
      <x v="49"/>
    </i>
    <i r="3">
      <x v="50"/>
    </i>
    <i r="3">
      <x v="52"/>
    </i>
    <i r="3">
      <x v="53"/>
    </i>
    <i r="3">
      <x v="54"/>
    </i>
    <i r="1">
      <x v="6"/>
      <x/>
      <x v="25"/>
    </i>
    <i r="3">
      <x v="26"/>
    </i>
    <i r="3">
      <x v="27"/>
    </i>
    <i r="1">
      <x v="7"/>
      <x v="1"/>
      <x v="26"/>
    </i>
    <i r="3">
      <x v="27"/>
    </i>
    <i r="3">
      <x v="28"/>
    </i>
    <i r="1">
      <x v="8"/>
      <x v="2"/>
      <x v="9"/>
    </i>
    <i r="3">
      <x v="10"/>
    </i>
    <i r="1">
      <x v="9"/>
      <x v="3"/>
      <x v="10"/>
    </i>
    <i r="1">
      <x v="16"/>
      <x/>
      <x v="55"/>
    </i>
    <i r="3">
      <x v="56"/>
    </i>
    <i r="3">
      <x v="57"/>
    </i>
    <i r="3">
      <x v="58"/>
    </i>
    <i r="3">
      <x v="59"/>
    </i>
    <i r="3">
      <x v="60"/>
    </i>
    <i r="3">
      <x v="61"/>
    </i>
    <i r="3">
      <x v="62"/>
    </i>
    <i r="1">
      <x v="17"/>
      <x v="1"/>
      <x v="56"/>
    </i>
    <i r="3">
      <x v="57"/>
    </i>
    <i r="3">
      <x v="58"/>
    </i>
    <i r="3">
      <x v="59"/>
    </i>
    <i r="3">
      <x v="60"/>
    </i>
    <i r="3">
      <x v="61"/>
    </i>
    <i r="3">
      <x v="62"/>
    </i>
    <i r="3">
      <x v="63"/>
    </i>
    <i r="1">
      <x v="31"/>
      <x/>
      <x v="24"/>
    </i>
    <i r="1">
      <x v="32"/>
      <x v="1"/>
      <x v="25"/>
    </i>
    <i r="3">
      <x v="68"/>
    </i>
    <i r="3">
      <x v="69"/>
    </i>
    <i r="1">
      <x v="34"/>
      <x v="2"/>
      <x v="75"/>
    </i>
    <i r="3">
      <x v="76"/>
    </i>
    <i r="3">
      <x v="77"/>
    </i>
    <i r="3">
      <x v="78"/>
    </i>
    <i r="3">
      <x v="79"/>
    </i>
    <i r="1">
      <x v="35"/>
      <x v="3"/>
      <x v="76"/>
    </i>
    <i r="3">
      <x v="77"/>
    </i>
    <i r="3">
      <x v="78"/>
    </i>
    <i r="3">
      <x v="79"/>
    </i>
    <i r="3">
      <x v="80"/>
    </i>
    <i r="1">
      <x v="44"/>
      <x/>
      <x v="63"/>
    </i>
    <i r="3">
      <x v="64"/>
    </i>
    <i r="3">
      <x v="65"/>
    </i>
    <i r="3">
      <x v="66"/>
    </i>
    <i r="3">
      <x v="67"/>
    </i>
    <i r="3">
      <x v="68"/>
    </i>
    <i r="1">
      <x v="45"/>
      <x v="1"/>
      <x v="64"/>
    </i>
    <i r="3">
      <x v="65"/>
    </i>
    <i r="3">
      <x v="66"/>
    </i>
    <i r="3">
      <x v="67"/>
    </i>
    <i>
      <x v="30"/>
      <x v="34"/>
      <x v="2"/>
      <x v="76"/>
    </i>
    <i r="3">
      <x v="77"/>
    </i>
    <i r="3">
      <x v="78"/>
    </i>
    <i r="3">
      <x v="79"/>
    </i>
    <i r="1">
      <x v="35"/>
      <x v="3"/>
      <x v="77"/>
    </i>
    <i r="3">
      <x v="78"/>
    </i>
    <i r="3">
      <x v="79"/>
    </i>
    <i r="3">
      <x v="80"/>
    </i>
    <i>
      <x v="31"/>
      <x/>
      <x v="2"/>
      <x v="13"/>
    </i>
    <i r="3">
      <x v="14"/>
    </i>
    <i r="3">
      <x v="15"/>
    </i>
    <i r="3">
      <x v="16"/>
    </i>
    <i r="3">
      <x v="17"/>
    </i>
    <i r="3">
      <x v="18"/>
    </i>
    <i r="3">
      <x v="19"/>
    </i>
    <i r="3">
      <x v="20"/>
    </i>
    <i r="3">
      <x v="21"/>
    </i>
    <i r="3">
      <x v="39"/>
    </i>
    <i r="3">
      <x v="40"/>
    </i>
    <i r="3">
      <x v="41"/>
    </i>
    <i r="3">
      <x v="42"/>
    </i>
    <i r="3">
      <x v="43"/>
    </i>
    <i r="3">
      <x v="44"/>
    </i>
    <i r="3">
      <x v="45"/>
    </i>
    <i r="3">
      <x v="46"/>
    </i>
    <i r="3">
      <x v="47"/>
    </i>
    <i r="1">
      <x v="1"/>
      <x v="3"/>
      <x v="13"/>
    </i>
    <i r="3">
      <x v="14"/>
    </i>
    <i r="3">
      <x v="15"/>
    </i>
    <i r="3">
      <x v="16"/>
    </i>
    <i r="3">
      <x v="17"/>
    </i>
    <i r="3">
      <x v="18"/>
    </i>
    <i r="3">
      <x v="19"/>
    </i>
    <i r="3">
      <x v="20"/>
    </i>
    <i r="3">
      <x v="21"/>
    </i>
    <i r="3">
      <x v="22"/>
    </i>
    <i r="3">
      <x v="40"/>
    </i>
    <i r="3">
      <x v="41"/>
    </i>
    <i r="3">
      <x v="42"/>
    </i>
    <i r="3">
      <x v="43"/>
    </i>
    <i r="3">
      <x v="44"/>
    </i>
    <i r="3">
      <x v="45"/>
    </i>
    <i r="3">
      <x v="46"/>
    </i>
    <i r="3">
      <x v="47"/>
    </i>
    <i r="1">
      <x v="4"/>
      <x/>
      <x v="1"/>
    </i>
    <i r="3">
      <x v="2"/>
    </i>
    <i r="3">
      <x v="3"/>
    </i>
    <i r="3">
      <x v="4"/>
    </i>
    <i r="1">
      <x v="5"/>
      <x v="1"/>
      <x v="2"/>
    </i>
    <i r="3">
      <x v="3"/>
    </i>
    <i r="3">
      <x v="4"/>
    </i>
    <i r="3">
      <x v="5"/>
    </i>
    <i>
      <x v="32"/>
      <x v="4"/>
      <x/>
      <x v="2"/>
    </i>
    <i r="3">
      <x v="3"/>
    </i>
    <i r="2">
      <x v="17"/>
      <x v="74"/>
    </i>
    <i r="3">
      <x v="75"/>
    </i>
    <i r="3">
      <x v="76"/>
    </i>
    <i r="3">
      <x v="77"/>
    </i>
    <i r="3">
      <x v="78"/>
    </i>
    <i r="3">
      <x v="79"/>
    </i>
    <i r="3">
      <x v="80"/>
    </i>
    <i r="3">
      <x v="91"/>
    </i>
    <i r="1">
      <x v="5"/>
      <x v="1"/>
      <x v="3"/>
    </i>
    <i r="3">
      <x v="4"/>
    </i>
    <i r="2">
      <x v="18"/>
      <x v="74"/>
    </i>
    <i r="3">
      <x v="75"/>
    </i>
    <i r="3">
      <x v="76"/>
    </i>
    <i r="3">
      <x v="77"/>
    </i>
    <i r="3">
      <x v="78"/>
    </i>
    <i r="3">
      <x v="79"/>
    </i>
    <i r="3">
      <x v="80"/>
    </i>
    <i r="3">
      <x v="92"/>
    </i>
    <i r="1">
      <x v="16"/>
      <x/>
      <x v="57"/>
    </i>
    <i r="1">
      <x v="17"/>
      <x v="1"/>
      <x v="58"/>
    </i>
    <i r="1">
      <x v="44"/>
      <x/>
      <x v="64"/>
    </i>
    <i r="1">
      <x v="45"/>
      <x v="1"/>
      <x v="65"/>
    </i>
    <i r="1">
      <x v="51"/>
      <x/>
      <x v="3"/>
    </i>
    <i r="3">
      <x v="5"/>
    </i>
    <i r="1">
      <x v="52"/>
      <x v="1"/>
      <x v="4"/>
    </i>
    <i r="3">
      <x v="6"/>
    </i>
    <i>
      <x v="33"/>
      <x/>
      <x v="2"/>
      <x v="13"/>
    </i>
    <i r="3">
      <x v="14"/>
    </i>
    <i r="3">
      <x v="15"/>
    </i>
    <i r="3">
      <x v="16"/>
    </i>
    <i r="3">
      <x v="17"/>
    </i>
    <i r="3">
      <x v="18"/>
    </i>
    <i r="3">
      <x v="19"/>
    </i>
    <i r="3">
      <x v="20"/>
    </i>
    <i r="3">
      <x v="21"/>
    </i>
    <i r="3">
      <x v="39"/>
    </i>
    <i r="3">
      <x v="40"/>
    </i>
    <i r="3">
      <x v="41"/>
    </i>
    <i r="3">
      <x v="42"/>
    </i>
    <i r="3">
      <x v="43"/>
    </i>
    <i r="3">
      <x v="44"/>
    </i>
    <i r="3">
      <x v="45"/>
    </i>
    <i r="3">
      <x v="46"/>
    </i>
    <i r="3">
      <x v="47"/>
    </i>
    <i r="1">
      <x v="1"/>
      <x v="3"/>
      <x v="13"/>
    </i>
    <i r="3">
      <x v="14"/>
    </i>
    <i r="3">
      <x v="15"/>
    </i>
    <i r="3">
      <x v="16"/>
    </i>
    <i r="3">
      <x v="17"/>
    </i>
    <i r="3">
      <x v="18"/>
    </i>
    <i r="3">
      <x v="19"/>
    </i>
    <i r="3">
      <x v="20"/>
    </i>
    <i r="3">
      <x v="21"/>
    </i>
    <i r="3">
      <x v="22"/>
    </i>
    <i r="3">
      <x v="40"/>
    </i>
    <i r="3">
      <x v="41"/>
    </i>
    <i r="3">
      <x v="42"/>
    </i>
    <i r="3">
      <x v="43"/>
    </i>
    <i r="3">
      <x v="44"/>
    </i>
    <i r="3">
      <x v="45"/>
    </i>
    <i r="3">
      <x v="46"/>
    </i>
    <i r="3">
      <x v="47"/>
    </i>
    <i r="1">
      <x v="4"/>
      <x/>
      <x v="1"/>
    </i>
    <i r="3">
      <x v="2"/>
    </i>
    <i r="3">
      <x v="3"/>
    </i>
    <i r="3">
      <x v="4"/>
    </i>
    <i r="1">
      <x v="5"/>
      <x v="1"/>
      <x v="2"/>
    </i>
    <i r="3">
      <x v="3"/>
    </i>
    <i r="3">
      <x v="4"/>
    </i>
    <i r="3">
      <x v="5"/>
    </i>
    <i r="1">
      <x v="46"/>
      <x v="7"/>
      <x v="13"/>
    </i>
    <i r="3">
      <x v="14"/>
    </i>
    <i r="3">
      <x v="15"/>
    </i>
    <i r="3">
      <x v="44"/>
    </i>
    <i r="3">
      <x v="45"/>
    </i>
    <i r="3">
      <x v="46"/>
    </i>
    <i r="3">
      <x v="47"/>
    </i>
    <i r="1">
      <x v="47"/>
      <x v="6"/>
      <x v="13"/>
    </i>
    <i r="3">
      <x v="14"/>
    </i>
    <i r="3">
      <x v="43"/>
    </i>
    <i r="3">
      <x v="44"/>
    </i>
    <i r="3">
      <x v="45"/>
    </i>
    <i r="3">
      <x v="46"/>
    </i>
    <i r="3">
      <x v="47"/>
    </i>
    <i>
      <x v="34"/>
      <x/>
      <x v="2"/>
      <x v="13"/>
    </i>
    <i r="3">
      <x v="14"/>
    </i>
    <i r="3">
      <x v="15"/>
    </i>
    <i r="3">
      <x v="16"/>
    </i>
    <i r="3">
      <x v="17"/>
    </i>
    <i r="3">
      <x v="18"/>
    </i>
    <i r="3">
      <x v="19"/>
    </i>
    <i r="3">
      <x v="20"/>
    </i>
    <i r="3">
      <x v="21"/>
    </i>
    <i r="3">
      <x v="22"/>
    </i>
    <i r="3">
      <x v="39"/>
    </i>
    <i r="3">
      <x v="40"/>
    </i>
    <i r="3">
      <x v="41"/>
    </i>
    <i r="3">
      <x v="42"/>
    </i>
    <i r="3">
      <x v="43"/>
    </i>
    <i r="3">
      <x v="44"/>
    </i>
    <i r="3">
      <x v="45"/>
    </i>
    <i r="3">
      <x v="46"/>
    </i>
    <i r="3">
      <x v="47"/>
    </i>
    <i r="3">
      <x v="48"/>
    </i>
    <i r="3">
      <x v="49"/>
    </i>
    <i r="1">
      <x v="1"/>
      <x v="3"/>
      <x v="13"/>
    </i>
    <i r="3">
      <x v="14"/>
    </i>
    <i r="3">
      <x v="15"/>
    </i>
    <i r="3">
      <x v="16"/>
    </i>
    <i r="3">
      <x v="17"/>
    </i>
    <i r="3">
      <x v="18"/>
    </i>
    <i r="3">
      <x v="19"/>
    </i>
    <i r="3">
      <x v="20"/>
    </i>
    <i r="3">
      <x v="21"/>
    </i>
    <i r="3">
      <x v="22"/>
    </i>
    <i r="3">
      <x v="40"/>
    </i>
    <i r="3">
      <x v="41"/>
    </i>
    <i r="3">
      <x v="42"/>
    </i>
    <i r="3">
      <x v="43"/>
    </i>
    <i r="3">
      <x v="44"/>
    </i>
    <i r="3">
      <x v="45"/>
    </i>
    <i r="3">
      <x v="46"/>
    </i>
    <i r="3">
      <x v="47"/>
    </i>
    <i r="3">
      <x v="48"/>
    </i>
    <i r="3">
      <x v="49"/>
    </i>
    <i r="3">
      <x v="50"/>
    </i>
    <i r="1">
      <x v="19"/>
      <x v="10"/>
      <x v="93"/>
    </i>
    <i r="3">
      <x v="94"/>
    </i>
    <i r="3">
      <x v="95"/>
    </i>
    <i r="3">
      <x v="96"/>
    </i>
    <i r="3">
      <x v="97"/>
    </i>
    <i r="1">
      <x v="20"/>
      <x v="11"/>
      <x v="94"/>
    </i>
    <i r="3">
      <x v="95"/>
    </i>
    <i r="3">
      <x v="96"/>
    </i>
    <i r="3">
      <x v="97"/>
    </i>
    <i r="3">
      <x v="98"/>
    </i>
    <i r="1">
      <x v="21"/>
      <x v="12"/>
      <x/>
    </i>
    <i r="3">
      <x v="1"/>
    </i>
    <i r="3">
      <x v="2"/>
    </i>
    <i r="3">
      <x v="3"/>
    </i>
    <i r="3">
      <x v="4"/>
    </i>
    <i r="3">
      <x v="5"/>
    </i>
    <i r="3">
      <x v="87"/>
    </i>
    <i r="1">
      <x v="22"/>
      <x v="13"/>
      <x/>
    </i>
    <i r="3">
      <x v="1"/>
    </i>
    <i r="3">
      <x v="2"/>
    </i>
    <i r="3">
      <x v="3"/>
    </i>
    <i r="3">
      <x v="4"/>
    </i>
    <i r="3">
      <x v="5"/>
    </i>
    <i r="3">
      <x v="6"/>
    </i>
    <i r="1">
      <x v="34"/>
      <x v="2"/>
      <x v="75"/>
    </i>
    <i r="3">
      <x v="76"/>
    </i>
    <i r="3">
      <x v="77"/>
    </i>
    <i r="3">
      <x v="78"/>
    </i>
    <i r="3">
      <x v="79"/>
    </i>
    <i r="1">
      <x v="35"/>
      <x v="3"/>
      <x v="76"/>
    </i>
    <i r="3">
      <x v="77"/>
    </i>
    <i r="3">
      <x v="78"/>
    </i>
    <i r="3">
      <x v="79"/>
    </i>
    <i r="3">
      <x v="80"/>
    </i>
    <i r="1">
      <x v="46"/>
      <x v="7"/>
      <x v="13"/>
    </i>
    <i r="3">
      <x v="14"/>
    </i>
    <i r="3">
      <x v="15"/>
    </i>
    <i r="3">
      <x v="16"/>
    </i>
    <i r="3">
      <x v="44"/>
    </i>
    <i r="3">
      <x v="45"/>
    </i>
    <i r="3">
      <x v="46"/>
    </i>
    <i r="3">
      <x v="47"/>
    </i>
    <i r="1">
      <x v="47"/>
      <x v="6"/>
      <x v="13"/>
    </i>
    <i r="3">
      <x v="14"/>
    </i>
    <i r="3">
      <x v="15"/>
    </i>
    <i r="3">
      <x v="43"/>
    </i>
    <i r="3">
      <x v="44"/>
    </i>
    <i r="3">
      <x v="45"/>
    </i>
    <i r="3">
      <x v="46"/>
    </i>
    <i r="3">
      <x v="47"/>
    </i>
    <i r="1">
      <x v="48"/>
      <x v="22"/>
      <x v="82"/>
    </i>
    <i r="3">
      <x v="83"/>
    </i>
    <i r="3">
      <x v="84"/>
    </i>
    <i r="3">
      <x v="85"/>
    </i>
    <i r="1">
      <x v="49"/>
      <x v="23"/>
      <x v="83"/>
    </i>
    <i r="3">
      <x v="84"/>
    </i>
    <i r="3">
      <x v="85"/>
    </i>
    <i r="3">
      <x v="86"/>
    </i>
    <i>
      <x v="35"/>
      <x/>
      <x v="2"/>
      <x v="44"/>
    </i>
    <i>
      <x v="36"/>
      <x v="51"/>
      <x/>
      <x/>
    </i>
    <i r="3">
      <x v="1"/>
    </i>
    <i r="3">
      <x v="2"/>
    </i>
    <i r="3">
      <x v="3"/>
    </i>
    <i r="3">
      <x v="4"/>
    </i>
    <i r="3">
      <x v="5"/>
    </i>
    <i r="1">
      <x v="52"/>
      <x v="1"/>
      <x v="1"/>
    </i>
    <i r="3">
      <x v="2"/>
    </i>
    <i r="3">
      <x v="3"/>
    </i>
    <i r="3">
      <x v="4"/>
    </i>
    <i r="3">
      <x v="5"/>
    </i>
    <i r="3">
      <x v="6"/>
    </i>
    <i>
      <x v="37"/>
      <x v="4"/>
      <x v="17"/>
      <x v="75"/>
    </i>
    <i r="3">
      <x v="76"/>
    </i>
    <i r="3">
      <x v="77"/>
    </i>
    <i r="3">
      <x v="78"/>
    </i>
    <i r="1">
      <x v="5"/>
      <x v="18"/>
      <x v="76"/>
    </i>
    <i r="3">
      <x v="77"/>
    </i>
    <i r="3">
      <x v="78"/>
    </i>
    <i r="3">
      <x v="79"/>
    </i>
    <i r="1">
      <x v="16"/>
      <x/>
      <x v="55"/>
    </i>
    <i r="3">
      <x v="56"/>
    </i>
    <i r="3">
      <x v="57"/>
    </i>
    <i r="3">
      <x v="58"/>
    </i>
    <i r="3">
      <x v="59"/>
    </i>
    <i r="3">
      <x v="60"/>
    </i>
    <i r="1">
      <x v="17"/>
      <x v="1"/>
      <x v="56"/>
    </i>
    <i r="3">
      <x v="57"/>
    </i>
    <i r="3">
      <x v="58"/>
    </i>
    <i r="3">
      <x v="59"/>
    </i>
    <i r="3">
      <x v="60"/>
    </i>
    <i r="3">
      <x v="61"/>
    </i>
    <i r="1">
      <x v="34"/>
      <x v="2"/>
      <x v="76"/>
    </i>
    <i r="3">
      <x v="77"/>
    </i>
    <i r="3">
      <x v="78"/>
    </i>
    <i r="3">
      <x v="79"/>
    </i>
    <i r="1">
      <x v="35"/>
      <x v="3"/>
      <x v="77"/>
    </i>
    <i r="3">
      <x v="78"/>
    </i>
    <i r="3">
      <x v="79"/>
    </i>
    <i r="3">
      <x v="80"/>
    </i>
    <i r="1">
      <x v="51"/>
      <x/>
      <x v="1"/>
    </i>
    <i r="3">
      <x v="2"/>
    </i>
    <i r="3">
      <x v="3"/>
    </i>
    <i r="3">
      <x v="4"/>
    </i>
    <i r="1">
      <x v="52"/>
      <x v="1"/>
      <x v="2"/>
    </i>
    <i r="3">
      <x v="3"/>
    </i>
    <i r="3">
      <x v="4"/>
    </i>
    <i r="3">
      <x v="5"/>
    </i>
    <i>
      <x v="38"/>
      <x v="6"/>
      <x/>
      <x v="25"/>
    </i>
    <i r="1">
      <x v="7"/>
      <x v="1"/>
      <x v="26"/>
    </i>
    <i>
      <x v="39"/>
      <x v="4"/>
      <x v="17"/>
      <x v="74"/>
    </i>
    <i r="3">
      <x v="75"/>
    </i>
    <i r="3">
      <x v="76"/>
    </i>
    <i r="3">
      <x v="77"/>
    </i>
    <i r="3">
      <x v="78"/>
    </i>
    <i r="3">
      <x v="79"/>
    </i>
    <i r="3">
      <x v="80"/>
    </i>
    <i r="3">
      <x v="91"/>
    </i>
    <i r="1">
      <x v="5"/>
      <x v="18"/>
      <x v="74"/>
    </i>
    <i r="3">
      <x v="75"/>
    </i>
    <i r="3">
      <x v="76"/>
    </i>
    <i r="3">
      <x v="77"/>
    </i>
    <i r="3">
      <x v="78"/>
    </i>
    <i r="3">
      <x v="79"/>
    </i>
    <i r="3">
      <x v="80"/>
    </i>
    <i r="3">
      <x v="92"/>
    </i>
    <i r="1">
      <x v="46"/>
      <x v="7"/>
      <x v="13"/>
    </i>
    <i r="3">
      <x v="14"/>
    </i>
    <i r="3">
      <x v="44"/>
    </i>
    <i r="3">
      <x v="45"/>
    </i>
    <i r="3">
      <x v="46"/>
    </i>
    <i r="3">
      <x v="47"/>
    </i>
    <i r="1">
      <x v="47"/>
      <x v="6"/>
      <x v="13"/>
    </i>
    <i r="3">
      <x v="43"/>
    </i>
    <i r="3">
      <x v="44"/>
    </i>
    <i r="3">
      <x v="45"/>
    </i>
    <i r="3">
      <x v="46"/>
    </i>
    <i r="3">
      <x v="47"/>
    </i>
    <i r="1">
      <x v="48"/>
      <x v="22"/>
      <x v="82"/>
    </i>
    <i r="3">
      <x v="83"/>
    </i>
    <i r="3">
      <x v="84"/>
    </i>
    <i r="3">
      <x v="85"/>
    </i>
    <i r="1">
      <x v="49"/>
      <x v="23"/>
      <x v="83"/>
    </i>
    <i r="3">
      <x v="84"/>
    </i>
    <i r="3">
      <x v="85"/>
    </i>
    <i r="3">
      <x v="86"/>
    </i>
    <i>
      <x v="40"/>
      <x v="46"/>
      <x v="7"/>
      <x v="44"/>
    </i>
    <i r="1">
      <x v="47"/>
      <x v="6"/>
      <x v="43"/>
    </i>
    <i r="1">
      <x v="51"/>
      <x/>
      <x/>
    </i>
    <i r="1">
      <x v="52"/>
      <x v="1"/>
      <x v="1"/>
    </i>
    <i>
      <x v="41"/>
      <x v="21"/>
      <x v="12"/>
      <x/>
    </i>
    <i r="3">
      <x v="1"/>
    </i>
    <i r="3">
      <x v="2"/>
    </i>
    <i r="3">
      <x v="3"/>
    </i>
    <i r="3">
      <x v="4"/>
    </i>
    <i r="3">
      <x v="5"/>
    </i>
    <i r="3">
      <x v="87"/>
    </i>
    <i r="1">
      <x v="22"/>
      <x v="13"/>
      <x/>
    </i>
    <i r="3">
      <x v="1"/>
    </i>
    <i r="3">
      <x v="2"/>
    </i>
    <i r="3">
      <x v="3"/>
    </i>
    <i r="3">
      <x v="4"/>
    </i>
    <i r="3">
      <x v="5"/>
    </i>
    <i r="3">
      <x v="6"/>
    </i>
    <i>
      <x v="43"/>
      <x v="25"/>
      <x v="1"/>
      <x v="32"/>
    </i>
    <i r="1">
      <x v="33"/>
      <x v="15"/>
      <x v="31"/>
    </i>
    <i>
      <x v="44"/>
      <x v="25"/>
      <x v="1"/>
      <x v="32"/>
    </i>
    <i r="1">
      <x v="33"/>
      <x v="15"/>
      <x v="31"/>
    </i>
    <i>
      <x v="46"/>
      <x v="1"/>
      <x v="3"/>
      <x v="7"/>
    </i>
    <i>
      <x v="47"/>
      <x v="4"/>
      <x/>
      <x v="1"/>
    </i>
    <i r="3">
      <x v="2"/>
    </i>
    <i r="3">
      <x v="3"/>
    </i>
    <i r="3">
      <x v="4"/>
    </i>
    <i r="1">
      <x v="5"/>
      <x v="1"/>
      <x v="2"/>
    </i>
    <i r="3">
      <x v="3"/>
    </i>
    <i r="3">
      <x v="4"/>
    </i>
    <i r="3">
      <x v="5"/>
    </i>
    <i r="1">
      <x v="51"/>
      <x/>
      <x/>
    </i>
    <i r="3">
      <x v="1"/>
    </i>
    <i r="3">
      <x v="2"/>
    </i>
    <i r="3">
      <x v="3"/>
    </i>
    <i r="3">
      <x v="4"/>
    </i>
    <i r="3">
      <x v="5"/>
    </i>
    <i r="1">
      <x v="52"/>
      <x v="1"/>
      <x v="1"/>
    </i>
    <i r="3">
      <x v="2"/>
    </i>
    <i r="3">
      <x v="3"/>
    </i>
    <i r="3">
      <x v="4"/>
    </i>
    <i r="3">
      <x v="5"/>
    </i>
    <i r="3">
      <x v="6"/>
    </i>
    <i>
      <x v="48"/>
      <x v="4"/>
      <x v="5"/>
      <x v="31"/>
    </i>
    <i r="1">
      <x v="5"/>
      <x v="4"/>
      <x v="32"/>
    </i>
    <i r="1">
      <x v="7"/>
      <x v="1"/>
      <x v="26"/>
    </i>
    <i r="1">
      <x v="9"/>
      <x v="7"/>
      <x v="7"/>
    </i>
    <i r="1">
      <x v="24"/>
      <x/>
      <x v="31"/>
    </i>
    <i t="grand">
      <x/>
    </i>
  </rowItems>
  <colFields count="1">
    <field x="-2"/>
  </colFields>
  <colItems count="3">
    <i>
      <x/>
    </i>
    <i i="1">
      <x v="1"/>
    </i>
    <i i="2">
      <x v="2"/>
    </i>
  </colItems>
  <pageFields count="3">
    <pageField fld="0" hier="-1"/>
    <pageField fld="5" hier="-1"/>
    <pageField fld="6" hier="-1"/>
  </pageFields>
  <dataFields count="3">
    <dataField name="SEATS_BOOKED " fld="11" baseField="0" baseItem="0" numFmtId="3"/>
    <dataField name="AVG_FARE_PER_SEAT " fld="23" baseField="6" baseItem="0" numFmtId="167"/>
    <dataField name="NET_REVENUE " fld="15" baseField="6" baseItem="23" numFmtId="167"/>
  </dataFields>
  <formats count="4">
    <format dxfId="361">
      <pivotArea dataOnly="0" outline="0" fieldPosition="0">
        <references count="1">
          <reference field="4294967294" count="1">
            <x v="0"/>
          </reference>
        </references>
      </pivotArea>
    </format>
    <format dxfId="360">
      <pivotArea dataOnly="0" outline="0" fieldPosition="0">
        <references count="1">
          <reference field="4294967294" count="1">
            <x v="0"/>
          </reference>
        </references>
      </pivotArea>
    </format>
    <format dxfId="359">
      <pivotArea outline="0" fieldPosition="0">
        <references count="1">
          <reference field="4294967294" count="1">
            <x v="1"/>
          </reference>
        </references>
      </pivotArea>
    </format>
    <format dxfId="358">
      <pivotArea dataOnly="0" labelOnly="1" outline="0" fieldPosition="0">
        <references count="1">
          <reference field="9" count="0"/>
        </references>
      </pivotArea>
    </format>
  </formats>
  <chartFormats count="1">
    <chartFormat chart="3" format="0"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D4ABC02C-DE1D-414F-BF3A-37790E183314}" name="PivotTable2" cacheId="47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C14:G27" firstHeaderRow="0" firstDataRow="1" firstDataCol="2"/>
  <pivotFields count="24">
    <pivotField compact="0" numFmtId="166" outline="0" showAll="0"/>
    <pivotField axis="axisRow" compact="0" outline="0" showAll="0" sortType="ascending">
      <items count="50">
        <item h="1" x="17"/>
        <item h="1" x="24"/>
        <item h="1" m="1" x="43"/>
        <item h="1" x="25"/>
        <item h="1" m="1" x="48"/>
        <item h="1" x="15"/>
        <item h="1" x="40"/>
        <item h="1" x="31"/>
        <item h="1" x="38"/>
        <item h="1" x="6"/>
        <item x="10"/>
        <item h="1" x="30"/>
        <item h="1" m="1" x="46"/>
        <item h="1" x="28"/>
        <item h="1" x="11"/>
        <item h="1" x="39"/>
        <item x="7"/>
        <item x="9"/>
        <item h="1" x="23"/>
        <item h="1" x="14"/>
        <item h="1" x="3"/>
        <item h="1" x="20"/>
        <item h="1" x="35"/>
        <item h="1" x="29"/>
        <item h="1" x="19"/>
        <item h="1" x="34"/>
        <item h="1" x="32"/>
        <item h="1" x="18"/>
        <item h="1" x="36"/>
        <item h="1" x="26"/>
        <item h="1" x="27"/>
        <item h="1" m="1" x="41"/>
        <item h="1" m="1" x="44"/>
        <item h="1" x="4"/>
        <item h="1" x="12"/>
        <item h="1" x="21"/>
        <item h="1" m="1" x="47"/>
        <item h="1" x="5"/>
        <item h="1" x="13"/>
        <item h="1" m="1" x="42"/>
        <item h="1" x="16"/>
        <item h="1" x="37"/>
        <item h="1" x="22"/>
        <item x="8"/>
        <item h="1" x="1"/>
        <item h="1" x="33"/>
        <item h="1" x="2"/>
        <item h="1" x="0"/>
        <item h="1" m="1" x="45"/>
        <item t="default"/>
      </items>
    </pivotField>
    <pivotField compact="0" outline="0" showAll="0"/>
    <pivotField compact="0" outline="0" showAll="0"/>
    <pivotField compact="0" outline="0" showAll="0"/>
    <pivotField compact="0" outline="0" showAll="0"/>
    <pivotField compact="0" outline="0" showAll="0"/>
    <pivotField compact="0" outline="0" showAll="0">
      <items count="55">
        <item x="7"/>
        <item x="5"/>
        <item x="13"/>
        <item x="12"/>
        <item x="6"/>
        <item x="4"/>
        <item x="25"/>
        <item x="24"/>
        <item x="11"/>
        <item x="9"/>
        <item m="1" x="46"/>
        <item x="2"/>
        <item x="0"/>
        <item x="41"/>
        <item x="42"/>
        <item m="1" x="52"/>
        <item m="1" x="53"/>
        <item x="23"/>
        <item x="22"/>
        <item x="38"/>
        <item x="37"/>
        <item x="40"/>
        <item x="39"/>
        <item x="28"/>
        <item x="32"/>
        <item x="27"/>
        <item m="1" x="45"/>
        <item x="19"/>
        <item x="17"/>
        <item x="10"/>
        <item x="8"/>
        <item x="18"/>
        <item x="16"/>
        <item x="3"/>
        <item x="1"/>
        <item m="1" x="51"/>
        <item m="1" x="50"/>
        <item x="31"/>
        <item x="30"/>
        <item x="34"/>
        <item x="33"/>
        <item x="26"/>
        <item x="29"/>
        <item x="21"/>
        <item x="20"/>
        <item m="1" x="43"/>
        <item m="1" x="44"/>
        <item x="36"/>
        <item x="35"/>
        <item x="14"/>
        <item x="15"/>
        <item m="1" x="48"/>
        <item m="1" x="49"/>
        <item m="1" x="47"/>
        <item t="default"/>
      </items>
    </pivotField>
    <pivotField compact="0" outline="0" showAll="0">
      <items count="25">
        <item x="2"/>
        <item x="14"/>
        <item x="16"/>
        <item x="13"/>
        <item x="9"/>
        <item x="10"/>
        <item x="4"/>
        <item x="12"/>
        <item x="0"/>
        <item x="18"/>
        <item x="20"/>
        <item x="11"/>
        <item x="3"/>
        <item x="15"/>
        <item x="17"/>
        <item x="5"/>
        <item m="1" x="22"/>
        <item x="1"/>
        <item x="19"/>
        <item x="21"/>
        <item x="7"/>
        <item x="8"/>
        <item x="6"/>
        <item m="1" x="23"/>
        <item t="default"/>
      </items>
    </pivotField>
    <pivotField compact="0" numFmtId="166" outline="0" showAll="0"/>
    <pivotField dataField="1" compact="0" outline="0" showAll="0"/>
    <pivotField dataField="1" compact="0" outline="0" showAll="0"/>
    <pivotField compact="0" outline="0" showAll="0"/>
    <pivotField compact="0" numFmtId="4" outline="0" showAll="0"/>
    <pivotField compact="0" numFmtId="4" outline="0" showAll="0"/>
    <pivotField dataField="1" compact="0" numFmtId="4" outline="0" showAll="0"/>
    <pivotField compact="0" outline="0" showAll="0">
      <items count="5">
        <item x="1"/>
        <item x="0"/>
        <item x="2"/>
        <item x="3"/>
        <item t="default"/>
      </items>
    </pivotField>
    <pivotField axis="axisRow" compact="0" outline="0" showAll="0">
      <items count="8">
        <item x="5"/>
        <item x="1"/>
        <item x="0"/>
        <item x="3"/>
        <item x="6"/>
        <item x="2"/>
        <item x="4"/>
        <item t="default"/>
      </items>
    </pivotField>
    <pivotField compact="0" outline="0" showAll="0"/>
    <pivotField compact="0" outline="0" showAll="0"/>
    <pivotField compact="0" outline="0" showAll="0">
      <items count="11">
        <item m="1" x="9"/>
        <item x="1"/>
        <item x="5"/>
        <item x="6"/>
        <item x="2"/>
        <item x="0"/>
        <item x="7"/>
        <item x="8"/>
        <item x="4"/>
        <item x="3"/>
        <item t="default"/>
      </items>
    </pivotField>
    <pivotField compact="0" outline="0" showAll="0">
      <items count="7">
        <item x="0"/>
        <item x="5"/>
        <item x="4"/>
        <item x="3"/>
        <item x="1"/>
        <item x="2"/>
        <item t="default"/>
      </items>
    </pivotField>
    <pivotField compact="0" outline="0" showAll="0"/>
    <pivotField compact="0" outline="0" dragToRow="0" dragToCol="0" dragToPage="0" showAll="0" defaultSubtotal="0"/>
  </pivotFields>
  <rowFields count="2">
    <field x="1"/>
    <field x="17"/>
  </rowFields>
  <rowItems count="13">
    <i>
      <x v="10"/>
      <x v="1"/>
    </i>
    <i r="1">
      <x v="6"/>
    </i>
    <i t="default">
      <x v="10"/>
    </i>
    <i>
      <x v="16"/>
      <x/>
    </i>
    <i r="1">
      <x v="1"/>
    </i>
    <i r="1">
      <x v="5"/>
    </i>
    <i t="default">
      <x v="16"/>
    </i>
    <i>
      <x v="17"/>
      <x v="1"/>
    </i>
    <i r="1">
      <x v="6"/>
    </i>
    <i t="default">
      <x v="17"/>
    </i>
    <i>
      <x v="43"/>
      <x v="1"/>
    </i>
    <i t="default">
      <x v="43"/>
    </i>
    <i t="grand">
      <x/>
    </i>
  </rowItems>
  <colFields count="1">
    <field x="-2"/>
  </colFields>
  <colItems count="3">
    <i>
      <x/>
    </i>
    <i i="1">
      <x v="1"/>
    </i>
    <i i="2">
      <x v="2"/>
    </i>
  </colItems>
  <dataFields count="3">
    <dataField name="REQUESTED_SEATS " fld="10" baseField="7" baseItem="0" numFmtId="3"/>
    <dataField name="SEATS_BOOKED " fld="11" baseField="7" baseItem="0" numFmtId="3"/>
    <dataField name="NET_REVENUE " fld="15" baseField="15" baseItem="0" numFmtId="167"/>
  </dataFields>
  <formats count="10">
    <format dxfId="357">
      <pivotArea type="all" dataOnly="0" outline="0" fieldPosition="0"/>
    </format>
    <format dxfId="356">
      <pivotArea outline="0" collapsedLevelsAreSubtotals="1" fieldPosition="0"/>
    </format>
    <format dxfId="355">
      <pivotArea dataOnly="0" labelOnly="1" grandRow="1" outline="0" fieldPosition="0"/>
    </format>
    <format dxfId="354">
      <pivotArea type="all" dataOnly="0" outline="0" fieldPosition="0"/>
    </format>
    <format dxfId="353">
      <pivotArea type="all" dataOnly="0" outline="0" fieldPosition="0"/>
    </format>
    <format dxfId="352">
      <pivotArea outline="0" collapsedLevelsAreSubtotals="1" fieldPosition="0"/>
    </format>
    <format dxfId="351">
      <pivotArea dataOnly="0" labelOnly="1" grandRow="1" outline="0" fieldPosition="0"/>
    </format>
    <format dxfId="350">
      <pivotArea outline="0" fieldPosition="0">
        <references count="1">
          <reference field="4294967294" count="1">
            <x v="0"/>
          </reference>
        </references>
      </pivotArea>
    </format>
    <format dxfId="349">
      <pivotArea outline="0" fieldPosition="0">
        <references count="1">
          <reference field="4294967294" count="1">
            <x v="1"/>
          </reference>
        </references>
      </pivotArea>
    </format>
    <format dxfId="348">
      <pivotArea outline="0" fieldPosition="0">
        <references count="1">
          <reference field="4294967294" count="1">
            <x v="2"/>
          </reference>
        </references>
      </pivotArea>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OOKING_STATUS2" xr10:uid="{A11FCA33-56BE-4002-A0EF-0DF89EAF6C07}" sourceName="BOOKING_STATUS">
  <pivotTables>
    <pivotTable tabId="117" name="PivotTable2"/>
  </pivotTables>
  <data>
    <tabular pivotCacheId="156217229">
      <items count="4">
        <i x="1" s="1"/>
        <i x="0" s="1"/>
        <i x="2" s="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RACT_STATUS" xr10:uid="{69D004CC-FA2B-4EB8-81D6-C9FB9774094A}" sourceName="CONTRACT_STATUS">
  <pivotTables>
    <pivotTable tabId="117" name="PivotTable2"/>
  </pivotTables>
  <data>
    <tabular pivotCacheId="156217229">
      <items count="7">
        <i x="2" s="1"/>
        <i x="1" s="1"/>
        <i x="5" s="1"/>
        <i x="4" s="1"/>
        <i x="0" s="1" nd="1"/>
        <i x="3" s="1" nd="1"/>
        <i x="6"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T_NO2" xr10:uid="{039592CD-2E2D-45F0-AC4B-C143721EBF9D}" sourceName="FLT_NO">
  <pivotTables>
    <pivotTable tabId="117" name="PivotTable2"/>
  </pivotTables>
  <data>
    <tabular pivotCacheId="156217229">
      <items count="54">
        <i x="7" s="1"/>
        <i x="5" s="1"/>
        <i x="13" s="1"/>
        <i x="12" s="1"/>
        <i x="6" s="1"/>
        <i x="4" s="1"/>
        <i x="25" s="1"/>
        <i x="24" s="1"/>
        <i x="11" s="1"/>
        <i x="9" s="1"/>
        <i x="41" s="1"/>
        <i x="42" s="1"/>
        <i x="23" s="1"/>
        <i x="22" s="1"/>
        <i x="28" s="1"/>
        <i x="32" s="1"/>
        <i x="27" s="1"/>
        <i x="10" s="1"/>
        <i x="8" s="1"/>
        <i x="26" s="1"/>
        <i x="29" s="1"/>
        <i x="14" s="1"/>
        <i x="15" s="1"/>
        <i x="46" s="1" nd="1"/>
        <i x="2" s="1" nd="1"/>
        <i x="0" s="1" nd="1"/>
        <i x="52" s="1" nd="1"/>
        <i x="53" s="1" nd="1"/>
        <i x="38" s="1" nd="1"/>
        <i x="37" s="1" nd="1"/>
        <i x="40" s="1" nd="1"/>
        <i x="39" s="1" nd="1"/>
        <i x="45" s="1" nd="1"/>
        <i x="19" s="1" nd="1"/>
        <i x="17" s="1" nd="1"/>
        <i x="18" s="1" nd="1"/>
        <i x="16" s="1" nd="1"/>
        <i x="3" s="1" nd="1"/>
        <i x="1" s="1" nd="1"/>
        <i x="51" s="1" nd="1"/>
        <i x="50" s="1" nd="1"/>
        <i x="31" s="1" nd="1"/>
        <i x="30" s="1" nd="1"/>
        <i x="34" s="1" nd="1"/>
        <i x="33" s="1" nd="1"/>
        <i x="21" s="1" nd="1"/>
        <i x="20" s="1" nd="1"/>
        <i x="43" s="1" nd="1"/>
        <i x="44" s="1" nd="1"/>
        <i x="36" s="1" nd="1"/>
        <i x="35" s="1" nd="1"/>
        <i x="48" s="1" nd="1"/>
        <i x="49" s="1" nd="1"/>
        <i x="47"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CTOR2" xr10:uid="{E9418AD6-53BC-49F7-8C6B-023DD933043E}" sourceName="SECTOR">
  <pivotTables>
    <pivotTable tabId="117" name="PivotTable2"/>
  </pivotTables>
  <data>
    <tabular pivotCacheId="156217229">
      <items count="24">
        <i x="2" s="1"/>
        <i x="14" s="1"/>
        <i x="16" s="1"/>
        <i x="13" s="1"/>
        <i x="9" s="1"/>
        <i x="4" s="1"/>
        <i x="12" s="1"/>
        <i x="0" s="1"/>
        <i x="3" s="1"/>
        <i x="15" s="1"/>
        <i x="17" s="1"/>
        <i x="5" s="1"/>
        <i x="1" s="1"/>
        <i x="7" s="1"/>
        <i x="8" s="1"/>
        <i x="6" s="1"/>
        <i x="10" s="1" nd="1"/>
        <i x="18" s="1" nd="1"/>
        <i x="20" s="1" nd="1"/>
        <i x="11" s="1" nd="1"/>
        <i x="22" s="1" nd="1"/>
        <i x="19" s="1" nd="1"/>
        <i x="21" s="1" nd="1"/>
        <i x="23"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UTE1" xr10:uid="{1957E56D-0C3F-4F20-8E01-E0654B6222B5}" sourceName="ROUTE">
  <pivotTables>
    <pivotTable tabId="117" name="PivotTable2"/>
  </pivotTables>
  <data>
    <tabular pivotCacheId="156217229">
      <items count="10">
        <i x="1" s="1"/>
        <i x="5" s="1"/>
        <i x="6" s="1"/>
        <i x="2" s="1"/>
        <i x="0" s="1"/>
        <i x="4" s="1"/>
        <i x="3" s="1"/>
        <i x="9" s="1" nd="1"/>
        <i x="7" s="1" nd="1"/>
        <i x="8"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3" xr10:uid="{A0662B6B-36BA-402C-81B0-091289731A37}" sourceName="DAY">
  <pivotTables>
    <pivotTable tabId="117" name="PivotTable2"/>
  </pivotTables>
  <data>
    <tabular pivotCacheId="156217229">
      <items count="6">
        <i x="0" s="1"/>
        <i x="4" s="1"/>
        <i x="3" s="1"/>
        <i x="1" s="1"/>
        <i x="2" s="1"/>
        <i x="5"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T_NO11" xr10:uid="{BCF70230-90BF-4A2B-95B6-31CE55F44ABF}" sourceName="FLT_NO">
  <pivotTables>
    <pivotTable tabId="133" name="PivotTable2"/>
  </pivotTables>
  <data>
    <tabular pivotCacheId="156217229">
      <items count="54">
        <i x="7" s="1"/>
        <i x="5" s="1"/>
        <i x="13" s="1"/>
        <i x="12" s="1"/>
        <i x="6" s="1"/>
        <i x="4" s="1"/>
        <i x="25" s="1"/>
        <i x="24" s="1"/>
        <i x="11" s="1"/>
        <i x="9" s="1"/>
        <i x="2" s="1"/>
        <i x="0" s="1"/>
        <i x="41" s="1"/>
        <i x="42" s="1"/>
        <i x="23" s="1"/>
        <i x="22" s="1"/>
        <i x="38" s="1"/>
        <i x="37" s="1"/>
        <i x="40" s="1"/>
        <i x="39" s="1"/>
        <i x="28" s="1"/>
        <i x="32" s="1"/>
        <i x="27" s="1"/>
        <i x="19" s="1"/>
        <i x="17" s="1"/>
        <i x="10" s="1"/>
        <i x="8" s="1"/>
        <i x="18" s="1"/>
        <i x="16" s="1"/>
        <i x="3" s="1"/>
        <i x="1" s="1"/>
        <i x="31" s="1"/>
        <i x="30" s="1"/>
        <i x="34" s="1"/>
        <i x="33" s="1"/>
        <i x="26" s="1"/>
        <i x="29" s="1"/>
        <i x="21" s="1"/>
        <i x="20" s="1"/>
        <i x="36" s="1"/>
        <i x="35" s="1"/>
        <i x="14" s="1"/>
        <i x="15" s="1"/>
        <i x="46" s="1" nd="1"/>
        <i x="52" s="1" nd="1"/>
        <i x="53" s="1" nd="1"/>
        <i x="45" s="1" nd="1"/>
        <i x="51" s="1" nd="1"/>
        <i x="50" s="1" nd="1"/>
        <i x="43" s="1" nd="1"/>
        <i x="44" s="1" nd="1"/>
        <i x="48" s="1" nd="1"/>
        <i x="49" s="1" nd="1"/>
        <i x="47"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CTOR111" xr10:uid="{F7DFEE9C-915C-40CD-8CE2-C233E836B623}" sourceName="SECTOR">
  <pivotTables>
    <pivotTable tabId="133" name="PivotTable2"/>
  </pivotTables>
  <data>
    <tabular pivotCacheId="156217229">
      <items count="24">
        <i x="2" s="1"/>
        <i x="14" s="1"/>
        <i x="16" s="1"/>
        <i x="13" s="1"/>
        <i x="9" s="1"/>
        <i x="10" s="1"/>
        <i x="4" s="1"/>
        <i x="12" s="1"/>
        <i x="0" s="1"/>
        <i x="18" s="1"/>
        <i x="20" s="1"/>
        <i x="11" s="1"/>
        <i x="3" s="1"/>
        <i x="15" s="1"/>
        <i x="17" s="1"/>
        <i x="5" s="1"/>
        <i x="1" s="1"/>
        <i x="19" s="1"/>
        <i x="21" s="1"/>
        <i x="7" s="1"/>
        <i x="8" s="1"/>
        <i x="6" s="1"/>
        <i x="22" s="1" nd="1"/>
        <i x="23"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211" xr10:uid="{AACC982B-7DDA-4A97-B8BC-AA48ADE28585}" sourceName="DAY">
  <pivotTables>
    <pivotTable tabId="133" name="PivotTable2"/>
  </pivotTables>
  <data>
    <tabular pivotCacheId="156217229">
      <items count="6">
        <i x="0" s="1"/>
        <i x="5" s="1"/>
        <i x="4" s="1"/>
        <i x="3" s="1"/>
        <i x="1" s="1"/>
        <i x="2"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OOKING_STATUS11" xr10:uid="{CE56DA66-A22A-476C-A19D-0A1A573B17A9}" sourceName="BOOKING_STATUS">
  <pivotTables>
    <pivotTable tabId="133" name="PivotTable2"/>
  </pivotTables>
  <data>
    <tabular pivotCacheId="156217229">
      <items count="4">
        <i x="1" s="1"/>
        <i x="0" s="1"/>
        <i x="2" s="1"/>
        <i x="3"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RIBUTOR2" xr10:uid="{DC1503A7-EB8C-4BD5-9A2A-C0CBADEE9FDD}" sourceName="CONTRIBUTOR">
  <pivotTables>
    <pivotTable tabId="133" name="PivotTable2"/>
  </pivotTables>
  <data>
    <tabular pivotCacheId="156217229">
      <items count="49">
        <i x="17" s="1"/>
        <i x="24" s="1"/>
        <i x="25" s="1"/>
        <i x="15" s="1"/>
        <i x="40" s="1"/>
        <i x="31" s="1"/>
        <i x="38" s="1"/>
        <i x="6" s="1"/>
        <i x="10" s="1"/>
        <i x="30" s="1"/>
        <i x="28" s="1"/>
        <i x="11" s="1"/>
        <i x="39" s="1"/>
        <i x="7" s="1"/>
        <i x="9" s="1"/>
        <i x="23" s="1"/>
        <i x="14" s="1"/>
        <i x="3" s="1"/>
        <i x="20" s="1"/>
        <i x="35" s="1"/>
        <i x="29" s="1"/>
        <i x="19" s="1"/>
        <i x="34" s="1"/>
        <i x="32" s="1"/>
        <i x="18" s="1"/>
        <i x="36" s="1"/>
        <i x="26" s="1"/>
        <i x="27" s="1"/>
        <i x="4" s="1"/>
        <i x="12" s="1"/>
        <i x="21" s="1"/>
        <i x="5" s="1"/>
        <i x="13" s="1"/>
        <i x="16" s="1"/>
        <i x="37" s="1"/>
        <i x="22" s="1"/>
        <i x="8" s="1"/>
        <i x="1" s="1"/>
        <i x="33" s="1"/>
        <i x="2" s="1"/>
        <i x="0" s="1"/>
        <i x="43" s="1" nd="1"/>
        <i x="48" s="1" nd="1"/>
        <i x="46" s="1" nd="1"/>
        <i x="41" s="1" nd="1"/>
        <i x="44" s="1" nd="1"/>
        <i x="47" s="1" nd="1"/>
        <i x="42" s="1" nd="1"/>
        <i x="45" s="1" nd="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AC5C459B-CA6C-4709-AB42-5F9297541B55}" sourceName="CATEGORY">
  <pivotTables>
    <pivotTable tabId="133" name="PivotTable2"/>
  </pivotTables>
  <data>
    <tabular pivotCacheId="156217229">
      <items count="4">
        <i x="1" s="1"/>
        <i x="0" s="1"/>
        <i x="2" s="1"/>
        <i x="3" s="1" nd="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IGHT_DATE1" xr10:uid="{FA7C2A76-9AB0-43D9-8BCC-4C87493259CB}" sourceName="FLIGHT_DATE">
  <pivotTables>
    <pivotTable tabId="133" name="PivotTable2"/>
  </pivotTables>
  <data>
    <tabular pivotCacheId="156217229">
      <items count="102">
        <i x="31" s="1"/>
        <i x="32" s="1"/>
        <i x="34" s="1"/>
        <i x="33" s="1"/>
        <i x="22" s="1"/>
        <i x="7" s="1"/>
        <i x="23" s="1"/>
        <i x="8" s="1"/>
        <i x="24" s="1"/>
        <i x="28" s="1"/>
        <i x="9" s="1"/>
        <i x="25" s="1"/>
        <i x="29" s="1"/>
        <i x="10" s="1"/>
        <i x="26" s="1"/>
        <i x="30" s="1"/>
        <i x="11" s="1"/>
        <i x="27" s="1"/>
        <i x="83" s="1"/>
        <i x="84" s="1"/>
        <i x="93" s="1"/>
        <i x="35" s="1"/>
        <i x="36" s="1"/>
        <i x="37" s="1"/>
        <i x="85" s="1"/>
        <i x="38" s="1"/>
        <i x="87" s="1"/>
        <i x="79" s="1"/>
        <i x="66" s="1"/>
        <i x="39" s="1"/>
        <i x="51" s="1"/>
        <i x="0" s="1"/>
        <i x="73" s="1"/>
        <i x="67" s="1"/>
        <i x="40" s="1"/>
        <i x="52" s="1"/>
        <i x="1" s="1"/>
        <i x="88" s="1"/>
        <i x="74" s="1"/>
        <i x="68" s="1"/>
        <i x="41" s="1"/>
        <i x="53" s="1"/>
        <i x="2" s="1"/>
        <i x="89" s="1"/>
        <i x="75" s="1"/>
        <i x="69" s="1"/>
        <i x="42" s="1"/>
        <i x="54" s="1"/>
        <i x="3" s="1"/>
        <i x="90" s="1"/>
        <i x="76" s="1"/>
        <i x="70" s="1"/>
        <i x="43" s="1"/>
        <i x="55" s="1"/>
        <i x="4" s="1"/>
        <i x="91" s="1"/>
        <i x="77" s="1"/>
        <i x="71" s="1"/>
        <i x="12" s="1"/>
        <i x="56" s="1"/>
        <i x="5" s="1"/>
        <i x="92" s="1"/>
        <i x="78" s="1"/>
        <i x="72" s="1"/>
        <i x="13" s="1"/>
        <i x="57" s="1"/>
        <i x="6" s="1"/>
        <i x="86" s="1"/>
        <i x="14" s="1"/>
        <i x="58" s="1"/>
        <i x="15" s="1"/>
        <i x="59" s="1"/>
        <i x="16" s="1"/>
        <i x="60" s="1"/>
        <i x="17" s="1"/>
        <i x="61" s="1"/>
        <i x="18" s="1"/>
        <i x="62" s="1"/>
        <i x="19" s="1"/>
        <i x="63" s="1"/>
        <i x="20" s="1"/>
        <i x="64" s="1"/>
        <i x="21" s="1"/>
        <i x="65" s="1"/>
        <i x="44" s="1"/>
        <i x="45" s="1"/>
        <i x="46" s="1"/>
        <i x="49" s="1"/>
        <i x="47" s="1"/>
        <i x="80" s="1"/>
        <i x="48" s="1"/>
        <i x="81" s="1"/>
        <i x="50" s="1"/>
        <i x="82" s="1"/>
        <i x="94" s="1" nd="1"/>
        <i x="96" s="1" nd="1"/>
        <i x="97" s="1" nd="1"/>
        <i x="95" s="1" nd="1"/>
        <i x="98" s="1" nd="1"/>
        <i x="99" s="1" nd="1"/>
        <i x="100" s="1" nd="1"/>
        <i x="101" s="1" nd="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UTE21" xr10:uid="{D4608F9B-4712-4BAB-9689-76961A1EB03A}" sourceName="ROUTE">
  <pivotTables>
    <pivotTable tabId="133" name="PivotTable2"/>
  </pivotTables>
  <data>
    <tabular pivotCacheId="156217229">
      <items count="10">
        <i x="1" s="1"/>
        <i x="5" s="1"/>
        <i x="6" s="1"/>
        <i x="2" s="1"/>
        <i x="0" s="1"/>
        <i x="7" s="1"/>
        <i x="8" s="1"/>
        <i x="4" s="1"/>
        <i x="3" s="1"/>
        <i x="9"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LT_NO 3" xr10:uid="{6B0B4D8F-2C19-461C-A2EC-5BAE1C1EBE47}" cache="Slicer_FLT_NO11" caption="FLT_NO" rowHeight="262466"/>
  <slicer name="SECTOR 4" xr10:uid="{7A1427C2-F56C-4645-B836-008F59506FE5}" cache="Slicer_SECTOR111" caption="SECTOR" rowHeight="262466"/>
  <slicer name="DAY 5" xr10:uid="{C6F5B319-A83F-42FB-9A8B-B77181B86479}" cache="Slicer_DAY211" caption="DAY" columnCount="7" rowHeight="262466"/>
  <slicer name="BOOKING_STATUS 3" xr10:uid="{C3A5DDD7-2586-4D52-97F2-AB2A37754EAA}" cache="Slicer_BOOKING_STATUS11" caption="BOOKING_STATUS" columnCount="4" rowHeight="262466"/>
  <slicer name="CONTRIBUTOR 2" xr10:uid="{75DEA81F-2D67-42D7-9768-FBAC861521FB}" cache="Slicer_CONTRIBUTOR2" caption="CONTRIBUTOR" columnCount="6" rowHeight="262466"/>
  <slicer name="CATEGORY 2" xr10:uid="{FFF6B908-7D37-48CE-8B18-7673F1EC2CA1}" cache="Slicer_CATEGORY2" caption="CATEGORY" columnCount="2" rowHeight="262466"/>
  <slicer name="FLIGHT_DATE 1" xr10:uid="{166AAE84-BDD6-4C1D-85D6-739409946D42}" cache="Slicer_FLIGHT_DATE1" caption="FLIGHT_DATE" columnCount="9" rowHeight="262466"/>
  <slicer name="ROUTE 4" xr10:uid="{F49CC52E-073B-4181-8A44-BB9D8EBE254C}" cache="Slicer_ROUTE21" caption="ROUTE"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OOKING_STATUS 2" xr10:uid="{3243ADEA-5279-49E8-98C2-FE552CF7388C}" cache="Slicer_BOOKING_STATUS2" caption="BOOKING_STATUS" rowHeight="262466"/>
  <slicer name="CONTRACT_STATUS" xr10:uid="{4BEE08B0-2789-49D3-AF1D-2AC7B4F88C48}" cache="Slicer_CONTRACT_STATUS" caption="CONTRACT_STATUS" columnCount="2" rowHeight="262466"/>
  <slicer name="FLT_NO 2" xr10:uid="{4621E402-3E35-4F0E-BED9-42E3363DE3CB}" cache="Slicer_FLT_NO2" caption="FLT_NO" rowHeight="262466"/>
  <slicer name="SECTOR 3" xr10:uid="{184A965E-E169-4813-A8C9-FC3192FA42C7}" cache="Slicer_SECTOR2" caption="SECTOR" rowHeight="262466"/>
  <slicer name="ROUTE 1" xr10:uid="{55450A42-BBA1-417D-AD1D-2709601AF47E}" cache="Slicer_ROUTE1" caption="ROUTE" rowHeight="262466"/>
  <slicer name="DAY 4" xr10:uid="{24B425A2-A185-4F6C-8A11-3C45B2945242}" cache="Slicer_DAY3" caption="DAY" columnCount="7"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8F9AC7E-CC9F-4BC6-A1D5-DDFD1F63BA99}" name="Table1" displayName="Table1" ref="A1:W2373" totalsRowShown="0" headerRowDxfId="347" dataDxfId="346">
  <tableColumns count="23">
    <tableColumn id="5" xr3:uid="{6B94E265-8544-4C69-88DA-35F1F7C51793}" name="DATE_BOOKED" dataDxfId="345" totalsRowDxfId="344" dataCellStyle="Normal 8" totalsRowCellStyle="Normal 8"/>
    <tableColumn id="9" xr3:uid="{3707DEFD-C15E-4C7E-B204-1BF09348DA0C}" name="CONTRIBUTOR" dataDxfId="343" totalsRowDxfId="342" dataCellStyle="Normal 8" totalsRowCellStyle="Normal 8"/>
    <tableColumn id="22" xr3:uid="{24F9BB4B-B455-4ACC-997A-E8C1589871C0}" name="CATEGORY" dataDxfId="341" totalsRowDxfId="340" dataCellStyle="Normal 8" totalsRowCellStyle="Normal 8"/>
    <tableColumn id="12" xr3:uid="{3658526F-4388-428C-B846-9BFB146460E6}" name="DISTRIBUTION_CHANNEL" dataDxfId="339" totalsRowDxfId="338" dataCellStyle="Normal 8" totalsRowCellStyle="Normal 8"/>
    <tableColumn id="1" xr3:uid="{C9423FF8-E198-47EE-A55C-A672697E04D2}" name="DISTRIBUTOR_PNR" dataDxfId="337" totalsRowDxfId="336" dataCellStyle="Normal 8" totalsRowCellStyle="Normal 8"/>
    <tableColumn id="2" xr3:uid="{8CBEF45C-E6D0-491E-B5A1-199442996D63}" name="JOURNEY" dataDxfId="335" totalsRowDxfId="334" totalsRowCellStyle="Normal 8"/>
    <tableColumn id="3" xr3:uid="{6E97230A-C118-40D3-95E3-7C31A42A3AB8}" name="DIRECTION" dataDxfId="333" totalsRowDxfId="332" totalsRowCellStyle="Normal 8"/>
    <tableColumn id="6" xr3:uid="{646B3F7E-1395-424F-8407-055C9B39E500}" name="FLT_NO" dataDxfId="331" totalsRowDxfId="330" totalsRowCellStyle="Normal 8"/>
    <tableColumn id="7" xr3:uid="{E4EB4AD3-4869-41A2-94FB-1D3C2293121A}" name="SECTOR" dataDxfId="329" totalsRowDxfId="328"/>
    <tableColumn id="8" xr3:uid="{097CD95B-B689-4CD3-81FE-2D68616643D2}" name="FLIGHT_DATE" dataDxfId="327" totalsRowDxfId="326" dataCellStyle="Normal 8" totalsRowCellStyle="Normal 8"/>
    <tableColumn id="15" xr3:uid="{AFE4CE24-D559-410C-9BD3-D68B66943D53}" name="REQUESTED_SEATS" dataDxfId="325" totalsRowDxfId="324" totalsRowCellStyle="Normal 8"/>
    <tableColumn id="14" xr3:uid="{1909A270-AB0B-4B06-8006-EE2E33FAE9D7}" name="SEATS_BOOKED" dataDxfId="323" totalsRowDxfId="322"/>
    <tableColumn id="16" xr3:uid="{711EBA15-D5C9-40AA-A0E0-50E45150D2B8}" name="BASE_FARE" dataDxfId="321" totalsRowDxfId="320" totalsRowCellStyle="Normal 8"/>
    <tableColumn id="17" xr3:uid="{CD2DFBD8-E5CA-47D1-A477-C363BCE78275}" name="TAXES" dataDxfId="319" totalsRowDxfId="318"/>
    <tableColumn id="18" xr3:uid="{24330F5C-1B0B-490A-BF51-1394473D8367}" name="SURCHARGES" dataDxfId="317" totalsRowDxfId="316"/>
    <tableColumn id="19" xr3:uid="{BAA0C36F-99CD-44D7-B02F-20463596DA62}" name="NET_REVENUE" dataDxfId="315" totalsRowDxfId="314">
      <calculatedColumnFormula>SUM(Table1[[#This Row],[BASE_FARE]:[SURCHARGES]])*Table1[[#This Row],[SEATS_BOOKED]]</calculatedColumnFormula>
    </tableColumn>
    <tableColumn id="20" xr3:uid="{6BDD8CAA-45C6-4E89-AB03-157C43C262BE}" name="BOOKING_STATUS" dataDxfId="313" totalsRowDxfId="312" totalsRowCellStyle="Normal 8"/>
    <tableColumn id="21" xr3:uid="{1FA37395-910A-41F0-8A8D-67042A64454B}" name="CONTRACT_STATUS" dataDxfId="311" totalsRowDxfId="310" totalsRowCellStyle="Normal 8"/>
    <tableColumn id="10" xr3:uid="{36593141-057C-4E49-862E-B256873E7DCA}" name="ORGN" dataDxfId="309" totalsRowDxfId="308" dataCellStyle="Normal 8" totalsRowCellStyle="Normal 8">
      <calculatedColumnFormula>LEFT(Table1[[#This Row],[SECTOR]],3)</calculatedColumnFormula>
    </tableColumn>
    <tableColumn id="11" xr3:uid="{15E7D2AE-8A8A-4928-9E80-DD6D2E4A4AB1}" name="DEST" dataDxfId="307" totalsRowDxfId="306" dataCellStyle="Normal 8" totalsRowCellStyle="Normal 8">
      <calculatedColumnFormula>RIGHT(Table1[[#This Row],[SECTOR]],3)</calculatedColumnFormula>
    </tableColumn>
    <tableColumn id="4" xr3:uid="{7B877645-A827-4B9F-91D7-D62331316469}" name="ROUTE" dataDxfId="305" totalsRowDxfId="304" dataCellStyle="Normal 8" totalsRowCellStyle="Normal 8">
      <calculatedColumnFormula>IF(AND(S2&lt;&gt;"SSH", S2&lt;&gt;"RMF", S2&lt;&gt;"CAI", S2&lt;&gt;"HRG", S2&lt;&gt;"LXR", S2&lt;&gt;"DXB", OR(T2="SSH", T2="RMF", T2="CAI", T2="HRG", T2="LXR", T2="DXB")), S2,
    IF(AND(T2&lt;&gt;"SSH", T2&lt;&gt;"RMF", T2&lt;&gt;"CAI", T2&lt;&gt;"HRG", T2&lt;&gt;"LXR", T2&lt;&gt;"DXB", OR(S2="SSH", S2="RMF", S2="CAI", S2="HRG", S2="LXR", S2="DXB")), T2,
    "VIE"))</calculatedColumnFormula>
    </tableColumn>
    <tableColumn id="24" xr3:uid="{DEB06A0E-F5FA-4DBC-BA4B-B7D98D1615D7}" name="DAY" dataDxfId="303" totalsRowDxfId="302" totalsRowCellStyle="Normal 8">
      <calculatedColumnFormula>WEEKDAY(Table1[[#This Row],[FLIGHT_DATE]],2)</calculatedColumnFormula>
    </tableColumn>
    <tableColumn id="25" xr3:uid="{5DFCD4E4-1C75-40AD-9AE4-51F0F19B50F7}" name="DAYS_PRIOR" dataDxfId="301" totalsRowDxfId="300" totalsRowCellStyle="Normal 8">
      <calculatedColumnFormula>Table1[[#This Row],[FLIGHT_DATE]]-Table1[[#This Row],[DATE_BOOKED]]</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6EFFFF9-7661-465C-A80D-32CCC01A8C4C}" name="Table15" displayName="Table15" ref="A1:P18190" totalsRowShown="0" headerRowDxfId="299" dataDxfId="298">
  <sortState xmlns:xlrd2="http://schemas.microsoft.com/office/spreadsheetml/2017/richdata2" ref="A2:G3">
    <sortCondition ref="A1:A3"/>
  </sortState>
  <tableColumns count="16">
    <tableColumn id="1" xr3:uid="{60BBBB0C-7FDD-4439-A1D8-5643E973E917}" name="Lastname" dataDxfId="297" dataCellStyle="Normal 3"/>
    <tableColumn id="2" xr3:uid="{F084599B-EC11-4E06-89F6-CE06D01E6A23}" name="Firstname" dataDxfId="296" dataCellStyle="Normal 3"/>
    <tableColumn id="3" xr3:uid="{E24E720D-E94F-49D0-BC71-7BBDB8ABE35B}" name="Title" dataDxfId="295" dataCellStyle="Normal 3"/>
    <tableColumn id="4" xr3:uid="{952A78D6-87D7-469C-A0DB-BA7A052A8853}" name="Contributors" dataDxfId="294" dataCellStyle="Normal 3"/>
    <tableColumn id="5" xr3:uid="{F3A15EA9-FF7C-486B-A554-8EEBF37025A6}" name="Coupon Status" dataDxfId="293"/>
    <tableColumn id="6" xr3:uid="{126B3A57-2C40-4864-B93D-AA7C427F1613}" name="Passenger Reconcillation List (PRL)" dataDxfId="292"/>
    <tableColumn id="7" xr3:uid="{51165308-CFFC-4155-9054-3E62ED04B944}" name="Remarks" dataDxfId="291"/>
    <tableColumn id="8" xr3:uid="{52F07F2C-1306-4C58-9773-8203D4406FD2}" name="Travel Date" dataDxfId="290"/>
    <tableColumn id="9" xr3:uid="{D0D2263C-5A1F-40A3-9F5E-6DBFE5F4E415}" name="Flt_No." dataDxfId="289"/>
    <tableColumn id="10" xr3:uid="{8D009B94-B3BD-4CF8-B205-C284C49B8A82}" name="Orgn" dataDxfId="288"/>
    <tableColumn id="11" xr3:uid="{F255AA18-4E5A-4FAA-8F08-AA2F7DE2D2CE}" name="Dest" dataDxfId="287"/>
    <tableColumn id="12" xr3:uid="{970806BB-93FB-4364-A539-F92CBA3D6B4E}" name="Sector" dataDxfId="286"/>
    <tableColumn id="13" xr3:uid="{52645AF0-4854-4D1B-8DF2-E87EFA59BD29}" name="Pax Type" dataDxfId="285"/>
    <tableColumn id="14" xr3:uid="{52C3FE6E-8573-4B58-86D0-91060BFADE5F}" name="Day" dataDxfId="284"/>
    <tableColumn id="15" xr3:uid="{56CD38DC-E502-4404-9412-22F58ABE52A3}" name="Route" dataDxfId="283"/>
    <tableColumn id="16" xr3:uid="{52CE3C7B-06DB-4224-A16B-6BEC22E0D603}" name="PAX_COUNT" dataDxfId="282"/>
  </tableColumns>
  <tableStyleInfo name="TableStyleLight5"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F9BBAB5-844D-4A15-8252-A1E13BA036D1}" name="Table36" displayName="Table36" ref="A1:AM292" totalsRowShown="0" headerRowDxfId="281" tableBorderDxfId="280">
  <tableColumns count="39">
    <tableColumn id="1" xr3:uid="{DC674F9C-A1D0-4EB3-B8E9-1666BA540386}" name="DAY" dataDxfId="279"/>
    <tableColumn id="2" xr3:uid="{E05F19CB-BFE7-41A1-9AA9-675293FCA2D6}" name="DEP_DATE" dataDxfId="278"/>
    <tableColumn id="3" xr3:uid="{EE54EDFA-2F93-4E0E-BA47-B87940789AE7}" name="ORGN" dataDxfId="277"/>
    <tableColumn id="4" xr3:uid="{9CED08F0-5DFE-49D3-82F4-DC3C95D287B2}" name="DEST" dataDxfId="276"/>
    <tableColumn id="5" xr3:uid="{899F2E80-FA5D-4354-8BB0-4D3A7C395DDB}" name="ETD (UTC)" dataDxfId="275"/>
    <tableColumn id="6" xr3:uid="{542A3C23-9340-4EF4-85C4-F15230C92D94}" name="ETA (UTC)" dataDxfId="274"/>
    <tableColumn id="7" xr3:uid="{73CE3056-EAF1-42B4-BC06-D418B40E9E98}" name="ETD (Local Time)" dataDxfId="273"/>
    <tableColumn id="8" xr3:uid="{75357DC6-FB3F-4861-A976-D697AFEE1E63}" name="ETA (Local Time)" dataDxfId="272"/>
    <tableColumn id="9" xr3:uid="{CB3F847A-82CE-4CB5-95CE-76DF34BEED39}" name="WEEKS" dataDxfId="271"/>
    <tableColumn id="10" xr3:uid="{AA238687-0E48-41C0-BF45-8481383C4876}" name="Charter Cost" dataDxfId="270"/>
    <tableColumn id="11" xr3:uid="{715460EE-A5BF-47A4-B953-E11C8CD8971C}" name="Add-on" dataDxfId="269"/>
    <tableColumn id="12" xr3:uid="{3D17A59E-2777-4140-A489-C64AEFBFDAE7}" name="Sub-Total" dataDxfId="268"/>
    <tableColumn id="13" xr3:uid="{2FC27A10-CA3C-40CF-BBAF-1AC099829472}" name="Rotation-Divisor" dataDxfId="267"/>
    <tableColumn id="14" xr3:uid="{67845C37-2C5A-49A3-911F-58990E0E0E37}" name="Selling" dataDxfId="266"/>
    <tableColumn id="15" xr3:uid="{2B0C7596-3581-4AC7-937D-13118223C017}" name="Cost/Sector" dataDxfId="265"/>
    <tableColumn id="16" xr3:uid="{CC37E40A-8DAD-479C-87CD-DB4E43EC51E2}" name="Aircraft" dataDxfId="264"/>
    <tableColumn id="17" xr3:uid="{C7832925-77A0-437A-901E-5F7391E0F0D6}" name="Y_Capacity" dataDxfId="263"/>
    <tableColumn id="18" xr3:uid="{FA6A4DC9-AB06-49BD-BE6B-7FDBA55C9728}" name="Y Seats_Sale" dataDxfId="262"/>
    <tableColumn id="19" xr3:uid="{28F75021-B4B3-4E6E-B26C-54FC56DDDD00}" name="FSCODE" dataDxfId="261"/>
    <tableColumn id="20" xr3:uid="{182F44F7-CDED-4686-A4E6-4FC1B0F6F153}" name="FS_NO" dataDxfId="260"/>
    <tableColumn id="21" xr3:uid="{70BEAFD2-56D7-41A5-AFC6-6F8FE26BFE8C}" name="WEEK_NO" dataDxfId="259"/>
    <tableColumn id="22" xr3:uid="{01B3CDE5-B890-4337-A43C-F25F4846C3DA}" name="SCHED_ID" dataDxfId="258">
      <calculatedColumnFormula>S2&amp;"-"&amp;T2</calculatedColumnFormula>
    </tableColumn>
    <tableColumn id="23" xr3:uid="{1EA02501-C9B8-4A86-936A-E334553A9B8B}" name="FLT_WK" dataDxfId="257">
      <calculatedColumnFormula>S2&amp;"-"&amp;T2&amp;"-"&amp;U2</calculatedColumnFormula>
    </tableColumn>
    <tableColumn id="37" xr3:uid="{745FC816-2542-49B1-A8F3-A82DD0B12F40}" name="ROUTE" dataDxfId="256">
      <calculatedColumnFormula>IF(AND(C2&lt;&gt;"SSH", C2&lt;&gt;"RMF", C2&lt;&gt;"CAI", C2&lt;&gt;"LXR", C2&lt;&gt;"VIE", OR(D2="SSH", D2="RMF", D2="CAI", D2="LXR", D2="VIE")), C2,
    IF(AND(D2&lt;&gt;"SSH", D2&lt;&gt;"RMF", D2&lt;&gt;"CAI", D2&lt;&gt;"LXR", D2&lt;&gt;"VIE", OR(C2="SSH", C2="RMF", C2="CAI", C2="LXR", C2="VIE")), D2,
    ""))</calculatedColumnFormula>
    </tableColumn>
    <tableColumn id="24" xr3:uid="{80632565-25F0-439A-BF8D-3FB1E8A40DFA}" name="SECTOR" dataDxfId="255">
      <calculatedColumnFormula>IF(ISBLANK(C2),"",(C2&amp;"-"&amp;D2))</calculatedColumnFormula>
    </tableColumn>
    <tableColumn id="25" xr3:uid="{9A4954E9-E60B-47B6-9486-0D7DE72EE5D2}" name="DIRECTION" dataDxfId="254">
      <calculatedColumnFormula>IF(ISBLANK(C2),"",VLOOKUP(Y2,[3]Directional!C:D,2,0))</calculatedColumnFormula>
    </tableColumn>
    <tableColumn id="26" xr3:uid="{539B818B-28C7-4CE3-907A-49C8F5BD5175}" name="FLT_NO" dataDxfId="253">
      <calculatedColumnFormula array="1">_xlfn.XLOOKUP(V2&amp;Z2,[3]!Table4[[#All],[SCHED_ID]]&amp;[3]!Table4[[#All],[DIRECTION]],[3]!Table4[[#All],[Flight_No.]],0)</calculatedColumnFormula>
    </tableColumn>
    <tableColumn id="27" xr3:uid="{256577BC-9B84-4509-999D-A734CD85DBF1}" name="Airline" dataDxfId="252">
      <calculatedColumnFormula array="1">_xlfn.XLOOKUP(V2&amp;Z2,[3]!Table4[[#All],[SCHED_ID]]&amp;[3]!Table4[[#All],[DIRECTION]],[3]!Table4[[#All],[Airline]],0)</calculatedColumnFormula>
    </tableColumn>
    <tableColumn id="28" xr3:uid="{AC60761A-9EC6-4878-B685-AB86F5A9273D}" name="Flt_No." dataDxfId="251">
      <calculatedColumnFormula array="1">_xlfn.XLOOKUP(V2&amp;Z2,[3]!Table4[[#All],[SCHED_ID]]&amp;[3]!Table4[[#All],[DIRECTION]],[3]!Table4[[#All],[Flt_No.]],0)</calculatedColumnFormula>
    </tableColumn>
    <tableColumn id="35" xr3:uid="{2A703DA3-764C-49C6-91A6-507FE65727EC}" name="Sector Tax" dataDxfId="250">
      <calculatedColumnFormula array="1">INDEX('[2]Routes Taxes'!O:O,MATCH('[2]Flight Rotation Weeks'!V2&amp;Y2,'[2]Routes Taxes'!A:A&amp;'[2]Routes Taxes'!I:I,0))</calculatedColumnFormula>
    </tableColumn>
    <tableColumn id="36" xr3:uid="{6F7FD738-8C00-4B5A-85B7-9A698F367709}" name="Total Taxes" dataDxfId="249">
      <calculatedColumnFormula>AD2*AH2</calculatedColumnFormula>
    </tableColumn>
    <tableColumn id="33" xr3:uid="{A697BF6B-99CE-423A-99C7-758220E08386}" name="Requested_Seats" dataDxfId="248">
      <calculatedColumnFormula>SUMIFS([2]Booking_Data!K:K,[2]Booking_Data!J:J,B2,[2]Booking_Data!H:H,AA2)</calculatedColumnFormula>
    </tableColumn>
    <tableColumn id="30" xr3:uid="{6D35D05A-ABE9-4DE3-8F06-8BF94695E8F2}" name="Seats_Block_by_Cap" dataDxfId="247">
      <calculatedColumnFormula>R2-AF2</calculatedColumnFormula>
    </tableColumn>
    <tableColumn id="38" xr3:uid="{169FB0CC-C1C2-4A15-93A7-01BF0A074855}" name="Seats_Booked" dataDxfId="246">
      <calculatedColumnFormula>SUMIFS([2]Booking_Data!L:L,[2]Booking_Data!J:J,B2,[2]Booking_Data!H:H,AA2,[2]Booking_Data!I:I,Y2)</calculatedColumnFormula>
    </tableColumn>
    <tableColumn id="40" xr3:uid="{75C58D98-AAF1-4AEE-9FDF-CD108481342A}" name="Avl_Seats_by_Cap" dataDxfId="245">
      <calculatedColumnFormula>R2-AH2</calculatedColumnFormula>
    </tableColumn>
    <tableColumn id="31" xr3:uid="{F07A1070-016F-4830-8EFC-BE99FB6EA0A6}" name="Named" dataDxfId="244"/>
    <tableColumn id="32" xr3:uid="{5BC57919-F2B3-437E-853E-0806CA59A31F}" name="Unnamed" dataDxfId="243">
      <calculatedColumnFormula>AG2-AJ2</calculatedColumnFormula>
    </tableColumn>
    <tableColumn id="29" xr3:uid="{18521194-47EF-43B2-827E-615DB9057D8E}" name="Remarks" dataDxfId="242"/>
    <tableColumn id="34" xr3:uid="{89E91653-E71C-452E-9614-A56E3647F110}" name="NET_REVENUE" dataDxfId="241">
      <calculatedColumnFormula>SUMIFS([2]Booking_Data!P:P,[2]Booking_Data!H:H,AA2,[2]Booking_Data!I:I,Y2,[2]Booking_Data!J:J,B2)</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7836B62E-14F0-4E40-B529-5C100DA54B52}" name="Table2" displayName="Table2" ref="A1:T39" totalsRowShown="0" headerRowDxfId="240" headerRowBorderDxfId="239" tableBorderDxfId="238" totalsRowBorderDxfId="237" headerRowCellStyle="Normal 2 2">
  <tableColumns count="20">
    <tableColumn id="1" xr3:uid="{2065B27A-8C94-4D7B-BDE2-AD9657A45FBD}" name="OB DOW" dataDxfId="236" dataCellStyle="Normal 2 2">
      <calculatedColumnFormula>WEEKDAY(C2,2)</calculatedColumnFormula>
    </tableColumn>
    <tableColumn id="13" xr3:uid="{0949AD06-CB3B-4840-86D2-CDE685E02627}" name="IB DOW" dataDxfId="235" dataCellStyle="Normal 2 2">
      <calculatedColumnFormula>WEEKDAY(D2,2)</calculatedColumnFormula>
    </tableColumn>
    <tableColumn id="2" xr3:uid="{51587A19-CC4C-4A99-A266-44E966B0AB50}" name="START" dataDxfId="234" dataCellStyle="Normal 2 2"/>
    <tableColumn id="3" xr3:uid="{04AE5274-5D76-466E-9C4E-6001D69885D5}" name="END" dataDxfId="233" dataCellStyle="Normal 2 2"/>
    <tableColumn id="4" xr3:uid="{D3BB7C4E-9EC7-4E45-BEE4-B118ED753E38}" name="ORGN" dataDxfId="232" dataCellStyle="Normal 2 2"/>
    <tableColumn id="5" xr3:uid="{3C1D47E3-C6CA-4182-B26B-8A285EC666F4}" name="DEST" dataDxfId="231" dataCellStyle="Normal 2 2"/>
    <tableColumn id="6" xr3:uid="{E7FEEE21-867C-4D22-BE17-24E5BD89AC5D}" name="Charter Cost" dataDxfId="230"/>
    <tableColumn id="7" xr3:uid="{00BF5747-4FDF-4224-9EE6-4478F6B47D2A}" name="Add-on" dataDxfId="229"/>
    <tableColumn id="8" xr3:uid="{EA9A4C6D-F902-4C0B-A920-DAE5CAB0B7EB}" name="Divisor" dataDxfId="228" dataCellStyle="Normal 2 2">
      <calculatedColumnFormula>(D2-C2)/7+1-1</calculatedColumnFormula>
    </tableColumn>
    <tableColumn id="9" xr3:uid="{CEAE8A7F-CD78-437D-87B7-EC2A48AF79F5}" name="SELLING" dataDxfId="227" dataCellStyle="Normal 2 2">
      <calculatedColumnFormula>IFERROR((G2+H2)*L2/I2,0)</calculatedColumnFormula>
    </tableColumn>
    <tableColumn id="10" xr3:uid="{AF3F56F9-CAF8-4DF5-A84C-99FEFBA8E6E3}" name="SCHED_ID" dataDxfId="226" dataCellStyle="Normal 2 2"/>
    <tableColumn id="11" xr3:uid="{90B37C16-86C6-48CA-877E-0A768ACD1113}" name="ROTATION" dataDxfId="225" dataCellStyle="Normal 2 2">
      <calculatedColumnFormula>(D2-C2)/7+1</calculatedColumnFormula>
    </tableColumn>
    <tableColumn id="12" xr3:uid="{AB677E81-6AAD-4483-9C26-9785D32D33B4}" name="ROUTING" dataDxfId="224" dataCellStyle="Normal 2 2">
      <calculatedColumnFormula>E2&amp;"-"&amp;F2&amp;"-"&amp;E2</calculatedColumnFormula>
    </tableColumn>
    <tableColumn id="14" xr3:uid="{E26CC122-E781-4A1E-9FB3-434B6E6E8BC0}" name="Net Cost" dataDxfId="223">
      <calculatedColumnFormula>G2*L2</calculatedColumnFormula>
    </tableColumn>
    <tableColumn id="15" xr3:uid="{1DD10B70-E8CD-47B9-896F-17D8583C655A}" name="Aircraft" dataDxfId="222"/>
    <tableColumn id="16" xr3:uid="{EAF9D5FB-AE7E-43EE-BD35-8FEE3137DFA4}" name="Y Capacity" dataDxfId="221"/>
    <tableColumn id="17" xr3:uid="{77AB1B9A-E87B-4D57-9B60-9F642CEF0BDB}" name="J Capacity" dataDxfId="220"/>
    <tableColumn id="18" xr3:uid="{7F38E556-F15D-4980-9FF4-6E8EF5D0887E}" name="Benchmark" dataDxfId="219">
      <calculatedColumnFormula>Table2[[#This Row],[SELLING]]/Table2[[#This Row],[Y Capacity]]</calculatedColumnFormula>
    </tableColumn>
    <tableColumn id="20" xr3:uid="{6AA057E1-E564-4055-916C-8024B8D76556}" name="Remarks" dataDxfId="218"/>
    <tableColumn id="22" xr3:uid="{866F33CD-E6A8-4391-8A06-F675EB0B88D8}" name="Carrier" dataDxfId="217"/>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DA44F9A-41EE-4002-9B1F-51DEBFE4A3DD}" name="Table18" displayName="Table18" ref="A2:AE29" totalsRowShown="0" headerRowDxfId="216" dataDxfId="214" headerRowBorderDxfId="215" tableBorderDxfId="213" headerRowCellStyle="Normal 2" dataCellStyle="Normal 4">
  <tableColumns count="31">
    <tableColumn id="1" xr3:uid="{57F07D01-9957-4168-AFB8-213CD67DF4E6}" name="Route" dataDxfId="212" dataCellStyle="Normal 4"/>
    <tableColumn id="20" xr3:uid="{65ED1001-4667-43BB-ADE4-B6F5D94843D9}" name="SSH-BRI-SSH2" dataDxfId="211" dataCellStyle="Normal 4"/>
    <tableColumn id="6" xr3:uid="{535C336B-299B-46D4-90FD-ECB22DBF8005}" name="SSH-BRI-SSH22" dataDxfId="210" dataCellStyle="Normal 4"/>
    <tableColumn id="24" xr3:uid="{6D54E4EA-B971-4D84-A16F-A30005D91861}" name="SSH-BRI-SSH3" dataDxfId="209" dataCellStyle="Normal 4"/>
    <tableColumn id="8" xr3:uid="{B3E3D3E7-DBE5-4533-B5E0-6B4050FE8B32}" name="SSH-BRI-SSH4" dataDxfId="208" dataCellStyle="Normal 4"/>
    <tableColumn id="22" xr3:uid="{F2CE699D-4309-4E20-9842-C9F155DD5214}" name="SSH-NAP-SSH4" dataDxfId="207" dataCellStyle="Normal 4"/>
    <tableColumn id="10" xr3:uid="{00E9215D-C65B-41E2-87D9-68C6222C4B85}" name="SSH-NAP-SSH5" dataDxfId="206" dataCellStyle="Normal 4"/>
    <tableColumn id="23" xr3:uid="{FC721CD9-56E2-42FE-91D6-A825E2E3F26C}" name="SSH-MXP-SSH" dataDxfId="205" dataCellStyle="Normal 4"/>
    <tableColumn id="7" xr3:uid="{8D19690D-164D-476F-8CC8-AD7753F391BC}" name="SSH-VRN-SSH3" dataDxfId="204" dataCellStyle="Normal 4"/>
    <tableColumn id="21" xr3:uid="{70A366B7-CD58-4185-AA19-33AEEACFF7EB}" name="SSH-VRN-SSH32" dataDxfId="203" dataCellStyle="Normal 4"/>
    <tableColumn id="26" xr3:uid="{2F5B887E-8523-4CE0-9565-A16795506CC9}" name="SSH-FCO-SSH6" dataDxfId="202" dataCellStyle="Normal 4"/>
    <tableColumn id="31" xr3:uid="{71B03890-BE9E-4102-8FF6-A8CC3A002C69}" name="SSH-BRI-SSH8" dataDxfId="201" dataCellStyle="Normal 4"/>
    <tableColumn id="33" xr3:uid="{BF186227-AADE-4875-9513-AF9BD7E1ABB2}" name="SSH-CTA_SSH" dataDxfId="200" dataCellStyle="Normal 4"/>
    <tableColumn id="27" xr3:uid="{29B8D855-49C1-4EF4-B861-CCA129C999B4}" name="SSH-NAP-SSH6" dataDxfId="199" dataCellStyle="Normal 4"/>
    <tableColumn id="4" xr3:uid="{0BBDB8CE-3172-4F9F-8292-0405F745A596}" name="SSH-CAG-SSH" dataDxfId="198" dataCellStyle="Normal 4"/>
    <tableColumn id="34" xr3:uid="{47DDA8B6-597A-41E3-A328-B51C52E2DC8E}" name="SSH-BRI-SSH10" dataDxfId="197" dataCellStyle="Normal 4">
      <calculatedColumnFormula>P2+7</calculatedColumnFormula>
    </tableColumn>
    <tableColumn id="35" xr3:uid="{40DF0B10-D66F-482B-B637-014E565D8C6A}" name="SSH-MXP-SSH11" dataDxfId="196" dataCellStyle="Normal 4"/>
    <tableColumn id="36" xr3:uid="{A3CE8EF8-B4BB-47F2-8C01-D9AE6679F3F7}" name="SSH-BRI-SSH12" dataDxfId="195" dataCellStyle="Normal 4"/>
    <tableColumn id="37" xr3:uid="{3629376D-97E1-4D10-88FF-01EFE5285D37}" name="SSH-VRN-SSH13" dataDxfId="194" dataCellStyle="Normal 4"/>
    <tableColumn id="38" xr3:uid="{2C0F3201-48BC-4FEF-BC88-D6CD231C9727}" name="SSH-FCO-SSH14" dataDxfId="193" dataCellStyle="Normal 4"/>
    <tableColumn id="39" xr3:uid="{0414B824-F347-45D1-80CB-8D025CB4FBF0}" name="SSH-NAP-SSH15" dataDxfId="192" dataCellStyle="Normal 4"/>
    <tableColumn id="40" xr3:uid="{21C767F4-C7F7-413C-B81C-F871493765F3}" name="SSH-NAP-SSH16" dataDxfId="191" dataCellStyle="Normal 4"/>
    <tableColumn id="41" xr3:uid="{9CD12C0A-2996-4069-B527-F45343F751AF}" name="SSH-NAP-SSH17" dataDxfId="190" dataCellStyle="Normal 4"/>
    <tableColumn id="42" xr3:uid="{0644AFF3-383C-49A1-B24E-5E86A65F7847}" name="SSH-MXP-SSH18" dataDxfId="189" dataCellStyle="Normal 4"/>
    <tableColumn id="43" xr3:uid="{255A5542-4C6B-4766-92DD-DE8CAA29F58D}" name="RMF-MXP-RMF2" dataDxfId="188" dataCellStyle="Normal 4"/>
    <tableColumn id="44" xr3:uid="{00C85FE8-EEAD-4347-BCFA-ECA248D1EDC6}" name="SSH-CAG-SSH20" dataDxfId="187" dataCellStyle="Normal 4"/>
    <tableColumn id="3" xr3:uid="{FE98A411-49F5-4DBE-96F8-930D12095D5A}" name="SSH-NAP-SSH152" dataDxfId="186" dataCellStyle="Normal 4"/>
    <tableColumn id="5" xr3:uid="{27AE79FE-1ABF-4830-ABB0-2CDFE6352207}" name="HRG-NAP-HRG" dataDxfId="185" dataCellStyle="Normal 4"/>
    <tableColumn id="9" xr3:uid="{73913669-D606-4BB0-814A-B78180872F37}" name="SSH-NAP-SSH" dataDxfId="184" dataCellStyle="Normal 4"/>
    <tableColumn id="11" xr3:uid="{B42A2D2B-81A1-49E8-82CD-D877337CF903}" name="SS-FCO-SSH" dataDxfId="183" dataCellStyle="Normal 4"/>
    <tableColumn id="2" xr3:uid="{2DBDB331-B368-487D-9099-F8AC9D2EB46B}" name="VIE-JED-VIE" dataDxfId="182" dataCellStyle="Normal 4"/>
  </tableColumns>
  <tableStyleInfo name="TableStyleMedium6"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M100" dT="2025-02-18T15:02:59.06" personId="{84C02806-B629-4F2E-BB86-0051D99E2C64}" id="{731D0298-5624-46B2-B3CD-16B41C609BF7}">
    <text xml:space="preserve">Reprotected on Wizz Air
</text>
  </threadedComment>
  <threadedComment ref="Q648" dT="2025-03-12T12:12:22.90" personId="{84C02806-B629-4F2E-BB86-0051D99E2C64}" id="{4C91217C-B283-4B81-B23B-EE77A9955354}">
    <text>120Y Cancelled due to no payment</text>
  </threadedComment>
  <threadedComment ref="Q649" dT="2025-03-12T12:12:27.44" personId="{84C02806-B629-4F2E-BB86-0051D99E2C64}" id="{07EC897A-9B4E-44E5-B807-73F78B135381}">
    <text>120Y Cancelled due to no payment</text>
  </threadedComment>
  <threadedComment ref="L2200" dT="2025-04-17T10:43:15.75" personId="{84C02806-B629-4F2E-BB86-0051D99E2C64}" id="{143FA83D-B30C-45D1-9140-C7402E50984F}">
    <text>Temporary blocks only</text>
  </threadedComment>
  <threadedComment ref="L2205" dT="2025-04-17T10:43:15.75" personId="{84C02806-B629-4F2E-BB86-0051D99E2C64}" id="{2ED4A897-D0BD-4E1B-9758-D2F2799FB50E}">
    <text>Temporary blocks only</text>
  </threadedComment>
</ThreadedComments>
</file>

<file path=xl/threadedComments/threadedComment2.xml><?xml version="1.0" encoding="utf-8"?>
<ThreadedComments xmlns="http://schemas.microsoft.com/office/spreadsheetml/2018/threadedcomments" xmlns:x="http://schemas.openxmlformats.org/spreadsheetml/2006/main">
  <threadedComment ref="L6" dT="2025-02-24T10:13:19.09" personId="{84C02806-B629-4F2E-BB86-0051D99E2C64}" id="{13CFF32A-C9FB-4DC9-9FE1-E556152991A9}">
    <text>Reprotection for 30MAR &amp; 06APR cancellations.</text>
  </threadedComment>
  <threadedComment ref="L8" dT="2025-02-24T12:57:54.42" personId="{84C02806-B629-4F2E-BB86-0051D99E2C64}" id="{5CD0110C-83AB-4DAC-A934-60961E905A33}">
    <text>50Y for SI Travel</text>
  </threadedComment>
  <threadedComment ref="I18" dT="2025-04-21T07:33:16.94" personId="{84C02806-B629-4F2E-BB86-0051D99E2C64}" id="{E268C682-F82F-4297-BC87-7B7E54E6FB69}">
    <text>With 4 Ferry Sectors</text>
  </threadedComment>
  <threadedComment ref="L19" dT="2025-03-24T13:30:31.20" personId="{CB9B6D98-86BA-457C-B1C5-55715A1BA65B}" id="{E0A8E744-DED9-47FC-9830-41BE272907CF}">
    <text xml:space="preserve">Cancelled flight 4seats to reprotect
</text>
  </threadedComment>
  <threadedComment ref="G20" dT="2025-02-20T06:24:02.65" personId="{84C02806-B629-4F2E-BB86-0051D99E2C64}" id="{C07A250A-9C29-44F6-A8C7-E27A7274B340}">
    <text>Estimated budget only</text>
  </threadedComment>
  <threadedComment ref="G29" dT="2025-02-20T06:24:02.65" personId="{84C02806-B629-4F2E-BB86-0051D99E2C64}" id="{8F194DA7-9312-4134-B63D-D1250FCBA31D}">
    <text>Estimated budget only</text>
  </threadedComment>
  <threadedComment ref="G30" dT="2025-02-20T06:24:02.65" personId="{84C02806-B629-4F2E-BB86-0051D99E2C64}" id="{59920FDA-4DFA-49FC-89F4-892B7C039348}">
    <text>Estimated budget only</text>
  </threadedComment>
  <threadedComment ref="L37" dT="2025-04-17T07:09:30.58" personId="{84C02806-B629-4F2E-BB86-0051D99E2C64}" id="{48209F4D-70D0-4154-83B5-B43054E111B3}">
    <text>Extra to maximize book load only</text>
  </threadedComment>
  <threadedComment ref="M39" dT="2025-02-18T14:59:36.69" personId="{84C02806-B629-4F2E-BB86-0051D99E2C64}" id="{73C8F7F4-491B-4D39-8B8C-E5188CBF6E3D}">
    <text>Cancelled program, 1 seat reprotected</text>
  </threadedComment>
</ThreadedComments>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11">
    <wetp:webextensionref xmlns:r="http://schemas.openxmlformats.org/officeDocument/2006/relationships" r:id="rId1"/>
  </wetp:taskpane>
</wetp:taskpanes>
</file>

<file path=xl/webextensions/webextension1.xml><?xml version="1.0" encoding="utf-8"?>
<we:webextension xmlns:we="http://schemas.microsoft.com/office/webextensions/webextension/2010/11" id="{84E02D4B-963F-47A0-BE6F-61ED602E27E3}">
  <we:reference id="wa200007924" version="1.0.0.0" store="en-US" storeType="OMEX"/>
  <we:alternateReferences>
    <we:reference id="wa200007924" version="1.0.0.0" store="wa200007924" storeType="OMEX"/>
  </we:alternateReferences>
  <we:properties/>
  <we:bindings/>
  <we:snapshot xmlns:r="http://schemas.openxmlformats.org/officeDocument/2006/relationships"/>
  <we:extLst>
    <a:ext xmlns:a="http://schemas.openxmlformats.org/drawingml/2006/main" uri="{D87F86FE-615C-45B5-9D79-34F1136793EB}">
      <we:containsCustomFunctions val="1"/>
    </a:ext>
    <a:ext xmlns:a="http://schemas.openxmlformats.org/drawingml/2006/main" uri="{7C84B067-C214-45C3-A712-C9D94CD141B2}">
      <we:customFunctionIdList>
        <we:customFunctionIds>_xldudf_SQLOOKUP</we:customFunctionIds>
      </we:customFunctionIdList>
    </a:ext>
  </we:extLst>
</we:webextension>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26.xml"/><Relationship Id="rId13" Type="http://schemas.openxmlformats.org/officeDocument/2006/relationships/pivotTable" Target="../pivotTables/pivotTable31.xml"/><Relationship Id="rId3" Type="http://schemas.openxmlformats.org/officeDocument/2006/relationships/pivotTable" Target="../pivotTables/pivotTable21.xml"/><Relationship Id="rId7" Type="http://schemas.openxmlformats.org/officeDocument/2006/relationships/pivotTable" Target="../pivotTables/pivotTable25.xml"/><Relationship Id="rId12" Type="http://schemas.openxmlformats.org/officeDocument/2006/relationships/pivotTable" Target="../pivotTables/pivotTable30.xml"/><Relationship Id="rId2" Type="http://schemas.openxmlformats.org/officeDocument/2006/relationships/pivotTable" Target="../pivotTables/pivotTable20.xml"/><Relationship Id="rId1" Type="http://schemas.openxmlformats.org/officeDocument/2006/relationships/pivotTable" Target="../pivotTables/pivotTable19.xml"/><Relationship Id="rId6" Type="http://schemas.openxmlformats.org/officeDocument/2006/relationships/pivotTable" Target="../pivotTables/pivotTable24.xml"/><Relationship Id="rId11" Type="http://schemas.openxmlformats.org/officeDocument/2006/relationships/pivotTable" Target="../pivotTables/pivotTable29.xml"/><Relationship Id="rId5" Type="http://schemas.openxmlformats.org/officeDocument/2006/relationships/pivotTable" Target="../pivotTables/pivotTable23.xml"/><Relationship Id="rId10" Type="http://schemas.openxmlformats.org/officeDocument/2006/relationships/pivotTable" Target="../pivotTables/pivotTable28.xml"/><Relationship Id="rId4" Type="http://schemas.openxmlformats.org/officeDocument/2006/relationships/pivotTable" Target="../pivotTables/pivotTable22.xml"/><Relationship Id="rId9" Type="http://schemas.openxmlformats.org/officeDocument/2006/relationships/pivotTable" Target="../pivotTables/pivotTable27.xml"/><Relationship Id="rId14" Type="http://schemas.openxmlformats.org/officeDocument/2006/relationships/pivotTable" Target="../pivotTables/pivotTable3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3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1.xml"/><Relationship Id="rId1" Type="http://schemas.openxmlformats.org/officeDocument/2006/relationships/vmlDrawing" Target="../drawings/vmlDrawing1.vml"/><Relationship Id="rId4" Type="http://schemas.microsoft.com/office/2017/10/relationships/threadedComment" Target="../threadedComments/threadedComment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4" Type="http://schemas.openxmlformats.org/officeDocument/2006/relationships/comments" Target="../comments2.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table" Target="../tables/table4.xml"/><Relationship Id="rId1" Type="http://schemas.openxmlformats.org/officeDocument/2006/relationships/vmlDrawing" Target="../drawings/vmlDrawing3.vml"/><Relationship Id="rId4" Type="http://schemas.microsoft.com/office/2017/10/relationships/threadedComment" Target="../threadedComments/threadedComment2.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3BB69-BEC0-4731-99FE-7212DD024736}">
  <sheetPr>
    <tabColor rgb="FF66FFFF"/>
  </sheetPr>
  <dimension ref="A2:BT122"/>
  <sheetViews>
    <sheetView showGridLines="0" zoomScale="85" zoomScaleNormal="85" workbookViewId="0">
      <pane xSplit="2" ySplit="5" topLeftCell="C6" activePane="bottomRight" state="frozen"/>
      <selection pane="topRight" activeCell="C1" sqref="C1"/>
      <selection pane="bottomLeft" activeCell="A6" sqref="A6"/>
      <selection pane="bottomRight" activeCell="G49" sqref="G49"/>
    </sheetView>
  </sheetViews>
  <sheetFormatPr defaultColWidth="8.875" defaultRowHeight="15.75" x14ac:dyDescent="0.25"/>
  <cols>
    <col min="1" max="1" width="11" bestFit="1" customWidth="1"/>
    <col min="2" max="2" width="11.625" style="13" bestFit="1" customWidth="1"/>
    <col min="3" max="3" width="11.125" style="13" customWidth="1"/>
    <col min="4" max="4" width="15.125" style="13" customWidth="1"/>
    <col min="5" max="5" width="10.25" style="13" bestFit="1" customWidth="1"/>
    <col min="6" max="6" width="6.25" style="13" bestFit="1" customWidth="1"/>
    <col min="7" max="7" width="14.125" style="13" bestFit="1" customWidth="1"/>
    <col min="8" max="8" width="17.5" style="13" bestFit="1" customWidth="1"/>
    <col min="9" max="9" width="9.875" bestFit="1" customWidth="1"/>
    <col min="10" max="10" width="14.125" bestFit="1" customWidth="1"/>
    <col min="11" max="11" width="17.375" bestFit="1" customWidth="1"/>
    <col min="12" max="12" width="3.375" customWidth="1"/>
    <col min="13" max="14" width="3.875" customWidth="1"/>
    <col min="15" max="15" width="11" customWidth="1"/>
    <col min="16" max="16" width="13.5" customWidth="1"/>
    <col min="17" max="17" width="12.375" customWidth="1"/>
    <col min="18" max="18" width="12.875" style="13" customWidth="1"/>
    <col min="19" max="19" width="10.25" style="13" bestFit="1" customWidth="1"/>
    <col min="20" max="20" width="6.25" style="13" bestFit="1" customWidth="1"/>
    <col min="21" max="21" width="14.125" style="13" bestFit="1" customWidth="1"/>
    <col min="22" max="22" width="17.5" style="13" bestFit="1" customWidth="1"/>
    <col min="23" max="23" width="9.875" bestFit="1" customWidth="1"/>
    <col min="24" max="24" width="14.125" bestFit="1" customWidth="1"/>
    <col min="25" max="25" width="17.375" bestFit="1" customWidth="1"/>
    <col min="26" max="27" width="3.5" customWidth="1"/>
    <col min="28" max="28" width="11" style="13" customWidth="1"/>
    <col min="29" max="29" width="11" customWidth="1"/>
    <col min="30" max="32" width="11" style="13" customWidth="1"/>
    <col min="33" max="33" width="14.5" customWidth="1"/>
    <col min="34" max="34" width="1.375" customWidth="1"/>
    <col min="35" max="35" width="11" style="13" customWidth="1"/>
    <col min="36" max="36" width="11" customWidth="1"/>
    <col min="37" max="39" width="11" style="13" customWidth="1"/>
    <col min="40" max="40" width="13.875" customWidth="1"/>
    <col min="41" max="41" width="1.375" customWidth="1"/>
    <col min="42" max="44" width="11" style="13" customWidth="1"/>
    <col min="45" max="45" width="12" style="37" bestFit="1" customWidth="1"/>
    <col min="46" max="46" width="1.875" customWidth="1"/>
    <col min="47" max="47" width="15.625" bestFit="1" customWidth="1"/>
    <col min="48" max="48" width="11.125" bestFit="1" customWidth="1"/>
    <col min="49" max="49" width="14.875" bestFit="1" customWidth="1"/>
    <col min="50" max="50" width="11.125" bestFit="1" customWidth="1"/>
    <col min="51" max="51" width="13.875" customWidth="1"/>
    <col min="52" max="52" width="5.875" customWidth="1"/>
    <col min="53" max="53" width="19.125" customWidth="1"/>
    <col min="54" max="54" width="2.375" customWidth="1"/>
    <col min="55" max="55" width="13.5" bestFit="1" customWidth="1"/>
    <col min="56" max="56" width="8.375" bestFit="1" customWidth="1"/>
    <col min="57" max="57" width="11.5" bestFit="1" customWidth="1"/>
    <col min="58" max="58" width="7.5" bestFit="1" customWidth="1"/>
    <col min="59" max="59" width="10.625" bestFit="1" customWidth="1"/>
    <col min="60" max="60" width="6.625" bestFit="1" customWidth="1"/>
    <col min="61" max="61" width="9.125" bestFit="1" customWidth="1"/>
    <col min="62" max="62" width="12" bestFit="1" customWidth="1"/>
    <col min="63" max="63" width="3" customWidth="1"/>
    <col min="64" max="64" width="19.5" customWidth="1"/>
    <col min="65" max="65" width="2.375" customWidth="1"/>
    <col min="66" max="66" width="17.875" bestFit="1" customWidth="1"/>
    <col min="67" max="67" width="11" customWidth="1"/>
    <col min="68" max="69" width="19" customWidth="1"/>
    <col min="70" max="70" width="14.875" customWidth="1"/>
    <col min="71" max="72" width="19" customWidth="1"/>
  </cols>
  <sheetData>
    <row r="2" spans="1:72" x14ac:dyDescent="0.25">
      <c r="A2" s="33" t="s">
        <v>159</v>
      </c>
      <c r="B2" s="116"/>
    </row>
    <row r="3" spans="1:72" x14ac:dyDescent="0.25">
      <c r="A3" s="46" t="s">
        <v>6</v>
      </c>
      <c r="B3" t="s">
        <v>7</v>
      </c>
      <c r="O3" s="46" t="s">
        <v>6</v>
      </c>
      <c r="P3" t="s">
        <v>8</v>
      </c>
    </row>
    <row r="4" spans="1:72" ht="16.5" thickBot="1" x14ac:dyDescent="0.3"/>
    <row r="5" spans="1:72" x14ac:dyDescent="0.25">
      <c r="A5" s="46" t="s">
        <v>26</v>
      </c>
      <c r="B5" s="46" t="s">
        <v>101</v>
      </c>
      <c r="C5" s="46" t="s">
        <v>11</v>
      </c>
      <c r="D5" s="46" t="s">
        <v>4</v>
      </c>
      <c r="E5" s="46" t="s">
        <v>20</v>
      </c>
      <c r="F5" t="s">
        <v>220</v>
      </c>
      <c r="G5" s="13" t="s">
        <v>99</v>
      </c>
      <c r="H5" s="13" t="s">
        <v>103</v>
      </c>
      <c r="I5" t="s">
        <v>161</v>
      </c>
      <c r="J5" s="13" t="s">
        <v>94</v>
      </c>
      <c r="K5" t="s">
        <v>61</v>
      </c>
      <c r="O5" s="46" t="s">
        <v>26</v>
      </c>
      <c r="P5" s="46" t="s">
        <v>101</v>
      </c>
      <c r="Q5" s="46" t="s">
        <v>11</v>
      </c>
      <c r="R5" s="46" t="s">
        <v>4</v>
      </c>
      <c r="S5" s="46" t="s">
        <v>20</v>
      </c>
      <c r="T5" t="s">
        <v>220</v>
      </c>
      <c r="U5" s="13" t="s">
        <v>99</v>
      </c>
      <c r="V5" s="13" t="s">
        <v>103</v>
      </c>
      <c r="W5" t="s">
        <v>161</v>
      </c>
      <c r="X5" s="13" t="s">
        <v>94</v>
      </c>
      <c r="Y5" t="s">
        <v>61</v>
      </c>
      <c r="Z5" s="13"/>
      <c r="AA5" s="13"/>
      <c r="AB5" s="72" t="s">
        <v>175</v>
      </c>
      <c r="AC5" s="72" t="s">
        <v>166</v>
      </c>
      <c r="AD5" s="72" t="s">
        <v>167</v>
      </c>
      <c r="AE5" s="72" t="s">
        <v>168</v>
      </c>
      <c r="AF5" s="72" t="s">
        <v>169</v>
      </c>
      <c r="AG5" s="73" t="s">
        <v>173</v>
      </c>
      <c r="AH5" s="78"/>
      <c r="AI5" s="72" t="s">
        <v>176</v>
      </c>
      <c r="AJ5" s="72" t="s">
        <v>166</v>
      </c>
      <c r="AK5" s="72" t="s">
        <v>167</v>
      </c>
      <c r="AL5" s="72" t="s">
        <v>168</v>
      </c>
      <c r="AM5" s="72" t="s">
        <v>169</v>
      </c>
      <c r="AN5" s="73" t="s">
        <v>173</v>
      </c>
      <c r="AO5" s="78"/>
      <c r="AP5" s="72" t="s">
        <v>170</v>
      </c>
      <c r="AQ5" s="72" t="s">
        <v>171</v>
      </c>
      <c r="AR5" s="72" t="s">
        <v>172</v>
      </c>
      <c r="AS5" s="74" t="s">
        <v>174</v>
      </c>
      <c r="AT5" s="13"/>
      <c r="AU5" s="88" t="s">
        <v>184</v>
      </c>
      <c r="AV5" s="88" t="s">
        <v>185</v>
      </c>
      <c r="AW5" s="88" t="s">
        <v>186</v>
      </c>
      <c r="AX5" s="88" t="s">
        <v>187</v>
      </c>
      <c r="AY5" s="88" t="s">
        <v>188</v>
      </c>
      <c r="AZ5" s="13"/>
      <c r="BA5" s="88" t="s">
        <v>190</v>
      </c>
      <c r="BB5" s="13"/>
      <c r="BC5" s="62" t="s">
        <v>164</v>
      </c>
      <c r="BD5" s="62" t="s">
        <v>177</v>
      </c>
      <c r="BE5" s="62" t="s">
        <v>180</v>
      </c>
      <c r="BF5" s="62" t="s">
        <v>178</v>
      </c>
      <c r="BG5" s="62" t="s">
        <v>181</v>
      </c>
      <c r="BH5" s="62" t="s">
        <v>58</v>
      </c>
      <c r="BI5" s="62" t="s">
        <v>179</v>
      </c>
      <c r="BJ5" s="62" t="s">
        <v>182</v>
      </c>
      <c r="BK5" s="13"/>
      <c r="BL5" s="74" t="s">
        <v>183</v>
      </c>
      <c r="BM5" s="13"/>
      <c r="BN5" s="74" t="s">
        <v>189</v>
      </c>
      <c r="BO5" s="13"/>
      <c r="BP5" s="62" t="s">
        <v>114</v>
      </c>
      <c r="BQ5" s="62" t="s">
        <v>164</v>
      </c>
      <c r="BR5" s="62" t="s">
        <v>89</v>
      </c>
      <c r="BS5" s="62" t="s">
        <v>162</v>
      </c>
      <c r="BT5" s="62" t="s">
        <v>165</v>
      </c>
    </row>
    <row r="6" spans="1:72" x14ac:dyDescent="0.25">
      <c r="A6" t="s">
        <v>137</v>
      </c>
      <c r="B6" t="s">
        <v>203</v>
      </c>
      <c r="C6" t="s">
        <v>23</v>
      </c>
      <c r="D6" s="52">
        <v>45765</v>
      </c>
      <c r="E6" t="s">
        <v>150</v>
      </c>
      <c r="F6" s="261">
        <v>186</v>
      </c>
      <c r="G6" s="21">
        <v>186</v>
      </c>
      <c r="H6" s="262">
        <v>0</v>
      </c>
      <c r="I6" s="26">
        <v>1</v>
      </c>
      <c r="J6" s="32">
        <v>50699.350000000013</v>
      </c>
      <c r="K6" s="7">
        <v>5269.38</v>
      </c>
      <c r="O6" t="s">
        <v>137</v>
      </c>
      <c r="P6" t="s">
        <v>347</v>
      </c>
      <c r="Q6" t="s">
        <v>24</v>
      </c>
      <c r="R6" s="52">
        <v>45772</v>
      </c>
      <c r="S6" t="s">
        <v>800</v>
      </c>
      <c r="T6" s="261">
        <v>186</v>
      </c>
      <c r="U6" s="21">
        <v>186</v>
      </c>
      <c r="V6" s="262">
        <v>0</v>
      </c>
      <c r="W6" s="26">
        <v>1</v>
      </c>
      <c r="X6" s="32">
        <v>50624.539999999979</v>
      </c>
      <c r="Y6" s="7">
        <v>5758.56</v>
      </c>
      <c r="Z6" s="54"/>
      <c r="AA6" s="54"/>
      <c r="AB6" s="13" t="str">
        <f>IF(ISBLANK(C6),"",C6)</f>
        <v>NAP-SSH</v>
      </c>
      <c r="AC6" s="57">
        <f>IF(ISBLANK(D6),"",D6)</f>
        <v>45765</v>
      </c>
      <c r="AD6" s="13">
        <f>F6</f>
        <v>186</v>
      </c>
      <c r="AE6" s="13">
        <f t="shared" ref="AE6:AF6" si="0">G6</f>
        <v>186</v>
      </c>
      <c r="AF6" s="13">
        <f t="shared" si="0"/>
        <v>0</v>
      </c>
      <c r="AG6" s="20">
        <f>J6</f>
        <v>50699.350000000013</v>
      </c>
      <c r="AH6" s="20"/>
      <c r="AI6" s="13" t="str">
        <f>Q6</f>
        <v>SSH-NAP</v>
      </c>
      <c r="AJ6" s="57">
        <f>R6</f>
        <v>45772</v>
      </c>
      <c r="AK6" s="13">
        <f>T6</f>
        <v>186</v>
      </c>
      <c r="AL6" s="13">
        <f t="shared" ref="AL6" si="1">U6</f>
        <v>186</v>
      </c>
      <c r="AM6" s="13">
        <f t="shared" ref="AM6" si="2">V6</f>
        <v>0</v>
      </c>
      <c r="AN6" s="20">
        <f>X6</f>
        <v>50624.539999999979</v>
      </c>
      <c r="AO6" s="20"/>
      <c r="AP6" s="13">
        <f>AD6+AK6</f>
        <v>372</v>
      </c>
      <c r="AQ6" s="13">
        <f t="shared" ref="AQ6:AS9" si="3">AE6+AL6</f>
        <v>372</v>
      </c>
      <c r="AR6" s="13">
        <f t="shared" si="3"/>
        <v>0</v>
      </c>
      <c r="AS6" s="34">
        <f t="shared" si="3"/>
        <v>101323.88999999998</v>
      </c>
      <c r="AT6" s="54"/>
      <c r="AU6" s="34">
        <v>175</v>
      </c>
      <c r="AV6" s="34">
        <f>AU6*AM6</f>
        <v>0</v>
      </c>
      <c r="AW6" s="34">
        <v>175</v>
      </c>
      <c r="AX6" s="34">
        <f>AW6*AM6</f>
        <v>0</v>
      </c>
      <c r="AY6" s="34">
        <f>AV6+AX6</f>
        <v>0</v>
      </c>
      <c r="AZ6" s="54"/>
      <c r="BA6" s="34">
        <f>AS6+AY6</f>
        <v>101323.88999999998</v>
      </c>
      <c r="BB6" s="54"/>
      <c r="BC6" s="64">
        <v>56250</v>
      </c>
      <c r="BD6" s="32" t="e">
        <f>VLOOKUP(AB6,'Routes Taxes'!#REF!,7,0)</f>
        <v>#REF!</v>
      </c>
      <c r="BE6" s="54" t="e">
        <f>AD6*BD6</f>
        <v>#REF!</v>
      </c>
      <c r="BF6" s="32" t="e">
        <f>VLOOKUP(AI6,'Routes Taxes'!#REF!,7,0)</f>
        <v>#REF!</v>
      </c>
      <c r="BG6" s="54" t="e">
        <f>BF6*AK6</f>
        <v>#REF!</v>
      </c>
      <c r="BH6" s="32" t="e">
        <f>BD6+BF6</f>
        <v>#REF!</v>
      </c>
      <c r="BI6" s="64" t="e">
        <f>BE6+BG6</f>
        <v>#REF!</v>
      </c>
      <c r="BJ6" s="64" t="e">
        <f>BC6+BI6</f>
        <v>#REF!</v>
      </c>
      <c r="BK6" s="54"/>
      <c r="BL6" s="34" t="e">
        <f>AS6-BJ6</f>
        <v>#REF!</v>
      </c>
      <c r="BM6" s="54"/>
      <c r="BN6" s="34" t="e">
        <f>(AS6+AY6)-BJ6</f>
        <v>#REF!</v>
      </c>
      <c r="BO6" s="54"/>
      <c r="BP6" s="64">
        <f t="shared" ref="BP6:BP9" si="4">IF(ISNUMBER(J6), IF(ISNUMBER(X6), J6 + X6, J6), IF(ISNUMBER(X6), X6,0))</f>
        <v>101323.88999999998</v>
      </c>
      <c r="BQ6" s="64">
        <f>BC6</f>
        <v>56250</v>
      </c>
      <c r="BR6" s="64">
        <f>K6+Y6</f>
        <v>11027.94</v>
      </c>
      <c r="BS6" s="64">
        <f>BQ6+BR6</f>
        <v>67277.94</v>
      </c>
      <c r="BT6" s="64">
        <f>BP6-BS6</f>
        <v>34045.949999999983</v>
      </c>
    </row>
    <row r="7" spans="1:72" x14ac:dyDescent="0.25">
      <c r="B7"/>
      <c r="C7"/>
      <c r="D7" s="52">
        <v>45772</v>
      </c>
      <c r="E7" t="s">
        <v>800</v>
      </c>
      <c r="F7" s="261">
        <v>186</v>
      </c>
      <c r="G7" s="21">
        <v>184</v>
      </c>
      <c r="H7" s="262">
        <v>2</v>
      </c>
      <c r="I7" s="26">
        <v>0.989247311827957</v>
      </c>
      <c r="J7" s="32">
        <v>42881.200000000019</v>
      </c>
      <c r="K7" s="7">
        <v>5212.7199999999993</v>
      </c>
      <c r="R7" s="52">
        <v>45779</v>
      </c>
      <c r="S7" t="s">
        <v>802</v>
      </c>
      <c r="T7" s="261">
        <v>186</v>
      </c>
      <c r="U7" s="21">
        <v>186</v>
      </c>
      <c r="V7" s="262">
        <v>0</v>
      </c>
      <c r="W7" s="26">
        <v>1</v>
      </c>
      <c r="X7" s="32">
        <v>45438.389999999992</v>
      </c>
      <c r="Y7" s="7">
        <v>5758.56</v>
      </c>
      <c r="Z7" s="54"/>
      <c r="AA7" s="54"/>
      <c r="AB7" s="13" t="str">
        <f>AB6</f>
        <v>NAP-SSH</v>
      </c>
      <c r="AC7" s="57">
        <f t="shared" ref="AC7:AC9" si="5">IF(ISBLANK(D7),"",D7)</f>
        <v>45772</v>
      </c>
      <c r="AD7" s="13">
        <f t="shared" ref="AD7:AD9" si="6">F7</f>
        <v>186</v>
      </c>
      <c r="AE7" s="13">
        <f t="shared" ref="AE7:AE9" si="7">G7</f>
        <v>184</v>
      </c>
      <c r="AF7" s="13">
        <f t="shared" ref="AF7:AF9" si="8">H7</f>
        <v>2</v>
      </c>
      <c r="AG7" s="20">
        <f t="shared" ref="AG7:AG9" si="9">J7</f>
        <v>42881.200000000019</v>
      </c>
      <c r="AH7" s="20"/>
      <c r="AI7" s="13" t="str">
        <f>AI6</f>
        <v>SSH-NAP</v>
      </c>
      <c r="AJ7" s="57">
        <f t="shared" ref="AJ7:AJ9" si="10">R7</f>
        <v>45779</v>
      </c>
      <c r="AK7" s="13">
        <f t="shared" ref="AK7:AK9" si="11">T7</f>
        <v>186</v>
      </c>
      <c r="AL7" s="13">
        <f t="shared" ref="AL7:AL9" si="12">U7</f>
        <v>186</v>
      </c>
      <c r="AM7" s="13">
        <f t="shared" ref="AM7:AM9" si="13">V7</f>
        <v>0</v>
      </c>
      <c r="AN7" s="20">
        <f t="shared" ref="AN7:AN9" si="14">X7</f>
        <v>45438.389999999992</v>
      </c>
      <c r="AO7" s="20"/>
      <c r="AP7" s="13">
        <f t="shared" ref="AP7:AP9" si="15">AD7+AK7</f>
        <v>372</v>
      </c>
      <c r="AQ7" s="13">
        <f t="shared" si="3"/>
        <v>370</v>
      </c>
      <c r="AR7" s="13">
        <f t="shared" si="3"/>
        <v>2</v>
      </c>
      <c r="AS7" s="34">
        <f t="shared" si="3"/>
        <v>88319.590000000011</v>
      </c>
      <c r="AT7" s="54"/>
      <c r="AU7" s="34">
        <v>175</v>
      </c>
      <c r="AV7" s="34">
        <f t="shared" ref="AV7:AV9" si="16">AU7*AM7</f>
        <v>0</v>
      </c>
      <c r="AW7" s="34">
        <v>175</v>
      </c>
      <c r="AX7" s="34">
        <f>AW7*AM7</f>
        <v>0</v>
      </c>
      <c r="AY7" s="34">
        <f>AV7+AX7</f>
        <v>0</v>
      </c>
      <c r="AZ7" s="54"/>
      <c r="BA7" s="34">
        <f>AS7+AY7</f>
        <v>88319.590000000011</v>
      </c>
      <c r="BB7" s="54"/>
      <c r="BC7" s="64">
        <v>56250</v>
      </c>
      <c r="BD7" s="32" t="e">
        <f>VLOOKUP(AB7,'Routes Taxes'!#REF!,7,0)</f>
        <v>#REF!</v>
      </c>
      <c r="BE7" s="54" t="e">
        <f>AD7*BD7</f>
        <v>#REF!</v>
      </c>
      <c r="BF7" s="32" t="e">
        <f>VLOOKUP(AI7,'Routes Taxes'!#REF!,7,0)</f>
        <v>#REF!</v>
      </c>
      <c r="BG7" s="54" t="e">
        <f>BF7*AK7</f>
        <v>#REF!</v>
      </c>
      <c r="BH7" s="32" t="e">
        <f>BD7+BF7</f>
        <v>#REF!</v>
      </c>
      <c r="BI7" s="64" t="e">
        <f t="shared" ref="BI7:BI9" si="17">BE7+BG7</f>
        <v>#REF!</v>
      </c>
      <c r="BJ7" s="64" t="e">
        <f t="shared" ref="BJ7:BJ9" si="18">BC7+BI7</f>
        <v>#REF!</v>
      </c>
      <c r="BK7" s="54"/>
      <c r="BL7" s="34" t="e">
        <f>AS7-BJ7</f>
        <v>#REF!</v>
      </c>
      <c r="BM7" s="54"/>
      <c r="BN7" s="34" t="e">
        <f>(AS7+AY7)-BJ7</f>
        <v>#REF!</v>
      </c>
      <c r="BO7" s="54"/>
      <c r="BP7" s="64">
        <f t="shared" si="4"/>
        <v>88319.590000000011</v>
      </c>
      <c r="BQ7" s="64">
        <f t="shared" ref="BQ7:BQ9" si="19">BC7</f>
        <v>56250</v>
      </c>
      <c r="BR7" s="64">
        <f t="shared" ref="BR7:BR9" si="20">K7+Y7</f>
        <v>10971.279999999999</v>
      </c>
      <c r="BS7" s="64">
        <f t="shared" ref="BS7:BS9" si="21">BQ7+BR7</f>
        <v>67221.279999999999</v>
      </c>
      <c r="BT7" s="64">
        <f t="shared" ref="BT7:BT9" si="22">BP7-BS7</f>
        <v>21098.310000000012</v>
      </c>
    </row>
    <row r="8" spans="1:72" x14ac:dyDescent="0.25">
      <c r="A8" t="s">
        <v>5</v>
      </c>
      <c r="B8"/>
      <c r="C8"/>
      <c r="D8"/>
      <c r="E8"/>
      <c r="F8" s="261">
        <v>372</v>
      </c>
      <c r="G8" s="21">
        <v>370</v>
      </c>
      <c r="H8" s="262">
        <v>2</v>
      </c>
      <c r="I8" s="26">
        <v>0.9946236559139785</v>
      </c>
      <c r="J8" s="32">
        <v>93580.550000000032</v>
      </c>
      <c r="K8" s="7">
        <v>10482.099999999999</v>
      </c>
      <c r="O8" t="s">
        <v>5</v>
      </c>
      <c r="R8"/>
      <c r="S8"/>
      <c r="T8" s="261">
        <v>372</v>
      </c>
      <c r="U8" s="21">
        <v>372</v>
      </c>
      <c r="V8" s="262">
        <v>0</v>
      </c>
      <c r="W8" s="26">
        <v>1</v>
      </c>
      <c r="X8" s="32">
        <v>96062.929999999964</v>
      </c>
      <c r="Y8" s="7">
        <v>11517.12</v>
      </c>
      <c r="Z8" s="54"/>
      <c r="AA8" s="54"/>
      <c r="AB8" s="13" t="str">
        <f t="shared" ref="AB8:AB9" si="23">AB7</f>
        <v>NAP-SSH</v>
      </c>
      <c r="AC8" s="57" t="str">
        <f t="shared" si="5"/>
        <v/>
      </c>
      <c r="AD8" s="13">
        <f t="shared" si="6"/>
        <v>372</v>
      </c>
      <c r="AE8" s="13">
        <f t="shared" si="7"/>
        <v>370</v>
      </c>
      <c r="AF8" s="13">
        <f t="shared" si="8"/>
        <v>2</v>
      </c>
      <c r="AG8" s="20">
        <f t="shared" si="9"/>
        <v>93580.550000000032</v>
      </c>
      <c r="AH8" s="20"/>
      <c r="AI8" s="13" t="str">
        <f t="shared" ref="AI8:AI9" si="24">AI7</f>
        <v>SSH-NAP</v>
      </c>
      <c r="AJ8" s="57">
        <f t="shared" si="10"/>
        <v>0</v>
      </c>
      <c r="AK8" s="13">
        <f t="shared" si="11"/>
        <v>372</v>
      </c>
      <c r="AL8" s="13">
        <f t="shared" si="12"/>
        <v>372</v>
      </c>
      <c r="AM8" s="13">
        <f t="shared" si="13"/>
        <v>0</v>
      </c>
      <c r="AN8" s="20">
        <f t="shared" si="14"/>
        <v>96062.929999999964</v>
      </c>
      <c r="AO8" s="20"/>
      <c r="AP8" s="13">
        <f t="shared" si="15"/>
        <v>744</v>
      </c>
      <c r="AQ8" s="13">
        <f t="shared" si="3"/>
        <v>742</v>
      </c>
      <c r="AR8" s="13">
        <f t="shared" si="3"/>
        <v>2</v>
      </c>
      <c r="AS8" s="34">
        <f t="shared" si="3"/>
        <v>189643.47999999998</v>
      </c>
      <c r="AT8" s="54"/>
      <c r="AU8" s="34">
        <v>285</v>
      </c>
      <c r="AV8" s="34">
        <f t="shared" si="16"/>
        <v>0</v>
      </c>
      <c r="AW8" s="34">
        <v>285</v>
      </c>
      <c r="AX8" s="34">
        <f>AW8*AM8</f>
        <v>0</v>
      </c>
      <c r="AY8" s="34">
        <f>AV8+AX8</f>
        <v>0</v>
      </c>
      <c r="AZ8" s="54"/>
      <c r="BA8" s="34">
        <f>AS8+AY8</f>
        <v>189643.47999999998</v>
      </c>
      <c r="BB8" s="54"/>
      <c r="BC8" s="64">
        <v>56250</v>
      </c>
      <c r="BD8" s="32" t="e">
        <f>VLOOKUP(AB8,'Routes Taxes'!#REF!,7,0)</f>
        <v>#REF!</v>
      </c>
      <c r="BE8" s="54" t="e">
        <f>AD8*BD8</f>
        <v>#REF!</v>
      </c>
      <c r="BF8" s="32" t="e">
        <f>VLOOKUP(AI8,'Routes Taxes'!#REF!,7,0)</f>
        <v>#REF!</v>
      </c>
      <c r="BG8" s="54" t="e">
        <f>BF8*AK8</f>
        <v>#REF!</v>
      </c>
      <c r="BH8" s="32" t="e">
        <f>BD8+BF8</f>
        <v>#REF!</v>
      </c>
      <c r="BI8" s="64" t="e">
        <f t="shared" si="17"/>
        <v>#REF!</v>
      </c>
      <c r="BJ8" s="64" t="e">
        <f t="shared" si="18"/>
        <v>#REF!</v>
      </c>
      <c r="BK8" s="54"/>
      <c r="BL8" s="34" t="e">
        <f>AS8-BJ8</f>
        <v>#REF!</v>
      </c>
      <c r="BM8" s="54"/>
      <c r="BN8" s="34" t="e">
        <f>(AS8+AY8)-BJ8</f>
        <v>#REF!</v>
      </c>
      <c r="BO8" s="54"/>
      <c r="BP8" s="64">
        <f t="shared" si="4"/>
        <v>189643.47999999998</v>
      </c>
      <c r="BQ8" s="64">
        <f t="shared" si="19"/>
        <v>56250</v>
      </c>
      <c r="BR8" s="64">
        <f t="shared" si="20"/>
        <v>21999.22</v>
      </c>
      <c r="BS8" s="64">
        <f t="shared" si="21"/>
        <v>78249.22</v>
      </c>
      <c r="BT8" s="64">
        <f t="shared" si="22"/>
        <v>111394.25999999998</v>
      </c>
    </row>
    <row r="9" spans="1:72" ht="16.5" thickBot="1" x14ac:dyDescent="0.3">
      <c r="B9"/>
      <c r="C9"/>
      <c r="D9"/>
      <c r="E9"/>
      <c r="F9"/>
      <c r="G9"/>
      <c r="H9"/>
      <c r="R9"/>
      <c r="S9"/>
      <c r="T9"/>
      <c r="U9"/>
      <c r="V9"/>
      <c r="Z9" s="54"/>
      <c r="AA9" s="54"/>
      <c r="AB9" s="13" t="str">
        <f t="shared" si="23"/>
        <v>NAP-SSH</v>
      </c>
      <c r="AC9" s="57" t="str">
        <f t="shared" si="5"/>
        <v/>
      </c>
      <c r="AD9" s="13">
        <f t="shared" si="6"/>
        <v>0</v>
      </c>
      <c r="AE9" s="13">
        <f t="shared" si="7"/>
        <v>0</v>
      </c>
      <c r="AF9" s="13">
        <f t="shared" si="8"/>
        <v>0</v>
      </c>
      <c r="AG9" s="20">
        <f t="shared" si="9"/>
        <v>0</v>
      </c>
      <c r="AH9" s="20"/>
      <c r="AI9" s="13" t="str">
        <f t="shared" si="24"/>
        <v>SSH-NAP</v>
      </c>
      <c r="AJ9" s="57">
        <f t="shared" si="10"/>
        <v>0</v>
      </c>
      <c r="AK9" s="13">
        <f t="shared" si="11"/>
        <v>0</v>
      </c>
      <c r="AL9" s="13">
        <f t="shared" si="12"/>
        <v>0</v>
      </c>
      <c r="AM9" s="13">
        <f t="shared" si="13"/>
        <v>0</v>
      </c>
      <c r="AN9" s="20">
        <f t="shared" si="14"/>
        <v>0</v>
      </c>
      <c r="AO9" s="20"/>
      <c r="AP9" s="13">
        <f t="shared" si="15"/>
        <v>0</v>
      </c>
      <c r="AQ9" s="13">
        <f t="shared" si="3"/>
        <v>0</v>
      </c>
      <c r="AR9" s="13">
        <f t="shared" si="3"/>
        <v>0</v>
      </c>
      <c r="AS9" s="34">
        <f t="shared" si="3"/>
        <v>0</v>
      </c>
      <c r="AT9" s="54"/>
      <c r="AU9" s="34">
        <v>285</v>
      </c>
      <c r="AV9" s="34">
        <f t="shared" si="16"/>
        <v>0</v>
      </c>
      <c r="AW9" s="34">
        <v>285</v>
      </c>
      <c r="AX9" s="34">
        <f>AW9*AM9</f>
        <v>0</v>
      </c>
      <c r="AY9" s="34">
        <f>AV9+AX9</f>
        <v>0</v>
      </c>
      <c r="AZ9" s="54"/>
      <c r="BA9" s="34">
        <f>AS9+AY9</f>
        <v>0</v>
      </c>
      <c r="BB9" s="54"/>
      <c r="BC9" s="64">
        <v>56250</v>
      </c>
      <c r="BD9" s="32" t="e">
        <f>VLOOKUP(AB9,'Routes Taxes'!#REF!,7,0)</f>
        <v>#REF!</v>
      </c>
      <c r="BE9" s="54" t="e">
        <f>AD9*BD9</f>
        <v>#REF!</v>
      </c>
      <c r="BF9" s="32" t="e">
        <f>VLOOKUP(AI9,'Routes Taxes'!#REF!,7,0)</f>
        <v>#REF!</v>
      </c>
      <c r="BG9" s="54" t="e">
        <f>BF9*AK9</f>
        <v>#REF!</v>
      </c>
      <c r="BH9" s="32" t="e">
        <f>BD9+BF9</f>
        <v>#REF!</v>
      </c>
      <c r="BI9" s="64" t="e">
        <f t="shared" si="17"/>
        <v>#REF!</v>
      </c>
      <c r="BJ9" s="64" t="e">
        <f t="shared" si="18"/>
        <v>#REF!</v>
      </c>
      <c r="BK9" s="54"/>
      <c r="BL9" s="34" t="e">
        <f>AS9-BJ9</f>
        <v>#REF!</v>
      </c>
      <c r="BM9" s="54"/>
      <c r="BN9" s="34" t="e">
        <f>(AS9+AY9)-BJ9</f>
        <v>#REF!</v>
      </c>
      <c r="BO9" s="54"/>
      <c r="BP9" s="64">
        <f t="shared" si="4"/>
        <v>0</v>
      </c>
      <c r="BQ9" s="64">
        <f t="shared" si="19"/>
        <v>56250</v>
      </c>
      <c r="BR9" s="64">
        <f t="shared" si="20"/>
        <v>0</v>
      </c>
      <c r="BS9" s="64">
        <f t="shared" si="21"/>
        <v>56250</v>
      </c>
      <c r="BT9" s="64">
        <f t="shared" si="22"/>
        <v>-56250</v>
      </c>
    </row>
    <row r="10" spans="1:72" ht="16.5" thickBot="1" x14ac:dyDescent="0.3">
      <c r="B10"/>
      <c r="C10"/>
      <c r="D10"/>
      <c r="E10"/>
      <c r="F10"/>
      <c r="G10"/>
      <c r="H10"/>
      <c r="R10"/>
      <c r="S10"/>
      <c r="T10"/>
      <c r="U10"/>
      <c r="V10"/>
      <c r="Z10" s="54"/>
      <c r="AA10" s="54"/>
      <c r="AC10" s="57" t="str">
        <f>IF(ISBLANK(D10),"",D10)</f>
        <v/>
      </c>
      <c r="AD10" s="85">
        <f>SUM(AD6:AD9)</f>
        <v>744</v>
      </c>
      <c r="AE10" s="86">
        <f t="shared" ref="AE10:AG10" si="25">SUM(AE6:AE9)</f>
        <v>740</v>
      </c>
      <c r="AF10" s="86">
        <f t="shared" si="25"/>
        <v>4</v>
      </c>
      <c r="AG10" s="87">
        <f t="shared" si="25"/>
        <v>187161.10000000006</v>
      </c>
      <c r="AH10" s="20"/>
      <c r="AJ10" s="57"/>
      <c r="AK10" s="85">
        <f>SUM(AK6:AK9)</f>
        <v>744</v>
      </c>
      <c r="AL10" s="86">
        <f t="shared" ref="AL10:AN10" si="26">SUM(AL6:AL9)</f>
        <v>744</v>
      </c>
      <c r="AM10" s="86">
        <f t="shared" si="26"/>
        <v>0</v>
      </c>
      <c r="AN10" s="87">
        <f t="shared" si="26"/>
        <v>192125.85999999993</v>
      </c>
      <c r="AO10" s="82"/>
      <c r="AP10" s="84">
        <f>SUM(AP6:AP9)</f>
        <v>1488</v>
      </c>
      <c r="AQ10" s="80">
        <f t="shared" ref="AQ10:AS10" si="27">SUM(AQ6:AQ9)</f>
        <v>1484</v>
      </c>
      <c r="AR10" s="80">
        <f t="shared" si="27"/>
        <v>4</v>
      </c>
      <c r="AS10" s="81">
        <f t="shared" si="27"/>
        <v>379286.95999999996</v>
      </c>
      <c r="AT10" s="54"/>
      <c r="AU10" s="91">
        <f ca="1">AVERAGE(AU6:AU10)</f>
        <v>227.8</v>
      </c>
      <c r="AV10" s="92">
        <f>SUM(AV6:AV9)</f>
        <v>0</v>
      </c>
      <c r="AW10" s="92">
        <f ca="1">AVERAGE(AW6:AW10)</f>
        <v>227.8</v>
      </c>
      <c r="AX10" s="92">
        <f>SUM(AX6:AX9)</f>
        <v>0</v>
      </c>
      <c r="AY10" s="89">
        <f>SUM(AY6:AY9)</f>
        <v>0</v>
      </c>
      <c r="AZ10" s="54"/>
      <c r="BA10" s="90">
        <f>SUM(BA6:BA9)</f>
        <v>379286.95999999996</v>
      </c>
      <c r="BB10" s="54"/>
      <c r="BC10" s="65">
        <f>SUM(BC6:BC9)</f>
        <v>225000</v>
      </c>
      <c r="BD10" s="65"/>
      <c r="BE10" s="65" t="e">
        <f>SUM(BE6:BE9)</f>
        <v>#REF!</v>
      </c>
      <c r="BF10" s="65"/>
      <c r="BG10" s="65" t="e">
        <f>SUM(BG6:BG9)</f>
        <v>#REF!</v>
      </c>
      <c r="BH10" s="65"/>
      <c r="BI10" s="65" t="e">
        <f>SUM(BI6:BI9)</f>
        <v>#REF!</v>
      </c>
      <c r="BJ10" s="65" t="e">
        <f>SUM(BJ6:BJ9)</f>
        <v>#REF!</v>
      </c>
      <c r="BK10" s="54"/>
      <c r="BL10" s="93" t="e">
        <f>SUM(BL6:BL9)</f>
        <v>#REF!</v>
      </c>
      <c r="BM10" s="54"/>
      <c r="BN10" s="93" t="e">
        <f>SUM(BN6:BN9)</f>
        <v>#REF!</v>
      </c>
      <c r="BO10" s="54"/>
      <c r="BP10" s="65">
        <f>SUM(BP6:BP9)</f>
        <v>379286.95999999996</v>
      </c>
      <c r="BQ10" s="65">
        <f t="shared" ref="BQ10:BT10" si="28">SUM(BQ6:BQ9)</f>
        <v>225000</v>
      </c>
      <c r="BR10" s="65">
        <f t="shared" si="28"/>
        <v>43998.44</v>
      </c>
      <c r="BS10" s="65">
        <f t="shared" si="28"/>
        <v>268998.44</v>
      </c>
      <c r="BT10" s="65">
        <f t="shared" si="28"/>
        <v>110288.51999999996</v>
      </c>
    </row>
    <row r="11" spans="1:72" x14ac:dyDescent="0.25">
      <c r="B11"/>
      <c r="C11"/>
      <c r="D11"/>
      <c r="E11"/>
      <c r="F11"/>
      <c r="G11"/>
      <c r="H11"/>
      <c r="R11"/>
      <c r="S11"/>
      <c r="T11"/>
      <c r="U11"/>
      <c r="V11"/>
      <c r="Z11" s="54"/>
      <c r="AA11" s="54"/>
      <c r="AC11" s="57"/>
      <c r="AH11" s="20"/>
      <c r="AJ11" s="57"/>
      <c r="BO11" s="54"/>
    </row>
    <row r="12" spans="1:72" hidden="1" x14ac:dyDescent="0.25">
      <c r="B12"/>
      <c r="C12"/>
      <c r="D12"/>
      <c r="E12"/>
      <c r="F12"/>
      <c r="G12"/>
      <c r="H12"/>
      <c r="R12"/>
      <c r="S12"/>
      <c r="T12"/>
      <c r="U12"/>
      <c r="V12"/>
      <c r="Z12" s="54"/>
      <c r="AA12" s="54"/>
      <c r="AC12" s="54"/>
      <c r="AG12" s="32"/>
      <c r="AH12" s="32"/>
      <c r="AN12" s="32"/>
      <c r="AO12" s="32"/>
      <c r="AT12" s="54"/>
      <c r="AU12" s="54"/>
      <c r="AV12" s="54"/>
      <c r="AW12" s="54"/>
      <c r="AX12" s="54"/>
      <c r="AY12" s="54"/>
      <c r="AZ12" s="54"/>
      <c r="BA12" s="54"/>
      <c r="BB12" s="54"/>
      <c r="BC12" s="54"/>
      <c r="BD12" s="54"/>
      <c r="BE12" s="54"/>
      <c r="BF12" s="54"/>
      <c r="BG12" s="54"/>
      <c r="BH12" s="54"/>
      <c r="BI12" s="54"/>
      <c r="BJ12" s="54"/>
      <c r="BK12" s="54"/>
      <c r="BL12" s="54"/>
      <c r="BM12" s="54"/>
      <c r="BN12" s="54"/>
      <c r="BO12" s="54"/>
    </row>
    <row r="13" spans="1:72" hidden="1" x14ac:dyDescent="0.25">
      <c r="A13" s="46" t="s">
        <v>6</v>
      </c>
      <c r="B13" s="13" t="s">
        <v>7</v>
      </c>
      <c r="O13" s="46" t="s">
        <v>6</v>
      </c>
      <c r="P13" t="s">
        <v>8</v>
      </c>
      <c r="AG13" s="32"/>
      <c r="AH13" s="32"/>
      <c r="AN13" s="32"/>
      <c r="AO13" s="32"/>
      <c r="AS13" s="34"/>
    </row>
    <row r="14" spans="1:72" ht="16.5" hidden="1" thickBot="1" x14ac:dyDescent="0.3">
      <c r="AG14" s="32"/>
      <c r="AH14" s="32"/>
      <c r="AN14" s="32"/>
      <c r="AO14" s="32"/>
      <c r="AS14" s="34"/>
      <c r="BP14" s="58"/>
      <c r="BQ14" s="58"/>
      <c r="BR14" s="58"/>
      <c r="BS14" s="58"/>
      <c r="BT14" s="58"/>
    </row>
    <row r="15" spans="1:72" hidden="1" x14ac:dyDescent="0.25">
      <c r="A15" s="46" t="s">
        <v>26</v>
      </c>
      <c r="B15" s="106" t="s">
        <v>101</v>
      </c>
      <c r="C15" s="106" t="s">
        <v>11</v>
      </c>
      <c r="D15" s="106" t="s">
        <v>4</v>
      </c>
      <c r="E15" s="106" t="s">
        <v>20</v>
      </c>
      <c r="F15" t="s">
        <v>220</v>
      </c>
      <c r="G15" s="13" t="s">
        <v>99</v>
      </c>
      <c r="H15" s="13" t="s">
        <v>103</v>
      </c>
      <c r="I15" t="s">
        <v>161</v>
      </c>
      <c r="J15" s="13" t="s">
        <v>94</v>
      </c>
      <c r="K15" t="s">
        <v>61</v>
      </c>
      <c r="O15" s="46" t="s">
        <v>26</v>
      </c>
      <c r="P15" s="46" t="s">
        <v>101</v>
      </c>
      <c r="Q15" s="46" t="s">
        <v>11</v>
      </c>
      <c r="R15" s="46" t="s">
        <v>4</v>
      </c>
      <c r="S15" s="46" t="s">
        <v>20</v>
      </c>
      <c r="T15" t="s">
        <v>220</v>
      </c>
      <c r="U15" s="13" t="s">
        <v>99</v>
      </c>
      <c r="V15" s="13" t="s">
        <v>103</v>
      </c>
      <c r="W15" t="s">
        <v>161</v>
      </c>
      <c r="X15" s="13" t="s">
        <v>94</v>
      </c>
      <c r="Y15" t="s">
        <v>61</v>
      </c>
      <c r="Z15" s="13"/>
      <c r="AA15" s="13"/>
      <c r="AB15" s="72" t="s">
        <v>175</v>
      </c>
      <c r="AC15" s="72" t="s">
        <v>166</v>
      </c>
      <c r="AD15" s="72" t="s">
        <v>167</v>
      </c>
      <c r="AE15" s="72" t="s">
        <v>168</v>
      </c>
      <c r="AF15" s="72" t="s">
        <v>169</v>
      </c>
      <c r="AG15" s="73" t="s">
        <v>173</v>
      </c>
      <c r="AH15" s="78"/>
      <c r="AI15" s="72" t="s">
        <v>176</v>
      </c>
      <c r="AJ15" s="72" t="s">
        <v>166</v>
      </c>
      <c r="AK15" s="72" t="s">
        <v>167</v>
      </c>
      <c r="AL15" s="72" t="s">
        <v>168</v>
      </c>
      <c r="AM15" s="72" t="s">
        <v>169</v>
      </c>
      <c r="AN15" s="73" t="s">
        <v>173</v>
      </c>
      <c r="AO15" s="78"/>
      <c r="AP15" s="72" t="s">
        <v>170</v>
      </c>
      <c r="AQ15" s="72" t="s">
        <v>171</v>
      </c>
      <c r="AR15" s="72" t="s">
        <v>172</v>
      </c>
      <c r="AS15" s="74" t="s">
        <v>174</v>
      </c>
      <c r="AT15" s="13"/>
      <c r="AU15" s="88" t="s">
        <v>184</v>
      </c>
      <c r="AV15" s="88" t="s">
        <v>185</v>
      </c>
      <c r="AW15" s="88" t="s">
        <v>186</v>
      </c>
      <c r="AX15" s="88" t="s">
        <v>187</v>
      </c>
      <c r="AY15" s="88" t="s">
        <v>188</v>
      </c>
      <c r="AZ15" s="13"/>
      <c r="BA15" s="88" t="s">
        <v>190</v>
      </c>
      <c r="BB15" s="13"/>
      <c r="BC15" s="62" t="s">
        <v>164</v>
      </c>
      <c r="BD15" s="62" t="s">
        <v>177</v>
      </c>
      <c r="BE15" s="62" t="s">
        <v>180</v>
      </c>
      <c r="BF15" s="62" t="s">
        <v>178</v>
      </c>
      <c r="BG15" s="62" t="s">
        <v>181</v>
      </c>
      <c r="BH15" s="62" t="s">
        <v>58</v>
      </c>
      <c r="BI15" s="62" t="s">
        <v>179</v>
      </c>
      <c r="BJ15" s="62" t="s">
        <v>182</v>
      </c>
      <c r="BK15" s="13"/>
      <c r="BL15" s="74" t="s">
        <v>183</v>
      </c>
      <c r="BM15" s="13"/>
      <c r="BN15" s="74" t="s">
        <v>189</v>
      </c>
      <c r="BO15" s="13"/>
      <c r="BP15" s="62" t="s">
        <v>114</v>
      </c>
      <c r="BQ15" s="62" t="s">
        <v>164</v>
      </c>
      <c r="BR15" s="62" t="s">
        <v>89</v>
      </c>
      <c r="BS15" s="62" t="s">
        <v>162</v>
      </c>
      <c r="BT15" s="62" t="s">
        <v>165</v>
      </c>
    </row>
    <row r="16" spans="1:72" hidden="1" x14ac:dyDescent="0.25">
      <c r="A16" t="s">
        <v>137</v>
      </c>
      <c r="B16" t="s">
        <v>203</v>
      </c>
      <c r="C16" t="s">
        <v>23</v>
      </c>
      <c r="D16" s="52">
        <v>45765</v>
      </c>
      <c r="E16" t="s">
        <v>150</v>
      </c>
      <c r="F16" s="261">
        <v>186</v>
      </c>
      <c r="G16" s="21">
        <v>186</v>
      </c>
      <c r="H16" s="262">
        <v>0</v>
      </c>
      <c r="I16" s="26">
        <v>1</v>
      </c>
      <c r="J16" s="32">
        <v>50699.350000000013</v>
      </c>
      <c r="K16" s="7">
        <v>5269.38</v>
      </c>
      <c r="O16" t="s">
        <v>137</v>
      </c>
      <c r="P16" t="s">
        <v>347</v>
      </c>
      <c r="Q16" t="s">
        <v>24</v>
      </c>
      <c r="R16" s="52">
        <v>45772</v>
      </c>
      <c r="S16" t="s">
        <v>800</v>
      </c>
      <c r="T16" s="261">
        <v>186</v>
      </c>
      <c r="U16" s="21">
        <v>186</v>
      </c>
      <c r="V16" s="262">
        <v>0</v>
      </c>
      <c r="W16" s="7">
        <v>1</v>
      </c>
      <c r="X16" s="32">
        <v>50624.539999999979</v>
      </c>
      <c r="Y16" s="7">
        <v>5758.56</v>
      </c>
      <c r="Z16" s="54"/>
      <c r="AA16" s="54"/>
      <c r="AB16" s="13" t="str">
        <f>IF(ISBLANK(C16),"",C16)</f>
        <v>NAP-SSH</v>
      </c>
      <c r="AC16" s="57">
        <f t="shared" ref="AC16:AC20" si="29">IF(ISBLANK(D16),"",D16)</f>
        <v>45765</v>
      </c>
      <c r="AD16" s="13">
        <f t="shared" ref="AD16:AD20" si="30">F16</f>
        <v>186</v>
      </c>
      <c r="AE16" s="13">
        <f t="shared" ref="AE16:AE20" si="31">G16</f>
        <v>186</v>
      </c>
      <c r="AF16" s="13">
        <f t="shared" ref="AF16:AF20" si="32">H16</f>
        <v>0</v>
      </c>
      <c r="AG16" s="20">
        <f t="shared" ref="AG16:AG20" si="33">J16</f>
        <v>50699.350000000013</v>
      </c>
      <c r="AH16" s="20"/>
      <c r="AI16" s="13" t="str">
        <f>Q16</f>
        <v>SSH-NAP</v>
      </c>
      <c r="AJ16" s="57">
        <f t="shared" ref="AJ16:AJ20" si="34">R16</f>
        <v>45772</v>
      </c>
      <c r="AK16" s="13">
        <f t="shared" ref="AK16:AK20" si="35">T16</f>
        <v>186</v>
      </c>
      <c r="AL16" s="13">
        <f t="shared" ref="AL16:AL20" si="36">U16</f>
        <v>186</v>
      </c>
      <c r="AM16" s="13">
        <f t="shared" ref="AM16:AM20" si="37">V16</f>
        <v>0</v>
      </c>
      <c r="AN16" s="20">
        <f t="shared" ref="AN16:AN20" si="38">X16</f>
        <v>50624.539999999979</v>
      </c>
      <c r="AO16" s="20"/>
      <c r="AP16" s="13">
        <f>AD16+AK16</f>
        <v>372</v>
      </c>
      <c r="AQ16" s="13">
        <f t="shared" ref="AQ16:AQ19" si="39">AE16+AL16</f>
        <v>372</v>
      </c>
      <c r="AR16" s="13">
        <f t="shared" ref="AR16:AR19" si="40">AF16+AM16</f>
        <v>0</v>
      </c>
      <c r="AS16" s="34">
        <f t="shared" ref="AS16:AS19" si="41">AG16+AN16</f>
        <v>101323.88999999998</v>
      </c>
      <c r="AT16" s="54"/>
      <c r="AU16" s="34">
        <v>175</v>
      </c>
      <c r="AV16" s="34">
        <f>AU16*AM16</f>
        <v>0</v>
      </c>
      <c r="AW16" s="34">
        <v>175</v>
      </c>
      <c r="AX16" s="34">
        <f>AW16*AM16</f>
        <v>0</v>
      </c>
      <c r="AY16" s="34">
        <f>AV16+AX16</f>
        <v>0</v>
      </c>
      <c r="AZ16" s="54"/>
      <c r="BA16" s="34">
        <f>AS16+AY16</f>
        <v>101323.88999999998</v>
      </c>
      <c r="BB16" s="54"/>
      <c r="BC16" s="64">
        <v>54000</v>
      </c>
      <c r="BD16" s="32" t="e">
        <f>VLOOKUP(AB16,'Routes Taxes'!#REF!,7,0)</f>
        <v>#REF!</v>
      </c>
      <c r="BE16" s="54" t="e">
        <f>AD16*BD16</f>
        <v>#REF!</v>
      </c>
      <c r="BF16" s="32" t="e">
        <f>VLOOKUP(AI16,'Routes Taxes'!#REF!,7,0)</f>
        <v>#REF!</v>
      </c>
      <c r="BG16" s="54" t="e">
        <f>BF16*AK16</f>
        <v>#REF!</v>
      </c>
      <c r="BH16" s="32" t="e">
        <f>BD16+BF16</f>
        <v>#REF!</v>
      </c>
      <c r="BI16" s="64" t="e">
        <f>BE16+BG16</f>
        <v>#REF!</v>
      </c>
      <c r="BJ16" s="64" t="e">
        <f>BC16+BI16</f>
        <v>#REF!</v>
      </c>
      <c r="BK16" s="54"/>
      <c r="BL16" s="34" t="e">
        <f>AS16-BJ16</f>
        <v>#REF!</v>
      </c>
      <c r="BM16" s="54"/>
      <c r="BN16" s="34" t="e">
        <f>(AS16+AY16)-BJ16</f>
        <v>#REF!</v>
      </c>
      <c r="BO16" s="54"/>
      <c r="BP16" s="64">
        <f t="shared" ref="BP16:BP19" si="42">IF(ISNUMBER(J16), IF(ISNUMBER(X16), J16 + X16, J16), IF(ISNUMBER(X16), X16,0))</f>
        <v>101323.88999999998</v>
      </c>
      <c r="BQ16" s="64">
        <f>BC16</f>
        <v>54000</v>
      </c>
      <c r="BR16" s="64">
        <f>K16+Y16</f>
        <v>11027.94</v>
      </c>
      <c r="BS16" s="64">
        <f>BQ16+BR16</f>
        <v>65027.94</v>
      </c>
      <c r="BT16" s="64">
        <f>BP16-BS16</f>
        <v>36295.949999999983</v>
      </c>
    </row>
    <row r="17" spans="1:72" hidden="1" x14ac:dyDescent="0.25">
      <c r="B17"/>
      <c r="C17"/>
      <c r="D17" s="52">
        <v>45772</v>
      </c>
      <c r="E17" t="s">
        <v>800</v>
      </c>
      <c r="F17" s="261">
        <v>186</v>
      </c>
      <c r="G17" s="21">
        <v>184</v>
      </c>
      <c r="H17" s="262">
        <v>2</v>
      </c>
      <c r="I17" s="26">
        <v>0.989247311827957</v>
      </c>
      <c r="J17" s="32">
        <v>42881.200000000019</v>
      </c>
      <c r="K17" s="7">
        <v>5212.7199999999993</v>
      </c>
      <c r="R17" s="52">
        <v>45779</v>
      </c>
      <c r="S17" t="s">
        <v>802</v>
      </c>
      <c r="T17" s="261">
        <v>186</v>
      </c>
      <c r="U17" s="21">
        <v>186</v>
      </c>
      <c r="V17" s="262">
        <v>0</v>
      </c>
      <c r="W17" s="7">
        <v>1</v>
      </c>
      <c r="X17" s="32">
        <v>45438.389999999992</v>
      </c>
      <c r="Y17" s="7">
        <v>5758.56</v>
      </c>
      <c r="Z17" s="54"/>
      <c r="AA17" s="54"/>
      <c r="AB17" s="13" t="str">
        <f>AB16</f>
        <v>NAP-SSH</v>
      </c>
      <c r="AC17" s="57">
        <f t="shared" si="29"/>
        <v>45772</v>
      </c>
      <c r="AD17" s="13">
        <f t="shared" si="30"/>
        <v>186</v>
      </c>
      <c r="AE17" s="13">
        <f t="shared" si="31"/>
        <v>184</v>
      </c>
      <c r="AF17" s="13">
        <f t="shared" si="32"/>
        <v>2</v>
      </c>
      <c r="AG17" s="20">
        <f t="shared" si="33"/>
        <v>42881.200000000019</v>
      </c>
      <c r="AH17" s="20"/>
      <c r="AI17" s="13" t="str">
        <f>AI16</f>
        <v>SSH-NAP</v>
      </c>
      <c r="AJ17" s="57">
        <f t="shared" si="34"/>
        <v>45779</v>
      </c>
      <c r="AK17" s="13">
        <f t="shared" si="35"/>
        <v>186</v>
      </c>
      <c r="AL17" s="13">
        <f t="shared" si="36"/>
        <v>186</v>
      </c>
      <c r="AM17" s="13">
        <f t="shared" si="37"/>
        <v>0</v>
      </c>
      <c r="AN17" s="20">
        <f t="shared" si="38"/>
        <v>45438.389999999992</v>
      </c>
      <c r="AO17" s="20"/>
      <c r="AP17" s="13">
        <f t="shared" ref="AP17:AP19" si="43">AD17+AK17</f>
        <v>372</v>
      </c>
      <c r="AQ17" s="13">
        <f t="shared" si="39"/>
        <v>370</v>
      </c>
      <c r="AR17" s="13">
        <f t="shared" si="40"/>
        <v>2</v>
      </c>
      <c r="AS17" s="34">
        <f t="shared" si="41"/>
        <v>88319.590000000011</v>
      </c>
      <c r="AT17" s="54"/>
      <c r="AU17" s="34">
        <v>175</v>
      </c>
      <c r="AV17" s="34">
        <f t="shared" ref="AV17:AV19" si="44">AU17*AM17</f>
        <v>0</v>
      </c>
      <c r="AW17" s="34">
        <v>175</v>
      </c>
      <c r="AX17" s="34">
        <f>AW17*AM17</f>
        <v>0</v>
      </c>
      <c r="AY17" s="34">
        <f>AV17+AX17</f>
        <v>0</v>
      </c>
      <c r="AZ17" s="54"/>
      <c r="BA17" s="34">
        <f>AS17+AY17</f>
        <v>88319.590000000011</v>
      </c>
      <c r="BB17" s="54"/>
      <c r="BC17" s="64">
        <v>54000</v>
      </c>
      <c r="BD17" s="32" t="e">
        <f>VLOOKUP(AB17,'Routes Taxes'!#REF!,7,0)</f>
        <v>#REF!</v>
      </c>
      <c r="BE17" s="54" t="e">
        <f>AD17*BD17</f>
        <v>#REF!</v>
      </c>
      <c r="BF17" s="32" t="e">
        <f>VLOOKUP(AI17,'Routes Taxes'!#REF!,7,0)</f>
        <v>#REF!</v>
      </c>
      <c r="BG17" s="54" t="e">
        <f>BF17*AK17</f>
        <v>#REF!</v>
      </c>
      <c r="BH17" s="32" t="e">
        <f>BD17+BF17</f>
        <v>#REF!</v>
      </c>
      <c r="BI17" s="64" t="e">
        <f t="shared" ref="BI17:BI19" si="45">BE17+BG17</f>
        <v>#REF!</v>
      </c>
      <c r="BJ17" s="64" t="e">
        <f t="shared" ref="BJ17:BJ19" si="46">BC17+BI17</f>
        <v>#REF!</v>
      </c>
      <c r="BK17" s="54"/>
      <c r="BL17" s="34" t="e">
        <f>AS17-BJ17</f>
        <v>#REF!</v>
      </c>
      <c r="BM17" s="54"/>
      <c r="BN17" s="34" t="e">
        <f>(AS17+AY17)-BJ17</f>
        <v>#REF!</v>
      </c>
      <c r="BO17" s="54"/>
      <c r="BP17" s="64">
        <f t="shared" si="42"/>
        <v>88319.590000000011</v>
      </c>
      <c r="BQ17" s="64">
        <f t="shared" ref="BQ17:BQ19" si="47">BC17</f>
        <v>54000</v>
      </c>
      <c r="BR17" s="64">
        <f t="shared" ref="BR17:BR19" si="48">K17+Y17</f>
        <v>10971.279999999999</v>
      </c>
      <c r="BS17" s="64">
        <f t="shared" ref="BS17:BS19" si="49">BQ17+BR17</f>
        <v>64971.28</v>
      </c>
      <c r="BT17" s="64">
        <f t="shared" ref="BT17:BT19" si="50">BP17-BS17</f>
        <v>23348.310000000012</v>
      </c>
    </row>
    <row r="18" spans="1:72" hidden="1" x14ac:dyDescent="0.25">
      <c r="A18" t="s">
        <v>5</v>
      </c>
      <c r="B18"/>
      <c r="C18"/>
      <c r="D18"/>
      <c r="E18"/>
      <c r="F18" s="261">
        <v>372</v>
      </c>
      <c r="G18" s="21">
        <v>370</v>
      </c>
      <c r="H18" s="262">
        <v>2</v>
      </c>
      <c r="I18" s="26">
        <v>0.9946236559139785</v>
      </c>
      <c r="J18" s="32">
        <v>93580.550000000032</v>
      </c>
      <c r="K18" s="7">
        <v>10482.099999999999</v>
      </c>
      <c r="O18" t="s">
        <v>5</v>
      </c>
      <c r="R18"/>
      <c r="S18"/>
      <c r="T18" s="261">
        <v>372</v>
      </c>
      <c r="U18" s="21">
        <v>372</v>
      </c>
      <c r="V18" s="262">
        <v>0</v>
      </c>
      <c r="W18" s="7">
        <v>1</v>
      </c>
      <c r="X18" s="32">
        <v>96062.929999999964</v>
      </c>
      <c r="Y18" s="7">
        <v>11517.12</v>
      </c>
      <c r="Z18" s="54"/>
      <c r="AA18" s="54"/>
      <c r="AB18" s="13" t="str">
        <f t="shared" ref="AB18:AB20" si="51">AB17</f>
        <v>NAP-SSH</v>
      </c>
      <c r="AC18" s="57" t="str">
        <f t="shared" si="29"/>
        <v/>
      </c>
      <c r="AD18" s="13">
        <f t="shared" si="30"/>
        <v>372</v>
      </c>
      <c r="AE18" s="13">
        <f t="shared" si="31"/>
        <v>370</v>
      </c>
      <c r="AF18" s="13">
        <f t="shared" si="32"/>
        <v>2</v>
      </c>
      <c r="AG18" s="20">
        <f t="shared" si="33"/>
        <v>93580.550000000032</v>
      </c>
      <c r="AH18" s="20"/>
      <c r="AI18" s="13" t="str">
        <f t="shared" ref="AI18:AI20" si="52">AI17</f>
        <v>SSH-NAP</v>
      </c>
      <c r="AJ18" s="57">
        <f t="shared" si="34"/>
        <v>0</v>
      </c>
      <c r="AK18" s="13">
        <f t="shared" si="35"/>
        <v>372</v>
      </c>
      <c r="AL18" s="13">
        <f t="shared" si="36"/>
        <v>372</v>
      </c>
      <c r="AM18" s="13">
        <f t="shared" si="37"/>
        <v>0</v>
      </c>
      <c r="AN18" s="20">
        <f t="shared" si="38"/>
        <v>96062.929999999964</v>
      </c>
      <c r="AO18" s="20"/>
      <c r="AP18" s="13">
        <f t="shared" si="43"/>
        <v>744</v>
      </c>
      <c r="AQ18" s="13">
        <f t="shared" si="39"/>
        <v>742</v>
      </c>
      <c r="AR18" s="13">
        <f t="shared" si="40"/>
        <v>2</v>
      </c>
      <c r="AS18" s="34">
        <f t="shared" si="41"/>
        <v>189643.47999999998</v>
      </c>
      <c r="AT18" s="54"/>
      <c r="AU18" s="34">
        <v>285</v>
      </c>
      <c r="AV18" s="34">
        <f t="shared" si="44"/>
        <v>0</v>
      </c>
      <c r="AW18" s="34">
        <v>285</v>
      </c>
      <c r="AX18" s="34">
        <f>AW18*AM18</f>
        <v>0</v>
      </c>
      <c r="AY18" s="34">
        <f>AV18+AX18</f>
        <v>0</v>
      </c>
      <c r="AZ18" s="54"/>
      <c r="BA18" s="34">
        <f>AS18+AY18</f>
        <v>189643.47999999998</v>
      </c>
      <c r="BB18" s="54"/>
      <c r="BC18" s="64">
        <v>54000</v>
      </c>
      <c r="BD18" s="32" t="e">
        <f>VLOOKUP(AB18,'Routes Taxes'!#REF!,7,0)</f>
        <v>#REF!</v>
      </c>
      <c r="BE18" s="54" t="e">
        <f>AD18*BD18</f>
        <v>#REF!</v>
      </c>
      <c r="BF18" s="32" t="e">
        <f>VLOOKUP(AI18,'Routes Taxes'!#REF!,7,0)</f>
        <v>#REF!</v>
      </c>
      <c r="BG18" s="54" t="e">
        <f>BF18*AK18</f>
        <v>#REF!</v>
      </c>
      <c r="BH18" s="32" t="e">
        <f>BD18+BF18</f>
        <v>#REF!</v>
      </c>
      <c r="BI18" s="64" t="e">
        <f t="shared" si="45"/>
        <v>#REF!</v>
      </c>
      <c r="BJ18" s="64" t="e">
        <f t="shared" si="46"/>
        <v>#REF!</v>
      </c>
      <c r="BK18" s="54"/>
      <c r="BL18" s="34" t="e">
        <f>AS18-BJ18</f>
        <v>#REF!</v>
      </c>
      <c r="BM18" s="54"/>
      <c r="BN18" s="34" t="e">
        <f>(AS18+AY18)-BJ18</f>
        <v>#REF!</v>
      </c>
      <c r="BO18" s="54"/>
      <c r="BP18" s="64">
        <f t="shared" si="42"/>
        <v>189643.47999999998</v>
      </c>
      <c r="BQ18" s="64">
        <f t="shared" si="47"/>
        <v>54000</v>
      </c>
      <c r="BR18" s="64">
        <f t="shared" si="48"/>
        <v>21999.22</v>
      </c>
      <c r="BS18" s="64">
        <f t="shared" si="49"/>
        <v>75999.22</v>
      </c>
      <c r="BT18" s="64">
        <f t="shared" si="50"/>
        <v>113644.25999999998</v>
      </c>
    </row>
    <row r="19" spans="1:72" hidden="1" x14ac:dyDescent="0.25">
      <c r="B19"/>
      <c r="C19"/>
      <c r="D19"/>
      <c r="E19"/>
      <c r="F19"/>
      <c r="G19"/>
      <c r="H19"/>
      <c r="R19"/>
      <c r="S19"/>
      <c r="T19"/>
      <c r="U19"/>
      <c r="V19"/>
      <c r="Z19" s="54"/>
      <c r="AA19" s="54"/>
      <c r="AB19" s="13" t="str">
        <f t="shared" si="51"/>
        <v>NAP-SSH</v>
      </c>
      <c r="AC19" s="57" t="str">
        <f t="shared" si="29"/>
        <v/>
      </c>
      <c r="AD19" s="13">
        <f t="shared" si="30"/>
        <v>0</v>
      </c>
      <c r="AE19" s="13">
        <f t="shared" si="31"/>
        <v>0</v>
      </c>
      <c r="AF19" s="13">
        <f t="shared" si="32"/>
        <v>0</v>
      </c>
      <c r="AG19" s="20">
        <f t="shared" si="33"/>
        <v>0</v>
      </c>
      <c r="AH19" s="20"/>
      <c r="AI19" s="13" t="str">
        <f t="shared" si="52"/>
        <v>SSH-NAP</v>
      </c>
      <c r="AJ19" s="57">
        <f t="shared" si="34"/>
        <v>0</v>
      </c>
      <c r="AK19" s="13">
        <f t="shared" si="35"/>
        <v>0</v>
      </c>
      <c r="AL19" s="13">
        <f t="shared" si="36"/>
        <v>0</v>
      </c>
      <c r="AM19" s="13">
        <f t="shared" si="37"/>
        <v>0</v>
      </c>
      <c r="AN19" s="20">
        <f t="shared" si="38"/>
        <v>0</v>
      </c>
      <c r="AO19" s="20"/>
      <c r="AP19" s="13">
        <f t="shared" si="43"/>
        <v>0</v>
      </c>
      <c r="AQ19" s="13">
        <f t="shared" si="39"/>
        <v>0</v>
      </c>
      <c r="AR19" s="13">
        <f t="shared" si="40"/>
        <v>0</v>
      </c>
      <c r="AS19" s="34">
        <f t="shared" si="41"/>
        <v>0</v>
      </c>
      <c r="AT19" s="54"/>
      <c r="AU19" s="34">
        <v>285</v>
      </c>
      <c r="AV19" s="34">
        <f t="shared" si="44"/>
        <v>0</v>
      </c>
      <c r="AW19" s="34">
        <v>285</v>
      </c>
      <c r="AX19" s="34">
        <f>AW19*AM19</f>
        <v>0</v>
      </c>
      <c r="AY19" s="34">
        <f>AV19+AX19</f>
        <v>0</v>
      </c>
      <c r="AZ19" s="54"/>
      <c r="BA19" s="34">
        <f>AS19+AY19</f>
        <v>0</v>
      </c>
      <c r="BB19" s="54"/>
      <c r="BC19" s="64">
        <v>54000</v>
      </c>
      <c r="BD19" s="32" t="e">
        <f>VLOOKUP(AB19,'Routes Taxes'!#REF!,7,0)</f>
        <v>#REF!</v>
      </c>
      <c r="BE19" s="54" t="e">
        <f>AD19*BD19</f>
        <v>#REF!</v>
      </c>
      <c r="BF19" s="32" t="e">
        <f>VLOOKUP(AI19,'Routes Taxes'!#REF!,7,0)</f>
        <v>#REF!</v>
      </c>
      <c r="BG19" s="54" t="e">
        <f>BF19*AK19</f>
        <v>#REF!</v>
      </c>
      <c r="BH19" s="32" t="e">
        <f>BD19+BF19</f>
        <v>#REF!</v>
      </c>
      <c r="BI19" s="64" t="e">
        <f t="shared" si="45"/>
        <v>#REF!</v>
      </c>
      <c r="BJ19" s="64" t="e">
        <f t="shared" si="46"/>
        <v>#REF!</v>
      </c>
      <c r="BK19" s="54"/>
      <c r="BL19" s="34" t="e">
        <f>AS19-BJ19</f>
        <v>#REF!</v>
      </c>
      <c r="BM19" s="54"/>
      <c r="BN19" s="34" t="e">
        <f>(AS19+AY19)-BJ19</f>
        <v>#REF!</v>
      </c>
      <c r="BO19" s="54"/>
      <c r="BP19" s="64">
        <f t="shared" si="42"/>
        <v>0</v>
      </c>
      <c r="BQ19" s="64">
        <f t="shared" si="47"/>
        <v>54000</v>
      </c>
      <c r="BR19" s="64">
        <f t="shared" si="48"/>
        <v>0</v>
      </c>
      <c r="BS19" s="64">
        <f t="shared" si="49"/>
        <v>54000</v>
      </c>
      <c r="BT19" s="64">
        <f t="shared" si="50"/>
        <v>-54000</v>
      </c>
    </row>
    <row r="20" spans="1:72" ht="16.5" hidden="1" thickBot="1" x14ac:dyDescent="0.3">
      <c r="B20"/>
      <c r="C20"/>
      <c r="D20"/>
      <c r="E20"/>
      <c r="F20"/>
      <c r="G20"/>
      <c r="H20"/>
      <c r="R20"/>
      <c r="S20"/>
      <c r="T20"/>
      <c r="U20"/>
      <c r="V20"/>
      <c r="Z20" s="54"/>
      <c r="AA20" s="54"/>
      <c r="AB20" s="13" t="str">
        <f t="shared" si="51"/>
        <v>NAP-SSH</v>
      </c>
      <c r="AC20" s="57" t="str">
        <f t="shared" si="29"/>
        <v/>
      </c>
      <c r="AD20" s="13">
        <f t="shared" si="30"/>
        <v>0</v>
      </c>
      <c r="AE20" s="13">
        <f t="shared" si="31"/>
        <v>0</v>
      </c>
      <c r="AF20" s="13">
        <f t="shared" si="32"/>
        <v>0</v>
      </c>
      <c r="AG20" s="20">
        <f t="shared" si="33"/>
        <v>0</v>
      </c>
      <c r="AH20" s="20"/>
      <c r="AI20" s="13" t="str">
        <f t="shared" si="52"/>
        <v>SSH-NAP</v>
      </c>
      <c r="AJ20" s="57">
        <f t="shared" si="34"/>
        <v>0</v>
      </c>
      <c r="AK20" s="13">
        <f t="shared" si="35"/>
        <v>0</v>
      </c>
      <c r="AL20" s="13">
        <f t="shared" si="36"/>
        <v>0</v>
      </c>
      <c r="AM20" s="13">
        <f t="shared" si="37"/>
        <v>0</v>
      </c>
      <c r="AN20" s="20">
        <f t="shared" si="38"/>
        <v>0</v>
      </c>
      <c r="AO20" s="20"/>
      <c r="AP20" s="13">
        <f t="shared" ref="AP20" si="53">AD20+AK20</f>
        <v>0</v>
      </c>
      <c r="AQ20" s="13">
        <f t="shared" ref="AQ20" si="54">AE20+AL20</f>
        <v>0</v>
      </c>
      <c r="AR20" s="13">
        <f t="shared" ref="AR20" si="55">AF20+AM20</f>
        <v>0</v>
      </c>
      <c r="AS20" s="34">
        <f t="shared" ref="AS20" si="56">AG20+AN20</f>
        <v>0</v>
      </c>
      <c r="AT20" s="54"/>
      <c r="AU20" s="34">
        <v>285</v>
      </c>
      <c r="AV20" s="34">
        <f t="shared" ref="AV20" si="57">AU20*AM20</f>
        <v>0</v>
      </c>
      <c r="AW20" s="34">
        <v>285</v>
      </c>
      <c r="AX20" s="34">
        <f>AW20*AM20</f>
        <v>0</v>
      </c>
      <c r="AY20" s="34">
        <f>AV20+AX20</f>
        <v>0</v>
      </c>
      <c r="AZ20" s="54"/>
      <c r="BA20" s="34">
        <f>AS20+AY20</f>
        <v>0</v>
      </c>
      <c r="BB20" s="54"/>
      <c r="BC20" s="64">
        <v>54000</v>
      </c>
      <c r="BD20" s="32" t="e">
        <f>VLOOKUP(AB20,'Routes Taxes'!#REF!,7,0)</f>
        <v>#REF!</v>
      </c>
      <c r="BE20" s="54" t="e">
        <f>AD20*BD20</f>
        <v>#REF!</v>
      </c>
      <c r="BF20" s="32" t="e">
        <f>VLOOKUP(AI20,'Routes Taxes'!#REF!,7,0)</f>
        <v>#REF!</v>
      </c>
      <c r="BG20" s="54" t="e">
        <f>BF20*AK20</f>
        <v>#REF!</v>
      </c>
      <c r="BH20" s="32" t="e">
        <f>BD20+BF20</f>
        <v>#REF!</v>
      </c>
      <c r="BI20" s="64" t="e">
        <f t="shared" ref="BI20" si="58">BE20+BG20</f>
        <v>#REF!</v>
      </c>
      <c r="BJ20" s="64" t="e">
        <f t="shared" ref="BJ20" si="59">BC20+BI20</f>
        <v>#REF!</v>
      </c>
      <c r="BK20" s="54"/>
      <c r="BL20" s="34" t="e">
        <f>AS20-BJ20</f>
        <v>#REF!</v>
      </c>
      <c r="BM20" s="54"/>
      <c r="BN20" s="34" t="e">
        <f>(AS20+AY20)-BJ20</f>
        <v>#REF!</v>
      </c>
      <c r="BO20" s="54"/>
      <c r="BP20" s="64">
        <f t="shared" ref="BP20" si="60">IF(ISNUMBER(J20), IF(ISNUMBER(X20), J20 + X20, J20), IF(ISNUMBER(X20), X20,0))</f>
        <v>0</v>
      </c>
      <c r="BQ20" s="64">
        <f t="shared" ref="BQ20" si="61">BC20</f>
        <v>54000</v>
      </c>
      <c r="BR20" s="64">
        <f t="shared" ref="BR20" si="62">K20+Y20</f>
        <v>0</v>
      </c>
      <c r="BS20" s="64">
        <f t="shared" ref="BS20" si="63">BQ20+BR20</f>
        <v>54000</v>
      </c>
      <c r="BT20" s="64">
        <f t="shared" ref="BT20" si="64">BP20-BS20</f>
        <v>-54000</v>
      </c>
    </row>
    <row r="21" spans="1:72" ht="16.5" hidden="1" thickBot="1" x14ac:dyDescent="0.3">
      <c r="B21"/>
      <c r="C21"/>
      <c r="D21"/>
      <c r="E21"/>
      <c r="F21"/>
      <c r="G21"/>
      <c r="H21"/>
      <c r="R21"/>
      <c r="S21"/>
      <c r="T21"/>
      <c r="U21"/>
      <c r="V21"/>
      <c r="Z21" s="54"/>
      <c r="AA21" s="54"/>
      <c r="AC21" s="57"/>
      <c r="AD21" s="85">
        <f>SUM(AD16:AD20)</f>
        <v>744</v>
      </c>
      <c r="AE21" s="86">
        <f t="shared" ref="AE21" si="65">SUM(AE16:AE20)</f>
        <v>740</v>
      </c>
      <c r="AF21" s="86">
        <f t="shared" ref="AF21" si="66">SUM(AF16:AF20)</f>
        <v>4</v>
      </c>
      <c r="AG21" s="87">
        <f t="shared" ref="AG21" si="67">SUM(AG16:AG20)</f>
        <v>187161.10000000006</v>
      </c>
      <c r="AH21" s="20"/>
      <c r="AJ21" s="57"/>
      <c r="AK21" s="85">
        <f t="shared" ref="AK21" si="68">SUM(AK16:AK20)</f>
        <v>744</v>
      </c>
      <c r="AL21" s="86">
        <f t="shared" ref="AL21" si="69">SUM(AL16:AL20)</f>
        <v>744</v>
      </c>
      <c r="AM21" s="86">
        <f t="shared" ref="AM21" si="70">SUM(AM16:AM20)</f>
        <v>0</v>
      </c>
      <c r="AN21" s="87">
        <f t="shared" ref="AN21" si="71">SUM(AN16:AN20)</f>
        <v>192125.85999999993</v>
      </c>
      <c r="AO21" s="82"/>
      <c r="AP21" s="84">
        <f>SUM(AP16:AP20)</f>
        <v>1488</v>
      </c>
      <c r="AQ21" s="80">
        <f t="shared" ref="AQ21" si="72">SUM(AQ16:AQ20)</f>
        <v>1484</v>
      </c>
      <c r="AR21" s="80">
        <f t="shared" ref="AR21" si="73">SUM(AR16:AR20)</f>
        <v>4</v>
      </c>
      <c r="AS21" s="81">
        <f t="shared" ref="AS21" si="74">SUM(AS16:AS20)</f>
        <v>379286.95999999996</v>
      </c>
      <c r="AT21" s="54"/>
      <c r="AU21" s="91">
        <f>AVERAGE(AU16:AU20)</f>
        <v>241</v>
      </c>
      <c r="AV21" s="92">
        <f>SUM(AV16:AV20)</f>
        <v>0</v>
      </c>
      <c r="AW21" s="92">
        <f>AVERAGE(AW16:AW20)</f>
        <v>241</v>
      </c>
      <c r="AX21" s="92">
        <f>SUM(AX16:AX20)</f>
        <v>0</v>
      </c>
      <c r="AY21" s="89">
        <f>SUM(AY16:AY20)</f>
        <v>0</v>
      </c>
      <c r="AZ21" s="54"/>
      <c r="BA21" s="90">
        <f>SUM(BA16:BA20)</f>
        <v>379286.95999999996</v>
      </c>
      <c r="BB21" s="54"/>
      <c r="BC21" s="65">
        <f>SUM(BC16:BC20)</f>
        <v>270000</v>
      </c>
      <c r="BD21" s="65"/>
      <c r="BE21" s="65" t="e">
        <f t="shared" ref="BE21" si="75">SUM(BE16:BE20)</f>
        <v>#REF!</v>
      </c>
      <c r="BF21" s="65"/>
      <c r="BG21" s="65" t="e">
        <f t="shared" ref="BG21" si="76">SUM(BG16:BG20)</f>
        <v>#REF!</v>
      </c>
      <c r="BH21" s="65"/>
      <c r="BI21" s="65" t="e">
        <f t="shared" ref="BI21" si="77">SUM(BI16:BI20)</f>
        <v>#REF!</v>
      </c>
      <c r="BJ21" s="65" t="e">
        <f>SUM(BJ16:BJ20)</f>
        <v>#REF!</v>
      </c>
      <c r="BK21" s="54"/>
      <c r="BL21" s="93" t="e">
        <f>SUM(BL16:BL20)</f>
        <v>#REF!</v>
      </c>
      <c r="BM21" s="54"/>
      <c r="BN21" s="93" t="e">
        <f>SUM(BN16:BN20)</f>
        <v>#REF!</v>
      </c>
      <c r="BO21" s="54"/>
      <c r="BP21" s="65">
        <f>SUM(BP16:BP20)</f>
        <v>379286.95999999996</v>
      </c>
      <c r="BQ21" s="65">
        <f t="shared" ref="BQ21:BT21" si="78">SUM(BQ16:BQ20)</f>
        <v>270000</v>
      </c>
      <c r="BR21" s="65">
        <f t="shared" si="78"/>
        <v>43998.44</v>
      </c>
      <c r="BS21" s="65">
        <f t="shared" si="78"/>
        <v>313998.44</v>
      </c>
      <c r="BT21" s="65">
        <f t="shared" si="78"/>
        <v>65288.51999999996</v>
      </c>
    </row>
    <row r="22" spans="1:72" hidden="1" x14ac:dyDescent="0.25">
      <c r="B22"/>
      <c r="C22"/>
      <c r="D22"/>
      <c r="E22"/>
      <c r="F22"/>
      <c r="G22"/>
      <c r="H22"/>
      <c r="R22"/>
      <c r="S22"/>
      <c r="T22"/>
      <c r="U22"/>
      <c r="V22"/>
      <c r="AC22" s="54"/>
      <c r="AG22" s="32"/>
      <c r="AH22" s="32"/>
      <c r="AN22" s="20"/>
      <c r="AO22" s="20"/>
      <c r="AS22" s="34"/>
    </row>
    <row r="23" spans="1:72" hidden="1" x14ac:dyDescent="0.25">
      <c r="A23" s="46" t="s">
        <v>6</v>
      </c>
      <c r="B23" t="s">
        <v>7</v>
      </c>
      <c r="O23" s="46" t="s">
        <v>6</v>
      </c>
      <c r="P23" t="s">
        <v>8</v>
      </c>
      <c r="AG23" s="32"/>
      <c r="AH23" s="32"/>
      <c r="AN23" s="32"/>
      <c r="AO23" s="32"/>
      <c r="AS23" s="34"/>
      <c r="BP23" s="58"/>
      <c r="BQ23" s="58"/>
      <c r="BR23" s="58"/>
      <c r="BS23" s="58"/>
      <c r="BT23" s="58"/>
    </row>
    <row r="24" spans="1:72" ht="16.5" hidden="1" thickBot="1" x14ac:dyDescent="0.3">
      <c r="AG24" s="32"/>
      <c r="AH24" s="32"/>
      <c r="AN24" s="32"/>
      <c r="AO24" s="32"/>
      <c r="AS24" s="34"/>
      <c r="BP24" s="58"/>
      <c r="BQ24" s="58"/>
      <c r="BR24" s="58"/>
      <c r="BS24" s="58"/>
      <c r="BT24" s="58"/>
    </row>
    <row r="25" spans="1:72" hidden="1" x14ac:dyDescent="0.25">
      <c r="A25" s="46" t="s">
        <v>26</v>
      </c>
      <c r="B25" s="46" t="s">
        <v>101</v>
      </c>
      <c r="C25" s="46" t="s">
        <v>11</v>
      </c>
      <c r="D25" s="46" t="s">
        <v>4</v>
      </c>
      <c r="E25" s="46" t="s">
        <v>20</v>
      </c>
      <c r="F25" t="s">
        <v>220</v>
      </c>
      <c r="G25" s="13" t="s">
        <v>99</v>
      </c>
      <c r="H25" s="13" t="s">
        <v>103</v>
      </c>
      <c r="I25" t="s">
        <v>161</v>
      </c>
      <c r="J25" s="13" t="s">
        <v>94</v>
      </c>
      <c r="K25" t="s">
        <v>160</v>
      </c>
      <c r="O25" s="46" t="s">
        <v>26</v>
      </c>
      <c r="P25" s="46" t="s">
        <v>101</v>
      </c>
      <c r="Q25" s="46" t="s">
        <v>11</v>
      </c>
      <c r="R25" s="46" t="s">
        <v>4</v>
      </c>
      <c r="S25" s="46" t="s">
        <v>20</v>
      </c>
      <c r="T25" t="s">
        <v>220</v>
      </c>
      <c r="U25" s="13" t="s">
        <v>99</v>
      </c>
      <c r="V25" s="13" t="s">
        <v>103</v>
      </c>
      <c r="W25" t="s">
        <v>161</v>
      </c>
      <c r="X25" s="13" t="s">
        <v>94</v>
      </c>
      <c r="Y25" t="s">
        <v>160</v>
      </c>
      <c r="Z25" s="13"/>
      <c r="AA25" s="13"/>
      <c r="AB25" s="72" t="s">
        <v>175</v>
      </c>
      <c r="AC25" s="72" t="s">
        <v>166</v>
      </c>
      <c r="AD25" s="72" t="s">
        <v>167</v>
      </c>
      <c r="AE25" s="72" t="s">
        <v>168</v>
      </c>
      <c r="AF25" s="72" t="s">
        <v>169</v>
      </c>
      <c r="AG25" s="73" t="s">
        <v>173</v>
      </c>
      <c r="AH25" s="78"/>
      <c r="AI25" s="72" t="s">
        <v>176</v>
      </c>
      <c r="AJ25" s="72" t="s">
        <v>166</v>
      </c>
      <c r="AK25" s="72" t="s">
        <v>167</v>
      </c>
      <c r="AL25" s="72" t="s">
        <v>168</v>
      </c>
      <c r="AM25" s="72" t="s">
        <v>169</v>
      </c>
      <c r="AN25" s="73" t="s">
        <v>173</v>
      </c>
      <c r="AO25" s="78"/>
      <c r="AP25" s="72" t="s">
        <v>170</v>
      </c>
      <c r="AQ25" s="72" t="s">
        <v>171</v>
      </c>
      <c r="AR25" s="72" t="s">
        <v>172</v>
      </c>
      <c r="AS25" s="74" t="s">
        <v>174</v>
      </c>
      <c r="AT25" s="13"/>
      <c r="AU25" s="88" t="s">
        <v>184</v>
      </c>
      <c r="AV25" s="88" t="s">
        <v>185</v>
      </c>
      <c r="AW25" s="88" t="s">
        <v>186</v>
      </c>
      <c r="AX25" s="88" t="s">
        <v>187</v>
      </c>
      <c r="AY25" s="88" t="s">
        <v>188</v>
      </c>
      <c r="AZ25" s="13"/>
      <c r="BA25" s="88" t="s">
        <v>190</v>
      </c>
      <c r="BB25" s="13"/>
      <c r="BC25" s="62" t="s">
        <v>164</v>
      </c>
      <c r="BD25" s="62" t="s">
        <v>177</v>
      </c>
      <c r="BE25" s="62" t="s">
        <v>180</v>
      </c>
      <c r="BF25" s="62" t="s">
        <v>178</v>
      </c>
      <c r="BG25" s="62" t="s">
        <v>181</v>
      </c>
      <c r="BH25" s="62" t="s">
        <v>58</v>
      </c>
      <c r="BI25" s="62" t="s">
        <v>179</v>
      </c>
      <c r="BJ25" s="62" t="s">
        <v>182</v>
      </c>
      <c r="BK25" s="13"/>
      <c r="BL25" s="74" t="s">
        <v>183</v>
      </c>
      <c r="BM25" s="13"/>
      <c r="BN25" s="74" t="s">
        <v>189</v>
      </c>
      <c r="BO25" s="13"/>
      <c r="BP25" s="62" t="s">
        <v>114</v>
      </c>
      <c r="BQ25" s="62" t="s">
        <v>164</v>
      </c>
      <c r="BR25" s="62" t="s">
        <v>89</v>
      </c>
      <c r="BS25" s="62" t="s">
        <v>162</v>
      </c>
      <c r="BT25" s="62" t="s">
        <v>165</v>
      </c>
    </row>
    <row r="26" spans="1:72" hidden="1" x14ac:dyDescent="0.25">
      <c r="A26" t="s">
        <v>137</v>
      </c>
      <c r="B26" t="s">
        <v>203</v>
      </c>
      <c r="C26" t="s">
        <v>23</v>
      </c>
      <c r="D26" s="52">
        <v>45765</v>
      </c>
      <c r="E26" t="s">
        <v>150</v>
      </c>
      <c r="F26" s="261">
        <v>186</v>
      </c>
      <c r="G26" s="21">
        <v>186</v>
      </c>
      <c r="H26" s="262">
        <v>0</v>
      </c>
      <c r="I26" s="26">
        <v>1</v>
      </c>
      <c r="J26" s="32">
        <v>50699.350000000013</v>
      </c>
      <c r="K26" s="7">
        <v>5269.38</v>
      </c>
      <c r="O26" t="s">
        <v>137</v>
      </c>
      <c r="P26" t="s">
        <v>347</v>
      </c>
      <c r="Q26" t="s">
        <v>24</v>
      </c>
      <c r="R26" s="52">
        <v>45772</v>
      </c>
      <c r="S26" t="s">
        <v>800</v>
      </c>
      <c r="T26" s="261">
        <v>186</v>
      </c>
      <c r="U26" s="21">
        <v>186</v>
      </c>
      <c r="V26" s="262">
        <v>0</v>
      </c>
      <c r="W26" s="7">
        <v>1</v>
      </c>
      <c r="X26" s="32">
        <v>50624.539999999979</v>
      </c>
      <c r="Y26" s="7">
        <v>5758.56</v>
      </c>
      <c r="Z26" s="54"/>
      <c r="AA26" s="54"/>
      <c r="AB26" s="13" t="str">
        <f>IF(ISBLANK(C26),"",C26)</f>
        <v>NAP-SSH</v>
      </c>
      <c r="AC26" s="57">
        <f t="shared" ref="AC26:AC29" si="79">IF(ISBLANK(D26),"",D26)</f>
        <v>45765</v>
      </c>
      <c r="AD26" s="13">
        <f t="shared" ref="AD26:AD29" si="80">F26</f>
        <v>186</v>
      </c>
      <c r="AE26" s="13">
        <f t="shared" ref="AE26:AE29" si="81">G26</f>
        <v>186</v>
      </c>
      <c r="AF26" s="13">
        <f t="shared" ref="AF26:AF29" si="82">H26</f>
        <v>0</v>
      </c>
      <c r="AG26" s="20">
        <f t="shared" ref="AG26:AG29" si="83">J26</f>
        <v>50699.350000000013</v>
      </c>
      <c r="AH26" s="20"/>
      <c r="AI26" s="13" t="str">
        <f>Q26</f>
        <v>SSH-NAP</v>
      </c>
      <c r="AJ26" s="57">
        <f t="shared" ref="AJ26:AJ29" si="84">R26</f>
        <v>45772</v>
      </c>
      <c r="AK26" s="13">
        <f t="shared" ref="AK26:AK29" si="85">T26</f>
        <v>186</v>
      </c>
      <c r="AL26" s="13">
        <f t="shared" ref="AL26:AL29" si="86">U26</f>
        <v>186</v>
      </c>
      <c r="AM26" s="13">
        <f t="shared" ref="AM26:AM29" si="87">V26</f>
        <v>0</v>
      </c>
      <c r="AN26" s="20">
        <f t="shared" ref="AN26:AN29" si="88">X26</f>
        <v>50624.539999999979</v>
      </c>
      <c r="AO26" s="20"/>
      <c r="AP26" s="13">
        <f>AD26+AK26</f>
        <v>372</v>
      </c>
      <c r="AQ26" s="13">
        <f t="shared" ref="AQ26:AQ29" si="89">AE26+AL26</f>
        <v>372</v>
      </c>
      <c r="AR26" s="13">
        <f t="shared" ref="AR26:AR29" si="90">AF26+AM26</f>
        <v>0</v>
      </c>
      <c r="AS26" s="34">
        <f t="shared" ref="AS26:AS29" si="91">AG26+AN26</f>
        <v>101323.88999999998</v>
      </c>
      <c r="AT26" s="54"/>
      <c r="AU26" s="34">
        <v>175</v>
      </c>
      <c r="AV26" s="34">
        <f>AU26*AM26</f>
        <v>0</v>
      </c>
      <c r="AW26" s="34">
        <v>175</v>
      </c>
      <c r="AX26" s="34">
        <f>AW26*AM26</f>
        <v>0</v>
      </c>
      <c r="AY26" s="34">
        <f>AV26+AX26</f>
        <v>0</v>
      </c>
      <c r="AZ26" s="54"/>
      <c r="BA26" s="34">
        <f>AS26+AY26</f>
        <v>101323.88999999998</v>
      </c>
      <c r="BB26" s="54"/>
      <c r="BC26" s="64">
        <v>71250</v>
      </c>
      <c r="BD26" s="32" t="e">
        <f>VLOOKUP(AB26,'Routes Taxes'!#REF!,7,0)</f>
        <v>#REF!</v>
      </c>
      <c r="BE26" s="54" t="e">
        <f>AD26*BD26</f>
        <v>#REF!</v>
      </c>
      <c r="BF26" s="32" t="e">
        <f>VLOOKUP(AI26,'Routes Taxes'!#REF!,7,0)</f>
        <v>#REF!</v>
      </c>
      <c r="BG26" s="54" t="e">
        <f>BF26*AK26</f>
        <v>#REF!</v>
      </c>
      <c r="BH26" s="32" t="e">
        <f>BD26+BF26</f>
        <v>#REF!</v>
      </c>
      <c r="BI26" s="64" t="e">
        <f>BE26+BG26</f>
        <v>#REF!</v>
      </c>
      <c r="BJ26" s="64" t="e">
        <f>BC26+BI26</f>
        <v>#REF!</v>
      </c>
      <c r="BK26" s="54"/>
      <c r="BL26" s="34" t="e">
        <f>AS26-BJ26</f>
        <v>#REF!</v>
      </c>
      <c r="BM26" s="54"/>
      <c r="BN26" s="34" t="e">
        <f>(AS26+AY26)-BJ26</f>
        <v>#REF!</v>
      </c>
      <c r="BO26" s="54"/>
      <c r="BP26" s="64">
        <f t="shared" ref="BP26:BP29" si="92">IF(ISNUMBER(J26), IF(ISNUMBER(X26), J26 + X26, J26), IF(ISNUMBER(X26), X26,0))</f>
        <v>101323.88999999998</v>
      </c>
      <c r="BQ26" s="64">
        <f>BC26</f>
        <v>71250</v>
      </c>
      <c r="BR26" s="64">
        <f>K26+Y26</f>
        <v>11027.94</v>
      </c>
      <c r="BS26" s="64">
        <f>BQ26+BR26</f>
        <v>82277.94</v>
      </c>
      <c r="BT26" s="64">
        <f>BP26-BS26</f>
        <v>19045.949999999983</v>
      </c>
    </row>
    <row r="27" spans="1:72" hidden="1" x14ac:dyDescent="0.25">
      <c r="B27"/>
      <c r="C27"/>
      <c r="D27" s="52">
        <v>45772</v>
      </c>
      <c r="E27" t="s">
        <v>800</v>
      </c>
      <c r="F27" s="261">
        <v>186</v>
      </c>
      <c r="G27" s="21">
        <v>184</v>
      </c>
      <c r="H27" s="262">
        <v>2</v>
      </c>
      <c r="I27" s="26">
        <v>0.989247311827957</v>
      </c>
      <c r="J27" s="32">
        <v>42881.200000000019</v>
      </c>
      <c r="K27" s="7">
        <v>5212.7199999999993</v>
      </c>
      <c r="R27" s="52">
        <v>45779</v>
      </c>
      <c r="S27" t="s">
        <v>802</v>
      </c>
      <c r="T27" s="261">
        <v>186</v>
      </c>
      <c r="U27" s="21">
        <v>186</v>
      </c>
      <c r="V27" s="262">
        <v>0</v>
      </c>
      <c r="W27" s="7">
        <v>1</v>
      </c>
      <c r="X27" s="32">
        <v>45438.389999999992</v>
      </c>
      <c r="Y27" s="7">
        <v>5758.56</v>
      </c>
      <c r="Z27" s="54"/>
      <c r="AA27" s="54"/>
      <c r="AB27" s="13" t="str">
        <f>AB26</f>
        <v>NAP-SSH</v>
      </c>
      <c r="AC27" s="57">
        <f t="shared" si="79"/>
        <v>45772</v>
      </c>
      <c r="AD27" s="13">
        <f t="shared" si="80"/>
        <v>186</v>
      </c>
      <c r="AE27" s="13">
        <f t="shared" si="81"/>
        <v>184</v>
      </c>
      <c r="AF27" s="13">
        <f t="shared" si="82"/>
        <v>2</v>
      </c>
      <c r="AG27" s="20">
        <f t="shared" si="83"/>
        <v>42881.200000000019</v>
      </c>
      <c r="AH27" s="20"/>
      <c r="AI27" s="13" t="str">
        <f>AI26</f>
        <v>SSH-NAP</v>
      </c>
      <c r="AJ27" s="57">
        <f t="shared" si="84"/>
        <v>45779</v>
      </c>
      <c r="AK27" s="13">
        <f t="shared" si="85"/>
        <v>186</v>
      </c>
      <c r="AL27" s="13">
        <f t="shared" si="86"/>
        <v>186</v>
      </c>
      <c r="AM27" s="13">
        <f t="shared" si="87"/>
        <v>0</v>
      </c>
      <c r="AN27" s="20">
        <f t="shared" si="88"/>
        <v>45438.389999999992</v>
      </c>
      <c r="AO27" s="20"/>
      <c r="AP27" s="13">
        <f t="shared" ref="AP27:AP29" si="93">AD27+AK27</f>
        <v>372</v>
      </c>
      <c r="AQ27" s="13">
        <f t="shared" si="89"/>
        <v>370</v>
      </c>
      <c r="AR27" s="13">
        <f t="shared" si="90"/>
        <v>2</v>
      </c>
      <c r="AS27" s="34">
        <f t="shared" si="91"/>
        <v>88319.590000000011</v>
      </c>
      <c r="AT27" s="54"/>
      <c r="AU27" s="34">
        <v>175</v>
      </c>
      <c r="AV27" s="34">
        <f t="shared" ref="AV27:AV29" si="94">AU27*AM27</f>
        <v>0</v>
      </c>
      <c r="AW27" s="34">
        <v>175</v>
      </c>
      <c r="AX27" s="34">
        <f>AW27*AM27</f>
        <v>0</v>
      </c>
      <c r="AY27" s="34">
        <f>AV27+AX27</f>
        <v>0</v>
      </c>
      <c r="AZ27" s="54"/>
      <c r="BA27" s="34">
        <f>AS27+AY27</f>
        <v>88319.590000000011</v>
      </c>
      <c r="BB27" s="54"/>
      <c r="BC27" s="64">
        <v>71250</v>
      </c>
      <c r="BD27" s="32" t="e">
        <f>VLOOKUP(AB27,'Routes Taxes'!#REF!,7,0)</f>
        <v>#REF!</v>
      </c>
      <c r="BE27" s="54" t="e">
        <f>AD27*BD27</f>
        <v>#REF!</v>
      </c>
      <c r="BF27" s="32" t="e">
        <f>VLOOKUP(AI27,'Routes Taxes'!#REF!,7,0)</f>
        <v>#REF!</v>
      </c>
      <c r="BG27" s="54" t="e">
        <f>BF27*AK27</f>
        <v>#REF!</v>
      </c>
      <c r="BH27" s="32" t="e">
        <f>BD27+BF27</f>
        <v>#REF!</v>
      </c>
      <c r="BI27" s="64" t="e">
        <f t="shared" ref="BI27:BI29" si="95">BE27+BG27</f>
        <v>#REF!</v>
      </c>
      <c r="BJ27" s="64" t="e">
        <f t="shared" ref="BJ27:BJ29" si="96">BC27+BI27</f>
        <v>#REF!</v>
      </c>
      <c r="BK27" s="54"/>
      <c r="BL27" s="34" t="e">
        <f>AS27-BJ27</f>
        <v>#REF!</v>
      </c>
      <c r="BM27" s="54"/>
      <c r="BN27" s="34" t="e">
        <f>(AS27+AY27)-BJ27</f>
        <v>#REF!</v>
      </c>
      <c r="BO27" s="54"/>
      <c r="BP27" s="64">
        <f t="shared" si="92"/>
        <v>88319.590000000011</v>
      </c>
      <c r="BQ27" s="64">
        <f t="shared" ref="BQ27:BQ29" si="97">BC27</f>
        <v>71250</v>
      </c>
      <c r="BR27" s="64">
        <f t="shared" ref="BR27:BR29" si="98">K27+Y27</f>
        <v>10971.279999999999</v>
      </c>
      <c r="BS27" s="64">
        <f t="shared" ref="BS27:BS29" si="99">BQ27+BR27</f>
        <v>82221.279999999999</v>
      </c>
      <c r="BT27" s="64">
        <f t="shared" ref="BT27:BT29" si="100">BP27-BS27</f>
        <v>6098.3100000000122</v>
      </c>
    </row>
    <row r="28" spans="1:72" hidden="1" x14ac:dyDescent="0.25">
      <c r="A28" t="s">
        <v>5</v>
      </c>
      <c r="B28"/>
      <c r="C28"/>
      <c r="D28"/>
      <c r="E28"/>
      <c r="F28" s="261">
        <v>372</v>
      </c>
      <c r="G28" s="21">
        <v>370</v>
      </c>
      <c r="H28" s="262">
        <v>2</v>
      </c>
      <c r="I28" s="26">
        <v>0.9946236559139785</v>
      </c>
      <c r="J28" s="32">
        <v>93580.550000000032</v>
      </c>
      <c r="K28" s="7">
        <v>10482.099999999999</v>
      </c>
      <c r="O28" t="s">
        <v>5</v>
      </c>
      <c r="R28"/>
      <c r="S28"/>
      <c r="T28" s="261">
        <v>372</v>
      </c>
      <c r="U28" s="21">
        <v>372</v>
      </c>
      <c r="V28" s="262">
        <v>0</v>
      </c>
      <c r="W28" s="7">
        <v>1</v>
      </c>
      <c r="X28" s="32">
        <v>96062.929999999964</v>
      </c>
      <c r="Y28" s="7">
        <v>11517.12</v>
      </c>
      <c r="Z28" s="54"/>
      <c r="AA28" s="54"/>
      <c r="AB28" s="13" t="str">
        <f t="shared" ref="AB28:AB29" si="101">AB27</f>
        <v>NAP-SSH</v>
      </c>
      <c r="AC28" s="57" t="str">
        <f t="shared" si="79"/>
        <v/>
      </c>
      <c r="AD28" s="13">
        <f t="shared" si="80"/>
        <v>372</v>
      </c>
      <c r="AE28" s="13">
        <f t="shared" si="81"/>
        <v>370</v>
      </c>
      <c r="AF28" s="13">
        <f t="shared" si="82"/>
        <v>2</v>
      </c>
      <c r="AG28" s="20">
        <f t="shared" si="83"/>
        <v>93580.550000000032</v>
      </c>
      <c r="AH28" s="20"/>
      <c r="AI28" s="13" t="str">
        <f t="shared" ref="AI28:AI29" si="102">AI27</f>
        <v>SSH-NAP</v>
      </c>
      <c r="AJ28" s="57">
        <f t="shared" si="84"/>
        <v>0</v>
      </c>
      <c r="AK28" s="13">
        <f t="shared" si="85"/>
        <v>372</v>
      </c>
      <c r="AL28" s="13">
        <f t="shared" si="86"/>
        <v>372</v>
      </c>
      <c r="AM28" s="13">
        <f t="shared" si="87"/>
        <v>0</v>
      </c>
      <c r="AN28" s="20">
        <f t="shared" si="88"/>
        <v>96062.929999999964</v>
      </c>
      <c r="AO28" s="20"/>
      <c r="AP28" s="13">
        <f t="shared" si="93"/>
        <v>744</v>
      </c>
      <c r="AQ28" s="13">
        <f t="shared" si="89"/>
        <v>742</v>
      </c>
      <c r="AR28" s="13">
        <f t="shared" si="90"/>
        <v>2</v>
      </c>
      <c r="AS28" s="34">
        <f t="shared" si="91"/>
        <v>189643.47999999998</v>
      </c>
      <c r="AT28" s="54"/>
      <c r="AU28" s="34">
        <v>285</v>
      </c>
      <c r="AV28" s="34">
        <f t="shared" si="94"/>
        <v>0</v>
      </c>
      <c r="AW28" s="34">
        <v>285</v>
      </c>
      <c r="AX28" s="34">
        <f>AW28*AM28</f>
        <v>0</v>
      </c>
      <c r="AY28" s="34">
        <f>AV28+AX28</f>
        <v>0</v>
      </c>
      <c r="AZ28" s="54"/>
      <c r="BA28" s="34">
        <f>AS28+AY28</f>
        <v>189643.47999999998</v>
      </c>
      <c r="BB28" s="54"/>
      <c r="BC28" s="64">
        <v>71250</v>
      </c>
      <c r="BD28" s="32" t="e">
        <f>VLOOKUP(AB28,'Routes Taxes'!#REF!,7,0)</f>
        <v>#REF!</v>
      </c>
      <c r="BE28" s="54" t="e">
        <f>AD28*BD28</f>
        <v>#REF!</v>
      </c>
      <c r="BF28" s="32" t="e">
        <f>VLOOKUP(AI28,'Routes Taxes'!#REF!,7,0)</f>
        <v>#REF!</v>
      </c>
      <c r="BG28" s="54" t="e">
        <f>BF28*AK28</f>
        <v>#REF!</v>
      </c>
      <c r="BH28" s="32" t="e">
        <f>BD28+BF28</f>
        <v>#REF!</v>
      </c>
      <c r="BI28" s="64" t="e">
        <f t="shared" si="95"/>
        <v>#REF!</v>
      </c>
      <c r="BJ28" s="64" t="e">
        <f t="shared" si="96"/>
        <v>#REF!</v>
      </c>
      <c r="BK28" s="54"/>
      <c r="BL28" s="34" t="e">
        <f>AS28-BJ28</f>
        <v>#REF!</v>
      </c>
      <c r="BM28" s="54"/>
      <c r="BN28" s="34" t="e">
        <f>(AS28+AY28)-BJ28</f>
        <v>#REF!</v>
      </c>
      <c r="BO28" s="54"/>
      <c r="BP28" s="64">
        <f t="shared" si="92"/>
        <v>189643.47999999998</v>
      </c>
      <c r="BQ28" s="64">
        <f t="shared" si="97"/>
        <v>71250</v>
      </c>
      <c r="BR28" s="64">
        <f t="shared" si="98"/>
        <v>21999.22</v>
      </c>
      <c r="BS28" s="64">
        <f t="shared" si="99"/>
        <v>93249.22</v>
      </c>
      <c r="BT28" s="64">
        <f t="shared" si="100"/>
        <v>96394.25999999998</v>
      </c>
    </row>
    <row r="29" spans="1:72" ht="16.5" hidden="1" thickBot="1" x14ac:dyDescent="0.3">
      <c r="B29"/>
      <c r="C29"/>
      <c r="D29"/>
      <c r="E29"/>
      <c r="F29"/>
      <c r="G29"/>
      <c r="H29"/>
      <c r="R29"/>
      <c r="S29"/>
      <c r="T29"/>
      <c r="U29"/>
      <c r="V29"/>
      <c r="Z29" s="54"/>
      <c r="AA29" s="54"/>
      <c r="AB29" s="13" t="str">
        <f t="shared" si="101"/>
        <v>NAP-SSH</v>
      </c>
      <c r="AC29" s="57" t="str">
        <f t="shared" si="79"/>
        <v/>
      </c>
      <c r="AD29" s="13">
        <f t="shared" si="80"/>
        <v>0</v>
      </c>
      <c r="AE29" s="13">
        <f t="shared" si="81"/>
        <v>0</v>
      </c>
      <c r="AF29" s="13">
        <f t="shared" si="82"/>
        <v>0</v>
      </c>
      <c r="AG29" s="20">
        <f t="shared" si="83"/>
        <v>0</v>
      </c>
      <c r="AH29" s="20"/>
      <c r="AI29" s="13" t="str">
        <f t="shared" si="102"/>
        <v>SSH-NAP</v>
      </c>
      <c r="AJ29" s="57">
        <f t="shared" si="84"/>
        <v>0</v>
      </c>
      <c r="AK29" s="13">
        <f t="shared" si="85"/>
        <v>0</v>
      </c>
      <c r="AL29" s="13">
        <f t="shared" si="86"/>
        <v>0</v>
      </c>
      <c r="AM29" s="13">
        <f t="shared" si="87"/>
        <v>0</v>
      </c>
      <c r="AN29" s="20">
        <f t="shared" si="88"/>
        <v>0</v>
      </c>
      <c r="AO29" s="20"/>
      <c r="AP29" s="13">
        <f t="shared" si="93"/>
        <v>0</v>
      </c>
      <c r="AQ29" s="13">
        <f t="shared" si="89"/>
        <v>0</v>
      </c>
      <c r="AR29" s="13">
        <f t="shared" si="90"/>
        <v>0</v>
      </c>
      <c r="AS29" s="34">
        <f t="shared" si="91"/>
        <v>0</v>
      </c>
      <c r="AT29" s="54"/>
      <c r="AU29" s="34">
        <v>285</v>
      </c>
      <c r="AV29" s="34">
        <f t="shared" si="94"/>
        <v>0</v>
      </c>
      <c r="AW29" s="34">
        <v>285</v>
      </c>
      <c r="AX29" s="34">
        <f>AW29*AM29</f>
        <v>0</v>
      </c>
      <c r="AY29" s="34">
        <f>AV29+AX29</f>
        <v>0</v>
      </c>
      <c r="AZ29" s="54"/>
      <c r="BA29" s="34">
        <f>AS29+AY29</f>
        <v>0</v>
      </c>
      <c r="BB29" s="54"/>
      <c r="BC29" s="64">
        <v>71250</v>
      </c>
      <c r="BD29" s="32" t="e">
        <f>VLOOKUP(AB29,'Routes Taxes'!#REF!,7,0)</f>
        <v>#REF!</v>
      </c>
      <c r="BE29" s="54" t="e">
        <f>AD29*BD29</f>
        <v>#REF!</v>
      </c>
      <c r="BF29" s="32" t="e">
        <f>VLOOKUP(AI29,'Routes Taxes'!#REF!,7,0)</f>
        <v>#REF!</v>
      </c>
      <c r="BG29" s="54" t="e">
        <f>BF29*AK29</f>
        <v>#REF!</v>
      </c>
      <c r="BH29" s="32" t="e">
        <f>BD29+BF29</f>
        <v>#REF!</v>
      </c>
      <c r="BI29" s="64" t="e">
        <f t="shared" si="95"/>
        <v>#REF!</v>
      </c>
      <c r="BJ29" s="64" t="e">
        <f t="shared" si="96"/>
        <v>#REF!</v>
      </c>
      <c r="BK29" s="54"/>
      <c r="BL29" s="34" t="e">
        <f>AS29-BJ29</f>
        <v>#REF!</v>
      </c>
      <c r="BM29" s="54"/>
      <c r="BN29" s="34" t="e">
        <f>(AS29+AY29)-BJ29</f>
        <v>#REF!</v>
      </c>
      <c r="BO29" s="54"/>
      <c r="BP29" s="64">
        <f t="shared" si="92"/>
        <v>0</v>
      </c>
      <c r="BQ29" s="64">
        <f t="shared" si="97"/>
        <v>71250</v>
      </c>
      <c r="BR29" s="64">
        <f t="shared" si="98"/>
        <v>0</v>
      </c>
      <c r="BS29" s="64">
        <f t="shared" si="99"/>
        <v>71250</v>
      </c>
      <c r="BT29" s="64">
        <f t="shared" si="100"/>
        <v>-71250</v>
      </c>
    </row>
    <row r="30" spans="1:72" ht="16.5" hidden="1" thickBot="1" x14ac:dyDescent="0.3">
      <c r="B30"/>
      <c r="C30"/>
      <c r="D30"/>
      <c r="E30"/>
      <c r="F30"/>
      <c r="G30"/>
      <c r="H30"/>
      <c r="R30"/>
      <c r="S30"/>
      <c r="T30"/>
      <c r="U30"/>
      <c r="V30"/>
      <c r="Z30" s="54"/>
      <c r="AA30" s="54"/>
      <c r="AC30" s="57"/>
      <c r="AD30" s="85">
        <f>SUM(AD26:AD29)</f>
        <v>744</v>
      </c>
      <c r="AE30" s="86">
        <f t="shared" ref="AE30:AG30" si="103">SUM(AE26:AE29)</f>
        <v>740</v>
      </c>
      <c r="AF30" s="86">
        <f t="shared" si="103"/>
        <v>4</v>
      </c>
      <c r="AG30" s="87">
        <f t="shared" si="103"/>
        <v>187161.10000000006</v>
      </c>
      <c r="AH30" s="20"/>
      <c r="AJ30" s="57"/>
      <c r="AK30" s="85">
        <f>SUM(AK26:AK29)</f>
        <v>744</v>
      </c>
      <c r="AL30" s="86">
        <f t="shared" ref="AL30" si="104">SUM(AL26:AL29)</f>
        <v>744</v>
      </c>
      <c r="AM30" s="86">
        <f t="shared" ref="AM30" si="105">SUM(AM26:AM29)</f>
        <v>0</v>
      </c>
      <c r="AN30" s="87">
        <f t="shared" ref="AN30" si="106">SUM(AN26:AN29)</f>
        <v>192125.85999999993</v>
      </c>
      <c r="AO30" s="82"/>
      <c r="AP30" s="84">
        <f>SUM(AP26:AP29)</f>
        <v>1488</v>
      </c>
      <c r="AQ30" s="80">
        <f t="shared" ref="AQ30" si="107">SUM(AQ26:AQ29)</f>
        <v>1484</v>
      </c>
      <c r="AR30" s="80">
        <f t="shared" ref="AR30" si="108">SUM(AR26:AR29)</f>
        <v>4</v>
      </c>
      <c r="AS30" s="81">
        <f t="shared" ref="AS30" si="109">SUM(AS26:AS29)</f>
        <v>379286.95999999996</v>
      </c>
      <c r="AT30" s="54"/>
      <c r="AU30" s="91">
        <f>AVERAGE(AU26:AU29)</f>
        <v>230</v>
      </c>
      <c r="AV30" s="92">
        <f>SUM(AV26:AV29)</f>
        <v>0</v>
      </c>
      <c r="AW30" s="92">
        <f>AVERAGE(AW26:AW29)</f>
        <v>230</v>
      </c>
      <c r="AX30" s="92">
        <f>SUM(AX26:AX29)</f>
        <v>0</v>
      </c>
      <c r="AY30" s="89">
        <f>SUM(AY26:AY29)</f>
        <v>0</v>
      </c>
      <c r="AZ30" s="54"/>
      <c r="BA30" s="90">
        <f>SUM(BA26:BA29)</f>
        <v>379286.95999999996</v>
      </c>
      <c r="BB30" s="54"/>
      <c r="BC30" s="65">
        <f>SUM(BC26:BC29)</f>
        <v>285000</v>
      </c>
      <c r="BD30" s="65"/>
      <c r="BE30" s="65" t="e">
        <f t="shared" ref="BE30:BJ30" si="110">SUM(BE26:BE29)</f>
        <v>#REF!</v>
      </c>
      <c r="BF30" s="65"/>
      <c r="BG30" s="65" t="e">
        <f t="shared" si="110"/>
        <v>#REF!</v>
      </c>
      <c r="BH30" s="65"/>
      <c r="BI30" s="65" t="e">
        <f t="shared" si="110"/>
        <v>#REF!</v>
      </c>
      <c r="BJ30" s="65" t="e">
        <f t="shared" si="110"/>
        <v>#REF!</v>
      </c>
      <c r="BK30" s="54"/>
      <c r="BL30" s="93" t="e">
        <f>SUM(BL26:BL29)</f>
        <v>#REF!</v>
      </c>
      <c r="BM30" s="54"/>
      <c r="BN30" s="93" t="e">
        <f>SUM(BN26:BN29)</f>
        <v>#REF!</v>
      </c>
      <c r="BO30" s="54"/>
      <c r="BP30" s="65">
        <f>SUM(BP26:BP29)</f>
        <v>379286.95999999996</v>
      </c>
      <c r="BQ30" s="65">
        <f t="shared" ref="BQ30:BT30" si="111">SUM(BQ26:BQ29)</f>
        <v>285000</v>
      </c>
      <c r="BR30" s="65">
        <f t="shared" si="111"/>
        <v>43998.44</v>
      </c>
      <c r="BS30" s="65">
        <f t="shared" si="111"/>
        <v>328998.44</v>
      </c>
      <c r="BT30" s="65">
        <f t="shared" si="111"/>
        <v>50288.519999999975</v>
      </c>
    </row>
    <row r="31" spans="1:72" hidden="1" x14ac:dyDescent="0.25">
      <c r="B31"/>
      <c r="C31"/>
      <c r="D31"/>
      <c r="E31"/>
      <c r="F31"/>
      <c r="G31"/>
      <c r="H31"/>
      <c r="R31"/>
      <c r="S31"/>
      <c r="T31"/>
      <c r="U31"/>
      <c r="V31"/>
    </row>
    <row r="32" spans="1:72" x14ac:dyDescent="0.25">
      <c r="AC32" s="54"/>
      <c r="AG32" s="32"/>
      <c r="AH32" s="32"/>
      <c r="AN32" s="32"/>
      <c r="AO32" s="32"/>
      <c r="AS32" s="34"/>
      <c r="BP32" s="58"/>
      <c r="BQ32" s="58"/>
      <c r="BR32" s="58"/>
      <c r="BS32" s="58"/>
      <c r="BT32" s="58"/>
    </row>
    <row r="33" spans="1:72" x14ac:dyDescent="0.25">
      <c r="A33" s="46" t="s">
        <v>6</v>
      </c>
      <c r="B33" t="s">
        <v>7</v>
      </c>
      <c r="O33" s="46" t="s">
        <v>6</v>
      </c>
      <c r="P33" t="s">
        <v>8</v>
      </c>
      <c r="AG33" s="32"/>
      <c r="AH33" s="32"/>
      <c r="AN33" s="32"/>
      <c r="AO33" s="32"/>
      <c r="AS33" s="34"/>
      <c r="BP33" s="58"/>
      <c r="BQ33" s="58"/>
      <c r="BR33" s="58"/>
      <c r="BS33" s="58"/>
      <c r="BT33" s="58"/>
    </row>
    <row r="34" spans="1:72" ht="16.5" thickBot="1" x14ac:dyDescent="0.3">
      <c r="AG34" s="32"/>
      <c r="AH34" s="32"/>
      <c r="AN34" s="32"/>
      <c r="AO34" s="32"/>
      <c r="AS34" s="34"/>
      <c r="BP34" s="58"/>
      <c r="BQ34" s="58"/>
      <c r="BR34" s="58"/>
      <c r="BS34" s="58"/>
      <c r="BT34" s="58"/>
    </row>
    <row r="35" spans="1:72" x14ac:dyDescent="0.25">
      <c r="A35" s="46" t="s">
        <v>26</v>
      </c>
      <c r="B35" s="46" t="s">
        <v>101</v>
      </c>
      <c r="C35" s="46" t="s">
        <v>11</v>
      </c>
      <c r="D35" s="46" t="s">
        <v>4</v>
      </c>
      <c r="E35" s="46" t="s">
        <v>20</v>
      </c>
      <c r="F35" t="s">
        <v>220</v>
      </c>
      <c r="G35" s="13" t="s">
        <v>99</v>
      </c>
      <c r="H35" s="13" t="s">
        <v>103</v>
      </c>
      <c r="I35" t="s">
        <v>161</v>
      </c>
      <c r="J35" s="13" t="s">
        <v>94</v>
      </c>
      <c r="K35" t="s">
        <v>160</v>
      </c>
      <c r="O35" s="46" t="s">
        <v>26</v>
      </c>
      <c r="P35" s="46" t="s">
        <v>101</v>
      </c>
      <c r="Q35" s="46" t="s">
        <v>11</v>
      </c>
      <c r="R35" s="46" t="s">
        <v>4</v>
      </c>
      <c r="S35" s="46" t="s">
        <v>20</v>
      </c>
      <c r="T35" t="s">
        <v>220</v>
      </c>
      <c r="U35" s="13" t="s">
        <v>99</v>
      </c>
      <c r="V35" s="13" t="s">
        <v>103</v>
      </c>
      <c r="W35" t="s">
        <v>161</v>
      </c>
      <c r="X35" s="13" t="s">
        <v>94</v>
      </c>
      <c r="Y35" t="s">
        <v>160</v>
      </c>
      <c r="Z35" s="13"/>
      <c r="AA35" s="13"/>
      <c r="AB35" s="72" t="s">
        <v>175</v>
      </c>
      <c r="AC35" s="72" t="s">
        <v>166</v>
      </c>
      <c r="AD35" s="72" t="s">
        <v>167</v>
      </c>
      <c r="AE35" s="72" t="s">
        <v>168</v>
      </c>
      <c r="AF35" s="72" t="s">
        <v>169</v>
      </c>
      <c r="AG35" s="73" t="s">
        <v>173</v>
      </c>
      <c r="AH35" s="78"/>
      <c r="AI35" s="72" t="s">
        <v>176</v>
      </c>
      <c r="AJ35" s="72" t="s">
        <v>166</v>
      </c>
      <c r="AK35" s="72" t="s">
        <v>167</v>
      </c>
      <c r="AL35" s="72" t="s">
        <v>168</v>
      </c>
      <c r="AM35" s="72" t="s">
        <v>169</v>
      </c>
      <c r="AN35" s="73" t="s">
        <v>173</v>
      </c>
      <c r="AO35" s="78"/>
      <c r="AP35" s="72" t="s">
        <v>170</v>
      </c>
      <c r="AQ35" s="72" t="s">
        <v>171</v>
      </c>
      <c r="AR35" s="72" t="s">
        <v>172</v>
      </c>
      <c r="AS35" s="74" t="s">
        <v>174</v>
      </c>
      <c r="AT35" s="13"/>
      <c r="AU35" s="88" t="s">
        <v>184</v>
      </c>
      <c r="AV35" s="88" t="s">
        <v>185</v>
      </c>
      <c r="AW35" s="88" t="s">
        <v>186</v>
      </c>
      <c r="AX35" s="88" t="s">
        <v>187</v>
      </c>
      <c r="AY35" s="88" t="s">
        <v>188</v>
      </c>
      <c r="AZ35" s="13"/>
      <c r="BA35" s="88" t="s">
        <v>190</v>
      </c>
      <c r="BB35" s="13"/>
      <c r="BC35" s="62" t="s">
        <v>164</v>
      </c>
      <c r="BD35" s="62" t="s">
        <v>177</v>
      </c>
      <c r="BE35" s="62" t="s">
        <v>180</v>
      </c>
      <c r="BF35" s="62" t="s">
        <v>178</v>
      </c>
      <c r="BG35" s="62" t="s">
        <v>181</v>
      </c>
      <c r="BH35" s="62" t="s">
        <v>58</v>
      </c>
      <c r="BI35" s="62" t="s">
        <v>179</v>
      </c>
      <c r="BJ35" s="62" t="s">
        <v>182</v>
      </c>
      <c r="BK35" s="13"/>
      <c r="BL35" s="74" t="s">
        <v>183</v>
      </c>
      <c r="BM35" s="13"/>
      <c r="BN35" s="74" t="s">
        <v>189</v>
      </c>
      <c r="BO35" s="13"/>
      <c r="BP35" s="62" t="s">
        <v>114</v>
      </c>
      <c r="BQ35" s="62" t="s">
        <v>164</v>
      </c>
      <c r="BR35" s="62" t="s">
        <v>89</v>
      </c>
      <c r="BS35" s="62" t="s">
        <v>162</v>
      </c>
      <c r="BT35" s="62" t="s">
        <v>165</v>
      </c>
    </row>
    <row r="36" spans="1:72" x14ac:dyDescent="0.25">
      <c r="A36" t="s">
        <v>137</v>
      </c>
      <c r="B36" t="s">
        <v>203</v>
      </c>
      <c r="C36" t="s">
        <v>23</v>
      </c>
      <c r="D36" s="52">
        <v>45765</v>
      </c>
      <c r="E36" t="s">
        <v>150</v>
      </c>
      <c r="F36" s="261">
        <v>186</v>
      </c>
      <c r="G36" s="21">
        <v>186</v>
      </c>
      <c r="H36" s="262">
        <v>0</v>
      </c>
      <c r="I36" s="26">
        <v>1</v>
      </c>
      <c r="J36" s="32">
        <v>50699.350000000013</v>
      </c>
      <c r="K36" s="7">
        <v>5269.38</v>
      </c>
      <c r="O36" t="s">
        <v>137</v>
      </c>
      <c r="P36" t="s">
        <v>347</v>
      </c>
      <c r="Q36" t="s">
        <v>24</v>
      </c>
      <c r="R36" s="52">
        <v>45772</v>
      </c>
      <c r="S36" t="s">
        <v>800</v>
      </c>
      <c r="T36" s="261">
        <v>186</v>
      </c>
      <c r="U36" s="21">
        <v>186</v>
      </c>
      <c r="V36" s="262">
        <v>0</v>
      </c>
      <c r="W36" s="7">
        <v>1</v>
      </c>
      <c r="X36" s="32">
        <v>50624.539999999979</v>
      </c>
      <c r="Y36" s="7">
        <v>5758.56</v>
      </c>
      <c r="Z36" s="54"/>
      <c r="AA36" s="54"/>
      <c r="AB36" s="13" t="str">
        <f>IF(ISBLANK(C36),"",C36)</f>
        <v>NAP-SSH</v>
      </c>
      <c r="AC36" s="57">
        <f t="shared" ref="AC36:AC40" si="112">IF(ISBLANK(D36),"",D36)</f>
        <v>45765</v>
      </c>
      <c r="AD36" s="13">
        <f t="shared" ref="AD36:AD40" si="113">F36</f>
        <v>186</v>
      </c>
      <c r="AE36" s="13">
        <f t="shared" ref="AE36:AE40" si="114">G36</f>
        <v>186</v>
      </c>
      <c r="AF36" s="13">
        <f t="shared" ref="AF36:AF40" si="115">H36</f>
        <v>0</v>
      </c>
      <c r="AG36" s="20">
        <f t="shared" ref="AG36:AG40" si="116">J36</f>
        <v>50699.350000000013</v>
      </c>
      <c r="AH36" s="20"/>
      <c r="AI36" s="13" t="str">
        <f>Q36</f>
        <v>SSH-NAP</v>
      </c>
      <c r="AJ36" s="57">
        <f t="shared" ref="AJ36:AJ40" si="117">R36</f>
        <v>45772</v>
      </c>
      <c r="AK36" s="13">
        <f t="shared" ref="AK36:AK40" si="118">T36</f>
        <v>186</v>
      </c>
      <c r="AL36" s="13">
        <f t="shared" ref="AL36:AL40" si="119">U36</f>
        <v>186</v>
      </c>
      <c r="AM36" s="13">
        <f t="shared" ref="AM36:AM40" si="120">V36</f>
        <v>0</v>
      </c>
      <c r="AN36" s="20">
        <f t="shared" ref="AN36:AN40" si="121">X36</f>
        <v>50624.539999999979</v>
      </c>
      <c r="AO36" s="20"/>
      <c r="AP36" s="13">
        <f>AD36+AK36</f>
        <v>372</v>
      </c>
      <c r="AQ36" s="13">
        <f t="shared" ref="AQ36:AQ39" si="122">AE36+AL36</f>
        <v>372</v>
      </c>
      <c r="AR36" s="13">
        <f t="shared" ref="AR36:AR39" si="123">AF36+AM36</f>
        <v>0</v>
      </c>
      <c r="AS36" s="34">
        <f t="shared" ref="AS36:AS39" si="124">AG36+AN36</f>
        <v>101323.88999999998</v>
      </c>
      <c r="AT36" s="54"/>
      <c r="AU36" s="34">
        <v>175</v>
      </c>
      <c r="AV36" s="34">
        <f>AU36*AM36</f>
        <v>0</v>
      </c>
      <c r="AW36" s="34">
        <v>175</v>
      </c>
      <c r="AX36" s="34">
        <f>AW36*AM36</f>
        <v>0</v>
      </c>
      <c r="AY36" s="34">
        <f>AV36+AX36</f>
        <v>0</v>
      </c>
      <c r="AZ36" s="54"/>
      <c r="BA36" s="34">
        <f>AS36+AY36</f>
        <v>101323.88999999998</v>
      </c>
      <c r="BB36" s="54"/>
      <c r="BC36" s="64">
        <v>63600</v>
      </c>
      <c r="BD36" s="32" t="e">
        <f>VLOOKUP(AB36,'Routes Taxes'!#REF!,7,0)</f>
        <v>#REF!</v>
      </c>
      <c r="BE36" s="54" t="e">
        <f>AD36*BD36</f>
        <v>#REF!</v>
      </c>
      <c r="BF36" s="32" t="e">
        <f>VLOOKUP(AI36,'Routes Taxes'!#REF!,7,0)</f>
        <v>#REF!</v>
      </c>
      <c r="BG36" s="54" t="e">
        <f>BF36*AK36</f>
        <v>#REF!</v>
      </c>
      <c r="BH36" s="32" t="e">
        <f>BD36+BF36</f>
        <v>#REF!</v>
      </c>
      <c r="BI36" s="64" t="e">
        <f>BE36+BG36</f>
        <v>#REF!</v>
      </c>
      <c r="BJ36" s="64" t="e">
        <f>BC36+BI36</f>
        <v>#REF!</v>
      </c>
      <c r="BK36" s="54"/>
      <c r="BL36" s="34" t="e">
        <f>AS36-BJ36</f>
        <v>#REF!</v>
      </c>
      <c r="BM36" s="54"/>
      <c r="BN36" s="34" t="e">
        <f>(AS36+AY36)-BJ36</f>
        <v>#REF!</v>
      </c>
      <c r="BO36" s="54"/>
      <c r="BP36" s="64">
        <f t="shared" ref="BP36:BP39" si="125">IF(ISNUMBER(J36), IF(ISNUMBER(X36), J36 + X36, J36), IF(ISNUMBER(X36), X36,0))</f>
        <v>101323.88999999998</v>
      </c>
      <c r="BQ36" s="64">
        <f>BC36</f>
        <v>63600</v>
      </c>
      <c r="BR36" s="64">
        <f>K36+Y36</f>
        <v>11027.94</v>
      </c>
      <c r="BS36" s="64">
        <f>BQ36+BR36</f>
        <v>74627.94</v>
      </c>
      <c r="BT36" s="64">
        <f>BP36-BS36</f>
        <v>26695.949999999983</v>
      </c>
    </row>
    <row r="37" spans="1:72" x14ac:dyDescent="0.25">
      <c r="B37"/>
      <c r="C37"/>
      <c r="D37" s="52">
        <v>45772</v>
      </c>
      <c r="E37" t="s">
        <v>800</v>
      </c>
      <c r="F37" s="261">
        <v>186</v>
      </c>
      <c r="G37" s="21">
        <v>184</v>
      </c>
      <c r="H37" s="262">
        <v>2</v>
      </c>
      <c r="I37" s="26">
        <v>0.989247311827957</v>
      </c>
      <c r="J37" s="32">
        <v>42881.200000000019</v>
      </c>
      <c r="K37" s="7">
        <v>5212.7199999999993</v>
      </c>
      <c r="R37" s="52">
        <v>45779</v>
      </c>
      <c r="S37" t="s">
        <v>802</v>
      </c>
      <c r="T37" s="261">
        <v>186</v>
      </c>
      <c r="U37" s="21">
        <v>186</v>
      </c>
      <c r="V37" s="262">
        <v>0</v>
      </c>
      <c r="W37" s="7">
        <v>1</v>
      </c>
      <c r="X37" s="32">
        <v>45438.389999999992</v>
      </c>
      <c r="Y37" s="7">
        <v>5758.56</v>
      </c>
      <c r="Z37" s="54"/>
      <c r="AA37" s="54"/>
      <c r="AB37" s="13" t="str">
        <f>AB36</f>
        <v>NAP-SSH</v>
      </c>
      <c r="AC37" s="57">
        <f t="shared" si="112"/>
        <v>45772</v>
      </c>
      <c r="AD37" s="13">
        <f t="shared" si="113"/>
        <v>186</v>
      </c>
      <c r="AE37" s="13">
        <f t="shared" si="114"/>
        <v>184</v>
      </c>
      <c r="AF37" s="13">
        <f t="shared" si="115"/>
        <v>2</v>
      </c>
      <c r="AG37" s="20">
        <f t="shared" si="116"/>
        <v>42881.200000000019</v>
      </c>
      <c r="AH37" s="20"/>
      <c r="AI37" s="13" t="str">
        <f>AI36</f>
        <v>SSH-NAP</v>
      </c>
      <c r="AJ37" s="57">
        <f t="shared" si="117"/>
        <v>45779</v>
      </c>
      <c r="AK37" s="13">
        <f t="shared" si="118"/>
        <v>186</v>
      </c>
      <c r="AL37" s="13">
        <f t="shared" si="119"/>
        <v>186</v>
      </c>
      <c r="AM37" s="13">
        <f t="shared" si="120"/>
        <v>0</v>
      </c>
      <c r="AN37" s="20">
        <f t="shared" si="121"/>
        <v>45438.389999999992</v>
      </c>
      <c r="AO37" s="20"/>
      <c r="AP37" s="13">
        <f t="shared" ref="AP37:AP39" si="126">AD37+AK37</f>
        <v>372</v>
      </c>
      <c r="AQ37" s="13">
        <f t="shared" si="122"/>
        <v>370</v>
      </c>
      <c r="AR37" s="13">
        <f t="shared" si="123"/>
        <v>2</v>
      </c>
      <c r="AS37" s="34">
        <f t="shared" si="124"/>
        <v>88319.590000000011</v>
      </c>
      <c r="AT37" s="54"/>
      <c r="AU37" s="34">
        <v>175</v>
      </c>
      <c r="AV37" s="34">
        <f t="shared" ref="AV37:AV39" si="127">AU37*AM37</f>
        <v>0</v>
      </c>
      <c r="AW37" s="34">
        <v>175</v>
      </c>
      <c r="AX37" s="34">
        <f>AW37*AM37</f>
        <v>0</v>
      </c>
      <c r="AY37" s="34">
        <f>AV37+AX37</f>
        <v>0</v>
      </c>
      <c r="AZ37" s="54"/>
      <c r="BA37" s="34">
        <f>AS37+AY37</f>
        <v>88319.590000000011</v>
      </c>
      <c r="BB37" s="54"/>
      <c r="BC37" s="64">
        <v>63600</v>
      </c>
      <c r="BD37" s="32" t="e">
        <f>VLOOKUP(AB37,'Routes Taxes'!#REF!,7,0)</f>
        <v>#REF!</v>
      </c>
      <c r="BE37" s="54" t="e">
        <f>AD37*BD37</f>
        <v>#REF!</v>
      </c>
      <c r="BF37" s="32" t="e">
        <f>VLOOKUP(AI37,'Routes Taxes'!#REF!,7,0)</f>
        <v>#REF!</v>
      </c>
      <c r="BG37" s="54" t="e">
        <f>BF37*AK37</f>
        <v>#REF!</v>
      </c>
      <c r="BH37" s="32" t="e">
        <f>BD37+BF37</f>
        <v>#REF!</v>
      </c>
      <c r="BI37" s="64" t="e">
        <f t="shared" ref="BI37:BI39" si="128">BE37+BG37</f>
        <v>#REF!</v>
      </c>
      <c r="BJ37" s="64" t="e">
        <f t="shared" ref="BJ37:BJ39" si="129">BC37+BI37</f>
        <v>#REF!</v>
      </c>
      <c r="BK37" s="54"/>
      <c r="BL37" s="34" t="e">
        <f>AS37-BJ37</f>
        <v>#REF!</v>
      </c>
      <c r="BM37" s="54"/>
      <c r="BN37" s="34" t="e">
        <f>(AS37+AY37)-BJ37</f>
        <v>#REF!</v>
      </c>
      <c r="BO37" s="54"/>
      <c r="BP37" s="64">
        <f t="shared" si="125"/>
        <v>88319.590000000011</v>
      </c>
      <c r="BQ37" s="64">
        <f t="shared" ref="BQ37:BQ39" si="130">BC37</f>
        <v>63600</v>
      </c>
      <c r="BR37" s="64">
        <f t="shared" ref="BR37:BR39" si="131">K37+Y37</f>
        <v>10971.279999999999</v>
      </c>
      <c r="BS37" s="64">
        <f t="shared" ref="BS37:BS39" si="132">BQ37+BR37</f>
        <v>74571.28</v>
      </c>
      <c r="BT37" s="64">
        <f t="shared" ref="BT37:BT39" si="133">BP37-BS37</f>
        <v>13748.310000000012</v>
      </c>
    </row>
    <row r="38" spans="1:72" x14ac:dyDescent="0.25">
      <c r="A38" t="s">
        <v>5</v>
      </c>
      <c r="B38"/>
      <c r="C38"/>
      <c r="D38"/>
      <c r="E38"/>
      <c r="F38" s="261">
        <v>372</v>
      </c>
      <c r="G38" s="21">
        <v>370</v>
      </c>
      <c r="H38" s="262">
        <v>2</v>
      </c>
      <c r="I38" s="26">
        <v>0.9946236559139785</v>
      </c>
      <c r="J38" s="32">
        <v>93580.550000000032</v>
      </c>
      <c r="K38" s="7">
        <v>10482.099999999999</v>
      </c>
      <c r="O38" t="s">
        <v>5</v>
      </c>
      <c r="R38"/>
      <c r="S38"/>
      <c r="T38" s="261">
        <v>372</v>
      </c>
      <c r="U38" s="21">
        <v>372</v>
      </c>
      <c r="V38" s="262">
        <v>0</v>
      </c>
      <c r="W38" s="7">
        <v>1</v>
      </c>
      <c r="X38" s="32">
        <v>96062.929999999964</v>
      </c>
      <c r="Y38" s="7">
        <v>11517.12</v>
      </c>
      <c r="Z38" s="54"/>
      <c r="AA38" s="54"/>
      <c r="AB38" s="13" t="str">
        <f t="shared" ref="AB38:AB40" si="134">AB37</f>
        <v>NAP-SSH</v>
      </c>
      <c r="AC38" s="57" t="str">
        <f t="shared" si="112"/>
        <v/>
      </c>
      <c r="AD38" s="13">
        <f t="shared" si="113"/>
        <v>372</v>
      </c>
      <c r="AE38" s="13">
        <f t="shared" si="114"/>
        <v>370</v>
      </c>
      <c r="AF38" s="13">
        <f t="shared" si="115"/>
        <v>2</v>
      </c>
      <c r="AG38" s="20">
        <f t="shared" si="116"/>
        <v>93580.550000000032</v>
      </c>
      <c r="AH38" s="20"/>
      <c r="AI38" s="13" t="str">
        <f t="shared" ref="AI38:AI40" si="135">AI37</f>
        <v>SSH-NAP</v>
      </c>
      <c r="AJ38" s="57">
        <f t="shared" si="117"/>
        <v>0</v>
      </c>
      <c r="AK38" s="13">
        <f t="shared" si="118"/>
        <v>372</v>
      </c>
      <c r="AL38" s="13">
        <f t="shared" si="119"/>
        <v>372</v>
      </c>
      <c r="AM38" s="13">
        <f t="shared" si="120"/>
        <v>0</v>
      </c>
      <c r="AN38" s="20">
        <f t="shared" si="121"/>
        <v>96062.929999999964</v>
      </c>
      <c r="AO38" s="20"/>
      <c r="AP38" s="13">
        <f t="shared" si="126"/>
        <v>744</v>
      </c>
      <c r="AQ38" s="13">
        <f t="shared" si="122"/>
        <v>742</v>
      </c>
      <c r="AR38" s="13">
        <f t="shared" si="123"/>
        <v>2</v>
      </c>
      <c r="AS38" s="34">
        <f t="shared" si="124"/>
        <v>189643.47999999998</v>
      </c>
      <c r="AT38" s="54"/>
      <c r="AU38" s="34">
        <v>285</v>
      </c>
      <c r="AV38" s="34">
        <f t="shared" si="127"/>
        <v>0</v>
      </c>
      <c r="AW38" s="34">
        <v>285</v>
      </c>
      <c r="AX38" s="34">
        <f>AW38*AM38</f>
        <v>0</v>
      </c>
      <c r="AY38" s="34">
        <f>AV38+AX38</f>
        <v>0</v>
      </c>
      <c r="AZ38" s="54"/>
      <c r="BA38" s="34">
        <f>AS38+AY38</f>
        <v>189643.47999999998</v>
      </c>
      <c r="BB38" s="54"/>
      <c r="BC38" s="64">
        <v>63600</v>
      </c>
      <c r="BD38" s="32" t="e">
        <f>VLOOKUP(AB38,'Routes Taxes'!#REF!,7,0)</f>
        <v>#REF!</v>
      </c>
      <c r="BE38" s="54" t="e">
        <f>AD38*BD38</f>
        <v>#REF!</v>
      </c>
      <c r="BF38" s="32" t="e">
        <f>VLOOKUP(AI38,'Routes Taxes'!#REF!,7,0)</f>
        <v>#REF!</v>
      </c>
      <c r="BG38" s="54" t="e">
        <f>BF38*AK38</f>
        <v>#REF!</v>
      </c>
      <c r="BH38" s="32" t="e">
        <f>BD38+BF38</f>
        <v>#REF!</v>
      </c>
      <c r="BI38" s="64" t="e">
        <f t="shared" si="128"/>
        <v>#REF!</v>
      </c>
      <c r="BJ38" s="64" t="e">
        <f t="shared" si="129"/>
        <v>#REF!</v>
      </c>
      <c r="BK38" s="54"/>
      <c r="BL38" s="34" t="e">
        <f>AS38-BJ38</f>
        <v>#REF!</v>
      </c>
      <c r="BM38" s="54"/>
      <c r="BN38" s="34" t="e">
        <f>(AS38+AY38)-BJ38</f>
        <v>#REF!</v>
      </c>
      <c r="BO38" s="54"/>
      <c r="BP38" s="64">
        <f t="shared" si="125"/>
        <v>189643.47999999998</v>
      </c>
      <c r="BQ38" s="64">
        <f t="shared" si="130"/>
        <v>63600</v>
      </c>
      <c r="BR38" s="64">
        <f t="shared" si="131"/>
        <v>21999.22</v>
      </c>
      <c r="BS38" s="64">
        <f t="shared" si="132"/>
        <v>85599.22</v>
      </c>
      <c r="BT38" s="64">
        <f t="shared" si="133"/>
        <v>104044.25999999998</v>
      </c>
    </row>
    <row r="39" spans="1:72" x14ac:dyDescent="0.25">
      <c r="B39"/>
      <c r="C39"/>
      <c r="D39"/>
      <c r="E39"/>
      <c r="F39"/>
      <c r="G39"/>
      <c r="H39"/>
      <c r="R39"/>
      <c r="S39"/>
      <c r="T39"/>
      <c r="U39"/>
      <c r="V39"/>
      <c r="Z39" s="54"/>
      <c r="AA39" s="54"/>
      <c r="AB39" s="13" t="str">
        <f t="shared" si="134"/>
        <v>NAP-SSH</v>
      </c>
      <c r="AC39" s="57" t="str">
        <f t="shared" si="112"/>
        <v/>
      </c>
      <c r="AD39" s="13">
        <f t="shared" si="113"/>
        <v>0</v>
      </c>
      <c r="AE39" s="13">
        <f t="shared" si="114"/>
        <v>0</v>
      </c>
      <c r="AF39" s="13">
        <f t="shared" si="115"/>
        <v>0</v>
      </c>
      <c r="AG39" s="20">
        <f t="shared" si="116"/>
        <v>0</v>
      </c>
      <c r="AH39" s="20"/>
      <c r="AI39" s="13" t="str">
        <f t="shared" si="135"/>
        <v>SSH-NAP</v>
      </c>
      <c r="AJ39" s="57">
        <f t="shared" si="117"/>
        <v>0</v>
      </c>
      <c r="AK39" s="13">
        <f t="shared" si="118"/>
        <v>0</v>
      </c>
      <c r="AL39" s="13">
        <f t="shared" si="119"/>
        <v>0</v>
      </c>
      <c r="AM39" s="13">
        <f t="shared" si="120"/>
        <v>0</v>
      </c>
      <c r="AN39" s="20">
        <f t="shared" si="121"/>
        <v>0</v>
      </c>
      <c r="AO39" s="20"/>
      <c r="AP39" s="13">
        <f t="shared" si="126"/>
        <v>0</v>
      </c>
      <c r="AQ39" s="13">
        <f t="shared" si="122"/>
        <v>0</v>
      </c>
      <c r="AR39" s="13">
        <f t="shared" si="123"/>
        <v>0</v>
      </c>
      <c r="AS39" s="34">
        <f t="shared" si="124"/>
        <v>0</v>
      </c>
      <c r="AT39" s="54"/>
      <c r="AU39" s="34">
        <v>285</v>
      </c>
      <c r="AV39" s="34">
        <f t="shared" si="127"/>
        <v>0</v>
      </c>
      <c r="AW39" s="34">
        <v>285</v>
      </c>
      <c r="AX39" s="34">
        <f>AW39*AM39</f>
        <v>0</v>
      </c>
      <c r="AY39" s="34">
        <f>AV39+AX39</f>
        <v>0</v>
      </c>
      <c r="AZ39" s="54"/>
      <c r="BA39" s="34">
        <f>AS39+AY39</f>
        <v>0</v>
      </c>
      <c r="BB39" s="54"/>
      <c r="BC39" s="64">
        <v>63600</v>
      </c>
      <c r="BD39" s="32" t="e">
        <f>VLOOKUP(AB39,'Routes Taxes'!#REF!,7,0)</f>
        <v>#REF!</v>
      </c>
      <c r="BE39" s="54" t="e">
        <f>AD39*BD39</f>
        <v>#REF!</v>
      </c>
      <c r="BF39" s="32" t="e">
        <f>VLOOKUP(AI39,'Routes Taxes'!#REF!,7,0)</f>
        <v>#REF!</v>
      </c>
      <c r="BG39" s="54" t="e">
        <f>BF39*AK39</f>
        <v>#REF!</v>
      </c>
      <c r="BH39" s="32" t="e">
        <f>BD39+BF39</f>
        <v>#REF!</v>
      </c>
      <c r="BI39" s="64" t="e">
        <f t="shared" si="128"/>
        <v>#REF!</v>
      </c>
      <c r="BJ39" s="64" t="e">
        <f t="shared" si="129"/>
        <v>#REF!</v>
      </c>
      <c r="BK39" s="54"/>
      <c r="BL39" s="34" t="e">
        <f>AS39-BJ39</f>
        <v>#REF!</v>
      </c>
      <c r="BM39" s="54"/>
      <c r="BN39" s="34" t="e">
        <f>(AS39+AY39)-BJ39</f>
        <v>#REF!</v>
      </c>
      <c r="BO39" s="54"/>
      <c r="BP39" s="64">
        <f t="shared" si="125"/>
        <v>0</v>
      </c>
      <c r="BQ39" s="64">
        <f t="shared" si="130"/>
        <v>63600</v>
      </c>
      <c r="BR39" s="64">
        <f t="shared" si="131"/>
        <v>0</v>
      </c>
      <c r="BS39" s="64">
        <f t="shared" si="132"/>
        <v>63600</v>
      </c>
      <c r="BT39" s="64">
        <f t="shared" si="133"/>
        <v>-63600</v>
      </c>
    </row>
    <row r="40" spans="1:72" ht="16.5" thickBot="1" x14ac:dyDescent="0.3">
      <c r="B40"/>
      <c r="C40"/>
      <c r="D40"/>
      <c r="E40"/>
      <c r="F40"/>
      <c r="G40"/>
      <c r="H40"/>
      <c r="R40"/>
      <c r="S40"/>
      <c r="T40"/>
      <c r="U40"/>
      <c r="V40"/>
      <c r="Z40" s="54"/>
      <c r="AA40" s="54"/>
      <c r="AB40" s="13" t="str">
        <f t="shared" si="134"/>
        <v>NAP-SSH</v>
      </c>
      <c r="AC40" s="57" t="str">
        <f t="shared" si="112"/>
        <v/>
      </c>
      <c r="AD40" s="13">
        <f t="shared" si="113"/>
        <v>0</v>
      </c>
      <c r="AE40" s="13">
        <f t="shared" si="114"/>
        <v>0</v>
      </c>
      <c r="AF40" s="13">
        <f t="shared" si="115"/>
        <v>0</v>
      </c>
      <c r="AG40" s="20">
        <f t="shared" si="116"/>
        <v>0</v>
      </c>
      <c r="AH40" s="20"/>
      <c r="AI40" s="13" t="str">
        <f t="shared" si="135"/>
        <v>SSH-NAP</v>
      </c>
      <c r="AJ40" s="57">
        <f t="shared" si="117"/>
        <v>0</v>
      </c>
      <c r="AK40" s="13">
        <f t="shared" si="118"/>
        <v>0</v>
      </c>
      <c r="AL40" s="13">
        <f t="shared" si="119"/>
        <v>0</v>
      </c>
      <c r="AM40" s="13">
        <f t="shared" si="120"/>
        <v>0</v>
      </c>
      <c r="AN40" s="20">
        <f t="shared" si="121"/>
        <v>0</v>
      </c>
      <c r="AO40" s="20"/>
      <c r="AP40" s="13">
        <f t="shared" ref="AP40" si="136">AD40+AK40</f>
        <v>0</v>
      </c>
      <c r="AQ40" s="13">
        <f t="shared" ref="AQ40" si="137">AE40+AL40</f>
        <v>0</v>
      </c>
      <c r="AR40" s="13">
        <f t="shared" ref="AR40" si="138">AF40+AM40</f>
        <v>0</v>
      </c>
      <c r="AS40" s="34">
        <f t="shared" ref="AS40" si="139">AG40+AN40</f>
        <v>0</v>
      </c>
      <c r="AT40" s="54"/>
      <c r="AU40" s="34">
        <v>285</v>
      </c>
      <c r="AV40" s="34">
        <f t="shared" ref="AV40" si="140">AU40*AM40</f>
        <v>0</v>
      </c>
      <c r="AW40" s="34">
        <v>285</v>
      </c>
      <c r="AX40" s="34">
        <f>AW40*AM40</f>
        <v>0</v>
      </c>
      <c r="AY40" s="34">
        <f>AV40+AX40</f>
        <v>0</v>
      </c>
      <c r="AZ40" s="54"/>
      <c r="BA40" s="34">
        <f>AS40+AY40</f>
        <v>0</v>
      </c>
      <c r="BB40" s="54"/>
      <c r="BC40" s="64">
        <v>63600</v>
      </c>
      <c r="BD40" s="32" t="e">
        <f>VLOOKUP(AB40,'Routes Taxes'!#REF!,7,0)</f>
        <v>#REF!</v>
      </c>
      <c r="BE40" s="54" t="e">
        <f>AD40*BD40</f>
        <v>#REF!</v>
      </c>
      <c r="BF40" s="32" t="e">
        <f>VLOOKUP(AI40,'Routes Taxes'!#REF!,7,0)</f>
        <v>#REF!</v>
      </c>
      <c r="BG40" s="54" t="e">
        <f>BF40*AK40</f>
        <v>#REF!</v>
      </c>
      <c r="BH40" s="32" t="e">
        <f>BD40+BF40</f>
        <v>#REF!</v>
      </c>
      <c r="BI40" s="64" t="e">
        <f t="shared" ref="BI40" si="141">BE40+BG40</f>
        <v>#REF!</v>
      </c>
      <c r="BJ40" s="64" t="e">
        <f t="shared" ref="BJ40" si="142">BC40+BI40</f>
        <v>#REF!</v>
      </c>
      <c r="BK40" s="54"/>
      <c r="BL40" s="34" t="e">
        <f>AS40-BJ40</f>
        <v>#REF!</v>
      </c>
      <c r="BM40" s="54"/>
      <c r="BN40" s="34" t="e">
        <f>(AS40+AY40)-BJ40</f>
        <v>#REF!</v>
      </c>
      <c r="BO40" s="54"/>
      <c r="BP40" s="64">
        <f t="shared" ref="BP40" si="143">IF(ISNUMBER(J40), IF(ISNUMBER(X40), J40 + X40, J40), IF(ISNUMBER(X40), X40,0))</f>
        <v>0</v>
      </c>
      <c r="BQ40" s="64">
        <f t="shared" ref="BQ40" si="144">BC40</f>
        <v>63600</v>
      </c>
      <c r="BR40" s="64">
        <f t="shared" ref="BR40" si="145">K40+Y40</f>
        <v>0</v>
      </c>
      <c r="BS40" s="64">
        <f t="shared" ref="BS40" si="146">BQ40+BR40</f>
        <v>63600</v>
      </c>
      <c r="BT40" s="64">
        <f t="shared" ref="BT40" si="147">BP40-BS40</f>
        <v>-63600</v>
      </c>
    </row>
    <row r="41" spans="1:72" ht="16.5" thickBot="1" x14ac:dyDescent="0.3">
      <c r="B41"/>
      <c r="C41"/>
      <c r="D41"/>
      <c r="E41"/>
      <c r="F41"/>
      <c r="G41"/>
      <c r="H41"/>
      <c r="R41"/>
      <c r="S41"/>
      <c r="T41"/>
      <c r="U41"/>
      <c r="V41"/>
      <c r="Z41" s="54"/>
      <c r="AA41" s="54"/>
      <c r="AC41" s="57"/>
      <c r="AD41" s="85">
        <f t="shared" ref="AD41" si="148">SUM(AD36:AD40)</f>
        <v>744</v>
      </c>
      <c r="AE41" s="86">
        <f t="shared" ref="AE41" si="149">SUM(AE36:AE40)</f>
        <v>740</v>
      </c>
      <c r="AF41" s="86">
        <f t="shared" ref="AF41" si="150">SUM(AF36:AF40)</f>
        <v>4</v>
      </c>
      <c r="AG41" s="87">
        <f t="shared" ref="AG41" si="151">SUM(AG36:AG40)</f>
        <v>187161.10000000006</v>
      </c>
      <c r="AH41" s="20"/>
      <c r="AJ41" s="57"/>
      <c r="AK41" s="85">
        <f t="shared" ref="AK41" si="152">SUM(AK36:AK40)</f>
        <v>744</v>
      </c>
      <c r="AL41" s="86">
        <f t="shared" ref="AL41" si="153">SUM(AL36:AL40)</f>
        <v>744</v>
      </c>
      <c r="AM41" s="86">
        <f t="shared" ref="AM41" si="154">SUM(AM36:AM40)</f>
        <v>0</v>
      </c>
      <c r="AN41" s="87">
        <f t="shared" ref="AN41" si="155">SUM(AN36:AN40)</f>
        <v>192125.85999999993</v>
      </c>
      <c r="AO41" s="82"/>
      <c r="AP41" s="84">
        <f>SUM(AP36:AP40)</f>
        <v>1488</v>
      </c>
      <c r="AQ41" s="80">
        <f t="shared" ref="AQ41" si="156">SUM(AQ36:AQ40)</f>
        <v>1484</v>
      </c>
      <c r="AR41" s="80">
        <f t="shared" ref="AR41" si="157">SUM(AR36:AR40)</f>
        <v>4</v>
      </c>
      <c r="AS41" s="81">
        <f t="shared" ref="AS41" si="158">SUM(AS36:AS40)</f>
        <v>379286.95999999996</v>
      </c>
      <c r="AT41" s="54"/>
      <c r="AU41" s="91">
        <f>AVERAGE(AU36:AU40)</f>
        <v>241</v>
      </c>
      <c r="AV41" s="92">
        <f>SUM(AV36:AV40)</f>
        <v>0</v>
      </c>
      <c r="AW41" s="92">
        <f>AVERAGE(AW36:AW40)</f>
        <v>241</v>
      </c>
      <c r="AX41" s="92">
        <f>SUM(AX36:AX40)</f>
        <v>0</v>
      </c>
      <c r="AY41" s="89">
        <f>SUM(AY36:AY40)</f>
        <v>0</v>
      </c>
      <c r="AZ41" s="54"/>
      <c r="BA41" s="90">
        <f>SUM(BA36:BA40)</f>
        <v>379286.95999999996</v>
      </c>
      <c r="BB41" s="54"/>
      <c r="BC41" s="65">
        <f>SUM(BC36:BC40)</f>
        <v>318000</v>
      </c>
      <c r="BD41" s="65"/>
      <c r="BE41" s="65" t="e">
        <f t="shared" ref="BE41" si="159">SUM(BE36:BE40)</f>
        <v>#REF!</v>
      </c>
      <c r="BF41" s="65"/>
      <c r="BG41" s="65" t="e">
        <f t="shared" ref="BG41" si="160">SUM(BG36:BG40)</f>
        <v>#REF!</v>
      </c>
      <c r="BH41" s="65"/>
      <c r="BI41" s="65" t="e">
        <f t="shared" ref="BI41" si="161">SUM(BI36:BI40)</f>
        <v>#REF!</v>
      </c>
      <c r="BJ41" s="65" t="e">
        <f>SUM(BJ36:BJ40)</f>
        <v>#REF!</v>
      </c>
      <c r="BK41" s="54"/>
      <c r="BL41" s="93" t="e">
        <f>SUM(BL36:BL40)</f>
        <v>#REF!</v>
      </c>
      <c r="BM41" s="54"/>
      <c r="BN41" s="93" t="e">
        <f>SUM(BN36:BN40)</f>
        <v>#REF!</v>
      </c>
      <c r="BO41" s="54"/>
      <c r="BP41" s="65">
        <f>SUM(BP36:BP40)</f>
        <v>379286.95999999996</v>
      </c>
      <c r="BQ41" s="65">
        <f t="shared" ref="BQ41:BT41" si="162">SUM(BQ36:BQ40)</f>
        <v>318000</v>
      </c>
      <c r="BR41" s="65">
        <f t="shared" si="162"/>
        <v>43998.44</v>
      </c>
      <c r="BS41" s="65">
        <f t="shared" si="162"/>
        <v>361998.44</v>
      </c>
      <c r="BT41" s="65">
        <f t="shared" si="162"/>
        <v>17288.51999999996</v>
      </c>
    </row>
    <row r="42" spans="1:72" x14ac:dyDescent="0.25">
      <c r="B42"/>
      <c r="C42"/>
      <c r="D42"/>
      <c r="E42"/>
      <c r="F42"/>
      <c r="G42"/>
      <c r="H42"/>
      <c r="R42"/>
      <c r="S42"/>
      <c r="T42"/>
      <c r="U42"/>
      <c r="V42"/>
      <c r="AC42" s="54"/>
      <c r="AG42" s="32"/>
      <c r="AH42" s="32"/>
    </row>
    <row r="43" spans="1:72" x14ac:dyDescent="0.25">
      <c r="A43" s="46" t="s">
        <v>6</v>
      </c>
      <c r="B43" t="s">
        <v>7</v>
      </c>
      <c r="O43" s="46" t="s">
        <v>6</v>
      </c>
      <c r="P43" t="s">
        <v>8</v>
      </c>
      <c r="AG43" s="32"/>
      <c r="AH43" s="32"/>
      <c r="AN43" s="32"/>
      <c r="AO43" s="32"/>
      <c r="AS43" s="34"/>
      <c r="BP43" s="58"/>
      <c r="BQ43" s="58"/>
      <c r="BR43" s="58"/>
      <c r="BS43" s="58"/>
      <c r="BT43" s="58"/>
    </row>
    <row r="44" spans="1:72" ht="16.5" thickBot="1" x14ac:dyDescent="0.3">
      <c r="AG44" s="32"/>
      <c r="AH44" s="32"/>
      <c r="AN44" s="32"/>
      <c r="AO44" s="32"/>
      <c r="AS44" s="34"/>
      <c r="BP44" s="58"/>
      <c r="BQ44" s="58"/>
      <c r="BR44" s="58"/>
      <c r="BS44" s="58"/>
      <c r="BT44" s="58"/>
    </row>
    <row r="45" spans="1:72" x14ac:dyDescent="0.25">
      <c r="A45" s="46" t="s">
        <v>26</v>
      </c>
      <c r="B45" s="46" t="s">
        <v>101</v>
      </c>
      <c r="C45" s="46" t="s">
        <v>11</v>
      </c>
      <c r="D45" s="46" t="s">
        <v>4</v>
      </c>
      <c r="E45" s="46" t="s">
        <v>20</v>
      </c>
      <c r="F45" t="s">
        <v>220</v>
      </c>
      <c r="G45" s="13" t="s">
        <v>99</v>
      </c>
      <c r="H45" s="13" t="s">
        <v>103</v>
      </c>
      <c r="I45" t="s">
        <v>161</v>
      </c>
      <c r="J45" s="13" t="s">
        <v>94</v>
      </c>
      <c r="K45" t="s">
        <v>160</v>
      </c>
      <c r="O45" s="46" t="s">
        <v>26</v>
      </c>
      <c r="P45" s="46" t="s">
        <v>101</v>
      </c>
      <c r="Q45" s="46" t="s">
        <v>11</v>
      </c>
      <c r="R45" s="46" t="s">
        <v>4</v>
      </c>
      <c r="S45" s="46" t="s">
        <v>20</v>
      </c>
      <c r="T45" t="s">
        <v>220</v>
      </c>
      <c r="U45" s="13" t="s">
        <v>99</v>
      </c>
      <c r="V45" s="13" t="s">
        <v>103</v>
      </c>
      <c r="W45" t="s">
        <v>161</v>
      </c>
      <c r="X45" s="13" t="s">
        <v>94</v>
      </c>
      <c r="Y45" t="s">
        <v>160</v>
      </c>
      <c r="Z45" s="13"/>
      <c r="AA45" s="13"/>
      <c r="AB45" s="72" t="s">
        <v>175</v>
      </c>
      <c r="AC45" s="72" t="s">
        <v>166</v>
      </c>
      <c r="AD45" s="72" t="s">
        <v>167</v>
      </c>
      <c r="AE45" s="72" t="s">
        <v>168</v>
      </c>
      <c r="AF45" s="72" t="s">
        <v>169</v>
      </c>
      <c r="AG45" s="73" t="s">
        <v>173</v>
      </c>
      <c r="AH45" s="78"/>
      <c r="AI45" s="72" t="s">
        <v>176</v>
      </c>
      <c r="AJ45" s="72" t="s">
        <v>166</v>
      </c>
      <c r="AK45" s="72" t="s">
        <v>167</v>
      </c>
      <c r="AL45" s="72" t="s">
        <v>168</v>
      </c>
      <c r="AM45" s="72" t="s">
        <v>169</v>
      </c>
      <c r="AN45" s="73" t="s">
        <v>173</v>
      </c>
      <c r="AO45" s="78"/>
      <c r="AP45" s="72" t="s">
        <v>170</v>
      </c>
      <c r="AQ45" s="72" t="s">
        <v>171</v>
      </c>
      <c r="AR45" s="72" t="s">
        <v>172</v>
      </c>
      <c r="AS45" s="74" t="s">
        <v>174</v>
      </c>
      <c r="AT45" s="13"/>
      <c r="AU45" s="88" t="s">
        <v>184</v>
      </c>
      <c r="AV45" s="88" t="s">
        <v>185</v>
      </c>
      <c r="AW45" s="88" t="s">
        <v>186</v>
      </c>
      <c r="AX45" s="88" t="s">
        <v>187</v>
      </c>
      <c r="AY45" s="88" t="s">
        <v>188</v>
      </c>
      <c r="AZ45" s="13"/>
      <c r="BA45" s="88" t="s">
        <v>190</v>
      </c>
      <c r="BB45" s="13"/>
      <c r="BC45" s="62" t="s">
        <v>164</v>
      </c>
      <c r="BD45" s="62" t="s">
        <v>177</v>
      </c>
      <c r="BE45" s="62" t="s">
        <v>180</v>
      </c>
      <c r="BF45" s="62" t="s">
        <v>178</v>
      </c>
      <c r="BG45" s="62" t="s">
        <v>181</v>
      </c>
      <c r="BH45" s="62" t="s">
        <v>58</v>
      </c>
      <c r="BI45" s="62" t="s">
        <v>179</v>
      </c>
      <c r="BJ45" s="62" t="s">
        <v>182</v>
      </c>
      <c r="BK45" s="13"/>
      <c r="BL45" s="74" t="s">
        <v>183</v>
      </c>
      <c r="BM45" s="13"/>
      <c r="BN45" s="74" t="s">
        <v>189</v>
      </c>
      <c r="BO45" s="13"/>
      <c r="BP45" s="62" t="s">
        <v>114</v>
      </c>
      <c r="BQ45" s="62" t="s">
        <v>164</v>
      </c>
      <c r="BR45" s="62" t="s">
        <v>89</v>
      </c>
      <c r="BS45" s="62" t="s">
        <v>162</v>
      </c>
      <c r="BT45" s="62" t="s">
        <v>165</v>
      </c>
    </row>
    <row r="46" spans="1:72" x14ac:dyDescent="0.25">
      <c r="A46" t="s">
        <v>137</v>
      </c>
      <c r="B46" t="s">
        <v>203</v>
      </c>
      <c r="C46" t="s">
        <v>23</v>
      </c>
      <c r="D46" s="52">
        <v>45765</v>
      </c>
      <c r="E46" t="s">
        <v>150</v>
      </c>
      <c r="F46" s="261">
        <v>186</v>
      </c>
      <c r="G46" s="21">
        <v>186</v>
      </c>
      <c r="H46" s="262">
        <v>0</v>
      </c>
      <c r="I46" s="26">
        <v>1</v>
      </c>
      <c r="J46" s="32">
        <v>50699.350000000013</v>
      </c>
      <c r="K46" s="7">
        <v>5269.38</v>
      </c>
      <c r="O46" t="s">
        <v>137</v>
      </c>
      <c r="P46" t="s">
        <v>347</v>
      </c>
      <c r="Q46" t="s">
        <v>24</v>
      </c>
      <c r="R46" s="52">
        <v>45772</v>
      </c>
      <c r="S46" t="s">
        <v>800</v>
      </c>
      <c r="T46" s="261">
        <v>186</v>
      </c>
      <c r="U46" s="21">
        <v>186</v>
      </c>
      <c r="V46" s="262">
        <v>0</v>
      </c>
      <c r="W46" s="7">
        <v>1</v>
      </c>
      <c r="X46" s="32">
        <v>50624.539999999979</v>
      </c>
      <c r="Y46" s="7">
        <v>5758.56</v>
      </c>
      <c r="Z46" s="54"/>
      <c r="AA46" s="54"/>
      <c r="AB46" s="13" t="str">
        <f>IF(ISBLANK(C46),"",C46)</f>
        <v>NAP-SSH</v>
      </c>
      <c r="AC46" s="57">
        <f t="shared" ref="AC46:AC47" si="163">IF(ISBLANK(D46),"",D46)</f>
        <v>45765</v>
      </c>
      <c r="AD46" s="13">
        <f t="shared" ref="AD46:AD47" si="164">F46</f>
        <v>186</v>
      </c>
      <c r="AE46" s="13">
        <f t="shared" ref="AE46:AE47" si="165">G46</f>
        <v>186</v>
      </c>
      <c r="AF46" s="13">
        <f t="shared" ref="AF46:AF47" si="166">H46</f>
        <v>0</v>
      </c>
      <c r="AG46" s="20">
        <f t="shared" ref="AG46:AG47" si="167">J46</f>
        <v>50699.350000000013</v>
      </c>
      <c r="AH46" s="20"/>
      <c r="AI46" s="13" t="str">
        <f>Q46</f>
        <v>SSH-NAP</v>
      </c>
      <c r="AJ46" s="57">
        <f t="shared" ref="AJ46:AJ47" si="168">R46</f>
        <v>45772</v>
      </c>
      <c r="AK46" s="13">
        <f t="shared" ref="AK46:AK47" si="169">T46</f>
        <v>186</v>
      </c>
      <c r="AL46" s="13">
        <f t="shared" ref="AL46:AL47" si="170">U46</f>
        <v>186</v>
      </c>
      <c r="AM46" s="13">
        <f t="shared" ref="AM46:AM47" si="171">V46</f>
        <v>0</v>
      </c>
      <c r="AN46" s="20">
        <f t="shared" ref="AN46:AN47" si="172">X46</f>
        <v>50624.539999999979</v>
      </c>
      <c r="AO46" s="20"/>
      <c r="AP46" s="13">
        <f>AD46+AK46</f>
        <v>372</v>
      </c>
      <c r="AQ46" s="13">
        <f t="shared" ref="AQ46:AQ47" si="173">AE46+AL46</f>
        <v>372</v>
      </c>
      <c r="AR46" s="13">
        <f t="shared" ref="AR46:AR47" si="174">AF46+AM46</f>
        <v>0</v>
      </c>
      <c r="AS46" s="34">
        <f t="shared" ref="AS46:AS47" si="175">AG46+AN46</f>
        <v>101323.88999999998</v>
      </c>
      <c r="AT46" s="54"/>
      <c r="AU46" s="34">
        <v>275</v>
      </c>
      <c r="AV46" s="34">
        <f>AU46*AM46</f>
        <v>0</v>
      </c>
      <c r="AW46" s="34">
        <v>275</v>
      </c>
      <c r="AX46" s="34">
        <f>AW46*AM46</f>
        <v>0</v>
      </c>
      <c r="AY46" s="34">
        <f>AV46+AX46</f>
        <v>0</v>
      </c>
      <c r="AZ46" s="54"/>
      <c r="BA46" s="34">
        <f>AS46+AY46</f>
        <v>101323.88999999998</v>
      </c>
      <c r="BB46" s="54"/>
      <c r="BC46" s="64">
        <v>72300</v>
      </c>
      <c r="BD46" s="32" t="e">
        <f>VLOOKUP(AB46,'Routes Taxes'!#REF!,7,0)</f>
        <v>#REF!</v>
      </c>
      <c r="BE46" s="54" t="e">
        <f>AD46*BD46</f>
        <v>#REF!</v>
      </c>
      <c r="BF46" s="32" t="e">
        <f>VLOOKUP(AI46,'Routes Taxes'!#REF!,7,0)</f>
        <v>#REF!</v>
      </c>
      <c r="BG46" s="54" t="e">
        <f>BF46*AK46</f>
        <v>#REF!</v>
      </c>
      <c r="BH46" s="32" t="e">
        <f>BD46+BF46</f>
        <v>#REF!</v>
      </c>
      <c r="BI46" s="64" t="e">
        <f>BE46+BG46</f>
        <v>#REF!</v>
      </c>
      <c r="BJ46" s="64" t="e">
        <f>BC46+BI46</f>
        <v>#REF!</v>
      </c>
      <c r="BK46" s="54"/>
      <c r="BL46" s="34" t="e">
        <f>AS46-BJ46</f>
        <v>#REF!</v>
      </c>
      <c r="BM46" s="54"/>
      <c r="BN46" s="34" t="e">
        <f>(AS46+AY46)-BJ46</f>
        <v>#REF!</v>
      </c>
      <c r="BO46" s="54"/>
      <c r="BP46" s="64">
        <f t="shared" ref="BP46:BP47" si="176">IF(ISNUMBER(J46), IF(ISNUMBER(X46), J46 + X46, J46), IF(ISNUMBER(X46), X46,0))</f>
        <v>101323.88999999998</v>
      </c>
      <c r="BQ46" s="64">
        <f>BC46</f>
        <v>72300</v>
      </c>
      <c r="BR46" s="64">
        <f>K46+Y46</f>
        <v>11027.94</v>
      </c>
      <c r="BS46" s="64">
        <f>BQ46+BR46</f>
        <v>83327.94</v>
      </c>
      <c r="BT46" s="64">
        <f>BP46-BS46</f>
        <v>17995.949999999983</v>
      </c>
    </row>
    <row r="47" spans="1:72" ht="16.5" thickBot="1" x14ac:dyDescent="0.3">
      <c r="B47"/>
      <c r="C47"/>
      <c r="D47" s="52">
        <v>45772</v>
      </c>
      <c r="E47" t="s">
        <v>800</v>
      </c>
      <c r="F47" s="261">
        <v>186</v>
      </c>
      <c r="G47" s="21">
        <v>184</v>
      </c>
      <c r="H47" s="262">
        <v>2</v>
      </c>
      <c r="I47" s="26">
        <v>0.989247311827957</v>
      </c>
      <c r="J47" s="32">
        <v>42881.200000000019</v>
      </c>
      <c r="K47" s="7">
        <v>5212.7199999999993</v>
      </c>
      <c r="R47" s="52">
        <v>45779</v>
      </c>
      <c r="S47" t="s">
        <v>802</v>
      </c>
      <c r="T47" s="261">
        <v>186</v>
      </c>
      <c r="U47" s="21">
        <v>186</v>
      </c>
      <c r="V47" s="262">
        <v>0</v>
      </c>
      <c r="W47" s="7">
        <v>1</v>
      </c>
      <c r="X47" s="32">
        <v>45438.389999999992</v>
      </c>
      <c r="Y47" s="7">
        <v>5758.56</v>
      </c>
      <c r="Z47" s="54"/>
      <c r="AA47" s="54"/>
      <c r="AB47" s="13" t="str">
        <f>AB46</f>
        <v>NAP-SSH</v>
      </c>
      <c r="AC47" s="57">
        <f t="shared" si="163"/>
        <v>45772</v>
      </c>
      <c r="AD47" s="13">
        <f t="shared" si="164"/>
        <v>186</v>
      </c>
      <c r="AE47" s="13">
        <f t="shared" si="165"/>
        <v>184</v>
      </c>
      <c r="AF47" s="13">
        <f t="shared" si="166"/>
        <v>2</v>
      </c>
      <c r="AG47" s="20">
        <f t="shared" si="167"/>
        <v>42881.200000000019</v>
      </c>
      <c r="AH47" s="20"/>
      <c r="AI47" s="13" t="str">
        <f>AI46</f>
        <v>SSH-NAP</v>
      </c>
      <c r="AJ47" s="57">
        <f t="shared" si="168"/>
        <v>45779</v>
      </c>
      <c r="AK47" s="13">
        <f t="shared" si="169"/>
        <v>186</v>
      </c>
      <c r="AL47" s="13">
        <f t="shared" si="170"/>
        <v>186</v>
      </c>
      <c r="AM47" s="13">
        <f t="shared" si="171"/>
        <v>0</v>
      </c>
      <c r="AN47" s="20">
        <f t="shared" si="172"/>
        <v>45438.389999999992</v>
      </c>
      <c r="AO47" s="20"/>
      <c r="AP47" s="13">
        <f t="shared" ref="AP47" si="177">AD47+AK47</f>
        <v>372</v>
      </c>
      <c r="AQ47" s="13">
        <f t="shared" si="173"/>
        <v>370</v>
      </c>
      <c r="AR47" s="13">
        <f t="shared" si="174"/>
        <v>2</v>
      </c>
      <c r="AS47" s="34">
        <f t="shared" si="175"/>
        <v>88319.590000000011</v>
      </c>
      <c r="AT47" s="54"/>
      <c r="AU47" s="34">
        <v>275</v>
      </c>
      <c r="AV47" s="34">
        <f t="shared" ref="AV47" si="178">AU47*AM47</f>
        <v>0</v>
      </c>
      <c r="AW47" s="34">
        <v>275</v>
      </c>
      <c r="AX47" s="34">
        <f>AW47*AM47</f>
        <v>0</v>
      </c>
      <c r="AY47" s="34">
        <f>AV47+AX47</f>
        <v>0</v>
      </c>
      <c r="AZ47" s="54"/>
      <c r="BA47" s="34">
        <f>AS47+AY47</f>
        <v>88319.590000000011</v>
      </c>
      <c r="BB47" s="54"/>
      <c r="BC47" s="64">
        <v>72300</v>
      </c>
      <c r="BD47" s="32" t="e">
        <f>VLOOKUP(AB47,'Routes Taxes'!#REF!,7,0)</f>
        <v>#REF!</v>
      </c>
      <c r="BE47" s="54" t="e">
        <f>AD47*BD47</f>
        <v>#REF!</v>
      </c>
      <c r="BF47" s="32" t="e">
        <f>VLOOKUP(AI47,'Routes Taxes'!#REF!,7,0)</f>
        <v>#REF!</v>
      </c>
      <c r="BG47" s="54" t="e">
        <f>BF47*AK47</f>
        <v>#REF!</v>
      </c>
      <c r="BH47" s="32" t="e">
        <f>BD47+BF47</f>
        <v>#REF!</v>
      </c>
      <c r="BI47" s="64" t="e">
        <f t="shared" ref="BI47" si="179">BE47+BG47</f>
        <v>#REF!</v>
      </c>
      <c r="BJ47" s="64" t="e">
        <f t="shared" ref="BJ47" si="180">BC47+BI47</f>
        <v>#REF!</v>
      </c>
      <c r="BK47" s="54"/>
      <c r="BL47" s="34" t="e">
        <f>AS47-BJ47</f>
        <v>#REF!</v>
      </c>
      <c r="BM47" s="54"/>
      <c r="BN47" s="34" t="e">
        <f>(AS47+AY47)-BJ47</f>
        <v>#REF!</v>
      </c>
      <c r="BO47" s="54"/>
      <c r="BP47" s="64">
        <f t="shared" si="176"/>
        <v>88319.590000000011</v>
      </c>
      <c r="BQ47" s="64">
        <f t="shared" ref="BQ47" si="181">BC47</f>
        <v>72300</v>
      </c>
      <c r="BR47" s="64">
        <f t="shared" ref="BR47" si="182">K47+Y47</f>
        <v>10971.279999999999</v>
      </c>
      <c r="BS47" s="64">
        <f t="shared" ref="BS47" si="183">BQ47+BR47</f>
        <v>83271.28</v>
      </c>
      <c r="BT47" s="64">
        <f t="shared" ref="BT47" si="184">BP47-BS47</f>
        <v>5048.3100000000122</v>
      </c>
    </row>
    <row r="48" spans="1:72" ht="16.5" thickBot="1" x14ac:dyDescent="0.3">
      <c r="A48" t="s">
        <v>5</v>
      </c>
      <c r="B48"/>
      <c r="C48"/>
      <c r="D48"/>
      <c r="E48"/>
      <c r="F48" s="261">
        <v>372</v>
      </c>
      <c r="G48" s="21">
        <v>370</v>
      </c>
      <c r="H48" s="262">
        <v>2</v>
      </c>
      <c r="I48" s="26">
        <v>0.9946236559139785</v>
      </c>
      <c r="J48" s="32">
        <v>93580.550000000032</v>
      </c>
      <c r="K48" s="7">
        <v>10482.099999999999</v>
      </c>
      <c r="O48" t="s">
        <v>5</v>
      </c>
      <c r="R48"/>
      <c r="S48"/>
      <c r="T48" s="261">
        <v>372</v>
      </c>
      <c r="U48" s="21">
        <v>372</v>
      </c>
      <c r="V48" s="262">
        <v>0</v>
      </c>
      <c r="W48" s="7">
        <v>1</v>
      </c>
      <c r="X48" s="32">
        <v>96062.929999999964</v>
      </c>
      <c r="Y48" s="7">
        <v>11517.12</v>
      </c>
      <c r="Z48" s="54"/>
      <c r="AA48" s="54"/>
      <c r="AC48" s="57"/>
      <c r="AD48" s="85">
        <f>SUM(AD46:AD47)</f>
        <v>372</v>
      </c>
      <c r="AE48" s="86">
        <f t="shared" ref="AE48:AG48" si="185">SUM(AE46:AE47)</f>
        <v>370</v>
      </c>
      <c r="AF48" s="86">
        <f t="shared" si="185"/>
        <v>2</v>
      </c>
      <c r="AG48" s="87">
        <f t="shared" si="185"/>
        <v>93580.550000000032</v>
      </c>
      <c r="AH48" s="20"/>
      <c r="AJ48" s="57"/>
      <c r="AK48" s="85">
        <f t="shared" ref="AK48:AN48" si="186">SUM(AK46:AK47)</f>
        <v>372</v>
      </c>
      <c r="AL48" s="86">
        <f t="shared" si="186"/>
        <v>372</v>
      </c>
      <c r="AM48" s="86">
        <f t="shared" si="186"/>
        <v>0</v>
      </c>
      <c r="AN48" s="87">
        <f t="shared" si="186"/>
        <v>96062.929999999964</v>
      </c>
      <c r="AO48" s="82"/>
      <c r="AP48" s="84">
        <f t="shared" ref="AP48:AR48" si="187">SUM(AP46:AP47)</f>
        <v>744</v>
      </c>
      <c r="AQ48" s="80">
        <f t="shared" si="187"/>
        <v>742</v>
      </c>
      <c r="AR48" s="80">
        <f t="shared" si="187"/>
        <v>2</v>
      </c>
      <c r="AS48" s="81">
        <f>SUM(AS46:AS47)</f>
        <v>189643.47999999998</v>
      </c>
      <c r="AT48" s="54"/>
      <c r="AU48" s="91">
        <f>AVERAGE(AU46:AU47)</f>
        <v>275</v>
      </c>
      <c r="AV48" s="92">
        <f>SUM(AV46:AV47)</f>
        <v>0</v>
      </c>
      <c r="AW48" s="92">
        <f>AVERAGE(AW46:AW47)</f>
        <v>275</v>
      </c>
      <c r="AX48" s="92">
        <f>SUM(AX46:AX47)</f>
        <v>0</v>
      </c>
      <c r="AY48" s="89">
        <f t="shared" ref="AY48" si="188">SUM(AY46:AY47)</f>
        <v>0</v>
      </c>
      <c r="AZ48" s="54"/>
      <c r="BA48" s="90">
        <f>SUM(BA46:BA47)</f>
        <v>189643.47999999998</v>
      </c>
      <c r="BB48" s="54"/>
      <c r="BC48" s="65">
        <f ca="1">SUM(BC46:BC50)</f>
        <v>425850</v>
      </c>
      <c r="BD48" s="65"/>
      <c r="BE48" s="65" t="e">
        <f>SUM(BE46:BE50)</f>
        <v>#REF!</v>
      </c>
      <c r="BF48" s="65"/>
      <c r="BG48" s="65" t="e">
        <f>SUM(BG46:BG50)</f>
        <v>#REF!</v>
      </c>
      <c r="BH48" s="65"/>
      <c r="BI48" s="65" t="e">
        <f>SUM(BI46:BI50)</f>
        <v>#REF!</v>
      </c>
      <c r="BJ48" s="65" t="e">
        <f>SUM(BJ46:BJ50)</f>
        <v>#REF!</v>
      </c>
      <c r="BK48" s="54"/>
      <c r="BL48" s="93" t="e">
        <f>SUM(BL46:BL47)</f>
        <v>#REF!</v>
      </c>
      <c r="BM48" s="54"/>
      <c r="BN48" s="93" t="e">
        <f>SUM(BN46:BN47)</f>
        <v>#REF!</v>
      </c>
      <c r="BO48" s="54"/>
      <c r="BP48" s="65">
        <f>SUM(BP46:BP47)</f>
        <v>189643.47999999998</v>
      </c>
      <c r="BQ48" s="65">
        <f ca="1">SUM(BQ46:BQ50)</f>
        <v>600625.88399999996</v>
      </c>
      <c r="BR48" s="65" t="e">
        <f ca="1">SUM(BR46:BR50)</f>
        <v>#REF!</v>
      </c>
      <c r="BS48" s="65" t="e">
        <f ca="1">SUM(BS46:BS50)</f>
        <v>#REF!</v>
      </c>
      <c r="BT48" s="65" t="e">
        <f ca="1">SUM(BT46:BT50)</f>
        <v>#REF!</v>
      </c>
    </row>
    <row r="49" spans="1:72" ht="16.5" thickBot="1" x14ac:dyDescent="0.3">
      <c r="B49"/>
      <c r="C49"/>
      <c r="D49"/>
      <c r="E49"/>
      <c r="F49"/>
      <c r="G49"/>
      <c r="H49"/>
      <c r="R49"/>
      <c r="S49"/>
      <c r="T49"/>
      <c r="U49"/>
      <c r="V49"/>
      <c r="Z49" s="54"/>
      <c r="AA49" s="54"/>
      <c r="AC49" s="54"/>
      <c r="AG49" s="32"/>
      <c r="AH49" s="32"/>
    </row>
    <row r="50" spans="1:72" ht="16.5" thickBot="1" x14ac:dyDescent="0.3">
      <c r="B50"/>
      <c r="C50"/>
      <c r="D50"/>
      <c r="E50"/>
      <c r="F50"/>
      <c r="G50"/>
      <c r="H50"/>
      <c r="R50"/>
      <c r="S50"/>
      <c r="T50"/>
      <c r="U50"/>
      <c r="V50"/>
      <c r="Z50" s="54"/>
      <c r="AA50" s="54"/>
      <c r="AG50" s="32"/>
      <c r="AH50" s="32"/>
      <c r="AP50" s="95">
        <f>SUM(AP10,AP21,AP30,AP41,AP48)</f>
        <v>6696</v>
      </c>
      <c r="AQ50" s="96">
        <f t="shared" ref="AQ50:AS50" si="189">SUM(AQ10,AQ21,AQ30,AQ41,AQ48)</f>
        <v>6678</v>
      </c>
      <c r="AR50" s="96">
        <f t="shared" si="189"/>
        <v>18</v>
      </c>
      <c r="AS50" s="97">
        <f t="shared" si="189"/>
        <v>1706791.3199999998</v>
      </c>
      <c r="AY50" s="90">
        <f t="shared" ref="AY50:BA50" si="190">SUM(AY10,AY21,AY30,AY41,AY48)</f>
        <v>0</v>
      </c>
      <c r="BA50" s="90">
        <f t="shared" si="190"/>
        <v>1706791.3199999998</v>
      </c>
      <c r="BL50" s="94" t="e">
        <f>SUM(BL10,BL21,BL30,BL41,BL48)</f>
        <v>#REF!</v>
      </c>
      <c r="BN50" s="94" t="e">
        <f t="shared" ref="BN50:BT50" si="191">SUM(BN10,BN21,BN30,BN41,BN48)</f>
        <v>#REF!</v>
      </c>
      <c r="BP50" s="94">
        <f>SUM(BP10,BP21,BP30,BP41,BP48)</f>
        <v>1706791.3199999998</v>
      </c>
      <c r="BQ50" s="94">
        <f t="shared" ca="1" si="191"/>
        <v>1698625.8840000001</v>
      </c>
      <c r="BR50" s="94" t="e">
        <f t="shared" ca="1" si="191"/>
        <v>#REF!</v>
      </c>
      <c r="BS50" s="94" t="e">
        <f t="shared" ca="1" si="191"/>
        <v>#REF!</v>
      </c>
      <c r="BT50" s="94" t="e">
        <f t="shared" ca="1" si="191"/>
        <v>#REF!</v>
      </c>
    </row>
    <row r="51" spans="1:72" x14ac:dyDescent="0.25">
      <c r="AG51" s="32"/>
      <c r="AH51" s="32"/>
      <c r="BP51" s="58"/>
      <c r="BQ51" s="58"/>
      <c r="BR51" s="58"/>
      <c r="BS51" s="58"/>
      <c r="BT51" s="58"/>
    </row>
    <row r="52" spans="1:72" x14ac:dyDescent="0.25">
      <c r="A52" s="33" t="s">
        <v>158</v>
      </c>
      <c r="B52" s="116"/>
      <c r="AG52" s="32"/>
      <c r="AH52" s="32"/>
      <c r="BP52" s="58"/>
      <c r="BQ52" s="58"/>
      <c r="BR52" s="58"/>
      <c r="BS52" s="58"/>
      <c r="BT52" s="58"/>
    </row>
    <row r="53" spans="1:72" x14ac:dyDescent="0.25">
      <c r="A53" s="46" t="s">
        <v>6</v>
      </c>
      <c r="B53" t="s">
        <v>7</v>
      </c>
      <c r="O53" s="46" t="s">
        <v>6</v>
      </c>
      <c r="P53" t="s">
        <v>8</v>
      </c>
      <c r="AG53" s="32"/>
      <c r="AH53" s="32"/>
      <c r="BP53" s="58"/>
      <c r="BQ53" s="58"/>
      <c r="BR53" s="58"/>
      <c r="BS53" s="58"/>
      <c r="BT53" s="58"/>
    </row>
    <row r="54" spans="1:72" ht="16.5" thickBot="1" x14ac:dyDescent="0.3">
      <c r="W54" t="s">
        <v>163</v>
      </c>
      <c r="AG54" s="32"/>
      <c r="AH54" s="32"/>
      <c r="BP54" s="58"/>
      <c r="BQ54" s="58"/>
      <c r="BR54" s="58"/>
      <c r="BS54" s="58"/>
      <c r="BT54" s="58"/>
    </row>
    <row r="55" spans="1:72" x14ac:dyDescent="0.25">
      <c r="A55" s="46" t="s">
        <v>26</v>
      </c>
      <c r="B55" s="46" t="s">
        <v>101</v>
      </c>
      <c r="C55" s="46" t="s">
        <v>11</v>
      </c>
      <c r="D55" s="46" t="s">
        <v>4</v>
      </c>
      <c r="E55" s="46" t="s">
        <v>20</v>
      </c>
      <c r="F55" t="s">
        <v>220</v>
      </c>
      <c r="G55" s="13" t="s">
        <v>99</v>
      </c>
      <c r="H55" s="13" t="s">
        <v>103</v>
      </c>
      <c r="I55" t="s">
        <v>161</v>
      </c>
      <c r="J55" s="13" t="s">
        <v>94</v>
      </c>
      <c r="K55" t="s">
        <v>61</v>
      </c>
      <c r="O55" s="46" t="s">
        <v>26</v>
      </c>
      <c r="P55" s="46" t="s">
        <v>101</v>
      </c>
      <c r="Q55" s="46" t="s">
        <v>11</v>
      </c>
      <c r="R55" s="106" t="s">
        <v>4</v>
      </c>
      <c r="S55" s="106" t="s">
        <v>20</v>
      </c>
      <c r="T55" t="s">
        <v>220</v>
      </c>
      <c r="U55" s="13" t="s">
        <v>99</v>
      </c>
      <c r="V55" s="13" t="s">
        <v>103</v>
      </c>
      <c r="W55" t="s">
        <v>161</v>
      </c>
      <c r="X55" s="13" t="s">
        <v>94</v>
      </c>
      <c r="Y55" t="s">
        <v>160</v>
      </c>
      <c r="Z55" s="13"/>
      <c r="AA55" s="13"/>
      <c r="AC55" s="13"/>
      <c r="AG55" s="20"/>
      <c r="AH55" s="20"/>
      <c r="AJ55" s="13"/>
      <c r="AN55" s="13"/>
      <c r="AO55" s="13"/>
      <c r="AT55" s="13"/>
      <c r="AU55" s="13"/>
      <c r="AV55" s="13"/>
      <c r="AW55" s="13"/>
      <c r="AX55" s="13"/>
      <c r="AY55" s="13"/>
      <c r="AZ55" s="13"/>
      <c r="BA55" s="13"/>
      <c r="BB55" s="13"/>
      <c r="BC55" s="13"/>
      <c r="BD55" s="13"/>
      <c r="BE55" s="13"/>
      <c r="BF55" s="13"/>
      <c r="BG55" s="13"/>
      <c r="BH55" s="13"/>
      <c r="BI55" s="13"/>
      <c r="BJ55" s="13"/>
      <c r="BK55" s="13"/>
      <c r="BL55" s="13"/>
      <c r="BM55" s="13"/>
      <c r="BN55" s="13"/>
      <c r="BO55" s="13"/>
      <c r="BP55" s="62" t="s">
        <v>114</v>
      </c>
      <c r="BQ55" s="62" t="s">
        <v>164</v>
      </c>
      <c r="BR55" s="62" t="s">
        <v>89</v>
      </c>
      <c r="BS55" s="62" t="s">
        <v>162</v>
      </c>
      <c r="BT55" s="62" t="s">
        <v>165</v>
      </c>
    </row>
    <row r="56" spans="1:72" x14ac:dyDescent="0.25">
      <c r="A56" t="s">
        <v>137</v>
      </c>
      <c r="B56" t="s">
        <v>203</v>
      </c>
      <c r="C56" t="s">
        <v>23</v>
      </c>
      <c r="D56" s="52">
        <v>45765</v>
      </c>
      <c r="E56" t="s">
        <v>150</v>
      </c>
      <c r="F56" s="261">
        <v>186</v>
      </c>
      <c r="G56" s="21">
        <v>186</v>
      </c>
      <c r="H56" s="262">
        <v>0</v>
      </c>
      <c r="I56" s="26">
        <v>1</v>
      </c>
      <c r="J56" s="32">
        <v>50699.350000000013</v>
      </c>
      <c r="K56" s="7">
        <v>5269.38</v>
      </c>
      <c r="O56" t="s">
        <v>137</v>
      </c>
      <c r="P56" t="s">
        <v>347</v>
      </c>
      <c r="Q56" t="s">
        <v>24</v>
      </c>
      <c r="R56" s="52">
        <v>45772</v>
      </c>
      <c r="S56" t="s">
        <v>800</v>
      </c>
      <c r="T56" s="261">
        <v>186</v>
      </c>
      <c r="U56" s="21">
        <v>186</v>
      </c>
      <c r="V56" s="262">
        <v>0</v>
      </c>
      <c r="W56" s="26">
        <v>1</v>
      </c>
      <c r="X56" s="54">
        <v>50624.539999999979</v>
      </c>
      <c r="Y56" s="7">
        <v>5758.56</v>
      </c>
      <c r="Z56" s="54"/>
      <c r="AA56" s="54"/>
      <c r="AC56" s="54"/>
      <c r="AG56" s="32"/>
      <c r="AH56" s="32"/>
      <c r="AN56" s="54"/>
      <c r="AO56" s="54"/>
      <c r="AS56" s="75"/>
      <c r="AT56" s="54"/>
      <c r="AU56" s="54"/>
      <c r="AV56" s="54"/>
      <c r="AW56" s="54"/>
      <c r="AX56" s="54"/>
      <c r="AY56" s="54"/>
      <c r="AZ56" s="54"/>
      <c r="BA56" s="54"/>
      <c r="BB56" s="54"/>
      <c r="BC56" s="54"/>
      <c r="BD56" s="54"/>
      <c r="BE56" s="54"/>
      <c r="BF56" s="54"/>
      <c r="BG56" s="54"/>
      <c r="BH56" s="54"/>
      <c r="BI56" s="54"/>
      <c r="BJ56" s="54"/>
      <c r="BK56" s="54"/>
      <c r="BL56" s="54"/>
      <c r="BM56" s="54"/>
      <c r="BN56" s="54"/>
      <c r="BO56" s="54"/>
      <c r="BP56" s="64">
        <f t="shared" ref="BP56:BP81" si="192">IF(ISNUMBER(J56), IF(ISNUMBER(X56), J56 + X56, J56), IF(ISNUMBER(X56), X56,0))</f>
        <v>101323.88999999998</v>
      </c>
      <c r="BQ56" s="64">
        <v>46500</v>
      </c>
      <c r="BR56" s="64">
        <f t="shared" ref="BR56:BR81" si="193">L56+Y56</f>
        <v>5758.56</v>
      </c>
      <c r="BS56" s="64">
        <f t="shared" ref="BS56:BS81" si="194">BQ56+BR56</f>
        <v>52258.559999999998</v>
      </c>
      <c r="BT56" s="64">
        <f t="shared" ref="BT56:BT81" si="195">BP56-BS56</f>
        <v>49065.329999999987</v>
      </c>
    </row>
    <row r="57" spans="1:72" x14ac:dyDescent="0.25">
      <c r="B57"/>
      <c r="C57"/>
      <c r="D57" s="52">
        <v>45772</v>
      </c>
      <c r="E57" t="s">
        <v>800</v>
      </c>
      <c r="F57" s="261">
        <v>186</v>
      </c>
      <c r="G57" s="21">
        <v>184</v>
      </c>
      <c r="H57" s="262">
        <v>2</v>
      </c>
      <c r="I57" s="26">
        <v>0.989247311827957</v>
      </c>
      <c r="J57" s="32">
        <v>42881.200000000019</v>
      </c>
      <c r="K57" s="7">
        <v>5212.7199999999993</v>
      </c>
      <c r="R57" s="52">
        <v>45779</v>
      </c>
      <c r="S57" t="s">
        <v>802</v>
      </c>
      <c r="T57" s="261">
        <v>186</v>
      </c>
      <c r="U57" s="21">
        <v>186</v>
      </c>
      <c r="V57" s="262">
        <v>0</v>
      </c>
      <c r="W57" s="26">
        <v>1</v>
      </c>
      <c r="X57" s="54">
        <v>45438.389999999992</v>
      </c>
      <c r="Y57" s="7">
        <v>5758.56</v>
      </c>
      <c r="Z57" s="54"/>
      <c r="AA57" s="54"/>
      <c r="AC57" s="54"/>
      <c r="AG57" s="32"/>
      <c r="AH57" s="32"/>
      <c r="AN57" s="54"/>
      <c r="AO57" s="54"/>
      <c r="AS57" s="75"/>
      <c r="AT57" s="54"/>
      <c r="AU57" s="54"/>
      <c r="AV57" s="54"/>
      <c r="AW57" s="54"/>
      <c r="AX57" s="54"/>
      <c r="AY57" s="54"/>
      <c r="AZ57" s="54"/>
      <c r="BA57" s="54"/>
      <c r="BB57" s="54"/>
      <c r="BC57" s="54"/>
      <c r="BD57" s="54"/>
      <c r="BE57" s="54"/>
      <c r="BF57" s="54"/>
      <c r="BG57" s="54"/>
      <c r="BH57" s="54"/>
      <c r="BI57" s="54"/>
      <c r="BJ57" s="54"/>
      <c r="BK57" s="54"/>
      <c r="BL57" s="54"/>
      <c r="BM57" s="54"/>
      <c r="BN57" s="54"/>
      <c r="BO57" s="54"/>
      <c r="BP57" s="64">
        <f t="shared" si="192"/>
        <v>88319.590000000011</v>
      </c>
      <c r="BQ57" s="64">
        <v>46500</v>
      </c>
      <c r="BR57" s="64">
        <f t="shared" si="193"/>
        <v>5758.56</v>
      </c>
      <c r="BS57" s="64">
        <f t="shared" si="194"/>
        <v>52258.559999999998</v>
      </c>
      <c r="BT57" s="64">
        <f t="shared" si="195"/>
        <v>36061.030000000013</v>
      </c>
    </row>
    <row r="58" spans="1:72" x14ac:dyDescent="0.25">
      <c r="A58" t="s">
        <v>5</v>
      </c>
      <c r="B58"/>
      <c r="C58"/>
      <c r="D58"/>
      <c r="E58"/>
      <c r="F58" s="261">
        <v>372</v>
      </c>
      <c r="G58" s="21">
        <v>370</v>
      </c>
      <c r="H58" s="262">
        <v>2</v>
      </c>
      <c r="I58" s="26">
        <v>0.9946236559139785</v>
      </c>
      <c r="J58" s="32">
        <v>93580.550000000032</v>
      </c>
      <c r="K58" s="7">
        <v>10482.099999999999</v>
      </c>
      <c r="O58" t="s">
        <v>5</v>
      </c>
      <c r="R58"/>
      <c r="S58"/>
      <c r="T58" s="261">
        <v>372</v>
      </c>
      <c r="U58" s="21">
        <v>372</v>
      </c>
      <c r="V58" s="262">
        <v>0</v>
      </c>
      <c r="W58" s="26">
        <v>1</v>
      </c>
      <c r="X58" s="54">
        <v>96062.929999999964</v>
      </c>
      <c r="Y58" s="7">
        <v>11517.12</v>
      </c>
      <c r="Z58" s="54"/>
      <c r="AA58" s="54"/>
      <c r="AC58" s="54"/>
      <c r="AG58" s="32"/>
      <c r="AH58" s="32"/>
      <c r="AN58" s="54"/>
      <c r="AO58" s="54"/>
      <c r="AS58" s="75"/>
      <c r="AT58" s="54"/>
      <c r="AU58" s="54"/>
      <c r="AV58" s="54"/>
      <c r="AW58" s="54"/>
      <c r="AX58" s="54"/>
      <c r="AY58" s="54"/>
      <c r="AZ58" s="54"/>
      <c r="BA58" s="54"/>
      <c r="BB58" s="54"/>
      <c r="BC58" s="54"/>
      <c r="BD58" s="54"/>
      <c r="BE58" s="54"/>
      <c r="BF58" s="54"/>
      <c r="BG58" s="54"/>
      <c r="BH58" s="54"/>
      <c r="BI58" s="54"/>
      <c r="BJ58" s="54"/>
      <c r="BK58" s="54"/>
      <c r="BL58" s="54"/>
      <c r="BM58" s="54"/>
      <c r="BN58" s="54"/>
      <c r="BO58" s="54"/>
      <c r="BP58" s="64">
        <f t="shared" si="192"/>
        <v>189643.47999999998</v>
      </c>
      <c r="BQ58" s="64">
        <v>46500</v>
      </c>
      <c r="BR58" s="64">
        <f t="shared" si="193"/>
        <v>11517.12</v>
      </c>
      <c r="BS58" s="64">
        <f t="shared" si="194"/>
        <v>58017.120000000003</v>
      </c>
      <c r="BT58" s="64">
        <f t="shared" si="195"/>
        <v>131626.35999999999</v>
      </c>
    </row>
    <row r="59" spans="1:72" x14ac:dyDescent="0.25">
      <c r="B59"/>
      <c r="C59"/>
      <c r="D59"/>
      <c r="E59"/>
      <c r="F59"/>
      <c r="G59"/>
      <c r="H59"/>
      <c r="R59"/>
      <c r="S59"/>
      <c r="T59"/>
      <c r="U59"/>
      <c r="V59"/>
      <c r="Z59" s="54"/>
      <c r="AA59" s="54"/>
      <c r="AC59" s="54"/>
      <c r="AG59" s="32"/>
      <c r="AH59" s="32"/>
      <c r="AN59" s="54"/>
      <c r="AO59" s="54"/>
      <c r="AS59" s="75"/>
      <c r="AT59" s="54"/>
      <c r="AU59" s="54"/>
      <c r="AV59" s="54"/>
      <c r="AW59" s="54"/>
      <c r="AX59" s="54"/>
      <c r="AY59" s="54"/>
      <c r="AZ59" s="54"/>
      <c r="BA59" s="54"/>
      <c r="BB59" s="54"/>
      <c r="BC59" s="54"/>
      <c r="BD59" s="54"/>
      <c r="BE59" s="54"/>
      <c r="BF59" s="54"/>
      <c r="BG59" s="54"/>
      <c r="BH59" s="54"/>
      <c r="BI59" s="54"/>
      <c r="BJ59" s="54"/>
      <c r="BK59" s="54"/>
      <c r="BL59" s="54"/>
      <c r="BM59" s="54"/>
      <c r="BN59" s="54"/>
      <c r="BO59" s="54"/>
      <c r="BP59" s="64">
        <f t="shared" si="192"/>
        <v>0</v>
      </c>
      <c r="BQ59" s="64">
        <v>46500</v>
      </c>
      <c r="BR59" s="64">
        <f t="shared" si="193"/>
        <v>0</v>
      </c>
      <c r="BS59" s="64">
        <f t="shared" si="194"/>
        <v>46500</v>
      </c>
      <c r="BT59" s="64">
        <f t="shared" si="195"/>
        <v>-46500</v>
      </c>
    </row>
    <row r="60" spans="1:72" x14ac:dyDescent="0.25">
      <c r="B60"/>
      <c r="C60"/>
      <c r="D60"/>
      <c r="E60"/>
      <c r="F60"/>
      <c r="G60"/>
      <c r="H60"/>
      <c r="R60"/>
      <c r="S60"/>
      <c r="T60"/>
      <c r="U60"/>
      <c r="V60"/>
      <c r="Z60" s="54"/>
      <c r="AA60" s="54"/>
      <c r="AC60" s="54"/>
      <c r="AG60" s="32"/>
      <c r="AH60" s="32"/>
      <c r="AN60" s="54"/>
      <c r="AO60" s="54"/>
      <c r="AS60" s="75"/>
      <c r="AT60" s="54"/>
      <c r="AU60" s="54"/>
      <c r="AV60" s="54"/>
      <c r="AW60" s="54"/>
      <c r="AX60" s="54"/>
      <c r="AY60" s="54"/>
      <c r="AZ60" s="54"/>
      <c r="BA60" s="54"/>
      <c r="BB60" s="54"/>
      <c r="BC60" s="54"/>
      <c r="BD60" s="54"/>
      <c r="BE60" s="54"/>
      <c r="BF60" s="54"/>
      <c r="BG60" s="54"/>
      <c r="BH60" s="54"/>
      <c r="BI60" s="54"/>
      <c r="BJ60" s="54"/>
      <c r="BK60" s="54"/>
      <c r="BL60" s="54"/>
      <c r="BM60" s="54"/>
      <c r="BN60" s="54"/>
      <c r="BO60" s="54"/>
      <c r="BP60" s="64">
        <f t="shared" si="192"/>
        <v>0</v>
      </c>
      <c r="BQ60" s="64">
        <v>46500</v>
      </c>
      <c r="BR60" s="64">
        <f t="shared" si="193"/>
        <v>0</v>
      </c>
      <c r="BS60" s="64">
        <f t="shared" si="194"/>
        <v>46500</v>
      </c>
      <c r="BT60" s="64">
        <f t="shared" si="195"/>
        <v>-46500</v>
      </c>
    </row>
    <row r="61" spans="1:72" x14ac:dyDescent="0.25">
      <c r="B61"/>
      <c r="C61"/>
      <c r="D61"/>
      <c r="E61"/>
      <c r="F61"/>
      <c r="G61"/>
      <c r="H61"/>
      <c r="R61"/>
      <c r="S61"/>
      <c r="T61"/>
      <c r="U61"/>
      <c r="V61"/>
      <c r="Z61" s="54"/>
      <c r="AA61" s="54"/>
      <c r="AC61" s="54"/>
      <c r="AG61" s="32"/>
      <c r="AH61" s="32"/>
      <c r="AN61" s="54"/>
      <c r="AO61" s="54"/>
      <c r="AS61" s="75"/>
      <c r="AT61" s="54"/>
      <c r="AU61" s="54"/>
      <c r="AV61" s="54"/>
      <c r="AW61" s="54"/>
      <c r="AX61" s="54"/>
      <c r="AY61" s="54"/>
      <c r="AZ61" s="54"/>
      <c r="BA61" s="54"/>
      <c r="BB61" s="54"/>
      <c r="BC61" s="54"/>
      <c r="BD61" s="54"/>
      <c r="BE61" s="54"/>
      <c r="BF61" s="54"/>
      <c r="BG61" s="54"/>
      <c r="BH61" s="54"/>
      <c r="BI61" s="54"/>
      <c r="BJ61" s="54"/>
      <c r="BK61" s="54"/>
      <c r="BL61" s="54"/>
      <c r="BM61" s="54"/>
      <c r="BN61" s="54"/>
      <c r="BO61" s="54"/>
      <c r="BP61" s="64">
        <f t="shared" si="192"/>
        <v>0</v>
      </c>
      <c r="BQ61" s="64">
        <v>46500</v>
      </c>
      <c r="BR61" s="64">
        <f t="shared" si="193"/>
        <v>0</v>
      </c>
      <c r="BS61" s="64">
        <f t="shared" si="194"/>
        <v>46500</v>
      </c>
      <c r="BT61" s="64">
        <f t="shared" si="195"/>
        <v>-46500</v>
      </c>
    </row>
    <row r="62" spans="1:72" x14ac:dyDescent="0.25">
      <c r="B62"/>
      <c r="C62"/>
      <c r="D62"/>
      <c r="E62"/>
      <c r="F62"/>
      <c r="G62"/>
      <c r="H62"/>
      <c r="R62"/>
      <c r="S62"/>
      <c r="T62"/>
      <c r="U62"/>
      <c r="V62"/>
      <c r="Z62" s="54"/>
      <c r="AA62" s="54"/>
      <c r="AC62" s="54"/>
      <c r="AG62" s="32"/>
      <c r="AH62" s="32"/>
      <c r="AN62" s="54"/>
      <c r="AO62" s="54"/>
      <c r="AS62" s="75"/>
      <c r="AT62" s="54"/>
      <c r="AU62" s="54"/>
      <c r="AV62" s="54"/>
      <c r="AW62" s="54"/>
      <c r="AX62" s="54"/>
      <c r="AY62" s="54"/>
      <c r="AZ62" s="54"/>
      <c r="BA62" s="54"/>
      <c r="BB62" s="54"/>
      <c r="BC62" s="54"/>
      <c r="BD62" s="54"/>
      <c r="BE62" s="54"/>
      <c r="BF62" s="54"/>
      <c r="BG62" s="54"/>
      <c r="BH62" s="54"/>
      <c r="BI62" s="54"/>
      <c r="BJ62" s="54"/>
      <c r="BK62" s="54"/>
      <c r="BL62" s="54"/>
      <c r="BM62" s="54"/>
      <c r="BN62" s="54"/>
      <c r="BO62" s="54"/>
      <c r="BP62" s="64">
        <f t="shared" si="192"/>
        <v>0</v>
      </c>
      <c r="BQ62" s="64">
        <v>46500</v>
      </c>
      <c r="BR62" s="64">
        <f t="shared" si="193"/>
        <v>0</v>
      </c>
      <c r="BS62" s="64">
        <f t="shared" si="194"/>
        <v>46500</v>
      </c>
      <c r="BT62" s="64">
        <f t="shared" si="195"/>
        <v>-46500</v>
      </c>
    </row>
    <row r="63" spans="1:72" x14ac:dyDescent="0.25">
      <c r="B63"/>
      <c r="C63"/>
      <c r="D63"/>
      <c r="E63"/>
      <c r="F63"/>
      <c r="G63"/>
      <c r="H63"/>
      <c r="R63"/>
      <c r="S63"/>
      <c r="T63"/>
      <c r="U63"/>
      <c r="V63"/>
      <c r="Z63" s="54"/>
      <c r="AA63" s="54"/>
      <c r="AC63" s="54"/>
      <c r="AG63" s="32"/>
      <c r="AH63" s="32"/>
      <c r="AN63" s="54"/>
      <c r="AO63" s="54"/>
      <c r="AS63" s="75"/>
      <c r="AT63" s="54"/>
      <c r="AU63" s="54"/>
      <c r="AV63" s="54"/>
      <c r="AW63" s="54"/>
      <c r="AX63" s="54"/>
      <c r="AY63" s="54"/>
      <c r="AZ63" s="54"/>
      <c r="BA63" s="54"/>
      <c r="BB63" s="54"/>
      <c r="BC63" s="54"/>
      <c r="BD63" s="54"/>
      <c r="BE63" s="54"/>
      <c r="BF63" s="54"/>
      <c r="BG63" s="54"/>
      <c r="BH63" s="54"/>
      <c r="BI63" s="54"/>
      <c r="BJ63" s="54"/>
      <c r="BK63" s="54"/>
      <c r="BL63" s="54"/>
      <c r="BM63" s="54"/>
      <c r="BN63" s="54"/>
      <c r="BO63" s="54"/>
      <c r="BP63" s="64">
        <f t="shared" si="192"/>
        <v>0</v>
      </c>
      <c r="BQ63" s="64">
        <v>46500</v>
      </c>
      <c r="BR63" s="64">
        <f t="shared" si="193"/>
        <v>0</v>
      </c>
      <c r="BS63" s="64">
        <f t="shared" si="194"/>
        <v>46500</v>
      </c>
      <c r="BT63" s="64">
        <f t="shared" si="195"/>
        <v>-46500</v>
      </c>
    </row>
    <row r="64" spans="1:72" x14ac:dyDescent="0.25">
      <c r="B64"/>
      <c r="C64"/>
      <c r="D64"/>
      <c r="E64"/>
      <c r="F64"/>
      <c r="G64"/>
      <c r="H64"/>
      <c r="R64"/>
      <c r="S64"/>
      <c r="T64"/>
      <c r="U64"/>
      <c r="V64"/>
      <c r="Z64" s="54"/>
      <c r="AA64" s="54"/>
      <c r="AC64" s="54"/>
      <c r="AG64" s="32"/>
      <c r="AH64" s="32"/>
      <c r="AN64" s="54"/>
      <c r="AO64" s="54"/>
      <c r="AS64" s="75"/>
      <c r="AT64" s="54"/>
      <c r="AU64" s="54"/>
      <c r="AV64" s="54"/>
      <c r="AW64" s="54"/>
      <c r="AX64" s="54"/>
      <c r="AY64" s="54"/>
      <c r="AZ64" s="54"/>
      <c r="BA64" s="54"/>
      <c r="BB64" s="54"/>
      <c r="BC64" s="54"/>
      <c r="BD64" s="54"/>
      <c r="BE64" s="54"/>
      <c r="BF64" s="54"/>
      <c r="BG64" s="54"/>
      <c r="BH64" s="54"/>
      <c r="BI64" s="54"/>
      <c r="BJ64" s="54"/>
      <c r="BK64" s="54"/>
      <c r="BL64" s="54"/>
      <c r="BM64" s="54"/>
      <c r="BN64" s="54"/>
      <c r="BO64" s="54"/>
      <c r="BP64" s="64">
        <f t="shared" si="192"/>
        <v>0</v>
      </c>
      <c r="BQ64" s="64">
        <v>46500</v>
      </c>
      <c r="BR64" s="64">
        <f t="shared" si="193"/>
        <v>0</v>
      </c>
      <c r="BS64" s="64">
        <f t="shared" si="194"/>
        <v>46500</v>
      </c>
      <c r="BT64" s="64">
        <f t="shared" si="195"/>
        <v>-46500</v>
      </c>
    </row>
    <row r="65" spans="2:72" x14ac:dyDescent="0.25">
      <c r="B65"/>
      <c r="C65"/>
      <c r="D65"/>
      <c r="E65"/>
      <c r="F65"/>
      <c r="G65"/>
      <c r="H65"/>
      <c r="R65"/>
      <c r="S65"/>
      <c r="T65"/>
      <c r="U65"/>
      <c r="V65"/>
      <c r="Z65" s="54"/>
      <c r="AA65" s="54"/>
      <c r="AC65" s="54"/>
      <c r="AG65" s="32"/>
      <c r="AH65" s="32"/>
      <c r="AN65" s="54"/>
      <c r="AO65" s="54"/>
      <c r="AS65" s="75"/>
      <c r="AT65" s="54"/>
      <c r="AU65" s="54"/>
      <c r="AV65" s="54"/>
      <c r="AW65" s="54"/>
      <c r="AX65" s="54"/>
      <c r="AY65" s="54"/>
      <c r="AZ65" s="54"/>
      <c r="BA65" s="54"/>
      <c r="BB65" s="54"/>
      <c r="BC65" s="54"/>
      <c r="BD65" s="54"/>
      <c r="BE65" s="54"/>
      <c r="BF65" s="54"/>
      <c r="BG65" s="54"/>
      <c r="BH65" s="54"/>
      <c r="BI65" s="54"/>
      <c r="BJ65" s="54"/>
      <c r="BK65" s="54"/>
      <c r="BL65" s="54"/>
      <c r="BM65" s="54"/>
      <c r="BN65" s="54"/>
      <c r="BO65" s="54"/>
      <c r="BP65" s="64">
        <f t="shared" si="192"/>
        <v>0</v>
      </c>
      <c r="BQ65" s="64">
        <v>46500</v>
      </c>
      <c r="BR65" s="64">
        <f t="shared" si="193"/>
        <v>0</v>
      </c>
      <c r="BS65" s="64">
        <f t="shared" si="194"/>
        <v>46500</v>
      </c>
      <c r="BT65" s="64">
        <f t="shared" si="195"/>
        <v>-46500</v>
      </c>
    </row>
    <row r="66" spans="2:72" x14ac:dyDescent="0.25">
      <c r="B66"/>
      <c r="C66"/>
      <c r="D66"/>
      <c r="E66"/>
      <c r="F66"/>
      <c r="G66"/>
      <c r="H66"/>
      <c r="R66"/>
      <c r="S66"/>
      <c r="T66"/>
      <c r="U66"/>
      <c r="V66"/>
      <c r="Z66" s="54"/>
      <c r="AA66" s="54"/>
      <c r="AC66" s="54"/>
      <c r="AG66" s="32"/>
      <c r="AH66" s="32"/>
      <c r="AN66" s="54"/>
      <c r="AO66" s="54"/>
      <c r="AS66" s="75"/>
      <c r="AT66" s="54"/>
      <c r="AU66" s="54"/>
      <c r="AV66" s="54"/>
      <c r="AW66" s="54"/>
      <c r="AX66" s="54"/>
      <c r="AY66" s="54"/>
      <c r="AZ66" s="54"/>
      <c r="BA66" s="54"/>
      <c r="BB66" s="54"/>
      <c r="BC66" s="54"/>
      <c r="BD66" s="54"/>
      <c r="BE66" s="54"/>
      <c r="BF66" s="54"/>
      <c r="BG66" s="54"/>
      <c r="BH66" s="54"/>
      <c r="BI66" s="54"/>
      <c r="BJ66" s="54"/>
      <c r="BK66" s="54"/>
      <c r="BL66" s="54"/>
      <c r="BM66" s="54"/>
      <c r="BN66" s="54"/>
      <c r="BO66" s="54"/>
      <c r="BP66" s="64">
        <f t="shared" si="192"/>
        <v>0</v>
      </c>
      <c r="BQ66" s="64">
        <v>46500</v>
      </c>
      <c r="BR66" s="64">
        <f t="shared" si="193"/>
        <v>0</v>
      </c>
      <c r="BS66" s="64">
        <f t="shared" si="194"/>
        <v>46500</v>
      </c>
      <c r="BT66" s="64">
        <f t="shared" si="195"/>
        <v>-46500</v>
      </c>
    </row>
    <row r="67" spans="2:72" x14ac:dyDescent="0.25">
      <c r="B67"/>
      <c r="C67"/>
      <c r="D67"/>
      <c r="E67"/>
      <c r="F67"/>
      <c r="G67"/>
      <c r="H67"/>
      <c r="R67"/>
      <c r="S67"/>
      <c r="T67"/>
      <c r="U67"/>
      <c r="V67"/>
      <c r="Z67" s="54"/>
      <c r="AA67" s="54"/>
      <c r="AC67" s="54"/>
      <c r="AG67" s="32"/>
      <c r="AH67" s="32"/>
      <c r="AN67" s="54"/>
      <c r="AO67" s="54"/>
      <c r="AS67" s="75"/>
      <c r="AT67" s="54"/>
      <c r="AU67" s="54"/>
      <c r="AV67" s="54"/>
      <c r="AW67" s="54"/>
      <c r="AX67" s="54"/>
      <c r="AY67" s="54"/>
      <c r="AZ67" s="54"/>
      <c r="BA67" s="54"/>
      <c r="BB67" s="54"/>
      <c r="BC67" s="54"/>
      <c r="BD67" s="54"/>
      <c r="BE67" s="54"/>
      <c r="BF67" s="54"/>
      <c r="BG67" s="54"/>
      <c r="BH67" s="54"/>
      <c r="BI67" s="54"/>
      <c r="BJ67" s="54"/>
      <c r="BK67" s="54"/>
      <c r="BL67" s="54"/>
      <c r="BM67" s="54"/>
      <c r="BN67" s="54"/>
      <c r="BO67" s="54"/>
      <c r="BP67" s="64">
        <f t="shared" si="192"/>
        <v>0</v>
      </c>
      <c r="BQ67" s="64">
        <v>46500</v>
      </c>
      <c r="BR67" s="64">
        <f t="shared" si="193"/>
        <v>0</v>
      </c>
      <c r="BS67" s="64">
        <f t="shared" si="194"/>
        <v>46500</v>
      </c>
      <c r="BT67" s="64">
        <f t="shared" si="195"/>
        <v>-46500</v>
      </c>
    </row>
    <row r="68" spans="2:72" x14ac:dyDescent="0.25">
      <c r="B68"/>
      <c r="C68"/>
      <c r="D68"/>
      <c r="E68"/>
      <c r="F68"/>
      <c r="G68"/>
      <c r="H68"/>
      <c r="R68"/>
      <c r="S68"/>
      <c r="T68"/>
      <c r="U68"/>
      <c r="V68"/>
      <c r="Z68" s="54"/>
      <c r="AA68" s="54"/>
      <c r="AC68" s="54"/>
      <c r="AG68" s="32"/>
      <c r="AH68" s="32"/>
      <c r="AN68" s="54"/>
      <c r="AO68" s="54"/>
      <c r="AS68" s="75"/>
      <c r="AT68" s="54"/>
      <c r="AU68" s="54"/>
      <c r="AV68" s="54"/>
      <c r="AW68" s="54"/>
      <c r="AX68" s="54"/>
      <c r="AY68" s="54"/>
      <c r="AZ68" s="54"/>
      <c r="BA68" s="54"/>
      <c r="BB68" s="54"/>
      <c r="BC68" s="54"/>
      <c r="BD68" s="54"/>
      <c r="BE68" s="54"/>
      <c r="BF68" s="54"/>
      <c r="BG68" s="54"/>
      <c r="BH68" s="54"/>
      <c r="BI68" s="54"/>
      <c r="BJ68" s="54"/>
      <c r="BK68" s="54"/>
      <c r="BL68" s="54"/>
      <c r="BM68" s="54"/>
      <c r="BN68" s="54"/>
      <c r="BO68" s="54"/>
      <c r="BP68" s="64">
        <f t="shared" si="192"/>
        <v>0</v>
      </c>
      <c r="BQ68" s="64">
        <v>46500</v>
      </c>
      <c r="BR68" s="64">
        <f t="shared" si="193"/>
        <v>0</v>
      </c>
      <c r="BS68" s="64">
        <f t="shared" si="194"/>
        <v>46500</v>
      </c>
      <c r="BT68" s="64">
        <f t="shared" si="195"/>
        <v>-46500</v>
      </c>
    </row>
    <row r="69" spans="2:72" x14ac:dyDescent="0.25">
      <c r="B69"/>
      <c r="C69"/>
      <c r="D69"/>
      <c r="E69"/>
      <c r="F69"/>
      <c r="G69"/>
      <c r="H69"/>
      <c r="R69"/>
      <c r="S69"/>
      <c r="T69"/>
      <c r="U69"/>
      <c r="V69"/>
      <c r="Z69" s="54"/>
      <c r="AA69" s="54"/>
      <c r="AC69" s="54"/>
      <c r="AG69" s="32"/>
      <c r="AH69" s="32"/>
      <c r="AN69" s="54"/>
      <c r="AO69" s="54"/>
      <c r="AS69" s="75"/>
      <c r="AT69" s="54"/>
      <c r="AU69" s="54"/>
      <c r="AV69" s="54"/>
      <c r="AW69" s="54"/>
      <c r="AX69" s="54"/>
      <c r="AY69" s="54"/>
      <c r="AZ69" s="54"/>
      <c r="BA69" s="54"/>
      <c r="BB69" s="54"/>
      <c r="BC69" s="54"/>
      <c r="BD69" s="54"/>
      <c r="BE69" s="54"/>
      <c r="BF69" s="54"/>
      <c r="BG69" s="54"/>
      <c r="BH69" s="54"/>
      <c r="BI69" s="54"/>
      <c r="BJ69" s="54"/>
      <c r="BK69" s="54"/>
      <c r="BL69" s="54"/>
      <c r="BM69" s="54"/>
      <c r="BN69" s="54"/>
      <c r="BO69" s="54"/>
      <c r="BP69" s="64">
        <f t="shared" si="192"/>
        <v>0</v>
      </c>
      <c r="BQ69" s="64">
        <v>46500</v>
      </c>
      <c r="BR69" s="64">
        <f t="shared" si="193"/>
        <v>0</v>
      </c>
      <c r="BS69" s="64">
        <f t="shared" si="194"/>
        <v>46500</v>
      </c>
      <c r="BT69" s="64">
        <f t="shared" si="195"/>
        <v>-46500</v>
      </c>
    </row>
    <row r="70" spans="2:72" x14ac:dyDescent="0.25">
      <c r="B70"/>
      <c r="C70"/>
      <c r="D70"/>
      <c r="E70"/>
      <c r="F70"/>
      <c r="G70"/>
      <c r="H70"/>
      <c r="R70"/>
      <c r="S70"/>
      <c r="T70"/>
      <c r="U70"/>
      <c r="V70"/>
      <c r="Z70" s="54"/>
      <c r="AA70" s="54"/>
      <c r="AC70" s="54"/>
      <c r="AG70" s="32"/>
      <c r="AH70" s="32"/>
      <c r="AN70" s="54"/>
      <c r="AO70" s="54"/>
      <c r="AS70" s="75"/>
      <c r="AT70" s="54"/>
      <c r="AU70" s="54"/>
      <c r="AV70" s="54"/>
      <c r="AW70" s="54"/>
      <c r="AX70" s="54"/>
      <c r="AY70" s="54"/>
      <c r="AZ70" s="54"/>
      <c r="BA70" s="54"/>
      <c r="BB70" s="54"/>
      <c r="BC70" s="54"/>
      <c r="BD70" s="54"/>
      <c r="BE70" s="54"/>
      <c r="BF70" s="54"/>
      <c r="BG70" s="54"/>
      <c r="BH70" s="54"/>
      <c r="BI70" s="54"/>
      <c r="BJ70" s="54"/>
      <c r="BK70" s="54"/>
      <c r="BL70" s="54"/>
      <c r="BM70" s="54"/>
      <c r="BN70" s="54"/>
      <c r="BO70" s="54"/>
      <c r="BP70" s="64">
        <f t="shared" si="192"/>
        <v>0</v>
      </c>
      <c r="BQ70" s="64">
        <v>46500</v>
      </c>
      <c r="BR70" s="64">
        <f t="shared" si="193"/>
        <v>0</v>
      </c>
      <c r="BS70" s="64">
        <f t="shared" si="194"/>
        <v>46500</v>
      </c>
      <c r="BT70" s="64">
        <f t="shared" si="195"/>
        <v>-46500</v>
      </c>
    </row>
    <row r="71" spans="2:72" x14ac:dyDescent="0.25">
      <c r="B71"/>
      <c r="C71"/>
      <c r="D71"/>
      <c r="E71"/>
      <c r="F71"/>
      <c r="G71"/>
      <c r="H71"/>
      <c r="R71"/>
      <c r="S71"/>
      <c r="T71"/>
      <c r="U71"/>
      <c r="V71"/>
      <c r="Z71" s="54"/>
      <c r="AA71" s="54"/>
      <c r="AC71" s="54"/>
      <c r="AG71" s="32"/>
      <c r="AH71" s="32"/>
      <c r="AN71" s="54"/>
      <c r="AO71" s="54"/>
      <c r="AS71" s="75"/>
      <c r="AT71" s="54"/>
      <c r="AU71" s="54"/>
      <c r="AV71" s="54"/>
      <c r="AW71" s="54"/>
      <c r="AX71" s="54"/>
      <c r="AY71" s="54"/>
      <c r="AZ71" s="54"/>
      <c r="BA71" s="54"/>
      <c r="BB71" s="54"/>
      <c r="BC71" s="54"/>
      <c r="BD71" s="54"/>
      <c r="BE71" s="54"/>
      <c r="BF71" s="54"/>
      <c r="BG71" s="54"/>
      <c r="BH71" s="54"/>
      <c r="BI71" s="54"/>
      <c r="BJ71" s="54"/>
      <c r="BK71" s="54"/>
      <c r="BL71" s="54"/>
      <c r="BM71" s="54"/>
      <c r="BN71" s="54"/>
      <c r="BO71" s="54"/>
      <c r="BP71" s="64">
        <f t="shared" si="192"/>
        <v>0</v>
      </c>
      <c r="BQ71" s="64">
        <v>46500</v>
      </c>
      <c r="BR71" s="64">
        <f t="shared" si="193"/>
        <v>0</v>
      </c>
      <c r="BS71" s="64">
        <f t="shared" si="194"/>
        <v>46500</v>
      </c>
      <c r="BT71" s="64">
        <f t="shared" si="195"/>
        <v>-46500</v>
      </c>
    </row>
    <row r="72" spans="2:72" x14ac:dyDescent="0.25">
      <c r="B72"/>
      <c r="C72"/>
      <c r="D72"/>
      <c r="E72"/>
      <c r="F72"/>
      <c r="G72"/>
      <c r="H72"/>
      <c r="R72"/>
      <c r="S72"/>
      <c r="T72"/>
      <c r="U72"/>
      <c r="V72"/>
      <c r="Z72" s="54"/>
      <c r="AA72" s="54"/>
      <c r="AC72" s="54"/>
      <c r="AG72" s="32"/>
      <c r="AH72" s="32"/>
      <c r="AN72" s="54"/>
      <c r="AO72" s="54"/>
      <c r="AS72" s="75"/>
      <c r="AT72" s="54"/>
      <c r="AU72" s="54"/>
      <c r="AV72" s="54"/>
      <c r="AW72" s="54"/>
      <c r="AX72" s="54"/>
      <c r="AY72" s="54"/>
      <c r="AZ72" s="54"/>
      <c r="BA72" s="54"/>
      <c r="BB72" s="54"/>
      <c r="BC72" s="54"/>
      <c r="BD72" s="54"/>
      <c r="BE72" s="54"/>
      <c r="BF72" s="54"/>
      <c r="BG72" s="54"/>
      <c r="BH72" s="54"/>
      <c r="BI72" s="54"/>
      <c r="BJ72" s="54"/>
      <c r="BK72" s="54"/>
      <c r="BL72" s="54"/>
      <c r="BM72" s="54"/>
      <c r="BN72" s="54"/>
      <c r="BO72" s="54"/>
      <c r="BP72" s="64">
        <f t="shared" si="192"/>
        <v>0</v>
      </c>
      <c r="BQ72" s="64">
        <v>46500</v>
      </c>
      <c r="BR72" s="64">
        <f t="shared" si="193"/>
        <v>0</v>
      </c>
      <c r="BS72" s="64">
        <f t="shared" si="194"/>
        <v>46500</v>
      </c>
      <c r="BT72" s="64">
        <f t="shared" si="195"/>
        <v>-46500</v>
      </c>
    </row>
    <row r="73" spans="2:72" x14ac:dyDescent="0.25">
      <c r="B73"/>
      <c r="C73"/>
      <c r="D73"/>
      <c r="E73"/>
      <c r="F73"/>
      <c r="G73"/>
      <c r="H73"/>
      <c r="R73"/>
      <c r="S73"/>
      <c r="T73"/>
      <c r="U73"/>
      <c r="V73"/>
      <c r="Z73" s="54"/>
      <c r="AA73" s="54"/>
      <c r="AC73" s="54"/>
      <c r="AG73" s="32"/>
      <c r="AH73" s="32"/>
      <c r="AN73" s="54"/>
      <c r="AO73" s="54"/>
      <c r="AS73" s="75"/>
      <c r="AT73" s="54"/>
      <c r="AU73" s="54"/>
      <c r="AV73" s="54"/>
      <c r="AW73" s="54"/>
      <c r="AX73" s="54"/>
      <c r="AY73" s="54"/>
      <c r="AZ73" s="54"/>
      <c r="BA73" s="54"/>
      <c r="BB73" s="54"/>
      <c r="BC73" s="54"/>
      <c r="BD73" s="54"/>
      <c r="BE73" s="54"/>
      <c r="BF73" s="54"/>
      <c r="BG73" s="54"/>
      <c r="BH73" s="54"/>
      <c r="BI73" s="54"/>
      <c r="BJ73" s="54"/>
      <c r="BK73" s="54"/>
      <c r="BL73" s="54"/>
      <c r="BM73" s="54"/>
      <c r="BN73" s="54"/>
      <c r="BO73" s="54"/>
      <c r="BP73" s="64">
        <f t="shared" si="192"/>
        <v>0</v>
      </c>
      <c r="BQ73" s="64">
        <v>46500</v>
      </c>
      <c r="BR73" s="64">
        <f t="shared" si="193"/>
        <v>0</v>
      </c>
      <c r="BS73" s="64">
        <f t="shared" si="194"/>
        <v>46500</v>
      </c>
      <c r="BT73" s="64">
        <f t="shared" si="195"/>
        <v>-46500</v>
      </c>
    </row>
    <row r="74" spans="2:72" x14ac:dyDescent="0.25">
      <c r="B74"/>
      <c r="C74"/>
      <c r="D74"/>
      <c r="E74"/>
      <c r="F74"/>
      <c r="G74"/>
      <c r="H74"/>
      <c r="R74"/>
      <c r="S74"/>
      <c r="T74"/>
      <c r="U74"/>
      <c r="V74"/>
      <c r="Z74" s="54"/>
      <c r="AA74" s="54"/>
      <c r="AC74" s="54"/>
      <c r="AG74" s="32"/>
      <c r="AH74" s="32"/>
      <c r="AN74" s="54"/>
      <c r="AO74" s="54"/>
      <c r="AS74" s="75"/>
      <c r="AT74" s="54"/>
      <c r="AU74" s="54"/>
      <c r="AV74" s="54"/>
      <c r="AW74" s="54"/>
      <c r="AX74" s="54"/>
      <c r="AY74" s="54"/>
      <c r="AZ74" s="54"/>
      <c r="BA74" s="54"/>
      <c r="BB74" s="54"/>
      <c r="BC74" s="54"/>
      <c r="BD74" s="54"/>
      <c r="BE74" s="54"/>
      <c r="BF74" s="54"/>
      <c r="BG74" s="54"/>
      <c r="BH74" s="54"/>
      <c r="BI74" s="54"/>
      <c r="BJ74" s="54"/>
      <c r="BK74" s="54"/>
      <c r="BL74" s="54"/>
      <c r="BM74" s="54"/>
      <c r="BN74" s="54"/>
      <c r="BO74" s="54"/>
      <c r="BP74" s="64">
        <f t="shared" si="192"/>
        <v>0</v>
      </c>
      <c r="BQ74" s="64">
        <v>46500</v>
      </c>
      <c r="BR74" s="64">
        <f t="shared" si="193"/>
        <v>0</v>
      </c>
      <c r="BS74" s="64">
        <f t="shared" si="194"/>
        <v>46500</v>
      </c>
      <c r="BT74" s="64">
        <f t="shared" si="195"/>
        <v>-46500</v>
      </c>
    </row>
    <row r="75" spans="2:72" x14ac:dyDescent="0.25">
      <c r="B75"/>
      <c r="C75"/>
      <c r="D75"/>
      <c r="E75"/>
      <c r="F75"/>
      <c r="G75"/>
      <c r="H75"/>
      <c r="R75"/>
      <c r="S75"/>
      <c r="T75"/>
      <c r="U75"/>
      <c r="V75"/>
      <c r="Z75" s="54"/>
      <c r="AA75" s="54"/>
      <c r="AC75" s="54"/>
      <c r="AG75" s="32"/>
      <c r="AH75" s="32"/>
      <c r="AN75" s="54"/>
      <c r="AO75" s="54"/>
      <c r="AS75" s="75"/>
      <c r="AT75" s="54"/>
      <c r="AU75" s="54"/>
      <c r="AV75" s="54"/>
      <c r="AW75" s="54"/>
      <c r="AX75" s="54"/>
      <c r="AY75" s="54"/>
      <c r="AZ75" s="54"/>
      <c r="BA75" s="54"/>
      <c r="BB75" s="54"/>
      <c r="BC75" s="54"/>
      <c r="BD75" s="54"/>
      <c r="BE75" s="54"/>
      <c r="BF75" s="54"/>
      <c r="BG75" s="54"/>
      <c r="BH75" s="54"/>
      <c r="BI75" s="54"/>
      <c r="BJ75" s="54"/>
      <c r="BK75" s="54"/>
      <c r="BL75" s="54"/>
      <c r="BM75" s="54"/>
      <c r="BN75" s="54"/>
      <c r="BO75" s="54"/>
      <c r="BP75" s="64">
        <f t="shared" si="192"/>
        <v>0</v>
      </c>
      <c r="BQ75" s="64">
        <v>46500</v>
      </c>
      <c r="BR75" s="64">
        <f t="shared" si="193"/>
        <v>0</v>
      </c>
      <c r="BS75" s="64">
        <f t="shared" si="194"/>
        <v>46500</v>
      </c>
      <c r="BT75" s="64">
        <f t="shared" si="195"/>
        <v>-46500</v>
      </c>
    </row>
    <row r="76" spans="2:72" x14ac:dyDescent="0.25">
      <c r="B76"/>
      <c r="C76"/>
      <c r="D76"/>
      <c r="E76"/>
      <c r="F76"/>
      <c r="G76"/>
      <c r="H76"/>
      <c r="R76"/>
      <c r="S76"/>
      <c r="T76"/>
      <c r="U76"/>
      <c r="V76"/>
      <c r="Z76" s="54"/>
      <c r="AA76" s="54"/>
      <c r="AC76" s="54"/>
      <c r="AG76" s="32"/>
      <c r="AH76" s="32"/>
      <c r="AN76" s="54"/>
      <c r="AO76" s="54"/>
      <c r="AS76" s="75"/>
      <c r="AT76" s="54"/>
      <c r="AU76" s="54"/>
      <c r="AV76" s="54"/>
      <c r="AW76" s="54"/>
      <c r="AX76" s="54"/>
      <c r="AY76" s="54"/>
      <c r="AZ76" s="54"/>
      <c r="BA76" s="54"/>
      <c r="BB76" s="54"/>
      <c r="BC76" s="54"/>
      <c r="BD76" s="54"/>
      <c r="BE76" s="54"/>
      <c r="BF76" s="54"/>
      <c r="BG76" s="54"/>
      <c r="BH76" s="54"/>
      <c r="BI76" s="54"/>
      <c r="BJ76" s="54"/>
      <c r="BK76" s="54"/>
      <c r="BL76" s="54"/>
      <c r="BM76" s="54"/>
      <c r="BN76" s="54"/>
      <c r="BO76" s="54"/>
      <c r="BP76" s="64">
        <f t="shared" si="192"/>
        <v>0</v>
      </c>
      <c r="BQ76" s="64">
        <v>46500</v>
      </c>
      <c r="BR76" s="64">
        <f t="shared" si="193"/>
        <v>0</v>
      </c>
      <c r="BS76" s="64">
        <f t="shared" si="194"/>
        <v>46500</v>
      </c>
      <c r="BT76" s="64">
        <f t="shared" si="195"/>
        <v>-46500</v>
      </c>
    </row>
    <row r="77" spans="2:72" x14ac:dyDescent="0.25">
      <c r="B77"/>
      <c r="C77"/>
      <c r="D77"/>
      <c r="E77"/>
      <c r="F77"/>
      <c r="G77"/>
      <c r="H77"/>
      <c r="R77"/>
      <c r="S77"/>
      <c r="T77"/>
      <c r="U77"/>
      <c r="V77"/>
      <c r="Z77" s="54"/>
      <c r="AA77" s="54"/>
      <c r="AC77" s="54"/>
      <c r="AG77" s="32"/>
      <c r="AH77" s="32"/>
      <c r="AN77" s="54"/>
      <c r="AO77" s="54"/>
      <c r="AS77" s="75"/>
      <c r="AT77" s="54"/>
      <c r="AU77" s="54"/>
      <c r="AV77" s="54"/>
      <c r="AW77" s="54"/>
      <c r="AX77" s="54"/>
      <c r="AY77" s="54"/>
      <c r="AZ77" s="54"/>
      <c r="BA77" s="54"/>
      <c r="BB77" s="54"/>
      <c r="BC77" s="54"/>
      <c r="BD77" s="54"/>
      <c r="BE77" s="54"/>
      <c r="BF77" s="54"/>
      <c r="BG77" s="54"/>
      <c r="BH77" s="54"/>
      <c r="BI77" s="54"/>
      <c r="BJ77" s="54"/>
      <c r="BK77" s="54"/>
      <c r="BL77" s="54"/>
      <c r="BM77" s="54"/>
      <c r="BN77" s="54"/>
      <c r="BO77" s="54"/>
      <c r="BP77" s="64">
        <f t="shared" si="192"/>
        <v>0</v>
      </c>
      <c r="BQ77" s="64">
        <v>46500</v>
      </c>
      <c r="BR77" s="64">
        <f t="shared" si="193"/>
        <v>0</v>
      </c>
      <c r="BS77" s="64">
        <f t="shared" si="194"/>
        <v>46500</v>
      </c>
      <c r="BT77" s="64">
        <f t="shared" si="195"/>
        <v>-46500</v>
      </c>
    </row>
    <row r="78" spans="2:72" x14ac:dyDescent="0.25">
      <c r="B78"/>
      <c r="C78"/>
      <c r="D78"/>
      <c r="E78"/>
      <c r="F78"/>
      <c r="G78"/>
      <c r="H78"/>
      <c r="R78"/>
      <c r="S78"/>
      <c r="T78"/>
      <c r="U78"/>
      <c r="V78"/>
      <c r="Z78" s="54"/>
      <c r="AA78" s="54"/>
      <c r="AC78" s="54"/>
      <c r="AG78" s="32"/>
      <c r="AH78" s="32"/>
      <c r="AN78" s="54"/>
      <c r="AO78" s="54"/>
      <c r="AS78" s="75"/>
      <c r="AT78" s="54"/>
      <c r="AU78" s="54"/>
      <c r="AV78" s="54"/>
      <c r="AW78" s="54"/>
      <c r="AX78" s="54"/>
      <c r="AY78" s="54"/>
      <c r="AZ78" s="54"/>
      <c r="BA78" s="54"/>
      <c r="BB78" s="54"/>
      <c r="BC78" s="54"/>
      <c r="BD78" s="54"/>
      <c r="BE78" s="54"/>
      <c r="BF78" s="54"/>
      <c r="BG78" s="54"/>
      <c r="BH78" s="54"/>
      <c r="BI78" s="54"/>
      <c r="BJ78" s="54"/>
      <c r="BK78" s="54"/>
      <c r="BL78" s="54"/>
      <c r="BM78" s="54"/>
      <c r="BN78" s="54"/>
      <c r="BO78" s="54"/>
      <c r="BP78" s="64">
        <f t="shared" si="192"/>
        <v>0</v>
      </c>
      <c r="BQ78" s="64">
        <v>46500</v>
      </c>
      <c r="BR78" s="64">
        <f t="shared" si="193"/>
        <v>0</v>
      </c>
      <c r="BS78" s="64">
        <f t="shared" si="194"/>
        <v>46500</v>
      </c>
      <c r="BT78" s="64">
        <f t="shared" si="195"/>
        <v>-46500</v>
      </c>
    </row>
    <row r="79" spans="2:72" x14ac:dyDescent="0.25">
      <c r="B79"/>
      <c r="C79"/>
      <c r="D79"/>
      <c r="E79"/>
      <c r="F79"/>
      <c r="G79"/>
      <c r="H79"/>
      <c r="R79"/>
      <c r="S79"/>
      <c r="T79"/>
      <c r="U79"/>
      <c r="V79"/>
      <c r="Z79" s="54"/>
      <c r="AA79" s="54"/>
      <c r="AC79" s="54"/>
      <c r="AG79" s="32"/>
      <c r="AH79" s="32"/>
      <c r="AN79" s="54"/>
      <c r="AO79" s="54"/>
      <c r="AS79" s="75"/>
      <c r="AT79" s="54"/>
      <c r="AU79" s="54"/>
      <c r="AV79" s="54"/>
      <c r="AW79" s="54"/>
      <c r="AX79" s="54"/>
      <c r="AY79" s="54"/>
      <c r="AZ79" s="54"/>
      <c r="BA79" s="54"/>
      <c r="BB79" s="54"/>
      <c r="BC79" s="54"/>
      <c r="BD79" s="54"/>
      <c r="BE79" s="54"/>
      <c r="BF79" s="54"/>
      <c r="BG79" s="54"/>
      <c r="BH79" s="54"/>
      <c r="BI79" s="54"/>
      <c r="BJ79" s="54"/>
      <c r="BK79" s="54"/>
      <c r="BL79" s="54"/>
      <c r="BM79" s="54"/>
      <c r="BN79" s="54"/>
      <c r="BO79" s="54"/>
      <c r="BP79" s="64">
        <f t="shared" si="192"/>
        <v>0</v>
      </c>
      <c r="BQ79" s="64">
        <v>46500</v>
      </c>
      <c r="BR79" s="64">
        <f t="shared" si="193"/>
        <v>0</v>
      </c>
      <c r="BS79" s="64">
        <f t="shared" si="194"/>
        <v>46500</v>
      </c>
      <c r="BT79" s="64">
        <f t="shared" si="195"/>
        <v>-46500</v>
      </c>
    </row>
    <row r="80" spans="2:72" x14ac:dyDescent="0.25">
      <c r="B80"/>
      <c r="C80"/>
      <c r="D80"/>
      <c r="E80"/>
      <c r="F80"/>
      <c r="G80"/>
      <c r="H80"/>
      <c r="R80"/>
      <c r="S80"/>
      <c r="T80"/>
      <c r="U80"/>
      <c r="V80"/>
      <c r="Z80" s="54"/>
      <c r="AA80" s="54"/>
      <c r="AC80" s="54"/>
      <c r="AG80" s="32"/>
      <c r="AH80" s="32"/>
      <c r="AN80" s="54"/>
      <c r="AO80" s="54"/>
      <c r="AS80" s="75"/>
      <c r="AT80" s="54"/>
      <c r="AU80" s="54"/>
      <c r="AV80" s="54"/>
      <c r="AW80" s="54"/>
      <c r="AX80" s="54"/>
      <c r="AY80" s="54"/>
      <c r="AZ80" s="54"/>
      <c r="BA80" s="54"/>
      <c r="BB80" s="54"/>
      <c r="BC80" s="54"/>
      <c r="BD80" s="54"/>
      <c r="BE80" s="54"/>
      <c r="BF80" s="54"/>
      <c r="BG80" s="54"/>
      <c r="BH80" s="54"/>
      <c r="BI80" s="54"/>
      <c r="BJ80" s="54"/>
      <c r="BK80" s="54"/>
      <c r="BL80" s="54"/>
      <c r="BM80" s="54"/>
      <c r="BN80" s="54"/>
      <c r="BO80" s="54"/>
      <c r="BP80" s="64">
        <f t="shared" si="192"/>
        <v>0</v>
      </c>
      <c r="BQ80" s="64">
        <v>46500</v>
      </c>
      <c r="BR80" s="64">
        <f t="shared" si="193"/>
        <v>0</v>
      </c>
      <c r="BS80" s="64">
        <f t="shared" si="194"/>
        <v>46500</v>
      </c>
      <c r="BT80" s="64">
        <f t="shared" si="195"/>
        <v>-46500</v>
      </c>
    </row>
    <row r="81" spans="1:72" x14ac:dyDescent="0.25">
      <c r="B81"/>
      <c r="C81"/>
      <c r="D81"/>
      <c r="E81"/>
      <c r="F81"/>
      <c r="G81"/>
      <c r="H81"/>
      <c r="R81"/>
      <c r="S81"/>
      <c r="T81"/>
      <c r="U81"/>
      <c r="V81"/>
      <c r="Z81" s="54"/>
      <c r="AA81" s="54"/>
      <c r="AC81" s="54"/>
      <c r="AG81" s="32"/>
      <c r="AH81" s="32"/>
      <c r="AN81" s="54"/>
      <c r="AO81" s="54"/>
      <c r="AS81" s="75"/>
      <c r="AT81" s="54"/>
      <c r="AU81" s="54"/>
      <c r="AV81" s="54"/>
      <c r="AW81" s="54"/>
      <c r="AX81" s="54"/>
      <c r="AY81" s="54"/>
      <c r="AZ81" s="54"/>
      <c r="BA81" s="54"/>
      <c r="BB81" s="54"/>
      <c r="BC81" s="54"/>
      <c r="BD81" s="54"/>
      <c r="BE81" s="54"/>
      <c r="BF81" s="54"/>
      <c r="BG81" s="54"/>
      <c r="BH81" s="54"/>
      <c r="BI81" s="54"/>
      <c r="BJ81" s="54"/>
      <c r="BK81" s="54"/>
      <c r="BL81" s="54"/>
      <c r="BM81" s="54"/>
      <c r="BN81" s="54"/>
      <c r="BO81" s="54"/>
      <c r="BP81" s="64">
        <f t="shared" si="192"/>
        <v>0</v>
      </c>
      <c r="BQ81" s="64">
        <v>46500</v>
      </c>
      <c r="BR81" s="64">
        <f t="shared" si="193"/>
        <v>0</v>
      </c>
      <c r="BS81" s="64">
        <f t="shared" si="194"/>
        <v>46500</v>
      </c>
      <c r="BT81" s="64">
        <f t="shared" si="195"/>
        <v>-46500</v>
      </c>
    </row>
    <row r="82" spans="1:72" x14ac:dyDescent="0.25">
      <c r="B82"/>
      <c r="C82"/>
      <c r="D82"/>
      <c r="E82"/>
      <c r="F82"/>
      <c r="G82"/>
      <c r="H82"/>
      <c r="R82"/>
      <c r="S82"/>
      <c r="T82"/>
      <c r="U82"/>
      <c r="V82"/>
      <c r="BP82" s="65">
        <f>SUM(BP56:BP81)</f>
        <v>379286.95999999996</v>
      </c>
      <c r="BQ82" s="65">
        <f t="shared" ref="BQ82:BT82" si="196">SUM(BQ56:BQ81)</f>
        <v>1209000</v>
      </c>
      <c r="BR82" s="65">
        <f>SUM(BR56:BR81)</f>
        <v>23034.240000000002</v>
      </c>
      <c r="BS82" s="65">
        <f>SUM(BS56:BS81)</f>
        <v>1232034.24</v>
      </c>
      <c r="BT82" s="65">
        <f t="shared" si="196"/>
        <v>-852747.28</v>
      </c>
    </row>
    <row r="83" spans="1:72" x14ac:dyDescent="0.25">
      <c r="BP83" s="58"/>
      <c r="BQ83" s="58"/>
      <c r="BR83" s="58"/>
      <c r="BS83" s="58"/>
      <c r="BT83" s="58"/>
    </row>
    <row r="84" spans="1:72" x14ac:dyDescent="0.25">
      <c r="A84" s="46" t="s">
        <v>6</v>
      </c>
      <c r="B84" t="s">
        <v>7</v>
      </c>
      <c r="O84" s="46" t="s">
        <v>6</v>
      </c>
      <c r="P84" t="s">
        <v>8</v>
      </c>
      <c r="BP84" s="58"/>
      <c r="BQ84" s="58"/>
      <c r="BR84" s="58"/>
      <c r="BS84" s="58"/>
      <c r="BT84" s="58"/>
    </row>
    <row r="85" spans="1:72" ht="16.5" thickBot="1" x14ac:dyDescent="0.3">
      <c r="BP85" s="58"/>
      <c r="BQ85" s="58"/>
      <c r="BR85" s="58"/>
      <c r="BS85" s="58"/>
      <c r="BT85" s="58"/>
    </row>
    <row r="86" spans="1:72" x14ac:dyDescent="0.25">
      <c r="A86" s="46" t="s">
        <v>26</v>
      </c>
      <c r="B86" s="46" t="s">
        <v>101</v>
      </c>
      <c r="C86" s="46" t="s">
        <v>11</v>
      </c>
      <c r="D86" s="46" t="s">
        <v>4</v>
      </c>
      <c r="E86" s="46" t="s">
        <v>20</v>
      </c>
      <c r="F86" t="s">
        <v>221</v>
      </c>
      <c r="G86" s="13" t="s">
        <v>99</v>
      </c>
      <c r="H86" s="13" t="s">
        <v>103</v>
      </c>
      <c r="I86" t="s">
        <v>161</v>
      </c>
      <c r="J86" s="13" t="s">
        <v>94</v>
      </c>
      <c r="K86" t="s">
        <v>61</v>
      </c>
      <c r="O86" s="46" t="s">
        <v>26</v>
      </c>
      <c r="P86" s="46" t="s">
        <v>101</v>
      </c>
      <c r="Q86" s="46" t="s">
        <v>11</v>
      </c>
      <c r="R86" s="46" t="s">
        <v>4</v>
      </c>
      <c r="S86" s="46" t="s">
        <v>20</v>
      </c>
      <c r="T86" t="s">
        <v>220</v>
      </c>
      <c r="U86" s="13" t="s">
        <v>99</v>
      </c>
      <c r="V86" s="13" t="s">
        <v>103</v>
      </c>
      <c r="W86" t="s">
        <v>161</v>
      </c>
      <c r="X86" s="13" t="s">
        <v>94</v>
      </c>
      <c r="Y86" t="s">
        <v>61</v>
      </c>
      <c r="Z86" s="13"/>
      <c r="AA86" s="13"/>
      <c r="AC86" s="13"/>
      <c r="AG86" s="13"/>
      <c r="AH86" s="13"/>
      <c r="AJ86" s="13"/>
      <c r="AN86" s="13"/>
      <c r="AO86" s="13"/>
      <c r="AT86" s="13"/>
      <c r="AU86" s="13"/>
      <c r="AV86" s="13"/>
      <c r="AW86" s="13"/>
      <c r="AX86" s="13"/>
      <c r="AY86" s="13"/>
      <c r="AZ86" s="13"/>
      <c r="BA86" s="13"/>
      <c r="BB86" s="13"/>
      <c r="BC86" s="13"/>
      <c r="BD86" s="13"/>
      <c r="BE86" s="13"/>
      <c r="BF86" s="13"/>
      <c r="BG86" s="13"/>
      <c r="BH86" s="13"/>
      <c r="BI86" s="13"/>
      <c r="BJ86" s="13"/>
      <c r="BK86" s="13"/>
      <c r="BL86" s="13"/>
      <c r="BM86" s="13"/>
      <c r="BN86" s="13"/>
      <c r="BO86" s="13"/>
      <c r="BP86" s="62" t="s">
        <v>114</v>
      </c>
      <c r="BQ86" s="62" t="s">
        <v>164</v>
      </c>
      <c r="BR86" s="62" t="s">
        <v>89</v>
      </c>
      <c r="BS86" s="62" t="s">
        <v>162</v>
      </c>
      <c r="BT86" s="62" t="s">
        <v>165</v>
      </c>
    </row>
    <row r="87" spans="1:72" x14ac:dyDescent="0.25">
      <c r="A87" t="s">
        <v>137</v>
      </c>
      <c r="B87" t="s">
        <v>203</v>
      </c>
      <c r="C87" t="s">
        <v>23</v>
      </c>
      <c r="D87" s="52">
        <v>45765</v>
      </c>
      <c r="E87" t="s">
        <v>150</v>
      </c>
      <c r="F87" s="261">
        <v>186</v>
      </c>
      <c r="G87" s="21">
        <v>186</v>
      </c>
      <c r="H87" s="262">
        <v>0</v>
      </c>
      <c r="I87" s="26">
        <v>1</v>
      </c>
      <c r="J87" s="32">
        <v>50699.350000000013</v>
      </c>
      <c r="K87" s="7">
        <v>5269.38</v>
      </c>
      <c r="O87" t="s">
        <v>137</v>
      </c>
      <c r="P87" t="s">
        <v>347</v>
      </c>
      <c r="Q87" t="s">
        <v>24</v>
      </c>
      <c r="R87" s="52">
        <v>45772</v>
      </c>
      <c r="S87" t="s">
        <v>800</v>
      </c>
      <c r="T87" s="261">
        <v>186</v>
      </c>
      <c r="U87" s="21">
        <v>186</v>
      </c>
      <c r="V87" s="262">
        <v>0</v>
      </c>
      <c r="W87" s="26">
        <v>1</v>
      </c>
      <c r="X87" s="32">
        <v>50624.539999999979</v>
      </c>
      <c r="Y87" s="7">
        <v>5758.56</v>
      </c>
      <c r="Z87" s="54"/>
      <c r="AA87" s="54"/>
      <c r="AC87" s="54"/>
      <c r="AN87" s="54"/>
      <c r="AO87" s="54"/>
      <c r="AS87" s="75"/>
      <c r="AT87" s="54"/>
      <c r="AU87" s="54"/>
      <c r="AV87" s="54"/>
      <c r="AW87" s="54"/>
      <c r="AX87" s="54"/>
      <c r="AY87" s="54"/>
      <c r="AZ87" s="54"/>
      <c r="BA87" s="54"/>
      <c r="BB87" s="54"/>
      <c r="BC87" s="54"/>
      <c r="BD87" s="54"/>
      <c r="BE87" s="54"/>
      <c r="BF87" s="54"/>
      <c r="BG87" s="54"/>
      <c r="BH87" s="54"/>
      <c r="BI87" s="54"/>
      <c r="BJ87" s="54"/>
      <c r="BK87" s="54"/>
      <c r="BL87" s="54"/>
      <c r="BM87" s="54"/>
      <c r="BN87" s="54"/>
      <c r="BO87" s="54"/>
      <c r="BP87" s="64">
        <f t="shared" ref="BP87:BP93" si="197">IF(ISNUMBER(J87), IF(ISNUMBER(X87), J87 + X87, J87), IF(ISNUMBER(X87), X87,0))</f>
        <v>101323.88999999998</v>
      </c>
      <c r="BQ87" s="64">
        <v>57000</v>
      </c>
      <c r="BR87" s="64">
        <f t="shared" ref="BR87:BR93" si="198">L87+Y87</f>
        <v>5758.56</v>
      </c>
      <c r="BS87" s="64">
        <f t="shared" ref="BS87:BS93" si="199">BQ87+BR87</f>
        <v>62758.559999999998</v>
      </c>
      <c r="BT87" s="64">
        <f t="shared" ref="BT87:BT93" si="200">BP87-BS87</f>
        <v>38565.329999999987</v>
      </c>
    </row>
    <row r="88" spans="1:72" x14ac:dyDescent="0.25">
      <c r="B88"/>
      <c r="C88"/>
      <c r="D88" s="52">
        <v>45772</v>
      </c>
      <c r="E88" t="s">
        <v>800</v>
      </c>
      <c r="F88" s="261">
        <v>186</v>
      </c>
      <c r="G88" s="21">
        <v>184</v>
      </c>
      <c r="H88" s="262">
        <v>2</v>
      </c>
      <c r="I88" s="26">
        <v>0.989247311827957</v>
      </c>
      <c r="J88" s="32">
        <v>42881.200000000019</v>
      </c>
      <c r="K88" s="7">
        <v>5212.7199999999993</v>
      </c>
      <c r="R88" s="52">
        <v>45779</v>
      </c>
      <c r="S88" t="s">
        <v>802</v>
      </c>
      <c r="T88" s="261">
        <v>186</v>
      </c>
      <c r="U88" s="21">
        <v>186</v>
      </c>
      <c r="V88" s="262">
        <v>0</v>
      </c>
      <c r="W88" s="26">
        <v>1</v>
      </c>
      <c r="X88" s="32">
        <v>45438.389999999992</v>
      </c>
      <c r="Y88" s="7">
        <v>5758.56</v>
      </c>
      <c r="Z88" s="54"/>
      <c r="AA88" s="54"/>
      <c r="AC88" s="54"/>
      <c r="AN88" s="54"/>
      <c r="AO88" s="54"/>
      <c r="AS88" s="75"/>
      <c r="AT88" s="54"/>
      <c r="AU88" s="54"/>
      <c r="AV88" s="54"/>
      <c r="AW88" s="54"/>
      <c r="AX88" s="54"/>
      <c r="AY88" s="54"/>
      <c r="AZ88" s="54"/>
      <c r="BA88" s="54"/>
      <c r="BB88" s="54"/>
      <c r="BC88" s="54"/>
      <c r="BD88" s="54"/>
      <c r="BE88" s="54"/>
      <c r="BF88" s="54"/>
      <c r="BG88" s="54"/>
      <c r="BH88" s="54"/>
      <c r="BI88" s="54"/>
      <c r="BJ88" s="54"/>
      <c r="BK88" s="54"/>
      <c r="BL88" s="54"/>
      <c r="BM88" s="54"/>
      <c r="BN88" s="54"/>
      <c r="BO88" s="54"/>
      <c r="BP88" s="64">
        <f t="shared" si="197"/>
        <v>88319.590000000011</v>
      </c>
      <c r="BQ88" s="64">
        <v>57000</v>
      </c>
      <c r="BR88" s="64">
        <f t="shared" si="198"/>
        <v>5758.56</v>
      </c>
      <c r="BS88" s="64">
        <f t="shared" si="199"/>
        <v>62758.559999999998</v>
      </c>
      <c r="BT88" s="64">
        <f t="shared" si="200"/>
        <v>25561.030000000013</v>
      </c>
    </row>
    <row r="89" spans="1:72" x14ac:dyDescent="0.25">
      <c r="A89" t="s">
        <v>5</v>
      </c>
      <c r="B89"/>
      <c r="C89"/>
      <c r="D89"/>
      <c r="E89"/>
      <c r="F89" s="261">
        <v>372</v>
      </c>
      <c r="G89" s="21">
        <v>370</v>
      </c>
      <c r="H89" s="262">
        <v>2</v>
      </c>
      <c r="I89" s="26">
        <v>0.9946236559139785</v>
      </c>
      <c r="J89" s="32">
        <v>93580.550000000032</v>
      </c>
      <c r="K89" s="7">
        <v>10482.099999999999</v>
      </c>
      <c r="O89" t="s">
        <v>5</v>
      </c>
      <c r="R89"/>
      <c r="S89"/>
      <c r="T89" s="261">
        <v>372</v>
      </c>
      <c r="U89" s="21">
        <v>372</v>
      </c>
      <c r="V89" s="262">
        <v>0</v>
      </c>
      <c r="W89" s="26">
        <v>1</v>
      </c>
      <c r="X89" s="32">
        <v>96062.929999999964</v>
      </c>
      <c r="Y89" s="7">
        <v>11517.12</v>
      </c>
      <c r="Z89" s="54"/>
      <c r="AA89" s="54"/>
      <c r="AC89" s="54"/>
      <c r="AN89" s="54"/>
      <c r="AO89" s="54"/>
      <c r="AS89" s="75"/>
      <c r="AT89" s="54"/>
      <c r="AU89" s="54"/>
      <c r="AV89" s="54"/>
      <c r="AW89" s="54"/>
      <c r="AX89" s="54"/>
      <c r="AY89" s="54"/>
      <c r="AZ89" s="54"/>
      <c r="BA89" s="54"/>
      <c r="BB89" s="54"/>
      <c r="BC89" s="54"/>
      <c r="BD89" s="54"/>
      <c r="BE89" s="54"/>
      <c r="BF89" s="54"/>
      <c r="BG89" s="54"/>
      <c r="BH89" s="54"/>
      <c r="BI89" s="54"/>
      <c r="BJ89" s="54"/>
      <c r="BK89" s="54"/>
      <c r="BL89" s="54"/>
      <c r="BM89" s="54"/>
      <c r="BN89" s="54"/>
      <c r="BO89" s="54"/>
      <c r="BP89" s="64">
        <f t="shared" si="197"/>
        <v>189643.47999999998</v>
      </c>
      <c r="BQ89" s="64">
        <v>57000</v>
      </c>
      <c r="BR89" s="64">
        <f t="shared" si="198"/>
        <v>11517.12</v>
      </c>
      <c r="BS89" s="64">
        <f t="shared" si="199"/>
        <v>68517.119999999995</v>
      </c>
      <c r="BT89" s="64">
        <f t="shared" si="200"/>
        <v>121126.35999999999</v>
      </c>
    </row>
    <row r="90" spans="1:72" x14ac:dyDescent="0.25">
      <c r="B90"/>
      <c r="C90"/>
      <c r="D90"/>
      <c r="E90"/>
      <c r="F90"/>
      <c r="G90"/>
      <c r="H90"/>
      <c r="R90"/>
      <c r="S90"/>
      <c r="T90"/>
      <c r="U90"/>
      <c r="V90"/>
      <c r="Z90" s="54"/>
      <c r="AA90" s="54"/>
      <c r="AC90" s="54"/>
      <c r="AN90" s="54"/>
      <c r="AO90" s="54"/>
      <c r="AS90" s="75"/>
      <c r="AT90" s="54"/>
      <c r="AU90" s="54"/>
      <c r="AV90" s="54"/>
      <c r="AW90" s="54"/>
      <c r="AX90" s="54"/>
      <c r="AY90" s="54"/>
      <c r="AZ90" s="54"/>
      <c r="BA90" s="54"/>
      <c r="BB90" s="54"/>
      <c r="BC90" s="54"/>
      <c r="BD90" s="54"/>
      <c r="BE90" s="54"/>
      <c r="BF90" s="54"/>
      <c r="BG90" s="54"/>
      <c r="BH90" s="54"/>
      <c r="BI90" s="54"/>
      <c r="BJ90" s="54"/>
      <c r="BK90" s="54"/>
      <c r="BL90" s="54"/>
      <c r="BM90" s="54"/>
      <c r="BN90" s="54"/>
      <c r="BO90" s="54"/>
      <c r="BP90" s="64">
        <f t="shared" si="197"/>
        <v>0</v>
      </c>
      <c r="BQ90" s="64">
        <v>57000</v>
      </c>
      <c r="BR90" s="64">
        <f t="shared" si="198"/>
        <v>0</v>
      </c>
      <c r="BS90" s="64">
        <f t="shared" si="199"/>
        <v>57000</v>
      </c>
      <c r="BT90" s="64">
        <f t="shared" si="200"/>
        <v>-57000</v>
      </c>
    </row>
    <row r="91" spans="1:72" x14ac:dyDescent="0.25">
      <c r="B91"/>
      <c r="C91"/>
      <c r="D91"/>
      <c r="E91"/>
      <c r="F91"/>
      <c r="G91"/>
      <c r="H91"/>
      <c r="R91"/>
      <c r="S91"/>
      <c r="T91"/>
      <c r="U91"/>
      <c r="V91"/>
      <c r="Z91" s="54"/>
      <c r="AA91" s="54"/>
      <c r="AC91" s="54"/>
      <c r="AN91" s="54"/>
      <c r="AO91" s="54"/>
      <c r="AS91" s="75"/>
      <c r="AT91" s="54"/>
      <c r="AU91" s="54"/>
      <c r="AV91" s="54"/>
      <c r="AW91" s="54"/>
      <c r="AX91" s="54"/>
      <c r="AY91" s="54"/>
      <c r="AZ91" s="54"/>
      <c r="BA91" s="54"/>
      <c r="BB91" s="54"/>
      <c r="BC91" s="54"/>
      <c r="BD91" s="54"/>
      <c r="BE91" s="54"/>
      <c r="BF91" s="54"/>
      <c r="BG91" s="54"/>
      <c r="BH91" s="54"/>
      <c r="BI91" s="54"/>
      <c r="BJ91" s="54"/>
      <c r="BK91" s="54"/>
      <c r="BL91" s="54"/>
      <c r="BM91" s="54"/>
      <c r="BN91" s="54"/>
      <c r="BO91" s="54"/>
      <c r="BP91" s="64">
        <f t="shared" si="197"/>
        <v>0</v>
      </c>
      <c r="BQ91" s="64">
        <v>57000</v>
      </c>
      <c r="BR91" s="64">
        <f t="shared" si="198"/>
        <v>0</v>
      </c>
      <c r="BS91" s="64">
        <f t="shared" si="199"/>
        <v>57000</v>
      </c>
      <c r="BT91" s="64">
        <f t="shared" si="200"/>
        <v>-57000</v>
      </c>
    </row>
    <row r="92" spans="1:72" x14ac:dyDescent="0.25">
      <c r="B92"/>
      <c r="C92"/>
      <c r="D92"/>
      <c r="E92"/>
      <c r="F92"/>
      <c r="G92"/>
      <c r="H92"/>
      <c r="R92"/>
      <c r="S92"/>
      <c r="T92"/>
      <c r="U92"/>
      <c r="V92"/>
      <c r="Z92" s="54"/>
      <c r="AA92" s="54"/>
      <c r="AC92" s="54"/>
      <c r="AN92" s="54"/>
      <c r="AO92" s="54"/>
      <c r="AS92" s="75"/>
      <c r="AT92" s="54"/>
      <c r="AU92" s="54"/>
      <c r="AV92" s="54"/>
      <c r="AW92" s="54"/>
      <c r="AX92" s="54"/>
      <c r="AY92" s="54"/>
      <c r="AZ92" s="54"/>
      <c r="BA92" s="54"/>
      <c r="BB92" s="54"/>
      <c r="BC92" s="54"/>
      <c r="BD92" s="54"/>
      <c r="BE92" s="54"/>
      <c r="BF92" s="54"/>
      <c r="BG92" s="54"/>
      <c r="BH92" s="54"/>
      <c r="BI92" s="54"/>
      <c r="BJ92" s="54"/>
      <c r="BK92" s="54"/>
      <c r="BL92" s="54"/>
      <c r="BM92" s="54"/>
      <c r="BN92" s="54"/>
      <c r="BO92" s="54"/>
      <c r="BP92" s="64">
        <f t="shared" si="197"/>
        <v>0</v>
      </c>
      <c r="BQ92" s="64">
        <v>57000</v>
      </c>
      <c r="BR92" s="64">
        <f t="shared" si="198"/>
        <v>0</v>
      </c>
      <c r="BS92" s="64">
        <f t="shared" si="199"/>
        <v>57000</v>
      </c>
      <c r="BT92" s="64">
        <f t="shared" si="200"/>
        <v>-57000</v>
      </c>
    </row>
    <row r="93" spans="1:72" x14ac:dyDescent="0.25">
      <c r="B93"/>
      <c r="C93"/>
      <c r="D93"/>
      <c r="E93"/>
      <c r="F93"/>
      <c r="G93"/>
      <c r="H93"/>
      <c r="R93"/>
      <c r="S93"/>
      <c r="T93"/>
      <c r="U93"/>
      <c r="V93"/>
      <c r="Z93" s="54"/>
      <c r="AA93" s="54"/>
      <c r="AC93" s="54"/>
      <c r="AN93" s="54"/>
      <c r="AO93" s="54"/>
      <c r="AS93" s="75"/>
      <c r="AT93" s="54"/>
      <c r="AU93" s="54"/>
      <c r="AV93" s="54"/>
      <c r="AW93" s="54"/>
      <c r="AX93" s="54"/>
      <c r="AY93" s="54"/>
      <c r="AZ93" s="54"/>
      <c r="BA93" s="54"/>
      <c r="BB93" s="54"/>
      <c r="BC93" s="54"/>
      <c r="BD93" s="54"/>
      <c r="BE93" s="54"/>
      <c r="BF93" s="54"/>
      <c r="BG93" s="54"/>
      <c r="BH93" s="54"/>
      <c r="BI93" s="54"/>
      <c r="BJ93" s="54"/>
      <c r="BK93" s="54"/>
      <c r="BL93" s="54"/>
      <c r="BM93" s="54"/>
      <c r="BN93" s="54"/>
      <c r="BO93" s="54"/>
      <c r="BP93" s="64">
        <f t="shared" si="197"/>
        <v>0</v>
      </c>
      <c r="BQ93" s="64">
        <v>57000</v>
      </c>
      <c r="BR93" s="64">
        <f t="shared" si="198"/>
        <v>0</v>
      </c>
      <c r="BS93" s="64">
        <f t="shared" si="199"/>
        <v>57000</v>
      </c>
      <c r="BT93" s="64">
        <f t="shared" si="200"/>
        <v>-57000</v>
      </c>
    </row>
    <row r="94" spans="1:72" x14ac:dyDescent="0.25">
      <c r="B94"/>
      <c r="C94"/>
      <c r="D94"/>
      <c r="E94"/>
      <c r="F94"/>
      <c r="G94"/>
      <c r="H94"/>
      <c r="R94"/>
      <c r="S94"/>
      <c r="T94"/>
      <c r="U94"/>
      <c r="V94"/>
      <c r="BP94" s="65">
        <f>SUM(BP87:BP93)</f>
        <v>379286.95999999996</v>
      </c>
      <c r="BQ94" s="65">
        <f>SUM(BQ87:BQ93)</f>
        <v>399000</v>
      </c>
      <c r="BR94" s="65">
        <f>SUM(BR87:BR93)</f>
        <v>23034.240000000002</v>
      </c>
      <c r="BS94" s="65">
        <f>SUM(BS87:BS93)</f>
        <v>422034.24</v>
      </c>
      <c r="BT94" s="65">
        <f>SUM(BT87:BT93)</f>
        <v>-42747.280000000028</v>
      </c>
    </row>
    <row r="96" spans="1:72" x14ac:dyDescent="0.25">
      <c r="A96" s="46" t="s">
        <v>6</v>
      </c>
      <c r="B96" t="s">
        <v>7</v>
      </c>
      <c r="O96" s="46" t="s">
        <v>6</v>
      </c>
      <c r="P96" t="s">
        <v>8</v>
      </c>
      <c r="BP96" s="58"/>
      <c r="BQ96" s="58"/>
      <c r="BR96" s="58"/>
      <c r="BS96" s="58"/>
      <c r="BT96" s="58"/>
    </row>
    <row r="97" spans="1:72" ht="16.5" thickBot="1" x14ac:dyDescent="0.3">
      <c r="BP97" s="58"/>
      <c r="BQ97" s="58"/>
      <c r="BR97" s="58"/>
      <c r="BS97" s="58"/>
      <c r="BT97" s="58"/>
    </row>
    <row r="98" spans="1:72" x14ac:dyDescent="0.25">
      <c r="A98" s="46" t="s">
        <v>26</v>
      </c>
      <c r="B98" s="46" t="s">
        <v>101</v>
      </c>
      <c r="C98" s="46" t="s">
        <v>11</v>
      </c>
      <c r="D98" s="46" t="s">
        <v>4</v>
      </c>
      <c r="E98" s="46" t="s">
        <v>20</v>
      </c>
      <c r="F98" t="s">
        <v>220</v>
      </c>
      <c r="G98" s="13" t="s">
        <v>99</v>
      </c>
      <c r="H98" s="13" t="s">
        <v>103</v>
      </c>
      <c r="I98" t="s">
        <v>161</v>
      </c>
      <c r="J98" s="13" t="s">
        <v>94</v>
      </c>
      <c r="K98" t="s">
        <v>61</v>
      </c>
      <c r="O98" s="46" t="s">
        <v>26</v>
      </c>
      <c r="P98" s="46" t="s">
        <v>101</v>
      </c>
      <c r="Q98" s="46" t="s">
        <v>11</v>
      </c>
      <c r="R98" s="46" t="s">
        <v>4</v>
      </c>
      <c r="S98" s="46" t="s">
        <v>20</v>
      </c>
      <c r="T98" t="s">
        <v>220</v>
      </c>
      <c r="U98" s="13" t="s">
        <v>99</v>
      </c>
      <c r="V98" s="13" t="s">
        <v>103</v>
      </c>
      <c r="W98" t="s">
        <v>161</v>
      </c>
      <c r="X98" s="13" t="s">
        <v>94</v>
      </c>
      <c r="Y98" t="s">
        <v>61</v>
      </c>
      <c r="Z98" s="13"/>
      <c r="AA98" s="13"/>
      <c r="AC98" s="13"/>
      <c r="AG98" s="13"/>
      <c r="AH98" s="13"/>
      <c r="AJ98" s="13"/>
      <c r="AN98" s="13"/>
      <c r="AO98" s="13"/>
      <c r="AT98" s="13"/>
      <c r="AU98" s="13"/>
      <c r="AV98" s="13"/>
      <c r="AW98" s="13"/>
      <c r="AX98" s="13"/>
      <c r="AY98" s="13"/>
      <c r="AZ98" s="13"/>
      <c r="BA98" s="13"/>
      <c r="BB98" s="13"/>
      <c r="BC98" s="13"/>
      <c r="BD98" s="13"/>
      <c r="BE98" s="13"/>
      <c r="BF98" s="13"/>
      <c r="BG98" s="13"/>
      <c r="BH98" s="13"/>
      <c r="BI98" s="13"/>
      <c r="BJ98" s="13"/>
      <c r="BK98" s="13"/>
      <c r="BL98" s="13"/>
      <c r="BM98" s="13"/>
      <c r="BN98" s="13"/>
      <c r="BO98" s="13"/>
      <c r="BP98" s="62" t="s">
        <v>114</v>
      </c>
      <c r="BQ98" s="62" t="s">
        <v>164</v>
      </c>
      <c r="BR98" s="62" t="s">
        <v>89</v>
      </c>
      <c r="BS98" s="62" t="s">
        <v>162</v>
      </c>
      <c r="BT98" s="62" t="s">
        <v>165</v>
      </c>
    </row>
    <row r="99" spans="1:72" x14ac:dyDescent="0.25">
      <c r="A99" t="s">
        <v>137</v>
      </c>
      <c r="B99" t="s">
        <v>203</v>
      </c>
      <c r="C99" t="s">
        <v>23</v>
      </c>
      <c r="D99" s="52">
        <v>45765</v>
      </c>
      <c r="E99" t="s">
        <v>150</v>
      </c>
      <c r="F99" s="261">
        <v>186</v>
      </c>
      <c r="G99" s="21">
        <v>186</v>
      </c>
      <c r="H99" s="262">
        <v>0</v>
      </c>
      <c r="I99" s="26">
        <v>1</v>
      </c>
      <c r="J99" s="32">
        <v>50699.350000000013</v>
      </c>
      <c r="K99" s="7">
        <v>5269.38</v>
      </c>
      <c r="O99" t="s">
        <v>137</v>
      </c>
      <c r="P99" t="s">
        <v>347</v>
      </c>
      <c r="Q99" t="s">
        <v>24</v>
      </c>
      <c r="R99" s="52">
        <v>45772</v>
      </c>
      <c r="S99" t="s">
        <v>800</v>
      </c>
      <c r="T99" s="261">
        <v>186</v>
      </c>
      <c r="U99" s="21">
        <v>186</v>
      </c>
      <c r="V99" s="262">
        <v>0</v>
      </c>
      <c r="W99" s="26">
        <v>1</v>
      </c>
      <c r="X99" s="32">
        <v>50624.539999999979</v>
      </c>
      <c r="Y99" s="7">
        <v>5758.56</v>
      </c>
      <c r="Z99" s="54"/>
      <c r="AA99" s="54"/>
      <c r="AC99" s="54"/>
      <c r="AN99" s="54"/>
      <c r="AO99" s="54"/>
      <c r="AS99" s="75"/>
      <c r="AT99" s="54"/>
      <c r="AU99" s="54"/>
      <c r="AV99" s="54"/>
      <c r="AW99" s="54"/>
      <c r="AX99" s="54"/>
      <c r="AY99" s="54"/>
      <c r="AZ99" s="54"/>
      <c r="BA99" s="54"/>
      <c r="BB99" s="54"/>
      <c r="BC99" s="54"/>
      <c r="BD99" s="54"/>
      <c r="BE99" s="54"/>
      <c r="BF99" s="54"/>
      <c r="BG99" s="54"/>
      <c r="BH99" s="54"/>
      <c r="BI99" s="54"/>
      <c r="BJ99" s="54"/>
      <c r="BK99" s="54"/>
      <c r="BL99" s="54"/>
      <c r="BM99" s="54"/>
      <c r="BN99" s="54"/>
      <c r="BO99" s="54"/>
      <c r="BP99" s="64">
        <f t="shared" ref="BP99:BP105" si="201">IF(ISNUMBER(J99), IF(ISNUMBER(X99), J99 + X99, J99), IF(ISNUMBER(X99), X99,0))</f>
        <v>101323.88999999998</v>
      </c>
      <c r="BQ99" s="64">
        <v>57000</v>
      </c>
      <c r="BR99" s="64">
        <f t="shared" ref="BR99:BR105" si="202">L99+Y99</f>
        <v>5758.56</v>
      </c>
      <c r="BS99" s="64">
        <f t="shared" ref="BS99:BS105" si="203">BQ99+BR99</f>
        <v>62758.559999999998</v>
      </c>
      <c r="BT99" s="64">
        <f t="shared" ref="BT99:BT105" si="204">BP99-BS99</f>
        <v>38565.329999999987</v>
      </c>
    </row>
    <row r="100" spans="1:72" x14ac:dyDescent="0.25">
      <c r="A100" t="s">
        <v>5</v>
      </c>
      <c r="B100"/>
      <c r="C100"/>
      <c r="D100"/>
      <c r="E100"/>
      <c r="F100" s="261">
        <v>186</v>
      </c>
      <c r="G100" s="21">
        <v>186</v>
      </c>
      <c r="H100" s="262">
        <v>0</v>
      </c>
      <c r="I100" s="26">
        <v>1</v>
      </c>
      <c r="J100" s="32">
        <v>50699.350000000013</v>
      </c>
      <c r="K100" s="7">
        <v>5269.38</v>
      </c>
      <c r="R100" s="52">
        <v>45779</v>
      </c>
      <c r="S100" t="s">
        <v>802</v>
      </c>
      <c r="T100" s="261">
        <v>186</v>
      </c>
      <c r="U100" s="21">
        <v>186</v>
      </c>
      <c r="V100" s="262">
        <v>0</v>
      </c>
      <c r="W100" s="26">
        <v>1</v>
      </c>
      <c r="X100" s="32">
        <v>45438.389999999992</v>
      </c>
      <c r="Y100" s="7">
        <v>5758.56</v>
      </c>
      <c r="Z100" s="54"/>
      <c r="AA100" s="54"/>
      <c r="AC100" s="54"/>
      <c r="AN100" s="54"/>
      <c r="AO100" s="54"/>
      <c r="AS100" s="75"/>
      <c r="AT100" s="54"/>
      <c r="AU100" s="54"/>
      <c r="AV100" s="54"/>
      <c r="AW100" s="54"/>
      <c r="AX100" s="54"/>
      <c r="AY100" s="54"/>
      <c r="AZ100" s="54"/>
      <c r="BA100" s="54"/>
      <c r="BB100" s="54"/>
      <c r="BC100" s="54"/>
      <c r="BD100" s="54"/>
      <c r="BE100" s="54"/>
      <c r="BF100" s="54"/>
      <c r="BG100" s="54"/>
      <c r="BH100" s="54"/>
      <c r="BI100" s="54"/>
      <c r="BJ100" s="54"/>
      <c r="BK100" s="54"/>
      <c r="BL100" s="54"/>
      <c r="BM100" s="54"/>
      <c r="BN100" s="54"/>
      <c r="BO100" s="54"/>
      <c r="BP100" s="64">
        <f t="shared" si="201"/>
        <v>96137.74</v>
      </c>
      <c r="BQ100" s="64">
        <v>57000</v>
      </c>
      <c r="BR100" s="64">
        <f t="shared" si="202"/>
        <v>5758.56</v>
      </c>
      <c r="BS100" s="64">
        <f t="shared" si="203"/>
        <v>62758.559999999998</v>
      </c>
      <c r="BT100" s="64">
        <f t="shared" si="204"/>
        <v>33379.180000000008</v>
      </c>
    </row>
    <row r="101" spans="1:72" x14ac:dyDescent="0.25">
      <c r="B101"/>
      <c r="C101"/>
      <c r="D101"/>
      <c r="E101"/>
      <c r="F101"/>
      <c r="G101"/>
      <c r="H101"/>
      <c r="O101" t="s">
        <v>5</v>
      </c>
      <c r="R101"/>
      <c r="S101"/>
      <c r="T101" s="261">
        <v>372</v>
      </c>
      <c r="U101" s="21">
        <v>372</v>
      </c>
      <c r="V101" s="262">
        <v>0</v>
      </c>
      <c r="W101" s="26">
        <v>1</v>
      </c>
      <c r="X101" s="32">
        <v>96062.929999999964</v>
      </c>
      <c r="Y101" s="7">
        <v>11517.12</v>
      </c>
      <c r="Z101" s="54"/>
      <c r="AA101" s="54"/>
      <c r="AC101" s="54"/>
      <c r="AN101" s="54"/>
      <c r="AO101" s="54"/>
      <c r="AS101" s="75"/>
      <c r="AT101" s="54"/>
      <c r="AU101" s="54"/>
      <c r="AV101" s="54"/>
      <c r="AW101" s="54"/>
      <c r="AX101" s="54"/>
      <c r="AY101" s="54"/>
      <c r="AZ101" s="54"/>
      <c r="BA101" s="54"/>
      <c r="BB101" s="54"/>
      <c r="BC101" s="54"/>
      <c r="BD101" s="54"/>
      <c r="BE101" s="54"/>
      <c r="BF101" s="54"/>
      <c r="BG101" s="54"/>
      <c r="BH101" s="54"/>
      <c r="BI101" s="54"/>
      <c r="BJ101" s="54"/>
      <c r="BK101" s="54"/>
      <c r="BL101" s="54"/>
      <c r="BM101" s="54"/>
      <c r="BN101" s="54"/>
      <c r="BO101" s="54"/>
      <c r="BP101" s="64">
        <f t="shared" si="201"/>
        <v>96062.929999999964</v>
      </c>
      <c r="BQ101" s="64">
        <v>57000</v>
      </c>
      <c r="BR101" s="64">
        <f t="shared" si="202"/>
        <v>11517.12</v>
      </c>
      <c r="BS101" s="64">
        <f t="shared" si="203"/>
        <v>68517.119999999995</v>
      </c>
      <c r="BT101" s="64">
        <f t="shared" si="204"/>
        <v>27545.809999999969</v>
      </c>
    </row>
    <row r="102" spans="1:72" x14ac:dyDescent="0.25">
      <c r="B102"/>
      <c r="C102"/>
      <c r="D102"/>
      <c r="E102"/>
      <c r="F102"/>
      <c r="G102"/>
      <c r="H102"/>
      <c r="R102"/>
      <c r="S102"/>
      <c r="T102"/>
      <c r="U102"/>
      <c r="V102"/>
      <c r="Z102" s="54"/>
      <c r="AA102" s="54"/>
      <c r="AC102" s="54"/>
      <c r="AN102" s="54"/>
      <c r="AO102" s="54"/>
      <c r="AS102" s="75"/>
      <c r="AT102" s="54"/>
      <c r="AU102" s="54"/>
      <c r="AV102" s="54"/>
      <c r="AW102" s="54"/>
      <c r="AX102" s="54"/>
      <c r="AY102" s="54"/>
      <c r="AZ102" s="54"/>
      <c r="BA102" s="54"/>
      <c r="BB102" s="54"/>
      <c r="BC102" s="54"/>
      <c r="BD102" s="54"/>
      <c r="BE102" s="54"/>
      <c r="BF102" s="54"/>
      <c r="BG102" s="54"/>
      <c r="BH102" s="54"/>
      <c r="BI102" s="54"/>
      <c r="BJ102" s="54"/>
      <c r="BK102" s="54"/>
      <c r="BL102" s="54"/>
      <c r="BM102" s="54"/>
      <c r="BN102" s="54"/>
      <c r="BO102" s="54"/>
      <c r="BP102" s="64">
        <f t="shared" si="201"/>
        <v>0</v>
      </c>
      <c r="BQ102" s="64">
        <v>57000</v>
      </c>
      <c r="BR102" s="64">
        <f t="shared" si="202"/>
        <v>0</v>
      </c>
      <c r="BS102" s="64">
        <f t="shared" si="203"/>
        <v>57000</v>
      </c>
      <c r="BT102" s="64">
        <f t="shared" si="204"/>
        <v>-57000</v>
      </c>
    </row>
    <row r="103" spans="1:72" x14ac:dyDescent="0.25">
      <c r="B103"/>
      <c r="C103"/>
      <c r="D103"/>
      <c r="E103"/>
      <c r="F103"/>
      <c r="G103"/>
      <c r="H103"/>
      <c r="R103"/>
      <c r="S103"/>
      <c r="T103"/>
      <c r="U103"/>
      <c r="V103"/>
      <c r="Z103" s="54"/>
      <c r="AA103" s="54"/>
      <c r="AC103" s="54"/>
      <c r="AN103" s="54"/>
      <c r="AO103" s="54"/>
      <c r="AS103" s="75"/>
      <c r="AT103" s="54"/>
      <c r="AU103" s="54"/>
      <c r="AV103" s="54"/>
      <c r="AW103" s="54"/>
      <c r="AX103" s="54"/>
      <c r="AY103" s="54"/>
      <c r="AZ103" s="54"/>
      <c r="BA103" s="54"/>
      <c r="BB103" s="54"/>
      <c r="BC103" s="54"/>
      <c r="BD103" s="54"/>
      <c r="BE103" s="54"/>
      <c r="BF103" s="54"/>
      <c r="BG103" s="54"/>
      <c r="BH103" s="54"/>
      <c r="BI103" s="54"/>
      <c r="BJ103" s="54"/>
      <c r="BK103" s="54"/>
      <c r="BL103" s="54"/>
      <c r="BM103" s="54"/>
      <c r="BN103" s="54"/>
      <c r="BO103" s="54"/>
      <c r="BP103" s="64">
        <f t="shared" si="201"/>
        <v>0</v>
      </c>
      <c r="BQ103" s="64">
        <v>57000</v>
      </c>
      <c r="BR103" s="64">
        <f t="shared" si="202"/>
        <v>0</v>
      </c>
      <c r="BS103" s="64">
        <f t="shared" si="203"/>
        <v>57000</v>
      </c>
      <c r="BT103" s="64">
        <f t="shared" si="204"/>
        <v>-57000</v>
      </c>
    </row>
    <row r="104" spans="1:72" x14ac:dyDescent="0.25">
      <c r="B104"/>
      <c r="C104"/>
      <c r="D104"/>
      <c r="E104"/>
      <c r="F104"/>
      <c r="G104"/>
      <c r="H104"/>
      <c r="R104"/>
      <c r="S104"/>
      <c r="T104"/>
      <c r="U104"/>
      <c r="V104"/>
      <c r="Z104" s="54"/>
      <c r="AA104" s="54"/>
      <c r="AC104" s="54"/>
      <c r="AN104" s="54"/>
      <c r="AO104" s="54"/>
      <c r="AS104" s="75"/>
      <c r="AT104" s="54"/>
      <c r="AU104" s="54"/>
      <c r="AV104" s="54"/>
      <c r="AW104" s="54"/>
      <c r="AX104" s="54"/>
      <c r="AY104" s="54"/>
      <c r="AZ104" s="54"/>
      <c r="BA104" s="54"/>
      <c r="BB104" s="54"/>
      <c r="BC104" s="54"/>
      <c r="BD104" s="54"/>
      <c r="BE104" s="54"/>
      <c r="BF104" s="54"/>
      <c r="BG104" s="54"/>
      <c r="BH104" s="54"/>
      <c r="BI104" s="54"/>
      <c r="BJ104" s="54"/>
      <c r="BK104" s="54"/>
      <c r="BL104" s="54"/>
      <c r="BM104" s="54"/>
      <c r="BN104" s="54"/>
      <c r="BO104" s="54"/>
      <c r="BP104" s="64">
        <f t="shared" si="201"/>
        <v>0</v>
      </c>
      <c r="BQ104" s="64">
        <v>57000</v>
      </c>
      <c r="BR104" s="64">
        <f t="shared" si="202"/>
        <v>0</v>
      </c>
      <c r="BS104" s="64">
        <f t="shared" si="203"/>
        <v>57000</v>
      </c>
      <c r="BT104" s="64">
        <f t="shared" si="204"/>
        <v>-57000</v>
      </c>
    </row>
    <row r="105" spans="1:72" x14ac:dyDescent="0.25">
      <c r="B105"/>
      <c r="C105"/>
      <c r="D105"/>
      <c r="E105"/>
      <c r="F105"/>
      <c r="G105"/>
      <c r="H105"/>
      <c r="R105"/>
      <c r="S105"/>
      <c r="T105"/>
      <c r="U105"/>
      <c r="V105"/>
      <c r="Z105" s="54"/>
      <c r="AA105" s="54"/>
      <c r="AC105" s="54"/>
      <c r="AN105" s="54"/>
      <c r="AO105" s="54"/>
      <c r="AS105" s="75"/>
      <c r="AT105" s="54"/>
      <c r="AU105" s="54"/>
      <c r="AV105" s="54"/>
      <c r="AW105" s="54"/>
      <c r="AX105" s="54"/>
      <c r="AY105" s="54"/>
      <c r="AZ105" s="54"/>
      <c r="BA105" s="54"/>
      <c r="BB105" s="54"/>
      <c r="BC105" s="54"/>
      <c r="BD105" s="54"/>
      <c r="BE105" s="54"/>
      <c r="BF105" s="54"/>
      <c r="BG105" s="54"/>
      <c r="BH105" s="54"/>
      <c r="BI105" s="54"/>
      <c r="BJ105" s="54"/>
      <c r="BK105" s="54"/>
      <c r="BL105" s="54"/>
      <c r="BM105" s="54"/>
      <c r="BN105" s="54"/>
      <c r="BO105" s="54"/>
      <c r="BP105" s="64">
        <f t="shared" si="201"/>
        <v>0</v>
      </c>
      <c r="BQ105" s="64">
        <v>57000</v>
      </c>
      <c r="BR105" s="64">
        <f t="shared" si="202"/>
        <v>0</v>
      </c>
      <c r="BS105" s="64">
        <f t="shared" si="203"/>
        <v>57000</v>
      </c>
      <c r="BT105" s="64">
        <f t="shared" si="204"/>
        <v>-57000</v>
      </c>
    </row>
    <row r="106" spans="1:72" x14ac:dyDescent="0.25">
      <c r="B106"/>
      <c r="C106"/>
      <c r="F106"/>
      <c r="G106"/>
      <c r="H106"/>
      <c r="R106"/>
      <c r="S106"/>
      <c r="T106"/>
      <c r="U106"/>
      <c r="V106"/>
      <c r="BP106" s="65">
        <f>SUM(BP99:BP105)</f>
        <v>293524.55999999994</v>
      </c>
      <c r="BQ106" s="65">
        <f>SUM(BQ99:BQ105)</f>
        <v>399000</v>
      </c>
      <c r="BR106" s="65">
        <f>SUM(BR99:BR105)</f>
        <v>23034.240000000002</v>
      </c>
      <c r="BS106" s="65">
        <f>SUM(BS99:BS105)</f>
        <v>422034.24</v>
      </c>
      <c r="BT106" s="65">
        <f>SUM(BT99:BT105)</f>
        <v>-128509.68000000004</v>
      </c>
    </row>
    <row r="108" spans="1:72" x14ac:dyDescent="0.25">
      <c r="A108" s="46" t="s">
        <v>6</v>
      </c>
      <c r="B108" t="s">
        <v>7</v>
      </c>
      <c r="O108" s="46" t="s">
        <v>6</v>
      </c>
      <c r="P108" t="s">
        <v>8</v>
      </c>
      <c r="BP108" s="58"/>
      <c r="BQ108" s="58"/>
      <c r="BR108" s="58"/>
      <c r="BS108" s="58"/>
      <c r="BT108" s="58"/>
    </row>
    <row r="109" spans="1:72" ht="16.5" thickBot="1" x14ac:dyDescent="0.3">
      <c r="BP109" s="58"/>
      <c r="BQ109" s="58"/>
      <c r="BR109" s="58"/>
      <c r="BS109" s="58"/>
      <c r="BT109" s="58"/>
    </row>
    <row r="110" spans="1:72" x14ac:dyDescent="0.25">
      <c r="A110" s="46" t="s">
        <v>26</v>
      </c>
      <c r="B110" s="46" t="s">
        <v>101</v>
      </c>
      <c r="C110" s="46" t="s">
        <v>11</v>
      </c>
      <c r="D110" s="46" t="s">
        <v>4</v>
      </c>
      <c r="E110" s="46" t="s">
        <v>20</v>
      </c>
      <c r="F110" t="s">
        <v>220</v>
      </c>
      <c r="G110" s="13" t="s">
        <v>99</v>
      </c>
      <c r="H110" s="13" t="s">
        <v>103</v>
      </c>
      <c r="I110" t="s">
        <v>161</v>
      </c>
      <c r="J110" s="13" t="s">
        <v>94</v>
      </c>
      <c r="K110" t="s">
        <v>61</v>
      </c>
      <c r="O110" s="46" t="s">
        <v>26</v>
      </c>
      <c r="P110" s="46" t="s">
        <v>101</v>
      </c>
      <c r="Q110" s="46" t="s">
        <v>11</v>
      </c>
      <c r="R110" s="46" t="s">
        <v>4</v>
      </c>
      <c r="S110" s="46" t="s">
        <v>20</v>
      </c>
      <c r="T110" t="s">
        <v>220</v>
      </c>
      <c r="U110" s="13" t="s">
        <v>99</v>
      </c>
      <c r="V110" s="13" t="s">
        <v>103</v>
      </c>
      <c r="W110" t="s">
        <v>161</v>
      </c>
      <c r="X110" s="13" t="s">
        <v>94</v>
      </c>
      <c r="Y110" t="s">
        <v>61</v>
      </c>
      <c r="Z110" s="13"/>
      <c r="AA110" s="13"/>
      <c r="AC110" s="13"/>
      <c r="AG110" s="13"/>
      <c r="AH110" s="13"/>
      <c r="AJ110" s="13"/>
      <c r="AN110" s="13"/>
      <c r="AO110" s="13"/>
      <c r="AT110" s="13"/>
      <c r="AU110" s="13"/>
      <c r="AV110" s="13"/>
      <c r="AW110" s="13"/>
      <c r="AX110" s="13"/>
      <c r="AY110" s="13"/>
      <c r="AZ110" s="13"/>
      <c r="BA110" s="13"/>
      <c r="BB110" s="13"/>
      <c r="BC110" s="13"/>
      <c r="BD110" s="13"/>
      <c r="BE110" s="13"/>
      <c r="BF110" s="13"/>
      <c r="BG110" s="13"/>
      <c r="BH110" s="13"/>
      <c r="BI110" s="13"/>
      <c r="BJ110" s="13"/>
      <c r="BK110" s="13"/>
      <c r="BL110" s="13"/>
      <c r="BM110" s="13"/>
      <c r="BN110" s="13"/>
      <c r="BO110" s="13"/>
      <c r="BP110" s="62" t="s">
        <v>114</v>
      </c>
      <c r="BQ110" s="62" t="s">
        <v>164</v>
      </c>
      <c r="BR110" s="62" t="s">
        <v>89</v>
      </c>
      <c r="BS110" s="62" t="s">
        <v>162</v>
      </c>
      <c r="BT110" s="62" t="s">
        <v>165</v>
      </c>
    </row>
    <row r="111" spans="1:72" x14ac:dyDescent="0.25">
      <c r="A111" t="s">
        <v>137</v>
      </c>
      <c r="B111" t="s">
        <v>203</v>
      </c>
      <c r="C111" t="s">
        <v>23</v>
      </c>
      <c r="D111" s="52">
        <v>45765</v>
      </c>
      <c r="E111" t="s">
        <v>150</v>
      </c>
      <c r="F111" s="261">
        <v>186</v>
      </c>
      <c r="G111" s="21">
        <v>186</v>
      </c>
      <c r="H111" s="262">
        <v>0</v>
      </c>
      <c r="I111" s="26">
        <v>1</v>
      </c>
      <c r="J111" s="32">
        <v>50699.350000000013</v>
      </c>
      <c r="K111" s="7">
        <v>5269.38</v>
      </c>
      <c r="O111" t="s">
        <v>137</v>
      </c>
      <c r="P111" t="s">
        <v>347</v>
      </c>
      <c r="Q111" t="s">
        <v>24</v>
      </c>
      <c r="R111" s="52">
        <v>45772</v>
      </c>
      <c r="S111" t="s">
        <v>800</v>
      </c>
      <c r="T111" s="261">
        <v>186</v>
      </c>
      <c r="U111" s="21">
        <v>186</v>
      </c>
      <c r="V111" s="262">
        <v>0</v>
      </c>
      <c r="W111" s="26">
        <v>1</v>
      </c>
      <c r="X111" s="32">
        <v>50624.539999999979</v>
      </c>
      <c r="Y111" s="7">
        <v>5758.56</v>
      </c>
      <c r="Z111" s="54"/>
      <c r="AA111" s="54"/>
      <c r="AC111" s="54"/>
      <c r="AN111" s="54"/>
      <c r="AO111" s="54"/>
      <c r="AS111" s="75"/>
      <c r="AT111" s="54"/>
      <c r="AU111" s="54"/>
      <c r="AV111" s="54"/>
      <c r="AW111" s="54"/>
      <c r="AX111" s="54"/>
      <c r="AY111" s="54"/>
      <c r="AZ111" s="54"/>
      <c r="BA111" s="54"/>
      <c r="BB111" s="54"/>
      <c r="BC111" s="54"/>
      <c r="BD111" s="54"/>
      <c r="BE111" s="54"/>
      <c r="BF111" s="54"/>
      <c r="BG111" s="54"/>
      <c r="BH111" s="54"/>
      <c r="BI111" s="54"/>
      <c r="BJ111" s="54"/>
      <c r="BK111" s="54"/>
      <c r="BL111" s="54"/>
      <c r="BM111" s="54"/>
      <c r="BN111" s="54"/>
      <c r="BO111" s="54"/>
      <c r="BP111" s="64">
        <f t="shared" ref="BP111:BP117" si="205">IF(ISNUMBER(J111), IF(ISNUMBER(X111), J111 + X111, J111), IF(ISNUMBER(X111), X111,0))</f>
        <v>101323.88999999998</v>
      </c>
      <c r="BQ111" s="64">
        <v>46500</v>
      </c>
      <c r="BR111" s="64">
        <f t="shared" ref="BR111:BR117" si="206">L111+Y111</f>
        <v>5758.56</v>
      </c>
      <c r="BS111" s="64">
        <f t="shared" ref="BS111:BS117" si="207">BQ111+BR111</f>
        <v>52258.559999999998</v>
      </c>
      <c r="BT111" s="64">
        <f t="shared" ref="BT111:BT117" si="208">BP111-BS111</f>
        <v>49065.329999999987</v>
      </c>
    </row>
    <row r="112" spans="1:72" x14ac:dyDescent="0.25">
      <c r="B112"/>
      <c r="C112"/>
      <c r="D112" s="52">
        <v>45772</v>
      </c>
      <c r="E112" t="s">
        <v>800</v>
      </c>
      <c r="F112" s="261">
        <v>186</v>
      </c>
      <c r="G112" s="21">
        <v>184</v>
      </c>
      <c r="H112" s="262">
        <v>2</v>
      </c>
      <c r="I112" s="26">
        <v>0.989247311827957</v>
      </c>
      <c r="J112" s="32">
        <v>42881.200000000019</v>
      </c>
      <c r="K112" s="7">
        <v>5212.7199999999993</v>
      </c>
      <c r="R112" s="52">
        <v>45779</v>
      </c>
      <c r="S112" t="s">
        <v>802</v>
      </c>
      <c r="T112" s="261">
        <v>186</v>
      </c>
      <c r="U112" s="21">
        <v>186</v>
      </c>
      <c r="V112" s="262">
        <v>0</v>
      </c>
      <c r="W112" s="26">
        <v>1</v>
      </c>
      <c r="X112" s="32">
        <v>45438.389999999992</v>
      </c>
      <c r="Y112" s="7">
        <v>5758.56</v>
      </c>
      <c r="Z112" s="54"/>
      <c r="AA112" s="54"/>
      <c r="AC112" s="54"/>
      <c r="AN112" s="54"/>
      <c r="AO112" s="54"/>
      <c r="AS112" s="75"/>
      <c r="AT112" s="54"/>
      <c r="AU112" s="54"/>
      <c r="AV112" s="54"/>
      <c r="AW112" s="54"/>
      <c r="AX112" s="54"/>
      <c r="AY112" s="54"/>
      <c r="AZ112" s="54"/>
      <c r="BA112" s="54"/>
      <c r="BB112" s="54"/>
      <c r="BC112" s="54"/>
      <c r="BD112" s="54"/>
      <c r="BE112" s="54"/>
      <c r="BF112" s="54"/>
      <c r="BG112" s="54"/>
      <c r="BH112" s="54"/>
      <c r="BI112" s="54"/>
      <c r="BJ112" s="54"/>
      <c r="BK112" s="54"/>
      <c r="BL112" s="54"/>
      <c r="BM112" s="54"/>
      <c r="BN112" s="54"/>
      <c r="BO112" s="54"/>
      <c r="BP112" s="64">
        <f t="shared" si="205"/>
        <v>88319.590000000011</v>
      </c>
      <c r="BQ112" s="64">
        <v>46500</v>
      </c>
      <c r="BR112" s="64">
        <f t="shared" si="206"/>
        <v>5758.56</v>
      </c>
      <c r="BS112" s="64">
        <f t="shared" si="207"/>
        <v>52258.559999999998</v>
      </c>
      <c r="BT112" s="64">
        <f t="shared" si="208"/>
        <v>36061.030000000013</v>
      </c>
    </row>
    <row r="113" spans="1:72" x14ac:dyDescent="0.25">
      <c r="A113" t="s">
        <v>5</v>
      </c>
      <c r="B113"/>
      <c r="C113"/>
      <c r="D113"/>
      <c r="E113"/>
      <c r="F113" s="261">
        <v>372</v>
      </c>
      <c r="G113" s="21">
        <v>370</v>
      </c>
      <c r="H113" s="262">
        <v>2</v>
      </c>
      <c r="I113" s="26">
        <v>0.9946236559139785</v>
      </c>
      <c r="J113" s="32">
        <v>93580.550000000032</v>
      </c>
      <c r="K113" s="7">
        <v>10482.099999999999</v>
      </c>
      <c r="O113" t="s">
        <v>5</v>
      </c>
      <c r="R113"/>
      <c r="S113"/>
      <c r="T113" s="261">
        <v>372</v>
      </c>
      <c r="U113" s="21">
        <v>372</v>
      </c>
      <c r="V113" s="262">
        <v>0</v>
      </c>
      <c r="W113" s="26">
        <v>1</v>
      </c>
      <c r="X113" s="32">
        <v>96062.929999999964</v>
      </c>
      <c r="Y113" s="7">
        <v>11517.12</v>
      </c>
      <c r="Z113" s="54"/>
      <c r="AA113" s="54"/>
      <c r="AC113" s="54"/>
      <c r="AN113" s="54"/>
      <c r="AO113" s="54"/>
      <c r="AS113" s="75"/>
      <c r="AT113" s="54"/>
      <c r="AU113" s="54"/>
      <c r="AV113" s="54"/>
      <c r="AW113" s="54"/>
      <c r="AX113" s="54"/>
      <c r="AY113" s="54"/>
      <c r="AZ113" s="54"/>
      <c r="BA113" s="54"/>
      <c r="BB113" s="54"/>
      <c r="BC113" s="54"/>
      <c r="BD113" s="54"/>
      <c r="BE113" s="54"/>
      <c r="BF113" s="54"/>
      <c r="BG113" s="54"/>
      <c r="BH113" s="54"/>
      <c r="BI113" s="54"/>
      <c r="BJ113" s="54"/>
      <c r="BK113" s="54"/>
      <c r="BL113" s="54"/>
      <c r="BM113" s="54"/>
      <c r="BN113" s="54"/>
      <c r="BO113" s="54"/>
      <c r="BP113" s="64">
        <f t="shared" si="205"/>
        <v>189643.47999999998</v>
      </c>
      <c r="BQ113" s="64">
        <v>46500</v>
      </c>
      <c r="BR113" s="64">
        <f t="shared" si="206"/>
        <v>11517.12</v>
      </c>
      <c r="BS113" s="64">
        <f t="shared" si="207"/>
        <v>58017.120000000003</v>
      </c>
      <c r="BT113" s="64">
        <f t="shared" si="208"/>
        <v>131626.35999999999</v>
      </c>
    </row>
    <row r="114" spans="1:72" x14ac:dyDescent="0.25">
      <c r="B114"/>
      <c r="C114"/>
      <c r="D114"/>
      <c r="E114"/>
      <c r="F114"/>
      <c r="G114"/>
      <c r="H114"/>
      <c r="R114"/>
      <c r="S114"/>
      <c r="T114"/>
      <c r="U114"/>
      <c r="V114"/>
      <c r="Z114" s="54"/>
      <c r="AA114" s="54"/>
      <c r="AC114" s="54"/>
      <c r="AN114" s="54"/>
      <c r="AO114" s="54"/>
      <c r="AS114" s="75"/>
      <c r="AT114" s="54"/>
      <c r="AU114" s="54"/>
      <c r="AV114" s="54"/>
      <c r="AW114" s="54"/>
      <c r="AX114" s="54"/>
      <c r="AY114" s="54"/>
      <c r="AZ114" s="54"/>
      <c r="BA114" s="54"/>
      <c r="BB114" s="54"/>
      <c r="BC114" s="54"/>
      <c r="BD114" s="54"/>
      <c r="BE114" s="54"/>
      <c r="BF114" s="54"/>
      <c r="BG114" s="54"/>
      <c r="BH114" s="54"/>
      <c r="BI114" s="54"/>
      <c r="BJ114" s="54"/>
      <c r="BK114" s="54"/>
      <c r="BL114" s="54"/>
      <c r="BM114" s="54"/>
      <c r="BN114" s="54"/>
      <c r="BO114" s="54"/>
      <c r="BP114" s="64">
        <f t="shared" si="205"/>
        <v>0</v>
      </c>
      <c r="BQ114" s="64">
        <v>46500</v>
      </c>
      <c r="BR114" s="64">
        <f t="shared" si="206"/>
        <v>0</v>
      </c>
      <c r="BS114" s="64">
        <f t="shared" si="207"/>
        <v>46500</v>
      </c>
      <c r="BT114" s="64">
        <f t="shared" si="208"/>
        <v>-46500</v>
      </c>
    </row>
    <row r="115" spans="1:72" x14ac:dyDescent="0.25">
      <c r="B115"/>
      <c r="C115"/>
      <c r="D115"/>
      <c r="E115"/>
      <c r="F115"/>
      <c r="G115"/>
      <c r="H115"/>
      <c r="R115"/>
      <c r="S115"/>
      <c r="T115"/>
      <c r="U115"/>
      <c r="V115"/>
      <c r="Z115" s="54"/>
      <c r="AA115" s="54"/>
      <c r="AC115" s="54"/>
      <c r="AN115" s="54"/>
      <c r="AO115" s="54"/>
      <c r="AS115" s="75"/>
      <c r="AT115" s="54"/>
      <c r="AU115" s="54"/>
      <c r="AV115" s="54"/>
      <c r="AW115" s="54"/>
      <c r="AX115" s="54"/>
      <c r="AY115" s="54"/>
      <c r="AZ115" s="54"/>
      <c r="BA115" s="54"/>
      <c r="BB115" s="54"/>
      <c r="BC115" s="54"/>
      <c r="BD115" s="54"/>
      <c r="BE115" s="54"/>
      <c r="BF115" s="54"/>
      <c r="BG115" s="54"/>
      <c r="BH115" s="54"/>
      <c r="BI115" s="54"/>
      <c r="BJ115" s="54"/>
      <c r="BK115" s="54"/>
      <c r="BL115" s="54"/>
      <c r="BM115" s="54"/>
      <c r="BN115" s="54"/>
      <c r="BO115" s="54"/>
      <c r="BP115" s="64">
        <f t="shared" si="205"/>
        <v>0</v>
      </c>
      <c r="BQ115" s="64">
        <v>46500</v>
      </c>
      <c r="BR115" s="64">
        <f t="shared" si="206"/>
        <v>0</v>
      </c>
      <c r="BS115" s="64">
        <f t="shared" si="207"/>
        <v>46500</v>
      </c>
      <c r="BT115" s="64">
        <f t="shared" si="208"/>
        <v>-46500</v>
      </c>
    </row>
    <row r="116" spans="1:72" x14ac:dyDescent="0.25">
      <c r="B116"/>
      <c r="C116"/>
      <c r="D116"/>
      <c r="E116"/>
      <c r="F116"/>
      <c r="G116"/>
      <c r="H116"/>
      <c r="R116"/>
      <c r="S116"/>
      <c r="T116"/>
      <c r="U116"/>
      <c r="V116"/>
      <c r="Z116" s="54"/>
      <c r="AA116" s="54"/>
      <c r="AC116" s="54"/>
      <c r="AN116" s="54"/>
      <c r="AO116" s="54"/>
      <c r="AS116" s="75"/>
      <c r="AT116" s="54"/>
      <c r="AU116" s="54"/>
      <c r="AV116" s="54"/>
      <c r="AW116" s="54"/>
      <c r="AX116" s="54"/>
      <c r="AY116" s="54"/>
      <c r="AZ116" s="54"/>
      <c r="BA116" s="54"/>
      <c r="BB116" s="54"/>
      <c r="BC116" s="54"/>
      <c r="BD116" s="54"/>
      <c r="BE116" s="54"/>
      <c r="BF116" s="54"/>
      <c r="BG116" s="54"/>
      <c r="BH116" s="54"/>
      <c r="BI116" s="54"/>
      <c r="BJ116" s="54"/>
      <c r="BK116" s="54"/>
      <c r="BL116" s="54"/>
      <c r="BM116" s="54"/>
      <c r="BN116" s="54"/>
      <c r="BO116" s="54"/>
      <c r="BP116" s="64">
        <f t="shared" si="205"/>
        <v>0</v>
      </c>
      <c r="BQ116" s="64">
        <v>46500</v>
      </c>
      <c r="BR116" s="64">
        <f t="shared" si="206"/>
        <v>0</v>
      </c>
      <c r="BS116" s="64">
        <f t="shared" si="207"/>
        <v>46500</v>
      </c>
      <c r="BT116" s="64">
        <f t="shared" si="208"/>
        <v>-46500</v>
      </c>
    </row>
    <row r="117" spans="1:72" x14ac:dyDescent="0.25">
      <c r="B117"/>
      <c r="C117"/>
      <c r="D117"/>
      <c r="E117"/>
      <c r="F117"/>
      <c r="G117"/>
      <c r="H117"/>
      <c r="R117"/>
      <c r="S117"/>
      <c r="T117"/>
      <c r="U117"/>
      <c r="V117"/>
      <c r="Z117" s="54"/>
      <c r="AA117" s="54"/>
      <c r="AC117" s="54"/>
      <c r="AN117" s="54"/>
      <c r="AO117" s="54"/>
      <c r="AS117" s="75"/>
      <c r="AT117" s="54"/>
      <c r="AU117" s="54"/>
      <c r="AV117" s="54"/>
      <c r="AW117" s="54"/>
      <c r="AX117" s="54"/>
      <c r="AY117" s="54"/>
      <c r="AZ117" s="54"/>
      <c r="BA117" s="54"/>
      <c r="BB117" s="54"/>
      <c r="BC117" s="54"/>
      <c r="BD117" s="54"/>
      <c r="BE117" s="54"/>
      <c r="BF117" s="54"/>
      <c r="BG117" s="54"/>
      <c r="BH117" s="54"/>
      <c r="BI117" s="54"/>
      <c r="BJ117" s="54"/>
      <c r="BK117" s="54"/>
      <c r="BL117" s="54"/>
      <c r="BM117" s="54"/>
      <c r="BN117" s="54"/>
      <c r="BO117" s="54"/>
      <c r="BP117" s="64">
        <f t="shared" si="205"/>
        <v>0</v>
      </c>
      <c r="BQ117" s="64">
        <v>46500</v>
      </c>
      <c r="BR117" s="64">
        <f t="shared" si="206"/>
        <v>0</v>
      </c>
      <c r="BS117" s="64">
        <f t="shared" si="207"/>
        <v>46500</v>
      </c>
      <c r="BT117" s="64">
        <f t="shared" si="208"/>
        <v>-46500</v>
      </c>
    </row>
    <row r="118" spans="1:72" x14ac:dyDescent="0.25">
      <c r="B118"/>
      <c r="C118"/>
      <c r="D118"/>
      <c r="E118"/>
      <c r="F118"/>
      <c r="G118"/>
      <c r="H118"/>
      <c r="R118"/>
      <c r="S118"/>
      <c r="T118"/>
      <c r="U118"/>
      <c r="V118"/>
      <c r="BP118" s="65">
        <f>SUM(BP111:BP117)</f>
        <v>379286.95999999996</v>
      </c>
      <c r="BQ118" s="65">
        <f>SUM(BQ111:BQ117)</f>
        <v>325500</v>
      </c>
      <c r="BR118" s="65">
        <f>SUM(BR111:BR117)</f>
        <v>23034.240000000002</v>
      </c>
      <c r="BS118" s="65">
        <f>SUM(BS111:BS117)</f>
        <v>348534.24</v>
      </c>
      <c r="BT118" s="65">
        <f>SUM(BT111:BT117)</f>
        <v>30752.719999999972</v>
      </c>
    </row>
    <row r="121" spans="1:72" ht="18.95" customHeight="1" x14ac:dyDescent="0.3">
      <c r="AB121" s="70"/>
      <c r="AC121" s="66" t="s">
        <v>113</v>
      </c>
      <c r="AD121" s="70"/>
      <c r="AE121" s="70"/>
      <c r="AF121" s="70"/>
      <c r="AG121" s="68"/>
      <c r="AH121" s="79"/>
      <c r="AI121" s="70"/>
      <c r="AJ121" s="68"/>
      <c r="AK121" s="70"/>
      <c r="AL121" s="70"/>
      <c r="AM121" s="70"/>
      <c r="AN121" s="66"/>
      <c r="AO121" s="83"/>
      <c r="AP121" s="70"/>
      <c r="AQ121" s="70"/>
      <c r="AR121" s="70"/>
      <c r="AS121" s="76"/>
      <c r="AT121" s="66"/>
      <c r="AU121" s="66"/>
      <c r="AV121" s="66"/>
      <c r="AW121" s="66"/>
      <c r="AX121" s="66"/>
      <c r="AY121" s="66"/>
      <c r="AZ121" s="66"/>
      <c r="BA121" s="66"/>
      <c r="BB121" s="66"/>
      <c r="BC121" s="66"/>
      <c r="BD121" s="66"/>
      <c r="BE121" s="66"/>
      <c r="BF121" s="66"/>
      <c r="BG121" s="66"/>
      <c r="BH121" s="66"/>
      <c r="BI121" s="66"/>
      <c r="BJ121" s="66"/>
      <c r="BK121" s="66"/>
      <c r="BL121" s="66"/>
      <c r="BM121" s="66"/>
      <c r="BN121" s="66"/>
      <c r="BO121" s="66"/>
      <c r="BP121" s="66">
        <f>SUM(BP10,BP21,BP30,BP41,BP82,BP94,BP118)</f>
        <v>2655008.7199999997</v>
      </c>
      <c r="BQ121" s="66">
        <f>SUM(BQ10,BQ21,BQ30,BQ41,BQ82,BQ94,BQ118)</f>
        <v>3031500</v>
      </c>
      <c r="BR121" s="66">
        <f>SUM(BR10,BR21,BR30,BR41,BR82,BR94,BR118)</f>
        <v>245096.47999999998</v>
      </c>
      <c r="BS121" s="66">
        <f>SUM(BS10,BS21,BS30,BS41,BS82,BS94,BS118)</f>
        <v>3276596.4800000004</v>
      </c>
      <c r="BT121" s="66">
        <f>SUM(BT10,BT21,BT30,BT41,BT82,BT94,BT118)</f>
        <v>-621587.76000000024</v>
      </c>
    </row>
    <row r="122" spans="1:72" ht="4.5" customHeight="1" x14ac:dyDescent="0.3">
      <c r="AB122" s="71"/>
      <c r="AC122" s="67"/>
      <c r="AD122" s="71"/>
      <c r="AE122" s="71"/>
      <c r="AF122" s="71"/>
      <c r="AG122" s="69"/>
      <c r="AH122" s="79"/>
      <c r="AI122" s="71"/>
      <c r="AJ122" s="69"/>
      <c r="AK122" s="71"/>
      <c r="AL122" s="71"/>
      <c r="AM122" s="71"/>
      <c r="AN122" s="67"/>
      <c r="AO122" s="83"/>
      <c r="AP122" s="71"/>
      <c r="AQ122" s="71"/>
      <c r="AR122" s="71"/>
      <c r="AS122" s="77"/>
      <c r="AT122" s="67"/>
      <c r="AU122" s="67"/>
      <c r="AV122" s="67"/>
      <c r="AW122" s="67"/>
      <c r="AX122" s="67"/>
      <c r="AY122" s="67"/>
      <c r="AZ122" s="67"/>
      <c r="BA122" s="67"/>
      <c r="BB122" s="67"/>
      <c r="BC122" s="67"/>
      <c r="BD122" s="67"/>
      <c r="BE122" s="67"/>
      <c r="BF122" s="67"/>
      <c r="BG122" s="67"/>
      <c r="BH122" s="67"/>
      <c r="BI122" s="67"/>
      <c r="BJ122" s="67"/>
      <c r="BK122" s="67"/>
      <c r="BL122" s="67"/>
      <c r="BM122" s="67"/>
      <c r="BN122" s="67"/>
      <c r="BO122" s="67"/>
      <c r="BP122" s="67">
        <f>BP121</f>
        <v>2655008.7199999997</v>
      </c>
      <c r="BQ122" s="67">
        <f t="shared" ref="BQ122:BS122" si="209">BQ121</f>
        <v>3031500</v>
      </c>
      <c r="BR122" s="67">
        <f t="shared" si="209"/>
        <v>245096.47999999998</v>
      </c>
      <c r="BS122" s="67">
        <f t="shared" si="209"/>
        <v>3276596.4800000004</v>
      </c>
      <c r="BT122" s="67">
        <f>BP122-BS122</f>
        <v>-621587.76000000071</v>
      </c>
    </row>
  </sheetData>
  <conditionalFormatting pivot="1" sqref="I6:I8">
    <cfRule type="dataBar" priority="19">
      <dataBar>
        <cfvo type="num" val="0"/>
        <cfvo type="num" val="1"/>
        <color rgb="FF00FF99"/>
      </dataBar>
      <extLst>
        <ext xmlns:x14="http://schemas.microsoft.com/office/spreadsheetml/2009/9/main" uri="{B025F937-C7B1-47D3-B67F-A62EFF666E3E}">
          <x14:id>{67F1A0D1-6012-4905-A11D-108B84AE9AE7}</x14:id>
        </ext>
      </extLst>
    </cfRule>
  </conditionalFormatting>
  <conditionalFormatting pivot="1" sqref="W6:W8">
    <cfRule type="dataBar" priority="18">
      <dataBar>
        <cfvo type="num" val="0"/>
        <cfvo type="num" val="1"/>
        <color rgb="FF00FF99"/>
      </dataBar>
      <extLst>
        <ext xmlns:x14="http://schemas.microsoft.com/office/spreadsheetml/2009/9/main" uri="{B025F937-C7B1-47D3-B67F-A62EFF666E3E}">
          <x14:id>{9F691535-8F2A-40D5-86DB-1AEDD153F5EC}</x14:id>
        </ext>
      </extLst>
    </cfRule>
  </conditionalFormatting>
  <conditionalFormatting pivot="1" sqref="W56:W58">
    <cfRule type="dataBar" priority="16">
      <dataBar>
        <cfvo type="num" val="0"/>
        <cfvo type="num" val="1"/>
        <color rgb="FF00FF99"/>
      </dataBar>
      <extLst>
        <ext xmlns:x14="http://schemas.microsoft.com/office/spreadsheetml/2009/9/main" uri="{B025F937-C7B1-47D3-B67F-A62EFF666E3E}">
          <x14:id>{DBE0AC8E-AFF1-4D78-8379-32FA518C0348}</x14:id>
        </ext>
      </extLst>
    </cfRule>
  </conditionalFormatting>
  <conditionalFormatting pivot="1" sqref="I16:I18">
    <cfRule type="dataBar" priority="15">
      <dataBar>
        <cfvo type="num" val="0"/>
        <cfvo type="num" val="1"/>
        <color rgb="FF00FF99"/>
      </dataBar>
      <extLst>
        <ext xmlns:x14="http://schemas.microsoft.com/office/spreadsheetml/2009/9/main" uri="{B025F937-C7B1-47D3-B67F-A62EFF666E3E}">
          <x14:id>{03EE4114-2977-4BD7-9CCF-7519804F3B6F}</x14:id>
        </ext>
      </extLst>
    </cfRule>
  </conditionalFormatting>
  <conditionalFormatting pivot="1" sqref="W16:W18">
    <cfRule type="dataBar" priority="13">
      <dataBar>
        <cfvo type="num" val="0"/>
        <cfvo type="num" val="1"/>
        <color rgb="FF00FF99"/>
      </dataBar>
      <extLst>
        <ext xmlns:x14="http://schemas.microsoft.com/office/spreadsheetml/2009/9/main" uri="{B025F937-C7B1-47D3-B67F-A62EFF666E3E}">
          <x14:id>{F77D581A-744D-4006-B7DE-A8323261ED23}</x14:id>
        </ext>
      </extLst>
    </cfRule>
  </conditionalFormatting>
  <conditionalFormatting pivot="1" sqref="W26:W28">
    <cfRule type="dataBar" priority="12">
      <dataBar>
        <cfvo type="num" val="0"/>
        <cfvo type="num" val="1"/>
        <color rgb="FF00FF99"/>
      </dataBar>
      <extLst>
        <ext xmlns:x14="http://schemas.microsoft.com/office/spreadsheetml/2009/9/main" uri="{B025F937-C7B1-47D3-B67F-A62EFF666E3E}">
          <x14:id>{B8A722CF-8CAF-4530-A1AA-F8E828A63FE5}</x14:id>
        </ext>
      </extLst>
    </cfRule>
  </conditionalFormatting>
  <conditionalFormatting pivot="1" sqref="W87:W89">
    <cfRule type="dataBar" priority="10">
      <dataBar>
        <cfvo type="num" val="0"/>
        <cfvo type="num" val="1"/>
        <color rgb="FF00FF99"/>
      </dataBar>
      <extLst>
        <ext xmlns:x14="http://schemas.microsoft.com/office/spreadsheetml/2009/9/main" uri="{B025F937-C7B1-47D3-B67F-A62EFF666E3E}">
          <x14:id>{FADFDE37-39FA-4EA8-9E2C-A78C8DFB400C}</x14:id>
        </ext>
      </extLst>
    </cfRule>
  </conditionalFormatting>
  <conditionalFormatting pivot="1" sqref="W111:W113">
    <cfRule type="dataBar" priority="9">
      <dataBar>
        <cfvo type="num" val="0"/>
        <cfvo type="num" val="1"/>
        <color rgb="FF00FF99"/>
      </dataBar>
      <extLst>
        <ext xmlns:x14="http://schemas.microsoft.com/office/spreadsheetml/2009/9/main" uri="{B025F937-C7B1-47D3-B67F-A62EFF666E3E}">
          <x14:id>{B07AD9E6-2E56-450C-AD75-C0A98CD1111F}</x14:id>
        </ext>
      </extLst>
    </cfRule>
  </conditionalFormatting>
  <conditionalFormatting pivot="1" sqref="I26:I28">
    <cfRule type="dataBar" priority="8">
      <dataBar>
        <cfvo type="num" val="0"/>
        <cfvo type="num" val="1"/>
        <color rgb="FF00FF99"/>
      </dataBar>
      <extLst>
        <ext xmlns:x14="http://schemas.microsoft.com/office/spreadsheetml/2009/9/main" uri="{B025F937-C7B1-47D3-B67F-A62EFF666E3E}">
          <x14:id>{596F1C56-CD28-4BEF-B76F-CA34BB4D5C97}</x14:id>
        </ext>
      </extLst>
    </cfRule>
  </conditionalFormatting>
  <conditionalFormatting pivot="1" sqref="I36:I38">
    <cfRule type="dataBar" priority="7">
      <dataBar>
        <cfvo type="num" val="0"/>
        <cfvo type="num" val="1"/>
        <color rgb="FF00FF99"/>
      </dataBar>
      <extLst>
        <ext xmlns:x14="http://schemas.microsoft.com/office/spreadsheetml/2009/9/main" uri="{B025F937-C7B1-47D3-B67F-A62EFF666E3E}">
          <x14:id>{D22B3663-0E8F-45AD-A58A-E6C562C1E25D}</x14:id>
        </ext>
      </extLst>
    </cfRule>
  </conditionalFormatting>
  <conditionalFormatting pivot="1" sqref="I56:I58">
    <cfRule type="dataBar" priority="6">
      <dataBar>
        <cfvo type="num" val="0"/>
        <cfvo type="num" val="1"/>
        <color rgb="FF00FF99"/>
      </dataBar>
      <extLst>
        <ext xmlns:x14="http://schemas.microsoft.com/office/spreadsheetml/2009/9/main" uri="{B025F937-C7B1-47D3-B67F-A62EFF666E3E}">
          <x14:id>{509CF0F8-C24A-4C30-8515-CFE182ACB040}</x14:id>
        </ext>
      </extLst>
    </cfRule>
  </conditionalFormatting>
  <conditionalFormatting pivot="1" sqref="I87:I89">
    <cfRule type="dataBar" priority="5">
      <dataBar>
        <cfvo type="num" val="0"/>
        <cfvo type="num" val="1"/>
        <color rgb="FF00FF99"/>
      </dataBar>
      <extLst>
        <ext xmlns:x14="http://schemas.microsoft.com/office/spreadsheetml/2009/9/main" uri="{B025F937-C7B1-47D3-B67F-A62EFF666E3E}">
          <x14:id>{BCFA4229-3B50-419D-BF54-2B1883F962F5}</x14:id>
        </ext>
      </extLst>
    </cfRule>
  </conditionalFormatting>
  <conditionalFormatting pivot="1" sqref="I111:I113">
    <cfRule type="dataBar" priority="4">
      <dataBar>
        <cfvo type="num" val="0"/>
        <cfvo type="num" val="1"/>
        <color rgb="FF00FF99"/>
      </dataBar>
      <extLst>
        <ext xmlns:x14="http://schemas.microsoft.com/office/spreadsheetml/2009/9/main" uri="{B025F937-C7B1-47D3-B67F-A62EFF666E3E}">
          <x14:id>{9FC13AB1-1B3C-4DB7-A803-603D7057EDDF}</x14:id>
        </ext>
      </extLst>
    </cfRule>
  </conditionalFormatting>
  <conditionalFormatting pivot="1" sqref="W99:W101">
    <cfRule type="dataBar" priority="3">
      <dataBar>
        <cfvo type="num" val="0"/>
        <cfvo type="num" val="1"/>
        <color rgb="FF00FF99"/>
      </dataBar>
      <extLst>
        <ext xmlns:x14="http://schemas.microsoft.com/office/spreadsheetml/2009/9/main" uri="{B025F937-C7B1-47D3-B67F-A62EFF666E3E}">
          <x14:id>{76E8E7F4-8600-4807-94C2-018E21AFBB17}</x14:id>
        </ext>
      </extLst>
    </cfRule>
  </conditionalFormatting>
  <conditionalFormatting pivot="1" sqref="I99:I100">
    <cfRule type="dataBar" priority="2">
      <dataBar>
        <cfvo type="num" val="0"/>
        <cfvo type="num" val="1"/>
        <color rgb="FF00FF99"/>
      </dataBar>
      <extLst>
        <ext xmlns:x14="http://schemas.microsoft.com/office/spreadsheetml/2009/9/main" uri="{B025F937-C7B1-47D3-B67F-A62EFF666E3E}">
          <x14:id>{7C3554D2-0AB7-4816-9DA5-57BA4340C276}</x14:id>
        </ext>
      </extLst>
    </cfRule>
  </conditionalFormatting>
  <conditionalFormatting pivot="1" sqref="I46:I48">
    <cfRule type="dataBar" priority="1">
      <dataBar>
        <cfvo type="num" val="0"/>
        <cfvo type="num" val="1"/>
        <color rgb="FF00FF99"/>
      </dataBar>
      <extLst>
        <ext xmlns:x14="http://schemas.microsoft.com/office/spreadsheetml/2009/9/main" uri="{B025F937-C7B1-47D3-B67F-A62EFF666E3E}">
          <x14:id>{2D8067AD-2446-4584-B8C6-8C22234F58A8}</x14:id>
        </ext>
      </extLst>
    </cfRule>
  </conditionalFormatting>
  <pageMargins left="0.7" right="0.7" top="0.75" bottom="0.75" header="0.3" footer="0.3"/>
  <ignoredErrors>
    <ignoredError sqref="AB7:AB9 AW21 AV30:AW30 AV41 AV10:AW10 AV48" formula="1"/>
  </ignoredErrors>
  <extLst>
    <ext xmlns:x14="http://schemas.microsoft.com/office/spreadsheetml/2009/9/main" uri="{78C0D931-6437-407d-A8EE-F0AAD7539E65}">
      <x14:conditionalFormattings>
        <x14:conditionalFormatting xmlns:xm="http://schemas.microsoft.com/office/excel/2006/main" pivot="1">
          <x14:cfRule type="dataBar" id="{67F1A0D1-6012-4905-A11D-108B84AE9AE7}">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I6:I8</xm:sqref>
        </x14:conditionalFormatting>
        <x14:conditionalFormatting xmlns:xm="http://schemas.microsoft.com/office/excel/2006/main" pivot="1">
          <x14:cfRule type="dataBar" id="{9F691535-8F2A-40D5-86DB-1AEDD153F5EC}">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W6:W8</xm:sqref>
        </x14:conditionalFormatting>
        <x14:conditionalFormatting xmlns:xm="http://schemas.microsoft.com/office/excel/2006/main" pivot="1">
          <x14:cfRule type="dataBar" id="{DBE0AC8E-AFF1-4D78-8379-32FA518C0348}">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W56:W58</xm:sqref>
        </x14:conditionalFormatting>
        <x14:conditionalFormatting xmlns:xm="http://schemas.microsoft.com/office/excel/2006/main" pivot="1">
          <x14:cfRule type="dataBar" id="{03EE4114-2977-4BD7-9CCF-7519804F3B6F}">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I16:I18</xm:sqref>
        </x14:conditionalFormatting>
        <x14:conditionalFormatting xmlns:xm="http://schemas.microsoft.com/office/excel/2006/main" pivot="1">
          <x14:cfRule type="dataBar" id="{F77D581A-744D-4006-B7DE-A8323261ED23}">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W16:W18</xm:sqref>
        </x14:conditionalFormatting>
        <x14:conditionalFormatting xmlns:xm="http://schemas.microsoft.com/office/excel/2006/main" pivot="1">
          <x14:cfRule type="dataBar" id="{B8A722CF-8CAF-4530-A1AA-F8E828A63FE5}">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W26:W28</xm:sqref>
        </x14:conditionalFormatting>
        <x14:conditionalFormatting xmlns:xm="http://schemas.microsoft.com/office/excel/2006/main" pivot="1">
          <x14:cfRule type="dataBar" id="{FADFDE37-39FA-4EA8-9E2C-A78C8DFB400C}">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W87:W89</xm:sqref>
        </x14:conditionalFormatting>
        <x14:conditionalFormatting xmlns:xm="http://schemas.microsoft.com/office/excel/2006/main" pivot="1">
          <x14:cfRule type="dataBar" id="{B07AD9E6-2E56-450C-AD75-C0A98CD1111F}">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W111:W113</xm:sqref>
        </x14:conditionalFormatting>
        <x14:conditionalFormatting xmlns:xm="http://schemas.microsoft.com/office/excel/2006/main" pivot="1">
          <x14:cfRule type="dataBar" id="{596F1C56-CD28-4BEF-B76F-CA34BB4D5C97}">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I26:I28</xm:sqref>
        </x14:conditionalFormatting>
        <x14:conditionalFormatting xmlns:xm="http://schemas.microsoft.com/office/excel/2006/main" pivot="1">
          <x14:cfRule type="dataBar" id="{D22B3663-0E8F-45AD-A58A-E6C562C1E25D}">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I36:I38</xm:sqref>
        </x14:conditionalFormatting>
        <x14:conditionalFormatting xmlns:xm="http://schemas.microsoft.com/office/excel/2006/main" pivot="1">
          <x14:cfRule type="dataBar" id="{509CF0F8-C24A-4C30-8515-CFE182ACB040}">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I56:I58</xm:sqref>
        </x14:conditionalFormatting>
        <x14:conditionalFormatting xmlns:xm="http://schemas.microsoft.com/office/excel/2006/main" pivot="1">
          <x14:cfRule type="dataBar" id="{BCFA4229-3B50-419D-BF54-2B1883F962F5}">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I87:I89</xm:sqref>
        </x14:conditionalFormatting>
        <x14:conditionalFormatting xmlns:xm="http://schemas.microsoft.com/office/excel/2006/main" pivot="1">
          <x14:cfRule type="dataBar" id="{9FC13AB1-1B3C-4DB7-A803-603D7057EDDF}">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I111:I113</xm:sqref>
        </x14:conditionalFormatting>
        <x14:conditionalFormatting xmlns:xm="http://schemas.microsoft.com/office/excel/2006/main" pivot="1">
          <x14:cfRule type="dataBar" id="{76E8E7F4-8600-4807-94C2-018E21AFBB17}">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W99:W101</xm:sqref>
        </x14:conditionalFormatting>
        <x14:conditionalFormatting xmlns:xm="http://schemas.microsoft.com/office/excel/2006/main" pivot="1">
          <x14:cfRule type="dataBar" id="{7C3554D2-0AB7-4816-9DA5-57BA4340C276}">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I99:I100</xm:sqref>
        </x14:conditionalFormatting>
        <x14:conditionalFormatting xmlns:xm="http://schemas.microsoft.com/office/excel/2006/main" pivot="1">
          <x14:cfRule type="dataBar" id="{2D8067AD-2446-4584-B8C6-8C22234F58A8}">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I46:I48</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F4AA77-1817-4CDA-AC17-792E331D26ED}">
  <sheetPr>
    <tabColor rgb="FF66FFFF"/>
  </sheetPr>
  <dimension ref="A2:AE103"/>
  <sheetViews>
    <sheetView showGridLines="0" workbookViewId="0">
      <selection activeCell="H12" sqref="H12"/>
    </sheetView>
  </sheetViews>
  <sheetFormatPr defaultColWidth="8.875" defaultRowHeight="15.75" x14ac:dyDescent="0.25"/>
  <cols>
    <col min="1" max="1" width="11" bestFit="1" customWidth="1"/>
    <col min="2" max="2" width="13.5" bestFit="1" customWidth="1"/>
    <col min="3" max="3" width="9.875" bestFit="1" customWidth="1"/>
    <col min="4" max="4" width="9.625" bestFit="1" customWidth="1"/>
    <col min="5" max="5" width="13.5" bestFit="1" customWidth="1"/>
    <col min="6" max="6" width="17.125" style="13" bestFit="1" customWidth="1"/>
    <col min="7" max="7" width="9.5" style="13" bestFit="1" customWidth="1"/>
    <col min="8" max="8" width="13.75" style="13" bestFit="1" customWidth="1"/>
    <col min="9" max="9" width="10.875" bestFit="1" customWidth="1"/>
    <col min="10" max="10" width="13.625" bestFit="1" customWidth="1"/>
    <col min="11" max="11" width="10.5" hidden="1" customWidth="1"/>
    <col min="12" max="13" width="3.875" customWidth="1"/>
    <col min="14" max="14" width="11" bestFit="1" customWidth="1"/>
    <col min="15" max="15" width="13.5" bestFit="1" customWidth="1"/>
    <col min="16" max="16" width="9.875" bestFit="1" customWidth="1"/>
    <col min="17" max="17" width="9.625" bestFit="1" customWidth="1"/>
    <col min="18" max="18" width="13.5" bestFit="1" customWidth="1"/>
    <col min="19" max="19" width="17.125" style="13" bestFit="1" customWidth="1"/>
    <col min="20" max="20" width="9.5" style="13" bestFit="1" customWidth="1"/>
    <col min="21" max="21" width="13.75" style="13" bestFit="1" customWidth="1"/>
    <col min="22" max="22" width="10.875" bestFit="1" customWidth="1"/>
    <col min="23" max="23" width="13.625" bestFit="1" customWidth="1"/>
    <col min="24" max="24" width="10.5" hidden="1" customWidth="1"/>
    <col min="25" max="25" width="3.5" customWidth="1"/>
    <col min="26" max="26" width="15" customWidth="1"/>
    <col min="27" max="28" width="19" customWidth="1"/>
    <col min="29" max="29" width="14.875" customWidth="1"/>
    <col min="30" max="31" width="19" customWidth="1"/>
  </cols>
  <sheetData>
    <row r="2" spans="1:31" x14ac:dyDescent="0.25">
      <c r="A2" s="33" t="s">
        <v>159</v>
      </c>
      <c r="B2" s="63"/>
    </row>
    <row r="3" spans="1:31" x14ac:dyDescent="0.25">
      <c r="A3" s="46" t="s">
        <v>6</v>
      </c>
      <c r="B3" t="s">
        <v>7</v>
      </c>
      <c r="N3" s="46" t="s">
        <v>6</v>
      </c>
      <c r="O3" t="s">
        <v>8</v>
      </c>
    </row>
    <row r="4" spans="1:31" ht="16.5" thickBot="1" x14ac:dyDescent="0.3"/>
    <row r="5" spans="1:31" x14ac:dyDescent="0.25">
      <c r="A5" s="46" t="s">
        <v>26</v>
      </c>
      <c r="B5" s="46" t="s">
        <v>11</v>
      </c>
      <c r="C5" s="46" t="s">
        <v>4</v>
      </c>
      <c r="D5" s="46" t="s">
        <v>20</v>
      </c>
      <c r="E5" s="13" t="s">
        <v>99</v>
      </c>
      <c r="F5" s="13" t="s">
        <v>103</v>
      </c>
      <c r="G5" t="s">
        <v>161</v>
      </c>
      <c r="H5" s="13" t="s">
        <v>94</v>
      </c>
      <c r="I5" t="s">
        <v>61</v>
      </c>
      <c r="N5" s="46" t="s">
        <v>26</v>
      </c>
      <c r="O5" s="46" t="s">
        <v>11</v>
      </c>
      <c r="P5" s="46" t="s">
        <v>4</v>
      </c>
      <c r="Q5" s="46" t="s">
        <v>20</v>
      </c>
      <c r="R5" s="13" t="s">
        <v>99</v>
      </c>
      <c r="S5" s="13" t="s">
        <v>103</v>
      </c>
      <c r="T5" t="s">
        <v>161</v>
      </c>
      <c r="U5" s="13" t="s">
        <v>94</v>
      </c>
      <c r="V5" t="s">
        <v>61</v>
      </c>
      <c r="Y5" s="13"/>
      <c r="Z5" s="13"/>
      <c r="AA5" s="62" t="s">
        <v>114</v>
      </c>
      <c r="AB5" s="62" t="s">
        <v>164</v>
      </c>
      <c r="AC5" s="62" t="s">
        <v>89</v>
      </c>
      <c r="AD5" s="62" t="s">
        <v>162</v>
      </c>
      <c r="AE5" s="62" t="s">
        <v>165</v>
      </c>
    </row>
    <row r="6" spans="1:31" x14ac:dyDescent="0.25">
      <c r="A6" t="s">
        <v>137</v>
      </c>
      <c r="B6" t="s">
        <v>23</v>
      </c>
      <c r="C6" s="52">
        <v>45765</v>
      </c>
      <c r="D6" t="s">
        <v>150</v>
      </c>
      <c r="E6" s="21">
        <v>186</v>
      </c>
      <c r="F6" s="262">
        <v>0</v>
      </c>
      <c r="G6" s="26">
        <v>1</v>
      </c>
      <c r="H6" s="32">
        <v>50699.350000000013</v>
      </c>
      <c r="I6" s="7">
        <v>5269.38</v>
      </c>
      <c r="N6" t="s">
        <v>137</v>
      </c>
      <c r="O6" t="s">
        <v>24</v>
      </c>
      <c r="P6" s="52">
        <v>45772</v>
      </c>
      <c r="Q6" t="s">
        <v>800</v>
      </c>
      <c r="R6" s="21">
        <v>186</v>
      </c>
      <c r="S6" s="262">
        <v>0</v>
      </c>
      <c r="T6" s="26">
        <v>1</v>
      </c>
      <c r="U6" s="32">
        <v>50624.539999999979</v>
      </c>
      <c r="V6" s="7">
        <v>5758.56</v>
      </c>
      <c r="Y6" s="54"/>
      <c r="Z6" s="54"/>
      <c r="AA6" s="64">
        <f>IF(ISNUMBER(J6), IF(ISNUMBER(W6), J6 + W6, J6), IF(ISNUMBER(W6), W6,0))</f>
        <v>0</v>
      </c>
      <c r="AB6" s="64">
        <v>45000</v>
      </c>
      <c r="AC6" s="64">
        <f>K6+X6</f>
        <v>0</v>
      </c>
      <c r="AD6" s="64">
        <f>AB6+AC6</f>
        <v>45000</v>
      </c>
      <c r="AE6" s="64">
        <f>AA6-AD6</f>
        <v>-45000</v>
      </c>
    </row>
    <row r="7" spans="1:31" x14ac:dyDescent="0.25">
      <c r="C7" s="52">
        <v>45772</v>
      </c>
      <c r="D7" t="s">
        <v>800</v>
      </c>
      <c r="E7" s="21">
        <v>184</v>
      </c>
      <c r="F7" s="262">
        <v>2</v>
      </c>
      <c r="G7" s="26">
        <v>0.989247311827957</v>
      </c>
      <c r="H7" s="32">
        <v>42881.200000000019</v>
      </c>
      <c r="I7" s="7">
        <v>5212.7199999999993</v>
      </c>
      <c r="P7" s="52">
        <v>45779</v>
      </c>
      <c r="Q7" t="s">
        <v>802</v>
      </c>
      <c r="R7" s="21">
        <v>186</v>
      </c>
      <c r="S7" s="262">
        <v>0</v>
      </c>
      <c r="T7" s="26">
        <v>1</v>
      </c>
      <c r="U7" s="32">
        <v>45438.389999999992</v>
      </c>
      <c r="V7" s="7">
        <v>5758.56</v>
      </c>
      <c r="Y7" s="54"/>
      <c r="Z7" s="54"/>
      <c r="AA7" s="64">
        <f t="shared" ref="AA7:AA11" si="0">IF(ISNUMBER(J7), IF(ISNUMBER(W7), J7 + W7, J7), IF(ISNUMBER(W7), W7,0))</f>
        <v>0</v>
      </c>
      <c r="AB7" s="64">
        <v>45000</v>
      </c>
      <c r="AC7" s="64">
        <f t="shared" ref="AC7:AC11" si="1">K7+X7</f>
        <v>0</v>
      </c>
      <c r="AD7" s="64">
        <f t="shared" ref="AD7:AD11" si="2">AB7+AC7</f>
        <v>45000</v>
      </c>
      <c r="AE7" s="64">
        <f t="shared" ref="AE7:AE11" si="3">AA7-AD7</f>
        <v>-45000</v>
      </c>
    </row>
    <row r="8" spans="1:31" x14ac:dyDescent="0.25">
      <c r="F8"/>
      <c r="G8"/>
      <c r="H8"/>
      <c r="S8"/>
      <c r="T8"/>
      <c r="U8"/>
      <c r="Y8" s="54"/>
      <c r="Z8" s="54"/>
      <c r="AA8" s="64">
        <f t="shared" si="0"/>
        <v>0</v>
      </c>
      <c r="AB8" s="64">
        <v>45000</v>
      </c>
      <c r="AC8" s="64">
        <f t="shared" si="1"/>
        <v>0</v>
      </c>
      <c r="AD8" s="64">
        <f t="shared" si="2"/>
        <v>45000</v>
      </c>
      <c r="AE8" s="64">
        <f t="shared" si="3"/>
        <v>-45000</v>
      </c>
    </row>
    <row r="9" spans="1:31" x14ac:dyDescent="0.25">
      <c r="F9"/>
      <c r="G9"/>
      <c r="H9"/>
      <c r="S9"/>
      <c r="T9"/>
      <c r="U9"/>
      <c r="Y9" s="54"/>
      <c r="Z9" s="54"/>
      <c r="AA9" s="64">
        <f t="shared" si="0"/>
        <v>0</v>
      </c>
      <c r="AB9" s="64">
        <v>45000</v>
      </c>
      <c r="AC9" s="64">
        <f t="shared" si="1"/>
        <v>0</v>
      </c>
      <c r="AD9" s="64">
        <f t="shared" si="2"/>
        <v>45000</v>
      </c>
      <c r="AE9" s="64">
        <f t="shared" si="3"/>
        <v>-45000</v>
      </c>
    </row>
    <row r="10" spans="1:31" x14ac:dyDescent="0.25">
      <c r="F10"/>
      <c r="G10"/>
      <c r="H10"/>
      <c r="S10"/>
      <c r="T10"/>
      <c r="U10"/>
      <c r="Y10" s="54"/>
      <c r="Z10" s="54"/>
      <c r="AA10" s="64">
        <f t="shared" si="0"/>
        <v>0</v>
      </c>
      <c r="AB10" s="64">
        <v>45000</v>
      </c>
      <c r="AC10" s="64">
        <f t="shared" si="1"/>
        <v>0</v>
      </c>
      <c r="AD10" s="64">
        <f t="shared" si="2"/>
        <v>45000</v>
      </c>
      <c r="AE10" s="64">
        <f t="shared" si="3"/>
        <v>-45000</v>
      </c>
    </row>
    <row r="11" spans="1:31" x14ac:dyDescent="0.25">
      <c r="F11"/>
      <c r="G11"/>
      <c r="H11"/>
      <c r="S11"/>
      <c r="T11"/>
      <c r="U11"/>
      <c r="Y11" s="54"/>
      <c r="Z11" s="54"/>
      <c r="AA11" s="64">
        <f t="shared" si="0"/>
        <v>0</v>
      </c>
      <c r="AB11" s="64">
        <v>45000</v>
      </c>
      <c r="AC11" s="64">
        <f t="shared" si="1"/>
        <v>0</v>
      </c>
      <c r="AD11" s="64">
        <f t="shared" si="2"/>
        <v>45000</v>
      </c>
      <c r="AE11" s="64">
        <f t="shared" si="3"/>
        <v>-45000</v>
      </c>
    </row>
    <row r="12" spans="1:31" x14ac:dyDescent="0.25">
      <c r="F12"/>
      <c r="G12"/>
      <c r="H12"/>
      <c r="Q12" s="52"/>
      <c r="T12" s="21"/>
      <c r="V12" s="54"/>
      <c r="W12" s="54"/>
      <c r="X12" s="54"/>
      <c r="Y12" s="54"/>
      <c r="Z12" s="54"/>
      <c r="AA12" s="65">
        <f>SUM(AA6:AA11)</f>
        <v>0</v>
      </c>
      <c r="AB12" s="65">
        <f t="shared" ref="AB12:AE12" si="4">SUM(AB6:AB11)</f>
        <v>270000</v>
      </c>
      <c r="AC12" s="65">
        <f>SUM(AC6:AC11)</f>
        <v>0</v>
      </c>
      <c r="AD12" s="65">
        <f>SUM(AD6:AD11)</f>
        <v>270000</v>
      </c>
      <c r="AE12" s="65">
        <f t="shared" si="4"/>
        <v>-270000</v>
      </c>
    </row>
    <row r="13" spans="1:31" hidden="1" x14ac:dyDescent="0.25">
      <c r="A13" s="46" t="s">
        <v>6</v>
      </c>
      <c r="B13" t="s">
        <v>7</v>
      </c>
      <c r="N13" s="46" t="s">
        <v>6</v>
      </c>
      <c r="O13" t="s">
        <v>8</v>
      </c>
    </row>
    <row r="14" spans="1:31" ht="16.5" thickBot="1" x14ac:dyDescent="0.3">
      <c r="AA14" s="58"/>
      <c r="AB14" s="58"/>
      <c r="AC14" s="58"/>
      <c r="AD14" s="58"/>
      <c r="AE14" s="58"/>
    </row>
    <row r="15" spans="1:31" x14ac:dyDescent="0.25">
      <c r="A15" s="46" t="s">
        <v>26</v>
      </c>
      <c r="B15" s="46" t="s">
        <v>11</v>
      </c>
      <c r="C15" s="46" t="s">
        <v>4</v>
      </c>
      <c r="D15" s="46" t="s">
        <v>20</v>
      </c>
      <c r="E15" s="13" t="s">
        <v>99</v>
      </c>
      <c r="F15" s="13" t="s">
        <v>103</v>
      </c>
      <c r="G15" t="s">
        <v>161</v>
      </c>
      <c r="H15" s="13" t="s">
        <v>94</v>
      </c>
      <c r="I15" t="s">
        <v>61</v>
      </c>
      <c r="N15" s="46" t="s">
        <v>26</v>
      </c>
      <c r="O15" s="46" t="s">
        <v>11</v>
      </c>
      <c r="P15" s="46" t="s">
        <v>4</v>
      </c>
      <c r="Q15" s="46" t="s">
        <v>20</v>
      </c>
      <c r="R15" s="13" t="s">
        <v>99</v>
      </c>
      <c r="S15" s="13" t="s">
        <v>103</v>
      </c>
      <c r="T15" t="s">
        <v>161</v>
      </c>
      <c r="U15" s="13" t="s">
        <v>94</v>
      </c>
      <c r="V15" t="s">
        <v>61</v>
      </c>
      <c r="Y15" s="13"/>
      <c r="Z15" s="13"/>
      <c r="AA15" s="62" t="s">
        <v>114</v>
      </c>
      <c r="AB15" s="62" t="s">
        <v>164</v>
      </c>
      <c r="AC15" s="62" t="s">
        <v>89</v>
      </c>
      <c r="AD15" s="62" t="s">
        <v>162</v>
      </c>
      <c r="AE15" s="62" t="s">
        <v>165</v>
      </c>
    </row>
    <row r="16" spans="1:31" x14ac:dyDescent="0.25">
      <c r="A16" t="s">
        <v>137</v>
      </c>
      <c r="B16" t="s">
        <v>23</v>
      </c>
      <c r="C16" s="52">
        <v>45765</v>
      </c>
      <c r="D16" t="s">
        <v>150</v>
      </c>
      <c r="E16" s="21">
        <v>186</v>
      </c>
      <c r="F16" s="262">
        <v>0</v>
      </c>
      <c r="G16" s="26">
        <v>1</v>
      </c>
      <c r="H16" s="32">
        <v>50699.350000000013</v>
      </c>
      <c r="I16" s="7">
        <v>5269.38</v>
      </c>
      <c r="N16" t="s">
        <v>137</v>
      </c>
      <c r="O16" t="s">
        <v>24</v>
      </c>
      <c r="P16" s="52">
        <v>45772</v>
      </c>
      <c r="Q16" t="s">
        <v>800</v>
      </c>
      <c r="R16" s="21">
        <v>186</v>
      </c>
      <c r="S16" s="262">
        <v>0</v>
      </c>
      <c r="T16" s="7">
        <v>1</v>
      </c>
      <c r="U16" s="32">
        <v>50624.539999999979</v>
      </c>
      <c r="V16" s="7">
        <v>5758.56</v>
      </c>
      <c r="Y16" s="54"/>
      <c r="Z16" s="54"/>
      <c r="AA16" s="64">
        <f t="shared" ref="AA16:AA21" si="5">IF(ISNUMBER(J16), IF(ISNUMBER(W16), J16 + W16, J16), IF(ISNUMBER(W16), W16,0))</f>
        <v>0</v>
      </c>
      <c r="AB16" s="64">
        <v>45000</v>
      </c>
      <c r="AC16" s="64">
        <f t="shared" ref="AC16:AC21" si="6">K16+X16</f>
        <v>0</v>
      </c>
      <c r="AD16" s="64">
        <f t="shared" ref="AD16:AD21" si="7">AB16+AC16</f>
        <v>45000</v>
      </c>
      <c r="AE16" s="64">
        <f t="shared" ref="AE16:AE21" si="8">AA16-AD16</f>
        <v>-45000</v>
      </c>
    </row>
    <row r="17" spans="1:31" x14ac:dyDescent="0.25">
      <c r="C17" s="52">
        <v>45772</v>
      </c>
      <c r="D17" t="s">
        <v>800</v>
      </c>
      <c r="E17" s="21">
        <v>184</v>
      </c>
      <c r="F17" s="262">
        <v>2</v>
      </c>
      <c r="G17" s="26">
        <v>0.989247311827957</v>
      </c>
      <c r="H17" s="32">
        <v>42881.200000000019</v>
      </c>
      <c r="I17" s="7">
        <v>5212.7199999999993</v>
      </c>
      <c r="P17" s="52">
        <v>45779</v>
      </c>
      <c r="Q17" t="s">
        <v>802</v>
      </c>
      <c r="R17" s="21">
        <v>186</v>
      </c>
      <c r="S17" s="262">
        <v>0</v>
      </c>
      <c r="T17" s="7">
        <v>1</v>
      </c>
      <c r="U17" s="32">
        <v>45438.389999999992</v>
      </c>
      <c r="V17" s="7">
        <v>5758.56</v>
      </c>
      <c r="Y17" s="54"/>
      <c r="Z17" s="54"/>
      <c r="AA17" s="64">
        <f t="shared" si="5"/>
        <v>0</v>
      </c>
      <c r="AB17" s="64">
        <v>45000</v>
      </c>
      <c r="AC17" s="64">
        <f t="shared" si="6"/>
        <v>0</v>
      </c>
      <c r="AD17" s="64">
        <f t="shared" si="7"/>
        <v>45000</v>
      </c>
      <c r="AE17" s="64">
        <f t="shared" si="8"/>
        <v>-45000</v>
      </c>
    </row>
    <row r="18" spans="1:31" x14ac:dyDescent="0.25">
      <c r="F18"/>
      <c r="G18"/>
      <c r="H18"/>
      <c r="S18"/>
      <c r="T18"/>
      <c r="U18"/>
      <c r="Y18" s="54"/>
      <c r="Z18" s="54"/>
      <c r="AA18" s="64">
        <f t="shared" si="5"/>
        <v>0</v>
      </c>
      <c r="AB18" s="64">
        <v>45000</v>
      </c>
      <c r="AC18" s="64">
        <f t="shared" si="6"/>
        <v>0</v>
      </c>
      <c r="AD18" s="64">
        <f t="shared" si="7"/>
        <v>45000</v>
      </c>
      <c r="AE18" s="64">
        <f t="shared" si="8"/>
        <v>-45000</v>
      </c>
    </row>
    <row r="19" spans="1:31" x14ac:dyDescent="0.25">
      <c r="F19"/>
      <c r="G19"/>
      <c r="H19"/>
      <c r="S19"/>
      <c r="T19"/>
      <c r="U19"/>
      <c r="Y19" s="54"/>
      <c r="Z19" s="54"/>
      <c r="AA19" s="64">
        <f t="shared" si="5"/>
        <v>0</v>
      </c>
      <c r="AB19" s="64">
        <v>45000</v>
      </c>
      <c r="AC19" s="64">
        <f t="shared" si="6"/>
        <v>0</v>
      </c>
      <c r="AD19" s="64">
        <f t="shared" si="7"/>
        <v>45000</v>
      </c>
      <c r="AE19" s="64">
        <f t="shared" si="8"/>
        <v>-45000</v>
      </c>
    </row>
    <row r="20" spans="1:31" x14ac:dyDescent="0.25">
      <c r="F20"/>
      <c r="G20"/>
      <c r="H20"/>
      <c r="S20"/>
      <c r="T20"/>
      <c r="U20"/>
      <c r="Y20" s="54"/>
      <c r="Z20" s="54"/>
      <c r="AA20" s="64">
        <f t="shared" si="5"/>
        <v>0</v>
      </c>
      <c r="AB20" s="64">
        <v>45000</v>
      </c>
      <c r="AC20" s="64">
        <f t="shared" si="6"/>
        <v>0</v>
      </c>
      <c r="AD20" s="64">
        <f t="shared" si="7"/>
        <v>45000</v>
      </c>
      <c r="AE20" s="64">
        <f t="shared" si="8"/>
        <v>-45000</v>
      </c>
    </row>
    <row r="21" spans="1:31" x14ac:dyDescent="0.25">
      <c r="F21"/>
      <c r="G21"/>
      <c r="H21"/>
      <c r="S21"/>
      <c r="T21"/>
      <c r="U21"/>
      <c r="Y21" s="54"/>
      <c r="Z21" s="54"/>
      <c r="AA21" s="64">
        <f t="shared" si="5"/>
        <v>0</v>
      </c>
      <c r="AB21" s="64">
        <v>45000</v>
      </c>
      <c r="AC21" s="64">
        <f t="shared" si="6"/>
        <v>0</v>
      </c>
      <c r="AD21" s="64">
        <f t="shared" si="7"/>
        <v>45000</v>
      </c>
      <c r="AE21" s="64">
        <f t="shared" si="8"/>
        <v>-45000</v>
      </c>
    </row>
    <row r="22" spans="1:31" x14ac:dyDescent="0.25">
      <c r="F22"/>
      <c r="G22"/>
      <c r="H22"/>
      <c r="AA22" s="65">
        <f>SUM(AA16:AA21)</f>
        <v>0</v>
      </c>
      <c r="AB22" s="65">
        <f t="shared" ref="AB22" si="9">SUM(AB16:AB21)</f>
        <v>270000</v>
      </c>
      <c r="AC22" s="65">
        <f>SUM(AC16:AC21)</f>
        <v>0</v>
      </c>
      <c r="AD22" s="65">
        <f>SUM(AD16:AD21)</f>
        <v>270000</v>
      </c>
      <c r="AE22" s="65">
        <f t="shared" ref="AE22" si="10">SUM(AE16:AE21)</f>
        <v>-270000</v>
      </c>
    </row>
    <row r="23" spans="1:31" hidden="1" x14ac:dyDescent="0.25">
      <c r="A23" s="46" t="s">
        <v>6</v>
      </c>
      <c r="B23" t="s">
        <v>7</v>
      </c>
      <c r="N23" s="46" t="s">
        <v>6</v>
      </c>
      <c r="O23" t="s">
        <v>8</v>
      </c>
      <c r="AA23" s="58"/>
      <c r="AB23" s="58"/>
      <c r="AC23" s="58"/>
      <c r="AD23" s="58"/>
      <c r="AE23" s="58"/>
    </row>
    <row r="24" spans="1:31" ht="16.5" thickBot="1" x14ac:dyDescent="0.3">
      <c r="AA24" s="58"/>
      <c r="AB24" s="58"/>
      <c r="AC24" s="58"/>
      <c r="AD24" s="58"/>
      <c r="AE24" s="58"/>
    </row>
    <row r="25" spans="1:31" x14ac:dyDescent="0.25">
      <c r="A25" s="46" t="s">
        <v>26</v>
      </c>
      <c r="B25" s="46" t="s">
        <v>11</v>
      </c>
      <c r="C25" s="46" t="s">
        <v>4</v>
      </c>
      <c r="D25" s="46" t="s">
        <v>20</v>
      </c>
      <c r="E25" s="13" t="s">
        <v>99</v>
      </c>
      <c r="F25" s="13" t="s">
        <v>103</v>
      </c>
      <c r="G25" t="s">
        <v>161</v>
      </c>
      <c r="H25" s="13" t="s">
        <v>94</v>
      </c>
      <c r="I25" t="s">
        <v>160</v>
      </c>
      <c r="N25" s="46" t="s">
        <v>26</v>
      </c>
      <c r="O25" s="46" t="s">
        <v>11</v>
      </c>
      <c r="P25" s="46" t="s">
        <v>4</v>
      </c>
      <c r="Q25" s="46" t="s">
        <v>20</v>
      </c>
      <c r="R25" s="13" t="s">
        <v>99</v>
      </c>
      <c r="S25" s="13" t="s">
        <v>103</v>
      </c>
      <c r="T25" t="s">
        <v>161</v>
      </c>
      <c r="U25" s="13" t="s">
        <v>94</v>
      </c>
      <c r="V25" t="s">
        <v>160</v>
      </c>
      <c r="Y25" s="13"/>
      <c r="Z25" s="13"/>
      <c r="AA25" s="62" t="s">
        <v>114</v>
      </c>
      <c r="AB25" s="62" t="s">
        <v>164</v>
      </c>
      <c r="AC25" s="62" t="s">
        <v>89</v>
      </c>
      <c r="AD25" s="62" t="s">
        <v>162</v>
      </c>
      <c r="AE25" s="62" t="s">
        <v>165</v>
      </c>
    </row>
    <row r="26" spans="1:31" x14ac:dyDescent="0.25">
      <c r="A26" t="s">
        <v>137</v>
      </c>
      <c r="B26" t="s">
        <v>23</v>
      </c>
      <c r="C26" s="52">
        <v>45765</v>
      </c>
      <c r="D26" t="s">
        <v>150</v>
      </c>
      <c r="E26" s="21">
        <v>186</v>
      </c>
      <c r="F26" s="262">
        <v>0</v>
      </c>
      <c r="G26" s="26">
        <v>1</v>
      </c>
      <c r="H26" s="32">
        <v>50699.350000000013</v>
      </c>
      <c r="I26" s="7">
        <v>5269.38</v>
      </c>
      <c r="N26" t="s">
        <v>137</v>
      </c>
      <c r="O26" t="s">
        <v>24</v>
      </c>
      <c r="P26" s="52">
        <v>45772</v>
      </c>
      <c r="Q26" t="s">
        <v>800</v>
      </c>
      <c r="R26" s="21">
        <v>186</v>
      </c>
      <c r="S26" s="262">
        <v>0</v>
      </c>
      <c r="T26" s="7">
        <v>1</v>
      </c>
      <c r="U26" s="32">
        <v>50624.539999999979</v>
      </c>
      <c r="V26" s="7">
        <v>5758.56</v>
      </c>
      <c r="Y26" s="54"/>
      <c r="Z26" s="54"/>
      <c r="AA26" s="64">
        <f t="shared" ref="AA26:AA30" si="11">IF(ISNUMBER(J26), IF(ISNUMBER(W26), J26 + W26, J26), IF(ISNUMBER(W26), W26,0))</f>
        <v>0</v>
      </c>
      <c r="AB26" s="64">
        <v>57000</v>
      </c>
      <c r="AC26" s="64">
        <f t="shared" ref="AC26:AC30" si="12">K26+X26</f>
        <v>0</v>
      </c>
      <c r="AD26" s="64">
        <f t="shared" ref="AD26:AD30" si="13">AB26+AC26</f>
        <v>57000</v>
      </c>
      <c r="AE26" s="64">
        <f t="shared" ref="AE26:AE30" si="14">AA26-AD26</f>
        <v>-57000</v>
      </c>
    </row>
    <row r="27" spans="1:31" x14ac:dyDescent="0.25">
      <c r="C27" s="52">
        <v>45772</v>
      </c>
      <c r="D27" t="s">
        <v>800</v>
      </c>
      <c r="E27" s="21">
        <v>184</v>
      </c>
      <c r="F27" s="262">
        <v>2</v>
      </c>
      <c r="G27" s="26">
        <v>0.989247311827957</v>
      </c>
      <c r="H27" s="32">
        <v>42881.200000000019</v>
      </c>
      <c r="I27" s="7">
        <v>5212.7199999999993</v>
      </c>
      <c r="P27" s="52">
        <v>45779</v>
      </c>
      <c r="Q27" t="s">
        <v>802</v>
      </c>
      <c r="R27" s="21">
        <v>186</v>
      </c>
      <c r="S27" s="262">
        <v>0</v>
      </c>
      <c r="T27" s="7">
        <v>1</v>
      </c>
      <c r="U27" s="32">
        <v>45438.389999999992</v>
      </c>
      <c r="V27" s="7">
        <v>5758.56</v>
      </c>
      <c r="Y27" s="54"/>
      <c r="Z27" s="54"/>
      <c r="AA27" s="64">
        <f t="shared" si="11"/>
        <v>0</v>
      </c>
      <c r="AB27" s="64">
        <v>57000</v>
      </c>
      <c r="AC27" s="64">
        <f t="shared" si="12"/>
        <v>0</v>
      </c>
      <c r="AD27" s="64">
        <f t="shared" si="13"/>
        <v>57000</v>
      </c>
      <c r="AE27" s="64">
        <f t="shared" si="14"/>
        <v>-57000</v>
      </c>
    </row>
    <row r="28" spans="1:31" x14ac:dyDescent="0.25">
      <c r="F28"/>
      <c r="G28"/>
      <c r="H28"/>
      <c r="S28"/>
      <c r="T28"/>
      <c r="U28"/>
      <c r="Y28" s="54"/>
      <c r="Z28" s="54"/>
      <c r="AA28" s="64">
        <f t="shared" si="11"/>
        <v>0</v>
      </c>
      <c r="AB28" s="64">
        <v>57000</v>
      </c>
      <c r="AC28" s="64">
        <f t="shared" si="12"/>
        <v>0</v>
      </c>
      <c r="AD28" s="64">
        <f t="shared" si="13"/>
        <v>57000</v>
      </c>
      <c r="AE28" s="64">
        <f t="shared" si="14"/>
        <v>-57000</v>
      </c>
    </row>
    <row r="29" spans="1:31" x14ac:dyDescent="0.25">
      <c r="F29"/>
      <c r="G29"/>
      <c r="H29"/>
      <c r="S29"/>
      <c r="T29"/>
      <c r="U29"/>
      <c r="Y29" s="54"/>
      <c r="Z29" s="54"/>
      <c r="AA29" s="64">
        <f t="shared" si="11"/>
        <v>0</v>
      </c>
      <c r="AB29" s="64">
        <v>57000</v>
      </c>
      <c r="AC29" s="64">
        <f t="shared" si="12"/>
        <v>0</v>
      </c>
      <c r="AD29" s="64">
        <f t="shared" si="13"/>
        <v>57000</v>
      </c>
      <c r="AE29" s="64">
        <f t="shared" si="14"/>
        <v>-57000</v>
      </c>
    </row>
    <row r="30" spans="1:31" x14ac:dyDescent="0.25">
      <c r="F30"/>
      <c r="G30"/>
      <c r="H30"/>
      <c r="S30"/>
      <c r="T30"/>
      <c r="U30"/>
      <c r="Y30" s="54"/>
      <c r="Z30" s="54"/>
      <c r="AA30" s="64">
        <f t="shared" si="11"/>
        <v>0</v>
      </c>
      <c r="AB30" s="64">
        <v>57000</v>
      </c>
      <c r="AC30" s="64">
        <f t="shared" si="12"/>
        <v>0</v>
      </c>
      <c r="AD30" s="64">
        <f t="shared" si="13"/>
        <v>57000</v>
      </c>
      <c r="AE30" s="64">
        <f t="shared" si="14"/>
        <v>-57000</v>
      </c>
    </row>
    <row r="31" spans="1:31" x14ac:dyDescent="0.25">
      <c r="I31" s="26"/>
      <c r="V31" s="26"/>
      <c r="AA31" s="65">
        <f>SUM(AA26:AA30)</f>
        <v>0</v>
      </c>
      <c r="AB31" s="65">
        <f t="shared" ref="AB31:AE31" si="15">SUM(AB26:AB30)</f>
        <v>285000</v>
      </c>
      <c r="AC31" s="65">
        <f>SUM(AC26:AC30)</f>
        <v>0</v>
      </c>
      <c r="AD31" s="65">
        <f>SUM(AD26:AD30)</f>
        <v>285000</v>
      </c>
      <c r="AE31" s="65">
        <f t="shared" si="15"/>
        <v>-285000</v>
      </c>
    </row>
    <row r="32" spans="1:31" x14ac:dyDescent="0.25">
      <c r="AA32" s="58"/>
      <c r="AB32" s="58"/>
      <c r="AC32" s="58"/>
      <c r="AD32" s="58"/>
      <c r="AE32" s="58"/>
    </row>
    <row r="33" spans="1:31" hidden="1" x14ac:dyDescent="0.25">
      <c r="A33" s="46" t="s">
        <v>6</v>
      </c>
      <c r="B33" t="s">
        <v>7</v>
      </c>
      <c r="N33" s="46" t="s">
        <v>6</v>
      </c>
      <c r="O33" t="s">
        <v>8</v>
      </c>
      <c r="AA33" s="58"/>
      <c r="AB33" s="58"/>
      <c r="AC33" s="58"/>
      <c r="AD33" s="58"/>
      <c r="AE33" s="58"/>
    </row>
    <row r="34" spans="1:31" ht="16.5" thickBot="1" x14ac:dyDescent="0.3">
      <c r="AA34" s="58"/>
      <c r="AB34" s="58"/>
      <c r="AC34" s="58"/>
      <c r="AD34" s="58"/>
      <c r="AE34" s="58"/>
    </row>
    <row r="35" spans="1:31" x14ac:dyDescent="0.25">
      <c r="A35" s="46" t="s">
        <v>26</v>
      </c>
      <c r="B35" s="46" t="s">
        <v>11</v>
      </c>
      <c r="C35" s="46" t="s">
        <v>4</v>
      </c>
      <c r="D35" s="46" t="s">
        <v>20</v>
      </c>
      <c r="E35" s="13" t="s">
        <v>99</v>
      </c>
      <c r="F35" s="13" t="s">
        <v>103</v>
      </c>
      <c r="G35" t="s">
        <v>161</v>
      </c>
      <c r="H35" s="13" t="s">
        <v>94</v>
      </c>
      <c r="I35" t="s">
        <v>160</v>
      </c>
      <c r="N35" s="46" t="s">
        <v>26</v>
      </c>
      <c r="O35" s="46" t="s">
        <v>11</v>
      </c>
      <c r="P35" s="46" t="s">
        <v>4</v>
      </c>
      <c r="Q35" s="46" t="s">
        <v>20</v>
      </c>
      <c r="R35" s="13" t="s">
        <v>99</v>
      </c>
      <c r="S35" s="13" t="s">
        <v>103</v>
      </c>
      <c r="T35" t="s">
        <v>161</v>
      </c>
      <c r="U35" s="13" t="s">
        <v>94</v>
      </c>
      <c r="V35" t="s">
        <v>160</v>
      </c>
      <c r="Y35" s="13"/>
      <c r="Z35" s="13"/>
      <c r="AA35" s="62" t="s">
        <v>114</v>
      </c>
      <c r="AB35" s="62" t="s">
        <v>164</v>
      </c>
      <c r="AC35" s="62" t="s">
        <v>89</v>
      </c>
      <c r="AD35" s="62" t="s">
        <v>162</v>
      </c>
      <c r="AE35" s="62" t="s">
        <v>165</v>
      </c>
    </row>
    <row r="36" spans="1:31" x14ac:dyDescent="0.25">
      <c r="A36" t="s">
        <v>137</v>
      </c>
      <c r="B36" t="s">
        <v>23</v>
      </c>
      <c r="C36" s="52">
        <v>45765</v>
      </c>
      <c r="D36" t="s">
        <v>150</v>
      </c>
      <c r="E36" s="21">
        <v>186</v>
      </c>
      <c r="F36" s="262">
        <v>0</v>
      </c>
      <c r="G36" s="26">
        <v>1</v>
      </c>
      <c r="H36" s="32">
        <v>50699.350000000013</v>
      </c>
      <c r="I36" s="7">
        <v>5269.38</v>
      </c>
      <c r="N36" t="s">
        <v>137</v>
      </c>
      <c r="O36" t="s">
        <v>24</v>
      </c>
      <c r="P36" s="52">
        <v>45772</v>
      </c>
      <c r="Q36" t="s">
        <v>800</v>
      </c>
      <c r="R36" s="21">
        <v>186</v>
      </c>
      <c r="S36" s="262">
        <v>0</v>
      </c>
      <c r="T36" s="7">
        <v>1</v>
      </c>
      <c r="U36" s="32">
        <v>50624.539999999979</v>
      </c>
      <c r="V36" s="7">
        <v>5758.56</v>
      </c>
      <c r="Y36" s="54"/>
      <c r="Z36" s="54"/>
      <c r="AA36" s="64">
        <f t="shared" ref="AA36:AA41" si="16">IF(ISNUMBER(J36), IF(ISNUMBER(W36), J36 + W36, J36), IF(ISNUMBER(W36), W36,0))</f>
        <v>0</v>
      </c>
      <c r="AB36" s="64">
        <v>53000</v>
      </c>
      <c r="AC36" s="64">
        <f t="shared" ref="AC36:AC41" si="17">K36+X36</f>
        <v>0</v>
      </c>
      <c r="AD36" s="64">
        <f t="shared" ref="AD36:AD41" si="18">AB36+AC36</f>
        <v>53000</v>
      </c>
      <c r="AE36" s="64">
        <f t="shared" ref="AE36:AE41" si="19">AA36-AD36</f>
        <v>-53000</v>
      </c>
    </row>
    <row r="37" spans="1:31" x14ac:dyDescent="0.25">
      <c r="C37" s="52">
        <v>45772</v>
      </c>
      <c r="D37" t="s">
        <v>800</v>
      </c>
      <c r="E37" s="21">
        <v>184</v>
      </c>
      <c r="F37" s="262">
        <v>2</v>
      </c>
      <c r="G37" s="26">
        <v>0.989247311827957</v>
      </c>
      <c r="H37" s="32">
        <v>42881.200000000019</v>
      </c>
      <c r="I37" s="7">
        <v>5212.7199999999993</v>
      </c>
      <c r="P37" s="52">
        <v>45779</v>
      </c>
      <c r="Q37" t="s">
        <v>802</v>
      </c>
      <c r="R37" s="21">
        <v>186</v>
      </c>
      <c r="S37" s="262">
        <v>0</v>
      </c>
      <c r="T37" s="7">
        <v>1</v>
      </c>
      <c r="U37" s="32">
        <v>45438.389999999992</v>
      </c>
      <c r="V37" s="7">
        <v>5758.56</v>
      </c>
      <c r="Y37" s="54"/>
      <c r="Z37" s="54"/>
      <c r="AA37" s="64">
        <f t="shared" si="16"/>
        <v>0</v>
      </c>
      <c r="AB37" s="64">
        <v>53000</v>
      </c>
      <c r="AC37" s="64">
        <f t="shared" si="17"/>
        <v>0</v>
      </c>
      <c r="AD37" s="64">
        <f t="shared" si="18"/>
        <v>53000</v>
      </c>
      <c r="AE37" s="64">
        <f t="shared" si="19"/>
        <v>-53000</v>
      </c>
    </row>
    <row r="38" spans="1:31" x14ac:dyDescent="0.25">
      <c r="F38"/>
      <c r="G38"/>
      <c r="H38"/>
      <c r="S38"/>
      <c r="T38"/>
      <c r="U38"/>
      <c r="Y38" s="54"/>
      <c r="Z38" s="54"/>
      <c r="AA38" s="64">
        <f t="shared" si="16"/>
        <v>0</v>
      </c>
      <c r="AB38" s="64">
        <v>53000</v>
      </c>
      <c r="AC38" s="64">
        <f t="shared" si="17"/>
        <v>0</v>
      </c>
      <c r="AD38" s="64">
        <f t="shared" si="18"/>
        <v>53000</v>
      </c>
      <c r="AE38" s="64">
        <f t="shared" si="19"/>
        <v>-53000</v>
      </c>
    </row>
    <row r="39" spans="1:31" x14ac:dyDescent="0.25">
      <c r="F39"/>
      <c r="G39"/>
      <c r="H39"/>
      <c r="S39"/>
      <c r="T39"/>
      <c r="U39"/>
      <c r="Y39" s="54"/>
      <c r="Z39" s="54"/>
      <c r="AA39" s="64">
        <f t="shared" si="16"/>
        <v>0</v>
      </c>
      <c r="AB39" s="64">
        <v>53000</v>
      </c>
      <c r="AC39" s="64">
        <f t="shared" si="17"/>
        <v>0</v>
      </c>
      <c r="AD39" s="64">
        <f t="shared" si="18"/>
        <v>53000</v>
      </c>
      <c r="AE39" s="64">
        <f t="shared" si="19"/>
        <v>-53000</v>
      </c>
    </row>
    <row r="40" spans="1:31" x14ac:dyDescent="0.25">
      <c r="F40"/>
      <c r="G40"/>
      <c r="H40"/>
      <c r="S40"/>
      <c r="T40"/>
      <c r="U40"/>
      <c r="Y40" s="54"/>
      <c r="Z40" s="54"/>
      <c r="AA40" s="64">
        <f t="shared" si="16"/>
        <v>0</v>
      </c>
      <c r="AB40" s="64">
        <v>53000</v>
      </c>
      <c r="AC40" s="64">
        <f t="shared" si="17"/>
        <v>0</v>
      </c>
      <c r="AD40" s="64">
        <f t="shared" si="18"/>
        <v>53000</v>
      </c>
      <c r="AE40" s="64">
        <f t="shared" si="19"/>
        <v>-53000</v>
      </c>
    </row>
    <row r="41" spans="1:31" x14ac:dyDescent="0.25">
      <c r="F41"/>
      <c r="G41"/>
      <c r="H41"/>
      <c r="S41"/>
      <c r="T41"/>
      <c r="U41"/>
      <c r="Y41" s="54"/>
      <c r="Z41" s="54"/>
      <c r="AA41" s="64">
        <f t="shared" si="16"/>
        <v>0</v>
      </c>
      <c r="AB41" s="64">
        <v>53000</v>
      </c>
      <c r="AC41" s="64">
        <f t="shared" si="17"/>
        <v>0</v>
      </c>
      <c r="AD41" s="64">
        <f t="shared" si="18"/>
        <v>53000</v>
      </c>
      <c r="AE41" s="64">
        <f t="shared" si="19"/>
        <v>-53000</v>
      </c>
    </row>
    <row r="42" spans="1:31" x14ac:dyDescent="0.25">
      <c r="AA42" s="65">
        <f>SUM(AA36:AA41)</f>
        <v>0</v>
      </c>
      <c r="AB42" s="65">
        <f t="shared" ref="AB42:AE42" si="20">SUM(AB36:AB41)</f>
        <v>318000</v>
      </c>
      <c r="AC42" s="65">
        <f>SUM(AC36:AC41)</f>
        <v>0</v>
      </c>
      <c r="AD42" s="65">
        <f>SUM(AD36:AD41)</f>
        <v>318000</v>
      </c>
      <c r="AE42" s="65">
        <f t="shared" si="20"/>
        <v>-318000</v>
      </c>
    </row>
    <row r="43" spans="1:31" x14ac:dyDescent="0.25">
      <c r="AA43" s="58"/>
      <c r="AB43" s="58"/>
      <c r="AC43" s="58"/>
      <c r="AD43" s="58"/>
      <c r="AE43" s="58"/>
    </row>
    <row r="44" spans="1:31" x14ac:dyDescent="0.25">
      <c r="AA44" s="58"/>
      <c r="AB44" s="58"/>
      <c r="AC44" s="58"/>
      <c r="AD44" s="58"/>
      <c r="AE44" s="58"/>
    </row>
    <row r="45" spans="1:31" x14ac:dyDescent="0.25">
      <c r="A45" s="33" t="s">
        <v>158</v>
      </c>
      <c r="B45" s="63"/>
      <c r="AA45" s="58"/>
      <c r="AB45" s="58"/>
      <c r="AC45" s="58"/>
      <c r="AD45" s="58"/>
      <c r="AE45" s="58"/>
    </row>
    <row r="46" spans="1:31" x14ac:dyDescent="0.25">
      <c r="A46" s="46" t="s">
        <v>6</v>
      </c>
      <c r="B46" t="s">
        <v>7</v>
      </c>
      <c r="N46" s="46" t="s">
        <v>6</v>
      </c>
      <c r="O46" t="s">
        <v>8</v>
      </c>
      <c r="AA46" s="58"/>
      <c r="AB46" s="58"/>
      <c r="AC46" s="58"/>
      <c r="AD46" s="58"/>
      <c r="AE46" s="58"/>
    </row>
    <row r="47" spans="1:31" ht="16.5" thickBot="1" x14ac:dyDescent="0.3">
      <c r="V47" t="s">
        <v>163</v>
      </c>
      <c r="AA47" s="58"/>
      <c r="AB47" s="58"/>
      <c r="AC47" s="58"/>
      <c r="AD47" s="58"/>
      <c r="AE47" s="58"/>
    </row>
    <row r="48" spans="1:31" x14ac:dyDescent="0.25">
      <c r="A48" s="46" t="s">
        <v>26</v>
      </c>
      <c r="B48" s="46" t="s">
        <v>11</v>
      </c>
      <c r="C48" s="46" t="s">
        <v>4</v>
      </c>
      <c r="D48" s="46" t="s">
        <v>20</v>
      </c>
      <c r="E48" s="13" t="s">
        <v>99</v>
      </c>
      <c r="F48" s="13" t="s">
        <v>103</v>
      </c>
      <c r="G48" t="s">
        <v>161</v>
      </c>
      <c r="H48" s="13" t="s">
        <v>94</v>
      </c>
      <c r="I48" t="s">
        <v>61</v>
      </c>
      <c r="N48" s="46" t="s">
        <v>26</v>
      </c>
      <c r="O48" s="46" t="s">
        <v>11</v>
      </c>
      <c r="P48" s="46" t="s">
        <v>4</v>
      </c>
      <c r="Q48" s="46" t="s">
        <v>20</v>
      </c>
      <c r="R48" s="13" t="s">
        <v>99</v>
      </c>
      <c r="S48" s="13" t="s">
        <v>103</v>
      </c>
      <c r="T48" t="s">
        <v>161</v>
      </c>
      <c r="U48" s="13" t="s">
        <v>94</v>
      </c>
      <c r="V48" t="s">
        <v>160</v>
      </c>
      <c r="Y48" s="13"/>
      <c r="Z48" s="13"/>
      <c r="AA48" s="62" t="s">
        <v>114</v>
      </c>
      <c r="AB48" s="62" t="s">
        <v>164</v>
      </c>
      <c r="AC48" s="62" t="s">
        <v>89</v>
      </c>
      <c r="AD48" s="62" t="s">
        <v>162</v>
      </c>
      <c r="AE48" s="62" t="s">
        <v>165</v>
      </c>
    </row>
    <row r="49" spans="1:31" x14ac:dyDescent="0.25">
      <c r="A49" t="s">
        <v>137</v>
      </c>
      <c r="B49" t="s">
        <v>23</v>
      </c>
      <c r="C49" s="52">
        <v>45765</v>
      </c>
      <c r="D49" t="s">
        <v>150</v>
      </c>
      <c r="E49" s="21">
        <v>186</v>
      </c>
      <c r="F49" s="262">
        <v>0</v>
      </c>
      <c r="G49" s="26">
        <v>1</v>
      </c>
      <c r="H49" s="32">
        <v>50699.350000000013</v>
      </c>
      <c r="I49" s="7">
        <v>5269.38</v>
      </c>
      <c r="N49" t="s">
        <v>137</v>
      </c>
      <c r="O49" t="s">
        <v>24</v>
      </c>
      <c r="P49" s="52">
        <v>45772</v>
      </c>
      <c r="Q49" t="s">
        <v>800</v>
      </c>
      <c r="R49" s="21">
        <v>186</v>
      </c>
      <c r="S49" s="262">
        <v>0</v>
      </c>
      <c r="T49" s="26">
        <v>1</v>
      </c>
      <c r="U49" s="54">
        <v>50624.539999999979</v>
      </c>
      <c r="V49" s="7">
        <v>5758.56</v>
      </c>
      <c r="Y49" s="54"/>
      <c r="Z49" s="54"/>
      <c r="AA49" s="64">
        <f t="shared" ref="AA49:AA74" si="21">IF(ISNUMBER(J49), IF(ISNUMBER(W49), J49 + W49, J49), IF(ISNUMBER(W49), W49,0))</f>
        <v>0</v>
      </c>
      <c r="AB49" s="64">
        <v>46500</v>
      </c>
      <c r="AC49" s="64">
        <f t="shared" ref="AC49:AC74" si="22">K49+X49</f>
        <v>0</v>
      </c>
      <c r="AD49" s="64">
        <f t="shared" ref="AD49:AD74" si="23">AB49+AC49</f>
        <v>46500</v>
      </c>
      <c r="AE49" s="64">
        <f t="shared" ref="AE49:AE74" si="24">AA49-AD49</f>
        <v>-46500</v>
      </c>
    </row>
    <row r="50" spans="1:31" x14ac:dyDescent="0.25">
      <c r="C50" s="52">
        <v>45772</v>
      </c>
      <c r="D50" t="s">
        <v>800</v>
      </c>
      <c r="E50" s="21">
        <v>184</v>
      </c>
      <c r="F50" s="262">
        <v>2</v>
      </c>
      <c r="G50" s="26">
        <v>0.989247311827957</v>
      </c>
      <c r="H50" s="32">
        <v>42881.200000000019</v>
      </c>
      <c r="I50" s="7">
        <v>5212.7199999999993</v>
      </c>
      <c r="P50" s="52">
        <v>45779</v>
      </c>
      <c r="Q50" t="s">
        <v>802</v>
      </c>
      <c r="R50" s="21">
        <v>186</v>
      </c>
      <c r="S50" s="262">
        <v>0</v>
      </c>
      <c r="T50" s="26">
        <v>1</v>
      </c>
      <c r="U50" s="54">
        <v>45438.389999999992</v>
      </c>
      <c r="V50" s="7">
        <v>5758.56</v>
      </c>
      <c r="Y50" s="54"/>
      <c r="Z50" s="54"/>
      <c r="AA50" s="64">
        <f t="shared" si="21"/>
        <v>0</v>
      </c>
      <c r="AB50" s="64">
        <v>46500</v>
      </c>
      <c r="AC50" s="64">
        <f t="shared" si="22"/>
        <v>0</v>
      </c>
      <c r="AD50" s="64">
        <f t="shared" si="23"/>
        <v>46500</v>
      </c>
      <c r="AE50" s="64">
        <f t="shared" si="24"/>
        <v>-46500</v>
      </c>
    </row>
    <row r="51" spans="1:31" x14ac:dyDescent="0.25">
      <c r="F51"/>
      <c r="G51"/>
      <c r="H51"/>
      <c r="S51"/>
      <c r="T51"/>
      <c r="U51"/>
      <c r="Y51" s="54"/>
      <c r="Z51" s="54"/>
      <c r="AA51" s="64">
        <f t="shared" si="21"/>
        <v>0</v>
      </c>
      <c r="AB51" s="64">
        <v>46500</v>
      </c>
      <c r="AC51" s="64">
        <f t="shared" si="22"/>
        <v>0</v>
      </c>
      <c r="AD51" s="64">
        <f t="shared" si="23"/>
        <v>46500</v>
      </c>
      <c r="AE51" s="64">
        <f t="shared" si="24"/>
        <v>-46500</v>
      </c>
    </row>
    <row r="52" spans="1:31" x14ac:dyDescent="0.25">
      <c r="F52"/>
      <c r="G52"/>
      <c r="H52"/>
      <c r="S52"/>
      <c r="T52"/>
      <c r="U52"/>
      <c r="Y52" s="54"/>
      <c r="Z52" s="54"/>
      <c r="AA52" s="64">
        <f t="shared" si="21"/>
        <v>0</v>
      </c>
      <c r="AB52" s="64">
        <v>46500</v>
      </c>
      <c r="AC52" s="64">
        <f t="shared" si="22"/>
        <v>0</v>
      </c>
      <c r="AD52" s="64">
        <f t="shared" si="23"/>
        <v>46500</v>
      </c>
      <c r="AE52" s="64">
        <f t="shared" si="24"/>
        <v>-46500</v>
      </c>
    </row>
    <row r="53" spans="1:31" x14ac:dyDescent="0.25">
      <c r="F53"/>
      <c r="G53"/>
      <c r="H53"/>
      <c r="S53"/>
      <c r="T53"/>
      <c r="U53"/>
      <c r="Y53" s="54"/>
      <c r="Z53" s="54"/>
      <c r="AA53" s="64">
        <f t="shared" si="21"/>
        <v>0</v>
      </c>
      <c r="AB53" s="64">
        <v>46500</v>
      </c>
      <c r="AC53" s="64">
        <f t="shared" si="22"/>
        <v>0</v>
      </c>
      <c r="AD53" s="64">
        <f t="shared" si="23"/>
        <v>46500</v>
      </c>
      <c r="AE53" s="64">
        <f t="shared" si="24"/>
        <v>-46500</v>
      </c>
    </row>
    <row r="54" spans="1:31" x14ac:dyDescent="0.25">
      <c r="F54"/>
      <c r="G54"/>
      <c r="H54"/>
      <c r="S54"/>
      <c r="T54"/>
      <c r="U54"/>
      <c r="Y54" s="54"/>
      <c r="Z54" s="54"/>
      <c r="AA54" s="64">
        <f t="shared" si="21"/>
        <v>0</v>
      </c>
      <c r="AB54" s="64">
        <v>46500</v>
      </c>
      <c r="AC54" s="64">
        <f t="shared" si="22"/>
        <v>0</v>
      </c>
      <c r="AD54" s="64">
        <f t="shared" si="23"/>
        <v>46500</v>
      </c>
      <c r="AE54" s="64">
        <f t="shared" si="24"/>
        <v>-46500</v>
      </c>
    </row>
    <row r="55" spans="1:31" x14ac:dyDescent="0.25">
      <c r="F55"/>
      <c r="G55"/>
      <c r="H55"/>
      <c r="S55"/>
      <c r="T55"/>
      <c r="U55"/>
      <c r="Y55" s="54"/>
      <c r="Z55" s="54"/>
      <c r="AA55" s="64">
        <f t="shared" si="21"/>
        <v>0</v>
      </c>
      <c r="AB55" s="64">
        <v>46500</v>
      </c>
      <c r="AC55" s="64">
        <f t="shared" si="22"/>
        <v>0</v>
      </c>
      <c r="AD55" s="64">
        <f t="shared" si="23"/>
        <v>46500</v>
      </c>
      <c r="AE55" s="64">
        <f t="shared" si="24"/>
        <v>-46500</v>
      </c>
    </row>
    <row r="56" spans="1:31" x14ac:dyDescent="0.25">
      <c r="F56"/>
      <c r="G56"/>
      <c r="H56"/>
      <c r="S56"/>
      <c r="T56"/>
      <c r="U56"/>
      <c r="Y56" s="54"/>
      <c r="Z56" s="54"/>
      <c r="AA56" s="64">
        <f t="shared" si="21"/>
        <v>0</v>
      </c>
      <c r="AB56" s="64">
        <v>46500</v>
      </c>
      <c r="AC56" s="64">
        <f t="shared" si="22"/>
        <v>0</v>
      </c>
      <c r="AD56" s="64">
        <f t="shared" si="23"/>
        <v>46500</v>
      </c>
      <c r="AE56" s="64">
        <f t="shared" si="24"/>
        <v>-46500</v>
      </c>
    </row>
    <row r="57" spans="1:31" x14ac:dyDescent="0.25">
      <c r="F57"/>
      <c r="G57"/>
      <c r="H57"/>
      <c r="S57"/>
      <c r="T57"/>
      <c r="U57"/>
      <c r="Y57" s="54"/>
      <c r="Z57" s="54"/>
      <c r="AA57" s="64">
        <f t="shared" si="21"/>
        <v>0</v>
      </c>
      <c r="AB57" s="64">
        <v>46500</v>
      </c>
      <c r="AC57" s="64">
        <f t="shared" si="22"/>
        <v>0</v>
      </c>
      <c r="AD57" s="64">
        <f t="shared" si="23"/>
        <v>46500</v>
      </c>
      <c r="AE57" s="64">
        <f t="shared" si="24"/>
        <v>-46500</v>
      </c>
    </row>
    <row r="58" spans="1:31" x14ac:dyDescent="0.25">
      <c r="F58"/>
      <c r="G58"/>
      <c r="H58"/>
      <c r="S58"/>
      <c r="T58"/>
      <c r="U58"/>
      <c r="Y58" s="54"/>
      <c r="Z58" s="54"/>
      <c r="AA58" s="64">
        <f t="shared" si="21"/>
        <v>0</v>
      </c>
      <c r="AB58" s="64">
        <v>46500</v>
      </c>
      <c r="AC58" s="64">
        <f t="shared" si="22"/>
        <v>0</v>
      </c>
      <c r="AD58" s="64">
        <f t="shared" si="23"/>
        <v>46500</v>
      </c>
      <c r="AE58" s="64">
        <f t="shared" si="24"/>
        <v>-46500</v>
      </c>
    </row>
    <row r="59" spans="1:31" x14ac:dyDescent="0.25">
      <c r="F59"/>
      <c r="G59"/>
      <c r="H59"/>
      <c r="S59"/>
      <c r="T59"/>
      <c r="U59"/>
      <c r="Y59" s="54"/>
      <c r="Z59" s="54"/>
      <c r="AA59" s="64">
        <f t="shared" si="21"/>
        <v>0</v>
      </c>
      <c r="AB59" s="64">
        <v>46500</v>
      </c>
      <c r="AC59" s="64">
        <f t="shared" si="22"/>
        <v>0</v>
      </c>
      <c r="AD59" s="64">
        <f t="shared" si="23"/>
        <v>46500</v>
      </c>
      <c r="AE59" s="64">
        <f t="shared" si="24"/>
        <v>-46500</v>
      </c>
    </row>
    <row r="60" spans="1:31" x14ac:dyDescent="0.25">
      <c r="F60"/>
      <c r="G60"/>
      <c r="H60"/>
      <c r="S60"/>
      <c r="T60"/>
      <c r="U60"/>
      <c r="Y60" s="54"/>
      <c r="Z60" s="54"/>
      <c r="AA60" s="64">
        <f t="shared" si="21"/>
        <v>0</v>
      </c>
      <c r="AB60" s="64">
        <v>46500</v>
      </c>
      <c r="AC60" s="64">
        <f t="shared" si="22"/>
        <v>0</v>
      </c>
      <c r="AD60" s="64">
        <f t="shared" si="23"/>
        <v>46500</v>
      </c>
      <c r="AE60" s="64">
        <f t="shared" si="24"/>
        <v>-46500</v>
      </c>
    </row>
    <row r="61" spans="1:31" x14ac:dyDescent="0.25">
      <c r="F61"/>
      <c r="G61"/>
      <c r="H61"/>
      <c r="S61"/>
      <c r="T61"/>
      <c r="U61"/>
      <c r="Y61" s="54"/>
      <c r="Z61" s="54"/>
      <c r="AA61" s="64">
        <f t="shared" si="21"/>
        <v>0</v>
      </c>
      <c r="AB61" s="64">
        <v>46500</v>
      </c>
      <c r="AC61" s="64">
        <f t="shared" si="22"/>
        <v>0</v>
      </c>
      <c r="AD61" s="64">
        <f t="shared" si="23"/>
        <v>46500</v>
      </c>
      <c r="AE61" s="64">
        <f t="shared" si="24"/>
        <v>-46500</v>
      </c>
    </row>
    <row r="62" spans="1:31" x14ac:dyDescent="0.25">
      <c r="F62"/>
      <c r="G62"/>
      <c r="H62"/>
      <c r="S62"/>
      <c r="T62"/>
      <c r="U62"/>
      <c r="Y62" s="54"/>
      <c r="Z62" s="54"/>
      <c r="AA62" s="64">
        <f t="shared" si="21"/>
        <v>0</v>
      </c>
      <c r="AB62" s="64">
        <v>46500</v>
      </c>
      <c r="AC62" s="64">
        <f t="shared" si="22"/>
        <v>0</v>
      </c>
      <c r="AD62" s="64">
        <f t="shared" si="23"/>
        <v>46500</v>
      </c>
      <c r="AE62" s="64">
        <f t="shared" si="24"/>
        <v>-46500</v>
      </c>
    </row>
    <row r="63" spans="1:31" x14ac:dyDescent="0.25">
      <c r="F63"/>
      <c r="G63"/>
      <c r="H63"/>
      <c r="S63"/>
      <c r="T63"/>
      <c r="U63"/>
      <c r="Y63" s="54"/>
      <c r="Z63" s="54"/>
      <c r="AA63" s="64">
        <f t="shared" si="21"/>
        <v>0</v>
      </c>
      <c r="AB63" s="64">
        <v>46500</v>
      </c>
      <c r="AC63" s="64">
        <f t="shared" si="22"/>
        <v>0</v>
      </c>
      <c r="AD63" s="64">
        <f t="shared" si="23"/>
        <v>46500</v>
      </c>
      <c r="AE63" s="64">
        <f t="shared" si="24"/>
        <v>-46500</v>
      </c>
    </row>
    <row r="64" spans="1:31" x14ac:dyDescent="0.25">
      <c r="F64"/>
      <c r="G64"/>
      <c r="H64"/>
      <c r="S64"/>
      <c r="T64"/>
      <c r="U64"/>
      <c r="Y64" s="54"/>
      <c r="Z64" s="54"/>
      <c r="AA64" s="64">
        <f t="shared" si="21"/>
        <v>0</v>
      </c>
      <c r="AB64" s="64">
        <v>46500</v>
      </c>
      <c r="AC64" s="64">
        <f t="shared" si="22"/>
        <v>0</v>
      </c>
      <c r="AD64" s="64">
        <f t="shared" si="23"/>
        <v>46500</v>
      </c>
      <c r="AE64" s="64">
        <f t="shared" si="24"/>
        <v>-46500</v>
      </c>
    </row>
    <row r="65" spans="1:31" x14ac:dyDescent="0.25">
      <c r="F65"/>
      <c r="G65"/>
      <c r="H65"/>
      <c r="S65"/>
      <c r="T65"/>
      <c r="U65"/>
      <c r="Y65" s="54"/>
      <c r="Z65" s="54"/>
      <c r="AA65" s="64">
        <f t="shared" si="21"/>
        <v>0</v>
      </c>
      <c r="AB65" s="64">
        <v>46500</v>
      </c>
      <c r="AC65" s="64">
        <f t="shared" si="22"/>
        <v>0</v>
      </c>
      <c r="AD65" s="64">
        <f t="shared" si="23"/>
        <v>46500</v>
      </c>
      <c r="AE65" s="64">
        <f t="shared" si="24"/>
        <v>-46500</v>
      </c>
    </row>
    <row r="66" spans="1:31" x14ac:dyDescent="0.25">
      <c r="F66"/>
      <c r="G66"/>
      <c r="H66"/>
      <c r="S66"/>
      <c r="T66"/>
      <c r="U66"/>
      <c r="Y66" s="54"/>
      <c r="Z66" s="54"/>
      <c r="AA66" s="64">
        <f t="shared" si="21"/>
        <v>0</v>
      </c>
      <c r="AB66" s="64">
        <v>46500</v>
      </c>
      <c r="AC66" s="64">
        <f t="shared" si="22"/>
        <v>0</v>
      </c>
      <c r="AD66" s="64">
        <f t="shared" si="23"/>
        <v>46500</v>
      </c>
      <c r="AE66" s="64">
        <f t="shared" si="24"/>
        <v>-46500</v>
      </c>
    </row>
    <row r="67" spans="1:31" x14ac:dyDescent="0.25">
      <c r="F67"/>
      <c r="G67"/>
      <c r="H67"/>
      <c r="S67"/>
      <c r="T67"/>
      <c r="U67"/>
      <c r="Y67" s="54"/>
      <c r="Z67" s="54"/>
      <c r="AA67" s="64">
        <f t="shared" si="21"/>
        <v>0</v>
      </c>
      <c r="AB67" s="64">
        <v>46500</v>
      </c>
      <c r="AC67" s="64">
        <f t="shared" si="22"/>
        <v>0</v>
      </c>
      <c r="AD67" s="64">
        <f t="shared" si="23"/>
        <v>46500</v>
      </c>
      <c r="AE67" s="64">
        <f t="shared" si="24"/>
        <v>-46500</v>
      </c>
    </row>
    <row r="68" spans="1:31" x14ac:dyDescent="0.25">
      <c r="F68"/>
      <c r="G68"/>
      <c r="H68"/>
      <c r="S68"/>
      <c r="T68"/>
      <c r="U68"/>
      <c r="Y68" s="54"/>
      <c r="Z68" s="54"/>
      <c r="AA68" s="64">
        <f t="shared" si="21"/>
        <v>0</v>
      </c>
      <c r="AB68" s="64">
        <v>46500</v>
      </c>
      <c r="AC68" s="64">
        <f t="shared" si="22"/>
        <v>0</v>
      </c>
      <c r="AD68" s="64">
        <f t="shared" si="23"/>
        <v>46500</v>
      </c>
      <c r="AE68" s="64">
        <f t="shared" si="24"/>
        <v>-46500</v>
      </c>
    </row>
    <row r="69" spans="1:31" x14ac:dyDescent="0.25">
      <c r="F69"/>
      <c r="G69"/>
      <c r="H69"/>
      <c r="S69"/>
      <c r="T69"/>
      <c r="U69"/>
      <c r="Y69" s="54"/>
      <c r="Z69" s="54"/>
      <c r="AA69" s="64">
        <f t="shared" si="21"/>
        <v>0</v>
      </c>
      <c r="AB69" s="64">
        <v>46500</v>
      </c>
      <c r="AC69" s="64">
        <f t="shared" si="22"/>
        <v>0</v>
      </c>
      <c r="AD69" s="64">
        <f t="shared" si="23"/>
        <v>46500</v>
      </c>
      <c r="AE69" s="64">
        <f t="shared" si="24"/>
        <v>-46500</v>
      </c>
    </row>
    <row r="70" spans="1:31" x14ac:dyDescent="0.25">
      <c r="F70"/>
      <c r="G70"/>
      <c r="H70"/>
      <c r="S70"/>
      <c r="T70"/>
      <c r="U70"/>
      <c r="Y70" s="54"/>
      <c r="Z70" s="54"/>
      <c r="AA70" s="64">
        <f t="shared" si="21"/>
        <v>0</v>
      </c>
      <c r="AB70" s="64">
        <v>46500</v>
      </c>
      <c r="AC70" s="64">
        <f t="shared" si="22"/>
        <v>0</v>
      </c>
      <c r="AD70" s="64">
        <f t="shared" si="23"/>
        <v>46500</v>
      </c>
      <c r="AE70" s="64">
        <f t="shared" si="24"/>
        <v>-46500</v>
      </c>
    </row>
    <row r="71" spans="1:31" x14ac:dyDescent="0.25">
      <c r="F71"/>
      <c r="G71"/>
      <c r="H71"/>
      <c r="S71"/>
      <c r="T71"/>
      <c r="U71"/>
      <c r="Y71" s="54"/>
      <c r="Z71" s="54"/>
      <c r="AA71" s="64">
        <f t="shared" si="21"/>
        <v>0</v>
      </c>
      <c r="AB71" s="64">
        <v>46500</v>
      </c>
      <c r="AC71" s="64">
        <f t="shared" si="22"/>
        <v>0</v>
      </c>
      <c r="AD71" s="64">
        <f t="shared" si="23"/>
        <v>46500</v>
      </c>
      <c r="AE71" s="64">
        <f t="shared" si="24"/>
        <v>-46500</v>
      </c>
    </row>
    <row r="72" spans="1:31" x14ac:dyDescent="0.25">
      <c r="F72"/>
      <c r="G72"/>
      <c r="H72"/>
      <c r="S72"/>
      <c r="T72"/>
      <c r="U72"/>
      <c r="Y72" s="54"/>
      <c r="Z72" s="54"/>
      <c r="AA72" s="64">
        <f t="shared" si="21"/>
        <v>0</v>
      </c>
      <c r="AB72" s="64">
        <v>46500</v>
      </c>
      <c r="AC72" s="64">
        <f t="shared" si="22"/>
        <v>0</v>
      </c>
      <c r="AD72" s="64">
        <f t="shared" si="23"/>
        <v>46500</v>
      </c>
      <c r="AE72" s="64">
        <f t="shared" si="24"/>
        <v>-46500</v>
      </c>
    </row>
    <row r="73" spans="1:31" x14ac:dyDescent="0.25">
      <c r="F73"/>
      <c r="G73"/>
      <c r="H73"/>
      <c r="S73"/>
      <c r="T73"/>
      <c r="U73"/>
      <c r="Y73" s="54"/>
      <c r="Z73" s="54"/>
      <c r="AA73" s="64">
        <f t="shared" si="21"/>
        <v>0</v>
      </c>
      <c r="AB73" s="64">
        <v>46500</v>
      </c>
      <c r="AC73" s="64">
        <f t="shared" si="22"/>
        <v>0</v>
      </c>
      <c r="AD73" s="64">
        <f t="shared" si="23"/>
        <v>46500</v>
      </c>
      <c r="AE73" s="64">
        <f t="shared" si="24"/>
        <v>-46500</v>
      </c>
    </row>
    <row r="74" spans="1:31" x14ac:dyDescent="0.25">
      <c r="F74"/>
      <c r="G74"/>
      <c r="H74"/>
      <c r="S74"/>
      <c r="T74"/>
      <c r="U74"/>
      <c r="Y74" s="54"/>
      <c r="Z74" s="54"/>
      <c r="AA74" s="64">
        <f t="shared" si="21"/>
        <v>0</v>
      </c>
      <c r="AB74" s="64">
        <v>46500</v>
      </c>
      <c r="AC74" s="64">
        <f t="shared" si="22"/>
        <v>0</v>
      </c>
      <c r="AD74" s="64">
        <f t="shared" si="23"/>
        <v>46500</v>
      </c>
      <c r="AE74" s="64">
        <f t="shared" si="24"/>
        <v>-46500</v>
      </c>
    </row>
    <row r="75" spans="1:31" x14ac:dyDescent="0.25">
      <c r="AA75" s="65">
        <f>SUM(AA49:AA74)</f>
        <v>0</v>
      </c>
      <c r="AB75" s="65">
        <f t="shared" ref="AB75:AE75" si="25">SUM(AB49:AB74)</f>
        <v>1209000</v>
      </c>
      <c r="AC75" s="65">
        <f>SUM(AC49:AC74)</f>
        <v>0</v>
      </c>
      <c r="AD75" s="65">
        <f>SUM(AD49:AD74)</f>
        <v>1209000</v>
      </c>
      <c r="AE75" s="65">
        <f t="shared" si="25"/>
        <v>-1209000</v>
      </c>
    </row>
    <row r="76" spans="1:31" x14ac:dyDescent="0.25">
      <c r="AA76" s="58"/>
      <c r="AB76" s="58"/>
      <c r="AC76" s="58"/>
      <c r="AD76" s="58"/>
      <c r="AE76" s="58"/>
    </row>
    <row r="77" spans="1:31" hidden="1" x14ac:dyDescent="0.25">
      <c r="A77" s="46" t="s">
        <v>6</v>
      </c>
      <c r="B77" t="s">
        <v>7</v>
      </c>
      <c r="N77" s="46" t="s">
        <v>6</v>
      </c>
      <c r="O77" t="s">
        <v>8</v>
      </c>
      <c r="AA77" s="58"/>
      <c r="AB77" s="58"/>
      <c r="AC77" s="58"/>
      <c r="AD77" s="58"/>
      <c r="AE77" s="58"/>
    </row>
    <row r="78" spans="1:31" ht="16.5" thickBot="1" x14ac:dyDescent="0.3">
      <c r="AA78" s="58"/>
      <c r="AB78" s="58"/>
      <c r="AC78" s="58"/>
      <c r="AD78" s="58"/>
      <c r="AE78" s="58"/>
    </row>
    <row r="79" spans="1:31" x14ac:dyDescent="0.25">
      <c r="A79" s="46" t="s">
        <v>26</v>
      </c>
      <c r="B79" s="46" t="s">
        <v>11</v>
      </c>
      <c r="C79" s="46" t="s">
        <v>4</v>
      </c>
      <c r="D79" s="46" t="s">
        <v>20</v>
      </c>
      <c r="E79" s="13" t="s">
        <v>99</v>
      </c>
      <c r="F79" s="13" t="s">
        <v>103</v>
      </c>
      <c r="G79" t="s">
        <v>161</v>
      </c>
      <c r="H79" s="13" t="s">
        <v>94</v>
      </c>
      <c r="I79" t="s">
        <v>61</v>
      </c>
      <c r="N79" s="46" t="s">
        <v>26</v>
      </c>
      <c r="O79" s="46" t="s">
        <v>11</v>
      </c>
      <c r="P79" s="46" t="s">
        <v>4</v>
      </c>
      <c r="Q79" s="46" t="s">
        <v>20</v>
      </c>
      <c r="R79" s="13" t="s">
        <v>99</v>
      </c>
      <c r="S79" s="13" t="s">
        <v>103</v>
      </c>
      <c r="T79" t="s">
        <v>161</v>
      </c>
      <c r="U79" s="13" t="s">
        <v>94</v>
      </c>
      <c r="V79" t="s">
        <v>61</v>
      </c>
      <c r="Y79" s="13"/>
      <c r="Z79" s="13"/>
      <c r="AA79" s="62" t="s">
        <v>114</v>
      </c>
      <c r="AB79" s="62" t="s">
        <v>164</v>
      </c>
      <c r="AC79" s="62" t="s">
        <v>89</v>
      </c>
      <c r="AD79" s="62" t="s">
        <v>162</v>
      </c>
      <c r="AE79" s="62" t="s">
        <v>165</v>
      </c>
    </row>
    <row r="80" spans="1:31" x14ac:dyDescent="0.25">
      <c r="A80" t="s">
        <v>137</v>
      </c>
      <c r="B80" t="s">
        <v>23</v>
      </c>
      <c r="C80" s="52">
        <v>45765</v>
      </c>
      <c r="D80" t="s">
        <v>150</v>
      </c>
      <c r="E80" s="21">
        <v>186</v>
      </c>
      <c r="F80" s="262">
        <v>0</v>
      </c>
      <c r="G80" s="26">
        <v>1</v>
      </c>
      <c r="H80" s="32">
        <v>50699.350000000013</v>
      </c>
      <c r="I80" s="7">
        <v>5269.38</v>
      </c>
      <c r="N80" t="s">
        <v>137</v>
      </c>
      <c r="O80" t="s">
        <v>24</v>
      </c>
      <c r="P80" s="52">
        <v>45772</v>
      </c>
      <c r="Q80" t="s">
        <v>800</v>
      </c>
      <c r="R80" s="21">
        <v>186</v>
      </c>
      <c r="S80" s="262">
        <v>0</v>
      </c>
      <c r="T80" s="26">
        <v>1</v>
      </c>
      <c r="U80" s="32">
        <v>50624.539999999979</v>
      </c>
      <c r="V80" s="7">
        <v>5758.56</v>
      </c>
      <c r="Y80" s="54"/>
      <c r="Z80" s="54"/>
      <c r="AA80" s="64">
        <f t="shared" ref="AA80:AA86" si="26">IF(ISNUMBER(J80), IF(ISNUMBER(W80), J80 + W80, J80), IF(ISNUMBER(W80), W80,0))</f>
        <v>0</v>
      </c>
      <c r="AB80" s="64">
        <v>57000</v>
      </c>
      <c r="AC80" s="64">
        <f t="shared" ref="AC80:AC86" si="27">K80+X80</f>
        <v>0</v>
      </c>
      <c r="AD80" s="64">
        <f t="shared" ref="AD80:AD86" si="28">AB80+AC80</f>
        <v>57000</v>
      </c>
      <c r="AE80" s="64">
        <f t="shared" ref="AE80:AE86" si="29">AA80-AD80</f>
        <v>-57000</v>
      </c>
    </row>
    <row r="81" spans="1:31" x14ac:dyDescent="0.25">
      <c r="C81" s="52">
        <v>45772</v>
      </c>
      <c r="D81" t="s">
        <v>800</v>
      </c>
      <c r="E81" s="21">
        <v>184</v>
      </c>
      <c r="F81" s="262">
        <v>2</v>
      </c>
      <c r="G81" s="26">
        <v>0.989247311827957</v>
      </c>
      <c r="H81" s="32">
        <v>42881.200000000019</v>
      </c>
      <c r="I81" s="7">
        <v>5212.7199999999993</v>
      </c>
      <c r="P81" s="52">
        <v>45779</v>
      </c>
      <c r="Q81" t="s">
        <v>802</v>
      </c>
      <c r="R81" s="21">
        <v>186</v>
      </c>
      <c r="S81" s="262">
        <v>0</v>
      </c>
      <c r="T81" s="26">
        <v>1</v>
      </c>
      <c r="U81" s="32">
        <v>45438.389999999992</v>
      </c>
      <c r="V81" s="7">
        <v>5758.56</v>
      </c>
      <c r="Y81" s="54"/>
      <c r="Z81" s="54"/>
      <c r="AA81" s="64">
        <f t="shared" si="26"/>
        <v>0</v>
      </c>
      <c r="AB81" s="64">
        <v>57000</v>
      </c>
      <c r="AC81" s="64">
        <f t="shared" si="27"/>
        <v>0</v>
      </c>
      <c r="AD81" s="64">
        <f t="shared" si="28"/>
        <v>57000</v>
      </c>
      <c r="AE81" s="64">
        <f t="shared" si="29"/>
        <v>-57000</v>
      </c>
    </row>
    <row r="82" spans="1:31" x14ac:dyDescent="0.25">
      <c r="F82"/>
      <c r="G82"/>
      <c r="H82"/>
      <c r="S82"/>
      <c r="T82"/>
      <c r="U82"/>
      <c r="Y82" s="54"/>
      <c r="Z82" s="54"/>
      <c r="AA82" s="64">
        <f t="shared" si="26"/>
        <v>0</v>
      </c>
      <c r="AB82" s="64">
        <v>57000</v>
      </c>
      <c r="AC82" s="64">
        <f t="shared" si="27"/>
        <v>0</v>
      </c>
      <c r="AD82" s="64">
        <f t="shared" si="28"/>
        <v>57000</v>
      </c>
      <c r="AE82" s="64">
        <f t="shared" si="29"/>
        <v>-57000</v>
      </c>
    </row>
    <row r="83" spans="1:31" x14ac:dyDescent="0.25">
      <c r="F83"/>
      <c r="G83"/>
      <c r="H83"/>
      <c r="S83"/>
      <c r="T83"/>
      <c r="U83"/>
      <c r="Y83" s="54"/>
      <c r="Z83" s="54"/>
      <c r="AA83" s="64">
        <f t="shared" si="26"/>
        <v>0</v>
      </c>
      <c r="AB83" s="64">
        <v>57000</v>
      </c>
      <c r="AC83" s="64">
        <f t="shared" si="27"/>
        <v>0</v>
      </c>
      <c r="AD83" s="64">
        <f t="shared" si="28"/>
        <v>57000</v>
      </c>
      <c r="AE83" s="64">
        <f t="shared" si="29"/>
        <v>-57000</v>
      </c>
    </row>
    <row r="84" spans="1:31" x14ac:dyDescent="0.25">
      <c r="F84"/>
      <c r="G84"/>
      <c r="H84"/>
      <c r="S84"/>
      <c r="T84"/>
      <c r="U84"/>
      <c r="Y84" s="54"/>
      <c r="Z84" s="54"/>
      <c r="AA84" s="64">
        <f t="shared" si="26"/>
        <v>0</v>
      </c>
      <c r="AB84" s="64">
        <v>57000</v>
      </c>
      <c r="AC84" s="64">
        <f t="shared" si="27"/>
        <v>0</v>
      </c>
      <c r="AD84" s="64">
        <f t="shared" si="28"/>
        <v>57000</v>
      </c>
      <c r="AE84" s="64">
        <f t="shared" si="29"/>
        <v>-57000</v>
      </c>
    </row>
    <row r="85" spans="1:31" x14ac:dyDescent="0.25">
      <c r="F85"/>
      <c r="G85"/>
      <c r="H85"/>
      <c r="S85"/>
      <c r="T85"/>
      <c r="U85"/>
      <c r="Y85" s="54"/>
      <c r="Z85" s="54"/>
      <c r="AA85" s="64">
        <f t="shared" si="26"/>
        <v>0</v>
      </c>
      <c r="AB85" s="64">
        <v>57000</v>
      </c>
      <c r="AC85" s="64">
        <f t="shared" si="27"/>
        <v>0</v>
      </c>
      <c r="AD85" s="64">
        <f t="shared" si="28"/>
        <v>57000</v>
      </c>
      <c r="AE85" s="64">
        <f t="shared" si="29"/>
        <v>-57000</v>
      </c>
    </row>
    <row r="86" spans="1:31" x14ac:dyDescent="0.25">
      <c r="F86"/>
      <c r="G86"/>
      <c r="H86"/>
      <c r="S86"/>
      <c r="T86"/>
      <c r="U86"/>
      <c r="Y86" s="54"/>
      <c r="Z86" s="54"/>
      <c r="AA86" s="64">
        <f t="shared" si="26"/>
        <v>0</v>
      </c>
      <c r="AB86" s="64">
        <v>57000</v>
      </c>
      <c r="AC86" s="64">
        <f t="shared" si="27"/>
        <v>0</v>
      </c>
      <c r="AD86" s="64">
        <f t="shared" si="28"/>
        <v>57000</v>
      </c>
      <c r="AE86" s="64">
        <f t="shared" si="29"/>
        <v>-57000</v>
      </c>
    </row>
    <row r="87" spans="1:31" x14ac:dyDescent="0.25">
      <c r="AA87" s="65">
        <f>SUM(AA80:AA86)</f>
        <v>0</v>
      </c>
      <c r="AB87" s="65">
        <f>SUM(AB80:AB86)</f>
        <v>399000</v>
      </c>
      <c r="AC87" s="65">
        <f>SUM(AC80:AC86)</f>
        <v>0</v>
      </c>
      <c r="AD87" s="65">
        <f>SUM(AD80:AD86)</f>
        <v>399000</v>
      </c>
      <c r="AE87" s="65">
        <f>SUM(AE80:AE86)</f>
        <v>-399000</v>
      </c>
    </row>
    <row r="89" spans="1:31" hidden="1" x14ac:dyDescent="0.25">
      <c r="A89" s="46" t="s">
        <v>6</v>
      </c>
      <c r="B89" t="s">
        <v>7</v>
      </c>
      <c r="N89" s="46" t="s">
        <v>6</v>
      </c>
      <c r="O89" t="s">
        <v>8</v>
      </c>
      <c r="AA89" s="58"/>
      <c r="AB89" s="58"/>
      <c r="AC89" s="58"/>
      <c r="AD89" s="58"/>
      <c r="AE89" s="58"/>
    </row>
    <row r="90" spans="1:31" ht="16.5" thickBot="1" x14ac:dyDescent="0.3">
      <c r="AA90" s="58"/>
      <c r="AB90" s="58"/>
      <c r="AC90" s="58"/>
      <c r="AD90" s="58"/>
      <c r="AE90" s="58"/>
    </row>
    <row r="91" spans="1:31" x14ac:dyDescent="0.25">
      <c r="A91" s="46" t="s">
        <v>26</v>
      </c>
      <c r="B91" s="46" t="s">
        <v>11</v>
      </c>
      <c r="C91" s="46" t="s">
        <v>4</v>
      </c>
      <c r="D91" s="46" t="s">
        <v>20</v>
      </c>
      <c r="E91" s="13" t="s">
        <v>99</v>
      </c>
      <c r="F91" s="13" t="s">
        <v>103</v>
      </c>
      <c r="G91" t="s">
        <v>161</v>
      </c>
      <c r="H91" s="13" t="s">
        <v>94</v>
      </c>
      <c r="I91" t="s">
        <v>61</v>
      </c>
      <c r="N91" s="46" t="s">
        <v>26</v>
      </c>
      <c r="O91" s="46" t="s">
        <v>11</v>
      </c>
      <c r="P91" s="46" t="s">
        <v>4</v>
      </c>
      <c r="Q91" s="46" t="s">
        <v>20</v>
      </c>
      <c r="R91" s="13" t="s">
        <v>99</v>
      </c>
      <c r="S91" s="13" t="s">
        <v>103</v>
      </c>
      <c r="T91" t="s">
        <v>161</v>
      </c>
      <c r="U91" s="13" t="s">
        <v>94</v>
      </c>
      <c r="V91" t="s">
        <v>61</v>
      </c>
      <c r="Y91" s="13"/>
      <c r="Z91" s="13"/>
      <c r="AA91" s="62" t="s">
        <v>114</v>
      </c>
      <c r="AB91" s="62" t="s">
        <v>164</v>
      </c>
      <c r="AC91" s="62" t="s">
        <v>89</v>
      </c>
      <c r="AD91" s="62" t="s">
        <v>162</v>
      </c>
      <c r="AE91" s="62" t="s">
        <v>165</v>
      </c>
    </row>
    <row r="92" spans="1:31" x14ac:dyDescent="0.25">
      <c r="A92" t="s">
        <v>137</v>
      </c>
      <c r="B92" t="s">
        <v>23</v>
      </c>
      <c r="C92" s="52">
        <v>45765</v>
      </c>
      <c r="D92" t="s">
        <v>150</v>
      </c>
      <c r="E92" s="21">
        <v>186</v>
      </c>
      <c r="F92" s="262">
        <v>0</v>
      </c>
      <c r="G92" s="26">
        <v>1</v>
      </c>
      <c r="H92" s="32">
        <v>50699.350000000013</v>
      </c>
      <c r="I92" s="7">
        <v>5269.38</v>
      </c>
      <c r="N92" t="s">
        <v>137</v>
      </c>
      <c r="O92" t="s">
        <v>24</v>
      </c>
      <c r="P92" s="52">
        <v>45772</v>
      </c>
      <c r="Q92" t="s">
        <v>800</v>
      </c>
      <c r="R92" s="21">
        <v>186</v>
      </c>
      <c r="S92" s="262">
        <v>0</v>
      </c>
      <c r="T92" s="26">
        <v>1</v>
      </c>
      <c r="U92" s="32">
        <v>50624.539999999979</v>
      </c>
      <c r="V92" s="7">
        <v>5758.56</v>
      </c>
      <c r="Y92" s="54"/>
      <c r="Z92" s="54"/>
      <c r="AA92" s="64">
        <f t="shared" ref="AA92:AA98" si="30">IF(ISNUMBER(J92), IF(ISNUMBER(W92), J92 + W92, J92), IF(ISNUMBER(W92), W92,0))</f>
        <v>0</v>
      </c>
      <c r="AB92" s="64">
        <v>46500</v>
      </c>
      <c r="AC92" s="64">
        <f t="shared" ref="AC92:AC98" si="31">K92+X92</f>
        <v>0</v>
      </c>
      <c r="AD92" s="64">
        <f t="shared" ref="AD92:AD98" si="32">AB92+AC92</f>
        <v>46500</v>
      </c>
      <c r="AE92" s="64">
        <f t="shared" ref="AE92:AE98" si="33">AA92-AD92</f>
        <v>-46500</v>
      </c>
    </row>
    <row r="93" spans="1:31" x14ac:dyDescent="0.25">
      <c r="C93" s="52">
        <v>45772</v>
      </c>
      <c r="D93" t="s">
        <v>800</v>
      </c>
      <c r="E93" s="21">
        <v>184</v>
      </c>
      <c r="F93" s="262">
        <v>2</v>
      </c>
      <c r="G93" s="26">
        <v>0.989247311827957</v>
      </c>
      <c r="H93" s="32">
        <v>42881.200000000019</v>
      </c>
      <c r="I93" s="7">
        <v>5212.7199999999993</v>
      </c>
      <c r="P93" s="52">
        <v>45779</v>
      </c>
      <c r="Q93" t="s">
        <v>802</v>
      </c>
      <c r="R93" s="21">
        <v>186</v>
      </c>
      <c r="S93" s="262">
        <v>0</v>
      </c>
      <c r="T93" s="26">
        <v>1</v>
      </c>
      <c r="U93" s="32">
        <v>45438.389999999992</v>
      </c>
      <c r="V93" s="7">
        <v>5758.56</v>
      </c>
      <c r="Y93" s="54"/>
      <c r="Z93" s="54"/>
      <c r="AA93" s="64">
        <f t="shared" si="30"/>
        <v>0</v>
      </c>
      <c r="AB93" s="64">
        <v>46500</v>
      </c>
      <c r="AC93" s="64">
        <f t="shared" si="31"/>
        <v>0</v>
      </c>
      <c r="AD93" s="64">
        <f t="shared" si="32"/>
        <v>46500</v>
      </c>
      <c r="AE93" s="64">
        <f t="shared" si="33"/>
        <v>-46500</v>
      </c>
    </row>
    <row r="94" spans="1:31" x14ac:dyDescent="0.25">
      <c r="F94"/>
      <c r="G94"/>
      <c r="H94"/>
      <c r="S94"/>
      <c r="T94"/>
      <c r="U94"/>
      <c r="Y94" s="54"/>
      <c r="Z94" s="54"/>
      <c r="AA94" s="64">
        <f t="shared" si="30"/>
        <v>0</v>
      </c>
      <c r="AB94" s="64">
        <v>46500</v>
      </c>
      <c r="AC94" s="64">
        <f t="shared" si="31"/>
        <v>0</v>
      </c>
      <c r="AD94" s="64">
        <f t="shared" si="32"/>
        <v>46500</v>
      </c>
      <c r="AE94" s="64">
        <f t="shared" si="33"/>
        <v>-46500</v>
      </c>
    </row>
    <row r="95" spans="1:31" x14ac:dyDescent="0.25">
      <c r="F95"/>
      <c r="G95"/>
      <c r="H95"/>
      <c r="S95"/>
      <c r="T95"/>
      <c r="U95"/>
      <c r="Y95" s="54"/>
      <c r="Z95" s="54"/>
      <c r="AA95" s="64">
        <f t="shared" si="30"/>
        <v>0</v>
      </c>
      <c r="AB95" s="64">
        <v>46500</v>
      </c>
      <c r="AC95" s="64">
        <f t="shared" si="31"/>
        <v>0</v>
      </c>
      <c r="AD95" s="64">
        <f t="shared" si="32"/>
        <v>46500</v>
      </c>
      <c r="AE95" s="64">
        <f t="shared" si="33"/>
        <v>-46500</v>
      </c>
    </row>
    <row r="96" spans="1:31" x14ac:dyDescent="0.25">
      <c r="F96"/>
      <c r="G96"/>
      <c r="H96"/>
      <c r="S96"/>
      <c r="T96"/>
      <c r="U96"/>
      <c r="Y96" s="54"/>
      <c r="Z96" s="54"/>
      <c r="AA96" s="64">
        <f t="shared" si="30"/>
        <v>0</v>
      </c>
      <c r="AB96" s="64">
        <v>46500</v>
      </c>
      <c r="AC96" s="64">
        <f t="shared" si="31"/>
        <v>0</v>
      </c>
      <c r="AD96" s="64">
        <f t="shared" si="32"/>
        <v>46500</v>
      </c>
      <c r="AE96" s="64">
        <f t="shared" si="33"/>
        <v>-46500</v>
      </c>
    </row>
    <row r="97" spans="6:31" x14ac:dyDescent="0.25">
      <c r="F97"/>
      <c r="G97"/>
      <c r="H97"/>
      <c r="S97"/>
      <c r="T97"/>
      <c r="U97"/>
      <c r="Y97" s="54"/>
      <c r="Z97" s="54"/>
      <c r="AA97" s="64">
        <f t="shared" si="30"/>
        <v>0</v>
      </c>
      <c r="AB97" s="64">
        <v>46500</v>
      </c>
      <c r="AC97" s="64">
        <f t="shared" si="31"/>
        <v>0</v>
      </c>
      <c r="AD97" s="64">
        <f t="shared" si="32"/>
        <v>46500</v>
      </c>
      <c r="AE97" s="64">
        <f t="shared" si="33"/>
        <v>-46500</v>
      </c>
    </row>
    <row r="98" spans="6:31" x14ac:dyDescent="0.25">
      <c r="F98"/>
      <c r="G98"/>
      <c r="H98"/>
      <c r="S98"/>
      <c r="T98"/>
      <c r="U98"/>
      <c r="Y98" s="54"/>
      <c r="Z98" s="54"/>
      <c r="AA98" s="64">
        <f t="shared" si="30"/>
        <v>0</v>
      </c>
      <c r="AB98" s="64">
        <v>46500</v>
      </c>
      <c r="AC98" s="64">
        <f t="shared" si="31"/>
        <v>0</v>
      </c>
      <c r="AD98" s="64">
        <f t="shared" si="32"/>
        <v>46500</v>
      </c>
      <c r="AE98" s="64">
        <f t="shared" si="33"/>
        <v>-46500</v>
      </c>
    </row>
    <row r="99" spans="6:31" x14ac:dyDescent="0.25">
      <c r="AA99" s="65">
        <f>SUM(AA92:AA98)</f>
        <v>0</v>
      </c>
      <c r="AB99" s="65">
        <f>SUM(AB92:AB98)</f>
        <v>325500</v>
      </c>
      <c r="AC99" s="65">
        <f>SUM(AC92:AC98)</f>
        <v>0</v>
      </c>
      <c r="AD99" s="65">
        <f>SUM(AD92:AD98)</f>
        <v>325500</v>
      </c>
      <c r="AE99" s="65">
        <f>SUM(AE92:AE98)</f>
        <v>-325500</v>
      </c>
    </row>
    <row r="102" spans="6:31" ht="18.95" customHeight="1" x14ac:dyDescent="0.3">
      <c r="Z102" s="66" t="s">
        <v>113</v>
      </c>
      <c r="AA102" s="66">
        <f>SUM(AA12,AA22,AA31,AA42,AA75,AA87,AA99)</f>
        <v>0</v>
      </c>
      <c r="AB102" s="66">
        <f t="shared" ref="AB102:AE102" si="34">SUM(AB12,AB22,AB31,AB42,AB75,AB87,AB99)</f>
        <v>3076500</v>
      </c>
      <c r="AC102" s="66">
        <f t="shared" si="34"/>
        <v>0</v>
      </c>
      <c r="AD102" s="66">
        <f t="shared" si="34"/>
        <v>3076500</v>
      </c>
      <c r="AE102" s="66">
        <f t="shared" si="34"/>
        <v>-3076500</v>
      </c>
    </row>
    <row r="103" spans="6:31" ht="4.5" customHeight="1" x14ac:dyDescent="0.3">
      <c r="Z103" s="67"/>
      <c r="AA103" s="67">
        <f>AA102</f>
        <v>0</v>
      </c>
      <c r="AB103" s="67">
        <f t="shared" ref="AB103:AD103" si="35">AB102</f>
        <v>3076500</v>
      </c>
      <c r="AC103" s="67">
        <f t="shared" si="35"/>
        <v>0</v>
      </c>
      <c r="AD103" s="67">
        <f t="shared" si="35"/>
        <v>3076500</v>
      </c>
      <c r="AE103" s="67">
        <f>AA103-AD103</f>
        <v>-3076500</v>
      </c>
    </row>
  </sheetData>
  <conditionalFormatting pivot="1" sqref="G6:G7">
    <cfRule type="dataBar" priority="39">
      <dataBar>
        <cfvo type="num" val="0"/>
        <cfvo type="num" val="1"/>
        <color rgb="FF00FF99"/>
      </dataBar>
      <extLst>
        <ext xmlns:x14="http://schemas.microsoft.com/office/spreadsheetml/2009/9/main" uri="{B025F937-C7B1-47D3-B67F-A62EFF666E3E}">
          <x14:id>{A30C6603-BD64-4962-B6F5-429D7DA903FF}</x14:id>
        </ext>
      </extLst>
    </cfRule>
  </conditionalFormatting>
  <conditionalFormatting pivot="1" sqref="T6:T7">
    <cfRule type="dataBar" priority="38">
      <dataBar>
        <cfvo type="num" val="0"/>
        <cfvo type="num" val="1"/>
        <color rgb="FF00FF99"/>
      </dataBar>
      <extLst>
        <ext xmlns:x14="http://schemas.microsoft.com/office/spreadsheetml/2009/9/main" uri="{B025F937-C7B1-47D3-B67F-A62EFF666E3E}">
          <x14:id>{30305B4E-2CAE-41A3-8FEC-2BCD6FC6A8FC}</x14:id>
        </ext>
      </extLst>
    </cfRule>
  </conditionalFormatting>
  <conditionalFormatting sqref="I31">
    <cfRule type="dataBar" priority="35">
      <dataBar>
        <cfvo type="num" val="0"/>
        <cfvo type="num" val="1"/>
        <color rgb="FF00FF99"/>
      </dataBar>
      <extLst>
        <ext xmlns:x14="http://schemas.microsoft.com/office/spreadsheetml/2009/9/main" uri="{B025F937-C7B1-47D3-B67F-A62EFF666E3E}">
          <x14:id>{3D395657-FD36-4CE6-9159-E615AF598321}</x14:id>
        </ext>
      </extLst>
    </cfRule>
  </conditionalFormatting>
  <conditionalFormatting pivot="1" sqref="T49:T50">
    <cfRule type="dataBar" priority="25">
      <dataBar>
        <cfvo type="num" val="0"/>
        <cfvo type="num" val="1"/>
        <color rgb="FF00FF99"/>
      </dataBar>
      <extLst>
        <ext xmlns:x14="http://schemas.microsoft.com/office/spreadsheetml/2009/9/main" uri="{B025F937-C7B1-47D3-B67F-A62EFF666E3E}">
          <x14:id>{6FADCEF7-FF7F-4DD4-99FA-F40E18DE8506}</x14:id>
        </ext>
      </extLst>
    </cfRule>
  </conditionalFormatting>
  <conditionalFormatting pivot="1" sqref="G16:G17">
    <cfRule type="dataBar" priority="20">
      <dataBar>
        <cfvo type="num" val="0"/>
        <cfvo type="num" val="1"/>
        <color rgb="FF00FF99"/>
      </dataBar>
      <extLst>
        <ext xmlns:x14="http://schemas.microsoft.com/office/spreadsheetml/2009/9/main" uri="{B025F937-C7B1-47D3-B67F-A62EFF666E3E}">
          <x14:id>{3006F275-6A37-4F0F-9EF0-AF412D4D4FF8}</x14:id>
        </ext>
      </extLst>
    </cfRule>
  </conditionalFormatting>
  <conditionalFormatting sqref="V31">
    <cfRule type="dataBar" priority="18">
      <dataBar>
        <cfvo type="num" val="0"/>
        <cfvo type="num" val="1"/>
        <color rgb="FF00FF99"/>
      </dataBar>
      <extLst>
        <ext xmlns:x14="http://schemas.microsoft.com/office/spreadsheetml/2009/9/main" uri="{B025F937-C7B1-47D3-B67F-A62EFF666E3E}">
          <x14:id>{36825773-DB66-4B7D-A50F-86B292A421D6}</x14:id>
        </ext>
      </extLst>
    </cfRule>
  </conditionalFormatting>
  <conditionalFormatting pivot="1" sqref="T16:T17">
    <cfRule type="dataBar" priority="10">
      <dataBar>
        <cfvo type="num" val="0"/>
        <cfvo type="num" val="1"/>
        <color rgb="FF00FF99"/>
      </dataBar>
      <extLst>
        <ext xmlns:x14="http://schemas.microsoft.com/office/spreadsheetml/2009/9/main" uri="{B025F937-C7B1-47D3-B67F-A62EFF666E3E}">
          <x14:id>{7F06B9E2-2517-452F-9C64-97DE4B8FA671}</x14:id>
        </ext>
      </extLst>
    </cfRule>
  </conditionalFormatting>
  <conditionalFormatting pivot="1" sqref="T26:T27">
    <cfRule type="dataBar" priority="9">
      <dataBar>
        <cfvo type="num" val="0"/>
        <cfvo type="num" val="1"/>
        <color rgb="FF00FF99"/>
      </dataBar>
      <extLst>
        <ext xmlns:x14="http://schemas.microsoft.com/office/spreadsheetml/2009/9/main" uri="{B025F937-C7B1-47D3-B67F-A62EFF666E3E}">
          <x14:id>{4DAB86B9-72D2-4C8B-A4F8-543D658AF103}</x14:id>
        </ext>
      </extLst>
    </cfRule>
  </conditionalFormatting>
  <conditionalFormatting pivot="1" sqref="T80:T81">
    <cfRule type="dataBar" priority="7">
      <dataBar>
        <cfvo type="num" val="0"/>
        <cfvo type="num" val="1"/>
        <color rgb="FF00FF99"/>
      </dataBar>
      <extLst>
        <ext xmlns:x14="http://schemas.microsoft.com/office/spreadsheetml/2009/9/main" uri="{B025F937-C7B1-47D3-B67F-A62EFF666E3E}">
          <x14:id>{0EB648C6-94F9-475D-8126-CBCD593904BF}</x14:id>
        </ext>
      </extLst>
    </cfRule>
  </conditionalFormatting>
  <conditionalFormatting pivot="1" sqref="T92:T93">
    <cfRule type="dataBar" priority="6">
      <dataBar>
        <cfvo type="num" val="0"/>
        <cfvo type="num" val="1"/>
        <color rgb="FF00FF99"/>
      </dataBar>
      <extLst>
        <ext xmlns:x14="http://schemas.microsoft.com/office/spreadsheetml/2009/9/main" uri="{B025F937-C7B1-47D3-B67F-A62EFF666E3E}">
          <x14:id>{28D31C58-F511-47DC-A9F7-517D63771C40}</x14:id>
        </ext>
      </extLst>
    </cfRule>
  </conditionalFormatting>
  <conditionalFormatting pivot="1" sqref="G26:G27">
    <cfRule type="dataBar" priority="5">
      <dataBar>
        <cfvo type="num" val="0"/>
        <cfvo type="num" val="1"/>
        <color rgb="FF00FF99"/>
      </dataBar>
      <extLst>
        <ext xmlns:x14="http://schemas.microsoft.com/office/spreadsheetml/2009/9/main" uri="{B025F937-C7B1-47D3-B67F-A62EFF666E3E}">
          <x14:id>{3097A66C-DB65-40E3-90D8-F4C39B9C5BD4}</x14:id>
        </ext>
      </extLst>
    </cfRule>
  </conditionalFormatting>
  <conditionalFormatting pivot="1" sqref="G36:G37">
    <cfRule type="dataBar" priority="4">
      <dataBar>
        <cfvo type="num" val="0"/>
        <cfvo type="num" val="1"/>
        <color rgb="FF00FF99"/>
      </dataBar>
      <extLst>
        <ext xmlns:x14="http://schemas.microsoft.com/office/spreadsheetml/2009/9/main" uri="{B025F937-C7B1-47D3-B67F-A62EFF666E3E}">
          <x14:id>{E16A9DBF-35DD-4607-9C97-42BE1174409F}</x14:id>
        </ext>
      </extLst>
    </cfRule>
  </conditionalFormatting>
  <conditionalFormatting pivot="1" sqref="G49:G50">
    <cfRule type="dataBar" priority="3">
      <dataBar>
        <cfvo type="num" val="0"/>
        <cfvo type="num" val="1"/>
        <color rgb="FF00FF99"/>
      </dataBar>
      <extLst>
        <ext xmlns:x14="http://schemas.microsoft.com/office/spreadsheetml/2009/9/main" uri="{B025F937-C7B1-47D3-B67F-A62EFF666E3E}">
          <x14:id>{7C8A3088-270A-4802-B32A-67D07B443124}</x14:id>
        </ext>
      </extLst>
    </cfRule>
  </conditionalFormatting>
  <conditionalFormatting pivot="1" sqref="G80:G81">
    <cfRule type="dataBar" priority="2">
      <dataBar>
        <cfvo type="num" val="0"/>
        <cfvo type="num" val="1"/>
        <color rgb="FF00FF99"/>
      </dataBar>
      <extLst>
        <ext xmlns:x14="http://schemas.microsoft.com/office/spreadsheetml/2009/9/main" uri="{B025F937-C7B1-47D3-B67F-A62EFF666E3E}">
          <x14:id>{7A6D1DD0-524E-4B34-AF6F-4BF97B0ADF34}</x14:id>
        </ext>
      </extLst>
    </cfRule>
  </conditionalFormatting>
  <conditionalFormatting pivot="1" sqref="G92:G93">
    <cfRule type="dataBar" priority="1">
      <dataBar>
        <cfvo type="num" val="0"/>
        <cfvo type="num" val="1"/>
        <color rgb="FF00FF99"/>
      </dataBar>
      <extLst>
        <ext xmlns:x14="http://schemas.microsoft.com/office/spreadsheetml/2009/9/main" uri="{B025F937-C7B1-47D3-B67F-A62EFF666E3E}">
          <x14:id>{ACE7051E-CA5C-41E6-9974-66B3E899C1DD}</x14:id>
        </ext>
      </extLst>
    </cfRule>
  </conditionalFormatting>
  <pageMargins left="0.7" right="0.7" top="0.75" bottom="0.75" header="0.3" footer="0.3"/>
  <ignoredErrors>
    <ignoredError sqref="AE22" formula="1"/>
  </ignoredErrors>
  <extLst>
    <ext xmlns:x14="http://schemas.microsoft.com/office/spreadsheetml/2009/9/main" uri="{78C0D931-6437-407d-A8EE-F0AAD7539E65}">
      <x14:conditionalFormattings>
        <x14:conditionalFormatting xmlns:xm="http://schemas.microsoft.com/office/excel/2006/main" pivot="1">
          <x14:cfRule type="dataBar" id="{A30C6603-BD64-4962-B6F5-429D7DA903FF}">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G6:G7</xm:sqref>
        </x14:conditionalFormatting>
        <x14:conditionalFormatting xmlns:xm="http://schemas.microsoft.com/office/excel/2006/main" pivot="1">
          <x14:cfRule type="dataBar" id="{30305B4E-2CAE-41A3-8FEC-2BCD6FC6A8FC}">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T6:T7</xm:sqref>
        </x14:conditionalFormatting>
        <x14:conditionalFormatting xmlns:xm="http://schemas.microsoft.com/office/excel/2006/main">
          <x14:cfRule type="dataBar" id="{3D395657-FD36-4CE6-9159-E615AF598321}">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I31</xm:sqref>
        </x14:conditionalFormatting>
        <x14:conditionalFormatting xmlns:xm="http://schemas.microsoft.com/office/excel/2006/main" pivot="1">
          <x14:cfRule type="dataBar" id="{6FADCEF7-FF7F-4DD4-99FA-F40E18DE8506}">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T49:T50</xm:sqref>
        </x14:conditionalFormatting>
        <x14:conditionalFormatting xmlns:xm="http://schemas.microsoft.com/office/excel/2006/main" pivot="1">
          <x14:cfRule type="dataBar" id="{3006F275-6A37-4F0F-9EF0-AF412D4D4FF8}">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G16:G17</xm:sqref>
        </x14:conditionalFormatting>
        <x14:conditionalFormatting xmlns:xm="http://schemas.microsoft.com/office/excel/2006/main">
          <x14:cfRule type="dataBar" id="{36825773-DB66-4B7D-A50F-86B292A421D6}">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V31</xm:sqref>
        </x14:conditionalFormatting>
        <x14:conditionalFormatting xmlns:xm="http://schemas.microsoft.com/office/excel/2006/main" pivot="1">
          <x14:cfRule type="dataBar" id="{7F06B9E2-2517-452F-9C64-97DE4B8FA671}">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T16:T17</xm:sqref>
        </x14:conditionalFormatting>
        <x14:conditionalFormatting xmlns:xm="http://schemas.microsoft.com/office/excel/2006/main" pivot="1">
          <x14:cfRule type="dataBar" id="{4DAB86B9-72D2-4C8B-A4F8-543D658AF103}">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T26:T27</xm:sqref>
        </x14:conditionalFormatting>
        <x14:conditionalFormatting xmlns:xm="http://schemas.microsoft.com/office/excel/2006/main" pivot="1">
          <x14:cfRule type="dataBar" id="{0EB648C6-94F9-475D-8126-CBCD593904BF}">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T80:T81</xm:sqref>
        </x14:conditionalFormatting>
        <x14:conditionalFormatting xmlns:xm="http://schemas.microsoft.com/office/excel/2006/main" pivot="1">
          <x14:cfRule type="dataBar" id="{28D31C58-F511-47DC-A9F7-517D63771C40}">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T92:T93</xm:sqref>
        </x14:conditionalFormatting>
        <x14:conditionalFormatting xmlns:xm="http://schemas.microsoft.com/office/excel/2006/main" pivot="1">
          <x14:cfRule type="dataBar" id="{3097A66C-DB65-40E3-90D8-F4C39B9C5BD4}">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G26:G27</xm:sqref>
        </x14:conditionalFormatting>
        <x14:conditionalFormatting xmlns:xm="http://schemas.microsoft.com/office/excel/2006/main" pivot="1">
          <x14:cfRule type="dataBar" id="{E16A9DBF-35DD-4607-9C97-42BE1174409F}">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G36:G37</xm:sqref>
        </x14:conditionalFormatting>
        <x14:conditionalFormatting xmlns:xm="http://schemas.microsoft.com/office/excel/2006/main" pivot="1">
          <x14:cfRule type="dataBar" id="{7C8A3088-270A-4802-B32A-67D07B443124}">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G49:G50</xm:sqref>
        </x14:conditionalFormatting>
        <x14:conditionalFormatting xmlns:xm="http://schemas.microsoft.com/office/excel/2006/main" pivot="1">
          <x14:cfRule type="dataBar" id="{7A6D1DD0-524E-4B34-AF6F-4BF97B0ADF34}">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G80:G81</xm:sqref>
        </x14:conditionalFormatting>
        <x14:conditionalFormatting xmlns:xm="http://schemas.microsoft.com/office/excel/2006/main" pivot="1">
          <x14:cfRule type="dataBar" id="{ACE7051E-CA5C-41E6-9974-66B3E899C1DD}">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G92:G93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56832D-BA1E-41DE-A620-32BCCB0A29A6}">
  <sheetPr>
    <tabColor rgb="FFFFC000"/>
  </sheetPr>
  <dimension ref="E20:K1322"/>
  <sheetViews>
    <sheetView showGridLines="0" topLeftCell="B13" zoomScale="85" zoomScaleNormal="85" workbookViewId="0">
      <selection activeCell="O38" sqref="O38"/>
    </sheetView>
  </sheetViews>
  <sheetFormatPr defaultColWidth="8.875" defaultRowHeight="15.75" x14ac:dyDescent="0.25"/>
  <cols>
    <col min="5" max="5" width="14" bestFit="1" customWidth="1"/>
    <col min="6" max="6" width="17.5" bestFit="1" customWidth="1"/>
    <col min="7" max="8" width="15" bestFit="1" customWidth="1"/>
    <col min="9" max="9" width="14.875" bestFit="1" customWidth="1"/>
    <col min="10" max="10" width="20.125" bestFit="1" customWidth="1"/>
    <col min="11" max="11" width="14.125" bestFit="1" customWidth="1"/>
    <col min="12" max="15" width="14" bestFit="1" customWidth="1"/>
    <col min="16" max="16" width="14" customWidth="1"/>
    <col min="17" max="17" width="16" bestFit="1" customWidth="1"/>
    <col min="18" max="18" width="14.875" bestFit="1" customWidth="1"/>
    <col min="19" max="19" width="14" bestFit="1" customWidth="1"/>
    <col min="20" max="20" width="13.5" bestFit="1" customWidth="1"/>
    <col min="21" max="24" width="15" bestFit="1" customWidth="1"/>
    <col min="25" max="25" width="20" bestFit="1" customWidth="1"/>
    <col min="26" max="26" width="18.5" bestFit="1" customWidth="1"/>
  </cols>
  <sheetData>
    <row r="20" spans="5:11" x14ac:dyDescent="0.25">
      <c r="E20" s="46" t="s">
        <v>83</v>
      </c>
      <c r="F20" t="s">
        <v>64</v>
      </c>
    </row>
    <row r="21" spans="5:11" x14ac:dyDescent="0.25">
      <c r="E21" s="46" t="s">
        <v>82</v>
      </c>
      <c r="F21" t="s">
        <v>64</v>
      </c>
    </row>
    <row r="22" spans="5:11" x14ac:dyDescent="0.25">
      <c r="E22" s="46" t="s">
        <v>6</v>
      </c>
      <c r="F22" t="s">
        <v>64</v>
      </c>
    </row>
    <row r="24" spans="5:11" x14ac:dyDescent="0.25">
      <c r="E24" s="46" t="s">
        <v>84</v>
      </c>
      <c r="F24" s="46" t="s">
        <v>101</v>
      </c>
      <c r="G24" s="46" t="s">
        <v>11</v>
      </c>
      <c r="H24" s="46" t="s">
        <v>85</v>
      </c>
      <c r="I24" s="37" t="s">
        <v>93</v>
      </c>
      <c r="J24" t="s">
        <v>106</v>
      </c>
      <c r="K24" t="s">
        <v>94</v>
      </c>
    </row>
    <row r="25" spans="5:11" x14ac:dyDescent="0.25">
      <c r="E25" t="s">
        <v>303</v>
      </c>
      <c r="F25" t="s">
        <v>115</v>
      </c>
      <c r="G25" t="s">
        <v>23</v>
      </c>
      <c r="H25" s="57">
        <v>45767</v>
      </c>
      <c r="I25" s="35">
        <v>30</v>
      </c>
      <c r="J25" s="54">
        <v>220</v>
      </c>
      <c r="K25" s="54">
        <v>6600</v>
      </c>
    </row>
    <row r="26" spans="5:11" x14ac:dyDescent="0.25">
      <c r="E26" t="s">
        <v>303</v>
      </c>
      <c r="F26" t="s">
        <v>115</v>
      </c>
      <c r="G26" t="s">
        <v>23</v>
      </c>
      <c r="H26" s="57">
        <v>45774</v>
      </c>
      <c r="I26" s="35">
        <v>20</v>
      </c>
      <c r="J26" s="54">
        <v>220</v>
      </c>
      <c r="K26" s="54">
        <v>4400</v>
      </c>
    </row>
    <row r="27" spans="5:11" x14ac:dyDescent="0.25">
      <c r="E27" t="s">
        <v>303</v>
      </c>
      <c r="F27" t="s">
        <v>116</v>
      </c>
      <c r="G27" t="s">
        <v>24</v>
      </c>
      <c r="H27" s="57">
        <v>45774</v>
      </c>
      <c r="I27" s="35">
        <v>30</v>
      </c>
      <c r="J27" s="54">
        <v>220</v>
      </c>
      <c r="K27" s="54">
        <v>6600</v>
      </c>
    </row>
    <row r="28" spans="5:11" x14ac:dyDescent="0.25">
      <c r="E28" t="s">
        <v>303</v>
      </c>
      <c r="F28" t="s">
        <v>116</v>
      </c>
      <c r="G28" t="s">
        <v>24</v>
      </c>
      <c r="H28" s="57">
        <v>45781</v>
      </c>
      <c r="I28" s="35">
        <v>20</v>
      </c>
      <c r="J28" s="54">
        <v>220</v>
      </c>
      <c r="K28" s="54">
        <v>4400</v>
      </c>
    </row>
    <row r="29" spans="5:11" x14ac:dyDescent="0.25">
      <c r="E29" t="s">
        <v>303</v>
      </c>
      <c r="F29" t="s">
        <v>203</v>
      </c>
      <c r="G29" t="s">
        <v>23</v>
      </c>
      <c r="H29" s="57">
        <v>45765</v>
      </c>
      <c r="I29" s="35">
        <v>40</v>
      </c>
      <c r="J29" s="54">
        <v>270</v>
      </c>
      <c r="K29" s="54">
        <v>10800</v>
      </c>
    </row>
    <row r="30" spans="5:11" x14ac:dyDescent="0.25">
      <c r="E30" t="s">
        <v>303</v>
      </c>
      <c r="F30" t="s">
        <v>203</v>
      </c>
      <c r="G30" t="s">
        <v>23</v>
      </c>
      <c r="H30" s="57">
        <v>45772</v>
      </c>
      <c r="I30" s="35">
        <v>20</v>
      </c>
      <c r="J30" s="54">
        <v>270</v>
      </c>
      <c r="K30" s="54">
        <v>5400</v>
      </c>
    </row>
    <row r="31" spans="5:11" x14ac:dyDescent="0.25">
      <c r="E31" t="s">
        <v>303</v>
      </c>
      <c r="F31" t="s">
        <v>347</v>
      </c>
      <c r="G31" t="s">
        <v>24</v>
      </c>
      <c r="H31" s="57">
        <v>45772</v>
      </c>
      <c r="I31" s="35">
        <v>40</v>
      </c>
      <c r="J31" s="54">
        <v>270</v>
      </c>
      <c r="K31" s="54">
        <v>10800</v>
      </c>
    </row>
    <row r="32" spans="5:11" x14ac:dyDescent="0.25">
      <c r="E32" t="s">
        <v>303</v>
      </c>
      <c r="F32" t="s">
        <v>347</v>
      </c>
      <c r="G32" t="s">
        <v>24</v>
      </c>
      <c r="H32" s="57">
        <v>45779</v>
      </c>
      <c r="I32" s="35">
        <v>20</v>
      </c>
      <c r="J32" s="54">
        <v>270</v>
      </c>
      <c r="K32" s="54">
        <v>5400</v>
      </c>
    </row>
    <row r="33" spans="5:11" x14ac:dyDescent="0.25">
      <c r="E33" t="s">
        <v>303</v>
      </c>
      <c r="F33" t="s">
        <v>1737</v>
      </c>
      <c r="G33" t="s">
        <v>23</v>
      </c>
      <c r="H33" s="57">
        <v>45873</v>
      </c>
      <c r="I33" s="35">
        <v>9</v>
      </c>
      <c r="J33" s="54">
        <v>275</v>
      </c>
      <c r="K33" s="54">
        <v>2475</v>
      </c>
    </row>
    <row r="34" spans="5:11" x14ac:dyDescent="0.25">
      <c r="E34" t="s">
        <v>303</v>
      </c>
      <c r="F34" t="s">
        <v>1737</v>
      </c>
      <c r="G34" t="s">
        <v>23</v>
      </c>
      <c r="H34" s="57">
        <v>45880</v>
      </c>
      <c r="I34" s="35">
        <v>4</v>
      </c>
      <c r="J34" s="54">
        <v>225</v>
      </c>
      <c r="K34" s="54">
        <v>900</v>
      </c>
    </row>
    <row r="35" spans="5:11" x14ac:dyDescent="0.25">
      <c r="E35" t="s">
        <v>303</v>
      </c>
      <c r="F35" t="s">
        <v>1729</v>
      </c>
      <c r="G35" t="s">
        <v>24</v>
      </c>
      <c r="H35" s="57">
        <v>45887</v>
      </c>
      <c r="I35" s="35">
        <v>9</v>
      </c>
      <c r="J35" s="54">
        <v>275</v>
      </c>
      <c r="K35" s="54">
        <v>2475</v>
      </c>
    </row>
    <row r="36" spans="5:11" x14ac:dyDescent="0.25">
      <c r="E36" t="s">
        <v>303</v>
      </c>
      <c r="F36" t="s">
        <v>1729</v>
      </c>
      <c r="G36" t="s">
        <v>24</v>
      </c>
      <c r="H36" s="57">
        <v>45894</v>
      </c>
      <c r="I36" s="35">
        <v>4</v>
      </c>
      <c r="J36" s="54">
        <v>225</v>
      </c>
      <c r="K36" s="54">
        <v>900</v>
      </c>
    </row>
    <row r="37" spans="5:11" x14ac:dyDescent="0.25">
      <c r="E37" t="s">
        <v>283</v>
      </c>
      <c r="F37" t="s">
        <v>228</v>
      </c>
      <c r="G37" t="s">
        <v>23</v>
      </c>
      <c r="H37" s="57">
        <v>46013</v>
      </c>
      <c r="I37" s="35">
        <v>80</v>
      </c>
      <c r="J37" s="54">
        <v>250</v>
      </c>
      <c r="K37" s="54">
        <v>20000</v>
      </c>
    </row>
    <row r="38" spans="5:11" x14ac:dyDescent="0.25">
      <c r="E38" t="s">
        <v>283</v>
      </c>
      <c r="F38" t="s">
        <v>228</v>
      </c>
      <c r="G38" t="s">
        <v>23</v>
      </c>
      <c r="H38" s="57">
        <v>46020</v>
      </c>
      <c r="I38" s="35">
        <v>80</v>
      </c>
      <c r="J38" s="54">
        <v>250</v>
      </c>
      <c r="K38" s="54">
        <v>20000</v>
      </c>
    </row>
    <row r="39" spans="5:11" x14ac:dyDescent="0.25">
      <c r="E39" t="s">
        <v>283</v>
      </c>
      <c r="F39" t="s">
        <v>415</v>
      </c>
      <c r="G39" t="s">
        <v>24</v>
      </c>
      <c r="H39" s="57">
        <v>46020</v>
      </c>
      <c r="I39" s="35">
        <v>80</v>
      </c>
      <c r="J39" s="54">
        <v>250</v>
      </c>
      <c r="K39" s="54">
        <v>20000</v>
      </c>
    </row>
    <row r="40" spans="5:11" x14ac:dyDescent="0.25">
      <c r="E40" t="s">
        <v>283</v>
      </c>
      <c r="F40" t="s">
        <v>415</v>
      </c>
      <c r="G40" t="s">
        <v>24</v>
      </c>
      <c r="H40" s="57">
        <v>46027</v>
      </c>
      <c r="I40" s="35">
        <v>80</v>
      </c>
      <c r="J40" s="54">
        <v>250</v>
      </c>
      <c r="K40" s="54">
        <v>20000</v>
      </c>
    </row>
    <row r="41" spans="5:11" x14ac:dyDescent="0.25">
      <c r="E41" t="s">
        <v>283</v>
      </c>
      <c r="F41" t="s">
        <v>285</v>
      </c>
      <c r="G41" t="s">
        <v>23</v>
      </c>
      <c r="H41" s="57">
        <v>45880</v>
      </c>
      <c r="I41" s="35">
        <v>200</v>
      </c>
      <c r="J41" s="54">
        <v>240</v>
      </c>
      <c r="K41" s="54">
        <v>48000</v>
      </c>
    </row>
    <row r="42" spans="5:11" x14ac:dyDescent="0.25">
      <c r="E42" t="s">
        <v>283</v>
      </c>
      <c r="F42" t="s">
        <v>285</v>
      </c>
      <c r="G42" t="s">
        <v>23</v>
      </c>
      <c r="H42" s="57">
        <v>45887</v>
      </c>
      <c r="I42" s="35">
        <v>200</v>
      </c>
      <c r="J42" s="54">
        <v>240</v>
      </c>
      <c r="K42" s="54">
        <v>48000</v>
      </c>
    </row>
    <row r="43" spans="5:11" x14ac:dyDescent="0.25">
      <c r="E43" t="s">
        <v>283</v>
      </c>
      <c r="F43" t="s">
        <v>287</v>
      </c>
      <c r="G43" t="s">
        <v>24</v>
      </c>
      <c r="H43" s="57">
        <v>45887</v>
      </c>
      <c r="I43" s="35">
        <v>200</v>
      </c>
      <c r="J43" s="54">
        <v>240</v>
      </c>
      <c r="K43" s="54">
        <v>48000</v>
      </c>
    </row>
    <row r="44" spans="5:11" x14ac:dyDescent="0.25">
      <c r="E44" t="s">
        <v>283</v>
      </c>
      <c r="F44" t="s">
        <v>287</v>
      </c>
      <c r="G44" t="s">
        <v>24</v>
      </c>
      <c r="H44" s="57">
        <v>45894</v>
      </c>
      <c r="I44" s="35">
        <v>200</v>
      </c>
      <c r="J44" s="54">
        <v>240</v>
      </c>
      <c r="K44" s="54">
        <v>48000</v>
      </c>
    </row>
    <row r="45" spans="5:11" x14ac:dyDescent="0.25">
      <c r="E45" t="s">
        <v>283</v>
      </c>
      <c r="F45" t="s">
        <v>1737</v>
      </c>
      <c r="G45" t="s">
        <v>23</v>
      </c>
      <c r="H45" s="57">
        <v>45866</v>
      </c>
      <c r="I45" s="35">
        <v>50</v>
      </c>
      <c r="J45" s="54">
        <v>225</v>
      </c>
      <c r="K45" s="54">
        <v>11250</v>
      </c>
    </row>
    <row r="46" spans="5:11" x14ac:dyDescent="0.25">
      <c r="E46" t="s">
        <v>283</v>
      </c>
      <c r="F46" t="s">
        <v>1737</v>
      </c>
      <c r="G46" t="s">
        <v>23</v>
      </c>
      <c r="H46" s="57">
        <v>45873</v>
      </c>
      <c r="I46" s="35">
        <v>50</v>
      </c>
      <c r="J46" s="54">
        <v>225</v>
      </c>
      <c r="K46" s="54">
        <v>11250</v>
      </c>
    </row>
    <row r="47" spans="5:11" x14ac:dyDescent="0.25">
      <c r="E47" t="s">
        <v>283</v>
      </c>
      <c r="F47" t="s">
        <v>1737</v>
      </c>
      <c r="G47" t="s">
        <v>23</v>
      </c>
      <c r="H47" s="57">
        <v>45894</v>
      </c>
      <c r="I47" s="35">
        <v>50</v>
      </c>
      <c r="J47" s="54">
        <v>225</v>
      </c>
      <c r="K47" s="54">
        <v>11250</v>
      </c>
    </row>
    <row r="48" spans="5:11" x14ac:dyDescent="0.25">
      <c r="E48" t="s">
        <v>283</v>
      </c>
      <c r="F48" t="s">
        <v>1737</v>
      </c>
      <c r="G48" t="s">
        <v>23</v>
      </c>
      <c r="H48" s="57">
        <v>45901</v>
      </c>
      <c r="I48" s="35">
        <v>50</v>
      </c>
      <c r="J48" s="54">
        <v>225</v>
      </c>
      <c r="K48" s="54">
        <v>11250</v>
      </c>
    </row>
    <row r="49" spans="5:11" x14ac:dyDescent="0.25">
      <c r="E49" t="s">
        <v>283</v>
      </c>
      <c r="F49" t="s">
        <v>1729</v>
      </c>
      <c r="G49" t="s">
        <v>24</v>
      </c>
      <c r="H49" s="57">
        <v>45873</v>
      </c>
      <c r="I49" s="35">
        <v>50</v>
      </c>
      <c r="J49" s="54">
        <v>225</v>
      </c>
      <c r="K49" s="54">
        <v>11250</v>
      </c>
    </row>
    <row r="50" spans="5:11" x14ac:dyDescent="0.25">
      <c r="E50" t="s">
        <v>283</v>
      </c>
      <c r="F50" t="s">
        <v>1729</v>
      </c>
      <c r="G50" t="s">
        <v>24</v>
      </c>
      <c r="H50" s="57">
        <v>45880</v>
      </c>
      <c r="I50" s="35">
        <v>50</v>
      </c>
      <c r="J50" s="54">
        <v>225</v>
      </c>
      <c r="K50" s="54">
        <v>11250</v>
      </c>
    </row>
    <row r="51" spans="5:11" x14ac:dyDescent="0.25">
      <c r="E51" t="s">
        <v>283</v>
      </c>
      <c r="F51" t="s">
        <v>1729</v>
      </c>
      <c r="G51" t="s">
        <v>24</v>
      </c>
      <c r="H51" s="57">
        <v>45901</v>
      </c>
      <c r="I51" s="35">
        <v>50</v>
      </c>
      <c r="J51" s="54">
        <v>225</v>
      </c>
      <c r="K51" s="54">
        <v>11250</v>
      </c>
    </row>
    <row r="52" spans="5:11" x14ac:dyDescent="0.25">
      <c r="E52" t="s">
        <v>283</v>
      </c>
      <c r="F52" t="s">
        <v>1729</v>
      </c>
      <c r="G52" t="s">
        <v>24</v>
      </c>
      <c r="H52" s="57">
        <v>45908</v>
      </c>
      <c r="I52" s="35">
        <v>50</v>
      </c>
      <c r="J52" s="54">
        <v>225</v>
      </c>
      <c r="K52" s="54">
        <v>11250</v>
      </c>
    </row>
    <row r="53" spans="5:11" x14ac:dyDescent="0.25">
      <c r="E53" t="s">
        <v>296</v>
      </c>
      <c r="F53" t="s">
        <v>284</v>
      </c>
      <c r="G53" t="s">
        <v>297</v>
      </c>
      <c r="H53" s="57">
        <v>45765</v>
      </c>
      <c r="I53" s="35">
        <v>124</v>
      </c>
      <c r="J53" s="54">
        <v>276.81451612903226</v>
      </c>
      <c r="K53" s="54">
        <v>34325</v>
      </c>
    </row>
    <row r="54" spans="5:11" x14ac:dyDescent="0.25">
      <c r="E54" t="s">
        <v>296</v>
      </c>
      <c r="F54" t="s">
        <v>284</v>
      </c>
      <c r="G54" t="s">
        <v>297</v>
      </c>
      <c r="H54" s="57">
        <v>45772</v>
      </c>
      <c r="I54" s="35">
        <v>120</v>
      </c>
      <c r="J54" s="54">
        <v>276.875</v>
      </c>
      <c r="K54" s="54">
        <v>33225</v>
      </c>
    </row>
    <row r="55" spans="5:11" x14ac:dyDescent="0.25">
      <c r="E55" t="s">
        <v>296</v>
      </c>
      <c r="F55" t="s">
        <v>286</v>
      </c>
      <c r="G55" t="s">
        <v>299</v>
      </c>
      <c r="H55" s="57">
        <v>45772</v>
      </c>
      <c r="I55" s="35">
        <v>124</v>
      </c>
      <c r="J55" s="54">
        <v>276.81451612903226</v>
      </c>
      <c r="K55" s="54">
        <v>34325</v>
      </c>
    </row>
    <row r="56" spans="5:11" x14ac:dyDescent="0.25">
      <c r="E56" t="s">
        <v>296</v>
      </c>
      <c r="F56" t="s">
        <v>286</v>
      </c>
      <c r="G56" t="s">
        <v>299</v>
      </c>
      <c r="H56" s="57">
        <v>45779</v>
      </c>
      <c r="I56" s="35">
        <v>120</v>
      </c>
      <c r="J56" s="54">
        <v>276.875</v>
      </c>
      <c r="K56" s="54">
        <v>33225</v>
      </c>
    </row>
    <row r="57" spans="5:11" x14ac:dyDescent="0.25">
      <c r="E57" t="s">
        <v>296</v>
      </c>
      <c r="F57" t="s">
        <v>289</v>
      </c>
      <c r="G57" t="s">
        <v>290</v>
      </c>
      <c r="H57" s="57">
        <v>45752</v>
      </c>
      <c r="I57" s="35">
        <v>16</v>
      </c>
      <c r="J57" s="54">
        <v>170</v>
      </c>
      <c r="K57" s="54">
        <v>2720</v>
      </c>
    </row>
    <row r="58" spans="5:11" x14ac:dyDescent="0.25">
      <c r="E58" t="s">
        <v>296</v>
      </c>
      <c r="F58" t="s">
        <v>289</v>
      </c>
      <c r="G58" t="s">
        <v>300</v>
      </c>
      <c r="H58" s="57">
        <v>45752</v>
      </c>
      <c r="I58" s="35">
        <v>44</v>
      </c>
      <c r="J58" s="54">
        <v>235</v>
      </c>
      <c r="K58" s="54">
        <v>10340</v>
      </c>
    </row>
    <row r="59" spans="5:11" x14ac:dyDescent="0.25">
      <c r="E59" t="s">
        <v>296</v>
      </c>
      <c r="F59" t="s">
        <v>289</v>
      </c>
      <c r="G59" t="s">
        <v>300</v>
      </c>
      <c r="H59" s="57">
        <v>45759</v>
      </c>
      <c r="I59" s="35">
        <v>40</v>
      </c>
      <c r="J59" s="54">
        <v>235</v>
      </c>
      <c r="K59" s="54">
        <v>9400</v>
      </c>
    </row>
    <row r="60" spans="5:11" x14ac:dyDescent="0.25">
      <c r="E60" t="s">
        <v>296</v>
      </c>
      <c r="F60" t="s">
        <v>289</v>
      </c>
      <c r="G60" t="s">
        <v>300</v>
      </c>
      <c r="H60" s="57">
        <v>45766</v>
      </c>
      <c r="I60" s="35">
        <v>83</v>
      </c>
      <c r="J60" s="54">
        <v>262.22891566265059</v>
      </c>
      <c r="K60" s="54">
        <v>21765</v>
      </c>
    </row>
    <row r="61" spans="5:11" x14ac:dyDescent="0.25">
      <c r="E61" t="s">
        <v>296</v>
      </c>
      <c r="F61" t="s">
        <v>289</v>
      </c>
      <c r="G61" t="s">
        <v>300</v>
      </c>
      <c r="H61" s="57">
        <v>45773</v>
      </c>
      <c r="I61" s="35">
        <v>80</v>
      </c>
      <c r="J61" s="54">
        <v>262.5</v>
      </c>
      <c r="K61" s="54">
        <v>21000</v>
      </c>
    </row>
    <row r="62" spans="5:11" x14ac:dyDescent="0.25">
      <c r="E62" t="s">
        <v>296</v>
      </c>
      <c r="F62" t="s">
        <v>293</v>
      </c>
      <c r="G62" t="s">
        <v>294</v>
      </c>
      <c r="H62" s="57">
        <v>45759</v>
      </c>
      <c r="I62" s="35">
        <v>16</v>
      </c>
      <c r="J62" s="54">
        <v>170</v>
      </c>
      <c r="K62" s="54">
        <v>2720</v>
      </c>
    </row>
    <row r="63" spans="5:11" x14ac:dyDescent="0.25">
      <c r="E63" t="s">
        <v>296</v>
      </c>
      <c r="F63" t="s">
        <v>293</v>
      </c>
      <c r="G63" t="s">
        <v>302</v>
      </c>
      <c r="H63" s="57">
        <v>45780</v>
      </c>
      <c r="I63" s="35">
        <v>80</v>
      </c>
      <c r="J63" s="54">
        <v>262.5</v>
      </c>
      <c r="K63" s="54">
        <v>21000</v>
      </c>
    </row>
    <row r="64" spans="5:11" x14ac:dyDescent="0.25">
      <c r="E64" t="s">
        <v>296</v>
      </c>
      <c r="F64" t="s">
        <v>293</v>
      </c>
      <c r="G64" t="s">
        <v>302</v>
      </c>
      <c r="H64" s="57">
        <v>45759</v>
      </c>
      <c r="I64" s="35">
        <v>44</v>
      </c>
      <c r="J64" s="54">
        <v>235</v>
      </c>
      <c r="K64" s="54">
        <v>10340</v>
      </c>
    </row>
    <row r="65" spans="5:11" x14ac:dyDescent="0.25">
      <c r="E65" t="s">
        <v>296</v>
      </c>
      <c r="F65" t="s">
        <v>293</v>
      </c>
      <c r="G65" t="s">
        <v>302</v>
      </c>
      <c r="H65" s="57">
        <v>45766</v>
      </c>
      <c r="I65" s="35">
        <v>40</v>
      </c>
      <c r="J65" s="54">
        <v>235</v>
      </c>
      <c r="K65" s="54">
        <v>9400</v>
      </c>
    </row>
    <row r="66" spans="5:11" x14ac:dyDescent="0.25">
      <c r="E66" t="s">
        <v>296</v>
      </c>
      <c r="F66" t="s">
        <v>293</v>
      </c>
      <c r="G66" t="s">
        <v>302</v>
      </c>
      <c r="H66" s="57">
        <v>45773</v>
      </c>
      <c r="I66" s="35">
        <v>83</v>
      </c>
      <c r="J66" s="54">
        <v>262.22891566265059</v>
      </c>
      <c r="K66" s="54">
        <v>21765</v>
      </c>
    </row>
    <row r="67" spans="5:11" x14ac:dyDescent="0.25">
      <c r="E67" t="s">
        <v>296</v>
      </c>
      <c r="F67" t="s">
        <v>367</v>
      </c>
      <c r="G67" t="s">
        <v>302</v>
      </c>
      <c r="H67" s="57">
        <v>45899</v>
      </c>
      <c r="I67" s="35">
        <v>130</v>
      </c>
      <c r="J67" s="54">
        <v>222.5</v>
      </c>
      <c r="K67" s="54">
        <v>28925</v>
      </c>
    </row>
    <row r="68" spans="5:11" x14ac:dyDescent="0.25">
      <c r="E68" t="s">
        <v>296</v>
      </c>
      <c r="F68" t="s">
        <v>367</v>
      </c>
      <c r="G68" t="s">
        <v>302</v>
      </c>
      <c r="H68" s="57">
        <v>45906</v>
      </c>
      <c r="I68" s="35">
        <v>130</v>
      </c>
      <c r="J68" s="54">
        <v>222.5</v>
      </c>
      <c r="K68" s="54">
        <v>28925</v>
      </c>
    </row>
    <row r="69" spans="5:11" x14ac:dyDescent="0.25">
      <c r="E69" t="s">
        <v>296</v>
      </c>
      <c r="F69" t="s">
        <v>367</v>
      </c>
      <c r="G69" t="s">
        <v>302</v>
      </c>
      <c r="H69" s="57">
        <v>45913</v>
      </c>
      <c r="I69" s="35">
        <v>130</v>
      </c>
      <c r="J69" s="54">
        <v>222.5</v>
      </c>
      <c r="K69" s="54">
        <v>28925</v>
      </c>
    </row>
    <row r="70" spans="5:11" x14ac:dyDescent="0.25">
      <c r="E70" t="s">
        <v>296</v>
      </c>
      <c r="F70" t="s">
        <v>367</v>
      </c>
      <c r="G70" t="s">
        <v>302</v>
      </c>
      <c r="H70" s="57">
        <v>45871</v>
      </c>
      <c r="I70" s="35">
        <v>130</v>
      </c>
      <c r="J70" s="54">
        <v>222.5</v>
      </c>
      <c r="K70" s="54">
        <v>28925</v>
      </c>
    </row>
    <row r="71" spans="5:11" x14ac:dyDescent="0.25">
      <c r="E71" t="s">
        <v>296</v>
      </c>
      <c r="F71" t="s">
        <v>367</v>
      </c>
      <c r="G71" t="s">
        <v>302</v>
      </c>
      <c r="H71" s="57">
        <v>45878</v>
      </c>
      <c r="I71" s="35">
        <v>130</v>
      </c>
      <c r="J71" s="54">
        <v>222.5</v>
      </c>
      <c r="K71" s="54">
        <v>28925</v>
      </c>
    </row>
    <row r="72" spans="5:11" x14ac:dyDescent="0.25">
      <c r="E72" t="s">
        <v>296</v>
      </c>
      <c r="F72" t="s">
        <v>367</v>
      </c>
      <c r="G72" t="s">
        <v>302</v>
      </c>
      <c r="H72" s="57">
        <v>45885</v>
      </c>
      <c r="I72" s="35">
        <v>130</v>
      </c>
      <c r="J72" s="54">
        <v>222.5</v>
      </c>
      <c r="K72" s="54">
        <v>28925</v>
      </c>
    </row>
    <row r="73" spans="5:11" x14ac:dyDescent="0.25">
      <c r="E73" t="s">
        <v>296</v>
      </c>
      <c r="F73" t="s">
        <v>367</v>
      </c>
      <c r="G73" t="s">
        <v>302</v>
      </c>
      <c r="H73" s="57">
        <v>45892</v>
      </c>
      <c r="I73" s="35">
        <v>130</v>
      </c>
      <c r="J73" s="54">
        <v>222.5</v>
      </c>
      <c r="K73" s="54">
        <v>28925</v>
      </c>
    </row>
    <row r="74" spans="5:11" x14ac:dyDescent="0.25">
      <c r="E74" t="s">
        <v>296</v>
      </c>
      <c r="F74" t="s">
        <v>399</v>
      </c>
      <c r="G74" t="s">
        <v>300</v>
      </c>
      <c r="H74" s="57">
        <v>45899</v>
      </c>
      <c r="I74" s="35">
        <v>130</v>
      </c>
      <c r="J74" s="54">
        <v>222.5</v>
      </c>
      <c r="K74" s="54">
        <v>28925</v>
      </c>
    </row>
    <row r="75" spans="5:11" x14ac:dyDescent="0.25">
      <c r="E75" t="s">
        <v>296</v>
      </c>
      <c r="F75" t="s">
        <v>399</v>
      </c>
      <c r="G75" t="s">
        <v>300</v>
      </c>
      <c r="H75" s="57">
        <v>45906</v>
      </c>
      <c r="I75" s="35">
        <v>130</v>
      </c>
      <c r="J75" s="54">
        <v>222.5</v>
      </c>
      <c r="K75" s="54">
        <v>28925</v>
      </c>
    </row>
    <row r="76" spans="5:11" x14ac:dyDescent="0.25">
      <c r="E76" t="s">
        <v>296</v>
      </c>
      <c r="F76" t="s">
        <v>399</v>
      </c>
      <c r="G76" t="s">
        <v>300</v>
      </c>
      <c r="H76" s="57">
        <v>45864</v>
      </c>
      <c r="I76" s="35">
        <v>130</v>
      </c>
      <c r="J76" s="54">
        <v>222.5</v>
      </c>
      <c r="K76" s="54">
        <v>28925</v>
      </c>
    </row>
    <row r="77" spans="5:11" x14ac:dyDescent="0.25">
      <c r="E77" t="s">
        <v>296</v>
      </c>
      <c r="F77" t="s">
        <v>399</v>
      </c>
      <c r="G77" t="s">
        <v>300</v>
      </c>
      <c r="H77" s="57">
        <v>45871</v>
      </c>
      <c r="I77" s="35">
        <v>130</v>
      </c>
      <c r="J77" s="54">
        <v>222.5</v>
      </c>
      <c r="K77" s="54">
        <v>28925</v>
      </c>
    </row>
    <row r="78" spans="5:11" x14ac:dyDescent="0.25">
      <c r="E78" t="s">
        <v>296</v>
      </c>
      <c r="F78" t="s">
        <v>399</v>
      </c>
      <c r="G78" t="s">
        <v>300</v>
      </c>
      <c r="H78" s="57">
        <v>45878</v>
      </c>
      <c r="I78" s="35">
        <v>130</v>
      </c>
      <c r="J78" s="54">
        <v>222.5</v>
      </c>
      <c r="K78" s="54">
        <v>28925</v>
      </c>
    </row>
    <row r="79" spans="5:11" x14ac:dyDescent="0.25">
      <c r="E79" t="s">
        <v>296</v>
      </c>
      <c r="F79" t="s">
        <v>399</v>
      </c>
      <c r="G79" t="s">
        <v>300</v>
      </c>
      <c r="H79" s="57">
        <v>45885</v>
      </c>
      <c r="I79" s="35">
        <v>130</v>
      </c>
      <c r="J79" s="54">
        <v>222.5</v>
      </c>
      <c r="K79" s="54">
        <v>28925</v>
      </c>
    </row>
    <row r="80" spans="5:11" x14ac:dyDescent="0.25">
      <c r="E80" t="s">
        <v>296</v>
      </c>
      <c r="F80" t="s">
        <v>399</v>
      </c>
      <c r="G80" t="s">
        <v>300</v>
      </c>
      <c r="H80" s="57">
        <v>45892</v>
      </c>
      <c r="I80" s="35">
        <v>130</v>
      </c>
      <c r="J80" s="54">
        <v>222.5</v>
      </c>
      <c r="K80" s="54">
        <v>28925</v>
      </c>
    </row>
    <row r="81" spans="5:11" x14ac:dyDescent="0.25">
      <c r="E81" t="s">
        <v>288</v>
      </c>
      <c r="F81" t="s">
        <v>292</v>
      </c>
      <c r="G81" t="s">
        <v>290</v>
      </c>
      <c r="H81" s="57">
        <v>45766</v>
      </c>
      <c r="I81" s="35">
        <v>30</v>
      </c>
      <c r="J81" s="54">
        <v>175</v>
      </c>
      <c r="K81" s="54">
        <v>5250</v>
      </c>
    </row>
    <row r="82" spans="5:11" x14ac:dyDescent="0.25">
      <c r="E82" t="s">
        <v>288</v>
      </c>
      <c r="F82" t="s">
        <v>292</v>
      </c>
      <c r="G82" t="s">
        <v>290</v>
      </c>
      <c r="H82" s="57">
        <v>45773</v>
      </c>
      <c r="I82" s="35">
        <v>14</v>
      </c>
      <c r="J82" s="54">
        <v>175</v>
      </c>
      <c r="K82" s="54">
        <v>2450</v>
      </c>
    </row>
    <row r="83" spans="5:11" x14ac:dyDescent="0.25">
      <c r="E83" t="s">
        <v>288</v>
      </c>
      <c r="F83" t="s">
        <v>292</v>
      </c>
      <c r="G83" t="s">
        <v>290</v>
      </c>
      <c r="H83" s="57">
        <v>45899</v>
      </c>
      <c r="I83" s="35">
        <v>10</v>
      </c>
      <c r="J83" s="54">
        <v>175</v>
      </c>
      <c r="K83" s="54">
        <v>1750</v>
      </c>
    </row>
    <row r="84" spans="5:11" x14ac:dyDescent="0.25">
      <c r="E84" t="s">
        <v>288</v>
      </c>
      <c r="F84" t="s">
        <v>292</v>
      </c>
      <c r="G84" t="s">
        <v>290</v>
      </c>
      <c r="H84" s="57">
        <v>45906</v>
      </c>
      <c r="I84" s="35">
        <v>55</v>
      </c>
      <c r="J84" s="54">
        <v>177.04545454545453</v>
      </c>
      <c r="K84" s="54">
        <v>9737.5</v>
      </c>
    </row>
    <row r="85" spans="5:11" x14ac:dyDescent="0.25">
      <c r="E85" t="s">
        <v>288</v>
      </c>
      <c r="F85" t="s">
        <v>292</v>
      </c>
      <c r="G85" t="s">
        <v>290</v>
      </c>
      <c r="H85" s="57">
        <v>45913</v>
      </c>
      <c r="I85" s="35">
        <v>25</v>
      </c>
      <c r="J85" s="54">
        <v>179.5</v>
      </c>
      <c r="K85" s="54">
        <v>4487.5</v>
      </c>
    </row>
    <row r="86" spans="5:11" x14ac:dyDescent="0.25">
      <c r="E86" t="s">
        <v>288</v>
      </c>
      <c r="F86" t="s">
        <v>292</v>
      </c>
      <c r="G86" t="s">
        <v>290</v>
      </c>
      <c r="H86" s="57">
        <v>45920</v>
      </c>
      <c r="I86" s="35">
        <v>25</v>
      </c>
      <c r="J86" s="54">
        <v>179.5</v>
      </c>
      <c r="K86" s="54">
        <v>4487.5</v>
      </c>
    </row>
    <row r="87" spans="5:11" x14ac:dyDescent="0.25">
      <c r="E87" t="s">
        <v>288</v>
      </c>
      <c r="F87" t="s">
        <v>292</v>
      </c>
      <c r="G87" t="s">
        <v>290</v>
      </c>
      <c r="H87" s="57">
        <v>45927</v>
      </c>
      <c r="I87" s="35">
        <v>25</v>
      </c>
      <c r="J87" s="54">
        <v>179.5</v>
      </c>
      <c r="K87" s="54">
        <v>4487.5</v>
      </c>
    </row>
    <row r="88" spans="5:11" x14ac:dyDescent="0.25">
      <c r="E88" t="s">
        <v>288</v>
      </c>
      <c r="F88" t="s">
        <v>292</v>
      </c>
      <c r="G88" t="s">
        <v>290</v>
      </c>
      <c r="H88" s="57">
        <v>45934</v>
      </c>
      <c r="I88" s="35">
        <v>25</v>
      </c>
      <c r="J88" s="54">
        <v>179.5</v>
      </c>
      <c r="K88" s="54">
        <v>4487.5</v>
      </c>
    </row>
    <row r="89" spans="5:11" x14ac:dyDescent="0.25">
      <c r="E89" t="s">
        <v>288</v>
      </c>
      <c r="F89" t="s">
        <v>292</v>
      </c>
      <c r="G89" t="s">
        <v>290</v>
      </c>
      <c r="H89" s="57">
        <v>45941</v>
      </c>
      <c r="I89" s="35">
        <v>27</v>
      </c>
      <c r="J89" s="54">
        <v>181.0185185185185</v>
      </c>
      <c r="K89" s="54">
        <v>4887.5</v>
      </c>
    </row>
    <row r="90" spans="5:11" x14ac:dyDescent="0.25">
      <c r="E90" t="s">
        <v>288</v>
      </c>
      <c r="F90" t="s">
        <v>292</v>
      </c>
      <c r="G90" t="s">
        <v>290</v>
      </c>
      <c r="H90" s="57">
        <v>45948</v>
      </c>
      <c r="I90" s="35">
        <v>40</v>
      </c>
      <c r="J90" s="54">
        <v>180.625</v>
      </c>
      <c r="K90" s="54">
        <v>7225</v>
      </c>
    </row>
    <row r="91" spans="5:11" x14ac:dyDescent="0.25">
      <c r="E91" t="s">
        <v>288</v>
      </c>
      <c r="F91" t="s">
        <v>292</v>
      </c>
      <c r="G91" t="s">
        <v>290</v>
      </c>
      <c r="H91" s="57">
        <v>45955</v>
      </c>
      <c r="I91" s="35">
        <v>25</v>
      </c>
      <c r="J91" s="54">
        <v>179.5</v>
      </c>
      <c r="K91" s="54">
        <v>4487.5</v>
      </c>
    </row>
    <row r="92" spans="5:11" x14ac:dyDescent="0.25">
      <c r="E92" t="s">
        <v>288</v>
      </c>
      <c r="F92" t="s">
        <v>292</v>
      </c>
      <c r="G92" t="s">
        <v>290</v>
      </c>
      <c r="H92" s="57">
        <v>45836</v>
      </c>
      <c r="I92" s="35">
        <v>10</v>
      </c>
      <c r="J92" s="54">
        <v>195</v>
      </c>
      <c r="K92" s="54">
        <v>1950</v>
      </c>
    </row>
    <row r="93" spans="5:11" x14ac:dyDescent="0.25">
      <c r="E93" t="s">
        <v>288</v>
      </c>
      <c r="F93" t="s">
        <v>292</v>
      </c>
      <c r="G93" t="s">
        <v>290</v>
      </c>
      <c r="H93" s="57">
        <v>45843</v>
      </c>
      <c r="I93" s="35">
        <v>10</v>
      </c>
      <c r="J93" s="54">
        <v>195</v>
      </c>
      <c r="K93" s="54">
        <v>1950</v>
      </c>
    </row>
    <row r="94" spans="5:11" x14ac:dyDescent="0.25">
      <c r="E94" t="s">
        <v>288</v>
      </c>
      <c r="F94" t="s">
        <v>292</v>
      </c>
      <c r="G94" t="s">
        <v>290</v>
      </c>
      <c r="H94" s="57">
        <v>45850</v>
      </c>
      <c r="I94" s="35">
        <v>10</v>
      </c>
      <c r="J94" s="54">
        <v>195</v>
      </c>
      <c r="K94" s="54">
        <v>1950</v>
      </c>
    </row>
    <row r="95" spans="5:11" x14ac:dyDescent="0.25">
      <c r="E95" t="s">
        <v>288</v>
      </c>
      <c r="F95" t="s">
        <v>292</v>
      </c>
      <c r="G95" t="s">
        <v>290</v>
      </c>
      <c r="H95" s="57">
        <v>45857</v>
      </c>
      <c r="I95" s="35">
        <v>10</v>
      </c>
      <c r="J95" s="54">
        <v>195</v>
      </c>
      <c r="K95" s="54">
        <v>1950</v>
      </c>
    </row>
    <row r="96" spans="5:11" x14ac:dyDescent="0.25">
      <c r="E96" t="s">
        <v>288</v>
      </c>
      <c r="F96" t="s">
        <v>292</v>
      </c>
      <c r="G96" t="s">
        <v>290</v>
      </c>
      <c r="H96" s="57">
        <v>45864</v>
      </c>
      <c r="I96" s="35">
        <v>10</v>
      </c>
      <c r="J96" s="54">
        <v>195</v>
      </c>
      <c r="K96" s="54">
        <v>1950</v>
      </c>
    </row>
    <row r="97" spans="5:11" x14ac:dyDescent="0.25">
      <c r="E97" t="s">
        <v>288</v>
      </c>
      <c r="F97" t="s">
        <v>295</v>
      </c>
      <c r="G97" t="s">
        <v>294</v>
      </c>
      <c r="H97" s="57">
        <v>45780</v>
      </c>
      <c r="I97" s="35">
        <v>14</v>
      </c>
      <c r="J97" s="54">
        <v>175</v>
      </c>
      <c r="K97" s="54">
        <v>2450</v>
      </c>
    </row>
    <row r="98" spans="5:11" x14ac:dyDescent="0.25">
      <c r="E98" t="s">
        <v>288</v>
      </c>
      <c r="F98" t="s">
        <v>295</v>
      </c>
      <c r="G98" t="s">
        <v>294</v>
      </c>
      <c r="H98" s="57">
        <v>45766</v>
      </c>
      <c r="I98" s="35">
        <v>11</v>
      </c>
      <c r="J98" s="54">
        <v>175</v>
      </c>
      <c r="K98" s="54">
        <v>1925</v>
      </c>
    </row>
    <row r="99" spans="5:11" x14ac:dyDescent="0.25">
      <c r="E99" t="s">
        <v>288</v>
      </c>
      <c r="F99" t="s">
        <v>295</v>
      </c>
      <c r="G99" t="s">
        <v>294</v>
      </c>
      <c r="H99" s="57">
        <v>45773</v>
      </c>
      <c r="I99" s="35">
        <v>30</v>
      </c>
      <c r="J99" s="54">
        <v>175</v>
      </c>
      <c r="K99" s="54">
        <v>5250</v>
      </c>
    </row>
    <row r="100" spans="5:11" x14ac:dyDescent="0.25">
      <c r="E100" t="s">
        <v>288</v>
      </c>
      <c r="F100" t="s">
        <v>295</v>
      </c>
      <c r="G100" t="s">
        <v>294</v>
      </c>
      <c r="H100" s="57">
        <v>45906</v>
      </c>
      <c r="I100" s="35">
        <v>10</v>
      </c>
      <c r="J100" s="54">
        <v>175</v>
      </c>
      <c r="K100" s="54">
        <v>1750</v>
      </c>
    </row>
    <row r="101" spans="5:11" x14ac:dyDescent="0.25">
      <c r="E101" t="s">
        <v>288</v>
      </c>
      <c r="F101" t="s">
        <v>295</v>
      </c>
      <c r="G101" t="s">
        <v>294</v>
      </c>
      <c r="H101" s="57">
        <v>45913</v>
      </c>
      <c r="I101" s="35">
        <v>55</v>
      </c>
      <c r="J101" s="54">
        <v>177.04545454545453</v>
      </c>
      <c r="K101" s="54">
        <v>9737.5</v>
      </c>
    </row>
    <row r="102" spans="5:11" x14ac:dyDescent="0.25">
      <c r="E102" t="s">
        <v>288</v>
      </c>
      <c r="F102" t="s">
        <v>295</v>
      </c>
      <c r="G102" t="s">
        <v>294</v>
      </c>
      <c r="H102" s="57">
        <v>45920</v>
      </c>
      <c r="I102" s="35">
        <v>25</v>
      </c>
      <c r="J102" s="54">
        <v>179.5</v>
      </c>
      <c r="K102" s="54">
        <v>4487.5</v>
      </c>
    </row>
    <row r="103" spans="5:11" x14ac:dyDescent="0.25">
      <c r="E103" t="s">
        <v>288</v>
      </c>
      <c r="F103" t="s">
        <v>295</v>
      </c>
      <c r="G103" t="s">
        <v>294</v>
      </c>
      <c r="H103" s="57">
        <v>45927</v>
      </c>
      <c r="I103" s="35">
        <v>25</v>
      </c>
      <c r="J103" s="54">
        <v>179.5</v>
      </c>
      <c r="K103" s="54">
        <v>4487.5</v>
      </c>
    </row>
    <row r="104" spans="5:11" x14ac:dyDescent="0.25">
      <c r="E104" t="s">
        <v>288</v>
      </c>
      <c r="F104" t="s">
        <v>295</v>
      </c>
      <c r="G104" t="s">
        <v>294</v>
      </c>
      <c r="H104" s="57">
        <v>45934</v>
      </c>
      <c r="I104" s="35">
        <v>25</v>
      </c>
      <c r="J104" s="54">
        <v>179.5</v>
      </c>
      <c r="K104" s="54">
        <v>4487.5</v>
      </c>
    </row>
    <row r="105" spans="5:11" x14ac:dyDescent="0.25">
      <c r="E105" t="s">
        <v>288</v>
      </c>
      <c r="F105" t="s">
        <v>295</v>
      </c>
      <c r="G105" t="s">
        <v>294</v>
      </c>
      <c r="H105" s="57">
        <v>45941</v>
      </c>
      <c r="I105" s="35">
        <v>25</v>
      </c>
      <c r="J105" s="54">
        <v>179.5</v>
      </c>
      <c r="K105" s="54">
        <v>4487.5</v>
      </c>
    </row>
    <row r="106" spans="5:11" x14ac:dyDescent="0.25">
      <c r="E106" t="s">
        <v>288</v>
      </c>
      <c r="F106" t="s">
        <v>295</v>
      </c>
      <c r="G106" t="s">
        <v>294</v>
      </c>
      <c r="H106" s="57">
        <v>45948</v>
      </c>
      <c r="I106" s="35">
        <v>27</v>
      </c>
      <c r="J106" s="54">
        <v>181.0185185185185</v>
      </c>
      <c r="K106" s="54">
        <v>4887.5</v>
      </c>
    </row>
    <row r="107" spans="5:11" x14ac:dyDescent="0.25">
      <c r="E107" t="s">
        <v>288</v>
      </c>
      <c r="F107" t="s">
        <v>295</v>
      </c>
      <c r="G107" t="s">
        <v>294</v>
      </c>
      <c r="H107" s="57">
        <v>45955</v>
      </c>
      <c r="I107" s="35">
        <v>40</v>
      </c>
      <c r="J107" s="54">
        <v>180.625</v>
      </c>
      <c r="K107" s="54">
        <v>7225</v>
      </c>
    </row>
    <row r="108" spans="5:11" x14ac:dyDescent="0.25">
      <c r="E108" t="s">
        <v>288</v>
      </c>
      <c r="F108" t="s">
        <v>295</v>
      </c>
      <c r="G108" t="s">
        <v>294</v>
      </c>
      <c r="H108" s="57">
        <v>45962</v>
      </c>
      <c r="I108" s="35">
        <v>25</v>
      </c>
      <c r="J108" s="54">
        <v>179.5</v>
      </c>
      <c r="K108" s="54">
        <v>4487.5</v>
      </c>
    </row>
    <row r="109" spans="5:11" x14ac:dyDescent="0.25">
      <c r="E109" t="s">
        <v>288</v>
      </c>
      <c r="F109" t="s">
        <v>295</v>
      </c>
      <c r="G109" t="s">
        <v>294</v>
      </c>
      <c r="H109" s="57">
        <v>45843</v>
      </c>
      <c r="I109" s="35">
        <v>10</v>
      </c>
      <c r="J109" s="54">
        <v>195</v>
      </c>
      <c r="K109" s="54">
        <v>1950</v>
      </c>
    </row>
    <row r="110" spans="5:11" x14ac:dyDescent="0.25">
      <c r="E110" t="s">
        <v>288</v>
      </c>
      <c r="F110" t="s">
        <v>295</v>
      </c>
      <c r="G110" t="s">
        <v>294</v>
      </c>
      <c r="H110" s="57">
        <v>45850</v>
      </c>
      <c r="I110" s="35">
        <v>10</v>
      </c>
      <c r="J110" s="54">
        <v>195</v>
      </c>
      <c r="K110" s="54">
        <v>1950</v>
      </c>
    </row>
    <row r="111" spans="5:11" x14ac:dyDescent="0.25">
      <c r="E111" t="s">
        <v>288</v>
      </c>
      <c r="F111" t="s">
        <v>295</v>
      </c>
      <c r="G111" t="s">
        <v>294</v>
      </c>
      <c r="H111" s="57">
        <v>45857</v>
      </c>
      <c r="I111" s="35">
        <v>10</v>
      </c>
      <c r="J111" s="54">
        <v>195</v>
      </c>
      <c r="K111" s="54">
        <v>1950</v>
      </c>
    </row>
    <row r="112" spans="5:11" x14ac:dyDescent="0.25">
      <c r="E112" t="s">
        <v>288</v>
      </c>
      <c r="F112" t="s">
        <v>295</v>
      </c>
      <c r="G112" t="s">
        <v>294</v>
      </c>
      <c r="H112" s="57">
        <v>45864</v>
      </c>
      <c r="I112" s="35">
        <v>10</v>
      </c>
      <c r="J112" s="54">
        <v>195</v>
      </c>
      <c r="K112" s="54">
        <v>1950</v>
      </c>
    </row>
    <row r="113" spans="5:11" x14ac:dyDescent="0.25">
      <c r="E113" t="s">
        <v>288</v>
      </c>
      <c r="F113" t="s">
        <v>295</v>
      </c>
      <c r="G113" t="s">
        <v>294</v>
      </c>
      <c r="H113" s="57">
        <v>45871</v>
      </c>
      <c r="I113" s="35">
        <v>10</v>
      </c>
      <c r="J113" s="54">
        <v>195</v>
      </c>
      <c r="K113" s="54">
        <v>1950</v>
      </c>
    </row>
    <row r="114" spans="5:11" x14ac:dyDescent="0.25">
      <c r="E114" t="s">
        <v>288</v>
      </c>
      <c r="F114" t="s">
        <v>115</v>
      </c>
      <c r="G114" t="s">
        <v>23</v>
      </c>
      <c r="H114" s="57">
        <v>45760</v>
      </c>
      <c r="I114" s="35">
        <v>50</v>
      </c>
      <c r="J114" s="54">
        <v>165</v>
      </c>
      <c r="K114" s="54">
        <v>8250</v>
      </c>
    </row>
    <row r="115" spans="5:11" x14ac:dyDescent="0.25">
      <c r="E115" t="s">
        <v>288</v>
      </c>
      <c r="F115" t="s">
        <v>115</v>
      </c>
      <c r="G115" t="s">
        <v>23</v>
      </c>
      <c r="H115" s="57">
        <v>45767</v>
      </c>
      <c r="I115" s="35">
        <v>70</v>
      </c>
      <c r="J115" s="54">
        <v>165</v>
      </c>
      <c r="K115" s="54">
        <v>11550</v>
      </c>
    </row>
    <row r="116" spans="5:11" x14ac:dyDescent="0.25">
      <c r="E116" t="s">
        <v>288</v>
      </c>
      <c r="F116" t="s">
        <v>115</v>
      </c>
      <c r="G116" t="s">
        <v>23</v>
      </c>
      <c r="H116" s="57">
        <v>45774</v>
      </c>
      <c r="I116" s="35">
        <v>60</v>
      </c>
      <c r="J116" s="54">
        <v>165</v>
      </c>
      <c r="K116" s="54">
        <v>9900</v>
      </c>
    </row>
    <row r="117" spans="5:11" x14ac:dyDescent="0.25">
      <c r="E117" t="s">
        <v>288</v>
      </c>
      <c r="F117" t="s">
        <v>116</v>
      </c>
      <c r="G117" t="s">
        <v>24</v>
      </c>
      <c r="H117" s="57">
        <v>45767</v>
      </c>
      <c r="I117" s="35">
        <v>50</v>
      </c>
      <c r="J117" s="54">
        <v>165</v>
      </c>
      <c r="K117" s="54">
        <v>8250</v>
      </c>
    </row>
    <row r="118" spans="5:11" x14ac:dyDescent="0.25">
      <c r="E118" t="s">
        <v>288</v>
      </c>
      <c r="F118" t="s">
        <v>116</v>
      </c>
      <c r="G118" t="s">
        <v>24</v>
      </c>
      <c r="H118" s="57">
        <v>45774</v>
      </c>
      <c r="I118" s="35">
        <v>70</v>
      </c>
      <c r="J118" s="54">
        <v>165</v>
      </c>
      <c r="K118" s="54">
        <v>11550</v>
      </c>
    </row>
    <row r="119" spans="5:11" x14ac:dyDescent="0.25">
      <c r="E119" t="s">
        <v>288</v>
      </c>
      <c r="F119" t="s">
        <v>116</v>
      </c>
      <c r="G119" t="s">
        <v>24</v>
      </c>
      <c r="H119" s="57">
        <v>45781</v>
      </c>
      <c r="I119" s="35">
        <v>60</v>
      </c>
      <c r="J119" s="54">
        <v>165</v>
      </c>
      <c r="K119" s="54">
        <v>9900</v>
      </c>
    </row>
    <row r="120" spans="5:11" x14ac:dyDescent="0.25">
      <c r="E120" t="s">
        <v>288</v>
      </c>
      <c r="F120" t="s">
        <v>289</v>
      </c>
      <c r="G120" t="s">
        <v>290</v>
      </c>
      <c r="H120" s="57">
        <v>45752</v>
      </c>
      <c r="I120" s="35">
        <v>11</v>
      </c>
      <c r="J120" s="54">
        <v>175</v>
      </c>
      <c r="K120" s="54">
        <v>1925</v>
      </c>
    </row>
    <row r="121" spans="5:11" x14ac:dyDescent="0.25">
      <c r="E121" t="s">
        <v>288</v>
      </c>
      <c r="F121" t="s">
        <v>289</v>
      </c>
      <c r="G121" t="s">
        <v>290</v>
      </c>
      <c r="H121" s="57">
        <v>45759</v>
      </c>
      <c r="I121" s="35">
        <v>11</v>
      </c>
      <c r="J121" s="54">
        <v>175</v>
      </c>
      <c r="K121" s="54">
        <v>1925</v>
      </c>
    </row>
    <row r="122" spans="5:11" x14ac:dyDescent="0.25">
      <c r="E122" t="s">
        <v>288</v>
      </c>
      <c r="F122" t="s">
        <v>293</v>
      </c>
      <c r="G122" t="s">
        <v>294</v>
      </c>
      <c r="H122" s="57">
        <v>45759</v>
      </c>
      <c r="I122" s="35">
        <v>11</v>
      </c>
      <c r="J122" s="54">
        <v>175</v>
      </c>
      <c r="K122" s="54">
        <v>1925</v>
      </c>
    </row>
    <row r="123" spans="5:11" x14ac:dyDescent="0.25">
      <c r="E123" t="s">
        <v>288</v>
      </c>
      <c r="F123" t="s">
        <v>337</v>
      </c>
      <c r="G123" t="s">
        <v>338</v>
      </c>
      <c r="H123" s="57">
        <v>45887</v>
      </c>
      <c r="I123" s="35">
        <v>3</v>
      </c>
      <c r="J123" s="54">
        <v>212.39333333333332</v>
      </c>
      <c r="K123" s="54">
        <v>637.17999999999995</v>
      </c>
    </row>
    <row r="124" spans="5:11" x14ac:dyDescent="0.25">
      <c r="E124" t="s">
        <v>288</v>
      </c>
      <c r="F124" t="s">
        <v>339</v>
      </c>
      <c r="G124" t="s">
        <v>340</v>
      </c>
      <c r="H124" s="57">
        <v>45894</v>
      </c>
      <c r="I124" s="35">
        <v>3</v>
      </c>
      <c r="J124" s="54">
        <v>222.18666666666664</v>
      </c>
      <c r="K124" s="54">
        <v>666.56</v>
      </c>
    </row>
    <row r="125" spans="5:11" x14ac:dyDescent="0.25">
      <c r="E125" t="s">
        <v>288</v>
      </c>
      <c r="F125" t="s">
        <v>243</v>
      </c>
      <c r="G125" t="s">
        <v>23</v>
      </c>
      <c r="H125" s="57">
        <v>45746</v>
      </c>
      <c r="I125" s="35">
        <v>30</v>
      </c>
      <c r="J125" s="54">
        <v>165</v>
      </c>
      <c r="K125" s="54">
        <v>4950</v>
      </c>
    </row>
    <row r="126" spans="5:11" x14ac:dyDescent="0.25">
      <c r="E126" t="s">
        <v>288</v>
      </c>
      <c r="F126" t="s">
        <v>243</v>
      </c>
      <c r="G126" t="s">
        <v>23</v>
      </c>
      <c r="H126" s="57">
        <v>45753</v>
      </c>
      <c r="I126" s="35">
        <v>40</v>
      </c>
      <c r="J126" s="54">
        <v>165</v>
      </c>
      <c r="K126" s="54">
        <v>6600</v>
      </c>
    </row>
    <row r="127" spans="5:11" x14ac:dyDescent="0.25">
      <c r="E127" t="s">
        <v>288</v>
      </c>
      <c r="F127" t="s">
        <v>243</v>
      </c>
      <c r="G127" t="s">
        <v>23</v>
      </c>
      <c r="H127" s="57">
        <v>45781</v>
      </c>
      <c r="I127" s="35">
        <v>50</v>
      </c>
      <c r="J127" s="54">
        <v>165</v>
      </c>
      <c r="K127" s="54">
        <v>8250</v>
      </c>
    </row>
    <row r="128" spans="5:11" x14ac:dyDescent="0.25">
      <c r="E128" t="s">
        <v>288</v>
      </c>
      <c r="F128" t="s">
        <v>244</v>
      </c>
      <c r="G128" t="s">
        <v>24</v>
      </c>
      <c r="H128" s="57">
        <v>45753</v>
      </c>
      <c r="I128" s="35">
        <v>30</v>
      </c>
      <c r="J128" s="54">
        <v>165</v>
      </c>
      <c r="K128" s="54">
        <v>4950</v>
      </c>
    </row>
    <row r="129" spans="5:11" x14ac:dyDescent="0.25">
      <c r="E129" t="s">
        <v>288</v>
      </c>
      <c r="F129" t="s">
        <v>244</v>
      </c>
      <c r="G129" t="s">
        <v>24</v>
      </c>
      <c r="H129" s="57">
        <v>45760</v>
      </c>
      <c r="I129" s="35">
        <v>40</v>
      </c>
      <c r="J129" s="54">
        <v>165</v>
      </c>
      <c r="K129" s="54">
        <v>6600</v>
      </c>
    </row>
    <row r="130" spans="5:11" x14ac:dyDescent="0.25">
      <c r="E130" t="s">
        <v>288</v>
      </c>
      <c r="F130" t="s">
        <v>244</v>
      </c>
      <c r="G130" t="s">
        <v>24</v>
      </c>
      <c r="H130" s="57">
        <v>45788</v>
      </c>
      <c r="I130" s="35">
        <v>50</v>
      </c>
      <c r="J130" s="54">
        <v>165</v>
      </c>
      <c r="K130" s="54">
        <v>8250</v>
      </c>
    </row>
    <row r="131" spans="5:11" x14ac:dyDescent="0.25">
      <c r="E131" t="s">
        <v>305</v>
      </c>
      <c r="F131" t="s">
        <v>292</v>
      </c>
      <c r="G131" t="s">
        <v>290</v>
      </c>
      <c r="H131" s="57">
        <v>45780</v>
      </c>
      <c r="I131" s="35">
        <v>0</v>
      </c>
      <c r="J131" s="54">
        <v>0</v>
      </c>
      <c r="K131" s="54">
        <v>0</v>
      </c>
    </row>
    <row r="132" spans="5:11" x14ac:dyDescent="0.25">
      <c r="E132" t="s">
        <v>305</v>
      </c>
      <c r="F132" t="s">
        <v>295</v>
      </c>
      <c r="G132" t="s">
        <v>294</v>
      </c>
      <c r="H132" s="57">
        <v>45787</v>
      </c>
      <c r="I132" s="35">
        <v>0</v>
      </c>
      <c r="J132" s="54">
        <v>0</v>
      </c>
      <c r="K132" s="54">
        <v>0</v>
      </c>
    </row>
    <row r="133" spans="5:11" x14ac:dyDescent="0.25">
      <c r="E133" t="s">
        <v>305</v>
      </c>
      <c r="F133" t="s">
        <v>115</v>
      </c>
      <c r="G133" t="s">
        <v>23</v>
      </c>
      <c r="H133" s="57">
        <v>45767</v>
      </c>
      <c r="I133" s="35">
        <v>20</v>
      </c>
      <c r="J133" s="54">
        <v>245</v>
      </c>
      <c r="K133" s="54">
        <v>4900</v>
      </c>
    </row>
    <row r="134" spans="5:11" x14ac:dyDescent="0.25">
      <c r="E134" t="s">
        <v>305</v>
      </c>
      <c r="F134" t="s">
        <v>116</v>
      </c>
      <c r="G134" t="s">
        <v>24</v>
      </c>
      <c r="H134" s="57">
        <v>45774</v>
      </c>
      <c r="I134" s="35">
        <v>20</v>
      </c>
      <c r="J134" s="54">
        <v>245</v>
      </c>
      <c r="K134" s="54">
        <v>4900</v>
      </c>
    </row>
    <row r="135" spans="5:11" x14ac:dyDescent="0.25">
      <c r="E135" t="s">
        <v>305</v>
      </c>
      <c r="F135" t="s">
        <v>203</v>
      </c>
      <c r="G135" t="s">
        <v>23</v>
      </c>
      <c r="H135" s="57">
        <v>45765</v>
      </c>
      <c r="I135" s="35">
        <v>10</v>
      </c>
      <c r="J135" s="54">
        <v>265</v>
      </c>
      <c r="K135" s="54">
        <v>2650</v>
      </c>
    </row>
    <row r="136" spans="5:11" x14ac:dyDescent="0.25">
      <c r="E136" t="s">
        <v>305</v>
      </c>
      <c r="F136" t="s">
        <v>203</v>
      </c>
      <c r="G136" t="s">
        <v>23</v>
      </c>
      <c r="H136" s="57">
        <v>45772</v>
      </c>
      <c r="I136" s="35">
        <v>10</v>
      </c>
      <c r="J136" s="54">
        <v>265</v>
      </c>
      <c r="K136" s="54">
        <v>2650</v>
      </c>
    </row>
    <row r="137" spans="5:11" x14ac:dyDescent="0.25">
      <c r="E137" t="s">
        <v>305</v>
      </c>
      <c r="F137" t="s">
        <v>347</v>
      </c>
      <c r="G137" t="s">
        <v>24</v>
      </c>
      <c r="H137" s="57">
        <v>45772</v>
      </c>
      <c r="I137" s="35">
        <v>20</v>
      </c>
      <c r="J137" s="54">
        <v>265</v>
      </c>
      <c r="K137" s="54">
        <v>5300</v>
      </c>
    </row>
    <row r="138" spans="5:11" x14ac:dyDescent="0.25">
      <c r="E138" t="s">
        <v>305</v>
      </c>
      <c r="F138" t="s">
        <v>347</v>
      </c>
      <c r="G138" t="s">
        <v>24</v>
      </c>
      <c r="H138" s="57">
        <v>45779</v>
      </c>
      <c r="I138" s="35">
        <v>10</v>
      </c>
      <c r="J138" s="54">
        <v>265</v>
      </c>
      <c r="K138" s="54">
        <v>2650</v>
      </c>
    </row>
    <row r="139" spans="5:11" x14ac:dyDescent="0.25">
      <c r="E139" t="s">
        <v>305</v>
      </c>
      <c r="F139" t="s">
        <v>208</v>
      </c>
      <c r="G139" t="s">
        <v>23</v>
      </c>
      <c r="H139" s="57">
        <v>45765</v>
      </c>
      <c r="I139" s="35">
        <v>20</v>
      </c>
      <c r="J139" s="54">
        <v>265</v>
      </c>
      <c r="K139" s="54">
        <v>5300</v>
      </c>
    </row>
    <row r="140" spans="5:11" x14ac:dyDescent="0.25">
      <c r="E140" t="s">
        <v>305</v>
      </c>
      <c r="F140" t="s">
        <v>208</v>
      </c>
      <c r="G140" t="s">
        <v>23</v>
      </c>
      <c r="H140" s="57">
        <v>45772</v>
      </c>
      <c r="I140" s="35">
        <v>20</v>
      </c>
      <c r="J140" s="54">
        <v>245</v>
      </c>
      <c r="K140" s="54">
        <v>4900</v>
      </c>
    </row>
    <row r="141" spans="5:11" x14ac:dyDescent="0.25">
      <c r="E141" t="s">
        <v>305</v>
      </c>
      <c r="F141" t="s">
        <v>376</v>
      </c>
      <c r="G141" t="s">
        <v>24</v>
      </c>
      <c r="H141" s="57">
        <v>45772</v>
      </c>
      <c r="I141" s="35">
        <v>10</v>
      </c>
      <c r="J141" s="54">
        <v>265</v>
      </c>
      <c r="K141" s="54">
        <v>2650</v>
      </c>
    </row>
    <row r="142" spans="5:11" x14ac:dyDescent="0.25">
      <c r="E142" t="s">
        <v>305</v>
      </c>
      <c r="F142" t="s">
        <v>376</v>
      </c>
      <c r="G142" t="s">
        <v>24</v>
      </c>
      <c r="H142" s="57">
        <v>45779</v>
      </c>
      <c r="I142" s="35">
        <v>20</v>
      </c>
      <c r="J142" s="54">
        <v>245</v>
      </c>
      <c r="K142" s="54">
        <v>4900</v>
      </c>
    </row>
    <row r="143" spans="5:11" x14ac:dyDescent="0.25">
      <c r="E143" t="s">
        <v>136</v>
      </c>
      <c r="F143" t="s">
        <v>292</v>
      </c>
      <c r="G143" t="s">
        <v>290</v>
      </c>
      <c r="H143" s="57">
        <v>45766</v>
      </c>
      <c r="I143" s="35">
        <v>40</v>
      </c>
      <c r="J143" s="54">
        <v>247.5</v>
      </c>
      <c r="K143" s="54">
        <v>9900</v>
      </c>
    </row>
    <row r="144" spans="5:11" x14ac:dyDescent="0.25">
      <c r="E144" t="s">
        <v>136</v>
      </c>
      <c r="F144" t="s">
        <v>292</v>
      </c>
      <c r="G144" t="s">
        <v>290</v>
      </c>
      <c r="H144" s="57">
        <v>45773</v>
      </c>
      <c r="I144" s="35">
        <v>20</v>
      </c>
      <c r="J144" s="54">
        <v>237.5</v>
      </c>
      <c r="K144" s="54">
        <v>4750</v>
      </c>
    </row>
    <row r="145" spans="5:11" x14ac:dyDescent="0.25">
      <c r="E145" t="s">
        <v>136</v>
      </c>
      <c r="F145" t="s">
        <v>292</v>
      </c>
      <c r="G145" t="s">
        <v>290</v>
      </c>
      <c r="H145" s="57">
        <v>45899</v>
      </c>
      <c r="I145" s="35">
        <v>40</v>
      </c>
      <c r="J145" s="54">
        <v>225</v>
      </c>
      <c r="K145" s="54">
        <v>9000</v>
      </c>
    </row>
    <row r="146" spans="5:11" x14ac:dyDescent="0.25">
      <c r="E146" t="s">
        <v>136</v>
      </c>
      <c r="F146" t="s">
        <v>292</v>
      </c>
      <c r="G146" t="s">
        <v>290</v>
      </c>
      <c r="H146" s="57">
        <v>45906</v>
      </c>
      <c r="I146" s="35">
        <v>20</v>
      </c>
      <c r="J146" s="54">
        <v>190</v>
      </c>
      <c r="K146" s="54">
        <v>3800</v>
      </c>
    </row>
    <row r="147" spans="5:11" x14ac:dyDescent="0.25">
      <c r="E147" t="s">
        <v>136</v>
      </c>
      <c r="F147" t="s">
        <v>292</v>
      </c>
      <c r="G147" t="s">
        <v>290</v>
      </c>
      <c r="H147" s="57">
        <v>45913</v>
      </c>
      <c r="I147" s="35">
        <v>20</v>
      </c>
      <c r="J147" s="54">
        <v>190</v>
      </c>
      <c r="K147" s="54">
        <v>3800</v>
      </c>
    </row>
    <row r="148" spans="5:11" x14ac:dyDescent="0.25">
      <c r="E148" t="s">
        <v>136</v>
      </c>
      <c r="F148" t="s">
        <v>292</v>
      </c>
      <c r="G148" t="s">
        <v>290</v>
      </c>
      <c r="H148" s="57">
        <v>45920</v>
      </c>
      <c r="I148" s="35">
        <v>20</v>
      </c>
      <c r="J148" s="54">
        <v>190</v>
      </c>
      <c r="K148" s="54">
        <v>3800</v>
      </c>
    </row>
    <row r="149" spans="5:11" x14ac:dyDescent="0.25">
      <c r="E149" t="s">
        <v>136</v>
      </c>
      <c r="F149" t="s">
        <v>292</v>
      </c>
      <c r="G149" t="s">
        <v>290</v>
      </c>
      <c r="H149" s="57">
        <v>45927</v>
      </c>
      <c r="I149" s="35">
        <v>20</v>
      </c>
      <c r="J149" s="54">
        <v>190</v>
      </c>
      <c r="K149" s="54">
        <v>3800</v>
      </c>
    </row>
    <row r="150" spans="5:11" x14ac:dyDescent="0.25">
      <c r="E150" t="s">
        <v>136</v>
      </c>
      <c r="F150" t="s">
        <v>292</v>
      </c>
      <c r="G150" t="s">
        <v>290</v>
      </c>
      <c r="H150" s="57">
        <v>45934</v>
      </c>
      <c r="I150" s="35">
        <v>20</v>
      </c>
      <c r="J150" s="54">
        <v>190</v>
      </c>
      <c r="K150" s="54">
        <v>3800</v>
      </c>
    </row>
    <row r="151" spans="5:11" x14ac:dyDescent="0.25">
      <c r="E151" t="s">
        <v>136</v>
      </c>
      <c r="F151" t="s">
        <v>292</v>
      </c>
      <c r="G151" t="s">
        <v>290</v>
      </c>
      <c r="H151" s="57">
        <v>45941</v>
      </c>
      <c r="I151" s="35">
        <v>20</v>
      </c>
      <c r="J151" s="54">
        <v>190</v>
      </c>
      <c r="K151" s="54">
        <v>3800</v>
      </c>
    </row>
    <row r="152" spans="5:11" x14ac:dyDescent="0.25">
      <c r="E152" t="s">
        <v>136</v>
      </c>
      <c r="F152" t="s">
        <v>292</v>
      </c>
      <c r="G152" t="s">
        <v>290</v>
      </c>
      <c r="H152" s="57">
        <v>45948</v>
      </c>
      <c r="I152" s="35">
        <v>20</v>
      </c>
      <c r="J152" s="54">
        <v>190</v>
      </c>
      <c r="K152" s="54">
        <v>3800</v>
      </c>
    </row>
    <row r="153" spans="5:11" x14ac:dyDescent="0.25">
      <c r="E153" t="s">
        <v>136</v>
      </c>
      <c r="F153" t="s">
        <v>292</v>
      </c>
      <c r="G153" t="s">
        <v>290</v>
      </c>
      <c r="H153" s="57">
        <v>45955</v>
      </c>
      <c r="I153" s="35">
        <v>20</v>
      </c>
      <c r="J153" s="54">
        <v>190</v>
      </c>
      <c r="K153" s="54">
        <v>3800</v>
      </c>
    </row>
    <row r="154" spans="5:11" x14ac:dyDescent="0.25">
      <c r="E154" t="s">
        <v>136</v>
      </c>
      <c r="F154" t="s">
        <v>292</v>
      </c>
      <c r="G154" t="s">
        <v>290</v>
      </c>
      <c r="H154" s="57">
        <v>45962</v>
      </c>
      <c r="I154" s="35">
        <v>20</v>
      </c>
      <c r="J154" s="54">
        <v>190</v>
      </c>
      <c r="K154" s="54">
        <v>3800</v>
      </c>
    </row>
    <row r="155" spans="5:11" x14ac:dyDescent="0.25">
      <c r="E155" t="s">
        <v>136</v>
      </c>
      <c r="F155" t="s">
        <v>292</v>
      </c>
      <c r="G155" t="s">
        <v>290</v>
      </c>
      <c r="H155" s="57">
        <v>45836</v>
      </c>
      <c r="I155" s="35">
        <v>20</v>
      </c>
      <c r="J155" s="54">
        <v>190</v>
      </c>
      <c r="K155" s="54">
        <v>3800</v>
      </c>
    </row>
    <row r="156" spans="5:11" x14ac:dyDescent="0.25">
      <c r="E156" t="s">
        <v>136</v>
      </c>
      <c r="F156" t="s">
        <v>292</v>
      </c>
      <c r="G156" t="s">
        <v>290</v>
      </c>
      <c r="H156" s="57">
        <v>45843</v>
      </c>
      <c r="I156" s="35">
        <v>20</v>
      </c>
      <c r="J156" s="54">
        <v>190</v>
      </c>
      <c r="K156" s="54">
        <v>3800</v>
      </c>
    </row>
    <row r="157" spans="5:11" x14ac:dyDescent="0.25">
      <c r="E157" t="s">
        <v>136</v>
      </c>
      <c r="F157" t="s">
        <v>292</v>
      </c>
      <c r="G157" t="s">
        <v>290</v>
      </c>
      <c r="H157" s="57">
        <v>45850</v>
      </c>
      <c r="I157" s="35">
        <v>20</v>
      </c>
      <c r="J157" s="54">
        <v>190</v>
      </c>
      <c r="K157" s="54">
        <v>3800</v>
      </c>
    </row>
    <row r="158" spans="5:11" x14ac:dyDescent="0.25">
      <c r="E158" t="s">
        <v>136</v>
      </c>
      <c r="F158" t="s">
        <v>292</v>
      </c>
      <c r="G158" t="s">
        <v>290</v>
      </c>
      <c r="H158" s="57">
        <v>45857</v>
      </c>
      <c r="I158" s="35">
        <v>20</v>
      </c>
      <c r="J158" s="54">
        <v>190</v>
      </c>
      <c r="K158" s="54">
        <v>3800</v>
      </c>
    </row>
    <row r="159" spans="5:11" x14ac:dyDescent="0.25">
      <c r="E159" t="s">
        <v>136</v>
      </c>
      <c r="F159" t="s">
        <v>292</v>
      </c>
      <c r="G159" t="s">
        <v>290</v>
      </c>
      <c r="H159" s="57">
        <v>45864</v>
      </c>
      <c r="I159" s="35">
        <v>20</v>
      </c>
      <c r="J159" s="54">
        <v>200</v>
      </c>
      <c r="K159" s="54">
        <v>4000</v>
      </c>
    </row>
    <row r="160" spans="5:11" x14ac:dyDescent="0.25">
      <c r="E160" t="s">
        <v>136</v>
      </c>
      <c r="F160" t="s">
        <v>292</v>
      </c>
      <c r="G160" t="s">
        <v>290</v>
      </c>
      <c r="H160" s="57">
        <v>45871</v>
      </c>
      <c r="I160" s="35">
        <v>20</v>
      </c>
      <c r="J160" s="54">
        <v>200</v>
      </c>
      <c r="K160" s="54">
        <v>4000</v>
      </c>
    </row>
    <row r="161" spans="5:11" x14ac:dyDescent="0.25">
      <c r="E161" t="s">
        <v>136</v>
      </c>
      <c r="F161" t="s">
        <v>292</v>
      </c>
      <c r="G161" t="s">
        <v>290</v>
      </c>
      <c r="H161" s="57">
        <v>45878</v>
      </c>
      <c r="I161" s="35">
        <v>40</v>
      </c>
      <c r="J161" s="54">
        <v>225</v>
      </c>
      <c r="K161" s="54">
        <v>9000</v>
      </c>
    </row>
    <row r="162" spans="5:11" x14ac:dyDescent="0.25">
      <c r="E162" t="s">
        <v>136</v>
      </c>
      <c r="F162" t="s">
        <v>292</v>
      </c>
      <c r="G162" t="s">
        <v>290</v>
      </c>
      <c r="H162" s="57">
        <v>45885</v>
      </c>
      <c r="I162" s="35">
        <v>40</v>
      </c>
      <c r="J162" s="54">
        <v>225</v>
      </c>
      <c r="K162" s="54">
        <v>9000</v>
      </c>
    </row>
    <row r="163" spans="5:11" x14ac:dyDescent="0.25">
      <c r="E163" t="s">
        <v>136</v>
      </c>
      <c r="F163" t="s">
        <v>292</v>
      </c>
      <c r="G163" t="s">
        <v>290</v>
      </c>
      <c r="H163" s="57">
        <v>45892</v>
      </c>
      <c r="I163" s="35">
        <v>40</v>
      </c>
      <c r="J163" s="54">
        <v>225</v>
      </c>
      <c r="K163" s="54">
        <v>9000</v>
      </c>
    </row>
    <row r="164" spans="5:11" x14ac:dyDescent="0.25">
      <c r="E164" t="s">
        <v>136</v>
      </c>
      <c r="F164" t="s">
        <v>292</v>
      </c>
      <c r="G164" t="s">
        <v>290</v>
      </c>
      <c r="H164" s="57">
        <v>45969</v>
      </c>
      <c r="I164" s="35">
        <v>20</v>
      </c>
      <c r="J164" s="54">
        <v>190</v>
      </c>
      <c r="K164" s="54">
        <v>3800</v>
      </c>
    </row>
    <row r="165" spans="5:11" x14ac:dyDescent="0.25">
      <c r="E165" t="s">
        <v>136</v>
      </c>
      <c r="F165" t="s">
        <v>292</v>
      </c>
      <c r="G165" t="s">
        <v>290</v>
      </c>
      <c r="H165" s="57">
        <v>45976</v>
      </c>
      <c r="I165" s="35">
        <v>20</v>
      </c>
      <c r="J165" s="54">
        <v>190</v>
      </c>
      <c r="K165" s="54">
        <v>3800</v>
      </c>
    </row>
    <row r="166" spans="5:11" x14ac:dyDescent="0.25">
      <c r="E166" t="s">
        <v>136</v>
      </c>
      <c r="F166" t="s">
        <v>292</v>
      </c>
      <c r="G166" t="s">
        <v>290</v>
      </c>
      <c r="H166" s="57">
        <v>45983</v>
      </c>
      <c r="I166" s="35">
        <v>20</v>
      </c>
      <c r="J166" s="54">
        <v>190</v>
      </c>
      <c r="K166" s="54">
        <v>3800</v>
      </c>
    </row>
    <row r="167" spans="5:11" x14ac:dyDescent="0.25">
      <c r="E167" t="s">
        <v>136</v>
      </c>
      <c r="F167" t="s">
        <v>292</v>
      </c>
      <c r="G167" t="s">
        <v>290</v>
      </c>
      <c r="H167" s="57">
        <v>46011</v>
      </c>
      <c r="I167" s="35">
        <v>40</v>
      </c>
      <c r="J167" s="54">
        <v>225</v>
      </c>
      <c r="K167" s="54">
        <v>9000</v>
      </c>
    </row>
    <row r="168" spans="5:11" x14ac:dyDescent="0.25">
      <c r="E168" t="s">
        <v>136</v>
      </c>
      <c r="F168" t="s">
        <v>292</v>
      </c>
      <c r="G168" t="s">
        <v>290</v>
      </c>
      <c r="H168" s="57">
        <v>46018</v>
      </c>
      <c r="I168" s="35">
        <v>40</v>
      </c>
      <c r="J168" s="54">
        <v>225</v>
      </c>
      <c r="K168" s="54">
        <v>9000</v>
      </c>
    </row>
    <row r="169" spans="5:11" x14ac:dyDescent="0.25">
      <c r="E169" t="s">
        <v>136</v>
      </c>
      <c r="F169" t="s">
        <v>295</v>
      </c>
      <c r="G169" t="s">
        <v>294</v>
      </c>
      <c r="H169" s="57">
        <v>45780</v>
      </c>
      <c r="I169" s="35">
        <v>20</v>
      </c>
      <c r="J169" s="54">
        <v>237.5</v>
      </c>
      <c r="K169" s="54">
        <v>4750</v>
      </c>
    </row>
    <row r="170" spans="5:11" x14ac:dyDescent="0.25">
      <c r="E170" t="s">
        <v>136</v>
      </c>
      <c r="F170" t="s">
        <v>295</v>
      </c>
      <c r="G170" t="s">
        <v>294</v>
      </c>
      <c r="H170" s="57">
        <v>45773</v>
      </c>
      <c r="I170" s="35">
        <v>40</v>
      </c>
      <c r="J170" s="54">
        <v>247.5</v>
      </c>
      <c r="K170" s="54">
        <v>9900</v>
      </c>
    </row>
    <row r="171" spans="5:11" x14ac:dyDescent="0.25">
      <c r="E171" t="s">
        <v>136</v>
      </c>
      <c r="F171" t="s">
        <v>295</v>
      </c>
      <c r="G171" t="s">
        <v>294</v>
      </c>
      <c r="H171" s="57">
        <v>45899</v>
      </c>
      <c r="I171" s="35">
        <v>40</v>
      </c>
      <c r="J171" s="54">
        <v>225</v>
      </c>
      <c r="K171" s="54">
        <v>9000</v>
      </c>
    </row>
    <row r="172" spans="5:11" x14ac:dyDescent="0.25">
      <c r="E172" t="s">
        <v>136</v>
      </c>
      <c r="F172" t="s">
        <v>295</v>
      </c>
      <c r="G172" t="s">
        <v>294</v>
      </c>
      <c r="H172" s="57">
        <v>45906</v>
      </c>
      <c r="I172" s="35">
        <v>40</v>
      </c>
      <c r="J172" s="54">
        <v>225</v>
      </c>
      <c r="K172" s="54">
        <v>9000</v>
      </c>
    </row>
    <row r="173" spans="5:11" x14ac:dyDescent="0.25">
      <c r="E173" t="s">
        <v>136</v>
      </c>
      <c r="F173" t="s">
        <v>295</v>
      </c>
      <c r="G173" t="s">
        <v>294</v>
      </c>
      <c r="H173" s="57">
        <v>45913</v>
      </c>
      <c r="I173" s="35">
        <v>20</v>
      </c>
      <c r="J173" s="54">
        <v>190</v>
      </c>
      <c r="K173" s="54">
        <v>3800</v>
      </c>
    </row>
    <row r="174" spans="5:11" x14ac:dyDescent="0.25">
      <c r="E174" t="s">
        <v>136</v>
      </c>
      <c r="F174" t="s">
        <v>295</v>
      </c>
      <c r="G174" t="s">
        <v>294</v>
      </c>
      <c r="H174" s="57">
        <v>45920</v>
      </c>
      <c r="I174" s="35">
        <v>20</v>
      </c>
      <c r="J174" s="54">
        <v>190</v>
      </c>
      <c r="K174" s="54">
        <v>3800</v>
      </c>
    </row>
    <row r="175" spans="5:11" x14ac:dyDescent="0.25">
      <c r="E175" t="s">
        <v>136</v>
      </c>
      <c r="F175" t="s">
        <v>295</v>
      </c>
      <c r="G175" t="s">
        <v>294</v>
      </c>
      <c r="H175" s="57">
        <v>45927</v>
      </c>
      <c r="I175" s="35">
        <v>20</v>
      </c>
      <c r="J175" s="54">
        <v>190</v>
      </c>
      <c r="K175" s="54">
        <v>3800</v>
      </c>
    </row>
    <row r="176" spans="5:11" x14ac:dyDescent="0.25">
      <c r="E176" t="s">
        <v>136</v>
      </c>
      <c r="F176" t="s">
        <v>295</v>
      </c>
      <c r="G176" t="s">
        <v>294</v>
      </c>
      <c r="H176" s="57">
        <v>45934</v>
      </c>
      <c r="I176" s="35">
        <v>20</v>
      </c>
      <c r="J176" s="54">
        <v>190</v>
      </c>
      <c r="K176" s="54">
        <v>3800</v>
      </c>
    </row>
    <row r="177" spans="5:11" x14ac:dyDescent="0.25">
      <c r="E177" t="s">
        <v>136</v>
      </c>
      <c r="F177" t="s">
        <v>295</v>
      </c>
      <c r="G177" t="s">
        <v>294</v>
      </c>
      <c r="H177" s="57">
        <v>45941</v>
      </c>
      <c r="I177" s="35">
        <v>20</v>
      </c>
      <c r="J177" s="54">
        <v>190</v>
      </c>
      <c r="K177" s="54">
        <v>3800</v>
      </c>
    </row>
    <row r="178" spans="5:11" x14ac:dyDescent="0.25">
      <c r="E178" t="s">
        <v>136</v>
      </c>
      <c r="F178" t="s">
        <v>295</v>
      </c>
      <c r="G178" t="s">
        <v>294</v>
      </c>
      <c r="H178" s="57">
        <v>45948</v>
      </c>
      <c r="I178" s="35">
        <v>20</v>
      </c>
      <c r="J178" s="54">
        <v>190</v>
      </c>
      <c r="K178" s="54">
        <v>3800</v>
      </c>
    </row>
    <row r="179" spans="5:11" x14ac:dyDescent="0.25">
      <c r="E179" t="s">
        <v>136</v>
      </c>
      <c r="F179" t="s">
        <v>295</v>
      </c>
      <c r="G179" t="s">
        <v>294</v>
      </c>
      <c r="H179" s="57">
        <v>45955</v>
      </c>
      <c r="I179" s="35">
        <v>20</v>
      </c>
      <c r="J179" s="54">
        <v>190</v>
      </c>
      <c r="K179" s="54">
        <v>3800</v>
      </c>
    </row>
    <row r="180" spans="5:11" x14ac:dyDescent="0.25">
      <c r="E180" t="s">
        <v>136</v>
      </c>
      <c r="F180" t="s">
        <v>295</v>
      </c>
      <c r="G180" t="s">
        <v>294</v>
      </c>
      <c r="H180" s="57">
        <v>45962</v>
      </c>
      <c r="I180" s="35">
        <v>20</v>
      </c>
      <c r="J180" s="54">
        <v>190</v>
      </c>
      <c r="K180" s="54">
        <v>3800</v>
      </c>
    </row>
    <row r="181" spans="5:11" x14ac:dyDescent="0.25">
      <c r="E181" t="s">
        <v>136</v>
      </c>
      <c r="F181" t="s">
        <v>295</v>
      </c>
      <c r="G181" t="s">
        <v>294</v>
      </c>
      <c r="H181" s="57">
        <v>45843</v>
      </c>
      <c r="I181" s="35">
        <v>20</v>
      </c>
      <c r="J181" s="54">
        <v>190</v>
      </c>
      <c r="K181" s="54">
        <v>3800</v>
      </c>
    </row>
    <row r="182" spans="5:11" x14ac:dyDescent="0.25">
      <c r="E182" t="s">
        <v>136</v>
      </c>
      <c r="F182" t="s">
        <v>295</v>
      </c>
      <c r="G182" t="s">
        <v>294</v>
      </c>
      <c r="H182" s="57">
        <v>45850</v>
      </c>
      <c r="I182" s="35">
        <v>20</v>
      </c>
      <c r="J182" s="54">
        <v>190</v>
      </c>
      <c r="K182" s="54">
        <v>3800</v>
      </c>
    </row>
    <row r="183" spans="5:11" x14ac:dyDescent="0.25">
      <c r="E183" t="s">
        <v>136</v>
      </c>
      <c r="F183" t="s">
        <v>295</v>
      </c>
      <c r="G183" t="s">
        <v>294</v>
      </c>
      <c r="H183" s="57">
        <v>45857</v>
      </c>
      <c r="I183" s="35">
        <v>20</v>
      </c>
      <c r="J183" s="54">
        <v>190</v>
      </c>
      <c r="K183" s="54">
        <v>3800</v>
      </c>
    </row>
    <row r="184" spans="5:11" x14ac:dyDescent="0.25">
      <c r="E184" t="s">
        <v>136</v>
      </c>
      <c r="F184" t="s">
        <v>295</v>
      </c>
      <c r="G184" t="s">
        <v>294</v>
      </c>
      <c r="H184" s="57">
        <v>45864</v>
      </c>
      <c r="I184" s="35">
        <v>20</v>
      </c>
      <c r="J184" s="54">
        <v>190</v>
      </c>
      <c r="K184" s="54">
        <v>3800</v>
      </c>
    </row>
    <row r="185" spans="5:11" x14ac:dyDescent="0.25">
      <c r="E185" t="s">
        <v>136</v>
      </c>
      <c r="F185" t="s">
        <v>295</v>
      </c>
      <c r="G185" t="s">
        <v>294</v>
      </c>
      <c r="H185" s="57">
        <v>45871</v>
      </c>
      <c r="I185" s="35">
        <v>20</v>
      </c>
      <c r="J185" s="54">
        <v>200</v>
      </c>
      <c r="K185" s="54">
        <v>4000</v>
      </c>
    </row>
    <row r="186" spans="5:11" x14ac:dyDescent="0.25">
      <c r="E186" t="s">
        <v>136</v>
      </c>
      <c r="F186" t="s">
        <v>295</v>
      </c>
      <c r="G186" t="s">
        <v>294</v>
      </c>
      <c r="H186" s="57">
        <v>45878</v>
      </c>
      <c r="I186" s="35">
        <v>20</v>
      </c>
      <c r="J186" s="54">
        <v>200</v>
      </c>
      <c r="K186" s="54">
        <v>4000</v>
      </c>
    </row>
    <row r="187" spans="5:11" x14ac:dyDescent="0.25">
      <c r="E187" t="s">
        <v>136</v>
      </c>
      <c r="F187" t="s">
        <v>295</v>
      </c>
      <c r="G187" t="s">
        <v>294</v>
      </c>
      <c r="H187" s="57">
        <v>45885</v>
      </c>
      <c r="I187" s="35">
        <v>40</v>
      </c>
      <c r="J187" s="54">
        <v>225</v>
      </c>
      <c r="K187" s="54">
        <v>9000</v>
      </c>
    </row>
    <row r="188" spans="5:11" x14ac:dyDescent="0.25">
      <c r="E188" t="s">
        <v>136</v>
      </c>
      <c r="F188" t="s">
        <v>295</v>
      </c>
      <c r="G188" t="s">
        <v>294</v>
      </c>
      <c r="H188" s="57">
        <v>45892</v>
      </c>
      <c r="I188" s="35">
        <v>40</v>
      </c>
      <c r="J188" s="54">
        <v>225</v>
      </c>
      <c r="K188" s="54">
        <v>9000</v>
      </c>
    </row>
    <row r="189" spans="5:11" x14ac:dyDescent="0.25">
      <c r="E189" t="s">
        <v>136</v>
      </c>
      <c r="F189" t="s">
        <v>295</v>
      </c>
      <c r="G189" t="s">
        <v>294</v>
      </c>
      <c r="H189" s="57">
        <v>45969</v>
      </c>
      <c r="I189" s="35">
        <v>20</v>
      </c>
      <c r="J189" s="54">
        <v>190</v>
      </c>
      <c r="K189" s="54">
        <v>3800</v>
      </c>
    </row>
    <row r="190" spans="5:11" x14ac:dyDescent="0.25">
      <c r="E190" t="s">
        <v>136</v>
      </c>
      <c r="F190" t="s">
        <v>295</v>
      </c>
      <c r="G190" t="s">
        <v>294</v>
      </c>
      <c r="H190" s="57">
        <v>45976</v>
      </c>
      <c r="I190" s="35">
        <v>20</v>
      </c>
      <c r="J190" s="54">
        <v>190</v>
      </c>
      <c r="K190" s="54">
        <v>3800</v>
      </c>
    </row>
    <row r="191" spans="5:11" x14ac:dyDescent="0.25">
      <c r="E191" t="s">
        <v>136</v>
      </c>
      <c r="F191" t="s">
        <v>295</v>
      </c>
      <c r="G191" t="s">
        <v>294</v>
      </c>
      <c r="H191" s="57">
        <v>45983</v>
      </c>
      <c r="I191" s="35">
        <v>20</v>
      </c>
      <c r="J191" s="54">
        <v>190</v>
      </c>
      <c r="K191" s="54">
        <v>3800</v>
      </c>
    </row>
    <row r="192" spans="5:11" x14ac:dyDescent="0.25">
      <c r="E192" t="s">
        <v>136</v>
      </c>
      <c r="F192" t="s">
        <v>295</v>
      </c>
      <c r="G192" t="s">
        <v>294</v>
      </c>
      <c r="H192" s="57">
        <v>46018</v>
      </c>
      <c r="I192" s="35">
        <v>40</v>
      </c>
      <c r="J192" s="54">
        <v>225</v>
      </c>
      <c r="K192" s="54">
        <v>9000</v>
      </c>
    </row>
    <row r="193" spans="5:11" x14ac:dyDescent="0.25">
      <c r="E193" t="s">
        <v>136</v>
      </c>
      <c r="F193" t="s">
        <v>295</v>
      </c>
      <c r="G193" t="s">
        <v>294</v>
      </c>
      <c r="H193" s="57">
        <v>45990</v>
      </c>
      <c r="I193" s="35">
        <v>20</v>
      </c>
      <c r="J193" s="54">
        <v>190</v>
      </c>
      <c r="K193" s="54">
        <v>3800</v>
      </c>
    </row>
    <row r="194" spans="5:11" x14ac:dyDescent="0.25">
      <c r="E194" t="s">
        <v>136</v>
      </c>
      <c r="F194" t="s">
        <v>295</v>
      </c>
      <c r="G194" t="s">
        <v>294</v>
      </c>
      <c r="H194" s="57">
        <v>46025</v>
      </c>
      <c r="I194" s="35">
        <v>40</v>
      </c>
      <c r="J194" s="54">
        <v>225</v>
      </c>
      <c r="K194" s="54">
        <v>9000</v>
      </c>
    </row>
    <row r="195" spans="5:11" x14ac:dyDescent="0.25">
      <c r="E195" t="s">
        <v>136</v>
      </c>
      <c r="F195" t="s">
        <v>115</v>
      </c>
      <c r="G195" t="s">
        <v>23</v>
      </c>
      <c r="H195" s="57">
        <v>45767</v>
      </c>
      <c r="I195" s="35">
        <v>10</v>
      </c>
      <c r="J195" s="54">
        <v>225</v>
      </c>
      <c r="K195" s="54">
        <v>2250</v>
      </c>
    </row>
    <row r="196" spans="5:11" x14ac:dyDescent="0.25">
      <c r="E196" t="s">
        <v>136</v>
      </c>
      <c r="F196" t="s">
        <v>115</v>
      </c>
      <c r="G196" t="s">
        <v>23</v>
      </c>
      <c r="H196" s="57">
        <v>45774</v>
      </c>
      <c r="I196" s="35">
        <v>6</v>
      </c>
      <c r="J196" s="54">
        <v>225</v>
      </c>
      <c r="K196" s="54">
        <v>1350</v>
      </c>
    </row>
    <row r="197" spans="5:11" x14ac:dyDescent="0.25">
      <c r="E197" t="s">
        <v>136</v>
      </c>
      <c r="F197" t="s">
        <v>116</v>
      </c>
      <c r="G197" t="s">
        <v>24</v>
      </c>
      <c r="H197" s="57">
        <v>45774</v>
      </c>
      <c r="I197" s="35">
        <v>10</v>
      </c>
      <c r="J197" s="54">
        <v>225</v>
      </c>
      <c r="K197" s="54">
        <v>2250</v>
      </c>
    </row>
    <row r="198" spans="5:11" x14ac:dyDescent="0.25">
      <c r="E198" t="s">
        <v>136</v>
      </c>
      <c r="F198" t="s">
        <v>116</v>
      </c>
      <c r="G198" t="s">
        <v>24</v>
      </c>
      <c r="H198" s="57">
        <v>45781</v>
      </c>
      <c r="I198" s="35">
        <v>6</v>
      </c>
      <c r="J198" s="54">
        <v>225</v>
      </c>
      <c r="K198" s="54">
        <v>1350</v>
      </c>
    </row>
    <row r="199" spans="5:11" x14ac:dyDescent="0.25">
      <c r="E199" t="s">
        <v>136</v>
      </c>
      <c r="F199" t="s">
        <v>321</v>
      </c>
      <c r="G199" t="s">
        <v>23</v>
      </c>
      <c r="H199" s="57">
        <v>45865</v>
      </c>
      <c r="I199" s="35">
        <v>20</v>
      </c>
      <c r="J199" s="54">
        <v>200</v>
      </c>
      <c r="K199" s="54">
        <v>4000</v>
      </c>
    </row>
    <row r="200" spans="5:11" x14ac:dyDescent="0.25">
      <c r="E200" t="s">
        <v>136</v>
      </c>
      <c r="F200" t="s">
        <v>321</v>
      </c>
      <c r="G200" t="s">
        <v>23</v>
      </c>
      <c r="H200" s="57">
        <v>45872</v>
      </c>
      <c r="I200" s="35">
        <v>20</v>
      </c>
      <c r="J200" s="54">
        <v>200</v>
      </c>
      <c r="K200" s="54">
        <v>4000</v>
      </c>
    </row>
    <row r="201" spans="5:11" x14ac:dyDescent="0.25">
      <c r="E201" t="s">
        <v>136</v>
      </c>
      <c r="F201" t="s">
        <v>321</v>
      </c>
      <c r="G201" t="s">
        <v>23</v>
      </c>
      <c r="H201" s="57">
        <v>45879</v>
      </c>
      <c r="I201" s="35">
        <v>20</v>
      </c>
      <c r="J201" s="54">
        <v>225</v>
      </c>
      <c r="K201" s="54">
        <v>4500</v>
      </c>
    </row>
    <row r="202" spans="5:11" x14ac:dyDescent="0.25">
      <c r="E202" t="s">
        <v>136</v>
      </c>
      <c r="F202" t="s">
        <v>321</v>
      </c>
      <c r="G202" t="s">
        <v>23</v>
      </c>
      <c r="H202" s="57">
        <v>45886</v>
      </c>
      <c r="I202" s="35">
        <v>20</v>
      </c>
      <c r="J202" s="54">
        <v>225</v>
      </c>
      <c r="K202" s="54">
        <v>4500</v>
      </c>
    </row>
    <row r="203" spans="5:11" x14ac:dyDescent="0.25">
      <c r="E203" t="s">
        <v>136</v>
      </c>
      <c r="F203" t="s">
        <v>321</v>
      </c>
      <c r="G203" t="s">
        <v>23</v>
      </c>
      <c r="H203" s="57">
        <v>45893</v>
      </c>
      <c r="I203" s="35">
        <v>20</v>
      </c>
      <c r="J203" s="54">
        <v>225</v>
      </c>
      <c r="K203" s="54">
        <v>4500</v>
      </c>
    </row>
    <row r="204" spans="5:11" x14ac:dyDescent="0.25">
      <c r="E204" t="s">
        <v>136</v>
      </c>
      <c r="F204" t="s">
        <v>321</v>
      </c>
      <c r="G204" t="s">
        <v>23</v>
      </c>
      <c r="H204" s="57">
        <v>45900</v>
      </c>
      <c r="I204" s="35">
        <v>20</v>
      </c>
      <c r="J204" s="54">
        <v>225</v>
      </c>
      <c r="K204" s="54">
        <v>4500</v>
      </c>
    </row>
    <row r="205" spans="5:11" x14ac:dyDescent="0.25">
      <c r="E205" t="s">
        <v>136</v>
      </c>
      <c r="F205" t="s">
        <v>321</v>
      </c>
      <c r="G205" t="s">
        <v>23</v>
      </c>
      <c r="H205" s="57">
        <v>45907</v>
      </c>
      <c r="I205" s="35">
        <v>20</v>
      </c>
      <c r="J205" s="54">
        <v>190</v>
      </c>
      <c r="K205" s="54">
        <v>3800</v>
      </c>
    </row>
    <row r="206" spans="5:11" x14ac:dyDescent="0.25">
      <c r="E206" t="s">
        <v>136</v>
      </c>
      <c r="F206" t="s">
        <v>321</v>
      </c>
      <c r="G206" t="s">
        <v>23</v>
      </c>
      <c r="H206" s="57">
        <v>45914</v>
      </c>
      <c r="I206" s="35">
        <v>20</v>
      </c>
      <c r="J206" s="54">
        <v>190</v>
      </c>
      <c r="K206" s="54">
        <v>3800</v>
      </c>
    </row>
    <row r="207" spans="5:11" x14ac:dyDescent="0.25">
      <c r="E207" t="s">
        <v>136</v>
      </c>
      <c r="F207" t="s">
        <v>323</v>
      </c>
      <c r="G207" t="s">
        <v>24</v>
      </c>
      <c r="H207" s="57">
        <v>45872</v>
      </c>
      <c r="I207" s="35">
        <v>20</v>
      </c>
      <c r="J207" s="54">
        <v>200</v>
      </c>
      <c r="K207" s="54">
        <v>4000</v>
      </c>
    </row>
    <row r="208" spans="5:11" x14ac:dyDescent="0.25">
      <c r="E208" t="s">
        <v>136</v>
      </c>
      <c r="F208" t="s">
        <v>323</v>
      </c>
      <c r="G208" t="s">
        <v>24</v>
      </c>
      <c r="H208" s="57">
        <v>45879</v>
      </c>
      <c r="I208" s="35">
        <v>20</v>
      </c>
      <c r="J208" s="54">
        <v>200</v>
      </c>
      <c r="K208" s="54">
        <v>4000</v>
      </c>
    </row>
    <row r="209" spans="5:11" x14ac:dyDescent="0.25">
      <c r="E209" t="s">
        <v>136</v>
      </c>
      <c r="F209" t="s">
        <v>323</v>
      </c>
      <c r="G209" t="s">
        <v>24</v>
      </c>
      <c r="H209" s="57">
        <v>45886</v>
      </c>
      <c r="I209" s="35">
        <v>20</v>
      </c>
      <c r="J209" s="54">
        <v>225</v>
      </c>
      <c r="K209" s="54">
        <v>4500</v>
      </c>
    </row>
    <row r="210" spans="5:11" x14ac:dyDescent="0.25">
      <c r="E210" t="s">
        <v>136</v>
      </c>
      <c r="F210" t="s">
        <v>323</v>
      </c>
      <c r="G210" t="s">
        <v>24</v>
      </c>
      <c r="H210" s="57">
        <v>45893</v>
      </c>
      <c r="I210" s="35">
        <v>20</v>
      </c>
      <c r="J210" s="54">
        <v>225</v>
      </c>
      <c r="K210" s="54">
        <v>4500</v>
      </c>
    </row>
    <row r="211" spans="5:11" x14ac:dyDescent="0.25">
      <c r="E211" t="s">
        <v>136</v>
      </c>
      <c r="F211" t="s">
        <v>323</v>
      </c>
      <c r="G211" t="s">
        <v>24</v>
      </c>
      <c r="H211" s="57">
        <v>45900</v>
      </c>
      <c r="I211" s="35">
        <v>20</v>
      </c>
      <c r="J211" s="54">
        <v>225</v>
      </c>
      <c r="K211" s="54">
        <v>4500</v>
      </c>
    </row>
    <row r="212" spans="5:11" x14ac:dyDescent="0.25">
      <c r="E212" t="s">
        <v>136</v>
      </c>
      <c r="F212" t="s">
        <v>323</v>
      </c>
      <c r="G212" t="s">
        <v>24</v>
      </c>
      <c r="H212" s="57">
        <v>45907</v>
      </c>
      <c r="I212" s="35">
        <v>20</v>
      </c>
      <c r="J212" s="54">
        <v>225</v>
      </c>
      <c r="K212" s="54">
        <v>4500</v>
      </c>
    </row>
    <row r="213" spans="5:11" x14ac:dyDescent="0.25">
      <c r="E213" t="s">
        <v>136</v>
      </c>
      <c r="F213" t="s">
        <v>323</v>
      </c>
      <c r="G213" t="s">
        <v>24</v>
      </c>
      <c r="H213" s="57">
        <v>45914</v>
      </c>
      <c r="I213" s="35">
        <v>20</v>
      </c>
      <c r="J213" s="54">
        <v>190</v>
      </c>
      <c r="K213" s="54">
        <v>3800</v>
      </c>
    </row>
    <row r="214" spans="5:11" x14ac:dyDescent="0.25">
      <c r="E214" t="s">
        <v>136</v>
      </c>
      <c r="F214" t="s">
        <v>323</v>
      </c>
      <c r="G214" t="s">
        <v>24</v>
      </c>
      <c r="H214" s="57">
        <v>45921</v>
      </c>
      <c r="I214" s="35">
        <v>20</v>
      </c>
      <c r="J214" s="54">
        <v>190</v>
      </c>
      <c r="K214" s="54">
        <v>3800</v>
      </c>
    </row>
    <row r="215" spans="5:11" x14ac:dyDescent="0.25">
      <c r="E215" t="s">
        <v>136</v>
      </c>
      <c r="F215" t="s">
        <v>203</v>
      </c>
      <c r="G215" t="s">
        <v>23</v>
      </c>
      <c r="H215" s="57">
        <v>45765</v>
      </c>
      <c r="I215" s="35">
        <v>10</v>
      </c>
      <c r="J215" s="54">
        <v>275</v>
      </c>
      <c r="K215" s="54">
        <v>2750</v>
      </c>
    </row>
    <row r="216" spans="5:11" x14ac:dyDescent="0.25">
      <c r="E216" t="s">
        <v>136</v>
      </c>
      <c r="F216" t="s">
        <v>347</v>
      </c>
      <c r="G216" t="s">
        <v>24</v>
      </c>
      <c r="H216" s="57">
        <v>45772</v>
      </c>
      <c r="I216" s="35">
        <v>10</v>
      </c>
      <c r="J216" s="54">
        <v>275</v>
      </c>
      <c r="K216" s="54">
        <v>2750</v>
      </c>
    </row>
    <row r="217" spans="5:11" x14ac:dyDescent="0.25">
      <c r="E217" t="s">
        <v>136</v>
      </c>
      <c r="F217" t="s">
        <v>208</v>
      </c>
      <c r="G217" t="s">
        <v>23</v>
      </c>
      <c r="H217" s="57">
        <v>45765</v>
      </c>
      <c r="I217" s="35">
        <v>15</v>
      </c>
      <c r="J217" s="54">
        <v>290</v>
      </c>
      <c r="K217" s="54">
        <v>4350</v>
      </c>
    </row>
    <row r="218" spans="5:11" x14ac:dyDescent="0.25">
      <c r="E218" t="s">
        <v>136</v>
      </c>
      <c r="F218" t="s">
        <v>376</v>
      </c>
      <c r="G218" t="s">
        <v>24</v>
      </c>
      <c r="H218" s="57">
        <v>45772</v>
      </c>
      <c r="I218" s="35">
        <v>15</v>
      </c>
      <c r="J218" s="54">
        <v>290</v>
      </c>
      <c r="K218" s="54">
        <v>4350</v>
      </c>
    </row>
    <row r="219" spans="5:11" x14ac:dyDescent="0.25">
      <c r="E219" t="s">
        <v>136</v>
      </c>
      <c r="F219" t="s">
        <v>244</v>
      </c>
      <c r="G219" t="s">
        <v>24</v>
      </c>
      <c r="H219" s="57">
        <v>45956</v>
      </c>
      <c r="I219" s="35">
        <v>20</v>
      </c>
      <c r="J219" s="54">
        <v>190</v>
      </c>
      <c r="K219" s="54">
        <v>3800</v>
      </c>
    </row>
    <row r="220" spans="5:11" x14ac:dyDescent="0.25">
      <c r="E220" t="s">
        <v>136</v>
      </c>
      <c r="F220" t="s">
        <v>244</v>
      </c>
      <c r="G220" t="s">
        <v>24</v>
      </c>
      <c r="H220" s="57">
        <v>45963</v>
      </c>
      <c r="I220" s="35">
        <v>20</v>
      </c>
      <c r="J220" s="54">
        <v>190</v>
      </c>
      <c r="K220" s="54">
        <v>3800</v>
      </c>
    </row>
    <row r="221" spans="5:11" x14ac:dyDescent="0.25">
      <c r="E221" t="s">
        <v>136</v>
      </c>
      <c r="F221" t="s">
        <v>322</v>
      </c>
      <c r="G221" t="s">
        <v>23</v>
      </c>
      <c r="H221" s="57">
        <v>45921</v>
      </c>
      <c r="I221" s="35">
        <v>20</v>
      </c>
      <c r="J221" s="54">
        <v>190</v>
      </c>
      <c r="K221" s="54">
        <v>3800</v>
      </c>
    </row>
    <row r="222" spans="5:11" x14ac:dyDescent="0.25">
      <c r="E222" t="s">
        <v>136</v>
      </c>
      <c r="F222" t="s">
        <v>322</v>
      </c>
      <c r="G222" t="s">
        <v>23</v>
      </c>
      <c r="H222" s="57">
        <v>45928</v>
      </c>
      <c r="I222" s="35">
        <v>20</v>
      </c>
      <c r="J222" s="54">
        <v>190</v>
      </c>
      <c r="K222" s="54">
        <v>3800</v>
      </c>
    </row>
    <row r="223" spans="5:11" x14ac:dyDescent="0.25">
      <c r="E223" t="s">
        <v>136</v>
      </c>
      <c r="F223" t="s">
        <v>322</v>
      </c>
      <c r="G223" t="s">
        <v>23</v>
      </c>
      <c r="H223" s="57">
        <v>45935</v>
      </c>
      <c r="I223" s="35">
        <v>20</v>
      </c>
      <c r="J223" s="54">
        <v>190</v>
      </c>
      <c r="K223" s="54">
        <v>3800</v>
      </c>
    </row>
    <row r="224" spans="5:11" x14ac:dyDescent="0.25">
      <c r="E224" t="s">
        <v>136</v>
      </c>
      <c r="F224" t="s">
        <v>322</v>
      </c>
      <c r="G224" t="s">
        <v>23</v>
      </c>
      <c r="H224" s="57">
        <v>45942</v>
      </c>
      <c r="I224" s="35">
        <v>20</v>
      </c>
      <c r="J224" s="54">
        <v>190</v>
      </c>
      <c r="K224" s="54">
        <v>3800</v>
      </c>
    </row>
    <row r="225" spans="5:11" x14ac:dyDescent="0.25">
      <c r="E225" t="s">
        <v>136</v>
      </c>
      <c r="F225" t="s">
        <v>322</v>
      </c>
      <c r="G225" t="s">
        <v>23</v>
      </c>
      <c r="H225" s="57">
        <v>45949</v>
      </c>
      <c r="I225" s="35">
        <v>20</v>
      </c>
      <c r="J225" s="54">
        <v>190</v>
      </c>
      <c r="K225" s="54">
        <v>3800</v>
      </c>
    </row>
    <row r="226" spans="5:11" x14ac:dyDescent="0.25">
      <c r="E226" t="s">
        <v>136</v>
      </c>
      <c r="F226" t="s">
        <v>322</v>
      </c>
      <c r="G226" t="s">
        <v>23</v>
      </c>
      <c r="H226" s="57">
        <v>45956</v>
      </c>
      <c r="I226" s="35">
        <v>20</v>
      </c>
      <c r="J226" s="54">
        <v>190</v>
      </c>
      <c r="K226" s="54">
        <v>3800</v>
      </c>
    </row>
    <row r="227" spans="5:11" x14ac:dyDescent="0.25">
      <c r="E227" t="s">
        <v>136</v>
      </c>
      <c r="F227" t="s">
        <v>324</v>
      </c>
      <c r="G227" t="s">
        <v>24</v>
      </c>
      <c r="H227" s="57">
        <v>45928</v>
      </c>
      <c r="I227" s="35">
        <v>20</v>
      </c>
      <c r="J227" s="54">
        <v>190</v>
      </c>
      <c r="K227" s="54">
        <v>3800</v>
      </c>
    </row>
    <row r="228" spans="5:11" x14ac:dyDescent="0.25">
      <c r="E228" t="s">
        <v>136</v>
      </c>
      <c r="F228" t="s">
        <v>324</v>
      </c>
      <c r="G228" t="s">
        <v>24</v>
      </c>
      <c r="H228" s="57">
        <v>45935</v>
      </c>
      <c r="I228" s="35">
        <v>20</v>
      </c>
      <c r="J228" s="54">
        <v>190</v>
      </c>
      <c r="K228" s="54">
        <v>3800</v>
      </c>
    </row>
    <row r="229" spans="5:11" x14ac:dyDescent="0.25">
      <c r="E229" t="s">
        <v>136</v>
      </c>
      <c r="F229" t="s">
        <v>324</v>
      </c>
      <c r="G229" t="s">
        <v>24</v>
      </c>
      <c r="H229" s="57">
        <v>45942</v>
      </c>
      <c r="I229" s="35">
        <v>20</v>
      </c>
      <c r="J229" s="54">
        <v>190</v>
      </c>
      <c r="K229" s="54">
        <v>3800</v>
      </c>
    </row>
    <row r="230" spans="5:11" x14ac:dyDescent="0.25">
      <c r="E230" t="s">
        <v>136</v>
      </c>
      <c r="F230" t="s">
        <v>324</v>
      </c>
      <c r="G230" t="s">
        <v>24</v>
      </c>
      <c r="H230" s="57">
        <v>45949</v>
      </c>
      <c r="I230" s="35">
        <v>20</v>
      </c>
      <c r="J230" s="54">
        <v>190</v>
      </c>
      <c r="K230" s="54">
        <v>3800</v>
      </c>
    </row>
    <row r="231" spans="5:11" x14ac:dyDescent="0.25">
      <c r="E231" t="s">
        <v>152</v>
      </c>
      <c r="F231" t="s">
        <v>292</v>
      </c>
      <c r="G231" t="s">
        <v>290</v>
      </c>
      <c r="H231" s="57">
        <v>45766</v>
      </c>
      <c r="I231" s="35">
        <v>11</v>
      </c>
      <c r="J231" s="54">
        <v>285</v>
      </c>
      <c r="K231" s="54">
        <v>3135</v>
      </c>
    </row>
    <row r="232" spans="5:11" x14ac:dyDescent="0.25">
      <c r="E232" t="s">
        <v>152</v>
      </c>
      <c r="F232" t="s">
        <v>292</v>
      </c>
      <c r="G232" t="s">
        <v>290</v>
      </c>
      <c r="H232" s="57">
        <v>45773</v>
      </c>
      <c r="I232" s="35">
        <v>11</v>
      </c>
      <c r="J232" s="54">
        <v>194.54545454545453</v>
      </c>
      <c r="K232" s="54">
        <v>2140</v>
      </c>
    </row>
    <row r="233" spans="5:11" x14ac:dyDescent="0.25">
      <c r="E233" t="s">
        <v>152</v>
      </c>
      <c r="F233" t="s">
        <v>292</v>
      </c>
      <c r="G233" t="s">
        <v>290</v>
      </c>
      <c r="H233" s="57">
        <v>45899</v>
      </c>
      <c r="I233" s="35">
        <v>2</v>
      </c>
      <c r="J233" s="54">
        <v>220</v>
      </c>
      <c r="K233" s="54">
        <v>440</v>
      </c>
    </row>
    <row r="234" spans="5:11" x14ac:dyDescent="0.25">
      <c r="E234" t="s">
        <v>152</v>
      </c>
      <c r="F234" t="s">
        <v>292</v>
      </c>
      <c r="G234" t="s">
        <v>290</v>
      </c>
      <c r="H234" s="57">
        <v>45906</v>
      </c>
      <c r="I234" s="35">
        <v>2</v>
      </c>
      <c r="J234" s="54">
        <v>250</v>
      </c>
      <c r="K234" s="54">
        <v>500</v>
      </c>
    </row>
    <row r="235" spans="5:11" x14ac:dyDescent="0.25">
      <c r="E235" t="s">
        <v>152</v>
      </c>
      <c r="F235" t="s">
        <v>292</v>
      </c>
      <c r="G235" t="s">
        <v>290</v>
      </c>
      <c r="H235" s="57">
        <v>45836</v>
      </c>
      <c r="I235" s="35">
        <v>4</v>
      </c>
      <c r="J235" s="54">
        <v>160</v>
      </c>
      <c r="K235" s="54">
        <v>640</v>
      </c>
    </row>
    <row r="236" spans="5:11" x14ac:dyDescent="0.25">
      <c r="E236" t="s">
        <v>152</v>
      </c>
      <c r="F236" t="s">
        <v>292</v>
      </c>
      <c r="G236" t="s">
        <v>290</v>
      </c>
      <c r="H236" s="57">
        <v>45843</v>
      </c>
      <c r="I236" s="35">
        <v>1</v>
      </c>
      <c r="J236" s="54">
        <v>160</v>
      </c>
      <c r="K236" s="54">
        <v>160</v>
      </c>
    </row>
    <row r="237" spans="5:11" x14ac:dyDescent="0.25">
      <c r="E237" t="s">
        <v>152</v>
      </c>
      <c r="F237" t="s">
        <v>292</v>
      </c>
      <c r="G237" t="s">
        <v>290</v>
      </c>
      <c r="H237" s="57">
        <v>45850</v>
      </c>
      <c r="I237" s="35">
        <v>7</v>
      </c>
      <c r="J237" s="54">
        <v>160</v>
      </c>
      <c r="K237" s="54">
        <v>1120</v>
      </c>
    </row>
    <row r="238" spans="5:11" x14ac:dyDescent="0.25">
      <c r="E238" t="s">
        <v>152</v>
      </c>
      <c r="F238" t="s">
        <v>292</v>
      </c>
      <c r="G238" t="s">
        <v>290</v>
      </c>
      <c r="H238" s="57">
        <v>45857</v>
      </c>
      <c r="I238" s="35">
        <v>12</v>
      </c>
      <c r="J238" s="54">
        <v>160</v>
      </c>
      <c r="K238" s="54">
        <v>1920</v>
      </c>
    </row>
    <row r="239" spans="5:11" x14ac:dyDescent="0.25">
      <c r="E239" t="s">
        <v>152</v>
      </c>
      <c r="F239" t="s">
        <v>292</v>
      </c>
      <c r="G239" t="s">
        <v>290</v>
      </c>
      <c r="H239" s="57">
        <v>45871</v>
      </c>
      <c r="I239" s="35">
        <v>2</v>
      </c>
      <c r="J239" s="54">
        <v>240</v>
      </c>
      <c r="K239" s="54">
        <v>480</v>
      </c>
    </row>
    <row r="240" spans="5:11" x14ac:dyDescent="0.25">
      <c r="E240" t="s">
        <v>152</v>
      </c>
      <c r="F240" t="s">
        <v>292</v>
      </c>
      <c r="G240" t="s">
        <v>290</v>
      </c>
      <c r="H240" s="57">
        <v>45878</v>
      </c>
      <c r="I240" s="35">
        <v>10</v>
      </c>
      <c r="J240" s="54">
        <v>240</v>
      </c>
      <c r="K240" s="54">
        <v>2400</v>
      </c>
    </row>
    <row r="241" spans="5:11" x14ac:dyDescent="0.25">
      <c r="E241" t="s">
        <v>152</v>
      </c>
      <c r="F241" t="s">
        <v>292</v>
      </c>
      <c r="G241" t="s">
        <v>290</v>
      </c>
      <c r="H241" s="57">
        <v>46011</v>
      </c>
      <c r="I241" s="35">
        <v>2</v>
      </c>
      <c r="J241" s="54">
        <v>260</v>
      </c>
      <c r="K241" s="54">
        <v>520</v>
      </c>
    </row>
    <row r="242" spans="5:11" x14ac:dyDescent="0.25">
      <c r="E242" t="s">
        <v>152</v>
      </c>
      <c r="F242" t="s">
        <v>295</v>
      </c>
      <c r="G242" t="s">
        <v>294</v>
      </c>
      <c r="H242" s="57">
        <v>45780</v>
      </c>
      <c r="I242" s="35">
        <v>17</v>
      </c>
      <c r="J242" s="54">
        <v>178.8235294117647</v>
      </c>
      <c r="K242" s="54">
        <v>3040</v>
      </c>
    </row>
    <row r="243" spans="5:11" x14ac:dyDescent="0.25">
      <c r="E243" t="s">
        <v>152</v>
      </c>
      <c r="F243" t="s">
        <v>295</v>
      </c>
      <c r="G243" t="s">
        <v>294</v>
      </c>
      <c r="H243" s="57">
        <v>45766</v>
      </c>
      <c r="I243" s="35">
        <v>4</v>
      </c>
      <c r="J243" s="54">
        <v>168.75</v>
      </c>
      <c r="K243" s="54">
        <v>675</v>
      </c>
    </row>
    <row r="244" spans="5:11" x14ac:dyDescent="0.25">
      <c r="E244" t="s">
        <v>152</v>
      </c>
      <c r="F244" t="s">
        <v>295</v>
      </c>
      <c r="G244" t="s">
        <v>294</v>
      </c>
      <c r="H244" s="57">
        <v>45773</v>
      </c>
      <c r="I244" s="35">
        <v>8</v>
      </c>
      <c r="J244" s="54">
        <v>285</v>
      </c>
      <c r="K244" s="54">
        <v>2280</v>
      </c>
    </row>
    <row r="245" spans="5:11" x14ac:dyDescent="0.25">
      <c r="E245" t="s">
        <v>152</v>
      </c>
      <c r="F245" t="s">
        <v>295</v>
      </c>
      <c r="G245" t="s">
        <v>294</v>
      </c>
      <c r="H245" s="57">
        <v>45906</v>
      </c>
      <c r="I245" s="35">
        <v>2</v>
      </c>
      <c r="J245" s="54">
        <v>260</v>
      </c>
      <c r="K245" s="54">
        <v>520</v>
      </c>
    </row>
    <row r="246" spans="5:11" x14ac:dyDescent="0.25">
      <c r="E246" t="s">
        <v>152</v>
      </c>
      <c r="F246" t="s">
        <v>295</v>
      </c>
      <c r="G246" t="s">
        <v>294</v>
      </c>
      <c r="H246" s="57">
        <v>45913</v>
      </c>
      <c r="I246" s="35">
        <v>2</v>
      </c>
      <c r="J246" s="54">
        <v>200</v>
      </c>
      <c r="K246" s="54">
        <v>400</v>
      </c>
    </row>
    <row r="247" spans="5:11" x14ac:dyDescent="0.25">
      <c r="E247" t="s">
        <v>152</v>
      </c>
      <c r="F247" t="s">
        <v>295</v>
      </c>
      <c r="G247" t="s">
        <v>294</v>
      </c>
      <c r="H247" s="57">
        <v>45920</v>
      </c>
      <c r="I247" s="35">
        <v>4</v>
      </c>
      <c r="J247" s="54">
        <v>160</v>
      </c>
      <c r="K247" s="54">
        <v>640</v>
      </c>
    </row>
    <row r="248" spans="5:11" x14ac:dyDescent="0.25">
      <c r="E248" t="s">
        <v>152</v>
      </c>
      <c r="F248" t="s">
        <v>295</v>
      </c>
      <c r="G248" t="s">
        <v>294</v>
      </c>
      <c r="H248" s="57">
        <v>45843</v>
      </c>
      <c r="I248" s="35">
        <v>4</v>
      </c>
      <c r="J248" s="54">
        <v>160</v>
      </c>
      <c r="K248" s="54">
        <v>640</v>
      </c>
    </row>
    <row r="249" spans="5:11" x14ac:dyDescent="0.25">
      <c r="E249" t="s">
        <v>152</v>
      </c>
      <c r="F249" t="s">
        <v>295</v>
      </c>
      <c r="G249" t="s">
        <v>294</v>
      </c>
      <c r="H249" s="57">
        <v>45864</v>
      </c>
      <c r="I249" s="35">
        <v>18</v>
      </c>
      <c r="J249" s="54">
        <v>160</v>
      </c>
      <c r="K249" s="54">
        <v>2880</v>
      </c>
    </row>
    <row r="250" spans="5:11" x14ac:dyDescent="0.25">
      <c r="E250" t="s">
        <v>152</v>
      </c>
      <c r="F250" t="s">
        <v>295</v>
      </c>
      <c r="G250" t="s">
        <v>294</v>
      </c>
      <c r="H250" s="57">
        <v>45878</v>
      </c>
      <c r="I250" s="35">
        <v>4</v>
      </c>
      <c r="J250" s="54">
        <v>240</v>
      </c>
      <c r="K250" s="54">
        <v>960</v>
      </c>
    </row>
    <row r="251" spans="5:11" x14ac:dyDescent="0.25">
      <c r="E251" t="s">
        <v>152</v>
      </c>
      <c r="F251" t="s">
        <v>295</v>
      </c>
      <c r="G251" t="s">
        <v>294</v>
      </c>
      <c r="H251" s="57">
        <v>45885</v>
      </c>
      <c r="I251" s="35">
        <v>10</v>
      </c>
      <c r="J251" s="54">
        <v>240</v>
      </c>
      <c r="K251" s="54">
        <v>2400</v>
      </c>
    </row>
    <row r="252" spans="5:11" x14ac:dyDescent="0.25">
      <c r="E252" t="s">
        <v>152</v>
      </c>
      <c r="F252" t="s">
        <v>295</v>
      </c>
      <c r="G252" t="s">
        <v>294</v>
      </c>
      <c r="H252" s="57">
        <v>46018</v>
      </c>
      <c r="I252" s="35">
        <v>2</v>
      </c>
      <c r="J252" s="54">
        <v>260</v>
      </c>
      <c r="K252" s="54">
        <v>520</v>
      </c>
    </row>
    <row r="253" spans="5:11" x14ac:dyDescent="0.25">
      <c r="E253" t="s">
        <v>152</v>
      </c>
      <c r="F253" t="s">
        <v>284</v>
      </c>
      <c r="G253" t="s">
        <v>23</v>
      </c>
      <c r="H253" s="57">
        <v>45873</v>
      </c>
      <c r="I253" s="35">
        <v>9</v>
      </c>
      <c r="J253" s="54">
        <v>240</v>
      </c>
      <c r="K253" s="54">
        <v>2160</v>
      </c>
    </row>
    <row r="254" spans="5:11" x14ac:dyDescent="0.25">
      <c r="E254" t="s">
        <v>152</v>
      </c>
      <c r="F254" t="s">
        <v>284</v>
      </c>
      <c r="G254" t="s">
        <v>23</v>
      </c>
      <c r="H254" s="57">
        <v>45880</v>
      </c>
      <c r="I254" s="35">
        <v>23</v>
      </c>
      <c r="J254" s="54">
        <v>280</v>
      </c>
      <c r="K254" s="54">
        <v>6440</v>
      </c>
    </row>
    <row r="255" spans="5:11" x14ac:dyDescent="0.25">
      <c r="E255" t="s">
        <v>152</v>
      </c>
      <c r="F255" t="s">
        <v>284</v>
      </c>
      <c r="G255" t="s">
        <v>23</v>
      </c>
      <c r="H255" s="57">
        <v>45887</v>
      </c>
      <c r="I255" s="35">
        <v>4</v>
      </c>
      <c r="J255" s="54">
        <v>280</v>
      </c>
      <c r="K255" s="54">
        <v>1120</v>
      </c>
    </row>
    <row r="256" spans="5:11" x14ac:dyDescent="0.25">
      <c r="E256" t="s">
        <v>152</v>
      </c>
      <c r="F256" t="s">
        <v>284</v>
      </c>
      <c r="G256" t="s">
        <v>23</v>
      </c>
      <c r="H256" s="57">
        <v>45901</v>
      </c>
      <c r="I256" s="35">
        <v>5</v>
      </c>
      <c r="J256" s="54">
        <v>220</v>
      </c>
      <c r="K256" s="54">
        <v>1100</v>
      </c>
    </row>
    <row r="257" spans="5:11" x14ac:dyDescent="0.25">
      <c r="E257" t="s">
        <v>152</v>
      </c>
      <c r="F257" t="s">
        <v>284</v>
      </c>
      <c r="G257" t="s">
        <v>297</v>
      </c>
      <c r="H257" s="57">
        <v>45765</v>
      </c>
      <c r="I257" s="35">
        <v>5</v>
      </c>
      <c r="J257" s="54">
        <v>325</v>
      </c>
      <c r="K257" s="54">
        <v>1625</v>
      </c>
    </row>
    <row r="258" spans="5:11" x14ac:dyDescent="0.25">
      <c r="E258" t="s">
        <v>152</v>
      </c>
      <c r="F258" t="s">
        <v>284</v>
      </c>
      <c r="G258" t="s">
        <v>297</v>
      </c>
      <c r="H258" s="57">
        <v>45772</v>
      </c>
      <c r="I258" s="35">
        <v>26</v>
      </c>
      <c r="J258" s="54">
        <v>161.53846153846155</v>
      </c>
      <c r="K258" s="54">
        <v>4200</v>
      </c>
    </row>
    <row r="259" spans="5:11" x14ac:dyDescent="0.25">
      <c r="E259" t="s">
        <v>152</v>
      </c>
      <c r="F259" t="s">
        <v>284</v>
      </c>
      <c r="G259" t="s">
        <v>481</v>
      </c>
      <c r="H259" s="57">
        <v>45870</v>
      </c>
      <c r="I259" s="35">
        <v>2</v>
      </c>
      <c r="J259" s="54">
        <v>250</v>
      </c>
      <c r="K259" s="54">
        <v>500</v>
      </c>
    </row>
    <row r="260" spans="5:11" x14ac:dyDescent="0.25">
      <c r="E260" t="s">
        <v>152</v>
      </c>
      <c r="F260" t="s">
        <v>284</v>
      </c>
      <c r="G260" t="s">
        <v>481</v>
      </c>
      <c r="H260" s="57">
        <v>45877</v>
      </c>
      <c r="I260" s="35">
        <v>7</v>
      </c>
      <c r="J260" s="54">
        <v>250</v>
      </c>
      <c r="K260" s="54">
        <v>1750</v>
      </c>
    </row>
    <row r="261" spans="5:11" x14ac:dyDescent="0.25">
      <c r="E261" t="s">
        <v>152</v>
      </c>
      <c r="F261" t="s">
        <v>284</v>
      </c>
      <c r="G261" t="s">
        <v>481</v>
      </c>
      <c r="H261" s="57">
        <v>45884</v>
      </c>
      <c r="I261" s="35">
        <v>2</v>
      </c>
      <c r="J261" s="54">
        <v>250</v>
      </c>
      <c r="K261" s="54">
        <v>500</v>
      </c>
    </row>
    <row r="262" spans="5:11" x14ac:dyDescent="0.25">
      <c r="E262" t="s">
        <v>152</v>
      </c>
      <c r="F262" t="s">
        <v>284</v>
      </c>
      <c r="G262" t="s">
        <v>481</v>
      </c>
      <c r="H262" s="57">
        <v>45856</v>
      </c>
      <c r="I262" s="35">
        <v>3</v>
      </c>
      <c r="J262" s="54">
        <v>250</v>
      </c>
      <c r="K262" s="54">
        <v>750</v>
      </c>
    </row>
    <row r="263" spans="5:11" x14ac:dyDescent="0.25">
      <c r="E263" t="s">
        <v>152</v>
      </c>
      <c r="F263" t="s">
        <v>286</v>
      </c>
      <c r="G263" t="s">
        <v>24</v>
      </c>
      <c r="H263" s="57">
        <v>45887</v>
      </c>
      <c r="I263" s="35">
        <v>12</v>
      </c>
      <c r="J263" s="54">
        <v>300</v>
      </c>
      <c r="K263" s="54">
        <v>3600</v>
      </c>
    </row>
    <row r="264" spans="5:11" x14ac:dyDescent="0.25">
      <c r="E264" t="s">
        <v>152</v>
      </c>
      <c r="F264" t="s">
        <v>286</v>
      </c>
      <c r="G264" t="s">
        <v>24</v>
      </c>
      <c r="H264" s="57">
        <v>45894</v>
      </c>
      <c r="I264" s="35">
        <v>13</v>
      </c>
      <c r="J264" s="54">
        <v>320</v>
      </c>
      <c r="K264" s="54">
        <v>4160</v>
      </c>
    </row>
    <row r="265" spans="5:11" x14ac:dyDescent="0.25">
      <c r="E265" t="s">
        <v>152</v>
      </c>
      <c r="F265" t="s">
        <v>286</v>
      </c>
      <c r="G265" t="s">
        <v>299</v>
      </c>
      <c r="H265" s="57">
        <v>45772</v>
      </c>
      <c r="I265" s="35">
        <v>10</v>
      </c>
      <c r="J265" s="54">
        <v>345</v>
      </c>
      <c r="K265" s="54">
        <v>3450</v>
      </c>
    </row>
    <row r="266" spans="5:11" x14ac:dyDescent="0.25">
      <c r="E266" t="s">
        <v>152</v>
      </c>
      <c r="F266" t="s">
        <v>286</v>
      </c>
      <c r="G266" t="s">
        <v>299</v>
      </c>
      <c r="H266" s="57">
        <v>45779</v>
      </c>
      <c r="I266" s="35">
        <v>21</v>
      </c>
      <c r="J266" s="54">
        <v>221.42857142857142</v>
      </c>
      <c r="K266" s="54">
        <v>4650</v>
      </c>
    </row>
    <row r="267" spans="5:11" x14ac:dyDescent="0.25">
      <c r="E267" t="s">
        <v>152</v>
      </c>
      <c r="F267" t="s">
        <v>286</v>
      </c>
      <c r="G267" t="s">
        <v>483</v>
      </c>
      <c r="H267" s="57">
        <v>45884</v>
      </c>
      <c r="I267" s="35">
        <v>2</v>
      </c>
      <c r="J267" s="54">
        <v>250</v>
      </c>
      <c r="K267" s="54">
        <v>500</v>
      </c>
    </row>
    <row r="268" spans="5:11" x14ac:dyDescent="0.25">
      <c r="E268" t="s">
        <v>152</v>
      </c>
      <c r="F268" t="s">
        <v>286</v>
      </c>
      <c r="G268" t="s">
        <v>483</v>
      </c>
      <c r="H268" s="57">
        <v>45891</v>
      </c>
      <c r="I268" s="35">
        <v>17</v>
      </c>
      <c r="J268" s="54">
        <v>250</v>
      </c>
      <c r="K268" s="54">
        <v>4250</v>
      </c>
    </row>
    <row r="269" spans="5:11" x14ac:dyDescent="0.25">
      <c r="E269" t="s">
        <v>152</v>
      </c>
      <c r="F269" t="s">
        <v>286</v>
      </c>
      <c r="G269" t="s">
        <v>483</v>
      </c>
      <c r="H269" s="57">
        <v>45912</v>
      </c>
      <c r="I269" s="35">
        <v>2</v>
      </c>
      <c r="J269" s="54">
        <v>250</v>
      </c>
      <c r="K269" s="54">
        <v>500</v>
      </c>
    </row>
    <row r="270" spans="5:11" x14ac:dyDescent="0.25">
      <c r="E270" t="s">
        <v>152</v>
      </c>
      <c r="F270" t="s">
        <v>115</v>
      </c>
      <c r="G270" t="s">
        <v>23</v>
      </c>
      <c r="H270" s="57">
        <v>45760</v>
      </c>
      <c r="I270" s="35">
        <v>31</v>
      </c>
      <c r="J270" s="54">
        <v>127.09677419354838</v>
      </c>
      <c r="K270" s="54">
        <v>3940</v>
      </c>
    </row>
    <row r="271" spans="5:11" x14ac:dyDescent="0.25">
      <c r="E271" t="s">
        <v>152</v>
      </c>
      <c r="F271" t="s">
        <v>115</v>
      </c>
      <c r="G271" t="s">
        <v>23</v>
      </c>
      <c r="H271" s="57">
        <v>45767</v>
      </c>
      <c r="I271" s="35">
        <v>7</v>
      </c>
      <c r="J271" s="54">
        <v>303.57142857142856</v>
      </c>
      <c r="K271" s="54">
        <v>2125</v>
      </c>
    </row>
    <row r="272" spans="5:11" x14ac:dyDescent="0.25">
      <c r="E272" t="s">
        <v>152</v>
      </c>
      <c r="F272" t="s">
        <v>115</v>
      </c>
      <c r="G272" t="s">
        <v>23</v>
      </c>
      <c r="H272" s="57">
        <v>45774</v>
      </c>
      <c r="I272" s="35">
        <v>1</v>
      </c>
      <c r="J272" s="54">
        <v>150</v>
      </c>
      <c r="K272" s="54">
        <v>150</v>
      </c>
    </row>
    <row r="273" spans="5:11" x14ac:dyDescent="0.25">
      <c r="E273" t="s">
        <v>152</v>
      </c>
      <c r="F273" t="s">
        <v>116</v>
      </c>
      <c r="G273" t="s">
        <v>24</v>
      </c>
      <c r="H273" s="57">
        <v>45767</v>
      </c>
      <c r="I273" s="35">
        <v>34</v>
      </c>
      <c r="J273" s="54">
        <v>128.8235294117647</v>
      </c>
      <c r="K273" s="54">
        <v>4380</v>
      </c>
    </row>
    <row r="274" spans="5:11" x14ac:dyDescent="0.25">
      <c r="E274" t="s">
        <v>152</v>
      </c>
      <c r="F274" t="s">
        <v>116</v>
      </c>
      <c r="G274" t="s">
        <v>24</v>
      </c>
      <c r="H274" s="57">
        <v>45774</v>
      </c>
      <c r="I274" s="35">
        <v>6</v>
      </c>
      <c r="J274" s="54">
        <v>308.33333333333331</v>
      </c>
      <c r="K274" s="54">
        <v>1850</v>
      </c>
    </row>
    <row r="275" spans="5:11" x14ac:dyDescent="0.25">
      <c r="E275" t="s">
        <v>152</v>
      </c>
      <c r="F275" t="s">
        <v>116</v>
      </c>
      <c r="G275" t="s">
        <v>24</v>
      </c>
      <c r="H275" s="57">
        <v>45781</v>
      </c>
      <c r="I275" s="35">
        <v>18</v>
      </c>
      <c r="J275" s="54">
        <v>190.55555555555554</v>
      </c>
      <c r="K275" s="54">
        <v>3430</v>
      </c>
    </row>
    <row r="276" spans="5:11" x14ac:dyDescent="0.25">
      <c r="E276" t="s">
        <v>152</v>
      </c>
      <c r="F276" t="s">
        <v>289</v>
      </c>
      <c r="G276" t="s">
        <v>290</v>
      </c>
      <c r="H276" s="57">
        <v>45752</v>
      </c>
      <c r="I276" s="35">
        <v>2</v>
      </c>
      <c r="J276" s="54">
        <v>150</v>
      </c>
      <c r="K276" s="54">
        <v>300</v>
      </c>
    </row>
    <row r="277" spans="5:11" x14ac:dyDescent="0.25">
      <c r="E277" t="s">
        <v>152</v>
      </c>
      <c r="F277" t="s">
        <v>289</v>
      </c>
      <c r="G277" t="s">
        <v>290</v>
      </c>
      <c r="H277" s="57">
        <v>45759</v>
      </c>
      <c r="I277" s="35">
        <v>5</v>
      </c>
      <c r="J277" s="54">
        <v>165</v>
      </c>
      <c r="K277" s="54">
        <v>825</v>
      </c>
    </row>
    <row r="278" spans="5:11" x14ac:dyDescent="0.25">
      <c r="E278" t="s">
        <v>152</v>
      </c>
      <c r="F278" t="s">
        <v>289</v>
      </c>
      <c r="G278" t="s">
        <v>300</v>
      </c>
      <c r="H278" s="57">
        <v>45759</v>
      </c>
      <c r="I278" s="35">
        <v>5</v>
      </c>
      <c r="J278" s="54">
        <v>130</v>
      </c>
      <c r="K278" s="54">
        <v>650</v>
      </c>
    </row>
    <row r="279" spans="5:11" x14ac:dyDescent="0.25">
      <c r="E279" t="s">
        <v>152</v>
      </c>
      <c r="F279" t="s">
        <v>289</v>
      </c>
      <c r="G279" t="s">
        <v>300</v>
      </c>
      <c r="H279" s="57">
        <v>45766</v>
      </c>
      <c r="I279" s="35">
        <v>1</v>
      </c>
      <c r="J279" s="54">
        <v>100</v>
      </c>
      <c r="K279" s="54">
        <v>100</v>
      </c>
    </row>
    <row r="280" spans="5:11" x14ac:dyDescent="0.25">
      <c r="E280" t="s">
        <v>152</v>
      </c>
      <c r="F280" t="s">
        <v>289</v>
      </c>
      <c r="G280" t="s">
        <v>300</v>
      </c>
      <c r="H280" s="57">
        <v>45773</v>
      </c>
      <c r="I280" s="35">
        <v>29</v>
      </c>
      <c r="J280" s="54">
        <v>120.68965517241379</v>
      </c>
      <c r="K280" s="54">
        <v>3500</v>
      </c>
    </row>
    <row r="281" spans="5:11" x14ac:dyDescent="0.25">
      <c r="E281" t="s">
        <v>152</v>
      </c>
      <c r="F281" t="s">
        <v>293</v>
      </c>
      <c r="G281" t="s">
        <v>302</v>
      </c>
      <c r="H281" s="57">
        <v>45780</v>
      </c>
      <c r="I281" s="35">
        <v>31</v>
      </c>
      <c r="J281" s="54">
        <v>164.51612903225808</v>
      </c>
      <c r="K281" s="54">
        <v>5100</v>
      </c>
    </row>
    <row r="282" spans="5:11" x14ac:dyDescent="0.25">
      <c r="E282" t="s">
        <v>152</v>
      </c>
      <c r="F282" t="s">
        <v>293</v>
      </c>
      <c r="G282" t="s">
        <v>302</v>
      </c>
      <c r="H282" s="57">
        <v>45766</v>
      </c>
      <c r="I282" s="35">
        <v>12</v>
      </c>
      <c r="J282" s="54">
        <v>162.5</v>
      </c>
      <c r="K282" s="54">
        <v>1950</v>
      </c>
    </row>
    <row r="283" spans="5:11" x14ac:dyDescent="0.25">
      <c r="E283" t="s">
        <v>152</v>
      </c>
      <c r="F283" t="s">
        <v>306</v>
      </c>
      <c r="G283" t="s">
        <v>307</v>
      </c>
      <c r="H283" s="57">
        <v>45717</v>
      </c>
      <c r="I283" s="35">
        <v>0</v>
      </c>
      <c r="J283" s="54">
        <v>0</v>
      </c>
      <c r="K283" s="54">
        <v>0</v>
      </c>
    </row>
    <row r="284" spans="5:11" x14ac:dyDescent="0.25">
      <c r="E284" t="s">
        <v>152</v>
      </c>
      <c r="F284" t="s">
        <v>306</v>
      </c>
      <c r="G284" t="s">
        <v>307</v>
      </c>
      <c r="H284" s="57">
        <v>45738</v>
      </c>
      <c r="I284" s="35">
        <v>0</v>
      </c>
      <c r="J284" s="54">
        <v>0</v>
      </c>
      <c r="K284" s="54">
        <v>0</v>
      </c>
    </row>
    <row r="285" spans="5:11" x14ac:dyDescent="0.25">
      <c r="E285" t="s">
        <v>152</v>
      </c>
      <c r="F285" t="s">
        <v>310</v>
      </c>
      <c r="G285" t="s">
        <v>311</v>
      </c>
      <c r="H285" s="57">
        <v>45724</v>
      </c>
      <c r="I285" s="35">
        <v>0</v>
      </c>
      <c r="J285" s="54">
        <v>0</v>
      </c>
      <c r="K285" s="54">
        <v>0</v>
      </c>
    </row>
    <row r="286" spans="5:11" x14ac:dyDescent="0.25">
      <c r="E286" t="s">
        <v>152</v>
      </c>
      <c r="F286" t="s">
        <v>310</v>
      </c>
      <c r="G286" t="s">
        <v>311</v>
      </c>
      <c r="H286" s="57">
        <v>45745</v>
      </c>
      <c r="I286" s="35">
        <v>1</v>
      </c>
      <c r="J286" s="54">
        <v>500</v>
      </c>
      <c r="K286" s="54">
        <v>500</v>
      </c>
    </row>
    <row r="287" spans="5:11" x14ac:dyDescent="0.25">
      <c r="E287" t="s">
        <v>152</v>
      </c>
      <c r="F287" t="s">
        <v>337</v>
      </c>
      <c r="G287" t="s">
        <v>338</v>
      </c>
      <c r="H287" s="57">
        <v>45880</v>
      </c>
      <c r="I287" s="35">
        <v>10</v>
      </c>
      <c r="J287" s="54">
        <v>240</v>
      </c>
      <c r="K287" s="54">
        <v>2400</v>
      </c>
    </row>
    <row r="288" spans="5:11" x14ac:dyDescent="0.25">
      <c r="E288" t="s">
        <v>152</v>
      </c>
      <c r="F288" t="s">
        <v>339</v>
      </c>
      <c r="G288" t="s">
        <v>340</v>
      </c>
      <c r="H288" s="57">
        <v>45887</v>
      </c>
      <c r="I288" s="35">
        <v>4</v>
      </c>
      <c r="J288" s="54">
        <v>240</v>
      </c>
      <c r="K288" s="54">
        <v>960</v>
      </c>
    </row>
    <row r="289" spans="5:11" x14ac:dyDescent="0.25">
      <c r="E289" t="s">
        <v>152</v>
      </c>
      <c r="F289" t="s">
        <v>339</v>
      </c>
      <c r="G289" t="s">
        <v>340</v>
      </c>
      <c r="H289" s="57">
        <v>45894</v>
      </c>
      <c r="I289" s="35">
        <v>9</v>
      </c>
      <c r="J289" s="54">
        <v>240</v>
      </c>
      <c r="K289" s="54">
        <v>2160</v>
      </c>
    </row>
    <row r="290" spans="5:11" x14ac:dyDescent="0.25">
      <c r="E290" t="s">
        <v>152</v>
      </c>
      <c r="F290" t="s">
        <v>203</v>
      </c>
      <c r="G290" t="s">
        <v>23</v>
      </c>
      <c r="H290" s="57">
        <v>45765</v>
      </c>
      <c r="I290" s="35">
        <v>2</v>
      </c>
      <c r="J290" s="54">
        <v>275</v>
      </c>
      <c r="K290" s="54">
        <v>550</v>
      </c>
    </row>
    <row r="291" spans="5:11" x14ac:dyDescent="0.25">
      <c r="E291" t="s">
        <v>152</v>
      </c>
      <c r="F291" t="s">
        <v>203</v>
      </c>
      <c r="G291" t="s">
        <v>23</v>
      </c>
      <c r="H291" s="57">
        <v>45772</v>
      </c>
      <c r="I291" s="35">
        <v>24</v>
      </c>
      <c r="J291" s="54">
        <v>179.16666666666666</v>
      </c>
      <c r="K291" s="54">
        <v>4300</v>
      </c>
    </row>
    <row r="292" spans="5:11" x14ac:dyDescent="0.25">
      <c r="E292" t="s">
        <v>152</v>
      </c>
      <c r="F292" t="s">
        <v>347</v>
      </c>
      <c r="G292" t="s">
        <v>24</v>
      </c>
      <c r="H292" s="57">
        <v>45772</v>
      </c>
      <c r="I292" s="35">
        <v>3</v>
      </c>
      <c r="J292" s="54">
        <v>333.33333333333331</v>
      </c>
      <c r="K292" s="54">
        <v>1000</v>
      </c>
    </row>
    <row r="293" spans="5:11" x14ac:dyDescent="0.25">
      <c r="E293" t="s">
        <v>152</v>
      </c>
      <c r="F293" t="s">
        <v>347</v>
      </c>
      <c r="G293" t="s">
        <v>24</v>
      </c>
      <c r="H293" s="57">
        <v>45779</v>
      </c>
      <c r="I293" s="35">
        <v>24</v>
      </c>
      <c r="J293" s="54">
        <v>191.66666666666666</v>
      </c>
      <c r="K293" s="54">
        <v>4600</v>
      </c>
    </row>
    <row r="294" spans="5:11" x14ac:dyDescent="0.25">
      <c r="E294" t="s">
        <v>152</v>
      </c>
      <c r="F294" t="s">
        <v>376</v>
      </c>
      <c r="G294" t="s">
        <v>24</v>
      </c>
      <c r="H294" s="57">
        <v>45772</v>
      </c>
      <c r="I294" s="35">
        <v>2</v>
      </c>
      <c r="J294" s="54">
        <v>250</v>
      </c>
      <c r="K294" s="54">
        <v>500</v>
      </c>
    </row>
    <row r="295" spans="5:11" x14ac:dyDescent="0.25">
      <c r="E295" t="s">
        <v>152</v>
      </c>
      <c r="F295" t="s">
        <v>376</v>
      </c>
      <c r="G295" t="s">
        <v>24</v>
      </c>
      <c r="H295" s="57">
        <v>45779</v>
      </c>
      <c r="I295" s="35">
        <v>22</v>
      </c>
      <c r="J295" s="54">
        <v>186.36363636363637</v>
      </c>
      <c r="K295" s="54">
        <v>4100</v>
      </c>
    </row>
    <row r="296" spans="5:11" x14ac:dyDescent="0.25">
      <c r="E296" t="s">
        <v>152</v>
      </c>
      <c r="F296" t="s">
        <v>367</v>
      </c>
      <c r="G296" t="s">
        <v>302</v>
      </c>
      <c r="H296" s="57">
        <v>45892</v>
      </c>
      <c r="I296" s="35">
        <v>2</v>
      </c>
      <c r="J296" s="54">
        <v>300</v>
      </c>
      <c r="K296" s="54">
        <v>600</v>
      </c>
    </row>
    <row r="297" spans="5:11" x14ac:dyDescent="0.25">
      <c r="E297" t="s">
        <v>281</v>
      </c>
      <c r="F297" t="s">
        <v>292</v>
      </c>
      <c r="G297" t="s">
        <v>290</v>
      </c>
      <c r="H297" s="57">
        <v>45766</v>
      </c>
      <c r="I297" s="35">
        <v>9</v>
      </c>
      <c r="J297" s="54">
        <v>285</v>
      </c>
      <c r="K297" s="54">
        <v>2565</v>
      </c>
    </row>
    <row r="298" spans="5:11" x14ac:dyDescent="0.25">
      <c r="E298" t="s">
        <v>281</v>
      </c>
      <c r="F298" t="s">
        <v>292</v>
      </c>
      <c r="G298" t="s">
        <v>290</v>
      </c>
      <c r="H298" s="57">
        <v>45773</v>
      </c>
      <c r="I298" s="35">
        <v>10</v>
      </c>
      <c r="J298" s="54">
        <v>135</v>
      </c>
      <c r="K298" s="54">
        <v>1350</v>
      </c>
    </row>
    <row r="299" spans="5:11" x14ac:dyDescent="0.25">
      <c r="E299" t="s">
        <v>281</v>
      </c>
      <c r="F299" t="s">
        <v>292</v>
      </c>
      <c r="G299" t="s">
        <v>290</v>
      </c>
      <c r="H299" s="57">
        <v>45899</v>
      </c>
      <c r="I299" s="35">
        <v>3</v>
      </c>
      <c r="J299" s="54">
        <v>220</v>
      </c>
      <c r="K299" s="54">
        <v>660</v>
      </c>
    </row>
    <row r="300" spans="5:11" x14ac:dyDescent="0.25">
      <c r="E300" t="s">
        <v>281</v>
      </c>
      <c r="F300" t="s">
        <v>292</v>
      </c>
      <c r="G300" t="s">
        <v>290</v>
      </c>
      <c r="H300" s="57">
        <v>45906</v>
      </c>
      <c r="I300" s="35">
        <v>2</v>
      </c>
      <c r="J300" s="54">
        <v>215</v>
      </c>
      <c r="K300" s="54">
        <v>430</v>
      </c>
    </row>
    <row r="301" spans="5:11" x14ac:dyDescent="0.25">
      <c r="E301" t="s">
        <v>281</v>
      </c>
      <c r="F301" t="s">
        <v>292</v>
      </c>
      <c r="G301" t="s">
        <v>290</v>
      </c>
      <c r="H301" s="57">
        <v>45934</v>
      </c>
      <c r="I301" s="35">
        <v>1</v>
      </c>
      <c r="J301" s="54">
        <v>240</v>
      </c>
      <c r="K301" s="54">
        <v>240</v>
      </c>
    </row>
    <row r="302" spans="5:11" x14ac:dyDescent="0.25">
      <c r="E302" t="s">
        <v>281</v>
      </c>
      <c r="F302" t="s">
        <v>292</v>
      </c>
      <c r="G302" t="s">
        <v>290</v>
      </c>
      <c r="H302" s="57">
        <v>45843</v>
      </c>
      <c r="I302" s="35">
        <v>9</v>
      </c>
      <c r="J302" s="54">
        <v>200</v>
      </c>
      <c r="K302" s="54">
        <v>1800</v>
      </c>
    </row>
    <row r="303" spans="5:11" x14ac:dyDescent="0.25">
      <c r="E303" t="s">
        <v>281</v>
      </c>
      <c r="F303" t="s">
        <v>292</v>
      </c>
      <c r="G303" t="s">
        <v>290</v>
      </c>
      <c r="H303" s="57">
        <v>45864</v>
      </c>
      <c r="I303" s="35">
        <v>4</v>
      </c>
      <c r="J303" s="54">
        <v>220</v>
      </c>
      <c r="K303" s="54">
        <v>880</v>
      </c>
    </row>
    <row r="304" spans="5:11" x14ac:dyDescent="0.25">
      <c r="E304" t="s">
        <v>281</v>
      </c>
      <c r="F304" t="s">
        <v>292</v>
      </c>
      <c r="G304" t="s">
        <v>290</v>
      </c>
      <c r="H304" s="57">
        <v>45871</v>
      </c>
      <c r="I304" s="35">
        <v>6</v>
      </c>
      <c r="J304" s="54">
        <v>240</v>
      </c>
      <c r="K304" s="54">
        <v>1440</v>
      </c>
    </row>
    <row r="305" spans="5:11" x14ac:dyDescent="0.25">
      <c r="E305" t="s">
        <v>281</v>
      </c>
      <c r="F305" t="s">
        <v>292</v>
      </c>
      <c r="G305" t="s">
        <v>290</v>
      </c>
      <c r="H305" s="57">
        <v>45878</v>
      </c>
      <c r="I305" s="35">
        <v>13</v>
      </c>
      <c r="J305" s="54">
        <v>248.65384615384616</v>
      </c>
      <c r="K305" s="54">
        <v>3232.5</v>
      </c>
    </row>
    <row r="306" spans="5:11" x14ac:dyDescent="0.25">
      <c r="E306" t="s">
        <v>281</v>
      </c>
      <c r="F306" t="s">
        <v>292</v>
      </c>
      <c r="G306" t="s">
        <v>290</v>
      </c>
      <c r="H306" s="57">
        <v>45829</v>
      </c>
      <c r="I306" s="35">
        <v>4</v>
      </c>
      <c r="J306" s="54">
        <v>160</v>
      </c>
      <c r="K306" s="54">
        <v>640</v>
      </c>
    </row>
    <row r="307" spans="5:11" x14ac:dyDescent="0.25">
      <c r="E307" t="s">
        <v>281</v>
      </c>
      <c r="F307" t="s">
        <v>295</v>
      </c>
      <c r="G307" t="s">
        <v>294</v>
      </c>
      <c r="H307" s="57">
        <v>45780</v>
      </c>
      <c r="I307" s="35">
        <v>9</v>
      </c>
      <c r="J307" s="54">
        <v>143.33333333333334</v>
      </c>
      <c r="K307" s="54">
        <v>1290</v>
      </c>
    </row>
    <row r="308" spans="5:11" x14ac:dyDescent="0.25">
      <c r="E308" t="s">
        <v>281</v>
      </c>
      <c r="F308" t="s">
        <v>295</v>
      </c>
      <c r="G308" t="s">
        <v>294</v>
      </c>
      <c r="H308" s="57">
        <v>45773</v>
      </c>
      <c r="I308" s="35">
        <v>14</v>
      </c>
      <c r="J308" s="54">
        <v>285</v>
      </c>
      <c r="K308" s="54">
        <v>3990</v>
      </c>
    </row>
    <row r="309" spans="5:11" x14ac:dyDescent="0.25">
      <c r="E309" t="s">
        <v>281</v>
      </c>
      <c r="F309" t="s">
        <v>295</v>
      </c>
      <c r="G309" t="s">
        <v>294</v>
      </c>
      <c r="H309" s="57">
        <v>45913</v>
      </c>
      <c r="I309" s="35">
        <v>2</v>
      </c>
      <c r="J309" s="54">
        <v>215</v>
      </c>
      <c r="K309" s="54">
        <v>430</v>
      </c>
    </row>
    <row r="310" spans="5:11" x14ac:dyDescent="0.25">
      <c r="E310" t="s">
        <v>281</v>
      </c>
      <c r="F310" t="s">
        <v>295</v>
      </c>
      <c r="G310" t="s">
        <v>294</v>
      </c>
      <c r="H310" s="57">
        <v>45836</v>
      </c>
      <c r="I310" s="35">
        <v>4</v>
      </c>
      <c r="J310" s="54">
        <v>160</v>
      </c>
      <c r="K310" s="54">
        <v>640</v>
      </c>
    </row>
    <row r="311" spans="5:11" x14ac:dyDescent="0.25">
      <c r="E311" t="s">
        <v>281</v>
      </c>
      <c r="F311" t="s">
        <v>295</v>
      </c>
      <c r="G311" t="s">
        <v>294</v>
      </c>
      <c r="H311" s="57">
        <v>45850</v>
      </c>
      <c r="I311" s="35">
        <v>4</v>
      </c>
      <c r="J311" s="54">
        <v>160</v>
      </c>
      <c r="K311" s="54">
        <v>640</v>
      </c>
    </row>
    <row r="312" spans="5:11" x14ac:dyDescent="0.25">
      <c r="E312" t="s">
        <v>281</v>
      </c>
      <c r="F312" t="s">
        <v>295</v>
      </c>
      <c r="G312" t="s">
        <v>294</v>
      </c>
      <c r="H312" s="57">
        <v>45871</v>
      </c>
      <c r="I312" s="35">
        <v>4</v>
      </c>
      <c r="J312" s="54">
        <v>220</v>
      </c>
      <c r="K312" s="54">
        <v>880</v>
      </c>
    </row>
    <row r="313" spans="5:11" x14ac:dyDescent="0.25">
      <c r="E313" t="s">
        <v>281</v>
      </c>
      <c r="F313" t="s">
        <v>295</v>
      </c>
      <c r="G313" t="s">
        <v>294</v>
      </c>
      <c r="H313" s="57">
        <v>45878</v>
      </c>
      <c r="I313" s="35">
        <v>2</v>
      </c>
      <c r="J313" s="54">
        <v>240</v>
      </c>
      <c r="K313" s="54">
        <v>480</v>
      </c>
    </row>
    <row r="314" spans="5:11" x14ac:dyDescent="0.25">
      <c r="E314" t="s">
        <v>281</v>
      </c>
      <c r="F314" t="s">
        <v>295</v>
      </c>
      <c r="G314" t="s">
        <v>294</v>
      </c>
      <c r="H314" s="57">
        <v>45885</v>
      </c>
      <c r="I314" s="35">
        <v>8</v>
      </c>
      <c r="J314" s="54">
        <v>240</v>
      </c>
      <c r="K314" s="54">
        <v>1920</v>
      </c>
    </row>
    <row r="315" spans="5:11" x14ac:dyDescent="0.25">
      <c r="E315" t="s">
        <v>281</v>
      </c>
      <c r="F315" t="s">
        <v>295</v>
      </c>
      <c r="G315" t="s">
        <v>294</v>
      </c>
      <c r="H315" s="57">
        <v>45892</v>
      </c>
      <c r="I315" s="35">
        <v>3</v>
      </c>
      <c r="J315" s="54">
        <v>277.5</v>
      </c>
      <c r="K315" s="54">
        <v>832.5</v>
      </c>
    </row>
    <row r="316" spans="5:11" x14ac:dyDescent="0.25">
      <c r="E316" t="s">
        <v>281</v>
      </c>
      <c r="F316" t="s">
        <v>284</v>
      </c>
      <c r="G316" t="s">
        <v>23</v>
      </c>
      <c r="H316" s="57">
        <v>45866</v>
      </c>
      <c r="I316" s="35">
        <v>7</v>
      </c>
      <c r="J316" s="54">
        <v>220</v>
      </c>
      <c r="K316" s="54">
        <v>1540</v>
      </c>
    </row>
    <row r="317" spans="5:11" x14ac:dyDescent="0.25">
      <c r="E317" t="s">
        <v>281</v>
      </c>
      <c r="F317" t="s">
        <v>284</v>
      </c>
      <c r="G317" t="s">
        <v>23</v>
      </c>
      <c r="H317" s="57">
        <v>45880</v>
      </c>
      <c r="I317" s="35">
        <v>13</v>
      </c>
      <c r="J317" s="54">
        <v>283.46153846153845</v>
      </c>
      <c r="K317" s="54">
        <v>3685</v>
      </c>
    </row>
    <row r="318" spans="5:11" x14ac:dyDescent="0.25">
      <c r="E318" t="s">
        <v>281</v>
      </c>
      <c r="F318" t="s">
        <v>284</v>
      </c>
      <c r="G318" t="s">
        <v>23</v>
      </c>
      <c r="H318" s="57">
        <v>45887</v>
      </c>
      <c r="I318" s="35">
        <v>6</v>
      </c>
      <c r="J318" s="54">
        <v>286.66666666666669</v>
      </c>
      <c r="K318" s="54">
        <v>1720</v>
      </c>
    </row>
    <row r="319" spans="5:11" x14ac:dyDescent="0.25">
      <c r="E319" t="s">
        <v>281</v>
      </c>
      <c r="F319" t="s">
        <v>284</v>
      </c>
      <c r="G319" t="s">
        <v>23</v>
      </c>
      <c r="H319" s="57">
        <v>45901</v>
      </c>
      <c r="I319" s="35">
        <v>14</v>
      </c>
      <c r="J319" s="54">
        <v>220</v>
      </c>
      <c r="K319" s="54">
        <v>3080</v>
      </c>
    </row>
    <row r="320" spans="5:11" x14ac:dyDescent="0.25">
      <c r="E320" t="s">
        <v>281</v>
      </c>
      <c r="F320" t="s">
        <v>284</v>
      </c>
      <c r="G320" t="s">
        <v>297</v>
      </c>
      <c r="H320" s="57">
        <v>45765</v>
      </c>
      <c r="I320" s="35">
        <v>32</v>
      </c>
      <c r="J320" s="54">
        <v>332.96875</v>
      </c>
      <c r="K320" s="54">
        <v>10655</v>
      </c>
    </row>
    <row r="321" spans="5:11" x14ac:dyDescent="0.25">
      <c r="E321" t="s">
        <v>281</v>
      </c>
      <c r="F321" t="s">
        <v>284</v>
      </c>
      <c r="G321" t="s">
        <v>297</v>
      </c>
      <c r="H321" s="57">
        <v>45772</v>
      </c>
      <c r="I321" s="35">
        <v>22</v>
      </c>
      <c r="J321" s="54">
        <v>165.90909090909091</v>
      </c>
      <c r="K321" s="54">
        <v>3650</v>
      </c>
    </row>
    <row r="322" spans="5:11" x14ac:dyDescent="0.25">
      <c r="E322" t="s">
        <v>281</v>
      </c>
      <c r="F322" t="s">
        <v>284</v>
      </c>
      <c r="G322" t="s">
        <v>297</v>
      </c>
      <c r="H322" s="57">
        <v>45877</v>
      </c>
      <c r="I322" s="35">
        <v>4</v>
      </c>
      <c r="J322" s="54">
        <v>300</v>
      </c>
      <c r="K322" s="54">
        <v>1200</v>
      </c>
    </row>
    <row r="323" spans="5:11" x14ac:dyDescent="0.25">
      <c r="E323" t="s">
        <v>281</v>
      </c>
      <c r="F323" t="s">
        <v>284</v>
      </c>
      <c r="G323" t="s">
        <v>481</v>
      </c>
      <c r="H323" s="57">
        <v>45877</v>
      </c>
      <c r="I323" s="35">
        <v>10</v>
      </c>
      <c r="J323" s="54">
        <v>250</v>
      </c>
      <c r="K323" s="54">
        <v>2500</v>
      </c>
    </row>
    <row r="324" spans="5:11" x14ac:dyDescent="0.25">
      <c r="E324" t="s">
        <v>281</v>
      </c>
      <c r="F324" t="s">
        <v>284</v>
      </c>
      <c r="G324" t="s">
        <v>481</v>
      </c>
      <c r="H324" s="57">
        <v>45884</v>
      </c>
      <c r="I324" s="35">
        <v>4</v>
      </c>
      <c r="J324" s="54">
        <v>250</v>
      </c>
      <c r="K324" s="54">
        <v>1000</v>
      </c>
    </row>
    <row r="325" spans="5:11" x14ac:dyDescent="0.25">
      <c r="E325" t="s">
        <v>281</v>
      </c>
      <c r="F325" t="s">
        <v>284</v>
      </c>
      <c r="G325" t="s">
        <v>481</v>
      </c>
      <c r="H325" s="57">
        <v>45898</v>
      </c>
      <c r="I325" s="35">
        <v>4</v>
      </c>
      <c r="J325" s="54">
        <v>250</v>
      </c>
      <c r="K325" s="54">
        <v>1000</v>
      </c>
    </row>
    <row r="326" spans="5:11" x14ac:dyDescent="0.25">
      <c r="E326" t="s">
        <v>281</v>
      </c>
      <c r="F326" t="s">
        <v>286</v>
      </c>
      <c r="G326" t="s">
        <v>24</v>
      </c>
      <c r="H326" s="57">
        <v>45887</v>
      </c>
      <c r="I326" s="35">
        <v>5</v>
      </c>
      <c r="J326" s="54">
        <v>290</v>
      </c>
      <c r="K326" s="54">
        <v>1450</v>
      </c>
    </row>
    <row r="327" spans="5:11" x14ac:dyDescent="0.25">
      <c r="E327" t="s">
        <v>281</v>
      </c>
      <c r="F327" t="s">
        <v>286</v>
      </c>
      <c r="G327" t="s">
        <v>24</v>
      </c>
      <c r="H327" s="57">
        <v>45894</v>
      </c>
      <c r="I327" s="35">
        <v>12</v>
      </c>
      <c r="J327" s="54">
        <v>309.58333333333331</v>
      </c>
      <c r="K327" s="54">
        <v>3715</v>
      </c>
    </row>
    <row r="328" spans="5:11" x14ac:dyDescent="0.25">
      <c r="E328" t="s">
        <v>281</v>
      </c>
      <c r="F328" t="s">
        <v>286</v>
      </c>
      <c r="G328" t="s">
        <v>299</v>
      </c>
      <c r="H328" s="57">
        <v>45765</v>
      </c>
      <c r="I328" s="35">
        <v>2</v>
      </c>
      <c r="J328" s="54">
        <v>150</v>
      </c>
      <c r="K328" s="54">
        <v>300</v>
      </c>
    </row>
    <row r="329" spans="5:11" x14ac:dyDescent="0.25">
      <c r="E329" t="s">
        <v>281</v>
      </c>
      <c r="F329" t="s">
        <v>286</v>
      </c>
      <c r="G329" t="s">
        <v>299</v>
      </c>
      <c r="H329" s="57">
        <v>45772</v>
      </c>
      <c r="I329" s="35">
        <v>28</v>
      </c>
      <c r="J329" s="54">
        <v>333.39285714285717</v>
      </c>
      <c r="K329" s="54">
        <v>9335</v>
      </c>
    </row>
    <row r="330" spans="5:11" x14ac:dyDescent="0.25">
      <c r="E330" t="s">
        <v>281</v>
      </c>
      <c r="F330" t="s">
        <v>286</v>
      </c>
      <c r="G330" t="s">
        <v>299</v>
      </c>
      <c r="H330" s="57">
        <v>45779</v>
      </c>
      <c r="I330" s="35">
        <v>22</v>
      </c>
      <c r="J330" s="54">
        <v>236.36363636363637</v>
      </c>
      <c r="K330" s="54">
        <v>5200</v>
      </c>
    </row>
    <row r="331" spans="5:11" x14ac:dyDescent="0.25">
      <c r="E331" t="s">
        <v>281</v>
      </c>
      <c r="F331" t="s">
        <v>286</v>
      </c>
      <c r="G331" t="s">
        <v>299</v>
      </c>
      <c r="H331" s="57">
        <v>45891</v>
      </c>
      <c r="I331" s="35">
        <v>4</v>
      </c>
      <c r="J331" s="54">
        <v>300</v>
      </c>
      <c r="K331" s="54">
        <v>1200</v>
      </c>
    </row>
    <row r="332" spans="5:11" x14ac:dyDescent="0.25">
      <c r="E332" t="s">
        <v>281</v>
      </c>
      <c r="F332" t="s">
        <v>286</v>
      </c>
      <c r="G332" t="s">
        <v>483</v>
      </c>
      <c r="H332" s="57">
        <v>45884</v>
      </c>
      <c r="I332" s="35">
        <v>2</v>
      </c>
      <c r="J332" s="54">
        <v>250</v>
      </c>
      <c r="K332" s="54">
        <v>500</v>
      </c>
    </row>
    <row r="333" spans="5:11" x14ac:dyDescent="0.25">
      <c r="E333" t="s">
        <v>281</v>
      </c>
      <c r="F333" t="s">
        <v>286</v>
      </c>
      <c r="G333" t="s">
        <v>483</v>
      </c>
      <c r="H333" s="57">
        <v>45891</v>
      </c>
      <c r="I333" s="35">
        <v>10</v>
      </c>
      <c r="J333" s="54">
        <v>250</v>
      </c>
      <c r="K333" s="54">
        <v>2500</v>
      </c>
    </row>
    <row r="334" spans="5:11" x14ac:dyDescent="0.25">
      <c r="E334" t="s">
        <v>281</v>
      </c>
      <c r="F334" t="s">
        <v>286</v>
      </c>
      <c r="G334" t="s">
        <v>483</v>
      </c>
      <c r="H334" s="57">
        <v>45898</v>
      </c>
      <c r="I334" s="35">
        <v>9</v>
      </c>
      <c r="J334" s="54">
        <v>250</v>
      </c>
      <c r="K334" s="54">
        <v>2250</v>
      </c>
    </row>
    <row r="335" spans="5:11" x14ac:dyDescent="0.25">
      <c r="E335" t="s">
        <v>281</v>
      </c>
      <c r="F335" t="s">
        <v>286</v>
      </c>
      <c r="G335" t="s">
        <v>483</v>
      </c>
      <c r="H335" s="57">
        <v>45905</v>
      </c>
      <c r="I335" s="35">
        <v>6</v>
      </c>
      <c r="J335" s="54">
        <v>250</v>
      </c>
      <c r="K335" s="54">
        <v>1500</v>
      </c>
    </row>
    <row r="336" spans="5:11" x14ac:dyDescent="0.25">
      <c r="E336" t="s">
        <v>281</v>
      </c>
      <c r="F336" t="s">
        <v>115</v>
      </c>
      <c r="G336" t="s">
        <v>23</v>
      </c>
      <c r="H336" s="57">
        <v>45760</v>
      </c>
      <c r="I336" s="35">
        <v>25</v>
      </c>
      <c r="J336" s="54">
        <v>136.80000000000001</v>
      </c>
      <c r="K336" s="54">
        <v>3420</v>
      </c>
    </row>
    <row r="337" spans="5:11" x14ac:dyDescent="0.25">
      <c r="E337" t="s">
        <v>281</v>
      </c>
      <c r="F337" t="s">
        <v>115</v>
      </c>
      <c r="G337" t="s">
        <v>23</v>
      </c>
      <c r="H337" s="57">
        <v>45774</v>
      </c>
      <c r="I337" s="35">
        <v>7</v>
      </c>
      <c r="J337" s="54">
        <v>150.71428571428572</v>
      </c>
      <c r="K337" s="54">
        <v>1055</v>
      </c>
    </row>
    <row r="338" spans="5:11" x14ac:dyDescent="0.25">
      <c r="E338" t="s">
        <v>281</v>
      </c>
      <c r="F338" t="s">
        <v>116</v>
      </c>
      <c r="G338" t="s">
        <v>24</v>
      </c>
      <c r="H338" s="57">
        <v>45767</v>
      </c>
      <c r="I338" s="35">
        <v>23</v>
      </c>
      <c r="J338" s="54">
        <v>133.47826086956522</v>
      </c>
      <c r="K338" s="54">
        <v>3070</v>
      </c>
    </row>
    <row r="339" spans="5:11" x14ac:dyDescent="0.25">
      <c r="E339" t="s">
        <v>281</v>
      </c>
      <c r="F339" t="s">
        <v>116</v>
      </c>
      <c r="G339" t="s">
        <v>24</v>
      </c>
      <c r="H339" s="57">
        <v>45774</v>
      </c>
      <c r="I339" s="35">
        <v>6</v>
      </c>
      <c r="J339" s="54">
        <v>345.83333333333331</v>
      </c>
      <c r="K339" s="54">
        <v>2075</v>
      </c>
    </row>
    <row r="340" spans="5:11" x14ac:dyDescent="0.25">
      <c r="E340" t="s">
        <v>281</v>
      </c>
      <c r="F340" t="s">
        <v>116</v>
      </c>
      <c r="G340" t="s">
        <v>24</v>
      </c>
      <c r="H340" s="57">
        <v>45781</v>
      </c>
      <c r="I340" s="35">
        <v>37</v>
      </c>
      <c r="J340" s="54">
        <v>220.13513513513513</v>
      </c>
      <c r="K340" s="54">
        <v>8145</v>
      </c>
    </row>
    <row r="341" spans="5:11" x14ac:dyDescent="0.25">
      <c r="E341" t="s">
        <v>281</v>
      </c>
      <c r="F341" t="s">
        <v>289</v>
      </c>
      <c r="G341" t="s">
        <v>290</v>
      </c>
      <c r="H341" s="57">
        <v>45759</v>
      </c>
      <c r="I341" s="35">
        <v>12</v>
      </c>
      <c r="J341" s="54">
        <v>172.08333333333334</v>
      </c>
      <c r="K341" s="54">
        <v>2065</v>
      </c>
    </row>
    <row r="342" spans="5:11" x14ac:dyDescent="0.25">
      <c r="E342" t="s">
        <v>281</v>
      </c>
      <c r="F342" t="s">
        <v>289</v>
      </c>
      <c r="G342" t="s">
        <v>300</v>
      </c>
      <c r="H342" s="57">
        <v>45752</v>
      </c>
      <c r="I342" s="35">
        <v>4</v>
      </c>
      <c r="J342" s="54">
        <v>175</v>
      </c>
      <c r="K342" s="54">
        <v>700</v>
      </c>
    </row>
    <row r="343" spans="5:11" x14ac:dyDescent="0.25">
      <c r="E343" t="s">
        <v>281</v>
      </c>
      <c r="F343" t="s">
        <v>289</v>
      </c>
      <c r="G343" t="s">
        <v>300</v>
      </c>
      <c r="H343" s="57">
        <v>45759</v>
      </c>
      <c r="I343" s="35">
        <v>14</v>
      </c>
      <c r="J343" s="54">
        <v>172.5</v>
      </c>
      <c r="K343" s="54">
        <v>2415</v>
      </c>
    </row>
    <row r="344" spans="5:11" x14ac:dyDescent="0.25">
      <c r="E344" t="s">
        <v>281</v>
      </c>
      <c r="F344" t="s">
        <v>289</v>
      </c>
      <c r="G344" t="s">
        <v>300</v>
      </c>
      <c r="H344" s="57">
        <v>45766</v>
      </c>
      <c r="I344" s="35">
        <v>15</v>
      </c>
      <c r="J344" s="54">
        <v>281.33333333333331</v>
      </c>
      <c r="K344" s="54">
        <v>4220</v>
      </c>
    </row>
    <row r="345" spans="5:11" x14ac:dyDescent="0.25">
      <c r="E345" t="s">
        <v>281</v>
      </c>
      <c r="F345" t="s">
        <v>289</v>
      </c>
      <c r="G345" t="s">
        <v>300</v>
      </c>
      <c r="H345" s="57">
        <v>45773</v>
      </c>
      <c r="I345" s="35">
        <v>17</v>
      </c>
      <c r="J345" s="54">
        <v>161.76470588235293</v>
      </c>
      <c r="K345" s="54">
        <v>2750</v>
      </c>
    </row>
    <row r="346" spans="5:11" x14ac:dyDescent="0.25">
      <c r="E346" t="s">
        <v>281</v>
      </c>
      <c r="F346" t="s">
        <v>293</v>
      </c>
      <c r="G346" t="s">
        <v>302</v>
      </c>
      <c r="H346" s="57">
        <v>45780</v>
      </c>
      <c r="I346" s="35">
        <v>23</v>
      </c>
      <c r="J346" s="54">
        <v>222.82608695652175</v>
      </c>
      <c r="K346" s="54">
        <v>5125</v>
      </c>
    </row>
    <row r="347" spans="5:11" x14ac:dyDescent="0.25">
      <c r="E347" t="s">
        <v>281</v>
      </c>
      <c r="F347" t="s">
        <v>293</v>
      </c>
      <c r="G347" t="s">
        <v>302</v>
      </c>
      <c r="H347" s="57">
        <v>45752</v>
      </c>
      <c r="I347" s="35">
        <v>2</v>
      </c>
      <c r="J347" s="54">
        <v>200</v>
      </c>
      <c r="K347" s="54">
        <v>400</v>
      </c>
    </row>
    <row r="348" spans="5:11" x14ac:dyDescent="0.25">
      <c r="E348" t="s">
        <v>281</v>
      </c>
      <c r="F348" t="s">
        <v>293</v>
      </c>
      <c r="G348" t="s">
        <v>302</v>
      </c>
      <c r="H348" s="57">
        <v>45759</v>
      </c>
      <c r="I348" s="35">
        <v>4</v>
      </c>
      <c r="J348" s="54">
        <v>175</v>
      </c>
      <c r="K348" s="54">
        <v>700</v>
      </c>
    </row>
    <row r="349" spans="5:11" x14ac:dyDescent="0.25">
      <c r="E349" t="s">
        <v>281</v>
      </c>
      <c r="F349" t="s">
        <v>293</v>
      </c>
      <c r="G349" t="s">
        <v>302</v>
      </c>
      <c r="H349" s="57">
        <v>45766</v>
      </c>
      <c r="I349" s="35">
        <v>11</v>
      </c>
      <c r="J349" s="54">
        <v>177.27272727272728</v>
      </c>
      <c r="K349" s="54">
        <v>1950</v>
      </c>
    </row>
    <row r="350" spans="5:11" x14ac:dyDescent="0.25">
      <c r="E350" t="s">
        <v>281</v>
      </c>
      <c r="F350" t="s">
        <v>293</v>
      </c>
      <c r="G350" t="s">
        <v>302</v>
      </c>
      <c r="H350" s="57">
        <v>45773</v>
      </c>
      <c r="I350" s="35">
        <v>17</v>
      </c>
      <c r="J350" s="54">
        <v>308.52941176470586</v>
      </c>
      <c r="K350" s="54">
        <v>5245</v>
      </c>
    </row>
    <row r="351" spans="5:11" x14ac:dyDescent="0.25">
      <c r="E351" t="s">
        <v>281</v>
      </c>
      <c r="F351" t="s">
        <v>337</v>
      </c>
      <c r="G351" t="s">
        <v>338</v>
      </c>
      <c r="H351" s="57">
        <v>45880</v>
      </c>
      <c r="I351" s="35">
        <v>4</v>
      </c>
      <c r="J351" s="54">
        <v>240</v>
      </c>
      <c r="K351" s="54">
        <v>960</v>
      </c>
    </row>
    <row r="352" spans="5:11" x14ac:dyDescent="0.25">
      <c r="E352" t="s">
        <v>281</v>
      </c>
      <c r="F352" t="s">
        <v>337</v>
      </c>
      <c r="G352" t="s">
        <v>338</v>
      </c>
      <c r="H352" s="57">
        <v>45887</v>
      </c>
      <c r="I352" s="35">
        <v>4</v>
      </c>
      <c r="J352" s="54">
        <v>240</v>
      </c>
      <c r="K352" s="54">
        <v>960</v>
      </c>
    </row>
    <row r="353" spans="5:11" x14ac:dyDescent="0.25">
      <c r="E353" t="s">
        <v>281</v>
      </c>
      <c r="F353" t="s">
        <v>339</v>
      </c>
      <c r="G353" t="s">
        <v>340</v>
      </c>
      <c r="H353" s="57">
        <v>45887</v>
      </c>
      <c r="I353" s="35">
        <v>5</v>
      </c>
      <c r="J353" s="54">
        <v>240</v>
      </c>
      <c r="K353" s="54">
        <v>1200</v>
      </c>
    </row>
    <row r="354" spans="5:11" x14ac:dyDescent="0.25">
      <c r="E354" t="s">
        <v>281</v>
      </c>
      <c r="F354" t="s">
        <v>339</v>
      </c>
      <c r="G354" t="s">
        <v>340</v>
      </c>
      <c r="H354" s="57">
        <v>45894</v>
      </c>
      <c r="I354" s="35">
        <v>4</v>
      </c>
      <c r="J354" s="54">
        <v>240</v>
      </c>
      <c r="K354" s="54">
        <v>960</v>
      </c>
    </row>
    <row r="355" spans="5:11" x14ac:dyDescent="0.25">
      <c r="E355" t="s">
        <v>281</v>
      </c>
      <c r="F355" t="s">
        <v>203</v>
      </c>
      <c r="G355" t="s">
        <v>23</v>
      </c>
      <c r="H355" s="57">
        <v>45765</v>
      </c>
      <c r="I355" s="35">
        <v>8</v>
      </c>
      <c r="J355" s="54">
        <v>290.625</v>
      </c>
      <c r="K355" s="54">
        <v>2325</v>
      </c>
    </row>
    <row r="356" spans="5:11" x14ac:dyDescent="0.25">
      <c r="E356" t="s">
        <v>281</v>
      </c>
      <c r="F356" t="s">
        <v>203</v>
      </c>
      <c r="G356" t="s">
        <v>23</v>
      </c>
      <c r="H356" s="57">
        <v>45772</v>
      </c>
      <c r="I356" s="35">
        <v>16</v>
      </c>
      <c r="J356" s="54">
        <v>180</v>
      </c>
      <c r="K356" s="54">
        <v>2880</v>
      </c>
    </row>
    <row r="357" spans="5:11" x14ac:dyDescent="0.25">
      <c r="E357" t="s">
        <v>281</v>
      </c>
      <c r="F357" t="s">
        <v>347</v>
      </c>
      <c r="G357" t="s">
        <v>24</v>
      </c>
      <c r="H357" s="57">
        <v>45779</v>
      </c>
      <c r="I357" s="35">
        <v>25</v>
      </c>
      <c r="J357" s="54">
        <v>227.6</v>
      </c>
      <c r="K357" s="54">
        <v>5690</v>
      </c>
    </row>
    <row r="358" spans="5:11" x14ac:dyDescent="0.25">
      <c r="E358" t="s">
        <v>281</v>
      </c>
      <c r="F358" t="s">
        <v>243</v>
      </c>
      <c r="G358" t="s">
        <v>23</v>
      </c>
      <c r="H358" s="57">
        <v>45753</v>
      </c>
      <c r="I358" s="35">
        <v>4</v>
      </c>
      <c r="J358" s="54">
        <v>150</v>
      </c>
      <c r="K358" s="54">
        <v>600</v>
      </c>
    </row>
    <row r="359" spans="5:11" x14ac:dyDescent="0.25">
      <c r="E359" t="s">
        <v>281</v>
      </c>
      <c r="F359" t="s">
        <v>244</v>
      </c>
      <c r="G359" t="s">
        <v>24</v>
      </c>
      <c r="H359" s="57">
        <v>45760</v>
      </c>
      <c r="I359" s="35">
        <v>8</v>
      </c>
      <c r="J359" s="54">
        <v>150</v>
      </c>
      <c r="K359" s="54">
        <v>1200</v>
      </c>
    </row>
    <row r="360" spans="5:11" x14ac:dyDescent="0.25">
      <c r="E360" t="s">
        <v>281</v>
      </c>
      <c r="F360" t="s">
        <v>367</v>
      </c>
      <c r="G360" t="s">
        <v>302</v>
      </c>
      <c r="H360" s="57">
        <v>45899</v>
      </c>
      <c r="I360" s="35">
        <v>2</v>
      </c>
      <c r="J360" s="54">
        <v>350</v>
      </c>
      <c r="K360" s="54">
        <v>700</v>
      </c>
    </row>
    <row r="361" spans="5:11" x14ac:dyDescent="0.25">
      <c r="E361" t="s">
        <v>281</v>
      </c>
      <c r="F361" t="s">
        <v>367</v>
      </c>
      <c r="G361" t="s">
        <v>302</v>
      </c>
      <c r="H361" s="57">
        <v>45878</v>
      </c>
      <c r="I361" s="35">
        <v>2</v>
      </c>
      <c r="J361" s="54">
        <v>280</v>
      </c>
      <c r="K361" s="54">
        <v>560</v>
      </c>
    </row>
    <row r="362" spans="5:11" x14ac:dyDescent="0.25">
      <c r="E362" t="s">
        <v>281</v>
      </c>
      <c r="F362" t="s">
        <v>367</v>
      </c>
      <c r="G362" t="s">
        <v>302</v>
      </c>
      <c r="H362" s="57">
        <v>45885</v>
      </c>
      <c r="I362" s="35">
        <v>10</v>
      </c>
      <c r="J362" s="54">
        <v>312</v>
      </c>
      <c r="K362" s="54">
        <v>3120</v>
      </c>
    </row>
    <row r="363" spans="5:11" x14ac:dyDescent="0.25">
      <c r="E363" t="s">
        <v>281</v>
      </c>
      <c r="F363" t="s">
        <v>367</v>
      </c>
      <c r="G363" t="s">
        <v>302</v>
      </c>
      <c r="H363" s="57">
        <v>45892</v>
      </c>
      <c r="I363" s="35">
        <v>10</v>
      </c>
      <c r="J363" s="54">
        <v>336</v>
      </c>
      <c r="K363" s="54">
        <v>3360</v>
      </c>
    </row>
    <row r="364" spans="5:11" x14ac:dyDescent="0.25">
      <c r="E364" t="s">
        <v>281</v>
      </c>
      <c r="F364" t="s">
        <v>399</v>
      </c>
      <c r="G364" t="s">
        <v>300</v>
      </c>
      <c r="H364" s="57">
        <v>45871</v>
      </c>
      <c r="I364" s="35">
        <v>6</v>
      </c>
      <c r="J364" s="54">
        <v>280</v>
      </c>
      <c r="K364" s="54">
        <v>1680</v>
      </c>
    </row>
    <row r="365" spans="5:11" x14ac:dyDescent="0.25">
      <c r="E365" t="s">
        <v>281</v>
      </c>
      <c r="F365" t="s">
        <v>399</v>
      </c>
      <c r="G365" t="s">
        <v>300</v>
      </c>
      <c r="H365" s="57">
        <v>45878</v>
      </c>
      <c r="I365" s="35">
        <v>10</v>
      </c>
      <c r="J365" s="54">
        <v>312</v>
      </c>
      <c r="K365" s="54">
        <v>3120</v>
      </c>
    </row>
    <row r="366" spans="5:11" x14ac:dyDescent="0.25">
      <c r="E366" t="s">
        <v>281</v>
      </c>
      <c r="F366" t="s">
        <v>399</v>
      </c>
      <c r="G366" t="s">
        <v>300</v>
      </c>
      <c r="H366" s="57">
        <v>45885</v>
      </c>
      <c r="I366" s="35">
        <v>4</v>
      </c>
      <c r="J366" s="54">
        <v>315</v>
      </c>
      <c r="K366" s="54">
        <v>1260</v>
      </c>
    </row>
    <row r="367" spans="5:11" x14ac:dyDescent="0.25">
      <c r="E367" t="s">
        <v>281</v>
      </c>
      <c r="F367" t="s">
        <v>761</v>
      </c>
      <c r="G367" t="s">
        <v>24</v>
      </c>
      <c r="H367" s="57">
        <v>45889</v>
      </c>
      <c r="I367" s="35">
        <v>2</v>
      </c>
      <c r="J367" s="54">
        <v>300</v>
      </c>
      <c r="K367" s="54">
        <v>600</v>
      </c>
    </row>
    <row r="368" spans="5:11" x14ac:dyDescent="0.25">
      <c r="E368" t="s">
        <v>281</v>
      </c>
      <c r="F368" t="s">
        <v>982</v>
      </c>
      <c r="G368" t="s">
        <v>23</v>
      </c>
      <c r="H368" s="57">
        <v>45882</v>
      </c>
      <c r="I368" s="35">
        <v>3</v>
      </c>
      <c r="J368" s="54">
        <v>265</v>
      </c>
      <c r="K368" s="54">
        <v>795</v>
      </c>
    </row>
    <row r="369" spans="5:11" x14ac:dyDescent="0.25">
      <c r="E369" t="s">
        <v>313</v>
      </c>
      <c r="F369" t="s">
        <v>292</v>
      </c>
      <c r="G369" t="s">
        <v>290</v>
      </c>
      <c r="H369" s="57">
        <v>45773</v>
      </c>
      <c r="I369" s="35">
        <v>4</v>
      </c>
      <c r="J369" s="54">
        <v>197.32999999999998</v>
      </c>
      <c r="K369" s="54">
        <v>789.31999999999994</v>
      </c>
    </row>
    <row r="370" spans="5:11" x14ac:dyDescent="0.25">
      <c r="E370" t="s">
        <v>313</v>
      </c>
      <c r="F370" t="s">
        <v>292</v>
      </c>
      <c r="G370" t="s">
        <v>290</v>
      </c>
      <c r="H370" s="57">
        <v>45878</v>
      </c>
      <c r="I370" s="35">
        <v>2</v>
      </c>
      <c r="J370" s="54">
        <v>321.94</v>
      </c>
      <c r="K370" s="54">
        <v>643.88</v>
      </c>
    </row>
    <row r="371" spans="5:11" x14ac:dyDescent="0.25">
      <c r="E371" t="s">
        <v>313</v>
      </c>
      <c r="F371" t="s">
        <v>295</v>
      </c>
      <c r="G371" t="s">
        <v>294</v>
      </c>
      <c r="H371" s="57">
        <v>45766</v>
      </c>
      <c r="I371" s="35">
        <v>2</v>
      </c>
      <c r="J371" s="54">
        <v>229.97</v>
      </c>
      <c r="K371" s="54">
        <v>459.94</v>
      </c>
    </row>
    <row r="372" spans="5:11" x14ac:dyDescent="0.25">
      <c r="E372" t="s">
        <v>313</v>
      </c>
      <c r="F372" t="s">
        <v>295</v>
      </c>
      <c r="G372" t="s">
        <v>294</v>
      </c>
      <c r="H372" s="57">
        <v>45850</v>
      </c>
      <c r="I372" s="35">
        <v>12</v>
      </c>
      <c r="J372" s="54">
        <v>235.35</v>
      </c>
      <c r="K372" s="54">
        <v>2824.2</v>
      </c>
    </row>
    <row r="373" spans="5:11" x14ac:dyDescent="0.25">
      <c r="E373" t="s">
        <v>313</v>
      </c>
      <c r="F373" t="s">
        <v>284</v>
      </c>
      <c r="G373" t="s">
        <v>23</v>
      </c>
      <c r="H373" s="57">
        <v>45880</v>
      </c>
      <c r="I373" s="35">
        <v>2</v>
      </c>
      <c r="J373" s="54">
        <v>361.28</v>
      </c>
      <c r="K373" s="54">
        <v>722.56</v>
      </c>
    </row>
    <row r="374" spans="5:11" x14ac:dyDescent="0.25">
      <c r="E374" t="s">
        <v>313</v>
      </c>
      <c r="F374" t="s">
        <v>284</v>
      </c>
      <c r="G374" t="s">
        <v>297</v>
      </c>
      <c r="H374" s="57">
        <v>45765</v>
      </c>
      <c r="I374" s="35">
        <v>4</v>
      </c>
      <c r="J374" s="54">
        <v>383.1</v>
      </c>
      <c r="K374" s="54">
        <v>1532.4</v>
      </c>
    </row>
    <row r="375" spans="5:11" x14ac:dyDescent="0.25">
      <c r="E375" t="s">
        <v>313</v>
      </c>
      <c r="F375" t="s">
        <v>284</v>
      </c>
      <c r="G375" t="s">
        <v>481</v>
      </c>
      <c r="H375" s="57">
        <v>45877</v>
      </c>
      <c r="I375" s="35">
        <v>5</v>
      </c>
      <c r="J375" s="54">
        <v>324.65800000000002</v>
      </c>
      <c r="K375" s="54">
        <v>1623.2900000000002</v>
      </c>
    </row>
    <row r="376" spans="5:11" x14ac:dyDescent="0.25">
      <c r="E376" t="s">
        <v>313</v>
      </c>
      <c r="F376" t="s">
        <v>286</v>
      </c>
      <c r="G376" t="s">
        <v>299</v>
      </c>
      <c r="H376" s="57">
        <v>45772</v>
      </c>
      <c r="I376" s="35">
        <v>6</v>
      </c>
      <c r="J376" s="54">
        <v>362.3966666666667</v>
      </c>
      <c r="K376" s="54">
        <v>2174.38</v>
      </c>
    </row>
    <row r="377" spans="5:11" x14ac:dyDescent="0.25">
      <c r="E377" t="s">
        <v>313</v>
      </c>
      <c r="F377" t="s">
        <v>286</v>
      </c>
      <c r="G377" t="s">
        <v>483</v>
      </c>
      <c r="H377" s="57">
        <v>45891</v>
      </c>
      <c r="I377" s="35">
        <v>2</v>
      </c>
      <c r="J377" s="54">
        <v>292.5</v>
      </c>
      <c r="K377" s="54">
        <v>585</v>
      </c>
    </row>
    <row r="378" spans="5:11" x14ac:dyDescent="0.25">
      <c r="E378" t="s">
        <v>313</v>
      </c>
      <c r="F378" t="s">
        <v>115</v>
      </c>
      <c r="G378" t="s">
        <v>23</v>
      </c>
      <c r="H378" s="57">
        <v>45760</v>
      </c>
      <c r="I378" s="35">
        <v>4</v>
      </c>
      <c r="J378" s="54">
        <v>166.65</v>
      </c>
      <c r="K378" s="54">
        <v>666.6</v>
      </c>
    </row>
    <row r="379" spans="5:11" x14ac:dyDescent="0.25">
      <c r="E379" t="s">
        <v>313</v>
      </c>
      <c r="F379" t="s">
        <v>116</v>
      </c>
      <c r="G379" t="s">
        <v>24</v>
      </c>
      <c r="H379" s="57">
        <v>45781</v>
      </c>
      <c r="I379" s="35">
        <v>2</v>
      </c>
      <c r="J379" s="54">
        <v>287.59000000000003</v>
      </c>
      <c r="K379" s="54">
        <v>575.18000000000006</v>
      </c>
    </row>
    <row r="380" spans="5:11" x14ac:dyDescent="0.25">
      <c r="E380" t="s">
        <v>313</v>
      </c>
      <c r="F380" t="s">
        <v>289</v>
      </c>
      <c r="G380" t="s">
        <v>300</v>
      </c>
      <c r="H380" s="57">
        <v>45766</v>
      </c>
      <c r="I380" s="35">
        <v>7</v>
      </c>
      <c r="J380" s="54">
        <v>395.07714285714292</v>
      </c>
      <c r="K380" s="54">
        <v>2765.5400000000004</v>
      </c>
    </row>
    <row r="381" spans="5:11" x14ac:dyDescent="0.25">
      <c r="E381" t="s">
        <v>313</v>
      </c>
      <c r="F381" t="s">
        <v>293</v>
      </c>
      <c r="G381" t="s">
        <v>302</v>
      </c>
      <c r="H381" s="57">
        <v>45773</v>
      </c>
      <c r="I381" s="35">
        <v>9</v>
      </c>
      <c r="J381" s="54">
        <v>364.71222222222224</v>
      </c>
      <c r="K381" s="54">
        <v>3282.4100000000003</v>
      </c>
    </row>
    <row r="382" spans="5:11" x14ac:dyDescent="0.25">
      <c r="E382" t="s">
        <v>313</v>
      </c>
      <c r="F382" t="s">
        <v>203</v>
      </c>
      <c r="G382" t="s">
        <v>23</v>
      </c>
      <c r="H382" s="57">
        <v>45772</v>
      </c>
      <c r="I382" s="35">
        <v>4</v>
      </c>
      <c r="J382" s="54">
        <v>268.03500000000003</v>
      </c>
      <c r="K382" s="54">
        <v>1072.1400000000001</v>
      </c>
    </row>
    <row r="383" spans="5:11" x14ac:dyDescent="0.25">
      <c r="E383" t="s">
        <v>313</v>
      </c>
      <c r="F383" t="s">
        <v>347</v>
      </c>
      <c r="G383" t="s">
        <v>24</v>
      </c>
      <c r="H383" s="57">
        <v>45779</v>
      </c>
      <c r="I383" s="35">
        <v>9</v>
      </c>
      <c r="J383" s="54">
        <v>305.92777777777775</v>
      </c>
      <c r="K383" s="54">
        <v>2753.35</v>
      </c>
    </row>
    <row r="384" spans="5:11" x14ac:dyDescent="0.25">
      <c r="E384" t="s">
        <v>313</v>
      </c>
      <c r="F384" t="s">
        <v>367</v>
      </c>
      <c r="G384" t="s">
        <v>302</v>
      </c>
      <c r="H384" s="57">
        <v>45892</v>
      </c>
      <c r="I384" s="35">
        <v>3</v>
      </c>
      <c r="J384" s="54">
        <v>388.79</v>
      </c>
      <c r="K384" s="54">
        <v>1166.3700000000001</v>
      </c>
    </row>
    <row r="385" spans="5:11" x14ac:dyDescent="0.25">
      <c r="E385" t="s">
        <v>313</v>
      </c>
      <c r="F385" t="s">
        <v>399</v>
      </c>
      <c r="G385" t="s">
        <v>300</v>
      </c>
      <c r="H385" s="57">
        <v>45878</v>
      </c>
      <c r="I385" s="35">
        <v>3</v>
      </c>
      <c r="J385" s="54">
        <v>332.24</v>
      </c>
      <c r="K385" s="54">
        <v>996.72</v>
      </c>
    </row>
    <row r="386" spans="5:11" x14ac:dyDescent="0.25">
      <c r="E386" t="s">
        <v>196</v>
      </c>
      <c r="F386" t="s">
        <v>292</v>
      </c>
      <c r="G386" t="s">
        <v>290</v>
      </c>
      <c r="H386" s="57">
        <v>45766</v>
      </c>
      <c r="I386" s="35">
        <v>2</v>
      </c>
      <c r="J386" s="54">
        <v>334.42</v>
      </c>
      <c r="K386" s="54">
        <v>668.84</v>
      </c>
    </row>
    <row r="387" spans="5:11" x14ac:dyDescent="0.25">
      <c r="E387" t="s">
        <v>196</v>
      </c>
      <c r="F387" t="s">
        <v>292</v>
      </c>
      <c r="G387" t="s">
        <v>290</v>
      </c>
      <c r="H387" s="57">
        <v>45773</v>
      </c>
      <c r="I387" s="35">
        <v>8</v>
      </c>
      <c r="J387" s="54">
        <v>196.92000000000004</v>
      </c>
      <c r="K387" s="54">
        <v>1575.3600000000004</v>
      </c>
    </row>
    <row r="388" spans="5:11" x14ac:dyDescent="0.25">
      <c r="E388" t="s">
        <v>196</v>
      </c>
      <c r="F388" t="s">
        <v>292</v>
      </c>
      <c r="G388" t="s">
        <v>290</v>
      </c>
      <c r="H388" s="57">
        <v>45955</v>
      </c>
      <c r="I388" s="35">
        <v>2</v>
      </c>
      <c r="J388" s="54">
        <v>264.42</v>
      </c>
      <c r="K388" s="54">
        <v>528.84</v>
      </c>
    </row>
    <row r="389" spans="5:11" x14ac:dyDescent="0.25">
      <c r="E389" t="s">
        <v>196</v>
      </c>
      <c r="F389" t="s">
        <v>292</v>
      </c>
      <c r="G389" t="s">
        <v>290</v>
      </c>
      <c r="H389" s="57">
        <v>45878</v>
      </c>
      <c r="I389" s="35">
        <v>8</v>
      </c>
      <c r="J389" s="54">
        <v>275.35750000000002</v>
      </c>
      <c r="K389" s="54">
        <v>2202.86</v>
      </c>
    </row>
    <row r="390" spans="5:11" x14ac:dyDescent="0.25">
      <c r="E390" t="s">
        <v>196</v>
      </c>
      <c r="F390" t="s">
        <v>295</v>
      </c>
      <c r="G390" t="s">
        <v>294</v>
      </c>
      <c r="H390" s="57">
        <v>45780</v>
      </c>
      <c r="I390" s="35">
        <v>20</v>
      </c>
      <c r="J390" s="54">
        <v>293.15499999999986</v>
      </c>
      <c r="K390" s="54">
        <v>5863.0999999999976</v>
      </c>
    </row>
    <row r="391" spans="5:11" x14ac:dyDescent="0.25">
      <c r="E391" t="s">
        <v>196</v>
      </c>
      <c r="F391" t="s">
        <v>295</v>
      </c>
      <c r="G391" t="s">
        <v>294</v>
      </c>
      <c r="H391" s="57">
        <v>45766</v>
      </c>
      <c r="I391" s="35">
        <v>9</v>
      </c>
      <c r="J391" s="54">
        <v>237.45000000000002</v>
      </c>
      <c r="K391" s="54">
        <v>2137.0500000000002</v>
      </c>
    </row>
    <row r="392" spans="5:11" x14ac:dyDescent="0.25">
      <c r="E392" t="s">
        <v>196</v>
      </c>
      <c r="F392" t="s">
        <v>295</v>
      </c>
      <c r="G392" t="s">
        <v>294</v>
      </c>
      <c r="H392" s="57">
        <v>45773</v>
      </c>
      <c r="I392" s="35">
        <v>2</v>
      </c>
      <c r="J392" s="54">
        <v>364.03</v>
      </c>
      <c r="K392" s="54">
        <v>728.06</v>
      </c>
    </row>
    <row r="393" spans="5:11" x14ac:dyDescent="0.25">
      <c r="E393" t="s">
        <v>196</v>
      </c>
      <c r="F393" t="s">
        <v>295</v>
      </c>
      <c r="G393" t="s">
        <v>294</v>
      </c>
      <c r="H393" s="57">
        <v>45934</v>
      </c>
      <c r="I393" s="35">
        <v>2</v>
      </c>
      <c r="J393" s="54">
        <v>254.03</v>
      </c>
      <c r="K393" s="54">
        <v>508.06</v>
      </c>
    </row>
    <row r="394" spans="5:11" x14ac:dyDescent="0.25">
      <c r="E394" t="s">
        <v>196</v>
      </c>
      <c r="F394" t="s">
        <v>295</v>
      </c>
      <c r="G394" t="s">
        <v>294</v>
      </c>
      <c r="H394" s="57">
        <v>45962</v>
      </c>
      <c r="I394" s="35">
        <v>2</v>
      </c>
      <c r="J394" s="54">
        <v>284.02999999999997</v>
      </c>
      <c r="K394" s="54">
        <v>568.05999999999995</v>
      </c>
    </row>
    <row r="395" spans="5:11" x14ac:dyDescent="0.25">
      <c r="E395" t="s">
        <v>196</v>
      </c>
      <c r="F395" t="s">
        <v>295</v>
      </c>
      <c r="G395" t="s">
        <v>294</v>
      </c>
      <c r="H395" s="57">
        <v>45885</v>
      </c>
      <c r="I395" s="35">
        <v>9</v>
      </c>
      <c r="J395" s="54">
        <v>307.64111111111106</v>
      </c>
      <c r="K395" s="54">
        <v>2768.7699999999995</v>
      </c>
    </row>
    <row r="396" spans="5:11" x14ac:dyDescent="0.25">
      <c r="E396" t="s">
        <v>196</v>
      </c>
      <c r="F396" t="s">
        <v>295</v>
      </c>
      <c r="G396" t="s">
        <v>294</v>
      </c>
      <c r="H396" s="57">
        <v>45892</v>
      </c>
      <c r="I396" s="35">
        <v>2</v>
      </c>
      <c r="J396" s="54">
        <v>324.02999999999997</v>
      </c>
      <c r="K396" s="54">
        <v>648.05999999999995</v>
      </c>
    </row>
    <row r="397" spans="5:11" x14ac:dyDescent="0.25">
      <c r="E397" t="s">
        <v>196</v>
      </c>
      <c r="F397" t="s">
        <v>284</v>
      </c>
      <c r="G397" t="s">
        <v>23</v>
      </c>
      <c r="H397" s="57">
        <v>45866</v>
      </c>
      <c r="I397" s="35">
        <v>2</v>
      </c>
      <c r="J397" s="54">
        <v>259.03999999999996</v>
      </c>
      <c r="K397" s="54">
        <v>518.07999999999993</v>
      </c>
    </row>
    <row r="398" spans="5:11" x14ac:dyDescent="0.25">
      <c r="E398" t="s">
        <v>196</v>
      </c>
      <c r="F398" t="s">
        <v>284</v>
      </c>
      <c r="G398" t="s">
        <v>23</v>
      </c>
      <c r="H398" s="57">
        <v>45880</v>
      </c>
      <c r="I398" s="35">
        <v>2</v>
      </c>
      <c r="J398" s="54">
        <v>374.04</v>
      </c>
      <c r="K398" s="54">
        <v>748.08</v>
      </c>
    </row>
    <row r="399" spans="5:11" x14ac:dyDescent="0.25">
      <c r="E399" t="s">
        <v>196</v>
      </c>
      <c r="F399" t="s">
        <v>284</v>
      </c>
      <c r="G399" t="s">
        <v>297</v>
      </c>
      <c r="H399" s="57">
        <v>45765</v>
      </c>
      <c r="I399" s="35">
        <v>9</v>
      </c>
      <c r="J399" s="54">
        <v>302.08777777777777</v>
      </c>
      <c r="K399" s="54">
        <v>2718.79</v>
      </c>
    </row>
    <row r="400" spans="5:11" x14ac:dyDescent="0.25">
      <c r="E400" t="s">
        <v>196</v>
      </c>
      <c r="F400" t="s">
        <v>284</v>
      </c>
      <c r="G400" t="s">
        <v>297</v>
      </c>
      <c r="H400" s="57">
        <v>45772</v>
      </c>
      <c r="I400" s="35">
        <v>5</v>
      </c>
      <c r="J400" s="54">
        <v>157.37399999999997</v>
      </c>
      <c r="K400" s="54">
        <v>786.86999999999989</v>
      </c>
    </row>
    <row r="401" spans="5:11" x14ac:dyDescent="0.25">
      <c r="E401" t="s">
        <v>196</v>
      </c>
      <c r="F401" t="s">
        <v>284</v>
      </c>
      <c r="G401" t="s">
        <v>481</v>
      </c>
      <c r="H401" s="57">
        <v>45877</v>
      </c>
      <c r="I401" s="35">
        <v>2</v>
      </c>
      <c r="J401" s="54">
        <v>350.69</v>
      </c>
      <c r="K401" s="54">
        <v>701.38</v>
      </c>
    </row>
    <row r="402" spans="5:11" x14ac:dyDescent="0.25">
      <c r="E402" t="s">
        <v>196</v>
      </c>
      <c r="F402" t="s">
        <v>284</v>
      </c>
      <c r="G402" t="s">
        <v>481</v>
      </c>
      <c r="H402" s="57">
        <v>45884</v>
      </c>
      <c r="I402" s="35">
        <v>2</v>
      </c>
      <c r="J402" s="54">
        <v>350.69</v>
      </c>
      <c r="K402" s="54">
        <v>701.38</v>
      </c>
    </row>
    <row r="403" spans="5:11" x14ac:dyDescent="0.25">
      <c r="E403" t="s">
        <v>196</v>
      </c>
      <c r="F403" t="s">
        <v>284</v>
      </c>
      <c r="G403" t="s">
        <v>481</v>
      </c>
      <c r="H403" s="57">
        <v>45891</v>
      </c>
      <c r="I403" s="35">
        <v>2</v>
      </c>
      <c r="J403" s="54">
        <v>350.69</v>
      </c>
      <c r="K403" s="54">
        <v>701.38</v>
      </c>
    </row>
    <row r="404" spans="5:11" x14ac:dyDescent="0.25">
      <c r="E404" t="s">
        <v>196</v>
      </c>
      <c r="F404" t="s">
        <v>286</v>
      </c>
      <c r="G404" t="s">
        <v>24</v>
      </c>
      <c r="H404" s="57">
        <v>45873</v>
      </c>
      <c r="I404" s="35">
        <v>2</v>
      </c>
      <c r="J404" s="54">
        <v>273.92</v>
      </c>
      <c r="K404" s="54">
        <v>547.84</v>
      </c>
    </row>
    <row r="405" spans="5:11" x14ac:dyDescent="0.25">
      <c r="E405" t="s">
        <v>196</v>
      </c>
      <c r="F405" t="s">
        <v>286</v>
      </c>
      <c r="G405" t="s">
        <v>24</v>
      </c>
      <c r="H405" s="57">
        <v>45887</v>
      </c>
      <c r="I405" s="35">
        <v>2</v>
      </c>
      <c r="J405" s="54">
        <v>378.92</v>
      </c>
      <c r="K405" s="54">
        <v>757.84</v>
      </c>
    </row>
    <row r="406" spans="5:11" x14ac:dyDescent="0.25">
      <c r="E406" t="s">
        <v>196</v>
      </c>
      <c r="F406" t="s">
        <v>286</v>
      </c>
      <c r="G406" t="s">
        <v>24</v>
      </c>
      <c r="H406" s="57">
        <v>45894</v>
      </c>
      <c r="I406" s="35">
        <v>6</v>
      </c>
      <c r="J406" s="54">
        <v>395.58666666666664</v>
      </c>
      <c r="K406" s="54">
        <v>2373.52</v>
      </c>
    </row>
    <row r="407" spans="5:11" x14ac:dyDescent="0.25">
      <c r="E407" t="s">
        <v>196</v>
      </c>
      <c r="F407" t="s">
        <v>286</v>
      </c>
      <c r="G407" t="s">
        <v>299</v>
      </c>
      <c r="H407" s="57">
        <v>45772</v>
      </c>
      <c r="I407" s="35">
        <v>8</v>
      </c>
      <c r="J407" s="54">
        <v>336.49</v>
      </c>
      <c r="K407" s="54">
        <v>2691.92</v>
      </c>
    </row>
    <row r="408" spans="5:11" x14ac:dyDescent="0.25">
      <c r="E408" t="s">
        <v>196</v>
      </c>
      <c r="F408" t="s">
        <v>286</v>
      </c>
      <c r="G408" t="s">
        <v>299</v>
      </c>
      <c r="H408" s="57">
        <v>45779</v>
      </c>
      <c r="I408" s="35">
        <v>3</v>
      </c>
      <c r="J408" s="54">
        <v>353.99</v>
      </c>
      <c r="K408" s="54">
        <v>1061.97</v>
      </c>
    </row>
    <row r="409" spans="5:11" x14ac:dyDescent="0.25">
      <c r="E409" t="s">
        <v>196</v>
      </c>
      <c r="F409" t="s">
        <v>286</v>
      </c>
      <c r="G409" t="s">
        <v>483</v>
      </c>
      <c r="H409" s="57">
        <v>45870</v>
      </c>
      <c r="I409" s="35">
        <v>4</v>
      </c>
      <c r="J409" s="54">
        <v>313.97000000000003</v>
      </c>
      <c r="K409" s="54">
        <v>1255.8800000000001</v>
      </c>
    </row>
    <row r="410" spans="5:11" x14ac:dyDescent="0.25">
      <c r="E410" t="s">
        <v>196</v>
      </c>
      <c r="F410" t="s">
        <v>286</v>
      </c>
      <c r="G410" t="s">
        <v>483</v>
      </c>
      <c r="H410" s="57">
        <v>45891</v>
      </c>
      <c r="I410" s="35">
        <v>17</v>
      </c>
      <c r="J410" s="54">
        <v>372.99764705882365</v>
      </c>
      <c r="K410" s="54">
        <v>6340.9600000000019</v>
      </c>
    </row>
    <row r="411" spans="5:11" x14ac:dyDescent="0.25">
      <c r="E411" t="s">
        <v>196</v>
      </c>
      <c r="F411" t="s">
        <v>286</v>
      </c>
      <c r="G411" t="s">
        <v>483</v>
      </c>
      <c r="H411" s="57">
        <v>45898</v>
      </c>
      <c r="I411" s="35">
        <v>10</v>
      </c>
      <c r="J411" s="54">
        <v>347.72000000000008</v>
      </c>
      <c r="K411" s="54">
        <v>3477.2000000000007</v>
      </c>
    </row>
    <row r="412" spans="5:11" x14ac:dyDescent="0.25">
      <c r="E412" t="s">
        <v>196</v>
      </c>
      <c r="F412" t="s">
        <v>115</v>
      </c>
      <c r="G412" t="s">
        <v>23</v>
      </c>
      <c r="H412" s="57">
        <v>45760</v>
      </c>
      <c r="I412" s="35">
        <v>10</v>
      </c>
      <c r="J412" s="54">
        <v>154.04</v>
      </c>
      <c r="K412" s="54">
        <v>1540.3999999999999</v>
      </c>
    </row>
    <row r="413" spans="5:11" x14ac:dyDescent="0.25">
      <c r="E413" t="s">
        <v>196</v>
      </c>
      <c r="F413" t="s">
        <v>115</v>
      </c>
      <c r="G413" t="s">
        <v>23</v>
      </c>
      <c r="H413" s="57">
        <v>45767</v>
      </c>
      <c r="I413" s="35">
        <v>5</v>
      </c>
      <c r="J413" s="54">
        <v>305.29000000000002</v>
      </c>
      <c r="K413" s="54">
        <v>1526.45</v>
      </c>
    </row>
    <row r="414" spans="5:11" x14ac:dyDescent="0.25">
      <c r="E414" t="s">
        <v>196</v>
      </c>
      <c r="F414" t="s">
        <v>115</v>
      </c>
      <c r="G414" t="s">
        <v>23</v>
      </c>
      <c r="H414" s="57">
        <v>45774</v>
      </c>
      <c r="I414" s="35">
        <v>1</v>
      </c>
      <c r="J414" s="54">
        <v>124.03999999999999</v>
      </c>
      <c r="K414" s="54">
        <v>124.03999999999999</v>
      </c>
    </row>
    <row r="415" spans="5:11" x14ac:dyDescent="0.25">
      <c r="E415" t="s">
        <v>196</v>
      </c>
      <c r="F415" t="s">
        <v>116</v>
      </c>
      <c r="G415" t="s">
        <v>24</v>
      </c>
      <c r="H415" s="57">
        <v>45767</v>
      </c>
      <c r="I415" s="35">
        <v>15</v>
      </c>
      <c r="J415" s="54">
        <v>198.92000000000004</v>
      </c>
      <c r="K415" s="54">
        <v>2983.8000000000006</v>
      </c>
    </row>
    <row r="416" spans="5:11" x14ac:dyDescent="0.25">
      <c r="E416" t="s">
        <v>196</v>
      </c>
      <c r="F416" t="s">
        <v>289</v>
      </c>
      <c r="G416" t="s">
        <v>290</v>
      </c>
      <c r="H416" s="57">
        <v>45752</v>
      </c>
      <c r="I416" s="35">
        <v>6</v>
      </c>
      <c r="J416" s="54">
        <v>189.42000000000004</v>
      </c>
      <c r="K416" s="54">
        <v>1136.5200000000002</v>
      </c>
    </row>
    <row r="417" spans="5:11" x14ac:dyDescent="0.25">
      <c r="E417" t="s">
        <v>196</v>
      </c>
      <c r="F417" t="s">
        <v>289</v>
      </c>
      <c r="G417" t="s">
        <v>290</v>
      </c>
      <c r="H417" s="57">
        <v>45759</v>
      </c>
      <c r="I417" s="35">
        <v>9</v>
      </c>
      <c r="J417" s="54">
        <v>206.64222222222227</v>
      </c>
      <c r="K417" s="54">
        <v>1859.7800000000004</v>
      </c>
    </row>
    <row r="418" spans="5:11" x14ac:dyDescent="0.25">
      <c r="E418" t="s">
        <v>196</v>
      </c>
      <c r="F418" t="s">
        <v>289</v>
      </c>
      <c r="G418" t="s">
        <v>300</v>
      </c>
      <c r="H418" s="57">
        <v>45766</v>
      </c>
      <c r="I418" s="35">
        <v>5</v>
      </c>
      <c r="J418" s="54">
        <v>373.03799999999995</v>
      </c>
      <c r="K418" s="54">
        <v>1865.1899999999998</v>
      </c>
    </row>
    <row r="419" spans="5:11" x14ac:dyDescent="0.25">
      <c r="E419" t="s">
        <v>196</v>
      </c>
      <c r="F419" t="s">
        <v>289</v>
      </c>
      <c r="G419" t="s">
        <v>300</v>
      </c>
      <c r="H419" s="57">
        <v>45773</v>
      </c>
      <c r="I419" s="35">
        <v>9</v>
      </c>
      <c r="J419" s="54">
        <v>201.48888888888888</v>
      </c>
      <c r="K419" s="54">
        <v>1813.3999999999999</v>
      </c>
    </row>
    <row r="420" spans="5:11" x14ac:dyDescent="0.25">
      <c r="E420" t="s">
        <v>196</v>
      </c>
      <c r="F420" t="s">
        <v>293</v>
      </c>
      <c r="G420" t="s">
        <v>302</v>
      </c>
      <c r="H420" s="57">
        <v>45780</v>
      </c>
      <c r="I420" s="35">
        <v>18</v>
      </c>
      <c r="J420" s="54">
        <v>274.95</v>
      </c>
      <c r="K420" s="54">
        <v>4949.0999999999995</v>
      </c>
    </row>
    <row r="421" spans="5:11" x14ac:dyDescent="0.25">
      <c r="E421" t="s">
        <v>196</v>
      </c>
      <c r="F421" t="s">
        <v>293</v>
      </c>
      <c r="G421" t="s">
        <v>302</v>
      </c>
      <c r="H421" s="57">
        <v>45759</v>
      </c>
      <c r="I421" s="35">
        <v>4</v>
      </c>
      <c r="J421" s="54">
        <v>193.23000000000002</v>
      </c>
      <c r="K421" s="54">
        <v>772.92000000000007</v>
      </c>
    </row>
    <row r="422" spans="5:11" x14ac:dyDescent="0.25">
      <c r="E422" t="s">
        <v>196</v>
      </c>
      <c r="F422" t="s">
        <v>293</v>
      </c>
      <c r="G422" t="s">
        <v>302</v>
      </c>
      <c r="H422" s="57">
        <v>45766</v>
      </c>
      <c r="I422" s="35">
        <v>4</v>
      </c>
      <c r="J422" s="54">
        <v>197.43</v>
      </c>
      <c r="K422" s="54">
        <v>789.72</v>
      </c>
    </row>
    <row r="423" spans="5:11" x14ac:dyDescent="0.25">
      <c r="E423" t="s">
        <v>196</v>
      </c>
      <c r="F423" t="s">
        <v>293</v>
      </c>
      <c r="G423" t="s">
        <v>302</v>
      </c>
      <c r="H423" s="57">
        <v>45773</v>
      </c>
      <c r="I423" s="35">
        <v>7</v>
      </c>
      <c r="J423" s="54">
        <v>374.93857142857138</v>
      </c>
      <c r="K423" s="54">
        <v>2624.5699999999997</v>
      </c>
    </row>
    <row r="424" spans="5:11" x14ac:dyDescent="0.25">
      <c r="E424" t="s">
        <v>196</v>
      </c>
      <c r="F424" t="s">
        <v>337</v>
      </c>
      <c r="G424" t="s">
        <v>338</v>
      </c>
      <c r="H424" s="57">
        <v>45873</v>
      </c>
      <c r="I424" s="35">
        <v>4</v>
      </c>
      <c r="J424" s="54">
        <v>308.36</v>
      </c>
      <c r="K424" s="54">
        <v>1233.44</v>
      </c>
    </row>
    <row r="425" spans="5:11" x14ac:dyDescent="0.25">
      <c r="E425" t="s">
        <v>196</v>
      </c>
      <c r="F425" t="s">
        <v>337</v>
      </c>
      <c r="G425" t="s">
        <v>338</v>
      </c>
      <c r="H425" s="57">
        <v>45880</v>
      </c>
      <c r="I425" s="35">
        <v>19</v>
      </c>
      <c r="J425" s="54">
        <v>301.38631578947366</v>
      </c>
      <c r="K425" s="54">
        <v>5726.3399999999992</v>
      </c>
    </row>
    <row r="426" spans="5:11" x14ac:dyDescent="0.25">
      <c r="E426" t="s">
        <v>196</v>
      </c>
      <c r="F426" t="s">
        <v>339</v>
      </c>
      <c r="G426" t="s">
        <v>340</v>
      </c>
      <c r="H426" s="57">
        <v>45887</v>
      </c>
      <c r="I426" s="35">
        <v>6</v>
      </c>
      <c r="J426" s="54">
        <v>315.52999999999997</v>
      </c>
      <c r="K426" s="54">
        <v>1893.1799999999998</v>
      </c>
    </row>
    <row r="427" spans="5:11" x14ac:dyDescent="0.25">
      <c r="E427" t="s">
        <v>196</v>
      </c>
      <c r="F427" t="s">
        <v>339</v>
      </c>
      <c r="G427" t="s">
        <v>340</v>
      </c>
      <c r="H427" s="57">
        <v>45894</v>
      </c>
      <c r="I427" s="35">
        <v>8</v>
      </c>
      <c r="J427" s="54">
        <v>300.52999999999997</v>
      </c>
      <c r="K427" s="54">
        <v>2404.2399999999998</v>
      </c>
    </row>
    <row r="428" spans="5:11" x14ac:dyDescent="0.25">
      <c r="E428" t="s">
        <v>196</v>
      </c>
      <c r="F428" t="s">
        <v>203</v>
      </c>
      <c r="G428" t="s">
        <v>23</v>
      </c>
      <c r="H428" s="57">
        <v>45765</v>
      </c>
      <c r="I428" s="35">
        <v>15</v>
      </c>
      <c r="J428" s="54">
        <v>321.28999999999996</v>
      </c>
      <c r="K428" s="54">
        <v>4819.3499999999995</v>
      </c>
    </row>
    <row r="429" spans="5:11" x14ac:dyDescent="0.25">
      <c r="E429" t="s">
        <v>196</v>
      </c>
      <c r="F429" t="s">
        <v>203</v>
      </c>
      <c r="G429" t="s">
        <v>23</v>
      </c>
      <c r="H429" s="57">
        <v>45772</v>
      </c>
      <c r="I429" s="35">
        <v>14</v>
      </c>
      <c r="J429" s="54">
        <v>261.36142857142852</v>
      </c>
      <c r="K429" s="54">
        <v>3659.0599999999995</v>
      </c>
    </row>
    <row r="430" spans="5:11" x14ac:dyDescent="0.25">
      <c r="E430" t="s">
        <v>196</v>
      </c>
      <c r="F430" t="s">
        <v>347</v>
      </c>
      <c r="G430" t="s">
        <v>24</v>
      </c>
      <c r="H430" s="57">
        <v>45772</v>
      </c>
      <c r="I430" s="35">
        <v>12</v>
      </c>
      <c r="J430" s="54">
        <v>330.79500000000002</v>
      </c>
      <c r="K430" s="54">
        <v>3969.5400000000004</v>
      </c>
    </row>
    <row r="431" spans="5:11" x14ac:dyDescent="0.25">
      <c r="E431" t="s">
        <v>196</v>
      </c>
      <c r="F431" t="s">
        <v>347</v>
      </c>
      <c r="G431" t="s">
        <v>24</v>
      </c>
      <c r="H431" s="57">
        <v>45779</v>
      </c>
      <c r="I431" s="35">
        <v>12</v>
      </c>
      <c r="J431" s="54">
        <v>279.75333333333339</v>
      </c>
      <c r="K431" s="54">
        <v>3357.0400000000004</v>
      </c>
    </row>
    <row r="432" spans="5:11" x14ac:dyDescent="0.25">
      <c r="E432" t="s">
        <v>196</v>
      </c>
      <c r="F432" t="s">
        <v>208</v>
      </c>
      <c r="G432" t="s">
        <v>23</v>
      </c>
      <c r="H432" s="57">
        <v>45765</v>
      </c>
      <c r="I432" s="35">
        <v>4</v>
      </c>
      <c r="J432" s="54">
        <v>345.29</v>
      </c>
      <c r="K432" s="54">
        <v>1381.16</v>
      </c>
    </row>
    <row r="433" spans="5:11" x14ac:dyDescent="0.25">
      <c r="E433" t="s">
        <v>196</v>
      </c>
      <c r="F433" t="s">
        <v>208</v>
      </c>
      <c r="G433" t="s">
        <v>23</v>
      </c>
      <c r="H433" s="57">
        <v>45772</v>
      </c>
      <c r="I433" s="35">
        <v>8</v>
      </c>
      <c r="J433" s="54">
        <v>199.04</v>
      </c>
      <c r="K433" s="54">
        <v>1592.32</v>
      </c>
    </row>
    <row r="434" spans="5:11" x14ac:dyDescent="0.25">
      <c r="E434" t="s">
        <v>196</v>
      </c>
      <c r="F434" t="s">
        <v>376</v>
      </c>
      <c r="G434" t="s">
        <v>24</v>
      </c>
      <c r="H434" s="57">
        <v>45772</v>
      </c>
      <c r="I434" s="35">
        <v>8</v>
      </c>
      <c r="J434" s="54">
        <v>328.92</v>
      </c>
      <c r="K434" s="54">
        <v>2631.36</v>
      </c>
    </row>
    <row r="435" spans="5:11" x14ac:dyDescent="0.25">
      <c r="E435" t="s">
        <v>196</v>
      </c>
      <c r="F435" t="s">
        <v>376</v>
      </c>
      <c r="G435" t="s">
        <v>24</v>
      </c>
      <c r="H435" s="57">
        <v>45779</v>
      </c>
      <c r="I435" s="35">
        <v>11</v>
      </c>
      <c r="J435" s="54">
        <v>240.28363636363639</v>
      </c>
      <c r="K435" s="54">
        <v>2643.1200000000003</v>
      </c>
    </row>
    <row r="436" spans="5:11" x14ac:dyDescent="0.25">
      <c r="E436" t="s">
        <v>196</v>
      </c>
      <c r="F436" t="s">
        <v>376</v>
      </c>
      <c r="G436" t="s">
        <v>377</v>
      </c>
      <c r="H436" s="57">
        <v>45779</v>
      </c>
      <c r="I436" s="35">
        <v>2</v>
      </c>
      <c r="J436" s="54">
        <v>297.43</v>
      </c>
      <c r="K436" s="54">
        <v>594.86</v>
      </c>
    </row>
    <row r="437" spans="5:11" x14ac:dyDescent="0.25">
      <c r="E437" t="s">
        <v>196</v>
      </c>
      <c r="F437" t="s">
        <v>243</v>
      </c>
      <c r="G437" t="s">
        <v>23</v>
      </c>
      <c r="H437" s="57">
        <v>45753</v>
      </c>
      <c r="I437" s="35">
        <v>8</v>
      </c>
      <c r="J437" s="54">
        <v>160.91499999999999</v>
      </c>
      <c r="K437" s="54">
        <v>1287.32</v>
      </c>
    </row>
    <row r="438" spans="5:11" x14ac:dyDescent="0.25">
      <c r="E438" t="s">
        <v>196</v>
      </c>
      <c r="F438" t="s">
        <v>244</v>
      </c>
      <c r="G438" t="s">
        <v>24</v>
      </c>
      <c r="H438" s="57">
        <v>45760</v>
      </c>
      <c r="I438" s="35">
        <v>7</v>
      </c>
      <c r="J438" s="54">
        <v>165.34857142857146</v>
      </c>
      <c r="K438" s="54">
        <v>1157.4400000000003</v>
      </c>
    </row>
    <row r="439" spans="5:11" x14ac:dyDescent="0.25">
      <c r="E439" t="s">
        <v>196</v>
      </c>
      <c r="F439" t="s">
        <v>373</v>
      </c>
      <c r="G439" t="s">
        <v>374</v>
      </c>
      <c r="H439" s="57">
        <v>45765</v>
      </c>
      <c r="I439" s="35">
        <v>4</v>
      </c>
      <c r="J439" s="54">
        <v>304.65999999999997</v>
      </c>
      <c r="K439" s="54">
        <v>1218.6399999999999</v>
      </c>
    </row>
    <row r="440" spans="5:11" x14ac:dyDescent="0.25">
      <c r="E440" t="s">
        <v>196</v>
      </c>
      <c r="F440" t="s">
        <v>373</v>
      </c>
      <c r="G440" t="s">
        <v>374</v>
      </c>
      <c r="H440" s="57">
        <v>45772</v>
      </c>
      <c r="I440" s="35">
        <v>2</v>
      </c>
      <c r="J440" s="54">
        <v>294.65999999999997</v>
      </c>
      <c r="K440" s="54">
        <v>589.31999999999994</v>
      </c>
    </row>
    <row r="441" spans="5:11" x14ac:dyDescent="0.25">
      <c r="E441" t="s">
        <v>196</v>
      </c>
      <c r="F441" t="s">
        <v>367</v>
      </c>
      <c r="G441" t="s">
        <v>302</v>
      </c>
      <c r="H441" s="57">
        <v>45899</v>
      </c>
      <c r="I441" s="35">
        <v>6</v>
      </c>
      <c r="J441" s="54">
        <v>414.93</v>
      </c>
      <c r="K441" s="54">
        <v>2489.58</v>
      </c>
    </row>
    <row r="442" spans="5:11" x14ac:dyDescent="0.25">
      <c r="E442" t="s">
        <v>196</v>
      </c>
      <c r="F442" t="s">
        <v>367</v>
      </c>
      <c r="G442" t="s">
        <v>302</v>
      </c>
      <c r="H442" s="57">
        <v>45885</v>
      </c>
      <c r="I442" s="35">
        <v>6</v>
      </c>
      <c r="J442" s="54">
        <v>312.25333333333333</v>
      </c>
      <c r="K442" s="54">
        <v>1873.52</v>
      </c>
    </row>
    <row r="443" spans="5:11" x14ac:dyDescent="0.25">
      <c r="E443" t="s">
        <v>196</v>
      </c>
      <c r="F443" t="s">
        <v>367</v>
      </c>
      <c r="G443" t="s">
        <v>302</v>
      </c>
      <c r="H443" s="57">
        <v>45892</v>
      </c>
      <c r="I443" s="35">
        <v>6</v>
      </c>
      <c r="J443" s="54">
        <v>321.84666666666669</v>
      </c>
      <c r="K443" s="54">
        <v>1931.0800000000002</v>
      </c>
    </row>
    <row r="444" spans="5:11" x14ac:dyDescent="0.25">
      <c r="E444" t="s">
        <v>196</v>
      </c>
      <c r="F444" t="s">
        <v>399</v>
      </c>
      <c r="G444" t="s">
        <v>300</v>
      </c>
      <c r="H444" s="57">
        <v>45871</v>
      </c>
      <c r="I444" s="35">
        <v>4</v>
      </c>
      <c r="J444" s="54">
        <v>264.28999999999996</v>
      </c>
      <c r="K444" s="54">
        <v>1057.1599999999999</v>
      </c>
    </row>
    <row r="445" spans="5:11" x14ac:dyDescent="0.25">
      <c r="E445" t="s">
        <v>196</v>
      </c>
      <c r="F445" t="s">
        <v>399</v>
      </c>
      <c r="G445" t="s">
        <v>300</v>
      </c>
      <c r="H445" s="57">
        <v>45878</v>
      </c>
      <c r="I445" s="35">
        <v>8</v>
      </c>
      <c r="J445" s="54">
        <v>310.10250000000002</v>
      </c>
      <c r="K445" s="54">
        <v>2480.8200000000002</v>
      </c>
    </row>
    <row r="446" spans="5:11" x14ac:dyDescent="0.25">
      <c r="E446" t="s">
        <v>196</v>
      </c>
      <c r="F446" t="s">
        <v>399</v>
      </c>
      <c r="G446" t="s">
        <v>300</v>
      </c>
      <c r="H446" s="57">
        <v>45892</v>
      </c>
      <c r="I446" s="35">
        <v>4</v>
      </c>
      <c r="J446" s="54">
        <v>360.54</v>
      </c>
      <c r="K446" s="54">
        <v>1442.16</v>
      </c>
    </row>
    <row r="447" spans="5:11" x14ac:dyDescent="0.25">
      <c r="E447" t="s">
        <v>318</v>
      </c>
      <c r="F447" t="s">
        <v>292</v>
      </c>
      <c r="G447" t="s">
        <v>290</v>
      </c>
      <c r="H447" s="57">
        <v>45766</v>
      </c>
      <c r="I447" s="35">
        <v>4</v>
      </c>
      <c r="J447" s="54">
        <v>273</v>
      </c>
      <c r="K447" s="54">
        <v>1092</v>
      </c>
    </row>
    <row r="448" spans="5:11" x14ac:dyDescent="0.25">
      <c r="E448" t="s">
        <v>318</v>
      </c>
      <c r="F448" t="s">
        <v>295</v>
      </c>
      <c r="G448" t="s">
        <v>294</v>
      </c>
      <c r="H448" s="57">
        <v>45773</v>
      </c>
      <c r="I448" s="35">
        <v>4</v>
      </c>
      <c r="J448" s="54">
        <v>273</v>
      </c>
      <c r="K448" s="54">
        <v>1092</v>
      </c>
    </row>
    <row r="449" spans="5:11" x14ac:dyDescent="0.25">
      <c r="E449" t="s">
        <v>318</v>
      </c>
      <c r="F449" t="s">
        <v>284</v>
      </c>
      <c r="G449" t="s">
        <v>297</v>
      </c>
      <c r="H449" s="57">
        <v>45765</v>
      </c>
      <c r="I449" s="35">
        <v>10</v>
      </c>
      <c r="J449" s="54">
        <v>293</v>
      </c>
      <c r="K449" s="54">
        <v>2930</v>
      </c>
    </row>
    <row r="450" spans="5:11" x14ac:dyDescent="0.25">
      <c r="E450" t="s">
        <v>318</v>
      </c>
      <c r="F450" t="s">
        <v>284</v>
      </c>
      <c r="G450" t="s">
        <v>481</v>
      </c>
      <c r="H450" s="57">
        <v>45863</v>
      </c>
      <c r="I450" s="35">
        <v>20</v>
      </c>
      <c r="J450" s="54">
        <v>270</v>
      </c>
      <c r="K450" s="54">
        <v>5400</v>
      </c>
    </row>
    <row r="451" spans="5:11" x14ac:dyDescent="0.25">
      <c r="E451" t="s">
        <v>318</v>
      </c>
      <c r="F451" t="s">
        <v>284</v>
      </c>
      <c r="G451" t="s">
        <v>481</v>
      </c>
      <c r="H451" s="57">
        <v>45870</v>
      </c>
      <c r="I451" s="35">
        <v>20</v>
      </c>
      <c r="J451" s="54">
        <v>270</v>
      </c>
      <c r="K451" s="54">
        <v>5400</v>
      </c>
    </row>
    <row r="452" spans="5:11" x14ac:dyDescent="0.25">
      <c r="E452" t="s">
        <v>318</v>
      </c>
      <c r="F452" t="s">
        <v>284</v>
      </c>
      <c r="G452" t="s">
        <v>481</v>
      </c>
      <c r="H452" s="57">
        <v>45877</v>
      </c>
      <c r="I452" s="35">
        <v>20</v>
      </c>
      <c r="J452" s="54">
        <v>270</v>
      </c>
      <c r="K452" s="54">
        <v>5400</v>
      </c>
    </row>
    <row r="453" spans="5:11" x14ac:dyDescent="0.25">
      <c r="E453" t="s">
        <v>318</v>
      </c>
      <c r="F453" t="s">
        <v>284</v>
      </c>
      <c r="G453" t="s">
        <v>481</v>
      </c>
      <c r="H453" s="57">
        <v>45884</v>
      </c>
      <c r="I453" s="35">
        <v>20</v>
      </c>
      <c r="J453" s="54">
        <v>270</v>
      </c>
      <c r="K453" s="54">
        <v>5400</v>
      </c>
    </row>
    <row r="454" spans="5:11" x14ac:dyDescent="0.25">
      <c r="E454" t="s">
        <v>318</v>
      </c>
      <c r="F454" t="s">
        <v>284</v>
      </c>
      <c r="G454" t="s">
        <v>481</v>
      </c>
      <c r="H454" s="57">
        <v>45891</v>
      </c>
      <c r="I454" s="35">
        <v>20</v>
      </c>
      <c r="J454" s="54">
        <v>270</v>
      </c>
      <c r="K454" s="54">
        <v>5400</v>
      </c>
    </row>
    <row r="455" spans="5:11" x14ac:dyDescent="0.25">
      <c r="E455" t="s">
        <v>318</v>
      </c>
      <c r="F455" t="s">
        <v>284</v>
      </c>
      <c r="G455" t="s">
        <v>481</v>
      </c>
      <c r="H455" s="57">
        <v>45898</v>
      </c>
      <c r="I455" s="35">
        <v>20</v>
      </c>
      <c r="J455" s="54">
        <v>270</v>
      </c>
      <c r="K455" s="54">
        <v>5400</v>
      </c>
    </row>
    <row r="456" spans="5:11" x14ac:dyDescent="0.25">
      <c r="E456" t="s">
        <v>318</v>
      </c>
      <c r="F456" t="s">
        <v>284</v>
      </c>
      <c r="G456" t="s">
        <v>481</v>
      </c>
      <c r="H456" s="57">
        <v>45905</v>
      </c>
      <c r="I456" s="35">
        <v>20</v>
      </c>
      <c r="J456" s="54">
        <v>270</v>
      </c>
      <c r="K456" s="54">
        <v>5400</v>
      </c>
    </row>
    <row r="457" spans="5:11" x14ac:dyDescent="0.25">
      <c r="E457" t="s">
        <v>318</v>
      </c>
      <c r="F457" t="s">
        <v>284</v>
      </c>
      <c r="G457" t="s">
        <v>481</v>
      </c>
      <c r="H457" s="57">
        <v>45856</v>
      </c>
      <c r="I457" s="35">
        <v>20</v>
      </c>
      <c r="J457" s="54">
        <v>270</v>
      </c>
      <c r="K457" s="54">
        <v>5400</v>
      </c>
    </row>
    <row r="458" spans="5:11" x14ac:dyDescent="0.25">
      <c r="E458" t="s">
        <v>318</v>
      </c>
      <c r="F458" t="s">
        <v>286</v>
      </c>
      <c r="G458" t="s">
        <v>299</v>
      </c>
      <c r="H458" s="57">
        <v>45772</v>
      </c>
      <c r="I458" s="35">
        <v>10</v>
      </c>
      <c r="J458" s="54">
        <v>293</v>
      </c>
      <c r="K458" s="54">
        <v>2930</v>
      </c>
    </row>
    <row r="459" spans="5:11" x14ac:dyDescent="0.25">
      <c r="E459" t="s">
        <v>318</v>
      </c>
      <c r="F459" t="s">
        <v>286</v>
      </c>
      <c r="G459" t="s">
        <v>483</v>
      </c>
      <c r="H459" s="57">
        <v>45863</v>
      </c>
      <c r="I459" s="35">
        <v>20</v>
      </c>
      <c r="J459" s="54">
        <v>270</v>
      </c>
      <c r="K459" s="54">
        <v>5400</v>
      </c>
    </row>
    <row r="460" spans="5:11" x14ac:dyDescent="0.25">
      <c r="E460" t="s">
        <v>318</v>
      </c>
      <c r="F460" t="s">
        <v>286</v>
      </c>
      <c r="G460" t="s">
        <v>483</v>
      </c>
      <c r="H460" s="57">
        <v>45870</v>
      </c>
      <c r="I460" s="35">
        <v>20</v>
      </c>
      <c r="J460" s="54">
        <v>270</v>
      </c>
      <c r="K460" s="54">
        <v>5400</v>
      </c>
    </row>
    <row r="461" spans="5:11" x14ac:dyDescent="0.25">
      <c r="E461" t="s">
        <v>318</v>
      </c>
      <c r="F461" t="s">
        <v>286</v>
      </c>
      <c r="G461" t="s">
        <v>483</v>
      </c>
      <c r="H461" s="57">
        <v>45877</v>
      </c>
      <c r="I461" s="35">
        <v>20</v>
      </c>
      <c r="J461" s="54">
        <v>270</v>
      </c>
      <c r="K461" s="54">
        <v>5400</v>
      </c>
    </row>
    <row r="462" spans="5:11" x14ac:dyDescent="0.25">
      <c r="E462" t="s">
        <v>318</v>
      </c>
      <c r="F462" t="s">
        <v>286</v>
      </c>
      <c r="G462" t="s">
        <v>483</v>
      </c>
      <c r="H462" s="57">
        <v>45884</v>
      </c>
      <c r="I462" s="35">
        <v>20</v>
      </c>
      <c r="J462" s="54">
        <v>270</v>
      </c>
      <c r="K462" s="54">
        <v>5400</v>
      </c>
    </row>
    <row r="463" spans="5:11" x14ac:dyDescent="0.25">
      <c r="E463" t="s">
        <v>318</v>
      </c>
      <c r="F463" t="s">
        <v>286</v>
      </c>
      <c r="G463" t="s">
        <v>483</v>
      </c>
      <c r="H463" s="57">
        <v>45891</v>
      </c>
      <c r="I463" s="35">
        <v>20</v>
      </c>
      <c r="J463" s="54">
        <v>270</v>
      </c>
      <c r="K463" s="54">
        <v>5400</v>
      </c>
    </row>
    <row r="464" spans="5:11" x14ac:dyDescent="0.25">
      <c r="E464" t="s">
        <v>318</v>
      </c>
      <c r="F464" t="s">
        <v>286</v>
      </c>
      <c r="G464" t="s">
        <v>483</v>
      </c>
      <c r="H464" s="57">
        <v>45898</v>
      </c>
      <c r="I464" s="35">
        <v>20</v>
      </c>
      <c r="J464" s="54">
        <v>270</v>
      </c>
      <c r="K464" s="54">
        <v>5400</v>
      </c>
    </row>
    <row r="465" spans="5:11" x14ac:dyDescent="0.25">
      <c r="E465" t="s">
        <v>318</v>
      </c>
      <c r="F465" t="s">
        <v>286</v>
      </c>
      <c r="G465" t="s">
        <v>483</v>
      </c>
      <c r="H465" s="57">
        <v>45905</v>
      </c>
      <c r="I465" s="35">
        <v>20</v>
      </c>
      <c r="J465" s="54">
        <v>270</v>
      </c>
      <c r="K465" s="54">
        <v>5400</v>
      </c>
    </row>
    <row r="466" spans="5:11" x14ac:dyDescent="0.25">
      <c r="E466" t="s">
        <v>318</v>
      </c>
      <c r="F466" t="s">
        <v>286</v>
      </c>
      <c r="G466" t="s">
        <v>483</v>
      </c>
      <c r="H466" s="57">
        <v>45912</v>
      </c>
      <c r="I466" s="35">
        <v>20</v>
      </c>
      <c r="J466" s="54">
        <v>270</v>
      </c>
      <c r="K466" s="54">
        <v>5400</v>
      </c>
    </row>
    <row r="467" spans="5:11" x14ac:dyDescent="0.25">
      <c r="E467" t="s">
        <v>318</v>
      </c>
      <c r="F467" t="s">
        <v>115</v>
      </c>
      <c r="G467" t="s">
        <v>23</v>
      </c>
      <c r="H467" s="57">
        <v>45767</v>
      </c>
      <c r="I467" s="35">
        <v>20</v>
      </c>
      <c r="J467" s="54">
        <v>288</v>
      </c>
      <c r="K467" s="54">
        <v>5760</v>
      </c>
    </row>
    <row r="468" spans="5:11" x14ac:dyDescent="0.25">
      <c r="E468" t="s">
        <v>318</v>
      </c>
      <c r="F468" t="s">
        <v>115</v>
      </c>
      <c r="G468" t="s">
        <v>23</v>
      </c>
      <c r="H468" s="57">
        <v>45774</v>
      </c>
      <c r="I468" s="35">
        <v>10</v>
      </c>
      <c r="J468" s="54">
        <v>268</v>
      </c>
      <c r="K468" s="54">
        <v>2680</v>
      </c>
    </row>
    <row r="469" spans="5:11" x14ac:dyDescent="0.25">
      <c r="E469" t="s">
        <v>318</v>
      </c>
      <c r="F469" t="s">
        <v>116</v>
      </c>
      <c r="G469" t="s">
        <v>24</v>
      </c>
      <c r="H469" s="57">
        <v>45774</v>
      </c>
      <c r="I469" s="35">
        <v>20</v>
      </c>
      <c r="J469" s="54">
        <v>288</v>
      </c>
      <c r="K469" s="54">
        <v>5760</v>
      </c>
    </row>
    <row r="470" spans="5:11" x14ac:dyDescent="0.25">
      <c r="E470" t="s">
        <v>318</v>
      </c>
      <c r="F470" t="s">
        <v>116</v>
      </c>
      <c r="G470" t="s">
        <v>24</v>
      </c>
      <c r="H470" s="57">
        <v>45781</v>
      </c>
      <c r="I470" s="35">
        <v>10</v>
      </c>
      <c r="J470" s="54">
        <v>268</v>
      </c>
      <c r="K470" s="54">
        <v>2680</v>
      </c>
    </row>
    <row r="471" spans="5:11" x14ac:dyDescent="0.25">
      <c r="E471" t="s">
        <v>318</v>
      </c>
      <c r="F471" t="s">
        <v>321</v>
      </c>
      <c r="G471" t="s">
        <v>23</v>
      </c>
      <c r="H471" s="57">
        <v>45865</v>
      </c>
      <c r="I471" s="35">
        <v>40</v>
      </c>
      <c r="J471" s="54">
        <v>225</v>
      </c>
      <c r="K471" s="54">
        <v>9000</v>
      </c>
    </row>
    <row r="472" spans="5:11" x14ac:dyDescent="0.25">
      <c r="E472" t="s">
        <v>318</v>
      </c>
      <c r="F472" t="s">
        <v>321</v>
      </c>
      <c r="G472" t="s">
        <v>23</v>
      </c>
      <c r="H472" s="57">
        <v>45872</v>
      </c>
      <c r="I472" s="35">
        <v>40</v>
      </c>
      <c r="J472" s="54">
        <v>225</v>
      </c>
      <c r="K472" s="54">
        <v>9000</v>
      </c>
    </row>
    <row r="473" spans="5:11" x14ac:dyDescent="0.25">
      <c r="E473" t="s">
        <v>318</v>
      </c>
      <c r="F473" t="s">
        <v>321</v>
      </c>
      <c r="G473" t="s">
        <v>23</v>
      </c>
      <c r="H473" s="57">
        <v>45879</v>
      </c>
      <c r="I473" s="35">
        <v>40</v>
      </c>
      <c r="J473" s="54">
        <v>225</v>
      </c>
      <c r="K473" s="54">
        <v>9000</v>
      </c>
    </row>
    <row r="474" spans="5:11" x14ac:dyDescent="0.25">
      <c r="E474" t="s">
        <v>318</v>
      </c>
      <c r="F474" t="s">
        <v>321</v>
      </c>
      <c r="G474" t="s">
        <v>23</v>
      </c>
      <c r="H474" s="57">
        <v>45886</v>
      </c>
      <c r="I474" s="35">
        <v>40</v>
      </c>
      <c r="J474" s="54">
        <v>225</v>
      </c>
      <c r="K474" s="54">
        <v>9000</v>
      </c>
    </row>
    <row r="475" spans="5:11" x14ac:dyDescent="0.25">
      <c r="E475" t="s">
        <v>318</v>
      </c>
      <c r="F475" t="s">
        <v>321</v>
      </c>
      <c r="G475" t="s">
        <v>23</v>
      </c>
      <c r="H475" s="57">
        <v>45893</v>
      </c>
      <c r="I475" s="35">
        <v>40</v>
      </c>
      <c r="J475" s="54">
        <v>225</v>
      </c>
      <c r="K475" s="54">
        <v>9000</v>
      </c>
    </row>
    <row r="476" spans="5:11" x14ac:dyDescent="0.25">
      <c r="E476" t="s">
        <v>318</v>
      </c>
      <c r="F476" t="s">
        <v>321</v>
      </c>
      <c r="G476" t="s">
        <v>23</v>
      </c>
      <c r="H476" s="57">
        <v>45900</v>
      </c>
      <c r="I476" s="35">
        <v>40</v>
      </c>
      <c r="J476" s="54">
        <v>225</v>
      </c>
      <c r="K476" s="54">
        <v>9000</v>
      </c>
    </row>
    <row r="477" spans="5:11" x14ac:dyDescent="0.25">
      <c r="E477" t="s">
        <v>318</v>
      </c>
      <c r="F477" t="s">
        <v>321</v>
      </c>
      <c r="G477" t="s">
        <v>23</v>
      </c>
      <c r="H477" s="57">
        <v>45907</v>
      </c>
      <c r="I477" s="35">
        <v>40</v>
      </c>
      <c r="J477" s="54">
        <v>225</v>
      </c>
      <c r="K477" s="54">
        <v>9000</v>
      </c>
    </row>
    <row r="478" spans="5:11" x14ac:dyDescent="0.25">
      <c r="E478" t="s">
        <v>318</v>
      </c>
      <c r="F478" t="s">
        <v>323</v>
      </c>
      <c r="G478" t="s">
        <v>24</v>
      </c>
      <c r="H478" s="57">
        <v>45872</v>
      </c>
      <c r="I478" s="35">
        <v>40</v>
      </c>
      <c r="J478" s="54">
        <v>225</v>
      </c>
      <c r="K478" s="54">
        <v>9000</v>
      </c>
    </row>
    <row r="479" spans="5:11" x14ac:dyDescent="0.25">
      <c r="E479" t="s">
        <v>318</v>
      </c>
      <c r="F479" t="s">
        <v>323</v>
      </c>
      <c r="G479" t="s">
        <v>24</v>
      </c>
      <c r="H479" s="57">
        <v>45879</v>
      </c>
      <c r="I479" s="35">
        <v>40</v>
      </c>
      <c r="J479" s="54">
        <v>225</v>
      </c>
      <c r="K479" s="54">
        <v>9000</v>
      </c>
    </row>
    <row r="480" spans="5:11" x14ac:dyDescent="0.25">
      <c r="E480" t="s">
        <v>318</v>
      </c>
      <c r="F480" t="s">
        <v>323</v>
      </c>
      <c r="G480" t="s">
        <v>24</v>
      </c>
      <c r="H480" s="57">
        <v>45886</v>
      </c>
      <c r="I480" s="35">
        <v>40</v>
      </c>
      <c r="J480" s="54">
        <v>225</v>
      </c>
      <c r="K480" s="54">
        <v>9000</v>
      </c>
    </row>
    <row r="481" spans="5:11" x14ac:dyDescent="0.25">
      <c r="E481" t="s">
        <v>318</v>
      </c>
      <c r="F481" t="s">
        <v>323</v>
      </c>
      <c r="G481" t="s">
        <v>24</v>
      </c>
      <c r="H481" s="57">
        <v>45893</v>
      </c>
      <c r="I481" s="35">
        <v>40</v>
      </c>
      <c r="J481" s="54">
        <v>225</v>
      </c>
      <c r="K481" s="54">
        <v>9000</v>
      </c>
    </row>
    <row r="482" spans="5:11" x14ac:dyDescent="0.25">
      <c r="E482" t="s">
        <v>318</v>
      </c>
      <c r="F482" t="s">
        <v>323</v>
      </c>
      <c r="G482" t="s">
        <v>24</v>
      </c>
      <c r="H482" s="57">
        <v>45900</v>
      </c>
      <c r="I482" s="35">
        <v>40</v>
      </c>
      <c r="J482" s="54">
        <v>225</v>
      </c>
      <c r="K482" s="54">
        <v>9000</v>
      </c>
    </row>
    <row r="483" spans="5:11" x14ac:dyDescent="0.25">
      <c r="E483" t="s">
        <v>318</v>
      </c>
      <c r="F483" t="s">
        <v>323</v>
      </c>
      <c r="G483" t="s">
        <v>24</v>
      </c>
      <c r="H483" s="57">
        <v>45907</v>
      </c>
      <c r="I483" s="35">
        <v>40</v>
      </c>
      <c r="J483" s="54">
        <v>225</v>
      </c>
      <c r="K483" s="54">
        <v>9000</v>
      </c>
    </row>
    <row r="484" spans="5:11" x14ac:dyDescent="0.25">
      <c r="E484" t="s">
        <v>318</v>
      </c>
      <c r="F484" t="s">
        <v>323</v>
      </c>
      <c r="G484" t="s">
        <v>24</v>
      </c>
      <c r="H484" s="57">
        <v>45914</v>
      </c>
      <c r="I484" s="35">
        <v>40</v>
      </c>
      <c r="J484" s="54">
        <v>225</v>
      </c>
      <c r="K484" s="54">
        <v>9000</v>
      </c>
    </row>
    <row r="485" spans="5:11" x14ac:dyDescent="0.25">
      <c r="E485" t="s">
        <v>318</v>
      </c>
      <c r="F485" t="s">
        <v>337</v>
      </c>
      <c r="G485" t="s">
        <v>338</v>
      </c>
      <c r="H485" s="57">
        <v>45866</v>
      </c>
      <c r="I485" s="35">
        <v>100</v>
      </c>
      <c r="J485" s="54">
        <v>230</v>
      </c>
      <c r="K485" s="54">
        <v>23000</v>
      </c>
    </row>
    <row r="486" spans="5:11" x14ac:dyDescent="0.25">
      <c r="E486" t="s">
        <v>318</v>
      </c>
      <c r="F486" t="s">
        <v>337</v>
      </c>
      <c r="G486" t="s">
        <v>338</v>
      </c>
      <c r="H486" s="57">
        <v>45873</v>
      </c>
      <c r="I486" s="35">
        <v>100</v>
      </c>
      <c r="J486" s="54">
        <v>230</v>
      </c>
      <c r="K486" s="54">
        <v>23000</v>
      </c>
    </row>
    <row r="487" spans="5:11" x14ac:dyDescent="0.25">
      <c r="E487" t="s">
        <v>318</v>
      </c>
      <c r="F487" t="s">
        <v>337</v>
      </c>
      <c r="G487" t="s">
        <v>338</v>
      </c>
      <c r="H487" s="57">
        <v>45880</v>
      </c>
      <c r="I487" s="35">
        <v>100</v>
      </c>
      <c r="J487" s="54">
        <v>230</v>
      </c>
      <c r="K487" s="54">
        <v>23000</v>
      </c>
    </row>
    <row r="488" spans="5:11" x14ac:dyDescent="0.25">
      <c r="E488" t="s">
        <v>318</v>
      </c>
      <c r="F488" t="s">
        <v>337</v>
      </c>
      <c r="G488" t="s">
        <v>338</v>
      </c>
      <c r="H488" s="57">
        <v>45887</v>
      </c>
      <c r="I488" s="35">
        <v>100</v>
      </c>
      <c r="J488" s="54">
        <v>230</v>
      </c>
      <c r="K488" s="54">
        <v>23000</v>
      </c>
    </row>
    <row r="489" spans="5:11" x14ac:dyDescent="0.25">
      <c r="E489" t="s">
        <v>318</v>
      </c>
      <c r="F489" t="s">
        <v>337</v>
      </c>
      <c r="G489" t="s">
        <v>338</v>
      </c>
      <c r="H489" s="57">
        <v>45894</v>
      </c>
      <c r="I489" s="35">
        <v>100</v>
      </c>
      <c r="J489" s="54">
        <v>230</v>
      </c>
      <c r="K489" s="54">
        <v>23000</v>
      </c>
    </row>
    <row r="490" spans="5:11" x14ac:dyDescent="0.25">
      <c r="E490" t="s">
        <v>318</v>
      </c>
      <c r="F490" t="s">
        <v>337</v>
      </c>
      <c r="G490" t="s">
        <v>338</v>
      </c>
      <c r="H490" s="57">
        <v>45901</v>
      </c>
      <c r="I490" s="35">
        <v>100</v>
      </c>
      <c r="J490" s="54">
        <v>230</v>
      </c>
      <c r="K490" s="54">
        <v>23000</v>
      </c>
    </row>
    <row r="491" spans="5:11" x14ac:dyDescent="0.25">
      <c r="E491" t="s">
        <v>318</v>
      </c>
      <c r="F491" t="s">
        <v>337</v>
      </c>
      <c r="G491" t="s">
        <v>338</v>
      </c>
      <c r="H491" s="57">
        <v>45859</v>
      </c>
      <c r="I491" s="35">
        <v>100</v>
      </c>
      <c r="J491" s="54">
        <v>230</v>
      </c>
      <c r="K491" s="54">
        <v>23000</v>
      </c>
    </row>
    <row r="492" spans="5:11" x14ac:dyDescent="0.25">
      <c r="E492" t="s">
        <v>318</v>
      </c>
      <c r="F492" t="s">
        <v>339</v>
      </c>
      <c r="G492" t="s">
        <v>340</v>
      </c>
      <c r="H492" s="57">
        <v>45866</v>
      </c>
      <c r="I492" s="35">
        <v>100</v>
      </c>
      <c r="J492" s="54">
        <v>230</v>
      </c>
      <c r="K492" s="54">
        <v>23000</v>
      </c>
    </row>
    <row r="493" spans="5:11" x14ac:dyDescent="0.25">
      <c r="E493" t="s">
        <v>318</v>
      </c>
      <c r="F493" t="s">
        <v>339</v>
      </c>
      <c r="G493" t="s">
        <v>340</v>
      </c>
      <c r="H493" s="57">
        <v>45873</v>
      </c>
      <c r="I493" s="35">
        <v>100</v>
      </c>
      <c r="J493" s="54">
        <v>230</v>
      </c>
      <c r="K493" s="54">
        <v>23000</v>
      </c>
    </row>
    <row r="494" spans="5:11" x14ac:dyDescent="0.25">
      <c r="E494" t="s">
        <v>318</v>
      </c>
      <c r="F494" t="s">
        <v>339</v>
      </c>
      <c r="G494" t="s">
        <v>340</v>
      </c>
      <c r="H494" s="57">
        <v>45880</v>
      </c>
      <c r="I494" s="35">
        <v>100</v>
      </c>
      <c r="J494" s="54">
        <v>230</v>
      </c>
      <c r="K494" s="54">
        <v>23000</v>
      </c>
    </row>
    <row r="495" spans="5:11" x14ac:dyDescent="0.25">
      <c r="E495" t="s">
        <v>318</v>
      </c>
      <c r="F495" t="s">
        <v>339</v>
      </c>
      <c r="G495" t="s">
        <v>340</v>
      </c>
      <c r="H495" s="57">
        <v>45887</v>
      </c>
      <c r="I495" s="35">
        <v>100</v>
      </c>
      <c r="J495" s="54">
        <v>230</v>
      </c>
      <c r="K495" s="54">
        <v>23000</v>
      </c>
    </row>
    <row r="496" spans="5:11" x14ac:dyDescent="0.25">
      <c r="E496" t="s">
        <v>318</v>
      </c>
      <c r="F496" t="s">
        <v>339</v>
      </c>
      <c r="G496" t="s">
        <v>340</v>
      </c>
      <c r="H496" s="57">
        <v>45894</v>
      </c>
      <c r="I496" s="35">
        <v>100</v>
      </c>
      <c r="J496" s="54">
        <v>230</v>
      </c>
      <c r="K496" s="54">
        <v>23000</v>
      </c>
    </row>
    <row r="497" spans="5:11" x14ac:dyDescent="0.25">
      <c r="E497" t="s">
        <v>318</v>
      </c>
      <c r="F497" t="s">
        <v>339</v>
      </c>
      <c r="G497" t="s">
        <v>340</v>
      </c>
      <c r="H497" s="57">
        <v>45901</v>
      </c>
      <c r="I497" s="35">
        <v>100</v>
      </c>
      <c r="J497" s="54">
        <v>230</v>
      </c>
      <c r="K497" s="54">
        <v>23000</v>
      </c>
    </row>
    <row r="498" spans="5:11" x14ac:dyDescent="0.25">
      <c r="E498" t="s">
        <v>318</v>
      </c>
      <c r="F498" t="s">
        <v>339</v>
      </c>
      <c r="G498" t="s">
        <v>340</v>
      </c>
      <c r="H498" s="57">
        <v>45908</v>
      </c>
      <c r="I498" s="35">
        <v>100</v>
      </c>
      <c r="J498" s="54">
        <v>230</v>
      </c>
      <c r="K498" s="54">
        <v>23000</v>
      </c>
    </row>
    <row r="499" spans="5:11" x14ac:dyDescent="0.25">
      <c r="E499" t="s">
        <v>318</v>
      </c>
      <c r="F499" t="s">
        <v>203</v>
      </c>
      <c r="G499" t="s">
        <v>23</v>
      </c>
      <c r="H499" s="57">
        <v>45765</v>
      </c>
      <c r="I499" s="35">
        <v>40</v>
      </c>
      <c r="J499" s="54">
        <v>273</v>
      </c>
      <c r="K499" s="54">
        <v>10920</v>
      </c>
    </row>
    <row r="500" spans="5:11" x14ac:dyDescent="0.25">
      <c r="E500" t="s">
        <v>318</v>
      </c>
      <c r="F500" t="s">
        <v>203</v>
      </c>
      <c r="G500" t="s">
        <v>23</v>
      </c>
      <c r="H500" s="57">
        <v>45772</v>
      </c>
      <c r="I500" s="35">
        <v>40</v>
      </c>
      <c r="J500" s="54">
        <v>258</v>
      </c>
      <c r="K500" s="54">
        <v>10320</v>
      </c>
    </row>
    <row r="501" spans="5:11" x14ac:dyDescent="0.25">
      <c r="E501" t="s">
        <v>318</v>
      </c>
      <c r="F501" t="s">
        <v>347</v>
      </c>
      <c r="G501" t="s">
        <v>24</v>
      </c>
      <c r="H501" s="57">
        <v>45772</v>
      </c>
      <c r="I501" s="35">
        <v>40</v>
      </c>
      <c r="J501" s="54">
        <v>273</v>
      </c>
      <c r="K501" s="54">
        <v>10920</v>
      </c>
    </row>
    <row r="502" spans="5:11" x14ac:dyDescent="0.25">
      <c r="E502" t="s">
        <v>318</v>
      </c>
      <c r="F502" t="s">
        <v>347</v>
      </c>
      <c r="G502" t="s">
        <v>24</v>
      </c>
      <c r="H502" s="57">
        <v>45779</v>
      </c>
      <c r="I502" s="35">
        <v>36</v>
      </c>
      <c r="J502" s="54">
        <v>258</v>
      </c>
      <c r="K502" s="54">
        <v>9288</v>
      </c>
    </row>
    <row r="503" spans="5:11" x14ac:dyDescent="0.25">
      <c r="E503" t="s">
        <v>318</v>
      </c>
      <c r="F503" t="s">
        <v>479</v>
      </c>
      <c r="G503" t="s">
        <v>290</v>
      </c>
      <c r="H503" s="57">
        <v>45877</v>
      </c>
      <c r="I503" s="35">
        <v>20</v>
      </c>
      <c r="J503" s="54">
        <v>215</v>
      </c>
      <c r="K503" s="54">
        <v>4300</v>
      </c>
    </row>
    <row r="504" spans="5:11" x14ac:dyDescent="0.25">
      <c r="E504" t="s">
        <v>318</v>
      </c>
      <c r="F504" t="s">
        <v>479</v>
      </c>
      <c r="G504" t="s">
        <v>290</v>
      </c>
      <c r="H504" s="57">
        <v>45884</v>
      </c>
      <c r="I504" s="35">
        <v>20</v>
      </c>
      <c r="J504" s="54">
        <v>215</v>
      </c>
      <c r="K504" s="54">
        <v>4300</v>
      </c>
    </row>
    <row r="505" spans="5:11" x14ac:dyDescent="0.25">
      <c r="E505" t="s">
        <v>318</v>
      </c>
      <c r="F505" t="s">
        <v>479</v>
      </c>
      <c r="G505" t="s">
        <v>290</v>
      </c>
      <c r="H505" s="57">
        <v>45891</v>
      </c>
      <c r="I505" s="35">
        <v>20</v>
      </c>
      <c r="J505" s="54">
        <v>215</v>
      </c>
      <c r="K505" s="54">
        <v>4300</v>
      </c>
    </row>
    <row r="506" spans="5:11" x14ac:dyDescent="0.25">
      <c r="E506" t="s">
        <v>318</v>
      </c>
      <c r="F506" t="s">
        <v>479</v>
      </c>
      <c r="G506" t="s">
        <v>290</v>
      </c>
      <c r="H506" s="57">
        <v>45898</v>
      </c>
      <c r="I506" s="35">
        <v>20</v>
      </c>
      <c r="J506" s="54">
        <v>215</v>
      </c>
      <c r="K506" s="54">
        <v>4300</v>
      </c>
    </row>
    <row r="507" spans="5:11" x14ac:dyDescent="0.25">
      <c r="E507" t="s">
        <v>318</v>
      </c>
      <c r="F507" t="s">
        <v>480</v>
      </c>
      <c r="G507" t="s">
        <v>294</v>
      </c>
      <c r="H507" s="57">
        <v>45884</v>
      </c>
      <c r="I507" s="35">
        <v>20</v>
      </c>
      <c r="J507" s="54">
        <v>215</v>
      </c>
      <c r="K507" s="54">
        <v>4300</v>
      </c>
    </row>
    <row r="508" spans="5:11" x14ac:dyDescent="0.25">
      <c r="E508" t="s">
        <v>318</v>
      </c>
      <c r="F508" t="s">
        <v>480</v>
      </c>
      <c r="G508" t="s">
        <v>294</v>
      </c>
      <c r="H508" s="57">
        <v>45891</v>
      </c>
      <c r="I508" s="35">
        <v>20</v>
      </c>
      <c r="J508" s="54">
        <v>215</v>
      </c>
      <c r="K508" s="54">
        <v>4300</v>
      </c>
    </row>
    <row r="509" spans="5:11" x14ac:dyDescent="0.25">
      <c r="E509" t="s">
        <v>318</v>
      </c>
      <c r="F509" t="s">
        <v>480</v>
      </c>
      <c r="G509" t="s">
        <v>294</v>
      </c>
      <c r="H509" s="57">
        <v>45898</v>
      </c>
      <c r="I509" s="35">
        <v>20</v>
      </c>
      <c r="J509" s="54">
        <v>215</v>
      </c>
      <c r="K509" s="54">
        <v>4300</v>
      </c>
    </row>
    <row r="510" spans="5:11" x14ac:dyDescent="0.25">
      <c r="E510" t="s">
        <v>318</v>
      </c>
      <c r="F510" t="s">
        <v>480</v>
      </c>
      <c r="G510" t="s">
        <v>294</v>
      </c>
      <c r="H510" s="57">
        <v>45905</v>
      </c>
      <c r="I510" s="35">
        <v>20</v>
      </c>
      <c r="J510" s="54">
        <v>215</v>
      </c>
      <c r="K510" s="54">
        <v>4300</v>
      </c>
    </row>
    <row r="511" spans="5:11" x14ac:dyDescent="0.25">
      <c r="E511" t="s">
        <v>318</v>
      </c>
      <c r="F511" t="s">
        <v>1737</v>
      </c>
      <c r="G511" t="s">
        <v>23</v>
      </c>
      <c r="H511" s="57">
        <v>45880</v>
      </c>
      <c r="I511" s="35">
        <v>50</v>
      </c>
      <c r="J511" s="54">
        <v>260</v>
      </c>
      <c r="K511" s="54">
        <v>13000</v>
      </c>
    </row>
    <row r="512" spans="5:11" x14ac:dyDescent="0.25">
      <c r="E512" t="s">
        <v>318</v>
      </c>
      <c r="F512" t="s">
        <v>1737</v>
      </c>
      <c r="G512" t="s">
        <v>23</v>
      </c>
      <c r="H512" s="57">
        <v>45887</v>
      </c>
      <c r="I512" s="35">
        <v>50</v>
      </c>
      <c r="J512" s="54">
        <v>260</v>
      </c>
      <c r="K512" s="54">
        <v>13000</v>
      </c>
    </row>
    <row r="513" spans="5:11" x14ac:dyDescent="0.25">
      <c r="E513" t="s">
        <v>318</v>
      </c>
      <c r="F513" t="s">
        <v>1729</v>
      </c>
      <c r="G513" t="s">
        <v>24</v>
      </c>
      <c r="H513" s="57">
        <v>45887</v>
      </c>
      <c r="I513" s="35">
        <v>50</v>
      </c>
      <c r="J513" s="54">
        <v>260</v>
      </c>
      <c r="K513" s="54">
        <v>13000</v>
      </c>
    </row>
    <row r="514" spans="5:11" x14ac:dyDescent="0.25">
      <c r="E514" t="s">
        <v>318</v>
      </c>
      <c r="F514" t="s">
        <v>1729</v>
      </c>
      <c r="G514" t="s">
        <v>24</v>
      </c>
      <c r="H514" s="57">
        <v>45894</v>
      </c>
      <c r="I514" s="35">
        <v>50</v>
      </c>
      <c r="J514" s="54">
        <v>260</v>
      </c>
      <c r="K514" s="54">
        <v>13000</v>
      </c>
    </row>
    <row r="515" spans="5:11" x14ac:dyDescent="0.25">
      <c r="E515" t="s">
        <v>327</v>
      </c>
      <c r="F515" t="s">
        <v>284</v>
      </c>
      <c r="G515" t="s">
        <v>297</v>
      </c>
      <c r="H515" s="57">
        <v>45863</v>
      </c>
      <c r="I515" s="35">
        <v>0</v>
      </c>
      <c r="J515" s="54">
        <v>0</v>
      </c>
      <c r="K515" s="54">
        <v>0</v>
      </c>
    </row>
    <row r="516" spans="5:11" x14ac:dyDescent="0.25">
      <c r="E516" t="s">
        <v>327</v>
      </c>
      <c r="F516" t="s">
        <v>284</v>
      </c>
      <c r="G516" t="s">
        <v>297</v>
      </c>
      <c r="H516" s="57">
        <v>45870</v>
      </c>
      <c r="I516" s="35">
        <v>0</v>
      </c>
      <c r="J516" s="54">
        <v>0</v>
      </c>
      <c r="K516" s="54">
        <v>0</v>
      </c>
    </row>
    <row r="517" spans="5:11" x14ac:dyDescent="0.25">
      <c r="E517" t="s">
        <v>327</v>
      </c>
      <c r="F517" t="s">
        <v>284</v>
      </c>
      <c r="G517" t="s">
        <v>297</v>
      </c>
      <c r="H517" s="57">
        <v>45877</v>
      </c>
      <c r="I517" s="35">
        <v>0</v>
      </c>
      <c r="J517" s="54">
        <v>0</v>
      </c>
      <c r="K517" s="54">
        <v>0</v>
      </c>
    </row>
    <row r="518" spans="5:11" x14ac:dyDescent="0.25">
      <c r="E518" t="s">
        <v>327</v>
      </c>
      <c r="F518" t="s">
        <v>284</v>
      </c>
      <c r="G518" t="s">
        <v>297</v>
      </c>
      <c r="H518" s="57">
        <v>45884</v>
      </c>
      <c r="I518" s="35">
        <v>0</v>
      </c>
      <c r="J518" s="54">
        <v>0</v>
      </c>
      <c r="K518" s="54">
        <v>0</v>
      </c>
    </row>
    <row r="519" spans="5:11" x14ac:dyDescent="0.25">
      <c r="E519" t="s">
        <v>327</v>
      </c>
      <c r="F519" t="s">
        <v>284</v>
      </c>
      <c r="G519" t="s">
        <v>297</v>
      </c>
      <c r="H519" s="57">
        <v>45891</v>
      </c>
      <c r="I519" s="35">
        <v>0</v>
      </c>
      <c r="J519" s="54">
        <v>0</v>
      </c>
      <c r="K519" s="54">
        <v>0</v>
      </c>
    </row>
    <row r="520" spans="5:11" x14ac:dyDescent="0.25">
      <c r="E520" t="s">
        <v>327</v>
      </c>
      <c r="F520" t="s">
        <v>284</v>
      </c>
      <c r="G520" t="s">
        <v>297</v>
      </c>
      <c r="H520" s="57">
        <v>45898</v>
      </c>
      <c r="I520" s="35">
        <v>0</v>
      </c>
      <c r="J520" s="54">
        <v>0</v>
      </c>
      <c r="K520" s="54">
        <v>0</v>
      </c>
    </row>
    <row r="521" spans="5:11" x14ac:dyDescent="0.25">
      <c r="E521" t="s">
        <v>327</v>
      </c>
      <c r="F521" t="s">
        <v>286</v>
      </c>
      <c r="G521" t="s">
        <v>299</v>
      </c>
      <c r="H521" s="57">
        <v>45870</v>
      </c>
      <c r="I521" s="35">
        <v>0</v>
      </c>
      <c r="J521" s="54">
        <v>0</v>
      </c>
      <c r="K521" s="54">
        <v>0</v>
      </c>
    </row>
    <row r="522" spans="5:11" x14ac:dyDescent="0.25">
      <c r="E522" t="s">
        <v>327</v>
      </c>
      <c r="F522" t="s">
        <v>286</v>
      </c>
      <c r="G522" t="s">
        <v>299</v>
      </c>
      <c r="H522" s="57">
        <v>45877</v>
      </c>
      <c r="I522" s="35">
        <v>0</v>
      </c>
      <c r="J522" s="54">
        <v>0</v>
      </c>
      <c r="K522" s="54">
        <v>0</v>
      </c>
    </row>
    <row r="523" spans="5:11" x14ac:dyDescent="0.25">
      <c r="E523" t="s">
        <v>327</v>
      </c>
      <c r="F523" t="s">
        <v>286</v>
      </c>
      <c r="G523" t="s">
        <v>299</v>
      </c>
      <c r="H523" s="57">
        <v>45884</v>
      </c>
      <c r="I523" s="35">
        <v>0</v>
      </c>
      <c r="J523" s="54">
        <v>0</v>
      </c>
      <c r="K523" s="54">
        <v>0</v>
      </c>
    </row>
    <row r="524" spans="5:11" x14ac:dyDescent="0.25">
      <c r="E524" t="s">
        <v>327</v>
      </c>
      <c r="F524" t="s">
        <v>286</v>
      </c>
      <c r="G524" t="s">
        <v>299</v>
      </c>
      <c r="H524" s="57">
        <v>45891</v>
      </c>
      <c r="I524" s="35">
        <v>0</v>
      </c>
      <c r="J524" s="54">
        <v>0</v>
      </c>
      <c r="K524" s="54">
        <v>0</v>
      </c>
    </row>
    <row r="525" spans="5:11" x14ac:dyDescent="0.25">
      <c r="E525" t="s">
        <v>327</v>
      </c>
      <c r="F525" t="s">
        <v>286</v>
      </c>
      <c r="G525" t="s">
        <v>299</v>
      </c>
      <c r="H525" s="57">
        <v>45898</v>
      </c>
      <c r="I525" s="35">
        <v>0</v>
      </c>
      <c r="J525" s="54">
        <v>0</v>
      </c>
      <c r="K525" s="54">
        <v>0</v>
      </c>
    </row>
    <row r="526" spans="5:11" x14ac:dyDescent="0.25">
      <c r="E526" t="s">
        <v>327</v>
      </c>
      <c r="F526" t="s">
        <v>286</v>
      </c>
      <c r="G526" t="s">
        <v>299</v>
      </c>
      <c r="H526" s="57">
        <v>45905</v>
      </c>
      <c r="I526" s="35">
        <v>0</v>
      </c>
      <c r="J526" s="54">
        <v>0</v>
      </c>
      <c r="K526" s="54">
        <v>0</v>
      </c>
    </row>
    <row r="527" spans="5:11" x14ac:dyDescent="0.25">
      <c r="E527" t="s">
        <v>327</v>
      </c>
      <c r="F527" t="s">
        <v>321</v>
      </c>
      <c r="G527" t="s">
        <v>23</v>
      </c>
      <c r="H527" s="57">
        <v>45865</v>
      </c>
      <c r="I527" s="35">
        <v>0</v>
      </c>
      <c r="J527" s="54">
        <v>0</v>
      </c>
      <c r="K527" s="54">
        <v>0</v>
      </c>
    </row>
    <row r="528" spans="5:11" x14ac:dyDescent="0.25">
      <c r="E528" t="s">
        <v>327</v>
      </c>
      <c r="F528" t="s">
        <v>321</v>
      </c>
      <c r="G528" t="s">
        <v>23</v>
      </c>
      <c r="H528" s="57">
        <v>45872</v>
      </c>
      <c r="I528" s="35">
        <v>0</v>
      </c>
      <c r="J528" s="54">
        <v>0</v>
      </c>
      <c r="K528" s="54">
        <v>0</v>
      </c>
    </row>
    <row r="529" spans="5:11" x14ac:dyDescent="0.25">
      <c r="E529" t="s">
        <v>327</v>
      </c>
      <c r="F529" t="s">
        <v>321</v>
      </c>
      <c r="G529" t="s">
        <v>23</v>
      </c>
      <c r="H529" s="57">
        <v>45879</v>
      </c>
      <c r="I529" s="35">
        <v>0</v>
      </c>
      <c r="J529" s="54">
        <v>0</v>
      </c>
      <c r="K529" s="54">
        <v>0</v>
      </c>
    </row>
    <row r="530" spans="5:11" x14ac:dyDescent="0.25">
      <c r="E530" t="s">
        <v>327</v>
      </c>
      <c r="F530" t="s">
        <v>321</v>
      </c>
      <c r="G530" t="s">
        <v>23</v>
      </c>
      <c r="H530" s="57">
        <v>45886</v>
      </c>
      <c r="I530" s="35">
        <v>0</v>
      </c>
      <c r="J530" s="54">
        <v>0</v>
      </c>
      <c r="K530" s="54">
        <v>0</v>
      </c>
    </row>
    <row r="531" spans="5:11" x14ac:dyDescent="0.25">
      <c r="E531" t="s">
        <v>327</v>
      </c>
      <c r="F531" t="s">
        <v>321</v>
      </c>
      <c r="G531" t="s">
        <v>23</v>
      </c>
      <c r="H531" s="57">
        <v>45893</v>
      </c>
      <c r="I531" s="35">
        <v>0</v>
      </c>
      <c r="J531" s="54">
        <v>0</v>
      </c>
      <c r="K531" s="54">
        <v>0</v>
      </c>
    </row>
    <row r="532" spans="5:11" x14ac:dyDescent="0.25">
      <c r="E532" t="s">
        <v>327</v>
      </c>
      <c r="F532" t="s">
        <v>321</v>
      </c>
      <c r="G532" t="s">
        <v>23</v>
      </c>
      <c r="H532" s="57">
        <v>45900</v>
      </c>
      <c r="I532" s="35">
        <v>0</v>
      </c>
      <c r="J532" s="54">
        <v>0</v>
      </c>
      <c r="K532" s="54">
        <v>0</v>
      </c>
    </row>
    <row r="533" spans="5:11" x14ac:dyDescent="0.25">
      <c r="E533" t="s">
        <v>327</v>
      </c>
      <c r="F533" t="s">
        <v>321</v>
      </c>
      <c r="G533" t="s">
        <v>23</v>
      </c>
      <c r="H533" s="57">
        <v>45907</v>
      </c>
      <c r="I533" s="35">
        <v>0</v>
      </c>
      <c r="J533" s="54">
        <v>0</v>
      </c>
      <c r="K533" s="54">
        <v>0</v>
      </c>
    </row>
    <row r="534" spans="5:11" x14ac:dyDescent="0.25">
      <c r="E534" t="s">
        <v>327</v>
      </c>
      <c r="F534" t="s">
        <v>321</v>
      </c>
      <c r="G534" t="s">
        <v>23</v>
      </c>
      <c r="H534" s="57">
        <v>45914</v>
      </c>
      <c r="I534" s="35">
        <v>0</v>
      </c>
      <c r="J534" s="54">
        <v>0</v>
      </c>
      <c r="K534" s="54">
        <v>0</v>
      </c>
    </row>
    <row r="535" spans="5:11" x14ac:dyDescent="0.25">
      <c r="E535" t="s">
        <v>327</v>
      </c>
      <c r="F535" t="s">
        <v>323</v>
      </c>
      <c r="G535" t="s">
        <v>24</v>
      </c>
      <c r="H535" s="57">
        <v>45872</v>
      </c>
      <c r="I535" s="35">
        <v>0</v>
      </c>
      <c r="J535" s="54">
        <v>0</v>
      </c>
      <c r="K535" s="54">
        <v>0</v>
      </c>
    </row>
    <row r="536" spans="5:11" x14ac:dyDescent="0.25">
      <c r="E536" t="s">
        <v>327</v>
      </c>
      <c r="F536" t="s">
        <v>323</v>
      </c>
      <c r="G536" t="s">
        <v>24</v>
      </c>
      <c r="H536" s="57">
        <v>45879</v>
      </c>
      <c r="I536" s="35">
        <v>0</v>
      </c>
      <c r="J536" s="54">
        <v>0</v>
      </c>
      <c r="K536" s="54">
        <v>0</v>
      </c>
    </row>
    <row r="537" spans="5:11" x14ac:dyDescent="0.25">
      <c r="E537" t="s">
        <v>327</v>
      </c>
      <c r="F537" t="s">
        <v>323</v>
      </c>
      <c r="G537" t="s">
        <v>24</v>
      </c>
      <c r="H537" s="57">
        <v>45886</v>
      </c>
      <c r="I537" s="35">
        <v>0</v>
      </c>
      <c r="J537" s="54">
        <v>0</v>
      </c>
      <c r="K537" s="54">
        <v>0</v>
      </c>
    </row>
    <row r="538" spans="5:11" x14ac:dyDescent="0.25">
      <c r="E538" t="s">
        <v>327</v>
      </c>
      <c r="F538" t="s">
        <v>323</v>
      </c>
      <c r="G538" t="s">
        <v>24</v>
      </c>
      <c r="H538" s="57">
        <v>45893</v>
      </c>
      <c r="I538" s="35">
        <v>0</v>
      </c>
      <c r="J538" s="54">
        <v>0</v>
      </c>
      <c r="K538" s="54">
        <v>0</v>
      </c>
    </row>
    <row r="539" spans="5:11" x14ac:dyDescent="0.25">
      <c r="E539" t="s">
        <v>327</v>
      </c>
      <c r="F539" t="s">
        <v>323</v>
      </c>
      <c r="G539" t="s">
        <v>24</v>
      </c>
      <c r="H539" s="57">
        <v>45900</v>
      </c>
      <c r="I539" s="35">
        <v>0</v>
      </c>
      <c r="J539" s="54">
        <v>0</v>
      </c>
      <c r="K539" s="54">
        <v>0</v>
      </c>
    </row>
    <row r="540" spans="5:11" x14ac:dyDescent="0.25">
      <c r="E540" t="s">
        <v>327</v>
      </c>
      <c r="F540" t="s">
        <v>323</v>
      </c>
      <c r="G540" t="s">
        <v>24</v>
      </c>
      <c r="H540" s="57">
        <v>45907</v>
      </c>
      <c r="I540" s="35">
        <v>0</v>
      </c>
      <c r="J540" s="54">
        <v>0</v>
      </c>
      <c r="K540" s="54">
        <v>0</v>
      </c>
    </row>
    <row r="541" spans="5:11" x14ac:dyDescent="0.25">
      <c r="E541" t="s">
        <v>327</v>
      </c>
      <c r="F541" t="s">
        <v>323</v>
      </c>
      <c r="G541" t="s">
        <v>24</v>
      </c>
      <c r="H541" s="57">
        <v>45914</v>
      </c>
      <c r="I541" s="35">
        <v>0</v>
      </c>
      <c r="J541" s="54">
        <v>0</v>
      </c>
      <c r="K541" s="54">
        <v>0</v>
      </c>
    </row>
    <row r="542" spans="5:11" x14ac:dyDescent="0.25">
      <c r="E542" t="s">
        <v>327</v>
      </c>
      <c r="F542" t="s">
        <v>323</v>
      </c>
      <c r="G542" t="s">
        <v>24</v>
      </c>
      <c r="H542" s="57">
        <v>45921</v>
      </c>
      <c r="I542" s="35">
        <v>0</v>
      </c>
      <c r="J542" s="54">
        <v>0</v>
      </c>
      <c r="K542" s="54">
        <v>0</v>
      </c>
    </row>
    <row r="543" spans="5:11" x14ac:dyDescent="0.25">
      <c r="E543" t="s">
        <v>327</v>
      </c>
      <c r="F543" t="s">
        <v>244</v>
      </c>
      <c r="G543" t="s">
        <v>24</v>
      </c>
      <c r="H543" s="57">
        <v>45956</v>
      </c>
      <c r="I543" s="35">
        <v>0</v>
      </c>
      <c r="J543" s="54">
        <v>0</v>
      </c>
      <c r="K543" s="54">
        <v>0</v>
      </c>
    </row>
    <row r="544" spans="5:11" x14ac:dyDescent="0.25">
      <c r="E544" t="s">
        <v>327</v>
      </c>
      <c r="F544" t="s">
        <v>244</v>
      </c>
      <c r="G544" t="s">
        <v>24</v>
      </c>
      <c r="H544" s="57">
        <v>45963</v>
      </c>
      <c r="I544" s="35">
        <v>0</v>
      </c>
      <c r="J544" s="54">
        <v>0</v>
      </c>
      <c r="K544" s="54">
        <v>0</v>
      </c>
    </row>
    <row r="545" spans="5:11" x14ac:dyDescent="0.25">
      <c r="E545" t="s">
        <v>327</v>
      </c>
      <c r="F545" t="s">
        <v>322</v>
      </c>
      <c r="G545" t="s">
        <v>23</v>
      </c>
      <c r="H545" s="57">
        <v>45921</v>
      </c>
      <c r="I545" s="35">
        <v>0</v>
      </c>
      <c r="J545" s="54">
        <v>0</v>
      </c>
      <c r="K545" s="54">
        <v>0</v>
      </c>
    </row>
    <row r="546" spans="5:11" x14ac:dyDescent="0.25">
      <c r="E546" t="s">
        <v>327</v>
      </c>
      <c r="F546" t="s">
        <v>322</v>
      </c>
      <c r="G546" t="s">
        <v>23</v>
      </c>
      <c r="H546" s="57">
        <v>45928</v>
      </c>
      <c r="I546" s="35">
        <v>0</v>
      </c>
      <c r="J546" s="54">
        <v>0</v>
      </c>
      <c r="K546" s="54">
        <v>0</v>
      </c>
    </row>
    <row r="547" spans="5:11" x14ac:dyDescent="0.25">
      <c r="E547" t="s">
        <v>327</v>
      </c>
      <c r="F547" t="s">
        <v>322</v>
      </c>
      <c r="G547" t="s">
        <v>23</v>
      </c>
      <c r="H547" s="57">
        <v>45935</v>
      </c>
      <c r="I547" s="35">
        <v>0</v>
      </c>
      <c r="J547" s="54">
        <v>0</v>
      </c>
      <c r="K547" s="54">
        <v>0</v>
      </c>
    </row>
    <row r="548" spans="5:11" x14ac:dyDescent="0.25">
      <c r="E548" t="s">
        <v>327</v>
      </c>
      <c r="F548" t="s">
        <v>322</v>
      </c>
      <c r="G548" t="s">
        <v>23</v>
      </c>
      <c r="H548" s="57">
        <v>45942</v>
      </c>
      <c r="I548" s="35">
        <v>0</v>
      </c>
      <c r="J548" s="54">
        <v>0</v>
      </c>
      <c r="K548" s="54">
        <v>0</v>
      </c>
    </row>
    <row r="549" spans="5:11" x14ac:dyDescent="0.25">
      <c r="E549" t="s">
        <v>327</v>
      </c>
      <c r="F549" t="s">
        <v>322</v>
      </c>
      <c r="G549" t="s">
        <v>23</v>
      </c>
      <c r="H549" s="57">
        <v>45949</v>
      </c>
      <c r="I549" s="35">
        <v>0</v>
      </c>
      <c r="J549" s="54">
        <v>0</v>
      </c>
      <c r="K549" s="54">
        <v>0</v>
      </c>
    </row>
    <row r="550" spans="5:11" x14ac:dyDescent="0.25">
      <c r="E550" t="s">
        <v>327</v>
      </c>
      <c r="F550" t="s">
        <v>322</v>
      </c>
      <c r="G550" t="s">
        <v>23</v>
      </c>
      <c r="H550" s="57">
        <v>45956</v>
      </c>
      <c r="I550" s="35">
        <v>0</v>
      </c>
      <c r="J550" s="54">
        <v>0</v>
      </c>
      <c r="K550" s="54">
        <v>0</v>
      </c>
    </row>
    <row r="551" spans="5:11" x14ac:dyDescent="0.25">
      <c r="E551" t="s">
        <v>327</v>
      </c>
      <c r="F551" t="s">
        <v>324</v>
      </c>
      <c r="G551" t="s">
        <v>24</v>
      </c>
      <c r="H551" s="57">
        <v>45928</v>
      </c>
      <c r="I551" s="35">
        <v>0</v>
      </c>
      <c r="J551" s="54">
        <v>0</v>
      </c>
      <c r="K551" s="54">
        <v>0</v>
      </c>
    </row>
    <row r="552" spans="5:11" x14ac:dyDescent="0.25">
      <c r="E552" t="s">
        <v>327</v>
      </c>
      <c r="F552" t="s">
        <v>324</v>
      </c>
      <c r="G552" t="s">
        <v>24</v>
      </c>
      <c r="H552" s="57">
        <v>45935</v>
      </c>
      <c r="I552" s="35">
        <v>0</v>
      </c>
      <c r="J552" s="54">
        <v>0</v>
      </c>
      <c r="K552" s="54">
        <v>0</v>
      </c>
    </row>
    <row r="553" spans="5:11" x14ac:dyDescent="0.25">
      <c r="E553" t="s">
        <v>327</v>
      </c>
      <c r="F553" t="s">
        <v>324</v>
      </c>
      <c r="G553" t="s">
        <v>24</v>
      </c>
      <c r="H553" s="57">
        <v>45942</v>
      </c>
      <c r="I553" s="35">
        <v>0</v>
      </c>
      <c r="J553" s="54">
        <v>0</v>
      </c>
      <c r="K553" s="54">
        <v>0</v>
      </c>
    </row>
    <row r="554" spans="5:11" x14ac:dyDescent="0.25">
      <c r="E554" t="s">
        <v>327</v>
      </c>
      <c r="F554" t="s">
        <v>324</v>
      </c>
      <c r="G554" t="s">
        <v>24</v>
      </c>
      <c r="H554" s="57">
        <v>45949</v>
      </c>
      <c r="I554" s="35">
        <v>0</v>
      </c>
      <c r="J554" s="54">
        <v>0</v>
      </c>
      <c r="K554" s="54">
        <v>0</v>
      </c>
    </row>
    <row r="555" spans="5:11" x14ac:dyDescent="0.25">
      <c r="E555" t="s">
        <v>331</v>
      </c>
      <c r="F555" t="s">
        <v>292</v>
      </c>
      <c r="G555" t="s">
        <v>290</v>
      </c>
      <c r="H555" s="57">
        <v>45766</v>
      </c>
      <c r="I555" s="35">
        <v>30</v>
      </c>
      <c r="J555" s="54">
        <v>220</v>
      </c>
      <c r="K555" s="54">
        <v>6600</v>
      </c>
    </row>
    <row r="556" spans="5:11" x14ac:dyDescent="0.25">
      <c r="E556" t="s">
        <v>331</v>
      </c>
      <c r="F556" t="s">
        <v>292</v>
      </c>
      <c r="G556" t="s">
        <v>290</v>
      </c>
      <c r="H556" s="57">
        <v>45773</v>
      </c>
      <c r="I556" s="35">
        <v>30</v>
      </c>
      <c r="J556" s="54">
        <v>220</v>
      </c>
      <c r="K556" s="54">
        <v>6600</v>
      </c>
    </row>
    <row r="557" spans="5:11" x14ac:dyDescent="0.25">
      <c r="E557" t="s">
        <v>331</v>
      </c>
      <c r="F557" t="s">
        <v>292</v>
      </c>
      <c r="G557" t="s">
        <v>290</v>
      </c>
      <c r="H557" s="57">
        <v>45899</v>
      </c>
      <c r="I557" s="35">
        <v>80</v>
      </c>
      <c r="J557" s="54">
        <v>170</v>
      </c>
      <c r="K557" s="54">
        <v>13600</v>
      </c>
    </row>
    <row r="558" spans="5:11" x14ac:dyDescent="0.25">
      <c r="E558" t="s">
        <v>331</v>
      </c>
      <c r="F558" t="s">
        <v>292</v>
      </c>
      <c r="G558" t="s">
        <v>290</v>
      </c>
      <c r="H558" s="57">
        <v>45906</v>
      </c>
      <c r="I558" s="35">
        <v>80</v>
      </c>
      <c r="J558" s="54">
        <v>170</v>
      </c>
      <c r="K558" s="54">
        <v>13600</v>
      </c>
    </row>
    <row r="559" spans="5:11" x14ac:dyDescent="0.25">
      <c r="E559" t="s">
        <v>331</v>
      </c>
      <c r="F559" t="s">
        <v>292</v>
      </c>
      <c r="G559" t="s">
        <v>290</v>
      </c>
      <c r="H559" s="57">
        <v>45913</v>
      </c>
      <c r="I559" s="35">
        <v>80</v>
      </c>
      <c r="J559" s="54">
        <v>170</v>
      </c>
      <c r="K559" s="54">
        <v>13600</v>
      </c>
    </row>
    <row r="560" spans="5:11" x14ac:dyDescent="0.25">
      <c r="E560" t="s">
        <v>331</v>
      </c>
      <c r="F560" t="s">
        <v>292</v>
      </c>
      <c r="G560" t="s">
        <v>290</v>
      </c>
      <c r="H560" s="57">
        <v>45920</v>
      </c>
      <c r="I560" s="35">
        <v>80</v>
      </c>
      <c r="J560" s="54">
        <v>170</v>
      </c>
      <c r="K560" s="54">
        <v>13600</v>
      </c>
    </row>
    <row r="561" spans="5:11" x14ac:dyDescent="0.25">
      <c r="E561" t="s">
        <v>331</v>
      </c>
      <c r="F561" t="s">
        <v>292</v>
      </c>
      <c r="G561" t="s">
        <v>290</v>
      </c>
      <c r="H561" s="57">
        <v>45927</v>
      </c>
      <c r="I561" s="35">
        <v>80</v>
      </c>
      <c r="J561" s="54">
        <v>170</v>
      </c>
      <c r="K561" s="54">
        <v>13600</v>
      </c>
    </row>
    <row r="562" spans="5:11" x14ac:dyDescent="0.25">
      <c r="E562" t="s">
        <v>331</v>
      </c>
      <c r="F562" t="s">
        <v>292</v>
      </c>
      <c r="G562" t="s">
        <v>290</v>
      </c>
      <c r="H562" s="57">
        <v>45934</v>
      </c>
      <c r="I562" s="35">
        <v>106</v>
      </c>
      <c r="J562" s="54">
        <v>174.90566037735849</v>
      </c>
      <c r="K562" s="54">
        <v>18540</v>
      </c>
    </row>
    <row r="563" spans="5:11" x14ac:dyDescent="0.25">
      <c r="E563" t="s">
        <v>331</v>
      </c>
      <c r="F563" t="s">
        <v>292</v>
      </c>
      <c r="G563" t="s">
        <v>290</v>
      </c>
      <c r="H563" s="57">
        <v>45941</v>
      </c>
      <c r="I563" s="35">
        <v>106</v>
      </c>
      <c r="J563" s="54">
        <v>174.90566037735849</v>
      </c>
      <c r="K563" s="54">
        <v>18540</v>
      </c>
    </row>
    <row r="564" spans="5:11" x14ac:dyDescent="0.25">
      <c r="E564" t="s">
        <v>331</v>
      </c>
      <c r="F564" t="s">
        <v>292</v>
      </c>
      <c r="G564" t="s">
        <v>290</v>
      </c>
      <c r="H564" s="57">
        <v>45948</v>
      </c>
      <c r="I564" s="35">
        <v>106</v>
      </c>
      <c r="J564" s="54">
        <v>174.90566037735849</v>
      </c>
      <c r="K564" s="54">
        <v>18540</v>
      </c>
    </row>
    <row r="565" spans="5:11" x14ac:dyDescent="0.25">
      <c r="E565" t="s">
        <v>331</v>
      </c>
      <c r="F565" t="s">
        <v>292</v>
      </c>
      <c r="G565" t="s">
        <v>290</v>
      </c>
      <c r="H565" s="57">
        <v>45955</v>
      </c>
      <c r="I565" s="35">
        <v>106</v>
      </c>
      <c r="J565" s="54">
        <v>174.90566037735849</v>
      </c>
      <c r="K565" s="54">
        <v>18540</v>
      </c>
    </row>
    <row r="566" spans="5:11" x14ac:dyDescent="0.25">
      <c r="E566" t="s">
        <v>331</v>
      </c>
      <c r="F566" t="s">
        <v>292</v>
      </c>
      <c r="G566" t="s">
        <v>290</v>
      </c>
      <c r="H566" s="57">
        <v>45962</v>
      </c>
      <c r="I566" s="35">
        <v>106</v>
      </c>
      <c r="J566" s="54">
        <v>174.90566037735849</v>
      </c>
      <c r="K566" s="54">
        <v>18540</v>
      </c>
    </row>
    <row r="567" spans="5:11" x14ac:dyDescent="0.25">
      <c r="E567" t="s">
        <v>331</v>
      </c>
      <c r="F567" t="s">
        <v>292</v>
      </c>
      <c r="G567" t="s">
        <v>290</v>
      </c>
      <c r="H567" s="57">
        <v>45836</v>
      </c>
      <c r="I567" s="35">
        <v>70</v>
      </c>
      <c r="J567" s="54">
        <v>174.28571428571428</v>
      </c>
      <c r="K567" s="54">
        <v>12200</v>
      </c>
    </row>
    <row r="568" spans="5:11" x14ac:dyDescent="0.25">
      <c r="E568" t="s">
        <v>331</v>
      </c>
      <c r="F568" t="s">
        <v>292</v>
      </c>
      <c r="G568" t="s">
        <v>290</v>
      </c>
      <c r="H568" s="57">
        <v>45864</v>
      </c>
      <c r="I568" s="35">
        <v>80</v>
      </c>
      <c r="J568" s="54">
        <v>170</v>
      </c>
      <c r="K568" s="54">
        <v>13600</v>
      </c>
    </row>
    <row r="569" spans="5:11" x14ac:dyDescent="0.25">
      <c r="E569" t="s">
        <v>331</v>
      </c>
      <c r="F569" t="s">
        <v>292</v>
      </c>
      <c r="G569" t="s">
        <v>290</v>
      </c>
      <c r="H569" s="57">
        <v>45871</v>
      </c>
      <c r="I569" s="35">
        <v>80</v>
      </c>
      <c r="J569" s="54">
        <v>170</v>
      </c>
      <c r="K569" s="54">
        <v>13600</v>
      </c>
    </row>
    <row r="570" spans="5:11" x14ac:dyDescent="0.25">
      <c r="E570" t="s">
        <v>331</v>
      </c>
      <c r="F570" t="s">
        <v>292</v>
      </c>
      <c r="G570" t="s">
        <v>290</v>
      </c>
      <c r="H570" s="57">
        <v>45878</v>
      </c>
      <c r="I570" s="35">
        <v>80</v>
      </c>
      <c r="J570" s="54">
        <v>170</v>
      </c>
      <c r="K570" s="54">
        <v>13600</v>
      </c>
    </row>
    <row r="571" spans="5:11" x14ac:dyDescent="0.25">
      <c r="E571" t="s">
        <v>331</v>
      </c>
      <c r="F571" t="s">
        <v>292</v>
      </c>
      <c r="G571" t="s">
        <v>290</v>
      </c>
      <c r="H571" s="57">
        <v>45885</v>
      </c>
      <c r="I571" s="35">
        <v>80</v>
      </c>
      <c r="J571" s="54">
        <v>170</v>
      </c>
      <c r="K571" s="54">
        <v>13600</v>
      </c>
    </row>
    <row r="572" spans="5:11" x14ac:dyDescent="0.25">
      <c r="E572" t="s">
        <v>331</v>
      </c>
      <c r="F572" t="s">
        <v>292</v>
      </c>
      <c r="G572" t="s">
        <v>290</v>
      </c>
      <c r="H572" s="57">
        <v>45892</v>
      </c>
      <c r="I572" s="35">
        <v>80</v>
      </c>
      <c r="J572" s="54">
        <v>170</v>
      </c>
      <c r="K572" s="54">
        <v>13600</v>
      </c>
    </row>
    <row r="573" spans="5:11" x14ac:dyDescent="0.25">
      <c r="E573" t="s">
        <v>331</v>
      </c>
      <c r="F573" t="s">
        <v>292</v>
      </c>
      <c r="G573" t="s">
        <v>290</v>
      </c>
      <c r="H573" s="57">
        <v>45969</v>
      </c>
      <c r="I573" s="35">
        <v>106</v>
      </c>
      <c r="J573" s="54">
        <v>174.90566037735849</v>
      </c>
      <c r="K573" s="54">
        <v>18540</v>
      </c>
    </row>
    <row r="574" spans="5:11" x14ac:dyDescent="0.25">
      <c r="E574" t="s">
        <v>331</v>
      </c>
      <c r="F574" t="s">
        <v>292</v>
      </c>
      <c r="G574" t="s">
        <v>290</v>
      </c>
      <c r="H574" s="57">
        <v>45976</v>
      </c>
      <c r="I574" s="35">
        <v>106</v>
      </c>
      <c r="J574" s="54">
        <v>174.90566037735849</v>
      </c>
      <c r="K574" s="54">
        <v>18540</v>
      </c>
    </row>
    <row r="575" spans="5:11" x14ac:dyDescent="0.25">
      <c r="E575" t="s">
        <v>331</v>
      </c>
      <c r="F575" t="s">
        <v>292</v>
      </c>
      <c r="G575" t="s">
        <v>290</v>
      </c>
      <c r="H575" s="57">
        <v>45983</v>
      </c>
      <c r="I575" s="35">
        <v>106</v>
      </c>
      <c r="J575" s="54">
        <v>174.90566037735849</v>
      </c>
      <c r="K575" s="54">
        <v>18540</v>
      </c>
    </row>
    <row r="576" spans="5:11" x14ac:dyDescent="0.25">
      <c r="E576" t="s">
        <v>331</v>
      </c>
      <c r="F576" t="s">
        <v>292</v>
      </c>
      <c r="G576" t="s">
        <v>290</v>
      </c>
      <c r="H576" s="57">
        <v>45829</v>
      </c>
      <c r="I576" s="35">
        <v>120</v>
      </c>
      <c r="J576" s="54">
        <v>170</v>
      </c>
      <c r="K576" s="54">
        <v>20400</v>
      </c>
    </row>
    <row r="577" spans="5:11" x14ac:dyDescent="0.25">
      <c r="E577" t="s">
        <v>331</v>
      </c>
      <c r="F577" t="s">
        <v>295</v>
      </c>
      <c r="G577" t="s">
        <v>294</v>
      </c>
      <c r="H577" s="57">
        <v>45780</v>
      </c>
      <c r="I577" s="35">
        <v>30</v>
      </c>
      <c r="J577" s="54">
        <v>220</v>
      </c>
      <c r="K577" s="54">
        <v>6600</v>
      </c>
    </row>
    <row r="578" spans="5:11" x14ac:dyDescent="0.25">
      <c r="E578" t="s">
        <v>331</v>
      </c>
      <c r="F578" t="s">
        <v>295</v>
      </c>
      <c r="G578" t="s">
        <v>294</v>
      </c>
      <c r="H578" s="57">
        <v>45766</v>
      </c>
      <c r="I578" s="35">
        <v>30</v>
      </c>
      <c r="J578" s="54">
        <v>220</v>
      </c>
      <c r="K578" s="54">
        <v>6600</v>
      </c>
    </row>
    <row r="579" spans="5:11" x14ac:dyDescent="0.25">
      <c r="E579" t="s">
        <v>331</v>
      </c>
      <c r="F579" t="s">
        <v>295</v>
      </c>
      <c r="G579" t="s">
        <v>294</v>
      </c>
      <c r="H579" s="57">
        <v>45773</v>
      </c>
      <c r="I579" s="35">
        <v>30</v>
      </c>
      <c r="J579" s="54">
        <v>220</v>
      </c>
      <c r="K579" s="54">
        <v>6600</v>
      </c>
    </row>
    <row r="580" spans="5:11" x14ac:dyDescent="0.25">
      <c r="E580" t="s">
        <v>331</v>
      </c>
      <c r="F580" t="s">
        <v>295</v>
      </c>
      <c r="G580" t="s">
        <v>294</v>
      </c>
      <c r="H580" s="57">
        <v>45899</v>
      </c>
      <c r="I580" s="35">
        <v>80</v>
      </c>
      <c r="J580" s="54">
        <v>170</v>
      </c>
      <c r="K580" s="54">
        <v>13600</v>
      </c>
    </row>
    <row r="581" spans="5:11" x14ac:dyDescent="0.25">
      <c r="E581" t="s">
        <v>331</v>
      </c>
      <c r="F581" t="s">
        <v>295</v>
      </c>
      <c r="G581" t="s">
        <v>294</v>
      </c>
      <c r="H581" s="57">
        <v>45906</v>
      </c>
      <c r="I581" s="35">
        <v>80</v>
      </c>
      <c r="J581" s="54">
        <v>170</v>
      </c>
      <c r="K581" s="54">
        <v>13600</v>
      </c>
    </row>
    <row r="582" spans="5:11" x14ac:dyDescent="0.25">
      <c r="E582" t="s">
        <v>331</v>
      </c>
      <c r="F582" t="s">
        <v>295</v>
      </c>
      <c r="G582" t="s">
        <v>294</v>
      </c>
      <c r="H582" s="57">
        <v>45913</v>
      </c>
      <c r="I582" s="35">
        <v>80</v>
      </c>
      <c r="J582" s="54">
        <v>170</v>
      </c>
      <c r="K582" s="54">
        <v>13600</v>
      </c>
    </row>
    <row r="583" spans="5:11" x14ac:dyDescent="0.25">
      <c r="E583" t="s">
        <v>331</v>
      </c>
      <c r="F583" t="s">
        <v>295</v>
      </c>
      <c r="G583" t="s">
        <v>294</v>
      </c>
      <c r="H583" s="57">
        <v>45920</v>
      </c>
      <c r="I583" s="35">
        <v>80</v>
      </c>
      <c r="J583" s="54">
        <v>170</v>
      </c>
      <c r="K583" s="54">
        <v>13600</v>
      </c>
    </row>
    <row r="584" spans="5:11" x14ac:dyDescent="0.25">
      <c r="E584" t="s">
        <v>331</v>
      </c>
      <c r="F584" t="s">
        <v>295</v>
      </c>
      <c r="G584" t="s">
        <v>294</v>
      </c>
      <c r="H584" s="57">
        <v>45927</v>
      </c>
      <c r="I584" s="35">
        <v>80</v>
      </c>
      <c r="J584" s="54">
        <v>170</v>
      </c>
      <c r="K584" s="54">
        <v>13600</v>
      </c>
    </row>
    <row r="585" spans="5:11" x14ac:dyDescent="0.25">
      <c r="E585" t="s">
        <v>331</v>
      </c>
      <c r="F585" t="s">
        <v>295</v>
      </c>
      <c r="G585" t="s">
        <v>294</v>
      </c>
      <c r="H585" s="57">
        <v>45934</v>
      </c>
      <c r="I585" s="35">
        <v>80</v>
      </c>
      <c r="J585" s="54">
        <v>170</v>
      </c>
      <c r="K585" s="54">
        <v>13600</v>
      </c>
    </row>
    <row r="586" spans="5:11" x14ac:dyDescent="0.25">
      <c r="E586" t="s">
        <v>331</v>
      </c>
      <c r="F586" t="s">
        <v>295</v>
      </c>
      <c r="G586" t="s">
        <v>294</v>
      </c>
      <c r="H586" s="57">
        <v>45941</v>
      </c>
      <c r="I586" s="35">
        <v>106</v>
      </c>
      <c r="J586" s="54">
        <v>174.90566037735849</v>
      </c>
      <c r="K586" s="54">
        <v>18540</v>
      </c>
    </row>
    <row r="587" spans="5:11" x14ac:dyDescent="0.25">
      <c r="E587" t="s">
        <v>331</v>
      </c>
      <c r="F587" t="s">
        <v>295</v>
      </c>
      <c r="G587" t="s">
        <v>294</v>
      </c>
      <c r="H587" s="57">
        <v>45948</v>
      </c>
      <c r="I587" s="35">
        <v>106</v>
      </c>
      <c r="J587" s="54">
        <v>174.90566037735849</v>
      </c>
      <c r="K587" s="54">
        <v>18540</v>
      </c>
    </row>
    <row r="588" spans="5:11" x14ac:dyDescent="0.25">
      <c r="E588" t="s">
        <v>331</v>
      </c>
      <c r="F588" t="s">
        <v>295</v>
      </c>
      <c r="G588" t="s">
        <v>294</v>
      </c>
      <c r="H588" s="57">
        <v>45955</v>
      </c>
      <c r="I588" s="35">
        <v>106</v>
      </c>
      <c r="J588" s="54">
        <v>174.90566037735849</v>
      </c>
      <c r="K588" s="54">
        <v>18540</v>
      </c>
    </row>
    <row r="589" spans="5:11" x14ac:dyDescent="0.25">
      <c r="E589" t="s">
        <v>331</v>
      </c>
      <c r="F589" t="s">
        <v>295</v>
      </c>
      <c r="G589" t="s">
        <v>294</v>
      </c>
      <c r="H589" s="57">
        <v>45962</v>
      </c>
      <c r="I589" s="35">
        <v>106</v>
      </c>
      <c r="J589" s="54">
        <v>174.90566037735849</v>
      </c>
      <c r="K589" s="54">
        <v>18540</v>
      </c>
    </row>
    <row r="590" spans="5:11" x14ac:dyDescent="0.25">
      <c r="E590" t="s">
        <v>331</v>
      </c>
      <c r="F590" t="s">
        <v>295</v>
      </c>
      <c r="G590" t="s">
        <v>294</v>
      </c>
      <c r="H590" s="57">
        <v>45836</v>
      </c>
      <c r="I590" s="35">
        <v>120</v>
      </c>
      <c r="J590" s="54">
        <v>170</v>
      </c>
      <c r="K590" s="54">
        <v>20400</v>
      </c>
    </row>
    <row r="591" spans="5:11" x14ac:dyDescent="0.25">
      <c r="E591" t="s">
        <v>331</v>
      </c>
      <c r="F591" t="s">
        <v>295</v>
      </c>
      <c r="G591" t="s">
        <v>294</v>
      </c>
      <c r="H591" s="57">
        <v>45843</v>
      </c>
      <c r="I591" s="35">
        <v>70</v>
      </c>
      <c r="J591" s="54">
        <v>174.28571428571428</v>
      </c>
      <c r="K591" s="54">
        <v>12200</v>
      </c>
    </row>
    <row r="592" spans="5:11" x14ac:dyDescent="0.25">
      <c r="E592" t="s">
        <v>331</v>
      </c>
      <c r="F592" t="s">
        <v>295</v>
      </c>
      <c r="G592" t="s">
        <v>294</v>
      </c>
      <c r="H592" s="57">
        <v>45871</v>
      </c>
      <c r="I592" s="35">
        <v>80</v>
      </c>
      <c r="J592" s="54">
        <v>170</v>
      </c>
      <c r="K592" s="54">
        <v>13600</v>
      </c>
    </row>
    <row r="593" spans="5:11" x14ac:dyDescent="0.25">
      <c r="E593" t="s">
        <v>331</v>
      </c>
      <c r="F593" t="s">
        <v>295</v>
      </c>
      <c r="G593" t="s">
        <v>294</v>
      </c>
      <c r="H593" s="57">
        <v>45878</v>
      </c>
      <c r="I593" s="35">
        <v>80</v>
      </c>
      <c r="J593" s="54">
        <v>170</v>
      </c>
      <c r="K593" s="54">
        <v>13600</v>
      </c>
    </row>
    <row r="594" spans="5:11" x14ac:dyDescent="0.25">
      <c r="E594" t="s">
        <v>331</v>
      </c>
      <c r="F594" t="s">
        <v>295</v>
      </c>
      <c r="G594" t="s">
        <v>294</v>
      </c>
      <c r="H594" s="57">
        <v>45885</v>
      </c>
      <c r="I594" s="35">
        <v>80</v>
      </c>
      <c r="J594" s="54">
        <v>170</v>
      </c>
      <c r="K594" s="54">
        <v>13600</v>
      </c>
    </row>
    <row r="595" spans="5:11" x14ac:dyDescent="0.25">
      <c r="E595" t="s">
        <v>331</v>
      </c>
      <c r="F595" t="s">
        <v>295</v>
      </c>
      <c r="G595" t="s">
        <v>294</v>
      </c>
      <c r="H595" s="57">
        <v>45892</v>
      </c>
      <c r="I595" s="35">
        <v>80</v>
      </c>
      <c r="J595" s="54">
        <v>170</v>
      </c>
      <c r="K595" s="54">
        <v>13600</v>
      </c>
    </row>
    <row r="596" spans="5:11" x14ac:dyDescent="0.25">
      <c r="E596" t="s">
        <v>331</v>
      </c>
      <c r="F596" t="s">
        <v>295</v>
      </c>
      <c r="G596" t="s">
        <v>294</v>
      </c>
      <c r="H596" s="57">
        <v>45969</v>
      </c>
      <c r="I596" s="35">
        <v>106</v>
      </c>
      <c r="J596" s="54">
        <v>174.90566037735849</v>
      </c>
      <c r="K596" s="54">
        <v>18540</v>
      </c>
    </row>
    <row r="597" spans="5:11" x14ac:dyDescent="0.25">
      <c r="E597" t="s">
        <v>331</v>
      </c>
      <c r="F597" t="s">
        <v>295</v>
      </c>
      <c r="G597" t="s">
        <v>294</v>
      </c>
      <c r="H597" s="57">
        <v>45976</v>
      </c>
      <c r="I597" s="35">
        <v>106</v>
      </c>
      <c r="J597" s="54">
        <v>174.90566037735849</v>
      </c>
      <c r="K597" s="54">
        <v>18540</v>
      </c>
    </row>
    <row r="598" spans="5:11" x14ac:dyDescent="0.25">
      <c r="E598" t="s">
        <v>331</v>
      </c>
      <c r="F598" t="s">
        <v>295</v>
      </c>
      <c r="G598" t="s">
        <v>294</v>
      </c>
      <c r="H598" s="57">
        <v>45983</v>
      </c>
      <c r="I598" s="35">
        <v>106</v>
      </c>
      <c r="J598" s="54">
        <v>174.90566037735849</v>
      </c>
      <c r="K598" s="54">
        <v>18540</v>
      </c>
    </row>
    <row r="599" spans="5:11" x14ac:dyDescent="0.25">
      <c r="E599" t="s">
        <v>331</v>
      </c>
      <c r="F599" t="s">
        <v>295</v>
      </c>
      <c r="G599" t="s">
        <v>294</v>
      </c>
      <c r="H599" s="57">
        <v>45990</v>
      </c>
      <c r="I599" s="35">
        <v>106</v>
      </c>
      <c r="J599" s="54">
        <v>174.90566037735849</v>
      </c>
      <c r="K599" s="54">
        <v>18540</v>
      </c>
    </row>
    <row r="600" spans="5:11" x14ac:dyDescent="0.25">
      <c r="E600" t="s">
        <v>331</v>
      </c>
      <c r="F600" t="s">
        <v>289</v>
      </c>
      <c r="G600" t="s">
        <v>290</v>
      </c>
      <c r="H600" s="57">
        <v>45752</v>
      </c>
      <c r="I600" s="35">
        <v>44</v>
      </c>
      <c r="J600" s="54">
        <v>220</v>
      </c>
      <c r="K600" s="54">
        <v>9680</v>
      </c>
    </row>
    <row r="601" spans="5:11" x14ac:dyDescent="0.25">
      <c r="E601" t="s">
        <v>331</v>
      </c>
      <c r="F601" t="s">
        <v>289</v>
      </c>
      <c r="G601" t="s">
        <v>290</v>
      </c>
      <c r="H601" s="57">
        <v>45759</v>
      </c>
      <c r="I601" s="35">
        <v>30</v>
      </c>
      <c r="J601" s="54">
        <v>220</v>
      </c>
      <c r="K601" s="54">
        <v>6600</v>
      </c>
    </row>
    <row r="602" spans="5:11" x14ac:dyDescent="0.25">
      <c r="E602" t="s">
        <v>331</v>
      </c>
      <c r="F602" t="s">
        <v>293</v>
      </c>
      <c r="G602" t="s">
        <v>294</v>
      </c>
      <c r="H602" s="57">
        <v>45759</v>
      </c>
      <c r="I602" s="35">
        <v>33</v>
      </c>
      <c r="J602" s="54">
        <v>220</v>
      </c>
      <c r="K602" s="54">
        <v>7260</v>
      </c>
    </row>
    <row r="603" spans="5:11" x14ac:dyDescent="0.25">
      <c r="E603" t="s">
        <v>331</v>
      </c>
      <c r="F603" t="s">
        <v>293</v>
      </c>
      <c r="G603" t="s">
        <v>302</v>
      </c>
      <c r="H603" s="57">
        <v>45759</v>
      </c>
      <c r="I603" s="35">
        <v>11</v>
      </c>
      <c r="J603" s="54">
        <v>220</v>
      </c>
      <c r="K603" s="54">
        <v>2420</v>
      </c>
    </row>
    <row r="604" spans="5:11" x14ac:dyDescent="0.25">
      <c r="E604" t="s">
        <v>331</v>
      </c>
      <c r="F604" t="s">
        <v>321</v>
      </c>
      <c r="G604" t="s">
        <v>23</v>
      </c>
      <c r="H604" s="57">
        <v>45865</v>
      </c>
      <c r="I604" s="35">
        <v>20</v>
      </c>
      <c r="J604" s="54">
        <v>225</v>
      </c>
      <c r="K604" s="54">
        <v>4500</v>
      </c>
    </row>
    <row r="605" spans="5:11" x14ac:dyDescent="0.25">
      <c r="E605" t="s">
        <v>331</v>
      </c>
      <c r="F605" t="s">
        <v>321</v>
      </c>
      <c r="G605" t="s">
        <v>23</v>
      </c>
      <c r="H605" s="57">
        <v>45872</v>
      </c>
      <c r="I605" s="35">
        <v>20</v>
      </c>
      <c r="J605" s="54">
        <v>225</v>
      </c>
      <c r="K605" s="54">
        <v>4500</v>
      </c>
    </row>
    <row r="606" spans="5:11" x14ac:dyDescent="0.25">
      <c r="E606" t="s">
        <v>331</v>
      </c>
      <c r="F606" t="s">
        <v>321</v>
      </c>
      <c r="G606" t="s">
        <v>23</v>
      </c>
      <c r="H606" s="57">
        <v>45879</v>
      </c>
      <c r="I606" s="35">
        <v>20</v>
      </c>
      <c r="J606" s="54">
        <v>225</v>
      </c>
      <c r="K606" s="54">
        <v>4500</v>
      </c>
    </row>
    <row r="607" spans="5:11" x14ac:dyDescent="0.25">
      <c r="E607" t="s">
        <v>331</v>
      </c>
      <c r="F607" t="s">
        <v>321</v>
      </c>
      <c r="G607" t="s">
        <v>23</v>
      </c>
      <c r="H607" s="57">
        <v>45886</v>
      </c>
      <c r="I607" s="35">
        <v>20</v>
      </c>
      <c r="J607" s="54">
        <v>225</v>
      </c>
      <c r="K607" s="54">
        <v>4500</v>
      </c>
    </row>
    <row r="608" spans="5:11" x14ac:dyDescent="0.25">
      <c r="E608" t="s">
        <v>331</v>
      </c>
      <c r="F608" t="s">
        <v>321</v>
      </c>
      <c r="G608" t="s">
        <v>23</v>
      </c>
      <c r="H608" s="57">
        <v>45893</v>
      </c>
      <c r="I608" s="35">
        <v>20</v>
      </c>
      <c r="J608" s="54">
        <v>225</v>
      </c>
      <c r="K608" s="54">
        <v>4500</v>
      </c>
    </row>
    <row r="609" spans="5:11" x14ac:dyDescent="0.25">
      <c r="E609" t="s">
        <v>331</v>
      </c>
      <c r="F609" t="s">
        <v>321</v>
      </c>
      <c r="G609" t="s">
        <v>23</v>
      </c>
      <c r="H609" s="57">
        <v>45900</v>
      </c>
      <c r="I609" s="35">
        <v>50</v>
      </c>
      <c r="J609" s="54">
        <v>216</v>
      </c>
      <c r="K609" s="54">
        <v>10800</v>
      </c>
    </row>
    <row r="610" spans="5:11" x14ac:dyDescent="0.25">
      <c r="E610" t="s">
        <v>331</v>
      </c>
      <c r="F610" t="s">
        <v>321</v>
      </c>
      <c r="G610" t="s">
        <v>23</v>
      </c>
      <c r="H610" s="57">
        <v>45907</v>
      </c>
      <c r="I610" s="35">
        <v>80</v>
      </c>
      <c r="J610" s="54">
        <v>202.5</v>
      </c>
      <c r="K610" s="54">
        <v>16200</v>
      </c>
    </row>
    <row r="611" spans="5:11" x14ac:dyDescent="0.25">
      <c r="E611" t="s">
        <v>331</v>
      </c>
      <c r="F611" t="s">
        <v>323</v>
      </c>
      <c r="G611" t="s">
        <v>24</v>
      </c>
      <c r="H611" s="57">
        <v>45872</v>
      </c>
      <c r="I611" s="35">
        <v>20</v>
      </c>
      <c r="J611" s="54">
        <v>225</v>
      </c>
      <c r="K611" s="54">
        <v>4500</v>
      </c>
    </row>
    <row r="612" spans="5:11" x14ac:dyDescent="0.25">
      <c r="E612" t="s">
        <v>331</v>
      </c>
      <c r="F612" t="s">
        <v>323</v>
      </c>
      <c r="G612" t="s">
        <v>24</v>
      </c>
      <c r="H612" s="57">
        <v>45879</v>
      </c>
      <c r="I612" s="35">
        <v>20</v>
      </c>
      <c r="J612" s="54">
        <v>225</v>
      </c>
      <c r="K612" s="54">
        <v>4500</v>
      </c>
    </row>
    <row r="613" spans="5:11" x14ac:dyDescent="0.25">
      <c r="E613" t="s">
        <v>331</v>
      </c>
      <c r="F613" t="s">
        <v>323</v>
      </c>
      <c r="G613" t="s">
        <v>24</v>
      </c>
      <c r="H613" s="57">
        <v>45886</v>
      </c>
      <c r="I613" s="35">
        <v>20</v>
      </c>
      <c r="J613" s="54">
        <v>225</v>
      </c>
      <c r="K613" s="54">
        <v>4500</v>
      </c>
    </row>
    <row r="614" spans="5:11" x14ac:dyDescent="0.25">
      <c r="E614" t="s">
        <v>331</v>
      </c>
      <c r="F614" t="s">
        <v>323</v>
      </c>
      <c r="G614" t="s">
        <v>24</v>
      </c>
      <c r="H614" s="57">
        <v>45893</v>
      </c>
      <c r="I614" s="35">
        <v>20</v>
      </c>
      <c r="J614" s="54">
        <v>225</v>
      </c>
      <c r="K614" s="54">
        <v>4500</v>
      </c>
    </row>
    <row r="615" spans="5:11" x14ac:dyDescent="0.25">
      <c r="E615" t="s">
        <v>331</v>
      </c>
      <c r="F615" t="s">
        <v>323</v>
      </c>
      <c r="G615" t="s">
        <v>24</v>
      </c>
      <c r="H615" s="57">
        <v>45900</v>
      </c>
      <c r="I615" s="35">
        <v>20</v>
      </c>
      <c r="J615" s="54">
        <v>225</v>
      </c>
      <c r="K615" s="54">
        <v>4500</v>
      </c>
    </row>
    <row r="616" spans="5:11" x14ac:dyDescent="0.25">
      <c r="E616" t="s">
        <v>331</v>
      </c>
      <c r="F616" t="s">
        <v>323</v>
      </c>
      <c r="G616" t="s">
        <v>24</v>
      </c>
      <c r="H616" s="57">
        <v>45907</v>
      </c>
      <c r="I616" s="35">
        <v>50</v>
      </c>
      <c r="J616" s="54">
        <v>216</v>
      </c>
      <c r="K616" s="54">
        <v>10800</v>
      </c>
    </row>
    <row r="617" spans="5:11" x14ac:dyDescent="0.25">
      <c r="E617" t="s">
        <v>331</v>
      </c>
      <c r="F617" t="s">
        <v>323</v>
      </c>
      <c r="G617" t="s">
        <v>24</v>
      </c>
      <c r="H617" s="57">
        <v>45914</v>
      </c>
      <c r="I617" s="35">
        <v>80</v>
      </c>
      <c r="J617" s="54">
        <v>202.5</v>
      </c>
      <c r="K617" s="54">
        <v>16200</v>
      </c>
    </row>
    <row r="618" spans="5:11" x14ac:dyDescent="0.25">
      <c r="E618" t="s">
        <v>331</v>
      </c>
      <c r="F618" t="s">
        <v>332</v>
      </c>
      <c r="G618" t="s">
        <v>333</v>
      </c>
      <c r="H618" s="57">
        <v>45868</v>
      </c>
      <c r="I618" s="35">
        <v>70</v>
      </c>
      <c r="J618" s="54">
        <v>285</v>
      </c>
      <c r="K618" s="54">
        <v>19950</v>
      </c>
    </row>
    <row r="619" spans="5:11" x14ac:dyDescent="0.25">
      <c r="E619" t="s">
        <v>331</v>
      </c>
      <c r="F619" t="s">
        <v>332</v>
      </c>
      <c r="G619" t="s">
        <v>333</v>
      </c>
      <c r="H619" s="57">
        <v>45875</v>
      </c>
      <c r="I619" s="35">
        <v>70</v>
      </c>
      <c r="J619" s="54">
        <v>285</v>
      </c>
      <c r="K619" s="54">
        <v>19950</v>
      </c>
    </row>
    <row r="620" spans="5:11" x14ac:dyDescent="0.25">
      <c r="E620" t="s">
        <v>331</v>
      </c>
      <c r="F620" t="s">
        <v>332</v>
      </c>
      <c r="G620" t="s">
        <v>333</v>
      </c>
      <c r="H620" s="57">
        <v>45882</v>
      </c>
      <c r="I620" s="35">
        <v>70</v>
      </c>
      <c r="J620" s="54">
        <v>285</v>
      </c>
      <c r="K620" s="54">
        <v>19950</v>
      </c>
    </row>
    <row r="621" spans="5:11" x14ac:dyDescent="0.25">
      <c r="E621" t="s">
        <v>331</v>
      </c>
      <c r="F621" t="s">
        <v>332</v>
      </c>
      <c r="G621" t="s">
        <v>333</v>
      </c>
      <c r="H621" s="57">
        <v>45889</v>
      </c>
      <c r="I621" s="35">
        <v>70</v>
      </c>
      <c r="J621" s="54">
        <v>285</v>
      </c>
      <c r="K621" s="54">
        <v>19950</v>
      </c>
    </row>
    <row r="622" spans="5:11" x14ac:dyDescent="0.25">
      <c r="E622" t="s">
        <v>331</v>
      </c>
      <c r="F622" t="s">
        <v>332</v>
      </c>
      <c r="G622" t="s">
        <v>333</v>
      </c>
      <c r="H622" s="57">
        <v>45896</v>
      </c>
      <c r="I622" s="35">
        <v>70</v>
      </c>
      <c r="J622" s="54">
        <v>285</v>
      </c>
      <c r="K622" s="54">
        <v>19950</v>
      </c>
    </row>
    <row r="623" spans="5:11" x14ac:dyDescent="0.25">
      <c r="E623" t="s">
        <v>331</v>
      </c>
      <c r="F623" t="s">
        <v>335</v>
      </c>
      <c r="G623" t="s">
        <v>336</v>
      </c>
      <c r="H623" s="57">
        <v>45875</v>
      </c>
      <c r="I623" s="35">
        <v>70</v>
      </c>
      <c r="J623" s="54">
        <v>285</v>
      </c>
      <c r="K623" s="54">
        <v>19950</v>
      </c>
    </row>
    <row r="624" spans="5:11" x14ac:dyDescent="0.25">
      <c r="E624" t="s">
        <v>331</v>
      </c>
      <c r="F624" t="s">
        <v>335</v>
      </c>
      <c r="G624" t="s">
        <v>336</v>
      </c>
      <c r="H624" s="57">
        <v>45882</v>
      </c>
      <c r="I624" s="35">
        <v>70</v>
      </c>
      <c r="J624" s="54">
        <v>285</v>
      </c>
      <c r="K624" s="54">
        <v>19950</v>
      </c>
    </row>
    <row r="625" spans="5:11" x14ac:dyDescent="0.25">
      <c r="E625" t="s">
        <v>331</v>
      </c>
      <c r="F625" t="s">
        <v>335</v>
      </c>
      <c r="G625" t="s">
        <v>336</v>
      </c>
      <c r="H625" s="57">
        <v>45889</v>
      </c>
      <c r="I625" s="35">
        <v>70</v>
      </c>
      <c r="J625" s="54">
        <v>285</v>
      </c>
      <c r="K625" s="54">
        <v>19950</v>
      </c>
    </row>
    <row r="626" spans="5:11" x14ac:dyDescent="0.25">
      <c r="E626" t="s">
        <v>331</v>
      </c>
      <c r="F626" t="s">
        <v>335</v>
      </c>
      <c r="G626" t="s">
        <v>336</v>
      </c>
      <c r="H626" s="57">
        <v>45896</v>
      </c>
      <c r="I626" s="35">
        <v>70</v>
      </c>
      <c r="J626" s="54">
        <v>285</v>
      </c>
      <c r="K626" s="54">
        <v>19950</v>
      </c>
    </row>
    <row r="627" spans="5:11" x14ac:dyDescent="0.25">
      <c r="E627" t="s">
        <v>331</v>
      </c>
      <c r="F627" t="s">
        <v>335</v>
      </c>
      <c r="G627" t="s">
        <v>336</v>
      </c>
      <c r="H627" s="57">
        <v>45903</v>
      </c>
      <c r="I627" s="35">
        <v>70</v>
      </c>
      <c r="J627" s="54">
        <v>285</v>
      </c>
      <c r="K627" s="54">
        <v>19950</v>
      </c>
    </row>
    <row r="628" spans="5:11" x14ac:dyDescent="0.25">
      <c r="E628" t="s">
        <v>331</v>
      </c>
      <c r="F628" t="s">
        <v>479</v>
      </c>
      <c r="G628" t="s">
        <v>290</v>
      </c>
      <c r="H628" s="57">
        <v>45877</v>
      </c>
      <c r="I628" s="35">
        <v>70</v>
      </c>
      <c r="J628" s="54">
        <v>230</v>
      </c>
      <c r="K628" s="54">
        <v>16100</v>
      </c>
    </row>
    <row r="629" spans="5:11" x14ac:dyDescent="0.25">
      <c r="E629" t="s">
        <v>331</v>
      </c>
      <c r="F629" t="s">
        <v>479</v>
      </c>
      <c r="G629" t="s">
        <v>290</v>
      </c>
      <c r="H629" s="57">
        <v>45884</v>
      </c>
      <c r="I629" s="35">
        <v>70</v>
      </c>
      <c r="J629" s="54">
        <v>230</v>
      </c>
      <c r="K629" s="54">
        <v>16100</v>
      </c>
    </row>
    <row r="630" spans="5:11" x14ac:dyDescent="0.25">
      <c r="E630" t="s">
        <v>331</v>
      </c>
      <c r="F630" t="s">
        <v>479</v>
      </c>
      <c r="G630" t="s">
        <v>290</v>
      </c>
      <c r="H630" s="57">
        <v>45891</v>
      </c>
      <c r="I630" s="35">
        <v>70</v>
      </c>
      <c r="J630" s="54">
        <v>230</v>
      </c>
      <c r="K630" s="54">
        <v>16100</v>
      </c>
    </row>
    <row r="631" spans="5:11" x14ac:dyDescent="0.25">
      <c r="E631" t="s">
        <v>331</v>
      </c>
      <c r="F631" t="s">
        <v>479</v>
      </c>
      <c r="G631" t="s">
        <v>290</v>
      </c>
      <c r="H631" s="57">
        <v>45898</v>
      </c>
      <c r="I631" s="35">
        <v>70</v>
      </c>
      <c r="J631" s="54">
        <v>230</v>
      </c>
      <c r="K631" s="54">
        <v>16100</v>
      </c>
    </row>
    <row r="632" spans="5:11" x14ac:dyDescent="0.25">
      <c r="E632" t="s">
        <v>331</v>
      </c>
      <c r="F632" t="s">
        <v>480</v>
      </c>
      <c r="G632" t="s">
        <v>294</v>
      </c>
      <c r="H632" s="57">
        <v>45884</v>
      </c>
      <c r="I632" s="35">
        <v>70</v>
      </c>
      <c r="J632" s="54">
        <v>230</v>
      </c>
      <c r="K632" s="54">
        <v>16100</v>
      </c>
    </row>
    <row r="633" spans="5:11" x14ac:dyDescent="0.25">
      <c r="E633" t="s">
        <v>331</v>
      </c>
      <c r="F633" t="s">
        <v>480</v>
      </c>
      <c r="G633" t="s">
        <v>294</v>
      </c>
      <c r="H633" s="57">
        <v>45891</v>
      </c>
      <c r="I633" s="35">
        <v>70</v>
      </c>
      <c r="J633" s="54">
        <v>230</v>
      </c>
      <c r="K633" s="54">
        <v>16100</v>
      </c>
    </row>
    <row r="634" spans="5:11" x14ac:dyDescent="0.25">
      <c r="E634" t="s">
        <v>331</v>
      </c>
      <c r="F634" t="s">
        <v>480</v>
      </c>
      <c r="G634" t="s">
        <v>294</v>
      </c>
      <c r="H634" s="57">
        <v>45898</v>
      </c>
      <c r="I634" s="35">
        <v>70</v>
      </c>
      <c r="J634" s="54">
        <v>230</v>
      </c>
      <c r="K634" s="54">
        <v>16100</v>
      </c>
    </row>
    <row r="635" spans="5:11" x14ac:dyDescent="0.25">
      <c r="E635" t="s">
        <v>331</v>
      </c>
      <c r="F635" t="s">
        <v>480</v>
      </c>
      <c r="G635" t="s">
        <v>294</v>
      </c>
      <c r="H635" s="57">
        <v>45905</v>
      </c>
      <c r="I635" s="35">
        <v>70</v>
      </c>
      <c r="J635" s="54">
        <v>230</v>
      </c>
      <c r="K635" s="54">
        <v>16100</v>
      </c>
    </row>
    <row r="636" spans="5:11" x14ac:dyDescent="0.25">
      <c r="E636" t="s">
        <v>331</v>
      </c>
      <c r="F636" t="s">
        <v>367</v>
      </c>
      <c r="G636" t="s">
        <v>302</v>
      </c>
      <c r="H636" s="57">
        <v>45899</v>
      </c>
      <c r="I636" s="35">
        <v>25</v>
      </c>
      <c r="J636" s="54">
        <v>250</v>
      </c>
      <c r="K636" s="54">
        <v>6250</v>
      </c>
    </row>
    <row r="637" spans="5:11" x14ac:dyDescent="0.25">
      <c r="E637" t="s">
        <v>331</v>
      </c>
      <c r="F637" t="s">
        <v>367</v>
      </c>
      <c r="G637" t="s">
        <v>302</v>
      </c>
      <c r="H637" s="57">
        <v>45906</v>
      </c>
      <c r="I637" s="35">
        <v>25</v>
      </c>
      <c r="J637" s="54">
        <v>250</v>
      </c>
      <c r="K637" s="54">
        <v>6250</v>
      </c>
    </row>
    <row r="638" spans="5:11" x14ac:dyDescent="0.25">
      <c r="E638" t="s">
        <v>331</v>
      </c>
      <c r="F638" t="s">
        <v>367</v>
      </c>
      <c r="G638" t="s">
        <v>302</v>
      </c>
      <c r="H638" s="57">
        <v>45871</v>
      </c>
      <c r="I638" s="35">
        <v>25</v>
      </c>
      <c r="J638" s="54">
        <v>250</v>
      </c>
      <c r="K638" s="54">
        <v>6250</v>
      </c>
    </row>
    <row r="639" spans="5:11" x14ac:dyDescent="0.25">
      <c r="E639" t="s">
        <v>331</v>
      </c>
      <c r="F639" t="s">
        <v>367</v>
      </c>
      <c r="G639" t="s">
        <v>302</v>
      </c>
      <c r="H639" s="57">
        <v>45878</v>
      </c>
      <c r="I639" s="35">
        <v>25</v>
      </c>
      <c r="J639" s="54">
        <v>250</v>
      </c>
      <c r="K639" s="54">
        <v>6250</v>
      </c>
    </row>
    <row r="640" spans="5:11" x14ac:dyDescent="0.25">
      <c r="E640" t="s">
        <v>331</v>
      </c>
      <c r="F640" t="s">
        <v>367</v>
      </c>
      <c r="G640" t="s">
        <v>302</v>
      </c>
      <c r="H640" s="57">
        <v>45885</v>
      </c>
      <c r="I640" s="35">
        <v>25</v>
      </c>
      <c r="J640" s="54">
        <v>250</v>
      </c>
      <c r="K640" s="54">
        <v>6250</v>
      </c>
    </row>
    <row r="641" spans="5:11" x14ac:dyDescent="0.25">
      <c r="E641" t="s">
        <v>331</v>
      </c>
      <c r="F641" t="s">
        <v>367</v>
      </c>
      <c r="G641" t="s">
        <v>302</v>
      </c>
      <c r="H641" s="57">
        <v>45892</v>
      </c>
      <c r="I641" s="35">
        <v>25</v>
      </c>
      <c r="J641" s="54">
        <v>250</v>
      </c>
      <c r="K641" s="54">
        <v>6250</v>
      </c>
    </row>
    <row r="642" spans="5:11" x14ac:dyDescent="0.25">
      <c r="E642" t="s">
        <v>331</v>
      </c>
      <c r="F642" t="s">
        <v>399</v>
      </c>
      <c r="G642" t="s">
        <v>300</v>
      </c>
      <c r="H642" s="57">
        <v>45899</v>
      </c>
      <c r="I642" s="35">
        <v>25</v>
      </c>
      <c r="J642" s="54">
        <v>250</v>
      </c>
      <c r="K642" s="54">
        <v>6250</v>
      </c>
    </row>
    <row r="643" spans="5:11" x14ac:dyDescent="0.25">
      <c r="E643" t="s">
        <v>331</v>
      </c>
      <c r="F643" t="s">
        <v>399</v>
      </c>
      <c r="G643" t="s">
        <v>300</v>
      </c>
      <c r="H643" s="57">
        <v>45864</v>
      </c>
      <c r="I643" s="35">
        <v>25</v>
      </c>
      <c r="J643" s="54">
        <v>250</v>
      </c>
      <c r="K643" s="54">
        <v>6250</v>
      </c>
    </row>
    <row r="644" spans="5:11" x14ac:dyDescent="0.25">
      <c r="E644" t="s">
        <v>331</v>
      </c>
      <c r="F644" t="s">
        <v>399</v>
      </c>
      <c r="G644" t="s">
        <v>300</v>
      </c>
      <c r="H644" s="57">
        <v>45871</v>
      </c>
      <c r="I644" s="35">
        <v>25</v>
      </c>
      <c r="J644" s="54">
        <v>250</v>
      </c>
      <c r="K644" s="54">
        <v>6250</v>
      </c>
    </row>
    <row r="645" spans="5:11" x14ac:dyDescent="0.25">
      <c r="E645" t="s">
        <v>331</v>
      </c>
      <c r="F645" t="s">
        <v>399</v>
      </c>
      <c r="G645" t="s">
        <v>300</v>
      </c>
      <c r="H645" s="57">
        <v>45878</v>
      </c>
      <c r="I645" s="35">
        <v>25</v>
      </c>
      <c r="J645" s="54">
        <v>250</v>
      </c>
      <c r="K645" s="54">
        <v>6250</v>
      </c>
    </row>
    <row r="646" spans="5:11" x14ac:dyDescent="0.25">
      <c r="E646" t="s">
        <v>331</v>
      </c>
      <c r="F646" t="s">
        <v>399</v>
      </c>
      <c r="G646" t="s">
        <v>300</v>
      </c>
      <c r="H646" s="57">
        <v>45885</v>
      </c>
      <c r="I646" s="35">
        <v>25</v>
      </c>
      <c r="J646" s="54">
        <v>250</v>
      </c>
      <c r="K646" s="54">
        <v>6250</v>
      </c>
    </row>
    <row r="647" spans="5:11" x14ac:dyDescent="0.25">
      <c r="E647" t="s">
        <v>331</v>
      </c>
      <c r="F647" t="s">
        <v>399</v>
      </c>
      <c r="G647" t="s">
        <v>300</v>
      </c>
      <c r="H647" s="57">
        <v>45892</v>
      </c>
      <c r="I647" s="35">
        <v>25</v>
      </c>
      <c r="J647" s="54">
        <v>250</v>
      </c>
      <c r="K647" s="54">
        <v>6250</v>
      </c>
    </row>
    <row r="648" spans="5:11" x14ac:dyDescent="0.25">
      <c r="E648" t="s">
        <v>346</v>
      </c>
      <c r="F648" t="s">
        <v>292</v>
      </c>
      <c r="G648" t="s">
        <v>290</v>
      </c>
      <c r="H648" s="57">
        <v>45766</v>
      </c>
      <c r="I648" s="35">
        <v>30</v>
      </c>
      <c r="J648" s="54">
        <v>270</v>
      </c>
      <c r="K648" s="54">
        <v>8100</v>
      </c>
    </row>
    <row r="649" spans="5:11" x14ac:dyDescent="0.25">
      <c r="E649" t="s">
        <v>346</v>
      </c>
      <c r="F649" t="s">
        <v>292</v>
      </c>
      <c r="G649" t="s">
        <v>290</v>
      </c>
      <c r="H649" s="57">
        <v>45773</v>
      </c>
      <c r="I649" s="35">
        <v>30</v>
      </c>
      <c r="J649" s="54">
        <v>270</v>
      </c>
      <c r="K649" s="54">
        <v>8100</v>
      </c>
    </row>
    <row r="650" spans="5:11" x14ac:dyDescent="0.25">
      <c r="E650" t="s">
        <v>346</v>
      </c>
      <c r="F650" t="s">
        <v>292</v>
      </c>
      <c r="G650" t="s">
        <v>290</v>
      </c>
      <c r="H650" s="57">
        <v>45899</v>
      </c>
      <c r="I650" s="35">
        <v>30</v>
      </c>
      <c r="J650" s="54">
        <v>210</v>
      </c>
      <c r="K650" s="54">
        <v>6300</v>
      </c>
    </row>
    <row r="651" spans="5:11" x14ac:dyDescent="0.25">
      <c r="E651" t="s">
        <v>346</v>
      </c>
      <c r="F651" t="s">
        <v>292</v>
      </c>
      <c r="G651" t="s">
        <v>290</v>
      </c>
      <c r="H651" s="57">
        <v>45906</v>
      </c>
      <c r="I651" s="35">
        <v>30</v>
      </c>
      <c r="J651" s="54">
        <v>210</v>
      </c>
      <c r="K651" s="54">
        <v>6300</v>
      </c>
    </row>
    <row r="652" spans="5:11" x14ac:dyDescent="0.25">
      <c r="E652" t="s">
        <v>346</v>
      </c>
      <c r="F652" t="s">
        <v>292</v>
      </c>
      <c r="G652" t="s">
        <v>290</v>
      </c>
      <c r="H652" s="57">
        <v>45836</v>
      </c>
      <c r="I652" s="35">
        <v>8</v>
      </c>
      <c r="J652" s="54">
        <v>195</v>
      </c>
      <c r="K652" s="54">
        <v>1560</v>
      </c>
    </row>
    <row r="653" spans="5:11" x14ac:dyDescent="0.25">
      <c r="E653" t="s">
        <v>346</v>
      </c>
      <c r="F653" t="s">
        <v>292</v>
      </c>
      <c r="G653" t="s">
        <v>290</v>
      </c>
      <c r="H653" s="57">
        <v>45864</v>
      </c>
      <c r="I653" s="35">
        <v>30</v>
      </c>
      <c r="J653" s="54">
        <v>210</v>
      </c>
      <c r="K653" s="54">
        <v>6300</v>
      </c>
    </row>
    <row r="654" spans="5:11" x14ac:dyDescent="0.25">
      <c r="E654" t="s">
        <v>346</v>
      </c>
      <c r="F654" t="s">
        <v>292</v>
      </c>
      <c r="G654" t="s">
        <v>290</v>
      </c>
      <c r="H654" s="57">
        <v>45871</v>
      </c>
      <c r="I654" s="35">
        <v>30</v>
      </c>
      <c r="J654" s="54">
        <v>210</v>
      </c>
      <c r="K654" s="54">
        <v>6300</v>
      </c>
    </row>
    <row r="655" spans="5:11" x14ac:dyDescent="0.25">
      <c r="E655" t="s">
        <v>346</v>
      </c>
      <c r="F655" t="s">
        <v>292</v>
      </c>
      <c r="G655" t="s">
        <v>290</v>
      </c>
      <c r="H655" s="57">
        <v>45878</v>
      </c>
      <c r="I655" s="35">
        <v>30</v>
      </c>
      <c r="J655" s="54">
        <v>210</v>
      </c>
      <c r="K655" s="54">
        <v>6300</v>
      </c>
    </row>
    <row r="656" spans="5:11" x14ac:dyDescent="0.25">
      <c r="E656" t="s">
        <v>346</v>
      </c>
      <c r="F656" t="s">
        <v>292</v>
      </c>
      <c r="G656" t="s">
        <v>290</v>
      </c>
      <c r="H656" s="57">
        <v>45885</v>
      </c>
      <c r="I656" s="35">
        <v>30</v>
      </c>
      <c r="J656" s="54">
        <v>210</v>
      </c>
      <c r="K656" s="54">
        <v>6300</v>
      </c>
    </row>
    <row r="657" spans="5:11" x14ac:dyDescent="0.25">
      <c r="E657" t="s">
        <v>346</v>
      </c>
      <c r="F657" t="s">
        <v>292</v>
      </c>
      <c r="G657" t="s">
        <v>290</v>
      </c>
      <c r="H657" s="57">
        <v>45892</v>
      </c>
      <c r="I657" s="35">
        <v>30</v>
      </c>
      <c r="J657" s="54">
        <v>210</v>
      </c>
      <c r="K657" s="54">
        <v>6300</v>
      </c>
    </row>
    <row r="658" spans="5:11" x14ac:dyDescent="0.25">
      <c r="E658" t="s">
        <v>346</v>
      </c>
      <c r="F658" t="s">
        <v>295</v>
      </c>
      <c r="G658" t="s">
        <v>294</v>
      </c>
      <c r="H658" s="57">
        <v>45780</v>
      </c>
      <c r="I658" s="35">
        <v>30</v>
      </c>
      <c r="J658" s="54">
        <v>270</v>
      </c>
      <c r="K658" s="54">
        <v>8100</v>
      </c>
    </row>
    <row r="659" spans="5:11" x14ac:dyDescent="0.25">
      <c r="E659" t="s">
        <v>346</v>
      </c>
      <c r="F659" t="s">
        <v>295</v>
      </c>
      <c r="G659" t="s">
        <v>294</v>
      </c>
      <c r="H659" s="57">
        <v>45773</v>
      </c>
      <c r="I659" s="35">
        <v>30</v>
      </c>
      <c r="J659" s="54">
        <v>270</v>
      </c>
      <c r="K659" s="54">
        <v>8100</v>
      </c>
    </row>
    <row r="660" spans="5:11" x14ac:dyDescent="0.25">
      <c r="E660" t="s">
        <v>346</v>
      </c>
      <c r="F660" t="s">
        <v>295</v>
      </c>
      <c r="G660" t="s">
        <v>294</v>
      </c>
      <c r="H660" s="57">
        <v>45899</v>
      </c>
      <c r="I660" s="35">
        <v>30</v>
      </c>
      <c r="J660" s="54">
        <v>210</v>
      </c>
      <c r="K660" s="54">
        <v>6300</v>
      </c>
    </row>
    <row r="661" spans="5:11" x14ac:dyDescent="0.25">
      <c r="E661" t="s">
        <v>346</v>
      </c>
      <c r="F661" t="s">
        <v>295</v>
      </c>
      <c r="G661" t="s">
        <v>294</v>
      </c>
      <c r="H661" s="57">
        <v>45906</v>
      </c>
      <c r="I661" s="35">
        <v>30</v>
      </c>
      <c r="J661" s="54">
        <v>210</v>
      </c>
      <c r="K661" s="54">
        <v>6300</v>
      </c>
    </row>
    <row r="662" spans="5:11" x14ac:dyDescent="0.25">
      <c r="E662" t="s">
        <v>346</v>
      </c>
      <c r="F662" t="s">
        <v>295</v>
      </c>
      <c r="G662" t="s">
        <v>294</v>
      </c>
      <c r="H662" s="57">
        <v>45913</v>
      </c>
      <c r="I662" s="35">
        <v>30</v>
      </c>
      <c r="J662" s="54">
        <v>210</v>
      </c>
      <c r="K662" s="54">
        <v>6300</v>
      </c>
    </row>
    <row r="663" spans="5:11" x14ac:dyDescent="0.25">
      <c r="E663" t="s">
        <v>346</v>
      </c>
      <c r="F663" t="s">
        <v>295</v>
      </c>
      <c r="G663" t="s">
        <v>294</v>
      </c>
      <c r="H663" s="57">
        <v>45843</v>
      </c>
      <c r="I663" s="35">
        <v>8</v>
      </c>
      <c r="J663" s="54">
        <v>195</v>
      </c>
      <c r="K663" s="54">
        <v>1560</v>
      </c>
    </row>
    <row r="664" spans="5:11" x14ac:dyDescent="0.25">
      <c r="E664" t="s">
        <v>346</v>
      </c>
      <c r="F664" t="s">
        <v>295</v>
      </c>
      <c r="G664" t="s">
        <v>294</v>
      </c>
      <c r="H664" s="57">
        <v>45871</v>
      </c>
      <c r="I664" s="35">
        <v>30</v>
      </c>
      <c r="J664" s="54">
        <v>210</v>
      </c>
      <c r="K664" s="54">
        <v>6300</v>
      </c>
    </row>
    <row r="665" spans="5:11" x14ac:dyDescent="0.25">
      <c r="E665" t="s">
        <v>346</v>
      </c>
      <c r="F665" t="s">
        <v>295</v>
      </c>
      <c r="G665" t="s">
        <v>294</v>
      </c>
      <c r="H665" s="57">
        <v>45878</v>
      </c>
      <c r="I665" s="35">
        <v>30</v>
      </c>
      <c r="J665" s="54">
        <v>210</v>
      </c>
      <c r="K665" s="54">
        <v>6300</v>
      </c>
    </row>
    <row r="666" spans="5:11" x14ac:dyDescent="0.25">
      <c r="E666" t="s">
        <v>346</v>
      </c>
      <c r="F666" t="s">
        <v>295</v>
      </c>
      <c r="G666" t="s">
        <v>294</v>
      </c>
      <c r="H666" s="57">
        <v>45885</v>
      </c>
      <c r="I666" s="35">
        <v>30</v>
      </c>
      <c r="J666" s="54">
        <v>210</v>
      </c>
      <c r="K666" s="54">
        <v>6300</v>
      </c>
    </row>
    <row r="667" spans="5:11" x14ac:dyDescent="0.25">
      <c r="E667" t="s">
        <v>346</v>
      </c>
      <c r="F667" t="s">
        <v>295</v>
      </c>
      <c r="G667" t="s">
        <v>294</v>
      </c>
      <c r="H667" s="57">
        <v>45892</v>
      </c>
      <c r="I667" s="35">
        <v>30</v>
      </c>
      <c r="J667" s="54">
        <v>210</v>
      </c>
      <c r="K667" s="54">
        <v>6300</v>
      </c>
    </row>
    <row r="668" spans="5:11" x14ac:dyDescent="0.25">
      <c r="E668" t="s">
        <v>346</v>
      </c>
      <c r="F668" t="s">
        <v>289</v>
      </c>
      <c r="G668" t="s">
        <v>300</v>
      </c>
      <c r="H668" s="57">
        <v>45752</v>
      </c>
      <c r="I668" s="35">
        <v>0</v>
      </c>
      <c r="J668" s="54">
        <v>0</v>
      </c>
      <c r="K668" s="54">
        <v>0</v>
      </c>
    </row>
    <row r="669" spans="5:11" x14ac:dyDescent="0.25">
      <c r="E669" t="s">
        <v>346</v>
      </c>
      <c r="F669" t="s">
        <v>289</v>
      </c>
      <c r="G669" t="s">
        <v>300</v>
      </c>
      <c r="H669" s="57">
        <v>45759</v>
      </c>
      <c r="I669" s="35">
        <v>0</v>
      </c>
      <c r="J669" s="54">
        <v>0</v>
      </c>
      <c r="K669" s="54">
        <v>0</v>
      </c>
    </row>
    <row r="670" spans="5:11" x14ac:dyDescent="0.25">
      <c r="E670" t="s">
        <v>346</v>
      </c>
      <c r="F670" t="s">
        <v>293</v>
      </c>
      <c r="G670" t="s">
        <v>302</v>
      </c>
      <c r="H670" s="57">
        <v>45759</v>
      </c>
      <c r="I670" s="35">
        <v>0</v>
      </c>
      <c r="J670" s="54">
        <v>0</v>
      </c>
      <c r="K670" s="54">
        <v>0</v>
      </c>
    </row>
    <row r="671" spans="5:11" x14ac:dyDescent="0.25">
      <c r="E671" t="s">
        <v>346</v>
      </c>
      <c r="F671" t="s">
        <v>293</v>
      </c>
      <c r="G671" t="s">
        <v>302</v>
      </c>
      <c r="H671" s="57">
        <v>45766</v>
      </c>
      <c r="I671" s="35">
        <v>0</v>
      </c>
      <c r="J671" s="54">
        <v>0</v>
      </c>
      <c r="K671" s="54">
        <v>0</v>
      </c>
    </row>
    <row r="672" spans="5:11" x14ac:dyDescent="0.25">
      <c r="E672" t="s">
        <v>346</v>
      </c>
      <c r="F672" t="s">
        <v>321</v>
      </c>
      <c r="G672" t="s">
        <v>23</v>
      </c>
      <c r="H672" s="57">
        <v>45865</v>
      </c>
      <c r="I672" s="35">
        <v>30</v>
      </c>
      <c r="J672" s="54">
        <v>210</v>
      </c>
      <c r="K672" s="54">
        <v>6300</v>
      </c>
    </row>
    <row r="673" spans="5:11" x14ac:dyDescent="0.25">
      <c r="E673" t="s">
        <v>346</v>
      </c>
      <c r="F673" t="s">
        <v>321</v>
      </c>
      <c r="G673" t="s">
        <v>23</v>
      </c>
      <c r="H673" s="57">
        <v>45872</v>
      </c>
      <c r="I673" s="35">
        <v>30</v>
      </c>
      <c r="J673" s="54">
        <v>210</v>
      </c>
      <c r="K673" s="54">
        <v>6300</v>
      </c>
    </row>
    <row r="674" spans="5:11" x14ac:dyDescent="0.25">
      <c r="E674" t="s">
        <v>346</v>
      </c>
      <c r="F674" t="s">
        <v>321</v>
      </c>
      <c r="G674" t="s">
        <v>23</v>
      </c>
      <c r="H674" s="57">
        <v>45879</v>
      </c>
      <c r="I674" s="35">
        <v>30</v>
      </c>
      <c r="J674" s="54">
        <v>210</v>
      </c>
      <c r="K674" s="54">
        <v>6300</v>
      </c>
    </row>
    <row r="675" spans="5:11" x14ac:dyDescent="0.25">
      <c r="E675" t="s">
        <v>346</v>
      </c>
      <c r="F675" t="s">
        <v>321</v>
      </c>
      <c r="G675" t="s">
        <v>23</v>
      </c>
      <c r="H675" s="57">
        <v>45886</v>
      </c>
      <c r="I675" s="35">
        <v>30</v>
      </c>
      <c r="J675" s="54">
        <v>210</v>
      </c>
      <c r="K675" s="54">
        <v>6300</v>
      </c>
    </row>
    <row r="676" spans="5:11" x14ac:dyDescent="0.25">
      <c r="E676" t="s">
        <v>346</v>
      </c>
      <c r="F676" t="s">
        <v>321</v>
      </c>
      <c r="G676" t="s">
        <v>23</v>
      </c>
      <c r="H676" s="57">
        <v>45893</v>
      </c>
      <c r="I676" s="35">
        <v>30</v>
      </c>
      <c r="J676" s="54">
        <v>210</v>
      </c>
      <c r="K676" s="54">
        <v>6300</v>
      </c>
    </row>
    <row r="677" spans="5:11" x14ac:dyDescent="0.25">
      <c r="E677" t="s">
        <v>346</v>
      </c>
      <c r="F677" t="s">
        <v>321</v>
      </c>
      <c r="G677" t="s">
        <v>23</v>
      </c>
      <c r="H677" s="57">
        <v>45900</v>
      </c>
      <c r="I677" s="35">
        <v>30</v>
      </c>
      <c r="J677" s="54">
        <v>210</v>
      </c>
      <c r="K677" s="54">
        <v>6300</v>
      </c>
    </row>
    <row r="678" spans="5:11" x14ac:dyDescent="0.25">
      <c r="E678" t="s">
        <v>346</v>
      </c>
      <c r="F678" t="s">
        <v>321</v>
      </c>
      <c r="G678" t="s">
        <v>23</v>
      </c>
      <c r="H678" s="57">
        <v>45907</v>
      </c>
      <c r="I678" s="35">
        <v>30</v>
      </c>
      <c r="J678" s="54">
        <v>210</v>
      </c>
      <c r="K678" s="54">
        <v>6300</v>
      </c>
    </row>
    <row r="679" spans="5:11" x14ac:dyDescent="0.25">
      <c r="E679" t="s">
        <v>346</v>
      </c>
      <c r="F679" t="s">
        <v>323</v>
      </c>
      <c r="G679" t="s">
        <v>24</v>
      </c>
      <c r="H679" s="57">
        <v>45872</v>
      </c>
      <c r="I679" s="35">
        <v>30</v>
      </c>
      <c r="J679" s="54">
        <v>210</v>
      </c>
      <c r="K679" s="54">
        <v>6300</v>
      </c>
    </row>
    <row r="680" spans="5:11" x14ac:dyDescent="0.25">
      <c r="E680" t="s">
        <v>346</v>
      </c>
      <c r="F680" t="s">
        <v>323</v>
      </c>
      <c r="G680" t="s">
        <v>24</v>
      </c>
      <c r="H680" s="57">
        <v>45879</v>
      </c>
      <c r="I680" s="35">
        <v>30</v>
      </c>
      <c r="J680" s="54">
        <v>210</v>
      </c>
      <c r="K680" s="54">
        <v>6300</v>
      </c>
    </row>
    <row r="681" spans="5:11" x14ac:dyDescent="0.25">
      <c r="E681" t="s">
        <v>346</v>
      </c>
      <c r="F681" t="s">
        <v>323</v>
      </c>
      <c r="G681" t="s">
        <v>24</v>
      </c>
      <c r="H681" s="57">
        <v>45886</v>
      </c>
      <c r="I681" s="35">
        <v>30</v>
      </c>
      <c r="J681" s="54">
        <v>210</v>
      </c>
      <c r="K681" s="54">
        <v>6300</v>
      </c>
    </row>
    <row r="682" spans="5:11" x14ac:dyDescent="0.25">
      <c r="E682" t="s">
        <v>346</v>
      </c>
      <c r="F682" t="s">
        <v>323</v>
      </c>
      <c r="G682" t="s">
        <v>24</v>
      </c>
      <c r="H682" s="57">
        <v>45893</v>
      </c>
      <c r="I682" s="35">
        <v>30</v>
      </c>
      <c r="J682" s="54">
        <v>210</v>
      </c>
      <c r="K682" s="54">
        <v>6300</v>
      </c>
    </row>
    <row r="683" spans="5:11" x14ac:dyDescent="0.25">
      <c r="E683" t="s">
        <v>346</v>
      </c>
      <c r="F683" t="s">
        <v>323</v>
      </c>
      <c r="G683" t="s">
        <v>24</v>
      </c>
      <c r="H683" s="57">
        <v>45900</v>
      </c>
      <c r="I683" s="35">
        <v>30</v>
      </c>
      <c r="J683" s="54">
        <v>210</v>
      </c>
      <c r="K683" s="54">
        <v>6300</v>
      </c>
    </row>
    <row r="684" spans="5:11" x14ac:dyDescent="0.25">
      <c r="E684" t="s">
        <v>346</v>
      </c>
      <c r="F684" t="s">
        <v>323</v>
      </c>
      <c r="G684" t="s">
        <v>24</v>
      </c>
      <c r="H684" s="57">
        <v>45907</v>
      </c>
      <c r="I684" s="35">
        <v>30</v>
      </c>
      <c r="J684" s="54">
        <v>210</v>
      </c>
      <c r="K684" s="54">
        <v>6300</v>
      </c>
    </row>
    <row r="685" spans="5:11" x14ac:dyDescent="0.25">
      <c r="E685" t="s">
        <v>346</v>
      </c>
      <c r="F685" t="s">
        <v>323</v>
      </c>
      <c r="G685" t="s">
        <v>24</v>
      </c>
      <c r="H685" s="57">
        <v>45914</v>
      </c>
      <c r="I685" s="35">
        <v>30</v>
      </c>
      <c r="J685" s="54">
        <v>210</v>
      </c>
      <c r="K685" s="54">
        <v>6300</v>
      </c>
    </row>
    <row r="686" spans="5:11" x14ac:dyDescent="0.25">
      <c r="E686" t="s">
        <v>207</v>
      </c>
      <c r="F686" t="s">
        <v>292</v>
      </c>
      <c r="G686" t="s">
        <v>290</v>
      </c>
      <c r="H686" s="57">
        <v>45899</v>
      </c>
      <c r="I686" s="35">
        <v>0</v>
      </c>
      <c r="J686" s="54">
        <v>0</v>
      </c>
      <c r="K686" s="54">
        <v>0</v>
      </c>
    </row>
    <row r="687" spans="5:11" x14ac:dyDescent="0.25">
      <c r="E687" t="s">
        <v>207</v>
      </c>
      <c r="F687" t="s">
        <v>292</v>
      </c>
      <c r="G687" t="s">
        <v>290</v>
      </c>
      <c r="H687" s="57">
        <v>45871</v>
      </c>
      <c r="I687" s="35">
        <v>0</v>
      </c>
      <c r="J687" s="54">
        <v>0</v>
      </c>
      <c r="K687" s="54">
        <v>0</v>
      </c>
    </row>
    <row r="688" spans="5:11" x14ac:dyDescent="0.25">
      <c r="E688" t="s">
        <v>207</v>
      </c>
      <c r="F688" t="s">
        <v>292</v>
      </c>
      <c r="G688" t="s">
        <v>290</v>
      </c>
      <c r="H688" s="57">
        <v>45878</v>
      </c>
      <c r="I688" s="35">
        <v>0</v>
      </c>
      <c r="J688" s="54">
        <v>0</v>
      </c>
      <c r="K688" s="54">
        <v>0</v>
      </c>
    </row>
    <row r="689" spans="5:11" x14ac:dyDescent="0.25">
      <c r="E689" t="s">
        <v>207</v>
      </c>
      <c r="F689" t="s">
        <v>292</v>
      </c>
      <c r="G689" t="s">
        <v>290</v>
      </c>
      <c r="H689" s="57">
        <v>45885</v>
      </c>
      <c r="I689" s="35">
        <v>0</v>
      </c>
      <c r="J689" s="54">
        <v>0</v>
      </c>
      <c r="K689" s="54">
        <v>0</v>
      </c>
    </row>
    <row r="690" spans="5:11" x14ac:dyDescent="0.25">
      <c r="E690" t="s">
        <v>207</v>
      </c>
      <c r="F690" t="s">
        <v>292</v>
      </c>
      <c r="G690" t="s">
        <v>290</v>
      </c>
      <c r="H690" s="57">
        <v>45892</v>
      </c>
      <c r="I690" s="35">
        <v>0</v>
      </c>
      <c r="J690" s="54">
        <v>0</v>
      </c>
      <c r="K690" s="54">
        <v>0</v>
      </c>
    </row>
    <row r="691" spans="5:11" x14ac:dyDescent="0.25">
      <c r="E691" t="s">
        <v>207</v>
      </c>
      <c r="F691" t="s">
        <v>295</v>
      </c>
      <c r="G691" t="s">
        <v>294</v>
      </c>
      <c r="H691" s="57">
        <v>45899</v>
      </c>
      <c r="I691" s="35">
        <v>0</v>
      </c>
      <c r="J691" s="54">
        <v>0</v>
      </c>
      <c r="K691" s="54">
        <v>0</v>
      </c>
    </row>
    <row r="692" spans="5:11" x14ac:dyDescent="0.25">
      <c r="E692" t="s">
        <v>207</v>
      </c>
      <c r="F692" t="s">
        <v>295</v>
      </c>
      <c r="G692" t="s">
        <v>294</v>
      </c>
      <c r="H692" s="57">
        <v>45906</v>
      </c>
      <c r="I692" s="35">
        <v>0</v>
      </c>
      <c r="J692" s="54">
        <v>0</v>
      </c>
      <c r="K692" s="54">
        <v>0</v>
      </c>
    </row>
    <row r="693" spans="5:11" x14ac:dyDescent="0.25">
      <c r="E693" t="s">
        <v>207</v>
      </c>
      <c r="F693" t="s">
        <v>295</v>
      </c>
      <c r="G693" t="s">
        <v>294</v>
      </c>
      <c r="H693" s="57">
        <v>45878</v>
      </c>
      <c r="I693" s="35">
        <v>0</v>
      </c>
      <c r="J693" s="54">
        <v>0</v>
      </c>
      <c r="K693" s="54">
        <v>0</v>
      </c>
    </row>
    <row r="694" spans="5:11" x14ac:dyDescent="0.25">
      <c r="E694" t="s">
        <v>207</v>
      </c>
      <c r="F694" t="s">
        <v>295</v>
      </c>
      <c r="G694" t="s">
        <v>294</v>
      </c>
      <c r="H694" s="57">
        <v>45885</v>
      </c>
      <c r="I694" s="35">
        <v>0</v>
      </c>
      <c r="J694" s="54">
        <v>0</v>
      </c>
      <c r="K694" s="54">
        <v>0</v>
      </c>
    </row>
    <row r="695" spans="5:11" x14ac:dyDescent="0.25">
      <c r="E695" t="s">
        <v>207</v>
      </c>
      <c r="F695" t="s">
        <v>295</v>
      </c>
      <c r="G695" t="s">
        <v>294</v>
      </c>
      <c r="H695" s="57">
        <v>45892</v>
      </c>
      <c r="I695" s="35">
        <v>0</v>
      </c>
      <c r="J695" s="54">
        <v>0</v>
      </c>
      <c r="K695" s="54">
        <v>0</v>
      </c>
    </row>
    <row r="696" spans="5:11" x14ac:dyDescent="0.25">
      <c r="E696" t="s">
        <v>207</v>
      </c>
      <c r="F696" t="s">
        <v>203</v>
      </c>
      <c r="G696" t="s">
        <v>23</v>
      </c>
      <c r="H696" s="57">
        <v>45765</v>
      </c>
      <c r="I696" s="35">
        <v>61</v>
      </c>
      <c r="J696" s="54">
        <v>260.40983606557376</v>
      </c>
      <c r="K696" s="54">
        <v>15885</v>
      </c>
    </row>
    <row r="697" spans="5:11" x14ac:dyDescent="0.25">
      <c r="E697" t="s">
        <v>207</v>
      </c>
      <c r="F697" t="s">
        <v>203</v>
      </c>
      <c r="G697" t="s">
        <v>23</v>
      </c>
      <c r="H697" s="57">
        <v>45772</v>
      </c>
      <c r="I697" s="35">
        <v>40</v>
      </c>
      <c r="J697" s="54">
        <v>231.25</v>
      </c>
      <c r="K697" s="54">
        <v>9250</v>
      </c>
    </row>
    <row r="698" spans="5:11" x14ac:dyDescent="0.25">
      <c r="E698" t="s">
        <v>207</v>
      </c>
      <c r="F698" t="s">
        <v>347</v>
      </c>
      <c r="G698" t="s">
        <v>24</v>
      </c>
      <c r="H698" s="57">
        <v>45772</v>
      </c>
      <c r="I698" s="35">
        <v>61</v>
      </c>
      <c r="J698" s="54">
        <v>260.40983606557376</v>
      </c>
      <c r="K698" s="54">
        <v>15885</v>
      </c>
    </row>
    <row r="699" spans="5:11" x14ac:dyDescent="0.25">
      <c r="E699" t="s">
        <v>207</v>
      </c>
      <c r="F699" t="s">
        <v>347</v>
      </c>
      <c r="G699" t="s">
        <v>24</v>
      </c>
      <c r="H699" s="57">
        <v>45779</v>
      </c>
      <c r="I699" s="35">
        <v>40</v>
      </c>
      <c r="J699" s="54">
        <v>231.25</v>
      </c>
      <c r="K699" s="54">
        <v>9250</v>
      </c>
    </row>
    <row r="700" spans="5:11" x14ac:dyDescent="0.25">
      <c r="E700" t="s">
        <v>207</v>
      </c>
      <c r="F700" t="s">
        <v>208</v>
      </c>
      <c r="G700" t="s">
        <v>23</v>
      </c>
      <c r="H700" s="57">
        <v>45765</v>
      </c>
      <c r="I700" s="35">
        <v>40</v>
      </c>
      <c r="J700" s="54">
        <v>285</v>
      </c>
      <c r="K700" s="54">
        <v>11400</v>
      </c>
    </row>
    <row r="701" spans="5:11" x14ac:dyDescent="0.25">
      <c r="E701" t="s">
        <v>207</v>
      </c>
      <c r="F701" t="s">
        <v>376</v>
      </c>
      <c r="G701" t="s">
        <v>24</v>
      </c>
      <c r="H701" s="57">
        <v>45772</v>
      </c>
      <c r="I701" s="35">
        <v>40</v>
      </c>
      <c r="J701" s="54">
        <v>285</v>
      </c>
      <c r="K701" s="54">
        <v>11400</v>
      </c>
    </row>
    <row r="702" spans="5:11" x14ac:dyDescent="0.25">
      <c r="E702" t="s">
        <v>207</v>
      </c>
      <c r="F702" t="s">
        <v>479</v>
      </c>
      <c r="G702" t="s">
        <v>290</v>
      </c>
      <c r="H702" s="57">
        <v>45870</v>
      </c>
      <c r="I702" s="35">
        <v>10</v>
      </c>
      <c r="J702" s="54">
        <v>210</v>
      </c>
      <c r="K702" s="54">
        <v>2100</v>
      </c>
    </row>
    <row r="703" spans="5:11" x14ac:dyDescent="0.25">
      <c r="E703" t="s">
        <v>207</v>
      </c>
      <c r="F703" t="s">
        <v>479</v>
      </c>
      <c r="G703" t="s">
        <v>290</v>
      </c>
      <c r="H703" s="57">
        <v>45877</v>
      </c>
      <c r="I703" s="35">
        <v>20</v>
      </c>
      <c r="J703" s="54">
        <v>210</v>
      </c>
      <c r="K703" s="54">
        <v>4200</v>
      </c>
    </row>
    <row r="704" spans="5:11" x14ac:dyDescent="0.25">
      <c r="E704" t="s">
        <v>207</v>
      </c>
      <c r="F704" t="s">
        <v>479</v>
      </c>
      <c r="G704" t="s">
        <v>290</v>
      </c>
      <c r="H704" s="57">
        <v>45884</v>
      </c>
      <c r="I704" s="35">
        <v>20</v>
      </c>
      <c r="J704" s="54">
        <v>210</v>
      </c>
      <c r="K704" s="54">
        <v>4200</v>
      </c>
    </row>
    <row r="705" spans="5:11" x14ac:dyDescent="0.25">
      <c r="E705" t="s">
        <v>207</v>
      </c>
      <c r="F705" t="s">
        <v>479</v>
      </c>
      <c r="G705" t="s">
        <v>290</v>
      </c>
      <c r="H705" s="57">
        <v>45891</v>
      </c>
      <c r="I705" s="35">
        <v>20</v>
      </c>
      <c r="J705" s="54">
        <v>210</v>
      </c>
      <c r="K705" s="54">
        <v>4200</v>
      </c>
    </row>
    <row r="706" spans="5:11" x14ac:dyDescent="0.25">
      <c r="E706" t="s">
        <v>207</v>
      </c>
      <c r="F706" t="s">
        <v>479</v>
      </c>
      <c r="G706" t="s">
        <v>290</v>
      </c>
      <c r="H706" s="57">
        <v>45898</v>
      </c>
      <c r="I706" s="35">
        <v>10</v>
      </c>
      <c r="J706" s="54">
        <v>210</v>
      </c>
      <c r="K706" s="54">
        <v>2100</v>
      </c>
    </row>
    <row r="707" spans="5:11" x14ac:dyDescent="0.25">
      <c r="E707" t="s">
        <v>207</v>
      </c>
      <c r="F707" t="s">
        <v>480</v>
      </c>
      <c r="G707" t="s">
        <v>294</v>
      </c>
      <c r="H707" s="57">
        <v>45877</v>
      </c>
      <c r="I707" s="35">
        <v>10</v>
      </c>
      <c r="J707" s="54">
        <v>210</v>
      </c>
      <c r="K707" s="54">
        <v>2100</v>
      </c>
    </row>
    <row r="708" spans="5:11" x14ac:dyDescent="0.25">
      <c r="E708" t="s">
        <v>207</v>
      </c>
      <c r="F708" t="s">
        <v>480</v>
      </c>
      <c r="G708" t="s">
        <v>294</v>
      </c>
      <c r="H708" s="57">
        <v>45884</v>
      </c>
      <c r="I708" s="35">
        <v>20</v>
      </c>
      <c r="J708" s="54">
        <v>210</v>
      </c>
      <c r="K708" s="54">
        <v>4200</v>
      </c>
    </row>
    <row r="709" spans="5:11" x14ac:dyDescent="0.25">
      <c r="E709" t="s">
        <v>207</v>
      </c>
      <c r="F709" t="s">
        <v>480</v>
      </c>
      <c r="G709" t="s">
        <v>294</v>
      </c>
      <c r="H709" s="57">
        <v>45891</v>
      </c>
      <c r="I709" s="35">
        <v>20</v>
      </c>
      <c r="J709" s="54">
        <v>210</v>
      </c>
      <c r="K709" s="54">
        <v>4200</v>
      </c>
    </row>
    <row r="710" spans="5:11" x14ac:dyDescent="0.25">
      <c r="E710" t="s">
        <v>207</v>
      </c>
      <c r="F710" t="s">
        <v>480</v>
      </c>
      <c r="G710" t="s">
        <v>294</v>
      </c>
      <c r="H710" s="57">
        <v>45898</v>
      </c>
      <c r="I710" s="35">
        <v>20</v>
      </c>
      <c r="J710" s="54">
        <v>210</v>
      </c>
      <c r="K710" s="54">
        <v>4200</v>
      </c>
    </row>
    <row r="711" spans="5:11" x14ac:dyDescent="0.25">
      <c r="E711" t="s">
        <v>207</v>
      </c>
      <c r="F711" t="s">
        <v>480</v>
      </c>
      <c r="G711" t="s">
        <v>294</v>
      </c>
      <c r="H711" s="57">
        <v>45905</v>
      </c>
      <c r="I711" s="35">
        <v>10</v>
      </c>
      <c r="J711" s="54">
        <v>210</v>
      </c>
      <c r="K711" s="54">
        <v>2100</v>
      </c>
    </row>
    <row r="712" spans="5:11" x14ac:dyDescent="0.25">
      <c r="E712" t="s">
        <v>372</v>
      </c>
      <c r="F712" t="s">
        <v>376</v>
      </c>
      <c r="G712" t="s">
        <v>377</v>
      </c>
      <c r="H712" s="57">
        <v>45772</v>
      </c>
      <c r="I712" s="35">
        <v>80</v>
      </c>
      <c r="J712" s="54">
        <v>280</v>
      </c>
      <c r="K712" s="54">
        <v>22400</v>
      </c>
    </row>
    <row r="713" spans="5:11" x14ac:dyDescent="0.25">
      <c r="E713" t="s">
        <v>372</v>
      </c>
      <c r="F713" t="s">
        <v>376</v>
      </c>
      <c r="G713" t="s">
        <v>377</v>
      </c>
      <c r="H713" s="57">
        <v>45779</v>
      </c>
      <c r="I713" s="35">
        <v>100</v>
      </c>
      <c r="J713" s="54">
        <v>280</v>
      </c>
      <c r="K713" s="54">
        <v>28000</v>
      </c>
    </row>
    <row r="714" spans="5:11" x14ac:dyDescent="0.25">
      <c r="E714" t="s">
        <v>372</v>
      </c>
      <c r="F714" t="s">
        <v>373</v>
      </c>
      <c r="G714" t="s">
        <v>374</v>
      </c>
      <c r="H714" s="57">
        <v>45765</v>
      </c>
      <c r="I714" s="35">
        <v>80</v>
      </c>
      <c r="J714" s="54">
        <v>280</v>
      </c>
      <c r="K714" s="54">
        <v>22400</v>
      </c>
    </row>
    <row r="715" spans="5:11" x14ac:dyDescent="0.25">
      <c r="E715" t="s">
        <v>372</v>
      </c>
      <c r="F715" t="s">
        <v>373</v>
      </c>
      <c r="G715" t="s">
        <v>374</v>
      </c>
      <c r="H715" s="57">
        <v>45772</v>
      </c>
      <c r="I715" s="35">
        <v>100</v>
      </c>
      <c r="J715" s="54">
        <v>280</v>
      </c>
      <c r="K715" s="54">
        <v>28000</v>
      </c>
    </row>
    <row r="716" spans="5:11" x14ac:dyDescent="0.25">
      <c r="E716" t="s">
        <v>386</v>
      </c>
      <c r="F716" t="s">
        <v>203</v>
      </c>
      <c r="G716" t="s">
        <v>23</v>
      </c>
      <c r="H716" s="57">
        <v>45772</v>
      </c>
      <c r="I716" s="35">
        <v>10</v>
      </c>
      <c r="J716" s="54">
        <v>245</v>
      </c>
      <c r="K716" s="54">
        <v>2450</v>
      </c>
    </row>
    <row r="717" spans="5:11" x14ac:dyDescent="0.25">
      <c r="E717" t="s">
        <v>386</v>
      </c>
      <c r="F717" t="s">
        <v>347</v>
      </c>
      <c r="G717" t="s">
        <v>24</v>
      </c>
      <c r="H717" s="57">
        <v>45779</v>
      </c>
      <c r="I717" s="35">
        <v>10</v>
      </c>
      <c r="J717" s="54">
        <v>245</v>
      </c>
      <c r="K717" s="54">
        <v>2450</v>
      </c>
    </row>
    <row r="718" spans="5:11" x14ac:dyDescent="0.25">
      <c r="E718" t="s">
        <v>388</v>
      </c>
      <c r="F718" t="s">
        <v>292</v>
      </c>
      <c r="G718" t="s">
        <v>290</v>
      </c>
      <c r="H718" s="57">
        <v>45913</v>
      </c>
      <c r="I718" s="35">
        <v>0</v>
      </c>
      <c r="J718" s="54">
        <v>0</v>
      </c>
      <c r="K718" s="54">
        <v>0</v>
      </c>
    </row>
    <row r="719" spans="5:11" x14ac:dyDescent="0.25">
      <c r="E719" t="s">
        <v>388</v>
      </c>
      <c r="F719" t="s">
        <v>292</v>
      </c>
      <c r="G719" t="s">
        <v>290</v>
      </c>
      <c r="H719" s="57">
        <v>45836</v>
      </c>
      <c r="I719" s="35">
        <v>0</v>
      </c>
      <c r="J719" s="54">
        <v>0</v>
      </c>
      <c r="K719" s="54">
        <v>0</v>
      </c>
    </row>
    <row r="720" spans="5:11" x14ac:dyDescent="0.25">
      <c r="E720" t="s">
        <v>388</v>
      </c>
      <c r="F720" t="s">
        <v>292</v>
      </c>
      <c r="G720" t="s">
        <v>290</v>
      </c>
      <c r="H720" s="57">
        <v>45843</v>
      </c>
      <c r="I720" s="35">
        <v>0</v>
      </c>
      <c r="J720" s="54">
        <v>0</v>
      </c>
      <c r="K720" s="54">
        <v>0</v>
      </c>
    </row>
    <row r="721" spans="5:11" x14ac:dyDescent="0.25">
      <c r="E721" t="s">
        <v>388</v>
      </c>
      <c r="F721" t="s">
        <v>292</v>
      </c>
      <c r="G721" t="s">
        <v>290</v>
      </c>
      <c r="H721" s="57">
        <v>45850</v>
      </c>
      <c r="I721" s="35">
        <v>0</v>
      </c>
      <c r="J721" s="54">
        <v>0</v>
      </c>
      <c r="K721" s="54">
        <v>0</v>
      </c>
    </row>
    <row r="722" spans="5:11" x14ac:dyDescent="0.25">
      <c r="E722" t="s">
        <v>388</v>
      </c>
      <c r="F722" t="s">
        <v>292</v>
      </c>
      <c r="G722" t="s">
        <v>290</v>
      </c>
      <c r="H722" s="57">
        <v>45857</v>
      </c>
      <c r="I722" s="35">
        <v>0</v>
      </c>
      <c r="J722" s="54">
        <v>0</v>
      </c>
      <c r="K722" s="54">
        <v>0</v>
      </c>
    </row>
    <row r="723" spans="5:11" x14ac:dyDescent="0.25">
      <c r="E723" t="s">
        <v>388</v>
      </c>
      <c r="F723" t="s">
        <v>292</v>
      </c>
      <c r="G723" t="s">
        <v>290</v>
      </c>
      <c r="H723" s="57">
        <v>45864</v>
      </c>
      <c r="I723" s="35">
        <v>0</v>
      </c>
      <c r="J723" s="54">
        <v>0</v>
      </c>
      <c r="K723" s="54">
        <v>0</v>
      </c>
    </row>
    <row r="724" spans="5:11" x14ac:dyDescent="0.25">
      <c r="E724" t="s">
        <v>388</v>
      </c>
      <c r="F724" t="s">
        <v>295</v>
      </c>
      <c r="G724" t="s">
        <v>294</v>
      </c>
      <c r="H724" s="57">
        <v>45920</v>
      </c>
      <c r="I724" s="35">
        <v>0</v>
      </c>
      <c r="J724" s="54">
        <v>0</v>
      </c>
      <c r="K724" s="54">
        <v>0</v>
      </c>
    </row>
    <row r="725" spans="5:11" x14ac:dyDescent="0.25">
      <c r="E725" t="s">
        <v>388</v>
      </c>
      <c r="F725" t="s">
        <v>295</v>
      </c>
      <c r="G725" t="s">
        <v>294</v>
      </c>
      <c r="H725" s="57">
        <v>45843</v>
      </c>
      <c r="I725" s="35">
        <v>0</v>
      </c>
      <c r="J725" s="54">
        <v>0</v>
      </c>
      <c r="K725" s="54">
        <v>0</v>
      </c>
    </row>
    <row r="726" spans="5:11" x14ac:dyDescent="0.25">
      <c r="E726" t="s">
        <v>388</v>
      </c>
      <c r="F726" t="s">
        <v>295</v>
      </c>
      <c r="G726" t="s">
        <v>294</v>
      </c>
      <c r="H726" s="57">
        <v>45850</v>
      </c>
      <c r="I726" s="35">
        <v>0</v>
      </c>
      <c r="J726" s="54">
        <v>0</v>
      </c>
      <c r="K726" s="54">
        <v>0</v>
      </c>
    </row>
    <row r="727" spans="5:11" x14ac:dyDescent="0.25">
      <c r="E727" t="s">
        <v>388</v>
      </c>
      <c r="F727" t="s">
        <v>295</v>
      </c>
      <c r="G727" t="s">
        <v>294</v>
      </c>
      <c r="H727" s="57">
        <v>45857</v>
      </c>
      <c r="I727" s="35">
        <v>0</v>
      </c>
      <c r="J727" s="54">
        <v>0</v>
      </c>
      <c r="K727" s="54">
        <v>0</v>
      </c>
    </row>
    <row r="728" spans="5:11" x14ac:dyDescent="0.25">
      <c r="E728" t="s">
        <v>388</v>
      </c>
      <c r="F728" t="s">
        <v>295</v>
      </c>
      <c r="G728" t="s">
        <v>294</v>
      </c>
      <c r="H728" s="57">
        <v>45864</v>
      </c>
      <c r="I728" s="35">
        <v>0</v>
      </c>
      <c r="J728" s="54">
        <v>0</v>
      </c>
      <c r="K728" s="54">
        <v>0</v>
      </c>
    </row>
    <row r="729" spans="5:11" x14ac:dyDescent="0.25">
      <c r="E729" t="s">
        <v>388</v>
      </c>
      <c r="F729" t="s">
        <v>295</v>
      </c>
      <c r="G729" t="s">
        <v>294</v>
      </c>
      <c r="H729" s="57">
        <v>45871</v>
      </c>
      <c r="I729" s="35">
        <v>0</v>
      </c>
      <c r="J729" s="54">
        <v>0</v>
      </c>
      <c r="K729" s="54">
        <v>0</v>
      </c>
    </row>
    <row r="730" spans="5:11" x14ac:dyDescent="0.25">
      <c r="E730" t="s">
        <v>388</v>
      </c>
      <c r="F730" t="s">
        <v>284</v>
      </c>
      <c r="G730" t="s">
        <v>297</v>
      </c>
      <c r="H730" s="57">
        <v>45772</v>
      </c>
      <c r="I730" s="35">
        <v>2</v>
      </c>
      <c r="J730" s="54">
        <v>275</v>
      </c>
      <c r="K730" s="54">
        <v>550</v>
      </c>
    </row>
    <row r="731" spans="5:11" x14ac:dyDescent="0.25">
      <c r="E731" t="s">
        <v>388</v>
      </c>
      <c r="F731" t="s">
        <v>286</v>
      </c>
      <c r="G731" t="s">
        <v>299</v>
      </c>
      <c r="H731" s="57">
        <v>45779</v>
      </c>
      <c r="I731" s="35">
        <v>2</v>
      </c>
      <c r="J731" s="54">
        <v>275</v>
      </c>
      <c r="K731" s="54">
        <v>550</v>
      </c>
    </row>
    <row r="732" spans="5:11" x14ac:dyDescent="0.25">
      <c r="E732" t="s">
        <v>388</v>
      </c>
      <c r="F732" t="s">
        <v>367</v>
      </c>
      <c r="G732" t="s">
        <v>302</v>
      </c>
      <c r="H732" s="57">
        <v>45899</v>
      </c>
      <c r="I732" s="35">
        <v>0</v>
      </c>
      <c r="J732" s="54">
        <v>0</v>
      </c>
      <c r="K732" s="54">
        <v>0</v>
      </c>
    </row>
    <row r="733" spans="5:11" x14ac:dyDescent="0.25">
      <c r="E733" t="s">
        <v>388</v>
      </c>
      <c r="F733" t="s">
        <v>367</v>
      </c>
      <c r="G733" t="s">
        <v>302</v>
      </c>
      <c r="H733" s="57">
        <v>45906</v>
      </c>
      <c r="I733" s="35">
        <v>0</v>
      </c>
      <c r="J733" s="54">
        <v>0</v>
      </c>
      <c r="K733" s="54">
        <v>0</v>
      </c>
    </row>
    <row r="734" spans="5:11" x14ac:dyDescent="0.25">
      <c r="E734" t="s">
        <v>388</v>
      </c>
      <c r="F734" t="s">
        <v>367</v>
      </c>
      <c r="G734" t="s">
        <v>302</v>
      </c>
      <c r="H734" s="57">
        <v>45892</v>
      </c>
      <c r="I734" s="35">
        <v>0</v>
      </c>
      <c r="J734" s="54">
        <v>0</v>
      </c>
      <c r="K734" s="54">
        <v>0</v>
      </c>
    </row>
    <row r="735" spans="5:11" x14ac:dyDescent="0.25">
      <c r="E735" t="s">
        <v>388</v>
      </c>
      <c r="F735" t="s">
        <v>399</v>
      </c>
      <c r="G735" t="s">
        <v>300</v>
      </c>
      <c r="H735" s="57">
        <v>45899</v>
      </c>
      <c r="I735" s="35">
        <v>0</v>
      </c>
      <c r="J735" s="54">
        <v>0</v>
      </c>
      <c r="K735" s="54">
        <v>0</v>
      </c>
    </row>
    <row r="736" spans="5:11" x14ac:dyDescent="0.25">
      <c r="E736" t="s">
        <v>388</v>
      </c>
      <c r="F736" t="s">
        <v>399</v>
      </c>
      <c r="G736" t="s">
        <v>300</v>
      </c>
      <c r="H736" s="57">
        <v>45885</v>
      </c>
      <c r="I736" s="35">
        <v>0</v>
      </c>
      <c r="J736" s="54">
        <v>0</v>
      </c>
      <c r="K736" s="54">
        <v>0</v>
      </c>
    </row>
    <row r="737" spans="5:11" x14ac:dyDescent="0.25">
      <c r="E737" t="s">
        <v>388</v>
      </c>
      <c r="F737" t="s">
        <v>399</v>
      </c>
      <c r="G737" t="s">
        <v>300</v>
      </c>
      <c r="H737" s="57">
        <v>45892</v>
      </c>
      <c r="I737" s="35">
        <v>0</v>
      </c>
      <c r="J737" s="54">
        <v>0</v>
      </c>
      <c r="K737" s="54">
        <v>0</v>
      </c>
    </row>
    <row r="738" spans="5:11" x14ac:dyDescent="0.25">
      <c r="E738" t="s">
        <v>388</v>
      </c>
      <c r="F738" t="s">
        <v>1737</v>
      </c>
      <c r="G738" t="s">
        <v>23</v>
      </c>
      <c r="H738" s="57">
        <v>45866</v>
      </c>
      <c r="I738" s="35">
        <v>20</v>
      </c>
      <c r="J738" s="54">
        <v>245</v>
      </c>
      <c r="K738" s="54">
        <v>4900</v>
      </c>
    </row>
    <row r="739" spans="5:11" x14ac:dyDescent="0.25">
      <c r="E739" t="s">
        <v>388</v>
      </c>
      <c r="F739" t="s">
        <v>1737</v>
      </c>
      <c r="G739" t="s">
        <v>23</v>
      </c>
      <c r="H739" s="57">
        <v>45873</v>
      </c>
      <c r="I739" s="35">
        <v>20</v>
      </c>
      <c r="J739" s="54">
        <v>245</v>
      </c>
      <c r="K739" s="54">
        <v>4900</v>
      </c>
    </row>
    <row r="740" spans="5:11" x14ac:dyDescent="0.25">
      <c r="E740" t="s">
        <v>388</v>
      </c>
      <c r="F740" t="s">
        <v>1737</v>
      </c>
      <c r="G740" t="s">
        <v>23</v>
      </c>
      <c r="H740" s="57">
        <v>45880</v>
      </c>
      <c r="I740" s="35">
        <v>20</v>
      </c>
      <c r="J740" s="54">
        <v>245</v>
      </c>
      <c r="K740" s="54">
        <v>4900</v>
      </c>
    </row>
    <row r="741" spans="5:11" x14ac:dyDescent="0.25">
      <c r="E741" t="s">
        <v>388</v>
      </c>
      <c r="F741" t="s">
        <v>1737</v>
      </c>
      <c r="G741" t="s">
        <v>23</v>
      </c>
      <c r="H741" s="57">
        <v>45887</v>
      </c>
      <c r="I741" s="35">
        <v>20</v>
      </c>
      <c r="J741" s="54">
        <v>245</v>
      </c>
      <c r="K741" s="54">
        <v>4900</v>
      </c>
    </row>
    <row r="742" spans="5:11" x14ac:dyDescent="0.25">
      <c r="E742" t="s">
        <v>388</v>
      </c>
      <c r="F742" t="s">
        <v>1729</v>
      </c>
      <c r="G742" t="s">
        <v>24</v>
      </c>
      <c r="H742" s="57">
        <v>45873</v>
      </c>
      <c r="I742" s="35">
        <v>20</v>
      </c>
      <c r="J742" s="54">
        <v>245</v>
      </c>
      <c r="K742" s="54">
        <v>4900</v>
      </c>
    </row>
    <row r="743" spans="5:11" x14ac:dyDescent="0.25">
      <c r="E743" t="s">
        <v>388</v>
      </c>
      <c r="F743" t="s">
        <v>1729</v>
      </c>
      <c r="G743" t="s">
        <v>24</v>
      </c>
      <c r="H743" s="57">
        <v>45880</v>
      </c>
      <c r="I743" s="35">
        <v>20</v>
      </c>
      <c r="J743" s="54">
        <v>245</v>
      </c>
      <c r="K743" s="54">
        <v>4900</v>
      </c>
    </row>
    <row r="744" spans="5:11" x14ac:dyDescent="0.25">
      <c r="E744" t="s">
        <v>388</v>
      </c>
      <c r="F744" t="s">
        <v>1729</v>
      </c>
      <c r="G744" t="s">
        <v>24</v>
      </c>
      <c r="H744" s="57">
        <v>45887</v>
      </c>
      <c r="I744" s="35">
        <v>20</v>
      </c>
      <c r="J744" s="54">
        <v>245</v>
      </c>
      <c r="K744" s="54">
        <v>4900</v>
      </c>
    </row>
    <row r="745" spans="5:11" x14ac:dyDescent="0.25">
      <c r="E745" t="s">
        <v>388</v>
      </c>
      <c r="F745" t="s">
        <v>1729</v>
      </c>
      <c r="G745" t="s">
        <v>24</v>
      </c>
      <c r="H745" s="57">
        <v>45894</v>
      </c>
      <c r="I745" s="35">
        <v>20</v>
      </c>
      <c r="J745" s="54">
        <v>245</v>
      </c>
      <c r="K745" s="54">
        <v>4900</v>
      </c>
    </row>
    <row r="746" spans="5:11" x14ac:dyDescent="0.25">
      <c r="E746" t="s">
        <v>423</v>
      </c>
      <c r="F746" t="s">
        <v>292</v>
      </c>
      <c r="G746" t="s">
        <v>290</v>
      </c>
      <c r="H746" s="57">
        <v>45843</v>
      </c>
      <c r="I746" s="35">
        <v>2</v>
      </c>
      <c r="J746" s="54">
        <v>169.26</v>
      </c>
      <c r="K746" s="54">
        <v>338.52</v>
      </c>
    </row>
    <row r="747" spans="5:11" x14ac:dyDescent="0.25">
      <c r="E747" t="s">
        <v>423</v>
      </c>
      <c r="F747" t="s">
        <v>295</v>
      </c>
      <c r="G747" t="s">
        <v>294</v>
      </c>
      <c r="H747" s="57">
        <v>45766</v>
      </c>
      <c r="I747" s="35">
        <v>5</v>
      </c>
      <c r="J747" s="54">
        <v>158.42000000000002</v>
      </c>
      <c r="K747" s="54">
        <v>792.1</v>
      </c>
    </row>
    <row r="748" spans="5:11" x14ac:dyDescent="0.25">
      <c r="E748" t="s">
        <v>423</v>
      </c>
      <c r="F748" t="s">
        <v>295</v>
      </c>
      <c r="G748" t="s">
        <v>294</v>
      </c>
      <c r="H748" s="57">
        <v>45850</v>
      </c>
      <c r="I748" s="35">
        <v>2</v>
      </c>
      <c r="J748" s="54">
        <v>169.72</v>
      </c>
      <c r="K748" s="54">
        <v>339.44</v>
      </c>
    </row>
    <row r="749" spans="5:11" x14ac:dyDescent="0.25">
      <c r="E749" t="s">
        <v>423</v>
      </c>
      <c r="F749" t="s">
        <v>289</v>
      </c>
      <c r="G749" t="s">
        <v>290</v>
      </c>
      <c r="H749" s="57">
        <v>45759</v>
      </c>
      <c r="I749" s="35">
        <v>5</v>
      </c>
      <c r="J749" s="54">
        <v>157.22999999999996</v>
      </c>
      <c r="K749" s="54">
        <v>786.14999999999986</v>
      </c>
    </row>
    <row r="750" spans="5:11" x14ac:dyDescent="0.25">
      <c r="E750" t="s">
        <v>423</v>
      </c>
      <c r="F750" t="s">
        <v>289</v>
      </c>
      <c r="G750" t="s">
        <v>300</v>
      </c>
      <c r="H750" s="57">
        <v>45766</v>
      </c>
      <c r="I750" s="35">
        <v>4</v>
      </c>
      <c r="J750" s="54">
        <v>285.97000000000003</v>
      </c>
      <c r="K750" s="54">
        <v>1143.8800000000001</v>
      </c>
    </row>
    <row r="751" spans="5:11" x14ac:dyDescent="0.25">
      <c r="E751" t="s">
        <v>423</v>
      </c>
      <c r="F751" t="s">
        <v>289</v>
      </c>
      <c r="G751" t="s">
        <v>300</v>
      </c>
      <c r="H751" s="57">
        <v>45773</v>
      </c>
      <c r="I751" s="35">
        <v>3</v>
      </c>
      <c r="J751" s="54">
        <v>269.95000000000005</v>
      </c>
      <c r="K751" s="54">
        <v>809.85000000000014</v>
      </c>
    </row>
    <row r="752" spans="5:11" x14ac:dyDescent="0.25">
      <c r="E752" t="s">
        <v>423</v>
      </c>
      <c r="F752" t="s">
        <v>293</v>
      </c>
      <c r="G752" t="s">
        <v>302</v>
      </c>
      <c r="H752" s="57">
        <v>45780</v>
      </c>
      <c r="I752" s="35">
        <v>5</v>
      </c>
      <c r="J752" s="54">
        <v>332.41400000000004</v>
      </c>
      <c r="K752" s="54">
        <v>1662.0700000000002</v>
      </c>
    </row>
    <row r="753" spans="5:11" x14ac:dyDescent="0.25">
      <c r="E753" t="s">
        <v>445</v>
      </c>
      <c r="F753" t="s">
        <v>289</v>
      </c>
      <c r="G753" t="s">
        <v>300</v>
      </c>
      <c r="H753" s="57">
        <v>45766</v>
      </c>
      <c r="I753" s="35">
        <v>20</v>
      </c>
      <c r="J753" s="54">
        <v>255</v>
      </c>
      <c r="K753" s="54">
        <v>5100</v>
      </c>
    </row>
    <row r="754" spans="5:11" x14ac:dyDescent="0.25">
      <c r="E754" t="s">
        <v>445</v>
      </c>
      <c r="F754" t="s">
        <v>293</v>
      </c>
      <c r="G754" t="s">
        <v>302</v>
      </c>
      <c r="H754" s="57">
        <v>45773</v>
      </c>
      <c r="I754" s="35">
        <v>20</v>
      </c>
      <c r="J754" s="54">
        <v>255</v>
      </c>
      <c r="K754" s="54">
        <v>5100</v>
      </c>
    </row>
    <row r="755" spans="5:11" x14ac:dyDescent="0.25">
      <c r="E755" t="s">
        <v>451</v>
      </c>
      <c r="F755" t="s">
        <v>289</v>
      </c>
      <c r="G755" t="s">
        <v>300</v>
      </c>
      <c r="H755" s="57">
        <v>45766</v>
      </c>
      <c r="I755" s="35">
        <v>50</v>
      </c>
      <c r="J755" s="54">
        <v>255</v>
      </c>
      <c r="K755" s="54">
        <v>12750</v>
      </c>
    </row>
    <row r="756" spans="5:11" x14ac:dyDescent="0.25">
      <c r="E756" t="s">
        <v>451</v>
      </c>
      <c r="F756" t="s">
        <v>293</v>
      </c>
      <c r="G756" t="s">
        <v>302</v>
      </c>
      <c r="H756" s="57">
        <v>45773</v>
      </c>
      <c r="I756" s="35">
        <v>50</v>
      </c>
      <c r="J756" s="54">
        <v>255</v>
      </c>
      <c r="K756" s="54">
        <v>12750</v>
      </c>
    </row>
    <row r="757" spans="5:11" x14ac:dyDescent="0.25">
      <c r="E757" t="s">
        <v>451</v>
      </c>
      <c r="F757" t="s">
        <v>526</v>
      </c>
      <c r="G757" t="s">
        <v>527</v>
      </c>
      <c r="H757" s="57">
        <v>45865</v>
      </c>
      <c r="I757" s="35">
        <v>20</v>
      </c>
      <c r="J757" s="54">
        <v>215</v>
      </c>
      <c r="K757" s="54">
        <v>4300</v>
      </c>
    </row>
    <row r="758" spans="5:11" x14ac:dyDescent="0.25">
      <c r="E758" t="s">
        <v>451</v>
      </c>
      <c r="F758" t="s">
        <v>526</v>
      </c>
      <c r="G758" t="s">
        <v>527</v>
      </c>
      <c r="H758" s="57">
        <v>45872</v>
      </c>
      <c r="I758" s="35">
        <v>20</v>
      </c>
      <c r="J758" s="54">
        <v>215</v>
      </c>
      <c r="K758" s="54">
        <v>4300</v>
      </c>
    </row>
    <row r="759" spans="5:11" x14ac:dyDescent="0.25">
      <c r="E759" t="s">
        <v>451</v>
      </c>
      <c r="F759" t="s">
        <v>526</v>
      </c>
      <c r="G759" t="s">
        <v>527</v>
      </c>
      <c r="H759" s="57">
        <v>45879</v>
      </c>
      <c r="I759" s="35">
        <v>20</v>
      </c>
      <c r="J759" s="54">
        <v>215</v>
      </c>
      <c r="K759" s="54">
        <v>4300</v>
      </c>
    </row>
    <row r="760" spans="5:11" x14ac:dyDescent="0.25">
      <c r="E760" t="s">
        <v>451</v>
      </c>
      <c r="F760" t="s">
        <v>526</v>
      </c>
      <c r="G760" t="s">
        <v>527</v>
      </c>
      <c r="H760" s="57">
        <v>45886</v>
      </c>
      <c r="I760" s="35">
        <v>20</v>
      </c>
      <c r="J760" s="54">
        <v>215</v>
      </c>
      <c r="K760" s="54">
        <v>4300</v>
      </c>
    </row>
    <row r="761" spans="5:11" x14ac:dyDescent="0.25">
      <c r="E761" t="s">
        <v>451</v>
      </c>
      <c r="F761" t="s">
        <v>526</v>
      </c>
      <c r="G761" t="s">
        <v>527</v>
      </c>
      <c r="H761" s="57">
        <v>45893</v>
      </c>
      <c r="I761" s="35">
        <v>20</v>
      </c>
      <c r="J761" s="54">
        <v>215</v>
      </c>
      <c r="K761" s="54">
        <v>4300</v>
      </c>
    </row>
    <row r="762" spans="5:11" x14ac:dyDescent="0.25">
      <c r="E762" t="s">
        <v>451</v>
      </c>
      <c r="F762" t="s">
        <v>526</v>
      </c>
      <c r="G762" t="s">
        <v>527</v>
      </c>
      <c r="H762" s="57">
        <v>45900</v>
      </c>
      <c r="I762" s="35">
        <v>22</v>
      </c>
      <c r="J762" s="54">
        <v>215</v>
      </c>
      <c r="K762" s="54">
        <v>4730</v>
      </c>
    </row>
    <row r="763" spans="5:11" x14ac:dyDescent="0.25">
      <c r="E763" t="s">
        <v>451</v>
      </c>
      <c r="F763" t="s">
        <v>526</v>
      </c>
      <c r="G763" t="s">
        <v>527</v>
      </c>
      <c r="H763" s="57">
        <v>45907</v>
      </c>
      <c r="I763" s="35">
        <v>20</v>
      </c>
      <c r="J763" s="54">
        <v>215</v>
      </c>
      <c r="K763" s="54">
        <v>4300</v>
      </c>
    </row>
    <row r="764" spans="5:11" x14ac:dyDescent="0.25">
      <c r="E764" t="s">
        <v>451</v>
      </c>
      <c r="F764" t="s">
        <v>526</v>
      </c>
      <c r="G764" t="s">
        <v>527</v>
      </c>
      <c r="H764" s="57">
        <v>45914</v>
      </c>
      <c r="I764" s="35">
        <v>22</v>
      </c>
      <c r="J764" s="54">
        <v>215</v>
      </c>
      <c r="K764" s="54">
        <v>4730</v>
      </c>
    </row>
    <row r="765" spans="5:11" x14ac:dyDescent="0.25">
      <c r="E765" t="s">
        <v>451</v>
      </c>
      <c r="F765" t="s">
        <v>526</v>
      </c>
      <c r="G765" t="s">
        <v>527</v>
      </c>
      <c r="H765" s="57">
        <v>45921</v>
      </c>
      <c r="I765" s="35">
        <v>20</v>
      </c>
      <c r="J765" s="54">
        <v>215</v>
      </c>
      <c r="K765" s="54">
        <v>4300</v>
      </c>
    </row>
    <row r="766" spans="5:11" x14ac:dyDescent="0.25">
      <c r="E766" t="s">
        <v>451</v>
      </c>
      <c r="F766" t="s">
        <v>526</v>
      </c>
      <c r="G766" t="s">
        <v>527</v>
      </c>
      <c r="H766" s="57">
        <v>45928</v>
      </c>
      <c r="I766" s="35">
        <v>24</v>
      </c>
      <c r="J766" s="54">
        <v>215</v>
      </c>
      <c r="K766" s="54">
        <v>5160</v>
      </c>
    </row>
    <row r="767" spans="5:11" x14ac:dyDescent="0.25">
      <c r="E767" t="s">
        <v>451</v>
      </c>
      <c r="F767" t="s">
        <v>526</v>
      </c>
      <c r="G767" t="s">
        <v>527</v>
      </c>
      <c r="H767" s="57">
        <v>45935</v>
      </c>
      <c r="I767" s="35">
        <v>20</v>
      </c>
      <c r="J767" s="54">
        <v>215</v>
      </c>
      <c r="K767" s="54">
        <v>4300</v>
      </c>
    </row>
    <row r="768" spans="5:11" x14ac:dyDescent="0.25">
      <c r="E768" t="s">
        <v>451</v>
      </c>
      <c r="F768" t="s">
        <v>526</v>
      </c>
      <c r="G768" t="s">
        <v>527</v>
      </c>
      <c r="H768" s="57">
        <v>45942</v>
      </c>
      <c r="I768" s="35">
        <v>20</v>
      </c>
      <c r="J768" s="54">
        <v>215</v>
      </c>
      <c r="K768" s="54">
        <v>4300</v>
      </c>
    </row>
    <row r="769" spans="5:11" x14ac:dyDescent="0.25">
      <c r="E769" t="s">
        <v>451</v>
      </c>
      <c r="F769" t="s">
        <v>526</v>
      </c>
      <c r="G769" t="s">
        <v>527</v>
      </c>
      <c r="H769" s="57">
        <v>45949</v>
      </c>
      <c r="I769" s="35">
        <v>20</v>
      </c>
      <c r="J769" s="54">
        <v>215</v>
      </c>
      <c r="K769" s="54">
        <v>4300</v>
      </c>
    </row>
    <row r="770" spans="5:11" x14ac:dyDescent="0.25">
      <c r="E770" t="s">
        <v>451</v>
      </c>
      <c r="F770" t="s">
        <v>526</v>
      </c>
      <c r="G770" t="s">
        <v>527</v>
      </c>
      <c r="H770" s="57">
        <v>45956</v>
      </c>
      <c r="I770" s="35">
        <v>20</v>
      </c>
      <c r="J770" s="54">
        <v>215</v>
      </c>
      <c r="K770" s="54">
        <v>4300</v>
      </c>
    </row>
    <row r="771" spans="5:11" x14ac:dyDescent="0.25">
      <c r="E771" t="s">
        <v>451</v>
      </c>
      <c r="F771" t="s">
        <v>526</v>
      </c>
      <c r="G771" t="s">
        <v>527</v>
      </c>
      <c r="H771" s="57">
        <v>45858</v>
      </c>
      <c r="I771" s="35">
        <v>20</v>
      </c>
      <c r="J771" s="54">
        <v>215</v>
      </c>
      <c r="K771" s="54">
        <v>4300</v>
      </c>
    </row>
    <row r="772" spans="5:11" x14ac:dyDescent="0.25">
      <c r="E772" t="s">
        <v>451</v>
      </c>
      <c r="F772" t="s">
        <v>529</v>
      </c>
      <c r="G772" t="s">
        <v>530</v>
      </c>
      <c r="H772" s="57">
        <v>45865</v>
      </c>
      <c r="I772" s="35">
        <v>20</v>
      </c>
      <c r="J772" s="54">
        <v>215</v>
      </c>
      <c r="K772" s="54">
        <v>4300</v>
      </c>
    </row>
    <row r="773" spans="5:11" x14ac:dyDescent="0.25">
      <c r="E773" t="s">
        <v>451</v>
      </c>
      <c r="F773" t="s">
        <v>529</v>
      </c>
      <c r="G773" t="s">
        <v>530</v>
      </c>
      <c r="H773" s="57">
        <v>45872</v>
      </c>
      <c r="I773" s="35">
        <v>20</v>
      </c>
      <c r="J773" s="54">
        <v>215</v>
      </c>
      <c r="K773" s="54">
        <v>4300</v>
      </c>
    </row>
    <row r="774" spans="5:11" x14ac:dyDescent="0.25">
      <c r="E774" t="s">
        <v>451</v>
      </c>
      <c r="F774" t="s">
        <v>529</v>
      </c>
      <c r="G774" t="s">
        <v>530</v>
      </c>
      <c r="H774" s="57">
        <v>45879</v>
      </c>
      <c r="I774" s="35">
        <v>20</v>
      </c>
      <c r="J774" s="54">
        <v>215</v>
      </c>
      <c r="K774" s="54">
        <v>4300</v>
      </c>
    </row>
    <row r="775" spans="5:11" x14ac:dyDescent="0.25">
      <c r="E775" t="s">
        <v>451</v>
      </c>
      <c r="F775" t="s">
        <v>529</v>
      </c>
      <c r="G775" t="s">
        <v>530</v>
      </c>
      <c r="H775" s="57">
        <v>45886</v>
      </c>
      <c r="I775" s="35">
        <v>20</v>
      </c>
      <c r="J775" s="54">
        <v>215</v>
      </c>
      <c r="K775" s="54">
        <v>4300</v>
      </c>
    </row>
    <row r="776" spans="5:11" x14ac:dyDescent="0.25">
      <c r="E776" t="s">
        <v>451</v>
      </c>
      <c r="F776" t="s">
        <v>529</v>
      </c>
      <c r="G776" t="s">
        <v>530</v>
      </c>
      <c r="H776" s="57">
        <v>45893</v>
      </c>
      <c r="I776" s="35">
        <v>20</v>
      </c>
      <c r="J776" s="54">
        <v>215</v>
      </c>
      <c r="K776" s="54">
        <v>4300</v>
      </c>
    </row>
    <row r="777" spans="5:11" x14ac:dyDescent="0.25">
      <c r="E777" t="s">
        <v>451</v>
      </c>
      <c r="F777" t="s">
        <v>529</v>
      </c>
      <c r="G777" t="s">
        <v>530</v>
      </c>
      <c r="H777" s="57">
        <v>45900</v>
      </c>
      <c r="I777" s="35">
        <v>20</v>
      </c>
      <c r="J777" s="54">
        <v>215</v>
      </c>
      <c r="K777" s="54">
        <v>4300</v>
      </c>
    </row>
    <row r="778" spans="5:11" x14ac:dyDescent="0.25">
      <c r="E778" t="s">
        <v>451</v>
      </c>
      <c r="F778" t="s">
        <v>529</v>
      </c>
      <c r="G778" t="s">
        <v>530</v>
      </c>
      <c r="H778" s="57">
        <v>45907</v>
      </c>
      <c r="I778" s="35">
        <v>22</v>
      </c>
      <c r="J778" s="54">
        <v>215</v>
      </c>
      <c r="K778" s="54">
        <v>4730</v>
      </c>
    </row>
    <row r="779" spans="5:11" x14ac:dyDescent="0.25">
      <c r="E779" t="s">
        <v>451</v>
      </c>
      <c r="F779" t="s">
        <v>529</v>
      </c>
      <c r="G779" t="s">
        <v>530</v>
      </c>
      <c r="H779" s="57">
        <v>45914</v>
      </c>
      <c r="I779" s="35">
        <v>20</v>
      </c>
      <c r="J779" s="54">
        <v>215</v>
      </c>
      <c r="K779" s="54">
        <v>4300</v>
      </c>
    </row>
    <row r="780" spans="5:11" x14ac:dyDescent="0.25">
      <c r="E780" t="s">
        <v>451</v>
      </c>
      <c r="F780" t="s">
        <v>529</v>
      </c>
      <c r="G780" t="s">
        <v>530</v>
      </c>
      <c r="H780" s="57">
        <v>45921</v>
      </c>
      <c r="I780" s="35">
        <v>22</v>
      </c>
      <c r="J780" s="54">
        <v>215</v>
      </c>
      <c r="K780" s="54">
        <v>4730</v>
      </c>
    </row>
    <row r="781" spans="5:11" x14ac:dyDescent="0.25">
      <c r="E781" t="s">
        <v>451</v>
      </c>
      <c r="F781" t="s">
        <v>529</v>
      </c>
      <c r="G781" t="s">
        <v>530</v>
      </c>
      <c r="H781" s="57">
        <v>45928</v>
      </c>
      <c r="I781" s="35">
        <v>20</v>
      </c>
      <c r="J781" s="54">
        <v>215</v>
      </c>
      <c r="K781" s="54">
        <v>4300</v>
      </c>
    </row>
    <row r="782" spans="5:11" x14ac:dyDescent="0.25">
      <c r="E782" t="s">
        <v>451</v>
      </c>
      <c r="F782" t="s">
        <v>529</v>
      </c>
      <c r="G782" t="s">
        <v>530</v>
      </c>
      <c r="H782" s="57">
        <v>45935</v>
      </c>
      <c r="I782" s="35">
        <v>24</v>
      </c>
      <c r="J782" s="54">
        <v>215</v>
      </c>
      <c r="K782" s="54">
        <v>5160</v>
      </c>
    </row>
    <row r="783" spans="5:11" x14ac:dyDescent="0.25">
      <c r="E783" t="s">
        <v>451</v>
      </c>
      <c r="F783" t="s">
        <v>529</v>
      </c>
      <c r="G783" t="s">
        <v>530</v>
      </c>
      <c r="H783" s="57">
        <v>45942</v>
      </c>
      <c r="I783" s="35">
        <v>20</v>
      </c>
      <c r="J783" s="54">
        <v>215</v>
      </c>
      <c r="K783" s="54">
        <v>4300</v>
      </c>
    </row>
    <row r="784" spans="5:11" x14ac:dyDescent="0.25">
      <c r="E784" t="s">
        <v>451</v>
      </c>
      <c r="F784" t="s">
        <v>529</v>
      </c>
      <c r="G784" t="s">
        <v>530</v>
      </c>
      <c r="H784" s="57">
        <v>45949</v>
      </c>
      <c r="I784" s="35">
        <v>20</v>
      </c>
      <c r="J784" s="54">
        <v>215</v>
      </c>
      <c r="K784" s="54">
        <v>4300</v>
      </c>
    </row>
    <row r="785" spans="5:11" x14ac:dyDescent="0.25">
      <c r="E785" t="s">
        <v>451</v>
      </c>
      <c r="F785" t="s">
        <v>529</v>
      </c>
      <c r="G785" t="s">
        <v>530</v>
      </c>
      <c r="H785" s="57">
        <v>45956</v>
      </c>
      <c r="I785" s="35">
        <v>20</v>
      </c>
      <c r="J785" s="54">
        <v>215</v>
      </c>
      <c r="K785" s="54">
        <v>4300</v>
      </c>
    </row>
    <row r="786" spans="5:11" x14ac:dyDescent="0.25">
      <c r="E786" t="s">
        <v>451</v>
      </c>
      <c r="F786" t="s">
        <v>529</v>
      </c>
      <c r="G786" t="s">
        <v>530</v>
      </c>
      <c r="H786" s="57">
        <v>45963</v>
      </c>
      <c r="I786" s="35">
        <v>20</v>
      </c>
      <c r="J786" s="54">
        <v>215</v>
      </c>
      <c r="K786" s="54">
        <v>4300</v>
      </c>
    </row>
    <row r="787" spans="5:11" x14ac:dyDescent="0.25">
      <c r="E787" t="s">
        <v>451</v>
      </c>
      <c r="F787" t="s">
        <v>531</v>
      </c>
      <c r="G787" t="s">
        <v>527</v>
      </c>
      <c r="H787" s="57">
        <v>45866</v>
      </c>
      <c r="I787" s="35">
        <v>30</v>
      </c>
      <c r="J787" s="54">
        <v>225</v>
      </c>
      <c r="K787" s="54">
        <v>6750</v>
      </c>
    </row>
    <row r="788" spans="5:11" x14ac:dyDescent="0.25">
      <c r="E788" t="s">
        <v>451</v>
      </c>
      <c r="F788" t="s">
        <v>531</v>
      </c>
      <c r="G788" t="s">
        <v>527</v>
      </c>
      <c r="H788" s="57">
        <v>45873</v>
      </c>
      <c r="I788" s="35">
        <v>30</v>
      </c>
      <c r="J788" s="54">
        <v>225</v>
      </c>
      <c r="K788" s="54">
        <v>6750</v>
      </c>
    </row>
    <row r="789" spans="5:11" x14ac:dyDescent="0.25">
      <c r="E789" t="s">
        <v>451</v>
      </c>
      <c r="F789" t="s">
        <v>531</v>
      </c>
      <c r="G789" t="s">
        <v>527</v>
      </c>
      <c r="H789" s="57">
        <v>45880</v>
      </c>
      <c r="I789" s="35">
        <v>30</v>
      </c>
      <c r="J789" s="54">
        <v>225</v>
      </c>
      <c r="K789" s="54">
        <v>6750</v>
      </c>
    </row>
    <row r="790" spans="5:11" x14ac:dyDescent="0.25">
      <c r="E790" t="s">
        <v>451</v>
      </c>
      <c r="F790" t="s">
        <v>531</v>
      </c>
      <c r="G790" t="s">
        <v>527</v>
      </c>
      <c r="H790" s="57">
        <v>45887</v>
      </c>
      <c r="I790" s="35">
        <v>30</v>
      </c>
      <c r="J790" s="54">
        <v>225</v>
      </c>
      <c r="K790" s="54">
        <v>6750</v>
      </c>
    </row>
    <row r="791" spans="5:11" x14ac:dyDescent="0.25">
      <c r="E791" t="s">
        <v>451</v>
      </c>
      <c r="F791" t="s">
        <v>531</v>
      </c>
      <c r="G791" t="s">
        <v>527</v>
      </c>
      <c r="H791" s="57">
        <v>45894</v>
      </c>
      <c r="I791" s="35">
        <v>30</v>
      </c>
      <c r="J791" s="54">
        <v>225</v>
      </c>
      <c r="K791" s="54">
        <v>6750</v>
      </c>
    </row>
    <row r="792" spans="5:11" x14ac:dyDescent="0.25">
      <c r="E792" t="s">
        <v>451</v>
      </c>
      <c r="F792" t="s">
        <v>531</v>
      </c>
      <c r="G792" t="s">
        <v>527</v>
      </c>
      <c r="H792" s="57">
        <v>45901</v>
      </c>
      <c r="I792" s="35">
        <v>30</v>
      </c>
      <c r="J792" s="54">
        <v>225</v>
      </c>
      <c r="K792" s="54">
        <v>6750</v>
      </c>
    </row>
    <row r="793" spans="5:11" x14ac:dyDescent="0.25">
      <c r="E793" t="s">
        <v>451</v>
      </c>
      <c r="F793" t="s">
        <v>531</v>
      </c>
      <c r="G793" t="s">
        <v>527</v>
      </c>
      <c r="H793" s="57">
        <v>45859</v>
      </c>
      <c r="I793" s="35">
        <v>30</v>
      </c>
      <c r="J793" s="54">
        <v>225</v>
      </c>
      <c r="K793" s="54">
        <v>6750</v>
      </c>
    </row>
    <row r="794" spans="5:11" x14ac:dyDescent="0.25">
      <c r="E794" t="s">
        <v>451</v>
      </c>
      <c r="F794" t="s">
        <v>532</v>
      </c>
      <c r="G794" t="s">
        <v>530</v>
      </c>
      <c r="H794" s="57">
        <v>45866</v>
      </c>
      <c r="I794" s="35">
        <v>30</v>
      </c>
      <c r="J794" s="54">
        <v>225</v>
      </c>
      <c r="K794" s="54">
        <v>6750</v>
      </c>
    </row>
    <row r="795" spans="5:11" x14ac:dyDescent="0.25">
      <c r="E795" t="s">
        <v>451</v>
      </c>
      <c r="F795" t="s">
        <v>532</v>
      </c>
      <c r="G795" t="s">
        <v>530</v>
      </c>
      <c r="H795" s="57">
        <v>45873</v>
      </c>
      <c r="I795" s="35">
        <v>30</v>
      </c>
      <c r="J795" s="54">
        <v>225</v>
      </c>
      <c r="K795" s="54">
        <v>6750</v>
      </c>
    </row>
    <row r="796" spans="5:11" x14ac:dyDescent="0.25">
      <c r="E796" t="s">
        <v>451</v>
      </c>
      <c r="F796" t="s">
        <v>532</v>
      </c>
      <c r="G796" t="s">
        <v>530</v>
      </c>
      <c r="H796" s="57">
        <v>45880</v>
      </c>
      <c r="I796" s="35">
        <v>30</v>
      </c>
      <c r="J796" s="54">
        <v>225</v>
      </c>
      <c r="K796" s="54">
        <v>6750</v>
      </c>
    </row>
    <row r="797" spans="5:11" x14ac:dyDescent="0.25">
      <c r="E797" t="s">
        <v>451</v>
      </c>
      <c r="F797" t="s">
        <v>532</v>
      </c>
      <c r="G797" t="s">
        <v>530</v>
      </c>
      <c r="H797" s="57">
        <v>45887</v>
      </c>
      <c r="I797" s="35">
        <v>30</v>
      </c>
      <c r="J797" s="54">
        <v>225</v>
      </c>
      <c r="K797" s="54">
        <v>6750</v>
      </c>
    </row>
    <row r="798" spans="5:11" x14ac:dyDescent="0.25">
      <c r="E798" t="s">
        <v>451</v>
      </c>
      <c r="F798" t="s">
        <v>532</v>
      </c>
      <c r="G798" t="s">
        <v>530</v>
      </c>
      <c r="H798" s="57">
        <v>45894</v>
      </c>
      <c r="I798" s="35">
        <v>30</v>
      </c>
      <c r="J798" s="54">
        <v>225</v>
      </c>
      <c r="K798" s="54">
        <v>6750</v>
      </c>
    </row>
    <row r="799" spans="5:11" x14ac:dyDescent="0.25">
      <c r="E799" t="s">
        <v>451</v>
      </c>
      <c r="F799" t="s">
        <v>532</v>
      </c>
      <c r="G799" t="s">
        <v>530</v>
      </c>
      <c r="H799" s="57">
        <v>45901</v>
      </c>
      <c r="I799" s="35">
        <v>30</v>
      </c>
      <c r="J799" s="54">
        <v>225</v>
      </c>
      <c r="K799" s="54">
        <v>6750</v>
      </c>
    </row>
    <row r="800" spans="5:11" x14ac:dyDescent="0.25">
      <c r="E800" t="s">
        <v>451</v>
      </c>
      <c r="F800" t="s">
        <v>532</v>
      </c>
      <c r="G800" t="s">
        <v>530</v>
      </c>
      <c r="H800" s="57">
        <v>45908</v>
      </c>
      <c r="I800" s="35">
        <v>30</v>
      </c>
      <c r="J800" s="54">
        <v>225</v>
      </c>
      <c r="K800" s="54">
        <v>6750</v>
      </c>
    </row>
    <row r="801" spans="5:11" x14ac:dyDescent="0.25">
      <c r="E801" t="s">
        <v>451</v>
      </c>
      <c r="F801" t="s">
        <v>1737</v>
      </c>
      <c r="G801" t="s">
        <v>23</v>
      </c>
      <c r="H801" s="57">
        <v>45866</v>
      </c>
      <c r="I801" s="35">
        <v>30</v>
      </c>
      <c r="J801" s="54">
        <v>210</v>
      </c>
      <c r="K801" s="54">
        <v>6300</v>
      </c>
    </row>
    <row r="802" spans="5:11" x14ac:dyDescent="0.25">
      <c r="E802" t="s">
        <v>451</v>
      </c>
      <c r="F802" t="s">
        <v>1737</v>
      </c>
      <c r="G802" t="s">
        <v>23</v>
      </c>
      <c r="H802" s="57">
        <v>45873</v>
      </c>
      <c r="I802" s="35">
        <v>30</v>
      </c>
      <c r="J802" s="54">
        <v>210</v>
      </c>
      <c r="K802" s="54">
        <v>6300</v>
      </c>
    </row>
    <row r="803" spans="5:11" x14ac:dyDescent="0.25">
      <c r="E803" t="s">
        <v>451</v>
      </c>
      <c r="F803" t="s">
        <v>1737</v>
      </c>
      <c r="G803" t="s">
        <v>23</v>
      </c>
      <c r="H803" s="57">
        <v>45880</v>
      </c>
      <c r="I803" s="35">
        <v>30</v>
      </c>
      <c r="J803" s="54">
        <v>210</v>
      </c>
      <c r="K803" s="54">
        <v>6300</v>
      </c>
    </row>
    <row r="804" spans="5:11" x14ac:dyDescent="0.25">
      <c r="E804" t="s">
        <v>451</v>
      </c>
      <c r="F804" t="s">
        <v>1737</v>
      </c>
      <c r="G804" t="s">
        <v>23</v>
      </c>
      <c r="H804" s="57">
        <v>45887</v>
      </c>
      <c r="I804" s="35">
        <v>30</v>
      </c>
      <c r="J804" s="54">
        <v>210</v>
      </c>
      <c r="K804" s="54">
        <v>6300</v>
      </c>
    </row>
    <row r="805" spans="5:11" x14ac:dyDescent="0.25">
      <c r="E805" t="s">
        <v>451</v>
      </c>
      <c r="F805" t="s">
        <v>1737</v>
      </c>
      <c r="G805" t="s">
        <v>23</v>
      </c>
      <c r="H805" s="57">
        <v>45894</v>
      </c>
      <c r="I805" s="35">
        <v>30</v>
      </c>
      <c r="J805" s="54">
        <v>210</v>
      </c>
      <c r="K805" s="54">
        <v>6300</v>
      </c>
    </row>
    <row r="806" spans="5:11" x14ac:dyDescent="0.25">
      <c r="E806" t="s">
        <v>451</v>
      </c>
      <c r="F806" t="s">
        <v>1737</v>
      </c>
      <c r="G806" t="s">
        <v>23</v>
      </c>
      <c r="H806" s="57">
        <v>45901</v>
      </c>
      <c r="I806" s="35">
        <v>30</v>
      </c>
      <c r="J806" s="54">
        <v>210</v>
      </c>
      <c r="K806" s="54">
        <v>6300</v>
      </c>
    </row>
    <row r="807" spans="5:11" x14ac:dyDescent="0.25">
      <c r="E807" t="s">
        <v>451</v>
      </c>
      <c r="F807" t="s">
        <v>1729</v>
      </c>
      <c r="G807" t="s">
        <v>24</v>
      </c>
      <c r="H807" s="57">
        <v>45873</v>
      </c>
      <c r="I807" s="35">
        <v>30</v>
      </c>
      <c r="J807" s="54">
        <v>210</v>
      </c>
      <c r="K807" s="54">
        <v>6300</v>
      </c>
    </row>
    <row r="808" spans="5:11" x14ac:dyDescent="0.25">
      <c r="E808" t="s">
        <v>451</v>
      </c>
      <c r="F808" t="s">
        <v>1729</v>
      </c>
      <c r="G808" t="s">
        <v>24</v>
      </c>
      <c r="H808" s="57">
        <v>45880</v>
      </c>
      <c r="I808" s="35">
        <v>30</v>
      </c>
      <c r="J808" s="54">
        <v>210</v>
      </c>
      <c r="K808" s="54">
        <v>6300</v>
      </c>
    </row>
    <row r="809" spans="5:11" x14ac:dyDescent="0.25">
      <c r="E809" t="s">
        <v>451</v>
      </c>
      <c r="F809" t="s">
        <v>1729</v>
      </c>
      <c r="G809" t="s">
        <v>24</v>
      </c>
      <c r="H809" s="57">
        <v>45887</v>
      </c>
      <c r="I809" s="35">
        <v>30</v>
      </c>
      <c r="J809" s="54">
        <v>210</v>
      </c>
      <c r="K809" s="54">
        <v>6300</v>
      </c>
    </row>
    <row r="810" spans="5:11" x14ac:dyDescent="0.25">
      <c r="E810" t="s">
        <v>451</v>
      </c>
      <c r="F810" t="s">
        <v>1729</v>
      </c>
      <c r="G810" t="s">
        <v>24</v>
      </c>
      <c r="H810" s="57">
        <v>45894</v>
      </c>
      <c r="I810" s="35">
        <v>30</v>
      </c>
      <c r="J810" s="54">
        <v>210</v>
      </c>
      <c r="K810" s="54">
        <v>6300</v>
      </c>
    </row>
    <row r="811" spans="5:11" x14ac:dyDescent="0.25">
      <c r="E811" t="s">
        <v>451</v>
      </c>
      <c r="F811" t="s">
        <v>1729</v>
      </c>
      <c r="G811" t="s">
        <v>24</v>
      </c>
      <c r="H811" s="57">
        <v>45901</v>
      </c>
      <c r="I811" s="35">
        <v>30</v>
      </c>
      <c r="J811" s="54">
        <v>210</v>
      </c>
      <c r="K811" s="54">
        <v>6300</v>
      </c>
    </row>
    <row r="812" spans="5:11" x14ac:dyDescent="0.25">
      <c r="E812" t="s">
        <v>451</v>
      </c>
      <c r="F812" t="s">
        <v>1729</v>
      </c>
      <c r="G812" t="s">
        <v>24</v>
      </c>
      <c r="H812" s="57">
        <v>45908</v>
      </c>
      <c r="I812" s="35">
        <v>30</v>
      </c>
      <c r="J812" s="54">
        <v>210</v>
      </c>
      <c r="K812" s="54">
        <v>6300</v>
      </c>
    </row>
    <row r="813" spans="5:11" x14ac:dyDescent="0.25">
      <c r="E813" t="s">
        <v>247</v>
      </c>
      <c r="F813" t="s">
        <v>292</v>
      </c>
      <c r="G813" t="s">
        <v>290</v>
      </c>
      <c r="H813" s="57">
        <v>45773</v>
      </c>
      <c r="I813" s="35">
        <v>9</v>
      </c>
      <c r="J813" s="54">
        <v>232.67333333333332</v>
      </c>
      <c r="K813" s="54">
        <v>2094.06</v>
      </c>
    </row>
    <row r="814" spans="5:11" x14ac:dyDescent="0.25">
      <c r="E814" t="s">
        <v>247</v>
      </c>
      <c r="F814" t="s">
        <v>292</v>
      </c>
      <c r="G814" t="s">
        <v>290</v>
      </c>
      <c r="H814" s="57">
        <v>45920</v>
      </c>
      <c r="I814" s="35">
        <v>3</v>
      </c>
      <c r="J814" s="54">
        <v>207.28666666666666</v>
      </c>
      <c r="K814" s="54">
        <v>621.86</v>
      </c>
    </row>
    <row r="815" spans="5:11" x14ac:dyDescent="0.25">
      <c r="E815" t="s">
        <v>247</v>
      </c>
      <c r="F815" t="s">
        <v>292</v>
      </c>
      <c r="G815" t="s">
        <v>290</v>
      </c>
      <c r="H815" s="57">
        <v>45927</v>
      </c>
      <c r="I815" s="35">
        <v>1</v>
      </c>
      <c r="J815" s="54">
        <v>222.56</v>
      </c>
      <c r="K815" s="54">
        <v>222.56</v>
      </c>
    </row>
    <row r="816" spans="5:11" x14ac:dyDescent="0.25">
      <c r="E816" t="s">
        <v>247</v>
      </c>
      <c r="F816" t="s">
        <v>292</v>
      </c>
      <c r="G816" t="s">
        <v>290</v>
      </c>
      <c r="H816" s="57">
        <v>45843</v>
      </c>
      <c r="I816" s="35">
        <v>3</v>
      </c>
      <c r="J816" s="54">
        <v>207.29666666666665</v>
      </c>
      <c r="K816" s="54">
        <v>621.89</v>
      </c>
    </row>
    <row r="817" spans="5:11" x14ac:dyDescent="0.25">
      <c r="E817" t="s">
        <v>247</v>
      </c>
      <c r="F817" t="s">
        <v>292</v>
      </c>
      <c r="G817" t="s">
        <v>290</v>
      </c>
      <c r="H817" s="57">
        <v>45885</v>
      </c>
      <c r="I817" s="35">
        <v>4</v>
      </c>
      <c r="J817" s="54">
        <v>339.4</v>
      </c>
      <c r="K817" s="54">
        <v>1357.6</v>
      </c>
    </row>
    <row r="818" spans="5:11" x14ac:dyDescent="0.25">
      <c r="E818" t="s">
        <v>247</v>
      </c>
      <c r="F818" t="s">
        <v>295</v>
      </c>
      <c r="G818" t="s">
        <v>294</v>
      </c>
      <c r="H818" s="57">
        <v>45780</v>
      </c>
      <c r="I818" s="35">
        <v>9</v>
      </c>
      <c r="J818" s="54">
        <v>216.99444444444441</v>
      </c>
      <c r="K818" s="54">
        <v>1952.9499999999998</v>
      </c>
    </row>
    <row r="819" spans="5:11" x14ac:dyDescent="0.25">
      <c r="E819" t="s">
        <v>247</v>
      </c>
      <c r="F819" t="s">
        <v>295</v>
      </c>
      <c r="G819" t="s">
        <v>294</v>
      </c>
      <c r="H819" s="57">
        <v>45927</v>
      </c>
      <c r="I819" s="35">
        <v>3</v>
      </c>
      <c r="J819" s="54">
        <v>218.35666666666665</v>
      </c>
      <c r="K819" s="54">
        <v>655.06999999999994</v>
      </c>
    </row>
    <row r="820" spans="5:11" x14ac:dyDescent="0.25">
      <c r="E820" t="s">
        <v>247</v>
      </c>
      <c r="F820" t="s">
        <v>295</v>
      </c>
      <c r="G820" t="s">
        <v>294</v>
      </c>
      <c r="H820" s="57">
        <v>45850</v>
      </c>
      <c r="I820" s="35">
        <v>3</v>
      </c>
      <c r="J820" s="54">
        <v>218.41666666666666</v>
      </c>
      <c r="K820" s="54">
        <v>655.25</v>
      </c>
    </row>
    <row r="821" spans="5:11" x14ac:dyDescent="0.25">
      <c r="E821" t="s">
        <v>247</v>
      </c>
      <c r="F821" t="s">
        <v>295</v>
      </c>
      <c r="G821" t="s">
        <v>294</v>
      </c>
      <c r="H821" s="57">
        <v>45892</v>
      </c>
      <c r="I821" s="35">
        <v>4</v>
      </c>
      <c r="J821" s="54">
        <v>422.7</v>
      </c>
      <c r="K821" s="54">
        <v>1690.8</v>
      </c>
    </row>
    <row r="822" spans="5:11" x14ac:dyDescent="0.25">
      <c r="E822" t="s">
        <v>247</v>
      </c>
      <c r="F822" t="s">
        <v>284</v>
      </c>
      <c r="G822" t="s">
        <v>23</v>
      </c>
      <c r="H822" s="57">
        <v>45866</v>
      </c>
      <c r="I822" s="35">
        <v>4</v>
      </c>
      <c r="J822" s="54">
        <v>274.04500000000002</v>
      </c>
      <c r="K822" s="54">
        <v>1096.18</v>
      </c>
    </row>
    <row r="823" spans="5:11" x14ac:dyDescent="0.25">
      <c r="E823" t="s">
        <v>247</v>
      </c>
      <c r="F823" t="s">
        <v>284</v>
      </c>
      <c r="G823" t="s">
        <v>23</v>
      </c>
      <c r="H823" s="57">
        <v>45880</v>
      </c>
      <c r="I823" s="35">
        <v>7</v>
      </c>
      <c r="J823" s="54">
        <v>354.50428571428574</v>
      </c>
      <c r="K823" s="54">
        <v>2481.5300000000002</v>
      </c>
    </row>
    <row r="824" spans="5:11" x14ac:dyDescent="0.25">
      <c r="E824" t="s">
        <v>247</v>
      </c>
      <c r="F824" t="s">
        <v>284</v>
      </c>
      <c r="G824" t="s">
        <v>23</v>
      </c>
      <c r="H824" s="57">
        <v>45887</v>
      </c>
      <c r="I824" s="35">
        <v>4</v>
      </c>
      <c r="J824" s="54">
        <v>348.27</v>
      </c>
      <c r="K824" s="54">
        <v>1393.08</v>
      </c>
    </row>
    <row r="825" spans="5:11" x14ac:dyDescent="0.25">
      <c r="E825" t="s">
        <v>247</v>
      </c>
      <c r="F825" t="s">
        <v>284</v>
      </c>
      <c r="G825" t="s">
        <v>23</v>
      </c>
      <c r="H825" s="57">
        <v>45901</v>
      </c>
      <c r="I825" s="35">
        <v>2</v>
      </c>
      <c r="J825" s="54">
        <v>288.27999999999997</v>
      </c>
      <c r="K825" s="54">
        <v>576.55999999999995</v>
      </c>
    </row>
    <row r="826" spans="5:11" x14ac:dyDescent="0.25">
      <c r="E826" t="s">
        <v>247</v>
      </c>
      <c r="F826" t="s">
        <v>284</v>
      </c>
      <c r="G826" t="s">
        <v>297</v>
      </c>
      <c r="H826" s="57">
        <v>45765</v>
      </c>
      <c r="I826" s="35">
        <v>2</v>
      </c>
      <c r="J826" s="54">
        <v>349.8</v>
      </c>
      <c r="K826" s="54">
        <v>699.6</v>
      </c>
    </row>
    <row r="827" spans="5:11" x14ac:dyDescent="0.25">
      <c r="E827" t="s">
        <v>247</v>
      </c>
      <c r="F827" t="s">
        <v>284</v>
      </c>
      <c r="G827" t="s">
        <v>297</v>
      </c>
      <c r="H827" s="57">
        <v>45772</v>
      </c>
      <c r="I827" s="35">
        <v>3</v>
      </c>
      <c r="J827" s="54">
        <v>260.2166666666667</v>
      </c>
      <c r="K827" s="54">
        <v>780.65000000000009</v>
      </c>
    </row>
    <row r="828" spans="5:11" x14ac:dyDescent="0.25">
      <c r="E828" t="s">
        <v>247</v>
      </c>
      <c r="F828" t="s">
        <v>284</v>
      </c>
      <c r="G828" t="s">
        <v>481</v>
      </c>
      <c r="H828" s="57">
        <v>45877</v>
      </c>
      <c r="I828" s="35">
        <v>6</v>
      </c>
      <c r="J828" s="54">
        <v>336.38000000000005</v>
      </c>
      <c r="K828" s="54">
        <v>2018.2800000000002</v>
      </c>
    </row>
    <row r="829" spans="5:11" x14ac:dyDescent="0.25">
      <c r="E829" t="s">
        <v>247</v>
      </c>
      <c r="F829" t="s">
        <v>284</v>
      </c>
      <c r="G829" t="s">
        <v>481</v>
      </c>
      <c r="H829" s="57">
        <v>45884</v>
      </c>
      <c r="I829" s="35">
        <v>5</v>
      </c>
      <c r="J829" s="54">
        <v>310.87399999999997</v>
      </c>
      <c r="K829" s="54">
        <v>1554.37</v>
      </c>
    </row>
    <row r="830" spans="5:11" x14ac:dyDescent="0.25">
      <c r="E830" t="s">
        <v>247</v>
      </c>
      <c r="F830" t="s">
        <v>286</v>
      </c>
      <c r="G830" t="s">
        <v>24</v>
      </c>
      <c r="H830" s="57">
        <v>45887</v>
      </c>
      <c r="I830" s="35">
        <v>2</v>
      </c>
      <c r="J830" s="54">
        <v>363.06</v>
      </c>
      <c r="K830" s="54">
        <v>726.12</v>
      </c>
    </row>
    <row r="831" spans="5:11" x14ac:dyDescent="0.25">
      <c r="E831" t="s">
        <v>247</v>
      </c>
      <c r="F831" t="s">
        <v>286</v>
      </c>
      <c r="G831" t="s">
        <v>24</v>
      </c>
      <c r="H831" s="57">
        <v>45894</v>
      </c>
      <c r="I831" s="35">
        <v>9</v>
      </c>
      <c r="J831" s="54">
        <v>392.0244444444445</v>
      </c>
      <c r="K831" s="54">
        <v>3528.2200000000003</v>
      </c>
    </row>
    <row r="832" spans="5:11" x14ac:dyDescent="0.25">
      <c r="E832" t="s">
        <v>247</v>
      </c>
      <c r="F832" t="s">
        <v>286</v>
      </c>
      <c r="G832" t="s">
        <v>299</v>
      </c>
      <c r="H832" s="57">
        <v>45779</v>
      </c>
      <c r="I832" s="35">
        <v>9</v>
      </c>
      <c r="J832" s="54">
        <v>290.49666666666667</v>
      </c>
      <c r="K832" s="54">
        <v>2614.4699999999998</v>
      </c>
    </row>
    <row r="833" spans="5:11" x14ac:dyDescent="0.25">
      <c r="E833" t="s">
        <v>247</v>
      </c>
      <c r="F833" t="s">
        <v>286</v>
      </c>
      <c r="G833" t="s">
        <v>483</v>
      </c>
      <c r="H833" s="57">
        <v>45891</v>
      </c>
      <c r="I833" s="35">
        <v>10</v>
      </c>
      <c r="J833" s="54">
        <v>318.81200000000001</v>
      </c>
      <c r="K833" s="54">
        <v>3188.1200000000003</v>
      </c>
    </row>
    <row r="834" spans="5:11" x14ac:dyDescent="0.25">
      <c r="E834" t="s">
        <v>247</v>
      </c>
      <c r="F834" t="s">
        <v>286</v>
      </c>
      <c r="G834" t="s">
        <v>483</v>
      </c>
      <c r="H834" s="57">
        <v>45898</v>
      </c>
      <c r="I834" s="35">
        <v>5</v>
      </c>
      <c r="J834" s="54">
        <v>288.80800000000005</v>
      </c>
      <c r="K834" s="54">
        <v>1444.0400000000002</v>
      </c>
    </row>
    <row r="835" spans="5:11" x14ac:dyDescent="0.25">
      <c r="E835" t="s">
        <v>247</v>
      </c>
      <c r="F835" t="s">
        <v>115</v>
      </c>
      <c r="G835" t="s">
        <v>23</v>
      </c>
      <c r="H835" s="57">
        <v>45760</v>
      </c>
      <c r="I835" s="35">
        <v>4</v>
      </c>
      <c r="J835" s="54">
        <v>147.42250000000001</v>
      </c>
      <c r="K835" s="54">
        <v>589.69000000000005</v>
      </c>
    </row>
    <row r="836" spans="5:11" x14ac:dyDescent="0.25">
      <c r="E836" t="s">
        <v>247</v>
      </c>
      <c r="F836" t="s">
        <v>116</v>
      </c>
      <c r="G836" t="s">
        <v>24</v>
      </c>
      <c r="H836" s="57">
        <v>45767</v>
      </c>
      <c r="I836" s="35">
        <v>4</v>
      </c>
      <c r="J836" s="54">
        <v>156.63999999999999</v>
      </c>
      <c r="K836" s="54">
        <v>626.55999999999995</v>
      </c>
    </row>
    <row r="837" spans="5:11" x14ac:dyDescent="0.25">
      <c r="E837" t="s">
        <v>247</v>
      </c>
      <c r="F837" t="s">
        <v>116</v>
      </c>
      <c r="G837" t="s">
        <v>24</v>
      </c>
      <c r="H837" s="57">
        <v>45781</v>
      </c>
      <c r="I837" s="35">
        <v>4</v>
      </c>
      <c r="J837" s="54">
        <v>329.65999999999997</v>
      </c>
      <c r="K837" s="54">
        <v>1318.6399999999999</v>
      </c>
    </row>
    <row r="838" spans="5:11" x14ac:dyDescent="0.25">
      <c r="E838" t="s">
        <v>247</v>
      </c>
      <c r="F838" t="s">
        <v>289</v>
      </c>
      <c r="G838" t="s">
        <v>300</v>
      </c>
      <c r="H838" s="57">
        <v>45759</v>
      </c>
      <c r="I838" s="35">
        <v>1</v>
      </c>
      <c r="J838" s="54">
        <v>224.64</v>
      </c>
      <c r="K838" s="54">
        <v>224.64</v>
      </c>
    </row>
    <row r="839" spans="5:11" x14ac:dyDescent="0.25">
      <c r="E839" t="s">
        <v>247</v>
      </c>
      <c r="F839" t="s">
        <v>289</v>
      </c>
      <c r="G839" t="s">
        <v>300</v>
      </c>
      <c r="H839" s="57">
        <v>45773</v>
      </c>
      <c r="I839" s="35">
        <v>10</v>
      </c>
      <c r="J839" s="54">
        <v>126.16099999999999</v>
      </c>
      <c r="K839" s="54">
        <v>1261.6099999999999</v>
      </c>
    </row>
    <row r="840" spans="5:11" x14ac:dyDescent="0.25">
      <c r="E840" t="s">
        <v>247</v>
      </c>
      <c r="F840" t="s">
        <v>293</v>
      </c>
      <c r="G840" t="s">
        <v>302</v>
      </c>
      <c r="H840" s="57">
        <v>45780</v>
      </c>
      <c r="I840" s="35">
        <v>10</v>
      </c>
      <c r="J840" s="54">
        <v>185.41299999999998</v>
      </c>
      <c r="K840" s="54">
        <v>1854.1299999999999</v>
      </c>
    </row>
    <row r="841" spans="5:11" x14ac:dyDescent="0.25">
      <c r="E841" t="s">
        <v>247</v>
      </c>
      <c r="F841" t="s">
        <v>367</v>
      </c>
      <c r="G841" t="s">
        <v>302</v>
      </c>
      <c r="H841" s="57">
        <v>45885</v>
      </c>
      <c r="I841" s="35">
        <v>5</v>
      </c>
      <c r="J841" s="54">
        <v>364.94</v>
      </c>
      <c r="K841" s="54">
        <v>1824.7</v>
      </c>
    </row>
    <row r="842" spans="5:11" x14ac:dyDescent="0.25">
      <c r="E842" t="s">
        <v>247</v>
      </c>
      <c r="F842" t="s">
        <v>367</v>
      </c>
      <c r="G842" t="s">
        <v>302</v>
      </c>
      <c r="H842" s="57">
        <v>45892</v>
      </c>
      <c r="I842" s="35">
        <v>4</v>
      </c>
      <c r="J842" s="54">
        <v>381.73</v>
      </c>
      <c r="K842" s="54">
        <v>1526.92</v>
      </c>
    </row>
    <row r="843" spans="5:11" x14ac:dyDescent="0.25">
      <c r="E843" t="s">
        <v>247</v>
      </c>
      <c r="F843" t="s">
        <v>399</v>
      </c>
      <c r="G843" t="s">
        <v>300</v>
      </c>
      <c r="H843" s="57">
        <v>45871</v>
      </c>
      <c r="I843" s="35">
        <v>5</v>
      </c>
      <c r="J843" s="54">
        <v>321.31600000000003</v>
      </c>
      <c r="K843" s="54">
        <v>1606.5800000000002</v>
      </c>
    </row>
    <row r="844" spans="5:11" x14ac:dyDescent="0.25">
      <c r="E844" t="s">
        <v>247</v>
      </c>
      <c r="F844" t="s">
        <v>399</v>
      </c>
      <c r="G844" t="s">
        <v>300</v>
      </c>
      <c r="H844" s="57">
        <v>45878</v>
      </c>
      <c r="I844" s="35">
        <v>4</v>
      </c>
      <c r="J844" s="54">
        <v>334.55</v>
      </c>
      <c r="K844" s="54">
        <v>1338.2</v>
      </c>
    </row>
    <row r="845" spans="5:11" x14ac:dyDescent="0.25">
      <c r="E845" t="s">
        <v>444</v>
      </c>
      <c r="F845" t="s">
        <v>284</v>
      </c>
      <c r="G845" t="s">
        <v>23</v>
      </c>
      <c r="H845" s="57">
        <v>45873</v>
      </c>
      <c r="I845" s="35">
        <v>40</v>
      </c>
      <c r="J845" s="54">
        <v>210</v>
      </c>
      <c r="K845" s="54">
        <v>8400</v>
      </c>
    </row>
    <row r="846" spans="5:11" x14ac:dyDescent="0.25">
      <c r="E846" t="s">
        <v>444</v>
      </c>
      <c r="F846" t="s">
        <v>284</v>
      </c>
      <c r="G846" t="s">
        <v>23</v>
      </c>
      <c r="H846" s="57">
        <v>45880</v>
      </c>
      <c r="I846" s="35">
        <v>40</v>
      </c>
      <c r="J846" s="54">
        <v>210</v>
      </c>
      <c r="K846" s="54">
        <v>8400</v>
      </c>
    </row>
    <row r="847" spans="5:11" x14ac:dyDescent="0.25">
      <c r="E847" t="s">
        <v>444</v>
      </c>
      <c r="F847" t="s">
        <v>284</v>
      </c>
      <c r="G847" t="s">
        <v>23</v>
      </c>
      <c r="H847" s="57">
        <v>45887</v>
      </c>
      <c r="I847" s="35">
        <v>40</v>
      </c>
      <c r="J847" s="54">
        <v>210</v>
      </c>
      <c r="K847" s="54">
        <v>8400</v>
      </c>
    </row>
    <row r="848" spans="5:11" x14ac:dyDescent="0.25">
      <c r="E848" t="s">
        <v>444</v>
      </c>
      <c r="F848" t="s">
        <v>284</v>
      </c>
      <c r="G848" t="s">
        <v>23</v>
      </c>
      <c r="H848" s="57">
        <v>45894</v>
      </c>
      <c r="I848" s="35">
        <v>40</v>
      </c>
      <c r="J848" s="54">
        <v>210</v>
      </c>
      <c r="K848" s="54">
        <v>8400</v>
      </c>
    </row>
    <row r="849" spans="5:11" x14ac:dyDescent="0.25">
      <c r="E849" t="s">
        <v>444</v>
      </c>
      <c r="F849" t="s">
        <v>286</v>
      </c>
      <c r="G849" t="s">
        <v>24</v>
      </c>
      <c r="H849" s="57">
        <v>45880</v>
      </c>
      <c r="I849" s="35">
        <v>40</v>
      </c>
      <c r="J849" s="54">
        <v>210</v>
      </c>
      <c r="K849" s="54">
        <v>8400</v>
      </c>
    </row>
    <row r="850" spans="5:11" x14ac:dyDescent="0.25">
      <c r="E850" t="s">
        <v>444</v>
      </c>
      <c r="F850" t="s">
        <v>286</v>
      </c>
      <c r="G850" t="s">
        <v>24</v>
      </c>
      <c r="H850" s="57">
        <v>45887</v>
      </c>
      <c r="I850" s="35">
        <v>40</v>
      </c>
      <c r="J850" s="54">
        <v>210</v>
      </c>
      <c r="K850" s="54">
        <v>8400</v>
      </c>
    </row>
    <row r="851" spans="5:11" x14ac:dyDescent="0.25">
      <c r="E851" t="s">
        <v>444</v>
      </c>
      <c r="F851" t="s">
        <v>286</v>
      </c>
      <c r="G851" t="s">
        <v>24</v>
      </c>
      <c r="H851" s="57">
        <v>45894</v>
      </c>
      <c r="I851" s="35">
        <v>40</v>
      </c>
      <c r="J851" s="54">
        <v>210</v>
      </c>
      <c r="K851" s="54">
        <v>8400</v>
      </c>
    </row>
    <row r="852" spans="5:11" x14ac:dyDescent="0.25">
      <c r="E852" t="s">
        <v>444</v>
      </c>
      <c r="F852" t="s">
        <v>286</v>
      </c>
      <c r="G852" t="s">
        <v>24</v>
      </c>
      <c r="H852" s="57">
        <v>45901</v>
      </c>
      <c r="I852" s="35">
        <v>40</v>
      </c>
      <c r="J852" s="54">
        <v>210</v>
      </c>
      <c r="K852" s="54">
        <v>8400</v>
      </c>
    </row>
    <row r="853" spans="5:11" x14ac:dyDescent="0.25">
      <c r="E853" t="s">
        <v>444</v>
      </c>
      <c r="F853" t="s">
        <v>208</v>
      </c>
      <c r="G853" t="s">
        <v>23</v>
      </c>
      <c r="H853" s="57">
        <v>45765</v>
      </c>
      <c r="I853" s="35">
        <v>20</v>
      </c>
      <c r="J853" s="54">
        <v>235</v>
      </c>
      <c r="K853" s="54">
        <v>4700</v>
      </c>
    </row>
    <row r="854" spans="5:11" x14ac:dyDescent="0.25">
      <c r="E854" t="s">
        <v>444</v>
      </c>
      <c r="F854" t="s">
        <v>208</v>
      </c>
      <c r="G854" t="s">
        <v>23</v>
      </c>
      <c r="H854" s="57">
        <v>45772</v>
      </c>
      <c r="I854" s="35">
        <v>20</v>
      </c>
      <c r="J854" s="54">
        <v>235</v>
      </c>
      <c r="K854" s="54">
        <v>4700</v>
      </c>
    </row>
    <row r="855" spans="5:11" x14ac:dyDescent="0.25">
      <c r="E855" t="s">
        <v>444</v>
      </c>
      <c r="F855" t="s">
        <v>376</v>
      </c>
      <c r="G855" t="s">
        <v>24</v>
      </c>
      <c r="H855" s="57">
        <v>45772</v>
      </c>
      <c r="I855" s="35">
        <v>20</v>
      </c>
      <c r="J855" s="54">
        <v>235</v>
      </c>
      <c r="K855" s="54">
        <v>4700</v>
      </c>
    </row>
    <row r="856" spans="5:11" x14ac:dyDescent="0.25">
      <c r="E856" t="s">
        <v>444</v>
      </c>
      <c r="F856" t="s">
        <v>376</v>
      </c>
      <c r="G856" t="s">
        <v>24</v>
      </c>
      <c r="H856" s="57">
        <v>45779</v>
      </c>
      <c r="I856" s="35">
        <v>20</v>
      </c>
      <c r="J856" s="54">
        <v>235</v>
      </c>
      <c r="K856" s="54">
        <v>4700</v>
      </c>
    </row>
    <row r="857" spans="5:11" x14ac:dyDescent="0.25">
      <c r="E857" t="s">
        <v>304</v>
      </c>
      <c r="F857" t="s">
        <v>292</v>
      </c>
      <c r="G857" t="s">
        <v>290</v>
      </c>
      <c r="H857" s="57">
        <v>45766</v>
      </c>
      <c r="I857" s="35">
        <v>30</v>
      </c>
      <c r="J857" s="54">
        <v>210</v>
      </c>
      <c r="K857" s="54">
        <v>6300</v>
      </c>
    </row>
    <row r="858" spans="5:11" x14ac:dyDescent="0.25">
      <c r="E858" t="s">
        <v>304</v>
      </c>
      <c r="F858" t="s">
        <v>292</v>
      </c>
      <c r="G858" t="s">
        <v>290</v>
      </c>
      <c r="H858" s="57">
        <v>45773</v>
      </c>
      <c r="I858" s="35">
        <v>30</v>
      </c>
      <c r="J858" s="54">
        <v>210</v>
      </c>
      <c r="K858" s="54">
        <v>6300</v>
      </c>
    </row>
    <row r="859" spans="5:11" x14ac:dyDescent="0.25">
      <c r="E859" t="s">
        <v>304</v>
      </c>
      <c r="F859" t="s">
        <v>292</v>
      </c>
      <c r="G859" t="s">
        <v>290</v>
      </c>
      <c r="H859" s="57">
        <v>45906</v>
      </c>
      <c r="I859" s="35">
        <v>0</v>
      </c>
      <c r="J859" s="54">
        <v>0</v>
      </c>
      <c r="K859" s="54">
        <v>0</v>
      </c>
    </row>
    <row r="860" spans="5:11" x14ac:dyDescent="0.25">
      <c r="E860" t="s">
        <v>304</v>
      </c>
      <c r="F860" t="s">
        <v>292</v>
      </c>
      <c r="G860" t="s">
        <v>290</v>
      </c>
      <c r="H860" s="57">
        <v>45913</v>
      </c>
      <c r="I860" s="35">
        <v>0</v>
      </c>
      <c r="J860" s="54">
        <v>0</v>
      </c>
      <c r="K860" s="54">
        <v>0</v>
      </c>
    </row>
    <row r="861" spans="5:11" x14ac:dyDescent="0.25">
      <c r="E861" t="s">
        <v>304</v>
      </c>
      <c r="F861" t="s">
        <v>292</v>
      </c>
      <c r="G861" t="s">
        <v>290</v>
      </c>
      <c r="H861" s="57">
        <v>45920</v>
      </c>
      <c r="I861" s="35">
        <v>0</v>
      </c>
      <c r="J861" s="54">
        <v>0</v>
      </c>
      <c r="K861" s="54">
        <v>0</v>
      </c>
    </row>
    <row r="862" spans="5:11" x14ac:dyDescent="0.25">
      <c r="E862" t="s">
        <v>304</v>
      </c>
      <c r="F862" t="s">
        <v>292</v>
      </c>
      <c r="G862" t="s">
        <v>290</v>
      </c>
      <c r="H862" s="57">
        <v>45927</v>
      </c>
      <c r="I862" s="35">
        <v>0</v>
      </c>
      <c r="J862" s="54">
        <v>0</v>
      </c>
      <c r="K862" s="54">
        <v>0</v>
      </c>
    </row>
    <row r="863" spans="5:11" x14ac:dyDescent="0.25">
      <c r="E863" t="s">
        <v>304</v>
      </c>
      <c r="F863" t="s">
        <v>292</v>
      </c>
      <c r="G863" t="s">
        <v>290</v>
      </c>
      <c r="H863" s="57">
        <v>45934</v>
      </c>
      <c r="I863" s="35">
        <v>0</v>
      </c>
      <c r="J863" s="54">
        <v>0</v>
      </c>
      <c r="K863" s="54">
        <v>0</v>
      </c>
    </row>
    <row r="864" spans="5:11" x14ac:dyDescent="0.25">
      <c r="E864" t="s">
        <v>304</v>
      </c>
      <c r="F864" t="s">
        <v>292</v>
      </c>
      <c r="G864" t="s">
        <v>290</v>
      </c>
      <c r="H864" s="57">
        <v>45941</v>
      </c>
      <c r="I864" s="35">
        <v>0</v>
      </c>
      <c r="J864" s="54">
        <v>0</v>
      </c>
      <c r="K864" s="54">
        <v>0</v>
      </c>
    </row>
    <row r="865" spans="5:11" x14ac:dyDescent="0.25">
      <c r="E865" t="s">
        <v>304</v>
      </c>
      <c r="F865" t="s">
        <v>292</v>
      </c>
      <c r="G865" t="s">
        <v>290</v>
      </c>
      <c r="H865" s="57">
        <v>45948</v>
      </c>
      <c r="I865" s="35">
        <v>0</v>
      </c>
      <c r="J865" s="54">
        <v>0</v>
      </c>
      <c r="K865" s="54">
        <v>0</v>
      </c>
    </row>
    <row r="866" spans="5:11" x14ac:dyDescent="0.25">
      <c r="E866" t="s">
        <v>304</v>
      </c>
      <c r="F866" t="s">
        <v>292</v>
      </c>
      <c r="G866" t="s">
        <v>290</v>
      </c>
      <c r="H866" s="57">
        <v>45955</v>
      </c>
      <c r="I866" s="35">
        <v>0</v>
      </c>
      <c r="J866" s="54">
        <v>0</v>
      </c>
      <c r="K866" s="54">
        <v>0</v>
      </c>
    </row>
    <row r="867" spans="5:11" x14ac:dyDescent="0.25">
      <c r="E867" t="s">
        <v>304</v>
      </c>
      <c r="F867" t="s">
        <v>292</v>
      </c>
      <c r="G867" t="s">
        <v>290</v>
      </c>
      <c r="H867" s="57">
        <v>45962</v>
      </c>
      <c r="I867" s="35">
        <v>0</v>
      </c>
      <c r="J867" s="54">
        <v>0</v>
      </c>
      <c r="K867" s="54">
        <v>0</v>
      </c>
    </row>
    <row r="868" spans="5:11" x14ac:dyDescent="0.25">
      <c r="E868" t="s">
        <v>304</v>
      </c>
      <c r="F868" t="s">
        <v>292</v>
      </c>
      <c r="G868" t="s">
        <v>290</v>
      </c>
      <c r="H868" s="57">
        <v>45836</v>
      </c>
      <c r="I868" s="35">
        <v>0</v>
      </c>
      <c r="J868" s="54">
        <v>0</v>
      </c>
      <c r="K868" s="54">
        <v>0</v>
      </c>
    </row>
    <row r="869" spans="5:11" x14ac:dyDescent="0.25">
      <c r="E869" t="s">
        <v>304</v>
      </c>
      <c r="F869" t="s">
        <v>292</v>
      </c>
      <c r="G869" t="s">
        <v>290</v>
      </c>
      <c r="H869" s="57">
        <v>45843</v>
      </c>
      <c r="I869" s="35">
        <v>0</v>
      </c>
      <c r="J869" s="54">
        <v>0</v>
      </c>
      <c r="K869" s="54">
        <v>0</v>
      </c>
    </row>
    <row r="870" spans="5:11" x14ac:dyDescent="0.25">
      <c r="E870" t="s">
        <v>304</v>
      </c>
      <c r="F870" t="s">
        <v>292</v>
      </c>
      <c r="G870" t="s">
        <v>290</v>
      </c>
      <c r="H870" s="57">
        <v>45850</v>
      </c>
      <c r="I870" s="35">
        <v>0</v>
      </c>
      <c r="J870" s="54">
        <v>0</v>
      </c>
      <c r="K870" s="54">
        <v>0</v>
      </c>
    </row>
    <row r="871" spans="5:11" x14ac:dyDescent="0.25">
      <c r="E871" t="s">
        <v>304</v>
      </c>
      <c r="F871" t="s">
        <v>292</v>
      </c>
      <c r="G871" t="s">
        <v>290</v>
      </c>
      <c r="H871" s="57">
        <v>45857</v>
      </c>
      <c r="I871" s="35">
        <v>0</v>
      </c>
      <c r="J871" s="54">
        <v>0</v>
      </c>
      <c r="K871" s="54">
        <v>0</v>
      </c>
    </row>
    <row r="872" spans="5:11" x14ac:dyDescent="0.25">
      <c r="E872" t="s">
        <v>304</v>
      </c>
      <c r="F872" t="s">
        <v>292</v>
      </c>
      <c r="G872" t="s">
        <v>290</v>
      </c>
      <c r="H872" s="57">
        <v>45864</v>
      </c>
      <c r="I872" s="35">
        <v>0</v>
      </c>
      <c r="J872" s="54">
        <v>0</v>
      </c>
      <c r="K872" s="54">
        <v>0</v>
      </c>
    </row>
    <row r="873" spans="5:11" x14ac:dyDescent="0.25">
      <c r="E873" t="s">
        <v>304</v>
      </c>
      <c r="F873" t="s">
        <v>292</v>
      </c>
      <c r="G873" t="s">
        <v>290</v>
      </c>
      <c r="H873" s="57">
        <v>45969</v>
      </c>
      <c r="I873" s="35">
        <v>0</v>
      </c>
      <c r="J873" s="54">
        <v>0</v>
      </c>
      <c r="K873" s="54">
        <v>0</v>
      </c>
    </row>
    <row r="874" spans="5:11" x14ac:dyDescent="0.25">
      <c r="E874" t="s">
        <v>304</v>
      </c>
      <c r="F874" t="s">
        <v>292</v>
      </c>
      <c r="G874" t="s">
        <v>290</v>
      </c>
      <c r="H874" s="57">
        <v>45976</v>
      </c>
      <c r="I874" s="35">
        <v>0</v>
      </c>
      <c r="J874" s="54">
        <v>0</v>
      </c>
      <c r="K874" s="54">
        <v>0</v>
      </c>
    </row>
    <row r="875" spans="5:11" x14ac:dyDescent="0.25">
      <c r="E875" t="s">
        <v>304</v>
      </c>
      <c r="F875" t="s">
        <v>292</v>
      </c>
      <c r="G875" t="s">
        <v>290</v>
      </c>
      <c r="H875" s="57">
        <v>45983</v>
      </c>
      <c r="I875" s="35">
        <v>0</v>
      </c>
      <c r="J875" s="54">
        <v>0</v>
      </c>
      <c r="K875" s="54">
        <v>0</v>
      </c>
    </row>
    <row r="876" spans="5:11" x14ac:dyDescent="0.25">
      <c r="E876" t="s">
        <v>304</v>
      </c>
      <c r="F876" t="s">
        <v>292</v>
      </c>
      <c r="G876" t="s">
        <v>290</v>
      </c>
      <c r="H876" s="57">
        <v>46011</v>
      </c>
      <c r="I876" s="35">
        <v>0</v>
      </c>
      <c r="J876" s="54">
        <v>0</v>
      </c>
      <c r="K876" s="54">
        <v>0</v>
      </c>
    </row>
    <row r="877" spans="5:11" x14ac:dyDescent="0.25">
      <c r="E877" t="s">
        <v>304</v>
      </c>
      <c r="F877" t="s">
        <v>292</v>
      </c>
      <c r="G877" t="s">
        <v>290</v>
      </c>
      <c r="H877" s="57">
        <v>46018</v>
      </c>
      <c r="I877" s="35">
        <v>0</v>
      </c>
      <c r="J877" s="54">
        <v>0</v>
      </c>
      <c r="K877" s="54">
        <v>0</v>
      </c>
    </row>
    <row r="878" spans="5:11" x14ac:dyDescent="0.25">
      <c r="E878" t="s">
        <v>304</v>
      </c>
      <c r="F878" t="s">
        <v>295</v>
      </c>
      <c r="G878" t="s">
        <v>294</v>
      </c>
      <c r="H878" s="57">
        <v>45780</v>
      </c>
      <c r="I878" s="35">
        <v>30</v>
      </c>
      <c r="J878" s="54">
        <v>210</v>
      </c>
      <c r="K878" s="54">
        <v>6300</v>
      </c>
    </row>
    <row r="879" spans="5:11" x14ac:dyDescent="0.25">
      <c r="E879" t="s">
        <v>304</v>
      </c>
      <c r="F879" t="s">
        <v>295</v>
      </c>
      <c r="G879" t="s">
        <v>294</v>
      </c>
      <c r="H879" s="57">
        <v>45766</v>
      </c>
      <c r="I879" s="35">
        <v>30</v>
      </c>
      <c r="J879" s="54">
        <v>210</v>
      </c>
      <c r="K879" s="54">
        <v>6300</v>
      </c>
    </row>
    <row r="880" spans="5:11" x14ac:dyDescent="0.25">
      <c r="E880" t="s">
        <v>304</v>
      </c>
      <c r="F880" t="s">
        <v>295</v>
      </c>
      <c r="G880" t="s">
        <v>294</v>
      </c>
      <c r="H880" s="57">
        <v>45773</v>
      </c>
      <c r="I880" s="35">
        <v>30</v>
      </c>
      <c r="J880" s="54">
        <v>210</v>
      </c>
      <c r="K880" s="54">
        <v>6300</v>
      </c>
    </row>
    <row r="881" spans="5:11" x14ac:dyDescent="0.25">
      <c r="E881" t="s">
        <v>304</v>
      </c>
      <c r="F881" t="s">
        <v>295</v>
      </c>
      <c r="G881" t="s">
        <v>294</v>
      </c>
      <c r="H881" s="57">
        <v>45913</v>
      </c>
      <c r="I881" s="35">
        <v>0</v>
      </c>
      <c r="J881" s="54">
        <v>0</v>
      </c>
      <c r="K881" s="54">
        <v>0</v>
      </c>
    </row>
    <row r="882" spans="5:11" x14ac:dyDescent="0.25">
      <c r="E882" t="s">
        <v>304</v>
      </c>
      <c r="F882" t="s">
        <v>295</v>
      </c>
      <c r="G882" t="s">
        <v>294</v>
      </c>
      <c r="H882" s="57">
        <v>45920</v>
      </c>
      <c r="I882" s="35">
        <v>0</v>
      </c>
      <c r="J882" s="54">
        <v>0</v>
      </c>
      <c r="K882" s="54">
        <v>0</v>
      </c>
    </row>
    <row r="883" spans="5:11" x14ac:dyDescent="0.25">
      <c r="E883" t="s">
        <v>304</v>
      </c>
      <c r="F883" t="s">
        <v>295</v>
      </c>
      <c r="G883" t="s">
        <v>294</v>
      </c>
      <c r="H883" s="57">
        <v>45927</v>
      </c>
      <c r="I883" s="35">
        <v>0</v>
      </c>
      <c r="J883" s="54">
        <v>0</v>
      </c>
      <c r="K883" s="54">
        <v>0</v>
      </c>
    </row>
    <row r="884" spans="5:11" x14ac:dyDescent="0.25">
      <c r="E884" t="s">
        <v>304</v>
      </c>
      <c r="F884" t="s">
        <v>295</v>
      </c>
      <c r="G884" t="s">
        <v>294</v>
      </c>
      <c r="H884" s="57">
        <v>45934</v>
      </c>
      <c r="I884" s="35">
        <v>0</v>
      </c>
      <c r="J884" s="54">
        <v>0</v>
      </c>
      <c r="K884" s="54">
        <v>0</v>
      </c>
    </row>
    <row r="885" spans="5:11" x14ac:dyDescent="0.25">
      <c r="E885" t="s">
        <v>304</v>
      </c>
      <c r="F885" t="s">
        <v>295</v>
      </c>
      <c r="G885" t="s">
        <v>294</v>
      </c>
      <c r="H885" s="57">
        <v>45941</v>
      </c>
      <c r="I885" s="35">
        <v>0</v>
      </c>
      <c r="J885" s="54">
        <v>0</v>
      </c>
      <c r="K885" s="54">
        <v>0</v>
      </c>
    </row>
    <row r="886" spans="5:11" x14ac:dyDescent="0.25">
      <c r="E886" t="s">
        <v>304</v>
      </c>
      <c r="F886" t="s">
        <v>295</v>
      </c>
      <c r="G886" t="s">
        <v>294</v>
      </c>
      <c r="H886" s="57">
        <v>45948</v>
      </c>
      <c r="I886" s="35">
        <v>0</v>
      </c>
      <c r="J886" s="54">
        <v>0</v>
      </c>
      <c r="K886" s="54">
        <v>0</v>
      </c>
    </row>
    <row r="887" spans="5:11" x14ac:dyDescent="0.25">
      <c r="E887" t="s">
        <v>304</v>
      </c>
      <c r="F887" t="s">
        <v>295</v>
      </c>
      <c r="G887" t="s">
        <v>294</v>
      </c>
      <c r="H887" s="57">
        <v>45955</v>
      </c>
      <c r="I887" s="35">
        <v>0</v>
      </c>
      <c r="J887" s="54">
        <v>0</v>
      </c>
      <c r="K887" s="54">
        <v>0</v>
      </c>
    </row>
    <row r="888" spans="5:11" x14ac:dyDescent="0.25">
      <c r="E888" t="s">
        <v>304</v>
      </c>
      <c r="F888" t="s">
        <v>295</v>
      </c>
      <c r="G888" t="s">
        <v>294</v>
      </c>
      <c r="H888" s="57">
        <v>45962</v>
      </c>
      <c r="I888" s="35">
        <v>0</v>
      </c>
      <c r="J888" s="54">
        <v>0</v>
      </c>
      <c r="K888" s="54">
        <v>0</v>
      </c>
    </row>
    <row r="889" spans="5:11" x14ac:dyDescent="0.25">
      <c r="E889" t="s">
        <v>304</v>
      </c>
      <c r="F889" t="s">
        <v>295</v>
      </c>
      <c r="G889" t="s">
        <v>294</v>
      </c>
      <c r="H889" s="57">
        <v>45843</v>
      </c>
      <c r="I889" s="35">
        <v>0</v>
      </c>
      <c r="J889" s="54">
        <v>0</v>
      </c>
      <c r="K889" s="54">
        <v>0</v>
      </c>
    </row>
    <row r="890" spans="5:11" x14ac:dyDescent="0.25">
      <c r="E890" t="s">
        <v>304</v>
      </c>
      <c r="F890" t="s">
        <v>295</v>
      </c>
      <c r="G890" t="s">
        <v>294</v>
      </c>
      <c r="H890" s="57">
        <v>45850</v>
      </c>
      <c r="I890" s="35">
        <v>0</v>
      </c>
      <c r="J890" s="54">
        <v>0</v>
      </c>
      <c r="K890" s="54">
        <v>0</v>
      </c>
    </row>
    <row r="891" spans="5:11" x14ac:dyDescent="0.25">
      <c r="E891" t="s">
        <v>304</v>
      </c>
      <c r="F891" t="s">
        <v>295</v>
      </c>
      <c r="G891" t="s">
        <v>294</v>
      </c>
      <c r="H891" s="57">
        <v>45857</v>
      </c>
      <c r="I891" s="35">
        <v>0</v>
      </c>
      <c r="J891" s="54">
        <v>0</v>
      </c>
      <c r="K891" s="54">
        <v>0</v>
      </c>
    </row>
    <row r="892" spans="5:11" x14ac:dyDescent="0.25">
      <c r="E892" t="s">
        <v>304</v>
      </c>
      <c r="F892" t="s">
        <v>295</v>
      </c>
      <c r="G892" t="s">
        <v>294</v>
      </c>
      <c r="H892" s="57">
        <v>45864</v>
      </c>
      <c r="I892" s="35">
        <v>0</v>
      </c>
      <c r="J892" s="54">
        <v>0</v>
      </c>
      <c r="K892" s="54">
        <v>0</v>
      </c>
    </row>
    <row r="893" spans="5:11" x14ac:dyDescent="0.25">
      <c r="E893" t="s">
        <v>304</v>
      </c>
      <c r="F893" t="s">
        <v>295</v>
      </c>
      <c r="G893" t="s">
        <v>294</v>
      </c>
      <c r="H893" s="57">
        <v>45871</v>
      </c>
      <c r="I893" s="35">
        <v>0</v>
      </c>
      <c r="J893" s="54">
        <v>0</v>
      </c>
      <c r="K893" s="54">
        <v>0</v>
      </c>
    </row>
    <row r="894" spans="5:11" x14ac:dyDescent="0.25">
      <c r="E894" t="s">
        <v>304</v>
      </c>
      <c r="F894" t="s">
        <v>295</v>
      </c>
      <c r="G894" t="s">
        <v>294</v>
      </c>
      <c r="H894" s="57">
        <v>45969</v>
      </c>
      <c r="I894" s="35">
        <v>0</v>
      </c>
      <c r="J894" s="54">
        <v>0</v>
      </c>
      <c r="K894" s="54">
        <v>0</v>
      </c>
    </row>
    <row r="895" spans="5:11" x14ac:dyDescent="0.25">
      <c r="E895" t="s">
        <v>304</v>
      </c>
      <c r="F895" t="s">
        <v>295</v>
      </c>
      <c r="G895" t="s">
        <v>294</v>
      </c>
      <c r="H895" s="57">
        <v>45976</v>
      </c>
      <c r="I895" s="35">
        <v>0</v>
      </c>
      <c r="J895" s="54">
        <v>0</v>
      </c>
      <c r="K895" s="54">
        <v>0</v>
      </c>
    </row>
    <row r="896" spans="5:11" x14ac:dyDescent="0.25">
      <c r="E896" t="s">
        <v>304</v>
      </c>
      <c r="F896" t="s">
        <v>295</v>
      </c>
      <c r="G896" t="s">
        <v>294</v>
      </c>
      <c r="H896" s="57">
        <v>45983</v>
      </c>
      <c r="I896" s="35">
        <v>0</v>
      </c>
      <c r="J896" s="54">
        <v>0</v>
      </c>
      <c r="K896" s="54">
        <v>0</v>
      </c>
    </row>
    <row r="897" spans="5:11" x14ac:dyDescent="0.25">
      <c r="E897" t="s">
        <v>304</v>
      </c>
      <c r="F897" t="s">
        <v>295</v>
      </c>
      <c r="G897" t="s">
        <v>294</v>
      </c>
      <c r="H897" s="57">
        <v>46018</v>
      </c>
      <c r="I897" s="35">
        <v>0</v>
      </c>
      <c r="J897" s="54">
        <v>0</v>
      </c>
      <c r="K897" s="54">
        <v>0</v>
      </c>
    </row>
    <row r="898" spans="5:11" x14ac:dyDescent="0.25">
      <c r="E898" t="s">
        <v>304</v>
      </c>
      <c r="F898" t="s">
        <v>295</v>
      </c>
      <c r="G898" t="s">
        <v>294</v>
      </c>
      <c r="H898" s="57">
        <v>45990</v>
      </c>
      <c r="I898" s="35">
        <v>0</v>
      </c>
      <c r="J898" s="54">
        <v>0</v>
      </c>
      <c r="K898" s="54">
        <v>0</v>
      </c>
    </row>
    <row r="899" spans="5:11" x14ac:dyDescent="0.25">
      <c r="E899" t="s">
        <v>304</v>
      </c>
      <c r="F899" t="s">
        <v>295</v>
      </c>
      <c r="G899" t="s">
        <v>294</v>
      </c>
      <c r="H899" s="57">
        <v>46025</v>
      </c>
      <c r="I899" s="35">
        <v>0</v>
      </c>
      <c r="J899" s="54">
        <v>0</v>
      </c>
      <c r="K899" s="54">
        <v>0</v>
      </c>
    </row>
    <row r="900" spans="5:11" x14ac:dyDescent="0.25">
      <c r="E900" t="s">
        <v>304</v>
      </c>
      <c r="F900" t="s">
        <v>115</v>
      </c>
      <c r="G900" t="s">
        <v>23</v>
      </c>
      <c r="H900" s="57">
        <v>45760</v>
      </c>
      <c r="I900" s="35">
        <v>30</v>
      </c>
      <c r="J900" s="54">
        <v>205</v>
      </c>
      <c r="K900" s="54">
        <v>6150</v>
      </c>
    </row>
    <row r="901" spans="5:11" x14ac:dyDescent="0.25">
      <c r="E901" t="s">
        <v>304</v>
      </c>
      <c r="F901" t="s">
        <v>115</v>
      </c>
      <c r="G901" t="s">
        <v>23</v>
      </c>
      <c r="H901" s="57">
        <v>45767</v>
      </c>
      <c r="I901" s="35">
        <v>24</v>
      </c>
      <c r="J901" s="54">
        <v>205</v>
      </c>
      <c r="K901" s="54">
        <v>4920</v>
      </c>
    </row>
    <row r="902" spans="5:11" x14ac:dyDescent="0.25">
      <c r="E902" t="s">
        <v>304</v>
      </c>
      <c r="F902" t="s">
        <v>115</v>
      </c>
      <c r="G902" t="s">
        <v>23</v>
      </c>
      <c r="H902" s="57">
        <v>45774</v>
      </c>
      <c r="I902" s="35">
        <v>30</v>
      </c>
      <c r="J902" s="54">
        <v>205</v>
      </c>
      <c r="K902" s="54">
        <v>6150</v>
      </c>
    </row>
    <row r="903" spans="5:11" x14ac:dyDescent="0.25">
      <c r="E903" t="s">
        <v>304</v>
      </c>
      <c r="F903" t="s">
        <v>116</v>
      </c>
      <c r="G903" t="s">
        <v>24</v>
      </c>
      <c r="H903" s="57">
        <v>45767</v>
      </c>
      <c r="I903" s="35">
        <v>30</v>
      </c>
      <c r="J903" s="54">
        <v>205</v>
      </c>
      <c r="K903" s="54">
        <v>6150</v>
      </c>
    </row>
    <row r="904" spans="5:11" x14ac:dyDescent="0.25">
      <c r="E904" t="s">
        <v>304</v>
      </c>
      <c r="F904" t="s">
        <v>116</v>
      </c>
      <c r="G904" t="s">
        <v>24</v>
      </c>
      <c r="H904" s="57">
        <v>45774</v>
      </c>
      <c r="I904" s="35">
        <v>24</v>
      </c>
      <c r="J904" s="54">
        <v>205</v>
      </c>
      <c r="K904" s="54">
        <v>4920</v>
      </c>
    </row>
    <row r="905" spans="5:11" x14ac:dyDescent="0.25">
      <c r="E905" t="s">
        <v>304</v>
      </c>
      <c r="F905" t="s">
        <v>116</v>
      </c>
      <c r="G905" t="s">
        <v>24</v>
      </c>
      <c r="H905" s="57">
        <v>45781</v>
      </c>
      <c r="I905" s="35">
        <v>30</v>
      </c>
      <c r="J905" s="54">
        <v>205</v>
      </c>
      <c r="K905" s="54">
        <v>6150</v>
      </c>
    </row>
    <row r="906" spans="5:11" x14ac:dyDescent="0.25">
      <c r="E906" t="s">
        <v>304</v>
      </c>
      <c r="F906" t="s">
        <v>289</v>
      </c>
      <c r="G906" t="s">
        <v>290</v>
      </c>
      <c r="H906" s="57">
        <v>45752</v>
      </c>
      <c r="I906" s="35">
        <v>30</v>
      </c>
      <c r="J906" s="54">
        <v>210</v>
      </c>
      <c r="K906" s="54">
        <v>6300</v>
      </c>
    </row>
    <row r="907" spans="5:11" x14ac:dyDescent="0.25">
      <c r="E907" t="s">
        <v>304</v>
      </c>
      <c r="F907" t="s">
        <v>289</v>
      </c>
      <c r="G907" t="s">
        <v>290</v>
      </c>
      <c r="H907" s="57">
        <v>45759</v>
      </c>
      <c r="I907" s="35">
        <v>30</v>
      </c>
      <c r="J907" s="54">
        <v>210</v>
      </c>
      <c r="K907" s="54">
        <v>6300</v>
      </c>
    </row>
    <row r="908" spans="5:11" x14ac:dyDescent="0.25">
      <c r="E908" t="s">
        <v>304</v>
      </c>
      <c r="F908" t="s">
        <v>293</v>
      </c>
      <c r="G908" t="s">
        <v>294</v>
      </c>
      <c r="H908" s="57">
        <v>45759</v>
      </c>
      <c r="I908" s="35">
        <v>30</v>
      </c>
      <c r="J908" s="54">
        <v>210</v>
      </c>
      <c r="K908" s="54">
        <v>6300</v>
      </c>
    </row>
    <row r="909" spans="5:11" x14ac:dyDescent="0.25">
      <c r="E909" t="s">
        <v>304</v>
      </c>
      <c r="F909" t="s">
        <v>321</v>
      </c>
      <c r="G909" t="s">
        <v>23</v>
      </c>
      <c r="H909" s="57">
        <v>45865</v>
      </c>
      <c r="I909" s="35">
        <v>30</v>
      </c>
      <c r="J909" s="54">
        <v>185</v>
      </c>
      <c r="K909" s="54">
        <v>5550</v>
      </c>
    </row>
    <row r="910" spans="5:11" x14ac:dyDescent="0.25">
      <c r="E910" t="s">
        <v>304</v>
      </c>
      <c r="F910" t="s">
        <v>321</v>
      </c>
      <c r="G910" t="s">
        <v>23</v>
      </c>
      <c r="H910" s="57">
        <v>45872</v>
      </c>
      <c r="I910" s="35">
        <v>30</v>
      </c>
      <c r="J910" s="54">
        <v>185</v>
      </c>
      <c r="K910" s="54">
        <v>5550</v>
      </c>
    </row>
    <row r="911" spans="5:11" x14ac:dyDescent="0.25">
      <c r="E911" t="s">
        <v>304</v>
      </c>
      <c r="F911" t="s">
        <v>321</v>
      </c>
      <c r="G911" t="s">
        <v>23</v>
      </c>
      <c r="H911" s="57">
        <v>45879</v>
      </c>
      <c r="I911" s="35">
        <v>30</v>
      </c>
      <c r="J911" s="54">
        <v>185</v>
      </c>
      <c r="K911" s="54">
        <v>5550</v>
      </c>
    </row>
    <row r="912" spans="5:11" x14ac:dyDescent="0.25">
      <c r="E912" t="s">
        <v>304</v>
      </c>
      <c r="F912" t="s">
        <v>321</v>
      </c>
      <c r="G912" t="s">
        <v>23</v>
      </c>
      <c r="H912" s="57">
        <v>45886</v>
      </c>
      <c r="I912" s="35">
        <v>30</v>
      </c>
      <c r="J912" s="54">
        <v>185</v>
      </c>
      <c r="K912" s="54">
        <v>5550</v>
      </c>
    </row>
    <row r="913" spans="5:11" x14ac:dyDescent="0.25">
      <c r="E913" t="s">
        <v>304</v>
      </c>
      <c r="F913" t="s">
        <v>321</v>
      </c>
      <c r="G913" t="s">
        <v>23</v>
      </c>
      <c r="H913" s="57">
        <v>45893</v>
      </c>
      <c r="I913" s="35">
        <v>30</v>
      </c>
      <c r="J913" s="54">
        <v>185</v>
      </c>
      <c r="K913" s="54">
        <v>5550</v>
      </c>
    </row>
    <row r="914" spans="5:11" x14ac:dyDescent="0.25">
      <c r="E914" t="s">
        <v>304</v>
      </c>
      <c r="F914" t="s">
        <v>321</v>
      </c>
      <c r="G914" t="s">
        <v>23</v>
      </c>
      <c r="H914" s="57">
        <v>45900</v>
      </c>
      <c r="I914" s="35">
        <v>30</v>
      </c>
      <c r="J914" s="54">
        <v>185</v>
      </c>
      <c r="K914" s="54">
        <v>5550</v>
      </c>
    </row>
    <row r="915" spans="5:11" x14ac:dyDescent="0.25">
      <c r="E915" t="s">
        <v>304</v>
      </c>
      <c r="F915" t="s">
        <v>321</v>
      </c>
      <c r="G915" t="s">
        <v>23</v>
      </c>
      <c r="H915" s="57">
        <v>45907</v>
      </c>
      <c r="I915" s="35">
        <v>30</v>
      </c>
      <c r="J915" s="54">
        <v>185</v>
      </c>
      <c r="K915" s="54">
        <v>5550</v>
      </c>
    </row>
    <row r="916" spans="5:11" x14ac:dyDescent="0.25">
      <c r="E916" t="s">
        <v>304</v>
      </c>
      <c r="F916" t="s">
        <v>321</v>
      </c>
      <c r="G916" t="s">
        <v>23</v>
      </c>
      <c r="H916" s="57">
        <v>45914</v>
      </c>
      <c r="I916" s="35">
        <v>30</v>
      </c>
      <c r="J916" s="54">
        <v>185</v>
      </c>
      <c r="K916" s="54">
        <v>5550</v>
      </c>
    </row>
    <row r="917" spans="5:11" x14ac:dyDescent="0.25">
      <c r="E917" t="s">
        <v>304</v>
      </c>
      <c r="F917" t="s">
        <v>323</v>
      </c>
      <c r="G917" t="s">
        <v>24</v>
      </c>
      <c r="H917" s="57">
        <v>45872</v>
      </c>
      <c r="I917" s="35">
        <v>30</v>
      </c>
      <c r="J917" s="54">
        <v>185</v>
      </c>
      <c r="K917" s="54">
        <v>5550</v>
      </c>
    </row>
    <row r="918" spans="5:11" x14ac:dyDescent="0.25">
      <c r="E918" t="s">
        <v>304</v>
      </c>
      <c r="F918" t="s">
        <v>323</v>
      </c>
      <c r="G918" t="s">
        <v>24</v>
      </c>
      <c r="H918" s="57">
        <v>45879</v>
      </c>
      <c r="I918" s="35">
        <v>30</v>
      </c>
      <c r="J918" s="54">
        <v>185</v>
      </c>
      <c r="K918" s="54">
        <v>5550</v>
      </c>
    </row>
    <row r="919" spans="5:11" x14ac:dyDescent="0.25">
      <c r="E919" t="s">
        <v>304</v>
      </c>
      <c r="F919" t="s">
        <v>323</v>
      </c>
      <c r="G919" t="s">
        <v>24</v>
      </c>
      <c r="H919" s="57">
        <v>45886</v>
      </c>
      <c r="I919" s="35">
        <v>30</v>
      </c>
      <c r="J919" s="54">
        <v>185</v>
      </c>
      <c r="K919" s="54">
        <v>5550</v>
      </c>
    </row>
    <row r="920" spans="5:11" x14ac:dyDescent="0.25">
      <c r="E920" t="s">
        <v>304</v>
      </c>
      <c r="F920" t="s">
        <v>323</v>
      </c>
      <c r="G920" t="s">
        <v>24</v>
      </c>
      <c r="H920" s="57">
        <v>45893</v>
      </c>
      <c r="I920" s="35">
        <v>30</v>
      </c>
      <c r="J920" s="54">
        <v>185</v>
      </c>
      <c r="K920" s="54">
        <v>5550</v>
      </c>
    </row>
    <row r="921" spans="5:11" x14ac:dyDescent="0.25">
      <c r="E921" t="s">
        <v>304</v>
      </c>
      <c r="F921" t="s">
        <v>323</v>
      </c>
      <c r="G921" t="s">
        <v>24</v>
      </c>
      <c r="H921" s="57">
        <v>45900</v>
      </c>
      <c r="I921" s="35">
        <v>30</v>
      </c>
      <c r="J921" s="54">
        <v>185</v>
      </c>
      <c r="K921" s="54">
        <v>5550</v>
      </c>
    </row>
    <row r="922" spans="5:11" x14ac:dyDescent="0.25">
      <c r="E922" t="s">
        <v>304</v>
      </c>
      <c r="F922" t="s">
        <v>323</v>
      </c>
      <c r="G922" t="s">
        <v>24</v>
      </c>
      <c r="H922" s="57">
        <v>45907</v>
      </c>
      <c r="I922" s="35">
        <v>30</v>
      </c>
      <c r="J922" s="54">
        <v>185</v>
      </c>
      <c r="K922" s="54">
        <v>5550</v>
      </c>
    </row>
    <row r="923" spans="5:11" x14ac:dyDescent="0.25">
      <c r="E923" t="s">
        <v>304</v>
      </c>
      <c r="F923" t="s">
        <v>323</v>
      </c>
      <c r="G923" t="s">
        <v>24</v>
      </c>
      <c r="H923" s="57">
        <v>45914</v>
      </c>
      <c r="I923" s="35">
        <v>30</v>
      </c>
      <c r="J923" s="54">
        <v>185</v>
      </c>
      <c r="K923" s="54">
        <v>5550</v>
      </c>
    </row>
    <row r="924" spans="5:11" x14ac:dyDescent="0.25">
      <c r="E924" t="s">
        <v>304</v>
      </c>
      <c r="F924" t="s">
        <v>323</v>
      </c>
      <c r="G924" t="s">
        <v>24</v>
      </c>
      <c r="H924" s="57">
        <v>45921</v>
      </c>
      <c r="I924" s="35">
        <v>30</v>
      </c>
      <c r="J924" s="54">
        <v>185</v>
      </c>
      <c r="K924" s="54">
        <v>5550</v>
      </c>
    </row>
    <row r="925" spans="5:11" x14ac:dyDescent="0.25">
      <c r="E925" t="s">
        <v>304</v>
      </c>
      <c r="F925" t="s">
        <v>243</v>
      </c>
      <c r="G925" t="s">
        <v>23</v>
      </c>
      <c r="H925" s="57">
        <v>45753</v>
      </c>
      <c r="I925" s="35">
        <v>30</v>
      </c>
      <c r="J925" s="54">
        <v>205</v>
      </c>
      <c r="K925" s="54">
        <v>6150</v>
      </c>
    </row>
    <row r="926" spans="5:11" x14ac:dyDescent="0.25">
      <c r="E926" t="s">
        <v>304</v>
      </c>
      <c r="F926" t="s">
        <v>244</v>
      </c>
      <c r="G926" t="s">
        <v>24</v>
      </c>
      <c r="H926" s="57">
        <v>45760</v>
      </c>
      <c r="I926" s="35">
        <v>30</v>
      </c>
      <c r="J926" s="54">
        <v>205</v>
      </c>
      <c r="K926" s="54">
        <v>6150</v>
      </c>
    </row>
    <row r="927" spans="5:11" x14ac:dyDescent="0.25">
      <c r="E927" t="s">
        <v>304</v>
      </c>
      <c r="F927" t="s">
        <v>244</v>
      </c>
      <c r="G927" t="s">
        <v>24</v>
      </c>
      <c r="H927" s="57">
        <v>45956</v>
      </c>
      <c r="I927" s="35">
        <v>0</v>
      </c>
      <c r="J927" s="54">
        <v>0</v>
      </c>
      <c r="K927" s="54">
        <v>0</v>
      </c>
    </row>
    <row r="928" spans="5:11" x14ac:dyDescent="0.25">
      <c r="E928" t="s">
        <v>304</v>
      </c>
      <c r="F928" t="s">
        <v>244</v>
      </c>
      <c r="G928" t="s">
        <v>24</v>
      </c>
      <c r="H928" s="57">
        <v>45963</v>
      </c>
      <c r="I928" s="35">
        <v>0</v>
      </c>
      <c r="J928" s="54">
        <v>0</v>
      </c>
      <c r="K928" s="54">
        <v>0</v>
      </c>
    </row>
    <row r="929" spans="5:11" x14ac:dyDescent="0.25">
      <c r="E929" t="s">
        <v>304</v>
      </c>
      <c r="F929" t="s">
        <v>479</v>
      </c>
      <c r="G929" t="s">
        <v>290</v>
      </c>
      <c r="H929" s="57">
        <v>45870</v>
      </c>
      <c r="I929" s="35">
        <v>0</v>
      </c>
      <c r="J929" s="54">
        <v>0</v>
      </c>
      <c r="K929" s="54">
        <v>0</v>
      </c>
    </row>
    <row r="930" spans="5:11" x14ac:dyDescent="0.25">
      <c r="E930" t="s">
        <v>304</v>
      </c>
      <c r="F930" t="s">
        <v>479</v>
      </c>
      <c r="G930" t="s">
        <v>290</v>
      </c>
      <c r="H930" s="57">
        <v>45877</v>
      </c>
      <c r="I930" s="35">
        <v>0</v>
      </c>
      <c r="J930" s="54">
        <v>0</v>
      </c>
      <c r="K930" s="54">
        <v>0</v>
      </c>
    </row>
    <row r="931" spans="5:11" x14ac:dyDescent="0.25">
      <c r="E931" t="s">
        <v>304</v>
      </c>
      <c r="F931" t="s">
        <v>479</v>
      </c>
      <c r="G931" t="s">
        <v>290</v>
      </c>
      <c r="H931" s="57">
        <v>45884</v>
      </c>
      <c r="I931" s="35">
        <v>0</v>
      </c>
      <c r="J931" s="54">
        <v>0</v>
      </c>
      <c r="K931" s="54">
        <v>0</v>
      </c>
    </row>
    <row r="932" spans="5:11" x14ac:dyDescent="0.25">
      <c r="E932" t="s">
        <v>304</v>
      </c>
      <c r="F932" t="s">
        <v>479</v>
      </c>
      <c r="G932" t="s">
        <v>290</v>
      </c>
      <c r="H932" s="57">
        <v>45891</v>
      </c>
      <c r="I932" s="35">
        <v>0</v>
      </c>
      <c r="J932" s="54">
        <v>0</v>
      </c>
      <c r="K932" s="54">
        <v>0</v>
      </c>
    </row>
    <row r="933" spans="5:11" x14ac:dyDescent="0.25">
      <c r="E933" t="s">
        <v>304</v>
      </c>
      <c r="F933" t="s">
        <v>479</v>
      </c>
      <c r="G933" t="s">
        <v>290</v>
      </c>
      <c r="H933" s="57">
        <v>45898</v>
      </c>
      <c r="I933" s="35">
        <v>0</v>
      </c>
      <c r="J933" s="54">
        <v>0</v>
      </c>
      <c r="K933" s="54">
        <v>0</v>
      </c>
    </row>
    <row r="934" spans="5:11" x14ac:dyDescent="0.25">
      <c r="E934" t="s">
        <v>304</v>
      </c>
      <c r="F934" t="s">
        <v>480</v>
      </c>
      <c r="G934" t="s">
        <v>294</v>
      </c>
      <c r="H934" s="57">
        <v>45877</v>
      </c>
      <c r="I934" s="35">
        <v>0</v>
      </c>
      <c r="J934" s="54">
        <v>0</v>
      </c>
      <c r="K934" s="54">
        <v>0</v>
      </c>
    </row>
    <row r="935" spans="5:11" x14ac:dyDescent="0.25">
      <c r="E935" t="s">
        <v>304</v>
      </c>
      <c r="F935" t="s">
        <v>480</v>
      </c>
      <c r="G935" t="s">
        <v>294</v>
      </c>
      <c r="H935" s="57">
        <v>45884</v>
      </c>
      <c r="I935" s="35">
        <v>0</v>
      </c>
      <c r="J935" s="54">
        <v>0</v>
      </c>
      <c r="K935" s="54">
        <v>0</v>
      </c>
    </row>
    <row r="936" spans="5:11" x14ac:dyDescent="0.25">
      <c r="E936" t="s">
        <v>304</v>
      </c>
      <c r="F936" t="s">
        <v>480</v>
      </c>
      <c r="G936" t="s">
        <v>294</v>
      </c>
      <c r="H936" s="57">
        <v>45891</v>
      </c>
      <c r="I936" s="35">
        <v>0</v>
      </c>
      <c r="J936" s="54">
        <v>0</v>
      </c>
      <c r="K936" s="54">
        <v>0</v>
      </c>
    </row>
    <row r="937" spans="5:11" x14ac:dyDescent="0.25">
      <c r="E937" t="s">
        <v>304</v>
      </c>
      <c r="F937" t="s">
        <v>480</v>
      </c>
      <c r="G937" t="s">
        <v>294</v>
      </c>
      <c r="H937" s="57">
        <v>45898</v>
      </c>
      <c r="I937" s="35">
        <v>0</v>
      </c>
      <c r="J937" s="54">
        <v>0</v>
      </c>
      <c r="K937" s="54">
        <v>0</v>
      </c>
    </row>
    <row r="938" spans="5:11" x14ac:dyDescent="0.25">
      <c r="E938" t="s">
        <v>304</v>
      </c>
      <c r="F938" t="s">
        <v>480</v>
      </c>
      <c r="G938" t="s">
        <v>294</v>
      </c>
      <c r="H938" s="57">
        <v>45905</v>
      </c>
      <c r="I938" s="35">
        <v>0</v>
      </c>
      <c r="J938" s="54">
        <v>0</v>
      </c>
      <c r="K938" s="54">
        <v>0</v>
      </c>
    </row>
    <row r="939" spans="5:11" x14ac:dyDescent="0.25">
      <c r="E939" t="s">
        <v>304</v>
      </c>
      <c r="F939" t="s">
        <v>322</v>
      </c>
      <c r="G939" t="s">
        <v>23</v>
      </c>
      <c r="H939" s="57">
        <v>45921</v>
      </c>
      <c r="I939" s="35">
        <v>20</v>
      </c>
      <c r="J939" s="54">
        <v>185</v>
      </c>
      <c r="K939" s="54">
        <v>3700</v>
      </c>
    </row>
    <row r="940" spans="5:11" x14ac:dyDescent="0.25">
      <c r="E940" t="s">
        <v>304</v>
      </c>
      <c r="F940" t="s">
        <v>322</v>
      </c>
      <c r="G940" t="s">
        <v>23</v>
      </c>
      <c r="H940" s="57">
        <v>45928</v>
      </c>
      <c r="I940" s="35">
        <v>20</v>
      </c>
      <c r="J940" s="54">
        <v>185</v>
      </c>
      <c r="K940" s="54">
        <v>3700</v>
      </c>
    </row>
    <row r="941" spans="5:11" x14ac:dyDescent="0.25">
      <c r="E941" t="s">
        <v>304</v>
      </c>
      <c r="F941" t="s">
        <v>322</v>
      </c>
      <c r="G941" t="s">
        <v>23</v>
      </c>
      <c r="H941" s="57">
        <v>45935</v>
      </c>
      <c r="I941" s="35">
        <v>20</v>
      </c>
      <c r="J941" s="54">
        <v>185</v>
      </c>
      <c r="K941" s="54">
        <v>3700</v>
      </c>
    </row>
    <row r="942" spans="5:11" x14ac:dyDescent="0.25">
      <c r="E942" t="s">
        <v>304</v>
      </c>
      <c r="F942" t="s">
        <v>322</v>
      </c>
      <c r="G942" t="s">
        <v>23</v>
      </c>
      <c r="H942" s="57">
        <v>45942</v>
      </c>
      <c r="I942" s="35">
        <v>20</v>
      </c>
      <c r="J942" s="54">
        <v>185</v>
      </c>
      <c r="K942" s="54">
        <v>3700</v>
      </c>
    </row>
    <row r="943" spans="5:11" x14ac:dyDescent="0.25">
      <c r="E943" t="s">
        <v>304</v>
      </c>
      <c r="F943" t="s">
        <v>322</v>
      </c>
      <c r="G943" t="s">
        <v>23</v>
      </c>
      <c r="H943" s="57">
        <v>45949</v>
      </c>
      <c r="I943" s="35">
        <v>0</v>
      </c>
      <c r="J943" s="54">
        <v>0</v>
      </c>
      <c r="K943" s="54">
        <v>0</v>
      </c>
    </row>
    <row r="944" spans="5:11" x14ac:dyDescent="0.25">
      <c r="E944" t="s">
        <v>304</v>
      </c>
      <c r="F944" t="s">
        <v>322</v>
      </c>
      <c r="G944" t="s">
        <v>23</v>
      </c>
      <c r="H944" s="57">
        <v>45956</v>
      </c>
      <c r="I944" s="35">
        <v>0</v>
      </c>
      <c r="J944" s="54">
        <v>0</v>
      </c>
      <c r="K944" s="54">
        <v>0</v>
      </c>
    </row>
    <row r="945" spans="5:11" x14ac:dyDescent="0.25">
      <c r="E945" t="s">
        <v>304</v>
      </c>
      <c r="F945" t="s">
        <v>324</v>
      </c>
      <c r="G945" t="s">
        <v>24</v>
      </c>
      <c r="H945" s="57">
        <v>45928</v>
      </c>
      <c r="I945" s="35">
        <v>20</v>
      </c>
      <c r="J945" s="54">
        <v>185</v>
      </c>
      <c r="K945" s="54">
        <v>3700</v>
      </c>
    </row>
    <row r="946" spans="5:11" x14ac:dyDescent="0.25">
      <c r="E946" t="s">
        <v>304</v>
      </c>
      <c r="F946" t="s">
        <v>324</v>
      </c>
      <c r="G946" t="s">
        <v>24</v>
      </c>
      <c r="H946" s="57">
        <v>45935</v>
      </c>
      <c r="I946" s="35">
        <v>20</v>
      </c>
      <c r="J946" s="54">
        <v>185</v>
      </c>
      <c r="K946" s="54">
        <v>3700</v>
      </c>
    </row>
    <row r="947" spans="5:11" x14ac:dyDescent="0.25">
      <c r="E947" t="s">
        <v>304</v>
      </c>
      <c r="F947" t="s">
        <v>324</v>
      </c>
      <c r="G947" t="s">
        <v>24</v>
      </c>
      <c r="H947" s="57">
        <v>45942</v>
      </c>
      <c r="I947" s="35">
        <v>20</v>
      </c>
      <c r="J947" s="54">
        <v>185</v>
      </c>
      <c r="K947" s="54">
        <v>3700</v>
      </c>
    </row>
    <row r="948" spans="5:11" x14ac:dyDescent="0.25">
      <c r="E948" t="s">
        <v>304</v>
      </c>
      <c r="F948" t="s">
        <v>324</v>
      </c>
      <c r="G948" t="s">
        <v>24</v>
      </c>
      <c r="H948" s="57">
        <v>45949</v>
      </c>
      <c r="I948" s="35">
        <v>20</v>
      </c>
      <c r="J948" s="54">
        <v>185</v>
      </c>
      <c r="K948" s="54">
        <v>3700</v>
      </c>
    </row>
    <row r="949" spans="5:11" x14ac:dyDescent="0.25">
      <c r="E949" t="s">
        <v>534</v>
      </c>
      <c r="F949" t="s">
        <v>479</v>
      </c>
      <c r="G949" t="s">
        <v>290</v>
      </c>
      <c r="H949" s="57">
        <v>45877</v>
      </c>
      <c r="I949" s="35">
        <v>25</v>
      </c>
      <c r="J949" s="54">
        <v>225</v>
      </c>
      <c r="K949" s="54">
        <v>5625</v>
      </c>
    </row>
    <row r="950" spans="5:11" x14ac:dyDescent="0.25">
      <c r="E950" t="s">
        <v>534</v>
      </c>
      <c r="F950" t="s">
        <v>479</v>
      </c>
      <c r="G950" t="s">
        <v>290</v>
      </c>
      <c r="H950" s="57">
        <v>45884</v>
      </c>
      <c r="I950" s="35">
        <v>25</v>
      </c>
      <c r="J950" s="54">
        <v>225</v>
      </c>
      <c r="K950" s="54">
        <v>5625</v>
      </c>
    </row>
    <row r="951" spans="5:11" x14ac:dyDescent="0.25">
      <c r="E951" t="s">
        <v>534</v>
      </c>
      <c r="F951" t="s">
        <v>479</v>
      </c>
      <c r="G951" t="s">
        <v>290</v>
      </c>
      <c r="H951" s="57">
        <v>45891</v>
      </c>
      <c r="I951" s="35">
        <v>25</v>
      </c>
      <c r="J951" s="54">
        <v>225</v>
      </c>
      <c r="K951" s="54">
        <v>5625</v>
      </c>
    </row>
    <row r="952" spans="5:11" x14ac:dyDescent="0.25">
      <c r="E952" t="s">
        <v>534</v>
      </c>
      <c r="F952" t="s">
        <v>479</v>
      </c>
      <c r="G952" t="s">
        <v>290</v>
      </c>
      <c r="H952" s="57">
        <v>45898</v>
      </c>
      <c r="I952" s="35">
        <v>25</v>
      </c>
      <c r="J952" s="54">
        <v>225</v>
      </c>
      <c r="K952" s="54">
        <v>5625</v>
      </c>
    </row>
    <row r="953" spans="5:11" x14ac:dyDescent="0.25">
      <c r="E953" t="s">
        <v>534</v>
      </c>
      <c r="F953" t="s">
        <v>480</v>
      </c>
      <c r="G953" t="s">
        <v>294</v>
      </c>
      <c r="H953" s="57">
        <v>45884</v>
      </c>
      <c r="I953" s="35">
        <v>25</v>
      </c>
      <c r="J953" s="54">
        <v>225</v>
      </c>
      <c r="K953" s="54">
        <v>5625</v>
      </c>
    </row>
    <row r="954" spans="5:11" x14ac:dyDescent="0.25">
      <c r="E954" t="s">
        <v>534</v>
      </c>
      <c r="F954" t="s">
        <v>480</v>
      </c>
      <c r="G954" t="s">
        <v>294</v>
      </c>
      <c r="H954" s="57">
        <v>45891</v>
      </c>
      <c r="I954" s="35">
        <v>25</v>
      </c>
      <c r="J954" s="54">
        <v>225</v>
      </c>
      <c r="K954" s="54">
        <v>5625</v>
      </c>
    </row>
    <row r="955" spans="5:11" x14ac:dyDescent="0.25">
      <c r="E955" t="s">
        <v>534</v>
      </c>
      <c r="F955" t="s">
        <v>480</v>
      </c>
      <c r="G955" t="s">
        <v>294</v>
      </c>
      <c r="H955" s="57">
        <v>45898</v>
      </c>
      <c r="I955" s="35">
        <v>25</v>
      </c>
      <c r="J955" s="54">
        <v>225</v>
      </c>
      <c r="K955" s="54">
        <v>5625</v>
      </c>
    </row>
    <row r="956" spans="5:11" x14ac:dyDescent="0.25">
      <c r="E956" t="s">
        <v>534</v>
      </c>
      <c r="F956" t="s">
        <v>480</v>
      </c>
      <c r="G956" t="s">
        <v>294</v>
      </c>
      <c r="H956" s="57">
        <v>45905</v>
      </c>
      <c r="I956" s="35">
        <v>25</v>
      </c>
      <c r="J956" s="54">
        <v>225</v>
      </c>
      <c r="K956" s="54">
        <v>5625</v>
      </c>
    </row>
    <row r="957" spans="5:11" x14ac:dyDescent="0.25">
      <c r="E957" t="s">
        <v>540</v>
      </c>
      <c r="F957" t="s">
        <v>292</v>
      </c>
      <c r="G957" t="s">
        <v>290</v>
      </c>
      <c r="H957" s="57">
        <v>45899</v>
      </c>
      <c r="I957" s="35">
        <v>0</v>
      </c>
      <c r="J957" s="54">
        <v>0</v>
      </c>
      <c r="K957" s="54">
        <v>0</v>
      </c>
    </row>
    <row r="958" spans="5:11" x14ac:dyDescent="0.25">
      <c r="E958" t="s">
        <v>540</v>
      </c>
      <c r="F958" t="s">
        <v>292</v>
      </c>
      <c r="G958" t="s">
        <v>290</v>
      </c>
      <c r="H958" s="57">
        <v>45906</v>
      </c>
      <c r="I958" s="35">
        <v>0</v>
      </c>
      <c r="J958" s="54">
        <v>0</v>
      </c>
      <c r="K958" s="54">
        <v>0</v>
      </c>
    </row>
    <row r="959" spans="5:11" x14ac:dyDescent="0.25">
      <c r="E959" t="s">
        <v>540</v>
      </c>
      <c r="F959" t="s">
        <v>292</v>
      </c>
      <c r="G959" t="s">
        <v>290</v>
      </c>
      <c r="H959" s="57">
        <v>45913</v>
      </c>
      <c r="I959" s="35">
        <v>0</v>
      </c>
      <c r="J959" s="54">
        <v>0</v>
      </c>
      <c r="K959" s="54">
        <v>0</v>
      </c>
    </row>
    <row r="960" spans="5:11" x14ac:dyDescent="0.25">
      <c r="E960" t="s">
        <v>540</v>
      </c>
      <c r="F960" t="s">
        <v>292</v>
      </c>
      <c r="G960" t="s">
        <v>290</v>
      </c>
      <c r="H960" s="57">
        <v>45920</v>
      </c>
      <c r="I960" s="35">
        <v>0</v>
      </c>
      <c r="J960" s="54">
        <v>0</v>
      </c>
      <c r="K960" s="54">
        <v>0</v>
      </c>
    </row>
    <row r="961" spans="5:11" x14ac:dyDescent="0.25">
      <c r="E961" t="s">
        <v>540</v>
      </c>
      <c r="F961" t="s">
        <v>292</v>
      </c>
      <c r="G961" t="s">
        <v>290</v>
      </c>
      <c r="H961" s="57">
        <v>45927</v>
      </c>
      <c r="I961" s="35">
        <v>0</v>
      </c>
      <c r="J961" s="54">
        <v>0</v>
      </c>
      <c r="K961" s="54">
        <v>0</v>
      </c>
    </row>
    <row r="962" spans="5:11" x14ac:dyDescent="0.25">
      <c r="E962" t="s">
        <v>540</v>
      </c>
      <c r="F962" t="s">
        <v>292</v>
      </c>
      <c r="G962" t="s">
        <v>290</v>
      </c>
      <c r="H962" s="57">
        <v>45934</v>
      </c>
      <c r="I962" s="35">
        <v>0</v>
      </c>
      <c r="J962" s="54">
        <v>0</v>
      </c>
      <c r="K962" s="54">
        <v>0</v>
      </c>
    </row>
    <row r="963" spans="5:11" x14ac:dyDescent="0.25">
      <c r="E963" t="s">
        <v>540</v>
      </c>
      <c r="F963" t="s">
        <v>292</v>
      </c>
      <c r="G963" t="s">
        <v>290</v>
      </c>
      <c r="H963" s="57">
        <v>45941</v>
      </c>
      <c r="I963" s="35">
        <v>0</v>
      </c>
      <c r="J963" s="54">
        <v>0</v>
      </c>
      <c r="K963" s="54">
        <v>0</v>
      </c>
    </row>
    <row r="964" spans="5:11" x14ac:dyDescent="0.25">
      <c r="E964" t="s">
        <v>540</v>
      </c>
      <c r="F964" t="s">
        <v>292</v>
      </c>
      <c r="G964" t="s">
        <v>290</v>
      </c>
      <c r="H964" s="57">
        <v>45948</v>
      </c>
      <c r="I964" s="35">
        <v>0</v>
      </c>
      <c r="J964" s="54">
        <v>0</v>
      </c>
      <c r="K964" s="54">
        <v>0</v>
      </c>
    </row>
    <row r="965" spans="5:11" x14ac:dyDescent="0.25">
      <c r="E965" t="s">
        <v>540</v>
      </c>
      <c r="F965" t="s">
        <v>292</v>
      </c>
      <c r="G965" t="s">
        <v>290</v>
      </c>
      <c r="H965" s="57">
        <v>45955</v>
      </c>
      <c r="I965" s="35">
        <v>0</v>
      </c>
      <c r="J965" s="54">
        <v>0</v>
      </c>
      <c r="K965" s="54">
        <v>0</v>
      </c>
    </row>
    <row r="966" spans="5:11" x14ac:dyDescent="0.25">
      <c r="E966" t="s">
        <v>540</v>
      </c>
      <c r="F966" t="s">
        <v>292</v>
      </c>
      <c r="G966" t="s">
        <v>290</v>
      </c>
      <c r="H966" s="57">
        <v>45836</v>
      </c>
      <c r="I966" s="35">
        <v>0</v>
      </c>
      <c r="J966" s="54">
        <v>0</v>
      </c>
      <c r="K966" s="54">
        <v>0</v>
      </c>
    </row>
    <row r="967" spans="5:11" x14ac:dyDescent="0.25">
      <c r="E967" t="s">
        <v>540</v>
      </c>
      <c r="F967" t="s">
        <v>292</v>
      </c>
      <c r="G967" t="s">
        <v>290</v>
      </c>
      <c r="H967" s="57">
        <v>45843</v>
      </c>
      <c r="I967" s="35">
        <v>0</v>
      </c>
      <c r="J967" s="54">
        <v>0</v>
      </c>
      <c r="K967" s="54">
        <v>0</v>
      </c>
    </row>
    <row r="968" spans="5:11" x14ac:dyDescent="0.25">
      <c r="E968" t="s">
        <v>540</v>
      </c>
      <c r="F968" t="s">
        <v>292</v>
      </c>
      <c r="G968" t="s">
        <v>290</v>
      </c>
      <c r="H968" s="57">
        <v>45850</v>
      </c>
      <c r="I968" s="35">
        <v>0</v>
      </c>
      <c r="J968" s="54">
        <v>0</v>
      </c>
      <c r="K968" s="54">
        <v>0</v>
      </c>
    </row>
    <row r="969" spans="5:11" x14ac:dyDescent="0.25">
      <c r="E969" t="s">
        <v>540</v>
      </c>
      <c r="F969" t="s">
        <v>292</v>
      </c>
      <c r="G969" t="s">
        <v>290</v>
      </c>
      <c r="H969" s="57">
        <v>45857</v>
      </c>
      <c r="I969" s="35">
        <v>0</v>
      </c>
      <c r="J969" s="54">
        <v>0</v>
      </c>
      <c r="K969" s="54">
        <v>0</v>
      </c>
    </row>
    <row r="970" spans="5:11" x14ac:dyDescent="0.25">
      <c r="E970" t="s">
        <v>540</v>
      </c>
      <c r="F970" t="s">
        <v>292</v>
      </c>
      <c r="G970" t="s">
        <v>290</v>
      </c>
      <c r="H970" s="57">
        <v>45864</v>
      </c>
      <c r="I970" s="35">
        <v>0</v>
      </c>
      <c r="J970" s="54">
        <v>0</v>
      </c>
      <c r="K970" s="54">
        <v>0</v>
      </c>
    </row>
    <row r="971" spans="5:11" x14ac:dyDescent="0.25">
      <c r="E971" t="s">
        <v>540</v>
      </c>
      <c r="F971" t="s">
        <v>292</v>
      </c>
      <c r="G971" t="s">
        <v>290</v>
      </c>
      <c r="H971" s="57">
        <v>45871</v>
      </c>
      <c r="I971" s="35">
        <v>0</v>
      </c>
      <c r="J971" s="54">
        <v>0</v>
      </c>
      <c r="K971" s="54">
        <v>0</v>
      </c>
    </row>
    <row r="972" spans="5:11" x14ac:dyDescent="0.25">
      <c r="E972" t="s">
        <v>540</v>
      </c>
      <c r="F972" t="s">
        <v>292</v>
      </c>
      <c r="G972" t="s">
        <v>290</v>
      </c>
      <c r="H972" s="57">
        <v>45878</v>
      </c>
      <c r="I972" s="35">
        <v>0</v>
      </c>
      <c r="J972" s="54">
        <v>0</v>
      </c>
      <c r="K972" s="54">
        <v>0</v>
      </c>
    </row>
    <row r="973" spans="5:11" x14ac:dyDescent="0.25">
      <c r="E973" t="s">
        <v>540</v>
      </c>
      <c r="F973" t="s">
        <v>292</v>
      </c>
      <c r="G973" t="s">
        <v>290</v>
      </c>
      <c r="H973" s="57">
        <v>45885</v>
      </c>
      <c r="I973" s="35">
        <v>0</v>
      </c>
      <c r="J973" s="54">
        <v>0</v>
      </c>
      <c r="K973" s="54">
        <v>0</v>
      </c>
    </row>
    <row r="974" spans="5:11" x14ac:dyDescent="0.25">
      <c r="E974" t="s">
        <v>540</v>
      </c>
      <c r="F974" t="s">
        <v>292</v>
      </c>
      <c r="G974" t="s">
        <v>290</v>
      </c>
      <c r="H974" s="57">
        <v>45892</v>
      </c>
      <c r="I974" s="35">
        <v>0</v>
      </c>
      <c r="J974" s="54">
        <v>0</v>
      </c>
      <c r="K974" s="54">
        <v>0</v>
      </c>
    </row>
    <row r="975" spans="5:11" x14ac:dyDescent="0.25">
      <c r="E975" t="s">
        <v>540</v>
      </c>
      <c r="F975" t="s">
        <v>295</v>
      </c>
      <c r="G975" t="s">
        <v>294</v>
      </c>
      <c r="H975" s="57">
        <v>45899</v>
      </c>
      <c r="I975" s="35">
        <v>0</v>
      </c>
      <c r="J975" s="54">
        <v>0</v>
      </c>
      <c r="K975" s="54">
        <v>0</v>
      </c>
    </row>
    <row r="976" spans="5:11" x14ac:dyDescent="0.25">
      <c r="E976" t="s">
        <v>540</v>
      </c>
      <c r="F976" t="s">
        <v>295</v>
      </c>
      <c r="G976" t="s">
        <v>294</v>
      </c>
      <c r="H976" s="57">
        <v>45906</v>
      </c>
      <c r="I976" s="35">
        <v>0</v>
      </c>
      <c r="J976" s="54">
        <v>0</v>
      </c>
      <c r="K976" s="54">
        <v>0</v>
      </c>
    </row>
    <row r="977" spans="5:11" x14ac:dyDescent="0.25">
      <c r="E977" t="s">
        <v>540</v>
      </c>
      <c r="F977" t="s">
        <v>295</v>
      </c>
      <c r="G977" t="s">
        <v>294</v>
      </c>
      <c r="H977" s="57">
        <v>45913</v>
      </c>
      <c r="I977" s="35">
        <v>0</v>
      </c>
      <c r="J977" s="54">
        <v>0</v>
      </c>
      <c r="K977" s="54">
        <v>0</v>
      </c>
    </row>
    <row r="978" spans="5:11" x14ac:dyDescent="0.25">
      <c r="E978" t="s">
        <v>540</v>
      </c>
      <c r="F978" t="s">
        <v>295</v>
      </c>
      <c r="G978" t="s">
        <v>294</v>
      </c>
      <c r="H978" s="57">
        <v>45920</v>
      </c>
      <c r="I978" s="35">
        <v>0</v>
      </c>
      <c r="J978" s="54">
        <v>0</v>
      </c>
      <c r="K978" s="54">
        <v>0</v>
      </c>
    </row>
    <row r="979" spans="5:11" x14ac:dyDescent="0.25">
      <c r="E979" t="s">
        <v>540</v>
      </c>
      <c r="F979" t="s">
        <v>295</v>
      </c>
      <c r="G979" t="s">
        <v>294</v>
      </c>
      <c r="H979" s="57">
        <v>45927</v>
      </c>
      <c r="I979" s="35">
        <v>0</v>
      </c>
      <c r="J979" s="54">
        <v>0</v>
      </c>
      <c r="K979" s="54">
        <v>0</v>
      </c>
    </row>
    <row r="980" spans="5:11" x14ac:dyDescent="0.25">
      <c r="E980" t="s">
        <v>540</v>
      </c>
      <c r="F980" t="s">
        <v>295</v>
      </c>
      <c r="G980" t="s">
        <v>294</v>
      </c>
      <c r="H980" s="57">
        <v>45934</v>
      </c>
      <c r="I980" s="35">
        <v>0</v>
      </c>
      <c r="J980" s="54">
        <v>0</v>
      </c>
      <c r="K980" s="54">
        <v>0</v>
      </c>
    </row>
    <row r="981" spans="5:11" x14ac:dyDescent="0.25">
      <c r="E981" t="s">
        <v>540</v>
      </c>
      <c r="F981" t="s">
        <v>295</v>
      </c>
      <c r="G981" t="s">
        <v>294</v>
      </c>
      <c r="H981" s="57">
        <v>45941</v>
      </c>
      <c r="I981" s="35">
        <v>0</v>
      </c>
      <c r="J981" s="54">
        <v>0</v>
      </c>
      <c r="K981" s="54">
        <v>0</v>
      </c>
    </row>
    <row r="982" spans="5:11" x14ac:dyDescent="0.25">
      <c r="E982" t="s">
        <v>540</v>
      </c>
      <c r="F982" t="s">
        <v>295</v>
      </c>
      <c r="G982" t="s">
        <v>294</v>
      </c>
      <c r="H982" s="57">
        <v>45948</v>
      </c>
      <c r="I982" s="35">
        <v>0</v>
      </c>
      <c r="J982" s="54">
        <v>0</v>
      </c>
      <c r="K982" s="54">
        <v>0</v>
      </c>
    </row>
    <row r="983" spans="5:11" x14ac:dyDescent="0.25">
      <c r="E983" t="s">
        <v>540</v>
      </c>
      <c r="F983" t="s">
        <v>295</v>
      </c>
      <c r="G983" t="s">
        <v>294</v>
      </c>
      <c r="H983" s="57">
        <v>45955</v>
      </c>
      <c r="I983" s="35">
        <v>0</v>
      </c>
      <c r="J983" s="54">
        <v>0</v>
      </c>
      <c r="K983" s="54">
        <v>0</v>
      </c>
    </row>
    <row r="984" spans="5:11" x14ac:dyDescent="0.25">
      <c r="E984" t="s">
        <v>540</v>
      </c>
      <c r="F984" t="s">
        <v>295</v>
      </c>
      <c r="G984" t="s">
        <v>294</v>
      </c>
      <c r="H984" s="57">
        <v>45962</v>
      </c>
      <c r="I984" s="35">
        <v>0</v>
      </c>
      <c r="J984" s="54">
        <v>0</v>
      </c>
      <c r="K984" s="54">
        <v>0</v>
      </c>
    </row>
    <row r="985" spans="5:11" x14ac:dyDescent="0.25">
      <c r="E985" t="s">
        <v>540</v>
      </c>
      <c r="F985" t="s">
        <v>295</v>
      </c>
      <c r="G985" t="s">
        <v>294</v>
      </c>
      <c r="H985" s="57">
        <v>45843</v>
      </c>
      <c r="I985" s="35">
        <v>0</v>
      </c>
      <c r="J985" s="54">
        <v>0</v>
      </c>
      <c r="K985" s="54">
        <v>0</v>
      </c>
    </row>
    <row r="986" spans="5:11" x14ac:dyDescent="0.25">
      <c r="E986" t="s">
        <v>540</v>
      </c>
      <c r="F986" t="s">
        <v>295</v>
      </c>
      <c r="G986" t="s">
        <v>294</v>
      </c>
      <c r="H986" s="57">
        <v>45850</v>
      </c>
      <c r="I986" s="35">
        <v>0</v>
      </c>
      <c r="J986" s="54">
        <v>0</v>
      </c>
      <c r="K986" s="54">
        <v>0</v>
      </c>
    </row>
    <row r="987" spans="5:11" x14ac:dyDescent="0.25">
      <c r="E987" t="s">
        <v>540</v>
      </c>
      <c r="F987" t="s">
        <v>295</v>
      </c>
      <c r="G987" t="s">
        <v>294</v>
      </c>
      <c r="H987" s="57">
        <v>45857</v>
      </c>
      <c r="I987" s="35">
        <v>0</v>
      </c>
      <c r="J987" s="54">
        <v>0</v>
      </c>
      <c r="K987" s="54">
        <v>0</v>
      </c>
    </row>
    <row r="988" spans="5:11" x14ac:dyDescent="0.25">
      <c r="E988" t="s">
        <v>540</v>
      </c>
      <c r="F988" t="s">
        <v>295</v>
      </c>
      <c r="G988" t="s">
        <v>294</v>
      </c>
      <c r="H988" s="57">
        <v>45864</v>
      </c>
      <c r="I988" s="35">
        <v>0</v>
      </c>
      <c r="J988" s="54">
        <v>0</v>
      </c>
      <c r="K988" s="54">
        <v>0</v>
      </c>
    </row>
    <row r="989" spans="5:11" x14ac:dyDescent="0.25">
      <c r="E989" t="s">
        <v>540</v>
      </c>
      <c r="F989" t="s">
        <v>295</v>
      </c>
      <c r="G989" t="s">
        <v>294</v>
      </c>
      <c r="H989" s="57">
        <v>45871</v>
      </c>
      <c r="I989" s="35">
        <v>0</v>
      </c>
      <c r="J989" s="54">
        <v>0</v>
      </c>
      <c r="K989" s="54">
        <v>0</v>
      </c>
    </row>
    <row r="990" spans="5:11" x14ac:dyDescent="0.25">
      <c r="E990" t="s">
        <v>540</v>
      </c>
      <c r="F990" t="s">
        <v>295</v>
      </c>
      <c r="G990" t="s">
        <v>294</v>
      </c>
      <c r="H990" s="57">
        <v>45878</v>
      </c>
      <c r="I990" s="35">
        <v>0</v>
      </c>
      <c r="J990" s="54">
        <v>0</v>
      </c>
      <c r="K990" s="54">
        <v>0</v>
      </c>
    </row>
    <row r="991" spans="5:11" x14ac:dyDescent="0.25">
      <c r="E991" t="s">
        <v>540</v>
      </c>
      <c r="F991" t="s">
        <v>295</v>
      </c>
      <c r="G991" t="s">
        <v>294</v>
      </c>
      <c r="H991" s="57">
        <v>45885</v>
      </c>
      <c r="I991" s="35">
        <v>0</v>
      </c>
      <c r="J991" s="54">
        <v>0</v>
      </c>
      <c r="K991" s="54">
        <v>0</v>
      </c>
    </row>
    <row r="992" spans="5:11" x14ac:dyDescent="0.25">
      <c r="E992" t="s">
        <v>540</v>
      </c>
      <c r="F992" t="s">
        <v>295</v>
      </c>
      <c r="G992" t="s">
        <v>294</v>
      </c>
      <c r="H992" s="57">
        <v>45892</v>
      </c>
      <c r="I992" s="35">
        <v>0</v>
      </c>
      <c r="J992" s="54">
        <v>0</v>
      </c>
      <c r="K992" s="54">
        <v>0</v>
      </c>
    </row>
    <row r="993" spans="5:11" x14ac:dyDescent="0.25">
      <c r="E993" t="s">
        <v>540</v>
      </c>
      <c r="F993" t="s">
        <v>284</v>
      </c>
      <c r="G993" t="s">
        <v>23</v>
      </c>
      <c r="H993" s="57">
        <v>45873</v>
      </c>
      <c r="I993" s="35">
        <v>0</v>
      </c>
      <c r="J993" s="54">
        <v>0</v>
      </c>
      <c r="K993" s="54">
        <v>0</v>
      </c>
    </row>
    <row r="994" spans="5:11" x14ac:dyDescent="0.25">
      <c r="E994" t="s">
        <v>540</v>
      </c>
      <c r="F994" t="s">
        <v>284</v>
      </c>
      <c r="G994" t="s">
        <v>23</v>
      </c>
      <c r="H994" s="57">
        <v>45880</v>
      </c>
      <c r="I994" s="35">
        <v>0</v>
      </c>
      <c r="J994" s="54">
        <v>0</v>
      </c>
      <c r="K994" s="54">
        <v>0</v>
      </c>
    </row>
    <row r="995" spans="5:11" x14ac:dyDescent="0.25">
      <c r="E995" t="s">
        <v>540</v>
      </c>
      <c r="F995" t="s">
        <v>284</v>
      </c>
      <c r="G995" t="s">
        <v>23</v>
      </c>
      <c r="H995" s="57">
        <v>45887</v>
      </c>
      <c r="I995" s="35">
        <v>0</v>
      </c>
      <c r="J995" s="54">
        <v>0</v>
      </c>
      <c r="K995" s="54">
        <v>0</v>
      </c>
    </row>
    <row r="996" spans="5:11" x14ac:dyDescent="0.25">
      <c r="E996" t="s">
        <v>540</v>
      </c>
      <c r="F996" t="s">
        <v>284</v>
      </c>
      <c r="G996" t="s">
        <v>23</v>
      </c>
      <c r="H996" s="57">
        <v>45894</v>
      </c>
      <c r="I996" s="35">
        <v>0</v>
      </c>
      <c r="J996" s="54">
        <v>0</v>
      </c>
      <c r="K996" s="54">
        <v>0</v>
      </c>
    </row>
    <row r="997" spans="5:11" x14ac:dyDescent="0.25">
      <c r="E997" t="s">
        <v>540</v>
      </c>
      <c r="F997" t="s">
        <v>286</v>
      </c>
      <c r="G997" t="s">
        <v>24</v>
      </c>
      <c r="H997" s="57">
        <v>45880</v>
      </c>
      <c r="I997" s="35">
        <v>0</v>
      </c>
      <c r="J997" s="54">
        <v>0</v>
      </c>
      <c r="K997" s="54">
        <v>0</v>
      </c>
    </row>
    <row r="998" spans="5:11" x14ac:dyDescent="0.25">
      <c r="E998" t="s">
        <v>540</v>
      </c>
      <c r="F998" t="s">
        <v>286</v>
      </c>
      <c r="G998" t="s">
        <v>24</v>
      </c>
      <c r="H998" s="57">
        <v>45887</v>
      </c>
      <c r="I998" s="35">
        <v>0</v>
      </c>
      <c r="J998" s="54">
        <v>0</v>
      </c>
      <c r="K998" s="54">
        <v>0</v>
      </c>
    </row>
    <row r="999" spans="5:11" x14ac:dyDescent="0.25">
      <c r="E999" t="s">
        <v>540</v>
      </c>
      <c r="F999" t="s">
        <v>286</v>
      </c>
      <c r="G999" t="s">
        <v>24</v>
      </c>
      <c r="H999" s="57">
        <v>45894</v>
      </c>
      <c r="I999" s="35">
        <v>0</v>
      </c>
      <c r="J999" s="54">
        <v>0</v>
      </c>
      <c r="K999" s="54">
        <v>0</v>
      </c>
    </row>
    <row r="1000" spans="5:11" x14ac:dyDescent="0.25">
      <c r="E1000" t="s">
        <v>540</v>
      </c>
      <c r="F1000" t="s">
        <v>286</v>
      </c>
      <c r="G1000" t="s">
        <v>24</v>
      </c>
      <c r="H1000" s="57">
        <v>45901</v>
      </c>
      <c r="I1000" s="35">
        <v>0</v>
      </c>
      <c r="J1000" s="54">
        <v>0</v>
      </c>
      <c r="K1000" s="54">
        <v>0</v>
      </c>
    </row>
    <row r="1001" spans="5:11" x14ac:dyDescent="0.25">
      <c r="E1001" t="s">
        <v>541</v>
      </c>
      <c r="F1001" t="s">
        <v>284</v>
      </c>
      <c r="G1001" t="s">
        <v>23</v>
      </c>
      <c r="H1001" s="57">
        <v>45880</v>
      </c>
      <c r="I1001" s="35">
        <v>12</v>
      </c>
      <c r="J1001" s="54">
        <v>0</v>
      </c>
      <c r="K1001" s="54">
        <v>0</v>
      </c>
    </row>
    <row r="1002" spans="5:11" x14ac:dyDescent="0.25">
      <c r="E1002" t="s">
        <v>541</v>
      </c>
      <c r="F1002" t="s">
        <v>284</v>
      </c>
      <c r="G1002" t="s">
        <v>23</v>
      </c>
      <c r="H1002" s="57">
        <v>45887</v>
      </c>
      <c r="I1002" s="35">
        <v>4</v>
      </c>
      <c r="J1002" s="54">
        <v>0</v>
      </c>
      <c r="K1002" s="54">
        <v>0</v>
      </c>
    </row>
    <row r="1003" spans="5:11" x14ac:dyDescent="0.25">
      <c r="E1003" t="s">
        <v>541</v>
      </c>
      <c r="F1003" t="s">
        <v>284</v>
      </c>
      <c r="G1003" t="s">
        <v>481</v>
      </c>
      <c r="H1003" s="57">
        <v>45863</v>
      </c>
      <c r="I1003" s="35">
        <v>30</v>
      </c>
      <c r="J1003" s="54">
        <v>245</v>
      </c>
      <c r="K1003" s="54">
        <v>7350</v>
      </c>
    </row>
    <row r="1004" spans="5:11" x14ac:dyDescent="0.25">
      <c r="E1004" t="s">
        <v>541</v>
      </c>
      <c r="F1004" t="s">
        <v>284</v>
      </c>
      <c r="G1004" t="s">
        <v>481</v>
      </c>
      <c r="H1004" s="57">
        <v>45870</v>
      </c>
      <c r="I1004" s="35">
        <v>30</v>
      </c>
      <c r="J1004" s="54">
        <v>245</v>
      </c>
      <c r="K1004" s="54">
        <v>7350</v>
      </c>
    </row>
    <row r="1005" spans="5:11" x14ac:dyDescent="0.25">
      <c r="E1005" t="s">
        <v>541</v>
      </c>
      <c r="F1005" t="s">
        <v>284</v>
      </c>
      <c r="G1005" t="s">
        <v>481</v>
      </c>
      <c r="H1005" s="57">
        <v>45877</v>
      </c>
      <c r="I1005" s="35">
        <v>30</v>
      </c>
      <c r="J1005" s="54">
        <v>245</v>
      </c>
      <c r="K1005" s="54">
        <v>7350</v>
      </c>
    </row>
    <row r="1006" spans="5:11" x14ac:dyDescent="0.25">
      <c r="E1006" t="s">
        <v>541</v>
      </c>
      <c r="F1006" t="s">
        <v>284</v>
      </c>
      <c r="G1006" t="s">
        <v>481</v>
      </c>
      <c r="H1006" s="57">
        <v>45884</v>
      </c>
      <c r="I1006" s="35">
        <v>30</v>
      </c>
      <c r="J1006" s="54">
        <v>245</v>
      </c>
      <c r="K1006" s="54">
        <v>7350</v>
      </c>
    </row>
    <row r="1007" spans="5:11" x14ac:dyDescent="0.25">
      <c r="E1007" t="s">
        <v>541</v>
      </c>
      <c r="F1007" t="s">
        <v>284</v>
      </c>
      <c r="G1007" t="s">
        <v>481</v>
      </c>
      <c r="H1007" s="57">
        <v>45891</v>
      </c>
      <c r="I1007" s="35">
        <v>30</v>
      </c>
      <c r="J1007" s="54">
        <v>245</v>
      </c>
      <c r="K1007" s="54">
        <v>7350</v>
      </c>
    </row>
    <row r="1008" spans="5:11" x14ac:dyDescent="0.25">
      <c r="E1008" t="s">
        <v>541</v>
      </c>
      <c r="F1008" t="s">
        <v>284</v>
      </c>
      <c r="G1008" t="s">
        <v>481</v>
      </c>
      <c r="H1008" s="57">
        <v>45898</v>
      </c>
      <c r="I1008" s="35">
        <v>30</v>
      </c>
      <c r="J1008" s="54">
        <v>245</v>
      </c>
      <c r="K1008" s="54">
        <v>7350</v>
      </c>
    </row>
    <row r="1009" spans="5:11" x14ac:dyDescent="0.25">
      <c r="E1009" t="s">
        <v>541</v>
      </c>
      <c r="F1009" t="s">
        <v>284</v>
      </c>
      <c r="G1009" t="s">
        <v>481</v>
      </c>
      <c r="H1009" s="57">
        <v>45905</v>
      </c>
      <c r="I1009" s="35">
        <v>30</v>
      </c>
      <c r="J1009" s="54">
        <v>245</v>
      </c>
      <c r="K1009" s="54">
        <v>7350</v>
      </c>
    </row>
    <row r="1010" spans="5:11" x14ac:dyDescent="0.25">
      <c r="E1010" t="s">
        <v>541</v>
      </c>
      <c r="F1010" t="s">
        <v>284</v>
      </c>
      <c r="G1010" t="s">
        <v>481</v>
      </c>
      <c r="H1010" s="57">
        <v>45856</v>
      </c>
      <c r="I1010" s="35">
        <v>30</v>
      </c>
      <c r="J1010" s="54">
        <v>245</v>
      </c>
      <c r="K1010" s="54">
        <v>7350</v>
      </c>
    </row>
    <row r="1011" spans="5:11" x14ac:dyDescent="0.25">
      <c r="E1011" t="s">
        <v>541</v>
      </c>
      <c r="F1011" t="s">
        <v>286</v>
      </c>
      <c r="G1011" t="s">
        <v>24</v>
      </c>
      <c r="H1011" s="57">
        <v>45887</v>
      </c>
      <c r="I1011" s="35">
        <v>12</v>
      </c>
      <c r="J1011" s="54">
        <v>0</v>
      </c>
      <c r="K1011" s="54">
        <v>0</v>
      </c>
    </row>
    <row r="1012" spans="5:11" x14ac:dyDescent="0.25">
      <c r="E1012" t="s">
        <v>541</v>
      </c>
      <c r="F1012" t="s">
        <v>286</v>
      </c>
      <c r="G1012" t="s">
        <v>24</v>
      </c>
      <c r="H1012" s="57">
        <v>45894</v>
      </c>
      <c r="I1012" s="35">
        <v>4</v>
      </c>
      <c r="J1012" s="54">
        <v>0</v>
      </c>
      <c r="K1012" s="54">
        <v>0</v>
      </c>
    </row>
    <row r="1013" spans="5:11" x14ac:dyDescent="0.25">
      <c r="E1013" t="s">
        <v>541</v>
      </c>
      <c r="F1013" t="s">
        <v>286</v>
      </c>
      <c r="G1013" t="s">
        <v>483</v>
      </c>
      <c r="H1013" s="57">
        <v>45863</v>
      </c>
      <c r="I1013" s="35">
        <v>30</v>
      </c>
      <c r="J1013" s="54">
        <v>245</v>
      </c>
      <c r="K1013" s="54">
        <v>7350</v>
      </c>
    </row>
    <row r="1014" spans="5:11" x14ac:dyDescent="0.25">
      <c r="E1014" t="s">
        <v>541</v>
      </c>
      <c r="F1014" t="s">
        <v>286</v>
      </c>
      <c r="G1014" t="s">
        <v>483</v>
      </c>
      <c r="H1014" s="57">
        <v>45870</v>
      </c>
      <c r="I1014" s="35">
        <v>30</v>
      </c>
      <c r="J1014" s="54">
        <v>245</v>
      </c>
      <c r="K1014" s="54">
        <v>7350</v>
      </c>
    </row>
    <row r="1015" spans="5:11" x14ac:dyDescent="0.25">
      <c r="E1015" t="s">
        <v>541</v>
      </c>
      <c r="F1015" t="s">
        <v>286</v>
      </c>
      <c r="G1015" t="s">
        <v>483</v>
      </c>
      <c r="H1015" s="57">
        <v>45877</v>
      </c>
      <c r="I1015" s="35">
        <v>30</v>
      </c>
      <c r="J1015" s="54">
        <v>245</v>
      </c>
      <c r="K1015" s="54">
        <v>7350</v>
      </c>
    </row>
    <row r="1016" spans="5:11" x14ac:dyDescent="0.25">
      <c r="E1016" t="s">
        <v>541</v>
      </c>
      <c r="F1016" t="s">
        <v>286</v>
      </c>
      <c r="G1016" t="s">
        <v>483</v>
      </c>
      <c r="H1016" s="57">
        <v>45884</v>
      </c>
      <c r="I1016" s="35">
        <v>30</v>
      </c>
      <c r="J1016" s="54">
        <v>245</v>
      </c>
      <c r="K1016" s="54">
        <v>7350</v>
      </c>
    </row>
    <row r="1017" spans="5:11" x14ac:dyDescent="0.25">
      <c r="E1017" t="s">
        <v>541</v>
      </c>
      <c r="F1017" t="s">
        <v>286</v>
      </c>
      <c r="G1017" t="s">
        <v>483</v>
      </c>
      <c r="H1017" s="57">
        <v>45891</v>
      </c>
      <c r="I1017" s="35">
        <v>30</v>
      </c>
      <c r="J1017" s="54">
        <v>245</v>
      </c>
      <c r="K1017" s="54">
        <v>7350</v>
      </c>
    </row>
    <row r="1018" spans="5:11" x14ac:dyDescent="0.25">
      <c r="E1018" t="s">
        <v>541</v>
      </c>
      <c r="F1018" t="s">
        <v>286</v>
      </c>
      <c r="G1018" t="s">
        <v>483</v>
      </c>
      <c r="H1018" s="57">
        <v>45898</v>
      </c>
      <c r="I1018" s="35">
        <v>30</v>
      </c>
      <c r="J1018" s="54">
        <v>245</v>
      </c>
      <c r="K1018" s="54">
        <v>7350</v>
      </c>
    </row>
    <row r="1019" spans="5:11" x14ac:dyDescent="0.25">
      <c r="E1019" t="s">
        <v>541</v>
      </c>
      <c r="F1019" t="s">
        <v>286</v>
      </c>
      <c r="G1019" t="s">
        <v>483</v>
      </c>
      <c r="H1019" s="57">
        <v>45905</v>
      </c>
      <c r="I1019" s="35">
        <v>30</v>
      </c>
      <c r="J1019" s="54">
        <v>245</v>
      </c>
      <c r="K1019" s="54">
        <v>7350</v>
      </c>
    </row>
    <row r="1020" spans="5:11" x14ac:dyDescent="0.25">
      <c r="E1020" t="s">
        <v>541</v>
      </c>
      <c r="F1020" t="s">
        <v>286</v>
      </c>
      <c r="G1020" t="s">
        <v>483</v>
      </c>
      <c r="H1020" s="57">
        <v>45912</v>
      </c>
      <c r="I1020" s="35">
        <v>30</v>
      </c>
      <c r="J1020" s="54">
        <v>245</v>
      </c>
      <c r="K1020" s="54">
        <v>7350</v>
      </c>
    </row>
    <row r="1021" spans="5:11" x14ac:dyDescent="0.25">
      <c r="E1021" t="s">
        <v>541</v>
      </c>
      <c r="F1021" t="s">
        <v>321</v>
      </c>
      <c r="G1021" t="s">
        <v>23</v>
      </c>
      <c r="H1021" s="57">
        <v>45879</v>
      </c>
      <c r="I1021" s="35">
        <v>6</v>
      </c>
      <c r="J1021" s="54">
        <v>0</v>
      </c>
      <c r="K1021" s="54">
        <v>0</v>
      </c>
    </row>
    <row r="1022" spans="5:11" x14ac:dyDescent="0.25">
      <c r="E1022" t="s">
        <v>541</v>
      </c>
      <c r="F1022" t="s">
        <v>323</v>
      </c>
      <c r="G1022" t="s">
        <v>24</v>
      </c>
      <c r="H1022" s="57">
        <v>45886</v>
      </c>
      <c r="I1022" s="35">
        <v>6</v>
      </c>
      <c r="J1022" s="54">
        <v>0</v>
      </c>
      <c r="K1022" s="54">
        <v>0</v>
      </c>
    </row>
    <row r="1023" spans="5:11" x14ac:dyDescent="0.25">
      <c r="E1023" t="s">
        <v>541</v>
      </c>
      <c r="F1023" t="s">
        <v>322</v>
      </c>
      <c r="G1023" t="s">
        <v>23</v>
      </c>
      <c r="H1023" s="57">
        <v>45928</v>
      </c>
      <c r="I1023" s="35">
        <v>2</v>
      </c>
      <c r="J1023" s="54">
        <v>0</v>
      </c>
      <c r="K1023" s="54">
        <v>0</v>
      </c>
    </row>
    <row r="1024" spans="5:11" x14ac:dyDescent="0.25">
      <c r="E1024" t="s">
        <v>541</v>
      </c>
      <c r="F1024" t="s">
        <v>324</v>
      </c>
      <c r="G1024" t="s">
        <v>24</v>
      </c>
      <c r="H1024" s="57">
        <v>45935</v>
      </c>
      <c r="I1024" s="35">
        <v>2</v>
      </c>
      <c r="J1024" s="54">
        <v>0</v>
      </c>
      <c r="K1024" s="54">
        <v>0</v>
      </c>
    </row>
    <row r="1025" spans="5:11" x14ac:dyDescent="0.25">
      <c r="E1025" t="s">
        <v>541</v>
      </c>
      <c r="F1025" t="s">
        <v>1737</v>
      </c>
      <c r="G1025" t="s">
        <v>23</v>
      </c>
      <c r="H1025" s="57">
        <v>45887</v>
      </c>
      <c r="I1025" s="35">
        <v>4</v>
      </c>
      <c r="J1025" s="54">
        <v>0</v>
      </c>
      <c r="K1025" s="54">
        <v>0</v>
      </c>
    </row>
    <row r="1026" spans="5:11" x14ac:dyDescent="0.25">
      <c r="E1026" t="s">
        <v>541</v>
      </c>
      <c r="F1026" t="s">
        <v>1737</v>
      </c>
      <c r="G1026" t="s">
        <v>23</v>
      </c>
      <c r="H1026" s="57">
        <v>45901</v>
      </c>
      <c r="I1026" s="35">
        <v>2</v>
      </c>
      <c r="J1026" s="54">
        <v>0</v>
      </c>
      <c r="K1026" s="54">
        <v>0</v>
      </c>
    </row>
    <row r="1027" spans="5:11" x14ac:dyDescent="0.25">
      <c r="E1027" t="s">
        <v>541</v>
      </c>
      <c r="F1027" t="s">
        <v>1729</v>
      </c>
      <c r="G1027" t="s">
        <v>24</v>
      </c>
      <c r="H1027" s="57">
        <v>45894</v>
      </c>
      <c r="I1027" s="35">
        <v>4</v>
      </c>
      <c r="J1027" s="54">
        <v>0</v>
      </c>
      <c r="K1027" s="54">
        <v>0</v>
      </c>
    </row>
    <row r="1028" spans="5:11" x14ac:dyDescent="0.25">
      <c r="E1028" t="s">
        <v>541</v>
      </c>
      <c r="F1028" t="s">
        <v>1729</v>
      </c>
      <c r="G1028" t="s">
        <v>24</v>
      </c>
      <c r="H1028" s="57">
        <v>45908</v>
      </c>
      <c r="I1028" s="35">
        <v>2</v>
      </c>
      <c r="J1028" s="54">
        <v>0</v>
      </c>
      <c r="K1028" s="54">
        <v>0</v>
      </c>
    </row>
    <row r="1029" spans="5:11" x14ac:dyDescent="0.25">
      <c r="E1029" t="s">
        <v>570</v>
      </c>
      <c r="F1029" t="s">
        <v>292</v>
      </c>
      <c r="G1029" t="s">
        <v>290</v>
      </c>
      <c r="H1029" s="57">
        <v>45899</v>
      </c>
      <c r="I1029" s="35">
        <v>34</v>
      </c>
      <c r="J1029" s="54">
        <v>210</v>
      </c>
      <c r="K1029" s="54">
        <v>7140</v>
      </c>
    </row>
    <row r="1030" spans="5:11" x14ac:dyDescent="0.25">
      <c r="E1030" t="s">
        <v>570</v>
      </c>
      <c r="F1030" t="s">
        <v>292</v>
      </c>
      <c r="G1030" t="s">
        <v>290</v>
      </c>
      <c r="H1030" s="57">
        <v>45906</v>
      </c>
      <c r="I1030" s="35">
        <v>24</v>
      </c>
      <c r="J1030" s="54">
        <v>195</v>
      </c>
      <c r="K1030" s="54">
        <v>4680</v>
      </c>
    </row>
    <row r="1031" spans="5:11" x14ac:dyDescent="0.25">
      <c r="E1031" t="s">
        <v>570</v>
      </c>
      <c r="F1031" t="s">
        <v>292</v>
      </c>
      <c r="G1031" t="s">
        <v>290</v>
      </c>
      <c r="H1031" s="57">
        <v>45913</v>
      </c>
      <c r="I1031" s="35">
        <v>24</v>
      </c>
      <c r="J1031" s="54">
        <v>195</v>
      </c>
      <c r="K1031" s="54">
        <v>4680</v>
      </c>
    </row>
    <row r="1032" spans="5:11" x14ac:dyDescent="0.25">
      <c r="E1032" t="s">
        <v>570</v>
      </c>
      <c r="F1032" t="s">
        <v>292</v>
      </c>
      <c r="G1032" t="s">
        <v>290</v>
      </c>
      <c r="H1032" s="57">
        <v>45920</v>
      </c>
      <c r="I1032" s="35">
        <v>24</v>
      </c>
      <c r="J1032" s="54">
        <v>195</v>
      </c>
      <c r="K1032" s="54">
        <v>4680</v>
      </c>
    </row>
    <row r="1033" spans="5:11" x14ac:dyDescent="0.25">
      <c r="E1033" t="s">
        <v>570</v>
      </c>
      <c r="F1033" t="s">
        <v>292</v>
      </c>
      <c r="G1033" t="s">
        <v>290</v>
      </c>
      <c r="H1033" s="57">
        <v>45927</v>
      </c>
      <c r="I1033" s="35">
        <v>24</v>
      </c>
      <c r="J1033" s="54">
        <v>195</v>
      </c>
      <c r="K1033" s="54">
        <v>4680</v>
      </c>
    </row>
    <row r="1034" spans="5:11" x14ac:dyDescent="0.25">
      <c r="E1034" t="s">
        <v>570</v>
      </c>
      <c r="F1034" t="s">
        <v>292</v>
      </c>
      <c r="G1034" t="s">
        <v>290</v>
      </c>
      <c r="H1034" s="57">
        <v>45934</v>
      </c>
      <c r="I1034" s="35">
        <v>24</v>
      </c>
      <c r="J1034" s="54">
        <v>195</v>
      </c>
      <c r="K1034" s="54">
        <v>4680</v>
      </c>
    </row>
    <row r="1035" spans="5:11" x14ac:dyDescent="0.25">
      <c r="E1035" t="s">
        <v>570</v>
      </c>
      <c r="F1035" t="s">
        <v>292</v>
      </c>
      <c r="G1035" t="s">
        <v>290</v>
      </c>
      <c r="H1035" s="57">
        <v>45941</v>
      </c>
      <c r="I1035" s="35">
        <v>24</v>
      </c>
      <c r="J1035" s="54">
        <v>195</v>
      </c>
      <c r="K1035" s="54">
        <v>4680</v>
      </c>
    </row>
    <row r="1036" spans="5:11" x14ac:dyDescent="0.25">
      <c r="E1036" t="s">
        <v>570</v>
      </c>
      <c r="F1036" t="s">
        <v>292</v>
      </c>
      <c r="G1036" t="s">
        <v>290</v>
      </c>
      <c r="H1036" s="57">
        <v>45948</v>
      </c>
      <c r="I1036" s="35">
        <v>24</v>
      </c>
      <c r="J1036" s="54">
        <v>210</v>
      </c>
      <c r="K1036" s="54">
        <v>5040</v>
      </c>
    </row>
    <row r="1037" spans="5:11" x14ac:dyDescent="0.25">
      <c r="E1037" t="s">
        <v>570</v>
      </c>
      <c r="F1037" t="s">
        <v>292</v>
      </c>
      <c r="G1037" t="s">
        <v>290</v>
      </c>
      <c r="H1037" s="57">
        <v>45955</v>
      </c>
      <c r="I1037" s="35">
        <v>24</v>
      </c>
      <c r="J1037" s="54">
        <v>210</v>
      </c>
      <c r="K1037" s="54">
        <v>5040</v>
      </c>
    </row>
    <row r="1038" spans="5:11" x14ac:dyDescent="0.25">
      <c r="E1038" t="s">
        <v>570</v>
      </c>
      <c r="F1038" t="s">
        <v>292</v>
      </c>
      <c r="G1038" t="s">
        <v>290</v>
      </c>
      <c r="H1038" s="57">
        <v>45836</v>
      </c>
      <c r="I1038" s="35">
        <v>24</v>
      </c>
      <c r="J1038" s="54">
        <v>195</v>
      </c>
      <c r="K1038" s="54">
        <v>4680</v>
      </c>
    </row>
    <row r="1039" spans="5:11" x14ac:dyDescent="0.25">
      <c r="E1039" t="s">
        <v>570</v>
      </c>
      <c r="F1039" t="s">
        <v>292</v>
      </c>
      <c r="G1039" t="s">
        <v>290</v>
      </c>
      <c r="H1039" s="57">
        <v>45843</v>
      </c>
      <c r="I1039" s="35">
        <v>24</v>
      </c>
      <c r="J1039" s="54">
        <v>195</v>
      </c>
      <c r="K1039" s="54">
        <v>4680</v>
      </c>
    </row>
    <row r="1040" spans="5:11" x14ac:dyDescent="0.25">
      <c r="E1040" t="s">
        <v>570</v>
      </c>
      <c r="F1040" t="s">
        <v>292</v>
      </c>
      <c r="G1040" t="s">
        <v>290</v>
      </c>
      <c r="H1040" s="57">
        <v>45850</v>
      </c>
      <c r="I1040" s="35">
        <v>24</v>
      </c>
      <c r="J1040" s="54">
        <v>195</v>
      </c>
      <c r="K1040" s="54">
        <v>4680</v>
      </c>
    </row>
    <row r="1041" spans="5:11" x14ac:dyDescent="0.25">
      <c r="E1041" t="s">
        <v>570</v>
      </c>
      <c r="F1041" t="s">
        <v>292</v>
      </c>
      <c r="G1041" t="s">
        <v>290</v>
      </c>
      <c r="H1041" s="57">
        <v>45857</v>
      </c>
      <c r="I1041" s="35">
        <v>24</v>
      </c>
      <c r="J1041" s="54">
        <v>195</v>
      </c>
      <c r="K1041" s="54">
        <v>4680</v>
      </c>
    </row>
    <row r="1042" spans="5:11" x14ac:dyDescent="0.25">
      <c r="E1042" t="s">
        <v>570</v>
      </c>
      <c r="F1042" t="s">
        <v>292</v>
      </c>
      <c r="G1042" t="s">
        <v>290</v>
      </c>
      <c r="H1042" s="57">
        <v>45864</v>
      </c>
      <c r="I1042" s="35">
        <v>24</v>
      </c>
      <c r="J1042" s="54">
        <v>195</v>
      </c>
      <c r="K1042" s="54">
        <v>4680</v>
      </c>
    </row>
    <row r="1043" spans="5:11" x14ac:dyDescent="0.25">
      <c r="E1043" t="s">
        <v>570</v>
      </c>
      <c r="F1043" t="s">
        <v>292</v>
      </c>
      <c r="G1043" t="s">
        <v>290</v>
      </c>
      <c r="H1043" s="57">
        <v>45871</v>
      </c>
      <c r="I1043" s="35">
        <v>44</v>
      </c>
      <c r="J1043" s="54">
        <v>230</v>
      </c>
      <c r="K1043" s="54">
        <v>10120</v>
      </c>
    </row>
    <row r="1044" spans="5:11" x14ac:dyDescent="0.25">
      <c r="E1044" t="s">
        <v>570</v>
      </c>
      <c r="F1044" t="s">
        <v>292</v>
      </c>
      <c r="G1044" t="s">
        <v>290</v>
      </c>
      <c r="H1044" s="57">
        <v>45878</v>
      </c>
      <c r="I1044" s="35">
        <v>44</v>
      </c>
      <c r="J1044" s="54">
        <v>230</v>
      </c>
      <c r="K1044" s="54">
        <v>10120</v>
      </c>
    </row>
    <row r="1045" spans="5:11" x14ac:dyDescent="0.25">
      <c r="E1045" t="s">
        <v>570</v>
      </c>
      <c r="F1045" t="s">
        <v>292</v>
      </c>
      <c r="G1045" t="s">
        <v>290</v>
      </c>
      <c r="H1045" s="57">
        <v>45885</v>
      </c>
      <c r="I1045" s="35">
        <v>44</v>
      </c>
      <c r="J1045" s="54">
        <v>230</v>
      </c>
      <c r="K1045" s="54">
        <v>10120</v>
      </c>
    </row>
    <row r="1046" spans="5:11" x14ac:dyDescent="0.25">
      <c r="E1046" t="s">
        <v>570</v>
      </c>
      <c r="F1046" t="s">
        <v>292</v>
      </c>
      <c r="G1046" t="s">
        <v>290</v>
      </c>
      <c r="H1046" s="57">
        <v>45892</v>
      </c>
      <c r="I1046" s="35">
        <v>44</v>
      </c>
      <c r="J1046" s="54">
        <v>230</v>
      </c>
      <c r="K1046" s="54">
        <v>10120</v>
      </c>
    </row>
    <row r="1047" spans="5:11" x14ac:dyDescent="0.25">
      <c r="E1047" t="s">
        <v>570</v>
      </c>
      <c r="F1047" t="s">
        <v>295</v>
      </c>
      <c r="G1047" t="s">
        <v>294</v>
      </c>
      <c r="H1047" s="57">
        <v>45899</v>
      </c>
      <c r="I1047" s="35">
        <v>44</v>
      </c>
      <c r="J1047" s="54">
        <v>230</v>
      </c>
      <c r="K1047" s="54">
        <v>10120</v>
      </c>
    </row>
    <row r="1048" spans="5:11" x14ac:dyDescent="0.25">
      <c r="E1048" t="s">
        <v>570</v>
      </c>
      <c r="F1048" t="s">
        <v>295</v>
      </c>
      <c r="G1048" t="s">
        <v>294</v>
      </c>
      <c r="H1048" s="57">
        <v>45906</v>
      </c>
      <c r="I1048" s="35">
        <v>34</v>
      </c>
      <c r="J1048" s="54">
        <v>210</v>
      </c>
      <c r="K1048" s="54">
        <v>7140</v>
      </c>
    </row>
    <row r="1049" spans="5:11" x14ac:dyDescent="0.25">
      <c r="E1049" t="s">
        <v>570</v>
      </c>
      <c r="F1049" t="s">
        <v>295</v>
      </c>
      <c r="G1049" t="s">
        <v>294</v>
      </c>
      <c r="H1049" s="57">
        <v>45913</v>
      </c>
      <c r="I1049" s="35">
        <v>24</v>
      </c>
      <c r="J1049" s="54">
        <v>195</v>
      </c>
      <c r="K1049" s="54">
        <v>4680</v>
      </c>
    </row>
    <row r="1050" spans="5:11" x14ac:dyDescent="0.25">
      <c r="E1050" t="s">
        <v>570</v>
      </c>
      <c r="F1050" t="s">
        <v>295</v>
      </c>
      <c r="G1050" t="s">
        <v>294</v>
      </c>
      <c r="H1050" s="57">
        <v>45920</v>
      </c>
      <c r="I1050" s="35">
        <v>24</v>
      </c>
      <c r="J1050" s="54">
        <v>195</v>
      </c>
      <c r="K1050" s="54">
        <v>4680</v>
      </c>
    </row>
    <row r="1051" spans="5:11" x14ac:dyDescent="0.25">
      <c r="E1051" t="s">
        <v>570</v>
      </c>
      <c r="F1051" t="s">
        <v>295</v>
      </c>
      <c r="G1051" t="s">
        <v>294</v>
      </c>
      <c r="H1051" s="57">
        <v>45927</v>
      </c>
      <c r="I1051" s="35">
        <v>24</v>
      </c>
      <c r="J1051" s="54">
        <v>195</v>
      </c>
      <c r="K1051" s="54">
        <v>4680</v>
      </c>
    </row>
    <row r="1052" spans="5:11" x14ac:dyDescent="0.25">
      <c r="E1052" t="s">
        <v>570</v>
      </c>
      <c r="F1052" t="s">
        <v>295</v>
      </c>
      <c r="G1052" t="s">
        <v>294</v>
      </c>
      <c r="H1052" s="57">
        <v>45934</v>
      </c>
      <c r="I1052" s="35">
        <v>24</v>
      </c>
      <c r="J1052" s="54">
        <v>195</v>
      </c>
      <c r="K1052" s="54">
        <v>4680</v>
      </c>
    </row>
    <row r="1053" spans="5:11" x14ac:dyDescent="0.25">
      <c r="E1053" t="s">
        <v>570</v>
      </c>
      <c r="F1053" t="s">
        <v>295</v>
      </c>
      <c r="G1053" t="s">
        <v>294</v>
      </c>
      <c r="H1053" s="57">
        <v>45941</v>
      </c>
      <c r="I1053" s="35">
        <v>24</v>
      </c>
      <c r="J1053" s="54">
        <v>195</v>
      </c>
      <c r="K1053" s="54">
        <v>4680</v>
      </c>
    </row>
    <row r="1054" spans="5:11" x14ac:dyDescent="0.25">
      <c r="E1054" t="s">
        <v>570</v>
      </c>
      <c r="F1054" t="s">
        <v>295</v>
      </c>
      <c r="G1054" t="s">
        <v>294</v>
      </c>
      <c r="H1054" s="57">
        <v>45948</v>
      </c>
      <c r="I1054" s="35">
        <v>24</v>
      </c>
      <c r="J1054" s="54">
        <v>195</v>
      </c>
      <c r="K1054" s="54">
        <v>4680</v>
      </c>
    </row>
    <row r="1055" spans="5:11" x14ac:dyDescent="0.25">
      <c r="E1055" t="s">
        <v>570</v>
      </c>
      <c r="F1055" t="s">
        <v>295</v>
      </c>
      <c r="G1055" t="s">
        <v>294</v>
      </c>
      <c r="H1055" s="57">
        <v>45955</v>
      </c>
      <c r="I1055" s="35">
        <v>24</v>
      </c>
      <c r="J1055" s="54">
        <v>210</v>
      </c>
      <c r="K1055" s="54">
        <v>5040</v>
      </c>
    </row>
    <row r="1056" spans="5:11" x14ac:dyDescent="0.25">
      <c r="E1056" t="s">
        <v>570</v>
      </c>
      <c r="F1056" t="s">
        <v>295</v>
      </c>
      <c r="G1056" t="s">
        <v>294</v>
      </c>
      <c r="H1056" s="57">
        <v>45962</v>
      </c>
      <c r="I1056" s="35">
        <v>24</v>
      </c>
      <c r="J1056" s="54">
        <v>210</v>
      </c>
      <c r="K1056" s="54">
        <v>5040</v>
      </c>
    </row>
    <row r="1057" spans="5:11" x14ac:dyDescent="0.25">
      <c r="E1057" t="s">
        <v>570</v>
      </c>
      <c r="F1057" t="s">
        <v>295</v>
      </c>
      <c r="G1057" t="s">
        <v>294</v>
      </c>
      <c r="H1057" s="57">
        <v>45843</v>
      </c>
      <c r="I1057" s="35">
        <v>24</v>
      </c>
      <c r="J1057" s="54">
        <v>195</v>
      </c>
      <c r="K1057" s="54">
        <v>4680</v>
      </c>
    </row>
    <row r="1058" spans="5:11" x14ac:dyDescent="0.25">
      <c r="E1058" t="s">
        <v>570</v>
      </c>
      <c r="F1058" t="s">
        <v>295</v>
      </c>
      <c r="G1058" t="s">
        <v>294</v>
      </c>
      <c r="H1058" s="57">
        <v>45850</v>
      </c>
      <c r="I1058" s="35">
        <v>24</v>
      </c>
      <c r="J1058" s="54">
        <v>195</v>
      </c>
      <c r="K1058" s="54">
        <v>4680</v>
      </c>
    </row>
    <row r="1059" spans="5:11" x14ac:dyDescent="0.25">
      <c r="E1059" t="s">
        <v>570</v>
      </c>
      <c r="F1059" t="s">
        <v>295</v>
      </c>
      <c r="G1059" t="s">
        <v>294</v>
      </c>
      <c r="H1059" s="57">
        <v>45857</v>
      </c>
      <c r="I1059" s="35">
        <v>24</v>
      </c>
      <c r="J1059" s="54">
        <v>195</v>
      </c>
      <c r="K1059" s="54">
        <v>4680</v>
      </c>
    </row>
    <row r="1060" spans="5:11" x14ac:dyDescent="0.25">
      <c r="E1060" t="s">
        <v>570</v>
      </c>
      <c r="F1060" t="s">
        <v>295</v>
      </c>
      <c r="G1060" t="s">
        <v>294</v>
      </c>
      <c r="H1060" s="57">
        <v>45864</v>
      </c>
      <c r="I1060" s="35">
        <v>24</v>
      </c>
      <c r="J1060" s="54">
        <v>195</v>
      </c>
      <c r="K1060" s="54">
        <v>4680</v>
      </c>
    </row>
    <row r="1061" spans="5:11" x14ac:dyDescent="0.25">
      <c r="E1061" t="s">
        <v>570</v>
      </c>
      <c r="F1061" t="s">
        <v>295</v>
      </c>
      <c r="G1061" t="s">
        <v>294</v>
      </c>
      <c r="H1061" s="57">
        <v>45871</v>
      </c>
      <c r="I1061" s="35">
        <v>24</v>
      </c>
      <c r="J1061" s="54">
        <v>195</v>
      </c>
      <c r="K1061" s="54">
        <v>4680</v>
      </c>
    </row>
    <row r="1062" spans="5:11" x14ac:dyDescent="0.25">
      <c r="E1062" t="s">
        <v>570</v>
      </c>
      <c r="F1062" t="s">
        <v>295</v>
      </c>
      <c r="G1062" t="s">
        <v>294</v>
      </c>
      <c r="H1062" s="57">
        <v>45878</v>
      </c>
      <c r="I1062" s="35">
        <v>44</v>
      </c>
      <c r="J1062" s="54">
        <v>230</v>
      </c>
      <c r="K1062" s="54">
        <v>10120</v>
      </c>
    </row>
    <row r="1063" spans="5:11" x14ac:dyDescent="0.25">
      <c r="E1063" t="s">
        <v>570</v>
      </c>
      <c r="F1063" t="s">
        <v>295</v>
      </c>
      <c r="G1063" t="s">
        <v>294</v>
      </c>
      <c r="H1063" s="57">
        <v>45885</v>
      </c>
      <c r="I1063" s="35">
        <v>44</v>
      </c>
      <c r="J1063" s="54">
        <v>230</v>
      </c>
      <c r="K1063" s="54">
        <v>10120</v>
      </c>
    </row>
    <row r="1064" spans="5:11" x14ac:dyDescent="0.25">
      <c r="E1064" t="s">
        <v>570</v>
      </c>
      <c r="F1064" t="s">
        <v>295</v>
      </c>
      <c r="G1064" t="s">
        <v>294</v>
      </c>
      <c r="H1064" s="57">
        <v>45892</v>
      </c>
      <c r="I1064" s="35">
        <v>44</v>
      </c>
      <c r="J1064" s="54">
        <v>230</v>
      </c>
      <c r="K1064" s="54">
        <v>10120</v>
      </c>
    </row>
    <row r="1065" spans="5:11" x14ac:dyDescent="0.25">
      <c r="E1065" t="s">
        <v>570</v>
      </c>
      <c r="F1065" t="s">
        <v>284</v>
      </c>
      <c r="G1065" t="s">
        <v>23</v>
      </c>
      <c r="H1065" s="57">
        <v>45873</v>
      </c>
      <c r="I1065" s="35">
        <v>0</v>
      </c>
      <c r="J1065" s="54">
        <v>0</v>
      </c>
      <c r="K1065" s="54">
        <v>0</v>
      </c>
    </row>
    <row r="1066" spans="5:11" x14ac:dyDescent="0.25">
      <c r="E1066" t="s">
        <v>570</v>
      </c>
      <c r="F1066" t="s">
        <v>284</v>
      </c>
      <c r="G1066" t="s">
        <v>23</v>
      </c>
      <c r="H1066" s="57">
        <v>45880</v>
      </c>
      <c r="I1066" s="35">
        <v>0</v>
      </c>
      <c r="J1066" s="54">
        <v>0</v>
      </c>
      <c r="K1066" s="54">
        <v>0</v>
      </c>
    </row>
    <row r="1067" spans="5:11" x14ac:dyDescent="0.25">
      <c r="E1067" t="s">
        <v>570</v>
      </c>
      <c r="F1067" t="s">
        <v>284</v>
      </c>
      <c r="G1067" t="s">
        <v>23</v>
      </c>
      <c r="H1067" s="57">
        <v>45887</v>
      </c>
      <c r="I1067" s="35">
        <v>0</v>
      </c>
      <c r="J1067" s="54">
        <v>0</v>
      </c>
      <c r="K1067" s="54">
        <v>0</v>
      </c>
    </row>
    <row r="1068" spans="5:11" x14ac:dyDescent="0.25">
      <c r="E1068" t="s">
        <v>570</v>
      </c>
      <c r="F1068" t="s">
        <v>284</v>
      </c>
      <c r="G1068" t="s">
        <v>23</v>
      </c>
      <c r="H1068" s="57">
        <v>45894</v>
      </c>
      <c r="I1068" s="35">
        <v>0</v>
      </c>
      <c r="J1068" s="54">
        <v>0</v>
      </c>
      <c r="K1068" s="54">
        <v>0</v>
      </c>
    </row>
    <row r="1069" spans="5:11" x14ac:dyDescent="0.25">
      <c r="E1069" t="s">
        <v>570</v>
      </c>
      <c r="F1069" t="s">
        <v>286</v>
      </c>
      <c r="G1069" t="s">
        <v>24</v>
      </c>
      <c r="H1069" s="57">
        <v>45880</v>
      </c>
      <c r="I1069" s="35">
        <v>0</v>
      </c>
      <c r="J1069" s="54">
        <v>0</v>
      </c>
      <c r="K1069" s="54">
        <v>0</v>
      </c>
    </row>
    <row r="1070" spans="5:11" x14ac:dyDescent="0.25">
      <c r="E1070" t="s">
        <v>570</v>
      </c>
      <c r="F1070" t="s">
        <v>286</v>
      </c>
      <c r="G1070" t="s">
        <v>24</v>
      </c>
      <c r="H1070" s="57">
        <v>45887</v>
      </c>
      <c r="I1070" s="35">
        <v>0</v>
      </c>
      <c r="J1070" s="54">
        <v>0</v>
      </c>
      <c r="K1070" s="54">
        <v>0</v>
      </c>
    </row>
    <row r="1071" spans="5:11" x14ac:dyDescent="0.25">
      <c r="E1071" t="s">
        <v>570</v>
      </c>
      <c r="F1071" t="s">
        <v>286</v>
      </c>
      <c r="G1071" t="s">
        <v>24</v>
      </c>
      <c r="H1071" s="57">
        <v>45894</v>
      </c>
      <c r="I1071" s="35">
        <v>0</v>
      </c>
      <c r="J1071" s="54">
        <v>0</v>
      </c>
      <c r="K1071" s="54">
        <v>0</v>
      </c>
    </row>
    <row r="1072" spans="5:11" x14ac:dyDescent="0.25">
      <c r="E1072" t="s">
        <v>570</v>
      </c>
      <c r="F1072" t="s">
        <v>286</v>
      </c>
      <c r="G1072" t="s">
        <v>24</v>
      </c>
      <c r="H1072" s="57">
        <v>45901</v>
      </c>
      <c r="I1072" s="35">
        <v>0</v>
      </c>
      <c r="J1072" s="54">
        <v>0</v>
      </c>
      <c r="K1072" s="54">
        <v>0</v>
      </c>
    </row>
    <row r="1073" spans="5:11" x14ac:dyDescent="0.25">
      <c r="E1073" t="s">
        <v>570</v>
      </c>
      <c r="F1073" t="s">
        <v>367</v>
      </c>
      <c r="G1073" t="s">
        <v>302</v>
      </c>
      <c r="H1073" s="57">
        <v>45899</v>
      </c>
      <c r="I1073" s="35">
        <v>10</v>
      </c>
      <c r="J1073" s="54">
        <v>240</v>
      </c>
      <c r="K1073" s="54">
        <v>2400</v>
      </c>
    </row>
    <row r="1074" spans="5:11" x14ac:dyDescent="0.25">
      <c r="E1074" t="s">
        <v>570</v>
      </c>
      <c r="F1074" t="s">
        <v>367</v>
      </c>
      <c r="G1074" t="s">
        <v>302</v>
      </c>
      <c r="H1074" s="57">
        <v>45906</v>
      </c>
      <c r="I1074" s="35">
        <v>10</v>
      </c>
      <c r="J1074" s="54">
        <v>240</v>
      </c>
      <c r="K1074" s="54">
        <v>2400</v>
      </c>
    </row>
    <row r="1075" spans="5:11" x14ac:dyDescent="0.25">
      <c r="E1075" t="s">
        <v>570</v>
      </c>
      <c r="F1075" t="s">
        <v>367</v>
      </c>
      <c r="G1075" t="s">
        <v>302</v>
      </c>
      <c r="H1075" s="57">
        <v>45913</v>
      </c>
      <c r="I1075" s="35">
        <v>10</v>
      </c>
      <c r="J1075" s="54">
        <v>240</v>
      </c>
      <c r="K1075" s="54">
        <v>2400</v>
      </c>
    </row>
    <row r="1076" spans="5:11" x14ac:dyDescent="0.25">
      <c r="E1076" t="s">
        <v>570</v>
      </c>
      <c r="F1076" t="s">
        <v>367</v>
      </c>
      <c r="G1076" t="s">
        <v>302</v>
      </c>
      <c r="H1076" s="57">
        <v>45871</v>
      </c>
      <c r="I1076" s="35">
        <v>10</v>
      </c>
      <c r="J1076" s="54">
        <v>240</v>
      </c>
      <c r="K1076" s="54">
        <v>2400</v>
      </c>
    </row>
    <row r="1077" spans="5:11" x14ac:dyDescent="0.25">
      <c r="E1077" t="s">
        <v>570</v>
      </c>
      <c r="F1077" t="s">
        <v>367</v>
      </c>
      <c r="G1077" t="s">
        <v>302</v>
      </c>
      <c r="H1077" s="57">
        <v>45878</v>
      </c>
      <c r="I1077" s="35">
        <v>10</v>
      </c>
      <c r="J1077" s="54">
        <v>240</v>
      </c>
      <c r="K1077" s="54">
        <v>2400</v>
      </c>
    </row>
    <row r="1078" spans="5:11" x14ac:dyDescent="0.25">
      <c r="E1078" t="s">
        <v>570</v>
      </c>
      <c r="F1078" t="s">
        <v>367</v>
      </c>
      <c r="G1078" t="s">
        <v>302</v>
      </c>
      <c r="H1078" s="57">
        <v>45885</v>
      </c>
      <c r="I1078" s="35">
        <v>10</v>
      </c>
      <c r="J1078" s="54">
        <v>240</v>
      </c>
      <c r="K1078" s="54">
        <v>2400</v>
      </c>
    </row>
    <row r="1079" spans="5:11" x14ac:dyDescent="0.25">
      <c r="E1079" t="s">
        <v>570</v>
      </c>
      <c r="F1079" t="s">
        <v>367</v>
      </c>
      <c r="G1079" t="s">
        <v>302</v>
      </c>
      <c r="H1079" s="57">
        <v>45892</v>
      </c>
      <c r="I1079" s="35">
        <v>10</v>
      </c>
      <c r="J1079" s="54">
        <v>240</v>
      </c>
      <c r="K1079" s="54">
        <v>2400</v>
      </c>
    </row>
    <row r="1080" spans="5:11" x14ac:dyDescent="0.25">
      <c r="E1080" t="s">
        <v>570</v>
      </c>
      <c r="F1080" t="s">
        <v>399</v>
      </c>
      <c r="G1080" t="s">
        <v>300</v>
      </c>
      <c r="H1080" s="57">
        <v>45899</v>
      </c>
      <c r="I1080" s="35">
        <v>10</v>
      </c>
      <c r="J1080" s="54">
        <v>240</v>
      </c>
      <c r="K1080" s="54">
        <v>2400</v>
      </c>
    </row>
    <row r="1081" spans="5:11" x14ac:dyDescent="0.25">
      <c r="E1081" t="s">
        <v>570</v>
      </c>
      <c r="F1081" t="s">
        <v>399</v>
      </c>
      <c r="G1081" t="s">
        <v>300</v>
      </c>
      <c r="H1081" s="57">
        <v>45906</v>
      </c>
      <c r="I1081" s="35">
        <v>10</v>
      </c>
      <c r="J1081" s="54">
        <v>240</v>
      </c>
      <c r="K1081" s="54">
        <v>2400</v>
      </c>
    </row>
    <row r="1082" spans="5:11" x14ac:dyDescent="0.25">
      <c r="E1082" t="s">
        <v>570</v>
      </c>
      <c r="F1082" t="s">
        <v>399</v>
      </c>
      <c r="G1082" t="s">
        <v>300</v>
      </c>
      <c r="H1082" s="57">
        <v>45864</v>
      </c>
      <c r="I1082" s="35">
        <v>10</v>
      </c>
      <c r="J1082" s="54">
        <v>240</v>
      </c>
      <c r="K1082" s="54">
        <v>2400</v>
      </c>
    </row>
    <row r="1083" spans="5:11" x14ac:dyDescent="0.25">
      <c r="E1083" t="s">
        <v>570</v>
      </c>
      <c r="F1083" t="s">
        <v>399</v>
      </c>
      <c r="G1083" t="s">
        <v>300</v>
      </c>
      <c r="H1083" s="57">
        <v>45871</v>
      </c>
      <c r="I1083" s="35">
        <v>10</v>
      </c>
      <c r="J1083" s="54">
        <v>240</v>
      </c>
      <c r="K1083" s="54">
        <v>2400</v>
      </c>
    </row>
    <row r="1084" spans="5:11" x14ac:dyDescent="0.25">
      <c r="E1084" t="s">
        <v>570</v>
      </c>
      <c r="F1084" t="s">
        <v>399</v>
      </c>
      <c r="G1084" t="s">
        <v>300</v>
      </c>
      <c r="H1084" s="57">
        <v>45878</v>
      </c>
      <c r="I1084" s="35">
        <v>10</v>
      </c>
      <c r="J1084" s="54">
        <v>240</v>
      </c>
      <c r="K1084" s="54">
        <v>2400</v>
      </c>
    </row>
    <row r="1085" spans="5:11" x14ac:dyDescent="0.25">
      <c r="E1085" t="s">
        <v>570</v>
      </c>
      <c r="F1085" t="s">
        <v>399</v>
      </c>
      <c r="G1085" t="s">
        <v>300</v>
      </c>
      <c r="H1085" s="57">
        <v>45885</v>
      </c>
      <c r="I1085" s="35">
        <v>10</v>
      </c>
      <c r="J1085" s="54">
        <v>240</v>
      </c>
      <c r="K1085" s="54">
        <v>2400</v>
      </c>
    </row>
    <row r="1086" spans="5:11" x14ac:dyDescent="0.25">
      <c r="E1086" t="s">
        <v>570</v>
      </c>
      <c r="F1086" t="s">
        <v>399</v>
      </c>
      <c r="G1086" t="s">
        <v>300</v>
      </c>
      <c r="H1086" s="57">
        <v>45892</v>
      </c>
      <c r="I1086" s="35">
        <v>10</v>
      </c>
      <c r="J1086" s="54">
        <v>240</v>
      </c>
      <c r="K1086" s="54">
        <v>2400</v>
      </c>
    </row>
    <row r="1087" spans="5:11" x14ac:dyDescent="0.25">
      <c r="E1087" t="s">
        <v>571</v>
      </c>
      <c r="F1087" t="s">
        <v>292</v>
      </c>
      <c r="G1087" t="s">
        <v>290</v>
      </c>
      <c r="H1087" s="57">
        <v>45899</v>
      </c>
      <c r="I1087" s="35">
        <v>40</v>
      </c>
      <c r="J1087" s="54">
        <v>220</v>
      </c>
      <c r="K1087" s="54">
        <v>8800</v>
      </c>
    </row>
    <row r="1088" spans="5:11" x14ac:dyDescent="0.25">
      <c r="E1088" t="s">
        <v>571</v>
      </c>
      <c r="F1088" t="s">
        <v>292</v>
      </c>
      <c r="G1088" t="s">
        <v>290</v>
      </c>
      <c r="H1088" s="57">
        <v>45906</v>
      </c>
      <c r="I1088" s="35">
        <v>30</v>
      </c>
      <c r="J1088" s="54">
        <v>190</v>
      </c>
      <c r="K1088" s="54">
        <v>5700</v>
      </c>
    </row>
    <row r="1089" spans="5:11" x14ac:dyDescent="0.25">
      <c r="E1089" t="s">
        <v>571</v>
      </c>
      <c r="F1089" t="s">
        <v>292</v>
      </c>
      <c r="G1089" t="s">
        <v>290</v>
      </c>
      <c r="H1089" s="57">
        <v>45913</v>
      </c>
      <c r="I1089" s="35">
        <v>30</v>
      </c>
      <c r="J1089" s="54">
        <v>190</v>
      </c>
      <c r="K1089" s="54">
        <v>5700</v>
      </c>
    </row>
    <row r="1090" spans="5:11" x14ac:dyDescent="0.25">
      <c r="E1090" t="s">
        <v>571</v>
      </c>
      <c r="F1090" t="s">
        <v>292</v>
      </c>
      <c r="G1090" t="s">
        <v>290</v>
      </c>
      <c r="H1090" s="57">
        <v>45920</v>
      </c>
      <c r="I1090" s="35">
        <v>30</v>
      </c>
      <c r="J1090" s="54">
        <v>190</v>
      </c>
      <c r="K1090" s="54">
        <v>5700</v>
      </c>
    </row>
    <row r="1091" spans="5:11" x14ac:dyDescent="0.25">
      <c r="E1091" t="s">
        <v>571</v>
      </c>
      <c r="F1091" t="s">
        <v>292</v>
      </c>
      <c r="G1091" t="s">
        <v>290</v>
      </c>
      <c r="H1091" s="57">
        <v>45927</v>
      </c>
      <c r="I1091" s="35">
        <v>30</v>
      </c>
      <c r="J1091" s="54">
        <v>190</v>
      </c>
      <c r="K1091" s="54">
        <v>5700</v>
      </c>
    </row>
    <row r="1092" spans="5:11" x14ac:dyDescent="0.25">
      <c r="E1092" t="s">
        <v>571</v>
      </c>
      <c r="F1092" t="s">
        <v>292</v>
      </c>
      <c r="G1092" t="s">
        <v>290</v>
      </c>
      <c r="H1092" s="57">
        <v>45934</v>
      </c>
      <c r="I1092" s="35">
        <v>0</v>
      </c>
      <c r="J1092" s="54">
        <v>0</v>
      </c>
      <c r="K1092" s="54">
        <v>0</v>
      </c>
    </row>
    <row r="1093" spans="5:11" x14ac:dyDescent="0.25">
      <c r="E1093" t="s">
        <v>571</v>
      </c>
      <c r="F1093" t="s">
        <v>292</v>
      </c>
      <c r="G1093" t="s">
        <v>290</v>
      </c>
      <c r="H1093" s="57">
        <v>45941</v>
      </c>
      <c r="I1093" s="35">
        <v>0</v>
      </c>
      <c r="J1093" s="54">
        <v>0</v>
      </c>
      <c r="K1093" s="54">
        <v>0</v>
      </c>
    </row>
    <row r="1094" spans="5:11" x14ac:dyDescent="0.25">
      <c r="E1094" t="s">
        <v>571</v>
      </c>
      <c r="F1094" t="s">
        <v>292</v>
      </c>
      <c r="G1094" t="s">
        <v>290</v>
      </c>
      <c r="H1094" s="57">
        <v>45948</v>
      </c>
      <c r="I1094" s="35">
        <v>0</v>
      </c>
      <c r="J1094" s="54">
        <v>0</v>
      </c>
      <c r="K1094" s="54">
        <v>0</v>
      </c>
    </row>
    <row r="1095" spans="5:11" x14ac:dyDescent="0.25">
      <c r="E1095" t="s">
        <v>571</v>
      </c>
      <c r="F1095" t="s">
        <v>292</v>
      </c>
      <c r="G1095" t="s">
        <v>290</v>
      </c>
      <c r="H1095" s="57">
        <v>45955</v>
      </c>
      <c r="I1095" s="35">
        <v>21</v>
      </c>
      <c r="J1095" s="54">
        <v>0</v>
      </c>
      <c r="K1095" s="54">
        <v>0</v>
      </c>
    </row>
    <row r="1096" spans="5:11" x14ac:dyDescent="0.25">
      <c r="E1096" t="s">
        <v>571</v>
      </c>
      <c r="F1096" t="s">
        <v>292</v>
      </c>
      <c r="G1096" t="s">
        <v>290</v>
      </c>
      <c r="H1096" s="57">
        <v>45962</v>
      </c>
      <c r="I1096" s="35">
        <v>30</v>
      </c>
      <c r="J1096" s="54">
        <v>0</v>
      </c>
      <c r="K1096" s="54">
        <v>0</v>
      </c>
    </row>
    <row r="1097" spans="5:11" x14ac:dyDescent="0.25">
      <c r="E1097" t="s">
        <v>571</v>
      </c>
      <c r="F1097" t="s">
        <v>292</v>
      </c>
      <c r="G1097" t="s">
        <v>290</v>
      </c>
      <c r="H1097" s="57">
        <v>45836</v>
      </c>
      <c r="I1097" s="35">
        <v>30</v>
      </c>
      <c r="J1097" s="54">
        <v>190</v>
      </c>
      <c r="K1097" s="54">
        <v>5700</v>
      </c>
    </row>
    <row r="1098" spans="5:11" x14ac:dyDescent="0.25">
      <c r="E1098" t="s">
        <v>571</v>
      </c>
      <c r="F1098" t="s">
        <v>292</v>
      </c>
      <c r="G1098" t="s">
        <v>290</v>
      </c>
      <c r="H1098" s="57">
        <v>45843</v>
      </c>
      <c r="I1098" s="35">
        <v>30</v>
      </c>
      <c r="J1098" s="54">
        <v>190</v>
      </c>
      <c r="K1098" s="54">
        <v>5700</v>
      </c>
    </row>
    <row r="1099" spans="5:11" x14ac:dyDescent="0.25">
      <c r="E1099" t="s">
        <v>571</v>
      </c>
      <c r="F1099" t="s">
        <v>292</v>
      </c>
      <c r="G1099" t="s">
        <v>290</v>
      </c>
      <c r="H1099" s="57">
        <v>45850</v>
      </c>
      <c r="I1099" s="35">
        <v>30</v>
      </c>
      <c r="J1099" s="54">
        <v>190</v>
      </c>
      <c r="K1099" s="54">
        <v>5700</v>
      </c>
    </row>
    <row r="1100" spans="5:11" x14ac:dyDescent="0.25">
      <c r="E1100" t="s">
        <v>571</v>
      </c>
      <c r="F1100" t="s">
        <v>292</v>
      </c>
      <c r="G1100" t="s">
        <v>290</v>
      </c>
      <c r="H1100" s="57">
        <v>45857</v>
      </c>
      <c r="I1100" s="35">
        <v>30</v>
      </c>
      <c r="J1100" s="54">
        <v>190</v>
      </c>
      <c r="K1100" s="54">
        <v>5700</v>
      </c>
    </row>
    <row r="1101" spans="5:11" x14ac:dyDescent="0.25">
      <c r="E1101" t="s">
        <v>571</v>
      </c>
      <c r="F1101" t="s">
        <v>292</v>
      </c>
      <c r="G1101" t="s">
        <v>290</v>
      </c>
      <c r="H1101" s="57">
        <v>45864</v>
      </c>
      <c r="I1101" s="35">
        <v>30</v>
      </c>
      <c r="J1101" s="54">
        <v>190</v>
      </c>
      <c r="K1101" s="54">
        <v>5700</v>
      </c>
    </row>
    <row r="1102" spans="5:11" x14ac:dyDescent="0.25">
      <c r="E1102" t="s">
        <v>571</v>
      </c>
      <c r="F1102" t="s">
        <v>292</v>
      </c>
      <c r="G1102" t="s">
        <v>290</v>
      </c>
      <c r="H1102" s="57">
        <v>45871</v>
      </c>
      <c r="I1102" s="35">
        <v>40</v>
      </c>
      <c r="J1102" s="54">
        <v>220</v>
      </c>
      <c r="K1102" s="54">
        <v>8800</v>
      </c>
    </row>
    <row r="1103" spans="5:11" x14ac:dyDescent="0.25">
      <c r="E1103" t="s">
        <v>571</v>
      </c>
      <c r="F1103" t="s">
        <v>292</v>
      </c>
      <c r="G1103" t="s">
        <v>290</v>
      </c>
      <c r="H1103" s="57">
        <v>45878</v>
      </c>
      <c r="I1103" s="35">
        <v>40</v>
      </c>
      <c r="J1103" s="54">
        <v>220</v>
      </c>
      <c r="K1103" s="54">
        <v>8800</v>
      </c>
    </row>
    <row r="1104" spans="5:11" x14ac:dyDescent="0.25">
      <c r="E1104" t="s">
        <v>571</v>
      </c>
      <c r="F1104" t="s">
        <v>292</v>
      </c>
      <c r="G1104" t="s">
        <v>290</v>
      </c>
      <c r="H1104" s="57">
        <v>45885</v>
      </c>
      <c r="I1104" s="35">
        <v>40</v>
      </c>
      <c r="J1104" s="54">
        <v>220</v>
      </c>
      <c r="K1104" s="54">
        <v>8800</v>
      </c>
    </row>
    <row r="1105" spans="5:11" x14ac:dyDescent="0.25">
      <c r="E1105" t="s">
        <v>571</v>
      </c>
      <c r="F1105" t="s">
        <v>292</v>
      </c>
      <c r="G1105" t="s">
        <v>290</v>
      </c>
      <c r="H1105" s="57">
        <v>45892</v>
      </c>
      <c r="I1105" s="35">
        <v>40</v>
      </c>
      <c r="J1105" s="54">
        <v>220</v>
      </c>
      <c r="K1105" s="54">
        <v>8800</v>
      </c>
    </row>
    <row r="1106" spans="5:11" x14ac:dyDescent="0.25">
      <c r="E1106" t="s">
        <v>571</v>
      </c>
      <c r="F1106" t="s">
        <v>292</v>
      </c>
      <c r="G1106" t="s">
        <v>290</v>
      </c>
      <c r="H1106" s="57">
        <v>45969</v>
      </c>
      <c r="I1106" s="35">
        <v>30</v>
      </c>
      <c r="J1106" s="54">
        <v>0</v>
      </c>
      <c r="K1106" s="54">
        <v>0</v>
      </c>
    </row>
    <row r="1107" spans="5:11" x14ac:dyDescent="0.25">
      <c r="E1107" t="s">
        <v>571</v>
      </c>
      <c r="F1107" t="s">
        <v>292</v>
      </c>
      <c r="G1107" t="s">
        <v>290</v>
      </c>
      <c r="H1107" s="57">
        <v>45976</v>
      </c>
      <c r="I1107" s="35">
        <v>30</v>
      </c>
      <c r="J1107" s="54">
        <v>0</v>
      </c>
      <c r="K1107" s="54">
        <v>0</v>
      </c>
    </row>
    <row r="1108" spans="5:11" x14ac:dyDescent="0.25">
      <c r="E1108" t="s">
        <v>571</v>
      </c>
      <c r="F1108" t="s">
        <v>295</v>
      </c>
      <c r="G1108" t="s">
        <v>294</v>
      </c>
      <c r="H1108" s="57">
        <v>45899</v>
      </c>
      <c r="I1108" s="35">
        <v>40</v>
      </c>
      <c r="J1108" s="54">
        <v>220</v>
      </c>
      <c r="K1108" s="54">
        <v>8800</v>
      </c>
    </row>
    <row r="1109" spans="5:11" x14ac:dyDescent="0.25">
      <c r="E1109" t="s">
        <v>571</v>
      </c>
      <c r="F1109" t="s">
        <v>295</v>
      </c>
      <c r="G1109" t="s">
        <v>294</v>
      </c>
      <c r="H1109" s="57">
        <v>45906</v>
      </c>
      <c r="I1109" s="35">
        <v>40</v>
      </c>
      <c r="J1109" s="54">
        <v>220</v>
      </c>
      <c r="K1109" s="54">
        <v>8800</v>
      </c>
    </row>
    <row r="1110" spans="5:11" x14ac:dyDescent="0.25">
      <c r="E1110" t="s">
        <v>571</v>
      </c>
      <c r="F1110" t="s">
        <v>295</v>
      </c>
      <c r="G1110" t="s">
        <v>294</v>
      </c>
      <c r="H1110" s="57">
        <v>45913</v>
      </c>
      <c r="I1110" s="35">
        <v>30</v>
      </c>
      <c r="J1110" s="54">
        <v>190</v>
      </c>
      <c r="K1110" s="54">
        <v>5700</v>
      </c>
    </row>
    <row r="1111" spans="5:11" x14ac:dyDescent="0.25">
      <c r="E1111" t="s">
        <v>571</v>
      </c>
      <c r="F1111" t="s">
        <v>295</v>
      </c>
      <c r="G1111" t="s">
        <v>294</v>
      </c>
      <c r="H1111" s="57">
        <v>45920</v>
      </c>
      <c r="I1111" s="35">
        <v>30</v>
      </c>
      <c r="J1111" s="54">
        <v>190</v>
      </c>
      <c r="K1111" s="54">
        <v>5700</v>
      </c>
    </row>
    <row r="1112" spans="5:11" x14ac:dyDescent="0.25">
      <c r="E1112" t="s">
        <v>571</v>
      </c>
      <c r="F1112" t="s">
        <v>295</v>
      </c>
      <c r="G1112" t="s">
        <v>294</v>
      </c>
      <c r="H1112" s="57">
        <v>45927</v>
      </c>
      <c r="I1112" s="35">
        <v>30</v>
      </c>
      <c r="J1112" s="54">
        <v>190</v>
      </c>
      <c r="K1112" s="54">
        <v>5700</v>
      </c>
    </row>
    <row r="1113" spans="5:11" x14ac:dyDescent="0.25">
      <c r="E1113" t="s">
        <v>571</v>
      </c>
      <c r="F1113" t="s">
        <v>295</v>
      </c>
      <c r="G1113" t="s">
        <v>294</v>
      </c>
      <c r="H1113" s="57">
        <v>45934</v>
      </c>
      <c r="I1113" s="35">
        <v>30</v>
      </c>
      <c r="J1113" s="54">
        <v>190</v>
      </c>
      <c r="K1113" s="54">
        <v>5700</v>
      </c>
    </row>
    <row r="1114" spans="5:11" x14ac:dyDescent="0.25">
      <c r="E1114" t="s">
        <v>571</v>
      </c>
      <c r="F1114" t="s">
        <v>295</v>
      </c>
      <c r="G1114" t="s">
        <v>294</v>
      </c>
      <c r="H1114" s="57">
        <v>45941</v>
      </c>
      <c r="I1114" s="35">
        <v>0</v>
      </c>
      <c r="J1114" s="54">
        <v>0</v>
      </c>
      <c r="K1114" s="54">
        <v>0</v>
      </c>
    </row>
    <row r="1115" spans="5:11" x14ac:dyDescent="0.25">
      <c r="E1115" t="s">
        <v>571</v>
      </c>
      <c r="F1115" t="s">
        <v>295</v>
      </c>
      <c r="G1115" t="s">
        <v>294</v>
      </c>
      <c r="H1115" s="57">
        <v>45948</v>
      </c>
      <c r="I1115" s="35">
        <v>0</v>
      </c>
      <c r="J1115" s="54">
        <v>0</v>
      </c>
      <c r="K1115" s="54">
        <v>0</v>
      </c>
    </row>
    <row r="1116" spans="5:11" x14ac:dyDescent="0.25">
      <c r="E1116" t="s">
        <v>571</v>
      </c>
      <c r="F1116" t="s">
        <v>295</v>
      </c>
      <c r="G1116" t="s">
        <v>294</v>
      </c>
      <c r="H1116" s="57">
        <v>45955</v>
      </c>
      <c r="I1116" s="35">
        <v>0</v>
      </c>
      <c r="J1116" s="54">
        <v>0</v>
      </c>
      <c r="K1116" s="54">
        <v>0</v>
      </c>
    </row>
    <row r="1117" spans="5:11" x14ac:dyDescent="0.25">
      <c r="E1117" t="s">
        <v>571</v>
      </c>
      <c r="F1117" t="s">
        <v>295</v>
      </c>
      <c r="G1117" t="s">
        <v>294</v>
      </c>
      <c r="H1117" s="57">
        <v>45962</v>
      </c>
      <c r="I1117" s="35">
        <v>21</v>
      </c>
      <c r="J1117" s="54">
        <v>0</v>
      </c>
      <c r="K1117" s="54">
        <v>0</v>
      </c>
    </row>
    <row r="1118" spans="5:11" x14ac:dyDescent="0.25">
      <c r="E1118" t="s">
        <v>571</v>
      </c>
      <c r="F1118" t="s">
        <v>295</v>
      </c>
      <c r="G1118" t="s">
        <v>294</v>
      </c>
      <c r="H1118" s="57">
        <v>45843</v>
      </c>
      <c r="I1118" s="35">
        <v>30</v>
      </c>
      <c r="J1118" s="54">
        <v>190</v>
      </c>
      <c r="K1118" s="54">
        <v>5700</v>
      </c>
    </row>
    <row r="1119" spans="5:11" x14ac:dyDescent="0.25">
      <c r="E1119" t="s">
        <v>571</v>
      </c>
      <c r="F1119" t="s">
        <v>295</v>
      </c>
      <c r="G1119" t="s">
        <v>294</v>
      </c>
      <c r="H1119" s="57">
        <v>45850</v>
      </c>
      <c r="I1119" s="35">
        <v>30</v>
      </c>
      <c r="J1119" s="54">
        <v>190</v>
      </c>
      <c r="K1119" s="54">
        <v>5700</v>
      </c>
    </row>
    <row r="1120" spans="5:11" x14ac:dyDescent="0.25">
      <c r="E1120" t="s">
        <v>571</v>
      </c>
      <c r="F1120" t="s">
        <v>295</v>
      </c>
      <c r="G1120" t="s">
        <v>294</v>
      </c>
      <c r="H1120" s="57">
        <v>45857</v>
      </c>
      <c r="I1120" s="35">
        <v>30</v>
      </c>
      <c r="J1120" s="54">
        <v>190</v>
      </c>
      <c r="K1120" s="54">
        <v>5700</v>
      </c>
    </row>
    <row r="1121" spans="5:11" x14ac:dyDescent="0.25">
      <c r="E1121" t="s">
        <v>571</v>
      </c>
      <c r="F1121" t="s">
        <v>295</v>
      </c>
      <c r="G1121" t="s">
        <v>294</v>
      </c>
      <c r="H1121" s="57">
        <v>45864</v>
      </c>
      <c r="I1121" s="35">
        <v>30</v>
      </c>
      <c r="J1121" s="54">
        <v>190</v>
      </c>
      <c r="K1121" s="54">
        <v>5700</v>
      </c>
    </row>
    <row r="1122" spans="5:11" x14ac:dyDescent="0.25">
      <c r="E1122" t="s">
        <v>571</v>
      </c>
      <c r="F1122" t="s">
        <v>295</v>
      </c>
      <c r="G1122" t="s">
        <v>294</v>
      </c>
      <c r="H1122" s="57">
        <v>45871</v>
      </c>
      <c r="I1122" s="35">
        <v>30</v>
      </c>
      <c r="J1122" s="54">
        <v>190</v>
      </c>
      <c r="K1122" s="54">
        <v>5700</v>
      </c>
    </row>
    <row r="1123" spans="5:11" x14ac:dyDescent="0.25">
      <c r="E1123" t="s">
        <v>571</v>
      </c>
      <c r="F1123" t="s">
        <v>295</v>
      </c>
      <c r="G1123" t="s">
        <v>294</v>
      </c>
      <c r="H1123" s="57">
        <v>45878</v>
      </c>
      <c r="I1123" s="35">
        <v>40</v>
      </c>
      <c r="J1123" s="54">
        <v>220</v>
      </c>
      <c r="K1123" s="54">
        <v>8800</v>
      </c>
    </row>
    <row r="1124" spans="5:11" x14ac:dyDescent="0.25">
      <c r="E1124" t="s">
        <v>571</v>
      </c>
      <c r="F1124" t="s">
        <v>295</v>
      </c>
      <c r="G1124" t="s">
        <v>294</v>
      </c>
      <c r="H1124" s="57">
        <v>45885</v>
      </c>
      <c r="I1124" s="35">
        <v>40</v>
      </c>
      <c r="J1124" s="54">
        <v>220</v>
      </c>
      <c r="K1124" s="54">
        <v>8800</v>
      </c>
    </row>
    <row r="1125" spans="5:11" x14ac:dyDescent="0.25">
      <c r="E1125" t="s">
        <v>571</v>
      </c>
      <c r="F1125" t="s">
        <v>295</v>
      </c>
      <c r="G1125" t="s">
        <v>294</v>
      </c>
      <c r="H1125" s="57">
        <v>45892</v>
      </c>
      <c r="I1125" s="35">
        <v>40</v>
      </c>
      <c r="J1125" s="54">
        <v>220</v>
      </c>
      <c r="K1125" s="54">
        <v>8800</v>
      </c>
    </row>
    <row r="1126" spans="5:11" x14ac:dyDescent="0.25">
      <c r="E1126" t="s">
        <v>571</v>
      </c>
      <c r="F1126" t="s">
        <v>295</v>
      </c>
      <c r="G1126" t="s">
        <v>294</v>
      </c>
      <c r="H1126" s="57">
        <v>45969</v>
      </c>
      <c r="I1126" s="35">
        <v>30</v>
      </c>
      <c r="J1126" s="54">
        <v>0</v>
      </c>
      <c r="K1126" s="54">
        <v>0</v>
      </c>
    </row>
    <row r="1127" spans="5:11" x14ac:dyDescent="0.25">
      <c r="E1127" t="s">
        <v>571</v>
      </c>
      <c r="F1127" t="s">
        <v>295</v>
      </c>
      <c r="G1127" t="s">
        <v>294</v>
      </c>
      <c r="H1127" s="57">
        <v>45976</v>
      </c>
      <c r="I1127" s="35">
        <v>30</v>
      </c>
      <c r="J1127" s="54">
        <v>0</v>
      </c>
      <c r="K1127" s="54">
        <v>0</v>
      </c>
    </row>
    <row r="1128" spans="5:11" x14ac:dyDescent="0.25">
      <c r="E1128" t="s">
        <v>571</v>
      </c>
      <c r="F1128" t="s">
        <v>295</v>
      </c>
      <c r="G1128" t="s">
        <v>294</v>
      </c>
      <c r="H1128" s="57">
        <v>45983</v>
      </c>
      <c r="I1128" s="35">
        <v>30</v>
      </c>
      <c r="J1128" s="54">
        <v>0</v>
      </c>
      <c r="K1128" s="54">
        <v>0</v>
      </c>
    </row>
    <row r="1129" spans="5:11" x14ac:dyDescent="0.25">
      <c r="E1129" t="s">
        <v>571</v>
      </c>
      <c r="F1129" t="s">
        <v>332</v>
      </c>
      <c r="G1129" t="s">
        <v>333</v>
      </c>
      <c r="H1129" s="57">
        <v>45868</v>
      </c>
      <c r="I1129" s="35">
        <v>40</v>
      </c>
      <c r="J1129" s="54">
        <v>275</v>
      </c>
      <c r="K1129" s="54">
        <v>11000</v>
      </c>
    </row>
    <row r="1130" spans="5:11" x14ac:dyDescent="0.25">
      <c r="E1130" t="s">
        <v>571</v>
      </c>
      <c r="F1130" t="s">
        <v>332</v>
      </c>
      <c r="G1130" t="s">
        <v>333</v>
      </c>
      <c r="H1130" s="57">
        <v>45875</v>
      </c>
      <c r="I1130" s="35">
        <v>40</v>
      </c>
      <c r="J1130" s="54">
        <v>275</v>
      </c>
      <c r="K1130" s="54">
        <v>11000</v>
      </c>
    </row>
    <row r="1131" spans="5:11" x14ac:dyDescent="0.25">
      <c r="E1131" t="s">
        <v>571</v>
      </c>
      <c r="F1131" t="s">
        <v>332</v>
      </c>
      <c r="G1131" t="s">
        <v>333</v>
      </c>
      <c r="H1131" s="57">
        <v>45882</v>
      </c>
      <c r="I1131" s="35">
        <v>40</v>
      </c>
      <c r="J1131" s="54">
        <v>275</v>
      </c>
      <c r="K1131" s="54">
        <v>11000</v>
      </c>
    </row>
    <row r="1132" spans="5:11" x14ac:dyDescent="0.25">
      <c r="E1132" t="s">
        <v>571</v>
      </c>
      <c r="F1132" t="s">
        <v>332</v>
      </c>
      <c r="G1132" t="s">
        <v>333</v>
      </c>
      <c r="H1132" s="57">
        <v>45889</v>
      </c>
      <c r="I1132" s="35">
        <v>40</v>
      </c>
      <c r="J1132" s="54">
        <v>275</v>
      </c>
      <c r="K1132" s="54">
        <v>11000</v>
      </c>
    </row>
    <row r="1133" spans="5:11" x14ac:dyDescent="0.25">
      <c r="E1133" t="s">
        <v>571</v>
      </c>
      <c r="F1133" t="s">
        <v>332</v>
      </c>
      <c r="G1133" t="s">
        <v>333</v>
      </c>
      <c r="H1133" s="57">
        <v>45896</v>
      </c>
      <c r="I1133" s="35">
        <v>40</v>
      </c>
      <c r="J1133" s="54">
        <v>275</v>
      </c>
      <c r="K1133" s="54">
        <v>11000</v>
      </c>
    </row>
    <row r="1134" spans="5:11" x14ac:dyDescent="0.25">
      <c r="E1134" t="s">
        <v>571</v>
      </c>
      <c r="F1134" t="s">
        <v>335</v>
      </c>
      <c r="G1134" t="s">
        <v>336</v>
      </c>
      <c r="H1134" s="57">
        <v>45875</v>
      </c>
      <c r="I1134" s="35">
        <v>40</v>
      </c>
      <c r="J1134" s="54">
        <v>275</v>
      </c>
      <c r="K1134" s="54">
        <v>11000</v>
      </c>
    </row>
    <row r="1135" spans="5:11" x14ac:dyDescent="0.25">
      <c r="E1135" t="s">
        <v>571</v>
      </c>
      <c r="F1135" t="s">
        <v>335</v>
      </c>
      <c r="G1135" t="s">
        <v>336</v>
      </c>
      <c r="H1135" s="57">
        <v>45882</v>
      </c>
      <c r="I1135" s="35">
        <v>40</v>
      </c>
      <c r="J1135" s="54">
        <v>275</v>
      </c>
      <c r="K1135" s="54">
        <v>11000</v>
      </c>
    </row>
    <row r="1136" spans="5:11" x14ac:dyDescent="0.25">
      <c r="E1136" t="s">
        <v>571</v>
      </c>
      <c r="F1136" t="s">
        <v>335</v>
      </c>
      <c r="G1136" t="s">
        <v>336</v>
      </c>
      <c r="H1136" s="57">
        <v>45889</v>
      </c>
      <c r="I1136" s="35">
        <v>40</v>
      </c>
      <c r="J1136" s="54">
        <v>275</v>
      </c>
      <c r="K1136" s="54">
        <v>11000</v>
      </c>
    </row>
    <row r="1137" spans="5:11" x14ac:dyDescent="0.25">
      <c r="E1137" t="s">
        <v>571</v>
      </c>
      <c r="F1137" t="s">
        <v>335</v>
      </c>
      <c r="G1137" t="s">
        <v>336</v>
      </c>
      <c r="H1137" s="57">
        <v>45896</v>
      </c>
      <c r="I1137" s="35">
        <v>40</v>
      </c>
      <c r="J1137" s="54">
        <v>275</v>
      </c>
      <c r="K1137" s="54">
        <v>11000</v>
      </c>
    </row>
    <row r="1138" spans="5:11" x14ac:dyDescent="0.25">
      <c r="E1138" t="s">
        <v>571</v>
      </c>
      <c r="F1138" t="s">
        <v>335</v>
      </c>
      <c r="G1138" t="s">
        <v>336</v>
      </c>
      <c r="H1138" s="57">
        <v>45903</v>
      </c>
      <c r="I1138" s="35">
        <v>40</v>
      </c>
      <c r="J1138" s="54">
        <v>275</v>
      </c>
      <c r="K1138" s="54">
        <v>11000</v>
      </c>
    </row>
    <row r="1139" spans="5:11" x14ac:dyDescent="0.25">
      <c r="E1139" t="s">
        <v>571</v>
      </c>
      <c r="F1139" t="s">
        <v>337</v>
      </c>
      <c r="G1139" t="s">
        <v>338</v>
      </c>
      <c r="H1139" s="57">
        <v>45866</v>
      </c>
      <c r="I1139" s="35">
        <v>30</v>
      </c>
      <c r="J1139" s="54">
        <v>240</v>
      </c>
      <c r="K1139" s="54">
        <v>7200</v>
      </c>
    </row>
    <row r="1140" spans="5:11" x14ac:dyDescent="0.25">
      <c r="E1140" t="s">
        <v>571</v>
      </c>
      <c r="F1140" t="s">
        <v>337</v>
      </c>
      <c r="G1140" t="s">
        <v>338</v>
      </c>
      <c r="H1140" s="57">
        <v>45873</v>
      </c>
      <c r="I1140" s="35">
        <v>50</v>
      </c>
      <c r="J1140" s="54">
        <v>240</v>
      </c>
      <c r="K1140" s="54">
        <v>12000</v>
      </c>
    </row>
    <row r="1141" spans="5:11" x14ac:dyDescent="0.25">
      <c r="E1141" t="s">
        <v>571</v>
      </c>
      <c r="F1141" t="s">
        <v>337</v>
      </c>
      <c r="G1141" t="s">
        <v>338</v>
      </c>
      <c r="H1141" s="57">
        <v>45880</v>
      </c>
      <c r="I1141" s="35">
        <v>33</v>
      </c>
      <c r="J1141" s="54">
        <v>240</v>
      </c>
      <c r="K1141" s="54">
        <v>7920</v>
      </c>
    </row>
    <row r="1142" spans="5:11" x14ac:dyDescent="0.25">
      <c r="E1142" t="s">
        <v>571</v>
      </c>
      <c r="F1142" t="s">
        <v>337</v>
      </c>
      <c r="G1142" t="s">
        <v>338</v>
      </c>
      <c r="H1142" s="57">
        <v>45887</v>
      </c>
      <c r="I1142" s="35">
        <v>42</v>
      </c>
      <c r="J1142" s="54">
        <v>240</v>
      </c>
      <c r="K1142" s="54">
        <v>10080</v>
      </c>
    </row>
    <row r="1143" spans="5:11" x14ac:dyDescent="0.25">
      <c r="E1143" t="s">
        <v>571</v>
      </c>
      <c r="F1143" t="s">
        <v>337</v>
      </c>
      <c r="G1143" t="s">
        <v>338</v>
      </c>
      <c r="H1143" s="57">
        <v>45894</v>
      </c>
      <c r="I1143" s="35">
        <v>60</v>
      </c>
      <c r="J1143" s="54">
        <v>240</v>
      </c>
      <c r="K1143" s="54">
        <v>14400</v>
      </c>
    </row>
    <row r="1144" spans="5:11" x14ac:dyDescent="0.25">
      <c r="E1144" t="s">
        <v>571</v>
      </c>
      <c r="F1144" t="s">
        <v>337</v>
      </c>
      <c r="G1144" t="s">
        <v>338</v>
      </c>
      <c r="H1144" s="57">
        <v>45901</v>
      </c>
      <c r="I1144" s="35">
        <v>40</v>
      </c>
      <c r="J1144" s="54">
        <v>240</v>
      </c>
      <c r="K1144" s="54">
        <v>9600</v>
      </c>
    </row>
    <row r="1145" spans="5:11" x14ac:dyDescent="0.25">
      <c r="E1145" t="s">
        <v>571</v>
      </c>
      <c r="F1145" t="s">
        <v>337</v>
      </c>
      <c r="G1145" t="s">
        <v>338</v>
      </c>
      <c r="H1145" s="57">
        <v>45859</v>
      </c>
      <c r="I1145" s="35">
        <v>30</v>
      </c>
      <c r="J1145" s="54">
        <v>240</v>
      </c>
      <c r="K1145" s="54">
        <v>7200</v>
      </c>
    </row>
    <row r="1146" spans="5:11" x14ac:dyDescent="0.25">
      <c r="E1146" t="s">
        <v>571</v>
      </c>
      <c r="F1146" t="s">
        <v>339</v>
      </c>
      <c r="G1146" t="s">
        <v>340</v>
      </c>
      <c r="H1146" s="57">
        <v>45866</v>
      </c>
      <c r="I1146" s="35">
        <v>30</v>
      </c>
      <c r="J1146" s="54">
        <v>240</v>
      </c>
      <c r="K1146" s="54">
        <v>7200</v>
      </c>
    </row>
    <row r="1147" spans="5:11" x14ac:dyDescent="0.25">
      <c r="E1147" t="s">
        <v>571</v>
      </c>
      <c r="F1147" t="s">
        <v>339</v>
      </c>
      <c r="G1147" t="s">
        <v>340</v>
      </c>
      <c r="H1147" s="57">
        <v>45873</v>
      </c>
      <c r="I1147" s="35">
        <v>30</v>
      </c>
      <c r="J1147" s="54">
        <v>240</v>
      </c>
      <c r="K1147" s="54">
        <v>7200</v>
      </c>
    </row>
    <row r="1148" spans="5:11" x14ac:dyDescent="0.25">
      <c r="E1148" t="s">
        <v>571</v>
      </c>
      <c r="F1148" t="s">
        <v>339</v>
      </c>
      <c r="G1148" t="s">
        <v>340</v>
      </c>
      <c r="H1148" s="57">
        <v>45880</v>
      </c>
      <c r="I1148" s="35">
        <v>50</v>
      </c>
      <c r="J1148" s="54">
        <v>240</v>
      </c>
      <c r="K1148" s="54">
        <v>12000</v>
      </c>
    </row>
    <row r="1149" spans="5:11" x14ac:dyDescent="0.25">
      <c r="E1149" t="s">
        <v>571</v>
      </c>
      <c r="F1149" t="s">
        <v>339</v>
      </c>
      <c r="G1149" t="s">
        <v>340</v>
      </c>
      <c r="H1149" s="57">
        <v>45887</v>
      </c>
      <c r="I1149" s="35">
        <v>33</v>
      </c>
      <c r="J1149" s="54">
        <v>240</v>
      </c>
      <c r="K1149" s="54">
        <v>7920</v>
      </c>
    </row>
    <row r="1150" spans="5:11" x14ac:dyDescent="0.25">
      <c r="E1150" t="s">
        <v>571</v>
      </c>
      <c r="F1150" t="s">
        <v>339</v>
      </c>
      <c r="G1150" t="s">
        <v>340</v>
      </c>
      <c r="H1150" s="57">
        <v>45894</v>
      </c>
      <c r="I1150" s="35">
        <v>42</v>
      </c>
      <c r="J1150" s="54">
        <v>240</v>
      </c>
      <c r="K1150" s="54">
        <v>10080</v>
      </c>
    </row>
    <row r="1151" spans="5:11" x14ac:dyDescent="0.25">
      <c r="E1151" t="s">
        <v>571</v>
      </c>
      <c r="F1151" t="s">
        <v>339</v>
      </c>
      <c r="G1151" t="s">
        <v>340</v>
      </c>
      <c r="H1151" s="57">
        <v>45901</v>
      </c>
      <c r="I1151" s="35">
        <v>60</v>
      </c>
      <c r="J1151" s="54">
        <v>240</v>
      </c>
      <c r="K1151" s="54">
        <v>14400</v>
      </c>
    </row>
    <row r="1152" spans="5:11" x14ac:dyDescent="0.25">
      <c r="E1152" t="s">
        <v>571</v>
      </c>
      <c r="F1152" t="s">
        <v>339</v>
      </c>
      <c r="G1152" t="s">
        <v>340</v>
      </c>
      <c r="H1152" s="57">
        <v>45908</v>
      </c>
      <c r="I1152" s="35">
        <v>40</v>
      </c>
      <c r="J1152" s="54">
        <v>240</v>
      </c>
      <c r="K1152" s="54">
        <v>9600</v>
      </c>
    </row>
    <row r="1153" spans="5:11" x14ac:dyDescent="0.25">
      <c r="E1153" t="s">
        <v>571</v>
      </c>
      <c r="F1153" t="s">
        <v>479</v>
      </c>
      <c r="G1153" t="s">
        <v>290</v>
      </c>
      <c r="H1153" s="57">
        <v>45870</v>
      </c>
      <c r="I1153" s="35">
        <v>30</v>
      </c>
      <c r="J1153" s="54">
        <v>225</v>
      </c>
      <c r="K1153" s="54">
        <v>6750</v>
      </c>
    </row>
    <row r="1154" spans="5:11" x14ac:dyDescent="0.25">
      <c r="E1154" t="s">
        <v>571</v>
      </c>
      <c r="F1154" t="s">
        <v>479</v>
      </c>
      <c r="G1154" t="s">
        <v>290</v>
      </c>
      <c r="H1154" s="57">
        <v>45877</v>
      </c>
      <c r="I1154" s="35">
        <v>30</v>
      </c>
      <c r="J1154" s="54">
        <v>225</v>
      </c>
      <c r="K1154" s="54">
        <v>6750</v>
      </c>
    </row>
    <row r="1155" spans="5:11" x14ac:dyDescent="0.25">
      <c r="E1155" t="s">
        <v>571</v>
      </c>
      <c r="F1155" t="s">
        <v>479</v>
      </c>
      <c r="G1155" t="s">
        <v>290</v>
      </c>
      <c r="H1155" s="57">
        <v>45884</v>
      </c>
      <c r="I1155" s="35">
        <v>30</v>
      </c>
      <c r="J1155" s="54">
        <v>225</v>
      </c>
      <c r="K1155" s="54">
        <v>6750</v>
      </c>
    </row>
    <row r="1156" spans="5:11" x14ac:dyDescent="0.25">
      <c r="E1156" t="s">
        <v>571</v>
      </c>
      <c r="F1156" t="s">
        <v>479</v>
      </c>
      <c r="G1156" t="s">
        <v>290</v>
      </c>
      <c r="H1156" s="57">
        <v>45891</v>
      </c>
      <c r="I1156" s="35">
        <v>30</v>
      </c>
      <c r="J1156" s="54">
        <v>225</v>
      </c>
      <c r="K1156" s="54">
        <v>6750</v>
      </c>
    </row>
    <row r="1157" spans="5:11" x14ac:dyDescent="0.25">
      <c r="E1157" t="s">
        <v>571</v>
      </c>
      <c r="F1157" t="s">
        <v>479</v>
      </c>
      <c r="G1157" t="s">
        <v>290</v>
      </c>
      <c r="H1157" s="57">
        <v>45898</v>
      </c>
      <c r="I1157" s="35">
        <v>30</v>
      </c>
      <c r="J1157" s="54">
        <v>225</v>
      </c>
      <c r="K1157" s="54">
        <v>6750</v>
      </c>
    </row>
    <row r="1158" spans="5:11" x14ac:dyDescent="0.25">
      <c r="E1158" t="s">
        <v>571</v>
      </c>
      <c r="F1158" t="s">
        <v>480</v>
      </c>
      <c r="G1158" t="s">
        <v>294</v>
      </c>
      <c r="H1158" s="57">
        <v>45877</v>
      </c>
      <c r="I1158" s="35">
        <v>30</v>
      </c>
      <c r="J1158" s="54">
        <v>225</v>
      </c>
      <c r="K1158" s="54">
        <v>6750</v>
      </c>
    </row>
    <row r="1159" spans="5:11" x14ac:dyDescent="0.25">
      <c r="E1159" t="s">
        <v>571</v>
      </c>
      <c r="F1159" t="s">
        <v>480</v>
      </c>
      <c r="G1159" t="s">
        <v>294</v>
      </c>
      <c r="H1159" s="57">
        <v>45884</v>
      </c>
      <c r="I1159" s="35">
        <v>30</v>
      </c>
      <c r="J1159" s="54">
        <v>225</v>
      </c>
      <c r="K1159" s="54">
        <v>6750</v>
      </c>
    </row>
    <row r="1160" spans="5:11" x14ac:dyDescent="0.25">
      <c r="E1160" t="s">
        <v>571</v>
      </c>
      <c r="F1160" t="s">
        <v>480</v>
      </c>
      <c r="G1160" t="s">
        <v>294</v>
      </c>
      <c r="H1160" s="57">
        <v>45891</v>
      </c>
      <c r="I1160" s="35">
        <v>30</v>
      </c>
      <c r="J1160" s="54">
        <v>225</v>
      </c>
      <c r="K1160" s="54">
        <v>6750</v>
      </c>
    </row>
    <row r="1161" spans="5:11" x14ac:dyDescent="0.25">
      <c r="E1161" t="s">
        <v>571</v>
      </c>
      <c r="F1161" t="s">
        <v>480</v>
      </c>
      <c r="G1161" t="s">
        <v>294</v>
      </c>
      <c r="H1161" s="57">
        <v>45898</v>
      </c>
      <c r="I1161" s="35">
        <v>30</v>
      </c>
      <c r="J1161" s="54">
        <v>225</v>
      </c>
      <c r="K1161" s="54">
        <v>6750</v>
      </c>
    </row>
    <row r="1162" spans="5:11" x14ac:dyDescent="0.25">
      <c r="E1162" t="s">
        <v>571</v>
      </c>
      <c r="F1162" t="s">
        <v>480</v>
      </c>
      <c r="G1162" t="s">
        <v>294</v>
      </c>
      <c r="H1162" s="57">
        <v>45905</v>
      </c>
      <c r="I1162" s="35">
        <v>30</v>
      </c>
      <c r="J1162" s="54">
        <v>225</v>
      </c>
      <c r="K1162" s="54">
        <v>6750</v>
      </c>
    </row>
    <row r="1163" spans="5:11" x14ac:dyDescent="0.25">
      <c r="E1163" t="s">
        <v>571</v>
      </c>
      <c r="F1163" t="s">
        <v>367</v>
      </c>
      <c r="G1163" t="s">
        <v>302</v>
      </c>
      <c r="H1163" s="57">
        <v>45899</v>
      </c>
      <c r="I1163" s="35">
        <v>53</v>
      </c>
      <c r="J1163" s="54">
        <v>260</v>
      </c>
      <c r="K1163" s="54">
        <v>13780</v>
      </c>
    </row>
    <row r="1164" spans="5:11" x14ac:dyDescent="0.25">
      <c r="E1164" t="s">
        <v>571</v>
      </c>
      <c r="F1164" t="s">
        <v>367</v>
      </c>
      <c r="G1164" t="s">
        <v>302</v>
      </c>
      <c r="H1164" s="57">
        <v>45906</v>
      </c>
      <c r="I1164" s="35">
        <v>53</v>
      </c>
      <c r="J1164" s="54">
        <v>260</v>
      </c>
      <c r="K1164" s="54">
        <v>13780</v>
      </c>
    </row>
    <row r="1165" spans="5:11" x14ac:dyDescent="0.25">
      <c r="E1165" t="s">
        <v>571</v>
      </c>
      <c r="F1165" t="s">
        <v>367</v>
      </c>
      <c r="G1165" t="s">
        <v>302</v>
      </c>
      <c r="H1165" s="57">
        <v>45913</v>
      </c>
      <c r="I1165" s="35">
        <v>50</v>
      </c>
      <c r="J1165" s="54">
        <v>230</v>
      </c>
      <c r="K1165" s="54">
        <v>11500</v>
      </c>
    </row>
    <row r="1166" spans="5:11" x14ac:dyDescent="0.25">
      <c r="E1166" t="s">
        <v>571</v>
      </c>
      <c r="F1166" t="s">
        <v>367</v>
      </c>
      <c r="G1166" t="s">
        <v>302</v>
      </c>
      <c r="H1166" s="57">
        <v>45920</v>
      </c>
      <c r="I1166" s="35">
        <v>0</v>
      </c>
      <c r="J1166" s="54">
        <v>0</v>
      </c>
      <c r="K1166" s="54">
        <v>0</v>
      </c>
    </row>
    <row r="1167" spans="5:11" x14ac:dyDescent="0.25">
      <c r="E1167" t="s">
        <v>571</v>
      </c>
      <c r="F1167" t="s">
        <v>367</v>
      </c>
      <c r="G1167" t="s">
        <v>302</v>
      </c>
      <c r="H1167" s="57">
        <v>45871</v>
      </c>
      <c r="I1167" s="35">
        <v>30</v>
      </c>
      <c r="J1167" s="54">
        <v>230</v>
      </c>
      <c r="K1167" s="54">
        <v>6900</v>
      </c>
    </row>
    <row r="1168" spans="5:11" x14ac:dyDescent="0.25">
      <c r="E1168" t="s">
        <v>571</v>
      </c>
      <c r="F1168" t="s">
        <v>367</v>
      </c>
      <c r="G1168" t="s">
        <v>302</v>
      </c>
      <c r="H1168" s="57">
        <v>45878</v>
      </c>
      <c r="I1168" s="35">
        <v>40</v>
      </c>
      <c r="J1168" s="54">
        <v>260</v>
      </c>
      <c r="K1168" s="54">
        <v>10400</v>
      </c>
    </row>
    <row r="1169" spans="5:11" x14ac:dyDescent="0.25">
      <c r="E1169" t="s">
        <v>571</v>
      </c>
      <c r="F1169" t="s">
        <v>367</v>
      </c>
      <c r="G1169" t="s">
        <v>302</v>
      </c>
      <c r="H1169" s="57">
        <v>45885</v>
      </c>
      <c r="I1169" s="35">
        <v>40</v>
      </c>
      <c r="J1169" s="54">
        <v>260</v>
      </c>
      <c r="K1169" s="54">
        <v>10400</v>
      </c>
    </row>
    <row r="1170" spans="5:11" x14ac:dyDescent="0.25">
      <c r="E1170" t="s">
        <v>571</v>
      </c>
      <c r="F1170" t="s">
        <v>367</v>
      </c>
      <c r="G1170" t="s">
        <v>302</v>
      </c>
      <c r="H1170" s="57">
        <v>45892</v>
      </c>
      <c r="I1170" s="35">
        <v>51</v>
      </c>
      <c r="J1170" s="54">
        <v>260</v>
      </c>
      <c r="K1170" s="54">
        <v>13260</v>
      </c>
    </row>
    <row r="1171" spans="5:11" x14ac:dyDescent="0.25">
      <c r="E1171" t="s">
        <v>571</v>
      </c>
      <c r="F1171" t="s">
        <v>399</v>
      </c>
      <c r="G1171" t="s">
        <v>300</v>
      </c>
      <c r="H1171" s="57">
        <v>45899</v>
      </c>
      <c r="I1171" s="35">
        <v>53</v>
      </c>
      <c r="J1171" s="54">
        <v>260</v>
      </c>
      <c r="K1171" s="54">
        <v>13780</v>
      </c>
    </row>
    <row r="1172" spans="5:11" x14ac:dyDescent="0.25">
      <c r="E1172" t="s">
        <v>571</v>
      </c>
      <c r="F1172" t="s">
        <v>399</v>
      </c>
      <c r="G1172" t="s">
        <v>300</v>
      </c>
      <c r="H1172" s="57">
        <v>45906</v>
      </c>
      <c r="I1172" s="35">
        <v>50</v>
      </c>
      <c r="J1172" s="54">
        <v>230</v>
      </c>
      <c r="K1172" s="54">
        <v>11500</v>
      </c>
    </row>
    <row r="1173" spans="5:11" x14ac:dyDescent="0.25">
      <c r="E1173" t="s">
        <v>571</v>
      </c>
      <c r="F1173" t="s">
        <v>399</v>
      </c>
      <c r="G1173" t="s">
        <v>300</v>
      </c>
      <c r="H1173" s="57">
        <v>45913</v>
      </c>
      <c r="I1173" s="35">
        <v>0</v>
      </c>
      <c r="J1173" s="54">
        <v>0</v>
      </c>
      <c r="K1173" s="54">
        <v>0</v>
      </c>
    </row>
    <row r="1174" spans="5:11" x14ac:dyDescent="0.25">
      <c r="E1174" t="s">
        <v>571</v>
      </c>
      <c r="F1174" t="s">
        <v>399</v>
      </c>
      <c r="G1174" t="s">
        <v>300</v>
      </c>
      <c r="H1174" s="57">
        <v>45864</v>
      </c>
      <c r="I1174" s="35">
        <v>30</v>
      </c>
      <c r="J1174" s="54">
        <v>230</v>
      </c>
      <c r="K1174" s="54">
        <v>6900</v>
      </c>
    </row>
    <row r="1175" spans="5:11" x14ac:dyDescent="0.25">
      <c r="E1175" t="s">
        <v>571</v>
      </c>
      <c r="F1175" t="s">
        <v>399</v>
      </c>
      <c r="G1175" t="s">
        <v>300</v>
      </c>
      <c r="H1175" s="57">
        <v>45871</v>
      </c>
      <c r="I1175" s="35">
        <v>40</v>
      </c>
      <c r="J1175" s="54">
        <v>260</v>
      </c>
      <c r="K1175" s="54">
        <v>10400</v>
      </c>
    </row>
    <row r="1176" spans="5:11" x14ac:dyDescent="0.25">
      <c r="E1176" t="s">
        <v>571</v>
      </c>
      <c r="F1176" t="s">
        <v>399</v>
      </c>
      <c r="G1176" t="s">
        <v>300</v>
      </c>
      <c r="H1176" s="57">
        <v>45878</v>
      </c>
      <c r="I1176" s="35">
        <v>40</v>
      </c>
      <c r="J1176" s="54">
        <v>260</v>
      </c>
      <c r="K1176" s="54">
        <v>10400</v>
      </c>
    </row>
    <row r="1177" spans="5:11" x14ac:dyDescent="0.25">
      <c r="E1177" t="s">
        <v>571</v>
      </c>
      <c r="F1177" t="s">
        <v>399</v>
      </c>
      <c r="G1177" t="s">
        <v>300</v>
      </c>
      <c r="H1177" s="57">
        <v>45885</v>
      </c>
      <c r="I1177" s="35">
        <v>51</v>
      </c>
      <c r="J1177" s="54">
        <v>260</v>
      </c>
      <c r="K1177" s="54">
        <v>13260</v>
      </c>
    </row>
    <row r="1178" spans="5:11" x14ac:dyDescent="0.25">
      <c r="E1178" t="s">
        <v>571</v>
      </c>
      <c r="F1178" t="s">
        <v>399</v>
      </c>
      <c r="G1178" t="s">
        <v>300</v>
      </c>
      <c r="H1178" s="57">
        <v>45892</v>
      </c>
      <c r="I1178" s="35">
        <v>53</v>
      </c>
      <c r="J1178" s="54">
        <v>260</v>
      </c>
      <c r="K1178" s="54">
        <v>13780</v>
      </c>
    </row>
    <row r="1179" spans="5:11" x14ac:dyDescent="0.25">
      <c r="E1179" t="s">
        <v>571</v>
      </c>
      <c r="F1179" t="s">
        <v>676</v>
      </c>
      <c r="G1179" t="s">
        <v>677</v>
      </c>
      <c r="H1179" s="57">
        <v>45874</v>
      </c>
      <c r="I1179" s="35">
        <v>110</v>
      </c>
      <c r="J1179" s="54">
        <v>0</v>
      </c>
      <c r="K1179" s="54">
        <v>0</v>
      </c>
    </row>
    <row r="1180" spans="5:11" x14ac:dyDescent="0.25">
      <c r="E1180" t="s">
        <v>571</v>
      </c>
      <c r="F1180" t="s">
        <v>676</v>
      </c>
      <c r="G1180" t="s">
        <v>677</v>
      </c>
      <c r="H1180" s="57">
        <v>45881</v>
      </c>
      <c r="I1180" s="35">
        <v>110</v>
      </c>
      <c r="J1180" s="54">
        <v>0</v>
      </c>
      <c r="K1180" s="54">
        <v>0</v>
      </c>
    </row>
    <row r="1181" spans="5:11" x14ac:dyDescent="0.25">
      <c r="E1181" t="s">
        <v>571</v>
      </c>
      <c r="F1181" t="s">
        <v>676</v>
      </c>
      <c r="G1181" t="s">
        <v>677</v>
      </c>
      <c r="H1181" s="57">
        <v>45888</v>
      </c>
      <c r="I1181" s="35">
        <v>110</v>
      </c>
      <c r="J1181" s="54">
        <v>0</v>
      </c>
      <c r="K1181" s="54">
        <v>0</v>
      </c>
    </row>
    <row r="1182" spans="5:11" x14ac:dyDescent="0.25">
      <c r="E1182" t="s">
        <v>571</v>
      </c>
      <c r="F1182" t="s">
        <v>676</v>
      </c>
      <c r="G1182" t="s">
        <v>677</v>
      </c>
      <c r="H1182" s="57">
        <v>45895</v>
      </c>
      <c r="I1182" s="35">
        <v>110</v>
      </c>
      <c r="J1182" s="54">
        <v>0</v>
      </c>
      <c r="K1182" s="54">
        <v>0</v>
      </c>
    </row>
    <row r="1183" spans="5:11" x14ac:dyDescent="0.25">
      <c r="E1183" t="s">
        <v>571</v>
      </c>
      <c r="F1183" t="s">
        <v>679</v>
      </c>
      <c r="G1183" t="s">
        <v>680</v>
      </c>
      <c r="H1183" s="57">
        <v>45881</v>
      </c>
      <c r="I1183" s="35">
        <v>110</v>
      </c>
      <c r="J1183" s="54">
        <v>0</v>
      </c>
      <c r="K1183" s="54">
        <v>0</v>
      </c>
    </row>
    <row r="1184" spans="5:11" x14ac:dyDescent="0.25">
      <c r="E1184" t="s">
        <v>571</v>
      </c>
      <c r="F1184" t="s">
        <v>679</v>
      </c>
      <c r="G1184" t="s">
        <v>680</v>
      </c>
      <c r="H1184" s="57">
        <v>45888</v>
      </c>
      <c r="I1184" s="35">
        <v>110</v>
      </c>
      <c r="J1184" s="54">
        <v>0</v>
      </c>
      <c r="K1184" s="54">
        <v>0</v>
      </c>
    </row>
    <row r="1185" spans="5:11" x14ac:dyDescent="0.25">
      <c r="E1185" t="s">
        <v>571</v>
      </c>
      <c r="F1185" t="s">
        <v>679</v>
      </c>
      <c r="G1185" t="s">
        <v>680</v>
      </c>
      <c r="H1185" s="57">
        <v>45895</v>
      </c>
      <c r="I1185" s="35">
        <v>110</v>
      </c>
      <c r="J1185" s="54">
        <v>0</v>
      </c>
      <c r="K1185" s="54">
        <v>0</v>
      </c>
    </row>
    <row r="1186" spans="5:11" x14ac:dyDescent="0.25">
      <c r="E1186" t="s">
        <v>571</v>
      </c>
      <c r="F1186" t="s">
        <v>679</v>
      </c>
      <c r="G1186" t="s">
        <v>680</v>
      </c>
      <c r="H1186" s="57">
        <v>45902</v>
      </c>
      <c r="I1186" s="35">
        <v>110</v>
      </c>
      <c r="J1186" s="54">
        <v>0</v>
      </c>
      <c r="K1186" s="54">
        <v>0</v>
      </c>
    </row>
    <row r="1187" spans="5:11" x14ac:dyDescent="0.25">
      <c r="E1187" t="s">
        <v>573</v>
      </c>
      <c r="F1187" t="s">
        <v>292</v>
      </c>
      <c r="G1187" t="s">
        <v>290</v>
      </c>
      <c r="H1187" s="57">
        <v>45871</v>
      </c>
      <c r="I1187" s="35">
        <v>2</v>
      </c>
      <c r="J1187" s="54">
        <v>240</v>
      </c>
      <c r="K1187" s="54">
        <v>480</v>
      </c>
    </row>
    <row r="1188" spans="5:11" x14ac:dyDescent="0.25">
      <c r="E1188" t="s">
        <v>609</v>
      </c>
      <c r="F1188" t="s">
        <v>1737</v>
      </c>
      <c r="G1188" t="s">
        <v>23</v>
      </c>
      <c r="H1188" s="57">
        <v>45866</v>
      </c>
      <c r="I1188" s="35">
        <v>10</v>
      </c>
      <c r="J1188" s="54">
        <v>235</v>
      </c>
      <c r="K1188" s="54">
        <v>2350</v>
      </c>
    </row>
    <row r="1189" spans="5:11" x14ac:dyDescent="0.25">
      <c r="E1189" t="s">
        <v>609</v>
      </c>
      <c r="F1189" t="s">
        <v>1737</v>
      </c>
      <c r="G1189" t="s">
        <v>23</v>
      </c>
      <c r="H1189" s="57">
        <v>45873</v>
      </c>
      <c r="I1189" s="35">
        <v>10</v>
      </c>
      <c r="J1189" s="54">
        <v>235</v>
      </c>
      <c r="K1189" s="54">
        <v>2350</v>
      </c>
    </row>
    <row r="1190" spans="5:11" x14ac:dyDescent="0.25">
      <c r="E1190" t="s">
        <v>609</v>
      </c>
      <c r="F1190" t="s">
        <v>1737</v>
      </c>
      <c r="G1190" t="s">
        <v>23</v>
      </c>
      <c r="H1190" s="57">
        <v>45880</v>
      </c>
      <c r="I1190" s="35">
        <v>10</v>
      </c>
      <c r="J1190" s="54">
        <v>235</v>
      </c>
      <c r="K1190" s="54">
        <v>2350</v>
      </c>
    </row>
    <row r="1191" spans="5:11" x14ac:dyDescent="0.25">
      <c r="E1191" t="s">
        <v>609</v>
      </c>
      <c r="F1191" t="s">
        <v>1737</v>
      </c>
      <c r="G1191" t="s">
        <v>23</v>
      </c>
      <c r="H1191" s="57">
        <v>45887</v>
      </c>
      <c r="I1191" s="35">
        <v>10</v>
      </c>
      <c r="J1191" s="54">
        <v>235</v>
      </c>
      <c r="K1191" s="54">
        <v>2350</v>
      </c>
    </row>
    <row r="1192" spans="5:11" x14ac:dyDescent="0.25">
      <c r="E1192" t="s">
        <v>609</v>
      </c>
      <c r="F1192" t="s">
        <v>1737</v>
      </c>
      <c r="G1192" t="s">
        <v>23</v>
      </c>
      <c r="H1192" s="57">
        <v>45894</v>
      </c>
      <c r="I1192" s="35">
        <v>10</v>
      </c>
      <c r="J1192" s="54">
        <v>235</v>
      </c>
      <c r="K1192" s="54">
        <v>2350</v>
      </c>
    </row>
    <row r="1193" spans="5:11" x14ac:dyDescent="0.25">
      <c r="E1193" t="s">
        <v>609</v>
      </c>
      <c r="F1193" t="s">
        <v>1737</v>
      </c>
      <c r="G1193" t="s">
        <v>23</v>
      </c>
      <c r="H1193" s="57">
        <v>45901</v>
      </c>
      <c r="I1193" s="35">
        <v>10</v>
      </c>
      <c r="J1193" s="54">
        <v>235</v>
      </c>
      <c r="K1193" s="54">
        <v>2350</v>
      </c>
    </row>
    <row r="1194" spans="5:11" x14ac:dyDescent="0.25">
      <c r="E1194" t="s">
        <v>609</v>
      </c>
      <c r="F1194" t="s">
        <v>1729</v>
      </c>
      <c r="G1194" t="s">
        <v>24</v>
      </c>
      <c r="H1194" s="57">
        <v>45873</v>
      </c>
      <c r="I1194" s="35">
        <v>10</v>
      </c>
      <c r="J1194" s="54">
        <v>235</v>
      </c>
      <c r="K1194" s="54">
        <v>2350</v>
      </c>
    </row>
    <row r="1195" spans="5:11" x14ac:dyDescent="0.25">
      <c r="E1195" t="s">
        <v>609</v>
      </c>
      <c r="F1195" t="s">
        <v>1729</v>
      </c>
      <c r="G1195" t="s">
        <v>24</v>
      </c>
      <c r="H1195" s="57">
        <v>45880</v>
      </c>
      <c r="I1195" s="35">
        <v>10</v>
      </c>
      <c r="J1195" s="54">
        <v>235</v>
      </c>
      <c r="K1195" s="54">
        <v>2350</v>
      </c>
    </row>
    <row r="1196" spans="5:11" x14ac:dyDescent="0.25">
      <c r="E1196" t="s">
        <v>609</v>
      </c>
      <c r="F1196" t="s">
        <v>1729</v>
      </c>
      <c r="G1196" t="s">
        <v>24</v>
      </c>
      <c r="H1196" s="57">
        <v>45887</v>
      </c>
      <c r="I1196" s="35">
        <v>10</v>
      </c>
      <c r="J1196" s="54">
        <v>235</v>
      </c>
      <c r="K1196" s="54">
        <v>2350</v>
      </c>
    </row>
    <row r="1197" spans="5:11" x14ac:dyDescent="0.25">
      <c r="E1197" t="s">
        <v>609</v>
      </c>
      <c r="F1197" t="s">
        <v>1729</v>
      </c>
      <c r="G1197" t="s">
        <v>24</v>
      </c>
      <c r="H1197" s="57">
        <v>45894</v>
      </c>
      <c r="I1197" s="35">
        <v>10</v>
      </c>
      <c r="J1197" s="54">
        <v>235</v>
      </c>
      <c r="K1197" s="54">
        <v>2350</v>
      </c>
    </row>
    <row r="1198" spans="5:11" x14ac:dyDescent="0.25">
      <c r="E1198" t="s">
        <v>609</v>
      </c>
      <c r="F1198" t="s">
        <v>1729</v>
      </c>
      <c r="G1198" t="s">
        <v>24</v>
      </c>
      <c r="H1198" s="57">
        <v>45901</v>
      </c>
      <c r="I1198" s="35">
        <v>10</v>
      </c>
      <c r="J1198" s="54">
        <v>235</v>
      </c>
      <c r="K1198" s="54">
        <v>2350</v>
      </c>
    </row>
    <row r="1199" spans="5:11" x14ac:dyDescent="0.25">
      <c r="E1199" t="s">
        <v>609</v>
      </c>
      <c r="F1199" t="s">
        <v>1729</v>
      </c>
      <c r="G1199" t="s">
        <v>24</v>
      </c>
      <c r="H1199" s="57">
        <v>45908</v>
      </c>
      <c r="I1199" s="35">
        <v>10</v>
      </c>
      <c r="J1199" s="54">
        <v>235</v>
      </c>
      <c r="K1199" s="54">
        <v>2350</v>
      </c>
    </row>
    <row r="1200" spans="5:11" x14ac:dyDescent="0.25">
      <c r="E1200" t="s">
        <v>613</v>
      </c>
      <c r="F1200" t="s">
        <v>284</v>
      </c>
      <c r="G1200" t="s">
        <v>481</v>
      </c>
      <c r="H1200" s="57">
        <v>45870</v>
      </c>
      <c r="I1200" s="35">
        <v>10</v>
      </c>
      <c r="J1200" s="54">
        <v>245</v>
      </c>
      <c r="K1200" s="54">
        <v>2450</v>
      </c>
    </row>
    <row r="1201" spans="5:11" x14ac:dyDescent="0.25">
      <c r="E1201" t="s">
        <v>613</v>
      </c>
      <c r="F1201" t="s">
        <v>284</v>
      </c>
      <c r="G1201" t="s">
        <v>481</v>
      </c>
      <c r="H1201" s="57">
        <v>45877</v>
      </c>
      <c r="I1201" s="35">
        <v>10</v>
      </c>
      <c r="J1201" s="54">
        <v>245</v>
      </c>
      <c r="K1201" s="54">
        <v>2450</v>
      </c>
    </row>
    <row r="1202" spans="5:11" x14ac:dyDescent="0.25">
      <c r="E1202" t="s">
        <v>613</v>
      </c>
      <c r="F1202" t="s">
        <v>284</v>
      </c>
      <c r="G1202" t="s">
        <v>481</v>
      </c>
      <c r="H1202" s="57">
        <v>45884</v>
      </c>
      <c r="I1202" s="35">
        <v>10</v>
      </c>
      <c r="J1202" s="54">
        <v>245</v>
      </c>
      <c r="K1202" s="54">
        <v>2450</v>
      </c>
    </row>
    <row r="1203" spans="5:11" x14ac:dyDescent="0.25">
      <c r="E1203" t="s">
        <v>613</v>
      </c>
      <c r="F1203" t="s">
        <v>284</v>
      </c>
      <c r="G1203" t="s">
        <v>481</v>
      </c>
      <c r="H1203" s="57">
        <v>45891</v>
      </c>
      <c r="I1203" s="35">
        <v>10</v>
      </c>
      <c r="J1203" s="54">
        <v>245</v>
      </c>
      <c r="K1203" s="54">
        <v>2450</v>
      </c>
    </row>
    <row r="1204" spans="5:11" x14ac:dyDescent="0.25">
      <c r="E1204" t="s">
        <v>613</v>
      </c>
      <c r="F1204" t="s">
        <v>286</v>
      </c>
      <c r="G1204" t="s">
        <v>483</v>
      </c>
      <c r="H1204" s="57">
        <v>45877</v>
      </c>
      <c r="I1204" s="35">
        <v>10</v>
      </c>
      <c r="J1204" s="54">
        <v>245</v>
      </c>
      <c r="K1204" s="54">
        <v>2450</v>
      </c>
    </row>
    <row r="1205" spans="5:11" x14ac:dyDescent="0.25">
      <c r="E1205" t="s">
        <v>613</v>
      </c>
      <c r="F1205" t="s">
        <v>286</v>
      </c>
      <c r="G1205" t="s">
        <v>483</v>
      </c>
      <c r="H1205" s="57">
        <v>45884</v>
      </c>
      <c r="I1205" s="35">
        <v>10</v>
      </c>
      <c r="J1205" s="54">
        <v>245</v>
      </c>
      <c r="K1205" s="54">
        <v>2450</v>
      </c>
    </row>
    <row r="1206" spans="5:11" x14ac:dyDescent="0.25">
      <c r="E1206" t="s">
        <v>613</v>
      </c>
      <c r="F1206" t="s">
        <v>286</v>
      </c>
      <c r="G1206" t="s">
        <v>483</v>
      </c>
      <c r="H1206" s="57">
        <v>45891</v>
      </c>
      <c r="I1206" s="35">
        <v>10</v>
      </c>
      <c r="J1206" s="54">
        <v>245</v>
      </c>
      <c r="K1206" s="54">
        <v>2450</v>
      </c>
    </row>
    <row r="1207" spans="5:11" x14ac:dyDescent="0.25">
      <c r="E1207" t="s">
        <v>613</v>
      </c>
      <c r="F1207" t="s">
        <v>286</v>
      </c>
      <c r="G1207" t="s">
        <v>483</v>
      </c>
      <c r="H1207" s="57">
        <v>45898</v>
      </c>
      <c r="I1207" s="35">
        <v>10</v>
      </c>
      <c r="J1207" s="54">
        <v>245</v>
      </c>
      <c r="K1207" s="54">
        <v>2450</v>
      </c>
    </row>
    <row r="1208" spans="5:11" x14ac:dyDescent="0.25">
      <c r="E1208" t="s">
        <v>613</v>
      </c>
      <c r="F1208" t="s">
        <v>321</v>
      </c>
      <c r="G1208" t="s">
        <v>23</v>
      </c>
      <c r="H1208" s="57">
        <v>45865</v>
      </c>
      <c r="I1208" s="35">
        <v>30</v>
      </c>
      <c r="J1208" s="54">
        <v>225</v>
      </c>
      <c r="K1208" s="54">
        <v>6750</v>
      </c>
    </row>
    <row r="1209" spans="5:11" x14ac:dyDescent="0.25">
      <c r="E1209" t="s">
        <v>613</v>
      </c>
      <c r="F1209" t="s">
        <v>321</v>
      </c>
      <c r="G1209" t="s">
        <v>23</v>
      </c>
      <c r="H1209" s="57">
        <v>45872</v>
      </c>
      <c r="I1209" s="35">
        <v>30</v>
      </c>
      <c r="J1209" s="54">
        <v>225</v>
      </c>
      <c r="K1209" s="54">
        <v>6750</v>
      </c>
    </row>
    <row r="1210" spans="5:11" x14ac:dyDescent="0.25">
      <c r="E1210" t="s">
        <v>613</v>
      </c>
      <c r="F1210" t="s">
        <v>321</v>
      </c>
      <c r="G1210" t="s">
        <v>23</v>
      </c>
      <c r="H1210" s="57">
        <v>45879</v>
      </c>
      <c r="I1210" s="35">
        <v>30</v>
      </c>
      <c r="J1210" s="54">
        <v>225</v>
      </c>
      <c r="K1210" s="54">
        <v>6750</v>
      </c>
    </row>
    <row r="1211" spans="5:11" x14ac:dyDescent="0.25">
      <c r="E1211" t="s">
        <v>613</v>
      </c>
      <c r="F1211" t="s">
        <v>321</v>
      </c>
      <c r="G1211" t="s">
        <v>23</v>
      </c>
      <c r="H1211" s="57">
        <v>45886</v>
      </c>
      <c r="I1211" s="35">
        <v>30</v>
      </c>
      <c r="J1211" s="54">
        <v>225</v>
      </c>
      <c r="K1211" s="54">
        <v>6750</v>
      </c>
    </row>
    <row r="1212" spans="5:11" x14ac:dyDescent="0.25">
      <c r="E1212" t="s">
        <v>613</v>
      </c>
      <c r="F1212" t="s">
        <v>321</v>
      </c>
      <c r="G1212" t="s">
        <v>23</v>
      </c>
      <c r="H1212" s="57">
        <v>45893</v>
      </c>
      <c r="I1212" s="35">
        <v>30</v>
      </c>
      <c r="J1212" s="54">
        <v>225</v>
      </c>
      <c r="K1212" s="54">
        <v>6750</v>
      </c>
    </row>
    <row r="1213" spans="5:11" x14ac:dyDescent="0.25">
      <c r="E1213" t="s">
        <v>613</v>
      </c>
      <c r="F1213" t="s">
        <v>321</v>
      </c>
      <c r="G1213" t="s">
        <v>23</v>
      </c>
      <c r="H1213" s="57">
        <v>45900</v>
      </c>
      <c r="I1213" s="35">
        <v>30</v>
      </c>
      <c r="J1213" s="54">
        <v>225</v>
      </c>
      <c r="K1213" s="54">
        <v>6750</v>
      </c>
    </row>
    <row r="1214" spans="5:11" x14ac:dyDescent="0.25">
      <c r="E1214" t="s">
        <v>613</v>
      </c>
      <c r="F1214" t="s">
        <v>323</v>
      </c>
      <c r="G1214" t="s">
        <v>24</v>
      </c>
      <c r="H1214" s="57">
        <v>45872</v>
      </c>
      <c r="I1214" s="35">
        <v>30</v>
      </c>
      <c r="J1214" s="54">
        <v>225</v>
      </c>
      <c r="K1214" s="54">
        <v>6750</v>
      </c>
    </row>
    <row r="1215" spans="5:11" x14ac:dyDescent="0.25">
      <c r="E1215" t="s">
        <v>613</v>
      </c>
      <c r="F1215" t="s">
        <v>323</v>
      </c>
      <c r="G1215" t="s">
        <v>24</v>
      </c>
      <c r="H1215" s="57">
        <v>45879</v>
      </c>
      <c r="I1215" s="35">
        <v>30</v>
      </c>
      <c r="J1215" s="54">
        <v>225</v>
      </c>
      <c r="K1215" s="54">
        <v>6750</v>
      </c>
    </row>
    <row r="1216" spans="5:11" x14ac:dyDescent="0.25">
      <c r="E1216" t="s">
        <v>613</v>
      </c>
      <c r="F1216" t="s">
        <v>323</v>
      </c>
      <c r="G1216" t="s">
        <v>24</v>
      </c>
      <c r="H1216" s="57">
        <v>45886</v>
      </c>
      <c r="I1216" s="35">
        <v>30</v>
      </c>
      <c r="J1216" s="54">
        <v>225</v>
      </c>
      <c r="K1216" s="54">
        <v>6750</v>
      </c>
    </row>
    <row r="1217" spans="5:11" x14ac:dyDescent="0.25">
      <c r="E1217" t="s">
        <v>613</v>
      </c>
      <c r="F1217" t="s">
        <v>323</v>
      </c>
      <c r="G1217" t="s">
        <v>24</v>
      </c>
      <c r="H1217" s="57">
        <v>45893</v>
      </c>
      <c r="I1217" s="35">
        <v>30</v>
      </c>
      <c r="J1217" s="54">
        <v>225</v>
      </c>
      <c r="K1217" s="54">
        <v>6750</v>
      </c>
    </row>
    <row r="1218" spans="5:11" x14ac:dyDescent="0.25">
      <c r="E1218" t="s">
        <v>613</v>
      </c>
      <c r="F1218" t="s">
        <v>323</v>
      </c>
      <c r="G1218" t="s">
        <v>24</v>
      </c>
      <c r="H1218" s="57">
        <v>45900</v>
      </c>
      <c r="I1218" s="35">
        <v>30</v>
      </c>
      <c r="J1218" s="54">
        <v>225</v>
      </c>
      <c r="K1218" s="54">
        <v>6750</v>
      </c>
    </row>
    <row r="1219" spans="5:11" x14ac:dyDescent="0.25">
      <c r="E1219" t="s">
        <v>613</v>
      </c>
      <c r="F1219" t="s">
        <v>323</v>
      </c>
      <c r="G1219" t="s">
        <v>24</v>
      </c>
      <c r="H1219" s="57">
        <v>45907</v>
      </c>
      <c r="I1219" s="35">
        <v>30</v>
      </c>
      <c r="J1219" s="54">
        <v>225</v>
      </c>
      <c r="K1219" s="54">
        <v>6750</v>
      </c>
    </row>
    <row r="1220" spans="5:11" x14ac:dyDescent="0.25">
      <c r="E1220" t="s">
        <v>613</v>
      </c>
      <c r="F1220" t="s">
        <v>479</v>
      </c>
      <c r="G1220" t="s">
        <v>290</v>
      </c>
      <c r="H1220" s="57">
        <v>45877</v>
      </c>
      <c r="I1220" s="35">
        <v>10</v>
      </c>
      <c r="J1220" s="54">
        <v>0</v>
      </c>
      <c r="K1220" s="54">
        <v>0</v>
      </c>
    </row>
    <row r="1221" spans="5:11" x14ac:dyDescent="0.25">
      <c r="E1221" t="s">
        <v>613</v>
      </c>
      <c r="F1221" t="s">
        <v>479</v>
      </c>
      <c r="G1221" t="s">
        <v>290</v>
      </c>
      <c r="H1221" s="57">
        <v>45884</v>
      </c>
      <c r="I1221" s="35">
        <v>10</v>
      </c>
      <c r="J1221" s="54">
        <v>0</v>
      </c>
      <c r="K1221" s="54">
        <v>0</v>
      </c>
    </row>
    <row r="1222" spans="5:11" x14ac:dyDescent="0.25">
      <c r="E1222" t="s">
        <v>613</v>
      </c>
      <c r="F1222" t="s">
        <v>479</v>
      </c>
      <c r="G1222" t="s">
        <v>290</v>
      </c>
      <c r="H1222" s="57">
        <v>45891</v>
      </c>
      <c r="I1222" s="35">
        <v>10</v>
      </c>
      <c r="J1222" s="54">
        <v>0</v>
      </c>
      <c r="K1222" s="54">
        <v>0</v>
      </c>
    </row>
    <row r="1223" spans="5:11" x14ac:dyDescent="0.25">
      <c r="E1223" t="s">
        <v>613</v>
      </c>
      <c r="F1223" t="s">
        <v>479</v>
      </c>
      <c r="G1223" t="s">
        <v>290</v>
      </c>
      <c r="H1223" s="57">
        <v>45898</v>
      </c>
      <c r="I1223" s="35">
        <v>10</v>
      </c>
      <c r="J1223" s="54">
        <v>0</v>
      </c>
      <c r="K1223" s="54">
        <v>0</v>
      </c>
    </row>
    <row r="1224" spans="5:11" x14ac:dyDescent="0.25">
      <c r="E1224" t="s">
        <v>613</v>
      </c>
      <c r="F1224" t="s">
        <v>480</v>
      </c>
      <c r="G1224" t="s">
        <v>294</v>
      </c>
      <c r="H1224" s="57">
        <v>45884</v>
      </c>
      <c r="I1224" s="35">
        <v>10</v>
      </c>
      <c r="J1224" s="54">
        <v>0</v>
      </c>
      <c r="K1224" s="54">
        <v>0</v>
      </c>
    </row>
    <row r="1225" spans="5:11" x14ac:dyDescent="0.25">
      <c r="E1225" t="s">
        <v>613</v>
      </c>
      <c r="F1225" t="s">
        <v>480</v>
      </c>
      <c r="G1225" t="s">
        <v>294</v>
      </c>
      <c r="H1225" s="57">
        <v>45891</v>
      </c>
      <c r="I1225" s="35">
        <v>10</v>
      </c>
      <c r="J1225" s="54">
        <v>0</v>
      </c>
      <c r="K1225" s="54">
        <v>0</v>
      </c>
    </row>
    <row r="1226" spans="5:11" x14ac:dyDescent="0.25">
      <c r="E1226" t="s">
        <v>613</v>
      </c>
      <c r="F1226" t="s">
        <v>480</v>
      </c>
      <c r="G1226" t="s">
        <v>294</v>
      </c>
      <c r="H1226" s="57">
        <v>45898</v>
      </c>
      <c r="I1226" s="35">
        <v>10</v>
      </c>
      <c r="J1226" s="54">
        <v>0</v>
      </c>
      <c r="K1226" s="54">
        <v>0</v>
      </c>
    </row>
    <row r="1227" spans="5:11" x14ac:dyDescent="0.25">
      <c r="E1227" t="s">
        <v>613</v>
      </c>
      <c r="F1227" t="s">
        <v>480</v>
      </c>
      <c r="G1227" t="s">
        <v>294</v>
      </c>
      <c r="H1227" s="57">
        <v>45905</v>
      </c>
      <c r="I1227" s="35">
        <v>10</v>
      </c>
      <c r="J1227" s="54">
        <v>0</v>
      </c>
      <c r="K1227" s="54">
        <v>0</v>
      </c>
    </row>
    <row r="1228" spans="5:11" x14ac:dyDescent="0.25">
      <c r="E1228" t="s">
        <v>613</v>
      </c>
      <c r="F1228" t="s">
        <v>1737</v>
      </c>
      <c r="G1228" t="s">
        <v>23</v>
      </c>
      <c r="H1228" s="57">
        <v>45873</v>
      </c>
      <c r="I1228" s="35">
        <v>40</v>
      </c>
      <c r="J1228" s="54">
        <v>0</v>
      </c>
      <c r="K1228" s="54">
        <v>0</v>
      </c>
    </row>
    <row r="1229" spans="5:11" x14ac:dyDescent="0.25">
      <c r="E1229" t="s">
        <v>613</v>
      </c>
      <c r="F1229" t="s">
        <v>1737</v>
      </c>
      <c r="G1229" t="s">
        <v>23</v>
      </c>
      <c r="H1229" s="57">
        <v>45880</v>
      </c>
      <c r="I1229" s="35">
        <v>40</v>
      </c>
      <c r="J1229" s="54">
        <v>0</v>
      </c>
      <c r="K1229" s="54">
        <v>0</v>
      </c>
    </row>
    <row r="1230" spans="5:11" x14ac:dyDescent="0.25">
      <c r="E1230" t="s">
        <v>613</v>
      </c>
      <c r="F1230" t="s">
        <v>1737</v>
      </c>
      <c r="G1230" t="s">
        <v>23</v>
      </c>
      <c r="H1230" s="57">
        <v>45887</v>
      </c>
      <c r="I1230" s="35">
        <v>40</v>
      </c>
      <c r="J1230" s="54">
        <v>0</v>
      </c>
      <c r="K1230" s="54">
        <v>0</v>
      </c>
    </row>
    <row r="1231" spans="5:11" x14ac:dyDescent="0.25">
      <c r="E1231" t="s">
        <v>613</v>
      </c>
      <c r="F1231" t="s">
        <v>1737</v>
      </c>
      <c r="G1231" t="s">
        <v>23</v>
      </c>
      <c r="H1231" s="57">
        <v>45894</v>
      </c>
      <c r="I1231" s="35">
        <v>40</v>
      </c>
      <c r="J1231" s="54">
        <v>0</v>
      </c>
      <c r="K1231" s="54">
        <v>0</v>
      </c>
    </row>
    <row r="1232" spans="5:11" x14ac:dyDescent="0.25">
      <c r="E1232" t="s">
        <v>613</v>
      </c>
      <c r="F1232" t="s">
        <v>1729</v>
      </c>
      <c r="G1232" t="s">
        <v>24</v>
      </c>
      <c r="H1232" s="57">
        <v>45880</v>
      </c>
      <c r="I1232" s="35">
        <v>40</v>
      </c>
      <c r="J1232" s="54">
        <v>0</v>
      </c>
      <c r="K1232" s="54">
        <v>0</v>
      </c>
    </row>
    <row r="1233" spans="5:11" x14ac:dyDescent="0.25">
      <c r="E1233" t="s">
        <v>613</v>
      </c>
      <c r="F1233" t="s">
        <v>1729</v>
      </c>
      <c r="G1233" t="s">
        <v>24</v>
      </c>
      <c r="H1233" s="57">
        <v>45887</v>
      </c>
      <c r="I1233" s="35">
        <v>40</v>
      </c>
      <c r="J1233" s="54">
        <v>0</v>
      </c>
      <c r="K1233" s="54">
        <v>0</v>
      </c>
    </row>
    <row r="1234" spans="5:11" x14ac:dyDescent="0.25">
      <c r="E1234" t="s">
        <v>613</v>
      </c>
      <c r="F1234" t="s">
        <v>1729</v>
      </c>
      <c r="G1234" t="s">
        <v>24</v>
      </c>
      <c r="H1234" s="57">
        <v>45894</v>
      </c>
      <c r="I1234" s="35">
        <v>40</v>
      </c>
      <c r="J1234" s="54">
        <v>0</v>
      </c>
      <c r="K1234" s="54">
        <v>0</v>
      </c>
    </row>
    <row r="1235" spans="5:11" x14ac:dyDescent="0.25">
      <c r="E1235" t="s">
        <v>613</v>
      </c>
      <c r="F1235" t="s">
        <v>1729</v>
      </c>
      <c r="G1235" t="s">
        <v>24</v>
      </c>
      <c r="H1235" s="57">
        <v>45901</v>
      </c>
      <c r="I1235" s="35">
        <v>40</v>
      </c>
      <c r="J1235" s="54">
        <v>0</v>
      </c>
      <c r="K1235" s="54">
        <v>0</v>
      </c>
    </row>
    <row r="1236" spans="5:11" x14ac:dyDescent="0.25">
      <c r="E1236" t="s">
        <v>635</v>
      </c>
      <c r="F1236" t="s">
        <v>115</v>
      </c>
      <c r="G1236" t="s">
        <v>23</v>
      </c>
      <c r="H1236" s="57">
        <v>45760</v>
      </c>
      <c r="I1236" s="35">
        <v>3</v>
      </c>
      <c r="J1236" s="54">
        <v>143.69</v>
      </c>
      <c r="K1236" s="54">
        <v>431.07</v>
      </c>
    </row>
    <row r="1237" spans="5:11" x14ac:dyDescent="0.25">
      <c r="E1237" t="s">
        <v>635</v>
      </c>
      <c r="F1237" t="s">
        <v>116</v>
      </c>
      <c r="G1237" t="s">
        <v>24</v>
      </c>
      <c r="H1237" s="57">
        <v>45767</v>
      </c>
      <c r="I1237" s="35">
        <v>3</v>
      </c>
      <c r="J1237" s="54">
        <v>140.38666666666666</v>
      </c>
      <c r="K1237" s="54">
        <v>421.15999999999997</v>
      </c>
    </row>
    <row r="1238" spans="5:11" x14ac:dyDescent="0.25">
      <c r="E1238" t="s">
        <v>681</v>
      </c>
      <c r="F1238" t="s">
        <v>284</v>
      </c>
      <c r="G1238" t="s">
        <v>481</v>
      </c>
      <c r="H1238" s="57">
        <v>45863</v>
      </c>
      <c r="I1238" s="35">
        <v>0</v>
      </c>
      <c r="J1238" s="54">
        <v>0</v>
      </c>
      <c r="K1238" s="54">
        <v>0</v>
      </c>
    </row>
    <row r="1239" spans="5:11" x14ac:dyDescent="0.25">
      <c r="E1239" t="s">
        <v>681</v>
      </c>
      <c r="F1239" t="s">
        <v>284</v>
      </c>
      <c r="G1239" t="s">
        <v>481</v>
      </c>
      <c r="H1239" s="57">
        <v>45870</v>
      </c>
      <c r="I1239" s="35">
        <v>0</v>
      </c>
      <c r="J1239" s="54">
        <v>0</v>
      </c>
      <c r="K1239" s="54">
        <v>0</v>
      </c>
    </row>
    <row r="1240" spans="5:11" x14ac:dyDescent="0.25">
      <c r="E1240" t="s">
        <v>681</v>
      </c>
      <c r="F1240" t="s">
        <v>284</v>
      </c>
      <c r="G1240" t="s">
        <v>481</v>
      </c>
      <c r="H1240" s="57">
        <v>45877</v>
      </c>
      <c r="I1240" s="35">
        <v>0</v>
      </c>
      <c r="J1240" s="54">
        <v>0</v>
      </c>
      <c r="K1240" s="54">
        <v>0</v>
      </c>
    </row>
    <row r="1241" spans="5:11" x14ac:dyDescent="0.25">
      <c r="E1241" t="s">
        <v>681</v>
      </c>
      <c r="F1241" t="s">
        <v>284</v>
      </c>
      <c r="G1241" t="s">
        <v>481</v>
      </c>
      <c r="H1241" s="57">
        <v>45884</v>
      </c>
      <c r="I1241" s="35">
        <v>0</v>
      </c>
      <c r="J1241" s="54">
        <v>0</v>
      </c>
      <c r="K1241" s="54">
        <v>0</v>
      </c>
    </row>
    <row r="1242" spans="5:11" x14ac:dyDescent="0.25">
      <c r="E1242" t="s">
        <v>681</v>
      </c>
      <c r="F1242" t="s">
        <v>284</v>
      </c>
      <c r="G1242" t="s">
        <v>481</v>
      </c>
      <c r="H1242" s="57">
        <v>45891</v>
      </c>
      <c r="I1242" s="35">
        <v>0</v>
      </c>
      <c r="J1242" s="54">
        <v>0</v>
      </c>
      <c r="K1242" s="54">
        <v>0</v>
      </c>
    </row>
    <row r="1243" spans="5:11" x14ac:dyDescent="0.25">
      <c r="E1243" t="s">
        <v>681</v>
      </c>
      <c r="F1243" t="s">
        <v>284</v>
      </c>
      <c r="G1243" t="s">
        <v>481</v>
      </c>
      <c r="H1243" s="57">
        <v>45898</v>
      </c>
      <c r="I1243" s="35">
        <v>0</v>
      </c>
      <c r="J1243" s="54">
        <v>0</v>
      </c>
      <c r="K1243" s="54">
        <v>0</v>
      </c>
    </row>
    <row r="1244" spans="5:11" x14ac:dyDescent="0.25">
      <c r="E1244" t="s">
        <v>681</v>
      </c>
      <c r="F1244" t="s">
        <v>284</v>
      </c>
      <c r="G1244" t="s">
        <v>481</v>
      </c>
      <c r="H1244" s="57">
        <v>45905</v>
      </c>
      <c r="I1244" s="35">
        <v>0</v>
      </c>
      <c r="J1244" s="54">
        <v>0</v>
      </c>
      <c r="K1244" s="54">
        <v>0</v>
      </c>
    </row>
    <row r="1245" spans="5:11" x14ac:dyDescent="0.25">
      <c r="E1245" t="s">
        <v>681</v>
      </c>
      <c r="F1245" t="s">
        <v>284</v>
      </c>
      <c r="G1245" t="s">
        <v>481</v>
      </c>
      <c r="H1245" s="57">
        <v>45856</v>
      </c>
      <c r="I1245" s="35">
        <v>0</v>
      </c>
      <c r="J1245" s="54">
        <v>0</v>
      </c>
      <c r="K1245" s="54">
        <v>0</v>
      </c>
    </row>
    <row r="1246" spans="5:11" x14ac:dyDescent="0.25">
      <c r="E1246" t="s">
        <v>681</v>
      </c>
      <c r="F1246" t="s">
        <v>286</v>
      </c>
      <c r="G1246" t="s">
        <v>483</v>
      </c>
      <c r="H1246" s="57">
        <v>45863</v>
      </c>
      <c r="I1246" s="35">
        <v>0</v>
      </c>
      <c r="J1246" s="54">
        <v>0</v>
      </c>
      <c r="K1246" s="54">
        <v>0</v>
      </c>
    </row>
    <row r="1247" spans="5:11" x14ac:dyDescent="0.25">
      <c r="E1247" t="s">
        <v>681</v>
      </c>
      <c r="F1247" t="s">
        <v>286</v>
      </c>
      <c r="G1247" t="s">
        <v>483</v>
      </c>
      <c r="H1247" s="57">
        <v>45870</v>
      </c>
      <c r="I1247" s="35">
        <v>0</v>
      </c>
      <c r="J1247" s="54">
        <v>0</v>
      </c>
      <c r="K1247" s="54">
        <v>0</v>
      </c>
    </row>
    <row r="1248" spans="5:11" x14ac:dyDescent="0.25">
      <c r="E1248" t="s">
        <v>681</v>
      </c>
      <c r="F1248" t="s">
        <v>286</v>
      </c>
      <c r="G1248" t="s">
        <v>483</v>
      </c>
      <c r="H1248" s="57">
        <v>45877</v>
      </c>
      <c r="I1248" s="35">
        <v>0</v>
      </c>
      <c r="J1248" s="54">
        <v>0</v>
      </c>
      <c r="K1248" s="54">
        <v>0</v>
      </c>
    </row>
    <row r="1249" spans="5:11" x14ac:dyDescent="0.25">
      <c r="E1249" t="s">
        <v>681</v>
      </c>
      <c r="F1249" t="s">
        <v>286</v>
      </c>
      <c r="G1249" t="s">
        <v>483</v>
      </c>
      <c r="H1249" s="57">
        <v>45884</v>
      </c>
      <c r="I1249" s="35">
        <v>0</v>
      </c>
      <c r="J1249" s="54">
        <v>0</v>
      </c>
      <c r="K1249" s="54">
        <v>0</v>
      </c>
    </row>
    <row r="1250" spans="5:11" x14ac:dyDescent="0.25">
      <c r="E1250" t="s">
        <v>681</v>
      </c>
      <c r="F1250" t="s">
        <v>286</v>
      </c>
      <c r="G1250" t="s">
        <v>483</v>
      </c>
      <c r="H1250" s="57">
        <v>45891</v>
      </c>
      <c r="I1250" s="35">
        <v>0</v>
      </c>
      <c r="J1250" s="54">
        <v>0</v>
      </c>
      <c r="K1250" s="54">
        <v>0</v>
      </c>
    </row>
    <row r="1251" spans="5:11" x14ac:dyDescent="0.25">
      <c r="E1251" t="s">
        <v>681</v>
      </c>
      <c r="F1251" t="s">
        <v>286</v>
      </c>
      <c r="G1251" t="s">
        <v>483</v>
      </c>
      <c r="H1251" s="57">
        <v>45898</v>
      </c>
      <c r="I1251" s="35">
        <v>0</v>
      </c>
      <c r="J1251" s="54">
        <v>0</v>
      </c>
      <c r="K1251" s="54">
        <v>0</v>
      </c>
    </row>
    <row r="1252" spans="5:11" x14ac:dyDescent="0.25">
      <c r="E1252" t="s">
        <v>681</v>
      </c>
      <c r="F1252" t="s">
        <v>286</v>
      </c>
      <c r="G1252" t="s">
        <v>483</v>
      </c>
      <c r="H1252" s="57">
        <v>45905</v>
      </c>
      <c r="I1252" s="35">
        <v>0</v>
      </c>
      <c r="J1252" s="54">
        <v>0</v>
      </c>
      <c r="K1252" s="54">
        <v>0</v>
      </c>
    </row>
    <row r="1253" spans="5:11" x14ac:dyDescent="0.25">
      <c r="E1253" t="s">
        <v>681</v>
      </c>
      <c r="F1253" t="s">
        <v>286</v>
      </c>
      <c r="G1253" t="s">
        <v>483</v>
      </c>
      <c r="H1253" s="57">
        <v>45912</v>
      </c>
      <c r="I1253" s="35">
        <v>0</v>
      </c>
      <c r="J1253" s="54">
        <v>0</v>
      </c>
      <c r="K1253" s="54">
        <v>0</v>
      </c>
    </row>
    <row r="1254" spans="5:11" x14ac:dyDescent="0.25">
      <c r="E1254" t="s">
        <v>681</v>
      </c>
      <c r="F1254" t="s">
        <v>367</v>
      </c>
      <c r="G1254" t="s">
        <v>302</v>
      </c>
      <c r="H1254" s="57">
        <v>45899</v>
      </c>
      <c r="I1254" s="35">
        <v>0</v>
      </c>
      <c r="J1254" s="54">
        <v>0</v>
      </c>
      <c r="K1254" s="54">
        <v>0</v>
      </c>
    </row>
    <row r="1255" spans="5:11" x14ac:dyDescent="0.25">
      <c r="E1255" t="s">
        <v>681</v>
      </c>
      <c r="F1255" t="s">
        <v>367</v>
      </c>
      <c r="G1255" t="s">
        <v>302</v>
      </c>
      <c r="H1255" s="57">
        <v>45906</v>
      </c>
      <c r="I1255" s="35">
        <v>0</v>
      </c>
      <c r="J1255" s="54">
        <v>0</v>
      </c>
      <c r="K1255" s="54">
        <v>0</v>
      </c>
    </row>
    <row r="1256" spans="5:11" x14ac:dyDescent="0.25">
      <c r="E1256" t="s">
        <v>681</v>
      </c>
      <c r="F1256" t="s">
        <v>367</v>
      </c>
      <c r="G1256" t="s">
        <v>302</v>
      </c>
      <c r="H1256" s="57">
        <v>45871</v>
      </c>
      <c r="I1256" s="35">
        <v>0</v>
      </c>
      <c r="J1256" s="54">
        <v>0</v>
      </c>
      <c r="K1256" s="54">
        <v>0</v>
      </c>
    </row>
    <row r="1257" spans="5:11" x14ac:dyDescent="0.25">
      <c r="E1257" t="s">
        <v>681</v>
      </c>
      <c r="F1257" t="s">
        <v>367</v>
      </c>
      <c r="G1257" t="s">
        <v>302</v>
      </c>
      <c r="H1257" s="57">
        <v>45878</v>
      </c>
      <c r="I1257" s="35">
        <v>0</v>
      </c>
      <c r="J1257" s="54">
        <v>0</v>
      </c>
      <c r="K1257" s="54">
        <v>0</v>
      </c>
    </row>
    <row r="1258" spans="5:11" x14ac:dyDescent="0.25">
      <c r="E1258" t="s">
        <v>681</v>
      </c>
      <c r="F1258" t="s">
        <v>367</v>
      </c>
      <c r="G1258" t="s">
        <v>302</v>
      </c>
      <c r="H1258" s="57">
        <v>45885</v>
      </c>
      <c r="I1258" s="35">
        <v>0</v>
      </c>
      <c r="J1258" s="54">
        <v>0</v>
      </c>
      <c r="K1258" s="54">
        <v>0</v>
      </c>
    </row>
    <row r="1259" spans="5:11" x14ac:dyDescent="0.25">
      <c r="E1259" t="s">
        <v>681</v>
      </c>
      <c r="F1259" t="s">
        <v>367</v>
      </c>
      <c r="G1259" t="s">
        <v>302</v>
      </c>
      <c r="H1259" s="57">
        <v>45892</v>
      </c>
      <c r="I1259" s="35">
        <v>0</v>
      </c>
      <c r="J1259" s="54">
        <v>0</v>
      </c>
      <c r="K1259" s="54">
        <v>0</v>
      </c>
    </row>
    <row r="1260" spans="5:11" x14ac:dyDescent="0.25">
      <c r="E1260" t="s">
        <v>681</v>
      </c>
      <c r="F1260" t="s">
        <v>399</v>
      </c>
      <c r="G1260" t="s">
        <v>300</v>
      </c>
      <c r="H1260" s="57">
        <v>45899</v>
      </c>
      <c r="I1260" s="35">
        <v>0</v>
      </c>
      <c r="J1260" s="54">
        <v>0</v>
      </c>
      <c r="K1260" s="54">
        <v>0</v>
      </c>
    </row>
    <row r="1261" spans="5:11" x14ac:dyDescent="0.25">
      <c r="E1261" t="s">
        <v>681</v>
      </c>
      <c r="F1261" t="s">
        <v>399</v>
      </c>
      <c r="G1261" t="s">
        <v>300</v>
      </c>
      <c r="H1261" s="57">
        <v>45864</v>
      </c>
      <c r="I1261" s="35">
        <v>0</v>
      </c>
      <c r="J1261" s="54">
        <v>0</v>
      </c>
      <c r="K1261" s="54">
        <v>0</v>
      </c>
    </row>
    <row r="1262" spans="5:11" x14ac:dyDescent="0.25">
      <c r="E1262" t="s">
        <v>681</v>
      </c>
      <c r="F1262" t="s">
        <v>399</v>
      </c>
      <c r="G1262" t="s">
        <v>300</v>
      </c>
      <c r="H1262" s="57">
        <v>45871</v>
      </c>
      <c r="I1262" s="35">
        <v>0</v>
      </c>
      <c r="J1262" s="54">
        <v>0</v>
      </c>
      <c r="K1262" s="54">
        <v>0</v>
      </c>
    </row>
    <row r="1263" spans="5:11" x14ac:dyDescent="0.25">
      <c r="E1263" t="s">
        <v>681</v>
      </c>
      <c r="F1263" t="s">
        <v>399</v>
      </c>
      <c r="G1263" t="s">
        <v>300</v>
      </c>
      <c r="H1263" s="57">
        <v>45878</v>
      </c>
      <c r="I1263" s="35">
        <v>0</v>
      </c>
      <c r="J1263" s="54">
        <v>0</v>
      </c>
      <c r="K1263" s="54">
        <v>0</v>
      </c>
    </row>
    <row r="1264" spans="5:11" x14ac:dyDescent="0.25">
      <c r="E1264" t="s">
        <v>681</v>
      </c>
      <c r="F1264" t="s">
        <v>399</v>
      </c>
      <c r="G1264" t="s">
        <v>300</v>
      </c>
      <c r="H1264" s="57">
        <v>45885</v>
      </c>
      <c r="I1264" s="35">
        <v>0</v>
      </c>
      <c r="J1264" s="54">
        <v>0</v>
      </c>
      <c r="K1264" s="54">
        <v>0</v>
      </c>
    </row>
    <row r="1265" spans="5:11" x14ac:dyDescent="0.25">
      <c r="E1265" t="s">
        <v>681</v>
      </c>
      <c r="F1265" t="s">
        <v>399</v>
      </c>
      <c r="G1265" t="s">
        <v>300</v>
      </c>
      <c r="H1265" s="57">
        <v>45892</v>
      </c>
      <c r="I1265" s="35">
        <v>0</v>
      </c>
      <c r="J1265" s="54">
        <v>0</v>
      </c>
      <c r="K1265" s="54">
        <v>0</v>
      </c>
    </row>
    <row r="1266" spans="5:11" x14ac:dyDescent="0.25">
      <c r="E1266" t="s">
        <v>681</v>
      </c>
      <c r="F1266" t="s">
        <v>676</v>
      </c>
      <c r="G1266" t="s">
        <v>677</v>
      </c>
      <c r="H1266" s="57">
        <v>45874</v>
      </c>
      <c r="I1266" s="35">
        <v>0</v>
      </c>
      <c r="J1266" s="54">
        <v>0</v>
      </c>
      <c r="K1266" s="54">
        <v>0</v>
      </c>
    </row>
    <row r="1267" spans="5:11" x14ac:dyDescent="0.25">
      <c r="E1267" t="s">
        <v>681</v>
      </c>
      <c r="F1267" t="s">
        <v>676</v>
      </c>
      <c r="G1267" t="s">
        <v>677</v>
      </c>
      <c r="H1267" s="57">
        <v>45881</v>
      </c>
      <c r="I1267" s="35">
        <v>0</v>
      </c>
      <c r="J1267" s="54">
        <v>0</v>
      </c>
      <c r="K1267" s="54">
        <v>0</v>
      </c>
    </row>
    <row r="1268" spans="5:11" x14ac:dyDescent="0.25">
      <c r="E1268" t="s">
        <v>681</v>
      </c>
      <c r="F1268" t="s">
        <v>676</v>
      </c>
      <c r="G1268" t="s">
        <v>677</v>
      </c>
      <c r="H1268" s="57">
        <v>45888</v>
      </c>
      <c r="I1268" s="35">
        <v>0</v>
      </c>
      <c r="J1268" s="54">
        <v>0</v>
      </c>
      <c r="K1268" s="54">
        <v>0</v>
      </c>
    </row>
    <row r="1269" spans="5:11" x14ac:dyDescent="0.25">
      <c r="E1269" t="s">
        <v>681</v>
      </c>
      <c r="F1269" t="s">
        <v>676</v>
      </c>
      <c r="G1269" t="s">
        <v>677</v>
      </c>
      <c r="H1269" s="57">
        <v>45895</v>
      </c>
      <c r="I1269" s="35">
        <v>0</v>
      </c>
      <c r="J1269" s="54">
        <v>0</v>
      </c>
      <c r="K1269" s="54">
        <v>0</v>
      </c>
    </row>
    <row r="1270" spans="5:11" x14ac:dyDescent="0.25">
      <c r="E1270" t="s">
        <v>681</v>
      </c>
      <c r="F1270" t="s">
        <v>679</v>
      </c>
      <c r="G1270" t="s">
        <v>680</v>
      </c>
      <c r="H1270" s="57">
        <v>45881</v>
      </c>
      <c r="I1270" s="35">
        <v>0</v>
      </c>
      <c r="J1270" s="54">
        <v>0</v>
      </c>
      <c r="K1270" s="54">
        <v>0</v>
      </c>
    </row>
    <row r="1271" spans="5:11" x14ac:dyDescent="0.25">
      <c r="E1271" t="s">
        <v>681</v>
      </c>
      <c r="F1271" t="s">
        <v>679</v>
      </c>
      <c r="G1271" t="s">
        <v>680</v>
      </c>
      <c r="H1271" s="57">
        <v>45888</v>
      </c>
      <c r="I1271" s="35">
        <v>0</v>
      </c>
      <c r="J1271" s="54">
        <v>0</v>
      </c>
      <c r="K1271" s="54">
        <v>0</v>
      </c>
    </row>
    <row r="1272" spans="5:11" x14ac:dyDescent="0.25">
      <c r="E1272" t="s">
        <v>681</v>
      </c>
      <c r="F1272" t="s">
        <v>679</v>
      </c>
      <c r="G1272" t="s">
        <v>680</v>
      </c>
      <c r="H1272" s="57">
        <v>45895</v>
      </c>
      <c r="I1272" s="35">
        <v>0</v>
      </c>
      <c r="J1272" s="54">
        <v>0</v>
      </c>
      <c r="K1272" s="54">
        <v>0</v>
      </c>
    </row>
    <row r="1273" spans="5:11" x14ac:dyDescent="0.25">
      <c r="E1273" t="s">
        <v>681</v>
      </c>
      <c r="F1273" t="s">
        <v>679</v>
      </c>
      <c r="G1273" t="s">
        <v>680</v>
      </c>
      <c r="H1273" s="57">
        <v>45902</v>
      </c>
      <c r="I1273" s="35">
        <v>0</v>
      </c>
      <c r="J1273" s="54">
        <v>0</v>
      </c>
      <c r="K1273" s="54">
        <v>0</v>
      </c>
    </row>
    <row r="1274" spans="5:11" x14ac:dyDescent="0.25">
      <c r="E1274" t="s">
        <v>682</v>
      </c>
      <c r="F1274" t="s">
        <v>367</v>
      </c>
      <c r="G1274" t="s">
        <v>302</v>
      </c>
      <c r="H1274" s="57">
        <v>45871</v>
      </c>
      <c r="I1274" s="35">
        <v>30</v>
      </c>
      <c r="J1274" s="54">
        <v>0</v>
      </c>
      <c r="K1274" s="54">
        <v>0</v>
      </c>
    </row>
    <row r="1275" spans="5:11" x14ac:dyDescent="0.25">
      <c r="E1275" t="s">
        <v>682</v>
      </c>
      <c r="F1275" t="s">
        <v>399</v>
      </c>
      <c r="G1275" t="s">
        <v>300</v>
      </c>
      <c r="H1275" s="57">
        <v>45864</v>
      </c>
      <c r="I1275" s="35">
        <v>30</v>
      </c>
      <c r="J1275" s="54">
        <v>0</v>
      </c>
      <c r="K1275" s="54">
        <v>0</v>
      </c>
    </row>
    <row r="1276" spans="5:11" x14ac:dyDescent="0.25">
      <c r="E1276" t="s">
        <v>682</v>
      </c>
      <c r="F1276" t="s">
        <v>1737</v>
      </c>
      <c r="G1276" t="s">
        <v>23</v>
      </c>
      <c r="H1276" s="57">
        <v>45866</v>
      </c>
      <c r="I1276" s="35">
        <v>30</v>
      </c>
      <c r="J1276" s="54">
        <v>0</v>
      </c>
      <c r="K1276" s="54">
        <v>0</v>
      </c>
    </row>
    <row r="1277" spans="5:11" x14ac:dyDescent="0.25">
      <c r="E1277" t="s">
        <v>682</v>
      </c>
      <c r="F1277" t="s">
        <v>1729</v>
      </c>
      <c r="G1277" t="s">
        <v>24</v>
      </c>
      <c r="H1277" s="57">
        <v>45873</v>
      </c>
      <c r="I1277" s="35">
        <v>30</v>
      </c>
      <c r="J1277" s="54">
        <v>0</v>
      </c>
      <c r="K1277" s="54">
        <v>0</v>
      </c>
    </row>
    <row r="1278" spans="5:11" x14ac:dyDescent="0.25">
      <c r="E1278" t="s">
        <v>683</v>
      </c>
      <c r="F1278" t="s">
        <v>337</v>
      </c>
      <c r="G1278" t="s">
        <v>338</v>
      </c>
      <c r="H1278" s="57">
        <v>45866</v>
      </c>
      <c r="I1278" s="35">
        <v>0</v>
      </c>
      <c r="J1278" s="54">
        <v>0</v>
      </c>
      <c r="K1278" s="54">
        <v>0</v>
      </c>
    </row>
    <row r="1279" spans="5:11" x14ac:dyDescent="0.25">
      <c r="E1279" t="s">
        <v>683</v>
      </c>
      <c r="F1279" t="s">
        <v>337</v>
      </c>
      <c r="G1279" t="s">
        <v>338</v>
      </c>
      <c r="H1279" s="57">
        <v>45873</v>
      </c>
      <c r="I1279" s="35">
        <v>0</v>
      </c>
      <c r="J1279" s="54">
        <v>0</v>
      </c>
      <c r="K1279" s="54">
        <v>0</v>
      </c>
    </row>
    <row r="1280" spans="5:11" x14ac:dyDescent="0.25">
      <c r="E1280" t="s">
        <v>683</v>
      </c>
      <c r="F1280" t="s">
        <v>337</v>
      </c>
      <c r="G1280" t="s">
        <v>338</v>
      </c>
      <c r="H1280" s="57">
        <v>45880</v>
      </c>
      <c r="I1280" s="35">
        <v>0</v>
      </c>
      <c r="J1280" s="54">
        <v>0</v>
      </c>
      <c r="K1280" s="54">
        <v>0</v>
      </c>
    </row>
    <row r="1281" spans="5:11" x14ac:dyDescent="0.25">
      <c r="E1281" t="s">
        <v>683</v>
      </c>
      <c r="F1281" t="s">
        <v>337</v>
      </c>
      <c r="G1281" t="s">
        <v>338</v>
      </c>
      <c r="H1281" s="57">
        <v>45887</v>
      </c>
      <c r="I1281" s="35">
        <v>0</v>
      </c>
      <c r="J1281" s="54">
        <v>0</v>
      </c>
      <c r="K1281" s="54">
        <v>0</v>
      </c>
    </row>
    <row r="1282" spans="5:11" x14ac:dyDescent="0.25">
      <c r="E1282" t="s">
        <v>683</v>
      </c>
      <c r="F1282" t="s">
        <v>337</v>
      </c>
      <c r="G1282" t="s">
        <v>338</v>
      </c>
      <c r="H1282" s="57">
        <v>45894</v>
      </c>
      <c r="I1282" s="35">
        <v>0</v>
      </c>
      <c r="J1282" s="54">
        <v>0</v>
      </c>
      <c r="K1282" s="54">
        <v>0</v>
      </c>
    </row>
    <row r="1283" spans="5:11" x14ac:dyDescent="0.25">
      <c r="E1283" t="s">
        <v>683</v>
      </c>
      <c r="F1283" t="s">
        <v>337</v>
      </c>
      <c r="G1283" t="s">
        <v>338</v>
      </c>
      <c r="H1283" s="57">
        <v>45901</v>
      </c>
      <c r="I1283" s="35">
        <v>0</v>
      </c>
      <c r="J1283" s="54">
        <v>0</v>
      </c>
      <c r="K1283" s="54">
        <v>0</v>
      </c>
    </row>
    <row r="1284" spans="5:11" x14ac:dyDescent="0.25">
      <c r="E1284" t="s">
        <v>683</v>
      </c>
      <c r="F1284" t="s">
        <v>337</v>
      </c>
      <c r="G1284" t="s">
        <v>338</v>
      </c>
      <c r="H1284" s="57">
        <v>45859</v>
      </c>
      <c r="I1284" s="35">
        <v>0</v>
      </c>
      <c r="J1284" s="54">
        <v>0</v>
      </c>
      <c r="K1284" s="54">
        <v>0</v>
      </c>
    </row>
    <row r="1285" spans="5:11" x14ac:dyDescent="0.25">
      <c r="E1285" t="s">
        <v>683</v>
      </c>
      <c r="F1285" t="s">
        <v>339</v>
      </c>
      <c r="G1285" t="s">
        <v>340</v>
      </c>
      <c r="H1285" s="57">
        <v>45866</v>
      </c>
      <c r="I1285" s="35">
        <v>0</v>
      </c>
      <c r="J1285" s="54">
        <v>0</v>
      </c>
      <c r="K1285" s="54">
        <v>0</v>
      </c>
    </row>
    <row r="1286" spans="5:11" x14ac:dyDescent="0.25">
      <c r="E1286" t="s">
        <v>683</v>
      </c>
      <c r="F1286" t="s">
        <v>339</v>
      </c>
      <c r="G1286" t="s">
        <v>340</v>
      </c>
      <c r="H1286" s="57">
        <v>45873</v>
      </c>
      <c r="I1286" s="35">
        <v>0</v>
      </c>
      <c r="J1286" s="54">
        <v>0</v>
      </c>
      <c r="K1286" s="54">
        <v>0</v>
      </c>
    </row>
    <row r="1287" spans="5:11" x14ac:dyDescent="0.25">
      <c r="E1287" t="s">
        <v>683</v>
      </c>
      <c r="F1287" t="s">
        <v>339</v>
      </c>
      <c r="G1287" t="s">
        <v>340</v>
      </c>
      <c r="H1287" s="57">
        <v>45880</v>
      </c>
      <c r="I1287" s="35">
        <v>0</v>
      </c>
      <c r="J1287" s="54">
        <v>0</v>
      </c>
      <c r="K1287" s="54">
        <v>0</v>
      </c>
    </row>
    <row r="1288" spans="5:11" x14ac:dyDescent="0.25">
      <c r="E1288" t="s">
        <v>683</v>
      </c>
      <c r="F1288" t="s">
        <v>339</v>
      </c>
      <c r="G1288" t="s">
        <v>340</v>
      </c>
      <c r="H1288" s="57">
        <v>45887</v>
      </c>
      <c r="I1288" s="35">
        <v>0</v>
      </c>
      <c r="J1288" s="54">
        <v>0</v>
      </c>
      <c r="K1288" s="54">
        <v>0</v>
      </c>
    </row>
    <row r="1289" spans="5:11" x14ac:dyDescent="0.25">
      <c r="E1289" t="s">
        <v>683</v>
      </c>
      <c r="F1289" t="s">
        <v>339</v>
      </c>
      <c r="G1289" t="s">
        <v>340</v>
      </c>
      <c r="H1289" s="57">
        <v>45894</v>
      </c>
      <c r="I1289" s="35">
        <v>0</v>
      </c>
      <c r="J1289" s="54">
        <v>0</v>
      </c>
      <c r="K1289" s="54">
        <v>0</v>
      </c>
    </row>
    <row r="1290" spans="5:11" x14ac:dyDescent="0.25">
      <c r="E1290" t="s">
        <v>683</v>
      </c>
      <c r="F1290" t="s">
        <v>339</v>
      </c>
      <c r="G1290" t="s">
        <v>340</v>
      </c>
      <c r="H1290" s="57">
        <v>45901</v>
      </c>
      <c r="I1290" s="35">
        <v>0</v>
      </c>
      <c r="J1290" s="54">
        <v>0</v>
      </c>
      <c r="K1290" s="54">
        <v>0</v>
      </c>
    </row>
    <row r="1291" spans="5:11" x14ac:dyDescent="0.25">
      <c r="E1291" t="s">
        <v>683</v>
      </c>
      <c r="F1291" t="s">
        <v>339</v>
      </c>
      <c r="G1291" t="s">
        <v>340</v>
      </c>
      <c r="H1291" s="57">
        <v>45908</v>
      </c>
      <c r="I1291" s="35">
        <v>0</v>
      </c>
      <c r="J1291" s="54">
        <v>0</v>
      </c>
      <c r="K1291" s="54">
        <v>0</v>
      </c>
    </row>
    <row r="1292" spans="5:11" x14ac:dyDescent="0.25">
      <c r="E1292" t="s">
        <v>738</v>
      </c>
      <c r="F1292" t="s">
        <v>347</v>
      </c>
      <c r="G1292" t="s">
        <v>24</v>
      </c>
      <c r="H1292" s="57">
        <v>45779</v>
      </c>
      <c r="I1292" s="35">
        <v>0</v>
      </c>
      <c r="J1292" s="54">
        <v>0</v>
      </c>
      <c r="K1292" s="54">
        <v>0</v>
      </c>
    </row>
    <row r="1293" spans="5:11" x14ac:dyDescent="0.25">
      <c r="E1293" t="s">
        <v>738</v>
      </c>
      <c r="F1293" t="s">
        <v>373</v>
      </c>
      <c r="G1293" t="s">
        <v>374</v>
      </c>
      <c r="H1293" s="57">
        <v>45772</v>
      </c>
      <c r="I1293" s="35">
        <v>0</v>
      </c>
      <c r="J1293" s="54">
        <v>0</v>
      </c>
      <c r="K1293" s="54">
        <v>0</v>
      </c>
    </row>
    <row r="1294" spans="5:11" x14ac:dyDescent="0.25">
      <c r="E1294" t="s">
        <v>739</v>
      </c>
      <c r="F1294" t="s">
        <v>347</v>
      </c>
      <c r="G1294" t="s">
        <v>24</v>
      </c>
      <c r="H1294" s="57">
        <v>45779</v>
      </c>
      <c r="I1294" s="35">
        <v>0</v>
      </c>
      <c r="J1294" s="54">
        <v>0</v>
      </c>
      <c r="K1294" s="54">
        <v>0</v>
      </c>
    </row>
    <row r="1295" spans="5:11" x14ac:dyDescent="0.25">
      <c r="E1295" t="s">
        <v>739</v>
      </c>
      <c r="F1295" t="s">
        <v>373</v>
      </c>
      <c r="G1295" t="s">
        <v>374</v>
      </c>
      <c r="H1295" s="57">
        <v>45772</v>
      </c>
      <c r="I1295" s="35">
        <v>0</v>
      </c>
      <c r="J1295" s="54">
        <v>0</v>
      </c>
      <c r="K1295" s="54">
        <v>0</v>
      </c>
    </row>
    <row r="1296" spans="5:11" x14ac:dyDescent="0.25">
      <c r="E1296" t="s">
        <v>752</v>
      </c>
      <c r="F1296" t="s">
        <v>295</v>
      </c>
      <c r="G1296" t="s">
        <v>294</v>
      </c>
      <c r="H1296" s="57">
        <v>45780</v>
      </c>
      <c r="I1296" s="35">
        <v>2</v>
      </c>
      <c r="J1296" s="54">
        <v>365.21</v>
      </c>
      <c r="K1296" s="54">
        <v>730.42</v>
      </c>
    </row>
    <row r="1297" spans="5:11" x14ac:dyDescent="0.25">
      <c r="E1297" t="s">
        <v>28920</v>
      </c>
      <c r="F1297" t="s">
        <v>284</v>
      </c>
      <c r="G1297" t="s">
        <v>23</v>
      </c>
      <c r="H1297" s="57">
        <v>45873</v>
      </c>
      <c r="I1297" s="35">
        <v>10</v>
      </c>
      <c r="J1297" s="54">
        <v>235</v>
      </c>
      <c r="K1297" s="54">
        <v>2350</v>
      </c>
    </row>
    <row r="1298" spans="5:11" x14ac:dyDescent="0.25">
      <c r="E1298" t="s">
        <v>28920</v>
      </c>
      <c r="F1298" t="s">
        <v>284</v>
      </c>
      <c r="G1298" t="s">
        <v>23</v>
      </c>
      <c r="H1298" s="57">
        <v>45880</v>
      </c>
      <c r="I1298" s="35">
        <v>20</v>
      </c>
      <c r="J1298" s="54">
        <v>235</v>
      </c>
      <c r="K1298" s="54">
        <v>4700</v>
      </c>
    </row>
    <row r="1299" spans="5:11" x14ac:dyDescent="0.25">
      <c r="E1299" t="s">
        <v>28920</v>
      </c>
      <c r="F1299" t="s">
        <v>284</v>
      </c>
      <c r="G1299" t="s">
        <v>23</v>
      </c>
      <c r="H1299" s="57">
        <v>45887</v>
      </c>
      <c r="I1299" s="35">
        <v>20</v>
      </c>
      <c r="J1299" s="54">
        <v>235</v>
      </c>
      <c r="K1299" s="54">
        <v>4700</v>
      </c>
    </row>
    <row r="1300" spans="5:11" x14ac:dyDescent="0.25">
      <c r="E1300" t="s">
        <v>28920</v>
      </c>
      <c r="F1300" t="s">
        <v>284</v>
      </c>
      <c r="G1300" t="s">
        <v>23</v>
      </c>
      <c r="H1300" s="57">
        <v>45894</v>
      </c>
      <c r="I1300" s="35">
        <v>10</v>
      </c>
      <c r="J1300" s="54">
        <v>235</v>
      </c>
      <c r="K1300" s="54">
        <v>2350</v>
      </c>
    </row>
    <row r="1301" spans="5:11" x14ac:dyDescent="0.25">
      <c r="E1301" t="s">
        <v>28920</v>
      </c>
      <c r="F1301" t="s">
        <v>286</v>
      </c>
      <c r="G1301" t="s">
        <v>24</v>
      </c>
      <c r="H1301" s="57">
        <v>45880</v>
      </c>
      <c r="I1301" s="35">
        <v>10</v>
      </c>
      <c r="J1301" s="54">
        <v>235</v>
      </c>
      <c r="K1301" s="54">
        <v>2350</v>
      </c>
    </row>
    <row r="1302" spans="5:11" x14ac:dyDescent="0.25">
      <c r="E1302" t="s">
        <v>28920</v>
      </c>
      <c r="F1302" t="s">
        <v>286</v>
      </c>
      <c r="G1302" t="s">
        <v>24</v>
      </c>
      <c r="H1302" s="57">
        <v>45887</v>
      </c>
      <c r="I1302" s="35">
        <v>20</v>
      </c>
      <c r="J1302" s="54">
        <v>235</v>
      </c>
      <c r="K1302" s="54">
        <v>4700</v>
      </c>
    </row>
    <row r="1303" spans="5:11" x14ac:dyDescent="0.25">
      <c r="E1303" t="s">
        <v>28920</v>
      </c>
      <c r="F1303" t="s">
        <v>286</v>
      </c>
      <c r="G1303" t="s">
        <v>24</v>
      </c>
      <c r="H1303" s="57">
        <v>45894</v>
      </c>
      <c r="I1303" s="35">
        <v>20</v>
      </c>
      <c r="J1303" s="54">
        <v>235</v>
      </c>
      <c r="K1303" s="54">
        <v>4700</v>
      </c>
    </row>
    <row r="1304" spans="5:11" x14ac:dyDescent="0.25">
      <c r="E1304" t="s">
        <v>28920</v>
      </c>
      <c r="F1304" t="s">
        <v>286</v>
      </c>
      <c r="G1304" t="s">
        <v>24</v>
      </c>
      <c r="H1304" s="57">
        <v>45901</v>
      </c>
      <c r="I1304" s="35">
        <v>10</v>
      </c>
      <c r="J1304" s="54">
        <v>235</v>
      </c>
      <c r="K1304" s="54">
        <v>2350</v>
      </c>
    </row>
    <row r="1305" spans="5:11" x14ac:dyDescent="0.25">
      <c r="E1305" t="s">
        <v>28920</v>
      </c>
      <c r="F1305" t="s">
        <v>1737</v>
      </c>
      <c r="G1305" t="s">
        <v>23</v>
      </c>
      <c r="H1305" s="57">
        <v>45866</v>
      </c>
      <c r="I1305" s="35">
        <v>10</v>
      </c>
      <c r="J1305" s="54">
        <v>235</v>
      </c>
      <c r="K1305" s="54">
        <v>2350</v>
      </c>
    </row>
    <row r="1306" spans="5:11" x14ac:dyDescent="0.25">
      <c r="E1306" t="s">
        <v>28920</v>
      </c>
      <c r="F1306" t="s">
        <v>1737</v>
      </c>
      <c r="G1306" t="s">
        <v>23</v>
      </c>
      <c r="H1306" s="57">
        <v>45873</v>
      </c>
      <c r="I1306" s="35">
        <v>20</v>
      </c>
      <c r="J1306" s="54">
        <v>235</v>
      </c>
      <c r="K1306" s="54">
        <v>4700</v>
      </c>
    </row>
    <row r="1307" spans="5:11" x14ac:dyDescent="0.25">
      <c r="E1307" t="s">
        <v>28920</v>
      </c>
      <c r="F1307" t="s">
        <v>1737</v>
      </c>
      <c r="G1307" t="s">
        <v>23</v>
      </c>
      <c r="H1307" s="57">
        <v>45880</v>
      </c>
      <c r="I1307" s="35">
        <v>20</v>
      </c>
      <c r="J1307" s="54">
        <v>235</v>
      </c>
      <c r="K1307" s="54">
        <v>4700</v>
      </c>
    </row>
    <row r="1308" spans="5:11" x14ac:dyDescent="0.25">
      <c r="E1308" t="s">
        <v>28920</v>
      </c>
      <c r="F1308" t="s">
        <v>1737</v>
      </c>
      <c r="G1308" t="s">
        <v>23</v>
      </c>
      <c r="H1308" s="57">
        <v>45887</v>
      </c>
      <c r="I1308" s="35">
        <v>20</v>
      </c>
      <c r="J1308" s="54">
        <v>235</v>
      </c>
      <c r="K1308" s="54">
        <v>4700</v>
      </c>
    </row>
    <row r="1309" spans="5:11" x14ac:dyDescent="0.25">
      <c r="E1309" t="s">
        <v>28920</v>
      </c>
      <c r="F1309" t="s">
        <v>1737</v>
      </c>
      <c r="G1309" t="s">
        <v>23</v>
      </c>
      <c r="H1309" s="57">
        <v>45894</v>
      </c>
      <c r="I1309" s="35">
        <v>20</v>
      </c>
      <c r="J1309" s="54">
        <v>235</v>
      </c>
      <c r="K1309" s="54">
        <v>4700</v>
      </c>
    </row>
    <row r="1310" spans="5:11" x14ac:dyDescent="0.25">
      <c r="E1310" t="s">
        <v>28920</v>
      </c>
      <c r="F1310" t="s">
        <v>1737</v>
      </c>
      <c r="G1310" t="s">
        <v>23</v>
      </c>
      <c r="H1310" s="57">
        <v>45901</v>
      </c>
      <c r="I1310" s="35">
        <v>10</v>
      </c>
      <c r="J1310" s="54">
        <v>235</v>
      </c>
      <c r="K1310" s="54">
        <v>2350</v>
      </c>
    </row>
    <row r="1311" spans="5:11" x14ac:dyDescent="0.25">
      <c r="E1311" t="s">
        <v>28920</v>
      </c>
      <c r="F1311" t="s">
        <v>1729</v>
      </c>
      <c r="G1311" t="s">
        <v>24</v>
      </c>
      <c r="H1311" s="57">
        <v>45873</v>
      </c>
      <c r="I1311" s="35">
        <v>10</v>
      </c>
      <c r="J1311" s="54">
        <v>235</v>
      </c>
      <c r="K1311" s="54">
        <v>2350</v>
      </c>
    </row>
    <row r="1312" spans="5:11" x14ac:dyDescent="0.25">
      <c r="E1312" t="s">
        <v>28920</v>
      </c>
      <c r="F1312" t="s">
        <v>1729</v>
      </c>
      <c r="G1312" t="s">
        <v>24</v>
      </c>
      <c r="H1312" s="57">
        <v>45880</v>
      </c>
      <c r="I1312" s="35">
        <v>20</v>
      </c>
      <c r="J1312" s="54">
        <v>235</v>
      </c>
      <c r="K1312" s="54">
        <v>4700</v>
      </c>
    </row>
    <row r="1313" spans="5:11" x14ac:dyDescent="0.25">
      <c r="E1313" t="s">
        <v>28920</v>
      </c>
      <c r="F1313" t="s">
        <v>1729</v>
      </c>
      <c r="G1313" t="s">
        <v>24</v>
      </c>
      <c r="H1313" s="57">
        <v>45887</v>
      </c>
      <c r="I1313" s="35">
        <v>20</v>
      </c>
      <c r="J1313" s="54">
        <v>235</v>
      </c>
      <c r="K1313" s="54">
        <v>4700</v>
      </c>
    </row>
    <row r="1314" spans="5:11" x14ac:dyDescent="0.25">
      <c r="E1314" t="s">
        <v>28920</v>
      </c>
      <c r="F1314" t="s">
        <v>1729</v>
      </c>
      <c r="G1314" t="s">
        <v>24</v>
      </c>
      <c r="H1314" s="57">
        <v>45894</v>
      </c>
      <c r="I1314" s="35">
        <v>20</v>
      </c>
      <c r="J1314" s="54">
        <v>235</v>
      </c>
      <c r="K1314" s="54">
        <v>4700</v>
      </c>
    </row>
    <row r="1315" spans="5:11" x14ac:dyDescent="0.25">
      <c r="E1315" t="s">
        <v>28920</v>
      </c>
      <c r="F1315" t="s">
        <v>1729</v>
      </c>
      <c r="G1315" t="s">
        <v>24</v>
      </c>
      <c r="H1315" s="57">
        <v>45901</v>
      </c>
      <c r="I1315" s="35">
        <v>20</v>
      </c>
      <c r="J1315" s="54">
        <v>235</v>
      </c>
      <c r="K1315" s="54">
        <v>4700</v>
      </c>
    </row>
    <row r="1316" spans="5:11" x14ac:dyDescent="0.25">
      <c r="E1316" t="s">
        <v>28920</v>
      </c>
      <c r="F1316" t="s">
        <v>1729</v>
      </c>
      <c r="G1316" t="s">
        <v>24</v>
      </c>
      <c r="H1316" s="57">
        <v>45908</v>
      </c>
      <c r="I1316" s="35">
        <v>10</v>
      </c>
      <c r="J1316" s="54">
        <v>235</v>
      </c>
      <c r="K1316" s="54">
        <v>2350</v>
      </c>
    </row>
    <row r="1317" spans="5:11" x14ac:dyDescent="0.25">
      <c r="E1317" t="s">
        <v>28947</v>
      </c>
      <c r="F1317" t="s">
        <v>284</v>
      </c>
      <c r="G1317" t="s">
        <v>297</v>
      </c>
      <c r="H1317" s="57">
        <v>45772</v>
      </c>
      <c r="I1317" s="35">
        <v>2</v>
      </c>
      <c r="J1317" s="54">
        <v>100</v>
      </c>
      <c r="K1317" s="54">
        <v>200</v>
      </c>
    </row>
    <row r="1318" spans="5:11" x14ac:dyDescent="0.25">
      <c r="E1318" t="s">
        <v>28947</v>
      </c>
      <c r="F1318" t="s">
        <v>286</v>
      </c>
      <c r="G1318" t="s">
        <v>299</v>
      </c>
      <c r="H1318" s="57">
        <v>45779</v>
      </c>
      <c r="I1318" s="35">
        <v>8</v>
      </c>
      <c r="J1318" s="54">
        <v>250</v>
      </c>
      <c r="K1318" s="54">
        <v>2000</v>
      </c>
    </row>
    <row r="1319" spans="5:11" x14ac:dyDescent="0.25">
      <c r="E1319" t="s">
        <v>28947</v>
      </c>
      <c r="F1319" t="s">
        <v>116</v>
      </c>
      <c r="G1319" t="s">
        <v>24</v>
      </c>
      <c r="H1319" s="57">
        <v>45767</v>
      </c>
      <c r="I1319" s="35">
        <v>3</v>
      </c>
      <c r="J1319" s="54">
        <v>140</v>
      </c>
      <c r="K1319" s="54">
        <v>420</v>
      </c>
    </row>
    <row r="1320" spans="5:11" x14ac:dyDescent="0.25">
      <c r="E1320" t="s">
        <v>28947</v>
      </c>
      <c r="F1320" t="s">
        <v>293</v>
      </c>
      <c r="G1320" t="s">
        <v>302</v>
      </c>
      <c r="H1320" s="57">
        <v>45780</v>
      </c>
      <c r="I1320" s="35">
        <v>15</v>
      </c>
      <c r="J1320" s="54">
        <v>146</v>
      </c>
      <c r="K1320" s="54">
        <v>2190</v>
      </c>
    </row>
    <row r="1321" spans="5:11" x14ac:dyDescent="0.25">
      <c r="E1321" t="s">
        <v>28947</v>
      </c>
      <c r="F1321" t="s">
        <v>203</v>
      </c>
      <c r="G1321" t="s">
        <v>23</v>
      </c>
      <c r="H1321" s="57">
        <v>45772</v>
      </c>
      <c r="I1321" s="35">
        <v>6</v>
      </c>
      <c r="J1321" s="54">
        <v>150</v>
      </c>
      <c r="K1321" s="54">
        <v>900</v>
      </c>
    </row>
    <row r="1322" spans="5:11" x14ac:dyDescent="0.25">
      <c r="E1322" t="s">
        <v>5</v>
      </c>
      <c r="I1322" s="35">
        <v>31177</v>
      </c>
      <c r="J1322" s="54">
        <v>209.30017961959166</v>
      </c>
      <c r="K1322" s="54">
        <v>6525351.6999999993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48761D-7EF0-4D63-885B-7F6FB8678AA4}">
  <sheetPr codeName="Sheet9">
    <tabColor rgb="FF00B050"/>
  </sheetPr>
  <dimension ref="A1:G27"/>
  <sheetViews>
    <sheetView showGridLines="0" zoomScale="85" zoomScaleNormal="85" workbookViewId="0">
      <selection activeCell="D16" sqref="D16"/>
    </sheetView>
  </sheetViews>
  <sheetFormatPr defaultColWidth="8.875" defaultRowHeight="15.75" x14ac:dyDescent="0.25"/>
  <cols>
    <col min="1" max="1" width="17.5" bestFit="1" customWidth="1"/>
    <col min="2" max="2" width="9.5" customWidth="1"/>
    <col min="3" max="3" width="20" bestFit="1" customWidth="1"/>
    <col min="4" max="4" width="20.375" bestFit="1" customWidth="1"/>
    <col min="5" max="5" width="18.5" bestFit="1" customWidth="1"/>
    <col min="6" max="6" width="15.25" bestFit="1" customWidth="1"/>
    <col min="7" max="7" width="14.125" bestFit="1" customWidth="1"/>
    <col min="8" max="8" width="14" bestFit="1" customWidth="1"/>
  </cols>
  <sheetData>
    <row r="1" spans="1:7" x14ac:dyDescent="0.25">
      <c r="A1" s="41" t="s">
        <v>69</v>
      </c>
      <c r="B1" s="42"/>
      <c r="C1" s="41"/>
    </row>
    <row r="14" spans="1:7" x14ac:dyDescent="0.25">
      <c r="C14" s="258" t="s">
        <v>84</v>
      </c>
      <c r="D14" s="258" t="s">
        <v>105</v>
      </c>
      <c r="E14" s="258" t="s">
        <v>107</v>
      </c>
      <c r="F14" s="258" t="s">
        <v>93</v>
      </c>
      <c r="G14" s="258" t="s">
        <v>94</v>
      </c>
    </row>
    <row r="15" spans="1:7" x14ac:dyDescent="0.25">
      <c r="C15" s="258" t="s">
        <v>196</v>
      </c>
      <c r="D15" s="258" t="s">
        <v>154</v>
      </c>
      <c r="E15" s="259">
        <v>413</v>
      </c>
      <c r="F15" s="259">
        <v>413</v>
      </c>
      <c r="G15" s="260">
        <v>116998.0899999994</v>
      </c>
    </row>
    <row r="16" spans="1:7" x14ac:dyDescent="0.25">
      <c r="C16" s="258"/>
      <c r="D16" s="258" t="s">
        <v>475</v>
      </c>
      <c r="E16" s="259">
        <v>0</v>
      </c>
      <c r="F16" s="259">
        <v>0</v>
      </c>
      <c r="G16" s="260">
        <v>0</v>
      </c>
    </row>
    <row r="17" spans="3:7" x14ac:dyDescent="0.25">
      <c r="C17" s="258" t="s">
        <v>197</v>
      </c>
      <c r="D17" s="258"/>
      <c r="E17" s="259">
        <v>413</v>
      </c>
      <c r="F17" s="259">
        <v>413</v>
      </c>
      <c r="G17" s="260">
        <v>116998.0899999994</v>
      </c>
    </row>
    <row r="18" spans="3:7" x14ac:dyDescent="0.25">
      <c r="C18" s="258" t="s">
        <v>152</v>
      </c>
      <c r="D18" s="258" t="s">
        <v>459</v>
      </c>
      <c r="E18" s="259">
        <v>4</v>
      </c>
      <c r="F18" s="259">
        <v>4</v>
      </c>
      <c r="G18" s="260">
        <v>1200</v>
      </c>
    </row>
    <row r="19" spans="3:7" x14ac:dyDescent="0.25">
      <c r="C19" s="258"/>
      <c r="D19" s="258" t="s">
        <v>154</v>
      </c>
      <c r="E19" s="259">
        <v>591</v>
      </c>
      <c r="F19" s="259">
        <v>591</v>
      </c>
      <c r="G19" s="260">
        <v>120035</v>
      </c>
    </row>
    <row r="20" spans="3:7" x14ac:dyDescent="0.25">
      <c r="C20" s="258"/>
      <c r="D20" s="258" t="s">
        <v>328</v>
      </c>
      <c r="E20" s="259">
        <v>-8</v>
      </c>
      <c r="F20" s="259">
        <v>-8</v>
      </c>
      <c r="G20" s="260">
        <v>-1600</v>
      </c>
    </row>
    <row r="21" spans="3:7" x14ac:dyDescent="0.25">
      <c r="C21" s="258" t="s">
        <v>155</v>
      </c>
      <c r="D21" s="258"/>
      <c r="E21" s="259">
        <v>587</v>
      </c>
      <c r="F21" s="259">
        <v>587</v>
      </c>
      <c r="G21" s="260">
        <v>119635</v>
      </c>
    </row>
    <row r="22" spans="3:7" x14ac:dyDescent="0.25">
      <c r="C22" s="258" t="s">
        <v>313</v>
      </c>
      <c r="D22" s="258" t="s">
        <v>154</v>
      </c>
      <c r="E22" s="259">
        <v>80</v>
      </c>
      <c r="F22" s="259">
        <v>80</v>
      </c>
      <c r="G22" s="260">
        <v>24633.280000000002</v>
      </c>
    </row>
    <row r="23" spans="3:7" x14ac:dyDescent="0.25">
      <c r="C23" s="258"/>
      <c r="D23" s="258" t="s">
        <v>475</v>
      </c>
      <c r="E23" s="259">
        <v>0</v>
      </c>
      <c r="F23" s="259">
        <v>0</v>
      </c>
      <c r="G23" s="260">
        <v>0</v>
      </c>
    </row>
    <row r="24" spans="3:7" x14ac:dyDescent="0.25">
      <c r="C24" s="258" t="s">
        <v>28907</v>
      </c>
      <c r="D24" s="258"/>
      <c r="E24" s="259">
        <v>80</v>
      </c>
      <c r="F24" s="259">
        <v>80</v>
      </c>
      <c r="G24" s="260">
        <v>24633.280000000002</v>
      </c>
    </row>
    <row r="25" spans="3:7" x14ac:dyDescent="0.25">
      <c r="C25" s="258" t="s">
        <v>281</v>
      </c>
      <c r="D25" s="258" t="s">
        <v>154</v>
      </c>
      <c r="E25" s="259">
        <v>671</v>
      </c>
      <c r="F25" s="259">
        <v>671</v>
      </c>
      <c r="G25" s="260">
        <v>157625</v>
      </c>
    </row>
    <row r="26" spans="3:7" x14ac:dyDescent="0.25">
      <c r="C26" s="258" t="s">
        <v>28908</v>
      </c>
      <c r="D26" s="258"/>
      <c r="E26" s="259">
        <v>671</v>
      </c>
      <c r="F26" s="259">
        <v>671</v>
      </c>
      <c r="G26" s="260">
        <v>157625</v>
      </c>
    </row>
    <row r="27" spans="3:7" x14ac:dyDescent="0.25">
      <c r="C27" s="258" t="s">
        <v>5</v>
      </c>
      <c r="D27" s="258"/>
      <c r="E27" s="259">
        <v>1751</v>
      </c>
      <c r="F27" s="259">
        <v>1751</v>
      </c>
      <c r="G27" s="260">
        <v>418891.36999999941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F7C9D-9445-44EA-8346-2318F152F979}">
  <sheetPr>
    <tabColor rgb="FFFFFF00"/>
  </sheetPr>
  <dimension ref="A1:W2373"/>
  <sheetViews>
    <sheetView tabSelected="1" zoomScale="90" zoomScaleNormal="90" workbookViewId="0">
      <pane ySplit="1" topLeftCell="A2335" activePane="bottomLeft" state="frozen"/>
      <selection activeCell="D27" sqref="D27"/>
      <selection pane="bottomLeft" activeCell="C1" sqref="C1"/>
    </sheetView>
  </sheetViews>
  <sheetFormatPr defaultColWidth="8.5" defaultRowHeight="15" x14ac:dyDescent="0.25"/>
  <cols>
    <col min="1" max="1" width="12.25" style="53" bestFit="1" customWidth="1"/>
    <col min="2" max="2" width="22.25" style="53" bestFit="1" customWidth="1"/>
    <col min="3" max="3" width="12.625" style="53" bestFit="1" customWidth="1"/>
    <col min="4" max="4" width="20.375" style="53" bestFit="1" customWidth="1"/>
    <col min="5" max="5" width="15.375" style="53" bestFit="1" customWidth="1"/>
    <col min="6" max="6" width="8.125" style="53" bestFit="1" customWidth="1"/>
    <col min="7" max="7" width="9.25" style="53" bestFit="1" customWidth="1"/>
    <col min="8" max="9" width="8.5" style="53"/>
    <col min="10" max="10" width="11.125" style="53" bestFit="1" customWidth="1"/>
    <col min="11" max="11" width="15.5" style="53" bestFit="1" customWidth="1"/>
    <col min="12" max="12" width="13" style="53" bestFit="1" customWidth="1"/>
    <col min="13" max="13" width="9.5" style="53" bestFit="1" customWidth="1"/>
    <col min="14" max="14" width="5.625" style="53" bestFit="1" customWidth="1"/>
    <col min="15" max="15" width="11.25" style="53" bestFit="1" customWidth="1"/>
    <col min="16" max="16" width="12" style="53" bestFit="1" customWidth="1"/>
    <col min="17" max="17" width="15.25" style="53" bestFit="1" customWidth="1"/>
    <col min="18" max="18" width="16.125" style="53" bestFit="1" customWidth="1"/>
    <col min="19" max="16384" width="8.5" style="53"/>
  </cols>
  <sheetData>
    <row r="1" spans="1:23" x14ac:dyDescent="0.25">
      <c r="A1" s="238" t="s">
        <v>83</v>
      </c>
      <c r="B1" s="239" t="s">
        <v>84</v>
      </c>
      <c r="C1" s="239" t="s">
        <v>92</v>
      </c>
      <c r="D1" s="239" t="s">
        <v>232</v>
      </c>
      <c r="E1" s="239" t="s">
        <v>81</v>
      </c>
      <c r="F1" s="239" t="s">
        <v>82</v>
      </c>
      <c r="G1" s="239" t="s">
        <v>6</v>
      </c>
      <c r="H1" s="239" t="s">
        <v>101</v>
      </c>
      <c r="I1" s="240" t="s">
        <v>11</v>
      </c>
      <c r="J1" s="241" t="s">
        <v>85</v>
      </c>
      <c r="K1" s="242" t="s">
        <v>86</v>
      </c>
      <c r="L1" s="243" t="s">
        <v>87</v>
      </c>
      <c r="M1" s="243" t="s">
        <v>88</v>
      </c>
      <c r="N1" s="243" t="s">
        <v>89</v>
      </c>
      <c r="O1" s="243" t="s">
        <v>90</v>
      </c>
      <c r="P1" s="244" t="s">
        <v>91</v>
      </c>
      <c r="Q1" s="239" t="s">
        <v>104</v>
      </c>
      <c r="R1" s="239" t="s">
        <v>105</v>
      </c>
      <c r="S1" s="245" t="s">
        <v>9</v>
      </c>
      <c r="T1" s="245" t="s">
        <v>10</v>
      </c>
      <c r="U1" s="245" t="s">
        <v>100</v>
      </c>
      <c r="V1" s="245" t="s">
        <v>0</v>
      </c>
      <c r="W1" s="245" t="s">
        <v>102</v>
      </c>
    </row>
    <row r="2" spans="1:23" x14ac:dyDescent="0.25">
      <c r="A2" s="246">
        <v>45569</v>
      </c>
      <c r="B2" s="247" t="s">
        <v>283</v>
      </c>
      <c r="C2" s="247" t="s">
        <v>108</v>
      </c>
      <c r="D2" s="247"/>
      <c r="E2" s="247"/>
      <c r="F2" s="247" t="s">
        <v>45</v>
      </c>
      <c r="G2" s="247" t="s">
        <v>7</v>
      </c>
      <c r="H2" s="247" t="s">
        <v>1737</v>
      </c>
      <c r="I2" s="248" t="s">
        <v>23</v>
      </c>
      <c r="J2" s="246">
        <v>45866</v>
      </c>
      <c r="K2" s="249">
        <v>50</v>
      </c>
      <c r="L2" s="250">
        <v>50</v>
      </c>
      <c r="M2" s="251">
        <v>225</v>
      </c>
      <c r="N2" s="252">
        <v>0</v>
      </c>
      <c r="O2" s="252">
        <v>0</v>
      </c>
      <c r="P2" s="253">
        <f>SUM(Table1[[#This Row],[BASE_FARE]:[SURCHARGES]])*Table1[[#This Row],[SEATS_BOOKED]]</f>
        <v>11250</v>
      </c>
      <c r="Q2" s="247" t="s">
        <v>109</v>
      </c>
      <c r="R2" s="249" t="s">
        <v>195</v>
      </c>
      <c r="S2" s="247" t="str">
        <f>LEFT(Table1[[#This Row],[SECTOR]],3)</f>
        <v>NAP</v>
      </c>
      <c r="T2" s="247" t="str">
        <f>RIGHT(Table1[[#This Row],[SECTOR]],3)</f>
        <v>SSH</v>
      </c>
      <c r="U2" s="247" t="str">
        <f t="shared" ref="U2:U65" si="0">IF(AND(S2&lt;&gt;"SSH", S2&lt;&gt;"RMF", S2&lt;&gt;"CAI", S2&lt;&gt;"HRG", S2&lt;&gt;"LXR", S2&lt;&gt;"DXB", OR(T2="SSH", T2="RMF", T2="CAI", T2="HRG", T2="LXR", T2="DXB")), S2,
    IF(AND(T2&lt;&gt;"SSH", T2&lt;&gt;"RMF", T2&lt;&gt;"CAI", T2&lt;&gt;"HRG", T2&lt;&gt;"LXR", T2&lt;&gt;"DXB", OR(S2="SSH", S2="RMF", S2="CAI", S2="HRG", S2="LXR", S2="DXB")), T2,
    "VIE"))</f>
        <v>NAP</v>
      </c>
      <c r="V2" s="247">
        <f>WEEKDAY(Table1[[#This Row],[FLIGHT_DATE]],2)</f>
        <v>1</v>
      </c>
      <c r="W2" s="247">
        <f>Table1[[#This Row],[FLIGHT_DATE]]-Table1[[#This Row],[DATE_BOOKED]]</f>
        <v>297</v>
      </c>
    </row>
    <row r="3" spans="1:23" x14ac:dyDescent="0.25">
      <c r="A3" s="246">
        <v>45569</v>
      </c>
      <c r="B3" s="247" t="s">
        <v>283</v>
      </c>
      <c r="C3" s="247" t="s">
        <v>108</v>
      </c>
      <c r="D3" s="247"/>
      <c r="E3" s="247"/>
      <c r="F3" s="247" t="s">
        <v>45</v>
      </c>
      <c r="G3" s="247" t="s">
        <v>7</v>
      </c>
      <c r="H3" s="247" t="s">
        <v>1737</v>
      </c>
      <c r="I3" s="248" t="s">
        <v>23</v>
      </c>
      <c r="J3" s="246">
        <v>45873</v>
      </c>
      <c r="K3" s="249">
        <v>50</v>
      </c>
      <c r="L3" s="250">
        <v>50</v>
      </c>
      <c r="M3" s="251">
        <v>225</v>
      </c>
      <c r="N3" s="252">
        <v>0</v>
      </c>
      <c r="O3" s="252">
        <v>0</v>
      </c>
      <c r="P3" s="253">
        <f>SUM(Table1[[#This Row],[BASE_FARE]:[SURCHARGES]])*Table1[[#This Row],[SEATS_BOOKED]]</f>
        <v>11250</v>
      </c>
      <c r="Q3" s="247" t="s">
        <v>109</v>
      </c>
      <c r="R3" s="249" t="s">
        <v>195</v>
      </c>
      <c r="S3" s="247" t="str">
        <f>LEFT(Table1[[#This Row],[SECTOR]],3)</f>
        <v>NAP</v>
      </c>
      <c r="T3" s="247" t="str">
        <f>RIGHT(Table1[[#This Row],[SECTOR]],3)</f>
        <v>SSH</v>
      </c>
      <c r="U3" s="247" t="str">
        <f t="shared" si="0"/>
        <v>NAP</v>
      </c>
      <c r="V3" s="247">
        <f>WEEKDAY(Table1[[#This Row],[FLIGHT_DATE]],2)</f>
        <v>1</v>
      </c>
      <c r="W3" s="247">
        <f>Table1[[#This Row],[FLIGHT_DATE]]-Table1[[#This Row],[DATE_BOOKED]]</f>
        <v>304</v>
      </c>
    </row>
    <row r="4" spans="1:23" x14ac:dyDescent="0.25">
      <c r="A4" s="246">
        <v>45569</v>
      </c>
      <c r="B4" s="247" t="s">
        <v>283</v>
      </c>
      <c r="C4" s="247" t="s">
        <v>108</v>
      </c>
      <c r="D4" s="247"/>
      <c r="E4" s="247"/>
      <c r="F4" s="247" t="s">
        <v>45</v>
      </c>
      <c r="G4" s="247" t="s">
        <v>7</v>
      </c>
      <c r="H4" s="247" t="s">
        <v>285</v>
      </c>
      <c r="I4" s="248" t="s">
        <v>23</v>
      </c>
      <c r="J4" s="246">
        <v>45880</v>
      </c>
      <c r="K4" s="249">
        <v>100</v>
      </c>
      <c r="L4" s="249">
        <v>100</v>
      </c>
      <c r="M4" s="251">
        <v>240</v>
      </c>
      <c r="N4" s="252">
        <v>0</v>
      </c>
      <c r="O4" s="252">
        <v>0</v>
      </c>
      <c r="P4" s="253">
        <f>SUM(Table1[[#This Row],[BASE_FARE]:[SURCHARGES]])*Table1[[#This Row],[SEATS_BOOKED]]</f>
        <v>24000</v>
      </c>
      <c r="Q4" s="247" t="s">
        <v>109</v>
      </c>
      <c r="R4" s="249" t="s">
        <v>195</v>
      </c>
      <c r="S4" s="247" t="str">
        <f>LEFT(Table1[[#This Row],[SECTOR]],3)</f>
        <v>NAP</v>
      </c>
      <c r="T4" s="247" t="str">
        <f>RIGHT(Table1[[#This Row],[SECTOR]],3)</f>
        <v>SSH</v>
      </c>
      <c r="U4" s="247" t="str">
        <f t="shared" si="0"/>
        <v>NAP</v>
      </c>
      <c r="V4" s="247">
        <f>WEEKDAY(Table1[[#This Row],[FLIGHT_DATE]],2)</f>
        <v>1</v>
      </c>
      <c r="W4" s="247">
        <f>Table1[[#This Row],[FLIGHT_DATE]]-Table1[[#This Row],[DATE_BOOKED]]</f>
        <v>311</v>
      </c>
    </row>
    <row r="5" spans="1:23" x14ac:dyDescent="0.25">
      <c r="A5" s="246">
        <v>45569</v>
      </c>
      <c r="B5" s="247" t="s">
        <v>283</v>
      </c>
      <c r="C5" s="247" t="s">
        <v>108</v>
      </c>
      <c r="D5" s="247"/>
      <c r="E5" s="247"/>
      <c r="F5" s="247" t="s">
        <v>45</v>
      </c>
      <c r="G5" s="247" t="s">
        <v>7</v>
      </c>
      <c r="H5" s="247" t="s">
        <v>285</v>
      </c>
      <c r="I5" s="248" t="s">
        <v>23</v>
      </c>
      <c r="J5" s="246">
        <v>45887</v>
      </c>
      <c r="K5" s="249">
        <v>100</v>
      </c>
      <c r="L5" s="249">
        <v>100</v>
      </c>
      <c r="M5" s="251">
        <v>240</v>
      </c>
      <c r="N5" s="252">
        <v>0</v>
      </c>
      <c r="O5" s="252">
        <v>0</v>
      </c>
      <c r="P5" s="253">
        <f>SUM(Table1[[#This Row],[BASE_FARE]:[SURCHARGES]])*Table1[[#This Row],[SEATS_BOOKED]]</f>
        <v>24000</v>
      </c>
      <c r="Q5" s="247" t="s">
        <v>109</v>
      </c>
      <c r="R5" s="249" t="s">
        <v>195</v>
      </c>
      <c r="S5" s="247" t="str">
        <f>LEFT(Table1[[#This Row],[SECTOR]],3)</f>
        <v>NAP</v>
      </c>
      <c r="T5" s="247" t="str">
        <f>RIGHT(Table1[[#This Row],[SECTOR]],3)</f>
        <v>SSH</v>
      </c>
      <c r="U5" s="247" t="str">
        <f t="shared" si="0"/>
        <v>NAP</v>
      </c>
      <c r="V5" s="247">
        <f>WEEKDAY(Table1[[#This Row],[FLIGHT_DATE]],2)</f>
        <v>1</v>
      </c>
      <c r="W5" s="247">
        <f>Table1[[#This Row],[FLIGHT_DATE]]-Table1[[#This Row],[DATE_BOOKED]]</f>
        <v>318</v>
      </c>
    </row>
    <row r="6" spans="1:23" x14ac:dyDescent="0.25">
      <c r="A6" s="246">
        <v>45569</v>
      </c>
      <c r="B6" s="247" t="s">
        <v>283</v>
      </c>
      <c r="C6" s="247" t="s">
        <v>108</v>
      </c>
      <c r="D6" s="247"/>
      <c r="E6" s="247"/>
      <c r="F6" s="247" t="s">
        <v>45</v>
      </c>
      <c r="G6" s="247" t="s">
        <v>7</v>
      </c>
      <c r="H6" s="247" t="s">
        <v>1737</v>
      </c>
      <c r="I6" s="248" t="s">
        <v>23</v>
      </c>
      <c r="J6" s="246">
        <v>45894</v>
      </c>
      <c r="K6" s="249">
        <v>50</v>
      </c>
      <c r="L6" s="250">
        <v>50</v>
      </c>
      <c r="M6" s="251">
        <v>225</v>
      </c>
      <c r="N6" s="252">
        <v>0</v>
      </c>
      <c r="O6" s="252">
        <v>0</v>
      </c>
      <c r="P6" s="253">
        <f>SUM(Table1[[#This Row],[BASE_FARE]:[SURCHARGES]])*Table1[[#This Row],[SEATS_BOOKED]]</f>
        <v>11250</v>
      </c>
      <c r="Q6" s="247" t="s">
        <v>109</v>
      </c>
      <c r="R6" s="249" t="s">
        <v>195</v>
      </c>
      <c r="S6" s="247" t="str">
        <f>LEFT(Table1[[#This Row],[SECTOR]],3)</f>
        <v>NAP</v>
      </c>
      <c r="T6" s="247" t="str">
        <f>RIGHT(Table1[[#This Row],[SECTOR]],3)</f>
        <v>SSH</v>
      </c>
      <c r="U6" s="247" t="str">
        <f t="shared" si="0"/>
        <v>NAP</v>
      </c>
      <c r="V6" s="247">
        <f>WEEKDAY(Table1[[#This Row],[FLIGHT_DATE]],2)</f>
        <v>1</v>
      </c>
      <c r="W6" s="247">
        <f>Table1[[#This Row],[FLIGHT_DATE]]-Table1[[#This Row],[DATE_BOOKED]]</f>
        <v>325</v>
      </c>
    </row>
    <row r="7" spans="1:23" x14ac:dyDescent="0.25">
      <c r="A7" s="246">
        <v>45569</v>
      </c>
      <c r="B7" s="247" t="s">
        <v>283</v>
      </c>
      <c r="C7" s="247" t="s">
        <v>108</v>
      </c>
      <c r="D7" s="247"/>
      <c r="E7" s="247"/>
      <c r="F7" s="247" t="s">
        <v>45</v>
      </c>
      <c r="G7" s="247" t="s">
        <v>7</v>
      </c>
      <c r="H7" s="247" t="s">
        <v>1737</v>
      </c>
      <c r="I7" s="248" t="s">
        <v>23</v>
      </c>
      <c r="J7" s="246">
        <v>45901</v>
      </c>
      <c r="K7" s="249">
        <v>50</v>
      </c>
      <c r="L7" s="250">
        <v>50</v>
      </c>
      <c r="M7" s="251">
        <v>225</v>
      </c>
      <c r="N7" s="252">
        <v>0</v>
      </c>
      <c r="O7" s="252">
        <v>0</v>
      </c>
      <c r="P7" s="253">
        <f>SUM(Table1[[#This Row],[BASE_FARE]:[SURCHARGES]])*Table1[[#This Row],[SEATS_BOOKED]]</f>
        <v>11250</v>
      </c>
      <c r="Q7" s="247" t="s">
        <v>109</v>
      </c>
      <c r="R7" s="249" t="s">
        <v>195</v>
      </c>
      <c r="S7" s="247" t="str">
        <f>LEFT(Table1[[#This Row],[SECTOR]],3)</f>
        <v>NAP</v>
      </c>
      <c r="T7" s="247" t="str">
        <f>RIGHT(Table1[[#This Row],[SECTOR]],3)</f>
        <v>SSH</v>
      </c>
      <c r="U7" s="247" t="str">
        <f t="shared" si="0"/>
        <v>NAP</v>
      </c>
      <c r="V7" s="247">
        <f>WEEKDAY(Table1[[#This Row],[FLIGHT_DATE]],2)</f>
        <v>1</v>
      </c>
      <c r="W7" s="247">
        <f>Table1[[#This Row],[FLIGHT_DATE]]-Table1[[#This Row],[DATE_BOOKED]]</f>
        <v>332</v>
      </c>
    </row>
    <row r="8" spans="1:23" x14ac:dyDescent="0.25">
      <c r="A8" s="246">
        <v>45569</v>
      </c>
      <c r="B8" s="247" t="s">
        <v>283</v>
      </c>
      <c r="C8" s="247" t="s">
        <v>108</v>
      </c>
      <c r="D8" s="247"/>
      <c r="E8" s="247"/>
      <c r="F8" s="247" t="s">
        <v>45</v>
      </c>
      <c r="G8" s="247" t="s">
        <v>8</v>
      </c>
      <c r="H8" s="247" t="s">
        <v>1729</v>
      </c>
      <c r="I8" s="248" t="s">
        <v>24</v>
      </c>
      <c r="J8" s="246">
        <v>45873</v>
      </c>
      <c r="K8" s="249">
        <v>50</v>
      </c>
      <c r="L8" s="250">
        <v>50</v>
      </c>
      <c r="M8" s="251">
        <v>225</v>
      </c>
      <c r="N8" s="252">
        <v>0</v>
      </c>
      <c r="O8" s="252">
        <v>0</v>
      </c>
      <c r="P8" s="253">
        <f>SUM(Table1[[#This Row],[BASE_FARE]:[SURCHARGES]])*Table1[[#This Row],[SEATS_BOOKED]]</f>
        <v>11250</v>
      </c>
      <c r="Q8" s="247" t="s">
        <v>109</v>
      </c>
      <c r="R8" s="249" t="s">
        <v>195</v>
      </c>
      <c r="S8" s="247" t="str">
        <f>LEFT(Table1[[#This Row],[SECTOR]],3)</f>
        <v>SSH</v>
      </c>
      <c r="T8" s="247" t="str">
        <f>RIGHT(Table1[[#This Row],[SECTOR]],3)</f>
        <v>NAP</v>
      </c>
      <c r="U8" s="247" t="str">
        <f t="shared" si="0"/>
        <v>NAP</v>
      </c>
      <c r="V8" s="247">
        <f>WEEKDAY(Table1[[#This Row],[FLIGHT_DATE]],2)</f>
        <v>1</v>
      </c>
      <c r="W8" s="247">
        <f>Table1[[#This Row],[FLIGHT_DATE]]-Table1[[#This Row],[DATE_BOOKED]]</f>
        <v>304</v>
      </c>
    </row>
    <row r="9" spans="1:23" x14ac:dyDescent="0.25">
      <c r="A9" s="246">
        <v>45569</v>
      </c>
      <c r="B9" s="247" t="s">
        <v>283</v>
      </c>
      <c r="C9" s="247" t="s">
        <v>108</v>
      </c>
      <c r="D9" s="247"/>
      <c r="E9" s="247"/>
      <c r="F9" s="247" t="s">
        <v>45</v>
      </c>
      <c r="G9" s="247" t="s">
        <v>8</v>
      </c>
      <c r="H9" s="247" t="s">
        <v>1729</v>
      </c>
      <c r="I9" s="248" t="s">
        <v>24</v>
      </c>
      <c r="J9" s="246">
        <v>45880</v>
      </c>
      <c r="K9" s="249">
        <v>50</v>
      </c>
      <c r="L9" s="250">
        <v>50</v>
      </c>
      <c r="M9" s="251">
        <v>225</v>
      </c>
      <c r="N9" s="252">
        <v>0</v>
      </c>
      <c r="O9" s="252">
        <v>0</v>
      </c>
      <c r="P9" s="253">
        <f>SUM(Table1[[#This Row],[BASE_FARE]:[SURCHARGES]])*Table1[[#This Row],[SEATS_BOOKED]]</f>
        <v>11250</v>
      </c>
      <c r="Q9" s="247" t="s">
        <v>109</v>
      </c>
      <c r="R9" s="249" t="s">
        <v>195</v>
      </c>
      <c r="S9" s="247" t="str">
        <f>LEFT(Table1[[#This Row],[SECTOR]],3)</f>
        <v>SSH</v>
      </c>
      <c r="T9" s="247" t="str">
        <f>RIGHT(Table1[[#This Row],[SECTOR]],3)</f>
        <v>NAP</v>
      </c>
      <c r="U9" s="247" t="str">
        <f t="shared" si="0"/>
        <v>NAP</v>
      </c>
      <c r="V9" s="247">
        <f>WEEKDAY(Table1[[#This Row],[FLIGHT_DATE]],2)</f>
        <v>1</v>
      </c>
      <c r="W9" s="247">
        <f>Table1[[#This Row],[FLIGHT_DATE]]-Table1[[#This Row],[DATE_BOOKED]]</f>
        <v>311</v>
      </c>
    </row>
    <row r="10" spans="1:23" x14ac:dyDescent="0.25">
      <c r="A10" s="246">
        <v>45569</v>
      </c>
      <c r="B10" s="247" t="s">
        <v>283</v>
      </c>
      <c r="C10" s="247" t="s">
        <v>108</v>
      </c>
      <c r="D10" s="247"/>
      <c r="E10" s="247"/>
      <c r="F10" s="247" t="s">
        <v>45</v>
      </c>
      <c r="G10" s="247" t="s">
        <v>8</v>
      </c>
      <c r="H10" s="247" t="s">
        <v>287</v>
      </c>
      <c r="I10" s="248" t="s">
        <v>24</v>
      </c>
      <c r="J10" s="246">
        <v>45887</v>
      </c>
      <c r="K10" s="249">
        <v>100</v>
      </c>
      <c r="L10" s="249">
        <v>100</v>
      </c>
      <c r="M10" s="251">
        <v>240</v>
      </c>
      <c r="N10" s="252">
        <v>0</v>
      </c>
      <c r="O10" s="252">
        <v>0</v>
      </c>
      <c r="P10" s="253">
        <f>SUM(Table1[[#This Row],[BASE_FARE]:[SURCHARGES]])*Table1[[#This Row],[SEATS_BOOKED]]</f>
        <v>24000</v>
      </c>
      <c r="Q10" s="247" t="s">
        <v>109</v>
      </c>
      <c r="R10" s="249" t="s">
        <v>195</v>
      </c>
      <c r="S10" s="247" t="str">
        <f>LEFT(Table1[[#This Row],[SECTOR]],3)</f>
        <v>SSH</v>
      </c>
      <c r="T10" s="247" t="str">
        <f>RIGHT(Table1[[#This Row],[SECTOR]],3)</f>
        <v>NAP</v>
      </c>
      <c r="U10" s="247" t="str">
        <f t="shared" si="0"/>
        <v>NAP</v>
      </c>
      <c r="V10" s="247">
        <f>WEEKDAY(Table1[[#This Row],[FLIGHT_DATE]],2)</f>
        <v>1</v>
      </c>
      <c r="W10" s="247">
        <f>Table1[[#This Row],[FLIGHT_DATE]]-Table1[[#This Row],[DATE_BOOKED]]</f>
        <v>318</v>
      </c>
    </row>
    <row r="11" spans="1:23" x14ac:dyDescent="0.25">
      <c r="A11" s="246">
        <v>45569</v>
      </c>
      <c r="B11" s="247" t="s">
        <v>283</v>
      </c>
      <c r="C11" s="247" t="s">
        <v>108</v>
      </c>
      <c r="D11" s="247"/>
      <c r="E11" s="247"/>
      <c r="F11" s="247" t="s">
        <v>45</v>
      </c>
      <c r="G11" s="247" t="s">
        <v>8</v>
      </c>
      <c r="H11" s="247" t="s">
        <v>287</v>
      </c>
      <c r="I11" s="248" t="s">
        <v>24</v>
      </c>
      <c r="J11" s="246">
        <v>45894</v>
      </c>
      <c r="K11" s="249">
        <v>100</v>
      </c>
      <c r="L11" s="249">
        <v>100</v>
      </c>
      <c r="M11" s="251">
        <v>240</v>
      </c>
      <c r="N11" s="252">
        <v>0</v>
      </c>
      <c r="O11" s="252">
        <v>0</v>
      </c>
      <c r="P11" s="253">
        <f>SUM(Table1[[#This Row],[BASE_FARE]:[SURCHARGES]])*Table1[[#This Row],[SEATS_BOOKED]]</f>
        <v>24000</v>
      </c>
      <c r="Q11" s="247" t="s">
        <v>109</v>
      </c>
      <c r="R11" s="249" t="s">
        <v>195</v>
      </c>
      <c r="S11" s="247" t="str">
        <f>LEFT(Table1[[#This Row],[SECTOR]],3)</f>
        <v>SSH</v>
      </c>
      <c r="T11" s="247" t="str">
        <f>RIGHT(Table1[[#This Row],[SECTOR]],3)</f>
        <v>NAP</v>
      </c>
      <c r="U11" s="247" t="str">
        <f t="shared" si="0"/>
        <v>NAP</v>
      </c>
      <c r="V11" s="247">
        <f>WEEKDAY(Table1[[#This Row],[FLIGHT_DATE]],2)</f>
        <v>1</v>
      </c>
      <c r="W11" s="247">
        <f>Table1[[#This Row],[FLIGHT_DATE]]-Table1[[#This Row],[DATE_BOOKED]]</f>
        <v>325</v>
      </c>
    </row>
    <row r="12" spans="1:23" x14ac:dyDescent="0.25">
      <c r="A12" s="246">
        <v>45569</v>
      </c>
      <c r="B12" s="247" t="s">
        <v>283</v>
      </c>
      <c r="C12" s="247" t="s">
        <v>108</v>
      </c>
      <c r="D12" s="247"/>
      <c r="E12" s="247"/>
      <c r="F12" s="247" t="s">
        <v>45</v>
      </c>
      <c r="G12" s="247" t="s">
        <v>8</v>
      </c>
      <c r="H12" s="247" t="s">
        <v>1729</v>
      </c>
      <c r="I12" s="248" t="s">
        <v>24</v>
      </c>
      <c r="J12" s="246">
        <v>45901</v>
      </c>
      <c r="K12" s="249">
        <v>50</v>
      </c>
      <c r="L12" s="250">
        <v>50</v>
      </c>
      <c r="M12" s="251">
        <v>225</v>
      </c>
      <c r="N12" s="252">
        <v>0</v>
      </c>
      <c r="O12" s="252">
        <v>0</v>
      </c>
      <c r="P12" s="253">
        <f>SUM(Table1[[#This Row],[BASE_FARE]:[SURCHARGES]])*Table1[[#This Row],[SEATS_BOOKED]]</f>
        <v>11250</v>
      </c>
      <c r="Q12" s="247" t="s">
        <v>109</v>
      </c>
      <c r="R12" s="249" t="s">
        <v>195</v>
      </c>
      <c r="S12" s="247" t="str">
        <f>LEFT(Table1[[#This Row],[SECTOR]],3)</f>
        <v>SSH</v>
      </c>
      <c r="T12" s="247" t="str">
        <f>RIGHT(Table1[[#This Row],[SECTOR]],3)</f>
        <v>NAP</v>
      </c>
      <c r="U12" s="247" t="str">
        <f t="shared" si="0"/>
        <v>NAP</v>
      </c>
      <c r="V12" s="247">
        <f>WEEKDAY(Table1[[#This Row],[FLIGHT_DATE]],2)</f>
        <v>1</v>
      </c>
      <c r="W12" s="247">
        <f>Table1[[#This Row],[FLIGHT_DATE]]-Table1[[#This Row],[DATE_BOOKED]]</f>
        <v>332</v>
      </c>
    </row>
    <row r="13" spans="1:23" x14ac:dyDescent="0.25">
      <c r="A13" s="246">
        <v>45569</v>
      </c>
      <c r="B13" s="247" t="s">
        <v>283</v>
      </c>
      <c r="C13" s="247" t="s">
        <v>108</v>
      </c>
      <c r="D13" s="247"/>
      <c r="E13" s="247"/>
      <c r="F13" s="247" t="s">
        <v>45</v>
      </c>
      <c r="G13" s="247" t="s">
        <v>8</v>
      </c>
      <c r="H13" s="247" t="s">
        <v>1729</v>
      </c>
      <c r="I13" s="248" t="s">
        <v>24</v>
      </c>
      <c r="J13" s="246">
        <v>45908</v>
      </c>
      <c r="K13" s="249">
        <v>50</v>
      </c>
      <c r="L13" s="250">
        <v>50</v>
      </c>
      <c r="M13" s="251">
        <v>225</v>
      </c>
      <c r="N13" s="252">
        <v>0</v>
      </c>
      <c r="O13" s="252">
        <v>0</v>
      </c>
      <c r="P13" s="253">
        <f>SUM(Table1[[#This Row],[BASE_FARE]:[SURCHARGES]])*Table1[[#This Row],[SEATS_BOOKED]]</f>
        <v>11250</v>
      </c>
      <c r="Q13" s="247" t="s">
        <v>109</v>
      </c>
      <c r="R13" s="249" t="s">
        <v>195</v>
      </c>
      <c r="S13" s="247" t="str">
        <f>LEFT(Table1[[#This Row],[SECTOR]],3)</f>
        <v>SSH</v>
      </c>
      <c r="T13" s="247" t="str">
        <f>RIGHT(Table1[[#This Row],[SECTOR]],3)</f>
        <v>NAP</v>
      </c>
      <c r="U13" s="247" t="str">
        <f t="shared" si="0"/>
        <v>NAP</v>
      </c>
      <c r="V13" s="247">
        <f>WEEKDAY(Table1[[#This Row],[FLIGHT_DATE]],2)</f>
        <v>1</v>
      </c>
      <c r="W13" s="247">
        <f>Table1[[#This Row],[FLIGHT_DATE]]-Table1[[#This Row],[DATE_BOOKED]]</f>
        <v>339</v>
      </c>
    </row>
    <row r="14" spans="1:23" x14ac:dyDescent="0.25">
      <c r="A14" s="246">
        <v>45569</v>
      </c>
      <c r="B14" s="247" t="s">
        <v>283</v>
      </c>
      <c r="C14" s="247" t="s">
        <v>108</v>
      </c>
      <c r="D14" s="247"/>
      <c r="E14" s="247"/>
      <c r="F14" s="247" t="s">
        <v>45</v>
      </c>
      <c r="G14" s="247" t="s">
        <v>7</v>
      </c>
      <c r="H14" s="247" t="s">
        <v>285</v>
      </c>
      <c r="I14" s="248" t="s">
        <v>23</v>
      </c>
      <c r="J14" s="246">
        <v>45880</v>
      </c>
      <c r="K14" s="249">
        <v>100</v>
      </c>
      <c r="L14" s="249">
        <v>100</v>
      </c>
      <c r="M14" s="251">
        <v>240</v>
      </c>
      <c r="N14" s="252">
        <v>0</v>
      </c>
      <c r="O14" s="252">
        <v>0</v>
      </c>
      <c r="P14" s="253">
        <f>SUM(Table1[[#This Row],[BASE_FARE]:[SURCHARGES]])*Table1[[#This Row],[SEATS_BOOKED]]</f>
        <v>24000</v>
      </c>
      <c r="Q14" s="247" t="s">
        <v>109</v>
      </c>
      <c r="R14" s="249" t="s">
        <v>195</v>
      </c>
      <c r="S14" s="247" t="str">
        <f>LEFT(Table1[[#This Row],[SECTOR]],3)</f>
        <v>NAP</v>
      </c>
      <c r="T14" s="247" t="str">
        <f>RIGHT(Table1[[#This Row],[SECTOR]],3)</f>
        <v>SSH</v>
      </c>
      <c r="U14" s="247" t="str">
        <f t="shared" si="0"/>
        <v>NAP</v>
      </c>
      <c r="V14" s="247">
        <f>WEEKDAY(Table1[[#This Row],[FLIGHT_DATE]],2)</f>
        <v>1</v>
      </c>
      <c r="W14" s="247">
        <f>Table1[[#This Row],[FLIGHT_DATE]]-Table1[[#This Row],[DATE_BOOKED]]</f>
        <v>311</v>
      </c>
    </row>
    <row r="15" spans="1:23" x14ac:dyDescent="0.25">
      <c r="A15" s="246">
        <v>45569</v>
      </c>
      <c r="B15" s="247" t="s">
        <v>283</v>
      </c>
      <c r="C15" s="247" t="s">
        <v>108</v>
      </c>
      <c r="D15" s="247"/>
      <c r="E15" s="247"/>
      <c r="F15" s="247" t="s">
        <v>45</v>
      </c>
      <c r="G15" s="247" t="s">
        <v>7</v>
      </c>
      <c r="H15" s="247" t="s">
        <v>285</v>
      </c>
      <c r="I15" s="248" t="s">
        <v>23</v>
      </c>
      <c r="J15" s="246">
        <v>45887</v>
      </c>
      <c r="K15" s="249">
        <v>100</v>
      </c>
      <c r="L15" s="249">
        <v>100</v>
      </c>
      <c r="M15" s="251">
        <v>240</v>
      </c>
      <c r="N15" s="252">
        <v>0</v>
      </c>
      <c r="O15" s="252">
        <v>0</v>
      </c>
      <c r="P15" s="253">
        <f>SUM(Table1[[#This Row],[BASE_FARE]:[SURCHARGES]])*Table1[[#This Row],[SEATS_BOOKED]]</f>
        <v>24000</v>
      </c>
      <c r="Q15" s="247" t="s">
        <v>109</v>
      </c>
      <c r="R15" s="249" t="s">
        <v>195</v>
      </c>
      <c r="S15" s="247" t="str">
        <f>LEFT(Table1[[#This Row],[SECTOR]],3)</f>
        <v>NAP</v>
      </c>
      <c r="T15" s="247" t="str">
        <f>RIGHT(Table1[[#This Row],[SECTOR]],3)</f>
        <v>SSH</v>
      </c>
      <c r="U15" s="247" t="str">
        <f t="shared" si="0"/>
        <v>NAP</v>
      </c>
      <c r="V15" s="247">
        <f>WEEKDAY(Table1[[#This Row],[FLIGHT_DATE]],2)</f>
        <v>1</v>
      </c>
      <c r="W15" s="247">
        <f>Table1[[#This Row],[FLIGHT_DATE]]-Table1[[#This Row],[DATE_BOOKED]]</f>
        <v>318</v>
      </c>
    </row>
    <row r="16" spans="1:23" x14ac:dyDescent="0.25">
      <c r="A16" s="246">
        <v>45569</v>
      </c>
      <c r="B16" s="247" t="s">
        <v>283</v>
      </c>
      <c r="C16" s="247" t="s">
        <v>108</v>
      </c>
      <c r="D16" s="247"/>
      <c r="E16" s="247"/>
      <c r="F16" s="247" t="s">
        <v>45</v>
      </c>
      <c r="G16" s="247" t="s">
        <v>8</v>
      </c>
      <c r="H16" s="247" t="s">
        <v>287</v>
      </c>
      <c r="I16" s="248" t="s">
        <v>24</v>
      </c>
      <c r="J16" s="246">
        <v>45887</v>
      </c>
      <c r="K16" s="249">
        <v>100</v>
      </c>
      <c r="L16" s="249">
        <v>100</v>
      </c>
      <c r="M16" s="251">
        <v>240</v>
      </c>
      <c r="N16" s="252">
        <v>0</v>
      </c>
      <c r="O16" s="252">
        <v>0</v>
      </c>
      <c r="P16" s="253">
        <f>SUM(Table1[[#This Row],[BASE_FARE]:[SURCHARGES]])*Table1[[#This Row],[SEATS_BOOKED]]</f>
        <v>24000</v>
      </c>
      <c r="Q16" s="247" t="s">
        <v>109</v>
      </c>
      <c r="R16" s="249" t="s">
        <v>195</v>
      </c>
      <c r="S16" s="247" t="str">
        <f>LEFT(Table1[[#This Row],[SECTOR]],3)</f>
        <v>SSH</v>
      </c>
      <c r="T16" s="247" t="str">
        <f>RIGHT(Table1[[#This Row],[SECTOR]],3)</f>
        <v>NAP</v>
      </c>
      <c r="U16" s="247" t="str">
        <f t="shared" si="0"/>
        <v>NAP</v>
      </c>
      <c r="V16" s="247">
        <f>WEEKDAY(Table1[[#This Row],[FLIGHT_DATE]],2)</f>
        <v>1</v>
      </c>
      <c r="W16" s="247">
        <f>Table1[[#This Row],[FLIGHT_DATE]]-Table1[[#This Row],[DATE_BOOKED]]</f>
        <v>318</v>
      </c>
    </row>
    <row r="17" spans="1:23" x14ac:dyDescent="0.25">
      <c r="A17" s="246">
        <v>45569</v>
      </c>
      <c r="B17" s="247" t="s">
        <v>283</v>
      </c>
      <c r="C17" s="247" t="s">
        <v>108</v>
      </c>
      <c r="D17" s="247"/>
      <c r="E17" s="247"/>
      <c r="F17" s="247" t="s">
        <v>45</v>
      </c>
      <c r="G17" s="247" t="s">
        <v>8</v>
      </c>
      <c r="H17" s="247" t="s">
        <v>287</v>
      </c>
      <c r="I17" s="248" t="s">
        <v>24</v>
      </c>
      <c r="J17" s="246">
        <v>45894</v>
      </c>
      <c r="K17" s="249">
        <v>100</v>
      </c>
      <c r="L17" s="249">
        <v>100</v>
      </c>
      <c r="M17" s="251">
        <v>240</v>
      </c>
      <c r="N17" s="252">
        <v>0</v>
      </c>
      <c r="O17" s="252">
        <v>0</v>
      </c>
      <c r="P17" s="253">
        <f>SUM(Table1[[#This Row],[BASE_FARE]:[SURCHARGES]])*Table1[[#This Row],[SEATS_BOOKED]]</f>
        <v>24000</v>
      </c>
      <c r="Q17" s="247" t="s">
        <v>109</v>
      </c>
      <c r="R17" s="249" t="s">
        <v>195</v>
      </c>
      <c r="S17" s="247" t="str">
        <f>LEFT(Table1[[#This Row],[SECTOR]],3)</f>
        <v>SSH</v>
      </c>
      <c r="T17" s="247" t="str">
        <f>RIGHT(Table1[[#This Row],[SECTOR]],3)</f>
        <v>NAP</v>
      </c>
      <c r="U17" s="247" t="str">
        <f t="shared" si="0"/>
        <v>NAP</v>
      </c>
      <c r="V17" s="247">
        <f>WEEKDAY(Table1[[#This Row],[FLIGHT_DATE]],2)</f>
        <v>1</v>
      </c>
      <c r="W17" s="247">
        <f>Table1[[#This Row],[FLIGHT_DATE]]-Table1[[#This Row],[DATE_BOOKED]]</f>
        <v>325</v>
      </c>
    </row>
    <row r="18" spans="1:23" x14ac:dyDescent="0.25">
      <c r="A18" s="246">
        <v>45588</v>
      </c>
      <c r="B18" s="247" t="s">
        <v>288</v>
      </c>
      <c r="C18" s="247" t="s">
        <v>108</v>
      </c>
      <c r="D18" s="247"/>
      <c r="E18" s="247"/>
      <c r="F18" s="247" t="s">
        <v>45</v>
      </c>
      <c r="G18" s="247" t="s">
        <v>7</v>
      </c>
      <c r="H18" s="247" t="s">
        <v>289</v>
      </c>
      <c r="I18" s="248" t="s">
        <v>290</v>
      </c>
      <c r="J18" s="246">
        <v>45752</v>
      </c>
      <c r="K18" s="249">
        <v>10</v>
      </c>
      <c r="L18" s="250">
        <v>10</v>
      </c>
      <c r="M18" s="251">
        <v>175</v>
      </c>
      <c r="N18" s="252">
        <v>0</v>
      </c>
      <c r="O18" s="252">
        <v>0</v>
      </c>
      <c r="P18" s="253">
        <f>SUM(Table1[[#This Row],[BASE_FARE]:[SURCHARGES]])*Table1[[#This Row],[SEATS_BOOKED]]</f>
        <v>1750</v>
      </c>
      <c r="Q18" s="247" t="s">
        <v>109</v>
      </c>
      <c r="R18" s="249" t="s">
        <v>195</v>
      </c>
      <c r="S18" s="247" t="str">
        <f>LEFT(Table1[[#This Row],[SECTOR]],3)</f>
        <v>BRI</v>
      </c>
      <c r="T18" s="247" t="str">
        <f>RIGHT(Table1[[#This Row],[SECTOR]],3)</f>
        <v>SSH</v>
      </c>
      <c r="U18" s="247" t="str">
        <f t="shared" si="0"/>
        <v>BRI</v>
      </c>
      <c r="V18" s="247">
        <f>WEEKDAY(Table1[[#This Row],[FLIGHT_DATE]],2)</f>
        <v>6</v>
      </c>
      <c r="W18" s="247">
        <f>Table1[[#This Row],[FLIGHT_DATE]]-Table1[[#This Row],[DATE_BOOKED]]</f>
        <v>164</v>
      </c>
    </row>
    <row r="19" spans="1:23" x14ac:dyDescent="0.25">
      <c r="A19" s="246">
        <v>45588</v>
      </c>
      <c r="B19" s="247" t="s">
        <v>288</v>
      </c>
      <c r="C19" s="247" t="s">
        <v>108</v>
      </c>
      <c r="D19" s="247"/>
      <c r="E19" s="247"/>
      <c r="F19" s="247" t="s">
        <v>45</v>
      </c>
      <c r="G19" s="247" t="s">
        <v>7</v>
      </c>
      <c r="H19" s="247" t="s">
        <v>289</v>
      </c>
      <c r="I19" s="248" t="s">
        <v>290</v>
      </c>
      <c r="J19" s="246">
        <v>45759</v>
      </c>
      <c r="K19" s="249">
        <v>10</v>
      </c>
      <c r="L19" s="250">
        <v>10</v>
      </c>
      <c r="M19" s="251">
        <v>175</v>
      </c>
      <c r="N19" s="252">
        <v>0</v>
      </c>
      <c r="O19" s="252">
        <v>0</v>
      </c>
      <c r="P19" s="253">
        <f>SUM(Table1[[#This Row],[BASE_FARE]:[SURCHARGES]])*Table1[[#This Row],[SEATS_BOOKED]]</f>
        <v>1750</v>
      </c>
      <c r="Q19" s="247" t="s">
        <v>109</v>
      </c>
      <c r="R19" s="249" t="s">
        <v>195</v>
      </c>
      <c r="S19" s="247" t="str">
        <f>LEFT(Table1[[#This Row],[SECTOR]],3)</f>
        <v>BRI</v>
      </c>
      <c r="T19" s="247" t="str">
        <f>RIGHT(Table1[[#This Row],[SECTOR]],3)</f>
        <v>SSH</v>
      </c>
      <c r="U19" s="247" t="str">
        <f t="shared" si="0"/>
        <v>BRI</v>
      </c>
      <c r="V19" s="247">
        <f>WEEKDAY(Table1[[#This Row],[FLIGHT_DATE]],2)</f>
        <v>6</v>
      </c>
      <c r="W19" s="247">
        <f>Table1[[#This Row],[FLIGHT_DATE]]-Table1[[#This Row],[DATE_BOOKED]]</f>
        <v>171</v>
      </c>
    </row>
    <row r="20" spans="1:23" x14ac:dyDescent="0.25">
      <c r="A20" s="246">
        <v>45588</v>
      </c>
      <c r="B20" s="247" t="s">
        <v>288</v>
      </c>
      <c r="C20" s="247" t="s">
        <v>108</v>
      </c>
      <c r="D20" s="247"/>
      <c r="E20" s="247"/>
      <c r="F20" s="247" t="s">
        <v>45</v>
      </c>
      <c r="G20" s="247" t="s">
        <v>7</v>
      </c>
      <c r="H20" s="247" t="s">
        <v>292</v>
      </c>
      <c r="I20" s="248" t="s">
        <v>290</v>
      </c>
      <c r="J20" s="246">
        <v>45766</v>
      </c>
      <c r="K20" s="249">
        <v>30</v>
      </c>
      <c r="L20" s="250">
        <v>30</v>
      </c>
      <c r="M20" s="251">
        <v>175</v>
      </c>
      <c r="N20" s="252">
        <v>0</v>
      </c>
      <c r="O20" s="252">
        <v>0</v>
      </c>
      <c r="P20" s="253">
        <f>SUM(Table1[[#This Row],[BASE_FARE]:[SURCHARGES]])*Table1[[#This Row],[SEATS_BOOKED]]</f>
        <v>5250</v>
      </c>
      <c r="Q20" s="247" t="s">
        <v>109</v>
      </c>
      <c r="R20" s="249" t="s">
        <v>195</v>
      </c>
      <c r="S20" s="247" t="str">
        <f>LEFT(Table1[[#This Row],[SECTOR]],3)</f>
        <v>BRI</v>
      </c>
      <c r="T20" s="247" t="str">
        <f>RIGHT(Table1[[#This Row],[SECTOR]],3)</f>
        <v>SSH</v>
      </c>
      <c r="U20" s="247" t="str">
        <f t="shared" si="0"/>
        <v>BRI</v>
      </c>
      <c r="V20" s="247">
        <f>WEEKDAY(Table1[[#This Row],[FLIGHT_DATE]],2)</f>
        <v>6</v>
      </c>
      <c r="W20" s="247">
        <f>Table1[[#This Row],[FLIGHT_DATE]]-Table1[[#This Row],[DATE_BOOKED]]</f>
        <v>178</v>
      </c>
    </row>
    <row r="21" spans="1:23" x14ac:dyDescent="0.25">
      <c r="A21" s="246">
        <v>45588</v>
      </c>
      <c r="B21" s="247" t="s">
        <v>288</v>
      </c>
      <c r="C21" s="247" t="s">
        <v>108</v>
      </c>
      <c r="D21" s="247"/>
      <c r="E21" s="247"/>
      <c r="F21" s="247" t="s">
        <v>45</v>
      </c>
      <c r="G21" s="247" t="s">
        <v>7</v>
      </c>
      <c r="H21" s="247" t="s">
        <v>292</v>
      </c>
      <c r="I21" s="248" t="s">
        <v>290</v>
      </c>
      <c r="J21" s="246">
        <v>45773</v>
      </c>
      <c r="K21" s="249">
        <v>10</v>
      </c>
      <c r="L21" s="250">
        <v>10</v>
      </c>
      <c r="M21" s="251">
        <v>175</v>
      </c>
      <c r="N21" s="252">
        <v>0</v>
      </c>
      <c r="O21" s="252">
        <v>0</v>
      </c>
      <c r="P21" s="253">
        <f>SUM(Table1[[#This Row],[BASE_FARE]:[SURCHARGES]])*Table1[[#This Row],[SEATS_BOOKED]]</f>
        <v>1750</v>
      </c>
      <c r="Q21" s="247" t="s">
        <v>109</v>
      </c>
      <c r="R21" s="249" t="s">
        <v>195</v>
      </c>
      <c r="S21" s="247" t="str">
        <f>LEFT(Table1[[#This Row],[SECTOR]],3)</f>
        <v>BRI</v>
      </c>
      <c r="T21" s="247" t="str">
        <f>RIGHT(Table1[[#This Row],[SECTOR]],3)</f>
        <v>SSH</v>
      </c>
      <c r="U21" s="247" t="str">
        <f t="shared" si="0"/>
        <v>BRI</v>
      </c>
      <c r="V21" s="247">
        <f>WEEKDAY(Table1[[#This Row],[FLIGHT_DATE]],2)</f>
        <v>6</v>
      </c>
      <c r="W21" s="247">
        <f>Table1[[#This Row],[FLIGHT_DATE]]-Table1[[#This Row],[DATE_BOOKED]]</f>
        <v>185</v>
      </c>
    </row>
    <row r="22" spans="1:23" x14ac:dyDescent="0.25">
      <c r="A22" s="246">
        <v>45588</v>
      </c>
      <c r="B22" s="247" t="s">
        <v>288</v>
      </c>
      <c r="C22" s="247" t="s">
        <v>108</v>
      </c>
      <c r="D22" s="247"/>
      <c r="E22" s="247"/>
      <c r="F22" s="247" t="s">
        <v>45</v>
      </c>
      <c r="G22" s="247" t="s">
        <v>8</v>
      </c>
      <c r="H22" s="247" t="s">
        <v>293</v>
      </c>
      <c r="I22" s="248" t="s">
        <v>294</v>
      </c>
      <c r="J22" s="246">
        <v>45759</v>
      </c>
      <c r="K22" s="249">
        <v>10</v>
      </c>
      <c r="L22" s="250">
        <v>10</v>
      </c>
      <c r="M22" s="251">
        <v>175</v>
      </c>
      <c r="N22" s="252">
        <v>0</v>
      </c>
      <c r="O22" s="252">
        <v>0</v>
      </c>
      <c r="P22" s="253">
        <f>SUM(Table1[[#This Row],[BASE_FARE]:[SURCHARGES]])*Table1[[#This Row],[SEATS_BOOKED]]</f>
        <v>1750</v>
      </c>
      <c r="Q22" s="247" t="s">
        <v>109</v>
      </c>
      <c r="R22" s="249" t="s">
        <v>195</v>
      </c>
      <c r="S22" s="247" t="str">
        <f>LEFT(Table1[[#This Row],[SECTOR]],3)</f>
        <v>SSH</v>
      </c>
      <c r="T22" s="247" t="str">
        <f>RIGHT(Table1[[#This Row],[SECTOR]],3)</f>
        <v>BRI</v>
      </c>
      <c r="U22" s="247" t="str">
        <f t="shared" si="0"/>
        <v>BRI</v>
      </c>
      <c r="V22" s="247">
        <f>WEEKDAY(Table1[[#This Row],[FLIGHT_DATE]],2)</f>
        <v>6</v>
      </c>
      <c r="W22" s="247">
        <f>Table1[[#This Row],[FLIGHT_DATE]]-Table1[[#This Row],[DATE_BOOKED]]</f>
        <v>171</v>
      </c>
    </row>
    <row r="23" spans="1:23" x14ac:dyDescent="0.25">
      <c r="A23" s="246">
        <v>45588</v>
      </c>
      <c r="B23" s="247" t="s">
        <v>288</v>
      </c>
      <c r="C23" s="247" t="s">
        <v>108</v>
      </c>
      <c r="D23" s="247"/>
      <c r="E23" s="247"/>
      <c r="F23" s="247" t="s">
        <v>45</v>
      </c>
      <c r="G23" s="247" t="s">
        <v>8</v>
      </c>
      <c r="H23" s="247" t="s">
        <v>295</v>
      </c>
      <c r="I23" s="248" t="s">
        <v>294</v>
      </c>
      <c r="J23" s="246">
        <v>45766</v>
      </c>
      <c r="K23" s="249">
        <v>10</v>
      </c>
      <c r="L23" s="250">
        <v>10</v>
      </c>
      <c r="M23" s="251">
        <v>175</v>
      </c>
      <c r="N23" s="252">
        <v>0</v>
      </c>
      <c r="O23" s="252">
        <v>0</v>
      </c>
      <c r="P23" s="253">
        <f>SUM(Table1[[#This Row],[BASE_FARE]:[SURCHARGES]])*Table1[[#This Row],[SEATS_BOOKED]]</f>
        <v>1750</v>
      </c>
      <c r="Q23" s="247" t="s">
        <v>109</v>
      </c>
      <c r="R23" s="249" t="s">
        <v>195</v>
      </c>
      <c r="S23" s="247" t="str">
        <f>LEFT(Table1[[#This Row],[SECTOR]],3)</f>
        <v>SSH</v>
      </c>
      <c r="T23" s="247" t="str">
        <f>RIGHT(Table1[[#This Row],[SECTOR]],3)</f>
        <v>BRI</v>
      </c>
      <c r="U23" s="247" t="str">
        <f t="shared" si="0"/>
        <v>BRI</v>
      </c>
      <c r="V23" s="247">
        <f>WEEKDAY(Table1[[#This Row],[FLIGHT_DATE]],2)</f>
        <v>6</v>
      </c>
      <c r="W23" s="247">
        <f>Table1[[#This Row],[FLIGHT_DATE]]-Table1[[#This Row],[DATE_BOOKED]]</f>
        <v>178</v>
      </c>
    </row>
    <row r="24" spans="1:23" x14ac:dyDescent="0.25">
      <c r="A24" s="246">
        <v>45588</v>
      </c>
      <c r="B24" s="247" t="s">
        <v>288</v>
      </c>
      <c r="C24" s="247" t="s">
        <v>108</v>
      </c>
      <c r="D24" s="247"/>
      <c r="E24" s="247"/>
      <c r="F24" s="247" t="s">
        <v>45</v>
      </c>
      <c r="G24" s="247" t="s">
        <v>8</v>
      </c>
      <c r="H24" s="247" t="s">
        <v>295</v>
      </c>
      <c r="I24" s="248" t="s">
        <v>294</v>
      </c>
      <c r="J24" s="246">
        <v>45773</v>
      </c>
      <c r="K24" s="249">
        <v>30</v>
      </c>
      <c r="L24" s="250">
        <v>30</v>
      </c>
      <c r="M24" s="251">
        <v>175</v>
      </c>
      <c r="N24" s="252">
        <v>0</v>
      </c>
      <c r="O24" s="252">
        <v>0</v>
      </c>
      <c r="P24" s="253">
        <f>SUM(Table1[[#This Row],[BASE_FARE]:[SURCHARGES]])*Table1[[#This Row],[SEATS_BOOKED]]</f>
        <v>5250</v>
      </c>
      <c r="Q24" s="247" t="s">
        <v>109</v>
      </c>
      <c r="R24" s="249" t="s">
        <v>195</v>
      </c>
      <c r="S24" s="247" t="str">
        <f>LEFT(Table1[[#This Row],[SECTOR]],3)</f>
        <v>SSH</v>
      </c>
      <c r="T24" s="247" t="str">
        <f>RIGHT(Table1[[#This Row],[SECTOR]],3)</f>
        <v>BRI</v>
      </c>
      <c r="U24" s="247" t="str">
        <f t="shared" si="0"/>
        <v>BRI</v>
      </c>
      <c r="V24" s="247">
        <f>WEEKDAY(Table1[[#This Row],[FLIGHT_DATE]],2)</f>
        <v>6</v>
      </c>
      <c r="W24" s="247">
        <f>Table1[[#This Row],[FLIGHT_DATE]]-Table1[[#This Row],[DATE_BOOKED]]</f>
        <v>185</v>
      </c>
    </row>
    <row r="25" spans="1:23" x14ac:dyDescent="0.25">
      <c r="A25" s="246">
        <v>45588</v>
      </c>
      <c r="B25" s="247" t="s">
        <v>288</v>
      </c>
      <c r="C25" s="247" t="s">
        <v>108</v>
      </c>
      <c r="D25" s="247"/>
      <c r="E25" s="247"/>
      <c r="F25" s="247" t="s">
        <v>45</v>
      </c>
      <c r="G25" s="247" t="s">
        <v>8</v>
      </c>
      <c r="H25" s="247" t="s">
        <v>295</v>
      </c>
      <c r="I25" s="248" t="s">
        <v>294</v>
      </c>
      <c r="J25" s="246">
        <v>45780</v>
      </c>
      <c r="K25" s="249">
        <v>10</v>
      </c>
      <c r="L25" s="250">
        <v>10</v>
      </c>
      <c r="M25" s="251">
        <v>175</v>
      </c>
      <c r="N25" s="252">
        <v>0</v>
      </c>
      <c r="O25" s="252">
        <v>0</v>
      </c>
      <c r="P25" s="253">
        <f>SUM(Table1[[#This Row],[BASE_FARE]:[SURCHARGES]])*Table1[[#This Row],[SEATS_BOOKED]]</f>
        <v>1750</v>
      </c>
      <c r="Q25" s="247" t="s">
        <v>109</v>
      </c>
      <c r="R25" s="249" t="s">
        <v>195</v>
      </c>
      <c r="S25" s="247" t="str">
        <f>LEFT(Table1[[#This Row],[SECTOR]],3)</f>
        <v>SSH</v>
      </c>
      <c r="T25" s="247" t="str">
        <f>RIGHT(Table1[[#This Row],[SECTOR]],3)</f>
        <v>BRI</v>
      </c>
      <c r="U25" s="247" t="str">
        <f t="shared" si="0"/>
        <v>BRI</v>
      </c>
      <c r="V25" s="247">
        <f>WEEKDAY(Table1[[#This Row],[FLIGHT_DATE]],2)</f>
        <v>6</v>
      </c>
      <c r="W25" s="247">
        <f>Table1[[#This Row],[FLIGHT_DATE]]-Table1[[#This Row],[DATE_BOOKED]]</f>
        <v>192</v>
      </c>
    </row>
    <row r="26" spans="1:23" x14ac:dyDescent="0.25">
      <c r="A26" s="246">
        <v>45588</v>
      </c>
      <c r="B26" s="247" t="s">
        <v>288</v>
      </c>
      <c r="C26" s="247" t="s">
        <v>108</v>
      </c>
      <c r="D26" s="247"/>
      <c r="E26" s="247"/>
      <c r="F26" s="247" t="s">
        <v>45</v>
      </c>
      <c r="G26" s="247" t="s">
        <v>7</v>
      </c>
      <c r="H26" s="247" t="s">
        <v>292</v>
      </c>
      <c r="I26" s="248" t="s">
        <v>290</v>
      </c>
      <c r="J26" s="246">
        <v>45899</v>
      </c>
      <c r="K26" s="249">
        <v>10</v>
      </c>
      <c r="L26" s="250">
        <v>10</v>
      </c>
      <c r="M26" s="251">
        <v>175</v>
      </c>
      <c r="N26" s="252">
        <v>0</v>
      </c>
      <c r="O26" s="252">
        <v>0</v>
      </c>
      <c r="P26" s="253">
        <f>SUM(Table1[[#This Row],[BASE_FARE]:[SURCHARGES]])*Table1[[#This Row],[SEATS_BOOKED]]</f>
        <v>1750</v>
      </c>
      <c r="Q26" s="247" t="s">
        <v>109</v>
      </c>
      <c r="R26" s="249" t="s">
        <v>195</v>
      </c>
      <c r="S26" s="247" t="str">
        <f>LEFT(Table1[[#This Row],[SECTOR]],3)</f>
        <v>BRI</v>
      </c>
      <c r="T26" s="247" t="str">
        <f>RIGHT(Table1[[#This Row],[SECTOR]],3)</f>
        <v>SSH</v>
      </c>
      <c r="U26" s="247" t="str">
        <f t="shared" si="0"/>
        <v>BRI</v>
      </c>
      <c r="V26" s="247">
        <f>WEEKDAY(Table1[[#This Row],[FLIGHT_DATE]],2)</f>
        <v>6</v>
      </c>
      <c r="W26" s="247">
        <f>Table1[[#This Row],[FLIGHT_DATE]]-Table1[[#This Row],[DATE_BOOKED]]</f>
        <v>311</v>
      </c>
    </row>
    <row r="27" spans="1:23" x14ac:dyDescent="0.25">
      <c r="A27" s="246">
        <v>45588</v>
      </c>
      <c r="B27" s="247" t="s">
        <v>288</v>
      </c>
      <c r="C27" s="247" t="s">
        <v>108</v>
      </c>
      <c r="D27" s="247"/>
      <c r="E27" s="247"/>
      <c r="F27" s="247" t="s">
        <v>45</v>
      </c>
      <c r="G27" s="247" t="s">
        <v>7</v>
      </c>
      <c r="H27" s="247" t="s">
        <v>292</v>
      </c>
      <c r="I27" s="248" t="s">
        <v>290</v>
      </c>
      <c r="J27" s="246">
        <v>45906</v>
      </c>
      <c r="K27" s="249">
        <v>10</v>
      </c>
      <c r="L27" s="250">
        <v>10</v>
      </c>
      <c r="M27" s="251">
        <v>175</v>
      </c>
      <c r="N27" s="252">
        <v>0</v>
      </c>
      <c r="O27" s="252">
        <v>0</v>
      </c>
      <c r="P27" s="253">
        <f>SUM(Table1[[#This Row],[BASE_FARE]:[SURCHARGES]])*Table1[[#This Row],[SEATS_BOOKED]]</f>
        <v>1750</v>
      </c>
      <c r="Q27" s="247" t="s">
        <v>109</v>
      </c>
      <c r="R27" s="249" t="s">
        <v>195</v>
      </c>
      <c r="S27" s="247" t="str">
        <f>LEFT(Table1[[#This Row],[SECTOR]],3)</f>
        <v>BRI</v>
      </c>
      <c r="T27" s="247" t="str">
        <f>RIGHT(Table1[[#This Row],[SECTOR]],3)</f>
        <v>SSH</v>
      </c>
      <c r="U27" s="247" t="str">
        <f t="shared" si="0"/>
        <v>BRI</v>
      </c>
      <c r="V27" s="247">
        <f>WEEKDAY(Table1[[#This Row],[FLIGHT_DATE]],2)</f>
        <v>6</v>
      </c>
      <c r="W27" s="247">
        <f>Table1[[#This Row],[FLIGHT_DATE]]-Table1[[#This Row],[DATE_BOOKED]]</f>
        <v>318</v>
      </c>
    </row>
    <row r="28" spans="1:23" x14ac:dyDescent="0.25">
      <c r="A28" s="246">
        <v>45588</v>
      </c>
      <c r="B28" s="247" t="s">
        <v>288</v>
      </c>
      <c r="C28" s="247" t="s">
        <v>108</v>
      </c>
      <c r="D28" s="247"/>
      <c r="E28" s="247"/>
      <c r="F28" s="247" t="s">
        <v>45</v>
      </c>
      <c r="G28" s="247" t="s">
        <v>7</v>
      </c>
      <c r="H28" s="247" t="s">
        <v>292</v>
      </c>
      <c r="I28" s="248" t="s">
        <v>290</v>
      </c>
      <c r="J28" s="246">
        <v>45913</v>
      </c>
      <c r="K28" s="249">
        <v>10</v>
      </c>
      <c r="L28" s="250">
        <v>10</v>
      </c>
      <c r="M28" s="251">
        <v>175</v>
      </c>
      <c r="N28" s="252">
        <v>0</v>
      </c>
      <c r="O28" s="252">
        <v>0</v>
      </c>
      <c r="P28" s="253">
        <f>SUM(Table1[[#This Row],[BASE_FARE]:[SURCHARGES]])*Table1[[#This Row],[SEATS_BOOKED]]</f>
        <v>1750</v>
      </c>
      <c r="Q28" s="247" t="s">
        <v>109</v>
      </c>
      <c r="R28" s="249" t="s">
        <v>195</v>
      </c>
      <c r="S28" s="247" t="str">
        <f>LEFT(Table1[[#This Row],[SECTOR]],3)</f>
        <v>BRI</v>
      </c>
      <c r="T28" s="247" t="str">
        <f>RIGHT(Table1[[#This Row],[SECTOR]],3)</f>
        <v>SSH</v>
      </c>
      <c r="U28" s="247" t="str">
        <f t="shared" si="0"/>
        <v>BRI</v>
      </c>
      <c r="V28" s="247">
        <f>WEEKDAY(Table1[[#This Row],[FLIGHT_DATE]],2)</f>
        <v>6</v>
      </c>
      <c r="W28" s="247">
        <f>Table1[[#This Row],[FLIGHT_DATE]]-Table1[[#This Row],[DATE_BOOKED]]</f>
        <v>325</v>
      </c>
    </row>
    <row r="29" spans="1:23" x14ac:dyDescent="0.25">
      <c r="A29" s="246">
        <v>45588</v>
      </c>
      <c r="B29" s="247" t="s">
        <v>288</v>
      </c>
      <c r="C29" s="247" t="s">
        <v>108</v>
      </c>
      <c r="D29" s="247"/>
      <c r="E29" s="247"/>
      <c r="F29" s="247" t="s">
        <v>45</v>
      </c>
      <c r="G29" s="247" t="s">
        <v>7</v>
      </c>
      <c r="H29" s="247" t="s">
        <v>292</v>
      </c>
      <c r="I29" s="248" t="s">
        <v>290</v>
      </c>
      <c r="J29" s="246">
        <v>45920</v>
      </c>
      <c r="K29" s="249">
        <v>10</v>
      </c>
      <c r="L29" s="250">
        <v>10</v>
      </c>
      <c r="M29" s="251">
        <v>175</v>
      </c>
      <c r="N29" s="252">
        <v>0</v>
      </c>
      <c r="O29" s="252">
        <v>0</v>
      </c>
      <c r="P29" s="253">
        <f>SUM(Table1[[#This Row],[BASE_FARE]:[SURCHARGES]])*Table1[[#This Row],[SEATS_BOOKED]]</f>
        <v>1750</v>
      </c>
      <c r="Q29" s="247" t="s">
        <v>109</v>
      </c>
      <c r="R29" s="249" t="s">
        <v>195</v>
      </c>
      <c r="S29" s="247" t="str">
        <f>LEFT(Table1[[#This Row],[SECTOR]],3)</f>
        <v>BRI</v>
      </c>
      <c r="T29" s="247" t="str">
        <f>RIGHT(Table1[[#This Row],[SECTOR]],3)</f>
        <v>SSH</v>
      </c>
      <c r="U29" s="247" t="str">
        <f t="shared" si="0"/>
        <v>BRI</v>
      </c>
      <c r="V29" s="247">
        <f>WEEKDAY(Table1[[#This Row],[FLIGHT_DATE]],2)</f>
        <v>6</v>
      </c>
      <c r="W29" s="247">
        <f>Table1[[#This Row],[FLIGHT_DATE]]-Table1[[#This Row],[DATE_BOOKED]]</f>
        <v>332</v>
      </c>
    </row>
    <row r="30" spans="1:23" x14ac:dyDescent="0.25">
      <c r="A30" s="246">
        <v>45588</v>
      </c>
      <c r="B30" s="247" t="s">
        <v>288</v>
      </c>
      <c r="C30" s="247" t="s">
        <v>108</v>
      </c>
      <c r="D30" s="247"/>
      <c r="E30" s="247"/>
      <c r="F30" s="247" t="s">
        <v>45</v>
      </c>
      <c r="G30" s="247" t="s">
        <v>7</v>
      </c>
      <c r="H30" s="247" t="s">
        <v>292</v>
      </c>
      <c r="I30" s="248" t="s">
        <v>290</v>
      </c>
      <c r="J30" s="246">
        <v>45927</v>
      </c>
      <c r="K30" s="249">
        <v>10</v>
      </c>
      <c r="L30" s="250">
        <v>10</v>
      </c>
      <c r="M30" s="251">
        <v>175</v>
      </c>
      <c r="N30" s="252">
        <v>0</v>
      </c>
      <c r="O30" s="252">
        <v>0</v>
      </c>
      <c r="P30" s="253">
        <f>SUM(Table1[[#This Row],[BASE_FARE]:[SURCHARGES]])*Table1[[#This Row],[SEATS_BOOKED]]</f>
        <v>1750</v>
      </c>
      <c r="Q30" s="247" t="s">
        <v>109</v>
      </c>
      <c r="R30" s="249" t="s">
        <v>195</v>
      </c>
      <c r="S30" s="247" t="str">
        <f>LEFT(Table1[[#This Row],[SECTOR]],3)</f>
        <v>BRI</v>
      </c>
      <c r="T30" s="247" t="str">
        <f>RIGHT(Table1[[#This Row],[SECTOR]],3)</f>
        <v>SSH</v>
      </c>
      <c r="U30" s="247" t="str">
        <f t="shared" si="0"/>
        <v>BRI</v>
      </c>
      <c r="V30" s="247">
        <f>WEEKDAY(Table1[[#This Row],[FLIGHT_DATE]],2)</f>
        <v>6</v>
      </c>
      <c r="W30" s="247">
        <f>Table1[[#This Row],[FLIGHT_DATE]]-Table1[[#This Row],[DATE_BOOKED]]</f>
        <v>339</v>
      </c>
    </row>
    <row r="31" spans="1:23" x14ac:dyDescent="0.25">
      <c r="A31" s="246">
        <v>45588</v>
      </c>
      <c r="B31" s="247" t="s">
        <v>288</v>
      </c>
      <c r="C31" s="247" t="s">
        <v>108</v>
      </c>
      <c r="D31" s="247"/>
      <c r="E31" s="247"/>
      <c r="F31" s="247" t="s">
        <v>45</v>
      </c>
      <c r="G31" s="247" t="s">
        <v>7</v>
      </c>
      <c r="H31" s="247" t="s">
        <v>292</v>
      </c>
      <c r="I31" s="248" t="s">
        <v>290</v>
      </c>
      <c r="J31" s="246">
        <v>45934</v>
      </c>
      <c r="K31" s="249">
        <v>10</v>
      </c>
      <c r="L31" s="250">
        <v>10</v>
      </c>
      <c r="M31" s="251">
        <v>175</v>
      </c>
      <c r="N31" s="252">
        <v>0</v>
      </c>
      <c r="O31" s="252">
        <v>0</v>
      </c>
      <c r="P31" s="253">
        <f>SUM(Table1[[#This Row],[BASE_FARE]:[SURCHARGES]])*Table1[[#This Row],[SEATS_BOOKED]]</f>
        <v>1750</v>
      </c>
      <c r="Q31" s="247" t="s">
        <v>109</v>
      </c>
      <c r="R31" s="249" t="s">
        <v>195</v>
      </c>
      <c r="S31" s="247" t="str">
        <f>LEFT(Table1[[#This Row],[SECTOR]],3)</f>
        <v>BRI</v>
      </c>
      <c r="T31" s="247" t="str">
        <f>RIGHT(Table1[[#This Row],[SECTOR]],3)</f>
        <v>SSH</v>
      </c>
      <c r="U31" s="247" t="str">
        <f t="shared" si="0"/>
        <v>BRI</v>
      </c>
      <c r="V31" s="247">
        <f>WEEKDAY(Table1[[#This Row],[FLIGHT_DATE]],2)</f>
        <v>6</v>
      </c>
      <c r="W31" s="247">
        <f>Table1[[#This Row],[FLIGHT_DATE]]-Table1[[#This Row],[DATE_BOOKED]]</f>
        <v>346</v>
      </c>
    </row>
    <row r="32" spans="1:23" x14ac:dyDescent="0.25">
      <c r="A32" s="246">
        <v>45588</v>
      </c>
      <c r="B32" s="247" t="s">
        <v>288</v>
      </c>
      <c r="C32" s="247" t="s">
        <v>108</v>
      </c>
      <c r="D32" s="247"/>
      <c r="E32" s="247"/>
      <c r="F32" s="247" t="s">
        <v>45</v>
      </c>
      <c r="G32" s="247" t="s">
        <v>7</v>
      </c>
      <c r="H32" s="247" t="s">
        <v>292</v>
      </c>
      <c r="I32" s="248" t="s">
        <v>290</v>
      </c>
      <c r="J32" s="246">
        <v>45941</v>
      </c>
      <c r="K32" s="249">
        <v>10</v>
      </c>
      <c r="L32" s="250">
        <v>10</v>
      </c>
      <c r="M32" s="251">
        <v>175</v>
      </c>
      <c r="N32" s="252">
        <v>0</v>
      </c>
      <c r="O32" s="252">
        <v>0</v>
      </c>
      <c r="P32" s="253">
        <f>SUM(Table1[[#This Row],[BASE_FARE]:[SURCHARGES]])*Table1[[#This Row],[SEATS_BOOKED]]</f>
        <v>1750</v>
      </c>
      <c r="Q32" s="247" t="s">
        <v>109</v>
      </c>
      <c r="R32" s="249" t="s">
        <v>195</v>
      </c>
      <c r="S32" s="247" t="str">
        <f>LEFT(Table1[[#This Row],[SECTOR]],3)</f>
        <v>BRI</v>
      </c>
      <c r="T32" s="247" t="str">
        <f>RIGHT(Table1[[#This Row],[SECTOR]],3)</f>
        <v>SSH</v>
      </c>
      <c r="U32" s="247" t="str">
        <f t="shared" si="0"/>
        <v>BRI</v>
      </c>
      <c r="V32" s="247">
        <f>WEEKDAY(Table1[[#This Row],[FLIGHT_DATE]],2)</f>
        <v>6</v>
      </c>
      <c r="W32" s="247">
        <f>Table1[[#This Row],[FLIGHT_DATE]]-Table1[[#This Row],[DATE_BOOKED]]</f>
        <v>353</v>
      </c>
    </row>
    <row r="33" spans="1:23" x14ac:dyDescent="0.25">
      <c r="A33" s="246">
        <v>45588</v>
      </c>
      <c r="B33" s="247" t="s">
        <v>288</v>
      </c>
      <c r="C33" s="247" t="s">
        <v>108</v>
      </c>
      <c r="D33" s="247"/>
      <c r="E33" s="247"/>
      <c r="F33" s="247" t="s">
        <v>45</v>
      </c>
      <c r="G33" s="247" t="s">
        <v>7</v>
      </c>
      <c r="H33" s="247" t="s">
        <v>292</v>
      </c>
      <c r="I33" s="248" t="s">
        <v>290</v>
      </c>
      <c r="J33" s="246">
        <v>45948</v>
      </c>
      <c r="K33" s="249">
        <v>10</v>
      </c>
      <c r="L33" s="250">
        <v>10</v>
      </c>
      <c r="M33" s="251">
        <v>175</v>
      </c>
      <c r="N33" s="252">
        <v>0</v>
      </c>
      <c r="O33" s="252">
        <v>0</v>
      </c>
      <c r="P33" s="253">
        <f>SUM(Table1[[#This Row],[BASE_FARE]:[SURCHARGES]])*Table1[[#This Row],[SEATS_BOOKED]]</f>
        <v>1750</v>
      </c>
      <c r="Q33" s="247" t="s">
        <v>109</v>
      </c>
      <c r="R33" s="249" t="s">
        <v>195</v>
      </c>
      <c r="S33" s="247" t="str">
        <f>LEFT(Table1[[#This Row],[SECTOR]],3)</f>
        <v>BRI</v>
      </c>
      <c r="T33" s="247" t="str">
        <f>RIGHT(Table1[[#This Row],[SECTOR]],3)</f>
        <v>SSH</v>
      </c>
      <c r="U33" s="247" t="str">
        <f t="shared" si="0"/>
        <v>BRI</v>
      </c>
      <c r="V33" s="247">
        <f>WEEKDAY(Table1[[#This Row],[FLIGHT_DATE]],2)</f>
        <v>6</v>
      </c>
      <c r="W33" s="247">
        <f>Table1[[#This Row],[FLIGHT_DATE]]-Table1[[#This Row],[DATE_BOOKED]]</f>
        <v>360</v>
      </c>
    </row>
    <row r="34" spans="1:23" x14ac:dyDescent="0.25">
      <c r="A34" s="246">
        <v>45588</v>
      </c>
      <c r="B34" s="247" t="s">
        <v>288</v>
      </c>
      <c r="C34" s="247" t="s">
        <v>108</v>
      </c>
      <c r="D34" s="247"/>
      <c r="E34" s="247"/>
      <c r="F34" s="247" t="s">
        <v>45</v>
      </c>
      <c r="G34" s="247" t="s">
        <v>7</v>
      </c>
      <c r="H34" s="247" t="s">
        <v>292</v>
      </c>
      <c r="I34" s="248" t="s">
        <v>290</v>
      </c>
      <c r="J34" s="246">
        <v>45955</v>
      </c>
      <c r="K34" s="249">
        <v>10</v>
      </c>
      <c r="L34" s="250">
        <v>10</v>
      </c>
      <c r="M34" s="251">
        <v>175</v>
      </c>
      <c r="N34" s="252">
        <v>0</v>
      </c>
      <c r="O34" s="252">
        <v>0</v>
      </c>
      <c r="P34" s="253">
        <f>SUM(Table1[[#This Row],[BASE_FARE]:[SURCHARGES]])*Table1[[#This Row],[SEATS_BOOKED]]</f>
        <v>1750</v>
      </c>
      <c r="Q34" s="247" t="s">
        <v>109</v>
      </c>
      <c r="R34" s="249" t="s">
        <v>195</v>
      </c>
      <c r="S34" s="247" t="str">
        <f>LEFT(Table1[[#This Row],[SECTOR]],3)</f>
        <v>BRI</v>
      </c>
      <c r="T34" s="247" t="str">
        <f>RIGHT(Table1[[#This Row],[SECTOR]],3)</f>
        <v>SSH</v>
      </c>
      <c r="U34" s="247" t="str">
        <f t="shared" si="0"/>
        <v>BRI</v>
      </c>
      <c r="V34" s="247">
        <f>WEEKDAY(Table1[[#This Row],[FLIGHT_DATE]],2)</f>
        <v>6</v>
      </c>
      <c r="W34" s="247">
        <f>Table1[[#This Row],[FLIGHT_DATE]]-Table1[[#This Row],[DATE_BOOKED]]</f>
        <v>367</v>
      </c>
    </row>
    <row r="35" spans="1:23" x14ac:dyDescent="0.25">
      <c r="A35" s="246">
        <v>45588</v>
      </c>
      <c r="B35" s="247" t="s">
        <v>288</v>
      </c>
      <c r="C35" s="247" t="s">
        <v>108</v>
      </c>
      <c r="D35" s="247"/>
      <c r="E35" s="247"/>
      <c r="F35" s="247" t="s">
        <v>45</v>
      </c>
      <c r="G35" s="247" t="s">
        <v>8</v>
      </c>
      <c r="H35" s="247" t="s">
        <v>295</v>
      </c>
      <c r="I35" s="248" t="s">
        <v>294</v>
      </c>
      <c r="J35" s="246">
        <v>45906</v>
      </c>
      <c r="K35" s="249">
        <v>10</v>
      </c>
      <c r="L35" s="250">
        <v>10</v>
      </c>
      <c r="M35" s="251">
        <v>175</v>
      </c>
      <c r="N35" s="252">
        <v>0</v>
      </c>
      <c r="O35" s="252">
        <v>0</v>
      </c>
      <c r="P35" s="253">
        <f>SUM(Table1[[#This Row],[BASE_FARE]:[SURCHARGES]])*Table1[[#This Row],[SEATS_BOOKED]]</f>
        <v>1750</v>
      </c>
      <c r="Q35" s="247" t="s">
        <v>109</v>
      </c>
      <c r="R35" s="249" t="s">
        <v>195</v>
      </c>
      <c r="S35" s="247" t="str">
        <f>LEFT(Table1[[#This Row],[SECTOR]],3)</f>
        <v>SSH</v>
      </c>
      <c r="T35" s="247" t="str">
        <f>RIGHT(Table1[[#This Row],[SECTOR]],3)</f>
        <v>BRI</v>
      </c>
      <c r="U35" s="247" t="str">
        <f t="shared" si="0"/>
        <v>BRI</v>
      </c>
      <c r="V35" s="247">
        <f>WEEKDAY(Table1[[#This Row],[FLIGHT_DATE]],2)</f>
        <v>6</v>
      </c>
      <c r="W35" s="247">
        <f>Table1[[#This Row],[FLIGHT_DATE]]-Table1[[#This Row],[DATE_BOOKED]]</f>
        <v>318</v>
      </c>
    </row>
    <row r="36" spans="1:23" x14ac:dyDescent="0.25">
      <c r="A36" s="246">
        <v>45588</v>
      </c>
      <c r="B36" s="247" t="s">
        <v>288</v>
      </c>
      <c r="C36" s="247" t="s">
        <v>108</v>
      </c>
      <c r="D36" s="247"/>
      <c r="E36" s="247"/>
      <c r="F36" s="247" t="s">
        <v>45</v>
      </c>
      <c r="G36" s="247" t="s">
        <v>8</v>
      </c>
      <c r="H36" s="247" t="s">
        <v>295</v>
      </c>
      <c r="I36" s="248" t="s">
        <v>294</v>
      </c>
      <c r="J36" s="246">
        <v>45913</v>
      </c>
      <c r="K36" s="249">
        <v>10</v>
      </c>
      <c r="L36" s="250">
        <v>10</v>
      </c>
      <c r="M36" s="251">
        <v>175</v>
      </c>
      <c r="N36" s="252">
        <v>0</v>
      </c>
      <c r="O36" s="252">
        <v>0</v>
      </c>
      <c r="P36" s="253">
        <f>SUM(Table1[[#This Row],[BASE_FARE]:[SURCHARGES]])*Table1[[#This Row],[SEATS_BOOKED]]</f>
        <v>1750</v>
      </c>
      <c r="Q36" s="247" t="s">
        <v>109</v>
      </c>
      <c r="R36" s="249" t="s">
        <v>195</v>
      </c>
      <c r="S36" s="247" t="str">
        <f>LEFT(Table1[[#This Row],[SECTOR]],3)</f>
        <v>SSH</v>
      </c>
      <c r="T36" s="247" t="str">
        <f>RIGHT(Table1[[#This Row],[SECTOR]],3)</f>
        <v>BRI</v>
      </c>
      <c r="U36" s="247" t="str">
        <f t="shared" si="0"/>
        <v>BRI</v>
      </c>
      <c r="V36" s="247">
        <f>WEEKDAY(Table1[[#This Row],[FLIGHT_DATE]],2)</f>
        <v>6</v>
      </c>
      <c r="W36" s="247">
        <f>Table1[[#This Row],[FLIGHT_DATE]]-Table1[[#This Row],[DATE_BOOKED]]</f>
        <v>325</v>
      </c>
    </row>
    <row r="37" spans="1:23" x14ac:dyDescent="0.25">
      <c r="A37" s="246">
        <v>45588</v>
      </c>
      <c r="B37" s="247" t="s">
        <v>288</v>
      </c>
      <c r="C37" s="247" t="s">
        <v>108</v>
      </c>
      <c r="D37" s="247"/>
      <c r="E37" s="247"/>
      <c r="F37" s="247" t="s">
        <v>45</v>
      </c>
      <c r="G37" s="247" t="s">
        <v>8</v>
      </c>
      <c r="H37" s="247" t="s">
        <v>295</v>
      </c>
      <c r="I37" s="248" t="s">
        <v>294</v>
      </c>
      <c r="J37" s="246">
        <v>45920</v>
      </c>
      <c r="K37" s="249">
        <v>10</v>
      </c>
      <c r="L37" s="250">
        <v>10</v>
      </c>
      <c r="M37" s="251">
        <v>175</v>
      </c>
      <c r="N37" s="252">
        <v>0</v>
      </c>
      <c r="O37" s="252">
        <v>0</v>
      </c>
      <c r="P37" s="253">
        <f>SUM(Table1[[#This Row],[BASE_FARE]:[SURCHARGES]])*Table1[[#This Row],[SEATS_BOOKED]]</f>
        <v>1750</v>
      </c>
      <c r="Q37" s="247" t="s">
        <v>109</v>
      </c>
      <c r="R37" s="249" t="s">
        <v>195</v>
      </c>
      <c r="S37" s="247" t="str">
        <f>LEFT(Table1[[#This Row],[SECTOR]],3)</f>
        <v>SSH</v>
      </c>
      <c r="T37" s="247" t="str">
        <f>RIGHT(Table1[[#This Row],[SECTOR]],3)</f>
        <v>BRI</v>
      </c>
      <c r="U37" s="247" t="str">
        <f t="shared" si="0"/>
        <v>BRI</v>
      </c>
      <c r="V37" s="247">
        <f>WEEKDAY(Table1[[#This Row],[FLIGHT_DATE]],2)</f>
        <v>6</v>
      </c>
      <c r="W37" s="247">
        <f>Table1[[#This Row],[FLIGHT_DATE]]-Table1[[#This Row],[DATE_BOOKED]]</f>
        <v>332</v>
      </c>
    </row>
    <row r="38" spans="1:23" x14ac:dyDescent="0.25">
      <c r="A38" s="246">
        <v>45588</v>
      </c>
      <c r="B38" s="247" t="s">
        <v>288</v>
      </c>
      <c r="C38" s="247" t="s">
        <v>108</v>
      </c>
      <c r="D38" s="247"/>
      <c r="E38" s="247"/>
      <c r="F38" s="247" t="s">
        <v>45</v>
      </c>
      <c r="G38" s="247" t="s">
        <v>8</v>
      </c>
      <c r="H38" s="247" t="s">
        <v>295</v>
      </c>
      <c r="I38" s="248" t="s">
        <v>294</v>
      </c>
      <c r="J38" s="246">
        <v>45927</v>
      </c>
      <c r="K38" s="249">
        <v>10</v>
      </c>
      <c r="L38" s="250">
        <v>10</v>
      </c>
      <c r="M38" s="251">
        <v>175</v>
      </c>
      <c r="N38" s="252">
        <v>0</v>
      </c>
      <c r="O38" s="252">
        <v>0</v>
      </c>
      <c r="P38" s="253">
        <f>SUM(Table1[[#This Row],[BASE_FARE]:[SURCHARGES]])*Table1[[#This Row],[SEATS_BOOKED]]</f>
        <v>1750</v>
      </c>
      <c r="Q38" s="247" t="s">
        <v>109</v>
      </c>
      <c r="R38" s="249" t="s">
        <v>195</v>
      </c>
      <c r="S38" s="247" t="str">
        <f>LEFT(Table1[[#This Row],[SECTOR]],3)</f>
        <v>SSH</v>
      </c>
      <c r="T38" s="247" t="str">
        <f>RIGHT(Table1[[#This Row],[SECTOR]],3)</f>
        <v>BRI</v>
      </c>
      <c r="U38" s="247" t="str">
        <f t="shared" si="0"/>
        <v>BRI</v>
      </c>
      <c r="V38" s="247">
        <f>WEEKDAY(Table1[[#This Row],[FLIGHT_DATE]],2)</f>
        <v>6</v>
      </c>
      <c r="W38" s="247">
        <f>Table1[[#This Row],[FLIGHT_DATE]]-Table1[[#This Row],[DATE_BOOKED]]</f>
        <v>339</v>
      </c>
    </row>
    <row r="39" spans="1:23" x14ac:dyDescent="0.25">
      <c r="A39" s="246">
        <v>45588</v>
      </c>
      <c r="B39" s="247" t="s">
        <v>288</v>
      </c>
      <c r="C39" s="247" t="s">
        <v>108</v>
      </c>
      <c r="D39" s="247"/>
      <c r="E39" s="247"/>
      <c r="F39" s="247" t="s">
        <v>45</v>
      </c>
      <c r="G39" s="247" t="s">
        <v>8</v>
      </c>
      <c r="H39" s="247" t="s">
        <v>295</v>
      </c>
      <c r="I39" s="248" t="s">
        <v>294</v>
      </c>
      <c r="J39" s="246">
        <v>45934</v>
      </c>
      <c r="K39" s="249">
        <v>10</v>
      </c>
      <c r="L39" s="250">
        <v>10</v>
      </c>
      <c r="M39" s="251">
        <v>175</v>
      </c>
      <c r="N39" s="252">
        <v>0</v>
      </c>
      <c r="O39" s="252">
        <v>0</v>
      </c>
      <c r="P39" s="253">
        <f>SUM(Table1[[#This Row],[BASE_FARE]:[SURCHARGES]])*Table1[[#This Row],[SEATS_BOOKED]]</f>
        <v>1750</v>
      </c>
      <c r="Q39" s="247" t="s">
        <v>109</v>
      </c>
      <c r="R39" s="249" t="s">
        <v>195</v>
      </c>
      <c r="S39" s="247" t="str">
        <f>LEFT(Table1[[#This Row],[SECTOR]],3)</f>
        <v>SSH</v>
      </c>
      <c r="T39" s="247" t="str">
        <f>RIGHT(Table1[[#This Row],[SECTOR]],3)</f>
        <v>BRI</v>
      </c>
      <c r="U39" s="247" t="str">
        <f t="shared" si="0"/>
        <v>BRI</v>
      </c>
      <c r="V39" s="247">
        <f>WEEKDAY(Table1[[#This Row],[FLIGHT_DATE]],2)</f>
        <v>6</v>
      </c>
      <c r="W39" s="247">
        <f>Table1[[#This Row],[FLIGHT_DATE]]-Table1[[#This Row],[DATE_BOOKED]]</f>
        <v>346</v>
      </c>
    </row>
    <row r="40" spans="1:23" x14ac:dyDescent="0.25">
      <c r="A40" s="246">
        <v>45588</v>
      </c>
      <c r="B40" s="247" t="s">
        <v>288</v>
      </c>
      <c r="C40" s="247" t="s">
        <v>108</v>
      </c>
      <c r="D40" s="247"/>
      <c r="E40" s="247"/>
      <c r="F40" s="247" t="s">
        <v>45</v>
      </c>
      <c r="G40" s="247" t="s">
        <v>8</v>
      </c>
      <c r="H40" s="247" t="s">
        <v>295</v>
      </c>
      <c r="I40" s="248" t="s">
        <v>294</v>
      </c>
      <c r="J40" s="246">
        <v>45941</v>
      </c>
      <c r="K40" s="249">
        <v>10</v>
      </c>
      <c r="L40" s="250">
        <v>10</v>
      </c>
      <c r="M40" s="251">
        <v>175</v>
      </c>
      <c r="N40" s="252">
        <v>0</v>
      </c>
      <c r="O40" s="252">
        <v>0</v>
      </c>
      <c r="P40" s="253">
        <f>SUM(Table1[[#This Row],[BASE_FARE]:[SURCHARGES]])*Table1[[#This Row],[SEATS_BOOKED]]</f>
        <v>1750</v>
      </c>
      <c r="Q40" s="247" t="s">
        <v>109</v>
      </c>
      <c r="R40" s="249" t="s">
        <v>195</v>
      </c>
      <c r="S40" s="247" t="str">
        <f>LEFT(Table1[[#This Row],[SECTOR]],3)</f>
        <v>SSH</v>
      </c>
      <c r="T40" s="247" t="str">
        <f>RIGHT(Table1[[#This Row],[SECTOR]],3)</f>
        <v>BRI</v>
      </c>
      <c r="U40" s="247" t="str">
        <f t="shared" si="0"/>
        <v>BRI</v>
      </c>
      <c r="V40" s="247">
        <f>WEEKDAY(Table1[[#This Row],[FLIGHT_DATE]],2)</f>
        <v>6</v>
      </c>
      <c r="W40" s="247">
        <f>Table1[[#This Row],[FLIGHT_DATE]]-Table1[[#This Row],[DATE_BOOKED]]</f>
        <v>353</v>
      </c>
    </row>
    <row r="41" spans="1:23" x14ac:dyDescent="0.25">
      <c r="A41" s="246">
        <v>45588</v>
      </c>
      <c r="B41" s="247" t="s">
        <v>288</v>
      </c>
      <c r="C41" s="247" t="s">
        <v>108</v>
      </c>
      <c r="D41" s="247"/>
      <c r="E41" s="247"/>
      <c r="F41" s="247" t="s">
        <v>45</v>
      </c>
      <c r="G41" s="247" t="s">
        <v>8</v>
      </c>
      <c r="H41" s="247" t="s">
        <v>295</v>
      </c>
      <c r="I41" s="248" t="s">
        <v>294</v>
      </c>
      <c r="J41" s="246">
        <v>45948</v>
      </c>
      <c r="K41" s="249">
        <v>10</v>
      </c>
      <c r="L41" s="250">
        <v>10</v>
      </c>
      <c r="M41" s="251">
        <v>175</v>
      </c>
      <c r="N41" s="252">
        <v>0</v>
      </c>
      <c r="O41" s="252">
        <v>0</v>
      </c>
      <c r="P41" s="253">
        <f>SUM(Table1[[#This Row],[BASE_FARE]:[SURCHARGES]])*Table1[[#This Row],[SEATS_BOOKED]]</f>
        <v>1750</v>
      </c>
      <c r="Q41" s="247" t="s">
        <v>109</v>
      </c>
      <c r="R41" s="249" t="s">
        <v>195</v>
      </c>
      <c r="S41" s="247" t="str">
        <f>LEFT(Table1[[#This Row],[SECTOR]],3)</f>
        <v>SSH</v>
      </c>
      <c r="T41" s="247" t="str">
        <f>RIGHT(Table1[[#This Row],[SECTOR]],3)</f>
        <v>BRI</v>
      </c>
      <c r="U41" s="247" t="str">
        <f t="shared" si="0"/>
        <v>BRI</v>
      </c>
      <c r="V41" s="247">
        <f>WEEKDAY(Table1[[#This Row],[FLIGHT_DATE]],2)</f>
        <v>6</v>
      </c>
      <c r="W41" s="247">
        <f>Table1[[#This Row],[FLIGHT_DATE]]-Table1[[#This Row],[DATE_BOOKED]]</f>
        <v>360</v>
      </c>
    </row>
    <row r="42" spans="1:23" x14ac:dyDescent="0.25">
      <c r="A42" s="246">
        <v>45588</v>
      </c>
      <c r="B42" s="247" t="s">
        <v>288</v>
      </c>
      <c r="C42" s="247" t="s">
        <v>108</v>
      </c>
      <c r="D42" s="247"/>
      <c r="E42" s="247"/>
      <c r="F42" s="247" t="s">
        <v>45</v>
      </c>
      <c r="G42" s="247" t="s">
        <v>8</v>
      </c>
      <c r="H42" s="247" t="s">
        <v>295</v>
      </c>
      <c r="I42" s="248" t="s">
        <v>294</v>
      </c>
      <c r="J42" s="246">
        <v>45955</v>
      </c>
      <c r="K42" s="249">
        <v>10</v>
      </c>
      <c r="L42" s="250">
        <v>10</v>
      </c>
      <c r="M42" s="251">
        <v>175</v>
      </c>
      <c r="N42" s="252">
        <v>0</v>
      </c>
      <c r="O42" s="252">
        <v>0</v>
      </c>
      <c r="P42" s="253">
        <f>SUM(Table1[[#This Row],[BASE_FARE]:[SURCHARGES]])*Table1[[#This Row],[SEATS_BOOKED]]</f>
        <v>1750</v>
      </c>
      <c r="Q42" s="247" t="s">
        <v>109</v>
      </c>
      <c r="R42" s="249" t="s">
        <v>195</v>
      </c>
      <c r="S42" s="247" t="str">
        <f>LEFT(Table1[[#This Row],[SECTOR]],3)</f>
        <v>SSH</v>
      </c>
      <c r="T42" s="247" t="str">
        <f>RIGHT(Table1[[#This Row],[SECTOR]],3)</f>
        <v>BRI</v>
      </c>
      <c r="U42" s="247" t="str">
        <f t="shared" si="0"/>
        <v>BRI</v>
      </c>
      <c r="V42" s="247">
        <f>WEEKDAY(Table1[[#This Row],[FLIGHT_DATE]],2)</f>
        <v>6</v>
      </c>
      <c r="W42" s="247">
        <f>Table1[[#This Row],[FLIGHT_DATE]]-Table1[[#This Row],[DATE_BOOKED]]</f>
        <v>367</v>
      </c>
    </row>
    <row r="43" spans="1:23" x14ac:dyDescent="0.25">
      <c r="A43" s="246">
        <v>45588</v>
      </c>
      <c r="B43" s="247" t="s">
        <v>288</v>
      </c>
      <c r="C43" s="247" t="s">
        <v>108</v>
      </c>
      <c r="D43" s="247"/>
      <c r="E43" s="247"/>
      <c r="F43" s="247" t="s">
        <v>45</v>
      </c>
      <c r="G43" s="247" t="s">
        <v>8</v>
      </c>
      <c r="H43" s="247" t="s">
        <v>295</v>
      </c>
      <c r="I43" s="248" t="s">
        <v>294</v>
      </c>
      <c r="J43" s="246">
        <v>45962</v>
      </c>
      <c r="K43" s="249">
        <v>10</v>
      </c>
      <c r="L43" s="250">
        <v>10</v>
      </c>
      <c r="M43" s="251">
        <v>175</v>
      </c>
      <c r="N43" s="252">
        <v>0</v>
      </c>
      <c r="O43" s="252">
        <v>0</v>
      </c>
      <c r="P43" s="253">
        <f>SUM(Table1[[#This Row],[BASE_FARE]:[SURCHARGES]])*Table1[[#This Row],[SEATS_BOOKED]]</f>
        <v>1750</v>
      </c>
      <c r="Q43" s="247" t="s">
        <v>109</v>
      </c>
      <c r="R43" s="249" t="s">
        <v>195</v>
      </c>
      <c r="S43" s="247" t="str">
        <f>LEFT(Table1[[#This Row],[SECTOR]],3)</f>
        <v>SSH</v>
      </c>
      <c r="T43" s="247" t="str">
        <f>RIGHT(Table1[[#This Row],[SECTOR]],3)</f>
        <v>BRI</v>
      </c>
      <c r="U43" s="247" t="str">
        <f t="shared" si="0"/>
        <v>BRI</v>
      </c>
      <c r="V43" s="247">
        <f>WEEKDAY(Table1[[#This Row],[FLIGHT_DATE]],2)</f>
        <v>6</v>
      </c>
      <c r="W43" s="247">
        <f>Table1[[#This Row],[FLIGHT_DATE]]-Table1[[#This Row],[DATE_BOOKED]]</f>
        <v>374</v>
      </c>
    </row>
    <row r="44" spans="1:23" x14ac:dyDescent="0.25">
      <c r="A44" s="246">
        <v>45588</v>
      </c>
      <c r="B44" s="247" t="s">
        <v>288</v>
      </c>
      <c r="C44" s="247" t="s">
        <v>108</v>
      </c>
      <c r="D44" s="247"/>
      <c r="E44" s="247"/>
      <c r="F44" s="247" t="s">
        <v>45</v>
      </c>
      <c r="G44" s="247" t="s">
        <v>7</v>
      </c>
      <c r="H44" s="247" t="s">
        <v>243</v>
      </c>
      <c r="I44" s="248" t="s">
        <v>23</v>
      </c>
      <c r="J44" s="246">
        <v>45746</v>
      </c>
      <c r="K44" s="249">
        <v>30</v>
      </c>
      <c r="L44" s="250">
        <v>30</v>
      </c>
      <c r="M44" s="251">
        <v>165</v>
      </c>
      <c r="N44" s="252">
        <v>0</v>
      </c>
      <c r="O44" s="252">
        <v>0</v>
      </c>
      <c r="P44" s="253">
        <f>SUM(Table1[[#This Row],[BASE_FARE]:[SURCHARGES]])*Table1[[#This Row],[SEATS_BOOKED]]</f>
        <v>4950</v>
      </c>
      <c r="Q44" s="247" t="s">
        <v>109</v>
      </c>
      <c r="R44" s="249" t="s">
        <v>195</v>
      </c>
      <c r="S44" s="247" t="str">
        <f>LEFT(Table1[[#This Row],[SECTOR]],3)</f>
        <v>NAP</v>
      </c>
      <c r="T44" s="247" t="str">
        <f>RIGHT(Table1[[#This Row],[SECTOR]],3)</f>
        <v>SSH</v>
      </c>
      <c r="U44" s="247" t="str">
        <f t="shared" si="0"/>
        <v>NAP</v>
      </c>
      <c r="V44" s="247">
        <f>WEEKDAY(Table1[[#This Row],[FLIGHT_DATE]],2)</f>
        <v>7</v>
      </c>
      <c r="W44" s="247">
        <f>Table1[[#This Row],[FLIGHT_DATE]]-Table1[[#This Row],[DATE_BOOKED]]</f>
        <v>158</v>
      </c>
    </row>
    <row r="45" spans="1:23" x14ac:dyDescent="0.25">
      <c r="A45" s="246">
        <v>45588</v>
      </c>
      <c r="B45" s="247" t="s">
        <v>288</v>
      </c>
      <c r="C45" s="247" t="s">
        <v>108</v>
      </c>
      <c r="D45" s="247"/>
      <c r="E45" s="247"/>
      <c r="F45" s="247" t="s">
        <v>45</v>
      </c>
      <c r="G45" s="247" t="s">
        <v>7</v>
      </c>
      <c r="H45" s="247" t="s">
        <v>243</v>
      </c>
      <c r="I45" s="248" t="s">
        <v>23</v>
      </c>
      <c r="J45" s="246">
        <v>45753</v>
      </c>
      <c r="K45" s="249">
        <v>40</v>
      </c>
      <c r="L45" s="250">
        <v>40</v>
      </c>
      <c r="M45" s="251">
        <v>165</v>
      </c>
      <c r="N45" s="252">
        <v>0</v>
      </c>
      <c r="O45" s="252">
        <v>0</v>
      </c>
      <c r="P45" s="253">
        <f>SUM(Table1[[#This Row],[BASE_FARE]:[SURCHARGES]])*Table1[[#This Row],[SEATS_BOOKED]]</f>
        <v>6600</v>
      </c>
      <c r="Q45" s="247" t="s">
        <v>109</v>
      </c>
      <c r="R45" s="249" t="s">
        <v>195</v>
      </c>
      <c r="S45" s="247" t="str">
        <f>LEFT(Table1[[#This Row],[SECTOR]],3)</f>
        <v>NAP</v>
      </c>
      <c r="T45" s="247" t="str">
        <f>RIGHT(Table1[[#This Row],[SECTOR]],3)</f>
        <v>SSH</v>
      </c>
      <c r="U45" s="247" t="str">
        <f t="shared" si="0"/>
        <v>NAP</v>
      </c>
      <c r="V45" s="247">
        <f>WEEKDAY(Table1[[#This Row],[FLIGHT_DATE]],2)</f>
        <v>7</v>
      </c>
      <c r="W45" s="247">
        <f>Table1[[#This Row],[FLIGHT_DATE]]-Table1[[#This Row],[DATE_BOOKED]]</f>
        <v>165</v>
      </c>
    </row>
    <row r="46" spans="1:23" x14ac:dyDescent="0.25">
      <c r="A46" s="246">
        <v>45588</v>
      </c>
      <c r="B46" s="247" t="s">
        <v>288</v>
      </c>
      <c r="C46" s="247" t="s">
        <v>108</v>
      </c>
      <c r="D46" s="247"/>
      <c r="E46" s="247"/>
      <c r="F46" s="247" t="s">
        <v>45</v>
      </c>
      <c r="G46" s="247" t="s">
        <v>7</v>
      </c>
      <c r="H46" s="247" t="s">
        <v>115</v>
      </c>
      <c r="I46" s="248" t="s">
        <v>23</v>
      </c>
      <c r="J46" s="246">
        <v>45760</v>
      </c>
      <c r="K46" s="249">
        <v>50</v>
      </c>
      <c r="L46" s="250">
        <v>50</v>
      </c>
      <c r="M46" s="251">
        <v>165</v>
      </c>
      <c r="N46" s="252">
        <v>0</v>
      </c>
      <c r="O46" s="252">
        <v>0</v>
      </c>
      <c r="P46" s="253">
        <f>SUM(Table1[[#This Row],[BASE_FARE]:[SURCHARGES]])*Table1[[#This Row],[SEATS_BOOKED]]</f>
        <v>8250</v>
      </c>
      <c r="Q46" s="247" t="s">
        <v>109</v>
      </c>
      <c r="R46" s="249" t="s">
        <v>195</v>
      </c>
      <c r="S46" s="247" t="str">
        <f>LEFT(Table1[[#This Row],[SECTOR]],3)</f>
        <v>NAP</v>
      </c>
      <c r="T46" s="247" t="str">
        <f>RIGHT(Table1[[#This Row],[SECTOR]],3)</f>
        <v>SSH</v>
      </c>
      <c r="U46" s="247" t="str">
        <f t="shared" si="0"/>
        <v>NAP</v>
      </c>
      <c r="V46" s="247">
        <f>WEEKDAY(Table1[[#This Row],[FLIGHT_DATE]],2)</f>
        <v>7</v>
      </c>
      <c r="W46" s="247">
        <f>Table1[[#This Row],[FLIGHT_DATE]]-Table1[[#This Row],[DATE_BOOKED]]</f>
        <v>172</v>
      </c>
    </row>
    <row r="47" spans="1:23" x14ac:dyDescent="0.25">
      <c r="A47" s="246">
        <v>45588</v>
      </c>
      <c r="B47" s="247" t="s">
        <v>288</v>
      </c>
      <c r="C47" s="247" t="s">
        <v>108</v>
      </c>
      <c r="D47" s="247"/>
      <c r="E47" s="247"/>
      <c r="F47" s="247" t="s">
        <v>45</v>
      </c>
      <c r="G47" s="247" t="s">
        <v>7</v>
      </c>
      <c r="H47" s="247" t="s">
        <v>115</v>
      </c>
      <c r="I47" s="248" t="s">
        <v>23</v>
      </c>
      <c r="J47" s="246">
        <v>45767</v>
      </c>
      <c r="K47" s="249">
        <v>70</v>
      </c>
      <c r="L47" s="250">
        <v>70</v>
      </c>
      <c r="M47" s="251">
        <v>165</v>
      </c>
      <c r="N47" s="252">
        <v>0</v>
      </c>
      <c r="O47" s="252">
        <v>0</v>
      </c>
      <c r="P47" s="253">
        <f>SUM(Table1[[#This Row],[BASE_FARE]:[SURCHARGES]])*Table1[[#This Row],[SEATS_BOOKED]]</f>
        <v>11550</v>
      </c>
      <c r="Q47" s="247" t="s">
        <v>109</v>
      </c>
      <c r="R47" s="249" t="s">
        <v>195</v>
      </c>
      <c r="S47" s="247" t="str">
        <f>LEFT(Table1[[#This Row],[SECTOR]],3)</f>
        <v>NAP</v>
      </c>
      <c r="T47" s="247" t="str">
        <f>RIGHT(Table1[[#This Row],[SECTOR]],3)</f>
        <v>SSH</v>
      </c>
      <c r="U47" s="247" t="str">
        <f t="shared" si="0"/>
        <v>NAP</v>
      </c>
      <c r="V47" s="247">
        <f>WEEKDAY(Table1[[#This Row],[FLIGHT_DATE]],2)</f>
        <v>7</v>
      </c>
      <c r="W47" s="247">
        <f>Table1[[#This Row],[FLIGHT_DATE]]-Table1[[#This Row],[DATE_BOOKED]]</f>
        <v>179</v>
      </c>
    </row>
    <row r="48" spans="1:23" x14ac:dyDescent="0.25">
      <c r="A48" s="246">
        <v>45588</v>
      </c>
      <c r="B48" s="247" t="s">
        <v>288</v>
      </c>
      <c r="C48" s="247" t="s">
        <v>108</v>
      </c>
      <c r="D48" s="247"/>
      <c r="E48" s="247"/>
      <c r="F48" s="247" t="s">
        <v>45</v>
      </c>
      <c r="G48" s="247" t="s">
        <v>7</v>
      </c>
      <c r="H48" s="247" t="s">
        <v>115</v>
      </c>
      <c r="I48" s="248" t="s">
        <v>23</v>
      </c>
      <c r="J48" s="246">
        <v>45774</v>
      </c>
      <c r="K48" s="249">
        <v>60</v>
      </c>
      <c r="L48" s="250">
        <v>60</v>
      </c>
      <c r="M48" s="251">
        <v>165</v>
      </c>
      <c r="N48" s="252">
        <v>0</v>
      </c>
      <c r="O48" s="252">
        <v>0</v>
      </c>
      <c r="P48" s="253">
        <f>SUM(Table1[[#This Row],[BASE_FARE]:[SURCHARGES]])*Table1[[#This Row],[SEATS_BOOKED]]</f>
        <v>9900</v>
      </c>
      <c r="Q48" s="247" t="s">
        <v>109</v>
      </c>
      <c r="R48" s="249" t="s">
        <v>195</v>
      </c>
      <c r="S48" s="247" t="str">
        <f>LEFT(Table1[[#This Row],[SECTOR]],3)</f>
        <v>NAP</v>
      </c>
      <c r="T48" s="247" t="str">
        <f>RIGHT(Table1[[#This Row],[SECTOR]],3)</f>
        <v>SSH</v>
      </c>
      <c r="U48" s="247" t="str">
        <f t="shared" si="0"/>
        <v>NAP</v>
      </c>
      <c r="V48" s="247">
        <f>WEEKDAY(Table1[[#This Row],[FLIGHT_DATE]],2)</f>
        <v>7</v>
      </c>
      <c r="W48" s="247">
        <f>Table1[[#This Row],[FLIGHT_DATE]]-Table1[[#This Row],[DATE_BOOKED]]</f>
        <v>186</v>
      </c>
    </row>
    <row r="49" spans="1:23" x14ac:dyDescent="0.25">
      <c r="A49" s="246">
        <v>45588</v>
      </c>
      <c r="B49" s="247" t="s">
        <v>288</v>
      </c>
      <c r="C49" s="247" t="s">
        <v>108</v>
      </c>
      <c r="D49" s="247"/>
      <c r="E49" s="247"/>
      <c r="F49" s="247" t="s">
        <v>45</v>
      </c>
      <c r="G49" s="247" t="s">
        <v>8</v>
      </c>
      <c r="H49" s="247" t="s">
        <v>244</v>
      </c>
      <c r="I49" s="248" t="s">
        <v>24</v>
      </c>
      <c r="J49" s="246">
        <v>45753</v>
      </c>
      <c r="K49" s="249">
        <v>30</v>
      </c>
      <c r="L49" s="250">
        <v>30</v>
      </c>
      <c r="M49" s="251">
        <v>165</v>
      </c>
      <c r="N49" s="252">
        <v>0</v>
      </c>
      <c r="O49" s="252">
        <v>0</v>
      </c>
      <c r="P49" s="253">
        <f>SUM(Table1[[#This Row],[BASE_FARE]:[SURCHARGES]])*Table1[[#This Row],[SEATS_BOOKED]]</f>
        <v>4950</v>
      </c>
      <c r="Q49" s="247" t="s">
        <v>109</v>
      </c>
      <c r="R49" s="249" t="s">
        <v>195</v>
      </c>
      <c r="S49" s="247" t="str">
        <f>LEFT(Table1[[#This Row],[SECTOR]],3)</f>
        <v>SSH</v>
      </c>
      <c r="T49" s="247" t="str">
        <f>RIGHT(Table1[[#This Row],[SECTOR]],3)</f>
        <v>NAP</v>
      </c>
      <c r="U49" s="247" t="str">
        <f t="shared" si="0"/>
        <v>NAP</v>
      </c>
      <c r="V49" s="247">
        <f>WEEKDAY(Table1[[#This Row],[FLIGHT_DATE]],2)</f>
        <v>7</v>
      </c>
      <c r="W49" s="247">
        <f>Table1[[#This Row],[FLIGHT_DATE]]-Table1[[#This Row],[DATE_BOOKED]]</f>
        <v>165</v>
      </c>
    </row>
    <row r="50" spans="1:23" x14ac:dyDescent="0.25">
      <c r="A50" s="246">
        <v>45588</v>
      </c>
      <c r="B50" s="247" t="s">
        <v>288</v>
      </c>
      <c r="C50" s="247" t="s">
        <v>108</v>
      </c>
      <c r="D50" s="247"/>
      <c r="E50" s="247"/>
      <c r="F50" s="247" t="s">
        <v>45</v>
      </c>
      <c r="G50" s="247" t="s">
        <v>8</v>
      </c>
      <c r="H50" s="247" t="s">
        <v>244</v>
      </c>
      <c r="I50" s="248" t="s">
        <v>24</v>
      </c>
      <c r="J50" s="246">
        <v>45760</v>
      </c>
      <c r="K50" s="249">
        <v>40</v>
      </c>
      <c r="L50" s="250">
        <v>40</v>
      </c>
      <c r="M50" s="251">
        <v>165</v>
      </c>
      <c r="N50" s="252">
        <v>0</v>
      </c>
      <c r="O50" s="252">
        <v>0</v>
      </c>
      <c r="P50" s="253">
        <f>SUM(Table1[[#This Row],[BASE_FARE]:[SURCHARGES]])*Table1[[#This Row],[SEATS_BOOKED]]</f>
        <v>6600</v>
      </c>
      <c r="Q50" s="247" t="s">
        <v>109</v>
      </c>
      <c r="R50" s="249" t="s">
        <v>195</v>
      </c>
      <c r="S50" s="247" t="str">
        <f>LEFT(Table1[[#This Row],[SECTOR]],3)</f>
        <v>SSH</v>
      </c>
      <c r="T50" s="247" t="str">
        <f>RIGHT(Table1[[#This Row],[SECTOR]],3)</f>
        <v>NAP</v>
      </c>
      <c r="U50" s="247" t="str">
        <f t="shared" si="0"/>
        <v>NAP</v>
      </c>
      <c r="V50" s="247">
        <f>WEEKDAY(Table1[[#This Row],[FLIGHT_DATE]],2)</f>
        <v>7</v>
      </c>
      <c r="W50" s="247">
        <f>Table1[[#This Row],[FLIGHT_DATE]]-Table1[[#This Row],[DATE_BOOKED]]</f>
        <v>172</v>
      </c>
    </row>
    <row r="51" spans="1:23" x14ac:dyDescent="0.25">
      <c r="A51" s="246">
        <v>45588</v>
      </c>
      <c r="B51" s="247" t="s">
        <v>288</v>
      </c>
      <c r="C51" s="247" t="s">
        <v>108</v>
      </c>
      <c r="D51" s="247"/>
      <c r="E51" s="247"/>
      <c r="F51" s="247" t="s">
        <v>45</v>
      </c>
      <c r="G51" s="247" t="s">
        <v>8</v>
      </c>
      <c r="H51" s="247" t="s">
        <v>116</v>
      </c>
      <c r="I51" s="248" t="s">
        <v>24</v>
      </c>
      <c r="J51" s="246">
        <v>45767</v>
      </c>
      <c r="K51" s="249">
        <v>50</v>
      </c>
      <c r="L51" s="250">
        <v>50</v>
      </c>
      <c r="M51" s="251">
        <v>165</v>
      </c>
      <c r="N51" s="252">
        <v>0</v>
      </c>
      <c r="O51" s="252">
        <v>0</v>
      </c>
      <c r="P51" s="253">
        <f>SUM(Table1[[#This Row],[BASE_FARE]:[SURCHARGES]])*Table1[[#This Row],[SEATS_BOOKED]]</f>
        <v>8250</v>
      </c>
      <c r="Q51" s="247" t="s">
        <v>109</v>
      </c>
      <c r="R51" s="249" t="s">
        <v>195</v>
      </c>
      <c r="S51" s="247" t="str">
        <f>LEFT(Table1[[#This Row],[SECTOR]],3)</f>
        <v>SSH</v>
      </c>
      <c r="T51" s="247" t="str">
        <f>RIGHT(Table1[[#This Row],[SECTOR]],3)</f>
        <v>NAP</v>
      </c>
      <c r="U51" s="247" t="str">
        <f t="shared" si="0"/>
        <v>NAP</v>
      </c>
      <c r="V51" s="247">
        <f>WEEKDAY(Table1[[#This Row],[FLIGHT_DATE]],2)</f>
        <v>7</v>
      </c>
      <c r="W51" s="247">
        <f>Table1[[#This Row],[FLIGHT_DATE]]-Table1[[#This Row],[DATE_BOOKED]]</f>
        <v>179</v>
      </c>
    </row>
    <row r="52" spans="1:23" x14ac:dyDescent="0.25">
      <c r="A52" s="246">
        <v>45588</v>
      </c>
      <c r="B52" s="247" t="s">
        <v>288</v>
      </c>
      <c r="C52" s="247" t="s">
        <v>108</v>
      </c>
      <c r="D52" s="247"/>
      <c r="E52" s="247"/>
      <c r="F52" s="247" t="s">
        <v>45</v>
      </c>
      <c r="G52" s="247" t="s">
        <v>8</v>
      </c>
      <c r="H52" s="247" t="s">
        <v>116</v>
      </c>
      <c r="I52" s="248" t="s">
        <v>24</v>
      </c>
      <c r="J52" s="246">
        <v>45774</v>
      </c>
      <c r="K52" s="249">
        <v>70</v>
      </c>
      <c r="L52" s="250">
        <v>70</v>
      </c>
      <c r="M52" s="251">
        <v>165</v>
      </c>
      <c r="N52" s="252">
        <v>0</v>
      </c>
      <c r="O52" s="252">
        <v>0</v>
      </c>
      <c r="P52" s="253">
        <f>SUM(Table1[[#This Row],[BASE_FARE]:[SURCHARGES]])*Table1[[#This Row],[SEATS_BOOKED]]</f>
        <v>11550</v>
      </c>
      <c r="Q52" s="247" t="s">
        <v>109</v>
      </c>
      <c r="R52" s="249" t="s">
        <v>195</v>
      </c>
      <c r="S52" s="247" t="str">
        <f>LEFT(Table1[[#This Row],[SECTOR]],3)</f>
        <v>SSH</v>
      </c>
      <c r="T52" s="247" t="str">
        <f>RIGHT(Table1[[#This Row],[SECTOR]],3)</f>
        <v>NAP</v>
      </c>
      <c r="U52" s="247" t="str">
        <f t="shared" si="0"/>
        <v>NAP</v>
      </c>
      <c r="V52" s="247">
        <f>WEEKDAY(Table1[[#This Row],[FLIGHT_DATE]],2)</f>
        <v>7</v>
      </c>
      <c r="W52" s="247">
        <f>Table1[[#This Row],[FLIGHT_DATE]]-Table1[[#This Row],[DATE_BOOKED]]</f>
        <v>186</v>
      </c>
    </row>
    <row r="53" spans="1:23" x14ac:dyDescent="0.25">
      <c r="A53" s="246">
        <v>45588</v>
      </c>
      <c r="B53" s="247" t="s">
        <v>288</v>
      </c>
      <c r="C53" s="247" t="s">
        <v>108</v>
      </c>
      <c r="D53" s="247"/>
      <c r="E53" s="247"/>
      <c r="F53" s="247" t="s">
        <v>45</v>
      </c>
      <c r="G53" s="247" t="s">
        <v>8</v>
      </c>
      <c r="H53" s="247" t="s">
        <v>116</v>
      </c>
      <c r="I53" s="248" t="s">
        <v>24</v>
      </c>
      <c r="J53" s="246">
        <v>45781</v>
      </c>
      <c r="K53" s="249">
        <v>60</v>
      </c>
      <c r="L53" s="250">
        <v>60</v>
      </c>
      <c r="M53" s="251">
        <v>165</v>
      </c>
      <c r="N53" s="252">
        <v>0</v>
      </c>
      <c r="O53" s="252">
        <v>0</v>
      </c>
      <c r="P53" s="253">
        <f>SUM(Table1[[#This Row],[BASE_FARE]:[SURCHARGES]])*Table1[[#This Row],[SEATS_BOOKED]]</f>
        <v>9900</v>
      </c>
      <c r="Q53" s="247" t="s">
        <v>109</v>
      </c>
      <c r="R53" s="249" t="s">
        <v>195</v>
      </c>
      <c r="S53" s="247" t="str">
        <f>LEFT(Table1[[#This Row],[SECTOR]],3)</f>
        <v>SSH</v>
      </c>
      <c r="T53" s="247" t="str">
        <f>RIGHT(Table1[[#This Row],[SECTOR]],3)</f>
        <v>NAP</v>
      </c>
      <c r="U53" s="247" t="str">
        <f t="shared" si="0"/>
        <v>NAP</v>
      </c>
      <c r="V53" s="247">
        <f>WEEKDAY(Table1[[#This Row],[FLIGHT_DATE]],2)</f>
        <v>7</v>
      </c>
      <c r="W53" s="247">
        <f>Table1[[#This Row],[FLIGHT_DATE]]-Table1[[#This Row],[DATE_BOOKED]]</f>
        <v>193</v>
      </c>
    </row>
    <row r="54" spans="1:23" x14ac:dyDescent="0.25">
      <c r="A54" s="246">
        <v>45624</v>
      </c>
      <c r="B54" s="247" t="s">
        <v>296</v>
      </c>
      <c r="C54" s="247" t="s">
        <v>108</v>
      </c>
      <c r="D54" s="247"/>
      <c r="E54" s="247"/>
      <c r="F54" s="247" t="s">
        <v>45</v>
      </c>
      <c r="G54" s="247" t="s">
        <v>7</v>
      </c>
      <c r="H54" s="247" t="s">
        <v>284</v>
      </c>
      <c r="I54" s="248" t="s">
        <v>297</v>
      </c>
      <c r="J54" s="246">
        <v>45765</v>
      </c>
      <c r="K54" s="249">
        <v>90</v>
      </c>
      <c r="L54" s="250">
        <v>90</v>
      </c>
      <c r="M54" s="251">
        <v>270</v>
      </c>
      <c r="N54" s="252">
        <v>0</v>
      </c>
      <c r="O54" s="252">
        <v>0</v>
      </c>
      <c r="P54" s="253">
        <f>SUM(Table1[[#This Row],[BASE_FARE]:[SURCHARGES]])*Table1[[#This Row],[SEATS_BOOKED]]</f>
        <v>24300</v>
      </c>
      <c r="Q54" s="247" t="s">
        <v>109</v>
      </c>
      <c r="R54" s="249" t="s">
        <v>195</v>
      </c>
      <c r="S54" s="247" t="str">
        <f>LEFT(Table1[[#This Row],[SECTOR]],3)</f>
        <v>MXP</v>
      </c>
      <c r="T54" s="247" t="str">
        <f>RIGHT(Table1[[#This Row],[SECTOR]],3)</f>
        <v>SSH</v>
      </c>
      <c r="U54" s="247" t="str">
        <f t="shared" si="0"/>
        <v>MXP</v>
      </c>
      <c r="V54" s="247">
        <f>WEEKDAY(Table1[[#This Row],[FLIGHT_DATE]],2)</f>
        <v>5</v>
      </c>
      <c r="W54" s="247">
        <f>Table1[[#This Row],[FLIGHT_DATE]]-Table1[[#This Row],[DATE_BOOKED]]</f>
        <v>141</v>
      </c>
    </row>
    <row r="55" spans="1:23" x14ac:dyDescent="0.25">
      <c r="A55" s="246">
        <v>45624</v>
      </c>
      <c r="B55" s="247" t="s">
        <v>296</v>
      </c>
      <c r="C55" s="247" t="s">
        <v>108</v>
      </c>
      <c r="D55" s="247"/>
      <c r="E55" s="247"/>
      <c r="F55" s="247" t="s">
        <v>45</v>
      </c>
      <c r="G55" s="247" t="s">
        <v>7</v>
      </c>
      <c r="H55" s="247" t="s">
        <v>284</v>
      </c>
      <c r="I55" s="248" t="s">
        <v>297</v>
      </c>
      <c r="J55" s="246">
        <v>45772</v>
      </c>
      <c r="K55" s="249">
        <v>90</v>
      </c>
      <c r="L55" s="250">
        <v>90</v>
      </c>
      <c r="M55" s="251">
        <v>270</v>
      </c>
      <c r="N55" s="252">
        <v>0</v>
      </c>
      <c r="O55" s="252">
        <v>0</v>
      </c>
      <c r="P55" s="253">
        <f>SUM(Table1[[#This Row],[BASE_FARE]:[SURCHARGES]])*Table1[[#This Row],[SEATS_BOOKED]]</f>
        <v>24300</v>
      </c>
      <c r="Q55" s="247" t="s">
        <v>109</v>
      </c>
      <c r="R55" s="249" t="s">
        <v>195</v>
      </c>
      <c r="S55" s="247" t="str">
        <f>LEFT(Table1[[#This Row],[SECTOR]],3)</f>
        <v>MXP</v>
      </c>
      <c r="T55" s="247" t="str">
        <f>RIGHT(Table1[[#This Row],[SECTOR]],3)</f>
        <v>SSH</v>
      </c>
      <c r="U55" s="247" t="str">
        <f t="shared" si="0"/>
        <v>MXP</v>
      </c>
      <c r="V55" s="247">
        <f>WEEKDAY(Table1[[#This Row],[FLIGHT_DATE]],2)</f>
        <v>5</v>
      </c>
      <c r="W55" s="247">
        <f>Table1[[#This Row],[FLIGHT_DATE]]-Table1[[#This Row],[DATE_BOOKED]]</f>
        <v>148</v>
      </c>
    </row>
    <row r="56" spans="1:23" x14ac:dyDescent="0.25">
      <c r="A56" s="246">
        <v>45624</v>
      </c>
      <c r="B56" s="247" t="s">
        <v>296</v>
      </c>
      <c r="C56" s="247" t="s">
        <v>108</v>
      </c>
      <c r="D56" s="247"/>
      <c r="E56" s="247"/>
      <c r="F56" s="247" t="s">
        <v>45</v>
      </c>
      <c r="G56" s="247" t="s">
        <v>8</v>
      </c>
      <c r="H56" s="247" t="s">
        <v>286</v>
      </c>
      <c r="I56" s="248" t="s">
        <v>299</v>
      </c>
      <c r="J56" s="246">
        <v>45772</v>
      </c>
      <c r="K56" s="249">
        <v>90</v>
      </c>
      <c r="L56" s="250">
        <v>90</v>
      </c>
      <c r="M56" s="251">
        <v>270</v>
      </c>
      <c r="N56" s="252">
        <v>0</v>
      </c>
      <c r="O56" s="252">
        <v>0</v>
      </c>
      <c r="P56" s="253">
        <f>SUM(Table1[[#This Row],[BASE_FARE]:[SURCHARGES]])*Table1[[#This Row],[SEATS_BOOKED]]</f>
        <v>24300</v>
      </c>
      <c r="Q56" s="247" t="s">
        <v>109</v>
      </c>
      <c r="R56" s="249" t="s">
        <v>195</v>
      </c>
      <c r="S56" s="247" t="str">
        <f>LEFT(Table1[[#This Row],[SECTOR]],3)</f>
        <v>SSH</v>
      </c>
      <c r="T56" s="247" t="str">
        <f>RIGHT(Table1[[#This Row],[SECTOR]],3)</f>
        <v>MXP</v>
      </c>
      <c r="U56" s="247" t="str">
        <f t="shared" si="0"/>
        <v>MXP</v>
      </c>
      <c r="V56" s="247">
        <f>WEEKDAY(Table1[[#This Row],[FLIGHT_DATE]],2)</f>
        <v>5</v>
      </c>
      <c r="W56" s="247">
        <f>Table1[[#This Row],[FLIGHT_DATE]]-Table1[[#This Row],[DATE_BOOKED]]</f>
        <v>148</v>
      </c>
    </row>
    <row r="57" spans="1:23" x14ac:dyDescent="0.25">
      <c r="A57" s="246">
        <v>45624</v>
      </c>
      <c r="B57" s="247" t="s">
        <v>296</v>
      </c>
      <c r="C57" s="247" t="s">
        <v>108</v>
      </c>
      <c r="D57" s="247"/>
      <c r="E57" s="247"/>
      <c r="F57" s="247" t="s">
        <v>45</v>
      </c>
      <c r="G57" s="247" t="s">
        <v>8</v>
      </c>
      <c r="H57" s="247" t="s">
        <v>286</v>
      </c>
      <c r="I57" s="248" t="s">
        <v>299</v>
      </c>
      <c r="J57" s="246">
        <v>45779</v>
      </c>
      <c r="K57" s="249">
        <v>90</v>
      </c>
      <c r="L57" s="250">
        <v>90</v>
      </c>
      <c r="M57" s="251">
        <v>270</v>
      </c>
      <c r="N57" s="252">
        <v>0</v>
      </c>
      <c r="O57" s="252">
        <v>0</v>
      </c>
      <c r="P57" s="253">
        <f>SUM(Table1[[#This Row],[BASE_FARE]:[SURCHARGES]])*Table1[[#This Row],[SEATS_BOOKED]]</f>
        <v>24300</v>
      </c>
      <c r="Q57" s="247" t="s">
        <v>109</v>
      </c>
      <c r="R57" s="249" t="s">
        <v>195</v>
      </c>
      <c r="S57" s="247" t="str">
        <f>LEFT(Table1[[#This Row],[SECTOR]],3)</f>
        <v>SSH</v>
      </c>
      <c r="T57" s="247" t="str">
        <f>RIGHT(Table1[[#This Row],[SECTOR]],3)</f>
        <v>MXP</v>
      </c>
      <c r="U57" s="247" t="str">
        <f t="shared" si="0"/>
        <v>MXP</v>
      </c>
      <c r="V57" s="247">
        <f>WEEKDAY(Table1[[#This Row],[FLIGHT_DATE]],2)</f>
        <v>5</v>
      </c>
      <c r="W57" s="247">
        <f>Table1[[#This Row],[FLIGHT_DATE]]-Table1[[#This Row],[DATE_BOOKED]]</f>
        <v>155</v>
      </c>
    </row>
    <row r="58" spans="1:23" x14ac:dyDescent="0.25">
      <c r="A58" s="246">
        <v>45624</v>
      </c>
      <c r="B58" s="247" t="s">
        <v>296</v>
      </c>
      <c r="C58" s="247" t="s">
        <v>108</v>
      </c>
      <c r="D58" s="247"/>
      <c r="E58" s="247"/>
      <c r="F58" s="247" t="s">
        <v>45</v>
      </c>
      <c r="G58" s="247" t="s">
        <v>7</v>
      </c>
      <c r="H58" s="247" t="s">
        <v>289</v>
      </c>
      <c r="I58" s="248" t="s">
        <v>300</v>
      </c>
      <c r="J58" s="246">
        <v>45752</v>
      </c>
      <c r="K58" s="249">
        <v>44</v>
      </c>
      <c r="L58" s="249">
        <v>44</v>
      </c>
      <c r="M58" s="251">
        <v>235</v>
      </c>
      <c r="N58" s="252">
        <v>0</v>
      </c>
      <c r="O58" s="252">
        <v>0</v>
      </c>
      <c r="P58" s="253">
        <f>SUM(Table1[[#This Row],[BASE_FARE]:[SURCHARGES]])*Table1[[#This Row],[SEATS_BOOKED]]</f>
        <v>10340</v>
      </c>
      <c r="Q58" s="247" t="s">
        <v>109</v>
      </c>
      <c r="R58" s="249" t="s">
        <v>195</v>
      </c>
      <c r="S58" s="247" t="str">
        <f>LEFT(Table1[[#This Row],[SECTOR]],3)</f>
        <v>VRN</v>
      </c>
      <c r="T58" s="247" t="str">
        <f>RIGHT(Table1[[#This Row],[SECTOR]],3)</f>
        <v>SSH</v>
      </c>
      <c r="U58" s="247" t="str">
        <f t="shared" si="0"/>
        <v>VRN</v>
      </c>
      <c r="V58" s="247">
        <f>WEEKDAY(Table1[[#This Row],[FLIGHT_DATE]],2)</f>
        <v>6</v>
      </c>
      <c r="W58" s="247">
        <f>Table1[[#This Row],[FLIGHT_DATE]]-Table1[[#This Row],[DATE_BOOKED]]</f>
        <v>128</v>
      </c>
    </row>
    <row r="59" spans="1:23" x14ac:dyDescent="0.25">
      <c r="A59" s="246">
        <v>45624</v>
      </c>
      <c r="B59" s="247" t="s">
        <v>296</v>
      </c>
      <c r="C59" s="247" t="s">
        <v>108</v>
      </c>
      <c r="D59" s="247"/>
      <c r="E59" s="247"/>
      <c r="F59" s="247" t="s">
        <v>45</v>
      </c>
      <c r="G59" s="247" t="s">
        <v>7</v>
      </c>
      <c r="H59" s="247" t="s">
        <v>289</v>
      </c>
      <c r="I59" s="248" t="s">
        <v>300</v>
      </c>
      <c r="J59" s="246">
        <v>45759</v>
      </c>
      <c r="K59" s="249">
        <v>40</v>
      </c>
      <c r="L59" s="250">
        <v>40</v>
      </c>
      <c r="M59" s="251">
        <v>235</v>
      </c>
      <c r="N59" s="252">
        <v>0</v>
      </c>
      <c r="O59" s="252">
        <v>0</v>
      </c>
      <c r="P59" s="253">
        <f>SUM(Table1[[#This Row],[BASE_FARE]:[SURCHARGES]])*Table1[[#This Row],[SEATS_BOOKED]]</f>
        <v>9400</v>
      </c>
      <c r="Q59" s="247" t="s">
        <v>109</v>
      </c>
      <c r="R59" s="249" t="s">
        <v>195</v>
      </c>
      <c r="S59" s="247" t="str">
        <f>LEFT(Table1[[#This Row],[SECTOR]],3)</f>
        <v>VRN</v>
      </c>
      <c r="T59" s="247" t="str">
        <f>RIGHT(Table1[[#This Row],[SECTOR]],3)</f>
        <v>SSH</v>
      </c>
      <c r="U59" s="247" t="str">
        <f t="shared" si="0"/>
        <v>VRN</v>
      </c>
      <c r="V59" s="247">
        <f>WEEKDAY(Table1[[#This Row],[FLIGHT_DATE]],2)</f>
        <v>6</v>
      </c>
      <c r="W59" s="247">
        <f>Table1[[#This Row],[FLIGHT_DATE]]-Table1[[#This Row],[DATE_BOOKED]]</f>
        <v>135</v>
      </c>
    </row>
    <row r="60" spans="1:23" x14ac:dyDescent="0.25">
      <c r="A60" s="246">
        <v>45624</v>
      </c>
      <c r="B60" s="247" t="s">
        <v>296</v>
      </c>
      <c r="C60" s="247" t="s">
        <v>108</v>
      </c>
      <c r="D60" s="247"/>
      <c r="E60" s="247"/>
      <c r="F60" s="247" t="s">
        <v>45</v>
      </c>
      <c r="G60" s="247" t="s">
        <v>7</v>
      </c>
      <c r="H60" s="247" t="s">
        <v>289</v>
      </c>
      <c r="I60" s="248" t="s">
        <v>300</v>
      </c>
      <c r="J60" s="246">
        <v>45766</v>
      </c>
      <c r="K60" s="249">
        <v>40</v>
      </c>
      <c r="L60" s="250">
        <v>40</v>
      </c>
      <c r="M60" s="251">
        <v>235</v>
      </c>
      <c r="N60" s="252">
        <v>0</v>
      </c>
      <c r="O60" s="252">
        <v>0</v>
      </c>
      <c r="P60" s="253">
        <f>SUM(Table1[[#This Row],[BASE_FARE]:[SURCHARGES]])*Table1[[#This Row],[SEATS_BOOKED]]</f>
        <v>9400</v>
      </c>
      <c r="Q60" s="247" t="s">
        <v>109</v>
      </c>
      <c r="R60" s="249" t="s">
        <v>195</v>
      </c>
      <c r="S60" s="247" t="str">
        <f>LEFT(Table1[[#This Row],[SECTOR]],3)</f>
        <v>VRN</v>
      </c>
      <c r="T60" s="247" t="str">
        <f>RIGHT(Table1[[#This Row],[SECTOR]],3)</f>
        <v>SSH</v>
      </c>
      <c r="U60" s="247" t="str">
        <f t="shared" si="0"/>
        <v>VRN</v>
      </c>
      <c r="V60" s="247">
        <f>WEEKDAY(Table1[[#This Row],[FLIGHT_DATE]],2)</f>
        <v>6</v>
      </c>
      <c r="W60" s="247">
        <f>Table1[[#This Row],[FLIGHT_DATE]]-Table1[[#This Row],[DATE_BOOKED]]</f>
        <v>142</v>
      </c>
    </row>
    <row r="61" spans="1:23" x14ac:dyDescent="0.25">
      <c r="A61" s="246">
        <v>45624</v>
      </c>
      <c r="B61" s="247" t="s">
        <v>296</v>
      </c>
      <c r="C61" s="247" t="s">
        <v>108</v>
      </c>
      <c r="D61" s="247"/>
      <c r="E61" s="247"/>
      <c r="F61" s="247" t="s">
        <v>45</v>
      </c>
      <c r="G61" s="247" t="s">
        <v>7</v>
      </c>
      <c r="H61" s="247" t="s">
        <v>289</v>
      </c>
      <c r="I61" s="248" t="s">
        <v>300</v>
      </c>
      <c r="J61" s="246">
        <v>45773</v>
      </c>
      <c r="K61" s="249">
        <v>40</v>
      </c>
      <c r="L61" s="250">
        <v>40</v>
      </c>
      <c r="M61" s="251">
        <v>235</v>
      </c>
      <c r="N61" s="252">
        <v>0</v>
      </c>
      <c r="O61" s="252">
        <v>0</v>
      </c>
      <c r="P61" s="253">
        <f>SUM(Table1[[#This Row],[BASE_FARE]:[SURCHARGES]])*Table1[[#This Row],[SEATS_BOOKED]]</f>
        <v>9400</v>
      </c>
      <c r="Q61" s="247" t="s">
        <v>109</v>
      </c>
      <c r="R61" s="249" t="s">
        <v>195</v>
      </c>
      <c r="S61" s="247" t="str">
        <f>LEFT(Table1[[#This Row],[SECTOR]],3)</f>
        <v>VRN</v>
      </c>
      <c r="T61" s="247" t="str">
        <f>RIGHT(Table1[[#This Row],[SECTOR]],3)</f>
        <v>SSH</v>
      </c>
      <c r="U61" s="247" t="str">
        <f t="shared" si="0"/>
        <v>VRN</v>
      </c>
      <c r="V61" s="247">
        <f>WEEKDAY(Table1[[#This Row],[FLIGHT_DATE]],2)</f>
        <v>6</v>
      </c>
      <c r="W61" s="247">
        <f>Table1[[#This Row],[FLIGHT_DATE]]-Table1[[#This Row],[DATE_BOOKED]]</f>
        <v>149</v>
      </c>
    </row>
    <row r="62" spans="1:23" x14ac:dyDescent="0.25">
      <c r="A62" s="246">
        <v>45624</v>
      </c>
      <c r="B62" s="247" t="s">
        <v>296</v>
      </c>
      <c r="C62" s="247" t="s">
        <v>108</v>
      </c>
      <c r="D62" s="247"/>
      <c r="E62" s="247"/>
      <c r="F62" s="247" t="s">
        <v>45</v>
      </c>
      <c r="G62" s="247" t="s">
        <v>8</v>
      </c>
      <c r="H62" s="247" t="s">
        <v>293</v>
      </c>
      <c r="I62" s="248" t="s">
        <v>302</v>
      </c>
      <c r="J62" s="246">
        <v>45759</v>
      </c>
      <c r="K62" s="249">
        <v>44</v>
      </c>
      <c r="L62" s="249">
        <v>44</v>
      </c>
      <c r="M62" s="251">
        <v>235</v>
      </c>
      <c r="N62" s="252">
        <v>0</v>
      </c>
      <c r="O62" s="252">
        <v>0</v>
      </c>
      <c r="P62" s="253">
        <f>SUM(Table1[[#This Row],[BASE_FARE]:[SURCHARGES]])*Table1[[#This Row],[SEATS_BOOKED]]</f>
        <v>10340</v>
      </c>
      <c r="Q62" s="247" t="s">
        <v>109</v>
      </c>
      <c r="R62" s="249" t="s">
        <v>195</v>
      </c>
      <c r="S62" s="247" t="str">
        <f>LEFT(Table1[[#This Row],[SECTOR]],3)</f>
        <v>SSH</v>
      </c>
      <c r="T62" s="247" t="str">
        <f>RIGHT(Table1[[#This Row],[SECTOR]],3)</f>
        <v>VRN</v>
      </c>
      <c r="U62" s="247" t="str">
        <f t="shared" si="0"/>
        <v>VRN</v>
      </c>
      <c r="V62" s="247">
        <f>WEEKDAY(Table1[[#This Row],[FLIGHT_DATE]],2)</f>
        <v>6</v>
      </c>
      <c r="W62" s="247">
        <f>Table1[[#This Row],[FLIGHT_DATE]]-Table1[[#This Row],[DATE_BOOKED]]</f>
        <v>135</v>
      </c>
    </row>
    <row r="63" spans="1:23" x14ac:dyDescent="0.25">
      <c r="A63" s="246">
        <v>45624</v>
      </c>
      <c r="B63" s="247" t="s">
        <v>296</v>
      </c>
      <c r="C63" s="247" t="s">
        <v>108</v>
      </c>
      <c r="D63" s="247"/>
      <c r="E63" s="247"/>
      <c r="F63" s="247" t="s">
        <v>45</v>
      </c>
      <c r="G63" s="247" t="s">
        <v>8</v>
      </c>
      <c r="H63" s="247" t="s">
        <v>293</v>
      </c>
      <c r="I63" s="248" t="s">
        <v>302</v>
      </c>
      <c r="J63" s="246">
        <v>45766</v>
      </c>
      <c r="K63" s="249">
        <v>40</v>
      </c>
      <c r="L63" s="250">
        <v>40</v>
      </c>
      <c r="M63" s="251">
        <v>235</v>
      </c>
      <c r="N63" s="252">
        <v>0</v>
      </c>
      <c r="O63" s="252">
        <v>0</v>
      </c>
      <c r="P63" s="253">
        <f>SUM(Table1[[#This Row],[BASE_FARE]:[SURCHARGES]])*Table1[[#This Row],[SEATS_BOOKED]]</f>
        <v>9400</v>
      </c>
      <c r="Q63" s="247" t="s">
        <v>109</v>
      </c>
      <c r="R63" s="249" t="s">
        <v>195</v>
      </c>
      <c r="S63" s="247" t="str">
        <f>LEFT(Table1[[#This Row],[SECTOR]],3)</f>
        <v>SSH</v>
      </c>
      <c r="T63" s="247" t="str">
        <f>RIGHT(Table1[[#This Row],[SECTOR]],3)</f>
        <v>VRN</v>
      </c>
      <c r="U63" s="247" t="str">
        <f t="shared" si="0"/>
        <v>VRN</v>
      </c>
      <c r="V63" s="247">
        <f>WEEKDAY(Table1[[#This Row],[FLIGHT_DATE]],2)</f>
        <v>6</v>
      </c>
      <c r="W63" s="247">
        <f>Table1[[#This Row],[FLIGHT_DATE]]-Table1[[#This Row],[DATE_BOOKED]]</f>
        <v>142</v>
      </c>
    </row>
    <row r="64" spans="1:23" x14ac:dyDescent="0.25">
      <c r="A64" s="246">
        <v>45624</v>
      </c>
      <c r="B64" s="247" t="s">
        <v>296</v>
      </c>
      <c r="C64" s="247" t="s">
        <v>108</v>
      </c>
      <c r="D64" s="247"/>
      <c r="E64" s="247"/>
      <c r="F64" s="247" t="s">
        <v>45</v>
      </c>
      <c r="G64" s="247" t="s">
        <v>8</v>
      </c>
      <c r="H64" s="247" t="s">
        <v>293</v>
      </c>
      <c r="I64" s="248" t="s">
        <v>302</v>
      </c>
      <c r="J64" s="246">
        <v>45773</v>
      </c>
      <c r="K64" s="249">
        <v>40</v>
      </c>
      <c r="L64" s="250">
        <v>40</v>
      </c>
      <c r="M64" s="251">
        <v>235</v>
      </c>
      <c r="N64" s="252">
        <v>0</v>
      </c>
      <c r="O64" s="252">
        <v>0</v>
      </c>
      <c r="P64" s="253">
        <f>SUM(Table1[[#This Row],[BASE_FARE]:[SURCHARGES]])*Table1[[#This Row],[SEATS_BOOKED]]</f>
        <v>9400</v>
      </c>
      <c r="Q64" s="247" t="s">
        <v>109</v>
      </c>
      <c r="R64" s="249" t="s">
        <v>195</v>
      </c>
      <c r="S64" s="247" t="str">
        <f>LEFT(Table1[[#This Row],[SECTOR]],3)</f>
        <v>SSH</v>
      </c>
      <c r="T64" s="247" t="str">
        <f>RIGHT(Table1[[#This Row],[SECTOR]],3)</f>
        <v>VRN</v>
      </c>
      <c r="U64" s="247" t="str">
        <f t="shared" si="0"/>
        <v>VRN</v>
      </c>
      <c r="V64" s="247">
        <f>WEEKDAY(Table1[[#This Row],[FLIGHT_DATE]],2)</f>
        <v>6</v>
      </c>
      <c r="W64" s="247">
        <f>Table1[[#This Row],[FLIGHT_DATE]]-Table1[[#This Row],[DATE_BOOKED]]</f>
        <v>149</v>
      </c>
    </row>
    <row r="65" spans="1:23" x14ac:dyDescent="0.25">
      <c r="A65" s="246">
        <v>45624</v>
      </c>
      <c r="B65" s="247" t="s">
        <v>296</v>
      </c>
      <c r="C65" s="247" t="s">
        <v>108</v>
      </c>
      <c r="D65" s="247"/>
      <c r="E65" s="247"/>
      <c r="F65" s="247" t="s">
        <v>45</v>
      </c>
      <c r="G65" s="247" t="s">
        <v>8</v>
      </c>
      <c r="H65" s="247" t="s">
        <v>293</v>
      </c>
      <c r="I65" s="248" t="s">
        <v>302</v>
      </c>
      <c r="J65" s="246">
        <v>45780</v>
      </c>
      <c r="K65" s="249">
        <v>40</v>
      </c>
      <c r="L65" s="250">
        <v>40</v>
      </c>
      <c r="M65" s="251">
        <v>235</v>
      </c>
      <c r="N65" s="252">
        <v>0</v>
      </c>
      <c r="O65" s="252">
        <v>0</v>
      </c>
      <c r="P65" s="253">
        <f>SUM(Table1[[#This Row],[BASE_FARE]:[SURCHARGES]])*Table1[[#This Row],[SEATS_BOOKED]]</f>
        <v>9400</v>
      </c>
      <c r="Q65" s="247" t="s">
        <v>109</v>
      </c>
      <c r="R65" s="249" t="s">
        <v>195</v>
      </c>
      <c r="S65" s="247" t="str">
        <f>LEFT(Table1[[#This Row],[SECTOR]],3)</f>
        <v>SSH</v>
      </c>
      <c r="T65" s="247" t="str">
        <f>RIGHT(Table1[[#This Row],[SECTOR]],3)</f>
        <v>VRN</v>
      </c>
      <c r="U65" s="247" t="str">
        <f t="shared" si="0"/>
        <v>VRN</v>
      </c>
      <c r="V65" s="247">
        <f>WEEKDAY(Table1[[#This Row],[FLIGHT_DATE]],2)</f>
        <v>6</v>
      </c>
      <c r="W65" s="247">
        <f>Table1[[#This Row],[FLIGHT_DATE]]-Table1[[#This Row],[DATE_BOOKED]]</f>
        <v>156</v>
      </c>
    </row>
    <row r="66" spans="1:23" x14ac:dyDescent="0.25">
      <c r="A66" s="246">
        <v>45630</v>
      </c>
      <c r="B66" s="247" t="s">
        <v>303</v>
      </c>
      <c r="C66" s="247" t="s">
        <v>108</v>
      </c>
      <c r="D66" s="247"/>
      <c r="E66" s="247"/>
      <c r="F66" s="247" t="s">
        <v>45</v>
      </c>
      <c r="G66" s="247" t="s">
        <v>7</v>
      </c>
      <c r="H66" s="247" t="s">
        <v>115</v>
      </c>
      <c r="I66" s="248" t="s">
        <v>23</v>
      </c>
      <c r="J66" s="246">
        <v>45767</v>
      </c>
      <c r="K66" s="249">
        <v>30</v>
      </c>
      <c r="L66" s="250">
        <v>30</v>
      </c>
      <c r="M66" s="251">
        <v>220</v>
      </c>
      <c r="N66" s="252">
        <v>0</v>
      </c>
      <c r="O66" s="252">
        <v>0</v>
      </c>
      <c r="P66" s="253">
        <f>SUM(Table1[[#This Row],[BASE_FARE]:[SURCHARGES]])*Table1[[#This Row],[SEATS_BOOKED]]</f>
        <v>6600</v>
      </c>
      <c r="Q66" s="247" t="s">
        <v>109</v>
      </c>
      <c r="R66" s="249" t="s">
        <v>195</v>
      </c>
      <c r="S66" s="247" t="str">
        <f>LEFT(Table1[[#This Row],[SECTOR]],3)</f>
        <v>NAP</v>
      </c>
      <c r="T66" s="247" t="str">
        <f>RIGHT(Table1[[#This Row],[SECTOR]],3)</f>
        <v>SSH</v>
      </c>
      <c r="U66" s="247" t="str">
        <f t="shared" ref="U66:U102" si="1">IF(AND(S66&lt;&gt;"SSH", S66&lt;&gt;"RMF", S66&lt;&gt;"CAI", S66&lt;&gt;"HRG", S66&lt;&gt;"LXR", S66&lt;&gt;"DXB", OR(T66="SSH", T66="RMF", T66="CAI", T66="HRG", T66="LXR", T66="DXB")), S66,
    IF(AND(T66&lt;&gt;"SSH", T66&lt;&gt;"RMF", T66&lt;&gt;"CAI", T66&lt;&gt;"HRG", T66&lt;&gt;"LXR", T66&lt;&gt;"DXB", OR(S66="SSH", S66="RMF", S66="CAI", S66="HRG", S66="LXR", S66="DXB")), T66,
    "VIE"))</f>
        <v>NAP</v>
      </c>
      <c r="V66" s="247">
        <f>WEEKDAY(Table1[[#This Row],[FLIGHT_DATE]],2)</f>
        <v>7</v>
      </c>
      <c r="W66" s="247">
        <f>Table1[[#This Row],[FLIGHT_DATE]]-Table1[[#This Row],[DATE_BOOKED]]</f>
        <v>137</v>
      </c>
    </row>
    <row r="67" spans="1:23" x14ac:dyDescent="0.25">
      <c r="A67" s="246">
        <v>45630</v>
      </c>
      <c r="B67" s="247" t="s">
        <v>303</v>
      </c>
      <c r="C67" s="247" t="s">
        <v>108</v>
      </c>
      <c r="D67" s="247"/>
      <c r="E67" s="247"/>
      <c r="F67" s="247" t="s">
        <v>45</v>
      </c>
      <c r="G67" s="247" t="s">
        <v>7</v>
      </c>
      <c r="H67" s="247" t="s">
        <v>115</v>
      </c>
      <c r="I67" s="248" t="s">
        <v>23</v>
      </c>
      <c r="J67" s="246">
        <v>45774</v>
      </c>
      <c r="K67" s="249">
        <v>20</v>
      </c>
      <c r="L67" s="250">
        <v>20</v>
      </c>
      <c r="M67" s="251">
        <v>220</v>
      </c>
      <c r="N67" s="252">
        <v>0</v>
      </c>
      <c r="O67" s="252">
        <v>0</v>
      </c>
      <c r="P67" s="253">
        <f>SUM(Table1[[#This Row],[BASE_FARE]:[SURCHARGES]])*Table1[[#This Row],[SEATS_BOOKED]]</f>
        <v>4400</v>
      </c>
      <c r="Q67" s="247" t="s">
        <v>109</v>
      </c>
      <c r="R67" s="249" t="s">
        <v>195</v>
      </c>
      <c r="S67" s="247" t="str">
        <f>LEFT(Table1[[#This Row],[SECTOR]],3)</f>
        <v>NAP</v>
      </c>
      <c r="T67" s="247" t="str">
        <f>RIGHT(Table1[[#This Row],[SECTOR]],3)</f>
        <v>SSH</v>
      </c>
      <c r="U67" s="247" t="str">
        <f t="shared" si="1"/>
        <v>NAP</v>
      </c>
      <c r="V67" s="247">
        <f>WEEKDAY(Table1[[#This Row],[FLIGHT_DATE]],2)</f>
        <v>7</v>
      </c>
      <c r="W67" s="247">
        <f>Table1[[#This Row],[FLIGHT_DATE]]-Table1[[#This Row],[DATE_BOOKED]]</f>
        <v>144</v>
      </c>
    </row>
    <row r="68" spans="1:23" x14ac:dyDescent="0.25">
      <c r="A68" s="246">
        <v>45630</v>
      </c>
      <c r="B68" s="247" t="s">
        <v>303</v>
      </c>
      <c r="C68" s="247" t="s">
        <v>108</v>
      </c>
      <c r="D68" s="247"/>
      <c r="E68" s="247"/>
      <c r="F68" s="247" t="s">
        <v>45</v>
      </c>
      <c r="G68" s="247" t="s">
        <v>8</v>
      </c>
      <c r="H68" s="247" t="s">
        <v>116</v>
      </c>
      <c r="I68" s="248" t="s">
        <v>24</v>
      </c>
      <c r="J68" s="246">
        <v>45774</v>
      </c>
      <c r="K68" s="249">
        <v>30</v>
      </c>
      <c r="L68" s="250">
        <v>30</v>
      </c>
      <c r="M68" s="251">
        <v>220</v>
      </c>
      <c r="N68" s="252">
        <v>0</v>
      </c>
      <c r="O68" s="252">
        <v>0</v>
      </c>
      <c r="P68" s="253">
        <f>SUM(Table1[[#This Row],[BASE_FARE]:[SURCHARGES]])*Table1[[#This Row],[SEATS_BOOKED]]</f>
        <v>6600</v>
      </c>
      <c r="Q68" s="247" t="s">
        <v>109</v>
      </c>
      <c r="R68" s="249" t="s">
        <v>195</v>
      </c>
      <c r="S68" s="247" t="str">
        <f>LEFT(Table1[[#This Row],[SECTOR]],3)</f>
        <v>SSH</v>
      </c>
      <c r="T68" s="247" t="str">
        <f>RIGHT(Table1[[#This Row],[SECTOR]],3)</f>
        <v>NAP</v>
      </c>
      <c r="U68" s="247" t="str">
        <f t="shared" si="1"/>
        <v>NAP</v>
      </c>
      <c r="V68" s="247">
        <f>WEEKDAY(Table1[[#This Row],[FLIGHT_DATE]],2)</f>
        <v>7</v>
      </c>
      <c r="W68" s="247">
        <f>Table1[[#This Row],[FLIGHT_DATE]]-Table1[[#This Row],[DATE_BOOKED]]</f>
        <v>144</v>
      </c>
    </row>
    <row r="69" spans="1:23" x14ac:dyDescent="0.25">
      <c r="A69" s="246">
        <v>45630</v>
      </c>
      <c r="B69" s="247" t="s">
        <v>303</v>
      </c>
      <c r="C69" s="247" t="s">
        <v>108</v>
      </c>
      <c r="D69" s="247"/>
      <c r="E69" s="247"/>
      <c r="F69" s="247" t="s">
        <v>45</v>
      </c>
      <c r="G69" s="247" t="s">
        <v>8</v>
      </c>
      <c r="H69" s="247" t="s">
        <v>116</v>
      </c>
      <c r="I69" s="248" t="s">
        <v>24</v>
      </c>
      <c r="J69" s="246">
        <v>45781</v>
      </c>
      <c r="K69" s="249">
        <v>20</v>
      </c>
      <c r="L69" s="250">
        <v>20</v>
      </c>
      <c r="M69" s="251">
        <v>220</v>
      </c>
      <c r="N69" s="252">
        <v>0</v>
      </c>
      <c r="O69" s="252">
        <v>0</v>
      </c>
      <c r="P69" s="253">
        <f>SUM(Table1[[#This Row],[BASE_FARE]:[SURCHARGES]])*Table1[[#This Row],[SEATS_BOOKED]]</f>
        <v>4400</v>
      </c>
      <c r="Q69" s="247" t="s">
        <v>109</v>
      </c>
      <c r="R69" s="249" t="s">
        <v>195</v>
      </c>
      <c r="S69" s="247" t="str">
        <f>LEFT(Table1[[#This Row],[SECTOR]],3)</f>
        <v>SSH</v>
      </c>
      <c r="T69" s="247" t="str">
        <f>RIGHT(Table1[[#This Row],[SECTOR]],3)</f>
        <v>NAP</v>
      </c>
      <c r="U69" s="247" t="str">
        <f t="shared" si="1"/>
        <v>NAP</v>
      </c>
      <c r="V69" s="247">
        <f>WEEKDAY(Table1[[#This Row],[FLIGHT_DATE]],2)</f>
        <v>7</v>
      </c>
      <c r="W69" s="247">
        <f>Table1[[#This Row],[FLIGHT_DATE]]-Table1[[#This Row],[DATE_BOOKED]]</f>
        <v>151</v>
      </c>
    </row>
    <row r="70" spans="1:23" x14ac:dyDescent="0.25">
      <c r="A70" s="246">
        <v>45625</v>
      </c>
      <c r="B70" s="247" t="s">
        <v>304</v>
      </c>
      <c r="C70" s="247" t="s">
        <v>108</v>
      </c>
      <c r="D70" s="247"/>
      <c r="E70" s="247"/>
      <c r="F70" s="247" t="s">
        <v>45</v>
      </c>
      <c r="G70" s="247" t="s">
        <v>7</v>
      </c>
      <c r="H70" s="247" t="s">
        <v>289</v>
      </c>
      <c r="I70" s="248" t="s">
        <v>290</v>
      </c>
      <c r="J70" s="246">
        <v>45752</v>
      </c>
      <c r="K70" s="249">
        <v>30</v>
      </c>
      <c r="L70" s="250">
        <v>30</v>
      </c>
      <c r="M70" s="251">
        <v>210</v>
      </c>
      <c r="N70" s="252">
        <v>0</v>
      </c>
      <c r="O70" s="252">
        <v>0</v>
      </c>
      <c r="P70" s="253">
        <f>SUM(Table1[[#This Row],[BASE_FARE]:[SURCHARGES]])*Table1[[#This Row],[SEATS_BOOKED]]</f>
        <v>6300</v>
      </c>
      <c r="Q70" s="247" t="s">
        <v>109</v>
      </c>
      <c r="R70" s="249" t="s">
        <v>195</v>
      </c>
      <c r="S70" s="247" t="str">
        <f>LEFT(Table1[[#This Row],[SECTOR]],3)</f>
        <v>BRI</v>
      </c>
      <c r="T70" s="247" t="str">
        <f>RIGHT(Table1[[#This Row],[SECTOR]],3)</f>
        <v>SSH</v>
      </c>
      <c r="U70" s="247" t="str">
        <f t="shared" si="1"/>
        <v>BRI</v>
      </c>
      <c r="V70" s="247">
        <f>WEEKDAY(Table1[[#This Row],[FLIGHT_DATE]],2)</f>
        <v>6</v>
      </c>
      <c r="W70" s="247">
        <f>Table1[[#This Row],[FLIGHT_DATE]]-Table1[[#This Row],[DATE_BOOKED]]</f>
        <v>127</v>
      </c>
    </row>
    <row r="71" spans="1:23" x14ac:dyDescent="0.25">
      <c r="A71" s="246">
        <v>45625</v>
      </c>
      <c r="B71" s="247" t="s">
        <v>304</v>
      </c>
      <c r="C71" s="247" t="s">
        <v>108</v>
      </c>
      <c r="D71" s="247"/>
      <c r="E71" s="247"/>
      <c r="F71" s="247" t="s">
        <v>45</v>
      </c>
      <c r="G71" s="247" t="s">
        <v>7</v>
      </c>
      <c r="H71" s="247" t="s">
        <v>289</v>
      </c>
      <c r="I71" s="248" t="s">
        <v>290</v>
      </c>
      <c r="J71" s="246">
        <v>45759</v>
      </c>
      <c r="K71" s="249">
        <v>30</v>
      </c>
      <c r="L71" s="250">
        <v>30</v>
      </c>
      <c r="M71" s="251">
        <v>210</v>
      </c>
      <c r="N71" s="252">
        <v>0</v>
      </c>
      <c r="O71" s="252">
        <v>0</v>
      </c>
      <c r="P71" s="253">
        <f>SUM(Table1[[#This Row],[BASE_FARE]:[SURCHARGES]])*Table1[[#This Row],[SEATS_BOOKED]]</f>
        <v>6300</v>
      </c>
      <c r="Q71" s="247" t="s">
        <v>109</v>
      </c>
      <c r="R71" s="249" t="s">
        <v>195</v>
      </c>
      <c r="S71" s="247" t="str">
        <f>LEFT(Table1[[#This Row],[SECTOR]],3)</f>
        <v>BRI</v>
      </c>
      <c r="T71" s="247" t="str">
        <f>RIGHT(Table1[[#This Row],[SECTOR]],3)</f>
        <v>SSH</v>
      </c>
      <c r="U71" s="247" t="str">
        <f t="shared" si="1"/>
        <v>BRI</v>
      </c>
      <c r="V71" s="247">
        <f>WEEKDAY(Table1[[#This Row],[FLIGHT_DATE]],2)</f>
        <v>6</v>
      </c>
      <c r="W71" s="247">
        <f>Table1[[#This Row],[FLIGHT_DATE]]-Table1[[#This Row],[DATE_BOOKED]]</f>
        <v>134</v>
      </c>
    </row>
    <row r="72" spans="1:23" x14ac:dyDescent="0.25">
      <c r="A72" s="246">
        <v>45625</v>
      </c>
      <c r="B72" s="247" t="s">
        <v>304</v>
      </c>
      <c r="C72" s="247" t="s">
        <v>108</v>
      </c>
      <c r="D72" s="247"/>
      <c r="E72" s="247"/>
      <c r="F72" s="247" t="s">
        <v>45</v>
      </c>
      <c r="G72" s="247" t="s">
        <v>7</v>
      </c>
      <c r="H72" s="247" t="s">
        <v>292</v>
      </c>
      <c r="I72" s="248" t="s">
        <v>290</v>
      </c>
      <c r="J72" s="246">
        <v>45766</v>
      </c>
      <c r="K72" s="249">
        <v>30</v>
      </c>
      <c r="L72" s="250">
        <v>30</v>
      </c>
      <c r="M72" s="251">
        <v>210</v>
      </c>
      <c r="N72" s="252">
        <v>0</v>
      </c>
      <c r="O72" s="252">
        <v>0</v>
      </c>
      <c r="P72" s="253">
        <f>SUM(Table1[[#This Row],[BASE_FARE]:[SURCHARGES]])*Table1[[#This Row],[SEATS_BOOKED]]</f>
        <v>6300</v>
      </c>
      <c r="Q72" s="247" t="s">
        <v>109</v>
      </c>
      <c r="R72" s="249" t="s">
        <v>195</v>
      </c>
      <c r="S72" s="247" t="str">
        <f>LEFT(Table1[[#This Row],[SECTOR]],3)</f>
        <v>BRI</v>
      </c>
      <c r="T72" s="247" t="str">
        <f>RIGHT(Table1[[#This Row],[SECTOR]],3)</f>
        <v>SSH</v>
      </c>
      <c r="U72" s="247" t="str">
        <f t="shared" si="1"/>
        <v>BRI</v>
      </c>
      <c r="V72" s="247">
        <f>WEEKDAY(Table1[[#This Row],[FLIGHT_DATE]],2)</f>
        <v>6</v>
      </c>
      <c r="W72" s="247">
        <f>Table1[[#This Row],[FLIGHT_DATE]]-Table1[[#This Row],[DATE_BOOKED]]</f>
        <v>141</v>
      </c>
    </row>
    <row r="73" spans="1:23" x14ac:dyDescent="0.25">
      <c r="A73" s="246">
        <v>45625</v>
      </c>
      <c r="B73" s="247" t="s">
        <v>304</v>
      </c>
      <c r="C73" s="247" t="s">
        <v>108</v>
      </c>
      <c r="D73" s="247"/>
      <c r="E73" s="247"/>
      <c r="F73" s="247" t="s">
        <v>45</v>
      </c>
      <c r="G73" s="247" t="s">
        <v>7</v>
      </c>
      <c r="H73" s="247" t="s">
        <v>292</v>
      </c>
      <c r="I73" s="248" t="s">
        <v>290</v>
      </c>
      <c r="J73" s="246">
        <v>45773</v>
      </c>
      <c r="K73" s="249">
        <v>30</v>
      </c>
      <c r="L73" s="250">
        <v>30</v>
      </c>
      <c r="M73" s="251">
        <v>210</v>
      </c>
      <c r="N73" s="252">
        <v>0</v>
      </c>
      <c r="O73" s="252">
        <v>0</v>
      </c>
      <c r="P73" s="253">
        <f>SUM(Table1[[#This Row],[BASE_FARE]:[SURCHARGES]])*Table1[[#This Row],[SEATS_BOOKED]]</f>
        <v>6300</v>
      </c>
      <c r="Q73" s="247" t="s">
        <v>109</v>
      </c>
      <c r="R73" s="249" t="s">
        <v>195</v>
      </c>
      <c r="S73" s="247" t="str">
        <f>LEFT(Table1[[#This Row],[SECTOR]],3)</f>
        <v>BRI</v>
      </c>
      <c r="T73" s="247" t="str">
        <f>RIGHT(Table1[[#This Row],[SECTOR]],3)</f>
        <v>SSH</v>
      </c>
      <c r="U73" s="247" t="str">
        <f t="shared" si="1"/>
        <v>BRI</v>
      </c>
      <c r="V73" s="247">
        <f>WEEKDAY(Table1[[#This Row],[FLIGHT_DATE]],2)</f>
        <v>6</v>
      </c>
      <c r="W73" s="247">
        <f>Table1[[#This Row],[FLIGHT_DATE]]-Table1[[#This Row],[DATE_BOOKED]]</f>
        <v>148</v>
      </c>
    </row>
    <row r="74" spans="1:23" x14ac:dyDescent="0.25">
      <c r="A74" s="246">
        <v>45625</v>
      </c>
      <c r="B74" s="247" t="s">
        <v>304</v>
      </c>
      <c r="C74" s="247" t="s">
        <v>108</v>
      </c>
      <c r="D74" s="247"/>
      <c r="E74" s="247"/>
      <c r="F74" s="247" t="s">
        <v>45</v>
      </c>
      <c r="G74" s="247" t="s">
        <v>8</v>
      </c>
      <c r="H74" s="247" t="s">
        <v>293</v>
      </c>
      <c r="I74" s="248" t="s">
        <v>294</v>
      </c>
      <c r="J74" s="246">
        <v>45759</v>
      </c>
      <c r="K74" s="249">
        <v>30</v>
      </c>
      <c r="L74" s="250">
        <v>30</v>
      </c>
      <c r="M74" s="251">
        <v>210</v>
      </c>
      <c r="N74" s="252">
        <v>0</v>
      </c>
      <c r="O74" s="252">
        <v>0</v>
      </c>
      <c r="P74" s="253">
        <f>SUM(Table1[[#This Row],[BASE_FARE]:[SURCHARGES]])*Table1[[#This Row],[SEATS_BOOKED]]</f>
        <v>6300</v>
      </c>
      <c r="Q74" s="247" t="s">
        <v>109</v>
      </c>
      <c r="R74" s="249" t="s">
        <v>195</v>
      </c>
      <c r="S74" s="247" t="str">
        <f>LEFT(Table1[[#This Row],[SECTOR]],3)</f>
        <v>SSH</v>
      </c>
      <c r="T74" s="247" t="str">
        <f>RIGHT(Table1[[#This Row],[SECTOR]],3)</f>
        <v>BRI</v>
      </c>
      <c r="U74" s="247" t="str">
        <f t="shared" si="1"/>
        <v>BRI</v>
      </c>
      <c r="V74" s="247">
        <f>WEEKDAY(Table1[[#This Row],[FLIGHT_DATE]],2)</f>
        <v>6</v>
      </c>
      <c r="W74" s="247">
        <f>Table1[[#This Row],[FLIGHT_DATE]]-Table1[[#This Row],[DATE_BOOKED]]</f>
        <v>134</v>
      </c>
    </row>
    <row r="75" spans="1:23" x14ac:dyDescent="0.25">
      <c r="A75" s="246">
        <v>45625</v>
      </c>
      <c r="B75" s="247" t="s">
        <v>304</v>
      </c>
      <c r="C75" s="247" t="s">
        <v>108</v>
      </c>
      <c r="D75" s="247"/>
      <c r="E75" s="247"/>
      <c r="F75" s="247" t="s">
        <v>45</v>
      </c>
      <c r="G75" s="247" t="s">
        <v>8</v>
      </c>
      <c r="H75" s="247" t="s">
        <v>295</v>
      </c>
      <c r="I75" s="248" t="s">
        <v>294</v>
      </c>
      <c r="J75" s="246">
        <v>45766</v>
      </c>
      <c r="K75" s="249">
        <v>30</v>
      </c>
      <c r="L75" s="250">
        <v>30</v>
      </c>
      <c r="M75" s="251">
        <v>210</v>
      </c>
      <c r="N75" s="252">
        <v>0</v>
      </c>
      <c r="O75" s="252">
        <v>0</v>
      </c>
      <c r="P75" s="253">
        <f>SUM(Table1[[#This Row],[BASE_FARE]:[SURCHARGES]])*Table1[[#This Row],[SEATS_BOOKED]]</f>
        <v>6300</v>
      </c>
      <c r="Q75" s="247" t="s">
        <v>109</v>
      </c>
      <c r="R75" s="249" t="s">
        <v>195</v>
      </c>
      <c r="S75" s="247" t="str">
        <f>LEFT(Table1[[#This Row],[SECTOR]],3)</f>
        <v>SSH</v>
      </c>
      <c r="T75" s="247" t="str">
        <f>RIGHT(Table1[[#This Row],[SECTOR]],3)</f>
        <v>BRI</v>
      </c>
      <c r="U75" s="247" t="str">
        <f t="shared" si="1"/>
        <v>BRI</v>
      </c>
      <c r="V75" s="247">
        <f>WEEKDAY(Table1[[#This Row],[FLIGHT_DATE]],2)</f>
        <v>6</v>
      </c>
      <c r="W75" s="247">
        <f>Table1[[#This Row],[FLIGHT_DATE]]-Table1[[#This Row],[DATE_BOOKED]]</f>
        <v>141</v>
      </c>
    </row>
    <row r="76" spans="1:23" x14ac:dyDescent="0.25">
      <c r="A76" s="246">
        <v>45625</v>
      </c>
      <c r="B76" s="247" t="s">
        <v>304</v>
      </c>
      <c r="C76" s="247" t="s">
        <v>108</v>
      </c>
      <c r="D76" s="247"/>
      <c r="E76" s="247"/>
      <c r="F76" s="247" t="s">
        <v>45</v>
      </c>
      <c r="G76" s="247" t="s">
        <v>8</v>
      </c>
      <c r="H76" s="247" t="s">
        <v>295</v>
      </c>
      <c r="I76" s="248" t="s">
        <v>294</v>
      </c>
      <c r="J76" s="246">
        <v>45773</v>
      </c>
      <c r="K76" s="249">
        <v>30</v>
      </c>
      <c r="L76" s="250">
        <v>30</v>
      </c>
      <c r="M76" s="251">
        <v>210</v>
      </c>
      <c r="N76" s="252">
        <v>0</v>
      </c>
      <c r="O76" s="252">
        <v>0</v>
      </c>
      <c r="P76" s="253">
        <f>SUM(Table1[[#This Row],[BASE_FARE]:[SURCHARGES]])*Table1[[#This Row],[SEATS_BOOKED]]</f>
        <v>6300</v>
      </c>
      <c r="Q76" s="247" t="s">
        <v>109</v>
      </c>
      <c r="R76" s="249" t="s">
        <v>195</v>
      </c>
      <c r="S76" s="247" t="str">
        <f>LEFT(Table1[[#This Row],[SECTOR]],3)</f>
        <v>SSH</v>
      </c>
      <c r="T76" s="247" t="str">
        <f>RIGHT(Table1[[#This Row],[SECTOR]],3)</f>
        <v>BRI</v>
      </c>
      <c r="U76" s="247" t="str">
        <f t="shared" si="1"/>
        <v>BRI</v>
      </c>
      <c r="V76" s="247">
        <f>WEEKDAY(Table1[[#This Row],[FLIGHT_DATE]],2)</f>
        <v>6</v>
      </c>
      <c r="W76" s="247">
        <f>Table1[[#This Row],[FLIGHT_DATE]]-Table1[[#This Row],[DATE_BOOKED]]</f>
        <v>148</v>
      </c>
    </row>
    <row r="77" spans="1:23" x14ac:dyDescent="0.25">
      <c r="A77" s="246">
        <v>45625</v>
      </c>
      <c r="B77" s="247" t="s">
        <v>304</v>
      </c>
      <c r="C77" s="247" t="s">
        <v>108</v>
      </c>
      <c r="D77" s="247"/>
      <c r="E77" s="247"/>
      <c r="F77" s="247" t="s">
        <v>45</v>
      </c>
      <c r="G77" s="247" t="s">
        <v>8</v>
      </c>
      <c r="H77" s="247" t="s">
        <v>295</v>
      </c>
      <c r="I77" s="248" t="s">
        <v>294</v>
      </c>
      <c r="J77" s="246">
        <v>45780</v>
      </c>
      <c r="K77" s="249">
        <v>30</v>
      </c>
      <c r="L77" s="250">
        <v>30</v>
      </c>
      <c r="M77" s="251">
        <v>210</v>
      </c>
      <c r="N77" s="252">
        <v>0</v>
      </c>
      <c r="O77" s="252">
        <v>0</v>
      </c>
      <c r="P77" s="253">
        <f>SUM(Table1[[#This Row],[BASE_FARE]:[SURCHARGES]])*Table1[[#This Row],[SEATS_BOOKED]]</f>
        <v>6300</v>
      </c>
      <c r="Q77" s="247" t="s">
        <v>109</v>
      </c>
      <c r="R77" s="249" t="s">
        <v>195</v>
      </c>
      <c r="S77" s="247" t="str">
        <f>LEFT(Table1[[#This Row],[SECTOR]],3)</f>
        <v>SSH</v>
      </c>
      <c r="T77" s="247" t="str">
        <f>RIGHT(Table1[[#This Row],[SECTOR]],3)</f>
        <v>BRI</v>
      </c>
      <c r="U77" s="247" t="str">
        <f t="shared" si="1"/>
        <v>BRI</v>
      </c>
      <c r="V77" s="247">
        <f>WEEKDAY(Table1[[#This Row],[FLIGHT_DATE]],2)</f>
        <v>6</v>
      </c>
      <c r="W77" s="247">
        <f>Table1[[#This Row],[FLIGHT_DATE]]-Table1[[#This Row],[DATE_BOOKED]]</f>
        <v>155</v>
      </c>
    </row>
    <row r="78" spans="1:23" x14ac:dyDescent="0.25">
      <c r="A78" s="246">
        <v>45625</v>
      </c>
      <c r="B78" s="247" t="s">
        <v>304</v>
      </c>
      <c r="C78" s="247" t="s">
        <v>108</v>
      </c>
      <c r="D78" s="247"/>
      <c r="E78" s="247"/>
      <c r="F78" s="247" t="s">
        <v>45</v>
      </c>
      <c r="G78" s="247" t="s">
        <v>7</v>
      </c>
      <c r="H78" s="247" t="s">
        <v>243</v>
      </c>
      <c r="I78" s="248" t="s">
        <v>23</v>
      </c>
      <c r="J78" s="246">
        <v>45753</v>
      </c>
      <c r="K78" s="249">
        <v>30</v>
      </c>
      <c r="L78" s="250">
        <v>30</v>
      </c>
      <c r="M78" s="251">
        <v>205</v>
      </c>
      <c r="N78" s="252">
        <v>0</v>
      </c>
      <c r="O78" s="252">
        <v>0</v>
      </c>
      <c r="P78" s="253">
        <f>SUM(Table1[[#This Row],[BASE_FARE]:[SURCHARGES]])*Table1[[#This Row],[SEATS_BOOKED]]</f>
        <v>6150</v>
      </c>
      <c r="Q78" s="247" t="s">
        <v>109</v>
      </c>
      <c r="R78" s="249" t="s">
        <v>195</v>
      </c>
      <c r="S78" s="247" t="str">
        <f>LEFT(Table1[[#This Row],[SECTOR]],3)</f>
        <v>NAP</v>
      </c>
      <c r="T78" s="247" t="str">
        <f>RIGHT(Table1[[#This Row],[SECTOR]],3)</f>
        <v>SSH</v>
      </c>
      <c r="U78" s="247" t="str">
        <f t="shared" si="1"/>
        <v>NAP</v>
      </c>
      <c r="V78" s="247">
        <f>WEEKDAY(Table1[[#This Row],[FLIGHT_DATE]],2)</f>
        <v>7</v>
      </c>
      <c r="W78" s="247">
        <f>Table1[[#This Row],[FLIGHT_DATE]]-Table1[[#This Row],[DATE_BOOKED]]</f>
        <v>128</v>
      </c>
    </row>
    <row r="79" spans="1:23" x14ac:dyDescent="0.25">
      <c r="A79" s="246">
        <v>45625</v>
      </c>
      <c r="B79" s="247" t="s">
        <v>304</v>
      </c>
      <c r="C79" s="247" t="s">
        <v>108</v>
      </c>
      <c r="D79" s="247"/>
      <c r="E79" s="247"/>
      <c r="F79" s="247" t="s">
        <v>45</v>
      </c>
      <c r="G79" s="247" t="s">
        <v>7</v>
      </c>
      <c r="H79" s="247" t="s">
        <v>115</v>
      </c>
      <c r="I79" s="248" t="s">
        <v>23</v>
      </c>
      <c r="J79" s="246">
        <v>45760</v>
      </c>
      <c r="K79" s="249">
        <v>30</v>
      </c>
      <c r="L79" s="250">
        <v>30</v>
      </c>
      <c r="M79" s="251">
        <v>205</v>
      </c>
      <c r="N79" s="252">
        <v>0</v>
      </c>
      <c r="O79" s="252">
        <v>0</v>
      </c>
      <c r="P79" s="253">
        <f>SUM(Table1[[#This Row],[BASE_FARE]:[SURCHARGES]])*Table1[[#This Row],[SEATS_BOOKED]]</f>
        <v>6150</v>
      </c>
      <c r="Q79" s="247" t="s">
        <v>109</v>
      </c>
      <c r="R79" s="249" t="s">
        <v>195</v>
      </c>
      <c r="S79" s="247" t="str">
        <f>LEFT(Table1[[#This Row],[SECTOR]],3)</f>
        <v>NAP</v>
      </c>
      <c r="T79" s="247" t="str">
        <f>RIGHT(Table1[[#This Row],[SECTOR]],3)</f>
        <v>SSH</v>
      </c>
      <c r="U79" s="247" t="str">
        <f t="shared" si="1"/>
        <v>NAP</v>
      </c>
      <c r="V79" s="247">
        <f>WEEKDAY(Table1[[#This Row],[FLIGHT_DATE]],2)</f>
        <v>7</v>
      </c>
      <c r="W79" s="247">
        <f>Table1[[#This Row],[FLIGHT_DATE]]-Table1[[#This Row],[DATE_BOOKED]]</f>
        <v>135</v>
      </c>
    </row>
    <row r="80" spans="1:23" x14ac:dyDescent="0.25">
      <c r="A80" s="246">
        <v>45625</v>
      </c>
      <c r="B80" s="247" t="s">
        <v>304</v>
      </c>
      <c r="C80" s="247" t="s">
        <v>108</v>
      </c>
      <c r="D80" s="247"/>
      <c r="E80" s="247"/>
      <c r="F80" s="247" t="s">
        <v>45</v>
      </c>
      <c r="G80" s="247" t="s">
        <v>7</v>
      </c>
      <c r="H80" s="247" t="s">
        <v>115</v>
      </c>
      <c r="I80" s="248" t="s">
        <v>23</v>
      </c>
      <c r="J80" s="246">
        <v>45767</v>
      </c>
      <c r="K80" s="249">
        <v>24</v>
      </c>
      <c r="L80" s="250">
        <v>24</v>
      </c>
      <c r="M80" s="251">
        <v>205</v>
      </c>
      <c r="N80" s="252">
        <v>0</v>
      </c>
      <c r="O80" s="252">
        <v>0</v>
      </c>
      <c r="P80" s="253">
        <f>SUM(Table1[[#This Row],[BASE_FARE]:[SURCHARGES]])*Table1[[#This Row],[SEATS_BOOKED]]</f>
        <v>4920</v>
      </c>
      <c r="Q80" s="247" t="s">
        <v>109</v>
      </c>
      <c r="R80" s="249" t="s">
        <v>195</v>
      </c>
      <c r="S80" s="247" t="str">
        <f>LEFT(Table1[[#This Row],[SECTOR]],3)</f>
        <v>NAP</v>
      </c>
      <c r="T80" s="247" t="str">
        <f>RIGHT(Table1[[#This Row],[SECTOR]],3)</f>
        <v>SSH</v>
      </c>
      <c r="U80" s="247" t="str">
        <f t="shared" si="1"/>
        <v>NAP</v>
      </c>
      <c r="V80" s="247">
        <f>WEEKDAY(Table1[[#This Row],[FLIGHT_DATE]],2)</f>
        <v>7</v>
      </c>
      <c r="W80" s="247">
        <f>Table1[[#This Row],[FLIGHT_DATE]]-Table1[[#This Row],[DATE_BOOKED]]</f>
        <v>142</v>
      </c>
    </row>
    <row r="81" spans="1:23" x14ac:dyDescent="0.25">
      <c r="A81" s="246">
        <v>45625</v>
      </c>
      <c r="B81" s="247" t="s">
        <v>304</v>
      </c>
      <c r="C81" s="247" t="s">
        <v>108</v>
      </c>
      <c r="D81" s="247"/>
      <c r="E81" s="247"/>
      <c r="F81" s="247" t="s">
        <v>45</v>
      </c>
      <c r="G81" s="247" t="s">
        <v>7</v>
      </c>
      <c r="H81" s="247" t="s">
        <v>115</v>
      </c>
      <c r="I81" s="248" t="s">
        <v>23</v>
      </c>
      <c r="J81" s="246">
        <v>45774</v>
      </c>
      <c r="K81" s="249">
        <v>30</v>
      </c>
      <c r="L81" s="250">
        <v>30</v>
      </c>
      <c r="M81" s="251">
        <v>205</v>
      </c>
      <c r="N81" s="252">
        <v>0</v>
      </c>
      <c r="O81" s="252">
        <v>0</v>
      </c>
      <c r="P81" s="253">
        <f>SUM(Table1[[#This Row],[BASE_FARE]:[SURCHARGES]])*Table1[[#This Row],[SEATS_BOOKED]]</f>
        <v>6150</v>
      </c>
      <c r="Q81" s="247" t="s">
        <v>109</v>
      </c>
      <c r="R81" s="249" t="s">
        <v>195</v>
      </c>
      <c r="S81" s="247" t="str">
        <f>LEFT(Table1[[#This Row],[SECTOR]],3)</f>
        <v>NAP</v>
      </c>
      <c r="T81" s="247" t="str">
        <f>RIGHT(Table1[[#This Row],[SECTOR]],3)</f>
        <v>SSH</v>
      </c>
      <c r="U81" s="247" t="str">
        <f t="shared" si="1"/>
        <v>NAP</v>
      </c>
      <c r="V81" s="247">
        <f>WEEKDAY(Table1[[#This Row],[FLIGHT_DATE]],2)</f>
        <v>7</v>
      </c>
      <c r="W81" s="247">
        <f>Table1[[#This Row],[FLIGHT_DATE]]-Table1[[#This Row],[DATE_BOOKED]]</f>
        <v>149</v>
      </c>
    </row>
    <row r="82" spans="1:23" x14ac:dyDescent="0.25">
      <c r="A82" s="246">
        <v>45625</v>
      </c>
      <c r="B82" s="247" t="s">
        <v>304</v>
      </c>
      <c r="C82" s="247" t="s">
        <v>108</v>
      </c>
      <c r="D82" s="247"/>
      <c r="E82" s="247"/>
      <c r="F82" s="247" t="s">
        <v>45</v>
      </c>
      <c r="G82" s="247" t="s">
        <v>8</v>
      </c>
      <c r="H82" s="247" t="s">
        <v>244</v>
      </c>
      <c r="I82" s="248" t="s">
        <v>24</v>
      </c>
      <c r="J82" s="246">
        <v>45760</v>
      </c>
      <c r="K82" s="249">
        <v>30</v>
      </c>
      <c r="L82" s="250">
        <v>30</v>
      </c>
      <c r="M82" s="251">
        <v>205</v>
      </c>
      <c r="N82" s="252">
        <v>0</v>
      </c>
      <c r="O82" s="252">
        <v>0</v>
      </c>
      <c r="P82" s="253">
        <f>SUM(Table1[[#This Row],[BASE_FARE]:[SURCHARGES]])*Table1[[#This Row],[SEATS_BOOKED]]</f>
        <v>6150</v>
      </c>
      <c r="Q82" s="247" t="s">
        <v>109</v>
      </c>
      <c r="R82" s="249" t="s">
        <v>195</v>
      </c>
      <c r="S82" s="247" t="str">
        <f>LEFT(Table1[[#This Row],[SECTOR]],3)</f>
        <v>SSH</v>
      </c>
      <c r="T82" s="247" t="str">
        <f>RIGHT(Table1[[#This Row],[SECTOR]],3)</f>
        <v>NAP</v>
      </c>
      <c r="U82" s="247" t="str">
        <f t="shared" si="1"/>
        <v>NAP</v>
      </c>
      <c r="V82" s="247">
        <f>WEEKDAY(Table1[[#This Row],[FLIGHT_DATE]],2)</f>
        <v>7</v>
      </c>
      <c r="W82" s="247">
        <f>Table1[[#This Row],[FLIGHT_DATE]]-Table1[[#This Row],[DATE_BOOKED]]</f>
        <v>135</v>
      </c>
    </row>
    <row r="83" spans="1:23" x14ac:dyDescent="0.25">
      <c r="A83" s="246">
        <v>45625</v>
      </c>
      <c r="B83" s="247" t="s">
        <v>304</v>
      </c>
      <c r="C83" s="247" t="s">
        <v>108</v>
      </c>
      <c r="D83" s="247"/>
      <c r="E83" s="247"/>
      <c r="F83" s="247" t="s">
        <v>45</v>
      </c>
      <c r="G83" s="247" t="s">
        <v>8</v>
      </c>
      <c r="H83" s="247" t="s">
        <v>116</v>
      </c>
      <c r="I83" s="248" t="s">
        <v>24</v>
      </c>
      <c r="J83" s="246">
        <v>45767</v>
      </c>
      <c r="K83" s="249">
        <v>30</v>
      </c>
      <c r="L83" s="250">
        <v>30</v>
      </c>
      <c r="M83" s="251">
        <v>205</v>
      </c>
      <c r="N83" s="252">
        <v>0</v>
      </c>
      <c r="O83" s="252">
        <v>0</v>
      </c>
      <c r="P83" s="253">
        <f>SUM(Table1[[#This Row],[BASE_FARE]:[SURCHARGES]])*Table1[[#This Row],[SEATS_BOOKED]]</f>
        <v>6150</v>
      </c>
      <c r="Q83" s="247" t="s">
        <v>109</v>
      </c>
      <c r="R83" s="249" t="s">
        <v>195</v>
      </c>
      <c r="S83" s="247" t="str">
        <f>LEFT(Table1[[#This Row],[SECTOR]],3)</f>
        <v>SSH</v>
      </c>
      <c r="T83" s="247" t="str">
        <f>RIGHT(Table1[[#This Row],[SECTOR]],3)</f>
        <v>NAP</v>
      </c>
      <c r="U83" s="247" t="str">
        <f t="shared" si="1"/>
        <v>NAP</v>
      </c>
      <c r="V83" s="247">
        <f>WEEKDAY(Table1[[#This Row],[FLIGHT_DATE]],2)</f>
        <v>7</v>
      </c>
      <c r="W83" s="247">
        <f>Table1[[#This Row],[FLIGHT_DATE]]-Table1[[#This Row],[DATE_BOOKED]]</f>
        <v>142</v>
      </c>
    </row>
    <row r="84" spans="1:23" x14ac:dyDescent="0.25">
      <c r="A84" s="246">
        <v>45625</v>
      </c>
      <c r="B84" s="247" t="s">
        <v>304</v>
      </c>
      <c r="C84" s="247" t="s">
        <v>108</v>
      </c>
      <c r="D84" s="247"/>
      <c r="E84" s="247"/>
      <c r="F84" s="247" t="s">
        <v>45</v>
      </c>
      <c r="G84" s="247" t="s">
        <v>8</v>
      </c>
      <c r="H84" s="247" t="s">
        <v>116</v>
      </c>
      <c r="I84" s="248" t="s">
        <v>24</v>
      </c>
      <c r="J84" s="246">
        <v>45774</v>
      </c>
      <c r="K84" s="249">
        <v>24</v>
      </c>
      <c r="L84" s="250">
        <v>24</v>
      </c>
      <c r="M84" s="251">
        <v>205</v>
      </c>
      <c r="N84" s="252">
        <v>0</v>
      </c>
      <c r="O84" s="252">
        <v>0</v>
      </c>
      <c r="P84" s="253">
        <f>SUM(Table1[[#This Row],[BASE_FARE]:[SURCHARGES]])*Table1[[#This Row],[SEATS_BOOKED]]</f>
        <v>4920</v>
      </c>
      <c r="Q84" s="247" t="s">
        <v>109</v>
      </c>
      <c r="R84" s="249" t="s">
        <v>195</v>
      </c>
      <c r="S84" s="247" t="str">
        <f>LEFT(Table1[[#This Row],[SECTOR]],3)</f>
        <v>SSH</v>
      </c>
      <c r="T84" s="247" t="str">
        <f>RIGHT(Table1[[#This Row],[SECTOR]],3)</f>
        <v>NAP</v>
      </c>
      <c r="U84" s="247" t="str">
        <f t="shared" si="1"/>
        <v>NAP</v>
      </c>
      <c r="V84" s="247">
        <f>WEEKDAY(Table1[[#This Row],[FLIGHT_DATE]],2)</f>
        <v>7</v>
      </c>
      <c r="W84" s="247">
        <f>Table1[[#This Row],[FLIGHT_DATE]]-Table1[[#This Row],[DATE_BOOKED]]</f>
        <v>149</v>
      </c>
    </row>
    <row r="85" spans="1:23" x14ac:dyDescent="0.25">
      <c r="A85" s="246">
        <v>45625</v>
      </c>
      <c r="B85" s="247" t="s">
        <v>304</v>
      </c>
      <c r="C85" s="247" t="s">
        <v>108</v>
      </c>
      <c r="D85" s="247"/>
      <c r="E85" s="247"/>
      <c r="F85" s="247" t="s">
        <v>45</v>
      </c>
      <c r="G85" s="247" t="s">
        <v>8</v>
      </c>
      <c r="H85" s="247" t="s">
        <v>116</v>
      </c>
      <c r="I85" s="248" t="s">
        <v>24</v>
      </c>
      <c r="J85" s="246">
        <v>45781</v>
      </c>
      <c r="K85" s="249">
        <v>30</v>
      </c>
      <c r="L85" s="250">
        <v>30</v>
      </c>
      <c r="M85" s="251">
        <v>205</v>
      </c>
      <c r="N85" s="252">
        <v>0</v>
      </c>
      <c r="O85" s="252">
        <v>0</v>
      </c>
      <c r="P85" s="253">
        <f>SUM(Table1[[#This Row],[BASE_FARE]:[SURCHARGES]])*Table1[[#This Row],[SEATS_BOOKED]]</f>
        <v>6150</v>
      </c>
      <c r="Q85" s="247" t="s">
        <v>109</v>
      </c>
      <c r="R85" s="249" t="s">
        <v>195</v>
      </c>
      <c r="S85" s="247" t="str">
        <f>LEFT(Table1[[#This Row],[SECTOR]],3)</f>
        <v>SSH</v>
      </c>
      <c r="T85" s="247" t="str">
        <f>RIGHT(Table1[[#This Row],[SECTOR]],3)</f>
        <v>NAP</v>
      </c>
      <c r="U85" s="247" t="str">
        <f t="shared" si="1"/>
        <v>NAP</v>
      </c>
      <c r="V85" s="247">
        <f>WEEKDAY(Table1[[#This Row],[FLIGHT_DATE]],2)</f>
        <v>7</v>
      </c>
      <c r="W85" s="247">
        <f>Table1[[#This Row],[FLIGHT_DATE]]-Table1[[#This Row],[DATE_BOOKED]]</f>
        <v>156</v>
      </c>
    </row>
    <row r="86" spans="1:23" x14ac:dyDescent="0.25">
      <c r="A86" s="246">
        <v>45626</v>
      </c>
      <c r="B86" s="247" t="s">
        <v>305</v>
      </c>
      <c r="C86" s="247" t="s">
        <v>108</v>
      </c>
      <c r="D86" s="247"/>
      <c r="E86" s="247"/>
      <c r="F86" s="247" t="s">
        <v>45</v>
      </c>
      <c r="G86" s="247" t="s">
        <v>7</v>
      </c>
      <c r="H86" s="247" t="s">
        <v>115</v>
      </c>
      <c r="I86" s="248" t="s">
        <v>23</v>
      </c>
      <c r="J86" s="246">
        <v>45767</v>
      </c>
      <c r="K86" s="249">
        <v>20</v>
      </c>
      <c r="L86" s="250">
        <v>20</v>
      </c>
      <c r="M86" s="251">
        <v>245</v>
      </c>
      <c r="N86" s="252">
        <v>0</v>
      </c>
      <c r="O86" s="252">
        <v>0</v>
      </c>
      <c r="P86" s="253">
        <f>SUM(Table1[[#This Row],[BASE_FARE]:[SURCHARGES]])*Table1[[#This Row],[SEATS_BOOKED]]</f>
        <v>4900</v>
      </c>
      <c r="Q86" s="247" t="s">
        <v>109</v>
      </c>
      <c r="R86" s="249" t="s">
        <v>195</v>
      </c>
      <c r="S86" s="247" t="str">
        <f>LEFT(Table1[[#This Row],[SECTOR]],3)</f>
        <v>NAP</v>
      </c>
      <c r="T86" s="247" t="str">
        <f>RIGHT(Table1[[#This Row],[SECTOR]],3)</f>
        <v>SSH</v>
      </c>
      <c r="U86" s="247" t="str">
        <f t="shared" si="1"/>
        <v>NAP</v>
      </c>
      <c r="V86" s="247">
        <f>WEEKDAY(Table1[[#This Row],[FLIGHT_DATE]],2)</f>
        <v>7</v>
      </c>
      <c r="W86" s="247">
        <f>Table1[[#This Row],[FLIGHT_DATE]]-Table1[[#This Row],[DATE_BOOKED]]</f>
        <v>141</v>
      </c>
    </row>
    <row r="87" spans="1:23" x14ac:dyDescent="0.25">
      <c r="A87" s="246">
        <v>45626</v>
      </c>
      <c r="B87" s="247" t="s">
        <v>305</v>
      </c>
      <c r="C87" s="247" t="s">
        <v>108</v>
      </c>
      <c r="D87" s="247"/>
      <c r="E87" s="247"/>
      <c r="F87" s="247" t="s">
        <v>45</v>
      </c>
      <c r="G87" s="247" t="s">
        <v>8</v>
      </c>
      <c r="H87" s="247" t="s">
        <v>116</v>
      </c>
      <c r="I87" s="248" t="s">
        <v>24</v>
      </c>
      <c r="J87" s="246">
        <v>45774</v>
      </c>
      <c r="K87" s="249">
        <v>20</v>
      </c>
      <c r="L87" s="250">
        <v>20</v>
      </c>
      <c r="M87" s="251">
        <v>245</v>
      </c>
      <c r="N87" s="252">
        <v>0</v>
      </c>
      <c r="O87" s="252">
        <v>0</v>
      </c>
      <c r="P87" s="253">
        <f>SUM(Table1[[#This Row],[BASE_FARE]:[SURCHARGES]])*Table1[[#This Row],[SEATS_BOOKED]]</f>
        <v>4900</v>
      </c>
      <c r="Q87" s="247" t="s">
        <v>109</v>
      </c>
      <c r="R87" s="249" t="s">
        <v>195</v>
      </c>
      <c r="S87" s="247" t="str">
        <f>LEFT(Table1[[#This Row],[SECTOR]],3)</f>
        <v>SSH</v>
      </c>
      <c r="T87" s="247" t="str">
        <f>RIGHT(Table1[[#This Row],[SECTOR]],3)</f>
        <v>NAP</v>
      </c>
      <c r="U87" s="247" t="str">
        <f t="shared" si="1"/>
        <v>NAP</v>
      </c>
      <c r="V87" s="247">
        <f>WEEKDAY(Table1[[#This Row],[FLIGHT_DATE]],2)</f>
        <v>7</v>
      </c>
      <c r="W87" s="247">
        <f>Table1[[#This Row],[FLIGHT_DATE]]-Table1[[#This Row],[DATE_BOOKED]]</f>
        <v>148</v>
      </c>
    </row>
    <row r="88" spans="1:23" x14ac:dyDescent="0.25">
      <c r="A88" s="246">
        <v>45608</v>
      </c>
      <c r="B88" s="247" t="s">
        <v>136</v>
      </c>
      <c r="C88" s="247" t="s">
        <v>108</v>
      </c>
      <c r="D88" s="247"/>
      <c r="E88" s="247"/>
      <c r="F88" s="247" t="s">
        <v>45</v>
      </c>
      <c r="G88" s="247" t="s">
        <v>7</v>
      </c>
      <c r="H88" s="247" t="s">
        <v>292</v>
      </c>
      <c r="I88" s="248" t="s">
        <v>290</v>
      </c>
      <c r="J88" s="246">
        <v>45766</v>
      </c>
      <c r="K88" s="249">
        <v>20</v>
      </c>
      <c r="L88" s="250">
        <v>20</v>
      </c>
      <c r="M88" s="251">
        <v>225</v>
      </c>
      <c r="N88" s="252">
        <v>0</v>
      </c>
      <c r="O88" s="252">
        <v>0</v>
      </c>
      <c r="P88" s="253">
        <f>SUM(Table1[[#This Row],[BASE_FARE]:[SURCHARGES]])*Table1[[#This Row],[SEATS_BOOKED]]</f>
        <v>4500</v>
      </c>
      <c r="Q88" s="247" t="s">
        <v>109</v>
      </c>
      <c r="R88" s="249" t="s">
        <v>195</v>
      </c>
      <c r="S88" s="247" t="str">
        <f>LEFT(Table1[[#This Row],[SECTOR]],3)</f>
        <v>BRI</v>
      </c>
      <c r="T88" s="247" t="str">
        <f>RIGHT(Table1[[#This Row],[SECTOR]],3)</f>
        <v>SSH</v>
      </c>
      <c r="U88" s="247" t="str">
        <f t="shared" si="1"/>
        <v>BRI</v>
      </c>
      <c r="V88" s="247">
        <f>WEEKDAY(Table1[[#This Row],[FLIGHT_DATE]],2)</f>
        <v>6</v>
      </c>
      <c r="W88" s="247">
        <f>Table1[[#This Row],[FLIGHT_DATE]]-Table1[[#This Row],[DATE_BOOKED]]</f>
        <v>158</v>
      </c>
    </row>
    <row r="89" spans="1:23" x14ac:dyDescent="0.25">
      <c r="A89" s="246">
        <v>45608</v>
      </c>
      <c r="B89" s="247" t="s">
        <v>136</v>
      </c>
      <c r="C89" s="247" t="s">
        <v>108</v>
      </c>
      <c r="D89" s="247"/>
      <c r="E89" s="247"/>
      <c r="F89" s="247" t="s">
        <v>45</v>
      </c>
      <c r="G89" s="247" t="s">
        <v>7</v>
      </c>
      <c r="H89" s="247" t="s">
        <v>292</v>
      </c>
      <c r="I89" s="248" t="s">
        <v>290</v>
      </c>
      <c r="J89" s="246">
        <v>45773</v>
      </c>
      <c r="K89" s="249">
        <v>10</v>
      </c>
      <c r="L89" s="250">
        <v>10</v>
      </c>
      <c r="M89" s="251">
        <v>225</v>
      </c>
      <c r="N89" s="252">
        <v>0</v>
      </c>
      <c r="O89" s="252">
        <v>0</v>
      </c>
      <c r="P89" s="253">
        <f>SUM(Table1[[#This Row],[BASE_FARE]:[SURCHARGES]])*Table1[[#This Row],[SEATS_BOOKED]]</f>
        <v>2250</v>
      </c>
      <c r="Q89" s="247" t="s">
        <v>109</v>
      </c>
      <c r="R89" s="249" t="s">
        <v>195</v>
      </c>
      <c r="S89" s="247" t="str">
        <f>LEFT(Table1[[#This Row],[SECTOR]],3)</f>
        <v>BRI</v>
      </c>
      <c r="T89" s="247" t="str">
        <f>RIGHT(Table1[[#This Row],[SECTOR]],3)</f>
        <v>SSH</v>
      </c>
      <c r="U89" s="247" t="str">
        <f t="shared" si="1"/>
        <v>BRI</v>
      </c>
      <c r="V89" s="247">
        <f>WEEKDAY(Table1[[#This Row],[FLIGHT_DATE]],2)</f>
        <v>6</v>
      </c>
      <c r="W89" s="247">
        <f>Table1[[#This Row],[FLIGHT_DATE]]-Table1[[#This Row],[DATE_BOOKED]]</f>
        <v>165</v>
      </c>
    </row>
    <row r="90" spans="1:23" x14ac:dyDescent="0.25">
      <c r="A90" s="246">
        <v>45608</v>
      </c>
      <c r="B90" s="247" t="s">
        <v>136</v>
      </c>
      <c r="C90" s="247" t="s">
        <v>108</v>
      </c>
      <c r="D90" s="247"/>
      <c r="E90" s="247"/>
      <c r="F90" s="247" t="s">
        <v>45</v>
      </c>
      <c r="G90" s="247" t="s">
        <v>8</v>
      </c>
      <c r="H90" s="247" t="s">
        <v>295</v>
      </c>
      <c r="I90" s="248" t="s">
        <v>294</v>
      </c>
      <c r="J90" s="246">
        <v>45773</v>
      </c>
      <c r="K90" s="249">
        <v>20</v>
      </c>
      <c r="L90" s="250">
        <v>20</v>
      </c>
      <c r="M90" s="251">
        <v>225</v>
      </c>
      <c r="N90" s="252">
        <v>0</v>
      </c>
      <c r="O90" s="252">
        <v>0</v>
      </c>
      <c r="P90" s="253">
        <f>SUM(Table1[[#This Row],[BASE_FARE]:[SURCHARGES]])*Table1[[#This Row],[SEATS_BOOKED]]</f>
        <v>4500</v>
      </c>
      <c r="Q90" s="247" t="s">
        <v>109</v>
      </c>
      <c r="R90" s="249" t="s">
        <v>195</v>
      </c>
      <c r="S90" s="247" t="str">
        <f>LEFT(Table1[[#This Row],[SECTOR]],3)</f>
        <v>SSH</v>
      </c>
      <c r="T90" s="247" t="str">
        <f>RIGHT(Table1[[#This Row],[SECTOR]],3)</f>
        <v>BRI</v>
      </c>
      <c r="U90" s="247" t="str">
        <f t="shared" si="1"/>
        <v>BRI</v>
      </c>
      <c r="V90" s="247">
        <f>WEEKDAY(Table1[[#This Row],[FLIGHT_DATE]],2)</f>
        <v>6</v>
      </c>
      <c r="W90" s="247">
        <f>Table1[[#This Row],[FLIGHT_DATE]]-Table1[[#This Row],[DATE_BOOKED]]</f>
        <v>165</v>
      </c>
    </row>
    <row r="91" spans="1:23" x14ac:dyDescent="0.25">
      <c r="A91" s="246">
        <v>45608</v>
      </c>
      <c r="B91" s="247" t="s">
        <v>136</v>
      </c>
      <c r="C91" s="247" t="s">
        <v>108</v>
      </c>
      <c r="D91" s="247"/>
      <c r="E91" s="247"/>
      <c r="F91" s="247" t="s">
        <v>45</v>
      </c>
      <c r="G91" s="247" t="s">
        <v>8</v>
      </c>
      <c r="H91" s="247" t="s">
        <v>295</v>
      </c>
      <c r="I91" s="248" t="s">
        <v>294</v>
      </c>
      <c r="J91" s="246">
        <v>45780</v>
      </c>
      <c r="K91" s="249">
        <v>10</v>
      </c>
      <c r="L91" s="250">
        <v>10</v>
      </c>
      <c r="M91" s="251">
        <v>225</v>
      </c>
      <c r="N91" s="252">
        <v>0</v>
      </c>
      <c r="O91" s="252">
        <v>0</v>
      </c>
      <c r="P91" s="253">
        <f>SUM(Table1[[#This Row],[BASE_FARE]:[SURCHARGES]])*Table1[[#This Row],[SEATS_BOOKED]]</f>
        <v>2250</v>
      </c>
      <c r="Q91" s="247" t="s">
        <v>109</v>
      </c>
      <c r="R91" s="249" t="s">
        <v>195</v>
      </c>
      <c r="S91" s="247" t="str">
        <f>LEFT(Table1[[#This Row],[SECTOR]],3)</f>
        <v>SSH</v>
      </c>
      <c r="T91" s="247" t="str">
        <f>RIGHT(Table1[[#This Row],[SECTOR]],3)</f>
        <v>BRI</v>
      </c>
      <c r="U91" s="247" t="str">
        <f t="shared" si="1"/>
        <v>BRI</v>
      </c>
      <c r="V91" s="247">
        <f>WEEKDAY(Table1[[#This Row],[FLIGHT_DATE]],2)</f>
        <v>6</v>
      </c>
      <c r="W91" s="247">
        <f>Table1[[#This Row],[FLIGHT_DATE]]-Table1[[#This Row],[DATE_BOOKED]]</f>
        <v>172</v>
      </c>
    </row>
    <row r="92" spans="1:23" x14ac:dyDescent="0.25">
      <c r="A92" s="246">
        <v>45608</v>
      </c>
      <c r="B92" s="247" t="s">
        <v>136</v>
      </c>
      <c r="C92" s="247" t="s">
        <v>108</v>
      </c>
      <c r="D92" s="247"/>
      <c r="E92" s="247"/>
      <c r="F92" s="247" t="s">
        <v>45</v>
      </c>
      <c r="G92" s="247" t="s">
        <v>7</v>
      </c>
      <c r="H92" s="247" t="s">
        <v>115</v>
      </c>
      <c r="I92" s="248" t="s">
        <v>23</v>
      </c>
      <c r="J92" s="246">
        <v>45767</v>
      </c>
      <c r="K92" s="249">
        <v>10</v>
      </c>
      <c r="L92" s="250">
        <v>10</v>
      </c>
      <c r="M92" s="251">
        <v>225</v>
      </c>
      <c r="N92" s="252">
        <v>0</v>
      </c>
      <c r="O92" s="252">
        <v>0</v>
      </c>
      <c r="P92" s="253">
        <f>SUM(Table1[[#This Row],[BASE_FARE]:[SURCHARGES]])*Table1[[#This Row],[SEATS_BOOKED]]</f>
        <v>2250</v>
      </c>
      <c r="Q92" s="247" t="s">
        <v>109</v>
      </c>
      <c r="R92" s="249" t="s">
        <v>195</v>
      </c>
      <c r="S92" s="247" t="str">
        <f>LEFT(Table1[[#This Row],[SECTOR]],3)</f>
        <v>NAP</v>
      </c>
      <c r="T92" s="247" t="str">
        <f>RIGHT(Table1[[#This Row],[SECTOR]],3)</f>
        <v>SSH</v>
      </c>
      <c r="U92" s="247" t="str">
        <f t="shared" si="1"/>
        <v>NAP</v>
      </c>
      <c r="V92" s="247">
        <f>WEEKDAY(Table1[[#This Row],[FLIGHT_DATE]],2)</f>
        <v>7</v>
      </c>
      <c r="W92" s="247">
        <f>Table1[[#This Row],[FLIGHT_DATE]]-Table1[[#This Row],[DATE_BOOKED]]</f>
        <v>159</v>
      </c>
    </row>
    <row r="93" spans="1:23" x14ac:dyDescent="0.25">
      <c r="A93" s="246">
        <v>45608</v>
      </c>
      <c r="B93" s="247" t="s">
        <v>136</v>
      </c>
      <c r="C93" s="247" t="s">
        <v>108</v>
      </c>
      <c r="D93" s="247"/>
      <c r="E93" s="247"/>
      <c r="F93" s="247" t="s">
        <v>45</v>
      </c>
      <c r="G93" s="247" t="s">
        <v>7</v>
      </c>
      <c r="H93" s="247" t="s">
        <v>115</v>
      </c>
      <c r="I93" s="248" t="s">
        <v>23</v>
      </c>
      <c r="J93" s="246">
        <v>45774</v>
      </c>
      <c r="K93" s="249">
        <v>6</v>
      </c>
      <c r="L93" s="250">
        <v>6</v>
      </c>
      <c r="M93" s="251">
        <v>225</v>
      </c>
      <c r="N93" s="252">
        <v>0</v>
      </c>
      <c r="O93" s="252">
        <v>0</v>
      </c>
      <c r="P93" s="253">
        <f>SUM(Table1[[#This Row],[BASE_FARE]:[SURCHARGES]])*Table1[[#This Row],[SEATS_BOOKED]]</f>
        <v>1350</v>
      </c>
      <c r="Q93" s="247" t="s">
        <v>109</v>
      </c>
      <c r="R93" s="249" t="s">
        <v>195</v>
      </c>
      <c r="S93" s="247" t="str">
        <f>LEFT(Table1[[#This Row],[SECTOR]],3)</f>
        <v>NAP</v>
      </c>
      <c r="T93" s="247" t="str">
        <f>RIGHT(Table1[[#This Row],[SECTOR]],3)</f>
        <v>SSH</v>
      </c>
      <c r="U93" s="247" t="str">
        <f t="shared" si="1"/>
        <v>NAP</v>
      </c>
      <c r="V93" s="247">
        <f>WEEKDAY(Table1[[#This Row],[FLIGHT_DATE]],2)</f>
        <v>7</v>
      </c>
      <c r="W93" s="247">
        <f>Table1[[#This Row],[FLIGHT_DATE]]-Table1[[#This Row],[DATE_BOOKED]]</f>
        <v>166</v>
      </c>
    </row>
    <row r="94" spans="1:23" x14ac:dyDescent="0.25">
      <c r="A94" s="246">
        <v>45608</v>
      </c>
      <c r="B94" s="247" t="s">
        <v>136</v>
      </c>
      <c r="C94" s="247" t="s">
        <v>108</v>
      </c>
      <c r="D94" s="247"/>
      <c r="E94" s="247"/>
      <c r="F94" s="247" t="s">
        <v>45</v>
      </c>
      <c r="G94" s="247" t="s">
        <v>8</v>
      </c>
      <c r="H94" s="247" t="s">
        <v>116</v>
      </c>
      <c r="I94" s="248" t="s">
        <v>24</v>
      </c>
      <c r="J94" s="246">
        <v>45774</v>
      </c>
      <c r="K94" s="249">
        <v>10</v>
      </c>
      <c r="L94" s="250">
        <v>10</v>
      </c>
      <c r="M94" s="251">
        <v>225</v>
      </c>
      <c r="N94" s="252">
        <v>0</v>
      </c>
      <c r="O94" s="252">
        <v>0</v>
      </c>
      <c r="P94" s="253">
        <f>SUM(Table1[[#This Row],[BASE_FARE]:[SURCHARGES]])*Table1[[#This Row],[SEATS_BOOKED]]</f>
        <v>2250</v>
      </c>
      <c r="Q94" s="247" t="s">
        <v>109</v>
      </c>
      <c r="R94" s="249" t="s">
        <v>195</v>
      </c>
      <c r="S94" s="247" t="str">
        <f>LEFT(Table1[[#This Row],[SECTOR]],3)</f>
        <v>SSH</v>
      </c>
      <c r="T94" s="247" t="str">
        <f>RIGHT(Table1[[#This Row],[SECTOR]],3)</f>
        <v>NAP</v>
      </c>
      <c r="U94" s="247" t="str">
        <f t="shared" si="1"/>
        <v>NAP</v>
      </c>
      <c r="V94" s="247">
        <f>WEEKDAY(Table1[[#This Row],[FLIGHT_DATE]],2)</f>
        <v>7</v>
      </c>
      <c r="W94" s="247">
        <f>Table1[[#This Row],[FLIGHT_DATE]]-Table1[[#This Row],[DATE_BOOKED]]</f>
        <v>166</v>
      </c>
    </row>
    <row r="95" spans="1:23" x14ac:dyDescent="0.25">
      <c r="A95" s="246">
        <v>45608</v>
      </c>
      <c r="B95" s="247" t="s">
        <v>136</v>
      </c>
      <c r="C95" s="247" t="s">
        <v>108</v>
      </c>
      <c r="D95" s="247"/>
      <c r="E95" s="247"/>
      <c r="F95" s="247" t="s">
        <v>45</v>
      </c>
      <c r="G95" s="247" t="s">
        <v>8</v>
      </c>
      <c r="H95" s="247" t="s">
        <v>116</v>
      </c>
      <c r="I95" s="248" t="s">
        <v>24</v>
      </c>
      <c r="J95" s="246">
        <f>J94+7</f>
        <v>45781</v>
      </c>
      <c r="K95" s="249">
        <v>6</v>
      </c>
      <c r="L95" s="250">
        <v>6</v>
      </c>
      <c r="M95" s="251">
        <v>225</v>
      </c>
      <c r="N95" s="252">
        <v>0</v>
      </c>
      <c r="O95" s="252">
        <v>0</v>
      </c>
      <c r="P95" s="253">
        <f>SUM(Table1[[#This Row],[BASE_FARE]:[SURCHARGES]])*Table1[[#This Row],[SEATS_BOOKED]]</f>
        <v>1350</v>
      </c>
      <c r="Q95" s="247" t="s">
        <v>109</v>
      </c>
      <c r="R95" s="249" t="s">
        <v>195</v>
      </c>
      <c r="S95" s="247" t="str">
        <f>LEFT(Table1[[#This Row],[SECTOR]],3)</f>
        <v>SSH</v>
      </c>
      <c r="T95" s="247" t="str">
        <f>RIGHT(Table1[[#This Row],[SECTOR]],3)</f>
        <v>NAP</v>
      </c>
      <c r="U95" s="247" t="str">
        <f t="shared" si="1"/>
        <v>NAP</v>
      </c>
      <c r="V95" s="247">
        <f>WEEKDAY(Table1[[#This Row],[FLIGHT_DATE]],2)</f>
        <v>7</v>
      </c>
      <c r="W95" s="247">
        <f>Table1[[#This Row],[FLIGHT_DATE]]-Table1[[#This Row],[DATE_BOOKED]]</f>
        <v>173</v>
      </c>
    </row>
    <row r="96" spans="1:23" x14ac:dyDescent="0.25">
      <c r="A96" s="246">
        <v>45649</v>
      </c>
      <c r="B96" s="247" t="s">
        <v>136</v>
      </c>
      <c r="C96" s="247" t="s">
        <v>108</v>
      </c>
      <c r="D96" s="247"/>
      <c r="E96" s="247"/>
      <c r="F96" s="247" t="s">
        <v>45</v>
      </c>
      <c r="G96" s="247" t="s">
        <v>7</v>
      </c>
      <c r="H96" s="247" t="s">
        <v>292</v>
      </c>
      <c r="I96" s="248" t="s">
        <v>290</v>
      </c>
      <c r="J96" s="246">
        <v>45773</v>
      </c>
      <c r="K96" s="249">
        <v>10</v>
      </c>
      <c r="L96" s="250">
        <v>10</v>
      </c>
      <c r="M96" s="251">
        <v>250</v>
      </c>
      <c r="N96" s="252">
        <v>0</v>
      </c>
      <c r="O96" s="252">
        <v>0</v>
      </c>
      <c r="P96" s="253">
        <f>SUM(Table1[[#This Row],[BASE_FARE]:[SURCHARGES]])*Table1[[#This Row],[SEATS_BOOKED]]</f>
        <v>2500</v>
      </c>
      <c r="Q96" s="247" t="s">
        <v>109</v>
      </c>
      <c r="R96" s="249" t="s">
        <v>195</v>
      </c>
      <c r="S96" s="247" t="str">
        <f>LEFT(Table1[[#This Row],[SECTOR]],3)</f>
        <v>BRI</v>
      </c>
      <c r="T96" s="247" t="str">
        <f>RIGHT(Table1[[#This Row],[SECTOR]],3)</f>
        <v>SSH</v>
      </c>
      <c r="U96" s="247" t="str">
        <f t="shared" si="1"/>
        <v>BRI</v>
      </c>
      <c r="V96" s="247">
        <f>WEEKDAY(Table1[[#This Row],[FLIGHT_DATE]],2)</f>
        <v>6</v>
      </c>
      <c r="W96" s="247">
        <f>Table1[[#This Row],[FLIGHT_DATE]]-Table1[[#This Row],[DATE_BOOKED]]</f>
        <v>124</v>
      </c>
    </row>
    <row r="97" spans="1:23" x14ac:dyDescent="0.25">
      <c r="A97" s="246">
        <v>45649</v>
      </c>
      <c r="B97" s="247" t="s">
        <v>136</v>
      </c>
      <c r="C97" s="247" t="s">
        <v>108</v>
      </c>
      <c r="D97" s="247"/>
      <c r="E97" s="247"/>
      <c r="F97" s="247" t="s">
        <v>45</v>
      </c>
      <c r="G97" s="247" t="s">
        <v>8</v>
      </c>
      <c r="H97" s="247" t="s">
        <v>295</v>
      </c>
      <c r="I97" s="248" t="s">
        <v>294</v>
      </c>
      <c r="J97" s="246">
        <v>45780</v>
      </c>
      <c r="K97" s="249">
        <v>10</v>
      </c>
      <c r="L97" s="250">
        <v>10</v>
      </c>
      <c r="M97" s="251">
        <v>250</v>
      </c>
      <c r="N97" s="252">
        <v>0</v>
      </c>
      <c r="O97" s="252">
        <v>0</v>
      </c>
      <c r="P97" s="253">
        <f>SUM(Table1[[#This Row],[BASE_FARE]:[SURCHARGES]])*Table1[[#This Row],[SEATS_BOOKED]]</f>
        <v>2500</v>
      </c>
      <c r="Q97" s="247" t="s">
        <v>109</v>
      </c>
      <c r="R97" s="249" t="s">
        <v>195</v>
      </c>
      <c r="S97" s="247" t="str">
        <f>LEFT(Table1[[#This Row],[SECTOR]],3)</f>
        <v>SSH</v>
      </c>
      <c r="T97" s="247" t="str">
        <f>RIGHT(Table1[[#This Row],[SECTOR]],3)</f>
        <v>BRI</v>
      </c>
      <c r="U97" s="247" t="str">
        <f t="shared" si="1"/>
        <v>BRI</v>
      </c>
      <c r="V97" s="247">
        <f>WEEKDAY(Table1[[#This Row],[FLIGHT_DATE]],2)</f>
        <v>6</v>
      </c>
      <c r="W97" s="247">
        <f>Table1[[#This Row],[FLIGHT_DATE]]-Table1[[#This Row],[DATE_BOOKED]]</f>
        <v>131</v>
      </c>
    </row>
    <row r="98" spans="1:23" x14ac:dyDescent="0.25">
      <c r="A98" s="246">
        <v>45608</v>
      </c>
      <c r="B98" s="247" t="s">
        <v>152</v>
      </c>
      <c r="C98" s="247" t="s">
        <v>153</v>
      </c>
      <c r="D98" s="247"/>
      <c r="E98" s="247"/>
      <c r="F98" s="247" t="s">
        <v>47</v>
      </c>
      <c r="G98" s="247" t="s">
        <v>7</v>
      </c>
      <c r="H98" s="247" t="s">
        <v>306</v>
      </c>
      <c r="I98" s="248" t="s">
        <v>307</v>
      </c>
      <c r="J98" s="246">
        <v>45717</v>
      </c>
      <c r="K98" s="249">
        <v>1</v>
      </c>
      <c r="L98" s="250">
        <v>1</v>
      </c>
      <c r="M98" s="251">
        <v>200</v>
      </c>
      <c r="N98" s="252">
        <v>0</v>
      </c>
      <c r="O98" s="252">
        <v>0</v>
      </c>
      <c r="P98" s="253">
        <v>200</v>
      </c>
      <c r="Q98" s="247" t="s">
        <v>109</v>
      </c>
      <c r="R98" s="249" t="s">
        <v>154</v>
      </c>
      <c r="S98" s="247" t="str">
        <f>LEFT(Table1[[#This Row],[SECTOR]],3)</f>
        <v>VIE</v>
      </c>
      <c r="T98" s="247" t="str">
        <f>RIGHT(Table1[[#This Row],[SECTOR]],3)</f>
        <v>JED</v>
      </c>
      <c r="U98" s="247" t="str">
        <f t="shared" si="1"/>
        <v>VIE</v>
      </c>
      <c r="V98" s="247">
        <f>WEEKDAY(Table1[[#This Row],[FLIGHT_DATE]],2)</f>
        <v>6</v>
      </c>
      <c r="W98" s="247">
        <f>Table1[[#This Row],[FLIGHT_DATE]]-Table1[[#This Row],[DATE_BOOKED]]</f>
        <v>109</v>
      </c>
    </row>
    <row r="99" spans="1:23" x14ac:dyDescent="0.25">
      <c r="A99" s="246">
        <v>45608</v>
      </c>
      <c r="B99" s="247" t="s">
        <v>152</v>
      </c>
      <c r="C99" s="247" t="s">
        <v>153</v>
      </c>
      <c r="D99" s="247"/>
      <c r="E99" s="247"/>
      <c r="F99" s="247" t="s">
        <v>47</v>
      </c>
      <c r="G99" s="247" t="s">
        <v>7</v>
      </c>
      <c r="H99" s="247" t="s">
        <v>310</v>
      </c>
      <c r="I99" s="248" t="s">
        <v>311</v>
      </c>
      <c r="J99" s="246">
        <v>45724</v>
      </c>
      <c r="K99" s="249">
        <v>1</v>
      </c>
      <c r="L99" s="250">
        <v>1</v>
      </c>
      <c r="M99" s="251">
        <v>200</v>
      </c>
      <c r="N99" s="252">
        <v>0</v>
      </c>
      <c r="O99" s="252">
        <v>0</v>
      </c>
      <c r="P99" s="253">
        <v>200</v>
      </c>
      <c r="Q99" s="247" t="s">
        <v>109</v>
      </c>
      <c r="R99" s="249" t="s">
        <v>154</v>
      </c>
      <c r="S99" s="247" t="str">
        <f>LEFT(Table1[[#This Row],[SECTOR]],3)</f>
        <v>JED</v>
      </c>
      <c r="T99" s="247" t="str">
        <f>RIGHT(Table1[[#This Row],[SECTOR]],3)</f>
        <v>VIE</v>
      </c>
      <c r="U99" s="247" t="str">
        <f t="shared" si="1"/>
        <v>VIE</v>
      </c>
      <c r="V99" s="247">
        <f>WEEKDAY(Table1[[#This Row],[FLIGHT_DATE]],2)</f>
        <v>6</v>
      </c>
      <c r="W99" s="247">
        <f>Table1[[#This Row],[FLIGHT_DATE]]-Table1[[#This Row],[DATE_BOOKED]]</f>
        <v>116</v>
      </c>
    </row>
    <row r="100" spans="1:23" x14ac:dyDescent="0.25">
      <c r="A100" s="246">
        <v>45608</v>
      </c>
      <c r="B100" s="247" t="s">
        <v>152</v>
      </c>
      <c r="C100" s="247" t="s">
        <v>153</v>
      </c>
      <c r="D100" s="247"/>
      <c r="E100" s="247"/>
      <c r="F100" s="247" t="s">
        <v>47</v>
      </c>
      <c r="G100" s="247" t="s">
        <v>7</v>
      </c>
      <c r="H100" s="247" t="s">
        <v>310</v>
      </c>
      <c r="I100" s="248" t="s">
        <v>311</v>
      </c>
      <c r="J100" s="246">
        <v>45745</v>
      </c>
      <c r="K100" s="249">
        <v>1</v>
      </c>
      <c r="L100" s="250">
        <v>1</v>
      </c>
      <c r="M100" s="251">
        <v>500</v>
      </c>
      <c r="N100" s="252">
        <v>0</v>
      </c>
      <c r="O100" s="252">
        <v>0</v>
      </c>
      <c r="P100" s="253">
        <v>500</v>
      </c>
      <c r="Q100" s="247" t="s">
        <v>109</v>
      </c>
      <c r="R100" s="249" t="s">
        <v>154</v>
      </c>
      <c r="S100" s="247" t="str">
        <f>LEFT(Table1[[#This Row],[SECTOR]],3)</f>
        <v>JED</v>
      </c>
      <c r="T100" s="247" t="str">
        <f>RIGHT(Table1[[#This Row],[SECTOR]],3)</f>
        <v>VIE</v>
      </c>
      <c r="U100" s="247" t="str">
        <f t="shared" si="1"/>
        <v>VIE</v>
      </c>
      <c r="V100" s="247">
        <f>WEEKDAY(Table1[[#This Row],[FLIGHT_DATE]],2)</f>
        <v>6</v>
      </c>
      <c r="W100" s="247">
        <f>Table1[[#This Row],[FLIGHT_DATE]]-Table1[[#This Row],[DATE_BOOKED]]</f>
        <v>137</v>
      </c>
    </row>
    <row r="101" spans="1:23" x14ac:dyDescent="0.25">
      <c r="A101" s="246">
        <v>45617</v>
      </c>
      <c r="B101" s="247" t="s">
        <v>152</v>
      </c>
      <c r="C101" s="247" t="s">
        <v>153</v>
      </c>
      <c r="D101" s="247"/>
      <c r="E101" s="247"/>
      <c r="F101" s="247" t="s">
        <v>47</v>
      </c>
      <c r="G101" s="247" t="s">
        <v>7</v>
      </c>
      <c r="H101" s="247" t="s">
        <v>306</v>
      </c>
      <c r="I101" s="248" t="s">
        <v>307</v>
      </c>
      <c r="J101" s="246">
        <v>45738</v>
      </c>
      <c r="K101" s="249">
        <v>3</v>
      </c>
      <c r="L101" s="250">
        <v>3</v>
      </c>
      <c r="M101" s="251">
        <v>200</v>
      </c>
      <c r="N101" s="252">
        <v>0</v>
      </c>
      <c r="O101" s="252">
        <v>0</v>
      </c>
      <c r="P101" s="253">
        <v>600</v>
      </c>
      <c r="Q101" s="247" t="s">
        <v>109</v>
      </c>
      <c r="R101" s="249" t="s">
        <v>154</v>
      </c>
      <c r="S101" s="247" t="str">
        <f>LEFT(Table1[[#This Row],[SECTOR]],3)</f>
        <v>VIE</v>
      </c>
      <c r="T101" s="247" t="str">
        <f>RIGHT(Table1[[#This Row],[SECTOR]],3)</f>
        <v>JED</v>
      </c>
      <c r="U101" s="247" t="str">
        <f t="shared" si="1"/>
        <v>VIE</v>
      </c>
      <c r="V101" s="247">
        <f>WEEKDAY(Table1[[#This Row],[FLIGHT_DATE]],2)</f>
        <v>6</v>
      </c>
      <c r="W101" s="247">
        <f>Table1[[#This Row],[FLIGHT_DATE]]-Table1[[#This Row],[DATE_BOOKED]]</f>
        <v>121</v>
      </c>
    </row>
    <row r="102" spans="1:23" x14ac:dyDescent="0.25">
      <c r="A102" s="246">
        <v>45617</v>
      </c>
      <c r="B102" s="247" t="s">
        <v>152</v>
      </c>
      <c r="C102" s="247" t="s">
        <v>153</v>
      </c>
      <c r="D102" s="247"/>
      <c r="E102" s="247"/>
      <c r="F102" s="247" t="s">
        <v>47</v>
      </c>
      <c r="G102" s="247" t="s">
        <v>7</v>
      </c>
      <c r="H102" s="247" t="s">
        <v>310</v>
      </c>
      <c r="I102" s="248" t="s">
        <v>311</v>
      </c>
      <c r="J102" s="246">
        <v>45745</v>
      </c>
      <c r="K102" s="249">
        <v>3</v>
      </c>
      <c r="L102" s="250">
        <v>3</v>
      </c>
      <c r="M102" s="251">
        <v>200</v>
      </c>
      <c r="N102" s="252">
        <v>0</v>
      </c>
      <c r="O102" s="252">
        <v>0</v>
      </c>
      <c r="P102" s="253">
        <v>600</v>
      </c>
      <c r="Q102" s="247" t="s">
        <v>109</v>
      </c>
      <c r="R102" s="249" t="s">
        <v>154</v>
      </c>
      <c r="S102" s="247" t="str">
        <f>LEFT(Table1[[#This Row],[SECTOR]],3)</f>
        <v>JED</v>
      </c>
      <c r="T102" s="247" t="str">
        <f>RIGHT(Table1[[#This Row],[SECTOR]],3)</f>
        <v>VIE</v>
      </c>
      <c r="U102" s="247" t="str">
        <f t="shared" si="1"/>
        <v>VIE</v>
      </c>
      <c r="V102" s="247">
        <f>WEEKDAY(Table1[[#This Row],[FLIGHT_DATE]],2)</f>
        <v>6</v>
      </c>
      <c r="W102" s="247">
        <f>Table1[[#This Row],[FLIGHT_DATE]]-Table1[[#This Row],[DATE_BOOKED]]</f>
        <v>128</v>
      </c>
    </row>
    <row r="103" spans="1:23" x14ac:dyDescent="0.25">
      <c r="A103" s="246">
        <v>45667</v>
      </c>
      <c r="B103" s="247" t="s">
        <v>288</v>
      </c>
      <c r="C103" s="247" t="s">
        <v>108</v>
      </c>
      <c r="D103" s="247"/>
      <c r="E103" s="247"/>
      <c r="F103" s="247" t="s">
        <v>45</v>
      </c>
      <c r="G103" s="247" t="s">
        <v>7</v>
      </c>
      <c r="H103" s="247" t="s">
        <v>292</v>
      </c>
      <c r="I103" s="248" t="s">
        <v>290</v>
      </c>
      <c r="J103" s="246">
        <v>45906</v>
      </c>
      <c r="K103" s="249">
        <v>30</v>
      </c>
      <c r="L103" s="250">
        <v>30</v>
      </c>
      <c r="M103" s="251">
        <v>175</v>
      </c>
      <c r="N103" s="252">
        <v>0</v>
      </c>
      <c r="O103" s="252">
        <v>0</v>
      </c>
      <c r="P103" s="253">
        <f>SUM(Table1[[#This Row],[BASE_FARE]:[SURCHARGES]])*Table1[[#This Row],[SEATS_BOOKED]]</f>
        <v>5250</v>
      </c>
      <c r="Q103" s="247" t="s">
        <v>109</v>
      </c>
      <c r="R103" s="249" t="s">
        <v>195</v>
      </c>
      <c r="S103" s="247" t="str">
        <f>LEFT(Table1[[#This Row],[SECTOR]],3)</f>
        <v>BRI</v>
      </c>
      <c r="T103" s="247" t="str">
        <f>RIGHT(Table1[[#This Row],[SECTOR]],3)</f>
        <v>SSH</v>
      </c>
      <c r="U103" s="247" t="str">
        <f>IF(AND(S103&lt;&gt;"SSH", S103&lt;&gt;"RMF", S103&lt;&gt;"CAI", S103&lt;&gt;"HRG", S103&lt;&gt;"LXR", S103&lt;&gt;"DXB", OR(T103="SSH", T103="RMF", T103="CAI", T103="HRG", T103="LXR", T103="DXB")), S103,
    IF(AND(T103&lt;&gt;"SSH", T103&lt;&gt;"RMF", T103&lt;&gt;"CAI", T103&lt;&gt;"HRG", T103&lt;&gt;"LXR", T103&lt;&gt;"DXB", OR(S103="SSH", S103="RMF", S103="CAI", S103="HRG", S103="LXR", S103="DXB")), T103,
    "VIE"))</f>
        <v>BRI</v>
      </c>
      <c r="V103" s="247">
        <f>WEEKDAY(Table1[[#This Row],[FLIGHT_DATE]],2)</f>
        <v>6</v>
      </c>
      <c r="W103" s="247">
        <f>Table1[[#This Row],[FLIGHT_DATE]]-Table1[[#This Row],[DATE_BOOKED]]</f>
        <v>239</v>
      </c>
    </row>
    <row r="104" spans="1:23" x14ac:dyDescent="0.25">
      <c r="A104" s="246">
        <v>45667</v>
      </c>
      <c r="B104" s="247" t="s">
        <v>288</v>
      </c>
      <c r="C104" s="247" t="s">
        <v>108</v>
      </c>
      <c r="D104" s="247"/>
      <c r="E104" s="247"/>
      <c r="F104" s="247" t="s">
        <v>45</v>
      </c>
      <c r="G104" s="247" t="s">
        <v>8</v>
      </c>
      <c r="H104" s="247" t="s">
        <v>295</v>
      </c>
      <c r="I104" s="248" t="s">
        <v>294</v>
      </c>
      <c r="J104" s="246">
        <v>45913</v>
      </c>
      <c r="K104" s="249">
        <v>30</v>
      </c>
      <c r="L104" s="250">
        <v>30</v>
      </c>
      <c r="M104" s="251">
        <v>175</v>
      </c>
      <c r="N104" s="252">
        <v>0</v>
      </c>
      <c r="O104" s="252">
        <v>0</v>
      </c>
      <c r="P104" s="253">
        <f>SUM(Table1[[#This Row],[BASE_FARE]:[SURCHARGES]])*Table1[[#This Row],[SEATS_BOOKED]]</f>
        <v>5250</v>
      </c>
      <c r="Q104" s="247" t="s">
        <v>109</v>
      </c>
      <c r="R104" s="249" t="s">
        <v>195</v>
      </c>
      <c r="S104" s="247" t="str">
        <f>LEFT(Table1[[#This Row],[SECTOR]],3)</f>
        <v>SSH</v>
      </c>
      <c r="T104" s="247" t="str">
        <f>RIGHT(Table1[[#This Row],[SECTOR]],3)</f>
        <v>BRI</v>
      </c>
      <c r="U104" s="247" t="str">
        <f>IF(AND(S104&lt;&gt;"SSH", S104&lt;&gt;"RMF", S104&lt;&gt;"CAI", S104&lt;&gt;"HRG", S104&lt;&gt;"LXR", S104&lt;&gt;"DXB", OR(T104="SSH", T104="RMF", T104="CAI", T104="HRG", T104="LXR", T104="DXB")), S104,
    IF(AND(T104&lt;&gt;"SSH", T104&lt;&gt;"RMF", T104&lt;&gt;"CAI", T104&lt;&gt;"HRG", T104&lt;&gt;"LXR", T104&lt;&gt;"DXB", OR(S104="SSH", S104="RMF", S104="CAI", S104="HRG", S104="LXR", S104="DXB")), T104,
    "VIE"))</f>
        <v>BRI</v>
      </c>
      <c r="V104" s="247">
        <f>WEEKDAY(Table1[[#This Row],[FLIGHT_DATE]],2)</f>
        <v>6</v>
      </c>
      <c r="W104" s="247">
        <f>Table1[[#This Row],[FLIGHT_DATE]]-Table1[[#This Row],[DATE_BOOKED]]</f>
        <v>246</v>
      </c>
    </row>
    <row r="105" spans="1:23" x14ac:dyDescent="0.25">
      <c r="A105" s="246">
        <v>45650</v>
      </c>
      <c r="B105" s="247" t="s">
        <v>136</v>
      </c>
      <c r="C105" s="247" t="s">
        <v>108</v>
      </c>
      <c r="D105" s="247"/>
      <c r="E105" s="247"/>
      <c r="F105" s="247" t="s">
        <v>45</v>
      </c>
      <c r="G105" s="247" t="s">
        <v>7</v>
      </c>
      <c r="H105" s="247" t="s">
        <v>292</v>
      </c>
      <c r="I105" s="248" t="s">
        <v>290</v>
      </c>
      <c r="J105" s="246">
        <v>45836</v>
      </c>
      <c r="K105" s="249">
        <v>20</v>
      </c>
      <c r="L105" s="250">
        <v>20</v>
      </c>
      <c r="M105" s="251">
        <v>190</v>
      </c>
      <c r="N105" s="252">
        <v>0</v>
      </c>
      <c r="O105" s="252">
        <v>0</v>
      </c>
      <c r="P105" s="253">
        <f>SUM(Table1[[#This Row],[BASE_FARE]:[SURCHARGES]])*Table1[[#This Row],[SEATS_BOOKED]]</f>
        <v>3800</v>
      </c>
      <c r="Q105" s="247" t="s">
        <v>109</v>
      </c>
      <c r="R105" s="249" t="s">
        <v>195</v>
      </c>
      <c r="S105" s="247" t="str">
        <f>LEFT(Table1[[#This Row],[SECTOR]],3)</f>
        <v>BRI</v>
      </c>
      <c r="T105" s="247" t="str">
        <f>RIGHT(Table1[[#This Row],[SECTOR]],3)</f>
        <v>SSH</v>
      </c>
      <c r="U105" s="247" t="str">
        <f>IF(AND(S105&lt;&gt;"SSH", S105&lt;&gt;"RMF", S105&lt;&gt;"CAI", S105&lt;&gt;"HRG", S105&lt;&gt;"LXR", S105&lt;&gt;"DXB", OR(T105="SSH", T105="RMF", T105="CAI", T105="HRG", T105="LXR", T105="DXB")), S105,
    IF(AND(T105&lt;&gt;"SSH", T105&lt;&gt;"RMF", T105&lt;&gt;"CAI", T105&lt;&gt;"HRG", T105&lt;&gt;"LXR", T105&lt;&gt;"DXB", OR(S105="SSH", S105="RMF", S105="CAI", S105="HRG", S105="LXR", S105="DXB")), T105,
    "VIE"))</f>
        <v>BRI</v>
      </c>
      <c r="V105" s="247">
        <f>WEEKDAY(Table1[[#This Row],[FLIGHT_DATE]],2)</f>
        <v>6</v>
      </c>
      <c r="W105" s="247">
        <f>Table1[[#This Row],[FLIGHT_DATE]]-Table1[[#This Row],[DATE_BOOKED]]</f>
        <v>186</v>
      </c>
    </row>
    <row r="106" spans="1:23" x14ac:dyDescent="0.25">
      <c r="A106" s="246">
        <v>45650</v>
      </c>
      <c r="B106" s="247" t="s">
        <v>136</v>
      </c>
      <c r="C106" s="247" t="s">
        <v>108</v>
      </c>
      <c r="D106" s="247"/>
      <c r="E106" s="247"/>
      <c r="F106" s="247" t="s">
        <v>45</v>
      </c>
      <c r="G106" s="247" t="s">
        <v>7</v>
      </c>
      <c r="H106" s="247" t="s">
        <v>292</v>
      </c>
      <c r="I106" s="248" t="s">
        <v>290</v>
      </c>
      <c r="J106" s="246">
        <v>45843</v>
      </c>
      <c r="K106" s="249">
        <v>20</v>
      </c>
      <c r="L106" s="250">
        <v>20</v>
      </c>
      <c r="M106" s="251">
        <v>190</v>
      </c>
      <c r="N106" s="252">
        <v>0</v>
      </c>
      <c r="O106" s="252">
        <v>0</v>
      </c>
      <c r="P106" s="253">
        <f>SUM(Table1[[#This Row],[BASE_FARE]:[SURCHARGES]])*Table1[[#This Row],[SEATS_BOOKED]]</f>
        <v>3800</v>
      </c>
      <c r="Q106" s="247" t="s">
        <v>109</v>
      </c>
      <c r="R106" s="249" t="s">
        <v>195</v>
      </c>
      <c r="S106" s="247" t="str">
        <f>LEFT(Table1[[#This Row],[SECTOR]],3)</f>
        <v>BRI</v>
      </c>
      <c r="T106" s="247" t="str">
        <f>RIGHT(Table1[[#This Row],[SECTOR]],3)</f>
        <v>SSH</v>
      </c>
      <c r="U106" s="247" t="str">
        <f t="shared" ref="U106:U152" si="2">IF(AND(S106&lt;&gt;"SSH", S106&lt;&gt;"RMF", S106&lt;&gt;"CAI", S106&lt;&gt;"HRG", S106&lt;&gt;"LXR", S106&lt;&gt;"DXB", OR(T106="SSH", T106="RMF", T106="CAI", T106="HRG", T106="LXR", T106="DXB")), S106,
    IF(AND(T106&lt;&gt;"SSH", T106&lt;&gt;"RMF", T106&lt;&gt;"CAI", T106&lt;&gt;"HRG", T106&lt;&gt;"LXR", T106&lt;&gt;"DXB", OR(S106="SSH", S106="RMF", S106="CAI", S106="HRG", S106="LXR", S106="DXB")), T106,
    "VIE"))</f>
        <v>BRI</v>
      </c>
      <c r="V106" s="247">
        <f>WEEKDAY(Table1[[#This Row],[FLIGHT_DATE]],2)</f>
        <v>6</v>
      </c>
      <c r="W106" s="247">
        <f>Table1[[#This Row],[FLIGHT_DATE]]-Table1[[#This Row],[DATE_BOOKED]]</f>
        <v>193</v>
      </c>
    </row>
    <row r="107" spans="1:23" x14ac:dyDescent="0.25">
      <c r="A107" s="246">
        <v>45650</v>
      </c>
      <c r="B107" s="247" t="s">
        <v>136</v>
      </c>
      <c r="C107" s="247" t="s">
        <v>108</v>
      </c>
      <c r="D107" s="247"/>
      <c r="E107" s="247"/>
      <c r="F107" s="247" t="s">
        <v>45</v>
      </c>
      <c r="G107" s="247" t="s">
        <v>7</v>
      </c>
      <c r="H107" s="247" t="s">
        <v>292</v>
      </c>
      <c r="I107" s="248" t="s">
        <v>290</v>
      </c>
      <c r="J107" s="246">
        <v>45850</v>
      </c>
      <c r="K107" s="249">
        <v>20</v>
      </c>
      <c r="L107" s="250">
        <v>20</v>
      </c>
      <c r="M107" s="251">
        <v>190</v>
      </c>
      <c r="N107" s="252">
        <v>0</v>
      </c>
      <c r="O107" s="252">
        <v>0</v>
      </c>
      <c r="P107" s="253">
        <f>SUM(Table1[[#This Row],[BASE_FARE]:[SURCHARGES]])*Table1[[#This Row],[SEATS_BOOKED]]</f>
        <v>3800</v>
      </c>
      <c r="Q107" s="247" t="s">
        <v>109</v>
      </c>
      <c r="R107" s="249" t="s">
        <v>195</v>
      </c>
      <c r="S107" s="247" t="str">
        <f>LEFT(Table1[[#This Row],[SECTOR]],3)</f>
        <v>BRI</v>
      </c>
      <c r="T107" s="247" t="str">
        <f>RIGHT(Table1[[#This Row],[SECTOR]],3)</f>
        <v>SSH</v>
      </c>
      <c r="U107" s="247" t="str">
        <f t="shared" si="2"/>
        <v>BRI</v>
      </c>
      <c r="V107" s="247">
        <f>WEEKDAY(Table1[[#This Row],[FLIGHT_DATE]],2)</f>
        <v>6</v>
      </c>
      <c r="W107" s="247">
        <f>Table1[[#This Row],[FLIGHT_DATE]]-Table1[[#This Row],[DATE_BOOKED]]</f>
        <v>200</v>
      </c>
    </row>
    <row r="108" spans="1:23" x14ac:dyDescent="0.25">
      <c r="A108" s="246">
        <v>45650</v>
      </c>
      <c r="B108" s="247" t="s">
        <v>136</v>
      </c>
      <c r="C108" s="247" t="s">
        <v>108</v>
      </c>
      <c r="D108" s="247"/>
      <c r="E108" s="247"/>
      <c r="F108" s="247" t="s">
        <v>45</v>
      </c>
      <c r="G108" s="247" t="s">
        <v>7</v>
      </c>
      <c r="H108" s="247" t="s">
        <v>292</v>
      </c>
      <c r="I108" s="248" t="s">
        <v>290</v>
      </c>
      <c r="J108" s="246">
        <v>45857</v>
      </c>
      <c r="K108" s="249">
        <v>20</v>
      </c>
      <c r="L108" s="250">
        <v>20</v>
      </c>
      <c r="M108" s="251">
        <v>190</v>
      </c>
      <c r="N108" s="252">
        <v>0</v>
      </c>
      <c r="O108" s="252">
        <v>0</v>
      </c>
      <c r="P108" s="253">
        <f>SUM(Table1[[#This Row],[BASE_FARE]:[SURCHARGES]])*Table1[[#This Row],[SEATS_BOOKED]]</f>
        <v>3800</v>
      </c>
      <c r="Q108" s="247" t="s">
        <v>109</v>
      </c>
      <c r="R108" s="249" t="s">
        <v>195</v>
      </c>
      <c r="S108" s="247" t="str">
        <f>LEFT(Table1[[#This Row],[SECTOR]],3)</f>
        <v>BRI</v>
      </c>
      <c r="T108" s="247" t="str">
        <f>RIGHT(Table1[[#This Row],[SECTOR]],3)</f>
        <v>SSH</v>
      </c>
      <c r="U108" s="247" t="str">
        <f t="shared" si="2"/>
        <v>BRI</v>
      </c>
      <c r="V108" s="247">
        <f>WEEKDAY(Table1[[#This Row],[FLIGHT_DATE]],2)</f>
        <v>6</v>
      </c>
      <c r="W108" s="247">
        <f>Table1[[#This Row],[FLIGHT_DATE]]-Table1[[#This Row],[DATE_BOOKED]]</f>
        <v>207</v>
      </c>
    </row>
    <row r="109" spans="1:23" x14ac:dyDescent="0.25">
      <c r="A109" s="246">
        <v>45650</v>
      </c>
      <c r="B109" s="247" t="s">
        <v>136</v>
      </c>
      <c r="C109" s="247" t="s">
        <v>108</v>
      </c>
      <c r="D109" s="247"/>
      <c r="E109" s="247"/>
      <c r="F109" s="247" t="s">
        <v>45</v>
      </c>
      <c r="G109" s="247" t="s">
        <v>7</v>
      </c>
      <c r="H109" s="247" t="s">
        <v>292</v>
      </c>
      <c r="I109" s="248" t="s">
        <v>290</v>
      </c>
      <c r="J109" s="246">
        <v>45864</v>
      </c>
      <c r="K109" s="249">
        <v>20</v>
      </c>
      <c r="L109" s="250">
        <v>20</v>
      </c>
      <c r="M109" s="251">
        <v>200</v>
      </c>
      <c r="N109" s="252">
        <v>0</v>
      </c>
      <c r="O109" s="252">
        <v>0</v>
      </c>
      <c r="P109" s="253">
        <f>SUM(Table1[[#This Row],[BASE_FARE]:[SURCHARGES]])*Table1[[#This Row],[SEATS_BOOKED]]</f>
        <v>4000</v>
      </c>
      <c r="Q109" s="247" t="s">
        <v>109</v>
      </c>
      <c r="R109" s="249" t="s">
        <v>195</v>
      </c>
      <c r="S109" s="247" t="str">
        <f>LEFT(Table1[[#This Row],[SECTOR]],3)</f>
        <v>BRI</v>
      </c>
      <c r="T109" s="247" t="str">
        <f>RIGHT(Table1[[#This Row],[SECTOR]],3)</f>
        <v>SSH</v>
      </c>
      <c r="U109" s="247" t="str">
        <f t="shared" si="2"/>
        <v>BRI</v>
      </c>
      <c r="V109" s="247">
        <f>WEEKDAY(Table1[[#This Row],[FLIGHT_DATE]],2)</f>
        <v>6</v>
      </c>
      <c r="W109" s="247">
        <f>Table1[[#This Row],[FLIGHT_DATE]]-Table1[[#This Row],[DATE_BOOKED]]</f>
        <v>214</v>
      </c>
    </row>
    <row r="110" spans="1:23" x14ac:dyDescent="0.25">
      <c r="A110" s="246">
        <v>45650</v>
      </c>
      <c r="B110" s="247" t="s">
        <v>136</v>
      </c>
      <c r="C110" s="247" t="s">
        <v>108</v>
      </c>
      <c r="D110" s="247"/>
      <c r="E110" s="247"/>
      <c r="F110" s="247" t="s">
        <v>45</v>
      </c>
      <c r="G110" s="247" t="s">
        <v>7</v>
      </c>
      <c r="H110" s="247" t="s">
        <v>292</v>
      </c>
      <c r="I110" s="248" t="s">
        <v>290</v>
      </c>
      <c r="J110" s="246">
        <v>45871</v>
      </c>
      <c r="K110" s="249">
        <v>20</v>
      </c>
      <c r="L110" s="250">
        <v>20</v>
      </c>
      <c r="M110" s="251">
        <v>200</v>
      </c>
      <c r="N110" s="252">
        <v>0</v>
      </c>
      <c r="O110" s="252">
        <v>0</v>
      </c>
      <c r="P110" s="253">
        <f>SUM(Table1[[#This Row],[BASE_FARE]:[SURCHARGES]])*Table1[[#This Row],[SEATS_BOOKED]]</f>
        <v>4000</v>
      </c>
      <c r="Q110" s="247" t="s">
        <v>109</v>
      </c>
      <c r="R110" s="249" t="s">
        <v>195</v>
      </c>
      <c r="S110" s="247" t="str">
        <f>LEFT(Table1[[#This Row],[SECTOR]],3)</f>
        <v>BRI</v>
      </c>
      <c r="T110" s="247" t="str">
        <f>RIGHT(Table1[[#This Row],[SECTOR]],3)</f>
        <v>SSH</v>
      </c>
      <c r="U110" s="247" t="str">
        <f t="shared" si="2"/>
        <v>BRI</v>
      </c>
      <c r="V110" s="247">
        <f>WEEKDAY(Table1[[#This Row],[FLIGHT_DATE]],2)</f>
        <v>6</v>
      </c>
      <c r="W110" s="247">
        <f>Table1[[#This Row],[FLIGHT_DATE]]-Table1[[#This Row],[DATE_BOOKED]]</f>
        <v>221</v>
      </c>
    </row>
    <row r="111" spans="1:23" x14ac:dyDescent="0.25">
      <c r="A111" s="246">
        <v>45650</v>
      </c>
      <c r="B111" s="247" t="s">
        <v>136</v>
      </c>
      <c r="C111" s="247" t="s">
        <v>108</v>
      </c>
      <c r="D111" s="247"/>
      <c r="E111" s="247"/>
      <c r="F111" s="247" t="s">
        <v>45</v>
      </c>
      <c r="G111" s="247" t="s">
        <v>7</v>
      </c>
      <c r="H111" s="247" t="s">
        <v>292</v>
      </c>
      <c r="I111" s="248" t="s">
        <v>290</v>
      </c>
      <c r="J111" s="246">
        <v>45878</v>
      </c>
      <c r="K111" s="249">
        <v>40</v>
      </c>
      <c r="L111" s="250">
        <v>40</v>
      </c>
      <c r="M111" s="251">
        <v>225</v>
      </c>
      <c r="N111" s="252">
        <v>0</v>
      </c>
      <c r="O111" s="252">
        <v>0</v>
      </c>
      <c r="P111" s="253">
        <f>SUM(Table1[[#This Row],[BASE_FARE]:[SURCHARGES]])*Table1[[#This Row],[SEATS_BOOKED]]</f>
        <v>9000</v>
      </c>
      <c r="Q111" s="247" t="s">
        <v>109</v>
      </c>
      <c r="R111" s="249" t="s">
        <v>195</v>
      </c>
      <c r="S111" s="247" t="str">
        <f>LEFT(Table1[[#This Row],[SECTOR]],3)</f>
        <v>BRI</v>
      </c>
      <c r="T111" s="247" t="str">
        <f>RIGHT(Table1[[#This Row],[SECTOR]],3)</f>
        <v>SSH</v>
      </c>
      <c r="U111" s="247" t="str">
        <f t="shared" si="2"/>
        <v>BRI</v>
      </c>
      <c r="V111" s="247">
        <f>WEEKDAY(Table1[[#This Row],[FLIGHT_DATE]],2)</f>
        <v>6</v>
      </c>
      <c r="W111" s="247">
        <f>Table1[[#This Row],[FLIGHT_DATE]]-Table1[[#This Row],[DATE_BOOKED]]</f>
        <v>228</v>
      </c>
    </row>
    <row r="112" spans="1:23" x14ac:dyDescent="0.25">
      <c r="A112" s="246">
        <v>45650</v>
      </c>
      <c r="B112" s="247" t="s">
        <v>136</v>
      </c>
      <c r="C112" s="247" t="s">
        <v>108</v>
      </c>
      <c r="D112" s="247"/>
      <c r="E112" s="247"/>
      <c r="F112" s="247" t="s">
        <v>45</v>
      </c>
      <c r="G112" s="247" t="s">
        <v>7</v>
      </c>
      <c r="H112" s="247" t="s">
        <v>292</v>
      </c>
      <c r="I112" s="248" t="s">
        <v>290</v>
      </c>
      <c r="J112" s="246">
        <v>45885</v>
      </c>
      <c r="K112" s="249">
        <v>40</v>
      </c>
      <c r="L112" s="250">
        <v>40</v>
      </c>
      <c r="M112" s="251">
        <v>225</v>
      </c>
      <c r="N112" s="252">
        <v>0</v>
      </c>
      <c r="O112" s="252">
        <v>0</v>
      </c>
      <c r="P112" s="253">
        <f>SUM(Table1[[#This Row],[BASE_FARE]:[SURCHARGES]])*Table1[[#This Row],[SEATS_BOOKED]]</f>
        <v>9000</v>
      </c>
      <c r="Q112" s="247" t="s">
        <v>109</v>
      </c>
      <c r="R112" s="249" t="s">
        <v>195</v>
      </c>
      <c r="S112" s="247" t="str">
        <f>LEFT(Table1[[#This Row],[SECTOR]],3)</f>
        <v>BRI</v>
      </c>
      <c r="T112" s="247" t="str">
        <f>RIGHT(Table1[[#This Row],[SECTOR]],3)</f>
        <v>SSH</v>
      </c>
      <c r="U112" s="247" t="str">
        <f t="shared" si="2"/>
        <v>BRI</v>
      </c>
      <c r="V112" s="247">
        <f>WEEKDAY(Table1[[#This Row],[FLIGHT_DATE]],2)</f>
        <v>6</v>
      </c>
      <c r="W112" s="247">
        <f>Table1[[#This Row],[FLIGHT_DATE]]-Table1[[#This Row],[DATE_BOOKED]]</f>
        <v>235</v>
      </c>
    </row>
    <row r="113" spans="1:23" x14ac:dyDescent="0.25">
      <c r="A113" s="246">
        <v>45650</v>
      </c>
      <c r="B113" s="247" t="s">
        <v>136</v>
      </c>
      <c r="C113" s="247" t="s">
        <v>108</v>
      </c>
      <c r="D113" s="247"/>
      <c r="E113" s="247"/>
      <c r="F113" s="247" t="s">
        <v>45</v>
      </c>
      <c r="G113" s="247" t="s">
        <v>7</v>
      </c>
      <c r="H113" s="247" t="s">
        <v>292</v>
      </c>
      <c r="I113" s="248" t="s">
        <v>290</v>
      </c>
      <c r="J113" s="246">
        <v>45892</v>
      </c>
      <c r="K113" s="249">
        <v>40</v>
      </c>
      <c r="L113" s="250">
        <v>40</v>
      </c>
      <c r="M113" s="251">
        <v>225</v>
      </c>
      <c r="N113" s="252">
        <v>0</v>
      </c>
      <c r="O113" s="252">
        <v>0</v>
      </c>
      <c r="P113" s="253">
        <f>SUM(Table1[[#This Row],[BASE_FARE]:[SURCHARGES]])*Table1[[#This Row],[SEATS_BOOKED]]</f>
        <v>9000</v>
      </c>
      <c r="Q113" s="247" t="s">
        <v>109</v>
      </c>
      <c r="R113" s="249" t="s">
        <v>195</v>
      </c>
      <c r="S113" s="247" t="str">
        <f>LEFT(Table1[[#This Row],[SECTOR]],3)</f>
        <v>BRI</v>
      </c>
      <c r="T113" s="247" t="str">
        <f>RIGHT(Table1[[#This Row],[SECTOR]],3)</f>
        <v>SSH</v>
      </c>
      <c r="U113" s="247" t="str">
        <f t="shared" si="2"/>
        <v>BRI</v>
      </c>
      <c r="V113" s="247">
        <f>WEEKDAY(Table1[[#This Row],[FLIGHT_DATE]],2)</f>
        <v>6</v>
      </c>
      <c r="W113" s="247">
        <f>Table1[[#This Row],[FLIGHT_DATE]]-Table1[[#This Row],[DATE_BOOKED]]</f>
        <v>242</v>
      </c>
    </row>
    <row r="114" spans="1:23" x14ac:dyDescent="0.25">
      <c r="A114" s="246">
        <v>45650</v>
      </c>
      <c r="B114" s="247" t="s">
        <v>136</v>
      </c>
      <c r="C114" s="247" t="s">
        <v>108</v>
      </c>
      <c r="D114" s="247"/>
      <c r="E114" s="247"/>
      <c r="F114" s="247" t="s">
        <v>45</v>
      </c>
      <c r="G114" s="247" t="s">
        <v>7</v>
      </c>
      <c r="H114" s="247" t="s">
        <v>292</v>
      </c>
      <c r="I114" s="248" t="s">
        <v>290</v>
      </c>
      <c r="J114" s="246">
        <v>45899</v>
      </c>
      <c r="K114" s="249">
        <v>40</v>
      </c>
      <c r="L114" s="250">
        <v>40</v>
      </c>
      <c r="M114" s="251">
        <v>225</v>
      </c>
      <c r="N114" s="252">
        <v>0</v>
      </c>
      <c r="O114" s="252">
        <v>0</v>
      </c>
      <c r="P114" s="253">
        <f>SUM(Table1[[#This Row],[BASE_FARE]:[SURCHARGES]])*Table1[[#This Row],[SEATS_BOOKED]]</f>
        <v>9000</v>
      </c>
      <c r="Q114" s="247" t="s">
        <v>109</v>
      </c>
      <c r="R114" s="249" t="s">
        <v>195</v>
      </c>
      <c r="S114" s="247" t="str">
        <f>LEFT(Table1[[#This Row],[SECTOR]],3)</f>
        <v>BRI</v>
      </c>
      <c r="T114" s="247" t="str">
        <f>RIGHT(Table1[[#This Row],[SECTOR]],3)</f>
        <v>SSH</v>
      </c>
      <c r="U114" s="247" t="str">
        <f t="shared" si="2"/>
        <v>BRI</v>
      </c>
      <c r="V114" s="247">
        <f>WEEKDAY(Table1[[#This Row],[FLIGHT_DATE]],2)</f>
        <v>6</v>
      </c>
      <c r="W114" s="247">
        <f>Table1[[#This Row],[FLIGHT_DATE]]-Table1[[#This Row],[DATE_BOOKED]]</f>
        <v>249</v>
      </c>
    </row>
    <row r="115" spans="1:23" x14ac:dyDescent="0.25">
      <c r="A115" s="246">
        <v>45650</v>
      </c>
      <c r="B115" s="247" t="s">
        <v>136</v>
      </c>
      <c r="C115" s="247" t="s">
        <v>108</v>
      </c>
      <c r="D115" s="247"/>
      <c r="E115" s="247"/>
      <c r="F115" s="247" t="s">
        <v>45</v>
      </c>
      <c r="G115" s="247" t="s">
        <v>7</v>
      </c>
      <c r="H115" s="247" t="s">
        <v>292</v>
      </c>
      <c r="I115" s="248" t="s">
        <v>290</v>
      </c>
      <c r="J115" s="246">
        <v>45906</v>
      </c>
      <c r="K115" s="249">
        <v>20</v>
      </c>
      <c r="L115" s="250">
        <v>20</v>
      </c>
      <c r="M115" s="251">
        <v>190</v>
      </c>
      <c r="N115" s="252">
        <v>0</v>
      </c>
      <c r="O115" s="252">
        <v>0</v>
      </c>
      <c r="P115" s="253">
        <f>SUM(Table1[[#This Row],[BASE_FARE]:[SURCHARGES]])*Table1[[#This Row],[SEATS_BOOKED]]</f>
        <v>3800</v>
      </c>
      <c r="Q115" s="247" t="s">
        <v>109</v>
      </c>
      <c r="R115" s="249" t="s">
        <v>195</v>
      </c>
      <c r="S115" s="247" t="str">
        <f>LEFT(Table1[[#This Row],[SECTOR]],3)</f>
        <v>BRI</v>
      </c>
      <c r="T115" s="247" t="str">
        <f>RIGHT(Table1[[#This Row],[SECTOR]],3)</f>
        <v>SSH</v>
      </c>
      <c r="U115" s="247" t="str">
        <f t="shared" si="2"/>
        <v>BRI</v>
      </c>
      <c r="V115" s="247">
        <f>WEEKDAY(Table1[[#This Row],[FLIGHT_DATE]],2)</f>
        <v>6</v>
      </c>
      <c r="W115" s="247">
        <f>Table1[[#This Row],[FLIGHT_DATE]]-Table1[[#This Row],[DATE_BOOKED]]</f>
        <v>256</v>
      </c>
    </row>
    <row r="116" spans="1:23" x14ac:dyDescent="0.25">
      <c r="A116" s="246">
        <v>45650</v>
      </c>
      <c r="B116" s="247" t="s">
        <v>136</v>
      </c>
      <c r="C116" s="247" t="s">
        <v>108</v>
      </c>
      <c r="D116" s="247"/>
      <c r="E116" s="247"/>
      <c r="F116" s="247" t="s">
        <v>45</v>
      </c>
      <c r="G116" s="247" t="s">
        <v>7</v>
      </c>
      <c r="H116" s="247" t="s">
        <v>292</v>
      </c>
      <c r="I116" s="248" t="s">
        <v>290</v>
      </c>
      <c r="J116" s="246">
        <v>45913</v>
      </c>
      <c r="K116" s="249">
        <v>20</v>
      </c>
      <c r="L116" s="250">
        <v>20</v>
      </c>
      <c r="M116" s="251">
        <v>190</v>
      </c>
      <c r="N116" s="252">
        <v>0</v>
      </c>
      <c r="O116" s="252">
        <v>0</v>
      </c>
      <c r="P116" s="253">
        <f>SUM(Table1[[#This Row],[BASE_FARE]:[SURCHARGES]])*Table1[[#This Row],[SEATS_BOOKED]]</f>
        <v>3800</v>
      </c>
      <c r="Q116" s="247" t="s">
        <v>109</v>
      </c>
      <c r="R116" s="249" t="s">
        <v>195</v>
      </c>
      <c r="S116" s="247" t="str">
        <f>LEFT(Table1[[#This Row],[SECTOR]],3)</f>
        <v>BRI</v>
      </c>
      <c r="T116" s="247" t="str">
        <f>RIGHT(Table1[[#This Row],[SECTOR]],3)</f>
        <v>SSH</v>
      </c>
      <c r="U116" s="247" t="str">
        <f t="shared" si="2"/>
        <v>BRI</v>
      </c>
      <c r="V116" s="247">
        <f>WEEKDAY(Table1[[#This Row],[FLIGHT_DATE]],2)</f>
        <v>6</v>
      </c>
      <c r="W116" s="247">
        <f>Table1[[#This Row],[FLIGHT_DATE]]-Table1[[#This Row],[DATE_BOOKED]]</f>
        <v>263</v>
      </c>
    </row>
    <row r="117" spans="1:23" x14ac:dyDescent="0.25">
      <c r="A117" s="246">
        <v>45650</v>
      </c>
      <c r="B117" s="247" t="s">
        <v>136</v>
      </c>
      <c r="C117" s="247" t="s">
        <v>108</v>
      </c>
      <c r="D117" s="247"/>
      <c r="E117" s="247"/>
      <c r="F117" s="247" t="s">
        <v>45</v>
      </c>
      <c r="G117" s="247" t="s">
        <v>7</v>
      </c>
      <c r="H117" s="247" t="s">
        <v>292</v>
      </c>
      <c r="I117" s="248" t="s">
        <v>290</v>
      </c>
      <c r="J117" s="246">
        <v>45920</v>
      </c>
      <c r="K117" s="249">
        <v>20</v>
      </c>
      <c r="L117" s="250">
        <v>20</v>
      </c>
      <c r="M117" s="251">
        <v>190</v>
      </c>
      <c r="N117" s="252">
        <v>0</v>
      </c>
      <c r="O117" s="252">
        <v>0</v>
      </c>
      <c r="P117" s="253">
        <f>SUM(Table1[[#This Row],[BASE_FARE]:[SURCHARGES]])*Table1[[#This Row],[SEATS_BOOKED]]</f>
        <v>3800</v>
      </c>
      <c r="Q117" s="247" t="s">
        <v>109</v>
      </c>
      <c r="R117" s="249" t="s">
        <v>195</v>
      </c>
      <c r="S117" s="247" t="str">
        <f>LEFT(Table1[[#This Row],[SECTOR]],3)</f>
        <v>BRI</v>
      </c>
      <c r="T117" s="247" t="str">
        <f>RIGHT(Table1[[#This Row],[SECTOR]],3)</f>
        <v>SSH</v>
      </c>
      <c r="U117" s="247" t="str">
        <f t="shared" si="2"/>
        <v>BRI</v>
      </c>
      <c r="V117" s="247">
        <f>WEEKDAY(Table1[[#This Row],[FLIGHT_DATE]],2)</f>
        <v>6</v>
      </c>
      <c r="W117" s="247">
        <f>Table1[[#This Row],[FLIGHT_DATE]]-Table1[[#This Row],[DATE_BOOKED]]</f>
        <v>270</v>
      </c>
    </row>
    <row r="118" spans="1:23" x14ac:dyDescent="0.25">
      <c r="A118" s="246">
        <v>45650</v>
      </c>
      <c r="B118" s="247" t="s">
        <v>136</v>
      </c>
      <c r="C118" s="247" t="s">
        <v>108</v>
      </c>
      <c r="D118" s="247"/>
      <c r="E118" s="247"/>
      <c r="F118" s="247" t="s">
        <v>45</v>
      </c>
      <c r="G118" s="247" t="s">
        <v>7</v>
      </c>
      <c r="H118" s="247" t="s">
        <v>292</v>
      </c>
      <c r="I118" s="248" t="s">
        <v>290</v>
      </c>
      <c r="J118" s="246">
        <v>45927</v>
      </c>
      <c r="K118" s="249">
        <v>20</v>
      </c>
      <c r="L118" s="250">
        <v>20</v>
      </c>
      <c r="M118" s="251">
        <v>190</v>
      </c>
      <c r="N118" s="252">
        <v>0</v>
      </c>
      <c r="O118" s="252">
        <v>0</v>
      </c>
      <c r="P118" s="253">
        <f>SUM(Table1[[#This Row],[BASE_FARE]:[SURCHARGES]])*Table1[[#This Row],[SEATS_BOOKED]]</f>
        <v>3800</v>
      </c>
      <c r="Q118" s="247" t="s">
        <v>109</v>
      </c>
      <c r="R118" s="249" t="s">
        <v>195</v>
      </c>
      <c r="S118" s="247" t="str">
        <f>LEFT(Table1[[#This Row],[SECTOR]],3)</f>
        <v>BRI</v>
      </c>
      <c r="T118" s="247" t="str">
        <f>RIGHT(Table1[[#This Row],[SECTOR]],3)</f>
        <v>SSH</v>
      </c>
      <c r="U118" s="247" t="str">
        <f t="shared" si="2"/>
        <v>BRI</v>
      </c>
      <c r="V118" s="247">
        <f>WEEKDAY(Table1[[#This Row],[FLIGHT_DATE]],2)</f>
        <v>6</v>
      </c>
      <c r="W118" s="247">
        <f>Table1[[#This Row],[FLIGHT_DATE]]-Table1[[#This Row],[DATE_BOOKED]]</f>
        <v>277</v>
      </c>
    </row>
    <row r="119" spans="1:23" x14ac:dyDescent="0.25">
      <c r="A119" s="246">
        <v>45650</v>
      </c>
      <c r="B119" s="247" t="s">
        <v>136</v>
      </c>
      <c r="C119" s="247" t="s">
        <v>108</v>
      </c>
      <c r="D119" s="247"/>
      <c r="E119" s="247"/>
      <c r="F119" s="247" t="s">
        <v>45</v>
      </c>
      <c r="G119" s="247" t="s">
        <v>7</v>
      </c>
      <c r="H119" s="247" t="s">
        <v>292</v>
      </c>
      <c r="I119" s="248" t="s">
        <v>290</v>
      </c>
      <c r="J119" s="246">
        <v>45934</v>
      </c>
      <c r="K119" s="249">
        <v>20</v>
      </c>
      <c r="L119" s="250">
        <v>20</v>
      </c>
      <c r="M119" s="251">
        <v>190</v>
      </c>
      <c r="N119" s="252">
        <v>0</v>
      </c>
      <c r="O119" s="252">
        <v>0</v>
      </c>
      <c r="P119" s="253">
        <f>SUM(Table1[[#This Row],[BASE_FARE]:[SURCHARGES]])*Table1[[#This Row],[SEATS_BOOKED]]</f>
        <v>3800</v>
      </c>
      <c r="Q119" s="247" t="s">
        <v>109</v>
      </c>
      <c r="R119" s="249" t="s">
        <v>195</v>
      </c>
      <c r="S119" s="247" t="str">
        <f>LEFT(Table1[[#This Row],[SECTOR]],3)</f>
        <v>BRI</v>
      </c>
      <c r="T119" s="247" t="str">
        <f>RIGHT(Table1[[#This Row],[SECTOR]],3)</f>
        <v>SSH</v>
      </c>
      <c r="U119" s="247" t="str">
        <f t="shared" si="2"/>
        <v>BRI</v>
      </c>
      <c r="V119" s="247">
        <f>WEEKDAY(Table1[[#This Row],[FLIGHT_DATE]],2)</f>
        <v>6</v>
      </c>
      <c r="W119" s="247">
        <f>Table1[[#This Row],[FLIGHT_DATE]]-Table1[[#This Row],[DATE_BOOKED]]</f>
        <v>284</v>
      </c>
    </row>
    <row r="120" spans="1:23" x14ac:dyDescent="0.25">
      <c r="A120" s="246">
        <v>45650</v>
      </c>
      <c r="B120" s="247" t="s">
        <v>136</v>
      </c>
      <c r="C120" s="247" t="s">
        <v>108</v>
      </c>
      <c r="D120" s="247"/>
      <c r="E120" s="247"/>
      <c r="F120" s="247" t="s">
        <v>45</v>
      </c>
      <c r="G120" s="247" t="s">
        <v>7</v>
      </c>
      <c r="H120" s="247" t="s">
        <v>292</v>
      </c>
      <c r="I120" s="248" t="s">
        <v>290</v>
      </c>
      <c r="J120" s="246">
        <v>45941</v>
      </c>
      <c r="K120" s="249">
        <v>20</v>
      </c>
      <c r="L120" s="250">
        <v>20</v>
      </c>
      <c r="M120" s="251">
        <v>190</v>
      </c>
      <c r="N120" s="252">
        <v>0</v>
      </c>
      <c r="O120" s="252">
        <v>0</v>
      </c>
      <c r="P120" s="253">
        <f>SUM(Table1[[#This Row],[BASE_FARE]:[SURCHARGES]])*Table1[[#This Row],[SEATS_BOOKED]]</f>
        <v>3800</v>
      </c>
      <c r="Q120" s="247" t="s">
        <v>109</v>
      </c>
      <c r="R120" s="249" t="s">
        <v>195</v>
      </c>
      <c r="S120" s="247" t="str">
        <f>LEFT(Table1[[#This Row],[SECTOR]],3)</f>
        <v>BRI</v>
      </c>
      <c r="T120" s="247" t="str">
        <f>RIGHT(Table1[[#This Row],[SECTOR]],3)</f>
        <v>SSH</v>
      </c>
      <c r="U120" s="247" t="str">
        <f t="shared" si="2"/>
        <v>BRI</v>
      </c>
      <c r="V120" s="247">
        <f>WEEKDAY(Table1[[#This Row],[FLIGHT_DATE]],2)</f>
        <v>6</v>
      </c>
      <c r="W120" s="247">
        <f>Table1[[#This Row],[FLIGHT_DATE]]-Table1[[#This Row],[DATE_BOOKED]]</f>
        <v>291</v>
      </c>
    </row>
    <row r="121" spans="1:23" x14ac:dyDescent="0.25">
      <c r="A121" s="246">
        <v>45650</v>
      </c>
      <c r="B121" s="247" t="s">
        <v>136</v>
      </c>
      <c r="C121" s="247" t="s">
        <v>108</v>
      </c>
      <c r="D121" s="247"/>
      <c r="E121" s="247"/>
      <c r="F121" s="247" t="s">
        <v>45</v>
      </c>
      <c r="G121" s="247" t="s">
        <v>7</v>
      </c>
      <c r="H121" s="247" t="s">
        <v>292</v>
      </c>
      <c r="I121" s="248" t="s">
        <v>290</v>
      </c>
      <c r="J121" s="246">
        <v>45948</v>
      </c>
      <c r="K121" s="249">
        <v>20</v>
      </c>
      <c r="L121" s="250">
        <v>20</v>
      </c>
      <c r="M121" s="251">
        <v>190</v>
      </c>
      <c r="N121" s="252">
        <v>0</v>
      </c>
      <c r="O121" s="252">
        <v>0</v>
      </c>
      <c r="P121" s="253">
        <f>SUM(Table1[[#This Row],[BASE_FARE]:[SURCHARGES]])*Table1[[#This Row],[SEATS_BOOKED]]</f>
        <v>3800</v>
      </c>
      <c r="Q121" s="247" t="s">
        <v>109</v>
      </c>
      <c r="R121" s="249" t="s">
        <v>195</v>
      </c>
      <c r="S121" s="247" t="str">
        <f>LEFT(Table1[[#This Row],[SECTOR]],3)</f>
        <v>BRI</v>
      </c>
      <c r="T121" s="247" t="str">
        <f>RIGHT(Table1[[#This Row],[SECTOR]],3)</f>
        <v>SSH</v>
      </c>
      <c r="U121" s="247" t="str">
        <f t="shared" si="2"/>
        <v>BRI</v>
      </c>
      <c r="V121" s="247">
        <f>WEEKDAY(Table1[[#This Row],[FLIGHT_DATE]],2)</f>
        <v>6</v>
      </c>
      <c r="W121" s="247">
        <f>Table1[[#This Row],[FLIGHT_DATE]]-Table1[[#This Row],[DATE_BOOKED]]</f>
        <v>298</v>
      </c>
    </row>
    <row r="122" spans="1:23" x14ac:dyDescent="0.25">
      <c r="A122" s="246">
        <v>45650</v>
      </c>
      <c r="B122" s="247" t="s">
        <v>136</v>
      </c>
      <c r="C122" s="247" t="s">
        <v>108</v>
      </c>
      <c r="D122" s="247"/>
      <c r="E122" s="247"/>
      <c r="F122" s="247" t="s">
        <v>45</v>
      </c>
      <c r="G122" s="247" t="s">
        <v>7</v>
      </c>
      <c r="H122" s="247" t="s">
        <v>292</v>
      </c>
      <c r="I122" s="248" t="s">
        <v>290</v>
      </c>
      <c r="J122" s="246">
        <v>45955</v>
      </c>
      <c r="K122" s="249">
        <v>20</v>
      </c>
      <c r="L122" s="250">
        <v>20</v>
      </c>
      <c r="M122" s="251">
        <v>190</v>
      </c>
      <c r="N122" s="252">
        <v>0</v>
      </c>
      <c r="O122" s="252">
        <v>0</v>
      </c>
      <c r="P122" s="253">
        <f>SUM(Table1[[#This Row],[BASE_FARE]:[SURCHARGES]])*Table1[[#This Row],[SEATS_BOOKED]]</f>
        <v>3800</v>
      </c>
      <c r="Q122" s="247" t="s">
        <v>109</v>
      </c>
      <c r="R122" s="249" t="s">
        <v>195</v>
      </c>
      <c r="S122" s="247" t="str">
        <f>LEFT(Table1[[#This Row],[SECTOR]],3)</f>
        <v>BRI</v>
      </c>
      <c r="T122" s="247" t="str">
        <f>RIGHT(Table1[[#This Row],[SECTOR]],3)</f>
        <v>SSH</v>
      </c>
      <c r="U122" s="247" t="str">
        <f t="shared" si="2"/>
        <v>BRI</v>
      </c>
      <c r="V122" s="247">
        <f>WEEKDAY(Table1[[#This Row],[FLIGHT_DATE]],2)</f>
        <v>6</v>
      </c>
      <c r="W122" s="247">
        <f>Table1[[#This Row],[FLIGHT_DATE]]-Table1[[#This Row],[DATE_BOOKED]]</f>
        <v>305</v>
      </c>
    </row>
    <row r="123" spans="1:23" x14ac:dyDescent="0.25">
      <c r="A123" s="246">
        <v>45650</v>
      </c>
      <c r="B123" s="247" t="s">
        <v>136</v>
      </c>
      <c r="C123" s="247" t="s">
        <v>108</v>
      </c>
      <c r="D123" s="247"/>
      <c r="E123" s="247"/>
      <c r="F123" s="247" t="s">
        <v>45</v>
      </c>
      <c r="G123" s="247" t="s">
        <v>7</v>
      </c>
      <c r="H123" s="247" t="s">
        <v>292</v>
      </c>
      <c r="I123" s="248" t="s">
        <v>290</v>
      </c>
      <c r="J123" s="246">
        <v>45962</v>
      </c>
      <c r="K123" s="249">
        <v>20</v>
      </c>
      <c r="L123" s="250">
        <v>20</v>
      </c>
      <c r="M123" s="251">
        <v>190</v>
      </c>
      <c r="N123" s="252">
        <v>0</v>
      </c>
      <c r="O123" s="252">
        <v>0</v>
      </c>
      <c r="P123" s="253">
        <f>SUM(Table1[[#This Row],[BASE_FARE]:[SURCHARGES]])*Table1[[#This Row],[SEATS_BOOKED]]</f>
        <v>3800</v>
      </c>
      <c r="Q123" s="247" t="s">
        <v>109</v>
      </c>
      <c r="R123" s="249" t="s">
        <v>195</v>
      </c>
      <c r="S123" s="247" t="str">
        <f>LEFT(Table1[[#This Row],[SECTOR]],3)</f>
        <v>BRI</v>
      </c>
      <c r="T123" s="247" t="str">
        <f>RIGHT(Table1[[#This Row],[SECTOR]],3)</f>
        <v>SSH</v>
      </c>
      <c r="U123" s="247" t="str">
        <f t="shared" si="2"/>
        <v>BRI</v>
      </c>
      <c r="V123" s="247">
        <f>WEEKDAY(Table1[[#This Row],[FLIGHT_DATE]],2)</f>
        <v>6</v>
      </c>
      <c r="W123" s="247">
        <f>Table1[[#This Row],[FLIGHT_DATE]]-Table1[[#This Row],[DATE_BOOKED]]</f>
        <v>312</v>
      </c>
    </row>
    <row r="124" spans="1:23" x14ac:dyDescent="0.25">
      <c r="A124" s="246">
        <v>45650</v>
      </c>
      <c r="B124" s="247" t="s">
        <v>136</v>
      </c>
      <c r="C124" s="247" t="s">
        <v>108</v>
      </c>
      <c r="D124" s="247"/>
      <c r="E124" s="247"/>
      <c r="F124" s="247" t="s">
        <v>45</v>
      </c>
      <c r="G124" s="247" t="s">
        <v>7</v>
      </c>
      <c r="H124" s="247" t="s">
        <v>292</v>
      </c>
      <c r="I124" s="248" t="s">
        <v>290</v>
      </c>
      <c r="J124" s="246">
        <v>45969</v>
      </c>
      <c r="K124" s="249">
        <v>20</v>
      </c>
      <c r="L124" s="250">
        <v>20</v>
      </c>
      <c r="M124" s="251">
        <v>190</v>
      </c>
      <c r="N124" s="252">
        <v>0</v>
      </c>
      <c r="O124" s="252">
        <v>0</v>
      </c>
      <c r="P124" s="253">
        <f>SUM(Table1[[#This Row],[BASE_FARE]:[SURCHARGES]])*Table1[[#This Row],[SEATS_BOOKED]]</f>
        <v>3800</v>
      </c>
      <c r="Q124" s="247" t="s">
        <v>109</v>
      </c>
      <c r="R124" s="249" t="s">
        <v>195</v>
      </c>
      <c r="S124" s="247" t="str">
        <f>LEFT(Table1[[#This Row],[SECTOR]],3)</f>
        <v>BRI</v>
      </c>
      <c r="T124" s="247" t="str">
        <f>RIGHT(Table1[[#This Row],[SECTOR]],3)</f>
        <v>SSH</v>
      </c>
      <c r="U124" s="247" t="str">
        <f t="shared" si="2"/>
        <v>BRI</v>
      </c>
      <c r="V124" s="247">
        <f>WEEKDAY(Table1[[#This Row],[FLIGHT_DATE]],2)</f>
        <v>6</v>
      </c>
      <c r="W124" s="247">
        <f>Table1[[#This Row],[FLIGHT_DATE]]-Table1[[#This Row],[DATE_BOOKED]]</f>
        <v>319</v>
      </c>
    </row>
    <row r="125" spans="1:23" x14ac:dyDescent="0.25">
      <c r="A125" s="246">
        <v>45650</v>
      </c>
      <c r="B125" s="247" t="s">
        <v>136</v>
      </c>
      <c r="C125" s="247" t="s">
        <v>108</v>
      </c>
      <c r="D125" s="247"/>
      <c r="E125" s="247"/>
      <c r="F125" s="247" t="s">
        <v>45</v>
      </c>
      <c r="G125" s="247" t="s">
        <v>7</v>
      </c>
      <c r="H125" s="247" t="s">
        <v>292</v>
      </c>
      <c r="I125" s="248" t="s">
        <v>290</v>
      </c>
      <c r="J125" s="246">
        <v>45976</v>
      </c>
      <c r="K125" s="249">
        <v>20</v>
      </c>
      <c r="L125" s="250">
        <v>20</v>
      </c>
      <c r="M125" s="251">
        <v>190</v>
      </c>
      <c r="N125" s="252">
        <v>0</v>
      </c>
      <c r="O125" s="252">
        <v>0</v>
      </c>
      <c r="P125" s="253">
        <f>SUM(Table1[[#This Row],[BASE_FARE]:[SURCHARGES]])*Table1[[#This Row],[SEATS_BOOKED]]</f>
        <v>3800</v>
      </c>
      <c r="Q125" s="247" t="s">
        <v>109</v>
      </c>
      <c r="R125" s="249" t="s">
        <v>195</v>
      </c>
      <c r="S125" s="247" t="str">
        <f>LEFT(Table1[[#This Row],[SECTOR]],3)</f>
        <v>BRI</v>
      </c>
      <c r="T125" s="247" t="str">
        <f>RIGHT(Table1[[#This Row],[SECTOR]],3)</f>
        <v>SSH</v>
      </c>
      <c r="U125" s="247" t="str">
        <f t="shared" si="2"/>
        <v>BRI</v>
      </c>
      <c r="V125" s="247">
        <f>WEEKDAY(Table1[[#This Row],[FLIGHT_DATE]],2)</f>
        <v>6</v>
      </c>
      <c r="W125" s="247">
        <f>Table1[[#This Row],[FLIGHT_DATE]]-Table1[[#This Row],[DATE_BOOKED]]</f>
        <v>326</v>
      </c>
    </row>
    <row r="126" spans="1:23" x14ac:dyDescent="0.25">
      <c r="A126" s="246">
        <v>45650</v>
      </c>
      <c r="B126" s="247" t="s">
        <v>136</v>
      </c>
      <c r="C126" s="247" t="s">
        <v>108</v>
      </c>
      <c r="D126" s="247"/>
      <c r="E126" s="247"/>
      <c r="F126" s="247" t="s">
        <v>45</v>
      </c>
      <c r="G126" s="247" t="s">
        <v>7</v>
      </c>
      <c r="H126" s="247" t="s">
        <v>292</v>
      </c>
      <c r="I126" s="248" t="s">
        <v>290</v>
      </c>
      <c r="J126" s="246">
        <v>45983</v>
      </c>
      <c r="K126" s="249">
        <v>20</v>
      </c>
      <c r="L126" s="250">
        <v>20</v>
      </c>
      <c r="M126" s="251">
        <v>190</v>
      </c>
      <c r="N126" s="252">
        <v>0</v>
      </c>
      <c r="O126" s="252">
        <v>0</v>
      </c>
      <c r="P126" s="253">
        <f>SUM(Table1[[#This Row],[BASE_FARE]:[SURCHARGES]])*Table1[[#This Row],[SEATS_BOOKED]]</f>
        <v>3800</v>
      </c>
      <c r="Q126" s="247" t="s">
        <v>109</v>
      </c>
      <c r="R126" s="249" t="s">
        <v>195</v>
      </c>
      <c r="S126" s="247" t="str">
        <f>LEFT(Table1[[#This Row],[SECTOR]],3)</f>
        <v>BRI</v>
      </c>
      <c r="T126" s="247" t="str">
        <f>RIGHT(Table1[[#This Row],[SECTOR]],3)</f>
        <v>SSH</v>
      </c>
      <c r="U126" s="247" t="str">
        <f t="shared" si="2"/>
        <v>BRI</v>
      </c>
      <c r="V126" s="247">
        <f>WEEKDAY(Table1[[#This Row],[FLIGHT_DATE]],2)</f>
        <v>6</v>
      </c>
      <c r="W126" s="247">
        <f>Table1[[#This Row],[FLIGHT_DATE]]-Table1[[#This Row],[DATE_BOOKED]]</f>
        <v>333</v>
      </c>
    </row>
    <row r="127" spans="1:23" x14ac:dyDescent="0.25">
      <c r="A127" s="246">
        <v>45650</v>
      </c>
      <c r="B127" s="247" t="s">
        <v>136</v>
      </c>
      <c r="C127" s="247" t="s">
        <v>108</v>
      </c>
      <c r="D127" s="247"/>
      <c r="E127" s="247"/>
      <c r="F127" s="247" t="s">
        <v>45</v>
      </c>
      <c r="G127" s="247" t="s">
        <v>7</v>
      </c>
      <c r="H127" s="247" t="s">
        <v>292</v>
      </c>
      <c r="I127" s="248" t="s">
        <v>290</v>
      </c>
      <c r="J127" s="246">
        <v>46011</v>
      </c>
      <c r="K127" s="249">
        <v>40</v>
      </c>
      <c r="L127" s="250">
        <v>40</v>
      </c>
      <c r="M127" s="251">
        <v>225</v>
      </c>
      <c r="N127" s="252">
        <v>0</v>
      </c>
      <c r="O127" s="252">
        <v>0</v>
      </c>
      <c r="P127" s="253">
        <f>SUM(Table1[[#This Row],[BASE_FARE]:[SURCHARGES]])*Table1[[#This Row],[SEATS_BOOKED]]</f>
        <v>9000</v>
      </c>
      <c r="Q127" s="247" t="s">
        <v>109</v>
      </c>
      <c r="R127" s="249" t="s">
        <v>195</v>
      </c>
      <c r="S127" s="247" t="str">
        <f>LEFT(Table1[[#This Row],[SECTOR]],3)</f>
        <v>BRI</v>
      </c>
      <c r="T127" s="247" t="str">
        <f>RIGHT(Table1[[#This Row],[SECTOR]],3)</f>
        <v>SSH</v>
      </c>
      <c r="U127" s="247" t="str">
        <f t="shared" si="2"/>
        <v>BRI</v>
      </c>
      <c r="V127" s="247">
        <f>WEEKDAY(Table1[[#This Row],[FLIGHT_DATE]],2)</f>
        <v>6</v>
      </c>
      <c r="W127" s="247">
        <f>Table1[[#This Row],[FLIGHT_DATE]]-Table1[[#This Row],[DATE_BOOKED]]</f>
        <v>361</v>
      </c>
    </row>
    <row r="128" spans="1:23" x14ac:dyDescent="0.25">
      <c r="A128" s="246">
        <v>45650</v>
      </c>
      <c r="B128" s="247" t="s">
        <v>136</v>
      </c>
      <c r="C128" s="247" t="s">
        <v>108</v>
      </c>
      <c r="D128" s="247"/>
      <c r="E128" s="247"/>
      <c r="F128" s="247" t="s">
        <v>45</v>
      </c>
      <c r="G128" s="247" t="s">
        <v>7</v>
      </c>
      <c r="H128" s="247" t="s">
        <v>292</v>
      </c>
      <c r="I128" s="248" t="s">
        <v>290</v>
      </c>
      <c r="J128" s="246">
        <v>46018</v>
      </c>
      <c r="K128" s="249">
        <v>40</v>
      </c>
      <c r="L128" s="250">
        <v>40</v>
      </c>
      <c r="M128" s="251">
        <v>225</v>
      </c>
      <c r="N128" s="252">
        <v>0</v>
      </c>
      <c r="O128" s="252">
        <v>0</v>
      </c>
      <c r="P128" s="253">
        <f>SUM(Table1[[#This Row],[BASE_FARE]:[SURCHARGES]])*Table1[[#This Row],[SEATS_BOOKED]]</f>
        <v>9000</v>
      </c>
      <c r="Q128" s="247" t="s">
        <v>109</v>
      </c>
      <c r="R128" s="249" t="s">
        <v>195</v>
      </c>
      <c r="S128" s="247" t="str">
        <f>LEFT(Table1[[#This Row],[SECTOR]],3)</f>
        <v>BRI</v>
      </c>
      <c r="T128" s="247" t="str">
        <f>RIGHT(Table1[[#This Row],[SECTOR]],3)</f>
        <v>SSH</v>
      </c>
      <c r="U128" s="247" t="str">
        <f t="shared" si="2"/>
        <v>BRI</v>
      </c>
      <c r="V128" s="247">
        <f>WEEKDAY(Table1[[#This Row],[FLIGHT_DATE]],2)</f>
        <v>6</v>
      </c>
      <c r="W128" s="247">
        <f>Table1[[#This Row],[FLIGHT_DATE]]-Table1[[#This Row],[DATE_BOOKED]]</f>
        <v>368</v>
      </c>
    </row>
    <row r="129" spans="1:23" x14ac:dyDescent="0.25">
      <c r="A129" s="246">
        <v>45650</v>
      </c>
      <c r="B129" s="247" t="s">
        <v>136</v>
      </c>
      <c r="C129" s="247" t="s">
        <v>108</v>
      </c>
      <c r="D129" s="247"/>
      <c r="E129" s="247"/>
      <c r="F129" s="247" t="s">
        <v>45</v>
      </c>
      <c r="G129" s="247" t="s">
        <v>8</v>
      </c>
      <c r="H129" s="247" t="s">
        <v>295</v>
      </c>
      <c r="I129" s="248" t="s">
        <v>294</v>
      </c>
      <c r="J129" s="246">
        <v>45843</v>
      </c>
      <c r="K129" s="249">
        <v>20</v>
      </c>
      <c r="L129" s="250">
        <v>20</v>
      </c>
      <c r="M129" s="251">
        <v>190</v>
      </c>
      <c r="N129" s="252">
        <v>0</v>
      </c>
      <c r="O129" s="252">
        <v>0</v>
      </c>
      <c r="P129" s="253">
        <f>SUM(Table1[[#This Row],[BASE_FARE]:[SURCHARGES]])*Table1[[#This Row],[SEATS_BOOKED]]</f>
        <v>3800</v>
      </c>
      <c r="Q129" s="247" t="s">
        <v>109</v>
      </c>
      <c r="R129" s="249" t="s">
        <v>195</v>
      </c>
      <c r="S129" s="247" t="str">
        <f>LEFT(Table1[[#This Row],[SECTOR]],3)</f>
        <v>SSH</v>
      </c>
      <c r="T129" s="247" t="str">
        <f>RIGHT(Table1[[#This Row],[SECTOR]],3)</f>
        <v>BRI</v>
      </c>
      <c r="U129" s="247" t="str">
        <f t="shared" si="2"/>
        <v>BRI</v>
      </c>
      <c r="V129" s="247">
        <f>WEEKDAY(Table1[[#This Row],[FLIGHT_DATE]],2)</f>
        <v>6</v>
      </c>
      <c r="W129" s="247">
        <f>Table1[[#This Row],[FLIGHT_DATE]]-Table1[[#This Row],[DATE_BOOKED]]</f>
        <v>193</v>
      </c>
    </row>
    <row r="130" spans="1:23" x14ac:dyDescent="0.25">
      <c r="A130" s="246">
        <v>45650</v>
      </c>
      <c r="B130" s="247" t="s">
        <v>136</v>
      </c>
      <c r="C130" s="247" t="s">
        <v>108</v>
      </c>
      <c r="D130" s="247"/>
      <c r="E130" s="247"/>
      <c r="F130" s="247" t="s">
        <v>45</v>
      </c>
      <c r="G130" s="247" t="s">
        <v>8</v>
      </c>
      <c r="H130" s="247" t="s">
        <v>295</v>
      </c>
      <c r="I130" s="248" t="s">
        <v>294</v>
      </c>
      <c r="J130" s="246">
        <v>45850</v>
      </c>
      <c r="K130" s="249">
        <v>20</v>
      </c>
      <c r="L130" s="250">
        <v>20</v>
      </c>
      <c r="M130" s="251">
        <v>190</v>
      </c>
      <c r="N130" s="252">
        <v>0</v>
      </c>
      <c r="O130" s="252">
        <v>0</v>
      </c>
      <c r="P130" s="253">
        <f>SUM(Table1[[#This Row],[BASE_FARE]:[SURCHARGES]])*Table1[[#This Row],[SEATS_BOOKED]]</f>
        <v>3800</v>
      </c>
      <c r="Q130" s="247" t="s">
        <v>109</v>
      </c>
      <c r="R130" s="249" t="s">
        <v>195</v>
      </c>
      <c r="S130" s="247" t="str">
        <f>LEFT(Table1[[#This Row],[SECTOR]],3)</f>
        <v>SSH</v>
      </c>
      <c r="T130" s="247" t="str">
        <f>RIGHT(Table1[[#This Row],[SECTOR]],3)</f>
        <v>BRI</v>
      </c>
      <c r="U130" s="247" t="str">
        <f t="shared" si="2"/>
        <v>BRI</v>
      </c>
      <c r="V130" s="247">
        <f>WEEKDAY(Table1[[#This Row],[FLIGHT_DATE]],2)</f>
        <v>6</v>
      </c>
      <c r="W130" s="247">
        <f>Table1[[#This Row],[FLIGHT_DATE]]-Table1[[#This Row],[DATE_BOOKED]]</f>
        <v>200</v>
      </c>
    </row>
    <row r="131" spans="1:23" x14ac:dyDescent="0.25">
      <c r="A131" s="246">
        <v>45650</v>
      </c>
      <c r="B131" s="247" t="s">
        <v>136</v>
      </c>
      <c r="C131" s="247" t="s">
        <v>108</v>
      </c>
      <c r="D131" s="247"/>
      <c r="E131" s="247"/>
      <c r="F131" s="247" t="s">
        <v>45</v>
      </c>
      <c r="G131" s="247" t="s">
        <v>8</v>
      </c>
      <c r="H131" s="247" t="s">
        <v>295</v>
      </c>
      <c r="I131" s="248" t="s">
        <v>294</v>
      </c>
      <c r="J131" s="246">
        <v>45857</v>
      </c>
      <c r="K131" s="249">
        <v>20</v>
      </c>
      <c r="L131" s="250">
        <v>20</v>
      </c>
      <c r="M131" s="251">
        <v>190</v>
      </c>
      <c r="N131" s="252">
        <v>0</v>
      </c>
      <c r="O131" s="252">
        <v>0</v>
      </c>
      <c r="P131" s="253">
        <f>SUM(Table1[[#This Row],[BASE_FARE]:[SURCHARGES]])*Table1[[#This Row],[SEATS_BOOKED]]</f>
        <v>3800</v>
      </c>
      <c r="Q131" s="247" t="s">
        <v>109</v>
      </c>
      <c r="R131" s="249" t="s">
        <v>195</v>
      </c>
      <c r="S131" s="247" t="str">
        <f>LEFT(Table1[[#This Row],[SECTOR]],3)</f>
        <v>SSH</v>
      </c>
      <c r="T131" s="247" t="str">
        <f>RIGHT(Table1[[#This Row],[SECTOR]],3)</f>
        <v>BRI</v>
      </c>
      <c r="U131" s="247" t="str">
        <f t="shared" si="2"/>
        <v>BRI</v>
      </c>
      <c r="V131" s="247">
        <f>WEEKDAY(Table1[[#This Row],[FLIGHT_DATE]],2)</f>
        <v>6</v>
      </c>
      <c r="W131" s="247">
        <f>Table1[[#This Row],[FLIGHT_DATE]]-Table1[[#This Row],[DATE_BOOKED]]</f>
        <v>207</v>
      </c>
    </row>
    <row r="132" spans="1:23" x14ac:dyDescent="0.25">
      <c r="A132" s="246">
        <v>45650</v>
      </c>
      <c r="B132" s="247" t="s">
        <v>136</v>
      </c>
      <c r="C132" s="247" t="s">
        <v>108</v>
      </c>
      <c r="D132" s="247"/>
      <c r="E132" s="247"/>
      <c r="F132" s="247" t="s">
        <v>45</v>
      </c>
      <c r="G132" s="247" t="s">
        <v>8</v>
      </c>
      <c r="H132" s="247" t="s">
        <v>295</v>
      </c>
      <c r="I132" s="248" t="s">
        <v>294</v>
      </c>
      <c r="J132" s="246">
        <v>45864</v>
      </c>
      <c r="K132" s="249">
        <v>20</v>
      </c>
      <c r="L132" s="250">
        <v>20</v>
      </c>
      <c r="M132" s="251">
        <v>190</v>
      </c>
      <c r="N132" s="252">
        <v>0</v>
      </c>
      <c r="O132" s="252">
        <v>0</v>
      </c>
      <c r="P132" s="253">
        <f>SUM(Table1[[#This Row],[BASE_FARE]:[SURCHARGES]])*Table1[[#This Row],[SEATS_BOOKED]]</f>
        <v>3800</v>
      </c>
      <c r="Q132" s="247" t="s">
        <v>109</v>
      </c>
      <c r="R132" s="249" t="s">
        <v>195</v>
      </c>
      <c r="S132" s="247" t="str">
        <f>LEFT(Table1[[#This Row],[SECTOR]],3)</f>
        <v>SSH</v>
      </c>
      <c r="T132" s="247" t="str">
        <f>RIGHT(Table1[[#This Row],[SECTOR]],3)</f>
        <v>BRI</v>
      </c>
      <c r="U132" s="247" t="str">
        <f t="shared" si="2"/>
        <v>BRI</v>
      </c>
      <c r="V132" s="247">
        <f>WEEKDAY(Table1[[#This Row],[FLIGHT_DATE]],2)</f>
        <v>6</v>
      </c>
      <c r="W132" s="247">
        <f>Table1[[#This Row],[FLIGHT_DATE]]-Table1[[#This Row],[DATE_BOOKED]]</f>
        <v>214</v>
      </c>
    </row>
    <row r="133" spans="1:23" x14ac:dyDescent="0.25">
      <c r="A133" s="246">
        <v>45650</v>
      </c>
      <c r="B133" s="247" t="s">
        <v>136</v>
      </c>
      <c r="C133" s="247" t="s">
        <v>108</v>
      </c>
      <c r="D133" s="247"/>
      <c r="E133" s="247"/>
      <c r="F133" s="247" t="s">
        <v>45</v>
      </c>
      <c r="G133" s="247" t="s">
        <v>8</v>
      </c>
      <c r="H133" s="247" t="s">
        <v>295</v>
      </c>
      <c r="I133" s="248" t="s">
        <v>294</v>
      </c>
      <c r="J133" s="246">
        <v>45871</v>
      </c>
      <c r="K133" s="249">
        <v>20</v>
      </c>
      <c r="L133" s="250">
        <v>20</v>
      </c>
      <c r="M133" s="251">
        <v>200</v>
      </c>
      <c r="N133" s="252">
        <v>0</v>
      </c>
      <c r="O133" s="252">
        <v>0</v>
      </c>
      <c r="P133" s="253">
        <f>SUM(Table1[[#This Row],[BASE_FARE]:[SURCHARGES]])*Table1[[#This Row],[SEATS_BOOKED]]</f>
        <v>4000</v>
      </c>
      <c r="Q133" s="247" t="s">
        <v>109</v>
      </c>
      <c r="R133" s="249" t="s">
        <v>195</v>
      </c>
      <c r="S133" s="247" t="str">
        <f>LEFT(Table1[[#This Row],[SECTOR]],3)</f>
        <v>SSH</v>
      </c>
      <c r="T133" s="247" t="str">
        <f>RIGHT(Table1[[#This Row],[SECTOR]],3)</f>
        <v>BRI</v>
      </c>
      <c r="U133" s="247" t="str">
        <f t="shared" si="2"/>
        <v>BRI</v>
      </c>
      <c r="V133" s="247">
        <f>WEEKDAY(Table1[[#This Row],[FLIGHT_DATE]],2)</f>
        <v>6</v>
      </c>
      <c r="W133" s="247">
        <f>Table1[[#This Row],[FLIGHT_DATE]]-Table1[[#This Row],[DATE_BOOKED]]</f>
        <v>221</v>
      </c>
    </row>
    <row r="134" spans="1:23" x14ac:dyDescent="0.25">
      <c r="A134" s="246">
        <v>45650</v>
      </c>
      <c r="B134" s="247" t="s">
        <v>136</v>
      </c>
      <c r="C134" s="247" t="s">
        <v>108</v>
      </c>
      <c r="D134" s="247"/>
      <c r="E134" s="247"/>
      <c r="F134" s="247" t="s">
        <v>45</v>
      </c>
      <c r="G134" s="247" t="s">
        <v>8</v>
      </c>
      <c r="H134" s="247" t="s">
        <v>295</v>
      </c>
      <c r="I134" s="248" t="s">
        <v>294</v>
      </c>
      <c r="J134" s="246">
        <v>45878</v>
      </c>
      <c r="K134" s="249">
        <v>20</v>
      </c>
      <c r="L134" s="250">
        <v>20</v>
      </c>
      <c r="M134" s="251">
        <v>200</v>
      </c>
      <c r="N134" s="252">
        <v>0</v>
      </c>
      <c r="O134" s="252">
        <v>0</v>
      </c>
      <c r="P134" s="253">
        <f>SUM(Table1[[#This Row],[BASE_FARE]:[SURCHARGES]])*Table1[[#This Row],[SEATS_BOOKED]]</f>
        <v>4000</v>
      </c>
      <c r="Q134" s="247" t="s">
        <v>109</v>
      </c>
      <c r="R134" s="249" t="s">
        <v>195</v>
      </c>
      <c r="S134" s="247" t="str">
        <f>LEFT(Table1[[#This Row],[SECTOR]],3)</f>
        <v>SSH</v>
      </c>
      <c r="T134" s="247" t="str">
        <f>RIGHT(Table1[[#This Row],[SECTOR]],3)</f>
        <v>BRI</v>
      </c>
      <c r="U134" s="247" t="str">
        <f t="shared" si="2"/>
        <v>BRI</v>
      </c>
      <c r="V134" s="247">
        <f>WEEKDAY(Table1[[#This Row],[FLIGHT_DATE]],2)</f>
        <v>6</v>
      </c>
      <c r="W134" s="247">
        <f>Table1[[#This Row],[FLIGHT_DATE]]-Table1[[#This Row],[DATE_BOOKED]]</f>
        <v>228</v>
      </c>
    </row>
    <row r="135" spans="1:23" x14ac:dyDescent="0.25">
      <c r="A135" s="246">
        <v>45650</v>
      </c>
      <c r="B135" s="247" t="s">
        <v>136</v>
      </c>
      <c r="C135" s="247" t="s">
        <v>108</v>
      </c>
      <c r="D135" s="247"/>
      <c r="E135" s="247"/>
      <c r="F135" s="247" t="s">
        <v>45</v>
      </c>
      <c r="G135" s="247" t="s">
        <v>8</v>
      </c>
      <c r="H135" s="247" t="s">
        <v>295</v>
      </c>
      <c r="I135" s="248" t="s">
        <v>294</v>
      </c>
      <c r="J135" s="246">
        <v>45885</v>
      </c>
      <c r="K135" s="249">
        <v>40</v>
      </c>
      <c r="L135" s="250">
        <v>40</v>
      </c>
      <c r="M135" s="251">
        <v>225</v>
      </c>
      <c r="N135" s="252">
        <v>0</v>
      </c>
      <c r="O135" s="252">
        <v>0</v>
      </c>
      <c r="P135" s="253">
        <f>SUM(Table1[[#This Row],[BASE_FARE]:[SURCHARGES]])*Table1[[#This Row],[SEATS_BOOKED]]</f>
        <v>9000</v>
      </c>
      <c r="Q135" s="247" t="s">
        <v>109</v>
      </c>
      <c r="R135" s="249" t="s">
        <v>195</v>
      </c>
      <c r="S135" s="247" t="str">
        <f>LEFT(Table1[[#This Row],[SECTOR]],3)</f>
        <v>SSH</v>
      </c>
      <c r="T135" s="247" t="str">
        <f>RIGHT(Table1[[#This Row],[SECTOR]],3)</f>
        <v>BRI</v>
      </c>
      <c r="U135" s="247" t="str">
        <f t="shared" si="2"/>
        <v>BRI</v>
      </c>
      <c r="V135" s="247">
        <f>WEEKDAY(Table1[[#This Row],[FLIGHT_DATE]],2)</f>
        <v>6</v>
      </c>
      <c r="W135" s="247">
        <f>Table1[[#This Row],[FLIGHT_DATE]]-Table1[[#This Row],[DATE_BOOKED]]</f>
        <v>235</v>
      </c>
    </row>
    <row r="136" spans="1:23" x14ac:dyDescent="0.25">
      <c r="A136" s="246">
        <v>45650</v>
      </c>
      <c r="B136" s="247" t="s">
        <v>136</v>
      </c>
      <c r="C136" s="247" t="s">
        <v>108</v>
      </c>
      <c r="D136" s="247"/>
      <c r="E136" s="247"/>
      <c r="F136" s="247" t="s">
        <v>45</v>
      </c>
      <c r="G136" s="247" t="s">
        <v>8</v>
      </c>
      <c r="H136" s="247" t="s">
        <v>295</v>
      </c>
      <c r="I136" s="248" t="s">
        <v>294</v>
      </c>
      <c r="J136" s="246">
        <v>45892</v>
      </c>
      <c r="K136" s="249">
        <v>40</v>
      </c>
      <c r="L136" s="250">
        <v>40</v>
      </c>
      <c r="M136" s="251">
        <v>225</v>
      </c>
      <c r="N136" s="252">
        <v>0</v>
      </c>
      <c r="O136" s="252">
        <v>0</v>
      </c>
      <c r="P136" s="253">
        <f>SUM(Table1[[#This Row],[BASE_FARE]:[SURCHARGES]])*Table1[[#This Row],[SEATS_BOOKED]]</f>
        <v>9000</v>
      </c>
      <c r="Q136" s="247" t="s">
        <v>109</v>
      </c>
      <c r="R136" s="249" t="s">
        <v>195</v>
      </c>
      <c r="S136" s="247" t="str">
        <f>LEFT(Table1[[#This Row],[SECTOR]],3)</f>
        <v>SSH</v>
      </c>
      <c r="T136" s="247" t="str">
        <f>RIGHT(Table1[[#This Row],[SECTOR]],3)</f>
        <v>BRI</v>
      </c>
      <c r="U136" s="247" t="str">
        <f t="shared" si="2"/>
        <v>BRI</v>
      </c>
      <c r="V136" s="247">
        <f>WEEKDAY(Table1[[#This Row],[FLIGHT_DATE]],2)</f>
        <v>6</v>
      </c>
      <c r="W136" s="247">
        <f>Table1[[#This Row],[FLIGHT_DATE]]-Table1[[#This Row],[DATE_BOOKED]]</f>
        <v>242</v>
      </c>
    </row>
    <row r="137" spans="1:23" x14ac:dyDescent="0.25">
      <c r="A137" s="246">
        <v>45650</v>
      </c>
      <c r="B137" s="247" t="s">
        <v>136</v>
      </c>
      <c r="C137" s="247" t="s">
        <v>108</v>
      </c>
      <c r="D137" s="247"/>
      <c r="E137" s="247"/>
      <c r="F137" s="247" t="s">
        <v>45</v>
      </c>
      <c r="G137" s="247" t="s">
        <v>8</v>
      </c>
      <c r="H137" s="247" t="s">
        <v>295</v>
      </c>
      <c r="I137" s="248" t="s">
        <v>294</v>
      </c>
      <c r="J137" s="246">
        <v>45899</v>
      </c>
      <c r="K137" s="249">
        <v>40</v>
      </c>
      <c r="L137" s="250">
        <v>40</v>
      </c>
      <c r="M137" s="251">
        <v>225</v>
      </c>
      <c r="N137" s="252">
        <v>0</v>
      </c>
      <c r="O137" s="252">
        <v>0</v>
      </c>
      <c r="P137" s="253">
        <f>SUM(Table1[[#This Row],[BASE_FARE]:[SURCHARGES]])*Table1[[#This Row],[SEATS_BOOKED]]</f>
        <v>9000</v>
      </c>
      <c r="Q137" s="247" t="s">
        <v>109</v>
      </c>
      <c r="R137" s="249" t="s">
        <v>195</v>
      </c>
      <c r="S137" s="247" t="str">
        <f>LEFT(Table1[[#This Row],[SECTOR]],3)</f>
        <v>SSH</v>
      </c>
      <c r="T137" s="247" t="str">
        <f>RIGHT(Table1[[#This Row],[SECTOR]],3)</f>
        <v>BRI</v>
      </c>
      <c r="U137" s="247" t="str">
        <f t="shared" si="2"/>
        <v>BRI</v>
      </c>
      <c r="V137" s="247">
        <f>WEEKDAY(Table1[[#This Row],[FLIGHT_DATE]],2)</f>
        <v>6</v>
      </c>
      <c r="W137" s="247">
        <f>Table1[[#This Row],[FLIGHT_DATE]]-Table1[[#This Row],[DATE_BOOKED]]</f>
        <v>249</v>
      </c>
    </row>
    <row r="138" spans="1:23" x14ac:dyDescent="0.25">
      <c r="A138" s="246">
        <v>45650</v>
      </c>
      <c r="B138" s="247" t="s">
        <v>136</v>
      </c>
      <c r="C138" s="247" t="s">
        <v>108</v>
      </c>
      <c r="D138" s="247"/>
      <c r="E138" s="247"/>
      <c r="F138" s="247" t="s">
        <v>45</v>
      </c>
      <c r="G138" s="247" t="s">
        <v>8</v>
      </c>
      <c r="H138" s="247" t="s">
        <v>295</v>
      </c>
      <c r="I138" s="248" t="s">
        <v>294</v>
      </c>
      <c r="J138" s="246">
        <v>45906</v>
      </c>
      <c r="K138" s="249">
        <v>40</v>
      </c>
      <c r="L138" s="250">
        <v>40</v>
      </c>
      <c r="M138" s="251">
        <v>225</v>
      </c>
      <c r="N138" s="252">
        <v>0</v>
      </c>
      <c r="O138" s="252">
        <v>0</v>
      </c>
      <c r="P138" s="253">
        <f>SUM(Table1[[#This Row],[BASE_FARE]:[SURCHARGES]])*Table1[[#This Row],[SEATS_BOOKED]]</f>
        <v>9000</v>
      </c>
      <c r="Q138" s="247" t="s">
        <v>109</v>
      </c>
      <c r="R138" s="249" t="s">
        <v>195</v>
      </c>
      <c r="S138" s="247" t="str">
        <f>LEFT(Table1[[#This Row],[SECTOR]],3)</f>
        <v>SSH</v>
      </c>
      <c r="T138" s="247" t="str">
        <f>RIGHT(Table1[[#This Row],[SECTOR]],3)</f>
        <v>BRI</v>
      </c>
      <c r="U138" s="247" t="str">
        <f t="shared" si="2"/>
        <v>BRI</v>
      </c>
      <c r="V138" s="247">
        <f>WEEKDAY(Table1[[#This Row],[FLIGHT_DATE]],2)</f>
        <v>6</v>
      </c>
      <c r="W138" s="247">
        <f>Table1[[#This Row],[FLIGHT_DATE]]-Table1[[#This Row],[DATE_BOOKED]]</f>
        <v>256</v>
      </c>
    </row>
    <row r="139" spans="1:23" x14ac:dyDescent="0.25">
      <c r="A139" s="246">
        <v>45650</v>
      </c>
      <c r="B139" s="247" t="s">
        <v>136</v>
      </c>
      <c r="C139" s="247" t="s">
        <v>108</v>
      </c>
      <c r="D139" s="247"/>
      <c r="E139" s="247"/>
      <c r="F139" s="247" t="s">
        <v>45</v>
      </c>
      <c r="G139" s="247" t="s">
        <v>8</v>
      </c>
      <c r="H139" s="247" t="s">
        <v>295</v>
      </c>
      <c r="I139" s="248" t="s">
        <v>294</v>
      </c>
      <c r="J139" s="246">
        <v>45913</v>
      </c>
      <c r="K139" s="249">
        <v>20</v>
      </c>
      <c r="L139" s="250">
        <v>20</v>
      </c>
      <c r="M139" s="251">
        <v>190</v>
      </c>
      <c r="N139" s="252">
        <v>0</v>
      </c>
      <c r="O139" s="252">
        <v>0</v>
      </c>
      <c r="P139" s="253">
        <f>SUM(Table1[[#This Row],[BASE_FARE]:[SURCHARGES]])*Table1[[#This Row],[SEATS_BOOKED]]</f>
        <v>3800</v>
      </c>
      <c r="Q139" s="247" t="s">
        <v>109</v>
      </c>
      <c r="R139" s="249" t="s">
        <v>195</v>
      </c>
      <c r="S139" s="247" t="str">
        <f>LEFT(Table1[[#This Row],[SECTOR]],3)</f>
        <v>SSH</v>
      </c>
      <c r="T139" s="247" t="str">
        <f>RIGHT(Table1[[#This Row],[SECTOR]],3)</f>
        <v>BRI</v>
      </c>
      <c r="U139" s="247" t="str">
        <f t="shared" si="2"/>
        <v>BRI</v>
      </c>
      <c r="V139" s="247">
        <f>WEEKDAY(Table1[[#This Row],[FLIGHT_DATE]],2)</f>
        <v>6</v>
      </c>
      <c r="W139" s="247">
        <f>Table1[[#This Row],[FLIGHT_DATE]]-Table1[[#This Row],[DATE_BOOKED]]</f>
        <v>263</v>
      </c>
    </row>
    <row r="140" spans="1:23" x14ac:dyDescent="0.25">
      <c r="A140" s="246">
        <v>45650</v>
      </c>
      <c r="B140" s="247" t="s">
        <v>136</v>
      </c>
      <c r="C140" s="247" t="s">
        <v>108</v>
      </c>
      <c r="D140" s="247"/>
      <c r="E140" s="247"/>
      <c r="F140" s="247" t="s">
        <v>45</v>
      </c>
      <c r="G140" s="247" t="s">
        <v>8</v>
      </c>
      <c r="H140" s="247" t="s">
        <v>295</v>
      </c>
      <c r="I140" s="248" t="s">
        <v>294</v>
      </c>
      <c r="J140" s="246">
        <v>45920</v>
      </c>
      <c r="K140" s="249">
        <v>20</v>
      </c>
      <c r="L140" s="250">
        <v>20</v>
      </c>
      <c r="M140" s="251">
        <v>190</v>
      </c>
      <c r="N140" s="252">
        <v>0</v>
      </c>
      <c r="O140" s="252">
        <v>0</v>
      </c>
      <c r="P140" s="253">
        <f>SUM(Table1[[#This Row],[BASE_FARE]:[SURCHARGES]])*Table1[[#This Row],[SEATS_BOOKED]]</f>
        <v>3800</v>
      </c>
      <c r="Q140" s="247" t="s">
        <v>109</v>
      </c>
      <c r="R140" s="249" t="s">
        <v>195</v>
      </c>
      <c r="S140" s="247" t="str">
        <f>LEFT(Table1[[#This Row],[SECTOR]],3)</f>
        <v>SSH</v>
      </c>
      <c r="T140" s="247" t="str">
        <f>RIGHT(Table1[[#This Row],[SECTOR]],3)</f>
        <v>BRI</v>
      </c>
      <c r="U140" s="247" t="str">
        <f t="shared" si="2"/>
        <v>BRI</v>
      </c>
      <c r="V140" s="247">
        <f>WEEKDAY(Table1[[#This Row],[FLIGHT_DATE]],2)</f>
        <v>6</v>
      </c>
      <c r="W140" s="247">
        <f>Table1[[#This Row],[FLIGHT_DATE]]-Table1[[#This Row],[DATE_BOOKED]]</f>
        <v>270</v>
      </c>
    </row>
    <row r="141" spans="1:23" x14ac:dyDescent="0.25">
      <c r="A141" s="246">
        <v>45650</v>
      </c>
      <c r="B141" s="247" t="s">
        <v>136</v>
      </c>
      <c r="C141" s="247" t="s">
        <v>108</v>
      </c>
      <c r="D141" s="247"/>
      <c r="E141" s="247"/>
      <c r="F141" s="247" t="s">
        <v>45</v>
      </c>
      <c r="G141" s="247" t="s">
        <v>8</v>
      </c>
      <c r="H141" s="247" t="s">
        <v>295</v>
      </c>
      <c r="I141" s="248" t="s">
        <v>294</v>
      </c>
      <c r="J141" s="246">
        <v>45927</v>
      </c>
      <c r="K141" s="249">
        <v>20</v>
      </c>
      <c r="L141" s="250">
        <v>20</v>
      </c>
      <c r="M141" s="251">
        <v>190</v>
      </c>
      <c r="N141" s="252">
        <v>0</v>
      </c>
      <c r="O141" s="252">
        <v>0</v>
      </c>
      <c r="P141" s="253">
        <f>SUM(Table1[[#This Row],[BASE_FARE]:[SURCHARGES]])*Table1[[#This Row],[SEATS_BOOKED]]</f>
        <v>3800</v>
      </c>
      <c r="Q141" s="247" t="s">
        <v>109</v>
      </c>
      <c r="R141" s="249" t="s">
        <v>195</v>
      </c>
      <c r="S141" s="247" t="str">
        <f>LEFT(Table1[[#This Row],[SECTOR]],3)</f>
        <v>SSH</v>
      </c>
      <c r="T141" s="247" t="str">
        <f>RIGHT(Table1[[#This Row],[SECTOR]],3)</f>
        <v>BRI</v>
      </c>
      <c r="U141" s="247" t="str">
        <f t="shared" si="2"/>
        <v>BRI</v>
      </c>
      <c r="V141" s="247">
        <f>WEEKDAY(Table1[[#This Row],[FLIGHT_DATE]],2)</f>
        <v>6</v>
      </c>
      <c r="W141" s="247">
        <f>Table1[[#This Row],[FLIGHT_DATE]]-Table1[[#This Row],[DATE_BOOKED]]</f>
        <v>277</v>
      </c>
    </row>
    <row r="142" spans="1:23" x14ac:dyDescent="0.25">
      <c r="A142" s="246">
        <v>45650</v>
      </c>
      <c r="B142" s="247" t="s">
        <v>136</v>
      </c>
      <c r="C142" s="247" t="s">
        <v>108</v>
      </c>
      <c r="D142" s="247"/>
      <c r="E142" s="247"/>
      <c r="F142" s="247" t="s">
        <v>45</v>
      </c>
      <c r="G142" s="247" t="s">
        <v>8</v>
      </c>
      <c r="H142" s="247" t="s">
        <v>295</v>
      </c>
      <c r="I142" s="248" t="s">
        <v>294</v>
      </c>
      <c r="J142" s="246">
        <v>45934</v>
      </c>
      <c r="K142" s="249">
        <v>20</v>
      </c>
      <c r="L142" s="250">
        <v>20</v>
      </c>
      <c r="M142" s="251">
        <v>190</v>
      </c>
      <c r="N142" s="252">
        <v>0</v>
      </c>
      <c r="O142" s="252">
        <v>0</v>
      </c>
      <c r="P142" s="253">
        <f>SUM(Table1[[#This Row],[BASE_FARE]:[SURCHARGES]])*Table1[[#This Row],[SEATS_BOOKED]]</f>
        <v>3800</v>
      </c>
      <c r="Q142" s="247" t="s">
        <v>109</v>
      </c>
      <c r="R142" s="249" t="s">
        <v>195</v>
      </c>
      <c r="S142" s="247" t="str">
        <f>LEFT(Table1[[#This Row],[SECTOR]],3)</f>
        <v>SSH</v>
      </c>
      <c r="T142" s="247" t="str">
        <f>RIGHT(Table1[[#This Row],[SECTOR]],3)</f>
        <v>BRI</v>
      </c>
      <c r="U142" s="247" t="str">
        <f t="shared" si="2"/>
        <v>BRI</v>
      </c>
      <c r="V142" s="247">
        <f>WEEKDAY(Table1[[#This Row],[FLIGHT_DATE]],2)</f>
        <v>6</v>
      </c>
      <c r="W142" s="247">
        <f>Table1[[#This Row],[FLIGHT_DATE]]-Table1[[#This Row],[DATE_BOOKED]]</f>
        <v>284</v>
      </c>
    </row>
    <row r="143" spans="1:23" x14ac:dyDescent="0.25">
      <c r="A143" s="246">
        <v>45650</v>
      </c>
      <c r="B143" s="247" t="s">
        <v>136</v>
      </c>
      <c r="C143" s="247" t="s">
        <v>108</v>
      </c>
      <c r="D143" s="247"/>
      <c r="E143" s="247"/>
      <c r="F143" s="247" t="s">
        <v>45</v>
      </c>
      <c r="G143" s="247" t="s">
        <v>8</v>
      </c>
      <c r="H143" s="247" t="s">
        <v>295</v>
      </c>
      <c r="I143" s="248" t="s">
        <v>294</v>
      </c>
      <c r="J143" s="246">
        <v>45941</v>
      </c>
      <c r="K143" s="249">
        <v>20</v>
      </c>
      <c r="L143" s="250">
        <v>20</v>
      </c>
      <c r="M143" s="251">
        <v>190</v>
      </c>
      <c r="N143" s="252">
        <v>0</v>
      </c>
      <c r="O143" s="252">
        <v>0</v>
      </c>
      <c r="P143" s="253">
        <f>SUM(Table1[[#This Row],[BASE_FARE]:[SURCHARGES]])*Table1[[#This Row],[SEATS_BOOKED]]</f>
        <v>3800</v>
      </c>
      <c r="Q143" s="247" t="s">
        <v>109</v>
      </c>
      <c r="R143" s="249" t="s">
        <v>195</v>
      </c>
      <c r="S143" s="247" t="str">
        <f>LEFT(Table1[[#This Row],[SECTOR]],3)</f>
        <v>SSH</v>
      </c>
      <c r="T143" s="247" t="str">
        <f>RIGHT(Table1[[#This Row],[SECTOR]],3)</f>
        <v>BRI</v>
      </c>
      <c r="U143" s="247" t="str">
        <f t="shared" si="2"/>
        <v>BRI</v>
      </c>
      <c r="V143" s="247">
        <f>WEEKDAY(Table1[[#This Row],[FLIGHT_DATE]],2)</f>
        <v>6</v>
      </c>
      <c r="W143" s="247">
        <f>Table1[[#This Row],[FLIGHT_DATE]]-Table1[[#This Row],[DATE_BOOKED]]</f>
        <v>291</v>
      </c>
    </row>
    <row r="144" spans="1:23" x14ac:dyDescent="0.25">
      <c r="A144" s="246">
        <v>45650</v>
      </c>
      <c r="B144" s="247" t="s">
        <v>136</v>
      </c>
      <c r="C144" s="247" t="s">
        <v>108</v>
      </c>
      <c r="D144" s="247"/>
      <c r="E144" s="247"/>
      <c r="F144" s="247" t="s">
        <v>45</v>
      </c>
      <c r="G144" s="247" t="s">
        <v>8</v>
      </c>
      <c r="H144" s="247" t="s">
        <v>295</v>
      </c>
      <c r="I144" s="248" t="s">
        <v>294</v>
      </c>
      <c r="J144" s="246">
        <v>45948</v>
      </c>
      <c r="K144" s="249">
        <v>20</v>
      </c>
      <c r="L144" s="250">
        <v>20</v>
      </c>
      <c r="M144" s="251">
        <v>190</v>
      </c>
      <c r="N144" s="252">
        <v>0</v>
      </c>
      <c r="O144" s="252">
        <v>0</v>
      </c>
      <c r="P144" s="253">
        <f>SUM(Table1[[#This Row],[BASE_FARE]:[SURCHARGES]])*Table1[[#This Row],[SEATS_BOOKED]]</f>
        <v>3800</v>
      </c>
      <c r="Q144" s="247" t="s">
        <v>109</v>
      </c>
      <c r="R144" s="249" t="s">
        <v>195</v>
      </c>
      <c r="S144" s="247" t="str">
        <f>LEFT(Table1[[#This Row],[SECTOR]],3)</f>
        <v>SSH</v>
      </c>
      <c r="T144" s="247" t="str">
        <f>RIGHT(Table1[[#This Row],[SECTOR]],3)</f>
        <v>BRI</v>
      </c>
      <c r="U144" s="247" t="str">
        <f t="shared" si="2"/>
        <v>BRI</v>
      </c>
      <c r="V144" s="247">
        <f>WEEKDAY(Table1[[#This Row],[FLIGHT_DATE]],2)</f>
        <v>6</v>
      </c>
      <c r="W144" s="247">
        <f>Table1[[#This Row],[FLIGHT_DATE]]-Table1[[#This Row],[DATE_BOOKED]]</f>
        <v>298</v>
      </c>
    </row>
    <row r="145" spans="1:23" x14ac:dyDescent="0.25">
      <c r="A145" s="246">
        <v>45650</v>
      </c>
      <c r="B145" s="247" t="s">
        <v>136</v>
      </c>
      <c r="C145" s="247" t="s">
        <v>108</v>
      </c>
      <c r="D145" s="247"/>
      <c r="E145" s="247"/>
      <c r="F145" s="247" t="s">
        <v>45</v>
      </c>
      <c r="G145" s="247" t="s">
        <v>8</v>
      </c>
      <c r="H145" s="247" t="s">
        <v>295</v>
      </c>
      <c r="I145" s="248" t="s">
        <v>294</v>
      </c>
      <c r="J145" s="246">
        <v>45955</v>
      </c>
      <c r="K145" s="249">
        <v>20</v>
      </c>
      <c r="L145" s="250">
        <v>20</v>
      </c>
      <c r="M145" s="251">
        <v>190</v>
      </c>
      <c r="N145" s="252">
        <v>0</v>
      </c>
      <c r="O145" s="252">
        <v>0</v>
      </c>
      <c r="P145" s="253">
        <f>SUM(Table1[[#This Row],[BASE_FARE]:[SURCHARGES]])*Table1[[#This Row],[SEATS_BOOKED]]</f>
        <v>3800</v>
      </c>
      <c r="Q145" s="247" t="s">
        <v>109</v>
      </c>
      <c r="R145" s="249" t="s">
        <v>195</v>
      </c>
      <c r="S145" s="247" t="str">
        <f>LEFT(Table1[[#This Row],[SECTOR]],3)</f>
        <v>SSH</v>
      </c>
      <c r="T145" s="247" t="str">
        <f>RIGHT(Table1[[#This Row],[SECTOR]],3)</f>
        <v>BRI</v>
      </c>
      <c r="U145" s="247" t="str">
        <f t="shared" si="2"/>
        <v>BRI</v>
      </c>
      <c r="V145" s="247">
        <f>WEEKDAY(Table1[[#This Row],[FLIGHT_DATE]],2)</f>
        <v>6</v>
      </c>
      <c r="W145" s="247">
        <f>Table1[[#This Row],[FLIGHT_DATE]]-Table1[[#This Row],[DATE_BOOKED]]</f>
        <v>305</v>
      </c>
    </row>
    <row r="146" spans="1:23" x14ac:dyDescent="0.25">
      <c r="A146" s="246">
        <v>45650</v>
      </c>
      <c r="B146" s="247" t="s">
        <v>136</v>
      </c>
      <c r="C146" s="247" t="s">
        <v>108</v>
      </c>
      <c r="D146" s="247"/>
      <c r="E146" s="247"/>
      <c r="F146" s="247" t="s">
        <v>45</v>
      </c>
      <c r="G146" s="247" t="s">
        <v>8</v>
      </c>
      <c r="H146" s="247" t="s">
        <v>295</v>
      </c>
      <c r="I146" s="248" t="s">
        <v>294</v>
      </c>
      <c r="J146" s="246">
        <v>45962</v>
      </c>
      <c r="K146" s="249">
        <v>20</v>
      </c>
      <c r="L146" s="250">
        <v>20</v>
      </c>
      <c r="M146" s="251">
        <v>190</v>
      </c>
      <c r="N146" s="252">
        <v>0</v>
      </c>
      <c r="O146" s="252">
        <v>0</v>
      </c>
      <c r="P146" s="253">
        <f>SUM(Table1[[#This Row],[BASE_FARE]:[SURCHARGES]])*Table1[[#This Row],[SEATS_BOOKED]]</f>
        <v>3800</v>
      </c>
      <c r="Q146" s="247" t="s">
        <v>109</v>
      </c>
      <c r="R146" s="249" t="s">
        <v>195</v>
      </c>
      <c r="S146" s="247" t="str">
        <f>LEFT(Table1[[#This Row],[SECTOR]],3)</f>
        <v>SSH</v>
      </c>
      <c r="T146" s="247" t="str">
        <f>RIGHT(Table1[[#This Row],[SECTOR]],3)</f>
        <v>BRI</v>
      </c>
      <c r="U146" s="247" t="str">
        <f t="shared" si="2"/>
        <v>BRI</v>
      </c>
      <c r="V146" s="247">
        <f>WEEKDAY(Table1[[#This Row],[FLIGHT_DATE]],2)</f>
        <v>6</v>
      </c>
      <c r="W146" s="247">
        <f>Table1[[#This Row],[FLIGHT_DATE]]-Table1[[#This Row],[DATE_BOOKED]]</f>
        <v>312</v>
      </c>
    </row>
    <row r="147" spans="1:23" x14ac:dyDescent="0.25">
      <c r="A147" s="246">
        <v>45650</v>
      </c>
      <c r="B147" s="247" t="s">
        <v>136</v>
      </c>
      <c r="C147" s="247" t="s">
        <v>108</v>
      </c>
      <c r="D147" s="247"/>
      <c r="E147" s="247"/>
      <c r="F147" s="247" t="s">
        <v>45</v>
      </c>
      <c r="G147" s="247" t="s">
        <v>8</v>
      </c>
      <c r="H147" s="247" t="s">
        <v>295</v>
      </c>
      <c r="I147" s="248" t="s">
        <v>294</v>
      </c>
      <c r="J147" s="246">
        <v>45969</v>
      </c>
      <c r="K147" s="249">
        <v>20</v>
      </c>
      <c r="L147" s="250">
        <v>20</v>
      </c>
      <c r="M147" s="251">
        <v>190</v>
      </c>
      <c r="N147" s="252">
        <v>0</v>
      </c>
      <c r="O147" s="252">
        <v>0</v>
      </c>
      <c r="P147" s="253">
        <f>SUM(Table1[[#This Row],[BASE_FARE]:[SURCHARGES]])*Table1[[#This Row],[SEATS_BOOKED]]</f>
        <v>3800</v>
      </c>
      <c r="Q147" s="247" t="s">
        <v>109</v>
      </c>
      <c r="R147" s="249" t="s">
        <v>195</v>
      </c>
      <c r="S147" s="247" t="str">
        <f>LEFT(Table1[[#This Row],[SECTOR]],3)</f>
        <v>SSH</v>
      </c>
      <c r="T147" s="247" t="str">
        <f>RIGHT(Table1[[#This Row],[SECTOR]],3)</f>
        <v>BRI</v>
      </c>
      <c r="U147" s="247" t="str">
        <f t="shared" si="2"/>
        <v>BRI</v>
      </c>
      <c r="V147" s="247">
        <f>WEEKDAY(Table1[[#This Row],[FLIGHT_DATE]],2)</f>
        <v>6</v>
      </c>
      <c r="W147" s="247">
        <f>Table1[[#This Row],[FLIGHT_DATE]]-Table1[[#This Row],[DATE_BOOKED]]</f>
        <v>319</v>
      </c>
    </row>
    <row r="148" spans="1:23" x14ac:dyDescent="0.25">
      <c r="A148" s="246">
        <v>45650</v>
      </c>
      <c r="B148" s="247" t="s">
        <v>136</v>
      </c>
      <c r="C148" s="247" t="s">
        <v>108</v>
      </c>
      <c r="D148" s="247"/>
      <c r="E148" s="247"/>
      <c r="F148" s="247" t="s">
        <v>45</v>
      </c>
      <c r="G148" s="247" t="s">
        <v>8</v>
      </c>
      <c r="H148" s="247" t="s">
        <v>295</v>
      </c>
      <c r="I148" s="248" t="s">
        <v>294</v>
      </c>
      <c r="J148" s="246">
        <v>45976</v>
      </c>
      <c r="K148" s="249">
        <v>20</v>
      </c>
      <c r="L148" s="250">
        <v>20</v>
      </c>
      <c r="M148" s="251">
        <v>190</v>
      </c>
      <c r="N148" s="252">
        <v>0</v>
      </c>
      <c r="O148" s="252">
        <v>0</v>
      </c>
      <c r="P148" s="253">
        <f>SUM(Table1[[#This Row],[BASE_FARE]:[SURCHARGES]])*Table1[[#This Row],[SEATS_BOOKED]]</f>
        <v>3800</v>
      </c>
      <c r="Q148" s="247" t="s">
        <v>109</v>
      </c>
      <c r="R148" s="249" t="s">
        <v>195</v>
      </c>
      <c r="S148" s="247" t="str">
        <f>LEFT(Table1[[#This Row],[SECTOR]],3)</f>
        <v>SSH</v>
      </c>
      <c r="T148" s="247" t="str">
        <f>RIGHT(Table1[[#This Row],[SECTOR]],3)</f>
        <v>BRI</v>
      </c>
      <c r="U148" s="247" t="str">
        <f t="shared" si="2"/>
        <v>BRI</v>
      </c>
      <c r="V148" s="247">
        <f>WEEKDAY(Table1[[#This Row],[FLIGHT_DATE]],2)</f>
        <v>6</v>
      </c>
      <c r="W148" s="247">
        <f>Table1[[#This Row],[FLIGHT_DATE]]-Table1[[#This Row],[DATE_BOOKED]]</f>
        <v>326</v>
      </c>
    </row>
    <row r="149" spans="1:23" x14ac:dyDescent="0.25">
      <c r="A149" s="246">
        <v>45650</v>
      </c>
      <c r="B149" s="247" t="s">
        <v>136</v>
      </c>
      <c r="C149" s="247" t="s">
        <v>108</v>
      </c>
      <c r="D149" s="247"/>
      <c r="E149" s="247"/>
      <c r="F149" s="247" t="s">
        <v>45</v>
      </c>
      <c r="G149" s="247" t="s">
        <v>8</v>
      </c>
      <c r="H149" s="247" t="s">
        <v>295</v>
      </c>
      <c r="I149" s="248" t="s">
        <v>294</v>
      </c>
      <c r="J149" s="246">
        <v>45983</v>
      </c>
      <c r="K149" s="249">
        <v>20</v>
      </c>
      <c r="L149" s="250">
        <v>20</v>
      </c>
      <c r="M149" s="251">
        <v>190</v>
      </c>
      <c r="N149" s="252">
        <v>0</v>
      </c>
      <c r="O149" s="252">
        <v>0</v>
      </c>
      <c r="P149" s="253">
        <f>SUM(Table1[[#This Row],[BASE_FARE]:[SURCHARGES]])*Table1[[#This Row],[SEATS_BOOKED]]</f>
        <v>3800</v>
      </c>
      <c r="Q149" s="247" t="s">
        <v>109</v>
      </c>
      <c r="R149" s="249" t="s">
        <v>195</v>
      </c>
      <c r="S149" s="247" t="str">
        <f>LEFT(Table1[[#This Row],[SECTOR]],3)</f>
        <v>SSH</v>
      </c>
      <c r="T149" s="247" t="str">
        <f>RIGHT(Table1[[#This Row],[SECTOR]],3)</f>
        <v>BRI</v>
      </c>
      <c r="U149" s="247" t="str">
        <f t="shared" si="2"/>
        <v>BRI</v>
      </c>
      <c r="V149" s="247">
        <f>WEEKDAY(Table1[[#This Row],[FLIGHT_DATE]],2)</f>
        <v>6</v>
      </c>
      <c r="W149" s="247">
        <f>Table1[[#This Row],[FLIGHT_DATE]]-Table1[[#This Row],[DATE_BOOKED]]</f>
        <v>333</v>
      </c>
    </row>
    <row r="150" spans="1:23" x14ac:dyDescent="0.25">
      <c r="A150" s="246">
        <v>45650</v>
      </c>
      <c r="B150" s="247" t="s">
        <v>136</v>
      </c>
      <c r="C150" s="247" t="s">
        <v>108</v>
      </c>
      <c r="D150" s="247"/>
      <c r="E150" s="247"/>
      <c r="F150" s="247" t="s">
        <v>45</v>
      </c>
      <c r="G150" s="247" t="s">
        <v>8</v>
      </c>
      <c r="H150" s="247" t="s">
        <v>295</v>
      </c>
      <c r="I150" s="248" t="s">
        <v>294</v>
      </c>
      <c r="J150" s="246">
        <v>45990</v>
      </c>
      <c r="K150" s="249">
        <v>20</v>
      </c>
      <c r="L150" s="250">
        <v>20</v>
      </c>
      <c r="M150" s="251">
        <v>190</v>
      </c>
      <c r="N150" s="252">
        <v>0</v>
      </c>
      <c r="O150" s="252">
        <v>0</v>
      </c>
      <c r="P150" s="253">
        <f>SUM(Table1[[#This Row],[BASE_FARE]:[SURCHARGES]])*Table1[[#This Row],[SEATS_BOOKED]]</f>
        <v>3800</v>
      </c>
      <c r="Q150" s="247" t="s">
        <v>109</v>
      </c>
      <c r="R150" s="249" t="s">
        <v>195</v>
      </c>
      <c r="S150" s="247" t="str">
        <f>LEFT(Table1[[#This Row],[SECTOR]],3)</f>
        <v>SSH</v>
      </c>
      <c r="T150" s="247" t="str">
        <f>RIGHT(Table1[[#This Row],[SECTOR]],3)</f>
        <v>BRI</v>
      </c>
      <c r="U150" s="247" t="str">
        <f t="shared" si="2"/>
        <v>BRI</v>
      </c>
      <c r="V150" s="247">
        <f>WEEKDAY(Table1[[#This Row],[FLIGHT_DATE]],2)</f>
        <v>6</v>
      </c>
      <c r="W150" s="247">
        <f>Table1[[#This Row],[FLIGHT_DATE]]-Table1[[#This Row],[DATE_BOOKED]]</f>
        <v>340</v>
      </c>
    </row>
    <row r="151" spans="1:23" x14ac:dyDescent="0.25">
      <c r="A151" s="246">
        <v>45650</v>
      </c>
      <c r="B151" s="247" t="s">
        <v>136</v>
      </c>
      <c r="C151" s="247" t="s">
        <v>108</v>
      </c>
      <c r="D151" s="247"/>
      <c r="E151" s="247"/>
      <c r="F151" s="247" t="s">
        <v>45</v>
      </c>
      <c r="G151" s="247" t="s">
        <v>8</v>
      </c>
      <c r="H151" s="247" t="s">
        <v>295</v>
      </c>
      <c r="I151" s="248" t="s">
        <v>294</v>
      </c>
      <c r="J151" s="246">
        <v>46018</v>
      </c>
      <c r="K151" s="249">
        <v>40</v>
      </c>
      <c r="L151" s="250">
        <v>40</v>
      </c>
      <c r="M151" s="251">
        <v>225</v>
      </c>
      <c r="N151" s="252">
        <v>0</v>
      </c>
      <c r="O151" s="252">
        <v>0</v>
      </c>
      <c r="P151" s="253">
        <f>SUM(Table1[[#This Row],[BASE_FARE]:[SURCHARGES]])*Table1[[#This Row],[SEATS_BOOKED]]</f>
        <v>9000</v>
      </c>
      <c r="Q151" s="247" t="s">
        <v>109</v>
      </c>
      <c r="R151" s="249" t="s">
        <v>195</v>
      </c>
      <c r="S151" s="247" t="str">
        <f>LEFT(Table1[[#This Row],[SECTOR]],3)</f>
        <v>SSH</v>
      </c>
      <c r="T151" s="247" t="str">
        <f>RIGHT(Table1[[#This Row],[SECTOR]],3)</f>
        <v>BRI</v>
      </c>
      <c r="U151" s="247" t="str">
        <f t="shared" si="2"/>
        <v>BRI</v>
      </c>
      <c r="V151" s="247">
        <f>WEEKDAY(Table1[[#This Row],[FLIGHT_DATE]],2)</f>
        <v>6</v>
      </c>
      <c r="W151" s="247">
        <f>Table1[[#This Row],[FLIGHT_DATE]]-Table1[[#This Row],[DATE_BOOKED]]</f>
        <v>368</v>
      </c>
    </row>
    <row r="152" spans="1:23" x14ac:dyDescent="0.25">
      <c r="A152" s="246">
        <v>45650</v>
      </c>
      <c r="B152" s="247" t="s">
        <v>136</v>
      </c>
      <c r="C152" s="247" t="s">
        <v>108</v>
      </c>
      <c r="D152" s="247"/>
      <c r="E152" s="247"/>
      <c r="F152" s="247" t="s">
        <v>45</v>
      </c>
      <c r="G152" s="247" t="s">
        <v>8</v>
      </c>
      <c r="H152" s="247" t="s">
        <v>295</v>
      </c>
      <c r="I152" s="248" t="s">
        <v>294</v>
      </c>
      <c r="J152" s="246">
        <v>46025</v>
      </c>
      <c r="K152" s="249">
        <v>40</v>
      </c>
      <c r="L152" s="250">
        <v>40</v>
      </c>
      <c r="M152" s="251">
        <v>225</v>
      </c>
      <c r="N152" s="252">
        <v>0</v>
      </c>
      <c r="O152" s="252">
        <v>0</v>
      </c>
      <c r="P152" s="253">
        <f>SUM(Table1[[#This Row],[BASE_FARE]:[SURCHARGES]])*Table1[[#This Row],[SEATS_BOOKED]]</f>
        <v>9000</v>
      </c>
      <c r="Q152" s="247" t="s">
        <v>109</v>
      </c>
      <c r="R152" s="249" t="s">
        <v>195</v>
      </c>
      <c r="S152" s="247" t="str">
        <f>LEFT(Table1[[#This Row],[SECTOR]],3)</f>
        <v>SSH</v>
      </c>
      <c r="T152" s="247" t="str">
        <f>RIGHT(Table1[[#This Row],[SECTOR]],3)</f>
        <v>BRI</v>
      </c>
      <c r="U152" s="247" t="str">
        <f t="shared" si="2"/>
        <v>BRI</v>
      </c>
      <c r="V152" s="247">
        <f>WEEKDAY(Table1[[#This Row],[FLIGHT_DATE]],2)</f>
        <v>6</v>
      </c>
      <c r="W152" s="247">
        <f>Table1[[#This Row],[FLIGHT_DATE]]-Table1[[#This Row],[DATE_BOOKED]]</f>
        <v>375</v>
      </c>
    </row>
    <row r="153" spans="1:23" x14ac:dyDescent="0.25">
      <c r="A153" s="246">
        <v>45667</v>
      </c>
      <c r="B153" s="247" t="s">
        <v>281</v>
      </c>
      <c r="C153" s="247" t="s">
        <v>153</v>
      </c>
      <c r="D153" s="247"/>
      <c r="E153" s="247" t="s">
        <v>312</v>
      </c>
      <c r="F153" s="247" t="s">
        <v>47</v>
      </c>
      <c r="G153" s="247" t="s">
        <v>7</v>
      </c>
      <c r="H153" s="247" t="s">
        <v>284</v>
      </c>
      <c r="I153" s="248" t="s">
        <v>297</v>
      </c>
      <c r="J153" s="246">
        <v>45765</v>
      </c>
      <c r="K153" s="249">
        <v>2</v>
      </c>
      <c r="L153" s="250">
        <v>2</v>
      </c>
      <c r="M153" s="251">
        <v>325</v>
      </c>
      <c r="N153" s="252">
        <v>0</v>
      </c>
      <c r="O153" s="252">
        <v>0</v>
      </c>
      <c r="P153" s="253">
        <f>SUM(Table1[[#This Row],[BASE_FARE]:[SURCHARGES]])*Table1[[#This Row],[SEATS_BOOKED]]</f>
        <v>650</v>
      </c>
      <c r="Q153" s="247" t="s">
        <v>109</v>
      </c>
      <c r="R153" s="249" t="s">
        <v>154</v>
      </c>
      <c r="S153" s="247" t="str">
        <f>LEFT(Table1[[#This Row],[SECTOR]],3)</f>
        <v>MXP</v>
      </c>
      <c r="T153" s="247" t="str">
        <f>RIGHT(Table1[[#This Row],[SECTOR]],3)</f>
        <v>SSH</v>
      </c>
      <c r="U153" s="247" t="str">
        <f>IF(AND(S153&lt;&gt;"SSH", S153&lt;&gt;"RMF", S153&lt;&gt;"CAI", S153&lt;&gt;"HRG", S153&lt;&gt;"LXR", S153&lt;&gt;"DXB", OR(T153="SSH", T153="RMF", T153="CAI", T153="HRG", T153="LXR", T153="DXB")), S153,
    IF(AND(T153&lt;&gt;"SSH", T153&lt;&gt;"RMF", T153&lt;&gt;"CAI", T153&lt;&gt;"HRG", T153&lt;&gt;"LXR", T153&lt;&gt;"DXB", OR(S153="SSH", S153="RMF", S153="CAI", S153="HRG", S153="LXR", S153="DXB")), T153,
    "VIE"))</f>
        <v>MXP</v>
      </c>
      <c r="V153" s="247">
        <f>WEEKDAY(Table1[[#This Row],[FLIGHT_DATE]],2)</f>
        <v>5</v>
      </c>
      <c r="W153" s="247">
        <f>Table1[[#This Row],[FLIGHT_DATE]]-Table1[[#This Row],[DATE_BOOKED]]</f>
        <v>98</v>
      </c>
    </row>
    <row r="154" spans="1:23" x14ac:dyDescent="0.25">
      <c r="A154" s="246">
        <v>45667</v>
      </c>
      <c r="B154" s="247" t="s">
        <v>313</v>
      </c>
      <c r="C154" s="247" t="s">
        <v>153</v>
      </c>
      <c r="D154" s="247"/>
      <c r="E154" s="247" t="s">
        <v>314</v>
      </c>
      <c r="F154" s="247" t="s">
        <v>47</v>
      </c>
      <c r="G154" s="247" t="s">
        <v>7</v>
      </c>
      <c r="H154" s="247" t="s">
        <v>286</v>
      </c>
      <c r="I154" s="248" t="s">
        <v>299</v>
      </c>
      <c r="J154" s="246">
        <v>45772</v>
      </c>
      <c r="K154" s="249">
        <v>1</v>
      </c>
      <c r="L154" s="250">
        <v>1</v>
      </c>
      <c r="M154" s="251">
        <v>151.46</v>
      </c>
      <c r="N154" s="252">
        <v>58.95</v>
      </c>
      <c r="O154" s="252">
        <v>33</v>
      </c>
      <c r="P154" s="253">
        <f>SUM(Table1[[#This Row],[BASE_FARE]:[SURCHARGES]])*Table1[[#This Row],[SEATS_BOOKED]]</f>
        <v>243.41000000000003</v>
      </c>
      <c r="Q154" s="247" t="s">
        <v>109</v>
      </c>
      <c r="R154" s="249" t="s">
        <v>154</v>
      </c>
      <c r="S154" s="247" t="str">
        <f>LEFT(Table1[[#This Row],[SECTOR]],3)</f>
        <v>SSH</v>
      </c>
      <c r="T154" s="247" t="str">
        <f>RIGHT(Table1[[#This Row],[SECTOR]],3)</f>
        <v>MXP</v>
      </c>
      <c r="U154" s="247" t="str">
        <f>IF(AND(S154&lt;&gt;"SSH", S154&lt;&gt;"RMF", S154&lt;&gt;"CAI", S154&lt;&gt;"HRG", S154&lt;&gt;"LXR", S154&lt;&gt;"DXB", OR(T154="SSH", T154="RMF", T154="CAI", T154="HRG", T154="LXR", T154="DXB")), S154,
    IF(AND(T154&lt;&gt;"SSH", T154&lt;&gt;"RMF", T154&lt;&gt;"CAI", T154&lt;&gt;"HRG", T154&lt;&gt;"LXR", T154&lt;&gt;"DXB", OR(S154="SSH", S154="RMF", S154="CAI", S154="HRG", S154="LXR", S154="DXB")), T154,
    "VIE"))</f>
        <v>MXP</v>
      </c>
      <c r="V154" s="247">
        <f>WEEKDAY(Table1[[#This Row],[FLIGHT_DATE]],2)</f>
        <v>5</v>
      </c>
      <c r="W154" s="247">
        <f>Table1[[#This Row],[FLIGHT_DATE]]-Table1[[#This Row],[DATE_BOOKED]]</f>
        <v>105</v>
      </c>
    </row>
    <row r="155" spans="1:23" x14ac:dyDescent="0.25">
      <c r="A155" s="246">
        <v>45667</v>
      </c>
      <c r="B155" s="247" t="s">
        <v>313</v>
      </c>
      <c r="C155" s="247" t="s">
        <v>153</v>
      </c>
      <c r="D155" s="247"/>
      <c r="E155" s="247" t="s">
        <v>314</v>
      </c>
      <c r="F155" s="247" t="s">
        <v>47</v>
      </c>
      <c r="G155" s="247" t="s">
        <v>7</v>
      </c>
      <c r="H155" s="247" t="s">
        <v>286</v>
      </c>
      <c r="I155" s="248" t="s">
        <v>299</v>
      </c>
      <c r="J155" s="246">
        <v>45772</v>
      </c>
      <c r="K155" s="249">
        <v>1</v>
      </c>
      <c r="L155" s="250">
        <v>1</v>
      </c>
      <c r="M155" s="251">
        <v>151.46</v>
      </c>
      <c r="N155" s="252">
        <v>58.95</v>
      </c>
      <c r="O155" s="252">
        <v>33</v>
      </c>
      <c r="P155" s="253">
        <f>SUM(Table1[[#This Row],[BASE_FARE]:[SURCHARGES]])*Table1[[#This Row],[SEATS_BOOKED]]</f>
        <v>243.41000000000003</v>
      </c>
      <c r="Q155" s="247" t="s">
        <v>109</v>
      </c>
      <c r="R155" s="249" t="s">
        <v>154</v>
      </c>
      <c r="S155" s="247" t="str">
        <f>LEFT(Table1[[#This Row],[SECTOR]],3)</f>
        <v>SSH</v>
      </c>
      <c r="T155" s="247" t="str">
        <f>RIGHT(Table1[[#This Row],[SECTOR]],3)</f>
        <v>MXP</v>
      </c>
      <c r="U155" s="247" t="str">
        <f>IF(AND(S155&lt;&gt;"SSH", S155&lt;&gt;"RMF", S155&lt;&gt;"CAI", S155&lt;&gt;"HRG", S155&lt;&gt;"LXR", S155&lt;&gt;"DXB", OR(T155="SSH", T155="RMF", T155="CAI", T155="HRG", T155="LXR", T155="DXB")), S155,
    IF(AND(T155&lt;&gt;"SSH", T155&lt;&gt;"RMF", T155&lt;&gt;"CAI", T155&lt;&gt;"HRG", T155&lt;&gt;"LXR", T155&lt;&gt;"DXB", OR(S155="SSH", S155="RMF", S155="CAI", S155="HRG", S155="LXR", S155="DXB")), T155,
    "VIE"))</f>
        <v>MXP</v>
      </c>
      <c r="V155" s="247">
        <f>WEEKDAY(Table1[[#This Row],[FLIGHT_DATE]],2)</f>
        <v>5</v>
      </c>
      <c r="W155" s="247">
        <f>Table1[[#This Row],[FLIGHT_DATE]]-Table1[[#This Row],[DATE_BOOKED]]</f>
        <v>105</v>
      </c>
    </row>
    <row r="156" spans="1:23" x14ac:dyDescent="0.25">
      <c r="A156" s="138">
        <v>45667</v>
      </c>
      <c r="B156" s="247" t="s">
        <v>196</v>
      </c>
      <c r="C156" s="98" t="s">
        <v>153</v>
      </c>
      <c r="D156" s="98"/>
      <c r="E156" s="247" t="s">
        <v>315</v>
      </c>
      <c r="F156" s="247" t="s">
        <v>47</v>
      </c>
      <c r="G156" s="247" t="s">
        <v>7</v>
      </c>
      <c r="H156" s="247" t="s">
        <v>115</v>
      </c>
      <c r="I156" s="248" t="s">
        <v>23</v>
      </c>
      <c r="J156" s="246">
        <v>45767</v>
      </c>
      <c r="K156" s="249">
        <v>1</v>
      </c>
      <c r="L156" s="250">
        <v>1</v>
      </c>
      <c r="M156" s="251">
        <v>112.5</v>
      </c>
      <c r="N156" s="252">
        <v>34.04</v>
      </c>
      <c r="O156" s="252">
        <v>40</v>
      </c>
      <c r="P156" s="253">
        <f>SUM(Table1[[#This Row],[BASE_FARE]:[SURCHARGES]])*Table1[[#This Row],[SEATS_BOOKED]]</f>
        <v>186.54</v>
      </c>
      <c r="Q156" s="247" t="s">
        <v>109</v>
      </c>
      <c r="R156" s="249" t="s">
        <v>154</v>
      </c>
      <c r="S156" s="247" t="str">
        <f>LEFT(Table1[[#This Row],[SECTOR]],3)</f>
        <v>NAP</v>
      </c>
      <c r="T156" s="247" t="str">
        <f>RIGHT(Table1[[#This Row],[SECTOR]],3)</f>
        <v>SSH</v>
      </c>
      <c r="U156" s="247" t="str">
        <f>IF(AND(S156&lt;&gt;"SSH", S156&lt;&gt;"RMF", S156&lt;&gt;"CAI", S156&lt;&gt;"HRG", S156&lt;&gt;"LXR", S156&lt;&gt;"DXB", OR(T156="SSH", T156="RMF", T156="CAI", T156="HRG", T156="LXR", T156="DXB")), S156,
    IF(AND(T156&lt;&gt;"SSH", T156&lt;&gt;"RMF", T156&lt;&gt;"CAI", T156&lt;&gt;"HRG", T156&lt;&gt;"LXR", T156&lt;&gt;"DXB", OR(S156="SSH", S156="RMF", S156="CAI", S156="HRG", S156="LXR", S156="DXB")), T156,
    "VIE"))</f>
        <v>NAP</v>
      </c>
      <c r="V156" s="247">
        <f>WEEKDAY(Table1[[#This Row],[FLIGHT_DATE]],2)</f>
        <v>7</v>
      </c>
      <c r="W156" s="247">
        <f>Table1[[#This Row],[FLIGHT_DATE]]-Table1[[#This Row],[DATE_BOOKED]]</f>
        <v>100</v>
      </c>
    </row>
    <row r="157" spans="1:23" x14ac:dyDescent="0.25">
      <c r="A157" s="138">
        <v>45667</v>
      </c>
      <c r="B157" s="247" t="s">
        <v>196</v>
      </c>
      <c r="C157" s="98" t="s">
        <v>153</v>
      </c>
      <c r="D157" s="98"/>
      <c r="E157" s="247" t="s">
        <v>315</v>
      </c>
      <c r="F157" s="247" t="s">
        <v>47</v>
      </c>
      <c r="G157" s="247" t="s">
        <v>7</v>
      </c>
      <c r="H157" s="247" t="s">
        <v>115</v>
      </c>
      <c r="I157" s="248" t="s">
        <v>23</v>
      </c>
      <c r="J157" s="246">
        <v>45767</v>
      </c>
      <c r="K157" s="249">
        <v>1</v>
      </c>
      <c r="L157" s="250">
        <v>1</v>
      </c>
      <c r="M157" s="251">
        <v>150</v>
      </c>
      <c r="N157" s="252">
        <v>34.04</v>
      </c>
      <c r="O157" s="252">
        <v>40</v>
      </c>
      <c r="P157" s="253">
        <f>SUM(Table1[[#This Row],[BASE_FARE]:[SURCHARGES]])*Table1[[#This Row],[SEATS_BOOKED]]</f>
        <v>224.04</v>
      </c>
      <c r="Q157" s="247" t="s">
        <v>109</v>
      </c>
      <c r="R157" s="249" t="s">
        <v>154</v>
      </c>
      <c r="S157" s="247" t="str">
        <f>LEFT(Table1[[#This Row],[SECTOR]],3)</f>
        <v>NAP</v>
      </c>
      <c r="T157" s="247" t="str">
        <f>RIGHT(Table1[[#This Row],[SECTOR]],3)</f>
        <v>SSH</v>
      </c>
      <c r="U157" s="247" t="str">
        <f>IF(AND(S157&lt;&gt;"SSH", S157&lt;&gt;"RMF", S157&lt;&gt;"CAI", S157&lt;&gt;"HRG", S157&lt;&gt;"LXR", S157&lt;&gt;"DXB", OR(T157="SSH", T157="RMF", T157="CAI", T157="HRG", T157="LXR", T157="DXB")), S157,
    IF(AND(T157&lt;&gt;"SSH", T157&lt;&gt;"RMF", T157&lt;&gt;"CAI", T157&lt;&gt;"HRG", T157&lt;&gt;"LXR", T157&lt;&gt;"DXB", OR(S157="SSH", S157="RMF", S157="CAI", S157="HRG", S157="LXR", S157="DXB")), T157,
    "VIE"))</f>
        <v>NAP</v>
      </c>
      <c r="V157" s="247">
        <f>WEEKDAY(Table1[[#This Row],[FLIGHT_DATE]],2)</f>
        <v>7</v>
      </c>
      <c r="W157" s="247">
        <f>Table1[[#This Row],[FLIGHT_DATE]]-Table1[[#This Row],[DATE_BOOKED]]</f>
        <v>100</v>
      </c>
    </row>
    <row r="158" spans="1:23" x14ac:dyDescent="0.25">
      <c r="A158" s="246">
        <v>45668</v>
      </c>
      <c r="B158" s="247" t="s">
        <v>196</v>
      </c>
      <c r="C158" s="98" t="s">
        <v>153</v>
      </c>
      <c r="D158" s="98"/>
      <c r="E158" s="247" t="s">
        <v>316</v>
      </c>
      <c r="F158" s="247" t="s">
        <v>47</v>
      </c>
      <c r="G158" s="247" t="s">
        <v>7</v>
      </c>
      <c r="H158" s="247" t="s">
        <v>284</v>
      </c>
      <c r="I158" s="248" t="s">
        <v>297</v>
      </c>
      <c r="J158" s="246">
        <v>45765</v>
      </c>
      <c r="K158" s="249">
        <v>1</v>
      </c>
      <c r="L158" s="250">
        <v>1</v>
      </c>
      <c r="M158" s="251">
        <v>150</v>
      </c>
      <c r="N158" s="252">
        <v>29.31</v>
      </c>
      <c r="O158" s="252">
        <v>30</v>
      </c>
      <c r="P158" s="253">
        <f>SUM(Table1[[#This Row],[BASE_FARE]:[SURCHARGES]])*Table1[[#This Row],[SEATS_BOOKED]]</f>
        <v>209.31</v>
      </c>
      <c r="Q158" s="247" t="s">
        <v>109</v>
      </c>
      <c r="R158" s="249" t="s">
        <v>154</v>
      </c>
      <c r="S158" s="247" t="str">
        <f>LEFT(Table1[[#This Row],[SECTOR]],3)</f>
        <v>MXP</v>
      </c>
      <c r="T158" s="247" t="str">
        <f>RIGHT(Table1[[#This Row],[SECTOR]],3)</f>
        <v>SSH</v>
      </c>
      <c r="U158" s="247" t="str">
        <f t="shared" ref="U158:U221" si="3">IF(AND(S158&lt;&gt;"SSH", S158&lt;&gt;"RMF", S158&lt;&gt;"CAI", S158&lt;&gt;"HRG", S158&lt;&gt;"LXR", S158&lt;&gt;"DXB", OR(T158="SSH", T158="RMF", T158="CAI", T158="HRG", T158="LXR", T158="DXB")), S158,
    IF(AND(T158&lt;&gt;"SSH", T158&lt;&gt;"RMF", T158&lt;&gt;"CAI", T158&lt;&gt;"HRG", T158&lt;&gt;"LXR", T158&lt;&gt;"DXB", OR(S158="SSH", S158="RMF", S158="CAI", S158="HRG", S158="LXR", S158="DXB")), T158,
    "VIE"))</f>
        <v>MXP</v>
      </c>
      <c r="V158" s="247">
        <f>WEEKDAY(Table1[[#This Row],[FLIGHT_DATE]],2)</f>
        <v>5</v>
      </c>
      <c r="W158" s="247">
        <f>Table1[[#This Row],[FLIGHT_DATE]]-Table1[[#This Row],[DATE_BOOKED]]</f>
        <v>97</v>
      </c>
    </row>
    <row r="159" spans="1:23" x14ac:dyDescent="0.25">
      <c r="A159" s="246">
        <v>45668</v>
      </c>
      <c r="B159" s="247" t="s">
        <v>196</v>
      </c>
      <c r="C159" s="98" t="s">
        <v>153</v>
      </c>
      <c r="D159" s="98"/>
      <c r="E159" s="247" t="s">
        <v>316</v>
      </c>
      <c r="F159" s="247" t="s">
        <v>47</v>
      </c>
      <c r="G159" s="247" t="s">
        <v>7</v>
      </c>
      <c r="H159" s="247" t="s">
        <v>284</v>
      </c>
      <c r="I159" s="248" t="s">
        <v>297</v>
      </c>
      <c r="J159" s="246">
        <v>45765</v>
      </c>
      <c r="K159" s="249">
        <v>1</v>
      </c>
      <c r="L159" s="250">
        <v>1</v>
      </c>
      <c r="M159" s="251">
        <v>150</v>
      </c>
      <c r="N159" s="252">
        <v>29.31</v>
      </c>
      <c r="O159" s="252">
        <v>30</v>
      </c>
      <c r="P159" s="253">
        <f>SUM(Table1[[#This Row],[BASE_FARE]:[SURCHARGES]])*Table1[[#This Row],[SEATS_BOOKED]]</f>
        <v>209.31</v>
      </c>
      <c r="Q159" s="247" t="s">
        <v>109</v>
      </c>
      <c r="R159" s="249" t="s">
        <v>154</v>
      </c>
      <c r="S159" s="247" t="str">
        <f>LEFT(Table1[[#This Row],[SECTOR]],3)</f>
        <v>MXP</v>
      </c>
      <c r="T159" s="247" t="str">
        <f>RIGHT(Table1[[#This Row],[SECTOR]],3)</f>
        <v>SSH</v>
      </c>
      <c r="U159" s="247" t="str">
        <f t="shared" si="3"/>
        <v>MXP</v>
      </c>
      <c r="V159" s="247">
        <f>WEEKDAY(Table1[[#This Row],[FLIGHT_DATE]],2)</f>
        <v>5</v>
      </c>
      <c r="W159" s="247">
        <f>Table1[[#This Row],[FLIGHT_DATE]]-Table1[[#This Row],[DATE_BOOKED]]</f>
        <v>97</v>
      </c>
    </row>
    <row r="160" spans="1:23" x14ac:dyDescent="0.25">
      <c r="A160" s="246">
        <v>45668</v>
      </c>
      <c r="B160" s="247" t="s">
        <v>196</v>
      </c>
      <c r="C160" s="98" t="s">
        <v>153</v>
      </c>
      <c r="D160" s="98"/>
      <c r="E160" s="247" t="s">
        <v>316</v>
      </c>
      <c r="F160" s="247" t="s">
        <v>47</v>
      </c>
      <c r="G160" s="247" t="s">
        <v>7</v>
      </c>
      <c r="H160" s="247" t="s">
        <v>284</v>
      </c>
      <c r="I160" s="248" t="s">
        <v>297</v>
      </c>
      <c r="J160" s="246">
        <v>45765</v>
      </c>
      <c r="K160" s="249">
        <v>1</v>
      </c>
      <c r="L160" s="250">
        <v>1</v>
      </c>
      <c r="M160" s="251">
        <v>150</v>
      </c>
      <c r="N160" s="252">
        <v>29.31</v>
      </c>
      <c r="O160" s="252">
        <v>30</v>
      </c>
      <c r="P160" s="253">
        <f>SUM(Table1[[#This Row],[BASE_FARE]:[SURCHARGES]])*Table1[[#This Row],[SEATS_BOOKED]]</f>
        <v>209.31</v>
      </c>
      <c r="Q160" s="247" t="s">
        <v>109</v>
      </c>
      <c r="R160" s="249" t="s">
        <v>154</v>
      </c>
      <c r="S160" s="247" t="str">
        <f>LEFT(Table1[[#This Row],[SECTOR]],3)</f>
        <v>MXP</v>
      </c>
      <c r="T160" s="247" t="str">
        <f>RIGHT(Table1[[#This Row],[SECTOR]],3)</f>
        <v>SSH</v>
      </c>
      <c r="U160" s="247" t="str">
        <f t="shared" si="3"/>
        <v>MXP</v>
      </c>
      <c r="V160" s="247">
        <f>WEEKDAY(Table1[[#This Row],[FLIGHT_DATE]],2)</f>
        <v>5</v>
      </c>
      <c r="W160" s="247">
        <f>Table1[[#This Row],[FLIGHT_DATE]]-Table1[[#This Row],[DATE_BOOKED]]</f>
        <v>97</v>
      </c>
    </row>
    <row r="161" spans="1:23" x14ac:dyDescent="0.25">
      <c r="A161" s="246">
        <v>45668</v>
      </c>
      <c r="B161" s="247" t="s">
        <v>196</v>
      </c>
      <c r="C161" s="98" t="s">
        <v>153</v>
      </c>
      <c r="D161" s="98"/>
      <c r="E161" s="247" t="s">
        <v>316</v>
      </c>
      <c r="F161" s="247" t="s">
        <v>47</v>
      </c>
      <c r="G161" s="247" t="s">
        <v>7</v>
      </c>
      <c r="H161" s="247" t="s">
        <v>284</v>
      </c>
      <c r="I161" s="248" t="s">
        <v>297</v>
      </c>
      <c r="J161" s="246">
        <v>45765</v>
      </c>
      <c r="K161" s="249">
        <v>1</v>
      </c>
      <c r="L161" s="250">
        <v>1</v>
      </c>
      <c r="M161" s="251">
        <v>150</v>
      </c>
      <c r="N161" s="252">
        <v>29.31</v>
      </c>
      <c r="O161" s="252">
        <v>30</v>
      </c>
      <c r="P161" s="253">
        <f>SUM(Table1[[#This Row],[BASE_FARE]:[SURCHARGES]])*Table1[[#This Row],[SEATS_BOOKED]]</f>
        <v>209.31</v>
      </c>
      <c r="Q161" s="247" t="s">
        <v>109</v>
      </c>
      <c r="R161" s="249" t="s">
        <v>154</v>
      </c>
      <c r="S161" s="247" t="str">
        <f>LEFT(Table1[[#This Row],[SECTOR]],3)</f>
        <v>MXP</v>
      </c>
      <c r="T161" s="247" t="str">
        <f>RIGHT(Table1[[#This Row],[SECTOR]],3)</f>
        <v>SSH</v>
      </c>
      <c r="U161" s="247" t="str">
        <f t="shared" si="3"/>
        <v>MXP</v>
      </c>
      <c r="V161" s="247">
        <f>WEEKDAY(Table1[[#This Row],[FLIGHT_DATE]],2)</f>
        <v>5</v>
      </c>
      <c r="W161" s="247">
        <f>Table1[[#This Row],[FLIGHT_DATE]]-Table1[[#This Row],[DATE_BOOKED]]</f>
        <v>97</v>
      </c>
    </row>
    <row r="162" spans="1:23" x14ac:dyDescent="0.25">
      <c r="A162" s="246">
        <v>45669</v>
      </c>
      <c r="B162" s="247" t="s">
        <v>196</v>
      </c>
      <c r="C162" s="98" t="s">
        <v>153</v>
      </c>
      <c r="D162" s="98"/>
      <c r="E162" s="247" t="s">
        <v>317</v>
      </c>
      <c r="F162" s="247" t="s">
        <v>45</v>
      </c>
      <c r="G162" s="248" t="s">
        <v>7</v>
      </c>
      <c r="H162" s="247" t="s">
        <v>284</v>
      </c>
      <c r="I162" s="248" t="s">
        <v>297</v>
      </c>
      <c r="J162" s="246">
        <v>45765</v>
      </c>
      <c r="K162" s="250">
        <v>1</v>
      </c>
      <c r="L162" s="250">
        <v>1</v>
      </c>
      <c r="M162" s="252">
        <v>325</v>
      </c>
      <c r="N162" s="252">
        <v>29.31</v>
      </c>
      <c r="O162" s="252">
        <v>30</v>
      </c>
      <c r="P162" s="253">
        <f>SUM(Table1[[#This Row],[BASE_FARE]:[SURCHARGES]])*Table1[[#This Row],[SEATS_BOOKED]]</f>
        <v>384.31</v>
      </c>
      <c r="Q162" s="247" t="s">
        <v>109</v>
      </c>
      <c r="R162" s="249" t="s">
        <v>154</v>
      </c>
      <c r="S162" s="247" t="str">
        <f>LEFT(Table1[[#This Row],[SECTOR]],3)</f>
        <v>MXP</v>
      </c>
      <c r="T162" s="247" t="str">
        <f>RIGHT(Table1[[#This Row],[SECTOR]],3)</f>
        <v>SSH</v>
      </c>
      <c r="U162" s="247" t="str">
        <f t="shared" si="3"/>
        <v>MXP</v>
      </c>
      <c r="V162" s="247">
        <f>WEEKDAY(Table1[[#This Row],[FLIGHT_DATE]],2)</f>
        <v>5</v>
      </c>
      <c r="W162" s="247">
        <f>Table1[[#This Row],[FLIGHT_DATE]]-Table1[[#This Row],[DATE_BOOKED]]</f>
        <v>96</v>
      </c>
    </row>
    <row r="163" spans="1:23" x14ac:dyDescent="0.25">
      <c r="A163" s="246">
        <v>45669</v>
      </c>
      <c r="B163" s="247" t="s">
        <v>196</v>
      </c>
      <c r="C163" s="98" t="s">
        <v>153</v>
      </c>
      <c r="D163" s="98"/>
      <c r="E163" s="247" t="s">
        <v>317</v>
      </c>
      <c r="F163" s="247" t="s">
        <v>45</v>
      </c>
      <c r="G163" s="248" t="s">
        <v>8</v>
      </c>
      <c r="H163" s="247" t="s">
        <v>286</v>
      </c>
      <c r="I163" s="248" t="s">
        <v>299</v>
      </c>
      <c r="J163" s="246">
        <v>45772</v>
      </c>
      <c r="K163" s="250">
        <v>1</v>
      </c>
      <c r="L163" s="250">
        <v>1</v>
      </c>
      <c r="M163" s="252">
        <v>150</v>
      </c>
      <c r="N163" s="252">
        <v>38.99</v>
      </c>
      <c r="O163" s="252">
        <v>40</v>
      </c>
      <c r="P163" s="253">
        <f>SUM(Table1[[#This Row],[BASE_FARE]:[SURCHARGES]])*Table1[[#This Row],[SEATS_BOOKED]]</f>
        <v>228.99</v>
      </c>
      <c r="Q163" s="247" t="s">
        <v>109</v>
      </c>
      <c r="R163" s="249" t="s">
        <v>154</v>
      </c>
      <c r="S163" s="247" t="str">
        <f>LEFT(Table1[[#This Row],[SECTOR]],3)</f>
        <v>SSH</v>
      </c>
      <c r="T163" s="247" t="str">
        <f>RIGHT(Table1[[#This Row],[SECTOR]],3)</f>
        <v>MXP</v>
      </c>
      <c r="U163" s="247" t="str">
        <f t="shared" si="3"/>
        <v>MXP</v>
      </c>
      <c r="V163" s="247">
        <f>WEEKDAY(Table1[[#This Row],[FLIGHT_DATE]],2)</f>
        <v>5</v>
      </c>
      <c r="W163" s="247">
        <f>Table1[[#This Row],[FLIGHT_DATE]]-Table1[[#This Row],[DATE_BOOKED]]</f>
        <v>103</v>
      </c>
    </row>
    <row r="164" spans="1:23" x14ac:dyDescent="0.25">
      <c r="A164" s="246">
        <v>45669</v>
      </c>
      <c r="B164" s="247" t="s">
        <v>196</v>
      </c>
      <c r="C164" s="98" t="s">
        <v>153</v>
      </c>
      <c r="D164" s="98"/>
      <c r="E164" s="247" t="s">
        <v>317</v>
      </c>
      <c r="F164" s="247" t="s">
        <v>45</v>
      </c>
      <c r="G164" s="248" t="s">
        <v>7</v>
      </c>
      <c r="H164" s="247" t="s">
        <v>284</v>
      </c>
      <c r="I164" s="248" t="s">
        <v>297</v>
      </c>
      <c r="J164" s="246">
        <v>45765</v>
      </c>
      <c r="K164" s="250">
        <v>1</v>
      </c>
      <c r="L164" s="250">
        <v>1</v>
      </c>
      <c r="M164" s="252">
        <v>325</v>
      </c>
      <c r="N164" s="252">
        <v>29.31</v>
      </c>
      <c r="O164" s="252">
        <v>30</v>
      </c>
      <c r="P164" s="253">
        <f>SUM(Table1[[#This Row],[BASE_FARE]:[SURCHARGES]])*Table1[[#This Row],[SEATS_BOOKED]]</f>
        <v>384.31</v>
      </c>
      <c r="Q164" s="247" t="s">
        <v>109</v>
      </c>
      <c r="R164" s="249" t="s">
        <v>154</v>
      </c>
      <c r="S164" s="247" t="str">
        <f>LEFT(Table1[[#This Row],[SECTOR]],3)</f>
        <v>MXP</v>
      </c>
      <c r="T164" s="247" t="str">
        <f>RIGHT(Table1[[#This Row],[SECTOR]],3)</f>
        <v>SSH</v>
      </c>
      <c r="U164" s="247" t="str">
        <f t="shared" si="3"/>
        <v>MXP</v>
      </c>
      <c r="V164" s="247">
        <f>WEEKDAY(Table1[[#This Row],[FLIGHT_DATE]],2)</f>
        <v>5</v>
      </c>
      <c r="W164" s="247">
        <f>Table1[[#This Row],[FLIGHT_DATE]]-Table1[[#This Row],[DATE_BOOKED]]</f>
        <v>96</v>
      </c>
    </row>
    <row r="165" spans="1:23" x14ac:dyDescent="0.25">
      <c r="A165" s="246">
        <v>45669</v>
      </c>
      <c r="B165" s="247" t="s">
        <v>196</v>
      </c>
      <c r="C165" s="98" t="s">
        <v>153</v>
      </c>
      <c r="D165" s="98"/>
      <c r="E165" s="247" t="s">
        <v>317</v>
      </c>
      <c r="F165" s="247" t="s">
        <v>45</v>
      </c>
      <c r="G165" s="248" t="s">
        <v>8</v>
      </c>
      <c r="H165" s="247" t="s">
        <v>286</v>
      </c>
      <c r="I165" s="248" t="s">
        <v>299</v>
      </c>
      <c r="J165" s="246">
        <v>45772</v>
      </c>
      <c r="K165" s="250">
        <v>1</v>
      </c>
      <c r="L165" s="250">
        <v>1</v>
      </c>
      <c r="M165" s="252">
        <v>150</v>
      </c>
      <c r="N165" s="252">
        <v>38.99</v>
      </c>
      <c r="O165" s="252">
        <v>40</v>
      </c>
      <c r="P165" s="253">
        <f>SUM(Table1[[#This Row],[BASE_FARE]:[SURCHARGES]])*Table1[[#This Row],[SEATS_BOOKED]]</f>
        <v>228.99</v>
      </c>
      <c r="Q165" s="247" t="s">
        <v>109</v>
      </c>
      <c r="R165" s="249" t="s">
        <v>154</v>
      </c>
      <c r="S165" s="247" t="str">
        <f>LEFT(Table1[[#This Row],[SECTOR]],3)</f>
        <v>SSH</v>
      </c>
      <c r="T165" s="247" t="str">
        <f>RIGHT(Table1[[#This Row],[SECTOR]],3)</f>
        <v>MXP</v>
      </c>
      <c r="U165" s="247" t="str">
        <f t="shared" si="3"/>
        <v>MXP</v>
      </c>
      <c r="V165" s="247">
        <f>WEEKDAY(Table1[[#This Row],[FLIGHT_DATE]],2)</f>
        <v>5</v>
      </c>
      <c r="W165" s="247">
        <f>Table1[[#This Row],[FLIGHT_DATE]]-Table1[[#This Row],[DATE_BOOKED]]</f>
        <v>103</v>
      </c>
    </row>
    <row r="166" spans="1:23" x14ac:dyDescent="0.25">
      <c r="A166" s="246">
        <v>45669</v>
      </c>
      <c r="B166" s="247" t="s">
        <v>196</v>
      </c>
      <c r="C166" s="98" t="s">
        <v>153</v>
      </c>
      <c r="D166" s="98"/>
      <c r="E166" s="247" t="s">
        <v>317</v>
      </c>
      <c r="F166" s="247" t="s">
        <v>45</v>
      </c>
      <c r="G166" s="248" t="s">
        <v>7</v>
      </c>
      <c r="H166" s="247" t="s">
        <v>284</v>
      </c>
      <c r="I166" s="248" t="s">
        <v>297</v>
      </c>
      <c r="J166" s="246">
        <v>45765</v>
      </c>
      <c r="K166" s="250">
        <v>1</v>
      </c>
      <c r="L166" s="250">
        <v>1</v>
      </c>
      <c r="M166" s="252">
        <v>325</v>
      </c>
      <c r="N166" s="252">
        <v>29.31</v>
      </c>
      <c r="O166" s="252">
        <v>30</v>
      </c>
      <c r="P166" s="253">
        <f>SUM(Table1[[#This Row],[BASE_FARE]:[SURCHARGES]])*Table1[[#This Row],[SEATS_BOOKED]]</f>
        <v>384.31</v>
      </c>
      <c r="Q166" s="247" t="s">
        <v>109</v>
      </c>
      <c r="R166" s="249" t="s">
        <v>154</v>
      </c>
      <c r="S166" s="247" t="str">
        <f>LEFT(Table1[[#This Row],[SECTOR]],3)</f>
        <v>MXP</v>
      </c>
      <c r="T166" s="247" t="str">
        <f>RIGHT(Table1[[#This Row],[SECTOR]],3)</f>
        <v>SSH</v>
      </c>
      <c r="U166" s="247" t="str">
        <f t="shared" si="3"/>
        <v>MXP</v>
      </c>
      <c r="V166" s="247">
        <f>WEEKDAY(Table1[[#This Row],[FLIGHT_DATE]],2)</f>
        <v>5</v>
      </c>
      <c r="W166" s="247">
        <f>Table1[[#This Row],[FLIGHT_DATE]]-Table1[[#This Row],[DATE_BOOKED]]</f>
        <v>96</v>
      </c>
    </row>
    <row r="167" spans="1:23" x14ac:dyDescent="0.25">
      <c r="A167" s="246">
        <v>45669</v>
      </c>
      <c r="B167" s="247" t="s">
        <v>196</v>
      </c>
      <c r="C167" s="98" t="s">
        <v>153</v>
      </c>
      <c r="D167" s="98"/>
      <c r="E167" s="247" t="s">
        <v>317</v>
      </c>
      <c r="F167" s="247" t="s">
        <v>45</v>
      </c>
      <c r="G167" s="248" t="s">
        <v>8</v>
      </c>
      <c r="H167" s="247" t="s">
        <v>286</v>
      </c>
      <c r="I167" s="248" t="s">
        <v>299</v>
      </c>
      <c r="J167" s="246">
        <v>45772</v>
      </c>
      <c r="K167" s="250">
        <v>1</v>
      </c>
      <c r="L167" s="250">
        <v>1</v>
      </c>
      <c r="M167" s="252">
        <v>150</v>
      </c>
      <c r="N167" s="252">
        <v>38.99</v>
      </c>
      <c r="O167" s="252">
        <v>40</v>
      </c>
      <c r="P167" s="253">
        <f>SUM(Table1[[#This Row],[BASE_FARE]:[SURCHARGES]])*Table1[[#This Row],[SEATS_BOOKED]]</f>
        <v>228.99</v>
      </c>
      <c r="Q167" s="247" t="s">
        <v>109</v>
      </c>
      <c r="R167" s="249" t="s">
        <v>154</v>
      </c>
      <c r="S167" s="247" t="str">
        <f>LEFT(Table1[[#This Row],[SECTOR]],3)</f>
        <v>SSH</v>
      </c>
      <c r="T167" s="247" t="str">
        <f>RIGHT(Table1[[#This Row],[SECTOR]],3)</f>
        <v>MXP</v>
      </c>
      <c r="U167" s="247" t="str">
        <f t="shared" si="3"/>
        <v>MXP</v>
      </c>
      <c r="V167" s="247">
        <f>WEEKDAY(Table1[[#This Row],[FLIGHT_DATE]],2)</f>
        <v>5</v>
      </c>
      <c r="W167" s="247">
        <f>Table1[[#This Row],[FLIGHT_DATE]]-Table1[[#This Row],[DATE_BOOKED]]</f>
        <v>103</v>
      </c>
    </row>
    <row r="168" spans="1:23" x14ac:dyDescent="0.25">
      <c r="A168" s="246">
        <v>45671</v>
      </c>
      <c r="B168" s="247" t="s">
        <v>318</v>
      </c>
      <c r="C168" s="247" t="s">
        <v>108</v>
      </c>
      <c r="D168" s="247"/>
      <c r="E168" s="247"/>
      <c r="F168" s="247" t="s">
        <v>45</v>
      </c>
      <c r="G168" s="247" t="s">
        <v>7</v>
      </c>
      <c r="H168" s="247" t="s">
        <v>284</v>
      </c>
      <c r="I168" s="248" t="s">
        <v>297</v>
      </c>
      <c r="J168" s="246">
        <v>45765</v>
      </c>
      <c r="K168" s="249">
        <v>10</v>
      </c>
      <c r="L168" s="250">
        <v>10</v>
      </c>
      <c r="M168" s="251">
        <v>293</v>
      </c>
      <c r="N168" s="252">
        <v>0</v>
      </c>
      <c r="O168" s="252">
        <v>0</v>
      </c>
      <c r="P168" s="253">
        <f>SUM(Table1[[#This Row],[BASE_FARE]:[SURCHARGES]])*Table1[[#This Row],[SEATS_BOOKED]]</f>
        <v>2930</v>
      </c>
      <c r="Q168" s="247" t="s">
        <v>109</v>
      </c>
      <c r="R168" s="249" t="s">
        <v>195</v>
      </c>
      <c r="S168" s="247" t="str">
        <f>LEFT(Table1[[#This Row],[SECTOR]],3)</f>
        <v>MXP</v>
      </c>
      <c r="T168" s="247" t="str">
        <f>RIGHT(Table1[[#This Row],[SECTOR]],3)</f>
        <v>SSH</v>
      </c>
      <c r="U168" s="247" t="str">
        <f t="shared" si="3"/>
        <v>MXP</v>
      </c>
      <c r="V168" s="247">
        <f>WEEKDAY(Table1[[#This Row],[FLIGHT_DATE]],2)</f>
        <v>5</v>
      </c>
      <c r="W168" s="247">
        <f>Table1[[#This Row],[FLIGHT_DATE]]-Table1[[#This Row],[DATE_BOOKED]]</f>
        <v>94</v>
      </c>
    </row>
    <row r="169" spans="1:23" x14ac:dyDescent="0.25">
      <c r="A169" s="246">
        <v>45671</v>
      </c>
      <c r="B169" s="247" t="s">
        <v>318</v>
      </c>
      <c r="C169" s="247" t="s">
        <v>108</v>
      </c>
      <c r="D169" s="247"/>
      <c r="E169" s="247"/>
      <c r="F169" s="247" t="s">
        <v>45</v>
      </c>
      <c r="G169" s="247" t="s">
        <v>8</v>
      </c>
      <c r="H169" s="247" t="s">
        <v>286</v>
      </c>
      <c r="I169" s="248" t="s">
        <v>299</v>
      </c>
      <c r="J169" s="246">
        <v>45772</v>
      </c>
      <c r="K169" s="249">
        <v>10</v>
      </c>
      <c r="L169" s="250">
        <v>10</v>
      </c>
      <c r="M169" s="251">
        <v>293</v>
      </c>
      <c r="N169" s="252">
        <v>0</v>
      </c>
      <c r="O169" s="252">
        <v>0</v>
      </c>
      <c r="P169" s="253">
        <f>SUM(Table1[[#This Row],[BASE_FARE]:[SURCHARGES]])*Table1[[#This Row],[SEATS_BOOKED]]</f>
        <v>2930</v>
      </c>
      <c r="Q169" s="247" t="s">
        <v>109</v>
      </c>
      <c r="R169" s="249" t="s">
        <v>195</v>
      </c>
      <c r="S169" s="247" t="str">
        <f>LEFT(Table1[[#This Row],[SECTOR]],3)</f>
        <v>SSH</v>
      </c>
      <c r="T169" s="247" t="str">
        <f>RIGHT(Table1[[#This Row],[SECTOR]],3)</f>
        <v>MXP</v>
      </c>
      <c r="U169" s="247" t="str">
        <f t="shared" si="3"/>
        <v>MXP</v>
      </c>
      <c r="V169" s="247">
        <f>WEEKDAY(Table1[[#This Row],[FLIGHT_DATE]],2)</f>
        <v>5</v>
      </c>
      <c r="W169" s="247">
        <f>Table1[[#This Row],[FLIGHT_DATE]]-Table1[[#This Row],[DATE_BOOKED]]</f>
        <v>101</v>
      </c>
    </row>
    <row r="170" spans="1:23" x14ac:dyDescent="0.25">
      <c r="A170" s="246">
        <v>45671</v>
      </c>
      <c r="B170" s="247" t="s">
        <v>318</v>
      </c>
      <c r="C170" s="247" t="s">
        <v>108</v>
      </c>
      <c r="D170" s="247"/>
      <c r="E170" s="247"/>
      <c r="F170" s="247" t="s">
        <v>45</v>
      </c>
      <c r="G170" s="247" t="s">
        <v>7</v>
      </c>
      <c r="H170" s="247" t="s">
        <v>115</v>
      </c>
      <c r="I170" s="248" t="s">
        <v>23</v>
      </c>
      <c r="J170" s="246">
        <v>45767</v>
      </c>
      <c r="K170" s="249">
        <v>20</v>
      </c>
      <c r="L170" s="250">
        <v>20</v>
      </c>
      <c r="M170" s="251">
        <v>288</v>
      </c>
      <c r="N170" s="252">
        <v>0</v>
      </c>
      <c r="O170" s="252">
        <v>0</v>
      </c>
      <c r="P170" s="253">
        <f>SUM(Table1[[#This Row],[BASE_FARE]:[SURCHARGES]])*Table1[[#This Row],[SEATS_BOOKED]]</f>
        <v>5760</v>
      </c>
      <c r="Q170" s="247" t="s">
        <v>109</v>
      </c>
      <c r="R170" s="249" t="s">
        <v>195</v>
      </c>
      <c r="S170" s="247" t="str">
        <f>LEFT(Table1[[#This Row],[SECTOR]],3)</f>
        <v>NAP</v>
      </c>
      <c r="T170" s="247" t="str">
        <f>RIGHT(Table1[[#This Row],[SECTOR]],3)</f>
        <v>SSH</v>
      </c>
      <c r="U170" s="247" t="str">
        <f t="shared" si="3"/>
        <v>NAP</v>
      </c>
      <c r="V170" s="247">
        <f>WEEKDAY(Table1[[#This Row],[FLIGHT_DATE]],2)</f>
        <v>7</v>
      </c>
      <c r="W170" s="247">
        <f>Table1[[#This Row],[FLIGHT_DATE]]-Table1[[#This Row],[DATE_BOOKED]]</f>
        <v>96</v>
      </c>
    </row>
    <row r="171" spans="1:23" x14ac:dyDescent="0.25">
      <c r="A171" s="246">
        <v>45671</v>
      </c>
      <c r="B171" s="247" t="s">
        <v>318</v>
      </c>
      <c r="C171" s="247" t="s">
        <v>108</v>
      </c>
      <c r="D171" s="247"/>
      <c r="E171" s="247"/>
      <c r="F171" s="247" t="s">
        <v>45</v>
      </c>
      <c r="G171" s="247" t="s">
        <v>8</v>
      </c>
      <c r="H171" s="247" t="s">
        <v>116</v>
      </c>
      <c r="I171" s="248" t="s">
        <v>24</v>
      </c>
      <c r="J171" s="246">
        <v>45774</v>
      </c>
      <c r="K171" s="249">
        <v>20</v>
      </c>
      <c r="L171" s="250">
        <v>20</v>
      </c>
      <c r="M171" s="251">
        <v>288</v>
      </c>
      <c r="N171" s="252">
        <v>0</v>
      </c>
      <c r="O171" s="252">
        <v>0</v>
      </c>
      <c r="P171" s="253">
        <f>SUM(Table1[[#This Row],[BASE_FARE]:[SURCHARGES]])*Table1[[#This Row],[SEATS_BOOKED]]</f>
        <v>5760</v>
      </c>
      <c r="Q171" s="247" t="s">
        <v>109</v>
      </c>
      <c r="R171" s="249" t="s">
        <v>195</v>
      </c>
      <c r="S171" s="247" t="str">
        <f>LEFT(Table1[[#This Row],[SECTOR]],3)</f>
        <v>SSH</v>
      </c>
      <c r="T171" s="247" t="str">
        <f>RIGHT(Table1[[#This Row],[SECTOR]],3)</f>
        <v>NAP</v>
      </c>
      <c r="U171" s="247" t="str">
        <f t="shared" si="3"/>
        <v>NAP</v>
      </c>
      <c r="V171" s="247">
        <f>WEEKDAY(Table1[[#This Row],[FLIGHT_DATE]],2)</f>
        <v>7</v>
      </c>
      <c r="W171" s="247">
        <f>Table1[[#This Row],[FLIGHT_DATE]]-Table1[[#This Row],[DATE_BOOKED]]</f>
        <v>103</v>
      </c>
    </row>
    <row r="172" spans="1:23" x14ac:dyDescent="0.25">
      <c r="A172" s="246">
        <v>45671</v>
      </c>
      <c r="B172" s="247" t="s">
        <v>318</v>
      </c>
      <c r="C172" s="247" t="s">
        <v>108</v>
      </c>
      <c r="D172" s="247"/>
      <c r="E172" s="247"/>
      <c r="F172" s="247" t="s">
        <v>45</v>
      </c>
      <c r="G172" s="247" t="s">
        <v>7</v>
      </c>
      <c r="H172" s="247" t="s">
        <v>115</v>
      </c>
      <c r="I172" s="248" t="s">
        <v>23</v>
      </c>
      <c r="J172" s="246">
        <v>45774</v>
      </c>
      <c r="K172" s="249">
        <v>10</v>
      </c>
      <c r="L172" s="250">
        <v>10</v>
      </c>
      <c r="M172" s="251">
        <v>268</v>
      </c>
      <c r="N172" s="252">
        <v>0</v>
      </c>
      <c r="O172" s="252">
        <v>0</v>
      </c>
      <c r="P172" s="253">
        <f>SUM(Table1[[#This Row],[BASE_FARE]:[SURCHARGES]])*Table1[[#This Row],[SEATS_BOOKED]]</f>
        <v>2680</v>
      </c>
      <c r="Q172" s="247" t="s">
        <v>109</v>
      </c>
      <c r="R172" s="249" t="s">
        <v>195</v>
      </c>
      <c r="S172" s="247" t="str">
        <f>LEFT(Table1[[#This Row],[SECTOR]],3)</f>
        <v>NAP</v>
      </c>
      <c r="T172" s="247" t="str">
        <f>RIGHT(Table1[[#This Row],[SECTOR]],3)</f>
        <v>SSH</v>
      </c>
      <c r="U172" s="247" t="str">
        <f t="shared" si="3"/>
        <v>NAP</v>
      </c>
      <c r="V172" s="247">
        <f>WEEKDAY(Table1[[#This Row],[FLIGHT_DATE]],2)</f>
        <v>7</v>
      </c>
      <c r="W172" s="247">
        <f>Table1[[#This Row],[FLIGHT_DATE]]-Table1[[#This Row],[DATE_BOOKED]]</f>
        <v>103</v>
      </c>
    </row>
    <row r="173" spans="1:23" x14ac:dyDescent="0.25">
      <c r="A173" s="246">
        <v>45671</v>
      </c>
      <c r="B173" s="247" t="s">
        <v>318</v>
      </c>
      <c r="C173" s="247" t="s">
        <v>108</v>
      </c>
      <c r="D173" s="247"/>
      <c r="E173" s="247"/>
      <c r="F173" s="247" t="s">
        <v>45</v>
      </c>
      <c r="G173" s="247" t="s">
        <v>8</v>
      </c>
      <c r="H173" s="247" t="s">
        <v>116</v>
      </c>
      <c r="I173" s="248" t="s">
        <v>24</v>
      </c>
      <c r="J173" s="246">
        <v>45781</v>
      </c>
      <c r="K173" s="249">
        <v>10</v>
      </c>
      <c r="L173" s="250">
        <v>10</v>
      </c>
      <c r="M173" s="251">
        <v>268</v>
      </c>
      <c r="N173" s="252">
        <v>0</v>
      </c>
      <c r="O173" s="252">
        <v>0</v>
      </c>
      <c r="P173" s="253">
        <f>SUM(Table1[[#This Row],[BASE_FARE]:[SURCHARGES]])*Table1[[#This Row],[SEATS_BOOKED]]</f>
        <v>2680</v>
      </c>
      <c r="Q173" s="247" t="s">
        <v>109</v>
      </c>
      <c r="R173" s="249" t="s">
        <v>195</v>
      </c>
      <c r="S173" s="247" t="str">
        <f>LEFT(Table1[[#This Row],[SECTOR]],3)</f>
        <v>SSH</v>
      </c>
      <c r="T173" s="247" t="str">
        <f>RIGHT(Table1[[#This Row],[SECTOR]],3)</f>
        <v>NAP</v>
      </c>
      <c r="U173" s="247" t="str">
        <f t="shared" si="3"/>
        <v>NAP</v>
      </c>
      <c r="V173" s="247">
        <f>WEEKDAY(Table1[[#This Row],[FLIGHT_DATE]],2)</f>
        <v>7</v>
      </c>
      <c r="W173" s="247">
        <f>Table1[[#This Row],[FLIGHT_DATE]]-Table1[[#This Row],[DATE_BOOKED]]</f>
        <v>110</v>
      </c>
    </row>
    <row r="174" spans="1:23" x14ac:dyDescent="0.25">
      <c r="A174" s="246">
        <v>45671</v>
      </c>
      <c r="B174" s="247" t="s">
        <v>281</v>
      </c>
      <c r="C174" s="247" t="s">
        <v>153</v>
      </c>
      <c r="D174" s="247"/>
      <c r="E174" s="247" t="s">
        <v>319</v>
      </c>
      <c r="F174" s="247" t="s">
        <v>47</v>
      </c>
      <c r="G174" s="247" t="s">
        <v>7</v>
      </c>
      <c r="H174" s="247" t="s">
        <v>244</v>
      </c>
      <c r="I174" s="248" t="s">
        <v>24</v>
      </c>
      <c r="J174" s="246">
        <v>45760</v>
      </c>
      <c r="K174" s="249">
        <v>4</v>
      </c>
      <c r="L174" s="250">
        <v>4</v>
      </c>
      <c r="M174" s="251">
        <v>150</v>
      </c>
      <c r="N174" s="252">
        <v>0</v>
      </c>
      <c r="O174" s="252">
        <v>0</v>
      </c>
      <c r="P174" s="253">
        <f>SUM(Table1[[#This Row],[BASE_FARE]:[SURCHARGES]])*Table1[[#This Row],[SEATS_BOOKED]]</f>
        <v>600</v>
      </c>
      <c r="Q174" s="247" t="s">
        <v>109</v>
      </c>
      <c r="R174" s="249" t="s">
        <v>154</v>
      </c>
      <c r="S174" s="247" t="str">
        <f>LEFT(Table1[[#This Row],[SECTOR]],3)</f>
        <v>SSH</v>
      </c>
      <c r="T174" s="247" t="str">
        <f>RIGHT(Table1[[#This Row],[SECTOR]],3)</f>
        <v>NAP</v>
      </c>
      <c r="U174" s="247" t="str">
        <f t="shared" si="3"/>
        <v>NAP</v>
      </c>
      <c r="V174" s="247">
        <f>WEEKDAY(Table1[[#This Row],[FLIGHT_DATE]],2)</f>
        <v>7</v>
      </c>
      <c r="W174" s="247">
        <f>Table1[[#This Row],[FLIGHT_DATE]]-Table1[[#This Row],[DATE_BOOKED]]</f>
        <v>89</v>
      </c>
    </row>
    <row r="175" spans="1:23" x14ac:dyDescent="0.25">
      <c r="A175" s="246">
        <v>45671</v>
      </c>
      <c r="B175" s="247" t="s">
        <v>281</v>
      </c>
      <c r="C175" s="247" t="s">
        <v>153</v>
      </c>
      <c r="D175" s="247"/>
      <c r="E175" s="247" t="s">
        <v>320</v>
      </c>
      <c r="F175" s="247" t="s">
        <v>45</v>
      </c>
      <c r="G175" s="247" t="s">
        <v>7</v>
      </c>
      <c r="H175" s="247" t="s">
        <v>284</v>
      </c>
      <c r="I175" s="248" t="s">
        <v>297</v>
      </c>
      <c r="J175" s="246">
        <v>45765</v>
      </c>
      <c r="K175" s="249">
        <v>4</v>
      </c>
      <c r="L175" s="250">
        <v>4</v>
      </c>
      <c r="M175" s="251">
        <v>312.5</v>
      </c>
      <c r="N175" s="252">
        <v>0</v>
      </c>
      <c r="O175" s="252">
        <v>0</v>
      </c>
      <c r="P175" s="253">
        <f>SUM(Table1[[#This Row],[BASE_FARE]:[SURCHARGES]])*Table1[[#This Row],[SEATS_BOOKED]]</f>
        <v>1250</v>
      </c>
      <c r="Q175" s="247" t="s">
        <v>109</v>
      </c>
      <c r="R175" s="249" t="s">
        <v>154</v>
      </c>
      <c r="S175" s="247" t="str">
        <f>LEFT(Table1[[#This Row],[SECTOR]],3)</f>
        <v>MXP</v>
      </c>
      <c r="T175" s="247" t="str">
        <f>RIGHT(Table1[[#This Row],[SECTOR]],3)</f>
        <v>SSH</v>
      </c>
      <c r="U175" s="247" t="str">
        <f t="shared" si="3"/>
        <v>MXP</v>
      </c>
      <c r="V175" s="247">
        <f>WEEKDAY(Table1[[#This Row],[FLIGHT_DATE]],2)</f>
        <v>5</v>
      </c>
      <c r="W175" s="247">
        <f>Table1[[#This Row],[FLIGHT_DATE]]-Table1[[#This Row],[DATE_BOOKED]]</f>
        <v>94</v>
      </c>
    </row>
    <row r="176" spans="1:23" x14ac:dyDescent="0.25">
      <c r="A176" s="246">
        <v>45671</v>
      </c>
      <c r="B176" s="247" t="s">
        <v>281</v>
      </c>
      <c r="C176" s="247" t="s">
        <v>153</v>
      </c>
      <c r="D176" s="247"/>
      <c r="E176" s="247" t="s">
        <v>320</v>
      </c>
      <c r="F176" s="247" t="s">
        <v>45</v>
      </c>
      <c r="G176" s="247" t="s">
        <v>8</v>
      </c>
      <c r="H176" s="247" t="s">
        <v>286</v>
      </c>
      <c r="I176" s="248" t="s">
        <v>299</v>
      </c>
      <c r="J176" s="246">
        <v>45772</v>
      </c>
      <c r="K176" s="249">
        <v>4</v>
      </c>
      <c r="L176" s="250">
        <v>4</v>
      </c>
      <c r="M176" s="251">
        <v>312.5</v>
      </c>
      <c r="N176" s="252">
        <v>0</v>
      </c>
      <c r="O176" s="252">
        <v>0</v>
      </c>
      <c r="P176" s="253">
        <f>SUM(Table1[[#This Row],[BASE_FARE]:[SURCHARGES]])*Table1[[#This Row],[SEATS_BOOKED]]</f>
        <v>1250</v>
      </c>
      <c r="Q176" s="247" t="s">
        <v>109</v>
      </c>
      <c r="R176" s="249" t="s">
        <v>154</v>
      </c>
      <c r="S176" s="247" t="str">
        <f>LEFT(Table1[[#This Row],[SECTOR]],3)</f>
        <v>SSH</v>
      </c>
      <c r="T176" s="247" t="str">
        <f>RIGHT(Table1[[#This Row],[SECTOR]],3)</f>
        <v>MXP</v>
      </c>
      <c r="U176" s="247" t="str">
        <f t="shared" si="3"/>
        <v>MXP</v>
      </c>
      <c r="V176" s="247">
        <f>WEEKDAY(Table1[[#This Row],[FLIGHT_DATE]],2)</f>
        <v>5</v>
      </c>
      <c r="W176" s="247">
        <f>Table1[[#This Row],[FLIGHT_DATE]]-Table1[[#This Row],[DATE_BOOKED]]</f>
        <v>101</v>
      </c>
    </row>
    <row r="177" spans="1:23" ht="15.75" x14ac:dyDescent="0.25">
      <c r="A177" s="246">
        <v>45650</v>
      </c>
      <c r="B177" s="247" t="s">
        <v>136</v>
      </c>
      <c r="C177" s="247" t="s">
        <v>108</v>
      </c>
      <c r="D177" s="247"/>
      <c r="E177" s="247"/>
      <c r="F177" s="247" t="s">
        <v>45</v>
      </c>
      <c r="G177" s="247" t="s">
        <v>7</v>
      </c>
      <c r="H177" s="13" t="s">
        <v>321</v>
      </c>
      <c r="I177" s="248" t="s">
        <v>23</v>
      </c>
      <c r="J177" s="246">
        <v>45865</v>
      </c>
      <c r="K177" s="249">
        <v>20</v>
      </c>
      <c r="L177" s="250">
        <v>20</v>
      </c>
      <c r="M177" s="251">
        <v>200</v>
      </c>
      <c r="N177" s="252">
        <v>0</v>
      </c>
      <c r="O177" s="252">
        <v>0</v>
      </c>
      <c r="P177" s="253">
        <f>SUM(Table1[[#This Row],[BASE_FARE]:[SURCHARGES]])*Table1[[#This Row],[SEATS_BOOKED]]</f>
        <v>4000</v>
      </c>
      <c r="Q177" s="247" t="s">
        <v>109</v>
      </c>
      <c r="R177" s="249" t="s">
        <v>195</v>
      </c>
      <c r="S177" s="247" t="str">
        <f>LEFT(Table1[[#This Row],[SECTOR]],3)</f>
        <v>NAP</v>
      </c>
      <c r="T177" s="247" t="str">
        <f>RIGHT(Table1[[#This Row],[SECTOR]],3)</f>
        <v>SSH</v>
      </c>
      <c r="U177" s="247" t="str">
        <f t="shared" si="3"/>
        <v>NAP</v>
      </c>
      <c r="V177" s="247">
        <f>WEEKDAY(Table1[[#This Row],[FLIGHT_DATE]],2)</f>
        <v>7</v>
      </c>
      <c r="W177" s="247">
        <f>Table1[[#This Row],[FLIGHT_DATE]]-Table1[[#This Row],[DATE_BOOKED]]</f>
        <v>215</v>
      </c>
    </row>
    <row r="178" spans="1:23" ht="15.75" x14ac:dyDescent="0.25">
      <c r="A178" s="246">
        <v>45650</v>
      </c>
      <c r="B178" s="247" t="s">
        <v>136</v>
      </c>
      <c r="C178" s="247" t="s">
        <v>108</v>
      </c>
      <c r="D178" s="247"/>
      <c r="E178" s="247"/>
      <c r="F178" s="247" t="s">
        <v>45</v>
      </c>
      <c r="G178" s="247" t="s">
        <v>7</v>
      </c>
      <c r="H178" s="13" t="s">
        <v>321</v>
      </c>
      <c r="I178" s="248" t="s">
        <v>23</v>
      </c>
      <c r="J178" s="246">
        <v>45872</v>
      </c>
      <c r="K178" s="249">
        <v>20</v>
      </c>
      <c r="L178" s="250">
        <v>20</v>
      </c>
      <c r="M178" s="251">
        <v>200</v>
      </c>
      <c r="N178" s="252">
        <v>0</v>
      </c>
      <c r="O178" s="252">
        <v>0</v>
      </c>
      <c r="P178" s="253">
        <f>SUM(Table1[[#This Row],[BASE_FARE]:[SURCHARGES]])*Table1[[#This Row],[SEATS_BOOKED]]</f>
        <v>4000</v>
      </c>
      <c r="Q178" s="247" t="s">
        <v>109</v>
      </c>
      <c r="R178" s="249" t="s">
        <v>195</v>
      </c>
      <c r="S178" s="247" t="str">
        <f>LEFT(Table1[[#This Row],[SECTOR]],3)</f>
        <v>NAP</v>
      </c>
      <c r="T178" s="247" t="str">
        <f>RIGHT(Table1[[#This Row],[SECTOR]],3)</f>
        <v>SSH</v>
      </c>
      <c r="U178" s="247" t="str">
        <f t="shared" si="3"/>
        <v>NAP</v>
      </c>
      <c r="V178" s="247">
        <f>WEEKDAY(Table1[[#This Row],[FLIGHT_DATE]],2)</f>
        <v>7</v>
      </c>
      <c r="W178" s="247">
        <f>Table1[[#This Row],[FLIGHT_DATE]]-Table1[[#This Row],[DATE_BOOKED]]</f>
        <v>222</v>
      </c>
    </row>
    <row r="179" spans="1:23" ht="15.75" x14ac:dyDescent="0.25">
      <c r="A179" s="246">
        <v>45650</v>
      </c>
      <c r="B179" s="247" t="s">
        <v>136</v>
      </c>
      <c r="C179" s="247" t="s">
        <v>108</v>
      </c>
      <c r="D179" s="247"/>
      <c r="E179" s="247"/>
      <c r="F179" s="247" t="s">
        <v>45</v>
      </c>
      <c r="G179" s="247" t="s">
        <v>7</v>
      </c>
      <c r="H179" s="13" t="s">
        <v>321</v>
      </c>
      <c r="I179" s="248" t="s">
        <v>23</v>
      </c>
      <c r="J179" s="246">
        <v>45879</v>
      </c>
      <c r="K179" s="249">
        <v>20</v>
      </c>
      <c r="L179" s="250">
        <v>20</v>
      </c>
      <c r="M179" s="251">
        <v>225</v>
      </c>
      <c r="N179" s="252">
        <v>0</v>
      </c>
      <c r="O179" s="252">
        <v>0</v>
      </c>
      <c r="P179" s="253">
        <f>SUM(Table1[[#This Row],[BASE_FARE]:[SURCHARGES]])*Table1[[#This Row],[SEATS_BOOKED]]</f>
        <v>4500</v>
      </c>
      <c r="Q179" s="247" t="s">
        <v>109</v>
      </c>
      <c r="R179" s="249" t="s">
        <v>195</v>
      </c>
      <c r="S179" s="247" t="str">
        <f>LEFT(Table1[[#This Row],[SECTOR]],3)</f>
        <v>NAP</v>
      </c>
      <c r="T179" s="247" t="str">
        <f>RIGHT(Table1[[#This Row],[SECTOR]],3)</f>
        <v>SSH</v>
      </c>
      <c r="U179" s="247" t="str">
        <f t="shared" si="3"/>
        <v>NAP</v>
      </c>
      <c r="V179" s="247">
        <f>WEEKDAY(Table1[[#This Row],[FLIGHT_DATE]],2)</f>
        <v>7</v>
      </c>
      <c r="W179" s="247">
        <f>Table1[[#This Row],[FLIGHT_DATE]]-Table1[[#This Row],[DATE_BOOKED]]</f>
        <v>229</v>
      </c>
    </row>
    <row r="180" spans="1:23" ht="15.75" x14ac:dyDescent="0.25">
      <c r="A180" s="246">
        <v>45650</v>
      </c>
      <c r="B180" s="247" t="s">
        <v>136</v>
      </c>
      <c r="C180" s="247" t="s">
        <v>108</v>
      </c>
      <c r="D180" s="247"/>
      <c r="E180" s="247"/>
      <c r="F180" s="247" t="s">
        <v>45</v>
      </c>
      <c r="G180" s="247" t="s">
        <v>7</v>
      </c>
      <c r="H180" s="13" t="s">
        <v>321</v>
      </c>
      <c r="I180" s="248" t="s">
        <v>23</v>
      </c>
      <c r="J180" s="246">
        <v>45886</v>
      </c>
      <c r="K180" s="249">
        <v>20</v>
      </c>
      <c r="L180" s="250">
        <v>20</v>
      </c>
      <c r="M180" s="251">
        <v>225</v>
      </c>
      <c r="N180" s="252">
        <v>0</v>
      </c>
      <c r="O180" s="252">
        <v>0</v>
      </c>
      <c r="P180" s="253">
        <f>SUM(Table1[[#This Row],[BASE_FARE]:[SURCHARGES]])*Table1[[#This Row],[SEATS_BOOKED]]</f>
        <v>4500</v>
      </c>
      <c r="Q180" s="247" t="s">
        <v>109</v>
      </c>
      <c r="R180" s="249" t="s">
        <v>195</v>
      </c>
      <c r="S180" s="247" t="str">
        <f>LEFT(Table1[[#This Row],[SECTOR]],3)</f>
        <v>NAP</v>
      </c>
      <c r="T180" s="247" t="str">
        <f>RIGHT(Table1[[#This Row],[SECTOR]],3)</f>
        <v>SSH</v>
      </c>
      <c r="U180" s="247" t="str">
        <f t="shared" si="3"/>
        <v>NAP</v>
      </c>
      <c r="V180" s="247">
        <f>WEEKDAY(Table1[[#This Row],[FLIGHT_DATE]],2)</f>
        <v>7</v>
      </c>
      <c r="W180" s="247">
        <f>Table1[[#This Row],[FLIGHT_DATE]]-Table1[[#This Row],[DATE_BOOKED]]</f>
        <v>236</v>
      </c>
    </row>
    <row r="181" spans="1:23" ht="15.75" x14ac:dyDescent="0.25">
      <c r="A181" s="246">
        <v>45650</v>
      </c>
      <c r="B181" s="247" t="s">
        <v>136</v>
      </c>
      <c r="C181" s="247" t="s">
        <v>108</v>
      </c>
      <c r="D181" s="247"/>
      <c r="E181" s="247"/>
      <c r="F181" s="247" t="s">
        <v>45</v>
      </c>
      <c r="G181" s="247" t="s">
        <v>7</v>
      </c>
      <c r="H181" s="13" t="s">
        <v>321</v>
      </c>
      <c r="I181" s="248" t="s">
        <v>23</v>
      </c>
      <c r="J181" s="246">
        <v>45893</v>
      </c>
      <c r="K181" s="249">
        <v>20</v>
      </c>
      <c r="L181" s="250">
        <v>20</v>
      </c>
      <c r="M181" s="251">
        <v>225</v>
      </c>
      <c r="N181" s="252">
        <v>0</v>
      </c>
      <c r="O181" s="252">
        <v>0</v>
      </c>
      <c r="P181" s="253">
        <f>SUM(Table1[[#This Row],[BASE_FARE]:[SURCHARGES]])*Table1[[#This Row],[SEATS_BOOKED]]</f>
        <v>4500</v>
      </c>
      <c r="Q181" s="247" t="s">
        <v>109</v>
      </c>
      <c r="R181" s="249" t="s">
        <v>195</v>
      </c>
      <c r="S181" s="247" t="str">
        <f>LEFT(Table1[[#This Row],[SECTOR]],3)</f>
        <v>NAP</v>
      </c>
      <c r="T181" s="247" t="str">
        <f>RIGHT(Table1[[#This Row],[SECTOR]],3)</f>
        <v>SSH</v>
      </c>
      <c r="U181" s="247" t="str">
        <f t="shared" si="3"/>
        <v>NAP</v>
      </c>
      <c r="V181" s="247">
        <f>WEEKDAY(Table1[[#This Row],[FLIGHT_DATE]],2)</f>
        <v>7</v>
      </c>
      <c r="W181" s="247">
        <f>Table1[[#This Row],[FLIGHT_DATE]]-Table1[[#This Row],[DATE_BOOKED]]</f>
        <v>243</v>
      </c>
    </row>
    <row r="182" spans="1:23" ht="15.75" x14ac:dyDescent="0.25">
      <c r="A182" s="246">
        <v>45650</v>
      </c>
      <c r="B182" s="247" t="s">
        <v>136</v>
      </c>
      <c r="C182" s="247" t="s">
        <v>108</v>
      </c>
      <c r="D182" s="247"/>
      <c r="E182" s="247"/>
      <c r="F182" s="247" t="s">
        <v>45</v>
      </c>
      <c r="G182" s="247" t="s">
        <v>7</v>
      </c>
      <c r="H182" s="13" t="s">
        <v>321</v>
      </c>
      <c r="I182" s="248" t="s">
        <v>23</v>
      </c>
      <c r="J182" s="246">
        <v>45900</v>
      </c>
      <c r="K182" s="249">
        <v>20</v>
      </c>
      <c r="L182" s="250">
        <v>20</v>
      </c>
      <c r="M182" s="251">
        <v>225</v>
      </c>
      <c r="N182" s="252">
        <v>0</v>
      </c>
      <c r="O182" s="252">
        <v>0</v>
      </c>
      <c r="P182" s="253">
        <f>SUM(Table1[[#This Row],[BASE_FARE]:[SURCHARGES]])*Table1[[#This Row],[SEATS_BOOKED]]</f>
        <v>4500</v>
      </c>
      <c r="Q182" s="247" t="s">
        <v>109</v>
      </c>
      <c r="R182" s="249" t="s">
        <v>195</v>
      </c>
      <c r="S182" s="247" t="str">
        <f>LEFT(Table1[[#This Row],[SECTOR]],3)</f>
        <v>NAP</v>
      </c>
      <c r="T182" s="247" t="str">
        <f>RIGHT(Table1[[#This Row],[SECTOR]],3)</f>
        <v>SSH</v>
      </c>
      <c r="U182" s="247" t="str">
        <f t="shared" si="3"/>
        <v>NAP</v>
      </c>
      <c r="V182" s="247">
        <f>WEEKDAY(Table1[[#This Row],[FLIGHT_DATE]],2)</f>
        <v>7</v>
      </c>
      <c r="W182" s="247">
        <f>Table1[[#This Row],[FLIGHT_DATE]]-Table1[[#This Row],[DATE_BOOKED]]</f>
        <v>250</v>
      </c>
    </row>
    <row r="183" spans="1:23" ht="15.75" x14ac:dyDescent="0.25">
      <c r="A183" s="246">
        <v>45650</v>
      </c>
      <c r="B183" s="247" t="s">
        <v>136</v>
      </c>
      <c r="C183" s="247" t="s">
        <v>108</v>
      </c>
      <c r="D183" s="247"/>
      <c r="E183" s="247"/>
      <c r="F183" s="247" t="s">
        <v>45</v>
      </c>
      <c r="G183" s="247" t="s">
        <v>7</v>
      </c>
      <c r="H183" s="13" t="s">
        <v>321</v>
      </c>
      <c r="I183" s="248" t="s">
        <v>23</v>
      </c>
      <c r="J183" s="246">
        <v>45907</v>
      </c>
      <c r="K183" s="249">
        <v>20</v>
      </c>
      <c r="L183" s="250">
        <v>20</v>
      </c>
      <c r="M183" s="251">
        <v>190</v>
      </c>
      <c r="N183" s="252">
        <v>0</v>
      </c>
      <c r="O183" s="252">
        <v>0</v>
      </c>
      <c r="P183" s="253">
        <f>SUM(Table1[[#This Row],[BASE_FARE]:[SURCHARGES]])*Table1[[#This Row],[SEATS_BOOKED]]</f>
        <v>3800</v>
      </c>
      <c r="Q183" s="247" t="s">
        <v>109</v>
      </c>
      <c r="R183" s="249" t="s">
        <v>195</v>
      </c>
      <c r="S183" s="247" t="str">
        <f>LEFT(Table1[[#This Row],[SECTOR]],3)</f>
        <v>NAP</v>
      </c>
      <c r="T183" s="247" t="str">
        <f>RIGHT(Table1[[#This Row],[SECTOR]],3)</f>
        <v>SSH</v>
      </c>
      <c r="U183" s="247" t="str">
        <f t="shared" si="3"/>
        <v>NAP</v>
      </c>
      <c r="V183" s="247">
        <f>WEEKDAY(Table1[[#This Row],[FLIGHT_DATE]],2)</f>
        <v>7</v>
      </c>
      <c r="W183" s="247">
        <f>Table1[[#This Row],[FLIGHT_DATE]]-Table1[[#This Row],[DATE_BOOKED]]</f>
        <v>257</v>
      </c>
    </row>
    <row r="184" spans="1:23" ht="15.75" x14ac:dyDescent="0.25">
      <c r="A184" s="246">
        <v>45650</v>
      </c>
      <c r="B184" s="247" t="s">
        <v>136</v>
      </c>
      <c r="C184" s="247" t="s">
        <v>108</v>
      </c>
      <c r="D184" s="247"/>
      <c r="E184" s="247"/>
      <c r="F184" s="247" t="s">
        <v>45</v>
      </c>
      <c r="G184" s="247" t="s">
        <v>7</v>
      </c>
      <c r="H184" s="13" t="s">
        <v>321</v>
      </c>
      <c r="I184" s="248" t="s">
        <v>23</v>
      </c>
      <c r="J184" s="246">
        <v>45914</v>
      </c>
      <c r="K184" s="249">
        <v>20</v>
      </c>
      <c r="L184" s="250">
        <v>20</v>
      </c>
      <c r="M184" s="251">
        <v>190</v>
      </c>
      <c r="N184" s="252">
        <v>0</v>
      </c>
      <c r="O184" s="252">
        <v>0</v>
      </c>
      <c r="P184" s="253">
        <f>SUM(Table1[[#This Row],[BASE_FARE]:[SURCHARGES]])*Table1[[#This Row],[SEATS_BOOKED]]</f>
        <v>3800</v>
      </c>
      <c r="Q184" s="247" t="s">
        <v>109</v>
      </c>
      <c r="R184" s="249" t="s">
        <v>195</v>
      </c>
      <c r="S184" s="247" t="str">
        <f>LEFT(Table1[[#This Row],[SECTOR]],3)</f>
        <v>NAP</v>
      </c>
      <c r="T184" s="247" t="str">
        <f>RIGHT(Table1[[#This Row],[SECTOR]],3)</f>
        <v>SSH</v>
      </c>
      <c r="U184" s="247" t="str">
        <f t="shared" si="3"/>
        <v>NAP</v>
      </c>
      <c r="V184" s="247">
        <f>WEEKDAY(Table1[[#This Row],[FLIGHT_DATE]],2)</f>
        <v>7</v>
      </c>
      <c r="W184" s="247">
        <f>Table1[[#This Row],[FLIGHT_DATE]]-Table1[[#This Row],[DATE_BOOKED]]</f>
        <v>264</v>
      </c>
    </row>
    <row r="185" spans="1:23" x14ac:dyDescent="0.25">
      <c r="A185" s="246">
        <v>45650</v>
      </c>
      <c r="B185" s="247" t="s">
        <v>136</v>
      </c>
      <c r="C185" s="247" t="s">
        <v>108</v>
      </c>
      <c r="D185" s="247"/>
      <c r="E185" s="247"/>
      <c r="F185" s="247" t="s">
        <v>45</v>
      </c>
      <c r="G185" s="247" t="s">
        <v>7</v>
      </c>
      <c r="H185" s="247" t="s">
        <v>322</v>
      </c>
      <c r="I185" s="248" t="s">
        <v>23</v>
      </c>
      <c r="J185" s="246">
        <v>45921</v>
      </c>
      <c r="K185" s="249">
        <v>20</v>
      </c>
      <c r="L185" s="250">
        <v>20</v>
      </c>
      <c r="M185" s="251">
        <v>190</v>
      </c>
      <c r="N185" s="252">
        <v>0</v>
      </c>
      <c r="O185" s="252">
        <v>0</v>
      </c>
      <c r="P185" s="253">
        <f>SUM(Table1[[#This Row],[BASE_FARE]:[SURCHARGES]])*Table1[[#This Row],[SEATS_BOOKED]]</f>
        <v>3800</v>
      </c>
      <c r="Q185" s="247" t="s">
        <v>109</v>
      </c>
      <c r="R185" s="249" t="s">
        <v>195</v>
      </c>
      <c r="S185" s="247" t="str">
        <f>LEFT(Table1[[#This Row],[SECTOR]],3)</f>
        <v>NAP</v>
      </c>
      <c r="T185" s="247" t="str">
        <f>RIGHT(Table1[[#This Row],[SECTOR]],3)</f>
        <v>SSH</v>
      </c>
      <c r="U185" s="247" t="str">
        <f t="shared" si="3"/>
        <v>NAP</v>
      </c>
      <c r="V185" s="247">
        <f>WEEKDAY(Table1[[#This Row],[FLIGHT_DATE]],2)</f>
        <v>7</v>
      </c>
      <c r="W185" s="247">
        <f>Table1[[#This Row],[FLIGHT_DATE]]-Table1[[#This Row],[DATE_BOOKED]]</f>
        <v>271</v>
      </c>
    </row>
    <row r="186" spans="1:23" x14ac:dyDescent="0.25">
      <c r="A186" s="246">
        <v>45650</v>
      </c>
      <c r="B186" s="247" t="s">
        <v>136</v>
      </c>
      <c r="C186" s="247" t="s">
        <v>108</v>
      </c>
      <c r="D186" s="247"/>
      <c r="E186" s="247"/>
      <c r="F186" s="247" t="s">
        <v>45</v>
      </c>
      <c r="G186" s="247" t="s">
        <v>7</v>
      </c>
      <c r="H186" s="247" t="s">
        <v>322</v>
      </c>
      <c r="I186" s="248" t="s">
        <v>23</v>
      </c>
      <c r="J186" s="246">
        <v>45928</v>
      </c>
      <c r="K186" s="249">
        <v>20</v>
      </c>
      <c r="L186" s="250">
        <v>20</v>
      </c>
      <c r="M186" s="251">
        <v>190</v>
      </c>
      <c r="N186" s="252">
        <v>0</v>
      </c>
      <c r="O186" s="252">
        <v>0</v>
      </c>
      <c r="P186" s="253">
        <f>SUM(Table1[[#This Row],[BASE_FARE]:[SURCHARGES]])*Table1[[#This Row],[SEATS_BOOKED]]</f>
        <v>3800</v>
      </c>
      <c r="Q186" s="247" t="s">
        <v>109</v>
      </c>
      <c r="R186" s="249" t="s">
        <v>195</v>
      </c>
      <c r="S186" s="247" t="str">
        <f>LEFT(Table1[[#This Row],[SECTOR]],3)</f>
        <v>NAP</v>
      </c>
      <c r="T186" s="247" t="str">
        <f>RIGHT(Table1[[#This Row],[SECTOR]],3)</f>
        <v>SSH</v>
      </c>
      <c r="U186" s="247" t="str">
        <f t="shared" si="3"/>
        <v>NAP</v>
      </c>
      <c r="V186" s="247">
        <f>WEEKDAY(Table1[[#This Row],[FLIGHT_DATE]],2)</f>
        <v>7</v>
      </c>
      <c r="W186" s="247">
        <f>Table1[[#This Row],[FLIGHT_DATE]]-Table1[[#This Row],[DATE_BOOKED]]</f>
        <v>278</v>
      </c>
    </row>
    <row r="187" spans="1:23" x14ac:dyDescent="0.25">
      <c r="A187" s="246">
        <v>45650</v>
      </c>
      <c r="B187" s="247" t="s">
        <v>136</v>
      </c>
      <c r="C187" s="247" t="s">
        <v>108</v>
      </c>
      <c r="D187" s="247"/>
      <c r="E187" s="247"/>
      <c r="F187" s="247" t="s">
        <v>45</v>
      </c>
      <c r="G187" s="247" t="s">
        <v>7</v>
      </c>
      <c r="H187" s="247" t="s">
        <v>322</v>
      </c>
      <c r="I187" s="248" t="s">
        <v>23</v>
      </c>
      <c r="J187" s="246">
        <v>45935</v>
      </c>
      <c r="K187" s="249">
        <v>20</v>
      </c>
      <c r="L187" s="250">
        <v>20</v>
      </c>
      <c r="M187" s="251">
        <v>190</v>
      </c>
      <c r="N187" s="252">
        <v>0</v>
      </c>
      <c r="O187" s="252">
        <v>0</v>
      </c>
      <c r="P187" s="253">
        <f>SUM(Table1[[#This Row],[BASE_FARE]:[SURCHARGES]])*Table1[[#This Row],[SEATS_BOOKED]]</f>
        <v>3800</v>
      </c>
      <c r="Q187" s="247" t="s">
        <v>109</v>
      </c>
      <c r="R187" s="249" t="s">
        <v>195</v>
      </c>
      <c r="S187" s="247" t="str">
        <f>LEFT(Table1[[#This Row],[SECTOR]],3)</f>
        <v>NAP</v>
      </c>
      <c r="T187" s="247" t="str">
        <f>RIGHT(Table1[[#This Row],[SECTOR]],3)</f>
        <v>SSH</v>
      </c>
      <c r="U187" s="247" t="str">
        <f t="shared" si="3"/>
        <v>NAP</v>
      </c>
      <c r="V187" s="247">
        <f>WEEKDAY(Table1[[#This Row],[FLIGHT_DATE]],2)</f>
        <v>7</v>
      </c>
      <c r="W187" s="247">
        <f>Table1[[#This Row],[FLIGHT_DATE]]-Table1[[#This Row],[DATE_BOOKED]]</f>
        <v>285</v>
      </c>
    </row>
    <row r="188" spans="1:23" x14ac:dyDescent="0.25">
      <c r="A188" s="246">
        <v>45650</v>
      </c>
      <c r="B188" s="247" t="s">
        <v>136</v>
      </c>
      <c r="C188" s="247" t="s">
        <v>108</v>
      </c>
      <c r="D188" s="247"/>
      <c r="E188" s="247"/>
      <c r="F188" s="247" t="s">
        <v>45</v>
      </c>
      <c r="G188" s="247" t="s">
        <v>7</v>
      </c>
      <c r="H188" s="247" t="s">
        <v>322</v>
      </c>
      <c r="I188" s="248" t="s">
        <v>23</v>
      </c>
      <c r="J188" s="246">
        <v>45942</v>
      </c>
      <c r="K188" s="249">
        <v>20</v>
      </c>
      <c r="L188" s="250">
        <v>20</v>
      </c>
      <c r="M188" s="251">
        <v>190</v>
      </c>
      <c r="N188" s="252">
        <v>0</v>
      </c>
      <c r="O188" s="252">
        <v>0</v>
      </c>
      <c r="P188" s="253">
        <f>SUM(Table1[[#This Row],[BASE_FARE]:[SURCHARGES]])*Table1[[#This Row],[SEATS_BOOKED]]</f>
        <v>3800</v>
      </c>
      <c r="Q188" s="247" t="s">
        <v>109</v>
      </c>
      <c r="R188" s="249" t="s">
        <v>195</v>
      </c>
      <c r="S188" s="247" t="str">
        <f>LEFT(Table1[[#This Row],[SECTOR]],3)</f>
        <v>NAP</v>
      </c>
      <c r="T188" s="247" t="str">
        <f>RIGHT(Table1[[#This Row],[SECTOR]],3)</f>
        <v>SSH</v>
      </c>
      <c r="U188" s="247" t="str">
        <f t="shared" si="3"/>
        <v>NAP</v>
      </c>
      <c r="V188" s="247">
        <f>WEEKDAY(Table1[[#This Row],[FLIGHT_DATE]],2)</f>
        <v>7</v>
      </c>
      <c r="W188" s="247">
        <f>Table1[[#This Row],[FLIGHT_DATE]]-Table1[[#This Row],[DATE_BOOKED]]</f>
        <v>292</v>
      </c>
    </row>
    <row r="189" spans="1:23" x14ac:dyDescent="0.25">
      <c r="A189" s="246">
        <v>45650</v>
      </c>
      <c r="B189" s="247" t="s">
        <v>136</v>
      </c>
      <c r="C189" s="247" t="s">
        <v>108</v>
      </c>
      <c r="D189" s="247"/>
      <c r="E189" s="247"/>
      <c r="F189" s="247" t="s">
        <v>45</v>
      </c>
      <c r="G189" s="247" t="s">
        <v>7</v>
      </c>
      <c r="H189" s="247" t="s">
        <v>322</v>
      </c>
      <c r="I189" s="248" t="s">
        <v>23</v>
      </c>
      <c r="J189" s="246">
        <v>45949</v>
      </c>
      <c r="K189" s="249">
        <v>20</v>
      </c>
      <c r="L189" s="250">
        <v>20</v>
      </c>
      <c r="M189" s="251">
        <v>190</v>
      </c>
      <c r="N189" s="252">
        <v>0</v>
      </c>
      <c r="O189" s="252">
        <v>0</v>
      </c>
      <c r="P189" s="253">
        <f>SUM(Table1[[#This Row],[BASE_FARE]:[SURCHARGES]])*Table1[[#This Row],[SEATS_BOOKED]]</f>
        <v>3800</v>
      </c>
      <c r="Q189" s="247" t="s">
        <v>109</v>
      </c>
      <c r="R189" s="249" t="s">
        <v>195</v>
      </c>
      <c r="S189" s="247" t="str">
        <f>LEFT(Table1[[#This Row],[SECTOR]],3)</f>
        <v>NAP</v>
      </c>
      <c r="T189" s="247" t="str">
        <f>RIGHT(Table1[[#This Row],[SECTOR]],3)</f>
        <v>SSH</v>
      </c>
      <c r="U189" s="247" t="str">
        <f t="shared" si="3"/>
        <v>NAP</v>
      </c>
      <c r="V189" s="247">
        <f>WEEKDAY(Table1[[#This Row],[FLIGHT_DATE]],2)</f>
        <v>7</v>
      </c>
      <c r="W189" s="247">
        <f>Table1[[#This Row],[FLIGHT_DATE]]-Table1[[#This Row],[DATE_BOOKED]]</f>
        <v>299</v>
      </c>
    </row>
    <row r="190" spans="1:23" x14ac:dyDescent="0.25">
      <c r="A190" s="246">
        <v>45650</v>
      </c>
      <c r="B190" s="247" t="s">
        <v>136</v>
      </c>
      <c r="C190" s="247" t="s">
        <v>108</v>
      </c>
      <c r="D190" s="247"/>
      <c r="E190" s="247"/>
      <c r="F190" s="247" t="s">
        <v>45</v>
      </c>
      <c r="G190" s="247" t="s">
        <v>7</v>
      </c>
      <c r="H190" s="247" t="s">
        <v>322</v>
      </c>
      <c r="I190" s="248" t="s">
        <v>23</v>
      </c>
      <c r="J190" s="246">
        <v>45956</v>
      </c>
      <c r="K190" s="249">
        <v>20</v>
      </c>
      <c r="L190" s="250">
        <v>20</v>
      </c>
      <c r="M190" s="251">
        <v>190</v>
      </c>
      <c r="N190" s="252">
        <v>0</v>
      </c>
      <c r="O190" s="252">
        <v>0</v>
      </c>
      <c r="P190" s="253">
        <f>SUM(Table1[[#This Row],[BASE_FARE]:[SURCHARGES]])*Table1[[#This Row],[SEATS_BOOKED]]</f>
        <v>3800</v>
      </c>
      <c r="Q190" s="247" t="s">
        <v>109</v>
      </c>
      <c r="R190" s="249" t="s">
        <v>195</v>
      </c>
      <c r="S190" s="247" t="str">
        <f>LEFT(Table1[[#This Row],[SECTOR]],3)</f>
        <v>NAP</v>
      </c>
      <c r="T190" s="247" t="str">
        <f>RIGHT(Table1[[#This Row],[SECTOR]],3)</f>
        <v>SSH</v>
      </c>
      <c r="U190" s="247" t="str">
        <f t="shared" si="3"/>
        <v>NAP</v>
      </c>
      <c r="V190" s="247">
        <f>WEEKDAY(Table1[[#This Row],[FLIGHT_DATE]],2)</f>
        <v>7</v>
      </c>
      <c r="W190" s="247">
        <f>Table1[[#This Row],[FLIGHT_DATE]]-Table1[[#This Row],[DATE_BOOKED]]</f>
        <v>306</v>
      </c>
    </row>
    <row r="191" spans="1:23" x14ac:dyDescent="0.25">
      <c r="A191" s="246">
        <v>45650</v>
      </c>
      <c r="B191" s="247" t="s">
        <v>136</v>
      </c>
      <c r="C191" s="247" t="s">
        <v>108</v>
      </c>
      <c r="D191" s="247"/>
      <c r="E191" s="247"/>
      <c r="F191" s="247" t="s">
        <v>45</v>
      </c>
      <c r="G191" s="247" t="s">
        <v>8</v>
      </c>
      <c r="H191" s="247" t="s">
        <v>323</v>
      </c>
      <c r="I191" s="248" t="s">
        <v>24</v>
      </c>
      <c r="J191" s="246">
        <v>45872</v>
      </c>
      <c r="K191" s="249">
        <v>20</v>
      </c>
      <c r="L191" s="250">
        <v>20</v>
      </c>
      <c r="M191" s="251">
        <v>200</v>
      </c>
      <c r="N191" s="252">
        <v>0</v>
      </c>
      <c r="O191" s="252">
        <v>0</v>
      </c>
      <c r="P191" s="253">
        <f>SUM(Table1[[#This Row],[BASE_FARE]:[SURCHARGES]])*Table1[[#This Row],[SEATS_BOOKED]]</f>
        <v>4000</v>
      </c>
      <c r="Q191" s="247" t="s">
        <v>109</v>
      </c>
      <c r="R191" s="249" t="s">
        <v>195</v>
      </c>
      <c r="S191" s="247" t="str">
        <f>LEFT(Table1[[#This Row],[SECTOR]],3)</f>
        <v>SSH</v>
      </c>
      <c r="T191" s="247" t="str">
        <f>RIGHT(Table1[[#This Row],[SECTOR]],3)</f>
        <v>NAP</v>
      </c>
      <c r="U191" s="247" t="str">
        <f t="shared" si="3"/>
        <v>NAP</v>
      </c>
      <c r="V191" s="247">
        <f>WEEKDAY(Table1[[#This Row],[FLIGHT_DATE]],2)</f>
        <v>7</v>
      </c>
      <c r="W191" s="247">
        <f>Table1[[#This Row],[FLIGHT_DATE]]-Table1[[#This Row],[DATE_BOOKED]]</f>
        <v>222</v>
      </c>
    </row>
    <row r="192" spans="1:23" x14ac:dyDescent="0.25">
      <c r="A192" s="246">
        <v>45650</v>
      </c>
      <c r="B192" s="247" t="s">
        <v>136</v>
      </c>
      <c r="C192" s="247" t="s">
        <v>108</v>
      </c>
      <c r="D192" s="247"/>
      <c r="E192" s="247"/>
      <c r="F192" s="247" t="s">
        <v>45</v>
      </c>
      <c r="G192" s="247" t="s">
        <v>8</v>
      </c>
      <c r="H192" s="247" t="s">
        <v>323</v>
      </c>
      <c r="I192" s="248" t="s">
        <v>24</v>
      </c>
      <c r="J192" s="246">
        <v>45879</v>
      </c>
      <c r="K192" s="249">
        <v>20</v>
      </c>
      <c r="L192" s="250">
        <v>20</v>
      </c>
      <c r="M192" s="251">
        <v>200</v>
      </c>
      <c r="N192" s="252">
        <v>0</v>
      </c>
      <c r="O192" s="252">
        <v>0</v>
      </c>
      <c r="P192" s="253">
        <f>SUM(Table1[[#This Row],[BASE_FARE]:[SURCHARGES]])*Table1[[#This Row],[SEATS_BOOKED]]</f>
        <v>4000</v>
      </c>
      <c r="Q192" s="247" t="s">
        <v>109</v>
      </c>
      <c r="R192" s="249" t="s">
        <v>195</v>
      </c>
      <c r="S192" s="247" t="str">
        <f>LEFT(Table1[[#This Row],[SECTOR]],3)</f>
        <v>SSH</v>
      </c>
      <c r="T192" s="247" t="str">
        <f>RIGHT(Table1[[#This Row],[SECTOR]],3)</f>
        <v>NAP</v>
      </c>
      <c r="U192" s="247" t="str">
        <f t="shared" si="3"/>
        <v>NAP</v>
      </c>
      <c r="V192" s="247">
        <f>WEEKDAY(Table1[[#This Row],[FLIGHT_DATE]],2)</f>
        <v>7</v>
      </c>
      <c r="W192" s="247">
        <f>Table1[[#This Row],[FLIGHT_DATE]]-Table1[[#This Row],[DATE_BOOKED]]</f>
        <v>229</v>
      </c>
    </row>
    <row r="193" spans="1:23" x14ac:dyDescent="0.25">
      <c r="A193" s="246">
        <v>45650</v>
      </c>
      <c r="B193" s="247" t="s">
        <v>136</v>
      </c>
      <c r="C193" s="247" t="s">
        <v>108</v>
      </c>
      <c r="D193" s="247"/>
      <c r="E193" s="247"/>
      <c r="F193" s="247" t="s">
        <v>45</v>
      </c>
      <c r="G193" s="247" t="s">
        <v>8</v>
      </c>
      <c r="H193" s="247" t="s">
        <v>323</v>
      </c>
      <c r="I193" s="248" t="s">
        <v>24</v>
      </c>
      <c r="J193" s="246">
        <v>45886</v>
      </c>
      <c r="K193" s="249">
        <v>20</v>
      </c>
      <c r="L193" s="250">
        <v>20</v>
      </c>
      <c r="M193" s="251">
        <v>225</v>
      </c>
      <c r="N193" s="252">
        <v>0</v>
      </c>
      <c r="O193" s="252">
        <v>0</v>
      </c>
      <c r="P193" s="253">
        <f>SUM(Table1[[#This Row],[BASE_FARE]:[SURCHARGES]])*Table1[[#This Row],[SEATS_BOOKED]]</f>
        <v>4500</v>
      </c>
      <c r="Q193" s="247" t="s">
        <v>109</v>
      </c>
      <c r="R193" s="249" t="s">
        <v>195</v>
      </c>
      <c r="S193" s="247" t="str">
        <f>LEFT(Table1[[#This Row],[SECTOR]],3)</f>
        <v>SSH</v>
      </c>
      <c r="T193" s="247" t="str">
        <f>RIGHT(Table1[[#This Row],[SECTOR]],3)</f>
        <v>NAP</v>
      </c>
      <c r="U193" s="247" t="str">
        <f t="shared" si="3"/>
        <v>NAP</v>
      </c>
      <c r="V193" s="247">
        <f>WEEKDAY(Table1[[#This Row],[FLIGHT_DATE]],2)</f>
        <v>7</v>
      </c>
      <c r="W193" s="247">
        <f>Table1[[#This Row],[FLIGHT_DATE]]-Table1[[#This Row],[DATE_BOOKED]]</f>
        <v>236</v>
      </c>
    </row>
    <row r="194" spans="1:23" x14ac:dyDescent="0.25">
      <c r="A194" s="246">
        <v>45650</v>
      </c>
      <c r="B194" s="247" t="s">
        <v>136</v>
      </c>
      <c r="C194" s="247" t="s">
        <v>108</v>
      </c>
      <c r="D194" s="247"/>
      <c r="E194" s="247"/>
      <c r="F194" s="247" t="s">
        <v>45</v>
      </c>
      <c r="G194" s="247" t="s">
        <v>8</v>
      </c>
      <c r="H194" s="247" t="s">
        <v>323</v>
      </c>
      <c r="I194" s="248" t="s">
        <v>24</v>
      </c>
      <c r="J194" s="246">
        <v>45893</v>
      </c>
      <c r="K194" s="249">
        <v>20</v>
      </c>
      <c r="L194" s="250">
        <v>20</v>
      </c>
      <c r="M194" s="251">
        <v>225</v>
      </c>
      <c r="N194" s="252">
        <v>0</v>
      </c>
      <c r="O194" s="252">
        <v>0</v>
      </c>
      <c r="P194" s="253">
        <f>SUM(Table1[[#This Row],[BASE_FARE]:[SURCHARGES]])*Table1[[#This Row],[SEATS_BOOKED]]</f>
        <v>4500</v>
      </c>
      <c r="Q194" s="247" t="s">
        <v>109</v>
      </c>
      <c r="R194" s="249" t="s">
        <v>195</v>
      </c>
      <c r="S194" s="247" t="str">
        <f>LEFT(Table1[[#This Row],[SECTOR]],3)</f>
        <v>SSH</v>
      </c>
      <c r="T194" s="247" t="str">
        <f>RIGHT(Table1[[#This Row],[SECTOR]],3)</f>
        <v>NAP</v>
      </c>
      <c r="U194" s="247" t="str">
        <f t="shared" si="3"/>
        <v>NAP</v>
      </c>
      <c r="V194" s="247">
        <f>WEEKDAY(Table1[[#This Row],[FLIGHT_DATE]],2)</f>
        <v>7</v>
      </c>
      <c r="W194" s="247">
        <f>Table1[[#This Row],[FLIGHT_DATE]]-Table1[[#This Row],[DATE_BOOKED]]</f>
        <v>243</v>
      </c>
    </row>
    <row r="195" spans="1:23" x14ac:dyDescent="0.25">
      <c r="A195" s="246">
        <v>45650</v>
      </c>
      <c r="B195" s="247" t="s">
        <v>136</v>
      </c>
      <c r="C195" s="247" t="s">
        <v>108</v>
      </c>
      <c r="D195" s="247"/>
      <c r="E195" s="247"/>
      <c r="F195" s="247" t="s">
        <v>45</v>
      </c>
      <c r="G195" s="247" t="s">
        <v>8</v>
      </c>
      <c r="H195" s="247" t="s">
        <v>323</v>
      </c>
      <c r="I195" s="248" t="s">
        <v>24</v>
      </c>
      <c r="J195" s="246">
        <v>45900</v>
      </c>
      <c r="K195" s="249">
        <v>20</v>
      </c>
      <c r="L195" s="250">
        <v>20</v>
      </c>
      <c r="M195" s="251">
        <v>225</v>
      </c>
      <c r="N195" s="252">
        <v>0</v>
      </c>
      <c r="O195" s="252">
        <v>0</v>
      </c>
      <c r="P195" s="253">
        <f>SUM(Table1[[#This Row],[BASE_FARE]:[SURCHARGES]])*Table1[[#This Row],[SEATS_BOOKED]]</f>
        <v>4500</v>
      </c>
      <c r="Q195" s="247" t="s">
        <v>109</v>
      </c>
      <c r="R195" s="249" t="s">
        <v>195</v>
      </c>
      <c r="S195" s="247" t="str">
        <f>LEFT(Table1[[#This Row],[SECTOR]],3)</f>
        <v>SSH</v>
      </c>
      <c r="T195" s="247" t="str">
        <f>RIGHT(Table1[[#This Row],[SECTOR]],3)</f>
        <v>NAP</v>
      </c>
      <c r="U195" s="247" t="str">
        <f t="shared" si="3"/>
        <v>NAP</v>
      </c>
      <c r="V195" s="247">
        <f>WEEKDAY(Table1[[#This Row],[FLIGHT_DATE]],2)</f>
        <v>7</v>
      </c>
      <c r="W195" s="247">
        <f>Table1[[#This Row],[FLIGHT_DATE]]-Table1[[#This Row],[DATE_BOOKED]]</f>
        <v>250</v>
      </c>
    </row>
    <row r="196" spans="1:23" x14ac:dyDescent="0.25">
      <c r="A196" s="246">
        <v>45650</v>
      </c>
      <c r="B196" s="247" t="s">
        <v>136</v>
      </c>
      <c r="C196" s="247" t="s">
        <v>108</v>
      </c>
      <c r="D196" s="247"/>
      <c r="E196" s="247"/>
      <c r="F196" s="247" t="s">
        <v>45</v>
      </c>
      <c r="G196" s="247" t="s">
        <v>8</v>
      </c>
      <c r="H196" s="247" t="s">
        <v>323</v>
      </c>
      <c r="I196" s="248" t="s">
        <v>24</v>
      </c>
      <c r="J196" s="246">
        <v>45907</v>
      </c>
      <c r="K196" s="249">
        <v>20</v>
      </c>
      <c r="L196" s="250">
        <v>20</v>
      </c>
      <c r="M196" s="251">
        <v>225</v>
      </c>
      <c r="N196" s="252">
        <v>0</v>
      </c>
      <c r="O196" s="252">
        <v>0</v>
      </c>
      <c r="P196" s="253">
        <f>SUM(Table1[[#This Row],[BASE_FARE]:[SURCHARGES]])*Table1[[#This Row],[SEATS_BOOKED]]</f>
        <v>4500</v>
      </c>
      <c r="Q196" s="247" t="s">
        <v>109</v>
      </c>
      <c r="R196" s="249" t="s">
        <v>195</v>
      </c>
      <c r="S196" s="247" t="str">
        <f>LEFT(Table1[[#This Row],[SECTOR]],3)</f>
        <v>SSH</v>
      </c>
      <c r="T196" s="247" t="str">
        <f>RIGHT(Table1[[#This Row],[SECTOR]],3)</f>
        <v>NAP</v>
      </c>
      <c r="U196" s="247" t="str">
        <f t="shared" si="3"/>
        <v>NAP</v>
      </c>
      <c r="V196" s="247">
        <f>WEEKDAY(Table1[[#This Row],[FLIGHT_DATE]],2)</f>
        <v>7</v>
      </c>
      <c r="W196" s="247">
        <f>Table1[[#This Row],[FLIGHT_DATE]]-Table1[[#This Row],[DATE_BOOKED]]</f>
        <v>257</v>
      </c>
    </row>
    <row r="197" spans="1:23" x14ac:dyDescent="0.25">
      <c r="A197" s="246">
        <v>45650</v>
      </c>
      <c r="B197" s="247" t="s">
        <v>136</v>
      </c>
      <c r="C197" s="247" t="s">
        <v>108</v>
      </c>
      <c r="D197" s="247"/>
      <c r="E197" s="247"/>
      <c r="F197" s="247" t="s">
        <v>45</v>
      </c>
      <c r="G197" s="247" t="s">
        <v>8</v>
      </c>
      <c r="H197" s="247" t="s">
        <v>323</v>
      </c>
      <c r="I197" s="248" t="s">
        <v>24</v>
      </c>
      <c r="J197" s="246">
        <v>45914</v>
      </c>
      <c r="K197" s="249">
        <v>20</v>
      </c>
      <c r="L197" s="250">
        <v>20</v>
      </c>
      <c r="M197" s="251">
        <v>190</v>
      </c>
      <c r="N197" s="252">
        <v>0</v>
      </c>
      <c r="O197" s="252">
        <v>0</v>
      </c>
      <c r="P197" s="253">
        <f>SUM(Table1[[#This Row],[BASE_FARE]:[SURCHARGES]])*Table1[[#This Row],[SEATS_BOOKED]]</f>
        <v>3800</v>
      </c>
      <c r="Q197" s="247" t="s">
        <v>109</v>
      </c>
      <c r="R197" s="249" t="s">
        <v>195</v>
      </c>
      <c r="S197" s="247" t="str">
        <f>LEFT(Table1[[#This Row],[SECTOR]],3)</f>
        <v>SSH</v>
      </c>
      <c r="T197" s="247" t="str">
        <f>RIGHT(Table1[[#This Row],[SECTOR]],3)</f>
        <v>NAP</v>
      </c>
      <c r="U197" s="247" t="str">
        <f t="shared" si="3"/>
        <v>NAP</v>
      </c>
      <c r="V197" s="247">
        <f>WEEKDAY(Table1[[#This Row],[FLIGHT_DATE]],2)</f>
        <v>7</v>
      </c>
      <c r="W197" s="247">
        <f>Table1[[#This Row],[FLIGHT_DATE]]-Table1[[#This Row],[DATE_BOOKED]]</f>
        <v>264</v>
      </c>
    </row>
    <row r="198" spans="1:23" x14ac:dyDescent="0.25">
      <c r="A198" s="246">
        <v>45650</v>
      </c>
      <c r="B198" s="247" t="s">
        <v>136</v>
      </c>
      <c r="C198" s="247" t="s">
        <v>108</v>
      </c>
      <c r="D198" s="247"/>
      <c r="E198" s="247"/>
      <c r="F198" s="247" t="s">
        <v>45</v>
      </c>
      <c r="G198" s="247" t="s">
        <v>8</v>
      </c>
      <c r="H198" s="247" t="s">
        <v>323</v>
      </c>
      <c r="I198" s="248" t="s">
        <v>24</v>
      </c>
      <c r="J198" s="246">
        <v>45921</v>
      </c>
      <c r="K198" s="249">
        <v>20</v>
      </c>
      <c r="L198" s="250">
        <v>20</v>
      </c>
      <c r="M198" s="251">
        <v>190</v>
      </c>
      <c r="N198" s="252">
        <v>0</v>
      </c>
      <c r="O198" s="252">
        <v>0</v>
      </c>
      <c r="P198" s="253">
        <f>SUM(Table1[[#This Row],[BASE_FARE]:[SURCHARGES]])*Table1[[#This Row],[SEATS_BOOKED]]</f>
        <v>3800</v>
      </c>
      <c r="Q198" s="247" t="s">
        <v>109</v>
      </c>
      <c r="R198" s="249" t="s">
        <v>195</v>
      </c>
      <c r="S198" s="247" t="str">
        <f>LEFT(Table1[[#This Row],[SECTOR]],3)</f>
        <v>SSH</v>
      </c>
      <c r="T198" s="247" t="str">
        <f>RIGHT(Table1[[#This Row],[SECTOR]],3)</f>
        <v>NAP</v>
      </c>
      <c r="U198" s="247" t="str">
        <f t="shared" si="3"/>
        <v>NAP</v>
      </c>
      <c r="V198" s="247">
        <f>WEEKDAY(Table1[[#This Row],[FLIGHT_DATE]],2)</f>
        <v>7</v>
      </c>
      <c r="W198" s="247">
        <f>Table1[[#This Row],[FLIGHT_DATE]]-Table1[[#This Row],[DATE_BOOKED]]</f>
        <v>271</v>
      </c>
    </row>
    <row r="199" spans="1:23" x14ac:dyDescent="0.25">
      <c r="A199" s="246">
        <v>45650</v>
      </c>
      <c r="B199" s="247" t="s">
        <v>136</v>
      </c>
      <c r="C199" s="247" t="s">
        <v>108</v>
      </c>
      <c r="D199" s="247"/>
      <c r="E199" s="247"/>
      <c r="F199" s="247" t="s">
        <v>45</v>
      </c>
      <c r="G199" s="247" t="s">
        <v>8</v>
      </c>
      <c r="H199" s="247" t="s">
        <v>324</v>
      </c>
      <c r="I199" s="248" t="s">
        <v>24</v>
      </c>
      <c r="J199" s="246">
        <v>45928</v>
      </c>
      <c r="K199" s="249">
        <v>20</v>
      </c>
      <c r="L199" s="250">
        <v>20</v>
      </c>
      <c r="M199" s="251">
        <v>190</v>
      </c>
      <c r="N199" s="252">
        <v>0</v>
      </c>
      <c r="O199" s="252">
        <v>0</v>
      </c>
      <c r="P199" s="253">
        <f>SUM(Table1[[#This Row],[BASE_FARE]:[SURCHARGES]])*Table1[[#This Row],[SEATS_BOOKED]]</f>
        <v>3800</v>
      </c>
      <c r="Q199" s="247" t="s">
        <v>109</v>
      </c>
      <c r="R199" s="249" t="s">
        <v>195</v>
      </c>
      <c r="S199" s="247" t="str">
        <f>LEFT(Table1[[#This Row],[SECTOR]],3)</f>
        <v>SSH</v>
      </c>
      <c r="T199" s="247" t="str">
        <f>RIGHT(Table1[[#This Row],[SECTOR]],3)</f>
        <v>NAP</v>
      </c>
      <c r="U199" s="247" t="str">
        <f t="shared" si="3"/>
        <v>NAP</v>
      </c>
      <c r="V199" s="247">
        <f>WEEKDAY(Table1[[#This Row],[FLIGHT_DATE]],2)</f>
        <v>7</v>
      </c>
      <c r="W199" s="247">
        <f>Table1[[#This Row],[FLIGHT_DATE]]-Table1[[#This Row],[DATE_BOOKED]]</f>
        <v>278</v>
      </c>
    </row>
    <row r="200" spans="1:23" x14ac:dyDescent="0.25">
      <c r="A200" s="246">
        <v>45650</v>
      </c>
      <c r="B200" s="247" t="s">
        <v>136</v>
      </c>
      <c r="C200" s="247" t="s">
        <v>108</v>
      </c>
      <c r="D200" s="247"/>
      <c r="E200" s="247"/>
      <c r="F200" s="247" t="s">
        <v>45</v>
      </c>
      <c r="G200" s="247" t="s">
        <v>8</v>
      </c>
      <c r="H200" s="247" t="s">
        <v>324</v>
      </c>
      <c r="I200" s="248" t="s">
        <v>24</v>
      </c>
      <c r="J200" s="246">
        <v>45935</v>
      </c>
      <c r="K200" s="249">
        <v>20</v>
      </c>
      <c r="L200" s="250">
        <v>20</v>
      </c>
      <c r="M200" s="251">
        <v>190</v>
      </c>
      <c r="N200" s="252">
        <v>0</v>
      </c>
      <c r="O200" s="252">
        <v>0</v>
      </c>
      <c r="P200" s="253">
        <f>SUM(Table1[[#This Row],[BASE_FARE]:[SURCHARGES]])*Table1[[#This Row],[SEATS_BOOKED]]</f>
        <v>3800</v>
      </c>
      <c r="Q200" s="247" t="s">
        <v>109</v>
      </c>
      <c r="R200" s="249" t="s">
        <v>195</v>
      </c>
      <c r="S200" s="247" t="str">
        <f>LEFT(Table1[[#This Row],[SECTOR]],3)</f>
        <v>SSH</v>
      </c>
      <c r="T200" s="247" t="str">
        <f>RIGHT(Table1[[#This Row],[SECTOR]],3)</f>
        <v>NAP</v>
      </c>
      <c r="U200" s="247" t="str">
        <f t="shared" si="3"/>
        <v>NAP</v>
      </c>
      <c r="V200" s="247">
        <f>WEEKDAY(Table1[[#This Row],[FLIGHT_DATE]],2)</f>
        <v>7</v>
      </c>
      <c r="W200" s="247">
        <f>Table1[[#This Row],[FLIGHT_DATE]]-Table1[[#This Row],[DATE_BOOKED]]</f>
        <v>285</v>
      </c>
    </row>
    <row r="201" spans="1:23" x14ac:dyDescent="0.25">
      <c r="A201" s="246">
        <v>45650</v>
      </c>
      <c r="B201" s="247" t="s">
        <v>136</v>
      </c>
      <c r="C201" s="247" t="s">
        <v>108</v>
      </c>
      <c r="D201" s="247"/>
      <c r="E201" s="247"/>
      <c r="F201" s="247" t="s">
        <v>45</v>
      </c>
      <c r="G201" s="247" t="s">
        <v>8</v>
      </c>
      <c r="H201" s="247" t="s">
        <v>324</v>
      </c>
      <c r="I201" s="248" t="s">
        <v>24</v>
      </c>
      <c r="J201" s="246">
        <v>45942</v>
      </c>
      <c r="K201" s="249">
        <v>20</v>
      </c>
      <c r="L201" s="250">
        <v>20</v>
      </c>
      <c r="M201" s="251">
        <v>190</v>
      </c>
      <c r="N201" s="252">
        <v>0</v>
      </c>
      <c r="O201" s="252">
        <v>0</v>
      </c>
      <c r="P201" s="253">
        <f>SUM(Table1[[#This Row],[BASE_FARE]:[SURCHARGES]])*Table1[[#This Row],[SEATS_BOOKED]]</f>
        <v>3800</v>
      </c>
      <c r="Q201" s="247" t="s">
        <v>109</v>
      </c>
      <c r="R201" s="249" t="s">
        <v>195</v>
      </c>
      <c r="S201" s="247" t="str">
        <f>LEFT(Table1[[#This Row],[SECTOR]],3)</f>
        <v>SSH</v>
      </c>
      <c r="T201" s="247" t="str">
        <f>RIGHT(Table1[[#This Row],[SECTOR]],3)</f>
        <v>NAP</v>
      </c>
      <c r="U201" s="247" t="str">
        <f t="shared" si="3"/>
        <v>NAP</v>
      </c>
      <c r="V201" s="247">
        <f>WEEKDAY(Table1[[#This Row],[FLIGHT_DATE]],2)</f>
        <v>7</v>
      </c>
      <c r="W201" s="247">
        <f>Table1[[#This Row],[FLIGHT_DATE]]-Table1[[#This Row],[DATE_BOOKED]]</f>
        <v>292</v>
      </c>
    </row>
    <row r="202" spans="1:23" x14ac:dyDescent="0.25">
      <c r="A202" s="246">
        <v>45650</v>
      </c>
      <c r="B202" s="247" t="s">
        <v>136</v>
      </c>
      <c r="C202" s="247" t="s">
        <v>108</v>
      </c>
      <c r="D202" s="247"/>
      <c r="E202" s="247"/>
      <c r="F202" s="247" t="s">
        <v>45</v>
      </c>
      <c r="G202" s="247" t="s">
        <v>8</v>
      </c>
      <c r="H202" s="247" t="s">
        <v>324</v>
      </c>
      <c r="I202" s="248" t="s">
        <v>24</v>
      </c>
      <c r="J202" s="246">
        <v>45949</v>
      </c>
      <c r="K202" s="249">
        <v>20</v>
      </c>
      <c r="L202" s="250">
        <v>20</v>
      </c>
      <c r="M202" s="251">
        <v>190</v>
      </c>
      <c r="N202" s="252">
        <v>0</v>
      </c>
      <c r="O202" s="252">
        <v>0</v>
      </c>
      <c r="P202" s="253">
        <f>SUM(Table1[[#This Row],[BASE_FARE]:[SURCHARGES]])*Table1[[#This Row],[SEATS_BOOKED]]</f>
        <v>3800</v>
      </c>
      <c r="Q202" s="247" t="s">
        <v>109</v>
      </c>
      <c r="R202" s="249" t="s">
        <v>195</v>
      </c>
      <c r="S202" s="247" t="str">
        <f>LEFT(Table1[[#This Row],[SECTOR]],3)</f>
        <v>SSH</v>
      </c>
      <c r="T202" s="247" t="str">
        <f>RIGHT(Table1[[#This Row],[SECTOR]],3)</f>
        <v>NAP</v>
      </c>
      <c r="U202" s="247" t="str">
        <f t="shared" si="3"/>
        <v>NAP</v>
      </c>
      <c r="V202" s="247">
        <f>WEEKDAY(Table1[[#This Row],[FLIGHT_DATE]],2)</f>
        <v>7</v>
      </c>
      <c r="W202" s="247">
        <f>Table1[[#This Row],[FLIGHT_DATE]]-Table1[[#This Row],[DATE_BOOKED]]</f>
        <v>299</v>
      </c>
    </row>
    <row r="203" spans="1:23" x14ac:dyDescent="0.25">
      <c r="A203" s="246">
        <v>45650</v>
      </c>
      <c r="B203" s="247" t="s">
        <v>136</v>
      </c>
      <c r="C203" s="247" t="s">
        <v>108</v>
      </c>
      <c r="D203" s="247"/>
      <c r="E203" s="247"/>
      <c r="F203" s="247" t="s">
        <v>45</v>
      </c>
      <c r="G203" s="247" t="s">
        <v>8</v>
      </c>
      <c r="H203" s="247" t="s">
        <v>244</v>
      </c>
      <c r="I203" s="248" t="s">
        <v>24</v>
      </c>
      <c r="J203" s="246">
        <v>45956</v>
      </c>
      <c r="K203" s="249">
        <v>20</v>
      </c>
      <c r="L203" s="250">
        <v>20</v>
      </c>
      <c r="M203" s="251">
        <v>190</v>
      </c>
      <c r="N203" s="252">
        <v>0</v>
      </c>
      <c r="O203" s="252">
        <v>0</v>
      </c>
      <c r="P203" s="253">
        <f>SUM(Table1[[#This Row],[BASE_FARE]:[SURCHARGES]])*Table1[[#This Row],[SEATS_BOOKED]]</f>
        <v>3800</v>
      </c>
      <c r="Q203" s="247" t="s">
        <v>109</v>
      </c>
      <c r="R203" s="249" t="s">
        <v>195</v>
      </c>
      <c r="S203" s="247" t="str">
        <f>LEFT(Table1[[#This Row],[SECTOR]],3)</f>
        <v>SSH</v>
      </c>
      <c r="T203" s="247" t="str">
        <f>RIGHT(Table1[[#This Row],[SECTOR]],3)</f>
        <v>NAP</v>
      </c>
      <c r="U203" s="247" t="str">
        <f t="shared" si="3"/>
        <v>NAP</v>
      </c>
      <c r="V203" s="247">
        <f>WEEKDAY(Table1[[#This Row],[FLIGHT_DATE]],2)</f>
        <v>7</v>
      </c>
      <c r="W203" s="247">
        <f>Table1[[#This Row],[FLIGHT_DATE]]-Table1[[#This Row],[DATE_BOOKED]]</f>
        <v>306</v>
      </c>
    </row>
    <row r="204" spans="1:23" x14ac:dyDescent="0.25">
      <c r="A204" s="246">
        <v>45650</v>
      </c>
      <c r="B204" s="247" t="s">
        <v>136</v>
      </c>
      <c r="C204" s="247" t="s">
        <v>108</v>
      </c>
      <c r="D204" s="247"/>
      <c r="E204" s="247"/>
      <c r="F204" s="247" t="s">
        <v>45</v>
      </c>
      <c r="G204" s="247" t="s">
        <v>8</v>
      </c>
      <c r="H204" s="247" t="s">
        <v>244</v>
      </c>
      <c r="I204" s="248" t="s">
        <v>24</v>
      </c>
      <c r="J204" s="246">
        <v>45963</v>
      </c>
      <c r="K204" s="249">
        <v>20</v>
      </c>
      <c r="L204" s="250">
        <v>20</v>
      </c>
      <c r="M204" s="251">
        <v>190</v>
      </c>
      <c r="N204" s="252">
        <v>0</v>
      </c>
      <c r="O204" s="252">
        <v>0</v>
      </c>
      <c r="P204" s="253">
        <f>SUM(Table1[[#This Row],[BASE_FARE]:[SURCHARGES]])*Table1[[#This Row],[SEATS_BOOKED]]</f>
        <v>3800</v>
      </c>
      <c r="Q204" s="247" t="s">
        <v>109</v>
      </c>
      <c r="R204" s="249" t="s">
        <v>195</v>
      </c>
      <c r="S204" s="247" t="str">
        <f>LEFT(Table1[[#This Row],[SECTOR]],3)</f>
        <v>SSH</v>
      </c>
      <c r="T204" s="247" t="str">
        <f>RIGHT(Table1[[#This Row],[SECTOR]],3)</f>
        <v>NAP</v>
      </c>
      <c r="U204" s="247" t="str">
        <f t="shared" si="3"/>
        <v>NAP</v>
      </c>
      <c r="V204" s="247">
        <f>WEEKDAY(Table1[[#This Row],[FLIGHT_DATE]],2)</f>
        <v>7</v>
      </c>
      <c r="W204" s="247">
        <f>Table1[[#This Row],[FLIGHT_DATE]]-Table1[[#This Row],[DATE_BOOKED]]</f>
        <v>313</v>
      </c>
    </row>
    <row r="205" spans="1:23" x14ac:dyDescent="0.25">
      <c r="A205" s="246">
        <v>45671</v>
      </c>
      <c r="B205" s="247" t="s">
        <v>196</v>
      </c>
      <c r="C205" s="98" t="s">
        <v>153</v>
      </c>
      <c r="D205" s="98"/>
      <c r="E205" s="247" t="s">
        <v>325</v>
      </c>
      <c r="F205" s="247" t="s">
        <v>47</v>
      </c>
      <c r="G205" s="247" t="s">
        <v>7</v>
      </c>
      <c r="H205" s="247" t="s">
        <v>115</v>
      </c>
      <c r="I205" s="248" t="s">
        <v>23</v>
      </c>
      <c r="J205" s="246">
        <v>45767</v>
      </c>
      <c r="K205" s="249">
        <v>1</v>
      </c>
      <c r="L205" s="250">
        <v>1</v>
      </c>
      <c r="M205" s="251">
        <v>243.75</v>
      </c>
      <c r="N205" s="252">
        <v>34.04</v>
      </c>
      <c r="O205" s="252">
        <v>40</v>
      </c>
      <c r="P205" s="253">
        <f>SUM(Table1[[#This Row],[BASE_FARE]:[SURCHARGES]])*Table1[[#This Row],[SEATS_BOOKED]]</f>
        <v>317.79000000000002</v>
      </c>
      <c r="Q205" s="247" t="s">
        <v>109</v>
      </c>
      <c r="R205" s="249" t="s">
        <v>154</v>
      </c>
      <c r="S205" s="247" t="str">
        <f>LEFT(Table1[[#This Row],[SECTOR]],3)</f>
        <v>NAP</v>
      </c>
      <c r="T205" s="247" t="str">
        <f>RIGHT(Table1[[#This Row],[SECTOR]],3)</f>
        <v>SSH</v>
      </c>
      <c r="U205" s="247" t="str">
        <f t="shared" si="3"/>
        <v>NAP</v>
      </c>
      <c r="V205" s="247">
        <f>WEEKDAY(Table1[[#This Row],[FLIGHT_DATE]],2)</f>
        <v>7</v>
      </c>
      <c r="W205" s="247">
        <f>Table1[[#This Row],[FLIGHT_DATE]]-Table1[[#This Row],[DATE_BOOKED]]</f>
        <v>96</v>
      </c>
    </row>
    <row r="206" spans="1:23" x14ac:dyDescent="0.25">
      <c r="A206" s="246">
        <v>45671</v>
      </c>
      <c r="B206" s="247" t="s">
        <v>196</v>
      </c>
      <c r="C206" s="98" t="s">
        <v>153</v>
      </c>
      <c r="D206" s="98"/>
      <c r="E206" s="247" t="s">
        <v>325</v>
      </c>
      <c r="F206" s="247" t="s">
        <v>47</v>
      </c>
      <c r="G206" s="247" t="s">
        <v>7</v>
      </c>
      <c r="H206" s="247" t="s">
        <v>115</v>
      </c>
      <c r="I206" s="248" t="s">
        <v>23</v>
      </c>
      <c r="J206" s="246">
        <v>45767</v>
      </c>
      <c r="K206" s="249">
        <v>1</v>
      </c>
      <c r="L206" s="250">
        <v>1</v>
      </c>
      <c r="M206" s="251">
        <v>325</v>
      </c>
      <c r="N206" s="252">
        <v>34.04</v>
      </c>
      <c r="O206" s="252">
        <v>40</v>
      </c>
      <c r="P206" s="253">
        <f>SUM(Table1[[#This Row],[BASE_FARE]:[SURCHARGES]])*Table1[[#This Row],[SEATS_BOOKED]]</f>
        <v>399.04</v>
      </c>
      <c r="Q206" s="247" t="s">
        <v>109</v>
      </c>
      <c r="R206" s="249" t="s">
        <v>154</v>
      </c>
      <c r="S206" s="247" t="str">
        <f>LEFT(Table1[[#This Row],[SECTOR]],3)</f>
        <v>NAP</v>
      </c>
      <c r="T206" s="247" t="str">
        <f>RIGHT(Table1[[#This Row],[SECTOR]],3)</f>
        <v>SSH</v>
      </c>
      <c r="U206" s="247" t="str">
        <f t="shared" si="3"/>
        <v>NAP</v>
      </c>
      <c r="V206" s="247">
        <f>WEEKDAY(Table1[[#This Row],[FLIGHT_DATE]],2)</f>
        <v>7</v>
      </c>
      <c r="W206" s="247">
        <f>Table1[[#This Row],[FLIGHT_DATE]]-Table1[[#This Row],[DATE_BOOKED]]</f>
        <v>96</v>
      </c>
    </row>
    <row r="207" spans="1:23" x14ac:dyDescent="0.25">
      <c r="A207" s="246">
        <v>45671</v>
      </c>
      <c r="B207" s="247" t="s">
        <v>196</v>
      </c>
      <c r="C207" s="98" t="s">
        <v>153</v>
      </c>
      <c r="D207" s="98"/>
      <c r="E207" s="247" t="s">
        <v>325</v>
      </c>
      <c r="F207" s="247" t="s">
        <v>47</v>
      </c>
      <c r="G207" s="247" t="s">
        <v>7</v>
      </c>
      <c r="H207" s="247" t="s">
        <v>115</v>
      </c>
      <c r="I207" s="248" t="s">
        <v>23</v>
      </c>
      <c r="J207" s="246">
        <v>45767</v>
      </c>
      <c r="K207" s="249">
        <v>1</v>
      </c>
      <c r="L207" s="250">
        <v>1</v>
      </c>
      <c r="M207" s="251">
        <v>325</v>
      </c>
      <c r="N207" s="252">
        <v>34.04</v>
      </c>
      <c r="O207" s="252">
        <v>40</v>
      </c>
      <c r="P207" s="253">
        <f>SUM(Table1[[#This Row],[BASE_FARE]:[SURCHARGES]])*Table1[[#This Row],[SEATS_BOOKED]]</f>
        <v>399.04</v>
      </c>
      <c r="Q207" s="247" t="s">
        <v>109</v>
      </c>
      <c r="R207" s="249" t="s">
        <v>154</v>
      </c>
      <c r="S207" s="247" t="str">
        <f>LEFT(Table1[[#This Row],[SECTOR]],3)</f>
        <v>NAP</v>
      </c>
      <c r="T207" s="247" t="str">
        <f>RIGHT(Table1[[#This Row],[SECTOR]],3)</f>
        <v>SSH</v>
      </c>
      <c r="U207" s="247" t="str">
        <f t="shared" si="3"/>
        <v>NAP</v>
      </c>
      <c r="V207" s="247">
        <f>WEEKDAY(Table1[[#This Row],[FLIGHT_DATE]],2)</f>
        <v>7</v>
      </c>
      <c r="W207" s="247">
        <f>Table1[[#This Row],[FLIGHT_DATE]]-Table1[[#This Row],[DATE_BOOKED]]</f>
        <v>96</v>
      </c>
    </row>
    <row r="208" spans="1:23" x14ac:dyDescent="0.25">
      <c r="A208" s="246">
        <v>45672</v>
      </c>
      <c r="B208" s="247" t="s">
        <v>281</v>
      </c>
      <c r="C208" s="98" t="s">
        <v>153</v>
      </c>
      <c r="D208" s="98"/>
      <c r="E208" s="247" t="s">
        <v>326</v>
      </c>
      <c r="F208" s="247" t="s">
        <v>45</v>
      </c>
      <c r="G208" s="247" t="s">
        <v>7</v>
      </c>
      <c r="H208" s="247" t="s">
        <v>289</v>
      </c>
      <c r="I208" s="248" t="s">
        <v>300</v>
      </c>
      <c r="J208" s="246">
        <v>45759</v>
      </c>
      <c r="K208" s="249">
        <v>4</v>
      </c>
      <c r="L208" s="250">
        <v>4</v>
      </c>
      <c r="M208" s="251">
        <v>200</v>
      </c>
      <c r="N208" s="252">
        <v>0</v>
      </c>
      <c r="O208" s="252">
        <v>0</v>
      </c>
      <c r="P208" s="253">
        <f>SUM(Table1[[#This Row],[BASE_FARE]:[SURCHARGES]])*Table1[[#This Row],[SEATS_BOOKED]]</f>
        <v>800</v>
      </c>
      <c r="Q208" s="247" t="s">
        <v>109</v>
      </c>
      <c r="R208" s="249" t="s">
        <v>154</v>
      </c>
      <c r="S208" s="247" t="str">
        <f>LEFT(Table1[[#This Row],[SECTOR]],3)</f>
        <v>VRN</v>
      </c>
      <c r="T208" s="247" t="str">
        <f>RIGHT(Table1[[#This Row],[SECTOR]],3)</f>
        <v>SSH</v>
      </c>
      <c r="U208" s="247" t="str">
        <f t="shared" si="3"/>
        <v>VRN</v>
      </c>
      <c r="V208" s="247">
        <f>WEEKDAY(Table1[[#This Row],[FLIGHT_DATE]],2)</f>
        <v>6</v>
      </c>
      <c r="W208" s="247">
        <f>Table1[[#This Row],[FLIGHT_DATE]]-Table1[[#This Row],[DATE_BOOKED]]</f>
        <v>87</v>
      </c>
    </row>
    <row r="209" spans="1:23" x14ac:dyDescent="0.25">
      <c r="A209" s="246">
        <v>45672</v>
      </c>
      <c r="B209" s="247" t="s">
        <v>281</v>
      </c>
      <c r="C209" s="98" t="s">
        <v>153</v>
      </c>
      <c r="D209" s="98"/>
      <c r="E209" s="247" t="s">
        <v>326</v>
      </c>
      <c r="F209" s="247" t="s">
        <v>45</v>
      </c>
      <c r="G209" s="247" t="s">
        <v>8</v>
      </c>
      <c r="H209" s="247" t="s">
        <v>293</v>
      </c>
      <c r="I209" s="248" t="s">
        <v>302</v>
      </c>
      <c r="J209" s="246">
        <v>45766</v>
      </c>
      <c r="K209" s="249">
        <v>4</v>
      </c>
      <c r="L209" s="250">
        <v>4</v>
      </c>
      <c r="M209" s="251">
        <v>200</v>
      </c>
      <c r="N209" s="252">
        <v>0</v>
      </c>
      <c r="O209" s="252">
        <v>0</v>
      </c>
      <c r="P209" s="253">
        <f>SUM(Table1[[#This Row],[BASE_FARE]:[SURCHARGES]])*Table1[[#This Row],[SEATS_BOOKED]]</f>
        <v>800</v>
      </c>
      <c r="Q209" s="247" t="s">
        <v>109</v>
      </c>
      <c r="R209" s="249" t="s">
        <v>154</v>
      </c>
      <c r="S209" s="247" t="str">
        <f>LEFT(Table1[[#This Row],[SECTOR]],3)</f>
        <v>SSH</v>
      </c>
      <c r="T209" s="247" t="str">
        <f>RIGHT(Table1[[#This Row],[SECTOR]],3)</f>
        <v>VRN</v>
      </c>
      <c r="U209" s="247" t="str">
        <f t="shared" si="3"/>
        <v>VRN</v>
      </c>
      <c r="V209" s="247">
        <f>WEEKDAY(Table1[[#This Row],[FLIGHT_DATE]],2)</f>
        <v>6</v>
      </c>
      <c r="W209" s="247">
        <f>Table1[[#This Row],[FLIGHT_DATE]]-Table1[[#This Row],[DATE_BOOKED]]</f>
        <v>94</v>
      </c>
    </row>
    <row r="210" spans="1:23" x14ac:dyDescent="0.25">
      <c r="A210" s="246">
        <v>45674</v>
      </c>
      <c r="B210" s="247" t="s">
        <v>327</v>
      </c>
      <c r="C210" s="98" t="s">
        <v>108</v>
      </c>
      <c r="D210" s="98"/>
      <c r="E210" s="247"/>
      <c r="F210" s="247" t="s">
        <v>45</v>
      </c>
      <c r="G210" s="247" t="s">
        <v>7</v>
      </c>
      <c r="H210" s="247" t="s">
        <v>284</v>
      </c>
      <c r="I210" s="248" t="s">
        <v>297</v>
      </c>
      <c r="J210" s="246">
        <v>45863</v>
      </c>
      <c r="K210" s="249">
        <v>0</v>
      </c>
      <c r="L210" s="249">
        <v>0</v>
      </c>
      <c r="M210" s="251">
        <v>0</v>
      </c>
      <c r="N210" s="252">
        <v>0</v>
      </c>
      <c r="O210" s="252">
        <v>0</v>
      </c>
      <c r="P210" s="253">
        <f>SUM(Table1[[#This Row],[BASE_FARE]:[SURCHARGES]])*Table1[[#This Row],[SEATS_BOOKED]]</f>
        <v>0</v>
      </c>
      <c r="Q210" s="247" t="s">
        <v>328</v>
      </c>
      <c r="R210" s="247" t="s">
        <v>328</v>
      </c>
      <c r="S210" s="247" t="str">
        <f>LEFT(Table1[[#This Row],[SECTOR]],3)</f>
        <v>MXP</v>
      </c>
      <c r="T210" s="247" t="str">
        <f>RIGHT(Table1[[#This Row],[SECTOR]],3)</f>
        <v>SSH</v>
      </c>
      <c r="U210" s="247" t="str">
        <f t="shared" si="3"/>
        <v>MXP</v>
      </c>
      <c r="V210" s="247">
        <f>WEEKDAY(Table1[[#This Row],[FLIGHT_DATE]],2)</f>
        <v>5</v>
      </c>
      <c r="W210" s="247">
        <f>Table1[[#This Row],[FLIGHT_DATE]]-Table1[[#This Row],[DATE_BOOKED]]</f>
        <v>189</v>
      </c>
    </row>
    <row r="211" spans="1:23" x14ac:dyDescent="0.25">
      <c r="A211" s="246">
        <v>45674</v>
      </c>
      <c r="B211" s="247" t="s">
        <v>327</v>
      </c>
      <c r="C211" s="98" t="s">
        <v>108</v>
      </c>
      <c r="D211" s="98"/>
      <c r="E211" s="247"/>
      <c r="F211" s="247" t="s">
        <v>45</v>
      </c>
      <c r="G211" s="247" t="s">
        <v>7</v>
      </c>
      <c r="H211" s="247" t="s">
        <v>284</v>
      </c>
      <c r="I211" s="248" t="s">
        <v>297</v>
      </c>
      <c r="J211" s="246">
        <v>45870</v>
      </c>
      <c r="K211" s="249">
        <v>0</v>
      </c>
      <c r="L211" s="249">
        <v>0</v>
      </c>
      <c r="M211" s="251">
        <v>0</v>
      </c>
      <c r="N211" s="252">
        <v>0</v>
      </c>
      <c r="O211" s="252">
        <v>0</v>
      </c>
      <c r="P211" s="253">
        <f>SUM(Table1[[#This Row],[BASE_FARE]:[SURCHARGES]])*Table1[[#This Row],[SEATS_BOOKED]]</f>
        <v>0</v>
      </c>
      <c r="Q211" s="247" t="s">
        <v>328</v>
      </c>
      <c r="R211" s="247" t="s">
        <v>328</v>
      </c>
      <c r="S211" s="247" t="str">
        <f>LEFT(Table1[[#This Row],[SECTOR]],3)</f>
        <v>MXP</v>
      </c>
      <c r="T211" s="247" t="str">
        <f>RIGHT(Table1[[#This Row],[SECTOR]],3)</f>
        <v>SSH</v>
      </c>
      <c r="U211" s="247" t="str">
        <f t="shared" si="3"/>
        <v>MXP</v>
      </c>
      <c r="V211" s="247">
        <f>WEEKDAY(Table1[[#This Row],[FLIGHT_DATE]],2)</f>
        <v>5</v>
      </c>
      <c r="W211" s="247">
        <f>Table1[[#This Row],[FLIGHT_DATE]]-Table1[[#This Row],[DATE_BOOKED]]</f>
        <v>196</v>
      </c>
    </row>
    <row r="212" spans="1:23" x14ac:dyDescent="0.25">
      <c r="A212" s="246">
        <v>45674</v>
      </c>
      <c r="B212" s="247" t="s">
        <v>327</v>
      </c>
      <c r="C212" s="98" t="s">
        <v>108</v>
      </c>
      <c r="D212" s="98"/>
      <c r="E212" s="247"/>
      <c r="F212" s="247" t="s">
        <v>45</v>
      </c>
      <c r="G212" s="247" t="s">
        <v>7</v>
      </c>
      <c r="H212" s="247" t="s">
        <v>284</v>
      </c>
      <c r="I212" s="248" t="s">
        <v>297</v>
      </c>
      <c r="J212" s="246">
        <v>45877</v>
      </c>
      <c r="K212" s="249">
        <v>0</v>
      </c>
      <c r="L212" s="249">
        <v>0</v>
      </c>
      <c r="M212" s="251">
        <v>0</v>
      </c>
      <c r="N212" s="252">
        <v>0</v>
      </c>
      <c r="O212" s="252">
        <v>0</v>
      </c>
      <c r="P212" s="253">
        <f>SUM(Table1[[#This Row],[BASE_FARE]:[SURCHARGES]])*Table1[[#This Row],[SEATS_BOOKED]]</f>
        <v>0</v>
      </c>
      <c r="Q212" s="247" t="s">
        <v>328</v>
      </c>
      <c r="R212" s="247" t="s">
        <v>328</v>
      </c>
      <c r="S212" s="247" t="str">
        <f>LEFT(Table1[[#This Row],[SECTOR]],3)</f>
        <v>MXP</v>
      </c>
      <c r="T212" s="247" t="str">
        <f>RIGHT(Table1[[#This Row],[SECTOR]],3)</f>
        <v>SSH</v>
      </c>
      <c r="U212" s="247" t="str">
        <f t="shared" si="3"/>
        <v>MXP</v>
      </c>
      <c r="V212" s="247">
        <f>WEEKDAY(Table1[[#This Row],[FLIGHT_DATE]],2)</f>
        <v>5</v>
      </c>
      <c r="W212" s="247">
        <f>Table1[[#This Row],[FLIGHT_DATE]]-Table1[[#This Row],[DATE_BOOKED]]</f>
        <v>203</v>
      </c>
    </row>
    <row r="213" spans="1:23" x14ac:dyDescent="0.25">
      <c r="A213" s="246">
        <v>45674</v>
      </c>
      <c r="B213" s="247" t="s">
        <v>327</v>
      </c>
      <c r="C213" s="98" t="s">
        <v>108</v>
      </c>
      <c r="D213" s="98"/>
      <c r="E213" s="247"/>
      <c r="F213" s="247" t="s">
        <v>45</v>
      </c>
      <c r="G213" s="247" t="s">
        <v>7</v>
      </c>
      <c r="H213" s="247" t="s">
        <v>284</v>
      </c>
      <c r="I213" s="248" t="s">
        <v>297</v>
      </c>
      <c r="J213" s="246">
        <v>45884</v>
      </c>
      <c r="K213" s="249">
        <v>0</v>
      </c>
      <c r="L213" s="249">
        <v>0</v>
      </c>
      <c r="M213" s="251">
        <v>0</v>
      </c>
      <c r="N213" s="252">
        <v>0</v>
      </c>
      <c r="O213" s="252">
        <v>0</v>
      </c>
      <c r="P213" s="253">
        <f>SUM(Table1[[#This Row],[BASE_FARE]:[SURCHARGES]])*Table1[[#This Row],[SEATS_BOOKED]]</f>
        <v>0</v>
      </c>
      <c r="Q213" s="247" t="s">
        <v>328</v>
      </c>
      <c r="R213" s="247" t="s">
        <v>328</v>
      </c>
      <c r="S213" s="247" t="str">
        <f>LEFT(Table1[[#This Row],[SECTOR]],3)</f>
        <v>MXP</v>
      </c>
      <c r="T213" s="247" t="str">
        <f>RIGHT(Table1[[#This Row],[SECTOR]],3)</f>
        <v>SSH</v>
      </c>
      <c r="U213" s="247" t="str">
        <f t="shared" si="3"/>
        <v>MXP</v>
      </c>
      <c r="V213" s="247">
        <f>WEEKDAY(Table1[[#This Row],[FLIGHT_DATE]],2)</f>
        <v>5</v>
      </c>
      <c r="W213" s="247">
        <f>Table1[[#This Row],[FLIGHT_DATE]]-Table1[[#This Row],[DATE_BOOKED]]</f>
        <v>210</v>
      </c>
    </row>
    <row r="214" spans="1:23" x14ac:dyDescent="0.25">
      <c r="A214" s="246">
        <v>45674</v>
      </c>
      <c r="B214" s="247" t="s">
        <v>327</v>
      </c>
      <c r="C214" s="98" t="s">
        <v>108</v>
      </c>
      <c r="D214" s="98"/>
      <c r="E214" s="247"/>
      <c r="F214" s="247" t="s">
        <v>45</v>
      </c>
      <c r="G214" s="247" t="s">
        <v>7</v>
      </c>
      <c r="H214" s="247" t="s">
        <v>284</v>
      </c>
      <c r="I214" s="248" t="s">
        <v>297</v>
      </c>
      <c r="J214" s="246">
        <v>45891</v>
      </c>
      <c r="K214" s="249">
        <v>0</v>
      </c>
      <c r="L214" s="249">
        <v>0</v>
      </c>
      <c r="M214" s="251">
        <v>0</v>
      </c>
      <c r="N214" s="252">
        <v>0</v>
      </c>
      <c r="O214" s="252">
        <v>0</v>
      </c>
      <c r="P214" s="253">
        <f>SUM(Table1[[#This Row],[BASE_FARE]:[SURCHARGES]])*Table1[[#This Row],[SEATS_BOOKED]]</f>
        <v>0</v>
      </c>
      <c r="Q214" s="247" t="s">
        <v>328</v>
      </c>
      <c r="R214" s="247" t="s">
        <v>328</v>
      </c>
      <c r="S214" s="247" t="str">
        <f>LEFT(Table1[[#This Row],[SECTOR]],3)</f>
        <v>MXP</v>
      </c>
      <c r="T214" s="247" t="str">
        <f>RIGHT(Table1[[#This Row],[SECTOR]],3)</f>
        <v>SSH</v>
      </c>
      <c r="U214" s="247" t="str">
        <f t="shared" si="3"/>
        <v>MXP</v>
      </c>
      <c r="V214" s="247">
        <f>WEEKDAY(Table1[[#This Row],[FLIGHT_DATE]],2)</f>
        <v>5</v>
      </c>
      <c r="W214" s="247">
        <f>Table1[[#This Row],[FLIGHT_DATE]]-Table1[[#This Row],[DATE_BOOKED]]</f>
        <v>217</v>
      </c>
    </row>
    <row r="215" spans="1:23" x14ac:dyDescent="0.25">
      <c r="A215" s="246">
        <v>45674</v>
      </c>
      <c r="B215" s="247" t="s">
        <v>327</v>
      </c>
      <c r="C215" s="98" t="s">
        <v>108</v>
      </c>
      <c r="D215" s="98"/>
      <c r="E215" s="247"/>
      <c r="F215" s="247" t="s">
        <v>45</v>
      </c>
      <c r="G215" s="247" t="s">
        <v>7</v>
      </c>
      <c r="H215" s="247" t="s">
        <v>284</v>
      </c>
      <c r="I215" s="248" t="s">
        <v>297</v>
      </c>
      <c r="J215" s="246">
        <v>45898</v>
      </c>
      <c r="K215" s="249">
        <v>0</v>
      </c>
      <c r="L215" s="249">
        <v>0</v>
      </c>
      <c r="M215" s="251">
        <v>0</v>
      </c>
      <c r="N215" s="252">
        <v>0</v>
      </c>
      <c r="O215" s="252">
        <v>0</v>
      </c>
      <c r="P215" s="253">
        <f>SUM(Table1[[#This Row],[BASE_FARE]:[SURCHARGES]])*Table1[[#This Row],[SEATS_BOOKED]]</f>
        <v>0</v>
      </c>
      <c r="Q215" s="247" t="s">
        <v>328</v>
      </c>
      <c r="R215" s="247" t="s">
        <v>328</v>
      </c>
      <c r="S215" s="247" t="str">
        <f>LEFT(Table1[[#This Row],[SECTOR]],3)</f>
        <v>MXP</v>
      </c>
      <c r="T215" s="247" t="str">
        <f>RIGHT(Table1[[#This Row],[SECTOR]],3)</f>
        <v>SSH</v>
      </c>
      <c r="U215" s="247" t="str">
        <f t="shared" si="3"/>
        <v>MXP</v>
      </c>
      <c r="V215" s="247">
        <f>WEEKDAY(Table1[[#This Row],[FLIGHT_DATE]],2)</f>
        <v>5</v>
      </c>
      <c r="W215" s="247">
        <f>Table1[[#This Row],[FLIGHT_DATE]]-Table1[[#This Row],[DATE_BOOKED]]</f>
        <v>224</v>
      </c>
    </row>
    <row r="216" spans="1:23" x14ac:dyDescent="0.25">
      <c r="A216" s="246">
        <v>45674</v>
      </c>
      <c r="B216" s="247" t="s">
        <v>327</v>
      </c>
      <c r="C216" s="98" t="s">
        <v>108</v>
      </c>
      <c r="D216" s="98"/>
      <c r="E216" s="247"/>
      <c r="F216" s="247" t="s">
        <v>45</v>
      </c>
      <c r="G216" s="247" t="s">
        <v>8</v>
      </c>
      <c r="H216" s="247" t="s">
        <v>286</v>
      </c>
      <c r="I216" s="248" t="s">
        <v>299</v>
      </c>
      <c r="J216" s="246">
        <v>45870</v>
      </c>
      <c r="K216" s="249">
        <v>0</v>
      </c>
      <c r="L216" s="249">
        <v>0</v>
      </c>
      <c r="M216" s="251">
        <v>0</v>
      </c>
      <c r="N216" s="252">
        <v>0</v>
      </c>
      <c r="O216" s="252">
        <v>0</v>
      </c>
      <c r="P216" s="253">
        <f>SUM(Table1[[#This Row],[BASE_FARE]:[SURCHARGES]])*Table1[[#This Row],[SEATS_BOOKED]]</f>
        <v>0</v>
      </c>
      <c r="Q216" s="247" t="s">
        <v>328</v>
      </c>
      <c r="R216" s="247" t="s">
        <v>328</v>
      </c>
      <c r="S216" s="247" t="str">
        <f>LEFT(Table1[[#This Row],[SECTOR]],3)</f>
        <v>SSH</v>
      </c>
      <c r="T216" s="247" t="str">
        <f>RIGHT(Table1[[#This Row],[SECTOR]],3)</f>
        <v>MXP</v>
      </c>
      <c r="U216" s="247" t="str">
        <f t="shared" si="3"/>
        <v>MXP</v>
      </c>
      <c r="V216" s="247">
        <f>WEEKDAY(Table1[[#This Row],[FLIGHT_DATE]],2)</f>
        <v>5</v>
      </c>
      <c r="W216" s="247">
        <f>Table1[[#This Row],[FLIGHT_DATE]]-Table1[[#This Row],[DATE_BOOKED]]</f>
        <v>196</v>
      </c>
    </row>
    <row r="217" spans="1:23" x14ac:dyDescent="0.25">
      <c r="A217" s="246">
        <v>45674</v>
      </c>
      <c r="B217" s="247" t="s">
        <v>327</v>
      </c>
      <c r="C217" s="98" t="s">
        <v>108</v>
      </c>
      <c r="D217" s="98"/>
      <c r="E217" s="247"/>
      <c r="F217" s="247" t="s">
        <v>45</v>
      </c>
      <c r="G217" s="247" t="s">
        <v>8</v>
      </c>
      <c r="H217" s="247" t="s">
        <v>286</v>
      </c>
      <c r="I217" s="248" t="s">
        <v>299</v>
      </c>
      <c r="J217" s="246">
        <v>45877</v>
      </c>
      <c r="K217" s="249">
        <v>0</v>
      </c>
      <c r="L217" s="249">
        <v>0</v>
      </c>
      <c r="M217" s="251">
        <v>0</v>
      </c>
      <c r="N217" s="252">
        <v>0</v>
      </c>
      <c r="O217" s="252">
        <v>0</v>
      </c>
      <c r="P217" s="253">
        <f>SUM(Table1[[#This Row],[BASE_FARE]:[SURCHARGES]])*Table1[[#This Row],[SEATS_BOOKED]]</f>
        <v>0</v>
      </c>
      <c r="Q217" s="247" t="s">
        <v>328</v>
      </c>
      <c r="R217" s="247" t="s">
        <v>328</v>
      </c>
      <c r="S217" s="247" t="str">
        <f>LEFT(Table1[[#This Row],[SECTOR]],3)</f>
        <v>SSH</v>
      </c>
      <c r="T217" s="247" t="str">
        <f>RIGHT(Table1[[#This Row],[SECTOR]],3)</f>
        <v>MXP</v>
      </c>
      <c r="U217" s="247" t="str">
        <f t="shared" si="3"/>
        <v>MXP</v>
      </c>
      <c r="V217" s="247">
        <f>WEEKDAY(Table1[[#This Row],[FLIGHT_DATE]],2)</f>
        <v>5</v>
      </c>
      <c r="W217" s="247">
        <f>Table1[[#This Row],[FLIGHT_DATE]]-Table1[[#This Row],[DATE_BOOKED]]</f>
        <v>203</v>
      </c>
    </row>
    <row r="218" spans="1:23" x14ac:dyDescent="0.25">
      <c r="A218" s="246">
        <v>45674</v>
      </c>
      <c r="B218" s="247" t="s">
        <v>327</v>
      </c>
      <c r="C218" s="98" t="s">
        <v>108</v>
      </c>
      <c r="D218" s="98"/>
      <c r="E218" s="247"/>
      <c r="F218" s="247" t="s">
        <v>45</v>
      </c>
      <c r="G218" s="247" t="s">
        <v>8</v>
      </c>
      <c r="H218" s="247" t="s">
        <v>286</v>
      </c>
      <c r="I218" s="248" t="s">
        <v>299</v>
      </c>
      <c r="J218" s="246">
        <v>45884</v>
      </c>
      <c r="K218" s="249">
        <v>0</v>
      </c>
      <c r="L218" s="249">
        <v>0</v>
      </c>
      <c r="M218" s="251">
        <v>0</v>
      </c>
      <c r="N218" s="252">
        <v>0</v>
      </c>
      <c r="O218" s="252">
        <v>0</v>
      </c>
      <c r="P218" s="253">
        <f>SUM(Table1[[#This Row],[BASE_FARE]:[SURCHARGES]])*Table1[[#This Row],[SEATS_BOOKED]]</f>
        <v>0</v>
      </c>
      <c r="Q218" s="247" t="s">
        <v>328</v>
      </c>
      <c r="R218" s="247" t="s">
        <v>328</v>
      </c>
      <c r="S218" s="247" t="str">
        <f>LEFT(Table1[[#This Row],[SECTOR]],3)</f>
        <v>SSH</v>
      </c>
      <c r="T218" s="247" t="str">
        <f>RIGHT(Table1[[#This Row],[SECTOR]],3)</f>
        <v>MXP</v>
      </c>
      <c r="U218" s="247" t="str">
        <f t="shared" si="3"/>
        <v>MXP</v>
      </c>
      <c r="V218" s="247">
        <f>WEEKDAY(Table1[[#This Row],[FLIGHT_DATE]],2)</f>
        <v>5</v>
      </c>
      <c r="W218" s="247">
        <f>Table1[[#This Row],[FLIGHT_DATE]]-Table1[[#This Row],[DATE_BOOKED]]</f>
        <v>210</v>
      </c>
    </row>
    <row r="219" spans="1:23" x14ac:dyDescent="0.25">
      <c r="A219" s="246">
        <v>45674</v>
      </c>
      <c r="B219" s="247" t="s">
        <v>327</v>
      </c>
      <c r="C219" s="98" t="s">
        <v>108</v>
      </c>
      <c r="D219" s="98"/>
      <c r="E219" s="247"/>
      <c r="F219" s="247" t="s">
        <v>45</v>
      </c>
      <c r="G219" s="247" t="s">
        <v>8</v>
      </c>
      <c r="H219" s="247" t="s">
        <v>286</v>
      </c>
      <c r="I219" s="248" t="s">
        <v>299</v>
      </c>
      <c r="J219" s="246">
        <v>45891</v>
      </c>
      <c r="K219" s="249">
        <v>0</v>
      </c>
      <c r="L219" s="249">
        <v>0</v>
      </c>
      <c r="M219" s="251">
        <v>0</v>
      </c>
      <c r="N219" s="252">
        <v>0</v>
      </c>
      <c r="O219" s="252">
        <v>0</v>
      </c>
      <c r="P219" s="253">
        <f>SUM(Table1[[#This Row],[BASE_FARE]:[SURCHARGES]])*Table1[[#This Row],[SEATS_BOOKED]]</f>
        <v>0</v>
      </c>
      <c r="Q219" s="247" t="s">
        <v>328</v>
      </c>
      <c r="R219" s="247" t="s">
        <v>328</v>
      </c>
      <c r="S219" s="247" t="str">
        <f>LEFT(Table1[[#This Row],[SECTOR]],3)</f>
        <v>SSH</v>
      </c>
      <c r="T219" s="247" t="str">
        <f>RIGHT(Table1[[#This Row],[SECTOR]],3)</f>
        <v>MXP</v>
      </c>
      <c r="U219" s="247" t="str">
        <f t="shared" si="3"/>
        <v>MXP</v>
      </c>
      <c r="V219" s="247">
        <f>WEEKDAY(Table1[[#This Row],[FLIGHT_DATE]],2)</f>
        <v>5</v>
      </c>
      <c r="W219" s="247">
        <f>Table1[[#This Row],[FLIGHT_DATE]]-Table1[[#This Row],[DATE_BOOKED]]</f>
        <v>217</v>
      </c>
    </row>
    <row r="220" spans="1:23" x14ac:dyDescent="0.25">
      <c r="A220" s="246">
        <v>45674</v>
      </c>
      <c r="B220" s="247" t="s">
        <v>327</v>
      </c>
      <c r="C220" s="98" t="s">
        <v>108</v>
      </c>
      <c r="D220" s="98"/>
      <c r="E220" s="247"/>
      <c r="F220" s="247" t="s">
        <v>45</v>
      </c>
      <c r="G220" s="247" t="s">
        <v>8</v>
      </c>
      <c r="H220" s="247" t="s">
        <v>286</v>
      </c>
      <c r="I220" s="248" t="s">
        <v>299</v>
      </c>
      <c r="J220" s="246">
        <v>45898</v>
      </c>
      <c r="K220" s="249">
        <v>0</v>
      </c>
      <c r="L220" s="249">
        <v>0</v>
      </c>
      <c r="M220" s="251">
        <v>0</v>
      </c>
      <c r="N220" s="252">
        <v>0</v>
      </c>
      <c r="O220" s="252">
        <v>0</v>
      </c>
      <c r="P220" s="253">
        <f>SUM(Table1[[#This Row],[BASE_FARE]:[SURCHARGES]])*Table1[[#This Row],[SEATS_BOOKED]]</f>
        <v>0</v>
      </c>
      <c r="Q220" s="247" t="s">
        <v>328</v>
      </c>
      <c r="R220" s="247" t="s">
        <v>328</v>
      </c>
      <c r="S220" s="247" t="str">
        <f>LEFT(Table1[[#This Row],[SECTOR]],3)</f>
        <v>SSH</v>
      </c>
      <c r="T220" s="247" t="str">
        <f>RIGHT(Table1[[#This Row],[SECTOR]],3)</f>
        <v>MXP</v>
      </c>
      <c r="U220" s="247" t="str">
        <f t="shared" si="3"/>
        <v>MXP</v>
      </c>
      <c r="V220" s="247">
        <f>WEEKDAY(Table1[[#This Row],[FLIGHT_DATE]],2)</f>
        <v>5</v>
      </c>
      <c r="W220" s="247">
        <f>Table1[[#This Row],[FLIGHT_DATE]]-Table1[[#This Row],[DATE_BOOKED]]</f>
        <v>224</v>
      </c>
    </row>
    <row r="221" spans="1:23" x14ac:dyDescent="0.25">
      <c r="A221" s="246">
        <v>45674</v>
      </c>
      <c r="B221" s="247" t="s">
        <v>327</v>
      </c>
      <c r="C221" s="98" t="s">
        <v>108</v>
      </c>
      <c r="D221" s="98"/>
      <c r="E221" s="247"/>
      <c r="F221" s="247" t="s">
        <v>45</v>
      </c>
      <c r="G221" s="247" t="s">
        <v>8</v>
      </c>
      <c r="H221" s="247" t="s">
        <v>286</v>
      </c>
      <c r="I221" s="248" t="s">
        <v>299</v>
      </c>
      <c r="J221" s="246">
        <v>45905</v>
      </c>
      <c r="K221" s="249">
        <v>0</v>
      </c>
      <c r="L221" s="249">
        <v>0</v>
      </c>
      <c r="M221" s="251">
        <v>0</v>
      </c>
      <c r="N221" s="252">
        <v>0</v>
      </c>
      <c r="O221" s="252">
        <v>0</v>
      </c>
      <c r="P221" s="253">
        <f>SUM(Table1[[#This Row],[BASE_FARE]:[SURCHARGES]])*Table1[[#This Row],[SEATS_BOOKED]]</f>
        <v>0</v>
      </c>
      <c r="Q221" s="247" t="s">
        <v>328</v>
      </c>
      <c r="R221" s="247" t="s">
        <v>328</v>
      </c>
      <c r="S221" s="247" t="str">
        <f>LEFT(Table1[[#This Row],[SECTOR]],3)</f>
        <v>SSH</v>
      </c>
      <c r="T221" s="247" t="str">
        <f>RIGHT(Table1[[#This Row],[SECTOR]],3)</f>
        <v>MXP</v>
      </c>
      <c r="U221" s="247" t="str">
        <f t="shared" si="3"/>
        <v>MXP</v>
      </c>
      <c r="V221" s="247">
        <f>WEEKDAY(Table1[[#This Row],[FLIGHT_DATE]],2)</f>
        <v>5</v>
      </c>
      <c r="W221" s="247">
        <f>Table1[[#This Row],[FLIGHT_DATE]]-Table1[[#This Row],[DATE_BOOKED]]</f>
        <v>231</v>
      </c>
    </row>
    <row r="222" spans="1:23" x14ac:dyDescent="0.25">
      <c r="A222" s="246">
        <v>45674</v>
      </c>
      <c r="B222" s="247" t="s">
        <v>327</v>
      </c>
      <c r="C222" s="98" t="s">
        <v>108</v>
      </c>
      <c r="D222" s="98"/>
      <c r="E222" s="247"/>
      <c r="F222" s="247" t="s">
        <v>45</v>
      </c>
      <c r="G222" s="247" t="s">
        <v>7</v>
      </c>
      <c r="H222" s="247" t="s">
        <v>321</v>
      </c>
      <c r="I222" s="248" t="s">
        <v>23</v>
      </c>
      <c r="J222" s="246">
        <v>45865</v>
      </c>
      <c r="K222" s="249">
        <v>0</v>
      </c>
      <c r="L222" s="249">
        <v>0</v>
      </c>
      <c r="M222" s="251">
        <v>0</v>
      </c>
      <c r="N222" s="252">
        <v>0</v>
      </c>
      <c r="O222" s="252">
        <v>0</v>
      </c>
      <c r="P222" s="253">
        <f>SUM(Table1[[#This Row],[BASE_FARE]:[SURCHARGES]])*Table1[[#This Row],[SEATS_BOOKED]]</f>
        <v>0</v>
      </c>
      <c r="Q222" s="247" t="s">
        <v>328</v>
      </c>
      <c r="R222" s="247" t="s">
        <v>328</v>
      </c>
      <c r="S222" s="247" t="str">
        <f>LEFT(Table1[[#This Row],[SECTOR]],3)</f>
        <v>NAP</v>
      </c>
      <c r="T222" s="247" t="str">
        <f>RIGHT(Table1[[#This Row],[SECTOR]],3)</f>
        <v>SSH</v>
      </c>
      <c r="U222" s="247" t="str">
        <f>IF(AND(S222&lt;&gt;"SSH", S222&lt;&gt;"RMF", S222&lt;&gt;"CAI", S222&lt;&gt;"HRG", S222&lt;&gt;"LXR", S222&lt;&gt;"DXB", OR(T222="SSH", T222="RMF", T222="CAI", T222="HRG", T222="LXR", T222="DXB")), S222,
    IF(AND(T222&lt;&gt;"SSH", T222&lt;&gt;"RMF", T222&lt;&gt;"CAI", T222&lt;&gt;"HRG", T222&lt;&gt;"LXR", T222&lt;&gt;"DXB", OR(S222="SSH", S222="RMF", S222="CAI", S222="HRG", S222="LXR", S222="DXB")), T222,
    "VIE"))</f>
        <v>NAP</v>
      </c>
      <c r="V222" s="247">
        <f>WEEKDAY(Table1[[#This Row],[FLIGHT_DATE]],2)</f>
        <v>7</v>
      </c>
      <c r="W222" s="247">
        <f>Table1[[#This Row],[FLIGHT_DATE]]-Table1[[#This Row],[DATE_BOOKED]]</f>
        <v>191</v>
      </c>
    </row>
    <row r="223" spans="1:23" x14ac:dyDescent="0.25">
      <c r="A223" s="246">
        <v>45674</v>
      </c>
      <c r="B223" s="247" t="s">
        <v>327</v>
      </c>
      <c r="C223" s="98" t="s">
        <v>108</v>
      </c>
      <c r="D223" s="98"/>
      <c r="E223" s="247"/>
      <c r="F223" s="247" t="s">
        <v>45</v>
      </c>
      <c r="G223" s="247" t="s">
        <v>7</v>
      </c>
      <c r="H223" s="247" t="s">
        <v>321</v>
      </c>
      <c r="I223" s="248" t="s">
        <v>23</v>
      </c>
      <c r="J223" s="246">
        <v>45872</v>
      </c>
      <c r="K223" s="249">
        <v>0</v>
      </c>
      <c r="L223" s="249">
        <v>0</v>
      </c>
      <c r="M223" s="251">
        <v>0</v>
      </c>
      <c r="N223" s="252">
        <v>0</v>
      </c>
      <c r="O223" s="252">
        <v>0</v>
      </c>
      <c r="P223" s="253">
        <f>SUM(Table1[[#This Row],[BASE_FARE]:[SURCHARGES]])*Table1[[#This Row],[SEATS_BOOKED]]</f>
        <v>0</v>
      </c>
      <c r="Q223" s="247" t="s">
        <v>328</v>
      </c>
      <c r="R223" s="247" t="s">
        <v>328</v>
      </c>
      <c r="S223" s="247" t="str">
        <f>LEFT(Table1[[#This Row],[SECTOR]],3)</f>
        <v>NAP</v>
      </c>
      <c r="T223" s="247" t="str">
        <f>RIGHT(Table1[[#This Row],[SECTOR]],3)</f>
        <v>SSH</v>
      </c>
      <c r="U223" s="247" t="str">
        <f t="shared" ref="U223:U235" si="4">IF(AND(S223&lt;&gt;"SSH", S223&lt;&gt;"RMF", S223&lt;&gt;"CAI", S223&lt;&gt;"HRG", S223&lt;&gt;"LXR", S223&lt;&gt;"DXB", OR(T223="SSH", T223="RMF", T223="CAI", T223="HRG", T223="LXR", T223="DXB")), S223,
    IF(AND(T223&lt;&gt;"SSH", T223&lt;&gt;"RMF", T223&lt;&gt;"CAI", T223&lt;&gt;"HRG", T223&lt;&gt;"LXR", T223&lt;&gt;"DXB", OR(S223="SSH", S223="RMF", S223="CAI", S223="HRG", S223="LXR", S223="DXB")), T223,
    "VIE"))</f>
        <v>NAP</v>
      </c>
      <c r="V223" s="247">
        <f>WEEKDAY(Table1[[#This Row],[FLIGHT_DATE]],2)</f>
        <v>7</v>
      </c>
      <c r="W223" s="247">
        <f>Table1[[#This Row],[FLIGHT_DATE]]-Table1[[#This Row],[DATE_BOOKED]]</f>
        <v>198</v>
      </c>
    </row>
    <row r="224" spans="1:23" x14ac:dyDescent="0.25">
      <c r="A224" s="246">
        <v>45674</v>
      </c>
      <c r="B224" s="247" t="s">
        <v>327</v>
      </c>
      <c r="C224" s="98" t="s">
        <v>108</v>
      </c>
      <c r="D224" s="98"/>
      <c r="E224" s="247"/>
      <c r="F224" s="247" t="s">
        <v>45</v>
      </c>
      <c r="G224" s="247" t="s">
        <v>7</v>
      </c>
      <c r="H224" s="247" t="s">
        <v>321</v>
      </c>
      <c r="I224" s="248" t="s">
        <v>23</v>
      </c>
      <c r="J224" s="246">
        <v>45879</v>
      </c>
      <c r="K224" s="249">
        <v>0</v>
      </c>
      <c r="L224" s="249">
        <v>0</v>
      </c>
      <c r="M224" s="251">
        <v>0</v>
      </c>
      <c r="N224" s="252">
        <v>0</v>
      </c>
      <c r="O224" s="252">
        <v>0</v>
      </c>
      <c r="P224" s="253">
        <f>SUM(Table1[[#This Row],[BASE_FARE]:[SURCHARGES]])*Table1[[#This Row],[SEATS_BOOKED]]</f>
        <v>0</v>
      </c>
      <c r="Q224" s="247" t="s">
        <v>328</v>
      </c>
      <c r="R224" s="247" t="s">
        <v>328</v>
      </c>
      <c r="S224" s="247" t="str">
        <f>LEFT(Table1[[#This Row],[SECTOR]],3)</f>
        <v>NAP</v>
      </c>
      <c r="T224" s="247" t="str">
        <f>RIGHT(Table1[[#This Row],[SECTOR]],3)</f>
        <v>SSH</v>
      </c>
      <c r="U224" s="247" t="str">
        <f t="shared" si="4"/>
        <v>NAP</v>
      </c>
      <c r="V224" s="247">
        <f>WEEKDAY(Table1[[#This Row],[FLIGHT_DATE]],2)</f>
        <v>7</v>
      </c>
      <c r="W224" s="247">
        <f>Table1[[#This Row],[FLIGHT_DATE]]-Table1[[#This Row],[DATE_BOOKED]]</f>
        <v>205</v>
      </c>
    </row>
    <row r="225" spans="1:23" x14ac:dyDescent="0.25">
      <c r="A225" s="246">
        <v>45674</v>
      </c>
      <c r="B225" s="247" t="s">
        <v>327</v>
      </c>
      <c r="C225" s="98" t="s">
        <v>108</v>
      </c>
      <c r="D225" s="98"/>
      <c r="E225" s="247"/>
      <c r="F225" s="247" t="s">
        <v>45</v>
      </c>
      <c r="G225" s="247" t="s">
        <v>7</v>
      </c>
      <c r="H225" s="247" t="s">
        <v>321</v>
      </c>
      <c r="I225" s="248" t="s">
        <v>23</v>
      </c>
      <c r="J225" s="246">
        <v>45886</v>
      </c>
      <c r="K225" s="249">
        <v>0</v>
      </c>
      <c r="L225" s="249">
        <v>0</v>
      </c>
      <c r="M225" s="251">
        <v>0</v>
      </c>
      <c r="N225" s="252">
        <v>0</v>
      </c>
      <c r="O225" s="252">
        <v>0</v>
      </c>
      <c r="P225" s="253">
        <f>SUM(Table1[[#This Row],[BASE_FARE]:[SURCHARGES]])*Table1[[#This Row],[SEATS_BOOKED]]</f>
        <v>0</v>
      </c>
      <c r="Q225" s="247" t="s">
        <v>328</v>
      </c>
      <c r="R225" s="247" t="s">
        <v>328</v>
      </c>
      <c r="S225" s="247" t="str">
        <f>LEFT(Table1[[#This Row],[SECTOR]],3)</f>
        <v>NAP</v>
      </c>
      <c r="T225" s="247" t="str">
        <f>RIGHT(Table1[[#This Row],[SECTOR]],3)</f>
        <v>SSH</v>
      </c>
      <c r="U225" s="247" t="str">
        <f t="shared" si="4"/>
        <v>NAP</v>
      </c>
      <c r="V225" s="247">
        <f>WEEKDAY(Table1[[#This Row],[FLIGHT_DATE]],2)</f>
        <v>7</v>
      </c>
      <c r="W225" s="247">
        <f>Table1[[#This Row],[FLIGHT_DATE]]-Table1[[#This Row],[DATE_BOOKED]]</f>
        <v>212</v>
      </c>
    </row>
    <row r="226" spans="1:23" x14ac:dyDescent="0.25">
      <c r="A226" s="246">
        <v>45674</v>
      </c>
      <c r="B226" s="247" t="s">
        <v>327</v>
      </c>
      <c r="C226" s="98" t="s">
        <v>108</v>
      </c>
      <c r="D226" s="98"/>
      <c r="E226" s="247"/>
      <c r="F226" s="247" t="s">
        <v>45</v>
      </c>
      <c r="G226" s="247" t="s">
        <v>7</v>
      </c>
      <c r="H226" s="247" t="s">
        <v>321</v>
      </c>
      <c r="I226" s="248" t="s">
        <v>23</v>
      </c>
      <c r="J226" s="246">
        <v>45893</v>
      </c>
      <c r="K226" s="249">
        <v>0</v>
      </c>
      <c r="L226" s="249">
        <v>0</v>
      </c>
      <c r="M226" s="251">
        <v>0</v>
      </c>
      <c r="N226" s="252">
        <v>0</v>
      </c>
      <c r="O226" s="252">
        <v>0</v>
      </c>
      <c r="P226" s="253">
        <f>SUM(Table1[[#This Row],[BASE_FARE]:[SURCHARGES]])*Table1[[#This Row],[SEATS_BOOKED]]</f>
        <v>0</v>
      </c>
      <c r="Q226" s="247" t="s">
        <v>328</v>
      </c>
      <c r="R226" s="247" t="s">
        <v>328</v>
      </c>
      <c r="S226" s="247" t="str">
        <f>LEFT(Table1[[#This Row],[SECTOR]],3)</f>
        <v>NAP</v>
      </c>
      <c r="T226" s="247" t="str">
        <f>RIGHT(Table1[[#This Row],[SECTOR]],3)</f>
        <v>SSH</v>
      </c>
      <c r="U226" s="247" t="str">
        <f t="shared" si="4"/>
        <v>NAP</v>
      </c>
      <c r="V226" s="247">
        <f>WEEKDAY(Table1[[#This Row],[FLIGHT_DATE]],2)</f>
        <v>7</v>
      </c>
      <c r="W226" s="247">
        <f>Table1[[#This Row],[FLIGHT_DATE]]-Table1[[#This Row],[DATE_BOOKED]]</f>
        <v>219</v>
      </c>
    </row>
    <row r="227" spans="1:23" x14ac:dyDescent="0.25">
      <c r="A227" s="246">
        <v>45674</v>
      </c>
      <c r="B227" s="247" t="s">
        <v>327</v>
      </c>
      <c r="C227" s="98" t="s">
        <v>108</v>
      </c>
      <c r="D227" s="98"/>
      <c r="E227" s="247"/>
      <c r="F227" s="247" t="s">
        <v>45</v>
      </c>
      <c r="G227" s="247" t="s">
        <v>7</v>
      </c>
      <c r="H227" s="247" t="s">
        <v>321</v>
      </c>
      <c r="I227" s="248" t="s">
        <v>23</v>
      </c>
      <c r="J227" s="246">
        <v>45900</v>
      </c>
      <c r="K227" s="249">
        <v>0</v>
      </c>
      <c r="L227" s="249">
        <v>0</v>
      </c>
      <c r="M227" s="251">
        <v>0</v>
      </c>
      <c r="N227" s="252">
        <v>0</v>
      </c>
      <c r="O227" s="252">
        <v>0</v>
      </c>
      <c r="P227" s="253">
        <f>SUM(Table1[[#This Row],[BASE_FARE]:[SURCHARGES]])*Table1[[#This Row],[SEATS_BOOKED]]</f>
        <v>0</v>
      </c>
      <c r="Q227" s="247" t="s">
        <v>328</v>
      </c>
      <c r="R227" s="247" t="s">
        <v>328</v>
      </c>
      <c r="S227" s="247" t="str">
        <f>LEFT(Table1[[#This Row],[SECTOR]],3)</f>
        <v>NAP</v>
      </c>
      <c r="T227" s="247" t="str">
        <f>RIGHT(Table1[[#This Row],[SECTOR]],3)</f>
        <v>SSH</v>
      </c>
      <c r="U227" s="247" t="str">
        <f t="shared" si="4"/>
        <v>NAP</v>
      </c>
      <c r="V227" s="247">
        <f>WEEKDAY(Table1[[#This Row],[FLIGHT_DATE]],2)</f>
        <v>7</v>
      </c>
      <c r="W227" s="247">
        <f>Table1[[#This Row],[FLIGHT_DATE]]-Table1[[#This Row],[DATE_BOOKED]]</f>
        <v>226</v>
      </c>
    </row>
    <row r="228" spans="1:23" x14ac:dyDescent="0.25">
      <c r="A228" s="246">
        <v>45674</v>
      </c>
      <c r="B228" s="247" t="s">
        <v>327</v>
      </c>
      <c r="C228" s="98" t="s">
        <v>108</v>
      </c>
      <c r="D228" s="98"/>
      <c r="E228" s="247"/>
      <c r="F228" s="247" t="s">
        <v>45</v>
      </c>
      <c r="G228" s="247" t="s">
        <v>7</v>
      </c>
      <c r="H228" s="247" t="s">
        <v>321</v>
      </c>
      <c r="I228" s="248" t="s">
        <v>23</v>
      </c>
      <c r="J228" s="246">
        <v>45907</v>
      </c>
      <c r="K228" s="249">
        <v>0</v>
      </c>
      <c r="L228" s="249">
        <v>0</v>
      </c>
      <c r="M228" s="251">
        <v>0</v>
      </c>
      <c r="N228" s="252">
        <v>0</v>
      </c>
      <c r="O228" s="252">
        <v>0</v>
      </c>
      <c r="P228" s="253">
        <f>SUM(Table1[[#This Row],[BASE_FARE]:[SURCHARGES]])*Table1[[#This Row],[SEATS_BOOKED]]</f>
        <v>0</v>
      </c>
      <c r="Q228" s="247" t="s">
        <v>328</v>
      </c>
      <c r="R228" s="247" t="s">
        <v>328</v>
      </c>
      <c r="S228" s="247" t="str">
        <f>LEFT(Table1[[#This Row],[SECTOR]],3)</f>
        <v>NAP</v>
      </c>
      <c r="T228" s="247" t="str">
        <f>RIGHT(Table1[[#This Row],[SECTOR]],3)</f>
        <v>SSH</v>
      </c>
      <c r="U228" s="247" t="str">
        <f t="shared" si="4"/>
        <v>NAP</v>
      </c>
      <c r="V228" s="247">
        <f>WEEKDAY(Table1[[#This Row],[FLIGHT_DATE]],2)</f>
        <v>7</v>
      </c>
      <c r="W228" s="247">
        <f>Table1[[#This Row],[FLIGHT_DATE]]-Table1[[#This Row],[DATE_BOOKED]]</f>
        <v>233</v>
      </c>
    </row>
    <row r="229" spans="1:23" x14ac:dyDescent="0.25">
      <c r="A229" s="246">
        <v>45674</v>
      </c>
      <c r="B229" s="247" t="s">
        <v>327</v>
      </c>
      <c r="C229" s="98" t="s">
        <v>108</v>
      </c>
      <c r="D229" s="98"/>
      <c r="E229" s="247"/>
      <c r="F229" s="247" t="s">
        <v>45</v>
      </c>
      <c r="G229" s="247" t="s">
        <v>7</v>
      </c>
      <c r="H229" s="247" t="s">
        <v>321</v>
      </c>
      <c r="I229" s="248" t="s">
        <v>23</v>
      </c>
      <c r="J229" s="246">
        <v>45914</v>
      </c>
      <c r="K229" s="249">
        <v>0</v>
      </c>
      <c r="L229" s="249">
        <v>0</v>
      </c>
      <c r="M229" s="251">
        <v>0</v>
      </c>
      <c r="N229" s="252">
        <v>0</v>
      </c>
      <c r="O229" s="252">
        <v>0</v>
      </c>
      <c r="P229" s="253">
        <f>SUM(Table1[[#This Row],[BASE_FARE]:[SURCHARGES]])*Table1[[#This Row],[SEATS_BOOKED]]</f>
        <v>0</v>
      </c>
      <c r="Q229" s="247" t="s">
        <v>328</v>
      </c>
      <c r="R229" s="247" t="s">
        <v>328</v>
      </c>
      <c r="S229" s="247" t="str">
        <f>LEFT(Table1[[#This Row],[SECTOR]],3)</f>
        <v>NAP</v>
      </c>
      <c r="T229" s="247" t="str">
        <f>RIGHT(Table1[[#This Row],[SECTOR]],3)</f>
        <v>SSH</v>
      </c>
      <c r="U229" s="247" t="str">
        <f t="shared" si="4"/>
        <v>NAP</v>
      </c>
      <c r="V229" s="247">
        <f>WEEKDAY(Table1[[#This Row],[FLIGHT_DATE]],2)</f>
        <v>7</v>
      </c>
      <c r="W229" s="247">
        <f>Table1[[#This Row],[FLIGHT_DATE]]-Table1[[#This Row],[DATE_BOOKED]]</f>
        <v>240</v>
      </c>
    </row>
    <row r="230" spans="1:23" x14ac:dyDescent="0.25">
      <c r="A230" s="246">
        <v>45674</v>
      </c>
      <c r="B230" s="247" t="s">
        <v>327</v>
      </c>
      <c r="C230" s="98" t="s">
        <v>108</v>
      </c>
      <c r="D230" s="98"/>
      <c r="E230" s="247"/>
      <c r="F230" s="247" t="s">
        <v>45</v>
      </c>
      <c r="G230" s="247" t="s">
        <v>7</v>
      </c>
      <c r="H230" s="247" t="s">
        <v>322</v>
      </c>
      <c r="I230" s="248" t="s">
        <v>23</v>
      </c>
      <c r="J230" s="246">
        <v>45921</v>
      </c>
      <c r="K230" s="249">
        <v>0</v>
      </c>
      <c r="L230" s="249">
        <v>0</v>
      </c>
      <c r="M230" s="251">
        <v>0</v>
      </c>
      <c r="N230" s="252">
        <v>0</v>
      </c>
      <c r="O230" s="252">
        <v>0</v>
      </c>
      <c r="P230" s="253">
        <f>SUM(Table1[[#This Row],[BASE_FARE]:[SURCHARGES]])*Table1[[#This Row],[SEATS_BOOKED]]</f>
        <v>0</v>
      </c>
      <c r="Q230" s="247" t="s">
        <v>328</v>
      </c>
      <c r="R230" s="247" t="s">
        <v>328</v>
      </c>
      <c r="S230" s="247" t="str">
        <f>LEFT(Table1[[#This Row],[SECTOR]],3)</f>
        <v>NAP</v>
      </c>
      <c r="T230" s="247" t="str">
        <f>RIGHT(Table1[[#This Row],[SECTOR]],3)</f>
        <v>SSH</v>
      </c>
      <c r="U230" s="247" t="str">
        <f t="shared" si="4"/>
        <v>NAP</v>
      </c>
      <c r="V230" s="247">
        <f>WEEKDAY(Table1[[#This Row],[FLIGHT_DATE]],2)</f>
        <v>7</v>
      </c>
      <c r="W230" s="247">
        <f>Table1[[#This Row],[FLIGHT_DATE]]-Table1[[#This Row],[DATE_BOOKED]]</f>
        <v>247</v>
      </c>
    </row>
    <row r="231" spans="1:23" x14ac:dyDescent="0.25">
      <c r="A231" s="246">
        <v>45674</v>
      </c>
      <c r="B231" s="247" t="s">
        <v>327</v>
      </c>
      <c r="C231" s="98" t="s">
        <v>108</v>
      </c>
      <c r="D231" s="98"/>
      <c r="E231" s="247"/>
      <c r="F231" s="247" t="s">
        <v>45</v>
      </c>
      <c r="G231" s="247" t="s">
        <v>7</v>
      </c>
      <c r="H231" s="247" t="s">
        <v>322</v>
      </c>
      <c r="I231" s="248" t="s">
        <v>23</v>
      </c>
      <c r="J231" s="246">
        <v>45928</v>
      </c>
      <c r="K231" s="249">
        <v>0</v>
      </c>
      <c r="L231" s="249">
        <v>0</v>
      </c>
      <c r="M231" s="251">
        <v>0</v>
      </c>
      <c r="N231" s="252">
        <v>0</v>
      </c>
      <c r="O231" s="252">
        <v>0</v>
      </c>
      <c r="P231" s="253">
        <f>SUM(Table1[[#This Row],[BASE_FARE]:[SURCHARGES]])*Table1[[#This Row],[SEATS_BOOKED]]</f>
        <v>0</v>
      </c>
      <c r="Q231" s="247" t="s">
        <v>328</v>
      </c>
      <c r="R231" s="247" t="s">
        <v>328</v>
      </c>
      <c r="S231" s="247" t="str">
        <f>LEFT(Table1[[#This Row],[SECTOR]],3)</f>
        <v>NAP</v>
      </c>
      <c r="T231" s="247" t="str">
        <f>RIGHT(Table1[[#This Row],[SECTOR]],3)</f>
        <v>SSH</v>
      </c>
      <c r="U231" s="247" t="str">
        <f t="shared" si="4"/>
        <v>NAP</v>
      </c>
      <c r="V231" s="247">
        <f>WEEKDAY(Table1[[#This Row],[FLIGHT_DATE]],2)</f>
        <v>7</v>
      </c>
      <c r="W231" s="247">
        <f>Table1[[#This Row],[FLIGHT_DATE]]-Table1[[#This Row],[DATE_BOOKED]]</f>
        <v>254</v>
      </c>
    </row>
    <row r="232" spans="1:23" x14ac:dyDescent="0.25">
      <c r="A232" s="246">
        <v>45674</v>
      </c>
      <c r="B232" s="247" t="s">
        <v>327</v>
      </c>
      <c r="C232" s="98" t="s">
        <v>108</v>
      </c>
      <c r="D232" s="98"/>
      <c r="E232" s="247"/>
      <c r="F232" s="247" t="s">
        <v>45</v>
      </c>
      <c r="G232" s="247" t="s">
        <v>7</v>
      </c>
      <c r="H232" s="247" t="s">
        <v>322</v>
      </c>
      <c r="I232" s="248" t="s">
        <v>23</v>
      </c>
      <c r="J232" s="246">
        <v>45935</v>
      </c>
      <c r="K232" s="249">
        <v>0</v>
      </c>
      <c r="L232" s="249">
        <v>0</v>
      </c>
      <c r="M232" s="251">
        <v>0</v>
      </c>
      <c r="N232" s="252">
        <v>0</v>
      </c>
      <c r="O232" s="252">
        <v>0</v>
      </c>
      <c r="P232" s="253">
        <f>SUM(Table1[[#This Row],[BASE_FARE]:[SURCHARGES]])*Table1[[#This Row],[SEATS_BOOKED]]</f>
        <v>0</v>
      </c>
      <c r="Q232" s="247" t="s">
        <v>328</v>
      </c>
      <c r="R232" s="247" t="s">
        <v>328</v>
      </c>
      <c r="S232" s="247" t="str">
        <f>LEFT(Table1[[#This Row],[SECTOR]],3)</f>
        <v>NAP</v>
      </c>
      <c r="T232" s="247" t="str">
        <f>RIGHT(Table1[[#This Row],[SECTOR]],3)</f>
        <v>SSH</v>
      </c>
      <c r="U232" s="247" t="str">
        <f t="shared" si="4"/>
        <v>NAP</v>
      </c>
      <c r="V232" s="247">
        <f>WEEKDAY(Table1[[#This Row],[FLIGHT_DATE]],2)</f>
        <v>7</v>
      </c>
      <c r="W232" s="247">
        <f>Table1[[#This Row],[FLIGHT_DATE]]-Table1[[#This Row],[DATE_BOOKED]]</f>
        <v>261</v>
      </c>
    </row>
    <row r="233" spans="1:23" x14ac:dyDescent="0.25">
      <c r="A233" s="246">
        <v>45674</v>
      </c>
      <c r="B233" s="247" t="s">
        <v>327</v>
      </c>
      <c r="C233" s="98" t="s">
        <v>108</v>
      </c>
      <c r="D233" s="98"/>
      <c r="E233" s="247"/>
      <c r="F233" s="247" t="s">
        <v>45</v>
      </c>
      <c r="G233" s="247" t="s">
        <v>7</v>
      </c>
      <c r="H233" s="247" t="s">
        <v>322</v>
      </c>
      <c r="I233" s="248" t="s">
        <v>23</v>
      </c>
      <c r="J233" s="246">
        <v>45942</v>
      </c>
      <c r="K233" s="249">
        <v>0</v>
      </c>
      <c r="L233" s="249">
        <v>0</v>
      </c>
      <c r="M233" s="251">
        <v>0</v>
      </c>
      <c r="N233" s="252">
        <v>0</v>
      </c>
      <c r="O233" s="252">
        <v>0</v>
      </c>
      <c r="P233" s="253">
        <f>SUM(Table1[[#This Row],[BASE_FARE]:[SURCHARGES]])*Table1[[#This Row],[SEATS_BOOKED]]</f>
        <v>0</v>
      </c>
      <c r="Q233" s="247" t="s">
        <v>328</v>
      </c>
      <c r="R233" s="247" t="s">
        <v>328</v>
      </c>
      <c r="S233" s="247" t="str">
        <f>LEFT(Table1[[#This Row],[SECTOR]],3)</f>
        <v>NAP</v>
      </c>
      <c r="T233" s="247" t="str">
        <f>RIGHT(Table1[[#This Row],[SECTOR]],3)</f>
        <v>SSH</v>
      </c>
      <c r="U233" s="247" t="str">
        <f t="shared" si="4"/>
        <v>NAP</v>
      </c>
      <c r="V233" s="247">
        <f>WEEKDAY(Table1[[#This Row],[FLIGHT_DATE]],2)</f>
        <v>7</v>
      </c>
      <c r="W233" s="247">
        <f>Table1[[#This Row],[FLIGHT_DATE]]-Table1[[#This Row],[DATE_BOOKED]]</f>
        <v>268</v>
      </c>
    </row>
    <row r="234" spans="1:23" x14ac:dyDescent="0.25">
      <c r="A234" s="246">
        <v>45674</v>
      </c>
      <c r="B234" s="247" t="s">
        <v>327</v>
      </c>
      <c r="C234" s="98" t="s">
        <v>108</v>
      </c>
      <c r="D234" s="98"/>
      <c r="E234" s="247"/>
      <c r="F234" s="247" t="s">
        <v>45</v>
      </c>
      <c r="G234" s="247" t="s">
        <v>7</v>
      </c>
      <c r="H234" s="247" t="s">
        <v>322</v>
      </c>
      <c r="I234" s="248" t="s">
        <v>23</v>
      </c>
      <c r="J234" s="246">
        <v>45949</v>
      </c>
      <c r="K234" s="249">
        <v>0</v>
      </c>
      <c r="L234" s="249">
        <v>0</v>
      </c>
      <c r="M234" s="251">
        <v>0</v>
      </c>
      <c r="N234" s="252">
        <v>0</v>
      </c>
      <c r="O234" s="252">
        <v>0</v>
      </c>
      <c r="P234" s="253">
        <f>SUM(Table1[[#This Row],[BASE_FARE]:[SURCHARGES]])*Table1[[#This Row],[SEATS_BOOKED]]</f>
        <v>0</v>
      </c>
      <c r="Q234" s="247" t="s">
        <v>328</v>
      </c>
      <c r="R234" s="247" t="s">
        <v>328</v>
      </c>
      <c r="S234" s="247" t="str">
        <f>LEFT(Table1[[#This Row],[SECTOR]],3)</f>
        <v>NAP</v>
      </c>
      <c r="T234" s="247" t="str">
        <f>RIGHT(Table1[[#This Row],[SECTOR]],3)</f>
        <v>SSH</v>
      </c>
      <c r="U234" s="247" t="str">
        <f t="shared" si="4"/>
        <v>NAP</v>
      </c>
      <c r="V234" s="247">
        <f>WEEKDAY(Table1[[#This Row],[FLIGHT_DATE]],2)</f>
        <v>7</v>
      </c>
      <c r="W234" s="247">
        <f>Table1[[#This Row],[FLIGHT_DATE]]-Table1[[#This Row],[DATE_BOOKED]]</f>
        <v>275</v>
      </c>
    </row>
    <row r="235" spans="1:23" x14ac:dyDescent="0.25">
      <c r="A235" s="246">
        <v>45674</v>
      </c>
      <c r="B235" s="247" t="s">
        <v>327</v>
      </c>
      <c r="C235" s="98" t="s">
        <v>108</v>
      </c>
      <c r="D235" s="98"/>
      <c r="E235" s="247"/>
      <c r="F235" s="247" t="s">
        <v>45</v>
      </c>
      <c r="G235" s="247" t="s">
        <v>7</v>
      </c>
      <c r="H235" s="247" t="s">
        <v>322</v>
      </c>
      <c r="I235" s="248" t="s">
        <v>23</v>
      </c>
      <c r="J235" s="246">
        <v>45956</v>
      </c>
      <c r="K235" s="249">
        <v>0</v>
      </c>
      <c r="L235" s="249">
        <v>0</v>
      </c>
      <c r="M235" s="251">
        <v>0</v>
      </c>
      <c r="N235" s="252">
        <v>0</v>
      </c>
      <c r="O235" s="252">
        <v>0</v>
      </c>
      <c r="P235" s="253">
        <f>SUM(Table1[[#This Row],[BASE_FARE]:[SURCHARGES]])*Table1[[#This Row],[SEATS_BOOKED]]</f>
        <v>0</v>
      </c>
      <c r="Q235" s="247" t="s">
        <v>328</v>
      </c>
      <c r="R235" s="247" t="s">
        <v>328</v>
      </c>
      <c r="S235" s="247" t="str">
        <f>LEFT(Table1[[#This Row],[SECTOR]],3)</f>
        <v>NAP</v>
      </c>
      <c r="T235" s="247" t="str">
        <f>RIGHT(Table1[[#This Row],[SECTOR]],3)</f>
        <v>SSH</v>
      </c>
      <c r="U235" s="247" t="str">
        <f t="shared" si="4"/>
        <v>NAP</v>
      </c>
      <c r="V235" s="247">
        <f>WEEKDAY(Table1[[#This Row],[FLIGHT_DATE]],2)</f>
        <v>7</v>
      </c>
      <c r="W235" s="247">
        <f>Table1[[#This Row],[FLIGHT_DATE]]-Table1[[#This Row],[DATE_BOOKED]]</f>
        <v>282</v>
      </c>
    </row>
    <row r="236" spans="1:23" x14ac:dyDescent="0.25">
      <c r="A236" s="246">
        <v>45674</v>
      </c>
      <c r="B236" s="247" t="s">
        <v>327</v>
      </c>
      <c r="C236" s="98" t="s">
        <v>108</v>
      </c>
      <c r="D236" s="98"/>
      <c r="E236" s="247"/>
      <c r="F236" s="247" t="s">
        <v>45</v>
      </c>
      <c r="G236" s="247" t="s">
        <v>8</v>
      </c>
      <c r="H236" s="247" t="s">
        <v>323</v>
      </c>
      <c r="I236" s="248" t="s">
        <v>24</v>
      </c>
      <c r="J236" s="246">
        <v>45872</v>
      </c>
      <c r="K236" s="249">
        <v>0</v>
      </c>
      <c r="L236" s="249">
        <v>0</v>
      </c>
      <c r="M236" s="251">
        <v>0</v>
      </c>
      <c r="N236" s="252">
        <v>0</v>
      </c>
      <c r="O236" s="252">
        <v>0</v>
      </c>
      <c r="P236" s="253">
        <f>SUM(Table1[[#This Row],[BASE_FARE]:[SURCHARGES]])*Table1[[#This Row],[SEATS_BOOKED]]</f>
        <v>0</v>
      </c>
      <c r="Q236" s="247" t="s">
        <v>328</v>
      </c>
      <c r="R236" s="247" t="s">
        <v>328</v>
      </c>
      <c r="S236" s="247" t="str">
        <f>LEFT(Table1[[#This Row],[SECTOR]],3)</f>
        <v>SSH</v>
      </c>
      <c r="T236" s="247" t="str">
        <f>RIGHT(Table1[[#This Row],[SECTOR]],3)</f>
        <v>NAP</v>
      </c>
      <c r="U236" s="247" t="str">
        <f>IF(AND(S236&lt;&gt;"SSH", S236&lt;&gt;"RMF", S236&lt;&gt;"CAI", S236&lt;&gt;"HRG", S236&lt;&gt;"LXR", S236&lt;&gt;"DXB", OR(T236="SSH", T236="RMF", T236="CAI", T236="HRG", T236="LXR", T236="DXB")), S236,
    IF(AND(T236&lt;&gt;"SSH", T236&lt;&gt;"RMF", T236&lt;&gt;"CAI", T236&lt;&gt;"HRG", T236&lt;&gt;"LXR", T236&lt;&gt;"DXB", OR(S236="SSH", S236="RMF", S236="CAI", S236="HRG", S236="LXR", S236="DXB")), T236,
    "VIE"))</f>
        <v>NAP</v>
      </c>
      <c r="V236" s="247">
        <f>WEEKDAY(Table1[[#This Row],[FLIGHT_DATE]],2)</f>
        <v>7</v>
      </c>
      <c r="W236" s="247">
        <f>Table1[[#This Row],[FLIGHT_DATE]]-Table1[[#This Row],[DATE_BOOKED]]</f>
        <v>198</v>
      </c>
    </row>
    <row r="237" spans="1:23" x14ac:dyDescent="0.25">
      <c r="A237" s="246">
        <v>45674</v>
      </c>
      <c r="B237" s="247" t="s">
        <v>327</v>
      </c>
      <c r="C237" s="98" t="s">
        <v>108</v>
      </c>
      <c r="D237" s="98"/>
      <c r="E237" s="247"/>
      <c r="F237" s="247" t="s">
        <v>45</v>
      </c>
      <c r="G237" s="247" t="s">
        <v>8</v>
      </c>
      <c r="H237" s="247" t="s">
        <v>323</v>
      </c>
      <c r="I237" s="248" t="s">
        <v>24</v>
      </c>
      <c r="J237" s="246">
        <v>45879</v>
      </c>
      <c r="K237" s="249">
        <v>0</v>
      </c>
      <c r="L237" s="249">
        <v>0</v>
      </c>
      <c r="M237" s="251">
        <v>0</v>
      </c>
      <c r="N237" s="252">
        <v>0</v>
      </c>
      <c r="O237" s="252">
        <v>0</v>
      </c>
      <c r="P237" s="253">
        <f>SUM(Table1[[#This Row],[BASE_FARE]:[SURCHARGES]])*Table1[[#This Row],[SEATS_BOOKED]]</f>
        <v>0</v>
      </c>
      <c r="Q237" s="247" t="s">
        <v>328</v>
      </c>
      <c r="R237" s="247" t="s">
        <v>328</v>
      </c>
      <c r="S237" s="247" t="str">
        <f>LEFT(Table1[[#This Row],[SECTOR]],3)</f>
        <v>SSH</v>
      </c>
      <c r="T237" s="247" t="str">
        <f>RIGHT(Table1[[#This Row],[SECTOR]],3)</f>
        <v>NAP</v>
      </c>
      <c r="U237" s="247" t="str">
        <f t="shared" ref="U237:U277" si="5">IF(AND(S237&lt;&gt;"SSH", S237&lt;&gt;"RMF", S237&lt;&gt;"CAI", S237&lt;&gt;"HRG", S237&lt;&gt;"LXR", S237&lt;&gt;"DXB", OR(T237="SSH", T237="RMF", T237="CAI", T237="HRG", T237="LXR", T237="DXB")), S237,
    IF(AND(T237&lt;&gt;"SSH", T237&lt;&gt;"RMF", T237&lt;&gt;"CAI", T237&lt;&gt;"HRG", T237&lt;&gt;"LXR", T237&lt;&gt;"DXB", OR(S237="SSH", S237="RMF", S237="CAI", S237="HRG", S237="LXR", S237="DXB")), T237,
    "VIE"))</f>
        <v>NAP</v>
      </c>
      <c r="V237" s="247">
        <f>WEEKDAY(Table1[[#This Row],[FLIGHT_DATE]],2)</f>
        <v>7</v>
      </c>
      <c r="W237" s="247">
        <f>Table1[[#This Row],[FLIGHT_DATE]]-Table1[[#This Row],[DATE_BOOKED]]</f>
        <v>205</v>
      </c>
    </row>
    <row r="238" spans="1:23" x14ac:dyDescent="0.25">
      <c r="A238" s="246">
        <v>45674</v>
      </c>
      <c r="B238" s="247" t="s">
        <v>327</v>
      </c>
      <c r="C238" s="98" t="s">
        <v>108</v>
      </c>
      <c r="D238" s="98"/>
      <c r="E238" s="247"/>
      <c r="F238" s="247" t="s">
        <v>45</v>
      </c>
      <c r="G238" s="247" t="s">
        <v>8</v>
      </c>
      <c r="H238" s="247" t="s">
        <v>323</v>
      </c>
      <c r="I238" s="248" t="s">
        <v>24</v>
      </c>
      <c r="J238" s="246">
        <v>45886</v>
      </c>
      <c r="K238" s="249">
        <v>0</v>
      </c>
      <c r="L238" s="249">
        <v>0</v>
      </c>
      <c r="M238" s="251">
        <v>0</v>
      </c>
      <c r="N238" s="252">
        <v>0</v>
      </c>
      <c r="O238" s="252">
        <v>0</v>
      </c>
      <c r="P238" s="253">
        <f>SUM(Table1[[#This Row],[BASE_FARE]:[SURCHARGES]])*Table1[[#This Row],[SEATS_BOOKED]]</f>
        <v>0</v>
      </c>
      <c r="Q238" s="247" t="s">
        <v>328</v>
      </c>
      <c r="R238" s="247" t="s">
        <v>328</v>
      </c>
      <c r="S238" s="247" t="str">
        <f>LEFT(Table1[[#This Row],[SECTOR]],3)</f>
        <v>SSH</v>
      </c>
      <c r="T238" s="247" t="str">
        <f>RIGHT(Table1[[#This Row],[SECTOR]],3)</f>
        <v>NAP</v>
      </c>
      <c r="U238" s="247" t="str">
        <f t="shared" si="5"/>
        <v>NAP</v>
      </c>
      <c r="V238" s="247">
        <f>WEEKDAY(Table1[[#This Row],[FLIGHT_DATE]],2)</f>
        <v>7</v>
      </c>
      <c r="W238" s="247">
        <f>Table1[[#This Row],[FLIGHT_DATE]]-Table1[[#This Row],[DATE_BOOKED]]</f>
        <v>212</v>
      </c>
    </row>
    <row r="239" spans="1:23" x14ac:dyDescent="0.25">
      <c r="A239" s="246">
        <v>45674</v>
      </c>
      <c r="B239" s="247" t="s">
        <v>327</v>
      </c>
      <c r="C239" s="98" t="s">
        <v>108</v>
      </c>
      <c r="D239" s="98"/>
      <c r="E239" s="247"/>
      <c r="F239" s="247" t="s">
        <v>45</v>
      </c>
      <c r="G239" s="247" t="s">
        <v>8</v>
      </c>
      <c r="H239" s="247" t="s">
        <v>323</v>
      </c>
      <c r="I239" s="248" t="s">
        <v>24</v>
      </c>
      <c r="J239" s="246">
        <v>45893</v>
      </c>
      <c r="K239" s="249">
        <v>0</v>
      </c>
      <c r="L239" s="249">
        <v>0</v>
      </c>
      <c r="M239" s="251">
        <v>0</v>
      </c>
      <c r="N239" s="252">
        <v>0</v>
      </c>
      <c r="O239" s="252">
        <v>0</v>
      </c>
      <c r="P239" s="253">
        <f>SUM(Table1[[#This Row],[BASE_FARE]:[SURCHARGES]])*Table1[[#This Row],[SEATS_BOOKED]]</f>
        <v>0</v>
      </c>
      <c r="Q239" s="247" t="s">
        <v>328</v>
      </c>
      <c r="R239" s="247" t="s">
        <v>328</v>
      </c>
      <c r="S239" s="247" t="str">
        <f>LEFT(Table1[[#This Row],[SECTOR]],3)</f>
        <v>SSH</v>
      </c>
      <c r="T239" s="247" t="str">
        <f>RIGHT(Table1[[#This Row],[SECTOR]],3)</f>
        <v>NAP</v>
      </c>
      <c r="U239" s="247" t="str">
        <f t="shared" si="5"/>
        <v>NAP</v>
      </c>
      <c r="V239" s="247">
        <f>WEEKDAY(Table1[[#This Row],[FLIGHT_DATE]],2)</f>
        <v>7</v>
      </c>
      <c r="W239" s="247">
        <f>Table1[[#This Row],[FLIGHT_DATE]]-Table1[[#This Row],[DATE_BOOKED]]</f>
        <v>219</v>
      </c>
    </row>
    <row r="240" spans="1:23" x14ac:dyDescent="0.25">
      <c r="A240" s="246">
        <v>45674</v>
      </c>
      <c r="B240" s="247" t="s">
        <v>327</v>
      </c>
      <c r="C240" s="98" t="s">
        <v>108</v>
      </c>
      <c r="D240" s="98"/>
      <c r="E240" s="247"/>
      <c r="F240" s="247" t="s">
        <v>45</v>
      </c>
      <c r="G240" s="247" t="s">
        <v>8</v>
      </c>
      <c r="H240" s="247" t="s">
        <v>323</v>
      </c>
      <c r="I240" s="248" t="s">
        <v>24</v>
      </c>
      <c r="J240" s="246">
        <v>45900</v>
      </c>
      <c r="K240" s="249">
        <v>0</v>
      </c>
      <c r="L240" s="249">
        <v>0</v>
      </c>
      <c r="M240" s="251">
        <v>0</v>
      </c>
      <c r="N240" s="252">
        <v>0</v>
      </c>
      <c r="O240" s="252">
        <v>0</v>
      </c>
      <c r="P240" s="253">
        <f>SUM(Table1[[#This Row],[BASE_FARE]:[SURCHARGES]])*Table1[[#This Row],[SEATS_BOOKED]]</f>
        <v>0</v>
      </c>
      <c r="Q240" s="247" t="s">
        <v>328</v>
      </c>
      <c r="R240" s="247" t="s">
        <v>328</v>
      </c>
      <c r="S240" s="247" t="str">
        <f>LEFT(Table1[[#This Row],[SECTOR]],3)</f>
        <v>SSH</v>
      </c>
      <c r="T240" s="247" t="str">
        <f>RIGHT(Table1[[#This Row],[SECTOR]],3)</f>
        <v>NAP</v>
      </c>
      <c r="U240" s="247" t="str">
        <f t="shared" si="5"/>
        <v>NAP</v>
      </c>
      <c r="V240" s="247">
        <f>WEEKDAY(Table1[[#This Row],[FLIGHT_DATE]],2)</f>
        <v>7</v>
      </c>
      <c r="W240" s="247">
        <f>Table1[[#This Row],[FLIGHT_DATE]]-Table1[[#This Row],[DATE_BOOKED]]</f>
        <v>226</v>
      </c>
    </row>
    <row r="241" spans="1:23" x14ac:dyDescent="0.25">
      <c r="A241" s="246">
        <v>45674</v>
      </c>
      <c r="B241" s="247" t="s">
        <v>327</v>
      </c>
      <c r="C241" s="98" t="s">
        <v>108</v>
      </c>
      <c r="D241" s="98"/>
      <c r="E241" s="247"/>
      <c r="F241" s="247" t="s">
        <v>45</v>
      </c>
      <c r="G241" s="247" t="s">
        <v>8</v>
      </c>
      <c r="H241" s="247" t="s">
        <v>323</v>
      </c>
      <c r="I241" s="248" t="s">
        <v>24</v>
      </c>
      <c r="J241" s="246">
        <v>45907</v>
      </c>
      <c r="K241" s="249">
        <v>0</v>
      </c>
      <c r="L241" s="249">
        <v>0</v>
      </c>
      <c r="M241" s="251">
        <v>0</v>
      </c>
      <c r="N241" s="252">
        <v>0</v>
      </c>
      <c r="O241" s="252">
        <v>0</v>
      </c>
      <c r="P241" s="253">
        <f>SUM(Table1[[#This Row],[BASE_FARE]:[SURCHARGES]])*Table1[[#This Row],[SEATS_BOOKED]]</f>
        <v>0</v>
      </c>
      <c r="Q241" s="247" t="s">
        <v>328</v>
      </c>
      <c r="R241" s="247" t="s">
        <v>328</v>
      </c>
      <c r="S241" s="247" t="str">
        <f>LEFT(Table1[[#This Row],[SECTOR]],3)</f>
        <v>SSH</v>
      </c>
      <c r="T241" s="247" t="str">
        <f>RIGHT(Table1[[#This Row],[SECTOR]],3)</f>
        <v>NAP</v>
      </c>
      <c r="U241" s="247" t="str">
        <f t="shared" si="5"/>
        <v>NAP</v>
      </c>
      <c r="V241" s="247">
        <f>WEEKDAY(Table1[[#This Row],[FLIGHT_DATE]],2)</f>
        <v>7</v>
      </c>
      <c r="W241" s="247">
        <f>Table1[[#This Row],[FLIGHT_DATE]]-Table1[[#This Row],[DATE_BOOKED]]</f>
        <v>233</v>
      </c>
    </row>
    <row r="242" spans="1:23" x14ac:dyDescent="0.25">
      <c r="A242" s="246">
        <v>45674</v>
      </c>
      <c r="B242" s="247" t="s">
        <v>327</v>
      </c>
      <c r="C242" s="98" t="s">
        <v>108</v>
      </c>
      <c r="D242" s="98"/>
      <c r="E242" s="247"/>
      <c r="F242" s="247" t="s">
        <v>45</v>
      </c>
      <c r="G242" s="247" t="s">
        <v>8</v>
      </c>
      <c r="H242" s="247" t="s">
        <v>323</v>
      </c>
      <c r="I242" s="248" t="s">
        <v>24</v>
      </c>
      <c r="J242" s="246">
        <v>45914</v>
      </c>
      <c r="K242" s="249">
        <v>0</v>
      </c>
      <c r="L242" s="249">
        <v>0</v>
      </c>
      <c r="M242" s="251">
        <v>0</v>
      </c>
      <c r="N242" s="252">
        <v>0</v>
      </c>
      <c r="O242" s="252">
        <v>0</v>
      </c>
      <c r="P242" s="253">
        <f>SUM(Table1[[#This Row],[BASE_FARE]:[SURCHARGES]])*Table1[[#This Row],[SEATS_BOOKED]]</f>
        <v>0</v>
      </c>
      <c r="Q242" s="247" t="s">
        <v>328</v>
      </c>
      <c r="R242" s="247" t="s">
        <v>328</v>
      </c>
      <c r="S242" s="247" t="str">
        <f>LEFT(Table1[[#This Row],[SECTOR]],3)</f>
        <v>SSH</v>
      </c>
      <c r="T242" s="247" t="str">
        <f>RIGHT(Table1[[#This Row],[SECTOR]],3)</f>
        <v>NAP</v>
      </c>
      <c r="U242" s="247" t="str">
        <f t="shared" si="5"/>
        <v>NAP</v>
      </c>
      <c r="V242" s="247">
        <f>WEEKDAY(Table1[[#This Row],[FLIGHT_DATE]],2)</f>
        <v>7</v>
      </c>
      <c r="W242" s="247">
        <f>Table1[[#This Row],[FLIGHT_DATE]]-Table1[[#This Row],[DATE_BOOKED]]</f>
        <v>240</v>
      </c>
    </row>
    <row r="243" spans="1:23" x14ac:dyDescent="0.25">
      <c r="A243" s="246">
        <v>45674</v>
      </c>
      <c r="B243" s="247" t="s">
        <v>327</v>
      </c>
      <c r="C243" s="98" t="s">
        <v>108</v>
      </c>
      <c r="D243" s="98"/>
      <c r="E243" s="247"/>
      <c r="F243" s="247" t="s">
        <v>45</v>
      </c>
      <c r="G243" s="247" t="s">
        <v>8</v>
      </c>
      <c r="H243" s="247" t="s">
        <v>323</v>
      </c>
      <c r="I243" s="248" t="s">
        <v>24</v>
      </c>
      <c r="J243" s="246">
        <v>45921</v>
      </c>
      <c r="K243" s="249">
        <v>0</v>
      </c>
      <c r="L243" s="249">
        <v>0</v>
      </c>
      <c r="M243" s="251">
        <v>0</v>
      </c>
      <c r="N243" s="252">
        <v>0</v>
      </c>
      <c r="O243" s="252">
        <v>0</v>
      </c>
      <c r="P243" s="253">
        <f>SUM(Table1[[#This Row],[BASE_FARE]:[SURCHARGES]])*Table1[[#This Row],[SEATS_BOOKED]]</f>
        <v>0</v>
      </c>
      <c r="Q243" s="247" t="s">
        <v>328</v>
      </c>
      <c r="R243" s="247" t="s">
        <v>328</v>
      </c>
      <c r="S243" s="247" t="str">
        <f>LEFT(Table1[[#This Row],[SECTOR]],3)</f>
        <v>SSH</v>
      </c>
      <c r="T243" s="247" t="str">
        <f>RIGHT(Table1[[#This Row],[SECTOR]],3)</f>
        <v>NAP</v>
      </c>
      <c r="U243" s="247" t="str">
        <f t="shared" si="5"/>
        <v>NAP</v>
      </c>
      <c r="V243" s="247">
        <f>WEEKDAY(Table1[[#This Row],[FLIGHT_DATE]],2)</f>
        <v>7</v>
      </c>
      <c r="W243" s="247">
        <f>Table1[[#This Row],[FLIGHT_DATE]]-Table1[[#This Row],[DATE_BOOKED]]</f>
        <v>247</v>
      </c>
    </row>
    <row r="244" spans="1:23" x14ac:dyDescent="0.25">
      <c r="A244" s="246">
        <v>45674</v>
      </c>
      <c r="B244" s="247" t="s">
        <v>327</v>
      </c>
      <c r="C244" s="98" t="s">
        <v>108</v>
      </c>
      <c r="D244" s="98"/>
      <c r="E244" s="247"/>
      <c r="F244" s="247" t="s">
        <v>45</v>
      </c>
      <c r="G244" s="247" t="s">
        <v>8</v>
      </c>
      <c r="H244" s="247" t="s">
        <v>324</v>
      </c>
      <c r="I244" s="248" t="s">
        <v>24</v>
      </c>
      <c r="J244" s="246">
        <v>45928</v>
      </c>
      <c r="K244" s="249">
        <v>0</v>
      </c>
      <c r="L244" s="249">
        <v>0</v>
      </c>
      <c r="M244" s="251">
        <v>0</v>
      </c>
      <c r="N244" s="252">
        <v>0</v>
      </c>
      <c r="O244" s="252">
        <v>0</v>
      </c>
      <c r="P244" s="253">
        <f>SUM(Table1[[#This Row],[BASE_FARE]:[SURCHARGES]])*Table1[[#This Row],[SEATS_BOOKED]]</f>
        <v>0</v>
      </c>
      <c r="Q244" s="247" t="s">
        <v>328</v>
      </c>
      <c r="R244" s="247" t="s">
        <v>328</v>
      </c>
      <c r="S244" s="247" t="str">
        <f>LEFT(Table1[[#This Row],[SECTOR]],3)</f>
        <v>SSH</v>
      </c>
      <c r="T244" s="247" t="str">
        <f>RIGHT(Table1[[#This Row],[SECTOR]],3)</f>
        <v>NAP</v>
      </c>
      <c r="U244" s="247" t="str">
        <f t="shared" si="5"/>
        <v>NAP</v>
      </c>
      <c r="V244" s="247">
        <f>WEEKDAY(Table1[[#This Row],[FLIGHT_DATE]],2)</f>
        <v>7</v>
      </c>
      <c r="W244" s="247">
        <f>Table1[[#This Row],[FLIGHT_DATE]]-Table1[[#This Row],[DATE_BOOKED]]</f>
        <v>254</v>
      </c>
    </row>
    <row r="245" spans="1:23" x14ac:dyDescent="0.25">
      <c r="A245" s="246">
        <v>45674</v>
      </c>
      <c r="B245" s="247" t="s">
        <v>327</v>
      </c>
      <c r="C245" s="98" t="s">
        <v>108</v>
      </c>
      <c r="D245" s="98"/>
      <c r="E245" s="247"/>
      <c r="F245" s="247" t="s">
        <v>45</v>
      </c>
      <c r="G245" s="247" t="s">
        <v>8</v>
      </c>
      <c r="H245" s="247" t="s">
        <v>324</v>
      </c>
      <c r="I245" s="248" t="s">
        <v>24</v>
      </c>
      <c r="J245" s="246">
        <v>45935</v>
      </c>
      <c r="K245" s="249">
        <v>0</v>
      </c>
      <c r="L245" s="249">
        <v>0</v>
      </c>
      <c r="M245" s="251">
        <v>0</v>
      </c>
      <c r="N245" s="252">
        <v>0</v>
      </c>
      <c r="O245" s="252">
        <v>0</v>
      </c>
      <c r="P245" s="253">
        <f>SUM(Table1[[#This Row],[BASE_FARE]:[SURCHARGES]])*Table1[[#This Row],[SEATS_BOOKED]]</f>
        <v>0</v>
      </c>
      <c r="Q245" s="247" t="s">
        <v>328</v>
      </c>
      <c r="R245" s="247" t="s">
        <v>328</v>
      </c>
      <c r="S245" s="247" t="str">
        <f>LEFT(Table1[[#This Row],[SECTOR]],3)</f>
        <v>SSH</v>
      </c>
      <c r="T245" s="247" t="str">
        <f>RIGHT(Table1[[#This Row],[SECTOR]],3)</f>
        <v>NAP</v>
      </c>
      <c r="U245" s="247" t="str">
        <f t="shared" si="5"/>
        <v>NAP</v>
      </c>
      <c r="V245" s="247">
        <f>WEEKDAY(Table1[[#This Row],[FLIGHT_DATE]],2)</f>
        <v>7</v>
      </c>
      <c r="W245" s="247">
        <f>Table1[[#This Row],[FLIGHT_DATE]]-Table1[[#This Row],[DATE_BOOKED]]</f>
        <v>261</v>
      </c>
    </row>
    <row r="246" spans="1:23" x14ac:dyDescent="0.25">
      <c r="A246" s="246">
        <v>45674</v>
      </c>
      <c r="B246" s="247" t="s">
        <v>327</v>
      </c>
      <c r="C246" s="98" t="s">
        <v>108</v>
      </c>
      <c r="D246" s="98"/>
      <c r="E246" s="247"/>
      <c r="F246" s="247" t="s">
        <v>45</v>
      </c>
      <c r="G246" s="247" t="s">
        <v>8</v>
      </c>
      <c r="H246" s="247" t="s">
        <v>324</v>
      </c>
      <c r="I246" s="248" t="s">
        <v>24</v>
      </c>
      <c r="J246" s="246">
        <v>45942</v>
      </c>
      <c r="K246" s="249">
        <v>0</v>
      </c>
      <c r="L246" s="249">
        <v>0</v>
      </c>
      <c r="M246" s="251">
        <v>0</v>
      </c>
      <c r="N246" s="252">
        <v>0</v>
      </c>
      <c r="O246" s="252">
        <v>0</v>
      </c>
      <c r="P246" s="253">
        <f>SUM(Table1[[#This Row],[BASE_FARE]:[SURCHARGES]])*Table1[[#This Row],[SEATS_BOOKED]]</f>
        <v>0</v>
      </c>
      <c r="Q246" s="247" t="s">
        <v>328</v>
      </c>
      <c r="R246" s="247" t="s">
        <v>328</v>
      </c>
      <c r="S246" s="247" t="str">
        <f>LEFT(Table1[[#This Row],[SECTOR]],3)</f>
        <v>SSH</v>
      </c>
      <c r="T246" s="247" t="str">
        <f>RIGHT(Table1[[#This Row],[SECTOR]],3)</f>
        <v>NAP</v>
      </c>
      <c r="U246" s="247" t="str">
        <f t="shared" si="5"/>
        <v>NAP</v>
      </c>
      <c r="V246" s="247">
        <f>WEEKDAY(Table1[[#This Row],[FLIGHT_DATE]],2)</f>
        <v>7</v>
      </c>
      <c r="W246" s="247">
        <f>Table1[[#This Row],[FLIGHT_DATE]]-Table1[[#This Row],[DATE_BOOKED]]</f>
        <v>268</v>
      </c>
    </row>
    <row r="247" spans="1:23" x14ac:dyDescent="0.25">
      <c r="A247" s="246">
        <v>45674</v>
      </c>
      <c r="B247" s="247" t="s">
        <v>327</v>
      </c>
      <c r="C247" s="98" t="s">
        <v>108</v>
      </c>
      <c r="D247" s="98"/>
      <c r="E247" s="247"/>
      <c r="F247" s="247" t="s">
        <v>45</v>
      </c>
      <c r="G247" s="247" t="s">
        <v>8</v>
      </c>
      <c r="H247" s="247" t="s">
        <v>324</v>
      </c>
      <c r="I247" s="248" t="s">
        <v>24</v>
      </c>
      <c r="J247" s="246">
        <v>45949</v>
      </c>
      <c r="K247" s="249">
        <v>0</v>
      </c>
      <c r="L247" s="249">
        <v>0</v>
      </c>
      <c r="M247" s="251">
        <v>0</v>
      </c>
      <c r="N247" s="252">
        <v>0</v>
      </c>
      <c r="O247" s="252">
        <v>0</v>
      </c>
      <c r="P247" s="253">
        <f>SUM(Table1[[#This Row],[BASE_FARE]:[SURCHARGES]])*Table1[[#This Row],[SEATS_BOOKED]]</f>
        <v>0</v>
      </c>
      <c r="Q247" s="247" t="s">
        <v>328</v>
      </c>
      <c r="R247" s="247" t="s">
        <v>328</v>
      </c>
      <c r="S247" s="247" t="str">
        <f>LEFT(Table1[[#This Row],[SECTOR]],3)</f>
        <v>SSH</v>
      </c>
      <c r="T247" s="247" t="str">
        <f>RIGHT(Table1[[#This Row],[SECTOR]],3)</f>
        <v>NAP</v>
      </c>
      <c r="U247" s="247" t="str">
        <f t="shared" si="5"/>
        <v>NAP</v>
      </c>
      <c r="V247" s="247">
        <f>WEEKDAY(Table1[[#This Row],[FLIGHT_DATE]],2)</f>
        <v>7</v>
      </c>
      <c r="W247" s="247">
        <f>Table1[[#This Row],[FLIGHT_DATE]]-Table1[[#This Row],[DATE_BOOKED]]</f>
        <v>275</v>
      </c>
    </row>
    <row r="248" spans="1:23" x14ac:dyDescent="0.25">
      <c r="A248" s="246">
        <v>45674</v>
      </c>
      <c r="B248" s="247" t="s">
        <v>327</v>
      </c>
      <c r="C248" s="98" t="s">
        <v>108</v>
      </c>
      <c r="D248" s="98"/>
      <c r="E248" s="247"/>
      <c r="F248" s="247" t="s">
        <v>45</v>
      </c>
      <c r="G248" s="247" t="s">
        <v>8</v>
      </c>
      <c r="H248" s="247" t="s">
        <v>244</v>
      </c>
      <c r="I248" s="248" t="s">
        <v>24</v>
      </c>
      <c r="J248" s="246">
        <v>45956</v>
      </c>
      <c r="K248" s="249">
        <v>0</v>
      </c>
      <c r="L248" s="249">
        <v>0</v>
      </c>
      <c r="M248" s="251">
        <v>0</v>
      </c>
      <c r="N248" s="252">
        <v>0</v>
      </c>
      <c r="O248" s="252">
        <v>0</v>
      </c>
      <c r="P248" s="253">
        <f>SUM(Table1[[#This Row],[BASE_FARE]:[SURCHARGES]])*Table1[[#This Row],[SEATS_BOOKED]]</f>
        <v>0</v>
      </c>
      <c r="Q248" s="247" t="s">
        <v>328</v>
      </c>
      <c r="R248" s="247" t="s">
        <v>328</v>
      </c>
      <c r="S248" s="247" t="str">
        <f>LEFT(Table1[[#This Row],[SECTOR]],3)</f>
        <v>SSH</v>
      </c>
      <c r="T248" s="247" t="str">
        <f>RIGHT(Table1[[#This Row],[SECTOR]],3)</f>
        <v>NAP</v>
      </c>
      <c r="U248" s="247" t="str">
        <f t="shared" si="5"/>
        <v>NAP</v>
      </c>
      <c r="V248" s="247">
        <f>WEEKDAY(Table1[[#This Row],[FLIGHT_DATE]],2)</f>
        <v>7</v>
      </c>
      <c r="W248" s="247">
        <f>Table1[[#This Row],[FLIGHT_DATE]]-Table1[[#This Row],[DATE_BOOKED]]</f>
        <v>282</v>
      </c>
    </row>
    <row r="249" spans="1:23" x14ac:dyDescent="0.25">
      <c r="A249" s="246">
        <v>45674</v>
      </c>
      <c r="B249" s="247" t="s">
        <v>327</v>
      </c>
      <c r="C249" s="98" t="s">
        <v>108</v>
      </c>
      <c r="D249" s="98"/>
      <c r="E249" s="247"/>
      <c r="F249" s="247" t="s">
        <v>45</v>
      </c>
      <c r="G249" s="247" t="s">
        <v>8</v>
      </c>
      <c r="H249" s="247" t="s">
        <v>244</v>
      </c>
      <c r="I249" s="248" t="s">
        <v>24</v>
      </c>
      <c r="J249" s="246">
        <v>45963</v>
      </c>
      <c r="K249" s="249">
        <v>0</v>
      </c>
      <c r="L249" s="249">
        <v>0</v>
      </c>
      <c r="M249" s="251">
        <v>0</v>
      </c>
      <c r="N249" s="252">
        <v>0</v>
      </c>
      <c r="O249" s="252">
        <v>0</v>
      </c>
      <c r="P249" s="253">
        <f>SUM(Table1[[#This Row],[BASE_FARE]:[SURCHARGES]])*Table1[[#This Row],[SEATS_BOOKED]]</f>
        <v>0</v>
      </c>
      <c r="Q249" s="247" t="s">
        <v>328</v>
      </c>
      <c r="R249" s="247" t="s">
        <v>328</v>
      </c>
      <c r="S249" s="247" t="str">
        <f>LEFT(Table1[[#This Row],[SECTOR]],3)</f>
        <v>SSH</v>
      </c>
      <c r="T249" s="247" t="str">
        <f>RIGHT(Table1[[#This Row],[SECTOR]],3)</f>
        <v>NAP</v>
      </c>
      <c r="U249" s="247" t="str">
        <f t="shared" si="5"/>
        <v>NAP</v>
      </c>
      <c r="V249" s="247">
        <f>WEEKDAY(Table1[[#This Row],[FLIGHT_DATE]],2)</f>
        <v>7</v>
      </c>
      <c r="W249" s="247">
        <f>Table1[[#This Row],[FLIGHT_DATE]]-Table1[[#This Row],[DATE_BOOKED]]</f>
        <v>289</v>
      </c>
    </row>
    <row r="250" spans="1:23" x14ac:dyDescent="0.25">
      <c r="A250" s="246">
        <v>45674</v>
      </c>
      <c r="B250" s="247" t="s">
        <v>281</v>
      </c>
      <c r="C250" s="98" t="s">
        <v>153</v>
      </c>
      <c r="D250" s="98"/>
      <c r="E250" s="247" t="s">
        <v>329</v>
      </c>
      <c r="F250" s="247" t="s">
        <v>45</v>
      </c>
      <c r="G250" s="247" t="s">
        <v>7</v>
      </c>
      <c r="H250" s="247" t="s">
        <v>243</v>
      </c>
      <c r="I250" s="248" t="s">
        <v>23</v>
      </c>
      <c r="J250" s="246">
        <v>45753</v>
      </c>
      <c r="K250" s="249">
        <v>4</v>
      </c>
      <c r="L250" s="250">
        <v>4</v>
      </c>
      <c r="M250" s="251">
        <v>150</v>
      </c>
      <c r="N250" s="252">
        <v>0</v>
      </c>
      <c r="O250" s="252">
        <v>0</v>
      </c>
      <c r="P250" s="253">
        <f>SUM(Table1[[#This Row],[BASE_FARE]:[SURCHARGES]])*Table1[[#This Row],[SEATS_BOOKED]]</f>
        <v>600</v>
      </c>
      <c r="Q250" s="247" t="s">
        <v>109</v>
      </c>
      <c r="R250" s="249" t="s">
        <v>154</v>
      </c>
      <c r="S250" s="247" t="str">
        <f>LEFT(Table1[[#This Row],[SECTOR]],3)</f>
        <v>NAP</v>
      </c>
      <c r="T250" s="247" t="str">
        <f>RIGHT(Table1[[#This Row],[SECTOR]],3)</f>
        <v>SSH</v>
      </c>
      <c r="U250" s="247" t="str">
        <f t="shared" si="5"/>
        <v>NAP</v>
      </c>
      <c r="V250" s="247">
        <f>WEEKDAY(Table1[[#This Row],[FLIGHT_DATE]],2)</f>
        <v>7</v>
      </c>
      <c r="W250" s="247">
        <f>Table1[[#This Row],[FLIGHT_DATE]]-Table1[[#This Row],[DATE_BOOKED]]</f>
        <v>79</v>
      </c>
    </row>
    <row r="251" spans="1:23" x14ac:dyDescent="0.25">
      <c r="A251" s="246">
        <v>45674</v>
      </c>
      <c r="B251" s="247" t="s">
        <v>281</v>
      </c>
      <c r="C251" s="98" t="s">
        <v>153</v>
      </c>
      <c r="D251" s="98"/>
      <c r="E251" s="247" t="s">
        <v>329</v>
      </c>
      <c r="F251" s="247" t="s">
        <v>45</v>
      </c>
      <c r="G251" s="247" t="s">
        <v>8</v>
      </c>
      <c r="H251" s="247" t="s">
        <v>244</v>
      </c>
      <c r="I251" s="248" t="s">
        <v>24</v>
      </c>
      <c r="J251" s="246">
        <v>45760</v>
      </c>
      <c r="K251" s="249">
        <v>4</v>
      </c>
      <c r="L251" s="250">
        <v>4</v>
      </c>
      <c r="M251" s="251">
        <v>150</v>
      </c>
      <c r="N251" s="252">
        <v>0</v>
      </c>
      <c r="O251" s="252">
        <v>0</v>
      </c>
      <c r="P251" s="253">
        <f>SUM(Table1[[#This Row],[BASE_FARE]:[SURCHARGES]])*Table1[[#This Row],[SEATS_BOOKED]]</f>
        <v>600</v>
      </c>
      <c r="Q251" s="247" t="s">
        <v>109</v>
      </c>
      <c r="R251" s="249" t="s">
        <v>154</v>
      </c>
      <c r="S251" s="247" t="str">
        <f>LEFT(Table1[[#This Row],[SECTOR]],3)</f>
        <v>SSH</v>
      </c>
      <c r="T251" s="247" t="str">
        <f>RIGHT(Table1[[#This Row],[SECTOR]],3)</f>
        <v>NAP</v>
      </c>
      <c r="U251" s="247" t="str">
        <f t="shared" si="5"/>
        <v>NAP</v>
      </c>
      <c r="V251" s="247">
        <f>WEEKDAY(Table1[[#This Row],[FLIGHT_DATE]],2)</f>
        <v>7</v>
      </c>
      <c r="W251" s="247">
        <f>Table1[[#This Row],[FLIGHT_DATE]]-Table1[[#This Row],[DATE_BOOKED]]</f>
        <v>86</v>
      </c>
    </row>
    <row r="252" spans="1:23" x14ac:dyDescent="0.25">
      <c r="A252" s="246">
        <v>45676</v>
      </c>
      <c r="B252" s="247" t="s">
        <v>281</v>
      </c>
      <c r="C252" s="98" t="s">
        <v>153</v>
      </c>
      <c r="D252" s="98"/>
      <c r="E252" s="247" t="s">
        <v>330</v>
      </c>
      <c r="F252" s="247" t="s">
        <v>45</v>
      </c>
      <c r="G252" s="247" t="s">
        <v>7</v>
      </c>
      <c r="H252" s="247" t="s">
        <v>292</v>
      </c>
      <c r="I252" s="248" t="s">
        <v>290</v>
      </c>
      <c r="J252" s="246">
        <v>45766</v>
      </c>
      <c r="K252" s="249">
        <v>4</v>
      </c>
      <c r="L252" s="250">
        <v>4</v>
      </c>
      <c r="M252" s="251">
        <v>285</v>
      </c>
      <c r="N252" s="252">
        <v>0</v>
      </c>
      <c r="O252" s="252">
        <v>0</v>
      </c>
      <c r="P252" s="253">
        <f>SUM(Table1[[#This Row],[BASE_FARE]:[SURCHARGES]])*Table1[[#This Row],[SEATS_BOOKED]]</f>
        <v>1140</v>
      </c>
      <c r="Q252" s="247" t="s">
        <v>109</v>
      </c>
      <c r="R252" s="249" t="s">
        <v>154</v>
      </c>
      <c r="S252" s="247" t="str">
        <f>LEFT(Table1[[#This Row],[SECTOR]],3)</f>
        <v>BRI</v>
      </c>
      <c r="T252" s="247" t="str">
        <f>RIGHT(Table1[[#This Row],[SECTOR]],3)</f>
        <v>SSH</v>
      </c>
      <c r="U252" s="247" t="str">
        <f t="shared" si="5"/>
        <v>BRI</v>
      </c>
      <c r="V252" s="247">
        <f>WEEKDAY(Table1[[#This Row],[FLIGHT_DATE]],2)</f>
        <v>6</v>
      </c>
      <c r="W252" s="247">
        <f>Table1[[#This Row],[FLIGHT_DATE]]-Table1[[#This Row],[DATE_BOOKED]]</f>
        <v>90</v>
      </c>
    </row>
    <row r="253" spans="1:23" x14ac:dyDescent="0.25">
      <c r="A253" s="246">
        <v>45676</v>
      </c>
      <c r="B253" s="247" t="s">
        <v>281</v>
      </c>
      <c r="C253" s="98" t="s">
        <v>153</v>
      </c>
      <c r="D253" s="98"/>
      <c r="E253" s="247" t="s">
        <v>330</v>
      </c>
      <c r="F253" s="247" t="s">
        <v>45</v>
      </c>
      <c r="G253" s="247" t="s">
        <v>8</v>
      </c>
      <c r="H253" s="247" t="s">
        <v>295</v>
      </c>
      <c r="I253" s="248" t="s">
        <v>294</v>
      </c>
      <c r="J253" s="246">
        <v>45773</v>
      </c>
      <c r="K253" s="249">
        <v>4</v>
      </c>
      <c r="L253" s="250">
        <v>4</v>
      </c>
      <c r="M253" s="251">
        <v>285</v>
      </c>
      <c r="N253" s="252">
        <v>0</v>
      </c>
      <c r="O253" s="252">
        <v>0</v>
      </c>
      <c r="P253" s="253">
        <f>SUM(Table1[[#This Row],[BASE_FARE]:[SURCHARGES]])*Table1[[#This Row],[SEATS_BOOKED]]</f>
        <v>1140</v>
      </c>
      <c r="Q253" s="247" t="s">
        <v>109</v>
      </c>
      <c r="R253" s="249" t="s">
        <v>154</v>
      </c>
      <c r="S253" s="247" t="str">
        <f>LEFT(Table1[[#This Row],[SECTOR]],3)</f>
        <v>SSH</v>
      </c>
      <c r="T253" s="247" t="str">
        <f>RIGHT(Table1[[#This Row],[SECTOR]],3)</f>
        <v>BRI</v>
      </c>
      <c r="U253" s="247" t="str">
        <f t="shared" si="5"/>
        <v>BRI</v>
      </c>
      <c r="V253" s="247">
        <f>WEEKDAY(Table1[[#This Row],[FLIGHT_DATE]],2)</f>
        <v>6</v>
      </c>
      <c r="W253" s="247">
        <f>Table1[[#This Row],[FLIGHT_DATE]]-Table1[[#This Row],[DATE_BOOKED]]</f>
        <v>97</v>
      </c>
    </row>
    <row r="254" spans="1:23" x14ac:dyDescent="0.25">
      <c r="A254" s="246">
        <v>45677</v>
      </c>
      <c r="B254" s="247" t="s">
        <v>331</v>
      </c>
      <c r="C254" s="98" t="s">
        <v>108</v>
      </c>
      <c r="D254" s="98"/>
      <c r="E254" s="247"/>
      <c r="F254" s="247" t="s">
        <v>45</v>
      </c>
      <c r="G254" s="247" t="s">
        <v>7</v>
      </c>
      <c r="H254" s="247" t="s">
        <v>289</v>
      </c>
      <c r="I254" s="248" t="s">
        <v>290</v>
      </c>
      <c r="J254" s="246">
        <v>45752</v>
      </c>
      <c r="K254" s="249">
        <v>30</v>
      </c>
      <c r="L254" s="249">
        <v>30</v>
      </c>
      <c r="M254" s="251">
        <v>220</v>
      </c>
      <c r="N254" s="252">
        <v>0</v>
      </c>
      <c r="O254" s="252">
        <v>0</v>
      </c>
      <c r="P254" s="253">
        <f>SUM(Table1[[#This Row],[BASE_FARE]:[SURCHARGES]])*Table1[[#This Row],[SEATS_BOOKED]]</f>
        <v>6600</v>
      </c>
      <c r="Q254" s="247" t="s">
        <v>109</v>
      </c>
      <c r="R254" s="249" t="s">
        <v>195</v>
      </c>
      <c r="S254" s="247" t="str">
        <f>LEFT(Table1[[#This Row],[SECTOR]],3)</f>
        <v>BRI</v>
      </c>
      <c r="T254" s="247" t="str">
        <f>RIGHT(Table1[[#This Row],[SECTOR]],3)</f>
        <v>SSH</v>
      </c>
      <c r="U254" s="247" t="str">
        <f t="shared" si="5"/>
        <v>BRI</v>
      </c>
      <c r="V254" s="247">
        <f>WEEKDAY(Table1[[#This Row],[FLIGHT_DATE]],2)</f>
        <v>6</v>
      </c>
      <c r="W254" s="247">
        <f>Table1[[#This Row],[FLIGHT_DATE]]-Table1[[#This Row],[DATE_BOOKED]]</f>
        <v>75</v>
      </c>
    </row>
    <row r="255" spans="1:23" x14ac:dyDescent="0.25">
      <c r="A255" s="246">
        <v>45677</v>
      </c>
      <c r="B255" s="247" t="s">
        <v>331</v>
      </c>
      <c r="C255" s="98" t="s">
        <v>108</v>
      </c>
      <c r="D255" s="98"/>
      <c r="E255" s="247"/>
      <c r="F255" s="247" t="s">
        <v>45</v>
      </c>
      <c r="G255" s="247" t="s">
        <v>7</v>
      </c>
      <c r="H255" s="247" t="s">
        <v>289</v>
      </c>
      <c r="I255" s="248" t="s">
        <v>290</v>
      </c>
      <c r="J255" s="246">
        <v>45759</v>
      </c>
      <c r="K255" s="249">
        <v>30</v>
      </c>
      <c r="L255" s="249">
        <v>30</v>
      </c>
      <c r="M255" s="251">
        <v>220</v>
      </c>
      <c r="N255" s="252">
        <v>0</v>
      </c>
      <c r="O255" s="252">
        <v>0</v>
      </c>
      <c r="P255" s="253">
        <f>SUM(Table1[[#This Row],[BASE_FARE]:[SURCHARGES]])*Table1[[#This Row],[SEATS_BOOKED]]</f>
        <v>6600</v>
      </c>
      <c r="Q255" s="247" t="s">
        <v>109</v>
      </c>
      <c r="R255" s="249" t="s">
        <v>195</v>
      </c>
      <c r="S255" s="247" t="str">
        <f>LEFT(Table1[[#This Row],[SECTOR]],3)</f>
        <v>BRI</v>
      </c>
      <c r="T255" s="247" t="str">
        <f>RIGHT(Table1[[#This Row],[SECTOR]],3)</f>
        <v>SSH</v>
      </c>
      <c r="U255" s="247" t="str">
        <f t="shared" si="5"/>
        <v>BRI</v>
      </c>
      <c r="V255" s="247">
        <f>WEEKDAY(Table1[[#This Row],[FLIGHT_DATE]],2)</f>
        <v>6</v>
      </c>
      <c r="W255" s="247">
        <f>Table1[[#This Row],[FLIGHT_DATE]]-Table1[[#This Row],[DATE_BOOKED]]</f>
        <v>82</v>
      </c>
    </row>
    <row r="256" spans="1:23" x14ac:dyDescent="0.25">
      <c r="A256" s="246">
        <v>45677</v>
      </c>
      <c r="B256" s="247" t="s">
        <v>331</v>
      </c>
      <c r="C256" s="98" t="s">
        <v>108</v>
      </c>
      <c r="D256" s="98"/>
      <c r="E256" s="247"/>
      <c r="F256" s="247" t="s">
        <v>45</v>
      </c>
      <c r="G256" s="247" t="s">
        <v>7</v>
      </c>
      <c r="H256" s="247" t="s">
        <v>292</v>
      </c>
      <c r="I256" s="248" t="s">
        <v>290</v>
      </c>
      <c r="J256" s="246">
        <v>45766</v>
      </c>
      <c r="K256" s="249">
        <v>30</v>
      </c>
      <c r="L256" s="249">
        <v>30</v>
      </c>
      <c r="M256" s="251">
        <v>220</v>
      </c>
      <c r="N256" s="252">
        <v>0</v>
      </c>
      <c r="O256" s="252">
        <v>0</v>
      </c>
      <c r="P256" s="253">
        <f>SUM(Table1[[#This Row],[BASE_FARE]:[SURCHARGES]])*Table1[[#This Row],[SEATS_BOOKED]]</f>
        <v>6600</v>
      </c>
      <c r="Q256" s="247" t="s">
        <v>109</v>
      </c>
      <c r="R256" s="249" t="s">
        <v>195</v>
      </c>
      <c r="S256" s="247" t="str">
        <f>LEFT(Table1[[#This Row],[SECTOR]],3)</f>
        <v>BRI</v>
      </c>
      <c r="T256" s="247" t="str">
        <f>RIGHT(Table1[[#This Row],[SECTOR]],3)</f>
        <v>SSH</v>
      </c>
      <c r="U256" s="247" t="str">
        <f t="shared" si="5"/>
        <v>BRI</v>
      </c>
      <c r="V256" s="247">
        <f>WEEKDAY(Table1[[#This Row],[FLIGHT_DATE]],2)</f>
        <v>6</v>
      </c>
      <c r="W256" s="247">
        <f>Table1[[#This Row],[FLIGHT_DATE]]-Table1[[#This Row],[DATE_BOOKED]]</f>
        <v>89</v>
      </c>
    </row>
    <row r="257" spans="1:23" x14ac:dyDescent="0.25">
      <c r="A257" s="246">
        <v>45677</v>
      </c>
      <c r="B257" s="247" t="s">
        <v>331</v>
      </c>
      <c r="C257" s="98" t="s">
        <v>108</v>
      </c>
      <c r="D257" s="98"/>
      <c r="E257" s="247"/>
      <c r="F257" s="247" t="s">
        <v>45</v>
      </c>
      <c r="G257" s="247" t="s">
        <v>7</v>
      </c>
      <c r="H257" s="247" t="s">
        <v>292</v>
      </c>
      <c r="I257" s="248" t="s">
        <v>290</v>
      </c>
      <c r="J257" s="246">
        <v>45773</v>
      </c>
      <c r="K257" s="249">
        <v>30</v>
      </c>
      <c r="L257" s="249">
        <v>30</v>
      </c>
      <c r="M257" s="251">
        <v>220</v>
      </c>
      <c r="N257" s="252">
        <v>0</v>
      </c>
      <c r="O257" s="252">
        <v>0</v>
      </c>
      <c r="P257" s="253">
        <f>SUM(Table1[[#This Row],[BASE_FARE]:[SURCHARGES]])*Table1[[#This Row],[SEATS_BOOKED]]</f>
        <v>6600</v>
      </c>
      <c r="Q257" s="247" t="s">
        <v>109</v>
      </c>
      <c r="R257" s="249" t="s">
        <v>195</v>
      </c>
      <c r="S257" s="247" t="str">
        <f>LEFT(Table1[[#This Row],[SECTOR]],3)</f>
        <v>BRI</v>
      </c>
      <c r="T257" s="247" t="str">
        <f>RIGHT(Table1[[#This Row],[SECTOR]],3)</f>
        <v>SSH</v>
      </c>
      <c r="U257" s="247" t="str">
        <f t="shared" si="5"/>
        <v>BRI</v>
      </c>
      <c r="V257" s="247">
        <f>WEEKDAY(Table1[[#This Row],[FLIGHT_DATE]],2)</f>
        <v>6</v>
      </c>
      <c r="W257" s="247">
        <f>Table1[[#This Row],[FLIGHT_DATE]]-Table1[[#This Row],[DATE_BOOKED]]</f>
        <v>96</v>
      </c>
    </row>
    <row r="258" spans="1:23" x14ac:dyDescent="0.25">
      <c r="A258" s="246">
        <v>45677</v>
      </c>
      <c r="B258" s="247" t="s">
        <v>331</v>
      </c>
      <c r="C258" s="98" t="s">
        <v>108</v>
      </c>
      <c r="D258" s="98"/>
      <c r="E258" s="247"/>
      <c r="F258" s="247" t="s">
        <v>45</v>
      </c>
      <c r="G258" s="247" t="s">
        <v>8</v>
      </c>
      <c r="H258" s="247" t="s">
        <v>293</v>
      </c>
      <c r="I258" s="248" t="s">
        <v>294</v>
      </c>
      <c r="J258" s="246">
        <v>45759</v>
      </c>
      <c r="K258" s="249">
        <v>30</v>
      </c>
      <c r="L258" s="249">
        <v>30</v>
      </c>
      <c r="M258" s="251">
        <v>220</v>
      </c>
      <c r="N258" s="252">
        <v>0</v>
      </c>
      <c r="O258" s="252">
        <v>0</v>
      </c>
      <c r="P258" s="253">
        <f>SUM(Table1[[#This Row],[BASE_FARE]:[SURCHARGES]])*Table1[[#This Row],[SEATS_BOOKED]]</f>
        <v>6600</v>
      </c>
      <c r="Q258" s="247" t="s">
        <v>109</v>
      </c>
      <c r="R258" s="249" t="s">
        <v>195</v>
      </c>
      <c r="S258" s="247" t="str">
        <f>LEFT(Table1[[#This Row],[SECTOR]],3)</f>
        <v>SSH</v>
      </c>
      <c r="T258" s="247" t="str">
        <f>RIGHT(Table1[[#This Row],[SECTOR]],3)</f>
        <v>BRI</v>
      </c>
      <c r="U258" s="247" t="str">
        <f t="shared" si="5"/>
        <v>BRI</v>
      </c>
      <c r="V258" s="247">
        <f>WEEKDAY(Table1[[#This Row],[FLIGHT_DATE]],2)</f>
        <v>6</v>
      </c>
      <c r="W258" s="247">
        <f>Table1[[#This Row],[FLIGHT_DATE]]-Table1[[#This Row],[DATE_BOOKED]]</f>
        <v>82</v>
      </c>
    </row>
    <row r="259" spans="1:23" x14ac:dyDescent="0.25">
      <c r="A259" s="246">
        <v>45677</v>
      </c>
      <c r="B259" s="247" t="s">
        <v>331</v>
      </c>
      <c r="C259" s="98" t="s">
        <v>108</v>
      </c>
      <c r="D259" s="98"/>
      <c r="E259" s="247"/>
      <c r="F259" s="247" t="s">
        <v>45</v>
      </c>
      <c r="G259" s="247" t="s">
        <v>8</v>
      </c>
      <c r="H259" s="247" t="s">
        <v>295</v>
      </c>
      <c r="I259" s="248" t="s">
        <v>294</v>
      </c>
      <c r="J259" s="246">
        <v>45766</v>
      </c>
      <c r="K259" s="249">
        <v>30</v>
      </c>
      <c r="L259" s="249">
        <v>30</v>
      </c>
      <c r="M259" s="251">
        <v>220</v>
      </c>
      <c r="N259" s="252">
        <v>0</v>
      </c>
      <c r="O259" s="252">
        <v>0</v>
      </c>
      <c r="P259" s="253">
        <f>SUM(Table1[[#This Row],[BASE_FARE]:[SURCHARGES]])*Table1[[#This Row],[SEATS_BOOKED]]</f>
        <v>6600</v>
      </c>
      <c r="Q259" s="247" t="s">
        <v>109</v>
      </c>
      <c r="R259" s="249" t="s">
        <v>195</v>
      </c>
      <c r="S259" s="247" t="str">
        <f>LEFT(Table1[[#This Row],[SECTOR]],3)</f>
        <v>SSH</v>
      </c>
      <c r="T259" s="247" t="str">
        <f>RIGHT(Table1[[#This Row],[SECTOR]],3)</f>
        <v>BRI</v>
      </c>
      <c r="U259" s="247" t="str">
        <f t="shared" si="5"/>
        <v>BRI</v>
      </c>
      <c r="V259" s="247">
        <f>WEEKDAY(Table1[[#This Row],[FLIGHT_DATE]],2)</f>
        <v>6</v>
      </c>
      <c r="W259" s="247">
        <f>Table1[[#This Row],[FLIGHT_DATE]]-Table1[[#This Row],[DATE_BOOKED]]</f>
        <v>89</v>
      </c>
    </row>
    <row r="260" spans="1:23" x14ac:dyDescent="0.25">
      <c r="A260" s="246">
        <v>45677</v>
      </c>
      <c r="B260" s="247" t="s">
        <v>331</v>
      </c>
      <c r="C260" s="98" t="s">
        <v>108</v>
      </c>
      <c r="D260" s="98"/>
      <c r="E260" s="247"/>
      <c r="F260" s="247" t="s">
        <v>45</v>
      </c>
      <c r="G260" s="247" t="s">
        <v>8</v>
      </c>
      <c r="H260" s="247" t="s">
        <v>295</v>
      </c>
      <c r="I260" s="248" t="s">
        <v>294</v>
      </c>
      <c r="J260" s="246">
        <v>45773</v>
      </c>
      <c r="K260" s="249">
        <v>30</v>
      </c>
      <c r="L260" s="249">
        <v>30</v>
      </c>
      <c r="M260" s="251">
        <v>220</v>
      </c>
      <c r="N260" s="252">
        <v>0</v>
      </c>
      <c r="O260" s="252">
        <v>0</v>
      </c>
      <c r="P260" s="253">
        <f>SUM(Table1[[#This Row],[BASE_FARE]:[SURCHARGES]])*Table1[[#This Row],[SEATS_BOOKED]]</f>
        <v>6600</v>
      </c>
      <c r="Q260" s="247" t="s">
        <v>109</v>
      </c>
      <c r="R260" s="249" t="s">
        <v>195</v>
      </c>
      <c r="S260" s="247" t="str">
        <f>LEFT(Table1[[#This Row],[SECTOR]],3)</f>
        <v>SSH</v>
      </c>
      <c r="T260" s="247" t="str">
        <f>RIGHT(Table1[[#This Row],[SECTOR]],3)</f>
        <v>BRI</v>
      </c>
      <c r="U260" s="247" t="str">
        <f t="shared" si="5"/>
        <v>BRI</v>
      </c>
      <c r="V260" s="247">
        <f>WEEKDAY(Table1[[#This Row],[FLIGHT_DATE]],2)</f>
        <v>6</v>
      </c>
      <c r="W260" s="247">
        <f>Table1[[#This Row],[FLIGHT_DATE]]-Table1[[#This Row],[DATE_BOOKED]]</f>
        <v>96</v>
      </c>
    </row>
    <row r="261" spans="1:23" x14ac:dyDescent="0.25">
      <c r="A261" s="246">
        <v>45677</v>
      </c>
      <c r="B261" s="247" t="s">
        <v>331</v>
      </c>
      <c r="C261" s="98" t="s">
        <v>108</v>
      </c>
      <c r="D261" s="98"/>
      <c r="E261" s="247"/>
      <c r="F261" s="247" t="s">
        <v>45</v>
      </c>
      <c r="G261" s="247" t="s">
        <v>8</v>
      </c>
      <c r="H261" s="247" t="s">
        <v>295</v>
      </c>
      <c r="I261" s="248" t="s">
        <v>294</v>
      </c>
      <c r="J261" s="246">
        <v>45780</v>
      </c>
      <c r="K261" s="249">
        <v>30</v>
      </c>
      <c r="L261" s="249">
        <v>30</v>
      </c>
      <c r="M261" s="251">
        <v>220</v>
      </c>
      <c r="N261" s="252">
        <v>0</v>
      </c>
      <c r="O261" s="252">
        <v>0</v>
      </c>
      <c r="P261" s="253">
        <f>SUM(Table1[[#This Row],[BASE_FARE]:[SURCHARGES]])*Table1[[#This Row],[SEATS_BOOKED]]</f>
        <v>6600</v>
      </c>
      <c r="Q261" s="247" t="s">
        <v>109</v>
      </c>
      <c r="R261" s="249" t="s">
        <v>195</v>
      </c>
      <c r="S261" s="247" t="str">
        <f>LEFT(Table1[[#This Row],[SECTOR]],3)</f>
        <v>SSH</v>
      </c>
      <c r="T261" s="247" t="str">
        <f>RIGHT(Table1[[#This Row],[SECTOR]],3)</f>
        <v>BRI</v>
      </c>
      <c r="U261" s="247" t="str">
        <f t="shared" si="5"/>
        <v>BRI</v>
      </c>
      <c r="V261" s="247">
        <f>WEEKDAY(Table1[[#This Row],[FLIGHT_DATE]],2)</f>
        <v>6</v>
      </c>
      <c r="W261" s="247">
        <f>Table1[[#This Row],[FLIGHT_DATE]]-Table1[[#This Row],[DATE_BOOKED]]</f>
        <v>103</v>
      </c>
    </row>
    <row r="262" spans="1:23" x14ac:dyDescent="0.25">
      <c r="A262" s="246">
        <v>45677</v>
      </c>
      <c r="B262" s="247" t="s">
        <v>152</v>
      </c>
      <c r="C262" s="98" t="s">
        <v>153</v>
      </c>
      <c r="D262" s="98"/>
      <c r="E262" s="247"/>
      <c r="F262" s="139" t="s">
        <v>47</v>
      </c>
      <c r="G262" s="140" t="s">
        <v>7</v>
      </c>
      <c r="H262" s="247" t="s">
        <v>292</v>
      </c>
      <c r="I262" s="139" t="s">
        <v>290</v>
      </c>
      <c r="J262" s="246">
        <v>45766</v>
      </c>
      <c r="K262" s="141">
        <v>5</v>
      </c>
      <c r="L262" s="141">
        <v>5</v>
      </c>
      <c r="M262" s="142">
        <v>285</v>
      </c>
      <c r="N262" s="252">
        <v>0</v>
      </c>
      <c r="O262" s="252">
        <v>0</v>
      </c>
      <c r="P262" s="253">
        <f>SUM(Table1[[#This Row],[BASE_FARE]:[SURCHARGES]])*Table1[[#This Row],[SEATS_BOOKED]]</f>
        <v>1425</v>
      </c>
      <c r="Q262" s="247" t="s">
        <v>109</v>
      </c>
      <c r="R262" s="249" t="s">
        <v>154</v>
      </c>
      <c r="S262" s="247" t="str">
        <f>LEFT(Table1[[#This Row],[SECTOR]],3)</f>
        <v>BRI</v>
      </c>
      <c r="T262" s="247" t="str">
        <f>RIGHT(Table1[[#This Row],[SECTOR]],3)</f>
        <v>SSH</v>
      </c>
      <c r="U262" s="247" t="str">
        <f t="shared" si="5"/>
        <v>BRI</v>
      </c>
      <c r="V262" s="247">
        <f>WEEKDAY(Table1[[#This Row],[FLIGHT_DATE]],2)</f>
        <v>6</v>
      </c>
      <c r="W262" s="247">
        <f>Table1[[#This Row],[FLIGHT_DATE]]-Table1[[#This Row],[DATE_BOOKED]]</f>
        <v>89</v>
      </c>
    </row>
    <row r="263" spans="1:23" x14ac:dyDescent="0.25">
      <c r="A263" s="246">
        <v>45677</v>
      </c>
      <c r="B263" s="247" t="s">
        <v>152</v>
      </c>
      <c r="C263" s="98" t="s">
        <v>153</v>
      </c>
      <c r="D263" s="98"/>
      <c r="E263" s="247"/>
      <c r="F263" s="139" t="s">
        <v>47</v>
      </c>
      <c r="G263" s="140" t="s">
        <v>7</v>
      </c>
      <c r="H263" s="247" t="s">
        <v>295</v>
      </c>
      <c r="I263" s="139" t="s">
        <v>294</v>
      </c>
      <c r="J263" s="246">
        <v>45773</v>
      </c>
      <c r="K263" s="141">
        <v>5</v>
      </c>
      <c r="L263" s="141">
        <v>5</v>
      </c>
      <c r="M263" s="142">
        <v>285</v>
      </c>
      <c r="N263" s="252">
        <v>0</v>
      </c>
      <c r="O263" s="252">
        <v>0</v>
      </c>
      <c r="P263" s="253">
        <f>SUM(Table1[[#This Row],[BASE_FARE]:[SURCHARGES]])*Table1[[#This Row],[SEATS_BOOKED]]</f>
        <v>1425</v>
      </c>
      <c r="Q263" s="247" t="s">
        <v>109</v>
      </c>
      <c r="R263" s="249" t="s">
        <v>154</v>
      </c>
      <c r="S263" s="247" t="str">
        <f>LEFT(Table1[[#This Row],[SECTOR]],3)</f>
        <v>SSH</v>
      </c>
      <c r="T263" s="247" t="str">
        <f>RIGHT(Table1[[#This Row],[SECTOR]],3)</f>
        <v>BRI</v>
      </c>
      <c r="U263" s="247" t="str">
        <f t="shared" si="5"/>
        <v>BRI</v>
      </c>
      <c r="V263" s="247">
        <f>WEEKDAY(Table1[[#This Row],[FLIGHT_DATE]],2)</f>
        <v>6</v>
      </c>
      <c r="W263" s="247">
        <f>Table1[[#This Row],[FLIGHT_DATE]]-Table1[[#This Row],[DATE_BOOKED]]</f>
        <v>96</v>
      </c>
    </row>
    <row r="264" spans="1:23" x14ac:dyDescent="0.25">
      <c r="A264" s="246">
        <v>45677</v>
      </c>
      <c r="B264" s="247" t="s">
        <v>331</v>
      </c>
      <c r="C264" s="98" t="s">
        <v>108</v>
      </c>
      <c r="D264" s="98"/>
      <c r="E264" s="247"/>
      <c r="F264" s="247" t="s">
        <v>45</v>
      </c>
      <c r="G264" s="140" t="s">
        <v>7</v>
      </c>
      <c r="H264" s="247" t="s">
        <v>292</v>
      </c>
      <c r="I264" s="139" t="s">
        <v>290</v>
      </c>
      <c r="J264" s="246">
        <v>45864</v>
      </c>
      <c r="K264" s="249">
        <v>80</v>
      </c>
      <c r="L264" s="250">
        <v>80</v>
      </c>
      <c r="M264" s="251">
        <v>170</v>
      </c>
      <c r="N264" s="252">
        <v>0</v>
      </c>
      <c r="O264" s="252">
        <v>0</v>
      </c>
      <c r="P264" s="253">
        <f>SUM(Table1[[#This Row],[BASE_FARE]:[SURCHARGES]])*Table1[[#This Row],[SEATS_BOOKED]]</f>
        <v>13600</v>
      </c>
      <c r="Q264" s="247" t="s">
        <v>109</v>
      </c>
      <c r="R264" s="249" t="s">
        <v>195</v>
      </c>
      <c r="S264" s="247" t="str">
        <f>LEFT(Table1[[#This Row],[SECTOR]],3)</f>
        <v>BRI</v>
      </c>
      <c r="T264" s="247" t="str">
        <f>RIGHT(Table1[[#This Row],[SECTOR]],3)</f>
        <v>SSH</v>
      </c>
      <c r="U264" s="247" t="str">
        <f t="shared" si="5"/>
        <v>BRI</v>
      </c>
      <c r="V264" s="247">
        <f>WEEKDAY(Table1[[#This Row],[FLIGHT_DATE]],2)</f>
        <v>6</v>
      </c>
      <c r="W264" s="247">
        <f>Table1[[#This Row],[FLIGHT_DATE]]-Table1[[#This Row],[DATE_BOOKED]]</f>
        <v>187</v>
      </c>
    </row>
    <row r="265" spans="1:23" x14ac:dyDescent="0.25">
      <c r="A265" s="246">
        <v>45677</v>
      </c>
      <c r="B265" s="247" t="s">
        <v>331</v>
      </c>
      <c r="C265" s="98" t="s">
        <v>108</v>
      </c>
      <c r="D265" s="98"/>
      <c r="E265" s="247"/>
      <c r="F265" s="247" t="s">
        <v>45</v>
      </c>
      <c r="G265" s="140" t="s">
        <v>7</v>
      </c>
      <c r="H265" s="247" t="s">
        <v>292</v>
      </c>
      <c r="I265" s="139" t="s">
        <v>290</v>
      </c>
      <c r="J265" s="246">
        <v>45871</v>
      </c>
      <c r="K265" s="249">
        <v>80</v>
      </c>
      <c r="L265" s="250">
        <v>80</v>
      </c>
      <c r="M265" s="251">
        <v>170</v>
      </c>
      <c r="N265" s="252">
        <v>0</v>
      </c>
      <c r="O265" s="252">
        <v>0</v>
      </c>
      <c r="P265" s="253">
        <f>SUM(Table1[[#This Row],[BASE_FARE]:[SURCHARGES]])*Table1[[#This Row],[SEATS_BOOKED]]</f>
        <v>13600</v>
      </c>
      <c r="Q265" s="247" t="s">
        <v>109</v>
      </c>
      <c r="R265" s="249" t="s">
        <v>195</v>
      </c>
      <c r="S265" s="247" t="str">
        <f>LEFT(Table1[[#This Row],[SECTOR]],3)</f>
        <v>BRI</v>
      </c>
      <c r="T265" s="247" t="str">
        <f>RIGHT(Table1[[#This Row],[SECTOR]],3)</f>
        <v>SSH</v>
      </c>
      <c r="U265" s="247" t="str">
        <f t="shared" si="5"/>
        <v>BRI</v>
      </c>
      <c r="V265" s="247">
        <f>WEEKDAY(Table1[[#This Row],[FLIGHT_DATE]],2)</f>
        <v>6</v>
      </c>
      <c r="W265" s="247">
        <f>Table1[[#This Row],[FLIGHT_DATE]]-Table1[[#This Row],[DATE_BOOKED]]</f>
        <v>194</v>
      </c>
    </row>
    <row r="266" spans="1:23" x14ac:dyDescent="0.25">
      <c r="A266" s="246">
        <v>45677</v>
      </c>
      <c r="B266" s="247" t="s">
        <v>331</v>
      </c>
      <c r="C266" s="98" t="s">
        <v>108</v>
      </c>
      <c r="D266" s="98"/>
      <c r="E266" s="247"/>
      <c r="F266" s="247" t="s">
        <v>45</v>
      </c>
      <c r="G266" s="140" t="s">
        <v>7</v>
      </c>
      <c r="H266" s="247" t="s">
        <v>292</v>
      </c>
      <c r="I266" s="139" t="s">
        <v>290</v>
      </c>
      <c r="J266" s="246">
        <v>45878</v>
      </c>
      <c r="K266" s="249">
        <v>80</v>
      </c>
      <c r="L266" s="250">
        <v>80</v>
      </c>
      <c r="M266" s="251">
        <v>170</v>
      </c>
      <c r="N266" s="252">
        <v>0</v>
      </c>
      <c r="O266" s="252">
        <v>0</v>
      </c>
      <c r="P266" s="253">
        <f>SUM(Table1[[#This Row],[BASE_FARE]:[SURCHARGES]])*Table1[[#This Row],[SEATS_BOOKED]]</f>
        <v>13600</v>
      </c>
      <c r="Q266" s="247" t="s">
        <v>109</v>
      </c>
      <c r="R266" s="249" t="s">
        <v>195</v>
      </c>
      <c r="S266" s="247" t="str">
        <f>LEFT(Table1[[#This Row],[SECTOR]],3)</f>
        <v>BRI</v>
      </c>
      <c r="T266" s="247" t="str">
        <f>RIGHT(Table1[[#This Row],[SECTOR]],3)</f>
        <v>SSH</v>
      </c>
      <c r="U266" s="247" t="str">
        <f t="shared" si="5"/>
        <v>BRI</v>
      </c>
      <c r="V266" s="247">
        <f>WEEKDAY(Table1[[#This Row],[FLIGHT_DATE]],2)</f>
        <v>6</v>
      </c>
      <c r="W266" s="247">
        <f>Table1[[#This Row],[FLIGHT_DATE]]-Table1[[#This Row],[DATE_BOOKED]]</f>
        <v>201</v>
      </c>
    </row>
    <row r="267" spans="1:23" x14ac:dyDescent="0.25">
      <c r="A267" s="246">
        <v>45677</v>
      </c>
      <c r="B267" s="247" t="s">
        <v>331</v>
      </c>
      <c r="C267" s="98" t="s">
        <v>108</v>
      </c>
      <c r="D267" s="98"/>
      <c r="E267" s="247"/>
      <c r="F267" s="247" t="s">
        <v>45</v>
      </c>
      <c r="G267" s="140" t="s">
        <v>7</v>
      </c>
      <c r="H267" s="247" t="s">
        <v>292</v>
      </c>
      <c r="I267" s="139" t="s">
        <v>290</v>
      </c>
      <c r="J267" s="246">
        <v>45885</v>
      </c>
      <c r="K267" s="249">
        <v>80</v>
      </c>
      <c r="L267" s="250">
        <v>80</v>
      </c>
      <c r="M267" s="251">
        <v>170</v>
      </c>
      <c r="N267" s="252">
        <v>0</v>
      </c>
      <c r="O267" s="252">
        <v>0</v>
      </c>
      <c r="P267" s="253">
        <f>SUM(Table1[[#This Row],[BASE_FARE]:[SURCHARGES]])*Table1[[#This Row],[SEATS_BOOKED]]</f>
        <v>13600</v>
      </c>
      <c r="Q267" s="247" t="s">
        <v>109</v>
      </c>
      <c r="R267" s="249" t="s">
        <v>195</v>
      </c>
      <c r="S267" s="247" t="str">
        <f>LEFT(Table1[[#This Row],[SECTOR]],3)</f>
        <v>BRI</v>
      </c>
      <c r="T267" s="247" t="str">
        <f>RIGHT(Table1[[#This Row],[SECTOR]],3)</f>
        <v>SSH</v>
      </c>
      <c r="U267" s="247" t="str">
        <f t="shared" si="5"/>
        <v>BRI</v>
      </c>
      <c r="V267" s="247">
        <f>WEEKDAY(Table1[[#This Row],[FLIGHT_DATE]],2)</f>
        <v>6</v>
      </c>
      <c r="W267" s="247">
        <f>Table1[[#This Row],[FLIGHT_DATE]]-Table1[[#This Row],[DATE_BOOKED]]</f>
        <v>208</v>
      </c>
    </row>
    <row r="268" spans="1:23" x14ac:dyDescent="0.25">
      <c r="A268" s="246">
        <v>45677</v>
      </c>
      <c r="B268" s="247" t="s">
        <v>331</v>
      </c>
      <c r="C268" s="98" t="s">
        <v>108</v>
      </c>
      <c r="D268" s="98"/>
      <c r="E268" s="247"/>
      <c r="F268" s="247" t="s">
        <v>45</v>
      </c>
      <c r="G268" s="140" t="s">
        <v>7</v>
      </c>
      <c r="H268" s="247" t="s">
        <v>292</v>
      </c>
      <c r="I268" s="139" t="s">
        <v>290</v>
      </c>
      <c r="J268" s="246">
        <v>45892</v>
      </c>
      <c r="K268" s="249">
        <v>80</v>
      </c>
      <c r="L268" s="250">
        <v>80</v>
      </c>
      <c r="M268" s="251">
        <v>170</v>
      </c>
      <c r="N268" s="252">
        <v>0</v>
      </c>
      <c r="O268" s="252">
        <v>0</v>
      </c>
      <c r="P268" s="253">
        <f>SUM(Table1[[#This Row],[BASE_FARE]:[SURCHARGES]])*Table1[[#This Row],[SEATS_BOOKED]]</f>
        <v>13600</v>
      </c>
      <c r="Q268" s="247" t="s">
        <v>109</v>
      </c>
      <c r="R268" s="249" t="s">
        <v>195</v>
      </c>
      <c r="S268" s="247" t="str">
        <f>LEFT(Table1[[#This Row],[SECTOR]],3)</f>
        <v>BRI</v>
      </c>
      <c r="T268" s="247" t="str">
        <f>RIGHT(Table1[[#This Row],[SECTOR]],3)</f>
        <v>SSH</v>
      </c>
      <c r="U268" s="247" t="str">
        <f t="shared" si="5"/>
        <v>BRI</v>
      </c>
      <c r="V268" s="247">
        <f>WEEKDAY(Table1[[#This Row],[FLIGHT_DATE]],2)</f>
        <v>6</v>
      </c>
      <c r="W268" s="247">
        <f>Table1[[#This Row],[FLIGHT_DATE]]-Table1[[#This Row],[DATE_BOOKED]]</f>
        <v>215</v>
      </c>
    </row>
    <row r="269" spans="1:23" x14ac:dyDescent="0.25">
      <c r="A269" s="246">
        <v>45677</v>
      </c>
      <c r="B269" s="247" t="s">
        <v>331</v>
      </c>
      <c r="C269" s="98" t="s">
        <v>108</v>
      </c>
      <c r="D269" s="98"/>
      <c r="E269" s="247"/>
      <c r="F269" s="247" t="s">
        <v>45</v>
      </c>
      <c r="G269" s="140" t="s">
        <v>7</v>
      </c>
      <c r="H269" s="247" t="s">
        <v>292</v>
      </c>
      <c r="I269" s="139" t="s">
        <v>290</v>
      </c>
      <c r="J269" s="246">
        <v>45899</v>
      </c>
      <c r="K269" s="249">
        <v>80</v>
      </c>
      <c r="L269" s="250">
        <v>80</v>
      </c>
      <c r="M269" s="251">
        <v>170</v>
      </c>
      <c r="N269" s="252">
        <v>0</v>
      </c>
      <c r="O269" s="252">
        <v>0</v>
      </c>
      <c r="P269" s="253">
        <f>SUM(Table1[[#This Row],[BASE_FARE]:[SURCHARGES]])*Table1[[#This Row],[SEATS_BOOKED]]</f>
        <v>13600</v>
      </c>
      <c r="Q269" s="247" t="s">
        <v>109</v>
      </c>
      <c r="R269" s="249" t="s">
        <v>195</v>
      </c>
      <c r="S269" s="247" t="str">
        <f>LEFT(Table1[[#This Row],[SECTOR]],3)</f>
        <v>BRI</v>
      </c>
      <c r="T269" s="247" t="str">
        <f>RIGHT(Table1[[#This Row],[SECTOR]],3)</f>
        <v>SSH</v>
      </c>
      <c r="U269" s="247" t="str">
        <f t="shared" si="5"/>
        <v>BRI</v>
      </c>
      <c r="V269" s="247">
        <f>WEEKDAY(Table1[[#This Row],[FLIGHT_DATE]],2)</f>
        <v>6</v>
      </c>
      <c r="W269" s="247">
        <f>Table1[[#This Row],[FLIGHT_DATE]]-Table1[[#This Row],[DATE_BOOKED]]</f>
        <v>222</v>
      </c>
    </row>
    <row r="270" spans="1:23" x14ac:dyDescent="0.25">
      <c r="A270" s="246">
        <v>45677</v>
      </c>
      <c r="B270" s="247" t="s">
        <v>331</v>
      </c>
      <c r="C270" s="98" t="s">
        <v>108</v>
      </c>
      <c r="D270" s="98"/>
      <c r="E270" s="247"/>
      <c r="F270" s="247" t="s">
        <v>45</v>
      </c>
      <c r="G270" s="140" t="s">
        <v>7</v>
      </c>
      <c r="H270" s="247" t="s">
        <v>292</v>
      </c>
      <c r="I270" s="139" t="s">
        <v>290</v>
      </c>
      <c r="J270" s="246">
        <v>45906</v>
      </c>
      <c r="K270" s="249">
        <v>80</v>
      </c>
      <c r="L270" s="250">
        <v>80</v>
      </c>
      <c r="M270" s="251">
        <v>170</v>
      </c>
      <c r="N270" s="252">
        <v>0</v>
      </c>
      <c r="O270" s="252">
        <v>0</v>
      </c>
      <c r="P270" s="253">
        <f>SUM(Table1[[#This Row],[BASE_FARE]:[SURCHARGES]])*Table1[[#This Row],[SEATS_BOOKED]]</f>
        <v>13600</v>
      </c>
      <c r="Q270" s="247" t="s">
        <v>109</v>
      </c>
      <c r="R270" s="249" t="s">
        <v>195</v>
      </c>
      <c r="S270" s="247" t="str">
        <f>LEFT(Table1[[#This Row],[SECTOR]],3)</f>
        <v>BRI</v>
      </c>
      <c r="T270" s="247" t="str">
        <f>RIGHT(Table1[[#This Row],[SECTOR]],3)</f>
        <v>SSH</v>
      </c>
      <c r="U270" s="247" t="str">
        <f t="shared" si="5"/>
        <v>BRI</v>
      </c>
      <c r="V270" s="247">
        <f>WEEKDAY(Table1[[#This Row],[FLIGHT_DATE]],2)</f>
        <v>6</v>
      </c>
      <c r="W270" s="247">
        <f>Table1[[#This Row],[FLIGHT_DATE]]-Table1[[#This Row],[DATE_BOOKED]]</f>
        <v>229</v>
      </c>
    </row>
    <row r="271" spans="1:23" x14ac:dyDescent="0.25">
      <c r="A271" s="246">
        <v>45677</v>
      </c>
      <c r="B271" s="247" t="s">
        <v>331</v>
      </c>
      <c r="C271" s="98" t="s">
        <v>108</v>
      </c>
      <c r="D271" s="98"/>
      <c r="E271" s="247"/>
      <c r="F271" s="247" t="s">
        <v>45</v>
      </c>
      <c r="G271" s="140" t="s">
        <v>7</v>
      </c>
      <c r="H271" s="247" t="s">
        <v>292</v>
      </c>
      <c r="I271" s="139" t="s">
        <v>290</v>
      </c>
      <c r="J271" s="246">
        <v>45913</v>
      </c>
      <c r="K271" s="249">
        <v>80</v>
      </c>
      <c r="L271" s="250">
        <v>80</v>
      </c>
      <c r="M271" s="251">
        <v>170</v>
      </c>
      <c r="N271" s="252">
        <v>0</v>
      </c>
      <c r="O271" s="252">
        <v>0</v>
      </c>
      <c r="P271" s="253">
        <f>SUM(Table1[[#This Row],[BASE_FARE]:[SURCHARGES]])*Table1[[#This Row],[SEATS_BOOKED]]</f>
        <v>13600</v>
      </c>
      <c r="Q271" s="247" t="s">
        <v>109</v>
      </c>
      <c r="R271" s="249" t="s">
        <v>195</v>
      </c>
      <c r="S271" s="247" t="str">
        <f>LEFT(Table1[[#This Row],[SECTOR]],3)</f>
        <v>BRI</v>
      </c>
      <c r="T271" s="247" t="str">
        <f>RIGHT(Table1[[#This Row],[SECTOR]],3)</f>
        <v>SSH</v>
      </c>
      <c r="U271" s="247" t="str">
        <f t="shared" si="5"/>
        <v>BRI</v>
      </c>
      <c r="V271" s="247">
        <f>WEEKDAY(Table1[[#This Row],[FLIGHT_DATE]],2)</f>
        <v>6</v>
      </c>
      <c r="W271" s="247">
        <f>Table1[[#This Row],[FLIGHT_DATE]]-Table1[[#This Row],[DATE_BOOKED]]</f>
        <v>236</v>
      </c>
    </row>
    <row r="272" spans="1:23" x14ac:dyDescent="0.25">
      <c r="A272" s="246">
        <v>45677</v>
      </c>
      <c r="B272" s="247" t="s">
        <v>331</v>
      </c>
      <c r="C272" s="98" t="s">
        <v>108</v>
      </c>
      <c r="D272" s="98"/>
      <c r="E272" s="247"/>
      <c r="F272" s="247" t="s">
        <v>45</v>
      </c>
      <c r="G272" s="140" t="s">
        <v>7</v>
      </c>
      <c r="H272" s="247" t="s">
        <v>292</v>
      </c>
      <c r="I272" s="139" t="s">
        <v>290</v>
      </c>
      <c r="J272" s="246">
        <v>45920</v>
      </c>
      <c r="K272" s="249">
        <v>80</v>
      </c>
      <c r="L272" s="250">
        <v>80</v>
      </c>
      <c r="M272" s="251">
        <v>170</v>
      </c>
      <c r="N272" s="252">
        <v>0</v>
      </c>
      <c r="O272" s="252">
        <v>0</v>
      </c>
      <c r="P272" s="253">
        <f>SUM(Table1[[#This Row],[BASE_FARE]:[SURCHARGES]])*Table1[[#This Row],[SEATS_BOOKED]]</f>
        <v>13600</v>
      </c>
      <c r="Q272" s="247" t="s">
        <v>109</v>
      </c>
      <c r="R272" s="249" t="s">
        <v>195</v>
      </c>
      <c r="S272" s="247" t="str">
        <f>LEFT(Table1[[#This Row],[SECTOR]],3)</f>
        <v>BRI</v>
      </c>
      <c r="T272" s="247" t="str">
        <f>RIGHT(Table1[[#This Row],[SECTOR]],3)</f>
        <v>SSH</v>
      </c>
      <c r="U272" s="247" t="str">
        <f t="shared" si="5"/>
        <v>BRI</v>
      </c>
      <c r="V272" s="247">
        <f>WEEKDAY(Table1[[#This Row],[FLIGHT_DATE]],2)</f>
        <v>6</v>
      </c>
      <c r="W272" s="247">
        <f>Table1[[#This Row],[FLIGHT_DATE]]-Table1[[#This Row],[DATE_BOOKED]]</f>
        <v>243</v>
      </c>
    </row>
    <row r="273" spans="1:23" x14ac:dyDescent="0.25">
      <c r="A273" s="246">
        <v>45677</v>
      </c>
      <c r="B273" s="247" t="s">
        <v>331</v>
      </c>
      <c r="C273" s="98" t="s">
        <v>108</v>
      </c>
      <c r="D273" s="98"/>
      <c r="E273" s="247"/>
      <c r="F273" s="247" t="s">
        <v>45</v>
      </c>
      <c r="G273" s="140" t="s">
        <v>7</v>
      </c>
      <c r="H273" s="247" t="s">
        <v>292</v>
      </c>
      <c r="I273" s="139" t="s">
        <v>290</v>
      </c>
      <c r="J273" s="246">
        <v>45927</v>
      </c>
      <c r="K273" s="249">
        <v>80</v>
      </c>
      <c r="L273" s="250">
        <v>80</v>
      </c>
      <c r="M273" s="251">
        <v>170</v>
      </c>
      <c r="N273" s="252">
        <v>0</v>
      </c>
      <c r="O273" s="252">
        <v>0</v>
      </c>
      <c r="P273" s="253">
        <f>SUM(Table1[[#This Row],[BASE_FARE]:[SURCHARGES]])*Table1[[#This Row],[SEATS_BOOKED]]</f>
        <v>13600</v>
      </c>
      <c r="Q273" s="247" t="s">
        <v>109</v>
      </c>
      <c r="R273" s="249" t="s">
        <v>195</v>
      </c>
      <c r="S273" s="247" t="str">
        <f>LEFT(Table1[[#This Row],[SECTOR]],3)</f>
        <v>BRI</v>
      </c>
      <c r="T273" s="247" t="str">
        <f>RIGHT(Table1[[#This Row],[SECTOR]],3)</f>
        <v>SSH</v>
      </c>
      <c r="U273" s="247" t="str">
        <f t="shared" si="5"/>
        <v>BRI</v>
      </c>
      <c r="V273" s="247">
        <f>WEEKDAY(Table1[[#This Row],[FLIGHT_DATE]],2)</f>
        <v>6</v>
      </c>
      <c r="W273" s="247">
        <f>Table1[[#This Row],[FLIGHT_DATE]]-Table1[[#This Row],[DATE_BOOKED]]</f>
        <v>250</v>
      </c>
    </row>
    <row r="274" spans="1:23" x14ac:dyDescent="0.25">
      <c r="A274" s="246">
        <v>45677</v>
      </c>
      <c r="B274" s="247" t="s">
        <v>331</v>
      </c>
      <c r="C274" s="98" t="s">
        <v>108</v>
      </c>
      <c r="D274" s="98"/>
      <c r="E274" s="247"/>
      <c r="F274" s="247" t="s">
        <v>45</v>
      </c>
      <c r="G274" s="140" t="s">
        <v>7</v>
      </c>
      <c r="H274" s="247" t="s">
        <v>292</v>
      </c>
      <c r="I274" s="139" t="s">
        <v>290</v>
      </c>
      <c r="J274" s="246">
        <v>45934</v>
      </c>
      <c r="K274" s="249">
        <v>80</v>
      </c>
      <c r="L274" s="250">
        <v>80</v>
      </c>
      <c r="M274" s="251">
        <v>170</v>
      </c>
      <c r="N274" s="252">
        <v>0</v>
      </c>
      <c r="O274" s="252">
        <v>0</v>
      </c>
      <c r="P274" s="253">
        <f>SUM(Table1[[#This Row],[BASE_FARE]:[SURCHARGES]])*Table1[[#This Row],[SEATS_BOOKED]]</f>
        <v>13600</v>
      </c>
      <c r="Q274" s="247" t="s">
        <v>109</v>
      </c>
      <c r="R274" s="249" t="s">
        <v>195</v>
      </c>
      <c r="S274" s="247" t="str">
        <f>LEFT(Table1[[#This Row],[SECTOR]],3)</f>
        <v>BRI</v>
      </c>
      <c r="T274" s="247" t="str">
        <f>RIGHT(Table1[[#This Row],[SECTOR]],3)</f>
        <v>SSH</v>
      </c>
      <c r="U274" s="247" t="str">
        <f t="shared" si="5"/>
        <v>BRI</v>
      </c>
      <c r="V274" s="247">
        <f>WEEKDAY(Table1[[#This Row],[FLIGHT_DATE]],2)</f>
        <v>6</v>
      </c>
      <c r="W274" s="247">
        <f>Table1[[#This Row],[FLIGHT_DATE]]-Table1[[#This Row],[DATE_BOOKED]]</f>
        <v>257</v>
      </c>
    </row>
    <row r="275" spans="1:23" x14ac:dyDescent="0.25">
      <c r="A275" s="246">
        <v>45677</v>
      </c>
      <c r="B275" s="247" t="s">
        <v>331</v>
      </c>
      <c r="C275" s="98" t="s">
        <v>108</v>
      </c>
      <c r="D275" s="98"/>
      <c r="E275" s="247"/>
      <c r="F275" s="247" t="s">
        <v>45</v>
      </c>
      <c r="G275" s="140" t="s">
        <v>7</v>
      </c>
      <c r="H275" s="247" t="s">
        <v>292</v>
      </c>
      <c r="I275" s="139" t="s">
        <v>290</v>
      </c>
      <c r="J275" s="246">
        <v>45941</v>
      </c>
      <c r="K275" s="249">
        <v>80</v>
      </c>
      <c r="L275" s="250">
        <v>80</v>
      </c>
      <c r="M275" s="251">
        <v>170</v>
      </c>
      <c r="N275" s="252">
        <v>0</v>
      </c>
      <c r="O275" s="252">
        <v>0</v>
      </c>
      <c r="P275" s="253">
        <f>SUM(Table1[[#This Row],[BASE_FARE]:[SURCHARGES]])*Table1[[#This Row],[SEATS_BOOKED]]</f>
        <v>13600</v>
      </c>
      <c r="Q275" s="247" t="s">
        <v>109</v>
      </c>
      <c r="R275" s="249" t="s">
        <v>195</v>
      </c>
      <c r="S275" s="247" t="str">
        <f>LEFT(Table1[[#This Row],[SECTOR]],3)</f>
        <v>BRI</v>
      </c>
      <c r="T275" s="247" t="str">
        <f>RIGHT(Table1[[#This Row],[SECTOR]],3)</f>
        <v>SSH</v>
      </c>
      <c r="U275" s="247" t="str">
        <f t="shared" si="5"/>
        <v>BRI</v>
      </c>
      <c r="V275" s="247">
        <f>WEEKDAY(Table1[[#This Row],[FLIGHT_DATE]],2)</f>
        <v>6</v>
      </c>
      <c r="W275" s="247">
        <f>Table1[[#This Row],[FLIGHT_DATE]]-Table1[[#This Row],[DATE_BOOKED]]</f>
        <v>264</v>
      </c>
    </row>
    <row r="276" spans="1:23" x14ac:dyDescent="0.25">
      <c r="A276" s="246">
        <v>45677</v>
      </c>
      <c r="B276" s="247" t="s">
        <v>331</v>
      </c>
      <c r="C276" s="98" t="s">
        <v>108</v>
      </c>
      <c r="D276" s="98"/>
      <c r="E276" s="247"/>
      <c r="F276" s="247" t="s">
        <v>45</v>
      </c>
      <c r="G276" s="140" t="s">
        <v>7</v>
      </c>
      <c r="H276" s="247" t="s">
        <v>292</v>
      </c>
      <c r="I276" s="139" t="s">
        <v>290</v>
      </c>
      <c r="J276" s="246">
        <v>45948</v>
      </c>
      <c r="K276" s="249">
        <v>80</v>
      </c>
      <c r="L276" s="250">
        <v>80</v>
      </c>
      <c r="M276" s="251">
        <v>170</v>
      </c>
      <c r="N276" s="252">
        <v>0</v>
      </c>
      <c r="O276" s="252">
        <v>0</v>
      </c>
      <c r="P276" s="253">
        <f>SUM(Table1[[#This Row],[BASE_FARE]:[SURCHARGES]])*Table1[[#This Row],[SEATS_BOOKED]]</f>
        <v>13600</v>
      </c>
      <c r="Q276" s="247" t="s">
        <v>109</v>
      </c>
      <c r="R276" s="249" t="s">
        <v>195</v>
      </c>
      <c r="S276" s="247" t="str">
        <f>LEFT(Table1[[#This Row],[SECTOR]],3)</f>
        <v>BRI</v>
      </c>
      <c r="T276" s="247" t="str">
        <f>RIGHT(Table1[[#This Row],[SECTOR]],3)</f>
        <v>SSH</v>
      </c>
      <c r="U276" s="247" t="str">
        <f t="shared" si="5"/>
        <v>BRI</v>
      </c>
      <c r="V276" s="247">
        <f>WEEKDAY(Table1[[#This Row],[FLIGHT_DATE]],2)</f>
        <v>6</v>
      </c>
      <c r="W276" s="247">
        <f>Table1[[#This Row],[FLIGHT_DATE]]-Table1[[#This Row],[DATE_BOOKED]]</f>
        <v>271</v>
      </c>
    </row>
    <row r="277" spans="1:23" x14ac:dyDescent="0.25">
      <c r="A277" s="246">
        <v>45677</v>
      </c>
      <c r="B277" s="247" t="s">
        <v>331</v>
      </c>
      <c r="C277" s="98" t="s">
        <v>108</v>
      </c>
      <c r="D277" s="98"/>
      <c r="E277" s="247"/>
      <c r="F277" s="247" t="s">
        <v>45</v>
      </c>
      <c r="G277" s="140" t="s">
        <v>7</v>
      </c>
      <c r="H277" s="247" t="s">
        <v>292</v>
      </c>
      <c r="I277" s="139" t="s">
        <v>290</v>
      </c>
      <c r="J277" s="246">
        <v>45955</v>
      </c>
      <c r="K277" s="249">
        <v>80</v>
      </c>
      <c r="L277" s="250">
        <v>80</v>
      </c>
      <c r="M277" s="251">
        <v>170</v>
      </c>
      <c r="N277" s="252">
        <v>0</v>
      </c>
      <c r="O277" s="252">
        <v>0</v>
      </c>
      <c r="P277" s="253">
        <f>SUM(Table1[[#This Row],[BASE_FARE]:[SURCHARGES]])*Table1[[#This Row],[SEATS_BOOKED]]</f>
        <v>13600</v>
      </c>
      <c r="Q277" s="247" t="s">
        <v>109</v>
      </c>
      <c r="R277" s="249" t="s">
        <v>195</v>
      </c>
      <c r="S277" s="247" t="str">
        <f>LEFT(Table1[[#This Row],[SECTOR]],3)</f>
        <v>BRI</v>
      </c>
      <c r="T277" s="247" t="str">
        <f>RIGHT(Table1[[#This Row],[SECTOR]],3)</f>
        <v>SSH</v>
      </c>
      <c r="U277" s="247" t="str">
        <f t="shared" si="5"/>
        <v>BRI</v>
      </c>
      <c r="V277" s="247">
        <f>WEEKDAY(Table1[[#This Row],[FLIGHT_DATE]],2)</f>
        <v>6</v>
      </c>
      <c r="W277" s="247">
        <f>Table1[[#This Row],[FLIGHT_DATE]]-Table1[[#This Row],[DATE_BOOKED]]</f>
        <v>278</v>
      </c>
    </row>
    <row r="278" spans="1:23" x14ac:dyDescent="0.25">
      <c r="A278" s="246">
        <v>45677</v>
      </c>
      <c r="B278" s="247" t="s">
        <v>331</v>
      </c>
      <c r="C278" s="98" t="s">
        <v>108</v>
      </c>
      <c r="D278" s="98"/>
      <c r="E278" s="247"/>
      <c r="F278" s="247" t="s">
        <v>45</v>
      </c>
      <c r="G278" s="140" t="s">
        <v>7</v>
      </c>
      <c r="H278" s="247" t="s">
        <v>292</v>
      </c>
      <c r="I278" s="139" t="s">
        <v>290</v>
      </c>
      <c r="J278" s="246">
        <v>45962</v>
      </c>
      <c r="K278" s="249">
        <v>80</v>
      </c>
      <c r="L278" s="250">
        <v>80</v>
      </c>
      <c r="M278" s="251">
        <v>170</v>
      </c>
      <c r="N278" s="252">
        <v>0</v>
      </c>
      <c r="O278" s="252">
        <v>0</v>
      </c>
      <c r="P278" s="253">
        <f>SUM(Table1[[#This Row],[BASE_FARE]:[SURCHARGES]])*Table1[[#This Row],[SEATS_BOOKED]]</f>
        <v>13600</v>
      </c>
      <c r="Q278" s="247" t="s">
        <v>109</v>
      </c>
      <c r="R278" s="249" t="s">
        <v>195</v>
      </c>
      <c r="S278" s="247" t="str">
        <f>LEFT(Table1[[#This Row],[SECTOR]],3)</f>
        <v>BRI</v>
      </c>
      <c r="T278" s="247" t="str">
        <f>RIGHT(Table1[[#This Row],[SECTOR]],3)</f>
        <v>SSH</v>
      </c>
      <c r="U278" s="247" t="str">
        <f>IF(AND(S278&lt;&gt;"SSH", S278&lt;&gt;"RMF", S278&lt;&gt;"CAI", S278&lt;&gt;"HRG", S278&lt;&gt;"LXR", S278&lt;&gt;"DXB", OR(T278="SSH", T278="RMF", T278="CAI", T278="HRG", T278="LXR", T278="DXB")), S278,
    IF(AND(T278&lt;&gt;"SSH", T278&lt;&gt;"RMF", T278&lt;&gt;"CAI", T278&lt;&gt;"HRG", T278&lt;&gt;"LXR", T278&lt;&gt;"DXB", OR(S278="SSH", S278="RMF", S278="CAI", S278="HRG", S278="LXR", S278="DXB")), T278,
    "VIE"))</f>
        <v>BRI</v>
      </c>
      <c r="V278" s="247">
        <f>WEEKDAY(Table1[[#This Row],[FLIGHT_DATE]],2)</f>
        <v>6</v>
      </c>
      <c r="W278" s="247">
        <f>Table1[[#This Row],[FLIGHT_DATE]]-Table1[[#This Row],[DATE_BOOKED]]</f>
        <v>285</v>
      </c>
    </row>
    <row r="279" spans="1:23" x14ac:dyDescent="0.25">
      <c r="A279" s="246">
        <v>45677</v>
      </c>
      <c r="B279" s="247" t="s">
        <v>331</v>
      </c>
      <c r="C279" s="98" t="s">
        <v>108</v>
      </c>
      <c r="D279" s="98"/>
      <c r="E279" s="247"/>
      <c r="F279" s="247" t="s">
        <v>45</v>
      </c>
      <c r="G279" s="140" t="s">
        <v>7</v>
      </c>
      <c r="H279" s="247" t="s">
        <v>292</v>
      </c>
      <c r="I279" s="139" t="s">
        <v>290</v>
      </c>
      <c r="J279" s="246">
        <v>45969</v>
      </c>
      <c r="K279" s="249">
        <v>80</v>
      </c>
      <c r="L279" s="250">
        <v>80</v>
      </c>
      <c r="M279" s="251">
        <v>170</v>
      </c>
      <c r="N279" s="252">
        <v>0</v>
      </c>
      <c r="O279" s="252">
        <v>0</v>
      </c>
      <c r="P279" s="253">
        <f>SUM(Table1[[#This Row],[BASE_FARE]:[SURCHARGES]])*Table1[[#This Row],[SEATS_BOOKED]]</f>
        <v>13600</v>
      </c>
      <c r="Q279" s="247" t="s">
        <v>109</v>
      </c>
      <c r="R279" s="249" t="s">
        <v>195</v>
      </c>
      <c r="S279" s="247" t="str">
        <f>LEFT(Table1[[#This Row],[SECTOR]],3)</f>
        <v>BRI</v>
      </c>
      <c r="T279" s="247" t="str">
        <f>RIGHT(Table1[[#This Row],[SECTOR]],3)</f>
        <v>SSH</v>
      </c>
      <c r="U279" s="247" t="str">
        <f>IF(AND(S279&lt;&gt;"SSH", S279&lt;&gt;"RMF", S279&lt;&gt;"CAI", S279&lt;&gt;"HRG", S279&lt;&gt;"LXR", S279&lt;&gt;"DXB", OR(T279="SSH", T279="RMF", T279="CAI", T279="HRG", T279="LXR", T279="DXB")), S279,
    IF(AND(T279&lt;&gt;"SSH", T279&lt;&gt;"RMF", T279&lt;&gt;"CAI", T279&lt;&gt;"HRG", T279&lt;&gt;"LXR", T279&lt;&gt;"DXB", OR(S279="SSH", S279="RMF", S279="CAI", S279="HRG", S279="LXR", S279="DXB")), T279,
    "VIE"))</f>
        <v>BRI</v>
      </c>
      <c r="V279" s="247">
        <f>WEEKDAY(Table1[[#This Row],[FLIGHT_DATE]],2)</f>
        <v>6</v>
      </c>
      <c r="W279" s="247">
        <f>Table1[[#This Row],[FLIGHT_DATE]]-Table1[[#This Row],[DATE_BOOKED]]</f>
        <v>292</v>
      </c>
    </row>
    <row r="280" spans="1:23" x14ac:dyDescent="0.25">
      <c r="A280" s="246">
        <v>45677</v>
      </c>
      <c r="B280" s="247" t="s">
        <v>331</v>
      </c>
      <c r="C280" s="98" t="s">
        <v>108</v>
      </c>
      <c r="D280" s="98"/>
      <c r="E280" s="247"/>
      <c r="F280" s="247" t="s">
        <v>45</v>
      </c>
      <c r="G280" s="140" t="s">
        <v>7</v>
      </c>
      <c r="H280" s="247" t="s">
        <v>292</v>
      </c>
      <c r="I280" s="139" t="s">
        <v>290</v>
      </c>
      <c r="J280" s="246">
        <v>45976</v>
      </c>
      <c r="K280" s="249">
        <v>80</v>
      </c>
      <c r="L280" s="250">
        <v>80</v>
      </c>
      <c r="M280" s="251">
        <v>170</v>
      </c>
      <c r="N280" s="252">
        <v>0</v>
      </c>
      <c r="O280" s="252">
        <v>0</v>
      </c>
      <c r="P280" s="253">
        <f>SUM(Table1[[#This Row],[BASE_FARE]:[SURCHARGES]])*Table1[[#This Row],[SEATS_BOOKED]]</f>
        <v>13600</v>
      </c>
      <c r="Q280" s="247" t="s">
        <v>109</v>
      </c>
      <c r="R280" s="249" t="s">
        <v>195</v>
      </c>
      <c r="S280" s="247" t="str">
        <f>LEFT(Table1[[#This Row],[SECTOR]],3)</f>
        <v>BRI</v>
      </c>
      <c r="T280" s="247" t="str">
        <f>RIGHT(Table1[[#This Row],[SECTOR]],3)</f>
        <v>SSH</v>
      </c>
      <c r="U280" s="247" t="str">
        <f>IF(AND(S280&lt;&gt;"SSH", S280&lt;&gt;"RMF", S280&lt;&gt;"CAI", S280&lt;&gt;"HRG", S280&lt;&gt;"LXR", S280&lt;&gt;"DXB", OR(T280="SSH", T280="RMF", T280="CAI", T280="HRG", T280="LXR", T280="DXB")), S280,
    IF(AND(T280&lt;&gt;"SSH", T280&lt;&gt;"RMF", T280&lt;&gt;"CAI", T280&lt;&gt;"HRG", T280&lt;&gt;"LXR", T280&lt;&gt;"DXB", OR(S280="SSH", S280="RMF", S280="CAI", S280="HRG", S280="LXR", S280="DXB")), T280,
    "VIE"))</f>
        <v>BRI</v>
      </c>
      <c r="V280" s="247">
        <f>WEEKDAY(Table1[[#This Row],[FLIGHT_DATE]],2)</f>
        <v>6</v>
      </c>
      <c r="W280" s="247">
        <f>Table1[[#This Row],[FLIGHT_DATE]]-Table1[[#This Row],[DATE_BOOKED]]</f>
        <v>299</v>
      </c>
    </row>
    <row r="281" spans="1:23" x14ac:dyDescent="0.25">
      <c r="A281" s="246">
        <v>45677</v>
      </c>
      <c r="B281" s="247" t="s">
        <v>331</v>
      </c>
      <c r="C281" s="98" t="s">
        <v>108</v>
      </c>
      <c r="D281" s="98"/>
      <c r="E281" s="247"/>
      <c r="F281" s="247" t="s">
        <v>45</v>
      </c>
      <c r="G281" s="140" t="s">
        <v>7</v>
      </c>
      <c r="H281" s="247" t="s">
        <v>292</v>
      </c>
      <c r="I281" s="139" t="s">
        <v>290</v>
      </c>
      <c r="J281" s="246">
        <v>45983</v>
      </c>
      <c r="K281" s="249">
        <v>80</v>
      </c>
      <c r="L281" s="250">
        <v>80</v>
      </c>
      <c r="M281" s="251">
        <v>170</v>
      </c>
      <c r="N281" s="252">
        <v>0</v>
      </c>
      <c r="O281" s="252">
        <v>0</v>
      </c>
      <c r="P281" s="253">
        <f>SUM(Table1[[#This Row],[BASE_FARE]:[SURCHARGES]])*Table1[[#This Row],[SEATS_BOOKED]]</f>
        <v>13600</v>
      </c>
      <c r="Q281" s="247" t="s">
        <v>109</v>
      </c>
      <c r="R281" s="249" t="s">
        <v>195</v>
      </c>
      <c r="S281" s="247" t="str">
        <f>LEFT(Table1[[#This Row],[SECTOR]],3)</f>
        <v>BRI</v>
      </c>
      <c r="T281" s="247" t="str">
        <f>RIGHT(Table1[[#This Row],[SECTOR]],3)</f>
        <v>SSH</v>
      </c>
      <c r="U281" s="247" t="str">
        <f>IF(AND(S281&lt;&gt;"SSH", S281&lt;&gt;"RMF", S281&lt;&gt;"CAI", S281&lt;&gt;"HRG", S281&lt;&gt;"LXR", S281&lt;&gt;"DXB", OR(T281="SSH", T281="RMF", T281="CAI", T281="HRG", T281="LXR", T281="DXB")), S281,
    IF(AND(T281&lt;&gt;"SSH", T281&lt;&gt;"RMF", T281&lt;&gt;"CAI", T281&lt;&gt;"HRG", T281&lt;&gt;"LXR", T281&lt;&gt;"DXB", OR(S281="SSH", S281="RMF", S281="CAI", S281="HRG", S281="LXR", S281="DXB")), T281,
    "VIE"))</f>
        <v>BRI</v>
      </c>
      <c r="V281" s="247">
        <f>WEEKDAY(Table1[[#This Row],[FLIGHT_DATE]],2)</f>
        <v>6</v>
      </c>
      <c r="W281" s="247">
        <f>Table1[[#This Row],[FLIGHT_DATE]]-Table1[[#This Row],[DATE_BOOKED]]</f>
        <v>306</v>
      </c>
    </row>
    <row r="282" spans="1:23" x14ac:dyDescent="0.25">
      <c r="A282" s="246">
        <v>45677</v>
      </c>
      <c r="B282" s="247" t="s">
        <v>331</v>
      </c>
      <c r="C282" s="98" t="s">
        <v>108</v>
      </c>
      <c r="D282" s="98"/>
      <c r="E282" s="247"/>
      <c r="F282" s="247" t="s">
        <v>45</v>
      </c>
      <c r="G282" s="247" t="s">
        <v>8</v>
      </c>
      <c r="H282" s="247" t="s">
        <v>295</v>
      </c>
      <c r="I282" s="139" t="s">
        <v>294</v>
      </c>
      <c r="J282" s="246">
        <v>45871</v>
      </c>
      <c r="K282" s="249">
        <v>80</v>
      </c>
      <c r="L282" s="249">
        <v>80</v>
      </c>
      <c r="M282" s="251">
        <v>170</v>
      </c>
      <c r="N282" s="252">
        <v>0</v>
      </c>
      <c r="O282" s="252">
        <v>0</v>
      </c>
      <c r="P282" s="253">
        <f>SUM(Table1[[#This Row],[BASE_FARE]:[SURCHARGES]])*Table1[[#This Row],[SEATS_BOOKED]]</f>
        <v>13600</v>
      </c>
      <c r="Q282" s="247" t="s">
        <v>109</v>
      </c>
      <c r="R282" s="249" t="s">
        <v>195</v>
      </c>
      <c r="S282" s="247" t="str">
        <f>LEFT(Table1[[#This Row],[SECTOR]],3)</f>
        <v>SSH</v>
      </c>
      <c r="T282" s="247" t="str">
        <f>RIGHT(Table1[[#This Row],[SECTOR]],3)</f>
        <v>BRI</v>
      </c>
      <c r="U282" s="247" t="str">
        <f>IF(AND(S282&lt;&gt;"SSH", S282&lt;&gt;"RMF", S282&lt;&gt;"CAI", S282&lt;&gt;"HRG", S282&lt;&gt;"LXR", S282&lt;&gt;"DXB", OR(T282="SSH", T282="RMF", T282="CAI", T282="HRG", T282="LXR", T282="DXB")), S282,
    IF(AND(T282&lt;&gt;"SSH", T282&lt;&gt;"RMF", T282&lt;&gt;"CAI", T282&lt;&gt;"HRG", T282&lt;&gt;"LXR", T282&lt;&gt;"DXB", OR(S282="SSH", S282="RMF", S282="CAI", S282="HRG", S282="LXR", S282="DXB")), T282,
    "VIE"))</f>
        <v>BRI</v>
      </c>
      <c r="V282" s="247">
        <f>WEEKDAY(Table1[[#This Row],[FLIGHT_DATE]],2)</f>
        <v>6</v>
      </c>
      <c r="W282" s="247">
        <f>Table1[[#This Row],[FLIGHT_DATE]]-Table1[[#This Row],[DATE_BOOKED]]</f>
        <v>194</v>
      </c>
    </row>
    <row r="283" spans="1:23" x14ac:dyDescent="0.25">
      <c r="A283" s="246">
        <v>45677</v>
      </c>
      <c r="B283" s="247" t="s">
        <v>331</v>
      </c>
      <c r="C283" s="98" t="s">
        <v>108</v>
      </c>
      <c r="D283" s="98"/>
      <c r="E283" s="247"/>
      <c r="F283" s="247" t="s">
        <v>45</v>
      </c>
      <c r="G283" s="247" t="s">
        <v>8</v>
      </c>
      <c r="H283" s="247" t="s">
        <v>295</v>
      </c>
      <c r="I283" s="139" t="s">
        <v>294</v>
      </c>
      <c r="J283" s="246">
        <v>45878</v>
      </c>
      <c r="K283" s="249">
        <v>80</v>
      </c>
      <c r="L283" s="249">
        <v>80</v>
      </c>
      <c r="M283" s="251">
        <v>170</v>
      </c>
      <c r="N283" s="252">
        <v>0</v>
      </c>
      <c r="O283" s="252">
        <v>0</v>
      </c>
      <c r="P283" s="253">
        <f>SUM(Table1[[#This Row],[BASE_FARE]:[SURCHARGES]])*Table1[[#This Row],[SEATS_BOOKED]]</f>
        <v>13600</v>
      </c>
      <c r="Q283" s="247" t="s">
        <v>109</v>
      </c>
      <c r="R283" s="249" t="s">
        <v>195</v>
      </c>
      <c r="S283" s="247" t="str">
        <f>LEFT(Table1[[#This Row],[SECTOR]],3)</f>
        <v>SSH</v>
      </c>
      <c r="T283" s="247" t="str">
        <f>RIGHT(Table1[[#This Row],[SECTOR]],3)</f>
        <v>BRI</v>
      </c>
      <c r="U283" s="247" t="str">
        <f t="shared" ref="U283:U342" si="6">IF(AND(S283&lt;&gt;"SSH", S283&lt;&gt;"RMF", S283&lt;&gt;"CAI", S283&lt;&gt;"HRG", S283&lt;&gt;"LXR", S283&lt;&gt;"DXB", OR(T283="SSH", T283="RMF", T283="CAI", T283="HRG", T283="LXR", T283="DXB")), S283,
    IF(AND(T283&lt;&gt;"SSH", T283&lt;&gt;"RMF", T283&lt;&gt;"CAI", T283&lt;&gt;"HRG", T283&lt;&gt;"LXR", T283&lt;&gt;"DXB", OR(S283="SSH", S283="RMF", S283="CAI", S283="HRG", S283="LXR", S283="DXB")), T283,
    "VIE"))</f>
        <v>BRI</v>
      </c>
      <c r="V283" s="247">
        <f>WEEKDAY(Table1[[#This Row],[FLIGHT_DATE]],2)</f>
        <v>6</v>
      </c>
      <c r="W283" s="247">
        <f>Table1[[#This Row],[FLIGHT_DATE]]-Table1[[#This Row],[DATE_BOOKED]]</f>
        <v>201</v>
      </c>
    </row>
    <row r="284" spans="1:23" x14ac:dyDescent="0.25">
      <c r="A284" s="246">
        <v>45677</v>
      </c>
      <c r="B284" s="247" t="s">
        <v>331</v>
      </c>
      <c r="C284" s="98" t="s">
        <v>108</v>
      </c>
      <c r="D284" s="98"/>
      <c r="E284" s="247"/>
      <c r="F284" s="247" t="s">
        <v>45</v>
      </c>
      <c r="G284" s="247" t="s">
        <v>8</v>
      </c>
      <c r="H284" s="247" t="s">
        <v>295</v>
      </c>
      <c r="I284" s="139" t="s">
        <v>294</v>
      </c>
      <c r="J284" s="246">
        <v>45885</v>
      </c>
      <c r="K284" s="249">
        <v>80</v>
      </c>
      <c r="L284" s="249">
        <v>80</v>
      </c>
      <c r="M284" s="251">
        <v>170</v>
      </c>
      <c r="N284" s="252">
        <v>0</v>
      </c>
      <c r="O284" s="252">
        <v>0</v>
      </c>
      <c r="P284" s="253">
        <f>SUM(Table1[[#This Row],[BASE_FARE]:[SURCHARGES]])*Table1[[#This Row],[SEATS_BOOKED]]</f>
        <v>13600</v>
      </c>
      <c r="Q284" s="247" t="s">
        <v>109</v>
      </c>
      <c r="R284" s="249" t="s">
        <v>195</v>
      </c>
      <c r="S284" s="247" t="str">
        <f>LEFT(Table1[[#This Row],[SECTOR]],3)</f>
        <v>SSH</v>
      </c>
      <c r="T284" s="247" t="str">
        <f>RIGHT(Table1[[#This Row],[SECTOR]],3)</f>
        <v>BRI</v>
      </c>
      <c r="U284" s="247" t="str">
        <f t="shared" si="6"/>
        <v>BRI</v>
      </c>
      <c r="V284" s="247">
        <f>WEEKDAY(Table1[[#This Row],[FLIGHT_DATE]],2)</f>
        <v>6</v>
      </c>
      <c r="W284" s="247">
        <f>Table1[[#This Row],[FLIGHT_DATE]]-Table1[[#This Row],[DATE_BOOKED]]</f>
        <v>208</v>
      </c>
    </row>
    <row r="285" spans="1:23" x14ac:dyDescent="0.25">
      <c r="A285" s="246">
        <v>45677</v>
      </c>
      <c r="B285" s="247" t="s">
        <v>331</v>
      </c>
      <c r="C285" s="98" t="s">
        <v>108</v>
      </c>
      <c r="D285" s="98"/>
      <c r="E285" s="247"/>
      <c r="F285" s="247" t="s">
        <v>45</v>
      </c>
      <c r="G285" s="247" t="s">
        <v>8</v>
      </c>
      <c r="H285" s="247" t="s">
        <v>295</v>
      </c>
      <c r="I285" s="139" t="s">
        <v>294</v>
      </c>
      <c r="J285" s="246">
        <v>45892</v>
      </c>
      <c r="K285" s="249">
        <v>80</v>
      </c>
      <c r="L285" s="249">
        <v>80</v>
      </c>
      <c r="M285" s="251">
        <v>170</v>
      </c>
      <c r="N285" s="252">
        <v>0</v>
      </c>
      <c r="O285" s="252">
        <v>0</v>
      </c>
      <c r="P285" s="253">
        <f>SUM(Table1[[#This Row],[BASE_FARE]:[SURCHARGES]])*Table1[[#This Row],[SEATS_BOOKED]]</f>
        <v>13600</v>
      </c>
      <c r="Q285" s="247" t="s">
        <v>109</v>
      </c>
      <c r="R285" s="249" t="s">
        <v>195</v>
      </c>
      <c r="S285" s="247" t="str">
        <f>LEFT(Table1[[#This Row],[SECTOR]],3)</f>
        <v>SSH</v>
      </c>
      <c r="T285" s="247" t="str">
        <f>RIGHT(Table1[[#This Row],[SECTOR]],3)</f>
        <v>BRI</v>
      </c>
      <c r="U285" s="247" t="str">
        <f t="shared" si="6"/>
        <v>BRI</v>
      </c>
      <c r="V285" s="247">
        <f>WEEKDAY(Table1[[#This Row],[FLIGHT_DATE]],2)</f>
        <v>6</v>
      </c>
      <c r="W285" s="247">
        <f>Table1[[#This Row],[FLIGHT_DATE]]-Table1[[#This Row],[DATE_BOOKED]]</f>
        <v>215</v>
      </c>
    </row>
    <row r="286" spans="1:23" x14ac:dyDescent="0.25">
      <c r="A286" s="246">
        <v>45677</v>
      </c>
      <c r="B286" s="247" t="s">
        <v>331</v>
      </c>
      <c r="C286" s="98" t="s">
        <v>108</v>
      </c>
      <c r="D286" s="98"/>
      <c r="E286" s="247"/>
      <c r="F286" s="247" t="s">
        <v>45</v>
      </c>
      <c r="G286" s="247" t="s">
        <v>8</v>
      </c>
      <c r="H286" s="247" t="s">
        <v>295</v>
      </c>
      <c r="I286" s="139" t="s">
        <v>294</v>
      </c>
      <c r="J286" s="246">
        <v>45899</v>
      </c>
      <c r="K286" s="249">
        <v>80</v>
      </c>
      <c r="L286" s="249">
        <v>80</v>
      </c>
      <c r="M286" s="251">
        <v>170</v>
      </c>
      <c r="N286" s="252">
        <v>0</v>
      </c>
      <c r="O286" s="252">
        <v>0</v>
      </c>
      <c r="P286" s="253">
        <f>SUM(Table1[[#This Row],[BASE_FARE]:[SURCHARGES]])*Table1[[#This Row],[SEATS_BOOKED]]</f>
        <v>13600</v>
      </c>
      <c r="Q286" s="247" t="s">
        <v>109</v>
      </c>
      <c r="R286" s="249" t="s">
        <v>195</v>
      </c>
      <c r="S286" s="247" t="str">
        <f>LEFT(Table1[[#This Row],[SECTOR]],3)</f>
        <v>SSH</v>
      </c>
      <c r="T286" s="247" t="str">
        <f>RIGHT(Table1[[#This Row],[SECTOR]],3)</f>
        <v>BRI</v>
      </c>
      <c r="U286" s="247" t="str">
        <f t="shared" si="6"/>
        <v>BRI</v>
      </c>
      <c r="V286" s="247">
        <f>WEEKDAY(Table1[[#This Row],[FLIGHT_DATE]],2)</f>
        <v>6</v>
      </c>
      <c r="W286" s="247">
        <f>Table1[[#This Row],[FLIGHT_DATE]]-Table1[[#This Row],[DATE_BOOKED]]</f>
        <v>222</v>
      </c>
    </row>
    <row r="287" spans="1:23" x14ac:dyDescent="0.25">
      <c r="A287" s="246">
        <v>45677</v>
      </c>
      <c r="B287" s="247" t="s">
        <v>331</v>
      </c>
      <c r="C287" s="98" t="s">
        <v>108</v>
      </c>
      <c r="D287" s="98"/>
      <c r="E287" s="247"/>
      <c r="F287" s="247" t="s">
        <v>45</v>
      </c>
      <c r="G287" s="247" t="s">
        <v>8</v>
      </c>
      <c r="H287" s="247" t="s">
        <v>295</v>
      </c>
      <c r="I287" s="139" t="s">
        <v>294</v>
      </c>
      <c r="J287" s="246">
        <v>45906</v>
      </c>
      <c r="K287" s="249">
        <v>80</v>
      </c>
      <c r="L287" s="249">
        <v>80</v>
      </c>
      <c r="M287" s="251">
        <v>170</v>
      </c>
      <c r="N287" s="252">
        <v>0</v>
      </c>
      <c r="O287" s="252">
        <v>0</v>
      </c>
      <c r="P287" s="253">
        <f>SUM(Table1[[#This Row],[BASE_FARE]:[SURCHARGES]])*Table1[[#This Row],[SEATS_BOOKED]]</f>
        <v>13600</v>
      </c>
      <c r="Q287" s="247" t="s">
        <v>109</v>
      </c>
      <c r="R287" s="249" t="s">
        <v>195</v>
      </c>
      <c r="S287" s="247" t="str">
        <f>LEFT(Table1[[#This Row],[SECTOR]],3)</f>
        <v>SSH</v>
      </c>
      <c r="T287" s="247" t="str">
        <f>RIGHT(Table1[[#This Row],[SECTOR]],3)</f>
        <v>BRI</v>
      </c>
      <c r="U287" s="247" t="str">
        <f t="shared" si="6"/>
        <v>BRI</v>
      </c>
      <c r="V287" s="247">
        <f>WEEKDAY(Table1[[#This Row],[FLIGHT_DATE]],2)</f>
        <v>6</v>
      </c>
      <c r="W287" s="247">
        <f>Table1[[#This Row],[FLIGHT_DATE]]-Table1[[#This Row],[DATE_BOOKED]]</f>
        <v>229</v>
      </c>
    </row>
    <row r="288" spans="1:23" x14ac:dyDescent="0.25">
      <c r="A288" s="246">
        <v>45677</v>
      </c>
      <c r="B288" s="247" t="s">
        <v>331</v>
      </c>
      <c r="C288" s="98" t="s">
        <v>108</v>
      </c>
      <c r="D288" s="98"/>
      <c r="E288" s="247"/>
      <c r="F288" s="247" t="s">
        <v>45</v>
      </c>
      <c r="G288" s="247" t="s">
        <v>8</v>
      </c>
      <c r="H288" s="247" t="s">
        <v>295</v>
      </c>
      <c r="I288" s="139" t="s">
        <v>294</v>
      </c>
      <c r="J288" s="246">
        <v>45913</v>
      </c>
      <c r="K288" s="249">
        <v>80</v>
      </c>
      <c r="L288" s="249">
        <v>80</v>
      </c>
      <c r="M288" s="251">
        <v>170</v>
      </c>
      <c r="N288" s="252">
        <v>0</v>
      </c>
      <c r="O288" s="252">
        <v>0</v>
      </c>
      <c r="P288" s="253">
        <f>SUM(Table1[[#This Row],[BASE_FARE]:[SURCHARGES]])*Table1[[#This Row],[SEATS_BOOKED]]</f>
        <v>13600</v>
      </c>
      <c r="Q288" s="247" t="s">
        <v>109</v>
      </c>
      <c r="R288" s="249" t="s">
        <v>195</v>
      </c>
      <c r="S288" s="247" t="str">
        <f>LEFT(Table1[[#This Row],[SECTOR]],3)</f>
        <v>SSH</v>
      </c>
      <c r="T288" s="247" t="str">
        <f>RIGHT(Table1[[#This Row],[SECTOR]],3)</f>
        <v>BRI</v>
      </c>
      <c r="U288" s="247" t="str">
        <f t="shared" si="6"/>
        <v>BRI</v>
      </c>
      <c r="V288" s="247">
        <f>WEEKDAY(Table1[[#This Row],[FLIGHT_DATE]],2)</f>
        <v>6</v>
      </c>
      <c r="W288" s="247">
        <f>Table1[[#This Row],[FLIGHT_DATE]]-Table1[[#This Row],[DATE_BOOKED]]</f>
        <v>236</v>
      </c>
    </row>
    <row r="289" spans="1:23" x14ac:dyDescent="0.25">
      <c r="A289" s="246">
        <v>45677</v>
      </c>
      <c r="B289" s="247" t="s">
        <v>331</v>
      </c>
      <c r="C289" s="98" t="s">
        <v>108</v>
      </c>
      <c r="D289" s="98"/>
      <c r="E289" s="247"/>
      <c r="F289" s="247" t="s">
        <v>45</v>
      </c>
      <c r="G289" s="247" t="s">
        <v>8</v>
      </c>
      <c r="H289" s="247" t="s">
        <v>295</v>
      </c>
      <c r="I289" s="139" t="s">
        <v>294</v>
      </c>
      <c r="J289" s="246">
        <v>45920</v>
      </c>
      <c r="K289" s="249">
        <v>80</v>
      </c>
      <c r="L289" s="249">
        <v>80</v>
      </c>
      <c r="M289" s="251">
        <v>170</v>
      </c>
      <c r="N289" s="252">
        <v>0</v>
      </c>
      <c r="O289" s="252">
        <v>0</v>
      </c>
      <c r="P289" s="253">
        <f>SUM(Table1[[#This Row],[BASE_FARE]:[SURCHARGES]])*Table1[[#This Row],[SEATS_BOOKED]]</f>
        <v>13600</v>
      </c>
      <c r="Q289" s="247" t="s">
        <v>109</v>
      </c>
      <c r="R289" s="249" t="s">
        <v>195</v>
      </c>
      <c r="S289" s="247" t="str">
        <f>LEFT(Table1[[#This Row],[SECTOR]],3)</f>
        <v>SSH</v>
      </c>
      <c r="T289" s="247" t="str">
        <f>RIGHT(Table1[[#This Row],[SECTOR]],3)</f>
        <v>BRI</v>
      </c>
      <c r="U289" s="247" t="str">
        <f t="shared" si="6"/>
        <v>BRI</v>
      </c>
      <c r="V289" s="247">
        <f>WEEKDAY(Table1[[#This Row],[FLIGHT_DATE]],2)</f>
        <v>6</v>
      </c>
      <c r="W289" s="247">
        <f>Table1[[#This Row],[FLIGHT_DATE]]-Table1[[#This Row],[DATE_BOOKED]]</f>
        <v>243</v>
      </c>
    </row>
    <row r="290" spans="1:23" x14ac:dyDescent="0.25">
      <c r="A290" s="246">
        <v>45677</v>
      </c>
      <c r="B290" s="247" t="s">
        <v>331</v>
      </c>
      <c r="C290" s="98" t="s">
        <v>108</v>
      </c>
      <c r="D290" s="98"/>
      <c r="E290" s="247"/>
      <c r="F290" s="247" t="s">
        <v>45</v>
      </c>
      <c r="G290" s="247" t="s">
        <v>8</v>
      </c>
      <c r="H290" s="247" t="s">
        <v>295</v>
      </c>
      <c r="I290" s="139" t="s">
        <v>294</v>
      </c>
      <c r="J290" s="246">
        <v>45927</v>
      </c>
      <c r="K290" s="249">
        <v>80</v>
      </c>
      <c r="L290" s="249">
        <v>80</v>
      </c>
      <c r="M290" s="251">
        <v>170</v>
      </c>
      <c r="N290" s="252">
        <v>0</v>
      </c>
      <c r="O290" s="252">
        <v>0</v>
      </c>
      <c r="P290" s="253">
        <f>SUM(Table1[[#This Row],[BASE_FARE]:[SURCHARGES]])*Table1[[#This Row],[SEATS_BOOKED]]</f>
        <v>13600</v>
      </c>
      <c r="Q290" s="247" t="s">
        <v>109</v>
      </c>
      <c r="R290" s="249" t="s">
        <v>195</v>
      </c>
      <c r="S290" s="247" t="str">
        <f>LEFT(Table1[[#This Row],[SECTOR]],3)</f>
        <v>SSH</v>
      </c>
      <c r="T290" s="247" t="str">
        <f>RIGHT(Table1[[#This Row],[SECTOR]],3)</f>
        <v>BRI</v>
      </c>
      <c r="U290" s="247" t="str">
        <f t="shared" si="6"/>
        <v>BRI</v>
      </c>
      <c r="V290" s="247">
        <f>WEEKDAY(Table1[[#This Row],[FLIGHT_DATE]],2)</f>
        <v>6</v>
      </c>
      <c r="W290" s="247">
        <f>Table1[[#This Row],[FLIGHT_DATE]]-Table1[[#This Row],[DATE_BOOKED]]</f>
        <v>250</v>
      </c>
    </row>
    <row r="291" spans="1:23" x14ac:dyDescent="0.25">
      <c r="A291" s="246">
        <v>45677</v>
      </c>
      <c r="B291" s="247" t="s">
        <v>331</v>
      </c>
      <c r="C291" s="98" t="s">
        <v>108</v>
      </c>
      <c r="D291" s="98"/>
      <c r="E291" s="247"/>
      <c r="F291" s="247" t="s">
        <v>45</v>
      </c>
      <c r="G291" s="247" t="s">
        <v>8</v>
      </c>
      <c r="H291" s="247" t="s">
        <v>295</v>
      </c>
      <c r="I291" s="139" t="s">
        <v>294</v>
      </c>
      <c r="J291" s="246">
        <v>45934</v>
      </c>
      <c r="K291" s="249">
        <v>80</v>
      </c>
      <c r="L291" s="249">
        <v>80</v>
      </c>
      <c r="M291" s="251">
        <v>170</v>
      </c>
      <c r="N291" s="252">
        <v>0</v>
      </c>
      <c r="O291" s="252">
        <v>0</v>
      </c>
      <c r="P291" s="253">
        <f>SUM(Table1[[#This Row],[BASE_FARE]:[SURCHARGES]])*Table1[[#This Row],[SEATS_BOOKED]]</f>
        <v>13600</v>
      </c>
      <c r="Q291" s="247" t="s">
        <v>109</v>
      </c>
      <c r="R291" s="249" t="s">
        <v>195</v>
      </c>
      <c r="S291" s="247" t="str">
        <f>LEFT(Table1[[#This Row],[SECTOR]],3)</f>
        <v>SSH</v>
      </c>
      <c r="T291" s="247" t="str">
        <f>RIGHT(Table1[[#This Row],[SECTOR]],3)</f>
        <v>BRI</v>
      </c>
      <c r="U291" s="247" t="str">
        <f t="shared" si="6"/>
        <v>BRI</v>
      </c>
      <c r="V291" s="247">
        <f>WEEKDAY(Table1[[#This Row],[FLIGHT_DATE]],2)</f>
        <v>6</v>
      </c>
      <c r="W291" s="247">
        <f>Table1[[#This Row],[FLIGHT_DATE]]-Table1[[#This Row],[DATE_BOOKED]]</f>
        <v>257</v>
      </c>
    </row>
    <row r="292" spans="1:23" x14ac:dyDescent="0.25">
      <c r="A292" s="246">
        <v>45677</v>
      </c>
      <c r="B292" s="247" t="s">
        <v>331</v>
      </c>
      <c r="C292" s="98" t="s">
        <v>108</v>
      </c>
      <c r="D292" s="98"/>
      <c r="E292" s="247"/>
      <c r="F292" s="247" t="s">
        <v>45</v>
      </c>
      <c r="G292" s="247" t="s">
        <v>8</v>
      </c>
      <c r="H292" s="247" t="s">
        <v>295</v>
      </c>
      <c r="I292" s="139" t="s">
        <v>294</v>
      </c>
      <c r="J292" s="246">
        <v>45941</v>
      </c>
      <c r="K292" s="249">
        <v>80</v>
      </c>
      <c r="L292" s="249">
        <v>80</v>
      </c>
      <c r="M292" s="251">
        <v>170</v>
      </c>
      <c r="N292" s="252">
        <v>0</v>
      </c>
      <c r="O292" s="252">
        <v>0</v>
      </c>
      <c r="P292" s="253">
        <f>SUM(Table1[[#This Row],[BASE_FARE]:[SURCHARGES]])*Table1[[#This Row],[SEATS_BOOKED]]</f>
        <v>13600</v>
      </c>
      <c r="Q292" s="247" t="s">
        <v>109</v>
      </c>
      <c r="R292" s="249" t="s">
        <v>195</v>
      </c>
      <c r="S292" s="247" t="str">
        <f>LEFT(Table1[[#This Row],[SECTOR]],3)</f>
        <v>SSH</v>
      </c>
      <c r="T292" s="247" t="str">
        <f>RIGHT(Table1[[#This Row],[SECTOR]],3)</f>
        <v>BRI</v>
      </c>
      <c r="U292" s="247" t="str">
        <f t="shared" si="6"/>
        <v>BRI</v>
      </c>
      <c r="V292" s="247">
        <f>WEEKDAY(Table1[[#This Row],[FLIGHT_DATE]],2)</f>
        <v>6</v>
      </c>
      <c r="W292" s="247">
        <f>Table1[[#This Row],[FLIGHT_DATE]]-Table1[[#This Row],[DATE_BOOKED]]</f>
        <v>264</v>
      </c>
    </row>
    <row r="293" spans="1:23" x14ac:dyDescent="0.25">
      <c r="A293" s="246">
        <v>45677</v>
      </c>
      <c r="B293" s="247" t="s">
        <v>331</v>
      </c>
      <c r="C293" s="98" t="s">
        <v>108</v>
      </c>
      <c r="D293" s="98"/>
      <c r="E293" s="247"/>
      <c r="F293" s="247" t="s">
        <v>45</v>
      </c>
      <c r="G293" s="247" t="s">
        <v>8</v>
      </c>
      <c r="H293" s="247" t="s">
        <v>295</v>
      </c>
      <c r="I293" s="139" t="s">
        <v>294</v>
      </c>
      <c r="J293" s="246">
        <v>45948</v>
      </c>
      <c r="K293" s="249">
        <v>80</v>
      </c>
      <c r="L293" s="249">
        <v>80</v>
      </c>
      <c r="M293" s="251">
        <v>170</v>
      </c>
      <c r="N293" s="252">
        <v>0</v>
      </c>
      <c r="O293" s="252">
        <v>0</v>
      </c>
      <c r="P293" s="253">
        <f>SUM(Table1[[#This Row],[BASE_FARE]:[SURCHARGES]])*Table1[[#This Row],[SEATS_BOOKED]]</f>
        <v>13600</v>
      </c>
      <c r="Q293" s="247" t="s">
        <v>109</v>
      </c>
      <c r="R293" s="249" t="s">
        <v>195</v>
      </c>
      <c r="S293" s="247" t="str">
        <f>LEFT(Table1[[#This Row],[SECTOR]],3)</f>
        <v>SSH</v>
      </c>
      <c r="T293" s="247" t="str">
        <f>RIGHT(Table1[[#This Row],[SECTOR]],3)</f>
        <v>BRI</v>
      </c>
      <c r="U293" s="247" t="str">
        <f t="shared" si="6"/>
        <v>BRI</v>
      </c>
      <c r="V293" s="247">
        <f>WEEKDAY(Table1[[#This Row],[FLIGHT_DATE]],2)</f>
        <v>6</v>
      </c>
      <c r="W293" s="247">
        <f>Table1[[#This Row],[FLIGHT_DATE]]-Table1[[#This Row],[DATE_BOOKED]]</f>
        <v>271</v>
      </c>
    </row>
    <row r="294" spans="1:23" x14ac:dyDescent="0.25">
      <c r="A294" s="246">
        <v>45677</v>
      </c>
      <c r="B294" s="247" t="s">
        <v>331</v>
      </c>
      <c r="C294" s="98" t="s">
        <v>108</v>
      </c>
      <c r="D294" s="98"/>
      <c r="E294" s="247"/>
      <c r="F294" s="247" t="s">
        <v>45</v>
      </c>
      <c r="G294" s="247" t="s">
        <v>8</v>
      </c>
      <c r="H294" s="247" t="s">
        <v>295</v>
      </c>
      <c r="I294" s="139" t="s">
        <v>294</v>
      </c>
      <c r="J294" s="246">
        <v>45955</v>
      </c>
      <c r="K294" s="249">
        <v>80</v>
      </c>
      <c r="L294" s="249">
        <v>80</v>
      </c>
      <c r="M294" s="251">
        <v>170</v>
      </c>
      <c r="N294" s="252">
        <v>0</v>
      </c>
      <c r="O294" s="252">
        <v>0</v>
      </c>
      <c r="P294" s="253">
        <f>SUM(Table1[[#This Row],[BASE_FARE]:[SURCHARGES]])*Table1[[#This Row],[SEATS_BOOKED]]</f>
        <v>13600</v>
      </c>
      <c r="Q294" s="247" t="s">
        <v>109</v>
      </c>
      <c r="R294" s="249" t="s">
        <v>195</v>
      </c>
      <c r="S294" s="247" t="str">
        <f>LEFT(Table1[[#This Row],[SECTOR]],3)</f>
        <v>SSH</v>
      </c>
      <c r="T294" s="247" t="str">
        <f>RIGHT(Table1[[#This Row],[SECTOR]],3)</f>
        <v>BRI</v>
      </c>
      <c r="U294" s="247" t="str">
        <f t="shared" si="6"/>
        <v>BRI</v>
      </c>
      <c r="V294" s="247">
        <f>WEEKDAY(Table1[[#This Row],[FLIGHT_DATE]],2)</f>
        <v>6</v>
      </c>
      <c r="W294" s="247">
        <f>Table1[[#This Row],[FLIGHT_DATE]]-Table1[[#This Row],[DATE_BOOKED]]</f>
        <v>278</v>
      </c>
    </row>
    <row r="295" spans="1:23" x14ac:dyDescent="0.25">
      <c r="A295" s="246">
        <v>45677</v>
      </c>
      <c r="B295" s="247" t="s">
        <v>331</v>
      </c>
      <c r="C295" s="98" t="s">
        <v>108</v>
      </c>
      <c r="D295" s="98"/>
      <c r="E295" s="247"/>
      <c r="F295" s="247" t="s">
        <v>45</v>
      </c>
      <c r="G295" s="247" t="s">
        <v>8</v>
      </c>
      <c r="H295" s="247" t="s">
        <v>295</v>
      </c>
      <c r="I295" s="139" t="s">
        <v>294</v>
      </c>
      <c r="J295" s="246">
        <v>45962</v>
      </c>
      <c r="K295" s="249">
        <v>80</v>
      </c>
      <c r="L295" s="249">
        <v>80</v>
      </c>
      <c r="M295" s="251">
        <v>170</v>
      </c>
      <c r="N295" s="252">
        <v>0</v>
      </c>
      <c r="O295" s="252">
        <v>0</v>
      </c>
      <c r="P295" s="253">
        <f>SUM(Table1[[#This Row],[BASE_FARE]:[SURCHARGES]])*Table1[[#This Row],[SEATS_BOOKED]]</f>
        <v>13600</v>
      </c>
      <c r="Q295" s="247" t="s">
        <v>109</v>
      </c>
      <c r="R295" s="249" t="s">
        <v>195</v>
      </c>
      <c r="S295" s="247" t="str">
        <f>LEFT(Table1[[#This Row],[SECTOR]],3)</f>
        <v>SSH</v>
      </c>
      <c r="T295" s="247" t="str">
        <f>RIGHT(Table1[[#This Row],[SECTOR]],3)</f>
        <v>BRI</v>
      </c>
      <c r="U295" s="247" t="str">
        <f t="shared" si="6"/>
        <v>BRI</v>
      </c>
      <c r="V295" s="247">
        <f>WEEKDAY(Table1[[#This Row],[FLIGHT_DATE]],2)</f>
        <v>6</v>
      </c>
      <c r="W295" s="247">
        <f>Table1[[#This Row],[FLIGHT_DATE]]-Table1[[#This Row],[DATE_BOOKED]]</f>
        <v>285</v>
      </c>
    </row>
    <row r="296" spans="1:23" x14ac:dyDescent="0.25">
      <c r="A296" s="246">
        <v>45677</v>
      </c>
      <c r="B296" s="247" t="s">
        <v>331</v>
      </c>
      <c r="C296" s="98" t="s">
        <v>108</v>
      </c>
      <c r="D296" s="98"/>
      <c r="E296" s="247"/>
      <c r="F296" s="247" t="s">
        <v>45</v>
      </c>
      <c r="G296" s="247" t="s">
        <v>8</v>
      </c>
      <c r="H296" s="247" t="s">
        <v>295</v>
      </c>
      <c r="I296" s="139" t="s">
        <v>294</v>
      </c>
      <c r="J296" s="246">
        <v>45969</v>
      </c>
      <c r="K296" s="249">
        <v>80</v>
      </c>
      <c r="L296" s="249">
        <v>80</v>
      </c>
      <c r="M296" s="251">
        <v>170</v>
      </c>
      <c r="N296" s="252">
        <v>0</v>
      </c>
      <c r="O296" s="252">
        <v>0</v>
      </c>
      <c r="P296" s="253">
        <f>SUM(Table1[[#This Row],[BASE_FARE]:[SURCHARGES]])*Table1[[#This Row],[SEATS_BOOKED]]</f>
        <v>13600</v>
      </c>
      <c r="Q296" s="247" t="s">
        <v>109</v>
      </c>
      <c r="R296" s="249" t="s">
        <v>195</v>
      </c>
      <c r="S296" s="247" t="str">
        <f>LEFT(Table1[[#This Row],[SECTOR]],3)</f>
        <v>SSH</v>
      </c>
      <c r="T296" s="247" t="str">
        <f>RIGHT(Table1[[#This Row],[SECTOR]],3)</f>
        <v>BRI</v>
      </c>
      <c r="U296" s="247" t="str">
        <f t="shared" si="6"/>
        <v>BRI</v>
      </c>
      <c r="V296" s="247">
        <f>WEEKDAY(Table1[[#This Row],[FLIGHT_DATE]],2)</f>
        <v>6</v>
      </c>
      <c r="W296" s="247">
        <f>Table1[[#This Row],[FLIGHT_DATE]]-Table1[[#This Row],[DATE_BOOKED]]</f>
        <v>292</v>
      </c>
    </row>
    <row r="297" spans="1:23" x14ac:dyDescent="0.25">
      <c r="A297" s="246">
        <v>45677</v>
      </c>
      <c r="B297" s="247" t="s">
        <v>331</v>
      </c>
      <c r="C297" s="98" t="s">
        <v>108</v>
      </c>
      <c r="D297" s="98"/>
      <c r="E297" s="247"/>
      <c r="F297" s="247" t="s">
        <v>45</v>
      </c>
      <c r="G297" s="247" t="s">
        <v>8</v>
      </c>
      <c r="H297" s="247" t="s">
        <v>295</v>
      </c>
      <c r="I297" s="139" t="s">
        <v>294</v>
      </c>
      <c r="J297" s="246">
        <v>45976</v>
      </c>
      <c r="K297" s="249">
        <v>80</v>
      </c>
      <c r="L297" s="249">
        <v>80</v>
      </c>
      <c r="M297" s="251">
        <v>170</v>
      </c>
      <c r="N297" s="252">
        <v>0</v>
      </c>
      <c r="O297" s="252">
        <v>0</v>
      </c>
      <c r="P297" s="253">
        <f>SUM(Table1[[#This Row],[BASE_FARE]:[SURCHARGES]])*Table1[[#This Row],[SEATS_BOOKED]]</f>
        <v>13600</v>
      </c>
      <c r="Q297" s="247" t="s">
        <v>109</v>
      </c>
      <c r="R297" s="249" t="s">
        <v>195</v>
      </c>
      <c r="S297" s="247" t="str">
        <f>LEFT(Table1[[#This Row],[SECTOR]],3)</f>
        <v>SSH</v>
      </c>
      <c r="T297" s="247" t="str">
        <f>RIGHT(Table1[[#This Row],[SECTOR]],3)</f>
        <v>BRI</v>
      </c>
      <c r="U297" s="247" t="str">
        <f t="shared" si="6"/>
        <v>BRI</v>
      </c>
      <c r="V297" s="247">
        <f>WEEKDAY(Table1[[#This Row],[FLIGHT_DATE]],2)</f>
        <v>6</v>
      </c>
      <c r="W297" s="247">
        <f>Table1[[#This Row],[FLIGHT_DATE]]-Table1[[#This Row],[DATE_BOOKED]]</f>
        <v>299</v>
      </c>
    </row>
    <row r="298" spans="1:23" x14ac:dyDescent="0.25">
      <c r="A298" s="246">
        <v>45677</v>
      </c>
      <c r="B298" s="247" t="s">
        <v>331</v>
      </c>
      <c r="C298" s="98" t="s">
        <v>108</v>
      </c>
      <c r="D298" s="98"/>
      <c r="E298" s="247"/>
      <c r="F298" s="247" t="s">
        <v>45</v>
      </c>
      <c r="G298" s="247" t="s">
        <v>8</v>
      </c>
      <c r="H298" s="247" t="s">
        <v>295</v>
      </c>
      <c r="I298" s="139" t="s">
        <v>294</v>
      </c>
      <c r="J298" s="246">
        <v>45983</v>
      </c>
      <c r="K298" s="249">
        <v>80</v>
      </c>
      <c r="L298" s="249">
        <v>80</v>
      </c>
      <c r="M298" s="251">
        <v>170</v>
      </c>
      <c r="N298" s="252">
        <v>0</v>
      </c>
      <c r="O298" s="252">
        <v>0</v>
      </c>
      <c r="P298" s="253">
        <f>SUM(Table1[[#This Row],[BASE_FARE]:[SURCHARGES]])*Table1[[#This Row],[SEATS_BOOKED]]</f>
        <v>13600</v>
      </c>
      <c r="Q298" s="247" t="s">
        <v>109</v>
      </c>
      <c r="R298" s="249" t="s">
        <v>195</v>
      </c>
      <c r="S298" s="247" t="str">
        <f>LEFT(Table1[[#This Row],[SECTOR]],3)</f>
        <v>SSH</v>
      </c>
      <c r="T298" s="247" t="str">
        <f>RIGHT(Table1[[#This Row],[SECTOR]],3)</f>
        <v>BRI</v>
      </c>
      <c r="U298" s="247" t="str">
        <f t="shared" si="6"/>
        <v>BRI</v>
      </c>
      <c r="V298" s="247">
        <f>WEEKDAY(Table1[[#This Row],[FLIGHT_DATE]],2)</f>
        <v>6</v>
      </c>
      <c r="W298" s="247">
        <f>Table1[[#This Row],[FLIGHT_DATE]]-Table1[[#This Row],[DATE_BOOKED]]</f>
        <v>306</v>
      </c>
    </row>
    <row r="299" spans="1:23" x14ac:dyDescent="0.25">
      <c r="A299" s="246">
        <v>45677</v>
      </c>
      <c r="B299" s="247" t="s">
        <v>331</v>
      </c>
      <c r="C299" s="98" t="s">
        <v>108</v>
      </c>
      <c r="D299" s="98"/>
      <c r="E299" s="247"/>
      <c r="F299" s="247" t="s">
        <v>45</v>
      </c>
      <c r="G299" s="247" t="s">
        <v>8</v>
      </c>
      <c r="H299" s="247" t="s">
        <v>295</v>
      </c>
      <c r="I299" s="139" t="s">
        <v>294</v>
      </c>
      <c r="J299" s="246">
        <v>45990</v>
      </c>
      <c r="K299" s="249">
        <v>80</v>
      </c>
      <c r="L299" s="249">
        <v>80</v>
      </c>
      <c r="M299" s="251">
        <v>170</v>
      </c>
      <c r="N299" s="252">
        <v>0</v>
      </c>
      <c r="O299" s="252">
        <v>0</v>
      </c>
      <c r="P299" s="253">
        <f>SUM(Table1[[#This Row],[BASE_FARE]:[SURCHARGES]])*Table1[[#This Row],[SEATS_BOOKED]]</f>
        <v>13600</v>
      </c>
      <c r="Q299" s="247" t="s">
        <v>109</v>
      </c>
      <c r="R299" s="249" t="s">
        <v>195</v>
      </c>
      <c r="S299" s="247" t="str">
        <f>LEFT(Table1[[#This Row],[SECTOR]],3)</f>
        <v>SSH</v>
      </c>
      <c r="T299" s="247" t="str">
        <f>RIGHT(Table1[[#This Row],[SECTOR]],3)</f>
        <v>BRI</v>
      </c>
      <c r="U299" s="247" t="str">
        <f t="shared" si="6"/>
        <v>BRI</v>
      </c>
      <c r="V299" s="247">
        <f>WEEKDAY(Table1[[#This Row],[FLIGHT_DATE]],2)</f>
        <v>6</v>
      </c>
      <c r="W299" s="247">
        <f>Table1[[#This Row],[FLIGHT_DATE]]-Table1[[#This Row],[DATE_BOOKED]]</f>
        <v>313</v>
      </c>
    </row>
    <row r="300" spans="1:23" x14ac:dyDescent="0.25">
      <c r="A300" s="246">
        <v>45677</v>
      </c>
      <c r="B300" s="247" t="s">
        <v>331</v>
      </c>
      <c r="C300" s="98" t="s">
        <v>108</v>
      </c>
      <c r="D300" s="98"/>
      <c r="E300" s="247"/>
      <c r="F300" s="247" t="s">
        <v>45</v>
      </c>
      <c r="G300" s="140" t="s">
        <v>7</v>
      </c>
      <c r="H300" s="247" t="s">
        <v>332</v>
      </c>
      <c r="I300" s="139" t="s">
        <v>333</v>
      </c>
      <c r="J300" s="246">
        <v>45868</v>
      </c>
      <c r="K300" s="249">
        <v>70</v>
      </c>
      <c r="L300" s="250">
        <v>70</v>
      </c>
      <c r="M300" s="251">
        <v>285</v>
      </c>
      <c r="N300" s="252">
        <v>0</v>
      </c>
      <c r="O300" s="252">
        <v>0</v>
      </c>
      <c r="P300" s="253">
        <f>SUM(Table1[[#This Row],[BASE_FARE]:[SURCHARGES]])*Table1[[#This Row],[SEATS_BOOKED]]</f>
        <v>19950</v>
      </c>
      <c r="Q300" s="247" t="s">
        <v>109</v>
      </c>
      <c r="R300" s="249" t="s">
        <v>195</v>
      </c>
      <c r="S300" s="247" t="str">
        <f>LEFT(Table1[[#This Row],[SECTOR]],3)</f>
        <v>MXP</v>
      </c>
      <c r="T300" s="247" t="str">
        <f>RIGHT(Table1[[#This Row],[SECTOR]],3)</f>
        <v>RMF</v>
      </c>
      <c r="U300" s="247" t="str">
        <f t="shared" si="6"/>
        <v>MXP</v>
      </c>
      <c r="V300" s="247">
        <f>WEEKDAY(Table1[[#This Row],[FLIGHT_DATE]],2)</f>
        <v>3</v>
      </c>
      <c r="W300" s="247">
        <f>Table1[[#This Row],[FLIGHT_DATE]]-Table1[[#This Row],[DATE_BOOKED]]</f>
        <v>191</v>
      </c>
    </row>
    <row r="301" spans="1:23" x14ac:dyDescent="0.25">
      <c r="A301" s="246">
        <v>45677</v>
      </c>
      <c r="B301" s="247" t="s">
        <v>331</v>
      </c>
      <c r="C301" s="98" t="s">
        <v>108</v>
      </c>
      <c r="D301" s="98"/>
      <c r="E301" s="247"/>
      <c r="F301" s="247" t="s">
        <v>45</v>
      </c>
      <c r="G301" s="140" t="s">
        <v>7</v>
      </c>
      <c r="H301" s="247" t="s">
        <v>332</v>
      </c>
      <c r="I301" s="139" t="s">
        <v>333</v>
      </c>
      <c r="J301" s="246">
        <v>45875</v>
      </c>
      <c r="K301" s="249">
        <v>70</v>
      </c>
      <c r="L301" s="250">
        <v>70</v>
      </c>
      <c r="M301" s="251">
        <v>285</v>
      </c>
      <c r="N301" s="252">
        <v>0</v>
      </c>
      <c r="O301" s="252">
        <v>0</v>
      </c>
      <c r="P301" s="253">
        <f>SUM(Table1[[#This Row],[BASE_FARE]:[SURCHARGES]])*Table1[[#This Row],[SEATS_BOOKED]]</f>
        <v>19950</v>
      </c>
      <c r="Q301" s="247" t="s">
        <v>109</v>
      </c>
      <c r="R301" s="249" t="s">
        <v>195</v>
      </c>
      <c r="S301" s="247" t="str">
        <f>LEFT(Table1[[#This Row],[SECTOR]],3)</f>
        <v>MXP</v>
      </c>
      <c r="T301" s="247" t="str">
        <f>RIGHT(Table1[[#This Row],[SECTOR]],3)</f>
        <v>RMF</v>
      </c>
      <c r="U301" s="247" t="str">
        <f t="shared" si="6"/>
        <v>MXP</v>
      </c>
      <c r="V301" s="247">
        <f>WEEKDAY(Table1[[#This Row],[FLIGHT_DATE]],2)</f>
        <v>3</v>
      </c>
      <c r="W301" s="247">
        <f>Table1[[#This Row],[FLIGHT_DATE]]-Table1[[#This Row],[DATE_BOOKED]]</f>
        <v>198</v>
      </c>
    </row>
    <row r="302" spans="1:23" x14ac:dyDescent="0.25">
      <c r="A302" s="246">
        <v>45677</v>
      </c>
      <c r="B302" s="247" t="s">
        <v>331</v>
      </c>
      <c r="C302" s="98" t="s">
        <v>108</v>
      </c>
      <c r="D302" s="98"/>
      <c r="E302" s="247"/>
      <c r="F302" s="247" t="s">
        <v>45</v>
      </c>
      <c r="G302" s="140" t="s">
        <v>7</v>
      </c>
      <c r="H302" s="247" t="s">
        <v>332</v>
      </c>
      <c r="I302" s="139" t="s">
        <v>333</v>
      </c>
      <c r="J302" s="246">
        <v>45882</v>
      </c>
      <c r="K302" s="249">
        <v>70</v>
      </c>
      <c r="L302" s="250">
        <v>70</v>
      </c>
      <c r="M302" s="251">
        <v>285</v>
      </c>
      <c r="N302" s="252">
        <v>0</v>
      </c>
      <c r="O302" s="252">
        <v>0</v>
      </c>
      <c r="P302" s="253">
        <f>SUM(Table1[[#This Row],[BASE_FARE]:[SURCHARGES]])*Table1[[#This Row],[SEATS_BOOKED]]</f>
        <v>19950</v>
      </c>
      <c r="Q302" s="247" t="s">
        <v>109</v>
      </c>
      <c r="R302" s="249" t="s">
        <v>195</v>
      </c>
      <c r="S302" s="247" t="str">
        <f>LEFT(Table1[[#This Row],[SECTOR]],3)</f>
        <v>MXP</v>
      </c>
      <c r="T302" s="247" t="str">
        <f>RIGHT(Table1[[#This Row],[SECTOR]],3)</f>
        <v>RMF</v>
      </c>
      <c r="U302" s="247" t="str">
        <f t="shared" si="6"/>
        <v>MXP</v>
      </c>
      <c r="V302" s="247">
        <f>WEEKDAY(Table1[[#This Row],[FLIGHT_DATE]],2)</f>
        <v>3</v>
      </c>
      <c r="W302" s="247">
        <f>Table1[[#This Row],[FLIGHT_DATE]]-Table1[[#This Row],[DATE_BOOKED]]</f>
        <v>205</v>
      </c>
    </row>
    <row r="303" spans="1:23" x14ac:dyDescent="0.25">
      <c r="A303" s="246">
        <v>45677</v>
      </c>
      <c r="B303" s="247" t="s">
        <v>331</v>
      </c>
      <c r="C303" s="98" t="s">
        <v>108</v>
      </c>
      <c r="D303" s="98"/>
      <c r="E303" s="247"/>
      <c r="F303" s="247" t="s">
        <v>45</v>
      </c>
      <c r="G303" s="140" t="s">
        <v>7</v>
      </c>
      <c r="H303" s="247" t="s">
        <v>332</v>
      </c>
      <c r="I303" s="139" t="s">
        <v>333</v>
      </c>
      <c r="J303" s="246">
        <v>45889</v>
      </c>
      <c r="K303" s="249">
        <v>70</v>
      </c>
      <c r="L303" s="250">
        <v>70</v>
      </c>
      <c r="M303" s="251">
        <v>285</v>
      </c>
      <c r="N303" s="252">
        <v>0</v>
      </c>
      <c r="O303" s="252">
        <v>0</v>
      </c>
      <c r="P303" s="253">
        <f>SUM(Table1[[#This Row],[BASE_FARE]:[SURCHARGES]])*Table1[[#This Row],[SEATS_BOOKED]]</f>
        <v>19950</v>
      </c>
      <c r="Q303" s="247" t="s">
        <v>109</v>
      </c>
      <c r="R303" s="249" t="s">
        <v>195</v>
      </c>
      <c r="S303" s="247" t="str">
        <f>LEFT(Table1[[#This Row],[SECTOR]],3)</f>
        <v>MXP</v>
      </c>
      <c r="T303" s="247" t="str">
        <f>RIGHT(Table1[[#This Row],[SECTOR]],3)</f>
        <v>RMF</v>
      </c>
      <c r="U303" s="247" t="str">
        <f t="shared" si="6"/>
        <v>MXP</v>
      </c>
      <c r="V303" s="247">
        <f>WEEKDAY(Table1[[#This Row],[FLIGHT_DATE]],2)</f>
        <v>3</v>
      </c>
      <c r="W303" s="247">
        <f>Table1[[#This Row],[FLIGHT_DATE]]-Table1[[#This Row],[DATE_BOOKED]]</f>
        <v>212</v>
      </c>
    </row>
    <row r="304" spans="1:23" x14ac:dyDescent="0.25">
      <c r="A304" s="246">
        <v>45677</v>
      </c>
      <c r="B304" s="247" t="s">
        <v>331</v>
      </c>
      <c r="C304" s="98" t="s">
        <v>108</v>
      </c>
      <c r="D304" s="98"/>
      <c r="E304" s="247"/>
      <c r="F304" s="247" t="s">
        <v>45</v>
      </c>
      <c r="G304" s="140" t="s">
        <v>7</v>
      </c>
      <c r="H304" s="247" t="s">
        <v>332</v>
      </c>
      <c r="I304" s="139" t="s">
        <v>333</v>
      </c>
      <c r="J304" s="246">
        <v>45896</v>
      </c>
      <c r="K304" s="249">
        <v>70</v>
      </c>
      <c r="L304" s="250">
        <v>70</v>
      </c>
      <c r="M304" s="251">
        <v>285</v>
      </c>
      <c r="N304" s="252">
        <v>0</v>
      </c>
      <c r="O304" s="252">
        <v>0</v>
      </c>
      <c r="P304" s="253">
        <f>SUM(Table1[[#This Row],[BASE_FARE]:[SURCHARGES]])*Table1[[#This Row],[SEATS_BOOKED]]</f>
        <v>19950</v>
      </c>
      <c r="Q304" s="247" t="s">
        <v>109</v>
      </c>
      <c r="R304" s="249" t="s">
        <v>195</v>
      </c>
      <c r="S304" s="247" t="str">
        <f>LEFT(Table1[[#This Row],[SECTOR]],3)</f>
        <v>MXP</v>
      </c>
      <c r="T304" s="247" t="str">
        <f>RIGHT(Table1[[#This Row],[SECTOR]],3)</f>
        <v>RMF</v>
      </c>
      <c r="U304" s="247" t="str">
        <f t="shared" si="6"/>
        <v>MXP</v>
      </c>
      <c r="V304" s="247">
        <f>WEEKDAY(Table1[[#This Row],[FLIGHT_DATE]],2)</f>
        <v>3</v>
      </c>
      <c r="W304" s="247">
        <f>Table1[[#This Row],[FLIGHT_DATE]]-Table1[[#This Row],[DATE_BOOKED]]</f>
        <v>219</v>
      </c>
    </row>
    <row r="305" spans="1:23" x14ac:dyDescent="0.25">
      <c r="A305" s="246">
        <v>45677</v>
      </c>
      <c r="B305" s="247" t="s">
        <v>331</v>
      </c>
      <c r="C305" s="98" t="s">
        <v>108</v>
      </c>
      <c r="D305" s="98"/>
      <c r="E305" s="247"/>
      <c r="F305" s="247" t="s">
        <v>45</v>
      </c>
      <c r="G305" s="247" t="s">
        <v>8</v>
      </c>
      <c r="H305" s="247" t="s">
        <v>335</v>
      </c>
      <c r="I305" s="139" t="s">
        <v>336</v>
      </c>
      <c r="J305" s="246">
        <v>45875</v>
      </c>
      <c r="K305" s="249">
        <v>70</v>
      </c>
      <c r="L305" s="250">
        <v>70</v>
      </c>
      <c r="M305" s="251">
        <v>285</v>
      </c>
      <c r="N305" s="252">
        <v>0</v>
      </c>
      <c r="O305" s="252">
        <v>0</v>
      </c>
      <c r="P305" s="253">
        <f>SUM(Table1[[#This Row],[BASE_FARE]:[SURCHARGES]])*Table1[[#This Row],[SEATS_BOOKED]]</f>
        <v>19950</v>
      </c>
      <c r="Q305" s="247" t="s">
        <v>109</v>
      </c>
      <c r="R305" s="249" t="s">
        <v>195</v>
      </c>
      <c r="S305" s="247" t="str">
        <f>LEFT(Table1[[#This Row],[SECTOR]],3)</f>
        <v>RMF</v>
      </c>
      <c r="T305" s="247" t="str">
        <f>RIGHT(Table1[[#This Row],[SECTOR]],3)</f>
        <v>MXP</v>
      </c>
      <c r="U305" s="247" t="str">
        <f t="shared" si="6"/>
        <v>MXP</v>
      </c>
      <c r="V305" s="247">
        <f>WEEKDAY(Table1[[#This Row],[FLIGHT_DATE]],2)</f>
        <v>3</v>
      </c>
      <c r="W305" s="247">
        <f>Table1[[#This Row],[FLIGHT_DATE]]-Table1[[#This Row],[DATE_BOOKED]]</f>
        <v>198</v>
      </c>
    </row>
    <row r="306" spans="1:23" x14ac:dyDescent="0.25">
      <c r="A306" s="246">
        <v>45677</v>
      </c>
      <c r="B306" s="247" t="s">
        <v>331</v>
      </c>
      <c r="C306" s="98" t="s">
        <v>108</v>
      </c>
      <c r="D306" s="98"/>
      <c r="E306" s="247"/>
      <c r="F306" s="247" t="s">
        <v>45</v>
      </c>
      <c r="G306" s="247" t="s">
        <v>8</v>
      </c>
      <c r="H306" s="247" t="s">
        <v>335</v>
      </c>
      <c r="I306" s="139" t="s">
        <v>336</v>
      </c>
      <c r="J306" s="246">
        <v>45882</v>
      </c>
      <c r="K306" s="249">
        <v>70</v>
      </c>
      <c r="L306" s="250">
        <v>70</v>
      </c>
      <c r="M306" s="251">
        <v>285</v>
      </c>
      <c r="N306" s="252">
        <v>0</v>
      </c>
      <c r="O306" s="252">
        <v>0</v>
      </c>
      <c r="P306" s="253">
        <f>SUM(Table1[[#This Row],[BASE_FARE]:[SURCHARGES]])*Table1[[#This Row],[SEATS_BOOKED]]</f>
        <v>19950</v>
      </c>
      <c r="Q306" s="247" t="s">
        <v>109</v>
      </c>
      <c r="R306" s="249" t="s">
        <v>195</v>
      </c>
      <c r="S306" s="247" t="str">
        <f>LEFT(Table1[[#This Row],[SECTOR]],3)</f>
        <v>RMF</v>
      </c>
      <c r="T306" s="247" t="str">
        <f>RIGHT(Table1[[#This Row],[SECTOR]],3)</f>
        <v>MXP</v>
      </c>
      <c r="U306" s="247" t="str">
        <f t="shared" si="6"/>
        <v>MXP</v>
      </c>
      <c r="V306" s="247">
        <f>WEEKDAY(Table1[[#This Row],[FLIGHT_DATE]],2)</f>
        <v>3</v>
      </c>
      <c r="W306" s="247">
        <f>Table1[[#This Row],[FLIGHT_DATE]]-Table1[[#This Row],[DATE_BOOKED]]</f>
        <v>205</v>
      </c>
    </row>
    <row r="307" spans="1:23" x14ac:dyDescent="0.25">
      <c r="A307" s="246">
        <v>45677</v>
      </c>
      <c r="B307" s="247" t="s">
        <v>331</v>
      </c>
      <c r="C307" s="98" t="s">
        <v>108</v>
      </c>
      <c r="D307" s="98"/>
      <c r="E307" s="247"/>
      <c r="F307" s="247" t="s">
        <v>45</v>
      </c>
      <c r="G307" s="247" t="s">
        <v>8</v>
      </c>
      <c r="H307" s="247" t="s">
        <v>335</v>
      </c>
      <c r="I307" s="139" t="s">
        <v>336</v>
      </c>
      <c r="J307" s="246">
        <v>45889</v>
      </c>
      <c r="K307" s="249">
        <v>70</v>
      </c>
      <c r="L307" s="250">
        <v>70</v>
      </c>
      <c r="M307" s="251">
        <v>285</v>
      </c>
      <c r="N307" s="252">
        <v>0</v>
      </c>
      <c r="O307" s="252">
        <v>0</v>
      </c>
      <c r="P307" s="253">
        <f>SUM(Table1[[#This Row],[BASE_FARE]:[SURCHARGES]])*Table1[[#This Row],[SEATS_BOOKED]]</f>
        <v>19950</v>
      </c>
      <c r="Q307" s="247" t="s">
        <v>109</v>
      </c>
      <c r="R307" s="249" t="s">
        <v>195</v>
      </c>
      <c r="S307" s="247" t="str">
        <f>LEFT(Table1[[#This Row],[SECTOR]],3)</f>
        <v>RMF</v>
      </c>
      <c r="T307" s="247" t="str">
        <f>RIGHT(Table1[[#This Row],[SECTOR]],3)</f>
        <v>MXP</v>
      </c>
      <c r="U307" s="247" t="str">
        <f t="shared" si="6"/>
        <v>MXP</v>
      </c>
      <c r="V307" s="247">
        <f>WEEKDAY(Table1[[#This Row],[FLIGHT_DATE]],2)</f>
        <v>3</v>
      </c>
      <c r="W307" s="247">
        <f>Table1[[#This Row],[FLIGHT_DATE]]-Table1[[#This Row],[DATE_BOOKED]]</f>
        <v>212</v>
      </c>
    </row>
    <row r="308" spans="1:23" x14ac:dyDescent="0.25">
      <c r="A308" s="246">
        <v>45677</v>
      </c>
      <c r="B308" s="247" t="s">
        <v>331</v>
      </c>
      <c r="C308" s="98" t="s">
        <v>108</v>
      </c>
      <c r="D308" s="98"/>
      <c r="E308" s="247"/>
      <c r="F308" s="247" t="s">
        <v>45</v>
      </c>
      <c r="G308" s="247" t="s">
        <v>8</v>
      </c>
      <c r="H308" s="247" t="s">
        <v>335</v>
      </c>
      <c r="I308" s="139" t="s">
        <v>336</v>
      </c>
      <c r="J308" s="246">
        <v>45896</v>
      </c>
      <c r="K308" s="249">
        <v>70</v>
      </c>
      <c r="L308" s="250">
        <v>70</v>
      </c>
      <c r="M308" s="251">
        <v>285</v>
      </c>
      <c r="N308" s="252">
        <v>0</v>
      </c>
      <c r="O308" s="252">
        <v>0</v>
      </c>
      <c r="P308" s="253">
        <f>SUM(Table1[[#This Row],[BASE_FARE]:[SURCHARGES]])*Table1[[#This Row],[SEATS_BOOKED]]</f>
        <v>19950</v>
      </c>
      <c r="Q308" s="247" t="s">
        <v>109</v>
      </c>
      <c r="R308" s="249" t="s">
        <v>195</v>
      </c>
      <c r="S308" s="247" t="str">
        <f>LEFT(Table1[[#This Row],[SECTOR]],3)</f>
        <v>RMF</v>
      </c>
      <c r="T308" s="247" t="str">
        <f>RIGHT(Table1[[#This Row],[SECTOR]],3)</f>
        <v>MXP</v>
      </c>
      <c r="U308" s="247" t="str">
        <f t="shared" si="6"/>
        <v>MXP</v>
      </c>
      <c r="V308" s="247">
        <f>WEEKDAY(Table1[[#This Row],[FLIGHT_DATE]],2)</f>
        <v>3</v>
      </c>
      <c r="W308" s="247">
        <f>Table1[[#This Row],[FLIGHT_DATE]]-Table1[[#This Row],[DATE_BOOKED]]</f>
        <v>219</v>
      </c>
    </row>
    <row r="309" spans="1:23" x14ac:dyDescent="0.25">
      <c r="A309" s="246">
        <v>45677</v>
      </c>
      <c r="B309" s="247" t="s">
        <v>331</v>
      </c>
      <c r="C309" s="98" t="s">
        <v>108</v>
      </c>
      <c r="D309" s="98"/>
      <c r="E309" s="247"/>
      <c r="F309" s="247" t="s">
        <v>45</v>
      </c>
      <c r="G309" s="247" t="s">
        <v>8</v>
      </c>
      <c r="H309" s="247" t="s">
        <v>335</v>
      </c>
      <c r="I309" s="139" t="s">
        <v>336</v>
      </c>
      <c r="J309" s="246">
        <v>45903</v>
      </c>
      <c r="K309" s="249">
        <v>70</v>
      </c>
      <c r="L309" s="250">
        <v>70</v>
      </c>
      <c r="M309" s="251">
        <v>285</v>
      </c>
      <c r="N309" s="252">
        <v>0</v>
      </c>
      <c r="O309" s="252">
        <v>0</v>
      </c>
      <c r="P309" s="253">
        <f>SUM(Table1[[#This Row],[BASE_FARE]:[SURCHARGES]])*Table1[[#This Row],[SEATS_BOOKED]]</f>
        <v>19950</v>
      </c>
      <c r="Q309" s="247" t="s">
        <v>109</v>
      </c>
      <c r="R309" s="249" t="s">
        <v>195</v>
      </c>
      <c r="S309" s="247" t="str">
        <f>LEFT(Table1[[#This Row],[SECTOR]],3)</f>
        <v>RMF</v>
      </c>
      <c r="T309" s="247" t="str">
        <f>RIGHT(Table1[[#This Row],[SECTOR]],3)</f>
        <v>MXP</v>
      </c>
      <c r="U309" s="247" t="str">
        <f t="shared" si="6"/>
        <v>MXP</v>
      </c>
      <c r="V309" s="247">
        <f>WEEKDAY(Table1[[#This Row],[FLIGHT_DATE]],2)</f>
        <v>3</v>
      </c>
      <c r="W309" s="247">
        <f>Table1[[#This Row],[FLIGHT_DATE]]-Table1[[#This Row],[DATE_BOOKED]]</f>
        <v>226</v>
      </c>
    </row>
    <row r="310" spans="1:23" x14ac:dyDescent="0.25">
      <c r="A310" s="246">
        <v>45678</v>
      </c>
      <c r="B310" s="247" t="s">
        <v>318</v>
      </c>
      <c r="C310" s="98" t="s">
        <v>108</v>
      </c>
      <c r="D310" s="98"/>
      <c r="E310" s="247"/>
      <c r="F310" s="247" t="s">
        <v>45</v>
      </c>
      <c r="G310" s="140" t="s">
        <v>7</v>
      </c>
      <c r="H310" s="247" t="s">
        <v>337</v>
      </c>
      <c r="I310" s="248" t="s">
        <v>338</v>
      </c>
      <c r="J310" s="246">
        <v>45859</v>
      </c>
      <c r="K310" s="249">
        <v>100</v>
      </c>
      <c r="L310" s="249">
        <v>100</v>
      </c>
      <c r="M310" s="251">
        <v>230</v>
      </c>
      <c r="N310" s="252">
        <v>0</v>
      </c>
      <c r="O310" s="252">
        <v>0</v>
      </c>
      <c r="P310" s="253">
        <f>SUM(Table1[[#This Row],[BASE_FARE]:[SURCHARGES]])*Table1[[#This Row],[SEATS_BOOKED]]</f>
        <v>23000</v>
      </c>
      <c r="Q310" s="247" t="s">
        <v>109</v>
      </c>
      <c r="R310" s="249" t="s">
        <v>195</v>
      </c>
      <c r="S310" s="247" t="str">
        <f>LEFT(Table1[[#This Row],[SECTOR]],3)</f>
        <v>NAP</v>
      </c>
      <c r="T310" s="247" t="str">
        <f>RIGHT(Table1[[#This Row],[SECTOR]],3)</f>
        <v>HRG</v>
      </c>
      <c r="U310" s="247" t="str">
        <f t="shared" si="6"/>
        <v>NAP</v>
      </c>
      <c r="V310" s="247">
        <f>WEEKDAY(Table1[[#This Row],[FLIGHT_DATE]],2)</f>
        <v>1</v>
      </c>
      <c r="W310" s="247">
        <f>Table1[[#This Row],[FLIGHT_DATE]]-Table1[[#This Row],[DATE_BOOKED]]</f>
        <v>181</v>
      </c>
    </row>
    <row r="311" spans="1:23" x14ac:dyDescent="0.25">
      <c r="A311" s="246">
        <v>45678</v>
      </c>
      <c r="B311" s="247" t="s">
        <v>318</v>
      </c>
      <c r="C311" s="98" t="s">
        <v>108</v>
      </c>
      <c r="D311" s="98"/>
      <c r="E311" s="247"/>
      <c r="F311" s="247" t="s">
        <v>45</v>
      </c>
      <c r="G311" s="140" t="s">
        <v>7</v>
      </c>
      <c r="H311" s="247" t="s">
        <v>337</v>
      </c>
      <c r="I311" s="248" t="s">
        <v>338</v>
      </c>
      <c r="J311" s="246">
        <v>45866</v>
      </c>
      <c r="K311" s="249">
        <v>100</v>
      </c>
      <c r="L311" s="249">
        <v>100</v>
      </c>
      <c r="M311" s="251">
        <v>230</v>
      </c>
      <c r="N311" s="252">
        <v>0</v>
      </c>
      <c r="O311" s="252">
        <v>0</v>
      </c>
      <c r="P311" s="253">
        <f>SUM(Table1[[#This Row],[BASE_FARE]:[SURCHARGES]])*Table1[[#This Row],[SEATS_BOOKED]]</f>
        <v>23000</v>
      </c>
      <c r="Q311" s="247" t="s">
        <v>109</v>
      </c>
      <c r="R311" s="249" t="s">
        <v>195</v>
      </c>
      <c r="S311" s="247" t="str">
        <f>LEFT(Table1[[#This Row],[SECTOR]],3)</f>
        <v>NAP</v>
      </c>
      <c r="T311" s="247" t="str">
        <f>RIGHT(Table1[[#This Row],[SECTOR]],3)</f>
        <v>HRG</v>
      </c>
      <c r="U311" s="247" t="str">
        <f t="shared" si="6"/>
        <v>NAP</v>
      </c>
      <c r="V311" s="247">
        <f>WEEKDAY(Table1[[#This Row],[FLIGHT_DATE]],2)</f>
        <v>1</v>
      </c>
      <c r="W311" s="247">
        <f>Table1[[#This Row],[FLIGHT_DATE]]-Table1[[#This Row],[DATE_BOOKED]]</f>
        <v>188</v>
      </c>
    </row>
    <row r="312" spans="1:23" x14ac:dyDescent="0.25">
      <c r="A312" s="246">
        <v>45678</v>
      </c>
      <c r="B312" s="247" t="s">
        <v>318</v>
      </c>
      <c r="C312" s="98" t="s">
        <v>108</v>
      </c>
      <c r="D312" s="98"/>
      <c r="E312" s="247"/>
      <c r="F312" s="247" t="s">
        <v>45</v>
      </c>
      <c r="G312" s="140" t="s">
        <v>7</v>
      </c>
      <c r="H312" s="247" t="s">
        <v>337</v>
      </c>
      <c r="I312" s="248" t="s">
        <v>338</v>
      </c>
      <c r="J312" s="246">
        <v>45873</v>
      </c>
      <c r="K312" s="249">
        <v>100</v>
      </c>
      <c r="L312" s="249">
        <v>100</v>
      </c>
      <c r="M312" s="251">
        <v>230</v>
      </c>
      <c r="N312" s="252">
        <v>0</v>
      </c>
      <c r="O312" s="252">
        <v>0</v>
      </c>
      <c r="P312" s="253">
        <f>SUM(Table1[[#This Row],[BASE_FARE]:[SURCHARGES]])*Table1[[#This Row],[SEATS_BOOKED]]</f>
        <v>23000</v>
      </c>
      <c r="Q312" s="247" t="s">
        <v>109</v>
      </c>
      <c r="R312" s="249" t="s">
        <v>195</v>
      </c>
      <c r="S312" s="247" t="str">
        <f>LEFT(Table1[[#This Row],[SECTOR]],3)</f>
        <v>NAP</v>
      </c>
      <c r="T312" s="247" t="str">
        <f>RIGHT(Table1[[#This Row],[SECTOR]],3)</f>
        <v>HRG</v>
      </c>
      <c r="U312" s="247" t="str">
        <f t="shared" si="6"/>
        <v>NAP</v>
      </c>
      <c r="V312" s="247">
        <f>WEEKDAY(Table1[[#This Row],[FLIGHT_DATE]],2)</f>
        <v>1</v>
      </c>
      <c r="W312" s="247">
        <f>Table1[[#This Row],[FLIGHT_DATE]]-Table1[[#This Row],[DATE_BOOKED]]</f>
        <v>195</v>
      </c>
    </row>
    <row r="313" spans="1:23" x14ac:dyDescent="0.25">
      <c r="A313" s="246">
        <v>45678</v>
      </c>
      <c r="B313" s="247" t="s">
        <v>318</v>
      </c>
      <c r="C313" s="98" t="s">
        <v>108</v>
      </c>
      <c r="D313" s="98"/>
      <c r="E313" s="247"/>
      <c r="F313" s="247" t="s">
        <v>45</v>
      </c>
      <c r="G313" s="140" t="s">
        <v>7</v>
      </c>
      <c r="H313" s="247" t="s">
        <v>337</v>
      </c>
      <c r="I313" s="248" t="s">
        <v>338</v>
      </c>
      <c r="J313" s="246">
        <v>45880</v>
      </c>
      <c r="K313" s="249">
        <v>100</v>
      </c>
      <c r="L313" s="249">
        <v>100</v>
      </c>
      <c r="M313" s="251">
        <v>230</v>
      </c>
      <c r="N313" s="252">
        <v>0</v>
      </c>
      <c r="O313" s="252">
        <v>0</v>
      </c>
      <c r="P313" s="253">
        <f>SUM(Table1[[#This Row],[BASE_FARE]:[SURCHARGES]])*Table1[[#This Row],[SEATS_BOOKED]]</f>
        <v>23000</v>
      </c>
      <c r="Q313" s="247" t="s">
        <v>109</v>
      </c>
      <c r="R313" s="249" t="s">
        <v>195</v>
      </c>
      <c r="S313" s="247" t="str">
        <f>LEFT(Table1[[#This Row],[SECTOR]],3)</f>
        <v>NAP</v>
      </c>
      <c r="T313" s="247" t="str">
        <f>RIGHT(Table1[[#This Row],[SECTOR]],3)</f>
        <v>HRG</v>
      </c>
      <c r="U313" s="247" t="str">
        <f t="shared" si="6"/>
        <v>NAP</v>
      </c>
      <c r="V313" s="247">
        <f>WEEKDAY(Table1[[#This Row],[FLIGHT_DATE]],2)</f>
        <v>1</v>
      </c>
      <c r="W313" s="247">
        <f>Table1[[#This Row],[FLIGHT_DATE]]-Table1[[#This Row],[DATE_BOOKED]]</f>
        <v>202</v>
      </c>
    </row>
    <row r="314" spans="1:23" x14ac:dyDescent="0.25">
      <c r="A314" s="246">
        <v>45678</v>
      </c>
      <c r="B314" s="247" t="s">
        <v>318</v>
      </c>
      <c r="C314" s="98" t="s">
        <v>108</v>
      </c>
      <c r="D314" s="98"/>
      <c r="E314" s="247"/>
      <c r="F314" s="247" t="s">
        <v>45</v>
      </c>
      <c r="G314" s="140" t="s">
        <v>7</v>
      </c>
      <c r="H314" s="247" t="s">
        <v>337</v>
      </c>
      <c r="I314" s="248" t="s">
        <v>338</v>
      </c>
      <c r="J314" s="246">
        <v>45887</v>
      </c>
      <c r="K314" s="249">
        <v>100</v>
      </c>
      <c r="L314" s="249">
        <v>100</v>
      </c>
      <c r="M314" s="251">
        <v>230</v>
      </c>
      <c r="N314" s="252">
        <v>0</v>
      </c>
      <c r="O314" s="252">
        <v>0</v>
      </c>
      <c r="P314" s="253">
        <f>SUM(Table1[[#This Row],[BASE_FARE]:[SURCHARGES]])*Table1[[#This Row],[SEATS_BOOKED]]</f>
        <v>23000</v>
      </c>
      <c r="Q314" s="247" t="s">
        <v>109</v>
      </c>
      <c r="R314" s="249" t="s">
        <v>195</v>
      </c>
      <c r="S314" s="247" t="str">
        <f>LEFT(Table1[[#This Row],[SECTOR]],3)</f>
        <v>NAP</v>
      </c>
      <c r="T314" s="247" t="str">
        <f>RIGHT(Table1[[#This Row],[SECTOR]],3)</f>
        <v>HRG</v>
      </c>
      <c r="U314" s="247" t="str">
        <f t="shared" si="6"/>
        <v>NAP</v>
      </c>
      <c r="V314" s="247">
        <f>WEEKDAY(Table1[[#This Row],[FLIGHT_DATE]],2)</f>
        <v>1</v>
      </c>
      <c r="W314" s="247">
        <f>Table1[[#This Row],[FLIGHT_DATE]]-Table1[[#This Row],[DATE_BOOKED]]</f>
        <v>209</v>
      </c>
    </row>
    <row r="315" spans="1:23" x14ac:dyDescent="0.25">
      <c r="A315" s="246">
        <v>45678</v>
      </c>
      <c r="B315" s="247" t="s">
        <v>318</v>
      </c>
      <c r="C315" s="98" t="s">
        <v>108</v>
      </c>
      <c r="D315" s="98"/>
      <c r="E315" s="247"/>
      <c r="F315" s="247" t="s">
        <v>45</v>
      </c>
      <c r="G315" s="140" t="s">
        <v>7</v>
      </c>
      <c r="H315" s="247" t="s">
        <v>337</v>
      </c>
      <c r="I315" s="248" t="s">
        <v>338</v>
      </c>
      <c r="J315" s="246">
        <v>45894</v>
      </c>
      <c r="K315" s="249">
        <v>100</v>
      </c>
      <c r="L315" s="249">
        <v>100</v>
      </c>
      <c r="M315" s="251">
        <v>230</v>
      </c>
      <c r="N315" s="252">
        <v>0</v>
      </c>
      <c r="O315" s="252">
        <v>0</v>
      </c>
      <c r="P315" s="253">
        <f>SUM(Table1[[#This Row],[BASE_FARE]:[SURCHARGES]])*Table1[[#This Row],[SEATS_BOOKED]]</f>
        <v>23000</v>
      </c>
      <c r="Q315" s="247" t="s">
        <v>109</v>
      </c>
      <c r="R315" s="249" t="s">
        <v>195</v>
      </c>
      <c r="S315" s="247" t="str">
        <f>LEFT(Table1[[#This Row],[SECTOR]],3)</f>
        <v>NAP</v>
      </c>
      <c r="T315" s="247" t="str">
        <f>RIGHT(Table1[[#This Row],[SECTOR]],3)</f>
        <v>HRG</v>
      </c>
      <c r="U315" s="247" t="str">
        <f t="shared" si="6"/>
        <v>NAP</v>
      </c>
      <c r="V315" s="247">
        <f>WEEKDAY(Table1[[#This Row],[FLIGHT_DATE]],2)</f>
        <v>1</v>
      </c>
      <c r="W315" s="247">
        <f>Table1[[#This Row],[FLIGHT_DATE]]-Table1[[#This Row],[DATE_BOOKED]]</f>
        <v>216</v>
      </c>
    </row>
    <row r="316" spans="1:23" x14ac:dyDescent="0.25">
      <c r="A316" s="246">
        <v>45678</v>
      </c>
      <c r="B316" s="247" t="s">
        <v>318</v>
      </c>
      <c r="C316" s="98" t="s">
        <v>108</v>
      </c>
      <c r="D316" s="98"/>
      <c r="E316" s="247"/>
      <c r="F316" s="247" t="s">
        <v>45</v>
      </c>
      <c r="G316" s="140" t="s">
        <v>7</v>
      </c>
      <c r="H316" s="247" t="s">
        <v>337</v>
      </c>
      <c r="I316" s="248" t="s">
        <v>338</v>
      </c>
      <c r="J316" s="246">
        <v>45901</v>
      </c>
      <c r="K316" s="249">
        <v>100</v>
      </c>
      <c r="L316" s="249">
        <v>100</v>
      </c>
      <c r="M316" s="251">
        <v>230</v>
      </c>
      <c r="N316" s="252">
        <v>0</v>
      </c>
      <c r="O316" s="252">
        <v>0</v>
      </c>
      <c r="P316" s="253">
        <f>SUM(Table1[[#This Row],[BASE_FARE]:[SURCHARGES]])*Table1[[#This Row],[SEATS_BOOKED]]</f>
        <v>23000</v>
      </c>
      <c r="Q316" s="247" t="s">
        <v>109</v>
      </c>
      <c r="R316" s="249" t="s">
        <v>195</v>
      </c>
      <c r="S316" s="247" t="str">
        <f>LEFT(Table1[[#This Row],[SECTOR]],3)</f>
        <v>NAP</v>
      </c>
      <c r="T316" s="247" t="str">
        <f>RIGHT(Table1[[#This Row],[SECTOR]],3)</f>
        <v>HRG</v>
      </c>
      <c r="U316" s="247" t="str">
        <f t="shared" si="6"/>
        <v>NAP</v>
      </c>
      <c r="V316" s="247">
        <f>WEEKDAY(Table1[[#This Row],[FLIGHT_DATE]],2)</f>
        <v>1</v>
      </c>
      <c r="W316" s="247">
        <f>Table1[[#This Row],[FLIGHT_DATE]]-Table1[[#This Row],[DATE_BOOKED]]</f>
        <v>223</v>
      </c>
    </row>
    <row r="317" spans="1:23" x14ac:dyDescent="0.25">
      <c r="A317" s="246">
        <v>45678</v>
      </c>
      <c r="B317" s="247" t="s">
        <v>318</v>
      </c>
      <c r="C317" s="98" t="s">
        <v>108</v>
      </c>
      <c r="D317" s="98"/>
      <c r="E317" s="247"/>
      <c r="F317" s="247" t="s">
        <v>45</v>
      </c>
      <c r="G317" s="247" t="s">
        <v>8</v>
      </c>
      <c r="H317" s="247" t="s">
        <v>339</v>
      </c>
      <c r="I317" s="248" t="s">
        <v>340</v>
      </c>
      <c r="J317" s="246">
        <v>45866</v>
      </c>
      <c r="K317" s="249">
        <v>100</v>
      </c>
      <c r="L317" s="249">
        <v>100</v>
      </c>
      <c r="M317" s="251">
        <v>230</v>
      </c>
      <c r="N317" s="252">
        <v>0</v>
      </c>
      <c r="O317" s="252">
        <v>0</v>
      </c>
      <c r="P317" s="253">
        <f>SUM(Table1[[#This Row],[BASE_FARE]:[SURCHARGES]])*Table1[[#This Row],[SEATS_BOOKED]]</f>
        <v>23000</v>
      </c>
      <c r="Q317" s="247" t="s">
        <v>109</v>
      </c>
      <c r="R317" s="249" t="s">
        <v>195</v>
      </c>
      <c r="S317" s="247" t="str">
        <f>LEFT(Table1[[#This Row],[SECTOR]],3)</f>
        <v>HRG</v>
      </c>
      <c r="T317" s="247" t="str">
        <f>RIGHT(Table1[[#This Row],[SECTOR]],3)</f>
        <v>NAP</v>
      </c>
      <c r="U317" s="247" t="str">
        <f t="shared" si="6"/>
        <v>NAP</v>
      </c>
      <c r="V317" s="247">
        <f>WEEKDAY(Table1[[#This Row],[FLIGHT_DATE]],2)</f>
        <v>1</v>
      </c>
      <c r="W317" s="247">
        <f>Table1[[#This Row],[FLIGHT_DATE]]-Table1[[#This Row],[DATE_BOOKED]]</f>
        <v>188</v>
      </c>
    </row>
    <row r="318" spans="1:23" x14ac:dyDescent="0.25">
      <c r="A318" s="246">
        <v>45678</v>
      </c>
      <c r="B318" s="247" t="s">
        <v>318</v>
      </c>
      <c r="C318" s="98" t="s">
        <v>108</v>
      </c>
      <c r="D318" s="98"/>
      <c r="E318" s="247"/>
      <c r="F318" s="247" t="s">
        <v>45</v>
      </c>
      <c r="G318" s="247" t="s">
        <v>8</v>
      </c>
      <c r="H318" s="247" t="s">
        <v>339</v>
      </c>
      <c r="I318" s="248" t="s">
        <v>340</v>
      </c>
      <c r="J318" s="246">
        <v>45873</v>
      </c>
      <c r="K318" s="249">
        <v>100</v>
      </c>
      <c r="L318" s="249">
        <v>100</v>
      </c>
      <c r="M318" s="251">
        <v>230</v>
      </c>
      <c r="N318" s="252">
        <v>0</v>
      </c>
      <c r="O318" s="252">
        <v>0</v>
      </c>
      <c r="P318" s="253">
        <f>SUM(Table1[[#This Row],[BASE_FARE]:[SURCHARGES]])*Table1[[#This Row],[SEATS_BOOKED]]</f>
        <v>23000</v>
      </c>
      <c r="Q318" s="247" t="s">
        <v>109</v>
      </c>
      <c r="R318" s="249" t="s">
        <v>195</v>
      </c>
      <c r="S318" s="247" t="str">
        <f>LEFT(Table1[[#This Row],[SECTOR]],3)</f>
        <v>HRG</v>
      </c>
      <c r="T318" s="247" t="str">
        <f>RIGHT(Table1[[#This Row],[SECTOR]],3)</f>
        <v>NAP</v>
      </c>
      <c r="U318" s="247" t="str">
        <f t="shared" si="6"/>
        <v>NAP</v>
      </c>
      <c r="V318" s="247">
        <f>WEEKDAY(Table1[[#This Row],[FLIGHT_DATE]],2)</f>
        <v>1</v>
      </c>
      <c r="W318" s="247">
        <f>Table1[[#This Row],[FLIGHT_DATE]]-Table1[[#This Row],[DATE_BOOKED]]</f>
        <v>195</v>
      </c>
    </row>
    <row r="319" spans="1:23" x14ac:dyDescent="0.25">
      <c r="A319" s="246">
        <v>45678</v>
      </c>
      <c r="B319" s="247" t="s">
        <v>318</v>
      </c>
      <c r="C319" s="98" t="s">
        <v>108</v>
      </c>
      <c r="D319" s="98"/>
      <c r="E319" s="247"/>
      <c r="F319" s="247" t="s">
        <v>45</v>
      </c>
      <c r="G319" s="247" t="s">
        <v>8</v>
      </c>
      <c r="H319" s="247" t="s">
        <v>339</v>
      </c>
      <c r="I319" s="248" t="s">
        <v>340</v>
      </c>
      <c r="J319" s="246">
        <v>45880</v>
      </c>
      <c r="K319" s="249">
        <v>100</v>
      </c>
      <c r="L319" s="249">
        <v>100</v>
      </c>
      <c r="M319" s="251">
        <v>230</v>
      </c>
      <c r="N319" s="252">
        <v>0</v>
      </c>
      <c r="O319" s="252">
        <v>0</v>
      </c>
      <c r="P319" s="253">
        <f>SUM(Table1[[#This Row],[BASE_FARE]:[SURCHARGES]])*Table1[[#This Row],[SEATS_BOOKED]]</f>
        <v>23000</v>
      </c>
      <c r="Q319" s="247" t="s">
        <v>109</v>
      </c>
      <c r="R319" s="249" t="s">
        <v>195</v>
      </c>
      <c r="S319" s="247" t="str">
        <f>LEFT(Table1[[#This Row],[SECTOR]],3)</f>
        <v>HRG</v>
      </c>
      <c r="T319" s="247" t="str">
        <f>RIGHT(Table1[[#This Row],[SECTOR]],3)</f>
        <v>NAP</v>
      </c>
      <c r="U319" s="247" t="str">
        <f t="shared" si="6"/>
        <v>NAP</v>
      </c>
      <c r="V319" s="247">
        <f>WEEKDAY(Table1[[#This Row],[FLIGHT_DATE]],2)</f>
        <v>1</v>
      </c>
      <c r="W319" s="247">
        <f>Table1[[#This Row],[FLIGHT_DATE]]-Table1[[#This Row],[DATE_BOOKED]]</f>
        <v>202</v>
      </c>
    </row>
    <row r="320" spans="1:23" x14ac:dyDescent="0.25">
      <c r="A320" s="246">
        <v>45678</v>
      </c>
      <c r="B320" s="247" t="s">
        <v>318</v>
      </c>
      <c r="C320" s="98" t="s">
        <v>108</v>
      </c>
      <c r="D320" s="98"/>
      <c r="E320" s="247"/>
      <c r="F320" s="247" t="s">
        <v>45</v>
      </c>
      <c r="G320" s="247" t="s">
        <v>8</v>
      </c>
      <c r="H320" s="247" t="s">
        <v>339</v>
      </c>
      <c r="I320" s="248" t="s">
        <v>340</v>
      </c>
      <c r="J320" s="246">
        <v>45887</v>
      </c>
      <c r="K320" s="249">
        <v>100</v>
      </c>
      <c r="L320" s="249">
        <v>100</v>
      </c>
      <c r="M320" s="251">
        <v>230</v>
      </c>
      <c r="N320" s="252">
        <v>0</v>
      </c>
      <c r="O320" s="252">
        <v>0</v>
      </c>
      <c r="P320" s="253">
        <f>SUM(Table1[[#This Row],[BASE_FARE]:[SURCHARGES]])*Table1[[#This Row],[SEATS_BOOKED]]</f>
        <v>23000</v>
      </c>
      <c r="Q320" s="247" t="s">
        <v>109</v>
      </c>
      <c r="R320" s="249" t="s">
        <v>195</v>
      </c>
      <c r="S320" s="247" t="str">
        <f>LEFT(Table1[[#This Row],[SECTOR]],3)</f>
        <v>HRG</v>
      </c>
      <c r="T320" s="247" t="str">
        <f>RIGHT(Table1[[#This Row],[SECTOR]],3)</f>
        <v>NAP</v>
      </c>
      <c r="U320" s="247" t="str">
        <f t="shared" si="6"/>
        <v>NAP</v>
      </c>
      <c r="V320" s="247">
        <f>WEEKDAY(Table1[[#This Row],[FLIGHT_DATE]],2)</f>
        <v>1</v>
      </c>
      <c r="W320" s="247">
        <f>Table1[[#This Row],[FLIGHT_DATE]]-Table1[[#This Row],[DATE_BOOKED]]</f>
        <v>209</v>
      </c>
    </row>
    <row r="321" spans="1:23" x14ac:dyDescent="0.25">
      <c r="A321" s="246">
        <v>45678</v>
      </c>
      <c r="B321" s="247" t="s">
        <v>318</v>
      </c>
      <c r="C321" s="98" t="s">
        <v>108</v>
      </c>
      <c r="D321" s="98"/>
      <c r="E321" s="247"/>
      <c r="F321" s="247" t="s">
        <v>45</v>
      </c>
      <c r="G321" s="247" t="s">
        <v>8</v>
      </c>
      <c r="H321" s="247" t="s">
        <v>339</v>
      </c>
      <c r="I321" s="248" t="s">
        <v>340</v>
      </c>
      <c r="J321" s="246">
        <v>45894</v>
      </c>
      <c r="K321" s="249">
        <v>100</v>
      </c>
      <c r="L321" s="249">
        <v>100</v>
      </c>
      <c r="M321" s="251">
        <v>230</v>
      </c>
      <c r="N321" s="252">
        <v>0</v>
      </c>
      <c r="O321" s="252">
        <v>0</v>
      </c>
      <c r="P321" s="253">
        <f>SUM(Table1[[#This Row],[BASE_FARE]:[SURCHARGES]])*Table1[[#This Row],[SEATS_BOOKED]]</f>
        <v>23000</v>
      </c>
      <c r="Q321" s="247" t="s">
        <v>109</v>
      </c>
      <c r="R321" s="249" t="s">
        <v>195</v>
      </c>
      <c r="S321" s="247" t="str">
        <f>LEFT(Table1[[#This Row],[SECTOR]],3)</f>
        <v>HRG</v>
      </c>
      <c r="T321" s="247" t="str">
        <f>RIGHT(Table1[[#This Row],[SECTOR]],3)</f>
        <v>NAP</v>
      </c>
      <c r="U321" s="247" t="str">
        <f t="shared" si="6"/>
        <v>NAP</v>
      </c>
      <c r="V321" s="247">
        <f>WEEKDAY(Table1[[#This Row],[FLIGHT_DATE]],2)</f>
        <v>1</v>
      </c>
      <c r="W321" s="247">
        <f>Table1[[#This Row],[FLIGHT_DATE]]-Table1[[#This Row],[DATE_BOOKED]]</f>
        <v>216</v>
      </c>
    </row>
    <row r="322" spans="1:23" x14ac:dyDescent="0.25">
      <c r="A322" s="246">
        <v>45678</v>
      </c>
      <c r="B322" s="247" t="s">
        <v>318</v>
      </c>
      <c r="C322" s="98" t="s">
        <v>108</v>
      </c>
      <c r="D322" s="98"/>
      <c r="E322" s="247"/>
      <c r="F322" s="247" t="s">
        <v>45</v>
      </c>
      <c r="G322" s="247" t="s">
        <v>8</v>
      </c>
      <c r="H322" s="247" t="s">
        <v>339</v>
      </c>
      <c r="I322" s="248" t="s">
        <v>340</v>
      </c>
      <c r="J322" s="246">
        <v>45901</v>
      </c>
      <c r="K322" s="249">
        <v>100</v>
      </c>
      <c r="L322" s="249">
        <v>100</v>
      </c>
      <c r="M322" s="251">
        <v>230</v>
      </c>
      <c r="N322" s="252">
        <v>0</v>
      </c>
      <c r="O322" s="252">
        <v>0</v>
      </c>
      <c r="P322" s="253">
        <f>SUM(Table1[[#This Row],[BASE_FARE]:[SURCHARGES]])*Table1[[#This Row],[SEATS_BOOKED]]</f>
        <v>23000</v>
      </c>
      <c r="Q322" s="247" t="s">
        <v>109</v>
      </c>
      <c r="R322" s="249" t="s">
        <v>195</v>
      </c>
      <c r="S322" s="247" t="str">
        <f>LEFT(Table1[[#This Row],[SECTOR]],3)</f>
        <v>HRG</v>
      </c>
      <c r="T322" s="247" t="str">
        <f>RIGHT(Table1[[#This Row],[SECTOR]],3)</f>
        <v>NAP</v>
      </c>
      <c r="U322" s="247" t="str">
        <f t="shared" si="6"/>
        <v>NAP</v>
      </c>
      <c r="V322" s="247">
        <f>WEEKDAY(Table1[[#This Row],[FLIGHT_DATE]],2)</f>
        <v>1</v>
      </c>
      <c r="W322" s="247">
        <f>Table1[[#This Row],[FLIGHT_DATE]]-Table1[[#This Row],[DATE_BOOKED]]</f>
        <v>223</v>
      </c>
    </row>
    <row r="323" spans="1:23" x14ac:dyDescent="0.25">
      <c r="A323" s="246">
        <v>45678</v>
      </c>
      <c r="B323" s="247" t="s">
        <v>318</v>
      </c>
      <c r="C323" s="98" t="s">
        <v>108</v>
      </c>
      <c r="D323" s="98"/>
      <c r="E323" s="247"/>
      <c r="F323" s="247" t="s">
        <v>45</v>
      </c>
      <c r="G323" s="247" t="s">
        <v>8</v>
      </c>
      <c r="H323" s="247" t="s">
        <v>339</v>
      </c>
      <c r="I323" s="248" t="s">
        <v>340</v>
      </c>
      <c r="J323" s="246">
        <v>45908</v>
      </c>
      <c r="K323" s="249">
        <v>100</v>
      </c>
      <c r="L323" s="249">
        <v>100</v>
      </c>
      <c r="M323" s="251">
        <v>230</v>
      </c>
      <c r="N323" s="252">
        <v>0</v>
      </c>
      <c r="O323" s="252">
        <v>0</v>
      </c>
      <c r="P323" s="253">
        <f>SUM(Table1[[#This Row],[BASE_FARE]:[SURCHARGES]])*Table1[[#This Row],[SEATS_BOOKED]]</f>
        <v>23000</v>
      </c>
      <c r="Q323" s="247" t="s">
        <v>109</v>
      </c>
      <c r="R323" s="249" t="s">
        <v>195</v>
      </c>
      <c r="S323" s="247" t="str">
        <f>LEFT(Table1[[#This Row],[SECTOR]],3)</f>
        <v>HRG</v>
      </c>
      <c r="T323" s="247" t="str">
        <f>RIGHT(Table1[[#This Row],[SECTOR]],3)</f>
        <v>NAP</v>
      </c>
      <c r="U323" s="247" t="str">
        <f t="shared" si="6"/>
        <v>NAP</v>
      </c>
      <c r="V323" s="247">
        <f>WEEKDAY(Table1[[#This Row],[FLIGHT_DATE]],2)</f>
        <v>1</v>
      </c>
      <c r="W323" s="247">
        <f>Table1[[#This Row],[FLIGHT_DATE]]-Table1[[#This Row],[DATE_BOOKED]]</f>
        <v>230</v>
      </c>
    </row>
    <row r="324" spans="1:23" x14ac:dyDescent="0.25">
      <c r="A324" s="246">
        <v>45679</v>
      </c>
      <c r="B324" s="247" t="s">
        <v>281</v>
      </c>
      <c r="C324" s="98" t="s">
        <v>153</v>
      </c>
      <c r="D324" s="98"/>
      <c r="E324" s="247" t="s">
        <v>341</v>
      </c>
      <c r="F324" s="247" t="s">
        <v>47</v>
      </c>
      <c r="G324" s="247" t="s">
        <v>7</v>
      </c>
      <c r="H324" s="247" t="s">
        <v>295</v>
      </c>
      <c r="I324" s="248" t="s">
        <v>294</v>
      </c>
      <c r="J324" s="246">
        <v>45773</v>
      </c>
      <c r="K324" s="249">
        <v>2</v>
      </c>
      <c r="L324" s="250">
        <v>2</v>
      </c>
      <c r="M324" s="251">
        <v>285</v>
      </c>
      <c r="N324" s="252">
        <v>0</v>
      </c>
      <c r="O324" s="252">
        <v>0</v>
      </c>
      <c r="P324" s="253">
        <f>SUM(Table1[[#This Row],[BASE_FARE]:[SURCHARGES]])*Table1[[#This Row],[SEATS_BOOKED]]</f>
        <v>570</v>
      </c>
      <c r="Q324" s="247" t="s">
        <v>109</v>
      </c>
      <c r="R324" s="249" t="s">
        <v>154</v>
      </c>
      <c r="S324" s="247" t="str">
        <f>LEFT(Table1[[#This Row],[SECTOR]],3)</f>
        <v>SSH</v>
      </c>
      <c r="T324" s="247" t="str">
        <f>RIGHT(Table1[[#This Row],[SECTOR]],3)</f>
        <v>BRI</v>
      </c>
      <c r="U324" s="247" t="str">
        <f t="shared" si="6"/>
        <v>BRI</v>
      </c>
      <c r="V324" s="247">
        <f>WEEKDAY(Table1[[#This Row],[FLIGHT_DATE]],2)</f>
        <v>6</v>
      </c>
      <c r="W324" s="247">
        <f>Table1[[#This Row],[FLIGHT_DATE]]-Table1[[#This Row],[DATE_BOOKED]]</f>
        <v>94</v>
      </c>
    </row>
    <row r="325" spans="1:23" x14ac:dyDescent="0.25">
      <c r="A325" s="246">
        <v>45680</v>
      </c>
      <c r="B325" s="247" t="s">
        <v>281</v>
      </c>
      <c r="C325" s="98" t="s">
        <v>153</v>
      </c>
      <c r="D325" s="98"/>
      <c r="E325" s="247" t="s">
        <v>342</v>
      </c>
      <c r="F325" s="247" t="s">
        <v>47</v>
      </c>
      <c r="G325" s="247" t="s">
        <v>7</v>
      </c>
      <c r="H325" s="247" t="s">
        <v>286</v>
      </c>
      <c r="I325" s="248" t="s">
        <v>299</v>
      </c>
      <c r="J325" s="246">
        <v>45772</v>
      </c>
      <c r="K325" s="249">
        <v>2</v>
      </c>
      <c r="L325" s="250">
        <v>2</v>
      </c>
      <c r="M325" s="251">
        <v>320</v>
      </c>
      <c r="N325" s="252">
        <v>0</v>
      </c>
      <c r="O325" s="252">
        <v>0</v>
      </c>
      <c r="P325" s="253">
        <f>SUM(Table1[[#This Row],[BASE_FARE]:[SURCHARGES]])*Table1[[#This Row],[SEATS_BOOKED]]</f>
        <v>640</v>
      </c>
      <c r="Q325" s="247" t="s">
        <v>109</v>
      </c>
      <c r="R325" s="249" t="s">
        <v>154</v>
      </c>
      <c r="S325" s="247" t="str">
        <f>LEFT(Table1[[#This Row],[SECTOR]],3)</f>
        <v>SSH</v>
      </c>
      <c r="T325" s="247" t="str">
        <f>RIGHT(Table1[[#This Row],[SECTOR]],3)</f>
        <v>MXP</v>
      </c>
      <c r="U325" s="247" t="str">
        <f t="shared" si="6"/>
        <v>MXP</v>
      </c>
      <c r="V325" s="247">
        <f>WEEKDAY(Table1[[#This Row],[FLIGHT_DATE]],2)</f>
        <v>5</v>
      </c>
      <c r="W325" s="247">
        <f>Table1[[#This Row],[FLIGHT_DATE]]-Table1[[#This Row],[DATE_BOOKED]]</f>
        <v>92</v>
      </c>
    </row>
    <row r="326" spans="1:23" x14ac:dyDescent="0.25">
      <c r="A326" s="246">
        <v>45680</v>
      </c>
      <c r="B326" s="247" t="s">
        <v>281</v>
      </c>
      <c r="C326" s="98" t="s">
        <v>153</v>
      </c>
      <c r="D326" s="98"/>
      <c r="E326" s="247" t="s">
        <v>343</v>
      </c>
      <c r="F326" s="247" t="s">
        <v>47</v>
      </c>
      <c r="G326" s="247" t="s">
        <v>7</v>
      </c>
      <c r="H326" s="247" t="s">
        <v>286</v>
      </c>
      <c r="I326" s="248" t="s">
        <v>299</v>
      </c>
      <c r="J326" s="246">
        <v>45772</v>
      </c>
      <c r="K326" s="249">
        <v>1</v>
      </c>
      <c r="L326" s="250">
        <v>1</v>
      </c>
      <c r="M326" s="251">
        <v>320</v>
      </c>
      <c r="N326" s="252">
        <v>0</v>
      </c>
      <c r="O326" s="252">
        <v>0</v>
      </c>
      <c r="P326" s="253">
        <f>SUM(Table1[[#This Row],[BASE_FARE]:[SURCHARGES]])*Table1[[#This Row],[SEATS_BOOKED]]</f>
        <v>320</v>
      </c>
      <c r="Q326" s="247" t="s">
        <v>109</v>
      </c>
      <c r="R326" s="249" t="s">
        <v>154</v>
      </c>
      <c r="S326" s="247" t="str">
        <f>LEFT(Table1[[#This Row],[SECTOR]],3)</f>
        <v>SSH</v>
      </c>
      <c r="T326" s="247" t="str">
        <f>RIGHT(Table1[[#This Row],[SECTOR]],3)</f>
        <v>MXP</v>
      </c>
      <c r="U326" s="247" t="str">
        <f t="shared" si="6"/>
        <v>MXP</v>
      </c>
      <c r="V326" s="247">
        <f>WEEKDAY(Table1[[#This Row],[FLIGHT_DATE]],2)</f>
        <v>5</v>
      </c>
      <c r="W326" s="247">
        <f>Table1[[#This Row],[FLIGHT_DATE]]-Table1[[#This Row],[DATE_BOOKED]]</f>
        <v>92</v>
      </c>
    </row>
    <row r="327" spans="1:23" x14ac:dyDescent="0.25">
      <c r="A327" s="246">
        <v>45680</v>
      </c>
      <c r="B327" s="247" t="s">
        <v>281</v>
      </c>
      <c r="C327" s="98" t="s">
        <v>153</v>
      </c>
      <c r="D327" s="98"/>
      <c r="E327" s="247" t="s">
        <v>344</v>
      </c>
      <c r="F327" s="247" t="s">
        <v>45</v>
      </c>
      <c r="G327" s="247" t="s">
        <v>7</v>
      </c>
      <c r="H327" s="247" t="s">
        <v>284</v>
      </c>
      <c r="I327" s="248" t="s">
        <v>23</v>
      </c>
      <c r="J327" s="246">
        <v>45880</v>
      </c>
      <c r="K327" s="249">
        <v>2</v>
      </c>
      <c r="L327" s="250">
        <v>2</v>
      </c>
      <c r="M327" s="251">
        <v>277.5</v>
      </c>
      <c r="N327" s="252">
        <v>0</v>
      </c>
      <c r="O327" s="252">
        <v>0</v>
      </c>
      <c r="P327" s="253">
        <f>SUM(Table1[[#This Row],[BASE_FARE]:[SURCHARGES]])*Table1[[#This Row],[SEATS_BOOKED]]</f>
        <v>555</v>
      </c>
      <c r="Q327" s="247" t="s">
        <v>109</v>
      </c>
      <c r="R327" s="249" t="s">
        <v>154</v>
      </c>
      <c r="S327" s="247" t="str">
        <f>LEFT(Table1[[#This Row],[SECTOR]],3)</f>
        <v>NAP</v>
      </c>
      <c r="T327" s="247" t="str">
        <f>RIGHT(Table1[[#This Row],[SECTOR]],3)</f>
        <v>SSH</v>
      </c>
      <c r="U327" s="247" t="str">
        <f t="shared" si="6"/>
        <v>NAP</v>
      </c>
      <c r="V327" s="247">
        <f>WEEKDAY(Table1[[#This Row],[FLIGHT_DATE]],2)</f>
        <v>1</v>
      </c>
      <c r="W327" s="247">
        <f>Table1[[#This Row],[FLIGHT_DATE]]-Table1[[#This Row],[DATE_BOOKED]]</f>
        <v>200</v>
      </c>
    </row>
    <row r="328" spans="1:23" x14ac:dyDescent="0.25">
      <c r="A328" s="246">
        <v>45680</v>
      </c>
      <c r="B328" s="247" t="s">
        <v>281</v>
      </c>
      <c r="C328" s="98" t="s">
        <v>153</v>
      </c>
      <c r="D328" s="98"/>
      <c r="E328" s="247" t="s">
        <v>344</v>
      </c>
      <c r="F328" s="247" t="s">
        <v>45</v>
      </c>
      <c r="G328" s="247" t="s">
        <v>8</v>
      </c>
      <c r="H328" s="247" t="s">
        <v>286</v>
      </c>
      <c r="I328" s="248" t="s">
        <v>24</v>
      </c>
      <c r="J328" s="246">
        <v>45894</v>
      </c>
      <c r="K328" s="249">
        <v>2</v>
      </c>
      <c r="L328" s="250">
        <v>2</v>
      </c>
      <c r="M328" s="251">
        <v>277.5</v>
      </c>
      <c r="N328" s="252">
        <v>0</v>
      </c>
      <c r="O328" s="252">
        <v>0</v>
      </c>
      <c r="P328" s="253">
        <f>SUM(Table1[[#This Row],[BASE_FARE]:[SURCHARGES]])*Table1[[#This Row],[SEATS_BOOKED]]</f>
        <v>555</v>
      </c>
      <c r="Q328" s="247" t="s">
        <v>109</v>
      </c>
      <c r="R328" s="249" t="s">
        <v>154</v>
      </c>
      <c r="S328" s="247" t="str">
        <f>LEFT(Table1[[#This Row],[SECTOR]],3)</f>
        <v>SSH</v>
      </c>
      <c r="T328" s="247" t="str">
        <f>RIGHT(Table1[[#This Row],[SECTOR]],3)</f>
        <v>NAP</v>
      </c>
      <c r="U328" s="247" t="str">
        <f t="shared" si="6"/>
        <v>NAP</v>
      </c>
      <c r="V328" s="247">
        <f>WEEKDAY(Table1[[#This Row],[FLIGHT_DATE]],2)</f>
        <v>1</v>
      </c>
      <c r="W328" s="247">
        <f>Table1[[#This Row],[FLIGHT_DATE]]-Table1[[#This Row],[DATE_BOOKED]]</f>
        <v>214</v>
      </c>
    </row>
    <row r="329" spans="1:23" x14ac:dyDescent="0.25">
      <c r="A329" s="246">
        <v>45680</v>
      </c>
      <c r="B329" s="247" t="s">
        <v>281</v>
      </c>
      <c r="C329" s="98" t="s">
        <v>153</v>
      </c>
      <c r="D329" s="98"/>
      <c r="E329" s="247" t="s">
        <v>345</v>
      </c>
      <c r="F329" s="247" t="s">
        <v>45</v>
      </c>
      <c r="G329" s="247" t="s">
        <v>7</v>
      </c>
      <c r="H329" s="247" t="s">
        <v>292</v>
      </c>
      <c r="I329" s="248" t="s">
        <v>290</v>
      </c>
      <c r="J329" s="246">
        <v>45766</v>
      </c>
      <c r="K329" s="249">
        <v>5</v>
      </c>
      <c r="L329" s="250">
        <v>5</v>
      </c>
      <c r="M329" s="251">
        <v>285</v>
      </c>
      <c r="N329" s="252">
        <v>0</v>
      </c>
      <c r="O329" s="252">
        <v>0</v>
      </c>
      <c r="P329" s="253">
        <f>SUM(Table1[[#This Row],[BASE_FARE]:[SURCHARGES]])*Table1[[#This Row],[SEATS_BOOKED]]</f>
        <v>1425</v>
      </c>
      <c r="Q329" s="247" t="s">
        <v>109</v>
      </c>
      <c r="R329" s="249" t="s">
        <v>154</v>
      </c>
      <c r="S329" s="247" t="str">
        <f>LEFT(Table1[[#This Row],[SECTOR]],3)</f>
        <v>BRI</v>
      </c>
      <c r="T329" s="247" t="str">
        <f>RIGHT(Table1[[#This Row],[SECTOR]],3)</f>
        <v>SSH</v>
      </c>
      <c r="U329" s="247" t="str">
        <f t="shared" si="6"/>
        <v>BRI</v>
      </c>
      <c r="V329" s="247">
        <f>WEEKDAY(Table1[[#This Row],[FLIGHT_DATE]],2)</f>
        <v>6</v>
      </c>
      <c r="W329" s="247">
        <f>Table1[[#This Row],[FLIGHT_DATE]]-Table1[[#This Row],[DATE_BOOKED]]</f>
        <v>86</v>
      </c>
    </row>
    <row r="330" spans="1:23" x14ac:dyDescent="0.25">
      <c r="A330" s="246">
        <v>45680</v>
      </c>
      <c r="B330" s="247" t="s">
        <v>281</v>
      </c>
      <c r="C330" s="98" t="s">
        <v>153</v>
      </c>
      <c r="D330" s="98"/>
      <c r="E330" s="247" t="s">
        <v>345</v>
      </c>
      <c r="F330" s="247" t="s">
        <v>45</v>
      </c>
      <c r="G330" s="247" t="s">
        <v>8</v>
      </c>
      <c r="H330" s="247" t="s">
        <v>295</v>
      </c>
      <c r="I330" s="248" t="s">
        <v>294</v>
      </c>
      <c r="J330" s="246">
        <v>45773</v>
      </c>
      <c r="K330" s="249">
        <v>5</v>
      </c>
      <c r="L330" s="250">
        <v>5</v>
      </c>
      <c r="M330" s="251">
        <v>285</v>
      </c>
      <c r="N330" s="252">
        <v>0</v>
      </c>
      <c r="O330" s="252">
        <v>0</v>
      </c>
      <c r="P330" s="253">
        <f>SUM(Table1[[#This Row],[BASE_FARE]:[SURCHARGES]])*Table1[[#This Row],[SEATS_BOOKED]]</f>
        <v>1425</v>
      </c>
      <c r="Q330" s="247" t="s">
        <v>109</v>
      </c>
      <c r="R330" s="249" t="s">
        <v>154</v>
      </c>
      <c r="S330" s="247" t="str">
        <f>LEFT(Table1[[#This Row],[SECTOR]],3)</f>
        <v>SSH</v>
      </c>
      <c r="T330" s="247" t="str">
        <f>RIGHT(Table1[[#This Row],[SECTOR]],3)</f>
        <v>BRI</v>
      </c>
      <c r="U330" s="247" t="str">
        <f t="shared" si="6"/>
        <v>BRI</v>
      </c>
      <c r="V330" s="247">
        <f>WEEKDAY(Table1[[#This Row],[FLIGHT_DATE]],2)</f>
        <v>6</v>
      </c>
      <c r="W330" s="247">
        <f>Table1[[#This Row],[FLIGHT_DATE]]-Table1[[#This Row],[DATE_BOOKED]]</f>
        <v>93</v>
      </c>
    </row>
    <row r="331" spans="1:23" x14ac:dyDescent="0.25">
      <c r="A331" s="246">
        <v>45680</v>
      </c>
      <c r="B331" s="247" t="s">
        <v>346</v>
      </c>
      <c r="C331" s="98" t="s">
        <v>108</v>
      </c>
      <c r="D331" s="98"/>
      <c r="E331" s="247"/>
      <c r="F331" s="247" t="s">
        <v>45</v>
      </c>
      <c r="G331" s="247" t="s">
        <v>7</v>
      </c>
      <c r="H331" s="247" t="s">
        <v>292</v>
      </c>
      <c r="I331" s="248" t="s">
        <v>290</v>
      </c>
      <c r="J331" s="246">
        <v>45766</v>
      </c>
      <c r="K331" s="249">
        <v>30</v>
      </c>
      <c r="L331" s="250">
        <v>30</v>
      </c>
      <c r="M331" s="251">
        <v>270</v>
      </c>
      <c r="N331" s="252">
        <v>0</v>
      </c>
      <c r="O331" s="252">
        <v>0</v>
      </c>
      <c r="P331" s="253">
        <f>SUM(Table1[[#This Row],[BASE_FARE]:[SURCHARGES]])*Table1[[#This Row],[SEATS_BOOKED]]</f>
        <v>8100</v>
      </c>
      <c r="Q331" s="247" t="s">
        <v>109</v>
      </c>
      <c r="R331" s="249" t="s">
        <v>195</v>
      </c>
      <c r="S331" s="247" t="str">
        <f>LEFT(Table1[[#This Row],[SECTOR]],3)</f>
        <v>BRI</v>
      </c>
      <c r="T331" s="247" t="str">
        <f>RIGHT(Table1[[#This Row],[SECTOR]],3)</f>
        <v>SSH</v>
      </c>
      <c r="U331" s="247" t="str">
        <f t="shared" si="6"/>
        <v>BRI</v>
      </c>
      <c r="V331" s="247">
        <f>WEEKDAY(Table1[[#This Row],[FLIGHT_DATE]],2)</f>
        <v>6</v>
      </c>
      <c r="W331" s="247">
        <f>Table1[[#This Row],[FLIGHT_DATE]]-Table1[[#This Row],[DATE_BOOKED]]</f>
        <v>86</v>
      </c>
    </row>
    <row r="332" spans="1:23" x14ac:dyDescent="0.25">
      <c r="A332" s="246">
        <v>45680</v>
      </c>
      <c r="B332" s="247" t="s">
        <v>346</v>
      </c>
      <c r="C332" s="98" t="s">
        <v>108</v>
      </c>
      <c r="D332" s="98"/>
      <c r="E332" s="247"/>
      <c r="F332" s="247" t="s">
        <v>45</v>
      </c>
      <c r="G332" s="247" t="s">
        <v>8</v>
      </c>
      <c r="H332" s="247" t="s">
        <v>295</v>
      </c>
      <c r="I332" s="248" t="s">
        <v>294</v>
      </c>
      <c r="J332" s="246">
        <v>45773</v>
      </c>
      <c r="K332" s="249">
        <v>30</v>
      </c>
      <c r="L332" s="250">
        <v>30</v>
      </c>
      <c r="M332" s="251">
        <v>270</v>
      </c>
      <c r="N332" s="252">
        <v>0</v>
      </c>
      <c r="O332" s="252">
        <v>0</v>
      </c>
      <c r="P332" s="253">
        <f>SUM(Table1[[#This Row],[BASE_FARE]:[SURCHARGES]])*Table1[[#This Row],[SEATS_BOOKED]]</f>
        <v>8100</v>
      </c>
      <c r="Q332" s="247" t="s">
        <v>109</v>
      </c>
      <c r="R332" s="249" t="s">
        <v>195</v>
      </c>
      <c r="S332" s="247" t="str">
        <f>LEFT(Table1[[#This Row],[SECTOR]],3)</f>
        <v>SSH</v>
      </c>
      <c r="T332" s="247" t="str">
        <f>RIGHT(Table1[[#This Row],[SECTOR]],3)</f>
        <v>BRI</v>
      </c>
      <c r="U332" s="247" t="str">
        <f t="shared" si="6"/>
        <v>BRI</v>
      </c>
      <c r="V332" s="247">
        <f>WEEKDAY(Table1[[#This Row],[FLIGHT_DATE]],2)</f>
        <v>6</v>
      </c>
      <c r="W332" s="247">
        <f>Table1[[#This Row],[FLIGHT_DATE]]-Table1[[#This Row],[DATE_BOOKED]]</f>
        <v>93</v>
      </c>
    </row>
    <row r="333" spans="1:23" x14ac:dyDescent="0.25">
      <c r="A333" s="246">
        <v>45680</v>
      </c>
      <c r="B333" s="247" t="s">
        <v>346</v>
      </c>
      <c r="C333" s="98" t="s">
        <v>108</v>
      </c>
      <c r="D333" s="98"/>
      <c r="E333" s="247"/>
      <c r="F333" s="247" t="s">
        <v>45</v>
      </c>
      <c r="G333" s="247" t="s">
        <v>7</v>
      </c>
      <c r="H333" s="247" t="s">
        <v>292</v>
      </c>
      <c r="I333" s="248" t="s">
        <v>290</v>
      </c>
      <c r="J333" s="246">
        <v>45773</v>
      </c>
      <c r="K333" s="249">
        <v>30</v>
      </c>
      <c r="L333" s="250">
        <v>30</v>
      </c>
      <c r="M333" s="251">
        <v>270</v>
      </c>
      <c r="N333" s="252">
        <v>0</v>
      </c>
      <c r="O333" s="252">
        <v>0</v>
      </c>
      <c r="P333" s="253">
        <f>SUM(Table1[[#This Row],[BASE_FARE]:[SURCHARGES]])*Table1[[#This Row],[SEATS_BOOKED]]</f>
        <v>8100</v>
      </c>
      <c r="Q333" s="247" t="s">
        <v>109</v>
      </c>
      <c r="R333" s="249" t="s">
        <v>195</v>
      </c>
      <c r="S333" s="247" t="str">
        <f>LEFT(Table1[[#This Row],[SECTOR]],3)</f>
        <v>BRI</v>
      </c>
      <c r="T333" s="247" t="str">
        <f>RIGHT(Table1[[#This Row],[SECTOR]],3)</f>
        <v>SSH</v>
      </c>
      <c r="U333" s="247" t="str">
        <f t="shared" si="6"/>
        <v>BRI</v>
      </c>
      <c r="V333" s="247">
        <f>WEEKDAY(Table1[[#This Row],[FLIGHT_DATE]],2)</f>
        <v>6</v>
      </c>
      <c r="W333" s="247">
        <f>Table1[[#This Row],[FLIGHT_DATE]]-Table1[[#This Row],[DATE_BOOKED]]</f>
        <v>93</v>
      </c>
    </row>
    <row r="334" spans="1:23" x14ac:dyDescent="0.25">
      <c r="A334" s="246">
        <v>45680</v>
      </c>
      <c r="B334" s="247" t="s">
        <v>346</v>
      </c>
      <c r="C334" s="98" t="s">
        <v>108</v>
      </c>
      <c r="D334" s="98"/>
      <c r="E334" s="247"/>
      <c r="F334" s="247" t="s">
        <v>45</v>
      </c>
      <c r="G334" s="247" t="s">
        <v>8</v>
      </c>
      <c r="H334" s="247" t="s">
        <v>295</v>
      </c>
      <c r="I334" s="248" t="s">
        <v>294</v>
      </c>
      <c r="J334" s="246">
        <v>45780</v>
      </c>
      <c r="K334" s="249">
        <v>30</v>
      </c>
      <c r="L334" s="250">
        <v>30</v>
      </c>
      <c r="M334" s="251">
        <v>270</v>
      </c>
      <c r="N334" s="252">
        <v>0</v>
      </c>
      <c r="O334" s="252">
        <v>0</v>
      </c>
      <c r="P334" s="253">
        <f>SUM(Table1[[#This Row],[BASE_FARE]:[SURCHARGES]])*Table1[[#This Row],[SEATS_BOOKED]]</f>
        <v>8100</v>
      </c>
      <c r="Q334" s="247" t="s">
        <v>109</v>
      </c>
      <c r="R334" s="249" t="s">
        <v>195</v>
      </c>
      <c r="S334" s="247" t="str">
        <f>LEFT(Table1[[#This Row],[SECTOR]],3)</f>
        <v>SSH</v>
      </c>
      <c r="T334" s="247" t="str">
        <f>RIGHT(Table1[[#This Row],[SECTOR]],3)</f>
        <v>BRI</v>
      </c>
      <c r="U334" s="247" t="str">
        <f t="shared" si="6"/>
        <v>BRI</v>
      </c>
      <c r="V334" s="247">
        <f>WEEKDAY(Table1[[#This Row],[FLIGHT_DATE]],2)</f>
        <v>6</v>
      </c>
      <c r="W334" s="247">
        <f>Table1[[#This Row],[FLIGHT_DATE]]-Table1[[#This Row],[DATE_BOOKED]]</f>
        <v>100</v>
      </c>
    </row>
    <row r="335" spans="1:23" x14ac:dyDescent="0.25">
      <c r="A335" s="246">
        <v>45681</v>
      </c>
      <c r="B335" s="247" t="s">
        <v>136</v>
      </c>
      <c r="C335" s="98" t="s">
        <v>108</v>
      </c>
      <c r="D335" s="98"/>
      <c r="E335" s="247"/>
      <c r="F335" s="247" t="s">
        <v>45</v>
      </c>
      <c r="G335" s="247" t="s">
        <v>7</v>
      </c>
      <c r="H335" s="247" t="s">
        <v>292</v>
      </c>
      <c r="I335" s="248" t="s">
        <v>290</v>
      </c>
      <c r="J335" s="246">
        <v>45766</v>
      </c>
      <c r="K335" s="249">
        <v>20</v>
      </c>
      <c r="L335" s="250">
        <v>20</v>
      </c>
      <c r="M335" s="251">
        <v>270</v>
      </c>
      <c r="N335" s="252">
        <v>0</v>
      </c>
      <c r="O335" s="252">
        <v>0</v>
      </c>
      <c r="P335" s="253">
        <f>SUM(Table1[[#This Row],[BASE_FARE]:[SURCHARGES]])*Table1[[#This Row],[SEATS_BOOKED]]</f>
        <v>5400</v>
      </c>
      <c r="Q335" s="247" t="s">
        <v>109</v>
      </c>
      <c r="R335" s="249" t="s">
        <v>195</v>
      </c>
      <c r="S335" s="247" t="str">
        <f>LEFT(Table1[[#This Row],[SECTOR]],3)</f>
        <v>BRI</v>
      </c>
      <c r="T335" s="247" t="str">
        <f>RIGHT(Table1[[#This Row],[SECTOR]],3)</f>
        <v>SSH</v>
      </c>
      <c r="U335" s="247" t="str">
        <f t="shared" si="6"/>
        <v>BRI</v>
      </c>
      <c r="V335" s="247">
        <f>WEEKDAY(Table1[[#This Row],[FLIGHT_DATE]],2)</f>
        <v>6</v>
      </c>
      <c r="W335" s="247">
        <f>Table1[[#This Row],[FLIGHT_DATE]]-Table1[[#This Row],[DATE_BOOKED]]</f>
        <v>85</v>
      </c>
    </row>
    <row r="336" spans="1:23" x14ac:dyDescent="0.25">
      <c r="A336" s="246">
        <v>45681</v>
      </c>
      <c r="B336" s="247" t="s">
        <v>136</v>
      </c>
      <c r="C336" s="98" t="s">
        <v>108</v>
      </c>
      <c r="D336" s="98"/>
      <c r="E336" s="247"/>
      <c r="F336" s="247" t="s">
        <v>45</v>
      </c>
      <c r="G336" s="247" t="s">
        <v>8</v>
      </c>
      <c r="H336" s="247" t="s">
        <v>295</v>
      </c>
      <c r="I336" s="248" t="s">
        <v>294</v>
      </c>
      <c r="J336" s="246">
        <v>45773</v>
      </c>
      <c r="K336" s="249">
        <v>20</v>
      </c>
      <c r="L336" s="250">
        <v>20</v>
      </c>
      <c r="M336" s="251">
        <v>270</v>
      </c>
      <c r="N336" s="252">
        <v>0</v>
      </c>
      <c r="O336" s="252">
        <v>0</v>
      </c>
      <c r="P336" s="253">
        <f>SUM(Table1[[#This Row],[BASE_FARE]:[SURCHARGES]])*Table1[[#This Row],[SEATS_BOOKED]]</f>
        <v>5400</v>
      </c>
      <c r="Q336" s="247" t="s">
        <v>109</v>
      </c>
      <c r="R336" s="249" t="s">
        <v>195</v>
      </c>
      <c r="S336" s="247" t="str">
        <f>LEFT(Table1[[#This Row],[SECTOR]],3)</f>
        <v>SSH</v>
      </c>
      <c r="T336" s="247" t="str">
        <f>RIGHT(Table1[[#This Row],[SECTOR]],3)</f>
        <v>BRI</v>
      </c>
      <c r="U336" s="247" t="str">
        <f t="shared" si="6"/>
        <v>BRI</v>
      </c>
      <c r="V336" s="247">
        <f>WEEKDAY(Table1[[#This Row],[FLIGHT_DATE]],2)</f>
        <v>6</v>
      </c>
      <c r="W336" s="247">
        <f>Table1[[#This Row],[FLIGHT_DATE]]-Table1[[#This Row],[DATE_BOOKED]]</f>
        <v>92</v>
      </c>
    </row>
    <row r="337" spans="1:23" x14ac:dyDescent="0.25">
      <c r="A337" s="246">
        <v>45681</v>
      </c>
      <c r="B337" s="247" t="s">
        <v>136</v>
      </c>
      <c r="C337" s="98" t="s">
        <v>108</v>
      </c>
      <c r="D337" s="98"/>
      <c r="E337" s="247"/>
      <c r="F337" s="247" t="s">
        <v>45</v>
      </c>
      <c r="G337" s="247" t="s">
        <v>7</v>
      </c>
      <c r="H337" s="247" t="s">
        <v>203</v>
      </c>
      <c r="I337" s="248" t="s">
        <v>23</v>
      </c>
      <c r="J337" s="246">
        <v>45765</v>
      </c>
      <c r="K337" s="249">
        <v>10</v>
      </c>
      <c r="L337" s="250">
        <v>10</v>
      </c>
      <c r="M337" s="251">
        <v>275</v>
      </c>
      <c r="N337" s="252">
        <v>0</v>
      </c>
      <c r="O337" s="252">
        <v>0</v>
      </c>
      <c r="P337" s="253">
        <f>SUM(Table1[[#This Row],[BASE_FARE]:[SURCHARGES]])*Table1[[#This Row],[SEATS_BOOKED]]</f>
        <v>2750</v>
      </c>
      <c r="Q337" s="247" t="s">
        <v>109</v>
      </c>
      <c r="R337" s="249" t="s">
        <v>195</v>
      </c>
      <c r="S337" s="247" t="str">
        <f>LEFT(Table1[[#This Row],[SECTOR]],3)</f>
        <v>NAP</v>
      </c>
      <c r="T337" s="247" t="str">
        <f>RIGHT(Table1[[#This Row],[SECTOR]],3)</f>
        <v>SSH</v>
      </c>
      <c r="U337" s="247" t="str">
        <f t="shared" si="6"/>
        <v>NAP</v>
      </c>
      <c r="V337" s="247">
        <f>WEEKDAY(Table1[[#This Row],[FLIGHT_DATE]],2)</f>
        <v>5</v>
      </c>
      <c r="W337" s="247">
        <f>Table1[[#This Row],[FLIGHT_DATE]]-Table1[[#This Row],[DATE_BOOKED]]</f>
        <v>84</v>
      </c>
    </row>
    <row r="338" spans="1:23" x14ac:dyDescent="0.25">
      <c r="A338" s="246">
        <v>45681</v>
      </c>
      <c r="B338" s="247" t="s">
        <v>136</v>
      </c>
      <c r="C338" s="98" t="s">
        <v>108</v>
      </c>
      <c r="D338" s="98"/>
      <c r="E338" s="247"/>
      <c r="F338" s="247" t="s">
        <v>45</v>
      </c>
      <c r="G338" s="247" t="s">
        <v>8</v>
      </c>
      <c r="H338" s="247" t="s">
        <v>347</v>
      </c>
      <c r="I338" s="248" t="s">
        <v>24</v>
      </c>
      <c r="J338" s="246">
        <v>45772</v>
      </c>
      <c r="K338" s="249">
        <v>10</v>
      </c>
      <c r="L338" s="250">
        <v>10</v>
      </c>
      <c r="M338" s="251">
        <v>275</v>
      </c>
      <c r="N338" s="252">
        <v>0</v>
      </c>
      <c r="O338" s="252">
        <v>0</v>
      </c>
      <c r="P338" s="253">
        <f>SUM(Table1[[#This Row],[BASE_FARE]:[SURCHARGES]])*Table1[[#This Row],[SEATS_BOOKED]]</f>
        <v>2750</v>
      </c>
      <c r="Q338" s="247" t="s">
        <v>109</v>
      </c>
      <c r="R338" s="249" t="s">
        <v>195</v>
      </c>
      <c r="S338" s="247" t="str">
        <f>LEFT(Table1[[#This Row],[SECTOR]],3)</f>
        <v>SSH</v>
      </c>
      <c r="T338" s="247" t="str">
        <f>RIGHT(Table1[[#This Row],[SECTOR]],3)</f>
        <v>NAP</v>
      </c>
      <c r="U338" s="247" t="str">
        <f t="shared" si="6"/>
        <v>NAP</v>
      </c>
      <c r="V338" s="247">
        <f>WEEKDAY(Table1[[#This Row],[FLIGHT_DATE]],2)</f>
        <v>5</v>
      </c>
      <c r="W338" s="247">
        <f>Table1[[#This Row],[FLIGHT_DATE]]-Table1[[#This Row],[DATE_BOOKED]]</f>
        <v>91</v>
      </c>
    </row>
    <row r="339" spans="1:23" x14ac:dyDescent="0.25">
      <c r="A339" s="246">
        <v>45681</v>
      </c>
      <c r="B339" s="247" t="s">
        <v>318</v>
      </c>
      <c r="C339" s="98" t="s">
        <v>108</v>
      </c>
      <c r="D339" s="98"/>
      <c r="E339" s="247"/>
      <c r="F339" s="247" t="s">
        <v>45</v>
      </c>
      <c r="G339" s="247" t="s">
        <v>7</v>
      </c>
      <c r="H339" s="247" t="s">
        <v>203</v>
      </c>
      <c r="I339" s="248" t="s">
        <v>23</v>
      </c>
      <c r="J339" s="246">
        <v>45765</v>
      </c>
      <c r="K339" s="249">
        <v>40</v>
      </c>
      <c r="L339" s="250">
        <v>40</v>
      </c>
      <c r="M339" s="251">
        <v>273</v>
      </c>
      <c r="N339" s="252">
        <v>0</v>
      </c>
      <c r="O339" s="252">
        <v>0</v>
      </c>
      <c r="P339" s="253">
        <f>SUM(Table1[[#This Row],[BASE_FARE]:[SURCHARGES]])*Table1[[#This Row],[SEATS_BOOKED]]</f>
        <v>10920</v>
      </c>
      <c r="Q339" s="247" t="s">
        <v>109</v>
      </c>
      <c r="R339" s="249" t="s">
        <v>195</v>
      </c>
      <c r="S339" s="247" t="str">
        <f>LEFT(Table1[[#This Row],[SECTOR]],3)</f>
        <v>NAP</v>
      </c>
      <c r="T339" s="247" t="str">
        <f>RIGHT(Table1[[#This Row],[SECTOR]],3)</f>
        <v>SSH</v>
      </c>
      <c r="U339" s="247" t="str">
        <f t="shared" si="6"/>
        <v>NAP</v>
      </c>
      <c r="V339" s="247">
        <f>WEEKDAY(Table1[[#This Row],[FLIGHT_DATE]],2)</f>
        <v>5</v>
      </c>
      <c r="W339" s="247">
        <f>Table1[[#This Row],[FLIGHT_DATE]]-Table1[[#This Row],[DATE_BOOKED]]</f>
        <v>84</v>
      </c>
    </row>
    <row r="340" spans="1:23" x14ac:dyDescent="0.25">
      <c r="A340" s="246">
        <v>45681</v>
      </c>
      <c r="B340" s="247" t="s">
        <v>318</v>
      </c>
      <c r="C340" s="98" t="s">
        <v>108</v>
      </c>
      <c r="D340" s="98"/>
      <c r="E340" s="247"/>
      <c r="F340" s="247" t="s">
        <v>45</v>
      </c>
      <c r="G340" s="247" t="s">
        <v>8</v>
      </c>
      <c r="H340" s="247" t="s">
        <v>347</v>
      </c>
      <c r="I340" s="248" t="s">
        <v>24</v>
      </c>
      <c r="J340" s="246">
        <v>45772</v>
      </c>
      <c r="K340" s="249">
        <v>40</v>
      </c>
      <c r="L340" s="250">
        <v>40</v>
      </c>
      <c r="M340" s="251">
        <v>273</v>
      </c>
      <c r="N340" s="252">
        <v>0</v>
      </c>
      <c r="O340" s="252">
        <v>0</v>
      </c>
      <c r="P340" s="253">
        <f>SUM(Table1[[#This Row],[BASE_FARE]:[SURCHARGES]])*Table1[[#This Row],[SEATS_BOOKED]]</f>
        <v>10920</v>
      </c>
      <c r="Q340" s="247" t="s">
        <v>109</v>
      </c>
      <c r="R340" s="249" t="s">
        <v>195</v>
      </c>
      <c r="S340" s="247" t="str">
        <f>LEFT(Table1[[#This Row],[SECTOR]],3)</f>
        <v>SSH</v>
      </c>
      <c r="T340" s="247" t="str">
        <f>RIGHT(Table1[[#This Row],[SECTOR]],3)</f>
        <v>NAP</v>
      </c>
      <c r="U340" s="247" t="str">
        <f t="shared" si="6"/>
        <v>NAP</v>
      </c>
      <c r="V340" s="247">
        <f>WEEKDAY(Table1[[#This Row],[FLIGHT_DATE]],2)</f>
        <v>5</v>
      </c>
      <c r="W340" s="247">
        <f>Table1[[#This Row],[FLIGHT_DATE]]-Table1[[#This Row],[DATE_BOOKED]]</f>
        <v>91</v>
      </c>
    </row>
    <row r="341" spans="1:23" x14ac:dyDescent="0.25">
      <c r="A341" s="246">
        <v>45681</v>
      </c>
      <c r="B341" s="247" t="s">
        <v>318</v>
      </c>
      <c r="C341" s="98" t="s">
        <v>108</v>
      </c>
      <c r="D341" s="98"/>
      <c r="E341" s="247"/>
      <c r="F341" s="247" t="s">
        <v>45</v>
      </c>
      <c r="G341" s="247" t="s">
        <v>7</v>
      </c>
      <c r="H341" s="247" t="s">
        <v>203</v>
      </c>
      <c r="I341" s="248" t="s">
        <v>23</v>
      </c>
      <c r="J341" s="246">
        <v>45772</v>
      </c>
      <c r="K341" s="249">
        <v>40</v>
      </c>
      <c r="L341" s="250">
        <v>40</v>
      </c>
      <c r="M341" s="251">
        <v>258</v>
      </c>
      <c r="N341" s="252">
        <v>0</v>
      </c>
      <c r="O341" s="252">
        <v>0</v>
      </c>
      <c r="P341" s="253">
        <f>SUM(Table1[[#This Row],[BASE_FARE]:[SURCHARGES]])*Table1[[#This Row],[SEATS_BOOKED]]</f>
        <v>10320</v>
      </c>
      <c r="Q341" s="247" t="s">
        <v>109</v>
      </c>
      <c r="R341" s="249" t="s">
        <v>195</v>
      </c>
      <c r="S341" s="247" t="str">
        <f>LEFT(Table1[[#This Row],[SECTOR]],3)</f>
        <v>NAP</v>
      </c>
      <c r="T341" s="247" t="str">
        <f>RIGHT(Table1[[#This Row],[SECTOR]],3)</f>
        <v>SSH</v>
      </c>
      <c r="U341" s="247" t="str">
        <f t="shared" si="6"/>
        <v>NAP</v>
      </c>
      <c r="V341" s="247">
        <f>WEEKDAY(Table1[[#This Row],[FLIGHT_DATE]],2)</f>
        <v>5</v>
      </c>
      <c r="W341" s="247">
        <f>Table1[[#This Row],[FLIGHT_DATE]]-Table1[[#This Row],[DATE_BOOKED]]</f>
        <v>91</v>
      </c>
    </row>
    <row r="342" spans="1:23" x14ac:dyDescent="0.25">
      <c r="A342" s="246">
        <v>45681</v>
      </c>
      <c r="B342" s="247" t="s">
        <v>318</v>
      </c>
      <c r="C342" s="98" t="s">
        <v>108</v>
      </c>
      <c r="D342" s="98"/>
      <c r="E342" s="247"/>
      <c r="F342" s="247" t="s">
        <v>45</v>
      </c>
      <c r="G342" s="247" t="s">
        <v>8</v>
      </c>
      <c r="H342" s="247" t="s">
        <v>347</v>
      </c>
      <c r="I342" s="248" t="s">
        <v>24</v>
      </c>
      <c r="J342" s="246">
        <v>45779</v>
      </c>
      <c r="K342" s="249">
        <v>36</v>
      </c>
      <c r="L342" s="250">
        <v>36</v>
      </c>
      <c r="M342" s="251">
        <v>258</v>
      </c>
      <c r="N342" s="252">
        <v>0</v>
      </c>
      <c r="O342" s="252">
        <v>0</v>
      </c>
      <c r="P342" s="253">
        <f>SUM(Table1[[#This Row],[BASE_FARE]:[SURCHARGES]])*Table1[[#This Row],[SEATS_BOOKED]]</f>
        <v>9288</v>
      </c>
      <c r="Q342" s="247" t="s">
        <v>109</v>
      </c>
      <c r="R342" s="249" t="s">
        <v>195</v>
      </c>
      <c r="S342" s="247" t="str">
        <f>LEFT(Table1[[#This Row],[SECTOR]],3)</f>
        <v>SSH</v>
      </c>
      <c r="T342" s="247" t="str">
        <f>RIGHT(Table1[[#This Row],[SECTOR]],3)</f>
        <v>NAP</v>
      </c>
      <c r="U342" s="247" t="str">
        <f t="shared" si="6"/>
        <v>NAP</v>
      </c>
      <c r="V342" s="247">
        <f>WEEKDAY(Table1[[#This Row],[FLIGHT_DATE]],2)</f>
        <v>5</v>
      </c>
      <c r="W342" s="247">
        <f>Table1[[#This Row],[FLIGHT_DATE]]-Table1[[#This Row],[DATE_BOOKED]]</f>
        <v>98</v>
      </c>
    </row>
    <row r="343" spans="1:23" x14ac:dyDescent="0.25">
      <c r="A343" s="246">
        <v>45682</v>
      </c>
      <c r="B343" s="247" t="s">
        <v>281</v>
      </c>
      <c r="C343" s="98" t="s">
        <v>153</v>
      </c>
      <c r="D343" s="98"/>
      <c r="E343" s="247" t="s">
        <v>348</v>
      </c>
      <c r="F343" s="247" t="s">
        <v>47</v>
      </c>
      <c r="G343" s="247" t="s">
        <v>7</v>
      </c>
      <c r="H343" s="247" t="s">
        <v>289</v>
      </c>
      <c r="I343" s="248" t="s">
        <v>290</v>
      </c>
      <c r="J343" s="246">
        <v>45759</v>
      </c>
      <c r="K343" s="249">
        <v>5</v>
      </c>
      <c r="L343" s="250">
        <v>5</v>
      </c>
      <c r="M343" s="251">
        <v>175</v>
      </c>
      <c r="N343" s="252">
        <v>0</v>
      </c>
      <c r="O343" s="252">
        <v>0</v>
      </c>
      <c r="P343" s="253">
        <f>SUM(Table1[[#This Row],[BASE_FARE]:[SURCHARGES]])*Table1[[#This Row],[SEATS_BOOKED]]</f>
        <v>875</v>
      </c>
      <c r="Q343" s="247" t="s">
        <v>109</v>
      </c>
      <c r="R343" s="249" t="s">
        <v>154</v>
      </c>
      <c r="S343" s="247" t="str">
        <f>LEFT(Table1[[#This Row],[SECTOR]],3)</f>
        <v>BRI</v>
      </c>
      <c r="T343" s="247" t="str">
        <f>RIGHT(Table1[[#This Row],[SECTOR]],3)</f>
        <v>SSH</v>
      </c>
      <c r="U343" s="247" t="str">
        <f>IF(AND(S343&lt;&gt;"SSH", S343&lt;&gt;"RMF", S343&lt;&gt;"CAI", S343&lt;&gt;"HRG", S343&lt;&gt;"LXR", S343&lt;&gt;"DXB", OR(T343="SSH", T343="RMF", T343="CAI", T343="HRG", T343="LXR", T343="DXB")), S343,
    IF(AND(T343&lt;&gt;"SSH", T343&lt;&gt;"RMF", T343&lt;&gt;"CAI", T343&lt;&gt;"HRG", T343&lt;&gt;"LXR", T343&lt;&gt;"DXB", OR(S343="SSH", S343="RMF", S343="CAI", S343="HRG", S343="LXR", S343="DXB")), T343,
    "VIE"))</f>
        <v>BRI</v>
      </c>
      <c r="V343" s="247">
        <f>WEEKDAY(Table1[[#This Row],[FLIGHT_DATE]],2)</f>
        <v>6</v>
      </c>
      <c r="W343" s="247">
        <f>Table1[[#This Row],[FLIGHT_DATE]]-Table1[[#This Row],[DATE_BOOKED]]</f>
        <v>77</v>
      </c>
    </row>
    <row r="344" spans="1:23" x14ac:dyDescent="0.25">
      <c r="A344" s="246">
        <v>45682</v>
      </c>
      <c r="B344" s="247" t="s">
        <v>281</v>
      </c>
      <c r="C344" s="98" t="s">
        <v>153</v>
      </c>
      <c r="D344" s="98"/>
      <c r="E344" s="247" t="s">
        <v>349</v>
      </c>
      <c r="F344" s="247" t="s">
        <v>45</v>
      </c>
      <c r="G344" s="247" t="s">
        <v>7</v>
      </c>
      <c r="H344" s="247" t="s">
        <v>203</v>
      </c>
      <c r="I344" s="248" t="s">
        <v>23</v>
      </c>
      <c r="J344" s="246">
        <v>45765</v>
      </c>
      <c r="K344" s="249">
        <v>2</v>
      </c>
      <c r="L344" s="250">
        <v>2</v>
      </c>
      <c r="M344" s="251">
        <v>337.5</v>
      </c>
      <c r="N344" s="252">
        <v>0</v>
      </c>
      <c r="O344" s="252">
        <v>0</v>
      </c>
      <c r="P344" s="253">
        <f>SUM(Table1[[#This Row],[BASE_FARE]:[SURCHARGES]])*Table1[[#This Row],[SEATS_BOOKED]]</f>
        <v>675</v>
      </c>
      <c r="Q344" s="247" t="s">
        <v>109</v>
      </c>
      <c r="R344" s="249" t="s">
        <v>154</v>
      </c>
      <c r="S344" s="247" t="str">
        <f>LEFT(Table1[[#This Row],[SECTOR]],3)</f>
        <v>NAP</v>
      </c>
      <c r="T344" s="247" t="str">
        <f>RIGHT(Table1[[#This Row],[SECTOR]],3)</f>
        <v>SSH</v>
      </c>
      <c r="U344" s="247" t="str">
        <f>IF(AND(S344&lt;&gt;"SSH", S344&lt;&gt;"RMF", S344&lt;&gt;"CAI", S344&lt;&gt;"HRG", S344&lt;&gt;"LXR", S344&lt;&gt;"DXB", OR(T344="SSH", T344="RMF", T344="CAI", T344="HRG", T344="LXR", T344="DXB")), S344,
    IF(AND(T344&lt;&gt;"SSH", T344&lt;&gt;"RMF", T344&lt;&gt;"CAI", T344&lt;&gt;"HRG", T344&lt;&gt;"LXR", T344&lt;&gt;"DXB", OR(S344="SSH", S344="RMF", S344="CAI", S344="HRG", S344="LXR", S344="DXB")), T344,
    "VIE"))</f>
        <v>NAP</v>
      </c>
      <c r="V344" s="247">
        <f>WEEKDAY(Table1[[#This Row],[FLIGHT_DATE]],2)</f>
        <v>5</v>
      </c>
      <c r="W344" s="247">
        <f>Table1[[#This Row],[FLIGHT_DATE]]-Table1[[#This Row],[DATE_BOOKED]]</f>
        <v>83</v>
      </c>
    </row>
    <row r="345" spans="1:23" x14ac:dyDescent="0.25">
      <c r="A345" s="246">
        <v>45682</v>
      </c>
      <c r="B345" s="247" t="s">
        <v>281</v>
      </c>
      <c r="C345" s="98" t="s">
        <v>153</v>
      </c>
      <c r="D345" s="98"/>
      <c r="E345" s="247" t="s">
        <v>349</v>
      </c>
      <c r="F345" s="247" t="s">
        <v>45</v>
      </c>
      <c r="G345" s="247" t="s">
        <v>8</v>
      </c>
      <c r="H345" s="247" t="s">
        <v>116</v>
      </c>
      <c r="I345" s="248" t="s">
        <v>24</v>
      </c>
      <c r="J345" s="246">
        <v>45774</v>
      </c>
      <c r="K345" s="249">
        <v>2</v>
      </c>
      <c r="L345" s="250">
        <v>2</v>
      </c>
      <c r="M345" s="251">
        <v>337.5</v>
      </c>
      <c r="N345" s="252">
        <v>0</v>
      </c>
      <c r="O345" s="252">
        <v>0</v>
      </c>
      <c r="P345" s="253">
        <f>SUM(Table1[[#This Row],[BASE_FARE]:[SURCHARGES]])*Table1[[#This Row],[SEATS_BOOKED]]</f>
        <v>675</v>
      </c>
      <c r="Q345" s="247" t="s">
        <v>109</v>
      </c>
      <c r="R345" s="249" t="s">
        <v>154</v>
      </c>
      <c r="S345" s="247" t="str">
        <f>LEFT(Table1[[#This Row],[SECTOR]],3)</f>
        <v>SSH</v>
      </c>
      <c r="T345" s="247" t="str">
        <f>RIGHT(Table1[[#This Row],[SECTOR]],3)</f>
        <v>NAP</v>
      </c>
      <c r="U345" s="247" t="str">
        <f>IF(AND(S345&lt;&gt;"SSH", S345&lt;&gt;"RMF", S345&lt;&gt;"CAI", S345&lt;&gt;"HRG", S345&lt;&gt;"LXR", S345&lt;&gt;"DXB", OR(T345="SSH", T345="RMF", T345="CAI", T345="HRG", T345="LXR", T345="DXB")), S345,
    IF(AND(T345&lt;&gt;"SSH", T345&lt;&gt;"RMF", T345&lt;&gt;"CAI", T345&lt;&gt;"HRG", T345&lt;&gt;"LXR", T345&lt;&gt;"DXB", OR(S345="SSH", S345="RMF", S345="CAI", S345="HRG", S345="LXR", S345="DXB")), T345,
    "VIE"))</f>
        <v>NAP</v>
      </c>
      <c r="V345" s="247">
        <f>WEEKDAY(Table1[[#This Row],[FLIGHT_DATE]],2)</f>
        <v>7</v>
      </c>
      <c r="W345" s="247">
        <f>Table1[[#This Row],[FLIGHT_DATE]]-Table1[[#This Row],[DATE_BOOKED]]</f>
        <v>92</v>
      </c>
    </row>
    <row r="346" spans="1:23" x14ac:dyDescent="0.25">
      <c r="A346" s="246">
        <v>45683</v>
      </c>
      <c r="B346" s="247" t="s">
        <v>281</v>
      </c>
      <c r="C346" s="98" t="s">
        <v>153</v>
      </c>
      <c r="D346" s="98"/>
      <c r="E346" s="245" t="s">
        <v>350</v>
      </c>
      <c r="F346" s="247" t="s">
        <v>47</v>
      </c>
      <c r="G346" s="247" t="s">
        <v>7</v>
      </c>
      <c r="H346" s="247" t="s">
        <v>286</v>
      </c>
      <c r="I346" s="248" t="s">
        <v>299</v>
      </c>
      <c r="J346" s="246">
        <v>45765</v>
      </c>
      <c r="K346" s="249">
        <v>2</v>
      </c>
      <c r="L346" s="250">
        <v>2</v>
      </c>
      <c r="M346" s="251">
        <v>150</v>
      </c>
      <c r="N346" s="252">
        <v>0</v>
      </c>
      <c r="O346" s="252">
        <v>0</v>
      </c>
      <c r="P346" s="253">
        <f>SUM(Table1[[#This Row],[BASE_FARE]:[SURCHARGES]])*Table1[[#This Row],[SEATS_BOOKED]]</f>
        <v>300</v>
      </c>
      <c r="Q346" s="247" t="s">
        <v>109</v>
      </c>
      <c r="R346" s="249" t="s">
        <v>154</v>
      </c>
      <c r="S346" s="247" t="str">
        <f>LEFT(Table1[[#This Row],[SECTOR]],3)</f>
        <v>SSH</v>
      </c>
      <c r="T346" s="247" t="str">
        <f>RIGHT(Table1[[#This Row],[SECTOR]],3)</f>
        <v>MXP</v>
      </c>
      <c r="U346" s="247" t="str">
        <f>IF(AND(S346&lt;&gt;"SSH", S346&lt;&gt;"RMF", S346&lt;&gt;"CAI", S346&lt;&gt;"HRG", S346&lt;&gt;"LXR", S346&lt;&gt;"DXB", OR(T346="SSH", T346="RMF", T346="CAI", T346="HRG", T346="LXR", T346="DXB")), S346,
    IF(AND(T346&lt;&gt;"SSH", T346&lt;&gt;"RMF", T346&lt;&gt;"CAI", T346&lt;&gt;"HRG", T346&lt;&gt;"LXR", T346&lt;&gt;"DXB", OR(S346="SSH", S346="RMF", S346="CAI", S346="HRG", S346="LXR", S346="DXB")), T346,
    "VIE"))</f>
        <v>MXP</v>
      </c>
      <c r="V346" s="247">
        <f>WEEKDAY(Table1[[#This Row],[FLIGHT_DATE]],2)</f>
        <v>5</v>
      </c>
      <c r="W346" s="247">
        <f>Table1[[#This Row],[FLIGHT_DATE]]-Table1[[#This Row],[DATE_BOOKED]]</f>
        <v>82</v>
      </c>
    </row>
    <row r="347" spans="1:23" x14ac:dyDescent="0.25">
      <c r="A347" s="246">
        <v>45681</v>
      </c>
      <c r="B347" s="247" t="s">
        <v>196</v>
      </c>
      <c r="C347" s="98" t="s">
        <v>153</v>
      </c>
      <c r="D347" s="98"/>
      <c r="E347" s="247" t="s">
        <v>351</v>
      </c>
      <c r="F347" s="247" t="s">
        <v>47</v>
      </c>
      <c r="G347" s="248" t="s">
        <v>7</v>
      </c>
      <c r="H347" s="247" t="s">
        <v>286</v>
      </c>
      <c r="I347" s="248" t="s">
        <v>299</v>
      </c>
      <c r="J347" s="246">
        <v>45772</v>
      </c>
      <c r="K347" s="250">
        <v>1</v>
      </c>
      <c r="L347" s="250">
        <v>1</v>
      </c>
      <c r="M347" s="252">
        <v>325</v>
      </c>
      <c r="N347" s="252">
        <v>38.99</v>
      </c>
      <c r="O347" s="252">
        <v>40</v>
      </c>
      <c r="P347" s="253">
        <f>SUM(Table1[[#This Row],[BASE_FARE]:[SURCHARGES]])*Table1[[#This Row],[SEATS_BOOKED]]</f>
        <v>403.99</v>
      </c>
      <c r="Q347" s="247" t="s">
        <v>109</v>
      </c>
      <c r="R347" s="249" t="s">
        <v>154</v>
      </c>
      <c r="S347" s="247" t="str">
        <f>LEFT(Table1[[#This Row],[SECTOR]],3)</f>
        <v>SSH</v>
      </c>
      <c r="T347" s="247" t="str">
        <f>RIGHT(Table1[[#This Row],[SECTOR]],3)</f>
        <v>MXP</v>
      </c>
      <c r="U347" s="247" t="str">
        <f t="shared" ref="U347:U410" si="7">IF(AND(S347&lt;&gt;"SSH", S347&lt;&gt;"RMF", S347&lt;&gt;"CAI", S347&lt;&gt;"HRG", S347&lt;&gt;"LXR", S347&lt;&gt;"DXB", OR(T347="SSH", T347="RMF", T347="CAI", T347="HRG", T347="LXR", T347="DXB")), S347,
    IF(AND(T347&lt;&gt;"SSH", T347&lt;&gt;"RMF", T347&lt;&gt;"CAI", T347&lt;&gt;"HRG", T347&lt;&gt;"LXR", T347&lt;&gt;"DXB", OR(S347="SSH", S347="RMF", S347="CAI", S347="HRG", S347="LXR", S347="DXB")), T347,
    "VIE"))</f>
        <v>MXP</v>
      </c>
      <c r="V347" s="247">
        <f>WEEKDAY(Table1[[#This Row],[FLIGHT_DATE]],2)</f>
        <v>5</v>
      </c>
      <c r="W347" s="247">
        <f>Table1[[#This Row],[FLIGHT_DATE]]-Table1[[#This Row],[DATE_BOOKED]]</f>
        <v>91</v>
      </c>
    </row>
    <row r="348" spans="1:23" x14ac:dyDescent="0.25">
      <c r="A348" s="246">
        <v>45681</v>
      </c>
      <c r="B348" s="247" t="s">
        <v>196</v>
      </c>
      <c r="C348" s="98" t="s">
        <v>153</v>
      </c>
      <c r="D348" s="98"/>
      <c r="E348" s="247" t="s">
        <v>352</v>
      </c>
      <c r="F348" s="247" t="s">
        <v>45</v>
      </c>
      <c r="G348" s="248" t="s">
        <v>7</v>
      </c>
      <c r="H348" s="247" t="s">
        <v>289</v>
      </c>
      <c r="I348" s="248" t="s">
        <v>290</v>
      </c>
      <c r="J348" s="246">
        <v>45759</v>
      </c>
      <c r="K348" s="250">
        <v>1</v>
      </c>
      <c r="L348" s="250">
        <v>1</v>
      </c>
      <c r="M348" s="252">
        <v>175</v>
      </c>
      <c r="N348" s="252">
        <v>19.420000000000002</v>
      </c>
      <c r="O348" s="252">
        <v>30</v>
      </c>
      <c r="P348" s="253">
        <f>SUM(Table1[[#This Row],[BASE_FARE]:[SURCHARGES]])*Table1[[#This Row],[SEATS_BOOKED]]</f>
        <v>224.42000000000002</v>
      </c>
      <c r="Q348" s="247" t="s">
        <v>109</v>
      </c>
      <c r="R348" s="249" t="s">
        <v>154</v>
      </c>
      <c r="S348" s="247" t="str">
        <f>LEFT(Table1[[#This Row],[SECTOR]],3)</f>
        <v>BRI</v>
      </c>
      <c r="T348" s="247" t="str">
        <f>RIGHT(Table1[[#This Row],[SECTOR]],3)</f>
        <v>SSH</v>
      </c>
      <c r="U348" s="247" t="str">
        <f t="shared" si="7"/>
        <v>BRI</v>
      </c>
      <c r="V348" s="247">
        <f>WEEKDAY(Table1[[#This Row],[FLIGHT_DATE]],2)</f>
        <v>6</v>
      </c>
      <c r="W348" s="247">
        <f>Table1[[#This Row],[FLIGHT_DATE]]-Table1[[#This Row],[DATE_BOOKED]]</f>
        <v>78</v>
      </c>
    </row>
    <row r="349" spans="1:23" x14ac:dyDescent="0.25">
      <c r="A349" s="246">
        <v>45681</v>
      </c>
      <c r="B349" s="247" t="s">
        <v>196</v>
      </c>
      <c r="C349" s="98" t="s">
        <v>153</v>
      </c>
      <c r="D349" s="98"/>
      <c r="E349" s="247" t="s">
        <v>352</v>
      </c>
      <c r="F349" s="247" t="s">
        <v>45</v>
      </c>
      <c r="G349" s="248" t="s">
        <v>8</v>
      </c>
      <c r="H349" s="247" t="s">
        <v>295</v>
      </c>
      <c r="I349" s="248" t="s">
        <v>294</v>
      </c>
      <c r="J349" s="246">
        <v>45766</v>
      </c>
      <c r="K349" s="250">
        <v>1</v>
      </c>
      <c r="L349" s="250">
        <v>1</v>
      </c>
      <c r="M349" s="252">
        <v>175</v>
      </c>
      <c r="N349" s="252">
        <v>39.03</v>
      </c>
      <c r="O349" s="252">
        <v>30</v>
      </c>
      <c r="P349" s="253">
        <f>SUM(Table1[[#This Row],[BASE_FARE]:[SURCHARGES]])*Table1[[#This Row],[SEATS_BOOKED]]</f>
        <v>244.03</v>
      </c>
      <c r="Q349" s="247" t="s">
        <v>109</v>
      </c>
      <c r="R349" s="249" t="s">
        <v>154</v>
      </c>
      <c r="S349" s="247" t="str">
        <f>LEFT(Table1[[#This Row],[SECTOR]],3)</f>
        <v>SSH</v>
      </c>
      <c r="T349" s="247" t="str">
        <f>RIGHT(Table1[[#This Row],[SECTOR]],3)</f>
        <v>BRI</v>
      </c>
      <c r="U349" s="247" t="str">
        <f t="shared" si="7"/>
        <v>BRI</v>
      </c>
      <c r="V349" s="247">
        <f>WEEKDAY(Table1[[#This Row],[FLIGHT_DATE]],2)</f>
        <v>6</v>
      </c>
      <c r="W349" s="247">
        <f>Table1[[#This Row],[FLIGHT_DATE]]-Table1[[#This Row],[DATE_BOOKED]]</f>
        <v>85</v>
      </c>
    </row>
    <row r="350" spans="1:23" x14ac:dyDescent="0.25">
      <c r="A350" s="246">
        <v>45681</v>
      </c>
      <c r="B350" s="247" t="s">
        <v>196</v>
      </c>
      <c r="C350" s="98" t="s">
        <v>153</v>
      </c>
      <c r="D350" s="98"/>
      <c r="E350" s="247" t="s">
        <v>353</v>
      </c>
      <c r="F350" s="247" t="s">
        <v>45</v>
      </c>
      <c r="G350" s="248" t="s">
        <v>7</v>
      </c>
      <c r="H350" s="247" t="s">
        <v>289</v>
      </c>
      <c r="I350" s="248" t="s">
        <v>290</v>
      </c>
      <c r="J350" s="246">
        <v>45759</v>
      </c>
      <c r="K350" s="250">
        <v>1</v>
      </c>
      <c r="L350" s="250">
        <v>1</v>
      </c>
      <c r="M350" s="252">
        <v>175</v>
      </c>
      <c r="N350" s="252">
        <v>19.420000000000002</v>
      </c>
      <c r="O350" s="252">
        <v>30</v>
      </c>
      <c r="P350" s="253">
        <f>SUM(Table1[[#This Row],[BASE_FARE]:[SURCHARGES]])*Table1[[#This Row],[SEATS_BOOKED]]</f>
        <v>224.42000000000002</v>
      </c>
      <c r="Q350" s="247" t="s">
        <v>109</v>
      </c>
      <c r="R350" s="249" t="s">
        <v>154</v>
      </c>
      <c r="S350" s="247" t="str">
        <f>LEFT(Table1[[#This Row],[SECTOR]],3)</f>
        <v>BRI</v>
      </c>
      <c r="T350" s="247" t="str">
        <f>RIGHT(Table1[[#This Row],[SECTOR]],3)</f>
        <v>SSH</v>
      </c>
      <c r="U350" s="247" t="str">
        <f t="shared" si="7"/>
        <v>BRI</v>
      </c>
      <c r="V350" s="247">
        <f>WEEKDAY(Table1[[#This Row],[FLIGHT_DATE]],2)</f>
        <v>6</v>
      </c>
      <c r="W350" s="247">
        <f>Table1[[#This Row],[FLIGHT_DATE]]-Table1[[#This Row],[DATE_BOOKED]]</f>
        <v>78</v>
      </c>
    </row>
    <row r="351" spans="1:23" x14ac:dyDescent="0.25">
      <c r="A351" s="246">
        <v>45681</v>
      </c>
      <c r="B351" s="247" t="s">
        <v>196</v>
      </c>
      <c r="C351" s="98" t="s">
        <v>153</v>
      </c>
      <c r="D351" s="98"/>
      <c r="E351" s="247" t="s">
        <v>353</v>
      </c>
      <c r="F351" s="247" t="s">
        <v>45</v>
      </c>
      <c r="G351" s="248" t="s">
        <v>8</v>
      </c>
      <c r="H351" s="247" t="s">
        <v>295</v>
      </c>
      <c r="I351" s="248" t="s">
        <v>294</v>
      </c>
      <c r="J351" s="246">
        <v>45766</v>
      </c>
      <c r="K351" s="250">
        <v>1</v>
      </c>
      <c r="L351" s="250">
        <v>1</v>
      </c>
      <c r="M351" s="252">
        <v>175</v>
      </c>
      <c r="N351" s="252">
        <v>39.03</v>
      </c>
      <c r="O351" s="252">
        <v>30</v>
      </c>
      <c r="P351" s="253">
        <f>SUM(Table1[[#This Row],[BASE_FARE]:[SURCHARGES]])*Table1[[#This Row],[SEATS_BOOKED]]</f>
        <v>244.03</v>
      </c>
      <c r="Q351" s="247" t="s">
        <v>109</v>
      </c>
      <c r="R351" s="249" t="s">
        <v>154</v>
      </c>
      <c r="S351" s="247" t="str">
        <f>LEFT(Table1[[#This Row],[SECTOR]],3)</f>
        <v>SSH</v>
      </c>
      <c r="T351" s="247" t="str">
        <f>RIGHT(Table1[[#This Row],[SECTOR]],3)</f>
        <v>BRI</v>
      </c>
      <c r="U351" s="247" t="str">
        <f t="shared" si="7"/>
        <v>BRI</v>
      </c>
      <c r="V351" s="247">
        <f>WEEKDAY(Table1[[#This Row],[FLIGHT_DATE]],2)</f>
        <v>6</v>
      </c>
      <c r="W351" s="247">
        <f>Table1[[#This Row],[FLIGHT_DATE]]-Table1[[#This Row],[DATE_BOOKED]]</f>
        <v>85</v>
      </c>
    </row>
    <row r="352" spans="1:23" x14ac:dyDescent="0.25">
      <c r="A352" s="246">
        <v>45681</v>
      </c>
      <c r="B352" s="247" t="s">
        <v>196</v>
      </c>
      <c r="C352" s="98" t="s">
        <v>153</v>
      </c>
      <c r="D352" s="98"/>
      <c r="E352" s="247" t="s">
        <v>354</v>
      </c>
      <c r="F352" s="247" t="s">
        <v>45</v>
      </c>
      <c r="G352" s="248" t="s">
        <v>7</v>
      </c>
      <c r="H352" s="247" t="s">
        <v>289</v>
      </c>
      <c r="I352" s="248" t="s">
        <v>290</v>
      </c>
      <c r="J352" s="246">
        <v>45759</v>
      </c>
      <c r="K352" s="250">
        <v>1</v>
      </c>
      <c r="L352" s="250">
        <v>1</v>
      </c>
      <c r="M352" s="252">
        <v>175</v>
      </c>
      <c r="N352" s="252">
        <v>19.420000000000002</v>
      </c>
      <c r="O352" s="252">
        <v>30</v>
      </c>
      <c r="P352" s="253">
        <f>SUM(Table1[[#This Row],[BASE_FARE]:[SURCHARGES]])*Table1[[#This Row],[SEATS_BOOKED]]</f>
        <v>224.42000000000002</v>
      </c>
      <c r="Q352" s="247" t="s">
        <v>109</v>
      </c>
      <c r="R352" s="249" t="s">
        <v>154</v>
      </c>
      <c r="S352" s="247" t="str">
        <f>LEFT(Table1[[#This Row],[SECTOR]],3)</f>
        <v>BRI</v>
      </c>
      <c r="T352" s="247" t="str">
        <f>RIGHT(Table1[[#This Row],[SECTOR]],3)</f>
        <v>SSH</v>
      </c>
      <c r="U352" s="247" t="str">
        <f t="shared" si="7"/>
        <v>BRI</v>
      </c>
      <c r="V352" s="247">
        <f>WEEKDAY(Table1[[#This Row],[FLIGHT_DATE]],2)</f>
        <v>6</v>
      </c>
      <c r="W352" s="247">
        <f>Table1[[#This Row],[FLIGHT_DATE]]-Table1[[#This Row],[DATE_BOOKED]]</f>
        <v>78</v>
      </c>
    </row>
    <row r="353" spans="1:23" x14ac:dyDescent="0.25">
      <c r="A353" s="246">
        <v>45681</v>
      </c>
      <c r="B353" s="247" t="s">
        <v>196</v>
      </c>
      <c r="C353" s="98" t="s">
        <v>153</v>
      </c>
      <c r="D353" s="98"/>
      <c r="E353" s="247" t="s">
        <v>354</v>
      </c>
      <c r="F353" s="247" t="s">
        <v>45</v>
      </c>
      <c r="G353" s="248" t="s">
        <v>8</v>
      </c>
      <c r="H353" s="247" t="s">
        <v>295</v>
      </c>
      <c r="I353" s="248" t="s">
        <v>294</v>
      </c>
      <c r="J353" s="246">
        <v>45766</v>
      </c>
      <c r="K353" s="250">
        <v>1</v>
      </c>
      <c r="L353" s="250">
        <v>1</v>
      </c>
      <c r="M353" s="252">
        <v>175</v>
      </c>
      <c r="N353" s="252">
        <v>39.03</v>
      </c>
      <c r="O353" s="252">
        <v>30</v>
      </c>
      <c r="P353" s="253">
        <f>SUM(Table1[[#This Row],[BASE_FARE]:[SURCHARGES]])*Table1[[#This Row],[SEATS_BOOKED]]</f>
        <v>244.03</v>
      </c>
      <c r="Q353" s="247" t="s">
        <v>109</v>
      </c>
      <c r="R353" s="249" t="s">
        <v>154</v>
      </c>
      <c r="S353" s="247" t="str">
        <f>LEFT(Table1[[#This Row],[SECTOR]],3)</f>
        <v>SSH</v>
      </c>
      <c r="T353" s="247" t="str">
        <f>RIGHT(Table1[[#This Row],[SECTOR]],3)</f>
        <v>BRI</v>
      </c>
      <c r="U353" s="247" t="str">
        <f t="shared" si="7"/>
        <v>BRI</v>
      </c>
      <c r="V353" s="247">
        <f>WEEKDAY(Table1[[#This Row],[FLIGHT_DATE]],2)</f>
        <v>6</v>
      </c>
      <c r="W353" s="247">
        <f>Table1[[#This Row],[FLIGHT_DATE]]-Table1[[#This Row],[DATE_BOOKED]]</f>
        <v>85</v>
      </c>
    </row>
    <row r="354" spans="1:23" x14ac:dyDescent="0.25">
      <c r="A354" s="246">
        <v>45681</v>
      </c>
      <c r="B354" s="247" t="s">
        <v>196</v>
      </c>
      <c r="C354" s="98" t="s">
        <v>153</v>
      </c>
      <c r="D354" s="98"/>
      <c r="E354" s="247" t="s">
        <v>352</v>
      </c>
      <c r="F354" s="247" t="s">
        <v>45</v>
      </c>
      <c r="G354" s="248" t="s">
        <v>7</v>
      </c>
      <c r="H354" s="247" t="s">
        <v>289</v>
      </c>
      <c r="I354" s="248" t="s">
        <v>290</v>
      </c>
      <c r="J354" s="246">
        <v>45759</v>
      </c>
      <c r="K354" s="250">
        <v>1</v>
      </c>
      <c r="L354" s="250">
        <v>1</v>
      </c>
      <c r="M354" s="252">
        <v>175</v>
      </c>
      <c r="N354" s="252">
        <v>19.420000000000002</v>
      </c>
      <c r="O354" s="252">
        <v>30</v>
      </c>
      <c r="P354" s="253">
        <f>SUM(Table1[[#This Row],[BASE_FARE]:[SURCHARGES]])*Table1[[#This Row],[SEATS_BOOKED]]</f>
        <v>224.42000000000002</v>
      </c>
      <c r="Q354" s="247" t="s">
        <v>109</v>
      </c>
      <c r="R354" s="249" t="s">
        <v>154</v>
      </c>
      <c r="S354" s="247" t="str">
        <f>LEFT(Table1[[#This Row],[SECTOR]],3)</f>
        <v>BRI</v>
      </c>
      <c r="T354" s="247" t="str">
        <f>RIGHT(Table1[[#This Row],[SECTOR]],3)</f>
        <v>SSH</v>
      </c>
      <c r="U354" s="247" t="str">
        <f t="shared" si="7"/>
        <v>BRI</v>
      </c>
      <c r="V354" s="247">
        <f>WEEKDAY(Table1[[#This Row],[FLIGHT_DATE]],2)</f>
        <v>6</v>
      </c>
      <c r="W354" s="247">
        <f>Table1[[#This Row],[FLIGHT_DATE]]-Table1[[#This Row],[DATE_BOOKED]]</f>
        <v>78</v>
      </c>
    </row>
    <row r="355" spans="1:23" x14ac:dyDescent="0.25">
      <c r="A355" s="246">
        <v>45681</v>
      </c>
      <c r="B355" s="247" t="s">
        <v>196</v>
      </c>
      <c r="C355" s="98" t="s">
        <v>153</v>
      </c>
      <c r="D355" s="98"/>
      <c r="E355" s="247" t="s">
        <v>352</v>
      </c>
      <c r="F355" s="247" t="s">
        <v>45</v>
      </c>
      <c r="G355" s="248" t="s">
        <v>8</v>
      </c>
      <c r="H355" s="247" t="s">
        <v>295</v>
      </c>
      <c r="I355" s="248" t="s">
        <v>294</v>
      </c>
      <c r="J355" s="246">
        <v>45766</v>
      </c>
      <c r="K355" s="250">
        <v>1</v>
      </c>
      <c r="L355" s="250">
        <v>1</v>
      </c>
      <c r="M355" s="252">
        <v>175</v>
      </c>
      <c r="N355" s="252">
        <v>39.03</v>
      </c>
      <c r="O355" s="252">
        <v>30</v>
      </c>
      <c r="P355" s="253">
        <f>SUM(Table1[[#This Row],[BASE_FARE]:[SURCHARGES]])*Table1[[#This Row],[SEATS_BOOKED]]</f>
        <v>244.03</v>
      </c>
      <c r="Q355" s="247" t="s">
        <v>109</v>
      </c>
      <c r="R355" s="249" t="s">
        <v>154</v>
      </c>
      <c r="S355" s="247" t="str">
        <f>LEFT(Table1[[#This Row],[SECTOR]],3)</f>
        <v>SSH</v>
      </c>
      <c r="T355" s="247" t="str">
        <f>RIGHT(Table1[[#This Row],[SECTOR]],3)</f>
        <v>BRI</v>
      </c>
      <c r="U355" s="247" t="str">
        <f t="shared" si="7"/>
        <v>BRI</v>
      </c>
      <c r="V355" s="247">
        <f>WEEKDAY(Table1[[#This Row],[FLIGHT_DATE]],2)</f>
        <v>6</v>
      </c>
      <c r="W355" s="247">
        <f>Table1[[#This Row],[FLIGHT_DATE]]-Table1[[#This Row],[DATE_BOOKED]]</f>
        <v>85</v>
      </c>
    </row>
    <row r="356" spans="1:23" x14ac:dyDescent="0.25">
      <c r="A356" s="246">
        <v>45681</v>
      </c>
      <c r="B356" s="247" t="s">
        <v>196</v>
      </c>
      <c r="C356" s="98" t="s">
        <v>153</v>
      </c>
      <c r="D356" s="98"/>
      <c r="E356" s="247" t="s">
        <v>352</v>
      </c>
      <c r="F356" s="247" t="s">
        <v>45</v>
      </c>
      <c r="G356" s="248" t="s">
        <v>7</v>
      </c>
      <c r="H356" s="247" t="s">
        <v>289</v>
      </c>
      <c r="I356" s="248" t="s">
        <v>290</v>
      </c>
      <c r="J356" s="246">
        <v>45759</v>
      </c>
      <c r="K356" s="250">
        <v>1</v>
      </c>
      <c r="L356" s="250">
        <v>1</v>
      </c>
      <c r="M356" s="252">
        <v>175</v>
      </c>
      <c r="N356" s="252">
        <v>19.420000000000002</v>
      </c>
      <c r="O356" s="252">
        <v>30</v>
      </c>
      <c r="P356" s="253">
        <f>SUM(Table1[[#This Row],[BASE_FARE]:[SURCHARGES]])*Table1[[#This Row],[SEATS_BOOKED]]</f>
        <v>224.42000000000002</v>
      </c>
      <c r="Q356" s="247" t="s">
        <v>109</v>
      </c>
      <c r="R356" s="249" t="s">
        <v>154</v>
      </c>
      <c r="S356" s="247" t="str">
        <f>LEFT(Table1[[#This Row],[SECTOR]],3)</f>
        <v>BRI</v>
      </c>
      <c r="T356" s="247" t="str">
        <f>RIGHT(Table1[[#This Row],[SECTOR]],3)</f>
        <v>SSH</v>
      </c>
      <c r="U356" s="247" t="str">
        <f t="shared" si="7"/>
        <v>BRI</v>
      </c>
      <c r="V356" s="247">
        <f>WEEKDAY(Table1[[#This Row],[FLIGHT_DATE]],2)</f>
        <v>6</v>
      </c>
      <c r="W356" s="247">
        <f>Table1[[#This Row],[FLIGHT_DATE]]-Table1[[#This Row],[DATE_BOOKED]]</f>
        <v>78</v>
      </c>
    </row>
    <row r="357" spans="1:23" x14ac:dyDescent="0.25">
      <c r="A357" s="246">
        <v>45681</v>
      </c>
      <c r="B357" s="247" t="s">
        <v>196</v>
      </c>
      <c r="C357" s="98" t="s">
        <v>153</v>
      </c>
      <c r="D357" s="98"/>
      <c r="E357" s="247" t="s">
        <v>352</v>
      </c>
      <c r="F357" s="247" t="s">
        <v>45</v>
      </c>
      <c r="G357" s="248" t="s">
        <v>8</v>
      </c>
      <c r="H357" s="247" t="s">
        <v>295</v>
      </c>
      <c r="I357" s="248" t="s">
        <v>294</v>
      </c>
      <c r="J357" s="246">
        <v>45766</v>
      </c>
      <c r="K357" s="250">
        <v>1</v>
      </c>
      <c r="L357" s="250">
        <v>1</v>
      </c>
      <c r="M357" s="252">
        <v>175</v>
      </c>
      <c r="N357" s="252">
        <v>39.03</v>
      </c>
      <c r="O357" s="252">
        <v>30</v>
      </c>
      <c r="P357" s="253">
        <f>SUM(Table1[[#This Row],[BASE_FARE]:[SURCHARGES]])*Table1[[#This Row],[SEATS_BOOKED]]</f>
        <v>244.03</v>
      </c>
      <c r="Q357" s="247" t="s">
        <v>109</v>
      </c>
      <c r="R357" s="249" t="s">
        <v>154</v>
      </c>
      <c r="S357" s="247" t="str">
        <f>LEFT(Table1[[#This Row],[SECTOR]],3)</f>
        <v>SSH</v>
      </c>
      <c r="T357" s="247" t="str">
        <f>RIGHT(Table1[[#This Row],[SECTOR]],3)</f>
        <v>BRI</v>
      </c>
      <c r="U357" s="247" t="str">
        <f t="shared" si="7"/>
        <v>BRI</v>
      </c>
      <c r="V357" s="247">
        <f>WEEKDAY(Table1[[#This Row],[FLIGHT_DATE]],2)</f>
        <v>6</v>
      </c>
      <c r="W357" s="247">
        <f>Table1[[#This Row],[FLIGHT_DATE]]-Table1[[#This Row],[DATE_BOOKED]]</f>
        <v>85</v>
      </c>
    </row>
    <row r="358" spans="1:23" x14ac:dyDescent="0.25">
      <c r="A358" s="246">
        <v>45681</v>
      </c>
      <c r="B358" s="247" t="s">
        <v>196</v>
      </c>
      <c r="C358" s="98" t="s">
        <v>153</v>
      </c>
      <c r="D358" s="98"/>
      <c r="E358" s="247" t="s">
        <v>351</v>
      </c>
      <c r="F358" s="247" t="s">
        <v>47</v>
      </c>
      <c r="G358" s="248" t="s">
        <v>7</v>
      </c>
      <c r="H358" s="247" t="s">
        <v>286</v>
      </c>
      <c r="I358" s="248" t="s">
        <v>299</v>
      </c>
      <c r="J358" s="246">
        <v>45772</v>
      </c>
      <c r="K358" s="250">
        <v>1</v>
      </c>
      <c r="L358" s="250">
        <v>1</v>
      </c>
      <c r="M358" s="252">
        <v>325</v>
      </c>
      <c r="N358" s="252">
        <v>38.99</v>
      </c>
      <c r="O358" s="252">
        <v>40</v>
      </c>
      <c r="P358" s="253">
        <f>SUM(Table1[[#This Row],[BASE_FARE]:[SURCHARGES]])*Table1[[#This Row],[SEATS_BOOKED]]</f>
        <v>403.99</v>
      </c>
      <c r="Q358" s="247" t="s">
        <v>109</v>
      </c>
      <c r="R358" s="249" t="s">
        <v>154</v>
      </c>
      <c r="S358" s="247" t="str">
        <f>LEFT(Table1[[#This Row],[SECTOR]],3)</f>
        <v>SSH</v>
      </c>
      <c r="T358" s="247" t="str">
        <f>RIGHT(Table1[[#This Row],[SECTOR]],3)</f>
        <v>MXP</v>
      </c>
      <c r="U358" s="247" t="str">
        <f t="shared" si="7"/>
        <v>MXP</v>
      </c>
      <c r="V358" s="247">
        <f>WEEKDAY(Table1[[#This Row],[FLIGHT_DATE]],2)</f>
        <v>5</v>
      </c>
      <c r="W358" s="247">
        <f>Table1[[#This Row],[FLIGHT_DATE]]-Table1[[#This Row],[DATE_BOOKED]]</f>
        <v>91</v>
      </c>
    </row>
    <row r="359" spans="1:23" x14ac:dyDescent="0.25">
      <c r="A359" s="246">
        <v>45684</v>
      </c>
      <c r="B359" s="247" t="s">
        <v>152</v>
      </c>
      <c r="C359" s="98" t="s">
        <v>153</v>
      </c>
      <c r="D359" s="98"/>
      <c r="E359" s="247"/>
      <c r="F359" s="247" t="s">
        <v>47</v>
      </c>
      <c r="G359" s="247" t="s">
        <v>7</v>
      </c>
      <c r="H359" s="247" t="s">
        <v>116</v>
      </c>
      <c r="I359" s="248" t="s">
        <v>24</v>
      </c>
      <c r="J359" s="246">
        <v>45774</v>
      </c>
      <c r="K359" s="249">
        <v>2</v>
      </c>
      <c r="L359" s="250">
        <v>2</v>
      </c>
      <c r="M359" s="251">
        <v>325</v>
      </c>
      <c r="N359" s="252">
        <v>0</v>
      </c>
      <c r="O359" s="252">
        <v>0</v>
      </c>
      <c r="P359" s="253">
        <f>SUM(Table1[[#This Row],[BASE_FARE]:[SURCHARGES]])*Table1[[#This Row],[SEATS_BOOKED]]</f>
        <v>650</v>
      </c>
      <c r="Q359" s="252" t="s">
        <v>109</v>
      </c>
      <c r="R359" s="249" t="s">
        <v>154</v>
      </c>
      <c r="S359" s="247" t="str">
        <f>LEFT(Table1[[#This Row],[SECTOR]],3)</f>
        <v>SSH</v>
      </c>
      <c r="T359" s="247" t="str">
        <f>RIGHT(Table1[[#This Row],[SECTOR]],3)</f>
        <v>NAP</v>
      </c>
      <c r="U359" s="247" t="str">
        <f t="shared" si="7"/>
        <v>NAP</v>
      </c>
      <c r="V359" s="247">
        <f>WEEKDAY(Table1[[#This Row],[FLIGHT_DATE]],2)</f>
        <v>7</v>
      </c>
      <c r="W359" s="247">
        <f>Table1[[#This Row],[FLIGHT_DATE]]-Table1[[#This Row],[DATE_BOOKED]]</f>
        <v>90</v>
      </c>
    </row>
    <row r="360" spans="1:23" x14ac:dyDescent="0.25">
      <c r="A360" s="246">
        <v>45684</v>
      </c>
      <c r="B360" s="247" t="s">
        <v>152</v>
      </c>
      <c r="C360" s="98" t="s">
        <v>153</v>
      </c>
      <c r="D360" s="98"/>
      <c r="E360" s="247"/>
      <c r="F360" s="247" t="s">
        <v>47</v>
      </c>
      <c r="G360" s="247" t="s">
        <v>7</v>
      </c>
      <c r="H360" s="247" t="s">
        <v>203</v>
      </c>
      <c r="I360" s="248" t="s">
        <v>23</v>
      </c>
      <c r="J360" s="246">
        <v>45765</v>
      </c>
      <c r="K360" s="249">
        <v>2</v>
      </c>
      <c r="L360" s="250">
        <v>2</v>
      </c>
      <c r="M360" s="251">
        <v>275</v>
      </c>
      <c r="N360" s="252">
        <v>0</v>
      </c>
      <c r="O360" s="252">
        <v>0</v>
      </c>
      <c r="P360" s="253">
        <f>SUM(Table1[[#This Row],[BASE_FARE]:[SURCHARGES]])*Table1[[#This Row],[SEATS_BOOKED]]</f>
        <v>550</v>
      </c>
      <c r="Q360" s="252" t="s">
        <v>109</v>
      </c>
      <c r="R360" s="249" t="s">
        <v>154</v>
      </c>
      <c r="S360" s="247" t="str">
        <f>LEFT(Table1[[#This Row],[SECTOR]],3)</f>
        <v>NAP</v>
      </c>
      <c r="T360" s="247" t="str">
        <f>RIGHT(Table1[[#This Row],[SECTOR]],3)</f>
        <v>SSH</v>
      </c>
      <c r="U360" s="247" t="str">
        <f t="shared" si="7"/>
        <v>NAP</v>
      </c>
      <c r="V360" s="247">
        <f>WEEKDAY(Table1[[#This Row],[FLIGHT_DATE]],2)</f>
        <v>5</v>
      </c>
      <c r="W360" s="247">
        <f>Table1[[#This Row],[FLIGHT_DATE]]-Table1[[#This Row],[DATE_BOOKED]]</f>
        <v>81</v>
      </c>
    </row>
    <row r="361" spans="1:23" x14ac:dyDescent="0.25">
      <c r="A361" s="246">
        <v>45684</v>
      </c>
      <c r="B361" s="247" t="s">
        <v>303</v>
      </c>
      <c r="C361" s="98" t="s">
        <v>108</v>
      </c>
      <c r="D361" s="98"/>
      <c r="E361" s="247"/>
      <c r="F361" s="247" t="s">
        <v>45</v>
      </c>
      <c r="G361" s="247" t="s">
        <v>7</v>
      </c>
      <c r="H361" s="247" t="s">
        <v>203</v>
      </c>
      <c r="I361" s="248" t="s">
        <v>23</v>
      </c>
      <c r="J361" s="246">
        <v>45765</v>
      </c>
      <c r="K361" s="249">
        <v>40</v>
      </c>
      <c r="L361" s="249">
        <v>40</v>
      </c>
      <c r="M361" s="251">
        <v>270</v>
      </c>
      <c r="N361" s="252">
        <v>0</v>
      </c>
      <c r="O361" s="252">
        <v>0</v>
      </c>
      <c r="P361" s="253">
        <f>SUM(Table1[[#This Row],[BASE_FARE]:[SURCHARGES]])*Table1[[#This Row],[SEATS_BOOKED]]</f>
        <v>10800</v>
      </c>
      <c r="Q361" s="247" t="s">
        <v>109</v>
      </c>
      <c r="R361" s="249" t="s">
        <v>195</v>
      </c>
      <c r="S361" s="247" t="str">
        <f>LEFT(Table1[[#This Row],[SECTOR]],3)</f>
        <v>NAP</v>
      </c>
      <c r="T361" s="247" t="str">
        <f>RIGHT(Table1[[#This Row],[SECTOR]],3)</f>
        <v>SSH</v>
      </c>
      <c r="U361" s="247" t="str">
        <f t="shared" si="7"/>
        <v>NAP</v>
      </c>
      <c r="V361" s="247">
        <f>WEEKDAY(Table1[[#This Row],[FLIGHT_DATE]],2)</f>
        <v>5</v>
      </c>
      <c r="W361" s="247">
        <f>Table1[[#This Row],[FLIGHT_DATE]]-Table1[[#This Row],[DATE_BOOKED]]</f>
        <v>81</v>
      </c>
    </row>
    <row r="362" spans="1:23" x14ac:dyDescent="0.25">
      <c r="A362" s="246">
        <v>45684</v>
      </c>
      <c r="B362" s="247" t="s">
        <v>303</v>
      </c>
      <c r="C362" s="98" t="s">
        <v>108</v>
      </c>
      <c r="D362" s="98"/>
      <c r="E362" s="247"/>
      <c r="F362" s="247" t="s">
        <v>45</v>
      </c>
      <c r="G362" s="247" t="s">
        <v>7</v>
      </c>
      <c r="H362" s="247" t="s">
        <v>203</v>
      </c>
      <c r="I362" s="248" t="s">
        <v>23</v>
      </c>
      <c r="J362" s="246">
        <v>45772</v>
      </c>
      <c r="K362" s="249">
        <v>20</v>
      </c>
      <c r="L362" s="249">
        <v>20</v>
      </c>
      <c r="M362" s="251">
        <v>270</v>
      </c>
      <c r="N362" s="252">
        <v>0</v>
      </c>
      <c r="O362" s="252">
        <v>0</v>
      </c>
      <c r="P362" s="253">
        <f>SUM(Table1[[#This Row],[BASE_FARE]:[SURCHARGES]])*Table1[[#This Row],[SEATS_BOOKED]]</f>
        <v>5400</v>
      </c>
      <c r="Q362" s="247" t="s">
        <v>109</v>
      </c>
      <c r="R362" s="249" t="s">
        <v>195</v>
      </c>
      <c r="S362" s="247" t="str">
        <f>LEFT(Table1[[#This Row],[SECTOR]],3)</f>
        <v>NAP</v>
      </c>
      <c r="T362" s="247" t="str">
        <f>RIGHT(Table1[[#This Row],[SECTOR]],3)</f>
        <v>SSH</v>
      </c>
      <c r="U362" s="247" t="str">
        <f t="shared" si="7"/>
        <v>NAP</v>
      </c>
      <c r="V362" s="247">
        <f>WEEKDAY(Table1[[#This Row],[FLIGHT_DATE]],2)</f>
        <v>5</v>
      </c>
      <c r="W362" s="247">
        <f>Table1[[#This Row],[FLIGHT_DATE]]-Table1[[#This Row],[DATE_BOOKED]]</f>
        <v>88</v>
      </c>
    </row>
    <row r="363" spans="1:23" x14ac:dyDescent="0.25">
      <c r="A363" s="246">
        <v>45684</v>
      </c>
      <c r="B363" s="247" t="s">
        <v>303</v>
      </c>
      <c r="C363" s="98" t="s">
        <v>108</v>
      </c>
      <c r="D363" s="98"/>
      <c r="E363" s="247"/>
      <c r="F363" s="247" t="s">
        <v>45</v>
      </c>
      <c r="G363" s="248" t="s">
        <v>8</v>
      </c>
      <c r="H363" s="247" t="s">
        <v>347</v>
      </c>
      <c r="I363" s="248" t="s">
        <v>24</v>
      </c>
      <c r="J363" s="246">
        <v>45772</v>
      </c>
      <c r="K363" s="249">
        <v>40</v>
      </c>
      <c r="L363" s="249">
        <v>40</v>
      </c>
      <c r="M363" s="251">
        <v>270</v>
      </c>
      <c r="N363" s="252">
        <v>0</v>
      </c>
      <c r="O363" s="252">
        <v>0</v>
      </c>
      <c r="P363" s="253">
        <f>SUM(Table1[[#This Row],[BASE_FARE]:[SURCHARGES]])*Table1[[#This Row],[SEATS_BOOKED]]</f>
        <v>10800</v>
      </c>
      <c r="Q363" s="247" t="s">
        <v>109</v>
      </c>
      <c r="R363" s="249" t="s">
        <v>195</v>
      </c>
      <c r="S363" s="247" t="str">
        <f>LEFT(Table1[[#This Row],[SECTOR]],3)</f>
        <v>SSH</v>
      </c>
      <c r="T363" s="247" t="str">
        <f>RIGHT(Table1[[#This Row],[SECTOR]],3)</f>
        <v>NAP</v>
      </c>
      <c r="U363" s="247" t="str">
        <f t="shared" si="7"/>
        <v>NAP</v>
      </c>
      <c r="V363" s="247">
        <f>WEEKDAY(Table1[[#This Row],[FLIGHT_DATE]],2)</f>
        <v>5</v>
      </c>
      <c r="W363" s="247">
        <f>Table1[[#This Row],[FLIGHT_DATE]]-Table1[[#This Row],[DATE_BOOKED]]</f>
        <v>88</v>
      </c>
    </row>
    <row r="364" spans="1:23" x14ac:dyDescent="0.25">
      <c r="A364" s="246">
        <v>45684</v>
      </c>
      <c r="B364" s="247" t="s">
        <v>303</v>
      </c>
      <c r="C364" s="98" t="s">
        <v>108</v>
      </c>
      <c r="D364" s="98"/>
      <c r="E364" s="247"/>
      <c r="F364" s="247" t="s">
        <v>45</v>
      </c>
      <c r="G364" s="248" t="s">
        <v>8</v>
      </c>
      <c r="H364" s="247" t="s">
        <v>347</v>
      </c>
      <c r="I364" s="248" t="s">
        <v>24</v>
      </c>
      <c r="J364" s="246">
        <v>45779</v>
      </c>
      <c r="K364" s="249">
        <v>20</v>
      </c>
      <c r="L364" s="249">
        <v>20</v>
      </c>
      <c r="M364" s="251">
        <v>270</v>
      </c>
      <c r="N364" s="252">
        <v>0</v>
      </c>
      <c r="O364" s="252">
        <v>0</v>
      </c>
      <c r="P364" s="253">
        <f>SUM(Table1[[#This Row],[BASE_FARE]:[SURCHARGES]])*Table1[[#This Row],[SEATS_BOOKED]]</f>
        <v>5400</v>
      </c>
      <c r="Q364" s="247" t="s">
        <v>109</v>
      </c>
      <c r="R364" s="249" t="s">
        <v>195</v>
      </c>
      <c r="S364" s="247" t="str">
        <f>LEFT(Table1[[#This Row],[SECTOR]],3)</f>
        <v>SSH</v>
      </c>
      <c r="T364" s="247" t="str">
        <f>RIGHT(Table1[[#This Row],[SECTOR]],3)</f>
        <v>NAP</v>
      </c>
      <c r="U364" s="247" t="str">
        <f t="shared" si="7"/>
        <v>NAP</v>
      </c>
      <c r="V364" s="247">
        <f>WEEKDAY(Table1[[#This Row],[FLIGHT_DATE]],2)</f>
        <v>5</v>
      </c>
      <c r="W364" s="247">
        <f>Table1[[#This Row],[FLIGHT_DATE]]-Table1[[#This Row],[DATE_BOOKED]]</f>
        <v>95</v>
      </c>
    </row>
    <row r="365" spans="1:23" x14ac:dyDescent="0.25">
      <c r="A365" s="246">
        <v>45683</v>
      </c>
      <c r="B365" s="247" t="s">
        <v>196</v>
      </c>
      <c r="C365" s="98" t="s">
        <v>153</v>
      </c>
      <c r="D365" s="98"/>
      <c r="E365" s="247" t="s">
        <v>355</v>
      </c>
      <c r="F365" s="247" t="s">
        <v>45</v>
      </c>
      <c r="G365" s="247" t="s">
        <v>7</v>
      </c>
      <c r="H365" s="247" t="s">
        <v>292</v>
      </c>
      <c r="I365" s="248" t="s">
        <v>290</v>
      </c>
      <c r="J365" s="246">
        <v>45766</v>
      </c>
      <c r="K365" s="249">
        <v>1</v>
      </c>
      <c r="L365" s="250">
        <v>1</v>
      </c>
      <c r="M365" s="251">
        <v>285</v>
      </c>
      <c r="N365" s="252">
        <v>19.420000000000002</v>
      </c>
      <c r="O365" s="252">
        <v>30</v>
      </c>
      <c r="P365" s="253">
        <f>SUM(Table1[[#This Row],[BASE_FARE]:[SURCHARGES]])*Table1[[#This Row],[SEATS_BOOKED]]</f>
        <v>334.42</v>
      </c>
      <c r="Q365" s="247" t="s">
        <v>109</v>
      </c>
      <c r="R365" s="249" t="s">
        <v>154</v>
      </c>
      <c r="S365" s="247" t="str">
        <f>LEFT(Table1[[#This Row],[SECTOR]],3)</f>
        <v>BRI</v>
      </c>
      <c r="T365" s="247" t="str">
        <f>RIGHT(Table1[[#This Row],[SECTOR]],3)</f>
        <v>SSH</v>
      </c>
      <c r="U365" s="247" t="str">
        <f t="shared" si="7"/>
        <v>BRI</v>
      </c>
      <c r="V365" s="247">
        <f>WEEKDAY(Table1[[#This Row],[FLIGHT_DATE]],2)</f>
        <v>6</v>
      </c>
      <c r="W365" s="247">
        <f>Table1[[#This Row],[FLIGHT_DATE]]-Table1[[#This Row],[DATE_BOOKED]]</f>
        <v>83</v>
      </c>
    </row>
    <row r="366" spans="1:23" x14ac:dyDescent="0.25">
      <c r="A366" s="246">
        <v>45683</v>
      </c>
      <c r="B366" s="247" t="s">
        <v>196</v>
      </c>
      <c r="C366" s="98" t="s">
        <v>153</v>
      </c>
      <c r="D366" s="98"/>
      <c r="E366" s="247" t="s">
        <v>355</v>
      </c>
      <c r="F366" s="247" t="s">
        <v>45</v>
      </c>
      <c r="G366" s="247" t="s">
        <v>8</v>
      </c>
      <c r="H366" s="247" t="s">
        <v>295</v>
      </c>
      <c r="I366" s="248" t="s">
        <v>294</v>
      </c>
      <c r="J366" s="246">
        <v>45773</v>
      </c>
      <c r="K366" s="249">
        <v>1</v>
      </c>
      <c r="L366" s="250">
        <v>1</v>
      </c>
      <c r="M366" s="251">
        <v>285</v>
      </c>
      <c r="N366" s="252">
        <v>39.03</v>
      </c>
      <c r="O366" s="252">
        <v>40</v>
      </c>
      <c r="P366" s="253">
        <f>SUM(Table1[[#This Row],[BASE_FARE]:[SURCHARGES]])*Table1[[#This Row],[SEATS_BOOKED]]</f>
        <v>364.03</v>
      </c>
      <c r="Q366" s="247" t="s">
        <v>109</v>
      </c>
      <c r="R366" s="249" t="s">
        <v>154</v>
      </c>
      <c r="S366" s="247" t="str">
        <f>LEFT(Table1[[#This Row],[SECTOR]],3)</f>
        <v>SSH</v>
      </c>
      <c r="T366" s="247" t="str">
        <f>RIGHT(Table1[[#This Row],[SECTOR]],3)</f>
        <v>BRI</v>
      </c>
      <c r="U366" s="247" t="str">
        <f t="shared" si="7"/>
        <v>BRI</v>
      </c>
      <c r="V366" s="247">
        <f>WEEKDAY(Table1[[#This Row],[FLIGHT_DATE]],2)</f>
        <v>6</v>
      </c>
      <c r="W366" s="247">
        <f>Table1[[#This Row],[FLIGHT_DATE]]-Table1[[#This Row],[DATE_BOOKED]]</f>
        <v>90</v>
      </c>
    </row>
    <row r="367" spans="1:23" x14ac:dyDescent="0.25">
      <c r="A367" s="246">
        <v>45683</v>
      </c>
      <c r="B367" s="247" t="s">
        <v>196</v>
      </c>
      <c r="C367" s="98" t="s">
        <v>153</v>
      </c>
      <c r="D367" s="98"/>
      <c r="E367" s="247" t="s">
        <v>355</v>
      </c>
      <c r="F367" s="247" t="s">
        <v>45</v>
      </c>
      <c r="G367" s="247" t="s">
        <v>7</v>
      </c>
      <c r="H367" s="247" t="s">
        <v>292</v>
      </c>
      <c r="I367" s="248" t="s">
        <v>290</v>
      </c>
      <c r="J367" s="246">
        <v>45766</v>
      </c>
      <c r="K367" s="249">
        <v>1</v>
      </c>
      <c r="L367" s="250">
        <v>1</v>
      </c>
      <c r="M367" s="251">
        <v>285</v>
      </c>
      <c r="N367" s="252">
        <v>19.420000000000002</v>
      </c>
      <c r="O367" s="252">
        <v>30</v>
      </c>
      <c r="P367" s="253">
        <f>SUM(Table1[[#This Row],[BASE_FARE]:[SURCHARGES]])*Table1[[#This Row],[SEATS_BOOKED]]</f>
        <v>334.42</v>
      </c>
      <c r="Q367" s="247" t="s">
        <v>109</v>
      </c>
      <c r="R367" s="249" t="s">
        <v>154</v>
      </c>
      <c r="S367" s="247" t="str">
        <f>LEFT(Table1[[#This Row],[SECTOR]],3)</f>
        <v>BRI</v>
      </c>
      <c r="T367" s="247" t="str">
        <f>RIGHT(Table1[[#This Row],[SECTOR]],3)</f>
        <v>SSH</v>
      </c>
      <c r="U367" s="247" t="str">
        <f t="shared" si="7"/>
        <v>BRI</v>
      </c>
      <c r="V367" s="247">
        <f>WEEKDAY(Table1[[#This Row],[FLIGHT_DATE]],2)</f>
        <v>6</v>
      </c>
      <c r="W367" s="247">
        <f>Table1[[#This Row],[FLIGHT_DATE]]-Table1[[#This Row],[DATE_BOOKED]]</f>
        <v>83</v>
      </c>
    </row>
    <row r="368" spans="1:23" x14ac:dyDescent="0.25">
      <c r="A368" s="246">
        <v>45683</v>
      </c>
      <c r="B368" s="247" t="s">
        <v>196</v>
      </c>
      <c r="C368" s="98" t="s">
        <v>153</v>
      </c>
      <c r="D368" s="98"/>
      <c r="E368" s="247" t="s">
        <v>355</v>
      </c>
      <c r="F368" s="247" t="s">
        <v>45</v>
      </c>
      <c r="G368" s="247" t="s">
        <v>8</v>
      </c>
      <c r="H368" s="247" t="s">
        <v>295</v>
      </c>
      <c r="I368" s="248" t="s">
        <v>294</v>
      </c>
      <c r="J368" s="246">
        <v>45773</v>
      </c>
      <c r="K368" s="249">
        <v>1</v>
      </c>
      <c r="L368" s="250">
        <v>1</v>
      </c>
      <c r="M368" s="251">
        <v>285</v>
      </c>
      <c r="N368" s="252">
        <v>39.03</v>
      </c>
      <c r="O368" s="252">
        <v>40</v>
      </c>
      <c r="P368" s="253">
        <f>SUM(Table1[[#This Row],[BASE_FARE]:[SURCHARGES]])*Table1[[#This Row],[SEATS_BOOKED]]</f>
        <v>364.03</v>
      </c>
      <c r="Q368" s="247" t="s">
        <v>109</v>
      </c>
      <c r="R368" s="249" t="s">
        <v>154</v>
      </c>
      <c r="S368" s="247" t="str">
        <f>LEFT(Table1[[#This Row],[SECTOR]],3)</f>
        <v>SSH</v>
      </c>
      <c r="T368" s="247" t="str">
        <f>RIGHT(Table1[[#This Row],[SECTOR]],3)</f>
        <v>BRI</v>
      </c>
      <c r="U368" s="247" t="str">
        <f t="shared" si="7"/>
        <v>BRI</v>
      </c>
      <c r="V368" s="247">
        <f>WEEKDAY(Table1[[#This Row],[FLIGHT_DATE]],2)</f>
        <v>6</v>
      </c>
      <c r="W368" s="247">
        <f>Table1[[#This Row],[FLIGHT_DATE]]-Table1[[#This Row],[DATE_BOOKED]]</f>
        <v>90</v>
      </c>
    </row>
    <row r="369" spans="1:23" x14ac:dyDescent="0.25">
      <c r="A369" s="246">
        <v>45684</v>
      </c>
      <c r="B369" s="247" t="s">
        <v>281</v>
      </c>
      <c r="C369" s="98" t="s">
        <v>153</v>
      </c>
      <c r="D369" s="98"/>
      <c r="E369" s="247" t="s">
        <v>356</v>
      </c>
      <c r="F369" s="247" t="s">
        <v>47</v>
      </c>
      <c r="G369" s="247" t="s">
        <v>7</v>
      </c>
      <c r="H369" s="247" t="s">
        <v>286</v>
      </c>
      <c r="I369" s="248" t="s">
        <v>299</v>
      </c>
      <c r="J369" s="246">
        <v>45772</v>
      </c>
      <c r="K369" s="249">
        <v>6</v>
      </c>
      <c r="L369" s="250">
        <v>6</v>
      </c>
      <c r="M369" s="251">
        <v>320</v>
      </c>
      <c r="N369" s="252">
        <v>0</v>
      </c>
      <c r="O369" s="252">
        <v>0</v>
      </c>
      <c r="P369" s="253">
        <f>SUM(Table1[[#This Row],[BASE_FARE]:[SURCHARGES]])*Table1[[#This Row],[SEATS_BOOKED]]</f>
        <v>1920</v>
      </c>
      <c r="Q369" s="247" t="s">
        <v>109</v>
      </c>
      <c r="R369" s="249" t="s">
        <v>154</v>
      </c>
      <c r="S369" s="247" t="str">
        <f>LEFT(Table1[[#This Row],[SECTOR]],3)</f>
        <v>SSH</v>
      </c>
      <c r="T369" s="247" t="str">
        <f>RIGHT(Table1[[#This Row],[SECTOR]],3)</f>
        <v>MXP</v>
      </c>
      <c r="U369" s="247" t="str">
        <f t="shared" si="7"/>
        <v>MXP</v>
      </c>
      <c r="V369" s="247">
        <f>WEEKDAY(Table1[[#This Row],[FLIGHT_DATE]],2)</f>
        <v>5</v>
      </c>
      <c r="W369" s="247">
        <f>Table1[[#This Row],[FLIGHT_DATE]]-Table1[[#This Row],[DATE_BOOKED]]</f>
        <v>88</v>
      </c>
    </row>
    <row r="370" spans="1:23" x14ac:dyDescent="0.25">
      <c r="A370" s="246">
        <v>45684</v>
      </c>
      <c r="B370" s="247" t="s">
        <v>196</v>
      </c>
      <c r="C370" s="98" t="s">
        <v>153</v>
      </c>
      <c r="D370" s="98"/>
      <c r="E370" s="247" t="s">
        <v>357</v>
      </c>
      <c r="F370" s="247" t="s">
        <v>47</v>
      </c>
      <c r="G370" s="247" t="s">
        <v>7</v>
      </c>
      <c r="H370" s="247" t="s">
        <v>295</v>
      </c>
      <c r="I370" s="248" t="s">
        <v>294</v>
      </c>
      <c r="J370" s="246">
        <v>45780</v>
      </c>
      <c r="K370" s="249">
        <v>1</v>
      </c>
      <c r="L370" s="250">
        <v>1</v>
      </c>
      <c r="M370" s="251">
        <v>285</v>
      </c>
      <c r="N370" s="252">
        <v>39.03</v>
      </c>
      <c r="O370" s="252">
        <v>40</v>
      </c>
      <c r="P370" s="253">
        <f>SUM(Table1[[#This Row],[BASE_FARE]:[SURCHARGES]])*Table1[[#This Row],[SEATS_BOOKED]]</f>
        <v>364.03</v>
      </c>
      <c r="Q370" s="247" t="s">
        <v>109</v>
      </c>
      <c r="R370" s="249" t="s">
        <v>154</v>
      </c>
      <c r="S370" s="247" t="str">
        <f>LEFT(Table1[[#This Row],[SECTOR]],3)</f>
        <v>SSH</v>
      </c>
      <c r="T370" s="247" t="str">
        <f>RIGHT(Table1[[#This Row],[SECTOR]],3)</f>
        <v>BRI</v>
      </c>
      <c r="U370" s="247" t="str">
        <f t="shared" si="7"/>
        <v>BRI</v>
      </c>
      <c r="V370" s="247">
        <f>WEEKDAY(Table1[[#This Row],[FLIGHT_DATE]],2)</f>
        <v>6</v>
      </c>
      <c r="W370" s="247">
        <f>Table1[[#This Row],[FLIGHT_DATE]]-Table1[[#This Row],[DATE_BOOKED]]</f>
        <v>96</v>
      </c>
    </row>
    <row r="371" spans="1:23" x14ac:dyDescent="0.25">
      <c r="A371" s="246">
        <v>45684</v>
      </c>
      <c r="B371" s="247" t="s">
        <v>196</v>
      </c>
      <c r="C371" s="98" t="s">
        <v>153</v>
      </c>
      <c r="D371" s="98"/>
      <c r="E371" s="247" t="s">
        <v>357</v>
      </c>
      <c r="F371" s="247" t="s">
        <v>47</v>
      </c>
      <c r="G371" s="247" t="s">
        <v>7</v>
      </c>
      <c r="H371" s="247" t="s">
        <v>295</v>
      </c>
      <c r="I371" s="248" t="s">
        <v>294</v>
      </c>
      <c r="J371" s="246">
        <v>45780</v>
      </c>
      <c r="K371" s="249">
        <v>1</v>
      </c>
      <c r="L371" s="250">
        <v>1</v>
      </c>
      <c r="M371" s="251">
        <v>285</v>
      </c>
      <c r="N371" s="252">
        <v>39.03</v>
      </c>
      <c r="O371" s="252">
        <v>40</v>
      </c>
      <c r="P371" s="253">
        <f>SUM(Table1[[#This Row],[BASE_FARE]:[SURCHARGES]])*Table1[[#This Row],[SEATS_BOOKED]]</f>
        <v>364.03</v>
      </c>
      <c r="Q371" s="247" t="s">
        <v>109</v>
      </c>
      <c r="R371" s="249" t="s">
        <v>154</v>
      </c>
      <c r="S371" s="247" t="str">
        <f>LEFT(Table1[[#This Row],[SECTOR]],3)</f>
        <v>SSH</v>
      </c>
      <c r="T371" s="247" t="str">
        <f>RIGHT(Table1[[#This Row],[SECTOR]],3)</f>
        <v>BRI</v>
      </c>
      <c r="U371" s="247" t="str">
        <f t="shared" si="7"/>
        <v>BRI</v>
      </c>
      <c r="V371" s="247">
        <f>WEEKDAY(Table1[[#This Row],[FLIGHT_DATE]],2)</f>
        <v>6</v>
      </c>
      <c r="W371" s="247">
        <f>Table1[[#This Row],[FLIGHT_DATE]]-Table1[[#This Row],[DATE_BOOKED]]</f>
        <v>96</v>
      </c>
    </row>
    <row r="372" spans="1:23" x14ac:dyDescent="0.25">
      <c r="A372" s="246">
        <v>45684</v>
      </c>
      <c r="B372" s="247" t="s">
        <v>196</v>
      </c>
      <c r="C372" s="98" t="s">
        <v>153</v>
      </c>
      <c r="D372" s="98"/>
      <c r="E372" s="247" t="s">
        <v>357</v>
      </c>
      <c r="F372" s="247" t="s">
        <v>47</v>
      </c>
      <c r="G372" s="247" t="s">
        <v>7</v>
      </c>
      <c r="H372" s="247" t="s">
        <v>295</v>
      </c>
      <c r="I372" s="248" t="s">
        <v>294</v>
      </c>
      <c r="J372" s="246">
        <v>45780</v>
      </c>
      <c r="K372" s="249">
        <v>1</v>
      </c>
      <c r="L372" s="250">
        <v>1</v>
      </c>
      <c r="M372" s="251">
        <v>285</v>
      </c>
      <c r="N372" s="252">
        <v>39.03</v>
      </c>
      <c r="O372" s="252">
        <v>40</v>
      </c>
      <c r="P372" s="253">
        <f>SUM(Table1[[#This Row],[BASE_FARE]:[SURCHARGES]])*Table1[[#This Row],[SEATS_BOOKED]]</f>
        <v>364.03</v>
      </c>
      <c r="Q372" s="247" t="s">
        <v>109</v>
      </c>
      <c r="R372" s="249" t="s">
        <v>154</v>
      </c>
      <c r="S372" s="247" t="str">
        <f>LEFT(Table1[[#This Row],[SECTOR]],3)</f>
        <v>SSH</v>
      </c>
      <c r="T372" s="247" t="str">
        <f>RIGHT(Table1[[#This Row],[SECTOR]],3)</f>
        <v>BRI</v>
      </c>
      <c r="U372" s="247" t="str">
        <f t="shared" si="7"/>
        <v>BRI</v>
      </c>
      <c r="V372" s="247">
        <f>WEEKDAY(Table1[[#This Row],[FLIGHT_DATE]],2)</f>
        <v>6</v>
      </c>
      <c r="W372" s="247">
        <f>Table1[[#This Row],[FLIGHT_DATE]]-Table1[[#This Row],[DATE_BOOKED]]</f>
        <v>96</v>
      </c>
    </row>
    <row r="373" spans="1:23" x14ac:dyDescent="0.25">
      <c r="A373" s="246">
        <v>45684</v>
      </c>
      <c r="B373" s="247" t="s">
        <v>196</v>
      </c>
      <c r="C373" s="98" t="s">
        <v>153</v>
      </c>
      <c r="D373" s="98"/>
      <c r="E373" s="247" t="s">
        <v>357</v>
      </c>
      <c r="F373" s="247" t="s">
        <v>47</v>
      </c>
      <c r="G373" s="247" t="s">
        <v>7</v>
      </c>
      <c r="H373" s="247" t="s">
        <v>295</v>
      </c>
      <c r="I373" s="248" t="s">
        <v>294</v>
      </c>
      <c r="J373" s="246">
        <v>45780</v>
      </c>
      <c r="K373" s="249">
        <v>1</v>
      </c>
      <c r="L373" s="250">
        <v>1</v>
      </c>
      <c r="M373" s="251">
        <v>285</v>
      </c>
      <c r="N373" s="252">
        <v>39.03</v>
      </c>
      <c r="O373" s="252">
        <v>40</v>
      </c>
      <c r="P373" s="253">
        <f>SUM(Table1[[#This Row],[BASE_FARE]:[SURCHARGES]])*Table1[[#This Row],[SEATS_BOOKED]]</f>
        <v>364.03</v>
      </c>
      <c r="Q373" s="247" t="s">
        <v>109</v>
      </c>
      <c r="R373" s="249" t="s">
        <v>154</v>
      </c>
      <c r="S373" s="247" t="str">
        <f>LEFT(Table1[[#This Row],[SECTOR]],3)</f>
        <v>SSH</v>
      </c>
      <c r="T373" s="247" t="str">
        <f>RIGHT(Table1[[#This Row],[SECTOR]],3)</f>
        <v>BRI</v>
      </c>
      <c r="U373" s="247" t="str">
        <f t="shared" si="7"/>
        <v>BRI</v>
      </c>
      <c r="V373" s="247">
        <f>WEEKDAY(Table1[[#This Row],[FLIGHT_DATE]],2)</f>
        <v>6</v>
      </c>
      <c r="W373" s="247">
        <f>Table1[[#This Row],[FLIGHT_DATE]]-Table1[[#This Row],[DATE_BOOKED]]</f>
        <v>96</v>
      </c>
    </row>
    <row r="374" spans="1:23" x14ac:dyDescent="0.25">
      <c r="A374" s="246">
        <v>45684</v>
      </c>
      <c r="B374" s="247" t="s">
        <v>196</v>
      </c>
      <c r="C374" s="98" t="s">
        <v>153</v>
      </c>
      <c r="D374" s="98"/>
      <c r="E374" s="247" t="s">
        <v>357</v>
      </c>
      <c r="F374" s="247" t="s">
        <v>47</v>
      </c>
      <c r="G374" s="247" t="s">
        <v>7</v>
      </c>
      <c r="H374" s="247" t="s">
        <v>295</v>
      </c>
      <c r="I374" s="248" t="s">
        <v>294</v>
      </c>
      <c r="J374" s="246">
        <v>45780</v>
      </c>
      <c r="K374" s="249">
        <v>1</v>
      </c>
      <c r="L374" s="250">
        <v>1</v>
      </c>
      <c r="M374" s="251">
        <v>285</v>
      </c>
      <c r="N374" s="252">
        <v>39.03</v>
      </c>
      <c r="O374" s="252">
        <v>40</v>
      </c>
      <c r="P374" s="253">
        <f>SUM(Table1[[#This Row],[BASE_FARE]:[SURCHARGES]])*Table1[[#This Row],[SEATS_BOOKED]]</f>
        <v>364.03</v>
      </c>
      <c r="Q374" s="247" t="s">
        <v>109</v>
      </c>
      <c r="R374" s="249" t="s">
        <v>154</v>
      </c>
      <c r="S374" s="247" t="str">
        <f>LEFT(Table1[[#This Row],[SECTOR]],3)</f>
        <v>SSH</v>
      </c>
      <c r="T374" s="247" t="str">
        <f>RIGHT(Table1[[#This Row],[SECTOR]],3)</f>
        <v>BRI</v>
      </c>
      <c r="U374" s="247" t="str">
        <f t="shared" si="7"/>
        <v>BRI</v>
      </c>
      <c r="V374" s="247">
        <f>WEEKDAY(Table1[[#This Row],[FLIGHT_DATE]],2)</f>
        <v>6</v>
      </c>
      <c r="W374" s="247">
        <f>Table1[[#This Row],[FLIGHT_DATE]]-Table1[[#This Row],[DATE_BOOKED]]</f>
        <v>96</v>
      </c>
    </row>
    <row r="375" spans="1:23" x14ac:dyDescent="0.25">
      <c r="A375" s="246">
        <v>45685</v>
      </c>
      <c r="B375" s="247" t="s">
        <v>152</v>
      </c>
      <c r="C375" s="98" t="s">
        <v>153</v>
      </c>
      <c r="D375" s="98"/>
      <c r="E375" s="247"/>
      <c r="F375" s="139" t="s">
        <v>47</v>
      </c>
      <c r="G375" s="140" t="s">
        <v>7</v>
      </c>
      <c r="H375" s="247" t="s">
        <v>286</v>
      </c>
      <c r="I375" s="139" t="s">
        <v>299</v>
      </c>
      <c r="J375" s="246">
        <v>45772</v>
      </c>
      <c r="K375" s="141">
        <v>2</v>
      </c>
      <c r="L375" s="141">
        <v>2</v>
      </c>
      <c r="M375" s="142">
        <v>325</v>
      </c>
      <c r="N375" s="252">
        <v>0</v>
      </c>
      <c r="O375" s="252">
        <v>0</v>
      </c>
      <c r="P375" s="253">
        <f>SUM(Table1[[#This Row],[BASE_FARE]:[SURCHARGES]])*Table1[[#This Row],[SEATS_BOOKED]]</f>
        <v>650</v>
      </c>
      <c r="Q375" s="247" t="s">
        <v>109</v>
      </c>
      <c r="R375" s="249" t="s">
        <v>154</v>
      </c>
      <c r="S375" s="247" t="str">
        <f>LEFT(Table1[[#This Row],[SECTOR]],3)</f>
        <v>SSH</v>
      </c>
      <c r="T375" s="247" t="str">
        <f>RIGHT(Table1[[#This Row],[SECTOR]],3)</f>
        <v>MXP</v>
      </c>
      <c r="U375" s="247" t="str">
        <f t="shared" si="7"/>
        <v>MXP</v>
      </c>
      <c r="V375" s="247">
        <f>WEEKDAY(Table1[[#This Row],[FLIGHT_DATE]],2)</f>
        <v>5</v>
      </c>
      <c r="W375" s="247">
        <f>Table1[[#This Row],[FLIGHT_DATE]]-Table1[[#This Row],[DATE_BOOKED]]</f>
        <v>87</v>
      </c>
    </row>
    <row r="376" spans="1:23" x14ac:dyDescent="0.25">
      <c r="A376" s="246">
        <v>45685</v>
      </c>
      <c r="B376" s="247" t="s">
        <v>281</v>
      </c>
      <c r="C376" s="98" t="s">
        <v>153</v>
      </c>
      <c r="D376" s="98"/>
      <c r="E376" s="247" t="s">
        <v>358</v>
      </c>
      <c r="F376" s="247" t="s">
        <v>45</v>
      </c>
      <c r="G376" s="247" t="s">
        <v>7</v>
      </c>
      <c r="H376" s="247" t="s">
        <v>115</v>
      </c>
      <c r="I376" s="248" t="s">
        <v>23</v>
      </c>
      <c r="J376" s="246">
        <v>45760</v>
      </c>
      <c r="K376" s="249">
        <v>2</v>
      </c>
      <c r="L376" s="250">
        <v>2</v>
      </c>
      <c r="M376" s="251">
        <v>165</v>
      </c>
      <c r="N376" s="252">
        <v>0</v>
      </c>
      <c r="O376" s="252">
        <v>0</v>
      </c>
      <c r="P376" s="253">
        <f>SUM(Table1[[#This Row],[BASE_FARE]:[SURCHARGES]])*Table1[[#This Row],[SEATS_BOOKED]]</f>
        <v>330</v>
      </c>
      <c r="Q376" s="247" t="s">
        <v>109</v>
      </c>
      <c r="R376" s="249" t="s">
        <v>154</v>
      </c>
      <c r="S376" s="247" t="str">
        <f>LEFT(Table1[[#This Row],[SECTOR]],3)</f>
        <v>NAP</v>
      </c>
      <c r="T376" s="247" t="str">
        <f>RIGHT(Table1[[#This Row],[SECTOR]],3)</f>
        <v>SSH</v>
      </c>
      <c r="U376" s="247" t="str">
        <f t="shared" si="7"/>
        <v>NAP</v>
      </c>
      <c r="V376" s="247">
        <f>WEEKDAY(Table1[[#This Row],[FLIGHT_DATE]],2)</f>
        <v>7</v>
      </c>
      <c r="W376" s="247">
        <f>Table1[[#This Row],[FLIGHT_DATE]]-Table1[[#This Row],[DATE_BOOKED]]</f>
        <v>75</v>
      </c>
    </row>
    <row r="377" spans="1:23" x14ac:dyDescent="0.25">
      <c r="A377" s="246">
        <v>45685</v>
      </c>
      <c r="B377" s="247" t="s">
        <v>281</v>
      </c>
      <c r="C377" s="98" t="s">
        <v>153</v>
      </c>
      <c r="D377" s="98"/>
      <c r="E377" s="247" t="s">
        <v>358</v>
      </c>
      <c r="F377" s="247" t="s">
        <v>45</v>
      </c>
      <c r="G377" s="247" t="s">
        <v>8</v>
      </c>
      <c r="H377" s="247" t="s">
        <v>116</v>
      </c>
      <c r="I377" s="248" t="s">
        <v>24</v>
      </c>
      <c r="J377" s="246">
        <v>45767</v>
      </c>
      <c r="K377" s="249">
        <v>2</v>
      </c>
      <c r="L377" s="250">
        <v>2</v>
      </c>
      <c r="M377" s="251">
        <v>165</v>
      </c>
      <c r="N377" s="252">
        <v>0</v>
      </c>
      <c r="O377" s="252">
        <v>0</v>
      </c>
      <c r="P377" s="253">
        <f>SUM(Table1[[#This Row],[BASE_FARE]:[SURCHARGES]])*Table1[[#This Row],[SEATS_BOOKED]]</f>
        <v>330</v>
      </c>
      <c r="Q377" s="247" t="s">
        <v>109</v>
      </c>
      <c r="R377" s="249" t="s">
        <v>154</v>
      </c>
      <c r="S377" s="247" t="str">
        <f>LEFT(Table1[[#This Row],[SECTOR]],3)</f>
        <v>SSH</v>
      </c>
      <c r="T377" s="247" t="str">
        <f>RIGHT(Table1[[#This Row],[SECTOR]],3)</f>
        <v>NAP</v>
      </c>
      <c r="U377" s="247" t="str">
        <f t="shared" si="7"/>
        <v>NAP</v>
      </c>
      <c r="V377" s="247">
        <f>WEEKDAY(Table1[[#This Row],[FLIGHT_DATE]],2)</f>
        <v>7</v>
      </c>
      <c r="W377" s="247">
        <f>Table1[[#This Row],[FLIGHT_DATE]]-Table1[[#This Row],[DATE_BOOKED]]</f>
        <v>82</v>
      </c>
    </row>
    <row r="378" spans="1:23" x14ac:dyDescent="0.25">
      <c r="A378" s="246">
        <v>45685</v>
      </c>
      <c r="B378" s="247" t="s">
        <v>281</v>
      </c>
      <c r="C378" s="98" t="s">
        <v>153</v>
      </c>
      <c r="D378" s="98"/>
      <c r="E378" s="247" t="s">
        <v>359</v>
      </c>
      <c r="F378" s="247" t="s">
        <v>47</v>
      </c>
      <c r="G378" s="247" t="s">
        <v>7</v>
      </c>
      <c r="H378" s="247" t="s">
        <v>289</v>
      </c>
      <c r="I378" s="248" t="s">
        <v>290</v>
      </c>
      <c r="J378" s="246">
        <v>45759</v>
      </c>
      <c r="K378" s="249">
        <v>4</v>
      </c>
      <c r="L378" s="250">
        <v>4</v>
      </c>
      <c r="M378" s="251">
        <v>185</v>
      </c>
      <c r="N378" s="252">
        <v>0</v>
      </c>
      <c r="O378" s="252">
        <v>0</v>
      </c>
      <c r="P378" s="253">
        <f>SUM(Table1[[#This Row],[BASE_FARE]:[SURCHARGES]])*Table1[[#This Row],[SEATS_BOOKED]]</f>
        <v>740</v>
      </c>
      <c r="Q378" s="247" t="s">
        <v>109</v>
      </c>
      <c r="R378" s="249" t="s">
        <v>154</v>
      </c>
      <c r="S378" s="247" t="str">
        <f>LEFT(Table1[[#This Row],[SECTOR]],3)</f>
        <v>BRI</v>
      </c>
      <c r="T378" s="247" t="str">
        <f>RIGHT(Table1[[#This Row],[SECTOR]],3)</f>
        <v>SSH</v>
      </c>
      <c r="U378" s="247" t="str">
        <f t="shared" si="7"/>
        <v>BRI</v>
      </c>
      <c r="V378" s="247">
        <f>WEEKDAY(Table1[[#This Row],[FLIGHT_DATE]],2)</f>
        <v>6</v>
      </c>
      <c r="W378" s="247">
        <f>Table1[[#This Row],[FLIGHT_DATE]]-Table1[[#This Row],[DATE_BOOKED]]</f>
        <v>74</v>
      </c>
    </row>
    <row r="379" spans="1:23" x14ac:dyDescent="0.25">
      <c r="A379" s="246">
        <v>45685</v>
      </c>
      <c r="B379" s="247" t="s">
        <v>281</v>
      </c>
      <c r="C379" s="98" t="s">
        <v>153</v>
      </c>
      <c r="D379" s="98"/>
      <c r="E379" s="247" t="s">
        <v>360</v>
      </c>
      <c r="F379" s="247" t="s">
        <v>45</v>
      </c>
      <c r="G379" s="247" t="s">
        <v>7</v>
      </c>
      <c r="H379" s="247" t="s">
        <v>115</v>
      </c>
      <c r="I379" s="248" t="s">
        <v>23</v>
      </c>
      <c r="J379" s="246">
        <v>45760</v>
      </c>
      <c r="K379" s="249">
        <v>3</v>
      </c>
      <c r="L379" s="250">
        <v>3</v>
      </c>
      <c r="M379" s="251">
        <v>150</v>
      </c>
      <c r="N379" s="252">
        <v>0</v>
      </c>
      <c r="O379" s="252">
        <v>0</v>
      </c>
      <c r="P379" s="253">
        <f>SUM(Table1[[#This Row],[BASE_FARE]:[SURCHARGES]])*Table1[[#This Row],[SEATS_BOOKED]]</f>
        <v>450</v>
      </c>
      <c r="Q379" s="247" t="s">
        <v>109</v>
      </c>
      <c r="R379" s="249" t="s">
        <v>154</v>
      </c>
      <c r="S379" s="247" t="str">
        <f>LEFT(Table1[[#This Row],[SECTOR]],3)</f>
        <v>NAP</v>
      </c>
      <c r="T379" s="247" t="str">
        <f>RIGHT(Table1[[#This Row],[SECTOR]],3)</f>
        <v>SSH</v>
      </c>
      <c r="U379" s="247" t="str">
        <f t="shared" si="7"/>
        <v>NAP</v>
      </c>
      <c r="V379" s="247">
        <f>WEEKDAY(Table1[[#This Row],[FLIGHT_DATE]],2)</f>
        <v>7</v>
      </c>
      <c r="W379" s="247">
        <f>Table1[[#This Row],[FLIGHT_DATE]]-Table1[[#This Row],[DATE_BOOKED]]</f>
        <v>75</v>
      </c>
    </row>
    <row r="380" spans="1:23" x14ac:dyDescent="0.25">
      <c r="A380" s="246">
        <v>45685</v>
      </c>
      <c r="B380" s="247" t="s">
        <v>281</v>
      </c>
      <c r="C380" s="98" t="s">
        <v>153</v>
      </c>
      <c r="D380" s="98"/>
      <c r="E380" s="247" t="s">
        <v>360</v>
      </c>
      <c r="F380" s="247" t="s">
        <v>45</v>
      </c>
      <c r="G380" s="247" t="s">
        <v>8</v>
      </c>
      <c r="H380" s="247" t="s">
        <v>116</v>
      </c>
      <c r="I380" s="248" t="s">
        <v>24</v>
      </c>
      <c r="J380" s="246">
        <v>45767</v>
      </c>
      <c r="K380" s="249">
        <v>3</v>
      </c>
      <c r="L380" s="250">
        <v>3</v>
      </c>
      <c r="M380" s="251">
        <v>150</v>
      </c>
      <c r="N380" s="252">
        <v>0</v>
      </c>
      <c r="O380" s="252">
        <v>0</v>
      </c>
      <c r="P380" s="253">
        <f>SUM(Table1[[#This Row],[BASE_FARE]:[SURCHARGES]])*Table1[[#This Row],[SEATS_BOOKED]]</f>
        <v>450</v>
      </c>
      <c r="Q380" s="247" t="s">
        <v>109</v>
      </c>
      <c r="R380" s="249" t="s">
        <v>154</v>
      </c>
      <c r="S380" s="247" t="str">
        <f>LEFT(Table1[[#This Row],[SECTOR]],3)</f>
        <v>SSH</v>
      </c>
      <c r="T380" s="247" t="str">
        <f>RIGHT(Table1[[#This Row],[SECTOR]],3)</f>
        <v>NAP</v>
      </c>
      <c r="U380" s="247" t="str">
        <f t="shared" si="7"/>
        <v>NAP</v>
      </c>
      <c r="V380" s="247">
        <f>WEEKDAY(Table1[[#This Row],[FLIGHT_DATE]],2)</f>
        <v>7</v>
      </c>
      <c r="W380" s="247">
        <f>Table1[[#This Row],[FLIGHT_DATE]]-Table1[[#This Row],[DATE_BOOKED]]</f>
        <v>82</v>
      </c>
    </row>
    <row r="381" spans="1:23" x14ac:dyDescent="0.25">
      <c r="A381" s="246">
        <v>45685</v>
      </c>
      <c r="B381" s="247" t="s">
        <v>281</v>
      </c>
      <c r="C381" s="98" t="s">
        <v>153</v>
      </c>
      <c r="D381" s="98"/>
      <c r="E381" s="247" t="s">
        <v>361</v>
      </c>
      <c r="F381" s="247" t="s">
        <v>47</v>
      </c>
      <c r="G381" s="247" t="s">
        <v>7</v>
      </c>
      <c r="H381" s="247" t="s">
        <v>293</v>
      </c>
      <c r="I381" s="248" t="s">
        <v>302</v>
      </c>
      <c r="J381" s="246">
        <v>45773</v>
      </c>
      <c r="K381" s="249">
        <v>2</v>
      </c>
      <c r="L381" s="250">
        <v>2</v>
      </c>
      <c r="M381" s="251">
        <v>300</v>
      </c>
      <c r="N381" s="252">
        <v>0</v>
      </c>
      <c r="O381" s="252">
        <v>0</v>
      </c>
      <c r="P381" s="253">
        <f>SUM(Table1[[#This Row],[BASE_FARE]:[SURCHARGES]])*Table1[[#This Row],[SEATS_BOOKED]]</f>
        <v>600</v>
      </c>
      <c r="Q381" s="247" t="s">
        <v>109</v>
      </c>
      <c r="R381" s="249" t="s">
        <v>154</v>
      </c>
      <c r="S381" s="247" t="str">
        <f>LEFT(Table1[[#This Row],[SECTOR]],3)</f>
        <v>SSH</v>
      </c>
      <c r="T381" s="247" t="str">
        <f>RIGHT(Table1[[#This Row],[SECTOR]],3)</f>
        <v>VRN</v>
      </c>
      <c r="U381" s="247" t="str">
        <f t="shared" si="7"/>
        <v>VRN</v>
      </c>
      <c r="V381" s="247">
        <f>WEEKDAY(Table1[[#This Row],[FLIGHT_DATE]],2)</f>
        <v>6</v>
      </c>
      <c r="W381" s="247">
        <f>Table1[[#This Row],[FLIGHT_DATE]]-Table1[[#This Row],[DATE_BOOKED]]</f>
        <v>88</v>
      </c>
    </row>
    <row r="382" spans="1:23" x14ac:dyDescent="0.25">
      <c r="A382" s="246">
        <v>45685</v>
      </c>
      <c r="B382" s="247" t="s">
        <v>281</v>
      </c>
      <c r="C382" s="98" t="s">
        <v>153</v>
      </c>
      <c r="D382" s="98"/>
      <c r="E382" s="247" t="s">
        <v>362</v>
      </c>
      <c r="F382" s="247" t="s">
        <v>47</v>
      </c>
      <c r="G382" s="247" t="s">
        <v>7</v>
      </c>
      <c r="H382" s="247" t="s">
        <v>292</v>
      </c>
      <c r="I382" s="248" t="s">
        <v>290</v>
      </c>
      <c r="J382" s="246">
        <v>45843</v>
      </c>
      <c r="K382" s="249">
        <v>3</v>
      </c>
      <c r="L382" s="250">
        <v>3</v>
      </c>
      <c r="M382" s="251">
        <v>240</v>
      </c>
      <c r="N382" s="252">
        <v>0</v>
      </c>
      <c r="O382" s="252">
        <v>0</v>
      </c>
      <c r="P382" s="253">
        <f>SUM(Table1[[#This Row],[BASE_FARE]:[SURCHARGES]])*Table1[[#This Row],[SEATS_BOOKED]]</f>
        <v>720</v>
      </c>
      <c r="Q382" s="247" t="s">
        <v>109</v>
      </c>
      <c r="R382" s="249" t="s">
        <v>154</v>
      </c>
      <c r="S382" s="247" t="str">
        <f>LEFT(Table1[[#This Row],[SECTOR]],3)</f>
        <v>BRI</v>
      </c>
      <c r="T382" s="247" t="str">
        <f>RIGHT(Table1[[#This Row],[SECTOR]],3)</f>
        <v>SSH</v>
      </c>
      <c r="U382" s="247" t="str">
        <f t="shared" si="7"/>
        <v>BRI</v>
      </c>
      <c r="V382" s="247">
        <f>WEEKDAY(Table1[[#This Row],[FLIGHT_DATE]],2)</f>
        <v>6</v>
      </c>
      <c r="W382" s="247">
        <f>Table1[[#This Row],[FLIGHT_DATE]]-Table1[[#This Row],[DATE_BOOKED]]</f>
        <v>158</v>
      </c>
    </row>
    <row r="383" spans="1:23" x14ac:dyDescent="0.25">
      <c r="A383" s="246">
        <v>45685</v>
      </c>
      <c r="B383" s="247" t="s">
        <v>196</v>
      </c>
      <c r="C383" s="98" t="s">
        <v>153</v>
      </c>
      <c r="D383" s="98"/>
      <c r="E383" s="247" t="s">
        <v>363</v>
      </c>
      <c r="F383" s="247" t="s">
        <v>47</v>
      </c>
      <c r="G383" s="247" t="s">
        <v>7</v>
      </c>
      <c r="H383" s="247" t="s">
        <v>293</v>
      </c>
      <c r="I383" s="248" t="s">
        <v>302</v>
      </c>
      <c r="J383" s="246">
        <v>45773</v>
      </c>
      <c r="K383" s="249">
        <v>1</v>
      </c>
      <c r="L383" s="250">
        <v>1</v>
      </c>
      <c r="M383" s="251">
        <v>325</v>
      </c>
      <c r="N383" s="252">
        <v>52.75</v>
      </c>
      <c r="O383" s="252">
        <v>40</v>
      </c>
      <c r="P383" s="253">
        <f>SUM(Table1[[#This Row],[BASE_FARE]:[SURCHARGES]])*Table1[[#This Row],[SEATS_BOOKED]]</f>
        <v>417.75</v>
      </c>
      <c r="Q383" s="247" t="s">
        <v>109</v>
      </c>
      <c r="R383" s="249" t="s">
        <v>154</v>
      </c>
      <c r="S383" s="247" t="str">
        <f>LEFT(Table1[[#This Row],[SECTOR]],3)</f>
        <v>SSH</v>
      </c>
      <c r="T383" s="247" t="str">
        <f>RIGHT(Table1[[#This Row],[SECTOR]],3)</f>
        <v>VRN</v>
      </c>
      <c r="U383" s="247" t="str">
        <f t="shared" si="7"/>
        <v>VRN</v>
      </c>
      <c r="V383" s="247">
        <f>WEEKDAY(Table1[[#This Row],[FLIGHT_DATE]],2)</f>
        <v>6</v>
      </c>
      <c r="W383" s="247">
        <f>Table1[[#This Row],[FLIGHT_DATE]]-Table1[[#This Row],[DATE_BOOKED]]</f>
        <v>88</v>
      </c>
    </row>
    <row r="384" spans="1:23" x14ac:dyDescent="0.25">
      <c r="A384" s="246">
        <v>45685</v>
      </c>
      <c r="B384" s="247" t="s">
        <v>196</v>
      </c>
      <c r="C384" s="98" t="s">
        <v>153</v>
      </c>
      <c r="D384" s="98"/>
      <c r="E384" s="247" t="s">
        <v>363</v>
      </c>
      <c r="F384" s="247" t="s">
        <v>47</v>
      </c>
      <c r="G384" s="247" t="s">
        <v>7</v>
      </c>
      <c r="H384" s="247" t="s">
        <v>293</v>
      </c>
      <c r="I384" s="248" t="s">
        <v>302</v>
      </c>
      <c r="J384" s="246">
        <v>45773</v>
      </c>
      <c r="K384" s="249">
        <v>1</v>
      </c>
      <c r="L384" s="250">
        <v>1</v>
      </c>
      <c r="M384" s="251">
        <v>325</v>
      </c>
      <c r="N384" s="252">
        <v>52.75</v>
      </c>
      <c r="O384" s="252">
        <v>40</v>
      </c>
      <c r="P384" s="253">
        <f>SUM(Table1[[#This Row],[BASE_FARE]:[SURCHARGES]])*Table1[[#This Row],[SEATS_BOOKED]]</f>
        <v>417.75</v>
      </c>
      <c r="Q384" s="247" t="s">
        <v>109</v>
      </c>
      <c r="R384" s="249" t="s">
        <v>154</v>
      </c>
      <c r="S384" s="247" t="str">
        <f>LEFT(Table1[[#This Row],[SECTOR]],3)</f>
        <v>SSH</v>
      </c>
      <c r="T384" s="247" t="str">
        <f>RIGHT(Table1[[#This Row],[SECTOR]],3)</f>
        <v>VRN</v>
      </c>
      <c r="U384" s="247" t="str">
        <f t="shared" si="7"/>
        <v>VRN</v>
      </c>
      <c r="V384" s="247">
        <f>WEEKDAY(Table1[[#This Row],[FLIGHT_DATE]],2)</f>
        <v>6</v>
      </c>
      <c r="W384" s="247">
        <f>Table1[[#This Row],[FLIGHT_DATE]]-Table1[[#This Row],[DATE_BOOKED]]</f>
        <v>88</v>
      </c>
    </row>
    <row r="385" spans="1:23" x14ac:dyDescent="0.25">
      <c r="A385" s="246">
        <v>45685</v>
      </c>
      <c r="B385" s="247" t="s">
        <v>196</v>
      </c>
      <c r="C385" s="98" t="s">
        <v>153</v>
      </c>
      <c r="D385" s="98"/>
      <c r="E385" s="247" t="s">
        <v>363</v>
      </c>
      <c r="F385" s="247" t="s">
        <v>47</v>
      </c>
      <c r="G385" s="247" t="s">
        <v>7</v>
      </c>
      <c r="H385" s="247" t="s">
        <v>293</v>
      </c>
      <c r="I385" s="248" t="s">
        <v>302</v>
      </c>
      <c r="J385" s="246">
        <v>45773</v>
      </c>
      <c r="K385" s="249">
        <v>0</v>
      </c>
      <c r="L385" s="250">
        <v>0</v>
      </c>
      <c r="M385" s="251">
        <v>32.5</v>
      </c>
      <c r="N385" s="252">
        <v>46.92</v>
      </c>
      <c r="O385" s="252">
        <v>40</v>
      </c>
      <c r="P385" s="253">
        <v>119.42</v>
      </c>
      <c r="Q385" s="247" t="s">
        <v>109</v>
      </c>
      <c r="R385" s="249" t="s">
        <v>154</v>
      </c>
      <c r="S385" s="247" t="str">
        <f>LEFT(Table1[[#This Row],[SECTOR]],3)</f>
        <v>SSH</v>
      </c>
      <c r="T385" s="247" t="str">
        <f>RIGHT(Table1[[#This Row],[SECTOR]],3)</f>
        <v>VRN</v>
      </c>
      <c r="U385" s="247" t="str">
        <f t="shared" si="7"/>
        <v>VRN</v>
      </c>
      <c r="V385" s="247">
        <f>WEEKDAY(Table1[[#This Row],[FLIGHT_DATE]],2)</f>
        <v>6</v>
      </c>
      <c r="W385" s="247">
        <f>Table1[[#This Row],[FLIGHT_DATE]]-Table1[[#This Row],[DATE_BOOKED]]</f>
        <v>88</v>
      </c>
    </row>
    <row r="386" spans="1:23" x14ac:dyDescent="0.25">
      <c r="A386" s="246">
        <v>45686</v>
      </c>
      <c r="B386" s="247" t="s">
        <v>281</v>
      </c>
      <c r="C386" s="98" t="s">
        <v>153</v>
      </c>
      <c r="D386" s="98"/>
      <c r="E386" s="247" t="s">
        <v>364</v>
      </c>
      <c r="F386" s="247" t="s">
        <v>45</v>
      </c>
      <c r="G386" s="247" t="s">
        <v>7</v>
      </c>
      <c r="H386" s="247" t="s">
        <v>284</v>
      </c>
      <c r="I386" s="248" t="s">
        <v>297</v>
      </c>
      <c r="J386" s="246">
        <v>45765</v>
      </c>
      <c r="K386" s="249">
        <v>5</v>
      </c>
      <c r="L386" s="250">
        <v>5</v>
      </c>
      <c r="M386" s="251">
        <v>342.5</v>
      </c>
      <c r="N386" s="252">
        <v>0</v>
      </c>
      <c r="O386" s="252">
        <v>0</v>
      </c>
      <c r="P386" s="253">
        <f>SUM(Table1[[#This Row],[BASE_FARE]:[SURCHARGES]])*Table1[[#This Row],[SEATS_BOOKED]]</f>
        <v>1712.5</v>
      </c>
      <c r="Q386" s="247" t="s">
        <v>109</v>
      </c>
      <c r="R386" s="249" t="s">
        <v>154</v>
      </c>
      <c r="S386" s="247" t="str">
        <f>LEFT(Table1[[#This Row],[SECTOR]],3)</f>
        <v>MXP</v>
      </c>
      <c r="T386" s="247" t="str">
        <f>RIGHT(Table1[[#This Row],[SECTOR]],3)</f>
        <v>SSH</v>
      </c>
      <c r="U386" s="247" t="str">
        <f t="shared" si="7"/>
        <v>MXP</v>
      </c>
      <c r="V386" s="247">
        <f>WEEKDAY(Table1[[#This Row],[FLIGHT_DATE]],2)</f>
        <v>5</v>
      </c>
      <c r="W386" s="247">
        <f>Table1[[#This Row],[FLIGHT_DATE]]-Table1[[#This Row],[DATE_BOOKED]]</f>
        <v>79</v>
      </c>
    </row>
    <row r="387" spans="1:23" x14ac:dyDescent="0.25">
      <c r="A387" s="246">
        <v>45686</v>
      </c>
      <c r="B387" s="247" t="s">
        <v>281</v>
      </c>
      <c r="C387" s="98" t="s">
        <v>153</v>
      </c>
      <c r="D387" s="98"/>
      <c r="E387" s="247" t="s">
        <v>364</v>
      </c>
      <c r="F387" s="247" t="s">
        <v>45</v>
      </c>
      <c r="G387" s="247" t="s">
        <v>8</v>
      </c>
      <c r="H387" s="247" t="s">
        <v>286</v>
      </c>
      <c r="I387" s="248" t="s">
        <v>299</v>
      </c>
      <c r="J387" s="246">
        <v>45772</v>
      </c>
      <c r="K387" s="249">
        <v>5</v>
      </c>
      <c r="L387" s="250">
        <v>5</v>
      </c>
      <c r="M387" s="251">
        <v>342.5</v>
      </c>
      <c r="N387" s="252">
        <v>0</v>
      </c>
      <c r="O387" s="252">
        <v>0</v>
      </c>
      <c r="P387" s="253">
        <f>SUM(Table1[[#This Row],[BASE_FARE]:[SURCHARGES]])*Table1[[#This Row],[SEATS_BOOKED]]</f>
        <v>1712.5</v>
      </c>
      <c r="Q387" s="247" t="s">
        <v>109</v>
      </c>
      <c r="R387" s="249" t="s">
        <v>154</v>
      </c>
      <c r="S387" s="247" t="str">
        <f>LEFT(Table1[[#This Row],[SECTOR]],3)</f>
        <v>SSH</v>
      </c>
      <c r="T387" s="247" t="str">
        <f>RIGHT(Table1[[#This Row],[SECTOR]],3)</f>
        <v>MXP</v>
      </c>
      <c r="U387" s="247" t="str">
        <f t="shared" si="7"/>
        <v>MXP</v>
      </c>
      <c r="V387" s="247">
        <f>WEEKDAY(Table1[[#This Row],[FLIGHT_DATE]],2)</f>
        <v>5</v>
      </c>
      <c r="W387" s="247">
        <f>Table1[[#This Row],[FLIGHT_DATE]]-Table1[[#This Row],[DATE_BOOKED]]</f>
        <v>86</v>
      </c>
    </row>
    <row r="388" spans="1:23" x14ac:dyDescent="0.25">
      <c r="A388" s="246">
        <v>45686</v>
      </c>
      <c r="B388" s="247" t="s">
        <v>281</v>
      </c>
      <c r="C388" s="98" t="s">
        <v>153</v>
      </c>
      <c r="D388" s="98"/>
      <c r="E388" s="247" t="s">
        <v>365</v>
      </c>
      <c r="F388" s="247" t="s">
        <v>47</v>
      </c>
      <c r="G388" s="247" t="s">
        <v>7</v>
      </c>
      <c r="H388" s="247" t="s">
        <v>286</v>
      </c>
      <c r="I388" s="248" t="s">
        <v>299</v>
      </c>
      <c r="J388" s="246">
        <v>45772</v>
      </c>
      <c r="K388" s="249">
        <v>3</v>
      </c>
      <c r="L388" s="250">
        <v>3</v>
      </c>
      <c r="M388" s="251">
        <v>360</v>
      </c>
      <c r="N388" s="252">
        <v>0</v>
      </c>
      <c r="O388" s="252">
        <v>0</v>
      </c>
      <c r="P388" s="253">
        <f>SUM(Table1[[#This Row],[BASE_FARE]:[SURCHARGES]])*Table1[[#This Row],[SEATS_BOOKED]]</f>
        <v>1080</v>
      </c>
      <c r="Q388" s="247" t="s">
        <v>109</v>
      </c>
      <c r="R388" s="249" t="s">
        <v>154</v>
      </c>
      <c r="S388" s="247" t="str">
        <f>LEFT(Table1[[#This Row],[SECTOR]],3)</f>
        <v>SSH</v>
      </c>
      <c r="T388" s="247" t="str">
        <f>RIGHT(Table1[[#This Row],[SECTOR]],3)</f>
        <v>MXP</v>
      </c>
      <c r="U388" s="247" t="str">
        <f t="shared" si="7"/>
        <v>MXP</v>
      </c>
      <c r="V388" s="247">
        <f>WEEKDAY(Table1[[#This Row],[FLIGHT_DATE]],2)</f>
        <v>5</v>
      </c>
      <c r="W388" s="247">
        <f>Table1[[#This Row],[FLIGHT_DATE]]-Table1[[#This Row],[DATE_BOOKED]]</f>
        <v>86</v>
      </c>
    </row>
    <row r="389" spans="1:23" x14ac:dyDescent="0.25">
      <c r="A389" s="246">
        <v>45686</v>
      </c>
      <c r="B389" s="247" t="s">
        <v>281</v>
      </c>
      <c r="C389" s="98" t="s">
        <v>153</v>
      </c>
      <c r="D389" s="98"/>
      <c r="E389" s="247" t="s">
        <v>366</v>
      </c>
      <c r="F389" s="247" t="s">
        <v>47</v>
      </c>
      <c r="G389" s="247" t="s">
        <v>7</v>
      </c>
      <c r="H389" s="247" t="s">
        <v>293</v>
      </c>
      <c r="I389" s="248" t="s">
        <v>302</v>
      </c>
      <c r="J389" s="246">
        <v>45773</v>
      </c>
      <c r="K389" s="249">
        <v>2</v>
      </c>
      <c r="L389" s="250">
        <v>2</v>
      </c>
      <c r="M389" s="251">
        <v>300</v>
      </c>
      <c r="N389" s="252">
        <v>0</v>
      </c>
      <c r="O389" s="252">
        <v>0</v>
      </c>
      <c r="P389" s="253">
        <f>SUM(Table1[[#This Row],[BASE_FARE]:[SURCHARGES]])*Table1[[#This Row],[SEATS_BOOKED]]</f>
        <v>600</v>
      </c>
      <c r="Q389" s="247" t="s">
        <v>109</v>
      </c>
      <c r="R389" s="249" t="s">
        <v>154</v>
      </c>
      <c r="S389" s="247" t="str">
        <f>LEFT(Table1[[#This Row],[SECTOR]],3)</f>
        <v>SSH</v>
      </c>
      <c r="T389" s="247" t="str">
        <f>RIGHT(Table1[[#This Row],[SECTOR]],3)</f>
        <v>VRN</v>
      </c>
      <c r="U389" s="247" t="str">
        <f t="shared" si="7"/>
        <v>VRN</v>
      </c>
      <c r="V389" s="247">
        <f>WEEKDAY(Table1[[#This Row],[FLIGHT_DATE]],2)</f>
        <v>6</v>
      </c>
      <c r="W389" s="247">
        <f>Table1[[#This Row],[FLIGHT_DATE]]-Table1[[#This Row],[DATE_BOOKED]]</f>
        <v>87</v>
      </c>
    </row>
    <row r="390" spans="1:23" x14ac:dyDescent="0.25">
      <c r="A390" s="246">
        <v>45687</v>
      </c>
      <c r="B390" s="247" t="s">
        <v>152</v>
      </c>
      <c r="C390" s="98" t="s">
        <v>153</v>
      </c>
      <c r="D390" s="98"/>
      <c r="E390" s="247"/>
      <c r="F390" s="247" t="s">
        <v>47</v>
      </c>
      <c r="G390" s="247" t="s">
        <v>7</v>
      </c>
      <c r="H390" s="247" t="s">
        <v>295</v>
      </c>
      <c r="I390" s="248" t="s">
        <v>294</v>
      </c>
      <c r="J390" s="246">
        <v>45766</v>
      </c>
      <c r="K390" s="249">
        <v>3</v>
      </c>
      <c r="L390" s="250">
        <v>3</v>
      </c>
      <c r="M390" s="251">
        <v>175</v>
      </c>
      <c r="N390" s="252">
        <v>0</v>
      </c>
      <c r="O390" s="252">
        <v>0</v>
      </c>
      <c r="P390" s="253">
        <f>SUM(Table1[[#This Row],[BASE_FARE]:[SURCHARGES]])*Table1[[#This Row],[SEATS_BOOKED]]</f>
        <v>525</v>
      </c>
      <c r="Q390" s="247" t="s">
        <v>109</v>
      </c>
      <c r="R390" s="249" t="s">
        <v>154</v>
      </c>
      <c r="S390" s="247" t="str">
        <f>LEFT(Table1[[#This Row],[SECTOR]],3)</f>
        <v>SSH</v>
      </c>
      <c r="T390" s="247" t="str">
        <f>RIGHT(Table1[[#This Row],[SECTOR]],3)</f>
        <v>BRI</v>
      </c>
      <c r="U390" s="247" t="str">
        <f t="shared" si="7"/>
        <v>BRI</v>
      </c>
      <c r="V390" s="247">
        <f>WEEKDAY(Table1[[#This Row],[FLIGHT_DATE]],2)</f>
        <v>6</v>
      </c>
      <c r="W390" s="247">
        <f>Table1[[#This Row],[FLIGHT_DATE]]-Table1[[#This Row],[DATE_BOOKED]]</f>
        <v>79</v>
      </c>
    </row>
    <row r="391" spans="1:23" x14ac:dyDescent="0.25">
      <c r="A391" s="246">
        <v>45687</v>
      </c>
      <c r="B391" s="247" t="s">
        <v>152</v>
      </c>
      <c r="C391" s="98" t="s">
        <v>153</v>
      </c>
      <c r="D391" s="98"/>
      <c r="E391" s="247"/>
      <c r="F391" s="247" t="s">
        <v>47</v>
      </c>
      <c r="G391" s="247" t="s">
        <v>7</v>
      </c>
      <c r="H391" s="247" t="s">
        <v>295</v>
      </c>
      <c r="I391" s="248" t="s">
        <v>294</v>
      </c>
      <c r="J391" s="246">
        <v>45773</v>
      </c>
      <c r="K391" s="249">
        <v>3</v>
      </c>
      <c r="L391" s="250">
        <v>3</v>
      </c>
      <c r="M391" s="251">
        <v>285</v>
      </c>
      <c r="N391" s="252">
        <v>0</v>
      </c>
      <c r="O391" s="252">
        <v>0</v>
      </c>
      <c r="P391" s="253">
        <f>SUM(Table1[[#This Row],[BASE_FARE]:[SURCHARGES]])*Table1[[#This Row],[SEATS_BOOKED]]</f>
        <v>855</v>
      </c>
      <c r="Q391" s="247" t="s">
        <v>109</v>
      </c>
      <c r="R391" s="249" t="s">
        <v>154</v>
      </c>
      <c r="S391" s="247" t="str">
        <f>LEFT(Table1[[#This Row],[SECTOR]],3)</f>
        <v>SSH</v>
      </c>
      <c r="T391" s="247" t="str">
        <f>RIGHT(Table1[[#This Row],[SECTOR]],3)</f>
        <v>BRI</v>
      </c>
      <c r="U391" s="247" t="str">
        <f t="shared" si="7"/>
        <v>BRI</v>
      </c>
      <c r="V391" s="247">
        <f>WEEKDAY(Table1[[#This Row],[FLIGHT_DATE]],2)</f>
        <v>6</v>
      </c>
      <c r="W391" s="247">
        <f>Table1[[#This Row],[FLIGHT_DATE]]-Table1[[#This Row],[DATE_BOOKED]]</f>
        <v>86</v>
      </c>
    </row>
    <row r="392" spans="1:23" x14ac:dyDescent="0.25">
      <c r="A392" s="246">
        <v>45687</v>
      </c>
      <c r="B392" s="247" t="s">
        <v>152</v>
      </c>
      <c r="C392" s="98" t="s">
        <v>153</v>
      </c>
      <c r="D392" s="98"/>
      <c r="E392" s="247"/>
      <c r="F392" s="247" t="s">
        <v>47</v>
      </c>
      <c r="G392" s="247" t="s">
        <v>7</v>
      </c>
      <c r="H392" s="247" t="s">
        <v>289</v>
      </c>
      <c r="I392" s="248" t="s">
        <v>290</v>
      </c>
      <c r="J392" s="246">
        <v>45759</v>
      </c>
      <c r="K392" s="249">
        <v>3</v>
      </c>
      <c r="L392" s="250">
        <v>3</v>
      </c>
      <c r="M392" s="251">
        <v>175</v>
      </c>
      <c r="N392" s="252">
        <v>0</v>
      </c>
      <c r="O392" s="252">
        <v>0</v>
      </c>
      <c r="P392" s="253">
        <f>SUM(Table1[[#This Row],[BASE_FARE]:[SURCHARGES]])*Table1[[#This Row],[SEATS_BOOKED]]</f>
        <v>525</v>
      </c>
      <c r="Q392" s="247" t="s">
        <v>109</v>
      </c>
      <c r="R392" s="249" t="s">
        <v>154</v>
      </c>
      <c r="S392" s="247" t="str">
        <f>LEFT(Table1[[#This Row],[SECTOR]],3)</f>
        <v>BRI</v>
      </c>
      <c r="T392" s="247" t="str">
        <f>RIGHT(Table1[[#This Row],[SECTOR]],3)</f>
        <v>SSH</v>
      </c>
      <c r="U392" s="247" t="str">
        <f t="shared" si="7"/>
        <v>BRI</v>
      </c>
      <c r="V392" s="247">
        <f>WEEKDAY(Table1[[#This Row],[FLIGHT_DATE]],2)</f>
        <v>6</v>
      </c>
      <c r="W392" s="247">
        <f>Table1[[#This Row],[FLIGHT_DATE]]-Table1[[#This Row],[DATE_BOOKED]]</f>
        <v>72</v>
      </c>
    </row>
    <row r="393" spans="1:23" x14ac:dyDescent="0.25">
      <c r="A393" s="246">
        <v>45687</v>
      </c>
      <c r="B393" s="247" t="s">
        <v>152</v>
      </c>
      <c r="C393" s="98" t="s">
        <v>153</v>
      </c>
      <c r="D393" s="98"/>
      <c r="E393" s="247"/>
      <c r="F393" s="247" t="s">
        <v>47</v>
      </c>
      <c r="G393" s="247" t="s">
        <v>7</v>
      </c>
      <c r="H393" s="247" t="s">
        <v>292</v>
      </c>
      <c r="I393" s="248" t="s">
        <v>290</v>
      </c>
      <c r="J393" s="246">
        <v>45766</v>
      </c>
      <c r="K393" s="249">
        <v>3</v>
      </c>
      <c r="L393" s="250">
        <v>3</v>
      </c>
      <c r="M393" s="251">
        <v>285</v>
      </c>
      <c r="N393" s="252">
        <v>0</v>
      </c>
      <c r="O393" s="252">
        <v>0</v>
      </c>
      <c r="P393" s="253">
        <f>SUM(Table1[[#This Row],[BASE_FARE]:[SURCHARGES]])*Table1[[#This Row],[SEATS_BOOKED]]</f>
        <v>855</v>
      </c>
      <c r="Q393" s="247" t="s">
        <v>109</v>
      </c>
      <c r="R393" s="249" t="s">
        <v>154</v>
      </c>
      <c r="S393" s="247" t="str">
        <f>LEFT(Table1[[#This Row],[SECTOR]],3)</f>
        <v>BRI</v>
      </c>
      <c r="T393" s="247" t="str">
        <f>RIGHT(Table1[[#This Row],[SECTOR]],3)</f>
        <v>SSH</v>
      </c>
      <c r="U393" s="247" t="str">
        <f t="shared" si="7"/>
        <v>BRI</v>
      </c>
      <c r="V393" s="247">
        <f>WEEKDAY(Table1[[#This Row],[FLIGHT_DATE]],2)</f>
        <v>6</v>
      </c>
      <c r="W393" s="247">
        <f>Table1[[#This Row],[FLIGHT_DATE]]-Table1[[#This Row],[DATE_BOOKED]]</f>
        <v>79</v>
      </c>
    </row>
    <row r="394" spans="1:23" x14ac:dyDescent="0.25">
      <c r="A394" s="246">
        <v>45687</v>
      </c>
      <c r="B394" s="247" t="s">
        <v>152</v>
      </c>
      <c r="C394" s="98" t="s">
        <v>153</v>
      </c>
      <c r="D394" s="98"/>
      <c r="E394" s="247"/>
      <c r="F394" s="247" t="s">
        <v>47</v>
      </c>
      <c r="G394" s="247" t="s">
        <v>7</v>
      </c>
      <c r="H394" s="247" t="s">
        <v>367</v>
      </c>
      <c r="I394" s="254" t="s">
        <v>302</v>
      </c>
      <c r="J394" s="246">
        <v>45892</v>
      </c>
      <c r="K394" s="249">
        <v>2</v>
      </c>
      <c r="L394" s="250">
        <v>2</v>
      </c>
      <c r="M394" s="251">
        <v>300</v>
      </c>
      <c r="N394" s="252">
        <v>0</v>
      </c>
      <c r="O394" s="252">
        <v>0</v>
      </c>
      <c r="P394" s="253">
        <f>SUM(Table1[[#This Row],[BASE_FARE]:[SURCHARGES]])*Table1[[#This Row],[SEATS_BOOKED]]</f>
        <v>600</v>
      </c>
      <c r="Q394" s="247" t="s">
        <v>109</v>
      </c>
      <c r="R394" s="249" t="s">
        <v>154</v>
      </c>
      <c r="S394" s="247" t="str">
        <f>LEFT(Table1[[#This Row],[SECTOR]],3)</f>
        <v>SSH</v>
      </c>
      <c r="T394" s="247" t="str">
        <f>RIGHT(Table1[[#This Row],[SECTOR]],3)</f>
        <v>VRN</v>
      </c>
      <c r="U394" s="247" t="str">
        <f t="shared" si="7"/>
        <v>VRN</v>
      </c>
      <c r="V394" s="247">
        <f>WEEKDAY(Table1[[#This Row],[FLIGHT_DATE]],2)</f>
        <v>6</v>
      </c>
      <c r="W394" s="247">
        <f>Table1[[#This Row],[FLIGHT_DATE]]-Table1[[#This Row],[DATE_BOOKED]]</f>
        <v>205</v>
      </c>
    </row>
    <row r="395" spans="1:23" x14ac:dyDescent="0.25">
      <c r="A395" s="246">
        <v>45687</v>
      </c>
      <c r="B395" s="247" t="s">
        <v>305</v>
      </c>
      <c r="C395" s="98" t="s">
        <v>108</v>
      </c>
      <c r="D395" s="98"/>
      <c r="E395" s="247"/>
      <c r="F395" s="247" t="s">
        <v>45</v>
      </c>
      <c r="G395" s="247" t="s">
        <v>7</v>
      </c>
      <c r="H395" s="247" t="s">
        <v>203</v>
      </c>
      <c r="I395" s="248" t="s">
        <v>23</v>
      </c>
      <c r="J395" s="246">
        <v>45765</v>
      </c>
      <c r="K395" s="249">
        <v>10</v>
      </c>
      <c r="L395" s="250">
        <v>10</v>
      </c>
      <c r="M395" s="251">
        <v>265</v>
      </c>
      <c r="N395" s="252">
        <v>0</v>
      </c>
      <c r="O395" s="252">
        <v>0</v>
      </c>
      <c r="P395" s="253">
        <f>SUM(Table1[[#This Row],[BASE_FARE]:[SURCHARGES]])*Table1[[#This Row],[SEATS_BOOKED]]</f>
        <v>2650</v>
      </c>
      <c r="Q395" s="247" t="s">
        <v>109</v>
      </c>
      <c r="R395" s="249" t="s">
        <v>195</v>
      </c>
      <c r="S395" s="247" t="str">
        <f>LEFT(Table1[[#This Row],[SECTOR]],3)</f>
        <v>NAP</v>
      </c>
      <c r="T395" s="247" t="str">
        <f>RIGHT(Table1[[#This Row],[SECTOR]],3)</f>
        <v>SSH</v>
      </c>
      <c r="U395" s="247" t="str">
        <f t="shared" si="7"/>
        <v>NAP</v>
      </c>
      <c r="V395" s="247">
        <f>WEEKDAY(Table1[[#This Row],[FLIGHT_DATE]],2)</f>
        <v>5</v>
      </c>
      <c r="W395" s="247">
        <f>Table1[[#This Row],[FLIGHT_DATE]]-Table1[[#This Row],[DATE_BOOKED]]</f>
        <v>78</v>
      </c>
    </row>
    <row r="396" spans="1:23" x14ac:dyDescent="0.25">
      <c r="A396" s="246">
        <v>45687</v>
      </c>
      <c r="B396" s="247" t="s">
        <v>305</v>
      </c>
      <c r="C396" s="98" t="s">
        <v>108</v>
      </c>
      <c r="D396" s="98"/>
      <c r="E396" s="247"/>
      <c r="F396" s="247" t="s">
        <v>45</v>
      </c>
      <c r="G396" s="247" t="s">
        <v>7</v>
      </c>
      <c r="H396" s="247" t="s">
        <v>203</v>
      </c>
      <c r="I396" s="248" t="s">
        <v>23</v>
      </c>
      <c r="J396" s="246">
        <v>45772</v>
      </c>
      <c r="K396" s="249">
        <v>10</v>
      </c>
      <c r="L396" s="250">
        <v>10</v>
      </c>
      <c r="M396" s="251">
        <v>265</v>
      </c>
      <c r="N396" s="252">
        <v>0</v>
      </c>
      <c r="O396" s="252">
        <v>0</v>
      </c>
      <c r="P396" s="253">
        <f>SUM(Table1[[#This Row],[BASE_FARE]:[SURCHARGES]])*Table1[[#This Row],[SEATS_BOOKED]]</f>
        <v>2650</v>
      </c>
      <c r="Q396" s="247" t="s">
        <v>109</v>
      </c>
      <c r="R396" s="249" t="s">
        <v>195</v>
      </c>
      <c r="S396" s="247" t="str">
        <f>LEFT(Table1[[#This Row],[SECTOR]],3)</f>
        <v>NAP</v>
      </c>
      <c r="T396" s="247" t="str">
        <f>RIGHT(Table1[[#This Row],[SECTOR]],3)</f>
        <v>SSH</v>
      </c>
      <c r="U396" s="247" t="str">
        <f t="shared" si="7"/>
        <v>NAP</v>
      </c>
      <c r="V396" s="247">
        <f>WEEKDAY(Table1[[#This Row],[FLIGHT_DATE]],2)</f>
        <v>5</v>
      </c>
      <c r="W396" s="247">
        <f>Table1[[#This Row],[FLIGHT_DATE]]-Table1[[#This Row],[DATE_BOOKED]]</f>
        <v>85</v>
      </c>
    </row>
    <row r="397" spans="1:23" x14ac:dyDescent="0.25">
      <c r="A397" s="246">
        <v>45687</v>
      </c>
      <c r="B397" s="247" t="s">
        <v>305</v>
      </c>
      <c r="C397" s="98" t="s">
        <v>108</v>
      </c>
      <c r="D397" s="98"/>
      <c r="E397" s="247"/>
      <c r="F397" s="247" t="s">
        <v>45</v>
      </c>
      <c r="G397" s="247" t="s">
        <v>8</v>
      </c>
      <c r="H397" s="247" t="s">
        <v>347</v>
      </c>
      <c r="I397" s="248" t="s">
        <v>24</v>
      </c>
      <c r="J397" s="246">
        <v>45772</v>
      </c>
      <c r="K397" s="249">
        <v>20</v>
      </c>
      <c r="L397" s="250">
        <v>20</v>
      </c>
      <c r="M397" s="251">
        <v>265</v>
      </c>
      <c r="N397" s="252">
        <v>0</v>
      </c>
      <c r="O397" s="252">
        <v>0</v>
      </c>
      <c r="P397" s="253">
        <f>SUM(Table1[[#This Row],[BASE_FARE]:[SURCHARGES]])*Table1[[#This Row],[SEATS_BOOKED]]</f>
        <v>5300</v>
      </c>
      <c r="Q397" s="247" t="s">
        <v>109</v>
      </c>
      <c r="R397" s="249" t="s">
        <v>195</v>
      </c>
      <c r="S397" s="247" t="str">
        <f>LEFT(Table1[[#This Row],[SECTOR]],3)</f>
        <v>SSH</v>
      </c>
      <c r="T397" s="247" t="str">
        <f>RIGHT(Table1[[#This Row],[SECTOR]],3)</f>
        <v>NAP</v>
      </c>
      <c r="U397" s="247" t="str">
        <f t="shared" si="7"/>
        <v>NAP</v>
      </c>
      <c r="V397" s="247">
        <f>WEEKDAY(Table1[[#This Row],[FLIGHT_DATE]],2)</f>
        <v>5</v>
      </c>
      <c r="W397" s="247">
        <f>Table1[[#This Row],[FLIGHT_DATE]]-Table1[[#This Row],[DATE_BOOKED]]</f>
        <v>85</v>
      </c>
    </row>
    <row r="398" spans="1:23" x14ac:dyDescent="0.25">
      <c r="A398" s="246">
        <v>45687</v>
      </c>
      <c r="B398" s="247" t="s">
        <v>305</v>
      </c>
      <c r="C398" s="98" t="s">
        <v>108</v>
      </c>
      <c r="D398" s="98"/>
      <c r="E398" s="247"/>
      <c r="F398" s="247" t="s">
        <v>45</v>
      </c>
      <c r="G398" s="247" t="s">
        <v>8</v>
      </c>
      <c r="H398" s="247" t="s">
        <v>347</v>
      </c>
      <c r="I398" s="248" t="s">
        <v>24</v>
      </c>
      <c r="J398" s="246">
        <v>45779</v>
      </c>
      <c r="K398" s="249">
        <v>10</v>
      </c>
      <c r="L398" s="250">
        <v>10</v>
      </c>
      <c r="M398" s="251">
        <v>265</v>
      </c>
      <c r="N398" s="252">
        <v>0</v>
      </c>
      <c r="O398" s="252">
        <v>0</v>
      </c>
      <c r="P398" s="253">
        <f>SUM(Table1[[#This Row],[BASE_FARE]:[SURCHARGES]])*Table1[[#This Row],[SEATS_BOOKED]]</f>
        <v>2650</v>
      </c>
      <c r="Q398" s="247" t="s">
        <v>109</v>
      </c>
      <c r="R398" s="249" t="s">
        <v>195</v>
      </c>
      <c r="S398" s="247" t="str">
        <f>LEFT(Table1[[#This Row],[SECTOR]],3)</f>
        <v>SSH</v>
      </c>
      <c r="T398" s="247" t="str">
        <f>RIGHT(Table1[[#This Row],[SECTOR]],3)</f>
        <v>NAP</v>
      </c>
      <c r="U398" s="247" t="str">
        <f t="shared" si="7"/>
        <v>NAP</v>
      </c>
      <c r="V398" s="247">
        <f>WEEKDAY(Table1[[#This Row],[FLIGHT_DATE]],2)</f>
        <v>5</v>
      </c>
      <c r="W398" s="247">
        <f>Table1[[#This Row],[FLIGHT_DATE]]-Table1[[#This Row],[DATE_BOOKED]]</f>
        <v>92</v>
      </c>
    </row>
    <row r="399" spans="1:23" x14ac:dyDescent="0.25">
      <c r="A399" s="246">
        <v>45687</v>
      </c>
      <c r="B399" s="247" t="s">
        <v>281</v>
      </c>
      <c r="C399" s="98" t="s">
        <v>153</v>
      </c>
      <c r="D399" s="98"/>
      <c r="E399" s="247" t="s">
        <v>368</v>
      </c>
      <c r="F399" s="247" t="s">
        <v>45</v>
      </c>
      <c r="G399" s="247" t="s">
        <v>7</v>
      </c>
      <c r="H399" s="247" t="s">
        <v>289</v>
      </c>
      <c r="I399" s="248" t="s">
        <v>300</v>
      </c>
      <c r="J399" s="246">
        <v>45766</v>
      </c>
      <c r="K399" s="249">
        <v>3</v>
      </c>
      <c r="L399" s="250">
        <v>3</v>
      </c>
      <c r="M399" s="251">
        <v>300</v>
      </c>
      <c r="N399" s="252">
        <v>0</v>
      </c>
      <c r="O399" s="252">
        <v>0</v>
      </c>
      <c r="P399" s="253">
        <f>SUM(Table1[[#This Row],[BASE_FARE]:[SURCHARGES]])*Table1[[#This Row],[SEATS_BOOKED]]</f>
        <v>900</v>
      </c>
      <c r="Q399" s="247" t="s">
        <v>109</v>
      </c>
      <c r="R399" s="249" t="s">
        <v>154</v>
      </c>
      <c r="S399" s="247" t="str">
        <f>LEFT(Table1[[#This Row],[SECTOR]],3)</f>
        <v>VRN</v>
      </c>
      <c r="T399" s="247" t="str">
        <f>RIGHT(Table1[[#This Row],[SECTOR]],3)</f>
        <v>SSH</v>
      </c>
      <c r="U399" s="247" t="str">
        <f t="shared" si="7"/>
        <v>VRN</v>
      </c>
      <c r="V399" s="247">
        <f>WEEKDAY(Table1[[#This Row],[FLIGHT_DATE]],2)</f>
        <v>6</v>
      </c>
      <c r="W399" s="247">
        <f>Table1[[#This Row],[FLIGHT_DATE]]-Table1[[#This Row],[DATE_BOOKED]]</f>
        <v>79</v>
      </c>
    </row>
    <row r="400" spans="1:23" x14ac:dyDescent="0.25">
      <c r="A400" s="246">
        <v>45687</v>
      </c>
      <c r="B400" s="247" t="s">
        <v>281</v>
      </c>
      <c r="C400" s="98" t="s">
        <v>153</v>
      </c>
      <c r="D400" s="98"/>
      <c r="E400" s="247" t="s">
        <v>368</v>
      </c>
      <c r="F400" s="247" t="s">
        <v>45</v>
      </c>
      <c r="G400" s="247" t="s">
        <v>8</v>
      </c>
      <c r="H400" s="247" t="s">
        <v>293</v>
      </c>
      <c r="I400" s="248" t="s">
        <v>302</v>
      </c>
      <c r="J400" s="246">
        <v>45773</v>
      </c>
      <c r="K400" s="249">
        <v>3</v>
      </c>
      <c r="L400" s="250">
        <v>3</v>
      </c>
      <c r="M400" s="251">
        <v>300</v>
      </c>
      <c r="N400" s="252">
        <v>0</v>
      </c>
      <c r="O400" s="252">
        <v>0</v>
      </c>
      <c r="P400" s="253">
        <f>SUM(Table1[[#This Row],[BASE_FARE]:[SURCHARGES]])*Table1[[#This Row],[SEATS_BOOKED]]</f>
        <v>900</v>
      </c>
      <c r="Q400" s="247" t="s">
        <v>109</v>
      </c>
      <c r="R400" s="249" t="s">
        <v>154</v>
      </c>
      <c r="S400" s="247" t="str">
        <f>LEFT(Table1[[#This Row],[SECTOR]],3)</f>
        <v>SSH</v>
      </c>
      <c r="T400" s="247" t="str">
        <f>RIGHT(Table1[[#This Row],[SECTOR]],3)</f>
        <v>VRN</v>
      </c>
      <c r="U400" s="247" t="str">
        <f t="shared" si="7"/>
        <v>VRN</v>
      </c>
      <c r="V400" s="247">
        <f>WEEKDAY(Table1[[#This Row],[FLIGHT_DATE]],2)</f>
        <v>6</v>
      </c>
      <c r="W400" s="247">
        <f>Table1[[#This Row],[FLIGHT_DATE]]-Table1[[#This Row],[DATE_BOOKED]]</f>
        <v>86</v>
      </c>
    </row>
    <row r="401" spans="1:23" x14ac:dyDescent="0.25">
      <c r="A401" s="246">
        <v>45687</v>
      </c>
      <c r="B401" s="247" t="s">
        <v>281</v>
      </c>
      <c r="C401" s="98" t="s">
        <v>153</v>
      </c>
      <c r="D401" s="98"/>
      <c r="E401" s="247" t="s">
        <v>369</v>
      </c>
      <c r="F401" s="247" t="s">
        <v>47</v>
      </c>
      <c r="G401" s="247" t="s">
        <v>7</v>
      </c>
      <c r="H401" s="247" t="s">
        <v>293</v>
      </c>
      <c r="I401" s="248" t="s">
        <v>302</v>
      </c>
      <c r="J401" s="246">
        <v>45780</v>
      </c>
      <c r="K401" s="249">
        <v>3</v>
      </c>
      <c r="L401" s="250">
        <v>3</v>
      </c>
      <c r="M401" s="251">
        <v>325</v>
      </c>
      <c r="N401" s="252">
        <v>0</v>
      </c>
      <c r="O401" s="252">
        <v>0</v>
      </c>
      <c r="P401" s="253">
        <f>SUM(Table1[[#This Row],[BASE_FARE]:[SURCHARGES]])*Table1[[#This Row],[SEATS_BOOKED]]</f>
        <v>975</v>
      </c>
      <c r="Q401" s="247" t="s">
        <v>109</v>
      </c>
      <c r="R401" s="249" t="s">
        <v>154</v>
      </c>
      <c r="S401" s="247" t="str">
        <f>LEFT(Table1[[#This Row],[SECTOR]],3)</f>
        <v>SSH</v>
      </c>
      <c r="T401" s="247" t="str">
        <f>RIGHT(Table1[[#This Row],[SECTOR]],3)</f>
        <v>VRN</v>
      </c>
      <c r="U401" s="247" t="str">
        <f t="shared" si="7"/>
        <v>VRN</v>
      </c>
      <c r="V401" s="247">
        <f>WEEKDAY(Table1[[#This Row],[FLIGHT_DATE]],2)</f>
        <v>6</v>
      </c>
      <c r="W401" s="247">
        <f>Table1[[#This Row],[FLIGHT_DATE]]-Table1[[#This Row],[DATE_BOOKED]]</f>
        <v>93</v>
      </c>
    </row>
    <row r="402" spans="1:23" x14ac:dyDescent="0.25">
      <c r="A402" s="246">
        <v>45687</v>
      </c>
      <c r="B402" s="247" t="s">
        <v>281</v>
      </c>
      <c r="C402" s="98" t="s">
        <v>153</v>
      </c>
      <c r="D402" s="98"/>
      <c r="E402" s="247" t="s">
        <v>370</v>
      </c>
      <c r="F402" s="247" t="s">
        <v>45</v>
      </c>
      <c r="G402" s="247" t="s">
        <v>7</v>
      </c>
      <c r="H402" s="247" t="s">
        <v>289</v>
      </c>
      <c r="I402" s="248" t="s">
        <v>300</v>
      </c>
      <c r="J402" s="246">
        <v>45759</v>
      </c>
      <c r="K402" s="249">
        <v>1</v>
      </c>
      <c r="L402" s="250">
        <v>1</v>
      </c>
      <c r="M402" s="251">
        <v>285</v>
      </c>
      <c r="N402" s="252">
        <v>0</v>
      </c>
      <c r="O402" s="252">
        <v>0</v>
      </c>
      <c r="P402" s="253">
        <f>SUM(Table1[[#This Row],[BASE_FARE]:[SURCHARGES]])*Table1[[#This Row],[SEATS_BOOKED]]</f>
        <v>285</v>
      </c>
      <c r="Q402" s="247" t="s">
        <v>109</v>
      </c>
      <c r="R402" s="249" t="s">
        <v>154</v>
      </c>
      <c r="S402" s="247" t="str">
        <f>LEFT(Table1[[#This Row],[SECTOR]],3)</f>
        <v>VRN</v>
      </c>
      <c r="T402" s="247" t="str">
        <f>RIGHT(Table1[[#This Row],[SECTOR]],3)</f>
        <v>SSH</v>
      </c>
      <c r="U402" s="247" t="str">
        <f t="shared" si="7"/>
        <v>VRN</v>
      </c>
      <c r="V402" s="247">
        <f>WEEKDAY(Table1[[#This Row],[FLIGHT_DATE]],2)</f>
        <v>6</v>
      </c>
      <c r="W402" s="247">
        <f>Table1[[#This Row],[FLIGHT_DATE]]-Table1[[#This Row],[DATE_BOOKED]]</f>
        <v>72</v>
      </c>
    </row>
    <row r="403" spans="1:23" x14ac:dyDescent="0.25">
      <c r="A403" s="246">
        <v>45687</v>
      </c>
      <c r="B403" s="247" t="s">
        <v>281</v>
      </c>
      <c r="C403" s="98" t="s">
        <v>153</v>
      </c>
      <c r="D403" s="98"/>
      <c r="E403" s="247" t="s">
        <v>370</v>
      </c>
      <c r="F403" s="248" t="s">
        <v>45</v>
      </c>
      <c r="G403" s="248" t="s">
        <v>8</v>
      </c>
      <c r="H403" s="247" t="s">
        <v>293</v>
      </c>
      <c r="I403" s="248" t="s">
        <v>302</v>
      </c>
      <c r="J403" s="246">
        <v>45773</v>
      </c>
      <c r="K403" s="249">
        <v>1</v>
      </c>
      <c r="L403" s="250">
        <v>1</v>
      </c>
      <c r="M403" s="252">
        <v>285</v>
      </c>
      <c r="N403" s="252">
        <v>0</v>
      </c>
      <c r="O403" s="252">
        <v>0</v>
      </c>
      <c r="P403" s="253">
        <f>SUM(Table1[[#This Row],[BASE_FARE]:[SURCHARGES]])*Table1[[#This Row],[SEATS_BOOKED]]</f>
        <v>285</v>
      </c>
      <c r="Q403" s="247" t="s">
        <v>109</v>
      </c>
      <c r="R403" s="249" t="s">
        <v>154</v>
      </c>
      <c r="S403" s="247" t="str">
        <f>LEFT(Table1[[#This Row],[SECTOR]],3)</f>
        <v>SSH</v>
      </c>
      <c r="T403" s="247" t="str">
        <f>RIGHT(Table1[[#This Row],[SECTOR]],3)</f>
        <v>VRN</v>
      </c>
      <c r="U403" s="247" t="str">
        <f t="shared" si="7"/>
        <v>VRN</v>
      </c>
      <c r="V403" s="247">
        <f>WEEKDAY(Table1[[#This Row],[FLIGHT_DATE]],2)</f>
        <v>6</v>
      </c>
      <c r="W403" s="247">
        <f>Table1[[#This Row],[FLIGHT_DATE]]-Table1[[#This Row],[DATE_BOOKED]]</f>
        <v>86</v>
      </c>
    </row>
    <row r="404" spans="1:23" x14ac:dyDescent="0.25">
      <c r="A404" s="246">
        <v>45686</v>
      </c>
      <c r="B404" s="247" t="s">
        <v>196</v>
      </c>
      <c r="C404" s="98" t="s">
        <v>153</v>
      </c>
      <c r="D404" s="98"/>
      <c r="E404" s="247" t="s">
        <v>371</v>
      </c>
      <c r="F404" s="247" t="s">
        <v>47</v>
      </c>
      <c r="G404" s="247" t="s">
        <v>7</v>
      </c>
      <c r="H404" s="247" t="s">
        <v>203</v>
      </c>
      <c r="I404" s="248" t="s">
        <v>23</v>
      </c>
      <c r="J404" s="246">
        <v>45765</v>
      </c>
      <c r="K404" s="249">
        <v>1</v>
      </c>
      <c r="L404" s="250">
        <v>1</v>
      </c>
      <c r="M404" s="251">
        <v>206.25</v>
      </c>
      <c r="N404" s="252">
        <v>34.04</v>
      </c>
      <c r="O404" s="252">
        <v>30</v>
      </c>
      <c r="P404" s="253">
        <f>SUM(Table1[[#This Row],[BASE_FARE]:[SURCHARGES]])*Table1[[#This Row],[SEATS_BOOKED]]</f>
        <v>270.28999999999996</v>
      </c>
      <c r="Q404" s="247" t="s">
        <v>109</v>
      </c>
      <c r="R404" s="249" t="s">
        <v>154</v>
      </c>
      <c r="S404" s="247" t="str">
        <f>LEFT(Table1[[#This Row],[SECTOR]],3)</f>
        <v>NAP</v>
      </c>
      <c r="T404" s="247" t="str">
        <f>RIGHT(Table1[[#This Row],[SECTOR]],3)</f>
        <v>SSH</v>
      </c>
      <c r="U404" s="247" t="str">
        <f t="shared" si="7"/>
        <v>NAP</v>
      </c>
      <c r="V404" s="247">
        <f>WEEKDAY(Table1[[#This Row],[FLIGHT_DATE]],2)</f>
        <v>5</v>
      </c>
      <c r="W404" s="247">
        <f>Table1[[#This Row],[FLIGHT_DATE]]-Table1[[#This Row],[DATE_BOOKED]]</f>
        <v>79</v>
      </c>
    </row>
    <row r="405" spans="1:23" x14ac:dyDescent="0.25">
      <c r="A405" s="246">
        <v>45686</v>
      </c>
      <c r="B405" s="247" t="s">
        <v>196</v>
      </c>
      <c r="C405" s="98" t="s">
        <v>153</v>
      </c>
      <c r="D405" s="98"/>
      <c r="E405" s="247" t="s">
        <v>371</v>
      </c>
      <c r="F405" s="247" t="s">
        <v>47</v>
      </c>
      <c r="G405" s="247" t="s">
        <v>7</v>
      </c>
      <c r="H405" s="247" t="s">
        <v>203</v>
      </c>
      <c r="I405" s="248" t="s">
        <v>23</v>
      </c>
      <c r="J405" s="246">
        <v>45765</v>
      </c>
      <c r="K405" s="249">
        <v>1</v>
      </c>
      <c r="L405" s="250">
        <v>1</v>
      </c>
      <c r="M405" s="251">
        <v>275</v>
      </c>
      <c r="N405" s="252">
        <v>34.04</v>
      </c>
      <c r="O405" s="252">
        <v>30</v>
      </c>
      <c r="P405" s="253">
        <f>SUM(Table1[[#This Row],[BASE_FARE]:[SURCHARGES]])*Table1[[#This Row],[SEATS_BOOKED]]</f>
        <v>339.04</v>
      </c>
      <c r="Q405" s="247" t="s">
        <v>109</v>
      </c>
      <c r="R405" s="249" t="s">
        <v>154</v>
      </c>
      <c r="S405" s="247" t="str">
        <f>LEFT(Table1[[#This Row],[SECTOR]],3)</f>
        <v>NAP</v>
      </c>
      <c r="T405" s="247" t="str">
        <f>RIGHT(Table1[[#This Row],[SECTOR]],3)</f>
        <v>SSH</v>
      </c>
      <c r="U405" s="247" t="str">
        <f t="shared" si="7"/>
        <v>NAP</v>
      </c>
      <c r="V405" s="247">
        <f>WEEKDAY(Table1[[#This Row],[FLIGHT_DATE]],2)</f>
        <v>5</v>
      </c>
      <c r="W405" s="247">
        <f>Table1[[#This Row],[FLIGHT_DATE]]-Table1[[#This Row],[DATE_BOOKED]]</f>
        <v>79</v>
      </c>
    </row>
    <row r="406" spans="1:23" x14ac:dyDescent="0.25">
      <c r="A406" s="246">
        <v>45686</v>
      </c>
      <c r="B406" s="247" t="s">
        <v>196</v>
      </c>
      <c r="C406" s="98" t="s">
        <v>153</v>
      </c>
      <c r="D406" s="98"/>
      <c r="E406" s="247" t="s">
        <v>371</v>
      </c>
      <c r="F406" s="247" t="s">
        <v>47</v>
      </c>
      <c r="G406" s="247" t="s">
        <v>7</v>
      </c>
      <c r="H406" s="247" t="s">
        <v>203</v>
      </c>
      <c r="I406" s="248" t="s">
        <v>23</v>
      </c>
      <c r="J406" s="246">
        <v>45765</v>
      </c>
      <c r="K406" s="249">
        <v>1</v>
      </c>
      <c r="L406" s="250">
        <v>1</v>
      </c>
      <c r="M406" s="251">
        <v>275</v>
      </c>
      <c r="N406" s="252">
        <v>34.04</v>
      </c>
      <c r="O406" s="252">
        <v>30</v>
      </c>
      <c r="P406" s="253">
        <f>SUM(Table1[[#This Row],[BASE_FARE]:[SURCHARGES]])*Table1[[#This Row],[SEATS_BOOKED]]</f>
        <v>339.04</v>
      </c>
      <c r="Q406" s="247" t="s">
        <v>109</v>
      </c>
      <c r="R406" s="249" t="s">
        <v>154</v>
      </c>
      <c r="S406" s="247" t="str">
        <f>LEFT(Table1[[#This Row],[SECTOR]],3)</f>
        <v>NAP</v>
      </c>
      <c r="T406" s="247" t="str">
        <f>RIGHT(Table1[[#This Row],[SECTOR]],3)</f>
        <v>SSH</v>
      </c>
      <c r="U406" s="247" t="str">
        <f t="shared" si="7"/>
        <v>NAP</v>
      </c>
      <c r="V406" s="247">
        <f>WEEKDAY(Table1[[#This Row],[FLIGHT_DATE]],2)</f>
        <v>5</v>
      </c>
      <c r="W406" s="247">
        <f>Table1[[#This Row],[FLIGHT_DATE]]-Table1[[#This Row],[DATE_BOOKED]]</f>
        <v>79</v>
      </c>
    </row>
    <row r="407" spans="1:23" x14ac:dyDescent="0.25">
      <c r="A407" s="246">
        <v>45687</v>
      </c>
      <c r="B407" s="247" t="s">
        <v>207</v>
      </c>
      <c r="C407" s="98" t="s">
        <v>108</v>
      </c>
      <c r="D407" s="98"/>
      <c r="E407" s="247"/>
      <c r="F407" s="247" t="s">
        <v>45</v>
      </c>
      <c r="G407" s="247" t="s">
        <v>7</v>
      </c>
      <c r="H407" s="247" t="s">
        <v>203</v>
      </c>
      <c r="I407" s="248" t="s">
        <v>23</v>
      </c>
      <c r="J407" s="246">
        <v>45765</v>
      </c>
      <c r="K407" s="249">
        <v>60</v>
      </c>
      <c r="L407" s="250">
        <v>60</v>
      </c>
      <c r="M407" s="251">
        <v>260</v>
      </c>
      <c r="N407" s="252">
        <v>0</v>
      </c>
      <c r="O407" s="252">
        <v>0</v>
      </c>
      <c r="P407" s="253">
        <f>SUM(Table1[[#This Row],[BASE_FARE]:[SURCHARGES]])*Table1[[#This Row],[SEATS_BOOKED]]</f>
        <v>15600</v>
      </c>
      <c r="Q407" s="247" t="s">
        <v>109</v>
      </c>
      <c r="R407" s="249" t="s">
        <v>195</v>
      </c>
      <c r="S407" s="247" t="str">
        <f>LEFT(Table1[[#This Row],[SECTOR]],3)</f>
        <v>NAP</v>
      </c>
      <c r="T407" s="247" t="str">
        <f>RIGHT(Table1[[#This Row],[SECTOR]],3)</f>
        <v>SSH</v>
      </c>
      <c r="U407" s="247" t="str">
        <f t="shared" si="7"/>
        <v>NAP</v>
      </c>
      <c r="V407" s="247">
        <f>WEEKDAY(Table1[[#This Row],[FLIGHT_DATE]],2)</f>
        <v>5</v>
      </c>
      <c r="W407" s="247">
        <f>Table1[[#This Row],[FLIGHT_DATE]]-Table1[[#This Row],[DATE_BOOKED]]</f>
        <v>78</v>
      </c>
    </row>
    <row r="408" spans="1:23" x14ac:dyDescent="0.25">
      <c r="A408" s="246">
        <v>45687</v>
      </c>
      <c r="B408" s="247" t="s">
        <v>207</v>
      </c>
      <c r="C408" s="98" t="s">
        <v>108</v>
      </c>
      <c r="D408" s="98"/>
      <c r="E408" s="247"/>
      <c r="F408" s="247" t="s">
        <v>45</v>
      </c>
      <c r="G408" s="247" t="s">
        <v>7</v>
      </c>
      <c r="H408" s="247" t="s">
        <v>203</v>
      </c>
      <c r="I408" s="248" t="s">
        <v>23</v>
      </c>
      <c r="J408" s="246">
        <v>45772</v>
      </c>
      <c r="K408" s="249">
        <v>30</v>
      </c>
      <c r="L408" s="250">
        <v>30</v>
      </c>
      <c r="M408" s="251">
        <v>240</v>
      </c>
      <c r="N408" s="252">
        <v>0</v>
      </c>
      <c r="O408" s="252">
        <v>0</v>
      </c>
      <c r="P408" s="253">
        <f>SUM(Table1[[#This Row],[BASE_FARE]:[SURCHARGES]])*Table1[[#This Row],[SEATS_BOOKED]]</f>
        <v>7200</v>
      </c>
      <c r="Q408" s="247" t="s">
        <v>109</v>
      </c>
      <c r="R408" s="249" t="s">
        <v>195</v>
      </c>
      <c r="S408" s="247" t="str">
        <f>LEFT(Table1[[#This Row],[SECTOR]],3)</f>
        <v>NAP</v>
      </c>
      <c r="T408" s="247" t="str">
        <f>RIGHT(Table1[[#This Row],[SECTOR]],3)</f>
        <v>SSH</v>
      </c>
      <c r="U408" s="247" t="str">
        <f t="shared" si="7"/>
        <v>NAP</v>
      </c>
      <c r="V408" s="247">
        <f>WEEKDAY(Table1[[#This Row],[FLIGHT_DATE]],2)</f>
        <v>5</v>
      </c>
      <c r="W408" s="247">
        <f>Table1[[#This Row],[FLIGHT_DATE]]-Table1[[#This Row],[DATE_BOOKED]]</f>
        <v>85</v>
      </c>
    </row>
    <row r="409" spans="1:23" x14ac:dyDescent="0.25">
      <c r="A409" s="246">
        <v>45687</v>
      </c>
      <c r="B409" s="247" t="s">
        <v>207</v>
      </c>
      <c r="C409" s="98" t="s">
        <v>108</v>
      </c>
      <c r="D409" s="98"/>
      <c r="E409" s="247"/>
      <c r="F409" s="247" t="s">
        <v>45</v>
      </c>
      <c r="G409" s="247" t="s">
        <v>8</v>
      </c>
      <c r="H409" s="247" t="s">
        <v>347</v>
      </c>
      <c r="I409" s="248" t="s">
        <v>24</v>
      </c>
      <c r="J409" s="246">
        <v>45772</v>
      </c>
      <c r="K409" s="249">
        <v>60</v>
      </c>
      <c r="L409" s="250">
        <v>60</v>
      </c>
      <c r="M409" s="251">
        <v>260</v>
      </c>
      <c r="N409" s="252">
        <v>0</v>
      </c>
      <c r="O409" s="252">
        <v>0</v>
      </c>
      <c r="P409" s="253">
        <f>SUM(Table1[[#This Row],[BASE_FARE]:[SURCHARGES]])*Table1[[#This Row],[SEATS_BOOKED]]</f>
        <v>15600</v>
      </c>
      <c r="Q409" s="247" t="s">
        <v>109</v>
      </c>
      <c r="R409" s="249" t="s">
        <v>195</v>
      </c>
      <c r="S409" s="247" t="str">
        <f>LEFT(Table1[[#This Row],[SECTOR]],3)</f>
        <v>SSH</v>
      </c>
      <c r="T409" s="247" t="str">
        <f>RIGHT(Table1[[#This Row],[SECTOR]],3)</f>
        <v>NAP</v>
      </c>
      <c r="U409" s="247" t="str">
        <f t="shared" si="7"/>
        <v>NAP</v>
      </c>
      <c r="V409" s="247">
        <f>WEEKDAY(Table1[[#This Row],[FLIGHT_DATE]],2)</f>
        <v>5</v>
      </c>
      <c r="W409" s="247">
        <f>Table1[[#This Row],[FLIGHT_DATE]]-Table1[[#This Row],[DATE_BOOKED]]</f>
        <v>85</v>
      </c>
    </row>
    <row r="410" spans="1:23" x14ac:dyDescent="0.25">
      <c r="A410" s="246">
        <v>45687</v>
      </c>
      <c r="B410" s="247" t="s">
        <v>207</v>
      </c>
      <c r="C410" s="98" t="s">
        <v>108</v>
      </c>
      <c r="D410" s="98"/>
      <c r="E410" s="247"/>
      <c r="F410" s="247" t="s">
        <v>45</v>
      </c>
      <c r="G410" s="247" t="s">
        <v>8</v>
      </c>
      <c r="H410" s="247" t="s">
        <v>347</v>
      </c>
      <c r="I410" s="248" t="s">
        <v>24</v>
      </c>
      <c r="J410" s="246">
        <v>45779</v>
      </c>
      <c r="K410" s="249">
        <v>30</v>
      </c>
      <c r="L410" s="250">
        <v>30</v>
      </c>
      <c r="M410" s="251">
        <v>240</v>
      </c>
      <c r="N410" s="252">
        <v>0</v>
      </c>
      <c r="O410" s="252">
        <v>0</v>
      </c>
      <c r="P410" s="253">
        <f>SUM(Table1[[#This Row],[BASE_FARE]:[SURCHARGES]])*Table1[[#This Row],[SEATS_BOOKED]]</f>
        <v>7200</v>
      </c>
      <c r="Q410" s="247" t="s">
        <v>109</v>
      </c>
      <c r="R410" s="249" t="s">
        <v>195</v>
      </c>
      <c r="S410" s="247" t="str">
        <f>LEFT(Table1[[#This Row],[SECTOR]],3)</f>
        <v>SSH</v>
      </c>
      <c r="T410" s="247" t="str">
        <f>RIGHT(Table1[[#This Row],[SECTOR]],3)</f>
        <v>NAP</v>
      </c>
      <c r="U410" s="247" t="str">
        <f t="shared" si="7"/>
        <v>NAP</v>
      </c>
      <c r="V410" s="247">
        <f>WEEKDAY(Table1[[#This Row],[FLIGHT_DATE]],2)</f>
        <v>5</v>
      </c>
      <c r="W410" s="247">
        <f>Table1[[#This Row],[FLIGHT_DATE]]-Table1[[#This Row],[DATE_BOOKED]]</f>
        <v>92</v>
      </c>
    </row>
    <row r="411" spans="1:23" x14ac:dyDescent="0.25">
      <c r="A411" s="246">
        <v>45687</v>
      </c>
      <c r="B411" s="247" t="s">
        <v>372</v>
      </c>
      <c r="C411" s="98" t="s">
        <v>108</v>
      </c>
      <c r="D411" s="98"/>
      <c r="E411" s="247"/>
      <c r="F411" s="247" t="s">
        <v>45</v>
      </c>
      <c r="G411" s="247" t="s">
        <v>7</v>
      </c>
      <c r="H411" s="247" t="s">
        <v>373</v>
      </c>
      <c r="I411" s="248" t="s">
        <v>374</v>
      </c>
      <c r="J411" s="246">
        <v>45765</v>
      </c>
      <c r="K411" s="249">
        <v>80</v>
      </c>
      <c r="L411" s="249">
        <v>80</v>
      </c>
      <c r="M411" s="251">
        <v>280</v>
      </c>
      <c r="N411" s="252">
        <v>0</v>
      </c>
      <c r="O411" s="252">
        <v>0</v>
      </c>
      <c r="P411" s="253">
        <f>SUM(Table1[[#This Row],[BASE_FARE]:[SURCHARGES]])*Table1[[#This Row],[SEATS_BOOKED]]</f>
        <v>22400</v>
      </c>
      <c r="Q411" s="247" t="s">
        <v>109</v>
      </c>
      <c r="R411" s="249" t="s">
        <v>198</v>
      </c>
      <c r="S411" s="247" t="str">
        <f>LEFT(Table1[[#This Row],[SECTOR]],3)</f>
        <v>CAG</v>
      </c>
      <c r="T411" s="247" t="str">
        <f>RIGHT(Table1[[#This Row],[SECTOR]],3)</f>
        <v>SSH</v>
      </c>
      <c r="U411" s="247" t="str">
        <f t="shared" ref="U411:U474" si="8">IF(AND(S411&lt;&gt;"SSH", S411&lt;&gt;"RMF", S411&lt;&gt;"CAI", S411&lt;&gt;"HRG", S411&lt;&gt;"LXR", S411&lt;&gt;"DXB", OR(T411="SSH", T411="RMF", T411="CAI", T411="HRG", T411="LXR", T411="DXB")), S411,
    IF(AND(T411&lt;&gt;"SSH", T411&lt;&gt;"RMF", T411&lt;&gt;"CAI", T411&lt;&gt;"HRG", T411&lt;&gt;"LXR", T411&lt;&gt;"DXB", OR(S411="SSH", S411="RMF", S411="CAI", S411="HRG", S411="LXR", S411="DXB")), T411,
    "VIE"))</f>
        <v>CAG</v>
      </c>
      <c r="V411" s="247">
        <f>WEEKDAY(Table1[[#This Row],[FLIGHT_DATE]],2)</f>
        <v>5</v>
      </c>
      <c r="W411" s="247">
        <f>Table1[[#This Row],[FLIGHT_DATE]]-Table1[[#This Row],[DATE_BOOKED]]</f>
        <v>78</v>
      </c>
    </row>
    <row r="412" spans="1:23" x14ac:dyDescent="0.25">
      <c r="A412" s="246">
        <v>45687</v>
      </c>
      <c r="B412" s="247" t="s">
        <v>372</v>
      </c>
      <c r="C412" s="98" t="s">
        <v>108</v>
      </c>
      <c r="D412" s="98"/>
      <c r="E412" s="247"/>
      <c r="F412" s="247" t="s">
        <v>45</v>
      </c>
      <c r="G412" s="247" t="s">
        <v>7</v>
      </c>
      <c r="H412" s="247" t="s">
        <v>373</v>
      </c>
      <c r="I412" s="248" t="s">
        <v>374</v>
      </c>
      <c r="J412" s="246">
        <v>45772</v>
      </c>
      <c r="K412" s="249">
        <v>80</v>
      </c>
      <c r="L412" s="249">
        <v>80</v>
      </c>
      <c r="M412" s="251">
        <v>280</v>
      </c>
      <c r="N412" s="252">
        <v>0</v>
      </c>
      <c r="O412" s="252">
        <v>0</v>
      </c>
      <c r="P412" s="253">
        <f>SUM(Table1[[#This Row],[BASE_FARE]:[SURCHARGES]])*Table1[[#This Row],[SEATS_BOOKED]]</f>
        <v>22400</v>
      </c>
      <c r="Q412" s="247" t="s">
        <v>109</v>
      </c>
      <c r="R412" s="249" t="s">
        <v>198</v>
      </c>
      <c r="S412" s="247" t="str">
        <f>LEFT(Table1[[#This Row],[SECTOR]],3)</f>
        <v>CAG</v>
      </c>
      <c r="T412" s="247" t="str">
        <f>RIGHT(Table1[[#This Row],[SECTOR]],3)</f>
        <v>SSH</v>
      </c>
      <c r="U412" s="247" t="str">
        <f t="shared" si="8"/>
        <v>CAG</v>
      </c>
      <c r="V412" s="247">
        <f>WEEKDAY(Table1[[#This Row],[FLIGHT_DATE]],2)</f>
        <v>5</v>
      </c>
      <c r="W412" s="247">
        <f>Table1[[#This Row],[FLIGHT_DATE]]-Table1[[#This Row],[DATE_BOOKED]]</f>
        <v>85</v>
      </c>
    </row>
    <row r="413" spans="1:23" x14ac:dyDescent="0.25">
      <c r="A413" s="246">
        <v>45687</v>
      </c>
      <c r="B413" s="247" t="s">
        <v>372</v>
      </c>
      <c r="C413" s="98" t="s">
        <v>108</v>
      </c>
      <c r="D413" s="98"/>
      <c r="E413" s="247"/>
      <c r="F413" s="247" t="s">
        <v>45</v>
      </c>
      <c r="G413" s="247" t="s">
        <v>8</v>
      </c>
      <c r="H413" s="247" t="s">
        <v>376</v>
      </c>
      <c r="I413" s="248" t="s">
        <v>377</v>
      </c>
      <c r="J413" s="246">
        <v>45772</v>
      </c>
      <c r="K413" s="249">
        <v>80</v>
      </c>
      <c r="L413" s="249">
        <v>80</v>
      </c>
      <c r="M413" s="251">
        <v>280</v>
      </c>
      <c r="N413" s="252">
        <v>0</v>
      </c>
      <c r="O413" s="252">
        <v>0</v>
      </c>
      <c r="P413" s="253">
        <f>SUM(Table1[[#This Row],[BASE_FARE]:[SURCHARGES]])*Table1[[#This Row],[SEATS_BOOKED]]</f>
        <v>22400</v>
      </c>
      <c r="Q413" s="247" t="s">
        <v>109</v>
      </c>
      <c r="R413" s="249" t="s">
        <v>198</v>
      </c>
      <c r="S413" s="247" t="str">
        <f>LEFT(Table1[[#This Row],[SECTOR]],3)</f>
        <v>SSH</v>
      </c>
      <c r="T413" s="247" t="str">
        <f>RIGHT(Table1[[#This Row],[SECTOR]],3)</f>
        <v>CAG</v>
      </c>
      <c r="U413" s="247" t="str">
        <f t="shared" si="8"/>
        <v>CAG</v>
      </c>
      <c r="V413" s="247">
        <f>WEEKDAY(Table1[[#This Row],[FLIGHT_DATE]],2)</f>
        <v>5</v>
      </c>
      <c r="W413" s="247">
        <f>Table1[[#This Row],[FLIGHT_DATE]]-Table1[[#This Row],[DATE_BOOKED]]</f>
        <v>85</v>
      </c>
    </row>
    <row r="414" spans="1:23" x14ac:dyDescent="0.25">
      <c r="A414" s="246">
        <v>45687</v>
      </c>
      <c r="B414" s="247" t="s">
        <v>372</v>
      </c>
      <c r="C414" s="98" t="s">
        <v>108</v>
      </c>
      <c r="D414" s="98"/>
      <c r="E414" s="247"/>
      <c r="F414" s="247" t="s">
        <v>45</v>
      </c>
      <c r="G414" s="247" t="s">
        <v>8</v>
      </c>
      <c r="H414" s="247" t="s">
        <v>376</v>
      </c>
      <c r="I414" s="248" t="s">
        <v>377</v>
      </c>
      <c r="J414" s="246">
        <v>45779</v>
      </c>
      <c r="K414" s="249">
        <v>80</v>
      </c>
      <c r="L414" s="249">
        <v>80</v>
      </c>
      <c r="M414" s="251">
        <v>280</v>
      </c>
      <c r="N414" s="252">
        <v>0</v>
      </c>
      <c r="O414" s="252">
        <v>0</v>
      </c>
      <c r="P414" s="253">
        <f>SUM(Table1[[#This Row],[BASE_FARE]:[SURCHARGES]])*Table1[[#This Row],[SEATS_BOOKED]]</f>
        <v>22400</v>
      </c>
      <c r="Q414" s="247" t="s">
        <v>109</v>
      </c>
      <c r="R414" s="249" t="s">
        <v>198</v>
      </c>
      <c r="S414" s="247" t="str">
        <f>LEFT(Table1[[#This Row],[SECTOR]],3)</f>
        <v>SSH</v>
      </c>
      <c r="T414" s="247" t="str">
        <f>RIGHT(Table1[[#This Row],[SECTOR]],3)</f>
        <v>CAG</v>
      </c>
      <c r="U414" s="247" t="str">
        <f t="shared" si="8"/>
        <v>CAG</v>
      </c>
      <c r="V414" s="247">
        <f>WEEKDAY(Table1[[#This Row],[FLIGHT_DATE]],2)</f>
        <v>5</v>
      </c>
      <c r="W414" s="247">
        <f>Table1[[#This Row],[FLIGHT_DATE]]-Table1[[#This Row],[DATE_BOOKED]]</f>
        <v>92</v>
      </c>
    </row>
    <row r="415" spans="1:23" x14ac:dyDescent="0.25">
      <c r="A415" s="246">
        <v>45687</v>
      </c>
      <c r="B415" s="247" t="s">
        <v>281</v>
      </c>
      <c r="C415" s="98" t="s">
        <v>153</v>
      </c>
      <c r="D415" s="98"/>
      <c r="E415" s="247" t="s">
        <v>378</v>
      </c>
      <c r="F415" s="247" t="s">
        <v>47</v>
      </c>
      <c r="G415" s="247" t="s">
        <v>7</v>
      </c>
      <c r="H415" s="247" t="s">
        <v>295</v>
      </c>
      <c r="I415" s="248" t="s">
        <v>294</v>
      </c>
      <c r="J415" s="246">
        <v>45773</v>
      </c>
      <c r="K415" s="249">
        <v>3</v>
      </c>
      <c r="L415" s="250">
        <v>3</v>
      </c>
      <c r="M415" s="251">
        <v>285</v>
      </c>
      <c r="N415" s="252">
        <v>0</v>
      </c>
      <c r="O415" s="252">
        <v>0</v>
      </c>
      <c r="P415" s="253">
        <f>SUM(Table1[[#This Row],[BASE_FARE]:[SURCHARGES]])*Table1[[#This Row],[SEATS_BOOKED]]</f>
        <v>855</v>
      </c>
      <c r="Q415" s="247" t="s">
        <v>109</v>
      </c>
      <c r="R415" s="249" t="s">
        <v>154</v>
      </c>
      <c r="S415" s="247" t="str">
        <f>LEFT(Table1[[#This Row],[SECTOR]],3)</f>
        <v>SSH</v>
      </c>
      <c r="T415" s="247" t="str">
        <f>RIGHT(Table1[[#This Row],[SECTOR]],3)</f>
        <v>BRI</v>
      </c>
      <c r="U415" s="247" t="str">
        <f t="shared" si="8"/>
        <v>BRI</v>
      </c>
      <c r="V415" s="247">
        <f>WEEKDAY(Table1[[#This Row],[FLIGHT_DATE]],2)</f>
        <v>6</v>
      </c>
      <c r="W415" s="247">
        <f>Table1[[#This Row],[FLIGHT_DATE]]-Table1[[#This Row],[DATE_BOOKED]]</f>
        <v>86</v>
      </c>
    </row>
    <row r="416" spans="1:23" x14ac:dyDescent="0.25">
      <c r="A416" s="246">
        <v>45688</v>
      </c>
      <c r="B416" s="247" t="s">
        <v>152</v>
      </c>
      <c r="C416" s="98" t="s">
        <v>153</v>
      </c>
      <c r="D416" s="98"/>
      <c r="E416" s="247"/>
      <c r="F416" s="247" t="s">
        <v>47</v>
      </c>
      <c r="G416" s="247" t="s">
        <v>7</v>
      </c>
      <c r="H416" s="247" t="s">
        <v>306</v>
      </c>
      <c r="I416" s="248" t="s">
        <v>307</v>
      </c>
      <c r="J416" s="246">
        <v>45717</v>
      </c>
      <c r="K416" s="249">
        <v>-1</v>
      </c>
      <c r="L416" s="250">
        <v>-1</v>
      </c>
      <c r="M416" s="251">
        <v>200</v>
      </c>
      <c r="N416" s="252">
        <v>0</v>
      </c>
      <c r="O416" s="252">
        <v>0</v>
      </c>
      <c r="P416" s="253">
        <f>SUM(Table1[[#This Row],[BASE_FARE]:[SURCHARGES]])*Table1[[#This Row],[SEATS_BOOKED]]</f>
        <v>-200</v>
      </c>
      <c r="Q416" s="247" t="s">
        <v>328</v>
      </c>
      <c r="R416" s="249" t="s">
        <v>328</v>
      </c>
      <c r="S416" s="247" t="str">
        <f>LEFT(Table1[[#This Row],[SECTOR]],3)</f>
        <v>VIE</v>
      </c>
      <c r="T416" s="247" t="str">
        <f>RIGHT(Table1[[#This Row],[SECTOR]],3)</f>
        <v>JED</v>
      </c>
      <c r="U416" s="247" t="str">
        <f t="shared" si="8"/>
        <v>VIE</v>
      </c>
      <c r="V416" s="247">
        <f>WEEKDAY(Table1[[#This Row],[FLIGHT_DATE]],2)</f>
        <v>6</v>
      </c>
      <c r="W416" s="247">
        <f>Table1[[#This Row],[FLIGHT_DATE]]-Table1[[#This Row],[DATE_BOOKED]]</f>
        <v>29</v>
      </c>
    </row>
    <row r="417" spans="1:23" x14ac:dyDescent="0.25">
      <c r="A417" s="246">
        <v>45688</v>
      </c>
      <c r="B417" s="247" t="s">
        <v>152</v>
      </c>
      <c r="C417" s="98" t="s">
        <v>153</v>
      </c>
      <c r="D417" s="98"/>
      <c r="E417" s="247"/>
      <c r="F417" s="247" t="s">
        <v>47</v>
      </c>
      <c r="G417" s="247" t="s">
        <v>7</v>
      </c>
      <c r="H417" s="247" t="s">
        <v>306</v>
      </c>
      <c r="I417" s="248" t="s">
        <v>307</v>
      </c>
      <c r="J417" s="246">
        <v>45738</v>
      </c>
      <c r="K417" s="249">
        <v>-3</v>
      </c>
      <c r="L417" s="250">
        <v>-3</v>
      </c>
      <c r="M417" s="251">
        <v>200</v>
      </c>
      <c r="N417" s="252">
        <v>0</v>
      </c>
      <c r="O417" s="252">
        <v>0</v>
      </c>
      <c r="P417" s="253">
        <f>SUM(Table1[[#This Row],[BASE_FARE]:[SURCHARGES]])*Table1[[#This Row],[SEATS_BOOKED]]</f>
        <v>-600</v>
      </c>
      <c r="Q417" s="247" t="s">
        <v>328</v>
      </c>
      <c r="R417" s="249" t="s">
        <v>328</v>
      </c>
      <c r="S417" s="247" t="str">
        <f>LEFT(Table1[[#This Row],[SECTOR]],3)</f>
        <v>VIE</v>
      </c>
      <c r="T417" s="247" t="str">
        <f>RIGHT(Table1[[#This Row],[SECTOR]],3)</f>
        <v>JED</v>
      </c>
      <c r="U417" s="247" t="str">
        <f t="shared" si="8"/>
        <v>VIE</v>
      </c>
      <c r="V417" s="247">
        <f>WEEKDAY(Table1[[#This Row],[FLIGHT_DATE]],2)</f>
        <v>6</v>
      </c>
      <c r="W417" s="247">
        <f>Table1[[#This Row],[FLIGHT_DATE]]-Table1[[#This Row],[DATE_BOOKED]]</f>
        <v>50</v>
      </c>
    </row>
    <row r="418" spans="1:23" x14ac:dyDescent="0.25">
      <c r="A418" s="246">
        <v>45688</v>
      </c>
      <c r="B418" s="247" t="s">
        <v>152</v>
      </c>
      <c r="C418" s="98" t="s">
        <v>153</v>
      </c>
      <c r="D418" s="98"/>
      <c r="E418" s="247"/>
      <c r="F418" s="247" t="s">
        <v>47</v>
      </c>
      <c r="G418" s="247" t="s">
        <v>7</v>
      </c>
      <c r="H418" s="247" t="s">
        <v>310</v>
      </c>
      <c r="I418" s="248" t="s">
        <v>311</v>
      </c>
      <c r="J418" s="246">
        <v>45724</v>
      </c>
      <c r="K418" s="249">
        <v>-1</v>
      </c>
      <c r="L418" s="250">
        <v>-1</v>
      </c>
      <c r="M418" s="251">
        <v>200</v>
      </c>
      <c r="N418" s="252">
        <v>0</v>
      </c>
      <c r="O418" s="252">
        <v>0</v>
      </c>
      <c r="P418" s="253">
        <f>SUM(Table1[[#This Row],[BASE_FARE]:[SURCHARGES]])*Table1[[#This Row],[SEATS_BOOKED]]</f>
        <v>-200</v>
      </c>
      <c r="Q418" s="247" t="s">
        <v>328</v>
      </c>
      <c r="R418" s="249" t="s">
        <v>328</v>
      </c>
      <c r="S418" s="247" t="str">
        <f>LEFT(Table1[[#This Row],[SECTOR]],3)</f>
        <v>JED</v>
      </c>
      <c r="T418" s="247" t="str">
        <f>RIGHT(Table1[[#This Row],[SECTOR]],3)</f>
        <v>VIE</v>
      </c>
      <c r="U418" s="247" t="str">
        <f t="shared" si="8"/>
        <v>VIE</v>
      </c>
      <c r="V418" s="247">
        <f>WEEKDAY(Table1[[#This Row],[FLIGHT_DATE]],2)</f>
        <v>6</v>
      </c>
      <c r="W418" s="247">
        <f>Table1[[#This Row],[FLIGHT_DATE]]-Table1[[#This Row],[DATE_BOOKED]]</f>
        <v>36</v>
      </c>
    </row>
    <row r="419" spans="1:23" x14ac:dyDescent="0.25">
      <c r="A419" s="246">
        <v>45688</v>
      </c>
      <c r="B419" s="247" t="s">
        <v>152</v>
      </c>
      <c r="C419" s="98" t="s">
        <v>153</v>
      </c>
      <c r="D419" s="98"/>
      <c r="E419" s="247"/>
      <c r="F419" s="247" t="s">
        <v>47</v>
      </c>
      <c r="G419" s="247" t="s">
        <v>7</v>
      </c>
      <c r="H419" s="247" t="s">
        <v>310</v>
      </c>
      <c r="I419" s="248" t="s">
        <v>311</v>
      </c>
      <c r="J419" s="246">
        <v>45745</v>
      </c>
      <c r="K419" s="249">
        <v>-3</v>
      </c>
      <c r="L419" s="250">
        <v>-3</v>
      </c>
      <c r="M419" s="251">
        <v>200</v>
      </c>
      <c r="N419" s="252">
        <v>0</v>
      </c>
      <c r="O419" s="252">
        <v>0</v>
      </c>
      <c r="P419" s="253">
        <f>SUM(Table1[[#This Row],[BASE_FARE]:[SURCHARGES]])*Table1[[#This Row],[SEATS_BOOKED]]</f>
        <v>-600</v>
      </c>
      <c r="Q419" s="247" t="s">
        <v>328</v>
      </c>
      <c r="R419" s="249" t="s">
        <v>328</v>
      </c>
      <c r="S419" s="247" t="str">
        <f>LEFT(Table1[[#This Row],[SECTOR]],3)</f>
        <v>JED</v>
      </c>
      <c r="T419" s="247" t="str">
        <f>RIGHT(Table1[[#This Row],[SECTOR]],3)</f>
        <v>VIE</v>
      </c>
      <c r="U419" s="247" t="str">
        <f t="shared" si="8"/>
        <v>VIE</v>
      </c>
      <c r="V419" s="247">
        <f>WEEKDAY(Table1[[#This Row],[FLIGHT_DATE]],2)</f>
        <v>6</v>
      </c>
      <c r="W419" s="247">
        <f>Table1[[#This Row],[FLIGHT_DATE]]-Table1[[#This Row],[DATE_BOOKED]]</f>
        <v>57</v>
      </c>
    </row>
    <row r="420" spans="1:23" x14ac:dyDescent="0.25">
      <c r="A420" s="246">
        <v>45687</v>
      </c>
      <c r="B420" s="247" t="s">
        <v>313</v>
      </c>
      <c r="C420" s="98" t="s">
        <v>153</v>
      </c>
      <c r="D420" s="98"/>
      <c r="E420" s="247" t="s">
        <v>379</v>
      </c>
      <c r="F420" s="247" t="s">
        <v>47</v>
      </c>
      <c r="G420" s="247" t="s">
        <v>7</v>
      </c>
      <c r="H420" s="247" t="s">
        <v>286</v>
      </c>
      <c r="I420" s="248" t="s">
        <v>299</v>
      </c>
      <c r="J420" s="246">
        <v>45772</v>
      </c>
      <c r="K420" s="249">
        <v>1</v>
      </c>
      <c r="L420" s="250">
        <v>1</v>
      </c>
      <c r="M420" s="251">
        <v>283.10000000000002</v>
      </c>
      <c r="N420" s="252">
        <v>38.599999999999994</v>
      </c>
      <c r="O420" s="252">
        <v>53</v>
      </c>
      <c r="P420" s="253">
        <f>SUM(Table1[[#This Row],[BASE_FARE]:[SURCHARGES]])*Table1[[#This Row],[SEATS_BOOKED]]</f>
        <v>374.70000000000005</v>
      </c>
      <c r="Q420" s="247" t="s">
        <v>109</v>
      </c>
      <c r="R420" s="249" t="s">
        <v>154</v>
      </c>
      <c r="S420" s="247" t="str">
        <f>LEFT(Table1[[#This Row],[SECTOR]],3)</f>
        <v>SSH</v>
      </c>
      <c r="T420" s="247" t="str">
        <f>RIGHT(Table1[[#This Row],[SECTOR]],3)</f>
        <v>MXP</v>
      </c>
      <c r="U420" s="247" t="str">
        <f t="shared" si="8"/>
        <v>MXP</v>
      </c>
      <c r="V420" s="247">
        <f>WEEKDAY(Table1[[#This Row],[FLIGHT_DATE]],2)</f>
        <v>5</v>
      </c>
      <c r="W420" s="247">
        <f>Table1[[#This Row],[FLIGHT_DATE]]-Table1[[#This Row],[DATE_BOOKED]]</f>
        <v>85</v>
      </c>
    </row>
    <row r="421" spans="1:23" x14ac:dyDescent="0.25">
      <c r="A421" s="246">
        <v>45687</v>
      </c>
      <c r="B421" s="247" t="s">
        <v>313</v>
      </c>
      <c r="C421" s="98" t="s">
        <v>153</v>
      </c>
      <c r="D421" s="98"/>
      <c r="E421" s="247" t="s">
        <v>379</v>
      </c>
      <c r="F421" s="247" t="s">
        <v>47</v>
      </c>
      <c r="G421" s="247" t="s">
        <v>7</v>
      </c>
      <c r="H421" s="247" t="s">
        <v>286</v>
      </c>
      <c r="I421" s="248" t="s">
        <v>299</v>
      </c>
      <c r="J421" s="246">
        <v>45772</v>
      </c>
      <c r="K421" s="249">
        <v>1</v>
      </c>
      <c r="L421" s="250">
        <v>1</v>
      </c>
      <c r="M421" s="251">
        <v>283.10000000000002</v>
      </c>
      <c r="N421" s="252">
        <v>38.599999999999994</v>
      </c>
      <c r="O421" s="252">
        <v>53</v>
      </c>
      <c r="P421" s="253">
        <f>SUM(Table1[[#This Row],[BASE_FARE]:[SURCHARGES]])*Table1[[#This Row],[SEATS_BOOKED]]</f>
        <v>374.70000000000005</v>
      </c>
      <c r="Q421" s="247" t="s">
        <v>109</v>
      </c>
      <c r="R421" s="249" t="s">
        <v>154</v>
      </c>
      <c r="S421" s="247" t="str">
        <f>LEFT(Table1[[#This Row],[SECTOR]],3)</f>
        <v>SSH</v>
      </c>
      <c r="T421" s="247" t="str">
        <f>RIGHT(Table1[[#This Row],[SECTOR]],3)</f>
        <v>MXP</v>
      </c>
      <c r="U421" s="247" t="str">
        <f t="shared" si="8"/>
        <v>MXP</v>
      </c>
      <c r="V421" s="247">
        <f>WEEKDAY(Table1[[#This Row],[FLIGHT_DATE]],2)</f>
        <v>5</v>
      </c>
      <c r="W421" s="247">
        <f>Table1[[#This Row],[FLIGHT_DATE]]-Table1[[#This Row],[DATE_BOOKED]]</f>
        <v>85</v>
      </c>
    </row>
    <row r="422" spans="1:23" x14ac:dyDescent="0.25">
      <c r="A422" s="246">
        <v>45687</v>
      </c>
      <c r="B422" s="247" t="s">
        <v>313</v>
      </c>
      <c r="C422" s="98" t="s">
        <v>153</v>
      </c>
      <c r="D422" s="98"/>
      <c r="E422" s="247" t="s">
        <v>379</v>
      </c>
      <c r="F422" s="247" t="s">
        <v>47</v>
      </c>
      <c r="G422" s="247" t="s">
        <v>7</v>
      </c>
      <c r="H422" s="247" t="s">
        <v>286</v>
      </c>
      <c r="I422" s="248" t="s">
        <v>299</v>
      </c>
      <c r="J422" s="246">
        <v>45772</v>
      </c>
      <c r="K422" s="249">
        <v>1</v>
      </c>
      <c r="L422" s="250">
        <v>1</v>
      </c>
      <c r="M422" s="251">
        <v>377.48</v>
      </c>
      <c r="N422" s="252">
        <v>38.599999999999994</v>
      </c>
      <c r="O422" s="252">
        <v>53</v>
      </c>
      <c r="P422" s="253">
        <f>SUM(Table1[[#This Row],[BASE_FARE]:[SURCHARGES]])*Table1[[#This Row],[SEATS_BOOKED]]</f>
        <v>469.08000000000004</v>
      </c>
      <c r="Q422" s="247" t="s">
        <v>109</v>
      </c>
      <c r="R422" s="249" t="s">
        <v>154</v>
      </c>
      <c r="S422" s="247" t="str">
        <f>LEFT(Table1[[#This Row],[SECTOR]],3)</f>
        <v>SSH</v>
      </c>
      <c r="T422" s="247" t="str">
        <f>RIGHT(Table1[[#This Row],[SECTOR]],3)</f>
        <v>MXP</v>
      </c>
      <c r="U422" s="247" t="str">
        <f t="shared" si="8"/>
        <v>MXP</v>
      </c>
      <c r="V422" s="247">
        <f>WEEKDAY(Table1[[#This Row],[FLIGHT_DATE]],2)</f>
        <v>5</v>
      </c>
      <c r="W422" s="247">
        <f>Table1[[#This Row],[FLIGHT_DATE]]-Table1[[#This Row],[DATE_BOOKED]]</f>
        <v>85</v>
      </c>
    </row>
    <row r="423" spans="1:23" x14ac:dyDescent="0.25">
      <c r="A423" s="246">
        <v>45687</v>
      </c>
      <c r="B423" s="247" t="s">
        <v>313</v>
      </c>
      <c r="C423" s="98" t="s">
        <v>153</v>
      </c>
      <c r="D423" s="98"/>
      <c r="E423" s="247" t="s">
        <v>379</v>
      </c>
      <c r="F423" s="247" t="s">
        <v>47</v>
      </c>
      <c r="G423" s="247" t="s">
        <v>7</v>
      </c>
      <c r="H423" s="247" t="s">
        <v>286</v>
      </c>
      <c r="I423" s="248" t="s">
        <v>299</v>
      </c>
      <c r="J423" s="246">
        <v>45772</v>
      </c>
      <c r="K423" s="249">
        <v>1</v>
      </c>
      <c r="L423" s="250">
        <v>1</v>
      </c>
      <c r="M423" s="251">
        <v>377.48</v>
      </c>
      <c r="N423" s="252">
        <v>38.599999999999994</v>
      </c>
      <c r="O423" s="252">
        <v>53</v>
      </c>
      <c r="P423" s="253">
        <f>SUM(Table1[[#This Row],[BASE_FARE]:[SURCHARGES]])*Table1[[#This Row],[SEATS_BOOKED]]</f>
        <v>469.08000000000004</v>
      </c>
      <c r="Q423" s="247" t="s">
        <v>109</v>
      </c>
      <c r="R423" s="249" t="s">
        <v>154</v>
      </c>
      <c r="S423" s="247" t="str">
        <f>LEFT(Table1[[#This Row],[SECTOR]],3)</f>
        <v>SSH</v>
      </c>
      <c r="T423" s="247" t="str">
        <f>RIGHT(Table1[[#This Row],[SECTOR]],3)</f>
        <v>MXP</v>
      </c>
      <c r="U423" s="247" t="str">
        <f t="shared" si="8"/>
        <v>MXP</v>
      </c>
      <c r="V423" s="247">
        <f>WEEKDAY(Table1[[#This Row],[FLIGHT_DATE]],2)</f>
        <v>5</v>
      </c>
      <c r="W423" s="247">
        <f>Table1[[#This Row],[FLIGHT_DATE]]-Table1[[#This Row],[DATE_BOOKED]]</f>
        <v>85</v>
      </c>
    </row>
    <row r="424" spans="1:23" x14ac:dyDescent="0.25">
      <c r="A424" s="246">
        <v>45688</v>
      </c>
      <c r="B424" s="247" t="s">
        <v>318</v>
      </c>
      <c r="C424" s="98" t="s">
        <v>108</v>
      </c>
      <c r="D424" s="98"/>
      <c r="E424" s="247"/>
      <c r="F424" s="247" t="s">
        <v>45</v>
      </c>
      <c r="G424" s="247" t="s">
        <v>7</v>
      </c>
      <c r="H424" s="247" t="s">
        <v>292</v>
      </c>
      <c r="I424" s="248" t="s">
        <v>290</v>
      </c>
      <c r="J424" s="246">
        <v>45766</v>
      </c>
      <c r="K424" s="249">
        <v>4</v>
      </c>
      <c r="L424" s="250">
        <v>4</v>
      </c>
      <c r="M424" s="251">
        <v>273</v>
      </c>
      <c r="N424" s="252">
        <v>0</v>
      </c>
      <c r="O424" s="252">
        <v>0</v>
      </c>
      <c r="P424" s="253">
        <f>SUM(Table1[[#This Row],[BASE_FARE]:[SURCHARGES]])*Table1[[#This Row],[SEATS_BOOKED]]</f>
        <v>1092</v>
      </c>
      <c r="Q424" s="247" t="s">
        <v>109</v>
      </c>
      <c r="R424" s="249" t="s">
        <v>195</v>
      </c>
      <c r="S424" s="247" t="str">
        <f>LEFT(Table1[[#This Row],[SECTOR]],3)</f>
        <v>BRI</v>
      </c>
      <c r="T424" s="247" t="str">
        <f>RIGHT(Table1[[#This Row],[SECTOR]],3)</f>
        <v>SSH</v>
      </c>
      <c r="U424" s="247" t="str">
        <f t="shared" si="8"/>
        <v>BRI</v>
      </c>
      <c r="V424" s="247">
        <f>WEEKDAY(Table1[[#This Row],[FLIGHT_DATE]],2)</f>
        <v>6</v>
      </c>
      <c r="W424" s="247">
        <f>Table1[[#This Row],[FLIGHT_DATE]]-Table1[[#This Row],[DATE_BOOKED]]</f>
        <v>78</v>
      </c>
    </row>
    <row r="425" spans="1:23" x14ac:dyDescent="0.25">
      <c r="A425" s="246">
        <v>45688</v>
      </c>
      <c r="B425" s="247" t="s">
        <v>318</v>
      </c>
      <c r="C425" s="98" t="s">
        <v>108</v>
      </c>
      <c r="D425" s="98"/>
      <c r="E425" s="247"/>
      <c r="F425" s="247" t="s">
        <v>45</v>
      </c>
      <c r="G425" s="247" t="s">
        <v>8</v>
      </c>
      <c r="H425" s="247" t="s">
        <v>295</v>
      </c>
      <c r="I425" s="248" t="s">
        <v>294</v>
      </c>
      <c r="J425" s="246">
        <v>45773</v>
      </c>
      <c r="K425" s="249">
        <v>4</v>
      </c>
      <c r="L425" s="250">
        <v>4</v>
      </c>
      <c r="M425" s="251">
        <v>273</v>
      </c>
      <c r="N425" s="252">
        <v>0</v>
      </c>
      <c r="O425" s="252">
        <v>0</v>
      </c>
      <c r="P425" s="253">
        <f>SUM(Table1[[#This Row],[BASE_FARE]:[SURCHARGES]])*Table1[[#This Row],[SEATS_BOOKED]]</f>
        <v>1092</v>
      </c>
      <c r="Q425" s="247" t="s">
        <v>109</v>
      </c>
      <c r="R425" s="249" t="s">
        <v>195</v>
      </c>
      <c r="S425" s="247" t="str">
        <f>LEFT(Table1[[#This Row],[SECTOR]],3)</f>
        <v>SSH</v>
      </c>
      <c r="T425" s="247" t="str">
        <f>RIGHT(Table1[[#This Row],[SECTOR]],3)</f>
        <v>BRI</v>
      </c>
      <c r="U425" s="247" t="str">
        <f t="shared" si="8"/>
        <v>BRI</v>
      </c>
      <c r="V425" s="247">
        <f>WEEKDAY(Table1[[#This Row],[FLIGHT_DATE]],2)</f>
        <v>6</v>
      </c>
      <c r="W425" s="247">
        <f>Table1[[#This Row],[FLIGHT_DATE]]-Table1[[#This Row],[DATE_BOOKED]]</f>
        <v>85</v>
      </c>
    </row>
    <row r="426" spans="1:23" x14ac:dyDescent="0.25">
      <c r="A426" s="246">
        <v>45687</v>
      </c>
      <c r="B426" s="247" t="s">
        <v>196</v>
      </c>
      <c r="C426" s="98" t="s">
        <v>153</v>
      </c>
      <c r="D426" s="98"/>
      <c r="E426" s="247" t="s">
        <v>380</v>
      </c>
      <c r="F426" s="247" t="s">
        <v>45</v>
      </c>
      <c r="G426" s="247" t="s">
        <v>7</v>
      </c>
      <c r="H426" s="247" t="s">
        <v>203</v>
      </c>
      <c r="I426" s="248" t="s">
        <v>23</v>
      </c>
      <c r="J426" s="246">
        <v>45765</v>
      </c>
      <c r="K426" s="249">
        <v>1</v>
      </c>
      <c r="L426" s="250">
        <v>1</v>
      </c>
      <c r="M426" s="251">
        <v>275</v>
      </c>
      <c r="N426" s="252">
        <v>34.04</v>
      </c>
      <c r="O426" s="252">
        <v>30</v>
      </c>
      <c r="P426" s="253">
        <f>SUM(Table1[[#This Row],[BASE_FARE]:[SURCHARGES]])*Table1[[#This Row],[SEATS_BOOKED]]</f>
        <v>339.04</v>
      </c>
      <c r="Q426" s="247" t="s">
        <v>109</v>
      </c>
      <c r="R426" s="249" t="s">
        <v>154</v>
      </c>
      <c r="S426" s="247" t="str">
        <f>LEFT(Table1[[#This Row],[SECTOR]],3)</f>
        <v>NAP</v>
      </c>
      <c r="T426" s="247" t="str">
        <f>RIGHT(Table1[[#This Row],[SECTOR]],3)</f>
        <v>SSH</v>
      </c>
      <c r="U426" s="247" t="str">
        <f t="shared" si="8"/>
        <v>NAP</v>
      </c>
      <c r="V426" s="247">
        <f>WEEKDAY(Table1[[#This Row],[FLIGHT_DATE]],2)</f>
        <v>5</v>
      </c>
      <c r="W426" s="247">
        <f>Table1[[#This Row],[FLIGHT_DATE]]-Table1[[#This Row],[DATE_BOOKED]]</f>
        <v>78</v>
      </c>
    </row>
    <row r="427" spans="1:23" x14ac:dyDescent="0.25">
      <c r="A427" s="246">
        <v>45687</v>
      </c>
      <c r="B427" s="247" t="s">
        <v>196</v>
      </c>
      <c r="C427" s="98" t="s">
        <v>153</v>
      </c>
      <c r="D427" s="98"/>
      <c r="E427" s="247" t="s">
        <v>380</v>
      </c>
      <c r="F427" s="247" t="s">
        <v>45</v>
      </c>
      <c r="G427" s="247" t="s">
        <v>8</v>
      </c>
      <c r="H427" s="247" t="s">
        <v>347</v>
      </c>
      <c r="I427" s="248" t="s">
        <v>24</v>
      </c>
      <c r="J427" s="246">
        <v>45772</v>
      </c>
      <c r="K427" s="249">
        <v>1</v>
      </c>
      <c r="L427" s="250">
        <v>1</v>
      </c>
      <c r="M427" s="251">
        <v>275</v>
      </c>
      <c r="N427" s="252">
        <v>38.92</v>
      </c>
      <c r="O427" s="252">
        <v>40</v>
      </c>
      <c r="P427" s="253">
        <f>SUM(Table1[[#This Row],[BASE_FARE]:[SURCHARGES]])*Table1[[#This Row],[SEATS_BOOKED]]</f>
        <v>353.92</v>
      </c>
      <c r="Q427" s="247" t="s">
        <v>109</v>
      </c>
      <c r="R427" s="249" t="s">
        <v>154</v>
      </c>
      <c r="S427" s="247" t="str">
        <f>LEFT(Table1[[#This Row],[SECTOR]],3)</f>
        <v>SSH</v>
      </c>
      <c r="T427" s="247" t="str">
        <f>RIGHT(Table1[[#This Row],[SECTOR]],3)</f>
        <v>NAP</v>
      </c>
      <c r="U427" s="247" t="str">
        <f t="shared" si="8"/>
        <v>NAP</v>
      </c>
      <c r="V427" s="247">
        <f>WEEKDAY(Table1[[#This Row],[FLIGHT_DATE]],2)</f>
        <v>5</v>
      </c>
      <c r="W427" s="247">
        <f>Table1[[#This Row],[FLIGHT_DATE]]-Table1[[#This Row],[DATE_BOOKED]]</f>
        <v>85</v>
      </c>
    </row>
    <row r="428" spans="1:23" x14ac:dyDescent="0.25">
      <c r="A428" s="246">
        <v>45687</v>
      </c>
      <c r="B428" s="247" t="s">
        <v>196</v>
      </c>
      <c r="C428" s="98" t="s">
        <v>153</v>
      </c>
      <c r="D428" s="98"/>
      <c r="E428" s="247" t="s">
        <v>380</v>
      </c>
      <c r="F428" s="247" t="s">
        <v>45</v>
      </c>
      <c r="G428" s="247" t="s">
        <v>7</v>
      </c>
      <c r="H428" s="247" t="s">
        <v>203</v>
      </c>
      <c r="I428" s="248" t="s">
        <v>23</v>
      </c>
      <c r="J428" s="246">
        <v>45765</v>
      </c>
      <c r="K428" s="249">
        <v>1</v>
      </c>
      <c r="L428" s="250">
        <v>1</v>
      </c>
      <c r="M428" s="251">
        <v>275</v>
      </c>
      <c r="N428" s="252">
        <v>34.04</v>
      </c>
      <c r="O428" s="252">
        <v>30</v>
      </c>
      <c r="P428" s="253">
        <f>SUM(Table1[[#This Row],[BASE_FARE]:[SURCHARGES]])*Table1[[#This Row],[SEATS_BOOKED]]</f>
        <v>339.04</v>
      </c>
      <c r="Q428" s="247" t="s">
        <v>109</v>
      </c>
      <c r="R428" s="249" t="s">
        <v>154</v>
      </c>
      <c r="S428" s="247" t="str">
        <f>LEFT(Table1[[#This Row],[SECTOR]],3)</f>
        <v>NAP</v>
      </c>
      <c r="T428" s="247" t="str">
        <f>RIGHT(Table1[[#This Row],[SECTOR]],3)</f>
        <v>SSH</v>
      </c>
      <c r="U428" s="247" t="str">
        <f t="shared" si="8"/>
        <v>NAP</v>
      </c>
      <c r="V428" s="247">
        <f>WEEKDAY(Table1[[#This Row],[FLIGHT_DATE]],2)</f>
        <v>5</v>
      </c>
      <c r="W428" s="247">
        <f>Table1[[#This Row],[FLIGHT_DATE]]-Table1[[#This Row],[DATE_BOOKED]]</f>
        <v>78</v>
      </c>
    </row>
    <row r="429" spans="1:23" x14ac:dyDescent="0.25">
      <c r="A429" s="246">
        <v>45687</v>
      </c>
      <c r="B429" s="247" t="s">
        <v>196</v>
      </c>
      <c r="C429" s="98" t="s">
        <v>153</v>
      </c>
      <c r="D429" s="98"/>
      <c r="E429" s="247" t="s">
        <v>380</v>
      </c>
      <c r="F429" s="247" t="s">
        <v>45</v>
      </c>
      <c r="G429" s="247" t="s">
        <v>8</v>
      </c>
      <c r="H429" s="247" t="s">
        <v>347</v>
      </c>
      <c r="I429" s="248" t="s">
        <v>24</v>
      </c>
      <c r="J429" s="246">
        <v>45772</v>
      </c>
      <c r="K429" s="249">
        <v>1</v>
      </c>
      <c r="L429" s="250">
        <v>1</v>
      </c>
      <c r="M429" s="251">
        <v>275</v>
      </c>
      <c r="N429" s="252">
        <v>38.92</v>
      </c>
      <c r="O429" s="252">
        <v>40</v>
      </c>
      <c r="P429" s="253">
        <f>SUM(Table1[[#This Row],[BASE_FARE]:[SURCHARGES]])*Table1[[#This Row],[SEATS_BOOKED]]</f>
        <v>353.92</v>
      </c>
      <c r="Q429" s="247" t="s">
        <v>109</v>
      </c>
      <c r="R429" s="249" t="s">
        <v>154</v>
      </c>
      <c r="S429" s="247" t="str">
        <f>LEFT(Table1[[#This Row],[SECTOR]],3)</f>
        <v>SSH</v>
      </c>
      <c r="T429" s="247" t="str">
        <f>RIGHT(Table1[[#This Row],[SECTOR]],3)</f>
        <v>NAP</v>
      </c>
      <c r="U429" s="247" t="str">
        <f t="shared" si="8"/>
        <v>NAP</v>
      </c>
      <c r="V429" s="247">
        <f>WEEKDAY(Table1[[#This Row],[FLIGHT_DATE]],2)</f>
        <v>5</v>
      </c>
      <c r="W429" s="247">
        <f>Table1[[#This Row],[FLIGHT_DATE]]-Table1[[#This Row],[DATE_BOOKED]]</f>
        <v>85</v>
      </c>
    </row>
    <row r="430" spans="1:23" x14ac:dyDescent="0.25">
      <c r="A430" s="246">
        <v>45687</v>
      </c>
      <c r="B430" s="247" t="s">
        <v>196</v>
      </c>
      <c r="C430" s="98" t="s">
        <v>153</v>
      </c>
      <c r="D430" s="98"/>
      <c r="E430" s="247" t="s">
        <v>380</v>
      </c>
      <c r="F430" s="247" t="s">
        <v>45</v>
      </c>
      <c r="G430" s="247" t="s">
        <v>7</v>
      </c>
      <c r="H430" s="247" t="s">
        <v>203</v>
      </c>
      <c r="I430" s="248" t="s">
        <v>23</v>
      </c>
      <c r="J430" s="246">
        <v>45765</v>
      </c>
      <c r="K430" s="249">
        <v>1</v>
      </c>
      <c r="L430" s="250">
        <v>1</v>
      </c>
      <c r="M430" s="251">
        <v>206.25</v>
      </c>
      <c r="N430" s="252">
        <v>34.04</v>
      </c>
      <c r="O430" s="252">
        <v>30</v>
      </c>
      <c r="P430" s="253">
        <f>SUM(Table1[[#This Row],[BASE_FARE]:[SURCHARGES]])*Table1[[#This Row],[SEATS_BOOKED]]</f>
        <v>270.28999999999996</v>
      </c>
      <c r="Q430" s="247" t="s">
        <v>109</v>
      </c>
      <c r="R430" s="249" t="s">
        <v>154</v>
      </c>
      <c r="S430" s="247" t="str">
        <f>LEFT(Table1[[#This Row],[SECTOR]],3)</f>
        <v>NAP</v>
      </c>
      <c r="T430" s="247" t="str">
        <f>RIGHT(Table1[[#This Row],[SECTOR]],3)</f>
        <v>SSH</v>
      </c>
      <c r="U430" s="247" t="str">
        <f t="shared" si="8"/>
        <v>NAP</v>
      </c>
      <c r="V430" s="247">
        <f>WEEKDAY(Table1[[#This Row],[FLIGHT_DATE]],2)</f>
        <v>5</v>
      </c>
      <c r="W430" s="247">
        <f>Table1[[#This Row],[FLIGHT_DATE]]-Table1[[#This Row],[DATE_BOOKED]]</f>
        <v>78</v>
      </c>
    </row>
    <row r="431" spans="1:23" x14ac:dyDescent="0.25">
      <c r="A431" s="246">
        <v>45687</v>
      </c>
      <c r="B431" s="247" t="s">
        <v>196</v>
      </c>
      <c r="C431" s="98" t="s">
        <v>153</v>
      </c>
      <c r="D431" s="98"/>
      <c r="E431" s="247" t="s">
        <v>380</v>
      </c>
      <c r="F431" s="247" t="s">
        <v>45</v>
      </c>
      <c r="G431" s="247" t="s">
        <v>8</v>
      </c>
      <c r="H431" s="247" t="s">
        <v>347</v>
      </c>
      <c r="I431" s="248" t="s">
        <v>24</v>
      </c>
      <c r="J431" s="246">
        <v>45772</v>
      </c>
      <c r="K431" s="249">
        <v>1</v>
      </c>
      <c r="L431" s="250">
        <v>1</v>
      </c>
      <c r="M431" s="251">
        <v>206.25</v>
      </c>
      <c r="N431" s="252">
        <v>38.92</v>
      </c>
      <c r="O431" s="252">
        <v>40</v>
      </c>
      <c r="P431" s="253">
        <f>SUM(Table1[[#This Row],[BASE_FARE]:[SURCHARGES]])*Table1[[#This Row],[SEATS_BOOKED]]</f>
        <v>285.17</v>
      </c>
      <c r="Q431" s="247" t="s">
        <v>109</v>
      </c>
      <c r="R431" s="249" t="s">
        <v>154</v>
      </c>
      <c r="S431" s="247" t="str">
        <f>LEFT(Table1[[#This Row],[SECTOR]],3)</f>
        <v>SSH</v>
      </c>
      <c r="T431" s="247" t="str">
        <f>RIGHT(Table1[[#This Row],[SECTOR]],3)</f>
        <v>NAP</v>
      </c>
      <c r="U431" s="247" t="str">
        <f t="shared" si="8"/>
        <v>NAP</v>
      </c>
      <c r="V431" s="247">
        <f>WEEKDAY(Table1[[#This Row],[FLIGHT_DATE]],2)</f>
        <v>5</v>
      </c>
      <c r="W431" s="247">
        <f>Table1[[#This Row],[FLIGHT_DATE]]-Table1[[#This Row],[DATE_BOOKED]]</f>
        <v>85</v>
      </c>
    </row>
    <row r="432" spans="1:23" x14ac:dyDescent="0.25">
      <c r="A432" s="246">
        <v>45687</v>
      </c>
      <c r="B432" s="247" t="s">
        <v>196</v>
      </c>
      <c r="C432" s="98" t="s">
        <v>153</v>
      </c>
      <c r="D432" s="98"/>
      <c r="E432" s="247" t="s">
        <v>380</v>
      </c>
      <c r="F432" s="247" t="s">
        <v>45</v>
      </c>
      <c r="G432" s="247" t="s">
        <v>7</v>
      </c>
      <c r="H432" s="247" t="s">
        <v>203</v>
      </c>
      <c r="I432" s="248" t="s">
        <v>23</v>
      </c>
      <c r="J432" s="246">
        <v>45765</v>
      </c>
      <c r="K432" s="249">
        <v>1</v>
      </c>
      <c r="L432" s="250">
        <v>1</v>
      </c>
      <c r="M432" s="251">
        <v>206.25</v>
      </c>
      <c r="N432" s="252">
        <v>34.04</v>
      </c>
      <c r="O432" s="252">
        <v>30</v>
      </c>
      <c r="P432" s="253">
        <f>SUM(Table1[[#This Row],[BASE_FARE]:[SURCHARGES]])*Table1[[#This Row],[SEATS_BOOKED]]</f>
        <v>270.28999999999996</v>
      </c>
      <c r="Q432" s="247" t="s">
        <v>109</v>
      </c>
      <c r="R432" s="249" t="s">
        <v>154</v>
      </c>
      <c r="S432" s="247" t="str">
        <f>LEFT(Table1[[#This Row],[SECTOR]],3)</f>
        <v>NAP</v>
      </c>
      <c r="T432" s="247" t="str">
        <f>RIGHT(Table1[[#This Row],[SECTOR]],3)</f>
        <v>SSH</v>
      </c>
      <c r="U432" s="247" t="str">
        <f t="shared" si="8"/>
        <v>NAP</v>
      </c>
      <c r="V432" s="247">
        <f>WEEKDAY(Table1[[#This Row],[FLIGHT_DATE]],2)</f>
        <v>5</v>
      </c>
      <c r="W432" s="247">
        <f>Table1[[#This Row],[FLIGHT_DATE]]-Table1[[#This Row],[DATE_BOOKED]]</f>
        <v>78</v>
      </c>
    </row>
    <row r="433" spans="1:23" x14ac:dyDescent="0.25">
      <c r="A433" s="246">
        <v>45687</v>
      </c>
      <c r="B433" s="247" t="s">
        <v>196</v>
      </c>
      <c r="C433" s="98" t="s">
        <v>153</v>
      </c>
      <c r="D433" s="98"/>
      <c r="E433" s="247" t="s">
        <v>380</v>
      </c>
      <c r="F433" s="247" t="s">
        <v>45</v>
      </c>
      <c r="G433" s="247" t="s">
        <v>8</v>
      </c>
      <c r="H433" s="247" t="s">
        <v>347</v>
      </c>
      <c r="I433" s="248" t="s">
        <v>24</v>
      </c>
      <c r="J433" s="246">
        <v>45772</v>
      </c>
      <c r="K433" s="249">
        <v>1</v>
      </c>
      <c r="L433" s="250">
        <v>1</v>
      </c>
      <c r="M433" s="251">
        <v>206.25</v>
      </c>
      <c r="N433" s="252">
        <v>38.92</v>
      </c>
      <c r="O433" s="252">
        <v>40</v>
      </c>
      <c r="P433" s="253">
        <f>SUM(Table1[[#This Row],[BASE_FARE]:[SURCHARGES]])*Table1[[#This Row],[SEATS_BOOKED]]</f>
        <v>285.17</v>
      </c>
      <c r="Q433" s="247" t="s">
        <v>109</v>
      </c>
      <c r="R433" s="249" t="s">
        <v>154</v>
      </c>
      <c r="S433" s="247" t="str">
        <f>LEFT(Table1[[#This Row],[SECTOR]],3)</f>
        <v>SSH</v>
      </c>
      <c r="T433" s="247" t="str">
        <f>RIGHT(Table1[[#This Row],[SECTOR]],3)</f>
        <v>NAP</v>
      </c>
      <c r="U433" s="247" t="str">
        <f t="shared" si="8"/>
        <v>NAP</v>
      </c>
      <c r="V433" s="247">
        <f>WEEKDAY(Table1[[#This Row],[FLIGHT_DATE]],2)</f>
        <v>5</v>
      </c>
      <c r="W433" s="247">
        <f>Table1[[#This Row],[FLIGHT_DATE]]-Table1[[#This Row],[DATE_BOOKED]]</f>
        <v>85</v>
      </c>
    </row>
    <row r="434" spans="1:23" x14ac:dyDescent="0.25">
      <c r="A434" s="246">
        <v>45688</v>
      </c>
      <c r="B434" s="247" t="s">
        <v>296</v>
      </c>
      <c r="C434" s="98" t="s">
        <v>108</v>
      </c>
      <c r="D434" s="98"/>
      <c r="E434" s="247"/>
      <c r="F434" s="247" t="s">
        <v>45</v>
      </c>
      <c r="G434" s="247" t="s">
        <v>7</v>
      </c>
      <c r="H434" s="247" t="s">
        <v>284</v>
      </c>
      <c r="I434" s="248" t="s">
        <v>297</v>
      </c>
      <c r="J434" s="246">
        <v>45765</v>
      </c>
      <c r="K434" s="249">
        <v>30</v>
      </c>
      <c r="L434" s="249">
        <v>30</v>
      </c>
      <c r="M434" s="251">
        <v>297.5</v>
      </c>
      <c r="N434" s="252">
        <v>0</v>
      </c>
      <c r="O434" s="252">
        <v>0</v>
      </c>
      <c r="P434" s="253">
        <f>SUM(Table1[[#This Row],[BASE_FARE]:[SURCHARGES]])*Table1[[#This Row],[SEATS_BOOKED]]</f>
        <v>8925</v>
      </c>
      <c r="Q434" s="247" t="s">
        <v>109</v>
      </c>
      <c r="R434" s="249" t="s">
        <v>195</v>
      </c>
      <c r="S434" s="247" t="str">
        <f>LEFT(Table1[[#This Row],[SECTOR]],3)</f>
        <v>MXP</v>
      </c>
      <c r="T434" s="247" t="str">
        <f>RIGHT(Table1[[#This Row],[SECTOR]],3)</f>
        <v>SSH</v>
      </c>
      <c r="U434" s="247" t="str">
        <f t="shared" si="8"/>
        <v>MXP</v>
      </c>
      <c r="V434" s="247">
        <f>WEEKDAY(Table1[[#This Row],[FLIGHT_DATE]],2)</f>
        <v>5</v>
      </c>
      <c r="W434" s="247">
        <f>Table1[[#This Row],[FLIGHT_DATE]]-Table1[[#This Row],[DATE_BOOKED]]</f>
        <v>77</v>
      </c>
    </row>
    <row r="435" spans="1:23" x14ac:dyDescent="0.25">
      <c r="A435" s="246">
        <v>45688</v>
      </c>
      <c r="B435" s="247" t="s">
        <v>296</v>
      </c>
      <c r="C435" s="98" t="s">
        <v>108</v>
      </c>
      <c r="D435" s="98"/>
      <c r="E435" s="247"/>
      <c r="F435" s="247" t="s">
        <v>45</v>
      </c>
      <c r="G435" s="247" t="s">
        <v>7</v>
      </c>
      <c r="H435" s="247" t="s">
        <v>284</v>
      </c>
      <c r="I435" s="248" t="s">
        <v>297</v>
      </c>
      <c r="J435" s="246">
        <v>45772</v>
      </c>
      <c r="K435" s="249">
        <v>30</v>
      </c>
      <c r="L435" s="249">
        <v>30</v>
      </c>
      <c r="M435" s="251">
        <v>297.5</v>
      </c>
      <c r="N435" s="252">
        <v>0</v>
      </c>
      <c r="O435" s="252">
        <v>0</v>
      </c>
      <c r="P435" s="253">
        <f>SUM(Table1[[#This Row],[BASE_FARE]:[SURCHARGES]])*Table1[[#This Row],[SEATS_BOOKED]]</f>
        <v>8925</v>
      </c>
      <c r="Q435" s="247" t="s">
        <v>109</v>
      </c>
      <c r="R435" s="249" t="s">
        <v>195</v>
      </c>
      <c r="S435" s="247" t="str">
        <f>LEFT(Table1[[#This Row],[SECTOR]],3)</f>
        <v>MXP</v>
      </c>
      <c r="T435" s="247" t="str">
        <f>RIGHT(Table1[[#This Row],[SECTOR]],3)</f>
        <v>SSH</v>
      </c>
      <c r="U435" s="247" t="str">
        <f t="shared" si="8"/>
        <v>MXP</v>
      </c>
      <c r="V435" s="247">
        <f>WEEKDAY(Table1[[#This Row],[FLIGHT_DATE]],2)</f>
        <v>5</v>
      </c>
      <c r="W435" s="247">
        <f>Table1[[#This Row],[FLIGHT_DATE]]-Table1[[#This Row],[DATE_BOOKED]]</f>
        <v>84</v>
      </c>
    </row>
    <row r="436" spans="1:23" x14ac:dyDescent="0.25">
      <c r="A436" s="246">
        <v>45688</v>
      </c>
      <c r="B436" s="247" t="s">
        <v>296</v>
      </c>
      <c r="C436" s="98" t="s">
        <v>108</v>
      </c>
      <c r="D436" s="98"/>
      <c r="E436" s="247"/>
      <c r="F436" s="247" t="s">
        <v>45</v>
      </c>
      <c r="G436" s="247" t="s">
        <v>8</v>
      </c>
      <c r="H436" s="247" t="s">
        <v>286</v>
      </c>
      <c r="I436" s="248" t="s">
        <v>299</v>
      </c>
      <c r="J436" s="246">
        <v>45772</v>
      </c>
      <c r="K436" s="249">
        <v>30</v>
      </c>
      <c r="L436" s="249">
        <v>30</v>
      </c>
      <c r="M436" s="251">
        <v>297.5</v>
      </c>
      <c r="N436" s="252">
        <v>0</v>
      </c>
      <c r="O436" s="252">
        <v>0</v>
      </c>
      <c r="P436" s="253">
        <f>SUM(Table1[[#This Row],[BASE_FARE]:[SURCHARGES]])*Table1[[#This Row],[SEATS_BOOKED]]</f>
        <v>8925</v>
      </c>
      <c r="Q436" s="247" t="s">
        <v>109</v>
      </c>
      <c r="R436" s="249" t="s">
        <v>195</v>
      </c>
      <c r="S436" s="247" t="str">
        <f>LEFT(Table1[[#This Row],[SECTOR]],3)</f>
        <v>SSH</v>
      </c>
      <c r="T436" s="247" t="str">
        <f>RIGHT(Table1[[#This Row],[SECTOR]],3)</f>
        <v>MXP</v>
      </c>
      <c r="U436" s="247" t="str">
        <f t="shared" si="8"/>
        <v>MXP</v>
      </c>
      <c r="V436" s="247">
        <f>WEEKDAY(Table1[[#This Row],[FLIGHT_DATE]],2)</f>
        <v>5</v>
      </c>
      <c r="W436" s="247">
        <f>Table1[[#This Row],[FLIGHT_DATE]]-Table1[[#This Row],[DATE_BOOKED]]</f>
        <v>84</v>
      </c>
    </row>
    <row r="437" spans="1:23" x14ac:dyDescent="0.25">
      <c r="A437" s="246">
        <v>45688</v>
      </c>
      <c r="B437" s="247" t="s">
        <v>296</v>
      </c>
      <c r="C437" s="98" t="s">
        <v>108</v>
      </c>
      <c r="D437" s="98"/>
      <c r="E437" s="247"/>
      <c r="F437" s="247" t="s">
        <v>45</v>
      </c>
      <c r="G437" s="247" t="s">
        <v>8</v>
      </c>
      <c r="H437" s="247" t="s">
        <v>286</v>
      </c>
      <c r="I437" s="248" t="s">
        <v>299</v>
      </c>
      <c r="J437" s="246">
        <v>45779</v>
      </c>
      <c r="K437" s="249">
        <v>30</v>
      </c>
      <c r="L437" s="249">
        <v>30</v>
      </c>
      <c r="M437" s="251">
        <v>297.5</v>
      </c>
      <c r="N437" s="252">
        <v>0</v>
      </c>
      <c r="O437" s="252">
        <v>0</v>
      </c>
      <c r="P437" s="253">
        <f>SUM(Table1[[#This Row],[BASE_FARE]:[SURCHARGES]])*Table1[[#This Row],[SEATS_BOOKED]]</f>
        <v>8925</v>
      </c>
      <c r="Q437" s="247" t="s">
        <v>109</v>
      </c>
      <c r="R437" s="249" t="s">
        <v>195</v>
      </c>
      <c r="S437" s="247" t="str">
        <f>LEFT(Table1[[#This Row],[SECTOR]],3)</f>
        <v>SSH</v>
      </c>
      <c r="T437" s="247" t="str">
        <f>RIGHT(Table1[[#This Row],[SECTOR]],3)</f>
        <v>MXP</v>
      </c>
      <c r="U437" s="247" t="str">
        <f t="shared" si="8"/>
        <v>MXP</v>
      </c>
      <c r="V437" s="247">
        <f>WEEKDAY(Table1[[#This Row],[FLIGHT_DATE]],2)</f>
        <v>5</v>
      </c>
      <c r="W437" s="247">
        <f>Table1[[#This Row],[FLIGHT_DATE]]-Table1[[#This Row],[DATE_BOOKED]]</f>
        <v>91</v>
      </c>
    </row>
    <row r="438" spans="1:23" x14ac:dyDescent="0.25">
      <c r="A438" s="246">
        <v>45688</v>
      </c>
      <c r="B438" s="247" t="s">
        <v>296</v>
      </c>
      <c r="C438" s="98" t="s">
        <v>108</v>
      </c>
      <c r="D438" s="98"/>
      <c r="E438" s="247"/>
      <c r="F438" s="247" t="s">
        <v>45</v>
      </c>
      <c r="G438" s="247" t="s">
        <v>7</v>
      </c>
      <c r="H438" s="247" t="s">
        <v>289</v>
      </c>
      <c r="I438" s="248" t="s">
        <v>300</v>
      </c>
      <c r="J438" s="246">
        <v>45766</v>
      </c>
      <c r="K438" s="249">
        <v>40</v>
      </c>
      <c r="L438" s="250">
        <v>40</v>
      </c>
      <c r="M438" s="251">
        <v>290</v>
      </c>
      <c r="N438" s="252">
        <v>0</v>
      </c>
      <c r="O438" s="252">
        <v>0</v>
      </c>
      <c r="P438" s="253">
        <f>SUM(Table1[[#This Row],[BASE_FARE]:[SURCHARGES]])*Table1[[#This Row],[SEATS_BOOKED]]</f>
        <v>11600</v>
      </c>
      <c r="Q438" s="247" t="s">
        <v>109</v>
      </c>
      <c r="R438" s="249" t="s">
        <v>195</v>
      </c>
      <c r="S438" s="247" t="str">
        <f>LEFT(Table1[[#This Row],[SECTOR]],3)</f>
        <v>VRN</v>
      </c>
      <c r="T438" s="247" t="str">
        <f>RIGHT(Table1[[#This Row],[SECTOR]],3)</f>
        <v>SSH</v>
      </c>
      <c r="U438" s="247" t="str">
        <f t="shared" si="8"/>
        <v>VRN</v>
      </c>
      <c r="V438" s="247">
        <f>WEEKDAY(Table1[[#This Row],[FLIGHT_DATE]],2)</f>
        <v>6</v>
      </c>
      <c r="W438" s="247">
        <f>Table1[[#This Row],[FLIGHT_DATE]]-Table1[[#This Row],[DATE_BOOKED]]</f>
        <v>78</v>
      </c>
    </row>
    <row r="439" spans="1:23" x14ac:dyDescent="0.25">
      <c r="A439" s="246">
        <v>45688</v>
      </c>
      <c r="B439" s="247" t="s">
        <v>296</v>
      </c>
      <c r="C439" s="98" t="s">
        <v>108</v>
      </c>
      <c r="D439" s="98"/>
      <c r="E439" s="247"/>
      <c r="F439" s="247" t="s">
        <v>45</v>
      </c>
      <c r="G439" s="247" t="s">
        <v>7</v>
      </c>
      <c r="H439" s="247" t="s">
        <v>289</v>
      </c>
      <c r="I439" s="248" t="s">
        <v>300</v>
      </c>
      <c r="J439" s="246">
        <v>45773</v>
      </c>
      <c r="K439" s="249">
        <v>40</v>
      </c>
      <c r="L439" s="250">
        <v>40</v>
      </c>
      <c r="M439" s="251">
        <v>290</v>
      </c>
      <c r="N439" s="252">
        <v>0</v>
      </c>
      <c r="O439" s="252">
        <v>0</v>
      </c>
      <c r="P439" s="253">
        <f>SUM(Table1[[#This Row],[BASE_FARE]:[SURCHARGES]])*Table1[[#This Row],[SEATS_BOOKED]]</f>
        <v>11600</v>
      </c>
      <c r="Q439" s="247" t="s">
        <v>109</v>
      </c>
      <c r="R439" s="249" t="s">
        <v>195</v>
      </c>
      <c r="S439" s="247" t="str">
        <f>LEFT(Table1[[#This Row],[SECTOR]],3)</f>
        <v>VRN</v>
      </c>
      <c r="T439" s="247" t="str">
        <f>RIGHT(Table1[[#This Row],[SECTOR]],3)</f>
        <v>SSH</v>
      </c>
      <c r="U439" s="247" t="str">
        <f t="shared" si="8"/>
        <v>VRN</v>
      </c>
      <c r="V439" s="247">
        <f>WEEKDAY(Table1[[#This Row],[FLIGHT_DATE]],2)</f>
        <v>6</v>
      </c>
      <c r="W439" s="247">
        <f>Table1[[#This Row],[FLIGHT_DATE]]-Table1[[#This Row],[DATE_BOOKED]]</f>
        <v>85</v>
      </c>
    </row>
    <row r="440" spans="1:23" x14ac:dyDescent="0.25">
      <c r="A440" s="246">
        <v>45688</v>
      </c>
      <c r="B440" s="247" t="s">
        <v>296</v>
      </c>
      <c r="C440" s="98" t="s">
        <v>108</v>
      </c>
      <c r="D440" s="98"/>
      <c r="E440" s="247"/>
      <c r="F440" s="247" t="s">
        <v>45</v>
      </c>
      <c r="G440" s="247" t="s">
        <v>8</v>
      </c>
      <c r="H440" s="247" t="s">
        <v>293</v>
      </c>
      <c r="I440" s="248" t="s">
        <v>302</v>
      </c>
      <c r="J440" s="246">
        <v>45773</v>
      </c>
      <c r="K440" s="249">
        <v>40</v>
      </c>
      <c r="L440" s="250">
        <v>40</v>
      </c>
      <c r="M440" s="251">
        <v>290</v>
      </c>
      <c r="N440" s="252">
        <v>0</v>
      </c>
      <c r="O440" s="252">
        <v>0</v>
      </c>
      <c r="P440" s="253">
        <f>SUM(Table1[[#This Row],[BASE_FARE]:[SURCHARGES]])*Table1[[#This Row],[SEATS_BOOKED]]</f>
        <v>11600</v>
      </c>
      <c r="Q440" s="247" t="s">
        <v>109</v>
      </c>
      <c r="R440" s="249" t="s">
        <v>195</v>
      </c>
      <c r="S440" s="247" t="str">
        <f>LEFT(Table1[[#This Row],[SECTOR]],3)</f>
        <v>SSH</v>
      </c>
      <c r="T440" s="247" t="str">
        <f>RIGHT(Table1[[#This Row],[SECTOR]],3)</f>
        <v>VRN</v>
      </c>
      <c r="U440" s="247" t="str">
        <f t="shared" si="8"/>
        <v>VRN</v>
      </c>
      <c r="V440" s="247">
        <f>WEEKDAY(Table1[[#This Row],[FLIGHT_DATE]],2)</f>
        <v>6</v>
      </c>
      <c r="W440" s="247">
        <f>Table1[[#This Row],[FLIGHT_DATE]]-Table1[[#This Row],[DATE_BOOKED]]</f>
        <v>85</v>
      </c>
    </row>
    <row r="441" spans="1:23" x14ac:dyDescent="0.25">
      <c r="A441" s="246">
        <v>45688</v>
      </c>
      <c r="B441" s="247" t="s">
        <v>296</v>
      </c>
      <c r="C441" s="98" t="s">
        <v>108</v>
      </c>
      <c r="D441" s="98"/>
      <c r="E441" s="247"/>
      <c r="F441" s="247" t="s">
        <v>45</v>
      </c>
      <c r="G441" s="247" t="s">
        <v>8</v>
      </c>
      <c r="H441" s="247" t="s">
        <v>293</v>
      </c>
      <c r="I441" s="248" t="s">
        <v>302</v>
      </c>
      <c r="J441" s="246">
        <v>45780</v>
      </c>
      <c r="K441" s="249">
        <v>40</v>
      </c>
      <c r="L441" s="250">
        <v>40</v>
      </c>
      <c r="M441" s="251">
        <v>290</v>
      </c>
      <c r="N441" s="252">
        <v>0</v>
      </c>
      <c r="O441" s="252">
        <v>0</v>
      </c>
      <c r="P441" s="253">
        <f>SUM(Table1[[#This Row],[BASE_FARE]:[SURCHARGES]])*Table1[[#This Row],[SEATS_BOOKED]]</f>
        <v>11600</v>
      </c>
      <c r="Q441" s="247" t="s">
        <v>109</v>
      </c>
      <c r="R441" s="249" t="s">
        <v>195</v>
      </c>
      <c r="S441" s="247" t="str">
        <f>LEFT(Table1[[#This Row],[SECTOR]],3)</f>
        <v>SSH</v>
      </c>
      <c r="T441" s="247" t="str">
        <f>RIGHT(Table1[[#This Row],[SECTOR]],3)</f>
        <v>VRN</v>
      </c>
      <c r="U441" s="247" t="str">
        <f t="shared" si="8"/>
        <v>VRN</v>
      </c>
      <c r="V441" s="247">
        <f>WEEKDAY(Table1[[#This Row],[FLIGHT_DATE]],2)</f>
        <v>6</v>
      </c>
      <c r="W441" s="247">
        <f>Table1[[#This Row],[FLIGHT_DATE]]-Table1[[#This Row],[DATE_BOOKED]]</f>
        <v>92</v>
      </c>
    </row>
    <row r="442" spans="1:23" x14ac:dyDescent="0.25">
      <c r="A442" s="246">
        <v>45689</v>
      </c>
      <c r="B442" s="247" t="s">
        <v>281</v>
      </c>
      <c r="C442" s="98" t="s">
        <v>153</v>
      </c>
      <c r="D442" s="98"/>
      <c r="E442" s="247" t="s">
        <v>381</v>
      </c>
      <c r="F442" s="247" t="s">
        <v>47</v>
      </c>
      <c r="G442" s="247" t="s">
        <v>7</v>
      </c>
      <c r="H442" s="247" t="s">
        <v>289</v>
      </c>
      <c r="I442" s="248" t="s">
        <v>300</v>
      </c>
      <c r="J442" s="246">
        <v>45766</v>
      </c>
      <c r="K442" s="249">
        <v>3</v>
      </c>
      <c r="L442" s="250">
        <v>3</v>
      </c>
      <c r="M442" s="251">
        <v>300</v>
      </c>
      <c r="N442" s="252">
        <v>0</v>
      </c>
      <c r="O442" s="252">
        <v>0</v>
      </c>
      <c r="P442" s="253">
        <f>SUM(Table1[[#This Row],[BASE_FARE]:[SURCHARGES]])*Table1[[#This Row],[SEATS_BOOKED]]</f>
        <v>900</v>
      </c>
      <c r="Q442" s="247" t="s">
        <v>109</v>
      </c>
      <c r="R442" s="249" t="s">
        <v>154</v>
      </c>
      <c r="S442" s="247" t="str">
        <f>LEFT(Table1[[#This Row],[SECTOR]],3)</f>
        <v>VRN</v>
      </c>
      <c r="T442" s="247" t="str">
        <f>RIGHT(Table1[[#This Row],[SECTOR]],3)</f>
        <v>SSH</v>
      </c>
      <c r="U442" s="247" t="str">
        <f t="shared" si="8"/>
        <v>VRN</v>
      </c>
      <c r="V442" s="247">
        <f>WEEKDAY(Table1[[#This Row],[FLIGHT_DATE]],2)</f>
        <v>6</v>
      </c>
      <c r="W442" s="247">
        <f>Table1[[#This Row],[FLIGHT_DATE]]-Table1[[#This Row],[DATE_BOOKED]]</f>
        <v>77</v>
      </c>
    </row>
    <row r="443" spans="1:23" x14ac:dyDescent="0.25">
      <c r="A443" s="246">
        <v>45690</v>
      </c>
      <c r="B443" s="247" t="s">
        <v>281</v>
      </c>
      <c r="C443" s="98" t="s">
        <v>153</v>
      </c>
      <c r="D443" s="98"/>
      <c r="E443" s="247" t="s">
        <v>382</v>
      </c>
      <c r="F443" s="247" t="s">
        <v>47</v>
      </c>
      <c r="G443" s="247" t="s">
        <v>7</v>
      </c>
      <c r="H443" s="247" t="s">
        <v>286</v>
      </c>
      <c r="I443" s="248" t="s">
        <v>299</v>
      </c>
      <c r="J443" s="246">
        <v>45772</v>
      </c>
      <c r="K443" s="249">
        <v>4</v>
      </c>
      <c r="L443" s="250">
        <v>4</v>
      </c>
      <c r="M443" s="251">
        <v>320</v>
      </c>
      <c r="N443" s="252">
        <v>0</v>
      </c>
      <c r="O443" s="252">
        <v>0</v>
      </c>
      <c r="P443" s="253">
        <f>SUM(Table1[[#This Row],[BASE_FARE]:[SURCHARGES]])*Table1[[#This Row],[SEATS_BOOKED]]</f>
        <v>1280</v>
      </c>
      <c r="Q443" s="247" t="s">
        <v>109</v>
      </c>
      <c r="R443" s="249" t="s">
        <v>154</v>
      </c>
      <c r="S443" s="247" t="str">
        <f>LEFT(Table1[[#This Row],[SECTOR]],3)</f>
        <v>SSH</v>
      </c>
      <c r="T443" s="247" t="str">
        <f>RIGHT(Table1[[#This Row],[SECTOR]],3)</f>
        <v>MXP</v>
      </c>
      <c r="U443" s="247" t="str">
        <f t="shared" si="8"/>
        <v>MXP</v>
      </c>
      <c r="V443" s="247">
        <f>WEEKDAY(Table1[[#This Row],[FLIGHT_DATE]],2)</f>
        <v>5</v>
      </c>
      <c r="W443" s="247">
        <f>Table1[[#This Row],[FLIGHT_DATE]]-Table1[[#This Row],[DATE_BOOKED]]</f>
        <v>82</v>
      </c>
    </row>
    <row r="444" spans="1:23" x14ac:dyDescent="0.25">
      <c r="A444" s="246">
        <v>45690</v>
      </c>
      <c r="B444" s="247" t="s">
        <v>281</v>
      </c>
      <c r="C444" s="98" t="s">
        <v>153</v>
      </c>
      <c r="D444" s="98"/>
      <c r="E444" s="247" t="s">
        <v>383</v>
      </c>
      <c r="F444" s="247" t="s">
        <v>45</v>
      </c>
      <c r="G444" s="247" t="s">
        <v>7</v>
      </c>
      <c r="H444" s="247" t="s">
        <v>289</v>
      </c>
      <c r="I444" s="248" t="s">
        <v>300</v>
      </c>
      <c r="J444" s="246">
        <v>45766</v>
      </c>
      <c r="K444" s="249">
        <v>3</v>
      </c>
      <c r="L444" s="250">
        <v>3</v>
      </c>
      <c r="M444" s="251">
        <v>300</v>
      </c>
      <c r="N444" s="252">
        <v>0</v>
      </c>
      <c r="O444" s="252">
        <v>0</v>
      </c>
      <c r="P444" s="253">
        <f>SUM(Table1[[#This Row],[BASE_FARE]:[SURCHARGES]])*Table1[[#This Row],[SEATS_BOOKED]]</f>
        <v>900</v>
      </c>
      <c r="Q444" s="247" t="s">
        <v>109</v>
      </c>
      <c r="R444" s="249" t="s">
        <v>154</v>
      </c>
      <c r="S444" s="247" t="str">
        <f>LEFT(Table1[[#This Row],[SECTOR]],3)</f>
        <v>VRN</v>
      </c>
      <c r="T444" s="247" t="str">
        <f>RIGHT(Table1[[#This Row],[SECTOR]],3)</f>
        <v>SSH</v>
      </c>
      <c r="U444" s="247" t="str">
        <f t="shared" si="8"/>
        <v>VRN</v>
      </c>
      <c r="V444" s="247">
        <f>WEEKDAY(Table1[[#This Row],[FLIGHT_DATE]],2)</f>
        <v>6</v>
      </c>
      <c r="W444" s="247">
        <f>Table1[[#This Row],[FLIGHT_DATE]]-Table1[[#This Row],[DATE_BOOKED]]</f>
        <v>76</v>
      </c>
    </row>
    <row r="445" spans="1:23" x14ac:dyDescent="0.25">
      <c r="A445" s="246">
        <v>45690</v>
      </c>
      <c r="B445" s="247" t="s">
        <v>281</v>
      </c>
      <c r="C445" s="98" t="s">
        <v>153</v>
      </c>
      <c r="D445" s="98"/>
      <c r="E445" s="247" t="s">
        <v>383</v>
      </c>
      <c r="F445" s="247" t="s">
        <v>45</v>
      </c>
      <c r="G445" s="247" t="s">
        <v>8</v>
      </c>
      <c r="H445" s="247" t="s">
        <v>293</v>
      </c>
      <c r="I445" s="248" t="s">
        <v>302</v>
      </c>
      <c r="J445" s="246">
        <v>45773</v>
      </c>
      <c r="K445" s="249">
        <v>3</v>
      </c>
      <c r="L445" s="250">
        <v>3</v>
      </c>
      <c r="M445" s="251">
        <v>300</v>
      </c>
      <c r="N445" s="252">
        <v>0</v>
      </c>
      <c r="O445" s="252">
        <v>0</v>
      </c>
      <c r="P445" s="253">
        <f>SUM(Table1[[#This Row],[BASE_FARE]:[SURCHARGES]])*Table1[[#This Row],[SEATS_BOOKED]]</f>
        <v>900</v>
      </c>
      <c r="Q445" s="247" t="s">
        <v>109</v>
      </c>
      <c r="R445" s="249" t="s">
        <v>154</v>
      </c>
      <c r="S445" s="247" t="str">
        <f>LEFT(Table1[[#This Row],[SECTOR]],3)</f>
        <v>SSH</v>
      </c>
      <c r="T445" s="247" t="str">
        <f>RIGHT(Table1[[#This Row],[SECTOR]],3)</f>
        <v>VRN</v>
      </c>
      <c r="U445" s="247" t="str">
        <f t="shared" si="8"/>
        <v>VRN</v>
      </c>
      <c r="V445" s="247">
        <f>WEEKDAY(Table1[[#This Row],[FLIGHT_DATE]],2)</f>
        <v>6</v>
      </c>
      <c r="W445" s="247">
        <f>Table1[[#This Row],[FLIGHT_DATE]]-Table1[[#This Row],[DATE_BOOKED]]</f>
        <v>83</v>
      </c>
    </row>
    <row r="446" spans="1:23" x14ac:dyDescent="0.25">
      <c r="A446" s="246">
        <v>45690</v>
      </c>
      <c r="B446" s="247" t="s">
        <v>281</v>
      </c>
      <c r="C446" s="98" t="s">
        <v>153</v>
      </c>
      <c r="D446" s="98"/>
      <c r="E446" s="247" t="s">
        <v>384</v>
      </c>
      <c r="F446" s="247" t="s">
        <v>47</v>
      </c>
      <c r="G446" s="247" t="s">
        <v>7</v>
      </c>
      <c r="H446" s="247" t="s">
        <v>284</v>
      </c>
      <c r="I446" s="248" t="s">
        <v>297</v>
      </c>
      <c r="J446" s="246">
        <v>45765</v>
      </c>
      <c r="K446" s="249">
        <v>2</v>
      </c>
      <c r="L446" s="250">
        <v>2</v>
      </c>
      <c r="M446" s="251">
        <v>325</v>
      </c>
      <c r="N446" s="252">
        <v>0</v>
      </c>
      <c r="O446" s="252">
        <v>0</v>
      </c>
      <c r="P446" s="253">
        <f>SUM(Table1[[#This Row],[BASE_FARE]:[SURCHARGES]])*Table1[[#This Row],[SEATS_BOOKED]]</f>
        <v>650</v>
      </c>
      <c r="Q446" s="247" t="s">
        <v>109</v>
      </c>
      <c r="R446" s="249" t="s">
        <v>154</v>
      </c>
      <c r="S446" s="247" t="str">
        <f>LEFT(Table1[[#This Row],[SECTOR]],3)</f>
        <v>MXP</v>
      </c>
      <c r="T446" s="247" t="str">
        <f>RIGHT(Table1[[#This Row],[SECTOR]],3)</f>
        <v>SSH</v>
      </c>
      <c r="U446" s="247" t="str">
        <f t="shared" si="8"/>
        <v>MXP</v>
      </c>
      <c r="V446" s="247">
        <f>WEEKDAY(Table1[[#This Row],[FLIGHT_DATE]],2)</f>
        <v>5</v>
      </c>
      <c r="W446" s="247">
        <f>Table1[[#This Row],[FLIGHT_DATE]]-Table1[[#This Row],[DATE_BOOKED]]</f>
        <v>75</v>
      </c>
    </row>
    <row r="447" spans="1:23" x14ac:dyDescent="0.25">
      <c r="A447" s="246">
        <v>45691</v>
      </c>
      <c r="B447" s="247" t="s">
        <v>152</v>
      </c>
      <c r="C447" s="98" t="s">
        <v>153</v>
      </c>
      <c r="D447" s="98"/>
      <c r="E447" s="247"/>
      <c r="F447" s="139" t="s">
        <v>47</v>
      </c>
      <c r="G447" s="140" t="s">
        <v>7</v>
      </c>
      <c r="H447" s="247" t="s">
        <v>286</v>
      </c>
      <c r="I447" s="139" t="s">
        <v>299</v>
      </c>
      <c r="J447" s="246">
        <v>45772</v>
      </c>
      <c r="K447" s="141">
        <v>6</v>
      </c>
      <c r="L447" s="141">
        <v>6</v>
      </c>
      <c r="M447" s="142">
        <v>325</v>
      </c>
      <c r="N447" s="252">
        <v>0</v>
      </c>
      <c r="O447" s="252">
        <v>0</v>
      </c>
      <c r="P447" s="253">
        <f>SUM(Table1[[#This Row],[BASE_FARE]:[SURCHARGES]])*Table1[[#This Row],[SEATS_BOOKED]]</f>
        <v>1950</v>
      </c>
      <c r="Q447" s="247" t="s">
        <v>109</v>
      </c>
      <c r="R447" s="249" t="s">
        <v>154</v>
      </c>
      <c r="S447" s="247" t="str">
        <f>LEFT(Table1[[#This Row],[SECTOR]],3)</f>
        <v>SSH</v>
      </c>
      <c r="T447" s="247" t="str">
        <f>RIGHT(Table1[[#This Row],[SECTOR]],3)</f>
        <v>MXP</v>
      </c>
      <c r="U447" s="247" t="str">
        <f t="shared" si="8"/>
        <v>MXP</v>
      </c>
      <c r="V447" s="247">
        <f>WEEKDAY(Table1[[#This Row],[FLIGHT_DATE]],2)</f>
        <v>5</v>
      </c>
      <c r="W447" s="247">
        <f>Table1[[#This Row],[FLIGHT_DATE]]-Table1[[#This Row],[DATE_BOOKED]]</f>
        <v>81</v>
      </c>
    </row>
    <row r="448" spans="1:23" x14ac:dyDescent="0.25">
      <c r="A448" s="246">
        <v>45688</v>
      </c>
      <c r="B448" s="247" t="s">
        <v>196</v>
      </c>
      <c r="C448" s="98" t="s">
        <v>153</v>
      </c>
      <c r="D448" s="98"/>
      <c r="E448" s="247" t="s">
        <v>385</v>
      </c>
      <c r="F448" s="247" t="s">
        <v>47</v>
      </c>
      <c r="G448" s="247" t="s">
        <v>7</v>
      </c>
      <c r="H448" s="247" t="s">
        <v>203</v>
      </c>
      <c r="I448" s="248" t="s">
        <v>23</v>
      </c>
      <c r="J448" s="246">
        <v>45765</v>
      </c>
      <c r="K448" s="249">
        <v>1</v>
      </c>
      <c r="L448" s="250">
        <v>1</v>
      </c>
      <c r="M448" s="251">
        <v>230</v>
      </c>
      <c r="N448" s="252">
        <v>34.04</v>
      </c>
      <c r="O448" s="252">
        <v>30</v>
      </c>
      <c r="P448" s="253">
        <f>SUM(Table1[[#This Row],[BASE_FARE]:[SURCHARGES]])*Table1[[#This Row],[SEATS_BOOKED]]</f>
        <v>294.04000000000002</v>
      </c>
      <c r="Q448" s="247" t="s">
        <v>109</v>
      </c>
      <c r="R448" s="249" t="s">
        <v>154</v>
      </c>
      <c r="S448" s="247" t="str">
        <f>LEFT(Table1[[#This Row],[SECTOR]],3)</f>
        <v>NAP</v>
      </c>
      <c r="T448" s="247" t="str">
        <f>RIGHT(Table1[[#This Row],[SECTOR]],3)</f>
        <v>SSH</v>
      </c>
      <c r="U448" s="247" t="str">
        <f t="shared" si="8"/>
        <v>NAP</v>
      </c>
      <c r="V448" s="247">
        <f>WEEKDAY(Table1[[#This Row],[FLIGHT_DATE]],2)</f>
        <v>5</v>
      </c>
      <c r="W448" s="247">
        <f>Table1[[#This Row],[FLIGHT_DATE]]-Table1[[#This Row],[DATE_BOOKED]]</f>
        <v>77</v>
      </c>
    </row>
    <row r="449" spans="1:23" x14ac:dyDescent="0.25">
      <c r="A449" s="246">
        <v>45688</v>
      </c>
      <c r="B449" s="247" t="s">
        <v>196</v>
      </c>
      <c r="C449" s="98" t="s">
        <v>153</v>
      </c>
      <c r="D449" s="98"/>
      <c r="E449" s="247" t="s">
        <v>385</v>
      </c>
      <c r="F449" s="247" t="s">
        <v>47</v>
      </c>
      <c r="G449" s="247" t="s">
        <v>7</v>
      </c>
      <c r="H449" s="247" t="s">
        <v>347</v>
      </c>
      <c r="I449" s="248" t="s">
        <v>24</v>
      </c>
      <c r="J449" s="246">
        <v>45772</v>
      </c>
      <c r="K449" s="249">
        <v>1</v>
      </c>
      <c r="L449" s="250">
        <v>1</v>
      </c>
      <c r="M449" s="251">
        <v>220</v>
      </c>
      <c r="N449" s="252">
        <v>38.92</v>
      </c>
      <c r="O449" s="252">
        <v>40</v>
      </c>
      <c r="P449" s="253">
        <f>SUM(Table1[[#This Row],[BASE_FARE]:[SURCHARGES]])*Table1[[#This Row],[SEATS_BOOKED]]</f>
        <v>298.92</v>
      </c>
      <c r="Q449" s="247" t="s">
        <v>109</v>
      </c>
      <c r="R449" s="249" t="s">
        <v>154</v>
      </c>
      <c r="S449" s="247" t="str">
        <f>LEFT(Table1[[#This Row],[SECTOR]],3)</f>
        <v>SSH</v>
      </c>
      <c r="T449" s="247" t="str">
        <f>RIGHT(Table1[[#This Row],[SECTOR]],3)</f>
        <v>NAP</v>
      </c>
      <c r="U449" s="247" t="str">
        <f t="shared" si="8"/>
        <v>NAP</v>
      </c>
      <c r="V449" s="247">
        <f>WEEKDAY(Table1[[#This Row],[FLIGHT_DATE]],2)</f>
        <v>5</v>
      </c>
      <c r="W449" s="247">
        <f>Table1[[#This Row],[FLIGHT_DATE]]-Table1[[#This Row],[DATE_BOOKED]]</f>
        <v>84</v>
      </c>
    </row>
    <row r="450" spans="1:23" x14ac:dyDescent="0.25">
      <c r="A450" s="246">
        <v>45688</v>
      </c>
      <c r="B450" s="247" t="s">
        <v>196</v>
      </c>
      <c r="C450" s="98" t="s">
        <v>153</v>
      </c>
      <c r="D450" s="98"/>
      <c r="E450" s="247" t="s">
        <v>385</v>
      </c>
      <c r="F450" s="247" t="s">
        <v>47</v>
      </c>
      <c r="G450" s="247" t="s">
        <v>7</v>
      </c>
      <c r="H450" s="247" t="s">
        <v>203</v>
      </c>
      <c r="I450" s="248" t="s">
        <v>23</v>
      </c>
      <c r="J450" s="246">
        <v>45765</v>
      </c>
      <c r="K450" s="249">
        <v>1</v>
      </c>
      <c r="L450" s="250">
        <v>1</v>
      </c>
      <c r="M450" s="251">
        <v>230</v>
      </c>
      <c r="N450" s="252">
        <v>34.04</v>
      </c>
      <c r="O450" s="252">
        <v>30</v>
      </c>
      <c r="P450" s="253">
        <f>SUM(Table1[[#This Row],[BASE_FARE]:[SURCHARGES]])*Table1[[#This Row],[SEATS_BOOKED]]</f>
        <v>294.04000000000002</v>
      </c>
      <c r="Q450" s="247" t="s">
        <v>109</v>
      </c>
      <c r="R450" s="249" t="s">
        <v>154</v>
      </c>
      <c r="S450" s="247" t="str">
        <f>LEFT(Table1[[#This Row],[SECTOR]],3)</f>
        <v>NAP</v>
      </c>
      <c r="T450" s="247" t="str">
        <f>RIGHT(Table1[[#This Row],[SECTOR]],3)</f>
        <v>SSH</v>
      </c>
      <c r="U450" s="247" t="str">
        <f t="shared" si="8"/>
        <v>NAP</v>
      </c>
      <c r="V450" s="247">
        <f>WEEKDAY(Table1[[#This Row],[FLIGHT_DATE]],2)</f>
        <v>5</v>
      </c>
      <c r="W450" s="247">
        <f>Table1[[#This Row],[FLIGHT_DATE]]-Table1[[#This Row],[DATE_BOOKED]]</f>
        <v>77</v>
      </c>
    </row>
    <row r="451" spans="1:23" x14ac:dyDescent="0.25">
      <c r="A451" s="246">
        <v>45688</v>
      </c>
      <c r="B451" s="247" t="s">
        <v>196</v>
      </c>
      <c r="C451" s="98" t="s">
        <v>153</v>
      </c>
      <c r="D451" s="98"/>
      <c r="E451" s="247" t="s">
        <v>385</v>
      </c>
      <c r="F451" s="247" t="s">
        <v>47</v>
      </c>
      <c r="G451" s="247" t="s">
        <v>7</v>
      </c>
      <c r="H451" s="247" t="s">
        <v>347</v>
      </c>
      <c r="I451" s="248" t="s">
        <v>24</v>
      </c>
      <c r="J451" s="246">
        <v>45772</v>
      </c>
      <c r="K451" s="249">
        <v>1</v>
      </c>
      <c r="L451" s="250">
        <v>1</v>
      </c>
      <c r="M451" s="251">
        <v>220</v>
      </c>
      <c r="N451" s="252">
        <v>38.92</v>
      </c>
      <c r="O451" s="252">
        <v>40</v>
      </c>
      <c r="P451" s="253">
        <f>SUM(Table1[[#This Row],[BASE_FARE]:[SURCHARGES]])*Table1[[#This Row],[SEATS_BOOKED]]</f>
        <v>298.92</v>
      </c>
      <c r="Q451" s="247" t="s">
        <v>109</v>
      </c>
      <c r="R451" s="249" t="s">
        <v>154</v>
      </c>
      <c r="S451" s="247" t="str">
        <f>LEFT(Table1[[#This Row],[SECTOR]],3)</f>
        <v>SSH</v>
      </c>
      <c r="T451" s="247" t="str">
        <f>RIGHT(Table1[[#This Row],[SECTOR]],3)</f>
        <v>NAP</v>
      </c>
      <c r="U451" s="247" t="str">
        <f t="shared" si="8"/>
        <v>NAP</v>
      </c>
      <c r="V451" s="247">
        <f>WEEKDAY(Table1[[#This Row],[FLIGHT_DATE]],2)</f>
        <v>5</v>
      </c>
      <c r="W451" s="247">
        <f>Table1[[#This Row],[FLIGHT_DATE]]-Table1[[#This Row],[DATE_BOOKED]]</f>
        <v>84</v>
      </c>
    </row>
    <row r="452" spans="1:23" x14ac:dyDescent="0.25">
      <c r="A452" s="246">
        <v>45691</v>
      </c>
      <c r="B452" s="247" t="s">
        <v>386</v>
      </c>
      <c r="C452" s="98" t="s">
        <v>108</v>
      </c>
      <c r="D452" s="98"/>
      <c r="E452" s="247"/>
      <c r="F452" s="247" t="s">
        <v>45</v>
      </c>
      <c r="G452" s="247" t="s">
        <v>7</v>
      </c>
      <c r="H452" s="247" t="s">
        <v>203</v>
      </c>
      <c r="I452" s="248" t="s">
        <v>23</v>
      </c>
      <c r="J452" s="246">
        <v>45772</v>
      </c>
      <c r="K452" s="249">
        <v>10</v>
      </c>
      <c r="L452" s="250">
        <v>10</v>
      </c>
      <c r="M452" s="251">
        <v>245</v>
      </c>
      <c r="N452" s="252">
        <v>0</v>
      </c>
      <c r="O452" s="252">
        <v>0</v>
      </c>
      <c r="P452" s="253">
        <f>SUM(Table1[[#This Row],[BASE_FARE]:[SURCHARGES]])*Table1[[#This Row],[SEATS_BOOKED]]</f>
        <v>2450</v>
      </c>
      <c r="Q452" s="247" t="s">
        <v>109</v>
      </c>
      <c r="R452" s="249" t="s">
        <v>195</v>
      </c>
      <c r="S452" s="247" t="str">
        <f>LEFT(Table1[[#This Row],[SECTOR]],3)</f>
        <v>NAP</v>
      </c>
      <c r="T452" s="247" t="str">
        <f>RIGHT(Table1[[#This Row],[SECTOR]],3)</f>
        <v>SSH</v>
      </c>
      <c r="U452" s="247" t="str">
        <f t="shared" si="8"/>
        <v>NAP</v>
      </c>
      <c r="V452" s="247">
        <f>WEEKDAY(Table1[[#This Row],[FLIGHT_DATE]],2)</f>
        <v>5</v>
      </c>
      <c r="W452" s="247">
        <f>Table1[[#This Row],[FLIGHT_DATE]]-Table1[[#This Row],[DATE_BOOKED]]</f>
        <v>81</v>
      </c>
    </row>
    <row r="453" spans="1:23" x14ac:dyDescent="0.25">
      <c r="A453" s="246">
        <v>45691</v>
      </c>
      <c r="B453" s="247" t="s">
        <v>386</v>
      </c>
      <c r="C453" s="98" t="s">
        <v>108</v>
      </c>
      <c r="D453" s="98"/>
      <c r="E453" s="247"/>
      <c r="F453" s="247" t="s">
        <v>45</v>
      </c>
      <c r="G453" s="247" t="s">
        <v>8</v>
      </c>
      <c r="H453" s="247" t="s">
        <v>347</v>
      </c>
      <c r="I453" s="248" t="s">
        <v>24</v>
      </c>
      <c r="J453" s="246">
        <v>45779</v>
      </c>
      <c r="K453" s="249">
        <v>10</v>
      </c>
      <c r="L453" s="250">
        <v>10</v>
      </c>
      <c r="M453" s="251">
        <v>245</v>
      </c>
      <c r="N453" s="252">
        <v>0</v>
      </c>
      <c r="O453" s="252">
        <v>0</v>
      </c>
      <c r="P453" s="253">
        <f>SUM(Table1[[#This Row],[BASE_FARE]:[SURCHARGES]])*Table1[[#This Row],[SEATS_BOOKED]]</f>
        <v>2450</v>
      </c>
      <c r="Q453" s="247" t="s">
        <v>109</v>
      </c>
      <c r="R453" s="249" t="s">
        <v>195</v>
      </c>
      <c r="S453" s="247" t="str">
        <f>LEFT(Table1[[#This Row],[SECTOR]],3)</f>
        <v>SSH</v>
      </c>
      <c r="T453" s="247" t="str">
        <f>RIGHT(Table1[[#This Row],[SECTOR]],3)</f>
        <v>NAP</v>
      </c>
      <c r="U453" s="247" t="str">
        <f t="shared" si="8"/>
        <v>NAP</v>
      </c>
      <c r="V453" s="247">
        <f>WEEKDAY(Table1[[#This Row],[FLIGHT_DATE]],2)</f>
        <v>5</v>
      </c>
      <c r="W453" s="247">
        <f>Table1[[#This Row],[FLIGHT_DATE]]-Table1[[#This Row],[DATE_BOOKED]]</f>
        <v>88</v>
      </c>
    </row>
    <row r="454" spans="1:23" x14ac:dyDescent="0.25">
      <c r="A454" s="246">
        <v>45689</v>
      </c>
      <c r="B454" s="247" t="s">
        <v>196</v>
      </c>
      <c r="C454" s="98" t="s">
        <v>153</v>
      </c>
      <c r="D454" s="98"/>
      <c r="E454" s="247" t="s">
        <v>387</v>
      </c>
      <c r="F454" s="247" t="s">
        <v>47</v>
      </c>
      <c r="G454" s="247" t="s">
        <v>7</v>
      </c>
      <c r="H454" s="247" t="s">
        <v>293</v>
      </c>
      <c r="I454" s="248" t="s">
        <v>302</v>
      </c>
      <c r="J454" s="246">
        <v>45773</v>
      </c>
      <c r="K454" s="249">
        <v>1</v>
      </c>
      <c r="L454" s="250">
        <v>1</v>
      </c>
      <c r="M454" s="251">
        <v>270</v>
      </c>
      <c r="N454" s="252">
        <v>37.43</v>
      </c>
      <c r="O454" s="252">
        <v>40</v>
      </c>
      <c r="P454" s="253">
        <f>SUM(Table1[[#This Row],[BASE_FARE]:[SURCHARGES]])*Table1[[#This Row],[SEATS_BOOKED]]</f>
        <v>347.43</v>
      </c>
      <c r="Q454" s="247" t="s">
        <v>109</v>
      </c>
      <c r="R454" s="249" t="s">
        <v>154</v>
      </c>
      <c r="S454" s="247" t="str">
        <f>LEFT(Table1[[#This Row],[SECTOR]],3)</f>
        <v>SSH</v>
      </c>
      <c r="T454" s="247" t="str">
        <f>RIGHT(Table1[[#This Row],[SECTOR]],3)</f>
        <v>VRN</v>
      </c>
      <c r="U454" s="247" t="str">
        <f t="shared" si="8"/>
        <v>VRN</v>
      </c>
      <c r="V454" s="247">
        <f>WEEKDAY(Table1[[#This Row],[FLIGHT_DATE]],2)</f>
        <v>6</v>
      </c>
      <c r="W454" s="247">
        <f>Table1[[#This Row],[FLIGHT_DATE]]-Table1[[#This Row],[DATE_BOOKED]]</f>
        <v>84</v>
      </c>
    </row>
    <row r="455" spans="1:23" x14ac:dyDescent="0.25">
      <c r="A455" s="246">
        <v>45689</v>
      </c>
      <c r="B455" s="247" t="s">
        <v>196</v>
      </c>
      <c r="C455" s="98" t="s">
        <v>153</v>
      </c>
      <c r="D455" s="98"/>
      <c r="E455" s="247" t="s">
        <v>387</v>
      </c>
      <c r="F455" s="247" t="s">
        <v>47</v>
      </c>
      <c r="G455" s="247" t="s">
        <v>7</v>
      </c>
      <c r="H455" s="247" t="s">
        <v>293</v>
      </c>
      <c r="I455" s="248" t="s">
        <v>302</v>
      </c>
      <c r="J455" s="246">
        <v>45773</v>
      </c>
      <c r="K455" s="249">
        <v>1</v>
      </c>
      <c r="L455" s="250">
        <v>1</v>
      </c>
      <c r="M455" s="251">
        <v>202.5</v>
      </c>
      <c r="N455" s="252">
        <v>37.43</v>
      </c>
      <c r="O455" s="252">
        <v>40</v>
      </c>
      <c r="P455" s="253">
        <f>SUM(Table1[[#This Row],[BASE_FARE]:[SURCHARGES]])*Table1[[#This Row],[SEATS_BOOKED]]</f>
        <v>279.93</v>
      </c>
      <c r="Q455" s="247" t="s">
        <v>109</v>
      </c>
      <c r="R455" s="249" t="s">
        <v>154</v>
      </c>
      <c r="S455" s="247" t="str">
        <f>LEFT(Table1[[#This Row],[SECTOR]],3)</f>
        <v>SSH</v>
      </c>
      <c r="T455" s="247" t="str">
        <f>RIGHT(Table1[[#This Row],[SECTOR]],3)</f>
        <v>VRN</v>
      </c>
      <c r="U455" s="247" t="str">
        <f t="shared" si="8"/>
        <v>VRN</v>
      </c>
      <c r="V455" s="247">
        <f>WEEKDAY(Table1[[#This Row],[FLIGHT_DATE]],2)</f>
        <v>6</v>
      </c>
      <c r="W455" s="247">
        <f>Table1[[#This Row],[FLIGHT_DATE]]-Table1[[#This Row],[DATE_BOOKED]]</f>
        <v>84</v>
      </c>
    </row>
    <row r="456" spans="1:23" x14ac:dyDescent="0.25">
      <c r="A456" s="246">
        <v>45689</v>
      </c>
      <c r="B456" s="247" t="s">
        <v>196</v>
      </c>
      <c r="C456" s="98" t="s">
        <v>153</v>
      </c>
      <c r="D456" s="98"/>
      <c r="E456" s="247" t="s">
        <v>387</v>
      </c>
      <c r="F456" s="247" t="s">
        <v>47</v>
      </c>
      <c r="G456" s="247" t="s">
        <v>7</v>
      </c>
      <c r="H456" s="247" t="s">
        <v>293</v>
      </c>
      <c r="I456" s="248" t="s">
        <v>302</v>
      </c>
      <c r="J456" s="246">
        <v>45773</v>
      </c>
      <c r="K456" s="249">
        <v>1</v>
      </c>
      <c r="L456" s="250">
        <v>1</v>
      </c>
      <c r="M456" s="251">
        <v>270</v>
      </c>
      <c r="N456" s="252">
        <v>37.43</v>
      </c>
      <c r="O456" s="252">
        <v>40</v>
      </c>
      <c r="P456" s="253">
        <f>SUM(Table1[[#This Row],[BASE_FARE]:[SURCHARGES]])*Table1[[#This Row],[SEATS_BOOKED]]</f>
        <v>347.43</v>
      </c>
      <c r="Q456" s="247" t="s">
        <v>109</v>
      </c>
      <c r="R456" s="249" t="s">
        <v>154</v>
      </c>
      <c r="S456" s="247" t="str">
        <f>LEFT(Table1[[#This Row],[SECTOR]],3)</f>
        <v>SSH</v>
      </c>
      <c r="T456" s="247" t="str">
        <f>RIGHT(Table1[[#This Row],[SECTOR]],3)</f>
        <v>VRN</v>
      </c>
      <c r="U456" s="247" t="str">
        <f t="shared" si="8"/>
        <v>VRN</v>
      </c>
      <c r="V456" s="247">
        <f>WEEKDAY(Table1[[#This Row],[FLIGHT_DATE]],2)</f>
        <v>6</v>
      </c>
      <c r="W456" s="247">
        <f>Table1[[#This Row],[FLIGHT_DATE]]-Table1[[#This Row],[DATE_BOOKED]]</f>
        <v>84</v>
      </c>
    </row>
    <row r="457" spans="1:23" x14ac:dyDescent="0.25">
      <c r="A457" s="246">
        <v>45691</v>
      </c>
      <c r="B457" s="247" t="s">
        <v>613</v>
      </c>
      <c r="C457" s="98" t="s">
        <v>108</v>
      </c>
      <c r="D457" s="98"/>
      <c r="E457" s="247"/>
      <c r="F457" s="247" t="s">
        <v>45</v>
      </c>
      <c r="G457" s="247" t="s">
        <v>7</v>
      </c>
      <c r="H457" s="247" t="s">
        <v>321</v>
      </c>
      <c r="I457" s="248" t="s">
        <v>23</v>
      </c>
      <c r="J457" s="246">
        <v>45865</v>
      </c>
      <c r="K457" s="249">
        <v>30</v>
      </c>
      <c r="L457" s="250">
        <v>30</v>
      </c>
      <c r="M457" s="251">
        <v>225</v>
      </c>
      <c r="N457" s="252">
        <v>0</v>
      </c>
      <c r="O457" s="252">
        <v>0</v>
      </c>
      <c r="P457" s="253">
        <f>SUM(Table1[[#This Row],[BASE_FARE]:[SURCHARGES]])*Table1[[#This Row],[SEATS_BOOKED]]</f>
        <v>6750</v>
      </c>
      <c r="Q457" s="247" t="s">
        <v>109</v>
      </c>
      <c r="R457" s="249" t="s">
        <v>195</v>
      </c>
      <c r="S457" s="247" t="str">
        <f>LEFT(Table1[[#This Row],[SECTOR]],3)</f>
        <v>NAP</v>
      </c>
      <c r="T457" s="247" t="str">
        <f>RIGHT(Table1[[#This Row],[SECTOR]],3)</f>
        <v>SSH</v>
      </c>
      <c r="U457" s="247" t="str">
        <f t="shared" si="8"/>
        <v>NAP</v>
      </c>
      <c r="V457" s="247">
        <f>WEEKDAY(Table1[[#This Row],[FLIGHT_DATE]],2)</f>
        <v>7</v>
      </c>
      <c r="W457" s="247">
        <f>Table1[[#This Row],[FLIGHT_DATE]]-Table1[[#This Row],[DATE_BOOKED]]</f>
        <v>174</v>
      </c>
    </row>
    <row r="458" spans="1:23" x14ac:dyDescent="0.25">
      <c r="A458" s="246">
        <v>45691</v>
      </c>
      <c r="B458" s="247" t="s">
        <v>613</v>
      </c>
      <c r="C458" s="98" t="s">
        <v>108</v>
      </c>
      <c r="D458" s="98"/>
      <c r="E458" s="247"/>
      <c r="F458" s="247" t="s">
        <v>45</v>
      </c>
      <c r="G458" s="247" t="s">
        <v>7</v>
      </c>
      <c r="H458" s="247" t="s">
        <v>321</v>
      </c>
      <c r="I458" s="248" t="s">
        <v>23</v>
      </c>
      <c r="J458" s="246">
        <v>45872</v>
      </c>
      <c r="K458" s="249">
        <v>30</v>
      </c>
      <c r="L458" s="250">
        <v>30</v>
      </c>
      <c r="M458" s="251">
        <v>225</v>
      </c>
      <c r="N458" s="252">
        <v>0</v>
      </c>
      <c r="O458" s="252">
        <v>0</v>
      </c>
      <c r="P458" s="253">
        <f>SUM(Table1[[#This Row],[BASE_FARE]:[SURCHARGES]])*Table1[[#This Row],[SEATS_BOOKED]]</f>
        <v>6750</v>
      </c>
      <c r="Q458" s="247" t="s">
        <v>109</v>
      </c>
      <c r="R458" s="249" t="s">
        <v>195</v>
      </c>
      <c r="S458" s="247" t="str">
        <f>LEFT(Table1[[#This Row],[SECTOR]],3)</f>
        <v>NAP</v>
      </c>
      <c r="T458" s="247" t="str">
        <f>RIGHT(Table1[[#This Row],[SECTOR]],3)</f>
        <v>SSH</v>
      </c>
      <c r="U458" s="247" t="str">
        <f t="shared" si="8"/>
        <v>NAP</v>
      </c>
      <c r="V458" s="247">
        <f>WEEKDAY(Table1[[#This Row],[FLIGHT_DATE]],2)</f>
        <v>7</v>
      </c>
      <c r="W458" s="247">
        <f>Table1[[#This Row],[FLIGHT_DATE]]-Table1[[#This Row],[DATE_BOOKED]]</f>
        <v>181</v>
      </c>
    </row>
    <row r="459" spans="1:23" x14ac:dyDescent="0.25">
      <c r="A459" s="246">
        <v>45691</v>
      </c>
      <c r="B459" s="247" t="s">
        <v>613</v>
      </c>
      <c r="C459" s="98" t="s">
        <v>108</v>
      </c>
      <c r="D459" s="98"/>
      <c r="E459" s="247"/>
      <c r="F459" s="247" t="s">
        <v>45</v>
      </c>
      <c r="G459" s="247" t="s">
        <v>7</v>
      </c>
      <c r="H459" s="247" t="s">
        <v>321</v>
      </c>
      <c r="I459" s="248" t="s">
        <v>23</v>
      </c>
      <c r="J459" s="246">
        <v>45879</v>
      </c>
      <c r="K459" s="249">
        <v>30</v>
      </c>
      <c r="L459" s="250">
        <v>30</v>
      </c>
      <c r="M459" s="251">
        <v>225</v>
      </c>
      <c r="N459" s="252">
        <v>0</v>
      </c>
      <c r="O459" s="252">
        <v>0</v>
      </c>
      <c r="P459" s="253">
        <f>SUM(Table1[[#This Row],[BASE_FARE]:[SURCHARGES]])*Table1[[#This Row],[SEATS_BOOKED]]</f>
        <v>6750</v>
      </c>
      <c r="Q459" s="247" t="s">
        <v>109</v>
      </c>
      <c r="R459" s="249" t="s">
        <v>195</v>
      </c>
      <c r="S459" s="247" t="str">
        <f>LEFT(Table1[[#This Row],[SECTOR]],3)</f>
        <v>NAP</v>
      </c>
      <c r="T459" s="247" t="str">
        <f>RIGHT(Table1[[#This Row],[SECTOR]],3)</f>
        <v>SSH</v>
      </c>
      <c r="U459" s="247" t="str">
        <f t="shared" si="8"/>
        <v>NAP</v>
      </c>
      <c r="V459" s="247">
        <f>WEEKDAY(Table1[[#This Row],[FLIGHT_DATE]],2)</f>
        <v>7</v>
      </c>
      <c r="W459" s="247">
        <f>Table1[[#This Row],[FLIGHT_DATE]]-Table1[[#This Row],[DATE_BOOKED]]</f>
        <v>188</v>
      </c>
    </row>
    <row r="460" spans="1:23" x14ac:dyDescent="0.25">
      <c r="A460" s="246">
        <v>45691</v>
      </c>
      <c r="B460" s="247" t="s">
        <v>613</v>
      </c>
      <c r="C460" s="98" t="s">
        <v>108</v>
      </c>
      <c r="D460" s="98"/>
      <c r="E460" s="247"/>
      <c r="F460" s="247" t="s">
        <v>45</v>
      </c>
      <c r="G460" s="247" t="s">
        <v>7</v>
      </c>
      <c r="H460" s="247" t="s">
        <v>321</v>
      </c>
      <c r="I460" s="248" t="s">
        <v>23</v>
      </c>
      <c r="J460" s="246">
        <v>45886</v>
      </c>
      <c r="K460" s="249">
        <v>30</v>
      </c>
      <c r="L460" s="250">
        <v>30</v>
      </c>
      <c r="M460" s="251">
        <v>225</v>
      </c>
      <c r="N460" s="252">
        <v>0</v>
      </c>
      <c r="O460" s="252">
        <v>0</v>
      </c>
      <c r="P460" s="253">
        <f>SUM(Table1[[#This Row],[BASE_FARE]:[SURCHARGES]])*Table1[[#This Row],[SEATS_BOOKED]]</f>
        <v>6750</v>
      </c>
      <c r="Q460" s="247" t="s">
        <v>109</v>
      </c>
      <c r="R460" s="249" t="s">
        <v>195</v>
      </c>
      <c r="S460" s="247" t="str">
        <f>LEFT(Table1[[#This Row],[SECTOR]],3)</f>
        <v>NAP</v>
      </c>
      <c r="T460" s="247" t="str">
        <f>RIGHT(Table1[[#This Row],[SECTOR]],3)</f>
        <v>SSH</v>
      </c>
      <c r="U460" s="247" t="str">
        <f t="shared" si="8"/>
        <v>NAP</v>
      </c>
      <c r="V460" s="247">
        <f>WEEKDAY(Table1[[#This Row],[FLIGHT_DATE]],2)</f>
        <v>7</v>
      </c>
      <c r="W460" s="247">
        <f>Table1[[#This Row],[FLIGHT_DATE]]-Table1[[#This Row],[DATE_BOOKED]]</f>
        <v>195</v>
      </c>
    </row>
    <row r="461" spans="1:23" x14ac:dyDescent="0.25">
      <c r="A461" s="246">
        <v>45691</v>
      </c>
      <c r="B461" s="247" t="s">
        <v>613</v>
      </c>
      <c r="C461" s="98" t="s">
        <v>108</v>
      </c>
      <c r="D461" s="98"/>
      <c r="E461" s="247"/>
      <c r="F461" s="247" t="s">
        <v>45</v>
      </c>
      <c r="G461" s="247" t="s">
        <v>7</v>
      </c>
      <c r="H461" s="247" t="s">
        <v>321</v>
      </c>
      <c r="I461" s="248" t="s">
        <v>23</v>
      </c>
      <c r="J461" s="246">
        <v>45893</v>
      </c>
      <c r="K461" s="249">
        <v>30</v>
      </c>
      <c r="L461" s="250">
        <v>30</v>
      </c>
      <c r="M461" s="251">
        <v>225</v>
      </c>
      <c r="N461" s="252">
        <v>0</v>
      </c>
      <c r="O461" s="252">
        <v>0</v>
      </c>
      <c r="P461" s="253">
        <f>SUM(Table1[[#This Row],[BASE_FARE]:[SURCHARGES]])*Table1[[#This Row],[SEATS_BOOKED]]</f>
        <v>6750</v>
      </c>
      <c r="Q461" s="247" t="s">
        <v>109</v>
      </c>
      <c r="R461" s="249" t="s">
        <v>195</v>
      </c>
      <c r="S461" s="247" t="str">
        <f>LEFT(Table1[[#This Row],[SECTOR]],3)</f>
        <v>NAP</v>
      </c>
      <c r="T461" s="247" t="str">
        <f>RIGHT(Table1[[#This Row],[SECTOR]],3)</f>
        <v>SSH</v>
      </c>
      <c r="U461" s="247" t="str">
        <f t="shared" si="8"/>
        <v>NAP</v>
      </c>
      <c r="V461" s="247">
        <f>WEEKDAY(Table1[[#This Row],[FLIGHT_DATE]],2)</f>
        <v>7</v>
      </c>
      <c r="W461" s="247">
        <f>Table1[[#This Row],[FLIGHT_DATE]]-Table1[[#This Row],[DATE_BOOKED]]</f>
        <v>202</v>
      </c>
    </row>
    <row r="462" spans="1:23" x14ac:dyDescent="0.25">
      <c r="A462" s="246">
        <v>45691</v>
      </c>
      <c r="B462" s="247" t="s">
        <v>613</v>
      </c>
      <c r="C462" s="98" t="s">
        <v>108</v>
      </c>
      <c r="D462" s="98"/>
      <c r="E462" s="247"/>
      <c r="F462" s="247" t="s">
        <v>45</v>
      </c>
      <c r="G462" s="247" t="s">
        <v>7</v>
      </c>
      <c r="H462" s="247" t="s">
        <v>321</v>
      </c>
      <c r="I462" s="248" t="s">
        <v>23</v>
      </c>
      <c r="J462" s="246">
        <v>45900</v>
      </c>
      <c r="K462" s="249">
        <v>30</v>
      </c>
      <c r="L462" s="250">
        <v>30</v>
      </c>
      <c r="M462" s="251">
        <v>225</v>
      </c>
      <c r="N462" s="252">
        <v>0</v>
      </c>
      <c r="O462" s="252">
        <v>0</v>
      </c>
      <c r="P462" s="253">
        <f>SUM(Table1[[#This Row],[BASE_FARE]:[SURCHARGES]])*Table1[[#This Row],[SEATS_BOOKED]]</f>
        <v>6750</v>
      </c>
      <c r="Q462" s="247" t="s">
        <v>109</v>
      </c>
      <c r="R462" s="249" t="s">
        <v>195</v>
      </c>
      <c r="S462" s="247" t="str">
        <f>LEFT(Table1[[#This Row],[SECTOR]],3)</f>
        <v>NAP</v>
      </c>
      <c r="T462" s="247" t="str">
        <f>RIGHT(Table1[[#This Row],[SECTOR]],3)</f>
        <v>SSH</v>
      </c>
      <c r="U462" s="247" t="str">
        <f t="shared" si="8"/>
        <v>NAP</v>
      </c>
      <c r="V462" s="247">
        <f>WEEKDAY(Table1[[#This Row],[FLIGHT_DATE]],2)</f>
        <v>7</v>
      </c>
      <c r="W462" s="247">
        <f>Table1[[#This Row],[FLIGHT_DATE]]-Table1[[#This Row],[DATE_BOOKED]]</f>
        <v>209</v>
      </c>
    </row>
    <row r="463" spans="1:23" x14ac:dyDescent="0.25">
      <c r="A463" s="246">
        <v>45691</v>
      </c>
      <c r="B463" s="247" t="s">
        <v>613</v>
      </c>
      <c r="C463" s="98" t="s">
        <v>108</v>
      </c>
      <c r="D463" s="98"/>
      <c r="E463" s="247"/>
      <c r="F463" s="247" t="s">
        <v>45</v>
      </c>
      <c r="G463" s="247" t="s">
        <v>8</v>
      </c>
      <c r="H463" s="247" t="s">
        <v>323</v>
      </c>
      <c r="I463" s="248" t="s">
        <v>24</v>
      </c>
      <c r="J463" s="246">
        <v>45872</v>
      </c>
      <c r="K463" s="249">
        <v>30</v>
      </c>
      <c r="L463" s="250">
        <v>30</v>
      </c>
      <c r="M463" s="251">
        <v>225</v>
      </c>
      <c r="N463" s="252">
        <v>0</v>
      </c>
      <c r="O463" s="252">
        <v>0</v>
      </c>
      <c r="P463" s="253">
        <f>SUM(Table1[[#This Row],[BASE_FARE]:[SURCHARGES]])*Table1[[#This Row],[SEATS_BOOKED]]</f>
        <v>6750</v>
      </c>
      <c r="Q463" s="247" t="s">
        <v>109</v>
      </c>
      <c r="R463" s="249" t="s">
        <v>195</v>
      </c>
      <c r="S463" s="247" t="str">
        <f>LEFT(Table1[[#This Row],[SECTOR]],3)</f>
        <v>SSH</v>
      </c>
      <c r="T463" s="247" t="str">
        <f>RIGHT(Table1[[#This Row],[SECTOR]],3)</f>
        <v>NAP</v>
      </c>
      <c r="U463" s="247" t="str">
        <f t="shared" si="8"/>
        <v>NAP</v>
      </c>
      <c r="V463" s="247">
        <f>WEEKDAY(Table1[[#This Row],[FLIGHT_DATE]],2)</f>
        <v>7</v>
      </c>
      <c r="W463" s="247">
        <f>Table1[[#This Row],[FLIGHT_DATE]]-Table1[[#This Row],[DATE_BOOKED]]</f>
        <v>181</v>
      </c>
    </row>
    <row r="464" spans="1:23" x14ac:dyDescent="0.25">
      <c r="A464" s="246">
        <v>45691</v>
      </c>
      <c r="B464" s="247" t="s">
        <v>613</v>
      </c>
      <c r="C464" s="98" t="s">
        <v>108</v>
      </c>
      <c r="D464" s="98"/>
      <c r="E464" s="247"/>
      <c r="F464" s="247" t="s">
        <v>45</v>
      </c>
      <c r="G464" s="247" t="s">
        <v>8</v>
      </c>
      <c r="H464" s="247" t="s">
        <v>323</v>
      </c>
      <c r="I464" s="248" t="s">
        <v>24</v>
      </c>
      <c r="J464" s="246">
        <v>45879</v>
      </c>
      <c r="K464" s="249">
        <v>30</v>
      </c>
      <c r="L464" s="250">
        <v>30</v>
      </c>
      <c r="M464" s="251">
        <v>225</v>
      </c>
      <c r="N464" s="252">
        <v>0</v>
      </c>
      <c r="O464" s="252">
        <v>0</v>
      </c>
      <c r="P464" s="253">
        <f>SUM(Table1[[#This Row],[BASE_FARE]:[SURCHARGES]])*Table1[[#This Row],[SEATS_BOOKED]]</f>
        <v>6750</v>
      </c>
      <c r="Q464" s="247" t="s">
        <v>109</v>
      </c>
      <c r="R464" s="249" t="s">
        <v>195</v>
      </c>
      <c r="S464" s="247" t="str">
        <f>LEFT(Table1[[#This Row],[SECTOR]],3)</f>
        <v>SSH</v>
      </c>
      <c r="T464" s="247" t="str">
        <f>RIGHT(Table1[[#This Row],[SECTOR]],3)</f>
        <v>NAP</v>
      </c>
      <c r="U464" s="247" t="str">
        <f t="shared" si="8"/>
        <v>NAP</v>
      </c>
      <c r="V464" s="247">
        <f>WEEKDAY(Table1[[#This Row],[FLIGHT_DATE]],2)</f>
        <v>7</v>
      </c>
      <c r="W464" s="247">
        <f>Table1[[#This Row],[FLIGHT_DATE]]-Table1[[#This Row],[DATE_BOOKED]]</f>
        <v>188</v>
      </c>
    </row>
    <row r="465" spans="1:23" x14ac:dyDescent="0.25">
      <c r="A465" s="246">
        <v>45691</v>
      </c>
      <c r="B465" s="247" t="s">
        <v>613</v>
      </c>
      <c r="C465" s="98" t="s">
        <v>108</v>
      </c>
      <c r="D465" s="98"/>
      <c r="E465" s="247"/>
      <c r="F465" s="247" t="s">
        <v>45</v>
      </c>
      <c r="G465" s="247" t="s">
        <v>8</v>
      </c>
      <c r="H465" s="247" t="s">
        <v>323</v>
      </c>
      <c r="I465" s="248" t="s">
        <v>24</v>
      </c>
      <c r="J465" s="246">
        <v>45886</v>
      </c>
      <c r="K465" s="249">
        <v>30</v>
      </c>
      <c r="L465" s="250">
        <v>30</v>
      </c>
      <c r="M465" s="251">
        <v>225</v>
      </c>
      <c r="N465" s="252">
        <v>0</v>
      </c>
      <c r="O465" s="252">
        <v>0</v>
      </c>
      <c r="P465" s="253">
        <f>SUM(Table1[[#This Row],[BASE_FARE]:[SURCHARGES]])*Table1[[#This Row],[SEATS_BOOKED]]</f>
        <v>6750</v>
      </c>
      <c r="Q465" s="247" t="s">
        <v>109</v>
      </c>
      <c r="R465" s="249" t="s">
        <v>195</v>
      </c>
      <c r="S465" s="247" t="str">
        <f>LEFT(Table1[[#This Row],[SECTOR]],3)</f>
        <v>SSH</v>
      </c>
      <c r="T465" s="247" t="str">
        <f>RIGHT(Table1[[#This Row],[SECTOR]],3)</f>
        <v>NAP</v>
      </c>
      <c r="U465" s="247" t="str">
        <f t="shared" si="8"/>
        <v>NAP</v>
      </c>
      <c r="V465" s="247">
        <f>WEEKDAY(Table1[[#This Row],[FLIGHT_DATE]],2)</f>
        <v>7</v>
      </c>
      <c r="W465" s="247">
        <f>Table1[[#This Row],[FLIGHT_DATE]]-Table1[[#This Row],[DATE_BOOKED]]</f>
        <v>195</v>
      </c>
    </row>
    <row r="466" spans="1:23" x14ac:dyDescent="0.25">
      <c r="A466" s="246">
        <v>45691</v>
      </c>
      <c r="B466" s="247" t="s">
        <v>613</v>
      </c>
      <c r="C466" s="98" t="s">
        <v>108</v>
      </c>
      <c r="D466" s="98"/>
      <c r="E466" s="247"/>
      <c r="F466" s="247" t="s">
        <v>45</v>
      </c>
      <c r="G466" s="247" t="s">
        <v>8</v>
      </c>
      <c r="H466" s="247" t="s">
        <v>323</v>
      </c>
      <c r="I466" s="248" t="s">
        <v>24</v>
      </c>
      <c r="J466" s="246">
        <v>45893</v>
      </c>
      <c r="K466" s="249">
        <v>30</v>
      </c>
      <c r="L466" s="250">
        <v>30</v>
      </c>
      <c r="M466" s="251">
        <v>225</v>
      </c>
      <c r="N466" s="252">
        <v>0</v>
      </c>
      <c r="O466" s="252">
        <v>0</v>
      </c>
      <c r="P466" s="253">
        <f>SUM(Table1[[#This Row],[BASE_FARE]:[SURCHARGES]])*Table1[[#This Row],[SEATS_BOOKED]]</f>
        <v>6750</v>
      </c>
      <c r="Q466" s="247" t="s">
        <v>109</v>
      </c>
      <c r="R466" s="249" t="s">
        <v>195</v>
      </c>
      <c r="S466" s="247" t="str">
        <f>LEFT(Table1[[#This Row],[SECTOR]],3)</f>
        <v>SSH</v>
      </c>
      <c r="T466" s="247" t="str">
        <f>RIGHT(Table1[[#This Row],[SECTOR]],3)</f>
        <v>NAP</v>
      </c>
      <c r="U466" s="247" t="str">
        <f t="shared" si="8"/>
        <v>NAP</v>
      </c>
      <c r="V466" s="247">
        <f>WEEKDAY(Table1[[#This Row],[FLIGHT_DATE]],2)</f>
        <v>7</v>
      </c>
      <c r="W466" s="247">
        <f>Table1[[#This Row],[FLIGHT_DATE]]-Table1[[#This Row],[DATE_BOOKED]]</f>
        <v>202</v>
      </c>
    </row>
    <row r="467" spans="1:23" x14ac:dyDescent="0.25">
      <c r="A467" s="246">
        <v>45691</v>
      </c>
      <c r="B467" s="247" t="s">
        <v>613</v>
      </c>
      <c r="C467" s="98" t="s">
        <v>108</v>
      </c>
      <c r="D467" s="98"/>
      <c r="E467" s="247"/>
      <c r="F467" s="247" t="s">
        <v>45</v>
      </c>
      <c r="G467" s="247" t="s">
        <v>8</v>
      </c>
      <c r="H467" s="247" t="s">
        <v>323</v>
      </c>
      <c r="I467" s="248" t="s">
        <v>24</v>
      </c>
      <c r="J467" s="246">
        <v>45900</v>
      </c>
      <c r="K467" s="249">
        <v>30</v>
      </c>
      <c r="L467" s="250">
        <v>30</v>
      </c>
      <c r="M467" s="251">
        <v>225</v>
      </c>
      <c r="N467" s="252">
        <v>0</v>
      </c>
      <c r="O467" s="252">
        <v>0</v>
      </c>
      <c r="P467" s="253">
        <f>SUM(Table1[[#This Row],[BASE_FARE]:[SURCHARGES]])*Table1[[#This Row],[SEATS_BOOKED]]</f>
        <v>6750</v>
      </c>
      <c r="Q467" s="247" t="s">
        <v>109</v>
      </c>
      <c r="R467" s="249" t="s">
        <v>195</v>
      </c>
      <c r="S467" s="247" t="str">
        <f>LEFT(Table1[[#This Row],[SECTOR]],3)</f>
        <v>SSH</v>
      </c>
      <c r="T467" s="247" t="str">
        <f>RIGHT(Table1[[#This Row],[SECTOR]],3)</f>
        <v>NAP</v>
      </c>
      <c r="U467" s="247" t="str">
        <f t="shared" si="8"/>
        <v>NAP</v>
      </c>
      <c r="V467" s="247">
        <f>WEEKDAY(Table1[[#This Row],[FLIGHT_DATE]],2)</f>
        <v>7</v>
      </c>
      <c r="W467" s="247">
        <f>Table1[[#This Row],[FLIGHT_DATE]]-Table1[[#This Row],[DATE_BOOKED]]</f>
        <v>209</v>
      </c>
    </row>
    <row r="468" spans="1:23" x14ac:dyDescent="0.25">
      <c r="A468" s="246">
        <v>45691</v>
      </c>
      <c r="B468" s="247" t="s">
        <v>613</v>
      </c>
      <c r="C468" s="98" t="s">
        <v>108</v>
      </c>
      <c r="D468" s="98"/>
      <c r="E468" s="247"/>
      <c r="F468" s="247" t="s">
        <v>45</v>
      </c>
      <c r="G468" s="247" t="s">
        <v>8</v>
      </c>
      <c r="H468" s="247" t="s">
        <v>323</v>
      </c>
      <c r="I468" s="248" t="s">
        <v>24</v>
      </c>
      <c r="J468" s="246">
        <v>45907</v>
      </c>
      <c r="K468" s="249">
        <v>30</v>
      </c>
      <c r="L468" s="250">
        <v>30</v>
      </c>
      <c r="M468" s="251">
        <v>225</v>
      </c>
      <c r="N468" s="252">
        <v>0</v>
      </c>
      <c r="O468" s="252">
        <v>0</v>
      </c>
      <c r="P468" s="253">
        <f>SUM(Table1[[#This Row],[BASE_FARE]:[SURCHARGES]])*Table1[[#This Row],[SEATS_BOOKED]]</f>
        <v>6750</v>
      </c>
      <c r="Q468" s="247" t="s">
        <v>109</v>
      </c>
      <c r="R468" s="249" t="s">
        <v>195</v>
      </c>
      <c r="S468" s="247" t="str">
        <f>LEFT(Table1[[#This Row],[SECTOR]],3)</f>
        <v>SSH</v>
      </c>
      <c r="T468" s="247" t="str">
        <f>RIGHT(Table1[[#This Row],[SECTOR]],3)</f>
        <v>NAP</v>
      </c>
      <c r="U468" s="247" t="str">
        <f t="shared" si="8"/>
        <v>NAP</v>
      </c>
      <c r="V468" s="247">
        <f>WEEKDAY(Table1[[#This Row],[FLIGHT_DATE]],2)</f>
        <v>7</v>
      </c>
      <c r="W468" s="247">
        <f>Table1[[#This Row],[FLIGHT_DATE]]-Table1[[#This Row],[DATE_BOOKED]]</f>
        <v>216</v>
      </c>
    </row>
    <row r="469" spans="1:23" x14ac:dyDescent="0.25">
      <c r="A469" s="246">
        <v>45690</v>
      </c>
      <c r="B469" s="247" t="s">
        <v>196</v>
      </c>
      <c r="C469" s="98" t="s">
        <v>153</v>
      </c>
      <c r="D469" s="98"/>
      <c r="E469" s="247" t="s">
        <v>389</v>
      </c>
      <c r="F469" s="247" t="s">
        <v>47</v>
      </c>
      <c r="G469" s="247" t="s">
        <v>7</v>
      </c>
      <c r="H469" s="247" t="s">
        <v>203</v>
      </c>
      <c r="I469" s="248" t="s">
        <v>23</v>
      </c>
      <c r="J469" s="246">
        <v>45765</v>
      </c>
      <c r="K469" s="249">
        <v>1</v>
      </c>
      <c r="L469" s="250">
        <v>1</v>
      </c>
      <c r="M469" s="251">
        <v>280</v>
      </c>
      <c r="N469" s="252">
        <v>34.04</v>
      </c>
      <c r="O469" s="252">
        <v>30</v>
      </c>
      <c r="P469" s="253">
        <f>SUM(Table1[[#This Row],[BASE_FARE]:[SURCHARGES]])*Table1[[#This Row],[SEATS_BOOKED]]</f>
        <v>344.04</v>
      </c>
      <c r="Q469" s="247" t="s">
        <v>109</v>
      </c>
      <c r="R469" s="249" t="s">
        <v>154</v>
      </c>
      <c r="S469" s="247" t="str">
        <f>LEFT(Table1[[#This Row],[SECTOR]],3)</f>
        <v>NAP</v>
      </c>
      <c r="T469" s="247" t="str">
        <f>RIGHT(Table1[[#This Row],[SECTOR]],3)</f>
        <v>SSH</v>
      </c>
      <c r="U469" s="247" t="str">
        <f t="shared" si="8"/>
        <v>NAP</v>
      </c>
      <c r="V469" s="247">
        <f>WEEKDAY(Table1[[#This Row],[FLIGHT_DATE]],2)</f>
        <v>5</v>
      </c>
      <c r="W469" s="247">
        <f>Table1[[#This Row],[FLIGHT_DATE]]-Table1[[#This Row],[DATE_BOOKED]]</f>
        <v>75</v>
      </c>
    </row>
    <row r="470" spans="1:23" x14ac:dyDescent="0.25">
      <c r="A470" s="246">
        <v>45690</v>
      </c>
      <c r="B470" s="247" t="s">
        <v>196</v>
      </c>
      <c r="C470" s="98" t="s">
        <v>153</v>
      </c>
      <c r="D470" s="98"/>
      <c r="E470" s="247" t="s">
        <v>390</v>
      </c>
      <c r="F470" s="247" t="s">
        <v>47</v>
      </c>
      <c r="G470" s="247" t="s">
        <v>7</v>
      </c>
      <c r="H470" s="247" t="s">
        <v>347</v>
      </c>
      <c r="I470" s="248" t="s">
        <v>24</v>
      </c>
      <c r="J470" s="246">
        <v>45772</v>
      </c>
      <c r="K470" s="249">
        <v>1</v>
      </c>
      <c r="L470" s="250">
        <v>1</v>
      </c>
      <c r="M470" s="251">
        <v>270</v>
      </c>
      <c r="N470" s="252">
        <v>38.92</v>
      </c>
      <c r="O470" s="252">
        <v>40</v>
      </c>
      <c r="P470" s="253">
        <f>SUM(Table1[[#This Row],[BASE_FARE]:[SURCHARGES]])*Table1[[#This Row],[SEATS_BOOKED]]</f>
        <v>348.92</v>
      </c>
      <c r="Q470" s="247" t="s">
        <v>109</v>
      </c>
      <c r="R470" s="249" t="s">
        <v>154</v>
      </c>
      <c r="S470" s="247" t="str">
        <f>LEFT(Table1[[#This Row],[SECTOR]],3)</f>
        <v>SSH</v>
      </c>
      <c r="T470" s="247" t="str">
        <f>RIGHT(Table1[[#This Row],[SECTOR]],3)</f>
        <v>NAP</v>
      </c>
      <c r="U470" s="247" t="str">
        <f t="shared" si="8"/>
        <v>NAP</v>
      </c>
      <c r="V470" s="247">
        <f>WEEKDAY(Table1[[#This Row],[FLIGHT_DATE]],2)</f>
        <v>5</v>
      </c>
      <c r="W470" s="247">
        <f>Table1[[#This Row],[FLIGHT_DATE]]-Table1[[#This Row],[DATE_BOOKED]]</f>
        <v>82</v>
      </c>
    </row>
    <row r="471" spans="1:23" x14ac:dyDescent="0.25">
      <c r="A471" s="246">
        <v>45690</v>
      </c>
      <c r="B471" s="247" t="s">
        <v>196</v>
      </c>
      <c r="C471" s="98" t="s">
        <v>153</v>
      </c>
      <c r="D471" s="98"/>
      <c r="E471" s="247" t="s">
        <v>389</v>
      </c>
      <c r="F471" s="247" t="s">
        <v>47</v>
      </c>
      <c r="G471" s="247" t="s">
        <v>7</v>
      </c>
      <c r="H471" s="247" t="s">
        <v>203</v>
      </c>
      <c r="I471" s="248" t="s">
        <v>23</v>
      </c>
      <c r="J471" s="246">
        <v>45765</v>
      </c>
      <c r="K471" s="249">
        <v>1</v>
      </c>
      <c r="L471" s="250">
        <v>1</v>
      </c>
      <c r="M471" s="251">
        <v>280</v>
      </c>
      <c r="N471" s="252">
        <v>34.04</v>
      </c>
      <c r="O471" s="252">
        <v>30</v>
      </c>
      <c r="P471" s="253">
        <f>SUM(Table1[[#This Row],[BASE_FARE]:[SURCHARGES]])*Table1[[#This Row],[SEATS_BOOKED]]</f>
        <v>344.04</v>
      </c>
      <c r="Q471" s="247" t="s">
        <v>109</v>
      </c>
      <c r="R471" s="249" t="s">
        <v>154</v>
      </c>
      <c r="S471" s="247" t="str">
        <f>LEFT(Table1[[#This Row],[SECTOR]],3)</f>
        <v>NAP</v>
      </c>
      <c r="T471" s="247" t="str">
        <f>RIGHT(Table1[[#This Row],[SECTOR]],3)</f>
        <v>SSH</v>
      </c>
      <c r="U471" s="247" t="str">
        <f t="shared" si="8"/>
        <v>NAP</v>
      </c>
      <c r="V471" s="247">
        <f>WEEKDAY(Table1[[#This Row],[FLIGHT_DATE]],2)</f>
        <v>5</v>
      </c>
      <c r="W471" s="247">
        <f>Table1[[#This Row],[FLIGHT_DATE]]-Table1[[#This Row],[DATE_BOOKED]]</f>
        <v>75</v>
      </c>
    </row>
    <row r="472" spans="1:23" x14ac:dyDescent="0.25">
      <c r="A472" s="246">
        <v>45690</v>
      </c>
      <c r="B472" s="247" t="s">
        <v>196</v>
      </c>
      <c r="C472" s="98" t="s">
        <v>153</v>
      </c>
      <c r="D472" s="98"/>
      <c r="E472" s="247" t="s">
        <v>390</v>
      </c>
      <c r="F472" s="247" t="s">
        <v>47</v>
      </c>
      <c r="G472" s="247" t="s">
        <v>7</v>
      </c>
      <c r="H472" s="247" t="s">
        <v>347</v>
      </c>
      <c r="I472" s="248" t="s">
        <v>24</v>
      </c>
      <c r="J472" s="246">
        <v>45772</v>
      </c>
      <c r="K472" s="249">
        <v>1</v>
      </c>
      <c r="L472" s="250">
        <v>1</v>
      </c>
      <c r="M472" s="251">
        <v>270</v>
      </c>
      <c r="N472" s="252">
        <v>38.92</v>
      </c>
      <c r="O472" s="252">
        <v>40</v>
      </c>
      <c r="P472" s="253">
        <f>SUM(Table1[[#This Row],[BASE_FARE]:[SURCHARGES]])*Table1[[#This Row],[SEATS_BOOKED]]</f>
        <v>348.92</v>
      </c>
      <c r="Q472" s="247" t="s">
        <v>109</v>
      </c>
      <c r="R472" s="249" t="s">
        <v>154</v>
      </c>
      <c r="S472" s="247" t="str">
        <f>LEFT(Table1[[#This Row],[SECTOR]],3)</f>
        <v>SSH</v>
      </c>
      <c r="T472" s="247" t="str">
        <f>RIGHT(Table1[[#This Row],[SECTOR]],3)</f>
        <v>NAP</v>
      </c>
      <c r="U472" s="247" t="str">
        <f t="shared" si="8"/>
        <v>NAP</v>
      </c>
      <c r="V472" s="247">
        <f>WEEKDAY(Table1[[#This Row],[FLIGHT_DATE]],2)</f>
        <v>5</v>
      </c>
      <c r="W472" s="247">
        <f>Table1[[#This Row],[FLIGHT_DATE]]-Table1[[#This Row],[DATE_BOOKED]]</f>
        <v>82</v>
      </c>
    </row>
    <row r="473" spans="1:23" x14ac:dyDescent="0.25">
      <c r="A473" s="246">
        <v>45690</v>
      </c>
      <c r="B473" s="247" t="s">
        <v>196</v>
      </c>
      <c r="C473" s="98" t="s">
        <v>153</v>
      </c>
      <c r="D473" s="98"/>
      <c r="E473" s="247" t="s">
        <v>389</v>
      </c>
      <c r="F473" s="247" t="s">
        <v>47</v>
      </c>
      <c r="G473" s="247" t="s">
        <v>7</v>
      </c>
      <c r="H473" s="247" t="s">
        <v>203</v>
      </c>
      <c r="I473" s="248" t="s">
        <v>23</v>
      </c>
      <c r="J473" s="246">
        <v>45765</v>
      </c>
      <c r="K473" s="249">
        <v>1</v>
      </c>
      <c r="L473" s="250">
        <v>1</v>
      </c>
      <c r="M473" s="251">
        <v>280</v>
      </c>
      <c r="N473" s="252">
        <v>34.04</v>
      </c>
      <c r="O473" s="252">
        <v>30</v>
      </c>
      <c r="P473" s="253">
        <f>SUM(Table1[[#This Row],[BASE_FARE]:[SURCHARGES]])*Table1[[#This Row],[SEATS_BOOKED]]</f>
        <v>344.04</v>
      </c>
      <c r="Q473" s="247" t="s">
        <v>109</v>
      </c>
      <c r="R473" s="249" t="s">
        <v>154</v>
      </c>
      <c r="S473" s="247" t="str">
        <f>LEFT(Table1[[#This Row],[SECTOR]],3)</f>
        <v>NAP</v>
      </c>
      <c r="T473" s="247" t="str">
        <f>RIGHT(Table1[[#This Row],[SECTOR]],3)</f>
        <v>SSH</v>
      </c>
      <c r="U473" s="247" t="str">
        <f t="shared" si="8"/>
        <v>NAP</v>
      </c>
      <c r="V473" s="247">
        <f>WEEKDAY(Table1[[#This Row],[FLIGHT_DATE]],2)</f>
        <v>5</v>
      </c>
      <c r="W473" s="247">
        <f>Table1[[#This Row],[FLIGHT_DATE]]-Table1[[#This Row],[DATE_BOOKED]]</f>
        <v>75</v>
      </c>
    </row>
    <row r="474" spans="1:23" x14ac:dyDescent="0.25">
      <c r="A474" s="246">
        <v>45690</v>
      </c>
      <c r="B474" s="247" t="s">
        <v>196</v>
      </c>
      <c r="C474" s="98" t="s">
        <v>153</v>
      </c>
      <c r="D474" s="98"/>
      <c r="E474" s="247" t="s">
        <v>390</v>
      </c>
      <c r="F474" s="247" t="s">
        <v>47</v>
      </c>
      <c r="G474" s="247" t="s">
        <v>7</v>
      </c>
      <c r="H474" s="247" t="s">
        <v>347</v>
      </c>
      <c r="I474" s="248" t="s">
        <v>24</v>
      </c>
      <c r="J474" s="246">
        <v>45772</v>
      </c>
      <c r="K474" s="249">
        <v>1</v>
      </c>
      <c r="L474" s="250">
        <v>1</v>
      </c>
      <c r="M474" s="251">
        <v>270</v>
      </c>
      <c r="N474" s="252">
        <v>38.92</v>
      </c>
      <c r="O474" s="252">
        <v>40</v>
      </c>
      <c r="P474" s="253">
        <f>SUM(Table1[[#This Row],[BASE_FARE]:[SURCHARGES]])*Table1[[#This Row],[SEATS_BOOKED]]</f>
        <v>348.92</v>
      </c>
      <c r="Q474" s="247" t="s">
        <v>109</v>
      </c>
      <c r="R474" s="249" t="s">
        <v>154</v>
      </c>
      <c r="S474" s="247" t="str">
        <f>LEFT(Table1[[#This Row],[SECTOR]],3)</f>
        <v>SSH</v>
      </c>
      <c r="T474" s="247" t="str">
        <f>RIGHT(Table1[[#This Row],[SECTOR]],3)</f>
        <v>NAP</v>
      </c>
      <c r="U474" s="247" t="str">
        <f t="shared" si="8"/>
        <v>NAP</v>
      </c>
      <c r="V474" s="247">
        <f>WEEKDAY(Table1[[#This Row],[FLIGHT_DATE]],2)</f>
        <v>5</v>
      </c>
      <c r="W474" s="247">
        <f>Table1[[#This Row],[FLIGHT_DATE]]-Table1[[#This Row],[DATE_BOOKED]]</f>
        <v>82</v>
      </c>
    </row>
    <row r="475" spans="1:23" x14ac:dyDescent="0.25">
      <c r="A475" s="246">
        <v>45690</v>
      </c>
      <c r="B475" s="247" t="s">
        <v>196</v>
      </c>
      <c r="C475" s="98" t="s">
        <v>153</v>
      </c>
      <c r="D475" s="98"/>
      <c r="E475" s="247" t="s">
        <v>389</v>
      </c>
      <c r="F475" s="247" t="s">
        <v>47</v>
      </c>
      <c r="G475" s="247" t="s">
        <v>7</v>
      </c>
      <c r="H475" s="247" t="s">
        <v>203</v>
      </c>
      <c r="I475" s="248" t="s">
        <v>23</v>
      </c>
      <c r="J475" s="246">
        <v>45765</v>
      </c>
      <c r="K475" s="249">
        <v>1</v>
      </c>
      <c r="L475" s="250">
        <v>1</v>
      </c>
      <c r="M475" s="251">
        <v>280</v>
      </c>
      <c r="N475" s="252">
        <v>34.04</v>
      </c>
      <c r="O475" s="252">
        <v>30</v>
      </c>
      <c r="P475" s="253">
        <f>SUM(Table1[[#This Row],[BASE_FARE]:[SURCHARGES]])*Table1[[#This Row],[SEATS_BOOKED]]</f>
        <v>344.04</v>
      </c>
      <c r="Q475" s="247" t="s">
        <v>109</v>
      </c>
      <c r="R475" s="249" t="s">
        <v>154</v>
      </c>
      <c r="S475" s="247" t="str">
        <f>LEFT(Table1[[#This Row],[SECTOR]],3)</f>
        <v>NAP</v>
      </c>
      <c r="T475" s="247" t="str">
        <f>RIGHT(Table1[[#This Row],[SECTOR]],3)</f>
        <v>SSH</v>
      </c>
      <c r="U475" s="247" t="str">
        <f t="shared" ref="U475:U538" si="9">IF(AND(S475&lt;&gt;"SSH", S475&lt;&gt;"RMF", S475&lt;&gt;"CAI", S475&lt;&gt;"HRG", S475&lt;&gt;"LXR", S475&lt;&gt;"DXB", OR(T475="SSH", T475="RMF", T475="CAI", T475="HRG", T475="LXR", T475="DXB")), S475,
    IF(AND(T475&lt;&gt;"SSH", T475&lt;&gt;"RMF", T475&lt;&gt;"CAI", T475&lt;&gt;"HRG", T475&lt;&gt;"LXR", T475&lt;&gt;"DXB", OR(S475="SSH", S475="RMF", S475="CAI", S475="HRG", S475="LXR", S475="DXB")), T475,
    "VIE"))</f>
        <v>NAP</v>
      </c>
      <c r="V475" s="247">
        <f>WEEKDAY(Table1[[#This Row],[FLIGHT_DATE]],2)</f>
        <v>5</v>
      </c>
      <c r="W475" s="247">
        <f>Table1[[#This Row],[FLIGHT_DATE]]-Table1[[#This Row],[DATE_BOOKED]]</f>
        <v>75</v>
      </c>
    </row>
    <row r="476" spans="1:23" x14ac:dyDescent="0.25">
      <c r="A476" s="246">
        <v>45690</v>
      </c>
      <c r="B476" s="247" t="s">
        <v>196</v>
      </c>
      <c r="C476" s="98" t="s">
        <v>153</v>
      </c>
      <c r="D476" s="98"/>
      <c r="E476" s="247" t="s">
        <v>390</v>
      </c>
      <c r="F476" s="247" t="s">
        <v>47</v>
      </c>
      <c r="G476" s="247" t="s">
        <v>7</v>
      </c>
      <c r="H476" s="247" t="s">
        <v>347</v>
      </c>
      <c r="I476" s="248" t="s">
        <v>24</v>
      </c>
      <c r="J476" s="246">
        <v>45772</v>
      </c>
      <c r="K476" s="249">
        <v>1</v>
      </c>
      <c r="L476" s="250">
        <v>1</v>
      </c>
      <c r="M476" s="251">
        <v>270</v>
      </c>
      <c r="N476" s="252">
        <v>38.92</v>
      </c>
      <c r="O476" s="252">
        <v>40</v>
      </c>
      <c r="P476" s="253">
        <f>SUM(Table1[[#This Row],[BASE_FARE]:[SURCHARGES]])*Table1[[#This Row],[SEATS_BOOKED]]</f>
        <v>348.92</v>
      </c>
      <c r="Q476" s="247" t="s">
        <v>109</v>
      </c>
      <c r="R476" s="249" t="s">
        <v>154</v>
      </c>
      <c r="S476" s="247" t="str">
        <f>LEFT(Table1[[#This Row],[SECTOR]],3)</f>
        <v>SSH</v>
      </c>
      <c r="T476" s="247" t="str">
        <f>RIGHT(Table1[[#This Row],[SECTOR]],3)</f>
        <v>NAP</v>
      </c>
      <c r="U476" s="247" t="str">
        <f t="shared" si="9"/>
        <v>NAP</v>
      </c>
      <c r="V476" s="247">
        <f>WEEKDAY(Table1[[#This Row],[FLIGHT_DATE]],2)</f>
        <v>5</v>
      </c>
      <c r="W476" s="247">
        <f>Table1[[#This Row],[FLIGHT_DATE]]-Table1[[#This Row],[DATE_BOOKED]]</f>
        <v>82</v>
      </c>
    </row>
    <row r="477" spans="1:23" x14ac:dyDescent="0.25">
      <c r="A477" s="246">
        <v>45690</v>
      </c>
      <c r="B477" s="247" t="s">
        <v>196</v>
      </c>
      <c r="C477" s="98" t="s">
        <v>153</v>
      </c>
      <c r="D477" s="98"/>
      <c r="E477" s="247" t="s">
        <v>389</v>
      </c>
      <c r="F477" s="247" t="s">
        <v>47</v>
      </c>
      <c r="G477" s="247" t="s">
        <v>7</v>
      </c>
      <c r="H477" s="247" t="s">
        <v>203</v>
      </c>
      <c r="I477" s="248" t="s">
        <v>23</v>
      </c>
      <c r="J477" s="246">
        <v>45765</v>
      </c>
      <c r="K477" s="249">
        <v>1</v>
      </c>
      <c r="L477" s="250">
        <v>1</v>
      </c>
      <c r="M477" s="251">
        <v>280</v>
      </c>
      <c r="N477" s="252">
        <v>34.04</v>
      </c>
      <c r="O477" s="252">
        <v>30</v>
      </c>
      <c r="P477" s="253">
        <f>SUM(Table1[[#This Row],[BASE_FARE]:[SURCHARGES]])*Table1[[#This Row],[SEATS_BOOKED]]</f>
        <v>344.04</v>
      </c>
      <c r="Q477" s="247" t="s">
        <v>109</v>
      </c>
      <c r="R477" s="249" t="s">
        <v>154</v>
      </c>
      <c r="S477" s="247" t="str">
        <f>LEFT(Table1[[#This Row],[SECTOR]],3)</f>
        <v>NAP</v>
      </c>
      <c r="T477" s="247" t="str">
        <f>RIGHT(Table1[[#This Row],[SECTOR]],3)</f>
        <v>SSH</v>
      </c>
      <c r="U477" s="247" t="str">
        <f t="shared" si="9"/>
        <v>NAP</v>
      </c>
      <c r="V477" s="247">
        <f>WEEKDAY(Table1[[#This Row],[FLIGHT_DATE]],2)</f>
        <v>5</v>
      </c>
      <c r="W477" s="247">
        <f>Table1[[#This Row],[FLIGHT_DATE]]-Table1[[#This Row],[DATE_BOOKED]]</f>
        <v>75</v>
      </c>
    </row>
    <row r="478" spans="1:23" x14ac:dyDescent="0.25">
      <c r="A478" s="246">
        <v>45690</v>
      </c>
      <c r="B478" s="247" t="s">
        <v>196</v>
      </c>
      <c r="C478" s="98" t="s">
        <v>153</v>
      </c>
      <c r="D478" s="98"/>
      <c r="E478" s="247" t="s">
        <v>390</v>
      </c>
      <c r="F478" s="247" t="s">
        <v>47</v>
      </c>
      <c r="G478" s="247" t="s">
        <v>7</v>
      </c>
      <c r="H478" s="247" t="s">
        <v>347</v>
      </c>
      <c r="I478" s="248" t="s">
        <v>24</v>
      </c>
      <c r="J478" s="246">
        <v>45772</v>
      </c>
      <c r="K478" s="249">
        <v>1</v>
      </c>
      <c r="L478" s="250">
        <v>1</v>
      </c>
      <c r="M478" s="251">
        <v>270</v>
      </c>
      <c r="N478" s="252">
        <v>38.92</v>
      </c>
      <c r="O478" s="252">
        <v>40</v>
      </c>
      <c r="P478" s="253">
        <f>SUM(Table1[[#This Row],[BASE_FARE]:[SURCHARGES]])*Table1[[#This Row],[SEATS_BOOKED]]</f>
        <v>348.92</v>
      </c>
      <c r="Q478" s="247" t="s">
        <v>109</v>
      </c>
      <c r="R478" s="249" t="s">
        <v>154</v>
      </c>
      <c r="S478" s="247" t="str">
        <f>LEFT(Table1[[#This Row],[SECTOR]],3)</f>
        <v>SSH</v>
      </c>
      <c r="T478" s="247" t="str">
        <f>RIGHT(Table1[[#This Row],[SECTOR]],3)</f>
        <v>NAP</v>
      </c>
      <c r="U478" s="247" t="str">
        <f t="shared" si="9"/>
        <v>NAP</v>
      </c>
      <c r="V478" s="247">
        <f>WEEKDAY(Table1[[#This Row],[FLIGHT_DATE]],2)</f>
        <v>5</v>
      </c>
      <c r="W478" s="247">
        <f>Table1[[#This Row],[FLIGHT_DATE]]-Table1[[#This Row],[DATE_BOOKED]]</f>
        <v>82</v>
      </c>
    </row>
    <row r="479" spans="1:23" x14ac:dyDescent="0.25">
      <c r="A479" s="246">
        <v>45690</v>
      </c>
      <c r="B479" s="247" t="s">
        <v>196</v>
      </c>
      <c r="C479" s="98" t="s">
        <v>153</v>
      </c>
      <c r="D479" s="98"/>
      <c r="E479" s="247" t="s">
        <v>391</v>
      </c>
      <c r="F479" s="247" t="s">
        <v>47</v>
      </c>
      <c r="G479" s="247" t="s">
        <v>7</v>
      </c>
      <c r="H479" s="247" t="s">
        <v>286</v>
      </c>
      <c r="I479" s="248" t="s">
        <v>299</v>
      </c>
      <c r="J479" s="246">
        <v>45772</v>
      </c>
      <c r="K479" s="249">
        <v>1</v>
      </c>
      <c r="L479" s="250">
        <v>1</v>
      </c>
      <c r="M479" s="251">
        <v>320</v>
      </c>
      <c r="N479" s="252">
        <v>38.99</v>
      </c>
      <c r="O479" s="252">
        <v>40</v>
      </c>
      <c r="P479" s="253">
        <f>SUM(Table1[[#This Row],[BASE_FARE]:[SURCHARGES]])*Table1[[#This Row],[SEATS_BOOKED]]</f>
        <v>398.99</v>
      </c>
      <c r="Q479" s="247" t="s">
        <v>109</v>
      </c>
      <c r="R479" s="249" t="s">
        <v>154</v>
      </c>
      <c r="S479" s="247" t="str">
        <f>LEFT(Table1[[#This Row],[SECTOR]],3)</f>
        <v>SSH</v>
      </c>
      <c r="T479" s="247" t="str">
        <f>RIGHT(Table1[[#This Row],[SECTOR]],3)</f>
        <v>MXP</v>
      </c>
      <c r="U479" s="247" t="str">
        <f t="shared" si="9"/>
        <v>MXP</v>
      </c>
      <c r="V479" s="247">
        <f>WEEKDAY(Table1[[#This Row],[FLIGHT_DATE]],2)</f>
        <v>5</v>
      </c>
      <c r="W479" s="247">
        <f>Table1[[#This Row],[FLIGHT_DATE]]-Table1[[#This Row],[DATE_BOOKED]]</f>
        <v>82</v>
      </c>
    </row>
    <row r="480" spans="1:23" x14ac:dyDescent="0.25">
      <c r="A480" s="246">
        <v>45690</v>
      </c>
      <c r="B480" s="247" t="s">
        <v>196</v>
      </c>
      <c r="C480" s="98" t="s">
        <v>153</v>
      </c>
      <c r="D480" s="98"/>
      <c r="E480" s="247" t="s">
        <v>391</v>
      </c>
      <c r="F480" s="247" t="s">
        <v>47</v>
      </c>
      <c r="G480" s="247" t="s">
        <v>7</v>
      </c>
      <c r="H480" s="247" t="s">
        <v>286</v>
      </c>
      <c r="I480" s="248" t="s">
        <v>299</v>
      </c>
      <c r="J480" s="246">
        <v>45772</v>
      </c>
      <c r="K480" s="249">
        <v>1</v>
      </c>
      <c r="L480" s="250">
        <v>1</v>
      </c>
      <c r="M480" s="251">
        <v>320</v>
      </c>
      <c r="N480" s="252">
        <v>38.99</v>
      </c>
      <c r="O480" s="252">
        <v>40</v>
      </c>
      <c r="P480" s="253">
        <f>SUM(Table1[[#This Row],[BASE_FARE]:[SURCHARGES]])*Table1[[#This Row],[SEATS_BOOKED]]</f>
        <v>398.99</v>
      </c>
      <c r="Q480" s="247" t="s">
        <v>109</v>
      </c>
      <c r="R480" s="249" t="s">
        <v>154</v>
      </c>
      <c r="S480" s="247" t="str">
        <f>LEFT(Table1[[#This Row],[SECTOR]],3)</f>
        <v>SSH</v>
      </c>
      <c r="T480" s="247" t="str">
        <f>RIGHT(Table1[[#This Row],[SECTOR]],3)</f>
        <v>MXP</v>
      </c>
      <c r="U480" s="247" t="str">
        <f t="shared" si="9"/>
        <v>MXP</v>
      </c>
      <c r="V480" s="247">
        <f>WEEKDAY(Table1[[#This Row],[FLIGHT_DATE]],2)</f>
        <v>5</v>
      </c>
      <c r="W480" s="247">
        <f>Table1[[#This Row],[FLIGHT_DATE]]-Table1[[#This Row],[DATE_BOOKED]]</f>
        <v>82</v>
      </c>
    </row>
    <row r="481" spans="1:23" x14ac:dyDescent="0.25">
      <c r="A481" s="246">
        <v>45690</v>
      </c>
      <c r="B481" s="247" t="s">
        <v>196</v>
      </c>
      <c r="C481" s="98" t="s">
        <v>153</v>
      </c>
      <c r="D481" s="98"/>
      <c r="E481" s="247" t="s">
        <v>391</v>
      </c>
      <c r="F481" s="247" t="s">
        <v>47</v>
      </c>
      <c r="G481" s="247" t="s">
        <v>7</v>
      </c>
      <c r="H481" s="247" t="s">
        <v>286</v>
      </c>
      <c r="I481" s="248" t="s">
        <v>299</v>
      </c>
      <c r="J481" s="246">
        <v>45772</v>
      </c>
      <c r="K481" s="249">
        <v>1</v>
      </c>
      <c r="L481" s="250">
        <v>1</v>
      </c>
      <c r="M481" s="251">
        <v>320</v>
      </c>
      <c r="N481" s="252">
        <v>38.99</v>
      </c>
      <c r="O481" s="252">
        <v>40</v>
      </c>
      <c r="P481" s="253">
        <f>SUM(Table1[[#This Row],[BASE_FARE]:[SURCHARGES]])*Table1[[#This Row],[SEATS_BOOKED]]</f>
        <v>398.99</v>
      </c>
      <c r="Q481" s="247" t="s">
        <v>109</v>
      </c>
      <c r="R481" s="249" t="s">
        <v>154</v>
      </c>
      <c r="S481" s="247" t="str">
        <f>LEFT(Table1[[#This Row],[SECTOR]],3)</f>
        <v>SSH</v>
      </c>
      <c r="T481" s="247" t="str">
        <f>RIGHT(Table1[[#This Row],[SECTOR]],3)</f>
        <v>MXP</v>
      </c>
      <c r="U481" s="247" t="str">
        <f t="shared" si="9"/>
        <v>MXP</v>
      </c>
      <c r="V481" s="247">
        <f>WEEKDAY(Table1[[#This Row],[FLIGHT_DATE]],2)</f>
        <v>5</v>
      </c>
      <c r="W481" s="247">
        <f>Table1[[#This Row],[FLIGHT_DATE]]-Table1[[#This Row],[DATE_BOOKED]]</f>
        <v>82</v>
      </c>
    </row>
    <row r="482" spans="1:23" x14ac:dyDescent="0.25">
      <c r="A482" s="246">
        <v>45690</v>
      </c>
      <c r="B482" s="247" t="s">
        <v>196</v>
      </c>
      <c r="C482" s="98" t="s">
        <v>153</v>
      </c>
      <c r="D482" s="98"/>
      <c r="E482" s="247" t="s">
        <v>389</v>
      </c>
      <c r="F482" s="247" t="s">
        <v>47</v>
      </c>
      <c r="G482" s="247" t="s">
        <v>7</v>
      </c>
      <c r="H482" s="247" t="s">
        <v>203</v>
      </c>
      <c r="I482" s="248" t="s">
        <v>23</v>
      </c>
      <c r="J482" s="246">
        <v>45765</v>
      </c>
      <c r="K482" s="249">
        <v>1</v>
      </c>
      <c r="L482" s="250">
        <v>1</v>
      </c>
      <c r="M482" s="251">
        <v>280</v>
      </c>
      <c r="N482" s="252">
        <v>34.04</v>
      </c>
      <c r="O482" s="252">
        <v>30</v>
      </c>
      <c r="P482" s="253">
        <f>SUM(Table1[[#This Row],[BASE_FARE]:[SURCHARGES]])*Table1[[#This Row],[SEATS_BOOKED]]</f>
        <v>344.04</v>
      </c>
      <c r="Q482" s="247" t="s">
        <v>109</v>
      </c>
      <c r="R482" s="249" t="s">
        <v>154</v>
      </c>
      <c r="S482" s="247" t="str">
        <f>LEFT(Table1[[#This Row],[SECTOR]],3)</f>
        <v>NAP</v>
      </c>
      <c r="T482" s="247" t="str">
        <f>RIGHT(Table1[[#This Row],[SECTOR]],3)</f>
        <v>SSH</v>
      </c>
      <c r="U482" s="247" t="str">
        <f t="shared" si="9"/>
        <v>NAP</v>
      </c>
      <c r="V482" s="247">
        <f>WEEKDAY(Table1[[#This Row],[FLIGHT_DATE]],2)</f>
        <v>5</v>
      </c>
      <c r="W482" s="247">
        <f>Table1[[#This Row],[FLIGHT_DATE]]-Table1[[#This Row],[DATE_BOOKED]]</f>
        <v>75</v>
      </c>
    </row>
    <row r="483" spans="1:23" x14ac:dyDescent="0.25">
      <c r="A483" s="246">
        <v>45690</v>
      </c>
      <c r="B483" s="247" t="s">
        <v>196</v>
      </c>
      <c r="C483" s="98" t="s">
        <v>153</v>
      </c>
      <c r="D483" s="98"/>
      <c r="E483" s="247" t="s">
        <v>390</v>
      </c>
      <c r="F483" s="247" t="s">
        <v>47</v>
      </c>
      <c r="G483" s="247" t="s">
        <v>7</v>
      </c>
      <c r="H483" s="247" t="s">
        <v>347</v>
      </c>
      <c r="I483" s="248" t="s">
        <v>24</v>
      </c>
      <c r="J483" s="246">
        <v>45772</v>
      </c>
      <c r="K483" s="249">
        <v>1</v>
      </c>
      <c r="L483" s="250">
        <v>1</v>
      </c>
      <c r="M483" s="251">
        <v>270</v>
      </c>
      <c r="N483" s="252">
        <v>38.92</v>
      </c>
      <c r="O483" s="252">
        <v>40</v>
      </c>
      <c r="P483" s="253">
        <f>SUM(Table1[[#This Row],[BASE_FARE]:[SURCHARGES]])*Table1[[#This Row],[SEATS_BOOKED]]</f>
        <v>348.92</v>
      </c>
      <c r="Q483" s="247" t="s">
        <v>109</v>
      </c>
      <c r="R483" s="249" t="s">
        <v>154</v>
      </c>
      <c r="S483" s="247" t="str">
        <f>LEFT(Table1[[#This Row],[SECTOR]],3)</f>
        <v>SSH</v>
      </c>
      <c r="T483" s="247" t="str">
        <f>RIGHT(Table1[[#This Row],[SECTOR]],3)</f>
        <v>NAP</v>
      </c>
      <c r="U483" s="247" t="str">
        <f t="shared" si="9"/>
        <v>NAP</v>
      </c>
      <c r="V483" s="247">
        <f>WEEKDAY(Table1[[#This Row],[FLIGHT_DATE]],2)</f>
        <v>5</v>
      </c>
      <c r="W483" s="247">
        <f>Table1[[#This Row],[FLIGHT_DATE]]-Table1[[#This Row],[DATE_BOOKED]]</f>
        <v>82</v>
      </c>
    </row>
    <row r="484" spans="1:23" x14ac:dyDescent="0.25">
      <c r="A484" s="246">
        <v>45691</v>
      </c>
      <c r="B484" s="247" t="s">
        <v>281</v>
      </c>
      <c r="C484" s="98" t="s">
        <v>153</v>
      </c>
      <c r="D484" s="98"/>
      <c r="E484" s="247" t="s">
        <v>392</v>
      </c>
      <c r="F484" s="247" t="s">
        <v>45</v>
      </c>
      <c r="G484" s="247" t="s">
        <v>7</v>
      </c>
      <c r="H484" s="247" t="s">
        <v>284</v>
      </c>
      <c r="I484" s="248" t="s">
        <v>297</v>
      </c>
      <c r="J484" s="246">
        <v>45765</v>
      </c>
      <c r="K484" s="249">
        <v>3</v>
      </c>
      <c r="L484" s="250">
        <v>3</v>
      </c>
      <c r="M484" s="251">
        <v>377.5</v>
      </c>
      <c r="N484" s="252">
        <v>0</v>
      </c>
      <c r="O484" s="252">
        <v>0</v>
      </c>
      <c r="P484" s="253">
        <f>SUM(Table1[[#This Row],[BASE_FARE]:[SURCHARGES]])*Table1[[#This Row],[SEATS_BOOKED]]</f>
        <v>1132.5</v>
      </c>
      <c r="Q484" s="247" t="s">
        <v>109</v>
      </c>
      <c r="R484" s="249" t="s">
        <v>154</v>
      </c>
      <c r="S484" s="247" t="str">
        <f>LEFT(Table1[[#This Row],[SECTOR]],3)</f>
        <v>MXP</v>
      </c>
      <c r="T484" s="247" t="str">
        <f>RIGHT(Table1[[#This Row],[SECTOR]],3)</f>
        <v>SSH</v>
      </c>
      <c r="U484" s="247" t="str">
        <f t="shared" si="9"/>
        <v>MXP</v>
      </c>
      <c r="V484" s="247">
        <f>WEEKDAY(Table1[[#This Row],[FLIGHT_DATE]],2)</f>
        <v>5</v>
      </c>
      <c r="W484" s="247">
        <f>Table1[[#This Row],[FLIGHT_DATE]]-Table1[[#This Row],[DATE_BOOKED]]</f>
        <v>74</v>
      </c>
    </row>
    <row r="485" spans="1:23" x14ac:dyDescent="0.25">
      <c r="A485" s="246">
        <v>45691</v>
      </c>
      <c r="B485" s="247" t="s">
        <v>281</v>
      </c>
      <c r="C485" s="98" t="s">
        <v>153</v>
      </c>
      <c r="D485" s="98"/>
      <c r="E485" s="247" t="s">
        <v>392</v>
      </c>
      <c r="F485" s="247" t="s">
        <v>45</v>
      </c>
      <c r="G485" s="247" t="s">
        <v>8</v>
      </c>
      <c r="H485" s="247" t="s">
        <v>286</v>
      </c>
      <c r="I485" s="248" t="s">
        <v>299</v>
      </c>
      <c r="J485" s="246">
        <v>45772</v>
      </c>
      <c r="K485" s="249">
        <v>3</v>
      </c>
      <c r="L485" s="250">
        <v>3</v>
      </c>
      <c r="M485" s="251">
        <v>377.5</v>
      </c>
      <c r="N485" s="252">
        <v>0</v>
      </c>
      <c r="O485" s="252">
        <v>0</v>
      </c>
      <c r="P485" s="253">
        <f>SUM(Table1[[#This Row],[BASE_FARE]:[SURCHARGES]])*Table1[[#This Row],[SEATS_BOOKED]]</f>
        <v>1132.5</v>
      </c>
      <c r="Q485" s="247" t="s">
        <v>109</v>
      </c>
      <c r="R485" s="249" t="s">
        <v>154</v>
      </c>
      <c r="S485" s="247" t="str">
        <f>LEFT(Table1[[#This Row],[SECTOR]],3)</f>
        <v>SSH</v>
      </c>
      <c r="T485" s="247" t="str">
        <f>RIGHT(Table1[[#This Row],[SECTOR]],3)</f>
        <v>MXP</v>
      </c>
      <c r="U485" s="247" t="str">
        <f t="shared" si="9"/>
        <v>MXP</v>
      </c>
      <c r="V485" s="247">
        <f>WEEKDAY(Table1[[#This Row],[FLIGHT_DATE]],2)</f>
        <v>5</v>
      </c>
      <c r="W485" s="247">
        <f>Table1[[#This Row],[FLIGHT_DATE]]-Table1[[#This Row],[DATE_BOOKED]]</f>
        <v>81</v>
      </c>
    </row>
    <row r="486" spans="1:23" x14ac:dyDescent="0.25">
      <c r="A486" s="246">
        <v>45692</v>
      </c>
      <c r="B486" s="247" t="s">
        <v>152</v>
      </c>
      <c r="C486" s="98" t="s">
        <v>153</v>
      </c>
      <c r="D486" s="98"/>
      <c r="E486" s="247"/>
      <c r="F486" s="247" t="s">
        <v>47</v>
      </c>
      <c r="G486" s="247" t="s">
        <v>7</v>
      </c>
      <c r="H486" s="247" t="s">
        <v>292</v>
      </c>
      <c r="I486" s="248" t="s">
        <v>290</v>
      </c>
      <c r="J486" s="246">
        <v>45766</v>
      </c>
      <c r="K486" s="249">
        <v>3</v>
      </c>
      <c r="L486" s="250">
        <v>3</v>
      </c>
      <c r="M486" s="251">
        <v>285</v>
      </c>
      <c r="N486" s="252">
        <v>0</v>
      </c>
      <c r="O486" s="252">
        <v>0</v>
      </c>
      <c r="P486" s="253">
        <f>SUM(Table1[[#This Row],[BASE_FARE]:[SURCHARGES]])*Table1[[#This Row],[SEATS_BOOKED]]</f>
        <v>855</v>
      </c>
      <c r="Q486" s="247" t="s">
        <v>109</v>
      </c>
      <c r="R486" s="249" t="s">
        <v>154</v>
      </c>
      <c r="S486" s="247" t="str">
        <f>LEFT(Table1[[#This Row],[SECTOR]],3)</f>
        <v>BRI</v>
      </c>
      <c r="T486" s="247" t="str">
        <f>RIGHT(Table1[[#This Row],[SECTOR]],3)</f>
        <v>SSH</v>
      </c>
      <c r="U486" s="247" t="str">
        <f t="shared" si="9"/>
        <v>BRI</v>
      </c>
      <c r="V486" s="247">
        <f>WEEKDAY(Table1[[#This Row],[FLIGHT_DATE]],2)</f>
        <v>6</v>
      </c>
      <c r="W486" s="247">
        <f>Table1[[#This Row],[FLIGHT_DATE]]-Table1[[#This Row],[DATE_BOOKED]]</f>
        <v>74</v>
      </c>
    </row>
    <row r="487" spans="1:23" x14ac:dyDescent="0.25">
      <c r="A487" s="246">
        <v>45692</v>
      </c>
      <c r="B487" s="247" t="s">
        <v>281</v>
      </c>
      <c r="C487" s="98" t="s">
        <v>153</v>
      </c>
      <c r="D487" s="98"/>
      <c r="E487" s="247" t="s">
        <v>393</v>
      </c>
      <c r="F487" s="247" t="s">
        <v>47</v>
      </c>
      <c r="G487" s="247" t="s">
        <v>7</v>
      </c>
      <c r="H487" s="247" t="s">
        <v>347</v>
      </c>
      <c r="I487" s="248" t="s">
        <v>24</v>
      </c>
      <c r="J487" s="246">
        <v>45779</v>
      </c>
      <c r="K487" s="249">
        <v>4</v>
      </c>
      <c r="L487" s="250">
        <v>4</v>
      </c>
      <c r="M487" s="251">
        <v>275</v>
      </c>
      <c r="N487" s="252">
        <v>0</v>
      </c>
      <c r="O487" s="252">
        <v>0</v>
      </c>
      <c r="P487" s="253">
        <f>SUM(Table1[[#This Row],[BASE_FARE]:[SURCHARGES]])*Table1[[#This Row],[SEATS_BOOKED]]</f>
        <v>1100</v>
      </c>
      <c r="Q487" s="247" t="s">
        <v>109</v>
      </c>
      <c r="R487" s="249" t="s">
        <v>154</v>
      </c>
      <c r="S487" s="247" t="str">
        <f>LEFT(Table1[[#This Row],[SECTOR]],3)</f>
        <v>SSH</v>
      </c>
      <c r="T487" s="247" t="str">
        <f>RIGHT(Table1[[#This Row],[SECTOR]],3)</f>
        <v>NAP</v>
      </c>
      <c r="U487" s="247" t="str">
        <f t="shared" si="9"/>
        <v>NAP</v>
      </c>
      <c r="V487" s="247">
        <f>WEEKDAY(Table1[[#This Row],[FLIGHT_DATE]],2)</f>
        <v>5</v>
      </c>
      <c r="W487" s="247">
        <f>Table1[[#This Row],[FLIGHT_DATE]]-Table1[[#This Row],[DATE_BOOKED]]</f>
        <v>87</v>
      </c>
    </row>
    <row r="488" spans="1:23" x14ac:dyDescent="0.25">
      <c r="A488" s="246">
        <v>45692</v>
      </c>
      <c r="B488" s="247" t="s">
        <v>281</v>
      </c>
      <c r="C488" s="98" t="s">
        <v>153</v>
      </c>
      <c r="D488" s="98"/>
      <c r="E488" s="247" t="s">
        <v>394</v>
      </c>
      <c r="F488" s="247" t="s">
        <v>47</v>
      </c>
      <c r="G488" s="247" t="s">
        <v>7</v>
      </c>
      <c r="H488" s="247" t="s">
        <v>347</v>
      </c>
      <c r="I488" s="248" t="s">
        <v>24</v>
      </c>
      <c r="J488" s="246">
        <v>45779</v>
      </c>
      <c r="K488" s="249">
        <v>4</v>
      </c>
      <c r="L488" s="250">
        <v>4</v>
      </c>
      <c r="M488" s="251">
        <v>275</v>
      </c>
      <c r="N488" s="252">
        <v>0</v>
      </c>
      <c r="O488" s="252">
        <v>0</v>
      </c>
      <c r="P488" s="253">
        <f>SUM(Table1[[#This Row],[BASE_FARE]:[SURCHARGES]])*Table1[[#This Row],[SEATS_BOOKED]]</f>
        <v>1100</v>
      </c>
      <c r="Q488" s="247" t="s">
        <v>109</v>
      </c>
      <c r="R488" s="249" t="s">
        <v>154</v>
      </c>
      <c r="S488" s="247" t="str">
        <f>LEFT(Table1[[#This Row],[SECTOR]],3)</f>
        <v>SSH</v>
      </c>
      <c r="T488" s="247" t="str">
        <f>RIGHT(Table1[[#This Row],[SECTOR]],3)</f>
        <v>NAP</v>
      </c>
      <c r="U488" s="247" t="str">
        <f t="shared" si="9"/>
        <v>NAP</v>
      </c>
      <c r="V488" s="247">
        <f>WEEKDAY(Table1[[#This Row],[FLIGHT_DATE]],2)</f>
        <v>5</v>
      </c>
      <c r="W488" s="247">
        <f>Table1[[#This Row],[FLIGHT_DATE]]-Table1[[#This Row],[DATE_BOOKED]]</f>
        <v>87</v>
      </c>
    </row>
    <row r="489" spans="1:23" x14ac:dyDescent="0.25">
      <c r="A489" s="246">
        <v>45692</v>
      </c>
      <c r="B489" s="247" t="s">
        <v>281</v>
      </c>
      <c r="C489" s="98" t="s">
        <v>153</v>
      </c>
      <c r="D489" s="98"/>
      <c r="E489" s="247" t="s">
        <v>395</v>
      </c>
      <c r="F489" s="247" t="s">
        <v>47</v>
      </c>
      <c r="G489" s="247" t="s">
        <v>7</v>
      </c>
      <c r="H489" s="247" t="s">
        <v>284</v>
      </c>
      <c r="I489" s="248" t="s">
        <v>297</v>
      </c>
      <c r="J489" s="246">
        <v>45765</v>
      </c>
      <c r="K489" s="249">
        <v>2</v>
      </c>
      <c r="L489" s="250">
        <v>2</v>
      </c>
      <c r="M489" s="251">
        <v>325</v>
      </c>
      <c r="N489" s="252">
        <v>0</v>
      </c>
      <c r="O489" s="252">
        <v>0</v>
      </c>
      <c r="P489" s="253">
        <f>SUM(Table1[[#This Row],[BASE_FARE]:[SURCHARGES]])*Table1[[#This Row],[SEATS_BOOKED]]</f>
        <v>650</v>
      </c>
      <c r="Q489" s="247" t="s">
        <v>109</v>
      </c>
      <c r="R489" s="249" t="s">
        <v>154</v>
      </c>
      <c r="S489" s="247" t="str">
        <f>LEFT(Table1[[#This Row],[SECTOR]],3)</f>
        <v>MXP</v>
      </c>
      <c r="T489" s="247" t="str">
        <f>RIGHT(Table1[[#This Row],[SECTOR]],3)</f>
        <v>SSH</v>
      </c>
      <c r="U489" s="247" t="str">
        <f t="shared" si="9"/>
        <v>MXP</v>
      </c>
      <c r="V489" s="247">
        <f>WEEKDAY(Table1[[#This Row],[FLIGHT_DATE]],2)</f>
        <v>5</v>
      </c>
      <c r="W489" s="247">
        <f>Table1[[#This Row],[FLIGHT_DATE]]-Table1[[#This Row],[DATE_BOOKED]]</f>
        <v>73</v>
      </c>
    </row>
    <row r="490" spans="1:23" x14ac:dyDescent="0.25">
      <c r="A490" s="246">
        <v>45693</v>
      </c>
      <c r="B490" s="247" t="s">
        <v>571</v>
      </c>
      <c r="C490" s="98" t="s">
        <v>108</v>
      </c>
      <c r="D490" s="98"/>
      <c r="E490" s="247"/>
      <c r="F490" s="247" t="s">
        <v>45</v>
      </c>
      <c r="G490" s="247" t="s">
        <v>7</v>
      </c>
      <c r="H490" s="247" t="s">
        <v>292</v>
      </c>
      <c r="I490" s="248" t="s">
        <v>290</v>
      </c>
      <c r="J490" s="246">
        <v>45857</v>
      </c>
      <c r="K490" s="249">
        <v>30</v>
      </c>
      <c r="L490" s="250">
        <v>30</v>
      </c>
      <c r="M490" s="251">
        <v>190</v>
      </c>
      <c r="N490" s="252">
        <v>0</v>
      </c>
      <c r="O490" s="252">
        <v>0</v>
      </c>
      <c r="P490" s="253">
        <f>SUM(Table1[[#This Row],[BASE_FARE]:[SURCHARGES]])*Table1[[#This Row],[SEATS_BOOKED]]</f>
        <v>5700</v>
      </c>
      <c r="Q490" s="247" t="s">
        <v>109</v>
      </c>
      <c r="R490" s="249" t="s">
        <v>195</v>
      </c>
      <c r="S490" s="247" t="str">
        <f>LEFT(Table1[[#This Row],[SECTOR]],3)</f>
        <v>BRI</v>
      </c>
      <c r="T490" s="247" t="str">
        <f>RIGHT(Table1[[#This Row],[SECTOR]],3)</f>
        <v>SSH</v>
      </c>
      <c r="U490" s="247" t="str">
        <f t="shared" si="9"/>
        <v>BRI</v>
      </c>
      <c r="V490" s="247">
        <f>WEEKDAY(Table1[[#This Row],[FLIGHT_DATE]],2)</f>
        <v>6</v>
      </c>
      <c r="W490" s="247">
        <f>Table1[[#This Row],[FLIGHT_DATE]]-Table1[[#This Row],[DATE_BOOKED]]</f>
        <v>164</v>
      </c>
    </row>
    <row r="491" spans="1:23" x14ac:dyDescent="0.25">
      <c r="A491" s="246">
        <v>45693</v>
      </c>
      <c r="B491" s="247" t="s">
        <v>571</v>
      </c>
      <c r="C491" s="98" t="s">
        <v>108</v>
      </c>
      <c r="D491" s="98"/>
      <c r="E491" s="247"/>
      <c r="F491" s="247" t="s">
        <v>45</v>
      </c>
      <c r="G491" s="247" t="s">
        <v>7</v>
      </c>
      <c r="H491" s="247" t="s">
        <v>292</v>
      </c>
      <c r="I491" s="248" t="s">
        <v>290</v>
      </c>
      <c r="J491" s="246">
        <v>45864</v>
      </c>
      <c r="K491" s="249">
        <v>30</v>
      </c>
      <c r="L491" s="250">
        <v>30</v>
      </c>
      <c r="M491" s="251">
        <v>190</v>
      </c>
      <c r="N491" s="252">
        <v>0</v>
      </c>
      <c r="O491" s="252">
        <v>0</v>
      </c>
      <c r="P491" s="253">
        <f>SUM(Table1[[#This Row],[BASE_FARE]:[SURCHARGES]])*Table1[[#This Row],[SEATS_BOOKED]]</f>
        <v>5700</v>
      </c>
      <c r="Q491" s="247" t="s">
        <v>109</v>
      </c>
      <c r="R491" s="249" t="s">
        <v>195</v>
      </c>
      <c r="S491" s="247" t="str">
        <f>LEFT(Table1[[#This Row],[SECTOR]],3)</f>
        <v>BRI</v>
      </c>
      <c r="T491" s="247" t="str">
        <f>RIGHT(Table1[[#This Row],[SECTOR]],3)</f>
        <v>SSH</v>
      </c>
      <c r="U491" s="247" t="str">
        <f t="shared" si="9"/>
        <v>BRI</v>
      </c>
      <c r="V491" s="247">
        <f>WEEKDAY(Table1[[#This Row],[FLIGHT_DATE]],2)</f>
        <v>6</v>
      </c>
      <c r="W491" s="247">
        <f>Table1[[#This Row],[FLIGHT_DATE]]-Table1[[#This Row],[DATE_BOOKED]]</f>
        <v>171</v>
      </c>
    </row>
    <row r="492" spans="1:23" x14ac:dyDescent="0.25">
      <c r="A492" s="246">
        <v>45693</v>
      </c>
      <c r="B492" s="247" t="s">
        <v>571</v>
      </c>
      <c r="C492" s="98" t="s">
        <v>108</v>
      </c>
      <c r="D492" s="98"/>
      <c r="E492" s="247"/>
      <c r="F492" s="247" t="s">
        <v>45</v>
      </c>
      <c r="G492" s="247" t="s">
        <v>7</v>
      </c>
      <c r="H492" s="247" t="s">
        <v>292</v>
      </c>
      <c r="I492" s="248" t="s">
        <v>290</v>
      </c>
      <c r="J492" s="246">
        <v>45871</v>
      </c>
      <c r="K492" s="249">
        <v>40</v>
      </c>
      <c r="L492" s="250">
        <v>40</v>
      </c>
      <c r="M492" s="251">
        <v>220</v>
      </c>
      <c r="N492" s="252">
        <v>0</v>
      </c>
      <c r="O492" s="252">
        <v>0</v>
      </c>
      <c r="P492" s="253">
        <f>SUM(Table1[[#This Row],[BASE_FARE]:[SURCHARGES]])*Table1[[#This Row],[SEATS_BOOKED]]</f>
        <v>8800</v>
      </c>
      <c r="Q492" s="247" t="s">
        <v>109</v>
      </c>
      <c r="R492" s="249" t="s">
        <v>195</v>
      </c>
      <c r="S492" s="247" t="str">
        <f>LEFT(Table1[[#This Row],[SECTOR]],3)</f>
        <v>BRI</v>
      </c>
      <c r="T492" s="247" t="str">
        <f>RIGHT(Table1[[#This Row],[SECTOR]],3)</f>
        <v>SSH</v>
      </c>
      <c r="U492" s="247" t="str">
        <f t="shared" si="9"/>
        <v>BRI</v>
      </c>
      <c r="V492" s="247">
        <f>WEEKDAY(Table1[[#This Row],[FLIGHT_DATE]],2)</f>
        <v>6</v>
      </c>
      <c r="W492" s="247">
        <f>Table1[[#This Row],[FLIGHT_DATE]]-Table1[[#This Row],[DATE_BOOKED]]</f>
        <v>178</v>
      </c>
    </row>
    <row r="493" spans="1:23" x14ac:dyDescent="0.25">
      <c r="A493" s="246">
        <v>45693</v>
      </c>
      <c r="B493" s="247" t="s">
        <v>571</v>
      </c>
      <c r="C493" s="98" t="s">
        <v>108</v>
      </c>
      <c r="D493" s="98"/>
      <c r="E493" s="247"/>
      <c r="F493" s="247" t="s">
        <v>45</v>
      </c>
      <c r="G493" s="247" t="s">
        <v>7</v>
      </c>
      <c r="H493" s="247" t="s">
        <v>292</v>
      </c>
      <c r="I493" s="248" t="s">
        <v>290</v>
      </c>
      <c r="J493" s="246">
        <v>45878</v>
      </c>
      <c r="K493" s="249">
        <v>40</v>
      </c>
      <c r="L493" s="250">
        <v>40</v>
      </c>
      <c r="M493" s="251">
        <v>220</v>
      </c>
      <c r="N493" s="252">
        <v>0</v>
      </c>
      <c r="O493" s="252">
        <v>0</v>
      </c>
      <c r="P493" s="253">
        <f>SUM(Table1[[#This Row],[BASE_FARE]:[SURCHARGES]])*Table1[[#This Row],[SEATS_BOOKED]]</f>
        <v>8800</v>
      </c>
      <c r="Q493" s="247" t="s">
        <v>109</v>
      </c>
      <c r="R493" s="249" t="s">
        <v>195</v>
      </c>
      <c r="S493" s="247" t="str">
        <f>LEFT(Table1[[#This Row],[SECTOR]],3)</f>
        <v>BRI</v>
      </c>
      <c r="T493" s="247" t="str">
        <f>RIGHT(Table1[[#This Row],[SECTOR]],3)</f>
        <v>SSH</v>
      </c>
      <c r="U493" s="247" t="str">
        <f t="shared" si="9"/>
        <v>BRI</v>
      </c>
      <c r="V493" s="247">
        <f>WEEKDAY(Table1[[#This Row],[FLIGHT_DATE]],2)</f>
        <v>6</v>
      </c>
      <c r="W493" s="247">
        <f>Table1[[#This Row],[FLIGHT_DATE]]-Table1[[#This Row],[DATE_BOOKED]]</f>
        <v>185</v>
      </c>
    </row>
    <row r="494" spans="1:23" x14ac:dyDescent="0.25">
      <c r="A494" s="246">
        <v>45693</v>
      </c>
      <c r="B494" s="247" t="s">
        <v>571</v>
      </c>
      <c r="C494" s="98" t="s">
        <v>108</v>
      </c>
      <c r="D494" s="98"/>
      <c r="E494" s="247"/>
      <c r="F494" s="247" t="s">
        <v>45</v>
      </c>
      <c r="G494" s="247" t="s">
        <v>7</v>
      </c>
      <c r="H494" s="247" t="s">
        <v>292</v>
      </c>
      <c r="I494" s="248" t="s">
        <v>290</v>
      </c>
      <c r="J494" s="246">
        <v>45885</v>
      </c>
      <c r="K494" s="249">
        <v>40</v>
      </c>
      <c r="L494" s="250">
        <v>40</v>
      </c>
      <c r="M494" s="251">
        <v>220</v>
      </c>
      <c r="N494" s="252">
        <v>0</v>
      </c>
      <c r="O494" s="252">
        <v>0</v>
      </c>
      <c r="P494" s="253">
        <f>SUM(Table1[[#This Row],[BASE_FARE]:[SURCHARGES]])*Table1[[#This Row],[SEATS_BOOKED]]</f>
        <v>8800</v>
      </c>
      <c r="Q494" s="247" t="s">
        <v>109</v>
      </c>
      <c r="R494" s="249" t="s">
        <v>195</v>
      </c>
      <c r="S494" s="247" t="str">
        <f>LEFT(Table1[[#This Row],[SECTOR]],3)</f>
        <v>BRI</v>
      </c>
      <c r="T494" s="247" t="str">
        <f>RIGHT(Table1[[#This Row],[SECTOR]],3)</f>
        <v>SSH</v>
      </c>
      <c r="U494" s="247" t="str">
        <f t="shared" si="9"/>
        <v>BRI</v>
      </c>
      <c r="V494" s="247">
        <f>WEEKDAY(Table1[[#This Row],[FLIGHT_DATE]],2)</f>
        <v>6</v>
      </c>
      <c r="W494" s="247">
        <f>Table1[[#This Row],[FLIGHT_DATE]]-Table1[[#This Row],[DATE_BOOKED]]</f>
        <v>192</v>
      </c>
    </row>
    <row r="495" spans="1:23" x14ac:dyDescent="0.25">
      <c r="A495" s="246">
        <v>45693</v>
      </c>
      <c r="B495" s="247" t="s">
        <v>571</v>
      </c>
      <c r="C495" s="98" t="s">
        <v>108</v>
      </c>
      <c r="D495" s="98"/>
      <c r="E495" s="247"/>
      <c r="F495" s="247" t="s">
        <v>45</v>
      </c>
      <c r="G495" s="247" t="s">
        <v>7</v>
      </c>
      <c r="H495" s="247" t="s">
        <v>292</v>
      </c>
      <c r="I495" s="248" t="s">
        <v>290</v>
      </c>
      <c r="J495" s="246">
        <v>45892</v>
      </c>
      <c r="K495" s="249">
        <v>40</v>
      </c>
      <c r="L495" s="250">
        <v>40</v>
      </c>
      <c r="M495" s="251">
        <v>220</v>
      </c>
      <c r="N495" s="252">
        <v>0</v>
      </c>
      <c r="O495" s="252">
        <v>0</v>
      </c>
      <c r="P495" s="253">
        <f>SUM(Table1[[#This Row],[BASE_FARE]:[SURCHARGES]])*Table1[[#This Row],[SEATS_BOOKED]]</f>
        <v>8800</v>
      </c>
      <c r="Q495" s="247" t="s">
        <v>109</v>
      </c>
      <c r="R495" s="249" t="s">
        <v>195</v>
      </c>
      <c r="S495" s="247" t="str">
        <f>LEFT(Table1[[#This Row],[SECTOR]],3)</f>
        <v>BRI</v>
      </c>
      <c r="T495" s="247" t="str">
        <f>RIGHT(Table1[[#This Row],[SECTOR]],3)</f>
        <v>SSH</v>
      </c>
      <c r="U495" s="247" t="str">
        <f t="shared" si="9"/>
        <v>BRI</v>
      </c>
      <c r="V495" s="247">
        <f>WEEKDAY(Table1[[#This Row],[FLIGHT_DATE]],2)</f>
        <v>6</v>
      </c>
      <c r="W495" s="247">
        <f>Table1[[#This Row],[FLIGHT_DATE]]-Table1[[#This Row],[DATE_BOOKED]]</f>
        <v>199</v>
      </c>
    </row>
    <row r="496" spans="1:23" x14ac:dyDescent="0.25">
      <c r="A496" s="246">
        <v>45693</v>
      </c>
      <c r="B496" s="247" t="s">
        <v>571</v>
      </c>
      <c r="C496" s="98" t="s">
        <v>108</v>
      </c>
      <c r="D496" s="98"/>
      <c r="E496" s="247"/>
      <c r="F496" s="247" t="s">
        <v>45</v>
      </c>
      <c r="G496" s="247" t="s">
        <v>7</v>
      </c>
      <c r="H496" s="247" t="s">
        <v>292</v>
      </c>
      <c r="I496" s="248" t="s">
        <v>290</v>
      </c>
      <c r="J496" s="246">
        <v>45899</v>
      </c>
      <c r="K496" s="249">
        <v>40</v>
      </c>
      <c r="L496" s="250">
        <v>40</v>
      </c>
      <c r="M496" s="251">
        <v>220</v>
      </c>
      <c r="N496" s="252">
        <v>0</v>
      </c>
      <c r="O496" s="252">
        <v>0</v>
      </c>
      <c r="P496" s="253">
        <f>SUM(Table1[[#This Row],[BASE_FARE]:[SURCHARGES]])*Table1[[#This Row],[SEATS_BOOKED]]</f>
        <v>8800</v>
      </c>
      <c r="Q496" s="247" t="s">
        <v>109</v>
      </c>
      <c r="R496" s="249" t="s">
        <v>195</v>
      </c>
      <c r="S496" s="247" t="str">
        <f>LEFT(Table1[[#This Row],[SECTOR]],3)</f>
        <v>BRI</v>
      </c>
      <c r="T496" s="247" t="str">
        <f>RIGHT(Table1[[#This Row],[SECTOR]],3)</f>
        <v>SSH</v>
      </c>
      <c r="U496" s="247" t="str">
        <f t="shared" si="9"/>
        <v>BRI</v>
      </c>
      <c r="V496" s="247">
        <f>WEEKDAY(Table1[[#This Row],[FLIGHT_DATE]],2)</f>
        <v>6</v>
      </c>
      <c r="W496" s="247">
        <f>Table1[[#This Row],[FLIGHT_DATE]]-Table1[[#This Row],[DATE_BOOKED]]</f>
        <v>206</v>
      </c>
    </row>
    <row r="497" spans="1:23" x14ac:dyDescent="0.25">
      <c r="A497" s="246">
        <v>45693</v>
      </c>
      <c r="B497" s="247" t="s">
        <v>571</v>
      </c>
      <c r="C497" s="98" t="s">
        <v>108</v>
      </c>
      <c r="D497" s="98"/>
      <c r="E497" s="247"/>
      <c r="F497" s="247" t="s">
        <v>45</v>
      </c>
      <c r="G497" s="247" t="s">
        <v>7</v>
      </c>
      <c r="H497" s="247" t="s">
        <v>292</v>
      </c>
      <c r="I497" s="248" t="s">
        <v>290</v>
      </c>
      <c r="J497" s="246">
        <v>45906</v>
      </c>
      <c r="K497" s="249">
        <v>30</v>
      </c>
      <c r="L497" s="250">
        <v>30</v>
      </c>
      <c r="M497" s="251">
        <v>190</v>
      </c>
      <c r="N497" s="252">
        <v>0</v>
      </c>
      <c r="O497" s="252">
        <v>0</v>
      </c>
      <c r="P497" s="253">
        <f>SUM(Table1[[#This Row],[BASE_FARE]:[SURCHARGES]])*Table1[[#This Row],[SEATS_BOOKED]]</f>
        <v>5700</v>
      </c>
      <c r="Q497" s="247" t="s">
        <v>109</v>
      </c>
      <c r="R497" s="249" t="s">
        <v>195</v>
      </c>
      <c r="S497" s="247" t="str">
        <f>LEFT(Table1[[#This Row],[SECTOR]],3)</f>
        <v>BRI</v>
      </c>
      <c r="T497" s="247" t="str">
        <f>RIGHT(Table1[[#This Row],[SECTOR]],3)</f>
        <v>SSH</v>
      </c>
      <c r="U497" s="247" t="str">
        <f t="shared" si="9"/>
        <v>BRI</v>
      </c>
      <c r="V497" s="247">
        <f>WEEKDAY(Table1[[#This Row],[FLIGHT_DATE]],2)</f>
        <v>6</v>
      </c>
      <c r="W497" s="247">
        <f>Table1[[#This Row],[FLIGHT_DATE]]-Table1[[#This Row],[DATE_BOOKED]]</f>
        <v>213</v>
      </c>
    </row>
    <row r="498" spans="1:23" x14ac:dyDescent="0.25">
      <c r="A498" s="246">
        <v>45693</v>
      </c>
      <c r="B498" s="247" t="s">
        <v>571</v>
      </c>
      <c r="C498" s="98" t="s">
        <v>108</v>
      </c>
      <c r="D498" s="98"/>
      <c r="E498" s="247"/>
      <c r="F498" s="247" t="s">
        <v>45</v>
      </c>
      <c r="G498" s="247" t="s">
        <v>7</v>
      </c>
      <c r="H498" s="247" t="s">
        <v>292</v>
      </c>
      <c r="I498" s="248" t="s">
        <v>290</v>
      </c>
      <c r="J498" s="246">
        <v>45913</v>
      </c>
      <c r="K498" s="249">
        <v>30</v>
      </c>
      <c r="L498" s="250">
        <v>30</v>
      </c>
      <c r="M498" s="251">
        <v>190</v>
      </c>
      <c r="N498" s="252">
        <v>0</v>
      </c>
      <c r="O498" s="252">
        <v>0</v>
      </c>
      <c r="P498" s="253">
        <f>SUM(Table1[[#This Row],[BASE_FARE]:[SURCHARGES]])*Table1[[#This Row],[SEATS_BOOKED]]</f>
        <v>5700</v>
      </c>
      <c r="Q498" s="247" t="s">
        <v>109</v>
      </c>
      <c r="R498" s="249" t="s">
        <v>195</v>
      </c>
      <c r="S498" s="247" t="str">
        <f>LEFT(Table1[[#This Row],[SECTOR]],3)</f>
        <v>BRI</v>
      </c>
      <c r="T498" s="247" t="str">
        <f>RIGHT(Table1[[#This Row],[SECTOR]],3)</f>
        <v>SSH</v>
      </c>
      <c r="U498" s="247" t="str">
        <f t="shared" si="9"/>
        <v>BRI</v>
      </c>
      <c r="V498" s="247">
        <f>WEEKDAY(Table1[[#This Row],[FLIGHT_DATE]],2)</f>
        <v>6</v>
      </c>
      <c r="W498" s="247">
        <f>Table1[[#This Row],[FLIGHT_DATE]]-Table1[[#This Row],[DATE_BOOKED]]</f>
        <v>220</v>
      </c>
    </row>
    <row r="499" spans="1:23" x14ac:dyDescent="0.25">
      <c r="A499" s="246">
        <v>45693</v>
      </c>
      <c r="B499" s="247" t="s">
        <v>571</v>
      </c>
      <c r="C499" s="98" t="s">
        <v>108</v>
      </c>
      <c r="D499" s="98"/>
      <c r="E499" s="247"/>
      <c r="F499" s="247" t="s">
        <v>45</v>
      </c>
      <c r="G499" s="247" t="s">
        <v>8</v>
      </c>
      <c r="H499" s="247" t="s">
        <v>295</v>
      </c>
      <c r="I499" s="248" t="s">
        <v>294</v>
      </c>
      <c r="J499" s="246">
        <v>45864</v>
      </c>
      <c r="K499" s="249">
        <v>30</v>
      </c>
      <c r="L499" s="250">
        <v>30</v>
      </c>
      <c r="M499" s="251">
        <v>190</v>
      </c>
      <c r="N499" s="252">
        <v>0</v>
      </c>
      <c r="O499" s="252">
        <v>0</v>
      </c>
      <c r="P499" s="253">
        <f>SUM(Table1[[#This Row],[BASE_FARE]:[SURCHARGES]])*Table1[[#This Row],[SEATS_BOOKED]]</f>
        <v>5700</v>
      </c>
      <c r="Q499" s="247" t="s">
        <v>109</v>
      </c>
      <c r="R499" s="249" t="s">
        <v>195</v>
      </c>
      <c r="S499" s="247" t="str">
        <f>LEFT(Table1[[#This Row],[SECTOR]],3)</f>
        <v>SSH</v>
      </c>
      <c r="T499" s="247" t="str">
        <f>RIGHT(Table1[[#This Row],[SECTOR]],3)</f>
        <v>BRI</v>
      </c>
      <c r="U499" s="247" t="str">
        <f t="shared" si="9"/>
        <v>BRI</v>
      </c>
      <c r="V499" s="247">
        <f>WEEKDAY(Table1[[#This Row],[FLIGHT_DATE]],2)</f>
        <v>6</v>
      </c>
      <c r="W499" s="247">
        <f>Table1[[#This Row],[FLIGHT_DATE]]-Table1[[#This Row],[DATE_BOOKED]]</f>
        <v>171</v>
      </c>
    </row>
    <row r="500" spans="1:23" x14ac:dyDescent="0.25">
      <c r="A500" s="246">
        <v>45693</v>
      </c>
      <c r="B500" s="247" t="s">
        <v>571</v>
      </c>
      <c r="C500" s="98" t="s">
        <v>108</v>
      </c>
      <c r="D500" s="98"/>
      <c r="E500" s="247"/>
      <c r="F500" s="247" t="s">
        <v>45</v>
      </c>
      <c r="G500" s="247" t="s">
        <v>8</v>
      </c>
      <c r="H500" s="247" t="s">
        <v>295</v>
      </c>
      <c r="I500" s="248" t="s">
        <v>294</v>
      </c>
      <c r="J500" s="246">
        <v>45871</v>
      </c>
      <c r="K500" s="249">
        <v>30</v>
      </c>
      <c r="L500" s="250">
        <v>30</v>
      </c>
      <c r="M500" s="251">
        <v>190</v>
      </c>
      <c r="N500" s="252">
        <v>0</v>
      </c>
      <c r="O500" s="252">
        <v>0</v>
      </c>
      <c r="P500" s="253">
        <f>SUM(Table1[[#This Row],[BASE_FARE]:[SURCHARGES]])*Table1[[#This Row],[SEATS_BOOKED]]</f>
        <v>5700</v>
      </c>
      <c r="Q500" s="247" t="s">
        <v>109</v>
      </c>
      <c r="R500" s="249" t="s">
        <v>195</v>
      </c>
      <c r="S500" s="247" t="str">
        <f>LEFT(Table1[[#This Row],[SECTOR]],3)</f>
        <v>SSH</v>
      </c>
      <c r="T500" s="247" t="str">
        <f>RIGHT(Table1[[#This Row],[SECTOR]],3)</f>
        <v>BRI</v>
      </c>
      <c r="U500" s="247" t="str">
        <f t="shared" si="9"/>
        <v>BRI</v>
      </c>
      <c r="V500" s="247">
        <f>WEEKDAY(Table1[[#This Row],[FLIGHT_DATE]],2)</f>
        <v>6</v>
      </c>
      <c r="W500" s="247">
        <f>Table1[[#This Row],[FLIGHT_DATE]]-Table1[[#This Row],[DATE_BOOKED]]</f>
        <v>178</v>
      </c>
    </row>
    <row r="501" spans="1:23" x14ac:dyDescent="0.25">
      <c r="A501" s="246">
        <v>45693</v>
      </c>
      <c r="B501" s="247" t="s">
        <v>571</v>
      </c>
      <c r="C501" s="98" t="s">
        <v>108</v>
      </c>
      <c r="D501" s="98"/>
      <c r="E501" s="247"/>
      <c r="F501" s="247" t="s">
        <v>45</v>
      </c>
      <c r="G501" s="247" t="s">
        <v>8</v>
      </c>
      <c r="H501" s="247" t="s">
        <v>295</v>
      </c>
      <c r="I501" s="248" t="s">
        <v>294</v>
      </c>
      <c r="J501" s="246">
        <v>45878</v>
      </c>
      <c r="K501" s="249">
        <v>40</v>
      </c>
      <c r="L501" s="250">
        <v>40</v>
      </c>
      <c r="M501" s="251">
        <v>220</v>
      </c>
      <c r="N501" s="252">
        <v>0</v>
      </c>
      <c r="O501" s="252">
        <v>0</v>
      </c>
      <c r="P501" s="253">
        <f>SUM(Table1[[#This Row],[BASE_FARE]:[SURCHARGES]])*Table1[[#This Row],[SEATS_BOOKED]]</f>
        <v>8800</v>
      </c>
      <c r="Q501" s="247" t="s">
        <v>109</v>
      </c>
      <c r="R501" s="249" t="s">
        <v>195</v>
      </c>
      <c r="S501" s="247" t="str">
        <f>LEFT(Table1[[#This Row],[SECTOR]],3)</f>
        <v>SSH</v>
      </c>
      <c r="T501" s="247" t="str">
        <f>RIGHT(Table1[[#This Row],[SECTOR]],3)</f>
        <v>BRI</v>
      </c>
      <c r="U501" s="247" t="str">
        <f t="shared" si="9"/>
        <v>BRI</v>
      </c>
      <c r="V501" s="247">
        <f>WEEKDAY(Table1[[#This Row],[FLIGHT_DATE]],2)</f>
        <v>6</v>
      </c>
      <c r="W501" s="247">
        <f>Table1[[#This Row],[FLIGHT_DATE]]-Table1[[#This Row],[DATE_BOOKED]]</f>
        <v>185</v>
      </c>
    </row>
    <row r="502" spans="1:23" x14ac:dyDescent="0.25">
      <c r="A502" s="246">
        <v>45693</v>
      </c>
      <c r="B502" s="247" t="s">
        <v>571</v>
      </c>
      <c r="C502" s="98" t="s">
        <v>108</v>
      </c>
      <c r="D502" s="98"/>
      <c r="E502" s="247"/>
      <c r="F502" s="247" t="s">
        <v>45</v>
      </c>
      <c r="G502" s="247" t="s">
        <v>8</v>
      </c>
      <c r="H502" s="247" t="s">
        <v>295</v>
      </c>
      <c r="I502" s="248" t="s">
        <v>294</v>
      </c>
      <c r="J502" s="246">
        <v>45885</v>
      </c>
      <c r="K502" s="249">
        <v>40</v>
      </c>
      <c r="L502" s="250">
        <v>40</v>
      </c>
      <c r="M502" s="251">
        <v>220</v>
      </c>
      <c r="N502" s="252">
        <v>0</v>
      </c>
      <c r="O502" s="252">
        <v>0</v>
      </c>
      <c r="P502" s="253">
        <f>SUM(Table1[[#This Row],[BASE_FARE]:[SURCHARGES]])*Table1[[#This Row],[SEATS_BOOKED]]</f>
        <v>8800</v>
      </c>
      <c r="Q502" s="247" t="s">
        <v>109</v>
      </c>
      <c r="R502" s="249" t="s">
        <v>195</v>
      </c>
      <c r="S502" s="247" t="str">
        <f>LEFT(Table1[[#This Row],[SECTOR]],3)</f>
        <v>SSH</v>
      </c>
      <c r="T502" s="247" t="str">
        <f>RIGHT(Table1[[#This Row],[SECTOR]],3)</f>
        <v>BRI</v>
      </c>
      <c r="U502" s="247" t="str">
        <f t="shared" si="9"/>
        <v>BRI</v>
      </c>
      <c r="V502" s="247">
        <f>WEEKDAY(Table1[[#This Row],[FLIGHT_DATE]],2)</f>
        <v>6</v>
      </c>
      <c r="W502" s="247">
        <f>Table1[[#This Row],[FLIGHT_DATE]]-Table1[[#This Row],[DATE_BOOKED]]</f>
        <v>192</v>
      </c>
    </row>
    <row r="503" spans="1:23" x14ac:dyDescent="0.25">
      <c r="A503" s="246">
        <v>45693</v>
      </c>
      <c r="B503" s="247" t="s">
        <v>571</v>
      </c>
      <c r="C503" s="98" t="s">
        <v>108</v>
      </c>
      <c r="D503" s="98"/>
      <c r="E503" s="247"/>
      <c r="F503" s="247" t="s">
        <v>45</v>
      </c>
      <c r="G503" s="247" t="s">
        <v>8</v>
      </c>
      <c r="H503" s="247" t="s">
        <v>295</v>
      </c>
      <c r="I503" s="248" t="s">
        <v>294</v>
      </c>
      <c r="J503" s="246">
        <v>45892</v>
      </c>
      <c r="K503" s="249">
        <v>40</v>
      </c>
      <c r="L503" s="250">
        <v>40</v>
      </c>
      <c r="M503" s="251">
        <v>220</v>
      </c>
      <c r="N503" s="252">
        <v>0</v>
      </c>
      <c r="O503" s="252">
        <v>0</v>
      </c>
      <c r="P503" s="253">
        <f>SUM(Table1[[#This Row],[BASE_FARE]:[SURCHARGES]])*Table1[[#This Row],[SEATS_BOOKED]]</f>
        <v>8800</v>
      </c>
      <c r="Q503" s="247" t="s">
        <v>109</v>
      </c>
      <c r="R503" s="249" t="s">
        <v>195</v>
      </c>
      <c r="S503" s="247" t="str">
        <f>LEFT(Table1[[#This Row],[SECTOR]],3)</f>
        <v>SSH</v>
      </c>
      <c r="T503" s="247" t="str">
        <f>RIGHT(Table1[[#This Row],[SECTOR]],3)</f>
        <v>BRI</v>
      </c>
      <c r="U503" s="247" t="str">
        <f t="shared" si="9"/>
        <v>BRI</v>
      </c>
      <c r="V503" s="247">
        <f>WEEKDAY(Table1[[#This Row],[FLIGHT_DATE]],2)</f>
        <v>6</v>
      </c>
      <c r="W503" s="247">
        <f>Table1[[#This Row],[FLIGHT_DATE]]-Table1[[#This Row],[DATE_BOOKED]]</f>
        <v>199</v>
      </c>
    </row>
    <row r="504" spans="1:23" x14ac:dyDescent="0.25">
      <c r="A504" s="246">
        <v>45693</v>
      </c>
      <c r="B504" s="247" t="s">
        <v>571</v>
      </c>
      <c r="C504" s="98" t="s">
        <v>108</v>
      </c>
      <c r="D504" s="98"/>
      <c r="E504" s="247"/>
      <c r="F504" s="247" t="s">
        <v>45</v>
      </c>
      <c r="G504" s="247" t="s">
        <v>8</v>
      </c>
      <c r="H504" s="247" t="s">
        <v>295</v>
      </c>
      <c r="I504" s="248" t="s">
        <v>294</v>
      </c>
      <c r="J504" s="246">
        <v>45899</v>
      </c>
      <c r="K504" s="249">
        <v>40</v>
      </c>
      <c r="L504" s="250">
        <v>40</v>
      </c>
      <c r="M504" s="251">
        <v>220</v>
      </c>
      <c r="N504" s="252">
        <v>0</v>
      </c>
      <c r="O504" s="252">
        <v>0</v>
      </c>
      <c r="P504" s="253">
        <f>SUM(Table1[[#This Row],[BASE_FARE]:[SURCHARGES]])*Table1[[#This Row],[SEATS_BOOKED]]</f>
        <v>8800</v>
      </c>
      <c r="Q504" s="247" t="s">
        <v>109</v>
      </c>
      <c r="R504" s="249" t="s">
        <v>195</v>
      </c>
      <c r="S504" s="247" t="str">
        <f>LEFT(Table1[[#This Row],[SECTOR]],3)</f>
        <v>SSH</v>
      </c>
      <c r="T504" s="247" t="str">
        <f>RIGHT(Table1[[#This Row],[SECTOR]],3)</f>
        <v>BRI</v>
      </c>
      <c r="U504" s="247" t="str">
        <f t="shared" si="9"/>
        <v>BRI</v>
      </c>
      <c r="V504" s="247">
        <f>WEEKDAY(Table1[[#This Row],[FLIGHT_DATE]],2)</f>
        <v>6</v>
      </c>
      <c r="W504" s="247">
        <f>Table1[[#This Row],[FLIGHT_DATE]]-Table1[[#This Row],[DATE_BOOKED]]</f>
        <v>206</v>
      </c>
    </row>
    <row r="505" spans="1:23" x14ac:dyDescent="0.25">
      <c r="A505" s="246">
        <v>45693</v>
      </c>
      <c r="B505" s="247" t="s">
        <v>571</v>
      </c>
      <c r="C505" s="98" t="s">
        <v>108</v>
      </c>
      <c r="D505" s="98"/>
      <c r="E505" s="247"/>
      <c r="F505" s="247" t="s">
        <v>45</v>
      </c>
      <c r="G505" s="247" t="s">
        <v>8</v>
      </c>
      <c r="H505" s="247" t="s">
        <v>295</v>
      </c>
      <c r="I505" s="248" t="s">
        <v>294</v>
      </c>
      <c r="J505" s="246">
        <v>45906</v>
      </c>
      <c r="K505" s="249">
        <v>40</v>
      </c>
      <c r="L505" s="250">
        <v>40</v>
      </c>
      <c r="M505" s="251">
        <v>220</v>
      </c>
      <c r="N505" s="252">
        <v>0</v>
      </c>
      <c r="O505" s="252">
        <v>0</v>
      </c>
      <c r="P505" s="253">
        <f>SUM(Table1[[#This Row],[BASE_FARE]:[SURCHARGES]])*Table1[[#This Row],[SEATS_BOOKED]]</f>
        <v>8800</v>
      </c>
      <c r="Q505" s="247" t="s">
        <v>109</v>
      </c>
      <c r="R505" s="249" t="s">
        <v>195</v>
      </c>
      <c r="S505" s="247" t="str">
        <f>LEFT(Table1[[#This Row],[SECTOR]],3)</f>
        <v>SSH</v>
      </c>
      <c r="T505" s="247" t="str">
        <f>RIGHT(Table1[[#This Row],[SECTOR]],3)</f>
        <v>BRI</v>
      </c>
      <c r="U505" s="247" t="str">
        <f t="shared" si="9"/>
        <v>BRI</v>
      </c>
      <c r="V505" s="247">
        <f>WEEKDAY(Table1[[#This Row],[FLIGHT_DATE]],2)</f>
        <v>6</v>
      </c>
      <c r="W505" s="247">
        <f>Table1[[#This Row],[FLIGHT_DATE]]-Table1[[#This Row],[DATE_BOOKED]]</f>
        <v>213</v>
      </c>
    </row>
    <row r="506" spans="1:23" x14ac:dyDescent="0.25">
      <c r="A506" s="246">
        <v>45693</v>
      </c>
      <c r="B506" s="247" t="s">
        <v>571</v>
      </c>
      <c r="C506" s="98" t="s">
        <v>108</v>
      </c>
      <c r="D506" s="98"/>
      <c r="E506" s="247"/>
      <c r="F506" s="247" t="s">
        <v>45</v>
      </c>
      <c r="G506" s="247" t="s">
        <v>8</v>
      </c>
      <c r="H506" s="247" t="s">
        <v>295</v>
      </c>
      <c r="I506" s="248" t="s">
        <v>294</v>
      </c>
      <c r="J506" s="246">
        <v>45913</v>
      </c>
      <c r="K506" s="249">
        <v>30</v>
      </c>
      <c r="L506" s="250">
        <v>30</v>
      </c>
      <c r="M506" s="251">
        <v>190</v>
      </c>
      <c r="N506" s="252">
        <v>0</v>
      </c>
      <c r="O506" s="252">
        <v>0</v>
      </c>
      <c r="P506" s="253">
        <f>SUM(Table1[[#This Row],[BASE_FARE]:[SURCHARGES]])*Table1[[#This Row],[SEATS_BOOKED]]</f>
        <v>5700</v>
      </c>
      <c r="Q506" s="247" t="s">
        <v>109</v>
      </c>
      <c r="R506" s="249" t="s">
        <v>195</v>
      </c>
      <c r="S506" s="247" t="str">
        <f>LEFT(Table1[[#This Row],[SECTOR]],3)</f>
        <v>SSH</v>
      </c>
      <c r="T506" s="247" t="str">
        <f>RIGHT(Table1[[#This Row],[SECTOR]],3)</f>
        <v>BRI</v>
      </c>
      <c r="U506" s="247" t="str">
        <f t="shared" si="9"/>
        <v>BRI</v>
      </c>
      <c r="V506" s="247">
        <f>WEEKDAY(Table1[[#This Row],[FLIGHT_DATE]],2)</f>
        <v>6</v>
      </c>
      <c r="W506" s="247">
        <f>Table1[[#This Row],[FLIGHT_DATE]]-Table1[[#This Row],[DATE_BOOKED]]</f>
        <v>220</v>
      </c>
    </row>
    <row r="507" spans="1:23" x14ac:dyDescent="0.25">
      <c r="A507" s="246">
        <v>45693</v>
      </c>
      <c r="B507" s="247" t="s">
        <v>571</v>
      </c>
      <c r="C507" s="98" t="s">
        <v>108</v>
      </c>
      <c r="D507" s="98"/>
      <c r="E507" s="247"/>
      <c r="F507" s="247" t="s">
        <v>45</v>
      </c>
      <c r="G507" s="247" t="s">
        <v>8</v>
      </c>
      <c r="H507" s="247" t="s">
        <v>295</v>
      </c>
      <c r="I507" s="248" t="s">
        <v>294</v>
      </c>
      <c r="J507" s="246">
        <v>45920</v>
      </c>
      <c r="K507" s="249">
        <v>30</v>
      </c>
      <c r="L507" s="250">
        <v>30</v>
      </c>
      <c r="M507" s="251">
        <v>190</v>
      </c>
      <c r="N507" s="252">
        <v>0</v>
      </c>
      <c r="O507" s="252">
        <v>0</v>
      </c>
      <c r="P507" s="253">
        <f>SUM(Table1[[#This Row],[BASE_FARE]:[SURCHARGES]])*Table1[[#This Row],[SEATS_BOOKED]]</f>
        <v>5700</v>
      </c>
      <c r="Q507" s="247" t="s">
        <v>109</v>
      </c>
      <c r="R507" s="249" t="s">
        <v>195</v>
      </c>
      <c r="S507" s="247" t="str">
        <f>LEFT(Table1[[#This Row],[SECTOR]],3)</f>
        <v>SSH</v>
      </c>
      <c r="T507" s="247" t="str">
        <f>RIGHT(Table1[[#This Row],[SECTOR]],3)</f>
        <v>BRI</v>
      </c>
      <c r="U507" s="247" t="str">
        <f t="shared" si="9"/>
        <v>BRI</v>
      </c>
      <c r="V507" s="247">
        <f>WEEKDAY(Table1[[#This Row],[FLIGHT_DATE]],2)</f>
        <v>6</v>
      </c>
      <c r="W507" s="247">
        <f>Table1[[#This Row],[FLIGHT_DATE]]-Table1[[#This Row],[DATE_BOOKED]]</f>
        <v>227</v>
      </c>
    </row>
    <row r="508" spans="1:23" x14ac:dyDescent="0.25">
      <c r="A508" s="246">
        <v>45692.5</v>
      </c>
      <c r="B508" s="247" t="s">
        <v>313</v>
      </c>
      <c r="C508" s="98" t="s">
        <v>153</v>
      </c>
      <c r="D508" s="98"/>
      <c r="E508" s="247" t="s">
        <v>396</v>
      </c>
      <c r="F508" s="247" t="s">
        <v>47</v>
      </c>
      <c r="G508" s="247" t="s">
        <v>7</v>
      </c>
      <c r="H508" s="247" t="s">
        <v>203</v>
      </c>
      <c r="I508" s="248" t="s">
        <v>23</v>
      </c>
      <c r="J508" s="246">
        <v>45772</v>
      </c>
      <c r="K508" s="249">
        <v>1</v>
      </c>
      <c r="L508" s="250">
        <v>1</v>
      </c>
      <c r="M508" s="251">
        <v>164.99</v>
      </c>
      <c r="N508" s="252">
        <v>20.25</v>
      </c>
      <c r="O508" s="252">
        <v>53</v>
      </c>
      <c r="P508" s="253">
        <f>SUM(Table1[[#This Row],[BASE_FARE]:[SURCHARGES]])*Table1[[#This Row],[SEATS_BOOKED]]</f>
        <v>238.24</v>
      </c>
      <c r="Q508" s="247" t="s">
        <v>109</v>
      </c>
      <c r="R508" s="249" t="s">
        <v>154</v>
      </c>
      <c r="S508" s="247" t="str">
        <f>LEFT(Table1[[#This Row],[SECTOR]],3)</f>
        <v>NAP</v>
      </c>
      <c r="T508" s="247" t="str">
        <f>RIGHT(Table1[[#This Row],[SECTOR]],3)</f>
        <v>SSH</v>
      </c>
      <c r="U508" s="247" t="str">
        <f t="shared" si="9"/>
        <v>NAP</v>
      </c>
      <c r="V508" s="247">
        <f>WEEKDAY(Table1[[#This Row],[FLIGHT_DATE]],2)</f>
        <v>5</v>
      </c>
      <c r="W508" s="247">
        <f>Table1[[#This Row],[FLIGHT_DATE]]-Table1[[#This Row],[DATE_BOOKED]]</f>
        <v>79.5</v>
      </c>
    </row>
    <row r="509" spans="1:23" x14ac:dyDescent="0.25">
      <c r="A509" s="246">
        <v>45692.5</v>
      </c>
      <c r="B509" s="247" t="s">
        <v>313</v>
      </c>
      <c r="C509" s="98" t="s">
        <v>153</v>
      </c>
      <c r="D509" s="98"/>
      <c r="E509" s="247" t="s">
        <v>396</v>
      </c>
      <c r="F509" s="247" t="s">
        <v>47</v>
      </c>
      <c r="G509" s="247" t="s">
        <v>7</v>
      </c>
      <c r="H509" s="247" t="s">
        <v>203</v>
      </c>
      <c r="I509" s="248" t="s">
        <v>23</v>
      </c>
      <c r="J509" s="246">
        <v>45772</v>
      </c>
      <c r="K509" s="249">
        <v>1</v>
      </c>
      <c r="L509" s="250">
        <v>1</v>
      </c>
      <c r="M509" s="251">
        <v>164.99</v>
      </c>
      <c r="N509" s="252">
        <v>20.25</v>
      </c>
      <c r="O509" s="252">
        <v>53</v>
      </c>
      <c r="P509" s="253">
        <f>SUM(Table1[[#This Row],[BASE_FARE]:[SURCHARGES]])*Table1[[#This Row],[SEATS_BOOKED]]</f>
        <v>238.24</v>
      </c>
      <c r="Q509" s="247" t="s">
        <v>109</v>
      </c>
      <c r="R509" s="249" t="s">
        <v>154</v>
      </c>
      <c r="S509" s="247" t="str">
        <f>LEFT(Table1[[#This Row],[SECTOR]],3)</f>
        <v>NAP</v>
      </c>
      <c r="T509" s="247" t="str">
        <f>RIGHT(Table1[[#This Row],[SECTOR]],3)</f>
        <v>SSH</v>
      </c>
      <c r="U509" s="247" t="str">
        <f t="shared" si="9"/>
        <v>NAP</v>
      </c>
      <c r="V509" s="247">
        <f>WEEKDAY(Table1[[#This Row],[FLIGHT_DATE]],2)</f>
        <v>5</v>
      </c>
      <c r="W509" s="247">
        <f>Table1[[#This Row],[FLIGHT_DATE]]-Table1[[#This Row],[DATE_BOOKED]]</f>
        <v>79.5</v>
      </c>
    </row>
    <row r="510" spans="1:23" x14ac:dyDescent="0.25">
      <c r="A510" s="246">
        <v>45692.5</v>
      </c>
      <c r="B510" s="247" t="s">
        <v>313</v>
      </c>
      <c r="C510" s="98" t="s">
        <v>153</v>
      </c>
      <c r="D510" s="98"/>
      <c r="E510" s="247" t="s">
        <v>396</v>
      </c>
      <c r="F510" s="247" t="s">
        <v>47</v>
      </c>
      <c r="G510" s="247" t="s">
        <v>7</v>
      </c>
      <c r="H510" s="247" t="s">
        <v>203</v>
      </c>
      <c r="I510" s="248" t="s">
        <v>23</v>
      </c>
      <c r="J510" s="246">
        <v>45772</v>
      </c>
      <c r="K510" s="249">
        <v>1</v>
      </c>
      <c r="L510" s="250">
        <v>1</v>
      </c>
      <c r="M510" s="251">
        <v>219.99</v>
      </c>
      <c r="N510" s="252">
        <v>24.840000000000003</v>
      </c>
      <c r="O510" s="252">
        <v>53</v>
      </c>
      <c r="P510" s="253">
        <f>SUM(Table1[[#This Row],[BASE_FARE]:[SURCHARGES]])*Table1[[#This Row],[SEATS_BOOKED]]</f>
        <v>297.83000000000004</v>
      </c>
      <c r="Q510" s="247" t="s">
        <v>109</v>
      </c>
      <c r="R510" s="249" t="s">
        <v>154</v>
      </c>
      <c r="S510" s="247" t="str">
        <f>LEFT(Table1[[#This Row],[SECTOR]],3)</f>
        <v>NAP</v>
      </c>
      <c r="T510" s="247" t="str">
        <f>RIGHT(Table1[[#This Row],[SECTOR]],3)</f>
        <v>SSH</v>
      </c>
      <c r="U510" s="247" t="str">
        <f t="shared" si="9"/>
        <v>NAP</v>
      </c>
      <c r="V510" s="247">
        <f>WEEKDAY(Table1[[#This Row],[FLIGHT_DATE]],2)</f>
        <v>5</v>
      </c>
      <c r="W510" s="247">
        <f>Table1[[#This Row],[FLIGHT_DATE]]-Table1[[#This Row],[DATE_BOOKED]]</f>
        <v>79.5</v>
      </c>
    </row>
    <row r="511" spans="1:23" x14ac:dyDescent="0.25">
      <c r="A511" s="246">
        <v>45692.5</v>
      </c>
      <c r="B511" s="247" t="s">
        <v>313</v>
      </c>
      <c r="C511" s="98" t="s">
        <v>153</v>
      </c>
      <c r="D511" s="98"/>
      <c r="E511" s="247" t="s">
        <v>396</v>
      </c>
      <c r="F511" s="247" t="s">
        <v>47</v>
      </c>
      <c r="G511" s="247" t="s">
        <v>7</v>
      </c>
      <c r="H511" s="247" t="s">
        <v>203</v>
      </c>
      <c r="I511" s="248" t="s">
        <v>23</v>
      </c>
      <c r="J511" s="246">
        <v>45772</v>
      </c>
      <c r="K511" s="249">
        <v>1</v>
      </c>
      <c r="L511" s="250">
        <v>1</v>
      </c>
      <c r="M511" s="251">
        <v>219.99</v>
      </c>
      <c r="N511" s="252">
        <v>24.840000000000003</v>
      </c>
      <c r="O511" s="252">
        <v>53</v>
      </c>
      <c r="P511" s="253">
        <f>SUM(Table1[[#This Row],[BASE_FARE]:[SURCHARGES]])*Table1[[#This Row],[SEATS_BOOKED]]</f>
        <v>297.83000000000004</v>
      </c>
      <c r="Q511" s="247" t="s">
        <v>109</v>
      </c>
      <c r="R511" s="249" t="s">
        <v>154</v>
      </c>
      <c r="S511" s="247" t="str">
        <f>LEFT(Table1[[#This Row],[SECTOR]],3)</f>
        <v>NAP</v>
      </c>
      <c r="T511" s="247" t="str">
        <f>RIGHT(Table1[[#This Row],[SECTOR]],3)</f>
        <v>SSH</v>
      </c>
      <c r="U511" s="247" t="str">
        <f t="shared" si="9"/>
        <v>NAP</v>
      </c>
      <c r="V511" s="247">
        <f>WEEKDAY(Table1[[#This Row],[FLIGHT_DATE]],2)</f>
        <v>5</v>
      </c>
      <c r="W511" s="247">
        <f>Table1[[#This Row],[FLIGHT_DATE]]-Table1[[#This Row],[DATE_BOOKED]]</f>
        <v>79.5</v>
      </c>
    </row>
    <row r="512" spans="1:23" x14ac:dyDescent="0.25">
      <c r="A512" s="246">
        <v>45693</v>
      </c>
      <c r="B512" s="247" t="s">
        <v>303</v>
      </c>
      <c r="C512" s="98" t="s">
        <v>108</v>
      </c>
      <c r="D512" s="98"/>
      <c r="E512" s="247"/>
      <c r="F512" s="247" t="s">
        <v>45</v>
      </c>
      <c r="G512" s="247" t="s">
        <v>7</v>
      </c>
      <c r="H512" s="247" t="s">
        <v>1737</v>
      </c>
      <c r="I512" s="248" t="s">
        <v>23</v>
      </c>
      <c r="J512" s="246">
        <v>45880</v>
      </c>
      <c r="K512" s="249">
        <v>4</v>
      </c>
      <c r="L512" s="250">
        <v>4</v>
      </c>
      <c r="M512" s="251">
        <v>225</v>
      </c>
      <c r="N512" s="252">
        <v>0</v>
      </c>
      <c r="O512" s="252">
        <v>0</v>
      </c>
      <c r="P512" s="253">
        <f>SUM(Table1[[#This Row],[BASE_FARE]:[SURCHARGES]])*Table1[[#This Row],[SEATS_BOOKED]]</f>
        <v>900</v>
      </c>
      <c r="Q512" s="247" t="s">
        <v>109</v>
      </c>
      <c r="R512" s="249" t="s">
        <v>195</v>
      </c>
      <c r="S512" s="247" t="str">
        <f>LEFT(Table1[[#This Row],[SECTOR]],3)</f>
        <v>NAP</v>
      </c>
      <c r="T512" s="247" t="str">
        <f>RIGHT(Table1[[#This Row],[SECTOR]],3)</f>
        <v>SSH</v>
      </c>
      <c r="U512" s="247" t="str">
        <f t="shared" si="9"/>
        <v>NAP</v>
      </c>
      <c r="V512" s="247">
        <f>WEEKDAY(Table1[[#This Row],[FLIGHT_DATE]],2)</f>
        <v>1</v>
      </c>
      <c r="W512" s="247">
        <f>Table1[[#This Row],[FLIGHT_DATE]]-Table1[[#This Row],[DATE_BOOKED]]</f>
        <v>187</v>
      </c>
    </row>
    <row r="513" spans="1:23" x14ac:dyDescent="0.25">
      <c r="A513" s="246">
        <v>45693</v>
      </c>
      <c r="B513" s="247" t="s">
        <v>303</v>
      </c>
      <c r="C513" s="98" t="s">
        <v>108</v>
      </c>
      <c r="D513" s="98"/>
      <c r="E513" s="247"/>
      <c r="F513" s="247" t="s">
        <v>45</v>
      </c>
      <c r="G513" s="247" t="s">
        <v>8</v>
      </c>
      <c r="H513" s="247" t="s">
        <v>1729</v>
      </c>
      <c r="I513" s="248" t="s">
        <v>24</v>
      </c>
      <c r="J513" s="246">
        <v>45894</v>
      </c>
      <c r="K513" s="249">
        <v>4</v>
      </c>
      <c r="L513" s="250">
        <v>4</v>
      </c>
      <c r="M513" s="251">
        <v>225</v>
      </c>
      <c r="N513" s="252">
        <v>0</v>
      </c>
      <c r="O513" s="252">
        <v>0</v>
      </c>
      <c r="P513" s="253">
        <f>SUM(Table1[[#This Row],[BASE_FARE]:[SURCHARGES]])*Table1[[#This Row],[SEATS_BOOKED]]</f>
        <v>900</v>
      </c>
      <c r="Q513" s="247" t="s">
        <v>109</v>
      </c>
      <c r="R513" s="249" t="s">
        <v>195</v>
      </c>
      <c r="S513" s="247" t="str">
        <f>LEFT(Table1[[#This Row],[SECTOR]],3)</f>
        <v>SSH</v>
      </c>
      <c r="T513" s="247" t="str">
        <f>RIGHT(Table1[[#This Row],[SECTOR]],3)</f>
        <v>NAP</v>
      </c>
      <c r="U513" s="247" t="str">
        <f t="shared" si="9"/>
        <v>NAP</v>
      </c>
      <c r="V513" s="247">
        <f>WEEKDAY(Table1[[#This Row],[FLIGHT_DATE]],2)</f>
        <v>1</v>
      </c>
      <c r="W513" s="247">
        <f>Table1[[#This Row],[FLIGHT_DATE]]-Table1[[#This Row],[DATE_BOOKED]]</f>
        <v>201</v>
      </c>
    </row>
    <row r="514" spans="1:23" x14ac:dyDescent="0.25">
      <c r="A514" s="246">
        <v>45693</v>
      </c>
      <c r="B514" s="247" t="s">
        <v>281</v>
      </c>
      <c r="C514" s="98" t="s">
        <v>153</v>
      </c>
      <c r="D514" s="98"/>
      <c r="E514" s="247" t="s">
        <v>397</v>
      </c>
      <c r="F514" s="247" t="s">
        <v>47</v>
      </c>
      <c r="G514" s="247" t="s">
        <v>7</v>
      </c>
      <c r="H514" s="247" t="s">
        <v>293</v>
      </c>
      <c r="I514" s="248" t="s">
        <v>302</v>
      </c>
      <c r="J514" s="246">
        <v>45780</v>
      </c>
      <c r="K514" s="249">
        <v>2</v>
      </c>
      <c r="L514" s="250">
        <v>2</v>
      </c>
      <c r="M514" s="251">
        <v>315</v>
      </c>
      <c r="N514" s="252">
        <v>0</v>
      </c>
      <c r="O514" s="252">
        <v>0</v>
      </c>
      <c r="P514" s="253">
        <f>SUM(Table1[[#This Row],[BASE_FARE]:[SURCHARGES]])*Table1[[#This Row],[SEATS_BOOKED]]</f>
        <v>630</v>
      </c>
      <c r="Q514" s="247" t="s">
        <v>109</v>
      </c>
      <c r="R514" s="249" t="s">
        <v>154</v>
      </c>
      <c r="S514" s="247" t="str">
        <f>LEFT(Table1[[#This Row],[SECTOR]],3)</f>
        <v>SSH</v>
      </c>
      <c r="T514" s="247" t="str">
        <f>RIGHT(Table1[[#This Row],[SECTOR]],3)</f>
        <v>VRN</v>
      </c>
      <c r="U514" s="247" t="str">
        <f t="shared" si="9"/>
        <v>VRN</v>
      </c>
      <c r="V514" s="247">
        <f>WEEKDAY(Table1[[#This Row],[FLIGHT_DATE]],2)</f>
        <v>6</v>
      </c>
      <c r="W514" s="247">
        <f>Table1[[#This Row],[FLIGHT_DATE]]-Table1[[#This Row],[DATE_BOOKED]]</f>
        <v>87</v>
      </c>
    </row>
    <row r="515" spans="1:23" x14ac:dyDescent="0.25">
      <c r="A515" s="246">
        <v>45693</v>
      </c>
      <c r="B515" s="247" t="s">
        <v>281</v>
      </c>
      <c r="C515" s="98" t="s">
        <v>153</v>
      </c>
      <c r="D515" s="98"/>
      <c r="E515" s="247" t="s">
        <v>398</v>
      </c>
      <c r="F515" s="247" t="s">
        <v>47</v>
      </c>
      <c r="G515" s="247" t="s">
        <v>7</v>
      </c>
      <c r="H515" s="247" t="s">
        <v>116</v>
      </c>
      <c r="I515" s="248" t="s">
        <v>24</v>
      </c>
      <c r="J515" s="246">
        <v>45781</v>
      </c>
      <c r="K515" s="249">
        <v>2</v>
      </c>
      <c r="L515" s="250">
        <v>2</v>
      </c>
      <c r="M515" s="251">
        <v>200</v>
      </c>
      <c r="N515" s="252">
        <v>0</v>
      </c>
      <c r="O515" s="252">
        <v>0</v>
      </c>
      <c r="P515" s="253">
        <f>SUM(Table1[[#This Row],[BASE_FARE]:[SURCHARGES]])*Table1[[#This Row],[SEATS_BOOKED]]</f>
        <v>400</v>
      </c>
      <c r="Q515" s="247" t="s">
        <v>109</v>
      </c>
      <c r="R515" s="249" t="s">
        <v>154</v>
      </c>
      <c r="S515" s="247" t="str">
        <f>LEFT(Table1[[#This Row],[SECTOR]],3)</f>
        <v>SSH</v>
      </c>
      <c r="T515" s="247" t="str">
        <f>RIGHT(Table1[[#This Row],[SECTOR]],3)</f>
        <v>NAP</v>
      </c>
      <c r="U515" s="247" t="str">
        <f t="shared" si="9"/>
        <v>NAP</v>
      </c>
      <c r="V515" s="247">
        <f>WEEKDAY(Table1[[#This Row],[FLIGHT_DATE]],2)</f>
        <v>7</v>
      </c>
      <c r="W515" s="247">
        <f>Table1[[#This Row],[FLIGHT_DATE]]-Table1[[#This Row],[DATE_BOOKED]]</f>
        <v>88</v>
      </c>
    </row>
    <row r="516" spans="1:23" x14ac:dyDescent="0.25">
      <c r="A516" s="246">
        <v>45693</v>
      </c>
      <c r="B516" s="247" t="s">
        <v>571</v>
      </c>
      <c r="C516" s="98" t="s">
        <v>108</v>
      </c>
      <c r="D516" s="98"/>
      <c r="E516" s="247"/>
      <c r="F516" s="247" t="s">
        <v>45</v>
      </c>
      <c r="G516" s="247" t="s">
        <v>7</v>
      </c>
      <c r="H516" s="247" t="s">
        <v>399</v>
      </c>
      <c r="I516" s="248" t="s">
        <v>300</v>
      </c>
      <c r="J516" s="246">
        <v>45864</v>
      </c>
      <c r="K516" s="249">
        <v>30</v>
      </c>
      <c r="L516" s="250">
        <v>30</v>
      </c>
      <c r="M516" s="251">
        <v>230</v>
      </c>
      <c r="N516" s="252">
        <v>0</v>
      </c>
      <c r="O516" s="252">
        <v>0</v>
      </c>
      <c r="P516" s="253">
        <f>SUM(Table1[[#This Row],[BASE_FARE]:[SURCHARGES]])*Table1[[#This Row],[SEATS_BOOKED]]</f>
        <v>6900</v>
      </c>
      <c r="Q516" s="247" t="s">
        <v>109</v>
      </c>
      <c r="R516" s="249" t="s">
        <v>195</v>
      </c>
      <c r="S516" s="247" t="str">
        <f>LEFT(Table1[[#This Row],[SECTOR]],3)</f>
        <v>VRN</v>
      </c>
      <c r="T516" s="247" t="str">
        <f>RIGHT(Table1[[#This Row],[SECTOR]],3)</f>
        <v>SSH</v>
      </c>
      <c r="U516" s="247" t="str">
        <f t="shared" si="9"/>
        <v>VRN</v>
      </c>
      <c r="V516" s="247">
        <f>WEEKDAY(Table1[[#This Row],[FLIGHT_DATE]],2)</f>
        <v>6</v>
      </c>
      <c r="W516" s="247">
        <f>Table1[[#This Row],[FLIGHT_DATE]]-Table1[[#This Row],[DATE_BOOKED]]</f>
        <v>171</v>
      </c>
    </row>
    <row r="517" spans="1:23" x14ac:dyDescent="0.25">
      <c r="A517" s="246">
        <v>45693</v>
      </c>
      <c r="B517" s="247" t="s">
        <v>571</v>
      </c>
      <c r="C517" s="98" t="s">
        <v>108</v>
      </c>
      <c r="D517" s="98"/>
      <c r="E517" s="247"/>
      <c r="F517" s="247" t="s">
        <v>45</v>
      </c>
      <c r="G517" s="247" t="s">
        <v>7</v>
      </c>
      <c r="H517" s="247" t="s">
        <v>399</v>
      </c>
      <c r="I517" s="248" t="s">
        <v>300</v>
      </c>
      <c r="J517" s="246">
        <v>45871</v>
      </c>
      <c r="K517" s="249">
        <v>40</v>
      </c>
      <c r="L517" s="250">
        <v>40</v>
      </c>
      <c r="M517" s="251">
        <v>260</v>
      </c>
      <c r="N517" s="252">
        <v>0</v>
      </c>
      <c r="O517" s="252">
        <v>0</v>
      </c>
      <c r="P517" s="253">
        <f>SUM(Table1[[#This Row],[BASE_FARE]:[SURCHARGES]])*Table1[[#This Row],[SEATS_BOOKED]]</f>
        <v>10400</v>
      </c>
      <c r="Q517" s="247" t="s">
        <v>109</v>
      </c>
      <c r="R517" s="249" t="s">
        <v>195</v>
      </c>
      <c r="S517" s="247" t="str">
        <f>LEFT(Table1[[#This Row],[SECTOR]],3)</f>
        <v>VRN</v>
      </c>
      <c r="T517" s="247" t="str">
        <f>RIGHT(Table1[[#This Row],[SECTOR]],3)</f>
        <v>SSH</v>
      </c>
      <c r="U517" s="247" t="str">
        <f t="shared" si="9"/>
        <v>VRN</v>
      </c>
      <c r="V517" s="247">
        <f>WEEKDAY(Table1[[#This Row],[FLIGHT_DATE]],2)</f>
        <v>6</v>
      </c>
      <c r="W517" s="247">
        <f>Table1[[#This Row],[FLIGHT_DATE]]-Table1[[#This Row],[DATE_BOOKED]]</f>
        <v>178</v>
      </c>
    </row>
    <row r="518" spans="1:23" x14ac:dyDescent="0.25">
      <c r="A518" s="246">
        <v>45693</v>
      </c>
      <c r="B518" s="247" t="s">
        <v>571</v>
      </c>
      <c r="C518" s="98" t="s">
        <v>108</v>
      </c>
      <c r="D518" s="98"/>
      <c r="E518" s="247"/>
      <c r="F518" s="247" t="s">
        <v>45</v>
      </c>
      <c r="G518" s="247" t="s">
        <v>7</v>
      </c>
      <c r="H518" s="247" t="s">
        <v>399</v>
      </c>
      <c r="I518" s="248" t="s">
        <v>300</v>
      </c>
      <c r="J518" s="246">
        <v>45878</v>
      </c>
      <c r="K518" s="249">
        <v>40</v>
      </c>
      <c r="L518" s="250">
        <v>40</v>
      </c>
      <c r="M518" s="251">
        <v>260</v>
      </c>
      <c r="N518" s="252">
        <v>0</v>
      </c>
      <c r="O518" s="252">
        <v>0</v>
      </c>
      <c r="P518" s="253">
        <f>SUM(Table1[[#This Row],[BASE_FARE]:[SURCHARGES]])*Table1[[#This Row],[SEATS_BOOKED]]</f>
        <v>10400</v>
      </c>
      <c r="Q518" s="247" t="s">
        <v>109</v>
      </c>
      <c r="R518" s="249" t="s">
        <v>195</v>
      </c>
      <c r="S518" s="247" t="str">
        <f>LEFT(Table1[[#This Row],[SECTOR]],3)</f>
        <v>VRN</v>
      </c>
      <c r="T518" s="247" t="str">
        <f>RIGHT(Table1[[#This Row],[SECTOR]],3)</f>
        <v>SSH</v>
      </c>
      <c r="U518" s="247" t="str">
        <f t="shared" si="9"/>
        <v>VRN</v>
      </c>
      <c r="V518" s="247">
        <f>WEEKDAY(Table1[[#This Row],[FLIGHT_DATE]],2)</f>
        <v>6</v>
      </c>
      <c r="W518" s="247">
        <f>Table1[[#This Row],[FLIGHT_DATE]]-Table1[[#This Row],[DATE_BOOKED]]</f>
        <v>185</v>
      </c>
    </row>
    <row r="519" spans="1:23" x14ac:dyDescent="0.25">
      <c r="A519" s="246">
        <v>45693</v>
      </c>
      <c r="B519" s="247" t="s">
        <v>388</v>
      </c>
      <c r="C519" s="98" t="s">
        <v>108</v>
      </c>
      <c r="D519" s="98"/>
      <c r="E519" s="247"/>
      <c r="F519" s="247" t="s">
        <v>45</v>
      </c>
      <c r="G519" s="247" t="s">
        <v>7</v>
      </c>
      <c r="H519" s="247" t="s">
        <v>399</v>
      </c>
      <c r="I519" s="248" t="s">
        <v>300</v>
      </c>
      <c r="J519" s="246">
        <v>45885</v>
      </c>
      <c r="K519" s="249">
        <v>0</v>
      </c>
      <c r="L519" s="250">
        <v>0</v>
      </c>
      <c r="M519" s="251">
        <v>260</v>
      </c>
      <c r="N519" s="252">
        <v>0</v>
      </c>
      <c r="O519" s="252">
        <v>0</v>
      </c>
      <c r="P519" s="253">
        <f>SUM(Table1[[#This Row],[BASE_FARE]:[SURCHARGES]])*Table1[[#This Row],[SEATS_BOOKED]]</f>
        <v>0</v>
      </c>
      <c r="Q519" s="247" t="s">
        <v>109</v>
      </c>
      <c r="R519" s="249" t="s">
        <v>195</v>
      </c>
      <c r="S519" s="247" t="str">
        <f>LEFT(Table1[[#This Row],[SECTOR]],3)</f>
        <v>VRN</v>
      </c>
      <c r="T519" s="247" t="str">
        <f>RIGHT(Table1[[#This Row],[SECTOR]],3)</f>
        <v>SSH</v>
      </c>
      <c r="U519" s="247" t="str">
        <f t="shared" si="9"/>
        <v>VRN</v>
      </c>
      <c r="V519" s="247">
        <f>WEEKDAY(Table1[[#This Row],[FLIGHT_DATE]],2)</f>
        <v>6</v>
      </c>
      <c r="W519" s="247">
        <f>Table1[[#This Row],[FLIGHT_DATE]]-Table1[[#This Row],[DATE_BOOKED]]</f>
        <v>192</v>
      </c>
    </row>
    <row r="520" spans="1:23" x14ac:dyDescent="0.25">
      <c r="A520" s="246">
        <v>45693</v>
      </c>
      <c r="B520" s="247" t="s">
        <v>388</v>
      </c>
      <c r="C520" s="98" t="s">
        <v>108</v>
      </c>
      <c r="D520" s="98"/>
      <c r="E520" s="247"/>
      <c r="F520" s="247" t="s">
        <v>45</v>
      </c>
      <c r="G520" s="247" t="s">
        <v>7</v>
      </c>
      <c r="H520" s="247" t="s">
        <v>399</v>
      </c>
      <c r="I520" s="248" t="s">
        <v>300</v>
      </c>
      <c r="J520" s="246">
        <v>45892</v>
      </c>
      <c r="K520" s="249">
        <v>0</v>
      </c>
      <c r="L520" s="250">
        <v>0</v>
      </c>
      <c r="M520" s="251">
        <v>260</v>
      </c>
      <c r="N520" s="252">
        <v>0</v>
      </c>
      <c r="O520" s="252">
        <v>0</v>
      </c>
      <c r="P520" s="253">
        <f>SUM(Table1[[#This Row],[BASE_FARE]:[SURCHARGES]])*Table1[[#This Row],[SEATS_BOOKED]]</f>
        <v>0</v>
      </c>
      <c r="Q520" s="247" t="s">
        <v>109</v>
      </c>
      <c r="R520" s="249" t="s">
        <v>195</v>
      </c>
      <c r="S520" s="247" t="str">
        <f>LEFT(Table1[[#This Row],[SECTOR]],3)</f>
        <v>VRN</v>
      </c>
      <c r="T520" s="247" t="str">
        <f>RIGHT(Table1[[#This Row],[SECTOR]],3)</f>
        <v>SSH</v>
      </c>
      <c r="U520" s="247" t="str">
        <f t="shared" si="9"/>
        <v>VRN</v>
      </c>
      <c r="V520" s="247">
        <f>WEEKDAY(Table1[[#This Row],[FLIGHT_DATE]],2)</f>
        <v>6</v>
      </c>
      <c r="W520" s="247">
        <f>Table1[[#This Row],[FLIGHT_DATE]]-Table1[[#This Row],[DATE_BOOKED]]</f>
        <v>199</v>
      </c>
    </row>
    <row r="521" spans="1:23" x14ac:dyDescent="0.25">
      <c r="A521" s="246">
        <v>45693</v>
      </c>
      <c r="B521" s="247" t="s">
        <v>388</v>
      </c>
      <c r="C521" s="98" t="s">
        <v>108</v>
      </c>
      <c r="D521" s="98"/>
      <c r="E521" s="247"/>
      <c r="F521" s="247" t="s">
        <v>45</v>
      </c>
      <c r="G521" s="247" t="s">
        <v>7</v>
      </c>
      <c r="H521" s="247" t="s">
        <v>399</v>
      </c>
      <c r="I521" s="248" t="s">
        <v>300</v>
      </c>
      <c r="J521" s="246">
        <v>45899</v>
      </c>
      <c r="K521" s="249">
        <v>0</v>
      </c>
      <c r="L521" s="250">
        <v>0</v>
      </c>
      <c r="M521" s="251">
        <v>260</v>
      </c>
      <c r="N521" s="252">
        <v>0</v>
      </c>
      <c r="O521" s="252">
        <v>0</v>
      </c>
      <c r="P521" s="253">
        <f>SUM(Table1[[#This Row],[BASE_FARE]:[SURCHARGES]])*Table1[[#This Row],[SEATS_BOOKED]]</f>
        <v>0</v>
      </c>
      <c r="Q521" s="247" t="s">
        <v>109</v>
      </c>
      <c r="R521" s="249" t="s">
        <v>195</v>
      </c>
      <c r="S521" s="247" t="str">
        <f>LEFT(Table1[[#This Row],[SECTOR]],3)</f>
        <v>VRN</v>
      </c>
      <c r="T521" s="247" t="str">
        <f>RIGHT(Table1[[#This Row],[SECTOR]],3)</f>
        <v>SSH</v>
      </c>
      <c r="U521" s="247" t="str">
        <f t="shared" si="9"/>
        <v>VRN</v>
      </c>
      <c r="V521" s="247">
        <f>WEEKDAY(Table1[[#This Row],[FLIGHT_DATE]],2)</f>
        <v>6</v>
      </c>
      <c r="W521" s="247">
        <f>Table1[[#This Row],[FLIGHT_DATE]]-Table1[[#This Row],[DATE_BOOKED]]</f>
        <v>206</v>
      </c>
    </row>
    <row r="522" spans="1:23" x14ac:dyDescent="0.25">
      <c r="A522" s="246">
        <v>45693</v>
      </c>
      <c r="B522" s="247" t="s">
        <v>571</v>
      </c>
      <c r="C522" s="98" t="s">
        <v>108</v>
      </c>
      <c r="D522" s="98"/>
      <c r="E522" s="247"/>
      <c r="F522" s="247" t="s">
        <v>45</v>
      </c>
      <c r="G522" s="247" t="s">
        <v>8</v>
      </c>
      <c r="H522" s="247" t="s">
        <v>367</v>
      </c>
      <c r="I522" s="248" t="s">
        <v>302</v>
      </c>
      <c r="J522" s="246">
        <v>45871</v>
      </c>
      <c r="K522" s="249">
        <v>30</v>
      </c>
      <c r="L522" s="250">
        <v>30</v>
      </c>
      <c r="M522" s="251">
        <v>230</v>
      </c>
      <c r="N522" s="252">
        <v>0</v>
      </c>
      <c r="O522" s="252">
        <v>0</v>
      </c>
      <c r="P522" s="253">
        <f>SUM(Table1[[#This Row],[BASE_FARE]:[SURCHARGES]])*Table1[[#This Row],[SEATS_BOOKED]]</f>
        <v>6900</v>
      </c>
      <c r="Q522" s="247" t="s">
        <v>109</v>
      </c>
      <c r="R522" s="249" t="s">
        <v>195</v>
      </c>
      <c r="S522" s="247" t="str">
        <f>LEFT(Table1[[#This Row],[SECTOR]],3)</f>
        <v>SSH</v>
      </c>
      <c r="T522" s="247" t="str">
        <f>RIGHT(Table1[[#This Row],[SECTOR]],3)</f>
        <v>VRN</v>
      </c>
      <c r="U522" s="247" t="str">
        <f t="shared" si="9"/>
        <v>VRN</v>
      </c>
      <c r="V522" s="247">
        <f>WEEKDAY(Table1[[#This Row],[FLIGHT_DATE]],2)</f>
        <v>6</v>
      </c>
      <c r="W522" s="247">
        <f>Table1[[#This Row],[FLIGHT_DATE]]-Table1[[#This Row],[DATE_BOOKED]]</f>
        <v>178</v>
      </c>
    </row>
    <row r="523" spans="1:23" x14ac:dyDescent="0.25">
      <c r="A523" s="246">
        <v>45693</v>
      </c>
      <c r="B523" s="247" t="s">
        <v>571</v>
      </c>
      <c r="C523" s="98" t="s">
        <v>108</v>
      </c>
      <c r="D523" s="98"/>
      <c r="E523" s="247"/>
      <c r="F523" s="247" t="s">
        <v>45</v>
      </c>
      <c r="G523" s="247" t="s">
        <v>8</v>
      </c>
      <c r="H523" s="247" t="s">
        <v>367</v>
      </c>
      <c r="I523" s="248" t="s">
        <v>302</v>
      </c>
      <c r="J523" s="246">
        <v>45878</v>
      </c>
      <c r="K523" s="249">
        <v>40</v>
      </c>
      <c r="L523" s="250">
        <v>40</v>
      </c>
      <c r="M523" s="251">
        <v>260</v>
      </c>
      <c r="N523" s="252">
        <v>0</v>
      </c>
      <c r="O523" s="252">
        <v>0</v>
      </c>
      <c r="P523" s="253">
        <f>SUM(Table1[[#This Row],[BASE_FARE]:[SURCHARGES]])*Table1[[#This Row],[SEATS_BOOKED]]</f>
        <v>10400</v>
      </c>
      <c r="Q523" s="247" t="s">
        <v>109</v>
      </c>
      <c r="R523" s="249" t="s">
        <v>195</v>
      </c>
      <c r="S523" s="247" t="str">
        <f>LEFT(Table1[[#This Row],[SECTOR]],3)</f>
        <v>SSH</v>
      </c>
      <c r="T523" s="247" t="str">
        <f>RIGHT(Table1[[#This Row],[SECTOR]],3)</f>
        <v>VRN</v>
      </c>
      <c r="U523" s="247" t="str">
        <f t="shared" si="9"/>
        <v>VRN</v>
      </c>
      <c r="V523" s="247">
        <f>WEEKDAY(Table1[[#This Row],[FLIGHT_DATE]],2)</f>
        <v>6</v>
      </c>
      <c r="W523" s="247">
        <f>Table1[[#This Row],[FLIGHT_DATE]]-Table1[[#This Row],[DATE_BOOKED]]</f>
        <v>185</v>
      </c>
    </row>
    <row r="524" spans="1:23" x14ac:dyDescent="0.25">
      <c r="A524" s="246">
        <v>45693</v>
      </c>
      <c r="B524" s="247" t="s">
        <v>571</v>
      </c>
      <c r="C524" s="98" t="s">
        <v>108</v>
      </c>
      <c r="D524" s="98"/>
      <c r="E524" s="247"/>
      <c r="F524" s="247" t="s">
        <v>45</v>
      </c>
      <c r="G524" s="247" t="s">
        <v>8</v>
      </c>
      <c r="H524" s="247" t="s">
        <v>367</v>
      </c>
      <c r="I524" s="248" t="s">
        <v>302</v>
      </c>
      <c r="J524" s="246">
        <v>45885</v>
      </c>
      <c r="K524" s="249">
        <v>40</v>
      </c>
      <c r="L524" s="250">
        <v>40</v>
      </c>
      <c r="M524" s="251">
        <v>260</v>
      </c>
      <c r="N524" s="252">
        <v>0</v>
      </c>
      <c r="O524" s="252">
        <v>0</v>
      </c>
      <c r="P524" s="253">
        <f>SUM(Table1[[#This Row],[BASE_FARE]:[SURCHARGES]])*Table1[[#This Row],[SEATS_BOOKED]]</f>
        <v>10400</v>
      </c>
      <c r="Q524" s="247" t="s">
        <v>109</v>
      </c>
      <c r="R524" s="249" t="s">
        <v>195</v>
      </c>
      <c r="S524" s="247" t="str">
        <f>LEFT(Table1[[#This Row],[SECTOR]],3)</f>
        <v>SSH</v>
      </c>
      <c r="T524" s="247" t="str">
        <f>RIGHT(Table1[[#This Row],[SECTOR]],3)</f>
        <v>VRN</v>
      </c>
      <c r="U524" s="247" t="str">
        <f t="shared" si="9"/>
        <v>VRN</v>
      </c>
      <c r="V524" s="247">
        <f>WEEKDAY(Table1[[#This Row],[FLIGHT_DATE]],2)</f>
        <v>6</v>
      </c>
      <c r="W524" s="247">
        <f>Table1[[#This Row],[FLIGHT_DATE]]-Table1[[#This Row],[DATE_BOOKED]]</f>
        <v>192</v>
      </c>
    </row>
    <row r="525" spans="1:23" x14ac:dyDescent="0.25">
      <c r="A525" s="246">
        <v>45693</v>
      </c>
      <c r="B525" s="247" t="s">
        <v>388</v>
      </c>
      <c r="C525" s="98" t="s">
        <v>108</v>
      </c>
      <c r="D525" s="98"/>
      <c r="E525" s="247"/>
      <c r="F525" s="247" t="s">
        <v>45</v>
      </c>
      <c r="G525" s="247" t="s">
        <v>8</v>
      </c>
      <c r="H525" s="247" t="s">
        <v>367</v>
      </c>
      <c r="I525" s="248" t="s">
        <v>302</v>
      </c>
      <c r="J525" s="246">
        <v>45892</v>
      </c>
      <c r="K525" s="249">
        <v>0</v>
      </c>
      <c r="L525" s="250">
        <v>0</v>
      </c>
      <c r="M525" s="251">
        <v>260</v>
      </c>
      <c r="N525" s="252">
        <v>0</v>
      </c>
      <c r="O525" s="252">
        <v>0</v>
      </c>
      <c r="P525" s="253">
        <f>SUM(Table1[[#This Row],[BASE_FARE]:[SURCHARGES]])*Table1[[#This Row],[SEATS_BOOKED]]</f>
        <v>0</v>
      </c>
      <c r="Q525" s="247" t="s">
        <v>109</v>
      </c>
      <c r="R525" s="249" t="s">
        <v>195</v>
      </c>
      <c r="S525" s="247" t="str">
        <f>LEFT(Table1[[#This Row],[SECTOR]],3)</f>
        <v>SSH</v>
      </c>
      <c r="T525" s="247" t="str">
        <f>RIGHT(Table1[[#This Row],[SECTOR]],3)</f>
        <v>VRN</v>
      </c>
      <c r="U525" s="247" t="str">
        <f t="shared" si="9"/>
        <v>VRN</v>
      </c>
      <c r="V525" s="247">
        <f>WEEKDAY(Table1[[#This Row],[FLIGHT_DATE]],2)</f>
        <v>6</v>
      </c>
      <c r="W525" s="247">
        <f>Table1[[#This Row],[FLIGHT_DATE]]-Table1[[#This Row],[DATE_BOOKED]]</f>
        <v>199</v>
      </c>
    </row>
    <row r="526" spans="1:23" x14ac:dyDescent="0.25">
      <c r="A526" s="246">
        <v>45693</v>
      </c>
      <c r="B526" s="247" t="s">
        <v>388</v>
      </c>
      <c r="C526" s="98" t="s">
        <v>108</v>
      </c>
      <c r="D526" s="98"/>
      <c r="E526" s="247"/>
      <c r="F526" s="247" t="s">
        <v>45</v>
      </c>
      <c r="G526" s="247" t="s">
        <v>8</v>
      </c>
      <c r="H526" s="247" t="s">
        <v>367</v>
      </c>
      <c r="I526" s="248" t="s">
        <v>302</v>
      </c>
      <c r="J526" s="246">
        <v>45899</v>
      </c>
      <c r="K526" s="249">
        <v>0</v>
      </c>
      <c r="L526" s="250">
        <v>0</v>
      </c>
      <c r="M526" s="251">
        <v>260</v>
      </c>
      <c r="N526" s="252">
        <v>0</v>
      </c>
      <c r="O526" s="252">
        <v>0</v>
      </c>
      <c r="P526" s="253">
        <f>SUM(Table1[[#This Row],[BASE_FARE]:[SURCHARGES]])*Table1[[#This Row],[SEATS_BOOKED]]</f>
        <v>0</v>
      </c>
      <c r="Q526" s="247" t="s">
        <v>109</v>
      </c>
      <c r="R526" s="249" t="s">
        <v>195</v>
      </c>
      <c r="S526" s="247" t="str">
        <f>LEFT(Table1[[#This Row],[SECTOR]],3)</f>
        <v>SSH</v>
      </c>
      <c r="T526" s="247" t="str">
        <f>RIGHT(Table1[[#This Row],[SECTOR]],3)</f>
        <v>VRN</v>
      </c>
      <c r="U526" s="247" t="str">
        <f t="shared" si="9"/>
        <v>VRN</v>
      </c>
      <c r="V526" s="247">
        <f>WEEKDAY(Table1[[#This Row],[FLIGHT_DATE]],2)</f>
        <v>6</v>
      </c>
      <c r="W526" s="247">
        <f>Table1[[#This Row],[FLIGHT_DATE]]-Table1[[#This Row],[DATE_BOOKED]]</f>
        <v>206</v>
      </c>
    </row>
    <row r="527" spans="1:23" x14ac:dyDescent="0.25">
      <c r="A527" s="246">
        <v>45693</v>
      </c>
      <c r="B527" s="247" t="s">
        <v>388</v>
      </c>
      <c r="C527" s="98" t="s">
        <v>108</v>
      </c>
      <c r="D527" s="98"/>
      <c r="E527" s="247"/>
      <c r="F527" s="247" t="s">
        <v>45</v>
      </c>
      <c r="G527" s="247" t="s">
        <v>8</v>
      </c>
      <c r="H527" s="247" t="s">
        <v>367</v>
      </c>
      <c r="I527" s="248" t="s">
        <v>302</v>
      </c>
      <c r="J527" s="246">
        <v>45906</v>
      </c>
      <c r="K527" s="249">
        <v>0</v>
      </c>
      <c r="L527" s="250">
        <v>0</v>
      </c>
      <c r="M527" s="251">
        <v>260</v>
      </c>
      <c r="N527" s="252">
        <v>0</v>
      </c>
      <c r="O527" s="252">
        <v>0</v>
      </c>
      <c r="P527" s="253">
        <f>SUM(Table1[[#This Row],[BASE_FARE]:[SURCHARGES]])*Table1[[#This Row],[SEATS_BOOKED]]</f>
        <v>0</v>
      </c>
      <c r="Q527" s="247" t="s">
        <v>109</v>
      </c>
      <c r="R527" s="249" t="s">
        <v>195</v>
      </c>
      <c r="S527" s="247" t="str">
        <f>LEFT(Table1[[#This Row],[SECTOR]],3)</f>
        <v>SSH</v>
      </c>
      <c r="T527" s="247" t="str">
        <f>RIGHT(Table1[[#This Row],[SECTOR]],3)</f>
        <v>VRN</v>
      </c>
      <c r="U527" s="247" t="str">
        <f t="shared" si="9"/>
        <v>VRN</v>
      </c>
      <c r="V527" s="247">
        <f>WEEKDAY(Table1[[#This Row],[FLIGHT_DATE]],2)</f>
        <v>6</v>
      </c>
      <c r="W527" s="247">
        <f>Table1[[#This Row],[FLIGHT_DATE]]-Table1[[#This Row],[DATE_BOOKED]]</f>
        <v>213</v>
      </c>
    </row>
    <row r="528" spans="1:23" x14ac:dyDescent="0.25">
      <c r="A528" s="246">
        <v>45692</v>
      </c>
      <c r="B528" s="247" t="s">
        <v>196</v>
      </c>
      <c r="C528" s="98" t="s">
        <v>153</v>
      </c>
      <c r="D528" s="98"/>
      <c r="E528" s="247" t="s">
        <v>400</v>
      </c>
      <c r="F528" s="247" t="s">
        <v>47</v>
      </c>
      <c r="G528" s="247" t="s">
        <v>7</v>
      </c>
      <c r="H528" s="247" t="s">
        <v>295</v>
      </c>
      <c r="I528" s="248" t="s">
        <v>294</v>
      </c>
      <c r="J528" s="246">
        <v>45780</v>
      </c>
      <c r="K528" s="249">
        <v>1</v>
      </c>
      <c r="L528" s="250">
        <v>1</v>
      </c>
      <c r="M528" s="251">
        <v>280</v>
      </c>
      <c r="N528" s="252">
        <v>39.03</v>
      </c>
      <c r="O528" s="252">
        <v>40</v>
      </c>
      <c r="P528" s="253">
        <f>SUM(Table1[[#This Row],[BASE_FARE]:[SURCHARGES]])*Table1[[#This Row],[SEATS_BOOKED]]</f>
        <v>359.03</v>
      </c>
      <c r="Q528" s="247" t="s">
        <v>109</v>
      </c>
      <c r="R528" s="249" t="s">
        <v>154</v>
      </c>
      <c r="S528" s="247" t="str">
        <f>LEFT(Table1[[#This Row],[SECTOR]],3)</f>
        <v>SSH</v>
      </c>
      <c r="T528" s="247" t="str">
        <f>RIGHT(Table1[[#This Row],[SECTOR]],3)</f>
        <v>BRI</v>
      </c>
      <c r="U528" s="247" t="str">
        <f t="shared" si="9"/>
        <v>BRI</v>
      </c>
      <c r="V528" s="247">
        <f>WEEKDAY(Table1[[#This Row],[FLIGHT_DATE]],2)</f>
        <v>6</v>
      </c>
      <c r="W528" s="247">
        <f>Table1[[#This Row],[FLIGHT_DATE]]-Table1[[#This Row],[DATE_BOOKED]]</f>
        <v>88</v>
      </c>
    </row>
    <row r="529" spans="1:23" x14ac:dyDescent="0.25">
      <c r="A529" s="246">
        <v>45692</v>
      </c>
      <c r="B529" s="247" t="s">
        <v>196</v>
      </c>
      <c r="C529" s="98" t="s">
        <v>153</v>
      </c>
      <c r="D529" s="98"/>
      <c r="E529" s="247" t="s">
        <v>400</v>
      </c>
      <c r="F529" s="247" t="s">
        <v>47</v>
      </c>
      <c r="G529" s="247" t="s">
        <v>7</v>
      </c>
      <c r="H529" s="247" t="s">
        <v>295</v>
      </c>
      <c r="I529" s="248" t="s">
        <v>294</v>
      </c>
      <c r="J529" s="246">
        <v>45780</v>
      </c>
      <c r="K529" s="249">
        <v>1</v>
      </c>
      <c r="L529" s="250">
        <v>1</v>
      </c>
      <c r="M529" s="251">
        <v>280</v>
      </c>
      <c r="N529" s="252">
        <v>39.03</v>
      </c>
      <c r="O529" s="252">
        <v>40</v>
      </c>
      <c r="P529" s="253">
        <f>SUM(Table1[[#This Row],[BASE_FARE]:[SURCHARGES]])*Table1[[#This Row],[SEATS_BOOKED]]</f>
        <v>359.03</v>
      </c>
      <c r="Q529" s="247" t="s">
        <v>109</v>
      </c>
      <c r="R529" s="249" t="s">
        <v>154</v>
      </c>
      <c r="S529" s="247" t="str">
        <f>LEFT(Table1[[#This Row],[SECTOR]],3)</f>
        <v>SSH</v>
      </c>
      <c r="T529" s="247" t="str">
        <f>RIGHT(Table1[[#This Row],[SECTOR]],3)</f>
        <v>BRI</v>
      </c>
      <c r="U529" s="247" t="str">
        <f t="shared" si="9"/>
        <v>BRI</v>
      </c>
      <c r="V529" s="247">
        <f>WEEKDAY(Table1[[#This Row],[FLIGHT_DATE]],2)</f>
        <v>6</v>
      </c>
      <c r="W529" s="247">
        <f>Table1[[#This Row],[FLIGHT_DATE]]-Table1[[#This Row],[DATE_BOOKED]]</f>
        <v>88</v>
      </c>
    </row>
    <row r="530" spans="1:23" x14ac:dyDescent="0.25">
      <c r="A530" s="246">
        <v>45694</v>
      </c>
      <c r="B530" s="247" t="s">
        <v>281</v>
      </c>
      <c r="C530" s="98" t="s">
        <v>153</v>
      </c>
      <c r="D530" s="98"/>
      <c r="E530" s="247" t="s">
        <v>401</v>
      </c>
      <c r="F530" s="247" t="s">
        <v>47</v>
      </c>
      <c r="G530" s="247" t="s">
        <v>7</v>
      </c>
      <c r="H530" s="247" t="s">
        <v>284</v>
      </c>
      <c r="I530" s="248" t="s">
        <v>297</v>
      </c>
      <c r="J530" s="246">
        <v>45765</v>
      </c>
      <c r="K530" s="249">
        <v>2</v>
      </c>
      <c r="L530" s="250">
        <v>2</v>
      </c>
      <c r="M530" s="251">
        <v>325</v>
      </c>
      <c r="N530" s="252">
        <v>0</v>
      </c>
      <c r="O530" s="252">
        <v>0</v>
      </c>
      <c r="P530" s="253">
        <f>SUM(Table1[[#This Row],[BASE_FARE]:[SURCHARGES]])*Table1[[#This Row],[SEATS_BOOKED]]</f>
        <v>650</v>
      </c>
      <c r="Q530" s="247" t="s">
        <v>109</v>
      </c>
      <c r="R530" s="249" t="s">
        <v>154</v>
      </c>
      <c r="S530" s="247" t="str">
        <f>LEFT(Table1[[#This Row],[SECTOR]],3)</f>
        <v>MXP</v>
      </c>
      <c r="T530" s="247" t="str">
        <f>RIGHT(Table1[[#This Row],[SECTOR]],3)</f>
        <v>SSH</v>
      </c>
      <c r="U530" s="247" t="str">
        <f t="shared" si="9"/>
        <v>MXP</v>
      </c>
      <c r="V530" s="247">
        <f>WEEKDAY(Table1[[#This Row],[FLIGHT_DATE]],2)</f>
        <v>5</v>
      </c>
      <c r="W530" s="247">
        <f>Table1[[#This Row],[FLIGHT_DATE]]-Table1[[#This Row],[DATE_BOOKED]]</f>
        <v>71</v>
      </c>
    </row>
    <row r="531" spans="1:23" x14ac:dyDescent="0.25">
      <c r="A531" s="246">
        <v>45694</v>
      </c>
      <c r="B531" s="247" t="s">
        <v>152</v>
      </c>
      <c r="C531" s="98" t="s">
        <v>153</v>
      </c>
      <c r="D531" s="98"/>
      <c r="E531" s="247"/>
      <c r="F531" s="247" t="s">
        <v>47</v>
      </c>
      <c r="G531" s="247" t="s">
        <v>7</v>
      </c>
      <c r="H531" s="247" t="s">
        <v>347</v>
      </c>
      <c r="I531" s="248" t="s">
        <v>24</v>
      </c>
      <c r="J531" s="246">
        <v>45772</v>
      </c>
      <c r="K531" s="249">
        <v>2</v>
      </c>
      <c r="L531" s="250">
        <v>2</v>
      </c>
      <c r="M531" s="251">
        <v>275</v>
      </c>
      <c r="N531" s="252">
        <v>0</v>
      </c>
      <c r="O531" s="252">
        <v>0</v>
      </c>
      <c r="P531" s="253">
        <f>SUM(Table1[[#This Row],[BASE_FARE]:[SURCHARGES]])*Table1[[#This Row],[SEATS_BOOKED]]</f>
        <v>550</v>
      </c>
      <c r="Q531" s="247" t="s">
        <v>109</v>
      </c>
      <c r="R531" s="249" t="s">
        <v>154</v>
      </c>
      <c r="S531" s="247" t="str">
        <f>LEFT(Table1[[#This Row],[SECTOR]],3)</f>
        <v>SSH</v>
      </c>
      <c r="T531" s="247" t="str">
        <f>RIGHT(Table1[[#This Row],[SECTOR]],3)</f>
        <v>NAP</v>
      </c>
      <c r="U531" s="247" t="str">
        <f t="shared" si="9"/>
        <v>NAP</v>
      </c>
      <c r="V531" s="247">
        <f>WEEKDAY(Table1[[#This Row],[FLIGHT_DATE]],2)</f>
        <v>5</v>
      </c>
      <c r="W531" s="247">
        <f>Table1[[#This Row],[FLIGHT_DATE]]-Table1[[#This Row],[DATE_BOOKED]]</f>
        <v>78</v>
      </c>
    </row>
    <row r="532" spans="1:23" x14ac:dyDescent="0.25">
      <c r="A532" s="246">
        <v>45693</v>
      </c>
      <c r="B532" s="247" t="s">
        <v>313</v>
      </c>
      <c r="C532" s="98" t="s">
        <v>153</v>
      </c>
      <c r="D532" s="98"/>
      <c r="E532" s="247" t="s">
        <v>402</v>
      </c>
      <c r="F532" s="247" t="s">
        <v>47</v>
      </c>
      <c r="G532" s="247" t="s">
        <v>7</v>
      </c>
      <c r="H532" s="247" t="s">
        <v>284</v>
      </c>
      <c r="I532" s="248" t="s">
        <v>297</v>
      </c>
      <c r="J532" s="246">
        <v>45765</v>
      </c>
      <c r="K532" s="249">
        <v>1</v>
      </c>
      <c r="L532" s="250">
        <v>1</v>
      </c>
      <c r="M532" s="251">
        <v>330</v>
      </c>
      <c r="N532" s="252">
        <v>22.680000000000007</v>
      </c>
      <c r="O532" s="252">
        <v>53</v>
      </c>
      <c r="P532" s="253">
        <f>SUM(Table1[[#This Row],[BASE_FARE]:[SURCHARGES]])*Table1[[#This Row],[SEATS_BOOKED]]</f>
        <v>405.68</v>
      </c>
      <c r="Q532" s="247" t="s">
        <v>109</v>
      </c>
      <c r="R532" s="249" t="s">
        <v>154</v>
      </c>
      <c r="S532" s="247" t="str">
        <f>LEFT(Table1[[#This Row],[SECTOR]],3)</f>
        <v>MXP</v>
      </c>
      <c r="T532" s="247" t="str">
        <f>RIGHT(Table1[[#This Row],[SECTOR]],3)</f>
        <v>SSH</v>
      </c>
      <c r="U532" s="247" t="str">
        <f t="shared" si="9"/>
        <v>MXP</v>
      </c>
      <c r="V532" s="247">
        <f>WEEKDAY(Table1[[#This Row],[FLIGHT_DATE]],2)</f>
        <v>5</v>
      </c>
      <c r="W532" s="247">
        <f>Table1[[#This Row],[FLIGHT_DATE]]-Table1[[#This Row],[DATE_BOOKED]]</f>
        <v>72</v>
      </c>
    </row>
    <row r="533" spans="1:23" x14ac:dyDescent="0.25">
      <c r="A533" s="246">
        <v>45693</v>
      </c>
      <c r="B533" s="247" t="s">
        <v>313</v>
      </c>
      <c r="C533" s="98" t="s">
        <v>153</v>
      </c>
      <c r="D533" s="98"/>
      <c r="E533" s="247" t="s">
        <v>402</v>
      </c>
      <c r="F533" s="247" t="s">
        <v>47</v>
      </c>
      <c r="G533" s="247" t="s">
        <v>7</v>
      </c>
      <c r="H533" s="247" t="s">
        <v>284</v>
      </c>
      <c r="I533" s="248" t="s">
        <v>297</v>
      </c>
      <c r="J533" s="246">
        <v>45765</v>
      </c>
      <c r="K533" s="249">
        <v>1</v>
      </c>
      <c r="L533" s="250">
        <v>1</v>
      </c>
      <c r="M533" s="251">
        <v>330</v>
      </c>
      <c r="N533" s="252">
        <v>22.680000000000007</v>
      </c>
      <c r="O533" s="252">
        <v>53</v>
      </c>
      <c r="P533" s="253">
        <f>SUM(Table1[[#This Row],[BASE_FARE]:[SURCHARGES]])*Table1[[#This Row],[SEATS_BOOKED]]</f>
        <v>405.68</v>
      </c>
      <c r="Q533" s="247" t="s">
        <v>109</v>
      </c>
      <c r="R533" s="249" t="s">
        <v>154</v>
      </c>
      <c r="S533" s="247" t="str">
        <f>LEFT(Table1[[#This Row],[SECTOR]],3)</f>
        <v>MXP</v>
      </c>
      <c r="T533" s="247" t="str">
        <f>RIGHT(Table1[[#This Row],[SECTOR]],3)</f>
        <v>SSH</v>
      </c>
      <c r="U533" s="247" t="str">
        <f t="shared" si="9"/>
        <v>MXP</v>
      </c>
      <c r="V533" s="247">
        <f>WEEKDAY(Table1[[#This Row],[FLIGHT_DATE]],2)</f>
        <v>5</v>
      </c>
      <c r="W533" s="247">
        <f>Table1[[#This Row],[FLIGHT_DATE]]-Table1[[#This Row],[DATE_BOOKED]]</f>
        <v>72</v>
      </c>
    </row>
    <row r="534" spans="1:23" x14ac:dyDescent="0.25">
      <c r="A534" s="246">
        <v>45693</v>
      </c>
      <c r="B534" s="247" t="s">
        <v>313</v>
      </c>
      <c r="C534" s="98" t="s">
        <v>153</v>
      </c>
      <c r="D534" s="98"/>
      <c r="E534" s="247" t="s">
        <v>402</v>
      </c>
      <c r="F534" s="247" t="s">
        <v>47</v>
      </c>
      <c r="G534" s="247" t="s">
        <v>7</v>
      </c>
      <c r="H534" s="247" t="s">
        <v>284</v>
      </c>
      <c r="I534" s="248" t="s">
        <v>297</v>
      </c>
      <c r="J534" s="246">
        <v>45765</v>
      </c>
      <c r="K534" s="249">
        <v>1</v>
      </c>
      <c r="L534" s="250">
        <v>1</v>
      </c>
      <c r="M534" s="251">
        <v>247.5</v>
      </c>
      <c r="N534" s="252">
        <v>14.86</v>
      </c>
      <c r="O534" s="252">
        <v>53</v>
      </c>
      <c r="P534" s="253">
        <f>SUM(Table1[[#This Row],[BASE_FARE]:[SURCHARGES]])*Table1[[#This Row],[SEATS_BOOKED]]</f>
        <v>315.36</v>
      </c>
      <c r="Q534" s="247" t="s">
        <v>109</v>
      </c>
      <c r="R534" s="249" t="s">
        <v>154</v>
      </c>
      <c r="S534" s="247" t="str">
        <f>LEFT(Table1[[#This Row],[SECTOR]],3)</f>
        <v>MXP</v>
      </c>
      <c r="T534" s="247" t="str">
        <f>RIGHT(Table1[[#This Row],[SECTOR]],3)</f>
        <v>SSH</v>
      </c>
      <c r="U534" s="247" t="str">
        <f t="shared" si="9"/>
        <v>MXP</v>
      </c>
      <c r="V534" s="247">
        <f>WEEKDAY(Table1[[#This Row],[FLIGHT_DATE]],2)</f>
        <v>5</v>
      </c>
      <c r="W534" s="247">
        <f>Table1[[#This Row],[FLIGHT_DATE]]-Table1[[#This Row],[DATE_BOOKED]]</f>
        <v>72</v>
      </c>
    </row>
    <row r="535" spans="1:23" x14ac:dyDescent="0.25">
      <c r="A535" s="246">
        <v>45693</v>
      </c>
      <c r="B535" s="247" t="s">
        <v>313</v>
      </c>
      <c r="C535" s="98" t="s">
        <v>153</v>
      </c>
      <c r="D535" s="98"/>
      <c r="E535" s="247" t="s">
        <v>402</v>
      </c>
      <c r="F535" s="247" t="s">
        <v>47</v>
      </c>
      <c r="G535" s="247" t="s">
        <v>7</v>
      </c>
      <c r="H535" s="247" t="s">
        <v>284</v>
      </c>
      <c r="I535" s="248" t="s">
        <v>297</v>
      </c>
      <c r="J535" s="246">
        <v>45765</v>
      </c>
      <c r="K535" s="249">
        <v>1</v>
      </c>
      <c r="L535" s="250">
        <v>1</v>
      </c>
      <c r="M535" s="251">
        <v>330</v>
      </c>
      <c r="N535" s="252">
        <v>22.680000000000007</v>
      </c>
      <c r="O535" s="252">
        <v>53</v>
      </c>
      <c r="P535" s="253">
        <f>SUM(Table1[[#This Row],[BASE_FARE]:[SURCHARGES]])*Table1[[#This Row],[SEATS_BOOKED]]</f>
        <v>405.68</v>
      </c>
      <c r="Q535" s="247" t="s">
        <v>109</v>
      </c>
      <c r="R535" s="249" t="s">
        <v>154</v>
      </c>
      <c r="S535" s="247" t="str">
        <f>LEFT(Table1[[#This Row],[SECTOR]],3)</f>
        <v>MXP</v>
      </c>
      <c r="T535" s="247" t="str">
        <f>RIGHT(Table1[[#This Row],[SECTOR]],3)</f>
        <v>SSH</v>
      </c>
      <c r="U535" s="247" t="str">
        <f t="shared" si="9"/>
        <v>MXP</v>
      </c>
      <c r="V535" s="247">
        <f>WEEKDAY(Table1[[#This Row],[FLIGHT_DATE]],2)</f>
        <v>5</v>
      </c>
      <c r="W535" s="247">
        <f>Table1[[#This Row],[FLIGHT_DATE]]-Table1[[#This Row],[DATE_BOOKED]]</f>
        <v>72</v>
      </c>
    </row>
    <row r="536" spans="1:23" x14ac:dyDescent="0.25">
      <c r="A536" s="246">
        <v>45693</v>
      </c>
      <c r="B536" s="247" t="s">
        <v>196</v>
      </c>
      <c r="C536" s="98" t="s">
        <v>153</v>
      </c>
      <c r="D536" s="98"/>
      <c r="E536" s="247" t="s">
        <v>403</v>
      </c>
      <c r="F536" s="247" t="s">
        <v>47</v>
      </c>
      <c r="G536" s="247" t="s">
        <v>7</v>
      </c>
      <c r="H536" s="247" t="s">
        <v>284</v>
      </c>
      <c r="I536" s="248" t="s">
        <v>297</v>
      </c>
      <c r="J536" s="246">
        <v>45765</v>
      </c>
      <c r="K536" s="249">
        <v>1</v>
      </c>
      <c r="L536" s="250">
        <v>1</v>
      </c>
      <c r="M536" s="251">
        <v>280</v>
      </c>
      <c r="N536" s="252">
        <v>29.31</v>
      </c>
      <c r="O536" s="252">
        <v>30</v>
      </c>
      <c r="P536" s="253">
        <f>SUM(Table1[[#This Row],[BASE_FARE]:[SURCHARGES]])*Table1[[#This Row],[SEATS_BOOKED]]</f>
        <v>339.31</v>
      </c>
      <c r="Q536" s="247" t="s">
        <v>109</v>
      </c>
      <c r="R536" s="249" t="s">
        <v>154</v>
      </c>
      <c r="S536" s="247" t="str">
        <f>LEFT(Table1[[#This Row],[SECTOR]],3)</f>
        <v>MXP</v>
      </c>
      <c r="T536" s="247" t="str">
        <f>RIGHT(Table1[[#This Row],[SECTOR]],3)</f>
        <v>SSH</v>
      </c>
      <c r="U536" s="247" t="str">
        <f t="shared" si="9"/>
        <v>MXP</v>
      </c>
      <c r="V536" s="247">
        <f>WEEKDAY(Table1[[#This Row],[FLIGHT_DATE]],2)</f>
        <v>5</v>
      </c>
      <c r="W536" s="247">
        <f>Table1[[#This Row],[FLIGHT_DATE]]-Table1[[#This Row],[DATE_BOOKED]]</f>
        <v>72</v>
      </c>
    </row>
    <row r="537" spans="1:23" x14ac:dyDescent="0.25">
      <c r="A537" s="246">
        <v>45693</v>
      </c>
      <c r="B537" s="247" t="s">
        <v>196</v>
      </c>
      <c r="C537" s="98" t="s">
        <v>153</v>
      </c>
      <c r="D537" s="98"/>
      <c r="E537" s="247" t="s">
        <v>404</v>
      </c>
      <c r="F537" s="247" t="s">
        <v>47</v>
      </c>
      <c r="G537" s="247" t="s">
        <v>7</v>
      </c>
      <c r="H537" s="247" t="s">
        <v>284</v>
      </c>
      <c r="I537" s="248" t="s">
        <v>297</v>
      </c>
      <c r="J537" s="246">
        <v>45765</v>
      </c>
      <c r="K537" s="249">
        <v>1</v>
      </c>
      <c r="L537" s="250">
        <v>1</v>
      </c>
      <c r="M537" s="251">
        <v>330</v>
      </c>
      <c r="N537" s="252">
        <v>29.31</v>
      </c>
      <c r="O537" s="252">
        <v>30</v>
      </c>
      <c r="P537" s="253">
        <f>SUM(Table1[[#This Row],[BASE_FARE]:[SURCHARGES]])*Table1[[#This Row],[SEATS_BOOKED]]</f>
        <v>389.31</v>
      </c>
      <c r="Q537" s="247" t="s">
        <v>109</v>
      </c>
      <c r="R537" s="249" t="s">
        <v>154</v>
      </c>
      <c r="S537" s="247" t="str">
        <f>LEFT(Table1[[#This Row],[SECTOR]],3)</f>
        <v>MXP</v>
      </c>
      <c r="T537" s="247" t="str">
        <f>RIGHT(Table1[[#This Row],[SECTOR]],3)</f>
        <v>SSH</v>
      </c>
      <c r="U537" s="247" t="str">
        <f t="shared" si="9"/>
        <v>MXP</v>
      </c>
      <c r="V537" s="247">
        <f>WEEKDAY(Table1[[#This Row],[FLIGHT_DATE]],2)</f>
        <v>5</v>
      </c>
      <c r="W537" s="247">
        <f>Table1[[#This Row],[FLIGHT_DATE]]-Table1[[#This Row],[DATE_BOOKED]]</f>
        <v>72</v>
      </c>
    </row>
    <row r="538" spans="1:23" x14ac:dyDescent="0.25">
      <c r="A538" s="246">
        <v>45694</v>
      </c>
      <c r="B538" s="247" t="s">
        <v>281</v>
      </c>
      <c r="C538" s="98" t="s">
        <v>153</v>
      </c>
      <c r="D538" s="98"/>
      <c r="E538" s="247" t="s">
        <v>405</v>
      </c>
      <c r="F538" s="247" t="s">
        <v>47</v>
      </c>
      <c r="G538" s="247" t="s">
        <v>7</v>
      </c>
      <c r="H538" s="247" t="s">
        <v>293</v>
      </c>
      <c r="I538" s="248" t="s">
        <v>302</v>
      </c>
      <c r="J538" s="246">
        <v>45773</v>
      </c>
      <c r="K538" s="249">
        <v>2</v>
      </c>
      <c r="L538" s="250">
        <v>2</v>
      </c>
      <c r="M538" s="251">
        <v>320</v>
      </c>
      <c r="N538" s="252">
        <v>0</v>
      </c>
      <c r="O538" s="252">
        <v>0</v>
      </c>
      <c r="P538" s="253">
        <f>SUM(Table1[[#This Row],[BASE_FARE]:[SURCHARGES]])*Table1[[#This Row],[SEATS_BOOKED]]</f>
        <v>640</v>
      </c>
      <c r="Q538" s="247" t="s">
        <v>109</v>
      </c>
      <c r="R538" s="249" t="s">
        <v>154</v>
      </c>
      <c r="S538" s="247" t="str">
        <f>LEFT(Table1[[#This Row],[SECTOR]],3)</f>
        <v>SSH</v>
      </c>
      <c r="T538" s="247" t="str">
        <f>RIGHT(Table1[[#This Row],[SECTOR]],3)</f>
        <v>VRN</v>
      </c>
      <c r="U538" s="247" t="str">
        <f t="shared" si="9"/>
        <v>VRN</v>
      </c>
      <c r="V538" s="247">
        <f>WEEKDAY(Table1[[#This Row],[FLIGHT_DATE]],2)</f>
        <v>6</v>
      </c>
      <c r="W538" s="247">
        <f>Table1[[#This Row],[FLIGHT_DATE]]-Table1[[#This Row],[DATE_BOOKED]]</f>
        <v>79</v>
      </c>
    </row>
    <row r="539" spans="1:23" x14ac:dyDescent="0.25">
      <c r="A539" s="246">
        <v>45695</v>
      </c>
      <c r="B539" s="247" t="s">
        <v>331</v>
      </c>
      <c r="C539" s="98" t="s">
        <v>108</v>
      </c>
      <c r="D539" s="98"/>
      <c r="E539" s="247"/>
      <c r="F539" s="247" t="s">
        <v>45</v>
      </c>
      <c r="G539" s="247" t="s">
        <v>7</v>
      </c>
      <c r="H539" s="247" t="s">
        <v>321</v>
      </c>
      <c r="I539" s="248" t="s">
        <v>23</v>
      </c>
      <c r="J539" s="246">
        <v>45907</v>
      </c>
      <c r="K539" s="249">
        <v>60</v>
      </c>
      <c r="L539" s="250">
        <v>60</v>
      </c>
      <c r="M539" s="251">
        <v>195</v>
      </c>
      <c r="N539" s="252">
        <v>0</v>
      </c>
      <c r="O539" s="252">
        <v>0</v>
      </c>
      <c r="P539" s="253">
        <f>SUM(Table1[[#This Row],[BASE_FARE]:[SURCHARGES]])*Table1[[#This Row],[SEATS_BOOKED]]</f>
        <v>11700</v>
      </c>
      <c r="Q539" s="247" t="s">
        <v>109</v>
      </c>
      <c r="R539" s="249" t="s">
        <v>195</v>
      </c>
      <c r="S539" s="247" t="str">
        <f>LEFT(Table1[[#This Row],[SECTOR]],3)</f>
        <v>NAP</v>
      </c>
      <c r="T539" s="247" t="str">
        <f>RIGHT(Table1[[#This Row],[SECTOR]],3)</f>
        <v>SSH</v>
      </c>
      <c r="U539" s="247" t="str">
        <f t="shared" ref="U539:U602" si="10">IF(AND(S539&lt;&gt;"SSH", S539&lt;&gt;"RMF", S539&lt;&gt;"CAI", S539&lt;&gt;"HRG", S539&lt;&gt;"LXR", S539&lt;&gt;"DXB", OR(T539="SSH", T539="RMF", T539="CAI", T539="HRG", T539="LXR", T539="DXB")), S539,
    IF(AND(T539&lt;&gt;"SSH", T539&lt;&gt;"RMF", T539&lt;&gt;"CAI", T539&lt;&gt;"HRG", T539&lt;&gt;"LXR", T539&lt;&gt;"DXB", OR(S539="SSH", S539="RMF", S539="CAI", S539="HRG", S539="LXR", S539="DXB")), T539,
    "VIE"))</f>
        <v>NAP</v>
      </c>
      <c r="V539" s="247">
        <f>WEEKDAY(Table1[[#This Row],[FLIGHT_DATE]],2)</f>
        <v>7</v>
      </c>
      <c r="W539" s="247">
        <f>Table1[[#This Row],[FLIGHT_DATE]]-Table1[[#This Row],[DATE_BOOKED]]</f>
        <v>212</v>
      </c>
    </row>
    <row r="540" spans="1:23" x14ac:dyDescent="0.25">
      <c r="A540" s="246">
        <v>45695</v>
      </c>
      <c r="B540" s="247" t="s">
        <v>331</v>
      </c>
      <c r="C540" s="98" t="s">
        <v>108</v>
      </c>
      <c r="D540" s="98"/>
      <c r="E540" s="247"/>
      <c r="F540" s="247" t="s">
        <v>45</v>
      </c>
      <c r="G540" s="247" t="s">
        <v>8</v>
      </c>
      <c r="H540" s="247" t="s">
        <v>323</v>
      </c>
      <c r="I540" s="248" t="s">
        <v>24</v>
      </c>
      <c r="J540" s="246">
        <v>45914</v>
      </c>
      <c r="K540" s="249">
        <v>60</v>
      </c>
      <c r="L540" s="250">
        <v>60</v>
      </c>
      <c r="M540" s="251">
        <v>195</v>
      </c>
      <c r="N540" s="252">
        <v>0</v>
      </c>
      <c r="O540" s="252">
        <v>0</v>
      </c>
      <c r="P540" s="253">
        <f>SUM(Table1[[#This Row],[BASE_FARE]:[SURCHARGES]])*Table1[[#This Row],[SEATS_BOOKED]]</f>
        <v>11700</v>
      </c>
      <c r="Q540" s="247" t="s">
        <v>109</v>
      </c>
      <c r="R540" s="249" t="s">
        <v>195</v>
      </c>
      <c r="S540" s="247" t="str">
        <f>LEFT(Table1[[#This Row],[SECTOR]],3)</f>
        <v>SSH</v>
      </c>
      <c r="T540" s="247" t="str">
        <f>RIGHT(Table1[[#This Row],[SECTOR]],3)</f>
        <v>NAP</v>
      </c>
      <c r="U540" s="247" t="str">
        <f t="shared" si="10"/>
        <v>NAP</v>
      </c>
      <c r="V540" s="247">
        <f>WEEKDAY(Table1[[#This Row],[FLIGHT_DATE]],2)</f>
        <v>7</v>
      </c>
      <c r="W540" s="247">
        <f>Table1[[#This Row],[FLIGHT_DATE]]-Table1[[#This Row],[DATE_BOOKED]]</f>
        <v>219</v>
      </c>
    </row>
    <row r="541" spans="1:23" x14ac:dyDescent="0.25">
      <c r="A541" s="246">
        <v>45695</v>
      </c>
      <c r="B541" s="247" t="s">
        <v>152</v>
      </c>
      <c r="C541" s="98" t="s">
        <v>153</v>
      </c>
      <c r="D541" s="98"/>
      <c r="E541" s="247"/>
      <c r="F541" s="247" t="s">
        <v>47</v>
      </c>
      <c r="G541" s="247" t="s">
        <v>7</v>
      </c>
      <c r="H541" s="247" t="s">
        <v>286</v>
      </c>
      <c r="I541" s="248" t="s">
        <v>299</v>
      </c>
      <c r="J541" s="246">
        <v>45772</v>
      </c>
      <c r="K541" s="249">
        <v>2</v>
      </c>
      <c r="L541" s="250">
        <v>2</v>
      </c>
      <c r="M541" s="251">
        <v>425</v>
      </c>
      <c r="N541" s="252">
        <v>0</v>
      </c>
      <c r="O541" s="252">
        <v>0</v>
      </c>
      <c r="P541" s="253">
        <f>SUM(Table1[[#This Row],[BASE_FARE]:[SURCHARGES]])*Table1[[#This Row],[SEATS_BOOKED]]</f>
        <v>850</v>
      </c>
      <c r="Q541" s="247" t="s">
        <v>109</v>
      </c>
      <c r="R541" s="249" t="s">
        <v>154</v>
      </c>
      <c r="S541" s="247" t="str">
        <f>LEFT(Table1[[#This Row],[SECTOR]],3)</f>
        <v>SSH</v>
      </c>
      <c r="T541" s="247" t="str">
        <f>RIGHT(Table1[[#This Row],[SECTOR]],3)</f>
        <v>MXP</v>
      </c>
      <c r="U541" s="247" t="str">
        <f t="shared" si="10"/>
        <v>MXP</v>
      </c>
      <c r="V541" s="247">
        <f>WEEKDAY(Table1[[#This Row],[FLIGHT_DATE]],2)</f>
        <v>5</v>
      </c>
      <c r="W541" s="247">
        <f>Table1[[#This Row],[FLIGHT_DATE]]-Table1[[#This Row],[DATE_BOOKED]]</f>
        <v>77</v>
      </c>
    </row>
    <row r="542" spans="1:23" x14ac:dyDescent="0.25">
      <c r="A542" s="246">
        <v>45695</v>
      </c>
      <c r="B542" s="247" t="s">
        <v>281</v>
      </c>
      <c r="C542" s="98" t="s">
        <v>153</v>
      </c>
      <c r="D542" s="98"/>
      <c r="E542" s="247" t="s">
        <v>406</v>
      </c>
      <c r="F542" s="247" t="s">
        <v>45</v>
      </c>
      <c r="G542" s="247" t="s">
        <v>7</v>
      </c>
      <c r="H542" s="247" t="s">
        <v>289</v>
      </c>
      <c r="I542" s="248" t="s">
        <v>300</v>
      </c>
      <c r="J542" s="246">
        <v>45766</v>
      </c>
      <c r="K542" s="249">
        <v>2</v>
      </c>
      <c r="L542" s="250">
        <v>2</v>
      </c>
      <c r="M542" s="251">
        <v>310</v>
      </c>
      <c r="N542" s="252">
        <v>0</v>
      </c>
      <c r="O542" s="252">
        <v>0</v>
      </c>
      <c r="P542" s="253">
        <f>SUM(Table1[[#This Row],[BASE_FARE]:[SURCHARGES]])*Table1[[#This Row],[SEATS_BOOKED]]</f>
        <v>620</v>
      </c>
      <c r="Q542" s="247" t="s">
        <v>109</v>
      </c>
      <c r="R542" s="249" t="s">
        <v>154</v>
      </c>
      <c r="S542" s="247" t="str">
        <f>LEFT(Table1[[#This Row],[SECTOR]],3)</f>
        <v>VRN</v>
      </c>
      <c r="T542" s="247" t="str">
        <f>RIGHT(Table1[[#This Row],[SECTOR]],3)</f>
        <v>SSH</v>
      </c>
      <c r="U542" s="247" t="str">
        <f t="shared" si="10"/>
        <v>VRN</v>
      </c>
      <c r="V542" s="247">
        <f>WEEKDAY(Table1[[#This Row],[FLIGHT_DATE]],2)</f>
        <v>6</v>
      </c>
      <c r="W542" s="247">
        <f>Table1[[#This Row],[FLIGHT_DATE]]-Table1[[#This Row],[DATE_BOOKED]]</f>
        <v>71</v>
      </c>
    </row>
    <row r="543" spans="1:23" x14ac:dyDescent="0.25">
      <c r="A543" s="246">
        <v>45695</v>
      </c>
      <c r="B543" s="247" t="s">
        <v>281</v>
      </c>
      <c r="C543" s="98" t="s">
        <v>153</v>
      </c>
      <c r="D543" s="98"/>
      <c r="E543" s="247" t="s">
        <v>406</v>
      </c>
      <c r="F543" s="247" t="s">
        <v>45</v>
      </c>
      <c r="G543" s="247" t="s">
        <v>8</v>
      </c>
      <c r="H543" s="247" t="s">
        <v>293</v>
      </c>
      <c r="I543" s="248" t="s">
        <v>302</v>
      </c>
      <c r="J543" s="246">
        <v>45773</v>
      </c>
      <c r="K543" s="249">
        <v>2</v>
      </c>
      <c r="L543" s="250">
        <v>2</v>
      </c>
      <c r="M543" s="251">
        <v>310</v>
      </c>
      <c r="N543" s="252">
        <v>0</v>
      </c>
      <c r="O543" s="252">
        <v>0</v>
      </c>
      <c r="P543" s="253">
        <f>SUM(Table1[[#This Row],[BASE_FARE]:[SURCHARGES]])*Table1[[#This Row],[SEATS_BOOKED]]</f>
        <v>620</v>
      </c>
      <c r="Q543" s="247" t="s">
        <v>109</v>
      </c>
      <c r="R543" s="249" t="s">
        <v>154</v>
      </c>
      <c r="S543" s="247" t="str">
        <f>LEFT(Table1[[#This Row],[SECTOR]],3)</f>
        <v>SSH</v>
      </c>
      <c r="T543" s="247" t="str">
        <f>RIGHT(Table1[[#This Row],[SECTOR]],3)</f>
        <v>VRN</v>
      </c>
      <c r="U543" s="247" t="str">
        <f t="shared" si="10"/>
        <v>VRN</v>
      </c>
      <c r="V543" s="247">
        <f>WEEKDAY(Table1[[#This Row],[FLIGHT_DATE]],2)</f>
        <v>6</v>
      </c>
      <c r="W543" s="247">
        <f>Table1[[#This Row],[FLIGHT_DATE]]-Table1[[#This Row],[DATE_BOOKED]]</f>
        <v>78</v>
      </c>
    </row>
    <row r="544" spans="1:23" x14ac:dyDescent="0.25">
      <c r="A544" s="246">
        <v>45696</v>
      </c>
      <c r="B544" s="247" t="s">
        <v>281</v>
      </c>
      <c r="C544" s="98" t="s">
        <v>153</v>
      </c>
      <c r="D544" s="98"/>
      <c r="E544" s="247" t="s">
        <v>407</v>
      </c>
      <c r="F544" s="247" t="s">
        <v>47</v>
      </c>
      <c r="G544" s="247" t="s">
        <v>7</v>
      </c>
      <c r="H544" s="247" t="s">
        <v>116</v>
      </c>
      <c r="I544" s="248" t="s">
        <v>24</v>
      </c>
      <c r="J544" s="246">
        <v>45781</v>
      </c>
      <c r="K544" s="249">
        <v>9</v>
      </c>
      <c r="L544" s="250">
        <v>9</v>
      </c>
      <c r="M544" s="251">
        <v>200</v>
      </c>
      <c r="N544" s="252">
        <v>0</v>
      </c>
      <c r="O544" s="252">
        <v>0</v>
      </c>
      <c r="P544" s="253">
        <f>SUM(Table1[[#This Row],[BASE_FARE]:[SURCHARGES]])*Table1[[#This Row],[SEATS_BOOKED]]</f>
        <v>1800</v>
      </c>
      <c r="Q544" s="247" t="s">
        <v>109</v>
      </c>
      <c r="R544" s="249" t="s">
        <v>154</v>
      </c>
      <c r="S544" s="247" t="str">
        <f>LEFT(Table1[[#This Row],[SECTOR]],3)</f>
        <v>SSH</v>
      </c>
      <c r="T544" s="247" t="str">
        <f>RIGHT(Table1[[#This Row],[SECTOR]],3)</f>
        <v>NAP</v>
      </c>
      <c r="U544" s="247" t="str">
        <f t="shared" si="10"/>
        <v>NAP</v>
      </c>
      <c r="V544" s="247">
        <f>WEEKDAY(Table1[[#This Row],[FLIGHT_DATE]],2)</f>
        <v>7</v>
      </c>
      <c r="W544" s="247">
        <f>Table1[[#This Row],[FLIGHT_DATE]]-Table1[[#This Row],[DATE_BOOKED]]</f>
        <v>85</v>
      </c>
    </row>
    <row r="545" spans="1:23" x14ac:dyDescent="0.25">
      <c r="A545" s="246">
        <v>45696</v>
      </c>
      <c r="B545" s="247" t="s">
        <v>281</v>
      </c>
      <c r="C545" s="98" t="s">
        <v>153</v>
      </c>
      <c r="D545" s="98"/>
      <c r="E545" s="247" t="s">
        <v>408</v>
      </c>
      <c r="F545" s="247" t="s">
        <v>47</v>
      </c>
      <c r="G545" s="247" t="s">
        <v>7</v>
      </c>
      <c r="H545" s="247" t="s">
        <v>116</v>
      </c>
      <c r="I545" s="248" t="s">
        <v>24</v>
      </c>
      <c r="J545" s="246">
        <v>45781</v>
      </c>
      <c r="K545" s="249">
        <v>2</v>
      </c>
      <c r="L545" s="250">
        <v>2</v>
      </c>
      <c r="M545" s="251">
        <v>200</v>
      </c>
      <c r="N545" s="252">
        <v>0</v>
      </c>
      <c r="O545" s="252">
        <v>0</v>
      </c>
      <c r="P545" s="253">
        <f>SUM(Table1[[#This Row],[BASE_FARE]:[SURCHARGES]])*Table1[[#This Row],[SEATS_BOOKED]]</f>
        <v>400</v>
      </c>
      <c r="Q545" s="247" t="s">
        <v>109</v>
      </c>
      <c r="R545" s="249" t="s">
        <v>154</v>
      </c>
      <c r="S545" s="247" t="str">
        <f>LEFT(Table1[[#This Row],[SECTOR]],3)</f>
        <v>SSH</v>
      </c>
      <c r="T545" s="247" t="str">
        <f>RIGHT(Table1[[#This Row],[SECTOR]],3)</f>
        <v>NAP</v>
      </c>
      <c r="U545" s="247" t="str">
        <f t="shared" si="10"/>
        <v>NAP</v>
      </c>
      <c r="V545" s="247">
        <f>WEEKDAY(Table1[[#This Row],[FLIGHT_DATE]],2)</f>
        <v>7</v>
      </c>
      <c r="W545" s="247">
        <f>Table1[[#This Row],[FLIGHT_DATE]]-Table1[[#This Row],[DATE_BOOKED]]</f>
        <v>85</v>
      </c>
    </row>
    <row r="546" spans="1:23" x14ac:dyDescent="0.25">
      <c r="A546" s="246">
        <v>45697</v>
      </c>
      <c r="B546" s="247" t="s">
        <v>281</v>
      </c>
      <c r="C546" s="98" t="s">
        <v>153</v>
      </c>
      <c r="D546" s="98"/>
      <c r="E546" s="247" t="s">
        <v>409</v>
      </c>
      <c r="F546" s="247" t="s">
        <v>47</v>
      </c>
      <c r="G546" s="247" t="s">
        <v>7</v>
      </c>
      <c r="H546" s="247" t="s">
        <v>289</v>
      </c>
      <c r="I546" s="248" t="s">
        <v>300</v>
      </c>
      <c r="J546" s="246">
        <v>45766</v>
      </c>
      <c r="K546" s="249">
        <v>2</v>
      </c>
      <c r="L546" s="250">
        <v>2</v>
      </c>
      <c r="M546" s="251">
        <v>300</v>
      </c>
      <c r="N546" s="252">
        <v>0</v>
      </c>
      <c r="O546" s="252">
        <v>0</v>
      </c>
      <c r="P546" s="253">
        <f>SUM(Table1[[#This Row],[BASE_FARE]:[SURCHARGES]])*Table1[[#This Row],[SEATS_BOOKED]]</f>
        <v>600</v>
      </c>
      <c r="Q546" s="247" t="s">
        <v>109</v>
      </c>
      <c r="R546" s="249" t="s">
        <v>154</v>
      </c>
      <c r="S546" s="247" t="str">
        <f>LEFT(Table1[[#This Row],[SECTOR]],3)</f>
        <v>VRN</v>
      </c>
      <c r="T546" s="247" t="str">
        <f>RIGHT(Table1[[#This Row],[SECTOR]],3)</f>
        <v>SSH</v>
      </c>
      <c r="U546" s="247" t="str">
        <f t="shared" si="10"/>
        <v>VRN</v>
      </c>
      <c r="V546" s="247">
        <f>WEEKDAY(Table1[[#This Row],[FLIGHT_DATE]],2)</f>
        <v>6</v>
      </c>
      <c r="W546" s="247">
        <f>Table1[[#This Row],[FLIGHT_DATE]]-Table1[[#This Row],[DATE_BOOKED]]</f>
        <v>69</v>
      </c>
    </row>
    <row r="547" spans="1:23" x14ac:dyDescent="0.25">
      <c r="A547" s="246">
        <v>45697</v>
      </c>
      <c r="B547" s="247" t="s">
        <v>281</v>
      </c>
      <c r="C547" s="98" t="s">
        <v>153</v>
      </c>
      <c r="D547" s="98"/>
      <c r="E547" s="247" t="s">
        <v>410</v>
      </c>
      <c r="F547" s="247" t="s">
        <v>47</v>
      </c>
      <c r="G547" s="247" t="s">
        <v>7</v>
      </c>
      <c r="H547" s="247" t="s">
        <v>116</v>
      </c>
      <c r="I547" s="248" t="s">
        <v>24</v>
      </c>
      <c r="J547" s="246">
        <v>45781</v>
      </c>
      <c r="K547" s="249">
        <v>3</v>
      </c>
      <c r="L547" s="250">
        <v>3</v>
      </c>
      <c r="M547" s="251">
        <v>240</v>
      </c>
      <c r="N547" s="252">
        <v>0</v>
      </c>
      <c r="O547" s="252">
        <v>0</v>
      </c>
      <c r="P547" s="253">
        <f>SUM(Table1[[#This Row],[BASE_FARE]:[SURCHARGES]])*Table1[[#This Row],[SEATS_BOOKED]]</f>
        <v>720</v>
      </c>
      <c r="Q547" s="247" t="s">
        <v>109</v>
      </c>
      <c r="R547" s="249" t="s">
        <v>154</v>
      </c>
      <c r="S547" s="247" t="str">
        <f>LEFT(Table1[[#This Row],[SECTOR]],3)</f>
        <v>SSH</v>
      </c>
      <c r="T547" s="247" t="str">
        <f>RIGHT(Table1[[#This Row],[SECTOR]],3)</f>
        <v>NAP</v>
      </c>
      <c r="U547" s="247" t="str">
        <f t="shared" si="10"/>
        <v>NAP</v>
      </c>
      <c r="V547" s="247">
        <f>WEEKDAY(Table1[[#This Row],[FLIGHT_DATE]],2)</f>
        <v>7</v>
      </c>
      <c r="W547" s="247">
        <f>Table1[[#This Row],[FLIGHT_DATE]]-Table1[[#This Row],[DATE_BOOKED]]</f>
        <v>84</v>
      </c>
    </row>
    <row r="548" spans="1:23" x14ac:dyDescent="0.25">
      <c r="A548" s="246">
        <v>45697</v>
      </c>
      <c r="B548" s="247" t="s">
        <v>281</v>
      </c>
      <c r="C548" s="98" t="s">
        <v>153</v>
      </c>
      <c r="D548" s="98"/>
      <c r="E548" s="247" t="s">
        <v>411</v>
      </c>
      <c r="F548" s="247" t="s">
        <v>47</v>
      </c>
      <c r="G548" s="247" t="s">
        <v>7</v>
      </c>
      <c r="H548" s="247" t="s">
        <v>116</v>
      </c>
      <c r="I548" s="248" t="s">
        <v>24</v>
      </c>
      <c r="J548" s="246">
        <v>45781</v>
      </c>
      <c r="K548" s="249">
        <v>2</v>
      </c>
      <c r="L548" s="250">
        <v>2</v>
      </c>
      <c r="M548" s="251">
        <v>240</v>
      </c>
      <c r="N548" s="252">
        <v>0</v>
      </c>
      <c r="O548" s="252">
        <v>0</v>
      </c>
      <c r="P548" s="253">
        <f>SUM(Table1[[#This Row],[BASE_FARE]:[SURCHARGES]])*Table1[[#This Row],[SEATS_BOOKED]]</f>
        <v>480</v>
      </c>
      <c r="Q548" s="247" t="s">
        <v>109</v>
      </c>
      <c r="R548" s="249" t="s">
        <v>154</v>
      </c>
      <c r="S548" s="247" t="str">
        <f>LEFT(Table1[[#This Row],[SECTOR]],3)</f>
        <v>SSH</v>
      </c>
      <c r="T548" s="247" t="str">
        <f>RIGHT(Table1[[#This Row],[SECTOR]],3)</f>
        <v>NAP</v>
      </c>
      <c r="U548" s="247" t="str">
        <f t="shared" si="10"/>
        <v>NAP</v>
      </c>
      <c r="V548" s="247">
        <f>WEEKDAY(Table1[[#This Row],[FLIGHT_DATE]],2)</f>
        <v>7</v>
      </c>
      <c r="W548" s="247">
        <f>Table1[[#This Row],[FLIGHT_DATE]]-Table1[[#This Row],[DATE_BOOKED]]</f>
        <v>84</v>
      </c>
    </row>
    <row r="549" spans="1:23" x14ac:dyDescent="0.25">
      <c r="A549" s="246">
        <v>45698</v>
      </c>
      <c r="B549" s="247" t="s">
        <v>152</v>
      </c>
      <c r="C549" s="98" t="s">
        <v>153</v>
      </c>
      <c r="D549" s="98"/>
      <c r="E549" s="247"/>
      <c r="F549" s="247" t="s">
        <v>47</v>
      </c>
      <c r="G549" s="247" t="s">
        <v>7</v>
      </c>
      <c r="H549" s="247" t="s">
        <v>115</v>
      </c>
      <c r="I549" s="248" t="s">
        <v>23</v>
      </c>
      <c r="J549" s="246">
        <v>45760</v>
      </c>
      <c r="K549" s="249">
        <v>4</v>
      </c>
      <c r="L549" s="250">
        <v>4</v>
      </c>
      <c r="M549" s="251">
        <v>150</v>
      </c>
      <c r="N549" s="252">
        <v>0</v>
      </c>
      <c r="O549" s="252">
        <v>0</v>
      </c>
      <c r="P549" s="253">
        <f>SUM(Table1[[#This Row],[BASE_FARE]:[SURCHARGES]])*Table1[[#This Row],[SEATS_BOOKED]]</f>
        <v>600</v>
      </c>
      <c r="Q549" s="247" t="s">
        <v>109</v>
      </c>
      <c r="R549" s="249" t="s">
        <v>154</v>
      </c>
      <c r="S549" s="247" t="str">
        <f>LEFT(Table1[[#This Row],[SECTOR]],3)</f>
        <v>NAP</v>
      </c>
      <c r="T549" s="247" t="str">
        <f>RIGHT(Table1[[#This Row],[SECTOR]],3)</f>
        <v>SSH</v>
      </c>
      <c r="U549" s="247" t="str">
        <f t="shared" si="10"/>
        <v>NAP</v>
      </c>
      <c r="V549" s="247">
        <f>WEEKDAY(Table1[[#This Row],[FLIGHT_DATE]],2)</f>
        <v>7</v>
      </c>
      <c r="W549" s="247">
        <f>Table1[[#This Row],[FLIGHT_DATE]]-Table1[[#This Row],[DATE_BOOKED]]</f>
        <v>62</v>
      </c>
    </row>
    <row r="550" spans="1:23" x14ac:dyDescent="0.25">
      <c r="A550" s="246">
        <v>45698</v>
      </c>
      <c r="B550" s="247" t="s">
        <v>152</v>
      </c>
      <c r="C550" s="98" t="s">
        <v>153</v>
      </c>
      <c r="D550" s="98"/>
      <c r="E550" s="247"/>
      <c r="F550" s="247" t="s">
        <v>47</v>
      </c>
      <c r="G550" s="247" t="s">
        <v>7</v>
      </c>
      <c r="H550" s="247" t="s">
        <v>116</v>
      </c>
      <c r="I550" s="248" t="s">
        <v>24</v>
      </c>
      <c r="J550" s="246">
        <v>45767</v>
      </c>
      <c r="K550" s="249">
        <v>6</v>
      </c>
      <c r="L550" s="250">
        <v>6</v>
      </c>
      <c r="M550" s="251">
        <v>150</v>
      </c>
      <c r="N550" s="252">
        <v>0</v>
      </c>
      <c r="O550" s="252">
        <v>0</v>
      </c>
      <c r="P550" s="253">
        <f>SUM(Table1[[#This Row],[BASE_FARE]:[SURCHARGES]])*Table1[[#This Row],[SEATS_BOOKED]]</f>
        <v>900</v>
      </c>
      <c r="Q550" s="247" t="s">
        <v>109</v>
      </c>
      <c r="R550" s="249" t="s">
        <v>154</v>
      </c>
      <c r="S550" s="247" t="str">
        <f>LEFT(Table1[[#This Row],[SECTOR]],3)</f>
        <v>SSH</v>
      </c>
      <c r="T550" s="247" t="str">
        <f>RIGHT(Table1[[#This Row],[SECTOR]],3)</f>
        <v>NAP</v>
      </c>
      <c r="U550" s="247" t="str">
        <f t="shared" si="10"/>
        <v>NAP</v>
      </c>
      <c r="V550" s="247">
        <f>WEEKDAY(Table1[[#This Row],[FLIGHT_DATE]],2)</f>
        <v>7</v>
      </c>
      <c r="W550" s="247">
        <f>Table1[[#This Row],[FLIGHT_DATE]]-Table1[[#This Row],[DATE_BOOKED]]</f>
        <v>69</v>
      </c>
    </row>
    <row r="551" spans="1:23" x14ac:dyDescent="0.25">
      <c r="A551" s="246">
        <v>45698</v>
      </c>
      <c r="B551" s="247" t="s">
        <v>152</v>
      </c>
      <c r="C551" s="98" t="s">
        <v>153</v>
      </c>
      <c r="D551" s="98"/>
      <c r="E551" s="247"/>
      <c r="F551" s="247" t="s">
        <v>47</v>
      </c>
      <c r="G551" s="247" t="s">
        <v>7</v>
      </c>
      <c r="H551" s="247" t="s">
        <v>295</v>
      </c>
      <c r="I551" s="248" t="s">
        <v>294</v>
      </c>
      <c r="J551" s="246">
        <v>45864</v>
      </c>
      <c r="K551" s="249">
        <v>4</v>
      </c>
      <c r="L551" s="250">
        <v>4</v>
      </c>
      <c r="M551" s="251">
        <v>160</v>
      </c>
      <c r="N551" s="252">
        <v>0</v>
      </c>
      <c r="O551" s="252">
        <v>0</v>
      </c>
      <c r="P551" s="253">
        <f>SUM(Table1[[#This Row],[BASE_FARE]:[SURCHARGES]])*Table1[[#This Row],[SEATS_BOOKED]]</f>
        <v>640</v>
      </c>
      <c r="Q551" s="247" t="s">
        <v>109</v>
      </c>
      <c r="R551" s="249" t="s">
        <v>154</v>
      </c>
      <c r="S551" s="247" t="str">
        <f>LEFT(Table1[[#This Row],[SECTOR]],3)</f>
        <v>SSH</v>
      </c>
      <c r="T551" s="247" t="str">
        <f>RIGHT(Table1[[#This Row],[SECTOR]],3)</f>
        <v>BRI</v>
      </c>
      <c r="U551" s="247" t="str">
        <f t="shared" si="10"/>
        <v>BRI</v>
      </c>
      <c r="V551" s="247">
        <f>WEEKDAY(Table1[[#This Row],[FLIGHT_DATE]],2)</f>
        <v>6</v>
      </c>
      <c r="W551" s="247">
        <f>Table1[[#This Row],[FLIGHT_DATE]]-Table1[[#This Row],[DATE_BOOKED]]</f>
        <v>166</v>
      </c>
    </row>
    <row r="552" spans="1:23" x14ac:dyDescent="0.25">
      <c r="A552" s="246">
        <v>45698</v>
      </c>
      <c r="B552" s="247" t="s">
        <v>152</v>
      </c>
      <c r="C552" s="98" t="s">
        <v>153</v>
      </c>
      <c r="D552" s="98"/>
      <c r="E552" s="247"/>
      <c r="F552" s="247" t="s">
        <v>47</v>
      </c>
      <c r="G552" s="247" t="s">
        <v>7</v>
      </c>
      <c r="H552" s="247" t="s">
        <v>292</v>
      </c>
      <c r="I552" s="248" t="s">
        <v>290</v>
      </c>
      <c r="J552" s="246">
        <v>45857</v>
      </c>
      <c r="K552" s="249">
        <v>4</v>
      </c>
      <c r="L552" s="250">
        <v>4</v>
      </c>
      <c r="M552" s="251">
        <v>160</v>
      </c>
      <c r="N552" s="252">
        <v>0</v>
      </c>
      <c r="O552" s="252">
        <v>0</v>
      </c>
      <c r="P552" s="253">
        <f>SUM(Table1[[#This Row],[BASE_FARE]:[SURCHARGES]])*Table1[[#This Row],[SEATS_BOOKED]]</f>
        <v>640</v>
      </c>
      <c r="Q552" s="247" t="s">
        <v>109</v>
      </c>
      <c r="R552" s="249" t="s">
        <v>154</v>
      </c>
      <c r="S552" s="247" t="str">
        <f>LEFT(Table1[[#This Row],[SECTOR]],3)</f>
        <v>BRI</v>
      </c>
      <c r="T552" s="247" t="str">
        <f>RIGHT(Table1[[#This Row],[SECTOR]],3)</f>
        <v>SSH</v>
      </c>
      <c r="U552" s="247" t="str">
        <f t="shared" si="10"/>
        <v>BRI</v>
      </c>
      <c r="V552" s="247">
        <f>WEEKDAY(Table1[[#This Row],[FLIGHT_DATE]],2)</f>
        <v>6</v>
      </c>
      <c r="W552" s="247">
        <f>Table1[[#This Row],[FLIGHT_DATE]]-Table1[[#This Row],[DATE_BOOKED]]</f>
        <v>159</v>
      </c>
    </row>
    <row r="553" spans="1:23" x14ac:dyDescent="0.25">
      <c r="A553" s="246">
        <v>45696</v>
      </c>
      <c r="B553" s="247" t="s">
        <v>196</v>
      </c>
      <c r="C553" s="98" t="s">
        <v>153</v>
      </c>
      <c r="D553" s="98"/>
      <c r="E553" s="247" t="s">
        <v>412</v>
      </c>
      <c r="F553" s="247" t="s">
        <v>47</v>
      </c>
      <c r="G553" s="247" t="s">
        <v>7</v>
      </c>
      <c r="H553" s="247" t="s">
        <v>289</v>
      </c>
      <c r="I553" s="248" t="s">
        <v>290</v>
      </c>
      <c r="J553" s="246">
        <v>45752</v>
      </c>
      <c r="K553" s="249">
        <v>1</v>
      </c>
      <c r="L553" s="250">
        <v>1</v>
      </c>
      <c r="M553" s="251">
        <v>140</v>
      </c>
      <c r="N553" s="252">
        <v>19.420000000000002</v>
      </c>
      <c r="O553" s="252">
        <v>30</v>
      </c>
      <c r="P553" s="253">
        <f>SUM(Table1[[#This Row],[BASE_FARE]:[SURCHARGES]])*Table1[[#This Row],[SEATS_BOOKED]]</f>
        <v>189.42000000000002</v>
      </c>
      <c r="Q553" s="247" t="s">
        <v>109</v>
      </c>
      <c r="R553" s="249" t="s">
        <v>154</v>
      </c>
      <c r="S553" s="247" t="str">
        <f>LEFT(Table1[[#This Row],[SECTOR]],3)</f>
        <v>BRI</v>
      </c>
      <c r="T553" s="247" t="str">
        <f>RIGHT(Table1[[#This Row],[SECTOR]],3)</f>
        <v>SSH</v>
      </c>
      <c r="U553" s="247" t="str">
        <f t="shared" si="10"/>
        <v>BRI</v>
      </c>
      <c r="V553" s="247">
        <f>WEEKDAY(Table1[[#This Row],[FLIGHT_DATE]],2)</f>
        <v>6</v>
      </c>
      <c r="W553" s="247">
        <f>Table1[[#This Row],[FLIGHT_DATE]]-Table1[[#This Row],[DATE_BOOKED]]</f>
        <v>56</v>
      </c>
    </row>
    <row r="554" spans="1:23" x14ac:dyDescent="0.25">
      <c r="A554" s="246">
        <v>45696</v>
      </c>
      <c r="B554" s="247" t="s">
        <v>196</v>
      </c>
      <c r="C554" s="98" t="s">
        <v>153</v>
      </c>
      <c r="D554" s="98"/>
      <c r="E554" s="247" t="s">
        <v>413</v>
      </c>
      <c r="F554" s="247" t="s">
        <v>47</v>
      </c>
      <c r="G554" s="247" t="s">
        <v>7</v>
      </c>
      <c r="H554" s="247" t="s">
        <v>293</v>
      </c>
      <c r="I554" s="248" t="s">
        <v>302</v>
      </c>
      <c r="J554" s="246">
        <v>45759</v>
      </c>
      <c r="K554" s="249">
        <v>1</v>
      </c>
      <c r="L554" s="250">
        <v>1</v>
      </c>
      <c r="M554" s="251">
        <v>120</v>
      </c>
      <c r="N554" s="252">
        <v>39.03</v>
      </c>
      <c r="O554" s="252">
        <v>30</v>
      </c>
      <c r="P554" s="253">
        <f>SUM(Table1[[#This Row],[BASE_FARE]:[SURCHARGES]])*Table1[[#This Row],[SEATS_BOOKED]]</f>
        <v>189.03</v>
      </c>
      <c r="Q554" s="247" t="s">
        <v>109</v>
      </c>
      <c r="R554" s="249" t="s">
        <v>154</v>
      </c>
      <c r="S554" s="247" t="str">
        <f>LEFT(Table1[[#This Row],[SECTOR]],3)</f>
        <v>SSH</v>
      </c>
      <c r="T554" s="247" t="str">
        <f>RIGHT(Table1[[#This Row],[SECTOR]],3)</f>
        <v>VRN</v>
      </c>
      <c r="U554" s="247" t="str">
        <f t="shared" si="10"/>
        <v>VRN</v>
      </c>
      <c r="V554" s="247">
        <f>WEEKDAY(Table1[[#This Row],[FLIGHT_DATE]],2)</f>
        <v>6</v>
      </c>
      <c r="W554" s="247">
        <f>Table1[[#This Row],[FLIGHT_DATE]]-Table1[[#This Row],[DATE_BOOKED]]</f>
        <v>63</v>
      </c>
    </row>
    <row r="555" spans="1:23" x14ac:dyDescent="0.25">
      <c r="A555" s="246">
        <v>45696</v>
      </c>
      <c r="B555" s="247" t="s">
        <v>196</v>
      </c>
      <c r="C555" s="98" t="s">
        <v>153</v>
      </c>
      <c r="D555" s="98"/>
      <c r="E555" s="247" t="s">
        <v>412</v>
      </c>
      <c r="F555" s="247" t="s">
        <v>47</v>
      </c>
      <c r="G555" s="247" t="s">
        <v>7</v>
      </c>
      <c r="H555" s="247" t="s">
        <v>289</v>
      </c>
      <c r="I555" s="248" t="s">
        <v>290</v>
      </c>
      <c r="J555" s="246">
        <v>45752</v>
      </c>
      <c r="K555" s="249">
        <v>1</v>
      </c>
      <c r="L555" s="250">
        <v>1</v>
      </c>
      <c r="M555" s="251">
        <v>140</v>
      </c>
      <c r="N555" s="252">
        <v>19.420000000000002</v>
      </c>
      <c r="O555" s="252">
        <v>30</v>
      </c>
      <c r="P555" s="253">
        <f>SUM(Table1[[#This Row],[BASE_FARE]:[SURCHARGES]])*Table1[[#This Row],[SEATS_BOOKED]]</f>
        <v>189.42000000000002</v>
      </c>
      <c r="Q555" s="247" t="s">
        <v>109</v>
      </c>
      <c r="R555" s="249" t="s">
        <v>154</v>
      </c>
      <c r="S555" s="247" t="str">
        <f>LEFT(Table1[[#This Row],[SECTOR]],3)</f>
        <v>BRI</v>
      </c>
      <c r="T555" s="247" t="str">
        <f>RIGHT(Table1[[#This Row],[SECTOR]],3)</f>
        <v>SSH</v>
      </c>
      <c r="U555" s="247" t="str">
        <f t="shared" si="10"/>
        <v>BRI</v>
      </c>
      <c r="V555" s="247">
        <f>WEEKDAY(Table1[[#This Row],[FLIGHT_DATE]],2)</f>
        <v>6</v>
      </c>
      <c r="W555" s="247">
        <f>Table1[[#This Row],[FLIGHT_DATE]]-Table1[[#This Row],[DATE_BOOKED]]</f>
        <v>56</v>
      </c>
    </row>
    <row r="556" spans="1:23" x14ac:dyDescent="0.25">
      <c r="A556" s="246">
        <v>45696</v>
      </c>
      <c r="B556" s="247" t="s">
        <v>196</v>
      </c>
      <c r="C556" s="98" t="s">
        <v>153</v>
      </c>
      <c r="D556" s="98"/>
      <c r="E556" s="247" t="s">
        <v>413</v>
      </c>
      <c r="F556" s="247" t="s">
        <v>47</v>
      </c>
      <c r="G556" s="247" t="s">
        <v>7</v>
      </c>
      <c r="H556" s="247" t="s">
        <v>293</v>
      </c>
      <c r="I556" s="248" t="s">
        <v>302</v>
      </c>
      <c r="J556" s="246">
        <v>45759</v>
      </c>
      <c r="K556" s="249">
        <v>1</v>
      </c>
      <c r="L556" s="250">
        <v>1</v>
      </c>
      <c r="M556" s="251">
        <v>120</v>
      </c>
      <c r="N556" s="252">
        <v>39.03</v>
      </c>
      <c r="O556" s="252">
        <v>30</v>
      </c>
      <c r="P556" s="253">
        <f>SUM(Table1[[#This Row],[BASE_FARE]:[SURCHARGES]])*Table1[[#This Row],[SEATS_BOOKED]]</f>
        <v>189.03</v>
      </c>
      <c r="Q556" s="247" t="s">
        <v>109</v>
      </c>
      <c r="R556" s="249" t="s">
        <v>154</v>
      </c>
      <c r="S556" s="247" t="str">
        <f>LEFT(Table1[[#This Row],[SECTOR]],3)</f>
        <v>SSH</v>
      </c>
      <c r="T556" s="247" t="str">
        <f>RIGHT(Table1[[#This Row],[SECTOR]],3)</f>
        <v>VRN</v>
      </c>
      <c r="U556" s="247" t="str">
        <f t="shared" si="10"/>
        <v>VRN</v>
      </c>
      <c r="V556" s="247">
        <f>WEEKDAY(Table1[[#This Row],[FLIGHT_DATE]],2)</f>
        <v>6</v>
      </c>
      <c r="W556" s="247">
        <f>Table1[[#This Row],[FLIGHT_DATE]]-Table1[[#This Row],[DATE_BOOKED]]</f>
        <v>63</v>
      </c>
    </row>
    <row r="557" spans="1:23" x14ac:dyDescent="0.25">
      <c r="A557" s="246">
        <v>45696</v>
      </c>
      <c r="B557" s="247" t="s">
        <v>196</v>
      </c>
      <c r="C557" s="98" t="s">
        <v>153</v>
      </c>
      <c r="D557" s="98"/>
      <c r="E557" s="247" t="s">
        <v>414</v>
      </c>
      <c r="F557" s="247" t="s">
        <v>47</v>
      </c>
      <c r="G557" s="247" t="s">
        <v>7</v>
      </c>
      <c r="H557" s="247" t="s">
        <v>289</v>
      </c>
      <c r="I557" s="248" t="s">
        <v>290</v>
      </c>
      <c r="J557" s="246">
        <v>45752</v>
      </c>
      <c r="K557" s="249">
        <v>1</v>
      </c>
      <c r="L557" s="250">
        <v>1</v>
      </c>
      <c r="M557" s="251">
        <v>140</v>
      </c>
      <c r="N557" s="252">
        <v>19.420000000000002</v>
      </c>
      <c r="O557" s="252">
        <v>30</v>
      </c>
      <c r="P557" s="253">
        <f>SUM(Table1[[#This Row],[BASE_FARE]:[SURCHARGES]])*Table1[[#This Row],[SEATS_BOOKED]]</f>
        <v>189.42000000000002</v>
      </c>
      <c r="Q557" s="247" t="s">
        <v>109</v>
      </c>
      <c r="R557" s="249" t="s">
        <v>154</v>
      </c>
      <c r="S557" s="247" t="str">
        <f>LEFT(Table1[[#This Row],[SECTOR]],3)</f>
        <v>BRI</v>
      </c>
      <c r="T557" s="247" t="str">
        <f>RIGHT(Table1[[#This Row],[SECTOR]],3)</f>
        <v>SSH</v>
      </c>
      <c r="U557" s="247" t="str">
        <f t="shared" si="10"/>
        <v>BRI</v>
      </c>
      <c r="V557" s="247">
        <f>WEEKDAY(Table1[[#This Row],[FLIGHT_DATE]],2)</f>
        <v>6</v>
      </c>
      <c r="W557" s="247">
        <f>Table1[[#This Row],[FLIGHT_DATE]]-Table1[[#This Row],[DATE_BOOKED]]</f>
        <v>56</v>
      </c>
    </row>
    <row r="558" spans="1:23" x14ac:dyDescent="0.25">
      <c r="A558" s="246">
        <v>45696</v>
      </c>
      <c r="B558" s="247" t="s">
        <v>196</v>
      </c>
      <c r="C558" s="98" t="s">
        <v>153</v>
      </c>
      <c r="D558" s="98"/>
      <c r="E558" s="247" t="s">
        <v>414</v>
      </c>
      <c r="F558" s="247" t="s">
        <v>47</v>
      </c>
      <c r="G558" s="247" t="s">
        <v>7</v>
      </c>
      <c r="H558" s="247" t="s">
        <v>289</v>
      </c>
      <c r="I558" s="248" t="s">
        <v>290</v>
      </c>
      <c r="J558" s="246">
        <v>45752</v>
      </c>
      <c r="K558" s="249">
        <v>1</v>
      </c>
      <c r="L558" s="250">
        <v>1</v>
      </c>
      <c r="M558" s="251">
        <v>140</v>
      </c>
      <c r="N558" s="252">
        <v>19.420000000000002</v>
      </c>
      <c r="O558" s="252">
        <v>30</v>
      </c>
      <c r="P558" s="253">
        <f>SUM(Table1[[#This Row],[BASE_FARE]:[SURCHARGES]])*Table1[[#This Row],[SEATS_BOOKED]]</f>
        <v>189.42000000000002</v>
      </c>
      <c r="Q558" s="247" t="s">
        <v>109</v>
      </c>
      <c r="R558" s="249" t="s">
        <v>154</v>
      </c>
      <c r="S558" s="247" t="str">
        <f>LEFT(Table1[[#This Row],[SECTOR]],3)</f>
        <v>BRI</v>
      </c>
      <c r="T558" s="247" t="str">
        <f>RIGHT(Table1[[#This Row],[SECTOR]],3)</f>
        <v>SSH</v>
      </c>
      <c r="U558" s="247" t="str">
        <f t="shared" si="10"/>
        <v>BRI</v>
      </c>
      <c r="V558" s="247">
        <f>WEEKDAY(Table1[[#This Row],[FLIGHT_DATE]],2)</f>
        <v>6</v>
      </c>
      <c r="W558" s="247">
        <f>Table1[[#This Row],[FLIGHT_DATE]]-Table1[[#This Row],[DATE_BOOKED]]</f>
        <v>56</v>
      </c>
    </row>
    <row r="559" spans="1:23" x14ac:dyDescent="0.25">
      <c r="A559" s="246">
        <v>45698</v>
      </c>
      <c r="B559" s="247" t="s">
        <v>288</v>
      </c>
      <c r="C559" s="98" t="s">
        <v>108</v>
      </c>
      <c r="D559" s="98"/>
      <c r="E559" s="247"/>
      <c r="F559" s="247" t="s">
        <v>45</v>
      </c>
      <c r="G559" s="247" t="s">
        <v>7</v>
      </c>
      <c r="H559" s="247" t="s">
        <v>292</v>
      </c>
      <c r="I559" s="248" t="s">
        <v>290</v>
      </c>
      <c r="J559" s="246">
        <v>45906</v>
      </c>
      <c r="K559" s="249">
        <v>15</v>
      </c>
      <c r="L559" s="250">
        <v>15</v>
      </c>
      <c r="M559" s="251">
        <v>182.5</v>
      </c>
      <c r="N559" s="252">
        <v>0</v>
      </c>
      <c r="O559" s="252">
        <v>0</v>
      </c>
      <c r="P559" s="253">
        <f>SUM(Table1[[#This Row],[BASE_FARE]:[SURCHARGES]])*Table1[[#This Row],[SEATS_BOOKED]]</f>
        <v>2737.5</v>
      </c>
      <c r="Q559" s="247" t="s">
        <v>109</v>
      </c>
      <c r="R559" s="249" t="s">
        <v>195</v>
      </c>
      <c r="S559" s="247" t="str">
        <f>LEFT(Table1[[#This Row],[SECTOR]],3)</f>
        <v>BRI</v>
      </c>
      <c r="T559" s="247" t="str">
        <f>RIGHT(Table1[[#This Row],[SECTOR]],3)</f>
        <v>SSH</v>
      </c>
      <c r="U559" s="247" t="str">
        <f t="shared" si="10"/>
        <v>BRI</v>
      </c>
      <c r="V559" s="247">
        <f>WEEKDAY(Table1[[#This Row],[FLIGHT_DATE]],2)</f>
        <v>6</v>
      </c>
      <c r="W559" s="247">
        <f>Table1[[#This Row],[FLIGHT_DATE]]-Table1[[#This Row],[DATE_BOOKED]]</f>
        <v>208</v>
      </c>
    </row>
    <row r="560" spans="1:23" x14ac:dyDescent="0.25">
      <c r="A560" s="246">
        <v>45698</v>
      </c>
      <c r="B560" s="247" t="s">
        <v>288</v>
      </c>
      <c r="C560" s="98" t="s">
        <v>108</v>
      </c>
      <c r="D560" s="98"/>
      <c r="E560" s="247"/>
      <c r="F560" s="247" t="s">
        <v>45</v>
      </c>
      <c r="G560" s="247" t="s">
        <v>7</v>
      </c>
      <c r="H560" s="247" t="s">
        <v>292</v>
      </c>
      <c r="I560" s="248" t="s">
        <v>290</v>
      </c>
      <c r="J560" s="246">
        <v>45913</v>
      </c>
      <c r="K560" s="249">
        <v>15</v>
      </c>
      <c r="L560" s="250">
        <v>15</v>
      </c>
      <c r="M560" s="251">
        <v>182.5</v>
      </c>
      <c r="N560" s="252">
        <v>0</v>
      </c>
      <c r="O560" s="252">
        <v>0</v>
      </c>
      <c r="P560" s="253">
        <f>SUM(Table1[[#This Row],[BASE_FARE]:[SURCHARGES]])*Table1[[#This Row],[SEATS_BOOKED]]</f>
        <v>2737.5</v>
      </c>
      <c r="Q560" s="247" t="s">
        <v>109</v>
      </c>
      <c r="R560" s="249" t="s">
        <v>195</v>
      </c>
      <c r="S560" s="247" t="str">
        <f>LEFT(Table1[[#This Row],[SECTOR]],3)</f>
        <v>BRI</v>
      </c>
      <c r="T560" s="247" t="str">
        <f>RIGHT(Table1[[#This Row],[SECTOR]],3)</f>
        <v>SSH</v>
      </c>
      <c r="U560" s="247" t="str">
        <f t="shared" si="10"/>
        <v>BRI</v>
      </c>
      <c r="V560" s="247">
        <f>WEEKDAY(Table1[[#This Row],[FLIGHT_DATE]],2)</f>
        <v>6</v>
      </c>
      <c r="W560" s="247">
        <f>Table1[[#This Row],[FLIGHT_DATE]]-Table1[[#This Row],[DATE_BOOKED]]</f>
        <v>215</v>
      </c>
    </row>
    <row r="561" spans="1:23" x14ac:dyDescent="0.25">
      <c r="A561" s="246">
        <v>45698</v>
      </c>
      <c r="B561" s="247" t="s">
        <v>288</v>
      </c>
      <c r="C561" s="98" t="s">
        <v>108</v>
      </c>
      <c r="D561" s="98"/>
      <c r="E561" s="247"/>
      <c r="F561" s="247" t="s">
        <v>45</v>
      </c>
      <c r="G561" s="247" t="s">
        <v>7</v>
      </c>
      <c r="H561" s="247" t="s">
        <v>292</v>
      </c>
      <c r="I561" s="248" t="s">
        <v>290</v>
      </c>
      <c r="J561" s="246">
        <v>45920</v>
      </c>
      <c r="K561" s="249">
        <v>15</v>
      </c>
      <c r="L561" s="250">
        <v>15</v>
      </c>
      <c r="M561" s="251">
        <v>182.5</v>
      </c>
      <c r="N561" s="252">
        <v>0</v>
      </c>
      <c r="O561" s="252">
        <v>0</v>
      </c>
      <c r="P561" s="253">
        <f>SUM(Table1[[#This Row],[BASE_FARE]:[SURCHARGES]])*Table1[[#This Row],[SEATS_BOOKED]]</f>
        <v>2737.5</v>
      </c>
      <c r="Q561" s="247" t="s">
        <v>109</v>
      </c>
      <c r="R561" s="249" t="s">
        <v>195</v>
      </c>
      <c r="S561" s="247" t="str">
        <f>LEFT(Table1[[#This Row],[SECTOR]],3)</f>
        <v>BRI</v>
      </c>
      <c r="T561" s="247" t="str">
        <f>RIGHT(Table1[[#This Row],[SECTOR]],3)</f>
        <v>SSH</v>
      </c>
      <c r="U561" s="247" t="str">
        <f t="shared" si="10"/>
        <v>BRI</v>
      </c>
      <c r="V561" s="247">
        <f>WEEKDAY(Table1[[#This Row],[FLIGHT_DATE]],2)</f>
        <v>6</v>
      </c>
      <c r="W561" s="247">
        <f>Table1[[#This Row],[FLIGHT_DATE]]-Table1[[#This Row],[DATE_BOOKED]]</f>
        <v>222</v>
      </c>
    </row>
    <row r="562" spans="1:23" x14ac:dyDescent="0.25">
      <c r="A562" s="246">
        <v>45698</v>
      </c>
      <c r="B562" s="247" t="s">
        <v>288</v>
      </c>
      <c r="C562" s="98" t="s">
        <v>108</v>
      </c>
      <c r="D562" s="98"/>
      <c r="E562" s="247"/>
      <c r="F562" s="247" t="s">
        <v>45</v>
      </c>
      <c r="G562" s="247" t="s">
        <v>7</v>
      </c>
      <c r="H562" s="247" t="s">
        <v>292</v>
      </c>
      <c r="I562" s="248" t="s">
        <v>290</v>
      </c>
      <c r="J562" s="246">
        <v>45927</v>
      </c>
      <c r="K562" s="249">
        <v>15</v>
      </c>
      <c r="L562" s="250">
        <v>15</v>
      </c>
      <c r="M562" s="251">
        <v>182.5</v>
      </c>
      <c r="N562" s="252">
        <v>0</v>
      </c>
      <c r="O562" s="252">
        <v>0</v>
      </c>
      <c r="P562" s="253">
        <f>SUM(Table1[[#This Row],[BASE_FARE]:[SURCHARGES]])*Table1[[#This Row],[SEATS_BOOKED]]</f>
        <v>2737.5</v>
      </c>
      <c r="Q562" s="247" t="s">
        <v>109</v>
      </c>
      <c r="R562" s="249" t="s">
        <v>195</v>
      </c>
      <c r="S562" s="247" t="str">
        <f>LEFT(Table1[[#This Row],[SECTOR]],3)</f>
        <v>BRI</v>
      </c>
      <c r="T562" s="247" t="str">
        <f>RIGHT(Table1[[#This Row],[SECTOR]],3)</f>
        <v>SSH</v>
      </c>
      <c r="U562" s="247" t="str">
        <f t="shared" si="10"/>
        <v>BRI</v>
      </c>
      <c r="V562" s="247">
        <f>WEEKDAY(Table1[[#This Row],[FLIGHT_DATE]],2)</f>
        <v>6</v>
      </c>
      <c r="W562" s="247">
        <f>Table1[[#This Row],[FLIGHT_DATE]]-Table1[[#This Row],[DATE_BOOKED]]</f>
        <v>229</v>
      </c>
    </row>
    <row r="563" spans="1:23" x14ac:dyDescent="0.25">
      <c r="A563" s="246">
        <v>45698</v>
      </c>
      <c r="B563" s="247" t="s">
        <v>288</v>
      </c>
      <c r="C563" s="98" t="s">
        <v>108</v>
      </c>
      <c r="D563" s="98"/>
      <c r="E563" s="247"/>
      <c r="F563" s="247" t="s">
        <v>45</v>
      </c>
      <c r="G563" s="247" t="s">
        <v>7</v>
      </c>
      <c r="H563" s="247" t="s">
        <v>292</v>
      </c>
      <c r="I563" s="248" t="s">
        <v>290</v>
      </c>
      <c r="J563" s="246">
        <v>45934</v>
      </c>
      <c r="K563" s="249">
        <v>15</v>
      </c>
      <c r="L563" s="250">
        <v>15</v>
      </c>
      <c r="M563" s="251">
        <v>182.5</v>
      </c>
      <c r="N563" s="252">
        <v>0</v>
      </c>
      <c r="O563" s="252">
        <v>0</v>
      </c>
      <c r="P563" s="253">
        <f>SUM(Table1[[#This Row],[BASE_FARE]:[SURCHARGES]])*Table1[[#This Row],[SEATS_BOOKED]]</f>
        <v>2737.5</v>
      </c>
      <c r="Q563" s="247" t="s">
        <v>109</v>
      </c>
      <c r="R563" s="249" t="s">
        <v>195</v>
      </c>
      <c r="S563" s="247" t="str">
        <f>LEFT(Table1[[#This Row],[SECTOR]],3)</f>
        <v>BRI</v>
      </c>
      <c r="T563" s="247" t="str">
        <f>RIGHT(Table1[[#This Row],[SECTOR]],3)</f>
        <v>SSH</v>
      </c>
      <c r="U563" s="247" t="str">
        <f t="shared" si="10"/>
        <v>BRI</v>
      </c>
      <c r="V563" s="247">
        <f>WEEKDAY(Table1[[#This Row],[FLIGHT_DATE]],2)</f>
        <v>6</v>
      </c>
      <c r="W563" s="247">
        <f>Table1[[#This Row],[FLIGHT_DATE]]-Table1[[#This Row],[DATE_BOOKED]]</f>
        <v>236</v>
      </c>
    </row>
    <row r="564" spans="1:23" x14ac:dyDescent="0.25">
      <c r="A564" s="246">
        <v>45698</v>
      </c>
      <c r="B564" s="247" t="s">
        <v>288</v>
      </c>
      <c r="C564" s="98" t="s">
        <v>108</v>
      </c>
      <c r="D564" s="98"/>
      <c r="E564" s="247"/>
      <c r="F564" s="247" t="s">
        <v>45</v>
      </c>
      <c r="G564" s="247" t="s">
        <v>7</v>
      </c>
      <c r="H564" s="247" t="s">
        <v>292</v>
      </c>
      <c r="I564" s="248" t="s">
        <v>290</v>
      </c>
      <c r="J564" s="246">
        <v>45941</v>
      </c>
      <c r="K564" s="249">
        <v>15</v>
      </c>
      <c r="L564" s="250">
        <v>15</v>
      </c>
      <c r="M564" s="251">
        <v>182.5</v>
      </c>
      <c r="N564" s="252">
        <v>0</v>
      </c>
      <c r="O564" s="252">
        <v>0</v>
      </c>
      <c r="P564" s="253">
        <f>SUM(Table1[[#This Row],[BASE_FARE]:[SURCHARGES]])*Table1[[#This Row],[SEATS_BOOKED]]</f>
        <v>2737.5</v>
      </c>
      <c r="Q564" s="247" t="s">
        <v>109</v>
      </c>
      <c r="R564" s="249" t="s">
        <v>195</v>
      </c>
      <c r="S564" s="247" t="str">
        <f>LEFT(Table1[[#This Row],[SECTOR]],3)</f>
        <v>BRI</v>
      </c>
      <c r="T564" s="247" t="str">
        <f>RIGHT(Table1[[#This Row],[SECTOR]],3)</f>
        <v>SSH</v>
      </c>
      <c r="U564" s="247" t="str">
        <f t="shared" si="10"/>
        <v>BRI</v>
      </c>
      <c r="V564" s="247">
        <f>WEEKDAY(Table1[[#This Row],[FLIGHT_DATE]],2)</f>
        <v>6</v>
      </c>
      <c r="W564" s="247">
        <f>Table1[[#This Row],[FLIGHT_DATE]]-Table1[[#This Row],[DATE_BOOKED]]</f>
        <v>243</v>
      </c>
    </row>
    <row r="565" spans="1:23" x14ac:dyDescent="0.25">
      <c r="A565" s="246">
        <v>45698</v>
      </c>
      <c r="B565" s="247" t="s">
        <v>288</v>
      </c>
      <c r="C565" s="98" t="s">
        <v>108</v>
      </c>
      <c r="D565" s="98"/>
      <c r="E565" s="247"/>
      <c r="F565" s="247" t="s">
        <v>45</v>
      </c>
      <c r="G565" s="247" t="s">
        <v>7</v>
      </c>
      <c r="H565" s="247" t="s">
        <v>292</v>
      </c>
      <c r="I565" s="248" t="s">
        <v>290</v>
      </c>
      <c r="J565" s="246">
        <v>45948</v>
      </c>
      <c r="K565" s="249">
        <v>30</v>
      </c>
      <c r="L565" s="250">
        <v>30</v>
      </c>
      <c r="M565" s="251">
        <v>182.5</v>
      </c>
      <c r="N565" s="252">
        <v>0</v>
      </c>
      <c r="O565" s="252">
        <v>0</v>
      </c>
      <c r="P565" s="253">
        <f>SUM(Table1[[#This Row],[BASE_FARE]:[SURCHARGES]])*Table1[[#This Row],[SEATS_BOOKED]]</f>
        <v>5475</v>
      </c>
      <c r="Q565" s="247" t="s">
        <v>109</v>
      </c>
      <c r="R565" s="249" t="s">
        <v>195</v>
      </c>
      <c r="S565" s="247" t="str">
        <f>LEFT(Table1[[#This Row],[SECTOR]],3)</f>
        <v>BRI</v>
      </c>
      <c r="T565" s="247" t="str">
        <f>RIGHT(Table1[[#This Row],[SECTOR]],3)</f>
        <v>SSH</v>
      </c>
      <c r="U565" s="247" t="str">
        <f t="shared" si="10"/>
        <v>BRI</v>
      </c>
      <c r="V565" s="247">
        <f>WEEKDAY(Table1[[#This Row],[FLIGHT_DATE]],2)</f>
        <v>6</v>
      </c>
      <c r="W565" s="247">
        <f>Table1[[#This Row],[FLIGHT_DATE]]-Table1[[#This Row],[DATE_BOOKED]]</f>
        <v>250</v>
      </c>
    </row>
    <row r="566" spans="1:23" x14ac:dyDescent="0.25">
      <c r="A566" s="246">
        <v>45698</v>
      </c>
      <c r="B566" s="247" t="s">
        <v>288</v>
      </c>
      <c r="C566" s="98" t="s">
        <v>108</v>
      </c>
      <c r="D566" s="98"/>
      <c r="E566" s="247"/>
      <c r="F566" s="247" t="s">
        <v>45</v>
      </c>
      <c r="G566" s="247" t="s">
        <v>7</v>
      </c>
      <c r="H566" s="247" t="s">
        <v>292</v>
      </c>
      <c r="I566" s="248" t="s">
        <v>290</v>
      </c>
      <c r="J566" s="246">
        <v>45955</v>
      </c>
      <c r="K566" s="249">
        <v>15</v>
      </c>
      <c r="L566" s="250">
        <v>15</v>
      </c>
      <c r="M566" s="251">
        <v>182.5</v>
      </c>
      <c r="N566" s="252">
        <v>0</v>
      </c>
      <c r="O566" s="252">
        <v>0</v>
      </c>
      <c r="P566" s="253">
        <f>SUM(Table1[[#This Row],[BASE_FARE]:[SURCHARGES]])*Table1[[#This Row],[SEATS_BOOKED]]</f>
        <v>2737.5</v>
      </c>
      <c r="Q566" s="247" t="s">
        <v>109</v>
      </c>
      <c r="R566" s="249" t="s">
        <v>195</v>
      </c>
      <c r="S566" s="247" t="str">
        <f>LEFT(Table1[[#This Row],[SECTOR]],3)</f>
        <v>BRI</v>
      </c>
      <c r="T566" s="247" t="str">
        <f>RIGHT(Table1[[#This Row],[SECTOR]],3)</f>
        <v>SSH</v>
      </c>
      <c r="U566" s="247" t="str">
        <f t="shared" si="10"/>
        <v>BRI</v>
      </c>
      <c r="V566" s="247">
        <f>WEEKDAY(Table1[[#This Row],[FLIGHT_DATE]],2)</f>
        <v>6</v>
      </c>
      <c r="W566" s="247">
        <f>Table1[[#This Row],[FLIGHT_DATE]]-Table1[[#This Row],[DATE_BOOKED]]</f>
        <v>257</v>
      </c>
    </row>
    <row r="567" spans="1:23" x14ac:dyDescent="0.25">
      <c r="A567" s="246">
        <v>45698</v>
      </c>
      <c r="B567" s="247" t="s">
        <v>288</v>
      </c>
      <c r="C567" s="98" t="s">
        <v>108</v>
      </c>
      <c r="D567" s="98"/>
      <c r="E567" s="247"/>
      <c r="F567" s="247" t="s">
        <v>45</v>
      </c>
      <c r="G567" s="247" t="s">
        <v>8</v>
      </c>
      <c r="H567" s="247" t="s">
        <v>295</v>
      </c>
      <c r="I567" s="248" t="s">
        <v>294</v>
      </c>
      <c r="J567" s="246">
        <v>45913</v>
      </c>
      <c r="K567" s="249">
        <v>15</v>
      </c>
      <c r="L567" s="250">
        <v>15</v>
      </c>
      <c r="M567" s="251">
        <v>182.5</v>
      </c>
      <c r="N567" s="252">
        <v>0</v>
      </c>
      <c r="O567" s="252">
        <v>0</v>
      </c>
      <c r="P567" s="253">
        <f>SUM(Table1[[#This Row],[BASE_FARE]:[SURCHARGES]])*Table1[[#This Row],[SEATS_BOOKED]]</f>
        <v>2737.5</v>
      </c>
      <c r="Q567" s="247" t="s">
        <v>109</v>
      </c>
      <c r="R567" s="249" t="s">
        <v>195</v>
      </c>
      <c r="S567" s="247" t="str">
        <f>LEFT(Table1[[#This Row],[SECTOR]],3)</f>
        <v>SSH</v>
      </c>
      <c r="T567" s="247" t="str">
        <f>RIGHT(Table1[[#This Row],[SECTOR]],3)</f>
        <v>BRI</v>
      </c>
      <c r="U567" s="247" t="str">
        <f t="shared" si="10"/>
        <v>BRI</v>
      </c>
      <c r="V567" s="247">
        <f>WEEKDAY(Table1[[#This Row],[FLIGHT_DATE]],2)</f>
        <v>6</v>
      </c>
      <c r="W567" s="247">
        <f>Table1[[#This Row],[FLIGHT_DATE]]-Table1[[#This Row],[DATE_BOOKED]]</f>
        <v>215</v>
      </c>
    </row>
    <row r="568" spans="1:23" x14ac:dyDescent="0.25">
      <c r="A568" s="246">
        <v>45698</v>
      </c>
      <c r="B568" s="247" t="s">
        <v>288</v>
      </c>
      <c r="C568" s="98" t="s">
        <v>108</v>
      </c>
      <c r="D568" s="98"/>
      <c r="E568" s="247"/>
      <c r="F568" s="247" t="s">
        <v>45</v>
      </c>
      <c r="G568" s="247" t="s">
        <v>8</v>
      </c>
      <c r="H568" s="247" t="s">
        <v>295</v>
      </c>
      <c r="I568" s="248" t="s">
        <v>294</v>
      </c>
      <c r="J568" s="246">
        <v>45920</v>
      </c>
      <c r="K568" s="249">
        <v>15</v>
      </c>
      <c r="L568" s="250">
        <v>15</v>
      </c>
      <c r="M568" s="251">
        <v>182.5</v>
      </c>
      <c r="N568" s="252">
        <v>0</v>
      </c>
      <c r="O568" s="252">
        <v>0</v>
      </c>
      <c r="P568" s="253">
        <f>SUM(Table1[[#This Row],[BASE_FARE]:[SURCHARGES]])*Table1[[#This Row],[SEATS_BOOKED]]</f>
        <v>2737.5</v>
      </c>
      <c r="Q568" s="247" t="s">
        <v>109</v>
      </c>
      <c r="R568" s="249" t="s">
        <v>195</v>
      </c>
      <c r="S568" s="247" t="str">
        <f>LEFT(Table1[[#This Row],[SECTOR]],3)</f>
        <v>SSH</v>
      </c>
      <c r="T568" s="247" t="str">
        <f>RIGHT(Table1[[#This Row],[SECTOR]],3)</f>
        <v>BRI</v>
      </c>
      <c r="U568" s="247" t="str">
        <f t="shared" si="10"/>
        <v>BRI</v>
      </c>
      <c r="V568" s="247">
        <f>WEEKDAY(Table1[[#This Row],[FLIGHT_DATE]],2)</f>
        <v>6</v>
      </c>
      <c r="W568" s="247">
        <f>Table1[[#This Row],[FLIGHT_DATE]]-Table1[[#This Row],[DATE_BOOKED]]</f>
        <v>222</v>
      </c>
    </row>
    <row r="569" spans="1:23" x14ac:dyDescent="0.25">
      <c r="A569" s="246">
        <v>45698</v>
      </c>
      <c r="B569" s="247" t="s">
        <v>288</v>
      </c>
      <c r="C569" s="98" t="s">
        <v>108</v>
      </c>
      <c r="D569" s="98"/>
      <c r="E569" s="247"/>
      <c r="F569" s="247" t="s">
        <v>45</v>
      </c>
      <c r="G569" s="247" t="s">
        <v>8</v>
      </c>
      <c r="H569" s="247" t="s">
        <v>295</v>
      </c>
      <c r="I569" s="248" t="s">
        <v>294</v>
      </c>
      <c r="J569" s="246">
        <v>45927</v>
      </c>
      <c r="K569" s="249">
        <v>15</v>
      </c>
      <c r="L569" s="250">
        <v>15</v>
      </c>
      <c r="M569" s="251">
        <v>182.5</v>
      </c>
      <c r="N569" s="252">
        <v>0</v>
      </c>
      <c r="O569" s="252">
        <v>0</v>
      </c>
      <c r="P569" s="253">
        <f>SUM(Table1[[#This Row],[BASE_FARE]:[SURCHARGES]])*Table1[[#This Row],[SEATS_BOOKED]]</f>
        <v>2737.5</v>
      </c>
      <c r="Q569" s="247" t="s">
        <v>109</v>
      </c>
      <c r="R569" s="249" t="s">
        <v>195</v>
      </c>
      <c r="S569" s="247" t="str">
        <f>LEFT(Table1[[#This Row],[SECTOR]],3)</f>
        <v>SSH</v>
      </c>
      <c r="T569" s="247" t="str">
        <f>RIGHT(Table1[[#This Row],[SECTOR]],3)</f>
        <v>BRI</v>
      </c>
      <c r="U569" s="247" t="str">
        <f t="shared" si="10"/>
        <v>BRI</v>
      </c>
      <c r="V569" s="247">
        <f>WEEKDAY(Table1[[#This Row],[FLIGHT_DATE]],2)</f>
        <v>6</v>
      </c>
      <c r="W569" s="247">
        <f>Table1[[#This Row],[FLIGHT_DATE]]-Table1[[#This Row],[DATE_BOOKED]]</f>
        <v>229</v>
      </c>
    </row>
    <row r="570" spans="1:23" x14ac:dyDescent="0.25">
      <c r="A570" s="246">
        <v>45698</v>
      </c>
      <c r="B570" s="247" t="s">
        <v>288</v>
      </c>
      <c r="C570" s="98" t="s">
        <v>108</v>
      </c>
      <c r="D570" s="98"/>
      <c r="E570" s="247"/>
      <c r="F570" s="247" t="s">
        <v>45</v>
      </c>
      <c r="G570" s="247" t="s">
        <v>8</v>
      </c>
      <c r="H570" s="247" t="s">
        <v>295</v>
      </c>
      <c r="I570" s="248" t="s">
        <v>294</v>
      </c>
      <c r="J570" s="246">
        <v>45934</v>
      </c>
      <c r="K570" s="249">
        <v>15</v>
      </c>
      <c r="L570" s="250">
        <v>15</v>
      </c>
      <c r="M570" s="251">
        <v>182.5</v>
      </c>
      <c r="N570" s="252">
        <v>0</v>
      </c>
      <c r="O570" s="252">
        <v>0</v>
      </c>
      <c r="P570" s="253">
        <f>SUM(Table1[[#This Row],[BASE_FARE]:[SURCHARGES]])*Table1[[#This Row],[SEATS_BOOKED]]</f>
        <v>2737.5</v>
      </c>
      <c r="Q570" s="247" t="s">
        <v>109</v>
      </c>
      <c r="R570" s="249" t="s">
        <v>195</v>
      </c>
      <c r="S570" s="247" t="str">
        <f>LEFT(Table1[[#This Row],[SECTOR]],3)</f>
        <v>SSH</v>
      </c>
      <c r="T570" s="247" t="str">
        <f>RIGHT(Table1[[#This Row],[SECTOR]],3)</f>
        <v>BRI</v>
      </c>
      <c r="U570" s="247" t="str">
        <f t="shared" si="10"/>
        <v>BRI</v>
      </c>
      <c r="V570" s="247">
        <f>WEEKDAY(Table1[[#This Row],[FLIGHT_DATE]],2)</f>
        <v>6</v>
      </c>
      <c r="W570" s="247">
        <f>Table1[[#This Row],[FLIGHT_DATE]]-Table1[[#This Row],[DATE_BOOKED]]</f>
        <v>236</v>
      </c>
    </row>
    <row r="571" spans="1:23" x14ac:dyDescent="0.25">
      <c r="A571" s="246">
        <v>45698</v>
      </c>
      <c r="B571" s="247" t="s">
        <v>288</v>
      </c>
      <c r="C571" s="98" t="s">
        <v>108</v>
      </c>
      <c r="D571" s="98"/>
      <c r="E571" s="247"/>
      <c r="F571" s="247" t="s">
        <v>45</v>
      </c>
      <c r="G571" s="247" t="s">
        <v>8</v>
      </c>
      <c r="H571" s="247" t="s">
        <v>295</v>
      </c>
      <c r="I571" s="248" t="s">
        <v>294</v>
      </c>
      <c r="J571" s="246">
        <v>45941</v>
      </c>
      <c r="K571" s="249">
        <v>15</v>
      </c>
      <c r="L571" s="250">
        <v>15</v>
      </c>
      <c r="M571" s="251">
        <v>182.5</v>
      </c>
      <c r="N571" s="252">
        <v>0</v>
      </c>
      <c r="O571" s="252">
        <v>0</v>
      </c>
      <c r="P571" s="253">
        <f>SUM(Table1[[#This Row],[BASE_FARE]:[SURCHARGES]])*Table1[[#This Row],[SEATS_BOOKED]]</f>
        <v>2737.5</v>
      </c>
      <c r="Q571" s="247" t="s">
        <v>109</v>
      </c>
      <c r="R571" s="249" t="s">
        <v>195</v>
      </c>
      <c r="S571" s="247" t="str">
        <f>LEFT(Table1[[#This Row],[SECTOR]],3)</f>
        <v>SSH</v>
      </c>
      <c r="T571" s="247" t="str">
        <f>RIGHT(Table1[[#This Row],[SECTOR]],3)</f>
        <v>BRI</v>
      </c>
      <c r="U571" s="247" t="str">
        <f t="shared" si="10"/>
        <v>BRI</v>
      </c>
      <c r="V571" s="247">
        <f>WEEKDAY(Table1[[#This Row],[FLIGHT_DATE]],2)</f>
        <v>6</v>
      </c>
      <c r="W571" s="247">
        <f>Table1[[#This Row],[FLIGHT_DATE]]-Table1[[#This Row],[DATE_BOOKED]]</f>
        <v>243</v>
      </c>
    </row>
    <row r="572" spans="1:23" x14ac:dyDescent="0.25">
      <c r="A572" s="246">
        <v>45698</v>
      </c>
      <c r="B572" s="247" t="s">
        <v>288</v>
      </c>
      <c r="C572" s="98" t="s">
        <v>108</v>
      </c>
      <c r="D572" s="98"/>
      <c r="E572" s="247"/>
      <c r="F572" s="247" t="s">
        <v>45</v>
      </c>
      <c r="G572" s="247" t="s">
        <v>8</v>
      </c>
      <c r="H572" s="247" t="s">
        <v>295</v>
      </c>
      <c r="I572" s="248" t="s">
        <v>294</v>
      </c>
      <c r="J572" s="246">
        <v>45948</v>
      </c>
      <c r="K572" s="249">
        <v>15</v>
      </c>
      <c r="L572" s="250">
        <v>15</v>
      </c>
      <c r="M572" s="251">
        <v>182.5</v>
      </c>
      <c r="N572" s="252">
        <v>0</v>
      </c>
      <c r="O572" s="252">
        <v>0</v>
      </c>
      <c r="P572" s="253">
        <f>SUM(Table1[[#This Row],[BASE_FARE]:[SURCHARGES]])*Table1[[#This Row],[SEATS_BOOKED]]</f>
        <v>2737.5</v>
      </c>
      <c r="Q572" s="247" t="s">
        <v>109</v>
      </c>
      <c r="R572" s="249" t="s">
        <v>195</v>
      </c>
      <c r="S572" s="247" t="str">
        <f>LEFT(Table1[[#This Row],[SECTOR]],3)</f>
        <v>SSH</v>
      </c>
      <c r="T572" s="247" t="str">
        <f>RIGHT(Table1[[#This Row],[SECTOR]],3)</f>
        <v>BRI</v>
      </c>
      <c r="U572" s="247" t="str">
        <f t="shared" si="10"/>
        <v>BRI</v>
      </c>
      <c r="V572" s="247">
        <f>WEEKDAY(Table1[[#This Row],[FLIGHT_DATE]],2)</f>
        <v>6</v>
      </c>
      <c r="W572" s="247">
        <f>Table1[[#This Row],[FLIGHT_DATE]]-Table1[[#This Row],[DATE_BOOKED]]</f>
        <v>250</v>
      </c>
    </row>
    <row r="573" spans="1:23" x14ac:dyDescent="0.25">
      <c r="A573" s="246">
        <v>45698</v>
      </c>
      <c r="B573" s="247" t="s">
        <v>288</v>
      </c>
      <c r="C573" s="98" t="s">
        <v>108</v>
      </c>
      <c r="D573" s="98"/>
      <c r="E573" s="247"/>
      <c r="F573" s="247" t="s">
        <v>45</v>
      </c>
      <c r="G573" s="247" t="s">
        <v>8</v>
      </c>
      <c r="H573" s="247" t="s">
        <v>295</v>
      </c>
      <c r="I573" s="248" t="s">
        <v>294</v>
      </c>
      <c r="J573" s="246">
        <v>45955</v>
      </c>
      <c r="K573" s="249">
        <v>30</v>
      </c>
      <c r="L573" s="250">
        <v>30</v>
      </c>
      <c r="M573" s="251">
        <v>182.5</v>
      </c>
      <c r="N573" s="252">
        <v>0</v>
      </c>
      <c r="O573" s="252">
        <v>0</v>
      </c>
      <c r="P573" s="253">
        <f>SUM(Table1[[#This Row],[BASE_FARE]:[SURCHARGES]])*Table1[[#This Row],[SEATS_BOOKED]]</f>
        <v>5475</v>
      </c>
      <c r="Q573" s="247" t="s">
        <v>109</v>
      </c>
      <c r="R573" s="249" t="s">
        <v>195</v>
      </c>
      <c r="S573" s="247" t="str">
        <f>LEFT(Table1[[#This Row],[SECTOR]],3)</f>
        <v>SSH</v>
      </c>
      <c r="T573" s="247" t="str">
        <f>RIGHT(Table1[[#This Row],[SECTOR]],3)</f>
        <v>BRI</v>
      </c>
      <c r="U573" s="247" t="str">
        <f t="shared" si="10"/>
        <v>BRI</v>
      </c>
      <c r="V573" s="247">
        <f>WEEKDAY(Table1[[#This Row],[FLIGHT_DATE]],2)</f>
        <v>6</v>
      </c>
      <c r="W573" s="247">
        <f>Table1[[#This Row],[FLIGHT_DATE]]-Table1[[#This Row],[DATE_BOOKED]]</f>
        <v>257</v>
      </c>
    </row>
    <row r="574" spans="1:23" x14ac:dyDescent="0.25">
      <c r="A574" s="246">
        <v>45698</v>
      </c>
      <c r="B574" s="247" t="s">
        <v>288</v>
      </c>
      <c r="C574" s="98" t="s">
        <v>108</v>
      </c>
      <c r="D574" s="98"/>
      <c r="E574" s="247"/>
      <c r="F574" s="247" t="s">
        <v>45</v>
      </c>
      <c r="G574" s="247" t="s">
        <v>8</v>
      </c>
      <c r="H574" s="247" t="s">
        <v>295</v>
      </c>
      <c r="I574" s="248" t="s">
        <v>294</v>
      </c>
      <c r="J574" s="246">
        <v>45962</v>
      </c>
      <c r="K574" s="249">
        <v>15</v>
      </c>
      <c r="L574" s="250">
        <v>15</v>
      </c>
      <c r="M574" s="251">
        <v>182.5</v>
      </c>
      <c r="N574" s="252">
        <v>0</v>
      </c>
      <c r="O574" s="252">
        <v>0</v>
      </c>
      <c r="P574" s="253">
        <f>SUM(Table1[[#This Row],[BASE_FARE]:[SURCHARGES]])*Table1[[#This Row],[SEATS_BOOKED]]</f>
        <v>2737.5</v>
      </c>
      <c r="Q574" s="247" t="s">
        <v>109</v>
      </c>
      <c r="R574" s="249" t="s">
        <v>195</v>
      </c>
      <c r="S574" s="247" t="str">
        <f>LEFT(Table1[[#This Row],[SECTOR]],3)</f>
        <v>SSH</v>
      </c>
      <c r="T574" s="247" t="str">
        <f>RIGHT(Table1[[#This Row],[SECTOR]],3)</f>
        <v>BRI</v>
      </c>
      <c r="U574" s="247" t="str">
        <f t="shared" si="10"/>
        <v>BRI</v>
      </c>
      <c r="V574" s="247">
        <f>WEEKDAY(Table1[[#This Row],[FLIGHT_DATE]],2)</f>
        <v>6</v>
      </c>
      <c r="W574" s="247">
        <f>Table1[[#This Row],[FLIGHT_DATE]]-Table1[[#This Row],[DATE_BOOKED]]</f>
        <v>264</v>
      </c>
    </row>
    <row r="575" spans="1:23" x14ac:dyDescent="0.25">
      <c r="A575" s="246">
        <v>45698</v>
      </c>
      <c r="B575" s="247" t="s">
        <v>283</v>
      </c>
      <c r="C575" s="98" t="s">
        <v>108</v>
      </c>
      <c r="D575" s="98"/>
      <c r="E575" s="247"/>
      <c r="F575" s="247" t="s">
        <v>45</v>
      </c>
      <c r="G575" s="247" t="s">
        <v>7</v>
      </c>
      <c r="H575" s="247" t="s">
        <v>228</v>
      </c>
      <c r="I575" s="248" t="s">
        <v>23</v>
      </c>
      <c r="J575" s="246">
        <v>46013</v>
      </c>
      <c r="K575" s="249">
        <v>80</v>
      </c>
      <c r="L575" s="250">
        <v>80</v>
      </c>
      <c r="M575" s="251">
        <v>250</v>
      </c>
      <c r="N575" s="252">
        <v>0</v>
      </c>
      <c r="O575" s="252">
        <v>0</v>
      </c>
      <c r="P575" s="253">
        <f>SUM(Table1[[#This Row],[BASE_FARE]:[SURCHARGES]])*Table1[[#This Row],[SEATS_BOOKED]]</f>
        <v>20000</v>
      </c>
      <c r="Q575" s="247" t="s">
        <v>109</v>
      </c>
      <c r="R575" s="249" t="s">
        <v>198</v>
      </c>
      <c r="S575" s="247" t="str">
        <f>LEFT(Table1[[#This Row],[SECTOR]],3)</f>
        <v>NAP</v>
      </c>
      <c r="T575" s="247" t="str">
        <f>RIGHT(Table1[[#This Row],[SECTOR]],3)</f>
        <v>SSH</v>
      </c>
      <c r="U575" s="247" t="str">
        <f t="shared" si="10"/>
        <v>NAP</v>
      </c>
      <c r="V575" s="247">
        <f>WEEKDAY(Table1[[#This Row],[FLIGHT_DATE]],2)</f>
        <v>1</v>
      </c>
      <c r="W575" s="247">
        <f>Table1[[#This Row],[FLIGHT_DATE]]-Table1[[#This Row],[DATE_BOOKED]]</f>
        <v>315</v>
      </c>
    </row>
    <row r="576" spans="1:23" x14ac:dyDescent="0.25">
      <c r="A576" s="246">
        <v>45698</v>
      </c>
      <c r="B576" s="247" t="s">
        <v>283</v>
      </c>
      <c r="C576" s="98" t="s">
        <v>108</v>
      </c>
      <c r="D576" s="98"/>
      <c r="E576" s="247"/>
      <c r="F576" s="247" t="s">
        <v>45</v>
      </c>
      <c r="G576" s="247" t="s">
        <v>7</v>
      </c>
      <c r="H576" s="247" t="s">
        <v>228</v>
      </c>
      <c r="I576" s="248" t="s">
        <v>23</v>
      </c>
      <c r="J576" s="246">
        <v>46020</v>
      </c>
      <c r="K576" s="249">
        <v>80</v>
      </c>
      <c r="L576" s="250">
        <v>80</v>
      </c>
      <c r="M576" s="251">
        <v>250</v>
      </c>
      <c r="N576" s="252">
        <v>0</v>
      </c>
      <c r="O576" s="252">
        <v>0</v>
      </c>
      <c r="P576" s="253">
        <f>SUM(Table1[[#This Row],[BASE_FARE]:[SURCHARGES]])*Table1[[#This Row],[SEATS_BOOKED]]</f>
        <v>20000</v>
      </c>
      <c r="Q576" s="247" t="s">
        <v>109</v>
      </c>
      <c r="R576" s="249" t="s">
        <v>198</v>
      </c>
      <c r="S576" s="247" t="str">
        <f>LEFT(Table1[[#This Row],[SECTOR]],3)</f>
        <v>NAP</v>
      </c>
      <c r="T576" s="247" t="str">
        <f>RIGHT(Table1[[#This Row],[SECTOR]],3)</f>
        <v>SSH</v>
      </c>
      <c r="U576" s="247" t="str">
        <f t="shared" si="10"/>
        <v>NAP</v>
      </c>
      <c r="V576" s="247">
        <f>WEEKDAY(Table1[[#This Row],[FLIGHT_DATE]],2)</f>
        <v>1</v>
      </c>
      <c r="W576" s="247">
        <f>Table1[[#This Row],[FLIGHT_DATE]]-Table1[[#This Row],[DATE_BOOKED]]</f>
        <v>322</v>
      </c>
    </row>
    <row r="577" spans="1:23" x14ac:dyDescent="0.25">
      <c r="A577" s="246">
        <v>45698</v>
      </c>
      <c r="B577" s="247" t="s">
        <v>283</v>
      </c>
      <c r="C577" s="98" t="s">
        <v>108</v>
      </c>
      <c r="D577" s="98"/>
      <c r="E577" s="247"/>
      <c r="F577" s="247" t="s">
        <v>45</v>
      </c>
      <c r="G577" s="247" t="s">
        <v>8</v>
      </c>
      <c r="H577" s="247" t="s">
        <v>415</v>
      </c>
      <c r="I577" s="248" t="s">
        <v>24</v>
      </c>
      <c r="J577" s="246">
        <v>46020</v>
      </c>
      <c r="K577" s="249">
        <v>80</v>
      </c>
      <c r="L577" s="250">
        <v>80</v>
      </c>
      <c r="M577" s="251">
        <v>250</v>
      </c>
      <c r="N577" s="252">
        <v>0</v>
      </c>
      <c r="O577" s="252">
        <v>0</v>
      </c>
      <c r="P577" s="253">
        <f>SUM(Table1[[#This Row],[BASE_FARE]:[SURCHARGES]])*Table1[[#This Row],[SEATS_BOOKED]]</f>
        <v>20000</v>
      </c>
      <c r="Q577" s="247" t="s">
        <v>109</v>
      </c>
      <c r="R577" s="249" t="s">
        <v>198</v>
      </c>
      <c r="S577" s="247" t="str">
        <f>LEFT(Table1[[#This Row],[SECTOR]],3)</f>
        <v>SSH</v>
      </c>
      <c r="T577" s="247" t="str">
        <f>RIGHT(Table1[[#This Row],[SECTOR]],3)</f>
        <v>NAP</v>
      </c>
      <c r="U577" s="247" t="str">
        <f t="shared" si="10"/>
        <v>NAP</v>
      </c>
      <c r="V577" s="247">
        <f>WEEKDAY(Table1[[#This Row],[FLIGHT_DATE]],2)</f>
        <v>1</v>
      </c>
      <c r="W577" s="247">
        <f>Table1[[#This Row],[FLIGHT_DATE]]-Table1[[#This Row],[DATE_BOOKED]]</f>
        <v>322</v>
      </c>
    </row>
    <row r="578" spans="1:23" x14ac:dyDescent="0.25">
      <c r="A578" s="246">
        <v>45698</v>
      </c>
      <c r="B578" s="247" t="s">
        <v>283</v>
      </c>
      <c r="C578" s="98" t="s">
        <v>108</v>
      </c>
      <c r="D578" s="98"/>
      <c r="E578" s="247"/>
      <c r="F578" s="247" t="s">
        <v>45</v>
      </c>
      <c r="G578" s="247" t="s">
        <v>8</v>
      </c>
      <c r="H578" s="247" t="s">
        <v>415</v>
      </c>
      <c r="I578" s="248" t="s">
        <v>24</v>
      </c>
      <c r="J578" s="246">
        <v>46027</v>
      </c>
      <c r="K578" s="249">
        <v>80</v>
      </c>
      <c r="L578" s="250">
        <v>80</v>
      </c>
      <c r="M578" s="251">
        <v>250</v>
      </c>
      <c r="N578" s="252">
        <v>0</v>
      </c>
      <c r="O578" s="252">
        <v>0</v>
      </c>
      <c r="P578" s="253">
        <f>SUM(Table1[[#This Row],[BASE_FARE]:[SURCHARGES]])*Table1[[#This Row],[SEATS_BOOKED]]</f>
        <v>20000</v>
      </c>
      <c r="Q578" s="247" t="s">
        <v>109</v>
      </c>
      <c r="R578" s="249" t="s">
        <v>198</v>
      </c>
      <c r="S578" s="247" t="str">
        <f>LEFT(Table1[[#This Row],[SECTOR]],3)</f>
        <v>SSH</v>
      </c>
      <c r="T578" s="247" t="str">
        <f>RIGHT(Table1[[#This Row],[SECTOR]],3)</f>
        <v>NAP</v>
      </c>
      <c r="U578" s="247" t="str">
        <f t="shared" si="10"/>
        <v>NAP</v>
      </c>
      <c r="V578" s="247">
        <f>WEEKDAY(Table1[[#This Row],[FLIGHT_DATE]],2)</f>
        <v>1</v>
      </c>
      <c r="W578" s="247">
        <f>Table1[[#This Row],[FLIGHT_DATE]]-Table1[[#This Row],[DATE_BOOKED]]</f>
        <v>329</v>
      </c>
    </row>
    <row r="579" spans="1:23" x14ac:dyDescent="0.25">
      <c r="A579" s="246">
        <v>45697</v>
      </c>
      <c r="B579" s="247" t="s">
        <v>196</v>
      </c>
      <c r="C579" s="98" t="s">
        <v>153</v>
      </c>
      <c r="D579" s="98"/>
      <c r="E579" s="247" t="s">
        <v>416</v>
      </c>
      <c r="F579" s="247" t="s">
        <v>47</v>
      </c>
      <c r="G579" s="247" t="s">
        <v>7</v>
      </c>
      <c r="H579" s="247" t="s">
        <v>293</v>
      </c>
      <c r="I579" s="248" t="s">
        <v>302</v>
      </c>
      <c r="J579" s="246">
        <v>45780</v>
      </c>
      <c r="K579" s="249">
        <v>1</v>
      </c>
      <c r="L579" s="250">
        <v>1</v>
      </c>
      <c r="M579" s="251">
        <v>270</v>
      </c>
      <c r="N579" s="252">
        <v>37.43</v>
      </c>
      <c r="O579" s="252">
        <v>40</v>
      </c>
      <c r="P579" s="253">
        <f>SUM(Table1[[#This Row],[BASE_FARE]:[SURCHARGES]])*Table1[[#This Row],[SEATS_BOOKED]]</f>
        <v>347.43</v>
      </c>
      <c r="Q579" s="247" t="s">
        <v>109</v>
      </c>
      <c r="R579" s="249" t="s">
        <v>154</v>
      </c>
      <c r="S579" s="247" t="str">
        <f>LEFT(Table1[[#This Row],[SECTOR]],3)</f>
        <v>SSH</v>
      </c>
      <c r="T579" s="247" t="str">
        <f>RIGHT(Table1[[#This Row],[SECTOR]],3)</f>
        <v>VRN</v>
      </c>
      <c r="U579" s="247" t="str">
        <f t="shared" si="10"/>
        <v>VRN</v>
      </c>
      <c r="V579" s="247">
        <f>WEEKDAY(Table1[[#This Row],[FLIGHT_DATE]],2)</f>
        <v>6</v>
      </c>
      <c r="W579" s="247">
        <f>Table1[[#This Row],[FLIGHT_DATE]]-Table1[[#This Row],[DATE_BOOKED]]</f>
        <v>83</v>
      </c>
    </row>
    <row r="580" spans="1:23" x14ac:dyDescent="0.25">
      <c r="A580" s="246">
        <v>45697</v>
      </c>
      <c r="B580" s="247" t="s">
        <v>196</v>
      </c>
      <c r="C580" s="98" t="s">
        <v>153</v>
      </c>
      <c r="D580" s="98"/>
      <c r="E580" s="247" t="s">
        <v>416</v>
      </c>
      <c r="F580" s="247" t="s">
        <v>47</v>
      </c>
      <c r="G580" s="247" t="s">
        <v>7</v>
      </c>
      <c r="H580" s="247" t="s">
        <v>293</v>
      </c>
      <c r="I580" s="248" t="s">
        <v>302</v>
      </c>
      <c r="J580" s="246">
        <v>45780</v>
      </c>
      <c r="K580" s="249">
        <v>1</v>
      </c>
      <c r="L580" s="250">
        <v>1</v>
      </c>
      <c r="M580" s="251">
        <v>270</v>
      </c>
      <c r="N580" s="252">
        <v>37.43</v>
      </c>
      <c r="O580" s="252">
        <v>40</v>
      </c>
      <c r="P580" s="253">
        <f>SUM(Table1[[#This Row],[BASE_FARE]:[SURCHARGES]])*Table1[[#This Row],[SEATS_BOOKED]]</f>
        <v>347.43</v>
      </c>
      <c r="Q580" s="247" t="s">
        <v>109</v>
      </c>
      <c r="R580" s="249" t="s">
        <v>154</v>
      </c>
      <c r="S580" s="247" t="str">
        <f>LEFT(Table1[[#This Row],[SECTOR]],3)</f>
        <v>SSH</v>
      </c>
      <c r="T580" s="247" t="str">
        <f>RIGHT(Table1[[#This Row],[SECTOR]],3)</f>
        <v>VRN</v>
      </c>
      <c r="U580" s="247" t="str">
        <f t="shared" si="10"/>
        <v>VRN</v>
      </c>
      <c r="V580" s="247">
        <f>WEEKDAY(Table1[[#This Row],[FLIGHT_DATE]],2)</f>
        <v>6</v>
      </c>
      <c r="W580" s="247">
        <f>Table1[[#This Row],[FLIGHT_DATE]]-Table1[[#This Row],[DATE_BOOKED]]</f>
        <v>83</v>
      </c>
    </row>
    <row r="581" spans="1:23" x14ac:dyDescent="0.25">
      <c r="A581" s="246">
        <v>45697</v>
      </c>
      <c r="B581" s="247" t="s">
        <v>196</v>
      </c>
      <c r="C581" s="98" t="s">
        <v>153</v>
      </c>
      <c r="D581" s="98"/>
      <c r="E581" s="247" t="s">
        <v>416</v>
      </c>
      <c r="F581" s="247" t="s">
        <v>47</v>
      </c>
      <c r="G581" s="247" t="s">
        <v>7</v>
      </c>
      <c r="H581" s="247" t="s">
        <v>293</v>
      </c>
      <c r="I581" s="248" t="s">
        <v>302</v>
      </c>
      <c r="J581" s="246">
        <v>45780</v>
      </c>
      <c r="K581" s="249">
        <v>1</v>
      </c>
      <c r="L581" s="250">
        <v>1</v>
      </c>
      <c r="M581" s="251">
        <v>202.5</v>
      </c>
      <c r="N581" s="252">
        <v>37.43</v>
      </c>
      <c r="O581" s="252">
        <v>40</v>
      </c>
      <c r="P581" s="253">
        <f>SUM(Table1[[#This Row],[BASE_FARE]:[SURCHARGES]])*Table1[[#This Row],[SEATS_BOOKED]]</f>
        <v>279.93</v>
      </c>
      <c r="Q581" s="247" t="s">
        <v>109</v>
      </c>
      <c r="R581" s="249" t="s">
        <v>154</v>
      </c>
      <c r="S581" s="247" t="str">
        <f>LEFT(Table1[[#This Row],[SECTOR]],3)</f>
        <v>SSH</v>
      </c>
      <c r="T581" s="247" t="str">
        <f>RIGHT(Table1[[#This Row],[SECTOR]],3)</f>
        <v>VRN</v>
      </c>
      <c r="U581" s="247" t="str">
        <f t="shared" si="10"/>
        <v>VRN</v>
      </c>
      <c r="V581" s="247">
        <f>WEEKDAY(Table1[[#This Row],[FLIGHT_DATE]],2)</f>
        <v>6</v>
      </c>
      <c r="W581" s="247">
        <f>Table1[[#This Row],[FLIGHT_DATE]]-Table1[[#This Row],[DATE_BOOKED]]</f>
        <v>83</v>
      </c>
    </row>
    <row r="582" spans="1:23" x14ac:dyDescent="0.25">
      <c r="A582" s="246">
        <v>45698</v>
      </c>
      <c r="B582" s="247" t="s">
        <v>331</v>
      </c>
      <c r="C582" s="98" t="s">
        <v>108</v>
      </c>
      <c r="D582" s="98"/>
      <c r="E582" s="247"/>
      <c r="F582" s="247" t="s">
        <v>45</v>
      </c>
      <c r="G582" s="247" t="s">
        <v>7</v>
      </c>
      <c r="H582" s="247" t="s">
        <v>321</v>
      </c>
      <c r="I582" s="248" t="s">
        <v>23</v>
      </c>
      <c r="J582" s="246">
        <v>45900</v>
      </c>
      <c r="K582" s="249">
        <v>30</v>
      </c>
      <c r="L582" s="250">
        <v>30</v>
      </c>
      <c r="M582" s="251">
        <v>210</v>
      </c>
      <c r="N582" s="252">
        <v>0</v>
      </c>
      <c r="O582" s="252">
        <v>0</v>
      </c>
      <c r="P582" s="253">
        <f>SUM(Table1[[#This Row],[BASE_FARE]:[SURCHARGES]])*Table1[[#This Row],[SEATS_BOOKED]]</f>
        <v>6300</v>
      </c>
      <c r="Q582" s="247" t="s">
        <v>109</v>
      </c>
      <c r="R582" s="249" t="s">
        <v>195</v>
      </c>
      <c r="S582" s="247" t="str">
        <f>LEFT(Table1[[#This Row],[SECTOR]],3)</f>
        <v>NAP</v>
      </c>
      <c r="T582" s="247" t="str">
        <f>RIGHT(Table1[[#This Row],[SECTOR]],3)</f>
        <v>SSH</v>
      </c>
      <c r="U582" s="247" t="str">
        <f t="shared" si="10"/>
        <v>NAP</v>
      </c>
      <c r="V582" s="247">
        <f>WEEKDAY(Table1[[#This Row],[FLIGHT_DATE]],2)</f>
        <v>7</v>
      </c>
      <c r="W582" s="247">
        <f>Table1[[#This Row],[FLIGHT_DATE]]-Table1[[#This Row],[DATE_BOOKED]]</f>
        <v>202</v>
      </c>
    </row>
    <row r="583" spans="1:23" x14ac:dyDescent="0.25">
      <c r="A583" s="246">
        <v>45698</v>
      </c>
      <c r="B583" s="247" t="s">
        <v>331</v>
      </c>
      <c r="C583" s="98" t="s">
        <v>108</v>
      </c>
      <c r="D583" s="98"/>
      <c r="E583" s="247"/>
      <c r="F583" s="247" t="s">
        <v>45</v>
      </c>
      <c r="G583" s="247" t="s">
        <v>8</v>
      </c>
      <c r="H583" s="247" t="s">
        <v>323</v>
      </c>
      <c r="I583" s="248" t="s">
        <v>24</v>
      </c>
      <c r="J583" s="246">
        <v>45907</v>
      </c>
      <c r="K583" s="249">
        <v>30</v>
      </c>
      <c r="L583" s="250">
        <v>30</v>
      </c>
      <c r="M583" s="251">
        <v>210</v>
      </c>
      <c r="N583" s="252">
        <v>0</v>
      </c>
      <c r="O583" s="252">
        <v>0</v>
      </c>
      <c r="P583" s="253">
        <f>SUM(Table1[[#This Row],[BASE_FARE]:[SURCHARGES]])*Table1[[#This Row],[SEATS_BOOKED]]</f>
        <v>6300</v>
      </c>
      <c r="Q583" s="247" t="s">
        <v>109</v>
      </c>
      <c r="R583" s="249" t="s">
        <v>195</v>
      </c>
      <c r="S583" s="247" t="str">
        <f>LEFT(Table1[[#This Row],[SECTOR]],3)</f>
        <v>SSH</v>
      </c>
      <c r="T583" s="247" t="str">
        <f>RIGHT(Table1[[#This Row],[SECTOR]],3)</f>
        <v>NAP</v>
      </c>
      <c r="U583" s="247" t="str">
        <f t="shared" si="10"/>
        <v>NAP</v>
      </c>
      <c r="V583" s="247">
        <f>WEEKDAY(Table1[[#This Row],[FLIGHT_DATE]],2)</f>
        <v>7</v>
      </c>
      <c r="W583" s="247">
        <f>Table1[[#This Row],[FLIGHT_DATE]]-Table1[[#This Row],[DATE_BOOKED]]</f>
        <v>209</v>
      </c>
    </row>
    <row r="584" spans="1:23" x14ac:dyDescent="0.25">
      <c r="A584" s="246">
        <v>45698</v>
      </c>
      <c r="B584" s="247" t="s">
        <v>196</v>
      </c>
      <c r="C584" s="98" t="s">
        <v>153</v>
      </c>
      <c r="D584" s="98"/>
      <c r="E584" s="247" t="s">
        <v>417</v>
      </c>
      <c r="F584" s="247" t="s">
        <v>47</v>
      </c>
      <c r="G584" s="247" t="s">
        <v>7</v>
      </c>
      <c r="H584" s="247" t="s">
        <v>367</v>
      </c>
      <c r="I584" s="248" t="s">
        <v>302</v>
      </c>
      <c r="J584" s="246">
        <v>45899</v>
      </c>
      <c r="K584" s="249">
        <v>1</v>
      </c>
      <c r="L584" s="250">
        <v>1</v>
      </c>
      <c r="M584" s="251">
        <v>400</v>
      </c>
      <c r="N584" s="252">
        <v>37.43</v>
      </c>
      <c r="O584" s="252">
        <v>40</v>
      </c>
      <c r="P584" s="253">
        <f>SUM(Table1[[#This Row],[BASE_FARE]:[SURCHARGES]])*Table1[[#This Row],[SEATS_BOOKED]]</f>
        <v>477.43</v>
      </c>
      <c r="Q584" s="247" t="s">
        <v>109</v>
      </c>
      <c r="R584" s="249" t="s">
        <v>154</v>
      </c>
      <c r="S584" s="247" t="str">
        <f>LEFT(Table1[[#This Row],[SECTOR]],3)</f>
        <v>SSH</v>
      </c>
      <c r="T584" s="247" t="str">
        <f>RIGHT(Table1[[#This Row],[SECTOR]],3)</f>
        <v>VRN</v>
      </c>
      <c r="U584" s="247" t="str">
        <f t="shared" si="10"/>
        <v>VRN</v>
      </c>
      <c r="V584" s="247">
        <f>WEEKDAY(Table1[[#This Row],[FLIGHT_DATE]],2)</f>
        <v>6</v>
      </c>
      <c r="W584" s="247">
        <f>Table1[[#This Row],[FLIGHT_DATE]]-Table1[[#This Row],[DATE_BOOKED]]</f>
        <v>201</v>
      </c>
    </row>
    <row r="585" spans="1:23" x14ac:dyDescent="0.25">
      <c r="A585" s="246">
        <v>45698</v>
      </c>
      <c r="B585" s="247" t="s">
        <v>196</v>
      </c>
      <c r="C585" s="98" t="s">
        <v>153</v>
      </c>
      <c r="D585" s="98"/>
      <c r="E585" s="247" t="s">
        <v>418</v>
      </c>
      <c r="F585" s="247" t="s">
        <v>45</v>
      </c>
      <c r="G585" s="247" t="s">
        <v>7</v>
      </c>
      <c r="H585" s="247" t="s">
        <v>243</v>
      </c>
      <c r="I585" s="248" t="s">
        <v>23</v>
      </c>
      <c r="J585" s="246">
        <v>45753</v>
      </c>
      <c r="K585" s="249">
        <v>1</v>
      </c>
      <c r="L585" s="250">
        <v>1</v>
      </c>
      <c r="M585" s="251">
        <v>75</v>
      </c>
      <c r="N585" s="252">
        <v>34.04</v>
      </c>
      <c r="O585" s="252">
        <v>30</v>
      </c>
      <c r="P585" s="253">
        <f>SUM(Table1[[#This Row],[BASE_FARE]:[SURCHARGES]])*Table1[[#This Row],[SEATS_BOOKED]]</f>
        <v>139.04</v>
      </c>
      <c r="Q585" s="247" t="s">
        <v>109</v>
      </c>
      <c r="R585" s="249" t="s">
        <v>154</v>
      </c>
      <c r="S585" s="247" t="str">
        <f>LEFT(Table1[[#This Row],[SECTOR]],3)</f>
        <v>NAP</v>
      </c>
      <c r="T585" s="247" t="str">
        <f>RIGHT(Table1[[#This Row],[SECTOR]],3)</f>
        <v>SSH</v>
      </c>
      <c r="U585" s="247" t="str">
        <f t="shared" si="10"/>
        <v>NAP</v>
      </c>
      <c r="V585" s="247">
        <f>WEEKDAY(Table1[[#This Row],[FLIGHT_DATE]],2)</f>
        <v>7</v>
      </c>
      <c r="W585" s="247">
        <f>Table1[[#This Row],[FLIGHT_DATE]]-Table1[[#This Row],[DATE_BOOKED]]</f>
        <v>55</v>
      </c>
    </row>
    <row r="586" spans="1:23" x14ac:dyDescent="0.25">
      <c r="A586" s="246">
        <v>45698</v>
      </c>
      <c r="B586" s="247" t="s">
        <v>196</v>
      </c>
      <c r="C586" s="98" t="s">
        <v>153</v>
      </c>
      <c r="D586" s="98"/>
      <c r="E586" s="247" t="s">
        <v>418</v>
      </c>
      <c r="F586" s="247" t="s">
        <v>45</v>
      </c>
      <c r="G586" s="247" t="s">
        <v>8</v>
      </c>
      <c r="H586" s="247" t="s">
        <v>244</v>
      </c>
      <c r="I586" s="248" t="s">
        <v>24</v>
      </c>
      <c r="J586" s="246">
        <v>45760</v>
      </c>
      <c r="K586" s="249">
        <v>1</v>
      </c>
      <c r="L586" s="250">
        <v>1</v>
      </c>
      <c r="M586" s="251">
        <v>75</v>
      </c>
      <c r="N586" s="252">
        <v>38.92</v>
      </c>
      <c r="O586" s="252">
        <v>30</v>
      </c>
      <c r="P586" s="253">
        <f>SUM(Table1[[#This Row],[BASE_FARE]:[SURCHARGES]])*Table1[[#This Row],[SEATS_BOOKED]]</f>
        <v>143.92000000000002</v>
      </c>
      <c r="Q586" s="247" t="s">
        <v>109</v>
      </c>
      <c r="R586" s="249" t="s">
        <v>154</v>
      </c>
      <c r="S586" s="247" t="str">
        <f>LEFT(Table1[[#This Row],[SECTOR]],3)</f>
        <v>SSH</v>
      </c>
      <c r="T586" s="247" t="str">
        <f>RIGHT(Table1[[#This Row],[SECTOR]],3)</f>
        <v>NAP</v>
      </c>
      <c r="U586" s="247" t="str">
        <f t="shared" si="10"/>
        <v>NAP</v>
      </c>
      <c r="V586" s="247">
        <f>WEEKDAY(Table1[[#This Row],[FLIGHT_DATE]],2)</f>
        <v>7</v>
      </c>
      <c r="W586" s="247">
        <f>Table1[[#This Row],[FLIGHT_DATE]]-Table1[[#This Row],[DATE_BOOKED]]</f>
        <v>62</v>
      </c>
    </row>
    <row r="587" spans="1:23" x14ac:dyDescent="0.25">
      <c r="A587" s="246">
        <v>45698</v>
      </c>
      <c r="B587" s="247" t="s">
        <v>196</v>
      </c>
      <c r="C587" s="98" t="s">
        <v>153</v>
      </c>
      <c r="D587" s="98"/>
      <c r="E587" s="247" t="s">
        <v>418</v>
      </c>
      <c r="F587" s="247" t="s">
        <v>45</v>
      </c>
      <c r="G587" s="247" t="s">
        <v>7</v>
      </c>
      <c r="H587" s="247" t="s">
        <v>243</v>
      </c>
      <c r="I587" s="248" t="s">
        <v>23</v>
      </c>
      <c r="J587" s="246">
        <v>45753</v>
      </c>
      <c r="K587" s="249">
        <v>1</v>
      </c>
      <c r="L587" s="250">
        <v>1</v>
      </c>
      <c r="M587" s="251">
        <v>100</v>
      </c>
      <c r="N587" s="252">
        <v>34.04</v>
      </c>
      <c r="O587" s="252">
        <v>30</v>
      </c>
      <c r="P587" s="253">
        <f>SUM(Table1[[#This Row],[BASE_FARE]:[SURCHARGES]])*Table1[[#This Row],[SEATS_BOOKED]]</f>
        <v>164.04</v>
      </c>
      <c r="Q587" s="247" t="s">
        <v>109</v>
      </c>
      <c r="R587" s="249" t="s">
        <v>154</v>
      </c>
      <c r="S587" s="247" t="str">
        <f>LEFT(Table1[[#This Row],[SECTOR]],3)</f>
        <v>NAP</v>
      </c>
      <c r="T587" s="247" t="str">
        <f>RIGHT(Table1[[#This Row],[SECTOR]],3)</f>
        <v>SSH</v>
      </c>
      <c r="U587" s="247" t="str">
        <f t="shared" si="10"/>
        <v>NAP</v>
      </c>
      <c r="V587" s="247">
        <f>WEEKDAY(Table1[[#This Row],[FLIGHT_DATE]],2)</f>
        <v>7</v>
      </c>
      <c r="W587" s="247">
        <f>Table1[[#This Row],[FLIGHT_DATE]]-Table1[[#This Row],[DATE_BOOKED]]</f>
        <v>55</v>
      </c>
    </row>
    <row r="588" spans="1:23" x14ac:dyDescent="0.25">
      <c r="A588" s="246">
        <v>45698</v>
      </c>
      <c r="B588" s="247" t="s">
        <v>196</v>
      </c>
      <c r="C588" s="98" t="s">
        <v>153</v>
      </c>
      <c r="D588" s="98"/>
      <c r="E588" s="247" t="s">
        <v>418</v>
      </c>
      <c r="F588" s="247" t="s">
        <v>45</v>
      </c>
      <c r="G588" s="247" t="s">
        <v>8</v>
      </c>
      <c r="H588" s="247" t="s">
        <v>244</v>
      </c>
      <c r="I588" s="248" t="s">
        <v>24</v>
      </c>
      <c r="J588" s="246">
        <v>45760</v>
      </c>
      <c r="K588" s="249">
        <v>1</v>
      </c>
      <c r="L588" s="250">
        <v>1</v>
      </c>
      <c r="M588" s="251">
        <v>100</v>
      </c>
      <c r="N588" s="252">
        <v>38.92</v>
      </c>
      <c r="O588" s="252">
        <v>30</v>
      </c>
      <c r="P588" s="253">
        <f>SUM(Table1[[#This Row],[BASE_FARE]:[SURCHARGES]])*Table1[[#This Row],[SEATS_BOOKED]]</f>
        <v>168.92000000000002</v>
      </c>
      <c r="Q588" s="247" t="s">
        <v>109</v>
      </c>
      <c r="R588" s="249" t="s">
        <v>154</v>
      </c>
      <c r="S588" s="247" t="str">
        <f>LEFT(Table1[[#This Row],[SECTOR]],3)</f>
        <v>SSH</v>
      </c>
      <c r="T588" s="247" t="str">
        <f>RIGHT(Table1[[#This Row],[SECTOR]],3)</f>
        <v>NAP</v>
      </c>
      <c r="U588" s="247" t="str">
        <f t="shared" si="10"/>
        <v>NAP</v>
      </c>
      <c r="V588" s="247">
        <f>WEEKDAY(Table1[[#This Row],[FLIGHT_DATE]],2)</f>
        <v>7</v>
      </c>
      <c r="W588" s="247">
        <f>Table1[[#This Row],[FLIGHT_DATE]]-Table1[[#This Row],[DATE_BOOKED]]</f>
        <v>62</v>
      </c>
    </row>
    <row r="589" spans="1:23" x14ac:dyDescent="0.25">
      <c r="A589" s="246">
        <v>45698</v>
      </c>
      <c r="B589" s="247" t="s">
        <v>196</v>
      </c>
      <c r="C589" s="98" t="s">
        <v>153</v>
      </c>
      <c r="D589" s="98"/>
      <c r="E589" s="247" t="s">
        <v>419</v>
      </c>
      <c r="F589" s="247" t="s">
        <v>47</v>
      </c>
      <c r="G589" s="247" t="s">
        <v>7</v>
      </c>
      <c r="H589" s="247" t="s">
        <v>347</v>
      </c>
      <c r="I589" s="248" t="s">
        <v>24</v>
      </c>
      <c r="J589" s="246">
        <v>45779</v>
      </c>
      <c r="K589" s="249">
        <v>1</v>
      </c>
      <c r="L589" s="250">
        <v>1</v>
      </c>
      <c r="M589" s="251">
        <v>220</v>
      </c>
      <c r="N589" s="252">
        <v>38.92</v>
      </c>
      <c r="O589" s="252">
        <v>40</v>
      </c>
      <c r="P589" s="253">
        <f>SUM(Table1[[#This Row],[BASE_FARE]:[SURCHARGES]])*Table1[[#This Row],[SEATS_BOOKED]]</f>
        <v>298.92</v>
      </c>
      <c r="Q589" s="247" t="s">
        <v>109</v>
      </c>
      <c r="R589" s="249" t="s">
        <v>154</v>
      </c>
      <c r="S589" s="247" t="str">
        <f>LEFT(Table1[[#This Row],[SECTOR]],3)</f>
        <v>SSH</v>
      </c>
      <c r="T589" s="247" t="str">
        <f>RIGHT(Table1[[#This Row],[SECTOR]],3)</f>
        <v>NAP</v>
      </c>
      <c r="U589" s="247" t="str">
        <f t="shared" si="10"/>
        <v>NAP</v>
      </c>
      <c r="V589" s="247">
        <f>WEEKDAY(Table1[[#This Row],[FLIGHT_DATE]],2)</f>
        <v>5</v>
      </c>
      <c r="W589" s="247">
        <f>Table1[[#This Row],[FLIGHT_DATE]]-Table1[[#This Row],[DATE_BOOKED]]</f>
        <v>81</v>
      </c>
    </row>
    <row r="590" spans="1:23" x14ac:dyDescent="0.25">
      <c r="A590" s="246">
        <v>45698</v>
      </c>
      <c r="B590" s="247" t="s">
        <v>196</v>
      </c>
      <c r="C590" s="98" t="s">
        <v>153</v>
      </c>
      <c r="D590" s="98"/>
      <c r="E590" s="247" t="s">
        <v>418</v>
      </c>
      <c r="F590" s="247" t="s">
        <v>45</v>
      </c>
      <c r="G590" s="247" t="s">
        <v>7</v>
      </c>
      <c r="H590" s="247" t="s">
        <v>243</v>
      </c>
      <c r="I590" s="248" t="s">
        <v>23</v>
      </c>
      <c r="J590" s="246">
        <v>45753</v>
      </c>
      <c r="K590" s="249">
        <v>1</v>
      </c>
      <c r="L590" s="250">
        <v>1</v>
      </c>
      <c r="M590" s="251">
        <v>100</v>
      </c>
      <c r="N590" s="252">
        <v>34.04</v>
      </c>
      <c r="O590" s="252">
        <v>30</v>
      </c>
      <c r="P590" s="253">
        <f>SUM(Table1[[#This Row],[BASE_FARE]:[SURCHARGES]])*Table1[[#This Row],[SEATS_BOOKED]]</f>
        <v>164.04</v>
      </c>
      <c r="Q590" s="247" t="s">
        <v>109</v>
      </c>
      <c r="R590" s="249" t="s">
        <v>154</v>
      </c>
      <c r="S590" s="247" t="str">
        <f>LEFT(Table1[[#This Row],[SECTOR]],3)</f>
        <v>NAP</v>
      </c>
      <c r="T590" s="247" t="str">
        <f>RIGHT(Table1[[#This Row],[SECTOR]],3)</f>
        <v>SSH</v>
      </c>
      <c r="U590" s="247" t="str">
        <f t="shared" si="10"/>
        <v>NAP</v>
      </c>
      <c r="V590" s="247">
        <f>WEEKDAY(Table1[[#This Row],[FLIGHT_DATE]],2)</f>
        <v>7</v>
      </c>
      <c r="W590" s="247">
        <f>Table1[[#This Row],[FLIGHT_DATE]]-Table1[[#This Row],[DATE_BOOKED]]</f>
        <v>55</v>
      </c>
    </row>
    <row r="591" spans="1:23" x14ac:dyDescent="0.25">
      <c r="A591" s="246">
        <v>45698</v>
      </c>
      <c r="B591" s="247" t="s">
        <v>196</v>
      </c>
      <c r="C591" s="98" t="s">
        <v>153</v>
      </c>
      <c r="D591" s="98"/>
      <c r="E591" s="247" t="s">
        <v>418</v>
      </c>
      <c r="F591" s="247" t="s">
        <v>45</v>
      </c>
      <c r="G591" s="247" t="s">
        <v>8</v>
      </c>
      <c r="H591" s="247" t="s">
        <v>244</v>
      </c>
      <c r="I591" s="248" t="s">
        <v>24</v>
      </c>
      <c r="J591" s="246">
        <v>45760</v>
      </c>
      <c r="K591" s="249">
        <v>1</v>
      </c>
      <c r="L591" s="250">
        <v>1</v>
      </c>
      <c r="M591" s="251">
        <v>100</v>
      </c>
      <c r="N591" s="252">
        <v>38.92</v>
      </c>
      <c r="O591" s="252">
        <v>30</v>
      </c>
      <c r="P591" s="253">
        <f>SUM(Table1[[#This Row],[BASE_FARE]:[SURCHARGES]])*Table1[[#This Row],[SEATS_BOOKED]]</f>
        <v>168.92000000000002</v>
      </c>
      <c r="Q591" s="247" t="s">
        <v>109</v>
      </c>
      <c r="R591" s="249" t="s">
        <v>154</v>
      </c>
      <c r="S591" s="247" t="str">
        <f>LEFT(Table1[[#This Row],[SECTOR]],3)</f>
        <v>SSH</v>
      </c>
      <c r="T591" s="247" t="str">
        <f>RIGHT(Table1[[#This Row],[SECTOR]],3)</f>
        <v>NAP</v>
      </c>
      <c r="U591" s="247" t="str">
        <f t="shared" si="10"/>
        <v>NAP</v>
      </c>
      <c r="V591" s="247">
        <f>WEEKDAY(Table1[[#This Row],[FLIGHT_DATE]],2)</f>
        <v>7</v>
      </c>
      <c r="W591" s="247">
        <f>Table1[[#This Row],[FLIGHT_DATE]]-Table1[[#This Row],[DATE_BOOKED]]</f>
        <v>62</v>
      </c>
    </row>
    <row r="592" spans="1:23" x14ac:dyDescent="0.25">
      <c r="A592" s="246">
        <v>45698</v>
      </c>
      <c r="B592" s="247" t="s">
        <v>196</v>
      </c>
      <c r="C592" s="98" t="s">
        <v>153</v>
      </c>
      <c r="D592" s="98"/>
      <c r="E592" s="247" t="s">
        <v>420</v>
      </c>
      <c r="F592" s="247" t="s">
        <v>47</v>
      </c>
      <c r="G592" s="247" t="s">
        <v>7</v>
      </c>
      <c r="H592" s="247" t="s">
        <v>116</v>
      </c>
      <c r="I592" s="248" t="s">
        <v>24</v>
      </c>
      <c r="J592" s="246">
        <v>45767</v>
      </c>
      <c r="K592" s="249">
        <v>1</v>
      </c>
      <c r="L592" s="250">
        <v>1</v>
      </c>
      <c r="M592" s="251">
        <v>100</v>
      </c>
      <c r="N592" s="252">
        <v>38.92</v>
      </c>
      <c r="O592" s="252">
        <v>40</v>
      </c>
      <c r="P592" s="253">
        <f>SUM(Table1[[#This Row],[BASE_FARE]:[SURCHARGES]])*Table1[[#This Row],[SEATS_BOOKED]]</f>
        <v>178.92000000000002</v>
      </c>
      <c r="Q592" s="247" t="s">
        <v>109</v>
      </c>
      <c r="R592" s="249" t="s">
        <v>154</v>
      </c>
      <c r="S592" s="247" t="str">
        <f>LEFT(Table1[[#This Row],[SECTOR]],3)</f>
        <v>SSH</v>
      </c>
      <c r="T592" s="247" t="str">
        <f>RIGHT(Table1[[#This Row],[SECTOR]],3)</f>
        <v>NAP</v>
      </c>
      <c r="U592" s="247" t="str">
        <f t="shared" si="10"/>
        <v>NAP</v>
      </c>
      <c r="V592" s="247">
        <f>WEEKDAY(Table1[[#This Row],[FLIGHT_DATE]],2)</f>
        <v>7</v>
      </c>
      <c r="W592" s="247">
        <f>Table1[[#This Row],[FLIGHT_DATE]]-Table1[[#This Row],[DATE_BOOKED]]</f>
        <v>69</v>
      </c>
    </row>
    <row r="593" spans="1:23" x14ac:dyDescent="0.25">
      <c r="A593" s="246">
        <v>45698</v>
      </c>
      <c r="B593" s="247" t="s">
        <v>196</v>
      </c>
      <c r="C593" s="98" t="s">
        <v>153</v>
      </c>
      <c r="D593" s="98"/>
      <c r="E593" s="247" t="s">
        <v>419</v>
      </c>
      <c r="F593" s="247" t="s">
        <v>47</v>
      </c>
      <c r="G593" s="247" t="s">
        <v>7</v>
      </c>
      <c r="H593" s="247" t="s">
        <v>347</v>
      </c>
      <c r="I593" s="248" t="s">
        <v>24</v>
      </c>
      <c r="J593" s="246">
        <v>45779</v>
      </c>
      <c r="K593" s="249">
        <v>1</v>
      </c>
      <c r="L593" s="250">
        <v>1</v>
      </c>
      <c r="M593" s="251">
        <v>220</v>
      </c>
      <c r="N593" s="252">
        <v>38.92</v>
      </c>
      <c r="O593" s="252">
        <v>40</v>
      </c>
      <c r="P593" s="253">
        <f>SUM(Table1[[#This Row],[BASE_FARE]:[SURCHARGES]])*Table1[[#This Row],[SEATS_BOOKED]]</f>
        <v>298.92</v>
      </c>
      <c r="Q593" s="247" t="s">
        <v>109</v>
      </c>
      <c r="R593" s="249" t="s">
        <v>154</v>
      </c>
      <c r="S593" s="247" t="str">
        <f>LEFT(Table1[[#This Row],[SECTOR]],3)</f>
        <v>SSH</v>
      </c>
      <c r="T593" s="247" t="str">
        <f>RIGHT(Table1[[#This Row],[SECTOR]],3)</f>
        <v>NAP</v>
      </c>
      <c r="U593" s="247" t="str">
        <f t="shared" si="10"/>
        <v>NAP</v>
      </c>
      <c r="V593" s="247">
        <f>WEEKDAY(Table1[[#This Row],[FLIGHT_DATE]],2)</f>
        <v>5</v>
      </c>
      <c r="W593" s="247">
        <f>Table1[[#This Row],[FLIGHT_DATE]]-Table1[[#This Row],[DATE_BOOKED]]</f>
        <v>81</v>
      </c>
    </row>
    <row r="594" spans="1:23" x14ac:dyDescent="0.25">
      <c r="A594" s="246">
        <v>45698</v>
      </c>
      <c r="B594" s="247" t="s">
        <v>196</v>
      </c>
      <c r="C594" s="98" t="s">
        <v>153</v>
      </c>
      <c r="D594" s="98"/>
      <c r="E594" s="247" t="s">
        <v>421</v>
      </c>
      <c r="F594" s="247" t="s">
        <v>47</v>
      </c>
      <c r="G594" s="247" t="s">
        <v>7</v>
      </c>
      <c r="H594" s="247" t="s">
        <v>289</v>
      </c>
      <c r="I594" s="248" t="s">
        <v>300</v>
      </c>
      <c r="J594" s="246">
        <v>45766</v>
      </c>
      <c r="K594" s="249">
        <v>1</v>
      </c>
      <c r="L594" s="250">
        <v>1</v>
      </c>
      <c r="M594" s="251">
        <v>290</v>
      </c>
      <c r="N594" s="252">
        <v>23.04</v>
      </c>
      <c r="O594" s="252">
        <v>30</v>
      </c>
      <c r="P594" s="253">
        <f>SUM(Table1[[#This Row],[BASE_FARE]:[SURCHARGES]])*Table1[[#This Row],[SEATS_BOOKED]]</f>
        <v>343.04</v>
      </c>
      <c r="Q594" s="247" t="s">
        <v>109</v>
      </c>
      <c r="R594" s="249" t="s">
        <v>154</v>
      </c>
      <c r="S594" s="247" t="str">
        <f>LEFT(Table1[[#This Row],[SECTOR]],3)</f>
        <v>VRN</v>
      </c>
      <c r="T594" s="247" t="str">
        <f>RIGHT(Table1[[#This Row],[SECTOR]],3)</f>
        <v>SSH</v>
      </c>
      <c r="U594" s="247" t="str">
        <f t="shared" si="10"/>
        <v>VRN</v>
      </c>
      <c r="V594" s="247">
        <f>WEEKDAY(Table1[[#This Row],[FLIGHT_DATE]],2)</f>
        <v>6</v>
      </c>
      <c r="W594" s="247">
        <f>Table1[[#This Row],[FLIGHT_DATE]]-Table1[[#This Row],[DATE_BOOKED]]</f>
        <v>68</v>
      </c>
    </row>
    <row r="595" spans="1:23" x14ac:dyDescent="0.25">
      <c r="A595" s="246">
        <v>45698</v>
      </c>
      <c r="B595" s="247" t="s">
        <v>196</v>
      </c>
      <c r="C595" s="98" t="s">
        <v>153</v>
      </c>
      <c r="D595" s="98"/>
      <c r="E595" s="247" t="s">
        <v>422</v>
      </c>
      <c r="F595" s="247" t="s">
        <v>47</v>
      </c>
      <c r="G595" s="247" t="s">
        <v>7</v>
      </c>
      <c r="H595" s="247" t="s">
        <v>293</v>
      </c>
      <c r="I595" s="248" t="s">
        <v>302</v>
      </c>
      <c r="J595" s="246">
        <v>45773</v>
      </c>
      <c r="K595" s="249">
        <v>1</v>
      </c>
      <c r="L595" s="250">
        <v>1</v>
      </c>
      <c r="M595" s="251">
        <v>270</v>
      </c>
      <c r="N595" s="252">
        <v>37.43</v>
      </c>
      <c r="O595" s="252">
        <v>40</v>
      </c>
      <c r="P595" s="253">
        <f>SUM(Table1[[#This Row],[BASE_FARE]:[SURCHARGES]])*Table1[[#This Row],[SEATS_BOOKED]]</f>
        <v>347.43</v>
      </c>
      <c r="Q595" s="247" t="s">
        <v>109</v>
      </c>
      <c r="R595" s="249" t="s">
        <v>154</v>
      </c>
      <c r="S595" s="247" t="str">
        <f>LEFT(Table1[[#This Row],[SECTOR]],3)</f>
        <v>SSH</v>
      </c>
      <c r="T595" s="247" t="str">
        <f>RIGHT(Table1[[#This Row],[SECTOR]],3)</f>
        <v>VRN</v>
      </c>
      <c r="U595" s="247" t="str">
        <f t="shared" si="10"/>
        <v>VRN</v>
      </c>
      <c r="V595" s="247">
        <f>WEEKDAY(Table1[[#This Row],[FLIGHT_DATE]],2)</f>
        <v>6</v>
      </c>
      <c r="W595" s="247">
        <f>Table1[[#This Row],[FLIGHT_DATE]]-Table1[[#This Row],[DATE_BOOKED]]</f>
        <v>75</v>
      </c>
    </row>
    <row r="596" spans="1:23" x14ac:dyDescent="0.25">
      <c r="A596" s="246">
        <v>45698</v>
      </c>
      <c r="B596" s="247" t="s">
        <v>196</v>
      </c>
      <c r="C596" s="98" t="s">
        <v>153</v>
      </c>
      <c r="D596" s="98"/>
      <c r="E596" s="247" t="s">
        <v>420</v>
      </c>
      <c r="F596" s="247" t="s">
        <v>47</v>
      </c>
      <c r="G596" s="247" t="s">
        <v>7</v>
      </c>
      <c r="H596" s="247" t="s">
        <v>116</v>
      </c>
      <c r="I596" s="248" t="s">
        <v>24</v>
      </c>
      <c r="J596" s="246">
        <v>45767</v>
      </c>
      <c r="K596" s="249">
        <v>1</v>
      </c>
      <c r="L596" s="250">
        <v>1</v>
      </c>
      <c r="M596" s="251">
        <v>100</v>
      </c>
      <c r="N596" s="252">
        <v>38.92</v>
      </c>
      <c r="O596" s="252">
        <v>40</v>
      </c>
      <c r="P596" s="253">
        <f>SUM(Table1[[#This Row],[BASE_FARE]:[SURCHARGES]])*Table1[[#This Row],[SEATS_BOOKED]]</f>
        <v>178.92000000000002</v>
      </c>
      <c r="Q596" s="247" t="s">
        <v>109</v>
      </c>
      <c r="R596" s="249" t="s">
        <v>154</v>
      </c>
      <c r="S596" s="247" t="str">
        <f>LEFT(Table1[[#This Row],[SECTOR]],3)</f>
        <v>SSH</v>
      </c>
      <c r="T596" s="247" t="str">
        <f>RIGHT(Table1[[#This Row],[SECTOR]],3)</f>
        <v>NAP</v>
      </c>
      <c r="U596" s="247" t="str">
        <f t="shared" si="10"/>
        <v>NAP</v>
      </c>
      <c r="V596" s="247">
        <f>WEEKDAY(Table1[[#This Row],[FLIGHT_DATE]],2)</f>
        <v>7</v>
      </c>
      <c r="W596" s="247">
        <f>Table1[[#This Row],[FLIGHT_DATE]]-Table1[[#This Row],[DATE_BOOKED]]</f>
        <v>69</v>
      </c>
    </row>
    <row r="597" spans="1:23" x14ac:dyDescent="0.25">
      <c r="A597" s="246">
        <v>45698</v>
      </c>
      <c r="B597" s="247" t="s">
        <v>196</v>
      </c>
      <c r="C597" s="98" t="s">
        <v>153</v>
      </c>
      <c r="D597" s="98"/>
      <c r="E597" s="247" t="s">
        <v>421</v>
      </c>
      <c r="F597" s="247" t="s">
        <v>47</v>
      </c>
      <c r="G597" s="247" t="s">
        <v>7</v>
      </c>
      <c r="H597" s="247" t="s">
        <v>289</v>
      </c>
      <c r="I597" s="248" t="s">
        <v>300</v>
      </c>
      <c r="J597" s="246">
        <v>45766</v>
      </c>
      <c r="K597" s="249">
        <v>1</v>
      </c>
      <c r="L597" s="250">
        <v>1</v>
      </c>
      <c r="M597" s="251">
        <v>290</v>
      </c>
      <c r="N597" s="252">
        <v>23.03</v>
      </c>
      <c r="O597" s="252">
        <v>30</v>
      </c>
      <c r="P597" s="253">
        <f>SUM(Table1[[#This Row],[BASE_FARE]:[SURCHARGES]])*Table1[[#This Row],[SEATS_BOOKED]]</f>
        <v>343.03</v>
      </c>
      <c r="Q597" s="247" t="s">
        <v>109</v>
      </c>
      <c r="R597" s="249" t="s">
        <v>154</v>
      </c>
      <c r="S597" s="247" t="str">
        <f>LEFT(Table1[[#This Row],[SECTOR]],3)</f>
        <v>VRN</v>
      </c>
      <c r="T597" s="247" t="str">
        <f>RIGHT(Table1[[#This Row],[SECTOR]],3)</f>
        <v>SSH</v>
      </c>
      <c r="U597" s="247" t="str">
        <f t="shared" si="10"/>
        <v>VRN</v>
      </c>
      <c r="V597" s="247">
        <f>WEEKDAY(Table1[[#This Row],[FLIGHT_DATE]],2)</f>
        <v>6</v>
      </c>
      <c r="W597" s="247">
        <f>Table1[[#This Row],[FLIGHT_DATE]]-Table1[[#This Row],[DATE_BOOKED]]</f>
        <v>68</v>
      </c>
    </row>
    <row r="598" spans="1:23" x14ac:dyDescent="0.25">
      <c r="A598" s="246">
        <v>45698</v>
      </c>
      <c r="B598" s="247" t="s">
        <v>196</v>
      </c>
      <c r="C598" s="98" t="s">
        <v>153</v>
      </c>
      <c r="D598" s="98"/>
      <c r="E598" s="247" t="s">
        <v>422</v>
      </c>
      <c r="F598" s="247" t="s">
        <v>47</v>
      </c>
      <c r="G598" s="247" t="s">
        <v>7</v>
      </c>
      <c r="H598" s="247" t="s">
        <v>293</v>
      </c>
      <c r="I598" s="248" t="s">
        <v>302</v>
      </c>
      <c r="J598" s="246">
        <v>45773</v>
      </c>
      <c r="K598" s="249">
        <v>1</v>
      </c>
      <c r="L598" s="250">
        <v>1</v>
      </c>
      <c r="M598" s="251">
        <v>270</v>
      </c>
      <c r="N598" s="252">
        <v>37.43</v>
      </c>
      <c r="O598" s="252">
        <v>40</v>
      </c>
      <c r="P598" s="253">
        <f>SUM(Table1[[#This Row],[BASE_FARE]:[SURCHARGES]])*Table1[[#This Row],[SEATS_BOOKED]]</f>
        <v>347.43</v>
      </c>
      <c r="Q598" s="247" t="s">
        <v>109</v>
      </c>
      <c r="R598" s="249" t="s">
        <v>154</v>
      </c>
      <c r="S598" s="247" t="str">
        <f>LEFT(Table1[[#This Row],[SECTOR]],3)</f>
        <v>SSH</v>
      </c>
      <c r="T598" s="247" t="str">
        <f>RIGHT(Table1[[#This Row],[SECTOR]],3)</f>
        <v>VRN</v>
      </c>
      <c r="U598" s="247" t="str">
        <f t="shared" si="10"/>
        <v>VRN</v>
      </c>
      <c r="V598" s="247">
        <f>WEEKDAY(Table1[[#This Row],[FLIGHT_DATE]],2)</f>
        <v>6</v>
      </c>
      <c r="W598" s="247">
        <f>Table1[[#This Row],[FLIGHT_DATE]]-Table1[[#This Row],[DATE_BOOKED]]</f>
        <v>75</v>
      </c>
    </row>
    <row r="599" spans="1:23" x14ac:dyDescent="0.25">
      <c r="A599" s="246">
        <v>45698</v>
      </c>
      <c r="B599" s="247" t="s">
        <v>196</v>
      </c>
      <c r="C599" s="98" t="s">
        <v>153</v>
      </c>
      <c r="D599" s="98"/>
      <c r="E599" s="247" t="s">
        <v>417</v>
      </c>
      <c r="F599" s="247" t="s">
        <v>47</v>
      </c>
      <c r="G599" s="247" t="s">
        <v>7</v>
      </c>
      <c r="H599" s="247" t="s">
        <v>367</v>
      </c>
      <c r="I599" s="248" t="s">
        <v>302</v>
      </c>
      <c r="J599" s="246">
        <v>45899</v>
      </c>
      <c r="K599" s="249">
        <v>1</v>
      </c>
      <c r="L599" s="250">
        <v>1</v>
      </c>
      <c r="M599" s="251">
        <v>400</v>
      </c>
      <c r="N599" s="252">
        <v>37.43</v>
      </c>
      <c r="O599" s="252">
        <v>40</v>
      </c>
      <c r="P599" s="253">
        <f>SUM(Table1[[#This Row],[BASE_FARE]:[SURCHARGES]])*Table1[[#This Row],[SEATS_BOOKED]]</f>
        <v>477.43</v>
      </c>
      <c r="Q599" s="247" t="s">
        <v>109</v>
      </c>
      <c r="R599" s="249" t="s">
        <v>154</v>
      </c>
      <c r="S599" s="247" t="str">
        <f>LEFT(Table1[[#This Row],[SECTOR]],3)</f>
        <v>SSH</v>
      </c>
      <c r="T599" s="247" t="str">
        <f>RIGHT(Table1[[#This Row],[SECTOR]],3)</f>
        <v>VRN</v>
      </c>
      <c r="U599" s="247" t="str">
        <f t="shared" si="10"/>
        <v>VRN</v>
      </c>
      <c r="V599" s="247">
        <f>WEEKDAY(Table1[[#This Row],[FLIGHT_DATE]],2)</f>
        <v>6</v>
      </c>
      <c r="W599" s="247">
        <f>Table1[[#This Row],[FLIGHT_DATE]]-Table1[[#This Row],[DATE_BOOKED]]</f>
        <v>201</v>
      </c>
    </row>
    <row r="600" spans="1:23" x14ac:dyDescent="0.25">
      <c r="A600" s="246">
        <v>45698</v>
      </c>
      <c r="B600" s="247" t="s">
        <v>423</v>
      </c>
      <c r="C600" s="98" t="s">
        <v>424</v>
      </c>
      <c r="D600" s="98" t="s">
        <v>28919</v>
      </c>
      <c r="E600" s="247" t="s">
        <v>425</v>
      </c>
      <c r="F600" s="247" t="s">
        <v>45</v>
      </c>
      <c r="G600" s="247" t="s">
        <v>7</v>
      </c>
      <c r="H600" s="247" t="s">
        <v>289</v>
      </c>
      <c r="I600" s="248" t="s">
        <v>300</v>
      </c>
      <c r="J600" s="246">
        <v>45773</v>
      </c>
      <c r="K600" s="249">
        <v>1</v>
      </c>
      <c r="L600" s="250">
        <v>1</v>
      </c>
      <c r="M600" s="251">
        <v>317.97000000000003</v>
      </c>
      <c r="N600" s="252">
        <v>0</v>
      </c>
      <c r="O600" s="252">
        <v>0</v>
      </c>
      <c r="P600" s="253">
        <f>SUM(Table1[[#This Row],[BASE_FARE]:[SURCHARGES]])*Table1[[#This Row],[SEATS_BOOKED]]</f>
        <v>317.97000000000003</v>
      </c>
      <c r="Q600" s="247" t="s">
        <v>109</v>
      </c>
      <c r="R600" s="249" t="s">
        <v>154</v>
      </c>
      <c r="S600" s="247" t="str">
        <f>LEFT(Table1[[#This Row],[SECTOR]],3)</f>
        <v>VRN</v>
      </c>
      <c r="T600" s="247" t="str">
        <f>RIGHT(Table1[[#This Row],[SECTOR]],3)</f>
        <v>SSH</v>
      </c>
      <c r="U600" s="247" t="str">
        <f t="shared" si="10"/>
        <v>VRN</v>
      </c>
      <c r="V600" s="247">
        <f>WEEKDAY(Table1[[#This Row],[FLIGHT_DATE]],2)</f>
        <v>6</v>
      </c>
      <c r="W600" s="247">
        <f>Table1[[#This Row],[FLIGHT_DATE]]-Table1[[#This Row],[DATE_BOOKED]]</f>
        <v>75</v>
      </c>
    </row>
    <row r="601" spans="1:23" x14ac:dyDescent="0.25">
      <c r="A601" s="246">
        <v>45698</v>
      </c>
      <c r="B601" s="247" t="s">
        <v>423</v>
      </c>
      <c r="C601" s="98" t="s">
        <v>424</v>
      </c>
      <c r="D601" s="98" t="s">
        <v>28919</v>
      </c>
      <c r="E601" s="247" t="s">
        <v>425</v>
      </c>
      <c r="F601" s="247" t="s">
        <v>45</v>
      </c>
      <c r="G601" s="247" t="s">
        <v>8</v>
      </c>
      <c r="H601" s="247" t="s">
        <v>293</v>
      </c>
      <c r="I601" s="248" t="s">
        <v>302</v>
      </c>
      <c r="J601" s="246">
        <v>45780</v>
      </c>
      <c r="K601" s="249">
        <v>1</v>
      </c>
      <c r="L601" s="250">
        <v>1</v>
      </c>
      <c r="M601" s="251">
        <v>346.63</v>
      </c>
      <c r="N601" s="252">
        <v>0</v>
      </c>
      <c r="O601" s="252">
        <v>0</v>
      </c>
      <c r="P601" s="253">
        <f>SUM(Table1[[#This Row],[BASE_FARE]:[SURCHARGES]])*Table1[[#This Row],[SEATS_BOOKED]]</f>
        <v>346.63</v>
      </c>
      <c r="Q601" s="247" t="s">
        <v>109</v>
      </c>
      <c r="R601" s="249" t="s">
        <v>154</v>
      </c>
      <c r="S601" s="247" t="str">
        <f>LEFT(Table1[[#This Row],[SECTOR]],3)</f>
        <v>SSH</v>
      </c>
      <c r="T601" s="247" t="str">
        <f>RIGHT(Table1[[#This Row],[SECTOR]],3)</f>
        <v>VRN</v>
      </c>
      <c r="U601" s="247" t="str">
        <f t="shared" si="10"/>
        <v>VRN</v>
      </c>
      <c r="V601" s="247">
        <f>WEEKDAY(Table1[[#This Row],[FLIGHT_DATE]],2)</f>
        <v>6</v>
      </c>
      <c r="W601" s="247">
        <f>Table1[[#This Row],[FLIGHT_DATE]]-Table1[[#This Row],[DATE_BOOKED]]</f>
        <v>82</v>
      </c>
    </row>
    <row r="602" spans="1:23" x14ac:dyDescent="0.25">
      <c r="A602" s="246">
        <v>45698</v>
      </c>
      <c r="B602" s="247" t="s">
        <v>423</v>
      </c>
      <c r="C602" s="98" t="s">
        <v>424</v>
      </c>
      <c r="D602" s="98" t="s">
        <v>28919</v>
      </c>
      <c r="E602" s="247" t="s">
        <v>426</v>
      </c>
      <c r="F602" s="247" t="s">
        <v>45</v>
      </c>
      <c r="G602" s="247" t="s">
        <v>7</v>
      </c>
      <c r="H602" s="247" t="s">
        <v>289</v>
      </c>
      <c r="I602" s="248" t="s">
        <v>300</v>
      </c>
      <c r="J602" s="246">
        <v>45766</v>
      </c>
      <c r="K602" s="249">
        <v>1</v>
      </c>
      <c r="L602" s="250">
        <v>1</v>
      </c>
      <c r="M602" s="251">
        <v>347.47</v>
      </c>
      <c r="N602" s="252">
        <v>0</v>
      </c>
      <c r="O602" s="252">
        <v>0</v>
      </c>
      <c r="P602" s="253">
        <f>SUM(Table1[[#This Row],[BASE_FARE]:[SURCHARGES]])*Table1[[#This Row],[SEATS_BOOKED]]</f>
        <v>347.47</v>
      </c>
      <c r="Q602" s="247" t="s">
        <v>109</v>
      </c>
      <c r="R602" s="249" t="s">
        <v>154</v>
      </c>
      <c r="S602" s="247" t="str">
        <f>LEFT(Table1[[#This Row],[SECTOR]],3)</f>
        <v>VRN</v>
      </c>
      <c r="T602" s="247" t="str">
        <f>RIGHT(Table1[[#This Row],[SECTOR]],3)</f>
        <v>SSH</v>
      </c>
      <c r="U602" s="247" t="str">
        <f t="shared" si="10"/>
        <v>VRN</v>
      </c>
      <c r="V602" s="247">
        <f>WEEKDAY(Table1[[#This Row],[FLIGHT_DATE]],2)</f>
        <v>6</v>
      </c>
      <c r="W602" s="247">
        <f>Table1[[#This Row],[FLIGHT_DATE]]-Table1[[#This Row],[DATE_BOOKED]]</f>
        <v>68</v>
      </c>
    </row>
    <row r="603" spans="1:23" x14ac:dyDescent="0.25">
      <c r="A603" s="246">
        <v>45698</v>
      </c>
      <c r="B603" s="247" t="s">
        <v>423</v>
      </c>
      <c r="C603" s="98" t="s">
        <v>424</v>
      </c>
      <c r="D603" s="98" t="s">
        <v>28919</v>
      </c>
      <c r="E603" s="247" t="s">
        <v>426</v>
      </c>
      <c r="F603" s="247" t="s">
        <v>45</v>
      </c>
      <c r="G603" s="247" t="s">
        <v>8</v>
      </c>
      <c r="H603" s="247" t="s">
        <v>293</v>
      </c>
      <c r="I603" s="248" t="s">
        <v>302</v>
      </c>
      <c r="J603" s="246">
        <v>45780</v>
      </c>
      <c r="K603" s="249">
        <v>1</v>
      </c>
      <c r="L603" s="250">
        <v>1</v>
      </c>
      <c r="M603" s="251">
        <v>423.05</v>
      </c>
      <c r="N603" s="252">
        <v>0</v>
      </c>
      <c r="O603" s="252">
        <v>0</v>
      </c>
      <c r="P603" s="253">
        <f>SUM(Table1[[#This Row],[BASE_FARE]:[SURCHARGES]])*Table1[[#This Row],[SEATS_BOOKED]]</f>
        <v>423.05</v>
      </c>
      <c r="Q603" s="247" t="s">
        <v>109</v>
      </c>
      <c r="R603" s="249" t="s">
        <v>154</v>
      </c>
      <c r="S603" s="247" t="str">
        <f>LEFT(Table1[[#This Row],[SECTOR]],3)</f>
        <v>SSH</v>
      </c>
      <c r="T603" s="247" t="str">
        <f>RIGHT(Table1[[#This Row],[SECTOR]],3)</f>
        <v>VRN</v>
      </c>
      <c r="U603" s="247" t="str">
        <f t="shared" ref="U603:U623" si="11">IF(AND(S603&lt;&gt;"SSH", S603&lt;&gt;"RMF", S603&lt;&gt;"CAI", S603&lt;&gt;"HRG", S603&lt;&gt;"LXR", S603&lt;&gt;"DXB", OR(T603="SSH", T603="RMF", T603="CAI", T603="HRG", T603="LXR", T603="DXB")), S603,
    IF(AND(T603&lt;&gt;"SSH", T603&lt;&gt;"RMF", T603&lt;&gt;"CAI", T603&lt;&gt;"HRG", T603&lt;&gt;"LXR", T603&lt;&gt;"DXB", OR(S603="SSH", S603="RMF", S603="CAI", S603="HRG", S603="LXR", S603="DXB")), T603,
    "VIE"))</f>
        <v>VRN</v>
      </c>
      <c r="V603" s="247">
        <f>WEEKDAY(Table1[[#This Row],[FLIGHT_DATE]],2)</f>
        <v>6</v>
      </c>
      <c r="W603" s="247">
        <f>Table1[[#This Row],[FLIGHT_DATE]]-Table1[[#This Row],[DATE_BOOKED]]</f>
        <v>82</v>
      </c>
    </row>
    <row r="604" spans="1:23" x14ac:dyDescent="0.25">
      <c r="A604" s="246">
        <v>45698</v>
      </c>
      <c r="B604" s="247" t="s">
        <v>423</v>
      </c>
      <c r="C604" s="98" t="s">
        <v>424</v>
      </c>
      <c r="D604" s="98" t="s">
        <v>28919</v>
      </c>
      <c r="E604" s="247" t="s">
        <v>426</v>
      </c>
      <c r="F604" s="247" t="s">
        <v>45</v>
      </c>
      <c r="G604" s="247" t="s">
        <v>7</v>
      </c>
      <c r="H604" s="247" t="s">
        <v>289</v>
      </c>
      <c r="I604" s="248" t="s">
        <v>300</v>
      </c>
      <c r="J604" s="246">
        <v>45766</v>
      </c>
      <c r="K604" s="249">
        <v>1</v>
      </c>
      <c r="L604" s="250">
        <v>1</v>
      </c>
      <c r="M604" s="251">
        <v>239.22</v>
      </c>
      <c r="N604" s="252">
        <v>0</v>
      </c>
      <c r="O604" s="252">
        <v>0</v>
      </c>
      <c r="P604" s="253">
        <f>SUM(Table1[[#This Row],[BASE_FARE]:[SURCHARGES]])*Table1[[#This Row],[SEATS_BOOKED]]</f>
        <v>239.22</v>
      </c>
      <c r="Q604" s="247" t="s">
        <v>109</v>
      </c>
      <c r="R604" s="249" t="s">
        <v>154</v>
      </c>
      <c r="S604" s="247" t="str">
        <f>LEFT(Table1[[#This Row],[SECTOR]],3)</f>
        <v>VRN</v>
      </c>
      <c r="T604" s="247" t="str">
        <f>RIGHT(Table1[[#This Row],[SECTOR]],3)</f>
        <v>SSH</v>
      </c>
      <c r="U604" s="247" t="str">
        <f t="shared" si="11"/>
        <v>VRN</v>
      </c>
      <c r="V604" s="247">
        <f>WEEKDAY(Table1[[#This Row],[FLIGHT_DATE]],2)</f>
        <v>6</v>
      </c>
      <c r="W604" s="247">
        <f>Table1[[#This Row],[FLIGHT_DATE]]-Table1[[#This Row],[DATE_BOOKED]]</f>
        <v>68</v>
      </c>
    </row>
    <row r="605" spans="1:23" x14ac:dyDescent="0.25">
      <c r="A605" s="246">
        <v>45698</v>
      </c>
      <c r="B605" s="247" t="s">
        <v>423</v>
      </c>
      <c r="C605" s="98" t="s">
        <v>424</v>
      </c>
      <c r="D605" s="98" t="s">
        <v>28919</v>
      </c>
      <c r="E605" s="247" t="s">
        <v>426</v>
      </c>
      <c r="F605" s="247" t="s">
        <v>45</v>
      </c>
      <c r="G605" s="247" t="s">
        <v>8</v>
      </c>
      <c r="H605" s="247" t="s">
        <v>293</v>
      </c>
      <c r="I605" s="248" t="s">
        <v>302</v>
      </c>
      <c r="J605" s="246">
        <v>45780</v>
      </c>
      <c r="K605" s="249">
        <v>1</v>
      </c>
      <c r="L605" s="250">
        <v>1</v>
      </c>
      <c r="M605" s="251">
        <v>272.88</v>
      </c>
      <c r="N605" s="252">
        <v>0</v>
      </c>
      <c r="O605" s="252">
        <v>0</v>
      </c>
      <c r="P605" s="253">
        <f>SUM(Table1[[#This Row],[BASE_FARE]:[SURCHARGES]])*Table1[[#This Row],[SEATS_BOOKED]]</f>
        <v>272.88</v>
      </c>
      <c r="Q605" s="247" t="s">
        <v>109</v>
      </c>
      <c r="R605" s="249" t="s">
        <v>154</v>
      </c>
      <c r="S605" s="247" t="str">
        <f>LEFT(Table1[[#This Row],[SECTOR]],3)</f>
        <v>SSH</v>
      </c>
      <c r="T605" s="247" t="str">
        <f>RIGHT(Table1[[#This Row],[SECTOR]],3)</f>
        <v>VRN</v>
      </c>
      <c r="U605" s="247" t="str">
        <f t="shared" si="11"/>
        <v>VRN</v>
      </c>
      <c r="V605" s="247">
        <f>WEEKDAY(Table1[[#This Row],[FLIGHT_DATE]],2)</f>
        <v>6</v>
      </c>
      <c r="W605" s="247">
        <f>Table1[[#This Row],[FLIGHT_DATE]]-Table1[[#This Row],[DATE_BOOKED]]</f>
        <v>82</v>
      </c>
    </row>
    <row r="606" spans="1:23" x14ac:dyDescent="0.25">
      <c r="A606" s="246">
        <v>45698</v>
      </c>
      <c r="B606" s="247" t="s">
        <v>423</v>
      </c>
      <c r="C606" s="98" t="s">
        <v>424</v>
      </c>
      <c r="D606" s="98" t="s">
        <v>28919</v>
      </c>
      <c r="E606" s="247" t="s">
        <v>426</v>
      </c>
      <c r="F606" s="247" t="s">
        <v>45</v>
      </c>
      <c r="G606" s="247" t="s">
        <v>7</v>
      </c>
      <c r="H606" s="247" t="s">
        <v>289</v>
      </c>
      <c r="I606" s="248" t="s">
        <v>300</v>
      </c>
      <c r="J606" s="246">
        <v>45766</v>
      </c>
      <c r="K606" s="249">
        <v>1</v>
      </c>
      <c r="L606" s="250">
        <v>1</v>
      </c>
      <c r="M606" s="251">
        <v>239.22</v>
      </c>
      <c r="N606" s="252">
        <v>0</v>
      </c>
      <c r="O606" s="252">
        <v>0</v>
      </c>
      <c r="P606" s="253">
        <f>SUM(Table1[[#This Row],[BASE_FARE]:[SURCHARGES]])*Table1[[#This Row],[SEATS_BOOKED]]</f>
        <v>239.22</v>
      </c>
      <c r="Q606" s="247" t="s">
        <v>109</v>
      </c>
      <c r="R606" s="249" t="s">
        <v>154</v>
      </c>
      <c r="S606" s="247" t="str">
        <f>LEFT(Table1[[#This Row],[SECTOR]],3)</f>
        <v>VRN</v>
      </c>
      <c r="T606" s="247" t="str">
        <f>RIGHT(Table1[[#This Row],[SECTOR]],3)</f>
        <v>SSH</v>
      </c>
      <c r="U606" s="247" t="str">
        <f t="shared" si="11"/>
        <v>VRN</v>
      </c>
      <c r="V606" s="247">
        <f>WEEKDAY(Table1[[#This Row],[FLIGHT_DATE]],2)</f>
        <v>6</v>
      </c>
      <c r="W606" s="247">
        <f>Table1[[#This Row],[FLIGHT_DATE]]-Table1[[#This Row],[DATE_BOOKED]]</f>
        <v>68</v>
      </c>
    </row>
    <row r="607" spans="1:23" x14ac:dyDescent="0.25">
      <c r="A607" s="246">
        <v>45698</v>
      </c>
      <c r="B607" s="247" t="s">
        <v>423</v>
      </c>
      <c r="C607" s="98" t="s">
        <v>424</v>
      </c>
      <c r="D607" s="98" t="s">
        <v>28919</v>
      </c>
      <c r="E607" s="247" t="s">
        <v>426</v>
      </c>
      <c r="F607" s="247" t="s">
        <v>45</v>
      </c>
      <c r="G607" s="247" t="s">
        <v>8</v>
      </c>
      <c r="H607" s="247" t="s">
        <v>293</v>
      </c>
      <c r="I607" s="248" t="s">
        <v>302</v>
      </c>
      <c r="J607" s="246">
        <v>45780</v>
      </c>
      <c r="K607" s="249">
        <v>1</v>
      </c>
      <c r="L607" s="250">
        <v>1</v>
      </c>
      <c r="M607" s="251">
        <v>272.88</v>
      </c>
      <c r="N607" s="252">
        <v>0</v>
      </c>
      <c r="O607" s="252">
        <v>0</v>
      </c>
      <c r="P607" s="253">
        <f>SUM(Table1[[#This Row],[BASE_FARE]:[SURCHARGES]])*Table1[[#This Row],[SEATS_BOOKED]]</f>
        <v>272.88</v>
      </c>
      <c r="Q607" s="247" t="s">
        <v>109</v>
      </c>
      <c r="R607" s="249" t="s">
        <v>154</v>
      </c>
      <c r="S607" s="247" t="str">
        <f>LEFT(Table1[[#This Row],[SECTOR]],3)</f>
        <v>SSH</v>
      </c>
      <c r="T607" s="247" t="str">
        <f>RIGHT(Table1[[#This Row],[SECTOR]],3)</f>
        <v>VRN</v>
      </c>
      <c r="U607" s="247" t="str">
        <f t="shared" si="11"/>
        <v>VRN</v>
      </c>
      <c r="V607" s="247">
        <f>WEEKDAY(Table1[[#This Row],[FLIGHT_DATE]],2)</f>
        <v>6</v>
      </c>
      <c r="W607" s="247">
        <f>Table1[[#This Row],[FLIGHT_DATE]]-Table1[[#This Row],[DATE_BOOKED]]</f>
        <v>82</v>
      </c>
    </row>
    <row r="608" spans="1:23" x14ac:dyDescent="0.25">
      <c r="A608" s="246">
        <v>45698</v>
      </c>
      <c r="B608" s="247" t="s">
        <v>423</v>
      </c>
      <c r="C608" s="98" t="s">
        <v>424</v>
      </c>
      <c r="D608" s="98" t="s">
        <v>28919</v>
      </c>
      <c r="E608" s="247" t="s">
        <v>426</v>
      </c>
      <c r="F608" s="247" t="s">
        <v>45</v>
      </c>
      <c r="G608" s="247" t="s">
        <v>7</v>
      </c>
      <c r="H608" s="247" t="s">
        <v>289</v>
      </c>
      <c r="I608" s="248" t="s">
        <v>300</v>
      </c>
      <c r="J608" s="246">
        <v>45766</v>
      </c>
      <c r="K608" s="249">
        <v>1</v>
      </c>
      <c r="L608" s="250">
        <v>1</v>
      </c>
      <c r="M608" s="251">
        <v>317.97000000000003</v>
      </c>
      <c r="N608" s="252">
        <v>0</v>
      </c>
      <c r="O608" s="252">
        <v>0</v>
      </c>
      <c r="P608" s="253">
        <f>SUM(Table1[[#This Row],[BASE_FARE]:[SURCHARGES]])*Table1[[#This Row],[SEATS_BOOKED]]</f>
        <v>317.97000000000003</v>
      </c>
      <c r="Q608" s="247" t="s">
        <v>109</v>
      </c>
      <c r="R608" s="249" t="s">
        <v>154</v>
      </c>
      <c r="S608" s="247" t="str">
        <f>LEFT(Table1[[#This Row],[SECTOR]],3)</f>
        <v>VRN</v>
      </c>
      <c r="T608" s="247" t="str">
        <f>RIGHT(Table1[[#This Row],[SECTOR]],3)</f>
        <v>SSH</v>
      </c>
      <c r="U608" s="247" t="str">
        <f t="shared" si="11"/>
        <v>VRN</v>
      </c>
      <c r="V608" s="247">
        <f>WEEKDAY(Table1[[#This Row],[FLIGHT_DATE]],2)</f>
        <v>6</v>
      </c>
      <c r="W608" s="247">
        <f>Table1[[#This Row],[FLIGHT_DATE]]-Table1[[#This Row],[DATE_BOOKED]]</f>
        <v>68</v>
      </c>
    </row>
    <row r="609" spans="1:23" x14ac:dyDescent="0.25">
      <c r="A609" s="246">
        <v>45698</v>
      </c>
      <c r="B609" s="247" t="s">
        <v>423</v>
      </c>
      <c r="C609" s="98" t="s">
        <v>424</v>
      </c>
      <c r="D609" s="98" t="s">
        <v>28919</v>
      </c>
      <c r="E609" s="247" t="s">
        <v>426</v>
      </c>
      <c r="F609" s="247" t="s">
        <v>45</v>
      </c>
      <c r="G609" s="247" t="s">
        <v>8</v>
      </c>
      <c r="H609" s="247" t="s">
        <v>293</v>
      </c>
      <c r="I609" s="248" t="s">
        <v>302</v>
      </c>
      <c r="J609" s="246">
        <v>45780</v>
      </c>
      <c r="K609" s="249">
        <v>1</v>
      </c>
      <c r="L609" s="250">
        <v>1</v>
      </c>
      <c r="M609" s="251">
        <v>346.63</v>
      </c>
      <c r="N609" s="252">
        <v>0</v>
      </c>
      <c r="O609" s="252">
        <v>0</v>
      </c>
      <c r="P609" s="253">
        <f>SUM(Table1[[#This Row],[BASE_FARE]:[SURCHARGES]])*Table1[[#This Row],[SEATS_BOOKED]]</f>
        <v>346.63</v>
      </c>
      <c r="Q609" s="247" t="s">
        <v>109</v>
      </c>
      <c r="R609" s="249" t="s">
        <v>154</v>
      </c>
      <c r="S609" s="247" t="str">
        <f>LEFT(Table1[[#This Row],[SECTOR]],3)</f>
        <v>SSH</v>
      </c>
      <c r="T609" s="247" t="str">
        <f>RIGHT(Table1[[#This Row],[SECTOR]],3)</f>
        <v>VRN</v>
      </c>
      <c r="U609" s="247" t="str">
        <f t="shared" si="11"/>
        <v>VRN</v>
      </c>
      <c r="V609" s="247">
        <f>WEEKDAY(Table1[[#This Row],[FLIGHT_DATE]],2)</f>
        <v>6</v>
      </c>
      <c r="W609" s="247">
        <f>Table1[[#This Row],[FLIGHT_DATE]]-Table1[[#This Row],[DATE_BOOKED]]</f>
        <v>82</v>
      </c>
    </row>
    <row r="610" spans="1:23" x14ac:dyDescent="0.25">
      <c r="A610" s="246">
        <v>45699</v>
      </c>
      <c r="B610" s="247" t="s">
        <v>281</v>
      </c>
      <c r="C610" s="98" t="s">
        <v>153</v>
      </c>
      <c r="D610" s="98"/>
      <c r="E610" s="247" t="s">
        <v>427</v>
      </c>
      <c r="F610" s="247" t="s">
        <v>45</v>
      </c>
      <c r="G610" s="247" t="s">
        <v>7</v>
      </c>
      <c r="H610" s="247" t="s">
        <v>284</v>
      </c>
      <c r="I610" s="247" t="s">
        <v>297</v>
      </c>
      <c r="J610" s="246">
        <v>45877</v>
      </c>
      <c r="K610" s="249">
        <v>4</v>
      </c>
      <c r="L610" s="249">
        <v>4</v>
      </c>
      <c r="M610" s="251">
        <v>300</v>
      </c>
      <c r="N610" s="252">
        <v>0</v>
      </c>
      <c r="O610" s="252">
        <v>0</v>
      </c>
      <c r="P610" s="253">
        <f>SUM(Table1[[#This Row],[BASE_FARE]:[SURCHARGES]])*Table1[[#This Row],[SEATS_BOOKED]]</f>
        <v>1200</v>
      </c>
      <c r="Q610" s="247" t="s">
        <v>109</v>
      </c>
      <c r="R610" s="249" t="s">
        <v>154</v>
      </c>
      <c r="S610" s="247" t="str">
        <f>LEFT(Table1[[#This Row],[SECTOR]],3)</f>
        <v>MXP</v>
      </c>
      <c r="T610" s="247" t="str">
        <f>RIGHT(Table1[[#This Row],[SECTOR]],3)</f>
        <v>SSH</v>
      </c>
      <c r="U610" s="247" t="str">
        <f t="shared" si="11"/>
        <v>MXP</v>
      </c>
      <c r="V610" s="247">
        <f>WEEKDAY(Table1[[#This Row],[FLIGHT_DATE]],2)</f>
        <v>5</v>
      </c>
      <c r="W610" s="247">
        <f>Table1[[#This Row],[FLIGHT_DATE]]-Table1[[#This Row],[DATE_BOOKED]]</f>
        <v>178</v>
      </c>
    </row>
    <row r="611" spans="1:23" x14ac:dyDescent="0.25">
      <c r="A611" s="246">
        <v>45699</v>
      </c>
      <c r="B611" s="247" t="s">
        <v>281</v>
      </c>
      <c r="C611" s="98" t="s">
        <v>153</v>
      </c>
      <c r="D611" s="98"/>
      <c r="E611" s="247" t="s">
        <v>427</v>
      </c>
      <c r="F611" s="247" t="s">
        <v>45</v>
      </c>
      <c r="G611" s="247" t="s">
        <v>8</v>
      </c>
      <c r="H611" s="247" t="s">
        <v>286</v>
      </c>
      <c r="I611" s="248" t="s">
        <v>299</v>
      </c>
      <c r="J611" s="246">
        <v>45891</v>
      </c>
      <c r="K611" s="249">
        <v>4</v>
      </c>
      <c r="L611" s="250">
        <v>4</v>
      </c>
      <c r="M611" s="251">
        <v>300</v>
      </c>
      <c r="N611" s="252">
        <v>0</v>
      </c>
      <c r="O611" s="252">
        <v>0</v>
      </c>
      <c r="P611" s="253">
        <f>SUM(Table1[[#This Row],[BASE_FARE]:[SURCHARGES]])*Table1[[#This Row],[SEATS_BOOKED]]</f>
        <v>1200</v>
      </c>
      <c r="Q611" s="247" t="s">
        <v>109</v>
      </c>
      <c r="R611" s="249" t="s">
        <v>154</v>
      </c>
      <c r="S611" s="247" t="str">
        <f>LEFT(Table1[[#This Row],[SECTOR]],3)</f>
        <v>SSH</v>
      </c>
      <c r="T611" s="247" t="str">
        <f>RIGHT(Table1[[#This Row],[SECTOR]],3)</f>
        <v>MXP</v>
      </c>
      <c r="U611" s="247" t="str">
        <f t="shared" si="11"/>
        <v>MXP</v>
      </c>
      <c r="V611" s="247">
        <f>WEEKDAY(Table1[[#This Row],[FLIGHT_DATE]],2)</f>
        <v>5</v>
      </c>
      <c r="W611" s="247">
        <f>Table1[[#This Row],[FLIGHT_DATE]]-Table1[[#This Row],[DATE_BOOKED]]</f>
        <v>192</v>
      </c>
    </row>
    <row r="612" spans="1:23" x14ac:dyDescent="0.25">
      <c r="A612" s="246">
        <v>45700</v>
      </c>
      <c r="B612" s="247" t="s">
        <v>196</v>
      </c>
      <c r="C612" s="98" t="s">
        <v>153</v>
      </c>
      <c r="D612" s="98" t="s">
        <v>428</v>
      </c>
      <c r="E612" s="247" t="s">
        <v>429</v>
      </c>
      <c r="F612" s="247" t="s">
        <v>47</v>
      </c>
      <c r="G612" s="247" t="s">
        <v>7</v>
      </c>
      <c r="H612" s="247" t="s">
        <v>243</v>
      </c>
      <c r="I612" s="248" t="s">
        <v>23</v>
      </c>
      <c r="J612" s="246">
        <v>45753</v>
      </c>
      <c r="K612" s="249">
        <v>1</v>
      </c>
      <c r="L612" s="250">
        <v>1</v>
      </c>
      <c r="M612" s="251">
        <v>100</v>
      </c>
      <c r="N612" s="252">
        <v>34.04</v>
      </c>
      <c r="O612" s="252">
        <v>30</v>
      </c>
      <c r="P612" s="253">
        <f>SUM(Table1[[#This Row],[BASE_FARE]:[SURCHARGES]])*Table1[[#This Row],[SEATS_BOOKED]]</f>
        <v>164.04</v>
      </c>
      <c r="Q612" s="247" t="s">
        <v>109</v>
      </c>
      <c r="R612" s="249" t="s">
        <v>154</v>
      </c>
      <c r="S612" s="247" t="str">
        <f>LEFT(Table1[[#This Row],[SECTOR]],3)</f>
        <v>NAP</v>
      </c>
      <c r="T612" s="247" t="str">
        <f>RIGHT(Table1[[#This Row],[SECTOR]],3)</f>
        <v>SSH</v>
      </c>
      <c r="U612" s="247" t="str">
        <f t="shared" si="11"/>
        <v>NAP</v>
      </c>
      <c r="V612" s="247">
        <f>WEEKDAY(Table1[[#This Row],[FLIGHT_DATE]],2)</f>
        <v>7</v>
      </c>
      <c r="W612" s="247">
        <f>Table1[[#This Row],[FLIGHT_DATE]]-Table1[[#This Row],[DATE_BOOKED]]</f>
        <v>53</v>
      </c>
    </row>
    <row r="613" spans="1:23" x14ac:dyDescent="0.25">
      <c r="A613" s="246">
        <v>45700</v>
      </c>
      <c r="B613" s="247" t="s">
        <v>152</v>
      </c>
      <c r="C613" s="98" t="s">
        <v>153</v>
      </c>
      <c r="D613" s="98"/>
      <c r="E613" s="247"/>
      <c r="F613" s="247" t="s">
        <v>47</v>
      </c>
      <c r="G613" s="247" t="s">
        <v>7</v>
      </c>
      <c r="H613" s="247" t="s">
        <v>284</v>
      </c>
      <c r="I613" s="248" t="s">
        <v>297</v>
      </c>
      <c r="J613" s="246">
        <v>45765</v>
      </c>
      <c r="K613" s="249">
        <v>2</v>
      </c>
      <c r="L613" s="250">
        <v>2</v>
      </c>
      <c r="M613" s="251">
        <v>325</v>
      </c>
      <c r="N613" s="252">
        <v>0</v>
      </c>
      <c r="O613" s="252">
        <v>0</v>
      </c>
      <c r="P613" s="253">
        <f>SUM(Table1[[#This Row],[BASE_FARE]:[SURCHARGES]])*Table1[[#This Row],[SEATS_BOOKED]]</f>
        <v>650</v>
      </c>
      <c r="Q613" s="247" t="s">
        <v>109</v>
      </c>
      <c r="R613" s="249" t="s">
        <v>154</v>
      </c>
      <c r="S613" s="247" t="str">
        <f>LEFT(Table1[[#This Row],[SECTOR]],3)</f>
        <v>MXP</v>
      </c>
      <c r="T613" s="247" t="str">
        <f>RIGHT(Table1[[#This Row],[SECTOR]],3)</f>
        <v>SSH</v>
      </c>
      <c r="U613" s="247" t="str">
        <f t="shared" si="11"/>
        <v>MXP</v>
      </c>
      <c r="V613" s="247">
        <f>WEEKDAY(Table1[[#This Row],[FLIGHT_DATE]],2)</f>
        <v>5</v>
      </c>
      <c r="W613" s="247">
        <f>Table1[[#This Row],[FLIGHT_DATE]]-Table1[[#This Row],[DATE_BOOKED]]</f>
        <v>65</v>
      </c>
    </row>
    <row r="614" spans="1:23" x14ac:dyDescent="0.25">
      <c r="A614" s="246">
        <v>45700</v>
      </c>
      <c r="B614" s="247" t="s">
        <v>313</v>
      </c>
      <c r="C614" s="98" t="s">
        <v>153</v>
      </c>
      <c r="D614" s="98" t="s">
        <v>430</v>
      </c>
      <c r="E614" s="247" t="s">
        <v>431</v>
      </c>
      <c r="F614" s="247" t="s">
        <v>47</v>
      </c>
      <c r="G614" s="247" t="s">
        <v>7</v>
      </c>
      <c r="H614" s="247" t="s">
        <v>293</v>
      </c>
      <c r="I614" s="248" t="s">
        <v>302</v>
      </c>
      <c r="J614" s="246">
        <v>45773</v>
      </c>
      <c r="K614" s="249">
        <v>1</v>
      </c>
      <c r="L614" s="250">
        <v>1</v>
      </c>
      <c r="M614" s="251">
        <v>270</v>
      </c>
      <c r="N614" s="252">
        <v>56.760000000000005</v>
      </c>
      <c r="O614" s="252">
        <v>53</v>
      </c>
      <c r="P614" s="253">
        <f>SUM(Table1[[#This Row],[BASE_FARE]:[SURCHARGES]])*Table1[[#This Row],[SEATS_BOOKED]]</f>
        <v>379.76</v>
      </c>
      <c r="Q614" s="247" t="s">
        <v>109</v>
      </c>
      <c r="R614" s="249" t="s">
        <v>154</v>
      </c>
      <c r="S614" s="247" t="str">
        <f>LEFT(Table1[[#This Row],[SECTOR]],3)</f>
        <v>SSH</v>
      </c>
      <c r="T614" s="247" t="str">
        <f>RIGHT(Table1[[#This Row],[SECTOR]],3)</f>
        <v>VRN</v>
      </c>
      <c r="U614" s="247" t="str">
        <f t="shared" si="11"/>
        <v>VRN</v>
      </c>
      <c r="V614" s="247">
        <f>WEEKDAY(Table1[[#This Row],[FLIGHT_DATE]],2)</f>
        <v>6</v>
      </c>
      <c r="W614" s="247">
        <f>Table1[[#This Row],[FLIGHT_DATE]]-Table1[[#This Row],[DATE_BOOKED]]</f>
        <v>73</v>
      </c>
    </row>
    <row r="615" spans="1:23" x14ac:dyDescent="0.25">
      <c r="A615" s="246">
        <v>45700</v>
      </c>
      <c r="B615" s="247" t="s">
        <v>313</v>
      </c>
      <c r="C615" s="98" t="s">
        <v>153</v>
      </c>
      <c r="D615" s="98" t="s">
        <v>430</v>
      </c>
      <c r="E615" s="247" t="s">
        <v>431</v>
      </c>
      <c r="F615" s="247" t="s">
        <v>47</v>
      </c>
      <c r="G615" s="247" t="s">
        <v>7</v>
      </c>
      <c r="H615" s="247" t="s">
        <v>293</v>
      </c>
      <c r="I615" s="248" t="s">
        <v>302</v>
      </c>
      <c r="J615" s="246">
        <v>45773</v>
      </c>
      <c r="K615" s="249">
        <v>1</v>
      </c>
      <c r="L615" s="250">
        <v>1</v>
      </c>
      <c r="M615" s="251">
        <v>270</v>
      </c>
      <c r="N615" s="252">
        <v>56.760000000000005</v>
      </c>
      <c r="O615" s="252">
        <v>53</v>
      </c>
      <c r="P615" s="253">
        <f>SUM(Table1[[#This Row],[BASE_FARE]:[SURCHARGES]])*Table1[[#This Row],[SEATS_BOOKED]]</f>
        <v>379.76</v>
      </c>
      <c r="Q615" s="247" t="s">
        <v>109</v>
      </c>
      <c r="R615" s="249" t="s">
        <v>154</v>
      </c>
      <c r="S615" s="247" t="str">
        <f>LEFT(Table1[[#This Row],[SECTOR]],3)</f>
        <v>SSH</v>
      </c>
      <c r="T615" s="247" t="str">
        <f>RIGHT(Table1[[#This Row],[SECTOR]],3)</f>
        <v>VRN</v>
      </c>
      <c r="U615" s="247" t="str">
        <f t="shared" si="11"/>
        <v>VRN</v>
      </c>
      <c r="V615" s="247">
        <f>WEEKDAY(Table1[[#This Row],[FLIGHT_DATE]],2)</f>
        <v>6</v>
      </c>
      <c r="W615" s="247">
        <f>Table1[[#This Row],[FLIGHT_DATE]]-Table1[[#This Row],[DATE_BOOKED]]</f>
        <v>73</v>
      </c>
    </row>
    <row r="616" spans="1:23" x14ac:dyDescent="0.25">
      <c r="A616" s="246">
        <v>45700</v>
      </c>
      <c r="B616" s="247" t="s">
        <v>313</v>
      </c>
      <c r="C616" s="98" t="s">
        <v>153</v>
      </c>
      <c r="D616" s="98" t="s">
        <v>430</v>
      </c>
      <c r="E616" s="247" t="s">
        <v>432</v>
      </c>
      <c r="F616" s="247" t="s">
        <v>47</v>
      </c>
      <c r="G616" s="247" t="s">
        <v>7</v>
      </c>
      <c r="H616" s="247" t="s">
        <v>347</v>
      </c>
      <c r="I616" s="248" t="s">
        <v>24</v>
      </c>
      <c r="J616" s="246">
        <v>45779</v>
      </c>
      <c r="K616" s="249">
        <v>1</v>
      </c>
      <c r="L616" s="250">
        <v>1</v>
      </c>
      <c r="M616" s="251">
        <v>230</v>
      </c>
      <c r="N616" s="252">
        <v>46.900000000000006</v>
      </c>
      <c r="O616" s="252">
        <v>53</v>
      </c>
      <c r="P616" s="253">
        <f>SUM(Table1[[#This Row],[BASE_FARE]:[SURCHARGES]])*Table1[[#This Row],[SEATS_BOOKED]]</f>
        <v>329.9</v>
      </c>
      <c r="Q616" s="247" t="s">
        <v>109</v>
      </c>
      <c r="R616" s="249" t="s">
        <v>154</v>
      </c>
      <c r="S616" s="247" t="str">
        <f>LEFT(Table1[[#This Row],[SECTOR]],3)</f>
        <v>SSH</v>
      </c>
      <c r="T616" s="247" t="str">
        <f>RIGHT(Table1[[#This Row],[SECTOR]],3)</f>
        <v>NAP</v>
      </c>
      <c r="U616" s="247" t="str">
        <f t="shared" si="11"/>
        <v>NAP</v>
      </c>
      <c r="V616" s="247">
        <f>WEEKDAY(Table1[[#This Row],[FLIGHT_DATE]],2)</f>
        <v>5</v>
      </c>
      <c r="W616" s="247">
        <f>Table1[[#This Row],[FLIGHT_DATE]]-Table1[[#This Row],[DATE_BOOKED]]</f>
        <v>79</v>
      </c>
    </row>
    <row r="617" spans="1:23" x14ac:dyDescent="0.25">
      <c r="A617" s="246">
        <v>45700</v>
      </c>
      <c r="B617" s="247" t="s">
        <v>313</v>
      </c>
      <c r="C617" s="98" t="s">
        <v>153</v>
      </c>
      <c r="D617" s="98" t="s">
        <v>430</v>
      </c>
      <c r="E617" s="247" t="s">
        <v>432</v>
      </c>
      <c r="F617" s="247" t="s">
        <v>47</v>
      </c>
      <c r="G617" s="247" t="s">
        <v>7</v>
      </c>
      <c r="H617" s="247" t="s">
        <v>347</v>
      </c>
      <c r="I617" s="248" t="s">
        <v>24</v>
      </c>
      <c r="J617" s="246">
        <v>45779</v>
      </c>
      <c r="K617" s="249">
        <v>1</v>
      </c>
      <c r="L617" s="250">
        <v>1</v>
      </c>
      <c r="M617" s="251">
        <v>230</v>
      </c>
      <c r="N617" s="252">
        <v>46.900000000000006</v>
      </c>
      <c r="O617" s="252">
        <v>53</v>
      </c>
      <c r="P617" s="253">
        <f>SUM(Table1[[#This Row],[BASE_FARE]:[SURCHARGES]])*Table1[[#This Row],[SEATS_BOOKED]]</f>
        <v>329.9</v>
      </c>
      <c r="Q617" s="247" t="s">
        <v>109</v>
      </c>
      <c r="R617" s="249" t="s">
        <v>154</v>
      </c>
      <c r="S617" s="247" t="str">
        <f>LEFT(Table1[[#This Row],[SECTOR]],3)</f>
        <v>SSH</v>
      </c>
      <c r="T617" s="247" t="str">
        <f>RIGHT(Table1[[#This Row],[SECTOR]],3)</f>
        <v>NAP</v>
      </c>
      <c r="U617" s="247" t="str">
        <f t="shared" si="11"/>
        <v>NAP</v>
      </c>
      <c r="V617" s="247">
        <f>WEEKDAY(Table1[[#This Row],[FLIGHT_DATE]],2)</f>
        <v>5</v>
      </c>
      <c r="W617" s="247">
        <f>Table1[[#This Row],[FLIGHT_DATE]]-Table1[[#This Row],[DATE_BOOKED]]</f>
        <v>79</v>
      </c>
    </row>
    <row r="618" spans="1:23" x14ac:dyDescent="0.25">
      <c r="A618" s="246">
        <v>45701</v>
      </c>
      <c r="B618" s="247" t="s">
        <v>313</v>
      </c>
      <c r="C618" s="98" t="s">
        <v>153</v>
      </c>
      <c r="D618" s="98" t="s">
        <v>430</v>
      </c>
      <c r="E618" s="247" t="s">
        <v>433</v>
      </c>
      <c r="F618" s="247" t="s">
        <v>47</v>
      </c>
      <c r="G618" s="247" t="s">
        <v>7</v>
      </c>
      <c r="H618" s="247" t="s">
        <v>293</v>
      </c>
      <c r="I618" s="248" t="s">
        <v>302</v>
      </c>
      <c r="J618" s="246">
        <v>45773</v>
      </c>
      <c r="K618" s="249">
        <v>1</v>
      </c>
      <c r="L618" s="250">
        <v>1</v>
      </c>
      <c r="M618" s="251">
        <v>271.22000000000003</v>
      </c>
      <c r="N618" s="252">
        <v>38.97</v>
      </c>
      <c r="O618" s="252">
        <v>53</v>
      </c>
      <c r="P618" s="253">
        <f>SUM(Table1[[#This Row],[BASE_FARE]:[SURCHARGES]])*Table1[[#This Row],[SEATS_BOOKED]]</f>
        <v>363.19000000000005</v>
      </c>
      <c r="Q618" s="247" t="s">
        <v>109</v>
      </c>
      <c r="R618" s="249" t="s">
        <v>154</v>
      </c>
      <c r="S618" s="247" t="str">
        <f>LEFT(Table1[[#This Row],[SECTOR]],3)</f>
        <v>SSH</v>
      </c>
      <c r="T618" s="247" t="str">
        <f>RIGHT(Table1[[#This Row],[SECTOR]],3)</f>
        <v>VRN</v>
      </c>
      <c r="U618" s="247" t="str">
        <f t="shared" si="11"/>
        <v>VRN</v>
      </c>
      <c r="V618" s="247">
        <f>WEEKDAY(Table1[[#This Row],[FLIGHT_DATE]],2)</f>
        <v>6</v>
      </c>
      <c r="W618" s="247">
        <f>Table1[[#This Row],[FLIGHT_DATE]]-Table1[[#This Row],[DATE_BOOKED]]</f>
        <v>72</v>
      </c>
    </row>
    <row r="619" spans="1:23" x14ac:dyDescent="0.25">
      <c r="A619" s="246">
        <v>45701</v>
      </c>
      <c r="B619" s="247" t="s">
        <v>313</v>
      </c>
      <c r="C619" s="98" t="s">
        <v>153</v>
      </c>
      <c r="D619" s="98" t="s">
        <v>430</v>
      </c>
      <c r="E619" s="247" t="s">
        <v>433</v>
      </c>
      <c r="F619" s="247" t="s">
        <v>47</v>
      </c>
      <c r="G619" s="247" t="s">
        <v>7</v>
      </c>
      <c r="H619" s="247" t="s">
        <v>293</v>
      </c>
      <c r="I619" s="248" t="s">
        <v>302</v>
      </c>
      <c r="J619" s="246">
        <v>45773</v>
      </c>
      <c r="K619" s="249">
        <v>1</v>
      </c>
      <c r="L619" s="250">
        <v>1</v>
      </c>
      <c r="M619" s="251">
        <v>271.22000000000003</v>
      </c>
      <c r="N619" s="252">
        <v>38.97</v>
      </c>
      <c r="O619" s="252">
        <v>53</v>
      </c>
      <c r="P619" s="253">
        <f>SUM(Table1[[#This Row],[BASE_FARE]:[SURCHARGES]])*Table1[[#This Row],[SEATS_BOOKED]]</f>
        <v>363.19000000000005</v>
      </c>
      <c r="Q619" s="247" t="s">
        <v>109</v>
      </c>
      <c r="R619" s="249" t="s">
        <v>154</v>
      </c>
      <c r="S619" s="247" t="str">
        <f>LEFT(Table1[[#This Row],[SECTOR]],3)</f>
        <v>SSH</v>
      </c>
      <c r="T619" s="247" t="str">
        <f>RIGHT(Table1[[#This Row],[SECTOR]],3)</f>
        <v>VRN</v>
      </c>
      <c r="U619" s="247" t="str">
        <f t="shared" si="11"/>
        <v>VRN</v>
      </c>
      <c r="V619" s="247">
        <f>WEEKDAY(Table1[[#This Row],[FLIGHT_DATE]],2)</f>
        <v>6</v>
      </c>
      <c r="W619" s="247">
        <f>Table1[[#This Row],[FLIGHT_DATE]]-Table1[[#This Row],[DATE_BOOKED]]</f>
        <v>72</v>
      </c>
    </row>
    <row r="620" spans="1:23" x14ac:dyDescent="0.25">
      <c r="A620" s="246">
        <v>45701</v>
      </c>
      <c r="B620" s="247" t="s">
        <v>313</v>
      </c>
      <c r="C620" s="98" t="s">
        <v>153</v>
      </c>
      <c r="D620" s="98" t="s">
        <v>430</v>
      </c>
      <c r="E620" s="247" t="s">
        <v>434</v>
      </c>
      <c r="F620" s="247" t="s">
        <v>47</v>
      </c>
      <c r="G620" s="247" t="s">
        <v>7</v>
      </c>
      <c r="H620" s="247" t="s">
        <v>295</v>
      </c>
      <c r="I620" s="248" t="s">
        <v>294</v>
      </c>
      <c r="J620" s="246">
        <v>45766</v>
      </c>
      <c r="K620" s="249">
        <v>1</v>
      </c>
      <c r="L620" s="250">
        <v>1</v>
      </c>
      <c r="M620" s="251">
        <v>119.99</v>
      </c>
      <c r="N620" s="252">
        <v>56.980000000000004</v>
      </c>
      <c r="O620" s="252">
        <v>53</v>
      </c>
      <c r="P620" s="253">
        <f>SUM(Table1[[#This Row],[BASE_FARE]:[SURCHARGES]])*Table1[[#This Row],[SEATS_BOOKED]]</f>
        <v>229.97</v>
      </c>
      <c r="Q620" s="247" t="s">
        <v>109</v>
      </c>
      <c r="R620" s="249" t="s">
        <v>154</v>
      </c>
      <c r="S620" s="247" t="str">
        <f>LEFT(Table1[[#This Row],[SECTOR]],3)</f>
        <v>SSH</v>
      </c>
      <c r="T620" s="247" t="str">
        <f>RIGHT(Table1[[#This Row],[SECTOR]],3)</f>
        <v>BRI</v>
      </c>
      <c r="U620" s="247" t="str">
        <f t="shared" si="11"/>
        <v>BRI</v>
      </c>
      <c r="V620" s="247">
        <f>WEEKDAY(Table1[[#This Row],[FLIGHT_DATE]],2)</f>
        <v>6</v>
      </c>
      <c r="W620" s="247">
        <f>Table1[[#This Row],[FLIGHT_DATE]]-Table1[[#This Row],[DATE_BOOKED]]</f>
        <v>65</v>
      </c>
    </row>
    <row r="621" spans="1:23" x14ac:dyDescent="0.25">
      <c r="A621" s="246">
        <v>45701</v>
      </c>
      <c r="B621" s="247" t="s">
        <v>313</v>
      </c>
      <c r="C621" s="98" t="s">
        <v>153</v>
      </c>
      <c r="D621" s="98" t="s">
        <v>430</v>
      </c>
      <c r="E621" s="247" t="s">
        <v>434</v>
      </c>
      <c r="F621" s="247" t="s">
        <v>47</v>
      </c>
      <c r="G621" s="247" t="s">
        <v>7</v>
      </c>
      <c r="H621" s="247" t="s">
        <v>295</v>
      </c>
      <c r="I621" s="248" t="s">
        <v>294</v>
      </c>
      <c r="J621" s="246">
        <v>45766</v>
      </c>
      <c r="K621" s="249">
        <v>1</v>
      </c>
      <c r="L621" s="250">
        <v>1</v>
      </c>
      <c r="M621" s="251">
        <v>119.99</v>
      </c>
      <c r="N621" s="252">
        <v>56.980000000000004</v>
      </c>
      <c r="O621" s="252">
        <v>53</v>
      </c>
      <c r="P621" s="253">
        <f>SUM(Table1[[#This Row],[BASE_FARE]:[SURCHARGES]])*Table1[[#This Row],[SEATS_BOOKED]]</f>
        <v>229.97</v>
      </c>
      <c r="Q621" s="247" t="s">
        <v>109</v>
      </c>
      <c r="R621" s="249" t="s">
        <v>154</v>
      </c>
      <c r="S621" s="247" t="str">
        <f>LEFT(Table1[[#This Row],[SECTOR]],3)</f>
        <v>SSH</v>
      </c>
      <c r="T621" s="247" t="str">
        <f>RIGHT(Table1[[#This Row],[SECTOR]],3)</f>
        <v>BRI</v>
      </c>
      <c r="U621" s="247" t="str">
        <f t="shared" si="11"/>
        <v>BRI</v>
      </c>
      <c r="V621" s="247">
        <f>WEEKDAY(Table1[[#This Row],[FLIGHT_DATE]],2)</f>
        <v>6</v>
      </c>
      <c r="W621" s="247">
        <f>Table1[[#This Row],[FLIGHT_DATE]]-Table1[[#This Row],[DATE_BOOKED]]</f>
        <v>65</v>
      </c>
    </row>
    <row r="622" spans="1:23" x14ac:dyDescent="0.25">
      <c r="A622" s="246">
        <v>45701</v>
      </c>
      <c r="B622" s="247" t="s">
        <v>313</v>
      </c>
      <c r="C622" s="98" t="s">
        <v>153</v>
      </c>
      <c r="D622" s="98" t="s">
        <v>430</v>
      </c>
      <c r="E622" s="247" t="s">
        <v>435</v>
      </c>
      <c r="F622" s="247" t="s">
        <v>47</v>
      </c>
      <c r="G622" s="247" t="s">
        <v>7</v>
      </c>
      <c r="H622" s="247" t="s">
        <v>293</v>
      </c>
      <c r="I622" s="248" t="s">
        <v>302</v>
      </c>
      <c r="J622" s="246">
        <v>45773</v>
      </c>
      <c r="K622" s="249">
        <v>1</v>
      </c>
      <c r="L622" s="250">
        <v>1</v>
      </c>
      <c r="M622" s="251">
        <v>271.22000000000003</v>
      </c>
      <c r="N622" s="252">
        <v>38.97</v>
      </c>
      <c r="O622" s="252">
        <v>53</v>
      </c>
      <c r="P622" s="253">
        <f>SUM(Table1[[#This Row],[BASE_FARE]:[SURCHARGES]])*Table1[[#This Row],[SEATS_BOOKED]]</f>
        <v>363.19000000000005</v>
      </c>
      <c r="Q622" s="247" t="s">
        <v>109</v>
      </c>
      <c r="R622" s="249" t="s">
        <v>154</v>
      </c>
      <c r="S622" s="247" t="str">
        <f>LEFT(Table1[[#This Row],[SECTOR]],3)</f>
        <v>SSH</v>
      </c>
      <c r="T622" s="247" t="str">
        <f>RIGHT(Table1[[#This Row],[SECTOR]],3)</f>
        <v>VRN</v>
      </c>
      <c r="U622" s="247" t="str">
        <f t="shared" si="11"/>
        <v>VRN</v>
      </c>
      <c r="V622" s="247">
        <f>WEEKDAY(Table1[[#This Row],[FLIGHT_DATE]],2)</f>
        <v>6</v>
      </c>
      <c r="W622" s="247">
        <f>Table1[[#This Row],[FLIGHT_DATE]]-Table1[[#This Row],[DATE_BOOKED]]</f>
        <v>72</v>
      </c>
    </row>
    <row r="623" spans="1:23" x14ac:dyDescent="0.25">
      <c r="A623" s="246">
        <v>45701</v>
      </c>
      <c r="B623" s="247" t="s">
        <v>313</v>
      </c>
      <c r="C623" s="98" t="s">
        <v>153</v>
      </c>
      <c r="D623" s="98" t="s">
        <v>430</v>
      </c>
      <c r="E623" s="247" t="s">
        <v>435</v>
      </c>
      <c r="F623" s="247" t="s">
        <v>47</v>
      </c>
      <c r="G623" s="247" t="s">
        <v>7</v>
      </c>
      <c r="H623" s="247" t="s">
        <v>293</v>
      </c>
      <c r="I623" s="248" t="s">
        <v>302</v>
      </c>
      <c r="J623" s="246">
        <v>45773</v>
      </c>
      <c r="K623" s="249">
        <v>1</v>
      </c>
      <c r="L623" s="250">
        <v>1</v>
      </c>
      <c r="M623" s="251">
        <v>271.22000000000003</v>
      </c>
      <c r="N623" s="252">
        <v>38.97</v>
      </c>
      <c r="O623" s="252">
        <v>53</v>
      </c>
      <c r="P623" s="253">
        <f>SUM(Table1[[#This Row],[BASE_FARE]:[SURCHARGES]])*Table1[[#This Row],[SEATS_BOOKED]]</f>
        <v>363.19000000000005</v>
      </c>
      <c r="Q623" s="247" t="s">
        <v>109</v>
      </c>
      <c r="R623" s="249" t="s">
        <v>154</v>
      </c>
      <c r="S623" s="247" t="str">
        <f>LEFT(Table1[[#This Row],[SECTOR]],3)</f>
        <v>SSH</v>
      </c>
      <c r="T623" s="247" t="str">
        <f>RIGHT(Table1[[#This Row],[SECTOR]],3)</f>
        <v>VRN</v>
      </c>
      <c r="U623" s="247" t="str">
        <f t="shared" si="11"/>
        <v>VRN</v>
      </c>
      <c r="V623" s="247">
        <f>WEEKDAY(Table1[[#This Row],[FLIGHT_DATE]],2)</f>
        <v>6</v>
      </c>
      <c r="W623" s="247">
        <f>Table1[[#This Row],[FLIGHT_DATE]]-Table1[[#This Row],[DATE_BOOKED]]</f>
        <v>72</v>
      </c>
    </row>
    <row r="624" spans="1:23" x14ac:dyDescent="0.25">
      <c r="A624" s="246">
        <v>45701</v>
      </c>
      <c r="B624" s="247" t="s">
        <v>196</v>
      </c>
      <c r="C624" s="98" t="s">
        <v>153</v>
      </c>
      <c r="D624" s="98"/>
      <c r="E624" s="247" t="s">
        <v>436</v>
      </c>
      <c r="F624" s="247" t="s">
        <v>47</v>
      </c>
      <c r="G624" s="247" t="s">
        <v>7</v>
      </c>
      <c r="H624" s="247" t="s">
        <v>289</v>
      </c>
      <c r="I624" s="248" t="s">
        <v>290</v>
      </c>
      <c r="J624" s="246">
        <v>45752</v>
      </c>
      <c r="K624" s="249">
        <v>1</v>
      </c>
      <c r="L624" s="250">
        <v>1</v>
      </c>
      <c r="M624" s="251">
        <v>140</v>
      </c>
      <c r="N624" s="252">
        <v>19.420000000000002</v>
      </c>
      <c r="O624" s="252">
        <v>30</v>
      </c>
      <c r="P624" s="253">
        <f>SUM(Table1[[#This Row],[BASE_FARE]:[SURCHARGES]])*Table1[[#This Row],[SEATS_BOOKED]]</f>
        <v>189.42000000000002</v>
      </c>
      <c r="Q624" s="247" t="s">
        <v>109</v>
      </c>
      <c r="R624" s="249" t="s">
        <v>154</v>
      </c>
      <c r="S624" s="247" t="str">
        <f>LEFT(Table1[[#This Row],[SECTOR]],3)</f>
        <v>BRI</v>
      </c>
      <c r="T624" s="247" t="str">
        <f>RIGHT(Table1[[#This Row],[SECTOR]],3)</f>
        <v>SSH</v>
      </c>
      <c r="U624" s="247" t="str">
        <f>IF(AND(S624&lt;&gt;"SSH", S624&lt;&gt;"RMF", S624&lt;&gt;"CAI", S624&lt;&gt;"HRG", S624&lt;&gt;"LXR", S624&lt;&gt;"DXB", OR(T624="SSH", T624="RMF", T624="CAI", T624="HRG", T624="LXR", T624="DXB")), S624,
    IF(AND(T624&lt;&gt;"SSH", T624&lt;&gt;"RMF", T624&lt;&gt;"CAI", T624&lt;&gt;"HRG", T624&lt;&gt;"LXR", T624&lt;&gt;"DXB", OR(S624="SSH", S624="RMF", S624="CAI", S624="HRG", S624="LXR", S624="DXB")), T624,
    "VIE"))</f>
        <v>BRI</v>
      </c>
      <c r="V624" s="247">
        <f>WEEKDAY(Table1[[#This Row],[FLIGHT_DATE]],2)</f>
        <v>6</v>
      </c>
      <c r="W624" s="247">
        <f>Table1[[#This Row],[FLIGHT_DATE]]-Table1[[#This Row],[DATE_BOOKED]]</f>
        <v>51</v>
      </c>
    </row>
    <row r="625" spans="1:23" x14ac:dyDescent="0.25">
      <c r="A625" s="246">
        <v>45701</v>
      </c>
      <c r="B625" s="247" t="s">
        <v>196</v>
      </c>
      <c r="C625" s="98" t="s">
        <v>153</v>
      </c>
      <c r="D625" s="98"/>
      <c r="E625" s="247" t="s">
        <v>436</v>
      </c>
      <c r="F625" s="247" t="s">
        <v>47</v>
      </c>
      <c r="G625" s="247" t="s">
        <v>7</v>
      </c>
      <c r="H625" s="247" t="s">
        <v>289</v>
      </c>
      <c r="I625" s="248" t="s">
        <v>290</v>
      </c>
      <c r="J625" s="246">
        <v>45752</v>
      </c>
      <c r="K625" s="249">
        <v>1</v>
      </c>
      <c r="L625" s="250">
        <v>1</v>
      </c>
      <c r="M625" s="251">
        <v>140</v>
      </c>
      <c r="N625" s="252">
        <v>19.420000000000002</v>
      </c>
      <c r="O625" s="252">
        <v>30</v>
      </c>
      <c r="P625" s="253">
        <f>SUM(Table1[[#This Row],[BASE_FARE]:[SURCHARGES]])*Table1[[#This Row],[SEATS_BOOKED]]</f>
        <v>189.42000000000002</v>
      </c>
      <c r="Q625" s="247" t="s">
        <v>109</v>
      </c>
      <c r="R625" s="249" t="s">
        <v>154</v>
      </c>
      <c r="S625" s="247" t="str">
        <f>LEFT(Table1[[#This Row],[SECTOR]],3)</f>
        <v>BRI</v>
      </c>
      <c r="T625" s="247" t="str">
        <f>RIGHT(Table1[[#This Row],[SECTOR]],3)</f>
        <v>SSH</v>
      </c>
      <c r="U625" s="247" t="str">
        <f>IF(AND(S625&lt;&gt;"SSH", S625&lt;&gt;"RMF", S625&lt;&gt;"CAI", S625&lt;&gt;"HRG", S625&lt;&gt;"LXR", S625&lt;&gt;"DXB", OR(T625="SSH", T625="RMF", T625="CAI", T625="HRG", T625="LXR", T625="DXB")), S625,
    IF(AND(T625&lt;&gt;"SSH", T625&lt;&gt;"RMF", T625&lt;&gt;"CAI", T625&lt;&gt;"HRG", T625&lt;&gt;"LXR", T625&lt;&gt;"DXB", OR(S625="SSH", S625="RMF", S625="CAI", S625="HRG", S625="LXR", S625="DXB")), T625,
    "VIE"))</f>
        <v>BRI</v>
      </c>
      <c r="V625" s="247">
        <f>WEEKDAY(Table1[[#This Row],[FLIGHT_DATE]],2)</f>
        <v>6</v>
      </c>
      <c r="W625" s="247">
        <f>Table1[[#This Row],[FLIGHT_DATE]]-Table1[[#This Row],[DATE_BOOKED]]</f>
        <v>51</v>
      </c>
    </row>
    <row r="626" spans="1:23" x14ac:dyDescent="0.25">
      <c r="A626" s="246">
        <v>45701</v>
      </c>
      <c r="B626" s="247" t="s">
        <v>281</v>
      </c>
      <c r="C626" s="98" t="s">
        <v>153</v>
      </c>
      <c r="D626" s="98"/>
      <c r="E626" s="247" t="s">
        <v>437</v>
      </c>
      <c r="F626" s="247" t="s">
        <v>47</v>
      </c>
      <c r="G626" s="247" t="s">
        <v>7</v>
      </c>
      <c r="H626" s="247" t="s">
        <v>284</v>
      </c>
      <c r="I626" s="248" t="s">
        <v>297</v>
      </c>
      <c r="J626" s="246">
        <v>45765</v>
      </c>
      <c r="K626" s="249">
        <v>3</v>
      </c>
      <c r="L626" s="250">
        <v>3</v>
      </c>
      <c r="M626" s="251">
        <v>345</v>
      </c>
      <c r="N626" s="252">
        <v>0</v>
      </c>
      <c r="O626" s="252">
        <v>0</v>
      </c>
      <c r="P626" s="253">
        <f>SUM(Table1[[#This Row],[BASE_FARE]:[SURCHARGES]])*Table1[[#This Row],[SEATS_BOOKED]]</f>
        <v>1035</v>
      </c>
      <c r="Q626" s="247" t="s">
        <v>109</v>
      </c>
      <c r="R626" s="249" t="s">
        <v>154</v>
      </c>
      <c r="S626" s="247" t="str">
        <f>LEFT(Table1[[#This Row],[SECTOR]],3)</f>
        <v>MXP</v>
      </c>
      <c r="T626" s="247" t="str">
        <f>RIGHT(Table1[[#This Row],[SECTOR]],3)</f>
        <v>SSH</v>
      </c>
      <c r="U626" s="247" t="str">
        <f t="shared" ref="U626:U673" si="12">IF(AND(S626&lt;&gt;"SSH", S626&lt;&gt;"RMF", S626&lt;&gt;"CAI", S626&lt;&gt;"HRG", S626&lt;&gt;"LXR", S626&lt;&gt;"DXB", OR(T626="SSH", T626="RMF", T626="CAI", T626="HRG", T626="LXR", T626="DXB")), S626,
    IF(AND(T626&lt;&gt;"SSH", T626&lt;&gt;"RMF", T626&lt;&gt;"CAI", T626&lt;&gt;"HRG", T626&lt;&gt;"LXR", T626&lt;&gt;"DXB", OR(S626="SSH", S626="RMF", S626="CAI", S626="HRG", S626="LXR", S626="DXB")), T626,
    "VIE"))</f>
        <v>MXP</v>
      </c>
      <c r="V626" s="247">
        <f>WEEKDAY(Table1[[#This Row],[FLIGHT_DATE]],2)</f>
        <v>5</v>
      </c>
      <c r="W626" s="247">
        <f>Table1[[#This Row],[FLIGHT_DATE]]-Table1[[#This Row],[DATE_BOOKED]]</f>
        <v>64</v>
      </c>
    </row>
    <row r="627" spans="1:23" x14ac:dyDescent="0.25">
      <c r="A627" s="246">
        <v>45702</v>
      </c>
      <c r="B627" s="247" t="s">
        <v>281</v>
      </c>
      <c r="C627" s="98" t="s">
        <v>153</v>
      </c>
      <c r="D627" s="98"/>
      <c r="E627" s="247" t="s">
        <v>438</v>
      </c>
      <c r="F627" s="247" t="s">
        <v>45</v>
      </c>
      <c r="G627" s="247" t="s">
        <v>7</v>
      </c>
      <c r="H627" s="247" t="s">
        <v>292</v>
      </c>
      <c r="I627" s="248" t="s">
        <v>290</v>
      </c>
      <c r="J627" s="246">
        <v>45871</v>
      </c>
      <c r="K627" s="249">
        <v>2</v>
      </c>
      <c r="L627" s="250">
        <v>2</v>
      </c>
      <c r="M627" s="251">
        <v>240</v>
      </c>
      <c r="N627" s="252">
        <v>0</v>
      </c>
      <c r="O627" s="252">
        <v>0</v>
      </c>
      <c r="P627" s="253">
        <f>SUM(Table1[[#This Row],[BASE_FARE]:[SURCHARGES]])*Table1[[#This Row],[SEATS_BOOKED]]</f>
        <v>480</v>
      </c>
      <c r="Q627" s="247" t="s">
        <v>109</v>
      </c>
      <c r="R627" s="249" t="s">
        <v>154</v>
      </c>
      <c r="S627" s="247" t="str">
        <f>LEFT(Table1[[#This Row],[SECTOR]],3)</f>
        <v>BRI</v>
      </c>
      <c r="T627" s="247" t="str">
        <f>RIGHT(Table1[[#This Row],[SECTOR]],3)</f>
        <v>SSH</v>
      </c>
      <c r="U627" s="247" t="str">
        <f t="shared" si="12"/>
        <v>BRI</v>
      </c>
      <c r="V627" s="247">
        <f>WEEKDAY(Table1[[#This Row],[FLIGHT_DATE]],2)</f>
        <v>6</v>
      </c>
      <c r="W627" s="247">
        <f>Table1[[#This Row],[FLIGHT_DATE]]-Table1[[#This Row],[DATE_BOOKED]]</f>
        <v>169</v>
      </c>
    </row>
    <row r="628" spans="1:23" x14ac:dyDescent="0.25">
      <c r="A628" s="246">
        <v>45702</v>
      </c>
      <c r="B628" s="247" t="s">
        <v>281</v>
      </c>
      <c r="C628" s="98" t="s">
        <v>153</v>
      </c>
      <c r="D628" s="98"/>
      <c r="E628" s="247" t="s">
        <v>438</v>
      </c>
      <c r="F628" s="247" t="s">
        <v>45</v>
      </c>
      <c r="G628" s="247" t="s">
        <v>8</v>
      </c>
      <c r="H628" s="247" t="s">
        <v>295</v>
      </c>
      <c r="I628" s="248" t="s">
        <v>294</v>
      </c>
      <c r="J628" s="246">
        <v>45878</v>
      </c>
      <c r="K628" s="249">
        <v>2</v>
      </c>
      <c r="L628" s="250">
        <v>2</v>
      </c>
      <c r="M628" s="251">
        <v>240</v>
      </c>
      <c r="N628" s="252">
        <v>0</v>
      </c>
      <c r="O628" s="252">
        <v>0</v>
      </c>
      <c r="P628" s="253">
        <f>SUM(Table1[[#This Row],[BASE_FARE]:[SURCHARGES]])*Table1[[#This Row],[SEATS_BOOKED]]</f>
        <v>480</v>
      </c>
      <c r="Q628" s="247" t="s">
        <v>109</v>
      </c>
      <c r="R628" s="249" t="s">
        <v>154</v>
      </c>
      <c r="S628" s="247" t="str">
        <f>LEFT(Table1[[#This Row],[SECTOR]],3)</f>
        <v>SSH</v>
      </c>
      <c r="T628" s="247" t="str">
        <f>RIGHT(Table1[[#This Row],[SECTOR]],3)</f>
        <v>BRI</v>
      </c>
      <c r="U628" s="247" t="str">
        <f t="shared" si="12"/>
        <v>BRI</v>
      </c>
      <c r="V628" s="247">
        <f>WEEKDAY(Table1[[#This Row],[FLIGHT_DATE]],2)</f>
        <v>6</v>
      </c>
      <c r="W628" s="247">
        <f>Table1[[#This Row],[FLIGHT_DATE]]-Table1[[#This Row],[DATE_BOOKED]]</f>
        <v>176</v>
      </c>
    </row>
    <row r="629" spans="1:23" x14ac:dyDescent="0.25">
      <c r="A629" s="246">
        <v>45702</v>
      </c>
      <c r="B629" s="247" t="s">
        <v>281</v>
      </c>
      <c r="C629" s="98" t="s">
        <v>153</v>
      </c>
      <c r="D629" s="98"/>
      <c r="E629" s="247" t="s">
        <v>439</v>
      </c>
      <c r="F629" s="247" t="s">
        <v>47</v>
      </c>
      <c r="G629" s="247" t="s">
        <v>7</v>
      </c>
      <c r="H629" s="247" t="s">
        <v>292</v>
      </c>
      <c r="I629" s="248" t="s">
        <v>290</v>
      </c>
      <c r="J629" s="246">
        <v>45843</v>
      </c>
      <c r="K629" s="249">
        <v>2</v>
      </c>
      <c r="L629" s="250">
        <v>2</v>
      </c>
      <c r="M629" s="251">
        <v>220</v>
      </c>
      <c r="N629" s="252">
        <v>0</v>
      </c>
      <c r="O629" s="252">
        <v>0</v>
      </c>
      <c r="P629" s="253">
        <f>SUM(Table1[[#This Row],[BASE_FARE]:[SURCHARGES]])*Table1[[#This Row],[SEATS_BOOKED]]</f>
        <v>440</v>
      </c>
      <c r="Q629" s="247" t="s">
        <v>109</v>
      </c>
      <c r="R629" s="249" t="s">
        <v>154</v>
      </c>
      <c r="S629" s="247" t="str">
        <f>LEFT(Table1[[#This Row],[SECTOR]],3)</f>
        <v>BRI</v>
      </c>
      <c r="T629" s="247" t="str">
        <f>RIGHT(Table1[[#This Row],[SECTOR]],3)</f>
        <v>SSH</v>
      </c>
      <c r="U629" s="247" t="str">
        <f t="shared" si="12"/>
        <v>BRI</v>
      </c>
      <c r="V629" s="247">
        <f>WEEKDAY(Table1[[#This Row],[FLIGHT_DATE]],2)</f>
        <v>6</v>
      </c>
      <c r="W629" s="247">
        <f>Table1[[#This Row],[FLIGHT_DATE]]-Table1[[#This Row],[DATE_BOOKED]]</f>
        <v>141</v>
      </c>
    </row>
    <row r="630" spans="1:23" x14ac:dyDescent="0.25">
      <c r="A630" s="246">
        <v>45703</v>
      </c>
      <c r="B630" s="247" t="s">
        <v>281</v>
      </c>
      <c r="C630" s="98" t="s">
        <v>153</v>
      </c>
      <c r="D630" s="98"/>
      <c r="E630" s="247" t="s">
        <v>440</v>
      </c>
      <c r="F630" s="247" t="s">
        <v>45</v>
      </c>
      <c r="G630" s="247" t="s">
        <v>7</v>
      </c>
      <c r="H630" s="247" t="s">
        <v>399</v>
      </c>
      <c r="I630" s="248" t="s">
        <v>300</v>
      </c>
      <c r="J630" s="246">
        <v>45878</v>
      </c>
      <c r="K630" s="249">
        <v>2</v>
      </c>
      <c r="L630" s="250">
        <v>2</v>
      </c>
      <c r="M630" s="251">
        <v>300</v>
      </c>
      <c r="N630" s="252">
        <v>0</v>
      </c>
      <c r="O630" s="252">
        <v>0</v>
      </c>
      <c r="P630" s="253">
        <f>SUM(Table1[[#This Row],[BASE_FARE]:[SURCHARGES]])*Table1[[#This Row],[SEATS_BOOKED]]</f>
        <v>600</v>
      </c>
      <c r="Q630" s="247" t="s">
        <v>109</v>
      </c>
      <c r="R630" s="249" t="s">
        <v>154</v>
      </c>
      <c r="S630" s="247" t="str">
        <f>LEFT(Table1[[#This Row],[SECTOR]],3)</f>
        <v>VRN</v>
      </c>
      <c r="T630" s="247" t="str">
        <f>RIGHT(Table1[[#This Row],[SECTOR]],3)</f>
        <v>SSH</v>
      </c>
      <c r="U630" s="247" t="str">
        <f t="shared" si="12"/>
        <v>VRN</v>
      </c>
      <c r="V630" s="247">
        <f>WEEKDAY(Table1[[#This Row],[FLIGHT_DATE]],2)</f>
        <v>6</v>
      </c>
      <c r="W630" s="247">
        <f>Table1[[#This Row],[FLIGHT_DATE]]-Table1[[#This Row],[DATE_BOOKED]]</f>
        <v>175</v>
      </c>
    </row>
    <row r="631" spans="1:23" x14ac:dyDescent="0.25">
      <c r="A631" s="246">
        <v>45703</v>
      </c>
      <c r="B631" s="247" t="s">
        <v>281</v>
      </c>
      <c r="C631" s="98" t="s">
        <v>153</v>
      </c>
      <c r="D631" s="98"/>
      <c r="E631" s="247" t="s">
        <v>440</v>
      </c>
      <c r="F631" s="247" t="s">
        <v>45</v>
      </c>
      <c r="G631" s="247" t="s">
        <v>8</v>
      </c>
      <c r="H631" s="247" t="s">
        <v>367</v>
      </c>
      <c r="I631" s="248" t="s">
        <v>302</v>
      </c>
      <c r="J631" s="246">
        <v>45885</v>
      </c>
      <c r="K631" s="249">
        <v>2</v>
      </c>
      <c r="L631" s="250">
        <v>2</v>
      </c>
      <c r="M631" s="251">
        <v>300</v>
      </c>
      <c r="N631" s="252">
        <v>0</v>
      </c>
      <c r="O631" s="252">
        <v>0</v>
      </c>
      <c r="P631" s="253">
        <f>SUM(Table1[[#This Row],[BASE_FARE]:[SURCHARGES]])*Table1[[#This Row],[SEATS_BOOKED]]</f>
        <v>600</v>
      </c>
      <c r="Q631" s="247" t="s">
        <v>109</v>
      </c>
      <c r="R631" s="249" t="s">
        <v>154</v>
      </c>
      <c r="S631" s="247" t="str">
        <f>LEFT(Table1[[#This Row],[SECTOR]],3)</f>
        <v>SSH</v>
      </c>
      <c r="T631" s="247" t="str">
        <f>RIGHT(Table1[[#This Row],[SECTOR]],3)</f>
        <v>VRN</v>
      </c>
      <c r="U631" s="247" t="str">
        <f t="shared" si="12"/>
        <v>VRN</v>
      </c>
      <c r="V631" s="247">
        <f>WEEKDAY(Table1[[#This Row],[FLIGHT_DATE]],2)</f>
        <v>6</v>
      </c>
      <c r="W631" s="247">
        <f>Table1[[#This Row],[FLIGHT_DATE]]-Table1[[#This Row],[DATE_BOOKED]]</f>
        <v>182</v>
      </c>
    </row>
    <row r="632" spans="1:23" x14ac:dyDescent="0.25">
      <c r="A632" s="246">
        <v>45704</v>
      </c>
      <c r="B632" s="247" t="s">
        <v>281</v>
      </c>
      <c r="C632" s="98" t="s">
        <v>153</v>
      </c>
      <c r="D632" s="98"/>
      <c r="E632" s="247" t="s">
        <v>441</v>
      </c>
      <c r="F632" s="247" t="s">
        <v>47</v>
      </c>
      <c r="G632" s="247" t="s">
        <v>7</v>
      </c>
      <c r="H632" s="247" t="s">
        <v>293</v>
      </c>
      <c r="I632" s="248" t="s">
        <v>302</v>
      </c>
      <c r="J632" s="246">
        <v>45773</v>
      </c>
      <c r="K632" s="249">
        <v>2</v>
      </c>
      <c r="L632" s="250">
        <v>2</v>
      </c>
      <c r="M632" s="251">
        <v>350</v>
      </c>
      <c r="N632" s="252">
        <v>0</v>
      </c>
      <c r="O632" s="252">
        <v>0</v>
      </c>
      <c r="P632" s="253">
        <f>SUM(Table1[[#This Row],[BASE_FARE]:[SURCHARGES]])*Table1[[#This Row],[SEATS_BOOKED]]</f>
        <v>700</v>
      </c>
      <c r="Q632" s="247" t="s">
        <v>109</v>
      </c>
      <c r="R632" s="249" t="s">
        <v>154</v>
      </c>
      <c r="S632" s="247" t="str">
        <f>LEFT(Table1[[#This Row],[SECTOR]],3)</f>
        <v>SSH</v>
      </c>
      <c r="T632" s="247" t="str">
        <f>RIGHT(Table1[[#This Row],[SECTOR]],3)</f>
        <v>VRN</v>
      </c>
      <c r="U632" s="247" t="str">
        <f t="shared" si="12"/>
        <v>VRN</v>
      </c>
      <c r="V632" s="247">
        <f>WEEKDAY(Table1[[#This Row],[FLIGHT_DATE]],2)</f>
        <v>6</v>
      </c>
      <c r="W632" s="247">
        <f>Table1[[#This Row],[FLIGHT_DATE]]-Table1[[#This Row],[DATE_BOOKED]]</f>
        <v>69</v>
      </c>
    </row>
    <row r="633" spans="1:23" x14ac:dyDescent="0.25">
      <c r="A633" s="246">
        <v>45704</v>
      </c>
      <c r="B633" s="247" t="s">
        <v>313</v>
      </c>
      <c r="C633" s="98" t="s">
        <v>153</v>
      </c>
      <c r="D633" s="98" t="s">
        <v>430</v>
      </c>
      <c r="E633" s="247" t="s">
        <v>442</v>
      </c>
      <c r="F633" s="247" t="s">
        <v>47</v>
      </c>
      <c r="G633" s="247" t="s">
        <v>7</v>
      </c>
      <c r="H633" s="247" t="s">
        <v>289</v>
      </c>
      <c r="I633" s="248" t="s">
        <v>300</v>
      </c>
      <c r="J633" s="246">
        <v>45766</v>
      </c>
      <c r="K633" s="249">
        <v>1</v>
      </c>
      <c r="L633" s="250">
        <v>1</v>
      </c>
      <c r="M633" s="251">
        <v>287.88</v>
      </c>
      <c r="N633" s="252">
        <v>24.14</v>
      </c>
      <c r="O633" s="252">
        <v>53</v>
      </c>
      <c r="P633" s="253">
        <f>SUM(Table1[[#This Row],[BASE_FARE]:[SURCHARGES]])*Table1[[#This Row],[SEATS_BOOKED]]</f>
        <v>365.02</v>
      </c>
      <c r="Q633" s="247" t="s">
        <v>109</v>
      </c>
      <c r="R633" s="249" t="s">
        <v>154</v>
      </c>
      <c r="S633" s="247" t="str">
        <f>LEFT(Table1[[#This Row],[SECTOR]],3)</f>
        <v>VRN</v>
      </c>
      <c r="T633" s="247" t="str">
        <f>RIGHT(Table1[[#This Row],[SECTOR]],3)</f>
        <v>SSH</v>
      </c>
      <c r="U633" s="247" t="str">
        <f t="shared" si="12"/>
        <v>VRN</v>
      </c>
      <c r="V633" s="247">
        <f>WEEKDAY(Table1[[#This Row],[FLIGHT_DATE]],2)</f>
        <v>6</v>
      </c>
      <c r="W633" s="247">
        <f>Table1[[#This Row],[FLIGHT_DATE]]-Table1[[#This Row],[DATE_BOOKED]]</f>
        <v>62</v>
      </c>
    </row>
    <row r="634" spans="1:23" x14ac:dyDescent="0.25">
      <c r="A634" s="246">
        <v>45704</v>
      </c>
      <c r="B634" s="247" t="s">
        <v>313</v>
      </c>
      <c r="C634" s="98" t="s">
        <v>153</v>
      </c>
      <c r="D634" s="98" t="s">
        <v>430</v>
      </c>
      <c r="E634" s="247" t="s">
        <v>442</v>
      </c>
      <c r="F634" s="247" t="s">
        <v>47</v>
      </c>
      <c r="G634" s="247" t="s">
        <v>7</v>
      </c>
      <c r="H634" s="247" t="s">
        <v>289</v>
      </c>
      <c r="I634" s="248" t="s">
        <v>300</v>
      </c>
      <c r="J634" s="246">
        <v>45766</v>
      </c>
      <c r="K634" s="249">
        <v>1</v>
      </c>
      <c r="L634" s="250">
        <v>1</v>
      </c>
      <c r="M634" s="251">
        <v>287.88</v>
      </c>
      <c r="N634" s="252">
        <v>24.14</v>
      </c>
      <c r="O634" s="252">
        <v>53</v>
      </c>
      <c r="P634" s="253">
        <f>SUM(Table1[[#This Row],[BASE_FARE]:[SURCHARGES]])*Table1[[#This Row],[SEATS_BOOKED]]</f>
        <v>365.02</v>
      </c>
      <c r="Q634" s="247" t="s">
        <v>109</v>
      </c>
      <c r="R634" s="249" t="s">
        <v>154</v>
      </c>
      <c r="S634" s="247" t="str">
        <f>LEFT(Table1[[#This Row],[SECTOR]],3)</f>
        <v>VRN</v>
      </c>
      <c r="T634" s="247" t="str">
        <f>RIGHT(Table1[[#This Row],[SECTOR]],3)</f>
        <v>SSH</v>
      </c>
      <c r="U634" s="247" t="str">
        <f t="shared" si="12"/>
        <v>VRN</v>
      </c>
      <c r="V634" s="247">
        <f>WEEKDAY(Table1[[#This Row],[FLIGHT_DATE]],2)</f>
        <v>6</v>
      </c>
      <c r="W634" s="247">
        <f>Table1[[#This Row],[FLIGHT_DATE]]-Table1[[#This Row],[DATE_BOOKED]]</f>
        <v>62</v>
      </c>
    </row>
    <row r="635" spans="1:23" x14ac:dyDescent="0.25">
      <c r="A635" s="246">
        <v>45704</v>
      </c>
      <c r="B635" s="247" t="s">
        <v>313</v>
      </c>
      <c r="C635" s="98" t="s">
        <v>153</v>
      </c>
      <c r="D635" s="98" t="s">
        <v>430</v>
      </c>
      <c r="E635" s="247" t="s">
        <v>442</v>
      </c>
      <c r="F635" s="247" t="s">
        <v>47</v>
      </c>
      <c r="G635" s="247" t="s">
        <v>7</v>
      </c>
      <c r="H635" s="247" t="s">
        <v>289</v>
      </c>
      <c r="I635" s="248" t="s">
        <v>300</v>
      </c>
      <c r="J635" s="246">
        <v>45766</v>
      </c>
      <c r="K635" s="249">
        <v>1</v>
      </c>
      <c r="L635" s="250">
        <v>1</v>
      </c>
      <c r="M635" s="251">
        <v>287.88</v>
      </c>
      <c r="N635" s="252">
        <v>24.14</v>
      </c>
      <c r="O635" s="252">
        <v>53</v>
      </c>
      <c r="P635" s="253">
        <f>SUM(Table1[[#This Row],[BASE_FARE]:[SURCHARGES]])*Table1[[#This Row],[SEATS_BOOKED]]</f>
        <v>365.02</v>
      </c>
      <c r="Q635" s="247" t="s">
        <v>109</v>
      </c>
      <c r="R635" s="249" t="s">
        <v>154</v>
      </c>
      <c r="S635" s="247" t="str">
        <f>LEFT(Table1[[#This Row],[SECTOR]],3)</f>
        <v>VRN</v>
      </c>
      <c r="T635" s="247" t="str">
        <f>RIGHT(Table1[[#This Row],[SECTOR]],3)</f>
        <v>SSH</v>
      </c>
      <c r="U635" s="247" t="str">
        <f t="shared" si="12"/>
        <v>VRN</v>
      </c>
      <c r="V635" s="247">
        <f>WEEKDAY(Table1[[#This Row],[FLIGHT_DATE]],2)</f>
        <v>6</v>
      </c>
      <c r="W635" s="247">
        <f>Table1[[#This Row],[FLIGHT_DATE]]-Table1[[#This Row],[DATE_BOOKED]]</f>
        <v>62</v>
      </c>
    </row>
    <row r="636" spans="1:23" x14ac:dyDescent="0.25">
      <c r="A636" s="246">
        <v>45704</v>
      </c>
      <c r="B636" s="247" t="s">
        <v>313</v>
      </c>
      <c r="C636" s="98" t="s">
        <v>153</v>
      </c>
      <c r="D636" s="98" t="s">
        <v>430</v>
      </c>
      <c r="E636" s="247" t="s">
        <v>443</v>
      </c>
      <c r="F636" s="247" t="s">
        <v>47</v>
      </c>
      <c r="G636" s="247" t="s">
        <v>7</v>
      </c>
      <c r="H636" s="247" t="s">
        <v>293</v>
      </c>
      <c r="I636" s="248" t="s">
        <v>302</v>
      </c>
      <c r="J636" s="246">
        <v>45773</v>
      </c>
      <c r="K636" s="249">
        <v>1</v>
      </c>
      <c r="L636" s="250">
        <v>1</v>
      </c>
      <c r="M636" s="251">
        <v>265.76</v>
      </c>
      <c r="N636" s="252">
        <v>37.950000000000003</v>
      </c>
      <c r="O636" s="252">
        <v>53</v>
      </c>
      <c r="P636" s="253">
        <f>SUM(Table1[[#This Row],[BASE_FARE]:[SURCHARGES]])*Table1[[#This Row],[SEATS_BOOKED]]</f>
        <v>356.71</v>
      </c>
      <c r="Q636" s="247" t="s">
        <v>109</v>
      </c>
      <c r="R636" s="249" t="s">
        <v>154</v>
      </c>
      <c r="S636" s="247" t="str">
        <f>LEFT(Table1[[#This Row],[SECTOR]],3)</f>
        <v>SSH</v>
      </c>
      <c r="T636" s="247" t="str">
        <f>RIGHT(Table1[[#This Row],[SECTOR]],3)</f>
        <v>VRN</v>
      </c>
      <c r="U636" s="247" t="str">
        <f t="shared" si="12"/>
        <v>VRN</v>
      </c>
      <c r="V636" s="247">
        <f>WEEKDAY(Table1[[#This Row],[FLIGHT_DATE]],2)</f>
        <v>6</v>
      </c>
      <c r="W636" s="247">
        <f>Table1[[#This Row],[FLIGHT_DATE]]-Table1[[#This Row],[DATE_BOOKED]]</f>
        <v>69</v>
      </c>
    </row>
    <row r="637" spans="1:23" x14ac:dyDescent="0.25">
      <c r="A637" s="246">
        <v>45704</v>
      </c>
      <c r="B637" s="247" t="s">
        <v>313</v>
      </c>
      <c r="C637" s="98" t="s">
        <v>153</v>
      </c>
      <c r="D637" s="98" t="s">
        <v>430</v>
      </c>
      <c r="E637" s="247" t="s">
        <v>443</v>
      </c>
      <c r="F637" s="247" t="s">
        <v>47</v>
      </c>
      <c r="G637" s="247" t="s">
        <v>7</v>
      </c>
      <c r="H637" s="247" t="s">
        <v>293</v>
      </c>
      <c r="I637" s="248" t="s">
        <v>302</v>
      </c>
      <c r="J637" s="246">
        <v>45773</v>
      </c>
      <c r="K637" s="249">
        <v>1</v>
      </c>
      <c r="L637" s="250">
        <v>1</v>
      </c>
      <c r="M637" s="251">
        <v>265.76</v>
      </c>
      <c r="N637" s="252">
        <v>37.950000000000003</v>
      </c>
      <c r="O637" s="252">
        <v>53</v>
      </c>
      <c r="P637" s="253">
        <f>SUM(Table1[[#This Row],[BASE_FARE]:[SURCHARGES]])*Table1[[#This Row],[SEATS_BOOKED]]</f>
        <v>356.71</v>
      </c>
      <c r="Q637" s="247" t="s">
        <v>109</v>
      </c>
      <c r="R637" s="249" t="s">
        <v>154</v>
      </c>
      <c r="S637" s="247" t="str">
        <f>LEFT(Table1[[#This Row],[SECTOR]],3)</f>
        <v>SSH</v>
      </c>
      <c r="T637" s="247" t="str">
        <f>RIGHT(Table1[[#This Row],[SECTOR]],3)</f>
        <v>VRN</v>
      </c>
      <c r="U637" s="247" t="str">
        <f t="shared" si="12"/>
        <v>VRN</v>
      </c>
      <c r="V637" s="247">
        <f>WEEKDAY(Table1[[#This Row],[FLIGHT_DATE]],2)</f>
        <v>6</v>
      </c>
      <c r="W637" s="247">
        <f>Table1[[#This Row],[FLIGHT_DATE]]-Table1[[#This Row],[DATE_BOOKED]]</f>
        <v>69</v>
      </c>
    </row>
    <row r="638" spans="1:23" x14ac:dyDescent="0.25">
      <c r="A638" s="246">
        <v>45704</v>
      </c>
      <c r="B638" s="247" t="s">
        <v>313</v>
      </c>
      <c r="C638" s="98" t="s">
        <v>153</v>
      </c>
      <c r="D638" s="98" t="s">
        <v>430</v>
      </c>
      <c r="E638" s="247" t="s">
        <v>443</v>
      </c>
      <c r="F638" s="247" t="s">
        <v>47</v>
      </c>
      <c r="G638" s="247" t="s">
        <v>7</v>
      </c>
      <c r="H638" s="247" t="s">
        <v>293</v>
      </c>
      <c r="I638" s="248" t="s">
        <v>302</v>
      </c>
      <c r="J638" s="246">
        <v>45773</v>
      </c>
      <c r="K638" s="249">
        <v>1</v>
      </c>
      <c r="L638" s="250">
        <v>1</v>
      </c>
      <c r="M638" s="251">
        <v>265.76</v>
      </c>
      <c r="N638" s="252">
        <v>37.950000000000003</v>
      </c>
      <c r="O638" s="252">
        <v>53</v>
      </c>
      <c r="P638" s="253">
        <f>SUM(Table1[[#This Row],[BASE_FARE]:[SURCHARGES]])*Table1[[#This Row],[SEATS_BOOKED]]</f>
        <v>356.71</v>
      </c>
      <c r="Q638" s="247" t="s">
        <v>109</v>
      </c>
      <c r="R638" s="249" t="s">
        <v>154</v>
      </c>
      <c r="S638" s="247" t="str">
        <f>LEFT(Table1[[#This Row],[SECTOR]],3)</f>
        <v>SSH</v>
      </c>
      <c r="T638" s="247" t="str">
        <f>RIGHT(Table1[[#This Row],[SECTOR]],3)</f>
        <v>VRN</v>
      </c>
      <c r="U638" s="247" t="str">
        <f t="shared" si="12"/>
        <v>VRN</v>
      </c>
      <c r="V638" s="247">
        <f>WEEKDAY(Table1[[#This Row],[FLIGHT_DATE]],2)</f>
        <v>6</v>
      </c>
      <c r="W638" s="247">
        <f>Table1[[#This Row],[FLIGHT_DATE]]-Table1[[#This Row],[DATE_BOOKED]]</f>
        <v>69</v>
      </c>
    </row>
    <row r="639" spans="1:23" x14ac:dyDescent="0.25">
      <c r="A639" s="246">
        <v>45705</v>
      </c>
      <c r="B639" s="247" t="s">
        <v>152</v>
      </c>
      <c r="C639" s="98" t="s">
        <v>153</v>
      </c>
      <c r="D639" s="98"/>
      <c r="E639" s="247"/>
      <c r="F639" s="247" t="s">
        <v>47</v>
      </c>
      <c r="G639" s="247" t="s">
        <v>7</v>
      </c>
      <c r="H639" s="247" t="s">
        <v>284</v>
      </c>
      <c r="I639" s="248" t="s">
        <v>23</v>
      </c>
      <c r="J639" s="246">
        <v>45887</v>
      </c>
      <c r="K639" s="249">
        <v>4</v>
      </c>
      <c r="L639" s="250">
        <v>4</v>
      </c>
      <c r="M639" s="251">
        <v>280</v>
      </c>
      <c r="N639" s="252">
        <v>0</v>
      </c>
      <c r="O639" s="252">
        <v>0</v>
      </c>
      <c r="P639" s="253">
        <f>SUM(Table1[[#This Row],[BASE_FARE]:[SURCHARGES]])*Table1[[#This Row],[SEATS_BOOKED]]</f>
        <v>1120</v>
      </c>
      <c r="Q639" s="247" t="s">
        <v>109</v>
      </c>
      <c r="R639" s="249" t="s">
        <v>154</v>
      </c>
      <c r="S639" s="247" t="str">
        <f>LEFT(Table1[[#This Row],[SECTOR]],3)</f>
        <v>NAP</v>
      </c>
      <c r="T639" s="247" t="str">
        <f>RIGHT(Table1[[#This Row],[SECTOR]],3)</f>
        <v>SSH</v>
      </c>
      <c r="U639" s="247" t="str">
        <f t="shared" si="12"/>
        <v>NAP</v>
      </c>
      <c r="V639" s="247">
        <f>WEEKDAY(Table1[[#This Row],[FLIGHT_DATE]],2)</f>
        <v>1</v>
      </c>
      <c r="W639" s="247">
        <f>Table1[[#This Row],[FLIGHT_DATE]]-Table1[[#This Row],[DATE_BOOKED]]</f>
        <v>182</v>
      </c>
    </row>
    <row r="640" spans="1:23" x14ac:dyDescent="0.25">
      <c r="A640" s="246">
        <v>45705</v>
      </c>
      <c r="B640" s="247" t="s">
        <v>388</v>
      </c>
      <c r="C640" s="98" t="s">
        <v>108</v>
      </c>
      <c r="D640" s="98"/>
      <c r="E640" s="247"/>
      <c r="F640" s="247" t="s">
        <v>45</v>
      </c>
      <c r="G640" s="247" t="s">
        <v>7</v>
      </c>
      <c r="H640" s="247" t="s">
        <v>284</v>
      </c>
      <c r="I640" s="248" t="s">
        <v>297</v>
      </c>
      <c r="J640" s="246">
        <v>45772</v>
      </c>
      <c r="K640" s="249">
        <v>2</v>
      </c>
      <c r="L640" s="250">
        <v>2</v>
      </c>
      <c r="M640" s="251">
        <v>275</v>
      </c>
      <c r="N640" s="252">
        <v>0</v>
      </c>
      <c r="O640" s="252">
        <v>0</v>
      </c>
      <c r="P640" s="253">
        <f>SUM(Table1[[#This Row],[BASE_FARE]:[SURCHARGES]])*Table1[[#This Row],[SEATS_BOOKED]]</f>
        <v>550</v>
      </c>
      <c r="Q640" s="247" t="s">
        <v>109</v>
      </c>
      <c r="R640" s="249" t="s">
        <v>195</v>
      </c>
      <c r="S640" s="247" t="str">
        <f>LEFT(Table1[[#This Row],[SECTOR]],3)</f>
        <v>MXP</v>
      </c>
      <c r="T640" s="247" t="str">
        <f>RIGHT(Table1[[#This Row],[SECTOR]],3)</f>
        <v>SSH</v>
      </c>
      <c r="U640" s="247" t="str">
        <f t="shared" si="12"/>
        <v>MXP</v>
      </c>
      <c r="V640" s="247">
        <f>WEEKDAY(Table1[[#This Row],[FLIGHT_DATE]],2)</f>
        <v>5</v>
      </c>
      <c r="W640" s="247">
        <f>Table1[[#This Row],[FLIGHT_DATE]]-Table1[[#This Row],[DATE_BOOKED]]</f>
        <v>67</v>
      </c>
    </row>
    <row r="641" spans="1:23" x14ac:dyDescent="0.25">
      <c r="A641" s="246">
        <v>45705</v>
      </c>
      <c r="B641" s="247" t="s">
        <v>388</v>
      </c>
      <c r="C641" s="98" t="s">
        <v>108</v>
      </c>
      <c r="D641" s="98"/>
      <c r="E641" s="247"/>
      <c r="F641" s="247" t="s">
        <v>45</v>
      </c>
      <c r="G641" s="247" t="s">
        <v>8</v>
      </c>
      <c r="H641" s="247" t="s">
        <v>286</v>
      </c>
      <c r="I641" s="248" t="s">
        <v>299</v>
      </c>
      <c r="J641" s="246">
        <v>45779</v>
      </c>
      <c r="K641" s="249">
        <v>2</v>
      </c>
      <c r="L641" s="250">
        <v>2</v>
      </c>
      <c r="M641" s="251">
        <v>275</v>
      </c>
      <c r="N641" s="252">
        <v>0</v>
      </c>
      <c r="O641" s="252">
        <v>0</v>
      </c>
      <c r="P641" s="253">
        <f>SUM(Table1[[#This Row],[BASE_FARE]:[SURCHARGES]])*Table1[[#This Row],[SEATS_BOOKED]]</f>
        <v>550</v>
      </c>
      <c r="Q641" s="247" t="s">
        <v>109</v>
      </c>
      <c r="R641" s="249" t="s">
        <v>195</v>
      </c>
      <c r="S641" s="247" t="str">
        <f>LEFT(Table1[[#This Row],[SECTOR]],3)</f>
        <v>SSH</v>
      </c>
      <c r="T641" s="247" t="str">
        <f>RIGHT(Table1[[#This Row],[SECTOR]],3)</f>
        <v>MXP</v>
      </c>
      <c r="U641" s="247" t="str">
        <f t="shared" si="12"/>
        <v>MXP</v>
      </c>
      <c r="V641" s="247">
        <f>WEEKDAY(Table1[[#This Row],[FLIGHT_DATE]],2)</f>
        <v>5</v>
      </c>
      <c r="W641" s="247">
        <f>Table1[[#This Row],[FLIGHT_DATE]]-Table1[[#This Row],[DATE_BOOKED]]</f>
        <v>74</v>
      </c>
    </row>
    <row r="642" spans="1:23" x14ac:dyDescent="0.25">
      <c r="A642" s="246">
        <v>45705</v>
      </c>
      <c r="B642" s="247" t="s">
        <v>444</v>
      </c>
      <c r="C642" s="98" t="s">
        <v>108</v>
      </c>
      <c r="D642" s="98"/>
      <c r="E642" s="247"/>
      <c r="F642" s="247" t="s">
        <v>45</v>
      </c>
      <c r="G642" s="247" t="s">
        <v>7</v>
      </c>
      <c r="H642" s="247" t="s">
        <v>208</v>
      </c>
      <c r="I642" s="248" t="s">
        <v>23</v>
      </c>
      <c r="J642" s="246">
        <v>45765</v>
      </c>
      <c r="K642" s="249">
        <v>20</v>
      </c>
      <c r="L642" s="250">
        <v>20</v>
      </c>
      <c r="M642" s="251">
        <v>235</v>
      </c>
      <c r="N642" s="252">
        <v>0</v>
      </c>
      <c r="O642" s="252">
        <v>0</v>
      </c>
      <c r="P642" s="253">
        <f>SUM(Table1[[#This Row],[BASE_FARE]:[SURCHARGES]])*Table1[[#This Row],[SEATS_BOOKED]]</f>
        <v>4700</v>
      </c>
      <c r="Q642" s="247" t="s">
        <v>109</v>
      </c>
      <c r="R642" s="249" t="s">
        <v>195</v>
      </c>
      <c r="S642" s="247" t="str">
        <f>LEFT(Table1[[#This Row],[SECTOR]],3)</f>
        <v>NAP</v>
      </c>
      <c r="T642" s="247" t="str">
        <f>RIGHT(Table1[[#This Row],[SECTOR]],3)</f>
        <v>SSH</v>
      </c>
      <c r="U642" s="247" t="str">
        <f t="shared" si="12"/>
        <v>NAP</v>
      </c>
      <c r="V642" s="247">
        <f>WEEKDAY(Table1[[#This Row],[FLIGHT_DATE]],2)</f>
        <v>5</v>
      </c>
      <c r="W642" s="247">
        <f>Table1[[#This Row],[FLIGHT_DATE]]-Table1[[#This Row],[DATE_BOOKED]]</f>
        <v>60</v>
      </c>
    </row>
    <row r="643" spans="1:23" x14ac:dyDescent="0.25">
      <c r="A643" s="246">
        <v>45705</v>
      </c>
      <c r="B643" s="247" t="s">
        <v>444</v>
      </c>
      <c r="C643" s="98" t="s">
        <v>108</v>
      </c>
      <c r="D643" s="98"/>
      <c r="E643" s="247"/>
      <c r="F643" s="247" t="s">
        <v>45</v>
      </c>
      <c r="G643" s="247" t="s">
        <v>7</v>
      </c>
      <c r="H643" s="247" t="s">
        <v>208</v>
      </c>
      <c r="I643" s="248" t="s">
        <v>23</v>
      </c>
      <c r="J643" s="246">
        <v>45772</v>
      </c>
      <c r="K643" s="249">
        <v>20</v>
      </c>
      <c r="L643" s="250">
        <v>20</v>
      </c>
      <c r="M643" s="251">
        <v>235</v>
      </c>
      <c r="N643" s="252">
        <v>0</v>
      </c>
      <c r="O643" s="252">
        <v>0</v>
      </c>
      <c r="P643" s="253">
        <f>SUM(Table1[[#This Row],[BASE_FARE]:[SURCHARGES]])*Table1[[#This Row],[SEATS_BOOKED]]</f>
        <v>4700</v>
      </c>
      <c r="Q643" s="247" t="s">
        <v>109</v>
      </c>
      <c r="R643" s="249" t="s">
        <v>195</v>
      </c>
      <c r="S643" s="247" t="str">
        <f>LEFT(Table1[[#This Row],[SECTOR]],3)</f>
        <v>NAP</v>
      </c>
      <c r="T643" s="247" t="str">
        <f>RIGHT(Table1[[#This Row],[SECTOR]],3)</f>
        <v>SSH</v>
      </c>
      <c r="U643" s="247" t="str">
        <f t="shared" si="12"/>
        <v>NAP</v>
      </c>
      <c r="V643" s="247">
        <f>WEEKDAY(Table1[[#This Row],[FLIGHT_DATE]],2)</f>
        <v>5</v>
      </c>
      <c r="W643" s="247">
        <f>Table1[[#This Row],[FLIGHT_DATE]]-Table1[[#This Row],[DATE_BOOKED]]</f>
        <v>67</v>
      </c>
    </row>
    <row r="644" spans="1:23" x14ac:dyDescent="0.25">
      <c r="A644" s="246">
        <v>45705</v>
      </c>
      <c r="B644" s="247" t="s">
        <v>444</v>
      </c>
      <c r="C644" s="98" t="s">
        <v>108</v>
      </c>
      <c r="D644" s="98"/>
      <c r="E644" s="247"/>
      <c r="F644" s="247" t="s">
        <v>45</v>
      </c>
      <c r="G644" s="247" t="s">
        <v>8</v>
      </c>
      <c r="H644" s="247" t="s">
        <v>376</v>
      </c>
      <c r="I644" s="248" t="s">
        <v>24</v>
      </c>
      <c r="J644" s="246">
        <v>45772</v>
      </c>
      <c r="K644" s="249">
        <v>20</v>
      </c>
      <c r="L644" s="250">
        <v>20</v>
      </c>
      <c r="M644" s="251">
        <v>235</v>
      </c>
      <c r="N644" s="252">
        <v>0</v>
      </c>
      <c r="O644" s="252">
        <v>0</v>
      </c>
      <c r="P644" s="253">
        <f>SUM(Table1[[#This Row],[BASE_FARE]:[SURCHARGES]])*Table1[[#This Row],[SEATS_BOOKED]]</f>
        <v>4700</v>
      </c>
      <c r="Q644" s="247" t="s">
        <v>109</v>
      </c>
      <c r="R644" s="249" t="s">
        <v>195</v>
      </c>
      <c r="S644" s="247" t="str">
        <f>LEFT(Table1[[#This Row],[SECTOR]],3)</f>
        <v>SSH</v>
      </c>
      <c r="T644" s="247" t="str">
        <f>RIGHT(Table1[[#This Row],[SECTOR]],3)</f>
        <v>NAP</v>
      </c>
      <c r="U644" s="247" t="str">
        <f t="shared" si="12"/>
        <v>NAP</v>
      </c>
      <c r="V644" s="247">
        <f>WEEKDAY(Table1[[#This Row],[FLIGHT_DATE]],2)</f>
        <v>5</v>
      </c>
      <c r="W644" s="247">
        <f>Table1[[#This Row],[FLIGHT_DATE]]-Table1[[#This Row],[DATE_BOOKED]]</f>
        <v>67</v>
      </c>
    </row>
    <row r="645" spans="1:23" x14ac:dyDescent="0.25">
      <c r="A645" s="246">
        <v>45705</v>
      </c>
      <c r="B645" s="247" t="s">
        <v>444</v>
      </c>
      <c r="C645" s="98" t="s">
        <v>108</v>
      </c>
      <c r="D645" s="98"/>
      <c r="E645" s="247"/>
      <c r="F645" s="247" t="s">
        <v>45</v>
      </c>
      <c r="G645" s="247" t="s">
        <v>8</v>
      </c>
      <c r="H645" s="247" t="s">
        <v>376</v>
      </c>
      <c r="I645" s="248" t="s">
        <v>24</v>
      </c>
      <c r="J645" s="246">
        <v>45779</v>
      </c>
      <c r="K645" s="249">
        <v>20</v>
      </c>
      <c r="L645" s="250">
        <v>20</v>
      </c>
      <c r="M645" s="251">
        <v>235</v>
      </c>
      <c r="N645" s="252">
        <v>0</v>
      </c>
      <c r="O645" s="252">
        <v>0</v>
      </c>
      <c r="P645" s="253">
        <f>SUM(Table1[[#This Row],[BASE_FARE]:[SURCHARGES]])*Table1[[#This Row],[SEATS_BOOKED]]</f>
        <v>4700</v>
      </c>
      <c r="Q645" s="247" t="s">
        <v>109</v>
      </c>
      <c r="R645" s="249" t="s">
        <v>195</v>
      </c>
      <c r="S645" s="247" t="str">
        <f>LEFT(Table1[[#This Row],[SECTOR]],3)</f>
        <v>SSH</v>
      </c>
      <c r="T645" s="247" t="str">
        <f>RIGHT(Table1[[#This Row],[SECTOR]],3)</f>
        <v>NAP</v>
      </c>
      <c r="U645" s="247" t="str">
        <f t="shared" si="12"/>
        <v>NAP</v>
      </c>
      <c r="V645" s="247">
        <f>WEEKDAY(Table1[[#This Row],[FLIGHT_DATE]],2)</f>
        <v>5</v>
      </c>
      <c r="W645" s="247">
        <f>Table1[[#This Row],[FLIGHT_DATE]]-Table1[[#This Row],[DATE_BOOKED]]</f>
        <v>74</v>
      </c>
    </row>
    <row r="646" spans="1:23" x14ac:dyDescent="0.25">
      <c r="A646" s="246">
        <v>45705</v>
      </c>
      <c r="B646" s="247" t="s">
        <v>445</v>
      </c>
      <c r="C646" s="98" t="s">
        <v>108</v>
      </c>
      <c r="D646" s="98"/>
      <c r="E646" s="247"/>
      <c r="F646" s="247" t="s">
        <v>45</v>
      </c>
      <c r="G646" s="247" t="s">
        <v>7</v>
      </c>
      <c r="H646" s="247" t="s">
        <v>289</v>
      </c>
      <c r="I646" s="248" t="s">
        <v>300</v>
      </c>
      <c r="J646" s="246">
        <v>45766</v>
      </c>
      <c r="K646" s="249">
        <v>20</v>
      </c>
      <c r="L646" s="250">
        <v>20</v>
      </c>
      <c r="M646" s="251">
        <v>255</v>
      </c>
      <c r="N646" s="252">
        <v>0</v>
      </c>
      <c r="O646" s="252">
        <v>0</v>
      </c>
      <c r="P646" s="253">
        <f>SUM(Table1[[#This Row],[BASE_FARE]:[SURCHARGES]])*Table1[[#This Row],[SEATS_BOOKED]]</f>
        <v>5100</v>
      </c>
      <c r="Q646" s="247" t="s">
        <v>109</v>
      </c>
      <c r="R646" s="249" t="s">
        <v>195</v>
      </c>
      <c r="S646" s="247" t="str">
        <f>LEFT(Table1[[#This Row],[SECTOR]],3)</f>
        <v>VRN</v>
      </c>
      <c r="T646" s="247" t="str">
        <f>RIGHT(Table1[[#This Row],[SECTOR]],3)</f>
        <v>SSH</v>
      </c>
      <c r="U646" s="247" t="str">
        <f t="shared" si="12"/>
        <v>VRN</v>
      </c>
      <c r="V646" s="247">
        <f>WEEKDAY(Table1[[#This Row],[FLIGHT_DATE]],2)</f>
        <v>6</v>
      </c>
      <c r="W646" s="247">
        <f>Table1[[#This Row],[FLIGHT_DATE]]-Table1[[#This Row],[DATE_BOOKED]]</f>
        <v>61</v>
      </c>
    </row>
    <row r="647" spans="1:23" x14ac:dyDescent="0.25">
      <c r="A647" s="246">
        <v>45705</v>
      </c>
      <c r="B647" s="247" t="s">
        <v>445</v>
      </c>
      <c r="C647" s="98" t="s">
        <v>108</v>
      </c>
      <c r="D647" s="98"/>
      <c r="E647" s="247"/>
      <c r="F647" s="247" t="s">
        <v>45</v>
      </c>
      <c r="G647" s="247" t="s">
        <v>8</v>
      </c>
      <c r="H647" s="247" t="s">
        <v>293</v>
      </c>
      <c r="I647" s="248" t="s">
        <v>302</v>
      </c>
      <c r="J647" s="246">
        <v>45773</v>
      </c>
      <c r="K647" s="249">
        <v>20</v>
      </c>
      <c r="L647" s="250">
        <v>20</v>
      </c>
      <c r="M647" s="251">
        <v>255</v>
      </c>
      <c r="N647" s="252">
        <v>0</v>
      </c>
      <c r="O647" s="252">
        <v>0</v>
      </c>
      <c r="P647" s="253">
        <f>SUM(Table1[[#This Row],[BASE_FARE]:[SURCHARGES]])*Table1[[#This Row],[SEATS_BOOKED]]</f>
        <v>5100</v>
      </c>
      <c r="Q647" s="247" t="s">
        <v>109</v>
      </c>
      <c r="R647" s="249" t="s">
        <v>195</v>
      </c>
      <c r="S647" s="247" t="str">
        <f>LEFT(Table1[[#This Row],[SECTOR]],3)</f>
        <v>SSH</v>
      </c>
      <c r="T647" s="247" t="str">
        <f>RIGHT(Table1[[#This Row],[SECTOR]],3)</f>
        <v>VRN</v>
      </c>
      <c r="U647" s="247" t="str">
        <f t="shared" si="12"/>
        <v>VRN</v>
      </c>
      <c r="V647" s="247">
        <f>WEEKDAY(Table1[[#This Row],[FLIGHT_DATE]],2)</f>
        <v>6</v>
      </c>
      <c r="W647" s="247">
        <f>Table1[[#This Row],[FLIGHT_DATE]]-Table1[[#This Row],[DATE_BOOKED]]</f>
        <v>68</v>
      </c>
    </row>
    <row r="648" spans="1:23" x14ac:dyDescent="0.25">
      <c r="A648" s="246">
        <v>45705</v>
      </c>
      <c r="B648" s="247" t="s">
        <v>305</v>
      </c>
      <c r="C648" s="98" t="s">
        <v>108</v>
      </c>
      <c r="D648" s="98"/>
      <c r="E648" s="247"/>
      <c r="F648" s="247" t="s">
        <v>45</v>
      </c>
      <c r="G648" s="247" t="s">
        <v>7</v>
      </c>
      <c r="H648" s="247" t="s">
        <v>292</v>
      </c>
      <c r="I648" s="248" t="s">
        <v>290</v>
      </c>
      <c r="J648" s="246">
        <v>45780</v>
      </c>
      <c r="K648" s="249">
        <v>0</v>
      </c>
      <c r="L648" s="250">
        <v>0</v>
      </c>
      <c r="M648" s="251">
        <v>0</v>
      </c>
      <c r="N648" s="252">
        <v>0</v>
      </c>
      <c r="O648" s="252">
        <v>0</v>
      </c>
      <c r="P648" s="253">
        <f>SUM(Table1[[#This Row],[BASE_FARE]:[SURCHARGES]])*Table1[[#This Row],[SEATS_BOOKED]]</f>
        <v>0</v>
      </c>
      <c r="Q648" s="247" t="s">
        <v>328</v>
      </c>
      <c r="R648" s="249" t="s">
        <v>328</v>
      </c>
      <c r="S648" s="247" t="str">
        <f>LEFT(Table1[[#This Row],[SECTOR]],3)</f>
        <v>BRI</v>
      </c>
      <c r="T648" s="247" t="str">
        <f>RIGHT(Table1[[#This Row],[SECTOR]],3)</f>
        <v>SSH</v>
      </c>
      <c r="U648" s="247" t="str">
        <f t="shared" si="12"/>
        <v>BRI</v>
      </c>
      <c r="V648" s="247">
        <f>WEEKDAY(Table1[[#This Row],[FLIGHT_DATE]],2)</f>
        <v>6</v>
      </c>
      <c r="W648" s="247">
        <f>Table1[[#This Row],[FLIGHT_DATE]]-Table1[[#This Row],[DATE_BOOKED]]</f>
        <v>75</v>
      </c>
    </row>
    <row r="649" spans="1:23" x14ac:dyDescent="0.25">
      <c r="A649" s="246">
        <v>45705</v>
      </c>
      <c r="B649" s="247" t="s">
        <v>305</v>
      </c>
      <c r="C649" s="98" t="s">
        <v>108</v>
      </c>
      <c r="D649" s="98"/>
      <c r="E649" s="247"/>
      <c r="F649" s="247" t="s">
        <v>45</v>
      </c>
      <c r="G649" s="247" t="s">
        <v>8</v>
      </c>
      <c r="H649" s="247" t="s">
        <v>295</v>
      </c>
      <c r="I649" s="248" t="s">
        <v>294</v>
      </c>
      <c r="J649" s="246">
        <v>45787</v>
      </c>
      <c r="K649" s="249">
        <v>0</v>
      </c>
      <c r="L649" s="250">
        <v>0</v>
      </c>
      <c r="M649" s="251">
        <v>0</v>
      </c>
      <c r="N649" s="252">
        <v>0</v>
      </c>
      <c r="O649" s="252">
        <v>0</v>
      </c>
      <c r="P649" s="253">
        <f>SUM(Table1[[#This Row],[BASE_FARE]:[SURCHARGES]])*Table1[[#This Row],[SEATS_BOOKED]]</f>
        <v>0</v>
      </c>
      <c r="Q649" s="247" t="s">
        <v>328</v>
      </c>
      <c r="R649" s="249" t="s">
        <v>328</v>
      </c>
      <c r="S649" s="247" t="str">
        <f>LEFT(Table1[[#This Row],[SECTOR]],3)</f>
        <v>SSH</v>
      </c>
      <c r="T649" s="247" t="str">
        <f>RIGHT(Table1[[#This Row],[SECTOR]],3)</f>
        <v>BRI</v>
      </c>
      <c r="U649" s="247" t="str">
        <f t="shared" si="12"/>
        <v>BRI</v>
      </c>
      <c r="V649" s="247">
        <f>WEEKDAY(Table1[[#This Row],[FLIGHT_DATE]],2)</f>
        <v>6</v>
      </c>
      <c r="W649" s="247">
        <f>Table1[[#This Row],[FLIGHT_DATE]]-Table1[[#This Row],[DATE_BOOKED]]</f>
        <v>82</v>
      </c>
    </row>
    <row r="650" spans="1:23" x14ac:dyDescent="0.25">
      <c r="A650" s="246">
        <v>45705</v>
      </c>
      <c r="B650" s="247" t="s">
        <v>281</v>
      </c>
      <c r="C650" s="98" t="s">
        <v>153</v>
      </c>
      <c r="D650" s="98"/>
      <c r="E650" s="247" t="s">
        <v>446</v>
      </c>
      <c r="F650" s="247" t="s">
        <v>45</v>
      </c>
      <c r="G650" s="247" t="s">
        <v>7</v>
      </c>
      <c r="H650" s="247" t="s">
        <v>292</v>
      </c>
      <c r="I650" s="248" t="s">
        <v>290</v>
      </c>
      <c r="J650" s="246">
        <v>45878</v>
      </c>
      <c r="K650" s="249">
        <v>3</v>
      </c>
      <c r="L650" s="250">
        <v>3</v>
      </c>
      <c r="M650" s="251">
        <v>277.5</v>
      </c>
      <c r="N650" s="252">
        <v>0</v>
      </c>
      <c r="O650" s="252">
        <v>0</v>
      </c>
      <c r="P650" s="253">
        <f>SUM(Table1[[#This Row],[BASE_FARE]:[SURCHARGES]])*Table1[[#This Row],[SEATS_BOOKED]]</f>
        <v>832.5</v>
      </c>
      <c r="Q650" s="247" t="s">
        <v>109</v>
      </c>
      <c r="R650" s="249" t="s">
        <v>154</v>
      </c>
      <c r="S650" s="247" t="str">
        <f>LEFT(Table1[[#This Row],[SECTOR]],3)</f>
        <v>BRI</v>
      </c>
      <c r="T650" s="247" t="str">
        <f>RIGHT(Table1[[#This Row],[SECTOR]],3)</f>
        <v>SSH</v>
      </c>
      <c r="U650" s="247" t="str">
        <f t="shared" si="12"/>
        <v>BRI</v>
      </c>
      <c r="V650" s="247">
        <f>WEEKDAY(Table1[[#This Row],[FLIGHT_DATE]],2)</f>
        <v>6</v>
      </c>
      <c r="W650" s="247">
        <f>Table1[[#This Row],[FLIGHT_DATE]]-Table1[[#This Row],[DATE_BOOKED]]</f>
        <v>173</v>
      </c>
    </row>
    <row r="651" spans="1:23" x14ac:dyDescent="0.25">
      <c r="A651" s="246">
        <v>45705</v>
      </c>
      <c r="B651" s="247" t="s">
        <v>281</v>
      </c>
      <c r="C651" s="98" t="s">
        <v>153</v>
      </c>
      <c r="D651" s="98"/>
      <c r="E651" s="247" t="s">
        <v>446</v>
      </c>
      <c r="F651" s="247" t="s">
        <v>45</v>
      </c>
      <c r="G651" s="247" t="s">
        <v>8</v>
      </c>
      <c r="H651" s="247" t="s">
        <v>295</v>
      </c>
      <c r="I651" s="248" t="s">
        <v>294</v>
      </c>
      <c r="J651" s="246">
        <v>45892</v>
      </c>
      <c r="K651" s="249">
        <v>3</v>
      </c>
      <c r="L651" s="250">
        <v>3</v>
      </c>
      <c r="M651" s="251">
        <v>277.5</v>
      </c>
      <c r="N651" s="252">
        <v>0</v>
      </c>
      <c r="O651" s="252">
        <v>0</v>
      </c>
      <c r="P651" s="253">
        <f>SUM(Table1[[#This Row],[BASE_FARE]:[SURCHARGES]])*Table1[[#This Row],[SEATS_BOOKED]]</f>
        <v>832.5</v>
      </c>
      <c r="Q651" s="247" t="s">
        <v>109</v>
      </c>
      <c r="R651" s="249" t="s">
        <v>154</v>
      </c>
      <c r="S651" s="247" t="str">
        <f>LEFT(Table1[[#This Row],[SECTOR]],3)</f>
        <v>SSH</v>
      </c>
      <c r="T651" s="247" t="str">
        <f>RIGHT(Table1[[#This Row],[SECTOR]],3)</f>
        <v>BRI</v>
      </c>
      <c r="U651" s="247" t="str">
        <f t="shared" si="12"/>
        <v>BRI</v>
      </c>
      <c r="V651" s="247">
        <f>WEEKDAY(Table1[[#This Row],[FLIGHT_DATE]],2)</f>
        <v>6</v>
      </c>
      <c r="W651" s="247">
        <f>Table1[[#This Row],[FLIGHT_DATE]]-Table1[[#This Row],[DATE_BOOKED]]</f>
        <v>187</v>
      </c>
    </row>
    <row r="652" spans="1:23" x14ac:dyDescent="0.25">
      <c r="A652" s="246">
        <v>45706</v>
      </c>
      <c r="B652" s="247" t="s">
        <v>152</v>
      </c>
      <c r="C652" s="98" t="s">
        <v>153</v>
      </c>
      <c r="D652" s="98"/>
      <c r="E652" s="247"/>
      <c r="F652" s="247" t="s">
        <v>47</v>
      </c>
      <c r="G652" s="247" t="s">
        <v>7</v>
      </c>
      <c r="H652" s="247" t="s">
        <v>115</v>
      </c>
      <c r="I652" s="248" t="s">
        <v>23</v>
      </c>
      <c r="J652" s="246">
        <v>45760</v>
      </c>
      <c r="K652" s="249">
        <v>1</v>
      </c>
      <c r="L652" s="250">
        <v>1</v>
      </c>
      <c r="M652" s="251">
        <v>150</v>
      </c>
      <c r="N652" s="252">
        <v>0</v>
      </c>
      <c r="O652" s="252">
        <v>0</v>
      </c>
      <c r="P652" s="253">
        <f>SUM(Table1[[#This Row],[BASE_FARE]:[SURCHARGES]])*Table1[[#This Row],[SEATS_BOOKED]]</f>
        <v>150</v>
      </c>
      <c r="Q652" s="247" t="s">
        <v>109</v>
      </c>
      <c r="R652" s="249" t="s">
        <v>154</v>
      </c>
      <c r="S652" s="247" t="str">
        <f>LEFT(Table1[[#This Row],[SECTOR]],3)</f>
        <v>NAP</v>
      </c>
      <c r="T652" s="247" t="str">
        <f>RIGHT(Table1[[#This Row],[SECTOR]],3)</f>
        <v>SSH</v>
      </c>
      <c r="U652" s="247" t="str">
        <f t="shared" si="12"/>
        <v>NAP</v>
      </c>
      <c r="V652" s="247">
        <f>WEEKDAY(Table1[[#This Row],[FLIGHT_DATE]],2)</f>
        <v>7</v>
      </c>
      <c r="W652" s="247">
        <f>Table1[[#This Row],[FLIGHT_DATE]]-Table1[[#This Row],[DATE_BOOKED]]</f>
        <v>54</v>
      </c>
    </row>
    <row r="653" spans="1:23" x14ac:dyDescent="0.25">
      <c r="A653" s="246">
        <v>45706</v>
      </c>
      <c r="B653" s="247" t="s">
        <v>152</v>
      </c>
      <c r="C653" s="98" t="s">
        <v>153</v>
      </c>
      <c r="D653" s="98"/>
      <c r="E653" s="247"/>
      <c r="F653" s="247" t="s">
        <v>47</v>
      </c>
      <c r="G653" s="247" t="s">
        <v>7</v>
      </c>
      <c r="H653" s="247" t="s">
        <v>116</v>
      </c>
      <c r="I653" s="248" t="s">
        <v>24</v>
      </c>
      <c r="J653" s="246">
        <v>45767</v>
      </c>
      <c r="K653" s="249">
        <v>1</v>
      </c>
      <c r="L653" s="250">
        <v>1</v>
      </c>
      <c r="M653" s="251">
        <v>150</v>
      </c>
      <c r="N653" s="252">
        <v>0</v>
      </c>
      <c r="O653" s="252">
        <v>0</v>
      </c>
      <c r="P653" s="253">
        <f>SUM(Table1[[#This Row],[BASE_FARE]:[SURCHARGES]])*Table1[[#This Row],[SEATS_BOOKED]]</f>
        <v>150</v>
      </c>
      <c r="Q653" s="247" t="s">
        <v>109</v>
      </c>
      <c r="R653" s="249" t="s">
        <v>154</v>
      </c>
      <c r="S653" s="247" t="str">
        <f>LEFT(Table1[[#This Row],[SECTOR]],3)</f>
        <v>SSH</v>
      </c>
      <c r="T653" s="247" t="str">
        <f>RIGHT(Table1[[#This Row],[SECTOR]],3)</f>
        <v>NAP</v>
      </c>
      <c r="U653" s="247" t="str">
        <f t="shared" si="12"/>
        <v>NAP</v>
      </c>
      <c r="V653" s="247">
        <f>WEEKDAY(Table1[[#This Row],[FLIGHT_DATE]],2)</f>
        <v>7</v>
      </c>
      <c r="W653" s="247">
        <f>Table1[[#This Row],[FLIGHT_DATE]]-Table1[[#This Row],[DATE_BOOKED]]</f>
        <v>61</v>
      </c>
    </row>
    <row r="654" spans="1:23" x14ac:dyDescent="0.25">
      <c r="A654" s="246">
        <v>45705.5</v>
      </c>
      <c r="B654" s="247" t="s">
        <v>313</v>
      </c>
      <c r="C654" s="98" t="s">
        <v>153</v>
      </c>
      <c r="D654" s="98" t="s">
        <v>430</v>
      </c>
      <c r="E654" s="247" t="s">
        <v>447</v>
      </c>
      <c r="F654" s="247" t="s">
        <v>47</v>
      </c>
      <c r="G654" s="247" t="s">
        <v>7</v>
      </c>
      <c r="H654" s="247" t="s">
        <v>289</v>
      </c>
      <c r="I654" s="248" t="s">
        <v>300</v>
      </c>
      <c r="J654" s="246">
        <v>45766</v>
      </c>
      <c r="K654" s="249">
        <v>1</v>
      </c>
      <c r="L654" s="250">
        <v>1</v>
      </c>
      <c r="M654" s="251">
        <v>290</v>
      </c>
      <c r="N654" s="252">
        <v>24.689999999999998</v>
      </c>
      <c r="O654" s="252">
        <v>53</v>
      </c>
      <c r="P654" s="253">
        <f>SUM(Table1[[#This Row],[BASE_FARE]:[SURCHARGES]])*Table1[[#This Row],[SEATS_BOOKED]]</f>
        <v>367.69</v>
      </c>
      <c r="Q654" s="247" t="s">
        <v>109</v>
      </c>
      <c r="R654" s="249" t="s">
        <v>154</v>
      </c>
      <c r="S654" s="247" t="str">
        <f>LEFT(Table1[[#This Row],[SECTOR]],3)</f>
        <v>VRN</v>
      </c>
      <c r="T654" s="247" t="str">
        <f>RIGHT(Table1[[#This Row],[SECTOR]],3)</f>
        <v>SSH</v>
      </c>
      <c r="U654" s="247" t="str">
        <f t="shared" si="12"/>
        <v>VRN</v>
      </c>
      <c r="V654" s="247">
        <f>WEEKDAY(Table1[[#This Row],[FLIGHT_DATE]],2)</f>
        <v>6</v>
      </c>
      <c r="W654" s="247">
        <f>Table1[[#This Row],[FLIGHT_DATE]]-Table1[[#This Row],[DATE_BOOKED]]</f>
        <v>60.5</v>
      </c>
    </row>
    <row r="655" spans="1:23" x14ac:dyDescent="0.25">
      <c r="A655" s="246">
        <v>45705.5</v>
      </c>
      <c r="B655" s="247" t="s">
        <v>313</v>
      </c>
      <c r="C655" s="98" t="s">
        <v>153</v>
      </c>
      <c r="D655" s="98" t="s">
        <v>430</v>
      </c>
      <c r="E655" s="247" t="s">
        <v>447</v>
      </c>
      <c r="F655" s="247" t="s">
        <v>47</v>
      </c>
      <c r="G655" s="247" t="s">
        <v>7</v>
      </c>
      <c r="H655" s="247" t="s">
        <v>289</v>
      </c>
      <c r="I655" s="248" t="s">
        <v>300</v>
      </c>
      <c r="J655" s="246">
        <v>45766</v>
      </c>
      <c r="K655" s="249">
        <v>1</v>
      </c>
      <c r="L655" s="250">
        <v>1</v>
      </c>
      <c r="M655" s="251">
        <v>290</v>
      </c>
      <c r="N655" s="252">
        <v>24.689999999999998</v>
      </c>
      <c r="O655" s="252">
        <v>53</v>
      </c>
      <c r="P655" s="253">
        <f>SUM(Table1[[#This Row],[BASE_FARE]:[SURCHARGES]])*Table1[[#This Row],[SEATS_BOOKED]]</f>
        <v>367.69</v>
      </c>
      <c r="Q655" s="247" t="s">
        <v>109</v>
      </c>
      <c r="R655" s="249" t="s">
        <v>154</v>
      </c>
      <c r="S655" s="247" t="str">
        <f>LEFT(Table1[[#This Row],[SECTOR]],3)</f>
        <v>VRN</v>
      </c>
      <c r="T655" s="247" t="str">
        <f>RIGHT(Table1[[#This Row],[SECTOR]],3)</f>
        <v>SSH</v>
      </c>
      <c r="U655" s="247" t="str">
        <f t="shared" si="12"/>
        <v>VRN</v>
      </c>
      <c r="V655" s="247">
        <f>WEEKDAY(Table1[[#This Row],[FLIGHT_DATE]],2)</f>
        <v>6</v>
      </c>
      <c r="W655" s="247">
        <f>Table1[[#This Row],[FLIGHT_DATE]]-Table1[[#This Row],[DATE_BOOKED]]</f>
        <v>60.5</v>
      </c>
    </row>
    <row r="656" spans="1:23" ht="15.75" x14ac:dyDescent="0.25">
      <c r="A656" s="246">
        <v>45705</v>
      </c>
      <c r="B656" s="247" t="s">
        <v>196</v>
      </c>
      <c r="C656" s="98" t="s">
        <v>153</v>
      </c>
      <c r="D656" s="102" t="s">
        <v>428</v>
      </c>
      <c r="E656" s="247" t="s">
        <v>448</v>
      </c>
      <c r="F656" s="247" t="s">
        <v>45</v>
      </c>
      <c r="G656" s="247" t="s">
        <v>7</v>
      </c>
      <c r="H656" s="247" t="s">
        <v>399</v>
      </c>
      <c r="I656" s="248" t="s">
        <v>300</v>
      </c>
      <c r="J656" s="246">
        <v>45878</v>
      </c>
      <c r="K656" s="249">
        <v>1</v>
      </c>
      <c r="L656" s="250">
        <v>1</v>
      </c>
      <c r="M656" s="251">
        <v>255</v>
      </c>
      <c r="N656" s="252">
        <v>23.04</v>
      </c>
      <c r="O656" s="252">
        <v>40</v>
      </c>
      <c r="P656" s="253">
        <f>SUM(Table1[[#This Row],[BASE_FARE]:[SURCHARGES]])*Table1[[#This Row],[SEATS_BOOKED]]</f>
        <v>318.04000000000002</v>
      </c>
      <c r="Q656" s="247" t="s">
        <v>109</v>
      </c>
      <c r="R656" s="249" t="s">
        <v>154</v>
      </c>
      <c r="S656" s="247" t="str">
        <f>LEFT(Table1[[#This Row],[SECTOR]],3)</f>
        <v>VRN</v>
      </c>
      <c r="T656" s="247" t="str">
        <f>RIGHT(Table1[[#This Row],[SECTOR]],3)</f>
        <v>SSH</v>
      </c>
      <c r="U656" s="247" t="str">
        <f t="shared" si="12"/>
        <v>VRN</v>
      </c>
      <c r="V656" s="247">
        <f>WEEKDAY(Table1[[#This Row],[FLIGHT_DATE]],2)</f>
        <v>6</v>
      </c>
      <c r="W656" s="247">
        <f>Table1[[#This Row],[FLIGHT_DATE]]-Table1[[#This Row],[DATE_BOOKED]]</f>
        <v>173</v>
      </c>
    </row>
    <row r="657" spans="1:23" ht="15.75" x14ac:dyDescent="0.25">
      <c r="A657" s="246">
        <v>45705</v>
      </c>
      <c r="B657" s="247" t="s">
        <v>196</v>
      </c>
      <c r="C657" s="98" t="s">
        <v>153</v>
      </c>
      <c r="D657" s="102" t="s">
        <v>428</v>
      </c>
      <c r="E657" s="247" t="s">
        <v>448</v>
      </c>
      <c r="F657" s="247" t="s">
        <v>45</v>
      </c>
      <c r="G657" s="247" t="s">
        <v>8</v>
      </c>
      <c r="H657" s="247" t="s">
        <v>367</v>
      </c>
      <c r="I657" s="248" t="s">
        <v>302</v>
      </c>
      <c r="J657" s="246">
        <v>45885</v>
      </c>
      <c r="K657" s="249">
        <v>1</v>
      </c>
      <c r="L657" s="250">
        <v>1</v>
      </c>
      <c r="M657" s="251">
        <v>255</v>
      </c>
      <c r="N657" s="252">
        <v>37.43</v>
      </c>
      <c r="O657" s="252">
        <v>40</v>
      </c>
      <c r="P657" s="253">
        <f>SUM(Table1[[#This Row],[BASE_FARE]:[SURCHARGES]])*Table1[[#This Row],[SEATS_BOOKED]]</f>
        <v>332.43</v>
      </c>
      <c r="Q657" s="247" t="s">
        <v>109</v>
      </c>
      <c r="R657" s="249" t="s">
        <v>154</v>
      </c>
      <c r="S657" s="247" t="str">
        <f>LEFT(Table1[[#This Row],[SECTOR]],3)</f>
        <v>SSH</v>
      </c>
      <c r="T657" s="247" t="str">
        <f>RIGHT(Table1[[#This Row],[SECTOR]],3)</f>
        <v>VRN</v>
      </c>
      <c r="U657" s="247" t="str">
        <f t="shared" si="12"/>
        <v>VRN</v>
      </c>
      <c r="V657" s="247">
        <f>WEEKDAY(Table1[[#This Row],[FLIGHT_DATE]],2)</f>
        <v>6</v>
      </c>
      <c r="W657" s="247">
        <f>Table1[[#This Row],[FLIGHT_DATE]]-Table1[[#This Row],[DATE_BOOKED]]</f>
        <v>180</v>
      </c>
    </row>
    <row r="658" spans="1:23" ht="15.75" x14ac:dyDescent="0.25">
      <c r="A658" s="246">
        <v>45705</v>
      </c>
      <c r="B658" s="247" t="s">
        <v>196</v>
      </c>
      <c r="C658" s="98" t="s">
        <v>153</v>
      </c>
      <c r="D658" s="102" t="s">
        <v>428</v>
      </c>
      <c r="E658" s="247" t="s">
        <v>448</v>
      </c>
      <c r="F658" s="247" t="s">
        <v>45</v>
      </c>
      <c r="G658" s="247" t="s">
        <v>7</v>
      </c>
      <c r="H658" s="247" t="s">
        <v>399</v>
      </c>
      <c r="I658" s="248" t="s">
        <v>300</v>
      </c>
      <c r="J658" s="246">
        <v>45878</v>
      </c>
      <c r="K658" s="249">
        <v>1</v>
      </c>
      <c r="L658" s="250">
        <v>1</v>
      </c>
      <c r="M658" s="251">
        <v>255</v>
      </c>
      <c r="N658" s="252">
        <v>23.04</v>
      </c>
      <c r="O658" s="252">
        <v>40</v>
      </c>
      <c r="P658" s="253">
        <f>SUM(Table1[[#This Row],[BASE_FARE]:[SURCHARGES]])*Table1[[#This Row],[SEATS_BOOKED]]</f>
        <v>318.04000000000002</v>
      </c>
      <c r="Q658" s="247" t="s">
        <v>109</v>
      </c>
      <c r="R658" s="249" t="s">
        <v>154</v>
      </c>
      <c r="S658" s="247" t="str">
        <f>LEFT(Table1[[#This Row],[SECTOR]],3)</f>
        <v>VRN</v>
      </c>
      <c r="T658" s="247" t="str">
        <f>RIGHT(Table1[[#This Row],[SECTOR]],3)</f>
        <v>SSH</v>
      </c>
      <c r="U658" s="247" t="str">
        <f t="shared" si="12"/>
        <v>VRN</v>
      </c>
      <c r="V658" s="247">
        <f>WEEKDAY(Table1[[#This Row],[FLIGHT_DATE]],2)</f>
        <v>6</v>
      </c>
      <c r="W658" s="247">
        <f>Table1[[#This Row],[FLIGHT_DATE]]-Table1[[#This Row],[DATE_BOOKED]]</f>
        <v>173</v>
      </c>
    </row>
    <row r="659" spans="1:23" ht="15.75" x14ac:dyDescent="0.25">
      <c r="A659" s="246">
        <v>45705</v>
      </c>
      <c r="B659" s="247" t="s">
        <v>196</v>
      </c>
      <c r="C659" s="98" t="s">
        <v>153</v>
      </c>
      <c r="D659" s="102" t="s">
        <v>428</v>
      </c>
      <c r="E659" s="247" t="s">
        <v>448</v>
      </c>
      <c r="F659" s="247" t="s">
        <v>45</v>
      </c>
      <c r="G659" s="247" t="s">
        <v>8</v>
      </c>
      <c r="H659" s="247" t="s">
        <v>367</v>
      </c>
      <c r="I659" s="248" t="s">
        <v>302</v>
      </c>
      <c r="J659" s="246">
        <v>45885</v>
      </c>
      <c r="K659" s="249">
        <v>1</v>
      </c>
      <c r="L659" s="250">
        <v>1</v>
      </c>
      <c r="M659" s="251">
        <v>255</v>
      </c>
      <c r="N659" s="252">
        <v>37.43</v>
      </c>
      <c r="O659" s="252">
        <v>40</v>
      </c>
      <c r="P659" s="253">
        <f>SUM(Table1[[#This Row],[BASE_FARE]:[SURCHARGES]])*Table1[[#This Row],[SEATS_BOOKED]]</f>
        <v>332.43</v>
      </c>
      <c r="Q659" s="247" t="s">
        <v>109</v>
      </c>
      <c r="R659" s="249" t="s">
        <v>154</v>
      </c>
      <c r="S659" s="247" t="str">
        <f>LEFT(Table1[[#This Row],[SECTOR]],3)</f>
        <v>SSH</v>
      </c>
      <c r="T659" s="247" t="str">
        <f>RIGHT(Table1[[#This Row],[SECTOR]],3)</f>
        <v>VRN</v>
      </c>
      <c r="U659" s="247" t="str">
        <f t="shared" si="12"/>
        <v>VRN</v>
      </c>
      <c r="V659" s="247">
        <f>WEEKDAY(Table1[[#This Row],[FLIGHT_DATE]],2)</f>
        <v>6</v>
      </c>
      <c r="W659" s="247">
        <f>Table1[[#This Row],[FLIGHT_DATE]]-Table1[[#This Row],[DATE_BOOKED]]</f>
        <v>180</v>
      </c>
    </row>
    <row r="660" spans="1:23" ht="15.75" x14ac:dyDescent="0.25">
      <c r="A660" s="246">
        <v>45699</v>
      </c>
      <c r="B660" s="247" t="s">
        <v>196</v>
      </c>
      <c r="C660" s="98" t="s">
        <v>153</v>
      </c>
      <c r="D660" s="102" t="s">
        <v>428</v>
      </c>
      <c r="E660" s="247" t="s">
        <v>449</v>
      </c>
      <c r="F660" s="247" t="s">
        <v>45</v>
      </c>
      <c r="G660" s="247" t="s">
        <v>7</v>
      </c>
      <c r="H660" s="247" t="s">
        <v>243</v>
      </c>
      <c r="I660" s="248" t="s">
        <v>23</v>
      </c>
      <c r="J660" s="246">
        <v>45753</v>
      </c>
      <c r="K660" s="249">
        <v>1</v>
      </c>
      <c r="L660" s="250">
        <v>1</v>
      </c>
      <c r="M660" s="251">
        <v>100</v>
      </c>
      <c r="N660" s="252">
        <v>34.04</v>
      </c>
      <c r="O660" s="252">
        <v>30</v>
      </c>
      <c r="P660" s="253">
        <f>SUM(Table1[[#This Row],[BASE_FARE]:[SURCHARGES]])*Table1[[#This Row],[SEATS_BOOKED]]</f>
        <v>164.04</v>
      </c>
      <c r="Q660" s="247" t="s">
        <v>109</v>
      </c>
      <c r="R660" s="249" t="s">
        <v>154</v>
      </c>
      <c r="S660" s="247" t="str">
        <f>LEFT(Table1[[#This Row],[SECTOR]],3)</f>
        <v>NAP</v>
      </c>
      <c r="T660" s="247" t="str">
        <f>RIGHT(Table1[[#This Row],[SECTOR]],3)</f>
        <v>SSH</v>
      </c>
      <c r="U660" s="247" t="str">
        <f t="shared" si="12"/>
        <v>NAP</v>
      </c>
      <c r="V660" s="247">
        <f>WEEKDAY(Table1[[#This Row],[FLIGHT_DATE]],2)</f>
        <v>7</v>
      </c>
      <c r="W660" s="247">
        <f>Table1[[#This Row],[FLIGHT_DATE]]-Table1[[#This Row],[DATE_BOOKED]]</f>
        <v>54</v>
      </c>
    </row>
    <row r="661" spans="1:23" x14ac:dyDescent="0.25">
      <c r="A661" s="246">
        <v>45699</v>
      </c>
      <c r="B661" s="247" t="s">
        <v>196</v>
      </c>
      <c r="C661" s="98" t="s">
        <v>153</v>
      </c>
      <c r="D661" s="98" t="s">
        <v>428</v>
      </c>
      <c r="E661" s="247" t="s">
        <v>449</v>
      </c>
      <c r="F661" s="247" t="s">
        <v>45</v>
      </c>
      <c r="G661" s="247" t="s">
        <v>8</v>
      </c>
      <c r="H661" s="247" t="s">
        <v>244</v>
      </c>
      <c r="I661" s="248" t="s">
        <v>24</v>
      </c>
      <c r="J661" s="246">
        <v>45760</v>
      </c>
      <c r="K661" s="249">
        <v>1</v>
      </c>
      <c r="L661" s="250">
        <v>1</v>
      </c>
      <c r="M661" s="251">
        <v>100</v>
      </c>
      <c r="N661" s="252">
        <v>38.92</v>
      </c>
      <c r="O661" s="252">
        <v>30</v>
      </c>
      <c r="P661" s="253">
        <f>SUM(Table1[[#This Row],[BASE_FARE]:[SURCHARGES]])*Table1[[#This Row],[SEATS_BOOKED]]</f>
        <v>168.92000000000002</v>
      </c>
      <c r="Q661" s="247" t="s">
        <v>109</v>
      </c>
      <c r="R661" s="249" t="s">
        <v>154</v>
      </c>
      <c r="S661" s="247" t="str">
        <f>LEFT(Table1[[#This Row],[SECTOR]],3)</f>
        <v>SSH</v>
      </c>
      <c r="T661" s="247" t="str">
        <f>RIGHT(Table1[[#This Row],[SECTOR]],3)</f>
        <v>NAP</v>
      </c>
      <c r="U661" s="247" t="str">
        <f t="shared" si="12"/>
        <v>NAP</v>
      </c>
      <c r="V661" s="247">
        <f>WEEKDAY(Table1[[#This Row],[FLIGHT_DATE]],2)</f>
        <v>7</v>
      </c>
      <c r="W661" s="247">
        <f>Table1[[#This Row],[FLIGHT_DATE]]-Table1[[#This Row],[DATE_BOOKED]]</f>
        <v>61</v>
      </c>
    </row>
    <row r="662" spans="1:23" x14ac:dyDescent="0.25">
      <c r="A662" s="246">
        <v>45699</v>
      </c>
      <c r="B662" s="247" t="s">
        <v>196</v>
      </c>
      <c r="C662" s="98" t="s">
        <v>153</v>
      </c>
      <c r="D662" s="98" t="s">
        <v>428</v>
      </c>
      <c r="E662" s="247" t="s">
        <v>449</v>
      </c>
      <c r="F662" s="247" t="s">
        <v>45</v>
      </c>
      <c r="G662" s="247" t="s">
        <v>7</v>
      </c>
      <c r="H662" s="247" t="s">
        <v>243</v>
      </c>
      <c r="I662" s="248" t="s">
        <v>23</v>
      </c>
      <c r="J662" s="246">
        <v>45753</v>
      </c>
      <c r="K662" s="249">
        <v>1</v>
      </c>
      <c r="L662" s="250">
        <v>1</v>
      </c>
      <c r="M662" s="251">
        <v>100</v>
      </c>
      <c r="N662" s="252">
        <v>34.04</v>
      </c>
      <c r="O662" s="252">
        <v>30</v>
      </c>
      <c r="P662" s="253">
        <f>SUM(Table1[[#This Row],[BASE_FARE]:[SURCHARGES]])*Table1[[#This Row],[SEATS_BOOKED]]</f>
        <v>164.04</v>
      </c>
      <c r="Q662" s="247" t="s">
        <v>109</v>
      </c>
      <c r="R662" s="249" t="s">
        <v>154</v>
      </c>
      <c r="S662" s="247" t="str">
        <f>LEFT(Table1[[#This Row],[SECTOR]],3)</f>
        <v>NAP</v>
      </c>
      <c r="T662" s="247" t="str">
        <f>RIGHT(Table1[[#This Row],[SECTOR]],3)</f>
        <v>SSH</v>
      </c>
      <c r="U662" s="247" t="str">
        <f t="shared" si="12"/>
        <v>NAP</v>
      </c>
      <c r="V662" s="247">
        <f>WEEKDAY(Table1[[#This Row],[FLIGHT_DATE]],2)</f>
        <v>7</v>
      </c>
      <c r="W662" s="247">
        <f>Table1[[#This Row],[FLIGHT_DATE]]-Table1[[#This Row],[DATE_BOOKED]]</f>
        <v>54</v>
      </c>
    </row>
    <row r="663" spans="1:23" x14ac:dyDescent="0.25">
      <c r="A663" s="246">
        <v>45699</v>
      </c>
      <c r="B663" s="247" t="s">
        <v>196</v>
      </c>
      <c r="C663" s="98" t="s">
        <v>153</v>
      </c>
      <c r="D663" s="98" t="s">
        <v>428</v>
      </c>
      <c r="E663" s="247" t="s">
        <v>449</v>
      </c>
      <c r="F663" s="247" t="s">
        <v>45</v>
      </c>
      <c r="G663" s="247" t="s">
        <v>8</v>
      </c>
      <c r="H663" s="247" t="s">
        <v>244</v>
      </c>
      <c r="I663" s="248" t="s">
        <v>24</v>
      </c>
      <c r="J663" s="246">
        <v>45760</v>
      </c>
      <c r="K663" s="249">
        <v>1</v>
      </c>
      <c r="L663" s="250">
        <v>1</v>
      </c>
      <c r="M663" s="251">
        <v>100</v>
      </c>
      <c r="N663" s="252">
        <v>38.92</v>
      </c>
      <c r="O663" s="252">
        <v>30</v>
      </c>
      <c r="P663" s="253">
        <f>SUM(Table1[[#This Row],[BASE_FARE]:[SURCHARGES]])*Table1[[#This Row],[SEATS_BOOKED]]</f>
        <v>168.92000000000002</v>
      </c>
      <c r="Q663" s="247" t="s">
        <v>109</v>
      </c>
      <c r="R663" s="249" t="s">
        <v>154</v>
      </c>
      <c r="S663" s="247" t="str">
        <f>LEFT(Table1[[#This Row],[SECTOR]],3)</f>
        <v>SSH</v>
      </c>
      <c r="T663" s="247" t="str">
        <f>RIGHT(Table1[[#This Row],[SECTOR]],3)</f>
        <v>NAP</v>
      </c>
      <c r="U663" s="247" t="str">
        <f t="shared" si="12"/>
        <v>NAP</v>
      </c>
      <c r="V663" s="247">
        <f>WEEKDAY(Table1[[#This Row],[FLIGHT_DATE]],2)</f>
        <v>7</v>
      </c>
      <c r="W663" s="247">
        <f>Table1[[#This Row],[FLIGHT_DATE]]-Table1[[#This Row],[DATE_BOOKED]]</f>
        <v>61</v>
      </c>
    </row>
    <row r="664" spans="1:23" x14ac:dyDescent="0.25">
      <c r="A664" s="246">
        <v>45699</v>
      </c>
      <c r="B664" s="247" t="s">
        <v>196</v>
      </c>
      <c r="C664" s="98" t="s">
        <v>153</v>
      </c>
      <c r="D664" s="98" t="s">
        <v>428</v>
      </c>
      <c r="E664" s="247" t="s">
        <v>449</v>
      </c>
      <c r="F664" s="247" t="s">
        <v>45</v>
      </c>
      <c r="G664" s="247" t="s">
        <v>7</v>
      </c>
      <c r="H664" s="247" t="s">
        <v>243</v>
      </c>
      <c r="I664" s="248" t="s">
        <v>23</v>
      </c>
      <c r="J664" s="246">
        <v>45753</v>
      </c>
      <c r="K664" s="249">
        <v>1</v>
      </c>
      <c r="L664" s="250">
        <v>1</v>
      </c>
      <c r="M664" s="251">
        <v>100</v>
      </c>
      <c r="N664" s="252">
        <v>34.04</v>
      </c>
      <c r="O664" s="252">
        <v>30</v>
      </c>
      <c r="P664" s="253">
        <f>SUM(Table1[[#This Row],[BASE_FARE]:[SURCHARGES]])*Table1[[#This Row],[SEATS_BOOKED]]</f>
        <v>164.04</v>
      </c>
      <c r="Q664" s="247" t="s">
        <v>109</v>
      </c>
      <c r="R664" s="249" t="s">
        <v>154</v>
      </c>
      <c r="S664" s="247" t="str">
        <f>LEFT(Table1[[#This Row],[SECTOR]],3)</f>
        <v>NAP</v>
      </c>
      <c r="T664" s="247" t="str">
        <f>RIGHT(Table1[[#This Row],[SECTOR]],3)</f>
        <v>SSH</v>
      </c>
      <c r="U664" s="247" t="str">
        <f t="shared" si="12"/>
        <v>NAP</v>
      </c>
      <c r="V664" s="247">
        <f>WEEKDAY(Table1[[#This Row],[FLIGHT_DATE]],2)</f>
        <v>7</v>
      </c>
      <c r="W664" s="247">
        <f>Table1[[#This Row],[FLIGHT_DATE]]-Table1[[#This Row],[DATE_BOOKED]]</f>
        <v>54</v>
      </c>
    </row>
    <row r="665" spans="1:23" x14ac:dyDescent="0.25">
      <c r="A665" s="246">
        <v>45699</v>
      </c>
      <c r="B665" s="247" t="s">
        <v>196</v>
      </c>
      <c r="C665" s="98" t="s">
        <v>153</v>
      </c>
      <c r="D665" s="98" t="s">
        <v>428</v>
      </c>
      <c r="E665" s="247" t="s">
        <v>449</v>
      </c>
      <c r="F665" s="247" t="s">
        <v>45</v>
      </c>
      <c r="G665" s="247" t="s">
        <v>8</v>
      </c>
      <c r="H665" s="247" t="s">
        <v>244</v>
      </c>
      <c r="I665" s="248" t="s">
        <v>24</v>
      </c>
      <c r="J665" s="246">
        <v>45760</v>
      </c>
      <c r="K665" s="249">
        <v>1</v>
      </c>
      <c r="L665" s="250">
        <v>1</v>
      </c>
      <c r="M665" s="251">
        <v>100</v>
      </c>
      <c r="N665" s="252">
        <v>38.92</v>
      </c>
      <c r="O665" s="252">
        <v>30</v>
      </c>
      <c r="P665" s="253">
        <f>SUM(Table1[[#This Row],[BASE_FARE]:[SURCHARGES]])*Table1[[#This Row],[SEATS_BOOKED]]</f>
        <v>168.92000000000002</v>
      </c>
      <c r="Q665" s="247" t="s">
        <v>109</v>
      </c>
      <c r="R665" s="249" t="s">
        <v>154</v>
      </c>
      <c r="S665" s="247" t="str">
        <f>LEFT(Table1[[#This Row],[SECTOR]],3)</f>
        <v>SSH</v>
      </c>
      <c r="T665" s="247" t="str">
        <f>RIGHT(Table1[[#This Row],[SECTOR]],3)</f>
        <v>NAP</v>
      </c>
      <c r="U665" s="247" t="str">
        <f t="shared" si="12"/>
        <v>NAP</v>
      </c>
      <c r="V665" s="247">
        <f>WEEKDAY(Table1[[#This Row],[FLIGHT_DATE]],2)</f>
        <v>7</v>
      </c>
      <c r="W665" s="247">
        <f>Table1[[#This Row],[FLIGHT_DATE]]-Table1[[#This Row],[DATE_BOOKED]]</f>
        <v>61</v>
      </c>
    </row>
    <row r="666" spans="1:23" x14ac:dyDescent="0.25">
      <c r="A666" s="246">
        <v>45699</v>
      </c>
      <c r="B666" s="247" t="s">
        <v>196</v>
      </c>
      <c r="C666" s="98" t="s">
        <v>153</v>
      </c>
      <c r="D666" s="98" t="s">
        <v>428</v>
      </c>
      <c r="E666" s="247" t="s">
        <v>449</v>
      </c>
      <c r="F666" s="247" t="s">
        <v>45</v>
      </c>
      <c r="G666" s="247" t="s">
        <v>7</v>
      </c>
      <c r="H666" s="247" t="s">
        <v>243</v>
      </c>
      <c r="I666" s="248" t="s">
        <v>23</v>
      </c>
      <c r="J666" s="246">
        <v>45753</v>
      </c>
      <c r="K666" s="249">
        <v>1</v>
      </c>
      <c r="L666" s="250">
        <v>1</v>
      </c>
      <c r="M666" s="251">
        <v>100</v>
      </c>
      <c r="N666" s="252">
        <v>34.04</v>
      </c>
      <c r="O666" s="252">
        <v>30</v>
      </c>
      <c r="P666" s="253">
        <f>SUM(Table1[[#This Row],[BASE_FARE]:[SURCHARGES]])*Table1[[#This Row],[SEATS_BOOKED]]</f>
        <v>164.04</v>
      </c>
      <c r="Q666" s="247" t="s">
        <v>109</v>
      </c>
      <c r="R666" s="249" t="s">
        <v>154</v>
      </c>
      <c r="S666" s="247" t="str">
        <f>LEFT(Table1[[#This Row],[SECTOR]],3)</f>
        <v>NAP</v>
      </c>
      <c r="T666" s="247" t="str">
        <f>RIGHT(Table1[[#This Row],[SECTOR]],3)</f>
        <v>SSH</v>
      </c>
      <c r="U666" s="247" t="str">
        <f t="shared" si="12"/>
        <v>NAP</v>
      </c>
      <c r="V666" s="247">
        <f>WEEKDAY(Table1[[#This Row],[FLIGHT_DATE]],2)</f>
        <v>7</v>
      </c>
      <c r="W666" s="247">
        <f>Table1[[#This Row],[FLIGHT_DATE]]-Table1[[#This Row],[DATE_BOOKED]]</f>
        <v>54</v>
      </c>
    </row>
    <row r="667" spans="1:23" x14ac:dyDescent="0.25">
      <c r="A667" s="246">
        <v>45699</v>
      </c>
      <c r="B667" s="247" t="s">
        <v>196</v>
      </c>
      <c r="C667" s="98" t="s">
        <v>153</v>
      </c>
      <c r="D667" s="98" t="s">
        <v>428</v>
      </c>
      <c r="E667" s="247" t="s">
        <v>449</v>
      </c>
      <c r="F667" s="247" t="s">
        <v>45</v>
      </c>
      <c r="G667" s="247" t="s">
        <v>8</v>
      </c>
      <c r="H667" s="247" t="s">
        <v>244</v>
      </c>
      <c r="I667" s="248" t="s">
        <v>24</v>
      </c>
      <c r="J667" s="246">
        <v>45760</v>
      </c>
      <c r="K667" s="249">
        <v>1</v>
      </c>
      <c r="L667" s="250">
        <v>1</v>
      </c>
      <c r="M667" s="251">
        <v>100</v>
      </c>
      <c r="N667" s="252">
        <v>38.92</v>
      </c>
      <c r="O667" s="252">
        <v>30</v>
      </c>
      <c r="P667" s="253">
        <f>SUM(Table1[[#This Row],[BASE_FARE]:[SURCHARGES]])*Table1[[#This Row],[SEATS_BOOKED]]</f>
        <v>168.92000000000002</v>
      </c>
      <c r="Q667" s="247" t="s">
        <v>109</v>
      </c>
      <c r="R667" s="249" t="s">
        <v>154</v>
      </c>
      <c r="S667" s="247" t="str">
        <f>LEFT(Table1[[#This Row],[SECTOR]],3)</f>
        <v>SSH</v>
      </c>
      <c r="T667" s="247" t="str">
        <f>RIGHT(Table1[[#This Row],[SECTOR]],3)</f>
        <v>NAP</v>
      </c>
      <c r="U667" s="247" t="str">
        <f t="shared" si="12"/>
        <v>NAP</v>
      </c>
      <c r="V667" s="247">
        <f>WEEKDAY(Table1[[#This Row],[FLIGHT_DATE]],2)</f>
        <v>7</v>
      </c>
      <c r="W667" s="247">
        <f>Table1[[#This Row],[FLIGHT_DATE]]-Table1[[#This Row],[DATE_BOOKED]]</f>
        <v>61</v>
      </c>
    </row>
    <row r="668" spans="1:23" x14ac:dyDescent="0.25">
      <c r="A668" s="246">
        <v>45706</v>
      </c>
      <c r="B668" s="247" t="s">
        <v>346</v>
      </c>
      <c r="C668" s="98" t="s">
        <v>108</v>
      </c>
      <c r="D668" s="98"/>
      <c r="E668" s="247"/>
      <c r="F668" s="247" t="s">
        <v>45</v>
      </c>
      <c r="G668" s="247" t="s">
        <v>7</v>
      </c>
      <c r="H668" s="247" t="s">
        <v>292</v>
      </c>
      <c r="I668" s="248" t="s">
        <v>290</v>
      </c>
      <c r="J668" s="246">
        <v>45864</v>
      </c>
      <c r="K668" s="249">
        <v>30</v>
      </c>
      <c r="L668" s="250">
        <v>30</v>
      </c>
      <c r="M668" s="251">
        <v>210</v>
      </c>
      <c r="N668" s="252">
        <v>0</v>
      </c>
      <c r="O668" s="252">
        <v>0</v>
      </c>
      <c r="P668" s="253">
        <f>SUM(Table1[[#This Row],[BASE_FARE]:[SURCHARGES]])*Table1[[#This Row],[SEATS_BOOKED]]</f>
        <v>6300</v>
      </c>
      <c r="Q668" s="247" t="s">
        <v>109</v>
      </c>
      <c r="R668" s="249" t="s">
        <v>198</v>
      </c>
      <c r="S668" s="247" t="str">
        <f>LEFT(Table1[[#This Row],[SECTOR]],3)</f>
        <v>BRI</v>
      </c>
      <c r="T668" s="247" t="str">
        <f>RIGHT(Table1[[#This Row],[SECTOR]],3)</f>
        <v>SSH</v>
      </c>
      <c r="U668" s="247" t="str">
        <f t="shared" si="12"/>
        <v>BRI</v>
      </c>
      <c r="V668" s="247">
        <f>WEEKDAY(Table1[[#This Row],[FLIGHT_DATE]],2)</f>
        <v>6</v>
      </c>
      <c r="W668" s="247">
        <f>Table1[[#This Row],[FLIGHT_DATE]]-Table1[[#This Row],[DATE_BOOKED]]</f>
        <v>158</v>
      </c>
    </row>
    <row r="669" spans="1:23" x14ac:dyDescent="0.25">
      <c r="A669" s="246">
        <v>45706</v>
      </c>
      <c r="B669" s="247" t="s">
        <v>346</v>
      </c>
      <c r="C669" s="98" t="s">
        <v>108</v>
      </c>
      <c r="D669" s="98"/>
      <c r="E669" s="247"/>
      <c r="F669" s="247" t="s">
        <v>45</v>
      </c>
      <c r="G669" s="247" t="s">
        <v>7</v>
      </c>
      <c r="H669" s="247" t="s">
        <v>292</v>
      </c>
      <c r="I669" s="248" t="s">
        <v>290</v>
      </c>
      <c r="J669" s="246">
        <v>45871</v>
      </c>
      <c r="K669" s="249">
        <v>30</v>
      </c>
      <c r="L669" s="250">
        <v>30</v>
      </c>
      <c r="M669" s="251">
        <v>210</v>
      </c>
      <c r="N669" s="252">
        <v>0</v>
      </c>
      <c r="O669" s="252">
        <v>0</v>
      </c>
      <c r="P669" s="253">
        <f>SUM(Table1[[#This Row],[BASE_FARE]:[SURCHARGES]])*Table1[[#This Row],[SEATS_BOOKED]]</f>
        <v>6300</v>
      </c>
      <c r="Q669" s="247" t="s">
        <v>109</v>
      </c>
      <c r="R669" s="249" t="s">
        <v>198</v>
      </c>
      <c r="S669" s="247" t="str">
        <f>LEFT(Table1[[#This Row],[SECTOR]],3)</f>
        <v>BRI</v>
      </c>
      <c r="T669" s="247" t="str">
        <f>RIGHT(Table1[[#This Row],[SECTOR]],3)</f>
        <v>SSH</v>
      </c>
      <c r="U669" s="247" t="str">
        <f t="shared" si="12"/>
        <v>BRI</v>
      </c>
      <c r="V669" s="247">
        <f>WEEKDAY(Table1[[#This Row],[FLIGHT_DATE]],2)</f>
        <v>6</v>
      </c>
      <c r="W669" s="247">
        <f>Table1[[#This Row],[FLIGHT_DATE]]-Table1[[#This Row],[DATE_BOOKED]]</f>
        <v>165</v>
      </c>
    </row>
    <row r="670" spans="1:23" x14ac:dyDescent="0.25">
      <c r="A670" s="246">
        <v>45706</v>
      </c>
      <c r="B670" s="247" t="s">
        <v>346</v>
      </c>
      <c r="C670" s="98" t="s">
        <v>108</v>
      </c>
      <c r="D670" s="98"/>
      <c r="E670" s="247"/>
      <c r="F670" s="247" t="s">
        <v>45</v>
      </c>
      <c r="G670" s="247" t="s">
        <v>7</v>
      </c>
      <c r="H670" s="247" t="s">
        <v>292</v>
      </c>
      <c r="I670" s="248" t="s">
        <v>290</v>
      </c>
      <c r="J670" s="246">
        <v>45878</v>
      </c>
      <c r="K670" s="249">
        <v>30</v>
      </c>
      <c r="L670" s="250">
        <v>30</v>
      </c>
      <c r="M670" s="251">
        <v>210</v>
      </c>
      <c r="N670" s="252">
        <v>0</v>
      </c>
      <c r="O670" s="252">
        <v>0</v>
      </c>
      <c r="P670" s="253">
        <f>SUM(Table1[[#This Row],[BASE_FARE]:[SURCHARGES]])*Table1[[#This Row],[SEATS_BOOKED]]</f>
        <v>6300</v>
      </c>
      <c r="Q670" s="247" t="s">
        <v>109</v>
      </c>
      <c r="R670" s="249" t="s">
        <v>198</v>
      </c>
      <c r="S670" s="247" t="str">
        <f>LEFT(Table1[[#This Row],[SECTOR]],3)</f>
        <v>BRI</v>
      </c>
      <c r="T670" s="247" t="str">
        <f>RIGHT(Table1[[#This Row],[SECTOR]],3)</f>
        <v>SSH</v>
      </c>
      <c r="U670" s="247" t="str">
        <f t="shared" si="12"/>
        <v>BRI</v>
      </c>
      <c r="V670" s="247">
        <f>WEEKDAY(Table1[[#This Row],[FLIGHT_DATE]],2)</f>
        <v>6</v>
      </c>
      <c r="W670" s="247">
        <f>Table1[[#This Row],[FLIGHT_DATE]]-Table1[[#This Row],[DATE_BOOKED]]</f>
        <v>172</v>
      </c>
    </row>
    <row r="671" spans="1:23" x14ac:dyDescent="0.25">
      <c r="A671" s="246">
        <v>45706</v>
      </c>
      <c r="B671" s="247" t="s">
        <v>346</v>
      </c>
      <c r="C671" s="98" t="s">
        <v>108</v>
      </c>
      <c r="D671" s="98"/>
      <c r="E671" s="247"/>
      <c r="F671" s="247" t="s">
        <v>45</v>
      </c>
      <c r="G671" s="247" t="s">
        <v>7</v>
      </c>
      <c r="H671" s="247" t="s">
        <v>292</v>
      </c>
      <c r="I671" s="248" t="s">
        <v>290</v>
      </c>
      <c r="J671" s="246">
        <v>45885</v>
      </c>
      <c r="K671" s="249">
        <v>30</v>
      </c>
      <c r="L671" s="250">
        <v>30</v>
      </c>
      <c r="M671" s="251">
        <v>210</v>
      </c>
      <c r="N671" s="252">
        <v>0</v>
      </c>
      <c r="O671" s="252">
        <v>0</v>
      </c>
      <c r="P671" s="253">
        <f>SUM(Table1[[#This Row],[BASE_FARE]:[SURCHARGES]])*Table1[[#This Row],[SEATS_BOOKED]]</f>
        <v>6300</v>
      </c>
      <c r="Q671" s="247" t="s">
        <v>109</v>
      </c>
      <c r="R671" s="249" t="s">
        <v>198</v>
      </c>
      <c r="S671" s="247" t="str">
        <f>LEFT(Table1[[#This Row],[SECTOR]],3)</f>
        <v>BRI</v>
      </c>
      <c r="T671" s="247" t="str">
        <f>RIGHT(Table1[[#This Row],[SECTOR]],3)</f>
        <v>SSH</v>
      </c>
      <c r="U671" s="247" t="str">
        <f t="shared" si="12"/>
        <v>BRI</v>
      </c>
      <c r="V671" s="247">
        <f>WEEKDAY(Table1[[#This Row],[FLIGHT_DATE]],2)</f>
        <v>6</v>
      </c>
      <c r="W671" s="247">
        <f>Table1[[#This Row],[FLIGHT_DATE]]-Table1[[#This Row],[DATE_BOOKED]]</f>
        <v>179</v>
      </c>
    </row>
    <row r="672" spans="1:23" x14ac:dyDescent="0.25">
      <c r="A672" s="246">
        <v>45706</v>
      </c>
      <c r="B672" s="247" t="s">
        <v>346</v>
      </c>
      <c r="C672" s="98" t="s">
        <v>108</v>
      </c>
      <c r="D672" s="98"/>
      <c r="E672" s="247"/>
      <c r="F672" s="247" t="s">
        <v>45</v>
      </c>
      <c r="G672" s="247" t="s">
        <v>7</v>
      </c>
      <c r="H672" s="247" t="s">
        <v>292</v>
      </c>
      <c r="I672" s="248" t="s">
        <v>290</v>
      </c>
      <c r="J672" s="246">
        <v>45892</v>
      </c>
      <c r="K672" s="249">
        <v>30</v>
      </c>
      <c r="L672" s="250">
        <v>30</v>
      </c>
      <c r="M672" s="251">
        <v>210</v>
      </c>
      <c r="N672" s="252">
        <v>0</v>
      </c>
      <c r="O672" s="252">
        <v>0</v>
      </c>
      <c r="P672" s="253">
        <f>SUM(Table1[[#This Row],[BASE_FARE]:[SURCHARGES]])*Table1[[#This Row],[SEATS_BOOKED]]</f>
        <v>6300</v>
      </c>
      <c r="Q672" s="247" t="s">
        <v>109</v>
      </c>
      <c r="R672" s="249" t="s">
        <v>198</v>
      </c>
      <c r="S672" s="247" t="str">
        <f>LEFT(Table1[[#This Row],[SECTOR]],3)</f>
        <v>BRI</v>
      </c>
      <c r="T672" s="247" t="str">
        <f>RIGHT(Table1[[#This Row],[SECTOR]],3)</f>
        <v>SSH</v>
      </c>
      <c r="U672" s="247" t="str">
        <f t="shared" si="12"/>
        <v>BRI</v>
      </c>
      <c r="V672" s="247">
        <f>WEEKDAY(Table1[[#This Row],[FLIGHT_DATE]],2)</f>
        <v>6</v>
      </c>
      <c r="W672" s="247">
        <f>Table1[[#This Row],[FLIGHT_DATE]]-Table1[[#This Row],[DATE_BOOKED]]</f>
        <v>186</v>
      </c>
    </row>
    <row r="673" spans="1:23" x14ac:dyDescent="0.25">
      <c r="A673" s="246">
        <v>45706</v>
      </c>
      <c r="B673" s="247" t="s">
        <v>346</v>
      </c>
      <c r="C673" s="98" t="s">
        <v>108</v>
      </c>
      <c r="D673" s="98"/>
      <c r="E673" s="247"/>
      <c r="F673" s="247" t="s">
        <v>45</v>
      </c>
      <c r="G673" s="247" t="s">
        <v>7</v>
      </c>
      <c r="H673" s="247" t="s">
        <v>292</v>
      </c>
      <c r="I673" s="248" t="s">
        <v>290</v>
      </c>
      <c r="J673" s="246">
        <v>45899</v>
      </c>
      <c r="K673" s="249">
        <v>30</v>
      </c>
      <c r="L673" s="250">
        <v>30</v>
      </c>
      <c r="M673" s="251">
        <v>210</v>
      </c>
      <c r="N673" s="252">
        <v>0</v>
      </c>
      <c r="O673" s="252">
        <v>0</v>
      </c>
      <c r="P673" s="253">
        <f>SUM(Table1[[#This Row],[BASE_FARE]:[SURCHARGES]])*Table1[[#This Row],[SEATS_BOOKED]]</f>
        <v>6300</v>
      </c>
      <c r="Q673" s="247" t="s">
        <v>109</v>
      </c>
      <c r="R673" s="249" t="s">
        <v>198</v>
      </c>
      <c r="S673" s="247" t="str">
        <f>LEFT(Table1[[#This Row],[SECTOR]],3)</f>
        <v>BRI</v>
      </c>
      <c r="T673" s="247" t="str">
        <f>RIGHT(Table1[[#This Row],[SECTOR]],3)</f>
        <v>SSH</v>
      </c>
      <c r="U673" s="247" t="str">
        <f t="shared" si="12"/>
        <v>BRI</v>
      </c>
      <c r="V673" s="247">
        <f>WEEKDAY(Table1[[#This Row],[FLIGHT_DATE]],2)</f>
        <v>6</v>
      </c>
      <c r="W673" s="247">
        <f>Table1[[#This Row],[FLIGHT_DATE]]-Table1[[#This Row],[DATE_BOOKED]]</f>
        <v>193</v>
      </c>
    </row>
    <row r="674" spans="1:23" x14ac:dyDescent="0.25">
      <c r="A674" s="246">
        <v>45706</v>
      </c>
      <c r="B674" s="247" t="s">
        <v>346</v>
      </c>
      <c r="C674" s="98" t="s">
        <v>108</v>
      </c>
      <c r="D674" s="98"/>
      <c r="E674" s="247"/>
      <c r="F674" s="247" t="s">
        <v>45</v>
      </c>
      <c r="G674" s="247" t="s">
        <v>7</v>
      </c>
      <c r="H674" s="247" t="s">
        <v>292</v>
      </c>
      <c r="I674" s="248" t="s">
        <v>290</v>
      </c>
      <c r="J674" s="246">
        <v>45906</v>
      </c>
      <c r="K674" s="249">
        <v>30</v>
      </c>
      <c r="L674" s="250">
        <v>30</v>
      </c>
      <c r="M674" s="251">
        <v>210</v>
      </c>
      <c r="N674" s="252">
        <v>0</v>
      </c>
      <c r="O674" s="252">
        <v>0</v>
      </c>
      <c r="P674" s="253">
        <f>SUM(Table1[[#This Row],[BASE_FARE]:[SURCHARGES]])*Table1[[#This Row],[SEATS_BOOKED]]</f>
        <v>6300</v>
      </c>
      <c r="Q674" s="247" t="s">
        <v>109</v>
      </c>
      <c r="R674" s="249" t="s">
        <v>198</v>
      </c>
      <c r="S674" s="247" t="str">
        <f>LEFT(Table1[[#This Row],[SECTOR]],3)</f>
        <v>BRI</v>
      </c>
      <c r="T674" s="247" t="str">
        <f>RIGHT(Table1[[#This Row],[SECTOR]],3)</f>
        <v>SSH</v>
      </c>
      <c r="U674" s="247" t="str">
        <f>IF(AND(S674&lt;&gt;"SSH", S674&lt;&gt;"RMF", S674&lt;&gt;"CAI", S674&lt;&gt;"HRG", S674&lt;&gt;"LXR", S674&lt;&gt;"DXB", OR(T674="SSH", T674="RMF", T674="CAI", T674="HRG", T674="LXR", T674="DXB")), S674,
    IF(AND(T674&lt;&gt;"SSH", T674&lt;&gt;"RMF", T674&lt;&gt;"CAI", T674&lt;&gt;"HRG", T674&lt;&gt;"LXR", T674&lt;&gt;"DXB", OR(S674="SSH", S674="RMF", S674="CAI", S674="HRG", S674="LXR", S674="DXB")), T674,
    "VIE"))</f>
        <v>BRI</v>
      </c>
      <c r="V674" s="247">
        <f>WEEKDAY(Table1[[#This Row],[FLIGHT_DATE]],2)</f>
        <v>6</v>
      </c>
      <c r="W674" s="247">
        <f>Table1[[#This Row],[FLIGHT_DATE]]-Table1[[#This Row],[DATE_BOOKED]]</f>
        <v>200</v>
      </c>
    </row>
    <row r="675" spans="1:23" x14ac:dyDescent="0.25">
      <c r="A675" s="246">
        <v>45706</v>
      </c>
      <c r="B675" s="247" t="s">
        <v>346</v>
      </c>
      <c r="C675" s="98" t="s">
        <v>108</v>
      </c>
      <c r="D675" s="98"/>
      <c r="E675" s="247"/>
      <c r="F675" s="247" t="s">
        <v>45</v>
      </c>
      <c r="G675" s="247" t="s">
        <v>8</v>
      </c>
      <c r="H675" s="247" t="s">
        <v>295</v>
      </c>
      <c r="I675" s="248" t="s">
        <v>294</v>
      </c>
      <c r="J675" s="246">
        <v>45871</v>
      </c>
      <c r="K675" s="249">
        <v>30</v>
      </c>
      <c r="L675" s="249">
        <v>30</v>
      </c>
      <c r="M675" s="251">
        <v>210</v>
      </c>
      <c r="N675" s="252">
        <v>0</v>
      </c>
      <c r="O675" s="252">
        <v>0</v>
      </c>
      <c r="P675" s="253">
        <f>SUM(Table1[[#This Row],[BASE_FARE]:[SURCHARGES]])*Table1[[#This Row],[SEATS_BOOKED]]</f>
        <v>6300</v>
      </c>
      <c r="Q675" s="247" t="s">
        <v>109</v>
      </c>
      <c r="R675" s="249" t="s">
        <v>198</v>
      </c>
      <c r="S675" s="247" t="str">
        <f>LEFT(Table1[[#This Row],[SECTOR]],3)</f>
        <v>SSH</v>
      </c>
      <c r="T675" s="247" t="str">
        <f>RIGHT(Table1[[#This Row],[SECTOR]],3)</f>
        <v>BRI</v>
      </c>
      <c r="U675" s="247" t="str">
        <f t="shared" ref="U675:U680" si="13">IF(AND(S675&lt;&gt;"SSH", S675&lt;&gt;"RMF", S675&lt;&gt;"CAI", S675&lt;&gt;"HRG", S675&lt;&gt;"LXR", S675&lt;&gt;"DXB", OR(T675="SSH", T675="RMF", T675="CAI", T675="HRG", T675="LXR", T675="DXB")), S675,
    IF(AND(T675&lt;&gt;"SSH", T675&lt;&gt;"RMF", T675&lt;&gt;"CAI", T675&lt;&gt;"HRG", T675&lt;&gt;"LXR", T675&lt;&gt;"DXB", OR(S675="SSH", S675="RMF", S675="CAI", S675="HRG", S675="LXR", S675="DXB")), T675,
    "VIE"))</f>
        <v>BRI</v>
      </c>
      <c r="V675" s="247">
        <f>WEEKDAY(Table1[[#This Row],[FLIGHT_DATE]],2)</f>
        <v>6</v>
      </c>
      <c r="W675" s="247">
        <f>Table1[[#This Row],[FLIGHT_DATE]]-Table1[[#This Row],[DATE_BOOKED]]</f>
        <v>165</v>
      </c>
    </row>
    <row r="676" spans="1:23" x14ac:dyDescent="0.25">
      <c r="A676" s="246">
        <v>45706</v>
      </c>
      <c r="B676" s="247" t="s">
        <v>346</v>
      </c>
      <c r="C676" s="98" t="s">
        <v>108</v>
      </c>
      <c r="D676" s="98"/>
      <c r="E676" s="247"/>
      <c r="F676" s="247" t="s">
        <v>45</v>
      </c>
      <c r="G676" s="247" t="s">
        <v>8</v>
      </c>
      <c r="H676" s="247" t="s">
        <v>295</v>
      </c>
      <c r="I676" s="248" t="s">
        <v>294</v>
      </c>
      <c r="J676" s="246">
        <v>45878</v>
      </c>
      <c r="K676" s="249">
        <v>30</v>
      </c>
      <c r="L676" s="249">
        <v>30</v>
      </c>
      <c r="M676" s="251">
        <v>210</v>
      </c>
      <c r="N676" s="252">
        <v>0</v>
      </c>
      <c r="O676" s="252">
        <v>0</v>
      </c>
      <c r="P676" s="253">
        <f>SUM(Table1[[#This Row],[BASE_FARE]:[SURCHARGES]])*Table1[[#This Row],[SEATS_BOOKED]]</f>
        <v>6300</v>
      </c>
      <c r="Q676" s="247" t="s">
        <v>109</v>
      </c>
      <c r="R676" s="249" t="s">
        <v>198</v>
      </c>
      <c r="S676" s="247" t="str">
        <f>LEFT(Table1[[#This Row],[SECTOR]],3)</f>
        <v>SSH</v>
      </c>
      <c r="T676" s="247" t="str">
        <f>RIGHT(Table1[[#This Row],[SECTOR]],3)</f>
        <v>BRI</v>
      </c>
      <c r="U676" s="247" t="str">
        <f t="shared" si="13"/>
        <v>BRI</v>
      </c>
      <c r="V676" s="247">
        <f>WEEKDAY(Table1[[#This Row],[FLIGHT_DATE]],2)</f>
        <v>6</v>
      </c>
      <c r="W676" s="247">
        <f>Table1[[#This Row],[FLIGHT_DATE]]-Table1[[#This Row],[DATE_BOOKED]]</f>
        <v>172</v>
      </c>
    </row>
    <row r="677" spans="1:23" x14ac:dyDescent="0.25">
      <c r="A677" s="246">
        <v>45706</v>
      </c>
      <c r="B677" s="247" t="s">
        <v>346</v>
      </c>
      <c r="C677" s="98" t="s">
        <v>108</v>
      </c>
      <c r="D677" s="98"/>
      <c r="E677" s="247"/>
      <c r="F677" s="247" t="s">
        <v>45</v>
      </c>
      <c r="G677" s="247" t="s">
        <v>8</v>
      </c>
      <c r="H677" s="247" t="s">
        <v>295</v>
      </c>
      <c r="I677" s="248" t="s">
        <v>294</v>
      </c>
      <c r="J677" s="246">
        <v>45885</v>
      </c>
      <c r="K677" s="249">
        <v>30</v>
      </c>
      <c r="L677" s="249">
        <v>30</v>
      </c>
      <c r="M677" s="251">
        <v>210</v>
      </c>
      <c r="N677" s="252">
        <v>0</v>
      </c>
      <c r="O677" s="252">
        <v>0</v>
      </c>
      <c r="P677" s="253">
        <f>SUM(Table1[[#This Row],[BASE_FARE]:[SURCHARGES]])*Table1[[#This Row],[SEATS_BOOKED]]</f>
        <v>6300</v>
      </c>
      <c r="Q677" s="247" t="s">
        <v>109</v>
      </c>
      <c r="R677" s="249" t="s">
        <v>198</v>
      </c>
      <c r="S677" s="247" t="str">
        <f>LEFT(Table1[[#This Row],[SECTOR]],3)</f>
        <v>SSH</v>
      </c>
      <c r="T677" s="247" t="str">
        <f>RIGHT(Table1[[#This Row],[SECTOR]],3)</f>
        <v>BRI</v>
      </c>
      <c r="U677" s="247" t="str">
        <f t="shared" si="13"/>
        <v>BRI</v>
      </c>
      <c r="V677" s="247">
        <f>WEEKDAY(Table1[[#This Row],[FLIGHT_DATE]],2)</f>
        <v>6</v>
      </c>
      <c r="W677" s="247">
        <f>Table1[[#This Row],[FLIGHT_DATE]]-Table1[[#This Row],[DATE_BOOKED]]</f>
        <v>179</v>
      </c>
    </row>
    <row r="678" spans="1:23" x14ac:dyDescent="0.25">
      <c r="A678" s="246">
        <v>45706</v>
      </c>
      <c r="B678" s="247" t="s">
        <v>346</v>
      </c>
      <c r="C678" s="98" t="s">
        <v>108</v>
      </c>
      <c r="D678" s="98"/>
      <c r="E678" s="247"/>
      <c r="F678" s="247" t="s">
        <v>45</v>
      </c>
      <c r="G678" s="247" t="s">
        <v>8</v>
      </c>
      <c r="H678" s="247" t="s">
        <v>295</v>
      </c>
      <c r="I678" s="248" t="s">
        <v>294</v>
      </c>
      <c r="J678" s="246">
        <v>45892</v>
      </c>
      <c r="K678" s="249">
        <v>30</v>
      </c>
      <c r="L678" s="249">
        <v>30</v>
      </c>
      <c r="M678" s="251">
        <v>210</v>
      </c>
      <c r="N678" s="252">
        <v>0</v>
      </c>
      <c r="O678" s="252">
        <v>0</v>
      </c>
      <c r="P678" s="253">
        <f>SUM(Table1[[#This Row],[BASE_FARE]:[SURCHARGES]])*Table1[[#This Row],[SEATS_BOOKED]]</f>
        <v>6300</v>
      </c>
      <c r="Q678" s="247" t="s">
        <v>109</v>
      </c>
      <c r="R678" s="249" t="s">
        <v>198</v>
      </c>
      <c r="S678" s="247" t="str">
        <f>LEFT(Table1[[#This Row],[SECTOR]],3)</f>
        <v>SSH</v>
      </c>
      <c r="T678" s="247" t="str">
        <f>RIGHT(Table1[[#This Row],[SECTOR]],3)</f>
        <v>BRI</v>
      </c>
      <c r="U678" s="247" t="str">
        <f t="shared" si="13"/>
        <v>BRI</v>
      </c>
      <c r="V678" s="247">
        <f>WEEKDAY(Table1[[#This Row],[FLIGHT_DATE]],2)</f>
        <v>6</v>
      </c>
      <c r="W678" s="247">
        <f>Table1[[#This Row],[FLIGHT_DATE]]-Table1[[#This Row],[DATE_BOOKED]]</f>
        <v>186</v>
      </c>
    </row>
    <row r="679" spans="1:23" x14ac:dyDescent="0.25">
      <c r="A679" s="246">
        <v>45706</v>
      </c>
      <c r="B679" s="247" t="s">
        <v>346</v>
      </c>
      <c r="C679" s="98" t="s">
        <v>108</v>
      </c>
      <c r="D679" s="98"/>
      <c r="E679" s="247"/>
      <c r="F679" s="247" t="s">
        <v>45</v>
      </c>
      <c r="G679" s="247" t="s">
        <v>8</v>
      </c>
      <c r="H679" s="247" t="s">
        <v>295</v>
      </c>
      <c r="I679" s="248" t="s">
        <v>294</v>
      </c>
      <c r="J679" s="246">
        <v>45899</v>
      </c>
      <c r="K679" s="249">
        <v>30</v>
      </c>
      <c r="L679" s="249">
        <v>30</v>
      </c>
      <c r="M679" s="251">
        <v>210</v>
      </c>
      <c r="N679" s="252">
        <v>0</v>
      </c>
      <c r="O679" s="252">
        <v>0</v>
      </c>
      <c r="P679" s="253">
        <f>SUM(Table1[[#This Row],[BASE_FARE]:[SURCHARGES]])*Table1[[#This Row],[SEATS_BOOKED]]</f>
        <v>6300</v>
      </c>
      <c r="Q679" s="247" t="s">
        <v>109</v>
      </c>
      <c r="R679" s="249" t="s">
        <v>198</v>
      </c>
      <c r="S679" s="247" t="str">
        <f>LEFT(Table1[[#This Row],[SECTOR]],3)</f>
        <v>SSH</v>
      </c>
      <c r="T679" s="247" t="str">
        <f>RIGHT(Table1[[#This Row],[SECTOR]],3)</f>
        <v>BRI</v>
      </c>
      <c r="U679" s="247" t="str">
        <f t="shared" si="13"/>
        <v>BRI</v>
      </c>
      <c r="V679" s="247">
        <f>WEEKDAY(Table1[[#This Row],[FLIGHT_DATE]],2)</f>
        <v>6</v>
      </c>
      <c r="W679" s="247">
        <f>Table1[[#This Row],[FLIGHT_DATE]]-Table1[[#This Row],[DATE_BOOKED]]</f>
        <v>193</v>
      </c>
    </row>
    <row r="680" spans="1:23" x14ac:dyDescent="0.25">
      <c r="A680" s="246">
        <v>45706</v>
      </c>
      <c r="B680" s="247" t="s">
        <v>346</v>
      </c>
      <c r="C680" s="98" t="s">
        <v>108</v>
      </c>
      <c r="D680" s="98"/>
      <c r="E680" s="247"/>
      <c r="F680" s="247" t="s">
        <v>45</v>
      </c>
      <c r="G680" s="247" t="s">
        <v>8</v>
      </c>
      <c r="H680" s="247" t="s">
        <v>295</v>
      </c>
      <c r="I680" s="248" t="s">
        <v>294</v>
      </c>
      <c r="J680" s="246">
        <v>45906</v>
      </c>
      <c r="K680" s="249">
        <v>30</v>
      </c>
      <c r="L680" s="249">
        <v>30</v>
      </c>
      <c r="M680" s="251">
        <v>210</v>
      </c>
      <c r="N680" s="252">
        <v>0</v>
      </c>
      <c r="O680" s="252">
        <v>0</v>
      </c>
      <c r="P680" s="253">
        <f>SUM(Table1[[#This Row],[BASE_FARE]:[SURCHARGES]])*Table1[[#This Row],[SEATS_BOOKED]]</f>
        <v>6300</v>
      </c>
      <c r="Q680" s="247" t="s">
        <v>109</v>
      </c>
      <c r="R680" s="249" t="s">
        <v>198</v>
      </c>
      <c r="S680" s="247" t="str">
        <f>LEFT(Table1[[#This Row],[SECTOR]],3)</f>
        <v>SSH</v>
      </c>
      <c r="T680" s="247" t="str">
        <f>RIGHT(Table1[[#This Row],[SECTOR]],3)</f>
        <v>BRI</v>
      </c>
      <c r="U680" s="247" t="str">
        <f t="shared" si="13"/>
        <v>BRI</v>
      </c>
      <c r="V680" s="247">
        <f>WEEKDAY(Table1[[#This Row],[FLIGHT_DATE]],2)</f>
        <v>6</v>
      </c>
      <c r="W680" s="247">
        <f>Table1[[#This Row],[FLIGHT_DATE]]-Table1[[#This Row],[DATE_BOOKED]]</f>
        <v>200</v>
      </c>
    </row>
    <row r="681" spans="1:23" x14ac:dyDescent="0.25">
      <c r="A681" s="246">
        <v>45706</v>
      </c>
      <c r="B681" s="247" t="s">
        <v>346</v>
      </c>
      <c r="C681" s="98" t="s">
        <v>108</v>
      </c>
      <c r="D681" s="98"/>
      <c r="E681" s="247"/>
      <c r="F681" s="247" t="s">
        <v>45</v>
      </c>
      <c r="G681" s="247" t="s">
        <v>8</v>
      </c>
      <c r="H681" s="247" t="s">
        <v>295</v>
      </c>
      <c r="I681" s="248" t="s">
        <v>294</v>
      </c>
      <c r="J681" s="246">
        <v>45913</v>
      </c>
      <c r="K681" s="249">
        <v>30</v>
      </c>
      <c r="L681" s="249">
        <v>30</v>
      </c>
      <c r="M681" s="251">
        <v>210</v>
      </c>
      <c r="N681" s="252">
        <v>0</v>
      </c>
      <c r="O681" s="252">
        <v>0</v>
      </c>
      <c r="P681" s="253">
        <f>SUM(Table1[[#This Row],[BASE_FARE]:[SURCHARGES]])*Table1[[#This Row],[SEATS_BOOKED]]</f>
        <v>6300</v>
      </c>
      <c r="Q681" s="247" t="s">
        <v>109</v>
      </c>
      <c r="R681" s="249" t="s">
        <v>198</v>
      </c>
      <c r="S681" s="247" t="str">
        <f>LEFT(Table1[[#This Row],[SECTOR]],3)</f>
        <v>SSH</v>
      </c>
      <c r="T681" s="247" t="str">
        <f>RIGHT(Table1[[#This Row],[SECTOR]],3)</f>
        <v>BRI</v>
      </c>
      <c r="U681" s="247" t="str">
        <f>IF(AND(S681&lt;&gt;"SSH", S681&lt;&gt;"RMF", S681&lt;&gt;"CAI", S681&lt;&gt;"HRG", S681&lt;&gt;"LXR", S681&lt;&gt;"DXB", OR(T681="SSH", T681="RMF", T681="CAI", T681="HRG", T681="LXR", T681="DXB")), S681,
    IF(AND(T681&lt;&gt;"SSH", T681&lt;&gt;"RMF", T681&lt;&gt;"CAI", T681&lt;&gt;"HRG", T681&lt;&gt;"LXR", T681&lt;&gt;"DXB", OR(S681="SSH", S681="RMF", S681="CAI", S681="HRG", S681="LXR", S681="DXB")), T681,
    "VIE"))</f>
        <v>BRI</v>
      </c>
      <c r="V681" s="247">
        <f>WEEKDAY(Table1[[#This Row],[FLIGHT_DATE]],2)</f>
        <v>6</v>
      </c>
      <c r="W681" s="247">
        <f>Table1[[#This Row],[FLIGHT_DATE]]-Table1[[#This Row],[DATE_BOOKED]]</f>
        <v>207</v>
      </c>
    </row>
    <row r="682" spans="1:23" x14ac:dyDescent="0.25">
      <c r="A682" s="246">
        <v>45706</v>
      </c>
      <c r="B682" s="247" t="s">
        <v>346</v>
      </c>
      <c r="C682" s="98" t="s">
        <v>108</v>
      </c>
      <c r="D682" s="98"/>
      <c r="E682" s="247"/>
      <c r="F682" s="247" t="s">
        <v>45</v>
      </c>
      <c r="G682" s="247" t="s">
        <v>7</v>
      </c>
      <c r="H682" s="247" t="s">
        <v>321</v>
      </c>
      <c r="I682" s="248" t="s">
        <v>23</v>
      </c>
      <c r="J682" s="246">
        <v>45865</v>
      </c>
      <c r="K682" s="249">
        <v>30</v>
      </c>
      <c r="L682" s="249">
        <v>30</v>
      </c>
      <c r="M682" s="251">
        <v>210</v>
      </c>
      <c r="N682" s="252">
        <v>0</v>
      </c>
      <c r="O682" s="252">
        <v>0</v>
      </c>
      <c r="P682" s="253">
        <f>SUM(Table1[[#This Row],[BASE_FARE]:[SURCHARGES]])*Table1[[#This Row],[SEATS_BOOKED]]</f>
        <v>6300</v>
      </c>
      <c r="Q682" s="247" t="s">
        <v>109</v>
      </c>
      <c r="R682" s="249" t="s">
        <v>198</v>
      </c>
      <c r="S682" s="247" t="str">
        <f>LEFT(Table1[[#This Row],[SECTOR]],3)</f>
        <v>NAP</v>
      </c>
      <c r="T682" s="247" t="str">
        <f>RIGHT(Table1[[#This Row],[SECTOR]],3)</f>
        <v>SSH</v>
      </c>
      <c r="U682" s="247" t="str">
        <f t="shared" ref="U682:U694" si="14">IF(AND(S682&lt;&gt;"SSH", S682&lt;&gt;"RMF", S682&lt;&gt;"CAI", S682&lt;&gt;"HRG", S682&lt;&gt;"LXR", S682&lt;&gt;"DXB", OR(T682="SSH", T682="RMF", T682="CAI", T682="HRG", T682="LXR", T682="DXB")), S682,
    IF(AND(T682&lt;&gt;"SSH", T682&lt;&gt;"RMF", T682&lt;&gt;"CAI", T682&lt;&gt;"HRG", T682&lt;&gt;"LXR", T682&lt;&gt;"DXB", OR(S682="SSH", S682="RMF", S682="CAI", S682="HRG", S682="LXR", S682="DXB")), T682,
    "VIE"))</f>
        <v>NAP</v>
      </c>
      <c r="V682" s="247">
        <f>WEEKDAY(Table1[[#This Row],[FLIGHT_DATE]],2)</f>
        <v>7</v>
      </c>
      <c r="W682" s="247">
        <f>Table1[[#This Row],[FLIGHT_DATE]]-Table1[[#This Row],[DATE_BOOKED]]</f>
        <v>159</v>
      </c>
    </row>
    <row r="683" spans="1:23" x14ac:dyDescent="0.25">
      <c r="A683" s="246">
        <v>45706</v>
      </c>
      <c r="B683" s="247" t="s">
        <v>346</v>
      </c>
      <c r="C683" s="98" t="s">
        <v>108</v>
      </c>
      <c r="D683" s="98"/>
      <c r="E683" s="247"/>
      <c r="F683" s="247" t="s">
        <v>45</v>
      </c>
      <c r="G683" s="247" t="s">
        <v>7</v>
      </c>
      <c r="H683" s="247" t="s">
        <v>321</v>
      </c>
      <c r="I683" s="248" t="s">
        <v>23</v>
      </c>
      <c r="J683" s="246">
        <v>45872</v>
      </c>
      <c r="K683" s="249">
        <v>30</v>
      </c>
      <c r="L683" s="249">
        <v>30</v>
      </c>
      <c r="M683" s="251">
        <v>210</v>
      </c>
      <c r="N683" s="252">
        <v>0</v>
      </c>
      <c r="O683" s="252">
        <v>0</v>
      </c>
      <c r="P683" s="253">
        <f>SUM(Table1[[#This Row],[BASE_FARE]:[SURCHARGES]])*Table1[[#This Row],[SEATS_BOOKED]]</f>
        <v>6300</v>
      </c>
      <c r="Q683" s="247" t="s">
        <v>109</v>
      </c>
      <c r="R683" s="249" t="s">
        <v>198</v>
      </c>
      <c r="S683" s="247" t="str">
        <f>LEFT(Table1[[#This Row],[SECTOR]],3)</f>
        <v>NAP</v>
      </c>
      <c r="T683" s="247" t="str">
        <f>RIGHT(Table1[[#This Row],[SECTOR]],3)</f>
        <v>SSH</v>
      </c>
      <c r="U683" s="247" t="str">
        <f t="shared" si="14"/>
        <v>NAP</v>
      </c>
      <c r="V683" s="247">
        <f>WEEKDAY(Table1[[#This Row],[FLIGHT_DATE]],2)</f>
        <v>7</v>
      </c>
      <c r="W683" s="247">
        <f>Table1[[#This Row],[FLIGHT_DATE]]-Table1[[#This Row],[DATE_BOOKED]]</f>
        <v>166</v>
      </c>
    </row>
    <row r="684" spans="1:23" x14ac:dyDescent="0.25">
      <c r="A684" s="246">
        <v>45706</v>
      </c>
      <c r="B684" s="247" t="s">
        <v>346</v>
      </c>
      <c r="C684" s="98" t="s">
        <v>108</v>
      </c>
      <c r="D684" s="98"/>
      <c r="E684" s="247"/>
      <c r="F684" s="247" t="s">
        <v>45</v>
      </c>
      <c r="G684" s="247" t="s">
        <v>7</v>
      </c>
      <c r="H684" s="247" t="s">
        <v>321</v>
      </c>
      <c r="I684" s="248" t="s">
        <v>23</v>
      </c>
      <c r="J684" s="246">
        <v>45879</v>
      </c>
      <c r="K684" s="249">
        <v>30</v>
      </c>
      <c r="L684" s="249">
        <v>30</v>
      </c>
      <c r="M684" s="251">
        <v>210</v>
      </c>
      <c r="N684" s="252">
        <v>0</v>
      </c>
      <c r="O684" s="252">
        <v>0</v>
      </c>
      <c r="P684" s="253">
        <f>SUM(Table1[[#This Row],[BASE_FARE]:[SURCHARGES]])*Table1[[#This Row],[SEATS_BOOKED]]</f>
        <v>6300</v>
      </c>
      <c r="Q684" s="247" t="s">
        <v>109</v>
      </c>
      <c r="R684" s="249" t="s">
        <v>198</v>
      </c>
      <c r="S684" s="247" t="str">
        <f>LEFT(Table1[[#This Row],[SECTOR]],3)</f>
        <v>NAP</v>
      </c>
      <c r="T684" s="247" t="str">
        <f>RIGHT(Table1[[#This Row],[SECTOR]],3)</f>
        <v>SSH</v>
      </c>
      <c r="U684" s="247" t="str">
        <f t="shared" si="14"/>
        <v>NAP</v>
      </c>
      <c r="V684" s="247">
        <f>WEEKDAY(Table1[[#This Row],[FLIGHT_DATE]],2)</f>
        <v>7</v>
      </c>
      <c r="W684" s="247">
        <f>Table1[[#This Row],[FLIGHT_DATE]]-Table1[[#This Row],[DATE_BOOKED]]</f>
        <v>173</v>
      </c>
    </row>
    <row r="685" spans="1:23" x14ac:dyDescent="0.25">
      <c r="A685" s="246">
        <v>45706</v>
      </c>
      <c r="B685" s="247" t="s">
        <v>346</v>
      </c>
      <c r="C685" s="98" t="s">
        <v>108</v>
      </c>
      <c r="D685" s="98"/>
      <c r="E685" s="247"/>
      <c r="F685" s="247" t="s">
        <v>45</v>
      </c>
      <c r="G685" s="247" t="s">
        <v>7</v>
      </c>
      <c r="H685" s="247" t="s">
        <v>321</v>
      </c>
      <c r="I685" s="248" t="s">
        <v>23</v>
      </c>
      <c r="J685" s="246">
        <v>45886</v>
      </c>
      <c r="K685" s="249">
        <v>30</v>
      </c>
      <c r="L685" s="249">
        <v>30</v>
      </c>
      <c r="M685" s="251">
        <v>210</v>
      </c>
      <c r="N685" s="252">
        <v>0</v>
      </c>
      <c r="O685" s="252">
        <v>0</v>
      </c>
      <c r="P685" s="253">
        <f>SUM(Table1[[#This Row],[BASE_FARE]:[SURCHARGES]])*Table1[[#This Row],[SEATS_BOOKED]]</f>
        <v>6300</v>
      </c>
      <c r="Q685" s="247" t="s">
        <v>109</v>
      </c>
      <c r="R685" s="249" t="s">
        <v>198</v>
      </c>
      <c r="S685" s="247" t="str">
        <f>LEFT(Table1[[#This Row],[SECTOR]],3)</f>
        <v>NAP</v>
      </c>
      <c r="T685" s="247" t="str">
        <f>RIGHT(Table1[[#This Row],[SECTOR]],3)</f>
        <v>SSH</v>
      </c>
      <c r="U685" s="247" t="str">
        <f t="shared" si="14"/>
        <v>NAP</v>
      </c>
      <c r="V685" s="247">
        <f>WEEKDAY(Table1[[#This Row],[FLIGHT_DATE]],2)</f>
        <v>7</v>
      </c>
      <c r="W685" s="247">
        <f>Table1[[#This Row],[FLIGHT_DATE]]-Table1[[#This Row],[DATE_BOOKED]]</f>
        <v>180</v>
      </c>
    </row>
    <row r="686" spans="1:23" x14ac:dyDescent="0.25">
      <c r="A686" s="246">
        <v>45706</v>
      </c>
      <c r="B686" s="247" t="s">
        <v>346</v>
      </c>
      <c r="C686" s="98" t="s">
        <v>108</v>
      </c>
      <c r="D686" s="98"/>
      <c r="E686" s="247"/>
      <c r="F686" s="247" t="s">
        <v>45</v>
      </c>
      <c r="G686" s="247" t="s">
        <v>7</v>
      </c>
      <c r="H686" s="247" t="s">
        <v>321</v>
      </c>
      <c r="I686" s="248" t="s">
        <v>23</v>
      </c>
      <c r="J686" s="246">
        <v>45893</v>
      </c>
      <c r="K686" s="249">
        <v>30</v>
      </c>
      <c r="L686" s="249">
        <v>30</v>
      </c>
      <c r="M686" s="251">
        <v>210</v>
      </c>
      <c r="N686" s="252">
        <v>0</v>
      </c>
      <c r="O686" s="252">
        <v>0</v>
      </c>
      <c r="P686" s="253">
        <f>SUM(Table1[[#This Row],[BASE_FARE]:[SURCHARGES]])*Table1[[#This Row],[SEATS_BOOKED]]</f>
        <v>6300</v>
      </c>
      <c r="Q686" s="247" t="s">
        <v>109</v>
      </c>
      <c r="R686" s="249" t="s">
        <v>198</v>
      </c>
      <c r="S686" s="247" t="str">
        <f>LEFT(Table1[[#This Row],[SECTOR]],3)</f>
        <v>NAP</v>
      </c>
      <c r="T686" s="247" t="str">
        <f>RIGHT(Table1[[#This Row],[SECTOR]],3)</f>
        <v>SSH</v>
      </c>
      <c r="U686" s="247" t="str">
        <f t="shared" si="14"/>
        <v>NAP</v>
      </c>
      <c r="V686" s="247">
        <f>WEEKDAY(Table1[[#This Row],[FLIGHT_DATE]],2)</f>
        <v>7</v>
      </c>
      <c r="W686" s="247">
        <f>Table1[[#This Row],[FLIGHT_DATE]]-Table1[[#This Row],[DATE_BOOKED]]</f>
        <v>187</v>
      </c>
    </row>
    <row r="687" spans="1:23" x14ac:dyDescent="0.25">
      <c r="A687" s="246">
        <v>45706</v>
      </c>
      <c r="B687" s="247" t="s">
        <v>346</v>
      </c>
      <c r="C687" s="98" t="s">
        <v>108</v>
      </c>
      <c r="D687" s="98"/>
      <c r="E687" s="247"/>
      <c r="F687" s="247" t="s">
        <v>45</v>
      </c>
      <c r="G687" s="247" t="s">
        <v>7</v>
      </c>
      <c r="H687" s="247" t="s">
        <v>321</v>
      </c>
      <c r="I687" s="248" t="s">
        <v>23</v>
      </c>
      <c r="J687" s="246">
        <v>45900</v>
      </c>
      <c r="K687" s="249">
        <v>30</v>
      </c>
      <c r="L687" s="249">
        <v>30</v>
      </c>
      <c r="M687" s="251">
        <v>210</v>
      </c>
      <c r="N687" s="252">
        <v>0</v>
      </c>
      <c r="O687" s="252">
        <v>0</v>
      </c>
      <c r="P687" s="253">
        <f>SUM(Table1[[#This Row],[BASE_FARE]:[SURCHARGES]])*Table1[[#This Row],[SEATS_BOOKED]]</f>
        <v>6300</v>
      </c>
      <c r="Q687" s="247" t="s">
        <v>109</v>
      </c>
      <c r="R687" s="249" t="s">
        <v>198</v>
      </c>
      <c r="S687" s="247" t="str">
        <f>LEFT(Table1[[#This Row],[SECTOR]],3)</f>
        <v>NAP</v>
      </c>
      <c r="T687" s="247" t="str">
        <f>RIGHT(Table1[[#This Row],[SECTOR]],3)</f>
        <v>SSH</v>
      </c>
      <c r="U687" s="247" t="str">
        <f t="shared" si="14"/>
        <v>NAP</v>
      </c>
      <c r="V687" s="247">
        <f>WEEKDAY(Table1[[#This Row],[FLIGHT_DATE]],2)</f>
        <v>7</v>
      </c>
      <c r="W687" s="247">
        <f>Table1[[#This Row],[FLIGHT_DATE]]-Table1[[#This Row],[DATE_BOOKED]]</f>
        <v>194</v>
      </c>
    </row>
    <row r="688" spans="1:23" x14ac:dyDescent="0.25">
      <c r="A688" s="246">
        <v>45706</v>
      </c>
      <c r="B688" s="247" t="s">
        <v>346</v>
      </c>
      <c r="C688" s="98" t="s">
        <v>108</v>
      </c>
      <c r="D688" s="98"/>
      <c r="E688" s="247"/>
      <c r="F688" s="247" t="s">
        <v>45</v>
      </c>
      <c r="G688" s="247" t="s">
        <v>7</v>
      </c>
      <c r="H688" s="247" t="s">
        <v>321</v>
      </c>
      <c r="I688" s="248" t="s">
        <v>23</v>
      </c>
      <c r="J688" s="246">
        <v>45907</v>
      </c>
      <c r="K688" s="249">
        <v>30</v>
      </c>
      <c r="L688" s="249">
        <v>30</v>
      </c>
      <c r="M688" s="251">
        <v>210</v>
      </c>
      <c r="N688" s="252">
        <v>0</v>
      </c>
      <c r="O688" s="252">
        <v>0</v>
      </c>
      <c r="P688" s="253">
        <f>SUM(Table1[[#This Row],[BASE_FARE]:[SURCHARGES]])*Table1[[#This Row],[SEATS_BOOKED]]</f>
        <v>6300</v>
      </c>
      <c r="Q688" s="247" t="s">
        <v>109</v>
      </c>
      <c r="R688" s="249" t="s">
        <v>198</v>
      </c>
      <c r="S688" s="247" t="str">
        <f>LEFT(Table1[[#This Row],[SECTOR]],3)</f>
        <v>NAP</v>
      </c>
      <c r="T688" s="247" t="str">
        <f>RIGHT(Table1[[#This Row],[SECTOR]],3)</f>
        <v>SSH</v>
      </c>
      <c r="U688" s="247" t="str">
        <f>IF(AND(S688&lt;&gt;"SSH", S688&lt;&gt;"RMF", S688&lt;&gt;"CAI", S688&lt;&gt;"HRG", S688&lt;&gt;"LXR", S688&lt;&gt;"DXB", OR(T688="SSH", T688="RMF", T688="CAI", T688="HRG", T688="LXR", T688="DXB")), S688,
    IF(AND(T688&lt;&gt;"SSH", T688&lt;&gt;"RMF", T688&lt;&gt;"CAI", T688&lt;&gt;"HRG", T688&lt;&gt;"LXR", T688&lt;&gt;"DXB", OR(S688="SSH", S688="RMF", S688="CAI", S688="HRG", S688="LXR", S688="DXB")), T688,
    "VIE"))</f>
        <v>NAP</v>
      </c>
      <c r="V688" s="247">
        <f>WEEKDAY(Table1[[#This Row],[FLIGHT_DATE]],2)</f>
        <v>7</v>
      </c>
      <c r="W688" s="247">
        <f>Table1[[#This Row],[FLIGHT_DATE]]-Table1[[#This Row],[DATE_BOOKED]]</f>
        <v>201</v>
      </c>
    </row>
    <row r="689" spans="1:23" x14ac:dyDescent="0.25">
      <c r="A689" s="246">
        <v>45706</v>
      </c>
      <c r="B689" s="247" t="s">
        <v>346</v>
      </c>
      <c r="C689" s="98" t="s">
        <v>108</v>
      </c>
      <c r="D689" s="98"/>
      <c r="E689" s="247"/>
      <c r="F689" s="247" t="s">
        <v>45</v>
      </c>
      <c r="G689" s="247" t="s">
        <v>8</v>
      </c>
      <c r="H689" s="247" t="s">
        <v>323</v>
      </c>
      <c r="I689" s="248" t="s">
        <v>24</v>
      </c>
      <c r="J689" s="246">
        <v>45872</v>
      </c>
      <c r="K689" s="249">
        <v>30</v>
      </c>
      <c r="L689" s="249">
        <v>30</v>
      </c>
      <c r="M689" s="251">
        <v>210</v>
      </c>
      <c r="N689" s="252">
        <v>0</v>
      </c>
      <c r="O689" s="252">
        <v>0</v>
      </c>
      <c r="P689" s="253">
        <f>SUM(Table1[[#This Row],[BASE_FARE]:[SURCHARGES]])*Table1[[#This Row],[SEATS_BOOKED]]</f>
        <v>6300</v>
      </c>
      <c r="Q689" s="247" t="s">
        <v>109</v>
      </c>
      <c r="R689" s="249" t="s">
        <v>198</v>
      </c>
      <c r="S689" s="247" t="str">
        <f>LEFT(Table1[[#This Row],[SECTOR]],3)</f>
        <v>SSH</v>
      </c>
      <c r="T689" s="247" t="str">
        <f>RIGHT(Table1[[#This Row],[SECTOR]],3)</f>
        <v>NAP</v>
      </c>
      <c r="U689" s="247" t="str">
        <f t="shared" si="14"/>
        <v>NAP</v>
      </c>
      <c r="V689" s="247">
        <f>WEEKDAY(Table1[[#This Row],[FLIGHT_DATE]],2)</f>
        <v>7</v>
      </c>
      <c r="W689" s="247">
        <f>Table1[[#This Row],[FLIGHT_DATE]]-Table1[[#This Row],[DATE_BOOKED]]</f>
        <v>166</v>
      </c>
    </row>
    <row r="690" spans="1:23" x14ac:dyDescent="0.25">
      <c r="A690" s="246">
        <v>45706</v>
      </c>
      <c r="B690" s="247" t="s">
        <v>346</v>
      </c>
      <c r="C690" s="98" t="s">
        <v>108</v>
      </c>
      <c r="D690" s="98"/>
      <c r="E690" s="247"/>
      <c r="F690" s="247" t="s">
        <v>45</v>
      </c>
      <c r="G690" s="247" t="s">
        <v>8</v>
      </c>
      <c r="H690" s="247" t="s">
        <v>323</v>
      </c>
      <c r="I690" s="248" t="s">
        <v>24</v>
      </c>
      <c r="J690" s="246">
        <v>45879</v>
      </c>
      <c r="K690" s="249">
        <v>30</v>
      </c>
      <c r="L690" s="249">
        <v>30</v>
      </c>
      <c r="M690" s="251">
        <v>210</v>
      </c>
      <c r="N690" s="252">
        <v>0</v>
      </c>
      <c r="O690" s="252">
        <v>0</v>
      </c>
      <c r="P690" s="253">
        <f>SUM(Table1[[#This Row],[BASE_FARE]:[SURCHARGES]])*Table1[[#This Row],[SEATS_BOOKED]]</f>
        <v>6300</v>
      </c>
      <c r="Q690" s="247" t="s">
        <v>109</v>
      </c>
      <c r="R690" s="249" t="s">
        <v>198</v>
      </c>
      <c r="S690" s="247" t="str">
        <f>LEFT(Table1[[#This Row],[SECTOR]],3)</f>
        <v>SSH</v>
      </c>
      <c r="T690" s="247" t="str">
        <f>RIGHT(Table1[[#This Row],[SECTOR]],3)</f>
        <v>NAP</v>
      </c>
      <c r="U690" s="247" t="str">
        <f t="shared" si="14"/>
        <v>NAP</v>
      </c>
      <c r="V690" s="247">
        <f>WEEKDAY(Table1[[#This Row],[FLIGHT_DATE]],2)</f>
        <v>7</v>
      </c>
      <c r="W690" s="247">
        <f>Table1[[#This Row],[FLIGHT_DATE]]-Table1[[#This Row],[DATE_BOOKED]]</f>
        <v>173</v>
      </c>
    </row>
    <row r="691" spans="1:23" x14ac:dyDescent="0.25">
      <c r="A691" s="246">
        <v>45706</v>
      </c>
      <c r="B691" s="247" t="s">
        <v>346</v>
      </c>
      <c r="C691" s="98" t="s">
        <v>108</v>
      </c>
      <c r="D691" s="98"/>
      <c r="E691" s="247"/>
      <c r="F691" s="247" t="s">
        <v>45</v>
      </c>
      <c r="G691" s="247" t="s">
        <v>8</v>
      </c>
      <c r="H691" s="247" t="s">
        <v>323</v>
      </c>
      <c r="I691" s="248" t="s">
        <v>24</v>
      </c>
      <c r="J691" s="246">
        <v>45886</v>
      </c>
      <c r="K691" s="249">
        <v>30</v>
      </c>
      <c r="L691" s="249">
        <v>30</v>
      </c>
      <c r="M691" s="251">
        <v>210</v>
      </c>
      <c r="N691" s="252">
        <v>0</v>
      </c>
      <c r="O691" s="252">
        <v>0</v>
      </c>
      <c r="P691" s="253">
        <f>SUM(Table1[[#This Row],[BASE_FARE]:[SURCHARGES]])*Table1[[#This Row],[SEATS_BOOKED]]</f>
        <v>6300</v>
      </c>
      <c r="Q691" s="247" t="s">
        <v>109</v>
      </c>
      <c r="R691" s="249" t="s">
        <v>198</v>
      </c>
      <c r="S691" s="247" t="str">
        <f>LEFT(Table1[[#This Row],[SECTOR]],3)</f>
        <v>SSH</v>
      </c>
      <c r="T691" s="247" t="str">
        <f>RIGHT(Table1[[#This Row],[SECTOR]],3)</f>
        <v>NAP</v>
      </c>
      <c r="U691" s="247" t="str">
        <f t="shared" si="14"/>
        <v>NAP</v>
      </c>
      <c r="V691" s="247">
        <f>WEEKDAY(Table1[[#This Row],[FLIGHT_DATE]],2)</f>
        <v>7</v>
      </c>
      <c r="W691" s="247">
        <f>Table1[[#This Row],[FLIGHT_DATE]]-Table1[[#This Row],[DATE_BOOKED]]</f>
        <v>180</v>
      </c>
    </row>
    <row r="692" spans="1:23" x14ac:dyDescent="0.25">
      <c r="A692" s="246">
        <v>45706</v>
      </c>
      <c r="B692" s="247" t="s">
        <v>346</v>
      </c>
      <c r="C692" s="98" t="s">
        <v>108</v>
      </c>
      <c r="D692" s="98"/>
      <c r="E692" s="247"/>
      <c r="F692" s="247" t="s">
        <v>45</v>
      </c>
      <c r="G692" s="247" t="s">
        <v>8</v>
      </c>
      <c r="H692" s="247" t="s">
        <v>323</v>
      </c>
      <c r="I692" s="248" t="s">
        <v>24</v>
      </c>
      <c r="J692" s="246">
        <v>45893</v>
      </c>
      <c r="K692" s="249">
        <v>30</v>
      </c>
      <c r="L692" s="249">
        <v>30</v>
      </c>
      <c r="M692" s="251">
        <v>210</v>
      </c>
      <c r="N692" s="252">
        <v>0</v>
      </c>
      <c r="O692" s="252">
        <v>0</v>
      </c>
      <c r="P692" s="253">
        <f>SUM(Table1[[#This Row],[BASE_FARE]:[SURCHARGES]])*Table1[[#This Row],[SEATS_BOOKED]]</f>
        <v>6300</v>
      </c>
      <c r="Q692" s="247" t="s">
        <v>109</v>
      </c>
      <c r="R692" s="249" t="s">
        <v>198</v>
      </c>
      <c r="S692" s="247" t="str">
        <f>LEFT(Table1[[#This Row],[SECTOR]],3)</f>
        <v>SSH</v>
      </c>
      <c r="T692" s="247" t="str">
        <f>RIGHT(Table1[[#This Row],[SECTOR]],3)</f>
        <v>NAP</v>
      </c>
      <c r="U692" s="247" t="str">
        <f t="shared" si="14"/>
        <v>NAP</v>
      </c>
      <c r="V692" s="247">
        <f>WEEKDAY(Table1[[#This Row],[FLIGHT_DATE]],2)</f>
        <v>7</v>
      </c>
      <c r="W692" s="247">
        <f>Table1[[#This Row],[FLIGHT_DATE]]-Table1[[#This Row],[DATE_BOOKED]]</f>
        <v>187</v>
      </c>
    </row>
    <row r="693" spans="1:23" x14ac:dyDescent="0.25">
      <c r="A693" s="246">
        <v>45706</v>
      </c>
      <c r="B693" s="247" t="s">
        <v>346</v>
      </c>
      <c r="C693" s="98" t="s">
        <v>108</v>
      </c>
      <c r="D693" s="98"/>
      <c r="E693" s="247"/>
      <c r="F693" s="247" t="s">
        <v>45</v>
      </c>
      <c r="G693" s="247" t="s">
        <v>8</v>
      </c>
      <c r="H693" s="247" t="s">
        <v>323</v>
      </c>
      <c r="I693" s="248" t="s">
        <v>24</v>
      </c>
      <c r="J693" s="246">
        <v>45900</v>
      </c>
      <c r="K693" s="249">
        <v>30</v>
      </c>
      <c r="L693" s="249">
        <v>30</v>
      </c>
      <c r="M693" s="251">
        <v>210</v>
      </c>
      <c r="N693" s="252">
        <v>0</v>
      </c>
      <c r="O693" s="252">
        <v>0</v>
      </c>
      <c r="P693" s="253">
        <f>SUM(Table1[[#This Row],[BASE_FARE]:[SURCHARGES]])*Table1[[#This Row],[SEATS_BOOKED]]</f>
        <v>6300</v>
      </c>
      <c r="Q693" s="247" t="s">
        <v>109</v>
      </c>
      <c r="R693" s="249" t="s">
        <v>198</v>
      </c>
      <c r="S693" s="247" t="str">
        <f>LEFT(Table1[[#This Row],[SECTOR]],3)</f>
        <v>SSH</v>
      </c>
      <c r="T693" s="247" t="str">
        <f>RIGHT(Table1[[#This Row],[SECTOR]],3)</f>
        <v>NAP</v>
      </c>
      <c r="U693" s="247" t="str">
        <f t="shared" si="14"/>
        <v>NAP</v>
      </c>
      <c r="V693" s="247">
        <f>WEEKDAY(Table1[[#This Row],[FLIGHT_DATE]],2)</f>
        <v>7</v>
      </c>
      <c r="W693" s="247">
        <f>Table1[[#This Row],[FLIGHT_DATE]]-Table1[[#This Row],[DATE_BOOKED]]</f>
        <v>194</v>
      </c>
    </row>
    <row r="694" spans="1:23" x14ac:dyDescent="0.25">
      <c r="A694" s="246">
        <v>45706</v>
      </c>
      <c r="B694" s="247" t="s">
        <v>346</v>
      </c>
      <c r="C694" s="98" t="s">
        <v>108</v>
      </c>
      <c r="D694" s="98"/>
      <c r="E694" s="247"/>
      <c r="F694" s="247" t="s">
        <v>45</v>
      </c>
      <c r="G694" s="247" t="s">
        <v>8</v>
      </c>
      <c r="H694" s="247" t="s">
        <v>323</v>
      </c>
      <c r="I694" s="248" t="s">
        <v>24</v>
      </c>
      <c r="J694" s="246">
        <v>45907</v>
      </c>
      <c r="K694" s="249">
        <v>30</v>
      </c>
      <c r="L694" s="249">
        <v>30</v>
      </c>
      <c r="M694" s="251">
        <v>210</v>
      </c>
      <c r="N694" s="252">
        <v>0</v>
      </c>
      <c r="O694" s="252">
        <v>0</v>
      </c>
      <c r="P694" s="253">
        <f>SUM(Table1[[#This Row],[BASE_FARE]:[SURCHARGES]])*Table1[[#This Row],[SEATS_BOOKED]]</f>
        <v>6300</v>
      </c>
      <c r="Q694" s="247" t="s">
        <v>109</v>
      </c>
      <c r="R694" s="249" t="s">
        <v>198</v>
      </c>
      <c r="S694" s="247" t="str">
        <f>LEFT(Table1[[#This Row],[SECTOR]],3)</f>
        <v>SSH</v>
      </c>
      <c r="T694" s="247" t="str">
        <f>RIGHT(Table1[[#This Row],[SECTOR]],3)</f>
        <v>NAP</v>
      </c>
      <c r="U694" s="247" t="str">
        <f t="shared" si="14"/>
        <v>NAP</v>
      </c>
      <c r="V694" s="247">
        <f>WEEKDAY(Table1[[#This Row],[FLIGHT_DATE]],2)</f>
        <v>7</v>
      </c>
      <c r="W694" s="247">
        <f>Table1[[#This Row],[FLIGHT_DATE]]-Table1[[#This Row],[DATE_BOOKED]]</f>
        <v>201</v>
      </c>
    </row>
    <row r="695" spans="1:23" x14ac:dyDescent="0.25">
      <c r="A695" s="246">
        <v>45706</v>
      </c>
      <c r="B695" s="247" t="s">
        <v>346</v>
      </c>
      <c r="C695" s="98" t="s">
        <v>108</v>
      </c>
      <c r="D695" s="98"/>
      <c r="E695" s="247"/>
      <c r="F695" s="247" t="s">
        <v>45</v>
      </c>
      <c r="G695" s="247" t="s">
        <v>8</v>
      </c>
      <c r="H695" s="247" t="s">
        <v>323</v>
      </c>
      <c r="I695" s="248" t="s">
        <v>24</v>
      </c>
      <c r="J695" s="246">
        <v>45914</v>
      </c>
      <c r="K695" s="249">
        <v>30</v>
      </c>
      <c r="L695" s="249">
        <v>30</v>
      </c>
      <c r="M695" s="251">
        <v>210</v>
      </c>
      <c r="N695" s="252">
        <v>0</v>
      </c>
      <c r="O695" s="252">
        <v>0</v>
      </c>
      <c r="P695" s="253">
        <f>SUM(Table1[[#This Row],[BASE_FARE]:[SURCHARGES]])*Table1[[#This Row],[SEATS_BOOKED]]</f>
        <v>6300</v>
      </c>
      <c r="Q695" s="247" t="s">
        <v>109</v>
      </c>
      <c r="R695" s="249" t="s">
        <v>198</v>
      </c>
      <c r="S695" s="247" t="str">
        <f>LEFT(Table1[[#This Row],[SECTOR]],3)</f>
        <v>SSH</v>
      </c>
      <c r="T695" s="247" t="str">
        <f>RIGHT(Table1[[#This Row],[SECTOR]],3)</f>
        <v>NAP</v>
      </c>
      <c r="U695" s="247" t="str">
        <f>IF(AND(S695&lt;&gt;"SSH", S695&lt;&gt;"RMF", S695&lt;&gt;"CAI", S695&lt;&gt;"HRG", S695&lt;&gt;"LXR", S695&lt;&gt;"DXB", OR(T695="SSH", T695="RMF", T695="CAI", T695="HRG", T695="LXR", T695="DXB")), S695,
    IF(AND(T695&lt;&gt;"SSH", T695&lt;&gt;"RMF", T695&lt;&gt;"CAI", T695&lt;&gt;"HRG", T695&lt;&gt;"LXR", T695&lt;&gt;"DXB", OR(S695="SSH", S695="RMF", S695="CAI", S695="HRG", S695="LXR", S695="DXB")), T695,
    "VIE"))</f>
        <v>NAP</v>
      </c>
      <c r="V695" s="247">
        <f>WEEKDAY(Table1[[#This Row],[FLIGHT_DATE]],2)</f>
        <v>7</v>
      </c>
      <c r="W695" s="247">
        <f>Table1[[#This Row],[FLIGHT_DATE]]-Table1[[#This Row],[DATE_BOOKED]]</f>
        <v>208</v>
      </c>
    </row>
    <row r="696" spans="1:23" x14ac:dyDescent="0.25">
      <c r="A696" s="246">
        <v>45706</v>
      </c>
      <c r="B696" s="247" t="s">
        <v>281</v>
      </c>
      <c r="C696" s="98" t="s">
        <v>153</v>
      </c>
      <c r="D696" s="98"/>
      <c r="E696" s="247" t="s">
        <v>450</v>
      </c>
      <c r="F696" s="247" t="s">
        <v>47</v>
      </c>
      <c r="G696" s="247" t="s">
        <v>7</v>
      </c>
      <c r="H696" s="247" t="s">
        <v>284</v>
      </c>
      <c r="I696" s="248" t="s">
        <v>297</v>
      </c>
      <c r="J696" s="246">
        <v>45765</v>
      </c>
      <c r="K696" s="249">
        <v>4</v>
      </c>
      <c r="L696" s="250">
        <v>4</v>
      </c>
      <c r="M696" s="251">
        <v>325</v>
      </c>
      <c r="N696" s="252">
        <v>0</v>
      </c>
      <c r="O696" s="252">
        <v>0</v>
      </c>
      <c r="P696" s="253">
        <f>SUM(Table1[[#This Row],[BASE_FARE]:[SURCHARGES]])*Table1[[#This Row],[SEATS_BOOKED]]</f>
        <v>1300</v>
      </c>
      <c r="Q696" s="247" t="s">
        <v>109</v>
      </c>
      <c r="R696" s="249" t="s">
        <v>154</v>
      </c>
      <c r="S696" s="247" t="str">
        <f>LEFT(Table1[[#This Row],[SECTOR]],3)</f>
        <v>MXP</v>
      </c>
      <c r="T696" s="247" t="str">
        <f>RIGHT(Table1[[#This Row],[SECTOR]],3)</f>
        <v>SSH</v>
      </c>
      <c r="U696" s="247" t="str">
        <f>IF(AND(S696&lt;&gt;"SSH", S696&lt;&gt;"RMF", S696&lt;&gt;"CAI", S696&lt;&gt;"HRG", S696&lt;&gt;"LXR", S696&lt;&gt;"DXB", OR(T696="SSH", T696="RMF", T696="CAI", T696="HRG", T696="LXR", T696="DXB")), S696,
    IF(AND(T696&lt;&gt;"SSH", T696&lt;&gt;"RMF", T696&lt;&gt;"CAI", T696&lt;&gt;"HRG", T696&lt;&gt;"LXR", T696&lt;&gt;"DXB", OR(S696="SSH", S696="RMF", S696="CAI", S696="HRG", S696="LXR", S696="DXB")), T696,
    "VIE"))</f>
        <v>MXP</v>
      </c>
      <c r="V696" s="247">
        <f>WEEKDAY(Table1[[#This Row],[FLIGHT_DATE]],2)</f>
        <v>5</v>
      </c>
      <c r="W696" s="247">
        <f>Table1[[#This Row],[FLIGHT_DATE]]-Table1[[#This Row],[DATE_BOOKED]]</f>
        <v>59</v>
      </c>
    </row>
    <row r="697" spans="1:23" x14ac:dyDescent="0.25">
      <c r="A697" s="246">
        <v>45707</v>
      </c>
      <c r="B697" s="247" t="s">
        <v>388</v>
      </c>
      <c r="C697" s="98" t="s">
        <v>108</v>
      </c>
      <c r="D697" s="98"/>
      <c r="E697" s="247"/>
      <c r="F697" s="247" t="s">
        <v>45</v>
      </c>
      <c r="G697" s="247" t="s">
        <v>7</v>
      </c>
      <c r="H697" s="247" t="s">
        <v>292</v>
      </c>
      <c r="I697" s="248" t="s">
        <v>290</v>
      </c>
      <c r="J697" s="246">
        <v>45836</v>
      </c>
      <c r="K697" s="249">
        <v>0</v>
      </c>
      <c r="L697" s="250">
        <v>0</v>
      </c>
      <c r="M697" s="251">
        <v>190</v>
      </c>
      <c r="N697" s="252">
        <v>0</v>
      </c>
      <c r="O697" s="252">
        <v>0</v>
      </c>
      <c r="P697" s="253">
        <f>SUM(Table1[[#This Row],[BASE_FARE]:[SURCHARGES]])*Table1[[#This Row],[SEATS_BOOKED]]</f>
        <v>0</v>
      </c>
      <c r="Q697" s="247" t="s">
        <v>109</v>
      </c>
      <c r="R697" s="249" t="s">
        <v>198</v>
      </c>
      <c r="S697" s="247" t="str">
        <f>LEFT(Table1[[#This Row],[SECTOR]],3)</f>
        <v>BRI</v>
      </c>
      <c r="T697" s="247" t="str">
        <f>RIGHT(Table1[[#This Row],[SECTOR]],3)</f>
        <v>SSH</v>
      </c>
      <c r="U697" s="247" t="str">
        <f>IF(AND(S697&lt;&gt;"SSH", S697&lt;&gt;"RMF", S697&lt;&gt;"CAI", S697&lt;&gt;"HRG", S697&lt;&gt;"LXR", S697&lt;&gt;"DXB", OR(T697="SSH", T697="RMF", T697="CAI", T697="HRG", T697="LXR", T697="DXB")), S697,
    IF(AND(T697&lt;&gt;"SSH", T697&lt;&gt;"RMF", T697&lt;&gt;"CAI", T697&lt;&gt;"HRG", T697&lt;&gt;"LXR", T697&lt;&gt;"DXB", OR(S697="SSH", S697="RMF", S697="CAI", S697="HRG", S697="LXR", S697="DXB")), T697,
    "VIE"))</f>
        <v>BRI</v>
      </c>
      <c r="V697" s="247">
        <f>WEEKDAY(Table1[[#This Row],[FLIGHT_DATE]],2)</f>
        <v>6</v>
      </c>
      <c r="W697" s="247">
        <f>Table1[[#This Row],[FLIGHT_DATE]]-Table1[[#This Row],[DATE_BOOKED]]</f>
        <v>129</v>
      </c>
    </row>
    <row r="698" spans="1:23" x14ac:dyDescent="0.25">
      <c r="A698" s="246">
        <v>45707</v>
      </c>
      <c r="B698" s="247" t="s">
        <v>388</v>
      </c>
      <c r="C698" s="98" t="s">
        <v>108</v>
      </c>
      <c r="D698" s="98"/>
      <c r="E698" s="247"/>
      <c r="F698" s="247" t="s">
        <v>45</v>
      </c>
      <c r="G698" s="247" t="s">
        <v>7</v>
      </c>
      <c r="H698" s="247" t="s">
        <v>292</v>
      </c>
      <c r="I698" s="248" t="s">
        <v>290</v>
      </c>
      <c r="J698" s="246">
        <v>45843</v>
      </c>
      <c r="K698" s="249">
        <v>0</v>
      </c>
      <c r="L698" s="250">
        <v>0</v>
      </c>
      <c r="M698" s="251">
        <v>190</v>
      </c>
      <c r="N698" s="252">
        <v>0</v>
      </c>
      <c r="O698" s="252">
        <v>0</v>
      </c>
      <c r="P698" s="253">
        <f>SUM(Table1[[#This Row],[BASE_FARE]:[SURCHARGES]])*Table1[[#This Row],[SEATS_BOOKED]]</f>
        <v>0</v>
      </c>
      <c r="Q698" s="247" t="s">
        <v>109</v>
      </c>
      <c r="R698" s="249" t="s">
        <v>198</v>
      </c>
      <c r="S698" s="247" t="str">
        <f>LEFT(Table1[[#This Row],[SECTOR]],3)</f>
        <v>BRI</v>
      </c>
      <c r="T698" s="247" t="str">
        <f>RIGHT(Table1[[#This Row],[SECTOR]],3)</f>
        <v>SSH</v>
      </c>
      <c r="U698" s="247" t="str">
        <f t="shared" ref="U698:U761" si="15">IF(AND(S698&lt;&gt;"SSH", S698&lt;&gt;"RMF", S698&lt;&gt;"CAI", S698&lt;&gt;"HRG", S698&lt;&gt;"LXR", S698&lt;&gt;"DXB", OR(T698="SSH", T698="RMF", T698="CAI", T698="HRG", T698="LXR", T698="DXB")), S698,
    IF(AND(T698&lt;&gt;"SSH", T698&lt;&gt;"RMF", T698&lt;&gt;"CAI", T698&lt;&gt;"HRG", T698&lt;&gt;"LXR", T698&lt;&gt;"DXB", OR(S698="SSH", S698="RMF", S698="CAI", S698="HRG", S698="LXR", S698="DXB")), T698,
    "VIE"))</f>
        <v>BRI</v>
      </c>
      <c r="V698" s="247">
        <f>WEEKDAY(Table1[[#This Row],[FLIGHT_DATE]],2)</f>
        <v>6</v>
      </c>
      <c r="W698" s="247">
        <f>Table1[[#This Row],[FLIGHT_DATE]]-Table1[[#This Row],[DATE_BOOKED]]</f>
        <v>136</v>
      </c>
    </row>
    <row r="699" spans="1:23" x14ac:dyDescent="0.25">
      <c r="A699" s="246">
        <v>45707</v>
      </c>
      <c r="B699" s="247" t="s">
        <v>388</v>
      </c>
      <c r="C699" s="98" t="s">
        <v>108</v>
      </c>
      <c r="D699" s="98"/>
      <c r="E699" s="247"/>
      <c r="F699" s="247" t="s">
        <v>45</v>
      </c>
      <c r="G699" s="247" t="s">
        <v>7</v>
      </c>
      <c r="H699" s="247" t="s">
        <v>292</v>
      </c>
      <c r="I699" s="248" t="s">
        <v>290</v>
      </c>
      <c r="J699" s="246">
        <v>45850</v>
      </c>
      <c r="K699" s="249">
        <v>0</v>
      </c>
      <c r="L699" s="250">
        <v>0</v>
      </c>
      <c r="M699" s="251">
        <v>190</v>
      </c>
      <c r="N699" s="252">
        <v>0</v>
      </c>
      <c r="O699" s="252">
        <v>0</v>
      </c>
      <c r="P699" s="253">
        <f>SUM(Table1[[#This Row],[BASE_FARE]:[SURCHARGES]])*Table1[[#This Row],[SEATS_BOOKED]]</f>
        <v>0</v>
      </c>
      <c r="Q699" s="247" t="s">
        <v>109</v>
      </c>
      <c r="R699" s="249" t="s">
        <v>198</v>
      </c>
      <c r="S699" s="247" t="str">
        <f>LEFT(Table1[[#This Row],[SECTOR]],3)</f>
        <v>BRI</v>
      </c>
      <c r="T699" s="247" t="str">
        <f>RIGHT(Table1[[#This Row],[SECTOR]],3)</f>
        <v>SSH</v>
      </c>
      <c r="U699" s="247" t="str">
        <f t="shared" si="15"/>
        <v>BRI</v>
      </c>
      <c r="V699" s="247">
        <f>WEEKDAY(Table1[[#This Row],[FLIGHT_DATE]],2)</f>
        <v>6</v>
      </c>
      <c r="W699" s="247">
        <f>Table1[[#This Row],[FLIGHT_DATE]]-Table1[[#This Row],[DATE_BOOKED]]</f>
        <v>143</v>
      </c>
    </row>
    <row r="700" spans="1:23" x14ac:dyDescent="0.25">
      <c r="A700" s="246">
        <v>45707</v>
      </c>
      <c r="B700" s="247" t="s">
        <v>388</v>
      </c>
      <c r="C700" s="98" t="s">
        <v>108</v>
      </c>
      <c r="D700" s="98"/>
      <c r="E700" s="247"/>
      <c r="F700" s="247" t="s">
        <v>45</v>
      </c>
      <c r="G700" s="247" t="s">
        <v>7</v>
      </c>
      <c r="H700" s="247" t="s">
        <v>292</v>
      </c>
      <c r="I700" s="248" t="s">
        <v>290</v>
      </c>
      <c r="J700" s="246">
        <v>45857</v>
      </c>
      <c r="K700" s="249">
        <v>0</v>
      </c>
      <c r="L700" s="250">
        <v>0</v>
      </c>
      <c r="M700" s="251">
        <v>190</v>
      </c>
      <c r="N700" s="252">
        <v>0</v>
      </c>
      <c r="O700" s="252">
        <v>0</v>
      </c>
      <c r="P700" s="253">
        <f>SUM(Table1[[#This Row],[BASE_FARE]:[SURCHARGES]])*Table1[[#This Row],[SEATS_BOOKED]]</f>
        <v>0</v>
      </c>
      <c r="Q700" s="247" t="s">
        <v>109</v>
      </c>
      <c r="R700" s="249" t="s">
        <v>198</v>
      </c>
      <c r="S700" s="247" t="str">
        <f>LEFT(Table1[[#This Row],[SECTOR]],3)</f>
        <v>BRI</v>
      </c>
      <c r="T700" s="247" t="str">
        <f>RIGHT(Table1[[#This Row],[SECTOR]],3)</f>
        <v>SSH</v>
      </c>
      <c r="U700" s="247" t="str">
        <f t="shared" si="15"/>
        <v>BRI</v>
      </c>
      <c r="V700" s="247">
        <f>WEEKDAY(Table1[[#This Row],[FLIGHT_DATE]],2)</f>
        <v>6</v>
      </c>
      <c r="W700" s="247">
        <f>Table1[[#This Row],[FLIGHT_DATE]]-Table1[[#This Row],[DATE_BOOKED]]</f>
        <v>150</v>
      </c>
    </row>
    <row r="701" spans="1:23" x14ac:dyDescent="0.25">
      <c r="A701" s="246">
        <v>45707</v>
      </c>
      <c r="B701" s="247" t="s">
        <v>388</v>
      </c>
      <c r="C701" s="98" t="s">
        <v>108</v>
      </c>
      <c r="D701" s="98"/>
      <c r="E701" s="247"/>
      <c r="F701" s="247" t="s">
        <v>45</v>
      </c>
      <c r="G701" s="247" t="s">
        <v>8</v>
      </c>
      <c r="H701" s="247" t="s">
        <v>295</v>
      </c>
      <c r="I701" s="248" t="s">
        <v>294</v>
      </c>
      <c r="J701" s="246">
        <v>45843</v>
      </c>
      <c r="K701" s="249">
        <v>0</v>
      </c>
      <c r="L701" s="250">
        <v>0</v>
      </c>
      <c r="M701" s="251">
        <v>190</v>
      </c>
      <c r="N701" s="252">
        <v>0</v>
      </c>
      <c r="O701" s="252">
        <v>0</v>
      </c>
      <c r="P701" s="253">
        <f>SUM(Table1[[#This Row],[BASE_FARE]:[SURCHARGES]])*Table1[[#This Row],[SEATS_BOOKED]]</f>
        <v>0</v>
      </c>
      <c r="Q701" s="247" t="s">
        <v>109</v>
      </c>
      <c r="R701" s="249" t="s">
        <v>198</v>
      </c>
      <c r="S701" s="247" t="str">
        <f>LEFT(Table1[[#This Row],[SECTOR]],3)</f>
        <v>SSH</v>
      </c>
      <c r="T701" s="247" t="str">
        <f>RIGHT(Table1[[#This Row],[SECTOR]],3)</f>
        <v>BRI</v>
      </c>
      <c r="U701" s="247" t="str">
        <f t="shared" si="15"/>
        <v>BRI</v>
      </c>
      <c r="V701" s="247">
        <f>WEEKDAY(Table1[[#This Row],[FLIGHT_DATE]],2)</f>
        <v>6</v>
      </c>
      <c r="W701" s="247">
        <f>Table1[[#This Row],[FLIGHT_DATE]]-Table1[[#This Row],[DATE_BOOKED]]</f>
        <v>136</v>
      </c>
    </row>
    <row r="702" spans="1:23" x14ac:dyDescent="0.25">
      <c r="A702" s="246">
        <v>45707</v>
      </c>
      <c r="B702" s="247" t="s">
        <v>388</v>
      </c>
      <c r="C702" s="98" t="s">
        <v>108</v>
      </c>
      <c r="D702" s="98"/>
      <c r="E702" s="247"/>
      <c r="F702" s="247" t="s">
        <v>45</v>
      </c>
      <c r="G702" s="247" t="s">
        <v>8</v>
      </c>
      <c r="H702" s="247" t="s">
        <v>295</v>
      </c>
      <c r="I702" s="248" t="s">
        <v>294</v>
      </c>
      <c r="J702" s="246">
        <v>45850</v>
      </c>
      <c r="K702" s="249">
        <v>0</v>
      </c>
      <c r="L702" s="250">
        <v>0</v>
      </c>
      <c r="M702" s="251">
        <v>190</v>
      </c>
      <c r="N702" s="252">
        <v>0</v>
      </c>
      <c r="O702" s="252">
        <v>0</v>
      </c>
      <c r="P702" s="253">
        <f>SUM(Table1[[#This Row],[BASE_FARE]:[SURCHARGES]])*Table1[[#This Row],[SEATS_BOOKED]]</f>
        <v>0</v>
      </c>
      <c r="Q702" s="247" t="s">
        <v>109</v>
      </c>
      <c r="R702" s="249" t="s">
        <v>198</v>
      </c>
      <c r="S702" s="247" t="str">
        <f>LEFT(Table1[[#This Row],[SECTOR]],3)</f>
        <v>SSH</v>
      </c>
      <c r="T702" s="247" t="str">
        <f>RIGHT(Table1[[#This Row],[SECTOR]],3)</f>
        <v>BRI</v>
      </c>
      <c r="U702" s="247" t="str">
        <f t="shared" si="15"/>
        <v>BRI</v>
      </c>
      <c r="V702" s="247">
        <f>WEEKDAY(Table1[[#This Row],[FLIGHT_DATE]],2)</f>
        <v>6</v>
      </c>
      <c r="W702" s="247">
        <f>Table1[[#This Row],[FLIGHT_DATE]]-Table1[[#This Row],[DATE_BOOKED]]</f>
        <v>143</v>
      </c>
    </row>
    <row r="703" spans="1:23" x14ac:dyDescent="0.25">
      <c r="A703" s="246">
        <v>45707</v>
      </c>
      <c r="B703" s="247" t="s">
        <v>388</v>
      </c>
      <c r="C703" s="98" t="s">
        <v>108</v>
      </c>
      <c r="D703" s="98"/>
      <c r="E703" s="247"/>
      <c r="F703" s="247" t="s">
        <v>45</v>
      </c>
      <c r="G703" s="247" t="s">
        <v>8</v>
      </c>
      <c r="H703" s="247" t="s">
        <v>295</v>
      </c>
      <c r="I703" s="248" t="s">
        <v>294</v>
      </c>
      <c r="J703" s="246">
        <v>45857</v>
      </c>
      <c r="K703" s="249">
        <v>0</v>
      </c>
      <c r="L703" s="250">
        <v>0</v>
      </c>
      <c r="M703" s="251">
        <v>190</v>
      </c>
      <c r="N703" s="252">
        <v>0</v>
      </c>
      <c r="O703" s="252">
        <v>0</v>
      </c>
      <c r="P703" s="253">
        <f>SUM(Table1[[#This Row],[BASE_FARE]:[SURCHARGES]])*Table1[[#This Row],[SEATS_BOOKED]]</f>
        <v>0</v>
      </c>
      <c r="Q703" s="247" t="s">
        <v>109</v>
      </c>
      <c r="R703" s="249" t="s">
        <v>198</v>
      </c>
      <c r="S703" s="247" t="str">
        <f>LEFT(Table1[[#This Row],[SECTOR]],3)</f>
        <v>SSH</v>
      </c>
      <c r="T703" s="247" t="str">
        <f>RIGHT(Table1[[#This Row],[SECTOR]],3)</f>
        <v>BRI</v>
      </c>
      <c r="U703" s="247" t="str">
        <f t="shared" si="15"/>
        <v>BRI</v>
      </c>
      <c r="V703" s="247">
        <f>WEEKDAY(Table1[[#This Row],[FLIGHT_DATE]],2)</f>
        <v>6</v>
      </c>
      <c r="W703" s="247">
        <f>Table1[[#This Row],[FLIGHT_DATE]]-Table1[[#This Row],[DATE_BOOKED]]</f>
        <v>150</v>
      </c>
    </row>
    <row r="704" spans="1:23" x14ac:dyDescent="0.25">
      <c r="A704" s="246">
        <v>45707</v>
      </c>
      <c r="B704" s="247" t="s">
        <v>388</v>
      </c>
      <c r="C704" s="98" t="s">
        <v>108</v>
      </c>
      <c r="D704" s="98"/>
      <c r="E704" s="247"/>
      <c r="F704" s="247" t="s">
        <v>45</v>
      </c>
      <c r="G704" s="247" t="s">
        <v>8</v>
      </c>
      <c r="H704" s="247" t="s">
        <v>295</v>
      </c>
      <c r="I704" s="248" t="s">
        <v>294</v>
      </c>
      <c r="J704" s="246">
        <v>45864</v>
      </c>
      <c r="K704" s="249">
        <v>0</v>
      </c>
      <c r="L704" s="250">
        <v>0</v>
      </c>
      <c r="M704" s="251">
        <v>190</v>
      </c>
      <c r="N704" s="252">
        <v>0</v>
      </c>
      <c r="O704" s="252">
        <v>0</v>
      </c>
      <c r="P704" s="253">
        <f>SUM(Table1[[#This Row],[BASE_FARE]:[SURCHARGES]])*Table1[[#This Row],[SEATS_BOOKED]]</f>
        <v>0</v>
      </c>
      <c r="Q704" s="247" t="s">
        <v>109</v>
      </c>
      <c r="R704" s="249" t="s">
        <v>198</v>
      </c>
      <c r="S704" s="247" t="str">
        <f>LEFT(Table1[[#This Row],[SECTOR]],3)</f>
        <v>SSH</v>
      </c>
      <c r="T704" s="247" t="str">
        <f>RIGHT(Table1[[#This Row],[SECTOR]],3)</f>
        <v>BRI</v>
      </c>
      <c r="U704" s="247" t="str">
        <f t="shared" si="15"/>
        <v>BRI</v>
      </c>
      <c r="V704" s="247">
        <f>WEEKDAY(Table1[[#This Row],[FLIGHT_DATE]],2)</f>
        <v>6</v>
      </c>
      <c r="W704" s="247">
        <f>Table1[[#This Row],[FLIGHT_DATE]]-Table1[[#This Row],[DATE_BOOKED]]</f>
        <v>157</v>
      </c>
    </row>
    <row r="705" spans="1:23" x14ac:dyDescent="0.25">
      <c r="A705" s="246">
        <v>45707</v>
      </c>
      <c r="B705" s="247" t="s">
        <v>388</v>
      </c>
      <c r="C705" s="98" t="s">
        <v>108</v>
      </c>
      <c r="D705" s="98"/>
      <c r="E705" s="247"/>
      <c r="F705" s="247" t="s">
        <v>45</v>
      </c>
      <c r="G705" s="247" t="s">
        <v>7</v>
      </c>
      <c r="H705" s="247" t="s">
        <v>292</v>
      </c>
      <c r="I705" s="248" t="s">
        <v>290</v>
      </c>
      <c r="J705" s="246">
        <v>45913</v>
      </c>
      <c r="K705" s="249">
        <v>0</v>
      </c>
      <c r="L705" s="250">
        <v>0</v>
      </c>
      <c r="M705" s="251">
        <v>190</v>
      </c>
      <c r="N705" s="252">
        <v>0</v>
      </c>
      <c r="O705" s="252">
        <v>0</v>
      </c>
      <c r="P705" s="253">
        <f>SUM(Table1[[#This Row],[BASE_FARE]:[SURCHARGES]])*Table1[[#This Row],[SEATS_BOOKED]]</f>
        <v>0</v>
      </c>
      <c r="Q705" s="247" t="s">
        <v>109</v>
      </c>
      <c r="R705" s="249" t="s">
        <v>198</v>
      </c>
      <c r="S705" s="247" t="str">
        <f>LEFT(Table1[[#This Row],[SECTOR]],3)</f>
        <v>BRI</v>
      </c>
      <c r="T705" s="247" t="str">
        <f>RIGHT(Table1[[#This Row],[SECTOR]],3)</f>
        <v>SSH</v>
      </c>
      <c r="U705" s="247" t="str">
        <f t="shared" si="15"/>
        <v>BRI</v>
      </c>
      <c r="V705" s="247">
        <f>WEEKDAY(Table1[[#This Row],[FLIGHT_DATE]],2)</f>
        <v>6</v>
      </c>
      <c r="W705" s="247">
        <f>Table1[[#This Row],[FLIGHT_DATE]]-Table1[[#This Row],[DATE_BOOKED]]</f>
        <v>206</v>
      </c>
    </row>
    <row r="706" spans="1:23" x14ac:dyDescent="0.25">
      <c r="A706" s="246">
        <v>45707</v>
      </c>
      <c r="B706" s="247" t="s">
        <v>571</v>
      </c>
      <c r="C706" s="98" t="s">
        <v>108</v>
      </c>
      <c r="D706" s="98"/>
      <c r="E706" s="247"/>
      <c r="F706" s="247" t="s">
        <v>45</v>
      </c>
      <c r="G706" s="247" t="s">
        <v>7</v>
      </c>
      <c r="H706" s="247" t="s">
        <v>292</v>
      </c>
      <c r="I706" s="248" t="s">
        <v>290</v>
      </c>
      <c r="J706" s="246">
        <v>45920</v>
      </c>
      <c r="K706" s="249">
        <v>30</v>
      </c>
      <c r="L706" s="250">
        <v>30</v>
      </c>
      <c r="M706" s="251">
        <v>190</v>
      </c>
      <c r="N706" s="252">
        <v>0</v>
      </c>
      <c r="O706" s="252">
        <v>0</v>
      </c>
      <c r="P706" s="253">
        <f>SUM(Table1[[#This Row],[BASE_FARE]:[SURCHARGES]])*Table1[[#This Row],[SEATS_BOOKED]]</f>
        <v>5700</v>
      </c>
      <c r="Q706" s="247" t="s">
        <v>109</v>
      </c>
      <c r="R706" s="249" t="s">
        <v>198</v>
      </c>
      <c r="S706" s="247" t="str">
        <f>LEFT(Table1[[#This Row],[SECTOR]],3)</f>
        <v>BRI</v>
      </c>
      <c r="T706" s="247" t="str">
        <f>RIGHT(Table1[[#This Row],[SECTOR]],3)</f>
        <v>SSH</v>
      </c>
      <c r="U706" s="247" t="str">
        <f t="shared" si="15"/>
        <v>BRI</v>
      </c>
      <c r="V706" s="247">
        <f>WEEKDAY(Table1[[#This Row],[FLIGHT_DATE]],2)</f>
        <v>6</v>
      </c>
      <c r="W706" s="247">
        <f>Table1[[#This Row],[FLIGHT_DATE]]-Table1[[#This Row],[DATE_BOOKED]]</f>
        <v>213</v>
      </c>
    </row>
    <row r="707" spans="1:23" x14ac:dyDescent="0.25">
      <c r="A707" s="246">
        <v>45707</v>
      </c>
      <c r="B707" s="247" t="s">
        <v>571</v>
      </c>
      <c r="C707" s="98" t="s">
        <v>108</v>
      </c>
      <c r="D707" s="98"/>
      <c r="E707" s="247"/>
      <c r="F707" s="247" t="s">
        <v>45</v>
      </c>
      <c r="G707" s="247" t="s">
        <v>7</v>
      </c>
      <c r="H707" s="247" t="s">
        <v>292</v>
      </c>
      <c r="I707" s="248" t="s">
        <v>290</v>
      </c>
      <c r="J707" s="246">
        <v>45927</v>
      </c>
      <c r="K707" s="249">
        <v>30</v>
      </c>
      <c r="L707" s="250">
        <v>30</v>
      </c>
      <c r="M707" s="251">
        <v>190</v>
      </c>
      <c r="N707" s="252">
        <v>0</v>
      </c>
      <c r="O707" s="252">
        <v>0</v>
      </c>
      <c r="P707" s="253">
        <f>SUM(Table1[[#This Row],[BASE_FARE]:[SURCHARGES]])*Table1[[#This Row],[SEATS_BOOKED]]</f>
        <v>5700</v>
      </c>
      <c r="Q707" s="247" t="s">
        <v>109</v>
      </c>
      <c r="R707" s="249" t="s">
        <v>198</v>
      </c>
      <c r="S707" s="247" t="str">
        <f>LEFT(Table1[[#This Row],[SECTOR]],3)</f>
        <v>BRI</v>
      </c>
      <c r="T707" s="247" t="str">
        <f>RIGHT(Table1[[#This Row],[SECTOR]],3)</f>
        <v>SSH</v>
      </c>
      <c r="U707" s="247" t="str">
        <f t="shared" si="15"/>
        <v>BRI</v>
      </c>
      <c r="V707" s="247">
        <f>WEEKDAY(Table1[[#This Row],[FLIGHT_DATE]],2)</f>
        <v>6</v>
      </c>
      <c r="W707" s="247">
        <f>Table1[[#This Row],[FLIGHT_DATE]]-Table1[[#This Row],[DATE_BOOKED]]</f>
        <v>220</v>
      </c>
    </row>
    <row r="708" spans="1:23" x14ac:dyDescent="0.25">
      <c r="A708" s="246">
        <v>45707</v>
      </c>
      <c r="B708" s="247" t="s">
        <v>388</v>
      </c>
      <c r="C708" s="98" t="s">
        <v>108</v>
      </c>
      <c r="D708" s="98"/>
      <c r="E708" s="247"/>
      <c r="F708" s="247" t="s">
        <v>45</v>
      </c>
      <c r="G708" s="247" t="s">
        <v>8</v>
      </c>
      <c r="H708" s="247" t="s">
        <v>295</v>
      </c>
      <c r="I708" s="248" t="s">
        <v>294</v>
      </c>
      <c r="J708" s="246">
        <v>45920</v>
      </c>
      <c r="K708" s="249">
        <v>0</v>
      </c>
      <c r="L708" s="250">
        <v>0</v>
      </c>
      <c r="M708" s="251">
        <v>190</v>
      </c>
      <c r="N708" s="252">
        <v>0</v>
      </c>
      <c r="O708" s="252">
        <v>0</v>
      </c>
      <c r="P708" s="253">
        <f>SUM(Table1[[#This Row],[BASE_FARE]:[SURCHARGES]])*Table1[[#This Row],[SEATS_BOOKED]]</f>
        <v>0</v>
      </c>
      <c r="Q708" s="247" t="s">
        <v>109</v>
      </c>
      <c r="R708" s="249" t="s">
        <v>198</v>
      </c>
      <c r="S708" s="247" t="str">
        <f>LEFT(Table1[[#This Row],[SECTOR]],3)</f>
        <v>SSH</v>
      </c>
      <c r="T708" s="247" t="str">
        <f>RIGHT(Table1[[#This Row],[SECTOR]],3)</f>
        <v>BRI</v>
      </c>
      <c r="U708" s="247" t="str">
        <f t="shared" si="15"/>
        <v>BRI</v>
      </c>
      <c r="V708" s="247">
        <f>WEEKDAY(Table1[[#This Row],[FLIGHT_DATE]],2)</f>
        <v>6</v>
      </c>
      <c r="W708" s="247">
        <f>Table1[[#This Row],[FLIGHT_DATE]]-Table1[[#This Row],[DATE_BOOKED]]</f>
        <v>213</v>
      </c>
    </row>
    <row r="709" spans="1:23" x14ac:dyDescent="0.25">
      <c r="A709" s="246">
        <v>45707</v>
      </c>
      <c r="B709" s="247" t="s">
        <v>571</v>
      </c>
      <c r="C709" s="98" t="s">
        <v>108</v>
      </c>
      <c r="D709" s="98"/>
      <c r="E709" s="247"/>
      <c r="F709" s="247" t="s">
        <v>45</v>
      </c>
      <c r="G709" s="247" t="s">
        <v>8</v>
      </c>
      <c r="H709" s="247" t="s">
        <v>295</v>
      </c>
      <c r="I709" s="248" t="s">
        <v>294</v>
      </c>
      <c r="J709" s="246">
        <v>45927</v>
      </c>
      <c r="K709" s="249">
        <v>30</v>
      </c>
      <c r="L709" s="250">
        <v>30</v>
      </c>
      <c r="M709" s="251">
        <v>190</v>
      </c>
      <c r="N709" s="252">
        <v>0</v>
      </c>
      <c r="O709" s="252">
        <v>0</v>
      </c>
      <c r="P709" s="253">
        <f>SUM(Table1[[#This Row],[BASE_FARE]:[SURCHARGES]])*Table1[[#This Row],[SEATS_BOOKED]]</f>
        <v>5700</v>
      </c>
      <c r="Q709" s="247" t="s">
        <v>109</v>
      </c>
      <c r="R709" s="249" t="s">
        <v>198</v>
      </c>
      <c r="S709" s="247" t="str">
        <f>LEFT(Table1[[#This Row],[SECTOR]],3)</f>
        <v>SSH</v>
      </c>
      <c r="T709" s="247" t="str">
        <f>RIGHT(Table1[[#This Row],[SECTOR]],3)</f>
        <v>BRI</v>
      </c>
      <c r="U709" s="247" t="str">
        <f t="shared" si="15"/>
        <v>BRI</v>
      </c>
      <c r="V709" s="247">
        <f>WEEKDAY(Table1[[#This Row],[FLIGHT_DATE]],2)</f>
        <v>6</v>
      </c>
      <c r="W709" s="247">
        <f>Table1[[#This Row],[FLIGHT_DATE]]-Table1[[#This Row],[DATE_BOOKED]]</f>
        <v>220</v>
      </c>
    </row>
    <row r="710" spans="1:23" x14ac:dyDescent="0.25">
      <c r="A710" s="246">
        <v>45707</v>
      </c>
      <c r="B710" s="247" t="s">
        <v>571</v>
      </c>
      <c r="C710" s="98" t="s">
        <v>108</v>
      </c>
      <c r="D710" s="98"/>
      <c r="E710" s="247"/>
      <c r="F710" s="247" t="s">
        <v>45</v>
      </c>
      <c r="G710" s="247" t="s">
        <v>8</v>
      </c>
      <c r="H710" s="247" t="s">
        <v>295</v>
      </c>
      <c r="I710" s="248" t="s">
        <v>294</v>
      </c>
      <c r="J710" s="246">
        <v>45934</v>
      </c>
      <c r="K710" s="249">
        <v>30</v>
      </c>
      <c r="L710" s="250">
        <v>30</v>
      </c>
      <c r="M710" s="251">
        <v>190</v>
      </c>
      <c r="N710" s="252">
        <v>0</v>
      </c>
      <c r="O710" s="252">
        <v>0</v>
      </c>
      <c r="P710" s="253">
        <f>SUM(Table1[[#This Row],[BASE_FARE]:[SURCHARGES]])*Table1[[#This Row],[SEATS_BOOKED]]</f>
        <v>5700</v>
      </c>
      <c r="Q710" s="247" t="s">
        <v>109</v>
      </c>
      <c r="R710" s="249" t="s">
        <v>198</v>
      </c>
      <c r="S710" s="247" t="str">
        <f>LEFT(Table1[[#This Row],[SECTOR]],3)</f>
        <v>SSH</v>
      </c>
      <c r="T710" s="247" t="str">
        <f>RIGHT(Table1[[#This Row],[SECTOR]],3)</f>
        <v>BRI</v>
      </c>
      <c r="U710" s="247" t="str">
        <f t="shared" si="15"/>
        <v>BRI</v>
      </c>
      <c r="V710" s="247">
        <f>WEEKDAY(Table1[[#This Row],[FLIGHT_DATE]],2)</f>
        <v>6</v>
      </c>
      <c r="W710" s="247">
        <f>Table1[[#This Row],[FLIGHT_DATE]]-Table1[[#This Row],[DATE_BOOKED]]</f>
        <v>227</v>
      </c>
    </row>
    <row r="711" spans="1:23" x14ac:dyDescent="0.25">
      <c r="A711" s="246">
        <v>45707</v>
      </c>
      <c r="B711" s="247" t="s">
        <v>451</v>
      </c>
      <c r="C711" s="98" t="s">
        <v>108</v>
      </c>
      <c r="D711" s="98"/>
      <c r="E711" s="247"/>
      <c r="F711" s="247" t="s">
        <v>45</v>
      </c>
      <c r="G711" s="247" t="s">
        <v>7</v>
      </c>
      <c r="H711" s="247" t="s">
        <v>289</v>
      </c>
      <c r="I711" s="248" t="s">
        <v>300</v>
      </c>
      <c r="J711" s="246">
        <v>45766</v>
      </c>
      <c r="K711" s="249">
        <v>50</v>
      </c>
      <c r="L711" s="250">
        <v>50</v>
      </c>
      <c r="M711" s="251">
        <v>255</v>
      </c>
      <c r="N711" s="252">
        <v>0</v>
      </c>
      <c r="O711" s="252">
        <v>0</v>
      </c>
      <c r="P711" s="253">
        <f>SUM(Table1[[#This Row],[BASE_FARE]:[SURCHARGES]])*Table1[[#This Row],[SEATS_BOOKED]]</f>
        <v>12750</v>
      </c>
      <c r="Q711" s="247" t="s">
        <v>109</v>
      </c>
      <c r="R711" s="249" t="s">
        <v>195</v>
      </c>
      <c r="S711" s="247" t="str">
        <f>LEFT(Table1[[#This Row],[SECTOR]],3)</f>
        <v>VRN</v>
      </c>
      <c r="T711" s="247" t="str">
        <f>RIGHT(Table1[[#This Row],[SECTOR]],3)</f>
        <v>SSH</v>
      </c>
      <c r="U711" s="247" t="str">
        <f t="shared" si="15"/>
        <v>VRN</v>
      </c>
      <c r="V711" s="247">
        <f>WEEKDAY(Table1[[#This Row],[FLIGHT_DATE]],2)</f>
        <v>6</v>
      </c>
      <c r="W711" s="247">
        <f>Table1[[#This Row],[FLIGHT_DATE]]-Table1[[#This Row],[DATE_BOOKED]]</f>
        <v>59</v>
      </c>
    </row>
    <row r="712" spans="1:23" x14ac:dyDescent="0.25">
      <c r="A712" s="246">
        <v>45707</v>
      </c>
      <c r="B712" s="247" t="s">
        <v>451</v>
      </c>
      <c r="C712" s="98" t="s">
        <v>108</v>
      </c>
      <c r="D712" s="98"/>
      <c r="E712" s="247"/>
      <c r="F712" s="247" t="s">
        <v>45</v>
      </c>
      <c r="G712" s="247" t="s">
        <v>8</v>
      </c>
      <c r="H712" s="247" t="s">
        <v>293</v>
      </c>
      <c r="I712" s="248" t="s">
        <v>302</v>
      </c>
      <c r="J712" s="246">
        <v>45773</v>
      </c>
      <c r="K712" s="249">
        <v>50</v>
      </c>
      <c r="L712" s="250">
        <v>50</v>
      </c>
      <c r="M712" s="251">
        <v>255</v>
      </c>
      <c r="N712" s="252">
        <v>0</v>
      </c>
      <c r="O712" s="252">
        <v>0</v>
      </c>
      <c r="P712" s="253">
        <f>SUM(Table1[[#This Row],[BASE_FARE]:[SURCHARGES]])*Table1[[#This Row],[SEATS_BOOKED]]</f>
        <v>12750</v>
      </c>
      <c r="Q712" s="247" t="s">
        <v>109</v>
      </c>
      <c r="R712" s="249" t="s">
        <v>195</v>
      </c>
      <c r="S712" s="247" t="str">
        <f>LEFT(Table1[[#This Row],[SECTOR]],3)</f>
        <v>SSH</v>
      </c>
      <c r="T712" s="247" t="str">
        <f>RIGHT(Table1[[#This Row],[SECTOR]],3)</f>
        <v>VRN</v>
      </c>
      <c r="U712" s="247" t="str">
        <f t="shared" si="15"/>
        <v>VRN</v>
      </c>
      <c r="V712" s="247">
        <f>WEEKDAY(Table1[[#This Row],[FLIGHT_DATE]],2)</f>
        <v>6</v>
      </c>
      <c r="W712" s="247">
        <f>Table1[[#This Row],[FLIGHT_DATE]]-Table1[[#This Row],[DATE_BOOKED]]</f>
        <v>66</v>
      </c>
    </row>
    <row r="713" spans="1:23" x14ac:dyDescent="0.25">
      <c r="A713" s="246">
        <v>45707</v>
      </c>
      <c r="B713" s="247" t="s">
        <v>152</v>
      </c>
      <c r="C713" s="98" t="s">
        <v>153</v>
      </c>
      <c r="D713" s="98"/>
      <c r="E713" s="247"/>
      <c r="F713" s="247" t="s">
        <v>47</v>
      </c>
      <c r="G713" s="247" t="s">
        <v>7</v>
      </c>
      <c r="H713" s="247" t="s">
        <v>115</v>
      </c>
      <c r="I713" s="248" t="s">
        <v>23</v>
      </c>
      <c r="J713" s="246">
        <v>45760</v>
      </c>
      <c r="K713" s="249">
        <v>3</v>
      </c>
      <c r="L713" s="250">
        <v>3</v>
      </c>
      <c r="M713" s="251">
        <v>150</v>
      </c>
      <c r="N713" s="252">
        <v>0</v>
      </c>
      <c r="O713" s="252">
        <v>0</v>
      </c>
      <c r="P713" s="253">
        <f>SUM(Table1[[#This Row],[BASE_FARE]:[SURCHARGES]])*Table1[[#This Row],[SEATS_BOOKED]]</f>
        <v>450</v>
      </c>
      <c r="Q713" s="247" t="s">
        <v>109</v>
      </c>
      <c r="R713" s="249" t="s">
        <v>154</v>
      </c>
      <c r="S713" s="247" t="str">
        <f>LEFT(Table1[[#This Row],[SECTOR]],3)</f>
        <v>NAP</v>
      </c>
      <c r="T713" s="247" t="str">
        <f>RIGHT(Table1[[#This Row],[SECTOR]],3)</f>
        <v>SSH</v>
      </c>
      <c r="U713" s="247" t="str">
        <f t="shared" si="15"/>
        <v>NAP</v>
      </c>
      <c r="V713" s="247">
        <f>WEEKDAY(Table1[[#This Row],[FLIGHT_DATE]],2)</f>
        <v>7</v>
      </c>
      <c r="W713" s="247">
        <f>Table1[[#This Row],[FLIGHT_DATE]]-Table1[[#This Row],[DATE_BOOKED]]</f>
        <v>53</v>
      </c>
    </row>
    <row r="714" spans="1:23" x14ac:dyDescent="0.25">
      <c r="A714" s="246">
        <v>45707</v>
      </c>
      <c r="B714" s="247" t="s">
        <v>152</v>
      </c>
      <c r="C714" s="98" t="s">
        <v>153</v>
      </c>
      <c r="D714" s="98"/>
      <c r="E714" s="247"/>
      <c r="F714" s="247" t="s">
        <v>47</v>
      </c>
      <c r="G714" s="247" t="s">
        <v>7</v>
      </c>
      <c r="H714" s="247" t="s">
        <v>116</v>
      </c>
      <c r="I714" s="248" t="s">
        <v>24</v>
      </c>
      <c r="J714" s="246">
        <v>45767</v>
      </c>
      <c r="K714" s="249">
        <v>3</v>
      </c>
      <c r="L714" s="250">
        <v>3</v>
      </c>
      <c r="M714" s="251">
        <v>150</v>
      </c>
      <c r="N714" s="252">
        <v>0</v>
      </c>
      <c r="O714" s="252">
        <v>0</v>
      </c>
      <c r="P714" s="253">
        <f>SUM(Table1[[#This Row],[BASE_FARE]:[SURCHARGES]])*Table1[[#This Row],[SEATS_BOOKED]]</f>
        <v>450</v>
      </c>
      <c r="Q714" s="247" t="s">
        <v>109</v>
      </c>
      <c r="R714" s="249" t="s">
        <v>154</v>
      </c>
      <c r="S714" s="247" t="str">
        <f>LEFT(Table1[[#This Row],[SECTOR]],3)</f>
        <v>SSH</v>
      </c>
      <c r="T714" s="247" t="str">
        <f>RIGHT(Table1[[#This Row],[SECTOR]],3)</f>
        <v>NAP</v>
      </c>
      <c r="U714" s="247" t="str">
        <f t="shared" si="15"/>
        <v>NAP</v>
      </c>
      <c r="V714" s="247">
        <f>WEEKDAY(Table1[[#This Row],[FLIGHT_DATE]],2)</f>
        <v>7</v>
      </c>
      <c r="W714" s="247">
        <f>Table1[[#This Row],[FLIGHT_DATE]]-Table1[[#This Row],[DATE_BOOKED]]</f>
        <v>60</v>
      </c>
    </row>
    <row r="715" spans="1:23" x14ac:dyDescent="0.25">
      <c r="A715" s="246">
        <v>45702</v>
      </c>
      <c r="B715" s="247" t="s">
        <v>247</v>
      </c>
      <c r="C715" s="98" t="s">
        <v>153</v>
      </c>
      <c r="D715" s="98"/>
      <c r="E715" s="247" t="s">
        <v>452</v>
      </c>
      <c r="F715" s="247" t="s">
        <v>45</v>
      </c>
      <c r="G715" s="247" t="s">
        <v>8</v>
      </c>
      <c r="H715" s="247" t="s">
        <v>286</v>
      </c>
      <c r="I715" s="248" t="s">
        <v>24</v>
      </c>
      <c r="J715" s="246">
        <v>45887</v>
      </c>
      <c r="K715" s="249">
        <v>1</v>
      </c>
      <c r="L715" s="250">
        <v>1</v>
      </c>
      <c r="M715" s="251">
        <v>300</v>
      </c>
      <c r="N715" s="252">
        <v>33.06</v>
      </c>
      <c r="O715" s="252">
        <v>30</v>
      </c>
      <c r="P715" s="253">
        <f>SUM(Table1[[#This Row],[BASE_FARE]:[SURCHARGES]])*Table1[[#This Row],[SEATS_BOOKED]]</f>
        <v>363.06</v>
      </c>
      <c r="Q715" s="247" t="s">
        <v>109</v>
      </c>
      <c r="R715" s="249" t="s">
        <v>154</v>
      </c>
      <c r="S715" s="247" t="str">
        <f>LEFT(Table1[[#This Row],[SECTOR]],3)</f>
        <v>SSH</v>
      </c>
      <c r="T715" s="247" t="str">
        <f>RIGHT(Table1[[#This Row],[SECTOR]],3)</f>
        <v>NAP</v>
      </c>
      <c r="U715" s="247" t="str">
        <f t="shared" si="15"/>
        <v>NAP</v>
      </c>
      <c r="V715" s="247">
        <f>WEEKDAY(Table1[[#This Row],[FLIGHT_DATE]],2)</f>
        <v>1</v>
      </c>
      <c r="W715" s="247">
        <f>Table1[[#This Row],[FLIGHT_DATE]]-Table1[[#This Row],[DATE_BOOKED]]</f>
        <v>185</v>
      </c>
    </row>
    <row r="716" spans="1:23" x14ac:dyDescent="0.25">
      <c r="A716" s="246">
        <v>45702</v>
      </c>
      <c r="B716" s="247" t="s">
        <v>247</v>
      </c>
      <c r="C716" s="98" t="s">
        <v>153</v>
      </c>
      <c r="D716" s="98"/>
      <c r="E716" s="247" t="s">
        <v>452</v>
      </c>
      <c r="F716" s="247" t="s">
        <v>45</v>
      </c>
      <c r="G716" s="247" t="s">
        <v>7</v>
      </c>
      <c r="H716" s="247" t="s">
        <v>284</v>
      </c>
      <c r="I716" s="248" t="s">
        <v>23</v>
      </c>
      <c r="J716" s="246">
        <v>45880</v>
      </c>
      <c r="K716" s="249">
        <v>1</v>
      </c>
      <c r="L716" s="250">
        <v>1</v>
      </c>
      <c r="M716" s="251">
        <v>300</v>
      </c>
      <c r="N716" s="252">
        <v>28.14</v>
      </c>
      <c r="O716" s="252">
        <v>30</v>
      </c>
      <c r="P716" s="253">
        <f>SUM(Table1[[#This Row],[BASE_FARE]:[SURCHARGES]])*Table1[[#This Row],[SEATS_BOOKED]]</f>
        <v>358.14</v>
      </c>
      <c r="Q716" s="247" t="s">
        <v>109</v>
      </c>
      <c r="R716" s="249" t="s">
        <v>154</v>
      </c>
      <c r="S716" s="247" t="str">
        <f>LEFT(Table1[[#This Row],[SECTOR]],3)</f>
        <v>NAP</v>
      </c>
      <c r="T716" s="247" t="str">
        <f>RIGHT(Table1[[#This Row],[SECTOR]],3)</f>
        <v>SSH</v>
      </c>
      <c r="U716" s="247" t="str">
        <f t="shared" si="15"/>
        <v>NAP</v>
      </c>
      <c r="V716" s="247">
        <f>WEEKDAY(Table1[[#This Row],[FLIGHT_DATE]],2)</f>
        <v>1</v>
      </c>
      <c r="W716" s="247">
        <f>Table1[[#This Row],[FLIGHT_DATE]]-Table1[[#This Row],[DATE_BOOKED]]</f>
        <v>178</v>
      </c>
    </row>
    <row r="717" spans="1:23" x14ac:dyDescent="0.25">
      <c r="A717" s="246">
        <v>45702</v>
      </c>
      <c r="B717" s="247" t="s">
        <v>247</v>
      </c>
      <c r="C717" s="98" t="s">
        <v>153</v>
      </c>
      <c r="D717" s="98"/>
      <c r="E717" s="247" t="s">
        <v>452</v>
      </c>
      <c r="F717" s="247" t="s">
        <v>45</v>
      </c>
      <c r="G717" s="247" t="s">
        <v>8</v>
      </c>
      <c r="H717" s="247" t="s">
        <v>286</v>
      </c>
      <c r="I717" s="248" t="s">
        <v>24</v>
      </c>
      <c r="J717" s="246">
        <v>45887</v>
      </c>
      <c r="K717" s="249">
        <v>1</v>
      </c>
      <c r="L717" s="250">
        <v>1</v>
      </c>
      <c r="M717" s="251">
        <v>300</v>
      </c>
      <c r="N717" s="252">
        <v>33.06</v>
      </c>
      <c r="O717" s="252">
        <v>30</v>
      </c>
      <c r="P717" s="253">
        <f>SUM(Table1[[#This Row],[BASE_FARE]:[SURCHARGES]])*Table1[[#This Row],[SEATS_BOOKED]]</f>
        <v>363.06</v>
      </c>
      <c r="Q717" s="247" t="s">
        <v>109</v>
      </c>
      <c r="R717" s="249" t="s">
        <v>154</v>
      </c>
      <c r="S717" s="247" t="str">
        <f>LEFT(Table1[[#This Row],[SECTOR]],3)</f>
        <v>SSH</v>
      </c>
      <c r="T717" s="247" t="str">
        <f>RIGHT(Table1[[#This Row],[SECTOR]],3)</f>
        <v>NAP</v>
      </c>
      <c r="U717" s="247" t="str">
        <f t="shared" si="15"/>
        <v>NAP</v>
      </c>
      <c r="V717" s="247">
        <f>WEEKDAY(Table1[[#This Row],[FLIGHT_DATE]],2)</f>
        <v>1</v>
      </c>
      <c r="W717" s="247">
        <f>Table1[[#This Row],[FLIGHT_DATE]]-Table1[[#This Row],[DATE_BOOKED]]</f>
        <v>185</v>
      </c>
    </row>
    <row r="718" spans="1:23" x14ac:dyDescent="0.25">
      <c r="A718" s="246">
        <v>45702</v>
      </c>
      <c r="B718" s="247" t="s">
        <v>247</v>
      </c>
      <c r="C718" s="98" t="s">
        <v>153</v>
      </c>
      <c r="D718" s="98"/>
      <c r="E718" s="247" t="s">
        <v>452</v>
      </c>
      <c r="F718" s="247" t="s">
        <v>45</v>
      </c>
      <c r="G718" s="247" t="s">
        <v>7</v>
      </c>
      <c r="H718" s="247" t="s">
        <v>284</v>
      </c>
      <c r="I718" s="248" t="s">
        <v>23</v>
      </c>
      <c r="J718" s="246">
        <v>45880</v>
      </c>
      <c r="K718" s="249">
        <v>1</v>
      </c>
      <c r="L718" s="250">
        <v>1</v>
      </c>
      <c r="M718" s="251">
        <v>300</v>
      </c>
      <c r="N718" s="252">
        <v>28.14</v>
      </c>
      <c r="O718" s="252">
        <v>30</v>
      </c>
      <c r="P718" s="253">
        <f>SUM(Table1[[#This Row],[BASE_FARE]:[SURCHARGES]])*Table1[[#This Row],[SEATS_BOOKED]]</f>
        <v>358.14</v>
      </c>
      <c r="Q718" s="247" t="s">
        <v>109</v>
      </c>
      <c r="R718" s="249" t="s">
        <v>154</v>
      </c>
      <c r="S718" s="247" t="str">
        <f>LEFT(Table1[[#This Row],[SECTOR]],3)</f>
        <v>NAP</v>
      </c>
      <c r="T718" s="247" t="str">
        <f>RIGHT(Table1[[#This Row],[SECTOR]],3)</f>
        <v>SSH</v>
      </c>
      <c r="U718" s="247" t="str">
        <f t="shared" si="15"/>
        <v>NAP</v>
      </c>
      <c r="V718" s="247">
        <f>WEEKDAY(Table1[[#This Row],[FLIGHT_DATE]],2)</f>
        <v>1</v>
      </c>
      <c r="W718" s="247">
        <f>Table1[[#This Row],[FLIGHT_DATE]]-Table1[[#This Row],[DATE_BOOKED]]</f>
        <v>178</v>
      </c>
    </row>
    <row r="719" spans="1:23" x14ac:dyDescent="0.25">
      <c r="A719" s="246">
        <v>45703</v>
      </c>
      <c r="B719" s="247" t="s">
        <v>247</v>
      </c>
      <c r="C719" s="98" t="s">
        <v>153</v>
      </c>
      <c r="D719" s="98"/>
      <c r="E719" s="247" t="s">
        <v>453</v>
      </c>
      <c r="F719" s="247" t="s">
        <v>45</v>
      </c>
      <c r="G719" s="247" t="s">
        <v>8</v>
      </c>
      <c r="H719" s="247" t="s">
        <v>116</v>
      </c>
      <c r="I719" s="248" t="s">
        <v>24</v>
      </c>
      <c r="J719" s="246">
        <v>45767</v>
      </c>
      <c r="K719" s="249">
        <v>1</v>
      </c>
      <c r="L719" s="250">
        <v>1</v>
      </c>
      <c r="M719" s="251">
        <v>100</v>
      </c>
      <c r="N719" s="252">
        <v>32.889999999999993</v>
      </c>
      <c r="O719" s="252">
        <v>30</v>
      </c>
      <c r="P719" s="253">
        <f>SUM(Table1[[#This Row],[BASE_FARE]:[SURCHARGES]])*Table1[[#This Row],[SEATS_BOOKED]]</f>
        <v>162.88999999999999</v>
      </c>
      <c r="Q719" s="247" t="s">
        <v>109</v>
      </c>
      <c r="R719" s="249" t="s">
        <v>154</v>
      </c>
      <c r="S719" s="247" t="str">
        <f>LEFT(Table1[[#This Row],[SECTOR]],3)</f>
        <v>SSH</v>
      </c>
      <c r="T719" s="247" t="str">
        <f>RIGHT(Table1[[#This Row],[SECTOR]],3)</f>
        <v>NAP</v>
      </c>
      <c r="U719" s="247" t="str">
        <f t="shared" si="15"/>
        <v>NAP</v>
      </c>
      <c r="V719" s="247">
        <f>WEEKDAY(Table1[[#This Row],[FLIGHT_DATE]],2)</f>
        <v>7</v>
      </c>
      <c r="W719" s="247">
        <f>Table1[[#This Row],[FLIGHT_DATE]]-Table1[[#This Row],[DATE_BOOKED]]</f>
        <v>64</v>
      </c>
    </row>
    <row r="720" spans="1:23" x14ac:dyDescent="0.25">
      <c r="A720" s="246">
        <v>45703</v>
      </c>
      <c r="B720" s="247" t="s">
        <v>247</v>
      </c>
      <c r="C720" s="98" t="s">
        <v>153</v>
      </c>
      <c r="D720" s="98"/>
      <c r="E720" s="247" t="s">
        <v>453</v>
      </c>
      <c r="F720" s="247" t="s">
        <v>45</v>
      </c>
      <c r="G720" s="247" t="s">
        <v>7</v>
      </c>
      <c r="H720" s="247" t="s">
        <v>115</v>
      </c>
      <c r="I720" s="248" t="s">
        <v>23</v>
      </c>
      <c r="J720" s="246">
        <v>45760</v>
      </c>
      <c r="K720" s="249">
        <v>1</v>
      </c>
      <c r="L720" s="250">
        <v>1</v>
      </c>
      <c r="M720" s="251">
        <v>100</v>
      </c>
      <c r="N720" s="252">
        <v>24.82</v>
      </c>
      <c r="O720" s="252">
        <v>30</v>
      </c>
      <c r="P720" s="253">
        <f>SUM(Table1[[#This Row],[BASE_FARE]:[SURCHARGES]])*Table1[[#This Row],[SEATS_BOOKED]]</f>
        <v>154.82</v>
      </c>
      <c r="Q720" s="247" t="s">
        <v>109</v>
      </c>
      <c r="R720" s="249" t="s">
        <v>154</v>
      </c>
      <c r="S720" s="247" t="str">
        <f>LEFT(Table1[[#This Row],[SECTOR]],3)</f>
        <v>NAP</v>
      </c>
      <c r="T720" s="247" t="str">
        <f>RIGHT(Table1[[#This Row],[SECTOR]],3)</f>
        <v>SSH</v>
      </c>
      <c r="U720" s="247" t="str">
        <f t="shared" si="15"/>
        <v>NAP</v>
      </c>
      <c r="V720" s="247">
        <f>WEEKDAY(Table1[[#This Row],[FLIGHT_DATE]],2)</f>
        <v>7</v>
      </c>
      <c r="W720" s="247">
        <f>Table1[[#This Row],[FLIGHT_DATE]]-Table1[[#This Row],[DATE_BOOKED]]</f>
        <v>57</v>
      </c>
    </row>
    <row r="721" spans="1:23" x14ac:dyDescent="0.25">
      <c r="A721" s="246">
        <v>45703</v>
      </c>
      <c r="B721" s="247" t="s">
        <v>247</v>
      </c>
      <c r="C721" s="98" t="s">
        <v>153</v>
      </c>
      <c r="D721" s="98"/>
      <c r="E721" s="247" t="s">
        <v>453</v>
      </c>
      <c r="F721" s="247" t="s">
        <v>45</v>
      </c>
      <c r="G721" s="247" t="s">
        <v>8</v>
      </c>
      <c r="H721" s="247" t="s">
        <v>116</v>
      </c>
      <c r="I721" s="248" t="s">
        <v>24</v>
      </c>
      <c r="J721" s="246">
        <v>45767</v>
      </c>
      <c r="K721" s="249">
        <v>1</v>
      </c>
      <c r="L721" s="250">
        <v>1</v>
      </c>
      <c r="M721" s="251">
        <v>100</v>
      </c>
      <c r="N721" s="252">
        <v>32.889999999999993</v>
      </c>
      <c r="O721" s="252">
        <v>30</v>
      </c>
      <c r="P721" s="253">
        <f>SUM(Table1[[#This Row],[BASE_FARE]:[SURCHARGES]])*Table1[[#This Row],[SEATS_BOOKED]]</f>
        <v>162.88999999999999</v>
      </c>
      <c r="Q721" s="247" t="s">
        <v>109</v>
      </c>
      <c r="R721" s="249" t="s">
        <v>154</v>
      </c>
      <c r="S721" s="247" t="str">
        <f>LEFT(Table1[[#This Row],[SECTOR]],3)</f>
        <v>SSH</v>
      </c>
      <c r="T721" s="247" t="str">
        <f>RIGHT(Table1[[#This Row],[SECTOR]],3)</f>
        <v>NAP</v>
      </c>
      <c r="U721" s="247" t="str">
        <f t="shared" si="15"/>
        <v>NAP</v>
      </c>
      <c r="V721" s="247">
        <f>WEEKDAY(Table1[[#This Row],[FLIGHT_DATE]],2)</f>
        <v>7</v>
      </c>
      <c r="W721" s="247">
        <f>Table1[[#This Row],[FLIGHT_DATE]]-Table1[[#This Row],[DATE_BOOKED]]</f>
        <v>64</v>
      </c>
    </row>
    <row r="722" spans="1:23" x14ac:dyDescent="0.25">
      <c r="A722" s="246">
        <v>45703</v>
      </c>
      <c r="B722" s="247" t="s">
        <v>247</v>
      </c>
      <c r="C722" s="98" t="s">
        <v>153</v>
      </c>
      <c r="D722" s="98"/>
      <c r="E722" s="247" t="s">
        <v>453</v>
      </c>
      <c r="F722" s="247" t="s">
        <v>45</v>
      </c>
      <c r="G722" s="247" t="s">
        <v>7</v>
      </c>
      <c r="H722" s="247" t="s">
        <v>115</v>
      </c>
      <c r="I722" s="248" t="s">
        <v>23</v>
      </c>
      <c r="J722" s="246">
        <v>45760</v>
      </c>
      <c r="K722" s="249">
        <v>1</v>
      </c>
      <c r="L722" s="250">
        <v>1</v>
      </c>
      <c r="M722" s="251">
        <v>100</v>
      </c>
      <c r="N722" s="252">
        <v>24.82</v>
      </c>
      <c r="O722" s="252">
        <v>30</v>
      </c>
      <c r="P722" s="253">
        <f>SUM(Table1[[#This Row],[BASE_FARE]:[SURCHARGES]])*Table1[[#This Row],[SEATS_BOOKED]]</f>
        <v>154.82</v>
      </c>
      <c r="Q722" s="247" t="s">
        <v>109</v>
      </c>
      <c r="R722" s="249" t="s">
        <v>154</v>
      </c>
      <c r="S722" s="247" t="str">
        <f>LEFT(Table1[[#This Row],[SECTOR]],3)</f>
        <v>NAP</v>
      </c>
      <c r="T722" s="247" t="str">
        <f>RIGHT(Table1[[#This Row],[SECTOR]],3)</f>
        <v>SSH</v>
      </c>
      <c r="U722" s="247" t="str">
        <f t="shared" si="15"/>
        <v>NAP</v>
      </c>
      <c r="V722" s="247">
        <f>WEEKDAY(Table1[[#This Row],[FLIGHT_DATE]],2)</f>
        <v>7</v>
      </c>
      <c r="W722" s="247">
        <f>Table1[[#This Row],[FLIGHT_DATE]]-Table1[[#This Row],[DATE_BOOKED]]</f>
        <v>57</v>
      </c>
    </row>
    <row r="723" spans="1:23" x14ac:dyDescent="0.25">
      <c r="A723" s="246">
        <v>45703</v>
      </c>
      <c r="B723" s="247" t="s">
        <v>247</v>
      </c>
      <c r="C723" s="98" t="s">
        <v>153</v>
      </c>
      <c r="D723" s="98"/>
      <c r="E723" s="247" t="s">
        <v>453</v>
      </c>
      <c r="F723" s="247" t="s">
        <v>45</v>
      </c>
      <c r="G723" s="247" t="s">
        <v>8</v>
      </c>
      <c r="H723" s="247" t="s">
        <v>116</v>
      </c>
      <c r="I723" s="248" t="s">
        <v>24</v>
      </c>
      <c r="J723" s="246">
        <v>45767</v>
      </c>
      <c r="K723" s="249">
        <v>1</v>
      </c>
      <c r="L723" s="250">
        <v>1</v>
      </c>
      <c r="M723" s="251">
        <v>75</v>
      </c>
      <c r="N723" s="252">
        <v>32.889999999999993</v>
      </c>
      <c r="O723" s="252">
        <v>30</v>
      </c>
      <c r="P723" s="253">
        <f>SUM(Table1[[#This Row],[BASE_FARE]:[SURCHARGES]])*Table1[[#This Row],[SEATS_BOOKED]]</f>
        <v>137.88999999999999</v>
      </c>
      <c r="Q723" s="247" t="s">
        <v>109</v>
      </c>
      <c r="R723" s="249" t="s">
        <v>154</v>
      </c>
      <c r="S723" s="247" t="str">
        <f>LEFT(Table1[[#This Row],[SECTOR]],3)</f>
        <v>SSH</v>
      </c>
      <c r="T723" s="247" t="str">
        <f>RIGHT(Table1[[#This Row],[SECTOR]],3)</f>
        <v>NAP</v>
      </c>
      <c r="U723" s="247" t="str">
        <f t="shared" si="15"/>
        <v>NAP</v>
      </c>
      <c r="V723" s="247">
        <f>WEEKDAY(Table1[[#This Row],[FLIGHT_DATE]],2)</f>
        <v>7</v>
      </c>
      <c r="W723" s="247">
        <f>Table1[[#This Row],[FLIGHT_DATE]]-Table1[[#This Row],[DATE_BOOKED]]</f>
        <v>64</v>
      </c>
    </row>
    <row r="724" spans="1:23" x14ac:dyDescent="0.25">
      <c r="A724" s="246">
        <v>45703</v>
      </c>
      <c r="B724" s="247" t="s">
        <v>247</v>
      </c>
      <c r="C724" s="98" t="s">
        <v>153</v>
      </c>
      <c r="D724" s="98"/>
      <c r="E724" s="247" t="s">
        <v>453</v>
      </c>
      <c r="F724" s="247" t="s">
        <v>45</v>
      </c>
      <c r="G724" s="247" t="s">
        <v>7</v>
      </c>
      <c r="H724" s="247" t="s">
        <v>115</v>
      </c>
      <c r="I724" s="248" t="s">
        <v>23</v>
      </c>
      <c r="J724" s="246">
        <v>45760</v>
      </c>
      <c r="K724" s="249">
        <v>1</v>
      </c>
      <c r="L724" s="250">
        <v>1</v>
      </c>
      <c r="M724" s="251">
        <v>75</v>
      </c>
      <c r="N724" s="252">
        <v>20.23</v>
      </c>
      <c r="O724" s="252">
        <v>30</v>
      </c>
      <c r="P724" s="253">
        <f>SUM(Table1[[#This Row],[BASE_FARE]:[SURCHARGES]])*Table1[[#This Row],[SEATS_BOOKED]]</f>
        <v>125.23</v>
      </c>
      <c r="Q724" s="247" t="s">
        <v>109</v>
      </c>
      <c r="R724" s="249" t="s">
        <v>154</v>
      </c>
      <c r="S724" s="247" t="str">
        <f>LEFT(Table1[[#This Row],[SECTOR]],3)</f>
        <v>NAP</v>
      </c>
      <c r="T724" s="247" t="str">
        <f>RIGHT(Table1[[#This Row],[SECTOR]],3)</f>
        <v>SSH</v>
      </c>
      <c r="U724" s="247" t="str">
        <f t="shared" si="15"/>
        <v>NAP</v>
      </c>
      <c r="V724" s="247">
        <f>WEEKDAY(Table1[[#This Row],[FLIGHT_DATE]],2)</f>
        <v>7</v>
      </c>
      <c r="W724" s="247">
        <f>Table1[[#This Row],[FLIGHT_DATE]]-Table1[[#This Row],[DATE_BOOKED]]</f>
        <v>57</v>
      </c>
    </row>
    <row r="725" spans="1:23" x14ac:dyDescent="0.25">
      <c r="A725" s="246">
        <v>45705</v>
      </c>
      <c r="B725" s="247" t="s">
        <v>247</v>
      </c>
      <c r="C725" s="98" t="s">
        <v>153</v>
      </c>
      <c r="D725" s="98"/>
      <c r="E725" s="247" t="s">
        <v>454</v>
      </c>
      <c r="F725" s="247" t="s">
        <v>45</v>
      </c>
      <c r="G725" s="247" t="s">
        <v>8</v>
      </c>
      <c r="H725" s="247" t="s">
        <v>116</v>
      </c>
      <c r="I725" s="248" t="s">
        <v>24</v>
      </c>
      <c r="J725" s="246">
        <v>45767</v>
      </c>
      <c r="K725" s="249">
        <v>1</v>
      </c>
      <c r="L725" s="250">
        <v>1</v>
      </c>
      <c r="M725" s="251">
        <v>100</v>
      </c>
      <c r="N725" s="252">
        <v>32.889999999999993</v>
      </c>
      <c r="O725" s="252">
        <v>30</v>
      </c>
      <c r="P725" s="253">
        <f>SUM(Table1[[#This Row],[BASE_FARE]:[SURCHARGES]])*Table1[[#This Row],[SEATS_BOOKED]]</f>
        <v>162.88999999999999</v>
      </c>
      <c r="Q725" s="247" t="s">
        <v>109</v>
      </c>
      <c r="R725" s="249" t="s">
        <v>154</v>
      </c>
      <c r="S725" s="247" t="str">
        <f>LEFT(Table1[[#This Row],[SECTOR]],3)</f>
        <v>SSH</v>
      </c>
      <c r="T725" s="247" t="str">
        <f>RIGHT(Table1[[#This Row],[SECTOR]],3)</f>
        <v>NAP</v>
      </c>
      <c r="U725" s="247" t="str">
        <f t="shared" si="15"/>
        <v>NAP</v>
      </c>
      <c r="V725" s="247">
        <f>WEEKDAY(Table1[[#This Row],[FLIGHT_DATE]],2)</f>
        <v>7</v>
      </c>
      <c r="W725" s="247">
        <f>Table1[[#This Row],[FLIGHT_DATE]]-Table1[[#This Row],[DATE_BOOKED]]</f>
        <v>62</v>
      </c>
    </row>
    <row r="726" spans="1:23" x14ac:dyDescent="0.25">
      <c r="A726" s="246">
        <v>45705</v>
      </c>
      <c r="B726" s="247" t="s">
        <v>247</v>
      </c>
      <c r="C726" s="98" t="s">
        <v>153</v>
      </c>
      <c r="D726" s="98"/>
      <c r="E726" s="247" t="s">
        <v>454</v>
      </c>
      <c r="F726" s="247" t="s">
        <v>45</v>
      </c>
      <c r="G726" s="247" t="s">
        <v>7</v>
      </c>
      <c r="H726" s="247" t="s">
        <v>115</v>
      </c>
      <c r="I726" s="248" t="s">
        <v>23</v>
      </c>
      <c r="J726" s="246">
        <v>45760</v>
      </c>
      <c r="K726" s="249">
        <v>1</v>
      </c>
      <c r="L726" s="250">
        <v>1</v>
      </c>
      <c r="M726" s="251">
        <v>100</v>
      </c>
      <c r="N726" s="252">
        <v>24.82</v>
      </c>
      <c r="O726" s="252">
        <v>30</v>
      </c>
      <c r="P726" s="253">
        <f>SUM(Table1[[#This Row],[BASE_FARE]:[SURCHARGES]])*Table1[[#This Row],[SEATS_BOOKED]]</f>
        <v>154.82</v>
      </c>
      <c r="Q726" s="247" t="s">
        <v>109</v>
      </c>
      <c r="R726" s="249" t="s">
        <v>154</v>
      </c>
      <c r="S726" s="247" t="str">
        <f>LEFT(Table1[[#This Row],[SECTOR]],3)</f>
        <v>NAP</v>
      </c>
      <c r="T726" s="247" t="str">
        <f>RIGHT(Table1[[#This Row],[SECTOR]],3)</f>
        <v>SSH</v>
      </c>
      <c r="U726" s="247" t="str">
        <f t="shared" si="15"/>
        <v>NAP</v>
      </c>
      <c r="V726" s="247">
        <f>WEEKDAY(Table1[[#This Row],[FLIGHT_DATE]],2)</f>
        <v>7</v>
      </c>
      <c r="W726" s="247">
        <f>Table1[[#This Row],[FLIGHT_DATE]]-Table1[[#This Row],[DATE_BOOKED]]</f>
        <v>55</v>
      </c>
    </row>
    <row r="727" spans="1:23" x14ac:dyDescent="0.25">
      <c r="A727" s="246">
        <v>45707</v>
      </c>
      <c r="B727" s="247" t="s">
        <v>281</v>
      </c>
      <c r="C727" s="98" t="s">
        <v>153</v>
      </c>
      <c r="D727" s="98"/>
      <c r="E727" s="247" t="s">
        <v>455</v>
      </c>
      <c r="F727" s="247" t="s">
        <v>47</v>
      </c>
      <c r="G727" s="247" t="s">
        <v>7</v>
      </c>
      <c r="H727" s="247" t="s">
        <v>293</v>
      </c>
      <c r="I727" s="248" t="s">
        <v>302</v>
      </c>
      <c r="J727" s="246">
        <v>45752</v>
      </c>
      <c r="K727" s="249">
        <v>2</v>
      </c>
      <c r="L727" s="250">
        <v>2</v>
      </c>
      <c r="M727" s="251">
        <v>200</v>
      </c>
      <c r="N727" s="252">
        <v>0</v>
      </c>
      <c r="O727" s="252">
        <v>0</v>
      </c>
      <c r="P727" s="253">
        <f>SUM(Table1[[#This Row],[BASE_FARE]:[SURCHARGES]])*Table1[[#This Row],[SEATS_BOOKED]]</f>
        <v>400</v>
      </c>
      <c r="Q727" s="247" t="s">
        <v>109</v>
      </c>
      <c r="R727" s="249" t="s">
        <v>154</v>
      </c>
      <c r="S727" s="247" t="str">
        <f>LEFT(Table1[[#This Row],[SECTOR]],3)</f>
        <v>SSH</v>
      </c>
      <c r="T727" s="247" t="str">
        <f>RIGHT(Table1[[#This Row],[SECTOR]],3)</f>
        <v>VRN</v>
      </c>
      <c r="U727" s="247" t="str">
        <f t="shared" si="15"/>
        <v>VRN</v>
      </c>
      <c r="V727" s="247">
        <f>WEEKDAY(Table1[[#This Row],[FLIGHT_DATE]],2)</f>
        <v>6</v>
      </c>
      <c r="W727" s="247">
        <f>Table1[[#This Row],[FLIGHT_DATE]]-Table1[[#This Row],[DATE_BOOKED]]</f>
        <v>45</v>
      </c>
    </row>
    <row r="728" spans="1:23" x14ac:dyDescent="0.25">
      <c r="A728" s="246">
        <v>45707</v>
      </c>
      <c r="B728" s="247" t="s">
        <v>247</v>
      </c>
      <c r="C728" s="98" t="s">
        <v>153</v>
      </c>
      <c r="D728" s="98"/>
      <c r="E728" s="247" t="s">
        <v>456</v>
      </c>
      <c r="F728" s="247" t="s">
        <v>47</v>
      </c>
      <c r="G728" s="247" t="s">
        <v>7</v>
      </c>
      <c r="H728" s="247" t="s">
        <v>286</v>
      </c>
      <c r="I728" s="248" t="s">
        <v>24</v>
      </c>
      <c r="J728" s="246">
        <v>45894</v>
      </c>
      <c r="K728" s="249">
        <v>1</v>
      </c>
      <c r="L728" s="250">
        <v>1</v>
      </c>
      <c r="M728" s="251">
        <v>316</v>
      </c>
      <c r="N728" s="252">
        <v>38.369999999999997</v>
      </c>
      <c r="O728" s="252">
        <v>30</v>
      </c>
      <c r="P728" s="253">
        <f>SUM(Table1[[#This Row],[BASE_FARE]:[SURCHARGES]])*Table1[[#This Row],[SEATS_BOOKED]]</f>
        <v>384.37</v>
      </c>
      <c r="Q728" s="247" t="s">
        <v>109</v>
      </c>
      <c r="R728" s="249" t="s">
        <v>154</v>
      </c>
      <c r="S728" s="247" t="str">
        <f>LEFT(Table1[[#This Row],[SECTOR]],3)</f>
        <v>SSH</v>
      </c>
      <c r="T728" s="247" t="str">
        <f>RIGHT(Table1[[#This Row],[SECTOR]],3)</f>
        <v>NAP</v>
      </c>
      <c r="U728" s="247" t="str">
        <f t="shared" si="15"/>
        <v>NAP</v>
      </c>
      <c r="V728" s="247">
        <f>WEEKDAY(Table1[[#This Row],[FLIGHT_DATE]],2)</f>
        <v>1</v>
      </c>
      <c r="W728" s="247">
        <f>Table1[[#This Row],[FLIGHT_DATE]]-Table1[[#This Row],[DATE_BOOKED]]</f>
        <v>187</v>
      </c>
    </row>
    <row r="729" spans="1:23" x14ac:dyDescent="0.25">
      <c r="A729" s="246">
        <v>45707</v>
      </c>
      <c r="B729" s="247" t="s">
        <v>247</v>
      </c>
      <c r="C729" s="98" t="s">
        <v>153</v>
      </c>
      <c r="D729" s="98"/>
      <c r="E729" s="247" t="s">
        <v>456</v>
      </c>
      <c r="F729" s="247" t="s">
        <v>47</v>
      </c>
      <c r="G729" s="247" t="s">
        <v>7</v>
      </c>
      <c r="H729" s="247" t="s">
        <v>286</v>
      </c>
      <c r="I729" s="248" t="s">
        <v>24</v>
      </c>
      <c r="J729" s="246">
        <v>45894</v>
      </c>
      <c r="K729" s="249">
        <v>1</v>
      </c>
      <c r="L729" s="250">
        <v>1</v>
      </c>
      <c r="M729" s="251">
        <v>316</v>
      </c>
      <c r="N729" s="252">
        <v>38.369999999999997</v>
      </c>
      <c r="O729" s="252">
        <v>30</v>
      </c>
      <c r="P729" s="253">
        <f>SUM(Table1[[#This Row],[BASE_FARE]:[SURCHARGES]])*Table1[[#This Row],[SEATS_BOOKED]]</f>
        <v>384.37</v>
      </c>
      <c r="Q729" s="247" t="s">
        <v>109</v>
      </c>
      <c r="R729" s="249" t="s">
        <v>154</v>
      </c>
      <c r="S729" s="247" t="str">
        <f>LEFT(Table1[[#This Row],[SECTOR]],3)</f>
        <v>SSH</v>
      </c>
      <c r="T729" s="247" t="str">
        <f>RIGHT(Table1[[#This Row],[SECTOR]],3)</f>
        <v>NAP</v>
      </c>
      <c r="U729" s="247" t="str">
        <f t="shared" si="15"/>
        <v>NAP</v>
      </c>
      <c r="V729" s="247">
        <f>WEEKDAY(Table1[[#This Row],[FLIGHT_DATE]],2)</f>
        <v>1</v>
      </c>
      <c r="W729" s="247">
        <f>Table1[[#This Row],[FLIGHT_DATE]]-Table1[[#This Row],[DATE_BOOKED]]</f>
        <v>187</v>
      </c>
    </row>
    <row r="730" spans="1:23" x14ac:dyDescent="0.25">
      <c r="A730" s="246">
        <v>45707</v>
      </c>
      <c r="B730" s="247" t="s">
        <v>196</v>
      </c>
      <c r="C730" s="98" t="s">
        <v>153</v>
      </c>
      <c r="D730" s="98" t="s">
        <v>428</v>
      </c>
      <c r="E730" s="247" t="s">
        <v>457</v>
      </c>
      <c r="F730" s="247" t="s">
        <v>47</v>
      </c>
      <c r="G730" s="247" t="s">
        <v>7</v>
      </c>
      <c r="H730" s="247" t="s">
        <v>115</v>
      </c>
      <c r="I730" s="248" t="s">
        <v>23</v>
      </c>
      <c r="J730" s="246">
        <v>45760</v>
      </c>
      <c r="K730" s="249">
        <v>1</v>
      </c>
      <c r="L730" s="250">
        <v>1</v>
      </c>
      <c r="M730" s="251">
        <v>100</v>
      </c>
      <c r="N730" s="252">
        <v>34.04</v>
      </c>
      <c r="O730" s="252">
        <v>30</v>
      </c>
      <c r="P730" s="253">
        <f>SUM(Table1[[#This Row],[BASE_FARE]:[SURCHARGES]])*Table1[[#This Row],[SEATS_BOOKED]]</f>
        <v>164.04</v>
      </c>
      <c r="Q730" s="247" t="s">
        <v>109</v>
      </c>
      <c r="R730" s="249" t="s">
        <v>154</v>
      </c>
      <c r="S730" s="247" t="str">
        <f>LEFT(Table1[[#This Row],[SECTOR]],3)</f>
        <v>NAP</v>
      </c>
      <c r="T730" s="247" t="str">
        <f>RIGHT(Table1[[#This Row],[SECTOR]],3)</f>
        <v>SSH</v>
      </c>
      <c r="U730" s="247" t="str">
        <f t="shared" si="15"/>
        <v>NAP</v>
      </c>
      <c r="V730" s="247">
        <f>WEEKDAY(Table1[[#This Row],[FLIGHT_DATE]],2)</f>
        <v>7</v>
      </c>
      <c r="W730" s="247">
        <f>Table1[[#This Row],[FLIGHT_DATE]]-Table1[[#This Row],[DATE_BOOKED]]</f>
        <v>53</v>
      </c>
    </row>
    <row r="731" spans="1:23" x14ac:dyDescent="0.25">
      <c r="A731" s="246">
        <v>45707</v>
      </c>
      <c r="B731" s="247" t="s">
        <v>196</v>
      </c>
      <c r="C731" s="98" t="s">
        <v>153</v>
      </c>
      <c r="D731" s="98" t="s">
        <v>428</v>
      </c>
      <c r="E731" s="247" t="s">
        <v>458</v>
      </c>
      <c r="F731" s="247" t="s">
        <v>47</v>
      </c>
      <c r="G731" s="247" t="s">
        <v>7</v>
      </c>
      <c r="H731" s="247" t="s">
        <v>116</v>
      </c>
      <c r="I731" s="248" t="s">
        <v>24</v>
      </c>
      <c r="J731" s="246">
        <v>45767</v>
      </c>
      <c r="K731" s="249">
        <v>1</v>
      </c>
      <c r="L731" s="250">
        <v>1</v>
      </c>
      <c r="M731" s="251">
        <v>100</v>
      </c>
      <c r="N731" s="252">
        <v>38.92</v>
      </c>
      <c r="O731" s="252">
        <v>40</v>
      </c>
      <c r="P731" s="253">
        <f>SUM(Table1[[#This Row],[BASE_FARE]:[SURCHARGES]])*Table1[[#This Row],[SEATS_BOOKED]]</f>
        <v>178.92000000000002</v>
      </c>
      <c r="Q731" s="247" t="s">
        <v>109</v>
      </c>
      <c r="R731" s="249" t="s">
        <v>154</v>
      </c>
      <c r="S731" s="247" t="str">
        <f>LEFT(Table1[[#This Row],[SECTOR]],3)</f>
        <v>SSH</v>
      </c>
      <c r="T731" s="247" t="str">
        <f>RIGHT(Table1[[#This Row],[SECTOR]],3)</f>
        <v>NAP</v>
      </c>
      <c r="U731" s="247" t="str">
        <f t="shared" si="15"/>
        <v>NAP</v>
      </c>
      <c r="V731" s="247">
        <f>WEEKDAY(Table1[[#This Row],[FLIGHT_DATE]],2)</f>
        <v>7</v>
      </c>
      <c r="W731" s="247">
        <f>Table1[[#This Row],[FLIGHT_DATE]]-Table1[[#This Row],[DATE_BOOKED]]</f>
        <v>60</v>
      </c>
    </row>
    <row r="732" spans="1:23" x14ac:dyDescent="0.25">
      <c r="A732" s="246">
        <v>45707</v>
      </c>
      <c r="B732" s="247" t="s">
        <v>196</v>
      </c>
      <c r="C732" s="98" t="s">
        <v>153</v>
      </c>
      <c r="D732" s="98" t="s">
        <v>428</v>
      </c>
      <c r="E732" s="247" t="s">
        <v>457</v>
      </c>
      <c r="F732" s="247" t="s">
        <v>47</v>
      </c>
      <c r="G732" s="247" t="s">
        <v>7</v>
      </c>
      <c r="H732" s="247" t="s">
        <v>115</v>
      </c>
      <c r="I732" s="248" t="s">
        <v>23</v>
      </c>
      <c r="J732" s="246">
        <v>45760</v>
      </c>
      <c r="K732" s="249">
        <v>1</v>
      </c>
      <c r="L732" s="250">
        <v>1</v>
      </c>
      <c r="M732" s="251">
        <v>100</v>
      </c>
      <c r="N732" s="252">
        <v>34.04</v>
      </c>
      <c r="O732" s="252">
        <v>30</v>
      </c>
      <c r="P732" s="253">
        <f>SUM(Table1[[#This Row],[BASE_FARE]:[SURCHARGES]])*Table1[[#This Row],[SEATS_BOOKED]]</f>
        <v>164.04</v>
      </c>
      <c r="Q732" s="247" t="s">
        <v>109</v>
      </c>
      <c r="R732" s="249" t="s">
        <v>154</v>
      </c>
      <c r="S732" s="247" t="str">
        <f>LEFT(Table1[[#This Row],[SECTOR]],3)</f>
        <v>NAP</v>
      </c>
      <c r="T732" s="247" t="str">
        <f>RIGHT(Table1[[#This Row],[SECTOR]],3)</f>
        <v>SSH</v>
      </c>
      <c r="U732" s="247" t="str">
        <f t="shared" si="15"/>
        <v>NAP</v>
      </c>
      <c r="V732" s="247">
        <f>WEEKDAY(Table1[[#This Row],[FLIGHT_DATE]],2)</f>
        <v>7</v>
      </c>
      <c r="W732" s="247">
        <f>Table1[[#This Row],[FLIGHT_DATE]]-Table1[[#This Row],[DATE_BOOKED]]</f>
        <v>53</v>
      </c>
    </row>
    <row r="733" spans="1:23" x14ac:dyDescent="0.25">
      <c r="A733" s="246">
        <v>45707</v>
      </c>
      <c r="B733" s="247" t="s">
        <v>196</v>
      </c>
      <c r="C733" s="98" t="s">
        <v>153</v>
      </c>
      <c r="D733" s="98" t="s">
        <v>428</v>
      </c>
      <c r="E733" s="247" t="s">
        <v>458</v>
      </c>
      <c r="F733" s="247" t="s">
        <v>47</v>
      </c>
      <c r="G733" s="247" t="s">
        <v>7</v>
      </c>
      <c r="H733" s="247" t="s">
        <v>116</v>
      </c>
      <c r="I733" s="248" t="s">
        <v>24</v>
      </c>
      <c r="J733" s="246">
        <v>45767</v>
      </c>
      <c r="K733" s="249">
        <v>1</v>
      </c>
      <c r="L733" s="250">
        <v>1</v>
      </c>
      <c r="M733" s="251">
        <v>100</v>
      </c>
      <c r="N733" s="252">
        <v>38.92</v>
      </c>
      <c r="O733" s="252">
        <v>40</v>
      </c>
      <c r="P733" s="253">
        <f>SUM(Table1[[#This Row],[BASE_FARE]:[SURCHARGES]])*Table1[[#This Row],[SEATS_BOOKED]]</f>
        <v>178.92000000000002</v>
      </c>
      <c r="Q733" s="247" t="s">
        <v>109</v>
      </c>
      <c r="R733" s="249" t="s">
        <v>154</v>
      </c>
      <c r="S733" s="247" t="str">
        <f>LEFT(Table1[[#This Row],[SECTOR]],3)</f>
        <v>SSH</v>
      </c>
      <c r="T733" s="247" t="str">
        <f>RIGHT(Table1[[#This Row],[SECTOR]],3)</f>
        <v>NAP</v>
      </c>
      <c r="U733" s="247" t="str">
        <f t="shared" si="15"/>
        <v>NAP</v>
      </c>
      <c r="V733" s="247">
        <f>WEEKDAY(Table1[[#This Row],[FLIGHT_DATE]],2)</f>
        <v>7</v>
      </c>
      <c r="W733" s="247">
        <f>Table1[[#This Row],[FLIGHT_DATE]]-Table1[[#This Row],[DATE_BOOKED]]</f>
        <v>60</v>
      </c>
    </row>
    <row r="734" spans="1:23" x14ac:dyDescent="0.25">
      <c r="A734" s="246">
        <v>45709</v>
      </c>
      <c r="B734" s="247" t="s">
        <v>296</v>
      </c>
      <c r="C734" s="98" t="s">
        <v>108</v>
      </c>
      <c r="D734" s="98"/>
      <c r="E734" s="247"/>
      <c r="F734" s="247" t="s">
        <v>45</v>
      </c>
      <c r="G734" s="247" t="s">
        <v>7</v>
      </c>
      <c r="H734" s="247" t="s">
        <v>284</v>
      </c>
      <c r="I734" s="248" t="s">
        <v>297</v>
      </c>
      <c r="J734" s="246">
        <v>45765</v>
      </c>
      <c r="K734" s="249">
        <v>4</v>
      </c>
      <c r="L734" s="250">
        <v>4</v>
      </c>
      <c r="M734" s="251">
        <v>275</v>
      </c>
      <c r="N734" s="252">
        <v>0</v>
      </c>
      <c r="O734" s="252">
        <v>0</v>
      </c>
      <c r="P734" s="253">
        <f>SUM(Table1[[#This Row],[BASE_FARE]:[SURCHARGES]])*Table1[[#This Row],[SEATS_BOOKED]]</f>
        <v>1100</v>
      </c>
      <c r="Q734" s="247" t="s">
        <v>109</v>
      </c>
      <c r="R734" s="249" t="s">
        <v>195</v>
      </c>
      <c r="S734" s="247" t="str">
        <f>LEFT(Table1[[#This Row],[SECTOR]],3)</f>
        <v>MXP</v>
      </c>
      <c r="T734" s="247" t="str">
        <f>RIGHT(Table1[[#This Row],[SECTOR]],3)</f>
        <v>SSH</v>
      </c>
      <c r="U734" s="247" t="str">
        <f t="shared" si="15"/>
        <v>MXP</v>
      </c>
      <c r="V734" s="247">
        <f>WEEKDAY(Table1[[#This Row],[FLIGHT_DATE]],2)</f>
        <v>5</v>
      </c>
      <c r="W734" s="247">
        <f>Table1[[#This Row],[FLIGHT_DATE]]-Table1[[#This Row],[DATE_BOOKED]]</f>
        <v>56</v>
      </c>
    </row>
    <row r="735" spans="1:23" x14ac:dyDescent="0.25">
      <c r="A735" s="246">
        <v>45709</v>
      </c>
      <c r="B735" s="247" t="s">
        <v>296</v>
      </c>
      <c r="C735" s="98" t="s">
        <v>108</v>
      </c>
      <c r="D735" s="98"/>
      <c r="E735" s="247"/>
      <c r="F735" s="247" t="s">
        <v>45</v>
      </c>
      <c r="G735" s="247" t="s">
        <v>8</v>
      </c>
      <c r="H735" s="247" t="s">
        <v>286</v>
      </c>
      <c r="I735" s="248" t="s">
        <v>299</v>
      </c>
      <c r="J735" s="246">
        <v>45772</v>
      </c>
      <c r="K735" s="249">
        <v>4</v>
      </c>
      <c r="L735" s="250">
        <v>4</v>
      </c>
      <c r="M735" s="251">
        <v>275</v>
      </c>
      <c r="N735" s="252">
        <v>0</v>
      </c>
      <c r="O735" s="252">
        <v>0</v>
      </c>
      <c r="P735" s="253">
        <f>SUM(Table1[[#This Row],[BASE_FARE]:[SURCHARGES]])*Table1[[#This Row],[SEATS_BOOKED]]</f>
        <v>1100</v>
      </c>
      <c r="Q735" s="247" t="s">
        <v>109</v>
      </c>
      <c r="R735" s="249" t="s">
        <v>195</v>
      </c>
      <c r="S735" s="247" t="str">
        <f>LEFT(Table1[[#This Row],[SECTOR]],3)</f>
        <v>SSH</v>
      </c>
      <c r="T735" s="247" t="str">
        <f>RIGHT(Table1[[#This Row],[SECTOR]],3)</f>
        <v>MXP</v>
      </c>
      <c r="U735" s="247" t="str">
        <f t="shared" si="15"/>
        <v>MXP</v>
      </c>
      <c r="V735" s="247">
        <f>WEEKDAY(Table1[[#This Row],[FLIGHT_DATE]],2)</f>
        <v>5</v>
      </c>
      <c r="W735" s="247">
        <f>Table1[[#This Row],[FLIGHT_DATE]]-Table1[[#This Row],[DATE_BOOKED]]</f>
        <v>63</v>
      </c>
    </row>
    <row r="736" spans="1:23" x14ac:dyDescent="0.25">
      <c r="A736" s="246">
        <v>45709</v>
      </c>
      <c r="B736" s="247" t="s">
        <v>296</v>
      </c>
      <c r="C736" s="98" t="s">
        <v>108</v>
      </c>
      <c r="D736" s="98"/>
      <c r="E736" s="247"/>
      <c r="F736" s="247" t="s">
        <v>45</v>
      </c>
      <c r="G736" s="247" t="s">
        <v>7</v>
      </c>
      <c r="H736" s="247" t="s">
        <v>289</v>
      </c>
      <c r="I736" s="248" t="s">
        <v>300</v>
      </c>
      <c r="J736" s="246">
        <v>45766</v>
      </c>
      <c r="K736" s="249">
        <v>3</v>
      </c>
      <c r="L736" s="250">
        <v>3</v>
      </c>
      <c r="M736" s="251">
        <v>255</v>
      </c>
      <c r="N736" s="252">
        <v>0</v>
      </c>
      <c r="O736" s="252">
        <v>0</v>
      </c>
      <c r="P736" s="253">
        <f>SUM(Table1[[#This Row],[BASE_FARE]:[SURCHARGES]])*Table1[[#This Row],[SEATS_BOOKED]]</f>
        <v>765</v>
      </c>
      <c r="Q736" s="247" t="s">
        <v>109</v>
      </c>
      <c r="R736" s="249" t="s">
        <v>195</v>
      </c>
      <c r="S736" s="247" t="str">
        <f>LEFT(Table1[[#This Row],[SECTOR]],3)</f>
        <v>VRN</v>
      </c>
      <c r="T736" s="247" t="str">
        <f>RIGHT(Table1[[#This Row],[SECTOR]],3)</f>
        <v>SSH</v>
      </c>
      <c r="U736" s="247" t="str">
        <f t="shared" si="15"/>
        <v>VRN</v>
      </c>
      <c r="V736" s="247">
        <f>WEEKDAY(Table1[[#This Row],[FLIGHT_DATE]],2)</f>
        <v>6</v>
      </c>
      <c r="W736" s="247">
        <f>Table1[[#This Row],[FLIGHT_DATE]]-Table1[[#This Row],[DATE_BOOKED]]</f>
        <v>57</v>
      </c>
    </row>
    <row r="737" spans="1:23" x14ac:dyDescent="0.25">
      <c r="A737" s="246">
        <v>45709</v>
      </c>
      <c r="B737" s="247" t="s">
        <v>296</v>
      </c>
      <c r="C737" s="98" t="s">
        <v>108</v>
      </c>
      <c r="D737" s="98"/>
      <c r="E737" s="247"/>
      <c r="F737" s="247" t="s">
        <v>45</v>
      </c>
      <c r="G737" s="247" t="s">
        <v>8</v>
      </c>
      <c r="H737" s="247" t="s">
        <v>293</v>
      </c>
      <c r="I737" s="248" t="s">
        <v>302</v>
      </c>
      <c r="J737" s="246">
        <v>45773</v>
      </c>
      <c r="K737" s="249">
        <v>3</v>
      </c>
      <c r="L737" s="250">
        <v>3</v>
      </c>
      <c r="M737" s="251">
        <v>255</v>
      </c>
      <c r="N737" s="252">
        <v>0</v>
      </c>
      <c r="O737" s="252">
        <v>0</v>
      </c>
      <c r="P737" s="253">
        <f>SUM(Table1[[#This Row],[BASE_FARE]:[SURCHARGES]])*Table1[[#This Row],[SEATS_BOOKED]]</f>
        <v>765</v>
      </c>
      <c r="Q737" s="247" t="s">
        <v>109</v>
      </c>
      <c r="R737" s="249" t="s">
        <v>195</v>
      </c>
      <c r="S737" s="247" t="str">
        <f>LEFT(Table1[[#This Row],[SECTOR]],3)</f>
        <v>SSH</v>
      </c>
      <c r="T737" s="247" t="str">
        <f>RIGHT(Table1[[#This Row],[SECTOR]],3)</f>
        <v>VRN</v>
      </c>
      <c r="U737" s="247" t="str">
        <f t="shared" si="15"/>
        <v>VRN</v>
      </c>
      <c r="V737" s="247">
        <f>WEEKDAY(Table1[[#This Row],[FLIGHT_DATE]],2)</f>
        <v>6</v>
      </c>
      <c r="W737" s="247">
        <f>Table1[[#This Row],[FLIGHT_DATE]]-Table1[[#This Row],[DATE_BOOKED]]</f>
        <v>64</v>
      </c>
    </row>
    <row r="738" spans="1:23" x14ac:dyDescent="0.25">
      <c r="A738" s="246">
        <v>45709</v>
      </c>
      <c r="B738" s="247" t="s">
        <v>296</v>
      </c>
      <c r="C738" s="98" t="s">
        <v>108</v>
      </c>
      <c r="D738" s="98"/>
      <c r="E738" s="247"/>
      <c r="F738" s="247" t="s">
        <v>45</v>
      </c>
      <c r="G738" s="247" t="s">
        <v>7</v>
      </c>
      <c r="H738" s="247" t="s">
        <v>289</v>
      </c>
      <c r="I738" s="248" t="s">
        <v>290</v>
      </c>
      <c r="J738" s="246">
        <v>45752</v>
      </c>
      <c r="K738" s="249">
        <v>16</v>
      </c>
      <c r="L738" s="250">
        <v>16</v>
      </c>
      <c r="M738" s="251">
        <v>170</v>
      </c>
      <c r="N738" s="252">
        <v>0</v>
      </c>
      <c r="O738" s="252">
        <v>0</v>
      </c>
      <c r="P738" s="253">
        <f>SUM(Table1[[#This Row],[BASE_FARE]:[SURCHARGES]])*Table1[[#This Row],[SEATS_BOOKED]]</f>
        <v>2720</v>
      </c>
      <c r="Q738" s="247" t="s">
        <v>109</v>
      </c>
      <c r="R738" s="249" t="s">
        <v>195</v>
      </c>
      <c r="S738" s="247" t="str">
        <f>LEFT(Table1[[#This Row],[SECTOR]],3)</f>
        <v>BRI</v>
      </c>
      <c r="T738" s="247" t="str">
        <f>RIGHT(Table1[[#This Row],[SECTOR]],3)</f>
        <v>SSH</v>
      </c>
      <c r="U738" s="247" t="str">
        <f t="shared" si="15"/>
        <v>BRI</v>
      </c>
      <c r="V738" s="247">
        <f>WEEKDAY(Table1[[#This Row],[FLIGHT_DATE]],2)</f>
        <v>6</v>
      </c>
      <c r="W738" s="247">
        <f>Table1[[#This Row],[FLIGHT_DATE]]-Table1[[#This Row],[DATE_BOOKED]]</f>
        <v>43</v>
      </c>
    </row>
    <row r="739" spans="1:23" x14ac:dyDescent="0.25">
      <c r="A739" s="246">
        <v>45709</v>
      </c>
      <c r="B739" s="247" t="s">
        <v>296</v>
      </c>
      <c r="C739" s="98" t="s">
        <v>108</v>
      </c>
      <c r="D739" s="98"/>
      <c r="E739" s="247"/>
      <c r="F739" s="247" t="s">
        <v>45</v>
      </c>
      <c r="G739" s="247" t="s">
        <v>8</v>
      </c>
      <c r="H739" s="247" t="s">
        <v>293</v>
      </c>
      <c r="I739" s="248" t="s">
        <v>294</v>
      </c>
      <c r="J739" s="246">
        <v>45759</v>
      </c>
      <c r="K739" s="249">
        <v>16</v>
      </c>
      <c r="L739" s="250">
        <v>16</v>
      </c>
      <c r="M739" s="251">
        <v>170</v>
      </c>
      <c r="N739" s="252">
        <v>0</v>
      </c>
      <c r="O739" s="252">
        <v>0</v>
      </c>
      <c r="P739" s="253">
        <f>SUM(Table1[[#This Row],[BASE_FARE]:[SURCHARGES]])*Table1[[#This Row],[SEATS_BOOKED]]</f>
        <v>2720</v>
      </c>
      <c r="Q739" s="247" t="s">
        <v>109</v>
      </c>
      <c r="R739" s="249" t="s">
        <v>195</v>
      </c>
      <c r="S739" s="247" t="str">
        <f>LEFT(Table1[[#This Row],[SECTOR]],3)</f>
        <v>SSH</v>
      </c>
      <c r="T739" s="247" t="str">
        <f>RIGHT(Table1[[#This Row],[SECTOR]],3)</f>
        <v>BRI</v>
      </c>
      <c r="U739" s="247" t="str">
        <f t="shared" si="15"/>
        <v>BRI</v>
      </c>
      <c r="V739" s="247">
        <f>WEEKDAY(Table1[[#This Row],[FLIGHT_DATE]],2)</f>
        <v>6</v>
      </c>
      <c r="W739" s="247">
        <f>Table1[[#This Row],[FLIGHT_DATE]]-Table1[[#This Row],[DATE_BOOKED]]</f>
        <v>50</v>
      </c>
    </row>
    <row r="740" spans="1:23" x14ac:dyDescent="0.25">
      <c r="A740" s="246">
        <v>45708</v>
      </c>
      <c r="B740" s="247" t="s">
        <v>196</v>
      </c>
      <c r="C740" s="98" t="s">
        <v>153</v>
      </c>
      <c r="D740" s="98" t="s">
        <v>428</v>
      </c>
      <c r="E740" s="247" t="s">
        <v>460</v>
      </c>
      <c r="F740" s="247" t="s">
        <v>45</v>
      </c>
      <c r="G740" s="247" t="s">
        <v>7</v>
      </c>
      <c r="H740" s="247" t="s">
        <v>399</v>
      </c>
      <c r="I740" s="248" t="s">
        <v>300</v>
      </c>
      <c r="J740" s="246">
        <v>45871</v>
      </c>
      <c r="K740" s="249">
        <v>1</v>
      </c>
      <c r="L740" s="250">
        <v>1</v>
      </c>
      <c r="M740" s="251">
        <v>230</v>
      </c>
      <c r="N740" s="252">
        <v>23.04</v>
      </c>
      <c r="O740" s="252">
        <v>40</v>
      </c>
      <c r="P740" s="253">
        <f>SUM(Table1[[#This Row],[BASE_FARE]:[SURCHARGES]])*Table1[[#This Row],[SEATS_BOOKED]]</f>
        <v>293.03999999999996</v>
      </c>
      <c r="Q740" s="247" t="s">
        <v>109</v>
      </c>
      <c r="R740" s="249" t="s">
        <v>154</v>
      </c>
      <c r="S740" s="247" t="str">
        <f>LEFT(Table1[[#This Row],[SECTOR]],3)</f>
        <v>VRN</v>
      </c>
      <c r="T740" s="247" t="str">
        <f>RIGHT(Table1[[#This Row],[SECTOR]],3)</f>
        <v>SSH</v>
      </c>
      <c r="U740" s="247" t="str">
        <f t="shared" si="15"/>
        <v>VRN</v>
      </c>
      <c r="V740" s="247">
        <f>WEEKDAY(Table1[[#This Row],[FLIGHT_DATE]],2)</f>
        <v>6</v>
      </c>
      <c r="W740" s="247">
        <f>Table1[[#This Row],[FLIGHT_DATE]]-Table1[[#This Row],[DATE_BOOKED]]</f>
        <v>163</v>
      </c>
    </row>
    <row r="741" spans="1:23" x14ac:dyDescent="0.25">
      <c r="A741" s="246">
        <v>45708</v>
      </c>
      <c r="B741" s="247" t="s">
        <v>196</v>
      </c>
      <c r="C741" s="98" t="s">
        <v>153</v>
      </c>
      <c r="D741" s="98" t="s">
        <v>428</v>
      </c>
      <c r="E741" s="247" t="s">
        <v>460</v>
      </c>
      <c r="F741" s="247" t="s">
        <v>45</v>
      </c>
      <c r="G741" s="247" t="s">
        <v>8</v>
      </c>
      <c r="H741" s="247" t="s">
        <v>367</v>
      </c>
      <c r="I741" s="248" t="s">
        <v>302</v>
      </c>
      <c r="J741" s="246">
        <v>45885</v>
      </c>
      <c r="K741" s="249">
        <v>1</v>
      </c>
      <c r="L741" s="250">
        <v>1</v>
      </c>
      <c r="M741" s="251">
        <v>255</v>
      </c>
      <c r="N741" s="252">
        <v>37.04</v>
      </c>
      <c r="O741" s="252">
        <v>40</v>
      </c>
      <c r="P741" s="253">
        <f>SUM(Table1[[#This Row],[BASE_FARE]:[SURCHARGES]])*Table1[[#This Row],[SEATS_BOOKED]]</f>
        <v>332.04</v>
      </c>
      <c r="Q741" s="247" t="s">
        <v>109</v>
      </c>
      <c r="R741" s="249" t="s">
        <v>154</v>
      </c>
      <c r="S741" s="247" t="str">
        <f>LEFT(Table1[[#This Row],[SECTOR]],3)</f>
        <v>SSH</v>
      </c>
      <c r="T741" s="247" t="str">
        <f>RIGHT(Table1[[#This Row],[SECTOR]],3)</f>
        <v>VRN</v>
      </c>
      <c r="U741" s="247" t="str">
        <f t="shared" si="15"/>
        <v>VRN</v>
      </c>
      <c r="V741" s="247">
        <f>WEEKDAY(Table1[[#This Row],[FLIGHT_DATE]],2)</f>
        <v>6</v>
      </c>
      <c r="W741" s="247">
        <f>Table1[[#This Row],[FLIGHT_DATE]]-Table1[[#This Row],[DATE_BOOKED]]</f>
        <v>177</v>
      </c>
    </row>
    <row r="742" spans="1:23" x14ac:dyDescent="0.25">
      <c r="A742" s="246">
        <v>45708</v>
      </c>
      <c r="B742" s="247" t="s">
        <v>196</v>
      </c>
      <c r="C742" s="98" t="s">
        <v>153</v>
      </c>
      <c r="D742" s="98" t="s">
        <v>428</v>
      </c>
      <c r="E742" s="247" t="s">
        <v>460</v>
      </c>
      <c r="F742" s="247" t="s">
        <v>45</v>
      </c>
      <c r="G742" s="247" t="s">
        <v>7</v>
      </c>
      <c r="H742" s="247" t="s">
        <v>399</v>
      </c>
      <c r="I742" s="248" t="s">
        <v>300</v>
      </c>
      <c r="J742" s="246">
        <v>45871</v>
      </c>
      <c r="K742" s="249">
        <v>1</v>
      </c>
      <c r="L742" s="250">
        <v>1</v>
      </c>
      <c r="M742" s="251">
        <v>172.5</v>
      </c>
      <c r="N742" s="252">
        <v>23.04</v>
      </c>
      <c r="O742" s="252">
        <v>40</v>
      </c>
      <c r="P742" s="253">
        <f>SUM(Table1[[#This Row],[BASE_FARE]:[SURCHARGES]])*Table1[[#This Row],[SEATS_BOOKED]]</f>
        <v>235.54</v>
      </c>
      <c r="Q742" s="247" t="s">
        <v>109</v>
      </c>
      <c r="R742" s="249" t="s">
        <v>154</v>
      </c>
      <c r="S742" s="247" t="str">
        <f>LEFT(Table1[[#This Row],[SECTOR]],3)</f>
        <v>VRN</v>
      </c>
      <c r="T742" s="247" t="str">
        <f>RIGHT(Table1[[#This Row],[SECTOR]],3)</f>
        <v>SSH</v>
      </c>
      <c r="U742" s="247" t="str">
        <f t="shared" si="15"/>
        <v>VRN</v>
      </c>
      <c r="V742" s="247">
        <f>WEEKDAY(Table1[[#This Row],[FLIGHT_DATE]],2)</f>
        <v>6</v>
      </c>
      <c r="W742" s="247">
        <f>Table1[[#This Row],[FLIGHT_DATE]]-Table1[[#This Row],[DATE_BOOKED]]</f>
        <v>163</v>
      </c>
    </row>
    <row r="743" spans="1:23" x14ac:dyDescent="0.25">
      <c r="A743" s="246">
        <v>45708</v>
      </c>
      <c r="B743" s="247" t="s">
        <v>196</v>
      </c>
      <c r="C743" s="98" t="s">
        <v>153</v>
      </c>
      <c r="D743" s="98" t="s">
        <v>428</v>
      </c>
      <c r="E743" s="247" t="s">
        <v>460</v>
      </c>
      <c r="F743" s="247" t="s">
        <v>45</v>
      </c>
      <c r="G743" s="247" t="s">
        <v>8</v>
      </c>
      <c r="H743" s="247" t="s">
        <v>367</v>
      </c>
      <c r="I743" s="248" t="s">
        <v>302</v>
      </c>
      <c r="J743" s="246">
        <v>45885</v>
      </c>
      <c r="K743" s="249">
        <v>1</v>
      </c>
      <c r="L743" s="250">
        <v>1</v>
      </c>
      <c r="M743" s="251">
        <v>195.25</v>
      </c>
      <c r="N743" s="252">
        <v>37.04</v>
      </c>
      <c r="O743" s="252">
        <v>40</v>
      </c>
      <c r="P743" s="253">
        <f>SUM(Table1[[#This Row],[BASE_FARE]:[SURCHARGES]])*Table1[[#This Row],[SEATS_BOOKED]]</f>
        <v>272.28999999999996</v>
      </c>
      <c r="Q743" s="247" t="s">
        <v>109</v>
      </c>
      <c r="R743" s="249" t="s">
        <v>154</v>
      </c>
      <c r="S743" s="247" t="str">
        <f>LEFT(Table1[[#This Row],[SECTOR]],3)</f>
        <v>SSH</v>
      </c>
      <c r="T743" s="247" t="str">
        <f>RIGHT(Table1[[#This Row],[SECTOR]],3)</f>
        <v>VRN</v>
      </c>
      <c r="U743" s="247" t="str">
        <f t="shared" si="15"/>
        <v>VRN</v>
      </c>
      <c r="V743" s="247">
        <f>WEEKDAY(Table1[[#This Row],[FLIGHT_DATE]],2)</f>
        <v>6</v>
      </c>
      <c r="W743" s="247">
        <f>Table1[[#This Row],[FLIGHT_DATE]]-Table1[[#This Row],[DATE_BOOKED]]</f>
        <v>177</v>
      </c>
    </row>
    <row r="744" spans="1:23" x14ac:dyDescent="0.25">
      <c r="A744" s="246">
        <v>45708</v>
      </c>
      <c r="B744" s="247" t="s">
        <v>196</v>
      </c>
      <c r="C744" s="98" t="s">
        <v>153</v>
      </c>
      <c r="D744" s="98" t="s">
        <v>428</v>
      </c>
      <c r="E744" s="247" t="s">
        <v>460</v>
      </c>
      <c r="F744" s="247" t="s">
        <v>45</v>
      </c>
      <c r="G744" s="247" t="s">
        <v>7</v>
      </c>
      <c r="H744" s="247" t="s">
        <v>399</v>
      </c>
      <c r="I744" s="248" t="s">
        <v>300</v>
      </c>
      <c r="J744" s="246">
        <v>45871</v>
      </c>
      <c r="K744" s="249">
        <v>1</v>
      </c>
      <c r="L744" s="250">
        <v>1</v>
      </c>
      <c r="M744" s="251">
        <v>230</v>
      </c>
      <c r="N744" s="252">
        <v>23.04</v>
      </c>
      <c r="O744" s="252">
        <v>40</v>
      </c>
      <c r="P744" s="253">
        <f>SUM(Table1[[#This Row],[BASE_FARE]:[SURCHARGES]])*Table1[[#This Row],[SEATS_BOOKED]]</f>
        <v>293.03999999999996</v>
      </c>
      <c r="Q744" s="247" t="s">
        <v>109</v>
      </c>
      <c r="R744" s="249" t="s">
        <v>154</v>
      </c>
      <c r="S744" s="247" t="str">
        <f>LEFT(Table1[[#This Row],[SECTOR]],3)</f>
        <v>VRN</v>
      </c>
      <c r="T744" s="247" t="str">
        <f>RIGHT(Table1[[#This Row],[SECTOR]],3)</f>
        <v>SSH</v>
      </c>
      <c r="U744" s="247" t="str">
        <f t="shared" si="15"/>
        <v>VRN</v>
      </c>
      <c r="V744" s="247">
        <f>WEEKDAY(Table1[[#This Row],[FLIGHT_DATE]],2)</f>
        <v>6</v>
      </c>
      <c r="W744" s="247">
        <f>Table1[[#This Row],[FLIGHT_DATE]]-Table1[[#This Row],[DATE_BOOKED]]</f>
        <v>163</v>
      </c>
    </row>
    <row r="745" spans="1:23" x14ac:dyDescent="0.25">
      <c r="A745" s="246">
        <v>45708</v>
      </c>
      <c r="B745" s="247" t="s">
        <v>196</v>
      </c>
      <c r="C745" s="98" t="s">
        <v>153</v>
      </c>
      <c r="D745" s="98" t="s">
        <v>428</v>
      </c>
      <c r="E745" s="247" t="s">
        <v>460</v>
      </c>
      <c r="F745" s="247" t="s">
        <v>45</v>
      </c>
      <c r="G745" s="247" t="s">
        <v>8</v>
      </c>
      <c r="H745" s="247" t="s">
        <v>367</v>
      </c>
      <c r="I745" s="248" t="s">
        <v>302</v>
      </c>
      <c r="J745" s="246">
        <v>45885</v>
      </c>
      <c r="K745" s="249">
        <v>1</v>
      </c>
      <c r="L745" s="250">
        <v>1</v>
      </c>
      <c r="M745" s="251">
        <v>255</v>
      </c>
      <c r="N745" s="252">
        <v>37.04</v>
      </c>
      <c r="O745" s="252">
        <v>40</v>
      </c>
      <c r="P745" s="253">
        <f>SUM(Table1[[#This Row],[BASE_FARE]:[SURCHARGES]])*Table1[[#This Row],[SEATS_BOOKED]]</f>
        <v>332.04</v>
      </c>
      <c r="Q745" s="247" t="s">
        <v>109</v>
      </c>
      <c r="R745" s="249" t="s">
        <v>154</v>
      </c>
      <c r="S745" s="247" t="str">
        <f>LEFT(Table1[[#This Row],[SECTOR]],3)</f>
        <v>SSH</v>
      </c>
      <c r="T745" s="247" t="str">
        <f>RIGHT(Table1[[#This Row],[SECTOR]],3)</f>
        <v>VRN</v>
      </c>
      <c r="U745" s="247" t="str">
        <f t="shared" si="15"/>
        <v>VRN</v>
      </c>
      <c r="V745" s="247">
        <f>WEEKDAY(Table1[[#This Row],[FLIGHT_DATE]],2)</f>
        <v>6</v>
      </c>
      <c r="W745" s="247">
        <f>Table1[[#This Row],[FLIGHT_DATE]]-Table1[[#This Row],[DATE_BOOKED]]</f>
        <v>177</v>
      </c>
    </row>
    <row r="746" spans="1:23" x14ac:dyDescent="0.25">
      <c r="A746" s="246">
        <v>45708</v>
      </c>
      <c r="B746" s="247" t="s">
        <v>196</v>
      </c>
      <c r="C746" s="98" t="s">
        <v>153</v>
      </c>
      <c r="D746" s="98" t="s">
        <v>428</v>
      </c>
      <c r="E746" s="247" t="s">
        <v>460</v>
      </c>
      <c r="F746" s="247" t="s">
        <v>45</v>
      </c>
      <c r="G746" s="247" t="s">
        <v>7</v>
      </c>
      <c r="H746" s="247" t="s">
        <v>399</v>
      </c>
      <c r="I746" s="248" t="s">
        <v>300</v>
      </c>
      <c r="J746" s="246">
        <v>45871</v>
      </c>
      <c r="K746" s="249">
        <v>1</v>
      </c>
      <c r="L746" s="250">
        <v>1</v>
      </c>
      <c r="M746" s="251">
        <v>172.5</v>
      </c>
      <c r="N746" s="252">
        <v>23.04</v>
      </c>
      <c r="O746" s="252">
        <v>40</v>
      </c>
      <c r="P746" s="253">
        <f>SUM(Table1[[#This Row],[BASE_FARE]:[SURCHARGES]])*Table1[[#This Row],[SEATS_BOOKED]]</f>
        <v>235.54</v>
      </c>
      <c r="Q746" s="247" t="s">
        <v>109</v>
      </c>
      <c r="R746" s="249" t="s">
        <v>154</v>
      </c>
      <c r="S746" s="247" t="str">
        <f>LEFT(Table1[[#This Row],[SECTOR]],3)</f>
        <v>VRN</v>
      </c>
      <c r="T746" s="247" t="str">
        <f>RIGHT(Table1[[#This Row],[SECTOR]],3)</f>
        <v>SSH</v>
      </c>
      <c r="U746" s="247" t="str">
        <f t="shared" si="15"/>
        <v>VRN</v>
      </c>
      <c r="V746" s="247">
        <f>WEEKDAY(Table1[[#This Row],[FLIGHT_DATE]],2)</f>
        <v>6</v>
      </c>
      <c r="W746" s="247">
        <f>Table1[[#This Row],[FLIGHT_DATE]]-Table1[[#This Row],[DATE_BOOKED]]</f>
        <v>163</v>
      </c>
    </row>
    <row r="747" spans="1:23" x14ac:dyDescent="0.25">
      <c r="A747" s="246">
        <v>45708</v>
      </c>
      <c r="B747" s="247" t="s">
        <v>196</v>
      </c>
      <c r="C747" s="98" t="s">
        <v>153</v>
      </c>
      <c r="D747" s="98" t="s">
        <v>428</v>
      </c>
      <c r="E747" s="247" t="s">
        <v>460</v>
      </c>
      <c r="F747" s="247" t="s">
        <v>45</v>
      </c>
      <c r="G747" s="247" t="s">
        <v>8</v>
      </c>
      <c r="H747" s="247" t="s">
        <v>367</v>
      </c>
      <c r="I747" s="248" t="s">
        <v>302</v>
      </c>
      <c r="J747" s="246">
        <v>45885</v>
      </c>
      <c r="K747" s="249">
        <v>1</v>
      </c>
      <c r="L747" s="250">
        <v>1</v>
      </c>
      <c r="M747" s="251">
        <v>195.25</v>
      </c>
      <c r="N747" s="252">
        <v>37.04</v>
      </c>
      <c r="O747" s="252">
        <v>40</v>
      </c>
      <c r="P747" s="253">
        <f>SUM(Table1[[#This Row],[BASE_FARE]:[SURCHARGES]])*Table1[[#This Row],[SEATS_BOOKED]]</f>
        <v>272.28999999999996</v>
      </c>
      <c r="Q747" s="247" t="s">
        <v>109</v>
      </c>
      <c r="R747" s="249" t="s">
        <v>154</v>
      </c>
      <c r="S747" s="247" t="str">
        <f>LEFT(Table1[[#This Row],[SECTOR]],3)</f>
        <v>SSH</v>
      </c>
      <c r="T747" s="247" t="str">
        <f>RIGHT(Table1[[#This Row],[SECTOR]],3)</f>
        <v>VRN</v>
      </c>
      <c r="U747" s="247" t="str">
        <f t="shared" si="15"/>
        <v>VRN</v>
      </c>
      <c r="V747" s="247">
        <f>WEEKDAY(Table1[[#This Row],[FLIGHT_DATE]],2)</f>
        <v>6</v>
      </c>
      <c r="W747" s="247">
        <f>Table1[[#This Row],[FLIGHT_DATE]]-Table1[[#This Row],[DATE_BOOKED]]</f>
        <v>177</v>
      </c>
    </row>
    <row r="748" spans="1:23" x14ac:dyDescent="0.25">
      <c r="A748" s="246">
        <v>45709</v>
      </c>
      <c r="B748" s="247" t="s">
        <v>281</v>
      </c>
      <c r="C748" s="98" t="s">
        <v>153</v>
      </c>
      <c r="D748" s="98"/>
      <c r="E748" s="247" t="s">
        <v>461</v>
      </c>
      <c r="F748" s="247" t="s">
        <v>47</v>
      </c>
      <c r="G748" s="247" t="s">
        <v>7</v>
      </c>
      <c r="H748" s="247" t="s">
        <v>284</v>
      </c>
      <c r="I748" s="248" t="s">
        <v>297</v>
      </c>
      <c r="J748" s="246">
        <v>45765</v>
      </c>
      <c r="K748" s="249">
        <v>2</v>
      </c>
      <c r="L748" s="250">
        <v>2</v>
      </c>
      <c r="M748" s="251">
        <v>325</v>
      </c>
      <c r="N748" s="252">
        <v>0</v>
      </c>
      <c r="O748" s="252">
        <v>0</v>
      </c>
      <c r="P748" s="253">
        <f>SUM(Table1[[#This Row],[BASE_FARE]:[SURCHARGES]])*Table1[[#This Row],[SEATS_BOOKED]]</f>
        <v>650</v>
      </c>
      <c r="Q748" s="247" t="s">
        <v>109</v>
      </c>
      <c r="R748" s="249" t="s">
        <v>154</v>
      </c>
      <c r="S748" s="247" t="str">
        <f>LEFT(Table1[[#This Row],[SECTOR]],3)</f>
        <v>MXP</v>
      </c>
      <c r="T748" s="247" t="str">
        <f>RIGHT(Table1[[#This Row],[SECTOR]],3)</f>
        <v>SSH</v>
      </c>
      <c r="U748" s="247" t="str">
        <f t="shared" si="15"/>
        <v>MXP</v>
      </c>
      <c r="V748" s="247">
        <f>WEEKDAY(Table1[[#This Row],[FLIGHT_DATE]],2)</f>
        <v>5</v>
      </c>
      <c r="W748" s="247">
        <f>Table1[[#This Row],[FLIGHT_DATE]]-Table1[[#This Row],[DATE_BOOKED]]</f>
        <v>56</v>
      </c>
    </row>
    <row r="749" spans="1:23" x14ac:dyDescent="0.25">
      <c r="A749" s="246">
        <v>45709</v>
      </c>
      <c r="B749" s="247" t="s">
        <v>281</v>
      </c>
      <c r="C749" s="98" t="s">
        <v>153</v>
      </c>
      <c r="D749" s="98"/>
      <c r="E749" s="247" t="s">
        <v>462</v>
      </c>
      <c r="F749" s="247" t="s">
        <v>47</v>
      </c>
      <c r="G749" s="247" t="s">
        <v>7</v>
      </c>
      <c r="H749" s="247" t="s">
        <v>116</v>
      </c>
      <c r="I749" s="248" t="s">
        <v>24</v>
      </c>
      <c r="J749" s="246">
        <v>45781</v>
      </c>
      <c r="K749" s="249">
        <v>2</v>
      </c>
      <c r="L749" s="250">
        <v>2</v>
      </c>
      <c r="M749" s="251">
        <v>270</v>
      </c>
      <c r="N749" s="252">
        <v>0</v>
      </c>
      <c r="O749" s="252">
        <v>0</v>
      </c>
      <c r="P749" s="253">
        <f>SUM(Table1[[#This Row],[BASE_FARE]:[SURCHARGES]])*Table1[[#This Row],[SEATS_BOOKED]]</f>
        <v>540</v>
      </c>
      <c r="Q749" s="247" t="s">
        <v>109</v>
      </c>
      <c r="R749" s="249" t="s">
        <v>154</v>
      </c>
      <c r="S749" s="247" t="str">
        <f>LEFT(Table1[[#This Row],[SECTOR]],3)</f>
        <v>SSH</v>
      </c>
      <c r="T749" s="247" t="str">
        <f>RIGHT(Table1[[#This Row],[SECTOR]],3)</f>
        <v>NAP</v>
      </c>
      <c r="U749" s="247" t="str">
        <f t="shared" si="15"/>
        <v>NAP</v>
      </c>
      <c r="V749" s="247">
        <f>WEEKDAY(Table1[[#This Row],[FLIGHT_DATE]],2)</f>
        <v>7</v>
      </c>
      <c r="W749" s="247">
        <f>Table1[[#This Row],[FLIGHT_DATE]]-Table1[[#This Row],[DATE_BOOKED]]</f>
        <v>72</v>
      </c>
    </row>
    <row r="750" spans="1:23" x14ac:dyDescent="0.25">
      <c r="A750" s="246">
        <v>45709</v>
      </c>
      <c r="B750" s="247" t="s">
        <v>281</v>
      </c>
      <c r="C750" s="98" t="s">
        <v>153</v>
      </c>
      <c r="D750" s="98"/>
      <c r="E750" s="247" t="s">
        <v>463</v>
      </c>
      <c r="F750" s="247" t="s">
        <v>47</v>
      </c>
      <c r="G750" s="247" t="s">
        <v>7</v>
      </c>
      <c r="H750" s="247" t="s">
        <v>116</v>
      </c>
      <c r="I750" s="248" t="s">
        <v>24</v>
      </c>
      <c r="J750" s="246">
        <v>45781</v>
      </c>
      <c r="K750" s="249">
        <v>5</v>
      </c>
      <c r="L750" s="250">
        <v>5</v>
      </c>
      <c r="M750" s="251">
        <v>270</v>
      </c>
      <c r="N750" s="252">
        <v>0</v>
      </c>
      <c r="O750" s="252">
        <v>0</v>
      </c>
      <c r="P750" s="253">
        <f>SUM(Table1[[#This Row],[BASE_FARE]:[SURCHARGES]])*Table1[[#This Row],[SEATS_BOOKED]]</f>
        <v>1350</v>
      </c>
      <c r="Q750" s="247" t="s">
        <v>109</v>
      </c>
      <c r="R750" s="249" t="s">
        <v>154</v>
      </c>
      <c r="S750" s="247" t="str">
        <f>LEFT(Table1[[#This Row],[SECTOR]],3)</f>
        <v>SSH</v>
      </c>
      <c r="T750" s="247" t="str">
        <f>RIGHT(Table1[[#This Row],[SECTOR]],3)</f>
        <v>NAP</v>
      </c>
      <c r="U750" s="247" t="str">
        <f t="shared" si="15"/>
        <v>NAP</v>
      </c>
      <c r="V750" s="247">
        <f>WEEKDAY(Table1[[#This Row],[FLIGHT_DATE]],2)</f>
        <v>7</v>
      </c>
      <c r="W750" s="247">
        <f>Table1[[#This Row],[FLIGHT_DATE]]-Table1[[#This Row],[DATE_BOOKED]]</f>
        <v>72</v>
      </c>
    </row>
    <row r="751" spans="1:23" x14ac:dyDescent="0.25">
      <c r="A751" s="246">
        <v>45709</v>
      </c>
      <c r="B751" s="247" t="s">
        <v>281</v>
      </c>
      <c r="C751" s="98" t="s">
        <v>153</v>
      </c>
      <c r="D751" s="98"/>
      <c r="E751" s="247" t="s">
        <v>464</v>
      </c>
      <c r="F751" s="247" t="s">
        <v>47</v>
      </c>
      <c r="G751" s="247" t="s">
        <v>7</v>
      </c>
      <c r="H751" s="247" t="s">
        <v>116</v>
      </c>
      <c r="I751" s="248" t="s">
        <v>24</v>
      </c>
      <c r="J751" s="246">
        <v>45781</v>
      </c>
      <c r="K751" s="249">
        <v>3</v>
      </c>
      <c r="L751" s="250">
        <v>3</v>
      </c>
      <c r="M751" s="251">
        <v>270</v>
      </c>
      <c r="N751" s="252">
        <v>0</v>
      </c>
      <c r="O751" s="252">
        <v>0</v>
      </c>
      <c r="P751" s="253">
        <f>SUM(Table1[[#This Row],[BASE_FARE]:[SURCHARGES]])*Table1[[#This Row],[SEATS_BOOKED]]</f>
        <v>810</v>
      </c>
      <c r="Q751" s="247" t="s">
        <v>109</v>
      </c>
      <c r="R751" s="249" t="s">
        <v>154</v>
      </c>
      <c r="S751" s="247" t="str">
        <f>LEFT(Table1[[#This Row],[SECTOR]],3)</f>
        <v>SSH</v>
      </c>
      <c r="T751" s="247" t="str">
        <f>RIGHT(Table1[[#This Row],[SECTOR]],3)</f>
        <v>NAP</v>
      </c>
      <c r="U751" s="247" t="str">
        <f t="shared" si="15"/>
        <v>NAP</v>
      </c>
      <c r="V751" s="247">
        <f>WEEKDAY(Table1[[#This Row],[FLIGHT_DATE]],2)</f>
        <v>7</v>
      </c>
      <c r="W751" s="247">
        <f>Table1[[#This Row],[FLIGHT_DATE]]-Table1[[#This Row],[DATE_BOOKED]]</f>
        <v>72</v>
      </c>
    </row>
    <row r="752" spans="1:23" x14ac:dyDescent="0.25">
      <c r="A752" s="246">
        <v>45710</v>
      </c>
      <c r="B752" s="247" t="s">
        <v>281</v>
      </c>
      <c r="C752" s="98" t="s">
        <v>153</v>
      </c>
      <c r="D752" s="98"/>
      <c r="E752" s="247" t="s">
        <v>465</v>
      </c>
      <c r="F752" s="247" t="s">
        <v>47</v>
      </c>
      <c r="G752" s="247" t="s">
        <v>7</v>
      </c>
      <c r="H752" s="247" t="s">
        <v>347</v>
      </c>
      <c r="I752" s="248" t="s">
        <v>24</v>
      </c>
      <c r="J752" s="246">
        <v>45779</v>
      </c>
      <c r="K752" s="249">
        <v>2</v>
      </c>
      <c r="L752" s="250">
        <v>2</v>
      </c>
      <c r="M752" s="251">
        <v>240</v>
      </c>
      <c r="N752" s="252">
        <v>0</v>
      </c>
      <c r="O752" s="252">
        <v>0</v>
      </c>
      <c r="P752" s="253">
        <f>SUM(Table1[[#This Row],[BASE_FARE]:[SURCHARGES]])*Table1[[#This Row],[SEATS_BOOKED]]</f>
        <v>480</v>
      </c>
      <c r="Q752" s="247" t="s">
        <v>109</v>
      </c>
      <c r="R752" s="249" t="s">
        <v>154</v>
      </c>
      <c r="S752" s="247" t="str">
        <f>LEFT(Table1[[#This Row],[SECTOR]],3)</f>
        <v>SSH</v>
      </c>
      <c r="T752" s="247" t="str">
        <f>RIGHT(Table1[[#This Row],[SECTOR]],3)</f>
        <v>NAP</v>
      </c>
      <c r="U752" s="247" t="str">
        <f t="shared" si="15"/>
        <v>NAP</v>
      </c>
      <c r="V752" s="247">
        <f>WEEKDAY(Table1[[#This Row],[FLIGHT_DATE]],2)</f>
        <v>5</v>
      </c>
      <c r="W752" s="247">
        <f>Table1[[#This Row],[FLIGHT_DATE]]-Table1[[#This Row],[DATE_BOOKED]]</f>
        <v>69</v>
      </c>
    </row>
    <row r="753" spans="1:23" x14ac:dyDescent="0.25">
      <c r="A753" s="246">
        <v>45711</v>
      </c>
      <c r="B753" s="247" t="s">
        <v>281</v>
      </c>
      <c r="C753" s="98" t="s">
        <v>153</v>
      </c>
      <c r="D753" s="98"/>
      <c r="E753" s="247" t="s">
        <v>466</v>
      </c>
      <c r="F753" s="247" t="s">
        <v>47</v>
      </c>
      <c r="G753" s="247" t="s">
        <v>7</v>
      </c>
      <c r="H753" s="247" t="s">
        <v>292</v>
      </c>
      <c r="I753" s="248" t="s">
        <v>290</v>
      </c>
      <c r="J753" s="246">
        <v>45871</v>
      </c>
      <c r="K753" s="249">
        <v>4</v>
      </c>
      <c r="L753" s="250">
        <v>4</v>
      </c>
      <c r="M753" s="251">
        <v>240</v>
      </c>
      <c r="N753" s="252">
        <v>0</v>
      </c>
      <c r="O753" s="252">
        <v>0</v>
      </c>
      <c r="P753" s="253">
        <f>SUM(Table1[[#This Row],[BASE_FARE]:[SURCHARGES]])*Table1[[#This Row],[SEATS_BOOKED]]</f>
        <v>960</v>
      </c>
      <c r="Q753" s="247" t="s">
        <v>109</v>
      </c>
      <c r="R753" s="249" t="s">
        <v>154</v>
      </c>
      <c r="S753" s="247" t="str">
        <f>LEFT(Table1[[#This Row],[SECTOR]],3)</f>
        <v>BRI</v>
      </c>
      <c r="T753" s="247" t="str">
        <f>RIGHT(Table1[[#This Row],[SECTOR]],3)</f>
        <v>SSH</v>
      </c>
      <c r="U753" s="247" t="str">
        <f t="shared" si="15"/>
        <v>BRI</v>
      </c>
      <c r="V753" s="247">
        <f>WEEKDAY(Table1[[#This Row],[FLIGHT_DATE]],2)</f>
        <v>6</v>
      </c>
      <c r="W753" s="247">
        <f>Table1[[#This Row],[FLIGHT_DATE]]-Table1[[#This Row],[DATE_BOOKED]]</f>
        <v>160</v>
      </c>
    </row>
    <row r="754" spans="1:23" x14ac:dyDescent="0.25">
      <c r="A754" s="246">
        <v>45709</v>
      </c>
      <c r="B754" s="247" t="s">
        <v>196</v>
      </c>
      <c r="C754" s="98" t="s">
        <v>153</v>
      </c>
      <c r="D754" s="98" t="s">
        <v>428</v>
      </c>
      <c r="E754" s="247" t="s">
        <v>467</v>
      </c>
      <c r="F754" s="247" t="s">
        <v>47</v>
      </c>
      <c r="G754" s="247" t="s">
        <v>7</v>
      </c>
      <c r="H754" s="247" t="s">
        <v>286</v>
      </c>
      <c r="I754" s="248" t="s">
        <v>24</v>
      </c>
      <c r="J754" s="246">
        <v>45894</v>
      </c>
      <c r="K754" s="249">
        <v>1</v>
      </c>
      <c r="L754" s="250">
        <v>1</v>
      </c>
      <c r="M754" s="251">
        <v>320</v>
      </c>
      <c r="N754" s="252">
        <v>38.92</v>
      </c>
      <c r="O754" s="252">
        <v>30</v>
      </c>
      <c r="P754" s="253">
        <f>SUM(Table1[[#This Row],[BASE_FARE]:[SURCHARGES]])*Table1[[#This Row],[SEATS_BOOKED]]</f>
        <v>388.92</v>
      </c>
      <c r="Q754" s="247" t="s">
        <v>109</v>
      </c>
      <c r="R754" s="249" t="s">
        <v>154</v>
      </c>
      <c r="S754" s="247" t="str">
        <f>LEFT(Table1[[#This Row],[SECTOR]],3)</f>
        <v>SSH</v>
      </c>
      <c r="T754" s="247" t="str">
        <f>RIGHT(Table1[[#This Row],[SECTOR]],3)</f>
        <v>NAP</v>
      </c>
      <c r="U754" s="247" t="str">
        <f t="shared" si="15"/>
        <v>NAP</v>
      </c>
      <c r="V754" s="247">
        <f>WEEKDAY(Table1[[#This Row],[FLIGHT_DATE]],2)</f>
        <v>1</v>
      </c>
      <c r="W754" s="247">
        <f>Table1[[#This Row],[FLIGHT_DATE]]-Table1[[#This Row],[DATE_BOOKED]]</f>
        <v>185</v>
      </c>
    </row>
    <row r="755" spans="1:23" x14ac:dyDescent="0.25">
      <c r="A755" s="246">
        <v>45709</v>
      </c>
      <c r="B755" s="247" t="s">
        <v>196</v>
      </c>
      <c r="C755" s="98" t="s">
        <v>153</v>
      </c>
      <c r="D755" s="98" t="s">
        <v>428</v>
      </c>
      <c r="E755" s="247" t="s">
        <v>467</v>
      </c>
      <c r="F755" s="247" t="s">
        <v>47</v>
      </c>
      <c r="G755" s="247" t="s">
        <v>7</v>
      </c>
      <c r="H755" s="247" t="s">
        <v>286</v>
      </c>
      <c r="I755" s="248" t="s">
        <v>24</v>
      </c>
      <c r="J755" s="246">
        <v>45894</v>
      </c>
      <c r="K755" s="249">
        <v>1</v>
      </c>
      <c r="L755" s="250">
        <v>1</v>
      </c>
      <c r="M755" s="251">
        <v>320</v>
      </c>
      <c r="N755" s="252">
        <v>38.92</v>
      </c>
      <c r="O755" s="252">
        <v>30</v>
      </c>
      <c r="P755" s="253">
        <f>SUM(Table1[[#This Row],[BASE_FARE]:[SURCHARGES]])*Table1[[#This Row],[SEATS_BOOKED]]</f>
        <v>388.92</v>
      </c>
      <c r="Q755" s="247" t="s">
        <v>109</v>
      </c>
      <c r="R755" s="249" t="s">
        <v>154</v>
      </c>
      <c r="S755" s="247" t="str">
        <f>LEFT(Table1[[#This Row],[SECTOR]],3)</f>
        <v>SSH</v>
      </c>
      <c r="T755" s="247" t="str">
        <f>RIGHT(Table1[[#This Row],[SECTOR]],3)</f>
        <v>NAP</v>
      </c>
      <c r="U755" s="247" t="str">
        <f t="shared" si="15"/>
        <v>NAP</v>
      </c>
      <c r="V755" s="247">
        <f>WEEKDAY(Table1[[#This Row],[FLIGHT_DATE]],2)</f>
        <v>1</v>
      </c>
      <c r="W755" s="247">
        <f>Table1[[#This Row],[FLIGHT_DATE]]-Table1[[#This Row],[DATE_BOOKED]]</f>
        <v>185</v>
      </c>
    </row>
    <row r="756" spans="1:23" x14ac:dyDescent="0.25">
      <c r="A756" s="246">
        <v>45712</v>
      </c>
      <c r="B756" s="247" t="s">
        <v>136</v>
      </c>
      <c r="C756" s="98" t="s">
        <v>108</v>
      </c>
      <c r="D756" s="98"/>
      <c r="E756" s="247"/>
      <c r="F756" s="247" t="s">
        <v>45</v>
      </c>
      <c r="G756" s="247" t="s">
        <v>7</v>
      </c>
      <c r="H756" s="247" t="s">
        <v>208</v>
      </c>
      <c r="I756" s="248" t="s">
        <v>23</v>
      </c>
      <c r="J756" s="246">
        <v>45765</v>
      </c>
      <c r="K756" s="249">
        <v>15</v>
      </c>
      <c r="L756" s="250">
        <v>15</v>
      </c>
      <c r="M756" s="251">
        <v>290</v>
      </c>
      <c r="N756" s="252">
        <v>0</v>
      </c>
      <c r="O756" s="252">
        <v>0</v>
      </c>
      <c r="P756" s="253">
        <f>SUM(Table1[[#This Row],[BASE_FARE]:[SURCHARGES]])*Table1[[#This Row],[SEATS_BOOKED]]</f>
        <v>4350</v>
      </c>
      <c r="Q756" s="247" t="s">
        <v>109</v>
      </c>
      <c r="R756" s="249" t="s">
        <v>195</v>
      </c>
      <c r="S756" s="247" t="str">
        <f>LEFT(Table1[[#This Row],[SECTOR]],3)</f>
        <v>NAP</v>
      </c>
      <c r="T756" s="247" t="str">
        <f>RIGHT(Table1[[#This Row],[SECTOR]],3)</f>
        <v>SSH</v>
      </c>
      <c r="U756" s="247" t="str">
        <f t="shared" si="15"/>
        <v>NAP</v>
      </c>
      <c r="V756" s="247">
        <f>WEEKDAY(Table1[[#This Row],[FLIGHT_DATE]],2)</f>
        <v>5</v>
      </c>
      <c r="W756" s="247">
        <f>Table1[[#This Row],[FLIGHT_DATE]]-Table1[[#This Row],[DATE_BOOKED]]</f>
        <v>53</v>
      </c>
    </row>
    <row r="757" spans="1:23" x14ac:dyDescent="0.25">
      <c r="A757" s="246">
        <v>45712</v>
      </c>
      <c r="B757" s="247" t="s">
        <v>136</v>
      </c>
      <c r="C757" s="98" t="s">
        <v>108</v>
      </c>
      <c r="D757" s="98"/>
      <c r="E757" s="247"/>
      <c r="F757" s="247" t="s">
        <v>45</v>
      </c>
      <c r="G757" s="247" t="s">
        <v>8</v>
      </c>
      <c r="H757" s="247" t="s">
        <v>376</v>
      </c>
      <c r="I757" s="248" t="s">
        <v>24</v>
      </c>
      <c r="J757" s="246">
        <v>45772</v>
      </c>
      <c r="K757" s="249">
        <v>15</v>
      </c>
      <c r="L757" s="250">
        <v>15</v>
      </c>
      <c r="M757" s="251">
        <v>290</v>
      </c>
      <c r="N757" s="252">
        <v>0</v>
      </c>
      <c r="O757" s="252">
        <v>0</v>
      </c>
      <c r="P757" s="253">
        <f>SUM(Table1[[#This Row],[BASE_FARE]:[SURCHARGES]])*Table1[[#This Row],[SEATS_BOOKED]]</f>
        <v>4350</v>
      </c>
      <c r="Q757" s="247" t="s">
        <v>109</v>
      </c>
      <c r="R757" s="249" t="s">
        <v>195</v>
      </c>
      <c r="S757" s="247" t="str">
        <f>LEFT(Table1[[#This Row],[SECTOR]],3)</f>
        <v>SSH</v>
      </c>
      <c r="T757" s="247" t="str">
        <f>RIGHT(Table1[[#This Row],[SECTOR]],3)</f>
        <v>NAP</v>
      </c>
      <c r="U757" s="247" t="str">
        <f t="shared" si="15"/>
        <v>NAP</v>
      </c>
      <c r="V757" s="247">
        <f>WEEKDAY(Table1[[#This Row],[FLIGHT_DATE]],2)</f>
        <v>5</v>
      </c>
      <c r="W757" s="247">
        <f>Table1[[#This Row],[FLIGHT_DATE]]-Table1[[#This Row],[DATE_BOOKED]]</f>
        <v>60</v>
      </c>
    </row>
    <row r="758" spans="1:23" x14ac:dyDescent="0.25">
      <c r="A758" s="246">
        <v>45708</v>
      </c>
      <c r="B758" s="247" t="s">
        <v>152</v>
      </c>
      <c r="C758" s="98" t="s">
        <v>153</v>
      </c>
      <c r="D758" s="98"/>
      <c r="E758" s="247"/>
      <c r="F758" s="139" t="s">
        <v>47</v>
      </c>
      <c r="G758" s="140" t="s">
        <v>7</v>
      </c>
      <c r="H758" s="247" t="s">
        <v>293</v>
      </c>
      <c r="I758" s="139" t="s">
        <v>302</v>
      </c>
      <c r="J758" s="246">
        <v>45780</v>
      </c>
      <c r="K758" s="141">
        <v>2</v>
      </c>
      <c r="L758" s="141">
        <v>2</v>
      </c>
      <c r="M758" s="142">
        <v>325</v>
      </c>
      <c r="N758" s="252">
        <v>0</v>
      </c>
      <c r="O758" s="252">
        <v>0</v>
      </c>
      <c r="P758" s="253">
        <f>SUM(Table1[[#This Row],[BASE_FARE]:[SURCHARGES]])*Table1[[#This Row],[SEATS_BOOKED]]</f>
        <v>650</v>
      </c>
      <c r="Q758" s="247" t="s">
        <v>109</v>
      </c>
      <c r="R758" s="249" t="s">
        <v>154</v>
      </c>
      <c r="S758" s="247" t="str">
        <f>LEFT(Table1[[#This Row],[SECTOR]],3)</f>
        <v>SSH</v>
      </c>
      <c r="T758" s="247" t="str">
        <f>RIGHT(Table1[[#This Row],[SECTOR]],3)</f>
        <v>VRN</v>
      </c>
      <c r="U758" s="247" t="str">
        <f t="shared" si="15"/>
        <v>VRN</v>
      </c>
      <c r="V758" s="247">
        <f>WEEKDAY(Table1[[#This Row],[FLIGHT_DATE]],2)</f>
        <v>6</v>
      </c>
      <c r="W758" s="247">
        <f>Table1[[#This Row],[FLIGHT_DATE]]-Table1[[#This Row],[DATE_BOOKED]]</f>
        <v>72</v>
      </c>
    </row>
    <row r="759" spans="1:23" x14ac:dyDescent="0.25">
      <c r="A759" s="246">
        <v>45709</v>
      </c>
      <c r="B759" s="247" t="s">
        <v>247</v>
      </c>
      <c r="C759" s="98" t="s">
        <v>153</v>
      </c>
      <c r="D759" s="98"/>
      <c r="E759" s="247" t="s">
        <v>468</v>
      </c>
      <c r="F759" s="247" t="s">
        <v>45</v>
      </c>
      <c r="G759" s="247" t="s">
        <v>8</v>
      </c>
      <c r="H759" s="247" t="s">
        <v>286</v>
      </c>
      <c r="I759" s="248" t="s">
        <v>24</v>
      </c>
      <c r="J759" s="246">
        <v>45894</v>
      </c>
      <c r="K759" s="249">
        <v>1</v>
      </c>
      <c r="L759" s="250">
        <v>1</v>
      </c>
      <c r="M759" s="251">
        <v>370</v>
      </c>
      <c r="N759" s="252">
        <v>32.880000000000003</v>
      </c>
      <c r="O759" s="252">
        <v>30</v>
      </c>
      <c r="P759" s="253">
        <f>SUM(Table1[[#This Row],[BASE_FARE]:[SURCHARGES]])*Table1[[#This Row],[SEATS_BOOKED]]</f>
        <v>432.88</v>
      </c>
      <c r="Q759" s="247" t="s">
        <v>109</v>
      </c>
      <c r="R759" s="249" t="s">
        <v>154</v>
      </c>
      <c r="S759" s="247" t="str">
        <f>LEFT(Table1[[#This Row],[SECTOR]],3)</f>
        <v>SSH</v>
      </c>
      <c r="T759" s="247" t="str">
        <f>RIGHT(Table1[[#This Row],[SECTOR]],3)</f>
        <v>NAP</v>
      </c>
      <c r="U759" s="247" t="str">
        <f t="shared" si="15"/>
        <v>NAP</v>
      </c>
      <c r="V759" s="247">
        <f>WEEKDAY(Table1[[#This Row],[FLIGHT_DATE]],2)</f>
        <v>1</v>
      </c>
      <c r="W759" s="247">
        <f>Table1[[#This Row],[FLIGHT_DATE]]-Table1[[#This Row],[DATE_BOOKED]]</f>
        <v>185</v>
      </c>
    </row>
    <row r="760" spans="1:23" x14ac:dyDescent="0.25">
      <c r="A760" s="246">
        <v>45709</v>
      </c>
      <c r="B760" s="247" t="s">
        <v>247</v>
      </c>
      <c r="C760" s="98" t="s">
        <v>153</v>
      </c>
      <c r="D760" s="98"/>
      <c r="E760" s="247" t="s">
        <v>468</v>
      </c>
      <c r="F760" s="247" t="s">
        <v>45</v>
      </c>
      <c r="G760" s="247" t="s">
        <v>7</v>
      </c>
      <c r="H760" s="247" t="s">
        <v>284</v>
      </c>
      <c r="I760" s="248" t="s">
        <v>23</v>
      </c>
      <c r="J760" s="246">
        <v>45880</v>
      </c>
      <c r="K760" s="249">
        <v>1</v>
      </c>
      <c r="L760" s="250">
        <v>1</v>
      </c>
      <c r="M760" s="251">
        <v>330</v>
      </c>
      <c r="N760" s="252">
        <v>28.43</v>
      </c>
      <c r="O760" s="252">
        <v>30</v>
      </c>
      <c r="P760" s="253">
        <f>SUM(Table1[[#This Row],[BASE_FARE]:[SURCHARGES]])*Table1[[#This Row],[SEATS_BOOKED]]</f>
        <v>388.43</v>
      </c>
      <c r="Q760" s="247" t="s">
        <v>109</v>
      </c>
      <c r="R760" s="249" t="s">
        <v>154</v>
      </c>
      <c r="S760" s="247" t="str">
        <f>LEFT(Table1[[#This Row],[SECTOR]],3)</f>
        <v>NAP</v>
      </c>
      <c r="T760" s="247" t="str">
        <f>RIGHT(Table1[[#This Row],[SECTOR]],3)</f>
        <v>SSH</v>
      </c>
      <c r="U760" s="247" t="str">
        <f t="shared" si="15"/>
        <v>NAP</v>
      </c>
      <c r="V760" s="247">
        <f>WEEKDAY(Table1[[#This Row],[FLIGHT_DATE]],2)</f>
        <v>1</v>
      </c>
      <c r="W760" s="247">
        <f>Table1[[#This Row],[FLIGHT_DATE]]-Table1[[#This Row],[DATE_BOOKED]]</f>
        <v>171</v>
      </c>
    </row>
    <row r="761" spans="1:23" x14ac:dyDescent="0.25">
      <c r="A761" s="246">
        <v>45709</v>
      </c>
      <c r="B761" s="247" t="s">
        <v>247</v>
      </c>
      <c r="C761" s="98" t="s">
        <v>153</v>
      </c>
      <c r="D761" s="98"/>
      <c r="E761" s="247" t="s">
        <v>468</v>
      </c>
      <c r="F761" s="247" t="s">
        <v>45</v>
      </c>
      <c r="G761" s="247" t="s">
        <v>8</v>
      </c>
      <c r="H761" s="247" t="s">
        <v>286</v>
      </c>
      <c r="I761" s="248" t="s">
        <v>24</v>
      </c>
      <c r="J761" s="246">
        <v>45894</v>
      </c>
      <c r="K761" s="249">
        <v>1</v>
      </c>
      <c r="L761" s="250">
        <v>1</v>
      </c>
      <c r="M761" s="251">
        <v>370</v>
      </c>
      <c r="N761" s="252">
        <v>32.880000000000003</v>
      </c>
      <c r="O761" s="252">
        <v>30</v>
      </c>
      <c r="P761" s="253">
        <f>SUM(Table1[[#This Row],[BASE_FARE]:[SURCHARGES]])*Table1[[#This Row],[SEATS_BOOKED]]</f>
        <v>432.88</v>
      </c>
      <c r="Q761" s="247" t="s">
        <v>109</v>
      </c>
      <c r="R761" s="249" t="s">
        <v>154</v>
      </c>
      <c r="S761" s="247" t="str">
        <f>LEFT(Table1[[#This Row],[SECTOR]],3)</f>
        <v>SSH</v>
      </c>
      <c r="T761" s="247" t="str">
        <f>RIGHT(Table1[[#This Row],[SECTOR]],3)</f>
        <v>NAP</v>
      </c>
      <c r="U761" s="247" t="str">
        <f t="shared" si="15"/>
        <v>NAP</v>
      </c>
      <c r="V761" s="247">
        <f>WEEKDAY(Table1[[#This Row],[FLIGHT_DATE]],2)</f>
        <v>1</v>
      </c>
      <c r="W761" s="247">
        <f>Table1[[#This Row],[FLIGHT_DATE]]-Table1[[#This Row],[DATE_BOOKED]]</f>
        <v>185</v>
      </c>
    </row>
    <row r="762" spans="1:23" x14ac:dyDescent="0.25">
      <c r="A762" s="246">
        <v>45709</v>
      </c>
      <c r="B762" s="247" t="s">
        <v>247</v>
      </c>
      <c r="C762" s="98" t="s">
        <v>153</v>
      </c>
      <c r="D762" s="98"/>
      <c r="E762" s="247" t="s">
        <v>468</v>
      </c>
      <c r="F762" s="247" t="s">
        <v>45</v>
      </c>
      <c r="G762" s="247" t="s">
        <v>7</v>
      </c>
      <c r="H762" s="247" t="s">
        <v>284</v>
      </c>
      <c r="I762" s="248" t="s">
        <v>23</v>
      </c>
      <c r="J762" s="246">
        <v>45880</v>
      </c>
      <c r="K762" s="249">
        <v>1</v>
      </c>
      <c r="L762" s="250">
        <v>1</v>
      </c>
      <c r="M762" s="251">
        <v>330</v>
      </c>
      <c r="N762" s="252">
        <v>28.43</v>
      </c>
      <c r="O762" s="252">
        <v>30</v>
      </c>
      <c r="P762" s="253">
        <f>SUM(Table1[[#This Row],[BASE_FARE]:[SURCHARGES]])*Table1[[#This Row],[SEATS_BOOKED]]</f>
        <v>388.43</v>
      </c>
      <c r="Q762" s="247" t="s">
        <v>109</v>
      </c>
      <c r="R762" s="249" t="s">
        <v>154</v>
      </c>
      <c r="S762" s="247" t="str">
        <f>LEFT(Table1[[#This Row],[SECTOR]],3)</f>
        <v>NAP</v>
      </c>
      <c r="T762" s="247" t="str">
        <f>RIGHT(Table1[[#This Row],[SECTOR]],3)</f>
        <v>SSH</v>
      </c>
      <c r="U762" s="247" t="str">
        <f t="shared" ref="U762:U825" si="16">IF(AND(S762&lt;&gt;"SSH", S762&lt;&gt;"RMF", S762&lt;&gt;"CAI", S762&lt;&gt;"HRG", S762&lt;&gt;"LXR", S762&lt;&gt;"DXB", OR(T762="SSH", T762="RMF", T762="CAI", T762="HRG", T762="LXR", T762="DXB")), S762,
    IF(AND(T762&lt;&gt;"SSH", T762&lt;&gt;"RMF", T762&lt;&gt;"CAI", T762&lt;&gt;"HRG", T762&lt;&gt;"LXR", T762&lt;&gt;"DXB", OR(S762="SSH", S762="RMF", S762="CAI", S762="HRG", S762="LXR", S762="DXB")), T762,
    "VIE"))</f>
        <v>NAP</v>
      </c>
      <c r="V762" s="247">
        <f>WEEKDAY(Table1[[#This Row],[FLIGHT_DATE]],2)</f>
        <v>1</v>
      </c>
      <c r="W762" s="247">
        <f>Table1[[#This Row],[FLIGHT_DATE]]-Table1[[#This Row],[DATE_BOOKED]]</f>
        <v>171</v>
      </c>
    </row>
    <row r="763" spans="1:23" x14ac:dyDescent="0.25">
      <c r="A763" s="246">
        <v>45709</v>
      </c>
      <c r="B763" s="247" t="s">
        <v>247</v>
      </c>
      <c r="C763" s="98" t="s">
        <v>153</v>
      </c>
      <c r="D763" s="98"/>
      <c r="E763" s="247" t="s">
        <v>468</v>
      </c>
      <c r="F763" s="247" t="s">
        <v>45</v>
      </c>
      <c r="G763" s="247" t="s">
        <v>8</v>
      </c>
      <c r="H763" s="247" t="s">
        <v>286</v>
      </c>
      <c r="I763" s="248" t="s">
        <v>24</v>
      </c>
      <c r="J763" s="246">
        <v>45894</v>
      </c>
      <c r="K763" s="249">
        <v>1</v>
      </c>
      <c r="L763" s="250">
        <v>1</v>
      </c>
      <c r="M763" s="251">
        <v>370</v>
      </c>
      <c r="N763" s="252">
        <v>32.880000000000003</v>
      </c>
      <c r="O763" s="252">
        <v>30</v>
      </c>
      <c r="P763" s="253">
        <f>SUM(Table1[[#This Row],[BASE_FARE]:[SURCHARGES]])*Table1[[#This Row],[SEATS_BOOKED]]</f>
        <v>432.88</v>
      </c>
      <c r="Q763" s="247" t="s">
        <v>109</v>
      </c>
      <c r="R763" s="249" t="s">
        <v>154</v>
      </c>
      <c r="S763" s="247" t="str">
        <f>LEFT(Table1[[#This Row],[SECTOR]],3)</f>
        <v>SSH</v>
      </c>
      <c r="T763" s="247" t="str">
        <f>RIGHT(Table1[[#This Row],[SECTOR]],3)</f>
        <v>NAP</v>
      </c>
      <c r="U763" s="247" t="str">
        <f t="shared" si="16"/>
        <v>NAP</v>
      </c>
      <c r="V763" s="247">
        <f>WEEKDAY(Table1[[#This Row],[FLIGHT_DATE]],2)</f>
        <v>1</v>
      </c>
      <c r="W763" s="247">
        <f>Table1[[#This Row],[FLIGHT_DATE]]-Table1[[#This Row],[DATE_BOOKED]]</f>
        <v>185</v>
      </c>
    </row>
    <row r="764" spans="1:23" x14ac:dyDescent="0.25">
      <c r="A764" s="246">
        <v>45709</v>
      </c>
      <c r="B764" s="247" t="s">
        <v>247</v>
      </c>
      <c r="C764" s="98" t="s">
        <v>153</v>
      </c>
      <c r="D764" s="98"/>
      <c r="E764" s="247" t="s">
        <v>468</v>
      </c>
      <c r="F764" s="247" t="s">
        <v>45</v>
      </c>
      <c r="G764" s="247" t="s">
        <v>7</v>
      </c>
      <c r="H764" s="247" t="s">
        <v>284</v>
      </c>
      <c r="I764" s="248" t="s">
        <v>23</v>
      </c>
      <c r="J764" s="246">
        <v>45880</v>
      </c>
      <c r="K764" s="249">
        <v>1</v>
      </c>
      <c r="L764" s="250">
        <v>1</v>
      </c>
      <c r="M764" s="251">
        <v>330</v>
      </c>
      <c r="N764" s="252">
        <v>28.43</v>
      </c>
      <c r="O764" s="252">
        <v>30</v>
      </c>
      <c r="P764" s="253">
        <f>SUM(Table1[[#This Row],[BASE_FARE]:[SURCHARGES]])*Table1[[#This Row],[SEATS_BOOKED]]</f>
        <v>388.43</v>
      </c>
      <c r="Q764" s="247" t="s">
        <v>109</v>
      </c>
      <c r="R764" s="249" t="s">
        <v>154</v>
      </c>
      <c r="S764" s="247" t="str">
        <f>LEFT(Table1[[#This Row],[SECTOR]],3)</f>
        <v>NAP</v>
      </c>
      <c r="T764" s="247" t="str">
        <f>RIGHT(Table1[[#This Row],[SECTOR]],3)</f>
        <v>SSH</v>
      </c>
      <c r="U764" s="247" t="str">
        <f t="shared" si="16"/>
        <v>NAP</v>
      </c>
      <c r="V764" s="247">
        <f>WEEKDAY(Table1[[#This Row],[FLIGHT_DATE]],2)</f>
        <v>1</v>
      </c>
      <c r="W764" s="247">
        <f>Table1[[#This Row],[FLIGHT_DATE]]-Table1[[#This Row],[DATE_BOOKED]]</f>
        <v>171</v>
      </c>
    </row>
    <row r="765" spans="1:23" x14ac:dyDescent="0.25">
      <c r="A765" s="246">
        <v>45709</v>
      </c>
      <c r="B765" s="247" t="s">
        <v>247</v>
      </c>
      <c r="C765" s="98" t="s">
        <v>153</v>
      </c>
      <c r="D765" s="98"/>
      <c r="E765" s="247" t="s">
        <v>468</v>
      </c>
      <c r="F765" s="247" t="s">
        <v>45</v>
      </c>
      <c r="G765" s="247" t="s">
        <v>8</v>
      </c>
      <c r="H765" s="247" t="s">
        <v>286</v>
      </c>
      <c r="I765" s="248" t="s">
        <v>24</v>
      </c>
      <c r="J765" s="246">
        <v>45894</v>
      </c>
      <c r="K765" s="249">
        <v>1</v>
      </c>
      <c r="L765" s="250">
        <v>1</v>
      </c>
      <c r="M765" s="251">
        <v>287.5</v>
      </c>
      <c r="N765" s="252">
        <v>32.869999999999997</v>
      </c>
      <c r="O765" s="252">
        <v>30</v>
      </c>
      <c r="P765" s="253">
        <f>SUM(Table1[[#This Row],[BASE_FARE]:[SURCHARGES]])*Table1[[#This Row],[SEATS_BOOKED]]</f>
        <v>350.37</v>
      </c>
      <c r="Q765" s="247" t="s">
        <v>109</v>
      </c>
      <c r="R765" s="249" t="s">
        <v>154</v>
      </c>
      <c r="S765" s="247" t="str">
        <f>LEFT(Table1[[#This Row],[SECTOR]],3)</f>
        <v>SSH</v>
      </c>
      <c r="T765" s="247" t="str">
        <f>RIGHT(Table1[[#This Row],[SECTOR]],3)</f>
        <v>NAP</v>
      </c>
      <c r="U765" s="247" t="str">
        <f t="shared" si="16"/>
        <v>NAP</v>
      </c>
      <c r="V765" s="247">
        <f>WEEKDAY(Table1[[#This Row],[FLIGHT_DATE]],2)</f>
        <v>1</v>
      </c>
      <c r="W765" s="247">
        <f>Table1[[#This Row],[FLIGHT_DATE]]-Table1[[#This Row],[DATE_BOOKED]]</f>
        <v>185</v>
      </c>
    </row>
    <row r="766" spans="1:23" x14ac:dyDescent="0.25">
      <c r="A766" s="246">
        <v>45709</v>
      </c>
      <c r="B766" s="247" t="s">
        <v>247</v>
      </c>
      <c r="C766" s="98" t="s">
        <v>153</v>
      </c>
      <c r="D766" s="98"/>
      <c r="E766" s="247" t="s">
        <v>468</v>
      </c>
      <c r="F766" s="247" t="s">
        <v>45</v>
      </c>
      <c r="G766" s="247" t="s">
        <v>7</v>
      </c>
      <c r="H766" s="247" t="s">
        <v>284</v>
      </c>
      <c r="I766" s="248" t="s">
        <v>23</v>
      </c>
      <c r="J766" s="246">
        <v>45880</v>
      </c>
      <c r="K766" s="249">
        <v>1</v>
      </c>
      <c r="L766" s="250">
        <v>1</v>
      </c>
      <c r="M766" s="251">
        <v>247.5</v>
      </c>
      <c r="N766" s="252">
        <v>22.480000000000004</v>
      </c>
      <c r="O766" s="252">
        <v>30</v>
      </c>
      <c r="P766" s="253">
        <f>SUM(Table1[[#This Row],[BASE_FARE]:[SURCHARGES]])*Table1[[#This Row],[SEATS_BOOKED]]</f>
        <v>299.98</v>
      </c>
      <c r="Q766" s="247" t="s">
        <v>109</v>
      </c>
      <c r="R766" s="249" t="s">
        <v>154</v>
      </c>
      <c r="S766" s="247" t="str">
        <f>LEFT(Table1[[#This Row],[SECTOR]],3)</f>
        <v>NAP</v>
      </c>
      <c r="T766" s="247" t="str">
        <f>RIGHT(Table1[[#This Row],[SECTOR]],3)</f>
        <v>SSH</v>
      </c>
      <c r="U766" s="247" t="str">
        <f t="shared" si="16"/>
        <v>NAP</v>
      </c>
      <c r="V766" s="247">
        <f>WEEKDAY(Table1[[#This Row],[FLIGHT_DATE]],2)</f>
        <v>1</v>
      </c>
      <c r="W766" s="247">
        <f>Table1[[#This Row],[FLIGHT_DATE]]-Table1[[#This Row],[DATE_BOOKED]]</f>
        <v>171</v>
      </c>
    </row>
    <row r="767" spans="1:23" x14ac:dyDescent="0.25">
      <c r="A767" s="246">
        <v>45709</v>
      </c>
      <c r="B767" s="247" t="s">
        <v>247</v>
      </c>
      <c r="C767" s="98" t="s">
        <v>153</v>
      </c>
      <c r="D767" s="98"/>
      <c r="E767" s="247" t="s">
        <v>468</v>
      </c>
      <c r="F767" s="247" t="s">
        <v>45</v>
      </c>
      <c r="G767" s="247" t="s">
        <v>8</v>
      </c>
      <c r="H767" s="247" t="s">
        <v>286</v>
      </c>
      <c r="I767" s="248" t="s">
        <v>24</v>
      </c>
      <c r="J767" s="246">
        <v>45894</v>
      </c>
      <c r="K767" s="249">
        <v>1</v>
      </c>
      <c r="L767" s="250">
        <v>1</v>
      </c>
      <c r="M767" s="251">
        <v>287.5</v>
      </c>
      <c r="N767" s="252">
        <v>32.869999999999997</v>
      </c>
      <c r="O767" s="252">
        <v>30</v>
      </c>
      <c r="P767" s="253">
        <f>SUM(Table1[[#This Row],[BASE_FARE]:[SURCHARGES]])*Table1[[#This Row],[SEATS_BOOKED]]</f>
        <v>350.37</v>
      </c>
      <c r="Q767" s="247" t="s">
        <v>109</v>
      </c>
      <c r="R767" s="249" t="s">
        <v>154</v>
      </c>
      <c r="S767" s="247" t="str">
        <f>LEFT(Table1[[#This Row],[SECTOR]],3)</f>
        <v>SSH</v>
      </c>
      <c r="T767" s="247" t="str">
        <f>RIGHT(Table1[[#This Row],[SECTOR]],3)</f>
        <v>NAP</v>
      </c>
      <c r="U767" s="247" t="str">
        <f t="shared" si="16"/>
        <v>NAP</v>
      </c>
      <c r="V767" s="247">
        <f>WEEKDAY(Table1[[#This Row],[FLIGHT_DATE]],2)</f>
        <v>1</v>
      </c>
      <c r="W767" s="247">
        <f>Table1[[#This Row],[FLIGHT_DATE]]-Table1[[#This Row],[DATE_BOOKED]]</f>
        <v>185</v>
      </c>
    </row>
    <row r="768" spans="1:23" x14ac:dyDescent="0.25">
      <c r="A768" s="246">
        <v>45709</v>
      </c>
      <c r="B768" s="247" t="s">
        <v>247</v>
      </c>
      <c r="C768" s="98" t="s">
        <v>153</v>
      </c>
      <c r="D768" s="98"/>
      <c r="E768" s="247" t="s">
        <v>468</v>
      </c>
      <c r="F768" s="247" t="s">
        <v>45</v>
      </c>
      <c r="G768" s="247" t="s">
        <v>7</v>
      </c>
      <c r="H768" s="247" t="s">
        <v>284</v>
      </c>
      <c r="I768" s="248" t="s">
        <v>23</v>
      </c>
      <c r="J768" s="246">
        <v>45880</v>
      </c>
      <c r="K768" s="249">
        <v>1</v>
      </c>
      <c r="L768" s="250">
        <v>1</v>
      </c>
      <c r="M768" s="251">
        <v>247.5</v>
      </c>
      <c r="N768" s="252">
        <v>22.480000000000004</v>
      </c>
      <c r="O768" s="252">
        <v>30</v>
      </c>
      <c r="P768" s="253">
        <f>SUM(Table1[[#This Row],[BASE_FARE]:[SURCHARGES]])*Table1[[#This Row],[SEATS_BOOKED]]</f>
        <v>299.98</v>
      </c>
      <c r="Q768" s="247" t="s">
        <v>109</v>
      </c>
      <c r="R768" s="249" t="s">
        <v>154</v>
      </c>
      <c r="S768" s="247" t="str">
        <f>LEFT(Table1[[#This Row],[SECTOR]],3)</f>
        <v>NAP</v>
      </c>
      <c r="T768" s="247" t="str">
        <f>RIGHT(Table1[[#This Row],[SECTOR]],3)</f>
        <v>SSH</v>
      </c>
      <c r="U768" s="247" t="str">
        <f t="shared" si="16"/>
        <v>NAP</v>
      </c>
      <c r="V768" s="247">
        <f>WEEKDAY(Table1[[#This Row],[FLIGHT_DATE]],2)</f>
        <v>1</v>
      </c>
      <c r="W768" s="247">
        <f>Table1[[#This Row],[FLIGHT_DATE]]-Table1[[#This Row],[DATE_BOOKED]]</f>
        <v>171</v>
      </c>
    </row>
    <row r="769" spans="1:23" x14ac:dyDescent="0.25">
      <c r="A769" s="246">
        <v>45711</v>
      </c>
      <c r="B769" s="247" t="s">
        <v>196</v>
      </c>
      <c r="C769" s="98" t="s">
        <v>153</v>
      </c>
      <c r="D769" s="98" t="s">
        <v>428</v>
      </c>
      <c r="E769" s="247" t="s">
        <v>469</v>
      </c>
      <c r="F769" s="247" t="s">
        <v>47</v>
      </c>
      <c r="G769" s="247" t="s">
        <v>7</v>
      </c>
      <c r="H769" s="247" t="s">
        <v>115</v>
      </c>
      <c r="I769" s="248" t="s">
        <v>23</v>
      </c>
      <c r="J769" s="246">
        <v>45760</v>
      </c>
      <c r="K769" s="249">
        <v>1</v>
      </c>
      <c r="L769" s="250">
        <v>1</v>
      </c>
      <c r="M769" s="251">
        <v>100</v>
      </c>
      <c r="N769" s="252">
        <v>34.04</v>
      </c>
      <c r="O769" s="252">
        <v>30</v>
      </c>
      <c r="P769" s="253">
        <f>SUM(Table1[[#This Row],[BASE_FARE]:[SURCHARGES]])*Table1[[#This Row],[SEATS_BOOKED]]</f>
        <v>164.04</v>
      </c>
      <c r="Q769" s="247" t="s">
        <v>109</v>
      </c>
      <c r="R769" s="249" t="s">
        <v>154</v>
      </c>
      <c r="S769" s="247" t="str">
        <f>LEFT(Table1[[#This Row],[SECTOR]],3)</f>
        <v>NAP</v>
      </c>
      <c r="T769" s="247" t="str">
        <f>RIGHT(Table1[[#This Row],[SECTOR]],3)</f>
        <v>SSH</v>
      </c>
      <c r="U769" s="247" t="str">
        <f t="shared" si="16"/>
        <v>NAP</v>
      </c>
      <c r="V769" s="247">
        <f>WEEKDAY(Table1[[#This Row],[FLIGHT_DATE]],2)</f>
        <v>7</v>
      </c>
      <c r="W769" s="247">
        <f>Table1[[#This Row],[FLIGHT_DATE]]-Table1[[#This Row],[DATE_BOOKED]]</f>
        <v>49</v>
      </c>
    </row>
    <row r="770" spans="1:23" x14ac:dyDescent="0.25">
      <c r="A770" s="246">
        <v>45711</v>
      </c>
      <c r="B770" s="247" t="s">
        <v>196</v>
      </c>
      <c r="C770" s="98" t="s">
        <v>153</v>
      </c>
      <c r="D770" s="98" t="s">
        <v>428</v>
      </c>
      <c r="E770" s="247" t="s">
        <v>469</v>
      </c>
      <c r="F770" s="247" t="s">
        <v>47</v>
      </c>
      <c r="G770" s="247" t="s">
        <v>7</v>
      </c>
      <c r="H770" s="247" t="s">
        <v>115</v>
      </c>
      <c r="I770" s="248" t="s">
        <v>23</v>
      </c>
      <c r="J770" s="246">
        <v>45760</v>
      </c>
      <c r="K770" s="249">
        <v>1</v>
      </c>
      <c r="L770" s="250">
        <v>1</v>
      </c>
      <c r="M770" s="251">
        <v>75</v>
      </c>
      <c r="N770" s="252">
        <v>34.04</v>
      </c>
      <c r="O770" s="252">
        <v>30</v>
      </c>
      <c r="P770" s="253">
        <f>SUM(Table1[[#This Row],[BASE_FARE]:[SURCHARGES]])*Table1[[#This Row],[SEATS_BOOKED]]</f>
        <v>139.04</v>
      </c>
      <c r="Q770" s="247" t="s">
        <v>109</v>
      </c>
      <c r="R770" s="249" t="s">
        <v>154</v>
      </c>
      <c r="S770" s="247" t="str">
        <f>LEFT(Table1[[#This Row],[SECTOR]],3)</f>
        <v>NAP</v>
      </c>
      <c r="T770" s="247" t="str">
        <f>RIGHT(Table1[[#This Row],[SECTOR]],3)</f>
        <v>SSH</v>
      </c>
      <c r="U770" s="247" t="str">
        <f t="shared" si="16"/>
        <v>NAP</v>
      </c>
      <c r="V770" s="247">
        <f>WEEKDAY(Table1[[#This Row],[FLIGHT_DATE]],2)</f>
        <v>7</v>
      </c>
      <c r="W770" s="247">
        <f>Table1[[#This Row],[FLIGHT_DATE]]-Table1[[#This Row],[DATE_BOOKED]]</f>
        <v>49</v>
      </c>
    </row>
    <row r="771" spans="1:23" x14ac:dyDescent="0.25">
      <c r="A771" s="246">
        <v>45711</v>
      </c>
      <c r="B771" s="247" t="s">
        <v>196</v>
      </c>
      <c r="C771" s="98" t="s">
        <v>153</v>
      </c>
      <c r="D771" s="98" t="s">
        <v>428</v>
      </c>
      <c r="E771" s="247" t="s">
        <v>469</v>
      </c>
      <c r="F771" s="247" t="s">
        <v>47</v>
      </c>
      <c r="G771" s="247" t="s">
        <v>7</v>
      </c>
      <c r="H771" s="247" t="s">
        <v>115</v>
      </c>
      <c r="I771" s="248" t="s">
        <v>23</v>
      </c>
      <c r="J771" s="246">
        <v>45760</v>
      </c>
      <c r="K771" s="249">
        <v>1</v>
      </c>
      <c r="L771" s="250">
        <v>1</v>
      </c>
      <c r="M771" s="251">
        <v>75</v>
      </c>
      <c r="N771" s="252">
        <v>34.04</v>
      </c>
      <c r="O771" s="252">
        <v>30</v>
      </c>
      <c r="P771" s="253">
        <f>SUM(Table1[[#This Row],[BASE_FARE]:[SURCHARGES]])*Table1[[#This Row],[SEATS_BOOKED]]</f>
        <v>139.04</v>
      </c>
      <c r="Q771" s="247" t="s">
        <v>109</v>
      </c>
      <c r="R771" s="249" t="s">
        <v>154</v>
      </c>
      <c r="S771" s="247" t="str">
        <f>LEFT(Table1[[#This Row],[SECTOR]],3)</f>
        <v>NAP</v>
      </c>
      <c r="T771" s="247" t="str">
        <f>RIGHT(Table1[[#This Row],[SECTOR]],3)</f>
        <v>SSH</v>
      </c>
      <c r="U771" s="247" t="str">
        <f t="shared" si="16"/>
        <v>NAP</v>
      </c>
      <c r="V771" s="247">
        <f>WEEKDAY(Table1[[#This Row],[FLIGHT_DATE]],2)</f>
        <v>7</v>
      </c>
      <c r="W771" s="247">
        <f>Table1[[#This Row],[FLIGHT_DATE]]-Table1[[#This Row],[DATE_BOOKED]]</f>
        <v>49</v>
      </c>
    </row>
    <row r="772" spans="1:23" x14ac:dyDescent="0.25">
      <c r="A772" s="246">
        <v>45711</v>
      </c>
      <c r="B772" s="247" t="s">
        <v>196</v>
      </c>
      <c r="C772" s="98" t="s">
        <v>153</v>
      </c>
      <c r="D772" s="98" t="s">
        <v>428</v>
      </c>
      <c r="E772" s="247" t="s">
        <v>469</v>
      </c>
      <c r="F772" s="247" t="s">
        <v>47</v>
      </c>
      <c r="G772" s="247" t="s">
        <v>7</v>
      </c>
      <c r="H772" s="247" t="s">
        <v>115</v>
      </c>
      <c r="I772" s="248" t="s">
        <v>23</v>
      </c>
      <c r="J772" s="246">
        <v>45760</v>
      </c>
      <c r="K772" s="249">
        <v>1</v>
      </c>
      <c r="L772" s="250">
        <v>1</v>
      </c>
      <c r="M772" s="251">
        <v>100</v>
      </c>
      <c r="N772" s="252">
        <v>34.04</v>
      </c>
      <c r="O772" s="252">
        <v>30</v>
      </c>
      <c r="P772" s="253">
        <f>SUM(Table1[[#This Row],[BASE_FARE]:[SURCHARGES]])*Table1[[#This Row],[SEATS_BOOKED]]</f>
        <v>164.04</v>
      </c>
      <c r="Q772" s="247" t="s">
        <v>109</v>
      </c>
      <c r="R772" s="249" t="s">
        <v>154</v>
      </c>
      <c r="S772" s="247" t="str">
        <f>LEFT(Table1[[#This Row],[SECTOR]],3)</f>
        <v>NAP</v>
      </c>
      <c r="T772" s="247" t="str">
        <f>RIGHT(Table1[[#This Row],[SECTOR]],3)</f>
        <v>SSH</v>
      </c>
      <c r="U772" s="247" t="str">
        <f t="shared" si="16"/>
        <v>NAP</v>
      </c>
      <c r="V772" s="247">
        <f>WEEKDAY(Table1[[#This Row],[FLIGHT_DATE]],2)</f>
        <v>7</v>
      </c>
      <c r="W772" s="247">
        <f>Table1[[#This Row],[FLIGHT_DATE]]-Table1[[#This Row],[DATE_BOOKED]]</f>
        <v>49</v>
      </c>
    </row>
    <row r="773" spans="1:23" x14ac:dyDescent="0.25">
      <c r="A773" s="246">
        <v>45712</v>
      </c>
      <c r="B773" s="247" t="s">
        <v>288</v>
      </c>
      <c r="C773" s="98" t="s">
        <v>108</v>
      </c>
      <c r="D773" s="98"/>
      <c r="E773" s="247"/>
      <c r="F773" s="247" t="s">
        <v>45</v>
      </c>
      <c r="G773" s="247" t="s">
        <v>7</v>
      </c>
      <c r="H773" s="247" t="s">
        <v>243</v>
      </c>
      <c r="I773" s="248" t="s">
        <v>23</v>
      </c>
      <c r="J773" s="246">
        <v>45781</v>
      </c>
      <c r="K773" s="249">
        <v>50</v>
      </c>
      <c r="L773" s="250">
        <v>50</v>
      </c>
      <c r="M773" s="251">
        <v>165</v>
      </c>
      <c r="N773" s="252">
        <v>0</v>
      </c>
      <c r="O773" s="252">
        <v>0</v>
      </c>
      <c r="P773" s="253">
        <f>SUM(Table1[[#This Row],[BASE_FARE]:[SURCHARGES]])*Table1[[#This Row],[SEATS_BOOKED]]</f>
        <v>8250</v>
      </c>
      <c r="Q773" s="247" t="s">
        <v>109</v>
      </c>
      <c r="R773" s="249" t="s">
        <v>195</v>
      </c>
      <c r="S773" s="247" t="str">
        <f>LEFT(Table1[[#This Row],[SECTOR]],3)</f>
        <v>NAP</v>
      </c>
      <c r="T773" s="247" t="str">
        <f>RIGHT(Table1[[#This Row],[SECTOR]],3)</f>
        <v>SSH</v>
      </c>
      <c r="U773" s="247" t="str">
        <f t="shared" si="16"/>
        <v>NAP</v>
      </c>
      <c r="V773" s="247">
        <f>WEEKDAY(Table1[[#This Row],[FLIGHT_DATE]],2)</f>
        <v>7</v>
      </c>
      <c r="W773" s="247">
        <f>Table1[[#This Row],[FLIGHT_DATE]]-Table1[[#This Row],[DATE_BOOKED]]</f>
        <v>69</v>
      </c>
    </row>
    <row r="774" spans="1:23" x14ac:dyDescent="0.25">
      <c r="A774" s="246">
        <v>45712</v>
      </c>
      <c r="B774" s="247" t="s">
        <v>288</v>
      </c>
      <c r="C774" s="98" t="s">
        <v>108</v>
      </c>
      <c r="D774" s="98"/>
      <c r="E774" s="247"/>
      <c r="F774" s="247" t="s">
        <v>45</v>
      </c>
      <c r="G774" s="247" t="s">
        <v>8</v>
      </c>
      <c r="H774" s="247" t="s">
        <v>244</v>
      </c>
      <c r="I774" s="248" t="s">
        <v>24</v>
      </c>
      <c r="J774" s="246">
        <v>45788</v>
      </c>
      <c r="K774" s="249">
        <v>50</v>
      </c>
      <c r="L774" s="250">
        <v>50</v>
      </c>
      <c r="M774" s="251">
        <v>165</v>
      </c>
      <c r="N774" s="252">
        <v>0</v>
      </c>
      <c r="O774" s="252">
        <v>0</v>
      </c>
      <c r="P774" s="253">
        <f>SUM(Table1[[#This Row],[BASE_FARE]:[SURCHARGES]])*Table1[[#This Row],[SEATS_BOOKED]]</f>
        <v>8250</v>
      </c>
      <c r="Q774" s="247" t="s">
        <v>109</v>
      </c>
      <c r="R774" s="249" t="s">
        <v>195</v>
      </c>
      <c r="S774" s="247" t="str">
        <f>LEFT(Table1[[#This Row],[SECTOR]],3)</f>
        <v>SSH</v>
      </c>
      <c r="T774" s="247" t="str">
        <f>RIGHT(Table1[[#This Row],[SECTOR]],3)</f>
        <v>NAP</v>
      </c>
      <c r="U774" s="247" t="str">
        <f t="shared" si="16"/>
        <v>NAP</v>
      </c>
      <c r="V774" s="247">
        <f>WEEKDAY(Table1[[#This Row],[FLIGHT_DATE]],2)</f>
        <v>7</v>
      </c>
      <c r="W774" s="247">
        <f>Table1[[#This Row],[FLIGHT_DATE]]-Table1[[#This Row],[DATE_BOOKED]]</f>
        <v>76</v>
      </c>
    </row>
    <row r="775" spans="1:23" x14ac:dyDescent="0.25">
      <c r="A775" s="246">
        <v>45712</v>
      </c>
      <c r="B775" s="247" t="s">
        <v>196</v>
      </c>
      <c r="C775" s="98" t="s">
        <v>153</v>
      </c>
      <c r="D775" s="98" t="s">
        <v>428</v>
      </c>
      <c r="E775" s="247" t="s">
        <v>470</v>
      </c>
      <c r="F775" s="247" t="s">
        <v>47</v>
      </c>
      <c r="G775" s="247" t="s">
        <v>7</v>
      </c>
      <c r="H775" s="247" t="s">
        <v>284</v>
      </c>
      <c r="I775" s="248" t="s">
        <v>23</v>
      </c>
      <c r="J775" s="246">
        <v>45880</v>
      </c>
      <c r="K775" s="249">
        <v>1</v>
      </c>
      <c r="L775" s="250">
        <v>1</v>
      </c>
      <c r="M775" s="251">
        <v>300</v>
      </c>
      <c r="N775" s="252">
        <v>34.04</v>
      </c>
      <c r="O775" s="252">
        <v>40</v>
      </c>
      <c r="P775" s="253">
        <f>SUM(Table1[[#This Row],[BASE_FARE]:[SURCHARGES]])*Table1[[#This Row],[SEATS_BOOKED]]</f>
        <v>374.04</v>
      </c>
      <c r="Q775" s="247" t="s">
        <v>109</v>
      </c>
      <c r="R775" s="249" t="s">
        <v>154</v>
      </c>
      <c r="S775" s="247" t="str">
        <f>LEFT(Table1[[#This Row],[SECTOR]],3)</f>
        <v>NAP</v>
      </c>
      <c r="T775" s="247" t="str">
        <f>RIGHT(Table1[[#This Row],[SECTOR]],3)</f>
        <v>SSH</v>
      </c>
      <c r="U775" s="247" t="str">
        <f t="shared" si="16"/>
        <v>NAP</v>
      </c>
      <c r="V775" s="247">
        <f>WEEKDAY(Table1[[#This Row],[FLIGHT_DATE]],2)</f>
        <v>1</v>
      </c>
      <c r="W775" s="247">
        <f>Table1[[#This Row],[FLIGHT_DATE]]-Table1[[#This Row],[DATE_BOOKED]]</f>
        <v>168</v>
      </c>
    </row>
    <row r="776" spans="1:23" x14ac:dyDescent="0.25">
      <c r="A776" s="246">
        <v>45712</v>
      </c>
      <c r="B776" s="247" t="s">
        <v>196</v>
      </c>
      <c r="C776" s="98" t="s">
        <v>153</v>
      </c>
      <c r="D776" s="98" t="s">
        <v>428</v>
      </c>
      <c r="E776" s="247" t="s">
        <v>470</v>
      </c>
      <c r="F776" s="247" t="s">
        <v>47</v>
      </c>
      <c r="G776" s="247" t="s">
        <v>7</v>
      </c>
      <c r="H776" s="247" t="s">
        <v>284</v>
      </c>
      <c r="I776" s="248" t="s">
        <v>23</v>
      </c>
      <c r="J776" s="246">
        <v>45880</v>
      </c>
      <c r="K776" s="249">
        <v>1</v>
      </c>
      <c r="L776" s="250">
        <v>1</v>
      </c>
      <c r="M776" s="251">
        <v>300</v>
      </c>
      <c r="N776" s="252">
        <v>34.04</v>
      </c>
      <c r="O776" s="252">
        <v>40</v>
      </c>
      <c r="P776" s="253">
        <f>SUM(Table1[[#This Row],[BASE_FARE]:[SURCHARGES]])*Table1[[#This Row],[SEATS_BOOKED]]</f>
        <v>374.04</v>
      </c>
      <c r="Q776" s="247" t="s">
        <v>109</v>
      </c>
      <c r="R776" s="249" t="s">
        <v>154</v>
      </c>
      <c r="S776" s="247" t="str">
        <f>LEFT(Table1[[#This Row],[SECTOR]],3)</f>
        <v>NAP</v>
      </c>
      <c r="T776" s="247" t="str">
        <f>RIGHT(Table1[[#This Row],[SECTOR]],3)</f>
        <v>SSH</v>
      </c>
      <c r="U776" s="247" t="str">
        <f t="shared" si="16"/>
        <v>NAP</v>
      </c>
      <c r="V776" s="247">
        <f>WEEKDAY(Table1[[#This Row],[FLIGHT_DATE]],2)</f>
        <v>1</v>
      </c>
      <c r="W776" s="247">
        <f>Table1[[#This Row],[FLIGHT_DATE]]-Table1[[#This Row],[DATE_BOOKED]]</f>
        <v>168</v>
      </c>
    </row>
    <row r="777" spans="1:23" x14ac:dyDescent="0.25">
      <c r="A777" s="246">
        <v>45713</v>
      </c>
      <c r="B777" s="247" t="s">
        <v>281</v>
      </c>
      <c r="C777" s="98" t="s">
        <v>153</v>
      </c>
      <c r="D777" s="98"/>
      <c r="E777" s="247" t="s">
        <v>471</v>
      </c>
      <c r="F777" s="247" t="s">
        <v>47</v>
      </c>
      <c r="G777" s="247" t="s">
        <v>7</v>
      </c>
      <c r="H777" s="247" t="s">
        <v>293</v>
      </c>
      <c r="I777" s="248" t="s">
        <v>302</v>
      </c>
      <c r="J777" s="246">
        <v>45780</v>
      </c>
      <c r="K777" s="249">
        <v>2</v>
      </c>
      <c r="L777" s="250">
        <v>2</v>
      </c>
      <c r="M777" s="251">
        <v>300</v>
      </c>
      <c r="N777" s="252">
        <v>0</v>
      </c>
      <c r="O777" s="252">
        <v>0</v>
      </c>
      <c r="P777" s="253">
        <f>SUM(Table1[[#This Row],[BASE_FARE]:[SURCHARGES]])*Table1[[#This Row],[SEATS_BOOKED]]</f>
        <v>600</v>
      </c>
      <c r="Q777" s="247" t="s">
        <v>109</v>
      </c>
      <c r="R777" s="249" t="s">
        <v>154</v>
      </c>
      <c r="S777" s="247" t="str">
        <f>LEFT(Table1[[#This Row],[SECTOR]],3)</f>
        <v>SSH</v>
      </c>
      <c r="T777" s="247" t="str">
        <f>RIGHT(Table1[[#This Row],[SECTOR]],3)</f>
        <v>VRN</v>
      </c>
      <c r="U777" s="247" t="str">
        <f t="shared" si="16"/>
        <v>VRN</v>
      </c>
      <c r="V777" s="247">
        <f>WEEKDAY(Table1[[#This Row],[FLIGHT_DATE]],2)</f>
        <v>6</v>
      </c>
      <c r="W777" s="247">
        <f>Table1[[#This Row],[FLIGHT_DATE]]-Table1[[#This Row],[DATE_BOOKED]]</f>
        <v>67</v>
      </c>
    </row>
    <row r="778" spans="1:23" x14ac:dyDescent="0.25">
      <c r="A778" s="246">
        <v>45713</v>
      </c>
      <c r="B778" s="247" t="s">
        <v>281</v>
      </c>
      <c r="C778" s="98" t="s">
        <v>153</v>
      </c>
      <c r="D778" s="98"/>
      <c r="E778" s="247" t="s">
        <v>472</v>
      </c>
      <c r="F778" s="247" t="s">
        <v>47</v>
      </c>
      <c r="G778" s="247" t="s">
        <v>7</v>
      </c>
      <c r="H778" s="247" t="s">
        <v>292</v>
      </c>
      <c r="I778" s="248" t="s">
        <v>290</v>
      </c>
      <c r="J778" s="246">
        <v>45878</v>
      </c>
      <c r="K778" s="249">
        <v>2</v>
      </c>
      <c r="L778" s="250">
        <v>2</v>
      </c>
      <c r="M778" s="251">
        <v>240</v>
      </c>
      <c r="N778" s="252">
        <v>0</v>
      </c>
      <c r="O778" s="252">
        <v>0</v>
      </c>
      <c r="P778" s="253">
        <f>SUM(Table1[[#This Row],[BASE_FARE]:[SURCHARGES]])*Table1[[#This Row],[SEATS_BOOKED]]</f>
        <v>480</v>
      </c>
      <c r="Q778" s="247" t="s">
        <v>109</v>
      </c>
      <c r="R778" s="249" t="s">
        <v>154</v>
      </c>
      <c r="S778" s="247" t="str">
        <f>LEFT(Table1[[#This Row],[SECTOR]],3)</f>
        <v>BRI</v>
      </c>
      <c r="T778" s="247" t="str">
        <f>RIGHT(Table1[[#This Row],[SECTOR]],3)</f>
        <v>SSH</v>
      </c>
      <c r="U778" s="247" t="str">
        <f t="shared" si="16"/>
        <v>BRI</v>
      </c>
      <c r="V778" s="247">
        <f>WEEKDAY(Table1[[#This Row],[FLIGHT_DATE]],2)</f>
        <v>6</v>
      </c>
      <c r="W778" s="247">
        <f>Table1[[#This Row],[FLIGHT_DATE]]-Table1[[#This Row],[DATE_BOOKED]]</f>
        <v>165</v>
      </c>
    </row>
    <row r="779" spans="1:23" x14ac:dyDescent="0.25">
      <c r="A779" s="246">
        <v>45713</v>
      </c>
      <c r="B779" s="247" t="s">
        <v>281</v>
      </c>
      <c r="C779" s="98" t="s">
        <v>153</v>
      </c>
      <c r="D779" s="98"/>
      <c r="E779" s="247" t="s">
        <v>473</v>
      </c>
      <c r="F779" s="247" t="s">
        <v>45</v>
      </c>
      <c r="G779" s="247" t="s">
        <v>7</v>
      </c>
      <c r="H779" s="247" t="s">
        <v>292</v>
      </c>
      <c r="I779" s="248" t="s">
        <v>290</v>
      </c>
      <c r="J779" s="246">
        <v>45843</v>
      </c>
      <c r="K779" s="249">
        <v>4</v>
      </c>
      <c r="L779" s="250">
        <v>4</v>
      </c>
      <c r="M779" s="251">
        <v>160</v>
      </c>
      <c r="N779" s="252">
        <v>0</v>
      </c>
      <c r="O779" s="252">
        <v>0</v>
      </c>
      <c r="P779" s="253">
        <f>SUM(Table1[[#This Row],[BASE_FARE]:[SURCHARGES]])*Table1[[#This Row],[SEATS_BOOKED]]</f>
        <v>640</v>
      </c>
      <c r="Q779" s="247" t="s">
        <v>109</v>
      </c>
      <c r="R779" s="249" t="s">
        <v>154</v>
      </c>
      <c r="S779" s="247" t="str">
        <f>LEFT(Table1[[#This Row],[SECTOR]],3)</f>
        <v>BRI</v>
      </c>
      <c r="T779" s="247" t="str">
        <f>RIGHT(Table1[[#This Row],[SECTOR]],3)</f>
        <v>SSH</v>
      </c>
      <c r="U779" s="247" t="str">
        <f t="shared" si="16"/>
        <v>BRI</v>
      </c>
      <c r="V779" s="247">
        <f>WEEKDAY(Table1[[#This Row],[FLIGHT_DATE]],2)</f>
        <v>6</v>
      </c>
      <c r="W779" s="247">
        <f>Table1[[#This Row],[FLIGHT_DATE]]-Table1[[#This Row],[DATE_BOOKED]]</f>
        <v>130</v>
      </c>
    </row>
    <row r="780" spans="1:23" x14ac:dyDescent="0.25">
      <c r="A780" s="246">
        <v>45713</v>
      </c>
      <c r="B780" s="247" t="s">
        <v>281</v>
      </c>
      <c r="C780" s="98" t="s">
        <v>153</v>
      </c>
      <c r="D780" s="98"/>
      <c r="E780" s="247" t="s">
        <v>473</v>
      </c>
      <c r="F780" s="247" t="s">
        <v>45</v>
      </c>
      <c r="G780" s="247" t="s">
        <v>8</v>
      </c>
      <c r="H780" s="247" t="s">
        <v>295</v>
      </c>
      <c r="I780" s="248" t="s">
        <v>294</v>
      </c>
      <c r="J780" s="246">
        <v>45850</v>
      </c>
      <c r="K780" s="249">
        <v>4</v>
      </c>
      <c r="L780" s="250">
        <v>4</v>
      </c>
      <c r="M780" s="251">
        <v>160</v>
      </c>
      <c r="N780" s="252">
        <v>0</v>
      </c>
      <c r="O780" s="252">
        <v>0</v>
      </c>
      <c r="P780" s="253">
        <f>SUM(Table1[[#This Row],[BASE_FARE]:[SURCHARGES]])*Table1[[#This Row],[SEATS_BOOKED]]</f>
        <v>640</v>
      </c>
      <c r="Q780" s="247" t="s">
        <v>109</v>
      </c>
      <c r="R780" s="249" t="s">
        <v>154</v>
      </c>
      <c r="S780" s="247" t="str">
        <f>LEFT(Table1[[#This Row],[SECTOR]],3)</f>
        <v>SSH</v>
      </c>
      <c r="T780" s="247" t="str">
        <f>RIGHT(Table1[[#This Row],[SECTOR]],3)</f>
        <v>BRI</v>
      </c>
      <c r="U780" s="247" t="str">
        <f t="shared" si="16"/>
        <v>BRI</v>
      </c>
      <c r="V780" s="247">
        <f>WEEKDAY(Table1[[#This Row],[FLIGHT_DATE]],2)</f>
        <v>6</v>
      </c>
      <c r="W780" s="247">
        <f>Table1[[#This Row],[FLIGHT_DATE]]-Table1[[#This Row],[DATE_BOOKED]]</f>
        <v>137</v>
      </c>
    </row>
    <row r="781" spans="1:23" x14ac:dyDescent="0.25">
      <c r="A781" s="246">
        <v>45713</v>
      </c>
      <c r="B781" s="247" t="s">
        <v>281</v>
      </c>
      <c r="C781" s="98" t="s">
        <v>153</v>
      </c>
      <c r="D781" s="98"/>
      <c r="E781" s="247" t="s">
        <v>474</v>
      </c>
      <c r="F781" s="247" t="s">
        <v>45</v>
      </c>
      <c r="G781" s="247" t="s">
        <v>7</v>
      </c>
      <c r="H781" s="247" t="s">
        <v>292</v>
      </c>
      <c r="I781" s="248" t="s">
        <v>290</v>
      </c>
      <c r="J781" s="246">
        <v>45878</v>
      </c>
      <c r="K781" s="249">
        <v>8</v>
      </c>
      <c r="L781" s="250">
        <v>8</v>
      </c>
      <c r="M781" s="251">
        <v>240</v>
      </c>
      <c r="N781" s="252">
        <v>0</v>
      </c>
      <c r="O781" s="252">
        <v>0</v>
      </c>
      <c r="P781" s="253">
        <f>SUM(Table1[[#This Row],[BASE_FARE]:[SURCHARGES]])*Table1[[#This Row],[SEATS_BOOKED]]</f>
        <v>1920</v>
      </c>
      <c r="Q781" s="247" t="s">
        <v>109</v>
      </c>
      <c r="R781" s="249" t="s">
        <v>154</v>
      </c>
      <c r="S781" s="247" t="str">
        <f>LEFT(Table1[[#This Row],[SECTOR]],3)</f>
        <v>BRI</v>
      </c>
      <c r="T781" s="247" t="str">
        <f>RIGHT(Table1[[#This Row],[SECTOR]],3)</f>
        <v>SSH</v>
      </c>
      <c r="U781" s="247" t="str">
        <f t="shared" si="16"/>
        <v>BRI</v>
      </c>
      <c r="V781" s="247">
        <f>WEEKDAY(Table1[[#This Row],[FLIGHT_DATE]],2)</f>
        <v>6</v>
      </c>
      <c r="W781" s="247">
        <f>Table1[[#This Row],[FLIGHT_DATE]]-Table1[[#This Row],[DATE_BOOKED]]</f>
        <v>165</v>
      </c>
    </row>
    <row r="782" spans="1:23" x14ac:dyDescent="0.25">
      <c r="A782" s="246">
        <v>45713</v>
      </c>
      <c r="B782" s="247" t="s">
        <v>281</v>
      </c>
      <c r="C782" s="98" t="s">
        <v>153</v>
      </c>
      <c r="D782" s="98"/>
      <c r="E782" s="247" t="s">
        <v>474</v>
      </c>
      <c r="F782" s="247" t="s">
        <v>45</v>
      </c>
      <c r="G782" s="247" t="s">
        <v>8</v>
      </c>
      <c r="H782" s="247" t="s">
        <v>295</v>
      </c>
      <c r="I782" s="248" t="s">
        <v>294</v>
      </c>
      <c r="J782" s="246">
        <v>45885</v>
      </c>
      <c r="K782" s="249">
        <v>8</v>
      </c>
      <c r="L782" s="250">
        <v>8</v>
      </c>
      <c r="M782" s="251">
        <v>240</v>
      </c>
      <c r="N782" s="252">
        <v>0</v>
      </c>
      <c r="O782" s="252">
        <v>0</v>
      </c>
      <c r="P782" s="253">
        <f>SUM(Table1[[#This Row],[BASE_FARE]:[SURCHARGES]])*Table1[[#This Row],[SEATS_BOOKED]]</f>
        <v>1920</v>
      </c>
      <c r="Q782" s="247" t="s">
        <v>109</v>
      </c>
      <c r="R782" s="249" t="s">
        <v>154</v>
      </c>
      <c r="S782" s="247" t="str">
        <f>LEFT(Table1[[#This Row],[SECTOR]],3)</f>
        <v>SSH</v>
      </c>
      <c r="T782" s="247" t="str">
        <f>RIGHT(Table1[[#This Row],[SECTOR]],3)</f>
        <v>BRI</v>
      </c>
      <c r="U782" s="247" t="str">
        <f t="shared" si="16"/>
        <v>BRI</v>
      </c>
      <c r="V782" s="247">
        <f>WEEKDAY(Table1[[#This Row],[FLIGHT_DATE]],2)</f>
        <v>6</v>
      </c>
      <c r="W782" s="247">
        <f>Table1[[#This Row],[FLIGHT_DATE]]-Table1[[#This Row],[DATE_BOOKED]]</f>
        <v>172</v>
      </c>
    </row>
    <row r="783" spans="1:23" x14ac:dyDescent="0.25">
      <c r="A783" s="246">
        <v>45714</v>
      </c>
      <c r="B783" s="247" t="s">
        <v>207</v>
      </c>
      <c r="C783" s="98" t="s">
        <v>108</v>
      </c>
      <c r="D783" s="98"/>
      <c r="E783" s="247"/>
      <c r="F783" s="247" t="s">
        <v>45</v>
      </c>
      <c r="G783" s="247" t="s">
        <v>7</v>
      </c>
      <c r="H783" s="247" t="s">
        <v>203</v>
      </c>
      <c r="I783" s="248" t="s">
        <v>23</v>
      </c>
      <c r="J783" s="246">
        <v>45765</v>
      </c>
      <c r="K783" s="249">
        <v>1</v>
      </c>
      <c r="L783" s="250">
        <v>1</v>
      </c>
      <c r="M783" s="251">
        <v>285</v>
      </c>
      <c r="N783" s="252">
        <v>0</v>
      </c>
      <c r="O783" s="252">
        <v>0</v>
      </c>
      <c r="P783" s="253">
        <f>SUM(Table1[[#This Row],[BASE_FARE]:[SURCHARGES]])*Table1[[#This Row],[SEATS_BOOKED]]</f>
        <v>285</v>
      </c>
      <c r="Q783" s="247" t="s">
        <v>109</v>
      </c>
      <c r="R783" s="249" t="s">
        <v>198</v>
      </c>
      <c r="S783" s="247" t="str">
        <f>LEFT(Table1[[#This Row],[SECTOR]],3)</f>
        <v>NAP</v>
      </c>
      <c r="T783" s="247" t="str">
        <f>RIGHT(Table1[[#This Row],[SECTOR]],3)</f>
        <v>SSH</v>
      </c>
      <c r="U783" s="247" t="str">
        <f t="shared" si="16"/>
        <v>NAP</v>
      </c>
      <c r="V783" s="247">
        <f>WEEKDAY(Table1[[#This Row],[FLIGHT_DATE]],2)</f>
        <v>5</v>
      </c>
      <c r="W783" s="247">
        <f>Table1[[#This Row],[FLIGHT_DATE]]-Table1[[#This Row],[DATE_BOOKED]]</f>
        <v>51</v>
      </c>
    </row>
    <row r="784" spans="1:23" x14ac:dyDescent="0.25">
      <c r="A784" s="246">
        <v>45714</v>
      </c>
      <c r="B784" s="247" t="s">
        <v>207</v>
      </c>
      <c r="C784" s="98" t="s">
        <v>108</v>
      </c>
      <c r="D784" s="98"/>
      <c r="E784" s="247"/>
      <c r="F784" s="247" t="s">
        <v>45</v>
      </c>
      <c r="G784" s="247" t="s">
        <v>8</v>
      </c>
      <c r="H784" s="247" t="s">
        <v>347</v>
      </c>
      <c r="I784" s="248" t="s">
        <v>24</v>
      </c>
      <c r="J784" s="246">
        <v>45772</v>
      </c>
      <c r="K784" s="249">
        <v>1</v>
      </c>
      <c r="L784" s="250">
        <v>1</v>
      </c>
      <c r="M784" s="251">
        <v>285</v>
      </c>
      <c r="N784" s="252">
        <v>0</v>
      </c>
      <c r="O784" s="252">
        <v>0</v>
      </c>
      <c r="P784" s="253">
        <f>SUM(Table1[[#This Row],[BASE_FARE]:[SURCHARGES]])*Table1[[#This Row],[SEATS_BOOKED]]</f>
        <v>285</v>
      </c>
      <c r="Q784" s="247" t="s">
        <v>109</v>
      </c>
      <c r="R784" s="249" t="s">
        <v>198</v>
      </c>
      <c r="S784" s="247" t="str">
        <f>LEFT(Table1[[#This Row],[SECTOR]],3)</f>
        <v>SSH</v>
      </c>
      <c r="T784" s="247" t="str">
        <f>RIGHT(Table1[[#This Row],[SECTOR]],3)</f>
        <v>NAP</v>
      </c>
      <c r="U784" s="247" t="str">
        <f t="shared" si="16"/>
        <v>NAP</v>
      </c>
      <c r="V784" s="247">
        <f>WEEKDAY(Table1[[#This Row],[FLIGHT_DATE]],2)</f>
        <v>5</v>
      </c>
      <c r="W784" s="247">
        <f>Table1[[#This Row],[FLIGHT_DATE]]-Table1[[#This Row],[DATE_BOOKED]]</f>
        <v>58</v>
      </c>
    </row>
    <row r="785" spans="1:23" x14ac:dyDescent="0.25">
      <c r="A785" s="246">
        <v>45714</v>
      </c>
      <c r="B785" s="247" t="s">
        <v>207</v>
      </c>
      <c r="C785" s="98" t="s">
        <v>108</v>
      </c>
      <c r="D785" s="98"/>
      <c r="E785" s="247"/>
      <c r="F785" s="247" t="s">
        <v>45</v>
      </c>
      <c r="G785" s="247" t="s">
        <v>7</v>
      </c>
      <c r="H785" s="247" t="s">
        <v>208</v>
      </c>
      <c r="I785" s="248" t="s">
        <v>23</v>
      </c>
      <c r="J785" s="246">
        <v>45765</v>
      </c>
      <c r="K785" s="249">
        <v>40</v>
      </c>
      <c r="L785" s="249">
        <v>40</v>
      </c>
      <c r="M785" s="251">
        <v>285</v>
      </c>
      <c r="N785" s="252">
        <v>0</v>
      </c>
      <c r="O785" s="252">
        <v>0</v>
      </c>
      <c r="P785" s="253">
        <f>SUM(Table1[[#This Row],[BASE_FARE]:[SURCHARGES]])*Table1[[#This Row],[SEATS_BOOKED]]</f>
        <v>11400</v>
      </c>
      <c r="Q785" s="247" t="s">
        <v>109</v>
      </c>
      <c r="R785" s="249" t="s">
        <v>198</v>
      </c>
      <c r="S785" s="247" t="str">
        <f>LEFT(Table1[[#This Row],[SECTOR]],3)</f>
        <v>NAP</v>
      </c>
      <c r="T785" s="247" t="str">
        <f>RIGHT(Table1[[#This Row],[SECTOR]],3)</f>
        <v>SSH</v>
      </c>
      <c r="U785" s="247" t="str">
        <f t="shared" si="16"/>
        <v>NAP</v>
      </c>
      <c r="V785" s="247">
        <f>WEEKDAY(Table1[[#This Row],[FLIGHT_DATE]],2)</f>
        <v>5</v>
      </c>
      <c r="W785" s="247">
        <f>Table1[[#This Row],[FLIGHT_DATE]]-Table1[[#This Row],[DATE_BOOKED]]</f>
        <v>51</v>
      </c>
    </row>
    <row r="786" spans="1:23" x14ac:dyDescent="0.25">
      <c r="A786" s="246">
        <v>45714</v>
      </c>
      <c r="B786" s="247" t="s">
        <v>207</v>
      </c>
      <c r="C786" s="98" t="s">
        <v>108</v>
      </c>
      <c r="D786" s="98"/>
      <c r="E786" s="247"/>
      <c r="F786" s="247" t="s">
        <v>45</v>
      </c>
      <c r="G786" s="247" t="s">
        <v>8</v>
      </c>
      <c r="H786" s="247" t="s">
        <v>376</v>
      </c>
      <c r="I786" s="248" t="s">
        <v>24</v>
      </c>
      <c r="J786" s="246">
        <v>45772</v>
      </c>
      <c r="K786" s="249">
        <v>40</v>
      </c>
      <c r="L786" s="249">
        <v>40</v>
      </c>
      <c r="M786" s="251">
        <v>285</v>
      </c>
      <c r="N786" s="252">
        <v>0</v>
      </c>
      <c r="O786" s="252">
        <v>0</v>
      </c>
      <c r="P786" s="253">
        <f>SUM(Table1[[#This Row],[BASE_FARE]:[SURCHARGES]])*Table1[[#This Row],[SEATS_BOOKED]]</f>
        <v>11400</v>
      </c>
      <c r="Q786" s="247" t="s">
        <v>109</v>
      </c>
      <c r="R786" s="249" t="s">
        <v>198</v>
      </c>
      <c r="S786" s="247" t="str">
        <f>LEFT(Table1[[#This Row],[SECTOR]],3)</f>
        <v>SSH</v>
      </c>
      <c r="T786" s="247" t="str">
        <f>RIGHT(Table1[[#This Row],[SECTOR]],3)</f>
        <v>NAP</v>
      </c>
      <c r="U786" s="247" t="str">
        <f t="shared" si="16"/>
        <v>NAP</v>
      </c>
      <c r="V786" s="247">
        <f>WEEKDAY(Table1[[#This Row],[FLIGHT_DATE]],2)</f>
        <v>5</v>
      </c>
      <c r="W786" s="247">
        <f>Table1[[#This Row],[FLIGHT_DATE]]-Table1[[#This Row],[DATE_BOOKED]]</f>
        <v>58</v>
      </c>
    </row>
    <row r="787" spans="1:23" x14ac:dyDescent="0.25">
      <c r="A787" s="246">
        <v>45713</v>
      </c>
      <c r="B787" s="247" t="s">
        <v>196</v>
      </c>
      <c r="C787" s="98" t="s">
        <v>153</v>
      </c>
      <c r="D787" s="98" t="s">
        <v>428</v>
      </c>
      <c r="E787" s="247" t="s">
        <v>412</v>
      </c>
      <c r="F787" s="247" t="s">
        <v>47</v>
      </c>
      <c r="G787" s="247" t="s">
        <v>7</v>
      </c>
      <c r="H787" s="247" t="s">
        <v>289</v>
      </c>
      <c r="I787" s="248" t="s">
        <v>290</v>
      </c>
      <c r="J787" s="246">
        <v>45752</v>
      </c>
      <c r="K787" s="249">
        <v>0</v>
      </c>
      <c r="L787" s="250">
        <v>0</v>
      </c>
      <c r="M787" s="251">
        <v>0</v>
      </c>
      <c r="N787" s="252">
        <v>0</v>
      </c>
      <c r="O787" s="252">
        <v>0</v>
      </c>
      <c r="P787" s="253">
        <v>0</v>
      </c>
      <c r="Q787" s="247" t="s">
        <v>475</v>
      </c>
      <c r="R787" s="249" t="s">
        <v>475</v>
      </c>
      <c r="S787" s="247" t="str">
        <f>LEFT(Table1[[#This Row],[SECTOR]],3)</f>
        <v>BRI</v>
      </c>
      <c r="T787" s="247" t="str">
        <f>RIGHT(Table1[[#This Row],[SECTOR]],3)</f>
        <v>SSH</v>
      </c>
      <c r="U787" s="247" t="str">
        <f t="shared" si="16"/>
        <v>BRI</v>
      </c>
      <c r="V787" s="247">
        <f>WEEKDAY(Table1[[#This Row],[FLIGHT_DATE]],2)</f>
        <v>6</v>
      </c>
      <c r="W787" s="247">
        <f>Table1[[#This Row],[FLIGHT_DATE]]-Table1[[#This Row],[DATE_BOOKED]]</f>
        <v>39</v>
      </c>
    </row>
    <row r="788" spans="1:23" x14ac:dyDescent="0.25">
      <c r="A788" s="246">
        <v>45713</v>
      </c>
      <c r="B788" s="247" t="s">
        <v>196</v>
      </c>
      <c r="C788" s="98" t="s">
        <v>153</v>
      </c>
      <c r="D788" s="98" t="s">
        <v>428</v>
      </c>
      <c r="E788" s="247" t="s">
        <v>412</v>
      </c>
      <c r="F788" s="247" t="s">
        <v>47</v>
      </c>
      <c r="G788" s="247" t="s">
        <v>7</v>
      </c>
      <c r="H788" s="247" t="s">
        <v>289</v>
      </c>
      <c r="I788" s="248" t="s">
        <v>290</v>
      </c>
      <c r="J788" s="246">
        <v>45752</v>
      </c>
      <c r="K788" s="249">
        <v>0</v>
      </c>
      <c r="L788" s="250">
        <v>0</v>
      </c>
      <c r="M788" s="251">
        <v>0</v>
      </c>
      <c r="N788" s="252">
        <v>0</v>
      </c>
      <c r="O788" s="252">
        <v>0</v>
      </c>
      <c r="P788" s="253">
        <v>0</v>
      </c>
      <c r="Q788" s="247" t="s">
        <v>475</v>
      </c>
      <c r="R788" s="249" t="s">
        <v>475</v>
      </c>
      <c r="S788" s="247" t="str">
        <f>LEFT(Table1[[#This Row],[SECTOR]],3)</f>
        <v>BRI</v>
      </c>
      <c r="T788" s="247" t="str">
        <f>RIGHT(Table1[[#This Row],[SECTOR]],3)</f>
        <v>SSH</v>
      </c>
      <c r="U788" s="247" t="str">
        <f t="shared" si="16"/>
        <v>BRI</v>
      </c>
      <c r="V788" s="247">
        <f>WEEKDAY(Table1[[#This Row],[FLIGHT_DATE]],2)</f>
        <v>6</v>
      </c>
      <c r="W788" s="247">
        <f>Table1[[#This Row],[FLIGHT_DATE]]-Table1[[#This Row],[DATE_BOOKED]]</f>
        <v>39</v>
      </c>
    </row>
    <row r="789" spans="1:23" x14ac:dyDescent="0.25">
      <c r="A789" s="246">
        <v>45714</v>
      </c>
      <c r="B789" s="247" t="s">
        <v>247</v>
      </c>
      <c r="C789" s="98" t="s">
        <v>153</v>
      </c>
      <c r="D789" s="98"/>
      <c r="E789" s="247" t="s">
        <v>476</v>
      </c>
      <c r="F789" s="247" t="s">
        <v>47</v>
      </c>
      <c r="G789" s="247" t="s">
        <v>7</v>
      </c>
      <c r="H789" s="247" t="s">
        <v>284</v>
      </c>
      <c r="I789" s="248" t="s">
        <v>23</v>
      </c>
      <c r="J789" s="246">
        <v>45866</v>
      </c>
      <c r="K789" s="249">
        <v>1</v>
      </c>
      <c r="L789" s="250">
        <v>1</v>
      </c>
      <c r="M789" s="251">
        <v>230</v>
      </c>
      <c r="N789" s="252">
        <v>28.419999999999998</v>
      </c>
      <c r="O789" s="252">
        <v>30</v>
      </c>
      <c r="P789" s="253">
        <f>SUM(Table1[[#This Row],[BASE_FARE]:[SURCHARGES]])*Table1[[#This Row],[SEATS_BOOKED]]</f>
        <v>288.42</v>
      </c>
      <c r="Q789" s="247" t="s">
        <v>109</v>
      </c>
      <c r="R789" s="249" t="s">
        <v>154</v>
      </c>
      <c r="S789" s="247" t="str">
        <f>LEFT(Table1[[#This Row],[SECTOR]],3)</f>
        <v>NAP</v>
      </c>
      <c r="T789" s="247" t="str">
        <f>RIGHT(Table1[[#This Row],[SECTOR]],3)</f>
        <v>SSH</v>
      </c>
      <c r="U789" s="247" t="str">
        <f t="shared" si="16"/>
        <v>NAP</v>
      </c>
      <c r="V789" s="247">
        <f>WEEKDAY(Table1[[#This Row],[FLIGHT_DATE]],2)</f>
        <v>1</v>
      </c>
      <c r="W789" s="247">
        <f>Table1[[#This Row],[FLIGHT_DATE]]-Table1[[#This Row],[DATE_BOOKED]]</f>
        <v>152</v>
      </c>
    </row>
    <row r="790" spans="1:23" x14ac:dyDescent="0.25">
      <c r="A790" s="246">
        <v>45714</v>
      </c>
      <c r="B790" s="247" t="s">
        <v>247</v>
      </c>
      <c r="C790" s="98" t="s">
        <v>153</v>
      </c>
      <c r="D790" s="98"/>
      <c r="E790" s="247" t="s">
        <v>476</v>
      </c>
      <c r="F790" s="247" t="s">
        <v>47</v>
      </c>
      <c r="G790" s="247" t="s">
        <v>7</v>
      </c>
      <c r="H790" s="247" t="s">
        <v>284</v>
      </c>
      <c r="I790" s="248" t="s">
        <v>23</v>
      </c>
      <c r="J790" s="246">
        <v>45866</v>
      </c>
      <c r="K790" s="249">
        <v>1</v>
      </c>
      <c r="L790" s="250">
        <v>1</v>
      </c>
      <c r="M790" s="251">
        <v>230</v>
      </c>
      <c r="N790" s="252">
        <v>28.419999999999998</v>
      </c>
      <c r="O790" s="252">
        <v>30</v>
      </c>
      <c r="P790" s="253">
        <f>SUM(Table1[[#This Row],[BASE_FARE]:[SURCHARGES]])*Table1[[#This Row],[SEATS_BOOKED]]</f>
        <v>288.42</v>
      </c>
      <c r="Q790" s="247" t="s">
        <v>109</v>
      </c>
      <c r="R790" s="249" t="s">
        <v>154</v>
      </c>
      <c r="S790" s="247" t="str">
        <f>LEFT(Table1[[#This Row],[SECTOR]],3)</f>
        <v>NAP</v>
      </c>
      <c r="T790" s="247" t="str">
        <f>RIGHT(Table1[[#This Row],[SECTOR]],3)</f>
        <v>SSH</v>
      </c>
      <c r="U790" s="247" t="str">
        <f t="shared" si="16"/>
        <v>NAP</v>
      </c>
      <c r="V790" s="247">
        <f>WEEKDAY(Table1[[#This Row],[FLIGHT_DATE]],2)</f>
        <v>1</v>
      </c>
      <c r="W790" s="247">
        <f>Table1[[#This Row],[FLIGHT_DATE]]-Table1[[#This Row],[DATE_BOOKED]]</f>
        <v>152</v>
      </c>
    </row>
    <row r="791" spans="1:23" x14ac:dyDescent="0.25">
      <c r="A791" s="246">
        <v>45714</v>
      </c>
      <c r="B791" s="247" t="s">
        <v>247</v>
      </c>
      <c r="C791" s="98" t="s">
        <v>153</v>
      </c>
      <c r="D791" s="98"/>
      <c r="E791" s="247" t="s">
        <v>476</v>
      </c>
      <c r="F791" s="247" t="s">
        <v>47</v>
      </c>
      <c r="G791" s="247" t="s">
        <v>7</v>
      </c>
      <c r="H791" s="247" t="s">
        <v>284</v>
      </c>
      <c r="I791" s="248" t="s">
        <v>23</v>
      </c>
      <c r="J791" s="246">
        <v>45866</v>
      </c>
      <c r="K791" s="249">
        <v>1</v>
      </c>
      <c r="L791" s="250">
        <v>1</v>
      </c>
      <c r="M791" s="251">
        <v>230</v>
      </c>
      <c r="N791" s="252">
        <v>28.419999999999998</v>
      </c>
      <c r="O791" s="252">
        <v>30</v>
      </c>
      <c r="P791" s="253">
        <f>SUM(Table1[[#This Row],[BASE_FARE]:[SURCHARGES]])*Table1[[#This Row],[SEATS_BOOKED]]</f>
        <v>288.42</v>
      </c>
      <c r="Q791" s="247" t="s">
        <v>109</v>
      </c>
      <c r="R791" s="249" t="s">
        <v>154</v>
      </c>
      <c r="S791" s="247" t="str">
        <f>LEFT(Table1[[#This Row],[SECTOR]],3)</f>
        <v>NAP</v>
      </c>
      <c r="T791" s="247" t="str">
        <f>RIGHT(Table1[[#This Row],[SECTOR]],3)</f>
        <v>SSH</v>
      </c>
      <c r="U791" s="247" t="str">
        <f t="shared" si="16"/>
        <v>NAP</v>
      </c>
      <c r="V791" s="247">
        <f>WEEKDAY(Table1[[#This Row],[FLIGHT_DATE]],2)</f>
        <v>1</v>
      </c>
      <c r="W791" s="247">
        <f>Table1[[#This Row],[FLIGHT_DATE]]-Table1[[#This Row],[DATE_BOOKED]]</f>
        <v>152</v>
      </c>
    </row>
    <row r="792" spans="1:23" x14ac:dyDescent="0.25">
      <c r="A792" s="246">
        <v>45714</v>
      </c>
      <c r="B792" s="247" t="s">
        <v>247</v>
      </c>
      <c r="C792" s="98" t="s">
        <v>153</v>
      </c>
      <c r="D792" s="98"/>
      <c r="E792" s="247" t="s">
        <v>476</v>
      </c>
      <c r="F792" s="247" t="s">
        <v>47</v>
      </c>
      <c r="G792" s="247" t="s">
        <v>7</v>
      </c>
      <c r="H792" s="247" t="s">
        <v>284</v>
      </c>
      <c r="I792" s="248" t="s">
        <v>23</v>
      </c>
      <c r="J792" s="246">
        <v>45866</v>
      </c>
      <c r="K792" s="249">
        <v>1</v>
      </c>
      <c r="L792" s="250">
        <v>1</v>
      </c>
      <c r="M792" s="251">
        <v>172.5</v>
      </c>
      <c r="N792" s="252">
        <v>28.419999999999998</v>
      </c>
      <c r="O792" s="252">
        <v>30</v>
      </c>
      <c r="P792" s="253">
        <f>SUM(Table1[[#This Row],[BASE_FARE]:[SURCHARGES]])*Table1[[#This Row],[SEATS_BOOKED]]</f>
        <v>230.92</v>
      </c>
      <c r="Q792" s="247" t="s">
        <v>109</v>
      </c>
      <c r="R792" s="249" t="s">
        <v>154</v>
      </c>
      <c r="S792" s="247" t="str">
        <f>LEFT(Table1[[#This Row],[SECTOR]],3)</f>
        <v>NAP</v>
      </c>
      <c r="T792" s="247" t="str">
        <f>RIGHT(Table1[[#This Row],[SECTOR]],3)</f>
        <v>SSH</v>
      </c>
      <c r="U792" s="247" t="str">
        <f t="shared" si="16"/>
        <v>NAP</v>
      </c>
      <c r="V792" s="247">
        <f>WEEKDAY(Table1[[#This Row],[FLIGHT_DATE]],2)</f>
        <v>1</v>
      </c>
      <c r="W792" s="247">
        <f>Table1[[#This Row],[FLIGHT_DATE]]-Table1[[#This Row],[DATE_BOOKED]]</f>
        <v>152</v>
      </c>
    </row>
    <row r="793" spans="1:23" x14ac:dyDescent="0.25">
      <c r="A793" s="246">
        <v>45715</v>
      </c>
      <c r="B793" s="247" t="s">
        <v>281</v>
      </c>
      <c r="C793" s="98" t="s">
        <v>153</v>
      </c>
      <c r="D793" s="98"/>
      <c r="E793" s="247" t="s">
        <v>477</v>
      </c>
      <c r="F793" s="247" t="s">
        <v>47</v>
      </c>
      <c r="G793" s="247" t="s">
        <v>7</v>
      </c>
      <c r="H793" s="247" t="s">
        <v>292</v>
      </c>
      <c r="I793" s="248" t="s">
        <v>290</v>
      </c>
      <c r="J793" s="246">
        <v>45934</v>
      </c>
      <c r="K793" s="249">
        <v>1</v>
      </c>
      <c r="L793" s="250">
        <v>1</v>
      </c>
      <c r="M793" s="251">
        <v>240</v>
      </c>
      <c r="N793" s="252">
        <v>0</v>
      </c>
      <c r="O793" s="252">
        <v>0</v>
      </c>
      <c r="P793" s="253">
        <f>SUM(Table1[[#This Row],[BASE_FARE]:[SURCHARGES]])*Table1[[#This Row],[SEATS_BOOKED]]</f>
        <v>240</v>
      </c>
      <c r="Q793" s="247" t="s">
        <v>109</v>
      </c>
      <c r="R793" s="249" t="s">
        <v>154</v>
      </c>
      <c r="S793" s="247" t="str">
        <f>LEFT(Table1[[#This Row],[SECTOR]],3)</f>
        <v>BRI</v>
      </c>
      <c r="T793" s="247" t="str">
        <f>RIGHT(Table1[[#This Row],[SECTOR]],3)</f>
        <v>SSH</v>
      </c>
      <c r="U793" s="247" t="str">
        <f t="shared" si="16"/>
        <v>BRI</v>
      </c>
      <c r="V793" s="247">
        <f>WEEKDAY(Table1[[#This Row],[FLIGHT_DATE]],2)</f>
        <v>6</v>
      </c>
      <c r="W793" s="247">
        <f>Table1[[#This Row],[FLIGHT_DATE]]-Table1[[#This Row],[DATE_BOOKED]]</f>
        <v>219</v>
      </c>
    </row>
    <row r="794" spans="1:23" x14ac:dyDescent="0.25">
      <c r="A794" s="246">
        <v>45715</v>
      </c>
      <c r="B794" s="247" t="s">
        <v>152</v>
      </c>
      <c r="C794" s="98" t="s">
        <v>153</v>
      </c>
      <c r="D794" s="98"/>
      <c r="E794" s="247"/>
      <c r="F794" s="247" t="s">
        <v>47</v>
      </c>
      <c r="G794" s="247" t="s">
        <v>7</v>
      </c>
      <c r="H794" s="247" t="s">
        <v>284</v>
      </c>
      <c r="I794" s="248" t="s">
        <v>23</v>
      </c>
      <c r="J794" s="246">
        <v>45880</v>
      </c>
      <c r="K794" s="249">
        <v>6</v>
      </c>
      <c r="L794" s="250">
        <v>6</v>
      </c>
      <c r="M794" s="251">
        <v>280</v>
      </c>
      <c r="N794" s="252">
        <v>0</v>
      </c>
      <c r="O794" s="252">
        <v>0</v>
      </c>
      <c r="P794" s="253">
        <f>SUM(Table1[[#This Row],[BASE_FARE]:[SURCHARGES]])*Table1[[#This Row],[SEATS_BOOKED]]</f>
        <v>1680</v>
      </c>
      <c r="Q794" s="247" t="s">
        <v>109</v>
      </c>
      <c r="R794" s="249" t="s">
        <v>154</v>
      </c>
      <c r="S794" s="247" t="str">
        <f>LEFT(Table1[[#This Row],[SECTOR]],3)</f>
        <v>NAP</v>
      </c>
      <c r="T794" s="247" t="str">
        <f>RIGHT(Table1[[#This Row],[SECTOR]],3)</f>
        <v>SSH</v>
      </c>
      <c r="U794" s="247" t="str">
        <f t="shared" si="16"/>
        <v>NAP</v>
      </c>
      <c r="V794" s="247">
        <f>WEEKDAY(Table1[[#This Row],[FLIGHT_DATE]],2)</f>
        <v>1</v>
      </c>
      <c r="W794" s="247">
        <f>Table1[[#This Row],[FLIGHT_DATE]]-Table1[[#This Row],[DATE_BOOKED]]</f>
        <v>165</v>
      </c>
    </row>
    <row r="795" spans="1:23" x14ac:dyDescent="0.25">
      <c r="A795" s="246">
        <v>45715</v>
      </c>
      <c r="B795" s="247" t="s">
        <v>152</v>
      </c>
      <c r="C795" s="98" t="s">
        <v>153</v>
      </c>
      <c r="D795" s="98"/>
      <c r="E795" s="247"/>
      <c r="F795" s="247" t="s">
        <v>47</v>
      </c>
      <c r="G795" s="247" t="s">
        <v>7</v>
      </c>
      <c r="H795" s="247" t="s">
        <v>286</v>
      </c>
      <c r="I795" s="248" t="s">
        <v>24</v>
      </c>
      <c r="J795" s="246">
        <v>45887</v>
      </c>
      <c r="K795" s="249">
        <v>6</v>
      </c>
      <c r="L795" s="250">
        <v>6</v>
      </c>
      <c r="M795" s="251">
        <v>300</v>
      </c>
      <c r="N795" s="252">
        <v>0</v>
      </c>
      <c r="O795" s="252">
        <v>0</v>
      </c>
      <c r="P795" s="253">
        <f>SUM(Table1[[#This Row],[BASE_FARE]:[SURCHARGES]])*Table1[[#This Row],[SEATS_BOOKED]]</f>
        <v>1800</v>
      </c>
      <c r="Q795" s="247" t="s">
        <v>109</v>
      </c>
      <c r="R795" s="249" t="s">
        <v>154</v>
      </c>
      <c r="S795" s="247" t="str">
        <f>LEFT(Table1[[#This Row],[SECTOR]],3)</f>
        <v>SSH</v>
      </c>
      <c r="T795" s="247" t="str">
        <f>RIGHT(Table1[[#This Row],[SECTOR]],3)</f>
        <v>NAP</v>
      </c>
      <c r="U795" s="247" t="str">
        <f t="shared" si="16"/>
        <v>NAP</v>
      </c>
      <c r="V795" s="247">
        <f>WEEKDAY(Table1[[#This Row],[FLIGHT_DATE]],2)</f>
        <v>1</v>
      </c>
      <c r="W795" s="247">
        <f>Table1[[#This Row],[FLIGHT_DATE]]-Table1[[#This Row],[DATE_BOOKED]]</f>
        <v>172</v>
      </c>
    </row>
    <row r="796" spans="1:23" x14ac:dyDescent="0.25">
      <c r="A796" s="246">
        <v>45714</v>
      </c>
      <c r="B796" s="247" t="s">
        <v>196</v>
      </c>
      <c r="C796" s="98" t="s">
        <v>153</v>
      </c>
      <c r="D796" s="98" t="s">
        <v>428</v>
      </c>
      <c r="E796" s="247" t="s">
        <v>478</v>
      </c>
      <c r="F796" s="247" t="s">
        <v>47</v>
      </c>
      <c r="G796" s="247" t="s">
        <v>7</v>
      </c>
      <c r="H796" s="247" t="s">
        <v>292</v>
      </c>
      <c r="I796" s="248" t="s">
        <v>290</v>
      </c>
      <c r="J796" s="246">
        <v>45878</v>
      </c>
      <c r="K796" s="249">
        <v>1</v>
      </c>
      <c r="L796" s="250">
        <v>1</v>
      </c>
      <c r="M796" s="251">
        <v>240</v>
      </c>
      <c r="N796" s="252">
        <v>19.420000000000002</v>
      </c>
      <c r="O796" s="252">
        <v>40</v>
      </c>
      <c r="P796" s="253">
        <f>SUM(Table1[[#This Row],[BASE_FARE]:[SURCHARGES]])*Table1[[#This Row],[SEATS_BOOKED]]</f>
        <v>299.42</v>
      </c>
      <c r="Q796" s="247" t="s">
        <v>109</v>
      </c>
      <c r="R796" s="249" t="s">
        <v>154</v>
      </c>
      <c r="S796" s="247" t="str">
        <f>LEFT(Table1[[#This Row],[SECTOR]],3)</f>
        <v>BRI</v>
      </c>
      <c r="T796" s="247" t="str">
        <f>RIGHT(Table1[[#This Row],[SECTOR]],3)</f>
        <v>SSH</v>
      </c>
      <c r="U796" s="247" t="str">
        <f t="shared" si="16"/>
        <v>BRI</v>
      </c>
      <c r="V796" s="247">
        <f>WEEKDAY(Table1[[#This Row],[FLIGHT_DATE]],2)</f>
        <v>6</v>
      </c>
      <c r="W796" s="247">
        <f>Table1[[#This Row],[FLIGHT_DATE]]-Table1[[#This Row],[DATE_BOOKED]]</f>
        <v>164</v>
      </c>
    </row>
    <row r="797" spans="1:23" x14ac:dyDescent="0.25">
      <c r="A797" s="246">
        <v>45714</v>
      </c>
      <c r="B797" s="247" t="s">
        <v>331</v>
      </c>
      <c r="C797" s="98" t="s">
        <v>108</v>
      </c>
      <c r="D797" s="98"/>
      <c r="E797" s="247"/>
      <c r="F797" s="247" t="s">
        <v>45</v>
      </c>
      <c r="G797" s="247" t="s">
        <v>7</v>
      </c>
      <c r="H797" s="247" t="s">
        <v>479</v>
      </c>
      <c r="I797" s="248" t="s">
        <v>290</v>
      </c>
      <c r="J797" s="246">
        <v>45877</v>
      </c>
      <c r="K797" s="249">
        <v>70</v>
      </c>
      <c r="L797" s="250">
        <v>70</v>
      </c>
      <c r="M797" s="251">
        <v>230</v>
      </c>
      <c r="N797" s="252">
        <v>0</v>
      </c>
      <c r="O797" s="252">
        <v>0</v>
      </c>
      <c r="P797" s="253">
        <f>SUM(Table1[[#This Row],[BASE_FARE]:[SURCHARGES]])*Table1[[#This Row],[SEATS_BOOKED]]</f>
        <v>16100</v>
      </c>
      <c r="Q797" s="247" t="s">
        <v>109</v>
      </c>
      <c r="R797" s="249" t="s">
        <v>195</v>
      </c>
      <c r="S797" s="247" t="str">
        <f>LEFT(Table1[[#This Row],[SECTOR]],3)</f>
        <v>BRI</v>
      </c>
      <c r="T797" s="247" t="str">
        <f>RIGHT(Table1[[#This Row],[SECTOR]],3)</f>
        <v>SSH</v>
      </c>
      <c r="U797" s="247" t="str">
        <f t="shared" si="16"/>
        <v>BRI</v>
      </c>
      <c r="V797" s="247">
        <f>WEEKDAY(Table1[[#This Row],[FLIGHT_DATE]],2)</f>
        <v>5</v>
      </c>
      <c r="W797" s="247">
        <f>Table1[[#This Row],[FLIGHT_DATE]]-Table1[[#This Row],[DATE_BOOKED]]</f>
        <v>163</v>
      </c>
    </row>
    <row r="798" spans="1:23" x14ac:dyDescent="0.25">
      <c r="A798" s="246">
        <v>45714</v>
      </c>
      <c r="B798" s="247" t="s">
        <v>331</v>
      </c>
      <c r="C798" s="98" t="s">
        <v>108</v>
      </c>
      <c r="D798" s="98"/>
      <c r="E798" s="247"/>
      <c r="F798" s="247" t="s">
        <v>45</v>
      </c>
      <c r="G798" s="247" t="s">
        <v>8</v>
      </c>
      <c r="H798" s="247" t="s">
        <v>480</v>
      </c>
      <c r="I798" s="248" t="s">
        <v>294</v>
      </c>
      <c r="J798" s="246">
        <v>45884</v>
      </c>
      <c r="K798" s="249">
        <v>70</v>
      </c>
      <c r="L798" s="250">
        <v>70</v>
      </c>
      <c r="M798" s="251">
        <v>230</v>
      </c>
      <c r="N798" s="252">
        <v>0</v>
      </c>
      <c r="O798" s="252">
        <v>0</v>
      </c>
      <c r="P798" s="253">
        <f>SUM(Table1[[#This Row],[BASE_FARE]:[SURCHARGES]])*Table1[[#This Row],[SEATS_BOOKED]]</f>
        <v>16100</v>
      </c>
      <c r="Q798" s="247" t="s">
        <v>109</v>
      </c>
      <c r="R798" s="249" t="s">
        <v>195</v>
      </c>
      <c r="S798" s="247" t="str">
        <f>LEFT(Table1[[#This Row],[SECTOR]],3)</f>
        <v>SSH</v>
      </c>
      <c r="T798" s="247" t="str">
        <f>RIGHT(Table1[[#This Row],[SECTOR]],3)</f>
        <v>BRI</v>
      </c>
      <c r="U798" s="247" t="str">
        <f t="shared" si="16"/>
        <v>BRI</v>
      </c>
      <c r="V798" s="247">
        <f>WEEKDAY(Table1[[#This Row],[FLIGHT_DATE]],2)</f>
        <v>5</v>
      </c>
      <c r="W798" s="247">
        <f>Table1[[#This Row],[FLIGHT_DATE]]-Table1[[#This Row],[DATE_BOOKED]]</f>
        <v>170</v>
      </c>
    </row>
    <row r="799" spans="1:23" x14ac:dyDescent="0.25">
      <c r="A799" s="246">
        <v>45714</v>
      </c>
      <c r="B799" s="247" t="s">
        <v>331</v>
      </c>
      <c r="C799" s="98" t="s">
        <v>108</v>
      </c>
      <c r="D799" s="98"/>
      <c r="E799" s="247"/>
      <c r="F799" s="247" t="s">
        <v>45</v>
      </c>
      <c r="G799" s="247" t="s">
        <v>7</v>
      </c>
      <c r="H799" s="247" t="s">
        <v>479</v>
      </c>
      <c r="I799" s="248" t="s">
        <v>290</v>
      </c>
      <c r="J799" s="246">
        <v>45884</v>
      </c>
      <c r="K799" s="249">
        <v>70</v>
      </c>
      <c r="L799" s="250">
        <v>70</v>
      </c>
      <c r="M799" s="251">
        <v>230</v>
      </c>
      <c r="N799" s="252">
        <v>0</v>
      </c>
      <c r="O799" s="252">
        <v>0</v>
      </c>
      <c r="P799" s="253">
        <f>SUM(Table1[[#This Row],[BASE_FARE]:[SURCHARGES]])*Table1[[#This Row],[SEATS_BOOKED]]</f>
        <v>16100</v>
      </c>
      <c r="Q799" s="247" t="s">
        <v>109</v>
      </c>
      <c r="R799" s="249" t="s">
        <v>195</v>
      </c>
      <c r="S799" s="247" t="str">
        <f>LEFT(Table1[[#This Row],[SECTOR]],3)</f>
        <v>BRI</v>
      </c>
      <c r="T799" s="247" t="str">
        <f>RIGHT(Table1[[#This Row],[SECTOR]],3)</f>
        <v>SSH</v>
      </c>
      <c r="U799" s="247" t="str">
        <f t="shared" si="16"/>
        <v>BRI</v>
      </c>
      <c r="V799" s="247">
        <f>WEEKDAY(Table1[[#This Row],[FLIGHT_DATE]],2)</f>
        <v>5</v>
      </c>
      <c r="W799" s="247">
        <f>Table1[[#This Row],[FLIGHT_DATE]]-Table1[[#This Row],[DATE_BOOKED]]</f>
        <v>170</v>
      </c>
    </row>
    <row r="800" spans="1:23" x14ac:dyDescent="0.25">
      <c r="A800" s="246">
        <v>45714</v>
      </c>
      <c r="B800" s="247" t="s">
        <v>331</v>
      </c>
      <c r="C800" s="98" t="s">
        <v>108</v>
      </c>
      <c r="D800" s="98"/>
      <c r="E800" s="247"/>
      <c r="F800" s="247" t="s">
        <v>45</v>
      </c>
      <c r="G800" s="247" t="s">
        <v>8</v>
      </c>
      <c r="H800" s="247" t="s">
        <v>480</v>
      </c>
      <c r="I800" s="248" t="s">
        <v>294</v>
      </c>
      <c r="J800" s="246">
        <v>45891</v>
      </c>
      <c r="K800" s="249">
        <v>70</v>
      </c>
      <c r="L800" s="250">
        <v>70</v>
      </c>
      <c r="M800" s="251">
        <v>230</v>
      </c>
      <c r="N800" s="252">
        <v>0</v>
      </c>
      <c r="O800" s="252">
        <v>0</v>
      </c>
      <c r="P800" s="253">
        <f>SUM(Table1[[#This Row],[BASE_FARE]:[SURCHARGES]])*Table1[[#This Row],[SEATS_BOOKED]]</f>
        <v>16100</v>
      </c>
      <c r="Q800" s="247" t="s">
        <v>109</v>
      </c>
      <c r="R800" s="249" t="s">
        <v>195</v>
      </c>
      <c r="S800" s="247" t="str">
        <f>LEFT(Table1[[#This Row],[SECTOR]],3)</f>
        <v>SSH</v>
      </c>
      <c r="T800" s="247" t="str">
        <f>RIGHT(Table1[[#This Row],[SECTOR]],3)</f>
        <v>BRI</v>
      </c>
      <c r="U800" s="247" t="str">
        <f t="shared" si="16"/>
        <v>BRI</v>
      </c>
      <c r="V800" s="247">
        <f>WEEKDAY(Table1[[#This Row],[FLIGHT_DATE]],2)</f>
        <v>5</v>
      </c>
      <c r="W800" s="247">
        <f>Table1[[#This Row],[FLIGHT_DATE]]-Table1[[#This Row],[DATE_BOOKED]]</f>
        <v>177</v>
      </c>
    </row>
    <row r="801" spans="1:23" x14ac:dyDescent="0.25">
      <c r="A801" s="246">
        <v>45714</v>
      </c>
      <c r="B801" s="247" t="s">
        <v>331</v>
      </c>
      <c r="C801" s="98" t="s">
        <v>108</v>
      </c>
      <c r="D801" s="98"/>
      <c r="E801" s="247"/>
      <c r="F801" s="247" t="s">
        <v>45</v>
      </c>
      <c r="G801" s="247" t="s">
        <v>7</v>
      </c>
      <c r="H801" s="247" t="s">
        <v>479</v>
      </c>
      <c r="I801" s="248" t="s">
        <v>290</v>
      </c>
      <c r="J801" s="246">
        <v>45891</v>
      </c>
      <c r="K801" s="249">
        <v>70</v>
      </c>
      <c r="L801" s="250">
        <v>70</v>
      </c>
      <c r="M801" s="251">
        <v>230</v>
      </c>
      <c r="N801" s="252">
        <v>0</v>
      </c>
      <c r="O801" s="252">
        <v>0</v>
      </c>
      <c r="P801" s="253">
        <f>SUM(Table1[[#This Row],[BASE_FARE]:[SURCHARGES]])*Table1[[#This Row],[SEATS_BOOKED]]</f>
        <v>16100</v>
      </c>
      <c r="Q801" s="247" t="s">
        <v>109</v>
      </c>
      <c r="R801" s="249" t="s">
        <v>195</v>
      </c>
      <c r="S801" s="247" t="str">
        <f>LEFT(Table1[[#This Row],[SECTOR]],3)</f>
        <v>BRI</v>
      </c>
      <c r="T801" s="247" t="str">
        <f>RIGHT(Table1[[#This Row],[SECTOR]],3)</f>
        <v>SSH</v>
      </c>
      <c r="U801" s="247" t="str">
        <f t="shared" si="16"/>
        <v>BRI</v>
      </c>
      <c r="V801" s="247">
        <f>WEEKDAY(Table1[[#This Row],[FLIGHT_DATE]],2)</f>
        <v>5</v>
      </c>
      <c r="W801" s="247">
        <f>Table1[[#This Row],[FLIGHT_DATE]]-Table1[[#This Row],[DATE_BOOKED]]</f>
        <v>177</v>
      </c>
    </row>
    <row r="802" spans="1:23" x14ac:dyDescent="0.25">
      <c r="A802" s="246">
        <v>45714</v>
      </c>
      <c r="B802" s="247" t="s">
        <v>331</v>
      </c>
      <c r="C802" s="98" t="s">
        <v>108</v>
      </c>
      <c r="D802" s="98"/>
      <c r="E802" s="247"/>
      <c r="F802" s="247" t="s">
        <v>45</v>
      </c>
      <c r="G802" s="247" t="s">
        <v>8</v>
      </c>
      <c r="H802" s="247" t="s">
        <v>480</v>
      </c>
      <c r="I802" s="248" t="s">
        <v>294</v>
      </c>
      <c r="J802" s="246">
        <v>45898</v>
      </c>
      <c r="K802" s="249">
        <v>70</v>
      </c>
      <c r="L802" s="250">
        <v>70</v>
      </c>
      <c r="M802" s="251">
        <v>230</v>
      </c>
      <c r="N802" s="252">
        <v>0</v>
      </c>
      <c r="O802" s="252">
        <v>0</v>
      </c>
      <c r="P802" s="253">
        <f>SUM(Table1[[#This Row],[BASE_FARE]:[SURCHARGES]])*Table1[[#This Row],[SEATS_BOOKED]]</f>
        <v>16100</v>
      </c>
      <c r="Q802" s="247" t="s">
        <v>109</v>
      </c>
      <c r="R802" s="249" t="s">
        <v>195</v>
      </c>
      <c r="S802" s="247" t="str">
        <f>LEFT(Table1[[#This Row],[SECTOR]],3)</f>
        <v>SSH</v>
      </c>
      <c r="T802" s="247" t="str">
        <f>RIGHT(Table1[[#This Row],[SECTOR]],3)</f>
        <v>BRI</v>
      </c>
      <c r="U802" s="247" t="str">
        <f t="shared" si="16"/>
        <v>BRI</v>
      </c>
      <c r="V802" s="247">
        <f>WEEKDAY(Table1[[#This Row],[FLIGHT_DATE]],2)</f>
        <v>5</v>
      </c>
      <c r="W802" s="247">
        <f>Table1[[#This Row],[FLIGHT_DATE]]-Table1[[#This Row],[DATE_BOOKED]]</f>
        <v>184</v>
      </c>
    </row>
    <row r="803" spans="1:23" x14ac:dyDescent="0.25">
      <c r="A803" s="246">
        <v>45714</v>
      </c>
      <c r="B803" s="247" t="s">
        <v>331</v>
      </c>
      <c r="C803" s="98" t="s">
        <v>108</v>
      </c>
      <c r="D803" s="98"/>
      <c r="E803" s="247"/>
      <c r="F803" s="247" t="s">
        <v>45</v>
      </c>
      <c r="G803" s="247" t="s">
        <v>7</v>
      </c>
      <c r="H803" s="247" t="s">
        <v>479</v>
      </c>
      <c r="I803" s="248" t="s">
        <v>290</v>
      </c>
      <c r="J803" s="246">
        <v>45898</v>
      </c>
      <c r="K803" s="249">
        <v>70</v>
      </c>
      <c r="L803" s="250">
        <v>70</v>
      </c>
      <c r="M803" s="251">
        <v>230</v>
      </c>
      <c r="N803" s="252">
        <v>0</v>
      </c>
      <c r="O803" s="252">
        <v>0</v>
      </c>
      <c r="P803" s="253">
        <f>SUM(Table1[[#This Row],[BASE_FARE]:[SURCHARGES]])*Table1[[#This Row],[SEATS_BOOKED]]</f>
        <v>16100</v>
      </c>
      <c r="Q803" s="247" t="s">
        <v>109</v>
      </c>
      <c r="R803" s="249" t="s">
        <v>195</v>
      </c>
      <c r="S803" s="247" t="str">
        <f>LEFT(Table1[[#This Row],[SECTOR]],3)</f>
        <v>BRI</v>
      </c>
      <c r="T803" s="247" t="str">
        <f>RIGHT(Table1[[#This Row],[SECTOR]],3)</f>
        <v>SSH</v>
      </c>
      <c r="U803" s="247" t="str">
        <f t="shared" si="16"/>
        <v>BRI</v>
      </c>
      <c r="V803" s="247">
        <f>WEEKDAY(Table1[[#This Row],[FLIGHT_DATE]],2)</f>
        <v>5</v>
      </c>
      <c r="W803" s="247">
        <f>Table1[[#This Row],[FLIGHT_DATE]]-Table1[[#This Row],[DATE_BOOKED]]</f>
        <v>184</v>
      </c>
    </row>
    <row r="804" spans="1:23" x14ac:dyDescent="0.25">
      <c r="A804" s="246">
        <v>45714</v>
      </c>
      <c r="B804" s="247" t="s">
        <v>331</v>
      </c>
      <c r="C804" s="98" t="s">
        <v>108</v>
      </c>
      <c r="D804" s="98"/>
      <c r="E804" s="247"/>
      <c r="F804" s="247" t="s">
        <v>45</v>
      </c>
      <c r="G804" s="247" t="s">
        <v>8</v>
      </c>
      <c r="H804" s="247" t="s">
        <v>480</v>
      </c>
      <c r="I804" s="248" t="s">
        <v>294</v>
      </c>
      <c r="J804" s="246">
        <v>45905</v>
      </c>
      <c r="K804" s="249">
        <v>70</v>
      </c>
      <c r="L804" s="250">
        <v>70</v>
      </c>
      <c r="M804" s="251">
        <v>230</v>
      </c>
      <c r="N804" s="252">
        <v>0</v>
      </c>
      <c r="O804" s="252">
        <v>0</v>
      </c>
      <c r="P804" s="253">
        <f>SUM(Table1[[#This Row],[BASE_FARE]:[SURCHARGES]])*Table1[[#This Row],[SEATS_BOOKED]]</f>
        <v>16100</v>
      </c>
      <c r="Q804" s="247" t="s">
        <v>109</v>
      </c>
      <c r="R804" s="249" t="s">
        <v>195</v>
      </c>
      <c r="S804" s="247" t="str">
        <f>LEFT(Table1[[#This Row],[SECTOR]],3)</f>
        <v>SSH</v>
      </c>
      <c r="T804" s="247" t="str">
        <f>RIGHT(Table1[[#This Row],[SECTOR]],3)</f>
        <v>BRI</v>
      </c>
      <c r="U804" s="247" t="str">
        <f t="shared" si="16"/>
        <v>BRI</v>
      </c>
      <c r="V804" s="247">
        <f>WEEKDAY(Table1[[#This Row],[FLIGHT_DATE]],2)</f>
        <v>5</v>
      </c>
      <c r="W804" s="247">
        <f>Table1[[#This Row],[FLIGHT_DATE]]-Table1[[#This Row],[DATE_BOOKED]]</f>
        <v>191</v>
      </c>
    </row>
    <row r="805" spans="1:23" x14ac:dyDescent="0.25">
      <c r="A805" s="246">
        <v>45715</v>
      </c>
      <c r="B805" s="247" t="s">
        <v>318</v>
      </c>
      <c r="C805" s="98" t="s">
        <v>108</v>
      </c>
      <c r="D805" s="98"/>
      <c r="E805" s="247"/>
      <c r="F805" s="247" t="s">
        <v>45</v>
      </c>
      <c r="G805" s="247" t="s">
        <v>7</v>
      </c>
      <c r="H805" s="247" t="s">
        <v>284</v>
      </c>
      <c r="I805" s="248" t="s">
        <v>481</v>
      </c>
      <c r="J805" s="246">
        <v>45856</v>
      </c>
      <c r="K805" s="249">
        <v>20</v>
      </c>
      <c r="L805" s="249">
        <v>20</v>
      </c>
      <c r="M805" s="251">
        <v>270</v>
      </c>
      <c r="N805" s="252">
        <v>0</v>
      </c>
      <c r="O805" s="252">
        <v>0</v>
      </c>
      <c r="P805" s="253">
        <f>SUM(Table1[[#This Row],[BASE_FARE]:[SURCHARGES]])*Table1[[#This Row],[SEATS_BOOKED]]</f>
        <v>5400</v>
      </c>
      <c r="Q805" s="247" t="s">
        <v>109</v>
      </c>
      <c r="R805" s="249" t="s">
        <v>195</v>
      </c>
      <c r="S805" s="247" t="str">
        <f>LEFT(Table1[[#This Row],[SECTOR]],3)</f>
        <v>FCO</v>
      </c>
      <c r="T805" s="247" t="str">
        <f>RIGHT(Table1[[#This Row],[SECTOR]],3)</f>
        <v>SSH</v>
      </c>
      <c r="U805" s="247" t="str">
        <f t="shared" si="16"/>
        <v>FCO</v>
      </c>
      <c r="V805" s="247">
        <f>WEEKDAY(Table1[[#This Row],[FLIGHT_DATE]],2)</f>
        <v>5</v>
      </c>
      <c r="W805" s="247">
        <f>Table1[[#This Row],[FLIGHT_DATE]]-Table1[[#This Row],[DATE_BOOKED]]</f>
        <v>141</v>
      </c>
    </row>
    <row r="806" spans="1:23" x14ac:dyDescent="0.25">
      <c r="A806" s="246">
        <v>45715</v>
      </c>
      <c r="B806" s="247" t="s">
        <v>318</v>
      </c>
      <c r="C806" s="98" t="s">
        <v>108</v>
      </c>
      <c r="D806" s="98"/>
      <c r="E806" s="247"/>
      <c r="F806" s="247" t="s">
        <v>45</v>
      </c>
      <c r="G806" s="247" t="s">
        <v>7</v>
      </c>
      <c r="H806" s="247" t="s">
        <v>284</v>
      </c>
      <c r="I806" s="248" t="s">
        <v>481</v>
      </c>
      <c r="J806" s="246">
        <v>45863</v>
      </c>
      <c r="K806" s="249">
        <v>20</v>
      </c>
      <c r="L806" s="249">
        <v>20</v>
      </c>
      <c r="M806" s="251">
        <v>270</v>
      </c>
      <c r="N806" s="252">
        <v>0</v>
      </c>
      <c r="O806" s="252">
        <v>0</v>
      </c>
      <c r="P806" s="253">
        <f>SUM(Table1[[#This Row],[BASE_FARE]:[SURCHARGES]])*Table1[[#This Row],[SEATS_BOOKED]]</f>
        <v>5400</v>
      </c>
      <c r="Q806" s="247" t="s">
        <v>109</v>
      </c>
      <c r="R806" s="249" t="s">
        <v>195</v>
      </c>
      <c r="S806" s="247" t="str">
        <f>LEFT(Table1[[#This Row],[SECTOR]],3)</f>
        <v>FCO</v>
      </c>
      <c r="T806" s="247" t="str">
        <f>RIGHT(Table1[[#This Row],[SECTOR]],3)</f>
        <v>SSH</v>
      </c>
      <c r="U806" s="247" t="str">
        <f t="shared" si="16"/>
        <v>FCO</v>
      </c>
      <c r="V806" s="247">
        <f>WEEKDAY(Table1[[#This Row],[FLIGHT_DATE]],2)</f>
        <v>5</v>
      </c>
      <c r="W806" s="247">
        <f>Table1[[#This Row],[FLIGHT_DATE]]-Table1[[#This Row],[DATE_BOOKED]]</f>
        <v>148</v>
      </c>
    </row>
    <row r="807" spans="1:23" x14ac:dyDescent="0.25">
      <c r="A807" s="246">
        <v>45715</v>
      </c>
      <c r="B807" s="247" t="s">
        <v>318</v>
      </c>
      <c r="C807" s="98" t="s">
        <v>108</v>
      </c>
      <c r="D807" s="98"/>
      <c r="E807" s="247"/>
      <c r="F807" s="247" t="s">
        <v>45</v>
      </c>
      <c r="G807" s="247" t="s">
        <v>7</v>
      </c>
      <c r="H807" s="247" t="s">
        <v>284</v>
      </c>
      <c r="I807" s="248" t="s">
        <v>481</v>
      </c>
      <c r="J807" s="246">
        <v>45870</v>
      </c>
      <c r="K807" s="249">
        <v>20</v>
      </c>
      <c r="L807" s="249">
        <v>20</v>
      </c>
      <c r="M807" s="251">
        <v>270</v>
      </c>
      <c r="N807" s="252">
        <v>0</v>
      </c>
      <c r="O807" s="252">
        <v>0</v>
      </c>
      <c r="P807" s="253">
        <f>SUM(Table1[[#This Row],[BASE_FARE]:[SURCHARGES]])*Table1[[#This Row],[SEATS_BOOKED]]</f>
        <v>5400</v>
      </c>
      <c r="Q807" s="247" t="s">
        <v>109</v>
      </c>
      <c r="R807" s="249" t="s">
        <v>195</v>
      </c>
      <c r="S807" s="247" t="str">
        <f>LEFT(Table1[[#This Row],[SECTOR]],3)</f>
        <v>FCO</v>
      </c>
      <c r="T807" s="247" t="str">
        <f>RIGHT(Table1[[#This Row],[SECTOR]],3)</f>
        <v>SSH</v>
      </c>
      <c r="U807" s="247" t="str">
        <f t="shared" si="16"/>
        <v>FCO</v>
      </c>
      <c r="V807" s="247">
        <f>WEEKDAY(Table1[[#This Row],[FLIGHT_DATE]],2)</f>
        <v>5</v>
      </c>
      <c r="W807" s="247">
        <f>Table1[[#This Row],[FLIGHT_DATE]]-Table1[[#This Row],[DATE_BOOKED]]</f>
        <v>155</v>
      </c>
    </row>
    <row r="808" spans="1:23" x14ac:dyDescent="0.25">
      <c r="A808" s="246">
        <v>45715</v>
      </c>
      <c r="B808" s="247" t="s">
        <v>318</v>
      </c>
      <c r="C808" s="98" t="s">
        <v>108</v>
      </c>
      <c r="D808" s="98"/>
      <c r="E808" s="247"/>
      <c r="F808" s="247" t="s">
        <v>45</v>
      </c>
      <c r="G808" s="247" t="s">
        <v>7</v>
      </c>
      <c r="H808" s="247" t="s">
        <v>284</v>
      </c>
      <c r="I808" s="248" t="s">
        <v>481</v>
      </c>
      <c r="J808" s="246">
        <v>45877</v>
      </c>
      <c r="K808" s="249">
        <v>20</v>
      </c>
      <c r="L808" s="249">
        <v>20</v>
      </c>
      <c r="M808" s="251">
        <v>270</v>
      </c>
      <c r="N808" s="252">
        <v>0</v>
      </c>
      <c r="O808" s="252">
        <v>0</v>
      </c>
      <c r="P808" s="253">
        <f>SUM(Table1[[#This Row],[BASE_FARE]:[SURCHARGES]])*Table1[[#This Row],[SEATS_BOOKED]]</f>
        <v>5400</v>
      </c>
      <c r="Q808" s="247" t="s">
        <v>109</v>
      </c>
      <c r="R808" s="249" t="s">
        <v>195</v>
      </c>
      <c r="S808" s="247" t="str">
        <f>LEFT(Table1[[#This Row],[SECTOR]],3)</f>
        <v>FCO</v>
      </c>
      <c r="T808" s="247" t="str">
        <f>RIGHT(Table1[[#This Row],[SECTOR]],3)</f>
        <v>SSH</v>
      </c>
      <c r="U808" s="247" t="str">
        <f t="shared" si="16"/>
        <v>FCO</v>
      </c>
      <c r="V808" s="247">
        <f>WEEKDAY(Table1[[#This Row],[FLIGHT_DATE]],2)</f>
        <v>5</v>
      </c>
      <c r="W808" s="247">
        <f>Table1[[#This Row],[FLIGHT_DATE]]-Table1[[#This Row],[DATE_BOOKED]]</f>
        <v>162</v>
      </c>
    </row>
    <row r="809" spans="1:23" x14ac:dyDescent="0.25">
      <c r="A809" s="246">
        <v>45715</v>
      </c>
      <c r="B809" s="247" t="s">
        <v>318</v>
      </c>
      <c r="C809" s="98" t="s">
        <v>108</v>
      </c>
      <c r="D809" s="98"/>
      <c r="E809" s="247"/>
      <c r="F809" s="247" t="s">
        <v>45</v>
      </c>
      <c r="G809" s="247" t="s">
        <v>7</v>
      </c>
      <c r="H809" s="247" t="s">
        <v>284</v>
      </c>
      <c r="I809" s="248" t="s">
        <v>481</v>
      </c>
      <c r="J809" s="246">
        <v>45884</v>
      </c>
      <c r="K809" s="249">
        <v>20</v>
      </c>
      <c r="L809" s="249">
        <v>20</v>
      </c>
      <c r="M809" s="251">
        <v>270</v>
      </c>
      <c r="N809" s="252">
        <v>0</v>
      </c>
      <c r="O809" s="252">
        <v>0</v>
      </c>
      <c r="P809" s="253">
        <f>SUM(Table1[[#This Row],[BASE_FARE]:[SURCHARGES]])*Table1[[#This Row],[SEATS_BOOKED]]</f>
        <v>5400</v>
      </c>
      <c r="Q809" s="247" t="s">
        <v>109</v>
      </c>
      <c r="R809" s="249" t="s">
        <v>195</v>
      </c>
      <c r="S809" s="247" t="str">
        <f>LEFT(Table1[[#This Row],[SECTOR]],3)</f>
        <v>FCO</v>
      </c>
      <c r="T809" s="247" t="str">
        <f>RIGHT(Table1[[#This Row],[SECTOR]],3)</f>
        <v>SSH</v>
      </c>
      <c r="U809" s="247" t="str">
        <f t="shared" si="16"/>
        <v>FCO</v>
      </c>
      <c r="V809" s="247">
        <f>WEEKDAY(Table1[[#This Row],[FLIGHT_DATE]],2)</f>
        <v>5</v>
      </c>
      <c r="W809" s="247">
        <f>Table1[[#This Row],[FLIGHT_DATE]]-Table1[[#This Row],[DATE_BOOKED]]</f>
        <v>169</v>
      </c>
    </row>
    <row r="810" spans="1:23" x14ac:dyDescent="0.25">
      <c r="A810" s="246">
        <v>45715</v>
      </c>
      <c r="B810" s="247" t="s">
        <v>318</v>
      </c>
      <c r="C810" s="98" t="s">
        <v>108</v>
      </c>
      <c r="D810" s="98"/>
      <c r="E810" s="247"/>
      <c r="F810" s="247" t="s">
        <v>45</v>
      </c>
      <c r="G810" s="247" t="s">
        <v>7</v>
      </c>
      <c r="H810" s="247" t="s">
        <v>284</v>
      </c>
      <c r="I810" s="248" t="s">
        <v>481</v>
      </c>
      <c r="J810" s="246">
        <v>45891</v>
      </c>
      <c r="K810" s="249">
        <v>20</v>
      </c>
      <c r="L810" s="249">
        <v>20</v>
      </c>
      <c r="M810" s="251">
        <v>270</v>
      </c>
      <c r="N810" s="252">
        <v>0</v>
      </c>
      <c r="O810" s="252">
        <v>0</v>
      </c>
      <c r="P810" s="253">
        <f>SUM(Table1[[#This Row],[BASE_FARE]:[SURCHARGES]])*Table1[[#This Row],[SEATS_BOOKED]]</f>
        <v>5400</v>
      </c>
      <c r="Q810" s="247" t="s">
        <v>109</v>
      </c>
      <c r="R810" s="249" t="s">
        <v>195</v>
      </c>
      <c r="S810" s="247" t="str">
        <f>LEFT(Table1[[#This Row],[SECTOR]],3)</f>
        <v>FCO</v>
      </c>
      <c r="T810" s="247" t="str">
        <f>RIGHT(Table1[[#This Row],[SECTOR]],3)</f>
        <v>SSH</v>
      </c>
      <c r="U810" s="247" t="str">
        <f t="shared" si="16"/>
        <v>FCO</v>
      </c>
      <c r="V810" s="247">
        <f>WEEKDAY(Table1[[#This Row],[FLIGHT_DATE]],2)</f>
        <v>5</v>
      </c>
      <c r="W810" s="247">
        <f>Table1[[#This Row],[FLIGHT_DATE]]-Table1[[#This Row],[DATE_BOOKED]]</f>
        <v>176</v>
      </c>
    </row>
    <row r="811" spans="1:23" x14ac:dyDescent="0.25">
      <c r="A811" s="246">
        <v>45715</v>
      </c>
      <c r="B811" s="247" t="s">
        <v>318</v>
      </c>
      <c r="C811" s="98" t="s">
        <v>108</v>
      </c>
      <c r="D811" s="98"/>
      <c r="E811" s="247"/>
      <c r="F811" s="247" t="s">
        <v>45</v>
      </c>
      <c r="G811" s="247" t="s">
        <v>7</v>
      </c>
      <c r="H811" s="247" t="s">
        <v>284</v>
      </c>
      <c r="I811" s="248" t="s">
        <v>481</v>
      </c>
      <c r="J811" s="246">
        <v>45898</v>
      </c>
      <c r="K811" s="249">
        <v>20</v>
      </c>
      <c r="L811" s="249">
        <v>20</v>
      </c>
      <c r="M811" s="251">
        <v>270</v>
      </c>
      <c r="N811" s="252">
        <v>0</v>
      </c>
      <c r="O811" s="252">
        <v>0</v>
      </c>
      <c r="P811" s="253">
        <f>SUM(Table1[[#This Row],[BASE_FARE]:[SURCHARGES]])*Table1[[#This Row],[SEATS_BOOKED]]</f>
        <v>5400</v>
      </c>
      <c r="Q811" s="247" t="s">
        <v>109</v>
      </c>
      <c r="R811" s="249" t="s">
        <v>195</v>
      </c>
      <c r="S811" s="247" t="str">
        <f>LEFT(Table1[[#This Row],[SECTOR]],3)</f>
        <v>FCO</v>
      </c>
      <c r="T811" s="247" t="str">
        <f>RIGHT(Table1[[#This Row],[SECTOR]],3)</f>
        <v>SSH</v>
      </c>
      <c r="U811" s="247" t="str">
        <f t="shared" si="16"/>
        <v>FCO</v>
      </c>
      <c r="V811" s="247">
        <f>WEEKDAY(Table1[[#This Row],[FLIGHT_DATE]],2)</f>
        <v>5</v>
      </c>
      <c r="W811" s="247">
        <f>Table1[[#This Row],[FLIGHT_DATE]]-Table1[[#This Row],[DATE_BOOKED]]</f>
        <v>183</v>
      </c>
    </row>
    <row r="812" spans="1:23" x14ac:dyDescent="0.25">
      <c r="A812" s="246">
        <v>45715</v>
      </c>
      <c r="B812" s="247" t="s">
        <v>318</v>
      </c>
      <c r="C812" s="98" t="s">
        <v>108</v>
      </c>
      <c r="D812" s="98"/>
      <c r="E812" s="247"/>
      <c r="F812" s="247" t="s">
        <v>45</v>
      </c>
      <c r="G812" s="247" t="s">
        <v>7</v>
      </c>
      <c r="H812" s="247" t="s">
        <v>284</v>
      </c>
      <c r="I812" s="248" t="s">
        <v>481</v>
      </c>
      <c r="J812" s="246">
        <v>45905</v>
      </c>
      <c r="K812" s="249">
        <v>20</v>
      </c>
      <c r="L812" s="249">
        <v>20</v>
      </c>
      <c r="M812" s="251">
        <v>270</v>
      </c>
      <c r="N812" s="252">
        <v>0</v>
      </c>
      <c r="O812" s="252">
        <v>0</v>
      </c>
      <c r="P812" s="253">
        <f>SUM(Table1[[#This Row],[BASE_FARE]:[SURCHARGES]])*Table1[[#This Row],[SEATS_BOOKED]]</f>
        <v>5400</v>
      </c>
      <c r="Q812" s="247" t="s">
        <v>109</v>
      </c>
      <c r="R812" s="249" t="s">
        <v>195</v>
      </c>
      <c r="S812" s="247" t="str">
        <f>LEFT(Table1[[#This Row],[SECTOR]],3)</f>
        <v>FCO</v>
      </c>
      <c r="T812" s="247" t="str">
        <f>RIGHT(Table1[[#This Row],[SECTOR]],3)</f>
        <v>SSH</v>
      </c>
      <c r="U812" s="247" t="str">
        <f t="shared" si="16"/>
        <v>FCO</v>
      </c>
      <c r="V812" s="247">
        <f>WEEKDAY(Table1[[#This Row],[FLIGHT_DATE]],2)</f>
        <v>5</v>
      </c>
      <c r="W812" s="247">
        <f>Table1[[#This Row],[FLIGHT_DATE]]-Table1[[#This Row],[DATE_BOOKED]]</f>
        <v>190</v>
      </c>
    </row>
    <row r="813" spans="1:23" x14ac:dyDescent="0.25">
      <c r="A813" s="246">
        <v>45715</v>
      </c>
      <c r="B813" s="247" t="s">
        <v>318</v>
      </c>
      <c r="C813" s="98" t="s">
        <v>108</v>
      </c>
      <c r="D813" s="98"/>
      <c r="E813" s="247"/>
      <c r="F813" s="247" t="s">
        <v>45</v>
      </c>
      <c r="G813" s="247" t="s">
        <v>8</v>
      </c>
      <c r="H813" s="247" t="s">
        <v>286</v>
      </c>
      <c r="I813" s="248" t="s">
        <v>483</v>
      </c>
      <c r="J813" s="246">
        <v>45863</v>
      </c>
      <c r="K813" s="249">
        <v>20</v>
      </c>
      <c r="L813" s="249">
        <v>20</v>
      </c>
      <c r="M813" s="251">
        <v>270</v>
      </c>
      <c r="N813" s="252">
        <v>0</v>
      </c>
      <c r="O813" s="252">
        <v>0</v>
      </c>
      <c r="P813" s="253">
        <f>SUM(Table1[[#This Row],[BASE_FARE]:[SURCHARGES]])*Table1[[#This Row],[SEATS_BOOKED]]</f>
        <v>5400</v>
      </c>
      <c r="Q813" s="247" t="s">
        <v>109</v>
      </c>
      <c r="R813" s="249" t="s">
        <v>195</v>
      </c>
      <c r="S813" s="247" t="str">
        <f>LEFT(Table1[[#This Row],[SECTOR]],3)</f>
        <v>SSH</v>
      </c>
      <c r="T813" s="247" t="str">
        <f>RIGHT(Table1[[#This Row],[SECTOR]],3)</f>
        <v>FCO</v>
      </c>
      <c r="U813" s="247" t="str">
        <f t="shared" si="16"/>
        <v>FCO</v>
      </c>
      <c r="V813" s="247">
        <f>WEEKDAY(Table1[[#This Row],[FLIGHT_DATE]],2)</f>
        <v>5</v>
      </c>
      <c r="W813" s="247">
        <f>Table1[[#This Row],[FLIGHT_DATE]]-Table1[[#This Row],[DATE_BOOKED]]</f>
        <v>148</v>
      </c>
    </row>
    <row r="814" spans="1:23" x14ac:dyDescent="0.25">
      <c r="A814" s="246">
        <v>45715</v>
      </c>
      <c r="B814" s="247" t="s">
        <v>318</v>
      </c>
      <c r="C814" s="98" t="s">
        <v>108</v>
      </c>
      <c r="D814" s="98"/>
      <c r="E814" s="247"/>
      <c r="F814" s="247" t="s">
        <v>45</v>
      </c>
      <c r="G814" s="247" t="s">
        <v>8</v>
      </c>
      <c r="H814" s="247" t="s">
        <v>286</v>
      </c>
      <c r="I814" s="248" t="s">
        <v>483</v>
      </c>
      <c r="J814" s="246">
        <v>45870</v>
      </c>
      <c r="K814" s="249">
        <v>20</v>
      </c>
      <c r="L814" s="249">
        <v>20</v>
      </c>
      <c r="M814" s="251">
        <v>270</v>
      </c>
      <c r="N814" s="252">
        <v>0</v>
      </c>
      <c r="O814" s="252">
        <v>0</v>
      </c>
      <c r="P814" s="253">
        <f>SUM(Table1[[#This Row],[BASE_FARE]:[SURCHARGES]])*Table1[[#This Row],[SEATS_BOOKED]]</f>
        <v>5400</v>
      </c>
      <c r="Q814" s="247" t="s">
        <v>109</v>
      </c>
      <c r="R814" s="249" t="s">
        <v>195</v>
      </c>
      <c r="S814" s="247" t="str">
        <f>LEFT(Table1[[#This Row],[SECTOR]],3)</f>
        <v>SSH</v>
      </c>
      <c r="T814" s="247" t="str">
        <f>RIGHT(Table1[[#This Row],[SECTOR]],3)</f>
        <v>FCO</v>
      </c>
      <c r="U814" s="247" t="str">
        <f t="shared" si="16"/>
        <v>FCO</v>
      </c>
      <c r="V814" s="247">
        <f>WEEKDAY(Table1[[#This Row],[FLIGHT_DATE]],2)</f>
        <v>5</v>
      </c>
      <c r="W814" s="247">
        <f>Table1[[#This Row],[FLIGHT_DATE]]-Table1[[#This Row],[DATE_BOOKED]]</f>
        <v>155</v>
      </c>
    </row>
    <row r="815" spans="1:23" x14ac:dyDescent="0.25">
      <c r="A815" s="246">
        <v>45715</v>
      </c>
      <c r="B815" s="247" t="s">
        <v>318</v>
      </c>
      <c r="C815" s="98" t="s">
        <v>108</v>
      </c>
      <c r="D815" s="98"/>
      <c r="E815" s="247"/>
      <c r="F815" s="247" t="s">
        <v>45</v>
      </c>
      <c r="G815" s="247" t="s">
        <v>8</v>
      </c>
      <c r="H815" s="247" t="s">
        <v>286</v>
      </c>
      <c r="I815" s="248" t="s">
        <v>483</v>
      </c>
      <c r="J815" s="246">
        <v>45877</v>
      </c>
      <c r="K815" s="249">
        <v>20</v>
      </c>
      <c r="L815" s="249">
        <v>20</v>
      </c>
      <c r="M815" s="251">
        <v>270</v>
      </c>
      <c r="N815" s="252">
        <v>0</v>
      </c>
      <c r="O815" s="252">
        <v>0</v>
      </c>
      <c r="P815" s="253">
        <f>SUM(Table1[[#This Row],[BASE_FARE]:[SURCHARGES]])*Table1[[#This Row],[SEATS_BOOKED]]</f>
        <v>5400</v>
      </c>
      <c r="Q815" s="247" t="s">
        <v>109</v>
      </c>
      <c r="R815" s="249" t="s">
        <v>195</v>
      </c>
      <c r="S815" s="247" t="str">
        <f>LEFT(Table1[[#This Row],[SECTOR]],3)</f>
        <v>SSH</v>
      </c>
      <c r="T815" s="247" t="str">
        <f>RIGHT(Table1[[#This Row],[SECTOR]],3)</f>
        <v>FCO</v>
      </c>
      <c r="U815" s="247" t="str">
        <f t="shared" si="16"/>
        <v>FCO</v>
      </c>
      <c r="V815" s="247">
        <f>WEEKDAY(Table1[[#This Row],[FLIGHT_DATE]],2)</f>
        <v>5</v>
      </c>
      <c r="W815" s="247">
        <f>Table1[[#This Row],[FLIGHT_DATE]]-Table1[[#This Row],[DATE_BOOKED]]</f>
        <v>162</v>
      </c>
    </row>
    <row r="816" spans="1:23" x14ac:dyDescent="0.25">
      <c r="A816" s="246">
        <v>45715</v>
      </c>
      <c r="B816" s="247" t="s">
        <v>318</v>
      </c>
      <c r="C816" s="98" t="s">
        <v>108</v>
      </c>
      <c r="D816" s="98"/>
      <c r="E816" s="247"/>
      <c r="F816" s="247" t="s">
        <v>45</v>
      </c>
      <c r="G816" s="247" t="s">
        <v>8</v>
      </c>
      <c r="H816" s="247" t="s">
        <v>286</v>
      </c>
      <c r="I816" s="248" t="s">
        <v>483</v>
      </c>
      <c r="J816" s="246">
        <v>45884</v>
      </c>
      <c r="K816" s="249">
        <v>20</v>
      </c>
      <c r="L816" s="249">
        <v>20</v>
      </c>
      <c r="M816" s="251">
        <v>270</v>
      </c>
      <c r="N816" s="252">
        <v>0</v>
      </c>
      <c r="O816" s="252">
        <v>0</v>
      </c>
      <c r="P816" s="253">
        <f>SUM(Table1[[#This Row],[BASE_FARE]:[SURCHARGES]])*Table1[[#This Row],[SEATS_BOOKED]]</f>
        <v>5400</v>
      </c>
      <c r="Q816" s="247" t="s">
        <v>109</v>
      </c>
      <c r="R816" s="249" t="s">
        <v>195</v>
      </c>
      <c r="S816" s="247" t="str">
        <f>LEFT(Table1[[#This Row],[SECTOR]],3)</f>
        <v>SSH</v>
      </c>
      <c r="T816" s="247" t="str">
        <f>RIGHT(Table1[[#This Row],[SECTOR]],3)</f>
        <v>FCO</v>
      </c>
      <c r="U816" s="247" t="str">
        <f t="shared" si="16"/>
        <v>FCO</v>
      </c>
      <c r="V816" s="247">
        <f>WEEKDAY(Table1[[#This Row],[FLIGHT_DATE]],2)</f>
        <v>5</v>
      </c>
      <c r="W816" s="247">
        <f>Table1[[#This Row],[FLIGHT_DATE]]-Table1[[#This Row],[DATE_BOOKED]]</f>
        <v>169</v>
      </c>
    </row>
    <row r="817" spans="1:23" x14ac:dyDescent="0.25">
      <c r="A817" s="246">
        <v>45715</v>
      </c>
      <c r="B817" s="247" t="s">
        <v>318</v>
      </c>
      <c r="C817" s="98" t="s">
        <v>108</v>
      </c>
      <c r="D817" s="98"/>
      <c r="E817" s="247"/>
      <c r="F817" s="247" t="s">
        <v>45</v>
      </c>
      <c r="G817" s="247" t="s">
        <v>8</v>
      </c>
      <c r="H817" s="247" t="s">
        <v>286</v>
      </c>
      <c r="I817" s="248" t="s">
        <v>483</v>
      </c>
      <c r="J817" s="246">
        <v>45891</v>
      </c>
      <c r="K817" s="249">
        <v>20</v>
      </c>
      <c r="L817" s="249">
        <v>20</v>
      </c>
      <c r="M817" s="251">
        <v>270</v>
      </c>
      <c r="N817" s="252">
        <v>0</v>
      </c>
      <c r="O817" s="252">
        <v>0</v>
      </c>
      <c r="P817" s="253">
        <f>SUM(Table1[[#This Row],[BASE_FARE]:[SURCHARGES]])*Table1[[#This Row],[SEATS_BOOKED]]</f>
        <v>5400</v>
      </c>
      <c r="Q817" s="247" t="s">
        <v>109</v>
      </c>
      <c r="R817" s="249" t="s">
        <v>195</v>
      </c>
      <c r="S817" s="247" t="str">
        <f>LEFT(Table1[[#This Row],[SECTOR]],3)</f>
        <v>SSH</v>
      </c>
      <c r="T817" s="247" t="str">
        <f>RIGHT(Table1[[#This Row],[SECTOR]],3)</f>
        <v>FCO</v>
      </c>
      <c r="U817" s="247" t="str">
        <f t="shared" si="16"/>
        <v>FCO</v>
      </c>
      <c r="V817" s="247">
        <f>WEEKDAY(Table1[[#This Row],[FLIGHT_DATE]],2)</f>
        <v>5</v>
      </c>
      <c r="W817" s="247">
        <f>Table1[[#This Row],[FLIGHT_DATE]]-Table1[[#This Row],[DATE_BOOKED]]</f>
        <v>176</v>
      </c>
    </row>
    <row r="818" spans="1:23" x14ac:dyDescent="0.25">
      <c r="A818" s="246">
        <v>45715</v>
      </c>
      <c r="B818" s="247" t="s">
        <v>318</v>
      </c>
      <c r="C818" s="98" t="s">
        <v>108</v>
      </c>
      <c r="D818" s="98"/>
      <c r="E818" s="247"/>
      <c r="F818" s="247" t="s">
        <v>45</v>
      </c>
      <c r="G818" s="247" t="s">
        <v>8</v>
      </c>
      <c r="H818" s="247" t="s">
        <v>286</v>
      </c>
      <c r="I818" s="248" t="s">
        <v>483</v>
      </c>
      <c r="J818" s="246">
        <v>45898</v>
      </c>
      <c r="K818" s="249">
        <v>20</v>
      </c>
      <c r="L818" s="249">
        <v>20</v>
      </c>
      <c r="M818" s="251">
        <v>270</v>
      </c>
      <c r="N818" s="252">
        <v>0</v>
      </c>
      <c r="O818" s="252">
        <v>0</v>
      </c>
      <c r="P818" s="253">
        <f>SUM(Table1[[#This Row],[BASE_FARE]:[SURCHARGES]])*Table1[[#This Row],[SEATS_BOOKED]]</f>
        <v>5400</v>
      </c>
      <c r="Q818" s="247" t="s">
        <v>109</v>
      </c>
      <c r="R818" s="249" t="s">
        <v>195</v>
      </c>
      <c r="S818" s="247" t="str">
        <f>LEFT(Table1[[#This Row],[SECTOR]],3)</f>
        <v>SSH</v>
      </c>
      <c r="T818" s="247" t="str">
        <f>RIGHT(Table1[[#This Row],[SECTOR]],3)</f>
        <v>FCO</v>
      </c>
      <c r="U818" s="247" t="str">
        <f t="shared" si="16"/>
        <v>FCO</v>
      </c>
      <c r="V818" s="247">
        <f>WEEKDAY(Table1[[#This Row],[FLIGHT_DATE]],2)</f>
        <v>5</v>
      </c>
      <c r="W818" s="247">
        <f>Table1[[#This Row],[FLIGHT_DATE]]-Table1[[#This Row],[DATE_BOOKED]]</f>
        <v>183</v>
      </c>
    </row>
    <row r="819" spans="1:23" x14ac:dyDescent="0.25">
      <c r="A819" s="246">
        <v>45715</v>
      </c>
      <c r="B819" s="247" t="s">
        <v>318</v>
      </c>
      <c r="C819" s="98" t="s">
        <v>108</v>
      </c>
      <c r="D819" s="98"/>
      <c r="E819" s="247"/>
      <c r="F819" s="247" t="s">
        <v>45</v>
      </c>
      <c r="G819" s="247" t="s">
        <v>8</v>
      </c>
      <c r="H819" s="247" t="s">
        <v>286</v>
      </c>
      <c r="I819" s="248" t="s">
        <v>483</v>
      </c>
      <c r="J819" s="246">
        <v>45905</v>
      </c>
      <c r="K819" s="249">
        <v>20</v>
      </c>
      <c r="L819" s="249">
        <v>20</v>
      </c>
      <c r="M819" s="251">
        <v>270</v>
      </c>
      <c r="N819" s="252">
        <v>0</v>
      </c>
      <c r="O819" s="252">
        <v>0</v>
      </c>
      <c r="P819" s="253">
        <f>SUM(Table1[[#This Row],[BASE_FARE]:[SURCHARGES]])*Table1[[#This Row],[SEATS_BOOKED]]</f>
        <v>5400</v>
      </c>
      <c r="Q819" s="247" t="s">
        <v>109</v>
      </c>
      <c r="R819" s="249" t="s">
        <v>195</v>
      </c>
      <c r="S819" s="247" t="str">
        <f>LEFT(Table1[[#This Row],[SECTOR]],3)</f>
        <v>SSH</v>
      </c>
      <c r="T819" s="247" t="str">
        <f>RIGHT(Table1[[#This Row],[SECTOR]],3)</f>
        <v>FCO</v>
      </c>
      <c r="U819" s="247" t="str">
        <f t="shared" si="16"/>
        <v>FCO</v>
      </c>
      <c r="V819" s="247">
        <f>WEEKDAY(Table1[[#This Row],[FLIGHT_DATE]],2)</f>
        <v>5</v>
      </c>
      <c r="W819" s="247">
        <f>Table1[[#This Row],[FLIGHT_DATE]]-Table1[[#This Row],[DATE_BOOKED]]</f>
        <v>190</v>
      </c>
    </row>
    <row r="820" spans="1:23" x14ac:dyDescent="0.25">
      <c r="A820" s="246">
        <v>45715</v>
      </c>
      <c r="B820" s="247" t="s">
        <v>318</v>
      </c>
      <c r="C820" s="98" t="s">
        <v>108</v>
      </c>
      <c r="D820" s="98"/>
      <c r="E820" s="247"/>
      <c r="F820" s="247" t="s">
        <v>45</v>
      </c>
      <c r="G820" s="247" t="s">
        <v>8</v>
      </c>
      <c r="H820" s="247" t="s">
        <v>286</v>
      </c>
      <c r="I820" s="248" t="s">
        <v>483</v>
      </c>
      <c r="J820" s="246">
        <v>45912</v>
      </c>
      <c r="K820" s="249">
        <v>20</v>
      </c>
      <c r="L820" s="249">
        <v>20</v>
      </c>
      <c r="M820" s="251">
        <v>270</v>
      </c>
      <c r="N820" s="252">
        <v>0</v>
      </c>
      <c r="O820" s="252">
        <v>0</v>
      </c>
      <c r="P820" s="253">
        <f>SUM(Table1[[#This Row],[BASE_FARE]:[SURCHARGES]])*Table1[[#This Row],[SEATS_BOOKED]]</f>
        <v>5400</v>
      </c>
      <c r="Q820" s="247" t="s">
        <v>109</v>
      </c>
      <c r="R820" s="249" t="s">
        <v>195</v>
      </c>
      <c r="S820" s="247" t="str">
        <f>LEFT(Table1[[#This Row],[SECTOR]],3)</f>
        <v>SSH</v>
      </c>
      <c r="T820" s="247" t="str">
        <f>RIGHT(Table1[[#This Row],[SECTOR]],3)</f>
        <v>FCO</v>
      </c>
      <c r="U820" s="247" t="str">
        <f t="shared" si="16"/>
        <v>FCO</v>
      </c>
      <c r="V820" s="247">
        <f>WEEKDAY(Table1[[#This Row],[FLIGHT_DATE]],2)</f>
        <v>5</v>
      </c>
      <c r="W820" s="247">
        <f>Table1[[#This Row],[FLIGHT_DATE]]-Table1[[#This Row],[DATE_BOOKED]]</f>
        <v>197</v>
      </c>
    </row>
    <row r="821" spans="1:23" x14ac:dyDescent="0.25">
      <c r="A821" s="246">
        <v>45715</v>
      </c>
      <c r="B821" s="247" t="s">
        <v>318</v>
      </c>
      <c r="C821" s="98" t="s">
        <v>108</v>
      </c>
      <c r="D821" s="98"/>
      <c r="E821" s="247"/>
      <c r="F821" s="247" t="s">
        <v>45</v>
      </c>
      <c r="G821" s="247" t="s">
        <v>7</v>
      </c>
      <c r="H821" s="247" t="s">
        <v>479</v>
      </c>
      <c r="I821" s="248" t="s">
        <v>290</v>
      </c>
      <c r="J821" s="246">
        <v>45877</v>
      </c>
      <c r="K821" s="249">
        <v>20</v>
      </c>
      <c r="L821" s="250">
        <v>20</v>
      </c>
      <c r="M821" s="251">
        <v>215</v>
      </c>
      <c r="N821" s="252">
        <v>0</v>
      </c>
      <c r="O821" s="252">
        <v>0</v>
      </c>
      <c r="P821" s="253">
        <f>SUM(Table1[[#This Row],[BASE_FARE]:[SURCHARGES]])*Table1[[#This Row],[SEATS_BOOKED]]</f>
        <v>4300</v>
      </c>
      <c r="Q821" s="247" t="s">
        <v>109</v>
      </c>
      <c r="R821" s="249" t="s">
        <v>195</v>
      </c>
      <c r="S821" s="247" t="str">
        <f>LEFT(Table1[[#This Row],[SECTOR]],3)</f>
        <v>BRI</v>
      </c>
      <c r="T821" s="247" t="str">
        <f>RIGHT(Table1[[#This Row],[SECTOR]],3)</f>
        <v>SSH</v>
      </c>
      <c r="U821" s="247" t="str">
        <f t="shared" si="16"/>
        <v>BRI</v>
      </c>
      <c r="V821" s="247">
        <f>WEEKDAY(Table1[[#This Row],[FLIGHT_DATE]],2)</f>
        <v>5</v>
      </c>
      <c r="W821" s="247">
        <f>Table1[[#This Row],[FLIGHT_DATE]]-Table1[[#This Row],[DATE_BOOKED]]</f>
        <v>162</v>
      </c>
    </row>
    <row r="822" spans="1:23" x14ac:dyDescent="0.25">
      <c r="A822" s="246">
        <v>45715</v>
      </c>
      <c r="B822" s="247" t="s">
        <v>318</v>
      </c>
      <c r="C822" s="98" t="s">
        <v>108</v>
      </c>
      <c r="D822" s="98"/>
      <c r="E822" s="247"/>
      <c r="F822" s="247" t="s">
        <v>45</v>
      </c>
      <c r="G822" s="247" t="s">
        <v>7</v>
      </c>
      <c r="H822" s="247" t="s">
        <v>479</v>
      </c>
      <c r="I822" s="248" t="s">
        <v>290</v>
      </c>
      <c r="J822" s="246">
        <v>45884</v>
      </c>
      <c r="K822" s="249">
        <v>20</v>
      </c>
      <c r="L822" s="250">
        <v>20</v>
      </c>
      <c r="M822" s="251">
        <v>215</v>
      </c>
      <c r="N822" s="252">
        <v>0</v>
      </c>
      <c r="O822" s="252">
        <v>0</v>
      </c>
      <c r="P822" s="253">
        <f>SUM(Table1[[#This Row],[BASE_FARE]:[SURCHARGES]])*Table1[[#This Row],[SEATS_BOOKED]]</f>
        <v>4300</v>
      </c>
      <c r="Q822" s="247" t="s">
        <v>109</v>
      </c>
      <c r="R822" s="249" t="s">
        <v>195</v>
      </c>
      <c r="S822" s="247" t="str">
        <f>LEFT(Table1[[#This Row],[SECTOR]],3)</f>
        <v>BRI</v>
      </c>
      <c r="T822" s="247" t="str">
        <f>RIGHT(Table1[[#This Row],[SECTOR]],3)</f>
        <v>SSH</v>
      </c>
      <c r="U822" s="247" t="str">
        <f t="shared" si="16"/>
        <v>BRI</v>
      </c>
      <c r="V822" s="247">
        <f>WEEKDAY(Table1[[#This Row],[FLIGHT_DATE]],2)</f>
        <v>5</v>
      </c>
      <c r="W822" s="247">
        <f>Table1[[#This Row],[FLIGHT_DATE]]-Table1[[#This Row],[DATE_BOOKED]]</f>
        <v>169</v>
      </c>
    </row>
    <row r="823" spans="1:23" x14ac:dyDescent="0.25">
      <c r="A823" s="246">
        <v>45715</v>
      </c>
      <c r="B823" s="247" t="s">
        <v>318</v>
      </c>
      <c r="C823" s="98" t="s">
        <v>108</v>
      </c>
      <c r="D823" s="98"/>
      <c r="E823" s="247"/>
      <c r="F823" s="247" t="s">
        <v>45</v>
      </c>
      <c r="G823" s="247" t="s">
        <v>7</v>
      </c>
      <c r="H823" s="247" t="s">
        <v>479</v>
      </c>
      <c r="I823" s="248" t="s">
        <v>290</v>
      </c>
      <c r="J823" s="246">
        <v>45891</v>
      </c>
      <c r="K823" s="249">
        <v>20</v>
      </c>
      <c r="L823" s="250">
        <v>20</v>
      </c>
      <c r="M823" s="251">
        <v>215</v>
      </c>
      <c r="N823" s="252">
        <v>0</v>
      </c>
      <c r="O823" s="252">
        <v>0</v>
      </c>
      <c r="P823" s="253">
        <f>SUM(Table1[[#This Row],[BASE_FARE]:[SURCHARGES]])*Table1[[#This Row],[SEATS_BOOKED]]</f>
        <v>4300</v>
      </c>
      <c r="Q823" s="247" t="s">
        <v>109</v>
      </c>
      <c r="R823" s="249" t="s">
        <v>195</v>
      </c>
      <c r="S823" s="247" t="str">
        <f>LEFT(Table1[[#This Row],[SECTOR]],3)</f>
        <v>BRI</v>
      </c>
      <c r="T823" s="247" t="str">
        <f>RIGHT(Table1[[#This Row],[SECTOR]],3)</f>
        <v>SSH</v>
      </c>
      <c r="U823" s="247" t="str">
        <f t="shared" si="16"/>
        <v>BRI</v>
      </c>
      <c r="V823" s="247">
        <f>WEEKDAY(Table1[[#This Row],[FLIGHT_DATE]],2)</f>
        <v>5</v>
      </c>
      <c r="W823" s="247">
        <f>Table1[[#This Row],[FLIGHT_DATE]]-Table1[[#This Row],[DATE_BOOKED]]</f>
        <v>176</v>
      </c>
    </row>
    <row r="824" spans="1:23" x14ac:dyDescent="0.25">
      <c r="A824" s="246">
        <v>45715</v>
      </c>
      <c r="B824" s="247" t="s">
        <v>318</v>
      </c>
      <c r="C824" s="98" t="s">
        <v>108</v>
      </c>
      <c r="D824" s="98"/>
      <c r="E824" s="247"/>
      <c r="F824" s="247" t="s">
        <v>45</v>
      </c>
      <c r="G824" s="247" t="s">
        <v>7</v>
      </c>
      <c r="H824" s="247" t="s">
        <v>479</v>
      </c>
      <c r="I824" s="248" t="s">
        <v>290</v>
      </c>
      <c r="J824" s="246">
        <v>45898</v>
      </c>
      <c r="K824" s="249">
        <v>20</v>
      </c>
      <c r="L824" s="250">
        <v>20</v>
      </c>
      <c r="M824" s="251">
        <v>215</v>
      </c>
      <c r="N824" s="252">
        <v>0</v>
      </c>
      <c r="O824" s="252">
        <v>0</v>
      </c>
      <c r="P824" s="253">
        <f>SUM(Table1[[#This Row],[BASE_FARE]:[SURCHARGES]])*Table1[[#This Row],[SEATS_BOOKED]]</f>
        <v>4300</v>
      </c>
      <c r="Q824" s="247" t="s">
        <v>109</v>
      </c>
      <c r="R824" s="249" t="s">
        <v>195</v>
      </c>
      <c r="S824" s="247" t="str">
        <f>LEFT(Table1[[#This Row],[SECTOR]],3)</f>
        <v>BRI</v>
      </c>
      <c r="T824" s="247" t="str">
        <f>RIGHT(Table1[[#This Row],[SECTOR]],3)</f>
        <v>SSH</v>
      </c>
      <c r="U824" s="247" t="str">
        <f t="shared" si="16"/>
        <v>BRI</v>
      </c>
      <c r="V824" s="247">
        <f>WEEKDAY(Table1[[#This Row],[FLIGHT_DATE]],2)</f>
        <v>5</v>
      </c>
      <c r="W824" s="247">
        <f>Table1[[#This Row],[FLIGHT_DATE]]-Table1[[#This Row],[DATE_BOOKED]]</f>
        <v>183</v>
      </c>
    </row>
    <row r="825" spans="1:23" x14ac:dyDescent="0.25">
      <c r="A825" s="246">
        <v>45715</v>
      </c>
      <c r="B825" s="247" t="s">
        <v>318</v>
      </c>
      <c r="C825" s="98" t="s">
        <v>108</v>
      </c>
      <c r="D825" s="98"/>
      <c r="E825" s="247"/>
      <c r="F825" s="247" t="s">
        <v>45</v>
      </c>
      <c r="G825" s="247" t="s">
        <v>8</v>
      </c>
      <c r="H825" s="247" t="s">
        <v>480</v>
      </c>
      <c r="I825" s="248" t="s">
        <v>294</v>
      </c>
      <c r="J825" s="246">
        <v>45884</v>
      </c>
      <c r="K825" s="249">
        <v>20</v>
      </c>
      <c r="L825" s="250">
        <v>20</v>
      </c>
      <c r="M825" s="251">
        <v>215</v>
      </c>
      <c r="N825" s="252">
        <v>0</v>
      </c>
      <c r="O825" s="252">
        <v>0</v>
      </c>
      <c r="P825" s="253">
        <f>SUM(Table1[[#This Row],[BASE_FARE]:[SURCHARGES]])*Table1[[#This Row],[SEATS_BOOKED]]</f>
        <v>4300</v>
      </c>
      <c r="Q825" s="247" t="s">
        <v>109</v>
      </c>
      <c r="R825" s="249" t="s">
        <v>195</v>
      </c>
      <c r="S825" s="247" t="str">
        <f>LEFT(Table1[[#This Row],[SECTOR]],3)</f>
        <v>SSH</v>
      </c>
      <c r="T825" s="247" t="str">
        <f>RIGHT(Table1[[#This Row],[SECTOR]],3)</f>
        <v>BRI</v>
      </c>
      <c r="U825" s="247" t="str">
        <f t="shared" si="16"/>
        <v>BRI</v>
      </c>
      <c r="V825" s="247">
        <f>WEEKDAY(Table1[[#This Row],[FLIGHT_DATE]],2)</f>
        <v>5</v>
      </c>
      <c r="W825" s="247">
        <f>Table1[[#This Row],[FLIGHT_DATE]]-Table1[[#This Row],[DATE_BOOKED]]</f>
        <v>169</v>
      </c>
    </row>
    <row r="826" spans="1:23" x14ac:dyDescent="0.25">
      <c r="A826" s="246">
        <v>45715</v>
      </c>
      <c r="B826" s="247" t="s">
        <v>318</v>
      </c>
      <c r="C826" s="98" t="s">
        <v>108</v>
      </c>
      <c r="D826" s="98"/>
      <c r="E826" s="247"/>
      <c r="F826" s="247" t="s">
        <v>45</v>
      </c>
      <c r="G826" s="247" t="s">
        <v>8</v>
      </c>
      <c r="H826" s="247" t="s">
        <v>480</v>
      </c>
      <c r="I826" s="248" t="s">
        <v>294</v>
      </c>
      <c r="J826" s="246">
        <v>45891</v>
      </c>
      <c r="K826" s="249">
        <v>20</v>
      </c>
      <c r="L826" s="250">
        <v>20</v>
      </c>
      <c r="M826" s="251">
        <v>215</v>
      </c>
      <c r="N826" s="252">
        <v>0</v>
      </c>
      <c r="O826" s="252">
        <v>0</v>
      </c>
      <c r="P826" s="253">
        <f>SUM(Table1[[#This Row],[BASE_FARE]:[SURCHARGES]])*Table1[[#This Row],[SEATS_BOOKED]]</f>
        <v>4300</v>
      </c>
      <c r="Q826" s="247" t="s">
        <v>109</v>
      </c>
      <c r="R826" s="249" t="s">
        <v>195</v>
      </c>
      <c r="S826" s="247" t="str">
        <f>LEFT(Table1[[#This Row],[SECTOR]],3)</f>
        <v>SSH</v>
      </c>
      <c r="T826" s="247" t="str">
        <f>RIGHT(Table1[[#This Row],[SECTOR]],3)</f>
        <v>BRI</v>
      </c>
      <c r="U826" s="247" t="str">
        <f t="shared" ref="U826:U889" si="17">IF(AND(S826&lt;&gt;"SSH", S826&lt;&gt;"RMF", S826&lt;&gt;"CAI", S826&lt;&gt;"HRG", S826&lt;&gt;"LXR", S826&lt;&gt;"DXB", OR(T826="SSH", T826="RMF", T826="CAI", T826="HRG", T826="LXR", T826="DXB")), S826,
    IF(AND(T826&lt;&gt;"SSH", T826&lt;&gt;"RMF", T826&lt;&gt;"CAI", T826&lt;&gt;"HRG", T826&lt;&gt;"LXR", T826&lt;&gt;"DXB", OR(S826="SSH", S826="RMF", S826="CAI", S826="HRG", S826="LXR", S826="DXB")), T826,
    "VIE"))</f>
        <v>BRI</v>
      </c>
      <c r="V826" s="247">
        <f>WEEKDAY(Table1[[#This Row],[FLIGHT_DATE]],2)</f>
        <v>5</v>
      </c>
      <c r="W826" s="247">
        <f>Table1[[#This Row],[FLIGHT_DATE]]-Table1[[#This Row],[DATE_BOOKED]]</f>
        <v>176</v>
      </c>
    </row>
    <row r="827" spans="1:23" x14ac:dyDescent="0.25">
      <c r="A827" s="246">
        <v>45715</v>
      </c>
      <c r="B827" s="247" t="s">
        <v>318</v>
      </c>
      <c r="C827" s="98" t="s">
        <v>108</v>
      </c>
      <c r="D827" s="98"/>
      <c r="E827" s="247"/>
      <c r="F827" s="247" t="s">
        <v>45</v>
      </c>
      <c r="G827" s="247" t="s">
        <v>8</v>
      </c>
      <c r="H827" s="247" t="s">
        <v>480</v>
      </c>
      <c r="I827" s="248" t="s">
        <v>294</v>
      </c>
      <c r="J827" s="246">
        <v>45898</v>
      </c>
      <c r="K827" s="249">
        <v>20</v>
      </c>
      <c r="L827" s="250">
        <v>20</v>
      </c>
      <c r="M827" s="251">
        <v>215</v>
      </c>
      <c r="N827" s="252">
        <v>0</v>
      </c>
      <c r="O827" s="252">
        <v>0</v>
      </c>
      <c r="P827" s="253">
        <f>SUM(Table1[[#This Row],[BASE_FARE]:[SURCHARGES]])*Table1[[#This Row],[SEATS_BOOKED]]</f>
        <v>4300</v>
      </c>
      <c r="Q827" s="247" t="s">
        <v>109</v>
      </c>
      <c r="R827" s="249" t="s">
        <v>195</v>
      </c>
      <c r="S827" s="247" t="str">
        <f>LEFT(Table1[[#This Row],[SECTOR]],3)</f>
        <v>SSH</v>
      </c>
      <c r="T827" s="247" t="str">
        <f>RIGHT(Table1[[#This Row],[SECTOR]],3)</f>
        <v>BRI</v>
      </c>
      <c r="U827" s="247" t="str">
        <f t="shared" si="17"/>
        <v>BRI</v>
      </c>
      <c r="V827" s="247">
        <f>WEEKDAY(Table1[[#This Row],[FLIGHT_DATE]],2)</f>
        <v>5</v>
      </c>
      <c r="W827" s="247">
        <f>Table1[[#This Row],[FLIGHT_DATE]]-Table1[[#This Row],[DATE_BOOKED]]</f>
        <v>183</v>
      </c>
    </row>
    <row r="828" spans="1:23" x14ac:dyDescent="0.25">
      <c r="A828" s="246">
        <v>45715</v>
      </c>
      <c r="B828" s="247" t="s">
        <v>318</v>
      </c>
      <c r="C828" s="98" t="s">
        <v>108</v>
      </c>
      <c r="D828" s="98"/>
      <c r="E828" s="247"/>
      <c r="F828" s="247" t="s">
        <v>45</v>
      </c>
      <c r="G828" s="247" t="s">
        <v>8</v>
      </c>
      <c r="H828" s="247" t="s">
        <v>480</v>
      </c>
      <c r="I828" s="248" t="s">
        <v>294</v>
      </c>
      <c r="J828" s="246">
        <v>45905</v>
      </c>
      <c r="K828" s="249">
        <v>20</v>
      </c>
      <c r="L828" s="250">
        <v>20</v>
      </c>
      <c r="M828" s="251">
        <v>215</v>
      </c>
      <c r="N828" s="252">
        <v>0</v>
      </c>
      <c r="O828" s="252">
        <v>0</v>
      </c>
      <c r="P828" s="253">
        <f>SUM(Table1[[#This Row],[BASE_FARE]:[SURCHARGES]])*Table1[[#This Row],[SEATS_BOOKED]]</f>
        <v>4300</v>
      </c>
      <c r="Q828" s="247" t="s">
        <v>109</v>
      </c>
      <c r="R828" s="249" t="s">
        <v>195</v>
      </c>
      <c r="S828" s="247" t="str">
        <f>LEFT(Table1[[#This Row],[SECTOR]],3)</f>
        <v>SSH</v>
      </c>
      <c r="T828" s="247" t="str">
        <f>RIGHT(Table1[[#This Row],[SECTOR]],3)</f>
        <v>BRI</v>
      </c>
      <c r="U828" s="247" t="str">
        <f t="shared" si="17"/>
        <v>BRI</v>
      </c>
      <c r="V828" s="247">
        <f>WEEKDAY(Table1[[#This Row],[FLIGHT_DATE]],2)</f>
        <v>5</v>
      </c>
      <c r="W828" s="247">
        <f>Table1[[#This Row],[FLIGHT_DATE]]-Table1[[#This Row],[DATE_BOOKED]]</f>
        <v>190</v>
      </c>
    </row>
    <row r="829" spans="1:23" x14ac:dyDescent="0.25">
      <c r="A829" s="246">
        <v>45715</v>
      </c>
      <c r="B829" s="247" t="s">
        <v>318</v>
      </c>
      <c r="C829" s="98" t="s">
        <v>108</v>
      </c>
      <c r="D829" s="98"/>
      <c r="E829" s="247"/>
      <c r="F829" s="247" t="s">
        <v>45</v>
      </c>
      <c r="G829" s="247" t="s">
        <v>7</v>
      </c>
      <c r="H829" s="247" t="s">
        <v>321</v>
      </c>
      <c r="I829" s="248" t="s">
        <v>23</v>
      </c>
      <c r="J829" s="246">
        <v>45865</v>
      </c>
      <c r="K829" s="249">
        <v>40</v>
      </c>
      <c r="L829" s="249">
        <v>40</v>
      </c>
      <c r="M829" s="251">
        <v>225</v>
      </c>
      <c r="N829" s="252">
        <v>0</v>
      </c>
      <c r="O829" s="252">
        <v>0</v>
      </c>
      <c r="P829" s="253">
        <f>SUM(Table1[[#This Row],[BASE_FARE]:[SURCHARGES]])*Table1[[#This Row],[SEATS_BOOKED]]</f>
        <v>9000</v>
      </c>
      <c r="Q829" s="247" t="s">
        <v>109</v>
      </c>
      <c r="R829" s="249" t="s">
        <v>195</v>
      </c>
      <c r="S829" s="247" t="str">
        <f>LEFT(Table1[[#This Row],[SECTOR]],3)</f>
        <v>NAP</v>
      </c>
      <c r="T829" s="247" t="str">
        <f>RIGHT(Table1[[#This Row],[SECTOR]],3)</f>
        <v>SSH</v>
      </c>
      <c r="U829" s="247" t="str">
        <f t="shared" si="17"/>
        <v>NAP</v>
      </c>
      <c r="V829" s="247">
        <f>WEEKDAY(Table1[[#This Row],[FLIGHT_DATE]],2)</f>
        <v>7</v>
      </c>
      <c r="W829" s="247">
        <f>Table1[[#This Row],[FLIGHT_DATE]]-Table1[[#This Row],[DATE_BOOKED]]</f>
        <v>150</v>
      </c>
    </row>
    <row r="830" spans="1:23" x14ac:dyDescent="0.25">
      <c r="A830" s="246">
        <v>45715</v>
      </c>
      <c r="B830" s="247" t="s">
        <v>318</v>
      </c>
      <c r="C830" s="98" t="s">
        <v>108</v>
      </c>
      <c r="D830" s="98"/>
      <c r="E830" s="247"/>
      <c r="F830" s="247" t="s">
        <v>45</v>
      </c>
      <c r="G830" s="247" t="s">
        <v>7</v>
      </c>
      <c r="H830" s="247" t="s">
        <v>321</v>
      </c>
      <c r="I830" s="248" t="s">
        <v>23</v>
      </c>
      <c r="J830" s="246">
        <v>45872</v>
      </c>
      <c r="K830" s="249">
        <v>40</v>
      </c>
      <c r="L830" s="249">
        <v>40</v>
      </c>
      <c r="M830" s="251">
        <v>225</v>
      </c>
      <c r="N830" s="252">
        <v>0</v>
      </c>
      <c r="O830" s="252">
        <v>0</v>
      </c>
      <c r="P830" s="253">
        <f>SUM(Table1[[#This Row],[BASE_FARE]:[SURCHARGES]])*Table1[[#This Row],[SEATS_BOOKED]]</f>
        <v>9000</v>
      </c>
      <c r="Q830" s="247" t="s">
        <v>109</v>
      </c>
      <c r="R830" s="249" t="s">
        <v>195</v>
      </c>
      <c r="S830" s="247" t="str">
        <f>LEFT(Table1[[#This Row],[SECTOR]],3)</f>
        <v>NAP</v>
      </c>
      <c r="T830" s="247" t="str">
        <f>RIGHT(Table1[[#This Row],[SECTOR]],3)</f>
        <v>SSH</v>
      </c>
      <c r="U830" s="247" t="str">
        <f t="shared" si="17"/>
        <v>NAP</v>
      </c>
      <c r="V830" s="247">
        <f>WEEKDAY(Table1[[#This Row],[FLIGHT_DATE]],2)</f>
        <v>7</v>
      </c>
      <c r="W830" s="247">
        <f>Table1[[#This Row],[FLIGHT_DATE]]-Table1[[#This Row],[DATE_BOOKED]]</f>
        <v>157</v>
      </c>
    </row>
    <row r="831" spans="1:23" x14ac:dyDescent="0.25">
      <c r="A831" s="246">
        <v>45715</v>
      </c>
      <c r="B831" s="247" t="s">
        <v>318</v>
      </c>
      <c r="C831" s="98" t="s">
        <v>108</v>
      </c>
      <c r="D831" s="98"/>
      <c r="E831" s="247"/>
      <c r="F831" s="247" t="s">
        <v>45</v>
      </c>
      <c r="G831" s="247" t="s">
        <v>7</v>
      </c>
      <c r="H831" s="247" t="s">
        <v>321</v>
      </c>
      <c r="I831" s="248" t="s">
        <v>23</v>
      </c>
      <c r="J831" s="246">
        <v>45879</v>
      </c>
      <c r="K831" s="249">
        <v>40</v>
      </c>
      <c r="L831" s="249">
        <v>40</v>
      </c>
      <c r="M831" s="251">
        <v>225</v>
      </c>
      <c r="N831" s="252">
        <v>0</v>
      </c>
      <c r="O831" s="252">
        <v>0</v>
      </c>
      <c r="P831" s="253">
        <f>SUM(Table1[[#This Row],[BASE_FARE]:[SURCHARGES]])*Table1[[#This Row],[SEATS_BOOKED]]</f>
        <v>9000</v>
      </c>
      <c r="Q831" s="247" t="s">
        <v>109</v>
      </c>
      <c r="R831" s="249" t="s">
        <v>195</v>
      </c>
      <c r="S831" s="247" t="str">
        <f>LEFT(Table1[[#This Row],[SECTOR]],3)</f>
        <v>NAP</v>
      </c>
      <c r="T831" s="247" t="str">
        <f>RIGHT(Table1[[#This Row],[SECTOR]],3)</f>
        <v>SSH</v>
      </c>
      <c r="U831" s="247" t="str">
        <f t="shared" si="17"/>
        <v>NAP</v>
      </c>
      <c r="V831" s="247">
        <f>WEEKDAY(Table1[[#This Row],[FLIGHT_DATE]],2)</f>
        <v>7</v>
      </c>
      <c r="W831" s="247">
        <f>Table1[[#This Row],[FLIGHT_DATE]]-Table1[[#This Row],[DATE_BOOKED]]</f>
        <v>164</v>
      </c>
    </row>
    <row r="832" spans="1:23" x14ac:dyDescent="0.25">
      <c r="A832" s="246">
        <v>45715</v>
      </c>
      <c r="B832" s="247" t="s">
        <v>318</v>
      </c>
      <c r="C832" s="98" t="s">
        <v>108</v>
      </c>
      <c r="D832" s="98"/>
      <c r="E832" s="247"/>
      <c r="F832" s="247" t="s">
        <v>45</v>
      </c>
      <c r="G832" s="247" t="s">
        <v>7</v>
      </c>
      <c r="H832" s="247" t="s">
        <v>321</v>
      </c>
      <c r="I832" s="248" t="s">
        <v>23</v>
      </c>
      <c r="J832" s="246">
        <v>45886</v>
      </c>
      <c r="K832" s="249">
        <v>40</v>
      </c>
      <c r="L832" s="249">
        <v>40</v>
      </c>
      <c r="M832" s="251">
        <v>225</v>
      </c>
      <c r="N832" s="252">
        <v>0</v>
      </c>
      <c r="O832" s="252">
        <v>0</v>
      </c>
      <c r="P832" s="253">
        <f>SUM(Table1[[#This Row],[BASE_FARE]:[SURCHARGES]])*Table1[[#This Row],[SEATS_BOOKED]]</f>
        <v>9000</v>
      </c>
      <c r="Q832" s="247" t="s">
        <v>109</v>
      </c>
      <c r="R832" s="249" t="s">
        <v>195</v>
      </c>
      <c r="S832" s="247" t="str">
        <f>LEFT(Table1[[#This Row],[SECTOR]],3)</f>
        <v>NAP</v>
      </c>
      <c r="T832" s="247" t="str">
        <f>RIGHT(Table1[[#This Row],[SECTOR]],3)</f>
        <v>SSH</v>
      </c>
      <c r="U832" s="247" t="str">
        <f t="shared" si="17"/>
        <v>NAP</v>
      </c>
      <c r="V832" s="247">
        <f>WEEKDAY(Table1[[#This Row],[FLIGHT_DATE]],2)</f>
        <v>7</v>
      </c>
      <c r="W832" s="247">
        <f>Table1[[#This Row],[FLIGHT_DATE]]-Table1[[#This Row],[DATE_BOOKED]]</f>
        <v>171</v>
      </c>
    </row>
    <row r="833" spans="1:23" x14ac:dyDescent="0.25">
      <c r="A833" s="246">
        <v>45715</v>
      </c>
      <c r="B833" s="247" t="s">
        <v>318</v>
      </c>
      <c r="C833" s="98" t="s">
        <v>108</v>
      </c>
      <c r="D833" s="98"/>
      <c r="E833" s="247"/>
      <c r="F833" s="247" t="s">
        <v>45</v>
      </c>
      <c r="G833" s="247" t="s">
        <v>7</v>
      </c>
      <c r="H833" s="247" t="s">
        <v>321</v>
      </c>
      <c r="I833" s="248" t="s">
        <v>23</v>
      </c>
      <c r="J833" s="246">
        <v>45893</v>
      </c>
      <c r="K833" s="249">
        <v>40</v>
      </c>
      <c r="L833" s="249">
        <v>40</v>
      </c>
      <c r="M833" s="251">
        <v>225</v>
      </c>
      <c r="N833" s="252">
        <v>0</v>
      </c>
      <c r="O833" s="252">
        <v>0</v>
      </c>
      <c r="P833" s="253">
        <f>SUM(Table1[[#This Row],[BASE_FARE]:[SURCHARGES]])*Table1[[#This Row],[SEATS_BOOKED]]</f>
        <v>9000</v>
      </c>
      <c r="Q833" s="247" t="s">
        <v>109</v>
      </c>
      <c r="R833" s="249" t="s">
        <v>195</v>
      </c>
      <c r="S833" s="247" t="str">
        <f>LEFT(Table1[[#This Row],[SECTOR]],3)</f>
        <v>NAP</v>
      </c>
      <c r="T833" s="247" t="str">
        <f>RIGHT(Table1[[#This Row],[SECTOR]],3)</f>
        <v>SSH</v>
      </c>
      <c r="U833" s="247" t="str">
        <f t="shared" si="17"/>
        <v>NAP</v>
      </c>
      <c r="V833" s="247">
        <f>WEEKDAY(Table1[[#This Row],[FLIGHT_DATE]],2)</f>
        <v>7</v>
      </c>
      <c r="W833" s="247">
        <f>Table1[[#This Row],[FLIGHT_DATE]]-Table1[[#This Row],[DATE_BOOKED]]</f>
        <v>178</v>
      </c>
    </row>
    <row r="834" spans="1:23" x14ac:dyDescent="0.25">
      <c r="A834" s="246">
        <v>45715</v>
      </c>
      <c r="B834" s="247" t="s">
        <v>318</v>
      </c>
      <c r="C834" s="98" t="s">
        <v>108</v>
      </c>
      <c r="D834" s="98"/>
      <c r="E834" s="247"/>
      <c r="F834" s="247" t="s">
        <v>45</v>
      </c>
      <c r="G834" s="247" t="s">
        <v>7</v>
      </c>
      <c r="H834" s="247" t="s">
        <v>321</v>
      </c>
      <c r="I834" s="248" t="s">
        <v>23</v>
      </c>
      <c r="J834" s="246">
        <v>45900</v>
      </c>
      <c r="K834" s="249">
        <v>40</v>
      </c>
      <c r="L834" s="249">
        <v>40</v>
      </c>
      <c r="M834" s="251">
        <v>225</v>
      </c>
      <c r="N834" s="252">
        <v>0</v>
      </c>
      <c r="O834" s="252">
        <v>0</v>
      </c>
      <c r="P834" s="253">
        <f>SUM(Table1[[#This Row],[BASE_FARE]:[SURCHARGES]])*Table1[[#This Row],[SEATS_BOOKED]]</f>
        <v>9000</v>
      </c>
      <c r="Q834" s="247" t="s">
        <v>109</v>
      </c>
      <c r="R834" s="249" t="s">
        <v>195</v>
      </c>
      <c r="S834" s="247" t="str">
        <f>LEFT(Table1[[#This Row],[SECTOR]],3)</f>
        <v>NAP</v>
      </c>
      <c r="T834" s="247" t="str">
        <f>RIGHT(Table1[[#This Row],[SECTOR]],3)</f>
        <v>SSH</v>
      </c>
      <c r="U834" s="247" t="str">
        <f t="shared" si="17"/>
        <v>NAP</v>
      </c>
      <c r="V834" s="247">
        <f>WEEKDAY(Table1[[#This Row],[FLIGHT_DATE]],2)</f>
        <v>7</v>
      </c>
      <c r="W834" s="247">
        <f>Table1[[#This Row],[FLIGHT_DATE]]-Table1[[#This Row],[DATE_BOOKED]]</f>
        <v>185</v>
      </c>
    </row>
    <row r="835" spans="1:23" x14ac:dyDescent="0.25">
      <c r="A835" s="246">
        <v>45715</v>
      </c>
      <c r="B835" s="247" t="s">
        <v>318</v>
      </c>
      <c r="C835" s="98" t="s">
        <v>108</v>
      </c>
      <c r="D835" s="98"/>
      <c r="E835" s="247"/>
      <c r="F835" s="247" t="s">
        <v>45</v>
      </c>
      <c r="G835" s="247" t="s">
        <v>7</v>
      </c>
      <c r="H835" s="247" t="s">
        <v>321</v>
      </c>
      <c r="I835" s="248" t="s">
        <v>23</v>
      </c>
      <c r="J835" s="246">
        <v>45907</v>
      </c>
      <c r="K835" s="249">
        <v>40</v>
      </c>
      <c r="L835" s="249">
        <v>40</v>
      </c>
      <c r="M835" s="251">
        <v>225</v>
      </c>
      <c r="N835" s="252">
        <v>0</v>
      </c>
      <c r="O835" s="252">
        <v>0</v>
      </c>
      <c r="P835" s="253">
        <f>SUM(Table1[[#This Row],[BASE_FARE]:[SURCHARGES]])*Table1[[#This Row],[SEATS_BOOKED]]</f>
        <v>9000</v>
      </c>
      <c r="Q835" s="247" t="s">
        <v>109</v>
      </c>
      <c r="R835" s="249" t="s">
        <v>195</v>
      </c>
      <c r="S835" s="247" t="str">
        <f>LEFT(Table1[[#This Row],[SECTOR]],3)</f>
        <v>NAP</v>
      </c>
      <c r="T835" s="247" t="str">
        <f>RIGHT(Table1[[#This Row],[SECTOR]],3)</f>
        <v>SSH</v>
      </c>
      <c r="U835" s="247" t="str">
        <f t="shared" si="17"/>
        <v>NAP</v>
      </c>
      <c r="V835" s="247">
        <f>WEEKDAY(Table1[[#This Row],[FLIGHT_DATE]],2)</f>
        <v>7</v>
      </c>
      <c r="W835" s="247">
        <f>Table1[[#This Row],[FLIGHT_DATE]]-Table1[[#This Row],[DATE_BOOKED]]</f>
        <v>192</v>
      </c>
    </row>
    <row r="836" spans="1:23" x14ac:dyDescent="0.25">
      <c r="A836" s="246">
        <v>45715</v>
      </c>
      <c r="B836" s="247" t="s">
        <v>318</v>
      </c>
      <c r="C836" s="98" t="s">
        <v>108</v>
      </c>
      <c r="D836" s="98"/>
      <c r="E836" s="247"/>
      <c r="F836" s="247" t="s">
        <v>45</v>
      </c>
      <c r="G836" s="247" t="s">
        <v>8</v>
      </c>
      <c r="H836" s="247" t="s">
        <v>323</v>
      </c>
      <c r="I836" s="248" t="s">
        <v>24</v>
      </c>
      <c r="J836" s="246">
        <v>45872</v>
      </c>
      <c r="K836" s="249">
        <v>40</v>
      </c>
      <c r="L836" s="249">
        <v>40</v>
      </c>
      <c r="M836" s="251">
        <v>225</v>
      </c>
      <c r="N836" s="252">
        <v>0</v>
      </c>
      <c r="O836" s="252">
        <v>0</v>
      </c>
      <c r="P836" s="253">
        <f>SUM(Table1[[#This Row],[BASE_FARE]:[SURCHARGES]])*Table1[[#This Row],[SEATS_BOOKED]]</f>
        <v>9000</v>
      </c>
      <c r="Q836" s="247" t="s">
        <v>109</v>
      </c>
      <c r="R836" s="249" t="s">
        <v>195</v>
      </c>
      <c r="S836" s="247" t="str">
        <f>LEFT(Table1[[#This Row],[SECTOR]],3)</f>
        <v>SSH</v>
      </c>
      <c r="T836" s="247" t="str">
        <f>RIGHT(Table1[[#This Row],[SECTOR]],3)</f>
        <v>NAP</v>
      </c>
      <c r="U836" s="247" t="str">
        <f t="shared" si="17"/>
        <v>NAP</v>
      </c>
      <c r="V836" s="247">
        <f>WEEKDAY(Table1[[#This Row],[FLIGHT_DATE]],2)</f>
        <v>7</v>
      </c>
      <c r="W836" s="247">
        <f>Table1[[#This Row],[FLIGHT_DATE]]-Table1[[#This Row],[DATE_BOOKED]]</f>
        <v>157</v>
      </c>
    </row>
    <row r="837" spans="1:23" x14ac:dyDescent="0.25">
      <c r="A837" s="246">
        <v>45715</v>
      </c>
      <c r="B837" s="247" t="s">
        <v>318</v>
      </c>
      <c r="C837" s="98" t="s">
        <v>108</v>
      </c>
      <c r="D837" s="98"/>
      <c r="E837" s="247"/>
      <c r="F837" s="247" t="s">
        <v>45</v>
      </c>
      <c r="G837" s="247" t="s">
        <v>8</v>
      </c>
      <c r="H837" s="247" t="s">
        <v>323</v>
      </c>
      <c r="I837" s="248" t="s">
        <v>24</v>
      </c>
      <c r="J837" s="246">
        <v>45879</v>
      </c>
      <c r="K837" s="249">
        <v>40</v>
      </c>
      <c r="L837" s="249">
        <v>40</v>
      </c>
      <c r="M837" s="251">
        <v>225</v>
      </c>
      <c r="N837" s="252">
        <v>0</v>
      </c>
      <c r="O837" s="252">
        <v>0</v>
      </c>
      <c r="P837" s="253">
        <f>SUM(Table1[[#This Row],[BASE_FARE]:[SURCHARGES]])*Table1[[#This Row],[SEATS_BOOKED]]</f>
        <v>9000</v>
      </c>
      <c r="Q837" s="247" t="s">
        <v>109</v>
      </c>
      <c r="R837" s="249" t="s">
        <v>195</v>
      </c>
      <c r="S837" s="247" t="str">
        <f>LEFT(Table1[[#This Row],[SECTOR]],3)</f>
        <v>SSH</v>
      </c>
      <c r="T837" s="247" t="str">
        <f>RIGHT(Table1[[#This Row],[SECTOR]],3)</f>
        <v>NAP</v>
      </c>
      <c r="U837" s="247" t="str">
        <f t="shared" si="17"/>
        <v>NAP</v>
      </c>
      <c r="V837" s="247">
        <f>WEEKDAY(Table1[[#This Row],[FLIGHT_DATE]],2)</f>
        <v>7</v>
      </c>
      <c r="W837" s="247">
        <f>Table1[[#This Row],[FLIGHT_DATE]]-Table1[[#This Row],[DATE_BOOKED]]</f>
        <v>164</v>
      </c>
    </row>
    <row r="838" spans="1:23" x14ac:dyDescent="0.25">
      <c r="A838" s="246">
        <v>45715</v>
      </c>
      <c r="B838" s="247" t="s">
        <v>318</v>
      </c>
      <c r="C838" s="98" t="s">
        <v>108</v>
      </c>
      <c r="D838" s="98"/>
      <c r="E838" s="247"/>
      <c r="F838" s="247" t="s">
        <v>45</v>
      </c>
      <c r="G838" s="247" t="s">
        <v>8</v>
      </c>
      <c r="H838" s="247" t="s">
        <v>323</v>
      </c>
      <c r="I838" s="248" t="s">
        <v>24</v>
      </c>
      <c r="J838" s="246">
        <v>45886</v>
      </c>
      <c r="K838" s="249">
        <v>40</v>
      </c>
      <c r="L838" s="249">
        <v>40</v>
      </c>
      <c r="M838" s="251">
        <v>225</v>
      </c>
      <c r="N838" s="252">
        <v>0</v>
      </c>
      <c r="O838" s="252">
        <v>0</v>
      </c>
      <c r="P838" s="253">
        <f>SUM(Table1[[#This Row],[BASE_FARE]:[SURCHARGES]])*Table1[[#This Row],[SEATS_BOOKED]]</f>
        <v>9000</v>
      </c>
      <c r="Q838" s="247" t="s">
        <v>109</v>
      </c>
      <c r="R838" s="249" t="s">
        <v>195</v>
      </c>
      <c r="S838" s="247" t="str">
        <f>LEFT(Table1[[#This Row],[SECTOR]],3)</f>
        <v>SSH</v>
      </c>
      <c r="T838" s="247" t="str">
        <f>RIGHT(Table1[[#This Row],[SECTOR]],3)</f>
        <v>NAP</v>
      </c>
      <c r="U838" s="247" t="str">
        <f t="shared" si="17"/>
        <v>NAP</v>
      </c>
      <c r="V838" s="247">
        <f>WEEKDAY(Table1[[#This Row],[FLIGHT_DATE]],2)</f>
        <v>7</v>
      </c>
      <c r="W838" s="247">
        <f>Table1[[#This Row],[FLIGHT_DATE]]-Table1[[#This Row],[DATE_BOOKED]]</f>
        <v>171</v>
      </c>
    </row>
    <row r="839" spans="1:23" x14ac:dyDescent="0.25">
      <c r="A839" s="246">
        <v>45715</v>
      </c>
      <c r="B839" s="247" t="s">
        <v>318</v>
      </c>
      <c r="C839" s="98" t="s">
        <v>108</v>
      </c>
      <c r="D839" s="98"/>
      <c r="E839" s="247"/>
      <c r="F839" s="247" t="s">
        <v>45</v>
      </c>
      <c r="G839" s="247" t="s">
        <v>8</v>
      </c>
      <c r="H839" s="247" t="s">
        <v>323</v>
      </c>
      <c r="I839" s="248" t="s">
        <v>24</v>
      </c>
      <c r="J839" s="246">
        <v>45893</v>
      </c>
      <c r="K839" s="249">
        <v>40</v>
      </c>
      <c r="L839" s="249">
        <v>40</v>
      </c>
      <c r="M839" s="251">
        <v>225</v>
      </c>
      <c r="N839" s="252">
        <v>0</v>
      </c>
      <c r="O839" s="252">
        <v>0</v>
      </c>
      <c r="P839" s="253">
        <f>SUM(Table1[[#This Row],[BASE_FARE]:[SURCHARGES]])*Table1[[#This Row],[SEATS_BOOKED]]</f>
        <v>9000</v>
      </c>
      <c r="Q839" s="247" t="s">
        <v>109</v>
      </c>
      <c r="R839" s="249" t="s">
        <v>195</v>
      </c>
      <c r="S839" s="247" t="str">
        <f>LEFT(Table1[[#This Row],[SECTOR]],3)</f>
        <v>SSH</v>
      </c>
      <c r="T839" s="247" t="str">
        <f>RIGHT(Table1[[#This Row],[SECTOR]],3)</f>
        <v>NAP</v>
      </c>
      <c r="U839" s="247" t="str">
        <f t="shared" si="17"/>
        <v>NAP</v>
      </c>
      <c r="V839" s="247">
        <f>WEEKDAY(Table1[[#This Row],[FLIGHT_DATE]],2)</f>
        <v>7</v>
      </c>
      <c r="W839" s="247">
        <f>Table1[[#This Row],[FLIGHT_DATE]]-Table1[[#This Row],[DATE_BOOKED]]</f>
        <v>178</v>
      </c>
    </row>
    <row r="840" spans="1:23" x14ac:dyDescent="0.25">
      <c r="A840" s="246">
        <v>45715</v>
      </c>
      <c r="B840" s="247" t="s">
        <v>318</v>
      </c>
      <c r="C840" s="98" t="s">
        <v>108</v>
      </c>
      <c r="D840" s="98"/>
      <c r="E840" s="247"/>
      <c r="F840" s="247" t="s">
        <v>45</v>
      </c>
      <c r="G840" s="247" t="s">
        <v>8</v>
      </c>
      <c r="H840" s="247" t="s">
        <v>323</v>
      </c>
      <c r="I840" s="248" t="s">
        <v>24</v>
      </c>
      <c r="J840" s="246">
        <v>45900</v>
      </c>
      <c r="K840" s="249">
        <v>40</v>
      </c>
      <c r="L840" s="249">
        <v>40</v>
      </c>
      <c r="M840" s="251">
        <v>225</v>
      </c>
      <c r="N840" s="252">
        <v>0</v>
      </c>
      <c r="O840" s="252">
        <v>0</v>
      </c>
      <c r="P840" s="253">
        <f>SUM(Table1[[#This Row],[BASE_FARE]:[SURCHARGES]])*Table1[[#This Row],[SEATS_BOOKED]]</f>
        <v>9000</v>
      </c>
      <c r="Q840" s="247" t="s">
        <v>109</v>
      </c>
      <c r="R840" s="249" t="s">
        <v>195</v>
      </c>
      <c r="S840" s="247" t="str">
        <f>LEFT(Table1[[#This Row],[SECTOR]],3)</f>
        <v>SSH</v>
      </c>
      <c r="T840" s="247" t="str">
        <f>RIGHT(Table1[[#This Row],[SECTOR]],3)</f>
        <v>NAP</v>
      </c>
      <c r="U840" s="247" t="str">
        <f t="shared" si="17"/>
        <v>NAP</v>
      </c>
      <c r="V840" s="247">
        <f>WEEKDAY(Table1[[#This Row],[FLIGHT_DATE]],2)</f>
        <v>7</v>
      </c>
      <c r="W840" s="247">
        <f>Table1[[#This Row],[FLIGHT_DATE]]-Table1[[#This Row],[DATE_BOOKED]]</f>
        <v>185</v>
      </c>
    </row>
    <row r="841" spans="1:23" x14ac:dyDescent="0.25">
      <c r="A841" s="246">
        <v>45715</v>
      </c>
      <c r="B841" s="247" t="s">
        <v>318</v>
      </c>
      <c r="C841" s="98" t="s">
        <v>108</v>
      </c>
      <c r="D841" s="98"/>
      <c r="E841" s="247"/>
      <c r="F841" s="247" t="s">
        <v>45</v>
      </c>
      <c r="G841" s="247" t="s">
        <v>8</v>
      </c>
      <c r="H841" s="247" t="s">
        <v>323</v>
      </c>
      <c r="I841" s="248" t="s">
        <v>24</v>
      </c>
      <c r="J841" s="246">
        <v>45907</v>
      </c>
      <c r="K841" s="249">
        <v>40</v>
      </c>
      <c r="L841" s="249">
        <v>40</v>
      </c>
      <c r="M841" s="251">
        <v>225</v>
      </c>
      <c r="N841" s="252">
        <v>0</v>
      </c>
      <c r="O841" s="252">
        <v>0</v>
      </c>
      <c r="P841" s="253">
        <f>SUM(Table1[[#This Row],[BASE_FARE]:[SURCHARGES]])*Table1[[#This Row],[SEATS_BOOKED]]</f>
        <v>9000</v>
      </c>
      <c r="Q841" s="247" t="s">
        <v>109</v>
      </c>
      <c r="R841" s="249" t="s">
        <v>195</v>
      </c>
      <c r="S841" s="247" t="str">
        <f>LEFT(Table1[[#This Row],[SECTOR]],3)</f>
        <v>SSH</v>
      </c>
      <c r="T841" s="247" t="str">
        <f>RIGHT(Table1[[#This Row],[SECTOR]],3)</f>
        <v>NAP</v>
      </c>
      <c r="U841" s="247" t="str">
        <f t="shared" si="17"/>
        <v>NAP</v>
      </c>
      <c r="V841" s="247">
        <f>WEEKDAY(Table1[[#This Row],[FLIGHT_DATE]],2)</f>
        <v>7</v>
      </c>
      <c r="W841" s="247">
        <f>Table1[[#This Row],[FLIGHT_DATE]]-Table1[[#This Row],[DATE_BOOKED]]</f>
        <v>192</v>
      </c>
    </row>
    <row r="842" spans="1:23" x14ac:dyDescent="0.25">
      <c r="A842" s="246">
        <v>45715</v>
      </c>
      <c r="B842" s="247" t="s">
        <v>318</v>
      </c>
      <c r="C842" s="98" t="s">
        <v>108</v>
      </c>
      <c r="D842" s="98"/>
      <c r="E842" s="247"/>
      <c r="F842" s="247" t="s">
        <v>45</v>
      </c>
      <c r="G842" s="247" t="s">
        <v>8</v>
      </c>
      <c r="H842" s="247" t="s">
        <v>323</v>
      </c>
      <c r="I842" s="248" t="s">
        <v>24</v>
      </c>
      <c r="J842" s="246">
        <v>45914</v>
      </c>
      <c r="K842" s="249">
        <v>40</v>
      </c>
      <c r="L842" s="249">
        <v>40</v>
      </c>
      <c r="M842" s="251">
        <v>225</v>
      </c>
      <c r="N842" s="252">
        <v>0</v>
      </c>
      <c r="O842" s="252">
        <v>0</v>
      </c>
      <c r="P842" s="253">
        <f>SUM(Table1[[#This Row],[BASE_FARE]:[SURCHARGES]])*Table1[[#This Row],[SEATS_BOOKED]]</f>
        <v>9000</v>
      </c>
      <c r="Q842" s="247" t="s">
        <v>109</v>
      </c>
      <c r="R842" s="249" t="s">
        <v>195</v>
      </c>
      <c r="S842" s="247" t="str">
        <f>LEFT(Table1[[#This Row],[SECTOR]],3)</f>
        <v>SSH</v>
      </c>
      <c r="T842" s="247" t="str">
        <f>RIGHT(Table1[[#This Row],[SECTOR]],3)</f>
        <v>NAP</v>
      </c>
      <c r="U842" s="247" t="str">
        <f t="shared" si="17"/>
        <v>NAP</v>
      </c>
      <c r="V842" s="247">
        <f>WEEKDAY(Table1[[#This Row],[FLIGHT_DATE]],2)</f>
        <v>7</v>
      </c>
      <c r="W842" s="247">
        <f>Table1[[#This Row],[FLIGHT_DATE]]-Table1[[#This Row],[DATE_BOOKED]]</f>
        <v>199</v>
      </c>
    </row>
    <row r="843" spans="1:23" x14ac:dyDescent="0.25">
      <c r="A843" s="246">
        <v>45715</v>
      </c>
      <c r="B843" s="247" t="s">
        <v>318</v>
      </c>
      <c r="C843" s="98" t="s">
        <v>108</v>
      </c>
      <c r="D843" s="98"/>
      <c r="E843" s="247"/>
      <c r="F843" s="247" t="s">
        <v>45</v>
      </c>
      <c r="G843" s="247" t="s">
        <v>7</v>
      </c>
      <c r="H843" s="247" t="s">
        <v>1737</v>
      </c>
      <c r="I843" s="248" t="s">
        <v>23</v>
      </c>
      <c r="J843" s="246">
        <v>45880</v>
      </c>
      <c r="K843" s="249">
        <v>50</v>
      </c>
      <c r="L843" s="250">
        <v>50</v>
      </c>
      <c r="M843" s="251">
        <v>260</v>
      </c>
      <c r="N843" s="252">
        <v>0</v>
      </c>
      <c r="O843" s="252">
        <v>0</v>
      </c>
      <c r="P843" s="253">
        <f>SUM(Table1[[#This Row],[BASE_FARE]:[SURCHARGES]])*Table1[[#This Row],[SEATS_BOOKED]]</f>
        <v>13000</v>
      </c>
      <c r="Q843" s="247" t="s">
        <v>109</v>
      </c>
      <c r="R843" s="249" t="s">
        <v>195</v>
      </c>
      <c r="S843" s="247" t="str">
        <f>LEFT(Table1[[#This Row],[SECTOR]],3)</f>
        <v>NAP</v>
      </c>
      <c r="T843" s="247" t="str">
        <f>RIGHT(Table1[[#This Row],[SECTOR]],3)</f>
        <v>SSH</v>
      </c>
      <c r="U843" s="247" t="str">
        <f t="shared" si="17"/>
        <v>NAP</v>
      </c>
      <c r="V843" s="247">
        <f>WEEKDAY(Table1[[#This Row],[FLIGHT_DATE]],2)</f>
        <v>1</v>
      </c>
      <c r="W843" s="247">
        <f>Table1[[#This Row],[FLIGHT_DATE]]-Table1[[#This Row],[DATE_BOOKED]]</f>
        <v>165</v>
      </c>
    </row>
    <row r="844" spans="1:23" x14ac:dyDescent="0.25">
      <c r="A844" s="246">
        <v>45715</v>
      </c>
      <c r="B844" s="247" t="s">
        <v>318</v>
      </c>
      <c r="C844" s="98" t="s">
        <v>108</v>
      </c>
      <c r="D844" s="98"/>
      <c r="E844" s="247"/>
      <c r="F844" s="247" t="s">
        <v>45</v>
      </c>
      <c r="G844" s="247" t="s">
        <v>7</v>
      </c>
      <c r="H844" s="247" t="s">
        <v>1737</v>
      </c>
      <c r="I844" s="248" t="s">
        <v>23</v>
      </c>
      <c r="J844" s="246">
        <v>45887</v>
      </c>
      <c r="K844" s="249">
        <v>50</v>
      </c>
      <c r="L844" s="250">
        <v>50</v>
      </c>
      <c r="M844" s="251">
        <v>260</v>
      </c>
      <c r="N844" s="252">
        <v>0</v>
      </c>
      <c r="O844" s="252">
        <v>0</v>
      </c>
      <c r="P844" s="253">
        <f>SUM(Table1[[#This Row],[BASE_FARE]:[SURCHARGES]])*Table1[[#This Row],[SEATS_BOOKED]]</f>
        <v>13000</v>
      </c>
      <c r="Q844" s="247" t="s">
        <v>109</v>
      </c>
      <c r="R844" s="249" t="s">
        <v>195</v>
      </c>
      <c r="S844" s="247" t="str">
        <f>LEFT(Table1[[#This Row],[SECTOR]],3)</f>
        <v>NAP</v>
      </c>
      <c r="T844" s="247" t="str">
        <f>RIGHT(Table1[[#This Row],[SECTOR]],3)</f>
        <v>SSH</v>
      </c>
      <c r="U844" s="247" t="str">
        <f t="shared" si="17"/>
        <v>NAP</v>
      </c>
      <c r="V844" s="247">
        <f>WEEKDAY(Table1[[#This Row],[FLIGHT_DATE]],2)</f>
        <v>1</v>
      </c>
      <c r="W844" s="247">
        <f>Table1[[#This Row],[FLIGHT_DATE]]-Table1[[#This Row],[DATE_BOOKED]]</f>
        <v>172</v>
      </c>
    </row>
    <row r="845" spans="1:23" x14ac:dyDescent="0.25">
      <c r="A845" s="246">
        <v>45715</v>
      </c>
      <c r="B845" s="247" t="s">
        <v>318</v>
      </c>
      <c r="C845" s="98" t="s">
        <v>108</v>
      </c>
      <c r="D845" s="98"/>
      <c r="E845" s="247"/>
      <c r="F845" s="247" t="s">
        <v>45</v>
      </c>
      <c r="G845" s="247" t="s">
        <v>8</v>
      </c>
      <c r="H845" s="247" t="s">
        <v>1729</v>
      </c>
      <c r="I845" s="248" t="s">
        <v>24</v>
      </c>
      <c r="J845" s="246">
        <v>45887</v>
      </c>
      <c r="K845" s="249">
        <v>50</v>
      </c>
      <c r="L845" s="250">
        <v>50</v>
      </c>
      <c r="M845" s="251">
        <v>260</v>
      </c>
      <c r="N845" s="252">
        <v>0</v>
      </c>
      <c r="O845" s="252">
        <v>0</v>
      </c>
      <c r="P845" s="253">
        <f>SUM(Table1[[#This Row],[BASE_FARE]:[SURCHARGES]])*Table1[[#This Row],[SEATS_BOOKED]]</f>
        <v>13000</v>
      </c>
      <c r="Q845" s="247" t="s">
        <v>109</v>
      </c>
      <c r="R845" s="249" t="s">
        <v>195</v>
      </c>
      <c r="S845" s="247" t="str">
        <f>LEFT(Table1[[#This Row],[SECTOR]],3)</f>
        <v>SSH</v>
      </c>
      <c r="T845" s="247" t="str">
        <f>RIGHT(Table1[[#This Row],[SECTOR]],3)</f>
        <v>NAP</v>
      </c>
      <c r="U845" s="247" t="str">
        <f t="shared" si="17"/>
        <v>NAP</v>
      </c>
      <c r="V845" s="247">
        <f>WEEKDAY(Table1[[#This Row],[FLIGHT_DATE]],2)</f>
        <v>1</v>
      </c>
      <c r="W845" s="247">
        <f>Table1[[#This Row],[FLIGHT_DATE]]-Table1[[#This Row],[DATE_BOOKED]]</f>
        <v>172</v>
      </c>
    </row>
    <row r="846" spans="1:23" x14ac:dyDescent="0.25">
      <c r="A846" s="246">
        <v>45715</v>
      </c>
      <c r="B846" s="247" t="s">
        <v>318</v>
      </c>
      <c r="C846" s="98" t="s">
        <v>108</v>
      </c>
      <c r="D846" s="98"/>
      <c r="E846" s="247"/>
      <c r="F846" s="247" t="s">
        <v>45</v>
      </c>
      <c r="G846" s="247" t="s">
        <v>8</v>
      </c>
      <c r="H846" s="247" t="s">
        <v>1729</v>
      </c>
      <c r="I846" s="248" t="s">
        <v>24</v>
      </c>
      <c r="J846" s="246">
        <v>45894</v>
      </c>
      <c r="K846" s="249">
        <v>50</v>
      </c>
      <c r="L846" s="250">
        <v>50</v>
      </c>
      <c r="M846" s="251">
        <v>260</v>
      </c>
      <c r="N846" s="252">
        <v>0</v>
      </c>
      <c r="O846" s="252">
        <v>0</v>
      </c>
      <c r="P846" s="253">
        <f>SUM(Table1[[#This Row],[BASE_FARE]:[SURCHARGES]])*Table1[[#This Row],[SEATS_BOOKED]]</f>
        <v>13000</v>
      </c>
      <c r="Q846" s="247" t="s">
        <v>109</v>
      </c>
      <c r="R846" s="249" t="s">
        <v>195</v>
      </c>
      <c r="S846" s="247" t="str">
        <f>LEFT(Table1[[#This Row],[SECTOR]],3)</f>
        <v>SSH</v>
      </c>
      <c r="T846" s="247" t="str">
        <f>RIGHT(Table1[[#This Row],[SECTOR]],3)</f>
        <v>NAP</v>
      </c>
      <c r="U846" s="247" t="str">
        <f t="shared" si="17"/>
        <v>NAP</v>
      </c>
      <c r="V846" s="247">
        <f>WEEKDAY(Table1[[#This Row],[FLIGHT_DATE]],2)</f>
        <v>1</v>
      </c>
      <c r="W846" s="247">
        <f>Table1[[#This Row],[FLIGHT_DATE]]-Table1[[#This Row],[DATE_BOOKED]]</f>
        <v>179</v>
      </c>
    </row>
    <row r="847" spans="1:23" x14ac:dyDescent="0.25">
      <c r="A847" s="246">
        <v>45715</v>
      </c>
      <c r="B847" s="247" t="s">
        <v>281</v>
      </c>
      <c r="C847" s="98" t="s">
        <v>153</v>
      </c>
      <c r="D847" s="98"/>
      <c r="E847" s="247" t="s">
        <v>484</v>
      </c>
      <c r="F847" s="247" t="s">
        <v>45</v>
      </c>
      <c r="G847" s="247" t="s">
        <v>7</v>
      </c>
      <c r="H847" s="247" t="s">
        <v>292</v>
      </c>
      <c r="I847" s="248" t="s">
        <v>290</v>
      </c>
      <c r="J847" s="246">
        <v>45864</v>
      </c>
      <c r="K847" s="249">
        <v>4</v>
      </c>
      <c r="L847" s="250">
        <v>4</v>
      </c>
      <c r="M847" s="251">
        <v>220</v>
      </c>
      <c r="N847" s="252">
        <v>0</v>
      </c>
      <c r="O847" s="252">
        <v>0</v>
      </c>
      <c r="P847" s="253">
        <f>SUM(Table1[[#This Row],[BASE_FARE]:[SURCHARGES]])*Table1[[#This Row],[SEATS_BOOKED]]</f>
        <v>880</v>
      </c>
      <c r="Q847" s="247" t="s">
        <v>109</v>
      </c>
      <c r="R847" s="249" t="s">
        <v>154</v>
      </c>
      <c r="S847" s="247" t="str">
        <f>LEFT(Table1[[#This Row],[SECTOR]],3)</f>
        <v>BRI</v>
      </c>
      <c r="T847" s="247" t="str">
        <f>RIGHT(Table1[[#This Row],[SECTOR]],3)</f>
        <v>SSH</v>
      </c>
      <c r="U847" s="247" t="str">
        <f t="shared" si="17"/>
        <v>BRI</v>
      </c>
      <c r="V847" s="247">
        <f>WEEKDAY(Table1[[#This Row],[FLIGHT_DATE]],2)</f>
        <v>6</v>
      </c>
      <c r="W847" s="247">
        <f>Table1[[#This Row],[FLIGHT_DATE]]-Table1[[#This Row],[DATE_BOOKED]]</f>
        <v>149</v>
      </c>
    </row>
    <row r="848" spans="1:23" x14ac:dyDescent="0.25">
      <c r="A848" s="246">
        <v>45715</v>
      </c>
      <c r="B848" s="247" t="s">
        <v>281</v>
      </c>
      <c r="C848" s="98" t="s">
        <v>153</v>
      </c>
      <c r="D848" s="98"/>
      <c r="E848" s="247" t="s">
        <v>484</v>
      </c>
      <c r="F848" s="247" t="s">
        <v>45</v>
      </c>
      <c r="G848" s="247" t="s">
        <v>8</v>
      </c>
      <c r="H848" s="247" t="s">
        <v>295</v>
      </c>
      <c r="I848" s="248" t="s">
        <v>294</v>
      </c>
      <c r="J848" s="246">
        <v>45871</v>
      </c>
      <c r="K848" s="249">
        <v>4</v>
      </c>
      <c r="L848" s="250">
        <v>4</v>
      </c>
      <c r="M848" s="251">
        <v>220</v>
      </c>
      <c r="N848" s="252">
        <v>0</v>
      </c>
      <c r="O848" s="252">
        <v>0</v>
      </c>
      <c r="P848" s="253">
        <f>SUM(Table1[[#This Row],[BASE_FARE]:[SURCHARGES]])*Table1[[#This Row],[SEATS_BOOKED]]</f>
        <v>880</v>
      </c>
      <c r="Q848" s="247" t="s">
        <v>109</v>
      </c>
      <c r="R848" s="249" t="s">
        <v>154</v>
      </c>
      <c r="S848" s="247" t="str">
        <f>LEFT(Table1[[#This Row],[SECTOR]],3)</f>
        <v>SSH</v>
      </c>
      <c r="T848" s="247" t="str">
        <f>RIGHT(Table1[[#This Row],[SECTOR]],3)</f>
        <v>BRI</v>
      </c>
      <c r="U848" s="247" t="str">
        <f t="shared" si="17"/>
        <v>BRI</v>
      </c>
      <c r="V848" s="247">
        <f>WEEKDAY(Table1[[#This Row],[FLIGHT_DATE]],2)</f>
        <v>6</v>
      </c>
      <c r="W848" s="247">
        <f>Table1[[#This Row],[FLIGHT_DATE]]-Table1[[#This Row],[DATE_BOOKED]]</f>
        <v>156</v>
      </c>
    </row>
    <row r="849" spans="1:23" x14ac:dyDescent="0.25">
      <c r="A849" s="246">
        <v>45715</v>
      </c>
      <c r="B849" s="247" t="s">
        <v>281</v>
      </c>
      <c r="C849" s="98" t="s">
        <v>153</v>
      </c>
      <c r="D849" s="98"/>
      <c r="E849" s="247" t="s">
        <v>485</v>
      </c>
      <c r="F849" s="247" t="s">
        <v>47</v>
      </c>
      <c r="G849" s="247" t="s">
        <v>7</v>
      </c>
      <c r="H849" s="247" t="s">
        <v>347</v>
      </c>
      <c r="I849" s="248" t="s">
        <v>24</v>
      </c>
      <c r="J849" s="246">
        <v>45779</v>
      </c>
      <c r="K849" s="249">
        <v>4</v>
      </c>
      <c r="L849" s="250">
        <v>4</v>
      </c>
      <c r="M849" s="251">
        <v>220</v>
      </c>
      <c r="N849" s="252">
        <v>0</v>
      </c>
      <c r="O849" s="252">
        <v>0</v>
      </c>
      <c r="P849" s="253">
        <f>SUM(Table1[[#This Row],[BASE_FARE]:[SURCHARGES]])*Table1[[#This Row],[SEATS_BOOKED]]</f>
        <v>880</v>
      </c>
      <c r="Q849" s="247" t="s">
        <v>109</v>
      </c>
      <c r="R849" s="249" t="s">
        <v>154</v>
      </c>
      <c r="S849" s="247" t="str">
        <f>LEFT(Table1[[#This Row],[SECTOR]],3)</f>
        <v>SSH</v>
      </c>
      <c r="T849" s="247" t="str">
        <f>RIGHT(Table1[[#This Row],[SECTOR]],3)</f>
        <v>NAP</v>
      </c>
      <c r="U849" s="247" t="str">
        <f t="shared" si="17"/>
        <v>NAP</v>
      </c>
      <c r="V849" s="247">
        <f>WEEKDAY(Table1[[#This Row],[FLIGHT_DATE]],2)</f>
        <v>5</v>
      </c>
      <c r="W849" s="247">
        <f>Table1[[#This Row],[FLIGHT_DATE]]-Table1[[#This Row],[DATE_BOOKED]]</f>
        <v>64</v>
      </c>
    </row>
    <row r="850" spans="1:23" x14ac:dyDescent="0.25">
      <c r="A850" s="246">
        <v>45716</v>
      </c>
      <c r="B850" s="247" t="s">
        <v>152</v>
      </c>
      <c r="C850" s="98" t="s">
        <v>153</v>
      </c>
      <c r="D850" s="98"/>
      <c r="E850" s="247"/>
      <c r="F850" s="247" t="s">
        <v>47</v>
      </c>
      <c r="G850" s="247" t="s">
        <v>7</v>
      </c>
      <c r="H850" s="247" t="s">
        <v>115</v>
      </c>
      <c r="I850" s="248" t="s">
        <v>23</v>
      </c>
      <c r="J850" s="246">
        <v>45760</v>
      </c>
      <c r="K850" s="249">
        <v>4</v>
      </c>
      <c r="L850" s="250">
        <v>4</v>
      </c>
      <c r="M850" s="251">
        <v>140</v>
      </c>
      <c r="N850" s="252">
        <v>0</v>
      </c>
      <c r="O850" s="252">
        <v>0</v>
      </c>
      <c r="P850" s="253">
        <f>SUM(Table1[[#This Row],[BASE_FARE]:[SURCHARGES]])*Table1[[#This Row],[SEATS_BOOKED]]</f>
        <v>560</v>
      </c>
      <c r="Q850" s="247" t="s">
        <v>109</v>
      </c>
      <c r="R850" s="249" t="s">
        <v>154</v>
      </c>
      <c r="S850" s="247" t="str">
        <f>LEFT(Table1[[#This Row],[SECTOR]],3)</f>
        <v>NAP</v>
      </c>
      <c r="T850" s="247" t="str">
        <f>RIGHT(Table1[[#This Row],[SECTOR]],3)</f>
        <v>SSH</v>
      </c>
      <c r="U850" s="247" t="str">
        <f t="shared" si="17"/>
        <v>NAP</v>
      </c>
      <c r="V850" s="247">
        <f>WEEKDAY(Table1[[#This Row],[FLIGHT_DATE]],2)</f>
        <v>7</v>
      </c>
      <c r="W850" s="247">
        <f>Table1[[#This Row],[FLIGHT_DATE]]-Table1[[#This Row],[DATE_BOOKED]]</f>
        <v>44</v>
      </c>
    </row>
    <row r="851" spans="1:23" x14ac:dyDescent="0.25">
      <c r="A851" s="246">
        <v>45716</v>
      </c>
      <c r="B851" s="247" t="s">
        <v>152</v>
      </c>
      <c r="C851" s="98" t="s">
        <v>153</v>
      </c>
      <c r="D851" s="98"/>
      <c r="E851" s="247"/>
      <c r="F851" s="247" t="s">
        <v>47</v>
      </c>
      <c r="G851" s="247" t="s">
        <v>7</v>
      </c>
      <c r="H851" s="247" t="s">
        <v>116</v>
      </c>
      <c r="I851" s="248" t="s">
        <v>24</v>
      </c>
      <c r="J851" s="246">
        <v>45767</v>
      </c>
      <c r="K851" s="249">
        <v>4</v>
      </c>
      <c r="L851" s="250">
        <v>4</v>
      </c>
      <c r="M851" s="251">
        <v>140</v>
      </c>
      <c r="N851" s="252">
        <v>0</v>
      </c>
      <c r="O851" s="252">
        <v>0</v>
      </c>
      <c r="P851" s="253">
        <f>SUM(Table1[[#This Row],[BASE_FARE]:[SURCHARGES]])*Table1[[#This Row],[SEATS_BOOKED]]</f>
        <v>560</v>
      </c>
      <c r="Q851" s="247" t="s">
        <v>109</v>
      </c>
      <c r="R851" s="249" t="s">
        <v>154</v>
      </c>
      <c r="S851" s="247" t="str">
        <f>LEFT(Table1[[#This Row],[SECTOR]],3)</f>
        <v>SSH</v>
      </c>
      <c r="T851" s="247" t="str">
        <f>RIGHT(Table1[[#This Row],[SECTOR]],3)</f>
        <v>NAP</v>
      </c>
      <c r="U851" s="247" t="str">
        <f t="shared" si="17"/>
        <v>NAP</v>
      </c>
      <c r="V851" s="247">
        <f>WEEKDAY(Table1[[#This Row],[FLIGHT_DATE]],2)</f>
        <v>7</v>
      </c>
      <c r="W851" s="247">
        <f>Table1[[#This Row],[FLIGHT_DATE]]-Table1[[#This Row],[DATE_BOOKED]]</f>
        <v>51</v>
      </c>
    </row>
    <row r="852" spans="1:23" x14ac:dyDescent="0.25">
      <c r="A852" s="246">
        <v>45715</v>
      </c>
      <c r="B852" s="247" t="s">
        <v>247</v>
      </c>
      <c r="C852" s="98" t="s">
        <v>153</v>
      </c>
      <c r="D852" s="98"/>
      <c r="E852" s="247" t="s">
        <v>486</v>
      </c>
      <c r="F852" s="247" t="s">
        <v>45</v>
      </c>
      <c r="G852" s="247" t="s">
        <v>8</v>
      </c>
      <c r="H852" s="247" t="s">
        <v>295</v>
      </c>
      <c r="I852" s="248" t="s">
        <v>294</v>
      </c>
      <c r="J852" s="246">
        <v>45892</v>
      </c>
      <c r="K852" s="249">
        <v>1</v>
      </c>
      <c r="L852" s="250">
        <v>1</v>
      </c>
      <c r="M852" s="251">
        <v>360</v>
      </c>
      <c r="N852" s="252">
        <v>32.700000000000003</v>
      </c>
      <c r="O852" s="252">
        <v>30</v>
      </c>
      <c r="P852" s="253">
        <f>SUM(Table1[[#This Row],[BASE_FARE]:[SURCHARGES]])*Table1[[#This Row],[SEATS_BOOKED]]</f>
        <v>422.7</v>
      </c>
      <c r="Q852" s="247" t="s">
        <v>109</v>
      </c>
      <c r="R852" s="249" t="s">
        <v>154</v>
      </c>
      <c r="S852" s="247" t="str">
        <f>LEFT(Table1[[#This Row],[SECTOR]],3)</f>
        <v>SSH</v>
      </c>
      <c r="T852" s="247" t="str">
        <f>RIGHT(Table1[[#This Row],[SECTOR]],3)</f>
        <v>BRI</v>
      </c>
      <c r="U852" s="247" t="str">
        <f t="shared" si="17"/>
        <v>BRI</v>
      </c>
      <c r="V852" s="247">
        <f>WEEKDAY(Table1[[#This Row],[FLIGHT_DATE]],2)</f>
        <v>6</v>
      </c>
      <c r="W852" s="247">
        <f>Table1[[#This Row],[FLIGHT_DATE]]-Table1[[#This Row],[DATE_BOOKED]]</f>
        <v>177</v>
      </c>
    </row>
    <row r="853" spans="1:23" x14ac:dyDescent="0.25">
      <c r="A853" s="246">
        <v>45715</v>
      </c>
      <c r="B853" s="247" t="s">
        <v>247</v>
      </c>
      <c r="C853" s="98" t="s">
        <v>153</v>
      </c>
      <c r="D853" s="98"/>
      <c r="E853" s="247" t="s">
        <v>486</v>
      </c>
      <c r="F853" s="247" t="s">
        <v>45</v>
      </c>
      <c r="G853" s="247" t="s">
        <v>7</v>
      </c>
      <c r="H853" s="247" t="s">
        <v>292</v>
      </c>
      <c r="I853" s="248" t="s">
        <v>290</v>
      </c>
      <c r="J853" s="246">
        <v>45885</v>
      </c>
      <c r="K853" s="249">
        <v>1</v>
      </c>
      <c r="L853" s="250">
        <v>1</v>
      </c>
      <c r="M853" s="251">
        <v>290</v>
      </c>
      <c r="N853" s="252">
        <v>19.400000000000002</v>
      </c>
      <c r="O853" s="252">
        <v>30</v>
      </c>
      <c r="P853" s="253">
        <f>SUM(Table1[[#This Row],[BASE_FARE]:[SURCHARGES]])*Table1[[#This Row],[SEATS_BOOKED]]</f>
        <v>339.4</v>
      </c>
      <c r="Q853" s="247" t="s">
        <v>109</v>
      </c>
      <c r="R853" s="249" t="s">
        <v>154</v>
      </c>
      <c r="S853" s="247" t="str">
        <f>LEFT(Table1[[#This Row],[SECTOR]],3)</f>
        <v>BRI</v>
      </c>
      <c r="T853" s="247" t="str">
        <f>RIGHT(Table1[[#This Row],[SECTOR]],3)</f>
        <v>SSH</v>
      </c>
      <c r="U853" s="247" t="str">
        <f t="shared" si="17"/>
        <v>BRI</v>
      </c>
      <c r="V853" s="247">
        <f>WEEKDAY(Table1[[#This Row],[FLIGHT_DATE]],2)</f>
        <v>6</v>
      </c>
      <c r="W853" s="247">
        <f>Table1[[#This Row],[FLIGHT_DATE]]-Table1[[#This Row],[DATE_BOOKED]]</f>
        <v>170</v>
      </c>
    </row>
    <row r="854" spans="1:23" x14ac:dyDescent="0.25">
      <c r="A854" s="246">
        <v>45715</v>
      </c>
      <c r="B854" s="247" t="s">
        <v>247</v>
      </c>
      <c r="C854" s="98" t="s">
        <v>153</v>
      </c>
      <c r="D854" s="98"/>
      <c r="E854" s="247" t="s">
        <v>486</v>
      </c>
      <c r="F854" s="247" t="s">
        <v>45</v>
      </c>
      <c r="G854" s="247" t="s">
        <v>8</v>
      </c>
      <c r="H854" s="247" t="s">
        <v>295</v>
      </c>
      <c r="I854" s="248" t="s">
        <v>294</v>
      </c>
      <c r="J854" s="246">
        <v>45892</v>
      </c>
      <c r="K854" s="249">
        <v>1</v>
      </c>
      <c r="L854" s="250">
        <v>1</v>
      </c>
      <c r="M854" s="251">
        <v>360</v>
      </c>
      <c r="N854" s="252">
        <v>32.700000000000003</v>
      </c>
      <c r="O854" s="252">
        <v>30</v>
      </c>
      <c r="P854" s="253">
        <f>SUM(Table1[[#This Row],[BASE_FARE]:[SURCHARGES]])*Table1[[#This Row],[SEATS_BOOKED]]</f>
        <v>422.7</v>
      </c>
      <c r="Q854" s="247" t="s">
        <v>109</v>
      </c>
      <c r="R854" s="249" t="s">
        <v>154</v>
      </c>
      <c r="S854" s="247" t="str">
        <f>LEFT(Table1[[#This Row],[SECTOR]],3)</f>
        <v>SSH</v>
      </c>
      <c r="T854" s="247" t="str">
        <f>RIGHT(Table1[[#This Row],[SECTOR]],3)</f>
        <v>BRI</v>
      </c>
      <c r="U854" s="247" t="str">
        <f t="shared" si="17"/>
        <v>BRI</v>
      </c>
      <c r="V854" s="247">
        <f>WEEKDAY(Table1[[#This Row],[FLIGHT_DATE]],2)</f>
        <v>6</v>
      </c>
      <c r="W854" s="247">
        <f>Table1[[#This Row],[FLIGHT_DATE]]-Table1[[#This Row],[DATE_BOOKED]]</f>
        <v>177</v>
      </c>
    </row>
    <row r="855" spans="1:23" x14ac:dyDescent="0.25">
      <c r="A855" s="246">
        <v>45715</v>
      </c>
      <c r="B855" s="247" t="s">
        <v>247</v>
      </c>
      <c r="C855" s="98" t="s">
        <v>153</v>
      </c>
      <c r="D855" s="98"/>
      <c r="E855" s="247" t="s">
        <v>486</v>
      </c>
      <c r="F855" s="247" t="s">
        <v>45</v>
      </c>
      <c r="G855" s="247" t="s">
        <v>7</v>
      </c>
      <c r="H855" s="247" t="s">
        <v>292</v>
      </c>
      <c r="I855" s="248" t="s">
        <v>290</v>
      </c>
      <c r="J855" s="246">
        <v>45885</v>
      </c>
      <c r="K855" s="249">
        <v>1</v>
      </c>
      <c r="L855" s="250">
        <v>1</v>
      </c>
      <c r="M855" s="251">
        <v>290</v>
      </c>
      <c r="N855" s="252">
        <v>19.400000000000002</v>
      </c>
      <c r="O855" s="252">
        <v>30</v>
      </c>
      <c r="P855" s="253">
        <f>SUM(Table1[[#This Row],[BASE_FARE]:[SURCHARGES]])*Table1[[#This Row],[SEATS_BOOKED]]</f>
        <v>339.4</v>
      </c>
      <c r="Q855" s="247" t="s">
        <v>109</v>
      </c>
      <c r="R855" s="249" t="s">
        <v>154</v>
      </c>
      <c r="S855" s="247" t="str">
        <f>LEFT(Table1[[#This Row],[SECTOR]],3)</f>
        <v>BRI</v>
      </c>
      <c r="T855" s="247" t="str">
        <f>RIGHT(Table1[[#This Row],[SECTOR]],3)</f>
        <v>SSH</v>
      </c>
      <c r="U855" s="247" t="str">
        <f t="shared" si="17"/>
        <v>BRI</v>
      </c>
      <c r="V855" s="247">
        <f>WEEKDAY(Table1[[#This Row],[FLIGHT_DATE]],2)</f>
        <v>6</v>
      </c>
      <c r="W855" s="247">
        <f>Table1[[#This Row],[FLIGHT_DATE]]-Table1[[#This Row],[DATE_BOOKED]]</f>
        <v>170</v>
      </c>
    </row>
    <row r="856" spans="1:23" x14ac:dyDescent="0.25">
      <c r="A856" s="246">
        <v>45715</v>
      </c>
      <c r="B856" s="247" t="s">
        <v>247</v>
      </c>
      <c r="C856" s="98" t="s">
        <v>153</v>
      </c>
      <c r="D856" s="98"/>
      <c r="E856" s="247" t="s">
        <v>486</v>
      </c>
      <c r="F856" s="247" t="s">
        <v>45</v>
      </c>
      <c r="G856" s="247" t="s">
        <v>8</v>
      </c>
      <c r="H856" s="247" t="s">
        <v>295</v>
      </c>
      <c r="I856" s="248" t="s">
        <v>294</v>
      </c>
      <c r="J856" s="246">
        <v>45892</v>
      </c>
      <c r="K856" s="249">
        <v>1</v>
      </c>
      <c r="L856" s="250">
        <v>1</v>
      </c>
      <c r="M856" s="251">
        <v>360</v>
      </c>
      <c r="N856" s="252">
        <v>32.700000000000003</v>
      </c>
      <c r="O856" s="252">
        <v>30</v>
      </c>
      <c r="P856" s="253">
        <f>SUM(Table1[[#This Row],[BASE_FARE]:[SURCHARGES]])*Table1[[#This Row],[SEATS_BOOKED]]</f>
        <v>422.7</v>
      </c>
      <c r="Q856" s="247" t="s">
        <v>109</v>
      </c>
      <c r="R856" s="249" t="s">
        <v>154</v>
      </c>
      <c r="S856" s="247" t="str">
        <f>LEFT(Table1[[#This Row],[SECTOR]],3)</f>
        <v>SSH</v>
      </c>
      <c r="T856" s="247" t="str">
        <f>RIGHT(Table1[[#This Row],[SECTOR]],3)</f>
        <v>BRI</v>
      </c>
      <c r="U856" s="247" t="str">
        <f t="shared" si="17"/>
        <v>BRI</v>
      </c>
      <c r="V856" s="247">
        <f>WEEKDAY(Table1[[#This Row],[FLIGHT_DATE]],2)</f>
        <v>6</v>
      </c>
      <c r="W856" s="247">
        <f>Table1[[#This Row],[FLIGHT_DATE]]-Table1[[#This Row],[DATE_BOOKED]]</f>
        <v>177</v>
      </c>
    </row>
    <row r="857" spans="1:23" x14ac:dyDescent="0.25">
      <c r="A857" s="246">
        <v>45715</v>
      </c>
      <c r="B857" s="247" t="s">
        <v>247</v>
      </c>
      <c r="C857" s="98" t="s">
        <v>153</v>
      </c>
      <c r="D857" s="98"/>
      <c r="E857" s="247" t="s">
        <v>486</v>
      </c>
      <c r="F857" s="247" t="s">
        <v>45</v>
      </c>
      <c r="G857" s="247" t="s">
        <v>7</v>
      </c>
      <c r="H857" s="247" t="s">
        <v>292</v>
      </c>
      <c r="I857" s="248" t="s">
        <v>290</v>
      </c>
      <c r="J857" s="246">
        <v>45885</v>
      </c>
      <c r="K857" s="249">
        <v>1</v>
      </c>
      <c r="L857" s="250">
        <v>1</v>
      </c>
      <c r="M857" s="251">
        <v>290</v>
      </c>
      <c r="N857" s="252">
        <v>19.400000000000002</v>
      </c>
      <c r="O857" s="252">
        <v>30</v>
      </c>
      <c r="P857" s="253">
        <f>SUM(Table1[[#This Row],[BASE_FARE]:[SURCHARGES]])*Table1[[#This Row],[SEATS_BOOKED]]</f>
        <v>339.4</v>
      </c>
      <c r="Q857" s="247" t="s">
        <v>109</v>
      </c>
      <c r="R857" s="249" t="s">
        <v>154</v>
      </c>
      <c r="S857" s="247" t="str">
        <f>LEFT(Table1[[#This Row],[SECTOR]],3)</f>
        <v>BRI</v>
      </c>
      <c r="T857" s="247" t="str">
        <f>RIGHT(Table1[[#This Row],[SECTOR]],3)</f>
        <v>SSH</v>
      </c>
      <c r="U857" s="247" t="str">
        <f t="shared" si="17"/>
        <v>BRI</v>
      </c>
      <c r="V857" s="247">
        <f>WEEKDAY(Table1[[#This Row],[FLIGHT_DATE]],2)</f>
        <v>6</v>
      </c>
      <c r="W857" s="247">
        <f>Table1[[#This Row],[FLIGHT_DATE]]-Table1[[#This Row],[DATE_BOOKED]]</f>
        <v>170</v>
      </c>
    </row>
    <row r="858" spans="1:23" x14ac:dyDescent="0.25">
      <c r="A858" s="246">
        <v>45715</v>
      </c>
      <c r="B858" s="247" t="s">
        <v>247</v>
      </c>
      <c r="C858" s="98" t="s">
        <v>153</v>
      </c>
      <c r="D858" s="98"/>
      <c r="E858" s="247" t="s">
        <v>487</v>
      </c>
      <c r="F858" s="247" t="s">
        <v>47</v>
      </c>
      <c r="G858" s="247" t="s">
        <v>7</v>
      </c>
      <c r="H858" s="247" t="s">
        <v>284</v>
      </c>
      <c r="I858" s="248" t="s">
        <v>297</v>
      </c>
      <c r="J858" s="246">
        <v>45765</v>
      </c>
      <c r="K858" s="249">
        <v>1</v>
      </c>
      <c r="L858" s="250">
        <v>1</v>
      </c>
      <c r="M858" s="251">
        <v>290</v>
      </c>
      <c r="N858" s="252">
        <v>29.8</v>
      </c>
      <c r="O858" s="252">
        <v>30</v>
      </c>
      <c r="P858" s="253">
        <f>SUM(Table1[[#This Row],[BASE_FARE]:[SURCHARGES]])*Table1[[#This Row],[SEATS_BOOKED]]</f>
        <v>349.8</v>
      </c>
      <c r="Q858" s="247" t="s">
        <v>109</v>
      </c>
      <c r="R858" s="249" t="s">
        <v>154</v>
      </c>
      <c r="S858" s="247" t="str">
        <f>LEFT(Table1[[#This Row],[SECTOR]],3)</f>
        <v>MXP</v>
      </c>
      <c r="T858" s="247" t="str">
        <f>RIGHT(Table1[[#This Row],[SECTOR]],3)</f>
        <v>SSH</v>
      </c>
      <c r="U858" s="247" t="str">
        <f t="shared" si="17"/>
        <v>MXP</v>
      </c>
      <c r="V858" s="247">
        <f>WEEKDAY(Table1[[#This Row],[FLIGHT_DATE]],2)</f>
        <v>5</v>
      </c>
      <c r="W858" s="247">
        <f>Table1[[#This Row],[FLIGHT_DATE]]-Table1[[#This Row],[DATE_BOOKED]]</f>
        <v>50</v>
      </c>
    </row>
    <row r="859" spans="1:23" x14ac:dyDescent="0.25">
      <c r="A859" s="246">
        <v>45715</v>
      </c>
      <c r="B859" s="247" t="s">
        <v>247</v>
      </c>
      <c r="C859" s="98" t="s">
        <v>153</v>
      </c>
      <c r="D859" s="98"/>
      <c r="E859" s="247" t="s">
        <v>487</v>
      </c>
      <c r="F859" s="247" t="s">
        <v>47</v>
      </c>
      <c r="G859" s="247" t="s">
        <v>7</v>
      </c>
      <c r="H859" s="247" t="s">
        <v>284</v>
      </c>
      <c r="I859" s="248" t="s">
        <v>297</v>
      </c>
      <c r="J859" s="246">
        <v>45765</v>
      </c>
      <c r="K859" s="249">
        <v>1</v>
      </c>
      <c r="L859" s="250">
        <v>1</v>
      </c>
      <c r="M859" s="251">
        <v>290</v>
      </c>
      <c r="N859" s="252">
        <v>29.8</v>
      </c>
      <c r="O859" s="252">
        <v>30</v>
      </c>
      <c r="P859" s="253">
        <f>SUM(Table1[[#This Row],[BASE_FARE]:[SURCHARGES]])*Table1[[#This Row],[SEATS_BOOKED]]</f>
        <v>349.8</v>
      </c>
      <c r="Q859" s="247" t="s">
        <v>109</v>
      </c>
      <c r="R859" s="249" t="s">
        <v>154</v>
      </c>
      <c r="S859" s="247" t="str">
        <f>LEFT(Table1[[#This Row],[SECTOR]],3)</f>
        <v>MXP</v>
      </c>
      <c r="T859" s="247" t="str">
        <f>RIGHT(Table1[[#This Row],[SECTOR]],3)</f>
        <v>SSH</v>
      </c>
      <c r="U859" s="247" t="str">
        <f t="shared" si="17"/>
        <v>MXP</v>
      </c>
      <c r="V859" s="247">
        <f>WEEKDAY(Table1[[#This Row],[FLIGHT_DATE]],2)</f>
        <v>5</v>
      </c>
      <c r="W859" s="247">
        <f>Table1[[#This Row],[FLIGHT_DATE]]-Table1[[#This Row],[DATE_BOOKED]]</f>
        <v>50</v>
      </c>
    </row>
    <row r="860" spans="1:23" x14ac:dyDescent="0.25">
      <c r="A860" s="246">
        <v>45715</v>
      </c>
      <c r="B860" s="247" t="s">
        <v>247</v>
      </c>
      <c r="C860" s="98" t="s">
        <v>153</v>
      </c>
      <c r="D860" s="98"/>
      <c r="E860" s="247" t="s">
        <v>486</v>
      </c>
      <c r="F860" s="247" t="s">
        <v>45</v>
      </c>
      <c r="G860" s="247" t="s">
        <v>8</v>
      </c>
      <c r="H860" s="247" t="s">
        <v>295</v>
      </c>
      <c r="I860" s="248" t="s">
        <v>294</v>
      </c>
      <c r="J860" s="246">
        <v>45892</v>
      </c>
      <c r="K860" s="249">
        <v>1</v>
      </c>
      <c r="L860" s="250">
        <v>1</v>
      </c>
      <c r="M860" s="251">
        <v>360</v>
      </c>
      <c r="N860" s="252">
        <v>32.700000000000003</v>
      </c>
      <c r="O860" s="252">
        <v>30</v>
      </c>
      <c r="P860" s="253">
        <f>SUM(Table1[[#This Row],[BASE_FARE]:[SURCHARGES]])*Table1[[#This Row],[SEATS_BOOKED]]</f>
        <v>422.7</v>
      </c>
      <c r="Q860" s="247" t="s">
        <v>109</v>
      </c>
      <c r="R860" s="249" t="s">
        <v>154</v>
      </c>
      <c r="S860" s="247" t="str">
        <f>LEFT(Table1[[#This Row],[SECTOR]],3)</f>
        <v>SSH</v>
      </c>
      <c r="T860" s="247" t="str">
        <f>RIGHT(Table1[[#This Row],[SECTOR]],3)</f>
        <v>BRI</v>
      </c>
      <c r="U860" s="247" t="str">
        <f t="shared" si="17"/>
        <v>BRI</v>
      </c>
      <c r="V860" s="247">
        <f>WEEKDAY(Table1[[#This Row],[FLIGHT_DATE]],2)</f>
        <v>6</v>
      </c>
      <c r="W860" s="247">
        <f>Table1[[#This Row],[FLIGHT_DATE]]-Table1[[#This Row],[DATE_BOOKED]]</f>
        <v>177</v>
      </c>
    </row>
    <row r="861" spans="1:23" x14ac:dyDescent="0.25">
      <c r="A861" s="246">
        <v>45715</v>
      </c>
      <c r="B861" s="247" t="s">
        <v>247</v>
      </c>
      <c r="C861" s="98" t="s">
        <v>153</v>
      </c>
      <c r="D861" s="98"/>
      <c r="E861" s="247" t="s">
        <v>486</v>
      </c>
      <c r="F861" s="247" t="s">
        <v>45</v>
      </c>
      <c r="G861" s="247" t="s">
        <v>7</v>
      </c>
      <c r="H861" s="247" t="s">
        <v>292</v>
      </c>
      <c r="I861" s="248" t="s">
        <v>290</v>
      </c>
      <c r="J861" s="246">
        <v>45885</v>
      </c>
      <c r="K861" s="249">
        <v>1</v>
      </c>
      <c r="L861" s="250">
        <v>1</v>
      </c>
      <c r="M861" s="251">
        <v>290</v>
      </c>
      <c r="N861" s="252">
        <v>19.400000000000002</v>
      </c>
      <c r="O861" s="252">
        <v>30</v>
      </c>
      <c r="P861" s="253">
        <f>SUM(Table1[[#This Row],[BASE_FARE]:[SURCHARGES]])*Table1[[#This Row],[SEATS_BOOKED]]</f>
        <v>339.4</v>
      </c>
      <c r="Q861" s="247" t="s">
        <v>109</v>
      </c>
      <c r="R861" s="249" t="s">
        <v>154</v>
      </c>
      <c r="S861" s="247" t="str">
        <f>LEFT(Table1[[#This Row],[SECTOR]],3)</f>
        <v>BRI</v>
      </c>
      <c r="T861" s="247" t="str">
        <f>RIGHT(Table1[[#This Row],[SECTOR]],3)</f>
        <v>SSH</v>
      </c>
      <c r="U861" s="247" t="str">
        <f t="shared" si="17"/>
        <v>BRI</v>
      </c>
      <c r="V861" s="247">
        <f>WEEKDAY(Table1[[#This Row],[FLIGHT_DATE]],2)</f>
        <v>6</v>
      </c>
      <c r="W861" s="247">
        <f>Table1[[#This Row],[FLIGHT_DATE]]-Table1[[#This Row],[DATE_BOOKED]]</f>
        <v>170</v>
      </c>
    </row>
    <row r="862" spans="1:23" x14ac:dyDescent="0.25">
      <c r="A862" s="246">
        <v>45716</v>
      </c>
      <c r="B862" s="247" t="s">
        <v>288</v>
      </c>
      <c r="C862" s="98" t="s">
        <v>108</v>
      </c>
      <c r="D862" s="98"/>
      <c r="E862" s="247"/>
      <c r="F862" s="247" t="s">
        <v>45</v>
      </c>
      <c r="G862" s="247" t="s">
        <v>7</v>
      </c>
      <c r="H862" s="247" t="s">
        <v>289</v>
      </c>
      <c r="I862" s="248" t="s">
        <v>290</v>
      </c>
      <c r="J862" s="246">
        <v>45759</v>
      </c>
      <c r="K862" s="249">
        <v>1</v>
      </c>
      <c r="L862" s="250">
        <v>1</v>
      </c>
      <c r="M862" s="251">
        <v>175</v>
      </c>
      <c r="N862" s="252">
        <v>0</v>
      </c>
      <c r="O862" s="252">
        <v>0</v>
      </c>
      <c r="P862" s="253">
        <f>SUM(Table1[[#This Row],[BASE_FARE]:[SURCHARGES]])*Table1[[#This Row],[SEATS_BOOKED]]</f>
        <v>175</v>
      </c>
      <c r="Q862" s="247" t="s">
        <v>109</v>
      </c>
      <c r="R862" s="249" t="s">
        <v>195</v>
      </c>
      <c r="S862" s="247" t="str">
        <f>LEFT(Table1[[#This Row],[SECTOR]],3)</f>
        <v>BRI</v>
      </c>
      <c r="T862" s="247" t="str">
        <f>RIGHT(Table1[[#This Row],[SECTOR]],3)</f>
        <v>SSH</v>
      </c>
      <c r="U862" s="247" t="str">
        <f t="shared" si="17"/>
        <v>BRI</v>
      </c>
      <c r="V862" s="247">
        <f>WEEKDAY(Table1[[#This Row],[FLIGHT_DATE]],2)</f>
        <v>6</v>
      </c>
      <c r="W862" s="247">
        <f>Table1[[#This Row],[FLIGHT_DATE]]-Table1[[#This Row],[DATE_BOOKED]]</f>
        <v>43</v>
      </c>
    </row>
    <row r="863" spans="1:23" x14ac:dyDescent="0.25">
      <c r="A863" s="246">
        <v>45716</v>
      </c>
      <c r="B863" s="247" t="s">
        <v>288</v>
      </c>
      <c r="C863" s="98" t="s">
        <v>108</v>
      </c>
      <c r="D863" s="98"/>
      <c r="E863" s="247"/>
      <c r="F863" s="247" t="s">
        <v>45</v>
      </c>
      <c r="G863" s="247" t="s">
        <v>8</v>
      </c>
      <c r="H863" s="247" t="s">
        <v>295</v>
      </c>
      <c r="I863" s="248" t="s">
        <v>294</v>
      </c>
      <c r="J863" s="246">
        <v>45766</v>
      </c>
      <c r="K863" s="249">
        <v>1</v>
      </c>
      <c r="L863" s="250">
        <v>1</v>
      </c>
      <c r="M863" s="251">
        <v>175</v>
      </c>
      <c r="N863" s="252">
        <v>0</v>
      </c>
      <c r="O863" s="252">
        <v>0</v>
      </c>
      <c r="P863" s="253">
        <f>SUM(Table1[[#This Row],[BASE_FARE]:[SURCHARGES]])*Table1[[#This Row],[SEATS_BOOKED]]</f>
        <v>175</v>
      </c>
      <c r="Q863" s="247" t="s">
        <v>109</v>
      </c>
      <c r="R863" s="249" t="s">
        <v>195</v>
      </c>
      <c r="S863" s="247" t="str">
        <f>LEFT(Table1[[#This Row],[SECTOR]],3)</f>
        <v>SSH</v>
      </c>
      <c r="T863" s="247" t="str">
        <f>RIGHT(Table1[[#This Row],[SECTOR]],3)</f>
        <v>BRI</v>
      </c>
      <c r="U863" s="247" t="str">
        <f t="shared" si="17"/>
        <v>BRI</v>
      </c>
      <c r="V863" s="247">
        <f>WEEKDAY(Table1[[#This Row],[FLIGHT_DATE]],2)</f>
        <v>6</v>
      </c>
      <c r="W863" s="247">
        <f>Table1[[#This Row],[FLIGHT_DATE]]-Table1[[#This Row],[DATE_BOOKED]]</f>
        <v>50</v>
      </c>
    </row>
    <row r="864" spans="1:23" x14ac:dyDescent="0.25">
      <c r="A864" s="246">
        <v>45716</v>
      </c>
      <c r="B864" s="247" t="s">
        <v>281</v>
      </c>
      <c r="C864" s="98" t="s">
        <v>153</v>
      </c>
      <c r="D864" s="98"/>
      <c r="E864" s="247" t="s">
        <v>488</v>
      </c>
      <c r="F864" s="247" t="s">
        <v>45</v>
      </c>
      <c r="G864" s="247" t="s">
        <v>7</v>
      </c>
      <c r="H864" s="247" t="s">
        <v>289</v>
      </c>
      <c r="I864" s="248" t="s">
        <v>300</v>
      </c>
      <c r="J864" s="246">
        <v>45752</v>
      </c>
      <c r="K864" s="249">
        <v>2</v>
      </c>
      <c r="L864" s="250">
        <v>2</v>
      </c>
      <c r="M864" s="251">
        <v>200</v>
      </c>
      <c r="N864" s="252">
        <v>0</v>
      </c>
      <c r="O864" s="252">
        <v>0</v>
      </c>
      <c r="P864" s="253">
        <f>SUM(Table1[[#This Row],[BASE_FARE]:[SURCHARGES]])*Table1[[#This Row],[SEATS_BOOKED]]</f>
        <v>400</v>
      </c>
      <c r="Q864" s="247" t="s">
        <v>109</v>
      </c>
      <c r="R864" s="249" t="s">
        <v>154</v>
      </c>
      <c r="S864" s="247" t="str">
        <f>LEFT(Table1[[#This Row],[SECTOR]],3)</f>
        <v>VRN</v>
      </c>
      <c r="T864" s="247" t="str">
        <f>RIGHT(Table1[[#This Row],[SECTOR]],3)</f>
        <v>SSH</v>
      </c>
      <c r="U864" s="247" t="str">
        <f t="shared" si="17"/>
        <v>VRN</v>
      </c>
      <c r="V864" s="247">
        <f>WEEKDAY(Table1[[#This Row],[FLIGHT_DATE]],2)</f>
        <v>6</v>
      </c>
      <c r="W864" s="247">
        <f>Table1[[#This Row],[FLIGHT_DATE]]-Table1[[#This Row],[DATE_BOOKED]]</f>
        <v>36</v>
      </c>
    </row>
    <row r="865" spans="1:23" x14ac:dyDescent="0.25">
      <c r="A865" s="246">
        <v>45716</v>
      </c>
      <c r="B865" s="247" t="s">
        <v>281</v>
      </c>
      <c r="C865" s="98" t="s">
        <v>153</v>
      </c>
      <c r="D865" s="98"/>
      <c r="E865" s="247" t="s">
        <v>488</v>
      </c>
      <c r="F865" s="247" t="s">
        <v>45</v>
      </c>
      <c r="G865" s="247" t="s">
        <v>8</v>
      </c>
      <c r="H865" s="247" t="s">
        <v>293</v>
      </c>
      <c r="I865" s="248" t="s">
        <v>302</v>
      </c>
      <c r="J865" s="246">
        <v>45759</v>
      </c>
      <c r="K865" s="249">
        <v>2</v>
      </c>
      <c r="L865" s="250">
        <v>2</v>
      </c>
      <c r="M865" s="251">
        <v>200</v>
      </c>
      <c r="N865" s="252">
        <v>0</v>
      </c>
      <c r="O865" s="252">
        <v>0</v>
      </c>
      <c r="P865" s="253">
        <f>SUM(Table1[[#This Row],[BASE_FARE]:[SURCHARGES]])*Table1[[#This Row],[SEATS_BOOKED]]</f>
        <v>400</v>
      </c>
      <c r="Q865" s="247" t="s">
        <v>109</v>
      </c>
      <c r="R865" s="249" t="s">
        <v>154</v>
      </c>
      <c r="S865" s="247" t="str">
        <f>LEFT(Table1[[#This Row],[SECTOR]],3)</f>
        <v>SSH</v>
      </c>
      <c r="T865" s="247" t="str">
        <f>RIGHT(Table1[[#This Row],[SECTOR]],3)</f>
        <v>VRN</v>
      </c>
      <c r="U865" s="247" t="str">
        <f t="shared" si="17"/>
        <v>VRN</v>
      </c>
      <c r="V865" s="247">
        <f>WEEKDAY(Table1[[#This Row],[FLIGHT_DATE]],2)</f>
        <v>6</v>
      </c>
      <c r="W865" s="247">
        <f>Table1[[#This Row],[FLIGHT_DATE]]-Table1[[#This Row],[DATE_BOOKED]]</f>
        <v>43</v>
      </c>
    </row>
    <row r="866" spans="1:23" x14ac:dyDescent="0.25">
      <c r="A866" s="246">
        <v>45716</v>
      </c>
      <c r="B866" s="247" t="s">
        <v>281</v>
      </c>
      <c r="C866" s="98" t="s">
        <v>153</v>
      </c>
      <c r="D866" s="98"/>
      <c r="E866" s="247" t="s">
        <v>489</v>
      </c>
      <c r="F866" s="247" t="s">
        <v>47</v>
      </c>
      <c r="G866" s="247" t="s">
        <v>7</v>
      </c>
      <c r="H866" s="247" t="s">
        <v>286</v>
      </c>
      <c r="I866" s="248" t="s">
        <v>299</v>
      </c>
      <c r="J866" s="246">
        <v>45779</v>
      </c>
      <c r="K866" s="249">
        <v>2</v>
      </c>
      <c r="L866" s="250">
        <v>2</v>
      </c>
      <c r="M866" s="251">
        <v>200</v>
      </c>
      <c r="N866" s="252">
        <v>0</v>
      </c>
      <c r="O866" s="252">
        <v>0</v>
      </c>
      <c r="P866" s="253">
        <f>SUM(Table1[[#This Row],[BASE_FARE]:[SURCHARGES]])*Table1[[#This Row],[SEATS_BOOKED]]</f>
        <v>400</v>
      </c>
      <c r="Q866" s="247" t="s">
        <v>109</v>
      </c>
      <c r="R866" s="249" t="s">
        <v>154</v>
      </c>
      <c r="S866" s="247" t="str">
        <f>LEFT(Table1[[#This Row],[SECTOR]],3)</f>
        <v>SSH</v>
      </c>
      <c r="T866" s="247" t="str">
        <f>RIGHT(Table1[[#This Row],[SECTOR]],3)</f>
        <v>MXP</v>
      </c>
      <c r="U866" s="247" t="str">
        <f t="shared" si="17"/>
        <v>MXP</v>
      </c>
      <c r="V866" s="247">
        <f>WEEKDAY(Table1[[#This Row],[FLIGHT_DATE]],2)</f>
        <v>5</v>
      </c>
      <c r="W866" s="247">
        <f>Table1[[#This Row],[FLIGHT_DATE]]-Table1[[#This Row],[DATE_BOOKED]]</f>
        <v>63</v>
      </c>
    </row>
    <row r="867" spans="1:23" x14ac:dyDescent="0.25">
      <c r="A867" s="246">
        <v>45716</v>
      </c>
      <c r="B867" s="247" t="s">
        <v>281</v>
      </c>
      <c r="C867" s="98" t="s">
        <v>153</v>
      </c>
      <c r="D867" s="98"/>
      <c r="E867" s="247" t="s">
        <v>490</v>
      </c>
      <c r="F867" s="247" t="s">
        <v>47</v>
      </c>
      <c r="G867" s="247" t="s">
        <v>7</v>
      </c>
      <c r="H867" s="247" t="s">
        <v>115</v>
      </c>
      <c r="I867" s="248" t="s">
        <v>23</v>
      </c>
      <c r="J867" s="246">
        <v>45760</v>
      </c>
      <c r="K867" s="249">
        <v>3</v>
      </c>
      <c r="L867" s="250">
        <v>3</v>
      </c>
      <c r="M867" s="251">
        <v>140</v>
      </c>
      <c r="N867" s="252">
        <v>0</v>
      </c>
      <c r="O867" s="252">
        <v>0</v>
      </c>
      <c r="P867" s="253">
        <f>SUM(Table1[[#This Row],[BASE_FARE]:[SURCHARGES]])*Table1[[#This Row],[SEATS_BOOKED]]</f>
        <v>420</v>
      </c>
      <c r="Q867" s="247" t="s">
        <v>109</v>
      </c>
      <c r="R867" s="249" t="s">
        <v>154</v>
      </c>
      <c r="S867" s="247" t="str">
        <f>LEFT(Table1[[#This Row],[SECTOR]],3)</f>
        <v>NAP</v>
      </c>
      <c r="T867" s="247" t="str">
        <f>RIGHT(Table1[[#This Row],[SECTOR]],3)</f>
        <v>SSH</v>
      </c>
      <c r="U867" s="247" t="str">
        <f t="shared" si="17"/>
        <v>NAP</v>
      </c>
      <c r="V867" s="247">
        <f>WEEKDAY(Table1[[#This Row],[FLIGHT_DATE]],2)</f>
        <v>7</v>
      </c>
      <c r="W867" s="247">
        <f>Table1[[#This Row],[FLIGHT_DATE]]-Table1[[#This Row],[DATE_BOOKED]]</f>
        <v>44</v>
      </c>
    </row>
    <row r="868" spans="1:23" x14ac:dyDescent="0.25">
      <c r="A868" s="246">
        <v>45716</v>
      </c>
      <c r="B868" s="247" t="s">
        <v>281</v>
      </c>
      <c r="C868" s="98" t="s">
        <v>153</v>
      </c>
      <c r="D868" s="98"/>
      <c r="E868" s="247" t="s">
        <v>491</v>
      </c>
      <c r="F868" s="247" t="s">
        <v>47</v>
      </c>
      <c r="G868" s="247" t="s">
        <v>7</v>
      </c>
      <c r="H868" s="247" t="s">
        <v>115</v>
      </c>
      <c r="I868" s="248" t="s">
        <v>23</v>
      </c>
      <c r="J868" s="246">
        <v>45760</v>
      </c>
      <c r="K868" s="249">
        <v>1</v>
      </c>
      <c r="L868" s="250">
        <v>1</v>
      </c>
      <c r="M868" s="251">
        <v>140</v>
      </c>
      <c r="N868" s="252">
        <v>0</v>
      </c>
      <c r="O868" s="252">
        <v>0</v>
      </c>
      <c r="P868" s="253">
        <f>SUM(Table1[[#This Row],[BASE_FARE]:[SURCHARGES]])*Table1[[#This Row],[SEATS_BOOKED]]</f>
        <v>140</v>
      </c>
      <c r="Q868" s="247" t="s">
        <v>109</v>
      </c>
      <c r="R868" s="249" t="s">
        <v>154</v>
      </c>
      <c r="S868" s="247" t="str">
        <f>LEFT(Table1[[#This Row],[SECTOR]],3)</f>
        <v>NAP</v>
      </c>
      <c r="T868" s="247" t="str">
        <f>RIGHT(Table1[[#This Row],[SECTOR]],3)</f>
        <v>SSH</v>
      </c>
      <c r="U868" s="247" t="str">
        <f t="shared" si="17"/>
        <v>NAP</v>
      </c>
      <c r="V868" s="247">
        <f>WEEKDAY(Table1[[#This Row],[FLIGHT_DATE]],2)</f>
        <v>7</v>
      </c>
      <c r="W868" s="247">
        <f>Table1[[#This Row],[FLIGHT_DATE]]-Table1[[#This Row],[DATE_BOOKED]]</f>
        <v>44</v>
      </c>
    </row>
    <row r="869" spans="1:23" x14ac:dyDescent="0.25">
      <c r="A869" s="246">
        <v>45716</v>
      </c>
      <c r="B869" s="247" t="s">
        <v>281</v>
      </c>
      <c r="C869" s="98" t="s">
        <v>153</v>
      </c>
      <c r="D869" s="98"/>
      <c r="E869" s="247" t="s">
        <v>492</v>
      </c>
      <c r="F869" s="247" t="s">
        <v>47</v>
      </c>
      <c r="G869" s="247" t="s">
        <v>7</v>
      </c>
      <c r="H869" s="247" t="s">
        <v>115</v>
      </c>
      <c r="I869" s="248" t="s">
        <v>23</v>
      </c>
      <c r="J869" s="246">
        <v>45760</v>
      </c>
      <c r="K869" s="249">
        <v>2</v>
      </c>
      <c r="L869" s="250">
        <v>2</v>
      </c>
      <c r="M869" s="251">
        <v>140</v>
      </c>
      <c r="N869" s="252">
        <v>0</v>
      </c>
      <c r="O869" s="252">
        <v>0</v>
      </c>
      <c r="P869" s="253">
        <f>SUM(Table1[[#This Row],[BASE_FARE]:[SURCHARGES]])*Table1[[#This Row],[SEATS_BOOKED]]</f>
        <v>280</v>
      </c>
      <c r="Q869" s="247" t="s">
        <v>109</v>
      </c>
      <c r="R869" s="249" t="s">
        <v>154</v>
      </c>
      <c r="S869" s="247" t="str">
        <f>LEFT(Table1[[#This Row],[SECTOR]],3)</f>
        <v>NAP</v>
      </c>
      <c r="T869" s="247" t="str">
        <f>RIGHT(Table1[[#This Row],[SECTOR]],3)</f>
        <v>SSH</v>
      </c>
      <c r="U869" s="247" t="str">
        <f t="shared" si="17"/>
        <v>NAP</v>
      </c>
      <c r="V869" s="247">
        <f>WEEKDAY(Table1[[#This Row],[FLIGHT_DATE]],2)</f>
        <v>7</v>
      </c>
      <c r="W869" s="247">
        <f>Table1[[#This Row],[FLIGHT_DATE]]-Table1[[#This Row],[DATE_BOOKED]]</f>
        <v>44</v>
      </c>
    </row>
    <row r="870" spans="1:23" x14ac:dyDescent="0.25">
      <c r="A870" s="246">
        <v>45716</v>
      </c>
      <c r="B870" s="247" t="s">
        <v>281</v>
      </c>
      <c r="C870" s="98" t="s">
        <v>153</v>
      </c>
      <c r="D870" s="98"/>
      <c r="E870" s="247" t="s">
        <v>493</v>
      </c>
      <c r="F870" s="247" t="s">
        <v>47</v>
      </c>
      <c r="G870" s="247" t="s">
        <v>7</v>
      </c>
      <c r="H870" s="247" t="s">
        <v>286</v>
      </c>
      <c r="I870" s="248" t="s">
        <v>299</v>
      </c>
      <c r="J870" s="246">
        <v>45779</v>
      </c>
      <c r="K870" s="249">
        <v>2</v>
      </c>
      <c r="L870" s="250">
        <v>2</v>
      </c>
      <c r="M870" s="251">
        <v>200</v>
      </c>
      <c r="N870" s="252">
        <v>0</v>
      </c>
      <c r="O870" s="252">
        <v>0</v>
      </c>
      <c r="P870" s="253">
        <f>SUM(Table1[[#This Row],[BASE_FARE]:[SURCHARGES]])*Table1[[#This Row],[SEATS_BOOKED]]</f>
        <v>400</v>
      </c>
      <c r="Q870" s="247" t="s">
        <v>109</v>
      </c>
      <c r="R870" s="249" t="s">
        <v>154</v>
      </c>
      <c r="S870" s="247" t="str">
        <f>LEFT(Table1[[#This Row],[SECTOR]],3)</f>
        <v>SSH</v>
      </c>
      <c r="T870" s="247" t="str">
        <f>RIGHT(Table1[[#This Row],[SECTOR]],3)</f>
        <v>MXP</v>
      </c>
      <c r="U870" s="247" t="str">
        <f t="shared" si="17"/>
        <v>MXP</v>
      </c>
      <c r="V870" s="247">
        <f>WEEKDAY(Table1[[#This Row],[FLIGHT_DATE]],2)</f>
        <v>5</v>
      </c>
      <c r="W870" s="247">
        <f>Table1[[#This Row],[FLIGHT_DATE]]-Table1[[#This Row],[DATE_BOOKED]]</f>
        <v>63</v>
      </c>
    </row>
    <row r="871" spans="1:23" x14ac:dyDescent="0.25">
      <c r="A871" s="246">
        <v>45717</v>
      </c>
      <c r="B871" s="247" t="s">
        <v>281</v>
      </c>
      <c r="C871" s="98" t="s">
        <v>153</v>
      </c>
      <c r="D871" s="98"/>
      <c r="E871" s="247" t="s">
        <v>494</v>
      </c>
      <c r="F871" s="247" t="s">
        <v>47</v>
      </c>
      <c r="G871" s="247" t="s">
        <v>7</v>
      </c>
      <c r="H871" s="247" t="s">
        <v>284</v>
      </c>
      <c r="I871" s="248" t="s">
        <v>297</v>
      </c>
      <c r="J871" s="246">
        <v>45765</v>
      </c>
      <c r="K871" s="249">
        <v>2</v>
      </c>
      <c r="L871" s="250">
        <v>2</v>
      </c>
      <c r="M871" s="251">
        <v>325</v>
      </c>
      <c r="N871" s="252">
        <v>0</v>
      </c>
      <c r="O871" s="252">
        <v>0</v>
      </c>
      <c r="P871" s="253">
        <f>SUM(Table1[[#This Row],[BASE_FARE]:[SURCHARGES]])*Table1[[#This Row],[SEATS_BOOKED]]</f>
        <v>650</v>
      </c>
      <c r="Q871" s="247" t="s">
        <v>109</v>
      </c>
      <c r="R871" s="249" t="s">
        <v>154</v>
      </c>
      <c r="S871" s="247" t="str">
        <f>LEFT(Table1[[#This Row],[SECTOR]],3)</f>
        <v>MXP</v>
      </c>
      <c r="T871" s="247" t="str">
        <f>RIGHT(Table1[[#This Row],[SECTOR]],3)</f>
        <v>SSH</v>
      </c>
      <c r="U871" s="247" t="str">
        <f t="shared" si="17"/>
        <v>MXP</v>
      </c>
      <c r="V871" s="247">
        <f>WEEKDAY(Table1[[#This Row],[FLIGHT_DATE]],2)</f>
        <v>5</v>
      </c>
      <c r="W871" s="247">
        <f>Table1[[#This Row],[FLIGHT_DATE]]-Table1[[#This Row],[DATE_BOOKED]]</f>
        <v>48</v>
      </c>
    </row>
    <row r="872" spans="1:23" x14ac:dyDescent="0.25">
      <c r="A872" s="246">
        <v>45717</v>
      </c>
      <c r="B872" s="247" t="s">
        <v>281</v>
      </c>
      <c r="C872" s="98" t="s">
        <v>153</v>
      </c>
      <c r="D872" s="98"/>
      <c r="E872" s="247" t="s">
        <v>495</v>
      </c>
      <c r="F872" s="247" t="s">
        <v>47</v>
      </c>
      <c r="G872" s="247" t="s">
        <v>7</v>
      </c>
      <c r="H872" s="247" t="s">
        <v>116</v>
      </c>
      <c r="I872" s="248" t="s">
        <v>24</v>
      </c>
      <c r="J872" s="246">
        <v>45781</v>
      </c>
      <c r="K872" s="249">
        <v>6</v>
      </c>
      <c r="L872" s="250">
        <v>6</v>
      </c>
      <c r="M872" s="251">
        <v>175</v>
      </c>
      <c r="N872" s="252">
        <v>0</v>
      </c>
      <c r="O872" s="252">
        <v>0</v>
      </c>
      <c r="P872" s="253">
        <f>SUM(Table1[[#This Row],[BASE_FARE]:[SURCHARGES]])*Table1[[#This Row],[SEATS_BOOKED]]</f>
        <v>1050</v>
      </c>
      <c r="Q872" s="247" t="s">
        <v>109</v>
      </c>
      <c r="R872" s="249" t="s">
        <v>154</v>
      </c>
      <c r="S872" s="247" t="str">
        <f>LEFT(Table1[[#This Row],[SECTOR]],3)</f>
        <v>SSH</v>
      </c>
      <c r="T872" s="247" t="str">
        <f>RIGHT(Table1[[#This Row],[SECTOR]],3)</f>
        <v>NAP</v>
      </c>
      <c r="U872" s="247" t="str">
        <f t="shared" si="17"/>
        <v>NAP</v>
      </c>
      <c r="V872" s="247">
        <f>WEEKDAY(Table1[[#This Row],[FLIGHT_DATE]],2)</f>
        <v>7</v>
      </c>
      <c r="W872" s="247">
        <f>Table1[[#This Row],[FLIGHT_DATE]]-Table1[[#This Row],[DATE_BOOKED]]</f>
        <v>64</v>
      </c>
    </row>
    <row r="873" spans="1:23" x14ac:dyDescent="0.25">
      <c r="A873" s="246">
        <v>45717</v>
      </c>
      <c r="B873" s="247" t="s">
        <v>281</v>
      </c>
      <c r="C873" s="98" t="s">
        <v>153</v>
      </c>
      <c r="D873" s="98"/>
      <c r="E873" s="247" t="s">
        <v>496</v>
      </c>
      <c r="F873" s="247" t="s">
        <v>47</v>
      </c>
      <c r="G873" s="247" t="s">
        <v>7</v>
      </c>
      <c r="H873" s="247" t="s">
        <v>116</v>
      </c>
      <c r="I873" s="248" t="s">
        <v>24</v>
      </c>
      <c r="J873" s="246">
        <v>45781</v>
      </c>
      <c r="K873" s="249">
        <v>2</v>
      </c>
      <c r="L873" s="250">
        <v>2</v>
      </c>
      <c r="M873" s="251">
        <v>175</v>
      </c>
      <c r="N873" s="252">
        <v>0</v>
      </c>
      <c r="O873" s="252">
        <v>0</v>
      </c>
      <c r="P873" s="253">
        <f>SUM(Table1[[#This Row],[BASE_FARE]:[SURCHARGES]])*Table1[[#This Row],[SEATS_BOOKED]]</f>
        <v>350</v>
      </c>
      <c r="Q873" s="247" t="s">
        <v>109</v>
      </c>
      <c r="R873" s="249" t="s">
        <v>154</v>
      </c>
      <c r="S873" s="247" t="str">
        <f>LEFT(Table1[[#This Row],[SECTOR]],3)</f>
        <v>SSH</v>
      </c>
      <c r="T873" s="247" t="str">
        <f>RIGHT(Table1[[#This Row],[SECTOR]],3)</f>
        <v>NAP</v>
      </c>
      <c r="U873" s="247" t="str">
        <f t="shared" si="17"/>
        <v>NAP</v>
      </c>
      <c r="V873" s="247">
        <f>WEEKDAY(Table1[[#This Row],[FLIGHT_DATE]],2)</f>
        <v>7</v>
      </c>
      <c r="W873" s="247">
        <f>Table1[[#This Row],[FLIGHT_DATE]]-Table1[[#This Row],[DATE_BOOKED]]</f>
        <v>64</v>
      </c>
    </row>
    <row r="874" spans="1:23" x14ac:dyDescent="0.25">
      <c r="A874" s="246">
        <v>45716</v>
      </c>
      <c r="B874" s="247" t="s">
        <v>196</v>
      </c>
      <c r="C874" s="98" t="s">
        <v>153</v>
      </c>
      <c r="D874" s="98" t="s">
        <v>428</v>
      </c>
      <c r="E874" s="247" t="s">
        <v>436</v>
      </c>
      <c r="F874" s="247" t="s">
        <v>47</v>
      </c>
      <c r="G874" s="247" t="s">
        <v>7</v>
      </c>
      <c r="H874" s="247" t="s">
        <v>289</v>
      </c>
      <c r="I874" s="248" t="s">
        <v>290</v>
      </c>
      <c r="J874" s="246">
        <v>45752</v>
      </c>
      <c r="K874" s="249">
        <v>0</v>
      </c>
      <c r="L874" s="250">
        <v>0</v>
      </c>
      <c r="M874" s="251">
        <v>0</v>
      </c>
      <c r="N874" s="252">
        <v>0</v>
      </c>
      <c r="O874" s="252">
        <v>0</v>
      </c>
      <c r="P874" s="253">
        <f>SUM(Table1[[#This Row],[BASE_FARE]:[SURCHARGES]])*Table1[[#This Row],[SEATS_BOOKED]]</f>
        <v>0</v>
      </c>
      <c r="Q874" s="247" t="s">
        <v>475</v>
      </c>
      <c r="R874" s="249" t="s">
        <v>475</v>
      </c>
      <c r="S874" s="247" t="str">
        <f>LEFT(Table1[[#This Row],[SECTOR]],3)</f>
        <v>BRI</v>
      </c>
      <c r="T874" s="247" t="str">
        <f>RIGHT(Table1[[#This Row],[SECTOR]],3)</f>
        <v>SSH</v>
      </c>
      <c r="U874" s="247" t="str">
        <f t="shared" si="17"/>
        <v>BRI</v>
      </c>
      <c r="V874" s="247">
        <f>WEEKDAY(Table1[[#This Row],[FLIGHT_DATE]],2)</f>
        <v>6</v>
      </c>
      <c r="W874" s="247">
        <f>Table1[[#This Row],[FLIGHT_DATE]]-Table1[[#This Row],[DATE_BOOKED]]</f>
        <v>36</v>
      </c>
    </row>
    <row r="875" spans="1:23" x14ac:dyDescent="0.25">
      <c r="A875" s="246">
        <v>45716</v>
      </c>
      <c r="B875" s="247" t="s">
        <v>196</v>
      </c>
      <c r="C875" s="98" t="s">
        <v>153</v>
      </c>
      <c r="D875" s="98" t="s">
        <v>428</v>
      </c>
      <c r="E875" s="247" t="s">
        <v>436</v>
      </c>
      <c r="F875" s="247" t="s">
        <v>47</v>
      </c>
      <c r="G875" s="247" t="s">
        <v>7</v>
      </c>
      <c r="H875" s="247" t="s">
        <v>289</v>
      </c>
      <c r="I875" s="248" t="s">
        <v>290</v>
      </c>
      <c r="J875" s="246">
        <v>45752</v>
      </c>
      <c r="K875" s="249">
        <v>0</v>
      </c>
      <c r="L875" s="250">
        <v>0</v>
      </c>
      <c r="M875" s="251">
        <v>0</v>
      </c>
      <c r="N875" s="252">
        <v>0</v>
      </c>
      <c r="O875" s="252">
        <v>0</v>
      </c>
      <c r="P875" s="253">
        <f>SUM(Table1[[#This Row],[BASE_FARE]:[SURCHARGES]])*Table1[[#This Row],[SEATS_BOOKED]]</f>
        <v>0</v>
      </c>
      <c r="Q875" s="247" t="s">
        <v>475</v>
      </c>
      <c r="R875" s="249" t="s">
        <v>475</v>
      </c>
      <c r="S875" s="247" t="str">
        <f>LEFT(Table1[[#This Row],[SECTOR]],3)</f>
        <v>BRI</v>
      </c>
      <c r="T875" s="247" t="str">
        <f>RIGHT(Table1[[#This Row],[SECTOR]],3)</f>
        <v>SSH</v>
      </c>
      <c r="U875" s="247" t="str">
        <f t="shared" si="17"/>
        <v>BRI</v>
      </c>
      <c r="V875" s="247">
        <f>WEEKDAY(Table1[[#This Row],[FLIGHT_DATE]],2)</f>
        <v>6</v>
      </c>
      <c r="W875" s="247">
        <f>Table1[[#This Row],[FLIGHT_DATE]]-Table1[[#This Row],[DATE_BOOKED]]</f>
        <v>36</v>
      </c>
    </row>
    <row r="876" spans="1:23" x14ac:dyDescent="0.25">
      <c r="A876" s="246">
        <v>45717</v>
      </c>
      <c r="B876" s="247" t="s">
        <v>196</v>
      </c>
      <c r="C876" s="98" t="s">
        <v>153</v>
      </c>
      <c r="D876" s="98" t="s">
        <v>428</v>
      </c>
      <c r="E876" s="247" t="s">
        <v>497</v>
      </c>
      <c r="F876" s="247" t="s">
        <v>45</v>
      </c>
      <c r="G876" s="247" t="s">
        <v>7</v>
      </c>
      <c r="H876" s="247" t="s">
        <v>399</v>
      </c>
      <c r="I876" s="248" t="s">
        <v>300</v>
      </c>
      <c r="J876" s="246">
        <v>45878</v>
      </c>
      <c r="K876" s="249">
        <v>1</v>
      </c>
      <c r="L876" s="250">
        <v>1</v>
      </c>
      <c r="M876" s="251">
        <v>255</v>
      </c>
      <c r="N876" s="252">
        <v>23.04</v>
      </c>
      <c r="O876" s="252">
        <v>40</v>
      </c>
      <c r="P876" s="253">
        <f>SUM(Table1[[#This Row],[BASE_FARE]:[SURCHARGES]])*Table1[[#This Row],[SEATS_BOOKED]]</f>
        <v>318.04000000000002</v>
      </c>
      <c r="Q876" s="247" t="s">
        <v>109</v>
      </c>
      <c r="R876" s="249" t="s">
        <v>154</v>
      </c>
      <c r="S876" s="247" t="str">
        <f>LEFT(Table1[[#This Row],[SECTOR]],3)</f>
        <v>VRN</v>
      </c>
      <c r="T876" s="247" t="str">
        <f>RIGHT(Table1[[#This Row],[SECTOR]],3)</f>
        <v>SSH</v>
      </c>
      <c r="U876" s="247" t="str">
        <f t="shared" si="17"/>
        <v>VRN</v>
      </c>
      <c r="V876" s="247">
        <f>WEEKDAY(Table1[[#This Row],[FLIGHT_DATE]],2)</f>
        <v>6</v>
      </c>
      <c r="W876" s="247">
        <f>Table1[[#This Row],[FLIGHT_DATE]]-Table1[[#This Row],[DATE_BOOKED]]</f>
        <v>161</v>
      </c>
    </row>
    <row r="877" spans="1:23" x14ac:dyDescent="0.25">
      <c r="A877" s="246">
        <v>45717</v>
      </c>
      <c r="B877" s="247" t="s">
        <v>196</v>
      </c>
      <c r="C877" s="98" t="s">
        <v>153</v>
      </c>
      <c r="D877" s="98" t="s">
        <v>428</v>
      </c>
      <c r="E877" s="247" t="s">
        <v>497</v>
      </c>
      <c r="F877" s="247" t="s">
        <v>45</v>
      </c>
      <c r="G877" s="247" t="s">
        <v>8</v>
      </c>
      <c r="H877" s="247" t="s">
        <v>367</v>
      </c>
      <c r="I877" s="248" t="s">
        <v>302</v>
      </c>
      <c r="J877" s="246">
        <v>45892</v>
      </c>
      <c r="K877" s="249">
        <v>1</v>
      </c>
      <c r="L877" s="250">
        <v>1</v>
      </c>
      <c r="M877" s="251">
        <v>255</v>
      </c>
      <c r="N877" s="252">
        <v>37.43</v>
      </c>
      <c r="O877" s="252">
        <v>40</v>
      </c>
      <c r="P877" s="253">
        <f>SUM(Table1[[#This Row],[BASE_FARE]:[SURCHARGES]])*Table1[[#This Row],[SEATS_BOOKED]]</f>
        <v>332.43</v>
      </c>
      <c r="Q877" s="247" t="s">
        <v>109</v>
      </c>
      <c r="R877" s="249" t="s">
        <v>154</v>
      </c>
      <c r="S877" s="247" t="str">
        <f>LEFT(Table1[[#This Row],[SECTOR]],3)</f>
        <v>SSH</v>
      </c>
      <c r="T877" s="247" t="str">
        <f>RIGHT(Table1[[#This Row],[SECTOR]],3)</f>
        <v>VRN</v>
      </c>
      <c r="U877" s="247" t="str">
        <f t="shared" si="17"/>
        <v>VRN</v>
      </c>
      <c r="V877" s="247">
        <f>WEEKDAY(Table1[[#This Row],[FLIGHT_DATE]],2)</f>
        <v>6</v>
      </c>
      <c r="W877" s="247">
        <f>Table1[[#This Row],[FLIGHT_DATE]]-Table1[[#This Row],[DATE_BOOKED]]</f>
        <v>175</v>
      </c>
    </row>
    <row r="878" spans="1:23" x14ac:dyDescent="0.25">
      <c r="A878" s="246">
        <v>45717</v>
      </c>
      <c r="B878" s="247" t="s">
        <v>196</v>
      </c>
      <c r="C878" s="98" t="s">
        <v>153</v>
      </c>
      <c r="D878" s="98" t="s">
        <v>428</v>
      </c>
      <c r="E878" s="247" t="s">
        <v>498</v>
      </c>
      <c r="F878" s="247" t="s">
        <v>47</v>
      </c>
      <c r="G878" s="247" t="s">
        <v>7</v>
      </c>
      <c r="H878" s="247" t="s">
        <v>115</v>
      </c>
      <c r="I878" s="248" t="s">
        <v>23</v>
      </c>
      <c r="J878" s="246">
        <v>45760</v>
      </c>
      <c r="K878" s="249">
        <v>1</v>
      </c>
      <c r="L878" s="250">
        <v>1</v>
      </c>
      <c r="M878" s="251">
        <v>100</v>
      </c>
      <c r="N878" s="252">
        <v>34.04</v>
      </c>
      <c r="O878" s="252">
        <v>30</v>
      </c>
      <c r="P878" s="253">
        <f>SUM(Table1[[#This Row],[BASE_FARE]:[SURCHARGES]])*Table1[[#This Row],[SEATS_BOOKED]]</f>
        <v>164.04</v>
      </c>
      <c r="Q878" s="247" t="s">
        <v>109</v>
      </c>
      <c r="R878" s="249" t="s">
        <v>154</v>
      </c>
      <c r="S878" s="247" t="str">
        <f>LEFT(Table1[[#This Row],[SECTOR]],3)</f>
        <v>NAP</v>
      </c>
      <c r="T878" s="247" t="str">
        <f>RIGHT(Table1[[#This Row],[SECTOR]],3)</f>
        <v>SSH</v>
      </c>
      <c r="U878" s="247" t="str">
        <f t="shared" si="17"/>
        <v>NAP</v>
      </c>
      <c r="V878" s="247">
        <f>WEEKDAY(Table1[[#This Row],[FLIGHT_DATE]],2)</f>
        <v>7</v>
      </c>
      <c r="W878" s="247">
        <f>Table1[[#This Row],[FLIGHT_DATE]]-Table1[[#This Row],[DATE_BOOKED]]</f>
        <v>43</v>
      </c>
    </row>
    <row r="879" spans="1:23" x14ac:dyDescent="0.25">
      <c r="A879" s="246">
        <v>45717</v>
      </c>
      <c r="B879" s="247" t="s">
        <v>196</v>
      </c>
      <c r="C879" s="98" t="s">
        <v>153</v>
      </c>
      <c r="D879" s="98" t="s">
        <v>428</v>
      </c>
      <c r="E879" s="247" t="s">
        <v>497</v>
      </c>
      <c r="F879" s="247" t="s">
        <v>45</v>
      </c>
      <c r="G879" s="247" t="s">
        <v>7</v>
      </c>
      <c r="H879" s="247" t="s">
        <v>399</v>
      </c>
      <c r="I879" s="248" t="s">
        <v>300</v>
      </c>
      <c r="J879" s="246">
        <v>45878</v>
      </c>
      <c r="K879" s="249">
        <v>1</v>
      </c>
      <c r="L879" s="250">
        <v>1</v>
      </c>
      <c r="M879" s="251">
        <v>255</v>
      </c>
      <c r="N879" s="252">
        <v>23.04</v>
      </c>
      <c r="O879" s="252">
        <v>40</v>
      </c>
      <c r="P879" s="253">
        <f>SUM(Table1[[#This Row],[BASE_FARE]:[SURCHARGES]])*Table1[[#This Row],[SEATS_BOOKED]]</f>
        <v>318.04000000000002</v>
      </c>
      <c r="Q879" s="247" t="s">
        <v>109</v>
      </c>
      <c r="R879" s="249" t="s">
        <v>154</v>
      </c>
      <c r="S879" s="247" t="str">
        <f>LEFT(Table1[[#This Row],[SECTOR]],3)</f>
        <v>VRN</v>
      </c>
      <c r="T879" s="247" t="str">
        <f>RIGHT(Table1[[#This Row],[SECTOR]],3)</f>
        <v>SSH</v>
      </c>
      <c r="U879" s="247" t="str">
        <f t="shared" si="17"/>
        <v>VRN</v>
      </c>
      <c r="V879" s="247">
        <f>WEEKDAY(Table1[[#This Row],[FLIGHT_DATE]],2)</f>
        <v>6</v>
      </c>
      <c r="W879" s="247">
        <f>Table1[[#This Row],[FLIGHT_DATE]]-Table1[[#This Row],[DATE_BOOKED]]</f>
        <v>161</v>
      </c>
    </row>
    <row r="880" spans="1:23" x14ac:dyDescent="0.25">
      <c r="A880" s="246">
        <v>45717</v>
      </c>
      <c r="B880" s="247" t="s">
        <v>196</v>
      </c>
      <c r="C880" s="98" t="s">
        <v>153</v>
      </c>
      <c r="D880" s="98" t="s">
        <v>428</v>
      </c>
      <c r="E880" s="247" t="s">
        <v>497</v>
      </c>
      <c r="F880" s="247" t="s">
        <v>45</v>
      </c>
      <c r="G880" s="247" t="s">
        <v>8</v>
      </c>
      <c r="H880" s="247" t="s">
        <v>367</v>
      </c>
      <c r="I880" s="248" t="s">
        <v>302</v>
      </c>
      <c r="J880" s="246">
        <v>45892</v>
      </c>
      <c r="K880" s="249">
        <v>1</v>
      </c>
      <c r="L880" s="250">
        <v>1</v>
      </c>
      <c r="M880" s="251">
        <v>255</v>
      </c>
      <c r="N880" s="252">
        <v>37.43</v>
      </c>
      <c r="O880" s="252">
        <v>40</v>
      </c>
      <c r="P880" s="253">
        <f>SUM(Table1[[#This Row],[BASE_FARE]:[SURCHARGES]])*Table1[[#This Row],[SEATS_BOOKED]]</f>
        <v>332.43</v>
      </c>
      <c r="Q880" s="247" t="s">
        <v>109</v>
      </c>
      <c r="R880" s="249" t="s">
        <v>154</v>
      </c>
      <c r="S880" s="247" t="str">
        <f>LEFT(Table1[[#This Row],[SECTOR]],3)</f>
        <v>SSH</v>
      </c>
      <c r="T880" s="247" t="str">
        <f>RIGHT(Table1[[#This Row],[SECTOR]],3)</f>
        <v>VRN</v>
      </c>
      <c r="U880" s="247" t="str">
        <f t="shared" si="17"/>
        <v>VRN</v>
      </c>
      <c r="V880" s="247">
        <f>WEEKDAY(Table1[[#This Row],[FLIGHT_DATE]],2)</f>
        <v>6</v>
      </c>
      <c r="W880" s="247">
        <f>Table1[[#This Row],[FLIGHT_DATE]]-Table1[[#This Row],[DATE_BOOKED]]</f>
        <v>175</v>
      </c>
    </row>
    <row r="881" spans="1:23" x14ac:dyDescent="0.25">
      <c r="A881" s="246">
        <v>45717</v>
      </c>
      <c r="B881" s="247" t="s">
        <v>196</v>
      </c>
      <c r="C881" s="98" t="s">
        <v>153</v>
      </c>
      <c r="D881" s="98" t="s">
        <v>428</v>
      </c>
      <c r="E881" s="247" t="s">
        <v>497</v>
      </c>
      <c r="F881" s="247" t="s">
        <v>45</v>
      </c>
      <c r="G881" s="247" t="s">
        <v>7</v>
      </c>
      <c r="H881" s="247" t="s">
        <v>399</v>
      </c>
      <c r="I881" s="248" t="s">
        <v>300</v>
      </c>
      <c r="J881" s="246">
        <v>45878</v>
      </c>
      <c r="K881" s="249">
        <v>1</v>
      </c>
      <c r="L881" s="250">
        <v>1</v>
      </c>
      <c r="M881" s="251">
        <v>191.5</v>
      </c>
      <c r="N881" s="252">
        <v>23.04</v>
      </c>
      <c r="O881" s="252">
        <v>40</v>
      </c>
      <c r="P881" s="253">
        <f>SUM(Table1[[#This Row],[BASE_FARE]:[SURCHARGES]])*Table1[[#This Row],[SEATS_BOOKED]]</f>
        <v>254.54</v>
      </c>
      <c r="Q881" s="247" t="s">
        <v>109</v>
      </c>
      <c r="R881" s="249" t="s">
        <v>154</v>
      </c>
      <c r="S881" s="247" t="str">
        <f>LEFT(Table1[[#This Row],[SECTOR]],3)</f>
        <v>VRN</v>
      </c>
      <c r="T881" s="247" t="str">
        <f>RIGHT(Table1[[#This Row],[SECTOR]],3)</f>
        <v>SSH</v>
      </c>
      <c r="U881" s="247" t="str">
        <f t="shared" si="17"/>
        <v>VRN</v>
      </c>
      <c r="V881" s="247">
        <f>WEEKDAY(Table1[[#This Row],[FLIGHT_DATE]],2)</f>
        <v>6</v>
      </c>
      <c r="W881" s="247">
        <f>Table1[[#This Row],[FLIGHT_DATE]]-Table1[[#This Row],[DATE_BOOKED]]</f>
        <v>161</v>
      </c>
    </row>
    <row r="882" spans="1:23" x14ac:dyDescent="0.25">
      <c r="A882" s="246">
        <v>45717</v>
      </c>
      <c r="B882" s="247" t="s">
        <v>196</v>
      </c>
      <c r="C882" s="98" t="s">
        <v>153</v>
      </c>
      <c r="D882" s="98" t="s">
        <v>428</v>
      </c>
      <c r="E882" s="247" t="s">
        <v>497</v>
      </c>
      <c r="F882" s="247" t="s">
        <v>45</v>
      </c>
      <c r="G882" s="247" t="s">
        <v>8</v>
      </c>
      <c r="H882" s="247" t="s">
        <v>367</v>
      </c>
      <c r="I882" s="248" t="s">
        <v>302</v>
      </c>
      <c r="J882" s="246">
        <v>45892</v>
      </c>
      <c r="K882" s="249">
        <v>1</v>
      </c>
      <c r="L882" s="250">
        <v>1</v>
      </c>
      <c r="M882" s="251">
        <v>191.5</v>
      </c>
      <c r="N882" s="252">
        <v>37.43</v>
      </c>
      <c r="O882" s="252">
        <v>40</v>
      </c>
      <c r="P882" s="253">
        <f>SUM(Table1[[#This Row],[BASE_FARE]:[SURCHARGES]])*Table1[[#This Row],[SEATS_BOOKED]]</f>
        <v>268.93</v>
      </c>
      <c r="Q882" s="247" t="s">
        <v>109</v>
      </c>
      <c r="R882" s="249" t="s">
        <v>154</v>
      </c>
      <c r="S882" s="247" t="str">
        <f>LEFT(Table1[[#This Row],[SECTOR]],3)</f>
        <v>SSH</v>
      </c>
      <c r="T882" s="247" t="str">
        <f>RIGHT(Table1[[#This Row],[SECTOR]],3)</f>
        <v>VRN</v>
      </c>
      <c r="U882" s="247" t="str">
        <f t="shared" si="17"/>
        <v>VRN</v>
      </c>
      <c r="V882" s="247">
        <f>WEEKDAY(Table1[[#This Row],[FLIGHT_DATE]],2)</f>
        <v>6</v>
      </c>
      <c r="W882" s="247">
        <f>Table1[[#This Row],[FLIGHT_DATE]]-Table1[[#This Row],[DATE_BOOKED]]</f>
        <v>175</v>
      </c>
    </row>
    <row r="883" spans="1:23" x14ac:dyDescent="0.25">
      <c r="A883" s="246">
        <v>45717</v>
      </c>
      <c r="B883" s="247" t="s">
        <v>196</v>
      </c>
      <c r="C883" s="98" t="s">
        <v>153</v>
      </c>
      <c r="D883" s="98" t="s">
        <v>428</v>
      </c>
      <c r="E883" s="247" t="s">
        <v>497</v>
      </c>
      <c r="F883" s="247" t="s">
        <v>45</v>
      </c>
      <c r="G883" s="247" t="s">
        <v>7</v>
      </c>
      <c r="H883" s="247" t="s">
        <v>399</v>
      </c>
      <c r="I883" s="248" t="s">
        <v>300</v>
      </c>
      <c r="J883" s="246">
        <v>45878</v>
      </c>
      <c r="K883" s="249">
        <v>1</v>
      </c>
      <c r="L883" s="250">
        <v>1</v>
      </c>
      <c r="M883" s="251">
        <v>255</v>
      </c>
      <c r="N883" s="252">
        <v>23.04</v>
      </c>
      <c r="O883" s="252">
        <v>40</v>
      </c>
      <c r="P883" s="253">
        <f>SUM(Table1[[#This Row],[BASE_FARE]:[SURCHARGES]])*Table1[[#This Row],[SEATS_BOOKED]]</f>
        <v>318.04000000000002</v>
      </c>
      <c r="Q883" s="247" t="s">
        <v>109</v>
      </c>
      <c r="R883" s="249" t="s">
        <v>154</v>
      </c>
      <c r="S883" s="247" t="str">
        <f>LEFT(Table1[[#This Row],[SECTOR]],3)</f>
        <v>VRN</v>
      </c>
      <c r="T883" s="247" t="str">
        <f>RIGHT(Table1[[#This Row],[SECTOR]],3)</f>
        <v>SSH</v>
      </c>
      <c r="U883" s="247" t="str">
        <f t="shared" si="17"/>
        <v>VRN</v>
      </c>
      <c r="V883" s="247">
        <f>WEEKDAY(Table1[[#This Row],[FLIGHT_DATE]],2)</f>
        <v>6</v>
      </c>
      <c r="W883" s="247">
        <f>Table1[[#This Row],[FLIGHT_DATE]]-Table1[[#This Row],[DATE_BOOKED]]</f>
        <v>161</v>
      </c>
    </row>
    <row r="884" spans="1:23" x14ac:dyDescent="0.25">
      <c r="A884" s="246">
        <v>45717</v>
      </c>
      <c r="B884" s="247" t="s">
        <v>196</v>
      </c>
      <c r="C884" s="98" t="s">
        <v>153</v>
      </c>
      <c r="D884" s="98" t="s">
        <v>428</v>
      </c>
      <c r="E884" s="247" t="s">
        <v>497</v>
      </c>
      <c r="F884" s="247" t="s">
        <v>45</v>
      </c>
      <c r="G884" s="247" t="s">
        <v>8</v>
      </c>
      <c r="H884" s="247" t="s">
        <v>367</v>
      </c>
      <c r="I884" s="248" t="s">
        <v>302</v>
      </c>
      <c r="J884" s="246">
        <v>45892</v>
      </c>
      <c r="K884" s="249">
        <v>1</v>
      </c>
      <c r="L884" s="250">
        <v>1</v>
      </c>
      <c r="M884" s="251">
        <v>255</v>
      </c>
      <c r="N884" s="252">
        <v>37.43</v>
      </c>
      <c r="O884" s="252">
        <v>40</v>
      </c>
      <c r="P884" s="253">
        <f>SUM(Table1[[#This Row],[BASE_FARE]:[SURCHARGES]])*Table1[[#This Row],[SEATS_BOOKED]]</f>
        <v>332.43</v>
      </c>
      <c r="Q884" s="247" t="s">
        <v>109</v>
      </c>
      <c r="R884" s="249" t="s">
        <v>154</v>
      </c>
      <c r="S884" s="247" t="str">
        <f>LEFT(Table1[[#This Row],[SECTOR]],3)</f>
        <v>SSH</v>
      </c>
      <c r="T884" s="247" t="str">
        <f>RIGHT(Table1[[#This Row],[SECTOR]],3)</f>
        <v>VRN</v>
      </c>
      <c r="U884" s="247" t="str">
        <f t="shared" si="17"/>
        <v>VRN</v>
      </c>
      <c r="V884" s="247">
        <f>WEEKDAY(Table1[[#This Row],[FLIGHT_DATE]],2)</f>
        <v>6</v>
      </c>
      <c r="W884" s="247">
        <f>Table1[[#This Row],[FLIGHT_DATE]]-Table1[[#This Row],[DATE_BOOKED]]</f>
        <v>175</v>
      </c>
    </row>
    <row r="885" spans="1:23" x14ac:dyDescent="0.25">
      <c r="A885" s="246">
        <v>45716</v>
      </c>
      <c r="B885" s="247" t="s">
        <v>247</v>
      </c>
      <c r="C885" s="98" t="s">
        <v>153</v>
      </c>
      <c r="D885" s="98"/>
      <c r="E885" s="247" t="s">
        <v>499</v>
      </c>
      <c r="F885" s="247" t="s">
        <v>47</v>
      </c>
      <c r="G885" s="247" t="s">
        <v>7</v>
      </c>
      <c r="H885" s="247" t="s">
        <v>116</v>
      </c>
      <c r="I885" s="248" t="s">
        <v>24</v>
      </c>
      <c r="J885" s="246">
        <v>45781</v>
      </c>
      <c r="K885" s="249">
        <v>1</v>
      </c>
      <c r="L885" s="250">
        <v>1</v>
      </c>
      <c r="M885" s="251">
        <v>261.33</v>
      </c>
      <c r="N885" s="252">
        <v>38.33</v>
      </c>
      <c r="O885" s="252">
        <v>30</v>
      </c>
      <c r="P885" s="253">
        <v>329.65999999999997</v>
      </c>
      <c r="Q885" s="247" t="s">
        <v>109</v>
      </c>
      <c r="R885" s="249" t="s">
        <v>154</v>
      </c>
      <c r="S885" s="247" t="str">
        <f>LEFT(Table1[[#This Row],[SECTOR]],3)</f>
        <v>SSH</v>
      </c>
      <c r="T885" s="247" t="str">
        <f>RIGHT(Table1[[#This Row],[SECTOR]],3)</f>
        <v>NAP</v>
      </c>
      <c r="U885" s="247" t="str">
        <f t="shared" si="17"/>
        <v>NAP</v>
      </c>
      <c r="V885" s="247">
        <f>WEEKDAY(Table1[[#This Row],[FLIGHT_DATE]],2)</f>
        <v>7</v>
      </c>
      <c r="W885" s="247">
        <f>Table1[[#This Row],[FLIGHT_DATE]]-Table1[[#This Row],[DATE_BOOKED]]</f>
        <v>65</v>
      </c>
    </row>
    <row r="886" spans="1:23" x14ac:dyDescent="0.25">
      <c r="A886" s="246">
        <v>45716</v>
      </c>
      <c r="B886" s="247" t="s">
        <v>247</v>
      </c>
      <c r="C886" s="98" t="s">
        <v>153</v>
      </c>
      <c r="D886" s="98"/>
      <c r="E886" s="247" t="s">
        <v>499</v>
      </c>
      <c r="F886" s="247" t="s">
        <v>47</v>
      </c>
      <c r="G886" s="247" t="s">
        <v>7</v>
      </c>
      <c r="H886" s="247" t="s">
        <v>116</v>
      </c>
      <c r="I886" s="248" t="s">
        <v>24</v>
      </c>
      <c r="J886" s="246">
        <v>45781</v>
      </c>
      <c r="K886" s="249">
        <v>1</v>
      </c>
      <c r="L886" s="250">
        <v>1</v>
      </c>
      <c r="M886" s="251">
        <v>261.33</v>
      </c>
      <c r="N886" s="252">
        <v>38.33</v>
      </c>
      <c r="O886" s="252">
        <v>30</v>
      </c>
      <c r="P886" s="253">
        <v>329.65999999999997</v>
      </c>
      <c r="Q886" s="247" t="s">
        <v>109</v>
      </c>
      <c r="R886" s="249" t="s">
        <v>154</v>
      </c>
      <c r="S886" s="247" t="str">
        <f>LEFT(Table1[[#This Row],[SECTOR]],3)</f>
        <v>SSH</v>
      </c>
      <c r="T886" s="247" t="str">
        <f>RIGHT(Table1[[#This Row],[SECTOR]],3)</f>
        <v>NAP</v>
      </c>
      <c r="U886" s="247" t="str">
        <f t="shared" si="17"/>
        <v>NAP</v>
      </c>
      <c r="V886" s="247">
        <f>WEEKDAY(Table1[[#This Row],[FLIGHT_DATE]],2)</f>
        <v>7</v>
      </c>
      <c r="W886" s="247">
        <f>Table1[[#This Row],[FLIGHT_DATE]]-Table1[[#This Row],[DATE_BOOKED]]</f>
        <v>65</v>
      </c>
    </row>
    <row r="887" spans="1:23" x14ac:dyDescent="0.25">
      <c r="A887" s="246">
        <v>45716</v>
      </c>
      <c r="B887" s="247" t="s">
        <v>247</v>
      </c>
      <c r="C887" s="98" t="s">
        <v>153</v>
      </c>
      <c r="D887" s="98"/>
      <c r="E887" s="247" t="s">
        <v>499</v>
      </c>
      <c r="F887" s="247" t="s">
        <v>47</v>
      </c>
      <c r="G887" s="247" t="s">
        <v>7</v>
      </c>
      <c r="H887" s="247" t="s">
        <v>116</v>
      </c>
      <c r="I887" s="248" t="s">
        <v>24</v>
      </c>
      <c r="J887" s="246">
        <v>45781</v>
      </c>
      <c r="K887" s="249">
        <v>1</v>
      </c>
      <c r="L887" s="250">
        <v>1</v>
      </c>
      <c r="M887" s="251">
        <v>261.33</v>
      </c>
      <c r="N887" s="252">
        <v>38.33</v>
      </c>
      <c r="O887" s="252">
        <v>30</v>
      </c>
      <c r="P887" s="253">
        <v>329.65999999999997</v>
      </c>
      <c r="Q887" s="247" t="s">
        <v>109</v>
      </c>
      <c r="R887" s="249" t="s">
        <v>154</v>
      </c>
      <c r="S887" s="247" t="str">
        <f>LEFT(Table1[[#This Row],[SECTOR]],3)</f>
        <v>SSH</v>
      </c>
      <c r="T887" s="247" t="str">
        <f>RIGHT(Table1[[#This Row],[SECTOR]],3)</f>
        <v>NAP</v>
      </c>
      <c r="U887" s="247" t="str">
        <f t="shared" si="17"/>
        <v>NAP</v>
      </c>
      <c r="V887" s="247">
        <f>WEEKDAY(Table1[[#This Row],[FLIGHT_DATE]],2)</f>
        <v>7</v>
      </c>
      <c r="W887" s="247">
        <f>Table1[[#This Row],[FLIGHT_DATE]]-Table1[[#This Row],[DATE_BOOKED]]</f>
        <v>65</v>
      </c>
    </row>
    <row r="888" spans="1:23" x14ac:dyDescent="0.25">
      <c r="A888" s="246">
        <v>45716</v>
      </c>
      <c r="B888" s="247" t="s">
        <v>247</v>
      </c>
      <c r="C888" s="98" t="s">
        <v>153</v>
      </c>
      <c r="D888" s="98"/>
      <c r="E888" s="247" t="s">
        <v>499</v>
      </c>
      <c r="F888" s="247" t="s">
        <v>47</v>
      </c>
      <c r="G888" s="247" t="s">
        <v>7</v>
      </c>
      <c r="H888" s="247" t="s">
        <v>116</v>
      </c>
      <c r="I888" s="248" t="s">
        <v>24</v>
      </c>
      <c r="J888" s="246">
        <v>45781</v>
      </c>
      <c r="K888" s="249">
        <v>1</v>
      </c>
      <c r="L888" s="250">
        <v>1</v>
      </c>
      <c r="M888" s="251">
        <v>261.33</v>
      </c>
      <c r="N888" s="252">
        <v>38.33</v>
      </c>
      <c r="O888" s="252">
        <v>30</v>
      </c>
      <c r="P888" s="253">
        <v>329.65999999999997</v>
      </c>
      <c r="Q888" s="247" t="s">
        <v>109</v>
      </c>
      <c r="R888" s="249" t="s">
        <v>154</v>
      </c>
      <c r="S888" s="247" t="str">
        <f>LEFT(Table1[[#This Row],[SECTOR]],3)</f>
        <v>SSH</v>
      </c>
      <c r="T888" s="247" t="str">
        <f>RIGHT(Table1[[#This Row],[SECTOR]],3)</f>
        <v>NAP</v>
      </c>
      <c r="U888" s="247" t="str">
        <f t="shared" si="17"/>
        <v>NAP</v>
      </c>
      <c r="V888" s="247">
        <f>WEEKDAY(Table1[[#This Row],[FLIGHT_DATE]],2)</f>
        <v>7</v>
      </c>
      <c r="W888" s="247">
        <f>Table1[[#This Row],[FLIGHT_DATE]]-Table1[[#This Row],[DATE_BOOKED]]</f>
        <v>65</v>
      </c>
    </row>
    <row r="889" spans="1:23" x14ac:dyDescent="0.25">
      <c r="A889" s="246">
        <v>45719</v>
      </c>
      <c r="B889" s="247" t="s">
        <v>152</v>
      </c>
      <c r="C889" s="98" t="s">
        <v>153</v>
      </c>
      <c r="D889" s="98"/>
      <c r="E889" s="247"/>
      <c r="F889" s="247" t="s">
        <v>47</v>
      </c>
      <c r="G889" s="247" t="s">
        <v>7</v>
      </c>
      <c r="H889" s="247" t="s">
        <v>116</v>
      </c>
      <c r="I889" s="248" t="s">
        <v>24</v>
      </c>
      <c r="J889" s="246">
        <v>45767</v>
      </c>
      <c r="K889" s="249">
        <v>4</v>
      </c>
      <c r="L889" s="250">
        <v>4</v>
      </c>
      <c r="M889" s="251">
        <v>140</v>
      </c>
      <c r="N889" s="252">
        <v>0</v>
      </c>
      <c r="O889" s="252">
        <v>0</v>
      </c>
      <c r="P889" s="253">
        <f>SUM(Table1[[#This Row],[BASE_FARE]:[SURCHARGES]])*Table1[[#This Row],[SEATS_BOOKED]]</f>
        <v>560</v>
      </c>
      <c r="Q889" s="247" t="s">
        <v>109</v>
      </c>
      <c r="R889" s="249" t="s">
        <v>154</v>
      </c>
      <c r="S889" s="247" t="str">
        <f>LEFT(Table1[[#This Row],[SECTOR]],3)</f>
        <v>SSH</v>
      </c>
      <c r="T889" s="247" t="str">
        <f>RIGHT(Table1[[#This Row],[SECTOR]],3)</f>
        <v>NAP</v>
      </c>
      <c r="U889" s="247" t="str">
        <f t="shared" si="17"/>
        <v>NAP</v>
      </c>
      <c r="V889" s="247">
        <f>WEEKDAY(Table1[[#This Row],[FLIGHT_DATE]],2)</f>
        <v>7</v>
      </c>
      <c r="W889" s="247">
        <f>Table1[[#This Row],[FLIGHT_DATE]]-Table1[[#This Row],[DATE_BOOKED]]</f>
        <v>48</v>
      </c>
    </row>
    <row r="890" spans="1:23" x14ac:dyDescent="0.25">
      <c r="A890" s="246">
        <v>45719</v>
      </c>
      <c r="B890" s="247" t="s">
        <v>152</v>
      </c>
      <c r="C890" s="98" t="s">
        <v>153</v>
      </c>
      <c r="D890" s="98"/>
      <c r="E890" s="247"/>
      <c r="F890" s="247" t="s">
        <v>47</v>
      </c>
      <c r="G890" s="247" t="s">
        <v>7</v>
      </c>
      <c r="H890" s="247" t="s">
        <v>286</v>
      </c>
      <c r="I890" s="248" t="s">
        <v>299</v>
      </c>
      <c r="J890" s="246">
        <v>45779</v>
      </c>
      <c r="K890" s="249">
        <v>2</v>
      </c>
      <c r="L890" s="250">
        <v>2</v>
      </c>
      <c r="M890" s="251">
        <v>325</v>
      </c>
      <c r="N890" s="252">
        <v>0</v>
      </c>
      <c r="O890" s="252">
        <v>0</v>
      </c>
      <c r="P890" s="253">
        <f>SUM(Table1[[#This Row],[BASE_FARE]:[SURCHARGES]])*Table1[[#This Row],[SEATS_BOOKED]]</f>
        <v>650</v>
      </c>
      <c r="Q890" s="247" t="s">
        <v>109</v>
      </c>
      <c r="R890" s="249" t="s">
        <v>154</v>
      </c>
      <c r="S890" s="247" t="str">
        <f>LEFT(Table1[[#This Row],[SECTOR]],3)</f>
        <v>SSH</v>
      </c>
      <c r="T890" s="247" t="str">
        <f>RIGHT(Table1[[#This Row],[SECTOR]],3)</f>
        <v>MXP</v>
      </c>
      <c r="U890" s="247" t="str">
        <f t="shared" ref="U890:U909" si="18">IF(AND(S890&lt;&gt;"SSH", S890&lt;&gt;"RMF", S890&lt;&gt;"CAI", S890&lt;&gt;"HRG", S890&lt;&gt;"LXR", S890&lt;&gt;"DXB", OR(T890="SSH", T890="RMF", T890="CAI", T890="HRG", T890="LXR", T890="DXB")), S890,
    IF(AND(T890&lt;&gt;"SSH", T890&lt;&gt;"RMF", T890&lt;&gt;"CAI", T890&lt;&gt;"HRG", T890&lt;&gt;"LXR", T890&lt;&gt;"DXB", OR(S890="SSH", S890="RMF", S890="CAI", S890="HRG", S890="LXR", S890="DXB")), T890,
    "VIE"))</f>
        <v>MXP</v>
      </c>
      <c r="V890" s="247">
        <f>WEEKDAY(Table1[[#This Row],[FLIGHT_DATE]],2)</f>
        <v>5</v>
      </c>
      <c r="W890" s="247">
        <f>Table1[[#This Row],[FLIGHT_DATE]]-Table1[[#This Row],[DATE_BOOKED]]</f>
        <v>60</v>
      </c>
    </row>
    <row r="891" spans="1:23" x14ac:dyDescent="0.25">
      <c r="A891" s="246">
        <v>45719</v>
      </c>
      <c r="B891" s="247" t="s">
        <v>152</v>
      </c>
      <c r="C891" s="98" t="s">
        <v>153</v>
      </c>
      <c r="D891" s="98"/>
      <c r="E891" s="247"/>
      <c r="F891" s="247" t="s">
        <v>47</v>
      </c>
      <c r="G891" s="247" t="s">
        <v>7</v>
      </c>
      <c r="H891" s="247" t="s">
        <v>295</v>
      </c>
      <c r="I891" s="248" t="s">
        <v>294</v>
      </c>
      <c r="J891" s="246">
        <v>46018</v>
      </c>
      <c r="K891" s="249">
        <v>2</v>
      </c>
      <c r="L891" s="250">
        <v>2</v>
      </c>
      <c r="M891" s="251">
        <v>260</v>
      </c>
      <c r="N891" s="252">
        <v>0</v>
      </c>
      <c r="O891" s="252">
        <v>0</v>
      </c>
      <c r="P891" s="253">
        <f>SUM(Table1[[#This Row],[BASE_FARE]:[SURCHARGES]])*Table1[[#This Row],[SEATS_BOOKED]]</f>
        <v>520</v>
      </c>
      <c r="Q891" s="247" t="s">
        <v>109</v>
      </c>
      <c r="R891" s="249" t="s">
        <v>154</v>
      </c>
      <c r="S891" s="247" t="str">
        <f>LEFT(Table1[[#This Row],[SECTOR]],3)</f>
        <v>SSH</v>
      </c>
      <c r="T891" s="247" t="str">
        <f>RIGHT(Table1[[#This Row],[SECTOR]],3)</f>
        <v>BRI</v>
      </c>
      <c r="U891" s="247" t="str">
        <f t="shared" si="18"/>
        <v>BRI</v>
      </c>
      <c r="V891" s="247">
        <f>WEEKDAY(Table1[[#This Row],[FLIGHT_DATE]],2)</f>
        <v>6</v>
      </c>
      <c r="W891" s="247">
        <f>Table1[[#This Row],[FLIGHT_DATE]]-Table1[[#This Row],[DATE_BOOKED]]</f>
        <v>299</v>
      </c>
    </row>
    <row r="892" spans="1:23" x14ac:dyDescent="0.25">
      <c r="A892" s="246">
        <v>45719</v>
      </c>
      <c r="B892" s="247" t="s">
        <v>152</v>
      </c>
      <c r="C892" s="98" t="s">
        <v>153</v>
      </c>
      <c r="D892" s="98"/>
      <c r="E892" s="247"/>
      <c r="F892" s="247" t="s">
        <v>47</v>
      </c>
      <c r="G892" s="247" t="s">
        <v>7</v>
      </c>
      <c r="H892" s="247" t="s">
        <v>292</v>
      </c>
      <c r="I892" s="248" t="s">
        <v>290</v>
      </c>
      <c r="J892" s="246">
        <v>45850</v>
      </c>
      <c r="K892" s="249">
        <v>4</v>
      </c>
      <c r="L892" s="250">
        <v>4</v>
      </c>
      <c r="M892" s="251">
        <v>160</v>
      </c>
      <c r="N892" s="252">
        <v>0</v>
      </c>
      <c r="O892" s="252">
        <v>0</v>
      </c>
      <c r="P892" s="253">
        <f>SUM(Table1[[#This Row],[BASE_FARE]:[SURCHARGES]])*Table1[[#This Row],[SEATS_BOOKED]]</f>
        <v>640</v>
      </c>
      <c r="Q892" s="247" t="s">
        <v>109</v>
      </c>
      <c r="R892" s="249" t="s">
        <v>154</v>
      </c>
      <c r="S892" s="247" t="str">
        <f>LEFT(Table1[[#This Row],[SECTOR]],3)</f>
        <v>BRI</v>
      </c>
      <c r="T892" s="247" t="str">
        <f>RIGHT(Table1[[#This Row],[SECTOR]],3)</f>
        <v>SSH</v>
      </c>
      <c r="U892" s="247" t="str">
        <f t="shared" si="18"/>
        <v>BRI</v>
      </c>
      <c r="V892" s="247">
        <f>WEEKDAY(Table1[[#This Row],[FLIGHT_DATE]],2)</f>
        <v>6</v>
      </c>
      <c r="W892" s="247">
        <f>Table1[[#This Row],[FLIGHT_DATE]]-Table1[[#This Row],[DATE_BOOKED]]</f>
        <v>131</v>
      </c>
    </row>
    <row r="893" spans="1:23" x14ac:dyDescent="0.25">
      <c r="A893" s="246">
        <v>45719</v>
      </c>
      <c r="B893" s="247" t="s">
        <v>152</v>
      </c>
      <c r="C893" s="98" t="s">
        <v>153</v>
      </c>
      <c r="D893" s="98"/>
      <c r="E893" s="247"/>
      <c r="F893" s="247" t="s">
        <v>47</v>
      </c>
      <c r="G893" s="247" t="s">
        <v>7</v>
      </c>
      <c r="H893" s="247" t="s">
        <v>292</v>
      </c>
      <c r="I893" s="248" t="s">
        <v>290</v>
      </c>
      <c r="J893" s="246">
        <v>46011</v>
      </c>
      <c r="K893" s="249">
        <v>2</v>
      </c>
      <c r="L893" s="250">
        <v>2</v>
      </c>
      <c r="M893" s="251">
        <v>260</v>
      </c>
      <c r="N893" s="252">
        <v>0</v>
      </c>
      <c r="O893" s="252">
        <v>0</v>
      </c>
      <c r="P893" s="253">
        <f>SUM(Table1[[#This Row],[BASE_FARE]:[SURCHARGES]])*Table1[[#This Row],[SEATS_BOOKED]]</f>
        <v>520</v>
      </c>
      <c r="Q893" s="247" t="s">
        <v>109</v>
      </c>
      <c r="R893" s="249" t="s">
        <v>154</v>
      </c>
      <c r="S893" s="247" t="str">
        <f>LEFT(Table1[[#This Row],[SECTOR]],3)</f>
        <v>BRI</v>
      </c>
      <c r="T893" s="247" t="str">
        <f>RIGHT(Table1[[#This Row],[SECTOR]],3)</f>
        <v>SSH</v>
      </c>
      <c r="U893" s="247" t="str">
        <f t="shared" si="18"/>
        <v>BRI</v>
      </c>
      <c r="V893" s="247">
        <f>WEEKDAY(Table1[[#This Row],[FLIGHT_DATE]],2)</f>
        <v>6</v>
      </c>
      <c r="W893" s="247">
        <f>Table1[[#This Row],[FLIGHT_DATE]]-Table1[[#This Row],[DATE_BOOKED]]</f>
        <v>292</v>
      </c>
    </row>
    <row r="894" spans="1:23" x14ac:dyDescent="0.25">
      <c r="A894" s="246">
        <v>45719</v>
      </c>
      <c r="B894" s="247" t="s">
        <v>305</v>
      </c>
      <c r="C894" s="98" t="s">
        <v>108</v>
      </c>
      <c r="D894" s="98"/>
      <c r="E894" s="247"/>
      <c r="F894" s="247" t="s">
        <v>45</v>
      </c>
      <c r="G894" s="247" t="s">
        <v>7</v>
      </c>
      <c r="H894" s="247" t="s">
        <v>208</v>
      </c>
      <c r="I894" s="248" t="s">
        <v>23</v>
      </c>
      <c r="J894" s="246">
        <v>45765</v>
      </c>
      <c r="K894" s="249">
        <v>20</v>
      </c>
      <c r="L894" s="250">
        <v>20</v>
      </c>
      <c r="M894" s="251">
        <v>265</v>
      </c>
      <c r="N894" s="252">
        <v>0</v>
      </c>
      <c r="O894" s="252">
        <v>0</v>
      </c>
      <c r="P894" s="253">
        <f>SUM(Table1[[#This Row],[BASE_FARE]:[SURCHARGES]])*Table1[[#This Row],[SEATS_BOOKED]]</f>
        <v>5300</v>
      </c>
      <c r="Q894" s="247" t="s">
        <v>109</v>
      </c>
      <c r="R894" s="249" t="s">
        <v>459</v>
      </c>
      <c r="S894" s="247" t="str">
        <f>LEFT(Table1[[#This Row],[SECTOR]],3)</f>
        <v>NAP</v>
      </c>
      <c r="T894" s="247" t="str">
        <f>RIGHT(Table1[[#This Row],[SECTOR]],3)</f>
        <v>SSH</v>
      </c>
      <c r="U894" s="247" t="str">
        <f t="shared" si="18"/>
        <v>NAP</v>
      </c>
      <c r="V894" s="247">
        <f>WEEKDAY(Table1[[#This Row],[FLIGHT_DATE]],2)</f>
        <v>5</v>
      </c>
      <c r="W894" s="247">
        <f>Table1[[#This Row],[FLIGHT_DATE]]-Table1[[#This Row],[DATE_BOOKED]]</f>
        <v>46</v>
      </c>
    </row>
    <row r="895" spans="1:23" x14ac:dyDescent="0.25">
      <c r="A895" s="246">
        <v>45719</v>
      </c>
      <c r="B895" s="247" t="s">
        <v>305</v>
      </c>
      <c r="C895" s="98" t="s">
        <v>108</v>
      </c>
      <c r="D895" s="98"/>
      <c r="E895" s="247"/>
      <c r="F895" s="247" t="s">
        <v>45</v>
      </c>
      <c r="G895" s="247" t="s">
        <v>7</v>
      </c>
      <c r="H895" s="247" t="s">
        <v>208</v>
      </c>
      <c r="I895" s="248" t="s">
        <v>23</v>
      </c>
      <c r="J895" s="246">
        <v>45772</v>
      </c>
      <c r="K895" s="249">
        <v>20</v>
      </c>
      <c r="L895" s="250">
        <v>20</v>
      </c>
      <c r="M895" s="251">
        <v>245</v>
      </c>
      <c r="N895" s="252">
        <v>0</v>
      </c>
      <c r="O895" s="252">
        <v>0</v>
      </c>
      <c r="P895" s="253">
        <f>SUM(Table1[[#This Row],[BASE_FARE]:[SURCHARGES]])*Table1[[#This Row],[SEATS_BOOKED]]</f>
        <v>4900</v>
      </c>
      <c r="Q895" s="247" t="s">
        <v>109</v>
      </c>
      <c r="R895" s="249" t="s">
        <v>459</v>
      </c>
      <c r="S895" s="247" t="str">
        <f>LEFT(Table1[[#This Row],[SECTOR]],3)</f>
        <v>NAP</v>
      </c>
      <c r="T895" s="247" t="str">
        <f>RIGHT(Table1[[#This Row],[SECTOR]],3)</f>
        <v>SSH</v>
      </c>
      <c r="U895" s="247" t="str">
        <f t="shared" si="18"/>
        <v>NAP</v>
      </c>
      <c r="V895" s="247">
        <f>WEEKDAY(Table1[[#This Row],[FLIGHT_DATE]],2)</f>
        <v>5</v>
      </c>
      <c r="W895" s="247">
        <f>Table1[[#This Row],[FLIGHT_DATE]]-Table1[[#This Row],[DATE_BOOKED]]</f>
        <v>53</v>
      </c>
    </row>
    <row r="896" spans="1:23" x14ac:dyDescent="0.25">
      <c r="A896" s="246">
        <v>45719</v>
      </c>
      <c r="B896" s="247" t="s">
        <v>305</v>
      </c>
      <c r="C896" s="98" t="s">
        <v>108</v>
      </c>
      <c r="D896" s="98"/>
      <c r="E896" s="247"/>
      <c r="F896" s="247" t="s">
        <v>45</v>
      </c>
      <c r="G896" s="247" t="s">
        <v>8</v>
      </c>
      <c r="H896" s="247" t="s">
        <v>376</v>
      </c>
      <c r="I896" s="248" t="s">
        <v>24</v>
      </c>
      <c r="J896" s="246">
        <v>45772</v>
      </c>
      <c r="K896" s="249">
        <v>10</v>
      </c>
      <c r="L896" s="250">
        <v>10</v>
      </c>
      <c r="M896" s="251">
        <v>265</v>
      </c>
      <c r="N896" s="252">
        <v>0</v>
      </c>
      <c r="O896" s="252">
        <v>0</v>
      </c>
      <c r="P896" s="253">
        <f>SUM(Table1[[#This Row],[BASE_FARE]:[SURCHARGES]])*Table1[[#This Row],[SEATS_BOOKED]]</f>
        <v>2650</v>
      </c>
      <c r="Q896" s="247" t="s">
        <v>109</v>
      </c>
      <c r="R896" s="249" t="s">
        <v>459</v>
      </c>
      <c r="S896" s="247" t="str">
        <f>LEFT(Table1[[#This Row],[SECTOR]],3)</f>
        <v>SSH</v>
      </c>
      <c r="T896" s="247" t="str">
        <f>RIGHT(Table1[[#This Row],[SECTOR]],3)</f>
        <v>NAP</v>
      </c>
      <c r="U896" s="247" t="str">
        <f t="shared" si="18"/>
        <v>NAP</v>
      </c>
      <c r="V896" s="247">
        <f>WEEKDAY(Table1[[#This Row],[FLIGHT_DATE]],2)</f>
        <v>5</v>
      </c>
      <c r="W896" s="247">
        <f>Table1[[#This Row],[FLIGHT_DATE]]-Table1[[#This Row],[DATE_BOOKED]]</f>
        <v>53</v>
      </c>
    </row>
    <row r="897" spans="1:23" x14ac:dyDescent="0.25">
      <c r="A897" s="246">
        <v>45719</v>
      </c>
      <c r="B897" s="247" t="s">
        <v>305</v>
      </c>
      <c r="C897" s="98" t="s">
        <v>108</v>
      </c>
      <c r="D897" s="98"/>
      <c r="E897" s="247"/>
      <c r="F897" s="247" t="s">
        <v>45</v>
      </c>
      <c r="G897" s="247" t="s">
        <v>8</v>
      </c>
      <c r="H897" s="247" t="s">
        <v>376</v>
      </c>
      <c r="I897" s="248" t="s">
        <v>24</v>
      </c>
      <c r="J897" s="246">
        <v>45779</v>
      </c>
      <c r="K897" s="249">
        <v>20</v>
      </c>
      <c r="L897" s="250">
        <v>20</v>
      </c>
      <c r="M897" s="251">
        <v>245</v>
      </c>
      <c r="N897" s="252">
        <v>0</v>
      </c>
      <c r="O897" s="252">
        <v>0</v>
      </c>
      <c r="P897" s="253">
        <f>SUM(Table1[[#This Row],[BASE_FARE]:[SURCHARGES]])*Table1[[#This Row],[SEATS_BOOKED]]</f>
        <v>4900</v>
      </c>
      <c r="Q897" s="247" t="s">
        <v>109</v>
      </c>
      <c r="R897" s="249" t="s">
        <v>459</v>
      </c>
      <c r="S897" s="247" t="str">
        <f>LEFT(Table1[[#This Row],[SECTOR]],3)</f>
        <v>SSH</v>
      </c>
      <c r="T897" s="247" t="str">
        <f>RIGHT(Table1[[#This Row],[SECTOR]],3)</f>
        <v>NAP</v>
      </c>
      <c r="U897" s="247" t="str">
        <f t="shared" si="18"/>
        <v>NAP</v>
      </c>
      <c r="V897" s="247">
        <f>WEEKDAY(Table1[[#This Row],[FLIGHT_DATE]],2)</f>
        <v>5</v>
      </c>
      <c r="W897" s="247">
        <f>Table1[[#This Row],[FLIGHT_DATE]]-Table1[[#This Row],[DATE_BOOKED]]</f>
        <v>60</v>
      </c>
    </row>
    <row r="898" spans="1:23" x14ac:dyDescent="0.25">
      <c r="A898" s="246">
        <v>45720</v>
      </c>
      <c r="B898" s="247" t="s">
        <v>152</v>
      </c>
      <c r="C898" s="98" t="s">
        <v>153</v>
      </c>
      <c r="D898" s="98"/>
      <c r="E898" s="247"/>
      <c r="F898" s="247" t="s">
        <v>47</v>
      </c>
      <c r="G898" s="247" t="s">
        <v>7</v>
      </c>
      <c r="H898" s="247" t="s">
        <v>116</v>
      </c>
      <c r="I898" s="248" t="s">
        <v>24</v>
      </c>
      <c r="J898" s="246">
        <v>45781</v>
      </c>
      <c r="K898" s="249">
        <v>3</v>
      </c>
      <c r="L898" s="250">
        <v>3</v>
      </c>
      <c r="M898" s="251">
        <v>175</v>
      </c>
      <c r="N898" s="252">
        <v>0</v>
      </c>
      <c r="O898" s="252">
        <v>0</v>
      </c>
      <c r="P898" s="253">
        <f>SUM(Table1[[#This Row],[BASE_FARE]:[SURCHARGES]])*Table1[[#This Row],[SEATS_BOOKED]]</f>
        <v>525</v>
      </c>
      <c r="Q898" s="247" t="s">
        <v>109</v>
      </c>
      <c r="R898" s="249" t="s">
        <v>154</v>
      </c>
      <c r="S898" s="247" t="str">
        <f>LEFT(Table1[[#This Row],[SECTOR]],3)</f>
        <v>SSH</v>
      </c>
      <c r="T898" s="247" t="str">
        <f>RIGHT(Table1[[#This Row],[SECTOR]],3)</f>
        <v>NAP</v>
      </c>
      <c r="U898" s="247" t="str">
        <f t="shared" si="18"/>
        <v>NAP</v>
      </c>
      <c r="V898" s="247">
        <f>WEEKDAY(Table1[[#This Row],[FLIGHT_DATE]],2)</f>
        <v>7</v>
      </c>
      <c r="W898" s="247">
        <f>Table1[[#This Row],[FLIGHT_DATE]]-Table1[[#This Row],[DATE_BOOKED]]</f>
        <v>61</v>
      </c>
    </row>
    <row r="899" spans="1:23" x14ac:dyDescent="0.25">
      <c r="A899" s="246">
        <v>45720</v>
      </c>
      <c r="B899" s="247" t="s">
        <v>152</v>
      </c>
      <c r="C899" s="98" t="s">
        <v>153</v>
      </c>
      <c r="D899" s="98"/>
      <c r="E899" s="247"/>
      <c r="F899" s="247" t="s">
        <v>47</v>
      </c>
      <c r="G899" s="247" t="s">
        <v>7</v>
      </c>
      <c r="H899" s="247" t="s">
        <v>339</v>
      </c>
      <c r="I899" s="248" t="s">
        <v>340</v>
      </c>
      <c r="J899" s="246">
        <v>45887</v>
      </c>
      <c r="K899" s="249">
        <v>2</v>
      </c>
      <c r="L899" s="250">
        <v>2</v>
      </c>
      <c r="M899" s="251">
        <v>240</v>
      </c>
      <c r="N899" s="252">
        <v>0</v>
      </c>
      <c r="O899" s="252">
        <v>0</v>
      </c>
      <c r="P899" s="253">
        <f>SUM(Table1[[#This Row],[BASE_FARE]:[SURCHARGES]])*Table1[[#This Row],[SEATS_BOOKED]]</f>
        <v>480</v>
      </c>
      <c r="Q899" s="247" t="s">
        <v>109</v>
      </c>
      <c r="R899" s="249" t="s">
        <v>154</v>
      </c>
      <c r="S899" s="247" t="str">
        <f>LEFT(Table1[[#This Row],[SECTOR]],3)</f>
        <v>HRG</v>
      </c>
      <c r="T899" s="247" t="str">
        <f>RIGHT(Table1[[#This Row],[SECTOR]],3)</f>
        <v>NAP</v>
      </c>
      <c r="U899" s="247" t="str">
        <f t="shared" si="18"/>
        <v>NAP</v>
      </c>
      <c r="V899" s="247">
        <f>WEEKDAY(Table1[[#This Row],[FLIGHT_DATE]],2)</f>
        <v>1</v>
      </c>
      <c r="W899" s="247">
        <f>Table1[[#This Row],[FLIGHT_DATE]]-Table1[[#This Row],[DATE_BOOKED]]</f>
        <v>167</v>
      </c>
    </row>
    <row r="900" spans="1:23" x14ac:dyDescent="0.25">
      <c r="A900" s="246">
        <v>45720</v>
      </c>
      <c r="B900" s="247" t="s">
        <v>281</v>
      </c>
      <c r="C900" s="98" t="s">
        <v>153</v>
      </c>
      <c r="D900" s="98"/>
      <c r="E900" s="247" t="s">
        <v>500</v>
      </c>
      <c r="F900" s="247" t="s">
        <v>45</v>
      </c>
      <c r="G900" s="247" t="s">
        <v>7</v>
      </c>
      <c r="H900" s="247" t="s">
        <v>337</v>
      </c>
      <c r="I900" s="248" t="s">
        <v>338</v>
      </c>
      <c r="J900" s="246">
        <v>45887</v>
      </c>
      <c r="K900" s="249">
        <v>4</v>
      </c>
      <c r="L900" s="250">
        <v>4</v>
      </c>
      <c r="M900" s="251">
        <v>240</v>
      </c>
      <c r="N900" s="252">
        <v>0</v>
      </c>
      <c r="O900" s="252">
        <v>0</v>
      </c>
      <c r="P900" s="253">
        <f>SUM(Table1[[#This Row],[BASE_FARE]:[SURCHARGES]])*Table1[[#This Row],[SEATS_BOOKED]]</f>
        <v>960</v>
      </c>
      <c r="Q900" s="247" t="s">
        <v>109</v>
      </c>
      <c r="R900" s="249" t="s">
        <v>154</v>
      </c>
      <c r="S900" s="247" t="str">
        <f>LEFT(Table1[[#This Row],[SECTOR]],3)</f>
        <v>NAP</v>
      </c>
      <c r="T900" s="247" t="str">
        <f>RIGHT(Table1[[#This Row],[SECTOR]],3)</f>
        <v>HRG</v>
      </c>
      <c r="U900" s="247" t="str">
        <f t="shared" si="18"/>
        <v>NAP</v>
      </c>
      <c r="V900" s="247">
        <f>WEEKDAY(Table1[[#This Row],[FLIGHT_DATE]],2)</f>
        <v>1</v>
      </c>
      <c r="W900" s="247">
        <f>Table1[[#This Row],[FLIGHT_DATE]]-Table1[[#This Row],[DATE_BOOKED]]</f>
        <v>167</v>
      </c>
    </row>
    <row r="901" spans="1:23" x14ac:dyDescent="0.25">
      <c r="A901" s="246">
        <v>45720</v>
      </c>
      <c r="B901" s="247" t="s">
        <v>281</v>
      </c>
      <c r="C901" s="98" t="s">
        <v>153</v>
      </c>
      <c r="D901" s="98"/>
      <c r="E901" s="247" t="s">
        <v>500</v>
      </c>
      <c r="F901" s="247" t="s">
        <v>45</v>
      </c>
      <c r="G901" s="247" t="s">
        <v>8</v>
      </c>
      <c r="H901" s="247" t="s">
        <v>339</v>
      </c>
      <c r="I901" s="248" t="s">
        <v>340</v>
      </c>
      <c r="J901" s="246">
        <v>45894</v>
      </c>
      <c r="K901" s="249">
        <v>4</v>
      </c>
      <c r="L901" s="250">
        <v>4</v>
      </c>
      <c r="M901" s="251">
        <v>240</v>
      </c>
      <c r="N901" s="252">
        <v>0</v>
      </c>
      <c r="O901" s="252">
        <v>0</v>
      </c>
      <c r="P901" s="253">
        <f>SUM(Table1[[#This Row],[BASE_FARE]:[SURCHARGES]])*Table1[[#This Row],[SEATS_BOOKED]]</f>
        <v>960</v>
      </c>
      <c r="Q901" s="247" t="s">
        <v>109</v>
      </c>
      <c r="R901" s="249" t="s">
        <v>154</v>
      </c>
      <c r="S901" s="247" t="str">
        <f>LEFT(Table1[[#This Row],[SECTOR]],3)</f>
        <v>HRG</v>
      </c>
      <c r="T901" s="247" t="str">
        <f>RIGHT(Table1[[#This Row],[SECTOR]],3)</f>
        <v>NAP</v>
      </c>
      <c r="U901" s="247" t="str">
        <f t="shared" si="18"/>
        <v>NAP</v>
      </c>
      <c r="V901" s="247">
        <f>WEEKDAY(Table1[[#This Row],[FLIGHT_DATE]],2)</f>
        <v>1</v>
      </c>
      <c r="W901" s="247">
        <f>Table1[[#This Row],[FLIGHT_DATE]]-Table1[[#This Row],[DATE_BOOKED]]</f>
        <v>174</v>
      </c>
    </row>
    <row r="902" spans="1:23" x14ac:dyDescent="0.25">
      <c r="A902" s="246">
        <v>45719</v>
      </c>
      <c r="B902" s="247" t="s">
        <v>196</v>
      </c>
      <c r="C902" s="98" t="s">
        <v>153</v>
      </c>
      <c r="D902" s="98" t="s">
        <v>428</v>
      </c>
      <c r="E902" s="247" t="s">
        <v>501</v>
      </c>
      <c r="F902" s="247" t="s">
        <v>47</v>
      </c>
      <c r="G902" s="247" t="s">
        <v>7</v>
      </c>
      <c r="H902" s="247" t="s">
        <v>115</v>
      </c>
      <c r="I902" s="248" t="s">
        <v>23</v>
      </c>
      <c r="J902" s="246">
        <v>45760</v>
      </c>
      <c r="K902" s="249">
        <v>1</v>
      </c>
      <c r="L902" s="250">
        <v>1</v>
      </c>
      <c r="M902" s="251">
        <v>75</v>
      </c>
      <c r="N902" s="252">
        <v>34.04</v>
      </c>
      <c r="O902" s="252">
        <v>30</v>
      </c>
      <c r="P902" s="253">
        <f>SUM(Table1[[#This Row],[BASE_FARE]:[SURCHARGES]])*Table1[[#This Row],[SEATS_BOOKED]]</f>
        <v>139.04</v>
      </c>
      <c r="Q902" s="247" t="s">
        <v>109</v>
      </c>
      <c r="R902" s="249" t="s">
        <v>154</v>
      </c>
      <c r="S902" s="247" t="str">
        <f>LEFT(Table1[[#This Row],[SECTOR]],3)</f>
        <v>NAP</v>
      </c>
      <c r="T902" s="247" t="str">
        <f>RIGHT(Table1[[#This Row],[SECTOR]],3)</f>
        <v>SSH</v>
      </c>
      <c r="U902" s="247" t="str">
        <f t="shared" si="18"/>
        <v>NAP</v>
      </c>
      <c r="V902" s="247">
        <f>WEEKDAY(Table1[[#This Row],[FLIGHT_DATE]],2)</f>
        <v>7</v>
      </c>
      <c r="W902" s="247">
        <f>Table1[[#This Row],[FLIGHT_DATE]]-Table1[[#This Row],[DATE_BOOKED]]</f>
        <v>41</v>
      </c>
    </row>
    <row r="903" spans="1:23" x14ac:dyDescent="0.25">
      <c r="A903" s="246">
        <v>45719</v>
      </c>
      <c r="B903" s="247" t="s">
        <v>196</v>
      </c>
      <c r="C903" s="98" t="s">
        <v>153</v>
      </c>
      <c r="D903" s="98" t="s">
        <v>428</v>
      </c>
      <c r="E903" s="247" t="s">
        <v>502</v>
      </c>
      <c r="F903" s="247" t="s">
        <v>47</v>
      </c>
      <c r="G903" s="247" t="s">
        <v>7</v>
      </c>
      <c r="H903" s="247" t="s">
        <v>116</v>
      </c>
      <c r="I903" s="248" t="s">
        <v>24</v>
      </c>
      <c r="J903" s="246">
        <v>45767</v>
      </c>
      <c r="K903" s="249">
        <v>1</v>
      </c>
      <c r="L903" s="250">
        <v>1</v>
      </c>
      <c r="M903" s="251">
        <v>75</v>
      </c>
      <c r="N903" s="252">
        <v>38.92</v>
      </c>
      <c r="O903" s="252">
        <v>40</v>
      </c>
      <c r="P903" s="253">
        <f>SUM(Table1[[#This Row],[BASE_FARE]:[SURCHARGES]])*Table1[[#This Row],[SEATS_BOOKED]]</f>
        <v>153.92000000000002</v>
      </c>
      <c r="Q903" s="247" t="s">
        <v>109</v>
      </c>
      <c r="R903" s="249" t="s">
        <v>154</v>
      </c>
      <c r="S903" s="247" t="str">
        <f>LEFT(Table1[[#This Row],[SECTOR]],3)</f>
        <v>SSH</v>
      </c>
      <c r="T903" s="247" t="str">
        <f>RIGHT(Table1[[#This Row],[SECTOR]],3)</f>
        <v>NAP</v>
      </c>
      <c r="U903" s="247" t="str">
        <f t="shared" si="18"/>
        <v>NAP</v>
      </c>
      <c r="V903" s="247">
        <f>WEEKDAY(Table1[[#This Row],[FLIGHT_DATE]],2)</f>
        <v>7</v>
      </c>
      <c r="W903" s="247">
        <f>Table1[[#This Row],[FLIGHT_DATE]]-Table1[[#This Row],[DATE_BOOKED]]</f>
        <v>48</v>
      </c>
    </row>
    <row r="904" spans="1:23" x14ac:dyDescent="0.25">
      <c r="A904" s="246">
        <v>45719</v>
      </c>
      <c r="B904" s="247" t="s">
        <v>196</v>
      </c>
      <c r="C904" s="98" t="s">
        <v>153</v>
      </c>
      <c r="D904" s="98" t="s">
        <v>428</v>
      </c>
      <c r="E904" s="247" t="s">
        <v>501</v>
      </c>
      <c r="F904" s="247" t="s">
        <v>47</v>
      </c>
      <c r="G904" s="247" t="s">
        <v>7</v>
      </c>
      <c r="H904" s="247" t="s">
        <v>115</v>
      </c>
      <c r="I904" s="248" t="s">
        <v>23</v>
      </c>
      <c r="J904" s="246">
        <v>45760</v>
      </c>
      <c r="K904" s="249">
        <v>1</v>
      </c>
      <c r="L904" s="250">
        <v>1</v>
      </c>
      <c r="M904" s="251">
        <v>75</v>
      </c>
      <c r="N904" s="252">
        <v>34.04</v>
      </c>
      <c r="O904" s="252">
        <v>30</v>
      </c>
      <c r="P904" s="253">
        <f>SUM(Table1[[#This Row],[BASE_FARE]:[SURCHARGES]])*Table1[[#This Row],[SEATS_BOOKED]]</f>
        <v>139.04</v>
      </c>
      <c r="Q904" s="247" t="s">
        <v>109</v>
      </c>
      <c r="R904" s="249" t="s">
        <v>154</v>
      </c>
      <c r="S904" s="247" t="str">
        <f>LEFT(Table1[[#This Row],[SECTOR]],3)</f>
        <v>NAP</v>
      </c>
      <c r="T904" s="247" t="str">
        <f>RIGHT(Table1[[#This Row],[SECTOR]],3)</f>
        <v>SSH</v>
      </c>
      <c r="U904" s="247" t="str">
        <f t="shared" si="18"/>
        <v>NAP</v>
      </c>
      <c r="V904" s="247">
        <f>WEEKDAY(Table1[[#This Row],[FLIGHT_DATE]],2)</f>
        <v>7</v>
      </c>
      <c r="W904" s="247">
        <f>Table1[[#This Row],[FLIGHT_DATE]]-Table1[[#This Row],[DATE_BOOKED]]</f>
        <v>41</v>
      </c>
    </row>
    <row r="905" spans="1:23" x14ac:dyDescent="0.25">
      <c r="A905" s="246">
        <v>45719</v>
      </c>
      <c r="B905" s="247" t="s">
        <v>196</v>
      </c>
      <c r="C905" s="98" t="s">
        <v>153</v>
      </c>
      <c r="D905" s="98" t="s">
        <v>428</v>
      </c>
      <c r="E905" s="247" t="s">
        <v>502</v>
      </c>
      <c r="F905" s="247" t="s">
        <v>47</v>
      </c>
      <c r="G905" s="247" t="s">
        <v>7</v>
      </c>
      <c r="H905" s="247" t="s">
        <v>116</v>
      </c>
      <c r="I905" s="248" t="s">
        <v>24</v>
      </c>
      <c r="J905" s="246">
        <v>45767</v>
      </c>
      <c r="K905" s="249">
        <v>1</v>
      </c>
      <c r="L905" s="250">
        <v>1</v>
      </c>
      <c r="M905" s="251">
        <v>75</v>
      </c>
      <c r="N905" s="252">
        <v>38.92</v>
      </c>
      <c r="O905" s="252">
        <v>40</v>
      </c>
      <c r="P905" s="253">
        <f>SUM(Table1[[#This Row],[BASE_FARE]:[SURCHARGES]])*Table1[[#This Row],[SEATS_BOOKED]]</f>
        <v>153.92000000000002</v>
      </c>
      <c r="Q905" s="247" t="s">
        <v>109</v>
      </c>
      <c r="R905" s="249" t="s">
        <v>154</v>
      </c>
      <c r="S905" s="247" t="str">
        <f>LEFT(Table1[[#This Row],[SECTOR]],3)</f>
        <v>SSH</v>
      </c>
      <c r="T905" s="247" t="str">
        <f>RIGHT(Table1[[#This Row],[SECTOR]],3)</f>
        <v>NAP</v>
      </c>
      <c r="U905" s="247" t="str">
        <f t="shared" si="18"/>
        <v>NAP</v>
      </c>
      <c r="V905" s="247">
        <f>WEEKDAY(Table1[[#This Row],[FLIGHT_DATE]],2)</f>
        <v>7</v>
      </c>
      <c r="W905" s="247">
        <f>Table1[[#This Row],[FLIGHT_DATE]]-Table1[[#This Row],[DATE_BOOKED]]</f>
        <v>48</v>
      </c>
    </row>
    <row r="906" spans="1:23" x14ac:dyDescent="0.25">
      <c r="A906" s="246">
        <v>45719</v>
      </c>
      <c r="B906" s="247" t="s">
        <v>196</v>
      </c>
      <c r="C906" s="98" t="s">
        <v>153</v>
      </c>
      <c r="D906" s="98" t="s">
        <v>428</v>
      </c>
      <c r="E906" s="247" t="s">
        <v>501</v>
      </c>
      <c r="F906" s="247" t="s">
        <v>47</v>
      </c>
      <c r="G906" s="247" t="s">
        <v>7</v>
      </c>
      <c r="H906" s="247" t="s">
        <v>115</v>
      </c>
      <c r="I906" s="248" t="s">
        <v>23</v>
      </c>
      <c r="J906" s="246">
        <v>45760</v>
      </c>
      <c r="K906" s="249">
        <v>1</v>
      </c>
      <c r="L906" s="250">
        <v>1</v>
      </c>
      <c r="M906" s="251">
        <v>100</v>
      </c>
      <c r="N906" s="252">
        <v>34.04</v>
      </c>
      <c r="O906" s="252">
        <v>30</v>
      </c>
      <c r="P906" s="253">
        <f>SUM(Table1[[#This Row],[BASE_FARE]:[SURCHARGES]])*Table1[[#This Row],[SEATS_BOOKED]]</f>
        <v>164.04</v>
      </c>
      <c r="Q906" s="247" t="s">
        <v>109</v>
      </c>
      <c r="R906" s="249" t="s">
        <v>154</v>
      </c>
      <c r="S906" s="247" t="str">
        <f>LEFT(Table1[[#This Row],[SECTOR]],3)</f>
        <v>NAP</v>
      </c>
      <c r="T906" s="247" t="str">
        <f>RIGHT(Table1[[#This Row],[SECTOR]],3)</f>
        <v>SSH</v>
      </c>
      <c r="U906" s="247" t="str">
        <f t="shared" si="18"/>
        <v>NAP</v>
      </c>
      <c r="V906" s="247">
        <f>WEEKDAY(Table1[[#This Row],[FLIGHT_DATE]],2)</f>
        <v>7</v>
      </c>
      <c r="W906" s="247">
        <f>Table1[[#This Row],[FLIGHT_DATE]]-Table1[[#This Row],[DATE_BOOKED]]</f>
        <v>41</v>
      </c>
    </row>
    <row r="907" spans="1:23" x14ac:dyDescent="0.25">
      <c r="A907" s="246">
        <v>45719</v>
      </c>
      <c r="B907" s="247" t="s">
        <v>196</v>
      </c>
      <c r="C907" s="98" t="s">
        <v>153</v>
      </c>
      <c r="D907" s="98" t="s">
        <v>428</v>
      </c>
      <c r="E907" s="247" t="s">
        <v>502</v>
      </c>
      <c r="F907" s="247" t="s">
        <v>47</v>
      </c>
      <c r="G907" s="247" t="s">
        <v>7</v>
      </c>
      <c r="H907" s="247" t="s">
        <v>116</v>
      </c>
      <c r="I907" s="248" t="s">
        <v>24</v>
      </c>
      <c r="J907" s="246">
        <v>45767</v>
      </c>
      <c r="K907" s="249">
        <v>1</v>
      </c>
      <c r="L907" s="250">
        <v>1</v>
      </c>
      <c r="M907" s="251">
        <v>100</v>
      </c>
      <c r="N907" s="252">
        <v>38.92</v>
      </c>
      <c r="O907" s="252">
        <v>40</v>
      </c>
      <c r="P907" s="253">
        <f>SUM(Table1[[#This Row],[BASE_FARE]:[SURCHARGES]])*Table1[[#This Row],[SEATS_BOOKED]]</f>
        <v>178.92000000000002</v>
      </c>
      <c r="Q907" s="247" t="s">
        <v>109</v>
      </c>
      <c r="R907" s="249" t="s">
        <v>154</v>
      </c>
      <c r="S907" s="247" t="str">
        <f>LEFT(Table1[[#This Row],[SECTOR]],3)</f>
        <v>SSH</v>
      </c>
      <c r="T907" s="247" t="str">
        <f>RIGHT(Table1[[#This Row],[SECTOR]],3)</f>
        <v>NAP</v>
      </c>
      <c r="U907" s="247" t="str">
        <f t="shared" si="18"/>
        <v>NAP</v>
      </c>
      <c r="V907" s="247">
        <f>WEEKDAY(Table1[[#This Row],[FLIGHT_DATE]],2)</f>
        <v>7</v>
      </c>
      <c r="W907" s="247">
        <f>Table1[[#This Row],[FLIGHT_DATE]]-Table1[[#This Row],[DATE_BOOKED]]</f>
        <v>48</v>
      </c>
    </row>
    <row r="908" spans="1:23" x14ac:dyDescent="0.25">
      <c r="A908" s="246">
        <v>45719</v>
      </c>
      <c r="B908" s="247" t="s">
        <v>196</v>
      </c>
      <c r="C908" s="98" t="s">
        <v>153</v>
      </c>
      <c r="D908" s="98" t="s">
        <v>428</v>
      </c>
      <c r="E908" s="247" t="s">
        <v>503</v>
      </c>
      <c r="F908" s="247" t="s">
        <v>47</v>
      </c>
      <c r="G908" s="247" t="s">
        <v>7</v>
      </c>
      <c r="H908" s="247" t="s">
        <v>286</v>
      </c>
      <c r="I908" s="248" t="s">
        <v>483</v>
      </c>
      <c r="J908" s="246">
        <v>45891</v>
      </c>
      <c r="K908" s="249">
        <v>1</v>
      </c>
      <c r="L908" s="250">
        <v>1</v>
      </c>
      <c r="M908" s="251">
        <v>270</v>
      </c>
      <c r="N908" s="252">
        <v>37.72</v>
      </c>
      <c r="O908" s="252">
        <v>40</v>
      </c>
      <c r="P908" s="253">
        <f>SUM(Table1[[#This Row],[BASE_FARE]:[SURCHARGES]])*Table1[[#This Row],[SEATS_BOOKED]]</f>
        <v>347.72</v>
      </c>
      <c r="Q908" s="247" t="s">
        <v>109</v>
      </c>
      <c r="R908" s="249" t="s">
        <v>154</v>
      </c>
      <c r="S908" s="247" t="str">
        <f>LEFT(Table1[[#This Row],[SECTOR]],3)</f>
        <v>SSH</v>
      </c>
      <c r="T908" s="247" t="str">
        <f>RIGHT(Table1[[#This Row],[SECTOR]],3)</f>
        <v>FCO</v>
      </c>
      <c r="U908" s="247" t="str">
        <f t="shared" si="18"/>
        <v>FCO</v>
      </c>
      <c r="V908" s="247">
        <f>WEEKDAY(Table1[[#This Row],[FLIGHT_DATE]],2)</f>
        <v>5</v>
      </c>
      <c r="W908" s="247">
        <f>Table1[[#This Row],[FLIGHT_DATE]]-Table1[[#This Row],[DATE_BOOKED]]</f>
        <v>172</v>
      </c>
    </row>
    <row r="909" spans="1:23" x14ac:dyDescent="0.25">
      <c r="A909" s="246">
        <v>45719</v>
      </c>
      <c r="B909" s="247" t="s">
        <v>196</v>
      </c>
      <c r="C909" s="98" t="s">
        <v>153</v>
      </c>
      <c r="D909" s="98" t="s">
        <v>428</v>
      </c>
      <c r="E909" s="247" t="s">
        <v>503</v>
      </c>
      <c r="F909" s="247" t="s">
        <v>47</v>
      </c>
      <c r="G909" s="247" t="s">
        <v>7</v>
      </c>
      <c r="H909" s="247" t="s">
        <v>286</v>
      </c>
      <c r="I909" s="248" t="s">
        <v>483</v>
      </c>
      <c r="J909" s="246">
        <v>45891</v>
      </c>
      <c r="K909" s="249">
        <v>1</v>
      </c>
      <c r="L909" s="250">
        <v>1</v>
      </c>
      <c r="M909" s="251">
        <v>270</v>
      </c>
      <c r="N909" s="252">
        <v>37.72</v>
      </c>
      <c r="O909" s="252">
        <v>40</v>
      </c>
      <c r="P909" s="253">
        <f>SUM(Table1[[#This Row],[BASE_FARE]:[SURCHARGES]])*Table1[[#This Row],[SEATS_BOOKED]]</f>
        <v>347.72</v>
      </c>
      <c r="Q909" s="247" t="s">
        <v>109</v>
      </c>
      <c r="R909" s="249" t="s">
        <v>154</v>
      </c>
      <c r="S909" s="247" t="str">
        <f>LEFT(Table1[[#This Row],[SECTOR]],3)</f>
        <v>SSH</v>
      </c>
      <c r="T909" s="247" t="str">
        <f>RIGHT(Table1[[#This Row],[SECTOR]],3)</f>
        <v>FCO</v>
      </c>
      <c r="U909" s="247" t="str">
        <f t="shared" si="18"/>
        <v>FCO</v>
      </c>
      <c r="V909" s="247">
        <f>WEEKDAY(Table1[[#This Row],[FLIGHT_DATE]],2)</f>
        <v>5</v>
      </c>
      <c r="W909" s="247">
        <f>Table1[[#This Row],[FLIGHT_DATE]]-Table1[[#This Row],[DATE_BOOKED]]</f>
        <v>172</v>
      </c>
    </row>
    <row r="910" spans="1:23" x14ac:dyDescent="0.25">
      <c r="A910" s="246">
        <v>45720</v>
      </c>
      <c r="B910" s="247" t="s">
        <v>281</v>
      </c>
      <c r="C910" s="98" t="s">
        <v>153</v>
      </c>
      <c r="D910" s="98"/>
      <c r="E910" s="247" t="s">
        <v>504</v>
      </c>
      <c r="F910" s="247" t="s">
        <v>47</v>
      </c>
      <c r="G910" s="247" t="s">
        <v>7</v>
      </c>
      <c r="H910" s="247" t="s">
        <v>286</v>
      </c>
      <c r="I910" s="248" t="s">
        <v>24</v>
      </c>
      <c r="J910" s="246">
        <v>45894</v>
      </c>
      <c r="K910" s="249">
        <v>4</v>
      </c>
      <c r="L910" s="250">
        <v>4</v>
      </c>
      <c r="M910" s="251">
        <v>320</v>
      </c>
      <c r="N910" s="252">
        <v>0</v>
      </c>
      <c r="O910" s="252">
        <v>0</v>
      </c>
      <c r="P910" s="253">
        <f>SUM(Table1[[#This Row],[BASE_FARE]:[SURCHARGES]])*Table1[[#This Row],[SEATS_BOOKED]]</f>
        <v>1280</v>
      </c>
      <c r="Q910" s="247" t="s">
        <v>109</v>
      </c>
      <c r="R910" s="249" t="s">
        <v>154</v>
      </c>
      <c r="S910" s="247" t="str">
        <f>LEFT(Table1[[#This Row],[SECTOR]],3)</f>
        <v>SSH</v>
      </c>
      <c r="T910" s="247" t="str">
        <f>RIGHT(Table1[[#This Row],[SECTOR]],3)</f>
        <v>NAP</v>
      </c>
      <c r="U910" s="247" t="str">
        <f>IF(AND(S910&lt;&gt;"SSH", S910&lt;&gt;"RMF", S910&lt;&gt;"CAI", S910&lt;&gt;"HRG", S910&lt;&gt;"LXR", S910&lt;&gt;"DXB", OR(T910="SSH", T910="RMF", T910="CAI", T910="HRG", T910="LXR", T910="DXB")), S910,
    IF(AND(T910&lt;&gt;"SSH", T910&lt;&gt;"RMF", T910&lt;&gt;"CAI", T910&lt;&gt;"HRG", T910&lt;&gt;"LXR", T910&lt;&gt;"DXB", OR(S910="SSH", S910="RMF", S910="CAI", S910="HRG", S910="LXR", S910="DXB")), T910,
    "VIE"))</f>
        <v>NAP</v>
      </c>
      <c r="V910" s="247">
        <f>WEEKDAY(Table1[[#This Row],[FLIGHT_DATE]],2)</f>
        <v>1</v>
      </c>
      <c r="W910" s="247">
        <f>Table1[[#This Row],[FLIGHT_DATE]]-Table1[[#This Row],[DATE_BOOKED]]</f>
        <v>174</v>
      </c>
    </row>
    <row r="911" spans="1:23" x14ac:dyDescent="0.25">
      <c r="A911" s="246">
        <v>45720</v>
      </c>
      <c r="B911" s="247" t="s">
        <v>281</v>
      </c>
      <c r="C911" s="98" t="s">
        <v>153</v>
      </c>
      <c r="D911" s="98"/>
      <c r="E911" s="247" t="s">
        <v>505</v>
      </c>
      <c r="F911" s="247" t="s">
        <v>47</v>
      </c>
      <c r="G911" s="247" t="s">
        <v>7</v>
      </c>
      <c r="H911" s="247" t="s">
        <v>284</v>
      </c>
      <c r="I911" s="248" t="s">
        <v>23</v>
      </c>
      <c r="J911" s="246">
        <v>45880</v>
      </c>
      <c r="K911" s="249">
        <v>4</v>
      </c>
      <c r="L911" s="250">
        <v>4</v>
      </c>
      <c r="M911" s="251">
        <v>280</v>
      </c>
      <c r="N911" s="252">
        <v>0</v>
      </c>
      <c r="O911" s="252">
        <v>0</v>
      </c>
      <c r="P911" s="253">
        <f>SUM(Table1[[#This Row],[BASE_FARE]:[SURCHARGES]])*Table1[[#This Row],[SEATS_BOOKED]]</f>
        <v>1120</v>
      </c>
      <c r="Q911" s="247" t="s">
        <v>109</v>
      </c>
      <c r="R911" s="249" t="s">
        <v>154</v>
      </c>
      <c r="S911" s="247" t="str">
        <f>LEFT(Table1[[#This Row],[SECTOR]],3)</f>
        <v>NAP</v>
      </c>
      <c r="T911" s="247" t="str">
        <f>RIGHT(Table1[[#This Row],[SECTOR]],3)</f>
        <v>SSH</v>
      </c>
      <c r="U911" s="247" t="str">
        <f>IF(AND(S911&lt;&gt;"SSH", S911&lt;&gt;"RMF", S911&lt;&gt;"CAI", S911&lt;&gt;"HRG", S911&lt;&gt;"LXR", S911&lt;&gt;"DXB", OR(T911="SSH", T911="RMF", T911="CAI", T911="HRG", T911="LXR", T911="DXB")), S911,
    IF(AND(T911&lt;&gt;"SSH", T911&lt;&gt;"RMF", T911&lt;&gt;"CAI", T911&lt;&gt;"HRG", T911&lt;&gt;"LXR", T911&lt;&gt;"DXB", OR(S911="SSH", S911="RMF", S911="CAI", S911="HRG", S911="LXR", S911="DXB")), T911,
    "VIE"))</f>
        <v>NAP</v>
      </c>
      <c r="V911" s="247">
        <f>WEEKDAY(Table1[[#This Row],[FLIGHT_DATE]],2)</f>
        <v>1</v>
      </c>
      <c r="W911" s="247">
        <f>Table1[[#This Row],[FLIGHT_DATE]]-Table1[[#This Row],[DATE_BOOKED]]</f>
        <v>160</v>
      </c>
    </row>
    <row r="912" spans="1:23" x14ac:dyDescent="0.25">
      <c r="A912" s="246">
        <v>45720</v>
      </c>
      <c r="B912" s="247" t="s">
        <v>281</v>
      </c>
      <c r="C912" s="98" t="s">
        <v>153</v>
      </c>
      <c r="D912" s="98"/>
      <c r="E912" s="247" t="s">
        <v>506</v>
      </c>
      <c r="F912" s="247" t="s">
        <v>47</v>
      </c>
      <c r="G912" s="247" t="s">
        <v>7</v>
      </c>
      <c r="H912" s="247" t="s">
        <v>203</v>
      </c>
      <c r="I912" s="248" t="s">
        <v>23</v>
      </c>
      <c r="J912" s="246">
        <v>45765</v>
      </c>
      <c r="K912" s="249">
        <v>2</v>
      </c>
      <c r="L912" s="250">
        <v>2</v>
      </c>
      <c r="M912" s="251">
        <v>275</v>
      </c>
      <c r="N912" s="252">
        <v>0</v>
      </c>
      <c r="O912" s="252">
        <v>0</v>
      </c>
      <c r="P912" s="253">
        <f>SUM(Table1[[#This Row],[BASE_FARE]:[SURCHARGES]])*Table1[[#This Row],[SEATS_BOOKED]]</f>
        <v>550</v>
      </c>
      <c r="Q912" s="247" t="s">
        <v>109</v>
      </c>
      <c r="R912" s="249" t="s">
        <v>154</v>
      </c>
      <c r="S912" s="247" t="str">
        <f>LEFT(Table1[[#This Row],[SECTOR]],3)</f>
        <v>NAP</v>
      </c>
      <c r="T912" s="247" t="str">
        <f>RIGHT(Table1[[#This Row],[SECTOR]],3)</f>
        <v>SSH</v>
      </c>
      <c r="U912" s="247" t="str">
        <f>IF(AND(S912&lt;&gt;"SSH", S912&lt;&gt;"RMF", S912&lt;&gt;"CAI", S912&lt;&gt;"HRG", S912&lt;&gt;"LXR", S912&lt;&gt;"DXB", OR(T912="SSH", T912="RMF", T912="CAI", T912="HRG", T912="LXR", T912="DXB")), S912,
    IF(AND(T912&lt;&gt;"SSH", T912&lt;&gt;"RMF", T912&lt;&gt;"CAI", T912&lt;&gt;"HRG", T912&lt;&gt;"LXR", T912&lt;&gt;"DXB", OR(S912="SSH", S912="RMF", S912="CAI", S912="HRG", S912="LXR", S912="DXB")), T912,
    "VIE"))</f>
        <v>NAP</v>
      </c>
      <c r="V912" s="247">
        <f>WEEKDAY(Table1[[#This Row],[FLIGHT_DATE]],2)</f>
        <v>5</v>
      </c>
      <c r="W912" s="247">
        <f>Table1[[#This Row],[FLIGHT_DATE]]-Table1[[#This Row],[DATE_BOOKED]]</f>
        <v>45</v>
      </c>
    </row>
    <row r="913" spans="1:23" x14ac:dyDescent="0.25">
      <c r="A913" s="246">
        <v>45720</v>
      </c>
      <c r="B913" s="247" t="s">
        <v>281</v>
      </c>
      <c r="C913" s="98" t="s">
        <v>153</v>
      </c>
      <c r="D913" s="98"/>
      <c r="E913" s="247" t="s">
        <v>507</v>
      </c>
      <c r="F913" s="247" t="s">
        <v>47</v>
      </c>
      <c r="G913" s="247" t="s">
        <v>7</v>
      </c>
      <c r="H913" s="247" t="s">
        <v>203</v>
      </c>
      <c r="I913" s="248" t="s">
        <v>23</v>
      </c>
      <c r="J913" s="246">
        <v>45765</v>
      </c>
      <c r="K913" s="249">
        <v>4</v>
      </c>
      <c r="L913" s="250">
        <v>4</v>
      </c>
      <c r="M913" s="251">
        <v>275</v>
      </c>
      <c r="N913" s="252">
        <v>0</v>
      </c>
      <c r="O913" s="252">
        <v>0</v>
      </c>
      <c r="P913" s="253">
        <f>SUM(Table1[[#This Row],[BASE_FARE]:[SURCHARGES]])*Table1[[#This Row],[SEATS_BOOKED]]</f>
        <v>1100</v>
      </c>
      <c r="Q913" s="247" t="s">
        <v>109</v>
      </c>
      <c r="R913" s="249" t="s">
        <v>154</v>
      </c>
      <c r="S913" s="247" t="str">
        <f>LEFT(Table1[[#This Row],[SECTOR]],3)</f>
        <v>NAP</v>
      </c>
      <c r="T913" s="247" t="str">
        <f>RIGHT(Table1[[#This Row],[SECTOR]],3)</f>
        <v>SSH</v>
      </c>
      <c r="U913" s="247" t="str">
        <f>IF(AND(S913&lt;&gt;"SSH", S913&lt;&gt;"RMF", S913&lt;&gt;"CAI", S913&lt;&gt;"HRG", S913&lt;&gt;"LXR", S913&lt;&gt;"DXB", OR(T913="SSH", T913="RMF", T913="CAI", T913="HRG", T913="LXR", T913="DXB")), S913,
    IF(AND(T913&lt;&gt;"SSH", T913&lt;&gt;"RMF", T913&lt;&gt;"CAI", T913&lt;&gt;"HRG", T913&lt;&gt;"LXR", T913&lt;&gt;"DXB", OR(S913="SSH", S913="RMF", S913="CAI", S913="HRG", S913="LXR", S913="DXB")), T913,
    "VIE"))</f>
        <v>NAP</v>
      </c>
      <c r="V913" s="247">
        <f>WEEKDAY(Table1[[#This Row],[FLIGHT_DATE]],2)</f>
        <v>5</v>
      </c>
      <c r="W913" s="247">
        <f>Table1[[#This Row],[FLIGHT_DATE]]-Table1[[#This Row],[DATE_BOOKED]]</f>
        <v>45</v>
      </c>
    </row>
    <row r="914" spans="1:23" x14ac:dyDescent="0.25">
      <c r="A914" s="246">
        <v>45721</v>
      </c>
      <c r="B914" s="247" t="s">
        <v>152</v>
      </c>
      <c r="C914" s="98" t="s">
        <v>153</v>
      </c>
      <c r="D914" s="98"/>
      <c r="E914" s="247"/>
      <c r="F914" s="247" t="s">
        <v>47</v>
      </c>
      <c r="G914" s="247" t="s">
        <v>7</v>
      </c>
      <c r="H914" s="247" t="s">
        <v>286</v>
      </c>
      <c r="I914" s="248" t="s">
        <v>483</v>
      </c>
      <c r="J914" s="246">
        <v>45891</v>
      </c>
      <c r="K914" s="249">
        <v>4</v>
      </c>
      <c r="L914" s="250">
        <v>4</v>
      </c>
      <c r="M914" s="251">
        <v>250</v>
      </c>
      <c r="N914" s="252">
        <v>0</v>
      </c>
      <c r="O914" s="252">
        <v>0</v>
      </c>
      <c r="P914" s="253">
        <f>SUM(Table1[[#This Row],[BASE_FARE]:[SURCHARGES]])*Table1[[#This Row],[SEATS_BOOKED]]</f>
        <v>1000</v>
      </c>
      <c r="Q914" s="247" t="s">
        <v>109</v>
      </c>
      <c r="R914" s="249" t="s">
        <v>154</v>
      </c>
      <c r="S914" s="247" t="str">
        <f>LEFT(Table1[[#This Row],[SECTOR]],3)</f>
        <v>SSH</v>
      </c>
      <c r="T914" s="247" t="str">
        <f>RIGHT(Table1[[#This Row],[SECTOR]],3)</f>
        <v>FCO</v>
      </c>
      <c r="U914" s="247" t="str">
        <f t="shared" ref="U914:U977" si="19">IF(AND(S914&lt;&gt;"SSH", S914&lt;&gt;"RMF", S914&lt;&gt;"CAI", S914&lt;&gt;"HRG", S914&lt;&gt;"LXR", S914&lt;&gt;"DXB", OR(T914="SSH", T914="RMF", T914="CAI", T914="HRG", T914="LXR", T914="DXB")), S914,
    IF(AND(T914&lt;&gt;"SSH", T914&lt;&gt;"RMF", T914&lt;&gt;"CAI", T914&lt;&gt;"HRG", T914&lt;&gt;"LXR", T914&lt;&gt;"DXB", OR(S914="SSH", S914="RMF", S914="CAI", S914="HRG", S914="LXR", S914="DXB")), T914,
    "VIE"))</f>
        <v>FCO</v>
      </c>
      <c r="V914" s="247">
        <f>WEEKDAY(Table1[[#This Row],[FLIGHT_DATE]],2)</f>
        <v>5</v>
      </c>
      <c r="W914" s="247">
        <f>Table1[[#This Row],[FLIGHT_DATE]]-Table1[[#This Row],[DATE_BOOKED]]</f>
        <v>170</v>
      </c>
    </row>
    <row r="915" spans="1:23" x14ac:dyDescent="0.25">
      <c r="A915" s="246">
        <v>45721</v>
      </c>
      <c r="B915" s="247" t="s">
        <v>281</v>
      </c>
      <c r="C915" s="98" t="s">
        <v>153</v>
      </c>
      <c r="D915" s="98"/>
      <c r="E915" s="247" t="s">
        <v>508</v>
      </c>
      <c r="F915" s="247" t="s">
        <v>45</v>
      </c>
      <c r="G915" s="247" t="s">
        <v>7</v>
      </c>
      <c r="H915" s="247" t="s">
        <v>289</v>
      </c>
      <c r="I915" s="248" t="s">
        <v>300</v>
      </c>
      <c r="J915" s="246">
        <v>45759</v>
      </c>
      <c r="K915" s="249">
        <v>4</v>
      </c>
      <c r="L915" s="250">
        <v>4</v>
      </c>
      <c r="M915" s="251">
        <v>175</v>
      </c>
      <c r="N915" s="252">
        <v>0</v>
      </c>
      <c r="O915" s="252">
        <v>0</v>
      </c>
      <c r="P915" s="253">
        <f>SUM(Table1[[#This Row],[BASE_FARE]:[SURCHARGES]])*Table1[[#This Row],[SEATS_BOOKED]]</f>
        <v>700</v>
      </c>
      <c r="Q915" s="247" t="s">
        <v>109</v>
      </c>
      <c r="R915" s="249" t="s">
        <v>154</v>
      </c>
      <c r="S915" s="247" t="str">
        <f>LEFT(Table1[[#This Row],[SECTOR]],3)</f>
        <v>VRN</v>
      </c>
      <c r="T915" s="247" t="str">
        <f>RIGHT(Table1[[#This Row],[SECTOR]],3)</f>
        <v>SSH</v>
      </c>
      <c r="U915" s="247" t="str">
        <f t="shared" si="19"/>
        <v>VRN</v>
      </c>
      <c r="V915" s="247">
        <f>WEEKDAY(Table1[[#This Row],[FLIGHT_DATE]],2)</f>
        <v>6</v>
      </c>
      <c r="W915" s="247">
        <f>Table1[[#This Row],[FLIGHT_DATE]]-Table1[[#This Row],[DATE_BOOKED]]</f>
        <v>38</v>
      </c>
    </row>
    <row r="916" spans="1:23" x14ac:dyDescent="0.25">
      <c r="A916" s="246">
        <v>45721</v>
      </c>
      <c r="B916" s="247" t="s">
        <v>281</v>
      </c>
      <c r="C916" s="98" t="s">
        <v>153</v>
      </c>
      <c r="D916" s="98"/>
      <c r="E916" s="247" t="s">
        <v>508</v>
      </c>
      <c r="F916" s="247" t="s">
        <v>45</v>
      </c>
      <c r="G916" s="247" t="s">
        <v>8</v>
      </c>
      <c r="H916" s="247" t="s">
        <v>293</v>
      </c>
      <c r="I916" s="248" t="s">
        <v>302</v>
      </c>
      <c r="J916" s="246">
        <v>45766</v>
      </c>
      <c r="K916" s="249">
        <v>4</v>
      </c>
      <c r="L916" s="250">
        <v>4</v>
      </c>
      <c r="M916" s="251">
        <v>175</v>
      </c>
      <c r="N916" s="252">
        <v>0</v>
      </c>
      <c r="O916" s="252">
        <v>0</v>
      </c>
      <c r="P916" s="253">
        <f>SUM(Table1[[#This Row],[BASE_FARE]:[SURCHARGES]])*Table1[[#This Row],[SEATS_BOOKED]]</f>
        <v>700</v>
      </c>
      <c r="Q916" s="247" t="s">
        <v>109</v>
      </c>
      <c r="R916" s="249" t="s">
        <v>154</v>
      </c>
      <c r="S916" s="247" t="str">
        <f>LEFT(Table1[[#This Row],[SECTOR]],3)</f>
        <v>SSH</v>
      </c>
      <c r="T916" s="247" t="str">
        <f>RIGHT(Table1[[#This Row],[SECTOR]],3)</f>
        <v>VRN</v>
      </c>
      <c r="U916" s="247" t="str">
        <f t="shared" si="19"/>
        <v>VRN</v>
      </c>
      <c r="V916" s="247">
        <f>WEEKDAY(Table1[[#This Row],[FLIGHT_DATE]],2)</f>
        <v>6</v>
      </c>
      <c r="W916" s="247">
        <f>Table1[[#This Row],[FLIGHT_DATE]]-Table1[[#This Row],[DATE_BOOKED]]</f>
        <v>45</v>
      </c>
    </row>
    <row r="917" spans="1:23" x14ac:dyDescent="0.25">
      <c r="A917" s="246">
        <v>45721</v>
      </c>
      <c r="B917" s="247" t="s">
        <v>281</v>
      </c>
      <c r="C917" s="98" t="s">
        <v>153</v>
      </c>
      <c r="D917" s="98"/>
      <c r="E917" s="247" t="s">
        <v>509</v>
      </c>
      <c r="F917" s="247" t="s">
        <v>45</v>
      </c>
      <c r="G917" s="247" t="s">
        <v>7</v>
      </c>
      <c r="H917" s="247" t="s">
        <v>284</v>
      </c>
      <c r="I917" s="248" t="s">
        <v>23</v>
      </c>
      <c r="J917" s="246">
        <v>45880</v>
      </c>
      <c r="K917" s="249">
        <v>5</v>
      </c>
      <c r="L917" s="250">
        <v>5</v>
      </c>
      <c r="M917" s="251">
        <v>290</v>
      </c>
      <c r="N917" s="252">
        <v>0</v>
      </c>
      <c r="O917" s="252">
        <v>0</v>
      </c>
      <c r="P917" s="253">
        <f>SUM(Table1[[#This Row],[BASE_FARE]:[SURCHARGES]])*Table1[[#This Row],[SEATS_BOOKED]]</f>
        <v>1450</v>
      </c>
      <c r="Q917" s="247" t="s">
        <v>109</v>
      </c>
      <c r="R917" s="249" t="s">
        <v>154</v>
      </c>
      <c r="S917" s="247" t="str">
        <f>LEFT(Table1[[#This Row],[SECTOR]],3)</f>
        <v>NAP</v>
      </c>
      <c r="T917" s="247" t="str">
        <f>RIGHT(Table1[[#This Row],[SECTOR]],3)</f>
        <v>SSH</v>
      </c>
      <c r="U917" s="247" t="str">
        <f t="shared" si="19"/>
        <v>NAP</v>
      </c>
      <c r="V917" s="247">
        <f>WEEKDAY(Table1[[#This Row],[FLIGHT_DATE]],2)</f>
        <v>1</v>
      </c>
      <c r="W917" s="247">
        <f>Table1[[#This Row],[FLIGHT_DATE]]-Table1[[#This Row],[DATE_BOOKED]]</f>
        <v>159</v>
      </c>
    </row>
    <row r="918" spans="1:23" x14ac:dyDescent="0.25">
      <c r="A918" s="246">
        <v>45721</v>
      </c>
      <c r="B918" s="247" t="s">
        <v>281</v>
      </c>
      <c r="C918" s="98" t="s">
        <v>153</v>
      </c>
      <c r="D918" s="98"/>
      <c r="E918" s="247" t="s">
        <v>509</v>
      </c>
      <c r="F918" s="247" t="s">
        <v>45</v>
      </c>
      <c r="G918" s="247" t="s">
        <v>8</v>
      </c>
      <c r="H918" s="247" t="s">
        <v>286</v>
      </c>
      <c r="I918" s="248" t="s">
        <v>24</v>
      </c>
      <c r="J918" s="246">
        <v>45887</v>
      </c>
      <c r="K918" s="249">
        <v>5</v>
      </c>
      <c r="L918" s="250">
        <v>5</v>
      </c>
      <c r="M918" s="251">
        <v>290</v>
      </c>
      <c r="N918" s="252">
        <v>0</v>
      </c>
      <c r="O918" s="252">
        <v>0</v>
      </c>
      <c r="P918" s="253">
        <f>SUM(Table1[[#This Row],[BASE_FARE]:[SURCHARGES]])*Table1[[#This Row],[SEATS_BOOKED]]</f>
        <v>1450</v>
      </c>
      <c r="Q918" s="247" t="s">
        <v>109</v>
      </c>
      <c r="R918" s="249" t="s">
        <v>154</v>
      </c>
      <c r="S918" s="247" t="str">
        <f>LEFT(Table1[[#This Row],[SECTOR]],3)</f>
        <v>SSH</v>
      </c>
      <c r="T918" s="247" t="str">
        <f>RIGHT(Table1[[#This Row],[SECTOR]],3)</f>
        <v>NAP</v>
      </c>
      <c r="U918" s="247" t="str">
        <f t="shared" si="19"/>
        <v>NAP</v>
      </c>
      <c r="V918" s="247">
        <f>WEEKDAY(Table1[[#This Row],[FLIGHT_DATE]],2)</f>
        <v>1</v>
      </c>
      <c r="W918" s="247">
        <f>Table1[[#This Row],[FLIGHT_DATE]]-Table1[[#This Row],[DATE_BOOKED]]</f>
        <v>166</v>
      </c>
    </row>
    <row r="919" spans="1:23" x14ac:dyDescent="0.25">
      <c r="A919" s="246">
        <v>45722</v>
      </c>
      <c r="B919" s="247" t="s">
        <v>304</v>
      </c>
      <c r="C919" s="98" t="s">
        <v>108</v>
      </c>
      <c r="D919" s="98"/>
      <c r="E919" s="247"/>
      <c r="F919" s="247" t="s">
        <v>45</v>
      </c>
      <c r="G919" s="247" t="s">
        <v>7</v>
      </c>
      <c r="H919" s="247" t="s">
        <v>321</v>
      </c>
      <c r="I919" s="248" t="s">
        <v>23</v>
      </c>
      <c r="J919" s="246">
        <v>45865</v>
      </c>
      <c r="K919" s="249">
        <v>30</v>
      </c>
      <c r="L919" s="249">
        <v>30</v>
      </c>
      <c r="M919" s="251">
        <v>185</v>
      </c>
      <c r="N919" s="252">
        <v>0</v>
      </c>
      <c r="O919" s="252">
        <v>0</v>
      </c>
      <c r="P919" s="253">
        <f>SUM(Table1[[#This Row],[BASE_FARE]:[SURCHARGES]])*Table1[[#This Row],[SEATS_BOOKED]]</f>
        <v>5550</v>
      </c>
      <c r="Q919" s="247" t="s">
        <v>109</v>
      </c>
      <c r="R919" s="249" t="s">
        <v>459</v>
      </c>
      <c r="S919" s="247" t="str">
        <f>LEFT(Table1[[#This Row],[SECTOR]],3)</f>
        <v>NAP</v>
      </c>
      <c r="T919" s="247" t="str">
        <f>RIGHT(Table1[[#This Row],[SECTOR]],3)</f>
        <v>SSH</v>
      </c>
      <c r="U919" s="247" t="str">
        <f t="shared" si="19"/>
        <v>NAP</v>
      </c>
      <c r="V919" s="247">
        <f>WEEKDAY(Table1[[#This Row],[FLIGHT_DATE]],2)</f>
        <v>7</v>
      </c>
      <c r="W919" s="247">
        <f>Table1[[#This Row],[FLIGHT_DATE]]-Table1[[#This Row],[DATE_BOOKED]]</f>
        <v>143</v>
      </c>
    </row>
    <row r="920" spans="1:23" x14ac:dyDescent="0.25">
      <c r="A920" s="246">
        <v>45722</v>
      </c>
      <c r="B920" s="247" t="s">
        <v>304</v>
      </c>
      <c r="C920" s="98" t="s">
        <v>108</v>
      </c>
      <c r="D920" s="98"/>
      <c r="E920" s="247"/>
      <c r="F920" s="247" t="s">
        <v>45</v>
      </c>
      <c r="G920" s="247" t="s">
        <v>7</v>
      </c>
      <c r="H920" s="247" t="s">
        <v>321</v>
      </c>
      <c r="I920" s="248" t="s">
        <v>23</v>
      </c>
      <c r="J920" s="246">
        <v>45872</v>
      </c>
      <c r="K920" s="249">
        <v>30</v>
      </c>
      <c r="L920" s="249">
        <v>30</v>
      </c>
      <c r="M920" s="251">
        <v>185</v>
      </c>
      <c r="N920" s="252">
        <v>0</v>
      </c>
      <c r="O920" s="252">
        <v>0</v>
      </c>
      <c r="P920" s="253">
        <f>SUM(Table1[[#This Row],[BASE_FARE]:[SURCHARGES]])*Table1[[#This Row],[SEATS_BOOKED]]</f>
        <v>5550</v>
      </c>
      <c r="Q920" s="247" t="s">
        <v>109</v>
      </c>
      <c r="R920" s="249" t="s">
        <v>459</v>
      </c>
      <c r="S920" s="247" t="str">
        <f>LEFT(Table1[[#This Row],[SECTOR]],3)</f>
        <v>NAP</v>
      </c>
      <c r="T920" s="247" t="str">
        <f>RIGHT(Table1[[#This Row],[SECTOR]],3)</f>
        <v>SSH</v>
      </c>
      <c r="U920" s="247" t="str">
        <f t="shared" si="19"/>
        <v>NAP</v>
      </c>
      <c r="V920" s="247">
        <f>WEEKDAY(Table1[[#This Row],[FLIGHT_DATE]],2)</f>
        <v>7</v>
      </c>
      <c r="W920" s="247">
        <f>Table1[[#This Row],[FLIGHT_DATE]]-Table1[[#This Row],[DATE_BOOKED]]</f>
        <v>150</v>
      </c>
    </row>
    <row r="921" spans="1:23" x14ac:dyDescent="0.25">
      <c r="A921" s="246">
        <v>45722</v>
      </c>
      <c r="B921" s="247" t="s">
        <v>304</v>
      </c>
      <c r="C921" s="98" t="s">
        <v>108</v>
      </c>
      <c r="D921" s="98"/>
      <c r="E921" s="247"/>
      <c r="F921" s="247" t="s">
        <v>45</v>
      </c>
      <c r="G921" s="247" t="s">
        <v>7</v>
      </c>
      <c r="H921" s="247" t="s">
        <v>321</v>
      </c>
      <c r="I921" s="248" t="s">
        <v>23</v>
      </c>
      <c r="J921" s="246">
        <v>45879</v>
      </c>
      <c r="K921" s="249">
        <v>30</v>
      </c>
      <c r="L921" s="249">
        <v>30</v>
      </c>
      <c r="M921" s="251">
        <v>185</v>
      </c>
      <c r="N921" s="252">
        <v>0</v>
      </c>
      <c r="O921" s="252">
        <v>0</v>
      </c>
      <c r="P921" s="253">
        <f>SUM(Table1[[#This Row],[BASE_FARE]:[SURCHARGES]])*Table1[[#This Row],[SEATS_BOOKED]]</f>
        <v>5550</v>
      </c>
      <c r="Q921" s="247" t="s">
        <v>109</v>
      </c>
      <c r="R921" s="249" t="s">
        <v>459</v>
      </c>
      <c r="S921" s="247" t="str">
        <f>LEFT(Table1[[#This Row],[SECTOR]],3)</f>
        <v>NAP</v>
      </c>
      <c r="T921" s="247" t="str">
        <f>RIGHT(Table1[[#This Row],[SECTOR]],3)</f>
        <v>SSH</v>
      </c>
      <c r="U921" s="247" t="str">
        <f t="shared" si="19"/>
        <v>NAP</v>
      </c>
      <c r="V921" s="247">
        <f>WEEKDAY(Table1[[#This Row],[FLIGHT_DATE]],2)</f>
        <v>7</v>
      </c>
      <c r="W921" s="247">
        <f>Table1[[#This Row],[FLIGHT_DATE]]-Table1[[#This Row],[DATE_BOOKED]]</f>
        <v>157</v>
      </c>
    </row>
    <row r="922" spans="1:23" x14ac:dyDescent="0.25">
      <c r="A922" s="246">
        <v>45722</v>
      </c>
      <c r="B922" s="247" t="s">
        <v>304</v>
      </c>
      <c r="C922" s="98" t="s">
        <v>108</v>
      </c>
      <c r="D922" s="98"/>
      <c r="E922" s="247"/>
      <c r="F922" s="247" t="s">
        <v>45</v>
      </c>
      <c r="G922" s="247" t="s">
        <v>7</v>
      </c>
      <c r="H922" s="247" t="s">
        <v>321</v>
      </c>
      <c r="I922" s="248" t="s">
        <v>23</v>
      </c>
      <c r="J922" s="246">
        <v>45886</v>
      </c>
      <c r="K922" s="249">
        <v>30</v>
      </c>
      <c r="L922" s="249">
        <v>30</v>
      </c>
      <c r="M922" s="251">
        <v>185</v>
      </c>
      <c r="N922" s="252">
        <v>0</v>
      </c>
      <c r="O922" s="252">
        <v>0</v>
      </c>
      <c r="P922" s="253">
        <f>SUM(Table1[[#This Row],[BASE_FARE]:[SURCHARGES]])*Table1[[#This Row],[SEATS_BOOKED]]</f>
        <v>5550</v>
      </c>
      <c r="Q922" s="247" t="s">
        <v>109</v>
      </c>
      <c r="R922" s="249" t="s">
        <v>459</v>
      </c>
      <c r="S922" s="247" t="str">
        <f>LEFT(Table1[[#This Row],[SECTOR]],3)</f>
        <v>NAP</v>
      </c>
      <c r="T922" s="247" t="str">
        <f>RIGHT(Table1[[#This Row],[SECTOR]],3)</f>
        <v>SSH</v>
      </c>
      <c r="U922" s="247" t="str">
        <f t="shared" si="19"/>
        <v>NAP</v>
      </c>
      <c r="V922" s="247">
        <f>WEEKDAY(Table1[[#This Row],[FLIGHT_DATE]],2)</f>
        <v>7</v>
      </c>
      <c r="W922" s="247">
        <f>Table1[[#This Row],[FLIGHT_DATE]]-Table1[[#This Row],[DATE_BOOKED]]</f>
        <v>164</v>
      </c>
    </row>
    <row r="923" spans="1:23" x14ac:dyDescent="0.25">
      <c r="A923" s="246">
        <v>45722</v>
      </c>
      <c r="B923" s="247" t="s">
        <v>304</v>
      </c>
      <c r="C923" s="98" t="s">
        <v>108</v>
      </c>
      <c r="D923" s="98"/>
      <c r="E923" s="247"/>
      <c r="F923" s="247" t="s">
        <v>45</v>
      </c>
      <c r="G923" s="247" t="s">
        <v>7</v>
      </c>
      <c r="H923" s="247" t="s">
        <v>321</v>
      </c>
      <c r="I923" s="248" t="s">
        <v>23</v>
      </c>
      <c r="J923" s="246">
        <v>45893</v>
      </c>
      <c r="K923" s="249">
        <v>30</v>
      </c>
      <c r="L923" s="249">
        <v>30</v>
      </c>
      <c r="M923" s="251">
        <v>185</v>
      </c>
      <c r="N923" s="252">
        <v>0</v>
      </c>
      <c r="O923" s="252">
        <v>0</v>
      </c>
      <c r="P923" s="253">
        <f>SUM(Table1[[#This Row],[BASE_FARE]:[SURCHARGES]])*Table1[[#This Row],[SEATS_BOOKED]]</f>
        <v>5550</v>
      </c>
      <c r="Q923" s="247" t="s">
        <v>109</v>
      </c>
      <c r="R923" s="249" t="s">
        <v>459</v>
      </c>
      <c r="S923" s="247" t="str">
        <f>LEFT(Table1[[#This Row],[SECTOR]],3)</f>
        <v>NAP</v>
      </c>
      <c r="T923" s="247" t="str">
        <f>RIGHT(Table1[[#This Row],[SECTOR]],3)</f>
        <v>SSH</v>
      </c>
      <c r="U923" s="247" t="str">
        <f t="shared" si="19"/>
        <v>NAP</v>
      </c>
      <c r="V923" s="247">
        <f>WEEKDAY(Table1[[#This Row],[FLIGHT_DATE]],2)</f>
        <v>7</v>
      </c>
      <c r="W923" s="247">
        <f>Table1[[#This Row],[FLIGHT_DATE]]-Table1[[#This Row],[DATE_BOOKED]]</f>
        <v>171</v>
      </c>
    </row>
    <row r="924" spans="1:23" x14ac:dyDescent="0.25">
      <c r="A924" s="246">
        <v>45722</v>
      </c>
      <c r="B924" s="247" t="s">
        <v>304</v>
      </c>
      <c r="C924" s="98" t="s">
        <v>108</v>
      </c>
      <c r="D924" s="98"/>
      <c r="E924" s="247"/>
      <c r="F924" s="247" t="s">
        <v>45</v>
      </c>
      <c r="G924" s="247" t="s">
        <v>7</v>
      </c>
      <c r="H924" s="247" t="s">
        <v>321</v>
      </c>
      <c r="I924" s="248" t="s">
        <v>23</v>
      </c>
      <c r="J924" s="246">
        <v>45900</v>
      </c>
      <c r="K924" s="249">
        <v>30</v>
      </c>
      <c r="L924" s="249">
        <v>30</v>
      </c>
      <c r="M924" s="251">
        <v>185</v>
      </c>
      <c r="N924" s="252">
        <v>0</v>
      </c>
      <c r="O924" s="252">
        <v>0</v>
      </c>
      <c r="P924" s="253">
        <f>SUM(Table1[[#This Row],[BASE_FARE]:[SURCHARGES]])*Table1[[#This Row],[SEATS_BOOKED]]</f>
        <v>5550</v>
      </c>
      <c r="Q924" s="247" t="s">
        <v>109</v>
      </c>
      <c r="R924" s="249" t="s">
        <v>459</v>
      </c>
      <c r="S924" s="247" t="str">
        <f>LEFT(Table1[[#This Row],[SECTOR]],3)</f>
        <v>NAP</v>
      </c>
      <c r="T924" s="247" t="str">
        <f>RIGHT(Table1[[#This Row],[SECTOR]],3)</f>
        <v>SSH</v>
      </c>
      <c r="U924" s="247" t="str">
        <f t="shared" si="19"/>
        <v>NAP</v>
      </c>
      <c r="V924" s="247">
        <f>WEEKDAY(Table1[[#This Row],[FLIGHT_DATE]],2)</f>
        <v>7</v>
      </c>
      <c r="W924" s="247">
        <f>Table1[[#This Row],[FLIGHT_DATE]]-Table1[[#This Row],[DATE_BOOKED]]</f>
        <v>178</v>
      </c>
    </row>
    <row r="925" spans="1:23" x14ac:dyDescent="0.25">
      <c r="A925" s="246">
        <v>45722</v>
      </c>
      <c r="B925" s="247" t="s">
        <v>304</v>
      </c>
      <c r="C925" s="98" t="s">
        <v>108</v>
      </c>
      <c r="D925" s="98"/>
      <c r="E925" s="247"/>
      <c r="F925" s="247" t="s">
        <v>45</v>
      </c>
      <c r="G925" s="247" t="s">
        <v>7</v>
      </c>
      <c r="H925" s="247" t="s">
        <v>321</v>
      </c>
      <c r="I925" s="248" t="s">
        <v>23</v>
      </c>
      <c r="J925" s="246">
        <v>45907</v>
      </c>
      <c r="K925" s="249">
        <v>30</v>
      </c>
      <c r="L925" s="249">
        <v>30</v>
      </c>
      <c r="M925" s="251">
        <v>185</v>
      </c>
      <c r="N925" s="252">
        <v>0</v>
      </c>
      <c r="O925" s="252">
        <v>0</v>
      </c>
      <c r="P925" s="253">
        <f>SUM(Table1[[#This Row],[BASE_FARE]:[SURCHARGES]])*Table1[[#This Row],[SEATS_BOOKED]]</f>
        <v>5550</v>
      </c>
      <c r="Q925" s="247" t="s">
        <v>109</v>
      </c>
      <c r="R925" s="249" t="s">
        <v>459</v>
      </c>
      <c r="S925" s="247" t="str">
        <f>LEFT(Table1[[#This Row],[SECTOR]],3)</f>
        <v>NAP</v>
      </c>
      <c r="T925" s="247" t="str">
        <f>RIGHT(Table1[[#This Row],[SECTOR]],3)</f>
        <v>SSH</v>
      </c>
      <c r="U925" s="247" t="str">
        <f t="shared" si="19"/>
        <v>NAP</v>
      </c>
      <c r="V925" s="247">
        <f>WEEKDAY(Table1[[#This Row],[FLIGHT_DATE]],2)</f>
        <v>7</v>
      </c>
      <c r="W925" s="247">
        <f>Table1[[#This Row],[FLIGHT_DATE]]-Table1[[#This Row],[DATE_BOOKED]]</f>
        <v>185</v>
      </c>
    </row>
    <row r="926" spans="1:23" x14ac:dyDescent="0.25">
      <c r="A926" s="246">
        <v>45722</v>
      </c>
      <c r="B926" s="247" t="s">
        <v>304</v>
      </c>
      <c r="C926" s="98" t="s">
        <v>108</v>
      </c>
      <c r="D926" s="98"/>
      <c r="E926" s="247"/>
      <c r="F926" s="247" t="s">
        <v>45</v>
      </c>
      <c r="G926" s="247" t="s">
        <v>7</v>
      </c>
      <c r="H926" s="247" t="s">
        <v>321</v>
      </c>
      <c r="I926" s="248" t="s">
        <v>23</v>
      </c>
      <c r="J926" s="246">
        <v>45914</v>
      </c>
      <c r="K926" s="249">
        <v>30</v>
      </c>
      <c r="L926" s="249">
        <v>30</v>
      </c>
      <c r="M926" s="251">
        <v>185</v>
      </c>
      <c r="N926" s="252">
        <v>0</v>
      </c>
      <c r="O926" s="252">
        <v>0</v>
      </c>
      <c r="P926" s="253">
        <f>SUM(Table1[[#This Row],[BASE_FARE]:[SURCHARGES]])*Table1[[#This Row],[SEATS_BOOKED]]</f>
        <v>5550</v>
      </c>
      <c r="Q926" s="247" t="s">
        <v>109</v>
      </c>
      <c r="R926" s="249" t="s">
        <v>459</v>
      </c>
      <c r="S926" s="247" t="str">
        <f>LEFT(Table1[[#This Row],[SECTOR]],3)</f>
        <v>NAP</v>
      </c>
      <c r="T926" s="247" t="str">
        <f>RIGHT(Table1[[#This Row],[SECTOR]],3)</f>
        <v>SSH</v>
      </c>
      <c r="U926" s="247" t="str">
        <f t="shared" si="19"/>
        <v>NAP</v>
      </c>
      <c r="V926" s="247">
        <f>WEEKDAY(Table1[[#This Row],[FLIGHT_DATE]],2)</f>
        <v>7</v>
      </c>
      <c r="W926" s="247">
        <f>Table1[[#This Row],[FLIGHT_DATE]]-Table1[[#This Row],[DATE_BOOKED]]</f>
        <v>192</v>
      </c>
    </row>
    <row r="927" spans="1:23" x14ac:dyDescent="0.25">
      <c r="A927" s="246">
        <v>45722</v>
      </c>
      <c r="B927" s="247" t="s">
        <v>304</v>
      </c>
      <c r="C927" s="98" t="s">
        <v>108</v>
      </c>
      <c r="D927" s="98"/>
      <c r="E927" s="247"/>
      <c r="F927" s="247" t="s">
        <v>45</v>
      </c>
      <c r="G927" s="247" t="s">
        <v>7</v>
      </c>
      <c r="H927" s="247" t="s">
        <v>322</v>
      </c>
      <c r="I927" s="248" t="s">
        <v>23</v>
      </c>
      <c r="J927" s="246">
        <v>45921</v>
      </c>
      <c r="K927" s="249">
        <v>20</v>
      </c>
      <c r="L927" s="249">
        <v>20</v>
      </c>
      <c r="M927" s="251">
        <v>185</v>
      </c>
      <c r="N927" s="252">
        <v>0</v>
      </c>
      <c r="O927" s="252">
        <v>0</v>
      </c>
      <c r="P927" s="253">
        <f>SUM(Table1[[#This Row],[BASE_FARE]:[SURCHARGES]])*Table1[[#This Row],[SEATS_BOOKED]]</f>
        <v>3700</v>
      </c>
      <c r="Q927" s="247" t="s">
        <v>109</v>
      </c>
      <c r="R927" s="249" t="s">
        <v>459</v>
      </c>
      <c r="S927" s="247" t="str">
        <f>LEFT(Table1[[#This Row],[SECTOR]],3)</f>
        <v>NAP</v>
      </c>
      <c r="T927" s="247" t="str">
        <f>RIGHT(Table1[[#This Row],[SECTOR]],3)</f>
        <v>SSH</v>
      </c>
      <c r="U927" s="247" t="str">
        <f t="shared" si="19"/>
        <v>NAP</v>
      </c>
      <c r="V927" s="247">
        <f>WEEKDAY(Table1[[#This Row],[FLIGHT_DATE]],2)</f>
        <v>7</v>
      </c>
      <c r="W927" s="247">
        <f>Table1[[#This Row],[FLIGHT_DATE]]-Table1[[#This Row],[DATE_BOOKED]]</f>
        <v>199</v>
      </c>
    </row>
    <row r="928" spans="1:23" x14ac:dyDescent="0.25">
      <c r="A928" s="246">
        <v>45722</v>
      </c>
      <c r="B928" s="247" t="s">
        <v>304</v>
      </c>
      <c r="C928" s="98" t="s">
        <v>108</v>
      </c>
      <c r="D928" s="98"/>
      <c r="E928" s="247"/>
      <c r="F928" s="247" t="s">
        <v>45</v>
      </c>
      <c r="G928" s="247" t="s">
        <v>7</v>
      </c>
      <c r="H928" s="247" t="s">
        <v>322</v>
      </c>
      <c r="I928" s="248" t="s">
        <v>23</v>
      </c>
      <c r="J928" s="246">
        <v>45928</v>
      </c>
      <c r="K928" s="249">
        <v>20</v>
      </c>
      <c r="L928" s="249">
        <v>20</v>
      </c>
      <c r="M928" s="251">
        <v>185</v>
      </c>
      <c r="N928" s="252">
        <v>0</v>
      </c>
      <c r="O928" s="252">
        <v>0</v>
      </c>
      <c r="P928" s="253">
        <f>SUM(Table1[[#This Row],[BASE_FARE]:[SURCHARGES]])*Table1[[#This Row],[SEATS_BOOKED]]</f>
        <v>3700</v>
      </c>
      <c r="Q928" s="247" t="s">
        <v>109</v>
      </c>
      <c r="R928" s="249" t="s">
        <v>459</v>
      </c>
      <c r="S928" s="247" t="str">
        <f>LEFT(Table1[[#This Row],[SECTOR]],3)</f>
        <v>NAP</v>
      </c>
      <c r="T928" s="247" t="str">
        <f>RIGHT(Table1[[#This Row],[SECTOR]],3)</f>
        <v>SSH</v>
      </c>
      <c r="U928" s="247" t="str">
        <f t="shared" si="19"/>
        <v>NAP</v>
      </c>
      <c r="V928" s="247">
        <f>WEEKDAY(Table1[[#This Row],[FLIGHT_DATE]],2)</f>
        <v>7</v>
      </c>
      <c r="W928" s="247">
        <f>Table1[[#This Row],[FLIGHT_DATE]]-Table1[[#This Row],[DATE_BOOKED]]</f>
        <v>206</v>
      </c>
    </row>
    <row r="929" spans="1:23" x14ac:dyDescent="0.25">
      <c r="A929" s="246">
        <v>45722</v>
      </c>
      <c r="B929" s="247" t="s">
        <v>304</v>
      </c>
      <c r="C929" s="98" t="s">
        <v>108</v>
      </c>
      <c r="D929" s="98"/>
      <c r="E929" s="247"/>
      <c r="F929" s="247" t="s">
        <v>45</v>
      </c>
      <c r="G929" s="247" t="s">
        <v>7</v>
      </c>
      <c r="H929" s="247" t="s">
        <v>322</v>
      </c>
      <c r="I929" s="248" t="s">
        <v>23</v>
      </c>
      <c r="J929" s="246">
        <v>45935</v>
      </c>
      <c r="K929" s="249">
        <v>20</v>
      </c>
      <c r="L929" s="249">
        <v>20</v>
      </c>
      <c r="M929" s="251">
        <v>185</v>
      </c>
      <c r="N929" s="252">
        <v>0</v>
      </c>
      <c r="O929" s="252">
        <v>0</v>
      </c>
      <c r="P929" s="253">
        <f>SUM(Table1[[#This Row],[BASE_FARE]:[SURCHARGES]])*Table1[[#This Row],[SEATS_BOOKED]]</f>
        <v>3700</v>
      </c>
      <c r="Q929" s="247" t="s">
        <v>109</v>
      </c>
      <c r="R929" s="249" t="s">
        <v>459</v>
      </c>
      <c r="S929" s="247" t="str">
        <f>LEFT(Table1[[#This Row],[SECTOR]],3)</f>
        <v>NAP</v>
      </c>
      <c r="T929" s="247" t="str">
        <f>RIGHT(Table1[[#This Row],[SECTOR]],3)</f>
        <v>SSH</v>
      </c>
      <c r="U929" s="247" t="str">
        <f t="shared" si="19"/>
        <v>NAP</v>
      </c>
      <c r="V929" s="247">
        <f>WEEKDAY(Table1[[#This Row],[FLIGHT_DATE]],2)</f>
        <v>7</v>
      </c>
      <c r="W929" s="247">
        <f>Table1[[#This Row],[FLIGHT_DATE]]-Table1[[#This Row],[DATE_BOOKED]]</f>
        <v>213</v>
      </c>
    </row>
    <row r="930" spans="1:23" x14ac:dyDescent="0.25">
      <c r="A930" s="246">
        <v>45722</v>
      </c>
      <c r="B930" s="247" t="s">
        <v>304</v>
      </c>
      <c r="C930" s="98" t="s">
        <v>108</v>
      </c>
      <c r="D930" s="98"/>
      <c r="E930" s="247"/>
      <c r="F930" s="247" t="s">
        <v>45</v>
      </c>
      <c r="G930" s="247" t="s">
        <v>7</v>
      </c>
      <c r="H930" s="247" t="s">
        <v>322</v>
      </c>
      <c r="I930" s="248" t="s">
        <v>23</v>
      </c>
      <c r="J930" s="246">
        <v>45942</v>
      </c>
      <c r="K930" s="249">
        <v>20</v>
      </c>
      <c r="L930" s="249">
        <v>20</v>
      </c>
      <c r="M930" s="251">
        <v>185</v>
      </c>
      <c r="N930" s="252">
        <v>0</v>
      </c>
      <c r="O930" s="252">
        <v>0</v>
      </c>
      <c r="P930" s="253">
        <f>SUM(Table1[[#This Row],[BASE_FARE]:[SURCHARGES]])*Table1[[#This Row],[SEATS_BOOKED]]</f>
        <v>3700</v>
      </c>
      <c r="Q930" s="247" t="s">
        <v>109</v>
      </c>
      <c r="R930" s="249" t="s">
        <v>459</v>
      </c>
      <c r="S930" s="247" t="str">
        <f>LEFT(Table1[[#This Row],[SECTOR]],3)</f>
        <v>NAP</v>
      </c>
      <c r="T930" s="247" t="str">
        <f>RIGHT(Table1[[#This Row],[SECTOR]],3)</f>
        <v>SSH</v>
      </c>
      <c r="U930" s="247" t="str">
        <f t="shared" si="19"/>
        <v>NAP</v>
      </c>
      <c r="V930" s="247">
        <f>WEEKDAY(Table1[[#This Row],[FLIGHT_DATE]],2)</f>
        <v>7</v>
      </c>
      <c r="W930" s="247">
        <f>Table1[[#This Row],[FLIGHT_DATE]]-Table1[[#This Row],[DATE_BOOKED]]</f>
        <v>220</v>
      </c>
    </row>
    <row r="931" spans="1:23" x14ac:dyDescent="0.25">
      <c r="A931" s="246">
        <v>45722</v>
      </c>
      <c r="B931" s="247" t="s">
        <v>304</v>
      </c>
      <c r="C931" s="98" t="s">
        <v>108</v>
      </c>
      <c r="D931" s="98"/>
      <c r="E931" s="247"/>
      <c r="F931" s="247" t="s">
        <v>45</v>
      </c>
      <c r="G931" s="247" t="s">
        <v>7</v>
      </c>
      <c r="H931" s="247" t="s">
        <v>322</v>
      </c>
      <c r="I931" s="248" t="s">
        <v>23</v>
      </c>
      <c r="J931" s="246">
        <v>45949</v>
      </c>
      <c r="K931" s="249">
        <v>0</v>
      </c>
      <c r="L931" s="249">
        <v>0</v>
      </c>
      <c r="M931" s="251">
        <v>185</v>
      </c>
      <c r="N931" s="252">
        <v>0</v>
      </c>
      <c r="O931" s="252">
        <v>0</v>
      </c>
      <c r="P931" s="253">
        <f>SUM(Table1[[#This Row],[BASE_FARE]:[SURCHARGES]])*Table1[[#This Row],[SEATS_BOOKED]]</f>
        <v>0</v>
      </c>
      <c r="Q931" s="247" t="s">
        <v>109</v>
      </c>
      <c r="R931" s="249" t="s">
        <v>459</v>
      </c>
      <c r="S931" s="247" t="str">
        <f>LEFT(Table1[[#This Row],[SECTOR]],3)</f>
        <v>NAP</v>
      </c>
      <c r="T931" s="247" t="str">
        <f>RIGHT(Table1[[#This Row],[SECTOR]],3)</f>
        <v>SSH</v>
      </c>
      <c r="U931" s="247" t="str">
        <f t="shared" si="19"/>
        <v>NAP</v>
      </c>
      <c r="V931" s="247">
        <f>WEEKDAY(Table1[[#This Row],[FLIGHT_DATE]],2)</f>
        <v>7</v>
      </c>
      <c r="W931" s="247">
        <f>Table1[[#This Row],[FLIGHT_DATE]]-Table1[[#This Row],[DATE_BOOKED]]</f>
        <v>227</v>
      </c>
    </row>
    <row r="932" spans="1:23" x14ac:dyDescent="0.25">
      <c r="A932" s="246">
        <v>45722</v>
      </c>
      <c r="B932" s="247" t="s">
        <v>304</v>
      </c>
      <c r="C932" s="98" t="s">
        <v>108</v>
      </c>
      <c r="D932" s="98"/>
      <c r="E932" s="247"/>
      <c r="F932" s="247" t="s">
        <v>45</v>
      </c>
      <c r="G932" s="247" t="s">
        <v>7</v>
      </c>
      <c r="H932" s="247" t="s">
        <v>322</v>
      </c>
      <c r="I932" s="248" t="s">
        <v>23</v>
      </c>
      <c r="J932" s="246">
        <v>45956</v>
      </c>
      <c r="K932" s="249">
        <v>0</v>
      </c>
      <c r="L932" s="249">
        <v>0</v>
      </c>
      <c r="M932" s="251">
        <v>185</v>
      </c>
      <c r="N932" s="252">
        <v>0</v>
      </c>
      <c r="O932" s="252">
        <v>0</v>
      </c>
      <c r="P932" s="253">
        <f>SUM(Table1[[#This Row],[BASE_FARE]:[SURCHARGES]])*Table1[[#This Row],[SEATS_BOOKED]]</f>
        <v>0</v>
      </c>
      <c r="Q932" s="247" t="s">
        <v>109</v>
      </c>
      <c r="R932" s="249" t="s">
        <v>459</v>
      </c>
      <c r="S932" s="247" t="str">
        <f>LEFT(Table1[[#This Row],[SECTOR]],3)</f>
        <v>NAP</v>
      </c>
      <c r="T932" s="247" t="str">
        <f>RIGHT(Table1[[#This Row],[SECTOR]],3)</f>
        <v>SSH</v>
      </c>
      <c r="U932" s="247" t="str">
        <f t="shared" si="19"/>
        <v>NAP</v>
      </c>
      <c r="V932" s="247">
        <f>WEEKDAY(Table1[[#This Row],[FLIGHT_DATE]],2)</f>
        <v>7</v>
      </c>
      <c r="W932" s="247">
        <f>Table1[[#This Row],[FLIGHT_DATE]]-Table1[[#This Row],[DATE_BOOKED]]</f>
        <v>234</v>
      </c>
    </row>
    <row r="933" spans="1:23" x14ac:dyDescent="0.25">
      <c r="A933" s="246">
        <v>45722</v>
      </c>
      <c r="B933" s="247" t="s">
        <v>304</v>
      </c>
      <c r="C933" s="98" t="s">
        <v>108</v>
      </c>
      <c r="D933" s="98"/>
      <c r="E933" s="247"/>
      <c r="F933" s="247" t="s">
        <v>45</v>
      </c>
      <c r="G933" s="247" t="s">
        <v>8</v>
      </c>
      <c r="H933" s="247" t="s">
        <v>323</v>
      </c>
      <c r="I933" s="248" t="s">
        <v>24</v>
      </c>
      <c r="J933" s="246">
        <v>45872</v>
      </c>
      <c r="K933" s="249">
        <v>30</v>
      </c>
      <c r="L933" s="249">
        <v>30</v>
      </c>
      <c r="M933" s="251">
        <v>185</v>
      </c>
      <c r="N933" s="252">
        <v>0</v>
      </c>
      <c r="O933" s="252">
        <v>0</v>
      </c>
      <c r="P933" s="253">
        <f>SUM(Table1[[#This Row],[BASE_FARE]:[SURCHARGES]])*Table1[[#This Row],[SEATS_BOOKED]]</f>
        <v>5550</v>
      </c>
      <c r="Q933" s="247" t="s">
        <v>109</v>
      </c>
      <c r="R933" s="249" t="s">
        <v>459</v>
      </c>
      <c r="S933" s="247" t="str">
        <f>LEFT(Table1[[#This Row],[SECTOR]],3)</f>
        <v>SSH</v>
      </c>
      <c r="T933" s="247" t="str">
        <f>RIGHT(Table1[[#This Row],[SECTOR]],3)</f>
        <v>NAP</v>
      </c>
      <c r="U933" s="247" t="str">
        <f t="shared" si="19"/>
        <v>NAP</v>
      </c>
      <c r="V933" s="247">
        <f>WEEKDAY(Table1[[#This Row],[FLIGHT_DATE]],2)</f>
        <v>7</v>
      </c>
      <c r="W933" s="247">
        <f>Table1[[#This Row],[FLIGHT_DATE]]-Table1[[#This Row],[DATE_BOOKED]]</f>
        <v>150</v>
      </c>
    </row>
    <row r="934" spans="1:23" x14ac:dyDescent="0.25">
      <c r="A934" s="246">
        <v>45722</v>
      </c>
      <c r="B934" s="247" t="s">
        <v>304</v>
      </c>
      <c r="C934" s="98" t="s">
        <v>108</v>
      </c>
      <c r="D934" s="98"/>
      <c r="E934" s="247"/>
      <c r="F934" s="247" t="s">
        <v>45</v>
      </c>
      <c r="G934" s="247" t="s">
        <v>8</v>
      </c>
      <c r="H934" s="247" t="s">
        <v>323</v>
      </c>
      <c r="I934" s="248" t="s">
        <v>24</v>
      </c>
      <c r="J934" s="246">
        <v>45879</v>
      </c>
      <c r="K934" s="249">
        <v>30</v>
      </c>
      <c r="L934" s="249">
        <v>30</v>
      </c>
      <c r="M934" s="251">
        <v>185</v>
      </c>
      <c r="N934" s="252">
        <v>0</v>
      </c>
      <c r="O934" s="252">
        <v>0</v>
      </c>
      <c r="P934" s="253">
        <f>SUM(Table1[[#This Row],[BASE_FARE]:[SURCHARGES]])*Table1[[#This Row],[SEATS_BOOKED]]</f>
        <v>5550</v>
      </c>
      <c r="Q934" s="247" t="s">
        <v>109</v>
      </c>
      <c r="R934" s="249" t="s">
        <v>459</v>
      </c>
      <c r="S934" s="247" t="str">
        <f>LEFT(Table1[[#This Row],[SECTOR]],3)</f>
        <v>SSH</v>
      </c>
      <c r="T934" s="247" t="str">
        <f>RIGHT(Table1[[#This Row],[SECTOR]],3)</f>
        <v>NAP</v>
      </c>
      <c r="U934" s="247" t="str">
        <f t="shared" si="19"/>
        <v>NAP</v>
      </c>
      <c r="V934" s="247">
        <f>WEEKDAY(Table1[[#This Row],[FLIGHT_DATE]],2)</f>
        <v>7</v>
      </c>
      <c r="W934" s="247">
        <f>Table1[[#This Row],[FLIGHT_DATE]]-Table1[[#This Row],[DATE_BOOKED]]</f>
        <v>157</v>
      </c>
    </row>
    <row r="935" spans="1:23" x14ac:dyDescent="0.25">
      <c r="A935" s="246">
        <v>45722</v>
      </c>
      <c r="B935" s="247" t="s">
        <v>304</v>
      </c>
      <c r="C935" s="98" t="s">
        <v>108</v>
      </c>
      <c r="D935" s="98"/>
      <c r="E935" s="247"/>
      <c r="F935" s="247" t="s">
        <v>45</v>
      </c>
      <c r="G935" s="247" t="s">
        <v>8</v>
      </c>
      <c r="H935" s="247" t="s">
        <v>323</v>
      </c>
      <c r="I935" s="248" t="s">
        <v>24</v>
      </c>
      <c r="J935" s="246">
        <v>45886</v>
      </c>
      <c r="K935" s="249">
        <v>30</v>
      </c>
      <c r="L935" s="249">
        <v>30</v>
      </c>
      <c r="M935" s="251">
        <v>185</v>
      </c>
      <c r="N935" s="252">
        <v>0</v>
      </c>
      <c r="O935" s="252">
        <v>0</v>
      </c>
      <c r="P935" s="253">
        <f>SUM(Table1[[#This Row],[BASE_FARE]:[SURCHARGES]])*Table1[[#This Row],[SEATS_BOOKED]]</f>
        <v>5550</v>
      </c>
      <c r="Q935" s="247" t="s">
        <v>109</v>
      </c>
      <c r="R935" s="249" t="s">
        <v>459</v>
      </c>
      <c r="S935" s="247" t="str">
        <f>LEFT(Table1[[#This Row],[SECTOR]],3)</f>
        <v>SSH</v>
      </c>
      <c r="T935" s="247" t="str">
        <f>RIGHT(Table1[[#This Row],[SECTOR]],3)</f>
        <v>NAP</v>
      </c>
      <c r="U935" s="247" t="str">
        <f t="shared" si="19"/>
        <v>NAP</v>
      </c>
      <c r="V935" s="247">
        <f>WEEKDAY(Table1[[#This Row],[FLIGHT_DATE]],2)</f>
        <v>7</v>
      </c>
      <c r="W935" s="247">
        <f>Table1[[#This Row],[FLIGHT_DATE]]-Table1[[#This Row],[DATE_BOOKED]]</f>
        <v>164</v>
      </c>
    </row>
    <row r="936" spans="1:23" x14ac:dyDescent="0.25">
      <c r="A936" s="246">
        <v>45722</v>
      </c>
      <c r="B936" s="247" t="s">
        <v>304</v>
      </c>
      <c r="C936" s="98" t="s">
        <v>108</v>
      </c>
      <c r="D936" s="98"/>
      <c r="E936" s="247"/>
      <c r="F936" s="247" t="s">
        <v>45</v>
      </c>
      <c r="G936" s="247" t="s">
        <v>8</v>
      </c>
      <c r="H936" s="247" t="s">
        <v>323</v>
      </c>
      <c r="I936" s="248" t="s">
        <v>24</v>
      </c>
      <c r="J936" s="246">
        <v>45893</v>
      </c>
      <c r="K936" s="249">
        <v>30</v>
      </c>
      <c r="L936" s="249">
        <v>30</v>
      </c>
      <c r="M936" s="251">
        <v>185</v>
      </c>
      <c r="N936" s="252">
        <v>0</v>
      </c>
      <c r="O936" s="252">
        <v>0</v>
      </c>
      <c r="P936" s="253">
        <f>SUM(Table1[[#This Row],[BASE_FARE]:[SURCHARGES]])*Table1[[#This Row],[SEATS_BOOKED]]</f>
        <v>5550</v>
      </c>
      <c r="Q936" s="247" t="s">
        <v>109</v>
      </c>
      <c r="R936" s="249" t="s">
        <v>459</v>
      </c>
      <c r="S936" s="247" t="str">
        <f>LEFT(Table1[[#This Row],[SECTOR]],3)</f>
        <v>SSH</v>
      </c>
      <c r="T936" s="247" t="str">
        <f>RIGHT(Table1[[#This Row],[SECTOR]],3)</f>
        <v>NAP</v>
      </c>
      <c r="U936" s="247" t="str">
        <f t="shared" si="19"/>
        <v>NAP</v>
      </c>
      <c r="V936" s="247">
        <f>WEEKDAY(Table1[[#This Row],[FLIGHT_DATE]],2)</f>
        <v>7</v>
      </c>
      <c r="W936" s="247">
        <f>Table1[[#This Row],[FLIGHT_DATE]]-Table1[[#This Row],[DATE_BOOKED]]</f>
        <v>171</v>
      </c>
    </row>
    <row r="937" spans="1:23" x14ac:dyDescent="0.25">
      <c r="A937" s="246">
        <v>45722</v>
      </c>
      <c r="B937" s="247" t="s">
        <v>304</v>
      </c>
      <c r="C937" s="98" t="s">
        <v>108</v>
      </c>
      <c r="D937" s="98"/>
      <c r="E937" s="247"/>
      <c r="F937" s="247" t="s">
        <v>45</v>
      </c>
      <c r="G937" s="247" t="s">
        <v>8</v>
      </c>
      <c r="H937" s="247" t="s">
        <v>323</v>
      </c>
      <c r="I937" s="248" t="s">
        <v>24</v>
      </c>
      <c r="J937" s="246">
        <v>45900</v>
      </c>
      <c r="K937" s="249">
        <v>30</v>
      </c>
      <c r="L937" s="249">
        <v>30</v>
      </c>
      <c r="M937" s="251">
        <v>185</v>
      </c>
      <c r="N937" s="252">
        <v>0</v>
      </c>
      <c r="O937" s="252">
        <v>0</v>
      </c>
      <c r="P937" s="253">
        <f>SUM(Table1[[#This Row],[BASE_FARE]:[SURCHARGES]])*Table1[[#This Row],[SEATS_BOOKED]]</f>
        <v>5550</v>
      </c>
      <c r="Q937" s="247" t="s">
        <v>109</v>
      </c>
      <c r="R937" s="249" t="s">
        <v>459</v>
      </c>
      <c r="S937" s="247" t="str">
        <f>LEFT(Table1[[#This Row],[SECTOR]],3)</f>
        <v>SSH</v>
      </c>
      <c r="T937" s="247" t="str">
        <f>RIGHT(Table1[[#This Row],[SECTOR]],3)</f>
        <v>NAP</v>
      </c>
      <c r="U937" s="247" t="str">
        <f t="shared" si="19"/>
        <v>NAP</v>
      </c>
      <c r="V937" s="247">
        <f>WEEKDAY(Table1[[#This Row],[FLIGHT_DATE]],2)</f>
        <v>7</v>
      </c>
      <c r="W937" s="247">
        <f>Table1[[#This Row],[FLIGHT_DATE]]-Table1[[#This Row],[DATE_BOOKED]]</f>
        <v>178</v>
      </c>
    </row>
    <row r="938" spans="1:23" x14ac:dyDescent="0.25">
      <c r="A938" s="246">
        <v>45722</v>
      </c>
      <c r="B938" s="247" t="s">
        <v>304</v>
      </c>
      <c r="C938" s="98" t="s">
        <v>108</v>
      </c>
      <c r="D938" s="98"/>
      <c r="E938" s="247"/>
      <c r="F938" s="247" t="s">
        <v>45</v>
      </c>
      <c r="G938" s="247" t="s">
        <v>8</v>
      </c>
      <c r="H938" s="247" t="s">
        <v>323</v>
      </c>
      <c r="I938" s="248" t="s">
        <v>24</v>
      </c>
      <c r="J938" s="246">
        <v>45907</v>
      </c>
      <c r="K938" s="249">
        <v>30</v>
      </c>
      <c r="L938" s="249">
        <v>30</v>
      </c>
      <c r="M938" s="251">
        <v>185</v>
      </c>
      <c r="N938" s="252">
        <v>0</v>
      </c>
      <c r="O938" s="252">
        <v>0</v>
      </c>
      <c r="P938" s="253">
        <f>SUM(Table1[[#This Row],[BASE_FARE]:[SURCHARGES]])*Table1[[#This Row],[SEATS_BOOKED]]</f>
        <v>5550</v>
      </c>
      <c r="Q938" s="247" t="s">
        <v>109</v>
      </c>
      <c r="R938" s="249" t="s">
        <v>459</v>
      </c>
      <c r="S938" s="247" t="str">
        <f>LEFT(Table1[[#This Row],[SECTOR]],3)</f>
        <v>SSH</v>
      </c>
      <c r="T938" s="247" t="str">
        <f>RIGHT(Table1[[#This Row],[SECTOR]],3)</f>
        <v>NAP</v>
      </c>
      <c r="U938" s="247" t="str">
        <f t="shared" si="19"/>
        <v>NAP</v>
      </c>
      <c r="V938" s="247">
        <f>WEEKDAY(Table1[[#This Row],[FLIGHT_DATE]],2)</f>
        <v>7</v>
      </c>
      <c r="W938" s="247">
        <f>Table1[[#This Row],[FLIGHT_DATE]]-Table1[[#This Row],[DATE_BOOKED]]</f>
        <v>185</v>
      </c>
    </row>
    <row r="939" spans="1:23" x14ac:dyDescent="0.25">
      <c r="A939" s="246">
        <v>45722</v>
      </c>
      <c r="B939" s="247" t="s">
        <v>304</v>
      </c>
      <c r="C939" s="98" t="s">
        <v>108</v>
      </c>
      <c r="D939" s="98"/>
      <c r="E939" s="247"/>
      <c r="F939" s="247" t="s">
        <v>45</v>
      </c>
      <c r="G939" s="247" t="s">
        <v>8</v>
      </c>
      <c r="H939" s="247" t="s">
        <v>323</v>
      </c>
      <c r="I939" s="248" t="s">
        <v>24</v>
      </c>
      <c r="J939" s="246">
        <v>45914</v>
      </c>
      <c r="K939" s="249">
        <v>30</v>
      </c>
      <c r="L939" s="249">
        <v>30</v>
      </c>
      <c r="M939" s="251">
        <v>185</v>
      </c>
      <c r="N939" s="252">
        <v>0</v>
      </c>
      <c r="O939" s="252">
        <v>0</v>
      </c>
      <c r="P939" s="253">
        <f>SUM(Table1[[#This Row],[BASE_FARE]:[SURCHARGES]])*Table1[[#This Row],[SEATS_BOOKED]]</f>
        <v>5550</v>
      </c>
      <c r="Q939" s="247" t="s">
        <v>109</v>
      </c>
      <c r="R939" s="249" t="s">
        <v>459</v>
      </c>
      <c r="S939" s="247" t="str">
        <f>LEFT(Table1[[#This Row],[SECTOR]],3)</f>
        <v>SSH</v>
      </c>
      <c r="T939" s="247" t="str">
        <f>RIGHT(Table1[[#This Row],[SECTOR]],3)</f>
        <v>NAP</v>
      </c>
      <c r="U939" s="247" t="str">
        <f t="shared" si="19"/>
        <v>NAP</v>
      </c>
      <c r="V939" s="247">
        <f>WEEKDAY(Table1[[#This Row],[FLIGHT_DATE]],2)</f>
        <v>7</v>
      </c>
      <c r="W939" s="247">
        <f>Table1[[#This Row],[FLIGHT_DATE]]-Table1[[#This Row],[DATE_BOOKED]]</f>
        <v>192</v>
      </c>
    </row>
    <row r="940" spans="1:23" x14ac:dyDescent="0.25">
      <c r="A940" s="246">
        <v>45722</v>
      </c>
      <c r="B940" s="247" t="s">
        <v>304</v>
      </c>
      <c r="C940" s="98" t="s">
        <v>108</v>
      </c>
      <c r="D940" s="98"/>
      <c r="E940" s="247"/>
      <c r="F940" s="247" t="s">
        <v>45</v>
      </c>
      <c r="G940" s="247" t="s">
        <v>8</v>
      </c>
      <c r="H940" s="247" t="s">
        <v>323</v>
      </c>
      <c r="I940" s="248" t="s">
        <v>24</v>
      </c>
      <c r="J940" s="246">
        <v>45921</v>
      </c>
      <c r="K940" s="249">
        <v>30</v>
      </c>
      <c r="L940" s="249">
        <v>30</v>
      </c>
      <c r="M940" s="251">
        <v>185</v>
      </c>
      <c r="N940" s="252">
        <v>0</v>
      </c>
      <c r="O940" s="252">
        <v>0</v>
      </c>
      <c r="P940" s="253">
        <f>SUM(Table1[[#This Row],[BASE_FARE]:[SURCHARGES]])*Table1[[#This Row],[SEATS_BOOKED]]</f>
        <v>5550</v>
      </c>
      <c r="Q940" s="247" t="s">
        <v>109</v>
      </c>
      <c r="R940" s="249" t="s">
        <v>459</v>
      </c>
      <c r="S940" s="247" t="str">
        <f>LEFT(Table1[[#This Row],[SECTOR]],3)</f>
        <v>SSH</v>
      </c>
      <c r="T940" s="247" t="str">
        <f>RIGHT(Table1[[#This Row],[SECTOR]],3)</f>
        <v>NAP</v>
      </c>
      <c r="U940" s="247" t="str">
        <f t="shared" si="19"/>
        <v>NAP</v>
      </c>
      <c r="V940" s="247">
        <f>WEEKDAY(Table1[[#This Row],[FLIGHT_DATE]],2)</f>
        <v>7</v>
      </c>
      <c r="W940" s="247">
        <f>Table1[[#This Row],[FLIGHT_DATE]]-Table1[[#This Row],[DATE_BOOKED]]</f>
        <v>199</v>
      </c>
    </row>
    <row r="941" spans="1:23" x14ac:dyDescent="0.25">
      <c r="A941" s="246">
        <v>45722</v>
      </c>
      <c r="B941" s="247" t="s">
        <v>304</v>
      </c>
      <c r="C941" s="98" t="s">
        <v>108</v>
      </c>
      <c r="D941" s="98"/>
      <c r="E941" s="247"/>
      <c r="F941" s="247" t="s">
        <v>45</v>
      </c>
      <c r="G941" s="247" t="s">
        <v>8</v>
      </c>
      <c r="H941" s="247" t="s">
        <v>324</v>
      </c>
      <c r="I941" s="248" t="s">
        <v>24</v>
      </c>
      <c r="J941" s="246">
        <v>45928</v>
      </c>
      <c r="K941" s="249">
        <v>20</v>
      </c>
      <c r="L941" s="249">
        <v>20</v>
      </c>
      <c r="M941" s="251">
        <v>185</v>
      </c>
      <c r="N941" s="252">
        <v>0</v>
      </c>
      <c r="O941" s="252">
        <v>0</v>
      </c>
      <c r="P941" s="253">
        <f>SUM(Table1[[#This Row],[BASE_FARE]:[SURCHARGES]])*Table1[[#This Row],[SEATS_BOOKED]]</f>
        <v>3700</v>
      </c>
      <c r="Q941" s="247" t="s">
        <v>109</v>
      </c>
      <c r="R941" s="249" t="s">
        <v>459</v>
      </c>
      <c r="S941" s="247" t="str">
        <f>LEFT(Table1[[#This Row],[SECTOR]],3)</f>
        <v>SSH</v>
      </c>
      <c r="T941" s="247" t="str">
        <f>RIGHT(Table1[[#This Row],[SECTOR]],3)</f>
        <v>NAP</v>
      </c>
      <c r="U941" s="247" t="str">
        <f t="shared" si="19"/>
        <v>NAP</v>
      </c>
      <c r="V941" s="247">
        <f>WEEKDAY(Table1[[#This Row],[FLIGHT_DATE]],2)</f>
        <v>7</v>
      </c>
      <c r="W941" s="247">
        <f>Table1[[#This Row],[FLIGHT_DATE]]-Table1[[#This Row],[DATE_BOOKED]]</f>
        <v>206</v>
      </c>
    </row>
    <row r="942" spans="1:23" x14ac:dyDescent="0.25">
      <c r="A942" s="246">
        <v>45722</v>
      </c>
      <c r="B942" s="247" t="s">
        <v>304</v>
      </c>
      <c r="C942" s="98" t="s">
        <v>108</v>
      </c>
      <c r="D942" s="98"/>
      <c r="E942" s="247"/>
      <c r="F942" s="247" t="s">
        <v>45</v>
      </c>
      <c r="G942" s="247" t="s">
        <v>8</v>
      </c>
      <c r="H942" s="247" t="s">
        <v>324</v>
      </c>
      <c r="I942" s="248" t="s">
        <v>24</v>
      </c>
      <c r="J942" s="246">
        <v>45935</v>
      </c>
      <c r="K942" s="249">
        <v>20</v>
      </c>
      <c r="L942" s="249">
        <v>20</v>
      </c>
      <c r="M942" s="251">
        <v>185</v>
      </c>
      <c r="N942" s="252">
        <v>0</v>
      </c>
      <c r="O942" s="252">
        <v>0</v>
      </c>
      <c r="P942" s="253">
        <f>SUM(Table1[[#This Row],[BASE_FARE]:[SURCHARGES]])*Table1[[#This Row],[SEATS_BOOKED]]</f>
        <v>3700</v>
      </c>
      <c r="Q942" s="247" t="s">
        <v>109</v>
      </c>
      <c r="R942" s="249" t="s">
        <v>459</v>
      </c>
      <c r="S942" s="247" t="str">
        <f>LEFT(Table1[[#This Row],[SECTOR]],3)</f>
        <v>SSH</v>
      </c>
      <c r="T942" s="247" t="str">
        <f>RIGHT(Table1[[#This Row],[SECTOR]],3)</f>
        <v>NAP</v>
      </c>
      <c r="U942" s="247" t="str">
        <f t="shared" si="19"/>
        <v>NAP</v>
      </c>
      <c r="V942" s="247">
        <f>WEEKDAY(Table1[[#This Row],[FLIGHT_DATE]],2)</f>
        <v>7</v>
      </c>
      <c r="W942" s="247">
        <f>Table1[[#This Row],[FLIGHT_DATE]]-Table1[[#This Row],[DATE_BOOKED]]</f>
        <v>213</v>
      </c>
    </row>
    <row r="943" spans="1:23" x14ac:dyDescent="0.25">
      <c r="A943" s="246">
        <v>45722</v>
      </c>
      <c r="B943" s="247" t="s">
        <v>304</v>
      </c>
      <c r="C943" s="98" t="s">
        <v>108</v>
      </c>
      <c r="D943" s="98"/>
      <c r="E943" s="247"/>
      <c r="F943" s="247" t="s">
        <v>45</v>
      </c>
      <c r="G943" s="247" t="s">
        <v>8</v>
      </c>
      <c r="H943" s="247" t="s">
        <v>324</v>
      </c>
      <c r="I943" s="248" t="s">
        <v>24</v>
      </c>
      <c r="J943" s="246">
        <v>45942</v>
      </c>
      <c r="K943" s="249">
        <v>20</v>
      </c>
      <c r="L943" s="249">
        <v>20</v>
      </c>
      <c r="M943" s="251">
        <v>185</v>
      </c>
      <c r="N943" s="252">
        <v>0</v>
      </c>
      <c r="O943" s="252">
        <v>0</v>
      </c>
      <c r="P943" s="253">
        <f>SUM(Table1[[#This Row],[BASE_FARE]:[SURCHARGES]])*Table1[[#This Row],[SEATS_BOOKED]]</f>
        <v>3700</v>
      </c>
      <c r="Q943" s="247" t="s">
        <v>109</v>
      </c>
      <c r="R943" s="249" t="s">
        <v>459</v>
      </c>
      <c r="S943" s="247" t="str">
        <f>LEFT(Table1[[#This Row],[SECTOR]],3)</f>
        <v>SSH</v>
      </c>
      <c r="T943" s="247" t="str">
        <f>RIGHT(Table1[[#This Row],[SECTOR]],3)</f>
        <v>NAP</v>
      </c>
      <c r="U943" s="247" t="str">
        <f t="shared" si="19"/>
        <v>NAP</v>
      </c>
      <c r="V943" s="247">
        <f>WEEKDAY(Table1[[#This Row],[FLIGHT_DATE]],2)</f>
        <v>7</v>
      </c>
      <c r="W943" s="247">
        <f>Table1[[#This Row],[FLIGHT_DATE]]-Table1[[#This Row],[DATE_BOOKED]]</f>
        <v>220</v>
      </c>
    </row>
    <row r="944" spans="1:23" x14ac:dyDescent="0.25">
      <c r="A944" s="246">
        <v>45722</v>
      </c>
      <c r="B944" s="247" t="s">
        <v>304</v>
      </c>
      <c r="C944" s="98" t="s">
        <v>108</v>
      </c>
      <c r="D944" s="98"/>
      <c r="E944" s="247"/>
      <c r="F944" s="247" t="s">
        <v>45</v>
      </c>
      <c r="G944" s="247" t="s">
        <v>8</v>
      </c>
      <c r="H944" s="247" t="s">
        <v>324</v>
      </c>
      <c r="I944" s="248" t="s">
        <v>24</v>
      </c>
      <c r="J944" s="246">
        <v>45949</v>
      </c>
      <c r="K944" s="249">
        <v>20</v>
      </c>
      <c r="L944" s="249">
        <v>20</v>
      </c>
      <c r="M944" s="251">
        <v>185</v>
      </c>
      <c r="N944" s="252">
        <v>0</v>
      </c>
      <c r="O944" s="252">
        <v>0</v>
      </c>
      <c r="P944" s="253">
        <f>SUM(Table1[[#This Row],[BASE_FARE]:[SURCHARGES]])*Table1[[#This Row],[SEATS_BOOKED]]</f>
        <v>3700</v>
      </c>
      <c r="Q944" s="247" t="s">
        <v>109</v>
      </c>
      <c r="R944" s="249" t="s">
        <v>459</v>
      </c>
      <c r="S944" s="247" t="str">
        <f>LEFT(Table1[[#This Row],[SECTOR]],3)</f>
        <v>SSH</v>
      </c>
      <c r="T944" s="247" t="str">
        <f>RIGHT(Table1[[#This Row],[SECTOR]],3)</f>
        <v>NAP</v>
      </c>
      <c r="U944" s="247" t="str">
        <f t="shared" si="19"/>
        <v>NAP</v>
      </c>
      <c r="V944" s="247">
        <f>WEEKDAY(Table1[[#This Row],[FLIGHT_DATE]],2)</f>
        <v>7</v>
      </c>
      <c r="W944" s="247">
        <f>Table1[[#This Row],[FLIGHT_DATE]]-Table1[[#This Row],[DATE_BOOKED]]</f>
        <v>227</v>
      </c>
    </row>
    <row r="945" spans="1:23" x14ac:dyDescent="0.25">
      <c r="A945" s="246">
        <v>45722</v>
      </c>
      <c r="B945" s="247" t="s">
        <v>304</v>
      </c>
      <c r="C945" s="98" t="s">
        <v>108</v>
      </c>
      <c r="D945" s="98"/>
      <c r="E945" s="247"/>
      <c r="F945" s="247" t="s">
        <v>45</v>
      </c>
      <c r="G945" s="247" t="s">
        <v>8</v>
      </c>
      <c r="H945" s="247" t="s">
        <v>244</v>
      </c>
      <c r="I945" s="248" t="s">
        <v>24</v>
      </c>
      <c r="J945" s="246">
        <v>45956</v>
      </c>
      <c r="K945" s="249">
        <v>0</v>
      </c>
      <c r="L945" s="249">
        <v>0</v>
      </c>
      <c r="M945" s="251">
        <v>0</v>
      </c>
      <c r="N945" s="252">
        <v>0</v>
      </c>
      <c r="O945" s="252">
        <v>0</v>
      </c>
      <c r="P945" s="253">
        <f>SUM(Table1[[#This Row],[BASE_FARE]:[SURCHARGES]])*Table1[[#This Row],[SEATS_BOOKED]]</f>
        <v>0</v>
      </c>
      <c r="Q945" s="247" t="s">
        <v>109</v>
      </c>
      <c r="R945" s="249" t="s">
        <v>459</v>
      </c>
      <c r="S945" s="247" t="str">
        <f>LEFT(Table1[[#This Row],[SECTOR]],3)</f>
        <v>SSH</v>
      </c>
      <c r="T945" s="247" t="str">
        <f>RIGHT(Table1[[#This Row],[SECTOR]],3)</f>
        <v>NAP</v>
      </c>
      <c r="U945" s="247" t="str">
        <f t="shared" si="19"/>
        <v>NAP</v>
      </c>
      <c r="V945" s="247">
        <f>WEEKDAY(Table1[[#This Row],[FLIGHT_DATE]],2)</f>
        <v>7</v>
      </c>
      <c r="W945" s="247">
        <f>Table1[[#This Row],[FLIGHT_DATE]]-Table1[[#This Row],[DATE_BOOKED]]</f>
        <v>234</v>
      </c>
    </row>
    <row r="946" spans="1:23" x14ac:dyDescent="0.25">
      <c r="A946" s="246">
        <v>45722</v>
      </c>
      <c r="B946" s="247" t="s">
        <v>304</v>
      </c>
      <c r="C946" s="98" t="s">
        <v>108</v>
      </c>
      <c r="D946" s="98"/>
      <c r="E946" s="247"/>
      <c r="F946" s="247" t="s">
        <v>45</v>
      </c>
      <c r="G946" s="247" t="s">
        <v>8</v>
      </c>
      <c r="H946" s="247" t="s">
        <v>244</v>
      </c>
      <c r="I946" s="248" t="s">
        <v>24</v>
      </c>
      <c r="J946" s="246">
        <v>45963</v>
      </c>
      <c r="K946" s="249">
        <v>0</v>
      </c>
      <c r="L946" s="249">
        <v>0</v>
      </c>
      <c r="M946" s="251">
        <v>185</v>
      </c>
      <c r="N946" s="252">
        <v>0</v>
      </c>
      <c r="O946" s="252">
        <v>0</v>
      </c>
      <c r="P946" s="253">
        <f>SUM(Table1[[#This Row],[BASE_FARE]:[SURCHARGES]])*Table1[[#This Row],[SEATS_BOOKED]]</f>
        <v>0</v>
      </c>
      <c r="Q946" s="247" t="s">
        <v>109</v>
      </c>
      <c r="R946" s="249" t="s">
        <v>459</v>
      </c>
      <c r="S946" s="247" t="str">
        <f>LEFT(Table1[[#This Row],[SECTOR]],3)</f>
        <v>SSH</v>
      </c>
      <c r="T946" s="247" t="str">
        <f>RIGHT(Table1[[#This Row],[SECTOR]],3)</f>
        <v>NAP</v>
      </c>
      <c r="U946" s="247" t="str">
        <f t="shared" si="19"/>
        <v>NAP</v>
      </c>
      <c r="V946" s="247">
        <f>WEEKDAY(Table1[[#This Row],[FLIGHT_DATE]],2)</f>
        <v>7</v>
      </c>
      <c r="W946" s="247">
        <f>Table1[[#This Row],[FLIGHT_DATE]]-Table1[[#This Row],[DATE_BOOKED]]</f>
        <v>241</v>
      </c>
    </row>
    <row r="947" spans="1:23" x14ac:dyDescent="0.25">
      <c r="A947" s="246">
        <v>45722</v>
      </c>
      <c r="B947" s="247" t="s">
        <v>304</v>
      </c>
      <c r="C947" s="98" t="s">
        <v>108</v>
      </c>
      <c r="D947" s="98"/>
      <c r="E947" s="247"/>
      <c r="F947" s="247" t="s">
        <v>45</v>
      </c>
      <c r="G947" s="247" t="s">
        <v>7</v>
      </c>
      <c r="H947" s="247" t="s">
        <v>292</v>
      </c>
      <c r="I947" s="248" t="s">
        <v>290</v>
      </c>
      <c r="J947" s="246">
        <v>45836</v>
      </c>
      <c r="K947" s="249">
        <v>0</v>
      </c>
      <c r="L947" s="250">
        <v>0</v>
      </c>
      <c r="M947" s="251">
        <v>185</v>
      </c>
      <c r="N947" s="252">
        <v>0</v>
      </c>
      <c r="O947" s="252">
        <v>0</v>
      </c>
      <c r="P947" s="253">
        <f>SUM(Table1[[#This Row],[BASE_FARE]:[SURCHARGES]])*Table1[[#This Row],[SEATS_BOOKED]]</f>
        <v>0</v>
      </c>
      <c r="Q947" s="247" t="s">
        <v>109</v>
      </c>
      <c r="R947" s="249" t="s">
        <v>459</v>
      </c>
      <c r="S947" s="247" t="str">
        <f>LEFT(Table1[[#This Row],[SECTOR]],3)</f>
        <v>BRI</v>
      </c>
      <c r="T947" s="247" t="str">
        <f>RIGHT(Table1[[#This Row],[SECTOR]],3)</f>
        <v>SSH</v>
      </c>
      <c r="U947" s="247" t="str">
        <f t="shared" si="19"/>
        <v>BRI</v>
      </c>
      <c r="V947" s="247">
        <f>WEEKDAY(Table1[[#This Row],[FLIGHT_DATE]],2)</f>
        <v>6</v>
      </c>
      <c r="W947" s="247">
        <f>Table1[[#This Row],[FLIGHT_DATE]]-Table1[[#This Row],[DATE_BOOKED]]</f>
        <v>114</v>
      </c>
    </row>
    <row r="948" spans="1:23" x14ac:dyDescent="0.25">
      <c r="A948" s="246">
        <v>45722</v>
      </c>
      <c r="B948" s="247" t="s">
        <v>304</v>
      </c>
      <c r="C948" s="98" t="s">
        <v>108</v>
      </c>
      <c r="D948" s="98"/>
      <c r="E948" s="247"/>
      <c r="F948" s="247" t="s">
        <v>45</v>
      </c>
      <c r="G948" s="247" t="s">
        <v>7</v>
      </c>
      <c r="H948" s="247" t="s">
        <v>292</v>
      </c>
      <c r="I948" s="248" t="s">
        <v>290</v>
      </c>
      <c r="J948" s="246">
        <v>45843</v>
      </c>
      <c r="K948" s="249">
        <v>0</v>
      </c>
      <c r="L948" s="249">
        <v>0</v>
      </c>
      <c r="M948" s="251">
        <v>185</v>
      </c>
      <c r="N948" s="252">
        <v>0</v>
      </c>
      <c r="O948" s="252">
        <v>0</v>
      </c>
      <c r="P948" s="253">
        <f>SUM(Table1[[#This Row],[BASE_FARE]:[SURCHARGES]])*Table1[[#This Row],[SEATS_BOOKED]]</f>
        <v>0</v>
      </c>
      <c r="Q948" s="247" t="s">
        <v>109</v>
      </c>
      <c r="R948" s="249" t="s">
        <v>459</v>
      </c>
      <c r="S948" s="247" t="str">
        <f>LEFT(Table1[[#This Row],[SECTOR]],3)</f>
        <v>BRI</v>
      </c>
      <c r="T948" s="247" t="str">
        <f>RIGHT(Table1[[#This Row],[SECTOR]],3)</f>
        <v>SSH</v>
      </c>
      <c r="U948" s="247" t="str">
        <f t="shared" si="19"/>
        <v>BRI</v>
      </c>
      <c r="V948" s="247">
        <f>WEEKDAY(Table1[[#This Row],[FLIGHT_DATE]],2)</f>
        <v>6</v>
      </c>
      <c r="W948" s="247">
        <f>Table1[[#This Row],[FLIGHT_DATE]]-Table1[[#This Row],[DATE_BOOKED]]</f>
        <v>121</v>
      </c>
    </row>
    <row r="949" spans="1:23" x14ac:dyDescent="0.25">
      <c r="A949" s="246">
        <v>45722</v>
      </c>
      <c r="B949" s="247" t="s">
        <v>304</v>
      </c>
      <c r="C949" s="98" t="s">
        <v>108</v>
      </c>
      <c r="D949" s="98"/>
      <c r="E949" s="247"/>
      <c r="F949" s="247" t="s">
        <v>45</v>
      </c>
      <c r="G949" s="247" t="s">
        <v>7</v>
      </c>
      <c r="H949" s="247" t="s">
        <v>292</v>
      </c>
      <c r="I949" s="248" t="s">
        <v>290</v>
      </c>
      <c r="J949" s="246">
        <v>45850</v>
      </c>
      <c r="K949" s="249">
        <v>0</v>
      </c>
      <c r="L949" s="249">
        <v>0</v>
      </c>
      <c r="M949" s="251">
        <v>185</v>
      </c>
      <c r="N949" s="252">
        <v>0</v>
      </c>
      <c r="O949" s="252">
        <v>0</v>
      </c>
      <c r="P949" s="253">
        <f>SUM(Table1[[#This Row],[BASE_FARE]:[SURCHARGES]])*Table1[[#This Row],[SEATS_BOOKED]]</f>
        <v>0</v>
      </c>
      <c r="Q949" s="247" t="s">
        <v>109</v>
      </c>
      <c r="R949" s="249" t="s">
        <v>459</v>
      </c>
      <c r="S949" s="247" t="str">
        <f>LEFT(Table1[[#This Row],[SECTOR]],3)</f>
        <v>BRI</v>
      </c>
      <c r="T949" s="247" t="str">
        <f>RIGHT(Table1[[#This Row],[SECTOR]],3)</f>
        <v>SSH</v>
      </c>
      <c r="U949" s="247" t="str">
        <f t="shared" si="19"/>
        <v>BRI</v>
      </c>
      <c r="V949" s="247">
        <f>WEEKDAY(Table1[[#This Row],[FLIGHT_DATE]],2)</f>
        <v>6</v>
      </c>
      <c r="W949" s="247">
        <f>Table1[[#This Row],[FLIGHT_DATE]]-Table1[[#This Row],[DATE_BOOKED]]</f>
        <v>128</v>
      </c>
    </row>
    <row r="950" spans="1:23" x14ac:dyDescent="0.25">
      <c r="A950" s="246">
        <v>45722</v>
      </c>
      <c r="B950" s="247" t="s">
        <v>304</v>
      </c>
      <c r="C950" s="98" t="s">
        <v>108</v>
      </c>
      <c r="D950" s="98"/>
      <c r="E950" s="247"/>
      <c r="F950" s="247" t="s">
        <v>45</v>
      </c>
      <c r="G950" s="247" t="s">
        <v>7</v>
      </c>
      <c r="H950" s="247" t="s">
        <v>292</v>
      </c>
      <c r="I950" s="248" t="s">
        <v>290</v>
      </c>
      <c r="J950" s="246">
        <v>45857</v>
      </c>
      <c r="K950" s="249">
        <v>0</v>
      </c>
      <c r="L950" s="249">
        <v>0</v>
      </c>
      <c r="M950" s="251">
        <v>185</v>
      </c>
      <c r="N950" s="252">
        <v>0</v>
      </c>
      <c r="O950" s="252">
        <v>0</v>
      </c>
      <c r="P950" s="253">
        <f>SUM(Table1[[#This Row],[BASE_FARE]:[SURCHARGES]])*Table1[[#This Row],[SEATS_BOOKED]]</f>
        <v>0</v>
      </c>
      <c r="Q950" s="247" t="s">
        <v>109</v>
      </c>
      <c r="R950" s="249" t="s">
        <v>459</v>
      </c>
      <c r="S950" s="247" t="str">
        <f>LEFT(Table1[[#This Row],[SECTOR]],3)</f>
        <v>BRI</v>
      </c>
      <c r="T950" s="247" t="str">
        <f>RIGHT(Table1[[#This Row],[SECTOR]],3)</f>
        <v>SSH</v>
      </c>
      <c r="U950" s="247" t="str">
        <f t="shared" si="19"/>
        <v>BRI</v>
      </c>
      <c r="V950" s="247">
        <f>WEEKDAY(Table1[[#This Row],[FLIGHT_DATE]],2)</f>
        <v>6</v>
      </c>
      <c r="W950" s="247">
        <f>Table1[[#This Row],[FLIGHT_DATE]]-Table1[[#This Row],[DATE_BOOKED]]</f>
        <v>135</v>
      </c>
    </row>
    <row r="951" spans="1:23" x14ac:dyDescent="0.25">
      <c r="A951" s="246">
        <v>45722</v>
      </c>
      <c r="B951" s="247" t="s">
        <v>304</v>
      </c>
      <c r="C951" s="98" t="s">
        <v>108</v>
      </c>
      <c r="D951" s="98"/>
      <c r="E951" s="247"/>
      <c r="F951" s="247" t="s">
        <v>45</v>
      </c>
      <c r="G951" s="247" t="s">
        <v>7</v>
      </c>
      <c r="H951" s="247" t="s">
        <v>292</v>
      </c>
      <c r="I951" s="248" t="s">
        <v>290</v>
      </c>
      <c r="J951" s="246">
        <v>45864</v>
      </c>
      <c r="K951" s="249">
        <v>0</v>
      </c>
      <c r="L951" s="249">
        <v>0</v>
      </c>
      <c r="M951" s="251">
        <v>185</v>
      </c>
      <c r="N951" s="252">
        <v>0</v>
      </c>
      <c r="O951" s="252">
        <v>0</v>
      </c>
      <c r="P951" s="253">
        <f>SUM(Table1[[#This Row],[BASE_FARE]:[SURCHARGES]])*Table1[[#This Row],[SEATS_BOOKED]]</f>
        <v>0</v>
      </c>
      <c r="Q951" s="247" t="s">
        <v>109</v>
      </c>
      <c r="R951" s="249" t="s">
        <v>459</v>
      </c>
      <c r="S951" s="247" t="str">
        <f>LEFT(Table1[[#This Row],[SECTOR]],3)</f>
        <v>BRI</v>
      </c>
      <c r="T951" s="247" t="str">
        <f>RIGHT(Table1[[#This Row],[SECTOR]],3)</f>
        <v>SSH</v>
      </c>
      <c r="U951" s="247" t="str">
        <f t="shared" si="19"/>
        <v>BRI</v>
      </c>
      <c r="V951" s="247">
        <f>WEEKDAY(Table1[[#This Row],[FLIGHT_DATE]],2)</f>
        <v>6</v>
      </c>
      <c r="W951" s="247">
        <f>Table1[[#This Row],[FLIGHT_DATE]]-Table1[[#This Row],[DATE_BOOKED]]</f>
        <v>142</v>
      </c>
    </row>
    <row r="952" spans="1:23" x14ac:dyDescent="0.25">
      <c r="A952" s="246">
        <v>45722</v>
      </c>
      <c r="B952" s="247" t="s">
        <v>304</v>
      </c>
      <c r="C952" s="98" t="s">
        <v>108</v>
      </c>
      <c r="D952" s="98"/>
      <c r="E952" s="247"/>
      <c r="F952" s="247" t="s">
        <v>45</v>
      </c>
      <c r="G952" s="247" t="s">
        <v>7</v>
      </c>
      <c r="H952" s="247" t="s">
        <v>479</v>
      </c>
      <c r="I952" s="248" t="s">
        <v>290</v>
      </c>
      <c r="J952" s="246">
        <v>45870</v>
      </c>
      <c r="K952" s="249">
        <v>0</v>
      </c>
      <c r="L952" s="249">
        <v>0</v>
      </c>
      <c r="M952" s="251">
        <v>185</v>
      </c>
      <c r="N952" s="252">
        <v>0</v>
      </c>
      <c r="O952" s="252">
        <v>0</v>
      </c>
      <c r="P952" s="253">
        <f>SUM(Table1[[#This Row],[BASE_FARE]:[SURCHARGES]])*Table1[[#This Row],[SEATS_BOOKED]]</f>
        <v>0</v>
      </c>
      <c r="Q952" s="247" t="s">
        <v>109</v>
      </c>
      <c r="R952" s="249" t="s">
        <v>459</v>
      </c>
      <c r="S952" s="247" t="str">
        <f>LEFT(Table1[[#This Row],[SECTOR]],3)</f>
        <v>BRI</v>
      </c>
      <c r="T952" s="247" t="str">
        <f>RIGHT(Table1[[#This Row],[SECTOR]],3)</f>
        <v>SSH</v>
      </c>
      <c r="U952" s="247" t="str">
        <f t="shared" si="19"/>
        <v>BRI</v>
      </c>
      <c r="V952" s="247">
        <f>WEEKDAY(Table1[[#This Row],[FLIGHT_DATE]],2)</f>
        <v>5</v>
      </c>
      <c r="W952" s="247">
        <f>Table1[[#This Row],[FLIGHT_DATE]]-Table1[[#This Row],[DATE_BOOKED]]</f>
        <v>148</v>
      </c>
    </row>
    <row r="953" spans="1:23" x14ac:dyDescent="0.25">
      <c r="A953" s="246">
        <v>45722</v>
      </c>
      <c r="B953" s="247" t="s">
        <v>304</v>
      </c>
      <c r="C953" s="98" t="s">
        <v>108</v>
      </c>
      <c r="D953" s="98"/>
      <c r="E953" s="247"/>
      <c r="F953" s="247" t="s">
        <v>45</v>
      </c>
      <c r="G953" s="247" t="s">
        <v>7</v>
      </c>
      <c r="H953" s="247" t="s">
        <v>479</v>
      </c>
      <c r="I953" s="248" t="s">
        <v>290</v>
      </c>
      <c r="J953" s="246">
        <v>45877</v>
      </c>
      <c r="K953" s="249">
        <v>0</v>
      </c>
      <c r="L953" s="249">
        <v>0</v>
      </c>
      <c r="M953" s="251">
        <v>185</v>
      </c>
      <c r="N953" s="252">
        <v>0</v>
      </c>
      <c r="O953" s="252">
        <v>0</v>
      </c>
      <c r="P953" s="253">
        <f>SUM(Table1[[#This Row],[BASE_FARE]:[SURCHARGES]])*Table1[[#This Row],[SEATS_BOOKED]]</f>
        <v>0</v>
      </c>
      <c r="Q953" s="247" t="s">
        <v>109</v>
      </c>
      <c r="R953" s="249" t="s">
        <v>459</v>
      </c>
      <c r="S953" s="247" t="str">
        <f>LEFT(Table1[[#This Row],[SECTOR]],3)</f>
        <v>BRI</v>
      </c>
      <c r="T953" s="247" t="str">
        <f>RIGHT(Table1[[#This Row],[SECTOR]],3)</f>
        <v>SSH</v>
      </c>
      <c r="U953" s="247" t="str">
        <f t="shared" si="19"/>
        <v>BRI</v>
      </c>
      <c r="V953" s="247">
        <f>WEEKDAY(Table1[[#This Row],[FLIGHT_DATE]],2)</f>
        <v>5</v>
      </c>
      <c r="W953" s="247">
        <f>Table1[[#This Row],[FLIGHT_DATE]]-Table1[[#This Row],[DATE_BOOKED]]</f>
        <v>155</v>
      </c>
    </row>
    <row r="954" spans="1:23" x14ac:dyDescent="0.25">
      <c r="A954" s="246">
        <v>45722</v>
      </c>
      <c r="B954" s="247" t="s">
        <v>304</v>
      </c>
      <c r="C954" s="98" t="s">
        <v>108</v>
      </c>
      <c r="D954" s="98"/>
      <c r="E954" s="247"/>
      <c r="F954" s="247" t="s">
        <v>45</v>
      </c>
      <c r="G954" s="247" t="s">
        <v>7</v>
      </c>
      <c r="H954" s="247" t="s">
        <v>479</v>
      </c>
      <c r="I954" s="248" t="s">
        <v>290</v>
      </c>
      <c r="J954" s="246">
        <v>45884</v>
      </c>
      <c r="K954" s="249">
        <v>0</v>
      </c>
      <c r="L954" s="249">
        <v>0</v>
      </c>
      <c r="M954" s="251">
        <v>185</v>
      </c>
      <c r="N954" s="252">
        <v>0</v>
      </c>
      <c r="O954" s="252">
        <v>0</v>
      </c>
      <c r="P954" s="253">
        <f>SUM(Table1[[#This Row],[BASE_FARE]:[SURCHARGES]])*Table1[[#This Row],[SEATS_BOOKED]]</f>
        <v>0</v>
      </c>
      <c r="Q954" s="247" t="s">
        <v>109</v>
      </c>
      <c r="R954" s="249" t="s">
        <v>459</v>
      </c>
      <c r="S954" s="247" t="str">
        <f>LEFT(Table1[[#This Row],[SECTOR]],3)</f>
        <v>BRI</v>
      </c>
      <c r="T954" s="247" t="str">
        <f>RIGHT(Table1[[#This Row],[SECTOR]],3)</f>
        <v>SSH</v>
      </c>
      <c r="U954" s="247" t="str">
        <f t="shared" si="19"/>
        <v>BRI</v>
      </c>
      <c r="V954" s="247">
        <f>WEEKDAY(Table1[[#This Row],[FLIGHT_DATE]],2)</f>
        <v>5</v>
      </c>
      <c r="W954" s="247">
        <f>Table1[[#This Row],[FLIGHT_DATE]]-Table1[[#This Row],[DATE_BOOKED]]</f>
        <v>162</v>
      </c>
    </row>
    <row r="955" spans="1:23" x14ac:dyDescent="0.25">
      <c r="A955" s="246">
        <v>45722</v>
      </c>
      <c r="B955" s="247" t="s">
        <v>304</v>
      </c>
      <c r="C955" s="98" t="s">
        <v>108</v>
      </c>
      <c r="D955" s="98"/>
      <c r="E955" s="247"/>
      <c r="F955" s="247" t="s">
        <v>45</v>
      </c>
      <c r="G955" s="247" t="s">
        <v>7</v>
      </c>
      <c r="H955" s="247" t="s">
        <v>479</v>
      </c>
      <c r="I955" s="248" t="s">
        <v>290</v>
      </c>
      <c r="J955" s="246">
        <v>45891</v>
      </c>
      <c r="K955" s="249">
        <v>0</v>
      </c>
      <c r="L955" s="249">
        <v>0</v>
      </c>
      <c r="M955" s="251">
        <v>185</v>
      </c>
      <c r="N955" s="252">
        <v>0</v>
      </c>
      <c r="O955" s="252">
        <v>0</v>
      </c>
      <c r="P955" s="253">
        <f>SUM(Table1[[#This Row],[BASE_FARE]:[SURCHARGES]])*Table1[[#This Row],[SEATS_BOOKED]]</f>
        <v>0</v>
      </c>
      <c r="Q955" s="247" t="s">
        <v>109</v>
      </c>
      <c r="R955" s="249" t="s">
        <v>459</v>
      </c>
      <c r="S955" s="247" t="str">
        <f>LEFT(Table1[[#This Row],[SECTOR]],3)</f>
        <v>BRI</v>
      </c>
      <c r="T955" s="247" t="str">
        <f>RIGHT(Table1[[#This Row],[SECTOR]],3)</f>
        <v>SSH</v>
      </c>
      <c r="U955" s="247" t="str">
        <f t="shared" si="19"/>
        <v>BRI</v>
      </c>
      <c r="V955" s="247">
        <f>WEEKDAY(Table1[[#This Row],[FLIGHT_DATE]],2)</f>
        <v>5</v>
      </c>
      <c r="W955" s="247">
        <f>Table1[[#This Row],[FLIGHT_DATE]]-Table1[[#This Row],[DATE_BOOKED]]</f>
        <v>169</v>
      </c>
    </row>
    <row r="956" spans="1:23" x14ac:dyDescent="0.25">
      <c r="A956" s="246">
        <v>45722</v>
      </c>
      <c r="B956" s="247" t="s">
        <v>304</v>
      </c>
      <c r="C956" s="98" t="s">
        <v>108</v>
      </c>
      <c r="D956" s="98"/>
      <c r="E956" s="247"/>
      <c r="F956" s="247" t="s">
        <v>45</v>
      </c>
      <c r="G956" s="247" t="s">
        <v>7</v>
      </c>
      <c r="H956" s="247" t="s">
        <v>479</v>
      </c>
      <c r="I956" s="248" t="s">
        <v>290</v>
      </c>
      <c r="J956" s="246">
        <v>45898</v>
      </c>
      <c r="K956" s="249">
        <v>0</v>
      </c>
      <c r="L956" s="249">
        <v>0</v>
      </c>
      <c r="M956" s="251">
        <v>185</v>
      </c>
      <c r="N956" s="252">
        <v>0</v>
      </c>
      <c r="O956" s="252">
        <v>0</v>
      </c>
      <c r="P956" s="253">
        <f>SUM(Table1[[#This Row],[BASE_FARE]:[SURCHARGES]])*Table1[[#This Row],[SEATS_BOOKED]]</f>
        <v>0</v>
      </c>
      <c r="Q956" s="247" t="s">
        <v>109</v>
      </c>
      <c r="R956" s="249" t="s">
        <v>459</v>
      </c>
      <c r="S956" s="247" t="str">
        <f>LEFT(Table1[[#This Row],[SECTOR]],3)</f>
        <v>BRI</v>
      </c>
      <c r="T956" s="247" t="str">
        <f>RIGHT(Table1[[#This Row],[SECTOR]],3)</f>
        <v>SSH</v>
      </c>
      <c r="U956" s="247" t="str">
        <f t="shared" si="19"/>
        <v>BRI</v>
      </c>
      <c r="V956" s="247">
        <f>WEEKDAY(Table1[[#This Row],[FLIGHT_DATE]],2)</f>
        <v>5</v>
      </c>
      <c r="W956" s="247">
        <f>Table1[[#This Row],[FLIGHT_DATE]]-Table1[[#This Row],[DATE_BOOKED]]</f>
        <v>176</v>
      </c>
    </row>
    <row r="957" spans="1:23" x14ac:dyDescent="0.25">
      <c r="A957" s="246">
        <v>45722</v>
      </c>
      <c r="B957" s="247" t="s">
        <v>304</v>
      </c>
      <c r="C957" s="98" t="s">
        <v>108</v>
      </c>
      <c r="D957" s="98"/>
      <c r="E957" s="247"/>
      <c r="F957" s="247" t="s">
        <v>45</v>
      </c>
      <c r="G957" s="247" t="s">
        <v>7</v>
      </c>
      <c r="H957" s="247" t="s">
        <v>292</v>
      </c>
      <c r="I957" s="248" t="s">
        <v>290</v>
      </c>
      <c r="J957" s="246">
        <v>45906</v>
      </c>
      <c r="K957" s="249">
        <v>0</v>
      </c>
      <c r="L957" s="249">
        <v>0</v>
      </c>
      <c r="M957" s="251">
        <v>185</v>
      </c>
      <c r="N957" s="252">
        <v>0</v>
      </c>
      <c r="O957" s="252">
        <v>0</v>
      </c>
      <c r="P957" s="253">
        <f>SUM(Table1[[#This Row],[BASE_FARE]:[SURCHARGES]])*Table1[[#This Row],[SEATS_BOOKED]]</f>
        <v>0</v>
      </c>
      <c r="Q957" s="247" t="s">
        <v>109</v>
      </c>
      <c r="R957" s="249" t="s">
        <v>459</v>
      </c>
      <c r="S957" s="247" t="str">
        <f>LEFT(Table1[[#This Row],[SECTOR]],3)</f>
        <v>BRI</v>
      </c>
      <c r="T957" s="247" t="str">
        <f>RIGHT(Table1[[#This Row],[SECTOR]],3)</f>
        <v>SSH</v>
      </c>
      <c r="U957" s="247" t="str">
        <f t="shared" si="19"/>
        <v>BRI</v>
      </c>
      <c r="V957" s="247">
        <f>WEEKDAY(Table1[[#This Row],[FLIGHT_DATE]],2)</f>
        <v>6</v>
      </c>
      <c r="W957" s="247">
        <f>Table1[[#This Row],[FLIGHT_DATE]]-Table1[[#This Row],[DATE_BOOKED]]</f>
        <v>184</v>
      </c>
    </row>
    <row r="958" spans="1:23" x14ac:dyDescent="0.25">
      <c r="A958" s="246">
        <v>45722</v>
      </c>
      <c r="B958" s="247" t="s">
        <v>304</v>
      </c>
      <c r="C958" s="98" t="s">
        <v>108</v>
      </c>
      <c r="D958" s="98"/>
      <c r="E958" s="247"/>
      <c r="F958" s="247" t="s">
        <v>45</v>
      </c>
      <c r="G958" s="247" t="s">
        <v>7</v>
      </c>
      <c r="H958" s="247" t="s">
        <v>292</v>
      </c>
      <c r="I958" s="248" t="s">
        <v>290</v>
      </c>
      <c r="J958" s="246">
        <v>45913</v>
      </c>
      <c r="K958" s="249">
        <v>0</v>
      </c>
      <c r="L958" s="249">
        <v>0</v>
      </c>
      <c r="M958" s="251">
        <v>185</v>
      </c>
      <c r="N958" s="252">
        <v>0</v>
      </c>
      <c r="O958" s="252">
        <v>0</v>
      </c>
      <c r="P958" s="253">
        <f>SUM(Table1[[#This Row],[BASE_FARE]:[SURCHARGES]])*Table1[[#This Row],[SEATS_BOOKED]]</f>
        <v>0</v>
      </c>
      <c r="Q958" s="247" t="s">
        <v>109</v>
      </c>
      <c r="R958" s="249" t="s">
        <v>459</v>
      </c>
      <c r="S958" s="247" t="str">
        <f>LEFT(Table1[[#This Row],[SECTOR]],3)</f>
        <v>BRI</v>
      </c>
      <c r="T958" s="247" t="str">
        <f>RIGHT(Table1[[#This Row],[SECTOR]],3)</f>
        <v>SSH</v>
      </c>
      <c r="U958" s="247" t="str">
        <f t="shared" si="19"/>
        <v>BRI</v>
      </c>
      <c r="V958" s="247">
        <f>WEEKDAY(Table1[[#This Row],[FLIGHT_DATE]],2)</f>
        <v>6</v>
      </c>
      <c r="W958" s="247">
        <f>Table1[[#This Row],[FLIGHT_DATE]]-Table1[[#This Row],[DATE_BOOKED]]</f>
        <v>191</v>
      </c>
    </row>
    <row r="959" spans="1:23" x14ac:dyDescent="0.25">
      <c r="A959" s="246">
        <v>45722</v>
      </c>
      <c r="B959" s="247" t="s">
        <v>304</v>
      </c>
      <c r="C959" s="98" t="s">
        <v>108</v>
      </c>
      <c r="D959" s="98"/>
      <c r="E959" s="247"/>
      <c r="F959" s="247" t="s">
        <v>45</v>
      </c>
      <c r="G959" s="247" t="s">
        <v>7</v>
      </c>
      <c r="H959" s="247" t="s">
        <v>292</v>
      </c>
      <c r="I959" s="248" t="s">
        <v>290</v>
      </c>
      <c r="J959" s="246">
        <v>45920</v>
      </c>
      <c r="K959" s="249">
        <v>0</v>
      </c>
      <c r="L959" s="249">
        <v>0</v>
      </c>
      <c r="M959" s="251">
        <v>185</v>
      </c>
      <c r="N959" s="252">
        <v>0</v>
      </c>
      <c r="O959" s="252">
        <v>0</v>
      </c>
      <c r="P959" s="253">
        <f>SUM(Table1[[#This Row],[BASE_FARE]:[SURCHARGES]])*Table1[[#This Row],[SEATS_BOOKED]]</f>
        <v>0</v>
      </c>
      <c r="Q959" s="247" t="s">
        <v>109</v>
      </c>
      <c r="R959" s="249" t="s">
        <v>459</v>
      </c>
      <c r="S959" s="247" t="str">
        <f>LEFT(Table1[[#This Row],[SECTOR]],3)</f>
        <v>BRI</v>
      </c>
      <c r="T959" s="247" t="str">
        <f>RIGHT(Table1[[#This Row],[SECTOR]],3)</f>
        <v>SSH</v>
      </c>
      <c r="U959" s="247" t="str">
        <f t="shared" si="19"/>
        <v>BRI</v>
      </c>
      <c r="V959" s="247">
        <f>WEEKDAY(Table1[[#This Row],[FLIGHT_DATE]],2)</f>
        <v>6</v>
      </c>
      <c r="W959" s="247">
        <f>Table1[[#This Row],[FLIGHT_DATE]]-Table1[[#This Row],[DATE_BOOKED]]</f>
        <v>198</v>
      </c>
    </row>
    <row r="960" spans="1:23" x14ac:dyDescent="0.25">
      <c r="A960" s="246">
        <v>45722</v>
      </c>
      <c r="B960" s="247" t="s">
        <v>304</v>
      </c>
      <c r="C960" s="98" t="s">
        <v>108</v>
      </c>
      <c r="D960" s="98"/>
      <c r="E960" s="247"/>
      <c r="F960" s="247" t="s">
        <v>45</v>
      </c>
      <c r="G960" s="247" t="s">
        <v>7</v>
      </c>
      <c r="H960" s="247" t="s">
        <v>292</v>
      </c>
      <c r="I960" s="248" t="s">
        <v>290</v>
      </c>
      <c r="J960" s="246">
        <v>45927</v>
      </c>
      <c r="K960" s="249">
        <v>0</v>
      </c>
      <c r="L960" s="249">
        <v>0</v>
      </c>
      <c r="M960" s="251">
        <v>185</v>
      </c>
      <c r="N960" s="252">
        <v>0</v>
      </c>
      <c r="O960" s="252">
        <v>0</v>
      </c>
      <c r="P960" s="253">
        <f>SUM(Table1[[#This Row],[BASE_FARE]:[SURCHARGES]])*Table1[[#This Row],[SEATS_BOOKED]]</f>
        <v>0</v>
      </c>
      <c r="Q960" s="247" t="s">
        <v>109</v>
      </c>
      <c r="R960" s="249" t="s">
        <v>459</v>
      </c>
      <c r="S960" s="247" t="str">
        <f>LEFT(Table1[[#This Row],[SECTOR]],3)</f>
        <v>BRI</v>
      </c>
      <c r="T960" s="247" t="str">
        <f>RIGHT(Table1[[#This Row],[SECTOR]],3)</f>
        <v>SSH</v>
      </c>
      <c r="U960" s="247" t="str">
        <f t="shared" si="19"/>
        <v>BRI</v>
      </c>
      <c r="V960" s="247">
        <f>WEEKDAY(Table1[[#This Row],[FLIGHT_DATE]],2)</f>
        <v>6</v>
      </c>
      <c r="W960" s="247">
        <f>Table1[[#This Row],[FLIGHT_DATE]]-Table1[[#This Row],[DATE_BOOKED]]</f>
        <v>205</v>
      </c>
    </row>
    <row r="961" spans="1:23" x14ac:dyDescent="0.25">
      <c r="A961" s="246">
        <v>45722</v>
      </c>
      <c r="B961" s="247" t="s">
        <v>304</v>
      </c>
      <c r="C961" s="98" t="s">
        <v>108</v>
      </c>
      <c r="D961" s="98"/>
      <c r="E961" s="247"/>
      <c r="F961" s="247" t="s">
        <v>45</v>
      </c>
      <c r="G961" s="247" t="s">
        <v>7</v>
      </c>
      <c r="H961" s="247" t="s">
        <v>292</v>
      </c>
      <c r="I961" s="248" t="s">
        <v>290</v>
      </c>
      <c r="J961" s="246">
        <v>45934</v>
      </c>
      <c r="K961" s="249">
        <v>0</v>
      </c>
      <c r="L961" s="249">
        <v>0</v>
      </c>
      <c r="M961" s="251">
        <v>185</v>
      </c>
      <c r="N961" s="252">
        <v>0</v>
      </c>
      <c r="O961" s="252">
        <v>0</v>
      </c>
      <c r="P961" s="253">
        <f>SUM(Table1[[#This Row],[BASE_FARE]:[SURCHARGES]])*Table1[[#This Row],[SEATS_BOOKED]]</f>
        <v>0</v>
      </c>
      <c r="Q961" s="247" t="s">
        <v>109</v>
      </c>
      <c r="R961" s="249" t="s">
        <v>459</v>
      </c>
      <c r="S961" s="247" t="str">
        <f>LEFT(Table1[[#This Row],[SECTOR]],3)</f>
        <v>BRI</v>
      </c>
      <c r="T961" s="247" t="str">
        <f>RIGHT(Table1[[#This Row],[SECTOR]],3)</f>
        <v>SSH</v>
      </c>
      <c r="U961" s="247" t="str">
        <f t="shared" si="19"/>
        <v>BRI</v>
      </c>
      <c r="V961" s="247">
        <f>WEEKDAY(Table1[[#This Row],[FLIGHT_DATE]],2)</f>
        <v>6</v>
      </c>
      <c r="W961" s="247">
        <f>Table1[[#This Row],[FLIGHT_DATE]]-Table1[[#This Row],[DATE_BOOKED]]</f>
        <v>212</v>
      </c>
    </row>
    <row r="962" spans="1:23" x14ac:dyDescent="0.25">
      <c r="A962" s="246">
        <v>45722</v>
      </c>
      <c r="B962" s="247" t="s">
        <v>304</v>
      </c>
      <c r="C962" s="98" t="s">
        <v>108</v>
      </c>
      <c r="D962" s="98"/>
      <c r="E962" s="247"/>
      <c r="F962" s="247" t="s">
        <v>45</v>
      </c>
      <c r="G962" s="247" t="s">
        <v>7</v>
      </c>
      <c r="H962" s="247" t="s">
        <v>292</v>
      </c>
      <c r="I962" s="248" t="s">
        <v>290</v>
      </c>
      <c r="J962" s="246">
        <v>45941</v>
      </c>
      <c r="K962" s="249">
        <v>0</v>
      </c>
      <c r="L962" s="249">
        <v>0</v>
      </c>
      <c r="M962" s="251">
        <v>185</v>
      </c>
      <c r="N962" s="252">
        <v>0</v>
      </c>
      <c r="O962" s="252">
        <v>0</v>
      </c>
      <c r="P962" s="253">
        <f>SUM(Table1[[#This Row],[BASE_FARE]:[SURCHARGES]])*Table1[[#This Row],[SEATS_BOOKED]]</f>
        <v>0</v>
      </c>
      <c r="Q962" s="247" t="s">
        <v>109</v>
      </c>
      <c r="R962" s="249" t="s">
        <v>459</v>
      </c>
      <c r="S962" s="247" t="str">
        <f>LEFT(Table1[[#This Row],[SECTOR]],3)</f>
        <v>BRI</v>
      </c>
      <c r="T962" s="247" t="str">
        <f>RIGHT(Table1[[#This Row],[SECTOR]],3)</f>
        <v>SSH</v>
      </c>
      <c r="U962" s="247" t="str">
        <f t="shared" si="19"/>
        <v>BRI</v>
      </c>
      <c r="V962" s="247">
        <f>WEEKDAY(Table1[[#This Row],[FLIGHT_DATE]],2)</f>
        <v>6</v>
      </c>
      <c r="W962" s="247">
        <f>Table1[[#This Row],[FLIGHT_DATE]]-Table1[[#This Row],[DATE_BOOKED]]</f>
        <v>219</v>
      </c>
    </row>
    <row r="963" spans="1:23" x14ac:dyDescent="0.25">
      <c r="A963" s="246">
        <v>45722</v>
      </c>
      <c r="B963" s="247" t="s">
        <v>304</v>
      </c>
      <c r="C963" s="98" t="s">
        <v>108</v>
      </c>
      <c r="D963" s="98"/>
      <c r="E963" s="247"/>
      <c r="F963" s="247" t="s">
        <v>45</v>
      </c>
      <c r="G963" s="247" t="s">
        <v>7</v>
      </c>
      <c r="H963" s="247" t="s">
        <v>292</v>
      </c>
      <c r="I963" s="248" t="s">
        <v>290</v>
      </c>
      <c r="J963" s="246">
        <v>45948</v>
      </c>
      <c r="K963" s="249">
        <v>0</v>
      </c>
      <c r="L963" s="249">
        <v>0</v>
      </c>
      <c r="M963" s="251">
        <v>185</v>
      </c>
      <c r="N963" s="252">
        <v>0</v>
      </c>
      <c r="O963" s="252">
        <v>0</v>
      </c>
      <c r="P963" s="253">
        <f>SUM(Table1[[#This Row],[BASE_FARE]:[SURCHARGES]])*Table1[[#This Row],[SEATS_BOOKED]]</f>
        <v>0</v>
      </c>
      <c r="Q963" s="247" t="s">
        <v>109</v>
      </c>
      <c r="R963" s="249" t="s">
        <v>459</v>
      </c>
      <c r="S963" s="247" t="str">
        <f>LEFT(Table1[[#This Row],[SECTOR]],3)</f>
        <v>BRI</v>
      </c>
      <c r="T963" s="247" t="str">
        <f>RIGHT(Table1[[#This Row],[SECTOR]],3)</f>
        <v>SSH</v>
      </c>
      <c r="U963" s="247" t="str">
        <f t="shared" si="19"/>
        <v>BRI</v>
      </c>
      <c r="V963" s="247">
        <f>WEEKDAY(Table1[[#This Row],[FLIGHT_DATE]],2)</f>
        <v>6</v>
      </c>
      <c r="W963" s="247">
        <f>Table1[[#This Row],[FLIGHT_DATE]]-Table1[[#This Row],[DATE_BOOKED]]</f>
        <v>226</v>
      </c>
    </row>
    <row r="964" spans="1:23" x14ac:dyDescent="0.25">
      <c r="A964" s="246">
        <v>45722</v>
      </c>
      <c r="B964" s="247" t="s">
        <v>304</v>
      </c>
      <c r="C964" s="98" t="s">
        <v>108</v>
      </c>
      <c r="D964" s="98"/>
      <c r="E964" s="247"/>
      <c r="F964" s="247" t="s">
        <v>45</v>
      </c>
      <c r="G964" s="247" t="s">
        <v>7</v>
      </c>
      <c r="H964" s="247" t="s">
        <v>292</v>
      </c>
      <c r="I964" s="248" t="s">
        <v>290</v>
      </c>
      <c r="J964" s="246">
        <v>45955</v>
      </c>
      <c r="K964" s="249">
        <v>0</v>
      </c>
      <c r="L964" s="249">
        <v>0</v>
      </c>
      <c r="M964" s="251">
        <v>185</v>
      </c>
      <c r="N964" s="252">
        <v>0</v>
      </c>
      <c r="O964" s="252">
        <v>0</v>
      </c>
      <c r="P964" s="253">
        <f>SUM(Table1[[#This Row],[BASE_FARE]:[SURCHARGES]])*Table1[[#This Row],[SEATS_BOOKED]]</f>
        <v>0</v>
      </c>
      <c r="Q964" s="247" t="s">
        <v>109</v>
      </c>
      <c r="R964" s="249" t="s">
        <v>459</v>
      </c>
      <c r="S964" s="247" t="str">
        <f>LEFT(Table1[[#This Row],[SECTOR]],3)</f>
        <v>BRI</v>
      </c>
      <c r="T964" s="247" t="str">
        <f>RIGHT(Table1[[#This Row],[SECTOR]],3)</f>
        <v>SSH</v>
      </c>
      <c r="U964" s="247" t="str">
        <f t="shared" si="19"/>
        <v>BRI</v>
      </c>
      <c r="V964" s="247">
        <f>WEEKDAY(Table1[[#This Row],[FLIGHT_DATE]],2)</f>
        <v>6</v>
      </c>
      <c r="W964" s="247">
        <f>Table1[[#This Row],[FLIGHT_DATE]]-Table1[[#This Row],[DATE_BOOKED]]</f>
        <v>233</v>
      </c>
    </row>
    <row r="965" spans="1:23" x14ac:dyDescent="0.25">
      <c r="A965" s="246">
        <v>45722</v>
      </c>
      <c r="B965" s="247" t="s">
        <v>304</v>
      </c>
      <c r="C965" s="98" t="s">
        <v>108</v>
      </c>
      <c r="D965" s="98"/>
      <c r="E965" s="247"/>
      <c r="F965" s="247" t="s">
        <v>45</v>
      </c>
      <c r="G965" s="247" t="s">
        <v>7</v>
      </c>
      <c r="H965" s="247" t="s">
        <v>292</v>
      </c>
      <c r="I965" s="248" t="s">
        <v>290</v>
      </c>
      <c r="J965" s="246">
        <v>45962</v>
      </c>
      <c r="K965" s="249">
        <v>0</v>
      </c>
      <c r="L965" s="249">
        <v>0</v>
      </c>
      <c r="M965" s="251">
        <v>185</v>
      </c>
      <c r="N965" s="252">
        <v>0</v>
      </c>
      <c r="O965" s="252">
        <v>0</v>
      </c>
      <c r="P965" s="253">
        <f>SUM(Table1[[#This Row],[BASE_FARE]:[SURCHARGES]])*Table1[[#This Row],[SEATS_BOOKED]]</f>
        <v>0</v>
      </c>
      <c r="Q965" s="247" t="s">
        <v>109</v>
      </c>
      <c r="R965" s="249" t="s">
        <v>459</v>
      </c>
      <c r="S965" s="247" t="str">
        <f>LEFT(Table1[[#This Row],[SECTOR]],3)</f>
        <v>BRI</v>
      </c>
      <c r="T965" s="247" t="str">
        <f>RIGHT(Table1[[#This Row],[SECTOR]],3)</f>
        <v>SSH</v>
      </c>
      <c r="U965" s="247" t="str">
        <f t="shared" si="19"/>
        <v>BRI</v>
      </c>
      <c r="V965" s="247">
        <f>WEEKDAY(Table1[[#This Row],[FLIGHT_DATE]],2)</f>
        <v>6</v>
      </c>
      <c r="W965" s="247">
        <f>Table1[[#This Row],[FLIGHT_DATE]]-Table1[[#This Row],[DATE_BOOKED]]</f>
        <v>240</v>
      </c>
    </row>
    <row r="966" spans="1:23" x14ac:dyDescent="0.25">
      <c r="A966" s="246">
        <v>45722</v>
      </c>
      <c r="B966" s="247" t="s">
        <v>304</v>
      </c>
      <c r="C966" s="98" t="s">
        <v>108</v>
      </c>
      <c r="D966" s="98"/>
      <c r="E966" s="247"/>
      <c r="F966" s="247" t="s">
        <v>45</v>
      </c>
      <c r="G966" s="247" t="s">
        <v>7</v>
      </c>
      <c r="H966" s="247" t="s">
        <v>292</v>
      </c>
      <c r="I966" s="248" t="s">
        <v>290</v>
      </c>
      <c r="J966" s="246">
        <v>45969</v>
      </c>
      <c r="K966" s="249">
        <v>0</v>
      </c>
      <c r="L966" s="249">
        <v>0</v>
      </c>
      <c r="M966" s="251">
        <v>185</v>
      </c>
      <c r="N966" s="252">
        <v>0</v>
      </c>
      <c r="O966" s="252">
        <v>0</v>
      </c>
      <c r="P966" s="253">
        <f>SUM(Table1[[#This Row],[BASE_FARE]:[SURCHARGES]])*Table1[[#This Row],[SEATS_BOOKED]]</f>
        <v>0</v>
      </c>
      <c r="Q966" s="247" t="s">
        <v>109</v>
      </c>
      <c r="R966" s="249" t="s">
        <v>459</v>
      </c>
      <c r="S966" s="247" t="str">
        <f>LEFT(Table1[[#This Row],[SECTOR]],3)</f>
        <v>BRI</v>
      </c>
      <c r="T966" s="247" t="str">
        <f>RIGHT(Table1[[#This Row],[SECTOR]],3)</f>
        <v>SSH</v>
      </c>
      <c r="U966" s="247" t="str">
        <f t="shared" si="19"/>
        <v>BRI</v>
      </c>
      <c r="V966" s="247">
        <f>WEEKDAY(Table1[[#This Row],[FLIGHT_DATE]],2)</f>
        <v>6</v>
      </c>
      <c r="W966" s="247">
        <f>Table1[[#This Row],[FLIGHT_DATE]]-Table1[[#This Row],[DATE_BOOKED]]</f>
        <v>247</v>
      </c>
    </row>
    <row r="967" spans="1:23" x14ac:dyDescent="0.25">
      <c r="A967" s="246">
        <v>45722</v>
      </c>
      <c r="B967" s="247" t="s">
        <v>304</v>
      </c>
      <c r="C967" s="98" t="s">
        <v>108</v>
      </c>
      <c r="D967" s="98"/>
      <c r="E967" s="247"/>
      <c r="F967" s="247" t="s">
        <v>45</v>
      </c>
      <c r="G967" s="247" t="s">
        <v>7</v>
      </c>
      <c r="H967" s="247" t="s">
        <v>292</v>
      </c>
      <c r="I967" s="248" t="s">
        <v>290</v>
      </c>
      <c r="J967" s="246">
        <v>45976</v>
      </c>
      <c r="K967" s="249">
        <v>0</v>
      </c>
      <c r="L967" s="249">
        <v>0</v>
      </c>
      <c r="M967" s="251">
        <v>185</v>
      </c>
      <c r="N967" s="252">
        <v>0</v>
      </c>
      <c r="O967" s="252">
        <v>0</v>
      </c>
      <c r="P967" s="253">
        <f>SUM(Table1[[#This Row],[BASE_FARE]:[SURCHARGES]])*Table1[[#This Row],[SEATS_BOOKED]]</f>
        <v>0</v>
      </c>
      <c r="Q967" s="247" t="s">
        <v>109</v>
      </c>
      <c r="R967" s="249" t="s">
        <v>459</v>
      </c>
      <c r="S967" s="247" t="str">
        <f>LEFT(Table1[[#This Row],[SECTOR]],3)</f>
        <v>BRI</v>
      </c>
      <c r="T967" s="247" t="str">
        <f>RIGHT(Table1[[#This Row],[SECTOR]],3)</f>
        <v>SSH</v>
      </c>
      <c r="U967" s="247" t="str">
        <f t="shared" si="19"/>
        <v>BRI</v>
      </c>
      <c r="V967" s="247">
        <f>WEEKDAY(Table1[[#This Row],[FLIGHT_DATE]],2)</f>
        <v>6</v>
      </c>
      <c r="W967" s="247">
        <f>Table1[[#This Row],[FLIGHT_DATE]]-Table1[[#This Row],[DATE_BOOKED]]</f>
        <v>254</v>
      </c>
    </row>
    <row r="968" spans="1:23" x14ac:dyDescent="0.25">
      <c r="A968" s="246">
        <v>45722</v>
      </c>
      <c r="B968" s="247" t="s">
        <v>304</v>
      </c>
      <c r="C968" s="98" t="s">
        <v>108</v>
      </c>
      <c r="D968" s="98"/>
      <c r="E968" s="247"/>
      <c r="F968" s="247" t="s">
        <v>45</v>
      </c>
      <c r="G968" s="247" t="s">
        <v>7</v>
      </c>
      <c r="H968" s="247" t="s">
        <v>292</v>
      </c>
      <c r="I968" s="248" t="s">
        <v>290</v>
      </c>
      <c r="J968" s="246">
        <v>45983</v>
      </c>
      <c r="K968" s="249">
        <v>0</v>
      </c>
      <c r="L968" s="249">
        <v>0</v>
      </c>
      <c r="M968" s="251">
        <v>185</v>
      </c>
      <c r="N968" s="252">
        <v>0</v>
      </c>
      <c r="O968" s="252">
        <v>0</v>
      </c>
      <c r="P968" s="253">
        <f>SUM(Table1[[#This Row],[BASE_FARE]:[SURCHARGES]])*Table1[[#This Row],[SEATS_BOOKED]]</f>
        <v>0</v>
      </c>
      <c r="Q968" s="247" t="s">
        <v>109</v>
      </c>
      <c r="R968" s="249" t="s">
        <v>459</v>
      </c>
      <c r="S968" s="247" t="str">
        <f>LEFT(Table1[[#This Row],[SECTOR]],3)</f>
        <v>BRI</v>
      </c>
      <c r="T968" s="247" t="str">
        <f>RIGHT(Table1[[#This Row],[SECTOR]],3)</f>
        <v>SSH</v>
      </c>
      <c r="U968" s="247" t="str">
        <f t="shared" si="19"/>
        <v>BRI</v>
      </c>
      <c r="V968" s="247">
        <f>WEEKDAY(Table1[[#This Row],[FLIGHT_DATE]],2)</f>
        <v>6</v>
      </c>
      <c r="W968" s="247">
        <f>Table1[[#This Row],[FLIGHT_DATE]]-Table1[[#This Row],[DATE_BOOKED]]</f>
        <v>261</v>
      </c>
    </row>
    <row r="969" spans="1:23" x14ac:dyDescent="0.25">
      <c r="A969" s="246">
        <v>45722</v>
      </c>
      <c r="B969" s="247" t="s">
        <v>304</v>
      </c>
      <c r="C969" s="98" t="s">
        <v>108</v>
      </c>
      <c r="D969" s="98"/>
      <c r="E969" s="247"/>
      <c r="F969" s="247" t="s">
        <v>45</v>
      </c>
      <c r="G969" s="247" t="s">
        <v>7</v>
      </c>
      <c r="H969" s="247" t="s">
        <v>292</v>
      </c>
      <c r="I969" s="248" t="s">
        <v>290</v>
      </c>
      <c r="J969" s="246">
        <v>46011</v>
      </c>
      <c r="K969" s="249">
        <v>0</v>
      </c>
      <c r="L969" s="249">
        <v>0</v>
      </c>
      <c r="M969" s="251">
        <v>185</v>
      </c>
      <c r="N969" s="252">
        <v>0</v>
      </c>
      <c r="O969" s="252">
        <v>0</v>
      </c>
      <c r="P969" s="253">
        <f>SUM(Table1[[#This Row],[BASE_FARE]:[SURCHARGES]])*Table1[[#This Row],[SEATS_BOOKED]]</f>
        <v>0</v>
      </c>
      <c r="Q969" s="247" t="s">
        <v>109</v>
      </c>
      <c r="R969" s="249" t="s">
        <v>459</v>
      </c>
      <c r="S969" s="247" t="str">
        <f>LEFT(Table1[[#This Row],[SECTOR]],3)</f>
        <v>BRI</v>
      </c>
      <c r="T969" s="247" t="str">
        <f>RIGHT(Table1[[#This Row],[SECTOR]],3)</f>
        <v>SSH</v>
      </c>
      <c r="U969" s="247" t="str">
        <f t="shared" si="19"/>
        <v>BRI</v>
      </c>
      <c r="V969" s="247">
        <f>WEEKDAY(Table1[[#This Row],[FLIGHT_DATE]],2)</f>
        <v>6</v>
      </c>
      <c r="W969" s="247">
        <f>Table1[[#This Row],[FLIGHT_DATE]]-Table1[[#This Row],[DATE_BOOKED]]</f>
        <v>289</v>
      </c>
    </row>
    <row r="970" spans="1:23" x14ac:dyDescent="0.25">
      <c r="A970" s="246">
        <v>45722</v>
      </c>
      <c r="B970" s="247" t="s">
        <v>304</v>
      </c>
      <c r="C970" s="98" t="s">
        <v>108</v>
      </c>
      <c r="D970" s="98"/>
      <c r="E970" s="247"/>
      <c r="F970" s="247" t="s">
        <v>45</v>
      </c>
      <c r="G970" s="247" t="s">
        <v>7</v>
      </c>
      <c r="H970" s="247" t="s">
        <v>292</v>
      </c>
      <c r="I970" s="248" t="s">
        <v>290</v>
      </c>
      <c r="J970" s="246">
        <v>46018</v>
      </c>
      <c r="K970" s="249">
        <v>0</v>
      </c>
      <c r="L970" s="249">
        <v>0</v>
      </c>
      <c r="M970" s="251">
        <v>185</v>
      </c>
      <c r="N970" s="252">
        <v>0</v>
      </c>
      <c r="O970" s="252">
        <v>0</v>
      </c>
      <c r="P970" s="253">
        <f>SUM(Table1[[#This Row],[BASE_FARE]:[SURCHARGES]])*Table1[[#This Row],[SEATS_BOOKED]]</f>
        <v>0</v>
      </c>
      <c r="Q970" s="247" t="s">
        <v>109</v>
      </c>
      <c r="R970" s="249" t="s">
        <v>459</v>
      </c>
      <c r="S970" s="247" t="str">
        <f>LEFT(Table1[[#This Row],[SECTOR]],3)</f>
        <v>BRI</v>
      </c>
      <c r="T970" s="247" t="str">
        <f>RIGHT(Table1[[#This Row],[SECTOR]],3)</f>
        <v>SSH</v>
      </c>
      <c r="U970" s="247" t="str">
        <f t="shared" si="19"/>
        <v>BRI</v>
      </c>
      <c r="V970" s="247">
        <f>WEEKDAY(Table1[[#This Row],[FLIGHT_DATE]],2)</f>
        <v>6</v>
      </c>
      <c r="W970" s="247">
        <f>Table1[[#This Row],[FLIGHT_DATE]]-Table1[[#This Row],[DATE_BOOKED]]</f>
        <v>296</v>
      </c>
    </row>
    <row r="971" spans="1:23" x14ac:dyDescent="0.25">
      <c r="A971" s="246">
        <v>45722</v>
      </c>
      <c r="B971" s="247" t="s">
        <v>304</v>
      </c>
      <c r="C971" s="98" t="s">
        <v>108</v>
      </c>
      <c r="D971" s="98"/>
      <c r="E971" s="247"/>
      <c r="F971" s="247" t="s">
        <v>45</v>
      </c>
      <c r="G971" s="247" t="s">
        <v>8</v>
      </c>
      <c r="H971" s="247" t="s">
        <v>295</v>
      </c>
      <c r="I971" s="248" t="s">
        <v>294</v>
      </c>
      <c r="J971" s="246">
        <v>45843</v>
      </c>
      <c r="K971" s="249">
        <v>0</v>
      </c>
      <c r="L971" s="249">
        <v>0</v>
      </c>
      <c r="M971" s="251">
        <v>185</v>
      </c>
      <c r="N971" s="252">
        <v>0</v>
      </c>
      <c r="O971" s="252">
        <v>0</v>
      </c>
      <c r="P971" s="253">
        <f>SUM(Table1[[#This Row],[BASE_FARE]:[SURCHARGES]])*Table1[[#This Row],[SEATS_BOOKED]]</f>
        <v>0</v>
      </c>
      <c r="Q971" s="247" t="s">
        <v>109</v>
      </c>
      <c r="R971" s="249" t="s">
        <v>459</v>
      </c>
      <c r="S971" s="247" t="str">
        <f>LEFT(Table1[[#This Row],[SECTOR]],3)</f>
        <v>SSH</v>
      </c>
      <c r="T971" s="247" t="str">
        <f>RIGHT(Table1[[#This Row],[SECTOR]],3)</f>
        <v>BRI</v>
      </c>
      <c r="U971" s="247" t="str">
        <f t="shared" si="19"/>
        <v>BRI</v>
      </c>
      <c r="V971" s="247">
        <f>WEEKDAY(Table1[[#This Row],[FLIGHT_DATE]],2)</f>
        <v>6</v>
      </c>
      <c r="W971" s="247">
        <f>Table1[[#This Row],[FLIGHT_DATE]]-Table1[[#This Row],[DATE_BOOKED]]</f>
        <v>121</v>
      </c>
    </row>
    <row r="972" spans="1:23" x14ac:dyDescent="0.25">
      <c r="A972" s="246">
        <v>45722</v>
      </c>
      <c r="B972" s="247" t="s">
        <v>304</v>
      </c>
      <c r="C972" s="98" t="s">
        <v>108</v>
      </c>
      <c r="D972" s="98"/>
      <c r="E972" s="247"/>
      <c r="F972" s="247" t="s">
        <v>45</v>
      </c>
      <c r="G972" s="247" t="s">
        <v>8</v>
      </c>
      <c r="H972" s="247" t="s">
        <v>295</v>
      </c>
      <c r="I972" s="248" t="s">
        <v>294</v>
      </c>
      <c r="J972" s="246">
        <v>45850</v>
      </c>
      <c r="K972" s="249">
        <v>0</v>
      </c>
      <c r="L972" s="249">
        <v>0</v>
      </c>
      <c r="M972" s="251">
        <v>185</v>
      </c>
      <c r="N972" s="252">
        <v>0</v>
      </c>
      <c r="O972" s="252">
        <v>0</v>
      </c>
      <c r="P972" s="253">
        <f>SUM(Table1[[#This Row],[BASE_FARE]:[SURCHARGES]])*Table1[[#This Row],[SEATS_BOOKED]]</f>
        <v>0</v>
      </c>
      <c r="Q972" s="247" t="s">
        <v>109</v>
      </c>
      <c r="R972" s="249" t="s">
        <v>459</v>
      </c>
      <c r="S972" s="247" t="str">
        <f>LEFT(Table1[[#This Row],[SECTOR]],3)</f>
        <v>SSH</v>
      </c>
      <c r="T972" s="247" t="str">
        <f>RIGHT(Table1[[#This Row],[SECTOR]],3)</f>
        <v>BRI</v>
      </c>
      <c r="U972" s="247" t="str">
        <f t="shared" si="19"/>
        <v>BRI</v>
      </c>
      <c r="V972" s="247">
        <f>WEEKDAY(Table1[[#This Row],[FLIGHT_DATE]],2)</f>
        <v>6</v>
      </c>
      <c r="W972" s="247">
        <f>Table1[[#This Row],[FLIGHT_DATE]]-Table1[[#This Row],[DATE_BOOKED]]</f>
        <v>128</v>
      </c>
    </row>
    <row r="973" spans="1:23" x14ac:dyDescent="0.25">
      <c r="A973" s="246">
        <v>45722</v>
      </c>
      <c r="B973" s="247" t="s">
        <v>304</v>
      </c>
      <c r="C973" s="98" t="s">
        <v>108</v>
      </c>
      <c r="D973" s="98"/>
      <c r="E973" s="247"/>
      <c r="F973" s="247" t="s">
        <v>45</v>
      </c>
      <c r="G973" s="247" t="s">
        <v>8</v>
      </c>
      <c r="H973" s="247" t="s">
        <v>295</v>
      </c>
      <c r="I973" s="248" t="s">
        <v>294</v>
      </c>
      <c r="J973" s="246">
        <v>45857</v>
      </c>
      <c r="K973" s="249">
        <v>0</v>
      </c>
      <c r="L973" s="249">
        <v>0</v>
      </c>
      <c r="M973" s="251">
        <v>185</v>
      </c>
      <c r="N973" s="252">
        <v>0</v>
      </c>
      <c r="O973" s="252">
        <v>0</v>
      </c>
      <c r="P973" s="253">
        <f>SUM(Table1[[#This Row],[BASE_FARE]:[SURCHARGES]])*Table1[[#This Row],[SEATS_BOOKED]]</f>
        <v>0</v>
      </c>
      <c r="Q973" s="247" t="s">
        <v>109</v>
      </c>
      <c r="R973" s="249" t="s">
        <v>459</v>
      </c>
      <c r="S973" s="247" t="str">
        <f>LEFT(Table1[[#This Row],[SECTOR]],3)</f>
        <v>SSH</v>
      </c>
      <c r="T973" s="247" t="str">
        <f>RIGHT(Table1[[#This Row],[SECTOR]],3)</f>
        <v>BRI</v>
      </c>
      <c r="U973" s="247" t="str">
        <f t="shared" si="19"/>
        <v>BRI</v>
      </c>
      <c r="V973" s="247">
        <f>WEEKDAY(Table1[[#This Row],[FLIGHT_DATE]],2)</f>
        <v>6</v>
      </c>
      <c r="W973" s="247">
        <f>Table1[[#This Row],[FLIGHT_DATE]]-Table1[[#This Row],[DATE_BOOKED]]</f>
        <v>135</v>
      </c>
    </row>
    <row r="974" spans="1:23" x14ac:dyDescent="0.25">
      <c r="A974" s="246">
        <v>45722</v>
      </c>
      <c r="B974" s="247" t="s">
        <v>304</v>
      </c>
      <c r="C974" s="98" t="s">
        <v>108</v>
      </c>
      <c r="D974" s="98"/>
      <c r="E974" s="247"/>
      <c r="F974" s="247" t="s">
        <v>45</v>
      </c>
      <c r="G974" s="247" t="s">
        <v>8</v>
      </c>
      <c r="H974" s="247" t="s">
        <v>295</v>
      </c>
      <c r="I974" s="248" t="s">
        <v>294</v>
      </c>
      <c r="J974" s="246">
        <v>45864</v>
      </c>
      <c r="K974" s="249">
        <v>0</v>
      </c>
      <c r="L974" s="249">
        <v>0</v>
      </c>
      <c r="M974" s="251">
        <v>185</v>
      </c>
      <c r="N974" s="252">
        <v>0</v>
      </c>
      <c r="O974" s="252">
        <v>0</v>
      </c>
      <c r="P974" s="253">
        <f>SUM(Table1[[#This Row],[BASE_FARE]:[SURCHARGES]])*Table1[[#This Row],[SEATS_BOOKED]]</f>
        <v>0</v>
      </c>
      <c r="Q974" s="247" t="s">
        <v>109</v>
      </c>
      <c r="R974" s="249" t="s">
        <v>459</v>
      </c>
      <c r="S974" s="247" t="str">
        <f>LEFT(Table1[[#This Row],[SECTOR]],3)</f>
        <v>SSH</v>
      </c>
      <c r="T974" s="247" t="str">
        <f>RIGHT(Table1[[#This Row],[SECTOR]],3)</f>
        <v>BRI</v>
      </c>
      <c r="U974" s="247" t="str">
        <f t="shared" si="19"/>
        <v>BRI</v>
      </c>
      <c r="V974" s="247">
        <f>WEEKDAY(Table1[[#This Row],[FLIGHT_DATE]],2)</f>
        <v>6</v>
      </c>
      <c r="W974" s="247">
        <f>Table1[[#This Row],[FLIGHT_DATE]]-Table1[[#This Row],[DATE_BOOKED]]</f>
        <v>142</v>
      </c>
    </row>
    <row r="975" spans="1:23" x14ac:dyDescent="0.25">
      <c r="A975" s="246">
        <v>45722</v>
      </c>
      <c r="B975" s="247" t="s">
        <v>304</v>
      </c>
      <c r="C975" s="98" t="s">
        <v>108</v>
      </c>
      <c r="D975" s="98"/>
      <c r="E975" s="247"/>
      <c r="F975" s="247" t="s">
        <v>45</v>
      </c>
      <c r="G975" s="247" t="s">
        <v>8</v>
      </c>
      <c r="H975" s="247" t="s">
        <v>295</v>
      </c>
      <c r="I975" s="248" t="s">
        <v>294</v>
      </c>
      <c r="J975" s="246">
        <v>45871</v>
      </c>
      <c r="K975" s="249">
        <v>0</v>
      </c>
      <c r="L975" s="249">
        <v>0</v>
      </c>
      <c r="M975" s="251">
        <v>185</v>
      </c>
      <c r="N975" s="252">
        <v>0</v>
      </c>
      <c r="O975" s="252">
        <v>0</v>
      </c>
      <c r="P975" s="253">
        <f>SUM(Table1[[#This Row],[BASE_FARE]:[SURCHARGES]])*Table1[[#This Row],[SEATS_BOOKED]]</f>
        <v>0</v>
      </c>
      <c r="Q975" s="247" t="s">
        <v>109</v>
      </c>
      <c r="R975" s="249" t="s">
        <v>459</v>
      </c>
      <c r="S975" s="247" t="str">
        <f>LEFT(Table1[[#This Row],[SECTOR]],3)</f>
        <v>SSH</v>
      </c>
      <c r="T975" s="247" t="str">
        <f>RIGHT(Table1[[#This Row],[SECTOR]],3)</f>
        <v>BRI</v>
      </c>
      <c r="U975" s="247" t="str">
        <f t="shared" si="19"/>
        <v>BRI</v>
      </c>
      <c r="V975" s="247">
        <f>WEEKDAY(Table1[[#This Row],[FLIGHT_DATE]],2)</f>
        <v>6</v>
      </c>
      <c r="W975" s="247">
        <f>Table1[[#This Row],[FLIGHT_DATE]]-Table1[[#This Row],[DATE_BOOKED]]</f>
        <v>149</v>
      </c>
    </row>
    <row r="976" spans="1:23" x14ac:dyDescent="0.25">
      <c r="A976" s="246">
        <v>45722</v>
      </c>
      <c r="B976" s="247" t="s">
        <v>304</v>
      </c>
      <c r="C976" s="98" t="s">
        <v>108</v>
      </c>
      <c r="D976" s="98"/>
      <c r="E976" s="247"/>
      <c r="F976" s="247" t="s">
        <v>45</v>
      </c>
      <c r="G976" s="247" t="s">
        <v>8</v>
      </c>
      <c r="H976" s="247" t="s">
        <v>480</v>
      </c>
      <c r="I976" s="248" t="s">
        <v>294</v>
      </c>
      <c r="J976" s="246">
        <v>45877</v>
      </c>
      <c r="K976" s="249">
        <v>0</v>
      </c>
      <c r="L976" s="249">
        <v>0</v>
      </c>
      <c r="M976" s="251">
        <v>185</v>
      </c>
      <c r="N976" s="252">
        <v>0</v>
      </c>
      <c r="O976" s="252">
        <v>0</v>
      </c>
      <c r="P976" s="253">
        <f>SUM(Table1[[#This Row],[BASE_FARE]:[SURCHARGES]])*Table1[[#This Row],[SEATS_BOOKED]]</f>
        <v>0</v>
      </c>
      <c r="Q976" s="247" t="s">
        <v>109</v>
      </c>
      <c r="R976" s="249" t="s">
        <v>459</v>
      </c>
      <c r="S976" s="247" t="str">
        <f>LEFT(Table1[[#This Row],[SECTOR]],3)</f>
        <v>SSH</v>
      </c>
      <c r="T976" s="247" t="str">
        <f>RIGHT(Table1[[#This Row],[SECTOR]],3)</f>
        <v>BRI</v>
      </c>
      <c r="U976" s="247" t="str">
        <f t="shared" si="19"/>
        <v>BRI</v>
      </c>
      <c r="V976" s="247">
        <f>WEEKDAY(Table1[[#This Row],[FLIGHT_DATE]],2)</f>
        <v>5</v>
      </c>
      <c r="W976" s="247">
        <f>Table1[[#This Row],[FLIGHT_DATE]]-Table1[[#This Row],[DATE_BOOKED]]</f>
        <v>155</v>
      </c>
    </row>
    <row r="977" spans="1:23" x14ac:dyDescent="0.25">
      <c r="A977" s="246">
        <v>45722</v>
      </c>
      <c r="B977" s="247" t="s">
        <v>304</v>
      </c>
      <c r="C977" s="98" t="s">
        <v>108</v>
      </c>
      <c r="D977" s="98"/>
      <c r="E977" s="247"/>
      <c r="F977" s="247" t="s">
        <v>45</v>
      </c>
      <c r="G977" s="247" t="s">
        <v>8</v>
      </c>
      <c r="H977" s="247" t="s">
        <v>480</v>
      </c>
      <c r="I977" s="248" t="s">
        <v>294</v>
      </c>
      <c r="J977" s="246">
        <v>45884</v>
      </c>
      <c r="K977" s="249">
        <v>0</v>
      </c>
      <c r="L977" s="249">
        <v>0</v>
      </c>
      <c r="M977" s="251">
        <v>185</v>
      </c>
      <c r="N977" s="252">
        <v>0</v>
      </c>
      <c r="O977" s="252">
        <v>0</v>
      </c>
      <c r="P977" s="253">
        <f>SUM(Table1[[#This Row],[BASE_FARE]:[SURCHARGES]])*Table1[[#This Row],[SEATS_BOOKED]]</f>
        <v>0</v>
      </c>
      <c r="Q977" s="247" t="s">
        <v>109</v>
      </c>
      <c r="R977" s="249" t="s">
        <v>459</v>
      </c>
      <c r="S977" s="247" t="str">
        <f>LEFT(Table1[[#This Row],[SECTOR]],3)</f>
        <v>SSH</v>
      </c>
      <c r="T977" s="247" t="str">
        <f>RIGHT(Table1[[#This Row],[SECTOR]],3)</f>
        <v>BRI</v>
      </c>
      <c r="U977" s="247" t="str">
        <f t="shared" si="19"/>
        <v>BRI</v>
      </c>
      <c r="V977" s="247">
        <f>WEEKDAY(Table1[[#This Row],[FLIGHT_DATE]],2)</f>
        <v>5</v>
      </c>
      <c r="W977" s="247">
        <f>Table1[[#This Row],[FLIGHT_DATE]]-Table1[[#This Row],[DATE_BOOKED]]</f>
        <v>162</v>
      </c>
    </row>
    <row r="978" spans="1:23" x14ac:dyDescent="0.25">
      <c r="A978" s="246">
        <v>45722</v>
      </c>
      <c r="B978" s="247" t="s">
        <v>304</v>
      </c>
      <c r="C978" s="98" t="s">
        <v>108</v>
      </c>
      <c r="D978" s="98"/>
      <c r="E978" s="247"/>
      <c r="F978" s="247" t="s">
        <v>45</v>
      </c>
      <c r="G978" s="247" t="s">
        <v>8</v>
      </c>
      <c r="H978" s="247" t="s">
        <v>480</v>
      </c>
      <c r="I978" s="248" t="s">
        <v>294</v>
      </c>
      <c r="J978" s="246">
        <v>45891</v>
      </c>
      <c r="K978" s="249">
        <v>0</v>
      </c>
      <c r="L978" s="249">
        <v>0</v>
      </c>
      <c r="M978" s="251">
        <v>185</v>
      </c>
      <c r="N978" s="252">
        <v>0</v>
      </c>
      <c r="O978" s="252">
        <v>0</v>
      </c>
      <c r="P978" s="253">
        <f>SUM(Table1[[#This Row],[BASE_FARE]:[SURCHARGES]])*Table1[[#This Row],[SEATS_BOOKED]]</f>
        <v>0</v>
      </c>
      <c r="Q978" s="247" t="s">
        <v>109</v>
      </c>
      <c r="R978" s="249" t="s">
        <v>459</v>
      </c>
      <c r="S978" s="247" t="str">
        <f>LEFT(Table1[[#This Row],[SECTOR]],3)</f>
        <v>SSH</v>
      </c>
      <c r="T978" s="247" t="str">
        <f>RIGHT(Table1[[#This Row],[SECTOR]],3)</f>
        <v>BRI</v>
      </c>
      <c r="U978" s="247" t="str">
        <f t="shared" ref="U978:U1041" si="20">IF(AND(S978&lt;&gt;"SSH", S978&lt;&gt;"RMF", S978&lt;&gt;"CAI", S978&lt;&gt;"HRG", S978&lt;&gt;"LXR", S978&lt;&gt;"DXB", OR(T978="SSH", T978="RMF", T978="CAI", T978="HRG", T978="LXR", T978="DXB")), S978,
    IF(AND(T978&lt;&gt;"SSH", T978&lt;&gt;"RMF", T978&lt;&gt;"CAI", T978&lt;&gt;"HRG", T978&lt;&gt;"LXR", T978&lt;&gt;"DXB", OR(S978="SSH", S978="RMF", S978="CAI", S978="HRG", S978="LXR", S978="DXB")), T978,
    "VIE"))</f>
        <v>BRI</v>
      </c>
      <c r="V978" s="247">
        <f>WEEKDAY(Table1[[#This Row],[FLIGHT_DATE]],2)</f>
        <v>5</v>
      </c>
      <c r="W978" s="247">
        <f>Table1[[#This Row],[FLIGHT_DATE]]-Table1[[#This Row],[DATE_BOOKED]]</f>
        <v>169</v>
      </c>
    </row>
    <row r="979" spans="1:23" x14ac:dyDescent="0.25">
      <c r="A979" s="246">
        <v>45722</v>
      </c>
      <c r="B979" s="247" t="s">
        <v>304</v>
      </c>
      <c r="C979" s="98" t="s">
        <v>108</v>
      </c>
      <c r="D979" s="98"/>
      <c r="E979" s="247"/>
      <c r="F979" s="247" t="s">
        <v>45</v>
      </c>
      <c r="G979" s="247" t="s">
        <v>8</v>
      </c>
      <c r="H979" s="247" t="s">
        <v>480</v>
      </c>
      <c r="I979" s="248" t="s">
        <v>294</v>
      </c>
      <c r="J979" s="246">
        <v>45898</v>
      </c>
      <c r="K979" s="249">
        <v>0</v>
      </c>
      <c r="L979" s="249">
        <v>0</v>
      </c>
      <c r="M979" s="251">
        <v>185</v>
      </c>
      <c r="N979" s="252">
        <v>0</v>
      </c>
      <c r="O979" s="252">
        <v>0</v>
      </c>
      <c r="P979" s="253">
        <f>SUM(Table1[[#This Row],[BASE_FARE]:[SURCHARGES]])*Table1[[#This Row],[SEATS_BOOKED]]</f>
        <v>0</v>
      </c>
      <c r="Q979" s="247" t="s">
        <v>109</v>
      </c>
      <c r="R979" s="249" t="s">
        <v>459</v>
      </c>
      <c r="S979" s="247" t="str">
        <f>LEFT(Table1[[#This Row],[SECTOR]],3)</f>
        <v>SSH</v>
      </c>
      <c r="T979" s="247" t="str">
        <f>RIGHT(Table1[[#This Row],[SECTOR]],3)</f>
        <v>BRI</v>
      </c>
      <c r="U979" s="247" t="str">
        <f t="shared" si="20"/>
        <v>BRI</v>
      </c>
      <c r="V979" s="247">
        <f>WEEKDAY(Table1[[#This Row],[FLIGHT_DATE]],2)</f>
        <v>5</v>
      </c>
      <c r="W979" s="247">
        <f>Table1[[#This Row],[FLIGHT_DATE]]-Table1[[#This Row],[DATE_BOOKED]]</f>
        <v>176</v>
      </c>
    </row>
    <row r="980" spans="1:23" x14ac:dyDescent="0.25">
      <c r="A980" s="246">
        <v>45722</v>
      </c>
      <c r="B980" s="247" t="s">
        <v>304</v>
      </c>
      <c r="C980" s="98" t="s">
        <v>108</v>
      </c>
      <c r="D980" s="98"/>
      <c r="E980" s="247"/>
      <c r="F980" s="247" t="s">
        <v>45</v>
      </c>
      <c r="G980" s="247" t="s">
        <v>8</v>
      </c>
      <c r="H980" s="247" t="s">
        <v>480</v>
      </c>
      <c r="I980" s="248" t="s">
        <v>294</v>
      </c>
      <c r="J980" s="246">
        <v>45905</v>
      </c>
      <c r="K980" s="249">
        <v>0</v>
      </c>
      <c r="L980" s="249">
        <v>0</v>
      </c>
      <c r="M980" s="251">
        <v>185</v>
      </c>
      <c r="N980" s="252">
        <v>0</v>
      </c>
      <c r="O980" s="252">
        <v>0</v>
      </c>
      <c r="P980" s="253">
        <f>SUM(Table1[[#This Row],[BASE_FARE]:[SURCHARGES]])*Table1[[#This Row],[SEATS_BOOKED]]</f>
        <v>0</v>
      </c>
      <c r="Q980" s="247" t="s">
        <v>109</v>
      </c>
      <c r="R980" s="249" t="s">
        <v>459</v>
      </c>
      <c r="S980" s="247" t="str">
        <f>LEFT(Table1[[#This Row],[SECTOR]],3)</f>
        <v>SSH</v>
      </c>
      <c r="T980" s="247" t="str">
        <f>RIGHT(Table1[[#This Row],[SECTOR]],3)</f>
        <v>BRI</v>
      </c>
      <c r="U980" s="247" t="str">
        <f t="shared" si="20"/>
        <v>BRI</v>
      </c>
      <c r="V980" s="247">
        <f>WEEKDAY(Table1[[#This Row],[FLIGHT_DATE]],2)</f>
        <v>5</v>
      </c>
      <c r="W980" s="247">
        <f>Table1[[#This Row],[FLIGHT_DATE]]-Table1[[#This Row],[DATE_BOOKED]]</f>
        <v>183</v>
      </c>
    </row>
    <row r="981" spans="1:23" x14ac:dyDescent="0.25">
      <c r="A981" s="246">
        <v>45722</v>
      </c>
      <c r="B981" s="247" t="s">
        <v>304</v>
      </c>
      <c r="C981" s="98" t="s">
        <v>108</v>
      </c>
      <c r="D981" s="98"/>
      <c r="E981" s="247"/>
      <c r="F981" s="247" t="s">
        <v>45</v>
      </c>
      <c r="G981" s="247" t="s">
        <v>8</v>
      </c>
      <c r="H981" s="247" t="s">
        <v>295</v>
      </c>
      <c r="I981" s="248" t="s">
        <v>294</v>
      </c>
      <c r="J981" s="246">
        <v>45913</v>
      </c>
      <c r="K981" s="249">
        <v>0</v>
      </c>
      <c r="L981" s="249">
        <v>0</v>
      </c>
      <c r="M981" s="251">
        <v>185</v>
      </c>
      <c r="N981" s="252">
        <v>0</v>
      </c>
      <c r="O981" s="252">
        <v>0</v>
      </c>
      <c r="P981" s="253">
        <f>SUM(Table1[[#This Row],[BASE_FARE]:[SURCHARGES]])*Table1[[#This Row],[SEATS_BOOKED]]</f>
        <v>0</v>
      </c>
      <c r="Q981" s="247" t="s">
        <v>109</v>
      </c>
      <c r="R981" s="249" t="s">
        <v>459</v>
      </c>
      <c r="S981" s="247" t="str">
        <f>LEFT(Table1[[#This Row],[SECTOR]],3)</f>
        <v>SSH</v>
      </c>
      <c r="T981" s="247" t="str">
        <f>RIGHT(Table1[[#This Row],[SECTOR]],3)</f>
        <v>BRI</v>
      </c>
      <c r="U981" s="247" t="str">
        <f t="shared" si="20"/>
        <v>BRI</v>
      </c>
      <c r="V981" s="247">
        <f>WEEKDAY(Table1[[#This Row],[FLIGHT_DATE]],2)</f>
        <v>6</v>
      </c>
      <c r="W981" s="247">
        <f>Table1[[#This Row],[FLIGHT_DATE]]-Table1[[#This Row],[DATE_BOOKED]]</f>
        <v>191</v>
      </c>
    </row>
    <row r="982" spans="1:23" x14ac:dyDescent="0.25">
      <c r="A982" s="246">
        <v>45722</v>
      </c>
      <c r="B982" s="247" t="s">
        <v>304</v>
      </c>
      <c r="C982" s="98" t="s">
        <v>108</v>
      </c>
      <c r="D982" s="98"/>
      <c r="E982" s="247"/>
      <c r="F982" s="247" t="s">
        <v>45</v>
      </c>
      <c r="G982" s="247" t="s">
        <v>8</v>
      </c>
      <c r="H982" s="247" t="s">
        <v>295</v>
      </c>
      <c r="I982" s="248" t="s">
        <v>294</v>
      </c>
      <c r="J982" s="246">
        <v>45920</v>
      </c>
      <c r="K982" s="249">
        <v>0</v>
      </c>
      <c r="L982" s="249">
        <v>0</v>
      </c>
      <c r="M982" s="251">
        <v>185</v>
      </c>
      <c r="N982" s="252">
        <v>0</v>
      </c>
      <c r="O982" s="252">
        <v>0</v>
      </c>
      <c r="P982" s="253">
        <f>SUM(Table1[[#This Row],[BASE_FARE]:[SURCHARGES]])*Table1[[#This Row],[SEATS_BOOKED]]</f>
        <v>0</v>
      </c>
      <c r="Q982" s="247" t="s">
        <v>109</v>
      </c>
      <c r="R982" s="249" t="s">
        <v>459</v>
      </c>
      <c r="S982" s="247" t="str">
        <f>LEFT(Table1[[#This Row],[SECTOR]],3)</f>
        <v>SSH</v>
      </c>
      <c r="T982" s="247" t="str">
        <f>RIGHT(Table1[[#This Row],[SECTOR]],3)</f>
        <v>BRI</v>
      </c>
      <c r="U982" s="247" t="str">
        <f t="shared" si="20"/>
        <v>BRI</v>
      </c>
      <c r="V982" s="247">
        <f>WEEKDAY(Table1[[#This Row],[FLIGHT_DATE]],2)</f>
        <v>6</v>
      </c>
      <c r="W982" s="247">
        <f>Table1[[#This Row],[FLIGHT_DATE]]-Table1[[#This Row],[DATE_BOOKED]]</f>
        <v>198</v>
      </c>
    </row>
    <row r="983" spans="1:23" x14ac:dyDescent="0.25">
      <c r="A983" s="246">
        <v>45722</v>
      </c>
      <c r="B983" s="247" t="s">
        <v>304</v>
      </c>
      <c r="C983" s="98" t="s">
        <v>108</v>
      </c>
      <c r="D983" s="98"/>
      <c r="E983" s="247"/>
      <c r="F983" s="247" t="s">
        <v>45</v>
      </c>
      <c r="G983" s="247" t="s">
        <v>8</v>
      </c>
      <c r="H983" s="247" t="s">
        <v>295</v>
      </c>
      <c r="I983" s="248" t="s">
        <v>294</v>
      </c>
      <c r="J983" s="246">
        <v>45927</v>
      </c>
      <c r="K983" s="249">
        <v>0</v>
      </c>
      <c r="L983" s="249">
        <v>0</v>
      </c>
      <c r="M983" s="251">
        <v>185</v>
      </c>
      <c r="N983" s="252">
        <v>0</v>
      </c>
      <c r="O983" s="252">
        <v>0</v>
      </c>
      <c r="P983" s="253">
        <f>SUM(Table1[[#This Row],[BASE_FARE]:[SURCHARGES]])*Table1[[#This Row],[SEATS_BOOKED]]</f>
        <v>0</v>
      </c>
      <c r="Q983" s="247" t="s">
        <v>109</v>
      </c>
      <c r="R983" s="249" t="s">
        <v>459</v>
      </c>
      <c r="S983" s="247" t="str">
        <f>LEFT(Table1[[#This Row],[SECTOR]],3)</f>
        <v>SSH</v>
      </c>
      <c r="T983" s="247" t="str">
        <f>RIGHT(Table1[[#This Row],[SECTOR]],3)</f>
        <v>BRI</v>
      </c>
      <c r="U983" s="247" t="str">
        <f t="shared" si="20"/>
        <v>BRI</v>
      </c>
      <c r="V983" s="247">
        <f>WEEKDAY(Table1[[#This Row],[FLIGHT_DATE]],2)</f>
        <v>6</v>
      </c>
      <c r="W983" s="247">
        <f>Table1[[#This Row],[FLIGHT_DATE]]-Table1[[#This Row],[DATE_BOOKED]]</f>
        <v>205</v>
      </c>
    </row>
    <row r="984" spans="1:23" x14ac:dyDescent="0.25">
      <c r="A984" s="246">
        <v>45722</v>
      </c>
      <c r="B984" s="247" t="s">
        <v>304</v>
      </c>
      <c r="C984" s="98" t="s">
        <v>108</v>
      </c>
      <c r="D984" s="98"/>
      <c r="E984" s="247"/>
      <c r="F984" s="247" t="s">
        <v>45</v>
      </c>
      <c r="G984" s="247" t="s">
        <v>8</v>
      </c>
      <c r="H984" s="247" t="s">
        <v>295</v>
      </c>
      <c r="I984" s="248" t="s">
        <v>294</v>
      </c>
      <c r="J984" s="246">
        <v>45934</v>
      </c>
      <c r="K984" s="249">
        <v>0</v>
      </c>
      <c r="L984" s="249">
        <v>0</v>
      </c>
      <c r="M984" s="251">
        <v>185</v>
      </c>
      <c r="N984" s="252">
        <v>0</v>
      </c>
      <c r="O984" s="252">
        <v>0</v>
      </c>
      <c r="P984" s="253">
        <f>SUM(Table1[[#This Row],[BASE_FARE]:[SURCHARGES]])*Table1[[#This Row],[SEATS_BOOKED]]</f>
        <v>0</v>
      </c>
      <c r="Q984" s="247" t="s">
        <v>109</v>
      </c>
      <c r="R984" s="249" t="s">
        <v>459</v>
      </c>
      <c r="S984" s="247" t="str">
        <f>LEFT(Table1[[#This Row],[SECTOR]],3)</f>
        <v>SSH</v>
      </c>
      <c r="T984" s="247" t="str">
        <f>RIGHT(Table1[[#This Row],[SECTOR]],3)</f>
        <v>BRI</v>
      </c>
      <c r="U984" s="247" t="str">
        <f t="shared" si="20"/>
        <v>BRI</v>
      </c>
      <c r="V984" s="247">
        <f>WEEKDAY(Table1[[#This Row],[FLIGHT_DATE]],2)</f>
        <v>6</v>
      </c>
      <c r="W984" s="247">
        <f>Table1[[#This Row],[FLIGHT_DATE]]-Table1[[#This Row],[DATE_BOOKED]]</f>
        <v>212</v>
      </c>
    </row>
    <row r="985" spans="1:23" x14ac:dyDescent="0.25">
      <c r="A985" s="246">
        <v>45722</v>
      </c>
      <c r="B985" s="247" t="s">
        <v>304</v>
      </c>
      <c r="C985" s="98" t="s">
        <v>108</v>
      </c>
      <c r="D985" s="98"/>
      <c r="E985" s="247"/>
      <c r="F985" s="247" t="s">
        <v>45</v>
      </c>
      <c r="G985" s="247" t="s">
        <v>8</v>
      </c>
      <c r="H985" s="247" t="s">
        <v>295</v>
      </c>
      <c r="I985" s="248" t="s">
        <v>294</v>
      </c>
      <c r="J985" s="246">
        <v>45941</v>
      </c>
      <c r="K985" s="249">
        <v>0</v>
      </c>
      <c r="L985" s="249">
        <v>0</v>
      </c>
      <c r="M985" s="251">
        <v>185</v>
      </c>
      <c r="N985" s="252">
        <v>0</v>
      </c>
      <c r="O985" s="252">
        <v>0</v>
      </c>
      <c r="P985" s="253">
        <f>SUM(Table1[[#This Row],[BASE_FARE]:[SURCHARGES]])*Table1[[#This Row],[SEATS_BOOKED]]</f>
        <v>0</v>
      </c>
      <c r="Q985" s="247" t="s">
        <v>109</v>
      </c>
      <c r="R985" s="249" t="s">
        <v>459</v>
      </c>
      <c r="S985" s="247" t="str">
        <f>LEFT(Table1[[#This Row],[SECTOR]],3)</f>
        <v>SSH</v>
      </c>
      <c r="T985" s="247" t="str">
        <f>RIGHT(Table1[[#This Row],[SECTOR]],3)</f>
        <v>BRI</v>
      </c>
      <c r="U985" s="247" t="str">
        <f t="shared" si="20"/>
        <v>BRI</v>
      </c>
      <c r="V985" s="247">
        <f>WEEKDAY(Table1[[#This Row],[FLIGHT_DATE]],2)</f>
        <v>6</v>
      </c>
      <c r="W985" s="247">
        <f>Table1[[#This Row],[FLIGHT_DATE]]-Table1[[#This Row],[DATE_BOOKED]]</f>
        <v>219</v>
      </c>
    </row>
    <row r="986" spans="1:23" x14ac:dyDescent="0.25">
      <c r="A986" s="246">
        <v>45722</v>
      </c>
      <c r="B986" s="247" t="s">
        <v>304</v>
      </c>
      <c r="C986" s="98" t="s">
        <v>108</v>
      </c>
      <c r="D986" s="98"/>
      <c r="E986" s="247"/>
      <c r="F986" s="247" t="s">
        <v>45</v>
      </c>
      <c r="G986" s="247" t="s">
        <v>8</v>
      </c>
      <c r="H986" s="247" t="s">
        <v>295</v>
      </c>
      <c r="I986" s="248" t="s">
        <v>294</v>
      </c>
      <c r="J986" s="246">
        <v>45948</v>
      </c>
      <c r="K986" s="249">
        <v>0</v>
      </c>
      <c r="L986" s="249">
        <v>0</v>
      </c>
      <c r="M986" s="251">
        <v>185</v>
      </c>
      <c r="N986" s="252">
        <v>0</v>
      </c>
      <c r="O986" s="252">
        <v>0</v>
      </c>
      <c r="P986" s="253">
        <f>SUM(Table1[[#This Row],[BASE_FARE]:[SURCHARGES]])*Table1[[#This Row],[SEATS_BOOKED]]</f>
        <v>0</v>
      </c>
      <c r="Q986" s="247" t="s">
        <v>109</v>
      </c>
      <c r="R986" s="249" t="s">
        <v>459</v>
      </c>
      <c r="S986" s="247" t="str">
        <f>LEFT(Table1[[#This Row],[SECTOR]],3)</f>
        <v>SSH</v>
      </c>
      <c r="T986" s="247" t="str">
        <f>RIGHT(Table1[[#This Row],[SECTOR]],3)</f>
        <v>BRI</v>
      </c>
      <c r="U986" s="247" t="str">
        <f t="shared" si="20"/>
        <v>BRI</v>
      </c>
      <c r="V986" s="247">
        <f>WEEKDAY(Table1[[#This Row],[FLIGHT_DATE]],2)</f>
        <v>6</v>
      </c>
      <c r="W986" s="247">
        <f>Table1[[#This Row],[FLIGHT_DATE]]-Table1[[#This Row],[DATE_BOOKED]]</f>
        <v>226</v>
      </c>
    </row>
    <row r="987" spans="1:23" x14ac:dyDescent="0.25">
      <c r="A987" s="246">
        <v>45722</v>
      </c>
      <c r="B987" s="247" t="s">
        <v>304</v>
      </c>
      <c r="C987" s="98" t="s">
        <v>108</v>
      </c>
      <c r="D987" s="98"/>
      <c r="E987" s="247"/>
      <c r="F987" s="247" t="s">
        <v>45</v>
      </c>
      <c r="G987" s="247" t="s">
        <v>8</v>
      </c>
      <c r="H987" s="247" t="s">
        <v>295</v>
      </c>
      <c r="I987" s="248" t="s">
        <v>294</v>
      </c>
      <c r="J987" s="246">
        <v>45955</v>
      </c>
      <c r="K987" s="249">
        <v>0</v>
      </c>
      <c r="L987" s="249">
        <v>0</v>
      </c>
      <c r="M987" s="251">
        <v>185</v>
      </c>
      <c r="N987" s="252">
        <v>0</v>
      </c>
      <c r="O987" s="252">
        <v>0</v>
      </c>
      <c r="P987" s="253">
        <f>SUM(Table1[[#This Row],[BASE_FARE]:[SURCHARGES]])*Table1[[#This Row],[SEATS_BOOKED]]</f>
        <v>0</v>
      </c>
      <c r="Q987" s="247" t="s">
        <v>109</v>
      </c>
      <c r="R987" s="249" t="s">
        <v>459</v>
      </c>
      <c r="S987" s="247" t="str">
        <f>LEFT(Table1[[#This Row],[SECTOR]],3)</f>
        <v>SSH</v>
      </c>
      <c r="T987" s="247" t="str">
        <f>RIGHT(Table1[[#This Row],[SECTOR]],3)</f>
        <v>BRI</v>
      </c>
      <c r="U987" s="247" t="str">
        <f t="shared" si="20"/>
        <v>BRI</v>
      </c>
      <c r="V987" s="247">
        <f>WEEKDAY(Table1[[#This Row],[FLIGHT_DATE]],2)</f>
        <v>6</v>
      </c>
      <c r="W987" s="247">
        <f>Table1[[#This Row],[FLIGHT_DATE]]-Table1[[#This Row],[DATE_BOOKED]]</f>
        <v>233</v>
      </c>
    </row>
    <row r="988" spans="1:23" x14ac:dyDescent="0.25">
      <c r="A988" s="246">
        <v>45722</v>
      </c>
      <c r="B988" s="247" t="s">
        <v>304</v>
      </c>
      <c r="C988" s="98" t="s">
        <v>108</v>
      </c>
      <c r="D988" s="98"/>
      <c r="E988" s="247"/>
      <c r="F988" s="247" t="s">
        <v>45</v>
      </c>
      <c r="G988" s="247" t="s">
        <v>8</v>
      </c>
      <c r="H988" s="247" t="s">
        <v>295</v>
      </c>
      <c r="I988" s="248" t="s">
        <v>294</v>
      </c>
      <c r="J988" s="246">
        <v>45962</v>
      </c>
      <c r="K988" s="249">
        <v>0</v>
      </c>
      <c r="L988" s="249">
        <v>0</v>
      </c>
      <c r="M988" s="251">
        <v>185</v>
      </c>
      <c r="N988" s="252">
        <v>0</v>
      </c>
      <c r="O988" s="252">
        <v>0</v>
      </c>
      <c r="P988" s="253">
        <f>SUM(Table1[[#This Row],[BASE_FARE]:[SURCHARGES]])*Table1[[#This Row],[SEATS_BOOKED]]</f>
        <v>0</v>
      </c>
      <c r="Q988" s="247" t="s">
        <v>109</v>
      </c>
      <c r="R988" s="249" t="s">
        <v>459</v>
      </c>
      <c r="S988" s="247" t="str">
        <f>LEFT(Table1[[#This Row],[SECTOR]],3)</f>
        <v>SSH</v>
      </c>
      <c r="T988" s="247" t="str">
        <f>RIGHT(Table1[[#This Row],[SECTOR]],3)</f>
        <v>BRI</v>
      </c>
      <c r="U988" s="247" t="str">
        <f t="shared" si="20"/>
        <v>BRI</v>
      </c>
      <c r="V988" s="247">
        <f>WEEKDAY(Table1[[#This Row],[FLIGHT_DATE]],2)</f>
        <v>6</v>
      </c>
      <c r="W988" s="247">
        <f>Table1[[#This Row],[FLIGHT_DATE]]-Table1[[#This Row],[DATE_BOOKED]]</f>
        <v>240</v>
      </c>
    </row>
    <row r="989" spans="1:23" x14ac:dyDescent="0.25">
      <c r="A989" s="246">
        <v>45722</v>
      </c>
      <c r="B989" s="247" t="s">
        <v>304</v>
      </c>
      <c r="C989" s="98" t="s">
        <v>108</v>
      </c>
      <c r="D989" s="98"/>
      <c r="E989" s="247"/>
      <c r="F989" s="247" t="s">
        <v>45</v>
      </c>
      <c r="G989" s="247" t="s">
        <v>8</v>
      </c>
      <c r="H989" s="247" t="s">
        <v>295</v>
      </c>
      <c r="I989" s="248" t="s">
        <v>294</v>
      </c>
      <c r="J989" s="246">
        <v>45969</v>
      </c>
      <c r="K989" s="249">
        <v>0</v>
      </c>
      <c r="L989" s="249">
        <v>0</v>
      </c>
      <c r="M989" s="251">
        <v>185</v>
      </c>
      <c r="N989" s="252">
        <v>0</v>
      </c>
      <c r="O989" s="252">
        <v>0</v>
      </c>
      <c r="P989" s="253">
        <f>SUM(Table1[[#This Row],[BASE_FARE]:[SURCHARGES]])*Table1[[#This Row],[SEATS_BOOKED]]</f>
        <v>0</v>
      </c>
      <c r="Q989" s="247" t="s">
        <v>109</v>
      </c>
      <c r="R989" s="249" t="s">
        <v>459</v>
      </c>
      <c r="S989" s="247" t="str">
        <f>LEFT(Table1[[#This Row],[SECTOR]],3)</f>
        <v>SSH</v>
      </c>
      <c r="T989" s="247" t="str">
        <f>RIGHT(Table1[[#This Row],[SECTOR]],3)</f>
        <v>BRI</v>
      </c>
      <c r="U989" s="247" t="str">
        <f t="shared" si="20"/>
        <v>BRI</v>
      </c>
      <c r="V989" s="247">
        <f>WEEKDAY(Table1[[#This Row],[FLIGHT_DATE]],2)</f>
        <v>6</v>
      </c>
      <c r="W989" s="247">
        <f>Table1[[#This Row],[FLIGHT_DATE]]-Table1[[#This Row],[DATE_BOOKED]]</f>
        <v>247</v>
      </c>
    </row>
    <row r="990" spans="1:23" x14ac:dyDescent="0.25">
      <c r="A990" s="246">
        <v>45722</v>
      </c>
      <c r="B990" s="247" t="s">
        <v>304</v>
      </c>
      <c r="C990" s="98" t="s">
        <v>108</v>
      </c>
      <c r="D990" s="98"/>
      <c r="E990" s="247"/>
      <c r="F990" s="247" t="s">
        <v>45</v>
      </c>
      <c r="G990" s="247" t="s">
        <v>8</v>
      </c>
      <c r="H990" s="247" t="s">
        <v>295</v>
      </c>
      <c r="I990" s="248" t="s">
        <v>294</v>
      </c>
      <c r="J990" s="246">
        <v>45976</v>
      </c>
      <c r="K990" s="249">
        <v>0</v>
      </c>
      <c r="L990" s="249">
        <v>0</v>
      </c>
      <c r="M990" s="251">
        <v>185</v>
      </c>
      <c r="N990" s="252">
        <v>0</v>
      </c>
      <c r="O990" s="252">
        <v>0</v>
      </c>
      <c r="P990" s="253">
        <f>SUM(Table1[[#This Row],[BASE_FARE]:[SURCHARGES]])*Table1[[#This Row],[SEATS_BOOKED]]</f>
        <v>0</v>
      </c>
      <c r="Q990" s="247" t="s">
        <v>109</v>
      </c>
      <c r="R990" s="249" t="s">
        <v>459</v>
      </c>
      <c r="S990" s="247" t="str">
        <f>LEFT(Table1[[#This Row],[SECTOR]],3)</f>
        <v>SSH</v>
      </c>
      <c r="T990" s="247" t="str">
        <f>RIGHT(Table1[[#This Row],[SECTOR]],3)</f>
        <v>BRI</v>
      </c>
      <c r="U990" s="247" t="str">
        <f t="shared" si="20"/>
        <v>BRI</v>
      </c>
      <c r="V990" s="247">
        <f>WEEKDAY(Table1[[#This Row],[FLIGHT_DATE]],2)</f>
        <v>6</v>
      </c>
      <c r="W990" s="247">
        <f>Table1[[#This Row],[FLIGHT_DATE]]-Table1[[#This Row],[DATE_BOOKED]]</f>
        <v>254</v>
      </c>
    </row>
    <row r="991" spans="1:23" x14ac:dyDescent="0.25">
      <c r="A991" s="246">
        <v>45722</v>
      </c>
      <c r="B991" s="247" t="s">
        <v>304</v>
      </c>
      <c r="C991" s="98" t="s">
        <v>108</v>
      </c>
      <c r="D991" s="98"/>
      <c r="E991" s="247"/>
      <c r="F991" s="247" t="s">
        <v>45</v>
      </c>
      <c r="G991" s="247" t="s">
        <v>8</v>
      </c>
      <c r="H991" s="247" t="s">
        <v>295</v>
      </c>
      <c r="I991" s="248" t="s">
        <v>294</v>
      </c>
      <c r="J991" s="246">
        <v>45983</v>
      </c>
      <c r="K991" s="249">
        <v>0</v>
      </c>
      <c r="L991" s="249">
        <v>0</v>
      </c>
      <c r="M991" s="251">
        <v>185</v>
      </c>
      <c r="N991" s="252">
        <v>0</v>
      </c>
      <c r="O991" s="252">
        <v>0</v>
      </c>
      <c r="P991" s="253">
        <f>SUM(Table1[[#This Row],[BASE_FARE]:[SURCHARGES]])*Table1[[#This Row],[SEATS_BOOKED]]</f>
        <v>0</v>
      </c>
      <c r="Q991" s="247" t="s">
        <v>109</v>
      </c>
      <c r="R991" s="249" t="s">
        <v>459</v>
      </c>
      <c r="S991" s="247" t="str">
        <f>LEFT(Table1[[#This Row],[SECTOR]],3)</f>
        <v>SSH</v>
      </c>
      <c r="T991" s="247" t="str">
        <f>RIGHT(Table1[[#This Row],[SECTOR]],3)</f>
        <v>BRI</v>
      </c>
      <c r="U991" s="247" t="str">
        <f t="shared" si="20"/>
        <v>BRI</v>
      </c>
      <c r="V991" s="247">
        <f>WEEKDAY(Table1[[#This Row],[FLIGHT_DATE]],2)</f>
        <v>6</v>
      </c>
      <c r="W991" s="247">
        <f>Table1[[#This Row],[FLIGHT_DATE]]-Table1[[#This Row],[DATE_BOOKED]]</f>
        <v>261</v>
      </c>
    </row>
    <row r="992" spans="1:23" x14ac:dyDescent="0.25">
      <c r="A992" s="246">
        <v>45722</v>
      </c>
      <c r="B992" s="247" t="s">
        <v>304</v>
      </c>
      <c r="C992" s="98" t="s">
        <v>108</v>
      </c>
      <c r="D992" s="98"/>
      <c r="E992" s="247"/>
      <c r="F992" s="247" t="s">
        <v>45</v>
      </c>
      <c r="G992" s="247" t="s">
        <v>8</v>
      </c>
      <c r="H992" s="247" t="s">
        <v>295</v>
      </c>
      <c r="I992" s="248" t="s">
        <v>294</v>
      </c>
      <c r="J992" s="246">
        <v>45990</v>
      </c>
      <c r="K992" s="249">
        <v>0</v>
      </c>
      <c r="L992" s="249">
        <v>0</v>
      </c>
      <c r="M992" s="251">
        <v>185</v>
      </c>
      <c r="N992" s="252">
        <v>0</v>
      </c>
      <c r="O992" s="252">
        <v>0</v>
      </c>
      <c r="P992" s="253">
        <f>SUM(Table1[[#This Row],[BASE_FARE]:[SURCHARGES]])*Table1[[#This Row],[SEATS_BOOKED]]</f>
        <v>0</v>
      </c>
      <c r="Q992" s="247" t="s">
        <v>109</v>
      </c>
      <c r="R992" s="249" t="s">
        <v>459</v>
      </c>
      <c r="S992" s="247" t="str">
        <f>LEFT(Table1[[#This Row],[SECTOR]],3)</f>
        <v>SSH</v>
      </c>
      <c r="T992" s="247" t="str">
        <f>RIGHT(Table1[[#This Row],[SECTOR]],3)</f>
        <v>BRI</v>
      </c>
      <c r="U992" s="247" t="str">
        <f t="shared" si="20"/>
        <v>BRI</v>
      </c>
      <c r="V992" s="247">
        <f>WEEKDAY(Table1[[#This Row],[FLIGHT_DATE]],2)</f>
        <v>6</v>
      </c>
      <c r="W992" s="247">
        <f>Table1[[#This Row],[FLIGHT_DATE]]-Table1[[#This Row],[DATE_BOOKED]]</f>
        <v>268</v>
      </c>
    </row>
    <row r="993" spans="1:23" x14ac:dyDescent="0.25">
      <c r="A993" s="246">
        <v>45722</v>
      </c>
      <c r="B993" s="247" t="s">
        <v>304</v>
      </c>
      <c r="C993" s="98" t="s">
        <v>108</v>
      </c>
      <c r="D993" s="98"/>
      <c r="E993" s="247"/>
      <c r="F993" s="247" t="s">
        <v>45</v>
      </c>
      <c r="G993" s="247" t="s">
        <v>8</v>
      </c>
      <c r="H993" s="247" t="s">
        <v>295</v>
      </c>
      <c r="I993" s="248" t="s">
        <v>294</v>
      </c>
      <c r="J993" s="246">
        <v>46018</v>
      </c>
      <c r="K993" s="249">
        <v>0</v>
      </c>
      <c r="L993" s="249">
        <v>0</v>
      </c>
      <c r="M993" s="251">
        <v>185</v>
      </c>
      <c r="N993" s="252">
        <v>0</v>
      </c>
      <c r="O993" s="252">
        <v>0</v>
      </c>
      <c r="P993" s="253">
        <f>SUM(Table1[[#This Row],[BASE_FARE]:[SURCHARGES]])*Table1[[#This Row],[SEATS_BOOKED]]</f>
        <v>0</v>
      </c>
      <c r="Q993" s="247" t="s">
        <v>109</v>
      </c>
      <c r="R993" s="249" t="s">
        <v>459</v>
      </c>
      <c r="S993" s="247" t="str">
        <f>LEFT(Table1[[#This Row],[SECTOR]],3)</f>
        <v>SSH</v>
      </c>
      <c r="T993" s="247" t="str">
        <f>RIGHT(Table1[[#This Row],[SECTOR]],3)</f>
        <v>BRI</v>
      </c>
      <c r="U993" s="247" t="str">
        <f t="shared" si="20"/>
        <v>BRI</v>
      </c>
      <c r="V993" s="247">
        <f>WEEKDAY(Table1[[#This Row],[FLIGHT_DATE]],2)</f>
        <v>6</v>
      </c>
      <c r="W993" s="247">
        <f>Table1[[#This Row],[FLIGHT_DATE]]-Table1[[#This Row],[DATE_BOOKED]]</f>
        <v>296</v>
      </c>
    </row>
    <row r="994" spans="1:23" x14ac:dyDescent="0.25">
      <c r="A994" s="246">
        <v>45722</v>
      </c>
      <c r="B994" s="247" t="s">
        <v>304</v>
      </c>
      <c r="C994" s="98" t="s">
        <v>108</v>
      </c>
      <c r="D994" s="98"/>
      <c r="E994" s="247"/>
      <c r="F994" s="247" t="s">
        <v>45</v>
      </c>
      <c r="G994" s="247" t="s">
        <v>8</v>
      </c>
      <c r="H994" s="247" t="s">
        <v>295</v>
      </c>
      <c r="I994" s="248" t="s">
        <v>294</v>
      </c>
      <c r="J994" s="246">
        <v>46025</v>
      </c>
      <c r="K994" s="249">
        <v>0</v>
      </c>
      <c r="L994" s="249">
        <v>0</v>
      </c>
      <c r="M994" s="251">
        <v>185</v>
      </c>
      <c r="N994" s="252">
        <v>0</v>
      </c>
      <c r="O994" s="252">
        <v>0</v>
      </c>
      <c r="P994" s="253">
        <f>SUM(Table1[[#This Row],[BASE_FARE]:[SURCHARGES]])*Table1[[#This Row],[SEATS_BOOKED]]</f>
        <v>0</v>
      </c>
      <c r="Q994" s="247" t="s">
        <v>109</v>
      </c>
      <c r="R994" s="249" t="s">
        <v>459</v>
      </c>
      <c r="S994" s="247" t="str">
        <f>LEFT(Table1[[#This Row],[SECTOR]],3)</f>
        <v>SSH</v>
      </c>
      <c r="T994" s="247" t="str">
        <f>RIGHT(Table1[[#This Row],[SECTOR]],3)</f>
        <v>BRI</v>
      </c>
      <c r="U994" s="247" t="str">
        <f t="shared" si="20"/>
        <v>BRI</v>
      </c>
      <c r="V994" s="247">
        <f>WEEKDAY(Table1[[#This Row],[FLIGHT_DATE]],2)</f>
        <v>6</v>
      </c>
      <c r="W994" s="247">
        <f>Table1[[#This Row],[FLIGHT_DATE]]-Table1[[#This Row],[DATE_BOOKED]]</f>
        <v>303</v>
      </c>
    </row>
    <row r="995" spans="1:23" x14ac:dyDescent="0.25">
      <c r="A995" s="246">
        <v>45722</v>
      </c>
      <c r="B995" s="247" t="s">
        <v>152</v>
      </c>
      <c r="C995" s="98" t="s">
        <v>153</v>
      </c>
      <c r="D995" s="98"/>
      <c r="E995" s="247"/>
      <c r="F995" s="247" t="s">
        <v>47</v>
      </c>
      <c r="G995" s="247" t="s">
        <v>7</v>
      </c>
      <c r="H995" s="247" t="s">
        <v>116</v>
      </c>
      <c r="I995" s="248" t="s">
        <v>24</v>
      </c>
      <c r="J995" s="246">
        <v>45781</v>
      </c>
      <c r="K995" s="249">
        <v>10</v>
      </c>
      <c r="L995" s="250">
        <v>10</v>
      </c>
      <c r="M995" s="251">
        <v>175</v>
      </c>
      <c r="N995" s="252">
        <v>0</v>
      </c>
      <c r="O995" s="252">
        <v>0</v>
      </c>
      <c r="P995" s="253">
        <f>SUM(Table1[[#This Row],[BASE_FARE]:[SURCHARGES]])*Table1[[#This Row],[SEATS_BOOKED]]</f>
        <v>1750</v>
      </c>
      <c r="Q995" s="247" t="s">
        <v>109</v>
      </c>
      <c r="R995" s="249" t="s">
        <v>154</v>
      </c>
      <c r="S995" s="247" t="str">
        <f>LEFT(Table1[[#This Row],[SECTOR]],3)</f>
        <v>SSH</v>
      </c>
      <c r="T995" s="247" t="str">
        <f>RIGHT(Table1[[#This Row],[SECTOR]],3)</f>
        <v>NAP</v>
      </c>
      <c r="U995" s="247" t="str">
        <f t="shared" si="20"/>
        <v>NAP</v>
      </c>
      <c r="V995" s="247">
        <f>WEEKDAY(Table1[[#This Row],[FLIGHT_DATE]],2)</f>
        <v>7</v>
      </c>
      <c r="W995" s="247">
        <f>Table1[[#This Row],[FLIGHT_DATE]]-Table1[[#This Row],[DATE_BOOKED]]</f>
        <v>59</v>
      </c>
    </row>
    <row r="996" spans="1:23" x14ac:dyDescent="0.25">
      <c r="A996" s="246">
        <v>45722</v>
      </c>
      <c r="B996" s="247" t="s">
        <v>152</v>
      </c>
      <c r="C996" s="98" t="s">
        <v>153</v>
      </c>
      <c r="D996" s="98"/>
      <c r="E996" s="247"/>
      <c r="F996" s="247" t="s">
        <v>47</v>
      </c>
      <c r="G996" s="247" t="s">
        <v>7</v>
      </c>
      <c r="H996" s="247" t="s">
        <v>347</v>
      </c>
      <c r="I996" s="248" t="s">
        <v>24</v>
      </c>
      <c r="J996" s="246">
        <v>45779</v>
      </c>
      <c r="K996" s="249">
        <v>3</v>
      </c>
      <c r="L996" s="250">
        <v>3</v>
      </c>
      <c r="M996" s="251">
        <v>200</v>
      </c>
      <c r="N996" s="252">
        <v>0</v>
      </c>
      <c r="O996" s="252">
        <v>0</v>
      </c>
      <c r="P996" s="253">
        <f>SUM(Table1[[#This Row],[BASE_FARE]:[SURCHARGES]])*Table1[[#This Row],[SEATS_BOOKED]]</f>
        <v>600</v>
      </c>
      <c r="Q996" s="247" t="s">
        <v>109</v>
      </c>
      <c r="R996" s="249" t="s">
        <v>154</v>
      </c>
      <c r="S996" s="247" t="str">
        <f>LEFT(Table1[[#This Row],[SECTOR]],3)</f>
        <v>SSH</v>
      </c>
      <c r="T996" s="247" t="str">
        <f>RIGHT(Table1[[#This Row],[SECTOR]],3)</f>
        <v>NAP</v>
      </c>
      <c r="U996" s="247" t="str">
        <f t="shared" si="20"/>
        <v>NAP</v>
      </c>
      <c r="V996" s="247">
        <f>WEEKDAY(Table1[[#This Row],[FLIGHT_DATE]],2)</f>
        <v>5</v>
      </c>
      <c r="W996" s="247">
        <f>Table1[[#This Row],[FLIGHT_DATE]]-Table1[[#This Row],[DATE_BOOKED]]</f>
        <v>57</v>
      </c>
    </row>
    <row r="997" spans="1:23" x14ac:dyDescent="0.25">
      <c r="A997" s="246">
        <v>45722</v>
      </c>
      <c r="B997" s="247" t="s">
        <v>152</v>
      </c>
      <c r="C997" s="98" t="s">
        <v>153</v>
      </c>
      <c r="D997" s="98"/>
      <c r="E997" s="247"/>
      <c r="F997" s="247" t="s">
        <v>47</v>
      </c>
      <c r="G997" s="247" t="s">
        <v>7</v>
      </c>
      <c r="H997" s="247" t="s">
        <v>339</v>
      </c>
      <c r="I997" s="248" t="s">
        <v>340</v>
      </c>
      <c r="J997" s="246">
        <v>45894</v>
      </c>
      <c r="K997" s="249">
        <v>2</v>
      </c>
      <c r="L997" s="250">
        <v>2</v>
      </c>
      <c r="M997" s="251">
        <v>240</v>
      </c>
      <c r="N997" s="252">
        <v>0</v>
      </c>
      <c r="O997" s="252">
        <v>0</v>
      </c>
      <c r="P997" s="253">
        <f>SUM(Table1[[#This Row],[BASE_FARE]:[SURCHARGES]])*Table1[[#This Row],[SEATS_BOOKED]]</f>
        <v>480</v>
      </c>
      <c r="Q997" s="247" t="s">
        <v>109</v>
      </c>
      <c r="R997" s="249" t="s">
        <v>154</v>
      </c>
      <c r="S997" s="247" t="str">
        <f>LEFT(Table1[[#This Row],[SECTOR]],3)</f>
        <v>HRG</v>
      </c>
      <c r="T997" s="247" t="str">
        <f>RIGHT(Table1[[#This Row],[SECTOR]],3)</f>
        <v>NAP</v>
      </c>
      <c r="U997" s="247" t="str">
        <f t="shared" si="20"/>
        <v>NAP</v>
      </c>
      <c r="V997" s="247">
        <f>WEEKDAY(Table1[[#This Row],[FLIGHT_DATE]],2)</f>
        <v>1</v>
      </c>
      <c r="W997" s="247">
        <f>Table1[[#This Row],[FLIGHT_DATE]]-Table1[[#This Row],[DATE_BOOKED]]</f>
        <v>172</v>
      </c>
    </row>
    <row r="998" spans="1:23" x14ac:dyDescent="0.25">
      <c r="A998" s="246">
        <v>45723</v>
      </c>
      <c r="B998" s="247" t="s">
        <v>247</v>
      </c>
      <c r="C998" s="98" t="s">
        <v>153</v>
      </c>
      <c r="D998" s="98"/>
      <c r="E998" s="247" t="s">
        <v>510</v>
      </c>
      <c r="F998" s="247" t="s">
        <v>47</v>
      </c>
      <c r="G998" s="247" t="s">
        <v>7</v>
      </c>
      <c r="H998" s="247" t="s">
        <v>289</v>
      </c>
      <c r="I998" s="248" t="s">
        <v>300</v>
      </c>
      <c r="J998" s="246">
        <v>45759</v>
      </c>
      <c r="K998" s="249">
        <v>1</v>
      </c>
      <c r="L998" s="250">
        <v>1</v>
      </c>
      <c r="M998" s="251">
        <v>170</v>
      </c>
      <c r="N998" s="252">
        <v>24.64</v>
      </c>
      <c r="O998" s="252">
        <v>30</v>
      </c>
      <c r="P998" s="253">
        <f>SUM(Table1[[#This Row],[BASE_FARE]:[SURCHARGES]])*Table1[[#This Row],[SEATS_BOOKED]]</f>
        <v>224.64</v>
      </c>
      <c r="Q998" s="247" t="s">
        <v>109</v>
      </c>
      <c r="R998" s="249" t="s">
        <v>154</v>
      </c>
      <c r="S998" s="247" t="str">
        <f>LEFT(Table1[[#This Row],[SECTOR]],3)</f>
        <v>VRN</v>
      </c>
      <c r="T998" s="247" t="str">
        <f>RIGHT(Table1[[#This Row],[SECTOR]],3)</f>
        <v>SSH</v>
      </c>
      <c r="U998" s="247" t="str">
        <f t="shared" si="20"/>
        <v>VRN</v>
      </c>
      <c r="V998" s="247">
        <f>WEEKDAY(Table1[[#This Row],[FLIGHT_DATE]],2)</f>
        <v>6</v>
      </c>
      <c r="W998" s="247">
        <f>Table1[[#This Row],[FLIGHT_DATE]]-Table1[[#This Row],[DATE_BOOKED]]</f>
        <v>36</v>
      </c>
    </row>
    <row r="999" spans="1:23" x14ac:dyDescent="0.25">
      <c r="A999" s="246">
        <v>45723</v>
      </c>
      <c r="B999" s="247" t="s">
        <v>152</v>
      </c>
      <c r="C999" s="98" t="s">
        <v>153</v>
      </c>
      <c r="D999" s="98"/>
      <c r="E999" s="247"/>
      <c r="F999" s="247" t="s">
        <v>47</v>
      </c>
      <c r="G999" s="247" t="s">
        <v>7</v>
      </c>
      <c r="H999" s="247" t="s">
        <v>116</v>
      </c>
      <c r="I999" s="248" t="s">
        <v>24</v>
      </c>
      <c r="J999" s="246">
        <v>45781</v>
      </c>
      <c r="K999" s="249">
        <v>1</v>
      </c>
      <c r="L999" s="250">
        <v>1</v>
      </c>
      <c r="M999" s="251">
        <v>175</v>
      </c>
      <c r="N999" s="252">
        <v>0</v>
      </c>
      <c r="O999" s="252">
        <v>0</v>
      </c>
      <c r="P999" s="253">
        <f>SUM(Table1[[#This Row],[BASE_FARE]:[SURCHARGES]])*Table1[[#This Row],[SEATS_BOOKED]]</f>
        <v>175</v>
      </c>
      <c r="Q999" s="247" t="s">
        <v>109</v>
      </c>
      <c r="R999" s="249" t="s">
        <v>154</v>
      </c>
      <c r="S999" s="247" t="str">
        <f>LEFT(Table1[[#This Row],[SECTOR]],3)</f>
        <v>SSH</v>
      </c>
      <c r="T999" s="247" t="str">
        <f>RIGHT(Table1[[#This Row],[SECTOR]],3)</f>
        <v>NAP</v>
      </c>
      <c r="U999" s="247" t="str">
        <f t="shared" si="20"/>
        <v>NAP</v>
      </c>
      <c r="V999" s="247">
        <f>WEEKDAY(Table1[[#This Row],[FLIGHT_DATE]],2)</f>
        <v>7</v>
      </c>
      <c r="W999" s="247">
        <f>Table1[[#This Row],[FLIGHT_DATE]]-Table1[[#This Row],[DATE_BOOKED]]</f>
        <v>58</v>
      </c>
    </row>
    <row r="1000" spans="1:23" x14ac:dyDescent="0.25">
      <c r="A1000" s="246">
        <v>45723</v>
      </c>
      <c r="B1000" s="247" t="s">
        <v>152</v>
      </c>
      <c r="C1000" s="98" t="s">
        <v>153</v>
      </c>
      <c r="D1000" s="98"/>
      <c r="E1000" s="247"/>
      <c r="F1000" s="247" t="s">
        <v>47</v>
      </c>
      <c r="G1000" s="247" t="s">
        <v>7</v>
      </c>
      <c r="H1000" s="247" t="s">
        <v>284</v>
      </c>
      <c r="I1000" s="248" t="s">
        <v>297</v>
      </c>
      <c r="J1000" s="246">
        <v>45772</v>
      </c>
      <c r="K1000" s="249">
        <v>2</v>
      </c>
      <c r="L1000" s="250">
        <v>2</v>
      </c>
      <c r="M1000" s="251">
        <v>200</v>
      </c>
      <c r="N1000" s="252">
        <v>0</v>
      </c>
      <c r="O1000" s="252">
        <v>0</v>
      </c>
      <c r="P1000" s="253">
        <f>SUM(Table1[[#This Row],[BASE_FARE]:[SURCHARGES]])*Table1[[#This Row],[SEATS_BOOKED]]</f>
        <v>400</v>
      </c>
      <c r="Q1000" s="247" t="s">
        <v>109</v>
      </c>
      <c r="R1000" s="249" t="s">
        <v>154</v>
      </c>
      <c r="S1000" s="247" t="str">
        <f>LEFT(Table1[[#This Row],[SECTOR]],3)</f>
        <v>MXP</v>
      </c>
      <c r="T1000" s="247" t="str">
        <f>RIGHT(Table1[[#This Row],[SECTOR]],3)</f>
        <v>SSH</v>
      </c>
      <c r="U1000" s="247" t="str">
        <f t="shared" si="20"/>
        <v>MXP</v>
      </c>
      <c r="V1000" s="247">
        <f>WEEKDAY(Table1[[#This Row],[FLIGHT_DATE]],2)</f>
        <v>5</v>
      </c>
      <c r="W1000" s="247">
        <f>Table1[[#This Row],[FLIGHT_DATE]]-Table1[[#This Row],[DATE_BOOKED]]</f>
        <v>49</v>
      </c>
    </row>
    <row r="1001" spans="1:23" x14ac:dyDescent="0.25">
      <c r="A1001" s="246">
        <v>45723</v>
      </c>
      <c r="B1001" s="247" t="s">
        <v>152</v>
      </c>
      <c r="C1001" s="98" t="s">
        <v>153</v>
      </c>
      <c r="D1001" s="98"/>
      <c r="E1001" s="247"/>
      <c r="F1001" s="247" t="s">
        <v>47</v>
      </c>
      <c r="G1001" s="247" t="s">
        <v>7</v>
      </c>
      <c r="H1001" s="247" t="s">
        <v>286</v>
      </c>
      <c r="I1001" s="248" t="s">
        <v>299</v>
      </c>
      <c r="J1001" s="246">
        <v>45779</v>
      </c>
      <c r="K1001" s="249">
        <v>3</v>
      </c>
      <c r="L1001" s="250">
        <v>3</v>
      </c>
      <c r="M1001" s="251">
        <v>200</v>
      </c>
      <c r="N1001" s="252">
        <v>0</v>
      </c>
      <c r="O1001" s="252">
        <v>0</v>
      </c>
      <c r="P1001" s="253">
        <f>SUM(Table1[[#This Row],[BASE_FARE]:[SURCHARGES]])*Table1[[#This Row],[SEATS_BOOKED]]</f>
        <v>600</v>
      </c>
      <c r="Q1001" s="247" t="s">
        <v>109</v>
      </c>
      <c r="R1001" s="249" t="s">
        <v>154</v>
      </c>
      <c r="S1001" s="247" t="str">
        <f>LEFT(Table1[[#This Row],[SECTOR]],3)</f>
        <v>SSH</v>
      </c>
      <c r="T1001" s="247" t="str">
        <f>RIGHT(Table1[[#This Row],[SECTOR]],3)</f>
        <v>MXP</v>
      </c>
      <c r="U1001" s="247" t="str">
        <f t="shared" si="20"/>
        <v>MXP</v>
      </c>
      <c r="V1001" s="247">
        <f>WEEKDAY(Table1[[#This Row],[FLIGHT_DATE]],2)</f>
        <v>5</v>
      </c>
      <c r="W1001" s="247">
        <f>Table1[[#This Row],[FLIGHT_DATE]]-Table1[[#This Row],[DATE_BOOKED]]</f>
        <v>56</v>
      </c>
    </row>
    <row r="1002" spans="1:23" x14ac:dyDescent="0.25">
      <c r="A1002" s="246">
        <v>45722</v>
      </c>
      <c r="B1002" s="247" t="s">
        <v>196</v>
      </c>
      <c r="C1002" s="98" t="s">
        <v>153</v>
      </c>
      <c r="D1002" s="98" t="s">
        <v>428</v>
      </c>
      <c r="E1002" s="247" t="s">
        <v>511</v>
      </c>
      <c r="F1002" s="247" t="s">
        <v>47</v>
      </c>
      <c r="G1002" s="247" t="s">
        <v>7</v>
      </c>
      <c r="H1002" s="247" t="s">
        <v>286</v>
      </c>
      <c r="I1002" s="248" t="s">
        <v>483</v>
      </c>
      <c r="J1002" s="246">
        <v>45891</v>
      </c>
      <c r="K1002" s="249">
        <v>1</v>
      </c>
      <c r="L1002" s="250">
        <v>1</v>
      </c>
      <c r="M1002" s="251">
        <v>270</v>
      </c>
      <c r="N1002" s="252">
        <v>37.72</v>
      </c>
      <c r="O1002" s="252">
        <v>40</v>
      </c>
      <c r="P1002" s="253">
        <f>SUM(Table1[[#This Row],[BASE_FARE]:[SURCHARGES]])*Table1[[#This Row],[SEATS_BOOKED]]</f>
        <v>347.72</v>
      </c>
      <c r="Q1002" s="247" t="s">
        <v>109</v>
      </c>
      <c r="R1002" s="249" t="s">
        <v>154</v>
      </c>
      <c r="S1002" s="247" t="str">
        <f>LEFT(Table1[[#This Row],[SECTOR]],3)</f>
        <v>SSH</v>
      </c>
      <c r="T1002" s="247" t="str">
        <f>RIGHT(Table1[[#This Row],[SECTOR]],3)</f>
        <v>FCO</v>
      </c>
      <c r="U1002" s="247" t="str">
        <f t="shared" si="20"/>
        <v>FCO</v>
      </c>
      <c r="V1002" s="247">
        <f>WEEKDAY(Table1[[#This Row],[FLIGHT_DATE]],2)</f>
        <v>5</v>
      </c>
      <c r="W1002" s="247">
        <f>Table1[[#This Row],[FLIGHT_DATE]]-Table1[[#This Row],[DATE_BOOKED]]</f>
        <v>169</v>
      </c>
    </row>
    <row r="1003" spans="1:23" x14ac:dyDescent="0.25">
      <c r="A1003" s="246">
        <v>45722</v>
      </c>
      <c r="B1003" s="247" t="s">
        <v>196</v>
      </c>
      <c r="C1003" s="98" t="s">
        <v>153</v>
      </c>
      <c r="D1003" s="98" t="s">
        <v>428</v>
      </c>
      <c r="E1003" s="247" t="s">
        <v>512</v>
      </c>
      <c r="F1003" s="247" t="s">
        <v>47</v>
      </c>
      <c r="G1003" s="247" t="s">
        <v>7</v>
      </c>
      <c r="H1003" s="247" t="s">
        <v>376</v>
      </c>
      <c r="I1003" s="248" t="s">
        <v>24</v>
      </c>
      <c r="J1003" s="246">
        <v>45772</v>
      </c>
      <c r="K1003" s="249">
        <v>1</v>
      </c>
      <c r="L1003" s="250">
        <v>1</v>
      </c>
      <c r="M1003" s="251">
        <v>250</v>
      </c>
      <c r="N1003" s="252">
        <v>38.92</v>
      </c>
      <c r="O1003" s="252">
        <v>40</v>
      </c>
      <c r="P1003" s="253">
        <f>SUM(Table1[[#This Row],[BASE_FARE]:[SURCHARGES]])*Table1[[#This Row],[SEATS_BOOKED]]</f>
        <v>328.92</v>
      </c>
      <c r="Q1003" s="247" t="s">
        <v>109</v>
      </c>
      <c r="R1003" s="249" t="s">
        <v>154</v>
      </c>
      <c r="S1003" s="247" t="str">
        <f>LEFT(Table1[[#This Row],[SECTOR]],3)</f>
        <v>SSH</v>
      </c>
      <c r="T1003" s="247" t="str">
        <f>RIGHT(Table1[[#This Row],[SECTOR]],3)</f>
        <v>NAP</v>
      </c>
      <c r="U1003" s="247" t="str">
        <f t="shared" si="20"/>
        <v>NAP</v>
      </c>
      <c r="V1003" s="247">
        <f>WEEKDAY(Table1[[#This Row],[FLIGHT_DATE]],2)</f>
        <v>5</v>
      </c>
      <c r="W1003" s="247">
        <f>Table1[[#This Row],[FLIGHT_DATE]]-Table1[[#This Row],[DATE_BOOKED]]</f>
        <v>50</v>
      </c>
    </row>
    <row r="1004" spans="1:23" x14ac:dyDescent="0.25">
      <c r="A1004" s="246">
        <v>45722</v>
      </c>
      <c r="B1004" s="247" t="s">
        <v>196</v>
      </c>
      <c r="C1004" s="98" t="s">
        <v>153</v>
      </c>
      <c r="D1004" s="98" t="s">
        <v>428</v>
      </c>
      <c r="E1004" s="247" t="s">
        <v>511</v>
      </c>
      <c r="F1004" s="247" t="s">
        <v>47</v>
      </c>
      <c r="G1004" s="247" t="s">
        <v>7</v>
      </c>
      <c r="H1004" s="247" t="s">
        <v>286</v>
      </c>
      <c r="I1004" s="248" t="s">
        <v>483</v>
      </c>
      <c r="J1004" s="246">
        <v>45891</v>
      </c>
      <c r="K1004" s="249">
        <v>1</v>
      </c>
      <c r="L1004" s="250">
        <v>1</v>
      </c>
      <c r="M1004" s="251">
        <v>270</v>
      </c>
      <c r="N1004" s="252">
        <v>37.72</v>
      </c>
      <c r="O1004" s="252">
        <v>40</v>
      </c>
      <c r="P1004" s="253">
        <f>SUM(Table1[[#This Row],[BASE_FARE]:[SURCHARGES]])*Table1[[#This Row],[SEATS_BOOKED]]</f>
        <v>347.72</v>
      </c>
      <c r="Q1004" s="247" t="s">
        <v>109</v>
      </c>
      <c r="R1004" s="249" t="s">
        <v>154</v>
      </c>
      <c r="S1004" s="247" t="str">
        <f>LEFT(Table1[[#This Row],[SECTOR]],3)</f>
        <v>SSH</v>
      </c>
      <c r="T1004" s="247" t="str">
        <f>RIGHT(Table1[[#This Row],[SECTOR]],3)</f>
        <v>FCO</v>
      </c>
      <c r="U1004" s="247" t="str">
        <f t="shared" si="20"/>
        <v>FCO</v>
      </c>
      <c r="V1004" s="247">
        <f>WEEKDAY(Table1[[#This Row],[FLIGHT_DATE]],2)</f>
        <v>5</v>
      </c>
      <c r="W1004" s="247">
        <f>Table1[[#This Row],[FLIGHT_DATE]]-Table1[[#This Row],[DATE_BOOKED]]</f>
        <v>169</v>
      </c>
    </row>
    <row r="1005" spans="1:23" x14ac:dyDescent="0.25">
      <c r="A1005" s="246">
        <v>45722</v>
      </c>
      <c r="B1005" s="247" t="s">
        <v>196</v>
      </c>
      <c r="C1005" s="98" t="s">
        <v>153</v>
      </c>
      <c r="D1005" s="98" t="s">
        <v>428</v>
      </c>
      <c r="E1005" s="247" t="s">
        <v>512</v>
      </c>
      <c r="F1005" s="247" t="s">
        <v>47</v>
      </c>
      <c r="G1005" s="247" t="s">
        <v>7</v>
      </c>
      <c r="H1005" s="247" t="s">
        <v>376</v>
      </c>
      <c r="I1005" s="248" t="s">
        <v>24</v>
      </c>
      <c r="J1005" s="246">
        <v>45772</v>
      </c>
      <c r="K1005" s="249">
        <v>1</v>
      </c>
      <c r="L1005" s="250">
        <v>1</v>
      </c>
      <c r="M1005" s="251">
        <v>187.5</v>
      </c>
      <c r="N1005" s="252">
        <v>38.92</v>
      </c>
      <c r="O1005" s="252">
        <v>40</v>
      </c>
      <c r="P1005" s="253">
        <f>SUM(Table1[[#This Row],[BASE_FARE]:[SURCHARGES]])*Table1[[#This Row],[SEATS_BOOKED]]</f>
        <v>266.42</v>
      </c>
      <c r="Q1005" s="247" t="s">
        <v>109</v>
      </c>
      <c r="R1005" s="249" t="s">
        <v>154</v>
      </c>
      <c r="S1005" s="247" t="str">
        <f>LEFT(Table1[[#This Row],[SECTOR]],3)</f>
        <v>SSH</v>
      </c>
      <c r="T1005" s="247" t="str">
        <f>RIGHT(Table1[[#This Row],[SECTOR]],3)</f>
        <v>NAP</v>
      </c>
      <c r="U1005" s="247" t="str">
        <f t="shared" si="20"/>
        <v>NAP</v>
      </c>
      <c r="V1005" s="247">
        <f>WEEKDAY(Table1[[#This Row],[FLIGHT_DATE]],2)</f>
        <v>5</v>
      </c>
      <c r="W1005" s="247">
        <f>Table1[[#This Row],[FLIGHT_DATE]]-Table1[[#This Row],[DATE_BOOKED]]</f>
        <v>50</v>
      </c>
    </row>
    <row r="1006" spans="1:23" x14ac:dyDescent="0.25">
      <c r="A1006" s="246">
        <v>45722</v>
      </c>
      <c r="B1006" s="247" t="s">
        <v>196</v>
      </c>
      <c r="C1006" s="98" t="s">
        <v>153</v>
      </c>
      <c r="D1006" s="98" t="s">
        <v>428</v>
      </c>
      <c r="E1006" s="247" t="s">
        <v>512</v>
      </c>
      <c r="F1006" s="247" t="s">
        <v>47</v>
      </c>
      <c r="G1006" s="247" t="s">
        <v>7</v>
      </c>
      <c r="H1006" s="247" t="s">
        <v>376</v>
      </c>
      <c r="I1006" s="248" t="s">
        <v>24</v>
      </c>
      <c r="J1006" s="246">
        <v>45772</v>
      </c>
      <c r="K1006" s="249">
        <v>1</v>
      </c>
      <c r="L1006" s="250">
        <v>1</v>
      </c>
      <c r="M1006" s="251">
        <v>250</v>
      </c>
      <c r="N1006" s="252">
        <v>38.92</v>
      </c>
      <c r="O1006" s="252">
        <v>40</v>
      </c>
      <c r="P1006" s="253">
        <f>SUM(Table1[[#This Row],[BASE_FARE]:[SURCHARGES]])*Table1[[#This Row],[SEATS_BOOKED]]</f>
        <v>328.92</v>
      </c>
      <c r="Q1006" s="247" t="s">
        <v>109</v>
      </c>
      <c r="R1006" s="249" t="s">
        <v>154</v>
      </c>
      <c r="S1006" s="247" t="str">
        <f>LEFT(Table1[[#This Row],[SECTOR]],3)</f>
        <v>SSH</v>
      </c>
      <c r="T1006" s="247" t="str">
        <f>RIGHT(Table1[[#This Row],[SECTOR]],3)</f>
        <v>NAP</v>
      </c>
      <c r="U1006" s="247" t="str">
        <f t="shared" si="20"/>
        <v>NAP</v>
      </c>
      <c r="V1006" s="247">
        <f>WEEKDAY(Table1[[#This Row],[FLIGHT_DATE]],2)</f>
        <v>5</v>
      </c>
      <c r="W1006" s="247">
        <f>Table1[[#This Row],[FLIGHT_DATE]]-Table1[[#This Row],[DATE_BOOKED]]</f>
        <v>50</v>
      </c>
    </row>
    <row r="1007" spans="1:23" x14ac:dyDescent="0.25">
      <c r="A1007" s="246">
        <v>45722</v>
      </c>
      <c r="B1007" s="247" t="s">
        <v>196</v>
      </c>
      <c r="C1007" s="98" t="s">
        <v>153</v>
      </c>
      <c r="D1007" s="98" t="s">
        <v>428</v>
      </c>
      <c r="E1007" s="247" t="s">
        <v>512</v>
      </c>
      <c r="F1007" s="247" t="s">
        <v>47</v>
      </c>
      <c r="G1007" s="247" t="s">
        <v>7</v>
      </c>
      <c r="H1007" s="247" t="s">
        <v>376</v>
      </c>
      <c r="I1007" s="248" t="s">
        <v>24</v>
      </c>
      <c r="J1007" s="246">
        <v>45772</v>
      </c>
      <c r="K1007" s="249">
        <v>1</v>
      </c>
      <c r="L1007" s="250">
        <v>1</v>
      </c>
      <c r="M1007" s="251">
        <v>187.5</v>
      </c>
      <c r="N1007" s="252">
        <v>38.92</v>
      </c>
      <c r="O1007" s="252">
        <v>40</v>
      </c>
      <c r="P1007" s="253">
        <f>SUM(Table1[[#This Row],[BASE_FARE]:[SURCHARGES]])*Table1[[#This Row],[SEATS_BOOKED]]</f>
        <v>266.42</v>
      </c>
      <c r="Q1007" s="247" t="s">
        <v>109</v>
      </c>
      <c r="R1007" s="249" t="s">
        <v>154</v>
      </c>
      <c r="S1007" s="247" t="str">
        <f>LEFT(Table1[[#This Row],[SECTOR]],3)</f>
        <v>SSH</v>
      </c>
      <c r="T1007" s="247" t="str">
        <f>RIGHT(Table1[[#This Row],[SECTOR]],3)</f>
        <v>NAP</v>
      </c>
      <c r="U1007" s="247" t="str">
        <f t="shared" si="20"/>
        <v>NAP</v>
      </c>
      <c r="V1007" s="247">
        <f>WEEKDAY(Table1[[#This Row],[FLIGHT_DATE]],2)</f>
        <v>5</v>
      </c>
      <c r="W1007" s="247">
        <f>Table1[[#This Row],[FLIGHT_DATE]]-Table1[[#This Row],[DATE_BOOKED]]</f>
        <v>50</v>
      </c>
    </row>
    <row r="1008" spans="1:23" x14ac:dyDescent="0.25">
      <c r="A1008" s="246">
        <v>45722</v>
      </c>
      <c r="B1008" s="247" t="s">
        <v>196</v>
      </c>
      <c r="C1008" s="98" t="s">
        <v>153</v>
      </c>
      <c r="D1008" s="98" t="s">
        <v>428</v>
      </c>
      <c r="E1008" s="247" t="s">
        <v>511</v>
      </c>
      <c r="F1008" s="247" t="s">
        <v>47</v>
      </c>
      <c r="G1008" s="247" t="s">
        <v>7</v>
      </c>
      <c r="H1008" s="247" t="s">
        <v>286</v>
      </c>
      <c r="I1008" s="248" t="s">
        <v>483</v>
      </c>
      <c r="J1008" s="246">
        <v>45891</v>
      </c>
      <c r="K1008" s="249">
        <v>1</v>
      </c>
      <c r="L1008" s="250">
        <v>1</v>
      </c>
      <c r="M1008" s="251">
        <v>270</v>
      </c>
      <c r="N1008" s="252">
        <v>37.72</v>
      </c>
      <c r="O1008" s="252">
        <v>40</v>
      </c>
      <c r="P1008" s="253">
        <f>SUM(Table1[[#This Row],[BASE_FARE]:[SURCHARGES]])*Table1[[#This Row],[SEATS_BOOKED]]</f>
        <v>347.72</v>
      </c>
      <c r="Q1008" s="247" t="s">
        <v>109</v>
      </c>
      <c r="R1008" s="249" t="s">
        <v>154</v>
      </c>
      <c r="S1008" s="247" t="str">
        <f>LEFT(Table1[[#This Row],[SECTOR]],3)</f>
        <v>SSH</v>
      </c>
      <c r="T1008" s="247" t="str">
        <f>RIGHT(Table1[[#This Row],[SECTOR]],3)</f>
        <v>FCO</v>
      </c>
      <c r="U1008" s="247" t="str">
        <f t="shared" si="20"/>
        <v>FCO</v>
      </c>
      <c r="V1008" s="247">
        <f>WEEKDAY(Table1[[#This Row],[FLIGHT_DATE]],2)</f>
        <v>5</v>
      </c>
      <c r="W1008" s="247">
        <f>Table1[[#This Row],[FLIGHT_DATE]]-Table1[[#This Row],[DATE_BOOKED]]</f>
        <v>169</v>
      </c>
    </row>
    <row r="1009" spans="1:23" x14ac:dyDescent="0.25">
      <c r="A1009" s="246">
        <v>45722</v>
      </c>
      <c r="B1009" s="247" t="s">
        <v>196</v>
      </c>
      <c r="C1009" s="98" t="s">
        <v>153</v>
      </c>
      <c r="D1009" s="98" t="s">
        <v>428</v>
      </c>
      <c r="E1009" s="247" t="s">
        <v>511</v>
      </c>
      <c r="F1009" s="247" t="s">
        <v>47</v>
      </c>
      <c r="G1009" s="247" t="s">
        <v>7</v>
      </c>
      <c r="H1009" s="247" t="s">
        <v>286</v>
      </c>
      <c r="I1009" s="248" t="s">
        <v>483</v>
      </c>
      <c r="J1009" s="246">
        <v>45891</v>
      </c>
      <c r="K1009" s="249">
        <v>1</v>
      </c>
      <c r="L1009" s="250">
        <v>1</v>
      </c>
      <c r="M1009" s="251">
        <v>270</v>
      </c>
      <c r="N1009" s="252">
        <v>37.72</v>
      </c>
      <c r="O1009" s="252">
        <v>40</v>
      </c>
      <c r="P1009" s="253">
        <f>SUM(Table1[[#This Row],[BASE_FARE]:[SURCHARGES]])*Table1[[#This Row],[SEATS_BOOKED]]</f>
        <v>347.72</v>
      </c>
      <c r="Q1009" s="247" t="s">
        <v>109</v>
      </c>
      <c r="R1009" s="249" t="s">
        <v>154</v>
      </c>
      <c r="S1009" s="247" t="str">
        <f>LEFT(Table1[[#This Row],[SECTOR]],3)</f>
        <v>SSH</v>
      </c>
      <c r="T1009" s="247" t="str">
        <f>RIGHT(Table1[[#This Row],[SECTOR]],3)</f>
        <v>FCO</v>
      </c>
      <c r="U1009" s="247" t="str">
        <f t="shared" si="20"/>
        <v>FCO</v>
      </c>
      <c r="V1009" s="247">
        <f>WEEKDAY(Table1[[#This Row],[FLIGHT_DATE]],2)</f>
        <v>5</v>
      </c>
      <c r="W1009" s="247">
        <f>Table1[[#This Row],[FLIGHT_DATE]]-Table1[[#This Row],[DATE_BOOKED]]</f>
        <v>169</v>
      </c>
    </row>
    <row r="1010" spans="1:23" x14ac:dyDescent="0.25">
      <c r="A1010" s="246">
        <v>45722</v>
      </c>
      <c r="B1010" s="247" t="s">
        <v>196</v>
      </c>
      <c r="C1010" s="98" t="s">
        <v>153</v>
      </c>
      <c r="D1010" s="98" t="s">
        <v>428</v>
      </c>
      <c r="E1010" s="247" t="s">
        <v>513</v>
      </c>
      <c r="F1010" s="247" t="s">
        <v>47</v>
      </c>
      <c r="G1010" s="247" t="s">
        <v>7</v>
      </c>
      <c r="H1010" s="247" t="s">
        <v>376</v>
      </c>
      <c r="I1010" s="248" t="s">
        <v>24</v>
      </c>
      <c r="J1010" s="246">
        <v>45772</v>
      </c>
      <c r="K1010" s="249">
        <v>1</v>
      </c>
      <c r="L1010" s="250">
        <v>1</v>
      </c>
      <c r="M1010" s="251">
        <v>300</v>
      </c>
      <c r="N1010" s="252">
        <v>38.92</v>
      </c>
      <c r="O1010" s="252">
        <v>40</v>
      </c>
      <c r="P1010" s="253">
        <f>SUM(Table1[[#This Row],[BASE_FARE]:[SURCHARGES]])*Table1[[#This Row],[SEATS_BOOKED]]</f>
        <v>378.92</v>
      </c>
      <c r="Q1010" s="247" t="s">
        <v>109</v>
      </c>
      <c r="R1010" s="249" t="s">
        <v>154</v>
      </c>
      <c r="S1010" s="247" t="str">
        <f>LEFT(Table1[[#This Row],[SECTOR]],3)</f>
        <v>SSH</v>
      </c>
      <c r="T1010" s="247" t="str">
        <f>RIGHT(Table1[[#This Row],[SECTOR]],3)</f>
        <v>NAP</v>
      </c>
      <c r="U1010" s="247" t="str">
        <f t="shared" si="20"/>
        <v>NAP</v>
      </c>
      <c r="V1010" s="247">
        <f>WEEKDAY(Table1[[#This Row],[FLIGHT_DATE]],2)</f>
        <v>5</v>
      </c>
      <c r="W1010" s="247">
        <f>Table1[[#This Row],[FLIGHT_DATE]]-Table1[[#This Row],[DATE_BOOKED]]</f>
        <v>50</v>
      </c>
    </row>
    <row r="1011" spans="1:23" x14ac:dyDescent="0.25">
      <c r="A1011" s="246">
        <v>45722</v>
      </c>
      <c r="B1011" s="247" t="s">
        <v>196</v>
      </c>
      <c r="C1011" s="98" t="s">
        <v>153</v>
      </c>
      <c r="D1011" s="98" t="s">
        <v>428</v>
      </c>
      <c r="E1011" s="247" t="s">
        <v>513</v>
      </c>
      <c r="F1011" s="247" t="s">
        <v>47</v>
      </c>
      <c r="G1011" s="247" t="s">
        <v>7</v>
      </c>
      <c r="H1011" s="247" t="s">
        <v>376</v>
      </c>
      <c r="I1011" s="248" t="s">
        <v>24</v>
      </c>
      <c r="J1011" s="246">
        <v>45772</v>
      </c>
      <c r="K1011" s="249">
        <v>1</v>
      </c>
      <c r="L1011" s="250">
        <v>1</v>
      </c>
      <c r="M1011" s="251">
        <v>300</v>
      </c>
      <c r="N1011" s="252">
        <v>38.92</v>
      </c>
      <c r="O1011" s="252">
        <v>40</v>
      </c>
      <c r="P1011" s="253">
        <f>SUM(Table1[[#This Row],[BASE_FARE]:[SURCHARGES]])*Table1[[#This Row],[SEATS_BOOKED]]</f>
        <v>378.92</v>
      </c>
      <c r="Q1011" s="247" t="s">
        <v>109</v>
      </c>
      <c r="R1011" s="249" t="s">
        <v>154</v>
      </c>
      <c r="S1011" s="247" t="str">
        <f>LEFT(Table1[[#This Row],[SECTOR]],3)</f>
        <v>SSH</v>
      </c>
      <c r="T1011" s="247" t="str">
        <f>RIGHT(Table1[[#This Row],[SECTOR]],3)</f>
        <v>NAP</v>
      </c>
      <c r="U1011" s="247" t="str">
        <f t="shared" si="20"/>
        <v>NAP</v>
      </c>
      <c r="V1011" s="247">
        <f>WEEKDAY(Table1[[#This Row],[FLIGHT_DATE]],2)</f>
        <v>5</v>
      </c>
      <c r="W1011" s="247">
        <f>Table1[[#This Row],[FLIGHT_DATE]]-Table1[[#This Row],[DATE_BOOKED]]</f>
        <v>50</v>
      </c>
    </row>
    <row r="1012" spans="1:23" x14ac:dyDescent="0.25">
      <c r="A1012" s="246">
        <v>45722</v>
      </c>
      <c r="B1012" s="247" t="s">
        <v>196</v>
      </c>
      <c r="C1012" s="98" t="s">
        <v>153</v>
      </c>
      <c r="D1012" s="98" t="s">
        <v>428</v>
      </c>
      <c r="E1012" s="247" t="s">
        <v>513</v>
      </c>
      <c r="F1012" s="247" t="s">
        <v>47</v>
      </c>
      <c r="G1012" s="247" t="s">
        <v>7</v>
      </c>
      <c r="H1012" s="247" t="s">
        <v>376</v>
      </c>
      <c r="I1012" s="248" t="s">
        <v>24</v>
      </c>
      <c r="J1012" s="246">
        <v>45772</v>
      </c>
      <c r="K1012" s="249">
        <v>1</v>
      </c>
      <c r="L1012" s="250">
        <v>1</v>
      </c>
      <c r="M1012" s="251">
        <v>225</v>
      </c>
      <c r="N1012" s="252">
        <v>38.92</v>
      </c>
      <c r="O1012" s="252">
        <v>40</v>
      </c>
      <c r="P1012" s="253">
        <f>SUM(Table1[[#This Row],[BASE_FARE]:[SURCHARGES]])*Table1[[#This Row],[SEATS_BOOKED]]</f>
        <v>303.92</v>
      </c>
      <c r="Q1012" s="247" t="s">
        <v>109</v>
      </c>
      <c r="R1012" s="249" t="s">
        <v>154</v>
      </c>
      <c r="S1012" s="247" t="str">
        <f>LEFT(Table1[[#This Row],[SECTOR]],3)</f>
        <v>SSH</v>
      </c>
      <c r="T1012" s="247" t="str">
        <f>RIGHT(Table1[[#This Row],[SECTOR]],3)</f>
        <v>NAP</v>
      </c>
      <c r="U1012" s="247" t="str">
        <f t="shared" si="20"/>
        <v>NAP</v>
      </c>
      <c r="V1012" s="247">
        <f>WEEKDAY(Table1[[#This Row],[FLIGHT_DATE]],2)</f>
        <v>5</v>
      </c>
      <c r="W1012" s="247">
        <f>Table1[[#This Row],[FLIGHT_DATE]]-Table1[[#This Row],[DATE_BOOKED]]</f>
        <v>50</v>
      </c>
    </row>
    <row r="1013" spans="1:23" x14ac:dyDescent="0.25">
      <c r="A1013" s="246">
        <v>45722</v>
      </c>
      <c r="B1013" s="247" t="s">
        <v>196</v>
      </c>
      <c r="C1013" s="98" t="s">
        <v>153</v>
      </c>
      <c r="D1013" s="98" t="s">
        <v>428</v>
      </c>
      <c r="E1013" s="247" t="s">
        <v>511</v>
      </c>
      <c r="F1013" s="247" t="s">
        <v>47</v>
      </c>
      <c r="G1013" s="247" t="s">
        <v>7</v>
      </c>
      <c r="H1013" s="247" t="s">
        <v>286</v>
      </c>
      <c r="I1013" s="248" t="s">
        <v>483</v>
      </c>
      <c r="J1013" s="246">
        <v>45891</v>
      </c>
      <c r="K1013" s="249">
        <v>1</v>
      </c>
      <c r="L1013" s="250">
        <v>1</v>
      </c>
      <c r="M1013" s="251">
        <v>270</v>
      </c>
      <c r="N1013" s="252">
        <v>37.72</v>
      </c>
      <c r="O1013" s="252">
        <v>40</v>
      </c>
      <c r="P1013" s="253">
        <f>SUM(Table1[[#This Row],[BASE_FARE]:[SURCHARGES]])*Table1[[#This Row],[SEATS_BOOKED]]</f>
        <v>347.72</v>
      </c>
      <c r="Q1013" s="247" t="s">
        <v>109</v>
      </c>
      <c r="R1013" s="249" t="s">
        <v>154</v>
      </c>
      <c r="S1013" s="247" t="str">
        <f>LEFT(Table1[[#This Row],[SECTOR]],3)</f>
        <v>SSH</v>
      </c>
      <c r="T1013" s="247" t="str">
        <f>RIGHT(Table1[[#This Row],[SECTOR]],3)</f>
        <v>FCO</v>
      </c>
      <c r="U1013" s="247" t="str">
        <f t="shared" si="20"/>
        <v>FCO</v>
      </c>
      <c r="V1013" s="247">
        <f>WEEKDAY(Table1[[#This Row],[FLIGHT_DATE]],2)</f>
        <v>5</v>
      </c>
      <c r="W1013" s="247">
        <f>Table1[[#This Row],[FLIGHT_DATE]]-Table1[[#This Row],[DATE_BOOKED]]</f>
        <v>169</v>
      </c>
    </row>
    <row r="1014" spans="1:23" x14ac:dyDescent="0.25">
      <c r="A1014" s="246">
        <v>45722</v>
      </c>
      <c r="B1014" s="247" t="s">
        <v>196</v>
      </c>
      <c r="C1014" s="98" t="s">
        <v>153</v>
      </c>
      <c r="D1014" s="98" t="s">
        <v>428</v>
      </c>
      <c r="E1014" s="247" t="s">
        <v>513</v>
      </c>
      <c r="F1014" s="247" t="s">
        <v>47</v>
      </c>
      <c r="G1014" s="247" t="s">
        <v>7</v>
      </c>
      <c r="H1014" s="247" t="s">
        <v>376</v>
      </c>
      <c r="I1014" s="248" t="s">
        <v>24</v>
      </c>
      <c r="J1014" s="246">
        <v>45772</v>
      </c>
      <c r="K1014" s="249">
        <v>1</v>
      </c>
      <c r="L1014" s="250">
        <v>1</v>
      </c>
      <c r="M1014" s="251">
        <v>300</v>
      </c>
      <c r="N1014" s="252">
        <v>38.92</v>
      </c>
      <c r="O1014" s="252">
        <v>40</v>
      </c>
      <c r="P1014" s="253">
        <f>SUM(Table1[[#This Row],[BASE_FARE]:[SURCHARGES]])*Table1[[#This Row],[SEATS_BOOKED]]</f>
        <v>378.92</v>
      </c>
      <c r="Q1014" s="247" t="s">
        <v>109</v>
      </c>
      <c r="R1014" s="249" t="s">
        <v>154</v>
      </c>
      <c r="S1014" s="247" t="str">
        <f>LEFT(Table1[[#This Row],[SECTOR]],3)</f>
        <v>SSH</v>
      </c>
      <c r="T1014" s="247" t="str">
        <f>RIGHT(Table1[[#This Row],[SECTOR]],3)</f>
        <v>NAP</v>
      </c>
      <c r="U1014" s="247" t="str">
        <f t="shared" si="20"/>
        <v>NAP</v>
      </c>
      <c r="V1014" s="247">
        <f>WEEKDAY(Table1[[#This Row],[FLIGHT_DATE]],2)</f>
        <v>5</v>
      </c>
      <c r="W1014" s="247">
        <f>Table1[[#This Row],[FLIGHT_DATE]]-Table1[[#This Row],[DATE_BOOKED]]</f>
        <v>50</v>
      </c>
    </row>
    <row r="1015" spans="1:23" x14ac:dyDescent="0.25">
      <c r="A1015" s="246">
        <v>45723</v>
      </c>
      <c r="B1015" s="247" t="s">
        <v>281</v>
      </c>
      <c r="C1015" s="98" t="s">
        <v>153</v>
      </c>
      <c r="D1015" s="98"/>
      <c r="E1015" s="247" t="s">
        <v>514</v>
      </c>
      <c r="F1015" s="247" t="s">
        <v>47</v>
      </c>
      <c r="G1015" s="247" t="s">
        <v>7</v>
      </c>
      <c r="H1015" s="247" t="s">
        <v>116</v>
      </c>
      <c r="I1015" s="248" t="s">
        <v>24</v>
      </c>
      <c r="J1015" s="246">
        <v>45767</v>
      </c>
      <c r="K1015" s="249">
        <v>4</v>
      </c>
      <c r="L1015" s="250">
        <v>4</v>
      </c>
      <c r="M1015" s="251">
        <v>140</v>
      </c>
      <c r="N1015" s="252">
        <v>0</v>
      </c>
      <c r="O1015" s="252">
        <v>0</v>
      </c>
      <c r="P1015" s="253">
        <f>SUM(Table1[[#This Row],[BASE_FARE]:[SURCHARGES]])*Table1[[#This Row],[SEATS_BOOKED]]</f>
        <v>560</v>
      </c>
      <c r="Q1015" s="247" t="s">
        <v>109</v>
      </c>
      <c r="R1015" s="249" t="s">
        <v>154</v>
      </c>
      <c r="S1015" s="247" t="str">
        <f>LEFT(Table1[[#This Row],[SECTOR]],3)</f>
        <v>SSH</v>
      </c>
      <c r="T1015" s="247" t="str">
        <f>RIGHT(Table1[[#This Row],[SECTOR]],3)</f>
        <v>NAP</v>
      </c>
      <c r="U1015" s="247" t="str">
        <f t="shared" si="20"/>
        <v>NAP</v>
      </c>
      <c r="V1015" s="247">
        <f>WEEKDAY(Table1[[#This Row],[FLIGHT_DATE]],2)</f>
        <v>7</v>
      </c>
      <c r="W1015" s="247">
        <f>Table1[[#This Row],[FLIGHT_DATE]]-Table1[[#This Row],[DATE_BOOKED]]</f>
        <v>44</v>
      </c>
    </row>
    <row r="1016" spans="1:23" x14ac:dyDescent="0.25">
      <c r="A1016" s="246">
        <v>45723</v>
      </c>
      <c r="B1016" s="247" t="s">
        <v>281</v>
      </c>
      <c r="C1016" s="98" t="s">
        <v>153</v>
      </c>
      <c r="D1016" s="98"/>
      <c r="E1016" s="247" t="s">
        <v>515</v>
      </c>
      <c r="F1016" s="247" t="s">
        <v>47</v>
      </c>
      <c r="G1016" s="247" t="s">
        <v>7</v>
      </c>
      <c r="H1016" s="247" t="s">
        <v>116</v>
      </c>
      <c r="I1016" s="248" t="s">
        <v>24</v>
      </c>
      <c r="J1016" s="246">
        <v>45767</v>
      </c>
      <c r="K1016" s="249">
        <v>4</v>
      </c>
      <c r="L1016" s="250">
        <v>4</v>
      </c>
      <c r="M1016" s="251">
        <v>140</v>
      </c>
      <c r="N1016" s="252">
        <v>0</v>
      </c>
      <c r="O1016" s="252">
        <v>0</v>
      </c>
      <c r="P1016" s="253">
        <f>SUM(Table1[[#This Row],[BASE_FARE]:[SURCHARGES]])*Table1[[#This Row],[SEATS_BOOKED]]</f>
        <v>560</v>
      </c>
      <c r="Q1016" s="247" t="s">
        <v>109</v>
      </c>
      <c r="R1016" s="249" t="s">
        <v>154</v>
      </c>
      <c r="S1016" s="247" t="str">
        <f>LEFT(Table1[[#This Row],[SECTOR]],3)</f>
        <v>SSH</v>
      </c>
      <c r="T1016" s="247" t="str">
        <f>RIGHT(Table1[[#This Row],[SECTOR]],3)</f>
        <v>NAP</v>
      </c>
      <c r="U1016" s="247" t="str">
        <f t="shared" si="20"/>
        <v>NAP</v>
      </c>
      <c r="V1016" s="247">
        <f>WEEKDAY(Table1[[#This Row],[FLIGHT_DATE]],2)</f>
        <v>7</v>
      </c>
      <c r="W1016" s="247">
        <f>Table1[[#This Row],[FLIGHT_DATE]]-Table1[[#This Row],[DATE_BOOKED]]</f>
        <v>44</v>
      </c>
    </row>
    <row r="1017" spans="1:23" x14ac:dyDescent="0.25">
      <c r="A1017" s="246">
        <v>45723</v>
      </c>
      <c r="B1017" s="247" t="s">
        <v>281</v>
      </c>
      <c r="C1017" s="98" t="s">
        <v>153</v>
      </c>
      <c r="D1017" s="98"/>
      <c r="E1017" s="247" t="s">
        <v>516</v>
      </c>
      <c r="F1017" s="247" t="s">
        <v>47</v>
      </c>
      <c r="G1017" s="247" t="s">
        <v>7</v>
      </c>
      <c r="H1017" s="247" t="s">
        <v>284</v>
      </c>
      <c r="I1017" s="248" t="s">
        <v>23</v>
      </c>
      <c r="J1017" s="246">
        <v>45880</v>
      </c>
      <c r="K1017" s="249">
        <v>2</v>
      </c>
      <c r="L1017" s="250">
        <v>2</v>
      </c>
      <c r="M1017" s="251">
        <v>280</v>
      </c>
      <c r="N1017" s="252">
        <v>0</v>
      </c>
      <c r="O1017" s="252">
        <v>0</v>
      </c>
      <c r="P1017" s="253">
        <f>SUM(Table1[[#This Row],[BASE_FARE]:[SURCHARGES]])*Table1[[#This Row],[SEATS_BOOKED]]</f>
        <v>560</v>
      </c>
      <c r="Q1017" s="247" t="s">
        <v>109</v>
      </c>
      <c r="R1017" s="249" t="s">
        <v>154</v>
      </c>
      <c r="S1017" s="247" t="str">
        <f>LEFT(Table1[[#This Row],[SECTOR]],3)</f>
        <v>NAP</v>
      </c>
      <c r="T1017" s="247" t="str">
        <f>RIGHT(Table1[[#This Row],[SECTOR]],3)</f>
        <v>SSH</v>
      </c>
      <c r="U1017" s="247" t="str">
        <f t="shared" si="20"/>
        <v>NAP</v>
      </c>
      <c r="V1017" s="247">
        <f>WEEKDAY(Table1[[#This Row],[FLIGHT_DATE]],2)</f>
        <v>1</v>
      </c>
      <c r="W1017" s="247">
        <f>Table1[[#This Row],[FLIGHT_DATE]]-Table1[[#This Row],[DATE_BOOKED]]</f>
        <v>157</v>
      </c>
    </row>
    <row r="1018" spans="1:23" x14ac:dyDescent="0.25">
      <c r="A1018" s="246">
        <v>45723</v>
      </c>
      <c r="B1018" s="247" t="s">
        <v>281</v>
      </c>
      <c r="C1018" s="98" t="s">
        <v>153</v>
      </c>
      <c r="D1018" s="98"/>
      <c r="E1018" s="247" t="s">
        <v>517</v>
      </c>
      <c r="F1018" s="247" t="s">
        <v>47</v>
      </c>
      <c r="G1018" s="247" t="s">
        <v>7</v>
      </c>
      <c r="H1018" s="247" t="s">
        <v>286</v>
      </c>
      <c r="I1018" s="248" t="s">
        <v>24</v>
      </c>
      <c r="J1018" s="246">
        <v>45894</v>
      </c>
      <c r="K1018" s="249">
        <v>2</v>
      </c>
      <c r="L1018" s="250">
        <v>2</v>
      </c>
      <c r="M1018" s="251">
        <v>320</v>
      </c>
      <c r="N1018" s="252">
        <v>0</v>
      </c>
      <c r="O1018" s="252">
        <v>0</v>
      </c>
      <c r="P1018" s="253">
        <f>SUM(Table1[[#This Row],[BASE_FARE]:[SURCHARGES]])*Table1[[#This Row],[SEATS_BOOKED]]</f>
        <v>640</v>
      </c>
      <c r="Q1018" s="247" t="s">
        <v>109</v>
      </c>
      <c r="R1018" s="249" t="s">
        <v>154</v>
      </c>
      <c r="S1018" s="247" t="str">
        <f>LEFT(Table1[[#This Row],[SECTOR]],3)</f>
        <v>SSH</v>
      </c>
      <c r="T1018" s="247" t="str">
        <f>RIGHT(Table1[[#This Row],[SECTOR]],3)</f>
        <v>NAP</v>
      </c>
      <c r="U1018" s="247" t="str">
        <f t="shared" si="20"/>
        <v>NAP</v>
      </c>
      <c r="V1018" s="247">
        <f>WEEKDAY(Table1[[#This Row],[FLIGHT_DATE]],2)</f>
        <v>1</v>
      </c>
      <c r="W1018" s="247">
        <f>Table1[[#This Row],[FLIGHT_DATE]]-Table1[[#This Row],[DATE_BOOKED]]</f>
        <v>171</v>
      </c>
    </row>
    <row r="1019" spans="1:23" x14ac:dyDescent="0.25">
      <c r="A1019" s="246">
        <v>45724</v>
      </c>
      <c r="B1019" s="247" t="s">
        <v>281</v>
      </c>
      <c r="C1019" s="98" t="s">
        <v>153</v>
      </c>
      <c r="D1019" s="98"/>
      <c r="E1019" s="247" t="s">
        <v>518</v>
      </c>
      <c r="F1019" s="247" t="s">
        <v>47</v>
      </c>
      <c r="G1019" s="247" t="s">
        <v>7</v>
      </c>
      <c r="H1019" s="247" t="s">
        <v>286</v>
      </c>
      <c r="I1019" s="248" t="s">
        <v>299</v>
      </c>
      <c r="J1019" s="246">
        <v>45779</v>
      </c>
      <c r="K1019" s="249">
        <v>2</v>
      </c>
      <c r="L1019" s="250">
        <v>2</v>
      </c>
      <c r="M1019" s="251">
        <v>250</v>
      </c>
      <c r="N1019" s="252">
        <v>0</v>
      </c>
      <c r="O1019" s="252">
        <v>0</v>
      </c>
      <c r="P1019" s="253">
        <f>SUM(Table1[[#This Row],[BASE_FARE]:[SURCHARGES]])*Table1[[#This Row],[SEATS_BOOKED]]</f>
        <v>500</v>
      </c>
      <c r="Q1019" s="247" t="s">
        <v>109</v>
      </c>
      <c r="R1019" s="249" t="s">
        <v>154</v>
      </c>
      <c r="S1019" s="247" t="str">
        <f>LEFT(Table1[[#This Row],[SECTOR]],3)</f>
        <v>SSH</v>
      </c>
      <c r="T1019" s="247" t="str">
        <f>RIGHT(Table1[[#This Row],[SECTOR]],3)</f>
        <v>MXP</v>
      </c>
      <c r="U1019" s="247" t="str">
        <f t="shared" si="20"/>
        <v>MXP</v>
      </c>
      <c r="V1019" s="247">
        <f>WEEKDAY(Table1[[#This Row],[FLIGHT_DATE]],2)</f>
        <v>5</v>
      </c>
      <c r="W1019" s="247">
        <f>Table1[[#This Row],[FLIGHT_DATE]]-Table1[[#This Row],[DATE_BOOKED]]</f>
        <v>55</v>
      </c>
    </row>
    <row r="1020" spans="1:23" x14ac:dyDescent="0.25">
      <c r="A1020" s="246">
        <v>45724</v>
      </c>
      <c r="B1020" s="247" t="s">
        <v>281</v>
      </c>
      <c r="C1020" s="98" t="s">
        <v>153</v>
      </c>
      <c r="D1020" s="98"/>
      <c r="E1020" s="247" t="s">
        <v>519</v>
      </c>
      <c r="F1020" s="247" t="s">
        <v>47</v>
      </c>
      <c r="G1020" s="247" t="s">
        <v>7</v>
      </c>
      <c r="H1020" s="247" t="s">
        <v>286</v>
      </c>
      <c r="I1020" s="248" t="s">
        <v>483</v>
      </c>
      <c r="J1020" s="246">
        <v>45898</v>
      </c>
      <c r="K1020" s="249">
        <v>2</v>
      </c>
      <c r="L1020" s="250">
        <v>2</v>
      </c>
      <c r="M1020" s="251">
        <v>250</v>
      </c>
      <c r="N1020" s="252">
        <v>0</v>
      </c>
      <c r="O1020" s="252">
        <v>0</v>
      </c>
      <c r="P1020" s="253">
        <f>SUM(Table1[[#This Row],[BASE_FARE]:[SURCHARGES]])*Table1[[#This Row],[SEATS_BOOKED]]</f>
        <v>500</v>
      </c>
      <c r="Q1020" s="247" t="s">
        <v>109</v>
      </c>
      <c r="R1020" s="249" t="s">
        <v>154</v>
      </c>
      <c r="S1020" s="247" t="str">
        <f>LEFT(Table1[[#This Row],[SECTOR]],3)</f>
        <v>SSH</v>
      </c>
      <c r="T1020" s="247" t="str">
        <f>RIGHT(Table1[[#This Row],[SECTOR]],3)</f>
        <v>FCO</v>
      </c>
      <c r="U1020" s="247" t="str">
        <f t="shared" si="20"/>
        <v>FCO</v>
      </c>
      <c r="V1020" s="247">
        <f>WEEKDAY(Table1[[#This Row],[FLIGHT_DATE]],2)</f>
        <v>5</v>
      </c>
      <c r="W1020" s="247">
        <f>Table1[[#This Row],[FLIGHT_DATE]]-Table1[[#This Row],[DATE_BOOKED]]</f>
        <v>174</v>
      </c>
    </row>
    <row r="1021" spans="1:23" x14ac:dyDescent="0.25">
      <c r="A1021" s="246">
        <v>45725</v>
      </c>
      <c r="B1021" s="247" t="s">
        <v>281</v>
      </c>
      <c r="C1021" s="98" t="s">
        <v>153</v>
      </c>
      <c r="D1021" s="98"/>
      <c r="E1021" s="247" t="s">
        <v>520</v>
      </c>
      <c r="F1021" s="247" t="s">
        <v>45</v>
      </c>
      <c r="G1021" s="247" t="s">
        <v>7</v>
      </c>
      <c r="H1021" s="247" t="s">
        <v>203</v>
      </c>
      <c r="I1021" s="248" t="s">
        <v>23</v>
      </c>
      <c r="J1021" s="246">
        <v>45772</v>
      </c>
      <c r="K1021" s="249">
        <v>6</v>
      </c>
      <c r="L1021" s="250">
        <v>6</v>
      </c>
      <c r="M1021" s="251">
        <v>210</v>
      </c>
      <c r="N1021" s="252">
        <v>0</v>
      </c>
      <c r="O1021" s="252">
        <v>0</v>
      </c>
      <c r="P1021" s="253">
        <f>SUM(Table1[[#This Row],[BASE_FARE]:[SURCHARGES]])*Table1[[#This Row],[SEATS_BOOKED]]</f>
        <v>1260</v>
      </c>
      <c r="Q1021" s="247" t="s">
        <v>109</v>
      </c>
      <c r="R1021" s="249" t="s">
        <v>154</v>
      </c>
      <c r="S1021" s="247" t="str">
        <f>LEFT(Table1[[#This Row],[SECTOR]],3)</f>
        <v>NAP</v>
      </c>
      <c r="T1021" s="247" t="str">
        <f>RIGHT(Table1[[#This Row],[SECTOR]],3)</f>
        <v>SSH</v>
      </c>
      <c r="U1021" s="247" t="str">
        <f t="shared" si="20"/>
        <v>NAP</v>
      </c>
      <c r="V1021" s="247">
        <f>WEEKDAY(Table1[[#This Row],[FLIGHT_DATE]],2)</f>
        <v>5</v>
      </c>
      <c r="W1021" s="247">
        <f>Table1[[#This Row],[FLIGHT_DATE]]-Table1[[#This Row],[DATE_BOOKED]]</f>
        <v>47</v>
      </c>
    </row>
    <row r="1022" spans="1:23" x14ac:dyDescent="0.25">
      <c r="A1022" s="246">
        <v>45725</v>
      </c>
      <c r="B1022" s="247" t="s">
        <v>281</v>
      </c>
      <c r="C1022" s="98" t="s">
        <v>153</v>
      </c>
      <c r="D1022" s="98"/>
      <c r="E1022" s="247" t="s">
        <v>520</v>
      </c>
      <c r="F1022" s="247" t="s">
        <v>45</v>
      </c>
      <c r="G1022" s="247" t="s">
        <v>8</v>
      </c>
      <c r="H1022" s="247" t="s">
        <v>347</v>
      </c>
      <c r="I1022" s="248" t="s">
        <v>24</v>
      </c>
      <c r="J1022" s="246">
        <v>45779</v>
      </c>
      <c r="K1022" s="249">
        <v>6</v>
      </c>
      <c r="L1022" s="250">
        <v>6</v>
      </c>
      <c r="M1022" s="251">
        <v>210</v>
      </c>
      <c r="N1022" s="252">
        <v>0</v>
      </c>
      <c r="O1022" s="252">
        <v>0</v>
      </c>
      <c r="P1022" s="253">
        <f>SUM(Table1[[#This Row],[BASE_FARE]:[SURCHARGES]])*Table1[[#This Row],[SEATS_BOOKED]]</f>
        <v>1260</v>
      </c>
      <c r="Q1022" s="247" t="s">
        <v>109</v>
      </c>
      <c r="R1022" s="249" t="s">
        <v>154</v>
      </c>
      <c r="S1022" s="247" t="str">
        <f>LEFT(Table1[[#This Row],[SECTOR]],3)</f>
        <v>SSH</v>
      </c>
      <c r="T1022" s="247" t="str">
        <f>RIGHT(Table1[[#This Row],[SECTOR]],3)</f>
        <v>NAP</v>
      </c>
      <c r="U1022" s="247" t="str">
        <f t="shared" si="20"/>
        <v>NAP</v>
      </c>
      <c r="V1022" s="247">
        <f>WEEKDAY(Table1[[#This Row],[FLIGHT_DATE]],2)</f>
        <v>5</v>
      </c>
      <c r="W1022" s="247">
        <f>Table1[[#This Row],[FLIGHT_DATE]]-Table1[[#This Row],[DATE_BOOKED]]</f>
        <v>54</v>
      </c>
    </row>
    <row r="1023" spans="1:23" x14ac:dyDescent="0.25">
      <c r="A1023" s="246">
        <v>45725</v>
      </c>
      <c r="B1023" s="247" t="s">
        <v>281</v>
      </c>
      <c r="C1023" s="98" t="s">
        <v>153</v>
      </c>
      <c r="D1023" s="98"/>
      <c r="E1023" s="247" t="s">
        <v>521</v>
      </c>
      <c r="F1023" s="247" t="s">
        <v>47</v>
      </c>
      <c r="G1023" s="247" t="s">
        <v>7</v>
      </c>
      <c r="H1023" s="247" t="s">
        <v>292</v>
      </c>
      <c r="I1023" s="248" t="s">
        <v>290</v>
      </c>
      <c r="J1023" s="246">
        <v>45899</v>
      </c>
      <c r="K1023" s="249">
        <v>3</v>
      </c>
      <c r="L1023" s="250">
        <v>3</v>
      </c>
      <c r="M1023" s="251">
        <v>220</v>
      </c>
      <c r="N1023" s="252">
        <v>0</v>
      </c>
      <c r="O1023" s="252">
        <v>0</v>
      </c>
      <c r="P1023" s="253">
        <f>SUM(Table1[[#This Row],[BASE_FARE]:[SURCHARGES]])*Table1[[#This Row],[SEATS_BOOKED]]</f>
        <v>660</v>
      </c>
      <c r="Q1023" s="247" t="s">
        <v>109</v>
      </c>
      <c r="R1023" s="249" t="s">
        <v>154</v>
      </c>
      <c r="S1023" s="247" t="str">
        <f>LEFT(Table1[[#This Row],[SECTOR]],3)</f>
        <v>BRI</v>
      </c>
      <c r="T1023" s="247" t="str">
        <f>RIGHT(Table1[[#This Row],[SECTOR]],3)</f>
        <v>SSH</v>
      </c>
      <c r="U1023" s="247" t="str">
        <f t="shared" si="20"/>
        <v>BRI</v>
      </c>
      <c r="V1023" s="247">
        <f>WEEKDAY(Table1[[#This Row],[FLIGHT_DATE]],2)</f>
        <v>6</v>
      </c>
      <c r="W1023" s="247">
        <f>Table1[[#This Row],[FLIGHT_DATE]]-Table1[[#This Row],[DATE_BOOKED]]</f>
        <v>174</v>
      </c>
    </row>
    <row r="1024" spans="1:23" x14ac:dyDescent="0.25">
      <c r="A1024" s="246">
        <v>45725</v>
      </c>
      <c r="B1024" s="247" t="s">
        <v>281</v>
      </c>
      <c r="C1024" s="98" t="s">
        <v>153</v>
      </c>
      <c r="D1024" s="98"/>
      <c r="E1024" s="247" t="s">
        <v>522</v>
      </c>
      <c r="F1024" s="247" t="s">
        <v>47</v>
      </c>
      <c r="G1024" s="247" t="s">
        <v>7</v>
      </c>
      <c r="H1024" s="247" t="s">
        <v>284</v>
      </c>
      <c r="I1024" s="248" t="s">
        <v>297</v>
      </c>
      <c r="J1024" s="246">
        <v>45772</v>
      </c>
      <c r="K1024" s="249">
        <v>2</v>
      </c>
      <c r="L1024" s="250">
        <v>2</v>
      </c>
      <c r="M1024" s="251">
        <v>200</v>
      </c>
      <c r="N1024" s="252">
        <v>0</v>
      </c>
      <c r="O1024" s="252">
        <v>0</v>
      </c>
      <c r="P1024" s="253">
        <f>SUM(Table1[[#This Row],[BASE_FARE]:[SURCHARGES]])*Table1[[#This Row],[SEATS_BOOKED]]</f>
        <v>400</v>
      </c>
      <c r="Q1024" s="247" t="s">
        <v>109</v>
      </c>
      <c r="R1024" s="249" t="s">
        <v>154</v>
      </c>
      <c r="S1024" s="247" t="str">
        <f>LEFT(Table1[[#This Row],[SECTOR]],3)</f>
        <v>MXP</v>
      </c>
      <c r="T1024" s="247" t="str">
        <f>RIGHT(Table1[[#This Row],[SECTOR]],3)</f>
        <v>SSH</v>
      </c>
      <c r="U1024" s="247" t="str">
        <f t="shared" si="20"/>
        <v>MXP</v>
      </c>
      <c r="V1024" s="247">
        <f>WEEKDAY(Table1[[#This Row],[FLIGHT_DATE]],2)</f>
        <v>5</v>
      </c>
      <c r="W1024" s="247">
        <f>Table1[[#This Row],[FLIGHT_DATE]]-Table1[[#This Row],[DATE_BOOKED]]</f>
        <v>47</v>
      </c>
    </row>
    <row r="1025" spans="1:23" x14ac:dyDescent="0.25">
      <c r="A1025" s="246">
        <v>45724</v>
      </c>
      <c r="B1025" s="247" t="s">
        <v>196</v>
      </c>
      <c r="C1025" s="98" t="s">
        <v>153</v>
      </c>
      <c r="D1025" s="98" t="s">
        <v>428</v>
      </c>
      <c r="E1025" s="247" t="s">
        <v>523</v>
      </c>
      <c r="F1025" s="247" t="s">
        <v>47</v>
      </c>
      <c r="G1025" s="247" t="s">
        <v>7</v>
      </c>
      <c r="H1025" s="247" t="s">
        <v>203</v>
      </c>
      <c r="I1025" s="248" t="s">
        <v>23</v>
      </c>
      <c r="J1025" s="246">
        <v>45772</v>
      </c>
      <c r="K1025" s="249">
        <v>1</v>
      </c>
      <c r="L1025" s="250">
        <v>1</v>
      </c>
      <c r="M1025" s="251">
        <v>230</v>
      </c>
      <c r="N1025" s="252">
        <v>34.04</v>
      </c>
      <c r="O1025" s="252">
        <v>40</v>
      </c>
      <c r="P1025" s="253">
        <f>SUM(Table1[[#This Row],[BASE_FARE]:[SURCHARGES]])*Table1[[#This Row],[SEATS_BOOKED]]</f>
        <v>304.04000000000002</v>
      </c>
      <c r="Q1025" s="247" t="s">
        <v>109</v>
      </c>
      <c r="R1025" s="249" t="s">
        <v>154</v>
      </c>
      <c r="S1025" s="247" t="str">
        <f>LEFT(Table1[[#This Row],[SECTOR]],3)</f>
        <v>NAP</v>
      </c>
      <c r="T1025" s="247" t="str">
        <f>RIGHT(Table1[[#This Row],[SECTOR]],3)</f>
        <v>SSH</v>
      </c>
      <c r="U1025" s="247" t="str">
        <f t="shared" si="20"/>
        <v>NAP</v>
      </c>
      <c r="V1025" s="247">
        <f>WEEKDAY(Table1[[#This Row],[FLIGHT_DATE]],2)</f>
        <v>5</v>
      </c>
      <c r="W1025" s="247">
        <f>Table1[[#This Row],[FLIGHT_DATE]]-Table1[[#This Row],[DATE_BOOKED]]</f>
        <v>48</v>
      </c>
    </row>
    <row r="1026" spans="1:23" x14ac:dyDescent="0.25">
      <c r="A1026" s="246">
        <v>45724</v>
      </c>
      <c r="B1026" s="247" t="s">
        <v>196</v>
      </c>
      <c r="C1026" s="98" t="s">
        <v>153</v>
      </c>
      <c r="D1026" s="98" t="s">
        <v>428</v>
      </c>
      <c r="E1026" s="247" t="s">
        <v>524</v>
      </c>
      <c r="F1026" s="247" t="s">
        <v>47</v>
      </c>
      <c r="G1026" s="247" t="s">
        <v>7</v>
      </c>
      <c r="H1026" s="247" t="s">
        <v>376</v>
      </c>
      <c r="I1026" s="248" t="s">
        <v>24</v>
      </c>
      <c r="J1026" s="246">
        <v>45779</v>
      </c>
      <c r="K1026" s="249">
        <v>1</v>
      </c>
      <c r="L1026" s="250">
        <v>1</v>
      </c>
      <c r="M1026" s="251">
        <v>150</v>
      </c>
      <c r="N1026" s="252">
        <v>38.92</v>
      </c>
      <c r="O1026" s="252">
        <v>40</v>
      </c>
      <c r="P1026" s="253">
        <f>SUM(Table1[[#This Row],[BASE_FARE]:[SURCHARGES]])*Table1[[#This Row],[SEATS_BOOKED]]</f>
        <v>228.92000000000002</v>
      </c>
      <c r="Q1026" s="247" t="s">
        <v>109</v>
      </c>
      <c r="R1026" s="249" t="s">
        <v>154</v>
      </c>
      <c r="S1026" s="247" t="str">
        <f>LEFT(Table1[[#This Row],[SECTOR]],3)</f>
        <v>SSH</v>
      </c>
      <c r="T1026" s="247" t="str">
        <f>RIGHT(Table1[[#This Row],[SECTOR]],3)</f>
        <v>NAP</v>
      </c>
      <c r="U1026" s="247" t="str">
        <f t="shared" si="20"/>
        <v>NAP</v>
      </c>
      <c r="V1026" s="247">
        <f>WEEKDAY(Table1[[#This Row],[FLIGHT_DATE]],2)</f>
        <v>5</v>
      </c>
      <c r="W1026" s="247">
        <f>Table1[[#This Row],[FLIGHT_DATE]]-Table1[[#This Row],[DATE_BOOKED]]</f>
        <v>55</v>
      </c>
    </row>
    <row r="1027" spans="1:23" x14ac:dyDescent="0.25">
      <c r="A1027" s="246">
        <v>45724</v>
      </c>
      <c r="B1027" s="247" t="s">
        <v>196</v>
      </c>
      <c r="C1027" s="98" t="s">
        <v>153</v>
      </c>
      <c r="D1027" s="98" t="s">
        <v>428</v>
      </c>
      <c r="E1027" s="247" t="s">
        <v>523</v>
      </c>
      <c r="F1027" s="247" t="s">
        <v>47</v>
      </c>
      <c r="G1027" s="247" t="s">
        <v>7</v>
      </c>
      <c r="H1027" s="247" t="s">
        <v>203</v>
      </c>
      <c r="I1027" s="248" t="s">
        <v>23</v>
      </c>
      <c r="J1027" s="246">
        <v>45772</v>
      </c>
      <c r="K1027" s="249">
        <v>1</v>
      </c>
      <c r="L1027" s="250">
        <v>1</v>
      </c>
      <c r="M1027" s="251">
        <v>230</v>
      </c>
      <c r="N1027" s="252">
        <v>34.04</v>
      </c>
      <c r="O1027" s="252">
        <v>40</v>
      </c>
      <c r="P1027" s="253">
        <f>SUM(Table1[[#This Row],[BASE_FARE]:[SURCHARGES]])*Table1[[#This Row],[SEATS_BOOKED]]</f>
        <v>304.04000000000002</v>
      </c>
      <c r="Q1027" s="247" t="s">
        <v>109</v>
      </c>
      <c r="R1027" s="249" t="s">
        <v>154</v>
      </c>
      <c r="S1027" s="247" t="str">
        <f>LEFT(Table1[[#This Row],[SECTOR]],3)</f>
        <v>NAP</v>
      </c>
      <c r="T1027" s="247" t="str">
        <f>RIGHT(Table1[[#This Row],[SECTOR]],3)</f>
        <v>SSH</v>
      </c>
      <c r="U1027" s="247" t="str">
        <f t="shared" si="20"/>
        <v>NAP</v>
      </c>
      <c r="V1027" s="247">
        <f>WEEKDAY(Table1[[#This Row],[FLIGHT_DATE]],2)</f>
        <v>5</v>
      </c>
      <c r="W1027" s="247">
        <f>Table1[[#This Row],[FLIGHT_DATE]]-Table1[[#This Row],[DATE_BOOKED]]</f>
        <v>48</v>
      </c>
    </row>
    <row r="1028" spans="1:23" x14ac:dyDescent="0.25">
      <c r="A1028" s="246">
        <v>45724</v>
      </c>
      <c r="B1028" s="247" t="s">
        <v>196</v>
      </c>
      <c r="C1028" s="98" t="s">
        <v>153</v>
      </c>
      <c r="D1028" s="98" t="s">
        <v>428</v>
      </c>
      <c r="E1028" s="247" t="s">
        <v>524</v>
      </c>
      <c r="F1028" s="247" t="s">
        <v>47</v>
      </c>
      <c r="G1028" s="247" t="s">
        <v>7</v>
      </c>
      <c r="H1028" s="247" t="s">
        <v>376</v>
      </c>
      <c r="I1028" s="248" t="s">
        <v>24</v>
      </c>
      <c r="J1028" s="246">
        <v>45779</v>
      </c>
      <c r="K1028" s="249">
        <v>1</v>
      </c>
      <c r="L1028" s="250">
        <v>1</v>
      </c>
      <c r="M1028" s="251">
        <v>150</v>
      </c>
      <c r="N1028" s="252">
        <v>38.92</v>
      </c>
      <c r="O1028" s="252">
        <v>40</v>
      </c>
      <c r="P1028" s="253">
        <f>SUM(Table1[[#This Row],[BASE_FARE]:[SURCHARGES]])*Table1[[#This Row],[SEATS_BOOKED]]</f>
        <v>228.92000000000002</v>
      </c>
      <c r="Q1028" s="247" t="s">
        <v>109</v>
      </c>
      <c r="R1028" s="249" t="s">
        <v>154</v>
      </c>
      <c r="S1028" s="247" t="str">
        <f>LEFT(Table1[[#This Row],[SECTOR]],3)</f>
        <v>SSH</v>
      </c>
      <c r="T1028" s="247" t="str">
        <f>RIGHT(Table1[[#This Row],[SECTOR]],3)</f>
        <v>NAP</v>
      </c>
      <c r="U1028" s="247" t="str">
        <f t="shared" si="20"/>
        <v>NAP</v>
      </c>
      <c r="V1028" s="247">
        <f>WEEKDAY(Table1[[#This Row],[FLIGHT_DATE]],2)</f>
        <v>5</v>
      </c>
      <c r="W1028" s="247">
        <f>Table1[[#This Row],[FLIGHT_DATE]]-Table1[[#This Row],[DATE_BOOKED]]</f>
        <v>55</v>
      </c>
    </row>
    <row r="1029" spans="1:23" x14ac:dyDescent="0.25">
      <c r="A1029" s="246">
        <v>45724</v>
      </c>
      <c r="B1029" s="247" t="s">
        <v>196</v>
      </c>
      <c r="C1029" s="98" t="s">
        <v>153</v>
      </c>
      <c r="D1029" s="98" t="s">
        <v>428</v>
      </c>
      <c r="E1029" s="247" t="s">
        <v>523</v>
      </c>
      <c r="F1029" s="247" t="s">
        <v>47</v>
      </c>
      <c r="G1029" s="247" t="s">
        <v>7</v>
      </c>
      <c r="H1029" s="247" t="s">
        <v>203</v>
      </c>
      <c r="I1029" s="248" t="s">
        <v>23</v>
      </c>
      <c r="J1029" s="246">
        <v>45772</v>
      </c>
      <c r="K1029" s="249">
        <v>1</v>
      </c>
      <c r="L1029" s="250">
        <v>1</v>
      </c>
      <c r="M1029" s="251">
        <v>172.5</v>
      </c>
      <c r="N1029" s="252">
        <v>34.04</v>
      </c>
      <c r="O1029" s="252">
        <v>40</v>
      </c>
      <c r="P1029" s="253">
        <f>SUM(Table1[[#This Row],[BASE_FARE]:[SURCHARGES]])*Table1[[#This Row],[SEATS_BOOKED]]</f>
        <v>246.54</v>
      </c>
      <c r="Q1029" s="247" t="s">
        <v>109</v>
      </c>
      <c r="R1029" s="249" t="s">
        <v>154</v>
      </c>
      <c r="S1029" s="247" t="str">
        <f>LEFT(Table1[[#This Row],[SECTOR]],3)</f>
        <v>NAP</v>
      </c>
      <c r="T1029" s="247" t="str">
        <f>RIGHT(Table1[[#This Row],[SECTOR]],3)</f>
        <v>SSH</v>
      </c>
      <c r="U1029" s="247" t="str">
        <f t="shared" si="20"/>
        <v>NAP</v>
      </c>
      <c r="V1029" s="247">
        <f>WEEKDAY(Table1[[#This Row],[FLIGHT_DATE]],2)</f>
        <v>5</v>
      </c>
      <c r="W1029" s="247">
        <f>Table1[[#This Row],[FLIGHT_DATE]]-Table1[[#This Row],[DATE_BOOKED]]</f>
        <v>48</v>
      </c>
    </row>
    <row r="1030" spans="1:23" x14ac:dyDescent="0.25">
      <c r="A1030" s="246">
        <v>45724</v>
      </c>
      <c r="B1030" s="247" t="s">
        <v>196</v>
      </c>
      <c r="C1030" s="98" t="s">
        <v>153</v>
      </c>
      <c r="D1030" s="98" t="s">
        <v>428</v>
      </c>
      <c r="E1030" s="247" t="s">
        <v>524</v>
      </c>
      <c r="F1030" s="247" t="s">
        <v>47</v>
      </c>
      <c r="G1030" s="247" t="s">
        <v>7</v>
      </c>
      <c r="H1030" s="247" t="s">
        <v>376</v>
      </c>
      <c r="I1030" s="248" t="s">
        <v>24</v>
      </c>
      <c r="J1030" s="246">
        <v>45779</v>
      </c>
      <c r="K1030" s="249">
        <v>1</v>
      </c>
      <c r="L1030" s="250">
        <v>1</v>
      </c>
      <c r="M1030" s="251">
        <v>112.5</v>
      </c>
      <c r="N1030" s="252">
        <v>38.92</v>
      </c>
      <c r="O1030" s="252">
        <v>40</v>
      </c>
      <c r="P1030" s="253">
        <f>SUM(Table1[[#This Row],[BASE_FARE]:[SURCHARGES]])*Table1[[#This Row],[SEATS_BOOKED]]</f>
        <v>191.42000000000002</v>
      </c>
      <c r="Q1030" s="247" t="s">
        <v>109</v>
      </c>
      <c r="R1030" s="249" t="s">
        <v>154</v>
      </c>
      <c r="S1030" s="247" t="str">
        <f>LEFT(Table1[[#This Row],[SECTOR]],3)</f>
        <v>SSH</v>
      </c>
      <c r="T1030" s="247" t="str">
        <f>RIGHT(Table1[[#This Row],[SECTOR]],3)</f>
        <v>NAP</v>
      </c>
      <c r="U1030" s="247" t="str">
        <f t="shared" si="20"/>
        <v>NAP</v>
      </c>
      <c r="V1030" s="247">
        <f>WEEKDAY(Table1[[#This Row],[FLIGHT_DATE]],2)</f>
        <v>5</v>
      </c>
      <c r="W1030" s="247">
        <f>Table1[[#This Row],[FLIGHT_DATE]]-Table1[[#This Row],[DATE_BOOKED]]</f>
        <v>55</v>
      </c>
    </row>
    <row r="1031" spans="1:23" x14ac:dyDescent="0.25">
      <c r="A1031" s="246">
        <v>45724</v>
      </c>
      <c r="B1031" s="247" t="s">
        <v>196</v>
      </c>
      <c r="C1031" s="98" t="s">
        <v>153</v>
      </c>
      <c r="D1031" s="98" t="s">
        <v>428</v>
      </c>
      <c r="E1031" s="247" t="s">
        <v>525</v>
      </c>
      <c r="F1031" s="247" t="s">
        <v>45</v>
      </c>
      <c r="G1031" s="247" t="s">
        <v>7</v>
      </c>
      <c r="H1031" s="247" t="s">
        <v>292</v>
      </c>
      <c r="I1031" s="248" t="s">
        <v>290</v>
      </c>
      <c r="J1031" s="246">
        <v>45773</v>
      </c>
      <c r="K1031" s="249">
        <v>1</v>
      </c>
      <c r="L1031" s="250">
        <v>1</v>
      </c>
      <c r="M1031" s="251">
        <v>250</v>
      </c>
      <c r="N1031" s="252">
        <v>19.420000000000002</v>
      </c>
      <c r="O1031" s="252">
        <v>40</v>
      </c>
      <c r="P1031" s="253">
        <f>SUM(Table1[[#This Row],[BASE_FARE]:[SURCHARGES]])*Table1[[#This Row],[SEATS_BOOKED]]</f>
        <v>309.42</v>
      </c>
      <c r="Q1031" s="247" t="s">
        <v>109</v>
      </c>
      <c r="R1031" s="249" t="s">
        <v>154</v>
      </c>
      <c r="S1031" s="247" t="str">
        <f>LEFT(Table1[[#This Row],[SECTOR]],3)</f>
        <v>BRI</v>
      </c>
      <c r="T1031" s="247" t="str">
        <f>RIGHT(Table1[[#This Row],[SECTOR]],3)</f>
        <v>SSH</v>
      </c>
      <c r="U1031" s="247" t="str">
        <f t="shared" si="20"/>
        <v>BRI</v>
      </c>
      <c r="V1031" s="247">
        <f>WEEKDAY(Table1[[#This Row],[FLIGHT_DATE]],2)</f>
        <v>6</v>
      </c>
      <c r="W1031" s="247">
        <f>Table1[[#This Row],[FLIGHT_DATE]]-Table1[[#This Row],[DATE_BOOKED]]</f>
        <v>49</v>
      </c>
    </row>
    <row r="1032" spans="1:23" x14ac:dyDescent="0.25">
      <c r="A1032" s="246">
        <v>45724</v>
      </c>
      <c r="B1032" s="247" t="s">
        <v>196</v>
      </c>
      <c r="C1032" s="98" t="s">
        <v>153</v>
      </c>
      <c r="D1032" s="98" t="s">
        <v>428</v>
      </c>
      <c r="E1032" s="247" t="s">
        <v>525</v>
      </c>
      <c r="F1032" s="247" t="s">
        <v>45</v>
      </c>
      <c r="G1032" s="247" t="s">
        <v>8</v>
      </c>
      <c r="H1032" s="247" t="s">
        <v>295</v>
      </c>
      <c r="I1032" s="248" t="s">
        <v>294</v>
      </c>
      <c r="J1032" s="246">
        <v>45780</v>
      </c>
      <c r="K1032" s="249">
        <v>1</v>
      </c>
      <c r="L1032" s="250">
        <v>1</v>
      </c>
      <c r="M1032" s="251">
        <v>350</v>
      </c>
      <c r="N1032" s="252">
        <v>39.03</v>
      </c>
      <c r="O1032" s="252">
        <v>40</v>
      </c>
      <c r="P1032" s="253">
        <f>SUM(Table1[[#This Row],[BASE_FARE]:[SURCHARGES]])*Table1[[#This Row],[SEATS_BOOKED]]</f>
        <v>429.03</v>
      </c>
      <c r="Q1032" s="247" t="s">
        <v>109</v>
      </c>
      <c r="R1032" s="249" t="s">
        <v>154</v>
      </c>
      <c r="S1032" s="247" t="str">
        <f>LEFT(Table1[[#This Row],[SECTOR]],3)</f>
        <v>SSH</v>
      </c>
      <c r="T1032" s="247" t="str">
        <f>RIGHT(Table1[[#This Row],[SECTOR]],3)</f>
        <v>BRI</v>
      </c>
      <c r="U1032" s="247" t="str">
        <f t="shared" si="20"/>
        <v>BRI</v>
      </c>
      <c r="V1032" s="247">
        <f>WEEKDAY(Table1[[#This Row],[FLIGHT_DATE]],2)</f>
        <v>6</v>
      </c>
      <c r="W1032" s="247">
        <f>Table1[[#This Row],[FLIGHT_DATE]]-Table1[[#This Row],[DATE_BOOKED]]</f>
        <v>56</v>
      </c>
    </row>
    <row r="1033" spans="1:23" x14ac:dyDescent="0.25">
      <c r="A1033" s="246">
        <v>45724</v>
      </c>
      <c r="B1033" s="247" t="s">
        <v>196</v>
      </c>
      <c r="C1033" s="98" t="s">
        <v>153</v>
      </c>
      <c r="D1033" s="98" t="s">
        <v>428</v>
      </c>
      <c r="E1033" s="247" t="s">
        <v>525</v>
      </c>
      <c r="F1033" s="247" t="s">
        <v>45</v>
      </c>
      <c r="G1033" s="247" t="s">
        <v>7</v>
      </c>
      <c r="H1033" s="247" t="s">
        <v>292</v>
      </c>
      <c r="I1033" s="248" t="s">
        <v>290</v>
      </c>
      <c r="J1033" s="246">
        <v>45773</v>
      </c>
      <c r="K1033" s="249">
        <v>1</v>
      </c>
      <c r="L1033" s="250">
        <v>1</v>
      </c>
      <c r="M1033" s="251">
        <v>250</v>
      </c>
      <c r="N1033" s="252">
        <v>19.420000000000002</v>
      </c>
      <c r="O1033" s="252">
        <v>40</v>
      </c>
      <c r="P1033" s="253">
        <f>SUM(Table1[[#This Row],[BASE_FARE]:[SURCHARGES]])*Table1[[#This Row],[SEATS_BOOKED]]</f>
        <v>309.42</v>
      </c>
      <c r="Q1033" s="247" t="s">
        <v>109</v>
      </c>
      <c r="R1033" s="249" t="s">
        <v>154</v>
      </c>
      <c r="S1033" s="247" t="str">
        <f>LEFT(Table1[[#This Row],[SECTOR]],3)</f>
        <v>BRI</v>
      </c>
      <c r="T1033" s="247" t="str">
        <f>RIGHT(Table1[[#This Row],[SECTOR]],3)</f>
        <v>SSH</v>
      </c>
      <c r="U1033" s="247" t="str">
        <f t="shared" si="20"/>
        <v>BRI</v>
      </c>
      <c r="V1033" s="247">
        <f>WEEKDAY(Table1[[#This Row],[FLIGHT_DATE]],2)</f>
        <v>6</v>
      </c>
      <c r="W1033" s="247">
        <f>Table1[[#This Row],[FLIGHT_DATE]]-Table1[[#This Row],[DATE_BOOKED]]</f>
        <v>49</v>
      </c>
    </row>
    <row r="1034" spans="1:23" x14ac:dyDescent="0.25">
      <c r="A1034" s="246">
        <v>45724</v>
      </c>
      <c r="B1034" s="247" t="s">
        <v>196</v>
      </c>
      <c r="C1034" s="98" t="s">
        <v>153</v>
      </c>
      <c r="D1034" s="98" t="s">
        <v>428</v>
      </c>
      <c r="E1034" s="247" t="s">
        <v>525</v>
      </c>
      <c r="F1034" s="247" t="s">
        <v>45</v>
      </c>
      <c r="G1034" s="247" t="s">
        <v>8</v>
      </c>
      <c r="H1034" s="247" t="s">
        <v>295</v>
      </c>
      <c r="I1034" s="248" t="s">
        <v>294</v>
      </c>
      <c r="J1034" s="246">
        <v>45780</v>
      </c>
      <c r="K1034" s="249">
        <v>1</v>
      </c>
      <c r="L1034" s="250">
        <v>1</v>
      </c>
      <c r="M1034" s="251">
        <v>350</v>
      </c>
      <c r="N1034" s="252">
        <v>39.03</v>
      </c>
      <c r="O1034" s="252">
        <v>40</v>
      </c>
      <c r="P1034" s="253">
        <f>SUM(Table1[[#This Row],[BASE_FARE]:[SURCHARGES]])*Table1[[#This Row],[SEATS_BOOKED]]</f>
        <v>429.03</v>
      </c>
      <c r="Q1034" s="247" t="s">
        <v>109</v>
      </c>
      <c r="R1034" s="249" t="s">
        <v>154</v>
      </c>
      <c r="S1034" s="247" t="str">
        <f>LEFT(Table1[[#This Row],[SECTOR]],3)</f>
        <v>SSH</v>
      </c>
      <c r="T1034" s="247" t="str">
        <f>RIGHT(Table1[[#This Row],[SECTOR]],3)</f>
        <v>BRI</v>
      </c>
      <c r="U1034" s="247" t="str">
        <f t="shared" si="20"/>
        <v>BRI</v>
      </c>
      <c r="V1034" s="247">
        <f>WEEKDAY(Table1[[#This Row],[FLIGHT_DATE]],2)</f>
        <v>6</v>
      </c>
      <c r="W1034" s="247">
        <f>Table1[[#This Row],[FLIGHT_DATE]]-Table1[[#This Row],[DATE_BOOKED]]</f>
        <v>56</v>
      </c>
    </row>
    <row r="1035" spans="1:23" x14ac:dyDescent="0.25">
      <c r="A1035" s="246">
        <v>45724</v>
      </c>
      <c r="B1035" s="247" t="s">
        <v>196</v>
      </c>
      <c r="C1035" s="98" t="s">
        <v>153</v>
      </c>
      <c r="D1035" s="98" t="s">
        <v>428</v>
      </c>
      <c r="E1035" s="247" t="s">
        <v>525</v>
      </c>
      <c r="F1035" s="247" t="s">
        <v>45</v>
      </c>
      <c r="G1035" s="247" t="s">
        <v>7</v>
      </c>
      <c r="H1035" s="247" t="s">
        <v>292</v>
      </c>
      <c r="I1035" s="248" t="s">
        <v>290</v>
      </c>
      <c r="J1035" s="246">
        <v>45773</v>
      </c>
      <c r="K1035" s="249">
        <v>1</v>
      </c>
      <c r="L1035" s="250">
        <v>1</v>
      </c>
      <c r="M1035" s="251">
        <v>250</v>
      </c>
      <c r="N1035" s="252">
        <v>19.420000000000002</v>
      </c>
      <c r="O1035" s="252">
        <v>40</v>
      </c>
      <c r="P1035" s="253">
        <f>SUM(Table1[[#This Row],[BASE_FARE]:[SURCHARGES]])*Table1[[#This Row],[SEATS_BOOKED]]</f>
        <v>309.42</v>
      </c>
      <c r="Q1035" s="247" t="s">
        <v>109</v>
      </c>
      <c r="R1035" s="249" t="s">
        <v>154</v>
      </c>
      <c r="S1035" s="247" t="str">
        <f>LEFT(Table1[[#This Row],[SECTOR]],3)</f>
        <v>BRI</v>
      </c>
      <c r="T1035" s="247" t="str">
        <f>RIGHT(Table1[[#This Row],[SECTOR]],3)</f>
        <v>SSH</v>
      </c>
      <c r="U1035" s="247" t="str">
        <f t="shared" si="20"/>
        <v>BRI</v>
      </c>
      <c r="V1035" s="247">
        <f>WEEKDAY(Table1[[#This Row],[FLIGHT_DATE]],2)</f>
        <v>6</v>
      </c>
      <c r="W1035" s="247">
        <f>Table1[[#This Row],[FLIGHT_DATE]]-Table1[[#This Row],[DATE_BOOKED]]</f>
        <v>49</v>
      </c>
    </row>
    <row r="1036" spans="1:23" x14ac:dyDescent="0.25">
      <c r="A1036" s="246">
        <v>45724</v>
      </c>
      <c r="B1036" s="247" t="s">
        <v>196</v>
      </c>
      <c r="C1036" s="98" t="s">
        <v>153</v>
      </c>
      <c r="D1036" s="98" t="s">
        <v>428</v>
      </c>
      <c r="E1036" s="247" t="s">
        <v>525</v>
      </c>
      <c r="F1036" s="247" t="s">
        <v>45</v>
      </c>
      <c r="G1036" s="247" t="s">
        <v>8</v>
      </c>
      <c r="H1036" s="247" t="s">
        <v>295</v>
      </c>
      <c r="I1036" s="248" t="s">
        <v>294</v>
      </c>
      <c r="J1036" s="246">
        <v>45780</v>
      </c>
      <c r="K1036" s="249">
        <v>1</v>
      </c>
      <c r="L1036" s="250">
        <v>1</v>
      </c>
      <c r="M1036" s="251">
        <v>350</v>
      </c>
      <c r="N1036" s="252">
        <v>39.03</v>
      </c>
      <c r="O1036" s="252">
        <v>40</v>
      </c>
      <c r="P1036" s="253">
        <f>SUM(Table1[[#This Row],[BASE_FARE]:[SURCHARGES]])*Table1[[#This Row],[SEATS_BOOKED]]</f>
        <v>429.03</v>
      </c>
      <c r="Q1036" s="247" t="s">
        <v>109</v>
      </c>
      <c r="R1036" s="249" t="s">
        <v>154</v>
      </c>
      <c r="S1036" s="247" t="str">
        <f>LEFT(Table1[[#This Row],[SECTOR]],3)</f>
        <v>SSH</v>
      </c>
      <c r="T1036" s="247" t="str">
        <f>RIGHT(Table1[[#This Row],[SECTOR]],3)</f>
        <v>BRI</v>
      </c>
      <c r="U1036" s="247" t="str">
        <f t="shared" si="20"/>
        <v>BRI</v>
      </c>
      <c r="V1036" s="247">
        <f>WEEKDAY(Table1[[#This Row],[FLIGHT_DATE]],2)</f>
        <v>6</v>
      </c>
      <c r="W1036" s="247">
        <f>Table1[[#This Row],[FLIGHT_DATE]]-Table1[[#This Row],[DATE_BOOKED]]</f>
        <v>56</v>
      </c>
    </row>
    <row r="1037" spans="1:23" x14ac:dyDescent="0.25">
      <c r="A1037" s="246">
        <v>45726</v>
      </c>
      <c r="B1037" s="247" t="s">
        <v>152</v>
      </c>
      <c r="C1037" s="98" t="s">
        <v>153</v>
      </c>
      <c r="D1037" s="98"/>
      <c r="E1037" s="247"/>
      <c r="F1037" s="247" t="s">
        <v>47</v>
      </c>
      <c r="G1037" s="247" t="s">
        <v>7</v>
      </c>
      <c r="H1037" s="247" t="s">
        <v>116</v>
      </c>
      <c r="I1037" s="248" t="s">
        <v>24</v>
      </c>
      <c r="J1037" s="246">
        <v>45781</v>
      </c>
      <c r="K1037" s="249">
        <v>2</v>
      </c>
      <c r="L1037" s="250">
        <v>2</v>
      </c>
      <c r="M1037" s="251">
        <v>175</v>
      </c>
      <c r="N1037" s="252">
        <v>0</v>
      </c>
      <c r="O1037" s="252">
        <v>0</v>
      </c>
      <c r="P1037" s="253">
        <f>SUM(Table1[[#This Row],[BASE_FARE]:[SURCHARGES]])*Table1[[#This Row],[SEATS_BOOKED]]</f>
        <v>350</v>
      </c>
      <c r="Q1037" s="247" t="s">
        <v>109</v>
      </c>
      <c r="R1037" s="249" t="s">
        <v>154</v>
      </c>
      <c r="S1037" s="247" t="str">
        <f>LEFT(Table1[[#This Row],[SECTOR]],3)</f>
        <v>SSH</v>
      </c>
      <c r="T1037" s="247" t="str">
        <f>RIGHT(Table1[[#This Row],[SECTOR]],3)</f>
        <v>NAP</v>
      </c>
      <c r="U1037" s="247" t="str">
        <f t="shared" si="20"/>
        <v>NAP</v>
      </c>
      <c r="V1037" s="247">
        <f>WEEKDAY(Table1[[#This Row],[FLIGHT_DATE]],2)</f>
        <v>7</v>
      </c>
      <c r="W1037" s="247">
        <f>Table1[[#This Row],[FLIGHT_DATE]]-Table1[[#This Row],[DATE_BOOKED]]</f>
        <v>55</v>
      </c>
    </row>
    <row r="1038" spans="1:23" x14ac:dyDescent="0.25">
      <c r="A1038" s="246">
        <v>45726</v>
      </c>
      <c r="B1038" s="247" t="s">
        <v>152</v>
      </c>
      <c r="C1038" s="98" t="s">
        <v>153</v>
      </c>
      <c r="D1038" s="98"/>
      <c r="E1038" s="247"/>
      <c r="F1038" s="247" t="s">
        <v>47</v>
      </c>
      <c r="G1038" s="247" t="s">
        <v>7</v>
      </c>
      <c r="H1038" s="247" t="s">
        <v>284</v>
      </c>
      <c r="I1038" s="248" t="s">
        <v>297</v>
      </c>
      <c r="J1038" s="246">
        <v>45765</v>
      </c>
      <c r="K1038" s="249">
        <v>3</v>
      </c>
      <c r="L1038" s="250">
        <v>3</v>
      </c>
      <c r="M1038" s="251">
        <v>325</v>
      </c>
      <c r="N1038" s="252">
        <v>0</v>
      </c>
      <c r="O1038" s="252">
        <v>0</v>
      </c>
      <c r="P1038" s="253">
        <f>SUM(Table1[[#This Row],[BASE_FARE]:[SURCHARGES]])*Table1[[#This Row],[SEATS_BOOKED]]</f>
        <v>975</v>
      </c>
      <c r="Q1038" s="247" t="s">
        <v>109</v>
      </c>
      <c r="R1038" s="249" t="s">
        <v>154</v>
      </c>
      <c r="S1038" s="247" t="str">
        <f>LEFT(Table1[[#This Row],[SECTOR]],3)</f>
        <v>MXP</v>
      </c>
      <c r="T1038" s="247" t="str">
        <f>RIGHT(Table1[[#This Row],[SECTOR]],3)</f>
        <v>SSH</v>
      </c>
      <c r="U1038" s="247" t="str">
        <f t="shared" si="20"/>
        <v>MXP</v>
      </c>
      <c r="V1038" s="247">
        <f>WEEKDAY(Table1[[#This Row],[FLIGHT_DATE]],2)</f>
        <v>5</v>
      </c>
      <c r="W1038" s="247">
        <f>Table1[[#This Row],[FLIGHT_DATE]]-Table1[[#This Row],[DATE_BOOKED]]</f>
        <v>39</v>
      </c>
    </row>
    <row r="1039" spans="1:23" x14ac:dyDescent="0.25">
      <c r="A1039" s="246">
        <v>45726</v>
      </c>
      <c r="B1039" s="247" t="s">
        <v>152</v>
      </c>
      <c r="C1039" s="98" t="s">
        <v>153</v>
      </c>
      <c r="D1039" s="98"/>
      <c r="E1039" s="247"/>
      <c r="F1039" s="247" t="s">
        <v>47</v>
      </c>
      <c r="G1039" s="247" t="s">
        <v>7</v>
      </c>
      <c r="H1039" s="247" t="s">
        <v>284</v>
      </c>
      <c r="I1039" s="248" t="s">
        <v>297</v>
      </c>
      <c r="J1039" s="246">
        <v>45772</v>
      </c>
      <c r="K1039" s="249">
        <v>2</v>
      </c>
      <c r="L1039" s="250">
        <v>2</v>
      </c>
      <c r="M1039" s="251">
        <v>200</v>
      </c>
      <c r="N1039" s="252">
        <v>0</v>
      </c>
      <c r="O1039" s="252">
        <v>0</v>
      </c>
      <c r="P1039" s="253">
        <f>SUM(Table1[[#This Row],[BASE_FARE]:[SURCHARGES]])*Table1[[#This Row],[SEATS_BOOKED]]</f>
        <v>400</v>
      </c>
      <c r="Q1039" s="247" t="s">
        <v>109</v>
      </c>
      <c r="R1039" s="249" t="s">
        <v>154</v>
      </c>
      <c r="S1039" s="247" t="str">
        <f>LEFT(Table1[[#This Row],[SECTOR]],3)</f>
        <v>MXP</v>
      </c>
      <c r="T1039" s="247" t="str">
        <f>RIGHT(Table1[[#This Row],[SECTOR]],3)</f>
        <v>SSH</v>
      </c>
      <c r="U1039" s="247" t="str">
        <f t="shared" si="20"/>
        <v>MXP</v>
      </c>
      <c r="V1039" s="247">
        <f>WEEKDAY(Table1[[#This Row],[FLIGHT_DATE]],2)</f>
        <v>5</v>
      </c>
      <c r="W1039" s="247">
        <f>Table1[[#This Row],[FLIGHT_DATE]]-Table1[[#This Row],[DATE_BOOKED]]</f>
        <v>46</v>
      </c>
    </row>
    <row r="1040" spans="1:23" x14ac:dyDescent="0.25">
      <c r="A1040" s="246">
        <v>45726</v>
      </c>
      <c r="B1040" s="247" t="s">
        <v>152</v>
      </c>
      <c r="C1040" s="98" t="s">
        <v>153</v>
      </c>
      <c r="D1040" s="98"/>
      <c r="E1040" s="247"/>
      <c r="F1040" s="247" t="s">
        <v>47</v>
      </c>
      <c r="G1040" s="247" t="s">
        <v>7</v>
      </c>
      <c r="H1040" s="247" t="s">
        <v>286</v>
      </c>
      <c r="I1040" s="248" t="s">
        <v>299</v>
      </c>
      <c r="J1040" s="246">
        <v>45779</v>
      </c>
      <c r="K1040" s="249">
        <v>4</v>
      </c>
      <c r="L1040" s="250">
        <v>4</v>
      </c>
      <c r="M1040" s="251">
        <v>200</v>
      </c>
      <c r="N1040" s="252">
        <v>0</v>
      </c>
      <c r="O1040" s="252">
        <v>0</v>
      </c>
      <c r="P1040" s="253">
        <f>SUM(Table1[[#This Row],[BASE_FARE]:[SURCHARGES]])*Table1[[#This Row],[SEATS_BOOKED]]</f>
        <v>800</v>
      </c>
      <c r="Q1040" s="247" t="s">
        <v>109</v>
      </c>
      <c r="R1040" s="249" t="s">
        <v>154</v>
      </c>
      <c r="S1040" s="247" t="str">
        <f>LEFT(Table1[[#This Row],[SECTOR]],3)</f>
        <v>SSH</v>
      </c>
      <c r="T1040" s="247" t="str">
        <f>RIGHT(Table1[[#This Row],[SECTOR]],3)</f>
        <v>MXP</v>
      </c>
      <c r="U1040" s="247" t="str">
        <f t="shared" si="20"/>
        <v>MXP</v>
      </c>
      <c r="V1040" s="247">
        <f>WEEKDAY(Table1[[#This Row],[FLIGHT_DATE]],2)</f>
        <v>5</v>
      </c>
      <c r="W1040" s="247">
        <f>Table1[[#This Row],[FLIGHT_DATE]]-Table1[[#This Row],[DATE_BOOKED]]</f>
        <v>53</v>
      </c>
    </row>
    <row r="1041" spans="1:23" x14ac:dyDescent="0.25">
      <c r="A1041" s="246">
        <v>45726</v>
      </c>
      <c r="B1041" s="247" t="s">
        <v>152</v>
      </c>
      <c r="C1041" s="98" t="s">
        <v>153</v>
      </c>
      <c r="D1041" s="98"/>
      <c r="E1041" s="247"/>
      <c r="F1041" s="247" t="s">
        <v>47</v>
      </c>
      <c r="G1041" s="247" t="s">
        <v>7</v>
      </c>
      <c r="H1041" s="247" t="s">
        <v>293</v>
      </c>
      <c r="I1041" s="248" t="s">
        <v>302</v>
      </c>
      <c r="J1041" s="246">
        <v>45766</v>
      </c>
      <c r="K1041" s="249">
        <v>6</v>
      </c>
      <c r="L1041" s="250">
        <v>6</v>
      </c>
      <c r="M1041" s="251">
        <v>200</v>
      </c>
      <c r="N1041" s="252">
        <v>0</v>
      </c>
      <c r="O1041" s="252">
        <v>0</v>
      </c>
      <c r="P1041" s="253">
        <f>SUM(Table1[[#This Row],[BASE_FARE]:[SURCHARGES]])*Table1[[#This Row],[SEATS_BOOKED]]</f>
        <v>1200</v>
      </c>
      <c r="Q1041" s="247" t="s">
        <v>109</v>
      </c>
      <c r="R1041" s="249" t="s">
        <v>154</v>
      </c>
      <c r="S1041" s="247" t="str">
        <f>LEFT(Table1[[#This Row],[SECTOR]],3)</f>
        <v>SSH</v>
      </c>
      <c r="T1041" s="247" t="str">
        <f>RIGHT(Table1[[#This Row],[SECTOR]],3)</f>
        <v>VRN</v>
      </c>
      <c r="U1041" s="247" t="str">
        <f t="shared" si="20"/>
        <v>VRN</v>
      </c>
      <c r="V1041" s="247">
        <f>WEEKDAY(Table1[[#This Row],[FLIGHT_DATE]],2)</f>
        <v>6</v>
      </c>
      <c r="W1041" s="247">
        <f>Table1[[#This Row],[FLIGHT_DATE]]-Table1[[#This Row],[DATE_BOOKED]]</f>
        <v>40</v>
      </c>
    </row>
    <row r="1042" spans="1:23" x14ac:dyDescent="0.25">
      <c r="A1042" s="246">
        <v>45726</v>
      </c>
      <c r="B1042" s="247" t="s">
        <v>152</v>
      </c>
      <c r="C1042" s="98" t="s">
        <v>153</v>
      </c>
      <c r="D1042" s="98"/>
      <c r="E1042" s="247"/>
      <c r="F1042" s="247" t="s">
        <v>47</v>
      </c>
      <c r="G1042" s="247" t="s">
        <v>7</v>
      </c>
      <c r="H1042" s="247" t="s">
        <v>203</v>
      </c>
      <c r="I1042" s="248" t="s">
        <v>23</v>
      </c>
      <c r="J1042" s="246">
        <v>45772</v>
      </c>
      <c r="K1042" s="249">
        <v>10</v>
      </c>
      <c r="L1042" s="250">
        <v>10</v>
      </c>
      <c r="M1042" s="251">
        <v>200</v>
      </c>
      <c r="N1042" s="252">
        <v>0</v>
      </c>
      <c r="O1042" s="252">
        <v>0</v>
      </c>
      <c r="P1042" s="253">
        <f>SUM(Table1[[#This Row],[BASE_FARE]:[SURCHARGES]])*Table1[[#This Row],[SEATS_BOOKED]]</f>
        <v>2000</v>
      </c>
      <c r="Q1042" s="247" t="s">
        <v>109</v>
      </c>
      <c r="R1042" s="249" t="s">
        <v>154</v>
      </c>
      <c r="S1042" s="247" t="str">
        <f>LEFT(Table1[[#This Row],[SECTOR]],3)</f>
        <v>NAP</v>
      </c>
      <c r="T1042" s="247" t="str">
        <f>RIGHT(Table1[[#This Row],[SECTOR]],3)</f>
        <v>SSH</v>
      </c>
      <c r="U1042" s="247" t="str">
        <f t="shared" ref="U1042:U1077" si="21">IF(AND(S1042&lt;&gt;"SSH", S1042&lt;&gt;"RMF", S1042&lt;&gt;"CAI", S1042&lt;&gt;"HRG", S1042&lt;&gt;"LXR", S1042&lt;&gt;"DXB", OR(T1042="SSH", T1042="RMF", T1042="CAI", T1042="HRG", T1042="LXR", T1042="DXB")), S1042,
    IF(AND(T1042&lt;&gt;"SSH", T1042&lt;&gt;"RMF", T1042&lt;&gt;"CAI", T1042&lt;&gt;"HRG", T1042&lt;&gt;"LXR", T1042&lt;&gt;"DXB", OR(S1042="SSH", S1042="RMF", S1042="CAI", S1042="HRG", S1042="LXR", S1042="DXB")), T1042,
    "VIE"))</f>
        <v>NAP</v>
      </c>
      <c r="V1042" s="247">
        <f>WEEKDAY(Table1[[#This Row],[FLIGHT_DATE]],2)</f>
        <v>5</v>
      </c>
      <c r="W1042" s="247">
        <f>Table1[[#This Row],[FLIGHT_DATE]]-Table1[[#This Row],[DATE_BOOKED]]</f>
        <v>46</v>
      </c>
    </row>
    <row r="1043" spans="1:23" x14ac:dyDescent="0.25">
      <c r="A1043" s="246">
        <v>45726</v>
      </c>
      <c r="B1043" s="247" t="s">
        <v>152</v>
      </c>
      <c r="C1043" s="98" t="s">
        <v>153</v>
      </c>
      <c r="D1043" s="98"/>
      <c r="E1043" s="247"/>
      <c r="F1043" s="247" t="s">
        <v>47</v>
      </c>
      <c r="G1043" s="247" t="s">
        <v>7</v>
      </c>
      <c r="H1043" s="247" t="s">
        <v>347</v>
      </c>
      <c r="I1043" s="248" t="s">
        <v>24</v>
      </c>
      <c r="J1043" s="246">
        <v>45779</v>
      </c>
      <c r="K1043" s="249">
        <v>11</v>
      </c>
      <c r="L1043" s="250">
        <v>11</v>
      </c>
      <c r="M1043" s="251">
        <v>200</v>
      </c>
      <c r="N1043" s="252">
        <v>0</v>
      </c>
      <c r="O1043" s="252">
        <v>0</v>
      </c>
      <c r="P1043" s="253">
        <f>SUM(Table1[[#This Row],[BASE_FARE]:[SURCHARGES]])*Table1[[#This Row],[SEATS_BOOKED]]</f>
        <v>2200</v>
      </c>
      <c r="Q1043" s="247" t="s">
        <v>109</v>
      </c>
      <c r="R1043" s="249" t="s">
        <v>154</v>
      </c>
      <c r="S1043" s="247" t="str">
        <f>LEFT(Table1[[#This Row],[SECTOR]],3)</f>
        <v>SSH</v>
      </c>
      <c r="T1043" s="247" t="str">
        <f>RIGHT(Table1[[#This Row],[SECTOR]],3)</f>
        <v>NAP</v>
      </c>
      <c r="U1043" s="247" t="str">
        <f t="shared" si="21"/>
        <v>NAP</v>
      </c>
      <c r="V1043" s="247">
        <f>WEEKDAY(Table1[[#This Row],[FLIGHT_DATE]],2)</f>
        <v>5</v>
      </c>
      <c r="W1043" s="247">
        <f>Table1[[#This Row],[FLIGHT_DATE]]-Table1[[#This Row],[DATE_BOOKED]]</f>
        <v>53</v>
      </c>
    </row>
    <row r="1044" spans="1:23" x14ac:dyDescent="0.25">
      <c r="A1044" s="246">
        <v>45726</v>
      </c>
      <c r="B1044" s="247" t="s">
        <v>152</v>
      </c>
      <c r="C1044" s="98" t="s">
        <v>153</v>
      </c>
      <c r="D1044" s="98"/>
      <c r="E1044" s="247"/>
      <c r="F1044" s="247" t="s">
        <v>47</v>
      </c>
      <c r="G1044" s="247" t="s">
        <v>7</v>
      </c>
      <c r="H1044" s="247" t="s">
        <v>376</v>
      </c>
      <c r="I1044" s="248" t="s">
        <v>24</v>
      </c>
      <c r="J1044" s="246">
        <v>45779</v>
      </c>
      <c r="K1044" s="249">
        <v>8</v>
      </c>
      <c r="L1044" s="250">
        <v>8</v>
      </c>
      <c r="M1044" s="251">
        <v>200</v>
      </c>
      <c r="N1044" s="252">
        <v>0</v>
      </c>
      <c r="O1044" s="252">
        <v>0</v>
      </c>
      <c r="P1044" s="253">
        <f>SUM(Table1[[#This Row],[BASE_FARE]:[SURCHARGES]])*Table1[[#This Row],[SEATS_BOOKED]]</f>
        <v>1600</v>
      </c>
      <c r="Q1044" s="247" t="s">
        <v>109</v>
      </c>
      <c r="R1044" s="249" t="s">
        <v>154</v>
      </c>
      <c r="S1044" s="247" t="str">
        <f>LEFT(Table1[[#This Row],[SECTOR]],3)</f>
        <v>SSH</v>
      </c>
      <c r="T1044" s="247" t="str">
        <f>RIGHT(Table1[[#This Row],[SECTOR]],3)</f>
        <v>NAP</v>
      </c>
      <c r="U1044" s="247" t="str">
        <f t="shared" si="21"/>
        <v>NAP</v>
      </c>
      <c r="V1044" s="247">
        <f>WEEKDAY(Table1[[#This Row],[FLIGHT_DATE]],2)</f>
        <v>5</v>
      </c>
      <c r="W1044" s="247">
        <f>Table1[[#This Row],[FLIGHT_DATE]]-Table1[[#This Row],[DATE_BOOKED]]</f>
        <v>53</v>
      </c>
    </row>
    <row r="1045" spans="1:23" x14ac:dyDescent="0.25">
      <c r="A1045" s="246">
        <v>45726</v>
      </c>
      <c r="B1045" s="247" t="s">
        <v>152</v>
      </c>
      <c r="C1045" s="98" t="s">
        <v>153</v>
      </c>
      <c r="D1045" s="98"/>
      <c r="E1045" s="247"/>
      <c r="F1045" s="247" t="s">
        <v>47</v>
      </c>
      <c r="G1045" s="247" t="s">
        <v>7</v>
      </c>
      <c r="H1045" s="247" t="s">
        <v>284</v>
      </c>
      <c r="I1045" s="248" t="s">
        <v>23</v>
      </c>
      <c r="J1045" s="246">
        <v>45880</v>
      </c>
      <c r="K1045" s="249">
        <v>6</v>
      </c>
      <c r="L1045" s="250">
        <v>6</v>
      </c>
      <c r="M1045" s="251">
        <v>280</v>
      </c>
      <c r="N1045" s="252">
        <v>0</v>
      </c>
      <c r="O1045" s="252">
        <v>0</v>
      </c>
      <c r="P1045" s="253">
        <f>SUM(Table1[[#This Row],[BASE_FARE]:[SURCHARGES]])*Table1[[#This Row],[SEATS_BOOKED]]</f>
        <v>1680</v>
      </c>
      <c r="Q1045" s="247" t="s">
        <v>109</v>
      </c>
      <c r="R1045" s="249" t="s">
        <v>154</v>
      </c>
      <c r="S1045" s="247" t="str">
        <f>LEFT(Table1[[#This Row],[SECTOR]],3)</f>
        <v>NAP</v>
      </c>
      <c r="T1045" s="247" t="str">
        <f>RIGHT(Table1[[#This Row],[SECTOR]],3)</f>
        <v>SSH</v>
      </c>
      <c r="U1045" s="247" t="str">
        <f t="shared" si="21"/>
        <v>NAP</v>
      </c>
      <c r="V1045" s="247">
        <f>WEEKDAY(Table1[[#This Row],[FLIGHT_DATE]],2)</f>
        <v>1</v>
      </c>
      <c r="W1045" s="247">
        <f>Table1[[#This Row],[FLIGHT_DATE]]-Table1[[#This Row],[DATE_BOOKED]]</f>
        <v>154</v>
      </c>
    </row>
    <row r="1046" spans="1:23" x14ac:dyDescent="0.25">
      <c r="A1046" s="246">
        <v>45726</v>
      </c>
      <c r="B1046" s="247" t="s">
        <v>152</v>
      </c>
      <c r="C1046" s="98" t="s">
        <v>153</v>
      </c>
      <c r="D1046" s="98"/>
      <c r="E1046" s="247"/>
      <c r="F1046" s="247" t="s">
        <v>47</v>
      </c>
      <c r="G1046" s="247" t="s">
        <v>7</v>
      </c>
      <c r="H1046" s="247" t="s">
        <v>286</v>
      </c>
      <c r="I1046" s="248" t="s">
        <v>24</v>
      </c>
      <c r="J1046" s="246">
        <v>45894</v>
      </c>
      <c r="K1046" s="249">
        <v>4</v>
      </c>
      <c r="L1046" s="250">
        <v>4</v>
      </c>
      <c r="M1046" s="251">
        <v>320</v>
      </c>
      <c r="N1046" s="252">
        <v>0</v>
      </c>
      <c r="O1046" s="252">
        <v>0</v>
      </c>
      <c r="P1046" s="253">
        <f>SUM(Table1[[#This Row],[BASE_FARE]:[SURCHARGES]])*Table1[[#This Row],[SEATS_BOOKED]]</f>
        <v>1280</v>
      </c>
      <c r="Q1046" s="247" t="s">
        <v>109</v>
      </c>
      <c r="R1046" s="249" t="s">
        <v>154</v>
      </c>
      <c r="S1046" s="247" t="str">
        <f>LEFT(Table1[[#This Row],[SECTOR]],3)</f>
        <v>SSH</v>
      </c>
      <c r="T1046" s="247" t="str">
        <f>RIGHT(Table1[[#This Row],[SECTOR]],3)</f>
        <v>NAP</v>
      </c>
      <c r="U1046" s="247" t="str">
        <f t="shared" si="21"/>
        <v>NAP</v>
      </c>
      <c r="V1046" s="247">
        <f>WEEKDAY(Table1[[#This Row],[FLIGHT_DATE]],2)</f>
        <v>1</v>
      </c>
      <c r="W1046" s="247">
        <f>Table1[[#This Row],[FLIGHT_DATE]]-Table1[[#This Row],[DATE_BOOKED]]</f>
        <v>168</v>
      </c>
    </row>
    <row r="1047" spans="1:23" x14ac:dyDescent="0.25">
      <c r="A1047" s="246">
        <v>45726</v>
      </c>
      <c r="B1047" s="247" t="s">
        <v>152</v>
      </c>
      <c r="C1047" s="98" t="s">
        <v>153</v>
      </c>
      <c r="D1047" s="98"/>
      <c r="E1047" s="247"/>
      <c r="F1047" s="247" t="s">
        <v>47</v>
      </c>
      <c r="G1047" s="247" t="s">
        <v>7</v>
      </c>
      <c r="H1047" s="247" t="s">
        <v>339</v>
      </c>
      <c r="I1047" s="248" t="s">
        <v>340</v>
      </c>
      <c r="J1047" s="246">
        <v>45894</v>
      </c>
      <c r="K1047" s="249">
        <v>3</v>
      </c>
      <c r="L1047" s="250">
        <v>3</v>
      </c>
      <c r="M1047" s="251">
        <v>240</v>
      </c>
      <c r="N1047" s="252">
        <v>0</v>
      </c>
      <c r="O1047" s="252">
        <v>0</v>
      </c>
      <c r="P1047" s="253">
        <f>SUM(Table1[[#This Row],[BASE_FARE]:[SURCHARGES]])*Table1[[#This Row],[SEATS_BOOKED]]</f>
        <v>720</v>
      </c>
      <c r="Q1047" s="247" t="s">
        <v>109</v>
      </c>
      <c r="R1047" s="249" t="s">
        <v>154</v>
      </c>
      <c r="S1047" s="247" t="str">
        <f>LEFT(Table1[[#This Row],[SECTOR]],3)</f>
        <v>HRG</v>
      </c>
      <c r="T1047" s="247" t="str">
        <f>RIGHT(Table1[[#This Row],[SECTOR]],3)</f>
        <v>NAP</v>
      </c>
      <c r="U1047" s="247" t="str">
        <f t="shared" si="21"/>
        <v>NAP</v>
      </c>
      <c r="V1047" s="247">
        <f>WEEKDAY(Table1[[#This Row],[FLIGHT_DATE]],2)</f>
        <v>1</v>
      </c>
      <c r="W1047" s="247">
        <f>Table1[[#This Row],[FLIGHT_DATE]]-Table1[[#This Row],[DATE_BOOKED]]</f>
        <v>168</v>
      </c>
    </row>
    <row r="1048" spans="1:23" x14ac:dyDescent="0.25">
      <c r="A1048" s="246">
        <v>45726</v>
      </c>
      <c r="B1048" s="247" t="s">
        <v>451</v>
      </c>
      <c r="C1048" s="98" t="s">
        <v>108</v>
      </c>
      <c r="D1048" s="98"/>
      <c r="E1048" s="247"/>
      <c r="F1048" s="247" t="s">
        <v>45</v>
      </c>
      <c r="G1048" s="247" t="s">
        <v>7</v>
      </c>
      <c r="H1048" s="247" t="s">
        <v>526</v>
      </c>
      <c r="I1048" s="248" t="s">
        <v>527</v>
      </c>
      <c r="J1048" s="246">
        <v>45858</v>
      </c>
      <c r="K1048" s="249">
        <v>20</v>
      </c>
      <c r="L1048" s="250">
        <v>20</v>
      </c>
      <c r="M1048" s="251">
        <v>215</v>
      </c>
      <c r="N1048" s="252">
        <v>0</v>
      </c>
      <c r="O1048" s="252">
        <v>0</v>
      </c>
      <c r="P1048" s="253">
        <f>SUM(Table1[[#This Row],[BASE_FARE]:[SURCHARGES]])*Table1[[#This Row],[SEATS_BOOKED]]</f>
        <v>4300</v>
      </c>
      <c r="Q1048" s="247" t="s">
        <v>109</v>
      </c>
      <c r="R1048" s="249" t="s">
        <v>459</v>
      </c>
      <c r="S1048" s="247" t="str">
        <f>LEFT(Table1[[#This Row],[SECTOR]],3)</f>
        <v>PMO</v>
      </c>
      <c r="T1048" s="247" t="str">
        <f>RIGHT(Table1[[#This Row],[SECTOR]],3)</f>
        <v>SSH</v>
      </c>
      <c r="U1048" s="247" t="str">
        <f t="shared" si="21"/>
        <v>PMO</v>
      </c>
      <c r="V1048" s="247">
        <f>WEEKDAY(Table1[[#This Row],[FLIGHT_DATE]],2)</f>
        <v>7</v>
      </c>
      <c r="W1048" s="247">
        <f>Table1[[#This Row],[FLIGHT_DATE]]-Table1[[#This Row],[DATE_BOOKED]]</f>
        <v>132</v>
      </c>
    </row>
    <row r="1049" spans="1:23" x14ac:dyDescent="0.25">
      <c r="A1049" s="246">
        <v>45726</v>
      </c>
      <c r="B1049" s="247" t="s">
        <v>451</v>
      </c>
      <c r="C1049" s="98" t="s">
        <v>108</v>
      </c>
      <c r="D1049" s="98"/>
      <c r="E1049" s="247"/>
      <c r="F1049" s="247" t="s">
        <v>45</v>
      </c>
      <c r="G1049" s="247" t="s">
        <v>7</v>
      </c>
      <c r="H1049" s="247" t="s">
        <v>526</v>
      </c>
      <c r="I1049" s="248" t="s">
        <v>527</v>
      </c>
      <c r="J1049" s="246">
        <v>45865</v>
      </c>
      <c r="K1049" s="249">
        <v>20</v>
      </c>
      <c r="L1049" s="250">
        <v>20</v>
      </c>
      <c r="M1049" s="251">
        <v>215</v>
      </c>
      <c r="N1049" s="252">
        <v>0</v>
      </c>
      <c r="O1049" s="252">
        <v>0</v>
      </c>
      <c r="P1049" s="253">
        <f>SUM(Table1[[#This Row],[BASE_FARE]:[SURCHARGES]])*Table1[[#This Row],[SEATS_BOOKED]]</f>
        <v>4300</v>
      </c>
      <c r="Q1049" s="247" t="s">
        <v>109</v>
      </c>
      <c r="R1049" s="249" t="s">
        <v>459</v>
      </c>
      <c r="S1049" s="247" t="str">
        <f>LEFT(Table1[[#This Row],[SECTOR]],3)</f>
        <v>PMO</v>
      </c>
      <c r="T1049" s="247" t="str">
        <f>RIGHT(Table1[[#This Row],[SECTOR]],3)</f>
        <v>SSH</v>
      </c>
      <c r="U1049" s="247" t="str">
        <f t="shared" si="21"/>
        <v>PMO</v>
      </c>
      <c r="V1049" s="247">
        <f>WEEKDAY(Table1[[#This Row],[FLIGHT_DATE]],2)</f>
        <v>7</v>
      </c>
      <c r="W1049" s="247">
        <f>Table1[[#This Row],[FLIGHT_DATE]]-Table1[[#This Row],[DATE_BOOKED]]</f>
        <v>139</v>
      </c>
    </row>
    <row r="1050" spans="1:23" x14ac:dyDescent="0.25">
      <c r="A1050" s="246">
        <v>45726</v>
      </c>
      <c r="B1050" s="247" t="s">
        <v>451</v>
      </c>
      <c r="C1050" s="98" t="s">
        <v>108</v>
      </c>
      <c r="D1050" s="98"/>
      <c r="E1050" s="247"/>
      <c r="F1050" s="247" t="s">
        <v>45</v>
      </c>
      <c r="G1050" s="247" t="s">
        <v>7</v>
      </c>
      <c r="H1050" s="247" t="s">
        <v>526</v>
      </c>
      <c r="I1050" s="248" t="s">
        <v>527</v>
      </c>
      <c r="J1050" s="246">
        <v>45872</v>
      </c>
      <c r="K1050" s="249">
        <v>20</v>
      </c>
      <c r="L1050" s="250">
        <v>20</v>
      </c>
      <c r="M1050" s="251">
        <v>215</v>
      </c>
      <c r="N1050" s="252">
        <v>0</v>
      </c>
      <c r="O1050" s="252">
        <v>0</v>
      </c>
      <c r="P1050" s="253">
        <f>SUM(Table1[[#This Row],[BASE_FARE]:[SURCHARGES]])*Table1[[#This Row],[SEATS_BOOKED]]</f>
        <v>4300</v>
      </c>
      <c r="Q1050" s="247" t="s">
        <v>109</v>
      </c>
      <c r="R1050" s="249" t="s">
        <v>459</v>
      </c>
      <c r="S1050" s="247" t="str">
        <f>LEFT(Table1[[#This Row],[SECTOR]],3)</f>
        <v>PMO</v>
      </c>
      <c r="T1050" s="247" t="str">
        <f>RIGHT(Table1[[#This Row],[SECTOR]],3)</f>
        <v>SSH</v>
      </c>
      <c r="U1050" s="247" t="str">
        <f t="shared" si="21"/>
        <v>PMO</v>
      </c>
      <c r="V1050" s="247">
        <f>WEEKDAY(Table1[[#This Row],[FLIGHT_DATE]],2)</f>
        <v>7</v>
      </c>
      <c r="W1050" s="247">
        <f>Table1[[#This Row],[FLIGHT_DATE]]-Table1[[#This Row],[DATE_BOOKED]]</f>
        <v>146</v>
      </c>
    </row>
    <row r="1051" spans="1:23" x14ac:dyDescent="0.25">
      <c r="A1051" s="246">
        <v>45726</v>
      </c>
      <c r="B1051" s="247" t="s">
        <v>451</v>
      </c>
      <c r="C1051" s="98" t="s">
        <v>108</v>
      </c>
      <c r="D1051" s="98"/>
      <c r="E1051" s="247"/>
      <c r="F1051" s="247" t="s">
        <v>45</v>
      </c>
      <c r="G1051" s="247" t="s">
        <v>7</v>
      </c>
      <c r="H1051" s="247" t="s">
        <v>526</v>
      </c>
      <c r="I1051" s="248" t="s">
        <v>527</v>
      </c>
      <c r="J1051" s="246">
        <v>45879</v>
      </c>
      <c r="K1051" s="249">
        <v>20</v>
      </c>
      <c r="L1051" s="250">
        <v>20</v>
      </c>
      <c r="M1051" s="251">
        <v>215</v>
      </c>
      <c r="N1051" s="252">
        <v>0</v>
      </c>
      <c r="O1051" s="252">
        <v>0</v>
      </c>
      <c r="P1051" s="253">
        <f>SUM(Table1[[#This Row],[BASE_FARE]:[SURCHARGES]])*Table1[[#This Row],[SEATS_BOOKED]]</f>
        <v>4300</v>
      </c>
      <c r="Q1051" s="247" t="s">
        <v>109</v>
      </c>
      <c r="R1051" s="249" t="s">
        <v>459</v>
      </c>
      <c r="S1051" s="247" t="str">
        <f>LEFT(Table1[[#This Row],[SECTOR]],3)</f>
        <v>PMO</v>
      </c>
      <c r="T1051" s="247" t="str">
        <f>RIGHT(Table1[[#This Row],[SECTOR]],3)</f>
        <v>SSH</v>
      </c>
      <c r="U1051" s="247" t="str">
        <f t="shared" si="21"/>
        <v>PMO</v>
      </c>
      <c r="V1051" s="247">
        <f>WEEKDAY(Table1[[#This Row],[FLIGHT_DATE]],2)</f>
        <v>7</v>
      </c>
      <c r="W1051" s="247">
        <f>Table1[[#This Row],[FLIGHT_DATE]]-Table1[[#This Row],[DATE_BOOKED]]</f>
        <v>153</v>
      </c>
    </row>
    <row r="1052" spans="1:23" x14ac:dyDescent="0.25">
      <c r="A1052" s="246">
        <v>45726</v>
      </c>
      <c r="B1052" s="247" t="s">
        <v>451</v>
      </c>
      <c r="C1052" s="98" t="s">
        <v>108</v>
      </c>
      <c r="D1052" s="98"/>
      <c r="E1052" s="247"/>
      <c r="F1052" s="247" t="s">
        <v>45</v>
      </c>
      <c r="G1052" s="247" t="s">
        <v>7</v>
      </c>
      <c r="H1052" s="247" t="s">
        <v>526</v>
      </c>
      <c r="I1052" s="248" t="s">
        <v>527</v>
      </c>
      <c r="J1052" s="246">
        <v>45886</v>
      </c>
      <c r="K1052" s="249">
        <v>20</v>
      </c>
      <c r="L1052" s="250">
        <v>20</v>
      </c>
      <c r="M1052" s="251">
        <v>215</v>
      </c>
      <c r="N1052" s="252">
        <v>0</v>
      </c>
      <c r="O1052" s="252">
        <v>0</v>
      </c>
      <c r="P1052" s="253">
        <f>SUM(Table1[[#This Row],[BASE_FARE]:[SURCHARGES]])*Table1[[#This Row],[SEATS_BOOKED]]</f>
        <v>4300</v>
      </c>
      <c r="Q1052" s="247" t="s">
        <v>109</v>
      </c>
      <c r="R1052" s="249" t="s">
        <v>459</v>
      </c>
      <c r="S1052" s="247" t="str">
        <f>LEFT(Table1[[#This Row],[SECTOR]],3)</f>
        <v>PMO</v>
      </c>
      <c r="T1052" s="247" t="str">
        <f>RIGHT(Table1[[#This Row],[SECTOR]],3)</f>
        <v>SSH</v>
      </c>
      <c r="U1052" s="247" t="str">
        <f t="shared" si="21"/>
        <v>PMO</v>
      </c>
      <c r="V1052" s="247">
        <f>WEEKDAY(Table1[[#This Row],[FLIGHT_DATE]],2)</f>
        <v>7</v>
      </c>
      <c r="W1052" s="247">
        <f>Table1[[#This Row],[FLIGHT_DATE]]-Table1[[#This Row],[DATE_BOOKED]]</f>
        <v>160</v>
      </c>
    </row>
    <row r="1053" spans="1:23" x14ac:dyDescent="0.25">
      <c r="A1053" s="246">
        <v>45726</v>
      </c>
      <c r="B1053" s="247" t="s">
        <v>451</v>
      </c>
      <c r="C1053" s="98" t="s">
        <v>108</v>
      </c>
      <c r="D1053" s="98"/>
      <c r="E1053" s="247"/>
      <c r="F1053" s="247" t="s">
        <v>45</v>
      </c>
      <c r="G1053" s="247" t="s">
        <v>7</v>
      </c>
      <c r="H1053" s="247" t="s">
        <v>526</v>
      </c>
      <c r="I1053" s="248" t="s">
        <v>527</v>
      </c>
      <c r="J1053" s="246">
        <v>45893</v>
      </c>
      <c r="K1053" s="249">
        <v>20</v>
      </c>
      <c r="L1053" s="250">
        <v>20</v>
      </c>
      <c r="M1053" s="251">
        <v>215</v>
      </c>
      <c r="N1053" s="252">
        <v>0</v>
      </c>
      <c r="O1053" s="252">
        <v>0</v>
      </c>
      <c r="P1053" s="253">
        <f>SUM(Table1[[#This Row],[BASE_FARE]:[SURCHARGES]])*Table1[[#This Row],[SEATS_BOOKED]]</f>
        <v>4300</v>
      </c>
      <c r="Q1053" s="247" t="s">
        <v>109</v>
      </c>
      <c r="R1053" s="249" t="s">
        <v>459</v>
      </c>
      <c r="S1053" s="247" t="str">
        <f>LEFT(Table1[[#This Row],[SECTOR]],3)</f>
        <v>PMO</v>
      </c>
      <c r="T1053" s="247" t="str">
        <f>RIGHT(Table1[[#This Row],[SECTOR]],3)</f>
        <v>SSH</v>
      </c>
      <c r="U1053" s="247" t="str">
        <f t="shared" si="21"/>
        <v>PMO</v>
      </c>
      <c r="V1053" s="247">
        <f>WEEKDAY(Table1[[#This Row],[FLIGHT_DATE]],2)</f>
        <v>7</v>
      </c>
      <c r="W1053" s="247">
        <f>Table1[[#This Row],[FLIGHT_DATE]]-Table1[[#This Row],[DATE_BOOKED]]</f>
        <v>167</v>
      </c>
    </row>
    <row r="1054" spans="1:23" x14ac:dyDescent="0.25">
      <c r="A1054" s="246">
        <v>45726</v>
      </c>
      <c r="B1054" s="247" t="s">
        <v>451</v>
      </c>
      <c r="C1054" s="98" t="s">
        <v>108</v>
      </c>
      <c r="D1054" s="98"/>
      <c r="E1054" s="247"/>
      <c r="F1054" s="247" t="s">
        <v>45</v>
      </c>
      <c r="G1054" s="247" t="s">
        <v>7</v>
      </c>
      <c r="H1054" s="247" t="s">
        <v>526</v>
      </c>
      <c r="I1054" s="248" t="s">
        <v>527</v>
      </c>
      <c r="J1054" s="246">
        <v>45900</v>
      </c>
      <c r="K1054" s="249">
        <v>20</v>
      </c>
      <c r="L1054" s="250">
        <v>20</v>
      </c>
      <c r="M1054" s="251">
        <v>215</v>
      </c>
      <c r="N1054" s="252">
        <v>0</v>
      </c>
      <c r="O1054" s="252">
        <v>0</v>
      </c>
      <c r="P1054" s="253">
        <f>SUM(Table1[[#This Row],[BASE_FARE]:[SURCHARGES]])*Table1[[#This Row],[SEATS_BOOKED]]</f>
        <v>4300</v>
      </c>
      <c r="Q1054" s="247" t="s">
        <v>109</v>
      </c>
      <c r="R1054" s="249" t="s">
        <v>459</v>
      </c>
      <c r="S1054" s="247" t="str">
        <f>LEFT(Table1[[#This Row],[SECTOR]],3)</f>
        <v>PMO</v>
      </c>
      <c r="T1054" s="247" t="str">
        <f>RIGHT(Table1[[#This Row],[SECTOR]],3)</f>
        <v>SSH</v>
      </c>
      <c r="U1054" s="247" t="str">
        <f t="shared" si="21"/>
        <v>PMO</v>
      </c>
      <c r="V1054" s="247">
        <f>WEEKDAY(Table1[[#This Row],[FLIGHT_DATE]],2)</f>
        <v>7</v>
      </c>
      <c r="W1054" s="247">
        <f>Table1[[#This Row],[FLIGHT_DATE]]-Table1[[#This Row],[DATE_BOOKED]]</f>
        <v>174</v>
      </c>
    </row>
    <row r="1055" spans="1:23" x14ac:dyDescent="0.25">
      <c r="A1055" s="246">
        <v>45726</v>
      </c>
      <c r="B1055" s="247" t="s">
        <v>451</v>
      </c>
      <c r="C1055" s="98" t="s">
        <v>108</v>
      </c>
      <c r="D1055" s="98"/>
      <c r="E1055" s="247"/>
      <c r="F1055" s="247" t="s">
        <v>45</v>
      </c>
      <c r="G1055" s="247" t="s">
        <v>7</v>
      </c>
      <c r="H1055" s="247" t="s">
        <v>526</v>
      </c>
      <c r="I1055" s="248" t="s">
        <v>527</v>
      </c>
      <c r="J1055" s="246">
        <v>45907</v>
      </c>
      <c r="K1055" s="249">
        <v>20</v>
      </c>
      <c r="L1055" s="250">
        <v>20</v>
      </c>
      <c r="M1055" s="251">
        <v>215</v>
      </c>
      <c r="N1055" s="252">
        <v>0</v>
      </c>
      <c r="O1055" s="252">
        <v>0</v>
      </c>
      <c r="P1055" s="253">
        <f>SUM(Table1[[#This Row],[BASE_FARE]:[SURCHARGES]])*Table1[[#This Row],[SEATS_BOOKED]]</f>
        <v>4300</v>
      </c>
      <c r="Q1055" s="247" t="s">
        <v>109</v>
      </c>
      <c r="R1055" s="249" t="s">
        <v>459</v>
      </c>
      <c r="S1055" s="247" t="str">
        <f>LEFT(Table1[[#This Row],[SECTOR]],3)</f>
        <v>PMO</v>
      </c>
      <c r="T1055" s="247" t="str">
        <f>RIGHT(Table1[[#This Row],[SECTOR]],3)</f>
        <v>SSH</v>
      </c>
      <c r="U1055" s="247" t="str">
        <f t="shared" si="21"/>
        <v>PMO</v>
      </c>
      <c r="V1055" s="247">
        <f>WEEKDAY(Table1[[#This Row],[FLIGHT_DATE]],2)</f>
        <v>7</v>
      </c>
      <c r="W1055" s="247">
        <f>Table1[[#This Row],[FLIGHT_DATE]]-Table1[[#This Row],[DATE_BOOKED]]</f>
        <v>181</v>
      </c>
    </row>
    <row r="1056" spans="1:23" x14ac:dyDescent="0.25">
      <c r="A1056" s="246">
        <v>45726</v>
      </c>
      <c r="B1056" s="247" t="s">
        <v>451</v>
      </c>
      <c r="C1056" s="98" t="s">
        <v>108</v>
      </c>
      <c r="D1056" s="98"/>
      <c r="E1056" s="247"/>
      <c r="F1056" s="247" t="s">
        <v>45</v>
      </c>
      <c r="G1056" s="247" t="s">
        <v>7</v>
      </c>
      <c r="H1056" s="247" t="s">
        <v>526</v>
      </c>
      <c r="I1056" s="248" t="s">
        <v>527</v>
      </c>
      <c r="J1056" s="246">
        <v>45914</v>
      </c>
      <c r="K1056" s="249">
        <v>20</v>
      </c>
      <c r="L1056" s="250">
        <v>20</v>
      </c>
      <c r="M1056" s="251">
        <v>215</v>
      </c>
      <c r="N1056" s="252">
        <v>0</v>
      </c>
      <c r="O1056" s="252">
        <v>0</v>
      </c>
      <c r="P1056" s="253">
        <f>SUM(Table1[[#This Row],[BASE_FARE]:[SURCHARGES]])*Table1[[#This Row],[SEATS_BOOKED]]</f>
        <v>4300</v>
      </c>
      <c r="Q1056" s="247" t="s">
        <v>109</v>
      </c>
      <c r="R1056" s="249" t="s">
        <v>459</v>
      </c>
      <c r="S1056" s="247" t="str">
        <f>LEFT(Table1[[#This Row],[SECTOR]],3)</f>
        <v>PMO</v>
      </c>
      <c r="T1056" s="247" t="str">
        <f>RIGHT(Table1[[#This Row],[SECTOR]],3)</f>
        <v>SSH</v>
      </c>
      <c r="U1056" s="247" t="str">
        <f t="shared" si="21"/>
        <v>PMO</v>
      </c>
      <c r="V1056" s="247">
        <f>WEEKDAY(Table1[[#This Row],[FLIGHT_DATE]],2)</f>
        <v>7</v>
      </c>
      <c r="W1056" s="247">
        <f>Table1[[#This Row],[FLIGHT_DATE]]-Table1[[#This Row],[DATE_BOOKED]]</f>
        <v>188</v>
      </c>
    </row>
    <row r="1057" spans="1:23" x14ac:dyDescent="0.25">
      <c r="A1057" s="246">
        <v>45726</v>
      </c>
      <c r="B1057" s="247" t="s">
        <v>451</v>
      </c>
      <c r="C1057" s="98" t="s">
        <v>108</v>
      </c>
      <c r="D1057" s="98"/>
      <c r="E1057" s="247"/>
      <c r="F1057" s="247" t="s">
        <v>45</v>
      </c>
      <c r="G1057" s="247" t="s">
        <v>7</v>
      </c>
      <c r="H1057" s="247" t="s">
        <v>526</v>
      </c>
      <c r="I1057" s="248" t="s">
        <v>527</v>
      </c>
      <c r="J1057" s="246">
        <v>45921</v>
      </c>
      <c r="K1057" s="249">
        <v>20</v>
      </c>
      <c r="L1057" s="250">
        <v>20</v>
      </c>
      <c r="M1057" s="251">
        <v>215</v>
      </c>
      <c r="N1057" s="252">
        <v>0</v>
      </c>
      <c r="O1057" s="252">
        <v>0</v>
      </c>
      <c r="P1057" s="253">
        <f>SUM(Table1[[#This Row],[BASE_FARE]:[SURCHARGES]])*Table1[[#This Row],[SEATS_BOOKED]]</f>
        <v>4300</v>
      </c>
      <c r="Q1057" s="247" t="s">
        <v>109</v>
      </c>
      <c r="R1057" s="249" t="s">
        <v>459</v>
      </c>
      <c r="S1057" s="247" t="str">
        <f>LEFT(Table1[[#This Row],[SECTOR]],3)</f>
        <v>PMO</v>
      </c>
      <c r="T1057" s="247" t="str">
        <f>RIGHT(Table1[[#This Row],[SECTOR]],3)</f>
        <v>SSH</v>
      </c>
      <c r="U1057" s="247" t="str">
        <f t="shared" si="21"/>
        <v>PMO</v>
      </c>
      <c r="V1057" s="247">
        <f>WEEKDAY(Table1[[#This Row],[FLIGHT_DATE]],2)</f>
        <v>7</v>
      </c>
      <c r="W1057" s="247">
        <f>Table1[[#This Row],[FLIGHT_DATE]]-Table1[[#This Row],[DATE_BOOKED]]</f>
        <v>195</v>
      </c>
    </row>
    <row r="1058" spans="1:23" x14ac:dyDescent="0.25">
      <c r="A1058" s="246">
        <v>45726</v>
      </c>
      <c r="B1058" s="247" t="s">
        <v>451</v>
      </c>
      <c r="C1058" s="98" t="s">
        <v>108</v>
      </c>
      <c r="D1058" s="98"/>
      <c r="E1058" s="247"/>
      <c r="F1058" s="247" t="s">
        <v>45</v>
      </c>
      <c r="G1058" s="247" t="s">
        <v>7</v>
      </c>
      <c r="H1058" s="247" t="s">
        <v>526</v>
      </c>
      <c r="I1058" s="248" t="s">
        <v>527</v>
      </c>
      <c r="J1058" s="246">
        <v>45928</v>
      </c>
      <c r="K1058" s="249">
        <v>20</v>
      </c>
      <c r="L1058" s="250">
        <v>20</v>
      </c>
      <c r="M1058" s="251">
        <v>215</v>
      </c>
      <c r="N1058" s="252">
        <v>0</v>
      </c>
      <c r="O1058" s="252">
        <v>0</v>
      </c>
      <c r="P1058" s="253">
        <f>SUM(Table1[[#This Row],[BASE_FARE]:[SURCHARGES]])*Table1[[#This Row],[SEATS_BOOKED]]</f>
        <v>4300</v>
      </c>
      <c r="Q1058" s="247" t="s">
        <v>109</v>
      </c>
      <c r="R1058" s="249" t="s">
        <v>459</v>
      </c>
      <c r="S1058" s="247" t="str">
        <f>LEFT(Table1[[#This Row],[SECTOR]],3)</f>
        <v>PMO</v>
      </c>
      <c r="T1058" s="247" t="str">
        <f>RIGHT(Table1[[#This Row],[SECTOR]],3)</f>
        <v>SSH</v>
      </c>
      <c r="U1058" s="247" t="str">
        <f t="shared" si="21"/>
        <v>PMO</v>
      </c>
      <c r="V1058" s="247">
        <f>WEEKDAY(Table1[[#This Row],[FLIGHT_DATE]],2)</f>
        <v>7</v>
      </c>
      <c r="W1058" s="247">
        <f>Table1[[#This Row],[FLIGHT_DATE]]-Table1[[#This Row],[DATE_BOOKED]]</f>
        <v>202</v>
      </c>
    </row>
    <row r="1059" spans="1:23" x14ac:dyDescent="0.25">
      <c r="A1059" s="246">
        <v>45726</v>
      </c>
      <c r="B1059" s="247" t="s">
        <v>451</v>
      </c>
      <c r="C1059" s="98" t="s">
        <v>108</v>
      </c>
      <c r="D1059" s="98"/>
      <c r="E1059" s="247"/>
      <c r="F1059" s="247" t="s">
        <v>45</v>
      </c>
      <c r="G1059" s="247" t="s">
        <v>7</v>
      </c>
      <c r="H1059" s="247" t="s">
        <v>526</v>
      </c>
      <c r="I1059" s="248" t="s">
        <v>527</v>
      </c>
      <c r="J1059" s="246">
        <v>45935</v>
      </c>
      <c r="K1059" s="249">
        <v>20</v>
      </c>
      <c r="L1059" s="250">
        <v>20</v>
      </c>
      <c r="M1059" s="251">
        <v>215</v>
      </c>
      <c r="N1059" s="252">
        <v>0</v>
      </c>
      <c r="O1059" s="252">
        <v>0</v>
      </c>
      <c r="P1059" s="253">
        <f>SUM(Table1[[#This Row],[BASE_FARE]:[SURCHARGES]])*Table1[[#This Row],[SEATS_BOOKED]]</f>
        <v>4300</v>
      </c>
      <c r="Q1059" s="247" t="s">
        <v>109</v>
      </c>
      <c r="R1059" s="249" t="s">
        <v>459</v>
      </c>
      <c r="S1059" s="247" t="str">
        <f>LEFT(Table1[[#This Row],[SECTOR]],3)</f>
        <v>PMO</v>
      </c>
      <c r="T1059" s="247" t="str">
        <f>RIGHT(Table1[[#This Row],[SECTOR]],3)</f>
        <v>SSH</v>
      </c>
      <c r="U1059" s="247" t="str">
        <f t="shared" si="21"/>
        <v>PMO</v>
      </c>
      <c r="V1059" s="247">
        <f>WEEKDAY(Table1[[#This Row],[FLIGHT_DATE]],2)</f>
        <v>7</v>
      </c>
      <c r="W1059" s="247">
        <f>Table1[[#This Row],[FLIGHT_DATE]]-Table1[[#This Row],[DATE_BOOKED]]</f>
        <v>209</v>
      </c>
    </row>
    <row r="1060" spans="1:23" x14ac:dyDescent="0.25">
      <c r="A1060" s="246">
        <v>45726</v>
      </c>
      <c r="B1060" s="247" t="s">
        <v>451</v>
      </c>
      <c r="C1060" s="98" t="s">
        <v>108</v>
      </c>
      <c r="D1060" s="98"/>
      <c r="E1060" s="247"/>
      <c r="F1060" s="247" t="s">
        <v>45</v>
      </c>
      <c r="G1060" s="247" t="s">
        <v>7</v>
      </c>
      <c r="H1060" s="247" t="s">
        <v>526</v>
      </c>
      <c r="I1060" s="248" t="s">
        <v>527</v>
      </c>
      <c r="J1060" s="246">
        <v>45942</v>
      </c>
      <c r="K1060" s="249">
        <v>20</v>
      </c>
      <c r="L1060" s="250">
        <v>20</v>
      </c>
      <c r="M1060" s="251">
        <v>215</v>
      </c>
      <c r="N1060" s="252">
        <v>0</v>
      </c>
      <c r="O1060" s="252">
        <v>0</v>
      </c>
      <c r="P1060" s="253">
        <f>SUM(Table1[[#This Row],[BASE_FARE]:[SURCHARGES]])*Table1[[#This Row],[SEATS_BOOKED]]</f>
        <v>4300</v>
      </c>
      <c r="Q1060" s="247" t="s">
        <v>109</v>
      </c>
      <c r="R1060" s="249" t="s">
        <v>459</v>
      </c>
      <c r="S1060" s="247" t="str">
        <f>LEFT(Table1[[#This Row],[SECTOR]],3)</f>
        <v>PMO</v>
      </c>
      <c r="T1060" s="247" t="str">
        <f>RIGHT(Table1[[#This Row],[SECTOR]],3)</f>
        <v>SSH</v>
      </c>
      <c r="U1060" s="247" t="str">
        <f t="shared" si="21"/>
        <v>PMO</v>
      </c>
      <c r="V1060" s="247">
        <f>WEEKDAY(Table1[[#This Row],[FLIGHT_DATE]],2)</f>
        <v>7</v>
      </c>
      <c r="W1060" s="247">
        <f>Table1[[#This Row],[FLIGHT_DATE]]-Table1[[#This Row],[DATE_BOOKED]]</f>
        <v>216</v>
      </c>
    </row>
    <row r="1061" spans="1:23" x14ac:dyDescent="0.25">
      <c r="A1061" s="246">
        <v>45726</v>
      </c>
      <c r="B1061" s="247" t="s">
        <v>451</v>
      </c>
      <c r="C1061" s="98" t="s">
        <v>108</v>
      </c>
      <c r="D1061" s="98"/>
      <c r="E1061" s="247"/>
      <c r="F1061" s="247" t="s">
        <v>45</v>
      </c>
      <c r="G1061" s="247" t="s">
        <v>7</v>
      </c>
      <c r="H1061" s="247" t="s">
        <v>526</v>
      </c>
      <c r="I1061" s="248" t="s">
        <v>527</v>
      </c>
      <c r="J1061" s="246">
        <v>45949</v>
      </c>
      <c r="K1061" s="249">
        <v>20</v>
      </c>
      <c r="L1061" s="250">
        <v>20</v>
      </c>
      <c r="M1061" s="251">
        <v>215</v>
      </c>
      <c r="N1061" s="252">
        <v>0</v>
      </c>
      <c r="O1061" s="252">
        <v>0</v>
      </c>
      <c r="P1061" s="253">
        <f>SUM(Table1[[#This Row],[BASE_FARE]:[SURCHARGES]])*Table1[[#This Row],[SEATS_BOOKED]]</f>
        <v>4300</v>
      </c>
      <c r="Q1061" s="247" t="s">
        <v>109</v>
      </c>
      <c r="R1061" s="249" t="s">
        <v>459</v>
      </c>
      <c r="S1061" s="247" t="str">
        <f>LEFT(Table1[[#This Row],[SECTOR]],3)</f>
        <v>PMO</v>
      </c>
      <c r="T1061" s="247" t="str">
        <f>RIGHT(Table1[[#This Row],[SECTOR]],3)</f>
        <v>SSH</v>
      </c>
      <c r="U1061" s="247" t="str">
        <f t="shared" si="21"/>
        <v>PMO</v>
      </c>
      <c r="V1061" s="247">
        <f>WEEKDAY(Table1[[#This Row],[FLIGHT_DATE]],2)</f>
        <v>7</v>
      </c>
      <c r="W1061" s="247">
        <f>Table1[[#This Row],[FLIGHT_DATE]]-Table1[[#This Row],[DATE_BOOKED]]</f>
        <v>223</v>
      </c>
    </row>
    <row r="1062" spans="1:23" x14ac:dyDescent="0.25">
      <c r="A1062" s="246">
        <v>45726</v>
      </c>
      <c r="B1062" s="247" t="s">
        <v>451</v>
      </c>
      <c r="C1062" s="98" t="s">
        <v>108</v>
      </c>
      <c r="D1062" s="98"/>
      <c r="E1062" s="247"/>
      <c r="F1062" s="247" t="s">
        <v>45</v>
      </c>
      <c r="G1062" s="247" t="s">
        <v>7</v>
      </c>
      <c r="H1062" s="247" t="s">
        <v>526</v>
      </c>
      <c r="I1062" s="248" t="s">
        <v>527</v>
      </c>
      <c r="J1062" s="246">
        <v>45956</v>
      </c>
      <c r="K1062" s="249">
        <v>20</v>
      </c>
      <c r="L1062" s="250">
        <v>20</v>
      </c>
      <c r="M1062" s="251">
        <v>215</v>
      </c>
      <c r="N1062" s="252">
        <v>0</v>
      </c>
      <c r="O1062" s="252">
        <v>0</v>
      </c>
      <c r="P1062" s="253">
        <f>SUM(Table1[[#This Row],[BASE_FARE]:[SURCHARGES]])*Table1[[#This Row],[SEATS_BOOKED]]</f>
        <v>4300</v>
      </c>
      <c r="Q1062" s="247" t="s">
        <v>109</v>
      </c>
      <c r="R1062" s="249" t="s">
        <v>459</v>
      </c>
      <c r="S1062" s="247" t="str">
        <f>LEFT(Table1[[#This Row],[SECTOR]],3)</f>
        <v>PMO</v>
      </c>
      <c r="T1062" s="247" t="str">
        <f>RIGHT(Table1[[#This Row],[SECTOR]],3)</f>
        <v>SSH</v>
      </c>
      <c r="U1062" s="247" t="str">
        <f t="shared" si="21"/>
        <v>PMO</v>
      </c>
      <c r="V1062" s="247">
        <f>WEEKDAY(Table1[[#This Row],[FLIGHT_DATE]],2)</f>
        <v>7</v>
      </c>
      <c r="W1062" s="247">
        <f>Table1[[#This Row],[FLIGHT_DATE]]-Table1[[#This Row],[DATE_BOOKED]]</f>
        <v>230</v>
      </c>
    </row>
    <row r="1063" spans="1:23" x14ac:dyDescent="0.25">
      <c r="A1063" s="246">
        <v>45726</v>
      </c>
      <c r="B1063" s="247" t="s">
        <v>451</v>
      </c>
      <c r="C1063" s="98" t="s">
        <v>108</v>
      </c>
      <c r="D1063" s="98"/>
      <c r="E1063" s="247"/>
      <c r="F1063" s="247" t="s">
        <v>45</v>
      </c>
      <c r="G1063" s="247" t="s">
        <v>8</v>
      </c>
      <c r="H1063" s="247" t="s">
        <v>529</v>
      </c>
      <c r="I1063" s="248" t="s">
        <v>530</v>
      </c>
      <c r="J1063" s="246">
        <v>45865</v>
      </c>
      <c r="K1063" s="249">
        <v>20</v>
      </c>
      <c r="L1063" s="250">
        <v>20</v>
      </c>
      <c r="M1063" s="251">
        <v>215</v>
      </c>
      <c r="N1063" s="252">
        <v>0</v>
      </c>
      <c r="O1063" s="252">
        <v>0</v>
      </c>
      <c r="P1063" s="253">
        <f>SUM(Table1[[#This Row],[BASE_FARE]:[SURCHARGES]])*Table1[[#This Row],[SEATS_BOOKED]]</f>
        <v>4300</v>
      </c>
      <c r="Q1063" s="247" t="s">
        <v>109</v>
      </c>
      <c r="R1063" s="249" t="s">
        <v>459</v>
      </c>
      <c r="S1063" s="247" t="str">
        <f>LEFT(Table1[[#This Row],[SECTOR]],3)</f>
        <v>SSH</v>
      </c>
      <c r="T1063" s="247" t="str">
        <f>RIGHT(Table1[[#This Row],[SECTOR]],3)</f>
        <v>PMO</v>
      </c>
      <c r="U1063" s="247" t="str">
        <f t="shared" si="21"/>
        <v>PMO</v>
      </c>
      <c r="V1063" s="247">
        <f>WEEKDAY(Table1[[#This Row],[FLIGHT_DATE]],2)</f>
        <v>7</v>
      </c>
      <c r="W1063" s="247">
        <f>Table1[[#This Row],[FLIGHT_DATE]]-Table1[[#This Row],[DATE_BOOKED]]</f>
        <v>139</v>
      </c>
    </row>
    <row r="1064" spans="1:23" x14ac:dyDescent="0.25">
      <c r="A1064" s="246">
        <v>45726</v>
      </c>
      <c r="B1064" s="247" t="s">
        <v>451</v>
      </c>
      <c r="C1064" s="98" t="s">
        <v>108</v>
      </c>
      <c r="D1064" s="98"/>
      <c r="E1064" s="247"/>
      <c r="F1064" s="247" t="s">
        <v>45</v>
      </c>
      <c r="G1064" s="247" t="s">
        <v>8</v>
      </c>
      <c r="H1064" s="247" t="s">
        <v>529</v>
      </c>
      <c r="I1064" s="248" t="s">
        <v>530</v>
      </c>
      <c r="J1064" s="246">
        <v>45872</v>
      </c>
      <c r="K1064" s="249">
        <v>20</v>
      </c>
      <c r="L1064" s="250">
        <v>20</v>
      </c>
      <c r="M1064" s="251">
        <v>215</v>
      </c>
      <c r="N1064" s="252">
        <v>0</v>
      </c>
      <c r="O1064" s="252">
        <v>0</v>
      </c>
      <c r="P1064" s="253">
        <f>SUM(Table1[[#This Row],[BASE_FARE]:[SURCHARGES]])*Table1[[#This Row],[SEATS_BOOKED]]</f>
        <v>4300</v>
      </c>
      <c r="Q1064" s="247" t="s">
        <v>109</v>
      </c>
      <c r="R1064" s="249" t="s">
        <v>459</v>
      </c>
      <c r="S1064" s="247" t="str">
        <f>LEFT(Table1[[#This Row],[SECTOR]],3)</f>
        <v>SSH</v>
      </c>
      <c r="T1064" s="247" t="str">
        <f>RIGHT(Table1[[#This Row],[SECTOR]],3)</f>
        <v>PMO</v>
      </c>
      <c r="U1064" s="247" t="str">
        <f t="shared" si="21"/>
        <v>PMO</v>
      </c>
      <c r="V1064" s="247">
        <f>WEEKDAY(Table1[[#This Row],[FLIGHT_DATE]],2)</f>
        <v>7</v>
      </c>
      <c r="W1064" s="247">
        <f>Table1[[#This Row],[FLIGHT_DATE]]-Table1[[#This Row],[DATE_BOOKED]]</f>
        <v>146</v>
      </c>
    </row>
    <row r="1065" spans="1:23" x14ac:dyDescent="0.25">
      <c r="A1065" s="246">
        <v>45726</v>
      </c>
      <c r="B1065" s="247" t="s">
        <v>451</v>
      </c>
      <c r="C1065" s="98" t="s">
        <v>108</v>
      </c>
      <c r="D1065" s="98"/>
      <c r="E1065" s="247"/>
      <c r="F1065" s="247" t="s">
        <v>45</v>
      </c>
      <c r="G1065" s="247" t="s">
        <v>8</v>
      </c>
      <c r="H1065" s="247" t="s">
        <v>529</v>
      </c>
      <c r="I1065" s="248" t="s">
        <v>530</v>
      </c>
      <c r="J1065" s="246">
        <v>45879</v>
      </c>
      <c r="K1065" s="249">
        <v>20</v>
      </c>
      <c r="L1065" s="250">
        <v>20</v>
      </c>
      <c r="M1065" s="251">
        <v>215</v>
      </c>
      <c r="N1065" s="252">
        <v>0</v>
      </c>
      <c r="O1065" s="252">
        <v>0</v>
      </c>
      <c r="P1065" s="253">
        <f>SUM(Table1[[#This Row],[BASE_FARE]:[SURCHARGES]])*Table1[[#This Row],[SEATS_BOOKED]]</f>
        <v>4300</v>
      </c>
      <c r="Q1065" s="247" t="s">
        <v>109</v>
      </c>
      <c r="R1065" s="249" t="s">
        <v>459</v>
      </c>
      <c r="S1065" s="247" t="str">
        <f>LEFT(Table1[[#This Row],[SECTOR]],3)</f>
        <v>SSH</v>
      </c>
      <c r="T1065" s="247" t="str">
        <f>RIGHT(Table1[[#This Row],[SECTOR]],3)</f>
        <v>PMO</v>
      </c>
      <c r="U1065" s="247" t="str">
        <f t="shared" si="21"/>
        <v>PMO</v>
      </c>
      <c r="V1065" s="247">
        <f>WEEKDAY(Table1[[#This Row],[FLIGHT_DATE]],2)</f>
        <v>7</v>
      </c>
      <c r="W1065" s="247">
        <f>Table1[[#This Row],[FLIGHT_DATE]]-Table1[[#This Row],[DATE_BOOKED]]</f>
        <v>153</v>
      </c>
    </row>
    <row r="1066" spans="1:23" x14ac:dyDescent="0.25">
      <c r="A1066" s="246">
        <v>45726</v>
      </c>
      <c r="B1066" s="247" t="s">
        <v>451</v>
      </c>
      <c r="C1066" s="98" t="s">
        <v>108</v>
      </c>
      <c r="D1066" s="98"/>
      <c r="E1066" s="247"/>
      <c r="F1066" s="247" t="s">
        <v>45</v>
      </c>
      <c r="G1066" s="247" t="s">
        <v>8</v>
      </c>
      <c r="H1066" s="247" t="s">
        <v>529</v>
      </c>
      <c r="I1066" s="248" t="s">
        <v>530</v>
      </c>
      <c r="J1066" s="246">
        <v>45886</v>
      </c>
      <c r="K1066" s="249">
        <v>20</v>
      </c>
      <c r="L1066" s="250">
        <v>20</v>
      </c>
      <c r="M1066" s="251">
        <v>215</v>
      </c>
      <c r="N1066" s="252">
        <v>0</v>
      </c>
      <c r="O1066" s="252">
        <v>0</v>
      </c>
      <c r="P1066" s="253">
        <f>SUM(Table1[[#This Row],[BASE_FARE]:[SURCHARGES]])*Table1[[#This Row],[SEATS_BOOKED]]</f>
        <v>4300</v>
      </c>
      <c r="Q1066" s="247" t="s">
        <v>109</v>
      </c>
      <c r="R1066" s="249" t="s">
        <v>459</v>
      </c>
      <c r="S1066" s="247" t="str">
        <f>LEFT(Table1[[#This Row],[SECTOR]],3)</f>
        <v>SSH</v>
      </c>
      <c r="T1066" s="247" t="str">
        <f>RIGHT(Table1[[#This Row],[SECTOR]],3)</f>
        <v>PMO</v>
      </c>
      <c r="U1066" s="247" t="str">
        <f t="shared" si="21"/>
        <v>PMO</v>
      </c>
      <c r="V1066" s="247">
        <f>WEEKDAY(Table1[[#This Row],[FLIGHT_DATE]],2)</f>
        <v>7</v>
      </c>
      <c r="W1066" s="247">
        <f>Table1[[#This Row],[FLIGHT_DATE]]-Table1[[#This Row],[DATE_BOOKED]]</f>
        <v>160</v>
      </c>
    </row>
    <row r="1067" spans="1:23" x14ac:dyDescent="0.25">
      <c r="A1067" s="246">
        <v>45726</v>
      </c>
      <c r="B1067" s="247" t="s">
        <v>451</v>
      </c>
      <c r="C1067" s="98" t="s">
        <v>108</v>
      </c>
      <c r="D1067" s="98"/>
      <c r="E1067" s="247"/>
      <c r="F1067" s="247" t="s">
        <v>45</v>
      </c>
      <c r="G1067" s="247" t="s">
        <v>8</v>
      </c>
      <c r="H1067" s="247" t="s">
        <v>529</v>
      </c>
      <c r="I1067" s="248" t="s">
        <v>530</v>
      </c>
      <c r="J1067" s="246">
        <v>45893</v>
      </c>
      <c r="K1067" s="249">
        <v>20</v>
      </c>
      <c r="L1067" s="250">
        <v>20</v>
      </c>
      <c r="M1067" s="251">
        <v>215</v>
      </c>
      <c r="N1067" s="252">
        <v>0</v>
      </c>
      <c r="O1067" s="252">
        <v>0</v>
      </c>
      <c r="P1067" s="253">
        <f>SUM(Table1[[#This Row],[BASE_FARE]:[SURCHARGES]])*Table1[[#This Row],[SEATS_BOOKED]]</f>
        <v>4300</v>
      </c>
      <c r="Q1067" s="247" t="s">
        <v>109</v>
      </c>
      <c r="R1067" s="249" t="s">
        <v>459</v>
      </c>
      <c r="S1067" s="247" t="str">
        <f>LEFT(Table1[[#This Row],[SECTOR]],3)</f>
        <v>SSH</v>
      </c>
      <c r="T1067" s="247" t="str">
        <f>RIGHT(Table1[[#This Row],[SECTOR]],3)</f>
        <v>PMO</v>
      </c>
      <c r="U1067" s="247" t="str">
        <f t="shared" si="21"/>
        <v>PMO</v>
      </c>
      <c r="V1067" s="247">
        <f>WEEKDAY(Table1[[#This Row],[FLIGHT_DATE]],2)</f>
        <v>7</v>
      </c>
      <c r="W1067" s="247">
        <f>Table1[[#This Row],[FLIGHT_DATE]]-Table1[[#This Row],[DATE_BOOKED]]</f>
        <v>167</v>
      </c>
    </row>
    <row r="1068" spans="1:23" x14ac:dyDescent="0.25">
      <c r="A1068" s="246">
        <v>45726</v>
      </c>
      <c r="B1068" s="247" t="s">
        <v>451</v>
      </c>
      <c r="C1068" s="98" t="s">
        <v>108</v>
      </c>
      <c r="D1068" s="98"/>
      <c r="E1068" s="247"/>
      <c r="F1068" s="247" t="s">
        <v>45</v>
      </c>
      <c r="G1068" s="247" t="s">
        <v>8</v>
      </c>
      <c r="H1068" s="247" t="s">
        <v>529</v>
      </c>
      <c r="I1068" s="248" t="s">
        <v>530</v>
      </c>
      <c r="J1068" s="246">
        <v>45900</v>
      </c>
      <c r="K1068" s="249">
        <v>20</v>
      </c>
      <c r="L1068" s="250">
        <v>20</v>
      </c>
      <c r="M1068" s="251">
        <v>215</v>
      </c>
      <c r="N1068" s="252">
        <v>0</v>
      </c>
      <c r="O1068" s="252">
        <v>0</v>
      </c>
      <c r="P1068" s="253">
        <f>SUM(Table1[[#This Row],[BASE_FARE]:[SURCHARGES]])*Table1[[#This Row],[SEATS_BOOKED]]</f>
        <v>4300</v>
      </c>
      <c r="Q1068" s="247" t="s">
        <v>109</v>
      </c>
      <c r="R1068" s="249" t="s">
        <v>459</v>
      </c>
      <c r="S1068" s="247" t="str">
        <f>LEFT(Table1[[#This Row],[SECTOR]],3)</f>
        <v>SSH</v>
      </c>
      <c r="T1068" s="247" t="str">
        <f>RIGHT(Table1[[#This Row],[SECTOR]],3)</f>
        <v>PMO</v>
      </c>
      <c r="U1068" s="247" t="str">
        <f t="shared" si="21"/>
        <v>PMO</v>
      </c>
      <c r="V1068" s="247">
        <f>WEEKDAY(Table1[[#This Row],[FLIGHT_DATE]],2)</f>
        <v>7</v>
      </c>
      <c r="W1068" s="247">
        <f>Table1[[#This Row],[FLIGHT_DATE]]-Table1[[#This Row],[DATE_BOOKED]]</f>
        <v>174</v>
      </c>
    </row>
    <row r="1069" spans="1:23" x14ac:dyDescent="0.25">
      <c r="A1069" s="246">
        <v>45726</v>
      </c>
      <c r="B1069" s="247" t="s">
        <v>451</v>
      </c>
      <c r="C1069" s="98" t="s">
        <v>108</v>
      </c>
      <c r="D1069" s="98"/>
      <c r="E1069" s="247"/>
      <c r="F1069" s="247" t="s">
        <v>45</v>
      </c>
      <c r="G1069" s="247" t="s">
        <v>8</v>
      </c>
      <c r="H1069" s="247" t="s">
        <v>529</v>
      </c>
      <c r="I1069" s="248" t="s">
        <v>530</v>
      </c>
      <c r="J1069" s="246">
        <v>45907</v>
      </c>
      <c r="K1069" s="249">
        <v>20</v>
      </c>
      <c r="L1069" s="250">
        <v>20</v>
      </c>
      <c r="M1069" s="251">
        <v>215</v>
      </c>
      <c r="N1069" s="252">
        <v>0</v>
      </c>
      <c r="O1069" s="252">
        <v>0</v>
      </c>
      <c r="P1069" s="253">
        <f>SUM(Table1[[#This Row],[BASE_FARE]:[SURCHARGES]])*Table1[[#This Row],[SEATS_BOOKED]]</f>
        <v>4300</v>
      </c>
      <c r="Q1069" s="247" t="s">
        <v>109</v>
      </c>
      <c r="R1069" s="249" t="s">
        <v>459</v>
      </c>
      <c r="S1069" s="247" t="str">
        <f>LEFT(Table1[[#This Row],[SECTOR]],3)</f>
        <v>SSH</v>
      </c>
      <c r="T1069" s="247" t="str">
        <f>RIGHT(Table1[[#This Row],[SECTOR]],3)</f>
        <v>PMO</v>
      </c>
      <c r="U1069" s="247" t="str">
        <f t="shared" si="21"/>
        <v>PMO</v>
      </c>
      <c r="V1069" s="247">
        <f>WEEKDAY(Table1[[#This Row],[FLIGHT_DATE]],2)</f>
        <v>7</v>
      </c>
      <c r="W1069" s="247">
        <f>Table1[[#This Row],[FLIGHT_DATE]]-Table1[[#This Row],[DATE_BOOKED]]</f>
        <v>181</v>
      </c>
    </row>
    <row r="1070" spans="1:23" x14ac:dyDescent="0.25">
      <c r="A1070" s="246">
        <v>45726</v>
      </c>
      <c r="B1070" s="247" t="s">
        <v>451</v>
      </c>
      <c r="C1070" s="98" t="s">
        <v>108</v>
      </c>
      <c r="D1070" s="98"/>
      <c r="E1070" s="247"/>
      <c r="F1070" s="247" t="s">
        <v>45</v>
      </c>
      <c r="G1070" s="247" t="s">
        <v>8</v>
      </c>
      <c r="H1070" s="247" t="s">
        <v>529</v>
      </c>
      <c r="I1070" s="248" t="s">
        <v>530</v>
      </c>
      <c r="J1070" s="246">
        <v>45914</v>
      </c>
      <c r="K1070" s="249">
        <v>20</v>
      </c>
      <c r="L1070" s="250">
        <v>20</v>
      </c>
      <c r="M1070" s="251">
        <v>215</v>
      </c>
      <c r="N1070" s="252">
        <v>0</v>
      </c>
      <c r="O1070" s="252">
        <v>0</v>
      </c>
      <c r="P1070" s="253">
        <f>SUM(Table1[[#This Row],[BASE_FARE]:[SURCHARGES]])*Table1[[#This Row],[SEATS_BOOKED]]</f>
        <v>4300</v>
      </c>
      <c r="Q1070" s="247" t="s">
        <v>109</v>
      </c>
      <c r="R1070" s="249" t="s">
        <v>459</v>
      </c>
      <c r="S1070" s="247" t="str">
        <f>LEFT(Table1[[#This Row],[SECTOR]],3)</f>
        <v>SSH</v>
      </c>
      <c r="T1070" s="247" t="str">
        <f>RIGHT(Table1[[#This Row],[SECTOR]],3)</f>
        <v>PMO</v>
      </c>
      <c r="U1070" s="247" t="str">
        <f t="shared" si="21"/>
        <v>PMO</v>
      </c>
      <c r="V1070" s="247">
        <f>WEEKDAY(Table1[[#This Row],[FLIGHT_DATE]],2)</f>
        <v>7</v>
      </c>
      <c r="W1070" s="247">
        <f>Table1[[#This Row],[FLIGHT_DATE]]-Table1[[#This Row],[DATE_BOOKED]]</f>
        <v>188</v>
      </c>
    </row>
    <row r="1071" spans="1:23" x14ac:dyDescent="0.25">
      <c r="A1071" s="246">
        <v>45726</v>
      </c>
      <c r="B1071" s="247" t="s">
        <v>451</v>
      </c>
      <c r="C1071" s="98" t="s">
        <v>108</v>
      </c>
      <c r="D1071" s="98"/>
      <c r="E1071" s="247"/>
      <c r="F1071" s="247" t="s">
        <v>45</v>
      </c>
      <c r="G1071" s="247" t="s">
        <v>8</v>
      </c>
      <c r="H1071" s="247" t="s">
        <v>529</v>
      </c>
      <c r="I1071" s="248" t="s">
        <v>530</v>
      </c>
      <c r="J1071" s="246">
        <v>45921</v>
      </c>
      <c r="K1071" s="249">
        <v>20</v>
      </c>
      <c r="L1071" s="250">
        <v>20</v>
      </c>
      <c r="M1071" s="251">
        <v>215</v>
      </c>
      <c r="N1071" s="252">
        <v>0</v>
      </c>
      <c r="O1071" s="252">
        <v>0</v>
      </c>
      <c r="P1071" s="253">
        <f>SUM(Table1[[#This Row],[BASE_FARE]:[SURCHARGES]])*Table1[[#This Row],[SEATS_BOOKED]]</f>
        <v>4300</v>
      </c>
      <c r="Q1071" s="247" t="s">
        <v>109</v>
      </c>
      <c r="R1071" s="249" t="s">
        <v>459</v>
      </c>
      <c r="S1071" s="247" t="str">
        <f>LEFT(Table1[[#This Row],[SECTOR]],3)</f>
        <v>SSH</v>
      </c>
      <c r="T1071" s="247" t="str">
        <f>RIGHT(Table1[[#This Row],[SECTOR]],3)</f>
        <v>PMO</v>
      </c>
      <c r="U1071" s="247" t="str">
        <f t="shared" si="21"/>
        <v>PMO</v>
      </c>
      <c r="V1071" s="247">
        <f>WEEKDAY(Table1[[#This Row],[FLIGHT_DATE]],2)</f>
        <v>7</v>
      </c>
      <c r="W1071" s="247">
        <f>Table1[[#This Row],[FLIGHT_DATE]]-Table1[[#This Row],[DATE_BOOKED]]</f>
        <v>195</v>
      </c>
    </row>
    <row r="1072" spans="1:23" x14ac:dyDescent="0.25">
      <c r="A1072" s="246">
        <v>45726</v>
      </c>
      <c r="B1072" s="247" t="s">
        <v>451</v>
      </c>
      <c r="C1072" s="98" t="s">
        <v>108</v>
      </c>
      <c r="D1072" s="98"/>
      <c r="E1072" s="247"/>
      <c r="F1072" s="247" t="s">
        <v>45</v>
      </c>
      <c r="G1072" s="247" t="s">
        <v>8</v>
      </c>
      <c r="H1072" s="247" t="s">
        <v>529</v>
      </c>
      <c r="I1072" s="248" t="s">
        <v>530</v>
      </c>
      <c r="J1072" s="246">
        <v>45928</v>
      </c>
      <c r="K1072" s="249">
        <v>20</v>
      </c>
      <c r="L1072" s="250">
        <v>20</v>
      </c>
      <c r="M1072" s="251">
        <v>215</v>
      </c>
      <c r="N1072" s="252">
        <v>0</v>
      </c>
      <c r="O1072" s="252">
        <v>0</v>
      </c>
      <c r="P1072" s="253">
        <f>SUM(Table1[[#This Row],[BASE_FARE]:[SURCHARGES]])*Table1[[#This Row],[SEATS_BOOKED]]</f>
        <v>4300</v>
      </c>
      <c r="Q1072" s="247" t="s">
        <v>109</v>
      </c>
      <c r="R1072" s="249" t="s">
        <v>459</v>
      </c>
      <c r="S1072" s="247" t="str">
        <f>LEFT(Table1[[#This Row],[SECTOR]],3)</f>
        <v>SSH</v>
      </c>
      <c r="T1072" s="247" t="str">
        <f>RIGHT(Table1[[#This Row],[SECTOR]],3)</f>
        <v>PMO</v>
      </c>
      <c r="U1072" s="247" t="str">
        <f t="shared" si="21"/>
        <v>PMO</v>
      </c>
      <c r="V1072" s="247">
        <f>WEEKDAY(Table1[[#This Row],[FLIGHT_DATE]],2)</f>
        <v>7</v>
      </c>
      <c r="W1072" s="247">
        <f>Table1[[#This Row],[FLIGHT_DATE]]-Table1[[#This Row],[DATE_BOOKED]]</f>
        <v>202</v>
      </c>
    </row>
    <row r="1073" spans="1:23" x14ac:dyDescent="0.25">
      <c r="A1073" s="246">
        <v>45726</v>
      </c>
      <c r="B1073" s="247" t="s">
        <v>451</v>
      </c>
      <c r="C1073" s="98" t="s">
        <v>108</v>
      </c>
      <c r="D1073" s="98"/>
      <c r="E1073" s="247"/>
      <c r="F1073" s="247" t="s">
        <v>45</v>
      </c>
      <c r="G1073" s="247" t="s">
        <v>8</v>
      </c>
      <c r="H1073" s="247" t="s">
        <v>529</v>
      </c>
      <c r="I1073" s="248" t="s">
        <v>530</v>
      </c>
      <c r="J1073" s="246">
        <v>45935</v>
      </c>
      <c r="K1073" s="249">
        <v>20</v>
      </c>
      <c r="L1073" s="250">
        <v>20</v>
      </c>
      <c r="M1073" s="251">
        <v>215</v>
      </c>
      <c r="N1073" s="252">
        <v>0</v>
      </c>
      <c r="O1073" s="252">
        <v>0</v>
      </c>
      <c r="P1073" s="253">
        <f>SUM(Table1[[#This Row],[BASE_FARE]:[SURCHARGES]])*Table1[[#This Row],[SEATS_BOOKED]]</f>
        <v>4300</v>
      </c>
      <c r="Q1073" s="247" t="s">
        <v>109</v>
      </c>
      <c r="R1073" s="249" t="s">
        <v>459</v>
      </c>
      <c r="S1073" s="247" t="str">
        <f>LEFT(Table1[[#This Row],[SECTOR]],3)</f>
        <v>SSH</v>
      </c>
      <c r="T1073" s="247" t="str">
        <f>RIGHT(Table1[[#This Row],[SECTOR]],3)</f>
        <v>PMO</v>
      </c>
      <c r="U1073" s="247" t="str">
        <f t="shared" si="21"/>
        <v>PMO</v>
      </c>
      <c r="V1073" s="247">
        <f>WEEKDAY(Table1[[#This Row],[FLIGHT_DATE]],2)</f>
        <v>7</v>
      </c>
      <c r="W1073" s="247">
        <f>Table1[[#This Row],[FLIGHT_DATE]]-Table1[[#This Row],[DATE_BOOKED]]</f>
        <v>209</v>
      </c>
    </row>
    <row r="1074" spans="1:23" x14ac:dyDescent="0.25">
      <c r="A1074" s="246">
        <v>45726</v>
      </c>
      <c r="B1074" s="247" t="s">
        <v>451</v>
      </c>
      <c r="C1074" s="98" t="s">
        <v>108</v>
      </c>
      <c r="D1074" s="98"/>
      <c r="E1074" s="247"/>
      <c r="F1074" s="247" t="s">
        <v>45</v>
      </c>
      <c r="G1074" s="247" t="s">
        <v>8</v>
      </c>
      <c r="H1074" s="247" t="s">
        <v>529</v>
      </c>
      <c r="I1074" s="248" t="s">
        <v>530</v>
      </c>
      <c r="J1074" s="246">
        <v>45942</v>
      </c>
      <c r="K1074" s="249">
        <v>20</v>
      </c>
      <c r="L1074" s="250">
        <v>20</v>
      </c>
      <c r="M1074" s="251">
        <v>215</v>
      </c>
      <c r="N1074" s="252">
        <v>0</v>
      </c>
      <c r="O1074" s="252">
        <v>0</v>
      </c>
      <c r="P1074" s="253">
        <f>SUM(Table1[[#This Row],[BASE_FARE]:[SURCHARGES]])*Table1[[#This Row],[SEATS_BOOKED]]</f>
        <v>4300</v>
      </c>
      <c r="Q1074" s="247" t="s">
        <v>109</v>
      </c>
      <c r="R1074" s="249" t="s">
        <v>459</v>
      </c>
      <c r="S1074" s="247" t="str">
        <f>LEFT(Table1[[#This Row],[SECTOR]],3)</f>
        <v>SSH</v>
      </c>
      <c r="T1074" s="247" t="str">
        <f>RIGHT(Table1[[#This Row],[SECTOR]],3)</f>
        <v>PMO</v>
      </c>
      <c r="U1074" s="247" t="str">
        <f t="shared" si="21"/>
        <v>PMO</v>
      </c>
      <c r="V1074" s="247">
        <f>WEEKDAY(Table1[[#This Row],[FLIGHT_DATE]],2)</f>
        <v>7</v>
      </c>
      <c r="W1074" s="247">
        <f>Table1[[#This Row],[FLIGHT_DATE]]-Table1[[#This Row],[DATE_BOOKED]]</f>
        <v>216</v>
      </c>
    </row>
    <row r="1075" spans="1:23" x14ac:dyDescent="0.25">
      <c r="A1075" s="246">
        <v>45726</v>
      </c>
      <c r="B1075" s="247" t="s">
        <v>451</v>
      </c>
      <c r="C1075" s="98" t="s">
        <v>108</v>
      </c>
      <c r="D1075" s="98"/>
      <c r="E1075" s="247"/>
      <c r="F1075" s="247" t="s">
        <v>45</v>
      </c>
      <c r="G1075" s="247" t="s">
        <v>8</v>
      </c>
      <c r="H1075" s="247" t="s">
        <v>529</v>
      </c>
      <c r="I1075" s="248" t="s">
        <v>530</v>
      </c>
      <c r="J1075" s="246">
        <v>45949</v>
      </c>
      <c r="K1075" s="249">
        <v>20</v>
      </c>
      <c r="L1075" s="250">
        <v>20</v>
      </c>
      <c r="M1075" s="251">
        <v>215</v>
      </c>
      <c r="N1075" s="252">
        <v>0</v>
      </c>
      <c r="O1075" s="252">
        <v>0</v>
      </c>
      <c r="P1075" s="253">
        <f>SUM(Table1[[#This Row],[BASE_FARE]:[SURCHARGES]])*Table1[[#This Row],[SEATS_BOOKED]]</f>
        <v>4300</v>
      </c>
      <c r="Q1075" s="247" t="s">
        <v>109</v>
      </c>
      <c r="R1075" s="249" t="s">
        <v>459</v>
      </c>
      <c r="S1075" s="247" t="str">
        <f>LEFT(Table1[[#This Row],[SECTOR]],3)</f>
        <v>SSH</v>
      </c>
      <c r="T1075" s="247" t="str">
        <f>RIGHT(Table1[[#This Row],[SECTOR]],3)</f>
        <v>PMO</v>
      </c>
      <c r="U1075" s="247" t="str">
        <f t="shared" si="21"/>
        <v>PMO</v>
      </c>
      <c r="V1075" s="247">
        <f>WEEKDAY(Table1[[#This Row],[FLIGHT_DATE]],2)</f>
        <v>7</v>
      </c>
      <c r="W1075" s="247">
        <f>Table1[[#This Row],[FLIGHT_DATE]]-Table1[[#This Row],[DATE_BOOKED]]</f>
        <v>223</v>
      </c>
    </row>
    <row r="1076" spans="1:23" x14ac:dyDescent="0.25">
      <c r="A1076" s="246">
        <v>45726</v>
      </c>
      <c r="B1076" s="247" t="s">
        <v>451</v>
      </c>
      <c r="C1076" s="98" t="s">
        <v>108</v>
      </c>
      <c r="D1076" s="98"/>
      <c r="E1076" s="247"/>
      <c r="F1076" s="247" t="s">
        <v>45</v>
      </c>
      <c r="G1076" s="247" t="s">
        <v>8</v>
      </c>
      <c r="H1076" s="247" t="s">
        <v>529</v>
      </c>
      <c r="I1076" s="248" t="s">
        <v>530</v>
      </c>
      <c r="J1076" s="246">
        <v>45956</v>
      </c>
      <c r="K1076" s="249">
        <v>20</v>
      </c>
      <c r="L1076" s="250">
        <v>20</v>
      </c>
      <c r="M1076" s="251">
        <v>215</v>
      </c>
      <c r="N1076" s="252">
        <v>0</v>
      </c>
      <c r="O1076" s="252">
        <v>0</v>
      </c>
      <c r="P1076" s="253">
        <f>SUM(Table1[[#This Row],[BASE_FARE]:[SURCHARGES]])*Table1[[#This Row],[SEATS_BOOKED]]</f>
        <v>4300</v>
      </c>
      <c r="Q1076" s="247" t="s">
        <v>109</v>
      </c>
      <c r="R1076" s="249" t="s">
        <v>459</v>
      </c>
      <c r="S1076" s="247" t="str">
        <f>LEFT(Table1[[#This Row],[SECTOR]],3)</f>
        <v>SSH</v>
      </c>
      <c r="T1076" s="247" t="str">
        <f>RIGHT(Table1[[#This Row],[SECTOR]],3)</f>
        <v>PMO</v>
      </c>
      <c r="U1076" s="247" t="str">
        <f t="shared" si="21"/>
        <v>PMO</v>
      </c>
      <c r="V1076" s="247">
        <f>WEEKDAY(Table1[[#This Row],[FLIGHT_DATE]],2)</f>
        <v>7</v>
      </c>
      <c r="W1076" s="247">
        <f>Table1[[#This Row],[FLIGHT_DATE]]-Table1[[#This Row],[DATE_BOOKED]]</f>
        <v>230</v>
      </c>
    </row>
    <row r="1077" spans="1:23" x14ac:dyDescent="0.25">
      <c r="A1077" s="246">
        <v>45726</v>
      </c>
      <c r="B1077" s="247" t="s">
        <v>451</v>
      </c>
      <c r="C1077" s="98" t="s">
        <v>108</v>
      </c>
      <c r="D1077" s="98"/>
      <c r="E1077" s="247"/>
      <c r="F1077" s="247" t="s">
        <v>45</v>
      </c>
      <c r="G1077" s="247" t="s">
        <v>8</v>
      </c>
      <c r="H1077" s="247" t="s">
        <v>529</v>
      </c>
      <c r="I1077" s="248" t="s">
        <v>530</v>
      </c>
      <c r="J1077" s="246">
        <v>45963</v>
      </c>
      <c r="K1077" s="249">
        <v>20</v>
      </c>
      <c r="L1077" s="250">
        <v>20</v>
      </c>
      <c r="M1077" s="251">
        <v>215</v>
      </c>
      <c r="N1077" s="252">
        <v>0</v>
      </c>
      <c r="O1077" s="252">
        <v>0</v>
      </c>
      <c r="P1077" s="253">
        <f>SUM(Table1[[#This Row],[BASE_FARE]:[SURCHARGES]])*Table1[[#This Row],[SEATS_BOOKED]]</f>
        <v>4300</v>
      </c>
      <c r="Q1077" s="247" t="s">
        <v>109</v>
      </c>
      <c r="R1077" s="249" t="s">
        <v>459</v>
      </c>
      <c r="S1077" s="247" t="str">
        <f>LEFT(Table1[[#This Row],[SECTOR]],3)</f>
        <v>SSH</v>
      </c>
      <c r="T1077" s="247" t="str">
        <f>RIGHT(Table1[[#This Row],[SECTOR]],3)</f>
        <v>PMO</v>
      </c>
      <c r="U1077" s="247" t="str">
        <f t="shared" si="21"/>
        <v>PMO</v>
      </c>
      <c r="V1077" s="247">
        <f>WEEKDAY(Table1[[#This Row],[FLIGHT_DATE]],2)</f>
        <v>7</v>
      </c>
      <c r="W1077" s="247">
        <f>Table1[[#This Row],[FLIGHT_DATE]]-Table1[[#This Row],[DATE_BOOKED]]</f>
        <v>237</v>
      </c>
    </row>
    <row r="1078" spans="1:23" x14ac:dyDescent="0.25">
      <c r="A1078" s="246">
        <v>45726</v>
      </c>
      <c r="B1078" s="247" t="s">
        <v>451</v>
      </c>
      <c r="C1078" s="98" t="s">
        <v>108</v>
      </c>
      <c r="D1078" s="98"/>
      <c r="E1078" s="247"/>
      <c r="F1078" s="247" t="s">
        <v>45</v>
      </c>
      <c r="G1078" s="247" t="s">
        <v>7</v>
      </c>
      <c r="H1078" s="247" t="s">
        <v>531</v>
      </c>
      <c r="I1078" s="248" t="s">
        <v>527</v>
      </c>
      <c r="J1078" s="246">
        <v>45859</v>
      </c>
      <c r="K1078" s="249">
        <v>30</v>
      </c>
      <c r="L1078" s="250">
        <v>30</v>
      </c>
      <c r="M1078" s="251">
        <v>225</v>
      </c>
      <c r="N1078" s="252">
        <v>0</v>
      </c>
      <c r="O1078" s="252">
        <v>0</v>
      </c>
      <c r="P1078" s="253">
        <f>SUM(Table1[[#This Row],[BASE_FARE]:[SURCHARGES]])*Table1[[#This Row],[SEATS_BOOKED]]</f>
        <v>6750</v>
      </c>
      <c r="Q1078" s="247" t="s">
        <v>109</v>
      </c>
      <c r="R1078" s="249" t="s">
        <v>459</v>
      </c>
      <c r="S1078" s="247" t="str">
        <f>LEFT(Table1[[#This Row],[SECTOR]],3)</f>
        <v>PMO</v>
      </c>
      <c r="T1078" s="247" t="str">
        <f>RIGHT(Table1[[#This Row],[SECTOR]],3)</f>
        <v>SSH</v>
      </c>
      <c r="U1078" s="247" t="str">
        <f>IF(AND(S1078&lt;&gt;"SSH", S1078&lt;&gt;"RMF", S1078&lt;&gt;"CAI", S1078&lt;&gt;"HRG", S1078&lt;&gt;"LXR", S1078&lt;&gt;"DXB", OR(T1078="SSH", T1078="RMF", T1078="CAI", T1078="HRG", T1078="LXR", T1078="DXB")), S1078,
    IF(AND(T1078&lt;&gt;"SSH", T1078&lt;&gt;"RMF", T1078&lt;&gt;"CAI", T1078&lt;&gt;"HRG", T1078&lt;&gt;"LXR", T1078&lt;&gt;"DXB", OR(S1078="SSH", S1078="RMF", S1078="CAI", S1078="HRG", S1078="LXR", S1078="DXB")), T1078,
    "VIE"))</f>
        <v>PMO</v>
      </c>
      <c r="V1078" s="247">
        <f>WEEKDAY(Table1[[#This Row],[FLIGHT_DATE]],2)</f>
        <v>1</v>
      </c>
      <c r="W1078" s="247">
        <f>Table1[[#This Row],[FLIGHT_DATE]]-Table1[[#This Row],[DATE_BOOKED]]</f>
        <v>133</v>
      </c>
    </row>
    <row r="1079" spans="1:23" x14ac:dyDescent="0.25">
      <c r="A1079" s="246">
        <v>45726</v>
      </c>
      <c r="B1079" s="247" t="s">
        <v>451</v>
      </c>
      <c r="C1079" s="98" t="s">
        <v>108</v>
      </c>
      <c r="D1079" s="98"/>
      <c r="E1079" s="247"/>
      <c r="F1079" s="247" t="s">
        <v>45</v>
      </c>
      <c r="G1079" s="247" t="s">
        <v>7</v>
      </c>
      <c r="H1079" s="247" t="s">
        <v>531</v>
      </c>
      <c r="I1079" s="248" t="s">
        <v>527</v>
      </c>
      <c r="J1079" s="246">
        <v>45866</v>
      </c>
      <c r="K1079" s="249">
        <v>30</v>
      </c>
      <c r="L1079" s="250">
        <v>30</v>
      </c>
      <c r="M1079" s="251">
        <v>225</v>
      </c>
      <c r="N1079" s="252">
        <v>0</v>
      </c>
      <c r="O1079" s="252">
        <v>0</v>
      </c>
      <c r="P1079" s="253">
        <f>SUM(Table1[[#This Row],[BASE_FARE]:[SURCHARGES]])*Table1[[#This Row],[SEATS_BOOKED]]</f>
        <v>6750</v>
      </c>
      <c r="Q1079" s="247" t="s">
        <v>109</v>
      </c>
      <c r="R1079" s="249" t="s">
        <v>459</v>
      </c>
      <c r="S1079" s="247" t="str">
        <f>LEFT(Table1[[#This Row],[SECTOR]],3)</f>
        <v>PMO</v>
      </c>
      <c r="T1079" s="247" t="str">
        <f>RIGHT(Table1[[#This Row],[SECTOR]],3)</f>
        <v>SSH</v>
      </c>
      <c r="U1079" s="247" t="str">
        <f t="shared" ref="U1079:U1091" si="22">IF(AND(S1079&lt;&gt;"SSH", S1079&lt;&gt;"RMF", S1079&lt;&gt;"CAI", S1079&lt;&gt;"HRG", S1079&lt;&gt;"LXR", S1079&lt;&gt;"DXB", OR(T1079="SSH", T1079="RMF", T1079="CAI", T1079="HRG", T1079="LXR", T1079="DXB")), S1079,
    IF(AND(T1079&lt;&gt;"SSH", T1079&lt;&gt;"RMF", T1079&lt;&gt;"CAI", T1079&lt;&gt;"HRG", T1079&lt;&gt;"LXR", T1079&lt;&gt;"DXB", OR(S1079="SSH", S1079="RMF", S1079="CAI", S1079="HRG", S1079="LXR", S1079="DXB")), T1079,
    "VIE"))</f>
        <v>PMO</v>
      </c>
      <c r="V1079" s="247">
        <f>WEEKDAY(Table1[[#This Row],[FLIGHT_DATE]],2)</f>
        <v>1</v>
      </c>
      <c r="W1079" s="247">
        <f>Table1[[#This Row],[FLIGHT_DATE]]-Table1[[#This Row],[DATE_BOOKED]]</f>
        <v>140</v>
      </c>
    </row>
    <row r="1080" spans="1:23" x14ac:dyDescent="0.25">
      <c r="A1080" s="246">
        <v>45726</v>
      </c>
      <c r="B1080" s="247" t="s">
        <v>451</v>
      </c>
      <c r="C1080" s="98" t="s">
        <v>108</v>
      </c>
      <c r="D1080" s="98"/>
      <c r="E1080" s="247"/>
      <c r="F1080" s="247" t="s">
        <v>45</v>
      </c>
      <c r="G1080" s="247" t="s">
        <v>7</v>
      </c>
      <c r="H1080" s="247" t="s">
        <v>531</v>
      </c>
      <c r="I1080" s="248" t="s">
        <v>527</v>
      </c>
      <c r="J1080" s="246">
        <v>45873</v>
      </c>
      <c r="K1080" s="249">
        <v>30</v>
      </c>
      <c r="L1080" s="250">
        <v>30</v>
      </c>
      <c r="M1080" s="251">
        <v>225</v>
      </c>
      <c r="N1080" s="252">
        <v>0</v>
      </c>
      <c r="O1080" s="252">
        <v>0</v>
      </c>
      <c r="P1080" s="253">
        <f>SUM(Table1[[#This Row],[BASE_FARE]:[SURCHARGES]])*Table1[[#This Row],[SEATS_BOOKED]]</f>
        <v>6750</v>
      </c>
      <c r="Q1080" s="247" t="s">
        <v>109</v>
      </c>
      <c r="R1080" s="249" t="s">
        <v>459</v>
      </c>
      <c r="S1080" s="247" t="str">
        <f>LEFT(Table1[[#This Row],[SECTOR]],3)</f>
        <v>PMO</v>
      </c>
      <c r="T1080" s="247" t="str">
        <f>RIGHT(Table1[[#This Row],[SECTOR]],3)</f>
        <v>SSH</v>
      </c>
      <c r="U1080" s="247" t="str">
        <f t="shared" si="22"/>
        <v>PMO</v>
      </c>
      <c r="V1080" s="247">
        <f>WEEKDAY(Table1[[#This Row],[FLIGHT_DATE]],2)</f>
        <v>1</v>
      </c>
      <c r="W1080" s="247">
        <f>Table1[[#This Row],[FLIGHT_DATE]]-Table1[[#This Row],[DATE_BOOKED]]</f>
        <v>147</v>
      </c>
    </row>
    <row r="1081" spans="1:23" x14ac:dyDescent="0.25">
      <c r="A1081" s="246">
        <v>45726</v>
      </c>
      <c r="B1081" s="247" t="s">
        <v>451</v>
      </c>
      <c r="C1081" s="98" t="s">
        <v>108</v>
      </c>
      <c r="D1081" s="98"/>
      <c r="E1081" s="247"/>
      <c r="F1081" s="247" t="s">
        <v>45</v>
      </c>
      <c r="G1081" s="247" t="s">
        <v>7</v>
      </c>
      <c r="H1081" s="247" t="s">
        <v>531</v>
      </c>
      <c r="I1081" s="248" t="s">
        <v>527</v>
      </c>
      <c r="J1081" s="246">
        <v>45880</v>
      </c>
      <c r="K1081" s="249">
        <v>30</v>
      </c>
      <c r="L1081" s="250">
        <v>30</v>
      </c>
      <c r="M1081" s="251">
        <v>225</v>
      </c>
      <c r="N1081" s="252">
        <v>0</v>
      </c>
      <c r="O1081" s="252">
        <v>0</v>
      </c>
      <c r="P1081" s="253">
        <f>SUM(Table1[[#This Row],[BASE_FARE]:[SURCHARGES]])*Table1[[#This Row],[SEATS_BOOKED]]</f>
        <v>6750</v>
      </c>
      <c r="Q1081" s="247" t="s">
        <v>109</v>
      </c>
      <c r="R1081" s="249" t="s">
        <v>459</v>
      </c>
      <c r="S1081" s="247" t="str">
        <f>LEFT(Table1[[#This Row],[SECTOR]],3)</f>
        <v>PMO</v>
      </c>
      <c r="T1081" s="247" t="str">
        <f>RIGHT(Table1[[#This Row],[SECTOR]],3)</f>
        <v>SSH</v>
      </c>
      <c r="U1081" s="247" t="str">
        <f t="shared" si="22"/>
        <v>PMO</v>
      </c>
      <c r="V1081" s="247">
        <f>WEEKDAY(Table1[[#This Row],[FLIGHT_DATE]],2)</f>
        <v>1</v>
      </c>
      <c r="W1081" s="247">
        <f>Table1[[#This Row],[FLIGHT_DATE]]-Table1[[#This Row],[DATE_BOOKED]]</f>
        <v>154</v>
      </c>
    </row>
    <row r="1082" spans="1:23" x14ac:dyDescent="0.25">
      <c r="A1082" s="246">
        <v>45726</v>
      </c>
      <c r="B1082" s="247" t="s">
        <v>451</v>
      </c>
      <c r="C1082" s="98" t="s">
        <v>108</v>
      </c>
      <c r="D1082" s="98"/>
      <c r="E1082" s="247"/>
      <c r="F1082" s="247" t="s">
        <v>45</v>
      </c>
      <c r="G1082" s="247" t="s">
        <v>7</v>
      </c>
      <c r="H1082" s="247" t="s">
        <v>531</v>
      </c>
      <c r="I1082" s="248" t="s">
        <v>527</v>
      </c>
      <c r="J1082" s="246">
        <v>45887</v>
      </c>
      <c r="K1082" s="249">
        <v>30</v>
      </c>
      <c r="L1082" s="250">
        <v>30</v>
      </c>
      <c r="M1082" s="251">
        <v>225</v>
      </c>
      <c r="N1082" s="252">
        <v>0</v>
      </c>
      <c r="O1082" s="252">
        <v>0</v>
      </c>
      <c r="P1082" s="253">
        <f>SUM(Table1[[#This Row],[BASE_FARE]:[SURCHARGES]])*Table1[[#This Row],[SEATS_BOOKED]]</f>
        <v>6750</v>
      </c>
      <c r="Q1082" s="247" t="s">
        <v>109</v>
      </c>
      <c r="R1082" s="249" t="s">
        <v>459</v>
      </c>
      <c r="S1082" s="247" t="str">
        <f>LEFT(Table1[[#This Row],[SECTOR]],3)</f>
        <v>PMO</v>
      </c>
      <c r="T1082" s="247" t="str">
        <f>RIGHT(Table1[[#This Row],[SECTOR]],3)</f>
        <v>SSH</v>
      </c>
      <c r="U1082" s="247" t="str">
        <f t="shared" si="22"/>
        <v>PMO</v>
      </c>
      <c r="V1082" s="247">
        <f>WEEKDAY(Table1[[#This Row],[FLIGHT_DATE]],2)</f>
        <v>1</v>
      </c>
      <c r="W1082" s="247">
        <f>Table1[[#This Row],[FLIGHT_DATE]]-Table1[[#This Row],[DATE_BOOKED]]</f>
        <v>161</v>
      </c>
    </row>
    <row r="1083" spans="1:23" x14ac:dyDescent="0.25">
      <c r="A1083" s="246">
        <v>45726</v>
      </c>
      <c r="B1083" s="247" t="s">
        <v>451</v>
      </c>
      <c r="C1083" s="98" t="s">
        <v>108</v>
      </c>
      <c r="D1083" s="98"/>
      <c r="E1083" s="247"/>
      <c r="F1083" s="247" t="s">
        <v>45</v>
      </c>
      <c r="G1083" s="247" t="s">
        <v>7</v>
      </c>
      <c r="H1083" s="247" t="s">
        <v>531</v>
      </c>
      <c r="I1083" s="248" t="s">
        <v>527</v>
      </c>
      <c r="J1083" s="246">
        <v>45894</v>
      </c>
      <c r="K1083" s="249">
        <v>30</v>
      </c>
      <c r="L1083" s="250">
        <v>30</v>
      </c>
      <c r="M1083" s="251">
        <v>225</v>
      </c>
      <c r="N1083" s="252">
        <v>0</v>
      </c>
      <c r="O1083" s="252">
        <v>0</v>
      </c>
      <c r="P1083" s="253">
        <f>SUM(Table1[[#This Row],[BASE_FARE]:[SURCHARGES]])*Table1[[#This Row],[SEATS_BOOKED]]</f>
        <v>6750</v>
      </c>
      <c r="Q1083" s="247" t="s">
        <v>109</v>
      </c>
      <c r="R1083" s="249" t="s">
        <v>459</v>
      </c>
      <c r="S1083" s="247" t="str">
        <f>LEFT(Table1[[#This Row],[SECTOR]],3)</f>
        <v>PMO</v>
      </c>
      <c r="T1083" s="247" t="str">
        <f>RIGHT(Table1[[#This Row],[SECTOR]],3)</f>
        <v>SSH</v>
      </c>
      <c r="U1083" s="247" t="str">
        <f t="shared" si="22"/>
        <v>PMO</v>
      </c>
      <c r="V1083" s="247">
        <f>WEEKDAY(Table1[[#This Row],[FLIGHT_DATE]],2)</f>
        <v>1</v>
      </c>
      <c r="W1083" s="247">
        <f>Table1[[#This Row],[FLIGHT_DATE]]-Table1[[#This Row],[DATE_BOOKED]]</f>
        <v>168</v>
      </c>
    </row>
    <row r="1084" spans="1:23" x14ac:dyDescent="0.25">
      <c r="A1084" s="246">
        <v>45726</v>
      </c>
      <c r="B1084" s="247" t="s">
        <v>451</v>
      </c>
      <c r="C1084" s="98" t="s">
        <v>108</v>
      </c>
      <c r="D1084" s="98"/>
      <c r="E1084" s="247"/>
      <c r="F1084" s="247" t="s">
        <v>45</v>
      </c>
      <c r="G1084" s="247" t="s">
        <v>7</v>
      </c>
      <c r="H1084" s="247" t="s">
        <v>531</v>
      </c>
      <c r="I1084" s="248" t="s">
        <v>527</v>
      </c>
      <c r="J1084" s="246">
        <v>45901</v>
      </c>
      <c r="K1084" s="249">
        <v>30</v>
      </c>
      <c r="L1084" s="250">
        <v>30</v>
      </c>
      <c r="M1084" s="251">
        <v>225</v>
      </c>
      <c r="N1084" s="252">
        <v>0</v>
      </c>
      <c r="O1084" s="252">
        <v>0</v>
      </c>
      <c r="P1084" s="253">
        <f>SUM(Table1[[#This Row],[BASE_FARE]:[SURCHARGES]])*Table1[[#This Row],[SEATS_BOOKED]]</f>
        <v>6750</v>
      </c>
      <c r="Q1084" s="247" t="s">
        <v>109</v>
      </c>
      <c r="R1084" s="249" t="s">
        <v>459</v>
      </c>
      <c r="S1084" s="247" t="str">
        <f>LEFT(Table1[[#This Row],[SECTOR]],3)</f>
        <v>PMO</v>
      </c>
      <c r="T1084" s="247" t="str">
        <f>RIGHT(Table1[[#This Row],[SECTOR]],3)</f>
        <v>SSH</v>
      </c>
      <c r="U1084" s="247" t="str">
        <f t="shared" si="22"/>
        <v>PMO</v>
      </c>
      <c r="V1084" s="247">
        <f>WEEKDAY(Table1[[#This Row],[FLIGHT_DATE]],2)</f>
        <v>1</v>
      </c>
      <c r="W1084" s="247">
        <f>Table1[[#This Row],[FLIGHT_DATE]]-Table1[[#This Row],[DATE_BOOKED]]</f>
        <v>175</v>
      </c>
    </row>
    <row r="1085" spans="1:23" x14ac:dyDescent="0.25">
      <c r="A1085" s="246">
        <v>45726</v>
      </c>
      <c r="B1085" s="247" t="s">
        <v>451</v>
      </c>
      <c r="C1085" s="98" t="s">
        <v>108</v>
      </c>
      <c r="D1085" s="98"/>
      <c r="E1085" s="247"/>
      <c r="F1085" s="247" t="s">
        <v>45</v>
      </c>
      <c r="G1085" s="247" t="s">
        <v>8</v>
      </c>
      <c r="H1085" s="247" t="s">
        <v>532</v>
      </c>
      <c r="I1085" s="248" t="s">
        <v>530</v>
      </c>
      <c r="J1085" s="246">
        <v>45866</v>
      </c>
      <c r="K1085" s="249">
        <v>30</v>
      </c>
      <c r="L1085" s="250">
        <v>30</v>
      </c>
      <c r="M1085" s="251">
        <v>225</v>
      </c>
      <c r="N1085" s="252">
        <v>0</v>
      </c>
      <c r="O1085" s="252">
        <v>0</v>
      </c>
      <c r="P1085" s="253">
        <f>SUM(Table1[[#This Row],[BASE_FARE]:[SURCHARGES]])*Table1[[#This Row],[SEATS_BOOKED]]</f>
        <v>6750</v>
      </c>
      <c r="Q1085" s="247" t="s">
        <v>109</v>
      </c>
      <c r="R1085" s="249" t="s">
        <v>459</v>
      </c>
      <c r="S1085" s="247" t="str">
        <f>LEFT(Table1[[#This Row],[SECTOR]],3)</f>
        <v>SSH</v>
      </c>
      <c r="T1085" s="247" t="str">
        <f>RIGHT(Table1[[#This Row],[SECTOR]],3)</f>
        <v>PMO</v>
      </c>
      <c r="U1085" s="247" t="str">
        <f t="shared" si="22"/>
        <v>PMO</v>
      </c>
      <c r="V1085" s="247">
        <f>WEEKDAY(Table1[[#This Row],[FLIGHT_DATE]],2)</f>
        <v>1</v>
      </c>
      <c r="W1085" s="247">
        <f>Table1[[#This Row],[FLIGHT_DATE]]-Table1[[#This Row],[DATE_BOOKED]]</f>
        <v>140</v>
      </c>
    </row>
    <row r="1086" spans="1:23" x14ac:dyDescent="0.25">
      <c r="A1086" s="246">
        <v>45726</v>
      </c>
      <c r="B1086" s="247" t="s">
        <v>451</v>
      </c>
      <c r="C1086" s="98" t="s">
        <v>108</v>
      </c>
      <c r="D1086" s="98"/>
      <c r="E1086" s="247"/>
      <c r="F1086" s="247" t="s">
        <v>45</v>
      </c>
      <c r="G1086" s="247" t="s">
        <v>8</v>
      </c>
      <c r="H1086" s="247" t="s">
        <v>532</v>
      </c>
      <c r="I1086" s="248" t="s">
        <v>530</v>
      </c>
      <c r="J1086" s="246">
        <v>45873</v>
      </c>
      <c r="K1086" s="249">
        <v>30</v>
      </c>
      <c r="L1086" s="250">
        <v>30</v>
      </c>
      <c r="M1086" s="251">
        <v>225</v>
      </c>
      <c r="N1086" s="252">
        <v>0</v>
      </c>
      <c r="O1086" s="252">
        <v>0</v>
      </c>
      <c r="P1086" s="253">
        <f>SUM(Table1[[#This Row],[BASE_FARE]:[SURCHARGES]])*Table1[[#This Row],[SEATS_BOOKED]]</f>
        <v>6750</v>
      </c>
      <c r="Q1086" s="247" t="s">
        <v>109</v>
      </c>
      <c r="R1086" s="249" t="s">
        <v>459</v>
      </c>
      <c r="S1086" s="247" t="str">
        <f>LEFT(Table1[[#This Row],[SECTOR]],3)</f>
        <v>SSH</v>
      </c>
      <c r="T1086" s="247" t="str">
        <f>RIGHT(Table1[[#This Row],[SECTOR]],3)</f>
        <v>PMO</v>
      </c>
      <c r="U1086" s="247" t="str">
        <f t="shared" si="22"/>
        <v>PMO</v>
      </c>
      <c r="V1086" s="247">
        <f>WEEKDAY(Table1[[#This Row],[FLIGHT_DATE]],2)</f>
        <v>1</v>
      </c>
      <c r="W1086" s="247">
        <f>Table1[[#This Row],[FLIGHT_DATE]]-Table1[[#This Row],[DATE_BOOKED]]</f>
        <v>147</v>
      </c>
    </row>
    <row r="1087" spans="1:23" x14ac:dyDescent="0.25">
      <c r="A1087" s="246">
        <v>45726</v>
      </c>
      <c r="B1087" s="247" t="s">
        <v>451</v>
      </c>
      <c r="C1087" s="98" t="s">
        <v>108</v>
      </c>
      <c r="D1087" s="98"/>
      <c r="E1087" s="247"/>
      <c r="F1087" s="247" t="s">
        <v>45</v>
      </c>
      <c r="G1087" s="247" t="s">
        <v>8</v>
      </c>
      <c r="H1087" s="247" t="s">
        <v>532</v>
      </c>
      <c r="I1087" s="248" t="s">
        <v>530</v>
      </c>
      <c r="J1087" s="246">
        <v>45880</v>
      </c>
      <c r="K1087" s="249">
        <v>30</v>
      </c>
      <c r="L1087" s="250">
        <v>30</v>
      </c>
      <c r="M1087" s="251">
        <v>225</v>
      </c>
      <c r="N1087" s="252">
        <v>0</v>
      </c>
      <c r="O1087" s="252">
        <v>0</v>
      </c>
      <c r="P1087" s="253">
        <f>SUM(Table1[[#This Row],[BASE_FARE]:[SURCHARGES]])*Table1[[#This Row],[SEATS_BOOKED]]</f>
        <v>6750</v>
      </c>
      <c r="Q1087" s="247" t="s">
        <v>109</v>
      </c>
      <c r="R1087" s="249" t="s">
        <v>459</v>
      </c>
      <c r="S1087" s="247" t="str">
        <f>LEFT(Table1[[#This Row],[SECTOR]],3)</f>
        <v>SSH</v>
      </c>
      <c r="T1087" s="247" t="str">
        <f>RIGHT(Table1[[#This Row],[SECTOR]],3)</f>
        <v>PMO</v>
      </c>
      <c r="U1087" s="247" t="str">
        <f t="shared" si="22"/>
        <v>PMO</v>
      </c>
      <c r="V1087" s="247">
        <f>WEEKDAY(Table1[[#This Row],[FLIGHT_DATE]],2)</f>
        <v>1</v>
      </c>
      <c r="W1087" s="247">
        <f>Table1[[#This Row],[FLIGHT_DATE]]-Table1[[#This Row],[DATE_BOOKED]]</f>
        <v>154</v>
      </c>
    </row>
    <row r="1088" spans="1:23" x14ac:dyDescent="0.25">
      <c r="A1088" s="246">
        <v>45726</v>
      </c>
      <c r="B1088" s="247" t="s">
        <v>451</v>
      </c>
      <c r="C1088" s="98" t="s">
        <v>108</v>
      </c>
      <c r="D1088" s="98"/>
      <c r="E1088" s="247"/>
      <c r="F1088" s="247" t="s">
        <v>45</v>
      </c>
      <c r="G1088" s="247" t="s">
        <v>8</v>
      </c>
      <c r="H1088" s="247" t="s">
        <v>532</v>
      </c>
      <c r="I1088" s="248" t="s">
        <v>530</v>
      </c>
      <c r="J1088" s="246">
        <v>45887</v>
      </c>
      <c r="K1088" s="249">
        <v>30</v>
      </c>
      <c r="L1088" s="250">
        <v>30</v>
      </c>
      <c r="M1088" s="251">
        <v>225</v>
      </c>
      <c r="N1088" s="252">
        <v>0</v>
      </c>
      <c r="O1088" s="252">
        <v>0</v>
      </c>
      <c r="P1088" s="253">
        <f>SUM(Table1[[#This Row],[BASE_FARE]:[SURCHARGES]])*Table1[[#This Row],[SEATS_BOOKED]]</f>
        <v>6750</v>
      </c>
      <c r="Q1088" s="247" t="s">
        <v>109</v>
      </c>
      <c r="R1088" s="249" t="s">
        <v>459</v>
      </c>
      <c r="S1088" s="247" t="str">
        <f>LEFT(Table1[[#This Row],[SECTOR]],3)</f>
        <v>SSH</v>
      </c>
      <c r="T1088" s="247" t="str">
        <f>RIGHT(Table1[[#This Row],[SECTOR]],3)</f>
        <v>PMO</v>
      </c>
      <c r="U1088" s="247" t="str">
        <f t="shared" si="22"/>
        <v>PMO</v>
      </c>
      <c r="V1088" s="247">
        <f>WEEKDAY(Table1[[#This Row],[FLIGHT_DATE]],2)</f>
        <v>1</v>
      </c>
      <c r="W1088" s="247">
        <f>Table1[[#This Row],[FLIGHT_DATE]]-Table1[[#This Row],[DATE_BOOKED]]</f>
        <v>161</v>
      </c>
    </row>
    <row r="1089" spans="1:23" x14ac:dyDescent="0.25">
      <c r="A1089" s="246">
        <v>45726</v>
      </c>
      <c r="B1089" s="247" t="s">
        <v>451</v>
      </c>
      <c r="C1089" s="98" t="s">
        <v>108</v>
      </c>
      <c r="D1089" s="98"/>
      <c r="E1089" s="247"/>
      <c r="F1089" s="247" t="s">
        <v>45</v>
      </c>
      <c r="G1089" s="247" t="s">
        <v>8</v>
      </c>
      <c r="H1089" s="247" t="s">
        <v>532</v>
      </c>
      <c r="I1089" s="248" t="s">
        <v>530</v>
      </c>
      <c r="J1089" s="246">
        <v>45894</v>
      </c>
      <c r="K1089" s="249">
        <v>30</v>
      </c>
      <c r="L1089" s="250">
        <v>30</v>
      </c>
      <c r="M1089" s="251">
        <v>225</v>
      </c>
      <c r="N1089" s="252">
        <v>0</v>
      </c>
      <c r="O1089" s="252">
        <v>0</v>
      </c>
      <c r="P1089" s="253">
        <f>SUM(Table1[[#This Row],[BASE_FARE]:[SURCHARGES]])*Table1[[#This Row],[SEATS_BOOKED]]</f>
        <v>6750</v>
      </c>
      <c r="Q1089" s="247" t="s">
        <v>109</v>
      </c>
      <c r="R1089" s="249" t="s">
        <v>459</v>
      </c>
      <c r="S1089" s="247" t="str">
        <f>LEFT(Table1[[#This Row],[SECTOR]],3)</f>
        <v>SSH</v>
      </c>
      <c r="T1089" s="247" t="str">
        <f>RIGHT(Table1[[#This Row],[SECTOR]],3)</f>
        <v>PMO</v>
      </c>
      <c r="U1089" s="247" t="str">
        <f t="shared" si="22"/>
        <v>PMO</v>
      </c>
      <c r="V1089" s="247">
        <f>WEEKDAY(Table1[[#This Row],[FLIGHT_DATE]],2)</f>
        <v>1</v>
      </c>
      <c r="W1089" s="247">
        <f>Table1[[#This Row],[FLIGHT_DATE]]-Table1[[#This Row],[DATE_BOOKED]]</f>
        <v>168</v>
      </c>
    </row>
    <row r="1090" spans="1:23" x14ac:dyDescent="0.25">
      <c r="A1090" s="246">
        <v>45726</v>
      </c>
      <c r="B1090" s="247" t="s">
        <v>451</v>
      </c>
      <c r="C1090" s="98" t="s">
        <v>108</v>
      </c>
      <c r="D1090" s="98"/>
      <c r="E1090" s="247"/>
      <c r="F1090" s="247" t="s">
        <v>45</v>
      </c>
      <c r="G1090" s="247" t="s">
        <v>8</v>
      </c>
      <c r="H1090" s="247" t="s">
        <v>532</v>
      </c>
      <c r="I1090" s="248" t="s">
        <v>530</v>
      </c>
      <c r="J1090" s="246">
        <v>45901</v>
      </c>
      <c r="K1090" s="249">
        <v>30</v>
      </c>
      <c r="L1090" s="250">
        <v>30</v>
      </c>
      <c r="M1090" s="251">
        <v>225</v>
      </c>
      <c r="N1090" s="252">
        <v>0</v>
      </c>
      <c r="O1090" s="252">
        <v>0</v>
      </c>
      <c r="P1090" s="253">
        <f>SUM(Table1[[#This Row],[BASE_FARE]:[SURCHARGES]])*Table1[[#This Row],[SEATS_BOOKED]]</f>
        <v>6750</v>
      </c>
      <c r="Q1090" s="247" t="s">
        <v>109</v>
      </c>
      <c r="R1090" s="249" t="s">
        <v>459</v>
      </c>
      <c r="S1090" s="247" t="str">
        <f>LEFT(Table1[[#This Row],[SECTOR]],3)</f>
        <v>SSH</v>
      </c>
      <c r="T1090" s="247" t="str">
        <f>RIGHT(Table1[[#This Row],[SECTOR]],3)</f>
        <v>PMO</v>
      </c>
      <c r="U1090" s="247" t="str">
        <f t="shared" si="22"/>
        <v>PMO</v>
      </c>
      <c r="V1090" s="247">
        <f>WEEKDAY(Table1[[#This Row],[FLIGHT_DATE]],2)</f>
        <v>1</v>
      </c>
      <c r="W1090" s="247">
        <f>Table1[[#This Row],[FLIGHT_DATE]]-Table1[[#This Row],[DATE_BOOKED]]</f>
        <v>175</v>
      </c>
    </row>
    <row r="1091" spans="1:23" x14ac:dyDescent="0.25">
      <c r="A1091" s="246">
        <v>45726</v>
      </c>
      <c r="B1091" s="247" t="s">
        <v>451</v>
      </c>
      <c r="C1091" s="98" t="s">
        <v>108</v>
      </c>
      <c r="D1091" s="98"/>
      <c r="E1091" s="247"/>
      <c r="F1091" s="247" t="s">
        <v>45</v>
      </c>
      <c r="G1091" s="247" t="s">
        <v>8</v>
      </c>
      <c r="H1091" s="247" t="s">
        <v>532</v>
      </c>
      <c r="I1091" s="248" t="s">
        <v>530</v>
      </c>
      <c r="J1091" s="246">
        <v>45908</v>
      </c>
      <c r="K1091" s="249">
        <v>30</v>
      </c>
      <c r="L1091" s="250">
        <v>30</v>
      </c>
      <c r="M1091" s="251">
        <v>225</v>
      </c>
      <c r="N1091" s="252">
        <v>0</v>
      </c>
      <c r="O1091" s="252">
        <v>0</v>
      </c>
      <c r="P1091" s="253">
        <f>SUM(Table1[[#This Row],[BASE_FARE]:[SURCHARGES]])*Table1[[#This Row],[SEATS_BOOKED]]</f>
        <v>6750</v>
      </c>
      <c r="Q1091" s="247" t="s">
        <v>109</v>
      </c>
      <c r="R1091" s="249" t="s">
        <v>459</v>
      </c>
      <c r="S1091" s="247" t="str">
        <f>LEFT(Table1[[#This Row],[SECTOR]],3)</f>
        <v>SSH</v>
      </c>
      <c r="T1091" s="247" t="str">
        <f>RIGHT(Table1[[#This Row],[SECTOR]],3)</f>
        <v>PMO</v>
      </c>
      <c r="U1091" s="247" t="str">
        <f t="shared" si="22"/>
        <v>PMO</v>
      </c>
      <c r="V1091" s="247">
        <f>WEEKDAY(Table1[[#This Row],[FLIGHT_DATE]],2)</f>
        <v>1</v>
      </c>
      <c r="W1091" s="247">
        <f>Table1[[#This Row],[FLIGHT_DATE]]-Table1[[#This Row],[DATE_BOOKED]]</f>
        <v>182</v>
      </c>
    </row>
    <row r="1092" spans="1:23" x14ac:dyDescent="0.25">
      <c r="A1092" s="246">
        <v>45726</v>
      </c>
      <c r="B1092" s="247" t="s">
        <v>28920</v>
      </c>
      <c r="C1092" s="98" t="s">
        <v>108</v>
      </c>
      <c r="D1092" s="98"/>
      <c r="E1092" s="247"/>
      <c r="F1092" s="247" t="s">
        <v>45</v>
      </c>
      <c r="G1092" s="247" t="s">
        <v>7</v>
      </c>
      <c r="H1092" s="247" t="s">
        <v>1737</v>
      </c>
      <c r="I1092" s="248" t="s">
        <v>23</v>
      </c>
      <c r="J1092" s="246">
        <v>45866</v>
      </c>
      <c r="K1092" s="249">
        <v>10</v>
      </c>
      <c r="L1092" s="249">
        <v>10</v>
      </c>
      <c r="M1092" s="251">
        <f t="shared" ref="M1092:M1103" si="23">470/2</f>
        <v>235</v>
      </c>
      <c r="N1092" s="251">
        <v>0</v>
      </c>
      <c r="O1092" s="252">
        <v>0</v>
      </c>
      <c r="P1092" s="253">
        <f>SUM(Table1[[#This Row],[BASE_FARE]:[SURCHARGES]])*Table1[[#This Row],[SEATS_BOOKED]]</f>
        <v>2350</v>
      </c>
      <c r="Q1092" s="247" t="s">
        <v>109</v>
      </c>
      <c r="R1092" s="249" t="s">
        <v>459</v>
      </c>
      <c r="S1092" s="247" t="str">
        <f>LEFT(Table1[[#This Row],[SECTOR]],3)</f>
        <v>NAP</v>
      </c>
      <c r="T1092" s="247" t="str">
        <f>RIGHT(Table1[[#This Row],[SECTOR]],3)</f>
        <v>SSH</v>
      </c>
      <c r="U1092" s="247" t="str">
        <f>IF(AND(S1092&lt;&gt;"SSH", S1092&lt;&gt;"RMF", S1092&lt;&gt;"CAI", S1092&lt;&gt;"HRG", S1092&lt;&gt;"LXR", S1092&lt;&gt;"DXB", OR(T1092="SSH", T1092="RMF", T1092="CAI", T1092="HRG", T1092="LXR", T1092="DXB")), S1092,
    IF(AND(T1092&lt;&gt;"SSH", T1092&lt;&gt;"RMF", T1092&lt;&gt;"CAI", T1092&lt;&gt;"HRG", T1092&lt;&gt;"LXR", T1092&lt;&gt;"DXB", OR(S1092="SSH", S1092="RMF", S1092="CAI", S1092="HRG", S1092="LXR", S1092="DXB")), T1092,
    "VIE"))</f>
        <v>NAP</v>
      </c>
      <c r="V1092" s="247">
        <f>WEEKDAY(Table1[[#This Row],[FLIGHT_DATE]],2)</f>
        <v>1</v>
      </c>
      <c r="W1092" s="247">
        <f>Table1[[#This Row],[FLIGHT_DATE]]-Table1[[#This Row],[DATE_BOOKED]]</f>
        <v>140</v>
      </c>
    </row>
    <row r="1093" spans="1:23" x14ac:dyDescent="0.25">
      <c r="A1093" s="246">
        <v>45726</v>
      </c>
      <c r="B1093" s="247" t="s">
        <v>28920</v>
      </c>
      <c r="C1093" s="98" t="s">
        <v>108</v>
      </c>
      <c r="D1093" s="98"/>
      <c r="E1093" s="247"/>
      <c r="F1093" s="247" t="s">
        <v>45</v>
      </c>
      <c r="G1093" s="247" t="s">
        <v>7</v>
      </c>
      <c r="H1093" s="247" t="s">
        <v>1737</v>
      </c>
      <c r="I1093" s="248" t="s">
        <v>23</v>
      </c>
      <c r="J1093" s="246">
        <v>45873</v>
      </c>
      <c r="K1093" s="249">
        <v>20</v>
      </c>
      <c r="L1093" s="249">
        <v>20</v>
      </c>
      <c r="M1093" s="251">
        <f t="shared" si="23"/>
        <v>235</v>
      </c>
      <c r="N1093" s="251">
        <v>0</v>
      </c>
      <c r="O1093" s="252">
        <v>0</v>
      </c>
      <c r="P1093" s="253">
        <f>SUM(Table1[[#This Row],[BASE_FARE]:[SURCHARGES]])*Table1[[#This Row],[SEATS_BOOKED]]</f>
        <v>4700</v>
      </c>
      <c r="Q1093" s="247" t="s">
        <v>109</v>
      </c>
      <c r="R1093" s="249" t="s">
        <v>459</v>
      </c>
      <c r="S1093" s="247" t="str">
        <f>LEFT(Table1[[#This Row],[SECTOR]],3)</f>
        <v>NAP</v>
      </c>
      <c r="T1093" s="247" t="str">
        <f>RIGHT(Table1[[#This Row],[SECTOR]],3)</f>
        <v>SSH</v>
      </c>
      <c r="U1093" s="247" t="str">
        <f t="shared" ref="U1093:U1156" si="24">IF(AND(S1093&lt;&gt;"SSH", S1093&lt;&gt;"RMF", S1093&lt;&gt;"CAI", S1093&lt;&gt;"HRG", S1093&lt;&gt;"LXR", S1093&lt;&gt;"DXB", OR(T1093="SSH", T1093="RMF", T1093="CAI", T1093="HRG", T1093="LXR", T1093="DXB")), S1093,
    IF(AND(T1093&lt;&gt;"SSH", T1093&lt;&gt;"RMF", T1093&lt;&gt;"CAI", T1093&lt;&gt;"HRG", T1093&lt;&gt;"LXR", T1093&lt;&gt;"DXB", OR(S1093="SSH", S1093="RMF", S1093="CAI", S1093="HRG", S1093="LXR", S1093="DXB")), T1093,
    "VIE"))</f>
        <v>NAP</v>
      </c>
      <c r="V1093" s="247">
        <f>WEEKDAY(Table1[[#This Row],[FLIGHT_DATE]],2)</f>
        <v>1</v>
      </c>
      <c r="W1093" s="247">
        <f>Table1[[#This Row],[FLIGHT_DATE]]-Table1[[#This Row],[DATE_BOOKED]]</f>
        <v>147</v>
      </c>
    </row>
    <row r="1094" spans="1:23" x14ac:dyDescent="0.25">
      <c r="A1094" s="246">
        <v>45726</v>
      </c>
      <c r="B1094" s="247" t="s">
        <v>28920</v>
      </c>
      <c r="C1094" s="98" t="s">
        <v>108</v>
      </c>
      <c r="D1094" s="98"/>
      <c r="E1094" s="247"/>
      <c r="F1094" s="247" t="s">
        <v>45</v>
      </c>
      <c r="G1094" s="247" t="s">
        <v>7</v>
      </c>
      <c r="H1094" s="247" t="s">
        <v>1737</v>
      </c>
      <c r="I1094" s="248" t="s">
        <v>23</v>
      </c>
      <c r="J1094" s="246">
        <v>45880</v>
      </c>
      <c r="K1094" s="249">
        <v>20</v>
      </c>
      <c r="L1094" s="249">
        <v>20</v>
      </c>
      <c r="M1094" s="251">
        <f t="shared" si="23"/>
        <v>235</v>
      </c>
      <c r="N1094" s="251">
        <v>0</v>
      </c>
      <c r="O1094" s="252">
        <v>0</v>
      </c>
      <c r="P1094" s="253">
        <f>SUM(Table1[[#This Row],[BASE_FARE]:[SURCHARGES]])*Table1[[#This Row],[SEATS_BOOKED]]</f>
        <v>4700</v>
      </c>
      <c r="Q1094" s="247" t="s">
        <v>109</v>
      </c>
      <c r="R1094" s="249" t="s">
        <v>459</v>
      </c>
      <c r="S1094" s="247" t="str">
        <f>LEFT(Table1[[#This Row],[SECTOR]],3)</f>
        <v>NAP</v>
      </c>
      <c r="T1094" s="247" t="str">
        <f>RIGHT(Table1[[#This Row],[SECTOR]],3)</f>
        <v>SSH</v>
      </c>
      <c r="U1094" s="247" t="str">
        <f t="shared" si="24"/>
        <v>NAP</v>
      </c>
      <c r="V1094" s="247">
        <f>WEEKDAY(Table1[[#This Row],[FLIGHT_DATE]],2)</f>
        <v>1</v>
      </c>
      <c r="W1094" s="247">
        <f>Table1[[#This Row],[FLIGHT_DATE]]-Table1[[#This Row],[DATE_BOOKED]]</f>
        <v>154</v>
      </c>
    </row>
    <row r="1095" spans="1:23" x14ac:dyDescent="0.25">
      <c r="A1095" s="246">
        <v>45726</v>
      </c>
      <c r="B1095" s="247" t="s">
        <v>28920</v>
      </c>
      <c r="C1095" s="98" t="s">
        <v>108</v>
      </c>
      <c r="D1095" s="98"/>
      <c r="E1095" s="247"/>
      <c r="F1095" s="247" t="s">
        <v>45</v>
      </c>
      <c r="G1095" s="247" t="s">
        <v>7</v>
      </c>
      <c r="H1095" s="247" t="s">
        <v>1737</v>
      </c>
      <c r="I1095" s="248" t="s">
        <v>23</v>
      </c>
      <c r="J1095" s="246">
        <v>45887</v>
      </c>
      <c r="K1095" s="249">
        <v>20</v>
      </c>
      <c r="L1095" s="249">
        <v>20</v>
      </c>
      <c r="M1095" s="251">
        <f t="shared" si="23"/>
        <v>235</v>
      </c>
      <c r="N1095" s="251">
        <v>0</v>
      </c>
      <c r="O1095" s="252">
        <v>0</v>
      </c>
      <c r="P1095" s="253">
        <f>SUM(Table1[[#This Row],[BASE_FARE]:[SURCHARGES]])*Table1[[#This Row],[SEATS_BOOKED]]</f>
        <v>4700</v>
      </c>
      <c r="Q1095" s="247" t="s">
        <v>109</v>
      </c>
      <c r="R1095" s="249" t="s">
        <v>459</v>
      </c>
      <c r="S1095" s="247" t="str">
        <f>LEFT(Table1[[#This Row],[SECTOR]],3)</f>
        <v>NAP</v>
      </c>
      <c r="T1095" s="247" t="str">
        <f>RIGHT(Table1[[#This Row],[SECTOR]],3)</f>
        <v>SSH</v>
      </c>
      <c r="U1095" s="247" t="str">
        <f t="shared" si="24"/>
        <v>NAP</v>
      </c>
      <c r="V1095" s="247">
        <f>WEEKDAY(Table1[[#This Row],[FLIGHT_DATE]],2)</f>
        <v>1</v>
      </c>
      <c r="W1095" s="247">
        <f>Table1[[#This Row],[FLIGHT_DATE]]-Table1[[#This Row],[DATE_BOOKED]]</f>
        <v>161</v>
      </c>
    </row>
    <row r="1096" spans="1:23" x14ac:dyDescent="0.25">
      <c r="A1096" s="246">
        <v>45726</v>
      </c>
      <c r="B1096" s="247" t="s">
        <v>28920</v>
      </c>
      <c r="C1096" s="98" t="s">
        <v>108</v>
      </c>
      <c r="D1096" s="98"/>
      <c r="E1096" s="247"/>
      <c r="F1096" s="247" t="s">
        <v>45</v>
      </c>
      <c r="G1096" s="247" t="s">
        <v>7</v>
      </c>
      <c r="H1096" s="247" t="s">
        <v>1737</v>
      </c>
      <c r="I1096" s="248" t="s">
        <v>23</v>
      </c>
      <c r="J1096" s="246">
        <v>45894</v>
      </c>
      <c r="K1096" s="249">
        <v>20</v>
      </c>
      <c r="L1096" s="249">
        <v>20</v>
      </c>
      <c r="M1096" s="251">
        <f t="shared" si="23"/>
        <v>235</v>
      </c>
      <c r="N1096" s="251">
        <v>0</v>
      </c>
      <c r="O1096" s="252">
        <v>0</v>
      </c>
      <c r="P1096" s="253">
        <f>SUM(Table1[[#This Row],[BASE_FARE]:[SURCHARGES]])*Table1[[#This Row],[SEATS_BOOKED]]</f>
        <v>4700</v>
      </c>
      <c r="Q1096" s="247" t="s">
        <v>109</v>
      </c>
      <c r="R1096" s="249" t="s">
        <v>459</v>
      </c>
      <c r="S1096" s="247" t="str">
        <f>LEFT(Table1[[#This Row],[SECTOR]],3)</f>
        <v>NAP</v>
      </c>
      <c r="T1096" s="247" t="str">
        <f>RIGHT(Table1[[#This Row],[SECTOR]],3)</f>
        <v>SSH</v>
      </c>
      <c r="U1096" s="247" t="str">
        <f t="shared" si="24"/>
        <v>NAP</v>
      </c>
      <c r="V1096" s="247">
        <f>WEEKDAY(Table1[[#This Row],[FLIGHT_DATE]],2)</f>
        <v>1</v>
      </c>
      <c r="W1096" s="247">
        <f>Table1[[#This Row],[FLIGHT_DATE]]-Table1[[#This Row],[DATE_BOOKED]]</f>
        <v>168</v>
      </c>
    </row>
    <row r="1097" spans="1:23" x14ac:dyDescent="0.25">
      <c r="A1097" s="246">
        <v>45726</v>
      </c>
      <c r="B1097" s="247" t="s">
        <v>28920</v>
      </c>
      <c r="C1097" s="98" t="s">
        <v>108</v>
      </c>
      <c r="D1097" s="98"/>
      <c r="E1097" s="247"/>
      <c r="F1097" s="247" t="s">
        <v>45</v>
      </c>
      <c r="G1097" s="247" t="s">
        <v>7</v>
      </c>
      <c r="H1097" s="247" t="s">
        <v>1737</v>
      </c>
      <c r="I1097" s="248" t="s">
        <v>23</v>
      </c>
      <c r="J1097" s="246">
        <v>45901</v>
      </c>
      <c r="K1097" s="249">
        <v>10</v>
      </c>
      <c r="L1097" s="249">
        <v>10</v>
      </c>
      <c r="M1097" s="251">
        <f t="shared" si="23"/>
        <v>235</v>
      </c>
      <c r="N1097" s="251">
        <v>0</v>
      </c>
      <c r="O1097" s="252">
        <v>0</v>
      </c>
      <c r="P1097" s="253">
        <f>SUM(Table1[[#This Row],[BASE_FARE]:[SURCHARGES]])*Table1[[#This Row],[SEATS_BOOKED]]</f>
        <v>2350</v>
      </c>
      <c r="Q1097" s="247" t="s">
        <v>109</v>
      </c>
      <c r="R1097" s="249" t="s">
        <v>459</v>
      </c>
      <c r="S1097" s="247" t="str">
        <f>LEFT(Table1[[#This Row],[SECTOR]],3)</f>
        <v>NAP</v>
      </c>
      <c r="T1097" s="247" t="str">
        <f>RIGHT(Table1[[#This Row],[SECTOR]],3)</f>
        <v>SSH</v>
      </c>
      <c r="U1097" s="247" t="str">
        <f>IF(AND(S1097&lt;&gt;"SSH", S1097&lt;&gt;"RMF", S1097&lt;&gt;"CAI", S1097&lt;&gt;"HRG", S1097&lt;&gt;"LXR", S1097&lt;&gt;"DXB", OR(T1097="SSH", T1097="RMF", T1097="CAI", T1097="HRG", T1097="LXR", T1097="DXB")), S1097,
    IF(AND(T1097&lt;&gt;"SSH", T1097&lt;&gt;"RMF", T1097&lt;&gt;"CAI", T1097&lt;&gt;"HRG", T1097&lt;&gt;"LXR", T1097&lt;&gt;"DXB", OR(S1097="SSH", S1097="RMF", S1097="CAI", S1097="HRG", S1097="LXR", S1097="DXB")), T1097,
    "VIE"))</f>
        <v>NAP</v>
      </c>
      <c r="V1097" s="247">
        <f>WEEKDAY(Table1[[#This Row],[FLIGHT_DATE]],2)</f>
        <v>1</v>
      </c>
      <c r="W1097" s="247">
        <f>Table1[[#This Row],[FLIGHT_DATE]]-Table1[[#This Row],[DATE_BOOKED]]</f>
        <v>175</v>
      </c>
    </row>
    <row r="1098" spans="1:23" x14ac:dyDescent="0.25">
      <c r="A1098" s="246">
        <v>45726</v>
      </c>
      <c r="B1098" s="247" t="s">
        <v>28920</v>
      </c>
      <c r="C1098" s="98" t="s">
        <v>108</v>
      </c>
      <c r="D1098" s="98"/>
      <c r="E1098" s="247"/>
      <c r="F1098" s="247" t="s">
        <v>45</v>
      </c>
      <c r="G1098" s="247" t="s">
        <v>8</v>
      </c>
      <c r="H1098" s="247" t="s">
        <v>1729</v>
      </c>
      <c r="I1098" s="248" t="s">
        <v>24</v>
      </c>
      <c r="J1098" s="246">
        <v>45873</v>
      </c>
      <c r="K1098" s="249">
        <v>10</v>
      </c>
      <c r="L1098" s="249">
        <v>10</v>
      </c>
      <c r="M1098" s="251">
        <f t="shared" si="23"/>
        <v>235</v>
      </c>
      <c r="N1098" s="251">
        <v>0</v>
      </c>
      <c r="O1098" s="252">
        <v>0</v>
      </c>
      <c r="P1098" s="253">
        <f>SUM(Table1[[#This Row],[BASE_FARE]:[SURCHARGES]])*Table1[[#This Row],[SEATS_BOOKED]]</f>
        <v>2350</v>
      </c>
      <c r="Q1098" s="247" t="s">
        <v>109</v>
      </c>
      <c r="R1098" s="249" t="s">
        <v>459</v>
      </c>
      <c r="S1098" s="247" t="str">
        <f>LEFT(Table1[[#This Row],[SECTOR]],3)</f>
        <v>SSH</v>
      </c>
      <c r="T1098" s="247" t="str">
        <f>RIGHT(Table1[[#This Row],[SECTOR]],3)</f>
        <v>NAP</v>
      </c>
      <c r="U1098" s="247" t="str">
        <f t="shared" si="24"/>
        <v>NAP</v>
      </c>
      <c r="V1098" s="247">
        <f>WEEKDAY(Table1[[#This Row],[FLIGHT_DATE]],2)</f>
        <v>1</v>
      </c>
      <c r="W1098" s="247">
        <f>Table1[[#This Row],[FLIGHT_DATE]]-Table1[[#This Row],[DATE_BOOKED]]</f>
        <v>147</v>
      </c>
    </row>
    <row r="1099" spans="1:23" x14ac:dyDescent="0.25">
      <c r="A1099" s="246">
        <v>45726</v>
      </c>
      <c r="B1099" s="247" t="s">
        <v>28920</v>
      </c>
      <c r="C1099" s="98" t="s">
        <v>108</v>
      </c>
      <c r="D1099" s="98"/>
      <c r="E1099" s="247"/>
      <c r="F1099" s="247" t="s">
        <v>45</v>
      </c>
      <c r="G1099" s="247" t="s">
        <v>8</v>
      </c>
      <c r="H1099" s="247" t="s">
        <v>1729</v>
      </c>
      <c r="I1099" s="248" t="s">
        <v>24</v>
      </c>
      <c r="J1099" s="246">
        <v>45880</v>
      </c>
      <c r="K1099" s="249">
        <v>20</v>
      </c>
      <c r="L1099" s="249">
        <v>20</v>
      </c>
      <c r="M1099" s="251">
        <f t="shared" si="23"/>
        <v>235</v>
      </c>
      <c r="N1099" s="251">
        <v>0</v>
      </c>
      <c r="O1099" s="252">
        <v>0</v>
      </c>
      <c r="P1099" s="253">
        <f>SUM(Table1[[#This Row],[BASE_FARE]:[SURCHARGES]])*Table1[[#This Row],[SEATS_BOOKED]]</f>
        <v>4700</v>
      </c>
      <c r="Q1099" s="247" t="s">
        <v>109</v>
      </c>
      <c r="R1099" s="249" t="s">
        <v>459</v>
      </c>
      <c r="S1099" s="247" t="str">
        <f>LEFT(Table1[[#This Row],[SECTOR]],3)</f>
        <v>SSH</v>
      </c>
      <c r="T1099" s="247" t="str">
        <f>RIGHT(Table1[[#This Row],[SECTOR]],3)</f>
        <v>NAP</v>
      </c>
      <c r="U1099" s="247" t="str">
        <f t="shared" si="24"/>
        <v>NAP</v>
      </c>
      <c r="V1099" s="247">
        <f>WEEKDAY(Table1[[#This Row],[FLIGHT_DATE]],2)</f>
        <v>1</v>
      </c>
      <c r="W1099" s="247">
        <f>Table1[[#This Row],[FLIGHT_DATE]]-Table1[[#This Row],[DATE_BOOKED]]</f>
        <v>154</v>
      </c>
    </row>
    <row r="1100" spans="1:23" x14ac:dyDescent="0.25">
      <c r="A1100" s="246">
        <v>45726</v>
      </c>
      <c r="B1100" s="247" t="s">
        <v>28920</v>
      </c>
      <c r="C1100" s="98" t="s">
        <v>108</v>
      </c>
      <c r="D1100" s="98"/>
      <c r="E1100" s="247"/>
      <c r="F1100" s="247" t="s">
        <v>45</v>
      </c>
      <c r="G1100" s="247" t="s">
        <v>8</v>
      </c>
      <c r="H1100" s="247" t="s">
        <v>1729</v>
      </c>
      <c r="I1100" s="248" t="s">
        <v>24</v>
      </c>
      <c r="J1100" s="246">
        <v>45887</v>
      </c>
      <c r="K1100" s="249">
        <v>20</v>
      </c>
      <c r="L1100" s="249">
        <v>20</v>
      </c>
      <c r="M1100" s="251">
        <f t="shared" si="23"/>
        <v>235</v>
      </c>
      <c r="N1100" s="251">
        <v>0</v>
      </c>
      <c r="O1100" s="252">
        <v>0</v>
      </c>
      <c r="P1100" s="253">
        <f>SUM(Table1[[#This Row],[BASE_FARE]:[SURCHARGES]])*Table1[[#This Row],[SEATS_BOOKED]]</f>
        <v>4700</v>
      </c>
      <c r="Q1100" s="247" t="s">
        <v>109</v>
      </c>
      <c r="R1100" s="249" t="s">
        <v>459</v>
      </c>
      <c r="S1100" s="247" t="str">
        <f>LEFT(Table1[[#This Row],[SECTOR]],3)</f>
        <v>SSH</v>
      </c>
      <c r="T1100" s="247" t="str">
        <f>RIGHT(Table1[[#This Row],[SECTOR]],3)</f>
        <v>NAP</v>
      </c>
      <c r="U1100" s="247" t="str">
        <f t="shared" si="24"/>
        <v>NAP</v>
      </c>
      <c r="V1100" s="247">
        <f>WEEKDAY(Table1[[#This Row],[FLIGHT_DATE]],2)</f>
        <v>1</v>
      </c>
      <c r="W1100" s="247">
        <f>Table1[[#This Row],[FLIGHT_DATE]]-Table1[[#This Row],[DATE_BOOKED]]</f>
        <v>161</v>
      </c>
    </row>
    <row r="1101" spans="1:23" x14ac:dyDescent="0.25">
      <c r="A1101" s="246">
        <v>45726</v>
      </c>
      <c r="B1101" s="247" t="s">
        <v>28920</v>
      </c>
      <c r="C1101" s="98" t="s">
        <v>108</v>
      </c>
      <c r="D1101" s="98"/>
      <c r="E1101" s="247"/>
      <c r="F1101" s="247" t="s">
        <v>45</v>
      </c>
      <c r="G1101" s="247" t="s">
        <v>8</v>
      </c>
      <c r="H1101" s="247" t="s">
        <v>1729</v>
      </c>
      <c r="I1101" s="248" t="s">
        <v>24</v>
      </c>
      <c r="J1101" s="246">
        <v>45894</v>
      </c>
      <c r="K1101" s="249">
        <v>20</v>
      </c>
      <c r="L1101" s="249">
        <v>20</v>
      </c>
      <c r="M1101" s="251">
        <f t="shared" si="23"/>
        <v>235</v>
      </c>
      <c r="N1101" s="251">
        <v>0</v>
      </c>
      <c r="O1101" s="252">
        <v>0</v>
      </c>
      <c r="P1101" s="253">
        <f>SUM(Table1[[#This Row],[BASE_FARE]:[SURCHARGES]])*Table1[[#This Row],[SEATS_BOOKED]]</f>
        <v>4700</v>
      </c>
      <c r="Q1101" s="247" t="s">
        <v>109</v>
      </c>
      <c r="R1101" s="249" t="s">
        <v>459</v>
      </c>
      <c r="S1101" s="247" t="str">
        <f>LEFT(Table1[[#This Row],[SECTOR]],3)</f>
        <v>SSH</v>
      </c>
      <c r="T1101" s="247" t="str">
        <f>RIGHT(Table1[[#This Row],[SECTOR]],3)</f>
        <v>NAP</v>
      </c>
      <c r="U1101" s="247" t="str">
        <f t="shared" si="24"/>
        <v>NAP</v>
      </c>
      <c r="V1101" s="247">
        <f>WEEKDAY(Table1[[#This Row],[FLIGHT_DATE]],2)</f>
        <v>1</v>
      </c>
      <c r="W1101" s="247">
        <f>Table1[[#This Row],[FLIGHT_DATE]]-Table1[[#This Row],[DATE_BOOKED]]</f>
        <v>168</v>
      </c>
    </row>
    <row r="1102" spans="1:23" x14ac:dyDescent="0.25">
      <c r="A1102" s="246">
        <v>45726</v>
      </c>
      <c r="B1102" s="247" t="s">
        <v>28920</v>
      </c>
      <c r="C1102" s="98" t="s">
        <v>108</v>
      </c>
      <c r="D1102" s="98"/>
      <c r="E1102" s="247"/>
      <c r="F1102" s="247" t="s">
        <v>45</v>
      </c>
      <c r="G1102" s="247" t="s">
        <v>8</v>
      </c>
      <c r="H1102" s="247" t="s">
        <v>1729</v>
      </c>
      <c r="I1102" s="248" t="s">
        <v>24</v>
      </c>
      <c r="J1102" s="246">
        <v>45901</v>
      </c>
      <c r="K1102" s="249">
        <v>20</v>
      </c>
      <c r="L1102" s="249">
        <v>20</v>
      </c>
      <c r="M1102" s="251">
        <f t="shared" si="23"/>
        <v>235</v>
      </c>
      <c r="N1102" s="251">
        <v>0</v>
      </c>
      <c r="O1102" s="252">
        <v>0</v>
      </c>
      <c r="P1102" s="253">
        <f>SUM(Table1[[#This Row],[BASE_FARE]:[SURCHARGES]])*Table1[[#This Row],[SEATS_BOOKED]]</f>
        <v>4700</v>
      </c>
      <c r="Q1102" s="247" t="s">
        <v>109</v>
      </c>
      <c r="R1102" s="249" t="s">
        <v>459</v>
      </c>
      <c r="S1102" s="247" t="str">
        <f>LEFT(Table1[[#This Row],[SECTOR]],3)</f>
        <v>SSH</v>
      </c>
      <c r="T1102" s="247" t="str">
        <f>RIGHT(Table1[[#This Row],[SECTOR]],3)</f>
        <v>NAP</v>
      </c>
      <c r="U1102" s="247" t="str">
        <f t="shared" si="24"/>
        <v>NAP</v>
      </c>
      <c r="V1102" s="247">
        <f>WEEKDAY(Table1[[#This Row],[FLIGHT_DATE]],2)</f>
        <v>1</v>
      </c>
      <c r="W1102" s="247">
        <f>Table1[[#This Row],[FLIGHT_DATE]]-Table1[[#This Row],[DATE_BOOKED]]</f>
        <v>175</v>
      </c>
    </row>
    <row r="1103" spans="1:23" x14ac:dyDescent="0.25">
      <c r="A1103" s="246">
        <v>45726</v>
      </c>
      <c r="B1103" s="247" t="s">
        <v>28920</v>
      </c>
      <c r="C1103" s="98" t="s">
        <v>108</v>
      </c>
      <c r="D1103" s="98"/>
      <c r="E1103" s="247"/>
      <c r="F1103" s="247" t="s">
        <v>45</v>
      </c>
      <c r="G1103" s="247" t="s">
        <v>8</v>
      </c>
      <c r="H1103" s="247" t="s">
        <v>1729</v>
      </c>
      <c r="I1103" s="248" t="s">
        <v>24</v>
      </c>
      <c r="J1103" s="246">
        <v>45908</v>
      </c>
      <c r="K1103" s="249">
        <v>10</v>
      </c>
      <c r="L1103" s="249">
        <v>10</v>
      </c>
      <c r="M1103" s="251">
        <f t="shared" si="23"/>
        <v>235</v>
      </c>
      <c r="N1103" s="251">
        <v>0</v>
      </c>
      <c r="O1103" s="252">
        <v>0</v>
      </c>
      <c r="P1103" s="253">
        <f>SUM(Table1[[#This Row],[BASE_FARE]:[SURCHARGES]])*Table1[[#This Row],[SEATS_BOOKED]]</f>
        <v>2350</v>
      </c>
      <c r="Q1103" s="247" t="s">
        <v>109</v>
      </c>
      <c r="R1103" s="249" t="s">
        <v>459</v>
      </c>
      <c r="S1103" s="247" t="str">
        <f>LEFT(Table1[[#This Row],[SECTOR]],3)</f>
        <v>SSH</v>
      </c>
      <c r="T1103" s="247" t="str">
        <f>RIGHT(Table1[[#This Row],[SECTOR]],3)</f>
        <v>NAP</v>
      </c>
      <c r="U1103" s="247" t="str">
        <f t="shared" si="24"/>
        <v>NAP</v>
      </c>
      <c r="V1103" s="247">
        <f>WEEKDAY(Table1[[#This Row],[FLIGHT_DATE]],2)</f>
        <v>1</v>
      </c>
      <c r="W1103" s="247">
        <f>Table1[[#This Row],[FLIGHT_DATE]]-Table1[[#This Row],[DATE_BOOKED]]</f>
        <v>182</v>
      </c>
    </row>
    <row r="1104" spans="1:23" x14ac:dyDescent="0.25">
      <c r="A1104" s="246">
        <v>45725</v>
      </c>
      <c r="B1104" s="247" t="s">
        <v>196</v>
      </c>
      <c r="C1104" s="98" t="s">
        <v>153</v>
      </c>
      <c r="D1104" s="98" t="s">
        <v>428</v>
      </c>
      <c r="E1104" s="247" t="s">
        <v>533</v>
      </c>
      <c r="F1104" s="247" t="s">
        <v>47</v>
      </c>
      <c r="G1104" s="247" t="s">
        <v>7</v>
      </c>
      <c r="H1104" s="247" t="s">
        <v>293</v>
      </c>
      <c r="I1104" s="248" t="s">
        <v>302</v>
      </c>
      <c r="J1104" s="246">
        <v>45780</v>
      </c>
      <c r="K1104" s="249">
        <v>1</v>
      </c>
      <c r="L1104" s="249">
        <v>1</v>
      </c>
      <c r="M1104" s="251">
        <v>300</v>
      </c>
      <c r="N1104" s="251">
        <v>37.43</v>
      </c>
      <c r="O1104" s="252">
        <v>40</v>
      </c>
      <c r="P1104" s="253">
        <f>SUM(Table1[[#This Row],[BASE_FARE]:[SURCHARGES]])*Table1[[#This Row],[SEATS_BOOKED]]</f>
        <v>377.43</v>
      </c>
      <c r="Q1104" s="247" t="s">
        <v>109</v>
      </c>
      <c r="R1104" s="249" t="s">
        <v>154</v>
      </c>
      <c r="S1104" s="247" t="str">
        <f>LEFT(Table1[[#This Row],[SECTOR]],3)</f>
        <v>SSH</v>
      </c>
      <c r="T1104" s="247" t="str">
        <f>RIGHT(Table1[[#This Row],[SECTOR]],3)</f>
        <v>VRN</v>
      </c>
      <c r="U1104" s="247" t="str">
        <f t="shared" si="24"/>
        <v>VRN</v>
      </c>
      <c r="V1104" s="247">
        <f>WEEKDAY(Table1[[#This Row],[FLIGHT_DATE]],2)</f>
        <v>6</v>
      </c>
      <c r="W1104" s="247">
        <f>Table1[[#This Row],[FLIGHT_DATE]]-Table1[[#This Row],[DATE_BOOKED]]</f>
        <v>55</v>
      </c>
    </row>
    <row r="1105" spans="1:23" x14ac:dyDescent="0.25">
      <c r="A1105" s="246">
        <v>45725</v>
      </c>
      <c r="B1105" s="247" t="s">
        <v>196</v>
      </c>
      <c r="C1105" s="98" t="s">
        <v>153</v>
      </c>
      <c r="D1105" s="98" t="s">
        <v>428</v>
      </c>
      <c r="E1105" s="247" t="s">
        <v>533</v>
      </c>
      <c r="F1105" s="247" t="s">
        <v>47</v>
      </c>
      <c r="G1105" s="247" t="s">
        <v>7</v>
      </c>
      <c r="H1105" s="247" t="s">
        <v>293</v>
      </c>
      <c r="I1105" s="248" t="s">
        <v>302</v>
      </c>
      <c r="J1105" s="246">
        <v>45780</v>
      </c>
      <c r="K1105" s="249">
        <v>1</v>
      </c>
      <c r="L1105" s="250">
        <v>1</v>
      </c>
      <c r="M1105" s="251">
        <v>300</v>
      </c>
      <c r="N1105" s="251">
        <v>37.43</v>
      </c>
      <c r="O1105" s="252">
        <v>40</v>
      </c>
      <c r="P1105" s="253">
        <f>SUM(Table1[[#This Row],[BASE_FARE]:[SURCHARGES]])*Table1[[#This Row],[SEATS_BOOKED]]</f>
        <v>377.43</v>
      </c>
      <c r="Q1105" s="247" t="s">
        <v>109</v>
      </c>
      <c r="R1105" s="249" t="s">
        <v>154</v>
      </c>
      <c r="S1105" s="247" t="str">
        <f>LEFT(Table1[[#This Row],[SECTOR]],3)</f>
        <v>SSH</v>
      </c>
      <c r="T1105" s="247" t="str">
        <f>RIGHT(Table1[[#This Row],[SECTOR]],3)</f>
        <v>VRN</v>
      </c>
      <c r="U1105" s="247" t="str">
        <f t="shared" si="24"/>
        <v>VRN</v>
      </c>
      <c r="V1105" s="247">
        <f>WEEKDAY(Table1[[#This Row],[FLIGHT_DATE]],2)</f>
        <v>6</v>
      </c>
      <c r="W1105" s="247">
        <f>Table1[[#This Row],[FLIGHT_DATE]]-Table1[[#This Row],[DATE_BOOKED]]</f>
        <v>55</v>
      </c>
    </row>
    <row r="1106" spans="1:23" x14ac:dyDescent="0.25">
      <c r="A1106" s="246">
        <v>45726</v>
      </c>
      <c r="B1106" s="247" t="s">
        <v>534</v>
      </c>
      <c r="C1106" s="98" t="s">
        <v>108</v>
      </c>
      <c r="D1106" s="98"/>
      <c r="E1106" s="247"/>
      <c r="F1106" s="247" t="s">
        <v>45</v>
      </c>
      <c r="G1106" s="247" t="s">
        <v>7</v>
      </c>
      <c r="H1106" s="247" t="s">
        <v>479</v>
      </c>
      <c r="I1106" s="248" t="s">
        <v>290</v>
      </c>
      <c r="J1106" s="246">
        <v>45877</v>
      </c>
      <c r="K1106" s="249">
        <v>25</v>
      </c>
      <c r="L1106" s="249">
        <v>25</v>
      </c>
      <c r="M1106" s="251">
        <v>225</v>
      </c>
      <c r="N1106" s="252">
        <v>0</v>
      </c>
      <c r="O1106" s="252">
        <v>0</v>
      </c>
      <c r="P1106" s="253">
        <f>SUM(Table1[[#This Row],[BASE_FARE]:[SURCHARGES]])*Table1[[#This Row],[SEATS_BOOKED]]</f>
        <v>5625</v>
      </c>
      <c r="Q1106" s="247" t="s">
        <v>109</v>
      </c>
      <c r="R1106" s="249" t="s">
        <v>459</v>
      </c>
      <c r="S1106" s="247" t="str">
        <f>LEFT(Table1[[#This Row],[SECTOR]],3)</f>
        <v>BRI</v>
      </c>
      <c r="T1106" s="247" t="str">
        <f>RIGHT(Table1[[#This Row],[SECTOR]],3)</f>
        <v>SSH</v>
      </c>
      <c r="U1106" s="247" t="str">
        <f t="shared" si="24"/>
        <v>BRI</v>
      </c>
      <c r="V1106" s="247">
        <f>WEEKDAY(Table1[[#This Row],[FLIGHT_DATE]],2)</f>
        <v>5</v>
      </c>
      <c r="W1106" s="247">
        <f>Table1[[#This Row],[FLIGHT_DATE]]-Table1[[#This Row],[DATE_BOOKED]]</f>
        <v>151</v>
      </c>
    </row>
    <row r="1107" spans="1:23" x14ac:dyDescent="0.25">
      <c r="A1107" s="246">
        <v>45726</v>
      </c>
      <c r="B1107" s="247" t="s">
        <v>534</v>
      </c>
      <c r="C1107" s="98" t="s">
        <v>108</v>
      </c>
      <c r="D1107" s="98"/>
      <c r="E1107" s="247"/>
      <c r="F1107" s="247" t="s">
        <v>45</v>
      </c>
      <c r="G1107" s="247" t="s">
        <v>7</v>
      </c>
      <c r="H1107" s="247" t="s">
        <v>479</v>
      </c>
      <c r="I1107" s="248" t="s">
        <v>290</v>
      </c>
      <c r="J1107" s="246">
        <v>45884</v>
      </c>
      <c r="K1107" s="249">
        <v>25</v>
      </c>
      <c r="L1107" s="249">
        <v>25</v>
      </c>
      <c r="M1107" s="251">
        <v>225</v>
      </c>
      <c r="N1107" s="252">
        <v>0</v>
      </c>
      <c r="O1107" s="252">
        <v>0</v>
      </c>
      <c r="P1107" s="253">
        <f>SUM(Table1[[#This Row],[BASE_FARE]:[SURCHARGES]])*Table1[[#This Row],[SEATS_BOOKED]]</f>
        <v>5625</v>
      </c>
      <c r="Q1107" s="247" t="s">
        <v>109</v>
      </c>
      <c r="R1107" s="249" t="s">
        <v>459</v>
      </c>
      <c r="S1107" s="247" t="str">
        <f>LEFT(Table1[[#This Row],[SECTOR]],3)</f>
        <v>BRI</v>
      </c>
      <c r="T1107" s="247" t="str">
        <f>RIGHT(Table1[[#This Row],[SECTOR]],3)</f>
        <v>SSH</v>
      </c>
      <c r="U1107" s="247" t="str">
        <f t="shared" si="24"/>
        <v>BRI</v>
      </c>
      <c r="V1107" s="247">
        <f>WEEKDAY(Table1[[#This Row],[FLIGHT_DATE]],2)</f>
        <v>5</v>
      </c>
      <c r="W1107" s="247">
        <f>Table1[[#This Row],[FLIGHT_DATE]]-Table1[[#This Row],[DATE_BOOKED]]</f>
        <v>158</v>
      </c>
    </row>
    <row r="1108" spans="1:23" x14ac:dyDescent="0.25">
      <c r="A1108" s="246">
        <v>45726</v>
      </c>
      <c r="B1108" s="247" t="s">
        <v>534</v>
      </c>
      <c r="C1108" s="98" t="s">
        <v>108</v>
      </c>
      <c r="D1108" s="98"/>
      <c r="E1108" s="247"/>
      <c r="F1108" s="247" t="s">
        <v>45</v>
      </c>
      <c r="G1108" s="247" t="s">
        <v>7</v>
      </c>
      <c r="H1108" s="247" t="s">
        <v>479</v>
      </c>
      <c r="I1108" s="248" t="s">
        <v>290</v>
      </c>
      <c r="J1108" s="246">
        <v>45891</v>
      </c>
      <c r="K1108" s="249">
        <v>25</v>
      </c>
      <c r="L1108" s="249">
        <v>25</v>
      </c>
      <c r="M1108" s="251">
        <v>225</v>
      </c>
      <c r="N1108" s="252">
        <v>0</v>
      </c>
      <c r="O1108" s="252">
        <v>0</v>
      </c>
      <c r="P1108" s="253">
        <f>SUM(Table1[[#This Row],[BASE_FARE]:[SURCHARGES]])*Table1[[#This Row],[SEATS_BOOKED]]</f>
        <v>5625</v>
      </c>
      <c r="Q1108" s="247" t="s">
        <v>109</v>
      </c>
      <c r="R1108" s="249" t="s">
        <v>459</v>
      </c>
      <c r="S1108" s="247" t="str">
        <f>LEFT(Table1[[#This Row],[SECTOR]],3)</f>
        <v>BRI</v>
      </c>
      <c r="T1108" s="247" t="str">
        <f>RIGHT(Table1[[#This Row],[SECTOR]],3)</f>
        <v>SSH</v>
      </c>
      <c r="U1108" s="247" t="str">
        <f t="shared" si="24"/>
        <v>BRI</v>
      </c>
      <c r="V1108" s="247">
        <f>WEEKDAY(Table1[[#This Row],[FLIGHT_DATE]],2)</f>
        <v>5</v>
      </c>
      <c r="W1108" s="247">
        <f>Table1[[#This Row],[FLIGHT_DATE]]-Table1[[#This Row],[DATE_BOOKED]]</f>
        <v>165</v>
      </c>
    </row>
    <row r="1109" spans="1:23" x14ac:dyDescent="0.25">
      <c r="A1109" s="246">
        <v>45726</v>
      </c>
      <c r="B1109" s="247" t="s">
        <v>534</v>
      </c>
      <c r="C1109" s="98" t="s">
        <v>108</v>
      </c>
      <c r="D1109" s="98"/>
      <c r="E1109" s="247"/>
      <c r="F1109" s="247" t="s">
        <v>45</v>
      </c>
      <c r="G1109" s="247" t="s">
        <v>7</v>
      </c>
      <c r="H1109" s="247" t="s">
        <v>479</v>
      </c>
      <c r="I1109" s="248" t="s">
        <v>290</v>
      </c>
      <c r="J1109" s="246">
        <v>45898</v>
      </c>
      <c r="K1109" s="249">
        <v>25</v>
      </c>
      <c r="L1109" s="249">
        <v>25</v>
      </c>
      <c r="M1109" s="251">
        <v>225</v>
      </c>
      <c r="N1109" s="252">
        <v>0</v>
      </c>
      <c r="O1109" s="252">
        <v>0</v>
      </c>
      <c r="P1109" s="253">
        <f>SUM(Table1[[#This Row],[BASE_FARE]:[SURCHARGES]])*Table1[[#This Row],[SEATS_BOOKED]]</f>
        <v>5625</v>
      </c>
      <c r="Q1109" s="247" t="s">
        <v>109</v>
      </c>
      <c r="R1109" s="249" t="s">
        <v>459</v>
      </c>
      <c r="S1109" s="247" t="str">
        <f>LEFT(Table1[[#This Row],[SECTOR]],3)</f>
        <v>BRI</v>
      </c>
      <c r="T1109" s="247" t="str">
        <f>RIGHT(Table1[[#This Row],[SECTOR]],3)</f>
        <v>SSH</v>
      </c>
      <c r="U1109" s="247" t="str">
        <f t="shared" si="24"/>
        <v>BRI</v>
      </c>
      <c r="V1109" s="247">
        <f>WEEKDAY(Table1[[#This Row],[FLIGHT_DATE]],2)</f>
        <v>5</v>
      </c>
      <c r="W1109" s="247">
        <f>Table1[[#This Row],[FLIGHT_DATE]]-Table1[[#This Row],[DATE_BOOKED]]</f>
        <v>172</v>
      </c>
    </row>
    <row r="1110" spans="1:23" x14ac:dyDescent="0.25">
      <c r="A1110" s="246">
        <v>45726</v>
      </c>
      <c r="B1110" s="247" t="s">
        <v>534</v>
      </c>
      <c r="C1110" s="98" t="s">
        <v>108</v>
      </c>
      <c r="D1110" s="98"/>
      <c r="E1110" s="247"/>
      <c r="F1110" s="247" t="s">
        <v>45</v>
      </c>
      <c r="G1110" s="247" t="s">
        <v>8</v>
      </c>
      <c r="H1110" s="247" t="s">
        <v>480</v>
      </c>
      <c r="I1110" s="248" t="s">
        <v>294</v>
      </c>
      <c r="J1110" s="246">
        <v>45884</v>
      </c>
      <c r="K1110" s="249">
        <v>25</v>
      </c>
      <c r="L1110" s="249">
        <v>25</v>
      </c>
      <c r="M1110" s="251">
        <v>225</v>
      </c>
      <c r="N1110" s="252">
        <v>0</v>
      </c>
      <c r="O1110" s="252">
        <v>0</v>
      </c>
      <c r="P1110" s="253">
        <f>SUM(Table1[[#This Row],[BASE_FARE]:[SURCHARGES]])*Table1[[#This Row],[SEATS_BOOKED]]</f>
        <v>5625</v>
      </c>
      <c r="Q1110" s="247" t="s">
        <v>109</v>
      </c>
      <c r="R1110" s="249" t="s">
        <v>459</v>
      </c>
      <c r="S1110" s="247" t="str">
        <f>LEFT(Table1[[#This Row],[SECTOR]],3)</f>
        <v>SSH</v>
      </c>
      <c r="T1110" s="247" t="str">
        <f>RIGHT(Table1[[#This Row],[SECTOR]],3)</f>
        <v>BRI</v>
      </c>
      <c r="U1110" s="247" t="str">
        <f t="shared" si="24"/>
        <v>BRI</v>
      </c>
      <c r="V1110" s="247">
        <f>WEEKDAY(Table1[[#This Row],[FLIGHT_DATE]],2)</f>
        <v>5</v>
      </c>
      <c r="W1110" s="247">
        <f>Table1[[#This Row],[FLIGHT_DATE]]-Table1[[#This Row],[DATE_BOOKED]]</f>
        <v>158</v>
      </c>
    </row>
    <row r="1111" spans="1:23" x14ac:dyDescent="0.25">
      <c r="A1111" s="246">
        <v>45726</v>
      </c>
      <c r="B1111" s="247" t="s">
        <v>534</v>
      </c>
      <c r="C1111" s="98" t="s">
        <v>108</v>
      </c>
      <c r="D1111" s="98"/>
      <c r="E1111" s="247"/>
      <c r="F1111" s="247" t="s">
        <v>45</v>
      </c>
      <c r="G1111" s="247" t="s">
        <v>8</v>
      </c>
      <c r="H1111" s="247" t="s">
        <v>480</v>
      </c>
      <c r="I1111" s="248" t="s">
        <v>294</v>
      </c>
      <c r="J1111" s="246">
        <v>45891</v>
      </c>
      <c r="K1111" s="249">
        <v>25</v>
      </c>
      <c r="L1111" s="249">
        <v>25</v>
      </c>
      <c r="M1111" s="251">
        <v>225</v>
      </c>
      <c r="N1111" s="252">
        <v>0</v>
      </c>
      <c r="O1111" s="252">
        <v>0</v>
      </c>
      <c r="P1111" s="253">
        <f>SUM(Table1[[#This Row],[BASE_FARE]:[SURCHARGES]])*Table1[[#This Row],[SEATS_BOOKED]]</f>
        <v>5625</v>
      </c>
      <c r="Q1111" s="247" t="s">
        <v>109</v>
      </c>
      <c r="R1111" s="249" t="s">
        <v>459</v>
      </c>
      <c r="S1111" s="247" t="str">
        <f>LEFT(Table1[[#This Row],[SECTOR]],3)</f>
        <v>SSH</v>
      </c>
      <c r="T1111" s="247" t="str">
        <f>RIGHT(Table1[[#This Row],[SECTOR]],3)</f>
        <v>BRI</v>
      </c>
      <c r="U1111" s="247" t="str">
        <f t="shared" si="24"/>
        <v>BRI</v>
      </c>
      <c r="V1111" s="247">
        <f>WEEKDAY(Table1[[#This Row],[FLIGHT_DATE]],2)</f>
        <v>5</v>
      </c>
      <c r="W1111" s="247">
        <f>Table1[[#This Row],[FLIGHT_DATE]]-Table1[[#This Row],[DATE_BOOKED]]</f>
        <v>165</v>
      </c>
    </row>
    <row r="1112" spans="1:23" x14ac:dyDescent="0.25">
      <c r="A1112" s="246">
        <v>45726</v>
      </c>
      <c r="B1112" s="247" t="s">
        <v>534</v>
      </c>
      <c r="C1112" s="98" t="s">
        <v>108</v>
      </c>
      <c r="D1112" s="98"/>
      <c r="E1112" s="247"/>
      <c r="F1112" s="247" t="s">
        <v>45</v>
      </c>
      <c r="G1112" s="247" t="s">
        <v>8</v>
      </c>
      <c r="H1112" s="247" t="s">
        <v>480</v>
      </c>
      <c r="I1112" s="248" t="s">
        <v>294</v>
      </c>
      <c r="J1112" s="246">
        <v>45898</v>
      </c>
      <c r="K1112" s="249">
        <v>25</v>
      </c>
      <c r="L1112" s="249">
        <v>25</v>
      </c>
      <c r="M1112" s="251">
        <v>225</v>
      </c>
      <c r="N1112" s="252">
        <v>0</v>
      </c>
      <c r="O1112" s="252">
        <v>0</v>
      </c>
      <c r="P1112" s="253">
        <f>SUM(Table1[[#This Row],[BASE_FARE]:[SURCHARGES]])*Table1[[#This Row],[SEATS_BOOKED]]</f>
        <v>5625</v>
      </c>
      <c r="Q1112" s="247" t="s">
        <v>109</v>
      </c>
      <c r="R1112" s="249" t="s">
        <v>459</v>
      </c>
      <c r="S1112" s="247" t="str">
        <f>LEFT(Table1[[#This Row],[SECTOR]],3)</f>
        <v>SSH</v>
      </c>
      <c r="T1112" s="247" t="str">
        <f>RIGHT(Table1[[#This Row],[SECTOR]],3)</f>
        <v>BRI</v>
      </c>
      <c r="U1112" s="247" t="str">
        <f t="shared" si="24"/>
        <v>BRI</v>
      </c>
      <c r="V1112" s="247">
        <f>WEEKDAY(Table1[[#This Row],[FLIGHT_DATE]],2)</f>
        <v>5</v>
      </c>
      <c r="W1112" s="247">
        <f>Table1[[#This Row],[FLIGHT_DATE]]-Table1[[#This Row],[DATE_BOOKED]]</f>
        <v>172</v>
      </c>
    </row>
    <row r="1113" spans="1:23" x14ac:dyDescent="0.25">
      <c r="A1113" s="246">
        <v>45726</v>
      </c>
      <c r="B1113" s="247" t="s">
        <v>534</v>
      </c>
      <c r="C1113" s="98" t="s">
        <v>108</v>
      </c>
      <c r="D1113" s="98"/>
      <c r="E1113" s="247"/>
      <c r="F1113" s="247" t="s">
        <v>45</v>
      </c>
      <c r="G1113" s="247" t="s">
        <v>8</v>
      </c>
      <c r="H1113" s="247" t="s">
        <v>480</v>
      </c>
      <c r="I1113" s="248" t="s">
        <v>294</v>
      </c>
      <c r="J1113" s="246">
        <v>45905</v>
      </c>
      <c r="K1113" s="249">
        <v>25</v>
      </c>
      <c r="L1113" s="249">
        <v>25</v>
      </c>
      <c r="M1113" s="251">
        <v>225</v>
      </c>
      <c r="N1113" s="252">
        <v>0</v>
      </c>
      <c r="O1113" s="252">
        <v>0</v>
      </c>
      <c r="P1113" s="253">
        <f>SUM(Table1[[#This Row],[BASE_FARE]:[SURCHARGES]])*Table1[[#This Row],[SEATS_BOOKED]]</f>
        <v>5625</v>
      </c>
      <c r="Q1113" s="247" t="s">
        <v>109</v>
      </c>
      <c r="R1113" s="249" t="s">
        <v>459</v>
      </c>
      <c r="S1113" s="247" t="str">
        <f>LEFT(Table1[[#This Row],[SECTOR]],3)</f>
        <v>SSH</v>
      </c>
      <c r="T1113" s="247" t="str">
        <f>RIGHT(Table1[[#This Row],[SECTOR]],3)</f>
        <v>BRI</v>
      </c>
      <c r="U1113" s="247" t="str">
        <f t="shared" si="24"/>
        <v>BRI</v>
      </c>
      <c r="V1113" s="247">
        <f>WEEKDAY(Table1[[#This Row],[FLIGHT_DATE]],2)</f>
        <v>5</v>
      </c>
      <c r="W1113" s="247">
        <f>Table1[[#This Row],[FLIGHT_DATE]]-Table1[[#This Row],[DATE_BOOKED]]</f>
        <v>179</v>
      </c>
    </row>
    <row r="1114" spans="1:23" x14ac:dyDescent="0.25">
      <c r="A1114" s="246">
        <v>45726</v>
      </c>
      <c r="B1114" s="247" t="s">
        <v>281</v>
      </c>
      <c r="C1114" s="98" t="s">
        <v>153</v>
      </c>
      <c r="D1114" s="98"/>
      <c r="E1114" s="247" t="s">
        <v>535</v>
      </c>
      <c r="F1114" s="247" t="s">
        <v>47</v>
      </c>
      <c r="G1114" s="247" t="s">
        <v>7</v>
      </c>
      <c r="H1114" s="247" t="s">
        <v>284</v>
      </c>
      <c r="I1114" s="248" t="s">
        <v>297</v>
      </c>
      <c r="J1114" s="246">
        <v>45772</v>
      </c>
      <c r="K1114" s="249">
        <v>3</v>
      </c>
      <c r="L1114" s="250">
        <v>3</v>
      </c>
      <c r="M1114" s="251">
        <v>200</v>
      </c>
      <c r="N1114" s="252">
        <v>0</v>
      </c>
      <c r="O1114" s="252">
        <v>0</v>
      </c>
      <c r="P1114" s="253">
        <f>SUM(Table1[[#This Row],[BASE_FARE]:[SURCHARGES]])*Table1[[#This Row],[SEATS_BOOKED]]</f>
        <v>600</v>
      </c>
      <c r="Q1114" s="247" t="s">
        <v>109</v>
      </c>
      <c r="R1114" s="249" t="s">
        <v>154</v>
      </c>
      <c r="S1114" s="247" t="str">
        <f>LEFT(Table1[[#This Row],[SECTOR]],3)</f>
        <v>MXP</v>
      </c>
      <c r="T1114" s="247" t="str">
        <f>RIGHT(Table1[[#This Row],[SECTOR]],3)</f>
        <v>SSH</v>
      </c>
      <c r="U1114" s="247" t="str">
        <f t="shared" si="24"/>
        <v>MXP</v>
      </c>
      <c r="V1114" s="247">
        <f>WEEKDAY(Table1[[#This Row],[FLIGHT_DATE]],2)</f>
        <v>5</v>
      </c>
      <c r="W1114" s="247">
        <f>Table1[[#This Row],[FLIGHT_DATE]]-Table1[[#This Row],[DATE_BOOKED]]</f>
        <v>46</v>
      </c>
    </row>
    <row r="1115" spans="1:23" x14ac:dyDescent="0.25">
      <c r="A1115" s="246">
        <v>45726</v>
      </c>
      <c r="B1115" s="247" t="s">
        <v>281</v>
      </c>
      <c r="C1115" s="98" t="s">
        <v>153</v>
      </c>
      <c r="D1115" s="98"/>
      <c r="E1115" s="247" t="s">
        <v>536</v>
      </c>
      <c r="F1115" s="247" t="s">
        <v>47</v>
      </c>
      <c r="G1115" s="247" t="s">
        <v>7</v>
      </c>
      <c r="H1115" s="247" t="s">
        <v>284</v>
      </c>
      <c r="I1115" s="248" t="s">
        <v>23</v>
      </c>
      <c r="J1115" s="246">
        <v>45901</v>
      </c>
      <c r="K1115" s="249">
        <v>1</v>
      </c>
      <c r="L1115" s="250">
        <v>1</v>
      </c>
      <c r="M1115" s="251">
        <v>220</v>
      </c>
      <c r="N1115" s="252">
        <v>0</v>
      </c>
      <c r="O1115" s="252">
        <v>0</v>
      </c>
      <c r="P1115" s="253">
        <f>SUM(Table1[[#This Row],[BASE_FARE]:[SURCHARGES]])*Table1[[#This Row],[SEATS_BOOKED]]</f>
        <v>220</v>
      </c>
      <c r="Q1115" s="247" t="s">
        <v>109</v>
      </c>
      <c r="R1115" s="249" t="s">
        <v>154</v>
      </c>
      <c r="S1115" s="247" t="str">
        <f>LEFT(Table1[[#This Row],[SECTOR]],3)</f>
        <v>NAP</v>
      </c>
      <c r="T1115" s="247" t="str">
        <f>RIGHT(Table1[[#This Row],[SECTOR]],3)</f>
        <v>SSH</v>
      </c>
      <c r="U1115" s="247" t="str">
        <f t="shared" si="24"/>
        <v>NAP</v>
      </c>
      <c r="V1115" s="247">
        <f>WEEKDAY(Table1[[#This Row],[FLIGHT_DATE]],2)</f>
        <v>1</v>
      </c>
      <c r="W1115" s="247">
        <f>Table1[[#This Row],[FLIGHT_DATE]]-Table1[[#This Row],[DATE_BOOKED]]</f>
        <v>175</v>
      </c>
    </row>
    <row r="1116" spans="1:23" x14ac:dyDescent="0.25">
      <c r="A1116" s="246">
        <v>45726</v>
      </c>
      <c r="B1116" s="247" t="s">
        <v>281</v>
      </c>
      <c r="C1116" s="98" t="s">
        <v>153</v>
      </c>
      <c r="D1116" s="98"/>
      <c r="E1116" s="247" t="s">
        <v>537</v>
      </c>
      <c r="F1116" s="247" t="s">
        <v>47</v>
      </c>
      <c r="G1116" s="247" t="s">
        <v>7</v>
      </c>
      <c r="H1116" s="247" t="s">
        <v>284</v>
      </c>
      <c r="I1116" s="248" t="s">
        <v>23</v>
      </c>
      <c r="J1116" s="246">
        <v>45901</v>
      </c>
      <c r="K1116" s="249">
        <v>3</v>
      </c>
      <c r="L1116" s="250">
        <v>3</v>
      </c>
      <c r="M1116" s="251">
        <v>220</v>
      </c>
      <c r="N1116" s="252">
        <v>0</v>
      </c>
      <c r="O1116" s="252">
        <v>0</v>
      </c>
      <c r="P1116" s="253">
        <f>SUM(Table1[[#This Row],[BASE_FARE]:[SURCHARGES]])*Table1[[#This Row],[SEATS_BOOKED]]</f>
        <v>660</v>
      </c>
      <c r="Q1116" s="247" t="s">
        <v>109</v>
      </c>
      <c r="R1116" s="249" t="s">
        <v>154</v>
      </c>
      <c r="S1116" s="247" t="str">
        <f>LEFT(Table1[[#This Row],[SECTOR]],3)</f>
        <v>NAP</v>
      </c>
      <c r="T1116" s="247" t="str">
        <f>RIGHT(Table1[[#This Row],[SECTOR]],3)</f>
        <v>SSH</v>
      </c>
      <c r="U1116" s="247" t="str">
        <f t="shared" si="24"/>
        <v>NAP</v>
      </c>
      <c r="V1116" s="247">
        <f>WEEKDAY(Table1[[#This Row],[FLIGHT_DATE]],2)</f>
        <v>1</v>
      </c>
      <c r="W1116" s="247">
        <f>Table1[[#This Row],[FLIGHT_DATE]]-Table1[[#This Row],[DATE_BOOKED]]</f>
        <v>175</v>
      </c>
    </row>
    <row r="1117" spans="1:23" x14ac:dyDescent="0.25">
      <c r="A1117" s="246">
        <v>45727</v>
      </c>
      <c r="B1117" s="247" t="s">
        <v>152</v>
      </c>
      <c r="C1117" s="98" t="s">
        <v>153</v>
      </c>
      <c r="D1117" s="98"/>
      <c r="E1117" s="247"/>
      <c r="F1117" s="247" t="s">
        <v>47</v>
      </c>
      <c r="G1117" s="247" t="s">
        <v>7</v>
      </c>
      <c r="H1117" s="247" t="s">
        <v>286</v>
      </c>
      <c r="I1117" s="248" t="s">
        <v>299</v>
      </c>
      <c r="J1117" s="246">
        <v>45779</v>
      </c>
      <c r="K1117" s="249">
        <v>2</v>
      </c>
      <c r="L1117" s="250">
        <v>2</v>
      </c>
      <c r="M1117" s="251">
        <v>200</v>
      </c>
      <c r="N1117" s="252">
        <v>0</v>
      </c>
      <c r="O1117" s="252">
        <v>0</v>
      </c>
      <c r="P1117" s="253">
        <f>SUM(Table1[[#This Row],[BASE_FARE]:[SURCHARGES]])*Table1[[#This Row],[SEATS_BOOKED]]</f>
        <v>400</v>
      </c>
      <c r="Q1117" s="247" t="s">
        <v>109</v>
      </c>
      <c r="R1117" s="249" t="s">
        <v>154</v>
      </c>
      <c r="S1117" s="247" t="str">
        <f>LEFT(Table1[[#This Row],[SECTOR]],3)</f>
        <v>SSH</v>
      </c>
      <c r="T1117" s="247" t="str">
        <f>RIGHT(Table1[[#This Row],[SECTOR]],3)</f>
        <v>MXP</v>
      </c>
      <c r="U1117" s="247" t="str">
        <f t="shared" si="24"/>
        <v>MXP</v>
      </c>
      <c r="V1117" s="247">
        <f>WEEKDAY(Table1[[#This Row],[FLIGHT_DATE]],2)</f>
        <v>5</v>
      </c>
      <c r="W1117" s="247">
        <f>Table1[[#This Row],[FLIGHT_DATE]]-Table1[[#This Row],[DATE_BOOKED]]</f>
        <v>52</v>
      </c>
    </row>
    <row r="1118" spans="1:23" x14ac:dyDescent="0.25">
      <c r="A1118" s="246">
        <v>45727</v>
      </c>
      <c r="B1118" s="247" t="s">
        <v>152</v>
      </c>
      <c r="C1118" s="98" t="s">
        <v>153</v>
      </c>
      <c r="D1118" s="98"/>
      <c r="E1118" s="247"/>
      <c r="F1118" s="247" t="s">
        <v>47</v>
      </c>
      <c r="G1118" s="247" t="s">
        <v>7</v>
      </c>
      <c r="H1118" s="247" t="s">
        <v>293</v>
      </c>
      <c r="I1118" s="248" t="s">
        <v>302</v>
      </c>
      <c r="J1118" s="246">
        <v>45780</v>
      </c>
      <c r="K1118" s="249">
        <v>1</v>
      </c>
      <c r="L1118" s="250">
        <v>1</v>
      </c>
      <c r="M1118" s="251">
        <v>250</v>
      </c>
      <c r="N1118" s="252">
        <v>0</v>
      </c>
      <c r="O1118" s="252">
        <v>0</v>
      </c>
      <c r="P1118" s="253">
        <f>SUM(Table1[[#This Row],[BASE_FARE]:[SURCHARGES]])*Table1[[#This Row],[SEATS_BOOKED]]</f>
        <v>250</v>
      </c>
      <c r="Q1118" s="247" t="s">
        <v>109</v>
      </c>
      <c r="R1118" s="249" t="s">
        <v>154</v>
      </c>
      <c r="S1118" s="247" t="str">
        <f>LEFT(Table1[[#This Row],[SECTOR]],3)</f>
        <v>SSH</v>
      </c>
      <c r="T1118" s="247" t="str">
        <f>RIGHT(Table1[[#This Row],[SECTOR]],3)</f>
        <v>VRN</v>
      </c>
      <c r="U1118" s="247" t="str">
        <f t="shared" si="24"/>
        <v>VRN</v>
      </c>
      <c r="V1118" s="247">
        <f>WEEKDAY(Table1[[#This Row],[FLIGHT_DATE]],2)</f>
        <v>6</v>
      </c>
      <c r="W1118" s="247">
        <f>Table1[[#This Row],[FLIGHT_DATE]]-Table1[[#This Row],[DATE_BOOKED]]</f>
        <v>53</v>
      </c>
    </row>
    <row r="1119" spans="1:23" x14ac:dyDescent="0.25">
      <c r="A1119" s="246">
        <v>45727</v>
      </c>
      <c r="B1119" s="247" t="s">
        <v>152</v>
      </c>
      <c r="C1119" s="98" t="s">
        <v>153</v>
      </c>
      <c r="D1119" s="98"/>
      <c r="E1119" s="247"/>
      <c r="F1119" s="247" t="s">
        <v>47</v>
      </c>
      <c r="G1119" s="247" t="s">
        <v>7</v>
      </c>
      <c r="H1119" s="247" t="s">
        <v>284</v>
      </c>
      <c r="I1119" s="248" t="s">
        <v>481</v>
      </c>
      <c r="J1119" s="246">
        <v>45870</v>
      </c>
      <c r="K1119" s="249">
        <v>2</v>
      </c>
      <c r="L1119" s="250">
        <v>2</v>
      </c>
      <c r="M1119" s="251">
        <v>250</v>
      </c>
      <c r="N1119" s="252">
        <v>0</v>
      </c>
      <c r="O1119" s="252">
        <v>0</v>
      </c>
      <c r="P1119" s="253">
        <f>SUM(Table1[[#This Row],[BASE_FARE]:[SURCHARGES]])*Table1[[#This Row],[SEATS_BOOKED]]</f>
        <v>500</v>
      </c>
      <c r="Q1119" s="247" t="s">
        <v>109</v>
      </c>
      <c r="R1119" s="249" t="s">
        <v>154</v>
      </c>
      <c r="S1119" s="247" t="str">
        <f>LEFT(Table1[[#This Row],[SECTOR]],3)</f>
        <v>FCO</v>
      </c>
      <c r="T1119" s="247" t="str">
        <f>RIGHT(Table1[[#This Row],[SECTOR]],3)</f>
        <v>SSH</v>
      </c>
      <c r="U1119" s="247" t="str">
        <f t="shared" si="24"/>
        <v>FCO</v>
      </c>
      <c r="V1119" s="247">
        <f>WEEKDAY(Table1[[#This Row],[FLIGHT_DATE]],2)</f>
        <v>5</v>
      </c>
      <c r="W1119" s="247">
        <f>Table1[[#This Row],[FLIGHT_DATE]]-Table1[[#This Row],[DATE_BOOKED]]</f>
        <v>143</v>
      </c>
    </row>
    <row r="1120" spans="1:23" x14ac:dyDescent="0.25">
      <c r="A1120" s="246">
        <v>45726</v>
      </c>
      <c r="B1120" s="247" t="s">
        <v>196</v>
      </c>
      <c r="C1120" s="98" t="s">
        <v>153</v>
      </c>
      <c r="D1120" s="98" t="s">
        <v>428</v>
      </c>
      <c r="E1120" s="247" t="s">
        <v>538</v>
      </c>
      <c r="F1120" s="247" t="s">
        <v>47</v>
      </c>
      <c r="G1120" s="247" t="s">
        <v>7</v>
      </c>
      <c r="H1120" s="247" t="s">
        <v>116</v>
      </c>
      <c r="I1120" s="248" t="s">
        <v>24</v>
      </c>
      <c r="J1120" s="246">
        <v>45767</v>
      </c>
      <c r="K1120" s="249">
        <v>1</v>
      </c>
      <c r="L1120" s="250">
        <v>1</v>
      </c>
      <c r="M1120" s="251">
        <v>150</v>
      </c>
      <c r="N1120" s="252">
        <v>38.92</v>
      </c>
      <c r="O1120" s="252">
        <v>40</v>
      </c>
      <c r="P1120" s="253">
        <f>SUM(Table1[[#This Row],[BASE_FARE]:[SURCHARGES]])*Table1[[#This Row],[SEATS_BOOKED]]</f>
        <v>228.92000000000002</v>
      </c>
      <c r="Q1120" s="247" t="s">
        <v>109</v>
      </c>
      <c r="R1120" s="249" t="s">
        <v>154</v>
      </c>
      <c r="S1120" s="247" t="str">
        <f>LEFT(Table1[[#This Row],[SECTOR]],3)</f>
        <v>SSH</v>
      </c>
      <c r="T1120" s="247" t="str">
        <f>RIGHT(Table1[[#This Row],[SECTOR]],3)</f>
        <v>NAP</v>
      </c>
      <c r="U1120" s="247" t="str">
        <f t="shared" si="24"/>
        <v>NAP</v>
      </c>
      <c r="V1120" s="247">
        <f>WEEKDAY(Table1[[#This Row],[FLIGHT_DATE]],2)</f>
        <v>7</v>
      </c>
      <c r="W1120" s="247">
        <f>Table1[[#This Row],[FLIGHT_DATE]]-Table1[[#This Row],[DATE_BOOKED]]</f>
        <v>41</v>
      </c>
    </row>
    <row r="1121" spans="1:23" x14ac:dyDescent="0.25">
      <c r="A1121" s="246">
        <v>45726</v>
      </c>
      <c r="B1121" s="247" t="s">
        <v>196</v>
      </c>
      <c r="C1121" s="98" t="s">
        <v>153</v>
      </c>
      <c r="D1121" s="98" t="s">
        <v>428</v>
      </c>
      <c r="E1121" s="247" t="s">
        <v>538</v>
      </c>
      <c r="F1121" s="247" t="s">
        <v>47</v>
      </c>
      <c r="G1121" s="247" t="s">
        <v>7</v>
      </c>
      <c r="H1121" s="247" t="s">
        <v>116</v>
      </c>
      <c r="I1121" s="248" t="s">
        <v>24</v>
      </c>
      <c r="J1121" s="246">
        <v>45767</v>
      </c>
      <c r="K1121" s="249">
        <v>1</v>
      </c>
      <c r="L1121" s="250">
        <v>1</v>
      </c>
      <c r="M1121" s="251">
        <v>150</v>
      </c>
      <c r="N1121" s="252">
        <v>38.92</v>
      </c>
      <c r="O1121" s="252">
        <v>40</v>
      </c>
      <c r="P1121" s="253">
        <f>SUM(Table1[[#This Row],[BASE_FARE]:[SURCHARGES]])*Table1[[#This Row],[SEATS_BOOKED]]</f>
        <v>228.92000000000002</v>
      </c>
      <c r="Q1121" s="247" t="s">
        <v>109</v>
      </c>
      <c r="R1121" s="249" t="s">
        <v>154</v>
      </c>
      <c r="S1121" s="247" t="str">
        <f>LEFT(Table1[[#This Row],[SECTOR]],3)</f>
        <v>SSH</v>
      </c>
      <c r="T1121" s="247" t="str">
        <f>RIGHT(Table1[[#This Row],[SECTOR]],3)</f>
        <v>NAP</v>
      </c>
      <c r="U1121" s="247" t="str">
        <f t="shared" si="24"/>
        <v>NAP</v>
      </c>
      <c r="V1121" s="247">
        <f>WEEKDAY(Table1[[#This Row],[FLIGHT_DATE]],2)</f>
        <v>7</v>
      </c>
      <c r="W1121" s="247">
        <f>Table1[[#This Row],[FLIGHT_DATE]]-Table1[[#This Row],[DATE_BOOKED]]</f>
        <v>41</v>
      </c>
    </row>
    <row r="1122" spans="1:23" x14ac:dyDescent="0.25">
      <c r="A1122" s="246">
        <v>45726</v>
      </c>
      <c r="B1122" s="247" t="s">
        <v>196</v>
      </c>
      <c r="C1122" s="98" t="s">
        <v>153</v>
      </c>
      <c r="D1122" s="98" t="s">
        <v>428</v>
      </c>
      <c r="E1122" s="247" t="s">
        <v>538</v>
      </c>
      <c r="F1122" s="247" t="s">
        <v>47</v>
      </c>
      <c r="G1122" s="247" t="s">
        <v>7</v>
      </c>
      <c r="H1122" s="247" t="s">
        <v>116</v>
      </c>
      <c r="I1122" s="248" t="s">
        <v>24</v>
      </c>
      <c r="J1122" s="246">
        <v>45767</v>
      </c>
      <c r="K1122" s="249">
        <v>1</v>
      </c>
      <c r="L1122" s="250">
        <v>1</v>
      </c>
      <c r="M1122" s="251">
        <v>150</v>
      </c>
      <c r="N1122" s="252">
        <v>38.92</v>
      </c>
      <c r="O1122" s="252">
        <v>40</v>
      </c>
      <c r="P1122" s="253">
        <f>SUM(Table1[[#This Row],[BASE_FARE]:[SURCHARGES]])*Table1[[#This Row],[SEATS_BOOKED]]</f>
        <v>228.92000000000002</v>
      </c>
      <c r="Q1122" s="247" t="s">
        <v>109</v>
      </c>
      <c r="R1122" s="249" t="s">
        <v>154</v>
      </c>
      <c r="S1122" s="247" t="str">
        <f>LEFT(Table1[[#This Row],[SECTOR]],3)</f>
        <v>SSH</v>
      </c>
      <c r="T1122" s="247" t="str">
        <f>RIGHT(Table1[[#This Row],[SECTOR]],3)</f>
        <v>NAP</v>
      </c>
      <c r="U1122" s="247" t="str">
        <f t="shared" si="24"/>
        <v>NAP</v>
      </c>
      <c r="V1122" s="247">
        <f>WEEKDAY(Table1[[#This Row],[FLIGHT_DATE]],2)</f>
        <v>7</v>
      </c>
      <c r="W1122" s="247">
        <f>Table1[[#This Row],[FLIGHT_DATE]]-Table1[[#This Row],[DATE_BOOKED]]</f>
        <v>41</v>
      </c>
    </row>
    <row r="1123" spans="1:23" x14ac:dyDescent="0.25">
      <c r="A1123" s="246">
        <v>45726</v>
      </c>
      <c r="B1123" s="247" t="s">
        <v>196</v>
      </c>
      <c r="C1123" s="98" t="s">
        <v>153</v>
      </c>
      <c r="D1123" s="98" t="s">
        <v>428</v>
      </c>
      <c r="E1123" s="247" t="s">
        <v>538</v>
      </c>
      <c r="F1123" s="247" t="s">
        <v>47</v>
      </c>
      <c r="G1123" s="247" t="s">
        <v>7</v>
      </c>
      <c r="H1123" s="247" t="s">
        <v>116</v>
      </c>
      <c r="I1123" s="248" t="s">
        <v>24</v>
      </c>
      <c r="J1123" s="246">
        <v>45767</v>
      </c>
      <c r="K1123" s="249">
        <v>1</v>
      </c>
      <c r="L1123" s="250">
        <v>1</v>
      </c>
      <c r="M1123" s="251">
        <v>150</v>
      </c>
      <c r="N1123" s="252">
        <v>38.92</v>
      </c>
      <c r="O1123" s="252">
        <v>40</v>
      </c>
      <c r="P1123" s="253">
        <f>SUM(Table1[[#This Row],[BASE_FARE]:[SURCHARGES]])*Table1[[#This Row],[SEATS_BOOKED]]</f>
        <v>228.92000000000002</v>
      </c>
      <c r="Q1123" s="247" t="s">
        <v>109</v>
      </c>
      <c r="R1123" s="249" t="s">
        <v>154</v>
      </c>
      <c r="S1123" s="247" t="str">
        <f>LEFT(Table1[[#This Row],[SECTOR]],3)</f>
        <v>SSH</v>
      </c>
      <c r="T1123" s="247" t="str">
        <f>RIGHT(Table1[[#This Row],[SECTOR]],3)</f>
        <v>NAP</v>
      </c>
      <c r="U1123" s="247" t="str">
        <f t="shared" si="24"/>
        <v>NAP</v>
      </c>
      <c r="V1123" s="247">
        <f>WEEKDAY(Table1[[#This Row],[FLIGHT_DATE]],2)</f>
        <v>7</v>
      </c>
      <c r="W1123" s="247">
        <f>Table1[[#This Row],[FLIGHT_DATE]]-Table1[[#This Row],[DATE_BOOKED]]</f>
        <v>41</v>
      </c>
    </row>
    <row r="1124" spans="1:23" x14ac:dyDescent="0.25">
      <c r="A1124" s="246">
        <v>45727</v>
      </c>
      <c r="B1124" s="247" t="s">
        <v>281</v>
      </c>
      <c r="C1124" s="98" t="s">
        <v>153</v>
      </c>
      <c r="D1124" s="98"/>
      <c r="E1124" s="247" t="s">
        <v>539</v>
      </c>
      <c r="F1124" s="247" t="s">
        <v>45</v>
      </c>
      <c r="G1124" s="247" t="s">
        <v>7</v>
      </c>
      <c r="H1124" s="247" t="s">
        <v>284</v>
      </c>
      <c r="I1124" s="248" t="s">
        <v>481</v>
      </c>
      <c r="J1124" s="246">
        <v>45877</v>
      </c>
      <c r="K1124" s="249">
        <v>2</v>
      </c>
      <c r="L1124" s="250">
        <v>2</v>
      </c>
      <c r="M1124" s="251">
        <v>250</v>
      </c>
      <c r="N1124" s="252">
        <v>0</v>
      </c>
      <c r="O1124" s="252">
        <v>0</v>
      </c>
      <c r="P1124" s="253">
        <f>SUM(Table1[[#This Row],[BASE_FARE]:[SURCHARGES]])*Table1[[#This Row],[SEATS_BOOKED]]</f>
        <v>500</v>
      </c>
      <c r="Q1124" s="247" t="s">
        <v>109</v>
      </c>
      <c r="R1124" s="249" t="s">
        <v>154</v>
      </c>
      <c r="S1124" s="247" t="str">
        <f>LEFT(Table1[[#This Row],[SECTOR]],3)</f>
        <v>FCO</v>
      </c>
      <c r="T1124" s="247" t="str">
        <f>RIGHT(Table1[[#This Row],[SECTOR]],3)</f>
        <v>SSH</v>
      </c>
      <c r="U1124" s="247" t="str">
        <f t="shared" si="24"/>
        <v>FCO</v>
      </c>
      <c r="V1124" s="247">
        <f>WEEKDAY(Table1[[#This Row],[FLIGHT_DATE]],2)</f>
        <v>5</v>
      </c>
      <c r="W1124" s="247">
        <f>Table1[[#This Row],[FLIGHT_DATE]]-Table1[[#This Row],[DATE_BOOKED]]</f>
        <v>150</v>
      </c>
    </row>
    <row r="1125" spans="1:23" x14ac:dyDescent="0.25">
      <c r="A1125" s="246">
        <v>45727</v>
      </c>
      <c r="B1125" s="247" t="s">
        <v>281</v>
      </c>
      <c r="C1125" s="98" t="s">
        <v>153</v>
      </c>
      <c r="D1125" s="98"/>
      <c r="E1125" s="247" t="s">
        <v>539</v>
      </c>
      <c r="F1125" s="247" t="s">
        <v>45</v>
      </c>
      <c r="G1125" s="247" t="s">
        <v>8</v>
      </c>
      <c r="H1125" s="247" t="s">
        <v>286</v>
      </c>
      <c r="I1125" s="248" t="s">
        <v>483</v>
      </c>
      <c r="J1125" s="246">
        <v>45891</v>
      </c>
      <c r="K1125" s="249">
        <v>2</v>
      </c>
      <c r="L1125" s="250">
        <v>2</v>
      </c>
      <c r="M1125" s="251">
        <v>250</v>
      </c>
      <c r="N1125" s="252">
        <v>0</v>
      </c>
      <c r="O1125" s="252">
        <v>0</v>
      </c>
      <c r="P1125" s="253">
        <f>SUM(Table1[[#This Row],[BASE_FARE]:[SURCHARGES]])*Table1[[#This Row],[SEATS_BOOKED]]</f>
        <v>500</v>
      </c>
      <c r="Q1125" s="247" t="s">
        <v>109</v>
      </c>
      <c r="R1125" s="249" t="s">
        <v>154</v>
      </c>
      <c r="S1125" s="247" t="str">
        <f>LEFT(Table1[[#This Row],[SECTOR]],3)</f>
        <v>SSH</v>
      </c>
      <c r="T1125" s="247" t="str">
        <f>RIGHT(Table1[[#This Row],[SECTOR]],3)</f>
        <v>FCO</v>
      </c>
      <c r="U1125" s="247" t="str">
        <f t="shared" si="24"/>
        <v>FCO</v>
      </c>
      <c r="V1125" s="247">
        <f>WEEKDAY(Table1[[#This Row],[FLIGHT_DATE]],2)</f>
        <v>5</v>
      </c>
      <c r="W1125" s="247">
        <f>Table1[[#This Row],[FLIGHT_DATE]]-Table1[[#This Row],[DATE_BOOKED]]</f>
        <v>164</v>
      </c>
    </row>
    <row r="1126" spans="1:23" x14ac:dyDescent="0.25">
      <c r="A1126" s="246">
        <v>45728</v>
      </c>
      <c r="B1126" s="247" t="s">
        <v>540</v>
      </c>
      <c r="C1126" s="98" t="s">
        <v>108</v>
      </c>
      <c r="D1126" s="98"/>
      <c r="E1126" s="247"/>
      <c r="F1126" s="247" t="s">
        <v>45</v>
      </c>
      <c r="G1126" s="247" t="s">
        <v>7</v>
      </c>
      <c r="H1126" s="247" t="s">
        <v>284</v>
      </c>
      <c r="I1126" s="248" t="s">
        <v>23</v>
      </c>
      <c r="J1126" s="246">
        <v>45873</v>
      </c>
      <c r="K1126" s="249">
        <v>0</v>
      </c>
      <c r="L1126" s="250">
        <v>0</v>
      </c>
      <c r="M1126" s="251">
        <v>0</v>
      </c>
      <c r="N1126" s="252">
        <v>0</v>
      </c>
      <c r="O1126" s="252">
        <v>0</v>
      </c>
      <c r="P1126" s="253">
        <f>SUM(Table1[[#This Row],[BASE_FARE]:[SURCHARGES]])*Table1[[#This Row],[SEATS_BOOKED]]</f>
        <v>0</v>
      </c>
      <c r="Q1126" s="247" t="s">
        <v>109</v>
      </c>
      <c r="R1126" s="249" t="s">
        <v>459</v>
      </c>
      <c r="S1126" s="247" t="str">
        <f>LEFT(Table1[[#This Row],[SECTOR]],3)</f>
        <v>NAP</v>
      </c>
      <c r="T1126" s="247" t="str">
        <f>RIGHT(Table1[[#This Row],[SECTOR]],3)</f>
        <v>SSH</v>
      </c>
      <c r="U1126" s="247" t="str">
        <f t="shared" si="24"/>
        <v>NAP</v>
      </c>
      <c r="V1126" s="247">
        <f>WEEKDAY(Table1[[#This Row],[FLIGHT_DATE]],2)</f>
        <v>1</v>
      </c>
      <c r="W1126" s="247">
        <f>Table1[[#This Row],[FLIGHT_DATE]]-Table1[[#This Row],[DATE_BOOKED]]</f>
        <v>145</v>
      </c>
    </row>
    <row r="1127" spans="1:23" x14ac:dyDescent="0.25">
      <c r="A1127" s="246">
        <v>45728</v>
      </c>
      <c r="B1127" s="247" t="s">
        <v>540</v>
      </c>
      <c r="C1127" s="98" t="s">
        <v>108</v>
      </c>
      <c r="D1127" s="98"/>
      <c r="E1127" s="247"/>
      <c r="F1127" s="247" t="s">
        <v>45</v>
      </c>
      <c r="G1127" s="247" t="s">
        <v>7</v>
      </c>
      <c r="H1127" s="247" t="s">
        <v>284</v>
      </c>
      <c r="I1127" s="248" t="s">
        <v>23</v>
      </c>
      <c r="J1127" s="246">
        <v>45880</v>
      </c>
      <c r="K1127" s="249">
        <v>0</v>
      </c>
      <c r="L1127" s="250">
        <v>0</v>
      </c>
      <c r="M1127" s="251">
        <v>0</v>
      </c>
      <c r="N1127" s="252">
        <v>0</v>
      </c>
      <c r="O1127" s="252">
        <v>0</v>
      </c>
      <c r="P1127" s="253">
        <f>SUM(Table1[[#This Row],[BASE_FARE]:[SURCHARGES]])*Table1[[#This Row],[SEATS_BOOKED]]</f>
        <v>0</v>
      </c>
      <c r="Q1127" s="247" t="s">
        <v>109</v>
      </c>
      <c r="R1127" s="249" t="s">
        <v>459</v>
      </c>
      <c r="S1127" s="247" t="str">
        <f>LEFT(Table1[[#This Row],[SECTOR]],3)</f>
        <v>NAP</v>
      </c>
      <c r="T1127" s="247" t="str">
        <f>RIGHT(Table1[[#This Row],[SECTOR]],3)</f>
        <v>SSH</v>
      </c>
      <c r="U1127" s="247" t="str">
        <f t="shared" si="24"/>
        <v>NAP</v>
      </c>
      <c r="V1127" s="247">
        <f>WEEKDAY(Table1[[#This Row],[FLIGHT_DATE]],2)</f>
        <v>1</v>
      </c>
      <c r="W1127" s="247">
        <f>Table1[[#This Row],[FLIGHT_DATE]]-Table1[[#This Row],[DATE_BOOKED]]</f>
        <v>152</v>
      </c>
    </row>
    <row r="1128" spans="1:23" x14ac:dyDescent="0.25">
      <c r="A1128" s="246">
        <v>45728</v>
      </c>
      <c r="B1128" s="247" t="s">
        <v>540</v>
      </c>
      <c r="C1128" s="98" t="s">
        <v>108</v>
      </c>
      <c r="D1128" s="98"/>
      <c r="E1128" s="247"/>
      <c r="F1128" s="247" t="s">
        <v>45</v>
      </c>
      <c r="G1128" s="247" t="s">
        <v>7</v>
      </c>
      <c r="H1128" s="247" t="s">
        <v>284</v>
      </c>
      <c r="I1128" s="248" t="s">
        <v>23</v>
      </c>
      <c r="J1128" s="246">
        <v>45887</v>
      </c>
      <c r="K1128" s="249">
        <v>0</v>
      </c>
      <c r="L1128" s="250">
        <v>0</v>
      </c>
      <c r="M1128" s="251">
        <v>0</v>
      </c>
      <c r="N1128" s="252">
        <v>0</v>
      </c>
      <c r="O1128" s="252">
        <v>0</v>
      </c>
      <c r="P1128" s="253">
        <f>SUM(Table1[[#This Row],[BASE_FARE]:[SURCHARGES]])*Table1[[#This Row],[SEATS_BOOKED]]</f>
        <v>0</v>
      </c>
      <c r="Q1128" s="247" t="s">
        <v>109</v>
      </c>
      <c r="R1128" s="249" t="s">
        <v>459</v>
      </c>
      <c r="S1128" s="247" t="str">
        <f>LEFT(Table1[[#This Row],[SECTOR]],3)</f>
        <v>NAP</v>
      </c>
      <c r="T1128" s="247" t="str">
        <f>RIGHT(Table1[[#This Row],[SECTOR]],3)</f>
        <v>SSH</v>
      </c>
      <c r="U1128" s="247" t="str">
        <f t="shared" si="24"/>
        <v>NAP</v>
      </c>
      <c r="V1128" s="247">
        <f>WEEKDAY(Table1[[#This Row],[FLIGHT_DATE]],2)</f>
        <v>1</v>
      </c>
      <c r="W1128" s="247">
        <f>Table1[[#This Row],[FLIGHT_DATE]]-Table1[[#This Row],[DATE_BOOKED]]</f>
        <v>159</v>
      </c>
    </row>
    <row r="1129" spans="1:23" x14ac:dyDescent="0.25">
      <c r="A1129" s="246">
        <v>45728</v>
      </c>
      <c r="B1129" s="247" t="s">
        <v>540</v>
      </c>
      <c r="C1129" s="98" t="s">
        <v>108</v>
      </c>
      <c r="D1129" s="98"/>
      <c r="E1129" s="247"/>
      <c r="F1129" s="247" t="s">
        <v>45</v>
      </c>
      <c r="G1129" s="247" t="s">
        <v>7</v>
      </c>
      <c r="H1129" s="247" t="s">
        <v>284</v>
      </c>
      <c r="I1129" s="248" t="s">
        <v>23</v>
      </c>
      <c r="J1129" s="246">
        <v>45894</v>
      </c>
      <c r="K1129" s="249">
        <v>0</v>
      </c>
      <c r="L1129" s="250">
        <v>0</v>
      </c>
      <c r="M1129" s="251">
        <v>0</v>
      </c>
      <c r="N1129" s="252">
        <v>0</v>
      </c>
      <c r="O1129" s="252">
        <v>0</v>
      </c>
      <c r="P1129" s="253">
        <f>SUM(Table1[[#This Row],[BASE_FARE]:[SURCHARGES]])*Table1[[#This Row],[SEATS_BOOKED]]</f>
        <v>0</v>
      </c>
      <c r="Q1129" s="247" t="s">
        <v>109</v>
      </c>
      <c r="R1129" s="249" t="s">
        <v>459</v>
      </c>
      <c r="S1129" s="247" t="str">
        <f>LEFT(Table1[[#This Row],[SECTOR]],3)</f>
        <v>NAP</v>
      </c>
      <c r="T1129" s="247" t="str">
        <f>RIGHT(Table1[[#This Row],[SECTOR]],3)</f>
        <v>SSH</v>
      </c>
      <c r="U1129" s="247" t="str">
        <f t="shared" si="24"/>
        <v>NAP</v>
      </c>
      <c r="V1129" s="247">
        <f>WEEKDAY(Table1[[#This Row],[FLIGHT_DATE]],2)</f>
        <v>1</v>
      </c>
      <c r="W1129" s="247">
        <f>Table1[[#This Row],[FLIGHT_DATE]]-Table1[[#This Row],[DATE_BOOKED]]</f>
        <v>166</v>
      </c>
    </row>
    <row r="1130" spans="1:23" x14ac:dyDescent="0.25">
      <c r="A1130" s="246">
        <v>45728</v>
      </c>
      <c r="B1130" s="247" t="s">
        <v>540</v>
      </c>
      <c r="C1130" s="98" t="s">
        <v>108</v>
      </c>
      <c r="D1130" s="98"/>
      <c r="E1130" s="247"/>
      <c r="F1130" s="247" t="s">
        <v>45</v>
      </c>
      <c r="G1130" s="247" t="s">
        <v>8</v>
      </c>
      <c r="H1130" s="247" t="s">
        <v>286</v>
      </c>
      <c r="I1130" s="248" t="s">
        <v>24</v>
      </c>
      <c r="J1130" s="246">
        <v>45880</v>
      </c>
      <c r="K1130" s="249">
        <v>0</v>
      </c>
      <c r="L1130" s="250">
        <v>0</v>
      </c>
      <c r="M1130" s="251">
        <v>0</v>
      </c>
      <c r="N1130" s="252">
        <v>0</v>
      </c>
      <c r="O1130" s="252">
        <v>0</v>
      </c>
      <c r="P1130" s="253">
        <f>SUM(Table1[[#This Row],[BASE_FARE]:[SURCHARGES]])*Table1[[#This Row],[SEATS_BOOKED]]</f>
        <v>0</v>
      </c>
      <c r="Q1130" s="247" t="s">
        <v>109</v>
      </c>
      <c r="R1130" s="249" t="s">
        <v>459</v>
      </c>
      <c r="S1130" s="247" t="str">
        <f>LEFT(Table1[[#This Row],[SECTOR]],3)</f>
        <v>SSH</v>
      </c>
      <c r="T1130" s="247" t="str">
        <f>RIGHT(Table1[[#This Row],[SECTOR]],3)</f>
        <v>NAP</v>
      </c>
      <c r="U1130" s="247" t="str">
        <f t="shared" si="24"/>
        <v>NAP</v>
      </c>
      <c r="V1130" s="247">
        <f>WEEKDAY(Table1[[#This Row],[FLIGHT_DATE]],2)</f>
        <v>1</v>
      </c>
      <c r="W1130" s="247">
        <f>Table1[[#This Row],[FLIGHT_DATE]]-Table1[[#This Row],[DATE_BOOKED]]</f>
        <v>152</v>
      </c>
    </row>
    <row r="1131" spans="1:23" x14ac:dyDescent="0.25">
      <c r="A1131" s="246">
        <v>45728</v>
      </c>
      <c r="B1131" s="247" t="s">
        <v>540</v>
      </c>
      <c r="C1131" s="98" t="s">
        <v>108</v>
      </c>
      <c r="D1131" s="98"/>
      <c r="E1131" s="247"/>
      <c r="F1131" s="247" t="s">
        <v>45</v>
      </c>
      <c r="G1131" s="247" t="s">
        <v>8</v>
      </c>
      <c r="H1131" s="247" t="s">
        <v>286</v>
      </c>
      <c r="I1131" s="248" t="s">
        <v>24</v>
      </c>
      <c r="J1131" s="246">
        <v>45887</v>
      </c>
      <c r="K1131" s="249">
        <v>0</v>
      </c>
      <c r="L1131" s="250">
        <v>0</v>
      </c>
      <c r="M1131" s="251">
        <v>0</v>
      </c>
      <c r="N1131" s="252">
        <v>0</v>
      </c>
      <c r="O1131" s="252">
        <v>0</v>
      </c>
      <c r="P1131" s="253">
        <f>SUM(Table1[[#This Row],[BASE_FARE]:[SURCHARGES]])*Table1[[#This Row],[SEATS_BOOKED]]</f>
        <v>0</v>
      </c>
      <c r="Q1131" s="247" t="s">
        <v>109</v>
      </c>
      <c r="R1131" s="249" t="s">
        <v>459</v>
      </c>
      <c r="S1131" s="247" t="str">
        <f>LEFT(Table1[[#This Row],[SECTOR]],3)</f>
        <v>SSH</v>
      </c>
      <c r="T1131" s="247" t="str">
        <f>RIGHT(Table1[[#This Row],[SECTOR]],3)</f>
        <v>NAP</v>
      </c>
      <c r="U1131" s="247" t="str">
        <f t="shared" si="24"/>
        <v>NAP</v>
      </c>
      <c r="V1131" s="247">
        <f>WEEKDAY(Table1[[#This Row],[FLIGHT_DATE]],2)</f>
        <v>1</v>
      </c>
      <c r="W1131" s="247">
        <f>Table1[[#This Row],[FLIGHT_DATE]]-Table1[[#This Row],[DATE_BOOKED]]</f>
        <v>159</v>
      </c>
    </row>
    <row r="1132" spans="1:23" x14ac:dyDescent="0.25">
      <c r="A1132" s="246">
        <v>45728</v>
      </c>
      <c r="B1132" s="247" t="s">
        <v>540</v>
      </c>
      <c r="C1132" s="98" t="s">
        <v>108</v>
      </c>
      <c r="D1132" s="98"/>
      <c r="E1132" s="247"/>
      <c r="F1132" s="247" t="s">
        <v>45</v>
      </c>
      <c r="G1132" s="247" t="s">
        <v>8</v>
      </c>
      <c r="H1132" s="247" t="s">
        <v>286</v>
      </c>
      <c r="I1132" s="248" t="s">
        <v>24</v>
      </c>
      <c r="J1132" s="246">
        <v>45894</v>
      </c>
      <c r="K1132" s="249">
        <v>0</v>
      </c>
      <c r="L1132" s="250">
        <v>0</v>
      </c>
      <c r="M1132" s="251">
        <v>0</v>
      </c>
      <c r="N1132" s="252">
        <v>0</v>
      </c>
      <c r="O1132" s="252">
        <v>0</v>
      </c>
      <c r="P1132" s="253">
        <f>SUM(Table1[[#This Row],[BASE_FARE]:[SURCHARGES]])*Table1[[#This Row],[SEATS_BOOKED]]</f>
        <v>0</v>
      </c>
      <c r="Q1132" s="247" t="s">
        <v>109</v>
      </c>
      <c r="R1132" s="249" t="s">
        <v>459</v>
      </c>
      <c r="S1132" s="247" t="str">
        <f>LEFT(Table1[[#This Row],[SECTOR]],3)</f>
        <v>SSH</v>
      </c>
      <c r="T1132" s="247" t="str">
        <f>RIGHT(Table1[[#This Row],[SECTOR]],3)</f>
        <v>NAP</v>
      </c>
      <c r="U1132" s="247" t="str">
        <f t="shared" si="24"/>
        <v>NAP</v>
      </c>
      <c r="V1132" s="247">
        <f>WEEKDAY(Table1[[#This Row],[FLIGHT_DATE]],2)</f>
        <v>1</v>
      </c>
      <c r="W1132" s="247">
        <f>Table1[[#This Row],[FLIGHT_DATE]]-Table1[[#This Row],[DATE_BOOKED]]</f>
        <v>166</v>
      </c>
    </row>
    <row r="1133" spans="1:23" x14ac:dyDescent="0.25">
      <c r="A1133" s="246">
        <v>45728</v>
      </c>
      <c r="B1133" s="247" t="s">
        <v>540</v>
      </c>
      <c r="C1133" s="98" t="s">
        <v>108</v>
      </c>
      <c r="D1133" s="98"/>
      <c r="E1133" s="247"/>
      <c r="F1133" s="247" t="s">
        <v>45</v>
      </c>
      <c r="G1133" s="247" t="s">
        <v>8</v>
      </c>
      <c r="H1133" s="247" t="s">
        <v>286</v>
      </c>
      <c r="I1133" s="248" t="s">
        <v>24</v>
      </c>
      <c r="J1133" s="246">
        <v>45901</v>
      </c>
      <c r="K1133" s="249">
        <v>0</v>
      </c>
      <c r="L1133" s="250">
        <v>0</v>
      </c>
      <c r="M1133" s="251">
        <v>0</v>
      </c>
      <c r="N1133" s="252">
        <v>0</v>
      </c>
      <c r="O1133" s="252">
        <v>0</v>
      </c>
      <c r="P1133" s="253">
        <f>SUM(Table1[[#This Row],[BASE_FARE]:[SURCHARGES]])*Table1[[#This Row],[SEATS_BOOKED]]</f>
        <v>0</v>
      </c>
      <c r="Q1133" s="247" t="s">
        <v>109</v>
      </c>
      <c r="R1133" s="249" t="s">
        <v>459</v>
      </c>
      <c r="S1133" s="247" t="str">
        <f>LEFT(Table1[[#This Row],[SECTOR]],3)</f>
        <v>SSH</v>
      </c>
      <c r="T1133" s="247" t="str">
        <f>RIGHT(Table1[[#This Row],[SECTOR]],3)</f>
        <v>NAP</v>
      </c>
      <c r="U1133" s="247" t="str">
        <f t="shared" si="24"/>
        <v>NAP</v>
      </c>
      <c r="V1133" s="247">
        <f>WEEKDAY(Table1[[#This Row],[FLIGHT_DATE]],2)</f>
        <v>1</v>
      </c>
      <c r="W1133" s="247">
        <f>Table1[[#This Row],[FLIGHT_DATE]]-Table1[[#This Row],[DATE_BOOKED]]</f>
        <v>173</v>
      </c>
    </row>
    <row r="1134" spans="1:23" x14ac:dyDescent="0.25">
      <c r="A1134" s="246">
        <v>45728</v>
      </c>
      <c r="B1134" s="247" t="s">
        <v>540</v>
      </c>
      <c r="C1134" s="98" t="s">
        <v>108</v>
      </c>
      <c r="D1134" s="98"/>
      <c r="E1134" s="247"/>
      <c r="F1134" s="247" t="s">
        <v>45</v>
      </c>
      <c r="G1134" s="247" t="s">
        <v>7</v>
      </c>
      <c r="H1134" s="247" t="s">
        <v>292</v>
      </c>
      <c r="I1134" s="248" t="s">
        <v>290</v>
      </c>
      <c r="J1134" s="246">
        <v>45836</v>
      </c>
      <c r="K1134" s="249">
        <v>0</v>
      </c>
      <c r="L1134" s="250">
        <v>0</v>
      </c>
      <c r="M1134" s="251">
        <v>0</v>
      </c>
      <c r="N1134" s="252">
        <v>0</v>
      </c>
      <c r="O1134" s="252">
        <v>0</v>
      </c>
      <c r="P1134" s="253">
        <f>SUM(Table1[[#This Row],[BASE_FARE]:[SURCHARGES]])*Table1[[#This Row],[SEATS_BOOKED]]</f>
        <v>0</v>
      </c>
      <c r="Q1134" s="247" t="s">
        <v>109</v>
      </c>
      <c r="R1134" s="249" t="s">
        <v>459</v>
      </c>
      <c r="S1134" s="247" t="str">
        <f>LEFT(Table1[[#This Row],[SECTOR]],3)</f>
        <v>BRI</v>
      </c>
      <c r="T1134" s="247" t="str">
        <f>RIGHT(Table1[[#This Row],[SECTOR]],3)</f>
        <v>SSH</v>
      </c>
      <c r="U1134" s="247" t="str">
        <f t="shared" si="24"/>
        <v>BRI</v>
      </c>
      <c r="V1134" s="247">
        <f>WEEKDAY(Table1[[#This Row],[FLIGHT_DATE]],2)</f>
        <v>6</v>
      </c>
      <c r="W1134" s="247">
        <f>Table1[[#This Row],[FLIGHT_DATE]]-Table1[[#This Row],[DATE_BOOKED]]</f>
        <v>108</v>
      </c>
    </row>
    <row r="1135" spans="1:23" x14ac:dyDescent="0.25">
      <c r="A1135" s="246">
        <v>45728</v>
      </c>
      <c r="B1135" s="247" t="s">
        <v>540</v>
      </c>
      <c r="C1135" s="98" t="s">
        <v>108</v>
      </c>
      <c r="D1135" s="98"/>
      <c r="E1135" s="247"/>
      <c r="F1135" s="247" t="s">
        <v>45</v>
      </c>
      <c r="G1135" s="247" t="s">
        <v>7</v>
      </c>
      <c r="H1135" s="247" t="s">
        <v>292</v>
      </c>
      <c r="I1135" s="248" t="s">
        <v>290</v>
      </c>
      <c r="J1135" s="246">
        <v>45843</v>
      </c>
      <c r="K1135" s="249">
        <v>0</v>
      </c>
      <c r="L1135" s="250">
        <v>0</v>
      </c>
      <c r="M1135" s="251">
        <v>0</v>
      </c>
      <c r="N1135" s="252">
        <v>0</v>
      </c>
      <c r="O1135" s="252">
        <v>0</v>
      </c>
      <c r="P1135" s="253">
        <f>SUM(Table1[[#This Row],[BASE_FARE]:[SURCHARGES]])*Table1[[#This Row],[SEATS_BOOKED]]</f>
        <v>0</v>
      </c>
      <c r="Q1135" s="247" t="s">
        <v>109</v>
      </c>
      <c r="R1135" s="249" t="s">
        <v>459</v>
      </c>
      <c r="S1135" s="247" t="str">
        <f>LEFT(Table1[[#This Row],[SECTOR]],3)</f>
        <v>BRI</v>
      </c>
      <c r="T1135" s="247" t="str">
        <f>RIGHT(Table1[[#This Row],[SECTOR]],3)</f>
        <v>SSH</v>
      </c>
      <c r="U1135" s="247" t="str">
        <f t="shared" si="24"/>
        <v>BRI</v>
      </c>
      <c r="V1135" s="247">
        <f>WEEKDAY(Table1[[#This Row],[FLIGHT_DATE]],2)</f>
        <v>6</v>
      </c>
      <c r="W1135" s="247">
        <f>Table1[[#This Row],[FLIGHT_DATE]]-Table1[[#This Row],[DATE_BOOKED]]</f>
        <v>115</v>
      </c>
    </row>
    <row r="1136" spans="1:23" x14ac:dyDescent="0.25">
      <c r="A1136" s="246">
        <v>45728</v>
      </c>
      <c r="B1136" s="247" t="s">
        <v>540</v>
      </c>
      <c r="C1136" s="98" t="s">
        <v>108</v>
      </c>
      <c r="D1136" s="98"/>
      <c r="E1136" s="247"/>
      <c r="F1136" s="247" t="s">
        <v>45</v>
      </c>
      <c r="G1136" s="247" t="s">
        <v>7</v>
      </c>
      <c r="H1136" s="247" t="s">
        <v>292</v>
      </c>
      <c r="I1136" s="248" t="s">
        <v>290</v>
      </c>
      <c r="J1136" s="246">
        <v>45850</v>
      </c>
      <c r="K1136" s="249">
        <v>0</v>
      </c>
      <c r="L1136" s="250">
        <v>0</v>
      </c>
      <c r="M1136" s="251">
        <v>0</v>
      </c>
      <c r="N1136" s="252">
        <v>0</v>
      </c>
      <c r="O1136" s="252">
        <v>0</v>
      </c>
      <c r="P1136" s="253">
        <f>SUM(Table1[[#This Row],[BASE_FARE]:[SURCHARGES]])*Table1[[#This Row],[SEATS_BOOKED]]</f>
        <v>0</v>
      </c>
      <c r="Q1136" s="247" t="s">
        <v>109</v>
      </c>
      <c r="R1136" s="249" t="s">
        <v>459</v>
      </c>
      <c r="S1136" s="247" t="str">
        <f>LEFT(Table1[[#This Row],[SECTOR]],3)</f>
        <v>BRI</v>
      </c>
      <c r="T1136" s="247" t="str">
        <f>RIGHT(Table1[[#This Row],[SECTOR]],3)</f>
        <v>SSH</v>
      </c>
      <c r="U1136" s="247" t="str">
        <f t="shared" si="24"/>
        <v>BRI</v>
      </c>
      <c r="V1136" s="247">
        <f>WEEKDAY(Table1[[#This Row],[FLIGHT_DATE]],2)</f>
        <v>6</v>
      </c>
      <c r="W1136" s="247">
        <f>Table1[[#This Row],[FLIGHT_DATE]]-Table1[[#This Row],[DATE_BOOKED]]</f>
        <v>122</v>
      </c>
    </row>
    <row r="1137" spans="1:23" x14ac:dyDescent="0.25">
      <c r="A1137" s="246">
        <v>45728</v>
      </c>
      <c r="B1137" s="247" t="s">
        <v>540</v>
      </c>
      <c r="C1137" s="98" t="s">
        <v>108</v>
      </c>
      <c r="D1137" s="98"/>
      <c r="E1137" s="247"/>
      <c r="F1137" s="247" t="s">
        <v>45</v>
      </c>
      <c r="G1137" s="247" t="s">
        <v>7</v>
      </c>
      <c r="H1137" s="247" t="s">
        <v>292</v>
      </c>
      <c r="I1137" s="248" t="s">
        <v>290</v>
      </c>
      <c r="J1137" s="246">
        <v>45857</v>
      </c>
      <c r="K1137" s="249">
        <v>0</v>
      </c>
      <c r="L1137" s="250">
        <v>0</v>
      </c>
      <c r="M1137" s="251">
        <v>0</v>
      </c>
      <c r="N1137" s="252">
        <v>0</v>
      </c>
      <c r="O1137" s="252">
        <v>0</v>
      </c>
      <c r="P1137" s="253">
        <f>SUM(Table1[[#This Row],[BASE_FARE]:[SURCHARGES]])*Table1[[#This Row],[SEATS_BOOKED]]</f>
        <v>0</v>
      </c>
      <c r="Q1137" s="247" t="s">
        <v>109</v>
      </c>
      <c r="R1137" s="249" t="s">
        <v>459</v>
      </c>
      <c r="S1137" s="247" t="str">
        <f>LEFT(Table1[[#This Row],[SECTOR]],3)</f>
        <v>BRI</v>
      </c>
      <c r="T1137" s="247" t="str">
        <f>RIGHT(Table1[[#This Row],[SECTOR]],3)</f>
        <v>SSH</v>
      </c>
      <c r="U1137" s="247" t="str">
        <f t="shared" si="24"/>
        <v>BRI</v>
      </c>
      <c r="V1137" s="247">
        <f>WEEKDAY(Table1[[#This Row],[FLIGHT_DATE]],2)</f>
        <v>6</v>
      </c>
      <c r="W1137" s="247">
        <f>Table1[[#This Row],[FLIGHT_DATE]]-Table1[[#This Row],[DATE_BOOKED]]</f>
        <v>129</v>
      </c>
    </row>
    <row r="1138" spans="1:23" x14ac:dyDescent="0.25">
      <c r="A1138" s="246">
        <v>45728</v>
      </c>
      <c r="B1138" s="247" t="s">
        <v>540</v>
      </c>
      <c r="C1138" s="98" t="s">
        <v>108</v>
      </c>
      <c r="D1138" s="98"/>
      <c r="E1138" s="247"/>
      <c r="F1138" s="247" t="s">
        <v>45</v>
      </c>
      <c r="G1138" s="247" t="s">
        <v>7</v>
      </c>
      <c r="H1138" s="247" t="s">
        <v>292</v>
      </c>
      <c r="I1138" s="248" t="s">
        <v>290</v>
      </c>
      <c r="J1138" s="246">
        <v>45864</v>
      </c>
      <c r="K1138" s="249">
        <v>0</v>
      </c>
      <c r="L1138" s="250">
        <v>0</v>
      </c>
      <c r="M1138" s="251">
        <v>0</v>
      </c>
      <c r="N1138" s="252">
        <v>0</v>
      </c>
      <c r="O1138" s="252">
        <v>0</v>
      </c>
      <c r="P1138" s="253">
        <f>SUM(Table1[[#This Row],[BASE_FARE]:[SURCHARGES]])*Table1[[#This Row],[SEATS_BOOKED]]</f>
        <v>0</v>
      </c>
      <c r="Q1138" s="247" t="s">
        <v>109</v>
      </c>
      <c r="R1138" s="249" t="s">
        <v>459</v>
      </c>
      <c r="S1138" s="247" t="str">
        <f>LEFT(Table1[[#This Row],[SECTOR]],3)</f>
        <v>BRI</v>
      </c>
      <c r="T1138" s="247" t="str">
        <f>RIGHT(Table1[[#This Row],[SECTOR]],3)</f>
        <v>SSH</v>
      </c>
      <c r="U1138" s="247" t="str">
        <f t="shared" si="24"/>
        <v>BRI</v>
      </c>
      <c r="V1138" s="247">
        <f>WEEKDAY(Table1[[#This Row],[FLIGHT_DATE]],2)</f>
        <v>6</v>
      </c>
      <c r="W1138" s="247">
        <f>Table1[[#This Row],[FLIGHT_DATE]]-Table1[[#This Row],[DATE_BOOKED]]</f>
        <v>136</v>
      </c>
    </row>
    <row r="1139" spans="1:23" x14ac:dyDescent="0.25">
      <c r="A1139" s="246">
        <v>45728</v>
      </c>
      <c r="B1139" s="247" t="s">
        <v>540</v>
      </c>
      <c r="C1139" s="98" t="s">
        <v>108</v>
      </c>
      <c r="D1139" s="98"/>
      <c r="E1139" s="247"/>
      <c r="F1139" s="247" t="s">
        <v>45</v>
      </c>
      <c r="G1139" s="247" t="s">
        <v>7</v>
      </c>
      <c r="H1139" s="247" t="s">
        <v>292</v>
      </c>
      <c r="I1139" s="248" t="s">
        <v>290</v>
      </c>
      <c r="J1139" s="246">
        <v>45871</v>
      </c>
      <c r="K1139" s="249">
        <v>0</v>
      </c>
      <c r="L1139" s="250">
        <v>0</v>
      </c>
      <c r="M1139" s="251">
        <v>0</v>
      </c>
      <c r="N1139" s="252">
        <v>0</v>
      </c>
      <c r="O1139" s="252">
        <v>0</v>
      </c>
      <c r="P1139" s="253">
        <f>SUM(Table1[[#This Row],[BASE_FARE]:[SURCHARGES]])*Table1[[#This Row],[SEATS_BOOKED]]</f>
        <v>0</v>
      </c>
      <c r="Q1139" s="247" t="s">
        <v>109</v>
      </c>
      <c r="R1139" s="249" t="s">
        <v>459</v>
      </c>
      <c r="S1139" s="247" t="str">
        <f>LEFT(Table1[[#This Row],[SECTOR]],3)</f>
        <v>BRI</v>
      </c>
      <c r="T1139" s="247" t="str">
        <f>RIGHT(Table1[[#This Row],[SECTOR]],3)</f>
        <v>SSH</v>
      </c>
      <c r="U1139" s="247" t="str">
        <f t="shared" si="24"/>
        <v>BRI</v>
      </c>
      <c r="V1139" s="247">
        <f>WEEKDAY(Table1[[#This Row],[FLIGHT_DATE]],2)</f>
        <v>6</v>
      </c>
      <c r="W1139" s="247">
        <f>Table1[[#This Row],[FLIGHT_DATE]]-Table1[[#This Row],[DATE_BOOKED]]</f>
        <v>143</v>
      </c>
    </row>
    <row r="1140" spans="1:23" x14ac:dyDescent="0.25">
      <c r="A1140" s="246">
        <v>45728</v>
      </c>
      <c r="B1140" s="247" t="s">
        <v>540</v>
      </c>
      <c r="C1140" s="98" t="s">
        <v>108</v>
      </c>
      <c r="D1140" s="98"/>
      <c r="E1140" s="247"/>
      <c r="F1140" s="247" t="s">
        <v>45</v>
      </c>
      <c r="G1140" s="247" t="s">
        <v>7</v>
      </c>
      <c r="H1140" s="247" t="s">
        <v>292</v>
      </c>
      <c r="I1140" s="248" t="s">
        <v>290</v>
      </c>
      <c r="J1140" s="246">
        <v>45878</v>
      </c>
      <c r="K1140" s="249">
        <v>0</v>
      </c>
      <c r="L1140" s="250">
        <v>0</v>
      </c>
      <c r="M1140" s="251">
        <v>0</v>
      </c>
      <c r="N1140" s="252">
        <v>0</v>
      </c>
      <c r="O1140" s="252">
        <v>0</v>
      </c>
      <c r="P1140" s="253">
        <f>SUM(Table1[[#This Row],[BASE_FARE]:[SURCHARGES]])*Table1[[#This Row],[SEATS_BOOKED]]</f>
        <v>0</v>
      </c>
      <c r="Q1140" s="247" t="s">
        <v>109</v>
      </c>
      <c r="R1140" s="249" t="s">
        <v>459</v>
      </c>
      <c r="S1140" s="247" t="str">
        <f>LEFT(Table1[[#This Row],[SECTOR]],3)</f>
        <v>BRI</v>
      </c>
      <c r="T1140" s="247" t="str">
        <f>RIGHT(Table1[[#This Row],[SECTOR]],3)</f>
        <v>SSH</v>
      </c>
      <c r="U1140" s="247" t="str">
        <f t="shared" si="24"/>
        <v>BRI</v>
      </c>
      <c r="V1140" s="247">
        <f>WEEKDAY(Table1[[#This Row],[FLIGHT_DATE]],2)</f>
        <v>6</v>
      </c>
      <c r="W1140" s="247">
        <f>Table1[[#This Row],[FLIGHT_DATE]]-Table1[[#This Row],[DATE_BOOKED]]</f>
        <v>150</v>
      </c>
    </row>
    <row r="1141" spans="1:23" x14ac:dyDescent="0.25">
      <c r="A1141" s="246">
        <v>45728</v>
      </c>
      <c r="B1141" s="247" t="s">
        <v>540</v>
      </c>
      <c r="C1141" s="98" t="s">
        <v>108</v>
      </c>
      <c r="D1141" s="98"/>
      <c r="E1141" s="247"/>
      <c r="F1141" s="247" t="s">
        <v>45</v>
      </c>
      <c r="G1141" s="247" t="s">
        <v>7</v>
      </c>
      <c r="H1141" s="247" t="s">
        <v>292</v>
      </c>
      <c r="I1141" s="248" t="s">
        <v>290</v>
      </c>
      <c r="J1141" s="246">
        <v>45885</v>
      </c>
      <c r="K1141" s="249">
        <v>0</v>
      </c>
      <c r="L1141" s="250">
        <v>0</v>
      </c>
      <c r="M1141" s="251">
        <v>0</v>
      </c>
      <c r="N1141" s="252">
        <v>0</v>
      </c>
      <c r="O1141" s="252">
        <v>0</v>
      </c>
      <c r="P1141" s="253">
        <f>SUM(Table1[[#This Row],[BASE_FARE]:[SURCHARGES]])*Table1[[#This Row],[SEATS_BOOKED]]</f>
        <v>0</v>
      </c>
      <c r="Q1141" s="247" t="s">
        <v>109</v>
      </c>
      <c r="R1141" s="249" t="s">
        <v>459</v>
      </c>
      <c r="S1141" s="247" t="str">
        <f>LEFT(Table1[[#This Row],[SECTOR]],3)</f>
        <v>BRI</v>
      </c>
      <c r="T1141" s="247" t="str">
        <f>RIGHT(Table1[[#This Row],[SECTOR]],3)</f>
        <v>SSH</v>
      </c>
      <c r="U1141" s="247" t="str">
        <f t="shared" si="24"/>
        <v>BRI</v>
      </c>
      <c r="V1141" s="247">
        <f>WEEKDAY(Table1[[#This Row],[FLIGHT_DATE]],2)</f>
        <v>6</v>
      </c>
      <c r="W1141" s="247">
        <f>Table1[[#This Row],[FLIGHT_DATE]]-Table1[[#This Row],[DATE_BOOKED]]</f>
        <v>157</v>
      </c>
    </row>
    <row r="1142" spans="1:23" x14ac:dyDescent="0.25">
      <c r="A1142" s="246">
        <v>45728</v>
      </c>
      <c r="B1142" s="247" t="s">
        <v>540</v>
      </c>
      <c r="C1142" s="98" t="s">
        <v>108</v>
      </c>
      <c r="D1142" s="98"/>
      <c r="E1142" s="247"/>
      <c r="F1142" s="247" t="s">
        <v>45</v>
      </c>
      <c r="G1142" s="247" t="s">
        <v>7</v>
      </c>
      <c r="H1142" s="247" t="s">
        <v>292</v>
      </c>
      <c r="I1142" s="248" t="s">
        <v>290</v>
      </c>
      <c r="J1142" s="246">
        <v>45892</v>
      </c>
      <c r="K1142" s="249">
        <v>0</v>
      </c>
      <c r="L1142" s="250">
        <v>0</v>
      </c>
      <c r="M1142" s="251">
        <v>0</v>
      </c>
      <c r="N1142" s="252">
        <v>0</v>
      </c>
      <c r="O1142" s="252">
        <v>0</v>
      </c>
      <c r="P1142" s="253">
        <f>SUM(Table1[[#This Row],[BASE_FARE]:[SURCHARGES]])*Table1[[#This Row],[SEATS_BOOKED]]</f>
        <v>0</v>
      </c>
      <c r="Q1142" s="247" t="s">
        <v>109</v>
      </c>
      <c r="R1142" s="249" t="s">
        <v>459</v>
      </c>
      <c r="S1142" s="247" t="str">
        <f>LEFT(Table1[[#This Row],[SECTOR]],3)</f>
        <v>BRI</v>
      </c>
      <c r="T1142" s="247" t="str">
        <f>RIGHT(Table1[[#This Row],[SECTOR]],3)</f>
        <v>SSH</v>
      </c>
      <c r="U1142" s="247" t="str">
        <f t="shared" si="24"/>
        <v>BRI</v>
      </c>
      <c r="V1142" s="247">
        <f>WEEKDAY(Table1[[#This Row],[FLIGHT_DATE]],2)</f>
        <v>6</v>
      </c>
      <c r="W1142" s="247">
        <f>Table1[[#This Row],[FLIGHT_DATE]]-Table1[[#This Row],[DATE_BOOKED]]</f>
        <v>164</v>
      </c>
    </row>
    <row r="1143" spans="1:23" x14ac:dyDescent="0.25">
      <c r="A1143" s="246">
        <v>45728</v>
      </c>
      <c r="B1143" s="247" t="s">
        <v>540</v>
      </c>
      <c r="C1143" s="98" t="s">
        <v>108</v>
      </c>
      <c r="D1143" s="98"/>
      <c r="E1143" s="247"/>
      <c r="F1143" s="247" t="s">
        <v>45</v>
      </c>
      <c r="G1143" s="247" t="s">
        <v>7</v>
      </c>
      <c r="H1143" s="247" t="s">
        <v>292</v>
      </c>
      <c r="I1143" s="248" t="s">
        <v>290</v>
      </c>
      <c r="J1143" s="246">
        <v>45899</v>
      </c>
      <c r="K1143" s="249">
        <v>0</v>
      </c>
      <c r="L1143" s="250">
        <v>0</v>
      </c>
      <c r="M1143" s="251">
        <v>0</v>
      </c>
      <c r="N1143" s="252">
        <v>0</v>
      </c>
      <c r="O1143" s="252">
        <v>0</v>
      </c>
      <c r="P1143" s="253">
        <f>SUM(Table1[[#This Row],[BASE_FARE]:[SURCHARGES]])*Table1[[#This Row],[SEATS_BOOKED]]</f>
        <v>0</v>
      </c>
      <c r="Q1143" s="247" t="s">
        <v>109</v>
      </c>
      <c r="R1143" s="249" t="s">
        <v>459</v>
      </c>
      <c r="S1143" s="247" t="str">
        <f>LEFT(Table1[[#This Row],[SECTOR]],3)</f>
        <v>BRI</v>
      </c>
      <c r="T1143" s="247" t="str">
        <f>RIGHT(Table1[[#This Row],[SECTOR]],3)</f>
        <v>SSH</v>
      </c>
      <c r="U1143" s="247" t="str">
        <f t="shared" si="24"/>
        <v>BRI</v>
      </c>
      <c r="V1143" s="247">
        <f>WEEKDAY(Table1[[#This Row],[FLIGHT_DATE]],2)</f>
        <v>6</v>
      </c>
      <c r="W1143" s="247">
        <f>Table1[[#This Row],[FLIGHT_DATE]]-Table1[[#This Row],[DATE_BOOKED]]</f>
        <v>171</v>
      </c>
    </row>
    <row r="1144" spans="1:23" x14ac:dyDescent="0.25">
      <c r="A1144" s="246">
        <v>45728</v>
      </c>
      <c r="B1144" s="247" t="s">
        <v>540</v>
      </c>
      <c r="C1144" s="98" t="s">
        <v>108</v>
      </c>
      <c r="D1144" s="98"/>
      <c r="E1144" s="247"/>
      <c r="F1144" s="247" t="s">
        <v>45</v>
      </c>
      <c r="G1144" s="247" t="s">
        <v>7</v>
      </c>
      <c r="H1144" s="247" t="s">
        <v>292</v>
      </c>
      <c r="I1144" s="248" t="s">
        <v>290</v>
      </c>
      <c r="J1144" s="246">
        <v>45906</v>
      </c>
      <c r="K1144" s="249">
        <v>0</v>
      </c>
      <c r="L1144" s="250">
        <v>0</v>
      </c>
      <c r="M1144" s="251">
        <v>0</v>
      </c>
      <c r="N1144" s="252">
        <v>0</v>
      </c>
      <c r="O1144" s="252">
        <v>0</v>
      </c>
      <c r="P1144" s="253">
        <f>SUM(Table1[[#This Row],[BASE_FARE]:[SURCHARGES]])*Table1[[#This Row],[SEATS_BOOKED]]</f>
        <v>0</v>
      </c>
      <c r="Q1144" s="247" t="s">
        <v>109</v>
      </c>
      <c r="R1144" s="249" t="s">
        <v>459</v>
      </c>
      <c r="S1144" s="247" t="str">
        <f>LEFT(Table1[[#This Row],[SECTOR]],3)</f>
        <v>BRI</v>
      </c>
      <c r="T1144" s="247" t="str">
        <f>RIGHT(Table1[[#This Row],[SECTOR]],3)</f>
        <v>SSH</v>
      </c>
      <c r="U1144" s="247" t="str">
        <f t="shared" si="24"/>
        <v>BRI</v>
      </c>
      <c r="V1144" s="247">
        <f>WEEKDAY(Table1[[#This Row],[FLIGHT_DATE]],2)</f>
        <v>6</v>
      </c>
      <c r="W1144" s="247">
        <f>Table1[[#This Row],[FLIGHT_DATE]]-Table1[[#This Row],[DATE_BOOKED]]</f>
        <v>178</v>
      </c>
    </row>
    <row r="1145" spans="1:23" x14ac:dyDescent="0.25">
      <c r="A1145" s="246">
        <v>45728</v>
      </c>
      <c r="B1145" s="247" t="s">
        <v>540</v>
      </c>
      <c r="C1145" s="98" t="s">
        <v>108</v>
      </c>
      <c r="D1145" s="98"/>
      <c r="E1145" s="247"/>
      <c r="F1145" s="247" t="s">
        <v>45</v>
      </c>
      <c r="G1145" s="247" t="s">
        <v>7</v>
      </c>
      <c r="H1145" s="247" t="s">
        <v>292</v>
      </c>
      <c r="I1145" s="248" t="s">
        <v>290</v>
      </c>
      <c r="J1145" s="246">
        <v>45913</v>
      </c>
      <c r="K1145" s="249">
        <v>0</v>
      </c>
      <c r="L1145" s="250">
        <v>0</v>
      </c>
      <c r="M1145" s="251">
        <v>0</v>
      </c>
      <c r="N1145" s="252">
        <v>0</v>
      </c>
      <c r="O1145" s="252">
        <v>0</v>
      </c>
      <c r="P1145" s="253">
        <f>SUM(Table1[[#This Row],[BASE_FARE]:[SURCHARGES]])*Table1[[#This Row],[SEATS_BOOKED]]</f>
        <v>0</v>
      </c>
      <c r="Q1145" s="247" t="s">
        <v>109</v>
      </c>
      <c r="R1145" s="249" t="s">
        <v>459</v>
      </c>
      <c r="S1145" s="247" t="str">
        <f>LEFT(Table1[[#This Row],[SECTOR]],3)</f>
        <v>BRI</v>
      </c>
      <c r="T1145" s="247" t="str">
        <f>RIGHT(Table1[[#This Row],[SECTOR]],3)</f>
        <v>SSH</v>
      </c>
      <c r="U1145" s="247" t="str">
        <f t="shared" si="24"/>
        <v>BRI</v>
      </c>
      <c r="V1145" s="247">
        <f>WEEKDAY(Table1[[#This Row],[FLIGHT_DATE]],2)</f>
        <v>6</v>
      </c>
      <c r="W1145" s="247">
        <f>Table1[[#This Row],[FLIGHT_DATE]]-Table1[[#This Row],[DATE_BOOKED]]</f>
        <v>185</v>
      </c>
    </row>
    <row r="1146" spans="1:23" x14ac:dyDescent="0.25">
      <c r="A1146" s="246">
        <v>45728</v>
      </c>
      <c r="B1146" s="247" t="s">
        <v>540</v>
      </c>
      <c r="C1146" s="98" t="s">
        <v>108</v>
      </c>
      <c r="D1146" s="98"/>
      <c r="E1146" s="247"/>
      <c r="F1146" s="247" t="s">
        <v>45</v>
      </c>
      <c r="G1146" s="247" t="s">
        <v>7</v>
      </c>
      <c r="H1146" s="247" t="s">
        <v>292</v>
      </c>
      <c r="I1146" s="248" t="s">
        <v>290</v>
      </c>
      <c r="J1146" s="246">
        <v>45920</v>
      </c>
      <c r="K1146" s="249">
        <v>0</v>
      </c>
      <c r="L1146" s="250">
        <v>0</v>
      </c>
      <c r="M1146" s="251">
        <v>0</v>
      </c>
      <c r="N1146" s="252">
        <v>0</v>
      </c>
      <c r="O1146" s="252">
        <v>0</v>
      </c>
      <c r="P1146" s="253">
        <f>SUM(Table1[[#This Row],[BASE_FARE]:[SURCHARGES]])*Table1[[#This Row],[SEATS_BOOKED]]</f>
        <v>0</v>
      </c>
      <c r="Q1146" s="247" t="s">
        <v>109</v>
      </c>
      <c r="R1146" s="249" t="s">
        <v>459</v>
      </c>
      <c r="S1146" s="247" t="str">
        <f>LEFT(Table1[[#This Row],[SECTOR]],3)</f>
        <v>BRI</v>
      </c>
      <c r="T1146" s="247" t="str">
        <f>RIGHT(Table1[[#This Row],[SECTOR]],3)</f>
        <v>SSH</v>
      </c>
      <c r="U1146" s="247" t="str">
        <f t="shared" si="24"/>
        <v>BRI</v>
      </c>
      <c r="V1146" s="247">
        <f>WEEKDAY(Table1[[#This Row],[FLIGHT_DATE]],2)</f>
        <v>6</v>
      </c>
      <c r="W1146" s="247">
        <f>Table1[[#This Row],[FLIGHT_DATE]]-Table1[[#This Row],[DATE_BOOKED]]</f>
        <v>192</v>
      </c>
    </row>
    <row r="1147" spans="1:23" x14ac:dyDescent="0.25">
      <c r="A1147" s="246">
        <v>45728</v>
      </c>
      <c r="B1147" s="247" t="s">
        <v>540</v>
      </c>
      <c r="C1147" s="98" t="s">
        <v>108</v>
      </c>
      <c r="D1147" s="98"/>
      <c r="E1147" s="247"/>
      <c r="F1147" s="247" t="s">
        <v>45</v>
      </c>
      <c r="G1147" s="247" t="s">
        <v>7</v>
      </c>
      <c r="H1147" s="247" t="s">
        <v>292</v>
      </c>
      <c r="I1147" s="248" t="s">
        <v>290</v>
      </c>
      <c r="J1147" s="246">
        <v>45927</v>
      </c>
      <c r="K1147" s="249">
        <v>0</v>
      </c>
      <c r="L1147" s="250">
        <v>0</v>
      </c>
      <c r="M1147" s="251">
        <v>0</v>
      </c>
      <c r="N1147" s="252">
        <v>0</v>
      </c>
      <c r="O1147" s="252">
        <v>0</v>
      </c>
      <c r="P1147" s="253">
        <f>SUM(Table1[[#This Row],[BASE_FARE]:[SURCHARGES]])*Table1[[#This Row],[SEATS_BOOKED]]</f>
        <v>0</v>
      </c>
      <c r="Q1147" s="247" t="s">
        <v>109</v>
      </c>
      <c r="R1147" s="249" t="s">
        <v>459</v>
      </c>
      <c r="S1147" s="247" t="str">
        <f>LEFT(Table1[[#This Row],[SECTOR]],3)</f>
        <v>BRI</v>
      </c>
      <c r="T1147" s="247" t="str">
        <f>RIGHT(Table1[[#This Row],[SECTOR]],3)</f>
        <v>SSH</v>
      </c>
      <c r="U1147" s="247" t="str">
        <f t="shared" si="24"/>
        <v>BRI</v>
      </c>
      <c r="V1147" s="247">
        <f>WEEKDAY(Table1[[#This Row],[FLIGHT_DATE]],2)</f>
        <v>6</v>
      </c>
      <c r="W1147" s="247">
        <f>Table1[[#This Row],[FLIGHT_DATE]]-Table1[[#This Row],[DATE_BOOKED]]</f>
        <v>199</v>
      </c>
    </row>
    <row r="1148" spans="1:23" x14ac:dyDescent="0.25">
      <c r="A1148" s="246">
        <v>45728</v>
      </c>
      <c r="B1148" s="247" t="s">
        <v>540</v>
      </c>
      <c r="C1148" s="98" t="s">
        <v>108</v>
      </c>
      <c r="D1148" s="98"/>
      <c r="E1148" s="247"/>
      <c r="F1148" s="247" t="s">
        <v>45</v>
      </c>
      <c r="G1148" s="247" t="s">
        <v>7</v>
      </c>
      <c r="H1148" s="247" t="s">
        <v>292</v>
      </c>
      <c r="I1148" s="248" t="s">
        <v>290</v>
      </c>
      <c r="J1148" s="246">
        <v>45934</v>
      </c>
      <c r="K1148" s="249">
        <v>0</v>
      </c>
      <c r="L1148" s="250">
        <v>0</v>
      </c>
      <c r="M1148" s="251">
        <v>0</v>
      </c>
      <c r="N1148" s="252">
        <v>0</v>
      </c>
      <c r="O1148" s="252">
        <v>0</v>
      </c>
      <c r="P1148" s="253">
        <f>SUM(Table1[[#This Row],[BASE_FARE]:[SURCHARGES]])*Table1[[#This Row],[SEATS_BOOKED]]</f>
        <v>0</v>
      </c>
      <c r="Q1148" s="247" t="s">
        <v>109</v>
      </c>
      <c r="R1148" s="249" t="s">
        <v>459</v>
      </c>
      <c r="S1148" s="247" t="str">
        <f>LEFT(Table1[[#This Row],[SECTOR]],3)</f>
        <v>BRI</v>
      </c>
      <c r="T1148" s="247" t="str">
        <f>RIGHT(Table1[[#This Row],[SECTOR]],3)</f>
        <v>SSH</v>
      </c>
      <c r="U1148" s="247" t="str">
        <f t="shared" si="24"/>
        <v>BRI</v>
      </c>
      <c r="V1148" s="247">
        <f>WEEKDAY(Table1[[#This Row],[FLIGHT_DATE]],2)</f>
        <v>6</v>
      </c>
      <c r="W1148" s="247">
        <f>Table1[[#This Row],[FLIGHT_DATE]]-Table1[[#This Row],[DATE_BOOKED]]</f>
        <v>206</v>
      </c>
    </row>
    <row r="1149" spans="1:23" x14ac:dyDescent="0.25">
      <c r="A1149" s="246">
        <v>45728</v>
      </c>
      <c r="B1149" s="247" t="s">
        <v>540</v>
      </c>
      <c r="C1149" s="98" t="s">
        <v>108</v>
      </c>
      <c r="D1149" s="98"/>
      <c r="E1149" s="247"/>
      <c r="F1149" s="247" t="s">
        <v>45</v>
      </c>
      <c r="G1149" s="247" t="s">
        <v>7</v>
      </c>
      <c r="H1149" s="247" t="s">
        <v>292</v>
      </c>
      <c r="I1149" s="248" t="s">
        <v>290</v>
      </c>
      <c r="J1149" s="246">
        <v>45941</v>
      </c>
      <c r="K1149" s="249">
        <v>0</v>
      </c>
      <c r="L1149" s="250">
        <v>0</v>
      </c>
      <c r="M1149" s="251">
        <v>0</v>
      </c>
      <c r="N1149" s="252">
        <v>0</v>
      </c>
      <c r="O1149" s="252">
        <v>0</v>
      </c>
      <c r="P1149" s="253">
        <f>SUM(Table1[[#This Row],[BASE_FARE]:[SURCHARGES]])*Table1[[#This Row],[SEATS_BOOKED]]</f>
        <v>0</v>
      </c>
      <c r="Q1149" s="247" t="s">
        <v>109</v>
      </c>
      <c r="R1149" s="249" t="s">
        <v>459</v>
      </c>
      <c r="S1149" s="247" t="str">
        <f>LEFT(Table1[[#This Row],[SECTOR]],3)</f>
        <v>BRI</v>
      </c>
      <c r="T1149" s="247" t="str">
        <f>RIGHT(Table1[[#This Row],[SECTOR]],3)</f>
        <v>SSH</v>
      </c>
      <c r="U1149" s="247" t="str">
        <f t="shared" si="24"/>
        <v>BRI</v>
      </c>
      <c r="V1149" s="247">
        <f>WEEKDAY(Table1[[#This Row],[FLIGHT_DATE]],2)</f>
        <v>6</v>
      </c>
      <c r="W1149" s="247">
        <f>Table1[[#This Row],[FLIGHT_DATE]]-Table1[[#This Row],[DATE_BOOKED]]</f>
        <v>213</v>
      </c>
    </row>
    <row r="1150" spans="1:23" x14ac:dyDescent="0.25">
      <c r="A1150" s="246">
        <v>45728</v>
      </c>
      <c r="B1150" s="247" t="s">
        <v>540</v>
      </c>
      <c r="C1150" s="98" t="s">
        <v>108</v>
      </c>
      <c r="D1150" s="98"/>
      <c r="E1150" s="247"/>
      <c r="F1150" s="247" t="s">
        <v>45</v>
      </c>
      <c r="G1150" s="247" t="s">
        <v>7</v>
      </c>
      <c r="H1150" s="247" t="s">
        <v>292</v>
      </c>
      <c r="I1150" s="248" t="s">
        <v>290</v>
      </c>
      <c r="J1150" s="246">
        <v>45948</v>
      </c>
      <c r="K1150" s="249">
        <v>0</v>
      </c>
      <c r="L1150" s="250">
        <v>0</v>
      </c>
      <c r="M1150" s="251">
        <v>0</v>
      </c>
      <c r="N1150" s="252">
        <v>0</v>
      </c>
      <c r="O1150" s="252">
        <v>0</v>
      </c>
      <c r="P1150" s="253">
        <f>SUM(Table1[[#This Row],[BASE_FARE]:[SURCHARGES]])*Table1[[#This Row],[SEATS_BOOKED]]</f>
        <v>0</v>
      </c>
      <c r="Q1150" s="247" t="s">
        <v>109</v>
      </c>
      <c r="R1150" s="249" t="s">
        <v>459</v>
      </c>
      <c r="S1150" s="247" t="str">
        <f>LEFT(Table1[[#This Row],[SECTOR]],3)</f>
        <v>BRI</v>
      </c>
      <c r="T1150" s="247" t="str">
        <f>RIGHT(Table1[[#This Row],[SECTOR]],3)</f>
        <v>SSH</v>
      </c>
      <c r="U1150" s="247" t="str">
        <f t="shared" si="24"/>
        <v>BRI</v>
      </c>
      <c r="V1150" s="247">
        <f>WEEKDAY(Table1[[#This Row],[FLIGHT_DATE]],2)</f>
        <v>6</v>
      </c>
      <c r="W1150" s="247">
        <f>Table1[[#This Row],[FLIGHT_DATE]]-Table1[[#This Row],[DATE_BOOKED]]</f>
        <v>220</v>
      </c>
    </row>
    <row r="1151" spans="1:23" x14ac:dyDescent="0.25">
      <c r="A1151" s="246">
        <v>45728</v>
      </c>
      <c r="B1151" s="247" t="s">
        <v>540</v>
      </c>
      <c r="C1151" s="98" t="s">
        <v>108</v>
      </c>
      <c r="D1151" s="98"/>
      <c r="E1151" s="247"/>
      <c r="F1151" s="247" t="s">
        <v>45</v>
      </c>
      <c r="G1151" s="247" t="s">
        <v>7</v>
      </c>
      <c r="H1151" s="247" t="s">
        <v>292</v>
      </c>
      <c r="I1151" s="248" t="s">
        <v>290</v>
      </c>
      <c r="J1151" s="246">
        <v>45955</v>
      </c>
      <c r="K1151" s="249">
        <v>0</v>
      </c>
      <c r="L1151" s="250">
        <v>0</v>
      </c>
      <c r="M1151" s="251">
        <v>0</v>
      </c>
      <c r="N1151" s="252">
        <v>0</v>
      </c>
      <c r="O1151" s="252">
        <v>0</v>
      </c>
      <c r="P1151" s="253">
        <f>SUM(Table1[[#This Row],[BASE_FARE]:[SURCHARGES]])*Table1[[#This Row],[SEATS_BOOKED]]</f>
        <v>0</v>
      </c>
      <c r="Q1151" s="247" t="s">
        <v>109</v>
      </c>
      <c r="R1151" s="249" t="s">
        <v>459</v>
      </c>
      <c r="S1151" s="247" t="str">
        <f>LEFT(Table1[[#This Row],[SECTOR]],3)</f>
        <v>BRI</v>
      </c>
      <c r="T1151" s="247" t="str">
        <f>RIGHT(Table1[[#This Row],[SECTOR]],3)</f>
        <v>SSH</v>
      </c>
      <c r="U1151" s="247" t="str">
        <f t="shared" si="24"/>
        <v>BRI</v>
      </c>
      <c r="V1151" s="247">
        <f>WEEKDAY(Table1[[#This Row],[FLIGHT_DATE]],2)</f>
        <v>6</v>
      </c>
      <c r="W1151" s="247">
        <f>Table1[[#This Row],[FLIGHT_DATE]]-Table1[[#This Row],[DATE_BOOKED]]</f>
        <v>227</v>
      </c>
    </row>
    <row r="1152" spans="1:23" x14ac:dyDescent="0.25">
      <c r="A1152" s="246">
        <v>45728</v>
      </c>
      <c r="B1152" s="247" t="s">
        <v>540</v>
      </c>
      <c r="C1152" s="98" t="s">
        <v>108</v>
      </c>
      <c r="D1152" s="98"/>
      <c r="E1152" s="247"/>
      <c r="F1152" s="247" t="s">
        <v>45</v>
      </c>
      <c r="G1152" s="247" t="s">
        <v>8</v>
      </c>
      <c r="H1152" s="247" t="s">
        <v>295</v>
      </c>
      <c r="I1152" s="248" t="s">
        <v>294</v>
      </c>
      <c r="J1152" s="246">
        <v>45843</v>
      </c>
      <c r="K1152" s="249">
        <v>0</v>
      </c>
      <c r="L1152" s="250">
        <v>0</v>
      </c>
      <c r="M1152" s="251">
        <v>0</v>
      </c>
      <c r="N1152" s="252">
        <v>0</v>
      </c>
      <c r="O1152" s="252">
        <v>0</v>
      </c>
      <c r="P1152" s="253">
        <f>SUM(Table1[[#This Row],[BASE_FARE]:[SURCHARGES]])*Table1[[#This Row],[SEATS_BOOKED]]</f>
        <v>0</v>
      </c>
      <c r="Q1152" s="247" t="s">
        <v>109</v>
      </c>
      <c r="R1152" s="249" t="s">
        <v>459</v>
      </c>
      <c r="S1152" s="247" t="str">
        <f>LEFT(Table1[[#This Row],[SECTOR]],3)</f>
        <v>SSH</v>
      </c>
      <c r="T1152" s="247" t="str">
        <f>RIGHT(Table1[[#This Row],[SECTOR]],3)</f>
        <v>BRI</v>
      </c>
      <c r="U1152" s="247" t="str">
        <f t="shared" si="24"/>
        <v>BRI</v>
      </c>
      <c r="V1152" s="247">
        <f>WEEKDAY(Table1[[#This Row],[FLIGHT_DATE]],2)</f>
        <v>6</v>
      </c>
      <c r="W1152" s="247">
        <f>Table1[[#This Row],[FLIGHT_DATE]]-Table1[[#This Row],[DATE_BOOKED]]</f>
        <v>115</v>
      </c>
    </row>
    <row r="1153" spans="1:23" x14ac:dyDescent="0.25">
      <c r="A1153" s="246">
        <v>45728</v>
      </c>
      <c r="B1153" s="247" t="s">
        <v>540</v>
      </c>
      <c r="C1153" s="98" t="s">
        <v>108</v>
      </c>
      <c r="D1153" s="98"/>
      <c r="E1153" s="247"/>
      <c r="F1153" s="247" t="s">
        <v>45</v>
      </c>
      <c r="G1153" s="247" t="s">
        <v>8</v>
      </c>
      <c r="H1153" s="247" t="s">
        <v>295</v>
      </c>
      <c r="I1153" s="248" t="s">
        <v>294</v>
      </c>
      <c r="J1153" s="246">
        <v>45850</v>
      </c>
      <c r="K1153" s="249">
        <v>0</v>
      </c>
      <c r="L1153" s="250">
        <v>0</v>
      </c>
      <c r="M1153" s="251">
        <v>0</v>
      </c>
      <c r="N1153" s="252">
        <v>0</v>
      </c>
      <c r="O1153" s="252">
        <v>0</v>
      </c>
      <c r="P1153" s="253">
        <f>SUM(Table1[[#This Row],[BASE_FARE]:[SURCHARGES]])*Table1[[#This Row],[SEATS_BOOKED]]</f>
        <v>0</v>
      </c>
      <c r="Q1153" s="247" t="s">
        <v>109</v>
      </c>
      <c r="R1153" s="249" t="s">
        <v>459</v>
      </c>
      <c r="S1153" s="247" t="str">
        <f>LEFT(Table1[[#This Row],[SECTOR]],3)</f>
        <v>SSH</v>
      </c>
      <c r="T1153" s="247" t="str">
        <f>RIGHT(Table1[[#This Row],[SECTOR]],3)</f>
        <v>BRI</v>
      </c>
      <c r="U1153" s="247" t="str">
        <f t="shared" si="24"/>
        <v>BRI</v>
      </c>
      <c r="V1153" s="247">
        <f>WEEKDAY(Table1[[#This Row],[FLIGHT_DATE]],2)</f>
        <v>6</v>
      </c>
      <c r="W1153" s="247">
        <f>Table1[[#This Row],[FLIGHT_DATE]]-Table1[[#This Row],[DATE_BOOKED]]</f>
        <v>122</v>
      </c>
    </row>
    <row r="1154" spans="1:23" x14ac:dyDescent="0.25">
      <c r="A1154" s="246">
        <v>45728</v>
      </c>
      <c r="B1154" s="247" t="s">
        <v>540</v>
      </c>
      <c r="C1154" s="98" t="s">
        <v>108</v>
      </c>
      <c r="D1154" s="98"/>
      <c r="E1154" s="247"/>
      <c r="F1154" s="247" t="s">
        <v>45</v>
      </c>
      <c r="G1154" s="247" t="s">
        <v>8</v>
      </c>
      <c r="H1154" s="247" t="s">
        <v>295</v>
      </c>
      <c r="I1154" s="248" t="s">
        <v>294</v>
      </c>
      <c r="J1154" s="246">
        <v>45857</v>
      </c>
      <c r="K1154" s="249">
        <v>0</v>
      </c>
      <c r="L1154" s="250">
        <v>0</v>
      </c>
      <c r="M1154" s="251">
        <v>0</v>
      </c>
      <c r="N1154" s="252">
        <v>0</v>
      </c>
      <c r="O1154" s="252">
        <v>0</v>
      </c>
      <c r="P1154" s="253">
        <f>SUM(Table1[[#This Row],[BASE_FARE]:[SURCHARGES]])*Table1[[#This Row],[SEATS_BOOKED]]</f>
        <v>0</v>
      </c>
      <c r="Q1154" s="247" t="s">
        <v>109</v>
      </c>
      <c r="R1154" s="249" t="s">
        <v>459</v>
      </c>
      <c r="S1154" s="247" t="str">
        <f>LEFT(Table1[[#This Row],[SECTOR]],3)</f>
        <v>SSH</v>
      </c>
      <c r="T1154" s="247" t="str">
        <f>RIGHT(Table1[[#This Row],[SECTOR]],3)</f>
        <v>BRI</v>
      </c>
      <c r="U1154" s="247" t="str">
        <f t="shared" si="24"/>
        <v>BRI</v>
      </c>
      <c r="V1154" s="247">
        <f>WEEKDAY(Table1[[#This Row],[FLIGHT_DATE]],2)</f>
        <v>6</v>
      </c>
      <c r="W1154" s="247">
        <f>Table1[[#This Row],[FLIGHT_DATE]]-Table1[[#This Row],[DATE_BOOKED]]</f>
        <v>129</v>
      </c>
    </row>
    <row r="1155" spans="1:23" x14ac:dyDescent="0.25">
      <c r="A1155" s="246">
        <v>45728</v>
      </c>
      <c r="B1155" s="247" t="s">
        <v>540</v>
      </c>
      <c r="C1155" s="98" t="s">
        <v>108</v>
      </c>
      <c r="D1155" s="98"/>
      <c r="E1155" s="247"/>
      <c r="F1155" s="247" t="s">
        <v>45</v>
      </c>
      <c r="G1155" s="247" t="s">
        <v>8</v>
      </c>
      <c r="H1155" s="247" t="s">
        <v>295</v>
      </c>
      <c r="I1155" s="248" t="s">
        <v>294</v>
      </c>
      <c r="J1155" s="246">
        <v>45864</v>
      </c>
      <c r="K1155" s="249">
        <v>0</v>
      </c>
      <c r="L1155" s="250">
        <v>0</v>
      </c>
      <c r="M1155" s="251">
        <v>0</v>
      </c>
      <c r="N1155" s="252">
        <v>0</v>
      </c>
      <c r="O1155" s="252">
        <v>0</v>
      </c>
      <c r="P1155" s="253">
        <f>SUM(Table1[[#This Row],[BASE_FARE]:[SURCHARGES]])*Table1[[#This Row],[SEATS_BOOKED]]</f>
        <v>0</v>
      </c>
      <c r="Q1155" s="247" t="s">
        <v>109</v>
      </c>
      <c r="R1155" s="249" t="s">
        <v>459</v>
      </c>
      <c r="S1155" s="247" t="str">
        <f>LEFT(Table1[[#This Row],[SECTOR]],3)</f>
        <v>SSH</v>
      </c>
      <c r="T1155" s="247" t="str">
        <f>RIGHT(Table1[[#This Row],[SECTOR]],3)</f>
        <v>BRI</v>
      </c>
      <c r="U1155" s="247" t="str">
        <f t="shared" si="24"/>
        <v>BRI</v>
      </c>
      <c r="V1155" s="247">
        <f>WEEKDAY(Table1[[#This Row],[FLIGHT_DATE]],2)</f>
        <v>6</v>
      </c>
      <c r="W1155" s="247">
        <f>Table1[[#This Row],[FLIGHT_DATE]]-Table1[[#This Row],[DATE_BOOKED]]</f>
        <v>136</v>
      </c>
    </row>
    <row r="1156" spans="1:23" x14ac:dyDescent="0.25">
      <c r="A1156" s="246">
        <v>45728</v>
      </c>
      <c r="B1156" s="247" t="s">
        <v>540</v>
      </c>
      <c r="C1156" s="98" t="s">
        <v>108</v>
      </c>
      <c r="D1156" s="98"/>
      <c r="E1156" s="247"/>
      <c r="F1156" s="247" t="s">
        <v>45</v>
      </c>
      <c r="G1156" s="247" t="s">
        <v>8</v>
      </c>
      <c r="H1156" s="247" t="s">
        <v>295</v>
      </c>
      <c r="I1156" s="248" t="s">
        <v>294</v>
      </c>
      <c r="J1156" s="246">
        <v>45871</v>
      </c>
      <c r="K1156" s="249">
        <v>0</v>
      </c>
      <c r="L1156" s="250">
        <v>0</v>
      </c>
      <c r="M1156" s="251">
        <v>0</v>
      </c>
      <c r="N1156" s="252">
        <v>0</v>
      </c>
      <c r="O1156" s="252">
        <v>0</v>
      </c>
      <c r="P1156" s="253">
        <f>SUM(Table1[[#This Row],[BASE_FARE]:[SURCHARGES]])*Table1[[#This Row],[SEATS_BOOKED]]</f>
        <v>0</v>
      </c>
      <c r="Q1156" s="247" t="s">
        <v>109</v>
      </c>
      <c r="R1156" s="249" t="s">
        <v>459</v>
      </c>
      <c r="S1156" s="247" t="str">
        <f>LEFT(Table1[[#This Row],[SECTOR]],3)</f>
        <v>SSH</v>
      </c>
      <c r="T1156" s="247" t="str">
        <f>RIGHT(Table1[[#This Row],[SECTOR]],3)</f>
        <v>BRI</v>
      </c>
      <c r="U1156" s="247" t="str">
        <f t="shared" si="24"/>
        <v>BRI</v>
      </c>
      <c r="V1156" s="247">
        <f>WEEKDAY(Table1[[#This Row],[FLIGHT_DATE]],2)</f>
        <v>6</v>
      </c>
      <c r="W1156" s="247">
        <f>Table1[[#This Row],[FLIGHT_DATE]]-Table1[[#This Row],[DATE_BOOKED]]</f>
        <v>143</v>
      </c>
    </row>
    <row r="1157" spans="1:23" x14ac:dyDescent="0.25">
      <c r="A1157" s="246">
        <v>45728</v>
      </c>
      <c r="B1157" s="247" t="s">
        <v>540</v>
      </c>
      <c r="C1157" s="98" t="s">
        <v>108</v>
      </c>
      <c r="D1157" s="98"/>
      <c r="E1157" s="247"/>
      <c r="F1157" s="247" t="s">
        <v>45</v>
      </c>
      <c r="G1157" s="247" t="s">
        <v>8</v>
      </c>
      <c r="H1157" s="247" t="s">
        <v>295</v>
      </c>
      <c r="I1157" s="248" t="s">
        <v>294</v>
      </c>
      <c r="J1157" s="246">
        <v>45878</v>
      </c>
      <c r="K1157" s="249">
        <v>0</v>
      </c>
      <c r="L1157" s="250">
        <v>0</v>
      </c>
      <c r="M1157" s="251">
        <v>0</v>
      </c>
      <c r="N1157" s="252">
        <v>0</v>
      </c>
      <c r="O1157" s="252">
        <v>0</v>
      </c>
      <c r="P1157" s="253">
        <f>SUM(Table1[[#This Row],[BASE_FARE]:[SURCHARGES]])*Table1[[#This Row],[SEATS_BOOKED]]</f>
        <v>0</v>
      </c>
      <c r="Q1157" s="247" t="s">
        <v>109</v>
      </c>
      <c r="R1157" s="249" t="s">
        <v>459</v>
      </c>
      <c r="S1157" s="247" t="str">
        <f>LEFT(Table1[[#This Row],[SECTOR]],3)</f>
        <v>SSH</v>
      </c>
      <c r="T1157" s="247" t="str">
        <f>RIGHT(Table1[[#This Row],[SECTOR]],3)</f>
        <v>BRI</v>
      </c>
      <c r="U1157" s="247" t="str">
        <f t="shared" ref="U1157:U1220" si="25">IF(AND(S1157&lt;&gt;"SSH", S1157&lt;&gt;"RMF", S1157&lt;&gt;"CAI", S1157&lt;&gt;"HRG", S1157&lt;&gt;"LXR", S1157&lt;&gt;"DXB", OR(T1157="SSH", T1157="RMF", T1157="CAI", T1157="HRG", T1157="LXR", T1157="DXB")), S1157,
    IF(AND(T1157&lt;&gt;"SSH", T1157&lt;&gt;"RMF", T1157&lt;&gt;"CAI", T1157&lt;&gt;"HRG", T1157&lt;&gt;"LXR", T1157&lt;&gt;"DXB", OR(S1157="SSH", S1157="RMF", S1157="CAI", S1157="HRG", S1157="LXR", S1157="DXB")), T1157,
    "VIE"))</f>
        <v>BRI</v>
      </c>
      <c r="V1157" s="247">
        <f>WEEKDAY(Table1[[#This Row],[FLIGHT_DATE]],2)</f>
        <v>6</v>
      </c>
      <c r="W1157" s="247">
        <f>Table1[[#This Row],[FLIGHT_DATE]]-Table1[[#This Row],[DATE_BOOKED]]</f>
        <v>150</v>
      </c>
    </row>
    <row r="1158" spans="1:23" x14ac:dyDescent="0.25">
      <c r="A1158" s="246">
        <v>45728</v>
      </c>
      <c r="B1158" s="247" t="s">
        <v>540</v>
      </c>
      <c r="C1158" s="98" t="s">
        <v>108</v>
      </c>
      <c r="D1158" s="98"/>
      <c r="E1158" s="247"/>
      <c r="F1158" s="247" t="s">
        <v>45</v>
      </c>
      <c r="G1158" s="247" t="s">
        <v>8</v>
      </c>
      <c r="H1158" s="247" t="s">
        <v>295</v>
      </c>
      <c r="I1158" s="248" t="s">
        <v>294</v>
      </c>
      <c r="J1158" s="246">
        <v>45885</v>
      </c>
      <c r="K1158" s="249">
        <v>0</v>
      </c>
      <c r="L1158" s="250">
        <v>0</v>
      </c>
      <c r="M1158" s="251">
        <v>0</v>
      </c>
      <c r="N1158" s="252">
        <v>0</v>
      </c>
      <c r="O1158" s="252">
        <v>0</v>
      </c>
      <c r="P1158" s="253">
        <f>SUM(Table1[[#This Row],[BASE_FARE]:[SURCHARGES]])*Table1[[#This Row],[SEATS_BOOKED]]</f>
        <v>0</v>
      </c>
      <c r="Q1158" s="247" t="s">
        <v>109</v>
      </c>
      <c r="R1158" s="249" t="s">
        <v>459</v>
      </c>
      <c r="S1158" s="247" t="str">
        <f>LEFT(Table1[[#This Row],[SECTOR]],3)</f>
        <v>SSH</v>
      </c>
      <c r="T1158" s="247" t="str">
        <f>RIGHT(Table1[[#This Row],[SECTOR]],3)</f>
        <v>BRI</v>
      </c>
      <c r="U1158" s="247" t="str">
        <f t="shared" si="25"/>
        <v>BRI</v>
      </c>
      <c r="V1158" s="247">
        <f>WEEKDAY(Table1[[#This Row],[FLIGHT_DATE]],2)</f>
        <v>6</v>
      </c>
      <c r="W1158" s="247">
        <f>Table1[[#This Row],[FLIGHT_DATE]]-Table1[[#This Row],[DATE_BOOKED]]</f>
        <v>157</v>
      </c>
    </row>
    <row r="1159" spans="1:23" x14ac:dyDescent="0.25">
      <c r="A1159" s="246">
        <v>45728</v>
      </c>
      <c r="B1159" s="247" t="s">
        <v>540</v>
      </c>
      <c r="C1159" s="98" t="s">
        <v>108</v>
      </c>
      <c r="D1159" s="98"/>
      <c r="E1159" s="247"/>
      <c r="F1159" s="247" t="s">
        <v>45</v>
      </c>
      <c r="G1159" s="247" t="s">
        <v>8</v>
      </c>
      <c r="H1159" s="247" t="s">
        <v>295</v>
      </c>
      <c r="I1159" s="248" t="s">
        <v>294</v>
      </c>
      <c r="J1159" s="246">
        <v>45892</v>
      </c>
      <c r="K1159" s="249">
        <v>0</v>
      </c>
      <c r="L1159" s="250">
        <v>0</v>
      </c>
      <c r="M1159" s="251">
        <v>0</v>
      </c>
      <c r="N1159" s="252">
        <v>0</v>
      </c>
      <c r="O1159" s="252">
        <v>0</v>
      </c>
      <c r="P1159" s="253">
        <f>SUM(Table1[[#This Row],[BASE_FARE]:[SURCHARGES]])*Table1[[#This Row],[SEATS_BOOKED]]</f>
        <v>0</v>
      </c>
      <c r="Q1159" s="247" t="s">
        <v>109</v>
      </c>
      <c r="R1159" s="249" t="s">
        <v>459</v>
      </c>
      <c r="S1159" s="247" t="str">
        <f>LEFT(Table1[[#This Row],[SECTOR]],3)</f>
        <v>SSH</v>
      </c>
      <c r="T1159" s="247" t="str">
        <f>RIGHT(Table1[[#This Row],[SECTOR]],3)</f>
        <v>BRI</v>
      </c>
      <c r="U1159" s="247" t="str">
        <f t="shared" si="25"/>
        <v>BRI</v>
      </c>
      <c r="V1159" s="247">
        <f>WEEKDAY(Table1[[#This Row],[FLIGHT_DATE]],2)</f>
        <v>6</v>
      </c>
      <c r="W1159" s="247">
        <f>Table1[[#This Row],[FLIGHT_DATE]]-Table1[[#This Row],[DATE_BOOKED]]</f>
        <v>164</v>
      </c>
    </row>
    <row r="1160" spans="1:23" x14ac:dyDescent="0.25">
      <c r="A1160" s="246">
        <v>45728</v>
      </c>
      <c r="B1160" s="247" t="s">
        <v>540</v>
      </c>
      <c r="C1160" s="98" t="s">
        <v>108</v>
      </c>
      <c r="D1160" s="98"/>
      <c r="E1160" s="247"/>
      <c r="F1160" s="247" t="s">
        <v>45</v>
      </c>
      <c r="G1160" s="247" t="s">
        <v>8</v>
      </c>
      <c r="H1160" s="247" t="s">
        <v>295</v>
      </c>
      <c r="I1160" s="248" t="s">
        <v>294</v>
      </c>
      <c r="J1160" s="246">
        <v>45899</v>
      </c>
      <c r="K1160" s="249">
        <v>0</v>
      </c>
      <c r="L1160" s="250">
        <v>0</v>
      </c>
      <c r="M1160" s="251">
        <v>0</v>
      </c>
      <c r="N1160" s="252">
        <v>0</v>
      </c>
      <c r="O1160" s="252">
        <v>0</v>
      </c>
      <c r="P1160" s="253">
        <f>SUM(Table1[[#This Row],[BASE_FARE]:[SURCHARGES]])*Table1[[#This Row],[SEATS_BOOKED]]</f>
        <v>0</v>
      </c>
      <c r="Q1160" s="247" t="s">
        <v>109</v>
      </c>
      <c r="R1160" s="249" t="s">
        <v>459</v>
      </c>
      <c r="S1160" s="247" t="str">
        <f>LEFT(Table1[[#This Row],[SECTOR]],3)</f>
        <v>SSH</v>
      </c>
      <c r="T1160" s="247" t="str">
        <f>RIGHT(Table1[[#This Row],[SECTOR]],3)</f>
        <v>BRI</v>
      </c>
      <c r="U1160" s="247" t="str">
        <f t="shared" si="25"/>
        <v>BRI</v>
      </c>
      <c r="V1160" s="247">
        <f>WEEKDAY(Table1[[#This Row],[FLIGHT_DATE]],2)</f>
        <v>6</v>
      </c>
      <c r="W1160" s="247">
        <f>Table1[[#This Row],[FLIGHT_DATE]]-Table1[[#This Row],[DATE_BOOKED]]</f>
        <v>171</v>
      </c>
    </row>
    <row r="1161" spans="1:23" x14ac:dyDescent="0.25">
      <c r="A1161" s="246">
        <v>45728</v>
      </c>
      <c r="B1161" s="247" t="s">
        <v>540</v>
      </c>
      <c r="C1161" s="98" t="s">
        <v>108</v>
      </c>
      <c r="D1161" s="98"/>
      <c r="E1161" s="247"/>
      <c r="F1161" s="247" t="s">
        <v>45</v>
      </c>
      <c r="G1161" s="247" t="s">
        <v>8</v>
      </c>
      <c r="H1161" s="247" t="s">
        <v>295</v>
      </c>
      <c r="I1161" s="248" t="s">
        <v>294</v>
      </c>
      <c r="J1161" s="246">
        <v>45906</v>
      </c>
      <c r="K1161" s="249">
        <v>0</v>
      </c>
      <c r="L1161" s="250">
        <v>0</v>
      </c>
      <c r="M1161" s="251">
        <v>0</v>
      </c>
      <c r="N1161" s="252">
        <v>0</v>
      </c>
      <c r="O1161" s="252">
        <v>0</v>
      </c>
      <c r="P1161" s="253">
        <f>SUM(Table1[[#This Row],[BASE_FARE]:[SURCHARGES]])*Table1[[#This Row],[SEATS_BOOKED]]</f>
        <v>0</v>
      </c>
      <c r="Q1161" s="247" t="s">
        <v>109</v>
      </c>
      <c r="R1161" s="249" t="s">
        <v>459</v>
      </c>
      <c r="S1161" s="247" t="str">
        <f>LEFT(Table1[[#This Row],[SECTOR]],3)</f>
        <v>SSH</v>
      </c>
      <c r="T1161" s="247" t="str">
        <f>RIGHT(Table1[[#This Row],[SECTOR]],3)</f>
        <v>BRI</v>
      </c>
      <c r="U1161" s="247" t="str">
        <f t="shared" si="25"/>
        <v>BRI</v>
      </c>
      <c r="V1161" s="247">
        <f>WEEKDAY(Table1[[#This Row],[FLIGHT_DATE]],2)</f>
        <v>6</v>
      </c>
      <c r="W1161" s="247">
        <f>Table1[[#This Row],[FLIGHT_DATE]]-Table1[[#This Row],[DATE_BOOKED]]</f>
        <v>178</v>
      </c>
    </row>
    <row r="1162" spans="1:23" x14ac:dyDescent="0.25">
      <c r="A1162" s="246">
        <v>45728</v>
      </c>
      <c r="B1162" s="247" t="s">
        <v>540</v>
      </c>
      <c r="C1162" s="98" t="s">
        <v>108</v>
      </c>
      <c r="D1162" s="98"/>
      <c r="E1162" s="247"/>
      <c r="F1162" s="247" t="s">
        <v>45</v>
      </c>
      <c r="G1162" s="247" t="s">
        <v>8</v>
      </c>
      <c r="H1162" s="247" t="s">
        <v>295</v>
      </c>
      <c r="I1162" s="248" t="s">
        <v>294</v>
      </c>
      <c r="J1162" s="246">
        <v>45913</v>
      </c>
      <c r="K1162" s="249">
        <v>0</v>
      </c>
      <c r="L1162" s="250">
        <v>0</v>
      </c>
      <c r="M1162" s="251">
        <v>0</v>
      </c>
      <c r="N1162" s="252">
        <v>0</v>
      </c>
      <c r="O1162" s="252">
        <v>0</v>
      </c>
      <c r="P1162" s="253">
        <f>SUM(Table1[[#This Row],[BASE_FARE]:[SURCHARGES]])*Table1[[#This Row],[SEATS_BOOKED]]</f>
        <v>0</v>
      </c>
      <c r="Q1162" s="247" t="s">
        <v>109</v>
      </c>
      <c r="R1162" s="249" t="s">
        <v>459</v>
      </c>
      <c r="S1162" s="247" t="str">
        <f>LEFT(Table1[[#This Row],[SECTOR]],3)</f>
        <v>SSH</v>
      </c>
      <c r="T1162" s="247" t="str">
        <f>RIGHT(Table1[[#This Row],[SECTOR]],3)</f>
        <v>BRI</v>
      </c>
      <c r="U1162" s="247" t="str">
        <f t="shared" si="25"/>
        <v>BRI</v>
      </c>
      <c r="V1162" s="247">
        <f>WEEKDAY(Table1[[#This Row],[FLIGHT_DATE]],2)</f>
        <v>6</v>
      </c>
      <c r="W1162" s="247">
        <f>Table1[[#This Row],[FLIGHT_DATE]]-Table1[[#This Row],[DATE_BOOKED]]</f>
        <v>185</v>
      </c>
    </row>
    <row r="1163" spans="1:23" x14ac:dyDescent="0.25">
      <c r="A1163" s="246">
        <v>45728</v>
      </c>
      <c r="B1163" s="247" t="s">
        <v>540</v>
      </c>
      <c r="C1163" s="98" t="s">
        <v>108</v>
      </c>
      <c r="D1163" s="98"/>
      <c r="E1163" s="247"/>
      <c r="F1163" s="247" t="s">
        <v>45</v>
      </c>
      <c r="G1163" s="247" t="s">
        <v>8</v>
      </c>
      <c r="H1163" s="247" t="s">
        <v>295</v>
      </c>
      <c r="I1163" s="248" t="s">
        <v>294</v>
      </c>
      <c r="J1163" s="246">
        <v>45920</v>
      </c>
      <c r="K1163" s="249">
        <v>0</v>
      </c>
      <c r="L1163" s="250">
        <v>0</v>
      </c>
      <c r="M1163" s="251">
        <v>0</v>
      </c>
      <c r="N1163" s="252">
        <v>0</v>
      </c>
      <c r="O1163" s="252">
        <v>0</v>
      </c>
      <c r="P1163" s="253">
        <f>SUM(Table1[[#This Row],[BASE_FARE]:[SURCHARGES]])*Table1[[#This Row],[SEATS_BOOKED]]</f>
        <v>0</v>
      </c>
      <c r="Q1163" s="247" t="s">
        <v>109</v>
      </c>
      <c r="R1163" s="249" t="s">
        <v>459</v>
      </c>
      <c r="S1163" s="247" t="str">
        <f>LEFT(Table1[[#This Row],[SECTOR]],3)</f>
        <v>SSH</v>
      </c>
      <c r="T1163" s="247" t="str">
        <f>RIGHT(Table1[[#This Row],[SECTOR]],3)</f>
        <v>BRI</v>
      </c>
      <c r="U1163" s="247" t="str">
        <f t="shared" si="25"/>
        <v>BRI</v>
      </c>
      <c r="V1163" s="247">
        <f>WEEKDAY(Table1[[#This Row],[FLIGHT_DATE]],2)</f>
        <v>6</v>
      </c>
      <c r="W1163" s="247">
        <f>Table1[[#This Row],[FLIGHT_DATE]]-Table1[[#This Row],[DATE_BOOKED]]</f>
        <v>192</v>
      </c>
    </row>
    <row r="1164" spans="1:23" x14ac:dyDescent="0.25">
      <c r="A1164" s="246">
        <v>45728</v>
      </c>
      <c r="B1164" s="247" t="s">
        <v>540</v>
      </c>
      <c r="C1164" s="98" t="s">
        <v>108</v>
      </c>
      <c r="D1164" s="98"/>
      <c r="E1164" s="247"/>
      <c r="F1164" s="247" t="s">
        <v>45</v>
      </c>
      <c r="G1164" s="247" t="s">
        <v>8</v>
      </c>
      <c r="H1164" s="247" t="s">
        <v>295</v>
      </c>
      <c r="I1164" s="248" t="s">
        <v>294</v>
      </c>
      <c r="J1164" s="246">
        <v>45927</v>
      </c>
      <c r="K1164" s="249">
        <v>0</v>
      </c>
      <c r="L1164" s="250">
        <v>0</v>
      </c>
      <c r="M1164" s="251">
        <v>0</v>
      </c>
      <c r="N1164" s="252">
        <v>0</v>
      </c>
      <c r="O1164" s="252">
        <v>0</v>
      </c>
      <c r="P1164" s="253">
        <f>SUM(Table1[[#This Row],[BASE_FARE]:[SURCHARGES]])*Table1[[#This Row],[SEATS_BOOKED]]</f>
        <v>0</v>
      </c>
      <c r="Q1164" s="247" t="s">
        <v>109</v>
      </c>
      <c r="R1164" s="249" t="s">
        <v>459</v>
      </c>
      <c r="S1164" s="247" t="str">
        <f>LEFT(Table1[[#This Row],[SECTOR]],3)</f>
        <v>SSH</v>
      </c>
      <c r="T1164" s="247" t="str">
        <f>RIGHT(Table1[[#This Row],[SECTOR]],3)</f>
        <v>BRI</v>
      </c>
      <c r="U1164" s="247" t="str">
        <f t="shared" si="25"/>
        <v>BRI</v>
      </c>
      <c r="V1164" s="247">
        <f>WEEKDAY(Table1[[#This Row],[FLIGHT_DATE]],2)</f>
        <v>6</v>
      </c>
      <c r="W1164" s="247">
        <f>Table1[[#This Row],[FLIGHT_DATE]]-Table1[[#This Row],[DATE_BOOKED]]</f>
        <v>199</v>
      </c>
    </row>
    <row r="1165" spans="1:23" x14ac:dyDescent="0.25">
      <c r="A1165" s="246">
        <v>45728</v>
      </c>
      <c r="B1165" s="247" t="s">
        <v>540</v>
      </c>
      <c r="C1165" s="98" t="s">
        <v>108</v>
      </c>
      <c r="D1165" s="98"/>
      <c r="E1165" s="247"/>
      <c r="F1165" s="247" t="s">
        <v>45</v>
      </c>
      <c r="G1165" s="247" t="s">
        <v>8</v>
      </c>
      <c r="H1165" s="247" t="s">
        <v>295</v>
      </c>
      <c r="I1165" s="248" t="s">
        <v>294</v>
      </c>
      <c r="J1165" s="246">
        <v>45934</v>
      </c>
      <c r="K1165" s="249">
        <v>0</v>
      </c>
      <c r="L1165" s="250">
        <v>0</v>
      </c>
      <c r="M1165" s="251">
        <v>0</v>
      </c>
      <c r="N1165" s="252">
        <v>0</v>
      </c>
      <c r="O1165" s="252">
        <v>0</v>
      </c>
      <c r="P1165" s="253">
        <f>SUM(Table1[[#This Row],[BASE_FARE]:[SURCHARGES]])*Table1[[#This Row],[SEATS_BOOKED]]</f>
        <v>0</v>
      </c>
      <c r="Q1165" s="247" t="s">
        <v>109</v>
      </c>
      <c r="R1165" s="249" t="s">
        <v>459</v>
      </c>
      <c r="S1165" s="247" t="str">
        <f>LEFT(Table1[[#This Row],[SECTOR]],3)</f>
        <v>SSH</v>
      </c>
      <c r="T1165" s="247" t="str">
        <f>RIGHT(Table1[[#This Row],[SECTOR]],3)</f>
        <v>BRI</v>
      </c>
      <c r="U1165" s="247" t="str">
        <f t="shared" si="25"/>
        <v>BRI</v>
      </c>
      <c r="V1165" s="247">
        <f>WEEKDAY(Table1[[#This Row],[FLIGHT_DATE]],2)</f>
        <v>6</v>
      </c>
      <c r="W1165" s="247">
        <f>Table1[[#This Row],[FLIGHT_DATE]]-Table1[[#This Row],[DATE_BOOKED]]</f>
        <v>206</v>
      </c>
    </row>
    <row r="1166" spans="1:23" x14ac:dyDescent="0.25">
      <c r="A1166" s="246">
        <v>45728</v>
      </c>
      <c r="B1166" s="247" t="s">
        <v>540</v>
      </c>
      <c r="C1166" s="98" t="s">
        <v>108</v>
      </c>
      <c r="D1166" s="98"/>
      <c r="E1166" s="247"/>
      <c r="F1166" s="247" t="s">
        <v>45</v>
      </c>
      <c r="G1166" s="247" t="s">
        <v>8</v>
      </c>
      <c r="H1166" s="247" t="s">
        <v>295</v>
      </c>
      <c r="I1166" s="248" t="s">
        <v>294</v>
      </c>
      <c r="J1166" s="246">
        <v>45941</v>
      </c>
      <c r="K1166" s="249">
        <v>0</v>
      </c>
      <c r="L1166" s="250">
        <v>0</v>
      </c>
      <c r="M1166" s="251">
        <v>0</v>
      </c>
      <c r="N1166" s="252">
        <v>0</v>
      </c>
      <c r="O1166" s="252">
        <v>0</v>
      </c>
      <c r="P1166" s="253">
        <f>SUM(Table1[[#This Row],[BASE_FARE]:[SURCHARGES]])*Table1[[#This Row],[SEATS_BOOKED]]</f>
        <v>0</v>
      </c>
      <c r="Q1166" s="247" t="s">
        <v>109</v>
      </c>
      <c r="R1166" s="249" t="s">
        <v>459</v>
      </c>
      <c r="S1166" s="247" t="str">
        <f>LEFT(Table1[[#This Row],[SECTOR]],3)</f>
        <v>SSH</v>
      </c>
      <c r="T1166" s="247" t="str">
        <f>RIGHT(Table1[[#This Row],[SECTOR]],3)</f>
        <v>BRI</v>
      </c>
      <c r="U1166" s="247" t="str">
        <f t="shared" si="25"/>
        <v>BRI</v>
      </c>
      <c r="V1166" s="247">
        <f>WEEKDAY(Table1[[#This Row],[FLIGHT_DATE]],2)</f>
        <v>6</v>
      </c>
      <c r="W1166" s="247">
        <f>Table1[[#This Row],[FLIGHT_DATE]]-Table1[[#This Row],[DATE_BOOKED]]</f>
        <v>213</v>
      </c>
    </row>
    <row r="1167" spans="1:23" x14ac:dyDescent="0.25">
      <c r="A1167" s="246">
        <v>45728</v>
      </c>
      <c r="B1167" s="247" t="s">
        <v>540</v>
      </c>
      <c r="C1167" s="98" t="s">
        <v>108</v>
      </c>
      <c r="D1167" s="98"/>
      <c r="E1167" s="247"/>
      <c r="F1167" s="247" t="s">
        <v>45</v>
      </c>
      <c r="G1167" s="247" t="s">
        <v>8</v>
      </c>
      <c r="H1167" s="247" t="s">
        <v>295</v>
      </c>
      <c r="I1167" s="248" t="s">
        <v>294</v>
      </c>
      <c r="J1167" s="246">
        <v>45948</v>
      </c>
      <c r="K1167" s="249">
        <v>0</v>
      </c>
      <c r="L1167" s="250">
        <v>0</v>
      </c>
      <c r="M1167" s="251">
        <v>0</v>
      </c>
      <c r="N1167" s="252">
        <v>0</v>
      </c>
      <c r="O1167" s="252">
        <v>0</v>
      </c>
      <c r="P1167" s="253">
        <f>SUM(Table1[[#This Row],[BASE_FARE]:[SURCHARGES]])*Table1[[#This Row],[SEATS_BOOKED]]</f>
        <v>0</v>
      </c>
      <c r="Q1167" s="247" t="s">
        <v>109</v>
      </c>
      <c r="R1167" s="249" t="s">
        <v>459</v>
      </c>
      <c r="S1167" s="247" t="str">
        <f>LEFT(Table1[[#This Row],[SECTOR]],3)</f>
        <v>SSH</v>
      </c>
      <c r="T1167" s="247" t="str">
        <f>RIGHT(Table1[[#This Row],[SECTOR]],3)</f>
        <v>BRI</v>
      </c>
      <c r="U1167" s="247" t="str">
        <f t="shared" si="25"/>
        <v>BRI</v>
      </c>
      <c r="V1167" s="247">
        <f>WEEKDAY(Table1[[#This Row],[FLIGHT_DATE]],2)</f>
        <v>6</v>
      </c>
      <c r="W1167" s="247">
        <f>Table1[[#This Row],[FLIGHT_DATE]]-Table1[[#This Row],[DATE_BOOKED]]</f>
        <v>220</v>
      </c>
    </row>
    <row r="1168" spans="1:23" x14ac:dyDescent="0.25">
      <c r="A1168" s="246">
        <v>45728</v>
      </c>
      <c r="B1168" s="247" t="s">
        <v>540</v>
      </c>
      <c r="C1168" s="98" t="s">
        <v>108</v>
      </c>
      <c r="D1168" s="98"/>
      <c r="E1168" s="247"/>
      <c r="F1168" s="247" t="s">
        <v>45</v>
      </c>
      <c r="G1168" s="247" t="s">
        <v>8</v>
      </c>
      <c r="H1168" s="247" t="s">
        <v>295</v>
      </c>
      <c r="I1168" s="248" t="s">
        <v>294</v>
      </c>
      <c r="J1168" s="246">
        <v>45955</v>
      </c>
      <c r="K1168" s="249">
        <v>0</v>
      </c>
      <c r="L1168" s="250">
        <v>0</v>
      </c>
      <c r="M1168" s="251">
        <v>0</v>
      </c>
      <c r="N1168" s="252">
        <v>0</v>
      </c>
      <c r="O1168" s="252">
        <v>0</v>
      </c>
      <c r="P1168" s="253">
        <f>SUM(Table1[[#This Row],[BASE_FARE]:[SURCHARGES]])*Table1[[#This Row],[SEATS_BOOKED]]</f>
        <v>0</v>
      </c>
      <c r="Q1168" s="247" t="s">
        <v>109</v>
      </c>
      <c r="R1168" s="249" t="s">
        <v>459</v>
      </c>
      <c r="S1168" s="247" t="str">
        <f>LEFT(Table1[[#This Row],[SECTOR]],3)</f>
        <v>SSH</v>
      </c>
      <c r="T1168" s="247" t="str">
        <f>RIGHT(Table1[[#This Row],[SECTOR]],3)</f>
        <v>BRI</v>
      </c>
      <c r="U1168" s="247" t="str">
        <f t="shared" si="25"/>
        <v>BRI</v>
      </c>
      <c r="V1168" s="247">
        <f>WEEKDAY(Table1[[#This Row],[FLIGHT_DATE]],2)</f>
        <v>6</v>
      </c>
      <c r="W1168" s="247">
        <f>Table1[[#This Row],[FLIGHT_DATE]]-Table1[[#This Row],[DATE_BOOKED]]</f>
        <v>227</v>
      </c>
    </row>
    <row r="1169" spans="1:23" x14ac:dyDescent="0.25">
      <c r="A1169" s="246">
        <v>45728</v>
      </c>
      <c r="B1169" s="247" t="s">
        <v>540</v>
      </c>
      <c r="C1169" s="98" t="s">
        <v>108</v>
      </c>
      <c r="D1169" s="98"/>
      <c r="E1169" s="247"/>
      <c r="F1169" s="247" t="s">
        <v>45</v>
      </c>
      <c r="G1169" s="247" t="s">
        <v>8</v>
      </c>
      <c r="H1169" s="247" t="s">
        <v>295</v>
      </c>
      <c r="I1169" s="248" t="s">
        <v>294</v>
      </c>
      <c r="J1169" s="246">
        <v>45962</v>
      </c>
      <c r="K1169" s="249">
        <v>0</v>
      </c>
      <c r="L1169" s="250">
        <v>0</v>
      </c>
      <c r="M1169" s="251">
        <v>0</v>
      </c>
      <c r="N1169" s="252">
        <v>0</v>
      </c>
      <c r="O1169" s="252">
        <v>0</v>
      </c>
      <c r="P1169" s="253">
        <f>SUM(Table1[[#This Row],[BASE_FARE]:[SURCHARGES]])*Table1[[#This Row],[SEATS_BOOKED]]</f>
        <v>0</v>
      </c>
      <c r="Q1169" s="247" t="s">
        <v>109</v>
      </c>
      <c r="R1169" s="249" t="s">
        <v>459</v>
      </c>
      <c r="S1169" s="247" t="str">
        <f>LEFT(Table1[[#This Row],[SECTOR]],3)</f>
        <v>SSH</v>
      </c>
      <c r="T1169" s="247" t="str">
        <f>RIGHT(Table1[[#This Row],[SECTOR]],3)</f>
        <v>BRI</v>
      </c>
      <c r="U1169" s="247" t="str">
        <f t="shared" si="25"/>
        <v>BRI</v>
      </c>
      <c r="V1169" s="247">
        <f>WEEKDAY(Table1[[#This Row],[FLIGHT_DATE]],2)</f>
        <v>6</v>
      </c>
      <c r="W1169" s="247">
        <f>Table1[[#This Row],[FLIGHT_DATE]]-Table1[[#This Row],[DATE_BOOKED]]</f>
        <v>234</v>
      </c>
    </row>
    <row r="1170" spans="1:23" x14ac:dyDescent="0.25">
      <c r="A1170" s="246">
        <v>45728</v>
      </c>
      <c r="B1170" s="247" t="s">
        <v>541</v>
      </c>
      <c r="C1170" s="98" t="s">
        <v>108</v>
      </c>
      <c r="D1170" s="98"/>
      <c r="E1170" s="247"/>
      <c r="F1170" s="247" t="s">
        <v>45</v>
      </c>
      <c r="G1170" s="247" t="s">
        <v>7</v>
      </c>
      <c r="H1170" s="247" t="s">
        <v>284</v>
      </c>
      <c r="I1170" s="248" t="s">
        <v>481</v>
      </c>
      <c r="J1170" s="246">
        <v>45856</v>
      </c>
      <c r="K1170" s="249">
        <v>0</v>
      </c>
      <c r="L1170" s="249">
        <v>0</v>
      </c>
      <c r="M1170" s="251"/>
      <c r="N1170" s="252"/>
      <c r="O1170" s="252"/>
      <c r="P1170" s="253">
        <f>SUM(Table1[[#This Row],[BASE_FARE]:[SURCHARGES]])*Table1[[#This Row],[SEATS_BOOKED]]</f>
        <v>0</v>
      </c>
      <c r="Q1170" s="247" t="s">
        <v>109</v>
      </c>
      <c r="R1170" s="249" t="s">
        <v>459</v>
      </c>
      <c r="S1170" s="247" t="str">
        <f>LEFT(Table1[[#This Row],[SECTOR]],3)</f>
        <v>FCO</v>
      </c>
      <c r="T1170" s="247" t="str">
        <f>RIGHT(Table1[[#This Row],[SECTOR]],3)</f>
        <v>SSH</v>
      </c>
      <c r="U1170" s="247" t="str">
        <f t="shared" si="25"/>
        <v>FCO</v>
      </c>
      <c r="V1170" s="247">
        <f>WEEKDAY(Table1[[#This Row],[FLIGHT_DATE]],2)</f>
        <v>5</v>
      </c>
      <c r="W1170" s="247">
        <f>Table1[[#This Row],[FLIGHT_DATE]]-Table1[[#This Row],[DATE_BOOKED]]</f>
        <v>128</v>
      </c>
    </row>
    <row r="1171" spans="1:23" x14ac:dyDescent="0.25">
      <c r="A1171" s="246">
        <v>45728</v>
      </c>
      <c r="B1171" s="247" t="s">
        <v>541</v>
      </c>
      <c r="C1171" s="98" t="s">
        <v>108</v>
      </c>
      <c r="D1171" s="98"/>
      <c r="E1171" s="247"/>
      <c r="F1171" s="247" t="s">
        <v>45</v>
      </c>
      <c r="G1171" s="247" t="s">
        <v>7</v>
      </c>
      <c r="H1171" s="247" t="s">
        <v>284</v>
      </c>
      <c r="I1171" s="248" t="s">
        <v>481</v>
      </c>
      <c r="J1171" s="246">
        <v>45863</v>
      </c>
      <c r="K1171" s="249">
        <v>0</v>
      </c>
      <c r="L1171" s="249">
        <v>0</v>
      </c>
      <c r="M1171" s="251"/>
      <c r="N1171" s="252"/>
      <c r="O1171" s="252"/>
      <c r="P1171" s="253">
        <f>SUM(Table1[[#This Row],[BASE_FARE]:[SURCHARGES]])*Table1[[#This Row],[SEATS_BOOKED]]</f>
        <v>0</v>
      </c>
      <c r="Q1171" s="247" t="s">
        <v>109</v>
      </c>
      <c r="R1171" s="249" t="s">
        <v>459</v>
      </c>
      <c r="S1171" s="247" t="str">
        <f>LEFT(Table1[[#This Row],[SECTOR]],3)</f>
        <v>FCO</v>
      </c>
      <c r="T1171" s="247" t="str">
        <f>RIGHT(Table1[[#This Row],[SECTOR]],3)</f>
        <v>SSH</v>
      </c>
      <c r="U1171" s="247" t="str">
        <f t="shared" si="25"/>
        <v>FCO</v>
      </c>
      <c r="V1171" s="247">
        <f>WEEKDAY(Table1[[#This Row],[FLIGHT_DATE]],2)</f>
        <v>5</v>
      </c>
      <c r="W1171" s="247">
        <f>Table1[[#This Row],[FLIGHT_DATE]]-Table1[[#This Row],[DATE_BOOKED]]</f>
        <v>135</v>
      </c>
    </row>
    <row r="1172" spans="1:23" x14ac:dyDescent="0.25">
      <c r="A1172" s="246">
        <v>45728</v>
      </c>
      <c r="B1172" s="247" t="s">
        <v>541</v>
      </c>
      <c r="C1172" s="98" t="s">
        <v>108</v>
      </c>
      <c r="D1172" s="98"/>
      <c r="E1172" s="247"/>
      <c r="F1172" s="247" t="s">
        <v>45</v>
      </c>
      <c r="G1172" s="247" t="s">
        <v>7</v>
      </c>
      <c r="H1172" s="247" t="s">
        <v>284</v>
      </c>
      <c r="I1172" s="248" t="s">
        <v>481</v>
      </c>
      <c r="J1172" s="246">
        <v>45870</v>
      </c>
      <c r="K1172" s="249">
        <v>0</v>
      </c>
      <c r="L1172" s="249">
        <v>0</v>
      </c>
      <c r="M1172" s="251"/>
      <c r="N1172" s="252"/>
      <c r="O1172" s="252"/>
      <c r="P1172" s="253">
        <f>SUM(Table1[[#This Row],[BASE_FARE]:[SURCHARGES]])*Table1[[#This Row],[SEATS_BOOKED]]</f>
        <v>0</v>
      </c>
      <c r="Q1172" s="247" t="s">
        <v>109</v>
      </c>
      <c r="R1172" s="249" t="s">
        <v>459</v>
      </c>
      <c r="S1172" s="247" t="str">
        <f>LEFT(Table1[[#This Row],[SECTOR]],3)</f>
        <v>FCO</v>
      </c>
      <c r="T1172" s="247" t="str">
        <f>RIGHT(Table1[[#This Row],[SECTOR]],3)</f>
        <v>SSH</v>
      </c>
      <c r="U1172" s="247" t="str">
        <f t="shared" si="25"/>
        <v>FCO</v>
      </c>
      <c r="V1172" s="247">
        <f>WEEKDAY(Table1[[#This Row],[FLIGHT_DATE]],2)</f>
        <v>5</v>
      </c>
      <c r="W1172" s="247">
        <f>Table1[[#This Row],[FLIGHT_DATE]]-Table1[[#This Row],[DATE_BOOKED]]</f>
        <v>142</v>
      </c>
    </row>
    <row r="1173" spans="1:23" x14ac:dyDescent="0.25">
      <c r="A1173" s="246">
        <v>45728</v>
      </c>
      <c r="B1173" s="247" t="s">
        <v>541</v>
      </c>
      <c r="C1173" s="98" t="s">
        <v>108</v>
      </c>
      <c r="D1173" s="98"/>
      <c r="E1173" s="247"/>
      <c r="F1173" s="247" t="s">
        <v>45</v>
      </c>
      <c r="G1173" s="247" t="s">
        <v>7</v>
      </c>
      <c r="H1173" s="247" t="s">
        <v>284</v>
      </c>
      <c r="I1173" s="248" t="s">
        <v>481</v>
      </c>
      <c r="J1173" s="246">
        <v>45877</v>
      </c>
      <c r="K1173" s="249">
        <v>0</v>
      </c>
      <c r="L1173" s="249">
        <v>0</v>
      </c>
      <c r="M1173" s="251"/>
      <c r="N1173" s="252"/>
      <c r="O1173" s="252"/>
      <c r="P1173" s="253">
        <f>SUM(Table1[[#This Row],[BASE_FARE]:[SURCHARGES]])*Table1[[#This Row],[SEATS_BOOKED]]</f>
        <v>0</v>
      </c>
      <c r="Q1173" s="247" t="s">
        <v>109</v>
      </c>
      <c r="R1173" s="249" t="s">
        <v>459</v>
      </c>
      <c r="S1173" s="247" t="str">
        <f>LEFT(Table1[[#This Row],[SECTOR]],3)</f>
        <v>FCO</v>
      </c>
      <c r="T1173" s="247" t="str">
        <f>RIGHT(Table1[[#This Row],[SECTOR]],3)</f>
        <v>SSH</v>
      </c>
      <c r="U1173" s="247" t="str">
        <f t="shared" si="25"/>
        <v>FCO</v>
      </c>
      <c r="V1173" s="247">
        <f>WEEKDAY(Table1[[#This Row],[FLIGHT_DATE]],2)</f>
        <v>5</v>
      </c>
      <c r="W1173" s="247">
        <f>Table1[[#This Row],[FLIGHT_DATE]]-Table1[[#This Row],[DATE_BOOKED]]</f>
        <v>149</v>
      </c>
    </row>
    <row r="1174" spans="1:23" x14ac:dyDescent="0.25">
      <c r="A1174" s="246">
        <v>45728</v>
      </c>
      <c r="B1174" s="247" t="s">
        <v>541</v>
      </c>
      <c r="C1174" s="98" t="s">
        <v>108</v>
      </c>
      <c r="D1174" s="98"/>
      <c r="E1174" s="247"/>
      <c r="F1174" s="247" t="s">
        <v>45</v>
      </c>
      <c r="G1174" s="247" t="s">
        <v>7</v>
      </c>
      <c r="H1174" s="247" t="s">
        <v>284</v>
      </c>
      <c r="I1174" s="248" t="s">
        <v>481</v>
      </c>
      <c r="J1174" s="246">
        <v>45884</v>
      </c>
      <c r="K1174" s="249">
        <v>0</v>
      </c>
      <c r="L1174" s="249">
        <v>0</v>
      </c>
      <c r="M1174" s="251"/>
      <c r="N1174" s="252"/>
      <c r="O1174" s="252"/>
      <c r="P1174" s="253">
        <f>SUM(Table1[[#This Row],[BASE_FARE]:[SURCHARGES]])*Table1[[#This Row],[SEATS_BOOKED]]</f>
        <v>0</v>
      </c>
      <c r="Q1174" s="247" t="s">
        <v>109</v>
      </c>
      <c r="R1174" s="249" t="s">
        <v>459</v>
      </c>
      <c r="S1174" s="247" t="str">
        <f>LEFT(Table1[[#This Row],[SECTOR]],3)</f>
        <v>FCO</v>
      </c>
      <c r="T1174" s="247" t="str">
        <f>RIGHT(Table1[[#This Row],[SECTOR]],3)</f>
        <v>SSH</v>
      </c>
      <c r="U1174" s="247" t="str">
        <f t="shared" si="25"/>
        <v>FCO</v>
      </c>
      <c r="V1174" s="247">
        <f>WEEKDAY(Table1[[#This Row],[FLIGHT_DATE]],2)</f>
        <v>5</v>
      </c>
      <c r="W1174" s="247">
        <f>Table1[[#This Row],[FLIGHT_DATE]]-Table1[[#This Row],[DATE_BOOKED]]</f>
        <v>156</v>
      </c>
    </row>
    <row r="1175" spans="1:23" x14ac:dyDescent="0.25">
      <c r="A1175" s="246">
        <v>45728</v>
      </c>
      <c r="B1175" s="247" t="s">
        <v>541</v>
      </c>
      <c r="C1175" s="98" t="s">
        <v>108</v>
      </c>
      <c r="D1175" s="98"/>
      <c r="E1175" s="247"/>
      <c r="F1175" s="247" t="s">
        <v>45</v>
      </c>
      <c r="G1175" s="247" t="s">
        <v>7</v>
      </c>
      <c r="H1175" s="247" t="s">
        <v>284</v>
      </c>
      <c r="I1175" s="248" t="s">
        <v>481</v>
      </c>
      <c r="J1175" s="246">
        <v>45891</v>
      </c>
      <c r="K1175" s="249">
        <v>0</v>
      </c>
      <c r="L1175" s="249">
        <v>0</v>
      </c>
      <c r="M1175" s="251"/>
      <c r="N1175" s="252"/>
      <c r="O1175" s="252"/>
      <c r="P1175" s="253">
        <f>SUM(Table1[[#This Row],[BASE_FARE]:[SURCHARGES]])*Table1[[#This Row],[SEATS_BOOKED]]</f>
        <v>0</v>
      </c>
      <c r="Q1175" s="247" t="s">
        <v>109</v>
      </c>
      <c r="R1175" s="249" t="s">
        <v>459</v>
      </c>
      <c r="S1175" s="247" t="str">
        <f>LEFT(Table1[[#This Row],[SECTOR]],3)</f>
        <v>FCO</v>
      </c>
      <c r="T1175" s="247" t="str">
        <f>RIGHT(Table1[[#This Row],[SECTOR]],3)</f>
        <v>SSH</v>
      </c>
      <c r="U1175" s="247" t="str">
        <f t="shared" si="25"/>
        <v>FCO</v>
      </c>
      <c r="V1175" s="247">
        <f>WEEKDAY(Table1[[#This Row],[FLIGHT_DATE]],2)</f>
        <v>5</v>
      </c>
      <c r="W1175" s="247">
        <f>Table1[[#This Row],[FLIGHT_DATE]]-Table1[[#This Row],[DATE_BOOKED]]</f>
        <v>163</v>
      </c>
    </row>
    <row r="1176" spans="1:23" x14ac:dyDescent="0.25">
      <c r="A1176" s="246">
        <v>45728</v>
      </c>
      <c r="B1176" s="247" t="s">
        <v>541</v>
      </c>
      <c r="C1176" s="98" t="s">
        <v>108</v>
      </c>
      <c r="D1176" s="98"/>
      <c r="E1176" s="247"/>
      <c r="F1176" s="247" t="s">
        <v>45</v>
      </c>
      <c r="G1176" s="247" t="s">
        <v>7</v>
      </c>
      <c r="H1176" s="247" t="s">
        <v>284</v>
      </c>
      <c r="I1176" s="248" t="s">
        <v>481</v>
      </c>
      <c r="J1176" s="246">
        <v>45898</v>
      </c>
      <c r="K1176" s="249">
        <v>0</v>
      </c>
      <c r="L1176" s="249">
        <v>0</v>
      </c>
      <c r="M1176" s="251"/>
      <c r="N1176" s="252"/>
      <c r="O1176" s="252"/>
      <c r="P1176" s="253">
        <f>SUM(Table1[[#This Row],[BASE_FARE]:[SURCHARGES]])*Table1[[#This Row],[SEATS_BOOKED]]</f>
        <v>0</v>
      </c>
      <c r="Q1176" s="247" t="s">
        <v>109</v>
      </c>
      <c r="R1176" s="249" t="s">
        <v>459</v>
      </c>
      <c r="S1176" s="247" t="str">
        <f>LEFT(Table1[[#This Row],[SECTOR]],3)</f>
        <v>FCO</v>
      </c>
      <c r="T1176" s="247" t="str">
        <f>RIGHT(Table1[[#This Row],[SECTOR]],3)</f>
        <v>SSH</v>
      </c>
      <c r="U1176" s="247" t="str">
        <f t="shared" si="25"/>
        <v>FCO</v>
      </c>
      <c r="V1176" s="247">
        <f>WEEKDAY(Table1[[#This Row],[FLIGHT_DATE]],2)</f>
        <v>5</v>
      </c>
      <c r="W1176" s="247">
        <f>Table1[[#This Row],[FLIGHT_DATE]]-Table1[[#This Row],[DATE_BOOKED]]</f>
        <v>170</v>
      </c>
    </row>
    <row r="1177" spans="1:23" x14ac:dyDescent="0.25">
      <c r="A1177" s="246">
        <v>45728</v>
      </c>
      <c r="B1177" s="247" t="s">
        <v>541</v>
      </c>
      <c r="C1177" s="98" t="s">
        <v>108</v>
      </c>
      <c r="D1177" s="98"/>
      <c r="E1177" s="247"/>
      <c r="F1177" s="247" t="s">
        <v>45</v>
      </c>
      <c r="G1177" s="247" t="s">
        <v>7</v>
      </c>
      <c r="H1177" s="247" t="s">
        <v>284</v>
      </c>
      <c r="I1177" s="248" t="s">
        <v>481</v>
      </c>
      <c r="J1177" s="246">
        <v>45905</v>
      </c>
      <c r="K1177" s="249">
        <v>0</v>
      </c>
      <c r="L1177" s="249">
        <v>0</v>
      </c>
      <c r="M1177" s="251"/>
      <c r="N1177" s="252"/>
      <c r="O1177" s="252"/>
      <c r="P1177" s="253">
        <f>SUM(Table1[[#This Row],[BASE_FARE]:[SURCHARGES]])*Table1[[#This Row],[SEATS_BOOKED]]</f>
        <v>0</v>
      </c>
      <c r="Q1177" s="247" t="s">
        <v>109</v>
      </c>
      <c r="R1177" s="249" t="s">
        <v>459</v>
      </c>
      <c r="S1177" s="247" t="str">
        <f>LEFT(Table1[[#This Row],[SECTOR]],3)</f>
        <v>FCO</v>
      </c>
      <c r="T1177" s="247" t="str">
        <f>RIGHT(Table1[[#This Row],[SECTOR]],3)</f>
        <v>SSH</v>
      </c>
      <c r="U1177" s="247" t="str">
        <f t="shared" si="25"/>
        <v>FCO</v>
      </c>
      <c r="V1177" s="247">
        <f>WEEKDAY(Table1[[#This Row],[FLIGHT_DATE]],2)</f>
        <v>5</v>
      </c>
      <c r="W1177" s="247">
        <f>Table1[[#This Row],[FLIGHT_DATE]]-Table1[[#This Row],[DATE_BOOKED]]</f>
        <v>177</v>
      </c>
    </row>
    <row r="1178" spans="1:23" x14ac:dyDescent="0.25">
      <c r="A1178" s="246">
        <v>45728</v>
      </c>
      <c r="B1178" s="247" t="s">
        <v>541</v>
      </c>
      <c r="C1178" s="98" t="s">
        <v>108</v>
      </c>
      <c r="D1178" s="98"/>
      <c r="E1178" s="247"/>
      <c r="F1178" s="247" t="s">
        <v>45</v>
      </c>
      <c r="G1178" s="247" t="s">
        <v>8</v>
      </c>
      <c r="H1178" s="247" t="s">
        <v>286</v>
      </c>
      <c r="I1178" s="248" t="s">
        <v>483</v>
      </c>
      <c r="J1178" s="246">
        <v>45863</v>
      </c>
      <c r="K1178" s="249">
        <v>0</v>
      </c>
      <c r="L1178" s="249">
        <v>0</v>
      </c>
      <c r="M1178" s="251"/>
      <c r="N1178" s="252"/>
      <c r="O1178" s="252"/>
      <c r="P1178" s="253">
        <f>SUM(Table1[[#This Row],[BASE_FARE]:[SURCHARGES]])*Table1[[#This Row],[SEATS_BOOKED]]</f>
        <v>0</v>
      </c>
      <c r="Q1178" s="247" t="s">
        <v>109</v>
      </c>
      <c r="R1178" s="249" t="s">
        <v>459</v>
      </c>
      <c r="S1178" s="247" t="str">
        <f>LEFT(Table1[[#This Row],[SECTOR]],3)</f>
        <v>SSH</v>
      </c>
      <c r="T1178" s="247" t="str">
        <f>RIGHT(Table1[[#This Row],[SECTOR]],3)</f>
        <v>FCO</v>
      </c>
      <c r="U1178" s="247" t="str">
        <f t="shared" si="25"/>
        <v>FCO</v>
      </c>
      <c r="V1178" s="247">
        <f>WEEKDAY(Table1[[#This Row],[FLIGHT_DATE]],2)</f>
        <v>5</v>
      </c>
      <c r="W1178" s="247">
        <f>Table1[[#This Row],[FLIGHT_DATE]]-Table1[[#This Row],[DATE_BOOKED]]</f>
        <v>135</v>
      </c>
    </row>
    <row r="1179" spans="1:23" x14ac:dyDescent="0.25">
      <c r="A1179" s="246">
        <v>45728</v>
      </c>
      <c r="B1179" s="247" t="s">
        <v>541</v>
      </c>
      <c r="C1179" s="98" t="s">
        <v>108</v>
      </c>
      <c r="D1179" s="98"/>
      <c r="E1179" s="247"/>
      <c r="F1179" s="247" t="s">
        <v>45</v>
      </c>
      <c r="G1179" s="247" t="s">
        <v>8</v>
      </c>
      <c r="H1179" s="247" t="s">
        <v>286</v>
      </c>
      <c r="I1179" s="248" t="s">
        <v>483</v>
      </c>
      <c r="J1179" s="246">
        <v>45870</v>
      </c>
      <c r="K1179" s="249">
        <v>0</v>
      </c>
      <c r="L1179" s="249">
        <v>0</v>
      </c>
      <c r="M1179" s="251"/>
      <c r="N1179" s="252"/>
      <c r="O1179" s="252"/>
      <c r="P1179" s="253">
        <f>SUM(Table1[[#This Row],[BASE_FARE]:[SURCHARGES]])*Table1[[#This Row],[SEATS_BOOKED]]</f>
        <v>0</v>
      </c>
      <c r="Q1179" s="247" t="s">
        <v>109</v>
      </c>
      <c r="R1179" s="249" t="s">
        <v>459</v>
      </c>
      <c r="S1179" s="247" t="str">
        <f>LEFT(Table1[[#This Row],[SECTOR]],3)</f>
        <v>SSH</v>
      </c>
      <c r="T1179" s="247" t="str">
        <f>RIGHT(Table1[[#This Row],[SECTOR]],3)</f>
        <v>FCO</v>
      </c>
      <c r="U1179" s="247" t="str">
        <f t="shared" si="25"/>
        <v>FCO</v>
      </c>
      <c r="V1179" s="247">
        <f>WEEKDAY(Table1[[#This Row],[FLIGHT_DATE]],2)</f>
        <v>5</v>
      </c>
      <c r="W1179" s="247">
        <f>Table1[[#This Row],[FLIGHT_DATE]]-Table1[[#This Row],[DATE_BOOKED]]</f>
        <v>142</v>
      </c>
    </row>
    <row r="1180" spans="1:23" x14ac:dyDescent="0.25">
      <c r="A1180" s="246">
        <v>45728</v>
      </c>
      <c r="B1180" s="247" t="s">
        <v>541</v>
      </c>
      <c r="C1180" s="98" t="s">
        <v>108</v>
      </c>
      <c r="D1180" s="98"/>
      <c r="E1180" s="247"/>
      <c r="F1180" s="247" t="s">
        <v>45</v>
      </c>
      <c r="G1180" s="247" t="s">
        <v>8</v>
      </c>
      <c r="H1180" s="247" t="s">
        <v>286</v>
      </c>
      <c r="I1180" s="248" t="s">
        <v>483</v>
      </c>
      <c r="J1180" s="246">
        <v>45877</v>
      </c>
      <c r="K1180" s="249">
        <v>0</v>
      </c>
      <c r="L1180" s="249">
        <v>0</v>
      </c>
      <c r="M1180" s="251"/>
      <c r="N1180" s="252"/>
      <c r="O1180" s="252"/>
      <c r="P1180" s="253">
        <f>SUM(Table1[[#This Row],[BASE_FARE]:[SURCHARGES]])*Table1[[#This Row],[SEATS_BOOKED]]</f>
        <v>0</v>
      </c>
      <c r="Q1180" s="247" t="s">
        <v>109</v>
      </c>
      <c r="R1180" s="249" t="s">
        <v>459</v>
      </c>
      <c r="S1180" s="247" t="str">
        <f>LEFT(Table1[[#This Row],[SECTOR]],3)</f>
        <v>SSH</v>
      </c>
      <c r="T1180" s="247" t="str">
        <f>RIGHT(Table1[[#This Row],[SECTOR]],3)</f>
        <v>FCO</v>
      </c>
      <c r="U1180" s="247" t="str">
        <f t="shared" si="25"/>
        <v>FCO</v>
      </c>
      <c r="V1180" s="247">
        <f>WEEKDAY(Table1[[#This Row],[FLIGHT_DATE]],2)</f>
        <v>5</v>
      </c>
      <c r="W1180" s="247">
        <f>Table1[[#This Row],[FLIGHT_DATE]]-Table1[[#This Row],[DATE_BOOKED]]</f>
        <v>149</v>
      </c>
    </row>
    <row r="1181" spans="1:23" x14ac:dyDescent="0.25">
      <c r="A1181" s="246">
        <v>45728</v>
      </c>
      <c r="B1181" s="247" t="s">
        <v>541</v>
      </c>
      <c r="C1181" s="98" t="s">
        <v>108</v>
      </c>
      <c r="D1181" s="98"/>
      <c r="E1181" s="247"/>
      <c r="F1181" s="247" t="s">
        <v>45</v>
      </c>
      <c r="G1181" s="247" t="s">
        <v>8</v>
      </c>
      <c r="H1181" s="247" t="s">
        <v>286</v>
      </c>
      <c r="I1181" s="248" t="s">
        <v>483</v>
      </c>
      <c r="J1181" s="246">
        <v>45884</v>
      </c>
      <c r="K1181" s="249">
        <v>0</v>
      </c>
      <c r="L1181" s="249">
        <v>0</v>
      </c>
      <c r="M1181" s="251"/>
      <c r="N1181" s="252"/>
      <c r="O1181" s="252"/>
      <c r="P1181" s="253">
        <f>SUM(Table1[[#This Row],[BASE_FARE]:[SURCHARGES]])*Table1[[#This Row],[SEATS_BOOKED]]</f>
        <v>0</v>
      </c>
      <c r="Q1181" s="247" t="s">
        <v>109</v>
      </c>
      <c r="R1181" s="249" t="s">
        <v>459</v>
      </c>
      <c r="S1181" s="247" t="str">
        <f>LEFT(Table1[[#This Row],[SECTOR]],3)</f>
        <v>SSH</v>
      </c>
      <c r="T1181" s="247" t="str">
        <f>RIGHT(Table1[[#This Row],[SECTOR]],3)</f>
        <v>FCO</v>
      </c>
      <c r="U1181" s="247" t="str">
        <f t="shared" si="25"/>
        <v>FCO</v>
      </c>
      <c r="V1181" s="247">
        <f>WEEKDAY(Table1[[#This Row],[FLIGHT_DATE]],2)</f>
        <v>5</v>
      </c>
      <c r="W1181" s="247">
        <f>Table1[[#This Row],[FLIGHT_DATE]]-Table1[[#This Row],[DATE_BOOKED]]</f>
        <v>156</v>
      </c>
    </row>
    <row r="1182" spans="1:23" x14ac:dyDescent="0.25">
      <c r="A1182" s="246">
        <v>45728</v>
      </c>
      <c r="B1182" s="247" t="s">
        <v>541</v>
      </c>
      <c r="C1182" s="98" t="s">
        <v>108</v>
      </c>
      <c r="D1182" s="98"/>
      <c r="E1182" s="247"/>
      <c r="F1182" s="247" t="s">
        <v>45</v>
      </c>
      <c r="G1182" s="247" t="s">
        <v>8</v>
      </c>
      <c r="H1182" s="247" t="s">
        <v>286</v>
      </c>
      <c r="I1182" s="248" t="s">
        <v>483</v>
      </c>
      <c r="J1182" s="246">
        <v>45891</v>
      </c>
      <c r="K1182" s="249">
        <v>0</v>
      </c>
      <c r="L1182" s="249">
        <v>0</v>
      </c>
      <c r="M1182" s="251"/>
      <c r="N1182" s="252"/>
      <c r="O1182" s="252"/>
      <c r="P1182" s="253">
        <f>SUM(Table1[[#This Row],[BASE_FARE]:[SURCHARGES]])*Table1[[#This Row],[SEATS_BOOKED]]</f>
        <v>0</v>
      </c>
      <c r="Q1182" s="247" t="s">
        <v>109</v>
      </c>
      <c r="R1182" s="249" t="s">
        <v>459</v>
      </c>
      <c r="S1182" s="247" t="str">
        <f>LEFT(Table1[[#This Row],[SECTOR]],3)</f>
        <v>SSH</v>
      </c>
      <c r="T1182" s="247" t="str">
        <f>RIGHT(Table1[[#This Row],[SECTOR]],3)</f>
        <v>FCO</v>
      </c>
      <c r="U1182" s="247" t="str">
        <f t="shared" si="25"/>
        <v>FCO</v>
      </c>
      <c r="V1182" s="247">
        <f>WEEKDAY(Table1[[#This Row],[FLIGHT_DATE]],2)</f>
        <v>5</v>
      </c>
      <c r="W1182" s="247">
        <f>Table1[[#This Row],[FLIGHT_DATE]]-Table1[[#This Row],[DATE_BOOKED]]</f>
        <v>163</v>
      </c>
    </row>
    <row r="1183" spans="1:23" x14ac:dyDescent="0.25">
      <c r="A1183" s="246">
        <v>45728</v>
      </c>
      <c r="B1183" s="247" t="s">
        <v>541</v>
      </c>
      <c r="C1183" s="98" t="s">
        <v>108</v>
      </c>
      <c r="D1183" s="98"/>
      <c r="E1183" s="247"/>
      <c r="F1183" s="247" t="s">
        <v>45</v>
      </c>
      <c r="G1183" s="247" t="s">
        <v>8</v>
      </c>
      <c r="H1183" s="247" t="s">
        <v>286</v>
      </c>
      <c r="I1183" s="248" t="s">
        <v>483</v>
      </c>
      <c r="J1183" s="246">
        <v>45898</v>
      </c>
      <c r="K1183" s="249">
        <v>0</v>
      </c>
      <c r="L1183" s="249">
        <v>0</v>
      </c>
      <c r="M1183" s="251"/>
      <c r="N1183" s="252"/>
      <c r="O1183" s="252"/>
      <c r="P1183" s="253">
        <f>SUM(Table1[[#This Row],[BASE_FARE]:[SURCHARGES]])*Table1[[#This Row],[SEATS_BOOKED]]</f>
        <v>0</v>
      </c>
      <c r="Q1183" s="247" t="s">
        <v>109</v>
      </c>
      <c r="R1183" s="249" t="s">
        <v>459</v>
      </c>
      <c r="S1183" s="247" t="str">
        <f>LEFT(Table1[[#This Row],[SECTOR]],3)</f>
        <v>SSH</v>
      </c>
      <c r="T1183" s="247" t="str">
        <f>RIGHT(Table1[[#This Row],[SECTOR]],3)</f>
        <v>FCO</v>
      </c>
      <c r="U1183" s="247" t="str">
        <f t="shared" si="25"/>
        <v>FCO</v>
      </c>
      <c r="V1183" s="247">
        <f>WEEKDAY(Table1[[#This Row],[FLIGHT_DATE]],2)</f>
        <v>5</v>
      </c>
      <c r="W1183" s="247">
        <f>Table1[[#This Row],[FLIGHT_DATE]]-Table1[[#This Row],[DATE_BOOKED]]</f>
        <v>170</v>
      </c>
    </row>
    <row r="1184" spans="1:23" x14ac:dyDescent="0.25">
      <c r="A1184" s="246">
        <v>45728</v>
      </c>
      <c r="B1184" s="247" t="s">
        <v>541</v>
      </c>
      <c r="C1184" s="98" t="s">
        <v>108</v>
      </c>
      <c r="D1184" s="98"/>
      <c r="E1184" s="247"/>
      <c r="F1184" s="247" t="s">
        <v>45</v>
      </c>
      <c r="G1184" s="247" t="s">
        <v>8</v>
      </c>
      <c r="H1184" s="247" t="s">
        <v>286</v>
      </c>
      <c r="I1184" s="248" t="s">
        <v>483</v>
      </c>
      <c r="J1184" s="246">
        <v>45905</v>
      </c>
      <c r="K1184" s="249">
        <v>0</v>
      </c>
      <c r="L1184" s="249">
        <v>0</v>
      </c>
      <c r="M1184" s="251"/>
      <c r="N1184" s="252"/>
      <c r="O1184" s="252"/>
      <c r="P1184" s="253">
        <f>SUM(Table1[[#This Row],[BASE_FARE]:[SURCHARGES]])*Table1[[#This Row],[SEATS_BOOKED]]</f>
        <v>0</v>
      </c>
      <c r="Q1184" s="247" t="s">
        <v>109</v>
      </c>
      <c r="R1184" s="249" t="s">
        <v>459</v>
      </c>
      <c r="S1184" s="247" t="str">
        <f>LEFT(Table1[[#This Row],[SECTOR]],3)</f>
        <v>SSH</v>
      </c>
      <c r="T1184" s="247" t="str">
        <f>RIGHT(Table1[[#This Row],[SECTOR]],3)</f>
        <v>FCO</v>
      </c>
      <c r="U1184" s="247" t="str">
        <f t="shared" si="25"/>
        <v>FCO</v>
      </c>
      <c r="V1184" s="247">
        <f>WEEKDAY(Table1[[#This Row],[FLIGHT_DATE]],2)</f>
        <v>5</v>
      </c>
      <c r="W1184" s="247">
        <f>Table1[[#This Row],[FLIGHT_DATE]]-Table1[[#This Row],[DATE_BOOKED]]</f>
        <v>177</v>
      </c>
    </row>
    <row r="1185" spans="1:23" x14ac:dyDescent="0.25">
      <c r="A1185" s="246">
        <v>45728</v>
      </c>
      <c r="B1185" s="247" t="s">
        <v>541</v>
      </c>
      <c r="C1185" s="98" t="s">
        <v>108</v>
      </c>
      <c r="D1185" s="98"/>
      <c r="E1185" s="247"/>
      <c r="F1185" s="247" t="s">
        <v>45</v>
      </c>
      <c r="G1185" s="247" t="s">
        <v>8</v>
      </c>
      <c r="H1185" s="247" t="s">
        <v>286</v>
      </c>
      <c r="I1185" s="248" t="s">
        <v>483</v>
      </c>
      <c r="J1185" s="246">
        <v>45912</v>
      </c>
      <c r="K1185" s="249">
        <v>0</v>
      </c>
      <c r="L1185" s="249">
        <v>0</v>
      </c>
      <c r="M1185" s="251"/>
      <c r="N1185" s="252"/>
      <c r="O1185" s="252"/>
      <c r="P1185" s="253">
        <f>SUM(Table1[[#This Row],[BASE_FARE]:[SURCHARGES]])*Table1[[#This Row],[SEATS_BOOKED]]</f>
        <v>0</v>
      </c>
      <c r="Q1185" s="247" t="s">
        <v>109</v>
      </c>
      <c r="R1185" s="249" t="s">
        <v>459</v>
      </c>
      <c r="S1185" s="247" t="str">
        <f>LEFT(Table1[[#This Row],[SECTOR]],3)</f>
        <v>SSH</v>
      </c>
      <c r="T1185" s="247" t="str">
        <f>RIGHT(Table1[[#This Row],[SECTOR]],3)</f>
        <v>FCO</v>
      </c>
      <c r="U1185" s="247" t="str">
        <f t="shared" si="25"/>
        <v>FCO</v>
      </c>
      <c r="V1185" s="247">
        <f>WEEKDAY(Table1[[#This Row],[FLIGHT_DATE]],2)</f>
        <v>5</v>
      </c>
      <c r="W1185" s="247">
        <f>Table1[[#This Row],[FLIGHT_DATE]]-Table1[[#This Row],[DATE_BOOKED]]</f>
        <v>184</v>
      </c>
    </row>
    <row r="1186" spans="1:23" x14ac:dyDescent="0.25">
      <c r="A1186" s="246">
        <v>45727</v>
      </c>
      <c r="B1186" s="247" t="s">
        <v>247</v>
      </c>
      <c r="C1186" s="98" t="s">
        <v>153</v>
      </c>
      <c r="D1186" s="98"/>
      <c r="E1186" s="247" t="s">
        <v>542</v>
      </c>
      <c r="F1186" s="247" t="s">
        <v>47</v>
      </c>
      <c r="G1186" s="247" t="s">
        <v>7</v>
      </c>
      <c r="H1186" s="247" t="s">
        <v>286</v>
      </c>
      <c r="I1186" s="248" t="s">
        <v>483</v>
      </c>
      <c r="J1186" s="246">
        <v>45898</v>
      </c>
      <c r="K1186" s="249">
        <v>1</v>
      </c>
      <c r="L1186" s="250">
        <v>1</v>
      </c>
      <c r="M1186" s="251">
        <v>240</v>
      </c>
      <c r="N1186" s="252">
        <v>37.14</v>
      </c>
      <c r="O1186" s="252">
        <v>30</v>
      </c>
      <c r="P1186" s="253">
        <f>SUM(Table1[[#This Row],[BASE_FARE]:[SURCHARGES]])*Table1[[#This Row],[SEATS_BOOKED]]</f>
        <v>307.14</v>
      </c>
      <c r="Q1186" s="247" t="s">
        <v>109</v>
      </c>
      <c r="R1186" s="249" t="s">
        <v>154</v>
      </c>
      <c r="S1186" s="247" t="str">
        <f>LEFT(Table1[[#This Row],[SECTOR]],3)</f>
        <v>SSH</v>
      </c>
      <c r="T1186" s="247" t="str">
        <f>RIGHT(Table1[[#This Row],[SECTOR]],3)</f>
        <v>FCO</v>
      </c>
      <c r="U1186" s="247" t="str">
        <f t="shared" si="25"/>
        <v>FCO</v>
      </c>
      <c r="V1186" s="247">
        <f>WEEKDAY(Table1[[#This Row],[FLIGHT_DATE]],2)</f>
        <v>5</v>
      </c>
      <c r="W1186" s="247">
        <f>Table1[[#This Row],[FLIGHT_DATE]]-Table1[[#This Row],[DATE_BOOKED]]</f>
        <v>171</v>
      </c>
    </row>
    <row r="1187" spans="1:23" x14ac:dyDescent="0.25">
      <c r="A1187" s="246">
        <v>45727</v>
      </c>
      <c r="B1187" s="247" t="s">
        <v>247</v>
      </c>
      <c r="C1187" s="98" t="s">
        <v>153</v>
      </c>
      <c r="D1187" s="98"/>
      <c r="E1187" s="247" t="s">
        <v>542</v>
      </c>
      <c r="F1187" s="247" t="s">
        <v>47</v>
      </c>
      <c r="G1187" s="247" t="s">
        <v>7</v>
      </c>
      <c r="H1187" s="247" t="s">
        <v>286</v>
      </c>
      <c r="I1187" s="248" t="s">
        <v>483</v>
      </c>
      <c r="J1187" s="246">
        <v>45898</v>
      </c>
      <c r="K1187" s="249">
        <v>1</v>
      </c>
      <c r="L1187" s="250">
        <v>1</v>
      </c>
      <c r="M1187" s="251">
        <v>240</v>
      </c>
      <c r="N1187" s="252">
        <v>37.14</v>
      </c>
      <c r="O1187" s="252">
        <v>30</v>
      </c>
      <c r="P1187" s="253">
        <f>SUM(Table1[[#This Row],[BASE_FARE]:[SURCHARGES]])*Table1[[#This Row],[SEATS_BOOKED]]</f>
        <v>307.14</v>
      </c>
      <c r="Q1187" s="247" t="s">
        <v>109</v>
      </c>
      <c r="R1187" s="249" t="s">
        <v>154</v>
      </c>
      <c r="S1187" s="247" t="str">
        <f>LEFT(Table1[[#This Row],[SECTOR]],3)</f>
        <v>SSH</v>
      </c>
      <c r="T1187" s="247" t="str">
        <f>RIGHT(Table1[[#This Row],[SECTOR]],3)</f>
        <v>FCO</v>
      </c>
      <c r="U1187" s="247" t="str">
        <f t="shared" si="25"/>
        <v>FCO</v>
      </c>
      <c r="V1187" s="247">
        <f>WEEKDAY(Table1[[#This Row],[FLIGHT_DATE]],2)</f>
        <v>5</v>
      </c>
      <c r="W1187" s="247">
        <f>Table1[[#This Row],[FLIGHT_DATE]]-Table1[[#This Row],[DATE_BOOKED]]</f>
        <v>171</v>
      </c>
    </row>
    <row r="1188" spans="1:23" x14ac:dyDescent="0.25">
      <c r="A1188" s="246">
        <v>45727</v>
      </c>
      <c r="B1188" s="247" t="s">
        <v>247</v>
      </c>
      <c r="C1188" s="98" t="s">
        <v>153</v>
      </c>
      <c r="D1188" s="98"/>
      <c r="E1188" s="247" t="s">
        <v>543</v>
      </c>
      <c r="F1188" s="247" t="s">
        <v>47</v>
      </c>
      <c r="G1188" s="247" t="s">
        <v>7</v>
      </c>
      <c r="H1188" s="247" t="s">
        <v>286</v>
      </c>
      <c r="I1188" s="248" t="s">
        <v>483</v>
      </c>
      <c r="J1188" s="246">
        <v>45891</v>
      </c>
      <c r="K1188" s="249">
        <v>1</v>
      </c>
      <c r="L1188" s="250">
        <v>1</v>
      </c>
      <c r="M1188" s="251">
        <v>275</v>
      </c>
      <c r="N1188" s="252">
        <v>37.14</v>
      </c>
      <c r="O1188" s="252">
        <v>30</v>
      </c>
      <c r="P1188" s="253">
        <f>SUM(Table1[[#This Row],[BASE_FARE]:[SURCHARGES]])*Table1[[#This Row],[SEATS_BOOKED]]</f>
        <v>342.14</v>
      </c>
      <c r="Q1188" s="247" t="s">
        <v>109</v>
      </c>
      <c r="R1188" s="249" t="s">
        <v>154</v>
      </c>
      <c r="S1188" s="247" t="str">
        <f>LEFT(Table1[[#This Row],[SECTOR]],3)</f>
        <v>SSH</v>
      </c>
      <c r="T1188" s="247" t="str">
        <f>RIGHT(Table1[[#This Row],[SECTOR]],3)</f>
        <v>FCO</v>
      </c>
      <c r="U1188" s="247" t="str">
        <f t="shared" si="25"/>
        <v>FCO</v>
      </c>
      <c r="V1188" s="247">
        <f>WEEKDAY(Table1[[#This Row],[FLIGHT_DATE]],2)</f>
        <v>5</v>
      </c>
      <c r="W1188" s="247">
        <f>Table1[[#This Row],[FLIGHT_DATE]]-Table1[[#This Row],[DATE_BOOKED]]</f>
        <v>164</v>
      </c>
    </row>
    <row r="1189" spans="1:23" x14ac:dyDescent="0.25">
      <c r="A1189" s="246">
        <v>45727</v>
      </c>
      <c r="B1189" s="247" t="s">
        <v>247</v>
      </c>
      <c r="C1189" s="98" t="s">
        <v>153</v>
      </c>
      <c r="D1189" s="98"/>
      <c r="E1189" s="247" t="s">
        <v>543</v>
      </c>
      <c r="F1189" s="247" t="s">
        <v>47</v>
      </c>
      <c r="G1189" s="247" t="s">
        <v>7</v>
      </c>
      <c r="H1189" s="247" t="s">
        <v>286</v>
      </c>
      <c r="I1189" s="248" t="s">
        <v>483</v>
      </c>
      <c r="J1189" s="246">
        <v>45891</v>
      </c>
      <c r="K1189" s="249">
        <v>1</v>
      </c>
      <c r="L1189" s="250">
        <v>1</v>
      </c>
      <c r="M1189" s="251">
        <v>275</v>
      </c>
      <c r="N1189" s="252">
        <v>37.14</v>
      </c>
      <c r="O1189" s="252">
        <v>30</v>
      </c>
      <c r="P1189" s="253">
        <f>SUM(Table1[[#This Row],[BASE_FARE]:[SURCHARGES]])*Table1[[#This Row],[SEATS_BOOKED]]</f>
        <v>342.14</v>
      </c>
      <c r="Q1189" s="247" t="s">
        <v>109</v>
      </c>
      <c r="R1189" s="249" t="s">
        <v>154</v>
      </c>
      <c r="S1189" s="247" t="str">
        <f>LEFT(Table1[[#This Row],[SECTOR]],3)</f>
        <v>SSH</v>
      </c>
      <c r="T1189" s="247" t="str">
        <f>RIGHT(Table1[[#This Row],[SECTOR]],3)</f>
        <v>FCO</v>
      </c>
      <c r="U1189" s="247" t="str">
        <f t="shared" si="25"/>
        <v>FCO</v>
      </c>
      <c r="V1189" s="247">
        <f>WEEKDAY(Table1[[#This Row],[FLIGHT_DATE]],2)</f>
        <v>5</v>
      </c>
      <c r="W1189" s="247">
        <f>Table1[[#This Row],[FLIGHT_DATE]]-Table1[[#This Row],[DATE_BOOKED]]</f>
        <v>164</v>
      </c>
    </row>
    <row r="1190" spans="1:23" x14ac:dyDescent="0.25">
      <c r="A1190" s="246">
        <v>45727</v>
      </c>
      <c r="B1190" s="247" t="s">
        <v>247</v>
      </c>
      <c r="C1190" s="98" t="s">
        <v>153</v>
      </c>
      <c r="D1190" s="98"/>
      <c r="E1190" s="247" t="s">
        <v>543</v>
      </c>
      <c r="F1190" s="247" t="s">
        <v>47</v>
      </c>
      <c r="G1190" s="247" t="s">
        <v>7</v>
      </c>
      <c r="H1190" s="247" t="s">
        <v>286</v>
      </c>
      <c r="I1190" s="248" t="s">
        <v>483</v>
      </c>
      <c r="J1190" s="246">
        <v>45891</v>
      </c>
      <c r="K1190" s="249">
        <v>1</v>
      </c>
      <c r="L1190" s="250">
        <v>1</v>
      </c>
      <c r="M1190" s="251">
        <v>275</v>
      </c>
      <c r="N1190" s="252">
        <v>37.14</v>
      </c>
      <c r="O1190" s="252">
        <v>30</v>
      </c>
      <c r="P1190" s="253">
        <f>SUM(Table1[[#This Row],[BASE_FARE]:[SURCHARGES]])*Table1[[#This Row],[SEATS_BOOKED]]</f>
        <v>342.14</v>
      </c>
      <c r="Q1190" s="247" t="s">
        <v>109</v>
      </c>
      <c r="R1190" s="249" t="s">
        <v>154</v>
      </c>
      <c r="S1190" s="247" t="str">
        <f>LEFT(Table1[[#This Row],[SECTOR]],3)</f>
        <v>SSH</v>
      </c>
      <c r="T1190" s="247" t="str">
        <f>RIGHT(Table1[[#This Row],[SECTOR]],3)</f>
        <v>FCO</v>
      </c>
      <c r="U1190" s="247" t="str">
        <f t="shared" si="25"/>
        <v>FCO</v>
      </c>
      <c r="V1190" s="247">
        <f>WEEKDAY(Table1[[#This Row],[FLIGHT_DATE]],2)</f>
        <v>5</v>
      </c>
      <c r="W1190" s="247">
        <f>Table1[[#This Row],[FLIGHT_DATE]]-Table1[[#This Row],[DATE_BOOKED]]</f>
        <v>164</v>
      </c>
    </row>
    <row r="1191" spans="1:23" x14ac:dyDescent="0.25">
      <c r="A1191" s="246">
        <v>45727</v>
      </c>
      <c r="B1191" s="247" t="s">
        <v>247</v>
      </c>
      <c r="C1191" s="98" t="s">
        <v>153</v>
      </c>
      <c r="D1191" s="98"/>
      <c r="E1191" s="247" t="s">
        <v>544</v>
      </c>
      <c r="F1191" s="247" t="s">
        <v>47</v>
      </c>
      <c r="G1191" s="247" t="s">
        <v>7</v>
      </c>
      <c r="H1191" s="247" t="s">
        <v>286</v>
      </c>
      <c r="I1191" s="248" t="s">
        <v>483</v>
      </c>
      <c r="J1191" s="246">
        <v>45891</v>
      </c>
      <c r="K1191" s="249">
        <v>1</v>
      </c>
      <c r="L1191" s="250">
        <v>1</v>
      </c>
      <c r="M1191" s="251">
        <v>228</v>
      </c>
      <c r="N1191" s="252">
        <v>37.14</v>
      </c>
      <c r="O1191" s="252">
        <v>30</v>
      </c>
      <c r="P1191" s="253">
        <f>SUM(Table1[[#This Row],[BASE_FARE]:[SURCHARGES]])*Table1[[#This Row],[SEATS_BOOKED]]</f>
        <v>295.14</v>
      </c>
      <c r="Q1191" s="247" t="s">
        <v>109</v>
      </c>
      <c r="R1191" s="249" t="s">
        <v>154</v>
      </c>
      <c r="S1191" s="247" t="str">
        <f>LEFT(Table1[[#This Row],[SECTOR]],3)</f>
        <v>SSH</v>
      </c>
      <c r="T1191" s="247" t="str">
        <f>RIGHT(Table1[[#This Row],[SECTOR]],3)</f>
        <v>FCO</v>
      </c>
      <c r="U1191" s="247" t="str">
        <f t="shared" si="25"/>
        <v>FCO</v>
      </c>
      <c r="V1191" s="247">
        <f>WEEKDAY(Table1[[#This Row],[FLIGHT_DATE]],2)</f>
        <v>5</v>
      </c>
      <c r="W1191" s="247">
        <f>Table1[[#This Row],[FLIGHT_DATE]]-Table1[[#This Row],[DATE_BOOKED]]</f>
        <v>164</v>
      </c>
    </row>
    <row r="1192" spans="1:23" x14ac:dyDescent="0.25">
      <c r="A1192" s="246">
        <v>45727</v>
      </c>
      <c r="B1192" s="247" t="s">
        <v>247</v>
      </c>
      <c r="C1192" s="98" t="s">
        <v>153</v>
      </c>
      <c r="D1192" s="98"/>
      <c r="E1192" s="247" t="s">
        <v>544</v>
      </c>
      <c r="F1192" s="247" t="s">
        <v>47</v>
      </c>
      <c r="G1192" s="247" t="s">
        <v>7</v>
      </c>
      <c r="H1192" s="247" t="s">
        <v>286</v>
      </c>
      <c r="I1192" s="248" t="s">
        <v>483</v>
      </c>
      <c r="J1192" s="246">
        <v>45891</v>
      </c>
      <c r="K1192" s="249">
        <v>1</v>
      </c>
      <c r="L1192" s="250">
        <v>1</v>
      </c>
      <c r="M1192" s="251">
        <v>228</v>
      </c>
      <c r="N1192" s="252">
        <v>37.14</v>
      </c>
      <c r="O1192" s="252">
        <v>30</v>
      </c>
      <c r="P1192" s="253">
        <f>SUM(Table1[[#This Row],[BASE_FARE]:[SURCHARGES]])*Table1[[#This Row],[SEATS_BOOKED]]</f>
        <v>295.14</v>
      </c>
      <c r="Q1192" s="247" t="s">
        <v>109</v>
      </c>
      <c r="R1192" s="249" t="s">
        <v>154</v>
      </c>
      <c r="S1192" s="247" t="str">
        <f>LEFT(Table1[[#This Row],[SECTOR]],3)</f>
        <v>SSH</v>
      </c>
      <c r="T1192" s="247" t="str">
        <f>RIGHT(Table1[[#This Row],[SECTOR]],3)</f>
        <v>FCO</v>
      </c>
      <c r="U1192" s="247" t="str">
        <f t="shared" si="25"/>
        <v>FCO</v>
      </c>
      <c r="V1192" s="247">
        <f>WEEKDAY(Table1[[#This Row],[FLIGHT_DATE]],2)</f>
        <v>5</v>
      </c>
      <c r="W1192" s="247">
        <f>Table1[[#This Row],[FLIGHT_DATE]]-Table1[[#This Row],[DATE_BOOKED]]</f>
        <v>164</v>
      </c>
    </row>
    <row r="1193" spans="1:23" x14ac:dyDescent="0.25">
      <c r="A1193" s="246">
        <v>45727</v>
      </c>
      <c r="B1193" s="247" t="s">
        <v>247</v>
      </c>
      <c r="C1193" s="98" t="s">
        <v>153</v>
      </c>
      <c r="D1193" s="98"/>
      <c r="E1193" s="247" t="s">
        <v>544</v>
      </c>
      <c r="F1193" s="247" t="s">
        <v>47</v>
      </c>
      <c r="G1193" s="247" t="s">
        <v>7</v>
      </c>
      <c r="H1193" s="247" t="s">
        <v>286</v>
      </c>
      <c r="I1193" s="248" t="s">
        <v>483</v>
      </c>
      <c r="J1193" s="246">
        <v>45891</v>
      </c>
      <c r="K1193" s="249">
        <v>1</v>
      </c>
      <c r="L1193" s="250">
        <v>1</v>
      </c>
      <c r="M1193" s="251">
        <v>228</v>
      </c>
      <c r="N1193" s="252">
        <v>37.14</v>
      </c>
      <c r="O1193" s="252">
        <v>30</v>
      </c>
      <c r="P1193" s="253">
        <f>SUM(Table1[[#This Row],[BASE_FARE]:[SURCHARGES]])*Table1[[#This Row],[SEATS_BOOKED]]</f>
        <v>295.14</v>
      </c>
      <c r="Q1193" s="247" t="s">
        <v>109</v>
      </c>
      <c r="R1193" s="249" t="s">
        <v>154</v>
      </c>
      <c r="S1193" s="247" t="str">
        <f>LEFT(Table1[[#This Row],[SECTOR]],3)</f>
        <v>SSH</v>
      </c>
      <c r="T1193" s="247" t="str">
        <f>RIGHT(Table1[[#This Row],[SECTOR]],3)</f>
        <v>FCO</v>
      </c>
      <c r="U1193" s="247" t="str">
        <f t="shared" si="25"/>
        <v>FCO</v>
      </c>
      <c r="V1193" s="247">
        <f>WEEKDAY(Table1[[#This Row],[FLIGHT_DATE]],2)</f>
        <v>5</v>
      </c>
      <c r="W1193" s="247">
        <f>Table1[[#This Row],[FLIGHT_DATE]]-Table1[[#This Row],[DATE_BOOKED]]</f>
        <v>164</v>
      </c>
    </row>
    <row r="1194" spans="1:23" x14ac:dyDescent="0.25">
      <c r="A1194" s="246">
        <v>45727</v>
      </c>
      <c r="B1194" s="247" t="s">
        <v>247</v>
      </c>
      <c r="C1194" s="98" t="s">
        <v>153</v>
      </c>
      <c r="D1194" s="98"/>
      <c r="E1194" s="247" t="s">
        <v>545</v>
      </c>
      <c r="F1194" s="247" t="s">
        <v>47</v>
      </c>
      <c r="G1194" s="247" t="s">
        <v>7</v>
      </c>
      <c r="H1194" s="247" t="s">
        <v>284</v>
      </c>
      <c r="I1194" s="248" t="s">
        <v>481</v>
      </c>
      <c r="J1194" s="246">
        <v>45877</v>
      </c>
      <c r="K1194" s="249">
        <v>1</v>
      </c>
      <c r="L1194" s="250">
        <v>1</v>
      </c>
      <c r="M1194" s="251">
        <v>240</v>
      </c>
      <c r="N1194" s="252">
        <v>41.38000000000001</v>
      </c>
      <c r="O1194" s="252">
        <v>30</v>
      </c>
      <c r="P1194" s="253">
        <f>SUM(Table1[[#This Row],[BASE_FARE]:[SURCHARGES]])*Table1[[#This Row],[SEATS_BOOKED]]</f>
        <v>311.38</v>
      </c>
      <c r="Q1194" s="247" t="s">
        <v>109</v>
      </c>
      <c r="R1194" s="249" t="s">
        <v>154</v>
      </c>
      <c r="S1194" s="247" t="str">
        <f>LEFT(Table1[[#This Row],[SECTOR]],3)</f>
        <v>FCO</v>
      </c>
      <c r="T1194" s="247" t="str">
        <f>RIGHT(Table1[[#This Row],[SECTOR]],3)</f>
        <v>SSH</v>
      </c>
      <c r="U1194" s="247" t="str">
        <f t="shared" si="25"/>
        <v>FCO</v>
      </c>
      <c r="V1194" s="247">
        <f>WEEKDAY(Table1[[#This Row],[FLIGHT_DATE]],2)</f>
        <v>5</v>
      </c>
      <c r="W1194" s="247">
        <f>Table1[[#This Row],[FLIGHT_DATE]]-Table1[[#This Row],[DATE_BOOKED]]</f>
        <v>150</v>
      </c>
    </row>
    <row r="1195" spans="1:23" x14ac:dyDescent="0.25">
      <c r="A1195" s="246">
        <v>45727</v>
      </c>
      <c r="B1195" s="247" t="s">
        <v>247</v>
      </c>
      <c r="C1195" s="98" t="s">
        <v>153</v>
      </c>
      <c r="D1195" s="98"/>
      <c r="E1195" s="247" t="s">
        <v>545</v>
      </c>
      <c r="F1195" s="247" t="s">
        <v>47</v>
      </c>
      <c r="G1195" s="247" t="s">
        <v>7</v>
      </c>
      <c r="H1195" s="247" t="s">
        <v>284</v>
      </c>
      <c r="I1195" s="248" t="s">
        <v>481</v>
      </c>
      <c r="J1195" s="246">
        <v>45877</v>
      </c>
      <c r="K1195" s="249">
        <v>1</v>
      </c>
      <c r="L1195" s="250">
        <v>1</v>
      </c>
      <c r="M1195" s="251">
        <v>240</v>
      </c>
      <c r="N1195" s="252">
        <v>41.38000000000001</v>
      </c>
      <c r="O1195" s="252">
        <v>30</v>
      </c>
      <c r="P1195" s="253">
        <f>SUM(Table1[[#This Row],[BASE_FARE]:[SURCHARGES]])*Table1[[#This Row],[SEATS_BOOKED]]</f>
        <v>311.38</v>
      </c>
      <c r="Q1195" s="247" t="s">
        <v>109</v>
      </c>
      <c r="R1195" s="249" t="s">
        <v>154</v>
      </c>
      <c r="S1195" s="247" t="str">
        <f>LEFT(Table1[[#This Row],[SECTOR]],3)</f>
        <v>FCO</v>
      </c>
      <c r="T1195" s="247" t="str">
        <f>RIGHT(Table1[[#This Row],[SECTOR]],3)</f>
        <v>SSH</v>
      </c>
      <c r="U1195" s="247" t="str">
        <f t="shared" si="25"/>
        <v>FCO</v>
      </c>
      <c r="V1195" s="247">
        <f>WEEKDAY(Table1[[#This Row],[FLIGHT_DATE]],2)</f>
        <v>5</v>
      </c>
      <c r="W1195" s="247">
        <f>Table1[[#This Row],[FLIGHT_DATE]]-Table1[[#This Row],[DATE_BOOKED]]</f>
        <v>150</v>
      </c>
    </row>
    <row r="1196" spans="1:23" x14ac:dyDescent="0.25">
      <c r="A1196" s="246">
        <v>45727</v>
      </c>
      <c r="B1196" s="247" t="s">
        <v>247</v>
      </c>
      <c r="C1196" s="98" t="s">
        <v>153</v>
      </c>
      <c r="D1196" s="98"/>
      <c r="E1196" s="247" t="s">
        <v>545</v>
      </c>
      <c r="F1196" s="247" t="s">
        <v>47</v>
      </c>
      <c r="G1196" s="247" t="s">
        <v>7</v>
      </c>
      <c r="H1196" s="247" t="s">
        <v>284</v>
      </c>
      <c r="I1196" s="248" t="s">
        <v>481</v>
      </c>
      <c r="J1196" s="246">
        <v>45877</v>
      </c>
      <c r="K1196" s="249">
        <v>1</v>
      </c>
      <c r="L1196" s="250">
        <v>1</v>
      </c>
      <c r="M1196" s="251">
        <v>240</v>
      </c>
      <c r="N1196" s="252">
        <v>41.38000000000001</v>
      </c>
      <c r="O1196" s="252">
        <v>30</v>
      </c>
      <c r="P1196" s="253">
        <f>SUM(Table1[[#This Row],[BASE_FARE]:[SURCHARGES]])*Table1[[#This Row],[SEATS_BOOKED]]</f>
        <v>311.38</v>
      </c>
      <c r="Q1196" s="247" t="s">
        <v>109</v>
      </c>
      <c r="R1196" s="249" t="s">
        <v>154</v>
      </c>
      <c r="S1196" s="247" t="str">
        <f>LEFT(Table1[[#This Row],[SECTOR]],3)</f>
        <v>FCO</v>
      </c>
      <c r="T1196" s="247" t="str">
        <f>RIGHT(Table1[[#This Row],[SECTOR]],3)</f>
        <v>SSH</v>
      </c>
      <c r="U1196" s="247" t="str">
        <f t="shared" si="25"/>
        <v>FCO</v>
      </c>
      <c r="V1196" s="247">
        <f>WEEKDAY(Table1[[#This Row],[FLIGHT_DATE]],2)</f>
        <v>5</v>
      </c>
      <c r="W1196" s="247">
        <f>Table1[[#This Row],[FLIGHT_DATE]]-Table1[[#This Row],[DATE_BOOKED]]</f>
        <v>150</v>
      </c>
    </row>
    <row r="1197" spans="1:23" x14ac:dyDescent="0.25">
      <c r="A1197" s="246">
        <v>45727</v>
      </c>
      <c r="B1197" s="247" t="s">
        <v>247</v>
      </c>
      <c r="C1197" s="98" t="s">
        <v>153</v>
      </c>
      <c r="D1197" s="98"/>
      <c r="E1197" s="247" t="s">
        <v>546</v>
      </c>
      <c r="F1197" s="247" t="s">
        <v>47</v>
      </c>
      <c r="G1197" s="247" t="s">
        <v>7</v>
      </c>
      <c r="H1197" s="247" t="s">
        <v>284</v>
      </c>
      <c r="I1197" s="248" t="s">
        <v>481</v>
      </c>
      <c r="J1197" s="246">
        <v>45877</v>
      </c>
      <c r="K1197" s="249">
        <v>1</v>
      </c>
      <c r="L1197" s="250">
        <v>1</v>
      </c>
      <c r="M1197" s="251">
        <v>290</v>
      </c>
      <c r="N1197" s="252">
        <v>41.38000000000001</v>
      </c>
      <c r="O1197" s="252">
        <v>30</v>
      </c>
      <c r="P1197" s="253">
        <f>SUM(Table1[[#This Row],[BASE_FARE]:[SURCHARGES]])*Table1[[#This Row],[SEATS_BOOKED]]</f>
        <v>361.38</v>
      </c>
      <c r="Q1197" s="247" t="s">
        <v>109</v>
      </c>
      <c r="R1197" s="249" t="s">
        <v>154</v>
      </c>
      <c r="S1197" s="247" t="str">
        <f>LEFT(Table1[[#This Row],[SECTOR]],3)</f>
        <v>FCO</v>
      </c>
      <c r="T1197" s="247" t="str">
        <f>RIGHT(Table1[[#This Row],[SECTOR]],3)</f>
        <v>SSH</v>
      </c>
      <c r="U1197" s="247" t="str">
        <f t="shared" si="25"/>
        <v>FCO</v>
      </c>
      <c r="V1197" s="247">
        <f>WEEKDAY(Table1[[#This Row],[FLIGHT_DATE]],2)</f>
        <v>5</v>
      </c>
      <c r="W1197" s="247">
        <f>Table1[[#This Row],[FLIGHT_DATE]]-Table1[[#This Row],[DATE_BOOKED]]</f>
        <v>150</v>
      </c>
    </row>
    <row r="1198" spans="1:23" x14ac:dyDescent="0.25">
      <c r="A1198" s="246">
        <v>45727</v>
      </c>
      <c r="B1198" s="247" t="s">
        <v>247</v>
      </c>
      <c r="C1198" s="98" t="s">
        <v>153</v>
      </c>
      <c r="D1198" s="98"/>
      <c r="E1198" s="247" t="s">
        <v>546</v>
      </c>
      <c r="F1198" s="247" t="s">
        <v>47</v>
      </c>
      <c r="G1198" s="247" t="s">
        <v>7</v>
      </c>
      <c r="H1198" s="247" t="s">
        <v>284</v>
      </c>
      <c r="I1198" s="248" t="s">
        <v>481</v>
      </c>
      <c r="J1198" s="246">
        <v>45877</v>
      </c>
      <c r="K1198" s="249">
        <v>1</v>
      </c>
      <c r="L1198" s="250">
        <v>1</v>
      </c>
      <c r="M1198" s="251">
        <v>290</v>
      </c>
      <c r="N1198" s="252">
        <v>41.38000000000001</v>
      </c>
      <c r="O1198" s="252">
        <v>30</v>
      </c>
      <c r="P1198" s="253">
        <f>SUM(Table1[[#This Row],[BASE_FARE]:[SURCHARGES]])*Table1[[#This Row],[SEATS_BOOKED]]</f>
        <v>361.38</v>
      </c>
      <c r="Q1198" s="247" t="s">
        <v>109</v>
      </c>
      <c r="R1198" s="249" t="s">
        <v>154</v>
      </c>
      <c r="S1198" s="247" t="str">
        <f>LEFT(Table1[[#This Row],[SECTOR]],3)</f>
        <v>FCO</v>
      </c>
      <c r="T1198" s="247" t="str">
        <f>RIGHT(Table1[[#This Row],[SECTOR]],3)</f>
        <v>SSH</v>
      </c>
      <c r="U1198" s="247" t="str">
        <f t="shared" si="25"/>
        <v>FCO</v>
      </c>
      <c r="V1198" s="247">
        <f>WEEKDAY(Table1[[#This Row],[FLIGHT_DATE]],2)</f>
        <v>5</v>
      </c>
      <c r="W1198" s="247">
        <f>Table1[[#This Row],[FLIGHT_DATE]]-Table1[[#This Row],[DATE_BOOKED]]</f>
        <v>150</v>
      </c>
    </row>
    <row r="1199" spans="1:23" x14ac:dyDescent="0.25">
      <c r="A1199" s="246">
        <v>45727</v>
      </c>
      <c r="B1199" s="247" t="s">
        <v>247</v>
      </c>
      <c r="C1199" s="98" t="s">
        <v>153</v>
      </c>
      <c r="D1199" s="98"/>
      <c r="E1199" s="247" t="s">
        <v>546</v>
      </c>
      <c r="F1199" s="247" t="s">
        <v>47</v>
      </c>
      <c r="G1199" s="247" t="s">
        <v>7</v>
      </c>
      <c r="H1199" s="247" t="s">
        <v>284</v>
      </c>
      <c r="I1199" s="248" t="s">
        <v>481</v>
      </c>
      <c r="J1199" s="246">
        <v>45877</v>
      </c>
      <c r="K1199" s="249">
        <v>1</v>
      </c>
      <c r="L1199" s="250">
        <v>1</v>
      </c>
      <c r="M1199" s="251">
        <v>290</v>
      </c>
      <c r="N1199" s="252">
        <v>41.38000000000001</v>
      </c>
      <c r="O1199" s="252">
        <v>30</v>
      </c>
      <c r="P1199" s="253">
        <f>SUM(Table1[[#This Row],[BASE_FARE]:[SURCHARGES]])*Table1[[#This Row],[SEATS_BOOKED]]</f>
        <v>361.38</v>
      </c>
      <c r="Q1199" s="247" t="s">
        <v>109</v>
      </c>
      <c r="R1199" s="249" t="s">
        <v>154</v>
      </c>
      <c r="S1199" s="247" t="str">
        <f>LEFT(Table1[[#This Row],[SECTOR]],3)</f>
        <v>FCO</v>
      </c>
      <c r="T1199" s="247" t="str">
        <f>RIGHT(Table1[[#This Row],[SECTOR]],3)</f>
        <v>SSH</v>
      </c>
      <c r="U1199" s="247" t="str">
        <f t="shared" si="25"/>
        <v>FCO</v>
      </c>
      <c r="V1199" s="247">
        <f>WEEKDAY(Table1[[#This Row],[FLIGHT_DATE]],2)</f>
        <v>5</v>
      </c>
      <c r="W1199" s="247">
        <f>Table1[[#This Row],[FLIGHT_DATE]]-Table1[[#This Row],[DATE_BOOKED]]</f>
        <v>150</v>
      </c>
    </row>
    <row r="1200" spans="1:23" x14ac:dyDescent="0.25">
      <c r="A1200" s="246">
        <v>45727</v>
      </c>
      <c r="B1200" s="247" t="s">
        <v>247</v>
      </c>
      <c r="C1200" s="98" t="s">
        <v>153</v>
      </c>
      <c r="D1200" s="98"/>
      <c r="E1200" s="247" t="s">
        <v>547</v>
      </c>
      <c r="F1200" s="247" t="s">
        <v>45</v>
      </c>
      <c r="G1200" s="247" t="s">
        <v>8</v>
      </c>
      <c r="H1200" s="247" t="s">
        <v>367</v>
      </c>
      <c r="I1200" s="248" t="s">
        <v>302</v>
      </c>
      <c r="J1200" s="246">
        <v>45892</v>
      </c>
      <c r="K1200" s="249">
        <v>1</v>
      </c>
      <c r="L1200" s="250">
        <v>1</v>
      </c>
      <c r="M1200" s="251">
        <v>320</v>
      </c>
      <c r="N1200" s="252">
        <v>31.73</v>
      </c>
      <c r="O1200" s="252">
        <v>30</v>
      </c>
      <c r="P1200" s="253">
        <f>SUM(Table1[[#This Row],[BASE_FARE]:[SURCHARGES]])*Table1[[#This Row],[SEATS_BOOKED]]</f>
        <v>381.73</v>
      </c>
      <c r="Q1200" s="247" t="s">
        <v>109</v>
      </c>
      <c r="R1200" s="249" t="s">
        <v>154</v>
      </c>
      <c r="S1200" s="247" t="str">
        <f>LEFT(Table1[[#This Row],[SECTOR]],3)</f>
        <v>SSH</v>
      </c>
      <c r="T1200" s="247" t="str">
        <f>RIGHT(Table1[[#This Row],[SECTOR]],3)</f>
        <v>VRN</v>
      </c>
      <c r="U1200" s="247" t="str">
        <f t="shared" si="25"/>
        <v>VRN</v>
      </c>
      <c r="V1200" s="247">
        <f>WEEKDAY(Table1[[#This Row],[FLIGHT_DATE]],2)</f>
        <v>6</v>
      </c>
      <c r="W1200" s="247">
        <f>Table1[[#This Row],[FLIGHT_DATE]]-Table1[[#This Row],[DATE_BOOKED]]</f>
        <v>165</v>
      </c>
    </row>
    <row r="1201" spans="1:23" x14ac:dyDescent="0.25">
      <c r="A1201" s="246">
        <v>45727</v>
      </c>
      <c r="B1201" s="247" t="s">
        <v>247</v>
      </c>
      <c r="C1201" s="98" t="s">
        <v>153</v>
      </c>
      <c r="D1201" s="98"/>
      <c r="E1201" s="247" t="s">
        <v>547</v>
      </c>
      <c r="F1201" s="247" t="s">
        <v>45</v>
      </c>
      <c r="G1201" s="247" t="s">
        <v>7</v>
      </c>
      <c r="H1201" s="247" t="s">
        <v>399</v>
      </c>
      <c r="I1201" s="248" t="s">
        <v>300</v>
      </c>
      <c r="J1201" s="246">
        <v>45878</v>
      </c>
      <c r="K1201" s="249">
        <v>1</v>
      </c>
      <c r="L1201" s="250">
        <v>1</v>
      </c>
      <c r="M1201" s="251">
        <v>280</v>
      </c>
      <c r="N1201" s="252">
        <v>24.549999999999997</v>
      </c>
      <c r="O1201" s="252">
        <v>30</v>
      </c>
      <c r="P1201" s="253">
        <f>SUM(Table1[[#This Row],[BASE_FARE]:[SURCHARGES]])*Table1[[#This Row],[SEATS_BOOKED]]</f>
        <v>334.55</v>
      </c>
      <c r="Q1201" s="247" t="s">
        <v>109</v>
      </c>
      <c r="R1201" s="249" t="s">
        <v>154</v>
      </c>
      <c r="S1201" s="247" t="str">
        <f>LEFT(Table1[[#This Row],[SECTOR]],3)</f>
        <v>VRN</v>
      </c>
      <c r="T1201" s="247" t="str">
        <f>RIGHT(Table1[[#This Row],[SECTOR]],3)</f>
        <v>SSH</v>
      </c>
      <c r="U1201" s="247" t="str">
        <f t="shared" si="25"/>
        <v>VRN</v>
      </c>
      <c r="V1201" s="247">
        <f>WEEKDAY(Table1[[#This Row],[FLIGHT_DATE]],2)</f>
        <v>6</v>
      </c>
      <c r="W1201" s="247">
        <f>Table1[[#This Row],[FLIGHT_DATE]]-Table1[[#This Row],[DATE_BOOKED]]</f>
        <v>151</v>
      </c>
    </row>
    <row r="1202" spans="1:23" x14ac:dyDescent="0.25">
      <c r="A1202" s="246">
        <v>45727</v>
      </c>
      <c r="B1202" s="247" t="s">
        <v>247</v>
      </c>
      <c r="C1202" s="98" t="s">
        <v>153</v>
      </c>
      <c r="D1202" s="98"/>
      <c r="E1202" s="247" t="s">
        <v>547</v>
      </c>
      <c r="F1202" s="247" t="s">
        <v>45</v>
      </c>
      <c r="G1202" s="247" t="s">
        <v>8</v>
      </c>
      <c r="H1202" s="247" t="s">
        <v>367</v>
      </c>
      <c r="I1202" s="248" t="s">
        <v>302</v>
      </c>
      <c r="J1202" s="246">
        <v>45892</v>
      </c>
      <c r="K1202" s="249">
        <v>1</v>
      </c>
      <c r="L1202" s="250">
        <v>1</v>
      </c>
      <c r="M1202" s="251">
        <v>320</v>
      </c>
      <c r="N1202" s="252">
        <v>31.73</v>
      </c>
      <c r="O1202" s="252">
        <v>30</v>
      </c>
      <c r="P1202" s="253">
        <f>SUM(Table1[[#This Row],[BASE_FARE]:[SURCHARGES]])*Table1[[#This Row],[SEATS_BOOKED]]</f>
        <v>381.73</v>
      </c>
      <c r="Q1202" s="247" t="s">
        <v>109</v>
      </c>
      <c r="R1202" s="249" t="s">
        <v>154</v>
      </c>
      <c r="S1202" s="247" t="str">
        <f>LEFT(Table1[[#This Row],[SECTOR]],3)</f>
        <v>SSH</v>
      </c>
      <c r="T1202" s="247" t="str">
        <f>RIGHT(Table1[[#This Row],[SECTOR]],3)</f>
        <v>VRN</v>
      </c>
      <c r="U1202" s="247" t="str">
        <f t="shared" si="25"/>
        <v>VRN</v>
      </c>
      <c r="V1202" s="247">
        <f>WEEKDAY(Table1[[#This Row],[FLIGHT_DATE]],2)</f>
        <v>6</v>
      </c>
      <c r="W1202" s="247">
        <f>Table1[[#This Row],[FLIGHT_DATE]]-Table1[[#This Row],[DATE_BOOKED]]</f>
        <v>165</v>
      </c>
    </row>
    <row r="1203" spans="1:23" x14ac:dyDescent="0.25">
      <c r="A1203" s="246">
        <v>45727</v>
      </c>
      <c r="B1203" s="247" t="s">
        <v>247</v>
      </c>
      <c r="C1203" s="98" t="s">
        <v>153</v>
      </c>
      <c r="D1203" s="98"/>
      <c r="E1203" s="247" t="s">
        <v>547</v>
      </c>
      <c r="F1203" s="247" t="s">
        <v>45</v>
      </c>
      <c r="G1203" s="247" t="s">
        <v>7</v>
      </c>
      <c r="H1203" s="247" t="s">
        <v>399</v>
      </c>
      <c r="I1203" s="248" t="s">
        <v>300</v>
      </c>
      <c r="J1203" s="246">
        <v>45878</v>
      </c>
      <c r="K1203" s="249">
        <v>1</v>
      </c>
      <c r="L1203" s="250">
        <v>1</v>
      </c>
      <c r="M1203" s="251">
        <v>280</v>
      </c>
      <c r="N1203" s="252">
        <v>24.549999999999997</v>
      </c>
      <c r="O1203" s="252">
        <v>30</v>
      </c>
      <c r="P1203" s="253">
        <f>SUM(Table1[[#This Row],[BASE_FARE]:[SURCHARGES]])*Table1[[#This Row],[SEATS_BOOKED]]</f>
        <v>334.55</v>
      </c>
      <c r="Q1203" s="247" t="s">
        <v>109</v>
      </c>
      <c r="R1203" s="249" t="s">
        <v>154</v>
      </c>
      <c r="S1203" s="247" t="str">
        <f>LEFT(Table1[[#This Row],[SECTOR]],3)</f>
        <v>VRN</v>
      </c>
      <c r="T1203" s="247" t="str">
        <f>RIGHT(Table1[[#This Row],[SECTOR]],3)</f>
        <v>SSH</v>
      </c>
      <c r="U1203" s="247" t="str">
        <f t="shared" si="25"/>
        <v>VRN</v>
      </c>
      <c r="V1203" s="247">
        <f>WEEKDAY(Table1[[#This Row],[FLIGHT_DATE]],2)</f>
        <v>6</v>
      </c>
      <c r="W1203" s="247">
        <f>Table1[[#This Row],[FLIGHT_DATE]]-Table1[[#This Row],[DATE_BOOKED]]</f>
        <v>151</v>
      </c>
    </row>
    <row r="1204" spans="1:23" x14ac:dyDescent="0.25">
      <c r="A1204" s="246">
        <v>45727</v>
      </c>
      <c r="B1204" s="247" t="s">
        <v>247</v>
      </c>
      <c r="C1204" s="98" t="s">
        <v>153</v>
      </c>
      <c r="D1204" s="98"/>
      <c r="E1204" s="247" t="s">
        <v>547</v>
      </c>
      <c r="F1204" s="247" t="s">
        <v>45</v>
      </c>
      <c r="G1204" s="247" t="s">
        <v>8</v>
      </c>
      <c r="H1204" s="247" t="s">
        <v>367</v>
      </c>
      <c r="I1204" s="248" t="s">
        <v>302</v>
      </c>
      <c r="J1204" s="246">
        <v>45892</v>
      </c>
      <c r="K1204" s="249">
        <v>1</v>
      </c>
      <c r="L1204" s="250">
        <v>1</v>
      </c>
      <c r="M1204" s="251">
        <v>320</v>
      </c>
      <c r="N1204" s="252">
        <v>31.73</v>
      </c>
      <c r="O1204" s="252">
        <v>30</v>
      </c>
      <c r="P1204" s="253">
        <f>SUM(Table1[[#This Row],[BASE_FARE]:[SURCHARGES]])*Table1[[#This Row],[SEATS_BOOKED]]</f>
        <v>381.73</v>
      </c>
      <c r="Q1204" s="247" t="s">
        <v>109</v>
      </c>
      <c r="R1204" s="249" t="s">
        <v>154</v>
      </c>
      <c r="S1204" s="247" t="str">
        <f>LEFT(Table1[[#This Row],[SECTOR]],3)</f>
        <v>SSH</v>
      </c>
      <c r="T1204" s="247" t="str">
        <f>RIGHT(Table1[[#This Row],[SECTOR]],3)</f>
        <v>VRN</v>
      </c>
      <c r="U1204" s="247" t="str">
        <f t="shared" si="25"/>
        <v>VRN</v>
      </c>
      <c r="V1204" s="247">
        <f>WEEKDAY(Table1[[#This Row],[FLIGHT_DATE]],2)</f>
        <v>6</v>
      </c>
      <c r="W1204" s="247">
        <f>Table1[[#This Row],[FLIGHT_DATE]]-Table1[[#This Row],[DATE_BOOKED]]</f>
        <v>165</v>
      </c>
    </row>
    <row r="1205" spans="1:23" x14ac:dyDescent="0.25">
      <c r="A1205" s="246">
        <v>45727</v>
      </c>
      <c r="B1205" s="247" t="s">
        <v>247</v>
      </c>
      <c r="C1205" s="98" t="s">
        <v>153</v>
      </c>
      <c r="D1205" s="98"/>
      <c r="E1205" s="247" t="s">
        <v>547</v>
      </c>
      <c r="F1205" s="247" t="s">
        <v>45</v>
      </c>
      <c r="G1205" s="247" t="s">
        <v>7</v>
      </c>
      <c r="H1205" s="247" t="s">
        <v>399</v>
      </c>
      <c r="I1205" s="248" t="s">
        <v>300</v>
      </c>
      <c r="J1205" s="246">
        <v>45878</v>
      </c>
      <c r="K1205" s="249">
        <v>1</v>
      </c>
      <c r="L1205" s="250">
        <v>1</v>
      </c>
      <c r="M1205" s="251">
        <v>280</v>
      </c>
      <c r="N1205" s="252">
        <v>24.549999999999997</v>
      </c>
      <c r="O1205" s="252">
        <v>30</v>
      </c>
      <c r="P1205" s="253">
        <f>SUM(Table1[[#This Row],[BASE_FARE]:[SURCHARGES]])*Table1[[#This Row],[SEATS_BOOKED]]</f>
        <v>334.55</v>
      </c>
      <c r="Q1205" s="247" t="s">
        <v>109</v>
      </c>
      <c r="R1205" s="249" t="s">
        <v>154</v>
      </c>
      <c r="S1205" s="247" t="str">
        <f>LEFT(Table1[[#This Row],[SECTOR]],3)</f>
        <v>VRN</v>
      </c>
      <c r="T1205" s="247" t="str">
        <f>RIGHT(Table1[[#This Row],[SECTOR]],3)</f>
        <v>SSH</v>
      </c>
      <c r="U1205" s="247" t="str">
        <f t="shared" si="25"/>
        <v>VRN</v>
      </c>
      <c r="V1205" s="247">
        <f>WEEKDAY(Table1[[#This Row],[FLIGHT_DATE]],2)</f>
        <v>6</v>
      </c>
      <c r="W1205" s="247">
        <f>Table1[[#This Row],[FLIGHT_DATE]]-Table1[[#This Row],[DATE_BOOKED]]</f>
        <v>151</v>
      </c>
    </row>
    <row r="1206" spans="1:23" x14ac:dyDescent="0.25">
      <c r="A1206" s="246">
        <v>45727</v>
      </c>
      <c r="B1206" s="247" t="s">
        <v>247</v>
      </c>
      <c r="C1206" s="98" t="s">
        <v>153</v>
      </c>
      <c r="D1206" s="98"/>
      <c r="E1206" s="247" t="s">
        <v>547</v>
      </c>
      <c r="F1206" s="247" t="s">
        <v>45</v>
      </c>
      <c r="G1206" s="247" t="s">
        <v>8</v>
      </c>
      <c r="H1206" s="247" t="s">
        <v>367</v>
      </c>
      <c r="I1206" s="248" t="s">
        <v>302</v>
      </c>
      <c r="J1206" s="246">
        <v>45892</v>
      </c>
      <c r="K1206" s="249">
        <v>1</v>
      </c>
      <c r="L1206" s="250">
        <v>1</v>
      </c>
      <c r="M1206" s="251">
        <v>320</v>
      </c>
      <c r="N1206" s="252">
        <v>31.73</v>
      </c>
      <c r="O1206" s="252">
        <v>30</v>
      </c>
      <c r="P1206" s="253">
        <f>SUM(Table1[[#This Row],[BASE_FARE]:[SURCHARGES]])*Table1[[#This Row],[SEATS_BOOKED]]</f>
        <v>381.73</v>
      </c>
      <c r="Q1206" s="247" t="s">
        <v>109</v>
      </c>
      <c r="R1206" s="249" t="s">
        <v>154</v>
      </c>
      <c r="S1206" s="247" t="str">
        <f>LEFT(Table1[[#This Row],[SECTOR]],3)</f>
        <v>SSH</v>
      </c>
      <c r="T1206" s="247" t="str">
        <f>RIGHT(Table1[[#This Row],[SECTOR]],3)</f>
        <v>VRN</v>
      </c>
      <c r="U1206" s="247" t="str">
        <f t="shared" si="25"/>
        <v>VRN</v>
      </c>
      <c r="V1206" s="247">
        <f>WEEKDAY(Table1[[#This Row],[FLIGHT_DATE]],2)</f>
        <v>6</v>
      </c>
      <c r="W1206" s="247">
        <f>Table1[[#This Row],[FLIGHT_DATE]]-Table1[[#This Row],[DATE_BOOKED]]</f>
        <v>165</v>
      </c>
    </row>
    <row r="1207" spans="1:23" x14ac:dyDescent="0.25">
      <c r="A1207" s="246">
        <v>45727</v>
      </c>
      <c r="B1207" s="247" t="s">
        <v>247</v>
      </c>
      <c r="C1207" s="98" t="s">
        <v>153</v>
      </c>
      <c r="D1207" s="98"/>
      <c r="E1207" s="247" t="s">
        <v>547</v>
      </c>
      <c r="F1207" s="247" t="s">
        <v>45</v>
      </c>
      <c r="G1207" s="247" t="s">
        <v>7</v>
      </c>
      <c r="H1207" s="247" t="s">
        <v>399</v>
      </c>
      <c r="I1207" s="248" t="s">
        <v>300</v>
      </c>
      <c r="J1207" s="246">
        <v>45878</v>
      </c>
      <c r="K1207" s="249">
        <v>1</v>
      </c>
      <c r="L1207" s="250">
        <v>1</v>
      </c>
      <c r="M1207" s="251">
        <v>280</v>
      </c>
      <c r="N1207" s="252">
        <v>24.549999999999997</v>
      </c>
      <c r="O1207" s="252">
        <v>30</v>
      </c>
      <c r="P1207" s="253">
        <f>SUM(Table1[[#This Row],[BASE_FARE]:[SURCHARGES]])*Table1[[#This Row],[SEATS_BOOKED]]</f>
        <v>334.55</v>
      </c>
      <c r="Q1207" s="247" t="s">
        <v>109</v>
      </c>
      <c r="R1207" s="249" t="s">
        <v>154</v>
      </c>
      <c r="S1207" s="247" t="str">
        <f>LEFT(Table1[[#This Row],[SECTOR]],3)</f>
        <v>VRN</v>
      </c>
      <c r="T1207" s="247" t="str">
        <f>RIGHT(Table1[[#This Row],[SECTOR]],3)</f>
        <v>SSH</v>
      </c>
      <c r="U1207" s="247" t="str">
        <f t="shared" si="25"/>
        <v>VRN</v>
      </c>
      <c r="V1207" s="247">
        <f>WEEKDAY(Table1[[#This Row],[FLIGHT_DATE]],2)</f>
        <v>6</v>
      </c>
      <c r="W1207" s="247">
        <f>Table1[[#This Row],[FLIGHT_DATE]]-Table1[[#This Row],[DATE_BOOKED]]</f>
        <v>151</v>
      </c>
    </row>
    <row r="1208" spans="1:23" x14ac:dyDescent="0.25">
      <c r="A1208" s="246">
        <v>45728</v>
      </c>
      <c r="B1208" s="247" t="s">
        <v>152</v>
      </c>
      <c r="C1208" s="98" t="s">
        <v>153</v>
      </c>
      <c r="D1208" s="98"/>
      <c r="E1208" s="247"/>
      <c r="F1208" s="247" t="s">
        <v>47</v>
      </c>
      <c r="G1208" s="247" t="s">
        <v>7</v>
      </c>
      <c r="H1208" s="247" t="s">
        <v>292</v>
      </c>
      <c r="I1208" s="248" t="s">
        <v>290</v>
      </c>
      <c r="J1208" s="246">
        <v>45773</v>
      </c>
      <c r="K1208" s="249">
        <v>4</v>
      </c>
      <c r="L1208" s="250">
        <v>4</v>
      </c>
      <c r="M1208" s="251">
        <v>285</v>
      </c>
      <c r="N1208" s="252">
        <v>0</v>
      </c>
      <c r="O1208" s="252">
        <v>0</v>
      </c>
      <c r="P1208" s="253">
        <f>SUM(Table1[[#This Row],[BASE_FARE]:[SURCHARGES]])*Table1[[#This Row],[SEATS_BOOKED]]</f>
        <v>1140</v>
      </c>
      <c r="Q1208" s="247" t="s">
        <v>109</v>
      </c>
      <c r="R1208" s="249" t="s">
        <v>154</v>
      </c>
      <c r="S1208" s="247" t="str">
        <f>LEFT(Table1[[#This Row],[SECTOR]],3)</f>
        <v>BRI</v>
      </c>
      <c r="T1208" s="247" t="str">
        <f>RIGHT(Table1[[#This Row],[SECTOR]],3)</f>
        <v>SSH</v>
      </c>
      <c r="U1208" s="247" t="str">
        <f t="shared" si="25"/>
        <v>BRI</v>
      </c>
      <c r="V1208" s="247">
        <f>WEEKDAY(Table1[[#This Row],[FLIGHT_DATE]],2)</f>
        <v>6</v>
      </c>
      <c r="W1208" s="247">
        <f>Table1[[#This Row],[FLIGHT_DATE]]-Table1[[#This Row],[DATE_BOOKED]]</f>
        <v>45</v>
      </c>
    </row>
    <row r="1209" spans="1:23" x14ac:dyDescent="0.25">
      <c r="A1209" s="246">
        <v>45728</v>
      </c>
      <c r="B1209" s="247" t="s">
        <v>152</v>
      </c>
      <c r="C1209" s="98" t="s">
        <v>153</v>
      </c>
      <c r="D1209" s="98"/>
      <c r="E1209" s="247"/>
      <c r="F1209" s="247" t="s">
        <v>47</v>
      </c>
      <c r="G1209" s="247" t="s">
        <v>7</v>
      </c>
      <c r="H1209" s="247" t="s">
        <v>295</v>
      </c>
      <c r="I1209" s="248" t="s">
        <v>294</v>
      </c>
      <c r="J1209" s="246">
        <v>45780</v>
      </c>
      <c r="K1209" s="249">
        <v>4</v>
      </c>
      <c r="L1209" s="250">
        <v>4</v>
      </c>
      <c r="M1209" s="251">
        <v>285</v>
      </c>
      <c r="N1209" s="252">
        <v>0</v>
      </c>
      <c r="O1209" s="252">
        <v>0</v>
      </c>
      <c r="P1209" s="253">
        <f>SUM(Table1[[#This Row],[BASE_FARE]:[SURCHARGES]])*Table1[[#This Row],[SEATS_BOOKED]]</f>
        <v>1140</v>
      </c>
      <c r="Q1209" s="247" t="s">
        <v>109</v>
      </c>
      <c r="R1209" s="249" t="s">
        <v>154</v>
      </c>
      <c r="S1209" s="247" t="str">
        <f>LEFT(Table1[[#This Row],[SECTOR]],3)</f>
        <v>SSH</v>
      </c>
      <c r="T1209" s="247" t="str">
        <f>RIGHT(Table1[[#This Row],[SECTOR]],3)</f>
        <v>BRI</v>
      </c>
      <c r="U1209" s="247" t="str">
        <f t="shared" si="25"/>
        <v>BRI</v>
      </c>
      <c r="V1209" s="247">
        <f>WEEKDAY(Table1[[#This Row],[FLIGHT_DATE]],2)</f>
        <v>6</v>
      </c>
      <c r="W1209" s="247">
        <f>Table1[[#This Row],[FLIGHT_DATE]]-Table1[[#This Row],[DATE_BOOKED]]</f>
        <v>52</v>
      </c>
    </row>
    <row r="1210" spans="1:23" x14ac:dyDescent="0.25">
      <c r="A1210" s="246">
        <v>45728</v>
      </c>
      <c r="B1210" s="247" t="s">
        <v>152</v>
      </c>
      <c r="C1210" s="98" t="s">
        <v>153</v>
      </c>
      <c r="D1210" s="98"/>
      <c r="E1210" s="247"/>
      <c r="F1210" s="247" t="s">
        <v>47</v>
      </c>
      <c r="G1210" s="247" t="s">
        <v>7</v>
      </c>
      <c r="H1210" s="247" t="s">
        <v>116</v>
      </c>
      <c r="I1210" s="248" t="s">
        <v>24</v>
      </c>
      <c r="J1210" s="246">
        <v>45767</v>
      </c>
      <c r="K1210" s="249">
        <v>2</v>
      </c>
      <c r="L1210" s="250">
        <v>2</v>
      </c>
      <c r="M1210" s="251">
        <v>140</v>
      </c>
      <c r="N1210" s="252">
        <v>0</v>
      </c>
      <c r="O1210" s="252">
        <v>0</v>
      </c>
      <c r="P1210" s="253">
        <f>SUM(Table1[[#This Row],[BASE_FARE]:[SURCHARGES]])*Table1[[#This Row],[SEATS_BOOKED]]</f>
        <v>280</v>
      </c>
      <c r="Q1210" s="247" t="s">
        <v>109</v>
      </c>
      <c r="R1210" s="249" t="s">
        <v>154</v>
      </c>
      <c r="S1210" s="247" t="str">
        <f>LEFT(Table1[[#This Row],[SECTOR]],3)</f>
        <v>SSH</v>
      </c>
      <c r="T1210" s="247" t="str">
        <f>RIGHT(Table1[[#This Row],[SECTOR]],3)</f>
        <v>NAP</v>
      </c>
      <c r="U1210" s="247" t="str">
        <f t="shared" si="25"/>
        <v>NAP</v>
      </c>
      <c r="V1210" s="247">
        <f>WEEKDAY(Table1[[#This Row],[FLIGHT_DATE]],2)</f>
        <v>7</v>
      </c>
      <c r="W1210" s="247">
        <f>Table1[[#This Row],[FLIGHT_DATE]]-Table1[[#This Row],[DATE_BOOKED]]</f>
        <v>39</v>
      </c>
    </row>
    <row r="1211" spans="1:23" x14ac:dyDescent="0.25">
      <c r="A1211" s="246">
        <v>45728</v>
      </c>
      <c r="B1211" s="247" t="s">
        <v>152</v>
      </c>
      <c r="C1211" s="98" t="s">
        <v>153</v>
      </c>
      <c r="D1211" s="98"/>
      <c r="E1211" s="247"/>
      <c r="F1211" s="247" t="s">
        <v>47</v>
      </c>
      <c r="G1211" s="247" t="s">
        <v>7</v>
      </c>
      <c r="H1211" s="247" t="s">
        <v>295</v>
      </c>
      <c r="I1211" s="248" t="s">
        <v>294</v>
      </c>
      <c r="J1211" s="246">
        <v>45864</v>
      </c>
      <c r="K1211" s="249">
        <v>8</v>
      </c>
      <c r="L1211" s="250">
        <v>8</v>
      </c>
      <c r="M1211" s="251">
        <v>160</v>
      </c>
      <c r="N1211" s="252">
        <v>0</v>
      </c>
      <c r="O1211" s="252">
        <v>0</v>
      </c>
      <c r="P1211" s="253">
        <f>SUM(Table1[[#This Row],[BASE_FARE]:[SURCHARGES]])*Table1[[#This Row],[SEATS_BOOKED]]</f>
        <v>1280</v>
      </c>
      <c r="Q1211" s="247" t="s">
        <v>109</v>
      </c>
      <c r="R1211" s="249" t="s">
        <v>154</v>
      </c>
      <c r="S1211" s="247" t="str">
        <f>LEFT(Table1[[#This Row],[SECTOR]],3)</f>
        <v>SSH</v>
      </c>
      <c r="T1211" s="247" t="str">
        <f>RIGHT(Table1[[#This Row],[SECTOR]],3)</f>
        <v>BRI</v>
      </c>
      <c r="U1211" s="247" t="str">
        <f t="shared" si="25"/>
        <v>BRI</v>
      </c>
      <c r="V1211" s="247">
        <f>WEEKDAY(Table1[[#This Row],[FLIGHT_DATE]],2)</f>
        <v>6</v>
      </c>
      <c r="W1211" s="247">
        <f>Table1[[#This Row],[FLIGHT_DATE]]-Table1[[#This Row],[DATE_BOOKED]]</f>
        <v>136</v>
      </c>
    </row>
    <row r="1212" spans="1:23" x14ac:dyDescent="0.25">
      <c r="A1212" s="246">
        <v>45728</v>
      </c>
      <c r="B1212" s="247" t="s">
        <v>152</v>
      </c>
      <c r="C1212" s="98" t="s">
        <v>153</v>
      </c>
      <c r="D1212" s="98"/>
      <c r="E1212" s="247"/>
      <c r="F1212" s="247" t="s">
        <v>47</v>
      </c>
      <c r="G1212" s="247" t="s">
        <v>7</v>
      </c>
      <c r="H1212" s="247" t="s">
        <v>292</v>
      </c>
      <c r="I1212" s="248" t="s">
        <v>290</v>
      </c>
      <c r="J1212" s="246">
        <v>45857</v>
      </c>
      <c r="K1212" s="249">
        <v>5</v>
      </c>
      <c r="L1212" s="250">
        <v>5</v>
      </c>
      <c r="M1212" s="251">
        <v>160</v>
      </c>
      <c r="N1212" s="252">
        <v>0</v>
      </c>
      <c r="O1212" s="252">
        <v>0</v>
      </c>
      <c r="P1212" s="253">
        <f>SUM(Table1[[#This Row],[BASE_FARE]:[SURCHARGES]])*Table1[[#This Row],[SEATS_BOOKED]]</f>
        <v>800</v>
      </c>
      <c r="Q1212" s="247" t="s">
        <v>109</v>
      </c>
      <c r="R1212" s="249" t="s">
        <v>154</v>
      </c>
      <c r="S1212" s="247" t="str">
        <f>LEFT(Table1[[#This Row],[SECTOR]],3)</f>
        <v>BRI</v>
      </c>
      <c r="T1212" s="247" t="str">
        <f>RIGHT(Table1[[#This Row],[SECTOR]],3)</f>
        <v>SSH</v>
      </c>
      <c r="U1212" s="247" t="str">
        <f t="shared" si="25"/>
        <v>BRI</v>
      </c>
      <c r="V1212" s="247">
        <f>WEEKDAY(Table1[[#This Row],[FLIGHT_DATE]],2)</f>
        <v>6</v>
      </c>
      <c r="W1212" s="247">
        <f>Table1[[#This Row],[FLIGHT_DATE]]-Table1[[#This Row],[DATE_BOOKED]]</f>
        <v>129</v>
      </c>
    </row>
    <row r="1213" spans="1:23" x14ac:dyDescent="0.25">
      <c r="A1213" s="246">
        <v>45729</v>
      </c>
      <c r="B1213" s="247" t="s">
        <v>152</v>
      </c>
      <c r="C1213" s="98" t="s">
        <v>153</v>
      </c>
      <c r="D1213" s="98"/>
      <c r="E1213" s="247"/>
      <c r="F1213" s="247" t="s">
        <v>47</v>
      </c>
      <c r="G1213" s="247" t="s">
        <v>7</v>
      </c>
      <c r="H1213" s="247" t="s">
        <v>203</v>
      </c>
      <c r="I1213" s="248" t="s">
        <v>23</v>
      </c>
      <c r="J1213" s="246">
        <v>45772</v>
      </c>
      <c r="K1213" s="249">
        <v>2</v>
      </c>
      <c r="L1213" s="250">
        <v>2</v>
      </c>
      <c r="M1213" s="251">
        <v>200</v>
      </c>
      <c r="N1213" s="252">
        <v>0</v>
      </c>
      <c r="O1213" s="252">
        <v>0</v>
      </c>
      <c r="P1213" s="253">
        <f>SUM(Table1[[#This Row],[BASE_FARE]:[SURCHARGES]])*Table1[[#This Row],[SEATS_BOOKED]]</f>
        <v>400</v>
      </c>
      <c r="Q1213" s="247" t="s">
        <v>109</v>
      </c>
      <c r="R1213" s="249" t="s">
        <v>154</v>
      </c>
      <c r="S1213" s="247" t="str">
        <f>LEFT(Table1[[#This Row],[SECTOR]],3)</f>
        <v>NAP</v>
      </c>
      <c r="T1213" s="247" t="str">
        <f>RIGHT(Table1[[#This Row],[SECTOR]],3)</f>
        <v>SSH</v>
      </c>
      <c r="U1213" s="247" t="str">
        <f t="shared" si="25"/>
        <v>NAP</v>
      </c>
      <c r="V1213" s="247">
        <f>WEEKDAY(Table1[[#This Row],[FLIGHT_DATE]],2)</f>
        <v>5</v>
      </c>
      <c r="W1213" s="247">
        <f>Table1[[#This Row],[FLIGHT_DATE]]-Table1[[#This Row],[DATE_BOOKED]]</f>
        <v>43</v>
      </c>
    </row>
    <row r="1214" spans="1:23" x14ac:dyDescent="0.25">
      <c r="A1214" s="246">
        <v>45729</v>
      </c>
      <c r="B1214" s="247" t="s">
        <v>152</v>
      </c>
      <c r="C1214" s="98" t="s">
        <v>153</v>
      </c>
      <c r="D1214" s="98"/>
      <c r="E1214" s="247"/>
      <c r="F1214" s="247" t="s">
        <v>47</v>
      </c>
      <c r="G1214" s="247" t="s">
        <v>7</v>
      </c>
      <c r="H1214" s="247" t="s">
        <v>347</v>
      </c>
      <c r="I1214" s="248" t="s">
        <v>24</v>
      </c>
      <c r="J1214" s="246">
        <v>45779</v>
      </c>
      <c r="K1214" s="249">
        <v>2</v>
      </c>
      <c r="L1214" s="250">
        <v>2</v>
      </c>
      <c r="M1214" s="251">
        <v>200</v>
      </c>
      <c r="N1214" s="252">
        <v>0</v>
      </c>
      <c r="O1214" s="252">
        <v>0</v>
      </c>
      <c r="P1214" s="253">
        <f>SUM(Table1[[#This Row],[BASE_FARE]:[SURCHARGES]])*Table1[[#This Row],[SEATS_BOOKED]]</f>
        <v>400</v>
      </c>
      <c r="Q1214" s="247" t="s">
        <v>109</v>
      </c>
      <c r="R1214" s="249" t="s">
        <v>154</v>
      </c>
      <c r="S1214" s="247" t="str">
        <f>LEFT(Table1[[#This Row],[SECTOR]],3)</f>
        <v>SSH</v>
      </c>
      <c r="T1214" s="247" t="str">
        <f>RIGHT(Table1[[#This Row],[SECTOR]],3)</f>
        <v>NAP</v>
      </c>
      <c r="U1214" s="247" t="str">
        <f t="shared" si="25"/>
        <v>NAP</v>
      </c>
      <c r="V1214" s="247">
        <f>WEEKDAY(Table1[[#This Row],[FLIGHT_DATE]],2)</f>
        <v>5</v>
      </c>
      <c r="W1214" s="247">
        <f>Table1[[#This Row],[FLIGHT_DATE]]-Table1[[#This Row],[DATE_BOOKED]]</f>
        <v>50</v>
      </c>
    </row>
    <row r="1215" spans="1:23" x14ac:dyDescent="0.25">
      <c r="A1215" s="246">
        <v>45729</v>
      </c>
      <c r="B1215" s="247" t="s">
        <v>152</v>
      </c>
      <c r="C1215" s="98" t="s">
        <v>153</v>
      </c>
      <c r="D1215" s="98"/>
      <c r="E1215" s="247"/>
      <c r="F1215" s="247" t="s">
        <v>47</v>
      </c>
      <c r="G1215" s="247" t="s">
        <v>7</v>
      </c>
      <c r="H1215" s="247" t="s">
        <v>284</v>
      </c>
      <c r="I1215" s="248" t="s">
        <v>481</v>
      </c>
      <c r="J1215" s="246">
        <v>45877</v>
      </c>
      <c r="K1215" s="249">
        <v>2</v>
      </c>
      <c r="L1215" s="250">
        <v>2</v>
      </c>
      <c r="M1215" s="251">
        <v>250</v>
      </c>
      <c r="N1215" s="252">
        <v>0</v>
      </c>
      <c r="O1215" s="252">
        <v>0</v>
      </c>
      <c r="P1215" s="253">
        <f>SUM(Table1[[#This Row],[BASE_FARE]:[SURCHARGES]])*Table1[[#This Row],[SEATS_BOOKED]]</f>
        <v>500</v>
      </c>
      <c r="Q1215" s="247" t="s">
        <v>109</v>
      </c>
      <c r="R1215" s="249" t="s">
        <v>154</v>
      </c>
      <c r="S1215" s="247" t="str">
        <f>LEFT(Table1[[#This Row],[SECTOR]],3)</f>
        <v>FCO</v>
      </c>
      <c r="T1215" s="247" t="str">
        <f>RIGHT(Table1[[#This Row],[SECTOR]],3)</f>
        <v>SSH</v>
      </c>
      <c r="U1215" s="247" t="str">
        <f t="shared" si="25"/>
        <v>FCO</v>
      </c>
      <c r="V1215" s="247">
        <f>WEEKDAY(Table1[[#This Row],[FLIGHT_DATE]],2)</f>
        <v>5</v>
      </c>
      <c r="W1215" s="247">
        <f>Table1[[#This Row],[FLIGHT_DATE]]-Table1[[#This Row],[DATE_BOOKED]]</f>
        <v>148</v>
      </c>
    </row>
    <row r="1216" spans="1:23" x14ac:dyDescent="0.25">
      <c r="A1216" s="246">
        <v>45729</v>
      </c>
      <c r="B1216" s="247" t="s">
        <v>152</v>
      </c>
      <c r="C1216" s="98" t="s">
        <v>153</v>
      </c>
      <c r="D1216" s="98"/>
      <c r="E1216" s="247"/>
      <c r="F1216" s="247" t="s">
        <v>47</v>
      </c>
      <c r="G1216" s="247" t="s">
        <v>7</v>
      </c>
      <c r="H1216" s="247" t="s">
        <v>286</v>
      </c>
      <c r="I1216" s="248" t="s">
        <v>483</v>
      </c>
      <c r="J1216" s="246">
        <v>45884</v>
      </c>
      <c r="K1216" s="249">
        <v>2</v>
      </c>
      <c r="L1216" s="250">
        <v>2</v>
      </c>
      <c r="M1216" s="251">
        <v>250</v>
      </c>
      <c r="N1216" s="252">
        <v>0</v>
      </c>
      <c r="O1216" s="252">
        <v>0</v>
      </c>
      <c r="P1216" s="253">
        <f>SUM(Table1[[#This Row],[BASE_FARE]:[SURCHARGES]])*Table1[[#This Row],[SEATS_BOOKED]]</f>
        <v>500</v>
      </c>
      <c r="Q1216" s="247" t="s">
        <v>109</v>
      </c>
      <c r="R1216" s="249" t="s">
        <v>154</v>
      </c>
      <c r="S1216" s="247" t="str">
        <f>LEFT(Table1[[#This Row],[SECTOR]],3)</f>
        <v>SSH</v>
      </c>
      <c r="T1216" s="247" t="str">
        <f>RIGHT(Table1[[#This Row],[SECTOR]],3)</f>
        <v>FCO</v>
      </c>
      <c r="U1216" s="247" t="str">
        <f t="shared" si="25"/>
        <v>FCO</v>
      </c>
      <c r="V1216" s="247">
        <f>WEEKDAY(Table1[[#This Row],[FLIGHT_DATE]],2)</f>
        <v>5</v>
      </c>
      <c r="W1216" s="247">
        <f>Table1[[#This Row],[FLIGHT_DATE]]-Table1[[#This Row],[DATE_BOOKED]]</f>
        <v>155</v>
      </c>
    </row>
    <row r="1217" spans="1:23" x14ac:dyDescent="0.25">
      <c r="A1217" s="246">
        <v>45728</v>
      </c>
      <c r="B1217" s="247" t="s">
        <v>313</v>
      </c>
      <c r="C1217" s="98" t="s">
        <v>153</v>
      </c>
      <c r="D1217" s="98" t="s">
        <v>430</v>
      </c>
      <c r="E1217" s="247" t="s">
        <v>548</v>
      </c>
      <c r="F1217" s="247" t="s">
        <v>47</v>
      </c>
      <c r="G1217" s="247" t="s">
        <v>7</v>
      </c>
      <c r="H1217" s="247" t="s">
        <v>116</v>
      </c>
      <c r="I1217" s="248" t="s">
        <v>24</v>
      </c>
      <c r="J1217" s="246">
        <v>45781</v>
      </c>
      <c r="K1217" s="249">
        <v>1</v>
      </c>
      <c r="L1217" s="250">
        <v>1</v>
      </c>
      <c r="M1217" s="251">
        <v>186.44</v>
      </c>
      <c r="N1217" s="252">
        <v>48.150000000000006</v>
      </c>
      <c r="O1217" s="252">
        <v>53</v>
      </c>
      <c r="P1217" s="253">
        <f>SUM(Table1[[#This Row],[BASE_FARE]:[SURCHARGES]])*Table1[[#This Row],[SEATS_BOOKED]]</f>
        <v>287.59000000000003</v>
      </c>
      <c r="Q1217" s="247" t="s">
        <v>109</v>
      </c>
      <c r="R1217" s="249" t="s">
        <v>154</v>
      </c>
      <c r="S1217" s="247" t="str">
        <f>LEFT(Table1[[#This Row],[SECTOR]],3)</f>
        <v>SSH</v>
      </c>
      <c r="T1217" s="247" t="str">
        <f>RIGHT(Table1[[#This Row],[SECTOR]],3)</f>
        <v>NAP</v>
      </c>
      <c r="U1217" s="247" t="str">
        <f t="shared" si="25"/>
        <v>NAP</v>
      </c>
      <c r="V1217" s="247">
        <f>WEEKDAY(Table1[[#This Row],[FLIGHT_DATE]],2)</f>
        <v>7</v>
      </c>
      <c r="W1217" s="247">
        <f>Table1[[#This Row],[FLIGHT_DATE]]-Table1[[#This Row],[DATE_BOOKED]]</f>
        <v>53</v>
      </c>
    </row>
    <row r="1218" spans="1:23" x14ac:dyDescent="0.25">
      <c r="A1218" s="246">
        <v>45728</v>
      </c>
      <c r="B1218" s="247" t="s">
        <v>313</v>
      </c>
      <c r="C1218" s="98" t="s">
        <v>153</v>
      </c>
      <c r="D1218" s="98" t="s">
        <v>430</v>
      </c>
      <c r="E1218" s="247" t="s">
        <v>548</v>
      </c>
      <c r="F1218" s="247" t="s">
        <v>47</v>
      </c>
      <c r="G1218" s="247" t="s">
        <v>7</v>
      </c>
      <c r="H1218" s="247" t="s">
        <v>116</v>
      </c>
      <c r="I1218" s="248" t="s">
        <v>24</v>
      </c>
      <c r="J1218" s="246">
        <v>45781</v>
      </c>
      <c r="K1218" s="249">
        <v>1</v>
      </c>
      <c r="L1218" s="250">
        <v>1</v>
      </c>
      <c r="M1218" s="251">
        <v>186.44</v>
      </c>
      <c r="N1218" s="252">
        <v>48.150000000000006</v>
      </c>
      <c r="O1218" s="252">
        <v>53</v>
      </c>
      <c r="P1218" s="253">
        <f>SUM(Table1[[#This Row],[BASE_FARE]:[SURCHARGES]])*Table1[[#This Row],[SEATS_BOOKED]]</f>
        <v>287.59000000000003</v>
      </c>
      <c r="Q1218" s="247" t="s">
        <v>109</v>
      </c>
      <c r="R1218" s="249" t="s">
        <v>154</v>
      </c>
      <c r="S1218" s="247" t="str">
        <f>LEFT(Table1[[#This Row],[SECTOR]],3)</f>
        <v>SSH</v>
      </c>
      <c r="T1218" s="247" t="str">
        <f>RIGHT(Table1[[#This Row],[SECTOR]],3)</f>
        <v>NAP</v>
      </c>
      <c r="U1218" s="247" t="str">
        <f t="shared" si="25"/>
        <v>NAP</v>
      </c>
      <c r="V1218" s="247">
        <f>WEEKDAY(Table1[[#This Row],[FLIGHT_DATE]],2)</f>
        <v>7</v>
      </c>
      <c r="W1218" s="247">
        <f>Table1[[#This Row],[FLIGHT_DATE]]-Table1[[#This Row],[DATE_BOOKED]]</f>
        <v>53</v>
      </c>
    </row>
    <row r="1219" spans="1:23" x14ac:dyDescent="0.25">
      <c r="A1219" s="246">
        <v>45730</v>
      </c>
      <c r="B1219" s="247" t="s">
        <v>303</v>
      </c>
      <c r="C1219" s="98" t="s">
        <v>108</v>
      </c>
      <c r="D1219" s="98"/>
      <c r="E1219" s="247"/>
      <c r="F1219" s="247" t="s">
        <v>45</v>
      </c>
      <c r="G1219" s="247" t="s">
        <v>7</v>
      </c>
      <c r="H1219" s="247" t="s">
        <v>1737</v>
      </c>
      <c r="I1219" s="248" t="s">
        <v>23</v>
      </c>
      <c r="J1219" s="246">
        <v>45873</v>
      </c>
      <c r="K1219" s="249">
        <v>6</v>
      </c>
      <c r="L1219" s="250">
        <v>6</v>
      </c>
      <c r="M1219" s="251">
        <v>275</v>
      </c>
      <c r="N1219" s="252">
        <v>0</v>
      </c>
      <c r="O1219" s="252">
        <v>0</v>
      </c>
      <c r="P1219" s="253">
        <f>SUM(Table1[[#This Row],[BASE_FARE]:[SURCHARGES]])*Table1[[#This Row],[SEATS_BOOKED]]</f>
        <v>1650</v>
      </c>
      <c r="Q1219" s="247" t="s">
        <v>109</v>
      </c>
      <c r="R1219" s="249" t="s">
        <v>195</v>
      </c>
      <c r="S1219" s="247" t="str">
        <f>LEFT(Table1[[#This Row],[SECTOR]],3)</f>
        <v>NAP</v>
      </c>
      <c r="T1219" s="247" t="str">
        <f>RIGHT(Table1[[#This Row],[SECTOR]],3)</f>
        <v>SSH</v>
      </c>
      <c r="U1219" s="247" t="str">
        <f t="shared" si="25"/>
        <v>NAP</v>
      </c>
      <c r="V1219" s="247">
        <f>WEEKDAY(Table1[[#This Row],[FLIGHT_DATE]],2)</f>
        <v>1</v>
      </c>
      <c r="W1219" s="247">
        <f>Table1[[#This Row],[FLIGHT_DATE]]-Table1[[#This Row],[DATE_BOOKED]]</f>
        <v>143</v>
      </c>
    </row>
    <row r="1220" spans="1:23" x14ac:dyDescent="0.25">
      <c r="A1220" s="246">
        <v>45730</v>
      </c>
      <c r="B1220" s="247" t="s">
        <v>303</v>
      </c>
      <c r="C1220" s="98" t="s">
        <v>108</v>
      </c>
      <c r="D1220" s="98"/>
      <c r="E1220" s="247"/>
      <c r="F1220" s="247" t="s">
        <v>45</v>
      </c>
      <c r="G1220" s="247" t="s">
        <v>8</v>
      </c>
      <c r="H1220" s="247" t="s">
        <v>1729</v>
      </c>
      <c r="I1220" s="248" t="s">
        <v>24</v>
      </c>
      <c r="J1220" s="246">
        <v>45887</v>
      </c>
      <c r="K1220" s="249">
        <v>6</v>
      </c>
      <c r="L1220" s="250">
        <v>6</v>
      </c>
      <c r="M1220" s="251">
        <v>275</v>
      </c>
      <c r="N1220" s="252">
        <v>0</v>
      </c>
      <c r="O1220" s="252">
        <v>0</v>
      </c>
      <c r="P1220" s="253">
        <f>SUM(Table1[[#This Row],[BASE_FARE]:[SURCHARGES]])*Table1[[#This Row],[SEATS_BOOKED]]</f>
        <v>1650</v>
      </c>
      <c r="Q1220" s="247" t="s">
        <v>109</v>
      </c>
      <c r="R1220" s="249" t="s">
        <v>195</v>
      </c>
      <c r="S1220" s="247" t="str">
        <f>LEFT(Table1[[#This Row],[SECTOR]],3)</f>
        <v>SSH</v>
      </c>
      <c r="T1220" s="247" t="str">
        <f>RIGHT(Table1[[#This Row],[SECTOR]],3)</f>
        <v>NAP</v>
      </c>
      <c r="U1220" s="247" t="str">
        <f t="shared" si="25"/>
        <v>NAP</v>
      </c>
      <c r="V1220" s="247">
        <f>WEEKDAY(Table1[[#This Row],[FLIGHT_DATE]],2)</f>
        <v>1</v>
      </c>
      <c r="W1220" s="247">
        <f>Table1[[#This Row],[FLIGHT_DATE]]-Table1[[#This Row],[DATE_BOOKED]]</f>
        <v>157</v>
      </c>
    </row>
    <row r="1221" spans="1:23" x14ac:dyDescent="0.25">
      <c r="A1221" s="246">
        <v>45728</v>
      </c>
      <c r="B1221" s="247" t="s">
        <v>196</v>
      </c>
      <c r="C1221" s="98" t="s">
        <v>153</v>
      </c>
      <c r="D1221" s="98" t="s">
        <v>428</v>
      </c>
      <c r="E1221" s="247" t="s">
        <v>549</v>
      </c>
      <c r="F1221" s="247" t="s">
        <v>47</v>
      </c>
      <c r="G1221" s="247" t="s">
        <v>7</v>
      </c>
      <c r="H1221" s="247" t="s">
        <v>208</v>
      </c>
      <c r="I1221" s="143" t="s">
        <v>23</v>
      </c>
      <c r="J1221" s="144">
        <v>45772</v>
      </c>
      <c r="K1221" s="249">
        <v>1</v>
      </c>
      <c r="L1221" s="250">
        <v>1</v>
      </c>
      <c r="M1221" s="251">
        <v>150</v>
      </c>
      <c r="N1221" s="252">
        <v>34.04</v>
      </c>
      <c r="O1221" s="252">
        <v>40</v>
      </c>
      <c r="P1221" s="253">
        <v>224.04</v>
      </c>
      <c r="Q1221" s="247" t="s">
        <v>109</v>
      </c>
      <c r="R1221" s="249" t="s">
        <v>154</v>
      </c>
      <c r="S1221" s="247" t="str">
        <f>LEFT(Table1[[#This Row],[SECTOR]],3)</f>
        <v>NAP</v>
      </c>
      <c r="T1221" s="247" t="str">
        <f>RIGHT(Table1[[#This Row],[SECTOR]],3)</f>
        <v>SSH</v>
      </c>
      <c r="U1221" s="247" t="str">
        <f t="shared" ref="U1221:U1244" si="26">IF(AND(S1221&lt;&gt;"SSH", S1221&lt;&gt;"RMF", S1221&lt;&gt;"CAI", S1221&lt;&gt;"HRG", S1221&lt;&gt;"LXR", S1221&lt;&gt;"DXB", OR(T1221="SSH", T1221="RMF", T1221="CAI", T1221="HRG", T1221="LXR", T1221="DXB")), S1221,
    IF(AND(T1221&lt;&gt;"SSH", T1221&lt;&gt;"RMF", T1221&lt;&gt;"CAI", T1221&lt;&gt;"HRG", T1221&lt;&gt;"LXR", T1221&lt;&gt;"DXB", OR(S1221="SSH", S1221="RMF", S1221="CAI", S1221="HRG", S1221="LXR", S1221="DXB")), T1221,
    "VIE"))</f>
        <v>NAP</v>
      </c>
      <c r="V1221" s="247">
        <f>WEEKDAY(Table1[[#This Row],[FLIGHT_DATE]],2)</f>
        <v>5</v>
      </c>
      <c r="W1221" s="247">
        <f>Table1[[#This Row],[FLIGHT_DATE]]-Table1[[#This Row],[DATE_BOOKED]]</f>
        <v>44</v>
      </c>
    </row>
    <row r="1222" spans="1:23" x14ac:dyDescent="0.25">
      <c r="A1222" s="246">
        <v>45728</v>
      </c>
      <c r="B1222" s="247" t="s">
        <v>196</v>
      </c>
      <c r="C1222" s="98" t="s">
        <v>153</v>
      </c>
      <c r="D1222" s="98" t="s">
        <v>428</v>
      </c>
      <c r="E1222" s="247" t="s">
        <v>550</v>
      </c>
      <c r="F1222" s="247" t="s">
        <v>47</v>
      </c>
      <c r="G1222" s="247" t="s">
        <v>7</v>
      </c>
      <c r="H1222" s="247" t="s">
        <v>347</v>
      </c>
      <c r="I1222" s="248" t="s">
        <v>24</v>
      </c>
      <c r="J1222" s="246">
        <v>45779</v>
      </c>
      <c r="K1222" s="249">
        <v>1</v>
      </c>
      <c r="L1222" s="250">
        <v>1</v>
      </c>
      <c r="M1222" s="251">
        <v>270</v>
      </c>
      <c r="N1222" s="252">
        <v>38.92</v>
      </c>
      <c r="O1222" s="252">
        <v>40</v>
      </c>
      <c r="P1222" s="253">
        <v>348.92</v>
      </c>
      <c r="Q1222" s="247" t="s">
        <v>109</v>
      </c>
      <c r="R1222" s="249" t="s">
        <v>154</v>
      </c>
      <c r="S1222" s="247" t="str">
        <f>LEFT(Table1[[#This Row],[SECTOR]],3)</f>
        <v>SSH</v>
      </c>
      <c r="T1222" s="247" t="str">
        <f>RIGHT(Table1[[#This Row],[SECTOR]],3)</f>
        <v>NAP</v>
      </c>
      <c r="U1222" s="247" t="str">
        <f t="shared" si="26"/>
        <v>NAP</v>
      </c>
      <c r="V1222" s="247">
        <f>WEEKDAY(Table1[[#This Row],[FLIGHT_DATE]],2)</f>
        <v>5</v>
      </c>
      <c r="W1222" s="247">
        <f>Table1[[#This Row],[FLIGHT_DATE]]-Table1[[#This Row],[DATE_BOOKED]]</f>
        <v>51</v>
      </c>
    </row>
    <row r="1223" spans="1:23" x14ac:dyDescent="0.25">
      <c r="A1223" s="246">
        <v>45728</v>
      </c>
      <c r="B1223" s="247" t="s">
        <v>196</v>
      </c>
      <c r="C1223" s="98" t="s">
        <v>153</v>
      </c>
      <c r="D1223" s="98" t="s">
        <v>428</v>
      </c>
      <c r="E1223" s="247" t="s">
        <v>549</v>
      </c>
      <c r="F1223" s="247" t="s">
        <v>47</v>
      </c>
      <c r="G1223" s="247" t="s">
        <v>7</v>
      </c>
      <c r="H1223" s="247" t="s">
        <v>208</v>
      </c>
      <c r="I1223" s="143" t="s">
        <v>23</v>
      </c>
      <c r="J1223" s="144">
        <v>45772</v>
      </c>
      <c r="K1223" s="249">
        <v>1</v>
      </c>
      <c r="L1223" s="250">
        <v>1</v>
      </c>
      <c r="M1223" s="251">
        <v>150</v>
      </c>
      <c r="N1223" s="252">
        <v>34.04</v>
      </c>
      <c r="O1223" s="252">
        <v>40</v>
      </c>
      <c r="P1223" s="253">
        <v>224.04</v>
      </c>
      <c r="Q1223" s="247" t="s">
        <v>109</v>
      </c>
      <c r="R1223" s="249" t="s">
        <v>154</v>
      </c>
      <c r="S1223" s="247" t="str">
        <f>LEFT(Table1[[#This Row],[SECTOR]],3)</f>
        <v>NAP</v>
      </c>
      <c r="T1223" s="247" t="str">
        <f>RIGHT(Table1[[#This Row],[SECTOR]],3)</f>
        <v>SSH</v>
      </c>
      <c r="U1223" s="247" t="str">
        <f t="shared" si="26"/>
        <v>NAP</v>
      </c>
      <c r="V1223" s="247">
        <f>WEEKDAY(Table1[[#This Row],[FLIGHT_DATE]],2)</f>
        <v>5</v>
      </c>
      <c r="W1223" s="247">
        <f>Table1[[#This Row],[FLIGHT_DATE]]-Table1[[#This Row],[DATE_BOOKED]]</f>
        <v>44</v>
      </c>
    </row>
    <row r="1224" spans="1:23" x14ac:dyDescent="0.25">
      <c r="A1224" s="246">
        <v>45728</v>
      </c>
      <c r="B1224" s="247" t="s">
        <v>196</v>
      </c>
      <c r="C1224" s="98" t="s">
        <v>153</v>
      </c>
      <c r="D1224" s="98" t="s">
        <v>428</v>
      </c>
      <c r="E1224" s="247" t="s">
        <v>550</v>
      </c>
      <c r="F1224" s="247" t="s">
        <v>47</v>
      </c>
      <c r="G1224" s="247" t="s">
        <v>7</v>
      </c>
      <c r="H1224" s="247" t="s">
        <v>347</v>
      </c>
      <c r="I1224" s="248" t="s">
        <v>24</v>
      </c>
      <c r="J1224" s="246">
        <v>45779</v>
      </c>
      <c r="K1224" s="249">
        <v>1</v>
      </c>
      <c r="L1224" s="250">
        <v>1</v>
      </c>
      <c r="M1224" s="251">
        <v>270</v>
      </c>
      <c r="N1224" s="252">
        <v>38.92</v>
      </c>
      <c r="O1224" s="252">
        <v>40</v>
      </c>
      <c r="P1224" s="253">
        <v>348.92</v>
      </c>
      <c r="Q1224" s="247" t="s">
        <v>109</v>
      </c>
      <c r="R1224" s="249" t="s">
        <v>154</v>
      </c>
      <c r="S1224" s="247" t="str">
        <f>LEFT(Table1[[#This Row],[SECTOR]],3)</f>
        <v>SSH</v>
      </c>
      <c r="T1224" s="247" t="str">
        <f>RIGHT(Table1[[#This Row],[SECTOR]],3)</f>
        <v>NAP</v>
      </c>
      <c r="U1224" s="247" t="str">
        <f t="shared" si="26"/>
        <v>NAP</v>
      </c>
      <c r="V1224" s="247">
        <f>WEEKDAY(Table1[[#This Row],[FLIGHT_DATE]],2)</f>
        <v>5</v>
      </c>
      <c r="W1224" s="247">
        <f>Table1[[#This Row],[FLIGHT_DATE]]-Table1[[#This Row],[DATE_BOOKED]]</f>
        <v>51</v>
      </c>
    </row>
    <row r="1225" spans="1:23" x14ac:dyDescent="0.25">
      <c r="A1225" s="246">
        <v>45728</v>
      </c>
      <c r="B1225" s="247" t="s">
        <v>196</v>
      </c>
      <c r="C1225" s="98" t="s">
        <v>153</v>
      </c>
      <c r="D1225" s="98" t="s">
        <v>428</v>
      </c>
      <c r="E1225" s="247" t="s">
        <v>549</v>
      </c>
      <c r="F1225" s="247" t="s">
        <v>47</v>
      </c>
      <c r="G1225" s="247" t="s">
        <v>7</v>
      </c>
      <c r="H1225" s="247" t="s">
        <v>208</v>
      </c>
      <c r="I1225" s="143" t="s">
        <v>23</v>
      </c>
      <c r="J1225" s="144">
        <v>45772</v>
      </c>
      <c r="K1225" s="249">
        <v>1</v>
      </c>
      <c r="L1225" s="250">
        <v>1</v>
      </c>
      <c r="M1225" s="251">
        <v>150</v>
      </c>
      <c r="N1225" s="252">
        <v>34.04</v>
      </c>
      <c r="O1225" s="252">
        <v>40</v>
      </c>
      <c r="P1225" s="253">
        <v>224.04</v>
      </c>
      <c r="Q1225" s="247" t="s">
        <v>109</v>
      </c>
      <c r="R1225" s="249" t="s">
        <v>154</v>
      </c>
      <c r="S1225" s="247" t="str">
        <f>LEFT(Table1[[#This Row],[SECTOR]],3)</f>
        <v>NAP</v>
      </c>
      <c r="T1225" s="247" t="str">
        <f>RIGHT(Table1[[#This Row],[SECTOR]],3)</f>
        <v>SSH</v>
      </c>
      <c r="U1225" s="247" t="str">
        <f t="shared" si="26"/>
        <v>NAP</v>
      </c>
      <c r="V1225" s="247">
        <f>WEEKDAY(Table1[[#This Row],[FLIGHT_DATE]],2)</f>
        <v>5</v>
      </c>
      <c r="W1225" s="247">
        <f>Table1[[#This Row],[FLIGHT_DATE]]-Table1[[#This Row],[DATE_BOOKED]]</f>
        <v>44</v>
      </c>
    </row>
    <row r="1226" spans="1:23" x14ac:dyDescent="0.25">
      <c r="A1226" s="246">
        <v>45728</v>
      </c>
      <c r="B1226" s="247" t="s">
        <v>196</v>
      </c>
      <c r="C1226" s="98" t="s">
        <v>153</v>
      </c>
      <c r="D1226" s="98" t="s">
        <v>428</v>
      </c>
      <c r="E1226" s="247" t="s">
        <v>550</v>
      </c>
      <c r="F1226" s="247" t="s">
        <v>47</v>
      </c>
      <c r="G1226" s="247" t="s">
        <v>7</v>
      </c>
      <c r="H1226" s="247" t="s">
        <v>347</v>
      </c>
      <c r="I1226" s="248" t="s">
        <v>24</v>
      </c>
      <c r="J1226" s="246">
        <v>45779</v>
      </c>
      <c r="K1226" s="249">
        <v>1</v>
      </c>
      <c r="L1226" s="250">
        <v>1</v>
      </c>
      <c r="M1226" s="251">
        <v>270</v>
      </c>
      <c r="N1226" s="252">
        <v>38.92</v>
      </c>
      <c r="O1226" s="252">
        <v>40</v>
      </c>
      <c r="P1226" s="253">
        <v>348.92</v>
      </c>
      <c r="Q1226" s="247" t="s">
        <v>109</v>
      </c>
      <c r="R1226" s="249" t="s">
        <v>154</v>
      </c>
      <c r="S1226" s="247" t="str">
        <f>LEFT(Table1[[#This Row],[SECTOR]],3)</f>
        <v>SSH</v>
      </c>
      <c r="T1226" s="247" t="str">
        <f>RIGHT(Table1[[#This Row],[SECTOR]],3)</f>
        <v>NAP</v>
      </c>
      <c r="U1226" s="247" t="str">
        <f t="shared" si="26"/>
        <v>NAP</v>
      </c>
      <c r="V1226" s="247">
        <f>WEEKDAY(Table1[[#This Row],[FLIGHT_DATE]],2)</f>
        <v>5</v>
      </c>
      <c r="W1226" s="247">
        <f>Table1[[#This Row],[FLIGHT_DATE]]-Table1[[#This Row],[DATE_BOOKED]]</f>
        <v>51</v>
      </c>
    </row>
    <row r="1227" spans="1:23" x14ac:dyDescent="0.25">
      <c r="A1227" s="246">
        <v>45728</v>
      </c>
      <c r="B1227" s="247" t="s">
        <v>196</v>
      </c>
      <c r="C1227" s="98" t="s">
        <v>153</v>
      </c>
      <c r="D1227" s="98" t="s">
        <v>428</v>
      </c>
      <c r="E1227" s="247" t="s">
        <v>549</v>
      </c>
      <c r="F1227" s="247" t="s">
        <v>47</v>
      </c>
      <c r="G1227" s="247" t="s">
        <v>7</v>
      </c>
      <c r="H1227" s="247" t="s">
        <v>208</v>
      </c>
      <c r="I1227" s="143" t="s">
        <v>23</v>
      </c>
      <c r="J1227" s="144">
        <v>45772</v>
      </c>
      <c r="K1227" s="249">
        <v>1</v>
      </c>
      <c r="L1227" s="250">
        <v>1</v>
      </c>
      <c r="M1227" s="251">
        <v>150</v>
      </c>
      <c r="N1227" s="252">
        <v>34.04</v>
      </c>
      <c r="O1227" s="252">
        <v>40</v>
      </c>
      <c r="P1227" s="253">
        <v>224.04</v>
      </c>
      <c r="Q1227" s="247" t="s">
        <v>109</v>
      </c>
      <c r="R1227" s="249" t="s">
        <v>154</v>
      </c>
      <c r="S1227" s="247" t="str">
        <f>LEFT(Table1[[#This Row],[SECTOR]],3)</f>
        <v>NAP</v>
      </c>
      <c r="T1227" s="247" t="str">
        <f>RIGHT(Table1[[#This Row],[SECTOR]],3)</f>
        <v>SSH</v>
      </c>
      <c r="U1227" s="247" t="str">
        <f t="shared" si="26"/>
        <v>NAP</v>
      </c>
      <c r="V1227" s="247">
        <f>WEEKDAY(Table1[[#This Row],[FLIGHT_DATE]],2)</f>
        <v>5</v>
      </c>
      <c r="W1227" s="247">
        <f>Table1[[#This Row],[FLIGHT_DATE]]-Table1[[#This Row],[DATE_BOOKED]]</f>
        <v>44</v>
      </c>
    </row>
    <row r="1228" spans="1:23" x14ac:dyDescent="0.25">
      <c r="A1228" s="246">
        <v>45728</v>
      </c>
      <c r="B1228" s="247" t="s">
        <v>196</v>
      </c>
      <c r="C1228" s="98" t="s">
        <v>153</v>
      </c>
      <c r="D1228" s="98" t="s">
        <v>428</v>
      </c>
      <c r="E1228" s="247" t="s">
        <v>550</v>
      </c>
      <c r="F1228" s="247" t="s">
        <v>47</v>
      </c>
      <c r="G1228" s="247" t="s">
        <v>7</v>
      </c>
      <c r="H1228" s="247" t="s">
        <v>347</v>
      </c>
      <c r="I1228" s="248" t="s">
        <v>24</v>
      </c>
      <c r="J1228" s="246">
        <v>45779</v>
      </c>
      <c r="K1228" s="249">
        <v>1</v>
      </c>
      <c r="L1228" s="250">
        <v>1</v>
      </c>
      <c r="M1228" s="251">
        <v>270</v>
      </c>
      <c r="N1228" s="252">
        <v>38.92</v>
      </c>
      <c r="O1228" s="252">
        <v>40</v>
      </c>
      <c r="P1228" s="253">
        <v>348.92</v>
      </c>
      <c r="Q1228" s="247" t="s">
        <v>109</v>
      </c>
      <c r="R1228" s="249" t="s">
        <v>154</v>
      </c>
      <c r="S1228" s="247" t="str">
        <f>LEFT(Table1[[#This Row],[SECTOR]],3)</f>
        <v>SSH</v>
      </c>
      <c r="T1228" s="247" t="str">
        <f>RIGHT(Table1[[#This Row],[SECTOR]],3)</f>
        <v>NAP</v>
      </c>
      <c r="U1228" s="247" t="str">
        <f t="shared" si="26"/>
        <v>NAP</v>
      </c>
      <c r="V1228" s="247">
        <f>WEEKDAY(Table1[[#This Row],[FLIGHT_DATE]],2)</f>
        <v>5</v>
      </c>
      <c r="W1228" s="247">
        <f>Table1[[#This Row],[FLIGHT_DATE]]-Table1[[#This Row],[DATE_BOOKED]]</f>
        <v>51</v>
      </c>
    </row>
    <row r="1229" spans="1:23" x14ac:dyDescent="0.25">
      <c r="A1229" s="246">
        <v>45730</v>
      </c>
      <c r="B1229" s="247" t="s">
        <v>331</v>
      </c>
      <c r="C1229" s="98" t="s">
        <v>108</v>
      </c>
      <c r="D1229" s="98"/>
      <c r="E1229" s="247"/>
      <c r="F1229" s="247" t="s">
        <v>45</v>
      </c>
      <c r="G1229" s="247" t="s">
        <v>7</v>
      </c>
      <c r="H1229" s="247" t="s">
        <v>292</v>
      </c>
      <c r="I1229" s="248" t="s">
        <v>290</v>
      </c>
      <c r="J1229" s="246">
        <v>45934</v>
      </c>
      <c r="K1229" s="249">
        <v>26</v>
      </c>
      <c r="L1229" s="250">
        <v>26</v>
      </c>
      <c r="M1229" s="251">
        <v>190</v>
      </c>
      <c r="N1229" s="252">
        <v>0</v>
      </c>
      <c r="O1229" s="252">
        <v>0</v>
      </c>
      <c r="P1229" s="253">
        <f>SUM(Table1[[#This Row],[BASE_FARE]:[SURCHARGES]])*Table1[[#This Row],[SEATS_BOOKED]]</f>
        <v>4940</v>
      </c>
      <c r="Q1229" s="247" t="s">
        <v>109</v>
      </c>
      <c r="R1229" s="249" t="s">
        <v>198</v>
      </c>
      <c r="S1229" s="247" t="str">
        <f>LEFT(Table1[[#This Row],[SECTOR]],3)</f>
        <v>BRI</v>
      </c>
      <c r="T1229" s="247" t="str">
        <f>RIGHT(Table1[[#This Row],[SECTOR]],3)</f>
        <v>SSH</v>
      </c>
      <c r="U1229" s="247" t="str">
        <f t="shared" si="26"/>
        <v>BRI</v>
      </c>
      <c r="V1229" s="247">
        <f>WEEKDAY(Table1[[#This Row],[FLIGHT_DATE]],2)</f>
        <v>6</v>
      </c>
      <c r="W1229" s="247">
        <f>Table1[[#This Row],[FLIGHT_DATE]]-Table1[[#This Row],[DATE_BOOKED]]</f>
        <v>204</v>
      </c>
    </row>
    <row r="1230" spans="1:23" x14ac:dyDescent="0.25">
      <c r="A1230" s="246">
        <v>45730</v>
      </c>
      <c r="B1230" s="247" t="s">
        <v>331</v>
      </c>
      <c r="C1230" s="98" t="s">
        <v>108</v>
      </c>
      <c r="D1230" s="98"/>
      <c r="E1230" s="247"/>
      <c r="F1230" s="247" t="s">
        <v>45</v>
      </c>
      <c r="G1230" s="247" t="s">
        <v>7</v>
      </c>
      <c r="H1230" s="247" t="s">
        <v>292</v>
      </c>
      <c r="I1230" s="248" t="s">
        <v>290</v>
      </c>
      <c r="J1230" s="246">
        <v>45941</v>
      </c>
      <c r="K1230" s="249">
        <v>26</v>
      </c>
      <c r="L1230" s="250">
        <v>26</v>
      </c>
      <c r="M1230" s="251">
        <v>190</v>
      </c>
      <c r="N1230" s="252">
        <v>0</v>
      </c>
      <c r="O1230" s="252">
        <v>0</v>
      </c>
      <c r="P1230" s="253">
        <f>SUM(Table1[[#This Row],[BASE_FARE]:[SURCHARGES]])*Table1[[#This Row],[SEATS_BOOKED]]</f>
        <v>4940</v>
      </c>
      <c r="Q1230" s="247" t="s">
        <v>109</v>
      </c>
      <c r="R1230" s="249" t="s">
        <v>198</v>
      </c>
      <c r="S1230" s="247" t="str">
        <f>LEFT(Table1[[#This Row],[SECTOR]],3)</f>
        <v>BRI</v>
      </c>
      <c r="T1230" s="247" t="str">
        <f>RIGHT(Table1[[#This Row],[SECTOR]],3)</f>
        <v>SSH</v>
      </c>
      <c r="U1230" s="247" t="str">
        <f t="shared" si="26"/>
        <v>BRI</v>
      </c>
      <c r="V1230" s="247">
        <f>WEEKDAY(Table1[[#This Row],[FLIGHT_DATE]],2)</f>
        <v>6</v>
      </c>
      <c r="W1230" s="247">
        <f>Table1[[#This Row],[FLIGHT_DATE]]-Table1[[#This Row],[DATE_BOOKED]]</f>
        <v>211</v>
      </c>
    </row>
    <row r="1231" spans="1:23" x14ac:dyDescent="0.25">
      <c r="A1231" s="246">
        <v>45730</v>
      </c>
      <c r="B1231" s="247" t="s">
        <v>331</v>
      </c>
      <c r="C1231" s="98" t="s">
        <v>108</v>
      </c>
      <c r="D1231" s="98"/>
      <c r="E1231" s="247"/>
      <c r="F1231" s="247" t="s">
        <v>45</v>
      </c>
      <c r="G1231" s="247" t="s">
        <v>7</v>
      </c>
      <c r="H1231" s="247" t="s">
        <v>292</v>
      </c>
      <c r="I1231" s="248" t="s">
        <v>290</v>
      </c>
      <c r="J1231" s="246">
        <v>45948</v>
      </c>
      <c r="K1231" s="249">
        <v>26</v>
      </c>
      <c r="L1231" s="250">
        <v>26</v>
      </c>
      <c r="M1231" s="251">
        <v>190</v>
      </c>
      <c r="N1231" s="252">
        <v>0</v>
      </c>
      <c r="O1231" s="252">
        <v>0</v>
      </c>
      <c r="P1231" s="253">
        <f>SUM(Table1[[#This Row],[BASE_FARE]:[SURCHARGES]])*Table1[[#This Row],[SEATS_BOOKED]]</f>
        <v>4940</v>
      </c>
      <c r="Q1231" s="247" t="s">
        <v>109</v>
      </c>
      <c r="R1231" s="249" t="s">
        <v>198</v>
      </c>
      <c r="S1231" s="247" t="str">
        <f>LEFT(Table1[[#This Row],[SECTOR]],3)</f>
        <v>BRI</v>
      </c>
      <c r="T1231" s="247" t="str">
        <f>RIGHT(Table1[[#This Row],[SECTOR]],3)</f>
        <v>SSH</v>
      </c>
      <c r="U1231" s="247" t="str">
        <f t="shared" si="26"/>
        <v>BRI</v>
      </c>
      <c r="V1231" s="247">
        <f>WEEKDAY(Table1[[#This Row],[FLIGHT_DATE]],2)</f>
        <v>6</v>
      </c>
      <c r="W1231" s="247">
        <f>Table1[[#This Row],[FLIGHT_DATE]]-Table1[[#This Row],[DATE_BOOKED]]</f>
        <v>218</v>
      </c>
    </row>
    <row r="1232" spans="1:23" x14ac:dyDescent="0.25">
      <c r="A1232" s="246">
        <v>45730</v>
      </c>
      <c r="B1232" s="247" t="s">
        <v>331</v>
      </c>
      <c r="C1232" s="98" t="s">
        <v>108</v>
      </c>
      <c r="D1232" s="98"/>
      <c r="E1232" s="247"/>
      <c r="F1232" s="247" t="s">
        <v>45</v>
      </c>
      <c r="G1232" s="247" t="s">
        <v>7</v>
      </c>
      <c r="H1232" s="247" t="s">
        <v>292</v>
      </c>
      <c r="I1232" s="248" t="s">
        <v>290</v>
      </c>
      <c r="J1232" s="246">
        <v>45955</v>
      </c>
      <c r="K1232" s="249">
        <v>26</v>
      </c>
      <c r="L1232" s="250">
        <v>26</v>
      </c>
      <c r="M1232" s="251">
        <v>190</v>
      </c>
      <c r="N1232" s="252">
        <v>0</v>
      </c>
      <c r="O1232" s="252">
        <v>0</v>
      </c>
      <c r="P1232" s="253">
        <f>SUM(Table1[[#This Row],[BASE_FARE]:[SURCHARGES]])*Table1[[#This Row],[SEATS_BOOKED]]</f>
        <v>4940</v>
      </c>
      <c r="Q1232" s="247" t="s">
        <v>109</v>
      </c>
      <c r="R1232" s="249" t="s">
        <v>198</v>
      </c>
      <c r="S1232" s="247" t="str">
        <f>LEFT(Table1[[#This Row],[SECTOR]],3)</f>
        <v>BRI</v>
      </c>
      <c r="T1232" s="247" t="str">
        <f>RIGHT(Table1[[#This Row],[SECTOR]],3)</f>
        <v>SSH</v>
      </c>
      <c r="U1232" s="247" t="str">
        <f t="shared" si="26"/>
        <v>BRI</v>
      </c>
      <c r="V1232" s="247">
        <f>WEEKDAY(Table1[[#This Row],[FLIGHT_DATE]],2)</f>
        <v>6</v>
      </c>
      <c r="W1232" s="247">
        <f>Table1[[#This Row],[FLIGHT_DATE]]-Table1[[#This Row],[DATE_BOOKED]]</f>
        <v>225</v>
      </c>
    </row>
    <row r="1233" spans="1:23" x14ac:dyDescent="0.25">
      <c r="A1233" s="246">
        <v>45730</v>
      </c>
      <c r="B1233" s="247" t="s">
        <v>331</v>
      </c>
      <c r="C1233" s="98" t="s">
        <v>108</v>
      </c>
      <c r="D1233" s="98"/>
      <c r="E1233" s="247"/>
      <c r="F1233" s="247" t="s">
        <v>45</v>
      </c>
      <c r="G1233" s="247" t="s">
        <v>7</v>
      </c>
      <c r="H1233" s="247" t="s">
        <v>292</v>
      </c>
      <c r="I1233" s="248" t="s">
        <v>290</v>
      </c>
      <c r="J1233" s="246">
        <v>45962</v>
      </c>
      <c r="K1233" s="249">
        <v>26</v>
      </c>
      <c r="L1233" s="250">
        <v>26</v>
      </c>
      <c r="M1233" s="251">
        <v>190</v>
      </c>
      <c r="N1233" s="252">
        <v>0</v>
      </c>
      <c r="O1233" s="252">
        <v>0</v>
      </c>
      <c r="P1233" s="253">
        <f>SUM(Table1[[#This Row],[BASE_FARE]:[SURCHARGES]])*Table1[[#This Row],[SEATS_BOOKED]]</f>
        <v>4940</v>
      </c>
      <c r="Q1233" s="247" t="s">
        <v>109</v>
      </c>
      <c r="R1233" s="249" t="s">
        <v>198</v>
      </c>
      <c r="S1233" s="247" t="str">
        <f>LEFT(Table1[[#This Row],[SECTOR]],3)</f>
        <v>BRI</v>
      </c>
      <c r="T1233" s="247" t="str">
        <f>RIGHT(Table1[[#This Row],[SECTOR]],3)</f>
        <v>SSH</v>
      </c>
      <c r="U1233" s="247" t="str">
        <f t="shared" si="26"/>
        <v>BRI</v>
      </c>
      <c r="V1233" s="247">
        <f>WEEKDAY(Table1[[#This Row],[FLIGHT_DATE]],2)</f>
        <v>6</v>
      </c>
      <c r="W1233" s="247">
        <f>Table1[[#This Row],[FLIGHT_DATE]]-Table1[[#This Row],[DATE_BOOKED]]</f>
        <v>232</v>
      </c>
    </row>
    <row r="1234" spans="1:23" x14ac:dyDescent="0.25">
      <c r="A1234" s="246">
        <v>45730</v>
      </c>
      <c r="B1234" s="247" t="s">
        <v>331</v>
      </c>
      <c r="C1234" s="98" t="s">
        <v>108</v>
      </c>
      <c r="D1234" s="98"/>
      <c r="E1234" s="247"/>
      <c r="F1234" s="247" t="s">
        <v>45</v>
      </c>
      <c r="G1234" s="247" t="s">
        <v>7</v>
      </c>
      <c r="H1234" s="247" t="s">
        <v>292</v>
      </c>
      <c r="I1234" s="248" t="s">
        <v>290</v>
      </c>
      <c r="J1234" s="246">
        <v>45969</v>
      </c>
      <c r="K1234" s="249">
        <v>26</v>
      </c>
      <c r="L1234" s="250">
        <v>26</v>
      </c>
      <c r="M1234" s="251">
        <v>190</v>
      </c>
      <c r="N1234" s="252">
        <v>0</v>
      </c>
      <c r="O1234" s="252">
        <v>0</v>
      </c>
      <c r="P1234" s="253">
        <f>SUM(Table1[[#This Row],[BASE_FARE]:[SURCHARGES]])*Table1[[#This Row],[SEATS_BOOKED]]</f>
        <v>4940</v>
      </c>
      <c r="Q1234" s="247" t="s">
        <v>109</v>
      </c>
      <c r="R1234" s="249" t="s">
        <v>198</v>
      </c>
      <c r="S1234" s="247" t="str">
        <f>LEFT(Table1[[#This Row],[SECTOR]],3)</f>
        <v>BRI</v>
      </c>
      <c r="T1234" s="247" t="str">
        <f>RIGHT(Table1[[#This Row],[SECTOR]],3)</f>
        <v>SSH</v>
      </c>
      <c r="U1234" s="247" t="str">
        <f t="shared" si="26"/>
        <v>BRI</v>
      </c>
      <c r="V1234" s="247">
        <f>WEEKDAY(Table1[[#This Row],[FLIGHT_DATE]],2)</f>
        <v>6</v>
      </c>
      <c r="W1234" s="247">
        <f>Table1[[#This Row],[FLIGHT_DATE]]-Table1[[#This Row],[DATE_BOOKED]]</f>
        <v>239</v>
      </c>
    </row>
    <row r="1235" spans="1:23" x14ac:dyDescent="0.25">
      <c r="A1235" s="246">
        <v>45730</v>
      </c>
      <c r="B1235" s="247" t="s">
        <v>331</v>
      </c>
      <c r="C1235" s="98" t="s">
        <v>108</v>
      </c>
      <c r="D1235" s="98"/>
      <c r="E1235" s="247"/>
      <c r="F1235" s="247" t="s">
        <v>45</v>
      </c>
      <c r="G1235" s="247" t="s">
        <v>7</v>
      </c>
      <c r="H1235" s="247" t="s">
        <v>292</v>
      </c>
      <c r="I1235" s="248" t="s">
        <v>290</v>
      </c>
      <c r="J1235" s="246">
        <v>45976</v>
      </c>
      <c r="K1235" s="249">
        <v>26</v>
      </c>
      <c r="L1235" s="250">
        <v>26</v>
      </c>
      <c r="M1235" s="251">
        <v>190</v>
      </c>
      <c r="N1235" s="252">
        <v>0</v>
      </c>
      <c r="O1235" s="252">
        <v>0</v>
      </c>
      <c r="P1235" s="253">
        <f>SUM(Table1[[#This Row],[BASE_FARE]:[SURCHARGES]])*Table1[[#This Row],[SEATS_BOOKED]]</f>
        <v>4940</v>
      </c>
      <c r="Q1235" s="247" t="s">
        <v>109</v>
      </c>
      <c r="R1235" s="249" t="s">
        <v>198</v>
      </c>
      <c r="S1235" s="247" t="str">
        <f>LEFT(Table1[[#This Row],[SECTOR]],3)</f>
        <v>BRI</v>
      </c>
      <c r="T1235" s="247" t="str">
        <f>RIGHT(Table1[[#This Row],[SECTOR]],3)</f>
        <v>SSH</v>
      </c>
      <c r="U1235" s="247" t="str">
        <f t="shared" si="26"/>
        <v>BRI</v>
      </c>
      <c r="V1235" s="247">
        <f>WEEKDAY(Table1[[#This Row],[FLIGHT_DATE]],2)</f>
        <v>6</v>
      </c>
      <c r="W1235" s="247">
        <f>Table1[[#This Row],[FLIGHT_DATE]]-Table1[[#This Row],[DATE_BOOKED]]</f>
        <v>246</v>
      </c>
    </row>
    <row r="1236" spans="1:23" x14ac:dyDescent="0.25">
      <c r="A1236" s="246">
        <v>45730</v>
      </c>
      <c r="B1236" s="247" t="s">
        <v>331</v>
      </c>
      <c r="C1236" s="98" t="s">
        <v>108</v>
      </c>
      <c r="D1236" s="98"/>
      <c r="E1236" s="247"/>
      <c r="F1236" s="247" t="s">
        <v>45</v>
      </c>
      <c r="G1236" s="247" t="s">
        <v>7</v>
      </c>
      <c r="H1236" s="247" t="s">
        <v>292</v>
      </c>
      <c r="I1236" s="248" t="s">
        <v>290</v>
      </c>
      <c r="J1236" s="246">
        <v>45983</v>
      </c>
      <c r="K1236" s="249">
        <v>26</v>
      </c>
      <c r="L1236" s="250">
        <v>26</v>
      </c>
      <c r="M1236" s="251">
        <v>190</v>
      </c>
      <c r="N1236" s="252">
        <v>0</v>
      </c>
      <c r="O1236" s="252">
        <v>0</v>
      </c>
      <c r="P1236" s="253">
        <f>SUM(Table1[[#This Row],[BASE_FARE]:[SURCHARGES]])*Table1[[#This Row],[SEATS_BOOKED]]</f>
        <v>4940</v>
      </c>
      <c r="Q1236" s="247" t="s">
        <v>109</v>
      </c>
      <c r="R1236" s="249" t="s">
        <v>198</v>
      </c>
      <c r="S1236" s="247" t="str">
        <f>LEFT(Table1[[#This Row],[SECTOR]],3)</f>
        <v>BRI</v>
      </c>
      <c r="T1236" s="247" t="str">
        <f>RIGHT(Table1[[#This Row],[SECTOR]],3)</f>
        <v>SSH</v>
      </c>
      <c r="U1236" s="247" t="str">
        <f t="shared" si="26"/>
        <v>BRI</v>
      </c>
      <c r="V1236" s="247">
        <f>WEEKDAY(Table1[[#This Row],[FLIGHT_DATE]],2)</f>
        <v>6</v>
      </c>
      <c r="W1236" s="247">
        <f>Table1[[#This Row],[FLIGHT_DATE]]-Table1[[#This Row],[DATE_BOOKED]]</f>
        <v>253</v>
      </c>
    </row>
    <row r="1237" spans="1:23" x14ac:dyDescent="0.25">
      <c r="A1237" s="246">
        <v>45730</v>
      </c>
      <c r="B1237" s="247" t="s">
        <v>331</v>
      </c>
      <c r="C1237" s="98" t="s">
        <v>108</v>
      </c>
      <c r="D1237" s="98"/>
      <c r="E1237" s="247"/>
      <c r="F1237" s="247" t="s">
        <v>45</v>
      </c>
      <c r="G1237" s="247" t="s">
        <v>8</v>
      </c>
      <c r="H1237" s="247" t="s">
        <v>295</v>
      </c>
      <c r="I1237" s="248" t="s">
        <v>294</v>
      </c>
      <c r="J1237" s="246">
        <v>45941</v>
      </c>
      <c r="K1237" s="249">
        <v>26</v>
      </c>
      <c r="L1237" s="250">
        <v>26</v>
      </c>
      <c r="M1237" s="251">
        <v>190</v>
      </c>
      <c r="N1237" s="252">
        <v>0</v>
      </c>
      <c r="O1237" s="252">
        <v>0</v>
      </c>
      <c r="P1237" s="253">
        <f>SUM(Table1[[#This Row],[BASE_FARE]:[SURCHARGES]])*Table1[[#This Row],[SEATS_BOOKED]]</f>
        <v>4940</v>
      </c>
      <c r="Q1237" s="247" t="s">
        <v>109</v>
      </c>
      <c r="R1237" s="249" t="s">
        <v>198</v>
      </c>
      <c r="S1237" s="247" t="str">
        <f>LEFT(Table1[[#This Row],[SECTOR]],3)</f>
        <v>SSH</v>
      </c>
      <c r="T1237" s="247" t="str">
        <f>RIGHT(Table1[[#This Row],[SECTOR]],3)</f>
        <v>BRI</v>
      </c>
      <c r="U1237" s="247" t="str">
        <f t="shared" si="26"/>
        <v>BRI</v>
      </c>
      <c r="V1237" s="247">
        <f>WEEKDAY(Table1[[#This Row],[FLIGHT_DATE]],2)</f>
        <v>6</v>
      </c>
      <c r="W1237" s="247">
        <f>Table1[[#This Row],[FLIGHT_DATE]]-Table1[[#This Row],[DATE_BOOKED]]</f>
        <v>211</v>
      </c>
    </row>
    <row r="1238" spans="1:23" x14ac:dyDescent="0.25">
      <c r="A1238" s="246">
        <v>45730</v>
      </c>
      <c r="B1238" s="247" t="s">
        <v>331</v>
      </c>
      <c r="C1238" s="98" t="s">
        <v>108</v>
      </c>
      <c r="D1238" s="98"/>
      <c r="E1238" s="247"/>
      <c r="F1238" s="247" t="s">
        <v>45</v>
      </c>
      <c r="G1238" s="247" t="s">
        <v>8</v>
      </c>
      <c r="H1238" s="247" t="s">
        <v>295</v>
      </c>
      <c r="I1238" s="248" t="s">
        <v>294</v>
      </c>
      <c r="J1238" s="246">
        <v>45948</v>
      </c>
      <c r="K1238" s="249">
        <v>26</v>
      </c>
      <c r="L1238" s="250">
        <v>26</v>
      </c>
      <c r="M1238" s="251">
        <v>190</v>
      </c>
      <c r="N1238" s="252">
        <v>0</v>
      </c>
      <c r="O1238" s="252">
        <v>0</v>
      </c>
      <c r="P1238" s="253">
        <f>SUM(Table1[[#This Row],[BASE_FARE]:[SURCHARGES]])*Table1[[#This Row],[SEATS_BOOKED]]</f>
        <v>4940</v>
      </c>
      <c r="Q1238" s="247" t="s">
        <v>109</v>
      </c>
      <c r="R1238" s="249" t="s">
        <v>198</v>
      </c>
      <c r="S1238" s="247" t="str">
        <f>LEFT(Table1[[#This Row],[SECTOR]],3)</f>
        <v>SSH</v>
      </c>
      <c r="T1238" s="247" t="str">
        <f>RIGHT(Table1[[#This Row],[SECTOR]],3)</f>
        <v>BRI</v>
      </c>
      <c r="U1238" s="247" t="str">
        <f t="shared" si="26"/>
        <v>BRI</v>
      </c>
      <c r="V1238" s="247">
        <f>WEEKDAY(Table1[[#This Row],[FLIGHT_DATE]],2)</f>
        <v>6</v>
      </c>
      <c r="W1238" s="247">
        <f>Table1[[#This Row],[FLIGHT_DATE]]-Table1[[#This Row],[DATE_BOOKED]]</f>
        <v>218</v>
      </c>
    </row>
    <row r="1239" spans="1:23" x14ac:dyDescent="0.25">
      <c r="A1239" s="246">
        <v>45730</v>
      </c>
      <c r="B1239" s="247" t="s">
        <v>331</v>
      </c>
      <c r="C1239" s="98" t="s">
        <v>108</v>
      </c>
      <c r="D1239" s="98"/>
      <c r="E1239" s="247"/>
      <c r="F1239" s="247" t="s">
        <v>45</v>
      </c>
      <c r="G1239" s="247" t="s">
        <v>8</v>
      </c>
      <c r="H1239" s="247" t="s">
        <v>295</v>
      </c>
      <c r="I1239" s="248" t="s">
        <v>294</v>
      </c>
      <c r="J1239" s="246">
        <v>45955</v>
      </c>
      <c r="K1239" s="249">
        <v>26</v>
      </c>
      <c r="L1239" s="250">
        <v>26</v>
      </c>
      <c r="M1239" s="251">
        <v>190</v>
      </c>
      <c r="N1239" s="252">
        <v>0</v>
      </c>
      <c r="O1239" s="252">
        <v>0</v>
      </c>
      <c r="P1239" s="253">
        <f>SUM(Table1[[#This Row],[BASE_FARE]:[SURCHARGES]])*Table1[[#This Row],[SEATS_BOOKED]]</f>
        <v>4940</v>
      </c>
      <c r="Q1239" s="247" t="s">
        <v>109</v>
      </c>
      <c r="R1239" s="249" t="s">
        <v>198</v>
      </c>
      <c r="S1239" s="247" t="str">
        <f>LEFT(Table1[[#This Row],[SECTOR]],3)</f>
        <v>SSH</v>
      </c>
      <c r="T1239" s="247" t="str">
        <f>RIGHT(Table1[[#This Row],[SECTOR]],3)</f>
        <v>BRI</v>
      </c>
      <c r="U1239" s="247" t="str">
        <f t="shared" si="26"/>
        <v>BRI</v>
      </c>
      <c r="V1239" s="247">
        <f>WEEKDAY(Table1[[#This Row],[FLIGHT_DATE]],2)</f>
        <v>6</v>
      </c>
      <c r="W1239" s="247">
        <f>Table1[[#This Row],[FLIGHT_DATE]]-Table1[[#This Row],[DATE_BOOKED]]</f>
        <v>225</v>
      </c>
    </row>
    <row r="1240" spans="1:23" x14ac:dyDescent="0.25">
      <c r="A1240" s="246">
        <v>45730</v>
      </c>
      <c r="B1240" s="247" t="s">
        <v>331</v>
      </c>
      <c r="C1240" s="98" t="s">
        <v>108</v>
      </c>
      <c r="D1240" s="98"/>
      <c r="E1240" s="247"/>
      <c r="F1240" s="247" t="s">
        <v>45</v>
      </c>
      <c r="G1240" s="247" t="s">
        <v>8</v>
      </c>
      <c r="H1240" s="247" t="s">
        <v>295</v>
      </c>
      <c r="I1240" s="248" t="s">
        <v>294</v>
      </c>
      <c r="J1240" s="246">
        <v>45962</v>
      </c>
      <c r="K1240" s="249">
        <v>26</v>
      </c>
      <c r="L1240" s="250">
        <v>26</v>
      </c>
      <c r="M1240" s="251">
        <v>190</v>
      </c>
      <c r="N1240" s="252">
        <v>0</v>
      </c>
      <c r="O1240" s="252">
        <v>0</v>
      </c>
      <c r="P1240" s="253">
        <f>SUM(Table1[[#This Row],[BASE_FARE]:[SURCHARGES]])*Table1[[#This Row],[SEATS_BOOKED]]</f>
        <v>4940</v>
      </c>
      <c r="Q1240" s="247" t="s">
        <v>109</v>
      </c>
      <c r="R1240" s="249" t="s">
        <v>198</v>
      </c>
      <c r="S1240" s="247" t="str">
        <f>LEFT(Table1[[#This Row],[SECTOR]],3)</f>
        <v>SSH</v>
      </c>
      <c r="T1240" s="247" t="str">
        <f>RIGHT(Table1[[#This Row],[SECTOR]],3)</f>
        <v>BRI</v>
      </c>
      <c r="U1240" s="247" t="str">
        <f t="shared" si="26"/>
        <v>BRI</v>
      </c>
      <c r="V1240" s="247">
        <f>WEEKDAY(Table1[[#This Row],[FLIGHT_DATE]],2)</f>
        <v>6</v>
      </c>
      <c r="W1240" s="247">
        <f>Table1[[#This Row],[FLIGHT_DATE]]-Table1[[#This Row],[DATE_BOOKED]]</f>
        <v>232</v>
      </c>
    </row>
    <row r="1241" spans="1:23" x14ac:dyDescent="0.25">
      <c r="A1241" s="246">
        <v>45730</v>
      </c>
      <c r="B1241" s="247" t="s">
        <v>331</v>
      </c>
      <c r="C1241" s="98" t="s">
        <v>108</v>
      </c>
      <c r="D1241" s="98"/>
      <c r="E1241" s="247"/>
      <c r="F1241" s="247" t="s">
        <v>45</v>
      </c>
      <c r="G1241" s="247" t="s">
        <v>8</v>
      </c>
      <c r="H1241" s="247" t="s">
        <v>295</v>
      </c>
      <c r="I1241" s="248" t="s">
        <v>294</v>
      </c>
      <c r="J1241" s="246">
        <v>45969</v>
      </c>
      <c r="K1241" s="249">
        <v>26</v>
      </c>
      <c r="L1241" s="250">
        <v>26</v>
      </c>
      <c r="M1241" s="251">
        <v>190</v>
      </c>
      <c r="N1241" s="252">
        <v>0</v>
      </c>
      <c r="O1241" s="252">
        <v>0</v>
      </c>
      <c r="P1241" s="253">
        <f>SUM(Table1[[#This Row],[BASE_FARE]:[SURCHARGES]])*Table1[[#This Row],[SEATS_BOOKED]]</f>
        <v>4940</v>
      </c>
      <c r="Q1241" s="247" t="s">
        <v>109</v>
      </c>
      <c r="R1241" s="249" t="s">
        <v>198</v>
      </c>
      <c r="S1241" s="247" t="str">
        <f>LEFT(Table1[[#This Row],[SECTOR]],3)</f>
        <v>SSH</v>
      </c>
      <c r="T1241" s="247" t="str">
        <f>RIGHT(Table1[[#This Row],[SECTOR]],3)</f>
        <v>BRI</v>
      </c>
      <c r="U1241" s="247" t="str">
        <f t="shared" si="26"/>
        <v>BRI</v>
      </c>
      <c r="V1241" s="247">
        <f>WEEKDAY(Table1[[#This Row],[FLIGHT_DATE]],2)</f>
        <v>6</v>
      </c>
      <c r="W1241" s="247">
        <f>Table1[[#This Row],[FLIGHT_DATE]]-Table1[[#This Row],[DATE_BOOKED]]</f>
        <v>239</v>
      </c>
    </row>
    <row r="1242" spans="1:23" x14ac:dyDescent="0.25">
      <c r="A1242" s="246">
        <v>45730</v>
      </c>
      <c r="B1242" s="247" t="s">
        <v>331</v>
      </c>
      <c r="C1242" s="98" t="s">
        <v>108</v>
      </c>
      <c r="D1242" s="98"/>
      <c r="E1242" s="247"/>
      <c r="F1242" s="247" t="s">
        <v>45</v>
      </c>
      <c r="G1242" s="247" t="s">
        <v>8</v>
      </c>
      <c r="H1242" s="247" t="s">
        <v>295</v>
      </c>
      <c r="I1242" s="248" t="s">
        <v>294</v>
      </c>
      <c r="J1242" s="246">
        <v>45976</v>
      </c>
      <c r="K1242" s="249">
        <v>26</v>
      </c>
      <c r="L1242" s="250">
        <v>26</v>
      </c>
      <c r="M1242" s="251">
        <v>190</v>
      </c>
      <c r="N1242" s="252">
        <v>0</v>
      </c>
      <c r="O1242" s="252">
        <v>0</v>
      </c>
      <c r="P1242" s="253">
        <f>SUM(Table1[[#This Row],[BASE_FARE]:[SURCHARGES]])*Table1[[#This Row],[SEATS_BOOKED]]</f>
        <v>4940</v>
      </c>
      <c r="Q1242" s="247" t="s">
        <v>109</v>
      </c>
      <c r="R1242" s="249" t="s">
        <v>198</v>
      </c>
      <c r="S1242" s="247" t="str">
        <f>LEFT(Table1[[#This Row],[SECTOR]],3)</f>
        <v>SSH</v>
      </c>
      <c r="T1242" s="247" t="str">
        <f>RIGHT(Table1[[#This Row],[SECTOR]],3)</f>
        <v>BRI</v>
      </c>
      <c r="U1242" s="247" t="str">
        <f t="shared" si="26"/>
        <v>BRI</v>
      </c>
      <c r="V1242" s="247">
        <f>WEEKDAY(Table1[[#This Row],[FLIGHT_DATE]],2)</f>
        <v>6</v>
      </c>
      <c r="W1242" s="247">
        <f>Table1[[#This Row],[FLIGHT_DATE]]-Table1[[#This Row],[DATE_BOOKED]]</f>
        <v>246</v>
      </c>
    </row>
    <row r="1243" spans="1:23" x14ac:dyDescent="0.25">
      <c r="A1243" s="246">
        <v>45730</v>
      </c>
      <c r="B1243" s="247" t="s">
        <v>331</v>
      </c>
      <c r="C1243" s="98" t="s">
        <v>108</v>
      </c>
      <c r="D1243" s="98"/>
      <c r="E1243" s="247"/>
      <c r="F1243" s="247" t="s">
        <v>45</v>
      </c>
      <c r="G1243" s="247" t="s">
        <v>8</v>
      </c>
      <c r="H1243" s="247" t="s">
        <v>295</v>
      </c>
      <c r="I1243" s="248" t="s">
        <v>294</v>
      </c>
      <c r="J1243" s="246">
        <v>45983</v>
      </c>
      <c r="K1243" s="249">
        <v>26</v>
      </c>
      <c r="L1243" s="250">
        <v>26</v>
      </c>
      <c r="M1243" s="251">
        <v>190</v>
      </c>
      <c r="N1243" s="252">
        <v>0</v>
      </c>
      <c r="O1243" s="252">
        <v>0</v>
      </c>
      <c r="P1243" s="253">
        <f>SUM(Table1[[#This Row],[BASE_FARE]:[SURCHARGES]])*Table1[[#This Row],[SEATS_BOOKED]]</f>
        <v>4940</v>
      </c>
      <c r="Q1243" s="247" t="s">
        <v>109</v>
      </c>
      <c r="R1243" s="249" t="s">
        <v>198</v>
      </c>
      <c r="S1243" s="247" t="str">
        <f>LEFT(Table1[[#This Row],[SECTOR]],3)</f>
        <v>SSH</v>
      </c>
      <c r="T1243" s="247" t="str">
        <f>RIGHT(Table1[[#This Row],[SECTOR]],3)</f>
        <v>BRI</v>
      </c>
      <c r="U1243" s="247" t="str">
        <f t="shared" si="26"/>
        <v>BRI</v>
      </c>
      <c r="V1243" s="247">
        <f>WEEKDAY(Table1[[#This Row],[FLIGHT_DATE]],2)</f>
        <v>6</v>
      </c>
      <c r="W1243" s="247">
        <f>Table1[[#This Row],[FLIGHT_DATE]]-Table1[[#This Row],[DATE_BOOKED]]</f>
        <v>253</v>
      </c>
    </row>
    <row r="1244" spans="1:23" x14ac:dyDescent="0.25">
      <c r="A1244" s="246">
        <v>45730</v>
      </c>
      <c r="B1244" s="247" t="s">
        <v>331</v>
      </c>
      <c r="C1244" s="98" t="s">
        <v>108</v>
      </c>
      <c r="D1244" s="98"/>
      <c r="E1244" s="247"/>
      <c r="F1244" s="247" t="s">
        <v>45</v>
      </c>
      <c r="G1244" s="247" t="s">
        <v>8</v>
      </c>
      <c r="H1244" s="247" t="s">
        <v>295</v>
      </c>
      <c r="I1244" s="248" t="s">
        <v>294</v>
      </c>
      <c r="J1244" s="246">
        <v>45990</v>
      </c>
      <c r="K1244" s="249">
        <v>26</v>
      </c>
      <c r="L1244" s="250">
        <v>26</v>
      </c>
      <c r="M1244" s="251">
        <v>190</v>
      </c>
      <c r="N1244" s="252">
        <v>0</v>
      </c>
      <c r="O1244" s="252">
        <v>0</v>
      </c>
      <c r="P1244" s="253">
        <f>SUM(Table1[[#This Row],[BASE_FARE]:[SURCHARGES]])*Table1[[#This Row],[SEATS_BOOKED]]</f>
        <v>4940</v>
      </c>
      <c r="Q1244" s="247" t="s">
        <v>109</v>
      </c>
      <c r="R1244" s="249" t="s">
        <v>198</v>
      </c>
      <c r="S1244" s="247" t="str">
        <f>LEFT(Table1[[#This Row],[SECTOR]],3)</f>
        <v>SSH</v>
      </c>
      <c r="T1244" s="247" t="str">
        <f>RIGHT(Table1[[#This Row],[SECTOR]],3)</f>
        <v>BRI</v>
      </c>
      <c r="U1244" s="247" t="str">
        <f t="shared" si="26"/>
        <v>BRI</v>
      </c>
      <c r="V1244" s="247">
        <f>WEEKDAY(Table1[[#This Row],[FLIGHT_DATE]],2)</f>
        <v>6</v>
      </c>
      <c r="W1244" s="247">
        <f>Table1[[#This Row],[FLIGHT_DATE]]-Table1[[#This Row],[DATE_BOOKED]]</f>
        <v>260</v>
      </c>
    </row>
    <row r="1245" spans="1:23" x14ac:dyDescent="0.25">
      <c r="A1245" s="246">
        <v>45730</v>
      </c>
      <c r="B1245" s="247" t="s">
        <v>152</v>
      </c>
      <c r="C1245" s="98" t="s">
        <v>153</v>
      </c>
      <c r="D1245" s="98"/>
      <c r="E1245" s="247"/>
      <c r="F1245" s="247" t="s">
        <v>47</v>
      </c>
      <c r="G1245" s="247" t="s">
        <v>7</v>
      </c>
      <c r="H1245" s="247" t="s">
        <v>203</v>
      </c>
      <c r="I1245" s="248" t="s">
        <v>23</v>
      </c>
      <c r="J1245" s="246">
        <v>45772</v>
      </c>
      <c r="K1245" s="249">
        <v>4</v>
      </c>
      <c r="L1245" s="250">
        <v>4</v>
      </c>
      <c r="M1245" s="251">
        <v>200</v>
      </c>
      <c r="N1245" s="252">
        <v>0</v>
      </c>
      <c r="O1245" s="252">
        <v>0</v>
      </c>
      <c r="P1245" s="253">
        <f>SUM(Table1[[#This Row],[BASE_FARE]:[SURCHARGES]])*Table1[[#This Row],[SEATS_BOOKED]]</f>
        <v>800</v>
      </c>
      <c r="Q1245" s="247" t="s">
        <v>109</v>
      </c>
      <c r="R1245" s="249" t="s">
        <v>154</v>
      </c>
      <c r="S1245" s="247" t="str">
        <f>LEFT(Table1[[#This Row],[SECTOR]],3)</f>
        <v>NAP</v>
      </c>
      <c r="T1245" s="247" t="str">
        <f>RIGHT(Table1[[#This Row],[SECTOR]],3)</f>
        <v>SSH</v>
      </c>
      <c r="U1245" s="247" t="str">
        <f>IF(AND(S1245&lt;&gt;"SSH", S1245&lt;&gt;"RMF", S1245&lt;&gt;"CAI", S1245&lt;&gt;"HRG", S1245&lt;&gt;"LXR", S1245&lt;&gt;"DXB", OR(T1245="SSH", T1245="RMF", T1245="CAI", T1245="HRG", T1245="LXR", T1245="DXB")), S1245,
    IF(AND(T1245&lt;&gt;"SSH", T1245&lt;&gt;"RMF", T1245&lt;&gt;"CAI", T1245&lt;&gt;"HRG", T1245&lt;&gt;"LXR", T1245&lt;&gt;"DXB", OR(S1245="SSH", S1245="RMF", S1245="CAI", S1245="HRG", S1245="LXR", S1245="DXB")), T1245,
    "VIE"))</f>
        <v>NAP</v>
      </c>
      <c r="V1245" s="247">
        <f>WEEKDAY(Table1[[#This Row],[FLIGHT_DATE]],2)</f>
        <v>5</v>
      </c>
      <c r="W1245" s="247">
        <f>Table1[[#This Row],[FLIGHT_DATE]]-Table1[[#This Row],[DATE_BOOKED]]</f>
        <v>42</v>
      </c>
    </row>
    <row r="1246" spans="1:23" x14ac:dyDescent="0.25">
      <c r="A1246" s="246">
        <v>45730</v>
      </c>
      <c r="B1246" s="247" t="s">
        <v>152</v>
      </c>
      <c r="C1246" s="98" t="s">
        <v>153</v>
      </c>
      <c r="D1246" s="98"/>
      <c r="E1246" s="247"/>
      <c r="F1246" s="247" t="s">
        <v>47</v>
      </c>
      <c r="G1246" s="247" t="s">
        <v>7</v>
      </c>
      <c r="H1246" s="247" t="s">
        <v>347</v>
      </c>
      <c r="I1246" s="248" t="s">
        <v>24</v>
      </c>
      <c r="J1246" s="246">
        <v>45779</v>
      </c>
      <c r="K1246" s="249">
        <v>4</v>
      </c>
      <c r="L1246" s="250">
        <v>4</v>
      </c>
      <c r="M1246" s="251">
        <v>200</v>
      </c>
      <c r="N1246" s="252">
        <v>0</v>
      </c>
      <c r="O1246" s="252">
        <v>0</v>
      </c>
      <c r="P1246" s="253">
        <f>SUM(Table1[[#This Row],[BASE_FARE]:[SURCHARGES]])*Table1[[#This Row],[SEATS_BOOKED]]</f>
        <v>800</v>
      </c>
      <c r="Q1246" s="247" t="s">
        <v>109</v>
      </c>
      <c r="R1246" s="249" t="s">
        <v>154</v>
      </c>
      <c r="S1246" s="247" t="str">
        <f>LEFT(Table1[[#This Row],[SECTOR]],3)</f>
        <v>SSH</v>
      </c>
      <c r="T1246" s="247" t="str">
        <f>RIGHT(Table1[[#This Row],[SECTOR]],3)</f>
        <v>NAP</v>
      </c>
      <c r="U1246" s="247" t="str">
        <f>IF(AND(S1246&lt;&gt;"SSH", S1246&lt;&gt;"RMF", S1246&lt;&gt;"CAI", S1246&lt;&gt;"HRG", S1246&lt;&gt;"LXR", S1246&lt;&gt;"DXB", OR(T1246="SSH", T1246="RMF", T1246="CAI", T1246="HRG", T1246="LXR", T1246="DXB")), S1246,
    IF(AND(T1246&lt;&gt;"SSH", T1246&lt;&gt;"RMF", T1246&lt;&gt;"CAI", T1246&lt;&gt;"HRG", T1246&lt;&gt;"LXR", T1246&lt;&gt;"DXB", OR(S1246="SSH", S1246="RMF", S1246="CAI", S1246="HRG", S1246="LXR", S1246="DXB")), T1246,
    "VIE"))</f>
        <v>NAP</v>
      </c>
      <c r="V1246" s="247">
        <f>WEEKDAY(Table1[[#This Row],[FLIGHT_DATE]],2)</f>
        <v>5</v>
      </c>
      <c r="W1246" s="247">
        <f>Table1[[#This Row],[FLIGHT_DATE]]-Table1[[#This Row],[DATE_BOOKED]]</f>
        <v>49</v>
      </c>
    </row>
    <row r="1247" spans="1:23" x14ac:dyDescent="0.25">
      <c r="A1247" s="246">
        <v>45729</v>
      </c>
      <c r="B1247" s="247" t="s">
        <v>196</v>
      </c>
      <c r="C1247" s="98" t="s">
        <v>153</v>
      </c>
      <c r="D1247" s="98" t="s">
        <v>428</v>
      </c>
      <c r="E1247" s="247" t="s">
        <v>551</v>
      </c>
      <c r="F1247" s="247" t="s">
        <v>47</v>
      </c>
      <c r="G1247" s="247" t="s">
        <v>7</v>
      </c>
      <c r="H1247" s="247" t="s">
        <v>376</v>
      </c>
      <c r="I1247" s="248" t="s">
        <v>24</v>
      </c>
      <c r="J1247" s="246">
        <v>45779</v>
      </c>
      <c r="K1247" s="249">
        <v>1</v>
      </c>
      <c r="L1247" s="250">
        <v>1</v>
      </c>
      <c r="M1247" s="251">
        <v>150</v>
      </c>
      <c r="N1247" s="252">
        <v>38.92</v>
      </c>
      <c r="O1247" s="252">
        <v>40</v>
      </c>
      <c r="P1247" s="253">
        <f>SUM(Table1[[#This Row],[BASE_FARE]:[SURCHARGES]])*Table1[[#This Row],[SEATS_BOOKED]]</f>
        <v>228.92000000000002</v>
      </c>
      <c r="Q1247" s="247" t="s">
        <v>109</v>
      </c>
      <c r="R1247" s="249" t="s">
        <v>154</v>
      </c>
      <c r="S1247" s="247" t="str">
        <f>LEFT(Table1[[#This Row],[SECTOR]],3)</f>
        <v>SSH</v>
      </c>
      <c r="T1247" s="247" t="str">
        <f>RIGHT(Table1[[#This Row],[SECTOR]],3)</f>
        <v>NAP</v>
      </c>
      <c r="U1247" s="247" t="str">
        <f>IF(AND(S1247&lt;&gt;"SSH", S1247&lt;&gt;"RMF", S1247&lt;&gt;"CAI", S1247&lt;&gt;"HRG", S1247&lt;&gt;"LXR", S1247&lt;&gt;"DXB", OR(T1247="SSH", T1247="RMF", T1247="CAI", T1247="HRG", T1247="LXR", T1247="DXB")), S1247,
    IF(AND(T1247&lt;&gt;"SSH", T1247&lt;&gt;"RMF", T1247&lt;&gt;"CAI", T1247&lt;&gt;"HRG", T1247&lt;&gt;"LXR", T1247&lt;&gt;"DXB", OR(S1247="SSH", S1247="RMF", S1247="CAI", S1247="HRG", S1247="LXR", S1247="DXB")), T1247,
    "VIE"))</f>
        <v>NAP</v>
      </c>
      <c r="V1247" s="247">
        <f>WEEKDAY(Table1[[#This Row],[FLIGHT_DATE]],2)</f>
        <v>5</v>
      </c>
      <c r="W1247" s="247">
        <f>Table1[[#This Row],[FLIGHT_DATE]]-Table1[[#This Row],[DATE_BOOKED]]</f>
        <v>50</v>
      </c>
    </row>
    <row r="1248" spans="1:23" x14ac:dyDescent="0.25">
      <c r="A1248" s="246">
        <v>45729</v>
      </c>
      <c r="B1248" s="247" t="s">
        <v>196</v>
      </c>
      <c r="C1248" s="98" t="s">
        <v>153</v>
      </c>
      <c r="D1248" s="98" t="s">
        <v>428</v>
      </c>
      <c r="E1248" s="247" t="s">
        <v>551</v>
      </c>
      <c r="F1248" s="247" t="s">
        <v>47</v>
      </c>
      <c r="G1248" s="247" t="s">
        <v>7</v>
      </c>
      <c r="H1248" s="247" t="s">
        <v>376</v>
      </c>
      <c r="I1248" s="248" t="s">
        <v>24</v>
      </c>
      <c r="J1248" s="246">
        <v>45779</v>
      </c>
      <c r="K1248" s="249">
        <v>1</v>
      </c>
      <c r="L1248" s="250">
        <v>1</v>
      </c>
      <c r="M1248" s="251">
        <v>112.5</v>
      </c>
      <c r="N1248" s="252">
        <v>38.92</v>
      </c>
      <c r="O1248" s="252">
        <v>40</v>
      </c>
      <c r="P1248" s="253">
        <f>SUM(Table1[[#This Row],[BASE_FARE]:[SURCHARGES]])*Table1[[#This Row],[SEATS_BOOKED]]</f>
        <v>191.42000000000002</v>
      </c>
      <c r="Q1248" s="247" t="s">
        <v>109</v>
      </c>
      <c r="R1248" s="249" t="s">
        <v>154</v>
      </c>
      <c r="S1248" s="247" t="str">
        <f>LEFT(Table1[[#This Row],[SECTOR]],3)</f>
        <v>SSH</v>
      </c>
      <c r="T1248" s="247" t="str">
        <f>RIGHT(Table1[[#This Row],[SECTOR]],3)</f>
        <v>NAP</v>
      </c>
      <c r="U1248" s="247" t="str">
        <f>IF(AND(S1248&lt;&gt;"SSH", S1248&lt;&gt;"RMF", S1248&lt;&gt;"CAI", S1248&lt;&gt;"HRG", S1248&lt;&gt;"LXR", S1248&lt;&gt;"DXB", OR(T1248="SSH", T1248="RMF", T1248="CAI", T1248="HRG", T1248="LXR", T1248="DXB")), S1248,
    IF(AND(T1248&lt;&gt;"SSH", T1248&lt;&gt;"RMF", T1248&lt;&gt;"CAI", T1248&lt;&gt;"HRG", T1248&lt;&gt;"LXR", T1248&lt;&gt;"DXB", OR(S1248="SSH", S1248="RMF", S1248="CAI", S1248="HRG", S1248="LXR", S1248="DXB")), T1248,
    "VIE"))</f>
        <v>NAP</v>
      </c>
      <c r="V1248" s="247">
        <f>WEEKDAY(Table1[[#This Row],[FLIGHT_DATE]],2)</f>
        <v>5</v>
      </c>
      <c r="W1248" s="247">
        <f>Table1[[#This Row],[FLIGHT_DATE]]-Table1[[#This Row],[DATE_BOOKED]]</f>
        <v>50</v>
      </c>
    </row>
    <row r="1249" spans="1:23" x14ac:dyDescent="0.25">
      <c r="A1249" s="246">
        <v>45729</v>
      </c>
      <c r="B1249" s="247" t="s">
        <v>196</v>
      </c>
      <c r="C1249" s="98" t="s">
        <v>153</v>
      </c>
      <c r="D1249" s="98" t="s">
        <v>428</v>
      </c>
      <c r="E1249" s="247" t="s">
        <v>552</v>
      </c>
      <c r="F1249" s="247" t="s">
        <v>47</v>
      </c>
      <c r="G1249" s="247" t="s">
        <v>7</v>
      </c>
      <c r="H1249" s="247" t="s">
        <v>116</v>
      </c>
      <c r="I1249" s="248" t="s">
        <v>24</v>
      </c>
      <c r="J1249" s="246">
        <v>45767</v>
      </c>
      <c r="K1249" s="249">
        <v>1</v>
      </c>
      <c r="L1249" s="250">
        <v>1</v>
      </c>
      <c r="M1249" s="251">
        <v>100</v>
      </c>
      <c r="N1249" s="252">
        <v>38.92</v>
      </c>
      <c r="O1249" s="252">
        <v>40</v>
      </c>
      <c r="P1249" s="253">
        <f>SUM(Table1[[#This Row],[BASE_FARE]:[SURCHARGES]])*Table1[[#This Row],[SEATS_BOOKED]]</f>
        <v>178.92000000000002</v>
      </c>
      <c r="Q1249" s="247" t="s">
        <v>109</v>
      </c>
      <c r="R1249" s="249" t="s">
        <v>154</v>
      </c>
      <c r="S1249" s="247" t="str">
        <f>LEFT(Table1[[#This Row],[SECTOR]],3)</f>
        <v>SSH</v>
      </c>
      <c r="T1249" s="247" t="str">
        <f>RIGHT(Table1[[#This Row],[SECTOR]],3)</f>
        <v>NAP</v>
      </c>
      <c r="U1249" s="247" t="str">
        <f>IF(AND(S1249&lt;&gt;"SSH", S1249&lt;&gt;"RMF", S1249&lt;&gt;"CAI", S1249&lt;&gt;"HRG", S1249&lt;&gt;"LXR", S1249&lt;&gt;"DXB", OR(T1249="SSH", T1249="RMF", T1249="CAI", T1249="HRG", T1249="LXR", T1249="DXB")), S1249,
    IF(AND(T1249&lt;&gt;"SSH", T1249&lt;&gt;"RMF", T1249&lt;&gt;"CAI", T1249&lt;&gt;"HRG", T1249&lt;&gt;"LXR", T1249&lt;&gt;"DXB", OR(S1249="SSH", S1249="RMF", S1249="CAI", S1249="HRG", S1249="LXR", S1249="DXB")), T1249,
    "VIE"))</f>
        <v>NAP</v>
      </c>
      <c r="V1249" s="247">
        <f>WEEKDAY(Table1[[#This Row],[FLIGHT_DATE]],2)</f>
        <v>7</v>
      </c>
      <c r="W1249" s="247">
        <f>Table1[[#This Row],[FLIGHT_DATE]]-Table1[[#This Row],[DATE_BOOKED]]</f>
        <v>38</v>
      </c>
    </row>
    <row r="1250" spans="1:23" x14ac:dyDescent="0.25">
      <c r="A1250" s="246">
        <v>45730</v>
      </c>
      <c r="B1250" s="247" t="s">
        <v>281</v>
      </c>
      <c r="C1250" s="98" t="s">
        <v>153</v>
      </c>
      <c r="D1250" s="98"/>
      <c r="E1250" s="247" t="s">
        <v>553</v>
      </c>
      <c r="F1250" s="247" t="s">
        <v>47</v>
      </c>
      <c r="G1250" s="247" t="s">
        <v>7</v>
      </c>
      <c r="H1250" s="247" t="s">
        <v>293</v>
      </c>
      <c r="I1250" s="248" t="s">
        <v>302</v>
      </c>
      <c r="J1250" s="246">
        <v>45780</v>
      </c>
      <c r="K1250" s="249">
        <v>2</v>
      </c>
      <c r="L1250" s="250">
        <v>2</v>
      </c>
      <c r="M1250" s="251">
        <v>250</v>
      </c>
      <c r="N1250" s="252">
        <v>0</v>
      </c>
      <c r="O1250" s="252">
        <v>0</v>
      </c>
      <c r="P1250" s="253">
        <f>SUM(Table1[[#This Row],[BASE_FARE]:[SURCHARGES]])*Table1[[#This Row],[SEATS_BOOKED]]</f>
        <v>500</v>
      </c>
      <c r="Q1250" s="247" t="s">
        <v>109</v>
      </c>
      <c r="R1250" s="249" t="s">
        <v>154</v>
      </c>
      <c r="S1250" s="247" t="str">
        <f>LEFT(Table1[[#This Row],[SECTOR]],3)</f>
        <v>SSH</v>
      </c>
      <c r="T1250" s="247" t="str">
        <f>RIGHT(Table1[[#This Row],[SECTOR]],3)</f>
        <v>VRN</v>
      </c>
      <c r="U1250" s="247" t="str">
        <f t="shared" ref="U1250:U1271" si="27">IF(AND(S1250&lt;&gt;"SSH", S1250&lt;&gt;"RMF", S1250&lt;&gt;"CAI", S1250&lt;&gt;"HRG", S1250&lt;&gt;"LXR", S1250&lt;&gt;"DXB", OR(T1250="SSH", T1250="RMF", T1250="CAI", T1250="HRG", T1250="LXR", T1250="DXB")), S1250,
    IF(AND(T1250&lt;&gt;"SSH", T1250&lt;&gt;"RMF", T1250&lt;&gt;"CAI", T1250&lt;&gt;"HRG", T1250&lt;&gt;"LXR", T1250&lt;&gt;"DXB", OR(S1250="SSH", S1250="RMF", S1250="CAI", S1250="HRG", S1250="LXR", S1250="DXB")), T1250,
    "VIE"))</f>
        <v>VRN</v>
      </c>
      <c r="V1250" s="247">
        <f>WEEKDAY(Table1[[#This Row],[FLIGHT_DATE]],2)</f>
        <v>6</v>
      </c>
      <c r="W1250" s="247">
        <f>Table1[[#This Row],[FLIGHT_DATE]]-Table1[[#This Row],[DATE_BOOKED]]</f>
        <v>50</v>
      </c>
    </row>
    <row r="1251" spans="1:23" x14ac:dyDescent="0.25">
      <c r="A1251" s="246">
        <v>45730</v>
      </c>
      <c r="B1251" s="247" t="s">
        <v>281</v>
      </c>
      <c r="C1251" s="98" t="s">
        <v>153</v>
      </c>
      <c r="D1251" s="98"/>
      <c r="E1251" s="247" t="s">
        <v>554</v>
      </c>
      <c r="F1251" s="247" t="s">
        <v>47</v>
      </c>
      <c r="G1251" s="247" t="s">
        <v>7</v>
      </c>
      <c r="H1251" s="247" t="s">
        <v>284</v>
      </c>
      <c r="I1251" s="248" t="s">
        <v>481</v>
      </c>
      <c r="J1251" s="246">
        <v>45877</v>
      </c>
      <c r="K1251" s="249">
        <v>2</v>
      </c>
      <c r="L1251" s="250">
        <v>2</v>
      </c>
      <c r="M1251" s="251">
        <v>250</v>
      </c>
      <c r="N1251" s="252">
        <v>0</v>
      </c>
      <c r="O1251" s="252">
        <v>0</v>
      </c>
      <c r="P1251" s="253">
        <f>SUM(Table1[[#This Row],[BASE_FARE]:[SURCHARGES]])*Table1[[#This Row],[SEATS_BOOKED]]</f>
        <v>500</v>
      </c>
      <c r="Q1251" s="247" t="s">
        <v>109</v>
      </c>
      <c r="R1251" s="249" t="s">
        <v>154</v>
      </c>
      <c r="S1251" s="247" t="str">
        <f>LEFT(Table1[[#This Row],[SECTOR]],3)</f>
        <v>FCO</v>
      </c>
      <c r="T1251" s="247" t="str">
        <f>RIGHT(Table1[[#This Row],[SECTOR]],3)</f>
        <v>SSH</v>
      </c>
      <c r="U1251" s="247" t="str">
        <f t="shared" si="27"/>
        <v>FCO</v>
      </c>
      <c r="V1251" s="247">
        <f>WEEKDAY(Table1[[#This Row],[FLIGHT_DATE]],2)</f>
        <v>5</v>
      </c>
      <c r="W1251" s="247">
        <f>Table1[[#This Row],[FLIGHT_DATE]]-Table1[[#This Row],[DATE_BOOKED]]</f>
        <v>147</v>
      </c>
    </row>
    <row r="1252" spans="1:23" x14ac:dyDescent="0.25">
      <c r="A1252" s="246">
        <v>45731</v>
      </c>
      <c r="B1252" s="247" t="s">
        <v>281</v>
      </c>
      <c r="C1252" s="98" t="s">
        <v>153</v>
      </c>
      <c r="D1252" s="98"/>
      <c r="E1252" s="247" t="s">
        <v>555</v>
      </c>
      <c r="F1252" s="247" t="s">
        <v>47</v>
      </c>
      <c r="G1252" s="247" t="s">
        <v>7</v>
      </c>
      <c r="H1252" s="247" t="s">
        <v>203</v>
      </c>
      <c r="I1252" s="248" t="s">
        <v>23</v>
      </c>
      <c r="J1252" s="246">
        <v>45772</v>
      </c>
      <c r="K1252" s="249">
        <v>2</v>
      </c>
      <c r="L1252" s="250">
        <v>2</v>
      </c>
      <c r="M1252" s="251">
        <v>200</v>
      </c>
      <c r="N1252" s="252">
        <v>0</v>
      </c>
      <c r="O1252" s="252">
        <v>0</v>
      </c>
      <c r="P1252" s="253">
        <f>SUM(Table1[[#This Row],[BASE_FARE]:[SURCHARGES]])*Table1[[#This Row],[SEATS_BOOKED]]</f>
        <v>400</v>
      </c>
      <c r="Q1252" s="247" t="s">
        <v>109</v>
      </c>
      <c r="R1252" s="249" t="s">
        <v>154</v>
      </c>
      <c r="S1252" s="247" t="str">
        <f>LEFT(Table1[[#This Row],[SECTOR]],3)</f>
        <v>NAP</v>
      </c>
      <c r="T1252" s="247" t="str">
        <f>RIGHT(Table1[[#This Row],[SECTOR]],3)</f>
        <v>SSH</v>
      </c>
      <c r="U1252" s="247" t="str">
        <f t="shared" si="27"/>
        <v>NAP</v>
      </c>
      <c r="V1252" s="247">
        <f>WEEKDAY(Table1[[#This Row],[FLIGHT_DATE]],2)</f>
        <v>5</v>
      </c>
      <c r="W1252" s="247">
        <f>Table1[[#This Row],[FLIGHT_DATE]]-Table1[[#This Row],[DATE_BOOKED]]</f>
        <v>41</v>
      </c>
    </row>
    <row r="1253" spans="1:23" x14ac:dyDescent="0.25">
      <c r="A1253" s="246">
        <v>45732</v>
      </c>
      <c r="B1253" s="247" t="s">
        <v>281</v>
      </c>
      <c r="C1253" s="98" t="s">
        <v>153</v>
      </c>
      <c r="D1253" s="98"/>
      <c r="E1253" s="247" t="s">
        <v>556</v>
      </c>
      <c r="F1253" s="247" t="s">
        <v>47</v>
      </c>
      <c r="G1253" s="247" t="s">
        <v>7</v>
      </c>
      <c r="H1253" s="247" t="s">
        <v>115</v>
      </c>
      <c r="I1253" s="248" t="s">
        <v>23</v>
      </c>
      <c r="J1253" s="246">
        <v>45760</v>
      </c>
      <c r="K1253" s="249">
        <v>1</v>
      </c>
      <c r="L1253" s="250">
        <v>1</v>
      </c>
      <c r="M1253" s="251">
        <v>150</v>
      </c>
      <c r="N1253" s="252">
        <v>0</v>
      </c>
      <c r="O1253" s="252">
        <v>0</v>
      </c>
      <c r="P1253" s="253">
        <f>SUM(Table1[[#This Row],[BASE_FARE]:[SURCHARGES]])*Table1[[#This Row],[SEATS_BOOKED]]</f>
        <v>150</v>
      </c>
      <c r="Q1253" s="247" t="s">
        <v>109</v>
      </c>
      <c r="R1253" s="249" t="s">
        <v>154</v>
      </c>
      <c r="S1253" s="247" t="str">
        <f>LEFT(Table1[[#This Row],[SECTOR]],3)</f>
        <v>NAP</v>
      </c>
      <c r="T1253" s="247" t="str">
        <f>RIGHT(Table1[[#This Row],[SECTOR]],3)</f>
        <v>SSH</v>
      </c>
      <c r="U1253" s="247" t="str">
        <f t="shared" si="27"/>
        <v>NAP</v>
      </c>
      <c r="V1253" s="247">
        <f>WEEKDAY(Table1[[#This Row],[FLIGHT_DATE]],2)</f>
        <v>7</v>
      </c>
      <c r="W1253" s="247">
        <f>Table1[[#This Row],[FLIGHT_DATE]]-Table1[[#This Row],[DATE_BOOKED]]</f>
        <v>28</v>
      </c>
    </row>
    <row r="1254" spans="1:23" x14ac:dyDescent="0.25">
      <c r="A1254" s="246">
        <v>45732</v>
      </c>
      <c r="B1254" s="247" t="s">
        <v>281</v>
      </c>
      <c r="C1254" s="98" t="s">
        <v>153</v>
      </c>
      <c r="D1254" s="98"/>
      <c r="E1254" s="247" t="s">
        <v>557</v>
      </c>
      <c r="F1254" s="247" t="s">
        <v>47</v>
      </c>
      <c r="G1254" s="247" t="s">
        <v>7</v>
      </c>
      <c r="H1254" s="247" t="s">
        <v>115</v>
      </c>
      <c r="I1254" s="248" t="s">
        <v>23</v>
      </c>
      <c r="J1254" s="246">
        <v>45760</v>
      </c>
      <c r="K1254" s="249">
        <v>4</v>
      </c>
      <c r="L1254" s="250">
        <v>4</v>
      </c>
      <c r="M1254" s="251">
        <v>150</v>
      </c>
      <c r="N1254" s="252">
        <v>0</v>
      </c>
      <c r="O1254" s="252">
        <v>0</v>
      </c>
      <c r="P1254" s="253">
        <f>SUM(Table1[[#This Row],[BASE_FARE]:[SURCHARGES]])*Table1[[#This Row],[SEATS_BOOKED]]</f>
        <v>600</v>
      </c>
      <c r="Q1254" s="247" t="s">
        <v>109</v>
      </c>
      <c r="R1254" s="249" t="s">
        <v>154</v>
      </c>
      <c r="S1254" s="247" t="str">
        <f>LEFT(Table1[[#This Row],[SECTOR]],3)</f>
        <v>NAP</v>
      </c>
      <c r="T1254" s="247" t="str">
        <f>RIGHT(Table1[[#This Row],[SECTOR]],3)</f>
        <v>SSH</v>
      </c>
      <c r="U1254" s="247" t="str">
        <f t="shared" si="27"/>
        <v>NAP</v>
      </c>
      <c r="V1254" s="247">
        <f>WEEKDAY(Table1[[#This Row],[FLIGHT_DATE]],2)</f>
        <v>7</v>
      </c>
      <c r="W1254" s="247">
        <f>Table1[[#This Row],[FLIGHT_DATE]]-Table1[[#This Row],[DATE_BOOKED]]</f>
        <v>28</v>
      </c>
    </row>
    <row r="1255" spans="1:23" x14ac:dyDescent="0.25">
      <c r="A1255" s="246">
        <v>45732</v>
      </c>
      <c r="B1255" s="247" t="s">
        <v>281</v>
      </c>
      <c r="C1255" s="98" t="s">
        <v>153</v>
      </c>
      <c r="D1255" s="98"/>
      <c r="E1255" s="247" t="s">
        <v>558</v>
      </c>
      <c r="F1255" s="247" t="s">
        <v>47</v>
      </c>
      <c r="G1255" s="247" t="s">
        <v>7</v>
      </c>
      <c r="H1255" s="247" t="s">
        <v>286</v>
      </c>
      <c r="I1255" s="248" t="s">
        <v>299</v>
      </c>
      <c r="J1255" s="246">
        <v>45779</v>
      </c>
      <c r="K1255" s="249">
        <v>5</v>
      </c>
      <c r="L1255" s="250">
        <v>5</v>
      </c>
      <c r="M1255" s="251">
        <v>250</v>
      </c>
      <c r="N1255" s="252">
        <v>0</v>
      </c>
      <c r="O1255" s="252">
        <v>0</v>
      </c>
      <c r="P1255" s="253">
        <f>SUM(Table1[[#This Row],[BASE_FARE]:[SURCHARGES]])*Table1[[#This Row],[SEATS_BOOKED]]</f>
        <v>1250</v>
      </c>
      <c r="Q1255" s="247" t="s">
        <v>109</v>
      </c>
      <c r="R1255" s="249" t="s">
        <v>154</v>
      </c>
      <c r="S1255" s="247" t="str">
        <f>LEFT(Table1[[#This Row],[SECTOR]],3)</f>
        <v>SSH</v>
      </c>
      <c r="T1255" s="247" t="str">
        <f>RIGHT(Table1[[#This Row],[SECTOR]],3)</f>
        <v>MXP</v>
      </c>
      <c r="U1255" s="247" t="str">
        <f t="shared" si="27"/>
        <v>MXP</v>
      </c>
      <c r="V1255" s="247">
        <f>WEEKDAY(Table1[[#This Row],[FLIGHT_DATE]],2)</f>
        <v>5</v>
      </c>
      <c r="W1255" s="247">
        <f>Table1[[#This Row],[FLIGHT_DATE]]-Table1[[#This Row],[DATE_BOOKED]]</f>
        <v>47</v>
      </c>
    </row>
    <row r="1256" spans="1:23" x14ac:dyDescent="0.25">
      <c r="A1256" s="246">
        <v>45732</v>
      </c>
      <c r="B1256" s="247" t="s">
        <v>281</v>
      </c>
      <c r="C1256" s="98" t="s">
        <v>153</v>
      </c>
      <c r="D1256" s="98"/>
      <c r="E1256" s="247" t="s">
        <v>559</v>
      </c>
      <c r="F1256" s="247" t="s">
        <v>47</v>
      </c>
      <c r="G1256" s="247" t="s">
        <v>7</v>
      </c>
      <c r="H1256" s="247" t="s">
        <v>286</v>
      </c>
      <c r="I1256" s="248" t="s">
        <v>299</v>
      </c>
      <c r="J1256" s="246">
        <v>45779</v>
      </c>
      <c r="K1256" s="249">
        <v>3</v>
      </c>
      <c r="L1256" s="250">
        <v>3</v>
      </c>
      <c r="M1256" s="251">
        <v>250</v>
      </c>
      <c r="N1256" s="252">
        <v>0</v>
      </c>
      <c r="O1256" s="252">
        <v>0</v>
      </c>
      <c r="P1256" s="253">
        <f>SUM(Table1[[#This Row],[BASE_FARE]:[SURCHARGES]])*Table1[[#This Row],[SEATS_BOOKED]]</f>
        <v>750</v>
      </c>
      <c r="Q1256" s="247" t="s">
        <v>109</v>
      </c>
      <c r="R1256" s="249" t="s">
        <v>154</v>
      </c>
      <c r="S1256" s="247" t="str">
        <f>LEFT(Table1[[#This Row],[SECTOR]],3)</f>
        <v>SSH</v>
      </c>
      <c r="T1256" s="247" t="str">
        <f>RIGHT(Table1[[#This Row],[SECTOR]],3)</f>
        <v>MXP</v>
      </c>
      <c r="U1256" s="247" t="str">
        <f t="shared" si="27"/>
        <v>MXP</v>
      </c>
      <c r="V1256" s="247">
        <f>WEEKDAY(Table1[[#This Row],[FLIGHT_DATE]],2)</f>
        <v>5</v>
      </c>
      <c r="W1256" s="247">
        <f>Table1[[#This Row],[FLIGHT_DATE]]-Table1[[#This Row],[DATE_BOOKED]]</f>
        <v>47</v>
      </c>
    </row>
    <row r="1257" spans="1:23" x14ac:dyDescent="0.25">
      <c r="A1257" s="246">
        <v>45732</v>
      </c>
      <c r="B1257" s="247" t="s">
        <v>281</v>
      </c>
      <c r="C1257" s="98" t="s">
        <v>153</v>
      </c>
      <c r="D1257" s="98"/>
      <c r="E1257" s="247" t="s">
        <v>560</v>
      </c>
      <c r="F1257" s="247" t="s">
        <v>47</v>
      </c>
      <c r="G1257" s="247" t="s">
        <v>7</v>
      </c>
      <c r="H1257" s="247" t="s">
        <v>286</v>
      </c>
      <c r="I1257" s="248" t="s">
        <v>483</v>
      </c>
      <c r="J1257" s="246">
        <v>45884</v>
      </c>
      <c r="K1257" s="249">
        <v>2</v>
      </c>
      <c r="L1257" s="250">
        <v>2</v>
      </c>
      <c r="M1257" s="251">
        <v>250</v>
      </c>
      <c r="N1257" s="252">
        <v>0</v>
      </c>
      <c r="O1257" s="252">
        <v>0</v>
      </c>
      <c r="P1257" s="253">
        <f>SUM(Table1[[#This Row],[BASE_FARE]:[SURCHARGES]])*Table1[[#This Row],[SEATS_BOOKED]]</f>
        <v>500</v>
      </c>
      <c r="Q1257" s="247" t="s">
        <v>109</v>
      </c>
      <c r="R1257" s="249" t="s">
        <v>154</v>
      </c>
      <c r="S1257" s="247" t="str">
        <f>LEFT(Table1[[#This Row],[SECTOR]],3)</f>
        <v>SSH</v>
      </c>
      <c r="T1257" s="247" t="str">
        <f>RIGHT(Table1[[#This Row],[SECTOR]],3)</f>
        <v>FCO</v>
      </c>
      <c r="U1257" s="247" t="str">
        <f t="shared" si="27"/>
        <v>FCO</v>
      </c>
      <c r="V1257" s="247">
        <f>WEEKDAY(Table1[[#This Row],[FLIGHT_DATE]],2)</f>
        <v>5</v>
      </c>
      <c r="W1257" s="247">
        <f>Table1[[#This Row],[FLIGHT_DATE]]-Table1[[#This Row],[DATE_BOOKED]]</f>
        <v>152</v>
      </c>
    </row>
    <row r="1258" spans="1:23" x14ac:dyDescent="0.25">
      <c r="A1258" s="246">
        <v>45731</v>
      </c>
      <c r="B1258" s="247" t="s">
        <v>196</v>
      </c>
      <c r="C1258" s="98" t="s">
        <v>153</v>
      </c>
      <c r="D1258" s="98" t="s">
        <v>428</v>
      </c>
      <c r="E1258" s="247" t="s">
        <v>561</v>
      </c>
      <c r="F1258" s="247" t="s">
        <v>47</v>
      </c>
      <c r="G1258" s="247" t="s">
        <v>7</v>
      </c>
      <c r="H1258" s="247" t="s">
        <v>284</v>
      </c>
      <c r="I1258" s="248" t="s">
        <v>481</v>
      </c>
      <c r="J1258" s="246">
        <v>45891</v>
      </c>
      <c r="K1258" s="249">
        <v>1</v>
      </c>
      <c r="L1258" s="250">
        <v>1</v>
      </c>
      <c r="M1258" s="251">
        <v>270</v>
      </c>
      <c r="N1258" s="252">
        <v>40.69</v>
      </c>
      <c r="O1258" s="252">
        <v>40</v>
      </c>
      <c r="P1258" s="253">
        <f>SUM(Table1[[#This Row],[BASE_FARE]:[SURCHARGES]])*Table1[[#This Row],[SEATS_BOOKED]]</f>
        <v>350.69</v>
      </c>
      <c r="Q1258" s="247" t="s">
        <v>109</v>
      </c>
      <c r="R1258" s="249" t="s">
        <v>154</v>
      </c>
      <c r="S1258" s="247" t="str">
        <f>LEFT(Table1[[#This Row],[SECTOR]],3)</f>
        <v>FCO</v>
      </c>
      <c r="T1258" s="247" t="str">
        <f>RIGHT(Table1[[#This Row],[SECTOR]],3)</f>
        <v>SSH</v>
      </c>
      <c r="U1258" s="247" t="str">
        <f t="shared" si="27"/>
        <v>FCO</v>
      </c>
      <c r="V1258" s="247">
        <f>WEEKDAY(Table1[[#This Row],[FLIGHT_DATE]],2)</f>
        <v>5</v>
      </c>
      <c r="W1258" s="247">
        <f>Table1[[#This Row],[FLIGHT_DATE]]-Table1[[#This Row],[DATE_BOOKED]]</f>
        <v>160</v>
      </c>
    </row>
    <row r="1259" spans="1:23" x14ac:dyDescent="0.25">
      <c r="A1259" s="246">
        <v>45731</v>
      </c>
      <c r="B1259" s="247" t="s">
        <v>196</v>
      </c>
      <c r="C1259" s="98" t="s">
        <v>153</v>
      </c>
      <c r="D1259" s="98" t="s">
        <v>428</v>
      </c>
      <c r="E1259" s="247" t="s">
        <v>562</v>
      </c>
      <c r="F1259" s="247" t="s">
        <v>47</v>
      </c>
      <c r="G1259" s="247" t="s">
        <v>7</v>
      </c>
      <c r="H1259" s="247" t="s">
        <v>286</v>
      </c>
      <c r="I1259" s="248" t="s">
        <v>483</v>
      </c>
      <c r="J1259" s="246">
        <v>45898</v>
      </c>
      <c r="K1259" s="249">
        <v>1</v>
      </c>
      <c r="L1259" s="250">
        <v>1</v>
      </c>
      <c r="M1259" s="251">
        <v>270</v>
      </c>
      <c r="N1259" s="252">
        <v>37.72</v>
      </c>
      <c r="O1259" s="252">
        <v>40</v>
      </c>
      <c r="P1259" s="253">
        <f>SUM(Table1[[#This Row],[BASE_FARE]:[SURCHARGES]])*Table1[[#This Row],[SEATS_BOOKED]]</f>
        <v>347.72</v>
      </c>
      <c r="Q1259" s="247" t="s">
        <v>109</v>
      </c>
      <c r="R1259" s="249" t="s">
        <v>154</v>
      </c>
      <c r="S1259" s="247" t="str">
        <f>LEFT(Table1[[#This Row],[SECTOR]],3)</f>
        <v>SSH</v>
      </c>
      <c r="T1259" s="247" t="str">
        <f>RIGHT(Table1[[#This Row],[SECTOR]],3)</f>
        <v>FCO</v>
      </c>
      <c r="U1259" s="247" t="str">
        <f t="shared" si="27"/>
        <v>FCO</v>
      </c>
      <c r="V1259" s="247">
        <f>WEEKDAY(Table1[[#This Row],[FLIGHT_DATE]],2)</f>
        <v>5</v>
      </c>
      <c r="W1259" s="247">
        <f>Table1[[#This Row],[FLIGHT_DATE]]-Table1[[#This Row],[DATE_BOOKED]]</f>
        <v>167</v>
      </c>
    </row>
    <row r="1260" spans="1:23" x14ac:dyDescent="0.25">
      <c r="A1260" s="246">
        <v>45731</v>
      </c>
      <c r="B1260" s="247" t="s">
        <v>196</v>
      </c>
      <c r="C1260" s="98" t="s">
        <v>153</v>
      </c>
      <c r="D1260" s="98" t="s">
        <v>428</v>
      </c>
      <c r="E1260" s="247" t="s">
        <v>561</v>
      </c>
      <c r="F1260" s="247" t="s">
        <v>47</v>
      </c>
      <c r="G1260" s="247" t="s">
        <v>7</v>
      </c>
      <c r="H1260" s="247" t="s">
        <v>284</v>
      </c>
      <c r="I1260" s="248" t="s">
        <v>481</v>
      </c>
      <c r="J1260" s="246">
        <v>45891</v>
      </c>
      <c r="K1260" s="249">
        <v>1</v>
      </c>
      <c r="L1260" s="250">
        <v>1</v>
      </c>
      <c r="M1260" s="251">
        <v>270</v>
      </c>
      <c r="N1260" s="252">
        <v>40.69</v>
      </c>
      <c r="O1260" s="252">
        <v>40</v>
      </c>
      <c r="P1260" s="253">
        <f>SUM(Table1[[#This Row],[BASE_FARE]:[SURCHARGES]])*Table1[[#This Row],[SEATS_BOOKED]]</f>
        <v>350.69</v>
      </c>
      <c r="Q1260" s="247" t="s">
        <v>109</v>
      </c>
      <c r="R1260" s="249" t="s">
        <v>154</v>
      </c>
      <c r="S1260" s="247" t="str">
        <f>LEFT(Table1[[#This Row],[SECTOR]],3)</f>
        <v>FCO</v>
      </c>
      <c r="T1260" s="247" t="str">
        <f>RIGHT(Table1[[#This Row],[SECTOR]],3)</f>
        <v>SSH</v>
      </c>
      <c r="U1260" s="247" t="str">
        <f t="shared" si="27"/>
        <v>FCO</v>
      </c>
      <c r="V1260" s="247">
        <f>WEEKDAY(Table1[[#This Row],[FLIGHT_DATE]],2)</f>
        <v>5</v>
      </c>
      <c r="W1260" s="247">
        <f>Table1[[#This Row],[FLIGHT_DATE]]-Table1[[#This Row],[DATE_BOOKED]]</f>
        <v>160</v>
      </c>
    </row>
    <row r="1261" spans="1:23" x14ac:dyDescent="0.25">
      <c r="A1261" s="246">
        <v>45731</v>
      </c>
      <c r="B1261" s="247" t="s">
        <v>196</v>
      </c>
      <c r="C1261" s="98" t="s">
        <v>153</v>
      </c>
      <c r="D1261" s="98" t="s">
        <v>428</v>
      </c>
      <c r="E1261" s="247" t="s">
        <v>562</v>
      </c>
      <c r="F1261" s="247" t="s">
        <v>47</v>
      </c>
      <c r="G1261" s="247" t="s">
        <v>7</v>
      </c>
      <c r="H1261" s="247" t="s">
        <v>286</v>
      </c>
      <c r="I1261" s="248" t="s">
        <v>483</v>
      </c>
      <c r="J1261" s="246">
        <v>45898</v>
      </c>
      <c r="K1261" s="249">
        <v>1</v>
      </c>
      <c r="L1261" s="250">
        <v>1</v>
      </c>
      <c r="M1261" s="251">
        <v>270</v>
      </c>
      <c r="N1261" s="252">
        <v>37.72</v>
      </c>
      <c r="O1261" s="252">
        <v>40</v>
      </c>
      <c r="P1261" s="253">
        <f>SUM(Table1[[#This Row],[BASE_FARE]:[SURCHARGES]])*Table1[[#This Row],[SEATS_BOOKED]]</f>
        <v>347.72</v>
      </c>
      <c r="Q1261" s="247" t="s">
        <v>109</v>
      </c>
      <c r="R1261" s="249" t="s">
        <v>154</v>
      </c>
      <c r="S1261" s="247" t="str">
        <f>LEFT(Table1[[#This Row],[SECTOR]],3)</f>
        <v>SSH</v>
      </c>
      <c r="T1261" s="247" t="str">
        <f>RIGHT(Table1[[#This Row],[SECTOR]],3)</f>
        <v>FCO</v>
      </c>
      <c r="U1261" s="247" t="str">
        <f t="shared" si="27"/>
        <v>FCO</v>
      </c>
      <c r="V1261" s="247">
        <f>WEEKDAY(Table1[[#This Row],[FLIGHT_DATE]],2)</f>
        <v>5</v>
      </c>
      <c r="W1261" s="247">
        <f>Table1[[#This Row],[FLIGHT_DATE]]-Table1[[#This Row],[DATE_BOOKED]]</f>
        <v>167</v>
      </c>
    </row>
    <row r="1262" spans="1:23" x14ac:dyDescent="0.25">
      <c r="A1262" s="246">
        <v>45733</v>
      </c>
      <c r="B1262" s="247" t="s">
        <v>152</v>
      </c>
      <c r="C1262" s="98" t="s">
        <v>153</v>
      </c>
      <c r="D1262" s="98"/>
      <c r="E1262" s="247"/>
      <c r="F1262" s="247" t="s">
        <v>47</v>
      </c>
      <c r="G1262" s="247" t="s">
        <v>7</v>
      </c>
      <c r="H1262" s="247" t="s">
        <v>116</v>
      </c>
      <c r="I1262" s="248" t="s">
        <v>24</v>
      </c>
      <c r="J1262" s="246">
        <v>45781</v>
      </c>
      <c r="K1262" s="249">
        <v>2</v>
      </c>
      <c r="L1262" s="250">
        <v>2</v>
      </c>
      <c r="M1262" s="251">
        <v>315</v>
      </c>
      <c r="N1262" s="252">
        <v>0</v>
      </c>
      <c r="O1262" s="252">
        <v>0</v>
      </c>
      <c r="P1262" s="253">
        <f>SUM(Table1[[#This Row],[BASE_FARE]:[SURCHARGES]])*Table1[[#This Row],[SEATS_BOOKED]]</f>
        <v>630</v>
      </c>
      <c r="Q1262" s="247" t="s">
        <v>109</v>
      </c>
      <c r="R1262" s="249" t="s">
        <v>154</v>
      </c>
      <c r="S1262" s="247" t="str">
        <f>LEFT(Table1[[#This Row],[SECTOR]],3)</f>
        <v>SSH</v>
      </c>
      <c r="T1262" s="247" t="str">
        <f>RIGHT(Table1[[#This Row],[SECTOR]],3)</f>
        <v>NAP</v>
      </c>
      <c r="U1262" s="247" t="str">
        <f t="shared" si="27"/>
        <v>NAP</v>
      </c>
      <c r="V1262" s="247">
        <f>WEEKDAY(Table1[[#This Row],[FLIGHT_DATE]],2)</f>
        <v>7</v>
      </c>
      <c r="W1262" s="247">
        <f>Table1[[#This Row],[FLIGHT_DATE]]-Table1[[#This Row],[DATE_BOOKED]]</f>
        <v>48</v>
      </c>
    </row>
    <row r="1263" spans="1:23" x14ac:dyDescent="0.25">
      <c r="A1263" s="246">
        <v>45733</v>
      </c>
      <c r="B1263" s="247" t="s">
        <v>152</v>
      </c>
      <c r="C1263" s="98" t="s">
        <v>153</v>
      </c>
      <c r="D1263" s="98"/>
      <c r="E1263" s="247"/>
      <c r="F1263" s="247" t="s">
        <v>47</v>
      </c>
      <c r="G1263" s="247" t="s">
        <v>7</v>
      </c>
      <c r="H1263" s="247" t="s">
        <v>284</v>
      </c>
      <c r="I1263" s="248" t="s">
        <v>297</v>
      </c>
      <c r="J1263" s="246">
        <v>45772</v>
      </c>
      <c r="K1263" s="249">
        <v>5</v>
      </c>
      <c r="L1263" s="250">
        <v>5</v>
      </c>
      <c r="M1263" s="251">
        <v>200</v>
      </c>
      <c r="N1263" s="252">
        <v>0</v>
      </c>
      <c r="O1263" s="252">
        <v>0</v>
      </c>
      <c r="P1263" s="253">
        <f>SUM(Table1[[#This Row],[BASE_FARE]:[SURCHARGES]])*Table1[[#This Row],[SEATS_BOOKED]]</f>
        <v>1000</v>
      </c>
      <c r="Q1263" s="247" t="s">
        <v>109</v>
      </c>
      <c r="R1263" s="249" t="s">
        <v>154</v>
      </c>
      <c r="S1263" s="247" t="str">
        <f>LEFT(Table1[[#This Row],[SECTOR]],3)</f>
        <v>MXP</v>
      </c>
      <c r="T1263" s="247" t="str">
        <f>RIGHT(Table1[[#This Row],[SECTOR]],3)</f>
        <v>SSH</v>
      </c>
      <c r="U1263" s="247" t="str">
        <f t="shared" si="27"/>
        <v>MXP</v>
      </c>
      <c r="V1263" s="247">
        <f>WEEKDAY(Table1[[#This Row],[FLIGHT_DATE]],2)</f>
        <v>5</v>
      </c>
      <c r="W1263" s="247">
        <f>Table1[[#This Row],[FLIGHT_DATE]]-Table1[[#This Row],[DATE_BOOKED]]</f>
        <v>39</v>
      </c>
    </row>
    <row r="1264" spans="1:23" x14ac:dyDescent="0.25">
      <c r="A1264" s="246">
        <v>45733</v>
      </c>
      <c r="B1264" s="247" t="s">
        <v>152</v>
      </c>
      <c r="C1264" s="98" t="s">
        <v>153</v>
      </c>
      <c r="D1264" s="98"/>
      <c r="E1264" s="247"/>
      <c r="F1264" s="247" t="s">
        <v>47</v>
      </c>
      <c r="G1264" s="247" t="s">
        <v>7</v>
      </c>
      <c r="H1264" s="247" t="s">
        <v>286</v>
      </c>
      <c r="I1264" s="248" t="s">
        <v>299</v>
      </c>
      <c r="J1264" s="246">
        <v>45779</v>
      </c>
      <c r="K1264" s="249">
        <v>8</v>
      </c>
      <c r="L1264" s="250">
        <v>8</v>
      </c>
      <c r="M1264" s="251">
        <v>200</v>
      </c>
      <c r="N1264" s="252">
        <v>0</v>
      </c>
      <c r="O1264" s="252">
        <v>0</v>
      </c>
      <c r="P1264" s="253">
        <f>SUM(Table1[[#This Row],[BASE_FARE]:[SURCHARGES]])*Table1[[#This Row],[SEATS_BOOKED]]</f>
        <v>1600</v>
      </c>
      <c r="Q1264" s="247" t="s">
        <v>109</v>
      </c>
      <c r="R1264" s="249" t="s">
        <v>154</v>
      </c>
      <c r="S1264" s="247" t="str">
        <f>LEFT(Table1[[#This Row],[SECTOR]],3)</f>
        <v>SSH</v>
      </c>
      <c r="T1264" s="247" t="str">
        <f>RIGHT(Table1[[#This Row],[SECTOR]],3)</f>
        <v>MXP</v>
      </c>
      <c r="U1264" s="247" t="str">
        <f t="shared" si="27"/>
        <v>MXP</v>
      </c>
      <c r="V1264" s="247">
        <f>WEEKDAY(Table1[[#This Row],[FLIGHT_DATE]],2)</f>
        <v>5</v>
      </c>
      <c r="W1264" s="247">
        <f>Table1[[#This Row],[FLIGHT_DATE]]-Table1[[#This Row],[DATE_BOOKED]]</f>
        <v>46</v>
      </c>
    </row>
    <row r="1265" spans="1:23" x14ac:dyDescent="0.25">
      <c r="A1265" s="246">
        <v>45733</v>
      </c>
      <c r="B1265" s="247" t="s">
        <v>152</v>
      </c>
      <c r="C1265" s="98" t="s">
        <v>153</v>
      </c>
      <c r="D1265" s="98"/>
      <c r="E1265" s="247"/>
      <c r="F1265" s="247" t="s">
        <v>47</v>
      </c>
      <c r="G1265" s="247" t="s">
        <v>7</v>
      </c>
      <c r="H1265" s="247" t="s">
        <v>376</v>
      </c>
      <c r="I1265" s="248" t="s">
        <v>24</v>
      </c>
      <c r="J1265" s="246">
        <v>45779</v>
      </c>
      <c r="K1265" s="249">
        <v>6</v>
      </c>
      <c r="L1265" s="250">
        <v>6</v>
      </c>
      <c r="M1265" s="251">
        <v>200</v>
      </c>
      <c r="N1265" s="252">
        <v>0</v>
      </c>
      <c r="O1265" s="252">
        <v>0</v>
      </c>
      <c r="P1265" s="253">
        <f>SUM(Table1[[#This Row],[BASE_FARE]:[SURCHARGES]])*Table1[[#This Row],[SEATS_BOOKED]]</f>
        <v>1200</v>
      </c>
      <c r="Q1265" s="247" t="s">
        <v>109</v>
      </c>
      <c r="R1265" s="249" t="s">
        <v>154</v>
      </c>
      <c r="S1265" s="247" t="str">
        <f>LEFT(Table1[[#This Row],[SECTOR]],3)</f>
        <v>SSH</v>
      </c>
      <c r="T1265" s="247" t="str">
        <f>RIGHT(Table1[[#This Row],[SECTOR]],3)</f>
        <v>NAP</v>
      </c>
      <c r="U1265" s="247" t="str">
        <f t="shared" si="27"/>
        <v>NAP</v>
      </c>
      <c r="V1265" s="247">
        <f>WEEKDAY(Table1[[#This Row],[FLIGHT_DATE]],2)</f>
        <v>5</v>
      </c>
      <c r="W1265" s="247">
        <f>Table1[[#This Row],[FLIGHT_DATE]]-Table1[[#This Row],[DATE_BOOKED]]</f>
        <v>46</v>
      </c>
    </row>
    <row r="1266" spans="1:23" x14ac:dyDescent="0.25">
      <c r="A1266" s="246">
        <v>45733</v>
      </c>
      <c r="B1266" s="247" t="s">
        <v>331</v>
      </c>
      <c r="C1266" s="98" t="s">
        <v>108</v>
      </c>
      <c r="D1266" s="98"/>
      <c r="E1266" s="247"/>
      <c r="F1266" s="247" t="s">
        <v>45</v>
      </c>
      <c r="G1266" s="247" t="s">
        <v>7</v>
      </c>
      <c r="H1266" s="247" t="s">
        <v>292</v>
      </c>
      <c r="I1266" s="248" t="s">
        <v>290</v>
      </c>
      <c r="J1266" s="246">
        <v>45836</v>
      </c>
      <c r="K1266" s="249">
        <v>40</v>
      </c>
      <c r="L1266" s="250">
        <v>40</v>
      </c>
      <c r="M1266" s="251">
        <v>170</v>
      </c>
      <c r="N1266" s="252">
        <v>0</v>
      </c>
      <c r="O1266" s="252">
        <v>0</v>
      </c>
      <c r="P1266" s="253">
        <f>SUM(Table1[[#This Row],[BASE_FARE]:[SURCHARGES]])*Table1[[#This Row],[SEATS_BOOKED]]</f>
        <v>6800</v>
      </c>
      <c r="Q1266" s="247" t="s">
        <v>109</v>
      </c>
      <c r="R1266" s="249" t="s">
        <v>198</v>
      </c>
      <c r="S1266" s="247" t="str">
        <f>LEFT(Table1[[#This Row],[SECTOR]],3)</f>
        <v>BRI</v>
      </c>
      <c r="T1266" s="247" t="str">
        <f>RIGHT(Table1[[#This Row],[SECTOR]],3)</f>
        <v>SSH</v>
      </c>
      <c r="U1266" s="247" t="str">
        <f t="shared" si="27"/>
        <v>BRI</v>
      </c>
      <c r="V1266" s="247">
        <f>WEEKDAY(Table1[[#This Row],[FLIGHT_DATE]],2)</f>
        <v>6</v>
      </c>
      <c r="W1266" s="247">
        <f>Table1[[#This Row],[FLIGHT_DATE]]-Table1[[#This Row],[DATE_BOOKED]]</f>
        <v>103</v>
      </c>
    </row>
    <row r="1267" spans="1:23" x14ac:dyDescent="0.25">
      <c r="A1267" s="246">
        <v>45733</v>
      </c>
      <c r="B1267" s="247" t="s">
        <v>331</v>
      </c>
      <c r="C1267" s="98" t="s">
        <v>108</v>
      </c>
      <c r="D1267" s="98"/>
      <c r="E1267" s="247"/>
      <c r="F1267" s="247" t="s">
        <v>45</v>
      </c>
      <c r="G1267" s="247" t="s">
        <v>8</v>
      </c>
      <c r="H1267" s="247" t="s">
        <v>295</v>
      </c>
      <c r="I1267" s="248" t="s">
        <v>294</v>
      </c>
      <c r="J1267" s="246">
        <v>45843</v>
      </c>
      <c r="K1267" s="249">
        <v>40</v>
      </c>
      <c r="L1267" s="250">
        <v>40</v>
      </c>
      <c r="M1267" s="251">
        <v>170</v>
      </c>
      <c r="N1267" s="252">
        <v>0</v>
      </c>
      <c r="O1267" s="252">
        <v>0</v>
      </c>
      <c r="P1267" s="253">
        <f>SUM(Table1[[#This Row],[BASE_FARE]:[SURCHARGES]])*Table1[[#This Row],[SEATS_BOOKED]]</f>
        <v>6800</v>
      </c>
      <c r="Q1267" s="247" t="s">
        <v>109</v>
      </c>
      <c r="R1267" s="249" t="s">
        <v>198</v>
      </c>
      <c r="S1267" s="247" t="str">
        <f>LEFT(Table1[[#This Row],[SECTOR]],3)</f>
        <v>SSH</v>
      </c>
      <c r="T1267" s="247" t="str">
        <f>RIGHT(Table1[[#This Row],[SECTOR]],3)</f>
        <v>BRI</v>
      </c>
      <c r="U1267" s="247" t="str">
        <f t="shared" si="27"/>
        <v>BRI</v>
      </c>
      <c r="V1267" s="247">
        <f>WEEKDAY(Table1[[#This Row],[FLIGHT_DATE]],2)</f>
        <v>6</v>
      </c>
      <c r="W1267" s="247">
        <f>Table1[[#This Row],[FLIGHT_DATE]]-Table1[[#This Row],[DATE_BOOKED]]</f>
        <v>110</v>
      </c>
    </row>
    <row r="1268" spans="1:23" x14ac:dyDescent="0.25">
      <c r="A1268" s="246">
        <v>45733</v>
      </c>
      <c r="B1268" s="247" t="s">
        <v>281</v>
      </c>
      <c r="C1268" s="98" t="s">
        <v>153</v>
      </c>
      <c r="D1268" s="98"/>
      <c r="E1268" s="247" t="s">
        <v>563</v>
      </c>
      <c r="F1268" s="247" t="s">
        <v>47</v>
      </c>
      <c r="G1268" s="247" t="s">
        <v>7</v>
      </c>
      <c r="H1268" s="247" t="s">
        <v>367</v>
      </c>
      <c r="I1268" s="248" t="s">
        <v>302</v>
      </c>
      <c r="J1268" s="246">
        <v>45892</v>
      </c>
      <c r="K1268" s="249">
        <v>2</v>
      </c>
      <c r="L1268" s="250">
        <v>2</v>
      </c>
      <c r="M1268" s="251">
        <v>350</v>
      </c>
      <c r="N1268" s="252">
        <v>0</v>
      </c>
      <c r="O1268" s="252">
        <v>0</v>
      </c>
      <c r="P1268" s="253">
        <f>SUM(Table1[[#This Row],[BASE_FARE]:[SURCHARGES]])*Table1[[#This Row],[SEATS_BOOKED]]</f>
        <v>700</v>
      </c>
      <c r="Q1268" s="247" t="s">
        <v>109</v>
      </c>
      <c r="R1268" s="249" t="s">
        <v>154</v>
      </c>
      <c r="S1268" s="247" t="str">
        <f>LEFT(Table1[[#This Row],[SECTOR]],3)</f>
        <v>SSH</v>
      </c>
      <c r="T1268" s="247" t="str">
        <f>RIGHT(Table1[[#This Row],[SECTOR]],3)</f>
        <v>VRN</v>
      </c>
      <c r="U1268" s="247" t="str">
        <f t="shared" si="27"/>
        <v>VRN</v>
      </c>
      <c r="V1268" s="247">
        <f>WEEKDAY(Table1[[#This Row],[FLIGHT_DATE]],2)</f>
        <v>6</v>
      </c>
      <c r="W1268" s="247">
        <f>Table1[[#This Row],[FLIGHT_DATE]]-Table1[[#This Row],[DATE_BOOKED]]</f>
        <v>159</v>
      </c>
    </row>
    <row r="1269" spans="1:23" x14ac:dyDescent="0.25">
      <c r="A1269" s="246">
        <v>45733</v>
      </c>
      <c r="B1269" s="247" t="s">
        <v>281</v>
      </c>
      <c r="C1269" s="98" t="s">
        <v>153</v>
      </c>
      <c r="D1269" s="98"/>
      <c r="E1269" s="247" t="s">
        <v>564</v>
      </c>
      <c r="F1269" s="247" t="s">
        <v>45</v>
      </c>
      <c r="G1269" s="247" t="s">
        <v>7</v>
      </c>
      <c r="H1269" s="247" t="s">
        <v>115</v>
      </c>
      <c r="I1269" s="248" t="s">
        <v>23</v>
      </c>
      <c r="J1269" s="246">
        <v>45760</v>
      </c>
      <c r="K1269" s="249">
        <v>2</v>
      </c>
      <c r="L1269" s="250">
        <v>2</v>
      </c>
      <c r="M1269" s="251">
        <v>145</v>
      </c>
      <c r="N1269" s="252">
        <v>0</v>
      </c>
      <c r="O1269" s="252">
        <v>0</v>
      </c>
      <c r="P1269" s="253">
        <f>SUM(Table1[[#This Row],[BASE_FARE]:[SURCHARGES]])*Table1[[#This Row],[SEATS_BOOKED]]</f>
        <v>290</v>
      </c>
      <c r="Q1269" s="247" t="s">
        <v>109</v>
      </c>
      <c r="R1269" s="249" t="s">
        <v>154</v>
      </c>
      <c r="S1269" s="247" t="str">
        <f>LEFT(Table1[[#This Row],[SECTOR]],3)</f>
        <v>NAP</v>
      </c>
      <c r="T1269" s="247" t="str">
        <f>RIGHT(Table1[[#This Row],[SECTOR]],3)</f>
        <v>SSH</v>
      </c>
      <c r="U1269" s="247" t="str">
        <f t="shared" si="27"/>
        <v>NAP</v>
      </c>
      <c r="V1269" s="247">
        <f>WEEKDAY(Table1[[#This Row],[FLIGHT_DATE]],2)</f>
        <v>7</v>
      </c>
      <c r="W1269" s="247">
        <f>Table1[[#This Row],[FLIGHT_DATE]]-Table1[[#This Row],[DATE_BOOKED]]</f>
        <v>27</v>
      </c>
    </row>
    <row r="1270" spans="1:23" x14ac:dyDescent="0.25">
      <c r="A1270" s="246">
        <v>45733</v>
      </c>
      <c r="B1270" s="247" t="s">
        <v>281</v>
      </c>
      <c r="C1270" s="98" t="s">
        <v>153</v>
      </c>
      <c r="D1270" s="98"/>
      <c r="E1270" s="247" t="s">
        <v>564</v>
      </c>
      <c r="F1270" s="247" t="s">
        <v>45</v>
      </c>
      <c r="G1270" s="247" t="s">
        <v>8</v>
      </c>
      <c r="H1270" s="247" t="s">
        <v>116</v>
      </c>
      <c r="I1270" s="248" t="s">
        <v>24</v>
      </c>
      <c r="J1270" s="246">
        <v>45767</v>
      </c>
      <c r="K1270" s="249">
        <v>2</v>
      </c>
      <c r="L1270" s="250">
        <v>2</v>
      </c>
      <c r="M1270" s="251">
        <v>145</v>
      </c>
      <c r="N1270" s="252">
        <v>0</v>
      </c>
      <c r="O1270" s="252">
        <v>0</v>
      </c>
      <c r="P1270" s="253">
        <f>SUM(Table1[[#This Row],[BASE_FARE]:[SURCHARGES]])*Table1[[#This Row],[SEATS_BOOKED]]</f>
        <v>290</v>
      </c>
      <c r="Q1270" s="247" t="s">
        <v>109</v>
      </c>
      <c r="R1270" s="249" t="s">
        <v>154</v>
      </c>
      <c r="S1270" s="247" t="str">
        <f>LEFT(Table1[[#This Row],[SECTOR]],3)</f>
        <v>SSH</v>
      </c>
      <c r="T1270" s="247" t="str">
        <f>RIGHT(Table1[[#This Row],[SECTOR]],3)</f>
        <v>NAP</v>
      </c>
      <c r="U1270" s="247" t="str">
        <f t="shared" si="27"/>
        <v>NAP</v>
      </c>
      <c r="V1270" s="247">
        <f>WEEKDAY(Table1[[#This Row],[FLIGHT_DATE]],2)</f>
        <v>7</v>
      </c>
      <c r="W1270" s="247">
        <f>Table1[[#This Row],[FLIGHT_DATE]]-Table1[[#This Row],[DATE_BOOKED]]</f>
        <v>34</v>
      </c>
    </row>
    <row r="1271" spans="1:23" x14ac:dyDescent="0.25">
      <c r="A1271" s="246">
        <v>45733</v>
      </c>
      <c r="B1271" s="247" t="s">
        <v>281</v>
      </c>
      <c r="C1271" s="98" t="s">
        <v>153</v>
      </c>
      <c r="D1271" s="98"/>
      <c r="E1271" s="247" t="s">
        <v>565</v>
      </c>
      <c r="F1271" s="247" t="s">
        <v>47</v>
      </c>
      <c r="G1271" s="247" t="s">
        <v>7</v>
      </c>
      <c r="H1271" s="247" t="s">
        <v>286</v>
      </c>
      <c r="I1271" s="248" t="s">
        <v>299</v>
      </c>
      <c r="J1271" s="246">
        <v>45779</v>
      </c>
      <c r="K1271" s="249">
        <v>2</v>
      </c>
      <c r="L1271" s="250">
        <v>2</v>
      </c>
      <c r="M1271" s="251">
        <v>250</v>
      </c>
      <c r="N1271" s="252">
        <v>0</v>
      </c>
      <c r="O1271" s="252">
        <v>0</v>
      </c>
      <c r="P1271" s="253">
        <f>SUM(Table1[[#This Row],[BASE_FARE]:[SURCHARGES]])*Table1[[#This Row],[SEATS_BOOKED]]</f>
        <v>500</v>
      </c>
      <c r="Q1271" s="247" t="s">
        <v>109</v>
      </c>
      <c r="R1271" s="249" t="s">
        <v>154</v>
      </c>
      <c r="S1271" s="247" t="str">
        <f>LEFT(Table1[[#This Row],[SECTOR]],3)</f>
        <v>SSH</v>
      </c>
      <c r="T1271" s="247" t="str">
        <f>RIGHT(Table1[[#This Row],[SECTOR]],3)</f>
        <v>MXP</v>
      </c>
      <c r="U1271" s="247" t="str">
        <f t="shared" si="27"/>
        <v>MXP</v>
      </c>
      <c r="V1271" s="247">
        <f>WEEKDAY(Table1[[#This Row],[FLIGHT_DATE]],2)</f>
        <v>5</v>
      </c>
      <c r="W1271" s="247">
        <f>Table1[[#This Row],[FLIGHT_DATE]]-Table1[[#This Row],[DATE_BOOKED]]</f>
        <v>46</v>
      </c>
    </row>
    <row r="1272" spans="1:23" x14ac:dyDescent="0.25">
      <c r="A1272" s="246">
        <v>45734</v>
      </c>
      <c r="B1272" s="247" t="s">
        <v>372</v>
      </c>
      <c r="C1272" s="98" t="s">
        <v>108</v>
      </c>
      <c r="D1272" s="98"/>
      <c r="E1272" s="247"/>
      <c r="F1272" s="247" t="s">
        <v>45</v>
      </c>
      <c r="G1272" s="247" t="s">
        <v>7</v>
      </c>
      <c r="H1272" s="247" t="s">
        <v>373</v>
      </c>
      <c r="I1272" s="248" t="s">
        <v>374</v>
      </c>
      <c r="J1272" s="246">
        <v>45772</v>
      </c>
      <c r="K1272" s="249">
        <v>20</v>
      </c>
      <c r="L1272" s="250">
        <v>20</v>
      </c>
      <c r="M1272" s="251">
        <v>280</v>
      </c>
      <c r="N1272" s="252">
        <v>0</v>
      </c>
      <c r="O1272" s="252">
        <v>0</v>
      </c>
      <c r="P1272" s="253">
        <f>SUM(Table1[[#This Row],[BASE_FARE]:[SURCHARGES]])*Table1[[#This Row],[SEATS_BOOKED]]</f>
        <v>5600</v>
      </c>
      <c r="Q1272" s="247" t="s">
        <v>109</v>
      </c>
      <c r="R1272" s="249" t="s">
        <v>198</v>
      </c>
      <c r="S1272" s="247" t="str">
        <f>LEFT(Table1[[#This Row],[SECTOR]],3)</f>
        <v>CAG</v>
      </c>
      <c r="T1272" s="247" t="str">
        <f>RIGHT(Table1[[#This Row],[SECTOR]],3)</f>
        <v>SSH</v>
      </c>
      <c r="U1272" s="247" t="str">
        <f>IF(AND(S1272&lt;&gt;"SSH", S1272&lt;&gt;"RMF", S1272&lt;&gt;"CAI", S1272&lt;&gt;"HRG", S1272&lt;&gt;"LXR", S1272&lt;&gt;"DXB", OR(T1272="SSH", T1272="RMF", T1272="CAI", T1272="HRG", T1272="LXR", T1272="DXB")), S1272,
    IF(AND(T1272&lt;&gt;"SSH", T1272&lt;&gt;"RMF", T1272&lt;&gt;"CAI", T1272&lt;&gt;"HRG", T1272&lt;&gt;"LXR", T1272&lt;&gt;"DXB", OR(S1272="SSH", S1272="RMF", S1272="CAI", S1272="HRG", S1272="LXR", S1272="DXB")), T1272,
    "VIE"))</f>
        <v>CAG</v>
      </c>
      <c r="V1272" s="247">
        <f>WEEKDAY(Table1[[#This Row],[FLIGHT_DATE]],2)</f>
        <v>5</v>
      </c>
      <c r="W1272" s="247">
        <f>Table1[[#This Row],[FLIGHT_DATE]]-Table1[[#This Row],[DATE_BOOKED]]</f>
        <v>38</v>
      </c>
    </row>
    <row r="1273" spans="1:23" x14ac:dyDescent="0.25">
      <c r="A1273" s="246">
        <v>45734</v>
      </c>
      <c r="B1273" s="247" t="s">
        <v>372</v>
      </c>
      <c r="C1273" s="98" t="s">
        <v>108</v>
      </c>
      <c r="D1273" s="98"/>
      <c r="E1273" s="247"/>
      <c r="F1273" s="247" t="s">
        <v>45</v>
      </c>
      <c r="G1273" s="247" t="s">
        <v>8</v>
      </c>
      <c r="H1273" s="247" t="s">
        <v>376</v>
      </c>
      <c r="I1273" s="248" t="s">
        <v>377</v>
      </c>
      <c r="J1273" s="246">
        <v>45779</v>
      </c>
      <c r="K1273" s="249">
        <v>20</v>
      </c>
      <c r="L1273" s="250">
        <v>20</v>
      </c>
      <c r="M1273" s="251">
        <v>280</v>
      </c>
      <c r="N1273" s="252">
        <v>0</v>
      </c>
      <c r="O1273" s="252">
        <v>0</v>
      </c>
      <c r="P1273" s="253">
        <f>SUM(Table1[[#This Row],[BASE_FARE]:[SURCHARGES]])*Table1[[#This Row],[SEATS_BOOKED]]</f>
        <v>5600</v>
      </c>
      <c r="Q1273" s="247" t="s">
        <v>109</v>
      </c>
      <c r="R1273" s="249" t="s">
        <v>198</v>
      </c>
      <c r="S1273" s="247" t="str">
        <f>LEFT(Table1[[#This Row],[SECTOR]],3)</f>
        <v>SSH</v>
      </c>
      <c r="T1273" s="247" t="str">
        <f>RIGHT(Table1[[#This Row],[SECTOR]],3)</f>
        <v>CAG</v>
      </c>
      <c r="U1273" s="247" t="str">
        <f>IF(AND(S1273&lt;&gt;"SSH", S1273&lt;&gt;"RMF", S1273&lt;&gt;"CAI", S1273&lt;&gt;"HRG", S1273&lt;&gt;"LXR", S1273&lt;&gt;"DXB", OR(T1273="SSH", T1273="RMF", T1273="CAI", T1273="HRG", T1273="LXR", T1273="DXB")), S1273,
    IF(AND(T1273&lt;&gt;"SSH", T1273&lt;&gt;"RMF", T1273&lt;&gt;"CAI", T1273&lt;&gt;"HRG", T1273&lt;&gt;"LXR", T1273&lt;&gt;"DXB", OR(S1273="SSH", S1273="RMF", S1273="CAI", S1273="HRG", S1273="LXR", S1273="DXB")), T1273,
    "VIE"))</f>
        <v>CAG</v>
      </c>
      <c r="V1273" s="247">
        <f>WEEKDAY(Table1[[#This Row],[FLIGHT_DATE]],2)</f>
        <v>5</v>
      </c>
      <c r="W1273" s="247">
        <f>Table1[[#This Row],[FLIGHT_DATE]]-Table1[[#This Row],[DATE_BOOKED]]</f>
        <v>45</v>
      </c>
    </row>
    <row r="1274" spans="1:23" x14ac:dyDescent="0.25">
      <c r="A1274" s="246">
        <v>45734</v>
      </c>
      <c r="B1274" s="247" t="s">
        <v>152</v>
      </c>
      <c r="C1274" s="98" t="s">
        <v>153</v>
      </c>
      <c r="D1274" s="98"/>
      <c r="E1274" s="247"/>
      <c r="F1274" s="247" t="s">
        <v>47</v>
      </c>
      <c r="G1274" s="247" t="s">
        <v>7</v>
      </c>
      <c r="H1274" s="247" t="s">
        <v>286</v>
      </c>
      <c r="I1274" s="248" t="s">
        <v>483</v>
      </c>
      <c r="J1274" s="246">
        <v>45891</v>
      </c>
      <c r="K1274" s="249">
        <v>2</v>
      </c>
      <c r="L1274" s="250">
        <v>2</v>
      </c>
      <c r="M1274" s="251">
        <v>250</v>
      </c>
      <c r="N1274" s="252">
        <v>0</v>
      </c>
      <c r="O1274" s="252">
        <v>0</v>
      </c>
      <c r="P1274" s="253">
        <f>SUM(Table1[[#This Row],[BASE_FARE]:[SURCHARGES]])*Table1[[#This Row],[SEATS_BOOKED]]</f>
        <v>500</v>
      </c>
      <c r="Q1274" s="247" t="s">
        <v>109</v>
      </c>
      <c r="R1274" s="249" t="s">
        <v>154</v>
      </c>
      <c r="S1274" s="247" t="str">
        <f>LEFT(Table1[[#This Row],[SECTOR]],3)</f>
        <v>SSH</v>
      </c>
      <c r="T1274" s="247" t="str">
        <f>RIGHT(Table1[[#This Row],[SECTOR]],3)</f>
        <v>FCO</v>
      </c>
      <c r="U1274" s="247" t="str">
        <f>IF(AND(S1274&lt;&gt;"SSH", S1274&lt;&gt;"RMF", S1274&lt;&gt;"CAI", S1274&lt;&gt;"HRG", S1274&lt;&gt;"LXR", S1274&lt;&gt;"DXB", OR(T1274="SSH", T1274="RMF", T1274="CAI", T1274="HRG", T1274="LXR", T1274="DXB")), S1274,
    IF(AND(T1274&lt;&gt;"SSH", T1274&lt;&gt;"RMF", T1274&lt;&gt;"CAI", T1274&lt;&gt;"HRG", T1274&lt;&gt;"LXR", T1274&lt;&gt;"DXB", OR(S1274="SSH", S1274="RMF", S1274="CAI", S1274="HRG", S1274="LXR", S1274="DXB")), T1274,
    "VIE"))</f>
        <v>FCO</v>
      </c>
      <c r="V1274" s="247">
        <f>WEEKDAY(Table1[[#This Row],[FLIGHT_DATE]],2)</f>
        <v>5</v>
      </c>
      <c r="W1274" s="247">
        <f>Table1[[#This Row],[FLIGHT_DATE]]-Table1[[#This Row],[DATE_BOOKED]]</f>
        <v>157</v>
      </c>
    </row>
    <row r="1275" spans="1:23" x14ac:dyDescent="0.25">
      <c r="A1275" s="246">
        <v>45730</v>
      </c>
      <c r="B1275" s="247" t="s">
        <v>196</v>
      </c>
      <c r="C1275" s="98" t="s">
        <v>153</v>
      </c>
      <c r="D1275" s="98" t="s">
        <v>428</v>
      </c>
      <c r="E1275" s="247" t="s">
        <v>418</v>
      </c>
      <c r="F1275" s="247" t="s">
        <v>47</v>
      </c>
      <c r="G1275" s="247" t="s">
        <v>7</v>
      </c>
      <c r="H1275" s="247" t="s">
        <v>243</v>
      </c>
      <c r="I1275" s="248" t="s">
        <v>23</v>
      </c>
      <c r="J1275" s="246">
        <v>45753</v>
      </c>
      <c r="K1275" s="249">
        <v>0</v>
      </c>
      <c r="L1275" s="250">
        <v>0</v>
      </c>
      <c r="M1275" s="251">
        <v>0</v>
      </c>
      <c r="N1275" s="252">
        <v>0</v>
      </c>
      <c r="O1275" s="252">
        <v>0</v>
      </c>
      <c r="P1275" s="253">
        <f>SUM(Table1[[#This Row],[BASE_FARE]:[SURCHARGES]])*Table1[[#This Row],[SEATS_BOOKED]]</f>
        <v>0</v>
      </c>
      <c r="Q1275" s="247" t="s">
        <v>475</v>
      </c>
      <c r="R1275" s="249" t="s">
        <v>475</v>
      </c>
      <c r="S1275" s="247" t="str">
        <f>LEFT(Table1[[#This Row],[SECTOR]],3)</f>
        <v>NAP</v>
      </c>
      <c r="T1275" s="247" t="str">
        <f>RIGHT(Table1[[#This Row],[SECTOR]],3)</f>
        <v>SSH</v>
      </c>
      <c r="U1275" s="247" t="str">
        <f t="shared" ref="U1275:U1301" si="28">IF(AND(S1275&lt;&gt;"SSH", S1275&lt;&gt;"RMF", S1275&lt;&gt;"CAI", S1275&lt;&gt;"HRG", S1275&lt;&gt;"LXR", S1275&lt;&gt;"DXB", OR(T1275="SSH", T1275="RMF", T1275="CAI", T1275="HRG", T1275="LXR", T1275="DXB")), S1275,
    IF(AND(T1275&lt;&gt;"SSH", T1275&lt;&gt;"RMF", T1275&lt;&gt;"CAI", T1275&lt;&gt;"HRG", T1275&lt;&gt;"LXR", T1275&lt;&gt;"DXB", OR(S1275="SSH", S1275="RMF", S1275="CAI", S1275="HRG", S1275="LXR", S1275="DXB")), T1275,
    "VIE"))</f>
        <v>NAP</v>
      </c>
      <c r="V1275" s="247">
        <f>WEEKDAY(Table1[[#This Row],[FLIGHT_DATE]],2)</f>
        <v>7</v>
      </c>
      <c r="W1275" s="247">
        <f>Table1[[#This Row],[FLIGHT_DATE]]-Table1[[#This Row],[DATE_BOOKED]]</f>
        <v>23</v>
      </c>
    </row>
    <row r="1276" spans="1:23" x14ac:dyDescent="0.25">
      <c r="A1276" s="246">
        <v>45730</v>
      </c>
      <c r="B1276" s="247" t="s">
        <v>196</v>
      </c>
      <c r="C1276" s="98" t="s">
        <v>153</v>
      </c>
      <c r="D1276" s="98" t="s">
        <v>428</v>
      </c>
      <c r="E1276" s="247" t="s">
        <v>418</v>
      </c>
      <c r="F1276" s="247" t="s">
        <v>47</v>
      </c>
      <c r="G1276" s="247" t="s">
        <v>7</v>
      </c>
      <c r="H1276" s="247" t="s">
        <v>244</v>
      </c>
      <c r="I1276" s="248" t="s">
        <v>24</v>
      </c>
      <c r="J1276" s="246">
        <v>45760</v>
      </c>
      <c r="K1276" s="249">
        <v>0</v>
      </c>
      <c r="L1276" s="250">
        <v>0</v>
      </c>
      <c r="M1276" s="251">
        <v>0</v>
      </c>
      <c r="N1276" s="252">
        <v>0</v>
      </c>
      <c r="O1276" s="252">
        <v>0</v>
      </c>
      <c r="P1276" s="253">
        <f>SUM(Table1[[#This Row],[BASE_FARE]:[SURCHARGES]])*Table1[[#This Row],[SEATS_BOOKED]]</f>
        <v>0</v>
      </c>
      <c r="Q1276" s="247" t="s">
        <v>475</v>
      </c>
      <c r="R1276" s="249" t="s">
        <v>475</v>
      </c>
      <c r="S1276" s="247" t="str">
        <f>LEFT(Table1[[#This Row],[SECTOR]],3)</f>
        <v>SSH</v>
      </c>
      <c r="T1276" s="247" t="str">
        <f>RIGHT(Table1[[#This Row],[SECTOR]],3)</f>
        <v>NAP</v>
      </c>
      <c r="U1276" s="247" t="str">
        <f t="shared" si="28"/>
        <v>NAP</v>
      </c>
      <c r="V1276" s="247">
        <f>WEEKDAY(Table1[[#This Row],[FLIGHT_DATE]],2)</f>
        <v>7</v>
      </c>
      <c r="W1276" s="247">
        <f>Table1[[#This Row],[FLIGHT_DATE]]-Table1[[#This Row],[DATE_BOOKED]]</f>
        <v>30</v>
      </c>
    </row>
    <row r="1277" spans="1:23" x14ac:dyDescent="0.25">
      <c r="A1277" s="246">
        <v>45730</v>
      </c>
      <c r="B1277" s="247" t="s">
        <v>196</v>
      </c>
      <c r="C1277" s="98" t="s">
        <v>153</v>
      </c>
      <c r="D1277" s="98" t="s">
        <v>428</v>
      </c>
      <c r="E1277" s="247" t="s">
        <v>418</v>
      </c>
      <c r="F1277" s="247" t="s">
        <v>47</v>
      </c>
      <c r="G1277" s="247" t="s">
        <v>7</v>
      </c>
      <c r="H1277" s="247" t="s">
        <v>243</v>
      </c>
      <c r="I1277" s="248" t="s">
        <v>23</v>
      </c>
      <c r="J1277" s="246">
        <v>45753</v>
      </c>
      <c r="K1277" s="249">
        <v>0</v>
      </c>
      <c r="L1277" s="250">
        <v>0</v>
      </c>
      <c r="M1277" s="251">
        <v>0</v>
      </c>
      <c r="N1277" s="252">
        <v>0</v>
      </c>
      <c r="O1277" s="252">
        <v>0</v>
      </c>
      <c r="P1277" s="253">
        <f>SUM(Table1[[#This Row],[BASE_FARE]:[SURCHARGES]])*Table1[[#This Row],[SEATS_BOOKED]]</f>
        <v>0</v>
      </c>
      <c r="Q1277" s="247" t="s">
        <v>475</v>
      </c>
      <c r="R1277" s="249" t="s">
        <v>475</v>
      </c>
      <c r="S1277" s="247" t="str">
        <f>LEFT(Table1[[#This Row],[SECTOR]],3)</f>
        <v>NAP</v>
      </c>
      <c r="T1277" s="247" t="str">
        <f>RIGHT(Table1[[#This Row],[SECTOR]],3)</f>
        <v>SSH</v>
      </c>
      <c r="U1277" s="247" t="str">
        <f t="shared" si="28"/>
        <v>NAP</v>
      </c>
      <c r="V1277" s="247">
        <f>WEEKDAY(Table1[[#This Row],[FLIGHT_DATE]],2)</f>
        <v>7</v>
      </c>
      <c r="W1277" s="247">
        <f>Table1[[#This Row],[FLIGHT_DATE]]-Table1[[#This Row],[DATE_BOOKED]]</f>
        <v>23</v>
      </c>
    </row>
    <row r="1278" spans="1:23" x14ac:dyDescent="0.25">
      <c r="A1278" s="246">
        <v>45730</v>
      </c>
      <c r="B1278" s="247" t="s">
        <v>196</v>
      </c>
      <c r="C1278" s="98" t="s">
        <v>153</v>
      </c>
      <c r="D1278" s="98" t="s">
        <v>428</v>
      </c>
      <c r="E1278" s="247" t="s">
        <v>418</v>
      </c>
      <c r="F1278" s="247" t="s">
        <v>47</v>
      </c>
      <c r="G1278" s="247" t="s">
        <v>7</v>
      </c>
      <c r="H1278" s="247" t="s">
        <v>244</v>
      </c>
      <c r="I1278" s="248" t="s">
        <v>24</v>
      </c>
      <c r="J1278" s="246">
        <v>45760</v>
      </c>
      <c r="K1278" s="249">
        <v>0</v>
      </c>
      <c r="L1278" s="250">
        <v>0</v>
      </c>
      <c r="M1278" s="251">
        <v>0</v>
      </c>
      <c r="N1278" s="252">
        <v>0</v>
      </c>
      <c r="O1278" s="252">
        <v>0</v>
      </c>
      <c r="P1278" s="253">
        <f>SUM(Table1[[#This Row],[BASE_FARE]:[SURCHARGES]])*Table1[[#This Row],[SEATS_BOOKED]]</f>
        <v>0</v>
      </c>
      <c r="Q1278" s="247" t="s">
        <v>475</v>
      </c>
      <c r="R1278" s="249" t="s">
        <v>475</v>
      </c>
      <c r="S1278" s="247" t="str">
        <f>LEFT(Table1[[#This Row],[SECTOR]],3)</f>
        <v>SSH</v>
      </c>
      <c r="T1278" s="247" t="str">
        <f>RIGHT(Table1[[#This Row],[SECTOR]],3)</f>
        <v>NAP</v>
      </c>
      <c r="U1278" s="247" t="str">
        <f t="shared" si="28"/>
        <v>NAP</v>
      </c>
      <c r="V1278" s="247">
        <f>WEEKDAY(Table1[[#This Row],[FLIGHT_DATE]],2)</f>
        <v>7</v>
      </c>
      <c r="W1278" s="247">
        <f>Table1[[#This Row],[FLIGHT_DATE]]-Table1[[#This Row],[DATE_BOOKED]]</f>
        <v>30</v>
      </c>
    </row>
    <row r="1279" spans="1:23" x14ac:dyDescent="0.25">
      <c r="A1279" s="246">
        <v>45730</v>
      </c>
      <c r="B1279" s="247" t="s">
        <v>196</v>
      </c>
      <c r="C1279" s="98" t="s">
        <v>153</v>
      </c>
      <c r="D1279" s="98" t="s">
        <v>428</v>
      </c>
      <c r="E1279" s="247" t="s">
        <v>418</v>
      </c>
      <c r="F1279" s="247" t="s">
        <v>47</v>
      </c>
      <c r="G1279" s="247" t="s">
        <v>7</v>
      </c>
      <c r="H1279" s="247" t="s">
        <v>243</v>
      </c>
      <c r="I1279" s="248" t="s">
        <v>23</v>
      </c>
      <c r="J1279" s="246">
        <v>45753</v>
      </c>
      <c r="K1279" s="249">
        <v>0</v>
      </c>
      <c r="L1279" s="250">
        <v>0</v>
      </c>
      <c r="M1279" s="251">
        <v>0</v>
      </c>
      <c r="N1279" s="252">
        <v>0</v>
      </c>
      <c r="O1279" s="252">
        <v>0</v>
      </c>
      <c r="P1279" s="253">
        <f>SUM(Table1[[#This Row],[BASE_FARE]:[SURCHARGES]])*Table1[[#This Row],[SEATS_BOOKED]]</f>
        <v>0</v>
      </c>
      <c r="Q1279" s="247" t="s">
        <v>475</v>
      </c>
      <c r="R1279" s="249" t="s">
        <v>475</v>
      </c>
      <c r="S1279" s="247" t="str">
        <f>LEFT(Table1[[#This Row],[SECTOR]],3)</f>
        <v>NAP</v>
      </c>
      <c r="T1279" s="247" t="str">
        <f>RIGHT(Table1[[#This Row],[SECTOR]],3)</f>
        <v>SSH</v>
      </c>
      <c r="U1279" s="247" t="str">
        <f t="shared" si="28"/>
        <v>NAP</v>
      </c>
      <c r="V1279" s="247">
        <f>WEEKDAY(Table1[[#This Row],[FLIGHT_DATE]],2)</f>
        <v>7</v>
      </c>
      <c r="W1279" s="247">
        <f>Table1[[#This Row],[FLIGHT_DATE]]-Table1[[#This Row],[DATE_BOOKED]]</f>
        <v>23</v>
      </c>
    </row>
    <row r="1280" spans="1:23" x14ac:dyDescent="0.25">
      <c r="A1280" s="246">
        <v>45730</v>
      </c>
      <c r="B1280" s="247" t="s">
        <v>196</v>
      </c>
      <c r="C1280" s="98" t="s">
        <v>153</v>
      </c>
      <c r="D1280" s="98" t="s">
        <v>428</v>
      </c>
      <c r="E1280" s="247" t="s">
        <v>418</v>
      </c>
      <c r="F1280" s="247" t="s">
        <v>47</v>
      </c>
      <c r="G1280" s="247" t="s">
        <v>7</v>
      </c>
      <c r="H1280" s="247" t="s">
        <v>244</v>
      </c>
      <c r="I1280" s="248" t="s">
        <v>24</v>
      </c>
      <c r="J1280" s="246">
        <v>45760</v>
      </c>
      <c r="K1280" s="249">
        <v>0</v>
      </c>
      <c r="L1280" s="250">
        <v>0</v>
      </c>
      <c r="M1280" s="251">
        <v>0</v>
      </c>
      <c r="N1280" s="252">
        <v>0</v>
      </c>
      <c r="O1280" s="252">
        <v>0</v>
      </c>
      <c r="P1280" s="253">
        <f>SUM(Table1[[#This Row],[BASE_FARE]:[SURCHARGES]])*Table1[[#This Row],[SEATS_BOOKED]]</f>
        <v>0</v>
      </c>
      <c r="Q1280" s="247" t="s">
        <v>475</v>
      </c>
      <c r="R1280" s="249" t="s">
        <v>475</v>
      </c>
      <c r="S1280" s="247" t="str">
        <f>LEFT(Table1[[#This Row],[SECTOR]],3)</f>
        <v>SSH</v>
      </c>
      <c r="T1280" s="247" t="str">
        <f>RIGHT(Table1[[#This Row],[SECTOR]],3)</f>
        <v>NAP</v>
      </c>
      <c r="U1280" s="247" t="str">
        <f t="shared" si="28"/>
        <v>NAP</v>
      </c>
      <c r="V1280" s="247">
        <f>WEEKDAY(Table1[[#This Row],[FLIGHT_DATE]],2)</f>
        <v>7</v>
      </c>
      <c r="W1280" s="247">
        <f>Table1[[#This Row],[FLIGHT_DATE]]-Table1[[#This Row],[DATE_BOOKED]]</f>
        <v>30</v>
      </c>
    </row>
    <row r="1281" spans="1:23" x14ac:dyDescent="0.25">
      <c r="A1281" s="246">
        <v>45733</v>
      </c>
      <c r="B1281" s="247" t="s">
        <v>313</v>
      </c>
      <c r="C1281" s="98" t="s">
        <v>153</v>
      </c>
      <c r="D1281" s="98" t="s">
        <v>430</v>
      </c>
      <c r="E1281" s="247" t="s">
        <v>443</v>
      </c>
      <c r="F1281" s="247" t="s">
        <v>47</v>
      </c>
      <c r="G1281" s="247" t="s">
        <v>7</v>
      </c>
      <c r="H1281" s="247" t="s">
        <v>293</v>
      </c>
      <c r="I1281" s="248" t="s">
        <v>302</v>
      </c>
      <c r="J1281" s="246">
        <v>45773</v>
      </c>
      <c r="K1281" s="249">
        <v>0</v>
      </c>
      <c r="L1281" s="250">
        <v>0</v>
      </c>
      <c r="M1281" s="251">
        <v>0</v>
      </c>
      <c r="N1281" s="252">
        <v>0</v>
      </c>
      <c r="O1281" s="252">
        <v>0</v>
      </c>
      <c r="P1281" s="253">
        <f>SUM(Table1[[#This Row],[BASE_FARE]:[SURCHARGES]])*Table1[[#This Row],[SEATS_BOOKED]]</f>
        <v>0</v>
      </c>
      <c r="Q1281" s="247" t="s">
        <v>475</v>
      </c>
      <c r="R1281" s="249" t="s">
        <v>475</v>
      </c>
      <c r="S1281" s="247" t="str">
        <f>LEFT(Table1[[#This Row],[SECTOR]],3)</f>
        <v>SSH</v>
      </c>
      <c r="T1281" s="247" t="str">
        <f>RIGHT(Table1[[#This Row],[SECTOR]],3)</f>
        <v>VRN</v>
      </c>
      <c r="U1281" s="247" t="str">
        <f t="shared" si="28"/>
        <v>VRN</v>
      </c>
      <c r="V1281" s="247">
        <f>WEEKDAY(Table1[[#This Row],[FLIGHT_DATE]],2)</f>
        <v>6</v>
      </c>
      <c r="W1281" s="247">
        <f>Table1[[#This Row],[FLIGHT_DATE]]-Table1[[#This Row],[DATE_BOOKED]]</f>
        <v>40</v>
      </c>
    </row>
    <row r="1282" spans="1:23" x14ac:dyDescent="0.25">
      <c r="A1282" s="246">
        <v>45733</v>
      </c>
      <c r="B1282" s="247" t="s">
        <v>313</v>
      </c>
      <c r="C1282" s="98" t="s">
        <v>153</v>
      </c>
      <c r="D1282" s="98" t="s">
        <v>430</v>
      </c>
      <c r="E1282" s="247" t="s">
        <v>443</v>
      </c>
      <c r="F1282" s="247" t="s">
        <v>47</v>
      </c>
      <c r="G1282" s="247" t="s">
        <v>7</v>
      </c>
      <c r="H1282" s="247" t="s">
        <v>293</v>
      </c>
      <c r="I1282" s="248" t="s">
        <v>302</v>
      </c>
      <c r="J1282" s="246">
        <v>45773</v>
      </c>
      <c r="K1282" s="249">
        <v>0</v>
      </c>
      <c r="L1282" s="250">
        <v>0</v>
      </c>
      <c r="M1282" s="251">
        <v>0</v>
      </c>
      <c r="N1282" s="252">
        <v>0</v>
      </c>
      <c r="O1282" s="252">
        <v>0</v>
      </c>
      <c r="P1282" s="253">
        <f>SUM(Table1[[#This Row],[BASE_FARE]:[SURCHARGES]])*Table1[[#This Row],[SEATS_BOOKED]]</f>
        <v>0</v>
      </c>
      <c r="Q1282" s="247" t="s">
        <v>475</v>
      </c>
      <c r="R1282" s="249" t="s">
        <v>475</v>
      </c>
      <c r="S1282" s="247" t="str">
        <f>LEFT(Table1[[#This Row],[SECTOR]],3)</f>
        <v>SSH</v>
      </c>
      <c r="T1282" s="247" t="str">
        <f>RIGHT(Table1[[#This Row],[SECTOR]],3)</f>
        <v>VRN</v>
      </c>
      <c r="U1282" s="247" t="str">
        <f t="shared" si="28"/>
        <v>VRN</v>
      </c>
      <c r="V1282" s="247">
        <f>WEEKDAY(Table1[[#This Row],[FLIGHT_DATE]],2)</f>
        <v>6</v>
      </c>
      <c r="W1282" s="247">
        <f>Table1[[#This Row],[FLIGHT_DATE]]-Table1[[#This Row],[DATE_BOOKED]]</f>
        <v>40</v>
      </c>
    </row>
    <row r="1283" spans="1:23" x14ac:dyDescent="0.25">
      <c r="A1283" s="246">
        <v>45733</v>
      </c>
      <c r="B1283" s="247" t="s">
        <v>313</v>
      </c>
      <c r="C1283" s="98" t="s">
        <v>153</v>
      </c>
      <c r="D1283" s="98" t="s">
        <v>430</v>
      </c>
      <c r="E1283" s="247" t="s">
        <v>443</v>
      </c>
      <c r="F1283" s="247" t="s">
        <v>47</v>
      </c>
      <c r="G1283" s="247" t="s">
        <v>7</v>
      </c>
      <c r="H1283" s="247" t="s">
        <v>293</v>
      </c>
      <c r="I1283" s="248" t="s">
        <v>302</v>
      </c>
      <c r="J1283" s="246">
        <v>45773</v>
      </c>
      <c r="K1283" s="249">
        <v>0</v>
      </c>
      <c r="L1283" s="250">
        <v>0</v>
      </c>
      <c r="M1283" s="251">
        <v>0</v>
      </c>
      <c r="N1283" s="252">
        <v>0</v>
      </c>
      <c r="O1283" s="252">
        <v>0</v>
      </c>
      <c r="P1283" s="253">
        <f>SUM(Table1[[#This Row],[BASE_FARE]:[SURCHARGES]])*Table1[[#This Row],[SEATS_BOOKED]]</f>
        <v>0</v>
      </c>
      <c r="Q1283" s="247" t="s">
        <v>475</v>
      </c>
      <c r="R1283" s="249" t="s">
        <v>475</v>
      </c>
      <c r="S1283" s="247" t="str">
        <f>LEFT(Table1[[#This Row],[SECTOR]],3)</f>
        <v>SSH</v>
      </c>
      <c r="T1283" s="247" t="str">
        <f>RIGHT(Table1[[#This Row],[SECTOR]],3)</f>
        <v>VRN</v>
      </c>
      <c r="U1283" s="247" t="str">
        <f t="shared" si="28"/>
        <v>VRN</v>
      </c>
      <c r="V1283" s="247">
        <f>WEEKDAY(Table1[[#This Row],[FLIGHT_DATE]],2)</f>
        <v>6</v>
      </c>
      <c r="W1283" s="247">
        <f>Table1[[#This Row],[FLIGHT_DATE]]-Table1[[#This Row],[DATE_BOOKED]]</f>
        <v>40</v>
      </c>
    </row>
    <row r="1284" spans="1:23" x14ac:dyDescent="0.25">
      <c r="A1284" s="246">
        <v>45733</v>
      </c>
      <c r="B1284" s="247" t="s">
        <v>313</v>
      </c>
      <c r="C1284" s="98" t="s">
        <v>153</v>
      </c>
      <c r="D1284" s="98" t="s">
        <v>430</v>
      </c>
      <c r="E1284" s="247" t="s">
        <v>435</v>
      </c>
      <c r="F1284" s="247" t="s">
        <v>47</v>
      </c>
      <c r="G1284" s="247" t="s">
        <v>7</v>
      </c>
      <c r="H1284" s="247" t="s">
        <v>293</v>
      </c>
      <c r="I1284" s="248" t="s">
        <v>302</v>
      </c>
      <c r="J1284" s="246">
        <v>45773</v>
      </c>
      <c r="K1284" s="249">
        <v>0</v>
      </c>
      <c r="L1284" s="250">
        <v>0</v>
      </c>
      <c r="M1284" s="251">
        <v>0</v>
      </c>
      <c r="N1284" s="252">
        <v>0</v>
      </c>
      <c r="O1284" s="252">
        <v>0</v>
      </c>
      <c r="P1284" s="253">
        <f>SUM(Table1[[#This Row],[BASE_FARE]:[SURCHARGES]])*Table1[[#This Row],[SEATS_BOOKED]]</f>
        <v>0</v>
      </c>
      <c r="Q1284" s="247" t="s">
        <v>475</v>
      </c>
      <c r="R1284" s="249" t="s">
        <v>475</v>
      </c>
      <c r="S1284" s="247" t="str">
        <f>LEFT(Table1[[#This Row],[SECTOR]],3)</f>
        <v>SSH</v>
      </c>
      <c r="T1284" s="247" t="str">
        <f>RIGHT(Table1[[#This Row],[SECTOR]],3)</f>
        <v>VRN</v>
      </c>
      <c r="U1284" s="247" t="str">
        <f t="shared" si="28"/>
        <v>VRN</v>
      </c>
      <c r="V1284" s="247">
        <f>WEEKDAY(Table1[[#This Row],[FLIGHT_DATE]],2)</f>
        <v>6</v>
      </c>
      <c r="W1284" s="247">
        <f>Table1[[#This Row],[FLIGHT_DATE]]-Table1[[#This Row],[DATE_BOOKED]]</f>
        <v>40</v>
      </c>
    </row>
    <row r="1285" spans="1:23" x14ac:dyDescent="0.25">
      <c r="A1285" s="246">
        <v>45733</v>
      </c>
      <c r="B1285" s="247" t="s">
        <v>313</v>
      </c>
      <c r="C1285" s="98" t="s">
        <v>153</v>
      </c>
      <c r="D1285" s="98" t="s">
        <v>430</v>
      </c>
      <c r="E1285" s="247" t="s">
        <v>435</v>
      </c>
      <c r="F1285" s="247" t="s">
        <v>47</v>
      </c>
      <c r="G1285" s="247" t="s">
        <v>7</v>
      </c>
      <c r="H1285" s="247" t="s">
        <v>293</v>
      </c>
      <c r="I1285" s="248" t="s">
        <v>302</v>
      </c>
      <c r="J1285" s="246">
        <v>45773</v>
      </c>
      <c r="K1285" s="249">
        <v>0</v>
      </c>
      <c r="L1285" s="250">
        <v>0</v>
      </c>
      <c r="M1285" s="251">
        <v>0</v>
      </c>
      <c r="N1285" s="252">
        <v>0</v>
      </c>
      <c r="O1285" s="252">
        <v>0</v>
      </c>
      <c r="P1285" s="253">
        <f>SUM(Table1[[#This Row],[BASE_FARE]:[SURCHARGES]])*Table1[[#This Row],[SEATS_BOOKED]]</f>
        <v>0</v>
      </c>
      <c r="Q1285" s="247" t="s">
        <v>475</v>
      </c>
      <c r="R1285" s="249" t="s">
        <v>475</v>
      </c>
      <c r="S1285" s="247" t="str">
        <f>LEFT(Table1[[#This Row],[SECTOR]],3)</f>
        <v>SSH</v>
      </c>
      <c r="T1285" s="247" t="str">
        <f>RIGHT(Table1[[#This Row],[SECTOR]],3)</f>
        <v>VRN</v>
      </c>
      <c r="U1285" s="247" t="str">
        <f t="shared" si="28"/>
        <v>VRN</v>
      </c>
      <c r="V1285" s="247">
        <f>WEEKDAY(Table1[[#This Row],[FLIGHT_DATE]],2)</f>
        <v>6</v>
      </c>
      <c r="W1285" s="247">
        <f>Table1[[#This Row],[FLIGHT_DATE]]-Table1[[#This Row],[DATE_BOOKED]]</f>
        <v>40</v>
      </c>
    </row>
    <row r="1286" spans="1:23" x14ac:dyDescent="0.25">
      <c r="A1286" s="246">
        <v>45734</v>
      </c>
      <c r="B1286" s="247" t="s">
        <v>346</v>
      </c>
      <c r="C1286" s="98" t="s">
        <v>108</v>
      </c>
      <c r="D1286" s="98"/>
      <c r="E1286" s="247"/>
      <c r="F1286" s="247" t="s">
        <v>45</v>
      </c>
      <c r="G1286" s="247" t="s">
        <v>7</v>
      </c>
      <c r="H1286" s="247" t="s">
        <v>289</v>
      </c>
      <c r="I1286" s="248" t="s">
        <v>300</v>
      </c>
      <c r="J1286" s="246">
        <v>45752</v>
      </c>
      <c r="K1286" s="249">
        <v>0</v>
      </c>
      <c r="L1286" s="250">
        <v>0</v>
      </c>
      <c r="M1286" s="251">
        <v>225</v>
      </c>
      <c r="N1286" s="252">
        <v>0</v>
      </c>
      <c r="O1286" s="252">
        <v>0</v>
      </c>
      <c r="P1286" s="253">
        <f>SUM(Table1[[#This Row],[BASE_FARE]:[SURCHARGES]])*Table1[[#This Row],[SEATS_BOOKED]]</f>
        <v>0</v>
      </c>
      <c r="Q1286" s="247" t="s">
        <v>109</v>
      </c>
      <c r="R1286" s="249" t="s">
        <v>459</v>
      </c>
      <c r="S1286" s="247" t="str">
        <f>LEFT(Table1[[#This Row],[SECTOR]],3)</f>
        <v>VRN</v>
      </c>
      <c r="T1286" s="247" t="str">
        <f>RIGHT(Table1[[#This Row],[SECTOR]],3)</f>
        <v>SSH</v>
      </c>
      <c r="U1286" s="247" t="str">
        <f t="shared" si="28"/>
        <v>VRN</v>
      </c>
      <c r="V1286" s="247">
        <f>WEEKDAY(Table1[[#This Row],[FLIGHT_DATE]],2)</f>
        <v>6</v>
      </c>
      <c r="W1286" s="247">
        <f>Table1[[#This Row],[FLIGHT_DATE]]-Table1[[#This Row],[DATE_BOOKED]]</f>
        <v>18</v>
      </c>
    </row>
    <row r="1287" spans="1:23" x14ac:dyDescent="0.25">
      <c r="A1287" s="246">
        <v>45734</v>
      </c>
      <c r="B1287" s="247" t="s">
        <v>346</v>
      </c>
      <c r="C1287" s="98" t="s">
        <v>108</v>
      </c>
      <c r="D1287" s="98"/>
      <c r="E1287" s="247"/>
      <c r="F1287" s="247" t="s">
        <v>45</v>
      </c>
      <c r="G1287" s="247" t="s">
        <v>7</v>
      </c>
      <c r="H1287" s="247" t="s">
        <v>289</v>
      </c>
      <c r="I1287" s="248" t="s">
        <v>300</v>
      </c>
      <c r="J1287" s="246">
        <v>45759</v>
      </c>
      <c r="K1287" s="249">
        <v>0</v>
      </c>
      <c r="L1287" s="250">
        <v>0</v>
      </c>
      <c r="M1287" s="251">
        <v>225</v>
      </c>
      <c r="N1287" s="252">
        <v>0</v>
      </c>
      <c r="O1287" s="252">
        <v>0</v>
      </c>
      <c r="P1287" s="253">
        <f>SUM(Table1[[#This Row],[BASE_FARE]:[SURCHARGES]])*Table1[[#This Row],[SEATS_BOOKED]]</f>
        <v>0</v>
      </c>
      <c r="Q1287" s="247" t="s">
        <v>109</v>
      </c>
      <c r="R1287" s="249" t="s">
        <v>459</v>
      </c>
      <c r="S1287" s="247" t="str">
        <f>LEFT(Table1[[#This Row],[SECTOR]],3)</f>
        <v>VRN</v>
      </c>
      <c r="T1287" s="247" t="str">
        <f>RIGHT(Table1[[#This Row],[SECTOR]],3)</f>
        <v>SSH</v>
      </c>
      <c r="U1287" s="247" t="str">
        <f t="shared" si="28"/>
        <v>VRN</v>
      </c>
      <c r="V1287" s="247">
        <f>WEEKDAY(Table1[[#This Row],[FLIGHT_DATE]],2)</f>
        <v>6</v>
      </c>
      <c r="W1287" s="247">
        <f>Table1[[#This Row],[FLIGHT_DATE]]-Table1[[#This Row],[DATE_BOOKED]]</f>
        <v>25</v>
      </c>
    </row>
    <row r="1288" spans="1:23" x14ac:dyDescent="0.25">
      <c r="A1288" s="246">
        <v>45734</v>
      </c>
      <c r="B1288" s="247" t="s">
        <v>346</v>
      </c>
      <c r="C1288" s="98" t="s">
        <v>108</v>
      </c>
      <c r="D1288" s="98"/>
      <c r="E1288" s="247"/>
      <c r="F1288" s="247" t="s">
        <v>45</v>
      </c>
      <c r="G1288" s="247" t="s">
        <v>8</v>
      </c>
      <c r="H1288" s="247" t="s">
        <v>293</v>
      </c>
      <c r="I1288" s="248" t="s">
        <v>302</v>
      </c>
      <c r="J1288" s="246">
        <v>45759</v>
      </c>
      <c r="K1288" s="249">
        <v>0</v>
      </c>
      <c r="L1288" s="250">
        <v>0</v>
      </c>
      <c r="M1288" s="251">
        <v>225</v>
      </c>
      <c r="N1288" s="252">
        <v>0</v>
      </c>
      <c r="O1288" s="252">
        <v>0</v>
      </c>
      <c r="P1288" s="253">
        <f>SUM(Table1[[#This Row],[BASE_FARE]:[SURCHARGES]])*Table1[[#This Row],[SEATS_BOOKED]]</f>
        <v>0</v>
      </c>
      <c r="Q1288" s="247" t="s">
        <v>109</v>
      </c>
      <c r="R1288" s="249" t="s">
        <v>459</v>
      </c>
      <c r="S1288" s="247" t="str">
        <f>LEFT(Table1[[#This Row],[SECTOR]],3)</f>
        <v>SSH</v>
      </c>
      <c r="T1288" s="247" t="str">
        <f>RIGHT(Table1[[#This Row],[SECTOR]],3)</f>
        <v>VRN</v>
      </c>
      <c r="U1288" s="247" t="str">
        <f t="shared" si="28"/>
        <v>VRN</v>
      </c>
      <c r="V1288" s="247">
        <f>WEEKDAY(Table1[[#This Row],[FLIGHT_DATE]],2)</f>
        <v>6</v>
      </c>
      <c r="W1288" s="247">
        <f>Table1[[#This Row],[FLIGHT_DATE]]-Table1[[#This Row],[DATE_BOOKED]]</f>
        <v>25</v>
      </c>
    </row>
    <row r="1289" spans="1:23" x14ac:dyDescent="0.25">
      <c r="A1289" s="246">
        <v>45734</v>
      </c>
      <c r="B1289" s="247" t="s">
        <v>346</v>
      </c>
      <c r="C1289" s="98" t="s">
        <v>108</v>
      </c>
      <c r="D1289" s="98"/>
      <c r="E1289" s="247"/>
      <c r="F1289" s="247" t="s">
        <v>45</v>
      </c>
      <c r="G1289" s="247" t="s">
        <v>8</v>
      </c>
      <c r="H1289" s="247" t="s">
        <v>293</v>
      </c>
      <c r="I1289" s="248" t="s">
        <v>302</v>
      </c>
      <c r="J1289" s="246">
        <v>45766</v>
      </c>
      <c r="K1289" s="249">
        <v>0</v>
      </c>
      <c r="L1289" s="250">
        <v>0</v>
      </c>
      <c r="M1289" s="251">
        <v>225</v>
      </c>
      <c r="N1289" s="252">
        <v>0</v>
      </c>
      <c r="O1289" s="252">
        <v>0</v>
      </c>
      <c r="P1289" s="253">
        <f>SUM(Table1[[#This Row],[BASE_FARE]:[SURCHARGES]])*Table1[[#This Row],[SEATS_BOOKED]]</f>
        <v>0</v>
      </c>
      <c r="Q1289" s="247" t="s">
        <v>109</v>
      </c>
      <c r="R1289" s="249" t="s">
        <v>459</v>
      </c>
      <c r="S1289" s="247" t="str">
        <f>LEFT(Table1[[#This Row],[SECTOR]],3)</f>
        <v>SSH</v>
      </c>
      <c r="T1289" s="247" t="str">
        <f>RIGHT(Table1[[#This Row],[SECTOR]],3)</f>
        <v>VRN</v>
      </c>
      <c r="U1289" s="247" t="str">
        <f t="shared" si="28"/>
        <v>VRN</v>
      </c>
      <c r="V1289" s="247">
        <f>WEEKDAY(Table1[[#This Row],[FLIGHT_DATE]],2)</f>
        <v>6</v>
      </c>
      <c r="W1289" s="247">
        <f>Table1[[#This Row],[FLIGHT_DATE]]-Table1[[#This Row],[DATE_BOOKED]]</f>
        <v>32</v>
      </c>
    </row>
    <row r="1290" spans="1:23" x14ac:dyDescent="0.25">
      <c r="A1290" s="246">
        <v>45733</v>
      </c>
      <c r="B1290" s="247" t="s">
        <v>196</v>
      </c>
      <c r="C1290" s="98" t="s">
        <v>153</v>
      </c>
      <c r="D1290" s="98" t="s">
        <v>428</v>
      </c>
      <c r="E1290" s="247" t="s">
        <v>566</v>
      </c>
      <c r="F1290" s="247" t="s">
        <v>47</v>
      </c>
      <c r="G1290" s="247" t="s">
        <v>7</v>
      </c>
      <c r="H1290" s="247" t="s">
        <v>286</v>
      </c>
      <c r="I1290" s="248" t="s">
        <v>483</v>
      </c>
      <c r="J1290" s="246">
        <v>45898</v>
      </c>
      <c r="K1290" s="249">
        <v>1</v>
      </c>
      <c r="L1290" s="250">
        <v>1</v>
      </c>
      <c r="M1290" s="251">
        <v>270</v>
      </c>
      <c r="N1290" s="252">
        <v>37.72</v>
      </c>
      <c r="O1290" s="252">
        <v>40</v>
      </c>
      <c r="P1290" s="253">
        <f>SUM(Table1[[#This Row],[BASE_FARE]:[SURCHARGES]])*Table1[[#This Row],[SEATS_BOOKED]]</f>
        <v>347.72</v>
      </c>
      <c r="Q1290" s="247" t="s">
        <v>109</v>
      </c>
      <c r="R1290" s="249" t="s">
        <v>154</v>
      </c>
      <c r="S1290" s="247" t="str">
        <f>LEFT(Table1[[#This Row],[SECTOR]],3)</f>
        <v>SSH</v>
      </c>
      <c r="T1290" s="247" t="str">
        <f>RIGHT(Table1[[#This Row],[SECTOR]],3)</f>
        <v>FCO</v>
      </c>
      <c r="U1290" s="247" t="str">
        <f t="shared" si="28"/>
        <v>FCO</v>
      </c>
      <c r="V1290" s="247">
        <f>WEEKDAY(Table1[[#This Row],[FLIGHT_DATE]],2)</f>
        <v>5</v>
      </c>
      <c r="W1290" s="247">
        <f>Table1[[#This Row],[FLIGHT_DATE]]-Table1[[#This Row],[DATE_BOOKED]]</f>
        <v>165</v>
      </c>
    </row>
    <row r="1291" spans="1:23" x14ac:dyDescent="0.25">
      <c r="A1291" s="246">
        <v>45733</v>
      </c>
      <c r="B1291" s="247" t="s">
        <v>196</v>
      </c>
      <c r="C1291" s="98" t="s">
        <v>153</v>
      </c>
      <c r="D1291" s="98" t="s">
        <v>428</v>
      </c>
      <c r="E1291" s="247" t="s">
        <v>566</v>
      </c>
      <c r="F1291" s="247" t="s">
        <v>47</v>
      </c>
      <c r="G1291" s="247" t="s">
        <v>7</v>
      </c>
      <c r="H1291" s="247" t="s">
        <v>286</v>
      </c>
      <c r="I1291" s="248" t="s">
        <v>483</v>
      </c>
      <c r="J1291" s="246">
        <v>45898</v>
      </c>
      <c r="K1291" s="249">
        <v>1</v>
      </c>
      <c r="L1291" s="250">
        <v>1</v>
      </c>
      <c r="M1291" s="251">
        <v>270</v>
      </c>
      <c r="N1291" s="252">
        <v>37.72</v>
      </c>
      <c r="O1291" s="252">
        <v>40</v>
      </c>
      <c r="P1291" s="253">
        <f>SUM(Table1[[#This Row],[BASE_FARE]:[SURCHARGES]])*Table1[[#This Row],[SEATS_BOOKED]]</f>
        <v>347.72</v>
      </c>
      <c r="Q1291" s="247" t="s">
        <v>109</v>
      </c>
      <c r="R1291" s="249" t="s">
        <v>154</v>
      </c>
      <c r="S1291" s="247" t="str">
        <f>LEFT(Table1[[#This Row],[SECTOR]],3)</f>
        <v>SSH</v>
      </c>
      <c r="T1291" s="247" t="str">
        <f>RIGHT(Table1[[#This Row],[SECTOR]],3)</f>
        <v>FCO</v>
      </c>
      <c r="U1291" s="247" t="str">
        <f t="shared" si="28"/>
        <v>FCO</v>
      </c>
      <c r="V1291" s="247">
        <f>WEEKDAY(Table1[[#This Row],[FLIGHT_DATE]],2)</f>
        <v>5</v>
      </c>
      <c r="W1291" s="247">
        <f>Table1[[#This Row],[FLIGHT_DATE]]-Table1[[#This Row],[DATE_BOOKED]]</f>
        <v>165</v>
      </c>
    </row>
    <row r="1292" spans="1:23" x14ac:dyDescent="0.25">
      <c r="A1292" s="246">
        <v>45733</v>
      </c>
      <c r="B1292" s="247" t="s">
        <v>196</v>
      </c>
      <c r="C1292" s="98" t="s">
        <v>153</v>
      </c>
      <c r="D1292" s="98" t="s">
        <v>428</v>
      </c>
      <c r="E1292" s="247" t="s">
        <v>566</v>
      </c>
      <c r="F1292" s="247" t="s">
        <v>47</v>
      </c>
      <c r="G1292" s="247" t="s">
        <v>7</v>
      </c>
      <c r="H1292" s="247" t="s">
        <v>286</v>
      </c>
      <c r="I1292" s="248" t="s">
        <v>483</v>
      </c>
      <c r="J1292" s="246">
        <v>45898</v>
      </c>
      <c r="K1292" s="249">
        <v>1</v>
      </c>
      <c r="L1292" s="250">
        <v>1</v>
      </c>
      <c r="M1292" s="251">
        <v>270</v>
      </c>
      <c r="N1292" s="252">
        <v>37.72</v>
      </c>
      <c r="O1292" s="252">
        <v>40</v>
      </c>
      <c r="P1292" s="253">
        <f>SUM(Table1[[#This Row],[BASE_FARE]:[SURCHARGES]])*Table1[[#This Row],[SEATS_BOOKED]]</f>
        <v>347.72</v>
      </c>
      <c r="Q1292" s="247" t="s">
        <v>109</v>
      </c>
      <c r="R1292" s="249" t="s">
        <v>154</v>
      </c>
      <c r="S1292" s="247" t="str">
        <f>LEFT(Table1[[#This Row],[SECTOR]],3)</f>
        <v>SSH</v>
      </c>
      <c r="T1292" s="247" t="str">
        <f>RIGHT(Table1[[#This Row],[SECTOR]],3)</f>
        <v>FCO</v>
      </c>
      <c r="U1292" s="247" t="str">
        <f t="shared" si="28"/>
        <v>FCO</v>
      </c>
      <c r="V1292" s="247">
        <f>WEEKDAY(Table1[[#This Row],[FLIGHT_DATE]],2)</f>
        <v>5</v>
      </c>
      <c r="W1292" s="247">
        <f>Table1[[#This Row],[FLIGHT_DATE]]-Table1[[#This Row],[DATE_BOOKED]]</f>
        <v>165</v>
      </c>
    </row>
    <row r="1293" spans="1:23" x14ac:dyDescent="0.25">
      <c r="A1293" s="246">
        <v>45733</v>
      </c>
      <c r="B1293" s="247" t="s">
        <v>196</v>
      </c>
      <c r="C1293" s="98" t="s">
        <v>153</v>
      </c>
      <c r="D1293" s="98" t="s">
        <v>428</v>
      </c>
      <c r="E1293" s="247" t="s">
        <v>567</v>
      </c>
      <c r="F1293" s="247" t="s">
        <v>45</v>
      </c>
      <c r="G1293" s="247" t="s">
        <v>7</v>
      </c>
      <c r="H1293" s="247" t="s">
        <v>292</v>
      </c>
      <c r="I1293" s="248" t="s">
        <v>290</v>
      </c>
      <c r="J1293" s="246">
        <v>45955</v>
      </c>
      <c r="K1293" s="249">
        <v>1</v>
      </c>
      <c r="L1293" s="250">
        <v>1</v>
      </c>
      <c r="M1293" s="251">
        <v>220</v>
      </c>
      <c r="N1293" s="252">
        <v>19.420000000000002</v>
      </c>
      <c r="O1293" s="252">
        <v>25</v>
      </c>
      <c r="P1293" s="253">
        <f>SUM(Table1[[#This Row],[BASE_FARE]:[SURCHARGES]])*Table1[[#This Row],[SEATS_BOOKED]]</f>
        <v>264.42</v>
      </c>
      <c r="Q1293" s="247" t="s">
        <v>109</v>
      </c>
      <c r="R1293" s="249" t="s">
        <v>154</v>
      </c>
      <c r="S1293" s="247" t="str">
        <f>LEFT(Table1[[#This Row],[SECTOR]],3)</f>
        <v>BRI</v>
      </c>
      <c r="T1293" s="247" t="str">
        <f>RIGHT(Table1[[#This Row],[SECTOR]],3)</f>
        <v>SSH</v>
      </c>
      <c r="U1293" s="247" t="str">
        <f t="shared" si="28"/>
        <v>BRI</v>
      </c>
      <c r="V1293" s="247">
        <f>WEEKDAY(Table1[[#This Row],[FLIGHT_DATE]],2)</f>
        <v>6</v>
      </c>
      <c r="W1293" s="247">
        <f>Table1[[#This Row],[FLIGHT_DATE]]-Table1[[#This Row],[DATE_BOOKED]]</f>
        <v>222</v>
      </c>
    </row>
    <row r="1294" spans="1:23" x14ac:dyDescent="0.25">
      <c r="A1294" s="246">
        <v>45733</v>
      </c>
      <c r="B1294" s="247" t="s">
        <v>196</v>
      </c>
      <c r="C1294" s="98" t="s">
        <v>153</v>
      </c>
      <c r="D1294" s="98" t="s">
        <v>428</v>
      </c>
      <c r="E1294" s="247" t="s">
        <v>567</v>
      </c>
      <c r="F1294" s="247" t="s">
        <v>45</v>
      </c>
      <c r="G1294" s="247" t="s">
        <v>8</v>
      </c>
      <c r="H1294" s="247" t="s">
        <v>295</v>
      </c>
      <c r="I1294" s="248" t="s">
        <v>294</v>
      </c>
      <c r="J1294" s="246">
        <v>45962</v>
      </c>
      <c r="K1294" s="249">
        <v>1</v>
      </c>
      <c r="L1294" s="250">
        <v>1</v>
      </c>
      <c r="M1294" s="251">
        <v>220</v>
      </c>
      <c r="N1294" s="252">
        <v>39.03</v>
      </c>
      <c r="O1294" s="252">
        <v>25</v>
      </c>
      <c r="P1294" s="253">
        <f>SUM(Table1[[#This Row],[BASE_FARE]:[SURCHARGES]])*Table1[[#This Row],[SEATS_BOOKED]]</f>
        <v>284.02999999999997</v>
      </c>
      <c r="Q1294" s="247" t="s">
        <v>109</v>
      </c>
      <c r="R1294" s="249" t="s">
        <v>154</v>
      </c>
      <c r="S1294" s="247" t="str">
        <f>LEFT(Table1[[#This Row],[SECTOR]],3)</f>
        <v>SSH</v>
      </c>
      <c r="T1294" s="247" t="str">
        <f>RIGHT(Table1[[#This Row],[SECTOR]],3)</f>
        <v>BRI</v>
      </c>
      <c r="U1294" s="247" t="str">
        <f t="shared" si="28"/>
        <v>BRI</v>
      </c>
      <c r="V1294" s="247">
        <f>WEEKDAY(Table1[[#This Row],[FLIGHT_DATE]],2)</f>
        <v>6</v>
      </c>
      <c r="W1294" s="247">
        <f>Table1[[#This Row],[FLIGHT_DATE]]-Table1[[#This Row],[DATE_BOOKED]]</f>
        <v>229</v>
      </c>
    </row>
    <row r="1295" spans="1:23" x14ac:dyDescent="0.25">
      <c r="A1295" s="246">
        <v>45733</v>
      </c>
      <c r="B1295" s="247" t="s">
        <v>196</v>
      </c>
      <c r="C1295" s="98" t="s">
        <v>153</v>
      </c>
      <c r="D1295" s="98" t="s">
        <v>428</v>
      </c>
      <c r="E1295" s="247" t="s">
        <v>567</v>
      </c>
      <c r="F1295" s="247" t="s">
        <v>45</v>
      </c>
      <c r="G1295" s="247" t="s">
        <v>7</v>
      </c>
      <c r="H1295" s="247" t="s">
        <v>292</v>
      </c>
      <c r="I1295" s="248" t="s">
        <v>290</v>
      </c>
      <c r="J1295" s="246">
        <v>45955</v>
      </c>
      <c r="K1295" s="249">
        <v>1</v>
      </c>
      <c r="L1295" s="250">
        <v>1</v>
      </c>
      <c r="M1295" s="251">
        <v>220</v>
      </c>
      <c r="N1295" s="252">
        <v>19.420000000000002</v>
      </c>
      <c r="O1295" s="252">
        <v>25</v>
      </c>
      <c r="P1295" s="253">
        <f>SUM(Table1[[#This Row],[BASE_FARE]:[SURCHARGES]])*Table1[[#This Row],[SEATS_BOOKED]]</f>
        <v>264.42</v>
      </c>
      <c r="Q1295" s="247" t="s">
        <v>109</v>
      </c>
      <c r="R1295" s="249" t="s">
        <v>154</v>
      </c>
      <c r="S1295" s="247" t="str">
        <f>LEFT(Table1[[#This Row],[SECTOR]],3)</f>
        <v>BRI</v>
      </c>
      <c r="T1295" s="247" t="str">
        <f>RIGHT(Table1[[#This Row],[SECTOR]],3)</f>
        <v>SSH</v>
      </c>
      <c r="U1295" s="247" t="str">
        <f t="shared" si="28"/>
        <v>BRI</v>
      </c>
      <c r="V1295" s="247">
        <f>WEEKDAY(Table1[[#This Row],[FLIGHT_DATE]],2)</f>
        <v>6</v>
      </c>
      <c r="W1295" s="247">
        <f>Table1[[#This Row],[FLIGHT_DATE]]-Table1[[#This Row],[DATE_BOOKED]]</f>
        <v>222</v>
      </c>
    </row>
    <row r="1296" spans="1:23" x14ac:dyDescent="0.25">
      <c r="A1296" s="246">
        <v>45733</v>
      </c>
      <c r="B1296" s="247" t="s">
        <v>196</v>
      </c>
      <c r="C1296" s="98" t="s">
        <v>153</v>
      </c>
      <c r="D1296" s="98" t="s">
        <v>428</v>
      </c>
      <c r="E1296" s="247" t="s">
        <v>567</v>
      </c>
      <c r="F1296" s="247" t="s">
        <v>45</v>
      </c>
      <c r="G1296" s="247" t="s">
        <v>8</v>
      </c>
      <c r="H1296" s="247" t="s">
        <v>295</v>
      </c>
      <c r="I1296" s="248" t="s">
        <v>294</v>
      </c>
      <c r="J1296" s="246">
        <v>45962</v>
      </c>
      <c r="K1296" s="249">
        <v>1</v>
      </c>
      <c r="L1296" s="250">
        <v>1</v>
      </c>
      <c r="M1296" s="251">
        <v>220</v>
      </c>
      <c r="N1296" s="252">
        <v>39.03</v>
      </c>
      <c r="O1296" s="252">
        <v>25</v>
      </c>
      <c r="P1296" s="253">
        <f>SUM(Table1[[#This Row],[BASE_FARE]:[SURCHARGES]])*Table1[[#This Row],[SEATS_BOOKED]]</f>
        <v>284.02999999999997</v>
      </c>
      <c r="Q1296" s="247" t="s">
        <v>109</v>
      </c>
      <c r="R1296" s="249" t="s">
        <v>154</v>
      </c>
      <c r="S1296" s="247" t="str">
        <f>LEFT(Table1[[#This Row],[SECTOR]],3)</f>
        <v>SSH</v>
      </c>
      <c r="T1296" s="247" t="str">
        <f>RIGHT(Table1[[#This Row],[SECTOR]],3)</f>
        <v>BRI</v>
      </c>
      <c r="U1296" s="247" t="str">
        <f t="shared" si="28"/>
        <v>BRI</v>
      </c>
      <c r="V1296" s="247">
        <f>WEEKDAY(Table1[[#This Row],[FLIGHT_DATE]],2)</f>
        <v>6</v>
      </c>
      <c r="W1296" s="247">
        <f>Table1[[#This Row],[FLIGHT_DATE]]-Table1[[#This Row],[DATE_BOOKED]]</f>
        <v>229</v>
      </c>
    </row>
    <row r="1297" spans="1:23" x14ac:dyDescent="0.25">
      <c r="A1297" s="246">
        <v>45733</v>
      </c>
      <c r="B1297" s="247" t="s">
        <v>196</v>
      </c>
      <c r="C1297" s="98" t="s">
        <v>153</v>
      </c>
      <c r="D1297" s="98" t="s">
        <v>428</v>
      </c>
      <c r="E1297" s="247" t="s">
        <v>568</v>
      </c>
      <c r="F1297" s="247" t="s">
        <v>47</v>
      </c>
      <c r="G1297" s="247" t="s">
        <v>7</v>
      </c>
      <c r="H1297" s="247" t="s">
        <v>286</v>
      </c>
      <c r="I1297" s="248" t="s">
        <v>483</v>
      </c>
      <c r="J1297" s="246">
        <v>45898</v>
      </c>
      <c r="K1297" s="249">
        <v>1</v>
      </c>
      <c r="L1297" s="250">
        <v>1</v>
      </c>
      <c r="M1297" s="251">
        <v>270</v>
      </c>
      <c r="N1297" s="252">
        <v>37.72</v>
      </c>
      <c r="O1297" s="252">
        <v>40</v>
      </c>
      <c r="P1297" s="253">
        <f>SUM(Table1[[#This Row],[BASE_FARE]:[SURCHARGES]])*Table1[[#This Row],[SEATS_BOOKED]]</f>
        <v>347.72</v>
      </c>
      <c r="Q1297" s="247" t="s">
        <v>109</v>
      </c>
      <c r="R1297" s="249" t="s">
        <v>154</v>
      </c>
      <c r="S1297" s="247" t="str">
        <f>LEFT(Table1[[#This Row],[SECTOR]],3)</f>
        <v>SSH</v>
      </c>
      <c r="T1297" s="247" t="str">
        <f>RIGHT(Table1[[#This Row],[SECTOR]],3)</f>
        <v>FCO</v>
      </c>
      <c r="U1297" s="247" t="str">
        <f t="shared" si="28"/>
        <v>FCO</v>
      </c>
      <c r="V1297" s="247">
        <f>WEEKDAY(Table1[[#This Row],[FLIGHT_DATE]],2)</f>
        <v>5</v>
      </c>
      <c r="W1297" s="247">
        <f>Table1[[#This Row],[FLIGHT_DATE]]-Table1[[#This Row],[DATE_BOOKED]]</f>
        <v>165</v>
      </c>
    </row>
    <row r="1298" spans="1:23" x14ac:dyDescent="0.25">
      <c r="A1298" s="246">
        <v>45733</v>
      </c>
      <c r="B1298" s="247" t="s">
        <v>196</v>
      </c>
      <c r="C1298" s="98" t="s">
        <v>153</v>
      </c>
      <c r="D1298" s="98" t="s">
        <v>428</v>
      </c>
      <c r="E1298" s="247" t="s">
        <v>568</v>
      </c>
      <c r="F1298" s="247" t="s">
        <v>47</v>
      </c>
      <c r="G1298" s="247" t="s">
        <v>7</v>
      </c>
      <c r="H1298" s="247" t="s">
        <v>286</v>
      </c>
      <c r="I1298" s="248" t="s">
        <v>483</v>
      </c>
      <c r="J1298" s="246">
        <v>45898</v>
      </c>
      <c r="K1298" s="249">
        <v>1</v>
      </c>
      <c r="L1298" s="250">
        <v>1</v>
      </c>
      <c r="M1298" s="251">
        <v>270</v>
      </c>
      <c r="N1298" s="252">
        <v>37.72</v>
      </c>
      <c r="O1298" s="252">
        <v>40</v>
      </c>
      <c r="P1298" s="253">
        <f>SUM(Table1[[#This Row],[BASE_FARE]:[SURCHARGES]])*Table1[[#This Row],[SEATS_BOOKED]]</f>
        <v>347.72</v>
      </c>
      <c r="Q1298" s="247" t="s">
        <v>109</v>
      </c>
      <c r="R1298" s="249" t="s">
        <v>154</v>
      </c>
      <c r="S1298" s="247" t="str">
        <f>LEFT(Table1[[#This Row],[SECTOR]],3)</f>
        <v>SSH</v>
      </c>
      <c r="T1298" s="247" t="str">
        <f>RIGHT(Table1[[#This Row],[SECTOR]],3)</f>
        <v>FCO</v>
      </c>
      <c r="U1298" s="247" t="str">
        <f t="shared" si="28"/>
        <v>FCO</v>
      </c>
      <c r="V1298" s="247">
        <f>WEEKDAY(Table1[[#This Row],[FLIGHT_DATE]],2)</f>
        <v>5</v>
      </c>
      <c r="W1298" s="247">
        <f>Table1[[#This Row],[FLIGHT_DATE]]-Table1[[#This Row],[DATE_BOOKED]]</f>
        <v>165</v>
      </c>
    </row>
    <row r="1299" spans="1:23" x14ac:dyDescent="0.25">
      <c r="A1299" s="246">
        <v>45733</v>
      </c>
      <c r="B1299" s="247" t="s">
        <v>196</v>
      </c>
      <c r="C1299" s="98" t="s">
        <v>153</v>
      </c>
      <c r="D1299" s="98" t="s">
        <v>428</v>
      </c>
      <c r="E1299" s="247" t="s">
        <v>568</v>
      </c>
      <c r="F1299" s="247" t="s">
        <v>47</v>
      </c>
      <c r="G1299" s="247" t="s">
        <v>7</v>
      </c>
      <c r="H1299" s="247" t="s">
        <v>286</v>
      </c>
      <c r="I1299" s="248" t="s">
        <v>483</v>
      </c>
      <c r="J1299" s="246">
        <v>45898</v>
      </c>
      <c r="K1299" s="249">
        <v>1</v>
      </c>
      <c r="L1299" s="250">
        <v>1</v>
      </c>
      <c r="M1299" s="251">
        <v>270</v>
      </c>
      <c r="N1299" s="252">
        <v>37.72</v>
      </c>
      <c r="O1299" s="252">
        <v>40</v>
      </c>
      <c r="P1299" s="253">
        <f>SUM(Table1[[#This Row],[BASE_FARE]:[SURCHARGES]])*Table1[[#This Row],[SEATS_BOOKED]]</f>
        <v>347.72</v>
      </c>
      <c r="Q1299" s="247" t="s">
        <v>109</v>
      </c>
      <c r="R1299" s="249" t="s">
        <v>154</v>
      </c>
      <c r="S1299" s="247" t="str">
        <f>LEFT(Table1[[#This Row],[SECTOR]],3)</f>
        <v>SSH</v>
      </c>
      <c r="T1299" s="247" t="str">
        <f>RIGHT(Table1[[#This Row],[SECTOR]],3)</f>
        <v>FCO</v>
      </c>
      <c r="U1299" s="247" t="str">
        <f t="shared" si="28"/>
        <v>FCO</v>
      </c>
      <c r="V1299" s="247">
        <f>WEEKDAY(Table1[[#This Row],[FLIGHT_DATE]],2)</f>
        <v>5</v>
      </c>
      <c r="W1299" s="247">
        <f>Table1[[#This Row],[FLIGHT_DATE]]-Table1[[#This Row],[DATE_BOOKED]]</f>
        <v>165</v>
      </c>
    </row>
    <row r="1300" spans="1:23" x14ac:dyDescent="0.25">
      <c r="A1300" s="246">
        <v>45733</v>
      </c>
      <c r="B1300" s="247" t="s">
        <v>196</v>
      </c>
      <c r="C1300" s="98" t="s">
        <v>153</v>
      </c>
      <c r="D1300" s="98" t="s">
        <v>428</v>
      </c>
      <c r="E1300" s="247" t="s">
        <v>568</v>
      </c>
      <c r="F1300" s="247" t="s">
        <v>47</v>
      </c>
      <c r="G1300" s="247" t="s">
        <v>7</v>
      </c>
      <c r="H1300" s="247" t="s">
        <v>286</v>
      </c>
      <c r="I1300" s="248" t="s">
        <v>483</v>
      </c>
      <c r="J1300" s="246">
        <v>45898</v>
      </c>
      <c r="K1300" s="249">
        <v>1</v>
      </c>
      <c r="L1300" s="250">
        <v>1</v>
      </c>
      <c r="M1300" s="251">
        <v>270</v>
      </c>
      <c r="N1300" s="252">
        <v>37.72</v>
      </c>
      <c r="O1300" s="252">
        <v>40</v>
      </c>
      <c r="P1300" s="253">
        <f>SUM(Table1[[#This Row],[BASE_FARE]:[SURCHARGES]])*Table1[[#This Row],[SEATS_BOOKED]]</f>
        <v>347.72</v>
      </c>
      <c r="Q1300" s="247" t="s">
        <v>109</v>
      </c>
      <c r="R1300" s="249" t="s">
        <v>154</v>
      </c>
      <c r="S1300" s="247" t="str">
        <f>LEFT(Table1[[#This Row],[SECTOR]],3)</f>
        <v>SSH</v>
      </c>
      <c r="T1300" s="247" t="str">
        <f>RIGHT(Table1[[#This Row],[SECTOR]],3)</f>
        <v>FCO</v>
      </c>
      <c r="U1300" s="247" t="str">
        <f t="shared" si="28"/>
        <v>FCO</v>
      </c>
      <c r="V1300" s="247">
        <f>WEEKDAY(Table1[[#This Row],[FLIGHT_DATE]],2)</f>
        <v>5</v>
      </c>
      <c r="W1300" s="247">
        <f>Table1[[#This Row],[FLIGHT_DATE]]-Table1[[#This Row],[DATE_BOOKED]]</f>
        <v>165</v>
      </c>
    </row>
    <row r="1301" spans="1:23" x14ac:dyDescent="0.25">
      <c r="A1301" s="246">
        <v>45733</v>
      </c>
      <c r="B1301" s="247" t="s">
        <v>196</v>
      </c>
      <c r="C1301" s="98" t="s">
        <v>153</v>
      </c>
      <c r="D1301" s="98" t="s">
        <v>428</v>
      </c>
      <c r="E1301" s="247" t="s">
        <v>566</v>
      </c>
      <c r="F1301" s="247" t="s">
        <v>47</v>
      </c>
      <c r="G1301" s="247" t="s">
        <v>7</v>
      </c>
      <c r="H1301" s="247" t="s">
        <v>286</v>
      </c>
      <c r="I1301" s="248" t="s">
        <v>483</v>
      </c>
      <c r="J1301" s="246">
        <v>45898</v>
      </c>
      <c r="K1301" s="249">
        <v>1</v>
      </c>
      <c r="L1301" s="250">
        <v>1</v>
      </c>
      <c r="M1301" s="251">
        <v>270</v>
      </c>
      <c r="N1301" s="252">
        <v>37.72</v>
      </c>
      <c r="O1301" s="252">
        <v>40</v>
      </c>
      <c r="P1301" s="253">
        <f>SUM(Table1[[#This Row],[BASE_FARE]:[SURCHARGES]])*Table1[[#This Row],[SEATS_BOOKED]]</f>
        <v>347.72</v>
      </c>
      <c r="Q1301" s="247" t="s">
        <v>109</v>
      </c>
      <c r="R1301" s="249" t="s">
        <v>154</v>
      </c>
      <c r="S1301" s="247" t="str">
        <f>LEFT(Table1[[#This Row],[SECTOR]],3)</f>
        <v>SSH</v>
      </c>
      <c r="T1301" s="247" t="str">
        <f>RIGHT(Table1[[#This Row],[SECTOR]],3)</f>
        <v>FCO</v>
      </c>
      <c r="U1301" s="247" t="str">
        <f t="shared" si="28"/>
        <v>FCO</v>
      </c>
      <c r="V1301" s="247">
        <f>WEEKDAY(Table1[[#This Row],[FLIGHT_DATE]],2)</f>
        <v>5</v>
      </c>
      <c r="W1301" s="247">
        <f>Table1[[#This Row],[FLIGHT_DATE]]-Table1[[#This Row],[DATE_BOOKED]]</f>
        <v>165</v>
      </c>
    </row>
    <row r="1302" spans="1:23" x14ac:dyDescent="0.25">
      <c r="A1302" s="246">
        <v>45734</v>
      </c>
      <c r="B1302" s="247" t="s">
        <v>331</v>
      </c>
      <c r="C1302" s="98" t="s">
        <v>108</v>
      </c>
      <c r="D1302" s="98"/>
      <c r="E1302" s="247"/>
      <c r="F1302" s="247" t="s">
        <v>45</v>
      </c>
      <c r="G1302" s="247" t="s">
        <v>7</v>
      </c>
      <c r="H1302" s="247" t="s">
        <v>289</v>
      </c>
      <c r="I1302" s="248" t="s">
        <v>290</v>
      </c>
      <c r="J1302" s="246">
        <v>45752</v>
      </c>
      <c r="K1302" s="249">
        <v>14</v>
      </c>
      <c r="L1302" s="250">
        <v>14</v>
      </c>
      <c r="M1302" s="251">
        <v>220</v>
      </c>
      <c r="N1302" s="252">
        <v>0</v>
      </c>
      <c r="O1302" s="252">
        <v>0</v>
      </c>
      <c r="P1302" s="253">
        <f>SUM(Table1[[#This Row],[BASE_FARE]:[SURCHARGES]])*Table1[[#This Row],[SEATS_BOOKED]]</f>
        <v>3080</v>
      </c>
      <c r="Q1302" s="247" t="s">
        <v>109</v>
      </c>
      <c r="R1302" s="249" t="s">
        <v>195</v>
      </c>
      <c r="S1302" s="247" t="str">
        <f>LEFT(Table1[[#This Row],[SECTOR]],3)</f>
        <v>BRI</v>
      </c>
      <c r="T1302" s="247" t="str">
        <f>RIGHT(Table1[[#This Row],[SECTOR]],3)</f>
        <v>SSH</v>
      </c>
      <c r="U1302" s="247" t="str">
        <f>IF(AND(S1302&lt;&gt;"SSH", S1302&lt;&gt;"RMF", S1302&lt;&gt;"CAI", S1302&lt;&gt;"HRG", S1302&lt;&gt;"LXR", S1302&lt;&gt;"DXB", OR(T1302="SSH", T1302="RMF", T1302="CAI", T1302="HRG", T1302="LXR", T1302="DXB")), S1302,
    IF(AND(T1302&lt;&gt;"SSH", T1302&lt;&gt;"RMF", T1302&lt;&gt;"CAI", T1302&lt;&gt;"HRG", T1302&lt;&gt;"LXR", T1302&lt;&gt;"DXB", OR(S1302="SSH", S1302="RMF", S1302="CAI", S1302="HRG", S1302="LXR", S1302="DXB")), T1302,
    "VIE"))</f>
        <v>BRI</v>
      </c>
      <c r="V1302" s="247">
        <f>WEEKDAY(Table1[[#This Row],[FLIGHT_DATE]],2)</f>
        <v>6</v>
      </c>
      <c r="W1302" s="247">
        <f>Table1[[#This Row],[FLIGHT_DATE]]-Table1[[#This Row],[DATE_BOOKED]]</f>
        <v>18</v>
      </c>
    </row>
    <row r="1303" spans="1:23" x14ac:dyDescent="0.25">
      <c r="A1303" s="246">
        <v>45734</v>
      </c>
      <c r="B1303" s="247" t="s">
        <v>331</v>
      </c>
      <c r="C1303" s="98" t="s">
        <v>108</v>
      </c>
      <c r="D1303" s="98"/>
      <c r="E1303" s="247"/>
      <c r="F1303" s="247" t="s">
        <v>45</v>
      </c>
      <c r="G1303" s="247" t="s">
        <v>8</v>
      </c>
      <c r="H1303" s="247" t="s">
        <v>293</v>
      </c>
      <c r="I1303" s="248" t="s">
        <v>294</v>
      </c>
      <c r="J1303" s="246">
        <v>45759</v>
      </c>
      <c r="K1303" s="145">
        <v>3</v>
      </c>
      <c r="L1303" s="146">
        <v>3</v>
      </c>
      <c r="M1303" s="251">
        <v>220</v>
      </c>
      <c r="N1303" s="252">
        <v>0</v>
      </c>
      <c r="O1303" s="252">
        <v>0</v>
      </c>
      <c r="P1303" s="253">
        <f>SUM(Table1[[#This Row],[BASE_FARE]:[SURCHARGES]])*Table1[[#This Row],[SEATS_BOOKED]]</f>
        <v>660</v>
      </c>
      <c r="Q1303" s="247" t="s">
        <v>109</v>
      </c>
      <c r="R1303" s="249" t="s">
        <v>195</v>
      </c>
      <c r="S1303" s="247" t="str">
        <f>LEFT(Table1[[#This Row],[SECTOR]],3)</f>
        <v>SSH</v>
      </c>
      <c r="T1303" s="247" t="str">
        <f>RIGHT(Table1[[#This Row],[SECTOR]],3)</f>
        <v>BRI</v>
      </c>
      <c r="U1303" s="247" t="str">
        <f>IF(AND(S1303&lt;&gt;"SSH", S1303&lt;&gt;"RMF", S1303&lt;&gt;"CAI", S1303&lt;&gt;"HRG", S1303&lt;&gt;"LXR", S1303&lt;&gt;"DXB", OR(T1303="SSH", T1303="RMF", T1303="CAI", T1303="HRG", T1303="LXR", T1303="DXB")), S1303,
    IF(AND(T1303&lt;&gt;"SSH", T1303&lt;&gt;"RMF", T1303&lt;&gt;"CAI", T1303&lt;&gt;"HRG", T1303&lt;&gt;"LXR", T1303&lt;&gt;"DXB", OR(S1303="SSH", S1303="RMF", S1303="CAI", S1303="HRG", S1303="LXR", S1303="DXB")), T1303,
    "VIE"))</f>
        <v>BRI</v>
      </c>
      <c r="V1303" s="247">
        <f>WEEKDAY(Table1[[#This Row],[FLIGHT_DATE]],2)</f>
        <v>6</v>
      </c>
      <c r="W1303" s="247">
        <f>Table1[[#This Row],[FLIGHT_DATE]]-Table1[[#This Row],[DATE_BOOKED]]</f>
        <v>25</v>
      </c>
    </row>
    <row r="1304" spans="1:23" x14ac:dyDescent="0.25">
      <c r="A1304" s="246">
        <v>45734</v>
      </c>
      <c r="B1304" s="247" t="s">
        <v>331</v>
      </c>
      <c r="C1304" s="98" t="s">
        <v>108</v>
      </c>
      <c r="D1304" s="98"/>
      <c r="E1304" s="247"/>
      <c r="F1304" s="247" t="s">
        <v>45</v>
      </c>
      <c r="G1304" s="247" t="s">
        <v>7</v>
      </c>
      <c r="H1304" s="247" t="s">
        <v>321</v>
      </c>
      <c r="I1304" s="248" t="s">
        <v>23</v>
      </c>
      <c r="J1304" s="246">
        <v>45865</v>
      </c>
      <c r="K1304" s="249">
        <v>20</v>
      </c>
      <c r="L1304" s="250">
        <v>20</v>
      </c>
      <c r="M1304" s="251">
        <v>225</v>
      </c>
      <c r="N1304" s="252">
        <v>0</v>
      </c>
      <c r="O1304" s="252">
        <v>0</v>
      </c>
      <c r="P1304" s="253">
        <f>SUM(Table1[[#This Row],[BASE_FARE]:[SURCHARGES]])*Table1[[#This Row],[SEATS_BOOKED]]</f>
        <v>4500</v>
      </c>
      <c r="Q1304" s="247" t="s">
        <v>109</v>
      </c>
      <c r="R1304" s="249" t="s">
        <v>198</v>
      </c>
      <c r="S1304" s="247" t="str">
        <f>LEFT(Table1[[#This Row],[SECTOR]],3)</f>
        <v>NAP</v>
      </c>
      <c r="T1304" s="247" t="str">
        <f>RIGHT(Table1[[#This Row],[SECTOR]],3)</f>
        <v>SSH</v>
      </c>
      <c r="U1304" s="247" t="str">
        <f t="shared" ref="U1304:U1317" si="29">IF(AND(S1304&lt;&gt;"SSH", S1304&lt;&gt;"RMF", S1304&lt;&gt;"CAI", S1304&lt;&gt;"HRG", S1304&lt;&gt;"LXR", S1304&lt;&gt;"DXB", OR(T1304="SSH", T1304="RMF", T1304="CAI", T1304="HRG", T1304="LXR", T1304="DXB")), S1304,
    IF(AND(T1304&lt;&gt;"SSH", T1304&lt;&gt;"RMF", T1304&lt;&gt;"CAI", T1304&lt;&gt;"HRG", T1304&lt;&gt;"LXR", T1304&lt;&gt;"DXB", OR(S1304="SSH", S1304="RMF", S1304="CAI", S1304="HRG", S1304="LXR", S1304="DXB")), T1304,
    "VIE"))</f>
        <v>NAP</v>
      </c>
      <c r="V1304" s="247">
        <f>WEEKDAY(Table1[[#This Row],[FLIGHT_DATE]],2)</f>
        <v>7</v>
      </c>
      <c r="W1304" s="247">
        <f>Table1[[#This Row],[FLIGHT_DATE]]-Table1[[#This Row],[DATE_BOOKED]]</f>
        <v>131</v>
      </c>
    </row>
    <row r="1305" spans="1:23" x14ac:dyDescent="0.25">
      <c r="A1305" s="246">
        <v>45734</v>
      </c>
      <c r="B1305" s="247" t="s">
        <v>331</v>
      </c>
      <c r="C1305" s="98" t="s">
        <v>108</v>
      </c>
      <c r="D1305" s="98"/>
      <c r="E1305" s="247"/>
      <c r="F1305" s="247" t="s">
        <v>45</v>
      </c>
      <c r="G1305" s="247" t="s">
        <v>7</v>
      </c>
      <c r="H1305" s="247" t="s">
        <v>321</v>
      </c>
      <c r="I1305" s="248" t="s">
        <v>23</v>
      </c>
      <c r="J1305" s="246">
        <v>45872</v>
      </c>
      <c r="K1305" s="249">
        <v>20</v>
      </c>
      <c r="L1305" s="250">
        <v>20</v>
      </c>
      <c r="M1305" s="251">
        <v>225</v>
      </c>
      <c r="N1305" s="252">
        <v>0</v>
      </c>
      <c r="O1305" s="252">
        <v>0</v>
      </c>
      <c r="P1305" s="253">
        <f>SUM(Table1[[#This Row],[BASE_FARE]:[SURCHARGES]])*Table1[[#This Row],[SEATS_BOOKED]]</f>
        <v>4500</v>
      </c>
      <c r="Q1305" s="247" t="s">
        <v>109</v>
      </c>
      <c r="R1305" s="249" t="s">
        <v>198</v>
      </c>
      <c r="S1305" s="247" t="str">
        <f>LEFT(Table1[[#This Row],[SECTOR]],3)</f>
        <v>NAP</v>
      </c>
      <c r="T1305" s="247" t="str">
        <f>RIGHT(Table1[[#This Row],[SECTOR]],3)</f>
        <v>SSH</v>
      </c>
      <c r="U1305" s="247" t="str">
        <f t="shared" si="29"/>
        <v>NAP</v>
      </c>
      <c r="V1305" s="247">
        <f>WEEKDAY(Table1[[#This Row],[FLIGHT_DATE]],2)</f>
        <v>7</v>
      </c>
      <c r="W1305" s="247">
        <f>Table1[[#This Row],[FLIGHT_DATE]]-Table1[[#This Row],[DATE_BOOKED]]</f>
        <v>138</v>
      </c>
    </row>
    <row r="1306" spans="1:23" x14ac:dyDescent="0.25">
      <c r="A1306" s="246">
        <v>45734</v>
      </c>
      <c r="B1306" s="247" t="s">
        <v>331</v>
      </c>
      <c r="C1306" s="98" t="s">
        <v>108</v>
      </c>
      <c r="D1306" s="98"/>
      <c r="E1306" s="247"/>
      <c r="F1306" s="247" t="s">
        <v>45</v>
      </c>
      <c r="G1306" s="247" t="s">
        <v>7</v>
      </c>
      <c r="H1306" s="247" t="s">
        <v>321</v>
      </c>
      <c r="I1306" s="248" t="s">
        <v>23</v>
      </c>
      <c r="J1306" s="246">
        <v>45879</v>
      </c>
      <c r="K1306" s="249">
        <v>20</v>
      </c>
      <c r="L1306" s="250">
        <v>20</v>
      </c>
      <c r="M1306" s="251">
        <v>225</v>
      </c>
      <c r="N1306" s="252">
        <v>0</v>
      </c>
      <c r="O1306" s="252">
        <v>0</v>
      </c>
      <c r="P1306" s="253">
        <f>SUM(Table1[[#This Row],[BASE_FARE]:[SURCHARGES]])*Table1[[#This Row],[SEATS_BOOKED]]</f>
        <v>4500</v>
      </c>
      <c r="Q1306" s="247" t="s">
        <v>109</v>
      </c>
      <c r="R1306" s="249" t="s">
        <v>198</v>
      </c>
      <c r="S1306" s="247" t="str">
        <f>LEFT(Table1[[#This Row],[SECTOR]],3)</f>
        <v>NAP</v>
      </c>
      <c r="T1306" s="247" t="str">
        <f>RIGHT(Table1[[#This Row],[SECTOR]],3)</f>
        <v>SSH</v>
      </c>
      <c r="U1306" s="247" t="str">
        <f t="shared" si="29"/>
        <v>NAP</v>
      </c>
      <c r="V1306" s="247">
        <f>WEEKDAY(Table1[[#This Row],[FLIGHT_DATE]],2)</f>
        <v>7</v>
      </c>
      <c r="W1306" s="247">
        <f>Table1[[#This Row],[FLIGHT_DATE]]-Table1[[#This Row],[DATE_BOOKED]]</f>
        <v>145</v>
      </c>
    </row>
    <row r="1307" spans="1:23" x14ac:dyDescent="0.25">
      <c r="A1307" s="246">
        <v>45734</v>
      </c>
      <c r="B1307" s="247" t="s">
        <v>331</v>
      </c>
      <c r="C1307" s="98" t="s">
        <v>108</v>
      </c>
      <c r="D1307" s="98"/>
      <c r="E1307" s="247"/>
      <c r="F1307" s="247" t="s">
        <v>45</v>
      </c>
      <c r="G1307" s="247" t="s">
        <v>7</v>
      </c>
      <c r="H1307" s="247" t="s">
        <v>321</v>
      </c>
      <c r="I1307" s="248" t="s">
        <v>23</v>
      </c>
      <c r="J1307" s="246">
        <v>45886</v>
      </c>
      <c r="K1307" s="249">
        <v>20</v>
      </c>
      <c r="L1307" s="250">
        <v>20</v>
      </c>
      <c r="M1307" s="251">
        <v>225</v>
      </c>
      <c r="N1307" s="252">
        <v>0</v>
      </c>
      <c r="O1307" s="252">
        <v>0</v>
      </c>
      <c r="P1307" s="253">
        <f>SUM(Table1[[#This Row],[BASE_FARE]:[SURCHARGES]])*Table1[[#This Row],[SEATS_BOOKED]]</f>
        <v>4500</v>
      </c>
      <c r="Q1307" s="247" t="s">
        <v>109</v>
      </c>
      <c r="R1307" s="249" t="s">
        <v>198</v>
      </c>
      <c r="S1307" s="247" t="str">
        <f>LEFT(Table1[[#This Row],[SECTOR]],3)</f>
        <v>NAP</v>
      </c>
      <c r="T1307" s="247" t="str">
        <f>RIGHT(Table1[[#This Row],[SECTOR]],3)</f>
        <v>SSH</v>
      </c>
      <c r="U1307" s="247" t="str">
        <f t="shared" si="29"/>
        <v>NAP</v>
      </c>
      <c r="V1307" s="247">
        <f>WEEKDAY(Table1[[#This Row],[FLIGHT_DATE]],2)</f>
        <v>7</v>
      </c>
      <c r="W1307" s="247">
        <f>Table1[[#This Row],[FLIGHT_DATE]]-Table1[[#This Row],[DATE_BOOKED]]</f>
        <v>152</v>
      </c>
    </row>
    <row r="1308" spans="1:23" x14ac:dyDescent="0.25">
      <c r="A1308" s="246">
        <v>45734</v>
      </c>
      <c r="B1308" s="247" t="s">
        <v>331</v>
      </c>
      <c r="C1308" s="98" t="s">
        <v>108</v>
      </c>
      <c r="D1308" s="98"/>
      <c r="E1308" s="247"/>
      <c r="F1308" s="247" t="s">
        <v>45</v>
      </c>
      <c r="G1308" s="247" t="s">
        <v>7</v>
      </c>
      <c r="H1308" s="247" t="s">
        <v>321</v>
      </c>
      <c r="I1308" s="248" t="s">
        <v>23</v>
      </c>
      <c r="J1308" s="246">
        <v>45893</v>
      </c>
      <c r="K1308" s="249">
        <v>20</v>
      </c>
      <c r="L1308" s="250">
        <v>20</v>
      </c>
      <c r="M1308" s="251">
        <v>225</v>
      </c>
      <c r="N1308" s="252">
        <v>0</v>
      </c>
      <c r="O1308" s="252">
        <v>0</v>
      </c>
      <c r="P1308" s="253">
        <f>SUM(Table1[[#This Row],[BASE_FARE]:[SURCHARGES]])*Table1[[#This Row],[SEATS_BOOKED]]</f>
        <v>4500</v>
      </c>
      <c r="Q1308" s="247" t="s">
        <v>109</v>
      </c>
      <c r="R1308" s="249" t="s">
        <v>198</v>
      </c>
      <c r="S1308" s="247" t="str">
        <f>LEFT(Table1[[#This Row],[SECTOR]],3)</f>
        <v>NAP</v>
      </c>
      <c r="T1308" s="247" t="str">
        <f>RIGHT(Table1[[#This Row],[SECTOR]],3)</f>
        <v>SSH</v>
      </c>
      <c r="U1308" s="247" t="str">
        <f t="shared" si="29"/>
        <v>NAP</v>
      </c>
      <c r="V1308" s="247">
        <f>WEEKDAY(Table1[[#This Row],[FLIGHT_DATE]],2)</f>
        <v>7</v>
      </c>
      <c r="W1308" s="247">
        <f>Table1[[#This Row],[FLIGHT_DATE]]-Table1[[#This Row],[DATE_BOOKED]]</f>
        <v>159</v>
      </c>
    </row>
    <row r="1309" spans="1:23" x14ac:dyDescent="0.25">
      <c r="A1309" s="246">
        <v>45734</v>
      </c>
      <c r="B1309" s="247" t="s">
        <v>331</v>
      </c>
      <c r="C1309" s="98" t="s">
        <v>108</v>
      </c>
      <c r="D1309" s="98"/>
      <c r="E1309" s="247"/>
      <c r="F1309" s="247" t="s">
        <v>45</v>
      </c>
      <c r="G1309" s="247" t="s">
        <v>7</v>
      </c>
      <c r="H1309" s="247" t="s">
        <v>321</v>
      </c>
      <c r="I1309" s="248" t="s">
        <v>23</v>
      </c>
      <c r="J1309" s="246">
        <v>45900</v>
      </c>
      <c r="K1309" s="249">
        <v>20</v>
      </c>
      <c r="L1309" s="250">
        <v>20</v>
      </c>
      <c r="M1309" s="251">
        <v>225</v>
      </c>
      <c r="N1309" s="252">
        <v>0</v>
      </c>
      <c r="O1309" s="252">
        <v>0</v>
      </c>
      <c r="P1309" s="253">
        <f>SUM(Table1[[#This Row],[BASE_FARE]:[SURCHARGES]])*Table1[[#This Row],[SEATS_BOOKED]]</f>
        <v>4500</v>
      </c>
      <c r="Q1309" s="247" t="s">
        <v>109</v>
      </c>
      <c r="R1309" s="249" t="s">
        <v>198</v>
      </c>
      <c r="S1309" s="247" t="str">
        <f>LEFT(Table1[[#This Row],[SECTOR]],3)</f>
        <v>NAP</v>
      </c>
      <c r="T1309" s="247" t="str">
        <f>RIGHT(Table1[[#This Row],[SECTOR]],3)</f>
        <v>SSH</v>
      </c>
      <c r="U1309" s="247" t="str">
        <f t="shared" si="29"/>
        <v>NAP</v>
      </c>
      <c r="V1309" s="247">
        <f>WEEKDAY(Table1[[#This Row],[FLIGHT_DATE]],2)</f>
        <v>7</v>
      </c>
      <c r="W1309" s="247">
        <f>Table1[[#This Row],[FLIGHT_DATE]]-Table1[[#This Row],[DATE_BOOKED]]</f>
        <v>166</v>
      </c>
    </row>
    <row r="1310" spans="1:23" x14ac:dyDescent="0.25">
      <c r="A1310" s="246">
        <v>45734</v>
      </c>
      <c r="B1310" s="247" t="s">
        <v>331</v>
      </c>
      <c r="C1310" s="98" t="s">
        <v>108</v>
      </c>
      <c r="D1310" s="98"/>
      <c r="E1310" s="247"/>
      <c r="F1310" s="247" t="s">
        <v>45</v>
      </c>
      <c r="G1310" s="247" t="s">
        <v>7</v>
      </c>
      <c r="H1310" s="247" t="s">
        <v>321</v>
      </c>
      <c r="I1310" s="248" t="s">
        <v>23</v>
      </c>
      <c r="J1310" s="246">
        <v>45907</v>
      </c>
      <c r="K1310" s="249">
        <v>20</v>
      </c>
      <c r="L1310" s="250">
        <v>20</v>
      </c>
      <c r="M1310" s="251">
        <v>225</v>
      </c>
      <c r="N1310" s="252">
        <v>0</v>
      </c>
      <c r="O1310" s="252">
        <v>0</v>
      </c>
      <c r="P1310" s="253">
        <f>SUM(Table1[[#This Row],[BASE_FARE]:[SURCHARGES]])*Table1[[#This Row],[SEATS_BOOKED]]</f>
        <v>4500</v>
      </c>
      <c r="Q1310" s="247" t="s">
        <v>109</v>
      </c>
      <c r="R1310" s="249" t="s">
        <v>198</v>
      </c>
      <c r="S1310" s="247" t="str">
        <f>LEFT(Table1[[#This Row],[SECTOR]],3)</f>
        <v>NAP</v>
      </c>
      <c r="T1310" s="247" t="str">
        <f>RIGHT(Table1[[#This Row],[SECTOR]],3)</f>
        <v>SSH</v>
      </c>
      <c r="U1310" s="247" t="str">
        <f t="shared" si="29"/>
        <v>NAP</v>
      </c>
      <c r="V1310" s="247">
        <f>WEEKDAY(Table1[[#This Row],[FLIGHT_DATE]],2)</f>
        <v>7</v>
      </c>
      <c r="W1310" s="247">
        <f>Table1[[#This Row],[FLIGHT_DATE]]-Table1[[#This Row],[DATE_BOOKED]]</f>
        <v>173</v>
      </c>
    </row>
    <row r="1311" spans="1:23" x14ac:dyDescent="0.25">
      <c r="A1311" s="246">
        <v>45734</v>
      </c>
      <c r="B1311" s="247" t="s">
        <v>331</v>
      </c>
      <c r="C1311" s="98" t="s">
        <v>108</v>
      </c>
      <c r="D1311" s="98"/>
      <c r="E1311" s="247"/>
      <c r="F1311" s="247" t="s">
        <v>45</v>
      </c>
      <c r="G1311" s="247" t="s">
        <v>8</v>
      </c>
      <c r="H1311" s="247" t="s">
        <v>323</v>
      </c>
      <c r="I1311" s="248" t="s">
        <v>24</v>
      </c>
      <c r="J1311" s="246">
        <v>45872</v>
      </c>
      <c r="K1311" s="249">
        <v>20</v>
      </c>
      <c r="L1311" s="250">
        <v>20</v>
      </c>
      <c r="M1311" s="251">
        <v>225</v>
      </c>
      <c r="N1311" s="252">
        <v>0</v>
      </c>
      <c r="O1311" s="252">
        <v>0</v>
      </c>
      <c r="P1311" s="253">
        <f>SUM(Table1[[#This Row],[BASE_FARE]:[SURCHARGES]])*Table1[[#This Row],[SEATS_BOOKED]]</f>
        <v>4500</v>
      </c>
      <c r="Q1311" s="247" t="s">
        <v>109</v>
      </c>
      <c r="R1311" s="249" t="s">
        <v>198</v>
      </c>
      <c r="S1311" s="247" t="str">
        <f>LEFT(Table1[[#This Row],[SECTOR]],3)</f>
        <v>SSH</v>
      </c>
      <c r="T1311" s="247" t="str">
        <f>RIGHT(Table1[[#This Row],[SECTOR]],3)</f>
        <v>NAP</v>
      </c>
      <c r="U1311" s="247" t="str">
        <f t="shared" si="29"/>
        <v>NAP</v>
      </c>
      <c r="V1311" s="247">
        <f>WEEKDAY(Table1[[#This Row],[FLIGHT_DATE]],2)</f>
        <v>7</v>
      </c>
      <c r="W1311" s="247">
        <f>Table1[[#This Row],[FLIGHT_DATE]]-Table1[[#This Row],[DATE_BOOKED]]</f>
        <v>138</v>
      </c>
    </row>
    <row r="1312" spans="1:23" x14ac:dyDescent="0.25">
      <c r="A1312" s="246">
        <v>45734</v>
      </c>
      <c r="B1312" s="247" t="s">
        <v>331</v>
      </c>
      <c r="C1312" s="98" t="s">
        <v>108</v>
      </c>
      <c r="D1312" s="98"/>
      <c r="E1312" s="247"/>
      <c r="F1312" s="247" t="s">
        <v>45</v>
      </c>
      <c r="G1312" s="247" t="s">
        <v>8</v>
      </c>
      <c r="H1312" s="247" t="s">
        <v>323</v>
      </c>
      <c r="I1312" s="248" t="s">
        <v>24</v>
      </c>
      <c r="J1312" s="246">
        <v>45879</v>
      </c>
      <c r="K1312" s="249">
        <v>20</v>
      </c>
      <c r="L1312" s="250">
        <v>20</v>
      </c>
      <c r="M1312" s="251">
        <v>225</v>
      </c>
      <c r="N1312" s="252">
        <v>0</v>
      </c>
      <c r="O1312" s="252">
        <v>0</v>
      </c>
      <c r="P1312" s="253">
        <f>SUM(Table1[[#This Row],[BASE_FARE]:[SURCHARGES]])*Table1[[#This Row],[SEATS_BOOKED]]</f>
        <v>4500</v>
      </c>
      <c r="Q1312" s="247" t="s">
        <v>109</v>
      </c>
      <c r="R1312" s="249" t="s">
        <v>198</v>
      </c>
      <c r="S1312" s="247" t="str">
        <f>LEFT(Table1[[#This Row],[SECTOR]],3)</f>
        <v>SSH</v>
      </c>
      <c r="T1312" s="247" t="str">
        <f>RIGHT(Table1[[#This Row],[SECTOR]],3)</f>
        <v>NAP</v>
      </c>
      <c r="U1312" s="247" t="str">
        <f t="shared" si="29"/>
        <v>NAP</v>
      </c>
      <c r="V1312" s="247">
        <f>WEEKDAY(Table1[[#This Row],[FLIGHT_DATE]],2)</f>
        <v>7</v>
      </c>
      <c r="W1312" s="247">
        <f>Table1[[#This Row],[FLIGHT_DATE]]-Table1[[#This Row],[DATE_BOOKED]]</f>
        <v>145</v>
      </c>
    </row>
    <row r="1313" spans="1:23" x14ac:dyDescent="0.25">
      <c r="A1313" s="246">
        <v>45734</v>
      </c>
      <c r="B1313" s="247" t="s">
        <v>331</v>
      </c>
      <c r="C1313" s="98" t="s">
        <v>108</v>
      </c>
      <c r="D1313" s="98"/>
      <c r="E1313" s="247"/>
      <c r="F1313" s="247" t="s">
        <v>45</v>
      </c>
      <c r="G1313" s="247" t="s">
        <v>8</v>
      </c>
      <c r="H1313" s="247" t="s">
        <v>323</v>
      </c>
      <c r="I1313" s="248" t="s">
        <v>24</v>
      </c>
      <c r="J1313" s="246">
        <v>45886</v>
      </c>
      <c r="K1313" s="249">
        <v>20</v>
      </c>
      <c r="L1313" s="250">
        <v>20</v>
      </c>
      <c r="M1313" s="251">
        <v>225</v>
      </c>
      <c r="N1313" s="252">
        <v>0</v>
      </c>
      <c r="O1313" s="252">
        <v>0</v>
      </c>
      <c r="P1313" s="253">
        <f>SUM(Table1[[#This Row],[BASE_FARE]:[SURCHARGES]])*Table1[[#This Row],[SEATS_BOOKED]]</f>
        <v>4500</v>
      </c>
      <c r="Q1313" s="247" t="s">
        <v>109</v>
      </c>
      <c r="R1313" s="249" t="s">
        <v>198</v>
      </c>
      <c r="S1313" s="247" t="str">
        <f>LEFT(Table1[[#This Row],[SECTOR]],3)</f>
        <v>SSH</v>
      </c>
      <c r="T1313" s="247" t="str">
        <f>RIGHT(Table1[[#This Row],[SECTOR]],3)</f>
        <v>NAP</v>
      </c>
      <c r="U1313" s="247" t="str">
        <f t="shared" si="29"/>
        <v>NAP</v>
      </c>
      <c r="V1313" s="247">
        <f>WEEKDAY(Table1[[#This Row],[FLIGHT_DATE]],2)</f>
        <v>7</v>
      </c>
      <c r="W1313" s="247">
        <f>Table1[[#This Row],[FLIGHT_DATE]]-Table1[[#This Row],[DATE_BOOKED]]</f>
        <v>152</v>
      </c>
    </row>
    <row r="1314" spans="1:23" x14ac:dyDescent="0.25">
      <c r="A1314" s="246">
        <v>45734</v>
      </c>
      <c r="B1314" s="247" t="s">
        <v>331</v>
      </c>
      <c r="C1314" s="98" t="s">
        <v>108</v>
      </c>
      <c r="D1314" s="98"/>
      <c r="E1314" s="247"/>
      <c r="F1314" s="247" t="s">
        <v>45</v>
      </c>
      <c r="G1314" s="247" t="s">
        <v>8</v>
      </c>
      <c r="H1314" s="247" t="s">
        <v>323</v>
      </c>
      <c r="I1314" s="248" t="s">
        <v>24</v>
      </c>
      <c r="J1314" s="246">
        <v>45893</v>
      </c>
      <c r="K1314" s="249">
        <v>20</v>
      </c>
      <c r="L1314" s="250">
        <v>20</v>
      </c>
      <c r="M1314" s="251">
        <v>225</v>
      </c>
      <c r="N1314" s="252">
        <v>0</v>
      </c>
      <c r="O1314" s="252">
        <v>0</v>
      </c>
      <c r="P1314" s="253">
        <f>SUM(Table1[[#This Row],[BASE_FARE]:[SURCHARGES]])*Table1[[#This Row],[SEATS_BOOKED]]</f>
        <v>4500</v>
      </c>
      <c r="Q1314" s="247" t="s">
        <v>109</v>
      </c>
      <c r="R1314" s="249" t="s">
        <v>198</v>
      </c>
      <c r="S1314" s="247" t="str">
        <f>LEFT(Table1[[#This Row],[SECTOR]],3)</f>
        <v>SSH</v>
      </c>
      <c r="T1314" s="247" t="str">
        <f>RIGHT(Table1[[#This Row],[SECTOR]],3)</f>
        <v>NAP</v>
      </c>
      <c r="U1314" s="247" t="str">
        <f t="shared" si="29"/>
        <v>NAP</v>
      </c>
      <c r="V1314" s="247">
        <f>WEEKDAY(Table1[[#This Row],[FLIGHT_DATE]],2)</f>
        <v>7</v>
      </c>
      <c r="W1314" s="247">
        <f>Table1[[#This Row],[FLIGHT_DATE]]-Table1[[#This Row],[DATE_BOOKED]]</f>
        <v>159</v>
      </c>
    </row>
    <row r="1315" spans="1:23" x14ac:dyDescent="0.25">
      <c r="A1315" s="246">
        <v>45734</v>
      </c>
      <c r="B1315" s="247" t="s">
        <v>331</v>
      </c>
      <c r="C1315" s="98" t="s">
        <v>108</v>
      </c>
      <c r="D1315" s="98"/>
      <c r="E1315" s="247"/>
      <c r="F1315" s="247" t="s">
        <v>45</v>
      </c>
      <c r="G1315" s="247" t="s">
        <v>8</v>
      </c>
      <c r="H1315" s="247" t="s">
        <v>323</v>
      </c>
      <c r="I1315" s="248" t="s">
        <v>24</v>
      </c>
      <c r="J1315" s="246">
        <v>45900</v>
      </c>
      <c r="K1315" s="249">
        <v>20</v>
      </c>
      <c r="L1315" s="250">
        <v>20</v>
      </c>
      <c r="M1315" s="251">
        <v>225</v>
      </c>
      <c r="N1315" s="252">
        <v>0</v>
      </c>
      <c r="O1315" s="252">
        <v>0</v>
      </c>
      <c r="P1315" s="253">
        <f>SUM(Table1[[#This Row],[BASE_FARE]:[SURCHARGES]])*Table1[[#This Row],[SEATS_BOOKED]]</f>
        <v>4500</v>
      </c>
      <c r="Q1315" s="247" t="s">
        <v>109</v>
      </c>
      <c r="R1315" s="249" t="s">
        <v>198</v>
      </c>
      <c r="S1315" s="247" t="str">
        <f>LEFT(Table1[[#This Row],[SECTOR]],3)</f>
        <v>SSH</v>
      </c>
      <c r="T1315" s="247" t="str">
        <f>RIGHT(Table1[[#This Row],[SECTOR]],3)</f>
        <v>NAP</v>
      </c>
      <c r="U1315" s="247" t="str">
        <f t="shared" si="29"/>
        <v>NAP</v>
      </c>
      <c r="V1315" s="247">
        <f>WEEKDAY(Table1[[#This Row],[FLIGHT_DATE]],2)</f>
        <v>7</v>
      </c>
      <c r="W1315" s="247">
        <f>Table1[[#This Row],[FLIGHT_DATE]]-Table1[[#This Row],[DATE_BOOKED]]</f>
        <v>166</v>
      </c>
    </row>
    <row r="1316" spans="1:23" x14ac:dyDescent="0.25">
      <c r="A1316" s="246">
        <v>45734</v>
      </c>
      <c r="B1316" s="247" t="s">
        <v>331</v>
      </c>
      <c r="C1316" s="98" t="s">
        <v>108</v>
      </c>
      <c r="D1316" s="98"/>
      <c r="E1316" s="247"/>
      <c r="F1316" s="247" t="s">
        <v>45</v>
      </c>
      <c r="G1316" s="247" t="s">
        <v>8</v>
      </c>
      <c r="H1316" s="247" t="s">
        <v>323</v>
      </c>
      <c r="I1316" s="248" t="s">
        <v>24</v>
      </c>
      <c r="J1316" s="246">
        <v>45907</v>
      </c>
      <c r="K1316" s="249">
        <v>20</v>
      </c>
      <c r="L1316" s="250">
        <v>20</v>
      </c>
      <c r="M1316" s="251">
        <v>225</v>
      </c>
      <c r="N1316" s="252">
        <v>0</v>
      </c>
      <c r="O1316" s="252">
        <v>0</v>
      </c>
      <c r="P1316" s="253">
        <f>SUM(Table1[[#This Row],[BASE_FARE]:[SURCHARGES]])*Table1[[#This Row],[SEATS_BOOKED]]</f>
        <v>4500</v>
      </c>
      <c r="Q1316" s="247" t="s">
        <v>109</v>
      </c>
      <c r="R1316" s="249" t="s">
        <v>198</v>
      </c>
      <c r="S1316" s="247" t="str">
        <f>LEFT(Table1[[#This Row],[SECTOR]],3)</f>
        <v>SSH</v>
      </c>
      <c r="T1316" s="247" t="str">
        <f>RIGHT(Table1[[#This Row],[SECTOR]],3)</f>
        <v>NAP</v>
      </c>
      <c r="U1316" s="247" t="str">
        <f t="shared" si="29"/>
        <v>NAP</v>
      </c>
      <c r="V1316" s="247">
        <f>WEEKDAY(Table1[[#This Row],[FLIGHT_DATE]],2)</f>
        <v>7</v>
      </c>
      <c r="W1316" s="247">
        <f>Table1[[#This Row],[FLIGHT_DATE]]-Table1[[#This Row],[DATE_BOOKED]]</f>
        <v>173</v>
      </c>
    </row>
    <row r="1317" spans="1:23" x14ac:dyDescent="0.25">
      <c r="A1317" s="246">
        <v>45734</v>
      </c>
      <c r="B1317" s="247" t="s">
        <v>331</v>
      </c>
      <c r="C1317" s="98" t="s">
        <v>108</v>
      </c>
      <c r="D1317" s="98"/>
      <c r="E1317" s="247"/>
      <c r="F1317" s="247" t="s">
        <v>45</v>
      </c>
      <c r="G1317" s="247" t="s">
        <v>8</v>
      </c>
      <c r="H1317" s="247" t="s">
        <v>323</v>
      </c>
      <c r="I1317" s="248" t="s">
        <v>24</v>
      </c>
      <c r="J1317" s="246">
        <v>45914</v>
      </c>
      <c r="K1317" s="249">
        <v>20</v>
      </c>
      <c r="L1317" s="250">
        <v>20</v>
      </c>
      <c r="M1317" s="251">
        <v>225</v>
      </c>
      <c r="N1317" s="252">
        <v>0</v>
      </c>
      <c r="O1317" s="252">
        <v>0</v>
      </c>
      <c r="P1317" s="253">
        <f>SUM(Table1[[#This Row],[BASE_FARE]:[SURCHARGES]])*Table1[[#This Row],[SEATS_BOOKED]]</f>
        <v>4500</v>
      </c>
      <c r="Q1317" s="247" t="s">
        <v>109</v>
      </c>
      <c r="R1317" s="249" t="s">
        <v>198</v>
      </c>
      <c r="S1317" s="247" t="str">
        <f>LEFT(Table1[[#This Row],[SECTOR]],3)</f>
        <v>SSH</v>
      </c>
      <c r="T1317" s="247" t="str">
        <f>RIGHT(Table1[[#This Row],[SECTOR]],3)</f>
        <v>NAP</v>
      </c>
      <c r="U1317" s="247" t="str">
        <f t="shared" si="29"/>
        <v>NAP</v>
      </c>
      <c r="V1317" s="247">
        <f>WEEKDAY(Table1[[#This Row],[FLIGHT_DATE]],2)</f>
        <v>7</v>
      </c>
      <c r="W1317" s="247">
        <f>Table1[[#This Row],[FLIGHT_DATE]]-Table1[[#This Row],[DATE_BOOKED]]</f>
        <v>180</v>
      </c>
    </row>
    <row r="1318" spans="1:23" x14ac:dyDescent="0.25">
      <c r="A1318" s="246">
        <v>45734</v>
      </c>
      <c r="B1318" s="247" t="s">
        <v>281</v>
      </c>
      <c r="C1318" s="98" t="s">
        <v>153</v>
      </c>
      <c r="D1318" s="98"/>
      <c r="E1318" s="247" t="s">
        <v>569</v>
      </c>
      <c r="F1318" s="247" t="s">
        <v>45</v>
      </c>
      <c r="G1318" s="247" t="s">
        <v>7</v>
      </c>
      <c r="H1318" s="247" t="s">
        <v>115</v>
      </c>
      <c r="I1318" s="248" t="s">
        <v>23</v>
      </c>
      <c r="J1318" s="246">
        <v>45774</v>
      </c>
      <c r="K1318" s="249">
        <v>1</v>
      </c>
      <c r="L1318" s="250">
        <v>1</v>
      </c>
      <c r="M1318" s="251">
        <v>245</v>
      </c>
      <c r="N1318" s="252">
        <v>0</v>
      </c>
      <c r="O1318" s="252">
        <v>0</v>
      </c>
      <c r="P1318" s="253">
        <f>SUM(Table1[[#This Row],[BASE_FARE]:[SURCHARGES]])*Table1[[#This Row],[SEATS_BOOKED]]</f>
        <v>245</v>
      </c>
      <c r="Q1318" s="247" t="s">
        <v>109</v>
      </c>
      <c r="R1318" s="249" t="s">
        <v>154</v>
      </c>
      <c r="S1318" s="247" t="str">
        <f>LEFT(Table1[[#This Row],[SECTOR]],3)</f>
        <v>NAP</v>
      </c>
      <c r="T1318" s="247" t="str">
        <f>RIGHT(Table1[[#This Row],[SECTOR]],3)</f>
        <v>SSH</v>
      </c>
      <c r="U1318" s="247" t="str">
        <f>IF(AND(S1318&lt;&gt;"SSH", S1318&lt;&gt;"RMF", S1318&lt;&gt;"CAI", S1318&lt;&gt;"HRG", S1318&lt;&gt;"LXR", S1318&lt;&gt;"DXB", OR(T1318="SSH", T1318="RMF", T1318="CAI", T1318="HRG", T1318="LXR", T1318="DXB")), S1318,
    IF(AND(T1318&lt;&gt;"SSH", T1318&lt;&gt;"RMF", T1318&lt;&gt;"CAI", T1318&lt;&gt;"HRG", T1318&lt;&gt;"LXR", T1318&lt;&gt;"DXB", OR(S1318="SSH", S1318="RMF", S1318="CAI", S1318="HRG", S1318="LXR", S1318="DXB")), T1318,
    "VIE"))</f>
        <v>NAP</v>
      </c>
      <c r="V1318" s="247">
        <f>WEEKDAY(Table1[[#This Row],[FLIGHT_DATE]],2)</f>
        <v>7</v>
      </c>
      <c r="W1318" s="247">
        <f>Table1[[#This Row],[FLIGHT_DATE]]-Table1[[#This Row],[DATE_BOOKED]]</f>
        <v>40</v>
      </c>
    </row>
    <row r="1319" spans="1:23" x14ac:dyDescent="0.25">
      <c r="A1319" s="246">
        <v>45734</v>
      </c>
      <c r="B1319" s="247" t="s">
        <v>281</v>
      </c>
      <c r="C1319" s="98" t="s">
        <v>153</v>
      </c>
      <c r="D1319" s="98"/>
      <c r="E1319" s="247" t="s">
        <v>569</v>
      </c>
      <c r="F1319" s="247" t="s">
        <v>45</v>
      </c>
      <c r="G1319" s="247" t="s">
        <v>8</v>
      </c>
      <c r="H1319" s="247" t="s">
        <v>116</v>
      </c>
      <c r="I1319" s="248" t="s">
        <v>24</v>
      </c>
      <c r="J1319" s="246">
        <v>45781</v>
      </c>
      <c r="K1319" s="249">
        <v>1</v>
      </c>
      <c r="L1319" s="250">
        <v>1</v>
      </c>
      <c r="M1319" s="251">
        <v>245</v>
      </c>
      <c r="N1319" s="252">
        <v>0</v>
      </c>
      <c r="O1319" s="252">
        <v>0</v>
      </c>
      <c r="P1319" s="253">
        <f>SUM(Table1[[#This Row],[BASE_FARE]:[SURCHARGES]])*Table1[[#This Row],[SEATS_BOOKED]]</f>
        <v>245</v>
      </c>
      <c r="Q1319" s="247" t="s">
        <v>109</v>
      </c>
      <c r="R1319" s="249" t="s">
        <v>154</v>
      </c>
      <c r="S1319" s="247" t="str">
        <f>LEFT(Table1[[#This Row],[SECTOR]],3)</f>
        <v>SSH</v>
      </c>
      <c r="T1319" s="247" t="str">
        <f>RIGHT(Table1[[#This Row],[SECTOR]],3)</f>
        <v>NAP</v>
      </c>
      <c r="U1319" s="247" t="str">
        <f>IF(AND(S1319&lt;&gt;"SSH", S1319&lt;&gt;"RMF", S1319&lt;&gt;"CAI", S1319&lt;&gt;"HRG", S1319&lt;&gt;"LXR", S1319&lt;&gt;"DXB", OR(T1319="SSH", T1319="RMF", T1319="CAI", T1319="HRG", T1319="LXR", T1319="DXB")), S1319,
    IF(AND(T1319&lt;&gt;"SSH", T1319&lt;&gt;"RMF", T1319&lt;&gt;"CAI", T1319&lt;&gt;"HRG", T1319&lt;&gt;"LXR", T1319&lt;&gt;"DXB", OR(S1319="SSH", S1319="RMF", S1319="CAI", S1319="HRG", S1319="LXR", S1319="DXB")), T1319,
    "VIE"))</f>
        <v>NAP</v>
      </c>
      <c r="V1319" s="247">
        <f>WEEKDAY(Table1[[#This Row],[FLIGHT_DATE]],2)</f>
        <v>7</v>
      </c>
      <c r="W1319" s="247">
        <f>Table1[[#This Row],[FLIGHT_DATE]]-Table1[[#This Row],[DATE_BOOKED]]</f>
        <v>47</v>
      </c>
    </row>
    <row r="1320" spans="1:23" x14ac:dyDescent="0.25">
      <c r="A1320" s="246">
        <v>45735</v>
      </c>
      <c r="B1320" s="247" t="s">
        <v>570</v>
      </c>
      <c r="C1320" s="98" t="s">
        <v>108</v>
      </c>
      <c r="D1320" s="98"/>
      <c r="E1320" s="247"/>
      <c r="F1320" s="247" t="s">
        <v>45</v>
      </c>
      <c r="G1320" s="247" t="s">
        <v>7</v>
      </c>
      <c r="H1320" s="247" t="s">
        <v>292</v>
      </c>
      <c r="I1320" s="248" t="s">
        <v>290</v>
      </c>
      <c r="J1320" s="246">
        <v>45836</v>
      </c>
      <c r="K1320" s="249">
        <v>24</v>
      </c>
      <c r="L1320" s="250">
        <v>24</v>
      </c>
      <c r="M1320" s="251">
        <v>195</v>
      </c>
      <c r="N1320" s="252">
        <v>0</v>
      </c>
      <c r="O1320" s="252">
        <v>0</v>
      </c>
      <c r="P1320" s="253">
        <f>SUM(Table1[[#This Row],[BASE_FARE]:[SURCHARGES]])*Table1[[#This Row],[SEATS_BOOKED]]</f>
        <v>4680</v>
      </c>
      <c r="Q1320" s="247" t="s">
        <v>109</v>
      </c>
      <c r="R1320" s="249" t="s">
        <v>198</v>
      </c>
      <c r="S1320" s="247" t="str">
        <f>LEFT(Table1[[#This Row],[SECTOR]],3)</f>
        <v>BRI</v>
      </c>
      <c r="T1320" s="247" t="str">
        <f>RIGHT(Table1[[#This Row],[SECTOR]],3)</f>
        <v>SSH</v>
      </c>
      <c r="U1320" s="247" t="str">
        <f t="shared" ref="U1320:U1383" si="30">IF(AND(S1320&lt;&gt;"SSH", S1320&lt;&gt;"RMF", S1320&lt;&gt;"CAI", S1320&lt;&gt;"HRG", S1320&lt;&gt;"LXR", S1320&lt;&gt;"DXB", OR(T1320="SSH", T1320="RMF", T1320="CAI", T1320="HRG", T1320="LXR", T1320="DXB")), S1320,
    IF(AND(T1320&lt;&gt;"SSH", T1320&lt;&gt;"RMF", T1320&lt;&gt;"CAI", T1320&lt;&gt;"HRG", T1320&lt;&gt;"LXR", T1320&lt;&gt;"DXB", OR(S1320="SSH", S1320="RMF", S1320="CAI", S1320="HRG", S1320="LXR", S1320="DXB")), T1320,
    "VIE"))</f>
        <v>BRI</v>
      </c>
      <c r="V1320" s="247">
        <f>WEEKDAY(Table1[[#This Row],[FLIGHT_DATE]],2)</f>
        <v>6</v>
      </c>
      <c r="W1320" s="247">
        <f>Table1[[#This Row],[FLIGHT_DATE]]-Table1[[#This Row],[DATE_BOOKED]]</f>
        <v>101</v>
      </c>
    </row>
    <row r="1321" spans="1:23" x14ac:dyDescent="0.25">
      <c r="A1321" s="246">
        <v>45735</v>
      </c>
      <c r="B1321" s="247" t="s">
        <v>570</v>
      </c>
      <c r="C1321" s="98" t="s">
        <v>108</v>
      </c>
      <c r="D1321" s="98"/>
      <c r="E1321" s="247"/>
      <c r="F1321" s="247" t="s">
        <v>45</v>
      </c>
      <c r="G1321" s="247" t="s">
        <v>7</v>
      </c>
      <c r="H1321" s="247" t="s">
        <v>292</v>
      </c>
      <c r="I1321" s="248" t="s">
        <v>290</v>
      </c>
      <c r="J1321" s="246">
        <v>45843</v>
      </c>
      <c r="K1321" s="249">
        <v>24</v>
      </c>
      <c r="L1321" s="250">
        <v>24</v>
      </c>
      <c r="M1321" s="251">
        <v>195</v>
      </c>
      <c r="N1321" s="252">
        <v>0</v>
      </c>
      <c r="O1321" s="252">
        <v>0</v>
      </c>
      <c r="P1321" s="253">
        <f>SUM(Table1[[#This Row],[BASE_FARE]:[SURCHARGES]])*Table1[[#This Row],[SEATS_BOOKED]]</f>
        <v>4680</v>
      </c>
      <c r="Q1321" s="247" t="s">
        <v>109</v>
      </c>
      <c r="R1321" s="249" t="s">
        <v>198</v>
      </c>
      <c r="S1321" s="247" t="str">
        <f>LEFT(Table1[[#This Row],[SECTOR]],3)</f>
        <v>BRI</v>
      </c>
      <c r="T1321" s="247" t="str">
        <f>RIGHT(Table1[[#This Row],[SECTOR]],3)</f>
        <v>SSH</v>
      </c>
      <c r="U1321" s="247" t="str">
        <f t="shared" si="30"/>
        <v>BRI</v>
      </c>
      <c r="V1321" s="247">
        <f>WEEKDAY(Table1[[#This Row],[FLIGHT_DATE]],2)</f>
        <v>6</v>
      </c>
      <c r="W1321" s="247">
        <f>Table1[[#This Row],[FLIGHT_DATE]]-Table1[[#This Row],[DATE_BOOKED]]</f>
        <v>108</v>
      </c>
    </row>
    <row r="1322" spans="1:23" x14ac:dyDescent="0.25">
      <c r="A1322" s="246">
        <v>45735</v>
      </c>
      <c r="B1322" s="247" t="s">
        <v>570</v>
      </c>
      <c r="C1322" s="98" t="s">
        <v>108</v>
      </c>
      <c r="D1322" s="98"/>
      <c r="E1322" s="247"/>
      <c r="F1322" s="247" t="s">
        <v>45</v>
      </c>
      <c r="G1322" s="247" t="s">
        <v>7</v>
      </c>
      <c r="H1322" s="247" t="s">
        <v>292</v>
      </c>
      <c r="I1322" s="248" t="s">
        <v>290</v>
      </c>
      <c r="J1322" s="246">
        <v>45850</v>
      </c>
      <c r="K1322" s="249">
        <v>24</v>
      </c>
      <c r="L1322" s="250">
        <v>24</v>
      </c>
      <c r="M1322" s="251">
        <v>195</v>
      </c>
      <c r="N1322" s="252">
        <v>0</v>
      </c>
      <c r="O1322" s="252">
        <v>0</v>
      </c>
      <c r="P1322" s="253">
        <f>SUM(Table1[[#This Row],[BASE_FARE]:[SURCHARGES]])*Table1[[#This Row],[SEATS_BOOKED]]</f>
        <v>4680</v>
      </c>
      <c r="Q1322" s="247" t="s">
        <v>109</v>
      </c>
      <c r="R1322" s="249" t="s">
        <v>198</v>
      </c>
      <c r="S1322" s="247" t="str">
        <f>LEFT(Table1[[#This Row],[SECTOR]],3)</f>
        <v>BRI</v>
      </c>
      <c r="T1322" s="247" t="str">
        <f>RIGHT(Table1[[#This Row],[SECTOR]],3)</f>
        <v>SSH</v>
      </c>
      <c r="U1322" s="247" t="str">
        <f t="shared" si="30"/>
        <v>BRI</v>
      </c>
      <c r="V1322" s="247">
        <f>WEEKDAY(Table1[[#This Row],[FLIGHT_DATE]],2)</f>
        <v>6</v>
      </c>
      <c r="W1322" s="247">
        <f>Table1[[#This Row],[FLIGHT_DATE]]-Table1[[#This Row],[DATE_BOOKED]]</f>
        <v>115</v>
      </c>
    </row>
    <row r="1323" spans="1:23" x14ac:dyDescent="0.25">
      <c r="A1323" s="246">
        <v>45735</v>
      </c>
      <c r="B1323" s="247" t="s">
        <v>570</v>
      </c>
      <c r="C1323" s="98" t="s">
        <v>108</v>
      </c>
      <c r="D1323" s="98"/>
      <c r="E1323" s="247"/>
      <c r="F1323" s="247" t="s">
        <v>45</v>
      </c>
      <c r="G1323" s="247" t="s">
        <v>7</v>
      </c>
      <c r="H1323" s="247" t="s">
        <v>292</v>
      </c>
      <c r="I1323" s="248" t="s">
        <v>290</v>
      </c>
      <c r="J1323" s="246">
        <v>45857</v>
      </c>
      <c r="K1323" s="249">
        <v>24</v>
      </c>
      <c r="L1323" s="250">
        <v>24</v>
      </c>
      <c r="M1323" s="251">
        <v>195</v>
      </c>
      <c r="N1323" s="252">
        <v>0</v>
      </c>
      <c r="O1323" s="252">
        <v>0</v>
      </c>
      <c r="P1323" s="253">
        <f>SUM(Table1[[#This Row],[BASE_FARE]:[SURCHARGES]])*Table1[[#This Row],[SEATS_BOOKED]]</f>
        <v>4680</v>
      </c>
      <c r="Q1323" s="247" t="s">
        <v>109</v>
      </c>
      <c r="R1323" s="249" t="s">
        <v>198</v>
      </c>
      <c r="S1323" s="247" t="str">
        <f>LEFT(Table1[[#This Row],[SECTOR]],3)</f>
        <v>BRI</v>
      </c>
      <c r="T1323" s="247" t="str">
        <f>RIGHT(Table1[[#This Row],[SECTOR]],3)</f>
        <v>SSH</v>
      </c>
      <c r="U1323" s="247" t="str">
        <f t="shared" si="30"/>
        <v>BRI</v>
      </c>
      <c r="V1323" s="247">
        <f>WEEKDAY(Table1[[#This Row],[FLIGHT_DATE]],2)</f>
        <v>6</v>
      </c>
      <c r="W1323" s="247">
        <f>Table1[[#This Row],[FLIGHT_DATE]]-Table1[[#This Row],[DATE_BOOKED]]</f>
        <v>122</v>
      </c>
    </row>
    <row r="1324" spans="1:23" x14ac:dyDescent="0.25">
      <c r="A1324" s="246">
        <v>45735</v>
      </c>
      <c r="B1324" s="247" t="s">
        <v>570</v>
      </c>
      <c r="C1324" s="98" t="s">
        <v>108</v>
      </c>
      <c r="D1324" s="98"/>
      <c r="E1324" s="247"/>
      <c r="F1324" s="247" t="s">
        <v>45</v>
      </c>
      <c r="G1324" s="247" t="s">
        <v>7</v>
      </c>
      <c r="H1324" s="247" t="s">
        <v>292</v>
      </c>
      <c r="I1324" s="248" t="s">
        <v>290</v>
      </c>
      <c r="J1324" s="246">
        <v>45864</v>
      </c>
      <c r="K1324" s="249">
        <v>24</v>
      </c>
      <c r="L1324" s="250">
        <v>24</v>
      </c>
      <c r="M1324" s="251">
        <v>195</v>
      </c>
      <c r="N1324" s="252">
        <v>0</v>
      </c>
      <c r="O1324" s="252">
        <v>0</v>
      </c>
      <c r="P1324" s="253">
        <f>SUM(Table1[[#This Row],[BASE_FARE]:[SURCHARGES]])*Table1[[#This Row],[SEATS_BOOKED]]</f>
        <v>4680</v>
      </c>
      <c r="Q1324" s="247" t="s">
        <v>109</v>
      </c>
      <c r="R1324" s="249" t="s">
        <v>198</v>
      </c>
      <c r="S1324" s="247" t="str">
        <f>LEFT(Table1[[#This Row],[SECTOR]],3)</f>
        <v>BRI</v>
      </c>
      <c r="T1324" s="247" t="str">
        <f>RIGHT(Table1[[#This Row],[SECTOR]],3)</f>
        <v>SSH</v>
      </c>
      <c r="U1324" s="247" t="str">
        <f t="shared" si="30"/>
        <v>BRI</v>
      </c>
      <c r="V1324" s="247">
        <f>WEEKDAY(Table1[[#This Row],[FLIGHT_DATE]],2)</f>
        <v>6</v>
      </c>
      <c r="W1324" s="247">
        <f>Table1[[#This Row],[FLIGHT_DATE]]-Table1[[#This Row],[DATE_BOOKED]]</f>
        <v>129</v>
      </c>
    </row>
    <row r="1325" spans="1:23" x14ac:dyDescent="0.25">
      <c r="A1325" s="246">
        <v>45735</v>
      </c>
      <c r="B1325" s="247" t="s">
        <v>570</v>
      </c>
      <c r="C1325" s="98" t="s">
        <v>108</v>
      </c>
      <c r="D1325" s="98"/>
      <c r="E1325" s="247"/>
      <c r="F1325" s="247" t="s">
        <v>45</v>
      </c>
      <c r="G1325" s="247" t="s">
        <v>7</v>
      </c>
      <c r="H1325" s="247" t="s">
        <v>292</v>
      </c>
      <c r="I1325" s="248" t="s">
        <v>290</v>
      </c>
      <c r="J1325" s="246">
        <v>45871</v>
      </c>
      <c r="K1325" s="249">
        <v>44</v>
      </c>
      <c r="L1325" s="250">
        <v>44</v>
      </c>
      <c r="M1325" s="251">
        <v>230</v>
      </c>
      <c r="N1325" s="252">
        <v>0</v>
      </c>
      <c r="O1325" s="252">
        <v>0</v>
      </c>
      <c r="P1325" s="253">
        <f>SUM(Table1[[#This Row],[BASE_FARE]:[SURCHARGES]])*Table1[[#This Row],[SEATS_BOOKED]]</f>
        <v>10120</v>
      </c>
      <c r="Q1325" s="247" t="s">
        <v>109</v>
      </c>
      <c r="R1325" s="249" t="s">
        <v>198</v>
      </c>
      <c r="S1325" s="247" t="str">
        <f>LEFT(Table1[[#This Row],[SECTOR]],3)</f>
        <v>BRI</v>
      </c>
      <c r="T1325" s="247" t="str">
        <f>RIGHT(Table1[[#This Row],[SECTOR]],3)</f>
        <v>SSH</v>
      </c>
      <c r="U1325" s="247" t="str">
        <f t="shared" si="30"/>
        <v>BRI</v>
      </c>
      <c r="V1325" s="247">
        <f>WEEKDAY(Table1[[#This Row],[FLIGHT_DATE]],2)</f>
        <v>6</v>
      </c>
      <c r="W1325" s="247">
        <f>Table1[[#This Row],[FLIGHT_DATE]]-Table1[[#This Row],[DATE_BOOKED]]</f>
        <v>136</v>
      </c>
    </row>
    <row r="1326" spans="1:23" x14ac:dyDescent="0.25">
      <c r="A1326" s="246">
        <v>45735</v>
      </c>
      <c r="B1326" s="247" t="s">
        <v>570</v>
      </c>
      <c r="C1326" s="98" t="s">
        <v>108</v>
      </c>
      <c r="D1326" s="98"/>
      <c r="E1326" s="247"/>
      <c r="F1326" s="247" t="s">
        <v>45</v>
      </c>
      <c r="G1326" s="247" t="s">
        <v>7</v>
      </c>
      <c r="H1326" s="247" t="s">
        <v>292</v>
      </c>
      <c r="I1326" s="248" t="s">
        <v>290</v>
      </c>
      <c r="J1326" s="246">
        <v>45878</v>
      </c>
      <c r="K1326" s="249">
        <v>44</v>
      </c>
      <c r="L1326" s="250">
        <v>44</v>
      </c>
      <c r="M1326" s="251">
        <v>230</v>
      </c>
      <c r="N1326" s="252">
        <v>0</v>
      </c>
      <c r="O1326" s="252">
        <v>0</v>
      </c>
      <c r="P1326" s="253">
        <f>SUM(Table1[[#This Row],[BASE_FARE]:[SURCHARGES]])*Table1[[#This Row],[SEATS_BOOKED]]</f>
        <v>10120</v>
      </c>
      <c r="Q1326" s="247" t="s">
        <v>109</v>
      </c>
      <c r="R1326" s="249" t="s">
        <v>198</v>
      </c>
      <c r="S1326" s="247" t="str">
        <f>LEFT(Table1[[#This Row],[SECTOR]],3)</f>
        <v>BRI</v>
      </c>
      <c r="T1326" s="247" t="str">
        <f>RIGHT(Table1[[#This Row],[SECTOR]],3)</f>
        <v>SSH</v>
      </c>
      <c r="U1326" s="247" t="str">
        <f t="shared" si="30"/>
        <v>BRI</v>
      </c>
      <c r="V1326" s="247">
        <f>WEEKDAY(Table1[[#This Row],[FLIGHT_DATE]],2)</f>
        <v>6</v>
      </c>
      <c r="W1326" s="247">
        <f>Table1[[#This Row],[FLIGHT_DATE]]-Table1[[#This Row],[DATE_BOOKED]]</f>
        <v>143</v>
      </c>
    </row>
    <row r="1327" spans="1:23" x14ac:dyDescent="0.25">
      <c r="A1327" s="246">
        <v>45735</v>
      </c>
      <c r="B1327" s="247" t="s">
        <v>570</v>
      </c>
      <c r="C1327" s="98" t="s">
        <v>108</v>
      </c>
      <c r="D1327" s="98"/>
      <c r="E1327" s="247"/>
      <c r="F1327" s="247" t="s">
        <v>45</v>
      </c>
      <c r="G1327" s="247" t="s">
        <v>7</v>
      </c>
      <c r="H1327" s="247" t="s">
        <v>292</v>
      </c>
      <c r="I1327" s="248" t="s">
        <v>290</v>
      </c>
      <c r="J1327" s="246">
        <v>45885</v>
      </c>
      <c r="K1327" s="249">
        <v>44</v>
      </c>
      <c r="L1327" s="250">
        <v>44</v>
      </c>
      <c r="M1327" s="251">
        <v>230</v>
      </c>
      <c r="N1327" s="252">
        <v>0</v>
      </c>
      <c r="O1327" s="252">
        <v>0</v>
      </c>
      <c r="P1327" s="253">
        <f>SUM(Table1[[#This Row],[BASE_FARE]:[SURCHARGES]])*Table1[[#This Row],[SEATS_BOOKED]]</f>
        <v>10120</v>
      </c>
      <c r="Q1327" s="247" t="s">
        <v>109</v>
      </c>
      <c r="R1327" s="249" t="s">
        <v>198</v>
      </c>
      <c r="S1327" s="247" t="str">
        <f>LEFT(Table1[[#This Row],[SECTOR]],3)</f>
        <v>BRI</v>
      </c>
      <c r="T1327" s="247" t="str">
        <f>RIGHT(Table1[[#This Row],[SECTOR]],3)</f>
        <v>SSH</v>
      </c>
      <c r="U1327" s="247" t="str">
        <f t="shared" si="30"/>
        <v>BRI</v>
      </c>
      <c r="V1327" s="247">
        <f>WEEKDAY(Table1[[#This Row],[FLIGHT_DATE]],2)</f>
        <v>6</v>
      </c>
      <c r="W1327" s="247">
        <f>Table1[[#This Row],[FLIGHT_DATE]]-Table1[[#This Row],[DATE_BOOKED]]</f>
        <v>150</v>
      </c>
    </row>
    <row r="1328" spans="1:23" x14ac:dyDescent="0.25">
      <c r="A1328" s="246">
        <v>45735</v>
      </c>
      <c r="B1328" s="247" t="s">
        <v>570</v>
      </c>
      <c r="C1328" s="98" t="s">
        <v>108</v>
      </c>
      <c r="D1328" s="98"/>
      <c r="E1328" s="247"/>
      <c r="F1328" s="247" t="s">
        <v>45</v>
      </c>
      <c r="G1328" s="247" t="s">
        <v>7</v>
      </c>
      <c r="H1328" s="247" t="s">
        <v>292</v>
      </c>
      <c r="I1328" s="248" t="s">
        <v>290</v>
      </c>
      <c r="J1328" s="246">
        <v>45892</v>
      </c>
      <c r="K1328" s="249">
        <v>44</v>
      </c>
      <c r="L1328" s="250">
        <v>44</v>
      </c>
      <c r="M1328" s="251">
        <v>230</v>
      </c>
      <c r="N1328" s="252">
        <v>0</v>
      </c>
      <c r="O1328" s="252">
        <v>0</v>
      </c>
      <c r="P1328" s="253">
        <f>SUM(Table1[[#This Row],[BASE_FARE]:[SURCHARGES]])*Table1[[#This Row],[SEATS_BOOKED]]</f>
        <v>10120</v>
      </c>
      <c r="Q1328" s="247" t="s">
        <v>109</v>
      </c>
      <c r="R1328" s="249" t="s">
        <v>198</v>
      </c>
      <c r="S1328" s="247" t="str">
        <f>LEFT(Table1[[#This Row],[SECTOR]],3)</f>
        <v>BRI</v>
      </c>
      <c r="T1328" s="247" t="str">
        <f>RIGHT(Table1[[#This Row],[SECTOR]],3)</f>
        <v>SSH</v>
      </c>
      <c r="U1328" s="247" t="str">
        <f t="shared" si="30"/>
        <v>BRI</v>
      </c>
      <c r="V1328" s="247">
        <f>WEEKDAY(Table1[[#This Row],[FLIGHT_DATE]],2)</f>
        <v>6</v>
      </c>
      <c r="W1328" s="247">
        <f>Table1[[#This Row],[FLIGHT_DATE]]-Table1[[#This Row],[DATE_BOOKED]]</f>
        <v>157</v>
      </c>
    </row>
    <row r="1329" spans="1:23" x14ac:dyDescent="0.25">
      <c r="A1329" s="246">
        <v>45735</v>
      </c>
      <c r="B1329" s="247" t="s">
        <v>570</v>
      </c>
      <c r="C1329" s="98" t="s">
        <v>108</v>
      </c>
      <c r="D1329" s="98"/>
      <c r="E1329" s="247"/>
      <c r="F1329" s="247" t="s">
        <v>45</v>
      </c>
      <c r="G1329" s="247" t="s">
        <v>7</v>
      </c>
      <c r="H1329" s="247" t="s">
        <v>292</v>
      </c>
      <c r="I1329" s="248" t="s">
        <v>290</v>
      </c>
      <c r="J1329" s="246">
        <v>45899</v>
      </c>
      <c r="K1329" s="249">
        <v>34</v>
      </c>
      <c r="L1329" s="250">
        <v>34</v>
      </c>
      <c r="M1329" s="251">
        <v>210</v>
      </c>
      <c r="N1329" s="252">
        <v>0</v>
      </c>
      <c r="O1329" s="252">
        <v>0</v>
      </c>
      <c r="P1329" s="253">
        <f>SUM(Table1[[#This Row],[BASE_FARE]:[SURCHARGES]])*Table1[[#This Row],[SEATS_BOOKED]]</f>
        <v>7140</v>
      </c>
      <c r="Q1329" s="247" t="s">
        <v>109</v>
      </c>
      <c r="R1329" s="249" t="s">
        <v>198</v>
      </c>
      <c r="S1329" s="247" t="str">
        <f>LEFT(Table1[[#This Row],[SECTOR]],3)</f>
        <v>BRI</v>
      </c>
      <c r="T1329" s="247" t="str">
        <f>RIGHT(Table1[[#This Row],[SECTOR]],3)</f>
        <v>SSH</v>
      </c>
      <c r="U1329" s="247" t="str">
        <f t="shared" si="30"/>
        <v>BRI</v>
      </c>
      <c r="V1329" s="247">
        <f>WEEKDAY(Table1[[#This Row],[FLIGHT_DATE]],2)</f>
        <v>6</v>
      </c>
      <c r="W1329" s="247">
        <f>Table1[[#This Row],[FLIGHT_DATE]]-Table1[[#This Row],[DATE_BOOKED]]</f>
        <v>164</v>
      </c>
    </row>
    <row r="1330" spans="1:23" x14ac:dyDescent="0.25">
      <c r="A1330" s="246">
        <v>45735</v>
      </c>
      <c r="B1330" s="247" t="s">
        <v>570</v>
      </c>
      <c r="C1330" s="98" t="s">
        <v>108</v>
      </c>
      <c r="D1330" s="98"/>
      <c r="E1330" s="247"/>
      <c r="F1330" s="247" t="s">
        <v>45</v>
      </c>
      <c r="G1330" s="247" t="s">
        <v>7</v>
      </c>
      <c r="H1330" s="247" t="s">
        <v>292</v>
      </c>
      <c r="I1330" s="248" t="s">
        <v>290</v>
      </c>
      <c r="J1330" s="246">
        <v>45906</v>
      </c>
      <c r="K1330" s="249">
        <v>24</v>
      </c>
      <c r="L1330" s="250">
        <v>24</v>
      </c>
      <c r="M1330" s="251">
        <v>195</v>
      </c>
      <c r="N1330" s="252">
        <v>0</v>
      </c>
      <c r="O1330" s="252">
        <v>0</v>
      </c>
      <c r="P1330" s="253">
        <f>SUM(Table1[[#This Row],[BASE_FARE]:[SURCHARGES]])*Table1[[#This Row],[SEATS_BOOKED]]</f>
        <v>4680</v>
      </c>
      <c r="Q1330" s="247" t="s">
        <v>109</v>
      </c>
      <c r="R1330" s="249" t="s">
        <v>198</v>
      </c>
      <c r="S1330" s="247" t="str">
        <f>LEFT(Table1[[#This Row],[SECTOR]],3)</f>
        <v>BRI</v>
      </c>
      <c r="T1330" s="247" t="str">
        <f>RIGHT(Table1[[#This Row],[SECTOR]],3)</f>
        <v>SSH</v>
      </c>
      <c r="U1330" s="247" t="str">
        <f t="shared" si="30"/>
        <v>BRI</v>
      </c>
      <c r="V1330" s="247">
        <f>WEEKDAY(Table1[[#This Row],[FLIGHT_DATE]],2)</f>
        <v>6</v>
      </c>
      <c r="W1330" s="247">
        <f>Table1[[#This Row],[FLIGHT_DATE]]-Table1[[#This Row],[DATE_BOOKED]]</f>
        <v>171</v>
      </c>
    </row>
    <row r="1331" spans="1:23" x14ac:dyDescent="0.25">
      <c r="A1331" s="246">
        <v>45735</v>
      </c>
      <c r="B1331" s="247" t="s">
        <v>570</v>
      </c>
      <c r="C1331" s="98" t="s">
        <v>108</v>
      </c>
      <c r="D1331" s="98"/>
      <c r="E1331" s="247"/>
      <c r="F1331" s="247" t="s">
        <v>45</v>
      </c>
      <c r="G1331" s="247" t="s">
        <v>7</v>
      </c>
      <c r="H1331" s="247" t="s">
        <v>292</v>
      </c>
      <c r="I1331" s="248" t="s">
        <v>290</v>
      </c>
      <c r="J1331" s="246">
        <v>45913</v>
      </c>
      <c r="K1331" s="249">
        <v>24</v>
      </c>
      <c r="L1331" s="250">
        <v>24</v>
      </c>
      <c r="M1331" s="251">
        <v>195</v>
      </c>
      <c r="N1331" s="252">
        <v>0</v>
      </c>
      <c r="O1331" s="252">
        <v>0</v>
      </c>
      <c r="P1331" s="253">
        <f>SUM(Table1[[#This Row],[BASE_FARE]:[SURCHARGES]])*Table1[[#This Row],[SEATS_BOOKED]]</f>
        <v>4680</v>
      </c>
      <c r="Q1331" s="247" t="s">
        <v>109</v>
      </c>
      <c r="R1331" s="249" t="s">
        <v>198</v>
      </c>
      <c r="S1331" s="247" t="str">
        <f>LEFT(Table1[[#This Row],[SECTOR]],3)</f>
        <v>BRI</v>
      </c>
      <c r="T1331" s="247" t="str">
        <f>RIGHT(Table1[[#This Row],[SECTOR]],3)</f>
        <v>SSH</v>
      </c>
      <c r="U1331" s="247" t="str">
        <f t="shared" si="30"/>
        <v>BRI</v>
      </c>
      <c r="V1331" s="247">
        <f>WEEKDAY(Table1[[#This Row],[FLIGHT_DATE]],2)</f>
        <v>6</v>
      </c>
      <c r="W1331" s="247">
        <f>Table1[[#This Row],[FLIGHT_DATE]]-Table1[[#This Row],[DATE_BOOKED]]</f>
        <v>178</v>
      </c>
    </row>
    <row r="1332" spans="1:23" x14ac:dyDescent="0.25">
      <c r="A1332" s="246">
        <v>45735</v>
      </c>
      <c r="B1332" s="247" t="s">
        <v>570</v>
      </c>
      <c r="C1332" s="98" t="s">
        <v>108</v>
      </c>
      <c r="D1332" s="98"/>
      <c r="E1332" s="247"/>
      <c r="F1332" s="247" t="s">
        <v>45</v>
      </c>
      <c r="G1332" s="247" t="s">
        <v>7</v>
      </c>
      <c r="H1332" s="247" t="s">
        <v>292</v>
      </c>
      <c r="I1332" s="248" t="s">
        <v>290</v>
      </c>
      <c r="J1332" s="246">
        <v>45920</v>
      </c>
      <c r="K1332" s="249">
        <v>24</v>
      </c>
      <c r="L1332" s="250">
        <v>24</v>
      </c>
      <c r="M1332" s="251">
        <v>195</v>
      </c>
      <c r="N1332" s="252">
        <v>0</v>
      </c>
      <c r="O1332" s="252">
        <v>0</v>
      </c>
      <c r="P1332" s="253">
        <f>SUM(Table1[[#This Row],[BASE_FARE]:[SURCHARGES]])*Table1[[#This Row],[SEATS_BOOKED]]</f>
        <v>4680</v>
      </c>
      <c r="Q1332" s="247" t="s">
        <v>109</v>
      </c>
      <c r="R1332" s="249" t="s">
        <v>198</v>
      </c>
      <c r="S1332" s="247" t="str">
        <f>LEFT(Table1[[#This Row],[SECTOR]],3)</f>
        <v>BRI</v>
      </c>
      <c r="T1332" s="247" t="str">
        <f>RIGHT(Table1[[#This Row],[SECTOR]],3)</f>
        <v>SSH</v>
      </c>
      <c r="U1332" s="247" t="str">
        <f t="shared" si="30"/>
        <v>BRI</v>
      </c>
      <c r="V1332" s="247">
        <f>WEEKDAY(Table1[[#This Row],[FLIGHT_DATE]],2)</f>
        <v>6</v>
      </c>
      <c r="W1332" s="247">
        <f>Table1[[#This Row],[FLIGHT_DATE]]-Table1[[#This Row],[DATE_BOOKED]]</f>
        <v>185</v>
      </c>
    </row>
    <row r="1333" spans="1:23" x14ac:dyDescent="0.25">
      <c r="A1333" s="246">
        <v>45735</v>
      </c>
      <c r="B1333" s="247" t="s">
        <v>570</v>
      </c>
      <c r="C1333" s="98" t="s">
        <v>108</v>
      </c>
      <c r="D1333" s="98"/>
      <c r="E1333" s="247"/>
      <c r="F1333" s="247" t="s">
        <v>45</v>
      </c>
      <c r="G1333" s="247" t="s">
        <v>7</v>
      </c>
      <c r="H1333" s="247" t="s">
        <v>292</v>
      </c>
      <c r="I1333" s="248" t="s">
        <v>290</v>
      </c>
      <c r="J1333" s="246">
        <v>45927</v>
      </c>
      <c r="K1333" s="249">
        <v>24</v>
      </c>
      <c r="L1333" s="250">
        <v>24</v>
      </c>
      <c r="M1333" s="251">
        <v>195</v>
      </c>
      <c r="N1333" s="252">
        <v>0</v>
      </c>
      <c r="O1333" s="252">
        <v>0</v>
      </c>
      <c r="P1333" s="253">
        <f>SUM(Table1[[#This Row],[BASE_FARE]:[SURCHARGES]])*Table1[[#This Row],[SEATS_BOOKED]]</f>
        <v>4680</v>
      </c>
      <c r="Q1333" s="247" t="s">
        <v>109</v>
      </c>
      <c r="R1333" s="249" t="s">
        <v>198</v>
      </c>
      <c r="S1333" s="247" t="str">
        <f>LEFT(Table1[[#This Row],[SECTOR]],3)</f>
        <v>BRI</v>
      </c>
      <c r="T1333" s="247" t="str">
        <f>RIGHT(Table1[[#This Row],[SECTOR]],3)</f>
        <v>SSH</v>
      </c>
      <c r="U1333" s="247" t="str">
        <f t="shared" si="30"/>
        <v>BRI</v>
      </c>
      <c r="V1333" s="247">
        <f>WEEKDAY(Table1[[#This Row],[FLIGHT_DATE]],2)</f>
        <v>6</v>
      </c>
      <c r="W1333" s="247">
        <f>Table1[[#This Row],[FLIGHT_DATE]]-Table1[[#This Row],[DATE_BOOKED]]</f>
        <v>192</v>
      </c>
    </row>
    <row r="1334" spans="1:23" x14ac:dyDescent="0.25">
      <c r="A1334" s="246">
        <v>45735</v>
      </c>
      <c r="B1334" s="247" t="s">
        <v>570</v>
      </c>
      <c r="C1334" s="98" t="s">
        <v>108</v>
      </c>
      <c r="D1334" s="98"/>
      <c r="E1334" s="247"/>
      <c r="F1334" s="247" t="s">
        <v>45</v>
      </c>
      <c r="G1334" s="247" t="s">
        <v>7</v>
      </c>
      <c r="H1334" s="247" t="s">
        <v>292</v>
      </c>
      <c r="I1334" s="248" t="s">
        <v>290</v>
      </c>
      <c r="J1334" s="246">
        <v>45934</v>
      </c>
      <c r="K1334" s="249">
        <v>24</v>
      </c>
      <c r="L1334" s="250">
        <v>24</v>
      </c>
      <c r="M1334" s="251">
        <v>195</v>
      </c>
      <c r="N1334" s="252">
        <v>0</v>
      </c>
      <c r="O1334" s="252">
        <v>0</v>
      </c>
      <c r="P1334" s="253">
        <f>SUM(Table1[[#This Row],[BASE_FARE]:[SURCHARGES]])*Table1[[#This Row],[SEATS_BOOKED]]</f>
        <v>4680</v>
      </c>
      <c r="Q1334" s="247" t="s">
        <v>109</v>
      </c>
      <c r="R1334" s="249" t="s">
        <v>198</v>
      </c>
      <c r="S1334" s="247" t="str">
        <f>LEFT(Table1[[#This Row],[SECTOR]],3)</f>
        <v>BRI</v>
      </c>
      <c r="T1334" s="247" t="str">
        <f>RIGHT(Table1[[#This Row],[SECTOR]],3)</f>
        <v>SSH</v>
      </c>
      <c r="U1334" s="247" t="str">
        <f t="shared" si="30"/>
        <v>BRI</v>
      </c>
      <c r="V1334" s="247">
        <f>WEEKDAY(Table1[[#This Row],[FLIGHT_DATE]],2)</f>
        <v>6</v>
      </c>
      <c r="W1334" s="247">
        <f>Table1[[#This Row],[FLIGHT_DATE]]-Table1[[#This Row],[DATE_BOOKED]]</f>
        <v>199</v>
      </c>
    </row>
    <row r="1335" spans="1:23" x14ac:dyDescent="0.25">
      <c r="A1335" s="246">
        <v>45735</v>
      </c>
      <c r="B1335" s="247" t="s">
        <v>570</v>
      </c>
      <c r="C1335" s="98" t="s">
        <v>108</v>
      </c>
      <c r="D1335" s="98"/>
      <c r="E1335" s="247"/>
      <c r="F1335" s="247" t="s">
        <v>45</v>
      </c>
      <c r="G1335" s="247" t="s">
        <v>7</v>
      </c>
      <c r="H1335" s="247" t="s">
        <v>292</v>
      </c>
      <c r="I1335" s="248" t="s">
        <v>290</v>
      </c>
      <c r="J1335" s="246">
        <v>45941</v>
      </c>
      <c r="K1335" s="249">
        <v>24</v>
      </c>
      <c r="L1335" s="250">
        <v>24</v>
      </c>
      <c r="M1335" s="251">
        <v>195</v>
      </c>
      <c r="N1335" s="252">
        <v>0</v>
      </c>
      <c r="O1335" s="252">
        <v>0</v>
      </c>
      <c r="P1335" s="253">
        <f>SUM(Table1[[#This Row],[BASE_FARE]:[SURCHARGES]])*Table1[[#This Row],[SEATS_BOOKED]]</f>
        <v>4680</v>
      </c>
      <c r="Q1335" s="247" t="s">
        <v>109</v>
      </c>
      <c r="R1335" s="249" t="s">
        <v>198</v>
      </c>
      <c r="S1335" s="247" t="str">
        <f>LEFT(Table1[[#This Row],[SECTOR]],3)</f>
        <v>BRI</v>
      </c>
      <c r="T1335" s="247" t="str">
        <f>RIGHT(Table1[[#This Row],[SECTOR]],3)</f>
        <v>SSH</v>
      </c>
      <c r="U1335" s="247" t="str">
        <f t="shared" si="30"/>
        <v>BRI</v>
      </c>
      <c r="V1335" s="247">
        <f>WEEKDAY(Table1[[#This Row],[FLIGHT_DATE]],2)</f>
        <v>6</v>
      </c>
      <c r="W1335" s="247">
        <f>Table1[[#This Row],[FLIGHT_DATE]]-Table1[[#This Row],[DATE_BOOKED]]</f>
        <v>206</v>
      </c>
    </row>
    <row r="1336" spans="1:23" x14ac:dyDescent="0.25">
      <c r="A1336" s="246">
        <v>45735</v>
      </c>
      <c r="B1336" s="247" t="s">
        <v>570</v>
      </c>
      <c r="C1336" s="98" t="s">
        <v>108</v>
      </c>
      <c r="D1336" s="98"/>
      <c r="E1336" s="247"/>
      <c r="F1336" s="247" t="s">
        <v>45</v>
      </c>
      <c r="G1336" s="247" t="s">
        <v>7</v>
      </c>
      <c r="H1336" s="247" t="s">
        <v>292</v>
      </c>
      <c r="I1336" s="248" t="s">
        <v>290</v>
      </c>
      <c r="J1336" s="246">
        <v>45948</v>
      </c>
      <c r="K1336" s="249">
        <v>24</v>
      </c>
      <c r="L1336" s="250">
        <v>24</v>
      </c>
      <c r="M1336" s="251">
        <v>210</v>
      </c>
      <c r="N1336" s="252">
        <v>0</v>
      </c>
      <c r="O1336" s="252">
        <v>0</v>
      </c>
      <c r="P1336" s="253">
        <f>SUM(Table1[[#This Row],[BASE_FARE]:[SURCHARGES]])*Table1[[#This Row],[SEATS_BOOKED]]</f>
        <v>5040</v>
      </c>
      <c r="Q1336" s="247" t="s">
        <v>109</v>
      </c>
      <c r="R1336" s="249" t="s">
        <v>198</v>
      </c>
      <c r="S1336" s="247" t="str">
        <f>LEFT(Table1[[#This Row],[SECTOR]],3)</f>
        <v>BRI</v>
      </c>
      <c r="T1336" s="247" t="str">
        <f>RIGHT(Table1[[#This Row],[SECTOR]],3)</f>
        <v>SSH</v>
      </c>
      <c r="U1336" s="247" t="str">
        <f t="shared" si="30"/>
        <v>BRI</v>
      </c>
      <c r="V1336" s="247">
        <f>WEEKDAY(Table1[[#This Row],[FLIGHT_DATE]],2)</f>
        <v>6</v>
      </c>
      <c r="W1336" s="247">
        <f>Table1[[#This Row],[FLIGHT_DATE]]-Table1[[#This Row],[DATE_BOOKED]]</f>
        <v>213</v>
      </c>
    </row>
    <row r="1337" spans="1:23" x14ac:dyDescent="0.25">
      <c r="A1337" s="246">
        <v>45735</v>
      </c>
      <c r="B1337" s="247" t="s">
        <v>570</v>
      </c>
      <c r="C1337" s="98" t="s">
        <v>108</v>
      </c>
      <c r="D1337" s="98"/>
      <c r="E1337" s="247"/>
      <c r="F1337" s="247" t="s">
        <v>45</v>
      </c>
      <c r="G1337" s="247" t="s">
        <v>7</v>
      </c>
      <c r="H1337" s="247" t="s">
        <v>292</v>
      </c>
      <c r="I1337" s="248" t="s">
        <v>290</v>
      </c>
      <c r="J1337" s="246">
        <v>45955</v>
      </c>
      <c r="K1337" s="249">
        <v>24</v>
      </c>
      <c r="L1337" s="250">
        <v>24</v>
      </c>
      <c r="M1337" s="251">
        <v>210</v>
      </c>
      <c r="N1337" s="252">
        <v>0</v>
      </c>
      <c r="O1337" s="252">
        <v>0</v>
      </c>
      <c r="P1337" s="253">
        <f>SUM(Table1[[#This Row],[BASE_FARE]:[SURCHARGES]])*Table1[[#This Row],[SEATS_BOOKED]]</f>
        <v>5040</v>
      </c>
      <c r="Q1337" s="247" t="s">
        <v>109</v>
      </c>
      <c r="R1337" s="249" t="s">
        <v>198</v>
      </c>
      <c r="S1337" s="247" t="str">
        <f>LEFT(Table1[[#This Row],[SECTOR]],3)</f>
        <v>BRI</v>
      </c>
      <c r="T1337" s="247" t="str">
        <f>RIGHT(Table1[[#This Row],[SECTOR]],3)</f>
        <v>SSH</v>
      </c>
      <c r="U1337" s="247" t="str">
        <f t="shared" si="30"/>
        <v>BRI</v>
      </c>
      <c r="V1337" s="247">
        <f>WEEKDAY(Table1[[#This Row],[FLIGHT_DATE]],2)</f>
        <v>6</v>
      </c>
      <c r="W1337" s="247">
        <f>Table1[[#This Row],[FLIGHT_DATE]]-Table1[[#This Row],[DATE_BOOKED]]</f>
        <v>220</v>
      </c>
    </row>
    <row r="1338" spans="1:23" x14ac:dyDescent="0.25">
      <c r="A1338" s="246">
        <v>45735</v>
      </c>
      <c r="B1338" s="247" t="s">
        <v>570</v>
      </c>
      <c r="C1338" s="98" t="s">
        <v>108</v>
      </c>
      <c r="D1338" s="98"/>
      <c r="E1338" s="247"/>
      <c r="F1338" s="247" t="s">
        <v>45</v>
      </c>
      <c r="G1338" s="247" t="s">
        <v>8</v>
      </c>
      <c r="H1338" s="247" t="s">
        <v>295</v>
      </c>
      <c r="I1338" s="248" t="s">
        <v>294</v>
      </c>
      <c r="J1338" s="246">
        <v>45843</v>
      </c>
      <c r="K1338" s="249">
        <v>24</v>
      </c>
      <c r="L1338" s="250">
        <v>24</v>
      </c>
      <c r="M1338" s="251">
        <v>195</v>
      </c>
      <c r="N1338" s="252">
        <v>0</v>
      </c>
      <c r="O1338" s="252">
        <v>0</v>
      </c>
      <c r="P1338" s="253">
        <f>SUM(Table1[[#This Row],[BASE_FARE]:[SURCHARGES]])*Table1[[#This Row],[SEATS_BOOKED]]</f>
        <v>4680</v>
      </c>
      <c r="Q1338" s="247" t="s">
        <v>109</v>
      </c>
      <c r="R1338" s="249" t="s">
        <v>198</v>
      </c>
      <c r="S1338" s="247" t="str">
        <f>LEFT(Table1[[#This Row],[SECTOR]],3)</f>
        <v>SSH</v>
      </c>
      <c r="T1338" s="247" t="str">
        <f>RIGHT(Table1[[#This Row],[SECTOR]],3)</f>
        <v>BRI</v>
      </c>
      <c r="U1338" s="247" t="str">
        <f t="shared" si="30"/>
        <v>BRI</v>
      </c>
      <c r="V1338" s="247">
        <f>WEEKDAY(Table1[[#This Row],[FLIGHT_DATE]],2)</f>
        <v>6</v>
      </c>
      <c r="W1338" s="247">
        <f>Table1[[#This Row],[FLIGHT_DATE]]-Table1[[#This Row],[DATE_BOOKED]]</f>
        <v>108</v>
      </c>
    </row>
    <row r="1339" spans="1:23" x14ac:dyDescent="0.25">
      <c r="A1339" s="246">
        <v>45735</v>
      </c>
      <c r="B1339" s="247" t="s">
        <v>570</v>
      </c>
      <c r="C1339" s="98" t="s">
        <v>108</v>
      </c>
      <c r="D1339" s="98"/>
      <c r="E1339" s="247"/>
      <c r="F1339" s="247" t="s">
        <v>45</v>
      </c>
      <c r="G1339" s="247" t="s">
        <v>8</v>
      </c>
      <c r="H1339" s="247" t="s">
        <v>295</v>
      </c>
      <c r="I1339" s="248" t="s">
        <v>294</v>
      </c>
      <c r="J1339" s="246">
        <v>45850</v>
      </c>
      <c r="K1339" s="249">
        <v>24</v>
      </c>
      <c r="L1339" s="250">
        <v>24</v>
      </c>
      <c r="M1339" s="251">
        <v>195</v>
      </c>
      <c r="N1339" s="252">
        <v>0</v>
      </c>
      <c r="O1339" s="252">
        <v>0</v>
      </c>
      <c r="P1339" s="253">
        <f>SUM(Table1[[#This Row],[BASE_FARE]:[SURCHARGES]])*Table1[[#This Row],[SEATS_BOOKED]]</f>
        <v>4680</v>
      </c>
      <c r="Q1339" s="247" t="s">
        <v>109</v>
      </c>
      <c r="R1339" s="249" t="s">
        <v>198</v>
      </c>
      <c r="S1339" s="247" t="str">
        <f>LEFT(Table1[[#This Row],[SECTOR]],3)</f>
        <v>SSH</v>
      </c>
      <c r="T1339" s="247" t="str">
        <f>RIGHT(Table1[[#This Row],[SECTOR]],3)</f>
        <v>BRI</v>
      </c>
      <c r="U1339" s="247" t="str">
        <f t="shared" si="30"/>
        <v>BRI</v>
      </c>
      <c r="V1339" s="247">
        <f>WEEKDAY(Table1[[#This Row],[FLIGHT_DATE]],2)</f>
        <v>6</v>
      </c>
      <c r="W1339" s="247">
        <f>Table1[[#This Row],[FLIGHT_DATE]]-Table1[[#This Row],[DATE_BOOKED]]</f>
        <v>115</v>
      </c>
    </row>
    <row r="1340" spans="1:23" x14ac:dyDescent="0.25">
      <c r="A1340" s="246">
        <v>45735</v>
      </c>
      <c r="B1340" s="247" t="s">
        <v>570</v>
      </c>
      <c r="C1340" s="98" t="s">
        <v>108</v>
      </c>
      <c r="D1340" s="98"/>
      <c r="E1340" s="247"/>
      <c r="F1340" s="247" t="s">
        <v>45</v>
      </c>
      <c r="G1340" s="247" t="s">
        <v>8</v>
      </c>
      <c r="H1340" s="247" t="s">
        <v>295</v>
      </c>
      <c r="I1340" s="248" t="s">
        <v>294</v>
      </c>
      <c r="J1340" s="246">
        <v>45857</v>
      </c>
      <c r="K1340" s="249">
        <v>24</v>
      </c>
      <c r="L1340" s="250">
        <v>24</v>
      </c>
      <c r="M1340" s="251">
        <v>195</v>
      </c>
      <c r="N1340" s="252">
        <v>0</v>
      </c>
      <c r="O1340" s="252">
        <v>0</v>
      </c>
      <c r="P1340" s="253">
        <f>SUM(Table1[[#This Row],[BASE_FARE]:[SURCHARGES]])*Table1[[#This Row],[SEATS_BOOKED]]</f>
        <v>4680</v>
      </c>
      <c r="Q1340" s="247" t="s">
        <v>109</v>
      </c>
      <c r="R1340" s="249" t="s">
        <v>198</v>
      </c>
      <c r="S1340" s="247" t="str">
        <f>LEFT(Table1[[#This Row],[SECTOR]],3)</f>
        <v>SSH</v>
      </c>
      <c r="T1340" s="247" t="str">
        <f>RIGHT(Table1[[#This Row],[SECTOR]],3)</f>
        <v>BRI</v>
      </c>
      <c r="U1340" s="247" t="str">
        <f t="shared" si="30"/>
        <v>BRI</v>
      </c>
      <c r="V1340" s="247">
        <f>WEEKDAY(Table1[[#This Row],[FLIGHT_DATE]],2)</f>
        <v>6</v>
      </c>
      <c r="W1340" s="247">
        <f>Table1[[#This Row],[FLIGHT_DATE]]-Table1[[#This Row],[DATE_BOOKED]]</f>
        <v>122</v>
      </c>
    </row>
    <row r="1341" spans="1:23" x14ac:dyDescent="0.25">
      <c r="A1341" s="246">
        <v>45735</v>
      </c>
      <c r="B1341" s="247" t="s">
        <v>570</v>
      </c>
      <c r="C1341" s="98" t="s">
        <v>108</v>
      </c>
      <c r="D1341" s="98"/>
      <c r="E1341" s="247"/>
      <c r="F1341" s="247" t="s">
        <v>45</v>
      </c>
      <c r="G1341" s="247" t="s">
        <v>8</v>
      </c>
      <c r="H1341" s="247" t="s">
        <v>295</v>
      </c>
      <c r="I1341" s="248" t="s">
        <v>294</v>
      </c>
      <c r="J1341" s="246">
        <v>45864</v>
      </c>
      <c r="K1341" s="249">
        <v>24</v>
      </c>
      <c r="L1341" s="250">
        <v>24</v>
      </c>
      <c r="M1341" s="251">
        <v>195</v>
      </c>
      <c r="N1341" s="252">
        <v>0</v>
      </c>
      <c r="O1341" s="252">
        <v>0</v>
      </c>
      <c r="P1341" s="253">
        <f>SUM(Table1[[#This Row],[BASE_FARE]:[SURCHARGES]])*Table1[[#This Row],[SEATS_BOOKED]]</f>
        <v>4680</v>
      </c>
      <c r="Q1341" s="247" t="s">
        <v>109</v>
      </c>
      <c r="R1341" s="249" t="s">
        <v>198</v>
      </c>
      <c r="S1341" s="247" t="str">
        <f>LEFT(Table1[[#This Row],[SECTOR]],3)</f>
        <v>SSH</v>
      </c>
      <c r="T1341" s="247" t="str">
        <f>RIGHT(Table1[[#This Row],[SECTOR]],3)</f>
        <v>BRI</v>
      </c>
      <c r="U1341" s="247" t="str">
        <f t="shared" si="30"/>
        <v>BRI</v>
      </c>
      <c r="V1341" s="247">
        <f>WEEKDAY(Table1[[#This Row],[FLIGHT_DATE]],2)</f>
        <v>6</v>
      </c>
      <c r="W1341" s="247">
        <f>Table1[[#This Row],[FLIGHT_DATE]]-Table1[[#This Row],[DATE_BOOKED]]</f>
        <v>129</v>
      </c>
    </row>
    <row r="1342" spans="1:23" x14ac:dyDescent="0.25">
      <c r="A1342" s="246">
        <v>45735</v>
      </c>
      <c r="B1342" s="247" t="s">
        <v>570</v>
      </c>
      <c r="C1342" s="98" t="s">
        <v>108</v>
      </c>
      <c r="D1342" s="98"/>
      <c r="E1342" s="247"/>
      <c r="F1342" s="247" t="s">
        <v>45</v>
      </c>
      <c r="G1342" s="247" t="s">
        <v>8</v>
      </c>
      <c r="H1342" s="247" t="s">
        <v>295</v>
      </c>
      <c r="I1342" s="248" t="s">
        <v>294</v>
      </c>
      <c r="J1342" s="246">
        <v>45871</v>
      </c>
      <c r="K1342" s="249">
        <v>24</v>
      </c>
      <c r="L1342" s="250">
        <v>24</v>
      </c>
      <c r="M1342" s="251">
        <v>195</v>
      </c>
      <c r="N1342" s="252">
        <v>0</v>
      </c>
      <c r="O1342" s="252">
        <v>0</v>
      </c>
      <c r="P1342" s="253">
        <f>SUM(Table1[[#This Row],[BASE_FARE]:[SURCHARGES]])*Table1[[#This Row],[SEATS_BOOKED]]</f>
        <v>4680</v>
      </c>
      <c r="Q1342" s="247" t="s">
        <v>109</v>
      </c>
      <c r="R1342" s="249" t="s">
        <v>198</v>
      </c>
      <c r="S1342" s="247" t="str">
        <f>LEFT(Table1[[#This Row],[SECTOR]],3)</f>
        <v>SSH</v>
      </c>
      <c r="T1342" s="247" t="str">
        <f>RIGHT(Table1[[#This Row],[SECTOR]],3)</f>
        <v>BRI</v>
      </c>
      <c r="U1342" s="247" t="str">
        <f t="shared" si="30"/>
        <v>BRI</v>
      </c>
      <c r="V1342" s="247">
        <f>WEEKDAY(Table1[[#This Row],[FLIGHT_DATE]],2)</f>
        <v>6</v>
      </c>
      <c r="W1342" s="247">
        <f>Table1[[#This Row],[FLIGHT_DATE]]-Table1[[#This Row],[DATE_BOOKED]]</f>
        <v>136</v>
      </c>
    </row>
    <row r="1343" spans="1:23" x14ac:dyDescent="0.25">
      <c r="A1343" s="246">
        <v>45735</v>
      </c>
      <c r="B1343" s="247" t="s">
        <v>570</v>
      </c>
      <c r="C1343" s="98" t="s">
        <v>108</v>
      </c>
      <c r="D1343" s="98"/>
      <c r="E1343" s="247"/>
      <c r="F1343" s="247" t="s">
        <v>45</v>
      </c>
      <c r="G1343" s="247" t="s">
        <v>8</v>
      </c>
      <c r="H1343" s="247" t="s">
        <v>295</v>
      </c>
      <c r="I1343" s="248" t="s">
        <v>294</v>
      </c>
      <c r="J1343" s="246">
        <v>45878</v>
      </c>
      <c r="K1343" s="249">
        <v>44</v>
      </c>
      <c r="L1343" s="250">
        <v>44</v>
      </c>
      <c r="M1343" s="251">
        <v>230</v>
      </c>
      <c r="N1343" s="252">
        <v>0</v>
      </c>
      <c r="O1343" s="252">
        <v>0</v>
      </c>
      <c r="P1343" s="253">
        <f>SUM(Table1[[#This Row],[BASE_FARE]:[SURCHARGES]])*Table1[[#This Row],[SEATS_BOOKED]]</f>
        <v>10120</v>
      </c>
      <c r="Q1343" s="247" t="s">
        <v>109</v>
      </c>
      <c r="R1343" s="249" t="s">
        <v>198</v>
      </c>
      <c r="S1343" s="247" t="str">
        <f>LEFT(Table1[[#This Row],[SECTOR]],3)</f>
        <v>SSH</v>
      </c>
      <c r="T1343" s="247" t="str">
        <f>RIGHT(Table1[[#This Row],[SECTOR]],3)</f>
        <v>BRI</v>
      </c>
      <c r="U1343" s="247" t="str">
        <f t="shared" si="30"/>
        <v>BRI</v>
      </c>
      <c r="V1343" s="247">
        <f>WEEKDAY(Table1[[#This Row],[FLIGHT_DATE]],2)</f>
        <v>6</v>
      </c>
      <c r="W1343" s="247">
        <f>Table1[[#This Row],[FLIGHT_DATE]]-Table1[[#This Row],[DATE_BOOKED]]</f>
        <v>143</v>
      </c>
    </row>
    <row r="1344" spans="1:23" x14ac:dyDescent="0.25">
      <c r="A1344" s="246">
        <v>45735</v>
      </c>
      <c r="B1344" s="247" t="s">
        <v>570</v>
      </c>
      <c r="C1344" s="98" t="s">
        <v>108</v>
      </c>
      <c r="D1344" s="98"/>
      <c r="E1344" s="247"/>
      <c r="F1344" s="247" t="s">
        <v>45</v>
      </c>
      <c r="G1344" s="247" t="s">
        <v>8</v>
      </c>
      <c r="H1344" s="247" t="s">
        <v>295</v>
      </c>
      <c r="I1344" s="248" t="s">
        <v>294</v>
      </c>
      <c r="J1344" s="246">
        <v>45885</v>
      </c>
      <c r="K1344" s="249">
        <v>44</v>
      </c>
      <c r="L1344" s="250">
        <v>44</v>
      </c>
      <c r="M1344" s="251">
        <v>230</v>
      </c>
      <c r="N1344" s="252">
        <v>0</v>
      </c>
      <c r="O1344" s="252">
        <v>0</v>
      </c>
      <c r="P1344" s="253">
        <f>SUM(Table1[[#This Row],[BASE_FARE]:[SURCHARGES]])*Table1[[#This Row],[SEATS_BOOKED]]</f>
        <v>10120</v>
      </c>
      <c r="Q1344" s="247" t="s">
        <v>109</v>
      </c>
      <c r="R1344" s="249" t="s">
        <v>198</v>
      </c>
      <c r="S1344" s="247" t="str">
        <f>LEFT(Table1[[#This Row],[SECTOR]],3)</f>
        <v>SSH</v>
      </c>
      <c r="T1344" s="247" t="str">
        <f>RIGHT(Table1[[#This Row],[SECTOR]],3)</f>
        <v>BRI</v>
      </c>
      <c r="U1344" s="247" t="str">
        <f t="shared" si="30"/>
        <v>BRI</v>
      </c>
      <c r="V1344" s="247">
        <f>WEEKDAY(Table1[[#This Row],[FLIGHT_DATE]],2)</f>
        <v>6</v>
      </c>
      <c r="W1344" s="247">
        <f>Table1[[#This Row],[FLIGHT_DATE]]-Table1[[#This Row],[DATE_BOOKED]]</f>
        <v>150</v>
      </c>
    </row>
    <row r="1345" spans="1:23" x14ac:dyDescent="0.25">
      <c r="A1345" s="246">
        <v>45735</v>
      </c>
      <c r="B1345" s="247" t="s">
        <v>570</v>
      </c>
      <c r="C1345" s="98" t="s">
        <v>108</v>
      </c>
      <c r="D1345" s="98"/>
      <c r="E1345" s="247"/>
      <c r="F1345" s="247" t="s">
        <v>45</v>
      </c>
      <c r="G1345" s="247" t="s">
        <v>8</v>
      </c>
      <c r="H1345" s="247" t="s">
        <v>295</v>
      </c>
      <c r="I1345" s="248" t="s">
        <v>294</v>
      </c>
      <c r="J1345" s="246">
        <v>45892</v>
      </c>
      <c r="K1345" s="249">
        <v>44</v>
      </c>
      <c r="L1345" s="250">
        <v>44</v>
      </c>
      <c r="M1345" s="251">
        <v>230</v>
      </c>
      <c r="N1345" s="252">
        <v>0</v>
      </c>
      <c r="O1345" s="252">
        <v>0</v>
      </c>
      <c r="P1345" s="253">
        <f>SUM(Table1[[#This Row],[BASE_FARE]:[SURCHARGES]])*Table1[[#This Row],[SEATS_BOOKED]]</f>
        <v>10120</v>
      </c>
      <c r="Q1345" s="247" t="s">
        <v>109</v>
      </c>
      <c r="R1345" s="249" t="s">
        <v>198</v>
      </c>
      <c r="S1345" s="247" t="str">
        <f>LEFT(Table1[[#This Row],[SECTOR]],3)</f>
        <v>SSH</v>
      </c>
      <c r="T1345" s="247" t="str">
        <f>RIGHT(Table1[[#This Row],[SECTOR]],3)</f>
        <v>BRI</v>
      </c>
      <c r="U1345" s="247" t="str">
        <f t="shared" si="30"/>
        <v>BRI</v>
      </c>
      <c r="V1345" s="247">
        <f>WEEKDAY(Table1[[#This Row],[FLIGHT_DATE]],2)</f>
        <v>6</v>
      </c>
      <c r="W1345" s="247">
        <f>Table1[[#This Row],[FLIGHT_DATE]]-Table1[[#This Row],[DATE_BOOKED]]</f>
        <v>157</v>
      </c>
    </row>
    <row r="1346" spans="1:23" x14ac:dyDescent="0.25">
      <c r="A1346" s="246">
        <v>45735</v>
      </c>
      <c r="B1346" s="247" t="s">
        <v>570</v>
      </c>
      <c r="C1346" s="98" t="s">
        <v>108</v>
      </c>
      <c r="D1346" s="98"/>
      <c r="E1346" s="247"/>
      <c r="F1346" s="247" t="s">
        <v>45</v>
      </c>
      <c r="G1346" s="247" t="s">
        <v>8</v>
      </c>
      <c r="H1346" s="247" t="s">
        <v>295</v>
      </c>
      <c r="I1346" s="248" t="s">
        <v>294</v>
      </c>
      <c r="J1346" s="246">
        <v>45899</v>
      </c>
      <c r="K1346" s="249">
        <v>44</v>
      </c>
      <c r="L1346" s="250">
        <v>44</v>
      </c>
      <c r="M1346" s="251">
        <v>230</v>
      </c>
      <c r="N1346" s="252">
        <v>0</v>
      </c>
      <c r="O1346" s="252">
        <v>0</v>
      </c>
      <c r="P1346" s="253">
        <f>SUM(Table1[[#This Row],[BASE_FARE]:[SURCHARGES]])*Table1[[#This Row],[SEATS_BOOKED]]</f>
        <v>10120</v>
      </c>
      <c r="Q1346" s="247" t="s">
        <v>109</v>
      </c>
      <c r="R1346" s="249" t="s">
        <v>198</v>
      </c>
      <c r="S1346" s="247" t="str">
        <f>LEFT(Table1[[#This Row],[SECTOR]],3)</f>
        <v>SSH</v>
      </c>
      <c r="T1346" s="247" t="str">
        <f>RIGHT(Table1[[#This Row],[SECTOR]],3)</f>
        <v>BRI</v>
      </c>
      <c r="U1346" s="247" t="str">
        <f t="shared" si="30"/>
        <v>BRI</v>
      </c>
      <c r="V1346" s="247">
        <f>WEEKDAY(Table1[[#This Row],[FLIGHT_DATE]],2)</f>
        <v>6</v>
      </c>
      <c r="W1346" s="247">
        <f>Table1[[#This Row],[FLIGHT_DATE]]-Table1[[#This Row],[DATE_BOOKED]]</f>
        <v>164</v>
      </c>
    </row>
    <row r="1347" spans="1:23" x14ac:dyDescent="0.25">
      <c r="A1347" s="246">
        <v>45735</v>
      </c>
      <c r="B1347" s="247" t="s">
        <v>570</v>
      </c>
      <c r="C1347" s="98" t="s">
        <v>108</v>
      </c>
      <c r="D1347" s="98"/>
      <c r="E1347" s="247"/>
      <c r="F1347" s="247" t="s">
        <v>45</v>
      </c>
      <c r="G1347" s="247" t="s">
        <v>8</v>
      </c>
      <c r="H1347" s="247" t="s">
        <v>295</v>
      </c>
      <c r="I1347" s="248" t="s">
        <v>294</v>
      </c>
      <c r="J1347" s="246">
        <v>45906</v>
      </c>
      <c r="K1347" s="249">
        <v>34</v>
      </c>
      <c r="L1347" s="250">
        <v>34</v>
      </c>
      <c r="M1347" s="251">
        <v>210</v>
      </c>
      <c r="N1347" s="252">
        <v>0</v>
      </c>
      <c r="O1347" s="252">
        <v>0</v>
      </c>
      <c r="P1347" s="253">
        <f>SUM(Table1[[#This Row],[BASE_FARE]:[SURCHARGES]])*Table1[[#This Row],[SEATS_BOOKED]]</f>
        <v>7140</v>
      </c>
      <c r="Q1347" s="247" t="s">
        <v>109</v>
      </c>
      <c r="R1347" s="249" t="s">
        <v>198</v>
      </c>
      <c r="S1347" s="247" t="str">
        <f>LEFT(Table1[[#This Row],[SECTOR]],3)</f>
        <v>SSH</v>
      </c>
      <c r="T1347" s="247" t="str">
        <f>RIGHT(Table1[[#This Row],[SECTOR]],3)</f>
        <v>BRI</v>
      </c>
      <c r="U1347" s="247" t="str">
        <f t="shared" si="30"/>
        <v>BRI</v>
      </c>
      <c r="V1347" s="247">
        <f>WEEKDAY(Table1[[#This Row],[FLIGHT_DATE]],2)</f>
        <v>6</v>
      </c>
      <c r="W1347" s="247">
        <f>Table1[[#This Row],[FLIGHT_DATE]]-Table1[[#This Row],[DATE_BOOKED]]</f>
        <v>171</v>
      </c>
    </row>
    <row r="1348" spans="1:23" x14ac:dyDescent="0.25">
      <c r="A1348" s="246">
        <v>45735</v>
      </c>
      <c r="B1348" s="247" t="s">
        <v>570</v>
      </c>
      <c r="C1348" s="98" t="s">
        <v>108</v>
      </c>
      <c r="D1348" s="98"/>
      <c r="E1348" s="247"/>
      <c r="F1348" s="247" t="s">
        <v>45</v>
      </c>
      <c r="G1348" s="247" t="s">
        <v>8</v>
      </c>
      <c r="H1348" s="247" t="s">
        <v>295</v>
      </c>
      <c r="I1348" s="248" t="s">
        <v>294</v>
      </c>
      <c r="J1348" s="246">
        <v>45913</v>
      </c>
      <c r="K1348" s="249">
        <v>24</v>
      </c>
      <c r="L1348" s="250">
        <v>24</v>
      </c>
      <c r="M1348" s="251">
        <v>195</v>
      </c>
      <c r="N1348" s="252">
        <v>0</v>
      </c>
      <c r="O1348" s="252">
        <v>0</v>
      </c>
      <c r="P1348" s="253">
        <f>SUM(Table1[[#This Row],[BASE_FARE]:[SURCHARGES]])*Table1[[#This Row],[SEATS_BOOKED]]</f>
        <v>4680</v>
      </c>
      <c r="Q1348" s="247" t="s">
        <v>109</v>
      </c>
      <c r="R1348" s="249" t="s">
        <v>198</v>
      </c>
      <c r="S1348" s="247" t="str">
        <f>LEFT(Table1[[#This Row],[SECTOR]],3)</f>
        <v>SSH</v>
      </c>
      <c r="T1348" s="247" t="str">
        <f>RIGHT(Table1[[#This Row],[SECTOR]],3)</f>
        <v>BRI</v>
      </c>
      <c r="U1348" s="247" t="str">
        <f t="shared" si="30"/>
        <v>BRI</v>
      </c>
      <c r="V1348" s="247">
        <f>WEEKDAY(Table1[[#This Row],[FLIGHT_DATE]],2)</f>
        <v>6</v>
      </c>
      <c r="W1348" s="247">
        <f>Table1[[#This Row],[FLIGHT_DATE]]-Table1[[#This Row],[DATE_BOOKED]]</f>
        <v>178</v>
      </c>
    </row>
    <row r="1349" spans="1:23" x14ac:dyDescent="0.25">
      <c r="A1349" s="246">
        <v>45735</v>
      </c>
      <c r="B1349" s="247" t="s">
        <v>570</v>
      </c>
      <c r="C1349" s="98" t="s">
        <v>108</v>
      </c>
      <c r="D1349" s="98"/>
      <c r="E1349" s="247"/>
      <c r="F1349" s="247" t="s">
        <v>45</v>
      </c>
      <c r="G1349" s="247" t="s">
        <v>8</v>
      </c>
      <c r="H1349" s="247" t="s">
        <v>295</v>
      </c>
      <c r="I1349" s="248" t="s">
        <v>294</v>
      </c>
      <c r="J1349" s="246">
        <v>45920</v>
      </c>
      <c r="K1349" s="249">
        <v>24</v>
      </c>
      <c r="L1349" s="250">
        <v>24</v>
      </c>
      <c r="M1349" s="251">
        <v>195</v>
      </c>
      <c r="N1349" s="252">
        <v>0</v>
      </c>
      <c r="O1349" s="252">
        <v>0</v>
      </c>
      <c r="P1349" s="253">
        <f>SUM(Table1[[#This Row],[BASE_FARE]:[SURCHARGES]])*Table1[[#This Row],[SEATS_BOOKED]]</f>
        <v>4680</v>
      </c>
      <c r="Q1349" s="247" t="s">
        <v>109</v>
      </c>
      <c r="R1349" s="249" t="s">
        <v>198</v>
      </c>
      <c r="S1349" s="247" t="str">
        <f>LEFT(Table1[[#This Row],[SECTOR]],3)</f>
        <v>SSH</v>
      </c>
      <c r="T1349" s="247" t="str">
        <f>RIGHT(Table1[[#This Row],[SECTOR]],3)</f>
        <v>BRI</v>
      </c>
      <c r="U1349" s="247" t="str">
        <f t="shared" si="30"/>
        <v>BRI</v>
      </c>
      <c r="V1349" s="247">
        <f>WEEKDAY(Table1[[#This Row],[FLIGHT_DATE]],2)</f>
        <v>6</v>
      </c>
      <c r="W1349" s="247">
        <f>Table1[[#This Row],[FLIGHT_DATE]]-Table1[[#This Row],[DATE_BOOKED]]</f>
        <v>185</v>
      </c>
    </row>
    <row r="1350" spans="1:23" x14ac:dyDescent="0.25">
      <c r="A1350" s="246">
        <v>45735</v>
      </c>
      <c r="B1350" s="247" t="s">
        <v>570</v>
      </c>
      <c r="C1350" s="98" t="s">
        <v>108</v>
      </c>
      <c r="D1350" s="98"/>
      <c r="E1350" s="247"/>
      <c r="F1350" s="247" t="s">
        <v>45</v>
      </c>
      <c r="G1350" s="247" t="s">
        <v>8</v>
      </c>
      <c r="H1350" s="247" t="s">
        <v>295</v>
      </c>
      <c r="I1350" s="248" t="s">
        <v>294</v>
      </c>
      <c r="J1350" s="246">
        <v>45927</v>
      </c>
      <c r="K1350" s="249">
        <v>24</v>
      </c>
      <c r="L1350" s="250">
        <v>24</v>
      </c>
      <c r="M1350" s="251">
        <v>195</v>
      </c>
      <c r="N1350" s="252">
        <v>0</v>
      </c>
      <c r="O1350" s="252">
        <v>0</v>
      </c>
      <c r="P1350" s="253">
        <f>SUM(Table1[[#This Row],[BASE_FARE]:[SURCHARGES]])*Table1[[#This Row],[SEATS_BOOKED]]</f>
        <v>4680</v>
      </c>
      <c r="Q1350" s="247" t="s">
        <v>109</v>
      </c>
      <c r="R1350" s="249" t="s">
        <v>198</v>
      </c>
      <c r="S1350" s="247" t="str">
        <f>LEFT(Table1[[#This Row],[SECTOR]],3)</f>
        <v>SSH</v>
      </c>
      <c r="T1350" s="247" t="str">
        <f>RIGHT(Table1[[#This Row],[SECTOR]],3)</f>
        <v>BRI</v>
      </c>
      <c r="U1350" s="247" t="str">
        <f t="shared" si="30"/>
        <v>BRI</v>
      </c>
      <c r="V1350" s="247">
        <f>WEEKDAY(Table1[[#This Row],[FLIGHT_DATE]],2)</f>
        <v>6</v>
      </c>
      <c r="W1350" s="247">
        <f>Table1[[#This Row],[FLIGHT_DATE]]-Table1[[#This Row],[DATE_BOOKED]]</f>
        <v>192</v>
      </c>
    </row>
    <row r="1351" spans="1:23" x14ac:dyDescent="0.25">
      <c r="A1351" s="246">
        <v>45735</v>
      </c>
      <c r="B1351" s="247" t="s">
        <v>570</v>
      </c>
      <c r="C1351" s="98" t="s">
        <v>108</v>
      </c>
      <c r="D1351" s="98"/>
      <c r="E1351" s="247"/>
      <c r="F1351" s="247" t="s">
        <v>45</v>
      </c>
      <c r="G1351" s="247" t="s">
        <v>8</v>
      </c>
      <c r="H1351" s="247" t="s">
        <v>295</v>
      </c>
      <c r="I1351" s="248" t="s">
        <v>294</v>
      </c>
      <c r="J1351" s="246">
        <v>45934</v>
      </c>
      <c r="K1351" s="249">
        <v>24</v>
      </c>
      <c r="L1351" s="250">
        <v>24</v>
      </c>
      <c r="M1351" s="251">
        <v>195</v>
      </c>
      <c r="N1351" s="252">
        <v>0</v>
      </c>
      <c r="O1351" s="252">
        <v>0</v>
      </c>
      <c r="P1351" s="253">
        <f>SUM(Table1[[#This Row],[BASE_FARE]:[SURCHARGES]])*Table1[[#This Row],[SEATS_BOOKED]]</f>
        <v>4680</v>
      </c>
      <c r="Q1351" s="247" t="s">
        <v>109</v>
      </c>
      <c r="R1351" s="249" t="s">
        <v>198</v>
      </c>
      <c r="S1351" s="247" t="str">
        <f>LEFT(Table1[[#This Row],[SECTOR]],3)</f>
        <v>SSH</v>
      </c>
      <c r="T1351" s="247" t="str">
        <f>RIGHT(Table1[[#This Row],[SECTOR]],3)</f>
        <v>BRI</v>
      </c>
      <c r="U1351" s="247" t="str">
        <f t="shared" si="30"/>
        <v>BRI</v>
      </c>
      <c r="V1351" s="247">
        <f>WEEKDAY(Table1[[#This Row],[FLIGHT_DATE]],2)</f>
        <v>6</v>
      </c>
      <c r="W1351" s="247">
        <f>Table1[[#This Row],[FLIGHT_DATE]]-Table1[[#This Row],[DATE_BOOKED]]</f>
        <v>199</v>
      </c>
    </row>
    <row r="1352" spans="1:23" x14ac:dyDescent="0.25">
      <c r="A1352" s="246">
        <v>45735</v>
      </c>
      <c r="B1352" s="247" t="s">
        <v>570</v>
      </c>
      <c r="C1352" s="98" t="s">
        <v>108</v>
      </c>
      <c r="D1352" s="98"/>
      <c r="E1352" s="247"/>
      <c r="F1352" s="247" t="s">
        <v>45</v>
      </c>
      <c r="G1352" s="247" t="s">
        <v>8</v>
      </c>
      <c r="H1352" s="247" t="s">
        <v>295</v>
      </c>
      <c r="I1352" s="248" t="s">
        <v>294</v>
      </c>
      <c r="J1352" s="246">
        <v>45941</v>
      </c>
      <c r="K1352" s="249">
        <v>24</v>
      </c>
      <c r="L1352" s="250">
        <v>24</v>
      </c>
      <c r="M1352" s="251">
        <v>195</v>
      </c>
      <c r="N1352" s="252">
        <v>0</v>
      </c>
      <c r="O1352" s="252">
        <v>0</v>
      </c>
      <c r="P1352" s="253">
        <f>SUM(Table1[[#This Row],[BASE_FARE]:[SURCHARGES]])*Table1[[#This Row],[SEATS_BOOKED]]</f>
        <v>4680</v>
      </c>
      <c r="Q1352" s="247" t="s">
        <v>109</v>
      </c>
      <c r="R1352" s="249" t="s">
        <v>198</v>
      </c>
      <c r="S1352" s="247" t="str">
        <f>LEFT(Table1[[#This Row],[SECTOR]],3)</f>
        <v>SSH</v>
      </c>
      <c r="T1352" s="247" t="str">
        <f>RIGHT(Table1[[#This Row],[SECTOR]],3)</f>
        <v>BRI</v>
      </c>
      <c r="U1352" s="247" t="str">
        <f t="shared" si="30"/>
        <v>BRI</v>
      </c>
      <c r="V1352" s="247">
        <f>WEEKDAY(Table1[[#This Row],[FLIGHT_DATE]],2)</f>
        <v>6</v>
      </c>
      <c r="W1352" s="247">
        <f>Table1[[#This Row],[FLIGHT_DATE]]-Table1[[#This Row],[DATE_BOOKED]]</f>
        <v>206</v>
      </c>
    </row>
    <row r="1353" spans="1:23" x14ac:dyDescent="0.25">
      <c r="A1353" s="246">
        <v>45735</v>
      </c>
      <c r="B1353" s="247" t="s">
        <v>570</v>
      </c>
      <c r="C1353" s="98" t="s">
        <v>108</v>
      </c>
      <c r="D1353" s="98"/>
      <c r="E1353" s="247"/>
      <c r="F1353" s="247" t="s">
        <v>45</v>
      </c>
      <c r="G1353" s="247" t="s">
        <v>8</v>
      </c>
      <c r="H1353" s="247" t="s">
        <v>295</v>
      </c>
      <c r="I1353" s="248" t="s">
        <v>294</v>
      </c>
      <c r="J1353" s="246">
        <v>45948</v>
      </c>
      <c r="K1353" s="249">
        <v>24</v>
      </c>
      <c r="L1353" s="250">
        <v>24</v>
      </c>
      <c r="M1353" s="251">
        <v>195</v>
      </c>
      <c r="N1353" s="252">
        <v>0</v>
      </c>
      <c r="O1353" s="252">
        <v>0</v>
      </c>
      <c r="P1353" s="253">
        <f>SUM(Table1[[#This Row],[BASE_FARE]:[SURCHARGES]])*Table1[[#This Row],[SEATS_BOOKED]]</f>
        <v>4680</v>
      </c>
      <c r="Q1353" s="247" t="s">
        <v>109</v>
      </c>
      <c r="R1353" s="249" t="s">
        <v>198</v>
      </c>
      <c r="S1353" s="247" t="str">
        <f>LEFT(Table1[[#This Row],[SECTOR]],3)</f>
        <v>SSH</v>
      </c>
      <c r="T1353" s="247" t="str">
        <f>RIGHT(Table1[[#This Row],[SECTOR]],3)</f>
        <v>BRI</v>
      </c>
      <c r="U1353" s="247" t="str">
        <f t="shared" si="30"/>
        <v>BRI</v>
      </c>
      <c r="V1353" s="247">
        <f>WEEKDAY(Table1[[#This Row],[FLIGHT_DATE]],2)</f>
        <v>6</v>
      </c>
      <c r="W1353" s="247">
        <f>Table1[[#This Row],[FLIGHT_DATE]]-Table1[[#This Row],[DATE_BOOKED]]</f>
        <v>213</v>
      </c>
    </row>
    <row r="1354" spans="1:23" x14ac:dyDescent="0.25">
      <c r="A1354" s="246">
        <v>45735</v>
      </c>
      <c r="B1354" s="247" t="s">
        <v>570</v>
      </c>
      <c r="C1354" s="98" t="s">
        <v>108</v>
      </c>
      <c r="D1354" s="98"/>
      <c r="E1354" s="247"/>
      <c r="F1354" s="247" t="s">
        <v>45</v>
      </c>
      <c r="G1354" s="247" t="s">
        <v>8</v>
      </c>
      <c r="H1354" s="247" t="s">
        <v>295</v>
      </c>
      <c r="I1354" s="248" t="s">
        <v>294</v>
      </c>
      <c r="J1354" s="246">
        <v>45955</v>
      </c>
      <c r="K1354" s="249">
        <v>24</v>
      </c>
      <c r="L1354" s="250">
        <v>24</v>
      </c>
      <c r="M1354" s="251">
        <v>210</v>
      </c>
      <c r="N1354" s="252">
        <v>0</v>
      </c>
      <c r="O1354" s="252">
        <v>0</v>
      </c>
      <c r="P1354" s="253">
        <f>SUM(Table1[[#This Row],[BASE_FARE]:[SURCHARGES]])*Table1[[#This Row],[SEATS_BOOKED]]</f>
        <v>5040</v>
      </c>
      <c r="Q1354" s="247" t="s">
        <v>109</v>
      </c>
      <c r="R1354" s="249" t="s">
        <v>198</v>
      </c>
      <c r="S1354" s="247" t="str">
        <f>LEFT(Table1[[#This Row],[SECTOR]],3)</f>
        <v>SSH</v>
      </c>
      <c r="T1354" s="247" t="str">
        <f>RIGHT(Table1[[#This Row],[SECTOR]],3)</f>
        <v>BRI</v>
      </c>
      <c r="U1354" s="247" t="str">
        <f t="shared" si="30"/>
        <v>BRI</v>
      </c>
      <c r="V1354" s="247">
        <f>WEEKDAY(Table1[[#This Row],[FLIGHT_DATE]],2)</f>
        <v>6</v>
      </c>
      <c r="W1354" s="247">
        <f>Table1[[#This Row],[FLIGHT_DATE]]-Table1[[#This Row],[DATE_BOOKED]]</f>
        <v>220</v>
      </c>
    </row>
    <row r="1355" spans="1:23" x14ac:dyDescent="0.25">
      <c r="A1355" s="246">
        <v>45735</v>
      </c>
      <c r="B1355" s="247" t="s">
        <v>570</v>
      </c>
      <c r="C1355" s="98" t="s">
        <v>108</v>
      </c>
      <c r="D1355" s="98"/>
      <c r="E1355" s="247"/>
      <c r="F1355" s="247" t="s">
        <v>45</v>
      </c>
      <c r="G1355" s="247" t="s">
        <v>8</v>
      </c>
      <c r="H1355" s="247" t="s">
        <v>295</v>
      </c>
      <c r="I1355" s="248" t="s">
        <v>294</v>
      </c>
      <c r="J1355" s="246">
        <v>45962</v>
      </c>
      <c r="K1355" s="249">
        <v>24</v>
      </c>
      <c r="L1355" s="250">
        <v>24</v>
      </c>
      <c r="M1355" s="251">
        <v>210</v>
      </c>
      <c r="N1355" s="252">
        <v>0</v>
      </c>
      <c r="O1355" s="252">
        <v>0</v>
      </c>
      <c r="P1355" s="253">
        <f>SUM(Table1[[#This Row],[BASE_FARE]:[SURCHARGES]])*Table1[[#This Row],[SEATS_BOOKED]]</f>
        <v>5040</v>
      </c>
      <c r="Q1355" s="247" t="s">
        <v>109</v>
      </c>
      <c r="R1355" s="249" t="s">
        <v>198</v>
      </c>
      <c r="S1355" s="247" t="str">
        <f>LEFT(Table1[[#This Row],[SECTOR]],3)</f>
        <v>SSH</v>
      </c>
      <c r="T1355" s="247" t="str">
        <f>RIGHT(Table1[[#This Row],[SECTOR]],3)</f>
        <v>BRI</v>
      </c>
      <c r="U1355" s="247" t="str">
        <f t="shared" si="30"/>
        <v>BRI</v>
      </c>
      <c r="V1355" s="247">
        <f>WEEKDAY(Table1[[#This Row],[FLIGHT_DATE]],2)</f>
        <v>6</v>
      </c>
      <c r="W1355" s="247">
        <f>Table1[[#This Row],[FLIGHT_DATE]]-Table1[[#This Row],[DATE_BOOKED]]</f>
        <v>227</v>
      </c>
    </row>
    <row r="1356" spans="1:23" x14ac:dyDescent="0.25">
      <c r="A1356" s="246">
        <v>45735</v>
      </c>
      <c r="B1356" s="247" t="s">
        <v>451</v>
      </c>
      <c r="C1356" s="98" t="s">
        <v>108</v>
      </c>
      <c r="D1356" s="98"/>
      <c r="E1356" s="247"/>
      <c r="F1356" s="247" t="s">
        <v>45</v>
      </c>
      <c r="G1356" s="247" t="s">
        <v>7</v>
      </c>
      <c r="H1356" s="247" t="s">
        <v>526</v>
      </c>
      <c r="I1356" s="248" t="s">
        <v>527</v>
      </c>
      <c r="J1356" s="246">
        <v>45900</v>
      </c>
      <c r="K1356" s="249">
        <v>2</v>
      </c>
      <c r="L1356" s="250">
        <v>2</v>
      </c>
      <c r="M1356" s="251">
        <v>215</v>
      </c>
      <c r="N1356" s="252">
        <v>0</v>
      </c>
      <c r="O1356" s="252">
        <v>0</v>
      </c>
      <c r="P1356" s="253">
        <f>SUM(Table1[[#This Row],[BASE_FARE]:[SURCHARGES]])*Table1[[#This Row],[SEATS_BOOKED]]</f>
        <v>430</v>
      </c>
      <c r="Q1356" s="247" t="s">
        <v>109</v>
      </c>
      <c r="R1356" s="249" t="s">
        <v>198</v>
      </c>
      <c r="S1356" s="247" t="str">
        <f>LEFT(Table1[[#This Row],[SECTOR]],3)</f>
        <v>PMO</v>
      </c>
      <c r="T1356" s="247" t="str">
        <f>RIGHT(Table1[[#This Row],[SECTOR]],3)</f>
        <v>SSH</v>
      </c>
      <c r="U1356" s="247" t="str">
        <f t="shared" si="30"/>
        <v>PMO</v>
      </c>
      <c r="V1356" s="247">
        <f>WEEKDAY(Table1[[#This Row],[FLIGHT_DATE]],2)</f>
        <v>7</v>
      </c>
      <c r="W1356" s="247">
        <f>Table1[[#This Row],[FLIGHT_DATE]]-Table1[[#This Row],[DATE_BOOKED]]</f>
        <v>165</v>
      </c>
    </row>
    <row r="1357" spans="1:23" x14ac:dyDescent="0.25">
      <c r="A1357" s="246">
        <v>45735</v>
      </c>
      <c r="B1357" s="247" t="s">
        <v>451</v>
      </c>
      <c r="C1357" s="98" t="s">
        <v>108</v>
      </c>
      <c r="D1357" s="98"/>
      <c r="E1357" s="247"/>
      <c r="F1357" s="247" t="s">
        <v>45</v>
      </c>
      <c r="G1357" s="247" t="s">
        <v>8</v>
      </c>
      <c r="H1357" s="247" t="s">
        <v>529</v>
      </c>
      <c r="I1357" s="248" t="s">
        <v>530</v>
      </c>
      <c r="J1357" s="246">
        <v>45907</v>
      </c>
      <c r="K1357" s="249">
        <v>2</v>
      </c>
      <c r="L1357" s="250">
        <v>2</v>
      </c>
      <c r="M1357" s="251">
        <v>215</v>
      </c>
      <c r="N1357" s="252">
        <v>0</v>
      </c>
      <c r="O1357" s="252">
        <v>0</v>
      </c>
      <c r="P1357" s="253">
        <f>SUM(Table1[[#This Row],[BASE_FARE]:[SURCHARGES]])*Table1[[#This Row],[SEATS_BOOKED]]</f>
        <v>430</v>
      </c>
      <c r="Q1357" s="247" t="s">
        <v>109</v>
      </c>
      <c r="R1357" s="249" t="s">
        <v>198</v>
      </c>
      <c r="S1357" s="247" t="str">
        <f>LEFT(Table1[[#This Row],[SECTOR]],3)</f>
        <v>SSH</v>
      </c>
      <c r="T1357" s="247" t="str">
        <f>RIGHT(Table1[[#This Row],[SECTOR]],3)</f>
        <v>PMO</v>
      </c>
      <c r="U1357" s="247" t="str">
        <f t="shared" si="30"/>
        <v>PMO</v>
      </c>
      <c r="V1357" s="247">
        <f>WEEKDAY(Table1[[#This Row],[FLIGHT_DATE]],2)</f>
        <v>7</v>
      </c>
      <c r="W1357" s="247">
        <f>Table1[[#This Row],[FLIGHT_DATE]]-Table1[[#This Row],[DATE_BOOKED]]</f>
        <v>172</v>
      </c>
    </row>
    <row r="1358" spans="1:23" x14ac:dyDescent="0.25">
      <c r="A1358" s="246">
        <v>45735</v>
      </c>
      <c r="B1358" s="247" t="s">
        <v>571</v>
      </c>
      <c r="C1358" s="98" t="s">
        <v>108</v>
      </c>
      <c r="D1358" s="98"/>
      <c r="E1358" s="247"/>
      <c r="F1358" s="247" t="s">
        <v>45</v>
      </c>
      <c r="G1358" s="247" t="s">
        <v>7</v>
      </c>
      <c r="H1358" s="247" t="s">
        <v>479</v>
      </c>
      <c r="I1358" s="248" t="s">
        <v>290</v>
      </c>
      <c r="J1358" s="246">
        <v>45877</v>
      </c>
      <c r="K1358" s="249">
        <v>30</v>
      </c>
      <c r="L1358" s="250">
        <v>30</v>
      </c>
      <c r="M1358" s="251">
        <v>225</v>
      </c>
      <c r="N1358" s="252">
        <v>0</v>
      </c>
      <c r="O1358" s="252">
        <v>0</v>
      </c>
      <c r="P1358" s="253">
        <f>SUM(Table1[[#This Row],[BASE_FARE]:[SURCHARGES]])*Table1[[#This Row],[SEATS_BOOKED]]</f>
        <v>6750</v>
      </c>
      <c r="Q1358" s="247" t="s">
        <v>109</v>
      </c>
      <c r="R1358" s="249" t="s">
        <v>195</v>
      </c>
      <c r="S1358" s="247" t="str">
        <f>LEFT(Table1[[#This Row],[SECTOR]],3)</f>
        <v>BRI</v>
      </c>
      <c r="T1358" s="247" t="str">
        <f>RIGHT(Table1[[#This Row],[SECTOR]],3)</f>
        <v>SSH</v>
      </c>
      <c r="U1358" s="247" t="str">
        <f t="shared" si="30"/>
        <v>BRI</v>
      </c>
      <c r="V1358" s="247">
        <f>WEEKDAY(Table1[[#This Row],[FLIGHT_DATE]],2)</f>
        <v>5</v>
      </c>
      <c r="W1358" s="247">
        <f>Table1[[#This Row],[FLIGHT_DATE]]-Table1[[#This Row],[DATE_BOOKED]]</f>
        <v>142</v>
      </c>
    </row>
    <row r="1359" spans="1:23" x14ac:dyDescent="0.25">
      <c r="A1359" s="246">
        <v>45735</v>
      </c>
      <c r="B1359" s="247" t="s">
        <v>571</v>
      </c>
      <c r="C1359" s="98" t="s">
        <v>108</v>
      </c>
      <c r="D1359" s="98"/>
      <c r="E1359" s="247"/>
      <c r="F1359" s="247" t="s">
        <v>45</v>
      </c>
      <c r="G1359" s="247" t="s">
        <v>7</v>
      </c>
      <c r="H1359" s="247" t="s">
        <v>479</v>
      </c>
      <c r="I1359" s="248" t="s">
        <v>290</v>
      </c>
      <c r="J1359" s="246">
        <v>45884</v>
      </c>
      <c r="K1359" s="249">
        <v>30</v>
      </c>
      <c r="L1359" s="250">
        <v>30</v>
      </c>
      <c r="M1359" s="251">
        <v>225</v>
      </c>
      <c r="N1359" s="252">
        <v>0</v>
      </c>
      <c r="O1359" s="252">
        <v>0</v>
      </c>
      <c r="P1359" s="253">
        <f>SUM(Table1[[#This Row],[BASE_FARE]:[SURCHARGES]])*Table1[[#This Row],[SEATS_BOOKED]]</f>
        <v>6750</v>
      </c>
      <c r="Q1359" s="247" t="s">
        <v>109</v>
      </c>
      <c r="R1359" s="249" t="s">
        <v>195</v>
      </c>
      <c r="S1359" s="247" t="str">
        <f>LEFT(Table1[[#This Row],[SECTOR]],3)</f>
        <v>BRI</v>
      </c>
      <c r="T1359" s="247" t="str">
        <f>RIGHT(Table1[[#This Row],[SECTOR]],3)</f>
        <v>SSH</v>
      </c>
      <c r="U1359" s="247" t="str">
        <f t="shared" si="30"/>
        <v>BRI</v>
      </c>
      <c r="V1359" s="247">
        <f>WEEKDAY(Table1[[#This Row],[FLIGHT_DATE]],2)</f>
        <v>5</v>
      </c>
      <c r="W1359" s="247">
        <f>Table1[[#This Row],[FLIGHT_DATE]]-Table1[[#This Row],[DATE_BOOKED]]</f>
        <v>149</v>
      </c>
    </row>
    <row r="1360" spans="1:23" x14ac:dyDescent="0.25">
      <c r="A1360" s="246">
        <v>45735</v>
      </c>
      <c r="B1360" s="247" t="s">
        <v>571</v>
      </c>
      <c r="C1360" s="98" t="s">
        <v>108</v>
      </c>
      <c r="D1360" s="98"/>
      <c r="E1360" s="247"/>
      <c r="F1360" s="247" t="s">
        <v>45</v>
      </c>
      <c r="G1360" s="247" t="s">
        <v>7</v>
      </c>
      <c r="H1360" s="247" t="s">
        <v>479</v>
      </c>
      <c r="I1360" s="248" t="s">
        <v>290</v>
      </c>
      <c r="J1360" s="246">
        <v>45891</v>
      </c>
      <c r="K1360" s="249">
        <v>30</v>
      </c>
      <c r="L1360" s="250">
        <v>30</v>
      </c>
      <c r="M1360" s="251">
        <v>225</v>
      </c>
      <c r="N1360" s="252">
        <v>0</v>
      </c>
      <c r="O1360" s="252">
        <v>0</v>
      </c>
      <c r="P1360" s="253">
        <f>SUM(Table1[[#This Row],[BASE_FARE]:[SURCHARGES]])*Table1[[#This Row],[SEATS_BOOKED]]</f>
        <v>6750</v>
      </c>
      <c r="Q1360" s="247" t="s">
        <v>109</v>
      </c>
      <c r="R1360" s="249" t="s">
        <v>195</v>
      </c>
      <c r="S1360" s="247" t="str">
        <f>LEFT(Table1[[#This Row],[SECTOR]],3)</f>
        <v>BRI</v>
      </c>
      <c r="T1360" s="247" t="str">
        <f>RIGHT(Table1[[#This Row],[SECTOR]],3)</f>
        <v>SSH</v>
      </c>
      <c r="U1360" s="247" t="str">
        <f t="shared" si="30"/>
        <v>BRI</v>
      </c>
      <c r="V1360" s="247">
        <f>WEEKDAY(Table1[[#This Row],[FLIGHT_DATE]],2)</f>
        <v>5</v>
      </c>
      <c r="W1360" s="247">
        <f>Table1[[#This Row],[FLIGHT_DATE]]-Table1[[#This Row],[DATE_BOOKED]]</f>
        <v>156</v>
      </c>
    </row>
    <row r="1361" spans="1:23" x14ac:dyDescent="0.25">
      <c r="A1361" s="246">
        <v>45735</v>
      </c>
      <c r="B1361" s="247" t="s">
        <v>571</v>
      </c>
      <c r="C1361" s="98" t="s">
        <v>108</v>
      </c>
      <c r="D1361" s="98"/>
      <c r="E1361" s="247"/>
      <c r="F1361" s="247" t="s">
        <v>45</v>
      </c>
      <c r="G1361" s="247" t="s">
        <v>7</v>
      </c>
      <c r="H1361" s="247" t="s">
        <v>479</v>
      </c>
      <c r="I1361" s="248" t="s">
        <v>290</v>
      </c>
      <c r="J1361" s="246">
        <v>45898</v>
      </c>
      <c r="K1361" s="249">
        <v>30</v>
      </c>
      <c r="L1361" s="250">
        <v>30</v>
      </c>
      <c r="M1361" s="251">
        <v>225</v>
      </c>
      <c r="N1361" s="252">
        <v>0</v>
      </c>
      <c r="O1361" s="252">
        <v>0</v>
      </c>
      <c r="P1361" s="253">
        <f>SUM(Table1[[#This Row],[BASE_FARE]:[SURCHARGES]])*Table1[[#This Row],[SEATS_BOOKED]]</f>
        <v>6750</v>
      </c>
      <c r="Q1361" s="247" t="s">
        <v>109</v>
      </c>
      <c r="R1361" s="249" t="s">
        <v>195</v>
      </c>
      <c r="S1361" s="247" t="str">
        <f>LEFT(Table1[[#This Row],[SECTOR]],3)</f>
        <v>BRI</v>
      </c>
      <c r="T1361" s="247" t="str">
        <f>RIGHT(Table1[[#This Row],[SECTOR]],3)</f>
        <v>SSH</v>
      </c>
      <c r="U1361" s="247" t="str">
        <f t="shared" si="30"/>
        <v>BRI</v>
      </c>
      <c r="V1361" s="247">
        <f>WEEKDAY(Table1[[#This Row],[FLIGHT_DATE]],2)</f>
        <v>5</v>
      </c>
      <c r="W1361" s="247">
        <f>Table1[[#This Row],[FLIGHT_DATE]]-Table1[[#This Row],[DATE_BOOKED]]</f>
        <v>163</v>
      </c>
    </row>
    <row r="1362" spans="1:23" x14ac:dyDescent="0.25">
      <c r="A1362" s="246">
        <v>45735</v>
      </c>
      <c r="B1362" s="247" t="s">
        <v>571</v>
      </c>
      <c r="C1362" s="98" t="s">
        <v>108</v>
      </c>
      <c r="D1362" s="98"/>
      <c r="E1362" s="247"/>
      <c r="F1362" s="247" t="s">
        <v>45</v>
      </c>
      <c r="G1362" s="247" t="s">
        <v>8</v>
      </c>
      <c r="H1362" s="247" t="s">
        <v>480</v>
      </c>
      <c r="I1362" s="248" t="s">
        <v>294</v>
      </c>
      <c r="J1362" s="246">
        <v>45884</v>
      </c>
      <c r="K1362" s="249">
        <v>30</v>
      </c>
      <c r="L1362" s="250">
        <v>30</v>
      </c>
      <c r="M1362" s="251">
        <v>225</v>
      </c>
      <c r="N1362" s="252">
        <v>0</v>
      </c>
      <c r="O1362" s="252">
        <v>0</v>
      </c>
      <c r="P1362" s="253">
        <f>SUM(Table1[[#This Row],[BASE_FARE]:[SURCHARGES]])*Table1[[#This Row],[SEATS_BOOKED]]</f>
        <v>6750</v>
      </c>
      <c r="Q1362" s="247" t="s">
        <v>109</v>
      </c>
      <c r="R1362" s="249" t="s">
        <v>195</v>
      </c>
      <c r="S1362" s="247" t="str">
        <f>LEFT(Table1[[#This Row],[SECTOR]],3)</f>
        <v>SSH</v>
      </c>
      <c r="T1362" s="247" t="str">
        <f>RIGHT(Table1[[#This Row],[SECTOR]],3)</f>
        <v>BRI</v>
      </c>
      <c r="U1362" s="247" t="str">
        <f t="shared" si="30"/>
        <v>BRI</v>
      </c>
      <c r="V1362" s="247">
        <f>WEEKDAY(Table1[[#This Row],[FLIGHT_DATE]],2)</f>
        <v>5</v>
      </c>
      <c r="W1362" s="247">
        <f>Table1[[#This Row],[FLIGHT_DATE]]-Table1[[#This Row],[DATE_BOOKED]]</f>
        <v>149</v>
      </c>
    </row>
    <row r="1363" spans="1:23" x14ac:dyDescent="0.25">
      <c r="A1363" s="246">
        <v>45735</v>
      </c>
      <c r="B1363" s="247" t="s">
        <v>571</v>
      </c>
      <c r="C1363" s="98" t="s">
        <v>108</v>
      </c>
      <c r="D1363" s="98"/>
      <c r="E1363" s="247"/>
      <c r="F1363" s="247" t="s">
        <v>45</v>
      </c>
      <c r="G1363" s="247" t="s">
        <v>8</v>
      </c>
      <c r="H1363" s="247" t="s">
        <v>480</v>
      </c>
      <c r="I1363" s="248" t="s">
        <v>294</v>
      </c>
      <c r="J1363" s="246">
        <v>45891</v>
      </c>
      <c r="K1363" s="249">
        <v>30</v>
      </c>
      <c r="L1363" s="250">
        <v>30</v>
      </c>
      <c r="M1363" s="251">
        <v>225</v>
      </c>
      <c r="N1363" s="252">
        <v>0</v>
      </c>
      <c r="O1363" s="252">
        <v>0</v>
      </c>
      <c r="P1363" s="253">
        <f>SUM(Table1[[#This Row],[BASE_FARE]:[SURCHARGES]])*Table1[[#This Row],[SEATS_BOOKED]]</f>
        <v>6750</v>
      </c>
      <c r="Q1363" s="247" t="s">
        <v>109</v>
      </c>
      <c r="R1363" s="249" t="s">
        <v>195</v>
      </c>
      <c r="S1363" s="247" t="str">
        <f>LEFT(Table1[[#This Row],[SECTOR]],3)</f>
        <v>SSH</v>
      </c>
      <c r="T1363" s="247" t="str">
        <f>RIGHT(Table1[[#This Row],[SECTOR]],3)</f>
        <v>BRI</v>
      </c>
      <c r="U1363" s="247" t="str">
        <f t="shared" si="30"/>
        <v>BRI</v>
      </c>
      <c r="V1363" s="247">
        <f>WEEKDAY(Table1[[#This Row],[FLIGHT_DATE]],2)</f>
        <v>5</v>
      </c>
      <c r="W1363" s="247">
        <f>Table1[[#This Row],[FLIGHT_DATE]]-Table1[[#This Row],[DATE_BOOKED]]</f>
        <v>156</v>
      </c>
    </row>
    <row r="1364" spans="1:23" x14ac:dyDescent="0.25">
      <c r="A1364" s="246">
        <v>45735</v>
      </c>
      <c r="B1364" s="247" t="s">
        <v>571</v>
      </c>
      <c r="C1364" s="98" t="s">
        <v>108</v>
      </c>
      <c r="D1364" s="98"/>
      <c r="E1364" s="247"/>
      <c r="F1364" s="247" t="s">
        <v>45</v>
      </c>
      <c r="G1364" s="247" t="s">
        <v>8</v>
      </c>
      <c r="H1364" s="247" t="s">
        <v>480</v>
      </c>
      <c r="I1364" s="248" t="s">
        <v>294</v>
      </c>
      <c r="J1364" s="246">
        <v>45898</v>
      </c>
      <c r="K1364" s="249">
        <v>30</v>
      </c>
      <c r="L1364" s="250">
        <v>30</v>
      </c>
      <c r="M1364" s="251">
        <v>225</v>
      </c>
      <c r="N1364" s="252">
        <v>0</v>
      </c>
      <c r="O1364" s="252">
        <v>0</v>
      </c>
      <c r="P1364" s="253">
        <f>SUM(Table1[[#This Row],[BASE_FARE]:[SURCHARGES]])*Table1[[#This Row],[SEATS_BOOKED]]</f>
        <v>6750</v>
      </c>
      <c r="Q1364" s="247" t="s">
        <v>109</v>
      </c>
      <c r="R1364" s="249" t="s">
        <v>195</v>
      </c>
      <c r="S1364" s="247" t="str">
        <f>LEFT(Table1[[#This Row],[SECTOR]],3)</f>
        <v>SSH</v>
      </c>
      <c r="T1364" s="247" t="str">
        <f>RIGHT(Table1[[#This Row],[SECTOR]],3)</f>
        <v>BRI</v>
      </c>
      <c r="U1364" s="247" t="str">
        <f t="shared" si="30"/>
        <v>BRI</v>
      </c>
      <c r="V1364" s="247">
        <f>WEEKDAY(Table1[[#This Row],[FLIGHT_DATE]],2)</f>
        <v>5</v>
      </c>
      <c r="W1364" s="247">
        <f>Table1[[#This Row],[FLIGHT_DATE]]-Table1[[#This Row],[DATE_BOOKED]]</f>
        <v>163</v>
      </c>
    </row>
    <row r="1365" spans="1:23" x14ac:dyDescent="0.25">
      <c r="A1365" s="246">
        <v>45735</v>
      </c>
      <c r="B1365" s="247" t="s">
        <v>571</v>
      </c>
      <c r="C1365" s="98" t="s">
        <v>108</v>
      </c>
      <c r="D1365" s="98"/>
      <c r="E1365" s="247"/>
      <c r="F1365" s="247" t="s">
        <v>45</v>
      </c>
      <c r="G1365" s="247" t="s">
        <v>8</v>
      </c>
      <c r="H1365" s="247" t="s">
        <v>480</v>
      </c>
      <c r="I1365" s="248" t="s">
        <v>294</v>
      </c>
      <c r="J1365" s="246">
        <v>45905</v>
      </c>
      <c r="K1365" s="249">
        <v>30</v>
      </c>
      <c r="L1365" s="250">
        <v>30</v>
      </c>
      <c r="M1365" s="251">
        <v>225</v>
      </c>
      <c r="N1365" s="252">
        <v>0</v>
      </c>
      <c r="O1365" s="252">
        <v>0</v>
      </c>
      <c r="P1365" s="253">
        <f>SUM(Table1[[#This Row],[BASE_FARE]:[SURCHARGES]])*Table1[[#This Row],[SEATS_BOOKED]]</f>
        <v>6750</v>
      </c>
      <c r="Q1365" s="247" t="s">
        <v>109</v>
      </c>
      <c r="R1365" s="249" t="s">
        <v>195</v>
      </c>
      <c r="S1365" s="247" t="str">
        <f>LEFT(Table1[[#This Row],[SECTOR]],3)</f>
        <v>SSH</v>
      </c>
      <c r="T1365" s="247" t="str">
        <f>RIGHT(Table1[[#This Row],[SECTOR]],3)</f>
        <v>BRI</v>
      </c>
      <c r="U1365" s="247" t="str">
        <f t="shared" si="30"/>
        <v>BRI</v>
      </c>
      <c r="V1365" s="247">
        <f>WEEKDAY(Table1[[#This Row],[FLIGHT_DATE]],2)</f>
        <v>5</v>
      </c>
      <c r="W1365" s="247">
        <f>Table1[[#This Row],[FLIGHT_DATE]]-Table1[[#This Row],[DATE_BOOKED]]</f>
        <v>170</v>
      </c>
    </row>
    <row r="1366" spans="1:23" x14ac:dyDescent="0.25">
      <c r="A1366" s="246">
        <v>45735</v>
      </c>
      <c r="B1366" s="247" t="s">
        <v>281</v>
      </c>
      <c r="C1366" s="98" t="s">
        <v>153</v>
      </c>
      <c r="D1366" s="98"/>
      <c r="E1366" s="247" t="s">
        <v>572</v>
      </c>
      <c r="F1366" s="247" t="s">
        <v>47</v>
      </c>
      <c r="G1366" s="247" t="s">
        <v>7</v>
      </c>
      <c r="H1366" s="247" t="s">
        <v>289</v>
      </c>
      <c r="I1366" s="248" t="s">
        <v>290</v>
      </c>
      <c r="J1366" s="246">
        <v>45759</v>
      </c>
      <c r="K1366" s="249">
        <v>3</v>
      </c>
      <c r="L1366" s="250">
        <v>3</v>
      </c>
      <c r="M1366" s="251">
        <v>150</v>
      </c>
      <c r="N1366" s="252">
        <v>0</v>
      </c>
      <c r="O1366" s="252">
        <v>0</v>
      </c>
      <c r="P1366" s="253">
        <f>SUM(Table1[[#This Row],[BASE_FARE]:[SURCHARGES]])*Table1[[#This Row],[SEATS_BOOKED]]</f>
        <v>450</v>
      </c>
      <c r="Q1366" s="247" t="s">
        <v>109</v>
      </c>
      <c r="R1366" s="249" t="s">
        <v>154</v>
      </c>
      <c r="S1366" s="247" t="str">
        <f>LEFT(Table1[[#This Row],[SECTOR]],3)</f>
        <v>BRI</v>
      </c>
      <c r="T1366" s="247" t="str">
        <f>RIGHT(Table1[[#This Row],[SECTOR]],3)</f>
        <v>SSH</v>
      </c>
      <c r="U1366" s="247" t="str">
        <f t="shared" si="30"/>
        <v>BRI</v>
      </c>
      <c r="V1366" s="247">
        <f>WEEKDAY(Table1[[#This Row],[FLIGHT_DATE]],2)</f>
        <v>6</v>
      </c>
      <c r="W1366" s="247">
        <f>Table1[[#This Row],[FLIGHT_DATE]]-Table1[[#This Row],[DATE_BOOKED]]</f>
        <v>24</v>
      </c>
    </row>
    <row r="1367" spans="1:23" x14ac:dyDescent="0.25">
      <c r="A1367" s="246">
        <v>45735</v>
      </c>
      <c r="B1367" s="247" t="s">
        <v>570</v>
      </c>
      <c r="C1367" s="98" t="s">
        <v>108</v>
      </c>
      <c r="D1367" s="98"/>
      <c r="E1367" s="247"/>
      <c r="F1367" s="247" t="s">
        <v>45</v>
      </c>
      <c r="G1367" s="247" t="s">
        <v>7</v>
      </c>
      <c r="H1367" s="247" t="s">
        <v>284</v>
      </c>
      <c r="I1367" s="248" t="s">
        <v>23</v>
      </c>
      <c r="J1367" s="246">
        <v>45873</v>
      </c>
      <c r="K1367" s="249">
        <v>0</v>
      </c>
      <c r="L1367" s="249">
        <v>0</v>
      </c>
      <c r="M1367" s="251">
        <v>225</v>
      </c>
      <c r="N1367" s="252">
        <v>0</v>
      </c>
      <c r="O1367" s="252">
        <v>0</v>
      </c>
      <c r="P1367" s="253">
        <f>SUM(Table1[[#This Row],[BASE_FARE]:[SURCHARGES]])*Table1[[#This Row],[SEATS_BOOKED]]</f>
        <v>0</v>
      </c>
      <c r="Q1367" s="247" t="s">
        <v>109</v>
      </c>
      <c r="R1367" s="249" t="s">
        <v>459</v>
      </c>
      <c r="S1367" s="247" t="str">
        <f>LEFT(Table1[[#This Row],[SECTOR]],3)</f>
        <v>NAP</v>
      </c>
      <c r="T1367" s="247" t="str">
        <f>RIGHT(Table1[[#This Row],[SECTOR]],3)</f>
        <v>SSH</v>
      </c>
      <c r="U1367" s="247" t="str">
        <f t="shared" si="30"/>
        <v>NAP</v>
      </c>
      <c r="V1367" s="247">
        <f>WEEKDAY(Table1[[#This Row],[FLIGHT_DATE]],2)</f>
        <v>1</v>
      </c>
      <c r="W1367" s="247">
        <f>Table1[[#This Row],[FLIGHT_DATE]]-Table1[[#This Row],[DATE_BOOKED]]</f>
        <v>138</v>
      </c>
    </row>
    <row r="1368" spans="1:23" x14ac:dyDescent="0.25">
      <c r="A1368" s="246">
        <v>45735</v>
      </c>
      <c r="B1368" s="247" t="s">
        <v>570</v>
      </c>
      <c r="C1368" s="98" t="s">
        <v>108</v>
      </c>
      <c r="D1368" s="98"/>
      <c r="E1368" s="247"/>
      <c r="F1368" s="247" t="s">
        <v>45</v>
      </c>
      <c r="G1368" s="247" t="s">
        <v>7</v>
      </c>
      <c r="H1368" s="247" t="s">
        <v>284</v>
      </c>
      <c r="I1368" s="248" t="s">
        <v>23</v>
      </c>
      <c r="J1368" s="246">
        <v>45880</v>
      </c>
      <c r="K1368" s="249">
        <v>0</v>
      </c>
      <c r="L1368" s="249">
        <v>0</v>
      </c>
      <c r="M1368" s="251">
        <v>225</v>
      </c>
      <c r="N1368" s="252">
        <v>0</v>
      </c>
      <c r="O1368" s="252">
        <v>0</v>
      </c>
      <c r="P1368" s="253">
        <f>SUM(Table1[[#This Row],[BASE_FARE]:[SURCHARGES]])*Table1[[#This Row],[SEATS_BOOKED]]</f>
        <v>0</v>
      </c>
      <c r="Q1368" s="247" t="s">
        <v>109</v>
      </c>
      <c r="R1368" s="249" t="s">
        <v>459</v>
      </c>
      <c r="S1368" s="247" t="str">
        <f>LEFT(Table1[[#This Row],[SECTOR]],3)</f>
        <v>NAP</v>
      </c>
      <c r="T1368" s="247" t="str">
        <f>RIGHT(Table1[[#This Row],[SECTOR]],3)</f>
        <v>SSH</v>
      </c>
      <c r="U1368" s="247" t="str">
        <f t="shared" si="30"/>
        <v>NAP</v>
      </c>
      <c r="V1368" s="247">
        <f>WEEKDAY(Table1[[#This Row],[FLIGHT_DATE]],2)</f>
        <v>1</v>
      </c>
      <c r="W1368" s="247">
        <f>Table1[[#This Row],[FLIGHT_DATE]]-Table1[[#This Row],[DATE_BOOKED]]</f>
        <v>145</v>
      </c>
    </row>
    <row r="1369" spans="1:23" x14ac:dyDescent="0.25">
      <c r="A1369" s="246">
        <v>45735</v>
      </c>
      <c r="B1369" s="247" t="s">
        <v>570</v>
      </c>
      <c r="C1369" s="98" t="s">
        <v>108</v>
      </c>
      <c r="D1369" s="98"/>
      <c r="E1369" s="247"/>
      <c r="F1369" s="247" t="s">
        <v>45</v>
      </c>
      <c r="G1369" s="247" t="s">
        <v>7</v>
      </c>
      <c r="H1369" s="247" t="s">
        <v>284</v>
      </c>
      <c r="I1369" s="248" t="s">
        <v>23</v>
      </c>
      <c r="J1369" s="246">
        <v>45887</v>
      </c>
      <c r="K1369" s="249">
        <v>0</v>
      </c>
      <c r="L1369" s="249">
        <v>0</v>
      </c>
      <c r="M1369" s="251">
        <v>225</v>
      </c>
      <c r="N1369" s="252">
        <v>0</v>
      </c>
      <c r="O1369" s="252">
        <v>0</v>
      </c>
      <c r="P1369" s="253">
        <f>SUM(Table1[[#This Row],[BASE_FARE]:[SURCHARGES]])*Table1[[#This Row],[SEATS_BOOKED]]</f>
        <v>0</v>
      </c>
      <c r="Q1369" s="247" t="s">
        <v>109</v>
      </c>
      <c r="R1369" s="249" t="s">
        <v>459</v>
      </c>
      <c r="S1369" s="247" t="str">
        <f>LEFT(Table1[[#This Row],[SECTOR]],3)</f>
        <v>NAP</v>
      </c>
      <c r="T1369" s="247" t="str">
        <f>RIGHT(Table1[[#This Row],[SECTOR]],3)</f>
        <v>SSH</v>
      </c>
      <c r="U1369" s="247" t="str">
        <f t="shared" si="30"/>
        <v>NAP</v>
      </c>
      <c r="V1369" s="247">
        <f>WEEKDAY(Table1[[#This Row],[FLIGHT_DATE]],2)</f>
        <v>1</v>
      </c>
      <c r="W1369" s="247">
        <f>Table1[[#This Row],[FLIGHT_DATE]]-Table1[[#This Row],[DATE_BOOKED]]</f>
        <v>152</v>
      </c>
    </row>
    <row r="1370" spans="1:23" x14ac:dyDescent="0.25">
      <c r="A1370" s="246">
        <v>45735</v>
      </c>
      <c r="B1370" s="247" t="s">
        <v>570</v>
      </c>
      <c r="C1370" s="98" t="s">
        <v>108</v>
      </c>
      <c r="D1370" s="98"/>
      <c r="E1370" s="247"/>
      <c r="F1370" s="247" t="s">
        <v>45</v>
      </c>
      <c r="G1370" s="247" t="s">
        <v>7</v>
      </c>
      <c r="H1370" s="247" t="s">
        <v>284</v>
      </c>
      <c r="I1370" s="248" t="s">
        <v>23</v>
      </c>
      <c r="J1370" s="246">
        <v>45894</v>
      </c>
      <c r="K1370" s="249">
        <v>0</v>
      </c>
      <c r="L1370" s="249">
        <v>0</v>
      </c>
      <c r="M1370" s="251">
        <v>225</v>
      </c>
      <c r="N1370" s="252">
        <v>0</v>
      </c>
      <c r="O1370" s="252">
        <v>0</v>
      </c>
      <c r="P1370" s="253">
        <f>SUM(Table1[[#This Row],[BASE_FARE]:[SURCHARGES]])*Table1[[#This Row],[SEATS_BOOKED]]</f>
        <v>0</v>
      </c>
      <c r="Q1370" s="247" t="s">
        <v>109</v>
      </c>
      <c r="R1370" s="249" t="s">
        <v>459</v>
      </c>
      <c r="S1370" s="247" t="str">
        <f>LEFT(Table1[[#This Row],[SECTOR]],3)</f>
        <v>NAP</v>
      </c>
      <c r="T1370" s="247" t="str">
        <f>RIGHT(Table1[[#This Row],[SECTOR]],3)</f>
        <v>SSH</v>
      </c>
      <c r="U1370" s="247" t="str">
        <f t="shared" si="30"/>
        <v>NAP</v>
      </c>
      <c r="V1370" s="247">
        <f>WEEKDAY(Table1[[#This Row],[FLIGHT_DATE]],2)</f>
        <v>1</v>
      </c>
      <c r="W1370" s="247">
        <f>Table1[[#This Row],[FLIGHT_DATE]]-Table1[[#This Row],[DATE_BOOKED]]</f>
        <v>159</v>
      </c>
    </row>
    <row r="1371" spans="1:23" x14ac:dyDescent="0.25">
      <c r="A1371" s="246">
        <v>45735</v>
      </c>
      <c r="B1371" s="247" t="s">
        <v>570</v>
      </c>
      <c r="C1371" s="98" t="s">
        <v>108</v>
      </c>
      <c r="D1371" s="98"/>
      <c r="E1371" s="247"/>
      <c r="F1371" s="247" t="s">
        <v>45</v>
      </c>
      <c r="G1371" s="247" t="s">
        <v>8</v>
      </c>
      <c r="H1371" s="247" t="s">
        <v>286</v>
      </c>
      <c r="I1371" s="248" t="s">
        <v>24</v>
      </c>
      <c r="J1371" s="246">
        <v>45880</v>
      </c>
      <c r="K1371" s="249">
        <v>0</v>
      </c>
      <c r="L1371" s="249">
        <v>0</v>
      </c>
      <c r="M1371" s="251">
        <v>225</v>
      </c>
      <c r="N1371" s="252">
        <v>0</v>
      </c>
      <c r="O1371" s="252">
        <v>0</v>
      </c>
      <c r="P1371" s="253">
        <f>SUM(Table1[[#This Row],[BASE_FARE]:[SURCHARGES]])*Table1[[#This Row],[SEATS_BOOKED]]</f>
        <v>0</v>
      </c>
      <c r="Q1371" s="247" t="s">
        <v>109</v>
      </c>
      <c r="R1371" s="249" t="s">
        <v>459</v>
      </c>
      <c r="S1371" s="247" t="str">
        <f>LEFT(Table1[[#This Row],[SECTOR]],3)</f>
        <v>SSH</v>
      </c>
      <c r="T1371" s="247" t="str">
        <f>RIGHT(Table1[[#This Row],[SECTOR]],3)</f>
        <v>NAP</v>
      </c>
      <c r="U1371" s="247" t="str">
        <f t="shared" si="30"/>
        <v>NAP</v>
      </c>
      <c r="V1371" s="247">
        <f>WEEKDAY(Table1[[#This Row],[FLIGHT_DATE]],2)</f>
        <v>1</v>
      </c>
      <c r="W1371" s="247">
        <f>Table1[[#This Row],[FLIGHT_DATE]]-Table1[[#This Row],[DATE_BOOKED]]</f>
        <v>145</v>
      </c>
    </row>
    <row r="1372" spans="1:23" x14ac:dyDescent="0.25">
      <c r="A1372" s="246">
        <v>45735</v>
      </c>
      <c r="B1372" s="247" t="s">
        <v>570</v>
      </c>
      <c r="C1372" s="98" t="s">
        <v>108</v>
      </c>
      <c r="D1372" s="98"/>
      <c r="E1372" s="247"/>
      <c r="F1372" s="247" t="s">
        <v>45</v>
      </c>
      <c r="G1372" s="247" t="s">
        <v>8</v>
      </c>
      <c r="H1372" s="247" t="s">
        <v>286</v>
      </c>
      <c r="I1372" s="248" t="s">
        <v>24</v>
      </c>
      <c r="J1372" s="246">
        <v>45887</v>
      </c>
      <c r="K1372" s="249">
        <v>0</v>
      </c>
      <c r="L1372" s="249">
        <v>0</v>
      </c>
      <c r="M1372" s="251">
        <v>225</v>
      </c>
      <c r="N1372" s="252">
        <v>0</v>
      </c>
      <c r="O1372" s="252">
        <v>0</v>
      </c>
      <c r="P1372" s="253">
        <f>SUM(Table1[[#This Row],[BASE_FARE]:[SURCHARGES]])*Table1[[#This Row],[SEATS_BOOKED]]</f>
        <v>0</v>
      </c>
      <c r="Q1372" s="247" t="s">
        <v>109</v>
      </c>
      <c r="R1372" s="249" t="s">
        <v>459</v>
      </c>
      <c r="S1372" s="247" t="str">
        <f>LEFT(Table1[[#This Row],[SECTOR]],3)</f>
        <v>SSH</v>
      </c>
      <c r="T1372" s="247" t="str">
        <f>RIGHT(Table1[[#This Row],[SECTOR]],3)</f>
        <v>NAP</v>
      </c>
      <c r="U1372" s="247" t="str">
        <f t="shared" si="30"/>
        <v>NAP</v>
      </c>
      <c r="V1372" s="247">
        <f>WEEKDAY(Table1[[#This Row],[FLIGHT_DATE]],2)</f>
        <v>1</v>
      </c>
      <c r="W1372" s="247">
        <f>Table1[[#This Row],[FLIGHT_DATE]]-Table1[[#This Row],[DATE_BOOKED]]</f>
        <v>152</v>
      </c>
    </row>
    <row r="1373" spans="1:23" x14ac:dyDescent="0.25">
      <c r="A1373" s="246">
        <v>45735</v>
      </c>
      <c r="B1373" s="247" t="s">
        <v>570</v>
      </c>
      <c r="C1373" s="98" t="s">
        <v>108</v>
      </c>
      <c r="D1373" s="98"/>
      <c r="E1373" s="247"/>
      <c r="F1373" s="247" t="s">
        <v>45</v>
      </c>
      <c r="G1373" s="247" t="s">
        <v>8</v>
      </c>
      <c r="H1373" s="247" t="s">
        <v>286</v>
      </c>
      <c r="I1373" s="248" t="s">
        <v>24</v>
      </c>
      <c r="J1373" s="246">
        <v>45894</v>
      </c>
      <c r="K1373" s="249">
        <v>0</v>
      </c>
      <c r="L1373" s="249">
        <v>0</v>
      </c>
      <c r="M1373" s="251">
        <v>225</v>
      </c>
      <c r="N1373" s="252">
        <v>0</v>
      </c>
      <c r="O1373" s="252">
        <v>0</v>
      </c>
      <c r="P1373" s="253">
        <f>SUM(Table1[[#This Row],[BASE_FARE]:[SURCHARGES]])*Table1[[#This Row],[SEATS_BOOKED]]</f>
        <v>0</v>
      </c>
      <c r="Q1373" s="247" t="s">
        <v>109</v>
      </c>
      <c r="R1373" s="249" t="s">
        <v>459</v>
      </c>
      <c r="S1373" s="247" t="str">
        <f>LEFT(Table1[[#This Row],[SECTOR]],3)</f>
        <v>SSH</v>
      </c>
      <c r="T1373" s="247" t="str">
        <f>RIGHT(Table1[[#This Row],[SECTOR]],3)</f>
        <v>NAP</v>
      </c>
      <c r="U1373" s="247" t="str">
        <f t="shared" si="30"/>
        <v>NAP</v>
      </c>
      <c r="V1373" s="247">
        <f>WEEKDAY(Table1[[#This Row],[FLIGHT_DATE]],2)</f>
        <v>1</v>
      </c>
      <c r="W1373" s="247">
        <f>Table1[[#This Row],[FLIGHT_DATE]]-Table1[[#This Row],[DATE_BOOKED]]</f>
        <v>159</v>
      </c>
    </row>
    <row r="1374" spans="1:23" x14ac:dyDescent="0.25">
      <c r="A1374" s="246">
        <v>45735</v>
      </c>
      <c r="B1374" s="247" t="s">
        <v>570</v>
      </c>
      <c r="C1374" s="98" t="s">
        <v>108</v>
      </c>
      <c r="D1374" s="98"/>
      <c r="E1374" s="247"/>
      <c r="F1374" s="247" t="s">
        <v>45</v>
      </c>
      <c r="G1374" s="247" t="s">
        <v>8</v>
      </c>
      <c r="H1374" s="247" t="s">
        <v>286</v>
      </c>
      <c r="I1374" s="248" t="s">
        <v>24</v>
      </c>
      <c r="J1374" s="246">
        <v>45901</v>
      </c>
      <c r="K1374" s="249">
        <v>0</v>
      </c>
      <c r="L1374" s="249">
        <v>0</v>
      </c>
      <c r="M1374" s="251">
        <v>225</v>
      </c>
      <c r="N1374" s="252">
        <v>0</v>
      </c>
      <c r="O1374" s="252">
        <v>0</v>
      </c>
      <c r="P1374" s="253">
        <f>SUM(Table1[[#This Row],[BASE_FARE]:[SURCHARGES]])*Table1[[#This Row],[SEATS_BOOKED]]</f>
        <v>0</v>
      </c>
      <c r="Q1374" s="247" t="s">
        <v>109</v>
      </c>
      <c r="R1374" s="249" t="s">
        <v>459</v>
      </c>
      <c r="S1374" s="247" t="str">
        <f>LEFT(Table1[[#This Row],[SECTOR]],3)</f>
        <v>SSH</v>
      </c>
      <c r="T1374" s="247" t="str">
        <f>RIGHT(Table1[[#This Row],[SECTOR]],3)</f>
        <v>NAP</v>
      </c>
      <c r="U1374" s="247" t="str">
        <f t="shared" si="30"/>
        <v>NAP</v>
      </c>
      <c r="V1374" s="247">
        <f>WEEKDAY(Table1[[#This Row],[FLIGHT_DATE]],2)</f>
        <v>1</v>
      </c>
      <c r="W1374" s="247">
        <f>Table1[[#This Row],[FLIGHT_DATE]]-Table1[[#This Row],[DATE_BOOKED]]</f>
        <v>166</v>
      </c>
    </row>
    <row r="1375" spans="1:23" x14ac:dyDescent="0.25">
      <c r="A1375" s="246">
        <v>45735</v>
      </c>
      <c r="B1375" s="247" t="s">
        <v>28947</v>
      </c>
      <c r="C1375" s="98" t="s">
        <v>153</v>
      </c>
      <c r="D1375" s="98"/>
      <c r="E1375" s="247" t="s">
        <v>574</v>
      </c>
      <c r="F1375" s="247" t="s">
        <v>47</v>
      </c>
      <c r="G1375" s="247" t="s">
        <v>7</v>
      </c>
      <c r="H1375" s="247" t="s">
        <v>116</v>
      </c>
      <c r="I1375" s="248" t="s">
        <v>24</v>
      </c>
      <c r="J1375" s="246">
        <v>45767</v>
      </c>
      <c r="K1375" s="249">
        <v>1</v>
      </c>
      <c r="L1375" s="250">
        <v>1</v>
      </c>
      <c r="M1375" s="251">
        <v>140</v>
      </c>
      <c r="N1375" s="252">
        <v>0</v>
      </c>
      <c r="O1375" s="252">
        <v>0</v>
      </c>
      <c r="P1375" s="253">
        <f>SUM(Table1[[#This Row],[BASE_FARE]:[SURCHARGES]])*Table1[[#This Row],[SEATS_BOOKED]]</f>
        <v>140</v>
      </c>
      <c r="Q1375" s="247" t="s">
        <v>109</v>
      </c>
      <c r="R1375" s="249" t="s">
        <v>154</v>
      </c>
      <c r="S1375" s="247" t="str">
        <f>LEFT(Table1[[#This Row],[SECTOR]],3)</f>
        <v>SSH</v>
      </c>
      <c r="T1375" s="247" t="str">
        <f>RIGHT(Table1[[#This Row],[SECTOR]],3)</f>
        <v>NAP</v>
      </c>
      <c r="U1375" s="247" t="str">
        <f t="shared" si="30"/>
        <v>NAP</v>
      </c>
      <c r="V1375" s="247">
        <f>WEEKDAY(Table1[[#This Row],[FLIGHT_DATE]],2)</f>
        <v>7</v>
      </c>
      <c r="W1375" s="247">
        <f>Table1[[#This Row],[FLIGHT_DATE]]-Table1[[#This Row],[DATE_BOOKED]]</f>
        <v>32</v>
      </c>
    </row>
    <row r="1376" spans="1:23" x14ac:dyDescent="0.25">
      <c r="A1376" s="246">
        <v>45735</v>
      </c>
      <c r="B1376" s="247" t="s">
        <v>28947</v>
      </c>
      <c r="C1376" s="98" t="s">
        <v>153</v>
      </c>
      <c r="D1376" s="98"/>
      <c r="E1376" s="247" t="s">
        <v>574</v>
      </c>
      <c r="F1376" s="247" t="s">
        <v>47</v>
      </c>
      <c r="G1376" s="247" t="s">
        <v>7</v>
      </c>
      <c r="H1376" s="247" t="s">
        <v>116</v>
      </c>
      <c r="I1376" s="248" t="s">
        <v>24</v>
      </c>
      <c r="J1376" s="246">
        <v>45767</v>
      </c>
      <c r="K1376" s="249">
        <v>1</v>
      </c>
      <c r="L1376" s="250">
        <v>1</v>
      </c>
      <c r="M1376" s="251">
        <v>140</v>
      </c>
      <c r="N1376" s="252">
        <v>0</v>
      </c>
      <c r="O1376" s="252">
        <v>0</v>
      </c>
      <c r="P1376" s="253">
        <f>SUM(Table1[[#This Row],[BASE_FARE]:[SURCHARGES]])*Table1[[#This Row],[SEATS_BOOKED]]</f>
        <v>140</v>
      </c>
      <c r="Q1376" s="247" t="s">
        <v>109</v>
      </c>
      <c r="R1376" s="249" t="s">
        <v>154</v>
      </c>
      <c r="S1376" s="247" t="str">
        <f>LEFT(Table1[[#This Row],[SECTOR]],3)</f>
        <v>SSH</v>
      </c>
      <c r="T1376" s="247" t="str">
        <f>RIGHT(Table1[[#This Row],[SECTOR]],3)</f>
        <v>NAP</v>
      </c>
      <c r="U1376" s="247" t="str">
        <f t="shared" si="30"/>
        <v>NAP</v>
      </c>
      <c r="V1376" s="247">
        <f>WEEKDAY(Table1[[#This Row],[FLIGHT_DATE]],2)</f>
        <v>7</v>
      </c>
      <c r="W1376" s="247">
        <f>Table1[[#This Row],[FLIGHT_DATE]]-Table1[[#This Row],[DATE_BOOKED]]</f>
        <v>32</v>
      </c>
    </row>
    <row r="1377" spans="1:23" x14ac:dyDescent="0.25">
      <c r="A1377" s="246">
        <v>45735</v>
      </c>
      <c r="B1377" s="247" t="s">
        <v>28947</v>
      </c>
      <c r="C1377" s="98" t="s">
        <v>153</v>
      </c>
      <c r="D1377" s="98"/>
      <c r="E1377" s="247" t="s">
        <v>574</v>
      </c>
      <c r="F1377" s="247" t="s">
        <v>47</v>
      </c>
      <c r="G1377" s="247" t="s">
        <v>7</v>
      </c>
      <c r="H1377" s="247" t="s">
        <v>116</v>
      </c>
      <c r="I1377" s="248" t="s">
        <v>24</v>
      </c>
      <c r="J1377" s="246">
        <v>45767</v>
      </c>
      <c r="K1377" s="249">
        <v>1</v>
      </c>
      <c r="L1377" s="250">
        <v>1</v>
      </c>
      <c r="M1377" s="251">
        <v>140</v>
      </c>
      <c r="N1377" s="252">
        <v>0</v>
      </c>
      <c r="O1377" s="252">
        <v>0</v>
      </c>
      <c r="P1377" s="253">
        <f>SUM(Table1[[#This Row],[BASE_FARE]:[SURCHARGES]])*Table1[[#This Row],[SEATS_BOOKED]]</f>
        <v>140</v>
      </c>
      <c r="Q1377" s="247" t="s">
        <v>109</v>
      </c>
      <c r="R1377" s="249" t="s">
        <v>154</v>
      </c>
      <c r="S1377" s="247" t="str">
        <f>LEFT(Table1[[#This Row],[SECTOR]],3)</f>
        <v>SSH</v>
      </c>
      <c r="T1377" s="247" t="str">
        <f>RIGHT(Table1[[#This Row],[SECTOR]],3)</f>
        <v>NAP</v>
      </c>
      <c r="U1377" s="247" t="str">
        <f t="shared" si="30"/>
        <v>NAP</v>
      </c>
      <c r="V1377" s="247">
        <f>WEEKDAY(Table1[[#This Row],[FLIGHT_DATE]],2)</f>
        <v>7</v>
      </c>
      <c r="W1377" s="247">
        <f>Table1[[#This Row],[FLIGHT_DATE]]-Table1[[#This Row],[DATE_BOOKED]]</f>
        <v>32</v>
      </c>
    </row>
    <row r="1378" spans="1:23" x14ac:dyDescent="0.25">
      <c r="A1378" s="246">
        <v>45735</v>
      </c>
      <c r="B1378" s="247" t="s">
        <v>281</v>
      </c>
      <c r="C1378" s="98" t="s">
        <v>153</v>
      </c>
      <c r="D1378" s="98"/>
      <c r="E1378" s="247" t="s">
        <v>575</v>
      </c>
      <c r="F1378" s="247" t="s">
        <v>45</v>
      </c>
      <c r="G1378" s="247" t="s">
        <v>7</v>
      </c>
      <c r="H1378" s="247" t="s">
        <v>337</v>
      </c>
      <c r="I1378" s="248" t="s">
        <v>338</v>
      </c>
      <c r="J1378" s="246">
        <v>45880</v>
      </c>
      <c r="K1378" s="249">
        <v>2</v>
      </c>
      <c r="L1378" s="250">
        <v>2</v>
      </c>
      <c r="M1378" s="251">
        <v>240</v>
      </c>
      <c r="N1378" s="252">
        <v>0</v>
      </c>
      <c r="O1378" s="252">
        <v>0</v>
      </c>
      <c r="P1378" s="253">
        <f>SUM(Table1[[#This Row],[BASE_FARE]:[SURCHARGES]])*Table1[[#This Row],[SEATS_BOOKED]]</f>
        <v>480</v>
      </c>
      <c r="Q1378" s="247" t="s">
        <v>109</v>
      </c>
      <c r="R1378" s="249" t="s">
        <v>154</v>
      </c>
      <c r="S1378" s="247" t="str">
        <f>LEFT(Table1[[#This Row],[SECTOR]],3)</f>
        <v>NAP</v>
      </c>
      <c r="T1378" s="247" t="str">
        <f>RIGHT(Table1[[#This Row],[SECTOR]],3)</f>
        <v>HRG</v>
      </c>
      <c r="U1378" s="247" t="str">
        <f t="shared" si="30"/>
        <v>NAP</v>
      </c>
      <c r="V1378" s="247">
        <f>WEEKDAY(Table1[[#This Row],[FLIGHT_DATE]],2)</f>
        <v>1</v>
      </c>
      <c r="W1378" s="247">
        <f>Table1[[#This Row],[FLIGHT_DATE]]-Table1[[#This Row],[DATE_BOOKED]]</f>
        <v>145</v>
      </c>
    </row>
    <row r="1379" spans="1:23" x14ac:dyDescent="0.25">
      <c r="A1379" s="246">
        <v>45735</v>
      </c>
      <c r="B1379" s="247" t="s">
        <v>281</v>
      </c>
      <c r="C1379" s="98" t="s">
        <v>153</v>
      </c>
      <c r="D1379" s="98"/>
      <c r="E1379" s="247" t="s">
        <v>575</v>
      </c>
      <c r="F1379" s="247" t="s">
        <v>45</v>
      </c>
      <c r="G1379" s="247" t="s">
        <v>8</v>
      </c>
      <c r="H1379" s="247" t="s">
        <v>339</v>
      </c>
      <c r="I1379" s="248" t="s">
        <v>340</v>
      </c>
      <c r="J1379" s="246">
        <v>45887</v>
      </c>
      <c r="K1379" s="249">
        <v>2</v>
      </c>
      <c r="L1379" s="250">
        <v>2</v>
      </c>
      <c r="M1379" s="251">
        <v>240</v>
      </c>
      <c r="N1379" s="252">
        <v>0</v>
      </c>
      <c r="O1379" s="252">
        <v>0</v>
      </c>
      <c r="P1379" s="253">
        <f>SUM(Table1[[#This Row],[BASE_FARE]:[SURCHARGES]])*Table1[[#This Row],[SEATS_BOOKED]]</f>
        <v>480</v>
      </c>
      <c r="Q1379" s="247" t="s">
        <v>109</v>
      </c>
      <c r="R1379" s="249" t="s">
        <v>154</v>
      </c>
      <c r="S1379" s="247" t="str">
        <f>LEFT(Table1[[#This Row],[SECTOR]],3)</f>
        <v>HRG</v>
      </c>
      <c r="T1379" s="247" t="str">
        <f>RIGHT(Table1[[#This Row],[SECTOR]],3)</f>
        <v>NAP</v>
      </c>
      <c r="U1379" s="247" t="str">
        <f t="shared" si="30"/>
        <v>NAP</v>
      </c>
      <c r="V1379" s="247">
        <f>WEEKDAY(Table1[[#This Row],[FLIGHT_DATE]],2)</f>
        <v>1</v>
      </c>
      <c r="W1379" s="247">
        <f>Table1[[#This Row],[FLIGHT_DATE]]-Table1[[#This Row],[DATE_BOOKED]]</f>
        <v>152</v>
      </c>
    </row>
    <row r="1380" spans="1:23" x14ac:dyDescent="0.25">
      <c r="A1380" s="246">
        <v>45735</v>
      </c>
      <c r="B1380" s="247" t="s">
        <v>247</v>
      </c>
      <c r="C1380" s="98" t="s">
        <v>153</v>
      </c>
      <c r="D1380" s="98"/>
      <c r="E1380" s="247" t="s">
        <v>576</v>
      </c>
      <c r="F1380" s="247" t="s">
        <v>47</v>
      </c>
      <c r="G1380" s="247" t="s">
        <v>7</v>
      </c>
      <c r="H1380" s="247" t="s">
        <v>286</v>
      </c>
      <c r="I1380" s="248" t="s">
        <v>483</v>
      </c>
      <c r="J1380" s="246">
        <v>45898</v>
      </c>
      <c r="K1380" s="249">
        <v>1</v>
      </c>
      <c r="L1380" s="250">
        <v>1</v>
      </c>
      <c r="M1380" s="251">
        <v>227</v>
      </c>
      <c r="N1380" s="252">
        <v>36.919999999999995</v>
      </c>
      <c r="O1380" s="252">
        <v>30</v>
      </c>
      <c r="P1380" s="253">
        <f>SUM(Table1[[#This Row],[BASE_FARE]:[SURCHARGES]])*Table1[[#This Row],[SEATS_BOOKED]]</f>
        <v>293.92</v>
      </c>
      <c r="Q1380" s="247" t="s">
        <v>109</v>
      </c>
      <c r="R1380" s="249" t="s">
        <v>154</v>
      </c>
      <c r="S1380" s="247" t="str">
        <f>LEFT(Table1[[#This Row],[SECTOR]],3)</f>
        <v>SSH</v>
      </c>
      <c r="T1380" s="247" t="str">
        <f>RIGHT(Table1[[#This Row],[SECTOR]],3)</f>
        <v>FCO</v>
      </c>
      <c r="U1380" s="247" t="str">
        <f t="shared" si="30"/>
        <v>FCO</v>
      </c>
      <c r="V1380" s="247">
        <f>WEEKDAY(Table1[[#This Row],[FLIGHT_DATE]],2)</f>
        <v>5</v>
      </c>
      <c r="W1380" s="247">
        <f>Table1[[#This Row],[FLIGHT_DATE]]-Table1[[#This Row],[DATE_BOOKED]]</f>
        <v>163</v>
      </c>
    </row>
    <row r="1381" spans="1:23" x14ac:dyDescent="0.25">
      <c r="A1381" s="246">
        <v>45735</v>
      </c>
      <c r="B1381" s="247" t="s">
        <v>247</v>
      </c>
      <c r="C1381" s="98" t="s">
        <v>153</v>
      </c>
      <c r="D1381" s="98"/>
      <c r="E1381" s="247" t="s">
        <v>576</v>
      </c>
      <c r="F1381" s="247" t="s">
        <v>47</v>
      </c>
      <c r="G1381" s="247" t="s">
        <v>7</v>
      </c>
      <c r="H1381" s="247" t="s">
        <v>286</v>
      </c>
      <c r="I1381" s="248" t="s">
        <v>483</v>
      </c>
      <c r="J1381" s="246">
        <v>45898</v>
      </c>
      <c r="K1381" s="249">
        <v>1</v>
      </c>
      <c r="L1381" s="250">
        <v>1</v>
      </c>
      <c r="M1381" s="251">
        <v>227</v>
      </c>
      <c r="N1381" s="252">
        <v>36.919999999999995</v>
      </c>
      <c r="O1381" s="252">
        <v>30</v>
      </c>
      <c r="P1381" s="253">
        <f>SUM(Table1[[#This Row],[BASE_FARE]:[SURCHARGES]])*Table1[[#This Row],[SEATS_BOOKED]]</f>
        <v>293.92</v>
      </c>
      <c r="Q1381" s="247" t="s">
        <v>109</v>
      </c>
      <c r="R1381" s="249" t="s">
        <v>154</v>
      </c>
      <c r="S1381" s="247" t="str">
        <f>LEFT(Table1[[#This Row],[SECTOR]],3)</f>
        <v>SSH</v>
      </c>
      <c r="T1381" s="247" t="str">
        <f>RIGHT(Table1[[#This Row],[SECTOR]],3)</f>
        <v>FCO</v>
      </c>
      <c r="U1381" s="247" t="str">
        <f t="shared" si="30"/>
        <v>FCO</v>
      </c>
      <c r="V1381" s="247">
        <f>WEEKDAY(Table1[[#This Row],[FLIGHT_DATE]],2)</f>
        <v>5</v>
      </c>
      <c r="W1381" s="247">
        <f>Table1[[#This Row],[FLIGHT_DATE]]-Table1[[#This Row],[DATE_BOOKED]]</f>
        <v>163</v>
      </c>
    </row>
    <row r="1382" spans="1:23" x14ac:dyDescent="0.25">
      <c r="A1382" s="246">
        <v>45735</v>
      </c>
      <c r="B1382" s="247" t="s">
        <v>247</v>
      </c>
      <c r="C1382" s="98" t="s">
        <v>153</v>
      </c>
      <c r="D1382" s="98"/>
      <c r="E1382" s="247" t="s">
        <v>576</v>
      </c>
      <c r="F1382" s="247" t="s">
        <v>47</v>
      </c>
      <c r="G1382" s="247" t="s">
        <v>7</v>
      </c>
      <c r="H1382" s="247" t="s">
        <v>286</v>
      </c>
      <c r="I1382" s="248" t="s">
        <v>483</v>
      </c>
      <c r="J1382" s="246">
        <v>45898</v>
      </c>
      <c r="K1382" s="249">
        <v>1</v>
      </c>
      <c r="L1382" s="250">
        <v>1</v>
      </c>
      <c r="M1382" s="251">
        <v>175</v>
      </c>
      <c r="N1382" s="252">
        <v>36.919999999999995</v>
      </c>
      <c r="O1382" s="252">
        <v>30</v>
      </c>
      <c r="P1382" s="253">
        <f>SUM(Table1[[#This Row],[BASE_FARE]:[SURCHARGES]])*Table1[[#This Row],[SEATS_BOOKED]]</f>
        <v>241.92</v>
      </c>
      <c r="Q1382" s="247" t="s">
        <v>109</v>
      </c>
      <c r="R1382" s="249" t="s">
        <v>154</v>
      </c>
      <c r="S1382" s="247" t="str">
        <f>LEFT(Table1[[#This Row],[SECTOR]],3)</f>
        <v>SSH</v>
      </c>
      <c r="T1382" s="247" t="str">
        <f>RIGHT(Table1[[#This Row],[SECTOR]],3)</f>
        <v>FCO</v>
      </c>
      <c r="U1382" s="247" t="str">
        <f t="shared" si="30"/>
        <v>FCO</v>
      </c>
      <c r="V1382" s="247">
        <f>WEEKDAY(Table1[[#This Row],[FLIGHT_DATE]],2)</f>
        <v>5</v>
      </c>
      <c r="W1382" s="247">
        <f>Table1[[#This Row],[FLIGHT_DATE]]-Table1[[#This Row],[DATE_BOOKED]]</f>
        <v>163</v>
      </c>
    </row>
    <row r="1383" spans="1:23" x14ac:dyDescent="0.25">
      <c r="A1383" s="246">
        <v>45734</v>
      </c>
      <c r="B1383" s="247" t="s">
        <v>196</v>
      </c>
      <c r="C1383" s="98" t="s">
        <v>153</v>
      </c>
      <c r="D1383" s="98" t="s">
        <v>428</v>
      </c>
      <c r="E1383" s="247" t="s">
        <v>577</v>
      </c>
      <c r="F1383" s="247" t="s">
        <v>47</v>
      </c>
      <c r="G1383" s="247" t="s">
        <v>7</v>
      </c>
      <c r="H1383" s="247" t="s">
        <v>373</v>
      </c>
      <c r="I1383" s="143" t="s">
        <v>374</v>
      </c>
      <c r="J1383" s="144">
        <v>45772</v>
      </c>
      <c r="K1383" s="249">
        <v>1</v>
      </c>
      <c r="L1383" s="250">
        <v>1</v>
      </c>
      <c r="M1383" s="251">
        <v>220</v>
      </c>
      <c r="N1383" s="252">
        <v>34.659999999999997</v>
      </c>
      <c r="O1383" s="252">
        <v>40</v>
      </c>
      <c r="P1383" s="253">
        <f>SUM(Table1[[#This Row],[BASE_FARE]:[SURCHARGES]])*Table1[[#This Row],[SEATS_BOOKED]]</f>
        <v>294.65999999999997</v>
      </c>
      <c r="Q1383" s="247" t="s">
        <v>109</v>
      </c>
      <c r="R1383" s="249" t="s">
        <v>154</v>
      </c>
      <c r="S1383" s="247" t="str">
        <f>LEFT(Table1[[#This Row],[SECTOR]],3)</f>
        <v>CAG</v>
      </c>
      <c r="T1383" s="247" t="str">
        <f>RIGHT(Table1[[#This Row],[SECTOR]],3)</f>
        <v>SSH</v>
      </c>
      <c r="U1383" s="247" t="str">
        <f t="shared" si="30"/>
        <v>CAG</v>
      </c>
      <c r="V1383" s="247">
        <f>WEEKDAY(Table1[[#This Row],[FLIGHT_DATE]],2)</f>
        <v>5</v>
      </c>
      <c r="W1383" s="247">
        <f>Table1[[#This Row],[FLIGHT_DATE]]-Table1[[#This Row],[DATE_BOOKED]]</f>
        <v>38</v>
      </c>
    </row>
    <row r="1384" spans="1:23" x14ac:dyDescent="0.25">
      <c r="A1384" s="246">
        <v>45734</v>
      </c>
      <c r="B1384" s="247" t="s">
        <v>196</v>
      </c>
      <c r="C1384" s="98" t="s">
        <v>153</v>
      </c>
      <c r="D1384" s="98" t="s">
        <v>428</v>
      </c>
      <c r="E1384" s="247" t="s">
        <v>578</v>
      </c>
      <c r="F1384" s="247" t="s">
        <v>47</v>
      </c>
      <c r="G1384" s="247" t="s">
        <v>7</v>
      </c>
      <c r="H1384" s="247" t="s">
        <v>376</v>
      </c>
      <c r="I1384" s="143" t="s">
        <v>377</v>
      </c>
      <c r="J1384" s="144">
        <v>45779</v>
      </c>
      <c r="K1384" s="249">
        <v>1</v>
      </c>
      <c r="L1384" s="250">
        <v>1</v>
      </c>
      <c r="M1384" s="251">
        <v>220</v>
      </c>
      <c r="N1384" s="252">
        <v>37.43</v>
      </c>
      <c r="O1384" s="252">
        <v>40</v>
      </c>
      <c r="P1384" s="253">
        <f>SUM(Table1[[#This Row],[BASE_FARE]:[SURCHARGES]])*Table1[[#This Row],[SEATS_BOOKED]]</f>
        <v>297.43</v>
      </c>
      <c r="Q1384" s="247" t="s">
        <v>109</v>
      </c>
      <c r="R1384" s="249" t="s">
        <v>154</v>
      </c>
      <c r="S1384" s="247" t="str">
        <f>LEFT(Table1[[#This Row],[SECTOR]],3)</f>
        <v>SSH</v>
      </c>
      <c r="T1384" s="247" t="str">
        <f>RIGHT(Table1[[#This Row],[SECTOR]],3)</f>
        <v>CAG</v>
      </c>
      <c r="U1384" s="247" t="str">
        <f t="shared" ref="U1384:U1410" si="31">IF(AND(S1384&lt;&gt;"SSH", S1384&lt;&gt;"RMF", S1384&lt;&gt;"CAI", S1384&lt;&gt;"HRG", S1384&lt;&gt;"LXR", S1384&lt;&gt;"DXB", OR(T1384="SSH", T1384="RMF", T1384="CAI", T1384="HRG", T1384="LXR", T1384="DXB")), S1384,
    IF(AND(T1384&lt;&gt;"SSH", T1384&lt;&gt;"RMF", T1384&lt;&gt;"CAI", T1384&lt;&gt;"HRG", T1384&lt;&gt;"LXR", T1384&lt;&gt;"DXB", OR(S1384="SSH", S1384="RMF", S1384="CAI", S1384="HRG", S1384="LXR", S1384="DXB")), T1384,
    "VIE"))</f>
        <v>CAG</v>
      </c>
      <c r="V1384" s="247">
        <f>WEEKDAY(Table1[[#This Row],[FLIGHT_DATE]],2)</f>
        <v>5</v>
      </c>
      <c r="W1384" s="247">
        <f>Table1[[#This Row],[FLIGHT_DATE]]-Table1[[#This Row],[DATE_BOOKED]]</f>
        <v>45</v>
      </c>
    </row>
    <row r="1385" spans="1:23" x14ac:dyDescent="0.25">
      <c r="A1385" s="246">
        <v>45734</v>
      </c>
      <c r="B1385" s="247" t="s">
        <v>196</v>
      </c>
      <c r="C1385" s="98" t="s">
        <v>153</v>
      </c>
      <c r="D1385" s="98" t="s">
        <v>428</v>
      </c>
      <c r="E1385" s="247" t="s">
        <v>577</v>
      </c>
      <c r="F1385" s="247" t="s">
        <v>47</v>
      </c>
      <c r="G1385" s="247" t="s">
        <v>7</v>
      </c>
      <c r="H1385" s="247" t="s">
        <v>373</v>
      </c>
      <c r="I1385" s="143" t="s">
        <v>374</v>
      </c>
      <c r="J1385" s="144">
        <v>45772</v>
      </c>
      <c r="K1385" s="249">
        <v>1</v>
      </c>
      <c r="L1385" s="250">
        <v>1</v>
      </c>
      <c r="M1385" s="251">
        <v>220</v>
      </c>
      <c r="N1385" s="252">
        <v>34.659999999999997</v>
      </c>
      <c r="O1385" s="252">
        <v>40</v>
      </c>
      <c r="P1385" s="253">
        <f>SUM(Table1[[#This Row],[BASE_FARE]:[SURCHARGES]])*Table1[[#This Row],[SEATS_BOOKED]]</f>
        <v>294.65999999999997</v>
      </c>
      <c r="Q1385" s="247" t="s">
        <v>109</v>
      </c>
      <c r="R1385" s="249" t="s">
        <v>154</v>
      </c>
      <c r="S1385" s="247" t="str">
        <f>LEFT(Table1[[#This Row],[SECTOR]],3)</f>
        <v>CAG</v>
      </c>
      <c r="T1385" s="247" t="str">
        <f>RIGHT(Table1[[#This Row],[SECTOR]],3)</f>
        <v>SSH</v>
      </c>
      <c r="U1385" s="247" t="str">
        <f t="shared" si="31"/>
        <v>CAG</v>
      </c>
      <c r="V1385" s="247">
        <f>WEEKDAY(Table1[[#This Row],[FLIGHT_DATE]],2)</f>
        <v>5</v>
      </c>
      <c r="W1385" s="247">
        <f>Table1[[#This Row],[FLIGHT_DATE]]-Table1[[#This Row],[DATE_BOOKED]]</f>
        <v>38</v>
      </c>
    </row>
    <row r="1386" spans="1:23" x14ac:dyDescent="0.25">
      <c r="A1386" s="246">
        <v>45734</v>
      </c>
      <c r="B1386" s="247" t="s">
        <v>196</v>
      </c>
      <c r="C1386" s="98" t="s">
        <v>153</v>
      </c>
      <c r="D1386" s="98" t="s">
        <v>428</v>
      </c>
      <c r="E1386" s="247" t="s">
        <v>578</v>
      </c>
      <c r="F1386" s="247" t="s">
        <v>47</v>
      </c>
      <c r="G1386" s="247" t="s">
        <v>7</v>
      </c>
      <c r="H1386" s="247" t="s">
        <v>376</v>
      </c>
      <c r="I1386" s="143" t="s">
        <v>377</v>
      </c>
      <c r="J1386" s="144">
        <v>45779</v>
      </c>
      <c r="K1386" s="249">
        <v>1</v>
      </c>
      <c r="L1386" s="250">
        <v>1</v>
      </c>
      <c r="M1386" s="251">
        <v>220</v>
      </c>
      <c r="N1386" s="252">
        <v>37.43</v>
      </c>
      <c r="O1386" s="252">
        <v>40</v>
      </c>
      <c r="P1386" s="253">
        <f>SUM(Table1[[#This Row],[BASE_FARE]:[SURCHARGES]])*Table1[[#This Row],[SEATS_BOOKED]]</f>
        <v>297.43</v>
      </c>
      <c r="Q1386" s="247" t="s">
        <v>109</v>
      </c>
      <c r="R1386" s="249" t="s">
        <v>154</v>
      </c>
      <c r="S1386" s="247" t="str">
        <f>LEFT(Table1[[#This Row],[SECTOR]],3)</f>
        <v>SSH</v>
      </c>
      <c r="T1386" s="247" t="str">
        <f>RIGHT(Table1[[#This Row],[SECTOR]],3)</f>
        <v>CAG</v>
      </c>
      <c r="U1386" s="247" t="str">
        <f t="shared" si="31"/>
        <v>CAG</v>
      </c>
      <c r="V1386" s="247">
        <f>WEEKDAY(Table1[[#This Row],[FLIGHT_DATE]],2)</f>
        <v>5</v>
      </c>
      <c r="W1386" s="247">
        <f>Table1[[#This Row],[FLIGHT_DATE]]-Table1[[#This Row],[DATE_BOOKED]]</f>
        <v>45</v>
      </c>
    </row>
    <row r="1387" spans="1:23" x14ac:dyDescent="0.25">
      <c r="A1387" s="246">
        <v>45734</v>
      </c>
      <c r="B1387" s="247" t="s">
        <v>196</v>
      </c>
      <c r="C1387" s="98" t="s">
        <v>153</v>
      </c>
      <c r="D1387" s="98" t="s">
        <v>428</v>
      </c>
      <c r="E1387" s="247" t="s">
        <v>579</v>
      </c>
      <c r="F1387" s="247" t="s">
        <v>47</v>
      </c>
      <c r="G1387" s="247" t="s">
        <v>7</v>
      </c>
      <c r="H1387" s="247" t="s">
        <v>286</v>
      </c>
      <c r="I1387" s="248" t="s">
        <v>483</v>
      </c>
      <c r="J1387" s="246">
        <v>45891</v>
      </c>
      <c r="K1387" s="249">
        <v>1</v>
      </c>
      <c r="L1387" s="250">
        <v>1</v>
      </c>
      <c r="M1387" s="251">
        <v>270</v>
      </c>
      <c r="N1387" s="252">
        <v>37.72</v>
      </c>
      <c r="O1387" s="252">
        <v>40</v>
      </c>
      <c r="P1387" s="253">
        <f>SUM(Table1[[#This Row],[BASE_FARE]:[SURCHARGES]])*Table1[[#This Row],[SEATS_BOOKED]]</f>
        <v>347.72</v>
      </c>
      <c r="Q1387" s="247" t="s">
        <v>109</v>
      </c>
      <c r="R1387" s="249" t="s">
        <v>154</v>
      </c>
      <c r="S1387" s="247" t="str">
        <f>LEFT(Table1[[#This Row],[SECTOR]],3)</f>
        <v>SSH</v>
      </c>
      <c r="T1387" s="247" t="str">
        <f>RIGHT(Table1[[#This Row],[SECTOR]],3)</f>
        <v>FCO</v>
      </c>
      <c r="U1387" s="247" t="str">
        <f t="shared" si="31"/>
        <v>FCO</v>
      </c>
      <c r="V1387" s="247">
        <f>WEEKDAY(Table1[[#This Row],[FLIGHT_DATE]],2)</f>
        <v>5</v>
      </c>
      <c r="W1387" s="247">
        <f>Table1[[#This Row],[FLIGHT_DATE]]-Table1[[#This Row],[DATE_BOOKED]]</f>
        <v>157</v>
      </c>
    </row>
    <row r="1388" spans="1:23" x14ac:dyDescent="0.25">
      <c r="A1388" s="246">
        <v>45734</v>
      </c>
      <c r="B1388" s="247" t="s">
        <v>196</v>
      </c>
      <c r="C1388" s="98" t="s">
        <v>153</v>
      </c>
      <c r="D1388" s="98" t="s">
        <v>428</v>
      </c>
      <c r="E1388" s="247" t="s">
        <v>579</v>
      </c>
      <c r="F1388" s="247" t="s">
        <v>47</v>
      </c>
      <c r="G1388" s="247" t="s">
        <v>7</v>
      </c>
      <c r="H1388" s="247" t="s">
        <v>286</v>
      </c>
      <c r="I1388" s="248" t="s">
        <v>483</v>
      </c>
      <c r="J1388" s="246">
        <v>45891</v>
      </c>
      <c r="K1388" s="249">
        <v>1</v>
      </c>
      <c r="L1388" s="250">
        <v>1</v>
      </c>
      <c r="M1388" s="251">
        <v>270</v>
      </c>
      <c r="N1388" s="252">
        <v>37.72</v>
      </c>
      <c r="O1388" s="252">
        <v>40</v>
      </c>
      <c r="P1388" s="253">
        <f>SUM(Table1[[#This Row],[BASE_FARE]:[SURCHARGES]])*Table1[[#This Row],[SEATS_BOOKED]]</f>
        <v>347.72</v>
      </c>
      <c r="Q1388" s="247" t="s">
        <v>109</v>
      </c>
      <c r="R1388" s="249" t="s">
        <v>154</v>
      </c>
      <c r="S1388" s="247" t="str">
        <f>LEFT(Table1[[#This Row],[SECTOR]],3)</f>
        <v>SSH</v>
      </c>
      <c r="T1388" s="247" t="str">
        <f>RIGHT(Table1[[#This Row],[SECTOR]],3)</f>
        <v>FCO</v>
      </c>
      <c r="U1388" s="247" t="str">
        <f t="shared" si="31"/>
        <v>FCO</v>
      </c>
      <c r="V1388" s="247">
        <f>WEEKDAY(Table1[[#This Row],[FLIGHT_DATE]],2)</f>
        <v>5</v>
      </c>
      <c r="W1388" s="247">
        <f>Table1[[#This Row],[FLIGHT_DATE]]-Table1[[#This Row],[DATE_BOOKED]]</f>
        <v>157</v>
      </c>
    </row>
    <row r="1389" spans="1:23" x14ac:dyDescent="0.25">
      <c r="A1389" s="246">
        <v>45736</v>
      </c>
      <c r="B1389" s="247" t="s">
        <v>288</v>
      </c>
      <c r="C1389" s="98" t="s">
        <v>108</v>
      </c>
      <c r="D1389" s="98"/>
      <c r="E1389" s="247"/>
      <c r="F1389" s="247" t="s">
        <v>45</v>
      </c>
      <c r="G1389" s="247" t="s">
        <v>7</v>
      </c>
      <c r="H1389" s="247" t="s">
        <v>292</v>
      </c>
      <c r="I1389" s="248" t="s">
        <v>290</v>
      </c>
      <c r="J1389" s="246">
        <v>45941</v>
      </c>
      <c r="K1389" s="249">
        <v>2</v>
      </c>
      <c r="L1389" s="250">
        <v>2</v>
      </c>
      <c r="M1389" s="251">
        <v>200</v>
      </c>
      <c r="N1389" s="252">
        <v>0</v>
      </c>
      <c r="O1389" s="252">
        <v>0</v>
      </c>
      <c r="P1389" s="253">
        <f>SUM(Table1[[#This Row],[BASE_FARE]:[SURCHARGES]])*Table1[[#This Row],[SEATS_BOOKED]]</f>
        <v>400</v>
      </c>
      <c r="Q1389" s="247" t="s">
        <v>109</v>
      </c>
      <c r="R1389" s="249" t="s">
        <v>198</v>
      </c>
      <c r="S1389" s="247" t="str">
        <f>LEFT(Table1[[#This Row],[SECTOR]],3)</f>
        <v>BRI</v>
      </c>
      <c r="T1389" s="247" t="str">
        <f>RIGHT(Table1[[#This Row],[SECTOR]],3)</f>
        <v>SSH</v>
      </c>
      <c r="U1389" s="247" t="str">
        <f t="shared" si="31"/>
        <v>BRI</v>
      </c>
      <c r="V1389" s="247">
        <f>WEEKDAY(Table1[[#This Row],[FLIGHT_DATE]],2)</f>
        <v>6</v>
      </c>
      <c r="W1389" s="247">
        <f>Table1[[#This Row],[FLIGHT_DATE]]-Table1[[#This Row],[DATE_BOOKED]]</f>
        <v>205</v>
      </c>
    </row>
    <row r="1390" spans="1:23" x14ac:dyDescent="0.25">
      <c r="A1390" s="246">
        <v>45736</v>
      </c>
      <c r="B1390" s="247" t="s">
        <v>288</v>
      </c>
      <c r="C1390" s="98" t="s">
        <v>108</v>
      </c>
      <c r="D1390" s="98"/>
      <c r="E1390" s="247"/>
      <c r="F1390" s="247" t="s">
        <v>45</v>
      </c>
      <c r="G1390" s="247" t="s">
        <v>8</v>
      </c>
      <c r="H1390" s="247" t="s">
        <v>295</v>
      </c>
      <c r="I1390" s="248" t="s">
        <v>294</v>
      </c>
      <c r="J1390" s="246">
        <v>45948</v>
      </c>
      <c r="K1390" s="249">
        <v>2</v>
      </c>
      <c r="L1390" s="250">
        <v>2</v>
      </c>
      <c r="M1390" s="251">
        <v>200</v>
      </c>
      <c r="N1390" s="252">
        <v>0</v>
      </c>
      <c r="O1390" s="252">
        <v>0</v>
      </c>
      <c r="P1390" s="253">
        <f>SUM(Table1[[#This Row],[BASE_FARE]:[SURCHARGES]])*Table1[[#This Row],[SEATS_BOOKED]]</f>
        <v>400</v>
      </c>
      <c r="Q1390" s="247" t="s">
        <v>109</v>
      </c>
      <c r="R1390" s="249" t="s">
        <v>198</v>
      </c>
      <c r="S1390" s="247" t="str">
        <f>LEFT(Table1[[#This Row],[SECTOR]],3)</f>
        <v>SSH</v>
      </c>
      <c r="T1390" s="247" t="str">
        <f>RIGHT(Table1[[#This Row],[SECTOR]],3)</f>
        <v>BRI</v>
      </c>
      <c r="U1390" s="247" t="str">
        <f t="shared" si="31"/>
        <v>BRI</v>
      </c>
      <c r="V1390" s="247">
        <f>WEEKDAY(Table1[[#This Row],[FLIGHT_DATE]],2)</f>
        <v>6</v>
      </c>
      <c r="W1390" s="247">
        <f>Table1[[#This Row],[FLIGHT_DATE]]-Table1[[#This Row],[DATE_BOOKED]]</f>
        <v>212</v>
      </c>
    </row>
    <row r="1391" spans="1:23" x14ac:dyDescent="0.25">
      <c r="A1391" s="246">
        <v>45736</v>
      </c>
      <c r="B1391" s="247" t="s">
        <v>152</v>
      </c>
      <c r="C1391" s="98" t="s">
        <v>153</v>
      </c>
      <c r="D1391" s="98"/>
      <c r="E1391" s="247"/>
      <c r="F1391" s="247" t="s">
        <v>47</v>
      </c>
      <c r="G1391" s="247" t="s">
        <v>7</v>
      </c>
      <c r="H1391" s="247" t="s">
        <v>376</v>
      </c>
      <c r="I1391" s="248" t="s">
        <v>24</v>
      </c>
      <c r="J1391" s="246">
        <v>45779</v>
      </c>
      <c r="K1391" s="249">
        <v>2</v>
      </c>
      <c r="L1391" s="250">
        <v>2</v>
      </c>
      <c r="M1391" s="251">
        <v>200</v>
      </c>
      <c r="N1391" s="252">
        <v>0</v>
      </c>
      <c r="O1391" s="252">
        <v>0</v>
      </c>
      <c r="P1391" s="253">
        <f>SUM(Table1[[#This Row],[BASE_FARE]:[SURCHARGES]])*Table1[[#This Row],[SEATS_BOOKED]]</f>
        <v>400</v>
      </c>
      <c r="Q1391" s="247" t="s">
        <v>109</v>
      </c>
      <c r="R1391" s="249" t="s">
        <v>154</v>
      </c>
      <c r="S1391" s="247" t="str">
        <f>LEFT(Table1[[#This Row],[SECTOR]],3)</f>
        <v>SSH</v>
      </c>
      <c r="T1391" s="247" t="str">
        <f>RIGHT(Table1[[#This Row],[SECTOR]],3)</f>
        <v>NAP</v>
      </c>
      <c r="U1391" s="247" t="str">
        <f t="shared" si="31"/>
        <v>NAP</v>
      </c>
      <c r="V1391" s="247">
        <f>WEEKDAY(Table1[[#This Row],[FLIGHT_DATE]],2)</f>
        <v>5</v>
      </c>
      <c r="W1391" s="247">
        <f>Table1[[#This Row],[FLIGHT_DATE]]-Table1[[#This Row],[DATE_BOOKED]]</f>
        <v>43</v>
      </c>
    </row>
    <row r="1392" spans="1:23" x14ac:dyDescent="0.25">
      <c r="A1392" s="246">
        <v>45736</v>
      </c>
      <c r="B1392" s="247" t="s">
        <v>331</v>
      </c>
      <c r="C1392" s="98" t="s">
        <v>108</v>
      </c>
      <c r="D1392" s="98"/>
      <c r="E1392" s="247"/>
      <c r="F1392" s="247" t="s">
        <v>45</v>
      </c>
      <c r="G1392" s="247" t="s">
        <v>7</v>
      </c>
      <c r="H1392" s="247" t="s">
        <v>399</v>
      </c>
      <c r="I1392" s="248" t="s">
        <v>300</v>
      </c>
      <c r="J1392" s="246">
        <v>45864</v>
      </c>
      <c r="K1392" s="249">
        <v>25</v>
      </c>
      <c r="L1392" s="250">
        <v>25</v>
      </c>
      <c r="M1392" s="251">
        <v>250</v>
      </c>
      <c r="N1392" s="252">
        <v>0</v>
      </c>
      <c r="O1392" s="252">
        <v>0</v>
      </c>
      <c r="P1392" s="253">
        <f>SUM(Table1[[#This Row],[BASE_FARE]:[SURCHARGES]])*Table1[[#This Row],[SEATS_BOOKED]]</f>
        <v>6250</v>
      </c>
      <c r="Q1392" s="247" t="s">
        <v>109</v>
      </c>
      <c r="R1392" s="249" t="s">
        <v>198</v>
      </c>
      <c r="S1392" s="247" t="str">
        <f>LEFT(Table1[[#This Row],[SECTOR]],3)</f>
        <v>VRN</v>
      </c>
      <c r="T1392" s="247" t="str">
        <f>RIGHT(Table1[[#This Row],[SECTOR]],3)</f>
        <v>SSH</v>
      </c>
      <c r="U1392" s="247" t="str">
        <f t="shared" si="31"/>
        <v>VRN</v>
      </c>
      <c r="V1392" s="247">
        <f>WEEKDAY(Table1[[#This Row],[FLIGHT_DATE]],2)</f>
        <v>6</v>
      </c>
      <c r="W1392" s="247">
        <f>Table1[[#This Row],[FLIGHT_DATE]]-Table1[[#This Row],[DATE_BOOKED]]</f>
        <v>128</v>
      </c>
    </row>
    <row r="1393" spans="1:23" x14ac:dyDescent="0.25">
      <c r="A1393" s="246">
        <v>45736</v>
      </c>
      <c r="B1393" s="247" t="s">
        <v>331</v>
      </c>
      <c r="C1393" s="98" t="s">
        <v>108</v>
      </c>
      <c r="D1393" s="98"/>
      <c r="E1393" s="247"/>
      <c r="F1393" s="247" t="s">
        <v>45</v>
      </c>
      <c r="G1393" s="247" t="s">
        <v>7</v>
      </c>
      <c r="H1393" s="247" t="s">
        <v>399</v>
      </c>
      <c r="I1393" s="248" t="s">
        <v>300</v>
      </c>
      <c r="J1393" s="246">
        <v>45871</v>
      </c>
      <c r="K1393" s="249">
        <v>25</v>
      </c>
      <c r="L1393" s="250">
        <v>25</v>
      </c>
      <c r="M1393" s="251">
        <v>250</v>
      </c>
      <c r="N1393" s="252">
        <v>0</v>
      </c>
      <c r="O1393" s="252">
        <v>0</v>
      </c>
      <c r="P1393" s="253">
        <f>SUM(Table1[[#This Row],[BASE_FARE]:[SURCHARGES]])*Table1[[#This Row],[SEATS_BOOKED]]</f>
        <v>6250</v>
      </c>
      <c r="Q1393" s="247" t="s">
        <v>109</v>
      </c>
      <c r="R1393" s="249" t="s">
        <v>198</v>
      </c>
      <c r="S1393" s="247" t="str">
        <f>LEFT(Table1[[#This Row],[SECTOR]],3)</f>
        <v>VRN</v>
      </c>
      <c r="T1393" s="247" t="str">
        <f>RIGHT(Table1[[#This Row],[SECTOR]],3)</f>
        <v>SSH</v>
      </c>
      <c r="U1393" s="247" t="str">
        <f t="shared" si="31"/>
        <v>VRN</v>
      </c>
      <c r="V1393" s="247">
        <f>WEEKDAY(Table1[[#This Row],[FLIGHT_DATE]],2)</f>
        <v>6</v>
      </c>
      <c r="W1393" s="247">
        <f>Table1[[#This Row],[FLIGHT_DATE]]-Table1[[#This Row],[DATE_BOOKED]]</f>
        <v>135</v>
      </c>
    </row>
    <row r="1394" spans="1:23" x14ac:dyDescent="0.25">
      <c r="A1394" s="246">
        <v>45736</v>
      </c>
      <c r="B1394" s="247" t="s">
        <v>331</v>
      </c>
      <c r="C1394" s="98" t="s">
        <v>108</v>
      </c>
      <c r="D1394" s="98"/>
      <c r="E1394" s="247"/>
      <c r="F1394" s="247" t="s">
        <v>45</v>
      </c>
      <c r="G1394" s="247" t="s">
        <v>7</v>
      </c>
      <c r="H1394" s="247" t="s">
        <v>399</v>
      </c>
      <c r="I1394" s="248" t="s">
        <v>300</v>
      </c>
      <c r="J1394" s="246">
        <v>45878</v>
      </c>
      <c r="K1394" s="249">
        <v>25</v>
      </c>
      <c r="L1394" s="250">
        <v>25</v>
      </c>
      <c r="M1394" s="251">
        <v>250</v>
      </c>
      <c r="N1394" s="252">
        <v>0</v>
      </c>
      <c r="O1394" s="252">
        <v>0</v>
      </c>
      <c r="P1394" s="253">
        <f>SUM(Table1[[#This Row],[BASE_FARE]:[SURCHARGES]])*Table1[[#This Row],[SEATS_BOOKED]]</f>
        <v>6250</v>
      </c>
      <c r="Q1394" s="247" t="s">
        <v>109</v>
      </c>
      <c r="R1394" s="249" t="s">
        <v>198</v>
      </c>
      <c r="S1394" s="247" t="str">
        <f>LEFT(Table1[[#This Row],[SECTOR]],3)</f>
        <v>VRN</v>
      </c>
      <c r="T1394" s="247" t="str">
        <f>RIGHT(Table1[[#This Row],[SECTOR]],3)</f>
        <v>SSH</v>
      </c>
      <c r="U1394" s="247" t="str">
        <f t="shared" si="31"/>
        <v>VRN</v>
      </c>
      <c r="V1394" s="247">
        <f>WEEKDAY(Table1[[#This Row],[FLIGHT_DATE]],2)</f>
        <v>6</v>
      </c>
      <c r="W1394" s="247">
        <f>Table1[[#This Row],[FLIGHT_DATE]]-Table1[[#This Row],[DATE_BOOKED]]</f>
        <v>142</v>
      </c>
    </row>
    <row r="1395" spans="1:23" x14ac:dyDescent="0.25">
      <c r="A1395" s="246">
        <v>45736</v>
      </c>
      <c r="B1395" s="247" t="s">
        <v>331</v>
      </c>
      <c r="C1395" s="98" t="s">
        <v>108</v>
      </c>
      <c r="D1395" s="98"/>
      <c r="E1395" s="247"/>
      <c r="F1395" s="247" t="s">
        <v>45</v>
      </c>
      <c r="G1395" s="247" t="s">
        <v>7</v>
      </c>
      <c r="H1395" s="247" t="s">
        <v>399</v>
      </c>
      <c r="I1395" s="248" t="s">
        <v>300</v>
      </c>
      <c r="J1395" s="246">
        <v>45885</v>
      </c>
      <c r="K1395" s="249">
        <v>25</v>
      </c>
      <c r="L1395" s="250">
        <v>25</v>
      </c>
      <c r="M1395" s="251">
        <v>250</v>
      </c>
      <c r="N1395" s="252">
        <v>0</v>
      </c>
      <c r="O1395" s="252">
        <v>0</v>
      </c>
      <c r="P1395" s="253">
        <f>SUM(Table1[[#This Row],[BASE_FARE]:[SURCHARGES]])*Table1[[#This Row],[SEATS_BOOKED]]</f>
        <v>6250</v>
      </c>
      <c r="Q1395" s="247" t="s">
        <v>109</v>
      </c>
      <c r="R1395" s="249" t="s">
        <v>198</v>
      </c>
      <c r="S1395" s="247" t="str">
        <f>LEFT(Table1[[#This Row],[SECTOR]],3)</f>
        <v>VRN</v>
      </c>
      <c r="T1395" s="247" t="str">
        <f>RIGHT(Table1[[#This Row],[SECTOR]],3)</f>
        <v>SSH</v>
      </c>
      <c r="U1395" s="247" t="str">
        <f t="shared" si="31"/>
        <v>VRN</v>
      </c>
      <c r="V1395" s="247">
        <f>WEEKDAY(Table1[[#This Row],[FLIGHT_DATE]],2)</f>
        <v>6</v>
      </c>
      <c r="W1395" s="247">
        <f>Table1[[#This Row],[FLIGHT_DATE]]-Table1[[#This Row],[DATE_BOOKED]]</f>
        <v>149</v>
      </c>
    </row>
    <row r="1396" spans="1:23" x14ac:dyDescent="0.25">
      <c r="A1396" s="246">
        <v>45736</v>
      </c>
      <c r="B1396" s="247" t="s">
        <v>331</v>
      </c>
      <c r="C1396" s="98" t="s">
        <v>108</v>
      </c>
      <c r="D1396" s="98"/>
      <c r="E1396" s="247"/>
      <c r="F1396" s="247" t="s">
        <v>45</v>
      </c>
      <c r="G1396" s="247" t="s">
        <v>7</v>
      </c>
      <c r="H1396" s="247" t="s">
        <v>399</v>
      </c>
      <c r="I1396" s="248" t="s">
        <v>300</v>
      </c>
      <c r="J1396" s="246">
        <v>45892</v>
      </c>
      <c r="K1396" s="249">
        <v>25</v>
      </c>
      <c r="L1396" s="250">
        <v>25</v>
      </c>
      <c r="M1396" s="251">
        <v>250</v>
      </c>
      <c r="N1396" s="252">
        <v>0</v>
      </c>
      <c r="O1396" s="252">
        <v>0</v>
      </c>
      <c r="P1396" s="253">
        <f>SUM(Table1[[#This Row],[BASE_FARE]:[SURCHARGES]])*Table1[[#This Row],[SEATS_BOOKED]]</f>
        <v>6250</v>
      </c>
      <c r="Q1396" s="247" t="s">
        <v>109</v>
      </c>
      <c r="R1396" s="249" t="s">
        <v>198</v>
      </c>
      <c r="S1396" s="247" t="str">
        <f>LEFT(Table1[[#This Row],[SECTOR]],3)</f>
        <v>VRN</v>
      </c>
      <c r="T1396" s="247" t="str">
        <f>RIGHT(Table1[[#This Row],[SECTOR]],3)</f>
        <v>SSH</v>
      </c>
      <c r="U1396" s="247" t="str">
        <f t="shared" si="31"/>
        <v>VRN</v>
      </c>
      <c r="V1396" s="247">
        <f>WEEKDAY(Table1[[#This Row],[FLIGHT_DATE]],2)</f>
        <v>6</v>
      </c>
      <c r="W1396" s="247">
        <f>Table1[[#This Row],[FLIGHT_DATE]]-Table1[[#This Row],[DATE_BOOKED]]</f>
        <v>156</v>
      </c>
    </row>
    <row r="1397" spans="1:23" x14ac:dyDescent="0.25">
      <c r="A1397" s="246">
        <v>45736</v>
      </c>
      <c r="B1397" s="247" t="s">
        <v>331</v>
      </c>
      <c r="C1397" s="98" t="s">
        <v>108</v>
      </c>
      <c r="D1397" s="98"/>
      <c r="E1397" s="247"/>
      <c r="F1397" s="247" t="s">
        <v>45</v>
      </c>
      <c r="G1397" s="247" t="s">
        <v>7</v>
      </c>
      <c r="H1397" s="247" t="s">
        <v>399</v>
      </c>
      <c r="I1397" s="248" t="s">
        <v>300</v>
      </c>
      <c r="J1397" s="246">
        <v>45899</v>
      </c>
      <c r="K1397" s="249">
        <v>25</v>
      </c>
      <c r="L1397" s="250">
        <v>25</v>
      </c>
      <c r="M1397" s="251">
        <v>250</v>
      </c>
      <c r="N1397" s="252">
        <v>0</v>
      </c>
      <c r="O1397" s="252">
        <v>0</v>
      </c>
      <c r="P1397" s="253">
        <f>SUM(Table1[[#This Row],[BASE_FARE]:[SURCHARGES]])*Table1[[#This Row],[SEATS_BOOKED]]</f>
        <v>6250</v>
      </c>
      <c r="Q1397" s="247" t="s">
        <v>109</v>
      </c>
      <c r="R1397" s="249" t="s">
        <v>198</v>
      </c>
      <c r="S1397" s="247" t="str">
        <f>LEFT(Table1[[#This Row],[SECTOR]],3)</f>
        <v>VRN</v>
      </c>
      <c r="T1397" s="247" t="str">
        <f>RIGHT(Table1[[#This Row],[SECTOR]],3)</f>
        <v>SSH</v>
      </c>
      <c r="U1397" s="247" t="str">
        <f t="shared" si="31"/>
        <v>VRN</v>
      </c>
      <c r="V1397" s="247">
        <f>WEEKDAY(Table1[[#This Row],[FLIGHT_DATE]],2)</f>
        <v>6</v>
      </c>
      <c r="W1397" s="247">
        <f>Table1[[#This Row],[FLIGHT_DATE]]-Table1[[#This Row],[DATE_BOOKED]]</f>
        <v>163</v>
      </c>
    </row>
    <row r="1398" spans="1:23" x14ac:dyDescent="0.25">
      <c r="A1398" s="246">
        <v>45736</v>
      </c>
      <c r="B1398" s="247" t="s">
        <v>331</v>
      </c>
      <c r="C1398" s="98" t="s">
        <v>108</v>
      </c>
      <c r="D1398" s="98"/>
      <c r="E1398" s="247"/>
      <c r="F1398" s="247" t="s">
        <v>45</v>
      </c>
      <c r="G1398" s="247" t="s">
        <v>8</v>
      </c>
      <c r="H1398" s="247" t="s">
        <v>367</v>
      </c>
      <c r="I1398" s="248" t="s">
        <v>302</v>
      </c>
      <c r="J1398" s="246">
        <v>45871</v>
      </c>
      <c r="K1398" s="249">
        <v>25</v>
      </c>
      <c r="L1398" s="250">
        <v>25</v>
      </c>
      <c r="M1398" s="251">
        <v>250</v>
      </c>
      <c r="N1398" s="252">
        <v>0</v>
      </c>
      <c r="O1398" s="252">
        <v>0</v>
      </c>
      <c r="P1398" s="253">
        <f>SUM(Table1[[#This Row],[BASE_FARE]:[SURCHARGES]])*Table1[[#This Row],[SEATS_BOOKED]]</f>
        <v>6250</v>
      </c>
      <c r="Q1398" s="247" t="s">
        <v>109</v>
      </c>
      <c r="R1398" s="249" t="s">
        <v>198</v>
      </c>
      <c r="S1398" s="247" t="str">
        <f>LEFT(Table1[[#This Row],[SECTOR]],3)</f>
        <v>SSH</v>
      </c>
      <c r="T1398" s="247" t="str">
        <f>RIGHT(Table1[[#This Row],[SECTOR]],3)</f>
        <v>VRN</v>
      </c>
      <c r="U1398" s="247" t="str">
        <f t="shared" si="31"/>
        <v>VRN</v>
      </c>
      <c r="V1398" s="247">
        <f>WEEKDAY(Table1[[#This Row],[FLIGHT_DATE]],2)</f>
        <v>6</v>
      </c>
      <c r="W1398" s="247">
        <f>Table1[[#This Row],[FLIGHT_DATE]]-Table1[[#This Row],[DATE_BOOKED]]</f>
        <v>135</v>
      </c>
    </row>
    <row r="1399" spans="1:23" x14ac:dyDescent="0.25">
      <c r="A1399" s="246">
        <v>45736</v>
      </c>
      <c r="B1399" s="247" t="s">
        <v>331</v>
      </c>
      <c r="C1399" s="98" t="s">
        <v>108</v>
      </c>
      <c r="D1399" s="98"/>
      <c r="E1399" s="247"/>
      <c r="F1399" s="247" t="s">
        <v>45</v>
      </c>
      <c r="G1399" s="247" t="s">
        <v>8</v>
      </c>
      <c r="H1399" s="247" t="s">
        <v>367</v>
      </c>
      <c r="I1399" s="248" t="s">
        <v>302</v>
      </c>
      <c r="J1399" s="246">
        <v>45878</v>
      </c>
      <c r="K1399" s="249">
        <v>25</v>
      </c>
      <c r="L1399" s="250">
        <v>25</v>
      </c>
      <c r="M1399" s="251">
        <v>250</v>
      </c>
      <c r="N1399" s="252">
        <v>0</v>
      </c>
      <c r="O1399" s="252">
        <v>0</v>
      </c>
      <c r="P1399" s="253">
        <f>SUM(Table1[[#This Row],[BASE_FARE]:[SURCHARGES]])*Table1[[#This Row],[SEATS_BOOKED]]</f>
        <v>6250</v>
      </c>
      <c r="Q1399" s="247" t="s">
        <v>109</v>
      </c>
      <c r="R1399" s="249" t="s">
        <v>198</v>
      </c>
      <c r="S1399" s="247" t="str">
        <f>LEFT(Table1[[#This Row],[SECTOR]],3)</f>
        <v>SSH</v>
      </c>
      <c r="T1399" s="247" t="str">
        <f>RIGHT(Table1[[#This Row],[SECTOR]],3)</f>
        <v>VRN</v>
      </c>
      <c r="U1399" s="247" t="str">
        <f t="shared" si="31"/>
        <v>VRN</v>
      </c>
      <c r="V1399" s="247">
        <f>WEEKDAY(Table1[[#This Row],[FLIGHT_DATE]],2)</f>
        <v>6</v>
      </c>
      <c r="W1399" s="247">
        <f>Table1[[#This Row],[FLIGHT_DATE]]-Table1[[#This Row],[DATE_BOOKED]]</f>
        <v>142</v>
      </c>
    </row>
    <row r="1400" spans="1:23" x14ac:dyDescent="0.25">
      <c r="A1400" s="246">
        <v>45736</v>
      </c>
      <c r="B1400" s="247" t="s">
        <v>331</v>
      </c>
      <c r="C1400" s="98" t="s">
        <v>108</v>
      </c>
      <c r="D1400" s="98"/>
      <c r="E1400" s="247"/>
      <c r="F1400" s="247" t="s">
        <v>45</v>
      </c>
      <c r="G1400" s="247" t="s">
        <v>8</v>
      </c>
      <c r="H1400" s="247" t="s">
        <v>367</v>
      </c>
      <c r="I1400" s="248" t="s">
        <v>302</v>
      </c>
      <c r="J1400" s="246">
        <v>45885</v>
      </c>
      <c r="K1400" s="249">
        <v>25</v>
      </c>
      <c r="L1400" s="250">
        <v>25</v>
      </c>
      <c r="M1400" s="251">
        <v>250</v>
      </c>
      <c r="N1400" s="252">
        <v>0</v>
      </c>
      <c r="O1400" s="252">
        <v>0</v>
      </c>
      <c r="P1400" s="253">
        <f>SUM(Table1[[#This Row],[BASE_FARE]:[SURCHARGES]])*Table1[[#This Row],[SEATS_BOOKED]]</f>
        <v>6250</v>
      </c>
      <c r="Q1400" s="247" t="s">
        <v>109</v>
      </c>
      <c r="R1400" s="249" t="s">
        <v>198</v>
      </c>
      <c r="S1400" s="247" t="str">
        <f>LEFT(Table1[[#This Row],[SECTOR]],3)</f>
        <v>SSH</v>
      </c>
      <c r="T1400" s="247" t="str">
        <f>RIGHT(Table1[[#This Row],[SECTOR]],3)</f>
        <v>VRN</v>
      </c>
      <c r="U1400" s="247" t="str">
        <f t="shared" si="31"/>
        <v>VRN</v>
      </c>
      <c r="V1400" s="247">
        <f>WEEKDAY(Table1[[#This Row],[FLIGHT_DATE]],2)</f>
        <v>6</v>
      </c>
      <c r="W1400" s="247">
        <f>Table1[[#This Row],[FLIGHT_DATE]]-Table1[[#This Row],[DATE_BOOKED]]</f>
        <v>149</v>
      </c>
    </row>
    <row r="1401" spans="1:23" x14ac:dyDescent="0.25">
      <c r="A1401" s="246">
        <v>45736</v>
      </c>
      <c r="B1401" s="247" t="s">
        <v>331</v>
      </c>
      <c r="C1401" s="98" t="s">
        <v>108</v>
      </c>
      <c r="D1401" s="98"/>
      <c r="E1401" s="247"/>
      <c r="F1401" s="247" t="s">
        <v>45</v>
      </c>
      <c r="G1401" s="247" t="s">
        <v>8</v>
      </c>
      <c r="H1401" s="247" t="s">
        <v>367</v>
      </c>
      <c r="I1401" s="248" t="s">
        <v>302</v>
      </c>
      <c r="J1401" s="246">
        <v>45892</v>
      </c>
      <c r="K1401" s="249">
        <v>25</v>
      </c>
      <c r="L1401" s="250">
        <v>25</v>
      </c>
      <c r="M1401" s="251">
        <v>250</v>
      </c>
      <c r="N1401" s="252">
        <v>0</v>
      </c>
      <c r="O1401" s="252">
        <v>0</v>
      </c>
      <c r="P1401" s="253">
        <f>SUM(Table1[[#This Row],[BASE_FARE]:[SURCHARGES]])*Table1[[#This Row],[SEATS_BOOKED]]</f>
        <v>6250</v>
      </c>
      <c r="Q1401" s="247" t="s">
        <v>109</v>
      </c>
      <c r="R1401" s="249" t="s">
        <v>198</v>
      </c>
      <c r="S1401" s="247" t="str">
        <f>LEFT(Table1[[#This Row],[SECTOR]],3)</f>
        <v>SSH</v>
      </c>
      <c r="T1401" s="247" t="str">
        <f>RIGHT(Table1[[#This Row],[SECTOR]],3)</f>
        <v>VRN</v>
      </c>
      <c r="U1401" s="247" t="str">
        <f t="shared" si="31"/>
        <v>VRN</v>
      </c>
      <c r="V1401" s="247">
        <f>WEEKDAY(Table1[[#This Row],[FLIGHT_DATE]],2)</f>
        <v>6</v>
      </c>
      <c r="W1401" s="247">
        <f>Table1[[#This Row],[FLIGHT_DATE]]-Table1[[#This Row],[DATE_BOOKED]]</f>
        <v>156</v>
      </c>
    </row>
    <row r="1402" spans="1:23" x14ac:dyDescent="0.25">
      <c r="A1402" s="246">
        <v>45736</v>
      </c>
      <c r="B1402" s="247" t="s">
        <v>331</v>
      </c>
      <c r="C1402" s="98" t="s">
        <v>108</v>
      </c>
      <c r="D1402" s="98"/>
      <c r="E1402" s="247"/>
      <c r="F1402" s="247" t="s">
        <v>45</v>
      </c>
      <c r="G1402" s="247" t="s">
        <v>8</v>
      </c>
      <c r="H1402" s="247" t="s">
        <v>367</v>
      </c>
      <c r="I1402" s="248" t="s">
        <v>302</v>
      </c>
      <c r="J1402" s="246">
        <v>45899</v>
      </c>
      <c r="K1402" s="249">
        <v>25</v>
      </c>
      <c r="L1402" s="250">
        <v>25</v>
      </c>
      <c r="M1402" s="251">
        <v>250</v>
      </c>
      <c r="N1402" s="252">
        <v>0</v>
      </c>
      <c r="O1402" s="252">
        <v>0</v>
      </c>
      <c r="P1402" s="253">
        <f>SUM(Table1[[#This Row],[BASE_FARE]:[SURCHARGES]])*Table1[[#This Row],[SEATS_BOOKED]]</f>
        <v>6250</v>
      </c>
      <c r="Q1402" s="247" t="s">
        <v>109</v>
      </c>
      <c r="R1402" s="249" t="s">
        <v>198</v>
      </c>
      <c r="S1402" s="247" t="str">
        <f>LEFT(Table1[[#This Row],[SECTOR]],3)</f>
        <v>SSH</v>
      </c>
      <c r="T1402" s="247" t="str">
        <f>RIGHT(Table1[[#This Row],[SECTOR]],3)</f>
        <v>VRN</v>
      </c>
      <c r="U1402" s="247" t="str">
        <f t="shared" si="31"/>
        <v>VRN</v>
      </c>
      <c r="V1402" s="247">
        <f>WEEKDAY(Table1[[#This Row],[FLIGHT_DATE]],2)</f>
        <v>6</v>
      </c>
      <c r="W1402" s="247">
        <f>Table1[[#This Row],[FLIGHT_DATE]]-Table1[[#This Row],[DATE_BOOKED]]</f>
        <v>163</v>
      </c>
    </row>
    <row r="1403" spans="1:23" x14ac:dyDescent="0.25">
      <c r="A1403" s="246">
        <v>45736</v>
      </c>
      <c r="B1403" s="247" t="s">
        <v>331</v>
      </c>
      <c r="C1403" s="98" t="s">
        <v>108</v>
      </c>
      <c r="D1403" s="98"/>
      <c r="E1403" s="247"/>
      <c r="F1403" s="247" t="s">
        <v>45</v>
      </c>
      <c r="G1403" s="247" t="s">
        <v>8</v>
      </c>
      <c r="H1403" s="247" t="s">
        <v>367</v>
      </c>
      <c r="I1403" s="248" t="s">
        <v>302</v>
      </c>
      <c r="J1403" s="246">
        <v>45906</v>
      </c>
      <c r="K1403" s="249">
        <v>25</v>
      </c>
      <c r="L1403" s="250">
        <v>25</v>
      </c>
      <c r="M1403" s="251">
        <v>250</v>
      </c>
      <c r="N1403" s="252">
        <v>0</v>
      </c>
      <c r="O1403" s="252">
        <v>0</v>
      </c>
      <c r="P1403" s="253">
        <f>SUM(Table1[[#This Row],[BASE_FARE]:[SURCHARGES]])*Table1[[#This Row],[SEATS_BOOKED]]</f>
        <v>6250</v>
      </c>
      <c r="Q1403" s="247" t="s">
        <v>109</v>
      </c>
      <c r="R1403" s="249" t="s">
        <v>198</v>
      </c>
      <c r="S1403" s="247" t="str">
        <f>LEFT(Table1[[#This Row],[SECTOR]],3)</f>
        <v>SSH</v>
      </c>
      <c r="T1403" s="247" t="str">
        <f>RIGHT(Table1[[#This Row],[SECTOR]],3)</f>
        <v>VRN</v>
      </c>
      <c r="U1403" s="247" t="str">
        <f t="shared" si="31"/>
        <v>VRN</v>
      </c>
      <c r="V1403" s="247">
        <f>WEEKDAY(Table1[[#This Row],[FLIGHT_DATE]],2)</f>
        <v>6</v>
      </c>
      <c r="W1403" s="247">
        <f>Table1[[#This Row],[FLIGHT_DATE]]-Table1[[#This Row],[DATE_BOOKED]]</f>
        <v>170</v>
      </c>
    </row>
    <row r="1404" spans="1:23" x14ac:dyDescent="0.25">
      <c r="A1404" s="246">
        <v>45735</v>
      </c>
      <c r="B1404" s="247" t="s">
        <v>196</v>
      </c>
      <c r="C1404" s="98" t="s">
        <v>153</v>
      </c>
      <c r="D1404" s="98" t="s">
        <v>428</v>
      </c>
      <c r="E1404" s="247" t="s">
        <v>580</v>
      </c>
      <c r="F1404" s="247" t="s">
        <v>47</v>
      </c>
      <c r="G1404" s="247" t="s">
        <v>7</v>
      </c>
      <c r="H1404" s="247" t="s">
        <v>116</v>
      </c>
      <c r="I1404" s="248" t="s">
        <v>24</v>
      </c>
      <c r="J1404" s="246">
        <v>45767</v>
      </c>
      <c r="K1404" s="249">
        <v>1</v>
      </c>
      <c r="L1404" s="250">
        <v>1</v>
      </c>
      <c r="M1404" s="251">
        <v>150</v>
      </c>
      <c r="N1404" s="252">
        <v>38.92</v>
      </c>
      <c r="O1404" s="252">
        <v>40</v>
      </c>
      <c r="P1404" s="253">
        <f>SUM(Table1[[#This Row],[BASE_FARE]:[SURCHARGES]])*Table1[[#This Row],[SEATS_BOOKED]]</f>
        <v>228.92000000000002</v>
      </c>
      <c r="Q1404" s="247" t="s">
        <v>109</v>
      </c>
      <c r="R1404" s="249" t="s">
        <v>154</v>
      </c>
      <c r="S1404" s="247" t="str">
        <f>LEFT(Table1[[#This Row],[SECTOR]],3)</f>
        <v>SSH</v>
      </c>
      <c r="T1404" s="247" t="str">
        <f>RIGHT(Table1[[#This Row],[SECTOR]],3)</f>
        <v>NAP</v>
      </c>
      <c r="U1404" s="247" t="str">
        <f t="shared" si="31"/>
        <v>NAP</v>
      </c>
      <c r="V1404" s="247">
        <f>WEEKDAY(Table1[[#This Row],[FLIGHT_DATE]],2)</f>
        <v>7</v>
      </c>
      <c r="W1404" s="247">
        <f>Table1[[#This Row],[FLIGHT_DATE]]-Table1[[#This Row],[DATE_BOOKED]]</f>
        <v>32</v>
      </c>
    </row>
    <row r="1405" spans="1:23" x14ac:dyDescent="0.25">
      <c r="A1405" s="246">
        <v>45735</v>
      </c>
      <c r="B1405" s="247" t="s">
        <v>196</v>
      </c>
      <c r="C1405" s="98" t="s">
        <v>153</v>
      </c>
      <c r="D1405" s="98" t="s">
        <v>428</v>
      </c>
      <c r="E1405" s="247" t="s">
        <v>580</v>
      </c>
      <c r="F1405" s="247" t="s">
        <v>47</v>
      </c>
      <c r="G1405" s="247" t="s">
        <v>7</v>
      </c>
      <c r="H1405" s="247" t="s">
        <v>116</v>
      </c>
      <c r="I1405" s="248" t="s">
        <v>24</v>
      </c>
      <c r="J1405" s="246">
        <v>45767</v>
      </c>
      <c r="K1405" s="249">
        <v>1</v>
      </c>
      <c r="L1405" s="250">
        <v>1</v>
      </c>
      <c r="M1405" s="251">
        <v>150</v>
      </c>
      <c r="N1405" s="252">
        <v>38.92</v>
      </c>
      <c r="O1405" s="252">
        <v>40</v>
      </c>
      <c r="P1405" s="253">
        <f>SUM(Table1[[#This Row],[BASE_FARE]:[SURCHARGES]])*Table1[[#This Row],[SEATS_BOOKED]]</f>
        <v>228.92000000000002</v>
      </c>
      <c r="Q1405" s="247" t="s">
        <v>109</v>
      </c>
      <c r="R1405" s="249" t="s">
        <v>154</v>
      </c>
      <c r="S1405" s="247" t="str">
        <f>LEFT(Table1[[#This Row],[SECTOR]],3)</f>
        <v>SSH</v>
      </c>
      <c r="T1405" s="247" t="str">
        <f>RIGHT(Table1[[#This Row],[SECTOR]],3)</f>
        <v>NAP</v>
      </c>
      <c r="U1405" s="247" t="str">
        <f t="shared" si="31"/>
        <v>NAP</v>
      </c>
      <c r="V1405" s="247">
        <f>WEEKDAY(Table1[[#This Row],[FLIGHT_DATE]],2)</f>
        <v>7</v>
      </c>
      <c r="W1405" s="247">
        <f>Table1[[#This Row],[FLIGHT_DATE]]-Table1[[#This Row],[DATE_BOOKED]]</f>
        <v>32</v>
      </c>
    </row>
    <row r="1406" spans="1:23" x14ac:dyDescent="0.25">
      <c r="A1406" s="246">
        <v>45735</v>
      </c>
      <c r="B1406" s="247" t="s">
        <v>196</v>
      </c>
      <c r="C1406" s="98" t="s">
        <v>153</v>
      </c>
      <c r="D1406" s="98" t="s">
        <v>428</v>
      </c>
      <c r="E1406" s="247" t="s">
        <v>580</v>
      </c>
      <c r="F1406" s="247" t="s">
        <v>47</v>
      </c>
      <c r="G1406" s="247" t="s">
        <v>7</v>
      </c>
      <c r="H1406" s="247" t="s">
        <v>116</v>
      </c>
      <c r="I1406" s="248" t="s">
        <v>24</v>
      </c>
      <c r="J1406" s="246">
        <v>45767</v>
      </c>
      <c r="K1406" s="249">
        <v>1</v>
      </c>
      <c r="L1406" s="250">
        <v>1</v>
      </c>
      <c r="M1406" s="251">
        <v>150</v>
      </c>
      <c r="N1406" s="252">
        <v>38.92</v>
      </c>
      <c r="O1406" s="252">
        <v>40</v>
      </c>
      <c r="P1406" s="253">
        <f>SUM(Table1[[#This Row],[BASE_FARE]:[SURCHARGES]])*Table1[[#This Row],[SEATS_BOOKED]]</f>
        <v>228.92000000000002</v>
      </c>
      <c r="Q1406" s="247" t="s">
        <v>109</v>
      </c>
      <c r="R1406" s="249" t="s">
        <v>154</v>
      </c>
      <c r="S1406" s="247" t="str">
        <f>LEFT(Table1[[#This Row],[SECTOR]],3)</f>
        <v>SSH</v>
      </c>
      <c r="T1406" s="247" t="str">
        <f>RIGHT(Table1[[#This Row],[SECTOR]],3)</f>
        <v>NAP</v>
      </c>
      <c r="U1406" s="247" t="str">
        <f t="shared" si="31"/>
        <v>NAP</v>
      </c>
      <c r="V1406" s="247">
        <f>WEEKDAY(Table1[[#This Row],[FLIGHT_DATE]],2)</f>
        <v>7</v>
      </c>
      <c r="W1406" s="247">
        <f>Table1[[#This Row],[FLIGHT_DATE]]-Table1[[#This Row],[DATE_BOOKED]]</f>
        <v>32</v>
      </c>
    </row>
    <row r="1407" spans="1:23" x14ac:dyDescent="0.25">
      <c r="A1407" s="246">
        <v>45735</v>
      </c>
      <c r="B1407" s="247" t="s">
        <v>196</v>
      </c>
      <c r="C1407" s="98" t="s">
        <v>153</v>
      </c>
      <c r="D1407" s="98" t="s">
        <v>428</v>
      </c>
      <c r="E1407" s="247" t="s">
        <v>549</v>
      </c>
      <c r="F1407" s="247" t="s">
        <v>47</v>
      </c>
      <c r="G1407" s="247" t="s">
        <v>7</v>
      </c>
      <c r="H1407" s="247" t="s">
        <v>208</v>
      </c>
      <c r="I1407" s="248" t="s">
        <v>23</v>
      </c>
      <c r="J1407" s="246">
        <v>45772</v>
      </c>
      <c r="K1407" s="249">
        <v>0</v>
      </c>
      <c r="L1407" s="250">
        <v>0</v>
      </c>
      <c r="M1407" s="251">
        <v>0</v>
      </c>
      <c r="N1407" s="252">
        <v>0</v>
      </c>
      <c r="O1407" s="252">
        <v>0</v>
      </c>
      <c r="P1407" s="253">
        <f>SUM(Table1[[#This Row],[BASE_FARE]:[SURCHARGES]])*Table1[[#This Row],[SEATS_BOOKED]]</f>
        <v>0</v>
      </c>
      <c r="Q1407" s="247" t="s">
        <v>475</v>
      </c>
      <c r="R1407" s="249" t="s">
        <v>475</v>
      </c>
      <c r="S1407" s="247" t="str">
        <f>LEFT(Table1[[#This Row],[SECTOR]],3)</f>
        <v>NAP</v>
      </c>
      <c r="T1407" s="247" t="str">
        <f>RIGHT(Table1[[#This Row],[SECTOR]],3)</f>
        <v>SSH</v>
      </c>
      <c r="U1407" s="247" t="str">
        <f t="shared" si="31"/>
        <v>NAP</v>
      </c>
      <c r="V1407" s="247">
        <f>WEEKDAY(Table1[[#This Row],[FLIGHT_DATE]],2)</f>
        <v>5</v>
      </c>
      <c r="W1407" s="247">
        <f>Table1[[#This Row],[FLIGHT_DATE]]-Table1[[#This Row],[DATE_BOOKED]]</f>
        <v>37</v>
      </c>
    </row>
    <row r="1408" spans="1:23" x14ac:dyDescent="0.25">
      <c r="A1408" s="246">
        <v>45735</v>
      </c>
      <c r="B1408" s="247" t="s">
        <v>196</v>
      </c>
      <c r="C1408" s="98" t="s">
        <v>153</v>
      </c>
      <c r="D1408" s="98" t="s">
        <v>428</v>
      </c>
      <c r="E1408" s="247" t="s">
        <v>549</v>
      </c>
      <c r="F1408" s="247" t="s">
        <v>47</v>
      </c>
      <c r="G1408" s="247" t="s">
        <v>7</v>
      </c>
      <c r="H1408" s="247" t="s">
        <v>208</v>
      </c>
      <c r="I1408" s="248" t="s">
        <v>23</v>
      </c>
      <c r="J1408" s="246">
        <v>45772</v>
      </c>
      <c r="K1408" s="249">
        <v>0</v>
      </c>
      <c r="L1408" s="250">
        <v>0</v>
      </c>
      <c r="M1408" s="251">
        <v>0</v>
      </c>
      <c r="N1408" s="252">
        <v>0</v>
      </c>
      <c r="O1408" s="252">
        <v>0</v>
      </c>
      <c r="P1408" s="253">
        <f>SUM(Table1[[#This Row],[BASE_FARE]:[SURCHARGES]])*Table1[[#This Row],[SEATS_BOOKED]]</f>
        <v>0</v>
      </c>
      <c r="Q1408" s="247" t="s">
        <v>475</v>
      </c>
      <c r="R1408" s="249" t="s">
        <v>475</v>
      </c>
      <c r="S1408" s="247" t="str">
        <f>LEFT(Table1[[#This Row],[SECTOR]],3)</f>
        <v>NAP</v>
      </c>
      <c r="T1408" s="247" t="str">
        <f>RIGHT(Table1[[#This Row],[SECTOR]],3)</f>
        <v>SSH</v>
      </c>
      <c r="U1408" s="247" t="str">
        <f t="shared" si="31"/>
        <v>NAP</v>
      </c>
      <c r="V1408" s="247">
        <f>WEEKDAY(Table1[[#This Row],[FLIGHT_DATE]],2)</f>
        <v>5</v>
      </c>
      <c r="W1408" s="247">
        <f>Table1[[#This Row],[FLIGHT_DATE]]-Table1[[#This Row],[DATE_BOOKED]]</f>
        <v>37</v>
      </c>
    </row>
    <row r="1409" spans="1:23" x14ac:dyDescent="0.25">
      <c r="A1409" s="246">
        <v>45735</v>
      </c>
      <c r="B1409" s="247" t="s">
        <v>196</v>
      </c>
      <c r="C1409" s="98" t="s">
        <v>153</v>
      </c>
      <c r="D1409" s="98" t="s">
        <v>428</v>
      </c>
      <c r="E1409" s="247" t="s">
        <v>549</v>
      </c>
      <c r="F1409" s="247" t="s">
        <v>47</v>
      </c>
      <c r="G1409" s="247" t="s">
        <v>7</v>
      </c>
      <c r="H1409" s="247" t="s">
        <v>208</v>
      </c>
      <c r="I1409" s="248" t="s">
        <v>23</v>
      </c>
      <c r="J1409" s="246">
        <v>45772</v>
      </c>
      <c r="K1409" s="249">
        <v>0</v>
      </c>
      <c r="L1409" s="250">
        <v>0</v>
      </c>
      <c r="M1409" s="251">
        <v>0</v>
      </c>
      <c r="N1409" s="252">
        <v>0</v>
      </c>
      <c r="O1409" s="252">
        <v>0</v>
      </c>
      <c r="P1409" s="253">
        <f>SUM(Table1[[#This Row],[BASE_FARE]:[SURCHARGES]])*Table1[[#This Row],[SEATS_BOOKED]]</f>
        <v>0</v>
      </c>
      <c r="Q1409" s="247" t="s">
        <v>475</v>
      </c>
      <c r="R1409" s="249" t="s">
        <v>475</v>
      </c>
      <c r="S1409" s="247" t="str">
        <f>LEFT(Table1[[#This Row],[SECTOR]],3)</f>
        <v>NAP</v>
      </c>
      <c r="T1409" s="247" t="str">
        <f>RIGHT(Table1[[#This Row],[SECTOR]],3)</f>
        <v>SSH</v>
      </c>
      <c r="U1409" s="247" t="str">
        <f t="shared" si="31"/>
        <v>NAP</v>
      </c>
      <c r="V1409" s="247">
        <f>WEEKDAY(Table1[[#This Row],[FLIGHT_DATE]],2)</f>
        <v>5</v>
      </c>
      <c r="W1409" s="247">
        <f>Table1[[#This Row],[FLIGHT_DATE]]-Table1[[#This Row],[DATE_BOOKED]]</f>
        <v>37</v>
      </c>
    </row>
    <row r="1410" spans="1:23" x14ac:dyDescent="0.25">
      <c r="A1410" s="246">
        <v>45735</v>
      </c>
      <c r="B1410" s="247" t="s">
        <v>196</v>
      </c>
      <c r="C1410" s="98" t="s">
        <v>153</v>
      </c>
      <c r="D1410" s="98" t="s">
        <v>428</v>
      </c>
      <c r="E1410" s="247" t="s">
        <v>549</v>
      </c>
      <c r="F1410" s="247" t="s">
        <v>47</v>
      </c>
      <c r="G1410" s="247" t="s">
        <v>7</v>
      </c>
      <c r="H1410" s="247" t="s">
        <v>208</v>
      </c>
      <c r="I1410" s="248" t="s">
        <v>23</v>
      </c>
      <c r="J1410" s="246">
        <v>45772</v>
      </c>
      <c r="K1410" s="249">
        <v>0</v>
      </c>
      <c r="L1410" s="250">
        <v>0</v>
      </c>
      <c r="M1410" s="251">
        <v>0</v>
      </c>
      <c r="N1410" s="252">
        <v>0</v>
      </c>
      <c r="O1410" s="252">
        <v>0</v>
      </c>
      <c r="P1410" s="253">
        <f>SUM(Table1[[#This Row],[BASE_FARE]:[SURCHARGES]])*Table1[[#This Row],[SEATS_BOOKED]]</f>
        <v>0</v>
      </c>
      <c r="Q1410" s="247" t="s">
        <v>475</v>
      </c>
      <c r="R1410" s="249" t="s">
        <v>475</v>
      </c>
      <c r="S1410" s="247" t="str">
        <f>LEFT(Table1[[#This Row],[SECTOR]],3)</f>
        <v>NAP</v>
      </c>
      <c r="T1410" s="247" t="str">
        <f>RIGHT(Table1[[#This Row],[SECTOR]],3)</f>
        <v>SSH</v>
      </c>
      <c r="U1410" s="247" t="str">
        <f t="shared" si="31"/>
        <v>NAP</v>
      </c>
      <c r="V1410" s="247">
        <f>WEEKDAY(Table1[[#This Row],[FLIGHT_DATE]],2)</f>
        <v>5</v>
      </c>
      <c r="W1410" s="247">
        <f>Table1[[#This Row],[FLIGHT_DATE]]-Table1[[#This Row],[DATE_BOOKED]]</f>
        <v>37</v>
      </c>
    </row>
    <row r="1411" spans="1:23" x14ac:dyDescent="0.25">
      <c r="A1411" s="246">
        <v>45719</v>
      </c>
      <c r="B1411" s="247" t="s">
        <v>313</v>
      </c>
      <c r="C1411" s="98" t="s">
        <v>153</v>
      </c>
      <c r="D1411" s="98" t="s">
        <v>430</v>
      </c>
      <c r="E1411" s="247" t="s">
        <v>581</v>
      </c>
      <c r="F1411" s="247" t="s">
        <v>47</v>
      </c>
      <c r="G1411" s="247" t="s">
        <v>7</v>
      </c>
      <c r="H1411" s="247" t="s">
        <v>289</v>
      </c>
      <c r="I1411" s="248" t="s">
        <v>300</v>
      </c>
      <c r="J1411" s="246">
        <v>45766</v>
      </c>
      <c r="K1411" s="249">
        <v>1</v>
      </c>
      <c r="L1411" s="250">
        <v>1</v>
      </c>
      <c r="M1411" s="251">
        <v>390</v>
      </c>
      <c r="N1411" s="252">
        <v>21.509999999999998</v>
      </c>
      <c r="O1411" s="252">
        <v>56.04</v>
      </c>
      <c r="P1411" s="253">
        <f>SUM(Table1[[#This Row],[BASE_FARE]:[SURCHARGES]])*Table1[[#This Row],[SEATS_BOOKED]]</f>
        <v>467.55</v>
      </c>
      <c r="Q1411" s="247" t="s">
        <v>109</v>
      </c>
      <c r="R1411" s="249" t="s">
        <v>154</v>
      </c>
      <c r="S1411" s="247" t="str">
        <f>LEFT(Table1[[#This Row],[SECTOR]],3)</f>
        <v>VRN</v>
      </c>
      <c r="T1411" s="247" t="str">
        <f>RIGHT(Table1[[#This Row],[SECTOR]],3)</f>
        <v>SSH</v>
      </c>
      <c r="U1411" s="247" t="str">
        <f>IF(AND(S1411&lt;&gt;"SSH", S1411&lt;&gt;"RMF", S1411&lt;&gt;"CAI", S1411&lt;&gt;"HRG", S1411&lt;&gt;"LXR", S1411&lt;&gt;"DXB", OR(T1411="SSH", T1411="RMF", T1411="CAI", T1411="HRG", T1411="LXR", T1411="DXB")), S1411,
    IF(AND(T1411&lt;&gt;"SSH", T1411&lt;&gt;"RMF", T1411&lt;&gt;"CAI", T1411&lt;&gt;"HRG", T1411&lt;&gt;"LXR", T1411&lt;&gt;"DXB", OR(S1411="SSH", S1411="RMF", S1411="CAI", S1411="HRG", S1411="LXR", S1411="DXB")), T1411,
    "VIE"))</f>
        <v>VRN</v>
      </c>
      <c r="V1411" s="247">
        <f>WEEKDAY(Table1[[#This Row],[FLIGHT_DATE]],2)</f>
        <v>6</v>
      </c>
      <c r="W1411" s="247">
        <f>Table1[[#This Row],[FLIGHT_DATE]]-Table1[[#This Row],[DATE_BOOKED]]</f>
        <v>47</v>
      </c>
    </row>
    <row r="1412" spans="1:23" x14ac:dyDescent="0.25">
      <c r="A1412" s="246">
        <v>45719</v>
      </c>
      <c r="B1412" s="247" t="s">
        <v>313</v>
      </c>
      <c r="C1412" s="98" t="s">
        <v>153</v>
      </c>
      <c r="D1412" s="98" t="s">
        <v>430</v>
      </c>
      <c r="E1412" s="247" t="s">
        <v>581</v>
      </c>
      <c r="F1412" s="247" t="s">
        <v>47</v>
      </c>
      <c r="G1412" s="247" t="s">
        <v>7</v>
      </c>
      <c r="H1412" s="247" t="s">
        <v>289</v>
      </c>
      <c r="I1412" s="248" t="s">
        <v>300</v>
      </c>
      <c r="J1412" s="246">
        <v>45766</v>
      </c>
      <c r="K1412" s="249">
        <v>1</v>
      </c>
      <c r="L1412" s="250">
        <v>1</v>
      </c>
      <c r="M1412" s="251">
        <v>390</v>
      </c>
      <c r="N1412" s="252">
        <v>21.509999999999998</v>
      </c>
      <c r="O1412" s="252">
        <v>56.04</v>
      </c>
      <c r="P1412" s="253">
        <f>SUM(Table1[[#This Row],[BASE_FARE]:[SURCHARGES]])*Table1[[#This Row],[SEATS_BOOKED]]</f>
        <v>467.55</v>
      </c>
      <c r="Q1412" s="247" t="s">
        <v>109</v>
      </c>
      <c r="R1412" s="249" t="s">
        <v>154</v>
      </c>
      <c r="S1412" s="247" t="str">
        <f>LEFT(Table1[[#This Row],[SECTOR]],3)</f>
        <v>VRN</v>
      </c>
      <c r="T1412" s="247" t="str">
        <f>RIGHT(Table1[[#This Row],[SECTOR]],3)</f>
        <v>SSH</v>
      </c>
      <c r="U1412" s="247" t="str">
        <f>IF(AND(S1412&lt;&gt;"SSH", S1412&lt;&gt;"RMF", S1412&lt;&gt;"CAI", S1412&lt;&gt;"HRG", S1412&lt;&gt;"LXR", S1412&lt;&gt;"DXB", OR(T1412="SSH", T1412="RMF", T1412="CAI", T1412="HRG", T1412="LXR", T1412="DXB")), S1412,
    IF(AND(T1412&lt;&gt;"SSH", T1412&lt;&gt;"RMF", T1412&lt;&gt;"CAI", T1412&lt;&gt;"HRG", T1412&lt;&gt;"LXR", T1412&lt;&gt;"DXB", OR(S1412="SSH", S1412="RMF", S1412="CAI", S1412="HRG", S1412="LXR", S1412="DXB")), T1412,
    "VIE"))</f>
        <v>VRN</v>
      </c>
      <c r="V1412" s="247">
        <f>WEEKDAY(Table1[[#This Row],[FLIGHT_DATE]],2)</f>
        <v>6</v>
      </c>
      <c r="W1412" s="247">
        <f>Table1[[#This Row],[FLIGHT_DATE]]-Table1[[#This Row],[DATE_BOOKED]]</f>
        <v>47</v>
      </c>
    </row>
    <row r="1413" spans="1:23" x14ac:dyDescent="0.25">
      <c r="A1413" s="246">
        <v>45736</v>
      </c>
      <c r="B1413" s="247" t="s">
        <v>313</v>
      </c>
      <c r="C1413" s="98" t="s">
        <v>153</v>
      </c>
      <c r="D1413" s="98" t="s">
        <v>430</v>
      </c>
      <c r="E1413" s="247" t="s">
        <v>582</v>
      </c>
      <c r="F1413" s="247" t="s">
        <v>47</v>
      </c>
      <c r="G1413" s="247" t="s">
        <v>7</v>
      </c>
      <c r="H1413" s="247" t="s">
        <v>347</v>
      </c>
      <c r="I1413" s="248" t="s">
        <v>24</v>
      </c>
      <c r="J1413" s="246">
        <v>45779</v>
      </c>
      <c r="K1413" s="249">
        <v>1</v>
      </c>
      <c r="L1413" s="250">
        <v>1</v>
      </c>
      <c r="M1413" s="251">
        <v>217</v>
      </c>
      <c r="N1413" s="252">
        <v>36.83</v>
      </c>
      <c r="O1413" s="252">
        <v>53</v>
      </c>
      <c r="P1413" s="253">
        <f>SUM(Table1[[#This Row],[BASE_FARE]:[SURCHARGES]])*Table1[[#This Row],[SEATS_BOOKED]]</f>
        <v>306.83</v>
      </c>
      <c r="Q1413" s="247" t="s">
        <v>109</v>
      </c>
      <c r="R1413" s="249" t="s">
        <v>154</v>
      </c>
      <c r="S1413" s="247" t="str">
        <f>LEFT(Table1[[#This Row],[SECTOR]],3)</f>
        <v>SSH</v>
      </c>
      <c r="T1413" s="247" t="str">
        <f>RIGHT(Table1[[#This Row],[SECTOR]],3)</f>
        <v>NAP</v>
      </c>
      <c r="U1413" s="247" t="str">
        <f t="shared" ref="U1413:U1427" si="32">IF(AND(S1413&lt;&gt;"SSH", S1413&lt;&gt;"RMF", S1413&lt;&gt;"CAI", S1413&lt;&gt;"HRG", S1413&lt;&gt;"LXR", S1413&lt;&gt;"DXB", OR(T1413="SSH", T1413="RMF", T1413="CAI", T1413="HRG", T1413="LXR", T1413="DXB")), S1413,
    IF(AND(T1413&lt;&gt;"SSH", T1413&lt;&gt;"RMF", T1413&lt;&gt;"CAI", T1413&lt;&gt;"HRG", T1413&lt;&gt;"LXR", T1413&lt;&gt;"DXB", OR(S1413="SSH", S1413="RMF", S1413="CAI", S1413="HRG", S1413="LXR", S1413="DXB")), T1413,
    "VIE"))</f>
        <v>NAP</v>
      </c>
      <c r="V1413" s="247">
        <f>WEEKDAY(Table1[[#This Row],[FLIGHT_DATE]],2)</f>
        <v>5</v>
      </c>
      <c r="W1413" s="247">
        <f>Table1[[#This Row],[FLIGHT_DATE]]-Table1[[#This Row],[DATE_BOOKED]]</f>
        <v>43</v>
      </c>
    </row>
    <row r="1414" spans="1:23" x14ac:dyDescent="0.25">
      <c r="A1414" s="246">
        <v>45736</v>
      </c>
      <c r="B1414" s="247" t="s">
        <v>313</v>
      </c>
      <c r="C1414" s="98" t="s">
        <v>153</v>
      </c>
      <c r="D1414" s="98" t="s">
        <v>430</v>
      </c>
      <c r="E1414" s="247" t="s">
        <v>582</v>
      </c>
      <c r="F1414" s="247" t="s">
        <v>47</v>
      </c>
      <c r="G1414" s="247" t="s">
        <v>7</v>
      </c>
      <c r="H1414" s="247" t="s">
        <v>347</v>
      </c>
      <c r="I1414" s="248" t="s">
        <v>24</v>
      </c>
      <c r="J1414" s="246">
        <v>45779</v>
      </c>
      <c r="K1414" s="249">
        <v>1</v>
      </c>
      <c r="L1414" s="250">
        <v>1</v>
      </c>
      <c r="M1414" s="251">
        <v>217</v>
      </c>
      <c r="N1414" s="252">
        <v>36.83</v>
      </c>
      <c r="O1414" s="252">
        <v>53</v>
      </c>
      <c r="P1414" s="253">
        <f>SUM(Table1[[#This Row],[BASE_FARE]:[SURCHARGES]])*Table1[[#This Row],[SEATS_BOOKED]]</f>
        <v>306.83</v>
      </c>
      <c r="Q1414" s="247" t="s">
        <v>109</v>
      </c>
      <c r="R1414" s="249" t="s">
        <v>154</v>
      </c>
      <c r="S1414" s="247" t="str">
        <f>LEFT(Table1[[#This Row],[SECTOR]],3)</f>
        <v>SSH</v>
      </c>
      <c r="T1414" s="247" t="str">
        <f>RIGHT(Table1[[#This Row],[SECTOR]],3)</f>
        <v>NAP</v>
      </c>
      <c r="U1414" s="247" t="str">
        <f t="shared" si="32"/>
        <v>NAP</v>
      </c>
      <c r="V1414" s="247">
        <f>WEEKDAY(Table1[[#This Row],[FLIGHT_DATE]],2)</f>
        <v>5</v>
      </c>
      <c r="W1414" s="247">
        <f>Table1[[#This Row],[FLIGHT_DATE]]-Table1[[#This Row],[DATE_BOOKED]]</f>
        <v>43</v>
      </c>
    </row>
    <row r="1415" spans="1:23" x14ac:dyDescent="0.25">
      <c r="A1415" s="246">
        <v>45736</v>
      </c>
      <c r="B1415" s="247" t="s">
        <v>313</v>
      </c>
      <c r="C1415" s="98" t="s">
        <v>153</v>
      </c>
      <c r="D1415" s="98" t="s">
        <v>430</v>
      </c>
      <c r="E1415" s="247" t="s">
        <v>582</v>
      </c>
      <c r="F1415" s="247" t="s">
        <v>47</v>
      </c>
      <c r="G1415" s="247" t="s">
        <v>7</v>
      </c>
      <c r="H1415" s="247" t="s">
        <v>347</v>
      </c>
      <c r="I1415" s="248" t="s">
        <v>24</v>
      </c>
      <c r="J1415" s="246">
        <v>45779</v>
      </c>
      <c r="K1415" s="249">
        <v>1</v>
      </c>
      <c r="L1415" s="250">
        <v>1</v>
      </c>
      <c r="M1415" s="251">
        <v>217</v>
      </c>
      <c r="N1415" s="252">
        <v>36.83</v>
      </c>
      <c r="O1415" s="252">
        <v>53</v>
      </c>
      <c r="P1415" s="253">
        <f>SUM(Table1[[#This Row],[BASE_FARE]:[SURCHARGES]])*Table1[[#This Row],[SEATS_BOOKED]]</f>
        <v>306.83</v>
      </c>
      <c r="Q1415" s="247" t="s">
        <v>109</v>
      </c>
      <c r="R1415" s="249" t="s">
        <v>154</v>
      </c>
      <c r="S1415" s="247" t="str">
        <f>LEFT(Table1[[#This Row],[SECTOR]],3)</f>
        <v>SSH</v>
      </c>
      <c r="T1415" s="247" t="str">
        <f>RIGHT(Table1[[#This Row],[SECTOR]],3)</f>
        <v>NAP</v>
      </c>
      <c r="U1415" s="247" t="str">
        <f t="shared" si="32"/>
        <v>NAP</v>
      </c>
      <c r="V1415" s="247">
        <f>WEEKDAY(Table1[[#This Row],[FLIGHT_DATE]],2)</f>
        <v>5</v>
      </c>
      <c r="W1415" s="247">
        <f>Table1[[#This Row],[FLIGHT_DATE]]-Table1[[#This Row],[DATE_BOOKED]]</f>
        <v>43</v>
      </c>
    </row>
    <row r="1416" spans="1:23" x14ac:dyDescent="0.25">
      <c r="A1416" s="246">
        <v>45736</v>
      </c>
      <c r="B1416" s="247" t="s">
        <v>313</v>
      </c>
      <c r="C1416" s="98" t="s">
        <v>153</v>
      </c>
      <c r="D1416" s="98" t="s">
        <v>430</v>
      </c>
      <c r="E1416" s="247" t="s">
        <v>582</v>
      </c>
      <c r="F1416" s="247" t="s">
        <v>47</v>
      </c>
      <c r="G1416" s="247" t="s">
        <v>7</v>
      </c>
      <c r="H1416" s="247" t="s">
        <v>347</v>
      </c>
      <c r="I1416" s="248" t="s">
        <v>24</v>
      </c>
      <c r="J1416" s="246">
        <v>45779</v>
      </c>
      <c r="K1416" s="249">
        <v>1</v>
      </c>
      <c r="L1416" s="250">
        <v>1</v>
      </c>
      <c r="M1416" s="251">
        <v>217</v>
      </c>
      <c r="N1416" s="252">
        <v>36.83</v>
      </c>
      <c r="O1416" s="252">
        <v>53</v>
      </c>
      <c r="P1416" s="253">
        <f>SUM(Table1[[#This Row],[BASE_FARE]:[SURCHARGES]])*Table1[[#This Row],[SEATS_BOOKED]]</f>
        <v>306.83</v>
      </c>
      <c r="Q1416" s="247" t="s">
        <v>109</v>
      </c>
      <c r="R1416" s="249" t="s">
        <v>154</v>
      </c>
      <c r="S1416" s="247" t="str">
        <f>LEFT(Table1[[#This Row],[SECTOR]],3)</f>
        <v>SSH</v>
      </c>
      <c r="T1416" s="247" t="str">
        <f>RIGHT(Table1[[#This Row],[SECTOR]],3)</f>
        <v>NAP</v>
      </c>
      <c r="U1416" s="247" t="str">
        <f t="shared" si="32"/>
        <v>NAP</v>
      </c>
      <c r="V1416" s="247">
        <f>WEEKDAY(Table1[[#This Row],[FLIGHT_DATE]],2)</f>
        <v>5</v>
      </c>
      <c r="W1416" s="247">
        <f>Table1[[#This Row],[FLIGHT_DATE]]-Table1[[#This Row],[DATE_BOOKED]]</f>
        <v>43</v>
      </c>
    </row>
    <row r="1417" spans="1:23" x14ac:dyDescent="0.25">
      <c r="A1417" s="246">
        <v>45736</v>
      </c>
      <c r="B1417" s="247" t="s">
        <v>313</v>
      </c>
      <c r="C1417" s="98" t="s">
        <v>153</v>
      </c>
      <c r="D1417" s="98" t="s">
        <v>430</v>
      </c>
      <c r="E1417" s="247" t="s">
        <v>582</v>
      </c>
      <c r="F1417" s="247" t="s">
        <v>47</v>
      </c>
      <c r="G1417" s="247" t="s">
        <v>7</v>
      </c>
      <c r="H1417" s="247" t="s">
        <v>347</v>
      </c>
      <c r="I1417" s="248" t="s">
        <v>24</v>
      </c>
      <c r="J1417" s="246">
        <v>45779</v>
      </c>
      <c r="K1417" s="249">
        <v>1</v>
      </c>
      <c r="L1417" s="250">
        <v>1</v>
      </c>
      <c r="M1417" s="251">
        <v>217</v>
      </c>
      <c r="N1417" s="252">
        <v>36.83</v>
      </c>
      <c r="O1417" s="252">
        <v>53</v>
      </c>
      <c r="P1417" s="253">
        <f>SUM(Table1[[#This Row],[BASE_FARE]:[SURCHARGES]])*Table1[[#This Row],[SEATS_BOOKED]]</f>
        <v>306.83</v>
      </c>
      <c r="Q1417" s="247" t="s">
        <v>109</v>
      </c>
      <c r="R1417" s="249" t="s">
        <v>154</v>
      </c>
      <c r="S1417" s="247" t="str">
        <f>LEFT(Table1[[#This Row],[SECTOR]],3)</f>
        <v>SSH</v>
      </c>
      <c r="T1417" s="247" t="str">
        <f>RIGHT(Table1[[#This Row],[SECTOR]],3)</f>
        <v>NAP</v>
      </c>
      <c r="U1417" s="247" t="str">
        <f t="shared" si="32"/>
        <v>NAP</v>
      </c>
      <c r="V1417" s="247">
        <f>WEEKDAY(Table1[[#This Row],[FLIGHT_DATE]],2)</f>
        <v>5</v>
      </c>
      <c r="W1417" s="247">
        <f>Table1[[#This Row],[FLIGHT_DATE]]-Table1[[#This Row],[DATE_BOOKED]]</f>
        <v>43</v>
      </c>
    </row>
    <row r="1418" spans="1:23" x14ac:dyDescent="0.25">
      <c r="A1418" s="246">
        <v>45736</v>
      </c>
      <c r="B1418" s="247" t="s">
        <v>313</v>
      </c>
      <c r="C1418" s="98" t="s">
        <v>153</v>
      </c>
      <c r="D1418" s="98" t="s">
        <v>430</v>
      </c>
      <c r="E1418" s="247" t="s">
        <v>582</v>
      </c>
      <c r="F1418" s="247" t="s">
        <v>47</v>
      </c>
      <c r="G1418" s="247" t="s">
        <v>7</v>
      </c>
      <c r="H1418" s="247" t="s">
        <v>347</v>
      </c>
      <c r="I1418" s="248" t="s">
        <v>24</v>
      </c>
      <c r="J1418" s="246">
        <v>45779</v>
      </c>
      <c r="K1418" s="249">
        <v>1</v>
      </c>
      <c r="L1418" s="250">
        <v>1</v>
      </c>
      <c r="M1418" s="251">
        <v>217</v>
      </c>
      <c r="N1418" s="252">
        <v>36.83</v>
      </c>
      <c r="O1418" s="252">
        <v>53</v>
      </c>
      <c r="P1418" s="253">
        <f>SUM(Table1[[#This Row],[BASE_FARE]:[SURCHARGES]])*Table1[[#This Row],[SEATS_BOOKED]]</f>
        <v>306.83</v>
      </c>
      <c r="Q1418" s="247" t="s">
        <v>109</v>
      </c>
      <c r="R1418" s="249" t="s">
        <v>154</v>
      </c>
      <c r="S1418" s="247" t="str">
        <f>LEFT(Table1[[#This Row],[SECTOR]],3)</f>
        <v>SSH</v>
      </c>
      <c r="T1418" s="247" t="str">
        <f>RIGHT(Table1[[#This Row],[SECTOR]],3)</f>
        <v>NAP</v>
      </c>
      <c r="U1418" s="247" t="str">
        <f t="shared" si="32"/>
        <v>NAP</v>
      </c>
      <c r="V1418" s="247">
        <f>WEEKDAY(Table1[[#This Row],[FLIGHT_DATE]],2)</f>
        <v>5</v>
      </c>
      <c r="W1418" s="247">
        <f>Table1[[#This Row],[FLIGHT_DATE]]-Table1[[#This Row],[DATE_BOOKED]]</f>
        <v>43</v>
      </c>
    </row>
    <row r="1419" spans="1:23" x14ac:dyDescent="0.25">
      <c r="A1419" s="246">
        <v>45736</v>
      </c>
      <c r="B1419" s="247" t="s">
        <v>313</v>
      </c>
      <c r="C1419" s="98" t="s">
        <v>153</v>
      </c>
      <c r="D1419" s="98" t="s">
        <v>430</v>
      </c>
      <c r="E1419" s="247" t="s">
        <v>582</v>
      </c>
      <c r="F1419" s="247" t="s">
        <v>47</v>
      </c>
      <c r="G1419" s="247" t="s">
        <v>7</v>
      </c>
      <c r="H1419" s="247" t="s">
        <v>347</v>
      </c>
      <c r="I1419" s="248" t="s">
        <v>24</v>
      </c>
      <c r="J1419" s="246">
        <v>45779</v>
      </c>
      <c r="K1419" s="249">
        <v>1</v>
      </c>
      <c r="L1419" s="250">
        <v>1</v>
      </c>
      <c r="M1419" s="251">
        <v>162.74</v>
      </c>
      <c r="N1419" s="252">
        <v>36.83</v>
      </c>
      <c r="O1419" s="252">
        <v>53</v>
      </c>
      <c r="P1419" s="253">
        <f>SUM(Table1[[#This Row],[BASE_FARE]:[SURCHARGES]])*Table1[[#This Row],[SEATS_BOOKED]]</f>
        <v>252.57</v>
      </c>
      <c r="Q1419" s="247" t="s">
        <v>109</v>
      </c>
      <c r="R1419" s="249" t="s">
        <v>154</v>
      </c>
      <c r="S1419" s="247" t="str">
        <f>LEFT(Table1[[#This Row],[SECTOR]],3)</f>
        <v>SSH</v>
      </c>
      <c r="T1419" s="247" t="str">
        <f>RIGHT(Table1[[#This Row],[SECTOR]],3)</f>
        <v>NAP</v>
      </c>
      <c r="U1419" s="247" t="str">
        <f t="shared" si="32"/>
        <v>NAP</v>
      </c>
      <c r="V1419" s="247">
        <f>WEEKDAY(Table1[[#This Row],[FLIGHT_DATE]],2)</f>
        <v>5</v>
      </c>
      <c r="W1419" s="247">
        <f>Table1[[#This Row],[FLIGHT_DATE]]-Table1[[#This Row],[DATE_BOOKED]]</f>
        <v>43</v>
      </c>
    </row>
    <row r="1420" spans="1:23" x14ac:dyDescent="0.25">
      <c r="A1420" s="246">
        <v>45736</v>
      </c>
      <c r="B1420" s="247" t="s">
        <v>247</v>
      </c>
      <c r="C1420" s="98" t="s">
        <v>153</v>
      </c>
      <c r="D1420" s="98"/>
      <c r="E1420" s="247" t="s">
        <v>583</v>
      </c>
      <c r="F1420" s="247" t="s">
        <v>47</v>
      </c>
      <c r="G1420" s="247" t="s">
        <v>7</v>
      </c>
      <c r="H1420" s="247" t="s">
        <v>284</v>
      </c>
      <c r="I1420" s="248" t="s">
        <v>481</v>
      </c>
      <c r="J1420" s="246">
        <v>45884</v>
      </c>
      <c r="K1420" s="249">
        <v>1</v>
      </c>
      <c r="L1420" s="250">
        <v>1</v>
      </c>
      <c r="M1420" s="251">
        <v>240</v>
      </c>
      <c r="N1420" s="252">
        <v>41.370000000000005</v>
      </c>
      <c r="O1420" s="252">
        <v>30</v>
      </c>
      <c r="P1420" s="253">
        <f>SUM(Table1[[#This Row],[BASE_FARE]:[SURCHARGES]])*Table1[[#This Row],[SEATS_BOOKED]]</f>
        <v>311.37</v>
      </c>
      <c r="Q1420" s="247" t="s">
        <v>109</v>
      </c>
      <c r="R1420" s="249" t="s">
        <v>154</v>
      </c>
      <c r="S1420" s="247" t="str">
        <f>LEFT(Table1[[#This Row],[SECTOR]],3)</f>
        <v>FCO</v>
      </c>
      <c r="T1420" s="247" t="str">
        <f>RIGHT(Table1[[#This Row],[SECTOR]],3)</f>
        <v>SSH</v>
      </c>
      <c r="U1420" s="247" t="str">
        <f t="shared" si="32"/>
        <v>FCO</v>
      </c>
      <c r="V1420" s="247">
        <f>WEEKDAY(Table1[[#This Row],[FLIGHT_DATE]],2)</f>
        <v>5</v>
      </c>
      <c r="W1420" s="247">
        <f>Table1[[#This Row],[FLIGHT_DATE]]-Table1[[#This Row],[DATE_BOOKED]]</f>
        <v>148</v>
      </c>
    </row>
    <row r="1421" spans="1:23" x14ac:dyDescent="0.25">
      <c r="A1421" s="246">
        <v>45736</v>
      </c>
      <c r="B1421" s="247" t="s">
        <v>247</v>
      </c>
      <c r="C1421" s="98" t="s">
        <v>153</v>
      </c>
      <c r="D1421" s="98"/>
      <c r="E1421" s="247" t="s">
        <v>583</v>
      </c>
      <c r="F1421" s="247" t="s">
        <v>47</v>
      </c>
      <c r="G1421" s="247" t="s">
        <v>7</v>
      </c>
      <c r="H1421" s="247" t="s">
        <v>284</v>
      </c>
      <c r="I1421" s="248" t="s">
        <v>481</v>
      </c>
      <c r="J1421" s="246">
        <v>45884</v>
      </c>
      <c r="K1421" s="249">
        <v>1</v>
      </c>
      <c r="L1421" s="250">
        <v>1</v>
      </c>
      <c r="M1421" s="251">
        <v>240</v>
      </c>
      <c r="N1421" s="252">
        <v>41.370000000000005</v>
      </c>
      <c r="O1421" s="252">
        <v>30</v>
      </c>
      <c r="P1421" s="253">
        <f>SUM(Table1[[#This Row],[BASE_FARE]:[SURCHARGES]])*Table1[[#This Row],[SEATS_BOOKED]]</f>
        <v>311.37</v>
      </c>
      <c r="Q1421" s="247" t="s">
        <v>109</v>
      </c>
      <c r="R1421" s="249" t="s">
        <v>154</v>
      </c>
      <c r="S1421" s="247" t="str">
        <f>LEFT(Table1[[#This Row],[SECTOR]],3)</f>
        <v>FCO</v>
      </c>
      <c r="T1421" s="247" t="str">
        <f>RIGHT(Table1[[#This Row],[SECTOR]],3)</f>
        <v>SSH</v>
      </c>
      <c r="U1421" s="247" t="str">
        <f t="shared" si="32"/>
        <v>FCO</v>
      </c>
      <c r="V1421" s="247">
        <f>WEEKDAY(Table1[[#This Row],[FLIGHT_DATE]],2)</f>
        <v>5</v>
      </c>
      <c r="W1421" s="247">
        <f>Table1[[#This Row],[FLIGHT_DATE]]-Table1[[#This Row],[DATE_BOOKED]]</f>
        <v>148</v>
      </c>
    </row>
    <row r="1422" spans="1:23" x14ac:dyDescent="0.25">
      <c r="A1422" s="246">
        <v>45736</v>
      </c>
      <c r="B1422" s="247" t="s">
        <v>247</v>
      </c>
      <c r="C1422" s="98" t="s">
        <v>153</v>
      </c>
      <c r="D1422" s="98"/>
      <c r="E1422" s="247" t="s">
        <v>584</v>
      </c>
      <c r="F1422" s="247" t="s">
        <v>47</v>
      </c>
      <c r="G1422" s="247" t="s">
        <v>7</v>
      </c>
      <c r="H1422" s="247" t="s">
        <v>286</v>
      </c>
      <c r="I1422" s="248" t="s">
        <v>299</v>
      </c>
      <c r="J1422" s="246">
        <v>45779</v>
      </c>
      <c r="K1422" s="249">
        <v>1</v>
      </c>
      <c r="L1422" s="250">
        <v>1</v>
      </c>
      <c r="M1422" s="251">
        <v>255</v>
      </c>
      <c r="N1422" s="252">
        <v>36.83</v>
      </c>
      <c r="O1422" s="252">
        <v>30</v>
      </c>
      <c r="P1422" s="253">
        <f>SUM(Table1[[#This Row],[BASE_FARE]:[SURCHARGES]])*Table1[[#This Row],[SEATS_BOOKED]]</f>
        <v>321.83</v>
      </c>
      <c r="Q1422" s="247" t="s">
        <v>109</v>
      </c>
      <c r="R1422" s="249" t="s">
        <v>154</v>
      </c>
      <c r="S1422" s="247" t="str">
        <f>LEFT(Table1[[#This Row],[SECTOR]],3)</f>
        <v>SSH</v>
      </c>
      <c r="T1422" s="247" t="str">
        <f>RIGHT(Table1[[#This Row],[SECTOR]],3)</f>
        <v>MXP</v>
      </c>
      <c r="U1422" s="247" t="str">
        <f t="shared" si="32"/>
        <v>MXP</v>
      </c>
      <c r="V1422" s="247">
        <f>WEEKDAY(Table1[[#This Row],[FLIGHT_DATE]],2)</f>
        <v>5</v>
      </c>
      <c r="W1422" s="247">
        <f>Table1[[#This Row],[FLIGHT_DATE]]-Table1[[#This Row],[DATE_BOOKED]]</f>
        <v>43</v>
      </c>
    </row>
    <row r="1423" spans="1:23" x14ac:dyDescent="0.25">
      <c r="A1423" s="246">
        <v>45736</v>
      </c>
      <c r="B1423" s="247" t="s">
        <v>247</v>
      </c>
      <c r="C1423" s="98" t="s">
        <v>153</v>
      </c>
      <c r="D1423" s="98"/>
      <c r="E1423" s="247" t="s">
        <v>584</v>
      </c>
      <c r="F1423" s="247" t="s">
        <v>47</v>
      </c>
      <c r="G1423" s="247" t="s">
        <v>7</v>
      </c>
      <c r="H1423" s="247" t="s">
        <v>286</v>
      </c>
      <c r="I1423" s="248" t="s">
        <v>299</v>
      </c>
      <c r="J1423" s="246">
        <v>45779</v>
      </c>
      <c r="K1423" s="249">
        <v>1</v>
      </c>
      <c r="L1423" s="250">
        <v>1</v>
      </c>
      <c r="M1423" s="251">
        <v>255</v>
      </c>
      <c r="N1423" s="252">
        <v>36.83</v>
      </c>
      <c r="O1423" s="252">
        <v>30</v>
      </c>
      <c r="P1423" s="253">
        <f>SUM(Table1[[#This Row],[BASE_FARE]:[SURCHARGES]])*Table1[[#This Row],[SEATS_BOOKED]]</f>
        <v>321.83</v>
      </c>
      <c r="Q1423" s="247" t="s">
        <v>109</v>
      </c>
      <c r="R1423" s="249" t="s">
        <v>154</v>
      </c>
      <c r="S1423" s="247" t="str">
        <f>LEFT(Table1[[#This Row],[SECTOR]],3)</f>
        <v>SSH</v>
      </c>
      <c r="T1423" s="247" t="str">
        <f>RIGHT(Table1[[#This Row],[SECTOR]],3)</f>
        <v>MXP</v>
      </c>
      <c r="U1423" s="247" t="str">
        <f t="shared" si="32"/>
        <v>MXP</v>
      </c>
      <c r="V1423" s="247">
        <f>WEEKDAY(Table1[[#This Row],[FLIGHT_DATE]],2)</f>
        <v>5</v>
      </c>
      <c r="W1423" s="247">
        <f>Table1[[#This Row],[FLIGHT_DATE]]-Table1[[#This Row],[DATE_BOOKED]]</f>
        <v>43</v>
      </c>
    </row>
    <row r="1424" spans="1:23" x14ac:dyDescent="0.25">
      <c r="A1424" s="246">
        <v>45736</v>
      </c>
      <c r="B1424" s="247" t="s">
        <v>247</v>
      </c>
      <c r="C1424" s="98" t="s">
        <v>153</v>
      </c>
      <c r="D1424" s="98"/>
      <c r="E1424" s="247" t="s">
        <v>585</v>
      </c>
      <c r="F1424" s="247" t="s">
        <v>47</v>
      </c>
      <c r="G1424" s="247" t="s">
        <v>7</v>
      </c>
      <c r="H1424" s="247" t="s">
        <v>286</v>
      </c>
      <c r="I1424" s="248" t="s">
        <v>299</v>
      </c>
      <c r="J1424" s="246">
        <v>45779</v>
      </c>
      <c r="K1424" s="249">
        <v>1</v>
      </c>
      <c r="L1424" s="250">
        <v>1</v>
      </c>
      <c r="M1424" s="251">
        <v>208</v>
      </c>
      <c r="N1424" s="252">
        <v>36.83</v>
      </c>
      <c r="O1424" s="252">
        <v>30</v>
      </c>
      <c r="P1424" s="253">
        <f>SUM(Table1[[#This Row],[BASE_FARE]:[SURCHARGES]])*Table1[[#This Row],[SEATS_BOOKED]]</f>
        <v>274.83</v>
      </c>
      <c r="Q1424" s="247" t="s">
        <v>109</v>
      </c>
      <c r="R1424" s="249" t="s">
        <v>154</v>
      </c>
      <c r="S1424" s="247" t="str">
        <f>LEFT(Table1[[#This Row],[SECTOR]],3)</f>
        <v>SSH</v>
      </c>
      <c r="T1424" s="247" t="str">
        <f>RIGHT(Table1[[#This Row],[SECTOR]],3)</f>
        <v>MXP</v>
      </c>
      <c r="U1424" s="247" t="str">
        <f t="shared" si="32"/>
        <v>MXP</v>
      </c>
      <c r="V1424" s="247">
        <f>WEEKDAY(Table1[[#This Row],[FLIGHT_DATE]],2)</f>
        <v>5</v>
      </c>
      <c r="W1424" s="247">
        <f>Table1[[#This Row],[FLIGHT_DATE]]-Table1[[#This Row],[DATE_BOOKED]]</f>
        <v>43</v>
      </c>
    </row>
    <row r="1425" spans="1:23" x14ac:dyDescent="0.25">
      <c r="A1425" s="246">
        <v>45736</v>
      </c>
      <c r="B1425" s="247" t="s">
        <v>247</v>
      </c>
      <c r="C1425" s="98" t="s">
        <v>153</v>
      </c>
      <c r="D1425" s="98"/>
      <c r="E1425" s="247" t="s">
        <v>585</v>
      </c>
      <c r="F1425" s="247" t="s">
        <v>47</v>
      </c>
      <c r="G1425" s="247" t="s">
        <v>7</v>
      </c>
      <c r="H1425" s="247" t="s">
        <v>286</v>
      </c>
      <c r="I1425" s="248" t="s">
        <v>299</v>
      </c>
      <c r="J1425" s="246">
        <v>45779</v>
      </c>
      <c r="K1425" s="249">
        <v>1</v>
      </c>
      <c r="L1425" s="250">
        <v>1</v>
      </c>
      <c r="M1425" s="251">
        <v>208</v>
      </c>
      <c r="N1425" s="252">
        <v>36.83</v>
      </c>
      <c r="O1425" s="252">
        <v>30</v>
      </c>
      <c r="P1425" s="253">
        <f>SUM(Table1[[#This Row],[BASE_FARE]:[SURCHARGES]])*Table1[[#This Row],[SEATS_BOOKED]]</f>
        <v>274.83</v>
      </c>
      <c r="Q1425" s="247" t="s">
        <v>109</v>
      </c>
      <c r="R1425" s="249" t="s">
        <v>154</v>
      </c>
      <c r="S1425" s="247" t="str">
        <f>LEFT(Table1[[#This Row],[SECTOR]],3)</f>
        <v>SSH</v>
      </c>
      <c r="T1425" s="247" t="str">
        <f>RIGHT(Table1[[#This Row],[SECTOR]],3)</f>
        <v>MXP</v>
      </c>
      <c r="U1425" s="247" t="str">
        <f t="shared" si="32"/>
        <v>MXP</v>
      </c>
      <c r="V1425" s="247">
        <f>WEEKDAY(Table1[[#This Row],[FLIGHT_DATE]],2)</f>
        <v>5</v>
      </c>
      <c r="W1425" s="247">
        <f>Table1[[#This Row],[FLIGHT_DATE]]-Table1[[#This Row],[DATE_BOOKED]]</f>
        <v>43</v>
      </c>
    </row>
    <row r="1426" spans="1:23" x14ac:dyDescent="0.25">
      <c r="A1426" s="246">
        <v>45736</v>
      </c>
      <c r="B1426" s="247" t="s">
        <v>247</v>
      </c>
      <c r="C1426" s="98" t="s">
        <v>153</v>
      </c>
      <c r="D1426" s="98"/>
      <c r="E1426" s="247" t="s">
        <v>586</v>
      </c>
      <c r="F1426" s="247" t="s">
        <v>47</v>
      </c>
      <c r="G1426" s="247" t="s">
        <v>7</v>
      </c>
      <c r="H1426" s="247" t="s">
        <v>286</v>
      </c>
      <c r="I1426" s="248" t="s">
        <v>299</v>
      </c>
      <c r="J1426" s="246">
        <v>45779</v>
      </c>
      <c r="K1426" s="249">
        <v>1</v>
      </c>
      <c r="L1426" s="250">
        <v>1</v>
      </c>
      <c r="M1426" s="251">
        <v>255</v>
      </c>
      <c r="N1426" s="252">
        <v>36.83</v>
      </c>
      <c r="O1426" s="252">
        <v>30</v>
      </c>
      <c r="P1426" s="253">
        <f>SUM(Table1[[#This Row],[BASE_FARE]:[SURCHARGES]])*Table1[[#This Row],[SEATS_BOOKED]]</f>
        <v>321.83</v>
      </c>
      <c r="Q1426" s="247" t="s">
        <v>109</v>
      </c>
      <c r="R1426" s="249" t="s">
        <v>154</v>
      </c>
      <c r="S1426" s="247" t="str">
        <f>LEFT(Table1[[#This Row],[SECTOR]],3)</f>
        <v>SSH</v>
      </c>
      <c r="T1426" s="247" t="str">
        <f>RIGHT(Table1[[#This Row],[SECTOR]],3)</f>
        <v>MXP</v>
      </c>
      <c r="U1426" s="247" t="str">
        <f t="shared" si="32"/>
        <v>MXP</v>
      </c>
      <c r="V1426" s="247">
        <f>WEEKDAY(Table1[[#This Row],[FLIGHT_DATE]],2)</f>
        <v>5</v>
      </c>
      <c r="W1426" s="247">
        <f>Table1[[#This Row],[FLIGHT_DATE]]-Table1[[#This Row],[DATE_BOOKED]]</f>
        <v>43</v>
      </c>
    </row>
    <row r="1427" spans="1:23" x14ac:dyDescent="0.25">
      <c r="A1427" s="246">
        <v>45736</v>
      </c>
      <c r="B1427" s="247" t="s">
        <v>247</v>
      </c>
      <c r="C1427" s="98" t="s">
        <v>153</v>
      </c>
      <c r="D1427" s="98"/>
      <c r="E1427" s="247" t="s">
        <v>586</v>
      </c>
      <c r="F1427" s="247" t="s">
        <v>47</v>
      </c>
      <c r="G1427" s="247" t="s">
        <v>7</v>
      </c>
      <c r="H1427" s="247" t="s">
        <v>286</v>
      </c>
      <c r="I1427" s="248" t="s">
        <v>299</v>
      </c>
      <c r="J1427" s="246">
        <v>45779</v>
      </c>
      <c r="K1427" s="249">
        <v>1</v>
      </c>
      <c r="L1427" s="250">
        <v>1</v>
      </c>
      <c r="M1427" s="251">
        <v>255</v>
      </c>
      <c r="N1427" s="252">
        <v>36.83</v>
      </c>
      <c r="O1427" s="252">
        <v>30</v>
      </c>
      <c r="P1427" s="253">
        <f>SUM(Table1[[#This Row],[BASE_FARE]:[SURCHARGES]])*Table1[[#This Row],[SEATS_BOOKED]]</f>
        <v>321.83</v>
      </c>
      <c r="Q1427" s="247" t="s">
        <v>109</v>
      </c>
      <c r="R1427" s="249" t="s">
        <v>154</v>
      </c>
      <c r="S1427" s="247" t="str">
        <f>LEFT(Table1[[#This Row],[SECTOR]],3)</f>
        <v>SSH</v>
      </c>
      <c r="T1427" s="247" t="str">
        <f>RIGHT(Table1[[#This Row],[SECTOR]],3)</f>
        <v>MXP</v>
      </c>
      <c r="U1427" s="247" t="str">
        <f t="shared" si="32"/>
        <v>MXP</v>
      </c>
      <c r="V1427" s="247">
        <f>WEEKDAY(Table1[[#This Row],[FLIGHT_DATE]],2)</f>
        <v>5</v>
      </c>
      <c r="W1427" s="247">
        <f>Table1[[#This Row],[FLIGHT_DATE]]-Table1[[#This Row],[DATE_BOOKED]]</f>
        <v>43</v>
      </c>
    </row>
    <row r="1428" spans="1:23" x14ac:dyDescent="0.25">
      <c r="A1428" s="246">
        <v>45736</v>
      </c>
      <c r="B1428" s="247" t="s">
        <v>281</v>
      </c>
      <c r="C1428" s="98" t="s">
        <v>153</v>
      </c>
      <c r="D1428" s="98"/>
      <c r="E1428" s="247" t="s">
        <v>587</v>
      </c>
      <c r="F1428" s="247" t="s">
        <v>45</v>
      </c>
      <c r="G1428" s="247" t="s">
        <v>7</v>
      </c>
      <c r="H1428" s="247" t="s">
        <v>284</v>
      </c>
      <c r="I1428" s="248" t="s">
        <v>23</v>
      </c>
      <c r="J1428" s="246">
        <v>45887</v>
      </c>
      <c r="K1428" s="249">
        <v>2</v>
      </c>
      <c r="L1428" s="250">
        <v>2</v>
      </c>
      <c r="M1428" s="251">
        <v>300</v>
      </c>
      <c r="N1428" s="252">
        <v>0</v>
      </c>
      <c r="O1428" s="252">
        <v>0</v>
      </c>
      <c r="P1428" s="253">
        <f>SUM(Table1[[#This Row],[BASE_FARE]:[SURCHARGES]])*Table1[[#This Row],[SEATS_BOOKED]]</f>
        <v>600</v>
      </c>
      <c r="Q1428" s="247" t="s">
        <v>109</v>
      </c>
      <c r="R1428" s="249" t="s">
        <v>154</v>
      </c>
      <c r="S1428" s="247" t="str">
        <f>LEFT(Table1[[#This Row],[SECTOR]],3)</f>
        <v>NAP</v>
      </c>
      <c r="T1428" s="247" t="str">
        <f>RIGHT(Table1[[#This Row],[SECTOR]],3)</f>
        <v>SSH</v>
      </c>
      <c r="U1428" s="247" t="str">
        <f>IF(AND(S1428&lt;&gt;"SSH", S1428&lt;&gt;"RMF", S1428&lt;&gt;"CAI", S1428&lt;&gt;"HRG", S1428&lt;&gt;"LXR", S1428&lt;&gt;"DXB", OR(T1428="SSH", T1428="RMF", T1428="CAI", T1428="HRG", T1428="LXR", T1428="DXB")), S1428,
    IF(AND(T1428&lt;&gt;"SSH", T1428&lt;&gt;"RMF", T1428&lt;&gt;"CAI", T1428&lt;&gt;"HRG", T1428&lt;&gt;"LXR", T1428&lt;&gt;"DXB", OR(S1428="SSH", S1428="RMF", S1428="CAI", S1428="HRG", S1428="LXR", S1428="DXB")), T1428,
    "VIE"))</f>
        <v>NAP</v>
      </c>
      <c r="V1428" s="247">
        <f>WEEKDAY(Table1[[#This Row],[FLIGHT_DATE]],2)</f>
        <v>1</v>
      </c>
      <c r="W1428" s="247">
        <f>Table1[[#This Row],[FLIGHT_DATE]]-Table1[[#This Row],[DATE_BOOKED]]</f>
        <v>151</v>
      </c>
    </row>
    <row r="1429" spans="1:23" x14ac:dyDescent="0.25">
      <c r="A1429" s="246">
        <v>45736</v>
      </c>
      <c r="B1429" s="247" t="s">
        <v>281</v>
      </c>
      <c r="C1429" s="98" t="s">
        <v>153</v>
      </c>
      <c r="D1429" s="98"/>
      <c r="E1429" s="247" t="s">
        <v>587</v>
      </c>
      <c r="F1429" s="247" t="s">
        <v>45</v>
      </c>
      <c r="G1429" s="247" t="s">
        <v>8</v>
      </c>
      <c r="H1429" s="247" t="s">
        <v>286</v>
      </c>
      <c r="I1429" s="248" t="s">
        <v>24</v>
      </c>
      <c r="J1429" s="246">
        <v>45894</v>
      </c>
      <c r="K1429" s="249">
        <v>2</v>
      </c>
      <c r="L1429" s="250">
        <v>2</v>
      </c>
      <c r="M1429" s="251">
        <v>300</v>
      </c>
      <c r="N1429" s="252">
        <v>0</v>
      </c>
      <c r="O1429" s="252">
        <v>0</v>
      </c>
      <c r="P1429" s="253">
        <f>SUM(Table1[[#This Row],[BASE_FARE]:[SURCHARGES]])*Table1[[#This Row],[SEATS_BOOKED]]</f>
        <v>600</v>
      </c>
      <c r="Q1429" s="247" t="s">
        <v>109</v>
      </c>
      <c r="R1429" s="249" t="s">
        <v>154</v>
      </c>
      <c r="S1429" s="247" t="str">
        <f>LEFT(Table1[[#This Row],[SECTOR]],3)</f>
        <v>SSH</v>
      </c>
      <c r="T1429" s="247" t="str">
        <f>RIGHT(Table1[[#This Row],[SECTOR]],3)</f>
        <v>NAP</v>
      </c>
      <c r="U1429" s="247" t="str">
        <f>IF(AND(S1429&lt;&gt;"SSH", S1429&lt;&gt;"RMF", S1429&lt;&gt;"CAI", S1429&lt;&gt;"HRG", S1429&lt;&gt;"LXR", S1429&lt;&gt;"DXB", OR(T1429="SSH", T1429="RMF", T1429="CAI", T1429="HRG", T1429="LXR", T1429="DXB")), S1429,
    IF(AND(T1429&lt;&gt;"SSH", T1429&lt;&gt;"RMF", T1429&lt;&gt;"CAI", T1429&lt;&gt;"HRG", T1429&lt;&gt;"LXR", T1429&lt;&gt;"DXB", OR(S1429="SSH", S1429="RMF", S1429="CAI", S1429="HRG", S1429="LXR", S1429="DXB")), T1429,
    "VIE"))</f>
        <v>NAP</v>
      </c>
      <c r="V1429" s="247">
        <f>WEEKDAY(Table1[[#This Row],[FLIGHT_DATE]],2)</f>
        <v>1</v>
      </c>
      <c r="W1429" s="247">
        <f>Table1[[#This Row],[FLIGHT_DATE]]-Table1[[#This Row],[DATE_BOOKED]]</f>
        <v>158</v>
      </c>
    </row>
    <row r="1430" spans="1:23" x14ac:dyDescent="0.25">
      <c r="A1430" s="246">
        <v>45737</v>
      </c>
      <c r="B1430" s="247" t="s">
        <v>152</v>
      </c>
      <c r="C1430" s="98" t="s">
        <v>153</v>
      </c>
      <c r="D1430" s="98"/>
      <c r="E1430" s="247"/>
      <c r="F1430" s="247" t="s">
        <v>47</v>
      </c>
      <c r="G1430" s="247" t="s">
        <v>7</v>
      </c>
      <c r="H1430" s="247" t="s">
        <v>295</v>
      </c>
      <c r="I1430" s="248" t="s">
        <v>294</v>
      </c>
      <c r="J1430" s="246">
        <v>45885</v>
      </c>
      <c r="K1430" s="249">
        <v>4</v>
      </c>
      <c r="L1430" s="250">
        <v>4</v>
      </c>
      <c r="M1430" s="251">
        <v>240</v>
      </c>
      <c r="N1430" s="252">
        <v>0</v>
      </c>
      <c r="O1430" s="252">
        <v>0</v>
      </c>
      <c r="P1430" s="253">
        <f>SUM(Table1[[#This Row],[BASE_FARE]:[SURCHARGES]])*Table1[[#This Row],[SEATS_BOOKED]]</f>
        <v>960</v>
      </c>
      <c r="Q1430" s="247" t="s">
        <v>109</v>
      </c>
      <c r="R1430" s="249" t="s">
        <v>154</v>
      </c>
      <c r="S1430" s="247" t="str">
        <f>LEFT(Table1[[#This Row],[SECTOR]],3)</f>
        <v>SSH</v>
      </c>
      <c r="T1430" s="247" t="str">
        <f>RIGHT(Table1[[#This Row],[SECTOR]],3)</f>
        <v>BRI</v>
      </c>
      <c r="U1430" s="247" t="str">
        <f>IF(AND(S1430&lt;&gt;"SSH", S1430&lt;&gt;"RMF", S1430&lt;&gt;"CAI", S1430&lt;&gt;"HRG", S1430&lt;&gt;"LXR", S1430&lt;&gt;"DXB", OR(T1430="SSH", T1430="RMF", T1430="CAI", T1430="HRG", T1430="LXR", T1430="DXB")), S1430,
    IF(AND(T1430&lt;&gt;"SSH", T1430&lt;&gt;"RMF", T1430&lt;&gt;"CAI", T1430&lt;&gt;"HRG", T1430&lt;&gt;"LXR", T1430&lt;&gt;"DXB", OR(S1430="SSH", S1430="RMF", S1430="CAI", S1430="HRG", S1430="LXR", S1430="DXB")), T1430,
    "VIE"))</f>
        <v>BRI</v>
      </c>
      <c r="V1430" s="247">
        <f>WEEKDAY(Table1[[#This Row],[FLIGHT_DATE]],2)</f>
        <v>6</v>
      </c>
      <c r="W1430" s="247">
        <f>Table1[[#This Row],[FLIGHT_DATE]]-Table1[[#This Row],[DATE_BOOKED]]</f>
        <v>148</v>
      </c>
    </row>
    <row r="1431" spans="1:23" x14ac:dyDescent="0.25">
      <c r="A1431" s="246">
        <v>45737</v>
      </c>
      <c r="B1431" s="247" t="s">
        <v>152</v>
      </c>
      <c r="C1431" s="98" t="s">
        <v>153</v>
      </c>
      <c r="D1431" s="98"/>
      <c r="E1431" s="247"/>
      <c r="F1431" s="247" t="s">
        <v>47</v>
      </c>
      <c r="G1431" s="247" t="s">
        <v>7</v>
      </c>
      <c r="H1431" s="247" t="s">
        <v>292</v>
      </c>
      <c r="I1431" s="248" t="s">
        <v>290</v>
      </c>
      <c r="J1431" s="246">
        <v>45878</v>
      </c>
      <c r="K1431" s="249">
        <v>4</v>
      </c>
      <c r="L1431" s="250">
        <v>4</v>
      </c>
      <c r="M1431" s="251">
        <v>240</v>
      </c>
      <c r="N1431" s="252">
        <v>0</v>
      </c>
      <c r="O1431" s="252">
        <v>0</v>
      </c>
      <c r="P1431" s="253">
        <f>SUM(Table1[[#This Row],[BASE_FARE]:[SURCHARGES]])*Table1[[#This Row],[SEATS_BOOKED]]</f>
        <v>960</v>
      </c>
      <c r="Q1431" s="247" t="s">
        <v>109</v>
      </c>
      <c r="R1431" s="249" t="s">
        <v>154</v>
      </c>
      <c r="S1431" s="247" t="str">
        <f>LEFT(Table1[[#This Row],[SECTOR]],3)</f>
        <v>BRI</v>
      </c>
      <c r="T1431" s="247" t="str">
        <f>RIGHT(Table1[[#This Row],[SECTOR]],3)</f>
        <v>SSH</v>
      </c>
      <c r="U1431" s="247" t="str">
        <f>IF(AND(S1431&lt;&gt;"SSH", S1431&lt;&gt;"RMF", S1431&lt;&gt;"CAI", S1431&lt;&gt;"HRG", S1431&lt;&gt;"LXR", S1431&lt;&gt;"DXB", OR(T1431="SSH", T1431="RMF", T1431="CAI", T1431="HRG", T1431="LXR", T1431="DXB")), S1431,
    IF(AND(T1431&lt;&gt;"SSH", T1431&lt;&gt;"RMF", T1431&lt;&gt;"CAI", T1431&lt;&gt;"HRG", T1431&lt;&gt;"LXR", T1431&lt;&gt;"DXB", OR(S1431="SSH", S1431="RMF", S1431="CAI", S1431="HRG", S1431="LXR", S1431="DXB")), T1431,
    "VIE"))</f>
        <v>BRI</v>
      </c>
      <c r="V1431" s="247">
        <f>WEEKDAY(Table1[[#This Row],[FLIGHT_DATE]],2)</f>
        <v>6</v>
      </c>
      <c r="W1431" s="247">
        <f>Table1[[#This Row],[FLIGHT_DATE]]-Table1[[#This Row],[DATE_BOOKED]]</f>
        <v>141</v>
      </c>
    </row>
    <row r="1432" spans="1:23" x14ac:dyDescent="0.25">
      <c r="A1432" s="246">
        <v>45737</v>
      </c>
      <c r="B1432" s="247" t="s">
        <v>281</v>
      </c>
      <c r="C1432" s="98" t="s">
        <v>153</v>
      </c>
      <c r="D1432" s="98"/>
      <c r="E1432" s="247" t="s">
        <v>588</v>
      </c>
      <c r="F1432" s="247" t="s">
        <v>45</v>
      </c>
      <c r="G1432" s="247" t="s">
        <v>7</v>
      </c>
      <c r="H1432" s="247" t="s">
        <v>203</v>
      </c>
      <c r="I1432" s="248" t="s">
        <v>23</v>
      </c>
      <c r="J1432" s="246">
        <v>45772</v>
      </c>
      <c r="K1432" s="249">
        <v>2</v>
      </c>
      <c r="L1432" s="250">
        <v>2</v>
      </c>
      <c r="M1432" s="251">
        <v>210</v>
      </c>
      <c r="N1432" s="252">
        <v>0</v>
      </c>
      <c r="O1432" s="252">
        <v>0</v>
      </c>
      <c r="P1432" s="253">
        <f>SUM(Table1[[#This Row],[BASE_FARE]:[SURCHARGES]])*Table1[[#This Row],[SEATS_BOOKED]]</f>
        <v>420</v>
      </c>
      <c r="Q1432" s="247" t="s">
        <v>109</v>
      </c>
      <c r="R1432" s="249" t="s">
        <v>154</v>
      </c>
      <c r="S1432" s="247" t="str">
        <f>LEFT(Table1[[#This Row],[SECTOR]],3)</f>
        <v>NAP</v>
      </c>
      <c r="T1432" s="247" t="str">
        <f>RIGHT(Table1[[#This Row],[SECTOR]],3)</f>
        <v>SSH</v>
      </c>
      <c r="U1432" s="247" t="str">
        <f t="shared" ref="U1432:U1495" si="33">IF(AND(S1432&lt;&gt;"SSH", S1432&lt;&gt;"RMF", S1432&lt;&gt;"CAI", S1432&lt;&gt;"HRG", S1432&lt;&gt;"LXR", S1432&lt;&gt;"DXB", OR(T1432="SSH", T1432="RMF", T1432="CAI", T1432="HRG", T1432="LXR", T1432="DXB")), S1432,
    IF(AND(T1432&lt;&gt;"SSH", T1432&lt;&gt;"RMF", T1432&lt;&gt;"CAI", T1432&lt;&gt;"HRG", T1432&lt;&gt;"LXR", T1432&lt;&gt;"DXB", OR(S1432="SSH", S1432="RMF", S1432="CAI", S1432="HRG", S1432="LXR", S1432="DXB")), T1432,
    "VIE"))</f>
        <v>NAP</v>
      </c>
      <c r="V1432" s="247">
        <f>WEEKDAY(Table1[[#This Row],[FLIGHT_DATE]],2)</f>
        <v>5</v>
      </c>
      <c r="W1432" s="247">
        <f>Table1[[#This Row],[FLIGHT_DATE]]-Table1[[#This Row],[DATE_BOOKED]]</f>
        <v>35</v>
      </c>
    </row>
    <row r="1433" spans="1:23" x14ac:dyDescent="0.25">
      <c r="A1433" s="246">
        <v>45737</v>
      </c>
      <c r="B1433" s="247" t="s">
        <v>281</v>
      </c>
      <c r="C1433" s="98" t="s">
        <v>153</v>
      </c>
      <c r="D1433" s="98"/>
      <c r="E1433" s="247" t="s">
        <v>588</v>
      </c>
      <c r="F1433" s="247" t="s">
        <v>45</v>
      </c>
      <c r="G1433" s="247" t="s">
        <v>8</v>
      </c>
      <c r="H1433" s="247" t="s">
        <v>347</v>
      </c>
      <c r="I1433" s="248" t="s">
        <v>24</v>
      </c>
      <c r="J1433" s="246">
        <v>45779</v>
      </c>
      <c r="K1433" s="249">
        <v>2</v>
      </c>
      <c r="L1433" s="250">
        <v>2</v>
      </c>
      <c r="M1433" s="251">
        <v>210</v>
      </c>
      <c r="N1433" s="252">
        <v>0</v>
      </c>
      <c r="O1433" s="252">
        <v>0</v>
      </c>
      <c r="P1433" s="253">
        <f>SUM(Table1[[#This Row],[BASE_FARE]:[SURCHARGES]])*Table1[[#This Row],[SEATS_BOOKED]]</f>
        <v>420</v>
      </c>
      <c r="Q1433" s="247" t="s">
        <v>109</v>
      </c>
      <c r="R1433" s="249" t="s">
        <v>154</v>
      </c>
      <c r="S1433" s="247" t="str">
        <f>LEFT(Table1[[#This Row],[SECTOR]],3)</f>
        <v>SSH</v>
      </c>
      <c r="T1433" s="247" t="str">
        <f>RIGHT(Table1[[#This Row],[SECTOR]],3)</f>
        <v>NAP</v>
      </c>
      <c r="U1433" s="247" t="str">
        <f t="shared" si="33"/>
        <v>NAP</v>
      </c>
      <c r="V1433" s="247">
        <f>WEEKDAY(Table1[[#This Row],[FLIGHT_DATE]],2)</f>
        <v>5</v>
      </c>
      <c r="W1433" s="247">
        <f>Table1[[#This Row],[FLIGHT_DATE]]-Table1[[#This Row],[DATE_BOOKED]]</f>
        <v>42</v>
      </c>
    </row>
    <row r="1434" spans="1:23" x14ac:dyDescent="0.25">
      <c r="A1434" s="246">
        <v>45737</v>
      </c>
      <c r="B1434" s="247" t="s">
        <v>281</v>
      </c>
      <c r="C1434" s="98" t="s">
        <v>153</v>
      </c>
      <c r="D1434" s="98"/>
      <c r="E1434" s="247" t="s">
        <v>589</v>
      </c>
      <c r="F1434" s="247" t="s">
        <v>47</v>
      </c>
      <c r="G1434" s="247" t="s">
        <v>7</v>
      </c>
      <c r="H1434" s="247" t="s">
        <v>339</v>
      </c>
      <c r="I1434" s="248" t="s">
        <v>340</v>
      </c>
      <c r="J1434" s="246">
        <v>45887</v>
      </c>
      <c r="K1434" s="249">
        <v>1</v>
      </c>
      <c r="L1434" s="250">
        <v>1</v>
      </c>
      <c r="M1434" s="251">
        <v>240</v>
      </c>
      <c r="N1434" s="252">
        <v>0</v>
      </c>
      <c r="O1434" s="252">
        <v>0</v>
      </c>
      <c r="P1434" s="253">
        <f>SUM(Table1[[#This Row],[BASE_FARE]:[SURCHARGES]])*Table1[[#This Row],[SEATS_BOOKED]]</f>
        <v>240</v>
      </c>
      <c r="Q1434" s="247" t="s">
        <v>109</v>
      </c>
      <c r="R1434" s="249" t="s">
        <v>154</v>
      </c>
      <c r="S1434" s="247" t="str">
        <f>LEFT(Table1[[#This Row],[SECTOR]],3)</f>
        <v>HRG</v>
      </c>
      <c r="T1434" s="247" t="str">
        <f>RIGHT(Table1[[#This Row],[SECTOR]],3)</f>
        <v>NAP</v>
      </c>
      <c r="U1434" s="247" t="str">
        <f t="shared" si="33"/>
        <v>NAP</v>
      </c>
      <c r="V1434" s="247">
        <f>WEEKDAY(Table1[[#This Row],[FLIGHT_DATE]],2)</f>
        <v>1</v>
      </c>
      <c r="W1434" s="247">
        <f>Table1[[#This Row],[FLIGHT_DATE]]-Table1[[#This Row],[DATE_BOOKED]]</f>
        <v>150</v>
      </c>
    </row>
    <row r="1435" spans="1:23" x14ac:dyDescent="0.25">
      <c r="A1435" s="246">
        <v>45738</v>
      </c>
      <c r="B1435" s="247" t="s">
        <v>281</v>
      </c>
      <c r="C1435" s="98" t="s">
        <v>153</v>
      </c>
      <c r="D1435" s="98"/>
      <c r="E1435" s="247" t="s">
        <v>590</v>
      </c>
      <c r="F1435" s="247" t="s">
        <v>45</v>
      </c>
      <c r="G1435" s="247" t="s">
        <v>7</v>
      </c>
      <c r="H1435" s="247" t="s">
        <v>284</v>
      </c>
      <c r="I1435" s="248" t="s">
        <v>297</v>
      </c>
      <c r="J1435" s="246">
        <v>45772</v>
      </c>
      <c r="K1435" s="249">
        <v>4</v>
      </c>
      <c r="L1435" s="250">
        <v>4</v>
      </c>
      <c r="M1435" s="251">
        <v>225</v>
      </c>
      <c r="N1435" s="252">
        <v>0</v>
      </c>
      <c r="O1435" s="252">
        <v>0</v>
      </c>
      <c r="P1435" s="253">
        <f>SUM(Table1[[#This Row],[BASE_FARE]:[SURCHARGES]])*Table1[[#This Row],[SEATS_BOOKED]]</f>
        <v>900</v>
      </c>
      <c r="Q1435" s="247" t="s">
        <v>109</v>
      </c>
      <c r="R1435" s="249" t="s">
        <v>154</v>
      </c>
      <c r="S1435" s="247" t="str">
        <f>LEFT(Table1[[#This Row],[SECTOR]],3)</f>
        <v>MXP</v>
      </c>
      <c r="T1435" s="247" t="str">
        <f>RIGHT(Table1[[#This Row],[SECTOR]],3)</f>
        <v>SSH</v>
      </c>
      <c r="U1435" s="247" t="str">
        <f t="shared" si="33"/>
        <v>MXP</v>
      </c>
      <c r="V1435" s="247">
        <f>WEEKDAY(Table1[[#This Row],[FLIGHT_DATE]],2)</f>
        <v>5</v>
      </c>
      <c r="W1435" s="247">
        <f>Table1[[#This Row],[FLIGHT_DATE]]-Table1[[#This Row],[DATE_BOOKED]]</f>
        <v>34</v>
      </c>
    </row>
    <row r="1436" spans="1:23" x14ac:dyDescent="0.25">
      <c r="A1436" s="246">
        <v>45738</v>
      </c>
      <c r="B1436" s="247" t="s">
        <v>281</v>
      </c>
      <c r="C1436" s="98" t="s">
        <v>153</v>
      </c>
      <c r="D1436" s="98"/>
      <c r="E1436" s="247" t="s">
        <v>590</v>
      </c>
      <c r="F1436" s="247" t="s">
        <v>45</v>
      </c>
      <c r="G1436" s="247" t="s">
        <v>8</v>
      </c>
      <c r="H1436" s="247" t="s">
        <v>286</v>
      </c>
      <c r="I1436" s="248" t="s">
        <v>299</v>
      </c>
      <c r="J1436" s="246">
        <v>45779</v>
      </c>
      <c r="K1436" s="249">
        <v>4</v>
      </c>
      <c r="L1436" s="250">
        <v>4</v>
      </c>
      <c r="M1436" s="251">
        <v>225</v>
      </c>
      <c r="N1436" s="252">
        <v>0</v>
      </c>
      <c r="O1436" s="252">
        <v>0</v>
      </c>
      <c r="P1436" s="253">
        <f>SUM(Table1[[#This Row],[BASE_FARE]:[SURCHARGES]])*Table1[[#This Row],[SEATS_BOOKED]]</f>
        <v>900</v>
      </c>
      <c r="Q1436" s="247" t="s">
        <v>109</v>
      </c>
      <c r="R1436" s="249" t="s">
        <v>154</v>
      </c>
      <c r="S1436" s="247" t="str">
        <f>LEFT(Table1[[#This Row],[SECTOR]],3)</f>
        <v>SSH</v>
      </c>
      <c r="T1436" s="247" t="str">
        <f>RIGHT(Table1[[#This Row],[SECTOR]],3)</f>
        <v>MXP</v>
      </c>
      <c r="U1436" s="247" t="str">
        <f t="shared" si="33"/>
        <v>MXP</v>
      </c>
      <c r="V1436" s="247">
        <f>WEEKDAY(Table1[[#This Row],[FLIGHT_DATE]],2)</f>
        <v>5</v>
      </c>
      <c r="W1436" s="247">
        <f>Table1[[#This Row],[FLIGHT_DATE]]-Table1[[#This Row],[DATE_BOOKED]]</f>
        <v>41</v>
      </c>
    </row>
    <row r="1437" spans="1:23" x14ac:dyDescent="0.25">
      <c r="A1437" s="246">
        <v>45738</v>
      </c>
      <c r="B1437" s="247" t="s">
        <v>281</v>
      </c>
      <c r="C1437" s="98" t="s">
        <v>153</v>
      </c>
      <c r="D1437" s="98"/>
      <c r="E1437" s="247" t="s">
        <v>591</v>
      </c>
      <c r="F1437" s="247" t="s">
        <v>45</v>
      </c>
      <c r="G1437" s="247" t="s">
        <v>7</v>
      </c>
      <c r="H1437" s="247" t="s">
        <v>289</v>
      </c>
      <c r="I1437" s="248" t="s">
        <v>300</v>
      </c>
      <c r="J1437" s="246">
        <v>45773</v>
      </c>
      <c r="K1437" s="249">
        <v>3</v>
      </c>
      <c r="L1437" s="250">
        <v>3</v>
      </c>
      <c r="M1437" s="251">
        <v>250</v>
      </c>
      <c r="N1437" s="252">
        <v>0</v>
      </c>
      <c r="O1437" s="252">
        <v>0</v>
      </c>
      <c r="P1437" s="253">
        <f>SUM(Table1[[#This Row],[BASE_FARE]:[SURCHARGES]])*Table1[[#This Row],[SEATS_BOOKED]]</f>
        <v>750</v>
      </c>
      <c r="Q1437" s="247" t="s">
        <v>109</v>
      </c>
      <c r="R1437" s="249" t="s">
        <v>154</v>
      </c>
      <c r="S1437" s="247" t="str">
        <f>LEFT(Table1[[#This Row],[SECTOR]],3)</f>
        <v>VRN</v>
      </c>
      <c r="T1437" s="247" t="str">
        <f>RIGHT(Table1[[#This Row],[SECTOR]],3)</f>
        <v>SSH</v>
      </c>
      <c r="U1437" s="247" t="str">
        <f t="shared" si="33"/>
        <v>VRN</v>
      </c>
      <c r="V1437" s="247">
        <f>WEEKDAY(Table1[[#This Row],[FLIGHT_DATE]],2)</f>
        <v>6</v>
      </c>
      <c r="W1437" s="247">
        <f>Table1[[#This Row],[FLIGHT_DATE]]-Table1[[#This Row],[DATE_BOOKED]]</f>
        <v>35</v>
      </c>
    </row>
    <row r="1438" spans="1:23" x14ac:dyDescent="0.25">
      <c r="A1438" s="246">
        <v>45738</v>
      </c>
      <c r="B1438" s="247" t="s">
        <v>281</v>
      </c>
      <c r="C1438" s="98" t="s">
        <v>153</v>
      </c>
      <c r="D1438" s="98"/>
      <c r="E1438" s="247" t="s">
        <v>591</v>
      </c>
      <c r="F1438" s="247" t="s">
        <v>45</v>
      </c>
      <c r="G1438" s="247" t="s">
        <v>8</v>
      </c>
      <c r="H1438" s="247" t="s">
        <v>293</v>
      </c>
      <c r="I1438" s="248" t="s">
        <v>302</v>
      </c>
      <c r="J1438" s="246">
        <v>45780</v>
      </c>
      <c r="K1438" s="249">
        <v>3</v>
      </c>
      <c r="L1438" s="250">
        <v>3</v>
      </c>
      <c r="M1438" s="251">
        <v>250</v>
      </c>
      <c r="N1438" s="252">
        <v>0</v>
      </c>
      <c r="O1438" s="252">
        <v>0</v>
      </c>
      <c r="P1438" s="253">
        <f>SUM(Table1[[#This Row],[BASE_FARE]:[SURCHARGES]])*Table1[[#This Row],[SEATS_BOOKED]]</f>
        <v>750</v>
      </c>
      <c r="Q1438" s="247" t="s">
        <v>109</v>
      </c>
      <c r="R1438" s="249" t="s">
        <v>154</v>
      </c>
      <c r="S1438" s="247" t="str">
        <f>LEFT(Table1[[#This Row],[SECTOR]],3)</f>
        <v>SSH</v>
      </c>
      <c r="T1438" s="247" t="str">
        <f>RIGHT(Table1[[#This Row],[SECTOR]],3)</f>
        <v>VRN</v>
      </c>
      <c r="U1438" s="247" t="str">
        <f t="shared" si="33"/>
        <v>VRN</v>
      </c>
      <c r="V1438" s="247">
        <f>WEEKDAY(Table1[[#This Row],[FLIGHT_DATE]],2)</f>
        <v>6</v>
      </c>
      <c r="W1438" s="247">
        <f>Table1[[#This Row],[FLIGHT_DATE]]-Table1[[#This Row],[DATE_BOOKED]]</f>
        <v>42</v>
      </c>
    </row>
    <row r="1439" spans="1:23" x14ac:dyDescent="0.25">
      <c r="A1439" s="246">
        <v>45738</v>
      </c>
      <c r="B1439" s="247" t="s">
        <v>281</v>
      </c>
      <c r="C1439" s="98" t="s">
        <v>153</v>
      </c>
      <c r="D1439" s="98"/>
      <c r="E1439" s="247" t="s">
        <v>592</v>
      </c>
      <c r="F1439" s="247" t="s">
        <v>47</v>
      </c>
      <c r="G1439" s="247" t="s">
        <v>7</v>
      </c>
      <c r="H1439" s="247" t="s">
        <v>286</v>
      </c>
      <c r="I1439" s="248" t="s">
        <v>24</v>
      </c>
      <c r="J1439" s="246">
        <v>45894</v>
      </c>
      <c r="K1439" s="249">
        <v>2</v>
      </c>
      <c r="L1439" s="250">
        <v>2</v>
      </c>
      <c r="M1439" s="251">
        <v>320</v>
      </c>
      <c r="N1439" s="252">
        <v>0</v>
      </c>
      <c r="O1439" s="252">
        <v>0</v>
      </c>
      <c r="P1439" s="253">
        <f>SUM(Table1[[#This Row],[BASE_FARE]:[SURCHARGES]])*Table1[[#This Row],[SEATS_BOOKED]]</f>
        <v>640</v>
      </c>
      <c r="Q1439" s="247" t="s">
        <v>109</v>
      </c>
      <c r="R1439" s="249" t="s">
        <v>154</v>
      </c>
      <c r="S1439" s="247" t="str">
        <f>LEFT(Table1[[#This Row],[SECTOR]],3)</f>
        <v>SSH</v>
      </c>
      <c r="T1439" s="247" t="str">
        <f>RIGHT(Table1[[#This Row],[SECTOR]],3)</f>
        <v>NAP</v>
      </c>
      <c r="U1439" s="247" t="str">
        <f t="shared" si="33"/>
        <v>NAP</v>
      </c>
      <c r="V1439" s="247">
        <f>WEEKDAY(Table1[[#This Row],[FLIGHT_DATE]],2)</f>
        <v>1</v>
      </c>
      <c r="W1439" s="247">
        <f>Table1[[#This Row],[FLIGHT_DATE]]-Table1[[#This Row],[DATE_BOOKED]]</f>
        <v>156</v>
      </c>
    </row>
    <row r="1440" spans="1:23" x14ac:dyDescent="0.25">
      <c r="A1440" s="246">
        <v>45739</v>
      </c>
      <c r="B1440" s="247" t="s">
        <v>281</v>
      </c>
      <c r="C1440" s="98" t="s">
        <v>153</v>
      </c>
      <c r="D1440" s="98"/>
      <c r="E1440" s="247" t="s">
        <v>593</v>
      </c>
      <c r="F1440" s="247" t="s">
        <v>47</v>
      </c>
      <c r="G1440" s="247" t="s">
        <v>7</v>
      </c>
      <c r="H1440" s="247" t="s">
        <v>286</v>
      </c>
      <c r="I1440" s="248" t="s">
        <v>299</v>
      </c>
      <c r="J1440" s="246">
        <v>45779</v>
      </c>
      <c r="K1440" s="249">
        <v>2</v>
      </c>
      <c r="L1440" s="250">
        <v>2</v>
      </c>
      <c r="M1440" s="251">
        <v>250</v>
      </c>
      <c r="N1440" s="252">
        <v>0</v>
      </c>
      <c r="O1440" s="252">
        <v>0</v>
      </c>
      <c r="P1440" s="253">
        <f>SUM(Table1[[#This Row],[BASE_FARE]:[SURCHARGES]])*Table1[[#This Row],[SEATS_BOOKED]]</f>
        <v>500</v>
      </c>
      <c r="Q1440" s="247" t="s">
        <v>109</v>
      </c>
      <c r="R1440" s="249" t="s">
        <v>154</v>
      </c>
      <c r="S1440" s="247" t="str">
        <f>LEFT(Table1[[#This Row],[SECTOR]],3)</f>
        <v>SSH</v>
      </c>
      <c r="T1440" s="247" t="str">
        <f>RIGHT(Table1[[#This Row],[SECTOR]],3)</f>
        <v>MXP</v>
      </c>
      <c r="U1440" s="247" t="str">
        <f t="shared" si="33"/>
        <v>MXP</v>
      </c>
      <c r="V1440" s="247">
        <f>WEEKDAY(Table1[[#This Row],[FLIGHT_DATE]],2)</f>
        <v>5</v>
      </c>
      <c r="W1440" s="247">
        <f>Table1[[#This Row],[FLIGHT_DATE]]-Table1[[#This Row],[DATE_BOOKED]]</f>
        <v>40</v>
      </c>
    </row>
    <row r="1441" spans="1:23" x14ac:dyDescent="0.25">
      <c r="A1441" s="246">
        <v>45739</v>
      </c>
      <c r="B1441" s="247" t="s">
        <v>281</v>
      </c>
      <c r="C1441" s="98" t="s">
        <v>153</v>
      </c>
      <c r="D1441" s="98"/>
      <c r="E1441" s="247" t="s">
        <v>594</v>
      </c>
      <c r="F1441" s="247" t="s">
        <v>47</v>
      </c>
      <c r="G1441" s="247" t="s">
        <v>7</v>
      </c>
      <c r="H1441" s="247" t="s">
        <v>284</v>
      </c>
      <c r="I1441" s="248" t="s">
        <v>23</v>
      </c>
      <c r="J1441" s="246">
        <v>45887</v>
      </c>
      <c r="K1441" s="249">
        <v>2</v>
      </c>
      <c r="L1441" s="250">
        <v>2</v>
      </c>
      <c r="M1441" s="251">
        <v>280</v>
      </c>
      <c r="N1441" s="252">
        <v>0</v>
      </c>
      <c r="O1441" s="252">
        <v>0</v>
      </c>
      <c r="P1441" s="253">
        <f>SUM(Table1[[#This Row],[BASE_FARE]:[SURCHARGES]])*Table1[[#This Row],[SEATS_BOOKED]]</f>
        <v>560</v>
      </c>
      <c r="Q1441" s="247" t="s">
        <v>109</v>
      </c>
      <c r="R1441" s="249" t="s">
        <v>154</v>
      </c>
      <c r="S1441" s="247" t="str">
        <f>LEFT(Table1[[#This Row],[SECTOR]],3)</f>
        <v>NAP</v>
      </c>
      <c r="T1441" s="247" t="str">
        <f>RIGHT(Table1[[#This Row],[SECTOR]],3)</f>
        <v>SSH</v>
      </c>
      <c r="U1441" s="247" t="str">
        <f t="shared" si="33"/>
        <v>NAP</v>
      </c>
      <c r="V1441" s="247">
        <f>WEEKDAY(Table1[[#This Row],[FLIGHT_DATE]],2)</f>
        <v>1</v>
      </c>
      <c r="W1441" s="247">
        <f>Table1[[#This Row],[FLIGHT_DATE]]-Table1[[#This Row],[DATE_BOOKED]]</f>
        <v>148</v>
      </c>
    </row>
    <row r="1442" spans="1:23" x14ac:dyDescent="0.25">
      <c r="A1442" s="246">
        <v>45739</v>
      </c>
      <c r="B1442" s="247" t="s">
        <v>281</v>
      </c>
      <c r="C1442" s="98" t="s">
        <v>153</v>
      </c>
      <c r="D1442" s="98"/>
      <c r="E1442" s="247" t="s">
        <v>595</v>
      </c>
      <c r="F1442" s="247" t="s">
        <v>47</v>
      </c>
      <c r="G1442" s="247" t="s">
        <v>7</v>
      </c>
      <c r="H1442" s="247" t="s">
        <v>284</v>
      </c>
      <c r="I1442" s="248" t="s">
        <v>23</v>
      </c>
      <c r="J1442" s="246">
        <v>45866</v>
      </c>
      <c r="K1442" s="249">
        <v>4</v>
      </c>
      <c r="L1442" s="250">
        <v>4</v>
      </c>
      <c r="M1442" s="251">
        <v>220</v>
      </c>
      <c r="N1442" s="252">
        <v>0</v>
      </c>
      <c r="O1442" s="252">
        <v>0</v>
      </c>
      <c r="P1442" s="253">
        <f>SUM(Table1[[#This Row],[BASE_FARE]:[SURCHARGES]])*Table1[[#This Row],[SEATS_BOOKED]]</f>
        <v>880</v>
      </c>
      <c r="Q1442" s="247" t="s">
        <v>109</v>
      </c>
      <c r="R1442" s="249" t="s">
        <v>154</v>
      </c>
      <c r="S1442" s="247" t="str">
        <f>LEFT(Table1[[#This Row],[SECTOR]],3)</f>
        <v>NAP</v>
      </c>
      <c r="T1442" s="247" t="str">
        <f>RIGHT(Table1[[#This Row],[SECTOR]],3)</f>
        <v>SSH</v>
      </c>
      <c r="U1442" s="247" t="str">
        <f t="shared" si="33"/>
        <v>NAP</v>
      </c>
      <c r="V1442" s="247">
        <f>WEEKDAY(Table1[[#This Row],[FLIGHT_DATE]],2)</f>
        <v>1</v>
      </c>
      <c r="W1442" s="247">
        <f>Table1[[#This Row],[FLIGHT_DATE]]-Table1[[#This Row],[DATE_BOOKED]]</f>
        <v>127</v>
      </c>
    </row>
    <row r="1443" spans="1:23" x14ac:dyDescent="0.25">
      <c r="A1443" s="246">
        <v>45739</v>
      </c>
      <c r="B1443" s="247" t="s">
        <v>281</v>
      </c>
      <c r="C1443" s="98" t="s">
        <v>153</v>
      </c>
      <c r="D1443" s="98"/>
      <c r="E1443" s="247" t="s">
        <v>596</v>
      </c>
      <c r="F1443" s="247" t="s">
        <v>47</v>
      </c>
      <c r="G1443" s="247" t="s">
        <v>7</v>
      </c>
      <c r="H1443" s="247" t="s">
        <v>284</v>
      </c>
      <c r="I1443" s="248" t="s">
        <v>23</v>
      </c>
      <c r="J1443" s="246">
        <v>45887</v>
      </c>
      <c r="K1443" s="249">
        <v>2</v>
      </c>
      <c r="L1443" s="250">
        <v>2</v>
      </c>
      <c r="M1443" s="251">
        <v>280</v>
      </c>
      <c r="N1443" s="252">
        <v>0</v>
      </c>
      <c r="O1443" s="252">
        <v>0</v>
      </c>
      <c r="P1443" s="253">
        <f>SUM(Table1[[#This Row],[BASE_FARE]:[SURCHARGES]])*Table1[[#This Row],[SEATS_BOOKED]]</f>
        <v>560</v>
      </c>
      <c r="Q1443" s="247" t="s">
        <v>109</v>
      </c>
      <c r="R1443" s="249" t="s">
        <v>154</v>
      </c>
      <c r="S1443" s="247" t="str">
        <f>LEFT(Table1[[#This Row],[SECTOR]],3)</f>
        <v>NAP</v>
      </c>
      <c r="T1443" s="247" t="str">
        <f>RIGHT(Table1[[#This Row],[SECTOR]],3)</f>
        <v>SSH</v>
      </c>
      <c r="U1443" s="247" t="str">
        <f t="shared" si="33"/>
        <v>NAP</v>
      </c>
      <c r="V1443" s="247">
        <f>WEEKDAY(Table1[[#This Row],[FLIGHT_DATE]],2)</f>
        <v>1</v>
      </c>
      <c r="W1443" s="247">
        <f>Table1[[#This Row],[FLIGHT_DATE]]-Table1[[#This Row],[DATE_BOOKED]]</f>
        <v>148</v>
      </c>
    </row>
    <row r="1444" spans="1:23" x14ac:dyDescent="0.25">
      <c r="A1444" s="246">
        <v>45739</v>
      </c>
      <c r="B1444" s="247" t="s">
        <v>281</v>
      </c>
      <c r="C1444" s="98" t="s">
        <v>153</v>
      </c>
      <c r="D1444" s="98"/>
      <c r="E1444" s="247" t="s">
        <v>597</v>
      </c>
      <c r="F1444" s="247" t="s">
        <v>45</v>
      </c>
      <c r="G1444" s="247" t="s">
        <v>7</v>
      </c>
      <c r="H1444" s="247" t="s">
        <v>289</v>
      </c>
      <c r="I1444" s="248" t="s">
        <v>300</v>
      </c>
      <c r="J1444" s="246">
        <v>45773</v>
      </c>
      <c r="K1444" s="249">
        <v>2</v>
      </c>
      <c r="L1444" s="250">
        <v>2</v>
      </c>
      <c r="M1444" s="251">
        <v>250</v>
      </c>
      <c r="N1444" s="252">
        <v>0</v>
      </c>
      <c r="O1444" s="252">
        <v>0</v>
      </c>
      <c r="P1444" s="253">
        <f>SUM(Table1[[#This Row],[BASE_FARE]:[SURCHARGES]])*Table1[[#This Row],[SEATS_BOOKED]]</f>
        <v>500</v>
      </c>
      <c r="Q1444" s="247" t="s">
        <v>109</v>
      </c>
      <c r="R1444" s="249" t="s">
        <v>154</v>
      </c>
      <c r="S1444" s="247" t="str">
        <f>LEFT(Table1[[#This Row],[SECTOR]],3)</f>
        <v>VRN</v>
      </c>
      <c r="T1444" s="247" t="str">
        <f>RIGHT(Table1[[#This Row],[SECTOR]],3)</f>
        <v>SSH</v>
      </c>
      <c r="U1444" s="247" t="str">
        <f t="shared" si="33"/>
        <v>VRN</v>
      </c>
      <c r="V1444" s="247">
        <f>WEEKDAY(Table1[[#This Row],[FLIGHT_DATE]],2)</f>
        <v>6</v>
      </c>
      <c r="W1444" s="247">
        <f>Table1[[#This Row],[FLIGHT_DATE]]-Table1[[#This Row],[DATE_BOOKED]]</f>
        <v>34</v>
      </c>
    </row>
    <row r="1445" spans="1:23" x14ac:dyDescent="0.25">
      <c r="A1445" s="246">
        <v>45739</v>
      </c>
      <c r="B1445" s="247" t="s">
        <v>281</v>
      </c>
      <c r="C1445" s="98" t="s">
        <v>153</v>
      </c>
      <c r="D1445" s="98"/>
      <c r="E1445" s="247" t="s">
        <v>597</v>
      </c>
      <c r="F1445" s="247" t="s">
        <v>45</v>
      </c>
      <c r="G1445" s="247" t="s">
        <v>8</v>
      </c>
      <c r="H1445" s="247" t="s">
        <v>293</v>
      </c>
      <c r="I1445" s="248" t="s">
        <v>302</v>
      </c>
      <c r="J1445" s="246">
        <v>45780</v>
      </c>
      <c r="K1445" s="249">
        <v>2</v>
      </c>
      <c r="L1445" s="250">
        <v>2</v>
      </c>
      <c r="M1445" s="251">
        <v>250</v>
      </c>
      <c r="N1445" s="252">
        <v>0</v>
      </c>
      <c r="O1445" s="252">
        <v>0</v>
      </c>
      <c r="P1445" s="253">
        <f>SUM(Table1[[#This Row],[BASE_FARE]:[SURCHARGES]])*Table1[[#This Row],[SEATS_BOOKED]]</f>
        <v>500</v>
      </c>
      <c r="Q1445" s="247" t="s">
        <v>109</v>
      </c>
      <c r="R1445" s="249" t="s">
        <v>154</v>
      </c>
      <c r="S1445" s="247" t="str">
        <f>LEFT(Table1[[#This Row],[SECTOR]],3)</f>
        <v>SSH</v>
      </c>
      <c r="T1445" s="247" t="str">
        <f>RIGHT(Table1[[#This Row],[SECTOR]],3)</f>
        <v>VRN</v>
      </c>
      <c r="U1445" s="247" t="str">
        <f t="shared" si="33"/>
        <v>VRN</v>
      </c>
      <c r="V1445" s="247">
        <f>WEEKDAY(Table1[[#This Row],[FLIGHT_DATE]],2)</f>
        <v>6</v>
      </c>
      <c r="W1445" s="247">
        <f>Table1[[#This Row],[FLIGHT_DATE]]-Table1[[#This Row],[DATE_BOOKED]]</f>
        <v>41</v>
      </c>
    </row>
    <row r="1446" spans="1:23" x14ac:dyDescent="0.25">
      <c r="A1446" s="246">
        <v>45738</v>
      </c>
      <c r="B1446" s="247" t="s">
        <v>28947</v>
      </c>
      <c r="C1446" s="98" t="s">
        <v>153</v>
      </c>
      <c r="D1446" s="98"/>
      <c r="E1446" s="247" t="s">
        <v>598</v>
      </c>
      <c r="F1446" s="247" t="s">
        <v>47</v>
      </c>
      <c r="G1446" s="247" t="s">
        <v>7</v>
      </c>
      <c r="H1446" s="247" t="s">
        <v>286</v>
      </c>
      <c r="I1446" s="248" t="s">
        <v>299</v>
      </c>
      <c r="J1446" s="246">
        <v>45779</v>
      </c>
      <c r="K1446" s="249">
        <v>1</v>
      </c>
      <c r="L1446" s="250">
        <v>1</v>
      </c>
      <c r="M1446" s="251">
        <v>250</v>
      </c>
      <c r="N1446" s="252">
        <v>0</v>
      </c>
      <c r="O1446" s="252">
        <v>0</v>
      </c>
      <c r="P1446" s="253">
        <f>SUM(Table1[[#This Row],[BASE_FARE]:[SURCHARGES]])*Table1[[#This Row],[SEATS_BOOKED]]</f>
        <v>250</v>
      </c>
      <c r="Q1446" s="247" t="s">
        <v>109</v>
      </c>
      <c r="R1446" s="249" t="s">
        <v>154</v>
      </c>
      <c r="S1446" s="247" t="str">
        <f>LEFT(Table1[[#This Row],[SECTOR]],3)</f>
        <v>SSH</v>
      </c>
      <c r="T1446" s="247" t="str">
        <f>RIGHT(Table1[[#This Row],[SECTOR]],3)</f>
        <v>MXP</v>
      </c>
      <c r="U1446" s="247" t="str">
        <f t="shared" si="33"/>
        <v>MXP</v>
      </c>
      <c r="V1446" s="247">
        <f>WEEKDAY(Table1[[#This Row],[FLIGHT_DATE]],2)</f>
        <v>5</v>
      </c>
      <c r="W1446" s="247">
        <f>Table1[[#This Row],[FLIGHT_DATE]]-Table1[[#This Row],[DATE_BOOKED]]</f>
        <v>41</v>
      </c>
    </row>
    <row r="1447" spans="1:23" x14ac:dyDescent="0.25">
      <c r="A1447" s="246">
        <v>45738</v>
      </c>
      <c r="B1447" s="247" t="s">
        <v>28947</v>
      </c>
      <c r="C1447" s="98" t="s">
        <v>153</v>
      </c>
      <c r="D1447" s="98"/>
      <c r="E1447" s="247" t="s">
        <v>598</v>
      </c>
      <c r="F1447" s="247" t="s">
        <v>47</v>
      </c>
      <c r="G1447" s="247" t="s">
        <v>7</v>
      </c>
      <c r="H1447" s="247" t="s">
        <v>286</v>
      </c>
      <c r="I1447" s="248" t="s">
        <v>299</v>
      </c>
      <c r="J1447" s="246">
        <v>45779</v>
      </c>
      <c r="K1447" s="249">
        <v>1</v>
      </c>
      <c r="L1447" s="250">
        <v>1</v>
      </c>
      <c r="M1447" s="251">
        <v>250</v>
      </c>
      <c r="N1447" s="252">
        <v>0</v>
      </c>
      <c r="O1447" s="252">
        <v>0</v>
      </c>
      <c r="P1447" s="253">
        <f>SUM(Table1[[#This Row],[BASE_FARE]:[SURCHARGES]])*Table1[[#This Row],[SEATS_BOOKED]]</f>
        <v>250</v>
      </c>
      <c r="Q1447" s="247" t="s">
        <v>109</v>
      </c>
      <c r="R1447" s="249" t="s">
        <v>154</v>
      </c>
      <c r="S1447" s="247" t="str">
        <f>LEFT(Table1[[#This Row],[SECTOR]],3)</f>
        <v>SSH</v>
      </c>
      <c r="T1447" s="247" t="str">
        <f>RIGHT(Table1[[#This Row],[SECTOR]],3)</f>
        <v>MXP</v>
      </c>
      <c r="U1447" s="247" t="str">
        <f t="shared" si="33"/>
        <v>MXP</v>
      </c>
      <c r="V1447" s="247">
        <f>WEEKDAY(Table1[[#This Row],[FLIGHT_DATE]],2)</f>
        <v>5</v>
      </c>
      <c r="W1447" s="247">
        <f>Table1[[#This Row],[FLIGHT_DATE]]-Table1[[#This Row],[DATE_BOOKED]]</f>
        <v>41</v>
      </c>
    </row>
    <row r="1448" spans="1:23" x14ac:dyDescent="0.25">
      <c r="A1448" s="246">
        <v>45738</v>
      </c>
      <c r="B1448" s="247" t="s">
        <v>28947</v>
      </c>
      <c r="C1448" s="98" t="s">
        <v>153</v>
      </c>
      <c r="D1448" s="98"/>
      <c r="E1448" s="247" t="s">
        <v>599</v>
      </c>
      <c r="F1448" s="247" t="s">
        <v>47</v>
      </c>
      <c r="G1448" s="247" t="s">
        <v>7</v>
      </c>
      <c r="H1448" s="247" t="s">
        <v>286</v>
      </c>
      <c r="I1448" s="248" t="s">
        <v>299</v>
      </c>
      <c r="J1448" s="246">
        <v>45779</v>
      </c>
      <c r="K1448" s="249">
        <v>1</v>
      </c>
      <c r="L1448" s="250">
        <v>1</v>
      </c>
      <c r="M1448" s="251">
        <v>250</v>
      </c>
      <c r="N1448" s="252">
        <v>0</v>
      </c>
      <c r="O1448" s="252">
        <v>0</v>
      </c>
      <c r="P1448" s="253">
        <f>SUM(Table1[[#This Row],[BASE_FARE]:[SURCHARGES]])*Table1[[#This Row],[SEATS_BOOKED]]</f>
        <v>250</v>
      </c>
      <c r="Q1448" s="247" t="s">
        <v>109</v>
      </c>
      <c r="R1448" s="249" t="s">
        <v>154</v>
      </c>
      <c r="S1448" s="247" t="str">
        <f>LEFT(Table1[[#This Row],[SECTOR]],3)</f>
        <v>SSH</v>
      </c>
      <c r="T1448" s="247" t="str">
        <f>RIGHT(Table1[[#This Row],[SECTOR]],3)</f>
        <v>MXP</v>
      </c>
      <c r="U1448" s="247" t="str">
        <f t="shared" si="33"/>
        <v>MXP</v>
      </c>
      <c r="V1448" s="247">
        <f>WEEKDAY(Table1[[#This Row],[FLIGHT_DATE]],2)</f>
        <v>5</v>
      </c>
      <c r="W1448" s="247">
        <f>Table1[[#This Row],[FLIGHT_DATE]]-Table1[[#This Row],[DATE_BOOKED]]</f>
        <v>41</v>
      </c>
    </row>
    <row r="1449" spans="1:23" x14ac:dyDescent="0.25">
      <c r="A1449" s="246">
        <v>45738</v>
      </c>
      <c r="B1449" s="247" t="s">
        <v>28947</v>
      </c>
      <c r="C1449" s="98" t="s">
        <v>153</v>
      </c>
      <c r="D1449" s="98"/>
      <c r="E1449" s="247" t="s">
        <v>599</v>
      </c>
      <c r="F1449" s="247" t="s">
        <v>47</v>
      </c>
      <c r="G1449" s="247" t="s">
        <v>7</v>
      </c>
      <c r="H1449" s="247" t="s">
        <v>286</v>
      </c>
      <c r="I1449" s="248" t="s">
        <v>299</v>
      </c>
      <c r="J1449" s="246">
        <v>45779</v>
      </c>
      <c r="K1449" s="249">
        <v>1</v>
      </c>
      <c r="L1449" s="250">
        <v>1</v>
      </c>
      <c r="M1449" s="251">
        <v>250</v>
      </c>
      <c r="N1449" s="252">
        <v>0</v>
      </c>
      <c r="O1449" s="252">
        <v>0</v>
      </c>
      <c r="P1449" s="253">
        <f>SUM(Table1[[#This Row],[BASE_FARE]:[SURCHARGES]])*Table1[[#This Row],[SEATS_BOOKED]]</f>
        <v>250</v>
      </c>
      <c r="Q1449" s="247" t="s">
        <v>109</v>
      </c>
      <c r="R1449" s="249" t="s">
        <v>154</v>
      </c>
      <c r="S1449" s="247" t="str">
        <f>LEFT(Table1[[#This Row],[SECTOR]],3)</f>
        <v>SSH</v>
      </c>
      <c r="T1449" s="247" t="str">
        <f>RIGHT(Table1[[#This Row],[SECTOR]],3)</f>
        <v>MXP</v>
      </c>
      <c r="U1449" s="247" t="str">
        <f t="shared" si="33"/>
        <v>MXP</v>
      </c>
      <c r="V1449" s="247">
        <f>WEEKDAY(Table1[[#This Row],[FLIGHT_DATE]],2)</f>
        <v>5</v>
      </c>
      <c r="W1449" s="247">
        <f>Table1[[#This Row],[FLIGHT_DATE]]-Table1[[#This Row],[DATE_BOOKED]]</f>
        <v>41</v>
      </c>
    </row>
    <row r="1450" spans="1:23" x14ac:dyDescent="0.25">
      <c r="A1450" s="246">
        <v>45738</v>
      </c>
      <c r="B1450" s="247" t="s">
        <v>28947</v>
      </c>
      <c r="C1450" s="98" t="s">
        <v>153</v>
      </c>
      <c r="D1450" s="98"/>
      <c r="E1450" s="247" t="s">
        <v>599</v>
      </c>
      <c r="F1450" s="247" t="s">
        <v>47</v>
      </c>
      <c r="G1450" s="247" t="s">
        <v>7</v>
      </c>
      <c r="H1450" s="247" t="s">
        <v>286</v>
      </c>
      <c r="I1450" s="248" t="s">
        <v>299</v>
      </c>
      <c r="J1450" s="246">
        <v>45779</v>
      </c>
      <c r="K1450" s="249">
        <v>1</v>
      </c>
      <c r="L1450" s="250">
        <v>1</v>
      </c>
      <c r="M1450" s="251">
        <v>250</v>
      </c>
      <c r="N1450" s="252">
        <v>0</v>
      </c>
      <c r="O1450" s="252">
        <v>0</v>
      </c>
      <c r="P1450" s="253">
        <f>SUM(Table1[[#This Row],[BASE_FARE]:[SURCHARGES]])*Table1[[#This Row],[SEATS_BOOKED]]</f>
        <v>250</v>
      </c>
      <c r="Q1450" s="247" t="s">
        <v>109</v>
      </c>
      <c r="R1450" s="249" t="s">
        <v>154</v>
      </c>
      <c r="S1450" s="247" t="str">
        <f>LEFT(Table1[[#This Row],[SECTOR]],3)</f>
        <v>SSH</v>
      </c>
      <c r="T1450" s="247" t="str">
        <f>RIGHT(Table1[[#This Row],[SECTOR]],3)</f>
        <v>MXP</v>
      </c>
      <c r="U1450" s="247" t="str">
        <f t="shared" si="33"/>
        <v>MXP</v>
      </c>
      <c r="V1450" s="247">
        <f>WEEKDAY(Table1[[#This Row],[FLIGHT_DATE]],2)</f>
        <v>5</v>
      </c>
      <c r="W1450" s="247">
        <f>Table1[[#This Row],[FLIGHT_DATE]]-Table1[[#This Row],[DATE_BOOKED]]</f>
        <v>41</v>
      </c>
    </row>
    <row r="1451" spans="1:23" x14ac:dyDescent="0.25">
      <c r="A1451" s="246">
        <v>45738</v>
      </c>
      <c r="B1451" s="247" t="s">
        <v>28947</v>
      </c>
      <c r="C1451" s="98" t="s">
        <v>153</v>
      </c>
      <c r="D1451" s="98"/>
      <c r="E1451" s="247" t="s">
        <v>599</v>
      </c>
      <c r="F1451" s="247" t="s">
        <v>47</v>
      </c>
      <c r="G1451" s="247" t="s">
        <v>7</v>
      </c>
      <c r="H1451" s="247" t="s">
        <v>286</v>
      </c>
      <c r="I1451" s="248" t="s">
        <v>299</v>
      </c>
      <c r="J1451" s="246">
        <v>45779</v>
      </c>
      <c r="K1451" s="249">
        <v>1</v>
      </c>
      <c r="L1451" s="250">
        <v>1</v>
      </c>
      <c r="M1451" s="251">
        <v>250</v>
      </c>
      <c r="N1451" s="252">
        <v>0</v>
      </c>
      <c r="O1451" s="252">
        <v>0</v>
      </c>
      <c r="P1451" s="253">
        <f>SUM(Table1[[#This Row],[BASE_FARE]:[SURCHARGES]])*Table1[[#This Row],[SEATS_BOOKED]]</f>
        <v>250</v>
      </c>
      <c r="Q1451" s="247" t="s">
        <v>109</v>
      </c>
      <c r="R1451" s="249" t="s">
        <v>154</v>
      </c>
      <c r="S1451" s="247" t="str">
        <f>LEFT(Table1[[#This Row],[SECTOR]],3)</f>
        <v>SSH</v>
      </c>
      <c r="T1451" s="247" t="str">
        <f>RIGHT(Table1[[#This Row],[SECTOR]],3)</f>
        <v>MXP</v>
      </c>
      <c r="U1451" s="247" t="str">
        <f t="shared" si="33"/>
        <v>MXP</v>
      </c>
      <c r="V1451" s="247">
        <f>WEEKDAY(Table1[[#This Row],[FLIGHT_DATE]],2)</f>
        <v>5</v>
      </c>
      <c r="W1451" s="247">
        <f>Table1[[#This Row],[FLIGHT_DATE]]-Table1[[#This Row],[DATE_BOOKED]]</f>
        <v>41</v>
      </c>
    </row>
    <row r="1452" spans="1:23" x14ac:dyDescent="0.25">
      <c r="A1452" s="246">
        <v>45738</v>
      </c>
      <c r="B1452" s="247" t="s">
        <v>28947</v>
      </c>
      <c r="C1452" s="98" t="s">
        <v>153</v>
      </c>
      <c r="D1452" s="98"/>
      <c r="E1452" s="247" t="s">
        <v>600</v>
      </c>
      <c r="F1452" s="247" t="s">
        <v>47</v>
      </c>
      <c r="G1452" s="247" t="s">
        <v>7</v>
      </c>
      <c r="H1452" s="247" t="s">
        <v>286</v>
      </c>
      <c r="I1452" s="248" t="s">
        <v>299</v>
      </c>
      <c r="J1452" s="246">
        <v>45779</v>
      </c>
      <c r="K1452" s="249">
        <v>1</v>
      </c>
      <c r="L1452" s="250">
        <v>1</v>
      </c>
      <c r="M1452" s="251">
        <v>250</v>
      </c>
      <c r="N1452" s="252">
        <v>0</v>
      </c>
      <c r="O1452" s="252">
        <v>0</v>
      </c>
      <c r="P1452" s="253">
        <f>SUM(Table1[[#This Row],[BASE_FARE]:[SURCHARGES]])*Table1[[#This Row],[SEATS_BOOKED]]</f>
        <v>250</v>
      </c>
      <c r="Q1452" s="247" t="s">
        <v>109</v>
      </c>
      <c r="R1452" s="249" t="s">
        <v>154</v>
      </c>
      <c r="S1452" s="247" t="str">
        <f>LEFT(Table1[[#This Row],[SECTOR]],3)</f>
        <v>SSH</v>
      </c>
      <c r="T1452" s="247" t="str">
        <f>RIGHT(Table1[[#This Row],[SECTOR]],3)</f>
        <v>MXP</v>
      </c>
      <c r="U1452" s="247" t="str">
        <f t="shared" si="33"/>
        <v>MXP</v>
      </c>
      <c r="V1452" s="247">
        <f>WEEKDAY(Table1[[#This Row],[FLIGHT_DATE]],2)</f>
        <v>5</v>
      </c>
      <c r="W1452" s="247">
        <f>Table1[[#This Row],[FLIGHT_DATE]]-Table1[[#This Row],[DATE_BOOKED]]</f>
        <v>41</v>
      </c>
    </row>
    <row r="1453" spans="1:23" x14ac:dyDescent="0.25">
      <c r="A1453" s="246">
        <v>45738</v>
      </c>
      <c r="B1453" s="247" t="s">
        <v>28947</v>
      </c>
      <c r="C1453" s="98" t="s">
        <v>153</v>
      </c>
      <c r="D1453" s="98"/>
      <c r="E1453" s="247" t="s">
        <v>600</v>
      </c>
      <c r="F1453" s="247" t="s">
        <v>47</v>
      </c>
      <c r="G1453" s="247" t="s">
        <v>7</v>
      </c>
      <c r="H1453" s="247" t="s">
        <v>286</v>
      </c>
      <c r="I1453" s="248" t="s">
        <v>299</v>
      </c>
      <c r="J1453" s="246">
        <v>45779</v>
      </c>
      <c r="K1453" s="249">
        <v>1</v>
      </c>
      <c r="L1453" s="250">
        <v>1</v>
      </c>
      <c r="M1453" s="251">
        <v>250</v>
      </c>
      <c r="N1453" s="252">
        <v>0</v>
      </c>
      <c r="O1453" s="252">
        <v>0</v>
      </c>
      <c r="P1453" s="253">
        <f>SUM(Table1[[#This Row],[BASE_FARE]:[SURCHARGES]])*Table1[[#This Row],[SEATS_BOOKED]]</f>
        <v>250</v>
      </c>
      <c r="Q1453" s="247" t="s">
        <v>109</v>
      </c>
      <c r="R1453" s="249" t="s">
        <v>154</v>
      </c>
      <c r="S1453" s="247" t="str">
        <f>LEFT(Table1[[#This Row],[SECTOR]],3)</f>
        <v>SSH</v>
      </c>
      <c r="T1453" s="247" t="str">
        <f>RIGHT(Table1[[#This Row],[SECTOR]],3)</f>
        <v>MXP</v>
      </c>
      <c r="U1453" s="247" t="str">
        <f t="shared" si="33"/>
        <v>MXP</v>
      </c>
      <c r="V1453" s="247">
        <f>WEEKDAY(Table1[[#This Row],[FLIGHT_DATE]],2)</f>
        <v>5</v>
      </c>
      <c r="W1453" s="247">
        <f>Table1[[#This Row],[FLIGHT_DATE]]-Table1[[#This Row],[DATE_BOOKED]]</f>
        <v>41</v>
      </c>
    </row>
    <row r="1454" spans="1:23" x14ac:dyDescent="0.25">
      <c r="A1454" s="246">
        <v>45737</v>
      </c>
      <c r="B1454" s="247" t="s">
        <v>247</v>
      </c>
      <c r="C1454" s="98" t="s">
        <v>153</v>
      </c>
      <c r="D1454" s="98"/>
      <c r="E1454" s="247" t="s">
        <v>601</v>
      </c>
      <c r="F1454" s="247" t="s">
        <v>47</v>
      </c>
      <c r="G1454" s="247" t="s">
        <v>7</v>
      </c>
      <c r="H1454" s="247" t="s">
        <v>286</v>
      </c>
      <c r="I1454" s="248" t="s">
        <v>299</v>
      </c>
      <c r="J1454" s="246">
        <v>45779</v>
      </c>
      <c r="K1454" s="249">
        <v>1</v>
      </c>
      <c r="L1454" s="250">
        <v>1</v>
      </c>
      <c r="M1454" s="251">
        <v>208</v>
      </c>
      <c r="N1454" s="252">
        <v>36.83</v>
      </c>
      <c r="O1454" s="252">
        <v>30</v>
      </c>
      <c r="P1454" s="253">
        <f>SUM(Table1[[#This Row],[BASE_FARE]:[SURCHARGES]])*Table1[[#This Row],[SEATS_BOOKED]]</f>
        <v>274.83</v>
      </c>
      <c r="Q1454" s="247" t="s">
        <v>109</v>
      </c>
      <c r="R1454" s="249" t="s">
        <v>154</v>
      </c>
      <c r="S1454" s="247" t="str">
        <f>LEFT(Table1[[#This Row],[SECTOR]],3)</f>
        <v>SSH</v>
      </c>
      <c r="T1454" s="247" t="str">
        <f>RIGHT(Table1[[#This Row],[SECTOR]],3)</f>
        <v>MXP</v>
      </c>
      <c r="U1454" s="247" t="str">
        <f t="shared" si="33"/>
        <v>MXP</v>
      </c>
      <c r="V1454" s="247">
        <f>WEEKDAY(Table1[[#This Row],[FLIGHT_DATE]],2)</f>
        <v>5</v>
      </c>
      <c r="W1454" s="247">
        <f>Table1[[#This Row],[FLIGHT_DATE]]-Table1[[#This Row],[DATE_BOOKED]]</f>
        <v>42</v>
      </c>
    </row>
    <row r="1455" spans="1:23" x14ac:dyDescent="0.25">
      <c r="A1455" s="246">
        <v>45737</v>
      </c>
      <c r="B1455" s="247" t="s">
        <v>247</v>
      </c>
      <c r="C1455" s="98" t="s">
        <v>153</v>
      </c>
      <c r="D1455" s="98"/>
      <c r="E1455" s="247" t="s">
        <v>601</v>
      </c>
      <c r="F1455" s="247" t="s">
        <v>47</v>
      </c>
      <c r="G1455" s="247" t="s">
        <v>7</v>
      </c>
      <c r="H1455" s="247" t="s">
        <v>286</v>
      </c>
      <c r="I1455" s="248" t="s">
        <v>299</v>
      </c>
      <c r="J1455" s="246">
        <v>45779</v>
      </c>
      <c r="K1455" s="249">
        <v>1</v>
      </c>
      <c r="L1455" s="250">
        <v>1</v>
      </c>
      <c r="M1455" s="251">
        <v>161</v>
      </c>
      <c r="N1455" s="252">
        <v>36.83</v>
      </c>
      <c r="O1455" s="252">
        <v>30</v>
      </c>
      <c r="P1455" s="253">
        <f>SUM(Table1[[#This Row],[BASE_FARE]:[SURCHARGES]])*Table1[[#This Row],[SEATS_BOOKED]]</f>
        <v>227.82999999999998</v>
      </c>
      <c r="Q1455" s="247" t="s">
        <v>109</v>
      </c>
      <c r="R1455" s="249" t="s">
        <v>154</v>
      </c>
      <c r="S1455" s="247" t="str">
        <f>LEFT(Table1[[#This Row],[SECTOR]],3)</f>
        <v>SSH</v>
      </c>
      <c r="T1455" s="247" t="str">
        <f>RIGHT(Table1[[#This Row],[SECTOR]],3)</f>
        <v>MXP</v>
      </c>
      <c r="U1455" s="247" t="str">
        <f t="shared" si="33"/>
        <v>MXP</v>
      </c>
      <c r="V1455" s="247">
        <f>WEEKDAY(Table1[[#This Row],[FLIGHT_DATE]],2)</f>
        <v>5</v>
      </c>
      <c r="W1455" s="247">
        <f>Table1[[#This Row],[FLIGHT_DATE]]-Table1[[#This Row],[DATE_BOOKED]]</f>
        <v>42</v>
      </c>
    </row>
    <row r="1456" spans="1:23" x14ac:dyDescent="0.25">
      <c r="A1456" s="246">
        <v>45737</v>
      </c>
      <c r="B1456" s="247" t="s">
        <v>247</v>
      </c>
      <c r="C1456" s="98" t="s">
        <v>153</v>
      </c>
      <c r="D1456" s="98"/>
      <c r="E1456" s="247" t="s">
        <v>601</v>
      </c>
      <c r="F1456" s="247" t="s">
        <v>47</v>
      </c>
      <c r="G1456" s="247" t="s">
        <v>7</v>
      </c>
      <c r="H1456" s="247" t="s">
        <v>286</v>
      </c>
      <c r="I1456" s="248" t="s">
        <v>299</v>
      </c>
      <c r="J1456" s="246">
        <v>45779</v>
      </c>
      <c r="K1456" s="249">
        <v>1</v>
      </c>
      <c r="L1456" s="250">
        <v>1</v>
      </c>
      <c r="M1456" s="251">
        <v>208</v>
      </c>
      <c r="N1456" s="252">
        <v>36.83</v>
      </c>
      <c r="O1456" s="252">
        <v>30</v>
      </c>
      <c r="P1456" s="253">
        <f>SUM(Table1[[#This Row],[BASE_FARE]:[SURCHARGES]])*Table1[[#This Row],[SEATS_BOOKED]]</f>
        <v>274.83</v>
      </c>
      <c r="Q1456" s="247" t="s">
        <v>109</v>
      </c>
      <c r="R1456" s="249" t="s">
        <v>154</v>
      </c>
      <c r="S1456" s="247" t="str">
        <f>LEFT(Table1[[#This Row],[SECTOR]],3)</f>
        <v>SSH</v>
      </c>
      <c r="T1456" s="247" t="str">
        <f>RIGHT(Table1[[#This Row],[SECTOR]],3)</f>
        <v>MXP</v>
      </c>
      <c r="U1456" s="247" t="str">
        <f t="shared" si="33"/>
        <v>MXP</v>
      </c>
      <c r="V1456" s="247">
        <f>WEEKDAY(Table1[[#This Row],[FLIGHT_DATE]],2)</f>
        <v>5</v>
      </c>
      <c r="W1456" s="247">
        <f>Table1[[#This Row],[FLIGHT_DATE]]-Table1[[#This Row],[DATE_BOOKED]]</f>
        <v>42</v>
      </c>
    </row>
    <row r="1457" spans="1:23" x14ac:dyDescent="0.25">
      <c r="A1457" s="246">
        <v>45739</v>
      </c>
      <c r="B1457" s="247" t="s">
        <v>423</v>
      </c>
      <c r="C1457" s="98" t="s">
        <v>424</v>
      </c>
      <c r="D1457" s="98" t="s">
        <v>28919</v>
      </c>
      <c r="E1457" s="247" t="s">
        <v>602</v>
      </c>
      <c r="F1457" s="247" t="s">
        <v>45</v>
      </c>
      <c r="G1457" s="247" t="s">
        <v>8</v>
      </c>
      <c r="H1457" s="247" t="s">
        <v>295</v>
      </c>
      <c r="I1457" s="248" t="s">
        <v>294</v>
      </c>
      <c r="J1457" s="246">
        <v>45850</v>
      </c>
      <c r="K1457" s="249">
        <v>1</v>
      </c>
      <c r="L1457" s="250">
        <v>1</v>
      </c>
      <c r="M1457" s="251">
        <v>169.72</v>
      </c>
      <c r="N1457" s="252">
        <v>0</v>
      </c>
      <c r="O1457" s="252">
        <v>0</v>
      </c>
      <c r="P1457" s="253">
        <f>SUM(Table1[[#This Row],[BASE_FARE]:[SURCHARGES]])*Table1[[#This Row],[SEATS_BOOKED]]</f>
        <v>169.72</v>
      </c>
      <c r="Q1457" s="247" t="s">
        <v>109</v>
      </c>
      <c r="R1457" s="249" t="s">
        <v>154</v>
      </c>
      <c r="S1457" s="247" t="str">
        <f>LEFT(Table1[[#This Row],[SECTOR]],3)</f>
        <v>SSH</v>
      </c>
      <c r="T1457" s="247" t="str">
        <f>RIGHT(Table1[[#This Row],[SECTOR]],3)</f>
        <v>BRI</v>
      </c>
      <c r="U1457" s="247" t="str">
        <f t="shared" si="33"/>
        <v>BRI</v>
      </c>
      <c r="V1457" s="247">
        <f>WEEKDAY(Table1[[#This Row],[FLIGHT_DATE]],2)</f>
        <v>6</v>
      </c>
      <c r="W1457" s="247">
        <f>Table1[[#This Row],[FLIGHT_DATE]]-Table1[[#This Row],[DATE_BOOKED]]</f>
        <v>111</v>
      </c>
    </row>
    <row r="1458" spans="1:23" x14ac:dyDescent="0.25">
      <c r="A1458" s="246">
        <v>45739</v>
      </c>
      <c r="B1458" s="247" t="s">
        <v>423</v>
      </c>
      <c r="C1458" s="98" t="s">
        <v>424</v>
      </c>
      <c r="D1458" s="98" t="s">
        <v>28919</v>
      </c>
      <c r="E1458" s="247" t="s">
        <v>602</v>
      </c>
      <c r="F1458" s="247" t="s">
        <v>45</v>
      </c>
      <c r="G1458" s="247" t="s">
        <v>7</v>
      </c>
      <c r="H1458" s="247" t="s">
        <v>292</v>
      </c>
      <c r="I1458" s="248" t="s">
        <v>290</v>
      </c>
      <c r="J1458" s="246">
        <v>45843</v>
      </c>
      <c r="K1458" s="249">
        <v>1</v>
      </c>
      <c r="L1458" s="250">
        <v>1</v>
      </c>
      <c r="M1458" s="251">
        <v>169.26</v>
      </c>
      <c r="N1458" s="252">
        <v>0</v>
      </c>
      <c r="O1458" s="252">
        <v>0</v>
      </c>
      <c r="P1458" s="253">
        <f>SUM(Table1[[#This Row],[BASE_FARE]:[SURCHARGES]])*Table1[[#This Row],[SEATS_BOOKED]]</f>
        <v>169.26</v>
      </c>
      <c r="Q1458" s="247" t="s">
        <v>109</v>
      </c>
      <c r="R1458" s="249" t="s">
        <v>154</v>
      </c>
      <c r="S1458" s="247" t="str">
        <f>LEFT(Table1[[#This Row],[SECTOR]],3)</f>
        <v>BRI</v>
      </c>
      <c r="T1458" s="247" t="str">
        <f>RIGHT(Table1[[#This Row],[SECTOR]],3)</f>
        <v>SSH</v>
      </c>
      <c r="U1458" s="247" t="str">
        <f t="shared" si="33"/>
        <v>BRI</v>
      </c>
      <c r="V1458" s="247">
        <f>WEEKDAY(Table1[[#This Row],[FLIGHT_DATE]],2)</f>
        <v>6</v>
      </c>
      <c r="W1458" s="247">
        <f>Table1[[#This Row],[FLIGHT_DATE]]-Table1[[#This Row],[DATE_BOOKED]]</f>
        <v>104</v>
      </c>
    </row>
    <row r="1459" spans="1:23" x14ac:dyDescent="0.25">
      <c r="A1459" s="246">
        <v>45739</v>
      </c>
      <c r="B1459" s="247" t="s">
        <v>423</v>
      </c>
      <c r="C1459" s="98" t="s">
        <v>424</v>
      </c>
      <c r="D1459" s="98" t="s">
        <v>28919</v>
      </c>
      <c r="E1459" s="247" t="s">
        <v>602</v>
      </c>
      <c r="F1459" s="247" t="s">
        <v>45</v>
      </c>
      <c r="G1459" s="247" t="s">
        <v>8</v>
      </c>
      <c r="H1459" s="247" t="s">
        <v>295</v>
      </c>
      <c r="I1459" s="248" t="s">
        <v>294</v>
      </c>
      <c r="J1459" s="246">
        <v>45850</v>
      </c>
      <c r="K1459" s="249">
        <v>1</v>
      </c>
      <c r="L1459" s="250">
        <v>1</v>
      </c>
      <c r="M1459" s="251">
        <v>169.72</v>
      </c>
      <c r="N1459" s="252">
        <v>0</v>
      </c>
      <c r="O1459" s="252">
        <v>0</v>
      </c>
      <c r="P1459" s="253">
        <f>SUM(Table1[[#This Row],[BASE_FARE]:[SURCHARGES]])*Table1[[#This Row],[SEATS_BOOKED]]</f>
        <v>169.72</v>
      </c>
      <c r="Q1459" s="247" t="s">
        <v>109</v>
      </c>
      <c r="R1459" s="249" t="s">
        <v>154</v>
      </c>
      <c r="S1459" s="247" t="str">
        <f>LEFT(Table1[[#This Row],[SECTOR]],3)</f>
        <v>SSH</v>
      </c>
      <c r="T1459" s="247" t="str">
        <f>RIGHT(Table1[[#This Row],[SECTOR]],3)</f>
        <v>BRI</v>
      </c>
      <c r="U1459" s="247" t="str">
        <f t="shared" si="33"/>
        <v>BRI</v>
      </c>
      <c r="V1459" s="247">
        <f>WEEKDAY(Table1[[#This Row],[FLIGHT_DATE]],2)</f>
        <v>6</v>
      </c>
      <c r="W1459" s="247">
        <f>Table1[[#This Row],[FLIGHT_DATE]]-Table1[[#This Row],[DATE_BOOKED]]</f>
        <v>111</v>
      </c>
    </row>
    <row r="1460" spans="1:23" x14ac:dyDescent="0.25">
      <c r="A1460" s="246">
        <v>45739</v>
      </c>
      <c r="B1460" s="247" t="s">
        <v>423</v>
      </c>
      <c r="C1460" s="98" t="s">
        <v>424</v>
      </c>
      <c r="D1460" s="98" t="s">
        <v>28919</v>
      </c>
      <c r="E1460" s="247" t="s">
        <v>602</v>
      </c>
      <c r="F1460" s="247" t="s">
        <v>45</v>
      </c>
      <c r="G1460" s="247" t="s">
        <v>7</v>
      </c>
      <c r="H1460" s="247" t="s">
        <v>292</v>
      </c>
      <c r="I1460" s="248" t="s">
        <v>290</v>
      </c>
      <c r="J1460" s="246">
        <v>45843</v>
      </c>
      <c r="K1460" s="249">
        <v>1</v>
      </c>
      <c r="L1460" s="250">
        <v>1</v>
      </c>
      <c r="M1460" s="251">
        <v>169.26</v>
      </c>
      <c r="N1460" s="252">
        <v>0</v>
      </c>
      <c r="O1460" s="252">
        <v>0</v>
      </c>
      <c r="P1460" s="253">
        <f>SUM(Table1[[#This Row],[BASE_FARE]:[SURCHARGES]])*Table1[[#This Row],[SEATS_BOOKED]]</f>
        <v>169.26</v>
      </c>
      <c r="Q1460" s="247" t="s">
        <v>109</v>
      </c>
      <c r="R1460" s="249" t="s">
        <v>154</v>
      </c>
      <c r="S1460" s="247" t="str">
        <f>LEFT(Table1[[#This Row],[SECTOR]],3)</f>
        <v>BRI</v>
      </c>
      <c r="T1460" s="247" t="str">
        <f>RIGHT(Table1[[#This Row],[SECTOR]],3)</f>
        <v>SSH</v>
      </c>
      <c r="U1460" s="247" t="str">
        <f t="shared" si="33"/>
        <v>BRI</v>
      </c>
      <c r="V1460" s="247">
        <f>WEEKDAY(Table1[[#This Row],[FLIGHT_DATE]],2)</f>
        <v>6</v>
      </c>
      <c r="W1460" s="247">
        <f>Table1[[#This Row],[FLIGHT_DATE]]-Table1[[#This Row],[DATE_BOOKED]]</f>
        <v>104</v>
      </c>
    </row>
    <row r="1461" spans="1:23" x14ac:dyDescent="0.25">
      <c r="A1461" s="246">
        <v>45737</v>
      </c>
      <c r="B1461" s="247" t="s">
        <v>196</v>
      </c>
      <c r="C1461" s="98" t="s">
        <v>153</v>
      </c>
      <c r="D1461" s="98" t="s">
        <v>428</v>
      </c>
      <c r="E1461" s="247" t="s">
        <v>512</v>
      </c>
      <c r="F1461" s="247" t="s">
        <v>47</v>
      </c>
      <c r="G1461" s="247" t="s">
        <v>7</v>
      </c>
      <c r="H1461" s="247" t="s">
        <v>376</v>
      </c>
      <c r="I1461" s="248" t="s">
        <v>24</v>
      </c>
      <c r="J1461" s="246">
        <v>45772</v>
      </c>
      <c r="K1461" s="249">
        <v>0</v>
      </c>
      <c r="L1461" s="250">
        <v>0</v>
      </c>
      <c r="M1461" s="251">
        <v>0</v>
      </c>
      <c r="N1461" s="252">
        <v>0</v>
      </c>
      <c r="O1461" s="252">
        <v>0</v>
      </c>
      <c r="P1461" s="253">
        <f>SUM(Table1[[#This Row],[BASE_FARE]:[SURCHARGES]])*Table1[[#This Row],[SEATS_BOOKED]]</f>
        <v>0</v>
      </c>
      <c r="Q1461" s="247" t="s">
        <v>475</v>
      </c>
      <c r="R1461" s="249" t="s">
        <v>475</v>
      </c>
      <c r="S1461" s="247" t="str">
        <f>LEFT(Table1[[#This Row],[SECTOR]],3)</f>
        <v>SSH</v>
      </c>
      <c r="T1461" s="247" t="str">
        <f>RIGHT(Table1[[#This Row],[SECTOR]],3)</f>
        <v>NAP</v>
      </c>
      <c r="U1461" s="247" t="str">
        <f t="shared" si="33"/>
        <v>NAP</v>
      </c>
      <c r="V1461" s="247">
        <f>WEEKDAY(Table1[[#This Row],[FLIGHT_DATE]],2)</f>
        <v>5</v>
      </c>
      <c r="W1461" s="247">
        <f>Table1[[#This Row],[FLIGHT_DATE]]-Table1[[#This Row],[DATE_BOOKED]]</f>
        <v>35</v>
      </c>
    </row>
    <row r="1462" spans="1:23" x14ac:dyDescent="0.25">
      <c r="A1462" s="246">
        <v>45737</v>
      </c>
      <c r="B1462" s="247" t="s">
        <v>196</v>
      </c>
      <c r="C1462" s="98" t="s">
        <v>153</v>
      </c>
      <c r="D1462" s="98" t="s">
        <v>428</v>
      </c>
      <c r="E1462" s="247" t="s">
        <v>512</v>
      </c>
      <c r="F1462" s="247" t="s">
        <v>47</v>
      </c>
      <c r="G1462" s="247" t="s">
        <v>7</v>
      </c>
      <c r="H1462" s="247" t="s">
        <v>376</v>
      </c>
      <c r="I1462" s="248" t="s">
        <v>24</v>
      </c>
      <c r="J1462" s="246">
        <v>45772</v>
      </c>
      <c r="K1462" s="249">
        <v>0</v>
      </c>
      <c r="L1462" s="250">
        <v>0</v>
      </c>
      <c r="M1462" s="251">
        <v>0</v>
      </c>
      <c r="N1462" s="252">
        <v>0</v>
      </c>
      <c r="O1462" s="252">
        <v>0</v>
      </c>
      <c r="P1462" s="253">
        <f>SUM(Table1[[#This Row],[BASE_FARE]:[SURCHARGES]])*Table1[[#This Row],[SEATS_BOOKED]]</f>
        <v>0</v>
      </c>
      <c r="Q1462" s="247" t="s">
        <v>475</v>
      </c>
      <c r="R1462" s="249" t="s">
        <v>475</v>
      </c>
      <c r="S1462" s="247" t="str">
        <f>LEFT(Table1[[#This Row],[SECTOR]],3)</f>
        <v>SSH</v>
      </c>
      <c r="T1462" s="247" t="str">
        <f>RIGHT(Table1[[#This Row],[SECTOR]],3)</f>
        <v>NAP</v>
      </c>
      <c r="U1462" s="247" t="str">
        <f t="shared" si="33"/>
        <v>NAP</v>
      </c>
      <c r="V1462" s="247">
        <f>WEEKDAY(Table1[[#This Row],[FLIGHT_DATE]],2)</f>
        <v>5</v>
      </c>
      <c r="W1462" s="247">
        <f>Table1[[#This Row],[FLIGHT_DATE]]-Table1[[#This Row],[DATE_BOOKED]]</f>
        <v>35</v>
      </c>
    </row>
    <row r="1463" spans="1:23" x14ac:dyDescent="0.25">
      <c r="A1463" s="246">
        <v>45737</v>
      </c>
      <c r="B1463" s="247" t="s">
        <v>196</v>
      </c>
      <c r="C1463" s="98" t="s">
        <v>153</v>
      </c>
      <c r="D1463" s="98" t="s">
        <v>428</v>
      </c>
      <c r="E1463" s="247" t="s">
        <v>512</v>
      </c>
      <c r="F1463" s="247" t="s">
        <v>47</v>
      </c>
      <c r="G1463" s="247" t="s">
        <v>7</v>
      </c>
      <c r="H1463" s="247" t="s">
        <v>376</v>
      </c>
      <c r="I1463" s="248" t="s">
        <v>24</v>
      </c>
      <c r="J1463" s="246">
        <v>45772</v>
      </c>
      <c r="K1463" s="249">
        <v>0</v>
      </c>
      <c r="L1463" s="250">
        <v>0</v>
      </c>
      <c r="M1463" s="251">
        <v>0</v>
      </c>
      <c r="N1463" s="252">
        <v>0</v>
      </c>
      <c r="O1463" s="252">
        <v>0</v>
      </c>
      <c r="P1463" s="253">
        <f>SUM(Table1[[#This Row],[BASE_FARE]:[SURCHARGES]])*Table1[[#This Row],[SEATS_BOOKED]]</f>
        <v>0</v>
      </c>
      <c r="Q1463" s="247" t="s">
        <v>475</v>
      </c>
      <c r="R1463" s="249" t="s">
        <v>475</v>
      </c>
      <c r="S1463" s="247" t="str">
        <f>LEFT(Table1[[#This Row],[SECTOR]],3)</f>
        <v>SSH</v>
      </c>
      <c r="T1463" s="247" t="str">
        <f>RIGHT(Table1[[#This Row],[SECTOR]],3)</f>
        <v>NAP</v>
      </c>
      <c r="U1463" s="247" t="str">
        <f t="shared" si="33"/>
        <v>NAP</v>
      </c>
      <c r="V1463" s="247">
        <f>WEEKDAY(Table1[[#This Row],[FLIGHT_DATE]],2)</f>
        <v>5</v>
      </c>
      <c r="W1463" s="247">
        <f>Table1[[#This Row],[FLIGHT_DATE]]-Table1[[#This Row],[DATE_BOOKED]]</f>
        <v>35</v>
      </c>
    </row>
    <row r="1464" spans="1:23" x14ac:dyDescent="0.25">
      <c r="A1464" s="246">
        <v>45737</v>
      </c>
      <c r="B1464" s="247" t="s">
        <v>196</v>
      </c>
      <c r="C1464" s="98" t="s">
        <v>153</v>
      </c>
      <c r="D1464" s="98" t="s">
        <v>428</v>
      </c>
      <c r="E1464" s="247" t="s">
        <v>512</v>
      </c>
      <c r="F1464" s="247" t="s">
        <v>47</v>
      </c>
      <c r="G1464" s="247" t="s">
        <v>7</v>
      </c>
      <c r="H1464" s="247" t="s">
        <v>376</v>
      </c>
      <c r="I1464" s="248" t="s">
        <v>24</v>
      </c>
      <c r="J1464" s="246">
        <v>45772</v>
      </c>
      <c r="K1464" s="249">
        <v>0</v>
      </c>
      <c r="L1464" s="250">
        <v>0</v>
      </c>
      <c r="M1464" s="251">
        <v>0</v>
      </c>
      <c r="N1464" s="252">
        <v>0</v>
      </c>
      <c r="O1464" s="252">
        <v>0</v>
      </c>
      <c r="P1464" s="253">
        <f>SUM(Table1[[#This Row],[BASE_FARE]:[SURCHARGES]])*Table1[[#This Row],[SEATS_BOOKED]]</f>
        <v>0</v>
      </c>
      <c r="Q1464" s="247" t="s">
        <v>475</v>
      </c>
      <c r="R1464" s="249" t="s">
        <v>475</v>
      </c>
      <c r="S1464" s="247" t="str">
        <f>LEFT(Table1[[#This Row],[SECTOR]],3)</f>
        <v>SSH</v>
      </c>
      <c r="T1464" s="247" t="str">
        <f>RIGHT(Table1[[#This Row],[SECTOR]],3)</f>
        <v>NAP</v>
      </c>
      <c r="U1464" s="247" t="str">
        <f t="shared" si="33"/>
        <v>NAP</v>
      </c>
      <c r="V1464" s="247">
        <f>WEEKDAY(Table1[[#This Row],[FLIGHT_DATE]],2)</f>
        <v>5</v>
      </c>
      <c r="W1464" s="247">
        <f>Table1[[#This Row],[FLIGHT_DATE]]-Table1[[#This Row],[DATE_BOOKED]]</f>
        <v>35</v>
      </c>
    </row>
    <row r="1465" spans="1:23" x14ac:dyDescent="0.25">
      <c r="A1465" s="246">
        <v>45737</v>
      </c>
      <c r="B1465" s="247" t="s">
        <v>196</v>
      </c>
      <c r="C1465" s="98" t="s">
        <v>153</v>
      </c>
      <c r="D1465" s="98" t="s">
        <v>428</v>
      </c>
      <c r="E1465" s="247" t="s">
        <v>603</v>
      </c>
      <c r="F1465" s="247" t="s">
        <v>47</v>
      </c>
      <c r="G1465" s="247" t="s">
        <v>7</v>
      </c>
      <c r="H1465" s="247" t="s">
        <v>208</v>
      </c>
      <c r="I1465" s="143" t="s">
        <v>23</v>
      </c>
      <c r="J1465" s="246">
        <v>45772</v>
      </c>
      <c r="K1465" s="249">
        <v>1</v>
      </c>
      <c r="L1465" s="250">
        <v>1</v>
      </c>
      <c r="M1465" s="251">
        <v>150</v>
      </c>
      <c r="N1465" s="252">
        <v>34.04</v>
      </c>
      <c r="O1465" s="252">
        <v>40</v>
      </c>
      <c r="P1465" s="253">
        <f>SUM(Table1[[#This Row],[BASE_FARE]:[SURCHARGES]])*Table1[[#This Row],[SEATS_BOOKED]]</f>
        <v>224.04</v>
      </c>
      <c r="Q1465" s="247" t="s">
        <v>109</v>
      </c>
      <c r="R1465" s="249" t="s">
        <v>154</v>
      </c>
      <c r="S1465" s="247" t="str">
        <f>LEFT(Table1[[#This Row],[SECTOR]],3)</f>
        <v>NAP</v>
      </c>
      <c r="T1465" s="247" t="str">
        <f>RIGHT(Table1[[#This Row],[SECTOR]],3)</f>
        <v>SSH</v>
      </c>
      <c r="U1465" s="247" t="str">
        <f t="shared" si="33"/>
        <v>NAP</v>
      </c>
      <c r="V1465" s="247">
        <f>WEEKDAY(Table1[[#This Row],[FLIGHT_DATE]],2)</f>
        <v>5</v>
      </c>
      <c r="W1465" s="247">
        <f>Table1[[#This Row],[FLIGHT_DATE]]-Table1[[#This Row],[DATE_BOOKED]]</f>
        <v>35</v>
      </c>
    </row>
    <row r="1466" spans="1:23" x14ac:dyDescent="0.25">
      <c r="A1466" s="246">
        <v>45737</v>
      </c>
      <c r="B1466" s="247" t="s">
        <v>196</v>
      </c>
      <c r="C1466" s="98" t="s">
        <v>153</v>
      </c>
      <c r="D1466" s="98" t="s">
        <v>428</v>
      </c>
      <c r="E1466" s="247" t="s">
        <v>604</v>
      </c>
      <c r="F1466" s="247" t="s">
        <v>47</v>
      </c>
      <c r="G1466" s="247" t="s">
        <v>7</v>
      </c>
      <c r="H1466" s="247" t="s">
        <v>203</v>
      </c>
      <c r="I1466" s="248" t="s">
        <v>23</v>
      </c>
      <c r="J1466" s="246">
        <v>45772</v>
      </c>
      <c r="K1466" s="249">
        <v>1</v>
      </c>
      <c r="L1466" s="250">
        <v>1</v>
      </c>
      <c r="M1466" s="251">
        <v>230</v>
      </c>
      <c r="N1466" s="252">
        <v>34.04</v>
      </c>
      <c r="O1466" s="252">
        <v>40</v>
      </c>
      <c r="P1466" s="253">
        <f>SUM(Table1[[#This Row],[BASE_FARE]:[SURCHARGES]])*Table1[[#This Row],[SEATS_BOOKED]]</f>
        <v>304.04000000000002</v>
      </c>
      <c r="Q1466" s="247" t="s">
        <v>109</v>
      </c>
      <c r="R1466" s="249" t="s">
        <v>154</v>
      </c>
      <c r="S1466" s="247" t="str">
        <f>LEFT(Table1[[#This Row],[SECTOR]],3)</f>
        <v>NAP</v>
      </c>
      <c r="T1466" s="247" t="str">
        <f>RIGHT(Table1[[#This Row],[SECTOR]],3)</f>
        <v>SSH</v>
      </c>
      <c r="U1466" s="247" t="str">
        <f t="shared" si="33"/>
        <v>NAP</v>
      </c>
      <c r="V1466" s="247">
        <f>WEEKDAY(Table1[[#This Row],[FLIGHT_DATE]],2)</f>
        <v>5</v>
      </c>
      <c r="W1466" s="247">
        <f>Table1[[#This Row],[FLIGHT_DATE]]-Table1[[#This Row],[DATE_BOOKED]]</f>
        <v>35</v>
      </c>
    </row>
    <row r="1467" spans="1:23" x14ac:dyDescent="0.25">
      <c r="A1467" s="246">
        <v>45737</v>
      </c>
      <c r="B1467" s="247" t="s">
        <v>196</v>
      </c>
      <c r="C1467" s="98" t="s">
        <v>153</v>
      </c>
      <c r="D1467" s="98" t="s">
        <v>428</v>
      </c>
      <c r="E1467" s="247" t="s">
        <v>605</v>
      </c>
      <c r="F1467" s="247" t="s">
        <v>47</v>
      </c>
      <c r="G1467" s="247" t="s">
        <v>7</v>
      </c>
      <c r="H1467" s="247" t="s">
        <v>347</v>
      </c>
      <c r="I1467" s="248" t="s">
        <v>24</v>
      </c>
      <c r="J1467" s="246">
        <v>45779</v>
      </c>
      <c r="K1467" s="249">
        <v>1</v>
      </c>
      <c r="L1467" s="250">
        <v>1</v>
      </c>
      <c r="M1467" s="251">
        <v>220</v>
      </c>
      <c r="N1467" s="252">
        <v>38.92</v>
      </c>
      <c r="O1467" s="252">
        <v>40</v>
      </c>
      <c r="P1467" s="253">
        <f>SUM(Table1[[#This Row],[BASE_FARE]:[SURCHARGES]])*Table1[[#This Row],[SEATS_BOOKED]]</f>
        <v>298.92</v>
      </c>
      <c r="Q1467" s="247" t="s">
        <v>109</v>
      </c>
      <c r="R1467" s="249" t="s">
        <v>154</v>
      </c>
      <c r="S1467" s="247" t="str">
        <f>LEFT(Table1[[#This Row],[SECTOR]],3)</f>
        <v>SSH</v>
      </c>
      <c r="T1467" s="247" t="str">
        <f>RIGHT(Table1[[#This Row],[SECTOR]],3)</f>
        <v>NAP</v>
      </c>
      <c r="U1467" s="247" t="str">
        <f t="shared" si="33"/>
        <v>NAP</v>
      </c>
      <c r="V1467" s="247">
        <f>WEEKDAY(Table1[[#This Row],[FLIGHT_DATE]],2)</f>
        <v>5</v>
      </c>
      <c r="W1467" s="247">
        <f>Table1[[#This Row],[FLIGHT_DATE]]-Table1[[#This Row],[DATE_BOOKED]]</f>
        <v>42</v>
      </c>
    </row>
    <row r="1468" spans="1:23" x14ac:dyDescent="0.25">
      <c r="A1468" s="246">
        <v>45737</v>
      </c>
      <c r="B1468" s="247" t="s">
        <v>196</v>
      </c>
      <c r="C1468" s="98" t="s">
        <v>153</v>
      </c>
      <c r="D1468" s="98" t="s">
        <v>428</v>
      </c>
      <c r="E1468" s="247" t="s">
        <v>606</v>
      </c>
      <c r="F1468" s="247" t="s">
        <v>47</v>
      </c>
      <c r="G1468" s="247" t="s">
        <v>7</v>
      </c>
      <c r="H1468" s="247" t="s">
        <v>203</v>
      </c>
      <c r="I1468" s="248" t="s">
        <v>23</v>
      </c>
      <c r="J1468" s="246">
        <v>45772</v>
      </c>
      <c r="K1468" s="249">
        <v>1</v>
      </c>
      <c r="L1468" s="250">
        <v>1</v>
      </c>
      <c r="M1468" s="251">
        <v>280</v>
      </c>
      <c r="N1468" s="252">
        <v>34.04</v>
      </c>
      <c r="O1468" s="252">
        <v>40</v>
      </c>
      <c r="P1468" s="253">
        <f>SUM(Table1[[#This Row],[BASE_FARE]:[SURCHARGES]])*Table1[[#This Row],[SEATS_BOOKED]]</f>
        <v>354.04</v>
      </c>
      <c r="Q1468" s="247" t="s">
        <v>109</v>
      </c>
      <c r="R1468" s="249" t="s">
        <v>154</v>
      </c>
      <c r="S1468" s="247" t="str">
        <f>LEFT(Table1[[#This Row],[SECTOR]],3)</f>
        <v>NAP</v>
      </c>
      <c r="T1468" s="247" t="str">
        <f>RIGHT(Table1[[#This Row],[SECTOR]],3)</f>
        <v>SSH</v>
      </c>
      <c r="U1468" s="247" t="str">
        <f t="shared" si="33"/>
        <v>NAP</v>
      </c>
      <c r="V1468" s="247">
        <f>WEEKDAY(Table1[[#This Row],[FLIGHT_DATE]],2)</f>
        <v>5</v>
      </c>
      <c r="W1468" s="247">
        <f>Table1[[#This Row],[FLIGHT_DATE]]-Table1[[#This Row],[DATE_BOOKED]]</f>
        <v>35</v>
      </c>
    </row>
    <row r="1469" spans="1:23" x14ac:dyDescent="0.25">
      <c r="A1469" s="246">
        <v>45737</v>
      </c>
      <c r="B1469" s="247" t="s">
        <v>196</v>
      </c>
      <c r="C1469" s="98" t="s">
        <v>153</v>
      </c>
      <c r="D1469" s="98" t="s">
        <v>428</v>
      </c>
      <c r="E1469" s="247" t="s">
        <v>607</v>
      </c>
      <c r="F1469" s="247" t="s">
        <v>47</v>
      </c>
      <c r="G1469" s="247" t="s">
        <v>7</v>
      </c>
      <c r="H1469" s="247" t="s">
        <v>376</v>
      </c>
      <c r="I1469" s="248" t="s">
        <v>24</v>
      </c>
      <c r="J1469" s="246">
        <v>45779</v>
      </c>
      <c r="K1469" s="249">
        <v>1</v>
      </c>
      <c r="L1469" s="250">
        <v>1</v>
      </c>
      <c r="M1469" s="251">
        <v>200</v>
      </c>
      <c r="N1469" s="252">
        <v>38.92</v>
      </c>
      <c r="O1469" s="252">
        <v>40</v>
      </c>
      <c r="P1469" s="253">
        <f>SUM(Table1[[#This Row],[BASE_FARE]:[SURCHARGES]])*Table1[[#This Row],[SEATS_BOOKED]]</f>
        <v>278.92</v>
      </c>
      <c r="Q1469" s="247" t="s">
        <v>109</v>
      </c>
      <c r="R1469" s="249" t="s">
        <v>154</v>
      </c>
      <c r="S1469" s="247" t="str">
        <f>LEFT(Table1[[#This Row],[SECTOR]],3)</f>
        <v>SSH</v>
      </c>
      <c r="T1469" s="247" t="str">
        <f>RIGHT(Table1[[#This Row],[SECTOR]],3)</f>
        <v>NAP</v>
      </c>
      <c r="U1469" s="247" t="str">
        <f t="shared" si="33"/>
        <v>NAP</v>
      </c>
      <c r="V1469" s="247">
        <f>WEEKDAY(Table1[[#This Row],[FLIGHT_DATE]],2)</f>
        <v>5</v>
      </c>
      <c r="W1469" s="247">
        <f>Table1[[#This Row],[FLIGHT_DATE]]-Table1[[#This Row],[DATE_BOOKED]]</f>
        <v>42</v>
      </c>
    </row>
    <row r="1470" spans="1:23" x14ac:dyDescent="0.25">
      <c r="A1470" s="246">
        <v>45737</v>
      </c>
      <c r="B1470" s="247" t="s">
        <v>196</v>
      </c>
      <c r="C1470" s="98" t="s">
        <v>153</v>
      </c>
      <c r="D1470" s="98" t="s">
        <v>428</v>
      </c>
      <c r="E1470" s="247" t="s">
        <v>604</v>
      </c>
      <c r="F1470" s="247" t="s">
        <v>47</v>
      </c>
      <c r="G1470" s="247" t="s">
        <v>7</v>
      </c>
      <c r="H1470" s="247" t="s">
        <v>203</v>
      </c>
      <c r="I1470" s="248" t="s">
        <v>23</v>
      </c>
      <c r="J1470" s="246">
        <v>45772</v>
      </c>
      <c r="K1470" s="249">
        <v>1</v>
      </c>
      <c r="L1470" s="250">
        <v>1</v>
      </c>
      <c r="M1470" s="251">
        <v>280</v>
      </c>
      <c r="N1470" s="252">
        <v>34.04</v>
      </c>
      <c r="O1470" s="252">
        <v>40</v>
      </c>
      <c r="P1470" s="253">
        <f>SUM(Table1[[#This Row],[BASE_FARE]:[SURCHARGES]])*Table1[[#This Row],[SEATS_BOOKED]]</f>
        <v>354.04</v>
      </c>
      <c r="Q1470" s="247" t="s">
        <v>109</v>
      </c>
      <c r="R1470" s="249" t="s">
        <v>154</v>
      </c>
      <c r="S1470" s="247" t="str">
        <f>LEFT(Table1[[#This Row],[SECTOR]],3)</f>
        <v>NAP</v>
      </c>
      <c r="T1470" s="247" t="str">
        <f>RIGHT(Table1[[#This Row],[SECTOR]],3)</f>
        <v>SSH</v>
      </c>
      <c r="U1470" s="247" t="str">
        <f t="shared" si="33"/>
        <v>NAP</v>
      </c>
      <c r="V1470" s="247">
        <f>WEEKDAY(Table1[[#This Row],[FLIGHT_DATE]],2)</f>
        <v>5</v>
      </c>
      <c r="W1470" s="247">
        <f>Table1[[#This Row],[FLIGHT_DATE]]-Table1[[#This Row],[DATE_BOOKED]]</f>
        <v>35</v>
      </c>
    </row>
    <row r="1471" spans="1:23" x14ac:dyDescent="0.25">
      <c r="A1471" s="246">
        <v>45737</v>
      </c>
      <c r="B1471" s="247" t="s">
        <v>196</v>
      </c>
      <c r="C1471" s="98" t="s">
        <v>153</v>
      </c>
      <c r="D1471" s="98" t="s">
        <v>428</v>
      </c>
      <c r="E1471" s="247" t="s">
        <v>605</v>
      </c>
      <c r="F1471" s="247" t="s">
        <v>47</v>
      </c>
      <c r="G1471" s="247" t="s">
        <v>7</v>
      </c>
      <c r="H1471" s="247" t="s">
        <v>347</v>
      </c>
      <c r="I1471" s="248" t="s">
        <v>24</v>
      </c>
      <c r="J1471" s="246">
        <v>45779</v>
      </c>
      <c r="K1471" s="249">
        <v>1</v>
      </c>
      <c r="L1471" s="250">
        <v>1</v>
      </c>
      <c r="M1471" s="251">
        <v>270</v>
      </c>
      <c r="N1471" s="252">
        <v>38.92</v>
      </c>
      <c r="O1471" s="252">
        <v>40</v>
      </c>
      <c r="P1471" s="253">
        <f>SUM(Table1[[#This Row],[BASE_FARE]:[SURCHARGES]])*Table1[[#This Row],[SEATS_BOOKED]]</f>
        <v>348.92</v>
      </c>
      <c r="Q1471" s="247" t="s">
        <v>109</v>
      </c>
      <c r="R1471" s="249" t="s">
        <v>154</v>
      </c>
      <c r="S1471" s="247" t="str">
        <f>LEFT(Table1[[#This Row],[SECTOR]],3)</f>
        <v>SSH</v>
      </c>
      <c r="T1471" s="247" t="str">
        <f>RIGHT(Table1[[#This Row],[SECTOR]],3)</f>
        <v>NAP</v>
      </c>
      <c r="U1471" s="247" t="str">
        <f t="shared" si="33"/>
        <v>NAP</v>
      </c>
      <c r="V1471" s="247">
        <f>WEEKDAY(Table1[[#This Row],[FLIGHT_DATE]],2)</f>
        <v>5</v>
      </c>
      <c r="W1471" s="247">
        <f>Table1[[#This Row],[FLIGHT_DATE]]-Table1[[#This Row],[DATE_BOOKED]]</f>
        <v>42</v>
      </c>
    </row>
    <row r="1472" spans="1:23" x14ac:dyDescent="0.25">
      <c r="A1472" s="246">
        <v>45737</v>
      </c>
      <c r="B1472" s="247" t="s">
        <v>196</v>
      </c>
      <c r="C1472" s="98" t="s">
        <v>153</v>
      </c>
      <c r="D1472" s="98" t="s">
        <v>428</v>
      </c>
      <c r="E1472" s="247" t="s">
        <v>608</v>
      </c>
      <c r="F1472" s="247" t="s">
        <v>47</v>
      </c>
      <c r="G1472" s="247" t="s">
        <v>7</v>
      </c>
      <c r="H1472" s="247" t="s">
        <v>286</v>
      </c>
      <c r="I1472" s="248" t="s">
        <v>299</v>
      </c>
      <c r="J1472" s="246">
        <v>45779</v>
      </c>
      <c r="K1472" s="249">
        <v>1</v>
      </c>
      <c r="L1472" s="250">
        <v>1</v>
      </c>
      <c r="M1472" s="251">
        <v>300</v>
      </c>
      <c r="N1472" s="252">
        <v>38.99</v>
      </c>
      <c r="O1472" s="252">
        <v>40</v>
      </c>
      <c r="P1472" s="253">
        <f>SUM(Table1[[#This Row],[BASE_FARE]:[SURCHARGES]])*Table1[[#This Row],[SEATS_BOOKED]]</f>
        <v>378.99</v>
      </c>
      <c r="Q1472" s="247" t="s">
        <v>109</v>
      </c>
      <c r="R1472" s="249" t="s">
        <v>154</v>
      </c>
      <c r="S1472" s="247" t="str">
        <f>LEFT(Table1[[#This Row],[SECTOR]],3)</f>
        <v>SSH</v>
      </c>
      <c r="T1472" s="247" t="str">
        <f>RIGHT(Table1[[#This Row],[SECTOR]],3)</f>
        <v>MXP</v>
      </c>
      <c r="U1472" s="247" t="str">
        <f t="shared" si="33"/>
        <v>MXP</v>
      </c>
      <c r="V1472" s="247">
        <f>WEEKDAY(Table1[[#This Row],[FLIGHT_DATE]],2)</f>
        <v>5</v>
      </c>
      <c r="W1472" s="247">
        <f>Table1[[#This Row],[FLIGHT_DATE]]-Table1[[#This Row],[DATE_BOOKED]]</f>
        <v>42</v>
      </c>
    </row>
    <row r="1473" spans="1:23" x14ac:dyDescent="0.25">
      <c r="A1473" s="246">
        <v>45737</v>
      </c>
      <c r="B1473" s="247" t="s">
        <v>196</v>
      </c>
      <c r="C1473" s="98" t="s">
        <v>153</v>
      </c>
      <c r="D1473" s="98" t="s">
        <v>428</v>
      </c>
      <c r="E1473" s="247" t="s">
        <v>608</v>
      </c>
      <c r="F1473" s="247" t="s">
        <v>47</v>
      </c>
      <c r="G1473" s="247" t="s">
        <v>7</v>
      </c>
      <c r="H1473" s="247" t="s">
        <v>286</v>
      </c>
      <c r="I1473" s="248" t="s">
        <v>299</v>
      </c>
      <c r="J1473" s="246">
        <v>45779</v>
      </c>
      <c r="K1473" s="249">
        <v>1</v>
      </c>
      <c r="L1473" s="250">
        <v>1</v>
      </c>
      <c r="M1473" s="251">
        <v>225</v>
      </c>
      <c r="N1473" s="252">
        <v>38.99</v>
      </c>
      <c r="O1473" s="252">
        <v>40</v>
      </c>
      <c r="P1473" s="253">
        <f>SUM(Table1[[#This Row],[BASE_FARE]:[SURCHARGES]])*Table1[[#This Row],[SEATS_BOOKED]]</f>
        <v>303.99</v>
      </c>
      <c r="Q1473" s="247" t="s">
        <v>109</v>
      </c>
      <c r="R1473" s="249" t="s">
        <v>154</v>
      </c>
      <c r="S1473" s="247" t="str">
        <f>LEFT(Table1[[#This Row],[SECTOR]],3)</f>
        <v>SSH</v>
      </c>
      <c r="T1473" s="247" t="str">
        <f>RIGHT(Table1[[#This Row],[SECTOR]],3)</f>
        <v>MXP</v>
      </c>
      <c r="U1473" s="247" t="str">
        <f t="shared" si="33"/>
        <v>MXP</v>
      </c>
      <c r="V1473" s="247">
        <f>WEEKDAY(Table1[[#This Row],[FLIGHT_DATE]],2)</f>
        <v>5</v>
      </c>
      <c r="W1473" s="247">
        <f>Table1[[#This Row],[FLIGHT_DATE]]-Table1[[#This Row],[DATE_BOOKED]]</f>
        <v>42</v>
      </c>
    </row>
    <row r="1474" spans="1:23" x14ac:dyDescent="0.25">
      <c r="A1474" s="246">
        <v>45737</v>
      </c>
      <c r="B1474" s="247" t="s">
        <v>196</v>
      </c>
      <c r="C1474" s="98" t="s">
        <v>153</v>
      </c>
      <c r="D1474" s="98" t="s">
        <v>428</v>
      </c>
      <c r="E1474" s="247" t="s">
        <v>608</v>
      </c>
      <c r="F1474" s="247" t="s">
        <v>47</v>
      </c>
      <c r="G1474" s="247" t="s">
        <v>7</v>
      </c>
      <c r="H1474" s="247" t="s">
        <v>286</v>
      </c>
      <c r="I1474" s="248" t="s">
        <v>299</v>
      </c>
      <c r="J1474" s="246">
        <v>45779</v>
      </c>
      <c r="K1474" s="249">
        <v>1</v>
      </c>
      <c r="L1474" s="250">
        <v>1</v>
      </c>
      <c r="M1474" s="251">
        <v>300</v>
      </c>
      <c r="N1474" s="252">
        <v>38.99</v>
      </c>
      <c r="O1474" s="252">
        <v>40</v>
      </c>
      <c r="P1474" s="253">
        <f>SUM(Table1[[#This Row],[BASE_FARE]:[SURCHARGES]])*Table1[[#This Row],[SEATS_BOOKED]]</f>
        <v>378.99</v>
      </c>
      <c r="Q1474" s="247" t="s">
        <v>109</v>
      </c>
      <c r="R1474" s="249" t="s">
        <v>154</v>
      </c>
      <c r="S1474" s="247" t="str">
        <f>LEFT(Table1[[#This Row],[SECTOR]],3)</f>
        <v>SSH</v>
      </c>
      <c r="T1474" s="247" t="str">
        <f>RIGHT(Table1[[#This Row],[SECTOR]],3)</f>
        <v>MXP</v>
      </c>
      <c r="U1474" s="247" t="str">
        <f t="shared" si="33"/>
        <v>MXP</v>
      </c>
      <c r="V1474" s="247">
        <f>WEEKDAY(Table1[[#This Row],[FLIGHT_DATE]],2)</f>
        <v>5</v>
      </c>
      <c r="W1474" s="247">
        <f>Table1[[#This Row],[FLIGHT_DATE]]-Table1[[#This Row],[DATE_BOOKED]]</f>
        <v>42</v>
      </c>
    </row>
    <row r="1475" spans="1:23" x14ac:dyDescent="0.25">
      <c r="A1475" s="246">
        <v>45737</v>
      </c>
      <c r="B1475" s="247" t="s">
        <v>196</v>
      </c>
      <c r="C1475" s="98" t="s">
        <v>153</v>
      </c>
      <c r="D1475" s="98" t="s">
        <v>428</v>
      </c>
      <c r="E1475" s="247" t="s">
        <v>603</v>
      </c>
      <c r="F1475" s="247" t="s">
        <v>47</v>
      </c>
      <c r="G1475" s="247" t="s">
        <v>7</v>
      </c>
      <c r="H1475" s="247" t="s">
        <v>208</v>
      </c>
      <c r="I1475" s="143" t="s">
        <v>23</v>
      </c>
      <c r="J1475" s="246">
        <v>45772</v>
      </c>
      <c r="K1475" s="249">
        <v>1</v>
      </c>
      <c r="L1475" s="250">
        <v>1</v>
      </c>
      <c r="M1475" s="251">
        <v>150</v>
      </c>
      <c r="N1475" s="252">
        <v>34.04</v>
      </c>
      <c r="O1475" s="252">
        <v>40</v>
      </c>
      <c r="P1475" s="253">
        <f>SUM(Table1[[#This Row],[BASE_FARE]:[SURCHARGES]])*Table1[[#This Row],[SEATS_BOOKED]]</f>
        <v>224.04</v>
      </c>
      <c r="Q1475" s="247" t="s">
        <v>109</v>
      </c>
      <c r="R1475" s="249" t="s">
        <v>154</v>
      </c>
      <c r="S1475" s="247" t="str">
        <f>LEFT(Table1[[#This Row],[SECTOR]],3)</f>
        <v>NAP</v>
      </c>
      <c r="T1475" s="247" t="str">
        <f>RIGHT(Table1[[#This Row],[SECTOR]],3)</f>
        <v>SSH</v>
      </c>
      <c r="U1475" s="247" t="str">
        <f t="shared" si="33"/>
        <v>NAP</v>
      </c>
      <c r="V1475" s="247">
        <f>WEEKDAY(Table1[[#This Row],[FLIGHT_DATE]],2)</f>
        <v>5</v>
      </c>
      <c r="W1475" s="247">
        <f>Table1[[#This Row],[FLIGHT_DATE]]-Table1[[#This Row],[DATE_BOOKED]]</f>
        <v>35</v>
      </c>
    </row>
    <row r="1476" spans="1:23" x14ac:dyDescent="0.25">
      <c r="A1476" s="246">
        <v>45737</v>
      </c>
      <c r="B1476" s="247" t="s">
        <v>196</v>
      </c>
      <c r="C1476" s="98" t="s">
        <v>153</v>
      </c>
      <c r="D1476" s="98" t="s">
        <v>428</v>
      </c>
      <c r="E1476" s="247" t="s">
        <v>606</v>
      </c>
      <c r="F1476" s="247" t="s">
        <v>47</v>
      </c>
      <c r="G1476" s="247" t="s">
        <v>7</v>
      </c>
      <c r="H1476" s="247" t="s">
        <v>203</v>
      </c>
      <c r="I1476" s="248" t="s">
        <v>23</v>
      </c>
      <c r="J1476" s="246">
        <v>45772</v>
      </c>
      <c r="K1476" s="249">
        <v>1</v>
      </c>
      <c r="L1476" s="250">
        <v>1</v>
      </c>
      <c r="M1476" s="251">
        <v>200</v>
      </c>
      <c r="N1476" s="252">
        <v>34.04</v>
      </c>
      <c r="O1476" s="252">
        <v>40</v>
      </c>
      <c r="P1476" s="253">
        <f>SUM(Table1[[#This Row],[BASE_FARE]:[SURCHARGES]])*Table1[[#This Row],[SEATS_BOOKED]]</f>
        <v>274.03999999999996</v>
      </c>
      <c r="Q1476" s="247" t="s">
        <v>109</v>
      </c>
      <c r="R1476" s="249" t="s">
        <v>154</v>
      </c>
      <c r="S1476" s="247" t="str">
        <f>LEFT(Table1[[#This Row],[SECTOR]],3)</f>
        <v>NAP</v>
      </c>
      <c r="T1476" s="247" t="str">
        <f>RIGHT(Table1[[#This Row],[SECTOR]],3)</f>
        <v>SSH</v>
      </c>
      <c r="U1476" s="247" t="str">
        <f t="shared" si="33"/>
        <v>NAP</v>
      </c>
      <c r="V1476" s="247">
        <f>WEEKDAY(Table1[[#This Row],[FLIGHT_DATE]],2)</f>
        <v>5</v>
      </c>
      <c r="W1476" s="247">
        <f>Table1[[#This Row],[FLIGHT_DATE]]-Table1[[#This Row],[DATE_BOOKED]]</f>
        <v>35</v>
      </c>
    </row>
    <row r="1477" spans="1:23" x14ac:dyDescent="0.25">
      <c r="A1477" s="246">
        <v>45737</v>
      </c>
      <c r="B1477" s="247" t="s">
        <v>196</v>
      </c>
      <c r="C1477" s="98" t="s">
        <v>153</v>
      </c>
      <c r="D1477" s="98" t="s">
        <v>428</v>
      </c>
      <c r="E1477" s="247" t="s">
        <v>607</v>
      </c>
      <c r="F1477" s="247" t="s">
        <v>47</v>
      </c>
      <c r="G1477" s="247" t="s">
        <v>7</v>
      </c>
      <c r="H1477" s="247" t="s">
        <v>376</v>
      </c>
      <c r="I1477" s="248" t="s">
        <v>24</v>
      </c>
      <c r="J1477" s="246">
        <v>45779</v>
      </c>
      <c r="K1477" s="249">
        <v>1</v>
      </c>
      <c r="L1477" s="250">
        <v>1</v>
      </c>
      <c r="M1477" s="251">
        <v>200</v>
      </c>
      <c r="N1477" s="252">
        <v>38.92</v>
      </c>
      <c r="O1477" s="252">
        <v>40</v>
      </c>
      <c r="P1477" s="253">
        <f>SUM(Table1[[#This Row],[BASE_FARE]:[SURCHARGES]])*Table1[[#This Row],[SEATS_BOOKED]]</f>
        <v>278.92</v>
      </c>
      <c r="Q1477" s="247" t="s">
        <v>109</v>
      </c>
      <c r="R1477" s="249" t="s">
        <v>154</v>
      </c>
      <c r="S1477" s="247" t="str">
        <f>LEFT(Table1[[#This Row],[SECTOR]],3)</f>
        <v>SSH</v>
      </c>
      <c r="T1477" s="247" t="str">
        <f>RIGHT(Table1[[#This Row],[SECTOR]],3)</f>
        <v>NAP</v>
      </c>
      <c r="U1477" s="247" t="str">
        <f t="shared" si="33"/>
        <v>NAP</v>
      </c>
      <c r="V1477" s="247">
        <f>WEEKDAY(Table1[[#This Row],[FLIGHT_DATE]],2)</f>
        <v>5</v>
      </c>
      <c r="W1477" s="247">
        <f>Table1[[#This Row],[FLIGHT_DATE]]-Table1[[#This Row],[DATE_BOOKED]]</f>
        <v>42</v>
      </c>
    </row>
    <row r="1478" spans="1:23" x14ac:dyDescent="0.25">
      <c r="A1478" s="246">
        <v>45737</v>
      </c>
      <c r="B1478" s="247" t="s">
        <v>196</v>
      </c>
      <c r="C1478" s="98" t="s">
        <v>153</v>
      </c>
      <c r="D1478" s="98" t="s">
        <v>428</v>
      </c>
      <c r="E1478" s="247" t="s">
        <v>606</v>
      </c>
      <c r="F1478" s="247" t="s">
        <v>47</v>
      </c>
      <c r="G1478" s="247" t="s">
        <v>7</v>
      </c>
      <c r="H1478" s="247" t="s">
        <v>203</v>
      </c>
      <c r="I1478" s="248" t="s">
        <v>23</v>
      </c>
      <c r="J1478" s="246">
        <v>45772</v>
      </c>
      <c r="K1478" s="249">
        <v>1</v>
      </c>
      <c r="L1478" s="250">
        <v>1</v>
      </c>
      <c r="M1478" s="251">
        <v>200</v>
      </c>
      <c r="N1478" s="252">
        <v>34.04</v>
      </c>
      <c r="O1478" s="252">
        <v>40</v>
      </c>
      <c r="P1478" s="253">
        <f>SUM(Table1[[#This Row],[BASE_FARE]:[SURCHARGES]])*Table1[[#This Row],[SEATS_BOOKED]]</f>
        <v>274.03999999999996</v>
      </c>
      <c r="Q1478" s="247" t="s">
        <v>109</v>
      </c>
      <c r="R1478" s="249" t="s">
        <v>154</v>
      </c>
      <c r="S1478" s="247" t="str">
        <f>LEFT(Table1[[#This Row],[SECTOR]],3)</f>
        <v>NAP</v>
      </c>
      <c r="T1478" s="247" t="str">
        <f>RIGHT(Table1[[#This Row],[SECTOR]],3)</f>
        <v>SSH</v>
      </c>
      <c r="U1478" s="247" t="str">
        <f t="shared" si="33"/>
        <v>NAP</v>
      </c>
      <c r="V1478" s="247">
        <f>WEEKDAY(Table1[[#This Row],[FLIGHT_DATE]],2)</f>
        <v>5</v>
      </c>
      <c r="W1478" s="247">
        <f>Table1[[#This Row],[FLIGHT_DATE]]-Table1[[#This Row],[DATE_BOOKED]]</f>
        <v>35</v>
      </c>
    </row>
    <row r="1479" spans="1:23" x14ac:dyDescent="0.25">
      <c r="A1479" s="246">
        <v>45737</v>
      </c>
      <c r="B1479" s="247" t="s">
        <v>196</v>
      </c>
      <c r="C1479" s="98" t="s">
        <v>153</v>
      </c>
      <c r="D1479" s="98" t="s">
        <v>428</v>
      </c>
      <c r="E1479" s="247" t="s">
        <v>607</v>
      </c>
      <c r="F1479" s="247" t="s">
        <v>47</v>
      </c>
      <c r="G1479" s="247" t="s">
        <v>7</v>
      </c>
      <c r="H1479" s="247" t="s">
        <v>376</v>
      </c>
      <c r="I1479" s="248" t="s">
        <v>24</v>
      </c>
      <c r="J1479" s="246">
        <v>45779</v>
      </c>
      <c r="K1479" s="249">
        <v>1</v>
      </c>
      <c r="L1479" s="250">
        <v>1</v>
      </c>
      <c r="M1479" s="251">
        <v>200</v>
      </c>
      <c r="N1479" s="252">
        <v>38.92</v>
      </c>
      <c r="O1479" s="252">
        <v>40</v>
      </c>
      <c r="P1479" s="253">
        <f>SUM(Table1[[#This Row],[BASE_FARE]:[SURCHARGES]])*Table1[[#This Row],[SEATS_BOOKED]]</f>
        <v>278.92</v>
      </c>
      <c r="Q1479" s="247" t="s">
        <v>109</v>
      </c>
      <c r="R1479" s="249" t="s">
        <v>154</v>
      </c>
      <c r="S1479" s="247" t="str">
        <f>LEFT(Table1[[#This Row],[SECTOR]],3)</f>
        <v>SSH</v>
      </c>
      <c r="T1479" s="247" t="str">
        <f>RIGHT(Table1[[#This Row],[SECTOR]],3)</f>
        <v>NAP</v>
      </c>
      <c r="U1479" s="247" t="str">
        <f t="shared" si="33"/>
        <v>NAP</v>
      </c>
      <c r="V1479" s="247">
        <f>WEEKDAY(Table1[[#This Row],[FLIGHT_DATE]],2)</f>
        <v>5</v>
      </c>
      <c r="W1479" s="247">
        <f>Table1[[#This Row],[FLIGHT_DATE]]-Table1[[#This Row],[DATE_BOOKED]]</f>
        <v>42</v>
      </c>
    </row>
    <row r="1480" spans="1:23" x14ac:dyDescent="0.25">
      <c r="A1480" s="246">
        <v>45740</v>
      </c>
      <c r="B1480" s="247" t="s">
        <v>152</v>
      </c>
      <c r="C1480" s="98" t="s">
        <v>153</v>
      </c>
      <c r="D1480" s="98"/>
      <c r="E1480" s="247"/>
      <c r="F1480" s="247" t="s">
        <v>47</v>
      </c>
      <c r="G1480" s="247" t="s">
        <v>7</v>
      </c>
      <c r="H1480" s="247" t="s">
        <v>295</v>
      </c>
      <c r="I1480" s="248" t="s">
        <v>294</v>
      </c>
      <c r="J1480" s="246">
        <v>45885</v>
      </c>
      <c r="K1480" s="249">
        <v>2</v>
      </c>
      <c r="L1480" s="250">
        <v>2</v>
      </c>
      <c r="M1480" s="251">
        <v>240</v>
      </c>
      <c r="N1480" s="252">
        <v>0</v>
      </c>
      <c r="O1480" s="252">
        <v>0</v>
      </c>
      <c r="P1480" s="253">
        <f>SUM(Table1[[#This Row],[BASE_FARE]:[SURCHARGES]])*Table1[[#This Row],[SEATS_BOOKED]]</f>
        <v>480</v>
      </c>
      <c r="Q1480" s="247" t="s">
        <v>109</v>
      </c>
      <c r="R1480" s="249" t="s">
        <v>154</v>
      </c>
      <c r="S1480" s="247" t="str">
        <f>LEFT(Table1[[#This Row],[SECTOR]],3)</f>
        <v>SSH</v>
      </c>
      <c r="T1480" s="247" t="str">
        <f>RIGHT(Table1[[#This Row],[SECTOR]],3)</f>
        <v>BRI</v>
      </c>
      <c r="U1480" s="247" t="str">
        <f t="shared" si="33"/>
        <v>BRI</v>
      </c>
      <c r="V1480" s="247">
        <f>WEEKDAY(Table1[[#This Row],[FLIGHT_DATE]],2)</f>
        <v>6</v>
      </c>
      <c r="W1480" s="247">
        <f>Table1[[#This Row],[FLIGHT_DATE]]-Table1[[#This Row],[DATE_BOOKED]]</f>
        <v>145</v>
      </c>
    </row>
    <row r="1481" spans="1:23" x14ac:dyDescent="0.25">
      <c r="A1481" s="246">
        <v>45740</v>
      </c>
      <c r="B1481" s="247" t="s">
        <v>152</v>
      </c>
      <c r="C1481" s="98" t="s">
        <v>153</v>
      </c>
      <c r="D1481" s="98"/>
      <c r="E1481" s="247"/>
      <c r="F1481" s="247" t="s">
        <v>47</v>
      </c>
      <c r="G1481" s="247" t="s">
        <v>7</v>
      </c>
      <c r="H1481" s="247" t="s">
        <v>292</v>
      </c>
      <c r="I1481" s="248" t="s">
        <v>290</v>
      </c>
      <c r="J1481" s="246">
        <v>45878</v>
      </c>
      <c r="K1481" s="249">
        <v>2</v>
      </c>
      <c r="L1481" s="250">
        <v>2</v>
      </c>
      <c r="M1481" s="251">
        <v>240</v>
      </c>
      <c r="N1481" s="252">
        <v>0</v>
      </c>
      <c r="O1481" s="252">
        <v>0</v>
      </c>
      <c r="P1481" s="253">
        <f>SUM(Table1[[#This Row],[BASE_FARE]:[SURCHARGES]])*Table1[[#This Row],[SEATS_BOOKED]]</f>
        <v>480</v>
      </c>
      <c r="Q1481" s="247" t="s">
        <v>109</v>
      </c>
      <c r="R1481" s="249" t="s">
        <v>154</v>
      </c>
      <c r="S1481" s="247" t="str">
        <f>LEFT(Table1[[#This Row],[SECTOR]],3)</f>
        <v>BRI</v>
      </c>
      <c r="T1481" s="247" t="str">
        <f>RIGHT(Table1[[#This Row],[SECTOR]],3)</f>
        <v>SSH</v>
      </c>
      <c r="U1481" s="247" t="str">
        <f t="shared" si="33"/>
        <v>BRI</v>
      </c>
      <c r="V1481" s="247">
        <f>WEEKDAY(Table1[[#This Row],[FLIGHT_DATE]],2)</f>
        <v>6</v>
      </c>
      <c r="W1481" s="247">
        <f>Table1[[#This Row],[FLIGHT_DATE]]-Table1[[#This Row],[DATE_BOOKED]]</f>
        <v>138</v>
      </c>
    </row>
    <row r="1482" spans="1:23" x14ac:dyDescent="0.25">
      <c r="A1482" s="246">
        <v>45740</v>
      </c>
      <c r="B1482" s="247" t="s">
        <v>152</v>
      </c>
      <c r="C1482" s="98" t="s">
        <v>153</v>
      </c>
      <c r="D1482" s="98"/>
      <c r="E1482" s="247"/>
      <c r="F1482" s="247" t="s">
        <v>47</v>
      </c>
      <c r="G1482" s="247" t="s">
        <v>7</v>
      </c>
      <c r="H1482" s="247" t="s">
        <v>337</v>
      </c>
      <c r="I1482" s="248" t="s">
        <v>338</v>
      </c>
      <c r="J1482" s="246">
        <v>45880</v>
      </c>
      <c r="K1482" s="249">
        <v>2</v>
      </c>
      <c r="L1482" s="250">
        <v>2</v>
      </c>
      <c r="M1482" s="251">
        <v>240</v>
      </c>
      <c r="N1482" s="252">
        <v>0</v>
      </c>
      <c r="O1482" s="252">
        <v>0</v>
      </c>
      <c r="P1482" s="253">
        <f>SUM(Table1[[#This Row],[BASE_FARE]:[SURCHARGES]])*Table1[[#This Row],[SEATS_BOOKED]]</f>
        <v>480</v>
      </c>
      <c r="Q1482" s="247" t="s">
        <v>109</v>
      </c>
      <c r="R1482" s="249" t="s">
        <v>154</v>
      </c>
      <c r="S1482" s="247" t="str">
        <f>LEFT(Table1[[#This Row],[SECTOR]],3)</f>
        <v>NAP</v>
      </c>
      <c r="T1482" s="247" t="str">
        <f>RIGHT(Table1[[#This Row],[SECTOR]],3)</f>
        <v>HRG</v>
      </c>
      <c r="U1482" s="247" t="str">
        <f t="shared" si="33"/>
        <v>NAP</v>
      </c>
      <c r="V1482" s="247">
        <f>WEEKDAY(Table1[[#This Row],[FLIGHT_DATE]],2)</f>
        <v>1</v>
      </c>
      <c r="W1482" s="247">
        <f>Table1[[#This Row],[FLIGHT_DATE]]-Table1[[#This Row],[DATE_BOOKED]]</f>
        <v>140</v>
      </c>
    </row>
    <row r="1483" spans="1:23" x14ac:dyDescent="0.25">
      <c r="A1483" s="246">
        <v>45740</v>
      </c>
      <c r="B1483" s="247" t="s">
        <v>152</v>
      </c>
      <c r="C1483" s="98" t="s">
        <v>153</v>
      </c>
      <c r="D1483" s="98"/>
      <c r="E1483" s="247"/>
      <c r="F1483" s="247" t="s">
        <v>47</v>
      </c>
      <c r="G1483" s="247" t="s">
        <v>7</v>
      </c>
      <c r="H1483" s="247" t="s">
        <v>339</v>
      </c>
      <c r="I1483" s="248" t="s">
        <v>340</v>
      </c>
      <c r="J1483" s="246">
        <v>45894</v>
      </c>
      <c r="K1483" s="249">
        <v>2</v>
      </c>
      <c r="L1483" s="250">
        <v>2</v>
      </c>
      <c r="M1483" s="251">
        <v>240</v>
      </c>
      <c r="N1483" s="252">
        <v>0</v>
      </c>
      <c r="O1483" s="252">
        <v>0</v>
      </c>
      <c r="P1483" s="253">
        <f>SUM(Table1[[#This Row],[BASE_FARE]:[SURCHARGES]])*Table1[[#This Row],[SEATS_BOOKED]]</f>
        <v>480</v>
      </c>
      <c r="Q1483" s="247" t="s">
        <v>109</v>
      </c>
      <c r="R1483" s="249" t="s">
        <v>154</v>
      </c>
      <c r="S1483" s="247" t="str">
        <f>LEFT(Table1[[#This Row],[SECTOR]],3)</f>
        <v>HRG</v>
      </c>
      <c r="T1483" s="247" t="str">
        <f>RIGHT(Table1[[#This Row],[SECTOR]],3)</f>
        <v>NAP</v>
      </c>
      <c r="U1483" s="247" t="str">
        <f t="shared" si="33"/>
        <v>NAP</v>
      </c>
      <c r="V1483" s="247">
        <f>WEEKDAY(Table1[[#This Row],[FLIGHT_DATE]],2)</f>
        <v>1</v>
      </c>
      <c r="W1483" s="247">
        <f>Table1[[#This Row],[FLIGHT_DATE]]-Table1[[#This Row],[DATE_BOOKED]]</f>
        <v>154</v>
      </c>
    </row>
    <row r="1484" spans="1:23" x14ac:dyDescent="0.25">
      <c r="A1484" s="246">
        <v>45740</v>
      </c>
      <c r="B1484" s="247" t="s">
        <v>152</v>
      </c>
      <c r="C1484" s="98" t="s">
        <v>153</v>
      </c>
      <c r="D1484" s="98"/>
      <c r="E1484" s="247"/>
      <c r="F1484" s="247" t="s">
        <v>47</v>
      </c>
      <c r="G1484" s="247" t="s">
        <v>7</v>
      </c>
      <c r="H1484" s="247" t="s">
        <v>284</v>
      </c>
      <c r="I1484" s="248" t="s">
        <v>481</v>
      </c>
      <c r="J1484" s="246">
        <v>45877</v>
      </c>
      <c r="K1484" s="249">
        <v>1</v>
      </c>
      <c r="L1484" s="250">
        <v>1</v>
      </c>
      <c r="M1484" s="251">
        <v>250</v>
      </c>
      <c r="N1484" s="252">
        <v>0</v>
      </c>
      <c r="O1484" s="252">
        <v>0</v>
      </c>
      <c r="P1484" s="253">
        <f>SUM(Table1[[#This Row],[BASE_FARE]:[SURCHARGES]])*Table1[[#This Row],[SEATS_BOOKED]]</f>
        <v>250</v>
      </c>
      <c r="Q1484" s="247" t="s">
        <v>109</v>
      </c>
      <c r="R1484" s="249" t="s">
        <v>154</v>
      </c>
      <c r="S1484" s="247" t="str">
        <f>LEFT(Table1[[#This Row],[SECTOR]],3)</f>
        <v>FCO</v>
      </c>
      <c r="T1484" s="247" t="str">
        <f>RIGHT(Table1[[#This Row],[SECTOR]],3)</f>
        <v>SSH</v>
      </c>
      <c r="U1484" s="247" t="str">
        <f t="shared" si="33"/>
        <v>FCO</v>
      </c>
      <c r="V1484" s="247">
        <f>WEEKDAY(Table1[[#This Row],[FLIGHT_DATE]],2)</f>
        <v>5</v>
      </c>
      <c r="W1484" s="247">
        <f>Table1[[#This Row],[FLIGHT_DATE]]-Table1[[#This Row],[DATE_BOOKED]]</f>
        <v>137</v>
      </c>
    </row>
    <row r="1485" spans="1:23" x14ac:dyDescent="0.25">
      <c r="A1485" s="246">
        <v>45740</v>
      </c>
      <c r="B1485" s="247" t="s">
        <v>609</v>
      </c>
      <c r="C1485" s="98" t="s">
        <v>108</v>
      </c>
      <c r="D1485" s="98"/>
      <c r="E1485" s="247"/>
      <c r="F1485" s="247" t="s">
        <v>45</v>
      </c>
      <c r="G1485" s="247" t="s">
        <v>7</v>
      </c>
      <c r="H1485" s="247" t="s">
        <v>1737</v>
      </c>
      <c r="I1485" s="248" t="s">
        <v>23</v>
      </c>
      <c r="J1485" s="246">
        <v>45866</v>
      </c>
      <c r="K1485" s="249">
        <v>10</v>
      </c>
      <c r="L1485" s="250">
        <v>10</v>
      </c>
      <c r="M1485" s="251">
        <v>235</v>
      </c>
      <c r="N1485" s="252">
        <v>0</v>
      </c>
      <c r="O1485" s="252">
        <v>0</v>
      </c>
      <c r="P1485" s="253">
        <f>SUM(Table1[[#This Row],[BASE_FARE]:[SURCHARGES]])*Table1[[#This Row],[SEATS_BOOKED]]</f>
        <v>2350</v>
      </c>
      <c r="Q1485" s="247" t="s">
        <v>109</v>
      </c>
      <c r="R1485" s="249" t="s">
        <v>198</v>
      </c>
      <c r="S1485" s="247" t="str">
        <f>LEFT(Table1[[#This Row],[SECTOR]],3)</f>
        <v>NAP</v>
      </c>
      <c r="T1485" s="247" t="str">
        <f>RIGHT(Table1[[#This Row],[SECTOR]],3)</f>
        <v>SSH</v>
      </c>
      <c r="U1485" s="247" t="str">
        <f t="shared" si="33"/>
        <v>NAP</v>
      </c>
      <c r="V1485" s="247">
        <f>WEEKDAY(Table1[[#This Row],[FLIGHT_DATE]],2)</f>
        <v>1</v>
      </c>
      <c r="W1485" s="247">
        <f>Table1[[#This Row],[FLIGHT_DATE]]-Table1[[#This Row],[DATE_BOOKED]]</f>
        <v>126</v>
      </c>
    </row>
    <row r="1486" spans="1:23" x14ac:dyDescent="0.25">
      <c r="A1486" s="246">
        <v>45740</v>
      </c>
      <c r="B1486" s="247" t="s">
        <v>609</v>
      </c>
      <c r="C1486" s="98" t="s">
        <v>108</v>
      </c>
      <c r="D1486" s="98"/>
      <c r="E1486" s="247"/>
      <c r="F1486" s="247" t="s">
        <v>45</v>
      </c>
      <c r="G1486" s="247" t="s">
        <v>7</v>
      </c>
      <c r="H1486" s="247" t="s">
        <v>1737</v>
      </c>
      <c r="I1486" s="248" t="s">
        <v>23</v>
      </c>
      <c r="J1486" s="246">
        <v>45873</v>
      </c>
      <c r="K1486" s="249">
        <v>10</v>
      </c>
      <c r="L1486" s="250">
        <v>10</v>
      </c>
      <c r="M1486" s="251">
        <v>235</v>
      </c>
      <c r="N1486" s="252">
        <v>0</v>
      </c>
      <c r="O1486" s="252">
        <v>0</v>
      </c>
      <c r="P1486" s="253">
        <f>SUM(Table1[[#This Row],[BASE_FARE]:[SURCHARGES]])*Table1[[#This Row],[SEATS_BOOKED]]</f>
        <v>2350</v>
      </c>
      <c r="Q1486" s="247" t="s">
        <v>109</v>
      </c>
      <c r="R1486" s="249" t="s">
        <v>198</v>
      </c>
      <c r="S1486" s="247" t="str">
        <f>LEFT(Table1[[#This Row],[SECTOR]],3)</f>
        <v>NAP</v>
      </c>
      <c r="T1486" s="247" t="str">
        <f>RIGHT(Table1[[#This Row],[SECTOR]],3)</f>
        <v>SSH</v>
      </c>
      <c r="U1486" s="247" t="str">
        <f t="shared" si="33"/>
        <v>NAP</v>
      </c>
      <c r="V1486" s="247">
        <f>WEEKDAY(Table1[[#This Row],[FLIGHT_DATE]],2)</f>
        <v>1</v>
      </c>
      <c r="W1486" s="247">
        <f>Table1[[#This Row],[FLIGHT_DATE]]-Table1[[#This Row],[DATE_BOOKED]]</f>
        <v>133</v>
      </c>
    </row>
    <row r="1487" spans="1:23" x14ac:dyDescent="0.25">
      <c r="A1487" s="246">
        <v>45740</v>
      </c>
      <c r="B1487" s="247" t="s">
        <v>609</v>
      </c>
      <c r="C1487" s="98" t="s">
        <v>108</v>
      </c>
      <c r="D1487" s="98"/>
      <c r="E1487" s="247"/>
      <c r="F1487" s="247" t="s">
        <v>45</v>
      </c>
      <c r="G1487" s="247" t="s">
        <v>7</v>
      </c>
      <c r="H1487" s="247" t="s">
        <v>1737</v>
      </c>
      <c r="I1487" s="248" t="s">
        <v>23</v>
      </c>
      <c r="J1487" s="246">
        <v>45880</v>
      </c>
      <c r="K1487" s="249">
        <v>10</v>
      </c>
      <c r="L1487" s="250">
        <v>10</v>
      </c>
      <c r="M1487" s="251">
        <v>235</v>
      </c>
      <c r="N1487" s="252">
        <v>0</v>
      </c>
      <c r="O1487" s="252">
        <v>0</v>
      </c>
      <c r="P1487" s="253">
        <f>SUM(Table1[[#This Row],[BASE_FARE]:[SURCHARGES]])*Table1[[#This Row],[SEATS_BOOKED]]</f>
        <v>2350</v>
      </c>
      <c r="Q1487" s="247" t="s">
        <v>109</v>
      </c>
      <c r="R1487" s="249" t="s">
        <v>198</v>
      </c>
      <c r="S1487" s="247" t="str">
        <f>LEFT(Table1[[#This Row],[SECTOR]],3)</f>
        <v>NAP</v>
      </c>
      <c r="T1487" s="247" t="str">
        <f>RIGHT(Table1[[#This Row],[SECTOR]],3)</f>
        <v>SSH</v>
      </c>
      <c r="U1487" s="247" t="str">
        <f t="shared" si="33"/>
        <v>NAP</v>
      </c>
      <c r="V1487" s="247">
        <f>WEEKDAY(Table1[[#This Row],[FLIGHT_DATE]],2)</f>
        <v>1</v>
      </c>
      <c r="W1487" s="247">
        <f>Table1[[#This Row],[FLIGHT_DATE]]-Table1[[#This Row],[DATE_BOOKED]]</f>
        <v>140</v>
      </c>
    </row>
    <row r="1488" spans="1:23" x14ac:dyDescent="0.25">
      <c r="A1488" s="246">
        <v>45740</v>
      </c>
      <c r="B1488" s="247" t="s">
        <v>609</v>
      </c>
      <c r="C1488" s="98" t="s">
        <v>108</v>
      </c>
      <c r="D1488" s="98"/>
      <c r="E1488" s="247"/>
      <c r="F1488" s="247" t="s">
        <v>45</v>
      </c>
      <c r="G1488" s="247" t="s">
        <v>7</v>
      </c>
      <c r="H1488" s="247" t="s">
        <v>1737</v>
      </c>
      <c r="I1488" s="248" t="s">
        <v>23</v>
      </c>
      <c r="J1488" s="246">
        <v>45887</v>
      </c>
      <c r="K1488" s="249">
        <v>10</v>
      </c>
      <c r="L1488" s="250">
        <v>10</v>
      </c>
      <c r="M1488" s="251">
        <v>235</v>
      </c>
      <c r="N1488" s="252">
        <v>0</v>
      </c>
      <c r="O1488" s="252">
        <v>0</v>
      </c>
      <c r="P1488" s="253">
        <f>SUM(Table1[[#This Row],[BASE_FARE]:[SURCHARGES]])*Table1[[#This Row],[SEATS_BOOKED]]</f>
        <v>2350</v>
      </c>
      <c r="Q1488" s="247" t="s">
        <v>109</v>
      </c>
      <c r="R1488" s="249" t="s">
        <v>198</v>
      </c>
      <c r="S1488" s="247" t="str">
        <f>LEFT(Table1[[#This Row],[SECTOR]],3)</f>
        <v>NAP</v>
      </c>
      <c r="T1488" s="247" t="str">
        <f>RIGHT(Table1[[#This Row],[SECTOR]],3)</f>
        <v>SSH</v>
      </c>
      <c r="U1488" s="247" t="str">
        <f t="shared" si="33"/>
        <v>NAP</v>
      </c>
      <c r="V1488" s="247">
        <f>WEEKDAY(Table1[[#This Row],[FLIGHT_DATE]],2)</f>
        <v>1</v>
      </c>
      <c r="W1488" s="247">
        <f>Table1[[#This Row],[FLIGHT_DATE]]-Table1[[#This Row],[DATE_BOOKED]]</f>
        <v>147</v>
      </c>
    </row>
    <row r="1489" spans="1:23" x14ac:dyDescent="0.25">
      <c r="A1489" s="246">
        <v>45740</v>
      </c>
      <c r="B1489" s="247" t="s">
        <v>609</v>
      </c>
      <c r="C1489" s="98" t="s">
        <v>108</v>
      </c>
      <c r="D1489" s="98"/>
      <c r="E1489" s="247"/>
      <c r="F1489" s="247" t="s">
        <v>45</v>
      </c>
      <c r="G1489" s="247" t="s">
        <v>7</v>
      </c>
      <c r="H1489" s="247" t="s">
        <v>1737</v>
      </c>
      <c r="I1489" s="248" t="s">
        <v>23</v>
      </c>
      <c r="J1489" s="246">
        <v>45894</v>
      </c>
      <c r="K1489" s="249">
        <v>10</v>
      </c>
      <c r="L1489" s="250">
        <v>10</v>
      </c>
      <c r="M1489" s="251">
        <v>235</v>
      </c>
      <c r="N1489" s="252">
        <v>0</v>
      </c>
      <c r="O1489" s="252">
        <v>0</v>
      </c>
      <c r="P1489" s="253">
        <f>SUM(Table1[[#This Row],[BASE_FARE]:[SURCHARGES]])*Table1[[#This Row],[SEATS_BOOKED]]</f>
        <v>2350</v>
      </c>
      <c r="Q1489" s="247" t="s">
        <v>109</v>
      </c>
      <c r="R1489" s="249" t="s">
        <v>198</v>
      </c>
      <c r="S1489" s="247" t="str">
        <f>LEFT(Table1[[#This Row],[SECTOR]],3)</f>
        <v>NAP</v>
      </c>
      <c r="T1489" s="247" t="str">
        <f>RIGHT(Table1[[#This Row],[SECTOR]],3)</f>
        <v>SSH</v>
      </c>
      <c r="U1489" s="247" t="str">
        <f t="shared" si="33"/>
        <v>NAP</v>
      </c>
      <c r="V1489" s="247">
        <f>WEEKDAY(Table1[[#This Row],[FLIGHT_DATE]],2)</f>
        <v>1</v>
      </c>
      <c r="W1489" s="247">
        <f>Table1[[#This Row],[FLIGHT_DATE]]-Table1[[#This Row],[DATE_BOOKED]]</f>
        <v>154</v>
      </c>
    </row>
    <row r="1490" spans="1:23" x14ac:dyDescent="0.25">
      <c r="A1490" s="246">
        <v>45740</v>
      </c>
      <c r="B1490" s="247" t="s">
        <v>609</v>
      </c>
      <c r="C1490" s="98" t="s">
        <v>108</v>
      </c>
      <c r="D1490" s="98"/>
      <c r="E1490" s="247"/>
      <c r="F1490" s="247" t="s">
        <v>45</v>
      </c>
      <c r="G1490" s="247" t="s">
        <v>7</v>
      </c>
      <c r="H1490" s="247" t="s">
        <v>1737</v>
      </c>
      <c r="I1490" s="248" t="s">
        <v>23</v>
      </c>
      <c r="J1490" s="246">
        <v>45901</v>
      </c>
      <c r="K1490" s="249">
        <v>10</v>
      </c>
      <c r="L1490" s="250">
        <v>10</v>
      </c>
      <c r="M1490" s="251">
        <v>235</v>
      </c>
      <c r="N1490" s="252">
        <v>0</v>
      </c>
      <c r="O1490" s="252">
        <v>0</v>
      </c>
      <c r="P1490" s="253">
        <f>SUM(Table1[[#This Row],[BASE_FARE]:[SURCHARGES]])*Table1[[#This Row],[SEATS_BOOKED]]</f>
        <v>2350</v>
      </c>
      <c r="Q1490" s="247" t="s">
        <v>109</v>
      </c>
      <c r="R1490" s="249" t="s">
        <v>198</v>
      </c>
      <c r="S1490" s="247" t="str">
        <f>LEFT(Table1[[#This Row],[SECTOR]],3)</f>
        <v>NAP</v>
      </c>
      <c r="T1490" s="247" t="str">
        <f>RIGHT(Table1[[#This Row],[SECTOR]],3)</f>
        <v>SSH</v>
      </c>
      <c r="U1490" s="247" t="str">
        <f t="shared" si="33"/>
        <v>NAP</v>
      </c>
      <c r="V1490" s="247">
        <f>WEEKDAY(Table1[[#This Row],[FLIGHT_DATE]],2)</f>
        <v>1</v>
      </c>
      <c r="W1490" s="247">
        <f>Table1[[#This Row],[FLIGHT_DATE]]-Table1[[#This Row],[DATE_BOOKED]]</f>
        <v>161</v>
      </c>
    </row>
    <row r="1491" spans="1:23" x14ac:dyDescent="0.25">
      <c r="A1491" s="246">
        <v>45740</v>
      </c>
      <c r="B1491" s="247" t="s">
        <v>609</v>
      </c>
      <c r="C1491" s="98" t="s">
        <v>108</v>
      </c>
      <c r="D1491" s="98"/>
      <c r="E1491" s="247"/>
      <c r="F1491" s="247" t="s">
        <v>45</v>
      </c>
      <c r="G1491" s="247" t="s">
        <v>8</v>
      </c>
      <c r="H1491" s="247" t="s">
        <v>1729</v>
      </c>
      <c r="I1491" s="248" t="s">
        <v>24</v>
      </c>
      <c r="J1491" s="246">
        <v>45873</v>
      </c>
      <c r="K1491" s="249">
        <v>10</v>
      </c>
      <c r="L1491" s="250">
        <v>10</v>
      </c>
      <c r="M1491" s="251">
        <v>235</v>
      </c>
      <c r="N1491" s="252">
        <v>0</v>
      </c>
      <c r="O1491" s="252">
        <v>0</v>
      </c>
      <c r="P1491" s="253">
        <f>SUM(Table1[[#This Row],[BASE_FARE]:[SURCHARGES]])*Table1[[#This Row],[SEATS_BOOKED]]</f>
        <v>2350</v>
      </c>
      <c r="Q1491" s="247" t="s">
        <v>109</v>
      </c>
      <c r="R1491" s="249" t="s">
        <v>198</v>
      </c>
      <c r="S1491" s="247" t="str">
        <f>LEFT(Table1[[#This Row],[SECTOR]],3)</f>
        <v>SSH</v>
      </c>
      <c r="T1491" s="247" t="str">
        <f>RIGHT(Table1[[#This Row],[SECTOR]],3)</f>
        <v>NAP</v>
      </c>
      <c r="U1491" s="247" t="str">
        <f t="shared" si="33"/>
        <v>NAP</v>
      </c>
      <c r="V1491" s="247">
        <f>WEEKDAY(Table1[[#This Row],[FLIGHT_DATE]],2)</f>
        <v>1</v>
      </c>
      <c r="W1491" s="247">
        <f>Table1[[#This Row],[FLIGHT_DATE]]-Table1[[#This Row],[DATE_BOOKED]]</f>
        <v>133</v>
      </c>
    </row>
    <row r="1492" spans="1:23" x14ac:dyDescent="0.25">
      <c r="A1492" s="246">
        <v>45740</v>
      </c>
      <c r="B1492" s="247" t="s">
        <v>609</v>
      </c>
      <c r="C1492" s="98" t="s">
        <v>108</v>
      </c>
      <c r="D1492" s="98"/>
      <c r="E1492" s="247"/>
      <c r="F1492" s="247" t="s">
        <v>45</v>
      </c>
      <c r="G1492" s="247" t="s">
        <v>8</v>
      </c>
      <c r="H1492" s="247" t="s">
        <v>1729</v>
      </c>
      <c r="I1492" s="248" t="s">
        <v>24</v>
      </c>
      <c r="J1492" s="246">
        <v>45880</v>
      </c>
      <c r="K1492" s="249">
        <v>10</v>
      </c>
      <c r="L1492" s="250">
        <v>10</v>
      </c>
      <c r="M1492" s="251">
        <v>235</v>
      </c>
      <c r="N1492" s="252">
        <v>0</v>
      </c>
      <c r="O1492" s="252">
        <v>0</v>
      </c>
      <c r="P1492" s="253">
        <f>SUM(Table1[[#This Row],[BASE_FARE]:[SURCHARGES]])*Table1[[#This Row],[SEATS_BOOKED]]</f>
        <v>2350</v>
      </c>
      <c r="Q1492" s="247" t="s">
        <v>109</v>
      </c>
      <c r="R1492" s="249" t="s">
        <v>198</v>
      </c>
      <c r="S1492" s="247" t="str">
        <f>LEFT(Table1[[#This Row],[SECTOR]],3)</f>
        <v>SSH</v>
      </c>
      <c r="T1492" s="247" t="str">
        <f>RIGHT(Table1[[#This Row],[SECTOR]],3)</f>
        <v>NAP</v>
      </c>
      <c r="U1492" s="247" t="str">
        <f t="shared" si="33"/>
        <v>NAP</v>
      </c>
      <c r="V1492" s="247">
        <f>WEEKDAY(Table1[[#This Row],[FLIGHT_DATE]],2)</f>
        <v>1</v>
      </c>
      <c r="W1492" s="247">
        <f>Table1[[#This Row],[FLIGHT_DATE]]-Table1[[#This Row],[DATE_BOOKED]]</f>
        <v>140</v>
      </c>
    </row>
    <row r="1493" spans="1:23" x14ac:dyDescent="0.25">
      <c r="A1493" s="246">
        <v>45740</v>
      </c>
      <c r="B1493" s="247" t="s">
        <v>609</v>
      </c>
      <c r="C1493" s="98" t="s">
        <v>108</v>
      </c>
      <c r="D1493" s="98"/>
      <c r="E1493" s="247"/>
      <c r="F1493" s="247" t="s">
        <v>45</v>
      </c>
      <c r="G1493" s="247" t="s">
        <v>8</v>
      </c>
      <c r="H1493" s="247" t="s">
        <v>1729</v>
      </c>
      <c r="I1493" s="248" t="s">
        <v>24</v>
      </c>
      <c r="J1493" s="246">
        <v>45887</v>
      </c>
      <c r="K1493" s="249">
        <v>10</v>
      </c>
      <c r="L1493" s="250">
        <v>10</v>
      </c>
      <c r="M1493" s="251">
        <v>235</v>
      </c>
      <c r="N1493" s="252">
        <v>0</v>
      </c>
      <c r="O1493" s="252">
        <v>0</v>
      </c>
      <c r="P1493" s="253">
        <f>SUM(Table1[[#This Row],[BASE_FARE]:[SURCHARGES]])*Table1[[#This Row],[SEATS_BOOKED]]</f>
        <v>2350</v>
      </c>
      <c r="Q1493" s="247" t="s">
        <v>109</v>
      </c>
      <c r="R1493" s="249" t="s">
        <v>198</v>
      </c>
      <c r="S1493" s="247" t="str">
        <f>LEFT(Table1[[#This Row],[SECTOR]],3)</f>
        <v>SSH</v>
      </c>
      <c r="T1493" s="247" t="str">
        <f>RIGHT(Table1[[#This Row],[SECTOR]],3)</f>
        <v>NAP</v>
      </c>
      <c r="U1493" s="247" t="str">
        <f t="shared" si="33"/>
        <v>NAP</v>
      </c>
      <c r="V1493" s="247">
        <f>WEEKDAY(Table1[[#This Row],[FLIGHT_DATE]],2)</f>
        <v>1</v>
      </c>
      <c r="W1493" s="247">
        <f>Table1[[#This Row],[FLIGHT_DATE]]-Table1[[#This Row],[DATE_BOOKED]]</f>
        <v>147</v>
      </c>
    </row>
    <row r="1494" spans="1:23" x14ac:dyDescent="0.25">
      <c r="A1494" s="246">
        <v>45740</v>
      </c>
      <c r="B1494" s="247" t="s">
        <v>609</v>
      </c>
      <c r="C1494" s="98" t="s">
        <v>108</v>
      </c>
      <c r="D1494" s="98"/>
      <c r="E1494" s="247"/>
      <c r="F1494" s="247" t="s">
        <v>45</v>
      </c>
      <c r="G1494" s="247" t="s">
        <v>8</v>
      </c>
      <c r="H1494" s="247" t="s">
        <v>1729</v>
      </c>
      <c r="I1494" s="248" t="s">
        <v>24</v>
      </c>
      <c r="J1494" s="246">
        <v>45894</v>
      </c>
      <c r="K1494" s="249">
        <v>10</v>
      </c>
      <c r="L1494" s="250">
        <v>10</v>
      </c>
      <c r="M1494" s="251">
        <v>235</v>
      </c>
      <c r="N1494" s="252">
        <v>0</v>
      </c>
      <c r="O1494" s="252">
        <v>0</v>
      </c>
      <c r="P1494" s="253">
        <f>SUM(Table1[[#This Row],[BASE_FARE]:[SURCHARGES]])*Table1[[#This Row],[SEATS_BOOKED]]</f>
        <v>2350</v>
      </c>
      <c r="Q1494" s="247" t="s">
        <v>109</v>
      </c>
      <c r="R1494" s="249" t="s">
        <v>198</v>
      </c>
      <c r="S1494" s="247" t="str">
        <f>LEFT(Table1[[#This Row],[SECTOR]],3)</f>
        <v>SSH</v>
      </c>
      <c r="T1494" s="247" t="str">
        <f>RIGHT(Table1[[#This Row],[SECTOR]],3)</f>
        <v>NAP</v>
      </c>
      <c r="U1494" s="247" t="str">
        <f t="shared" si="33"/>
        <v>NAP</v>
      </c>
      <c r="V1494" s="247">
        <f>WEEKDAY(Table1[[#This Row],[FLIGHT_DATE]],2)</f>
        <v>1</v>
      </c>
      <c r="W1494" s="247">
        <f>Table1[[#This Row],[FLIGHT_DATE]]-Table1[[#This Row],[DATE_BOOKED]]</f>
        <v>154</v>
      </c>
    </row>
    <row r="1495" spans="1:23" x14ac:dyDescent="0.25">
      <c r="A1495" s="246">
        <v>45740</v>
      </c>
      <c r="B1495" s="247" t="s">
        <v>609</v>
      </c>
      <c r="C1495" s="98" t="s">
        <v>108</v>
      </c>
      <c r="D1495" s="98"/>
      <c r="E1495" s="247"/>
      <c r="F1495" s="247" t="s">
        <v>45</v>
      </c>
      <c r="G1495" s="247" t="s">
        <v>8</v>
      </c>
      <c r="H1495" s="247" t="s">
        <v>1729</v>
      </c>
      <c r="I1495" s="248" t="s">
        <v>24</v>
      </c>
      <c r="J1495" s="246">
        <v>45901</v>
      </c>
      <c r="K1495" s="249">
        <v>10</v>
      </c>
      <c r="L1495" s="250">
        <v>10</v>
      </c>
      <c r="M1495" s="251">
        <v>235</v>
      </c>
      <c r="N1495" s="252">
        <v>0</v>
      </c>
      <c r="O1495" s="252">
        <v>0</v>
      </c>
      <c r="P1495" s="253">
        <f>SUM(Table1[[#This Row],[BASE_FARE]:[SURCHARGES]])*Table1[[#This Row],[SEATS_BOOKED]]</f>
        <v>2350</v>
      </c>
      <c r="Q1495" s="247" t="s">
        <v>109</v>
      </c>
      <c r="R1495" s="249" t="s">
        <v>198</v>
      </c>
      <c r="S1495" s="247" t="str">
        <f>LEFT(Table1[[#This Row],[SECTOR]],3)</f>
        <v>SSH</v>
      </c>
      <c r="T1495" s="247" t="str">
        <f>RIGHT(Table1[[#This Row],[SECTOR]],3)</f>
        <v>NAP</v>
      </c>
      <c r="U1495" s="247" t="str">
        <f t="shared" si="33"/>
        <v>NAP</v>
      </c>
      <c r="V1495" s="247">
        <f>WEEKDAY(Table1[[#This Row],[FLIGHT_DATE]],2)</f>
        <v>1</v>
      </c>
      <c r="W1495" s="247">
        <f>Table1[[#This Row],[FLIGHT_DATE]]-Table1[[#This Row],[DATE_BOOKED]]</f>
        <v>161</v>
      </c>
    </row>
    <row r="1496" spans="1:23" x14ac:dyDescent="0.25">
      <c r="A1496" s="246">
        <v>45740</v>
      </c>
      <c r="B1496" s="247" t="s">
        <v>609</v>
      </c>
      <c r="C1496" s="98" t="s">
        <v>108</v>
      </c>
      <c r="D1496" s="98"/>
      <c r="E1496" s="247"/>
      <c r="F1496" s="247" t="s">
        <v>45</v>
      </c>
      <c r="G1496" s="247" t="s">
        <v>8</v>
      </c>
      <c r="H1496" s="247" t="s">
        <v>1729</v>
      </c>
      <c r="I1496" s="248" t="s">
        <v>24</v>
      </c>
      <c r="J1496" s="246">
        <v>45908</v>
      </c>
      <c r="K1496" s="249">
        <v>10</v>
      </c>
      <c r="L1496" s="250">
        <v>10</v>
      </c>
      <c r="M1496" s="251">
        <v>235</v>
      </c>
      <c r="N1496" s="252">
        <v>0</v>
      </c>
      <c r="O1496" s="252">
        <v>0</v>
      </c>
      <c r="P1496" s="253">
        <f>SUM(Table1[[#This Row],[BASE_FARE]:[SURCHARGES]])*Table1[[#This Row],[SEATS_BOOKED]]</f>
        <v>2350</v>
      </c>
      <c r="Q1496" s="247" t="s">
        <v>109</v>
      </c>
      <c r="R1496" s="249" t="s">
        <v>198</v>
      </c>
      <c r="S1496" s="247" t="str">
        <f>LEFT(Table1[[#This Row],[SECTOR]],3)</f>
        <v>SSH</v>
      </c>
      <c r="T1496" s="247" t="str">
        <f>RIGHT(Table1[[#This Row],[SECTOR]],3)</f>
        <v>NAP</v>
      </c>
      <c r="U1496" s="247" t="str">
        <f t="shared" ref="U1496:U1559" si="34">IF(AND(S1496&lt;&gt;"SSH", S1496&lt;&gt;"RMF", S1496&lt;&gt;"CAI", S1496&lt;&gt;"HRG", S1496&lt;&gt;"LXR", S1496&lt;&gt;"DXB", OR(T1496="SSH", T1496="RMF", T1496="CAI", T1496="HRG", T1496="LXR", T1496="DXB")), S1496,
    IF(AND(T1496&lt;&gt;"SSH", T1496&lt;&gt;"RMF", T1496&lt;&gt;"CAI", T1496&lt;&gt;"HRG", T1496&lt;&gt;"LXR", T1496&lt;&gt;"DXB", OR(S1496="SSH", S1496="RMF", S1496="CAI", S1496="HRG", S1496="LXR", S1496="DXB")), T1496,
    "VIE"))</f>
        <v>NAP</v>
      </c>
      <c r="V1496" s="247">
        <f>WEEKDAY(Table1[[#This Row],[FLIGHT_DATE]],2)</f>
        <v>1</v>
      </c>
      <c r="W1496" s="247">
        <f>Table1[[#This Row],[FLIGHT_DATE]]-Table1[[#This Row],[DATE_BOOKED]]</f>
        <v>168</v>
      </c>
    </row>
    <row r="1497" spans="1:23" x14ac:dyDescent="0.25">
      <c r="A1497" s="246">
        <v>45738</v>
      </c>
      <c r="B1497" s="247" t="s">
        <v>196</v>
      </c>
      <c r="C1497" s="98" t="s">
        <v>153</v>
      </c>
      <c r="D1497" s="98" t="s">
        <v>428</v>
      </c>
      <c r="E1497" s="247" t="s">
        <v>610</v>
      </c>
      <c r="F1497" s="247" t="s">
        <v>47</v>
      </c>
      <c r="G1497" s="247" t="s">
        <v>7</v>
      </c>
      <c r="H1497" s="247" t="s">
        <v>337</v>
      </c>
      <c r="I1497" s="248" t="s">
        <v>338</v>
      </c>
      <c r="J1497" s="246">
        <v>45880</v>
      </c>
      <c r="K1497" s="249">
        <v>1</v>
      </c>
      <c r="L1497" s="250">
        <v>1</v>
      </c>
      <c r="M1497" s="251">
        <v>180</v>
      </c>
      <c r="N1497" s="252">
        <v>22.11</v>
      </c>
      <c r="O1497" s="252">
        <v>40</v>
      </c>
      <c r="P1497" s="253">
        <f>SUM(Table1[[#This Row],[BASE_FARE]:[SURCHARGES]])*Table1[[#This Row],[SEATS_BOOKED]]</f>
        <v>242.11</v>
      </c>
      <c r="Q1497" s="247" t="s">
        <v>109</v>
      </c>
      <c r="R1497" s="249" t="s">
        <v>154</v>
      </c>
      <c r="S1497" s="247" t="str">
        <f>LEFT(Table1[[#This Row],[SECTOR]],3)</f>
        <v>NAP</v>
      </c>
      <c r="T1497" s="247" t="str">
        <f>RIGHT(Table1[[#This Row],[SECTOR]],3)</f>
        <v>HRG</v>
      </c>
      <c r="U1497" s="247" t="str">
        <f t="shared" si="34"/>
        <v>NAP</v>
      </c>
      <c r="V1497" s="247">
        <f>WEEKDAY(Table1[[#This Row],[FLIGHT_DATE]],2)</f>
        <v>1</v>
      </c>
      <c r="W1497" s="247">
        <f>Table1[[#This Row],[FLIGHT_DATE]]-Table1[[#This Row],[DATE_BOOKED]]</f>
        <v>142</v>
      </c>
    </row>
    <row r="1498" spans="1:23" x14ac:dyDescent="0.25">
      <c r="A1498" s="246">
        <v>45738</v>
      </c>
      <c r="B1498" s="247" t="s">
        <v>196</v>
      </c>
      <c r="C1498" s="98" t="s">
        <v>153</v>
      </c>
      <c r="D1498" s="98" t="s">
        <v>428</v>
      </c>
      <c r="E1498" s="247" t="s">
        <v>611</v>
      </c>
      <c r="F1498" s="247" t="s">
        <v>47</v>
      </c>
      <c r="G1498" s="247" t="s">
        <v>7</v>
      </c>
      <c r="H1498" s="247" t="s">
        <v>339</v>
      </c>
      <c r="I1498" s="248" t="s">
        <v>340</v>
      </c>
      <c r="J1498" s="246">
        <v>45894</v>
      </c>
      <c r="K1498" s="249">
        <v>1</v>
      </c>
      <c r="L1498" s="250">
        <v>1</v>
      </c>
      <c r="M1498" s="251">
        <v>180</v>
      </c>
      <c r="N1498" s="252">
        <v>35.53</v>
      </c>
      <c r="O1498" s="252">
        <v>40</v>
      </c>
      <c r="P1498" s="253">
        <f>SUM(Table1[[#This Row],[BASE_FARE]:[SURCHARGES]])*Table1[[#This Row],[SEATS_BOOKED]]</f>
        <v>255.53</v>
      </c>
      <c r="Q1498" s="247" t="s">
        <v>109</v>
      </c>
      <c r="R1498" s="249" t="s">
        <v>154</v>
      </c>
      <c r="S1498" s="247" t="str">
        <f>LEFT(Table1[[#This Row],[SECTOR]],3)</f>
        <v>HRG</v>
      </c>
      <c r="T1498" s="247" t="str">
        <f>RIGHT(Table1[[#This Row],[SECTOR]],3)</f>
        <v>NAP</v>
      </c>
      <c r="U1498" s="247" t="str">
        <f t="shared" si="34"/>
        <v>NAP</v>
      </c>
      <c r="V1498" s="247">
        <f>WEEKDAY(Table1[[#This Row],[FLIGHT_DATE]],2)</f>
        <v>1</v>
      </c>
      <c r="W1498" s="247">
        <f>Table1[[#This Row],[FLIGHT_DATE]]-Table1[[#This Row],[DATE_BOOKED]]</f>
        <v>156</v>
      </c>
    </row>
    <row r="1499" spans="1:23" x14ac:dyDescent="0.25">
      <c r="A1499" s="246">
        <v>45738</v>
      </c>
      <c r="B1499" s="247" t="s">
        <v>196</v>
      </c>
      <c r="C1499" s="98" t="s">
        <v>153</v>
      </c>
      <c r="D1499" s="98" t="s">
        <v>428</v>
      </c>
      <c r="E1499" s="247" t="s">
        <v>610</v>
      </c>
      <c r="F1499" s="247" t="s">
        <v>47</v>
      </c>
      <c r="G1499" s="247" t="s">
        <v>7</v>
      </c>
      <c r="H1499" s="247" t="s">
        <v>337</v>
      </c>
      <c r="I1499" s="248" t="s">
        <v>338</v>
      </c>
      <c r="J1499" s="246">
        <v>45880</v>
      </c>
      <c r="K1499" s="249">
        <v>1</v>
      </c>
      <c r="L1499" s="250">
        <v>1</v>
      </c>
      <c r="M1499" s="251">
        <v>180</v>
      </c>
      <c r="N1499" s="252">
        <v>22.11</v>
      </c>
      <c r="O1499" s="252">
        <v>40</v>
      </c>
      <c r="P1499" s="253">
        <f>SUM(Table1[[#This Row],[BASE_FARE]:[SURCHARGES]])*Table1[[#This Row],[SEATS_BOOKED]]</f>
        <v>242.11</v>
      </c>
      <c r="Q1499" s="247" t="s">
        <v>109</v>
      </c>
      <c r="R1499" s="249" t="s">
        <v>154</v>
      </c>
      <c r="S1499" s="247" t="str">
        <f>LEFT(Table1[[#This Row],[SECTOR]],3)</f>
        <v>NAP</v>
      </c>
      <c r="T1499" s="247" t="str">
        <f>RIGHT(Table1[[#This Row],[SECTOR]],3)</f>
        <v>HRG</v>
      </c>
      <c r="U1499" s="247" t="str">
        <f t="shared" si="34"/>
        <v>NAP</v>
      </c>
      <c r="V1499" s="247">
        <f>WEEKDAY(Table1[[#This Row],[FLIGHT_DATE]],2)</f>
        <v>1</v>
      </c>
      <c r="W1499" s="247">
        <f>Table1[[#This Row],[FLIGHT_DATE]]-Table1[[#This Row],[DATE_BOOKED]]</f>
        <v>142</v>
      </c>
    </row>
    <row r="1500" spans="1:23" x14ac:dyDescent="0.25">
      <c r="A1500" s="246">
        <v>45738</v>
      </c>
      <c r="B1500" s="247" t="s">
        <v>196</v>
      </c>
      <c r="C1500" s="98" t="s">
        <v>153</v>
      </c>
      <c r="D1500" s="98" t="s">
        <v>428</v>
      </c>
      <c r="E1500" s="247" t="s">
        <v>611</v>
      </c>
      <c r="F1500" s="247" t="s">
        <v>47</v>
      </c>
      <c r="G1500" s="247" t="s">
        <v>7</v>
      </c>
      <c r="H1500" s="247" t="s">
        <v>339</v>
      </c>
      <c r="I1500" s="248" t="s">
        <v>340</v>
      </c>
      <c r="J1500" s="246">
        <v>45894</v>
      </c>
      <c r="K1500" s="249">
        <v>1</v>
      </c>
      <c r="L1500" s="250">
        <v>1</v>
      </c>
      <c r="M1500" s="251">
        <v>180</v>
      </c>
      <c r="N1500" s="252">
        <v>35.53</v>
      </c>
      <c r="O1500" s="252">
        <v>40</v>
      </c>
      <c r="P1500" s="253">
        <f>SUM(Table1[[#This Row],[BASE_FARE]:[SURCHARGES]])*Table1[[#This Row],[SEATS_BOOKED]]</f>
        <v>255.53</v>
      </c>
      <c r="Q1500" s="247" t="s">
        <v>109</v>
      </c>
      <c r="R1500" s="249" t="s">
        <v>154</v>
      </c>
      <c r="S1500" s="247" t="str">
        <f>LEFT(Table1[[#This Row],[SECTOR]],3)</f>
        <v>HRG</v>
      </c>
      <c r="T1500" s="247" t="str">
        <f>RIGHT(Table1[[#This Row],[SECTOR]],3)</f>
        <v>NAP</v>
      </c>
      <c r="U1500" s="247" t="str">
        <f t="shared" si="34"/>
        <v>NAP</v>
      </c>
      <c r="V1500" s="247">
        <f>WEEKDAY(Table1[[#This Row],[FLIGHT_DATE]],2)</f>
        <v>1</v>
      </c>
      <c r="W1500" s="247">
        <f>Table1[[#This Row],[FLIGHT_DATE]]-Table1[[#This Row],[DATE_BOOKED]]</f>
        <v>156</v>
      </c>
    </row>
    <row r="1501" spans="1:23" x14ac:dyDescent="0.25">
      <c r="A1501" s="246">
        <v>45738</v>
      </c>
      <c r="B1501" s="247" t="s">
        <v>196</v>
      </c>
      <c r="C1501" s="98" t="s">
        <v>153</v>
      </c>
      <c r="D1501" s="98" t="s">
        <v>428</v>
      </c>
      <c r="E1501" s="247" t="s">
        <v>610</v>
      </c>
      <c r="F1501" s="247" t="s">
        <v>47</v>
      </c>
      <c r="G1501" s="247" t="s">
        <v>7</v>
      </c>
      <c r="H1501" s="247" t="s">
        <v>337</v>
      </c>
      <c r="I1501" s="248" t="s">
        <v>338</v>
      </c>
      <c r="J1501" s="246">
        <v>45880</v>
      </c>
      <c r="K1501" s="249">
        <v>1</v>
      </c>
      <c r="L1501" s="250">
        <v>1</v>
      </c>
      <c r="M1501" s="251">
        <v>240</v>
      </c>
      <c r="N1501" s="252">
        <v>28.36</v>
      </c>
      <c r="O1501" s="252">
        <v>40</v>
      </c>
      <c r="P1501" s="253">
        <f>SUM(Table1[[#This Row],[BASE_FARE]:[SURCHARGES]])*Table1[[#This Row],[SEATS_BOOKED]]</f>
        <v>308.36</v>
      </c>
      <c r="Q1501" s="247" t="s">
        <v>109</v>
      </c>
      <c r="R1501" s="249" t="s">
        <v>154</v>
      </c>
      <c r="S1501" s="247" t="str">
        <f>LEFT(Table1[[#This Row],[SECTOR]],3)</f>
        <v>NAP</v>
      </c>
      <c r="T1501" s="247" t="str">
        <f>RIGHT(Table1[[#This Row],[SECTOR]],3)</f>
        <v>HRG</v>
      </c>
      <c r="U1501" s="247" t="str">
        <f t="shared" si="34"/>
        <v>NAP</v>
      </c>
      <c r="V1501" s="247">
        <f>WEEKDAY(Table1[[#This Row],[FLIGHT_DATE]],2)</f>
        <v>1</v>
      </c>
      <c r="W1501" s="247">
        <f>Table1[[#This Row],[FLIGHT_DATE]]-Table1[[#This Row],[DATE_BOOKED]]</f>
        <v>142</v>
      </c>
    </row>
    <row r="1502" spans="1:23" x14ac:dyDescent="0.25">
      <c r="A1502" s="246">
        <v>45738</v>
      </c>
      <c r="B1502" s="247" t="s">
        <v>196</v>
      </c>
      <c r="C1502" s="98" t="s">
        <v>153</v>
      </c>
      <c r="D1502" s="98" t="s">
        <v>428</v>
      </c>
      <c r="E1502" s="247" t="s">
        <v>611</v>
      </c>
      <c r="F1502" s="247" t="s">
        <v>47</v>
      </c>
      <c r="G1502" s="247" t="s">
        <v>7</v>
      </c>
      <c r="H1502" s="247" t="s">
        <v>339</v>
      </c>
      <c r="I1502" s="248" t="s">
        <v>340</v>
      </c>
      <c r="J1502" s="246">
        <v>45894</v>
      </c>
      <c r="K1502" s="249">
        <v>1</v>
      </c>
      <c r="L1502" s="250">
        <v>1</v>
      </c>
      <c r="M1502" s="251">
        <v>240</v>
      </c>
      <c r="N1502" s="252">
        <v>35.53</v>
      </c>
      <c r="O1502" s="252">
        <v>40</v>
      </c>
      <c r="P1502" s="253">
        <f>SUM(Table1[[#This Row],[BASE_FARE]:[SURCHARGES]])*Table1[[#This Row],[SEATS_BOOKED]]</f>
        <v>315.52999999999997</v>
      </c>
      <c r="Q1502" s="247" t="s">
        <v>109</v>
      </c>
      <c r="R1502" s="249" t="s">
        <v>154</v>
      </c>
      <c r="S1502" s="247" t="str">
        <f>LEFT(Table1[[#This Row],[SECTOR]],3)</f>
        <v>HRG</v>
      </c>
      <c r="T1502" s="247" t="str">
        <f>RIGHT(Table1[[#This Row],[SECTOR]],3)</f>
        <v>NAP</v>
      </c>
      <c r="U1502" s="247" t="str">
        <f t="shared" si="34"/>
        <v>NAP</v>
      </c>
      <c r="V1502" s="247">
        <f>WEEKDAY(Table1[[#This Row],[FLIGHT_DATE]],2)</f>
        <v>1</v>
      </c>
      <c r="W1502" s="247">
        <f>Table1[[#This Row],[FLIGHT_DATE]]-Table1[[#This Row],[DATE_BOOKED]]</f>
        <v>156</v>
      </c>
    </row>
    <row r="1503" spans="1:23" x14ac:dyDescent="0.25">
      <c r="A1503" s="246">
        <v>45738</v>
      </c>
      <c r="B1503" s="247" t="s">
        <v>196</v>
      </c>
      <c r="C1503" s="98" t="s">
        <v>153</v>
      </c>
      <c r="D1503" s="98" t="s">
        <v>428</v>
      </c>
      <c r="E1503" s="247" t="s">
        <v>610</v>
      </c>
      <c r="F1503" s="247" t="s">
        <v>47</v>
      </c>
      <c r="G1503" s="247" t="s">
        <v>7</v>
      </c>
      <c r="H1503" s="247" t="s">
        <v>337</v>
      </c>
      <c r="I1503" s="248" t="s">
        <v>338</v>
      </c>
      <c r="J1503" s="246">
        <v>45880</v>
      </c>
      <c r="K1503" s="249">
        <v>1</v>
      </c>
      <c r="L1503" s="250">
        <v>1</v>
      </c>
      <c r="M1503" s="251">
        <v>240</v>
      </c>
      <c r="N1503" s="252">
        <v>28.36</v>
      </c>
      <c r="O1503" s="252">
        <v>40</v>
      </c>
      <c r="P1503" s="253">
        <f>SUM(Table1[[#This Row],[BASE_FARE]:[SURCHARGES]])*Table1[[#This Row],[SEATS_BOOKED]]</f>
        <v>308.36</v>
      </c>
      <c r="Q1503" s="247" t="s">
        <v>109</v>
      </c>
      <c r="R1503" s="249" t="s">
        <v>154</v>
      </c>
      <c r="S1503" s="247" t="str">
        <f>LEFT(Table1[[#This Row],[SECTOR]],3)</f>
        <v>NAP</v>
      </c>
      <c r="T1503" s="247" t="str">
        <f>RIGHT(Table1[[#This Row],[SECTOR]],3)</f>
        <v>HRG</v>
      </c>
      <c r="U1503" s="247" t="str">
        <f t="shared" si="34"/>
        <v>NAP</v>
      </c>
      <c r="V1503" s="247">
        <f>WEEKDAY(Table1[[#This Row],[FLIGHT_DATE]],2)</f>
        <v>1</v>
      </c>
      <c r="W1503" s="247">
        <f>Table1[[#This Row],[FLIGHT_DATE]]-Table1[[#This Row],[DATE_BOOKED]]</f>
        <v>142</v>
      </c>
    </row>
    <row r="1504" spans="1:23" x14ac:dyDescent="0.25">
      <c r="A1504" s="246">
        <v>45738</v>
      </c>
      <c r="B1504" s="247" t="s">
        <v>196</v>
      </c>
      <c r="C1504" s="98" t="s">
        <v>153</v>
      </c>
      <c r="D1504" s="98" t="s">
        <v>428</v>
      </c>
      <c r="E1504" s="247" t="s">
        <v>611</v>
      </c>
      <c r="F1504" s="247" t="s">
        <v>47</v>
      </c>
      <c r="G1504" s="247" t="s">
        <v>7</v>
      </c>
      <c r="H1504" s="247" t="s">
        <v>339</v>
      </c>
      <c r="I1504" s="248" t="s">
        <v>340</v>
      </c>
      <c r="J1504" s="246">
        <v>45894</v>
      </c>
      <c r="K1504" s="249">
        <v>1</v>
      </c>
      <c r="L1504" s="250">
        <v>1</v>
      </c>
      <c r="M1504" s="251">
        <v>240</v>
      </c>
      <c r="N1504" s="252">
        <v>35.53</v>
      </c>
      <c r="O1504" s="252">
        <v>40</v>
      </c>
      <c r="P1504" s="253">
        <f>SUM(Table1[[#This Row],[BASE_FARE]:[SURCHARGES]])*Table1[[#This Row],[SEATS_BOOKED]]</f>
        <v>315.52999999999997</v>
      </c>
      <c r="Q1504" s="247" t="s">
        <v>109</v>
      </c>
      <c r="R1504" s="249" t="s">
        <v>154</v>
      </c>
      <c r="S1504" s="247" t="str">
        <f>LEFT(Table1[[#This Row],[SECTOR]],3)</f>
        <v>HRG</v>
      </c>
      <c r="T1504" s="247" t="str">
        <f>RIGHT(Table1[[#This Row],[SECTOR]],3)</f>
        <v>NAP</v>
      </c>
      <c r="U1504" s="247" t="str">
        <f t="shared" si="34"/>
        <v>NAP</v>
      </c>
      <c r="V1504" s="247">
        <f>WEEKDAY(Table1[[#This Row],[FLIGHT_DATE]],2)</f>
        <v>1</v>
      </c>
      <c r="W1504" s="247">
        <f>Table1[[#This Row],[FLIGHT_DATE]]-Table1[[#This Row],[DATE_BOOKED]]</f>
        <v>156</v>
      </c>
    </row>
    <row r="1505" spans="1:23" x14ac:dyDescent="0.25">
      <c r="A1505" s="246">
        <v>45739</v>
      </c>
      <c r="B1505" s="247" t="s">
        <v>196</v>
      </c>
      <c r="C1505" s="98" t="s">
        <v>153</v>
      </c>
      <c r="D1505" s="98" t="s">
        <v>428</v>
      </c>
      <c r="E1505" s="247" t="s">
        <v>612</v>
      </c>
      <c r="F1505" s="247" t="s">
        <v>47</v>
      </c>
      <c r="G1505" s="247" t="s">
        <v>7</v>
      </c>
      <c r="H1505" s="247" t="s">
        <v>376</v>
      </c>
      <c r="I1505" s="248" t="s">
        <v>24</v>
      </c>
      <c r="J1505" s="246">
        <v>45779</v>
      </c>
      <c r="K1505" s="249">
        <v>1</v>
      </c>
      <c r="L1505" s="250">
        <v>1</v>
      </c>
      <c r="M1505" s="251">
        <v>200</v>
      </c>
      <c r="N1505" s="252">
        <v>38.92</v>
      </c>
      <c r="O1505" s="252">
        <v>40</v>
      </c>
      <c r="P1505" s="253">
        <f>SUM(Table1[[#This Row],[BASE_FARE]:[SURCHARGES]])*Table1[[#This Row],[SEATS_BOOKED]]</f>
        <v>278.92</v>
      </c>
      <c r="Q1505" s="247" t="s">
        <v>109</v>
      </c>
      <c r="R1505" s="249" t="s">
        <v>154</v>
      </c>
      <c r="S1505" s="247" t="str">
        <f>LEFT(Table1[[#This Row],[SECTOR]],3)</f>
        <v>SSH</v>
      </c>
      <c r="T1505" s="247" t="str">
        <f>RIGHT(Table1[[#This Row],[SECTOR]],3)</f>
        <v>NAP</v>
      </c>
      <c r="U1505" s="247" t="str">
        <f t="shared" si="34"/>
        <v>NAP</v>
      </c>
      <c r="V1505" s="247">
        <f>WEEKDAY(Table1[[#This Row],[FLIGHT_DATE]],2)</f>
        <v>5</v>
      </c>
      <c r="W1505" s="247">
        <f>Table1[[#This Row],[FLIGHT_DATE]]-Table1[[#This Row],[DATE_BOOKED]]</f>
        <v>40</v>
      </c>
    </row>
    <row r="1506" spans="1:23" x14ac:dyDescent="0.25">
      <c r="A1506" s="246">
        <v>45739</v>
      </c>
      <c r="B1506" s="247" t="s">
        <v>196</v>
      </c>
      <c r="C1506" s="98" t="s">
        <v>153</v>
      </c>
      <c r="D1506" s="98" t="s">
        <v>428</v>
      </c>
      <c r="E1506" s="247" t="s">
        <v>612</v>
      </c>
      <c r="F1506" s="247" t="s">
        <v>47</v>
      </c>
      <c r="G1506" s="247" t="s">
        <v>7</v>
      </c>
      <c r="H1506" s="247" t="s">
        <v>376</v>
      </c>
      <c r="I1506" s="248" t="s">
        <v>24</v>
      </c>
      <c r="J1506" s="246">
        <v>45779</v>
      </c>
      <c r="K1506" s="249">
        <v>1</v>
      </c>
      <c r="L1506" s="250">
        <v>1</v>
      </c>
      <c r="M1506" s="251">
        <v>200</v>
      </c>
      <c r="N1506" s="252">
        <v>38.92</v>
      </c>
      <c r="O1506" s="252">
        <v>40</v>
      </c>
      <c r="P1506" s="253">
        <f>SUM(Table1[[#This Row],[BASE_FARE]:[SURCHARGES]])*Table1[[#This Row],[SEATS_BOOKED]]</f>
        <v>278.92</v>
      </c>
      <c r="Q1506" s="247" t="s">
        <v>109</v>
      </c>
      <c r="R1506" s="249" t="s">
        <v>154</v>
      </c>
      <c r="S1506" s="247" t="str">
        <f>LEFT(Table1[[#This Row],[SECTOR]],3)</f>
        <v>SSH</v>
      </c>
      <c r="T1506" s="247" t="str">
        <f>RIGHT(Table1[[#This Row],[SECTOR]],3)</f>
        <v>NAP</v>
      </c>
      <c r="U1506" s="247" t="str">
        <f t="shared" si="34"/>
        <v>NAP</v>
      </c>
      <c r="V1506" s="247">
        <f>WEEKDAY(Table1[[#This Row],[FLIGHT_DATE]],2)</f>
        <v>5</v>
      </c>
      <c r="W1506" s="247">
        <f>Table1[[#This Row],[FLIGHT_DATE]]-Table1[[#This Row],[DATE_BOOKED]]</f>
        <v>40</v>
      </c>
    </row>
    <row r="1507" spans="1:23" x14ac:dyDescent="0.25">
      <c r="A1507" s="246">
        <v>45740</v>
      </c>
      <c r="B1507" s="247" t="s">
        <v>613</v>
      </c>
      <c r="C1507" s="98" t="s">
        <v>108</v>
      </c>
      <c r="D1507" s="98"/>
      <c r="E1507" s="247"/>
      <c r="F1507" s="247" t="s">
        <v>45</v>
      </c>
      <c r="G1507" s="247" t="s">
        <v>7</v>
      </c>
      <c r="H1507" s="247" t="s">
        <v>284</v>
      </c>
      <c r="I1507" s="248" t="s">
        <v>481</v>
      </c>
      <c r="J1507" s="246">
        <v>45870</v>
      </c>
      <c r="K1507" s="249">
        <v>10</v>
      </c>
      <c r="L1507" s="250">
        <v>10</v>
      </c>
      <c r="M1507" s="251">
        <v>245</v>
      </c>
      <c r="N1507" s="252">
        <v>0</v>
      </c>
      <c r="O1507" s="252">
        <v>0</v>
      </c>
      <c r="P1507" s="253">
        <f>SUM(Table1[[#This Row],[BASE_FARE]:[SURCHARGES]])*Table1[[#This Row],[SEATS_BOOKED]]</f>
        <v>2450</v>
      </c>
      <c r="Q1507" s="247" t="s">
        <v>109</v>
      </c>
      <c r="R1507" s="249" t="s">
        <v>198</v>
      </c>
      <c r="S1507" s="247" t="str">
        <f>LEFT(Table1[[#This Row],[SECTOR]],3)</f>
        <v>FCO</v>
      </c>
      <c r="T1507" s="247" t="str">
        <f>RIGHT(Table1[[#This Row],[SECTOR]],3)</f>
        <v>SSH</v>
      </c>
      <c r="U1507" s="247" t="str">
        <f t="shared" si="34"/>
        <v>FCO</v>
      </c>
      <c r="V1507" s="247">
        <f>WEEKDAY(Table1[[#This Row],[FLIGHT_DATE]],2)</f>
        <v>5</v>
      </c>
      <c r="W1507" s="247">
        <f>Table1[[#This Row],[FLIGHT_DATE]]-Table1[[#This Row],[DATE_BOOKED]]</f>
        <v>130</v>
      </c>
    </row>
    <row r="1508" spans="1:23" x14ac:dyDescent="0.25">
      <c r="A1508" s="246">
        <v>45740</v>
      </c>
      <c r="B1508" s="247" t="s">
        <v>613</v>
      </c>
      <c r="C1508" s="98" t="s">
        <v>108</v>
      </c>
      <c r="D1508" s="98"/>
      <c r="E1508" s="247"/>
      <c r="F1508" s="247" t="s">
        <v>45</v>
      </c>
      <c r="G1508" s="247" t="s">
        <v>7</v>
      </c>
      <c r="H1508" s="247" t="s">
        <v>284</v>
      </c>
      <c r="I1508" s="248" t="s">
        <v>481</v>
      </c>
      <c r="J1508" s="246">
        <v>45877</v>
      </c>
      <c r="K1508" s="249">
        <v>10</v>
      </c>
      <c r="L1508" s="250">
        <v>10</v>
      </c>
      <c r="M1508" s="251">
        <v>245</v>
      </c>
      <c r="N1508" s="252">
        <v>0</v>
      </c>
      <c r="O1508" s="252">
        <v>0</v>
      </c>
      <c r="P1508" s="253">
        <f>SUM(Table1[[#This Row],[BASE_FARE]:[SURCHARGES]])*Table1[[#This Row],[SEATS_BOOKED]]</f>
        <v>2450</v>
      </c>
      <c r="Q1508" s="247" t="s">
        <v>109</v>
      </c>
      <c r="R1508" s="249" t="s">
        <v>198</v>
      </c>
      <c r="S1508" s="247" t="str">
        <f>LEFT(Table1[[#This Row],[SECTOR]],3)</f>
        <v>FCO</v>
      </c>
      <c r="T1508" s="247" t="str">
        <f>RIGHT(Table1[[#This Row],[SECTOR]],3)</f>
        <v>SSH</v>
      </c>
      <c r="U1508" s="247" t="str">
        <f t="shared" si="34"/>
        <v>FCO</v>
      </c>
      <c r="V1508" s="247">
        <f>WEEKDAY(Table1[[#This Row],[FLIGHT_DATE]],2)</f>
        <v>5</v>
      </c>
      <c r="W1508" s="247">
        <f>Table1[[#This Row],[FLIGHT_DATE]]-Table1[[#This Row],[DATE_BOOKED]]</f>
        <v>137</v>
      </c>
    </row>
    <row r="1509" spans="1:23" x14ac:dyDescent="0.25">
      <c r="A1509" s="246">
        <v>45740</v>
      </c>
      <c r="B1509" s="247" t="s">
        <v>613</v>
      </c>
      <c r="C1509" s="98" t="s">
        <v>108</v>
      </c>
      <c r="D1509" s="98"/>
      <c r="E1509" s="247"/>
      <c r="F1509" s="247" t="s">
        <v>45</v>
      </c>
      <c r="G1509" s="247" t="s">
        <v>7</v>
      </c>
      <c r="H1509" s="247" t="s">
        <v>284</v>
      </c>
      <c r="I1509" s="248" t="s">
        <v>481</v>
      </c>
      <c r="J1509" s="246">
        <v>45884</v>
      </c>
      <c r="K1509" s="249">
        <v>10</v>
      </c>
      <c r="L1509" s="250">
        <v>10</v>
      </c>
      <c r="M1509" s="251">
        <v>245</v>
      </c>
      <c r="N1509" s="252">
        <v>0</v>
      </c>
      <c r="O1509" s="252">
        <v>0</v>
      </c>
      <c r="P1509" s="253">
        <f>SUM(Table1[[#This Row],[BASE_FARE]:[SURCHARGES]])*Table1[[#This Row],[SEATS_BOOKED]]</f>
        <v>2450</v>
      </c>
      <c r="Q1509" s="247" t="s">
        <v>109</v>
      </c>
      <c r="R1509" s="249" t="s">
        <v>198</v>
      </c>
      <c r="S1509" s="247" t="str">
        <f>LEFT(Table1[[#This Row],[SECTOR]],3)</f>
        <v>FCO</v>
      </c>
      <c r="T1509" s="247" t="str">
        <f>RIGHT(Table1[[#This Row],[SECTOR]],3)</f>
        <v>SSH</v>
      </c>
      <c r="U1509" s="247" t="str">
        <f t="shared" si="34"/>
        <v>FCO</v>
      </c>
      <c r="V1509" s="247">
        <f>WEEKDAY(Table1[[#This Row],[FLIGHT_DATE]],2)</f>
        <v>5</v>
      </c>
      <c r="W1509" s="247">
        <f>Table1[[#This Row],[FLIGHT_DATE]]-Table1[[#This Row],[DATE_BOOKED]]</f>
        <v>144</v>
      </c>
    </row>
    <row r="1510" spans="1:23" x14ac:dyDescent="0.25">
      <c r="A1510" s="246">
        <v>45740</v>
      </c>
      <c r="B1510" s="247" t="s">
        <v>613</v>
      </c>
      <c r="C1510" s="98" t="s">
        <v>108</v>
      </c>
      <c r="D1510" s="98"/>
      <c r="E1510" s="247"/>
      <c r="F1510" s="247" t="s">
        <v>45</v>
      </c>
      <c r="G1510" s="247" t="s">
        <v>7</v>
      </c>
      <c r="H1510" s="247" t="s">
        <v>284</v>
      </c>
      <c r="I1510" s="248" t="s">
        <v>481</v>
      </c>
      <c r="J1510" s="246">
        <v>45891</v>
      </c>
      <c r="K1510" s="249">
        <v>10</v>
      </c>
      <c r="L1510" s="250">
        <v>10</v>
      </c>
      <c r="M1510" s="251">
        <v>245</v>
      </c>
      <c r="N1510" s="252">
        <v>0</v>
      </c>
      <c r="O1510" s="252">
        <v>0</v>
      </c>
      <c r="P1510" s="253">
        <f>SUM(Table1[[#This Row],[BASE_FARE]:[SURCHARGES]])*Table1[[#This Row],[SEATS_BOOKED]]</f>
        <v>2450</v>
      </c>
      <c r="Q1510" s="247" t="s">
        <v>109</v>
      </c>
      <c r="R1510" s="249" t="s">
        <v>198</v>
      </c>
      <c r="S1510" s="247" t="str">
        <f>LEFT(Table1[[#This Row],[SECTOR]],3)</f>
        <v>FCO</v>
      </c>
      <c r="T1510" s="247" t="str">
        <f>RIGHT(Table1[[#This Row],[SECTOR]],3)</f>
        <v>SSH</v>
      </c>
      <c r="U1510" s="247" t="str">
        <f t="shared" si="34"/>
        <v>FCO</v>
      </c>
      <c r="V1510" s="247">
        <f>WEEKDAY(Table1[[#This Row],[FLIGHT_DATE]],2)</f>
        <v>5</v>
      </c>
      <c r="W1510" s="247">
        <f>Table1[[#This Row],[FLIGHT_DATE]]-Table1[[#This Row],[DATE_BOOKED]]</f>
        <v>151</v>
      </c>
    </row>
    <row r="1511" spans="1:23" x14ac:dyDescent="0.25">
      <c r="A1511" s="246">
        <v>45740</v>
      </c>
      <c r="B1511" s="247" t="s">
        <v>613</v>
      </c>
      <c r="C1511" s="98" t="s">
        <v>108</v>
      </c>
      <c r="D1511" s="98"/>
      <c r="E1511" s="247"/>
      <c r="F1511" s="247" t="s">
        <v>45</v>
      </c>
      <c r="G1511" s="247" t="s">
        <v>8</v>
      </c>
      <c r="H1511" s="247" t="s">
        <v>286</v>
      </c>
      <c r="I1511" s="248" t="s">
        <v>483</v>
      </c>
      <c r="J1511" s="246">
        <v>45877</v>
      </c>
      <c r="K1511" s="249">
        <v>10</v>
      </c>
      <c r="L1511" s="250">
        <v>10</v>
      </c>
      <c r="M1511" s="251">
        <v>245</v>
      </c>
      <c r="N1511" s="252">
        <v>0</v>
      </c>
      <c r="O1511" s="252">
        <v>0</v>
      </c>
      <c r="P1511" s="253">
        <f>SUM(Table1[[#This Row],[BASE_FARE]:[SURCHARGES]])*Table1[[#This Row],[SEATS_BOOKED]]</f>
        <v>2450</v>
      </c>
      <c r="Q1511" s="247" t="s">
        <v>109</v>
      </c>
      <c r="R1511" s="249" t="s">
        <v>198</v>
      </c>
      <c r="S1511" s="247" t="str">
        <f>LEFT(Table1[[#This Row],[SECTOR]],3)</f>
        <v>SSH</v>
      </c>
      <c r="T1511" s="247" t="str">
        <f>RIGHT(Table1[[#This Row],[SECTOR]],3)</f>
        <v>FCO</v>
      </c>
      <c r="U1511" s="247" t="str">
        <f t="shared" si="34"/>
        <v>FCO</v>
      </c>
      <c r="V1511" s="247">
        <f>WEEKDAY(Table1[[#This Row],[FLIGHT_DATE]],2)</f>
        <v>5</v>
      </c>
      <c r="W1511" s="247">
        <f>Table1[[#This Row],[FLIGHT_DATE]]-Table1[[#This Row],[DATE_BOOKED]]</f>
        <v>137</v>
      </c>
    </row>
    <row r="1512" spans="1:23" x14ac:dyDescent="0.25">
      <c r="A1512" s="246">
        <v>45740</v>
      </c>
      <c r="B1512" s="247" t="s">
        <v>613</v>
      </c>
      <c r="C1512" s="98" t="s">
        <v>108</v>
      </c>
      <c r="D1512" s="98"/>
      <c r="E1512" s="247"/>
      <c r="F1512" s="247" t="s">
        <v>45</v>
      </c>
      <c r="G1512" s="247" t="s">
        <v>8</v>
      </c>
      <c r="H1512" s="247" t="s">
        <v>286</v>
      </c>
      <c r="I1512" s="248" t="s">
        <v>483</v>
      </c>
      <c r="J1512" s="246">
        <v>45884</v>
      </c>
      <c r="K1512" s="249">
        <v>10</v>
      </c>
      <c r="L1512" s="250">
        <v>10</v>
      </c>
      <c r="M1512" s="251">
        <v>245</v>
      </c>
      <c r="N1512" s="252">
        <v>0</v>
      </c>
      <c r="O1512" s="252">
        <v>0</v>
      </c>
      <c r="P1512" s="253">
        <f>SUM(Table1[[#This Row],[BASE_FARE]:[SURCHARGES]])*Table1[[#This Row],[SEATS_BOOKED]]</f>
        <v>2450</v>
      </c>
      <c r="Q1512" s="247" t="s">
        <v>109</v>
      </c>
      <c r="R1512" s="249" t="s">
        <v>198</v>
      </c>
      <c r="S1512" s="247" t="str">
        <f>LEFT(Table1[[#This Row],[SECTOR]],3)</f>
        <v>SSH</v>
      </c>
      <c r="T1512" s="247" t="str">
        <f>RIGHT(Table1[[#This Row],[SECTOR]],3)</f>
        <v>FCO</v>
      </c>
      <c r="U1512" s="247" t="str">
        <f t="shared" si="34"/>
        <v>FCO</v>
      </c>
      <c r="V1512" s="247">
        <f>WEEKDAY(Table1[[#This Row],[FLIGHT_DATE]],2)</f>
        <v>5</v>
      </c>
      <c r="W1512" s="247">
        <f>Table1[[#This Row],[FLIGHT_DATE]]-Table1[[#This Row],[DATE_BOOKED]]</f>
        <v>144</v>
      </c>
    </row>
    <row r="1513" spans="1:23" x14ac:dyDescent="0.25">
      <c r="A1513" s="246">
        <v>45740</v>
      </c>
      <c r="B1513" s="247" t="s">
        <v>613</v>
      </c>
      <c r="C1513" s="98" t="s">
        <v>108</v>
      </c>
      <c r="D1513" s="98"/>
      <c r="E1513" s="247"/>
      <c r="F1513" s="247" t="s">
        <v>45</v>
      </c>
      <c r="G1513" s="247" t="s">
        <v>8</v>
      </c>
      <c r="H1513" s="247" t="s">
        <v>286</v>
      </c>
      <c r="I1513" s="248" t="s">
        <v>483</v>
      </c>
      <c r="J1513" s="246">
        <v>45891</v>
      </c>
      <c r="K1513" s="249">
        <v>10</v>
      </c>
      <c r="L1513" s="250">
        <v>10</v>
      </c>
      <c r="M1513" s="251">
        <v>245</v>
      </c>
      <c r="N1513" s="252">
        <v>0</v>
      </c>
      <c r="O1513" s="252">
        <v>0</v>
      </c>
      <c r="P1513" s="253">
        <f>SUM(Table1[[#This Row],[BASE_FARE]:[SURCHARGES]])*Table1[[#This Row],[SEATS_BOOKED]]</f>
        <v>2450</v>
      </c>
      <c r="Q1513" s="247" t="s">
        <v>109</v>
      </c>
      <c r="R1513" s="249" t="s">
        <v>198</v>
      </c>
      <c r="S1513" s="247" t="str">
        <f>LEFT(Table1[[#This Row],[SECTOR]],3)</f>
        <v>SSH</v>
      </c>
      <c r="T1513" s="247" t="str">
        <f>RIGHT(Table1[[#This Row],[SECTOR]],3)</f>
        <v>FCO</v>
      </c>
      <c r="U1513" s="247" t="str">
        <f t="shared" si="34"/>
        <v>FCO</v>
      </c>
      <c r="V1513" s="247">
        <f>WEEKDAY(Table1[[#This Row],[FLIGHT_DATE]],2)</f>
        <v>5</v>
      </c>
      <c r="W1513" s="247">
        <f>Table1[[#This Row],[FLIGHT_DATE]]-Table1[[#This Row],[DATE_BOOKED]]</f>
        <v>151</v>
      </c>
    </row>
    <row r="1514" spans="1:23" x14ac:dyDescent="0.25">
      <c r="A1514" s="246">
        <v>45740</v>
      </c>
      <c r="B1514" s="247" t="s">
        <v>613</v>
      </c>
      <c r="C1514" s="98" t="s">
        <v>108</v>
      </c>
      <c r="D1514" s="98"/>
      <c r="E1514" s="247"/>
      <c r="F1514" s="247" t="s">
        <v>45</v>
      </c>
      <c r="G1514" s="247" t="s">
        <v>8</v>
      </c>
      <c r="H1514" s="247" t="s">
        <v>286</v>
      </c>
      <c r="I1514" s="248" t="s">
        <v>483</v>
      </c>
      <c r="J1514" s="246">
        <v>45898</v>
      </c>
      <c r="K1514" s="249">
        <v>10</v>
      </c>
      <c r="L1514" s="250">
        <v>10</v>
      </c>
      <c r="M1514" s="251">
        <v>245</v>
      </c>
      <c r="N1514" s="252">
        <v>0</v>
      </c>
      <c r="O1514" s="252">
        <v>0</v>
      </c>
      <c r="P1514" s="253">
        <f>SUM(Table1[[#This Row],[BASE_FARE]:[SURCHARGES]])*Table1[[#This Row],[SEATS_BOOKED]]</f>
        <v>2450</v>
      </c>
      <c r="Q1514" s="247" t="s">
        <v>109</v>
      </c>
      <c r="R1514" s="249" t="s">
        <v>198</v>
      </c>
      <c r="S1514" s="247" t="str">
        <f>LEFT(Table1[[#This Row],[SECTOR]],3)</f>
        <v>SSH</v>
      </c>
      <c r="T1514" s="247" t="str">
        <f>RIGHT(Table1[[#This Row],[SECTOR]],3)</f>
        <v>FCO</v>
      </c>
      <c r="U1514" s="247" t="str">
        <f t="shared" si="34"/>
        <v>FCO</v>
      </c>
      <c r="V1514" s="247">
        <f>WEEKDAY(Table1[[#This Row],[FLIGHT_DATE]],2)</f>
        <v>5</v>
      </c>
      <c r="W1514" s="247">
        <f>Table1[[#This Row],[FLIGHT_DATE]]-Table1[[#This Row],[DATE_BOOKED]]</f>
        <v>158</v>
      </c>
    </row>
    <row r="1515" spans="1:23" x14ac:dyDescent="0.25">
      <c r="A1515" s="246">
        <v>45740</v>
      </c>
      <c r="B1515" s="247" t="s">
        <v>541</v>
      </c>
      <c r="C1515" s="98" t="s">
        <v>108</v>
      </c>
      <c r="D1515" s="98"/>
      <c r="E1515" s="247"/>
      <c r="F1515" s="247" t="s">
        <v>45</v>
      </c>
      <c r="G1515" s="247" t="s">
        <v>7</v>
      </c>
      <c r="H1515" s="247" t="s">
        <v>284</v>
      </c>
      <c r="I1515" s="248" t="s">
        <v>481</v>
      </c>
      <c r="J1515" s="246">
        <v>45870</v>
      </c>
      <c r="K1515" s="249">
        <v>0</v>
      </c>
      <c r="L1515" s="249">
        <v>0</v>
      </c>
      <c r="M1515" s="251">
        <v>245</v>
      </c>
      <c r="N1515" s="252">
        <v>0</v>
      </c>
      <c r="O1515" s="252">
        <v>0</v>
      </c>
      <c r="P1515" s="253">
        <f>SUM(Table1[[#This Row],[BASE_FARE]:[SURCHARGES]])*Table1[[#This Row],[SEATS_BOOKED]]</f>
        <v>0</v>
      </c>
      <c r="Q1515" s="247" t="s">
        <v>109</v>
      </c>
      <c r="R1515" s="249" t="s">
        <v>459</v>
      </c>
      <c r="S1515" s="247" t="str">
        <f>LEFT(Table1[[#This Row],[SECTOR]],3)</f>
        <v>FCO</v>
      </c>
      <c r="T1515" s="247" t="str">
        <f>RIGHT(Table1[[#This Row],[SECTOR]],3)</f>
        <v>SSH</v>
      </c>
      <c r="U1515" s="247" t="str">
        <f t="shared" si="34"/>
        <v>FCO</v>
      </c>
      <c r="V1515" s="247">
        <f>WEEKDAY(Table1[[#This Row],[FLIGHT_DATE]],2)</f>
        <v>5</v>
      </c>
      <c r="W1515" s="247">
        <f>Table1[[#This Row],[FLIGHT_DATE]]-Table1[[#This Row],[DATE_BOOKED]]</f>
        <v>130</v>
      </c>
    </row>
    <row r="1516" spans="1:23" x14ac:dyDescent="0.25">
      <c r="A1516" s="246">
        <v>45740</v>
      </c>
      <c r="B1516" s="247" t="s">
        <v>541</v>
      </c>
      <c r="C1516" s="98" t="s">
        <v>108</v>
      </c>
      <c r="D1516" s="98"/>
      <c r="E1516" s="247"/>
      <c r="F1516" s="247" t="s">
        <v>45</v>
      </c>
      <c r="G1516" s="247" t="s">
        <v>7</v>
      </c>
      <c r="H1516" s="247" t="s">
        <v>284</v>
      </c>
      <c r="I1516" s="248" t="s">
        <v>481</v>
      </c>
      <c r="J1516" s="246">
        <v>45877</v>
      </c>
      <c r="K1516" s="249">
        <v>0</v>
      </c>
      <c r="L1516" s="249">
        <v>0</v>
      </c>
      <c r="M1516" s="251">
        <v>245</v>
      </c>
      <c r="N1516" s="252">
        <v>0</v>
      </c>
      <c r="O1516" s="252">
        <v>0</v>
      </c>
      <c r="P1516" s="253">
        <f>SUM(Table1[[#This Row],[BASE_FARE]:[SURCHARGES]])*Table1[[#This Row],[SEATS_BOOKED]]</f>
        <v>0</v>
      </c>
      <c r="Q1516" s="247" t="s">
        <v>109</v>
      </c>
      <c r="R1516" s="249" t="s">
        <v>459</v>
      </c>
      <c r="S1516" s="247" t="str">
        <f>LEFT(Table1[[#This Row],[SECTOR]],3)</f>
        <v>FCO</v>
      </c>
      <c r="T1516" s="247" t="str">
        <f>RIGHT(Table1[[#This Row],[SECTOR]],3)</f>
        <v>SSH</v>
      </c>
      <c r="U1516" s="247" t="str">
        <f t="shared" si="34"/>
        <v>FCO</v>
      </c>
      <c r="V1516" s="247">
        <f>WEEKDAY(Table1[[#This Row],[FLIGHT_DATE]],2)</f>
        <v>5</v>
      </c>
      <c r="W1516" s="247">
        <f>Table1[[#This Row],[FLIGHT_DATE]]-Table1[[#This Row],[DATE_BOOKED]]</f>
        <v>137</v>
      </c>
    </row>
    <row r="1517" spans="1:23" x14ac:dyDescent="0.25">
      <c r="A1517" s="246">
        <v>45740</v>
      </c>
      <c r="B1517" s="247" t="s">
        <v>541</v>
      </c>
      <c r="C1517" s="98" t="s">
        <v>108</v>
      </c>
      <c r="D1517" s="98"/>
      <c r="E1517" s="247"/>
      <c r="F1517" s="247" t="s">
        <v>45</v>
      </c>
      <c r="G1517" s="247" t="s">
        <v>7</v>
      </c>
      <c r="H1517" s="247" t="s">
        <v>284</v>
      </c>
      <c r="I1517" s="248" t="s">
        <v>481</v>
      </c>
      <c r="J1517" s="246">
        <v>45884</v>
      </c>
      <c r="K1517" s="249">
        <v>0</v>
      </c>
      <c r="L1517" s="249">
        <v>0</v>
      </c>
      <c r="M1517" s="251">
        <v>245</v>
      </c>
      <c r="N1517" s="252">
        <v>0</v>
      </c>
      <c r="O1517" s="252">
        <v>0</v>
      </c>
      <c r="P1517" s="253">
        <f>SUM(Table1[[#This Row],[BASE_FARE]:[SURCHARGES]])*Table1[[#This Row],[SEATS_BOOKED]]</f>
        <v>0</v>
      </c>
      <c r="Q1517" s="247" t="s">
        <v>109</v>
      </c>
      <c r="R1517" s="249" t="s">
        <v>459</v>
      </c>
      <c r="S1517" s="247" t="str">
        <f>LEFT(Table1[[#This Row],[SECTOR]],3)</f>
        <v>FCO</v>
      </c>
      <c r="T1517" s="247" t="str">
        <f>RIGHT(Table1[[#This Row],[SECTOR]],3)</f>
        <v>SSH</v>
      </c>
      <c r="U1517" s="247" t="str">
        <f t="shared" si="34"/>
        <v>FCO</v>
      </c>
      <c r="V1517" s="247">
        <f>WEEKDAY(Table1[[#This Row],[FLIGHT_DATE]],2)</f>
        <v>5</v>
      </c>
      <c r="W1517" s="247">
        <f>Table1[[#This Row],[FLIGHT_DATE]]-Table1[[#This Row],[DATE_BOOKED]]</f>
        <v>144</v>
      </c>
    </row>
    <row r="1518" spans="1:23" x14ac:dyDescent="0.25">
      <c r="A1518" s="246">
        <v>45740</v>
      </c>
      <c r="B1518" s="247" t="s">
        <v>541</v>
      </c>
      <c r="C1518" s="98" t="s">
        <v>108</v>
      </c>
      <c r="D1518" s="98"/>
      <c r="E1518" s="247"/>
      <c r="F1518" s="247" t="s">
        <v>45</v>
      </c>
      <c r="G1518" s="247" t="s">
        <v>7</v>
      </c>
      <c r="H1518" s="247" t="s">
        <v>284</v>
      </c>
      <c r="I1518" s="248" t="s">
        <v>481</v>
      </c>
      <c r="J1518" s="246">
        <v>45891</v>
      </c>
      <c r="K1518" s="249">
        <v>0</v>
      </c>
      <c r="L1518" s="249">
        <v>0</v>
      </c>
      <c r="M1518" s="251">
        <v>245</v>
      </c>
      <c r="N1518" s="252">
        <v>0</v>
      </c>
      <c r="O1518" s="252">
        <v>0</v>
      </c>
      <c r="P1518" s="253">
        <f>SUM(Table1[[#This Row],[BASE_FARE]:[SURCHARGES]])*Table1[[#This Row],[SEATS_BOOKED]]</f>
        <v>0</v>
      </c>
      <c r="Q1518" s="247" t="s">
        <v>109</v>
      </c>
      <c r="R1518" s="249" t="s">
        <v>459</v>
      </c>
      <c r="S1518" s="247" t="str">
        <f>LEFT(Table1[[#This Row],[SECTOR]],3)</f>
        <v>FCO</v>
      </c>
      <c r="T1518" s="247" t="str">
        <f>RIGHT(Table1[[#This Row],[SECTOR]],3)</f>
        <v>SSH</v>
      </c>
      <c r="U1518" s="247" t="str">
        <f t="shared" si="34"/>
        <v>FCO</v>
      </c>
      <c r="V1518" s="247">
        <f>WEEKDAY(Table1[[#This Row],[FLIGHT_DATE]],2)</f>
        <v>5</v>
      </c>
      <c r="W1518" s="247">
        <f>Table1[[#This Row],[FLIGHT_DATE]]-Table1[[#This Row],[DATE_BOOKED]]</f>
        <v>151</v>
      </c>
    </row>
    <row r="1519" spans="1:23" x14ac:dyDescent="0.25">
      <c r="A1519" s="246">
        <v>45740</v>
      </c>
      <c r="B1519" s="247" t="s">
        <v>541</v>
      </c>
      <c r="C1519" s="98" t="s">
        <v>108</v>
      </c>
      <c r="D1519" s="98"/>
      <c r="E1519" s="247"/>
      <c r="F1519" s="247" t="s">
        <v>45</v>
      </c>
      <c r="G1519" s="247" t="s">
        <v>8</v>
      </c>
      <c r="H1519" s="247" t="s">
        <v>286</v>
      </c>
      <c r="I1519" s="248" t="s">
        <v>483</v>
      </c>
      <c r="J1519" s="246">
        <v>45877</v>
      </c>
      <c r="K1519" s="249">
        <v>0</v>
      </c>
      <c r="L1519" s="249">
        <v>0</v>
      </c>
      <c r="M1519" s="251">
        <v>245</v>
      </c>
      <c r="N1519" s="252">
        <v>0</v>
      </c>
      <c r="O1519" s="252">
        <v>0</v>
      </c>
      <c r="P1519" s="253">
        <f>SUM(Table1[[#This Row],[BASE_FARE]:[SURCHARGES]])*Table1[[#This Row],[SEATS_BOOKED]]</f>
        <v>0</v>
      </c>
      <c r="Q1519" s="247" t="s">
        <v>109</v>
      </c>
      <c r="R1519" s="249" t="s">
        <v>459</v>
      </c>
      <c r="S1519" s="247" t="str">
        <f>LEFT(Table1[[#This Row],[SECTOR]],3)</f>
        <v>SSH</v>
      </c>
      <c r="T1519" s="247" t="str">
        <f>RIGHT(Table1[[#This Row],[SECTOR]],3)</f>
        <v>FCO</v>
      </c>
      <c r="U1519" s="247" t="str">
        <f t="shared" si="34"/>
        <v>FCO</v>
      </c>
      <c r="V1519" s="247">
        <f>WEEKDAY(Table1[[#This Row],[FLIGHT_DATE]],2)</f>
        <v>5</v>
      </c>
      <c r="W1519" s="247">
        <f>Table1[[#This Row],[FLIGHT_DATE]]-Table1[[#This Row],[DATE_BOOKED]]</f>
        <v>137</v>
      </c>
    </row>
    <row r="1520" spans="1:23" x14ac:dyDescent="0.25">
      <c r="A1520" s="246">
        <v>45740</v>
      </c>
      <c r="B1520" s="247" t="s">
        <v>541</v>
      </c>
      <c r="C1520" s="98" t="s">
        <v>108</v>
      </c>
      <c r="D1520" s="98"/>
      <c r="E1520" s="247"/>
      <c r="F1520" s="247" t="s">
        <v>45</v>
      </c>
      <c r="G1520" s="247" t="s">
        <v>8</v>
      </c>
      <c r="H1520" s="247" t="s">
        <v>286</v>
      </c>
      <c r="I1520" s="248" t="s">
        <v>483</v>
      </c>
      <c r="J1520" s="246">
        <v>45884</v>
      </c>
      <c r="K1520" s="249">
        <v>0</v>
      </c>
      <c r="L1520" s="249">
        <v>0</v>
      </c>
      <c r="M1520" s="251">
        <v>245</v>
      </c>
      <c r="N1520" s="252">
        <v>0</v>
      </c>
      <c r="O1520" s="252">
        <v>0</v>
      </c>
      <c r="P1520" s="253">
        <f>SUM(Table1[[#This Row],[BASE_FARE]:[SURCHARGES]])*Table1[[#This Row],[SEATS_BOOKED]]</f>
        <v>0</v>
      </c>
      <c r="Q1520" s="247" t="s">
        <v>109</v>
      </c>
      <c r="R1520" s="249" t="s">
        <v>459</v>
      </c>
      <c r="S1520" s="247" t="str">
        <f>LEFT(Table1[[#This Row],[SECTOR]],3)</f>
        <v>SSH</v>
      </c>
      <c r="T1520" s="247" t="str">
        <f>RIGHT(Table1[[#This Row],[SECTOR]],3)</f>
        <v>FCO</v>
      </c>
      <c r="U1520" s="247" t="str">
        <f t="shared" si="34"/>
        <v>FCO</v>
      </c>
      <c r="V1520" s="247">
        <f>WEEKDAY(Table1[[#This Row],[FLIGHT_DATE]],2)</f>
        <v>5</v>
      </c>
      <c r="W1520" s="247">
        <f>Table1[[#This Row],[FLIGHT_DATE]]-Table1[[#This Row],[DATE_BOOKED]]</f>
        <v>144</v>
      </c>
    </row>
    <row r="1521" spans="1:23" x14ac:dyDescent="0.25">
      <c r="A1521" s="246">
        <v>45740</v>
      </c>
      <c r="B1521" s="247" t="s">
        <v>541</v>
      </c>
      <c r="C1521" s="98" t="s">
        <v>108</v>
      </c>
      <c r="D1521" s="98"/>
      <c r="E1521" s="247"/>
      <c r="F1521" s="247" t="s">
        <v>45</v>
      </c>
      <c r="G1521" s="247" t="s">
        <v>8</v>
      </c>
      <c r="H1521" s="247" t="s">
        <v>286</v>
      </c>
      <c r="I1521" s="248" t="s">
        <v>483</v>
      </c>
      <c r="J1521" s="246">
        <v>45891</v>
      </c>
      <c r="K1521" s="249">
        <v>0</v>
      </c>
      <c r="L1521" s="249">
        <v>0</v>
      </c>
      <c r="M1521" s="251">
        <v>245</v>
      </c>
      <c r="N1521" s="252">
        <v>0</v>
      </c>
      <c r="O1521" s="252">
        <v>0</v>
      </c>
      <c r="P1521" s="253">
        <f>SUM(Table1[[#This Row],[BASE_FARE]:[SURCHARGES]])*Table1[[#This Row],[SEATS_BOOKED]]</f>
        <v>0</v>
      </c>
      <c r="Q1521" s="247" t="s">
        <v>109</v>
      </c>
      <c r="R1521" s="249" t="s">
        <v>459</v>
      </c>
      <c r="S1521" s="247" t="str">
        <f>LEFT(Table1[[#This Row],[SECTOR]],3)</f>
        <v>SSH</v>
      </c>
      <c r="T1521" s="247" t="str">
        <f>RIGHT(Table1[[#This Row],[SECTOR]],3)</f>
        <v>FCO</v>
      </c>
      <c r="U1521" s="247" t="str">
        <f t="shared" si="34"/>
        <v>FCO</v>
      </c>
      <c r="V1521" s="247">
        <f>WEEKDAY(Table1[[#This Row],[FLIGHT_DATE]],2)</f>
        <v>5</v>
      </c>
      <c r="W1521" s="247">
        <f>Table1[[#This Row],[FLIGHT_DATE]]-Table1[[#This Row],[DATE_BOOKED]]</f>
        <v>151</v>
      </c>
    </row>
    <row r="1522" spans="1:23" x14ac:dyDescent="0.25">
      <c r="A1522" s="246">
        <v>45740</v>
      </c>
      <c r="B1522" s="247" t="s">
        <v>541</v>
      </c>
      <c r="C1522" s="98" t="s">
        <v>108</v>
      </c>
      <c r="D1522" s="98"/>
      <c r="E1522" s="247"/>
      <c r="F1522" s="247" t="s">
        <v>45</v>
      </c>
      <c r="G1522" s="247" t="s">
        <v>8</v>
      </c>
      <c r="H1522" s="247" t="s">
        <v>286</v>
      </c>
      <c r="I1522" s="248" t="s">
        <v>483</v>
      </c>
      <c r="J1522" s="246">
        <v>45898</v>
      </c>
      <c r="K1522" s="249">
        <v>0</v>
      </c>
      <c r="L1522" s="249">
        <v>0</v>
      </c>
      <c r="M1522" s="251">
        <v>245</v>
      </c>
      <c r="N1522" s="252">
        <v>0</v>
      </c>
      <c r="O1522" s="252">
        <v>0</v>
      </c>
      <c r="P1522" s="253">
        <f>SUM(Table1[[#This Row],[BASE_FARE]:[SURCHARGES]])*Table1[[#This Row],[SEATS_BOOKED]]</f>
        <v>0</v>
      </c>
      <c r="Q1522" s="247" t="s">
        <v>109</v>
      </c>
      <c r="R1522" s="249" t="s">
        <v>459</v>
      </c>
      <c r="S1522" s="247" t="str">
        <f>LEFT(Table1[[#This Row],[SECTOR]],3)</f>
        <v>SSH</v>
      </c>
      <c r="T1522" s="247" t="str">
        <f>RIGHT(Table1[[#This Row],[SECTOR]],3)</f>
        <v>FCO</v>
      </c>
      <c r="U1522" s="247" t="str">
        <f t="shared" si="34"/>
        <v>FCO</v>
      </c>
      <c r="V1522" s="247">
        <f>WEEKDAY(Table1[[#This Row],[FLIGHT_DATE]],2)</f>
        <v>5</v>
      </c>
      <c r="W1522" s="247">
        <f>Table1[[#This Row],[FLIGHT_DATE]]-Table1[[#This Row],[DATE_BOOKED]]</f>
        <v>158</v>
      </c>
    </row>
    <row r="1523" spans="1:23" x14ac:dyDescent="0.25">
      <c r="A1523" s="246">
        <v>45740</v>
      </c>
      <c r="B1523" s="247" t="s">
        <v>281</v>
      </c>
      <c r="C1523" s="98" t="s">
        <v>153</v>
      </c>
      <c r="D1523" s="98"/>
      <c r="E1523" s="247" t="s">
        <v>614</v>
      </c>
      <c r="F1523" s="247" t="s">
        <v>47</v>
      </c>
      <c r="G1523" s="247" t="s">
        <v>7</v>
      </c>
      <c r="H1523" s="247" t="s">
        <v>284</v>
      </c>
      <c r="I1523" s="248" t="s">
        <v>481</v>
      </c>
      <c r="J1523" s="246">
        <v>45877</v>
      </c>
      <c r="K1523" s="249">
        <v>2</v>
      </c>
      <c r="L1523" s="250">
        <v>2</v>
      </c>
      <c r="M1523" s="251">
        <v>250</v>
      </c>
      <c r="N1523" s="252">
        <v>0</v>
      </c>
      <c r="O1523" s="252">
        <v>0</v>
      </c>
      <c r="P1523" s="253">
        <f>SUM(Table1[[#This Row],[BASE_FARE]:[SURCHARGES]])*Table1[[#This Row],[SEATS_BOOKED]]</f>
        <v>500</v>
      </c>
      <c r="Q1523" s="247" t="s">
        <v>109</v>
      </c>
      <c r="R1523" s="249" t="s">
        <v>154</v>
      </c>
      <c r="S1523" s="247" t="str">
        <f>LEFT(Table1[[#This Row],[SECTOR]],3)</f>
        <v>FCO</v>
      </c>
      <c r="T1523" s="247" t="str">
        <f>RIGHT(Table1[[#This Row],[SECTOR]],3)</f>
        <v>SSH</v>
      </c>
      <c r="U1523" s="247" t="str">
        <f t="shared" si="34"/>
        <v>FCO</v>
      </c>
      <c r="V1523" s="247">
        <f>WEEKDAY(Table1[[#This Row],[FLIGHT_DATE]],2)</f>
        <v>5</v>
      </c>
      <c r="W1523" s="247">
        <f>Table1[[#This Row],[FLIGHT_DATE]]-Table1[[#This Row],[DATE_BOOKED]]</f>
        <v>137</v>
      </c>
    </row>
    <row r="1524" spans="1:23" x14ac:dyDescent="0.25">
      <c r="A1524" s="246">
        <v>45740</v>
      </c>
      <c r="B1524" s="247" t="s">
        <v>281</v>
      </c>
      <c r="C1524" s="98" t="s">
        <v>153</v>
      </c>
      <c r="D1524" s="98"/>
      <c r="E1524" s="247" t="s">
        <v>615</v>
      </c>
      <c r="F1524" s="247" t="s">
        <v>47</v>
      </c>
      <c r="G1524" s="247" t="s">
        <v>7</v>
      </c>
      <c r="H1524" s="247" t="s">
        <v>286</v>
      </c>
      <c r="I1524" s="248" t="s">
        <v>483</v>
      </c>
      <c r="J1524" s="246">
        <v>45905</v>
      </c>
      <c r="K1524" s="249">
        <v>2</v>
      </c>
      <c r="L1524" s="250">
        <v>2</v>
      </c>
      <c r="M1524" s="251">
        <v>250</v>
      </c>
      <c r="N1524" s="252">
        <v>0</v>
      </c>
      <c r="O1524" s="252">
        <v>0</v>
      </c>
      <c r="P1524" s="253">
        <f>SUM(Table1[[#This Row],[BASE_FARE]:[SURCHARGES]])*Table1[[#This Row],[SEATS_BOOKED]]</f>
        <v>500</v>
      </c>
      <c r="Q1524" s="247" t="s">
        <v>109</v>
      </c>
      <c r="R1524" s="249" t="s">
        <v>154</v>
      </c>
      <c r="S1524" s="247" t="str">
        <f>LEFT(Table1[[#This Row],[SECTOR]],3)</f>
        <v>SSH</v>
      </c>
      <c r="T1524" s="247" t="str">
        <f>RIGHT(Table1[[#This Row],[SECTOR]],3)</f>
        <v>FCO</v>
      </c>
      <c r="U1524" s="247" t="str">
        <f t="shared" si="34"/>
        <v>FCO</v>
      </c>
      <c r="V1524" s="247">
        <f>WEEKDAY(Table1[[#This Row],[FLIGHT_DATE]],2)</f>
        <v>5</v>
      </c>
      <c r="W1524" s="247">
        <f>Table1[[#This Row],[FLIGHT_DATE]]-Table1[[#This Row],[DATE_BOOKED]]</f>
        <v>165</v>
      </c>
    </row>
    <row r="1525" spans="1:23" x14ac:dyDescent="0.25">
      <c r="A1525" s="246">
        <v>45741</v>
      </c>
      <c r="B1525" s="247" t="s">
        <v>207</v>
      </c>
      <c r="C1525" s="98" t="s">
        <v>108</v>
      </c>
      <c r="D1525" s="98"/>
      <c r="E1525" s="247"/>
      <c r="F1525" s="247" t="s">
        <v>45</v>
      </c>
      <c r="G1525" s="247" t="s">
        <v>7</v>
      </c>
      <c r="H1525" s="247" t="s">
        <v>292</v>
      </c>
      <c r="I1525" s="248" t="s">
        <v>290</v>
      </c>
      <c r="J1525" s="246">
        <v>45871</v>
      </c>
      <c r="K1525" s="249">
        <v>0</v>
      </c>
      <c r="L1525" s="250">
        <v>0</v>
      </c>
      <c r="M1525" s="251">
        <v>220</v>
      </c>
      <c r="N1525" s="252">
        <v>0</v>
      </c>
      <c r="O1525" s="252">
        <v>0</v>
      </c>
      <c r="P1525" s="253">
        <f>SUM(Table1[[#This Row],[BASE_FARE]:[SURCHARGES]])*Table1[[#This Row],[SEATS_BOOKED]]</f>
        <v>0</v>
      </c>
      <c r="Q1525" s="247" t="s">
        <v>109</v>
      </c>
      <c r="R1525" s="249" t="s">
        <v>459</v>
      </c>
      <c r="S1525" s="247" t="str">
        <f>LEFT(Table1[[#This Row],[SECTOR]],3)</f>
        <v>BRI</v>
      </c>
      <c r="T1525" s="247" t="str">
        <f>RIGHT(Table1[[#This Row],[SECTOR]],3)</f>
        <v>SSH</v>
      </c>
      <c r="U1525" s="247" t="str">
        <f t="shared" si="34"/>
        <v>BRI</v>
      </c>
      <c r="V1525" s="247">
        <f>WEEKDAY(Table1[[#This Row],[FLIGHT_DATE]],2)</f>
        <v>6</v>
      </c>
      <c r="W1525" s="247">
        <f>Table1[[#This Row],[FLIGHT_DATE]]-Table1[[#This Row],[DATE_BOOKED]]</f>
        <v>130</v>
      </c>
    </row>
    <row r="1526" spans="1:23" x14ac:dyDescent="0.25">
      <c r="A1526" s="246">
        <v>45741</v>
      </c>
      <c r="B1526" s="247" t="s">
        <v>207</v>
      </c>
      <c r="C1526" s="98" t="s">
        <v>108</v>
      </c>
      <c r="D1526" s="98"/>
      <c r="E1526" s="247"/>
      <c r="F1526" s="247" t="s">
        <v>45</v>
      </c>
      <c r="G1526" s="247" t="s">
        <v>7</v>
      </c>
      <c r="H1526" s="247" t="s">
        <v>292</v>
      </c>
      <c r="I1526" s="248" t="s">
        <v>290</v>
      </c>
      <c r="J1526" s="246">
        <v>45878</v>
      </c>
      <c r="K1526" s="249">
        <v>0</v>
      </c>
      <c r="L1526" s="250">
        <v>0</v>
      </c>
      <c r="M1526" s="251">
        <v>220</v>
      </c>
      <c r="N1526" s="252">
        <v>0</v>
      </c>
      <c r="O1526" s="252">
        <v>0</v>
      </c>
      <c r="P1526" s="253">
        <f>SUM(Table1[[#This Row],[BASE_FARE]:[SURCHARGES]])*Table1[[#This Row],[SEATS_BOOKED]]</f>
        <v>0</v>
      </c>
      <c r="Q1526" s="247" t="s">
        <v>109</v>
      </c>
      <c r="R1526" s="249" t="s">
        <v>459</v>
      </c>
      <c r="S1526" s="247" t="str">
        <f>LEFT(Table1[[#This Row],[SECTOR]],3)</f>
        <v>BRI</v>
      </c>
      <c r="T1526" s="247" t="str">
        <f>RIGHT(Table1[[#This Row],[SECTOR]],3)</f>
        <v>SSH</v>
      </c>
      <c r="U1526" s="247" t="str">
        <f t="shared" si="34"/>
        <v>BRI</v>
      </c>
      <c r="V1526" s="247">
        <f>WEEKDAY(Table1[[#This Row],[FLIGHT_DATE]],2)</f>
        <v>6</v>
      </c>
      <c r="W1526" s="247">
        <f>Table1[[#This Row],[FLIGHT_DATE]]-Table1[[#This Row],[DATE_BOOKED]]</f>
        <v>137</v>
      </c>
    </row>
    <row r="1527" spans="1:23" x14ac:dyDescent="0.25">
      <c r="A1527" s="246">
        <v>45741</v>
      </c>
      <c r="B1527" s="247" t="s">
        <v>207</v>
      </c>
      <c r="C1527" s="98" t="s">
        <v>108</v>
      </c>
      <c r="D1527" s="98"/>
      <c r="E1527" s="247"/>
      <c r="F1527" s="247" t="s">
        <v>45</v>
      </c>
      <c r="G1527" s="247" t="s">
        <v>7</v>
      </c>
      <c r="H1527" s="247" t="s">
        <v>292</v>
      </c>
      <c r="I1527" s="248" t="s">
        <v>290</v>
      </c>
      <c r="J1527" s="246">
        <v>45885</v>
      </c>
      <c r="K1527" s="249">
        <v>0</v>
      </c>
      <c r="L1527" s="250">
        <v>0</v>
      </c>
      <c r="M1527" s="251">
        <v>220</v>
      </c>
      <c r="N1527" s="252">
        <v>0</v>
      </c>
      <c r="O1527" s="252">
        <v>0</v>
      </c>
      <c r="P1527" s="253">
        <f>SUM(Table1[[#This Row],[BASE_FARE]:[SURCHARGES]])*Table1[[#This Row],[SEATS_BOOKED]]</f>
        <v>0</v>
      </c>
      <c r="Q1527" s="247" t="s">
        <v>109</v>
      </c>
      <c r="R1527" s="249" t="s">
        <v>459</v>
      </c>
      <c r="S1527" s="247" t="str">
        <f>LEFT(Table1[[#This Row],[SECTOR]],3)</f>
        <v>BRI</v>
      </c>
      <c r="T1527" s="247" t="str">
        <f>RIGHT(Table1[[#This Row],[SECTOR]],3)</f>
        <v>SSH</v>
      </c>
      <c r="U1527" s="247" t="str">
        <f t="shared" si="34"/>
        <v>BRI</v>
      </c>
      <c r="V1527" s="247">
        <f>WEEKDAY(Table1[[#This Row],[FLIGHT_DATE]],2)</f>
        <v>6</v>
      </c>
      <c r="W1527" s="247">
        <f>Table1[[#This Row],[FLIGHT_DATE]]-Table1[[#This Row],[DATE_BOOKED]]</f>
        <v>144</v>
      </c>
    </row>
    <row r="1528" spans="1:23" x14ac:dyDescent="0.25">
      <c r="A1528" s="246">
        <v>45741</v>
      </c>
      <c r="B1528" s="247" t="s">
        <v>207</v>
      </c>
      <c r="C1528" s="98" t="s">
        <v>108</v>
      </c>
      <c r="D1528" s="98"/>
      <c r="E1528" s="247"/>
      <c r="F1528" s="247" t="s">
        <v>45</v>
      </c>
      <c r="G1528" s="247" t="s">
        <v>7</v>
      </c>
      <c r="H1528" s="247" t="s">
        <v>292</v>
      </c>
      <c r="I1528" s="248" t="s">
        <v>290</v>
      </c>
      <c r="J1528" s="246">
        <v>45892</v>
      </c>
      <c r="K1528" s="249">
        <v>0</v>
      </c>
      <c r="L1528" s="250">
        <v>0</v>
      </c>
      <c r="M1528" s="251">
        <v>220</v>
      </c>
      <c r="N1528" s="252">
        <v>0</v>
      </c>
      <c r="O1528" s="252">
        <v>0</v>
      </c>
      <c r="P1528" s="253">
        <f>SUM(Table1[[#This Row],[BASE_FARE]:[SURCHARGES]])*Table1[[#This Row],[SEATS_BOOKED]]</f>
        <v>0</v>
      </c>
      <c r="Q1528" s="247" t="s">
        <v>109</v>
      </c>
      <c r="R1528" s="249" t="s">
        <v>459</v>
      </c>
      <c r="S1528" s="247" t="str">
        <f>LEFT(Table1[[#This Row],[SECTOR]],3)</f>
        <v>BRI</v>
      </c>
      <c r="T1528" s="247" t="str">
        <f>RIGHT(Table1[[#This Row],[SECTOR]],3)</f>
        <v>SSH</v>
      </c>
      <c r="U1528" s="247" t="str">
        <f t="shared" si="34"/>
        <v>BRI</v>
      </c>
      <c r="V1528" s="247">
        <f>WEEKDAY(Table1[[#This Row],[FLIGHT_DATE]],2)</f>
        <v>6</v>
      </c>
      <c r="W1528" s="247">
        <f>Table1[[#This Row],[FLIGHT_DATE]]-Table1[[#This Row],[DATE_BOOKED]]</f>
        <v>151</v>
      </c>
    </row>
    <row r="1529" spans="1:23" x14ac:dyDescent="0.25">
      <c r="A1529" s="246">
        <v>45741</v>
      </c>
      <c r="B1529" s="247" t="s">
        <v>207</v>
      </c>
      <c r="C1529" s="98" t="s">
        <v>108</v>
      </c>
      <c r="D1529" s="98"/>
      <c r="E1529" s="247"/>
      <c r="F1529" s="247" t="s">
        <v>45</v>
      </c>
      <c r="G1529" s="247" t="s">
        <v>7</v>
      </c>
      <c r="H1529" s="247" t="s">
        <v>292</v>
      </c>
      <c r="I1529" s="248" t="s">
        <v>290</v>
      </c>
      <c r="J1529" s="246">
        <v>45899</v>
      </c>
      <c r="K1529" s="249">
        <v>0</v>
      </c>
      <c r="L1529" s="250">
        <v>0</v>
      </c>
      <c r="M1529" s="251">
        <v>220</v>
      </c>
      <c r="N1529" s="252">
        <v>0</v>
      </c>
      <c r="O1529" s="252">
        <v>0</v>
      </c>
      <c r="P1529" s="253">
        <f>SUM(Table1[[#This Row],[BASE_FARE]:[SURCHARGES]])*Table1[[#This Row],[SEATS_BOOKED]]</f>
        <v>0</v>
      </c>
      <c r="Q1529" s="247" t="s">
        <v>109</v>
      </c>
      <c r="R1529" s="249" t="s">
        <v>459</v>
      </c>
      <c r="S1529" s="247" t="str">
        <f>LEFT(Table1[[#This Row],[SECTOR]],3)</f>
        <v>BRI</v>
      </c>
      <c r="T1529" s="247" t="str">
        <f>RIGHT(Table1[[#This Row],[SECTOR]],3)</f>
        <v>SSH</v>
      </c>
      <c r="U1529" s="247" t="str">
        <f t="shared" si="34"/>
        <v>BRI</v>
      </c>
      <c r="V1529" s="247">
        <f>WEEKDAY(Table1[[#This Row],[FLIGHT_DATE]],2)</f>
        <v>6</v>
      </c>
      <c r="W1529" s="247">
        <f>Table1[[#This Row],[FLIGHT_DATE]]-Table1[[#This Row],[DATE_BOOKED]]</f>
        <v>158</v>
      </c>
    </row>
    <row r="1530" spans="1:23" x14ac:dyDescent="0.25">
      <c r="A1530" s="246">
        <v>45741</v>
      </c>
      <c r="B1530" s="247" t="s">
        <v>207</v>
      </c>
      <c r="C1530" s="98" t="s">
        <v>108</v>
      </c>
      <c r="D1530" s="98"/>
      <c r="E1530" s="247"/>
      <c r="F1530" s="247" t="s">
        <v>45</v>
      </c>
      <c r="G1530" s="247" t="s">
        <v>8</v>
      </c>
      <c r="H1530" s="247" t="s">
        <v>295</v>
      </c>
      <c r="I1530" s="248" t="s">
        <v>294</v>
      </c>
      <c r="J1530" s="246">
        <v>45878</v>
      </c>
      <c r="K1530" s="249">
        <v>0</v>
      </c>
      <c r="L1530" s="250">
        <v>0</v>
      </c>
      <c r="M1530" s="251">
        <v>220</v>
      </c>
      <c r="N1530" s="252">
        <v>0</v>
      </c>
      <c r="O1530" s="252">
        <v>0</v>
      </c>
      <c r="P1530" s="253">
        <f>SUM(Table1[[#This Row],[BASE_FARE]:[SURCHARGES]])*Table1[[#This Row],[SEATS_BOOKED]]</f>
        <v>0</v>
      </c>
      <c r="Q1530" s="247" t="s">
        <v>109</v>
      </c>
      <c r="R1530" s="249" t="s">
        <v>459</v>
      </c>
      <c r="S1530" s="247" t="str">
        <f>LEFT(Table1[[#This Row],[SECTOR]],3)</f>
        <v>SSH</v>
      </c>
      <c r="T1530" s="247" t="str">
        <f>RIGHT(Table1[[#This Row],[SECTOR]],3)</f>
        <v>BRI</v>
      </c>
      <c r="U1530" s="247" t="str">
        <f t="shared" si="34"/>
        <v>BRI</v>
      </c>
      <c r="V1530" s="247">
        <f>WEEKDAY(Table1[[#This Row],[FLIGHT_DATE]],2)</f>
        <v>6</v>
      </c>
      <c r="W1530" s="247">
        <f>Table1[[#This Row],[FLIGHT_DATE]]-Table1[[#This Row],[DATE_BOOKED]]</f>
        <v>137</v>
      </c>
    </row>
    <row r="1531" spans="1:23" x14ac:dyDescent="0.25">
      <c r="A1531" s="246">
        <v>45741</v>
      </c>
      <c r="B1531" s="247" t="s">
        <v>207</v>
      </c>
      <c r="C1531" s="98" t="s">
        <v>108</v>
      </c>
      <c r="D1531" s="98"/>
      <c r="E1531" s="247"/>
      <c r="F1531" s="247" t="s">
        <v>45</v>
      </c>
      <c r="G1531" s="247" t="s">
        <v>8</v>
      </c>
      <c r="H1531" s="247" t="s">
        <v>295</v>
      </c>
      <c r="I1531" s="248" t="s">
        <v>294</v>
      </c>
      <c r="J1531" s="246">
        <v>45885</v>
      </c>
      <c r="K1531" s="249">
        <v>0</v>
      </c>
      <c r="L1531" s="250">
        <v>0</v>
      </c>
      <c r="M1531" s="251">
        <v>220</v>
      </c>
      <c r="N1531" s="252">
        <v>0</v>
      </c>
      <c r="O1531" s="252">
        <v>0</v>
      </c>
      <c r="P1531" s="253">
        <f>SUM(Table1[[#This Row],[BASE_FARE]:[SURCHARGES]])*Table1[[#This Row],[SEATS_BOOKED]]</f>
        <v>0</v>
      </c>
      <c r="Q1531" s="247" t="s">
        <v>109</v>
      </c>
      <c r="R1531" s="249" t="s">
        <v>459</v>
      </c>
      <c r="S1531" s="247" t="str">
        <f>LEFT(Table1[[#This Row],[SECTOR]],3)</f>
        <v>SSH</v>
      </c>
      <c r="T1531" s="247" t="str">
        <f>RIGHT(Table1[[#This Row],[SECTOR]],3)</f>
        <v>BRI</v>
      </c>
      <c r="U1531" s="247" t="str">
        <f t="shared" si="34"/>
        <v>BRI</v>
      </c>
      <c r="V1531" s="247">
        <f>WEEKDAY(Table1[[#This Row],[FLIGHT_DATE]],2)</f>
        <v>6</v>
      </c>
      <c r="W1531" s="247">
        <f>Table1[[#This Row],[FLIGHT_DATE]]-Table1[[#This Row],[DATE_BOOKED]]</f>
        <v>144</v>
      </c>
    </row>
    <row r="1532" spans="1:23" x14ac:dyDescent="0.25">
      <c r="A1532" s="246">
        <v>45741</v>
      </c>
      <c r="B1532" s="247" t="s">
        <v>207</v>
      </c>
      <c r="C1532" s="98" t="s">
        <v>108</v>
      </c>
      <c r="D1532" s="98"/>
      <c r="E1532" s="247"/>
      <c r="F1532" s="247" t="s">
        <v>45</v>
      </c>
      <c r="G1532" s="247" t="s">
        <v>8</v>
      </c>
      <c r="H1532" s="247" t="s">
        <v>295</v>
      </c>
      <c r="I1532" s="248" t="s">
        <v>294</v>
      </c>
      <c r="J1532" s="246">
        <v>45892</v>
      </c>
      <c r="K1532" s="249">
        <v>0</v>
      </c>
      <c r="L1532" s="250">
        <v>0</v>
      </c>
      <c r="M1532" s="251">
        <v>220</v>
      </c>
      <c r="N1532" s="252">
        <v>0</v>
      </c>
      <c r="O1532" s="252">
        <v>0</v>
      </c>
      <c r="P1532" s="253">
        <f>SUM(Table1[[#This Row],[BASE_FARE]:[SURCHARGES]])*Table1[[#This Row],[SEATS_BOOKED]]</f>
        <v>0</v>
      </c>
      <c r="Q1532" s="247" t="s">
        <v>109</v>
      </c>
      <c r="R1532" s="249" t="s">
        <v>459</v>
      </c>
      <c r="S1532" s="247" t="str">
        <f>LEFT(Table1[[#This Row],[SECTOR]],3)</f>
        <v>SSH</v>
      </c>
      <c r="T1532" s="247" t="str">
        <f>RIGHT(Table1[[#This Row],[SECTOR]],3)</f>
        <v>BRI</v>
      </c>
      <c r="U1532" s="247" t="str">
        <f t="shared" si="34"/>
        <v>BRI</v>
      </c>
      <c r="V1532" s="247">
        <f>WEEKDAY(Table1[[#This Row],[FLIGHT_DATE]],2)</f>
        <v>6</v>
      </c>
      <c r="W1532" s="247">
        <f>Table1[[#This Row],[FLIGHT_DATE]]-Table1[[#This Row],[DATE_BOOKED]]</f>
        <v>151</v>
      </c>
    </row>
    <row r="1533" spans="1:23" x14ac:dyDescent="0.25">
      <c r="A1533" s="246">
        <v>45741</v>
      </c>
      <c r="B1533" s="247" t="s">
        <v>207</v>
      </c>
      <c r="C1533" s="98" t="s">
        <v>108</v>
      </c>
      <c r="D1533" s="98"/>
      <c r="E1533" s="247"/>
      <c r="F1533" s="247" t="s">
        <v>45</v>
      </c>
      <c r="G1533" s="247" t="s">
        <v>8</v>
      </c>
      <c r="H1533" s="247" t="s">
        <v>295</v>
      </c>
      <c r="I1533" s="248" t="s">
        <v>294</v>
      </c>
      <c r="J1533" s="246">
        <v>45899</v>
      </c>
      <c r="K1533" s="249">
        <v>0</v>
      </c>
      <c r="L1533" s="250">
        <v>0</v>
      </c>
      <c r="M1533" s="251">
        <v>220</v>
      </c>
      <c r="N1533" s="252">
        <v>0</v>
      </c>
      <c r="O1533" s="252">
        <v>0</v>
      </c>
      <c r="P1533" s="253">
        <f>SUM(Table1[[#This Row],[BASE_FARE]:[SURCHARGES]])*Table1[[#This Row],[SEATS_BOOKED]]</f>
        <v>0</v>
      </c>
      <c r="Q1533" s="247" t="s">
        <v>109</v>
      </c>
      <c r="R1533" s="249" t="s">
        <v>459</v>
      </c>
      <c r="S1533" s="247" t="str">
        <f>LEFT(Table1[[#This Row],[SECTOR]],3)</f>
        <v>SSH</v>
      </c>
      <c r="T1533" s="247" t="str">
        <f>RIGHT(Table1[[#This Row],[SECTOR]],3)</f>
        <v>BRI</v>
      </c>
      <c r="U1533" s="247" t="str">
        <f t="shared" si="34"/>
        <v>BRI</v>
      </c>
      <c r="V1533" s="247">
        <f>WEEKDAY(Table1[[#This Row],[FLIGHT_DATE]],2)</f>
        <v>6</v>
      </c>
      <c r="W1533" s="247">
        <f>Table1[[#This Row],[FLIGHT_DATE]]-Table1[[#This Row],[DATE_BOOKED]]</f>
        <v>158</v>
      </c>
    </row>
    <row r="1534" spans="1:23" x14ac:dyDescent="0.25">
      <c r="A1534" s="246">
        <v>45741</v>
      </c>
      <c r="B1534" s="247" t="s">
        <v>207</v>
      </c>
      <c r="C1534" s="98" t="s">
        <v>108</v>
      </c>
      <c r="D1534" s="98"/>
      <c r="E1534" s="247"/>
      <c r="F1534" s="247" t="s">
        <v>45</v>
      </c>
      <c r="G1534" s="247" t="s">
        <v>8</v>
      </c>
      <c r="H1534" s="247" t="s">
        <v>295</v>
      </c>
      <c r="I1534" s="248" t="s">
        <v>294</v>
      </c>
      <c r="J1534" s="246">
        <v>45906</v>
      </c>
      <c r="K1534" s="249">
        <v>0</v>
      </c>
      <c r="L1534" s="250">
        <v>0</v>
      </c>
      <c r="M1534" s="251">
        <v>220</v>
      </c>
      <c r="N1534" s="252">
        <v>0</v>
      </c>
      <c r="O1534" s="252">
        <v>0</v>
      </c>
      <c r="P1534" s="253">
        <f>SUM(Table1[[#This Row],[BASE_FARE]:[SURCHARGES]])*Table1[[#This Row],[SEATS_BOOKED]]</f>
        <v>0</v>
      </c>
      <c r="Q1534" s="247" t="s">
        <v>109</v>
      </c>
      <c r="R1534" s="249" t="s">
        <v>459</v>
      </c>
      <c r="S1534" s="247" t="str">
        <f>LEFT(Table1[[#This Row],[SECTOR]],3)</f>
        <v>SSH</v>
      </c>
      <c r="T1534" s="247" t="str">
        <f>RIGHT(Table1[[#This Row],[SECTOR]],3)</f>
        <v>BRI</v>
      </c>
      <c r="U1534" s="247" t="str">
        <f t="shared" si="34"/>
        <v>BRI</v>
      </c>
      <c r="V1534" s="247">
        <f>WEEKDAY(Table1[[#This Row],[FLIGHT_DATE]],2)</f>
        <v>6</v>
      </c>
      <c r="W1534" s="247">
        <f>Table1[[#This Row],[FLIGHT_DATE]]-Table1[[#This Row],[DATE_BOOKED]]</f>
        <v>165</v>
      </c>
    </row>
    <row r="1535" spans="1:23" x14ac:dyDescent="0.25">
      <c r="A1535" s="246">
        <v>45740</v>
      </c>
      <c r="B1535" s="247" t="s">
        <v>247</v>
      </c>
      <c r="C1535" s="98" t="s">
        <v>153</v>
      </c>
      <c r="D1535" s="98"/>
      <c r="E1535" s="247" t="s">
        <v>616</v>
      </c>
      <c r="F1535" s="247" t="s">
        <v>47</v>
      </c>
      <c r="G1535" s="247" t="s">
        <v>7</v>
      </c>
      <c r="H1535" s="247" t="s">
        <v>284</v>
      </c>
      <c r="I1535" s="248" t="s">
        <v>297</v>
      </c>
      <c r="J1535" s="246">
        <v>45772</v>
      </c>
      <c r="K1535" s="249">
        <v>1</v>
      </c>
      <c r="L1535" s="250">
        <v>1</v>
      </c>
      <c r="M1535" s="251">
        <v>220</v>
      </c>
      <c r="N1535" s="252">
        <v>29.740000000000002</v>
      </c>
      <c r="O1535" s="252">
        <v>30</v>
      </c>
      <c r="P1535" s="253">
        <f>SUM(Table1[[#This Row],[BASE_FARE]:[SURCHARGES]])*Table1[[#This Row],[SEATS_BOOKED]]</f>
        <v>279.74</v>
      </c>
      <c r="Q1535" s="247" t="s">
        <v>109</v>
      </c>
      <c r="R1535" s="249" t="s">
        <v>154</v>
      </c>
      <c r="S1535" s="247" t="str">
        <f>LEFT(Table1[[#This Row],[SECTOR]],3)</f>
        <v>MXP</v>
      </c>
      <c r="T1535" s="247" t="str">
        <f>RIGHT(Table1[[#This Row],[SECTOR]],3)</f>
        <v>SSH</v>
      </c>
      <c r="U1535" s="247" t="str">
        <f t="shared" si="34"/>
        <v>MXP</v>
      </c>
      <c r="V1535" s="247">
        <f>WEEKDAY(Table1[[#This Row],[FLIGHT_DATE]],2)</f>
        <v>5</v>
      </c>
      <c r="W1535" s="247">
        <f>Table1[[#This Row],[FLIGHT_DATE]]-Table1[[#This Row],[DATE_BOOKED]]</f>
        <v>32</v>
      </c>
    </row>
    <row r="1536" spans="1:23" x14ac:dyDescent="0.25">
      <c r="A1536" s="246">
        <v>45740</v>
      </c>
      <c r="B1536" s="247" t="s">
        <v>247</v>
      </c>
      <c r="C1536" s="98" t="s">
        <v>153</v>
      </c>
      <c r="D1536" s="98"/>
      <c r="E1536" s="247" t="s">
        <v>616</v>
      </c>
      <c r="F1536" s="247" t="s">
        <v>47</v>
      </c>
      <c r="G1536" s="247" t="s">
        <v>7</v>
      </c>
      <c r="H1536" s="247" t="s">
        <v>284</v>
      </c>
      <c r="I1536" s="248" t="s">
        <v>297</v>
      </c>
      <c r="J1536" s="246">
        <v>45772</v>
      </c>
      <c r="K1536" s="249">
        <v>1</v>
      </c>
      <c r="L1536" s="250">
        <v>1</v>
      </c>
      <c r="M1536" s="251">
        <v>220</v>
      </c>
      <c r="N1536" s="252">
        <v>29.740000000000002</v>
      </c>
      <c r="O1536" s="252">
        <v>30</v>
      </c>
      <c r="P1536" s="253">
        <f>SUM(Table1[[#This Row],[BASE_FARE]:[SURCHARGES]])*Table1[[#This Row],[SEATS_BOOKED]]</f>
        <v>279.74</v>
      </c>
      <c r="Q1536" s="247" t="s">
        <v>109</v>
      </c>
      <c r="R1536" s="249" t="s">
        <v>154</v>
      </c>
      <c r="S1536" s="247" t="str">
        <f>LEFT(Table1[[#This Row],[SECTOR]],3)</f>
        <v>MXP</v>
      </c>
      <c r="T1536" s="247" t="str">
        <f>RIGHT(Table1[[#This Row],[SECTOR]],3)</f>
        <v>SSH</v>
      </c>
      <c r="U1536" s="247" t="str">
        <f t="shared" si="34"/>
        <v>MXP</v>
      </c>
      <c r="V1536" s="247">
        <f>WEEKDAY(Table1[[#This Row],[FLIGHT_DATE]],2)</f>
        <v>5</v>
      </c>
      <c r="W1536" s="247">
        <f>Table1[[#This Row],[FLIGHT_DATE]]-Table1[[#This Row],[DATE_BOOKED]]</f>
        <v>32</v>
      </c>
    </row>
    <row r="1537" spans="1:23" x14ac:dyDescent="0.25">
      <c r="A1537" s="246">
        <v>45740</v>
      </c>
      <c r="B1537" s="247" t="s">
        <v>247</v>
      </c>
      <c r="C1537" s="98" t="s">
        <v>153</v>
      </c>
      <c r="D1537" s="98"/>
      <c r="E1537" s="247" t="s">
        <v>616</v>
      </c>
      <c r="F1537" s="247" t="s">
        <v>47</v>
      </c>
      <c r="G1537" s="247" t="s">
        <v>7</v>
      </c>
      <c r="H1537" s="247" t="s">
        <v>284</v>
      </c>
      <c r="I1537" s="248" t="s">
        <v>297</v>
      </c>
      <c r="J1537" s="246">
        <v>45772</v>
      </c>
      <c r="K1537" s="249">
        <v>1</v>
      </c>
      <c r="L1537" s="250">
        <v>1</v>
      </c>
      <c r="M1537" s="251">
        <v>170</v>
      </c>
      <c r="N1537" s="252">
        <v>21.17</v>
      </c>
      <c r="O1537" s="252">
        <v>30</v>
      </c>
      <c r="P1537" s="253">
        <f>SUM(Table1[[#This Row],[BASE_FARE]:[SURCHARGES]])*Table1[[#This Row],[SEATS_BOOKED]]</f>
        <v>221.17000000000002</v>
      </c>
      <c r="Q1537" s="247" t="s">
        <v>109</v>
      </c>
      <c r="R1537" s="249" t="s">
        <v>154</v>
      </c>
      <c r="S1537" s="247" t="str">
        <f>LEFT(Table1[[#This Row],[SECTOR]],3)</f>
        <v>MXP</v>
      </c>
      <c r="T1537" s="247" t="str">
        <f>RIGHT(Table1[[#This Row],[SECTOR]],3)</f>
        <v>SSH</v>
      </c>
      <c r="U1537" s="247" t="str">
        <f t="shared" si="34"/>
        <v>MXP</v>
      </c>
      <c r="V1537" s="247">
        <f>WEEKDAY(Table1[[#This Row],[FLIGHT_DATE]],2)</f>
        <v>5</v>
      </c>
      <c r="W1537" s="247">
        <f>Table1[[#This Row],[FLIGHT_DATE]]-Table1[[#This Row],[DATE_BOOKED]]</f>
        <v>32</v>
      </c>
    </row>
    <row r="1538" spans="1:23" x14ac:dyDescent="0.25">
      <c r="A1538" s="246">
        <v>45741</v>
      </c>
      <c r="B1538" s="247" t="s">
        <v>388</v>
      </c>
      <c r="C1538" s="98" t="s">
        <v>108</v>
      </c>
      <c r="D1538" s="98"/>
      <c r="E1538" s="247"/>
      <c r="F1538" s="247" t="s">
        <v>45</v>
      </c>
      <c r="G1538" s="247" t="s">
        <v>7</v>
      </c>
      <c r="H1538" s="247" t="s">
        <v>292</v>
      </c>
      <c r="I1538" s="248" t="s">
        <v>290</v>
      </c>
      <c r="J1538" s="246">
        <v>45864</v>
      </c>
      <c r="K1538" s="249">
        <v>0</v>
      </c>
      <c r="L1538" s="250">
        <v>0</v>
      </c>
      <c r="M1538" s="251">
        <v>235</v>
      </c>
      <c r="N1538" s="252">
        <v>0</v>
      </c>
      <c r="O1538" s="252">
        <v>0</v>
      </c>
      <c r="P1538" s="253">
        <f>SUM(Table1[[#This Row],[BASE_FARE]:[SURCHARGES]])*Table1[[#This Row],[SEATS_BOOKED]]</f>
        <v>0</v>
      </c>
      <c r="Q1538" s="247" t="s">
        <v>109</v>
      </c>
      <c r="R1538" s="249" t="s">
        <v>195</v>
      </c>
      <c r="S1538" s="247" t="str">
        <f>LEFT(Table1[[#This Row],[SECTOR]],3)</f>
        <v>BRI</v>
      </c>
      <c r="T1538" s="247" t="str">
        <f>RIGHT(Table1[[#This Row],[SECTOR]],3)</f>
        <v>SSH</v>
      </c>
      <c r="U1538" s="247" t="str">
        <f t="shared" si="34"/>
        <v>BRI</v>
      </c>
      <c r="V1538" s="247">
        <f>WEEKDAY(Table1[[#This Row],[FLIGHT_DATE]],2)</f>
        <v>6</v>
      </c>
      <c r="W1538" s="247">
        <f>Table1[[#This Row],[FLIGHT_DATE]]-Table1[[#This Row],[DATE_BOOKED]]</f>
        <v>123</v>
      </c>
    </row>
    <row r="1539" spans="1:23" x14ac:dyDescent="0.25">
      <c r="A1539" s="246">
        <v>45741</v>
      </c>
      <c r="B1539" s="247" t="s">
        <v>388</v>
      </c>
      <c r="C1539" s="98" t="s">
        <v>108</v>
      </c>
      <c r="D1539" s="98"/>
      <c r="E1539" s="247"/>
      <c r="F1539" s="247" t="s">
        <v>45</v>
      </c>
      <c r="G1539" s="247" t="s">
        <v>8</v>
      </c>
      <c r="H1539" s="247" t="s">
        <v>295</v>
      </c>
      <c r="I1539" s="248" t="s">
        <v>294</v>
      </c>
      <c r="J1539" s="246">
        <v>45871</v>
      </c>
      <c r="K1539" s="249">
        <v>0</v>
      </c>
      <c r="L1539" s="250">
        <v>0</v>
      </c>
      <c r="M1539" s="251">
        <v>235</v>
      </c>
      <c r="N1539" s="252">
        <v>0</v>
      </c>
      <c r="O1539" s="252">
        <v>0</v>
      </c>
      <c r="P1539" s="253">
        <f>SUM(Table1[[#This Row],[BASE_FARE]:[SURCHARGES]])*Table1[[#This Row],[SEATS_BOOKED]]</f>
        <v>0</v>
      </c>
      <c r="Q1539" s="247" t="s">
        <v>109</v>
      </c>
      <c r="R1539" s="249" t="s">
        <v>195</v>
      </c>
      <c r="S1539" s="247" t="str">
        <f>LEFT(Table1[[#This Row],[SECTOR]],3)</f>
        <v>SSH</v>
      </c>
      <c r="T1539" s="247" t="str">
        <f>RIGHT(Table1[[#This Row],[SECTOR]],3)</f>
        <v>BRI</v>
      </c>
      <c r="U1539" s="247" t="str">
        <f t="shared" si="34"/>
        <v>BRI</v>
      </c>
      <c r="V1539" s="247">
        <f>WEEKDAY(Table1[[#This Row],[FLIGHT_DATE]],2)</f>
        <v>6</v>
      </c>
      <c r="W1539" s="247">
        <f>Table1[[#This Row],[FLIGHT_DATE]]-Table1[[#This Row],[DATE_BOOKED]]</f>
        <v>130</v>
      </c>
    </row>
    <row r="1540" spans="1:23" x14ac:dyDescent="0.25">
      <c r="A1540" s="246">
        <v>45741</v>
      </c>
      <c r="B1540" s="247" t="s">
        <v>281</v>
      </c>
      <c r="C1540" s="98" t="s">
        <v>153</v>
      </c>
      <c r="D1540" s="98"/>
      <c r="E1540" s="247" t="s">
        <v>617</v>
      </c>
      <c r="F1540" s="247" t="s">
        <v>47</v>
      </c>
      <c r="G1540" s="247" t="s">
        <v>7</v>
      </c>
      <c r="H1540" s="247" t="s">
        <v>399</v>
      </c>
      <c r="I1540" s="248" t="s">
        <v>300</v>
      </c>
      <c r="J1540" s="246">
        <v>45871</v>
      </c>
      <c r="K1540" s="249">
        <v>4</v>
      </c>
      <c r="L1540" s="250">
        <v>4</v>
      </c>
      <c r="M1540" s="251">
        <v>280</v>
      </c>
      <c r="N1540" s="252">
        <v>0</v>
      </c>
      <c r="O1540" s="252">
        <v>0</v>
      </c>
      <c r="P1540" s="253">
        <f>SUM(Table1[[#This Row],[BASE_FARE]:[SURCHARGES]])*Table1[[#This Row],[SEATS_BOOKED]]</f>
        <v>1120</v>
      </c>
      <c r="Q1540" s="247" t="s">
        <v>109</v>
      </c>
      <c r="R1540" s="249" t="s">
        <v>154</v>
      </c>
      <c r="S1540" s="247" t="str">
        <f>LEFT(Table1[[#This Row],[SECTOR]],3)</f>
        <v>VRN</v>
      </c>
      <c r="T1540" s="247" t="str">
        <f>RIGHT(Table1[[#This Row],[SECTOR]],3)</f>
        <v>SSH</v>
      </c>
      <c r="U1540" s="247" t="str">
        <f t="shared" si="34"/>
        <v>VRN</v>
      </c>
      <c r="V1540" s="247">
        <f>WEEKDAY(Table1[[#This Row],[FLIGHT_DATE]],2)</f>
        <v>6</v>
      </c>
      <c r="W1540" s="247">
        <f>Table1[[#This Row],[FLIGHT_DATE]]-Table1[[#This Row],[DATE_BOOKED]]</f>
        <v>130</v>
      </c>
    </row>
    <row r="1541" spans="1:23" x14ac:dyDescent="0.25">
      <c r="A1541" s="246">
        <v>45741</v>
      </c>
      <c r="B1541" s="247" t="s">
        <v>281</v>
      </c>
      <c r="C1541" s="98" t="s">
        <v>153</v>
      </c>
      <c r="D1541" s="98"/>
      <c r="E1541" s="247" t="s">
        <v>618</v>
      </c>
      <c r="F1541" s="247" t="s">
        <v>45</v>
      </c>
      <c r="G1541" s="247" t="s">
        <v>7</v>
      </c>
      <c r="H1541" s="247" t="s">
        <v>284</v>
      </c>
      <c r="I1541" s="248" t="s">
        <v>481</v>
      </c>
      <c r="J1541" s="246">
        <v>45884</v>
      </c>
      <c r="K1541" s="249">
        <v>2</v>
      </c>
      <c r="L1541" s="250">
        <v>2</v>
      </c>
      <c r="M1541" s="251">
        <v>250</v>
      </c>
      <c r="N1541" s="252">
        <v>0</v>
      </c>
      <c r="O1541" s="252">
        <v>0</v>
      </c>
      <c r="P1541" s="253">
        <f>SUM(Table1[[#This Row],[BASE_FARE]:[SURCHARGES]])*Table1[[#This Row],[SEATS_BOOKED]]</f>
        <v>500</v>
      </c>
      <c r="Q1541" s="247" t="s">
        <v>109</v>
      </c>
      <c r="R1541" s="249" t="s">
        <v>154</v>
      </c>
      <c r="S1541" s="247" t="str">
        <f>LEFT(Table1[[#This Row],[SECTOR]],3)</f>
        <v>FCO</v>
      </c>
      <c r="T1541" s="247" t="str">
        <f>RIGHT(Table1[[#This Row],[SECTOR]],3)</f>
        <v>SSH</v>
      </c>
      <c r="U1541" s="247" t="str">
        <f t="shared" si="34"/>
        <v>FCO</v>
      </c>
      <c r="V1541" s="247">
        <f>WEEKDAY(Table1[[#This Row],[FLIGHT_DATE]],2)</f>
        <v>5</v>
      </c>
      <c r="W1541" s="247">
        <f>Table1[[#This Row],[FLIGHT_DATE]]-Table1[[#This Row],[DATE_BOOKED]]</f>
        <v>143</v>
      </c>
    </row>
    <row r="1542" spans="1:23" x14ac:dyDescent="0.25">
      <c r="A1542" s="246">
        <v>45741</v>
      </c>
      <c r="B1542" s="247" t="s">
        <v>281</v>
      </c>
      <c r="C1542" s="98" t="s">
        <v>153</v>
      </c>
      <c r="D1542" s="98"/>
      <c r="E1542" s="247" t="s">
        <v>618</v>
      </c>
      <c r="F1542" s="247" t="s">
        <v>45</v>
      </c>
      <c r="G1542" s="247" t="s">
        <v>8</v>
      </c>
      <c r="H1542" s="247" t="s">
        <v>286</v>
      </c>
      <c r="I1542" s="248" t="s">
        <v>483</v>
      </c>
      <c r="J1542" s="246">
        <v>45891</v>
      </c>
      <c r="K1542" s="249">
        <v>2</v>
      </c>
      <c r="L1542" s="250">
        <v>2</v>
      </c>
      <c r="M1542" s="251">
        <v>250</v>
      </c>
      <c r="N1542" s="252">
        <v>0</v>
      </c>
      <c r="O1542" s="252">
        <v>0</v>
      </c>
      <c r="P1542" s="253">
        <f>SUM(Table1[[#This Row],[BASE_FARE]:[SURCHARGES]])*Table1[[#This Row],[SEATS_BOOKED]]</f>
        <v>500</v>
      </c>
      <c r="Q1542" s="247" t="s">
        <v>109</v>
      </c>
      <c r="R1542" s="249" t="s">
        <v>154</v>
      </c>
      <c r="S1542" s="247" t="str">
        <f>LEFT(Table1[[#This Row],[SECTOR]],3)</f>
        <v>SSH</v>
      </c>
      <c r="T1542" s="247" t="str">
        <f>RIGHT(Table1[[#This Row],[SECTOR]],3)</f>
        <v>FCO</v>
      </c>
      <c r="U1542" s="247" t="str">
        <f t="shared" si="34"/>
        <v>FCO</v>
      </c>
      <c r="V1542" s="247">
        <f>WEEKDAY(Table1[[#This Row],[FLIGHT_DATE]],2)</f>
        <v>5</v>
      </c>
      <c r="W1542" s="247">
        <f>Table1[[#This Row],[FLIGHT_DATE]]-Table1[[#This Row],[DATE_BOOKED]]</f>
        <v>150</v>
      </c>
    </row>
    <row r="1543" spans="1:23" x14ac:dyDescent="0.25">
      <c r="A1543" s="246">
        <v>45741</v>
      </c>
      <c r="B1543" s="247" t="s">
        <v>281</v>
      </c>
      <c r="C1543" s="98" t="s">
        <v>153</v>
      </c>
      <c r="D1543" s="98"/>
      <c r="E1543" s="247" t="s">
        <v>619</v>
      </c>
      <c r="F1543" s="247" t="s">
        <v>47</v>
      </c>
      <c r="G1543" s="247" t="s">
        <v>7</v>
      </c>
      <c r="H1543" s="247" t="s">
        <v>286</v>
      </c>
      <c r="I1543" s="248" t="s">
        <v>483</v>
      </c>
      <c r="J1543" s="246">
        <v>45891</v>
      </c>
      <c r="K1543" s="249">
        <v>2</v>
      </c>
      <c r="L1543" s="250">
        <v>2</v>
      </c>
      <c r="M1543" s="251">
        <v>250</v>
      </c>
      <c r="N1543" s="252">
        <v>0</v>
      </c>
      <c r="O1543" s="252">
        <v>0</v>
      </c>
      <c r="P1543" s="253">
        <f>SUM(Table1[[#This Row],[BASE_FARE]:[SURCHARGES]])*Table1[[#This Row],[SEATS_BOOKED]]</f>
        <v>500</v>
      </c>
      <c r="Q1543" s="247" t="s">
        <v>109</v>
      </c>
      <c r="R1543" s="249" t="s">
        <v>154</v>
      </c>
      <c r="S1543" s="247" t="str">
        <f>LEFT(Table1[[#This Row],[SECTOR]],3)</f>
        <v>SSH</v>
      </c>
      <c r="T1543" s="247" t="str">
        <f>RIGHT(Table1[[#This Row],[SECTOR]],3)</f>
        <v>FCO</v>
      </c>
      <c r="U1543" s="247" t="str">
        <f t="shared" si="34"/>
        <v>FCO</v>
      </c>
      <c r="V1543" s="247">
        <f>WEEKDAY(Table1[[#This Row],[FLIGHT_DATE]],2)</f>
        <v>5</v>
      </c>
      <c r="W1543" s="247">
        <f>Table1[[#This Row],[FLIGHT_DATE]]-Table1[[#This Row],[DATE_BOOKED]]</f>
        <v>150</v>
      </c>
    </row>
    <row r="1544" spans="1:23" x14ac:dyDescent="0.25">
      <c r="A1544" s="246">
        <v>45741</v>
      </c>
      <c r="B1544" s="247" t="s">
        <v>281</v>
      </c>
      <c r="C1544" s="98" t="s">
        <v>153</v>
      </c>
      <c r="D1544" s="98"/>
      <c r="E1544" s="247" t="s">
        <v>620</v>
      </c>
      <c r="F1544" s="247" t="s">
        <v>45</v>
      </c>
      <c r="G1544" s="247" t="s">
        <v>7</v>
      </c>
      <c r="H1544" s="247" t="s">
        <v>337</v>
      </c>
      <c r="I1544" s="248" t="s">
        <v>338</v>
      </c>
      <c r="J1544" s="246">
        <v>45880</v>
      </c>
      <c r="K1544" s="249">
        <v>2</v>
      </c>
      <c r="L1544" s="250">
        <v>2</v>
      </c>
      <c r="M1544" s="251">
        <v>240</v>
      </c>
      <c r="N1544" s="252">
        <v>0</v>
      </c>
      <c r="O1544" s="252">
        <v>0</v>
      </c>
      <c r="P1544" s="253">
        <f>SUM(Table1[[#This Row],[BASE_FARE]:[SURCHARGES]])*Table1[[#This Row],[SEATS_BOOKED]]</f>
        <v>480</v>
      </c>
      <c r="Q1544" s="247" t="s">
        <v>109</v>
      </c>
      <c r="R1544" s="249" t="s">
        <v>154</v>
      </c>
      <c r="S1544" s="247" t="str">
        <f>LEFT(Table1[[#This Row],[SECTOR]],3)</f>
        <v>NAP</v>
      </c>
      <c r="T1544" s="247" t="str">
        <f>RIGHT(Table1[[#This Row],[SECTOR]],3)</f>
        <v>HRG</v>
      </c>
      <c r="U1544" s="247" t="str">
        <f t="shared" si="34"/>
        <v>NAP</v>
      </c>
      <c r="V1544" s="247">
        <f>WEEKDAY(Table1[[#This Row],[FLIGHT_DATE]],2)</f>
        <v>1</v>
      </c>
      <c r="W1544" s="247">
        <f>Table1[[#This Row],[FLIGHT_DATE]]-Table1[[#This Row],[DATE_BOOKED]]</f>
        <v>139</v>
      </c>
    </row>
    <row r="1545" spans="1:23" x14ac:dyDescent="0.25">
      <c r="A1545" s="246">
        <v>45741</v>
      </c>
      <c r="B1545" s="247" t="s">
        <v>281</v>
      </c>
      <c r="C1545" s="98" t="s">
        <v>153</v>
      </c>
      <c r="D1545" s="98"/>
      <c r="E1545" s="247" t="s">
        <v>620</v>
      </c>
      <c r="F1545" s="247" t="s">
        <v>45</v>
      </c>
      <c r="G1545" s="247" t="s">
        <v>8</v>
      </c>
      <c r="H1545" s="247" t="s">
        <v>339</v>
      </c>
      <c r="I1545" s="248" t="s">
        <v>340</v>
      </c>
      <c r="J1545" s="246">
        <v>45887</v>
      </c>
      <c r="K1545" s="249">
        <v>2</v>
      </c>
      <c r="L1545" s="250">
        <v>2</v>
      </c>
      <c r="M1545" s="251">
        <v>240</v>
      </c>
      <c r="N1545" s="252">
        <v>0</v>
      </c>
      <c r="O1545" s="252">
        <v>0</v>
      </c>
      <c r="P1545" s="253">
        <f>SUM(Table1[[#This Row],[BASE_FARE]:[SURCHARGES]])*Table1[[#This Row],[SEATS_BOOKED]]</f>
        <v>480</v>
      </c>
      <c r="Q1545" s="247" t="s">
        <v>109</v>
      </c>
      <c r="R1545" s="249" t="s">
        <v>154</v>
      </c>
      <c r="S1545" s="247" t="str">
        <f>LEFT(Table1[[#This Row],[SECTOR]],3)</f>
        <v>HRG</v>
      </c>
      <c r="T1545" s="247" t="str">
        <f>RIGHT(Table1[[#This Row],[SECTOR]],3)</f>
        <v>NAP</v>
      </c>
      <c r="U1545" s="247" t="str">
        <f t="shared" si="34"/>
        <v>NAP</v>
      </c>
      <c r="V1545" s="247">
        <f>WEEKDAY(Table1[[#This Row],[FLIGHT_DATE]],2)</f>
        <v>1</v>
      </c>
      <c r="W1545" s="247">
        <f>Table1[[#This Row],[FLIGHT_DATE]]-Table1[[#This Row],[DATE_BOOKED]]</f>
        <v>146</v>
      </c>
    </row>
    <row r="1546" spans="1:23" x14ac:dyDescent="0.25">
      <c r="A1546" s="246">
        <v>45740</v>
      </c>
      <c r="B1546" s="247" t="s">
        <v>196</v>
      </c>
      <c r="C1546" s="98" t="s">
        <v>153</v>
      </c>
      <c r="D1546" s="98" t="s">
        <v>428</v>
      </c>
      <c r="E1546" s="247" t="s">
        <v>621</v>
      </c>
      <c r="F1546" s="247" t="s">
        <v>45</v>
      </c>
      <c r="G1546" s="247" t="s">
        <v>8</v>
      </c>
      <c r="H1546" s="247" t="s">
        <v>295</v>
      </c>
      <c r="I1546" s="248" t="s">
        <v>294</v>
      </c>
      <c r="J1546" s="246">
        <v>45892</v>
      </c>
      <c r="K1546" s="249">
        <v>1</v>
      </c>
      <c r="L1546" s="250">
        <v>1</v>
      </c>
      <c r="M1546" s="251">
        <v>245</v>
      </c>
      <c r="N1546" s="252">
        <v>39.03</v>
      </c>
      <c r="O1546" s="252">
        <v>40</v>
      </c>
      <c r="P1546" s="253">
        <f>SUM(Table1[[#This Row],[BASE_FARE]:[SURCHARGES]])*Table1[[#This Row],[SEATS_BOOKED]]</f>
        <v>324.02999999999997</v>
      </c>
      <c r="Q1546" s="247" t="s">
        <v>109</v>
      </c>
      <c r="R1546" s="249" t="s">
        <v>154</v>
      </c>
      <c r="S1546" s="247" t="str">
        <f>LEFT(Table1[[#This Row],[SECTOR]],3)</f>
        <v>SSH</v>
      </c>
      <c r="T1546" s="247" t="str">
        <f>RIGHT(Table1[[#This Row],[SECTOR]],3)</f>
        <v>BRI</v>
      </c>
      <c r="U1546" s="247" t="str">
        <f t="shared" si="34"/>
        <v>BRI</v>
      </c>
      <c r="V1546" s="247">
        <f>WEEKDAY(Table1[[#This Row],[FLIGHT_DATE]],2)</f>
        <v>6</v>
      </c>
      <c r="W1546" s="247">
        <f>Table1[[#This Row],[FLIGHT_DATE]]-Table1[[#This Row],[DATE_BOOKED]]</f>
        <v>152</v>
      </c>
    </row>
    <row r="1547" spans="1:23" x14ac:dyDescent="0.25">
      <c r="A1547" s="246">
        <v>45740</v>
      </c>
      <c r="B1547" s="247" t="s">
        <v>196</v>
      </c>
      <c r="C1547" s="98" t="s">
        <v>153</v>
      </c>
      <c r="D1547" s="98" t="s">
        <v>428</v>
      </c>
      <c r="E1547" s="247" t="s">
        <v>621</v>
      </c>
      <c r="F1547" s="247" t="s">
        <v>45</v>
      </c>
      <c r="G1547" s="247" t="s">
        <v>7</v>
      </c>
      <c r="H1547" s="247" t="s">
        <v>292</v>
      </c>
      <c r="I1547" s="248" t="s">
        <v>290</v>
      </c>
      <c r="J1547" s="246">
        <v>45878</v>
      </c>
      <c r="K1547" s="249">
        <v>1</v>
      </c>
      <c r="L1547" s="250">
        <v>1</v>
      </c>
      <c r="M1547" s="251">
        <v>195</v>
      </c>
      <c r="N1547" s="252">
        <v>19.420000000000002</v>
      </c>
      <c r="O1547" s="252">
        <v>40</v>
      </c>
      <c r="P1547" s="253">
        <f>SUM(Table1[[#This Row],[BASE_FARE]:[SURCHARGES]])*Table1[[#This Row],[SEATS_BOOKED]]</f>
        <v>254.42000000000002</v>
      </c>
      <c r="Q1547" s="247" t="s">
        <v>109</v>
      </c>
      <c r="R1547" s="249" t="s">
        <v>154</v>
      </c>
      <c r="S1547" s="247" t="str">
        <f>LEFT(Table1[[#This Row],[SECTOR]],3)</f>
        <v>BRI</v>
      </c>
      <c r="T1547" s="247" t="str">
        <f>RIGHT(Table1[[#This Row],[SECTOR]],3)</f>
        <v>SSH</v>
      </c>
      <c r="U1547" s="247" t="str">
        <f t="shared" si="34"/>
        <v>BRI</v>
      </c>
      <c r="V1547" s="247">
        <f>WEEKDAY(Table1[[#This Row],[FLIGHT_DATE]],2)</f>
        <v>6</v>
      </c>
      <c r="W1547" s="247">
        <f>Table1[[#This Row],[FLIGHT_DATE]]-Table1[[#This Row],[DATE_BOOKED]]</f>
        <v>138</v>
      </c>
    </row>
    <row r="1548" spans="1:23" x14ac:dyDescent="0.25">
      <c r="A1548" s="246">
        <v>45740</v>
      </c>
      <c r="B1548" s="247" t="s">
        <v>196</v>
      </c>
      <c r="C1548" s="98" t="s">
        <v>153</v>
      </c>
      <c r="D1548" s="98" t="s">
        <v>428</v>
      </c>
      <c r="E1548" s="247" t="s">
        <v>622</v>
      </c>
      <c r="F1548" s="247" t="s">
        <v>45</v>
      </c>
      <c r="G1548" s="247" t="s">
        <v>8</v>
      </c>
      <c r="H1548" s="247" t="s">
        <v>367</v>
      </c>
      <c r="I1548" s="248" t="s">
        <v>302</v>
      </c>
      <c r="J1548" s="246">
        <v>45892</v>
      </c>
      <c r="K1548" s="249">
        <v>1</v>
      </c>
      <c r="L1548" s="250">
        <v>1</v>
      </c>
      <c r="M1548" s="251">
        <v>255</v>
      </c>
      <c r="N1548" s="252">
        <v>37.43</v>
      </c>
      <c r="O1548" s="252">
        <v>40</v>
      </c>
      <c r="P1548" s="253">
        <f>SUM(Table1[[#This Row],[BASE_FARE]:[SURCHARGES]])*Table1[[#This Row],[SEATS_BOOKED]]</f>
        <v>332.43</v>
      </c>
      <c r="Q1548" s="247" t="s">
        <v>109</v>
      </c>
      <c r="R1548" s="249" t="s">
        <v>154</v>
      </c>
      <c r="S1548" s="247" t="str">
        <f>LEFT(Table1[[#This Row],[SECTOR]],3)</f>
        <v>SSH</v>
      </c>
      <c r="T1548" s="247" t="str">
        <f>RIGHT(Table1[[#This Row],[SECTOR]],3)</f>
        <v>VRN</v>
      </c>
      <c r="U1548" s="247" t="str">
        <f t="shared" si="34"/>
        <v>VRN</v>
      </c>
      <c r="V1548" s="247">
        <f>WEEKDAY(Table1[[#This Row],[FLIGHT_DATE]],2)</f>
        <v>6</v>
      </c>
      <c r="W1548" s="247">
        <f>Table1[[#This Row],[FLIGHT_DATE]]-Table1[[#This Row],[DATE_BOOKED]]</f>
        <v>152</v>
      </c>
    </row>
    <row r="1549" spans="1:23" x14ac:dyDescent="0.25">
      <c r="A1549" s="246">
        <v>45740</v>
      </c>
      <c r="B1549" s="247" t="s">
        <v>196</v>
      </c>
      <c r="C1549" s="98" t="s">
        <v>153</v>
      </c>
      <c r="D1549" s="98" t="s">
        <v>428</v>
      </c>
      <c r="E1549" s="247" t="s">
        <v>622</v>
      </c>
      <c r="F1549" s="247" t="s">
        <v>45</v>
      </c>
      <c r="G1549" s="247" t="s">
        <v>7</v>
      </c>
      <c r="H1549" s="247" t="s">
        <v>399</v>
      </c>
      <c r="I1549" s="248" t="s">
        <v>300</v>
      </c>
      <c r="J1549" s="246">
        <v>45878</v>
      </c>
      <c r="K1549" s="249">
        <v>1</v>
      </c>
      <c r="L1549" s="250">
        <v>1</v>
      </c>
      <c r="M1549" s="251">
        <v>255</v>
      </c>
      <c r="N1549" s="252">
        <v>23.04</v>
      </c>
      <c r="O1549" s="252">
        <v>40</v>
      </c>
      <c r="P1549" s="253">
        <f>SUM(Table1[[#This Row],[BASE_FARE]:[SURCHARGES]])*Table1[[#This Row],[SEATS_BOOKED]]</f>
        <v>318.04000000000002</v>
      </c>
      <c r="Q1549" s="247" t="s">
        <v>109</v>
      </c>
      <c r="R1549" s="249" t="s">
        <v>154</v>
      </c>
      <c r="S1549" s="247" t="str">
        <f>LEFT(Table1[[#This Row],[SECTOR]],3)</f>
        <v>VRN</v>
      </c>
      <c r="T1549" s="247" t="str">
        <f>RIGHT(Table1[[#This Row],[SECTOR]],3)</f>
        <v>SSH</v>
      </c>
      <c r="U1549" s="247" t="str">
        <f t="shared" si="34"/>
        <v>VRN</v>
      </c>
      <c r="V1549" s="247">
        <f>WEEKDAY(Table1[[#This Row],[FLIGHT_DATE]],2)</f>
        <v>6</v>
      </c>
      <c r="W1549" s="247">
        <f>Table1[[#This Row],[FLIGHT_DATE]]-Table1[[#This Row],[DATE_BOOKED]]</f>
        <v>138</v>
      </c>
    </row>
    <row r="1550" spans="1:23" x14ac:dyDescent="0.25">
      <c r="A1550" s="246">
        <v>45740</v>
      </c>
      <c r="B1550" s="247" t="s">
        <v>196</v>
      </c>
      <c r="C1550" s="98" t="s">
        <v>153</v>
      </c>
      <c r="D1550" s="98" t="s">
        <v>428</v>
      </c>
      <c r="E1550" s="247" t="s">
        <v>622</v>
      </c>
      <c r="F1550" s="247" t="s">
        <v>45</v>
      </c>
      <c r="G1550" s="247" t="s">
        <v>8</v>
      </c>
      <c r="H1550" s="247" t="s">
        <v>367</v>
      </c>
      <c r="I1550" s="248" t="s">
        <v>302</v>
      </c>
      <c r="J1550" s="246">
        <v>45892</v>
      </c>
      <c r="K1550" s="249">
        <v>1</v>
      </c>
      <c r="L1550" s="250">
        <v>1</v>
      </c>
      <c r="M1550" s="251">
        <v>255</v>
      </c>
      <c r="N1550" s="252">
        <v>37.43</v>
      </c>
      <c r="O1550" s="252">
        <v>40</v>
      </c>
      <c r="P1550" s="253">
        <f>SUM(Table1[[#This Row],[BASE_FARE]:[SURCHARGES]])*Table1[[#This Row],[SEATS_BOOKED]]</f>
        <v>332.43</v>
      </c>
      <c r="Q1550" s="247" t="s">
        <v>109</v>
      </c>
      <c r="R1550" s="249" t="s">
        <v>154</v>
      </c>
      <c r="S1550" s="247" t="str">
        <f>LEFT(Table1[[#This Row],[SECTOR]],3)</f>
        <v>SSH</v>
      </c>
      <c r="T1550" s="247" t="str">
        <f>RIGHT(Table1[[#This Row],[SECTOR]],3)</f>
        <v>VRN</v>
      </c>
      <c r="U1550" s="247" t="str">
        <f t="shared" si="34"/>
        <v>VRN</v>
      </c>
      <c r="V1550" s="247">
        <f>WEEKDAY(Table1[[#This Row],[FLIGHT_DATE]],2)</f>
        <v>6</v>
      </c>
      <c r="W1550" s="247">
        <f>Table1[[#This Row],[FLIGHT_DATE]]-Table1[[#This Row],[DATE_BOOKED]]</f>
        <v>152</v>
      </c>
    </row>
    <row r="1551" spans="1:23" x14ac:dyDescent="0.25">
      <c r="A1551" s="246">
        <v>45740</v>
      </c>
      <c r="B1551" s="247" t="s">
        <v>196</v>
      </c>
      <c r="C1551" s="98" t="s">
        <v>153</v>
      </c>
      <c r="D1551" s="98" t="s">
        <v>428</v>
      </c>
      <c r="E1551" s="247" t="s">
        <v>622</v>
      </c>
      <c r="F1551" s="247" t="s">
        <v>45</v>
      </c>
      <c r="G1551" s="247" t="s">
        <v>7</v>
      </c>
      <c r="H1551" s="247" t="s">
        <v>399</v>
      </c>
      <c r="I1551" s="248" t="s">
        <v>300</v>
      </c>
      <c r="J1551" s="246">
        <v>45878</v>
      </c>
      <c r="K1551" s="249">
        <v>1</v>
      </c>
      <c r="L1551" s="250">
        <v>1</v>
      </c>
      <c r="M1551" s="251">
        <v>255</v>
      </c>
      <c r="N1551" s="252">
        <v>23.04</v>
      </c>
      <c r="O1551" s="252">
        <v>40</v>
      </c>
      <c r="P1551" s="253">
        <f>SUM(Table1[[#This Row],[BASE_FARE]:[SURCHARGES]])*Table1[[#This Row],[SEATS_BOOKED]]</f>
        <v>318.04000000000002</v>
      </c>
      <c r="Q1551" s="247" t="s">
        <v>109</v>
      </c>
      <c r="R1551" s="249" t="s">
        <v>154</v>
      </c>
      <c r="S1551" s="247" t="str">
        <f>LEFT(Table1[[#This Row],[SECTOR]],3)</f>
        <v>VRN</v>
      </c>
      <c r="T1551" s="247" t="str">
        <f>RIGHT(Table1[[#This Row],[SECTOR]],3)</f>
        <v>SSH</v>
      </c>
      <c r="U1551" s="247" t="str">
        <f t="shared" si="34"/>
        <v>VRN</v>
      </c>
      <c r="V1551" s="247">
        <f>WEEKDAY(Table1[[#This Row],[FLIGHT_DATE]],2)</f>
        <v>6</v>
      </c>
      <c r="W1551" s="247">
        <f>Table1[[#This Row],[FLIGHT_DATE]]-Table1[[#This Row],[DATE_BOOKED]]</f>
        <v>138</v>
      </c>
    </row>
    <row r="1552" spans="1:23" x14ac:dyDescent="0.25">
      <c r="A1552" s="246">
        <v>45740</v>
      </c>
      <c r="B1552" s="247" t="s">
        <v>196</v>
      </c>
      <c r="C1552" s="98" t="s">
        <v>153</v>
      </c>
      <c r="D1552" s="98" t="s">
        <v>428</v>
      </c>
      <c r="E1552" s="247" t="s">
        <v>621</v>
      </c>
      <c r="F1552" s="247" t="s">
        <v>45</v>
      </c>
      <c r="G1552" s="247" t="s">
        <v>8</v>
      </c>
      <c r="H1552" s="247" t="s">
        <v>295</v>
      </c>
      <c r="I1552" s="248" t="s">
        <v>294</v>
      </c>
      <c r="J1552" s="246">
        <v>45892</v>
      </c>
      <c r="K1552" s="249">
        <v>1</v>
      </c>
      <c r="L1552" s="250">
        <v>1</v>
      </c>
      <c r="M1552" s="251">
        <v>245</v>
      </c>
      <c r="N1552" s="252">
        <v>39.03</v>
      </c>
      <c r="O1552" s="252">
        <v>40</v>
      </c>
      <c r="P1552" s="253">
        <f>SUM(Table1[[#This Row],[BASE_FARE]:[SURCHARGES]])*Table1[[#This Row],[SEATS_BOOKED]]</f>
        <v>324.02999999999997</v>
      </c>
      <c r="Q1552" s="247" t="s">
        <v>109</v>
      </c>
      <c r="R1552" s="249" t="s">
        <v>154</v>
      </c>
      <c r="S1552" s="247" t="str">
        <f>LEFT(Table1[[#This Row],[SECTOR]],3)</f>
        <v>SSH</v>
      </c>
      <c r="T1552" s="247" t="str">
        <f>RIGHT(Table1[[#This Row],[SECTOR]],3)</f>
        <v>BRI</v>
      </c>
      <c r="U1552" s="247" t="str">
        <f t="shared" si="34"/>
        <v>BRI</v>
      </c>
      <c r="V1552" s="247">
        <f>WEEKDAY(Table1[[#This Row],[FLIGHT_DATE]],2)</f>
        <v>6</v>
      </c>
      <c r="W1552" s="247">
        <f>Table1[[#This Row],[FLIGHT_DATE]]-Table1[[#This Row],[DATE_BOOKED]]</f>
        <v>152</v>
      </c>
    </row>
    <row r="1553" spans="1:23" x14ac:dyDescent="0.25">
      <c r="A1553" s="246">
        <v>45740</v>
      </c>
      <c r="B1553" s="247" t="s">
        <v>196</v>
      </c>
      <c r="C1553" s="98" t="s">
        <v>153</v>
      </c>
      <c r="D1553" s="98" t="s">
        <v>428</v>
      </c>
      <c r="E1553" s="247" t="s">
        <v>621</v>
      </c>
      <c r="F1553" s="247" t="s">
        <v>45</v>
      </c>
      <c r="G1553" s="247" t="s">
        <v>7</v>
      </c>
      <c r="H1553" s="247" t="s">
        <v>292</v>
      </c>
      <c r="I1553" s="248" t="s">
        <v>290</v>
      </c>
      <c r="J1553" s="246">
        <v>45878</v>
      </c>
      <c r="K1553" s="249">
        <v>1</v>
      </c>
      <c r="L1553" s="250">
        <v>1</v>
      </c>
      <c r="M1553" s="251">
        <v>195</v>
      </c>
      <c r="N1553" s="252">
        <v>19.420000000000002</v>
      </c>
      <c r="O1553" s="252">
        <v>40</v>
      </c>
      <c r="P1553" s="253">
        <f>SUM(Table1[[#This Row],[BASE_FARE]:[SURCHARGES]])*Table1[[#This Row],[SEATS_BOOKED]]</f>
        <v>254.42000000000002</v>
      </c>
      <c r="Q1553" s="247" t="s">
        <v>109</v>
      </c>
      <c r="R1553" s="249" t="s">
        <v>154</v>
      </c>
      <c r="S1553" s="247" t="str">
        <f>LEFT(Table1[[#This Row],[SECTOR]],3)</f>
        <v>BRI</v>
      </c>
      <c r="T1553" s="247" t="str">
        <f>RIGHT(Table1[[#This Row],[SECTOR]],3)</f>
        <v>SSH</v>
      </c>
      <c r="U1553" s="247" t="str">
        <f t="shared" si="34"/>
        <v>BRI</v>
      </c>
      <c r="V1553" s="247">
        <f>WEEKDAY(Table1[[#This Row],[FLIGHT_DATE]],2)</f>
        <v>6</v>
      </c>
      <c r="W1553" s="247">
        <f>Table1[[#This Row],[FLIGHT_DATE]]-Table1[[#This Row],[DATE_BOOKED]]</f>
        <v>138</v>
      </c>
    </row>
    <row r="1554" spans="1:23" x14ac:dyDescent="0.25">
      <c r="A1554" s="246">
        <v>45742</v>
      </c>
      <c r="B1554" s="247" t="s">
        <v>423</v>
      </c>
      <c r="C1554" s="98" t="s">
        <v>424</v>
      </c>
      <c r="D1554" s="98" t="s">
        <v>28919</v>
      </c>
      <c r="E1554" s="247" t="s">
        <v>623</v>
      </c>
      <c r="F1554" s="247" t="s">
        <v>45</v>
      </c>
      <c r="G1554" s="247" t="s">
        <v>8</v>
      </c>
      <c r="H1554" s="247" t="s">
        <v>295</v>
      </c>
      <c r="I1554" s="248" t="s">
        <v>294</v>
      </c>
      <c r="J1554" s="246">
        <v>45766</v>
      </c>
      <c r="K1554" s="249">
        <v>1</v>
      </c>
      <c r="L1554" s="250">
        <v>1</v>
      </c>
      <c r="M1554" s="251">
        <v>179.72</v>
      </c>
      <c r="N1554" s="252">
        <v>0</v>
      </c>
      <c r="O1554" s="252">
        <v>0</v>
      </c>
      <c r="P1554" s="253">
        <f>SUM(Table1[[#This Row],[BASE_FARE]:[SURCHARGES]])*Table1[[#This Row],[SEATS_BOOKED]]</f>
        <v>179.72</v>
      </c>
      <c r="Q1554" s="247" t="s">
        <v>109</v>
      </c>
      <c r="R1554" s="249" t="s">
        <v>154</v>
      </c>
      <c r="S1554" s="247" t="str">
        <f>LEFT(Table1[[#This Row],[SECTOR]],3)</f>
        <v>SSH</v>
      </c>
      <c r="T1554" s="247" t="str">
        <f>RIGHT(Table1[[#This Row],[SECTOR]],3)</f>
        <v>BRI</v>
      </c>
      <c r="U1554" s="247" t="str">
        <f t="shared" si="34"/>
        <v>BRI</v>
      </c>
      <c r="V1554" s="247">
        <f>WEEKDAY(Table1[[#This Row],[FLIGHT_DATE]],2)</f>
        <v>6</v>
      </c>
      <c r="W1554" s="247">
        <f>Table1[[#This Row],[FLIGHT_DATE]]-Table1[[#This Row],[DATE_BOOKED]]</f>
        <v>24</v>
      </c>
    </row>
    <row r="1555" spans="1:23" x14ac:dyDescent="0.25">
      <c r="A1555" s="246">
        <v>45742</v>
      </c>
      <c r="B1555" s="247" t="s">
        <v>423</v>
      </c>
      <c r="C1555" s="98" t="s">
        <v>424</v>
      </c>
      <c r="D1555" s="98" t="s">
        <v>28919</v>
      </c>
      <c r="E1555" s="247" t="s">
        <v>623</v>
      </c>
      <c r="F1555" s="247" t="s">
        <v>45</v>
      </c>
      <c r="G1555" s="247" t="s">
        <v>7</v>
      </c>
      <c r="H1555" s="247" t="s">
        <v>289</v>
      </c>
      <c r="I1555" s="248" t="s">
        <v>290</v>
      </c>
      <c r="J1555" s="246">
        <v>45759</v>
      </c>
      <c r="K1555" s="249">
        <v>1</v>
      </c>
      <c r="L1555" s="250">
        <v>1</v>
      </c>
      <c r="M1555" s="251">
        <v>184.26</v>
      </c>
      <c r="N1555" s="252">
        <v>0</v>
      </c>
      <c r="O1555" s="252">
        <v>0</v>
      </c>
      <c r="P1555" s="253">
        <f>SUM(Table1[[#This Row],[BASE_FARE]:[SURCHARGES]])*Table1[[#This Row],[SEATS_BOOKED]]</f>
        <v>184.26</v>
      </c>
      <c r="Q1555" s="247" t="s">
        <v>109</v>
      </c>
      <c r="R1555" s="249" t="s">
        <v>154</v>
      </c>
      <c r="S1555" s="247" t="str">
        <f>LEFT(Table1[[#This Row],[SECTOR]],3)</f>
        <v>BRI</v>
      </c>
      <c r="T1555" s="247" t="str">
        <f>RIGHT(Table1[[#This Row],[SECTOR]],3)</f>
        <v>SSH</v>
      </c>
      <c r="U1555" s="247" t="str">
        <f t="shared" si="34"/>
        <v>BRI</v>
      </c>
      <c r="V1555" s="247">
        <f>WEEKDAY(Table1[[#This Row],[FLIGHT_DATE]],2)</f>
        <v>6</v>
      </c>
      <c r="W1555" s="247">
        <f>Table1[[#This Row],[FLIGHT_DATE]]-Table1[[#This Row],[DATE_BOOKED]]</f>
        <v>17</v>
      </c>
    </row>
    <row r="1556" spans="1:23" x14ac:dyDescent="0.25">
      <c r="A1556" s="246">
        <v>45742</v>
      </c>
      <c r="B1556" s="247" t="s">
        <v>423</v>
      </c>
      <c r="C1556" s="98" t="s">
        <v>424</v>
      </c>
      <c r="D1556" s="98" t="s">
        <v>28919</v>
      </c>
      <c r="E1556" s="247" t="s">
        <v>623</v>
      </c>
      <c r="F1556" s="247" t="s">
        <v>45</v>
      </c>
      <c r="G1556" s="247" t="s">
        <v>8</v>
      </c>
      <c r="H1556" s="247" t="s">
        <v>295</v>
      </c>
      <c r="I1556" s="248" t="s">
        <v>294</v>
      </c>
      <c r="J1556" s="246">
        <v>45766</v>
      </c>
      <c r="K1556" s="249">
        <v>1</v>
      </c>
      <c r="L1556" s="250">
        <v>1</v>
      </c>
      <c r="M1556" s="251">
        <v>144.22</v>
      </c>
      <c r="N1556" s="252">
        <v>0</v>
      </c>
      <c r="O1556" s="252">
        <v>0</v>
      </c>
      <c r="P1556" s="253">
        <f>SUM(Table1[[#This Row],[BASE_FARE]:[SURCHARGES]])*Table1[[#This Row],[SEATS_BOOKED]]</f>
        <v>144.22</v>
      </c>
      <c r="Q1556" s="247" t="s">
        <v>109</v>
      </c>
      <c r="R1556" s="249" t="s">
        <v>154</v>
      </c>
      <c r="S1556" s="247" t="str">
        <f>LEFT(Table1[[#This Row],[SECTOR]],3)</f>
        <v>SSH</v>
      </c>
      <c r="T1556" s="247" t="str">
        <f>RIGHT(Table1[[#This Row],[SECTOR]],3)</f>
        <v>BRI</v>
      </c>
      <c r="U1556" s="247" t="str">
        <f t="shared" si="34"/>
        <v>BRI</v>
      </c>
      <c r="V1556" s="247">
        <f>WEEKDAY(Table1[[#This Row],[FLIGHT_DATE]],2)</f>
        <v>6</v>
      </c>
      <c r="W1556" s="247">
        <f>Table1[[#This Row],[FLIGHT_DATE]]-Table1[[#This Row],[DATE_BOOKED]]</f>
        <v>24</v>
      </c>
    </row>
    <row r="1557" spans="1:23" x14ac:dyDescent="0.25">
      <c r="A1557" s="246">
        <v>45742</v>
      </c>
      <c r="B1557" s="247" t="s">
        <v>423</v>
      </c>
      <c r="C1557" s="98" t="s">
        <v>424</v>
      </c>
      <c r="D1557" s="98" t="s">
        <v>28919</v>
      </c>
      <c r="E1557" s="247" t="s">
        <v>623</v>
      </c>
      <c r="F1557" s="247" t="s">
        <v>45</v>
      </c>
      <c r="G1557" s="247" t="s">
        <v>7</v>
      </c>
      <c r="H1557" s="247" t="s">
        <v>289</v>
      </c>
      <c r="I1557" s="248" t="s">
        <v>290</v>
      </c>
      <c r="J1557" s="246">
        <v>45759</v>
      </c>
      <c r="K1557" s="249">
        <v>1</v>
      </c>
      <c r="L1557" s="250">
        <v>1</v>
      </c>
      <c r="M1557" s="251">
        <v>139.20999999999998</v>
      </c>
      <c r="N1557" s="252">
        <v>0</v>
      </c>
      <c r="O1557" s="252">
        <v>0</v>
      </c>
      <c r="P1557" s="253">
        <f>SUM(Table1[[#This Row],[BASE_FARE]:[SURCHARGES]])*Table1[[#This Row],[SEATS_BOOKED]]</f>
        <v>139.20999999999998</v>
      </c>
      <c r="Q1557" s="247" t="s">
        <v>109</v>
      </c>
      <c r="R1557" s="249" t="s">
        <v>154</v>
      </c>
      <c r="S1557" s="247" t="str">
        <f>LEFT(Table1[[#This Row],[SECTOR]],3)</f>
        <v>BRI</v>
      </c>
      <c r="T1557" s="247" t="str">
        <f>RIGHT(Table1[[#This Row],[SECTOR]],3)</f>
        <v>SSH</v>
      </c>
      <c r="U1557" s="247" t="str">
        <f t="shared" si="34"/>
        <v>BRI</v>
      </c>
      <c r="V1557" s="247">
        <f>WEEKDAY(Table1[[#This Row],[FLIGHT_DATE]],2)</f>
        <v>6</v>
      </c>
      <c r="W1557" s="247">
        <f>Table1[[#This Row],[FLIGHT_DATE]]-Table1[[#This Row],[DATE_BOOKED]]</f>
        <v>17</v>
      </c>
    </row>
    <row r="1558" spans="1:23" x14ac:dyDescent="0.25">
      <c r="A1558" s="246">
        <v>45742</v>
      </c>
      <c r="B1558" s="247" t="s">
        <v>423</v>
      </c>
      <c r="C1558" s="98" t="s">
        <v>424</v>
      </c>
      <c r="D1558" s="98" t="s">
        <v>28919</v>
      </c>
      <c r="E1558" s="247" t="s">
        <v>623</v>
      </c>
      <c r="F1558" s="247" t="s">
        <v>45</v>
      </c>
      <c r="G1558" s="247" t="s">
        <v>8</v>
      </c>
      <c r="H1558" s="247" t="s">
        <v>295</v>
      </c>
      <c r="I1558" s="248" t="s">
        <v>294</v>
      </c>
      <c r="J1558" s="246">
        <v>45766</v>
      </c>
      <c r="K1558" s="249">
        <v>1</v>
      </c>
      <c r="L1558" s="250">
        <v>1</v>
      </c>
      <c r="M1558" s="251">
        <v>144.22</v>
      </c>
      <c r="N1558" s="252">
        <v>0</v>
      </c>
      <c r="O1558" s="252">
        <v>0</v>
      </c>
      <c r="P1558" s="253">
        <f>SUM(Table1[[#This Row],[BASE_FARE]:[SURCHARGES]])*Table1[[#This Row],[SEATS_BOOKED]]</f>
        <v>144.22</v>
      </c>
      <c r="Q1558" s="247" t="s">
        <v>109</v>
      </c>
      <c r="R1558" s="249" t="s">
        <v>154</v>
      </c>
      <c r="S1558" s="247" t="str">
        <f>LEFT(Table1[[#This Row],[SECTOR]],3)</f>
        <v>SSH</v>
      </c>
      <c r="T1558" s="247" t="str">
        <f>RIGHT(Table1[[#This Row],[SECTOR]],3)</f>
        <v>BRI</v>
      </c>
      <c r="U1558" s="247" t="str">
        <f t="shared" si="34"/>
        <v>BRI</v>
      </c>
      <c r="V1558" s="247">
        <f>WEEKDAY(Table1[[#This Row],[FLIGHT_DATE]],2)</f>
        <v>6</v>
      </c>
      <c r="W1558" s="247">
        <f>Table1[[#This Row],[FLIGHT_DATE]]-Table1[[#This Row],[DATE_BOOKED]]</f>
        <v>24</v>
      </c>
    </row>
    <row r="1559" spans="1:23" x14ac:dyDescent="0.25">
      <c r="A1559" s="246">
        <v>45742</v>
      </c>
      <c r="B1559" s="247" t="s">
        <v>423</v>
      </c>
      <c r="C1559" s="98" t="s">
        <v>424</v>
      </c>
      <c r="D1559" s="98" t="s">
        <v>28919</v>
      </c>
      <c r="E1559" s="247" t="s">
        <v>623</v>
      </c>
      <c r="F1559" s="247" t="s">
        <v>45</v>
      </c>
      <c r="G1559" s="247" t="s">
        <v>7</v>
      </c>
      <c r="H1559" s="247" t="s">
        <v>289</v>
      </c>
      <c r="I1559" s="248" t="s">
        <v>290</v>
      </c>
      <c r="J1559" s="246">
        <v>45759</v>
      </c>
      <c r="K1559" s="249">
        <v>1</v>
      </c>
      <c r="L1559" s="250">
        <v>1</v>
      </c>
      <c r="M1559" s="251">
        <v>139.20999999999998</v>
      </c>
      <c r="N1559" s="252">
        <v>0</v>
      </c>
      <c r="O1559" s="252">
        <v>0</v>
      </c>
      <c r="P1559" s="253">
        <f>SUM(Table1[[#This Row],[BASE_FARE]:[SURCHARGES]])*Table1[[#This Row],[SEATS_BOOKED]]</f>
        <v>139.20999999999998</v>
      </c>
      <c r="Q1559" s="247" t="s">
        <v>109</v>
      </c>
      <c r="R1559" s="249" t="s">
        <v>154</v>
      </c>
      <c r="S1559" s="247" t="str">
        <f>LEFT(Table1[[#This Row],[SECTOR]],3)</f>
        <v>BRI</v>
      </c>
      <c r="T1559" s="247" t="str">
        <f>RIGHT(Table1[[#This Row],[SECTOR]],3)</f>
        <v>SSH</v>
      </c>
      <c r="U1559" s="247" t="str">
        <f t="shared" si="34"/>
        <v>BRI</v>
      </c>
      <c r="V1559" s="247">
        <f>WEEKDAY(Table1[[#This Row],[FLIGHT_DATE]],2)</f>
        <v>6</v>
      </c>
      <c r="W1559" s="247">
        <f>Table1[[#This Row],[FLIGHT_DATE]]-Table1[[#This Row],[DATE_BOOKED]]</f>
        <v>17</v>
      </c>
    </row>
    <row r="1560" spans="1:23" x14ac:dyDescent="0.25">
      <c r="A1560" s="246">
        <v>45742</v>
      </c>
      <c r="B1560" s="247" t="s">
        <v>423</v>
      </c>
      <c r="C1560" s="98" t="s">
        <v>424</v>
      </c>
      <c r="D1560" s="98" t="s">
        <v>28919</v>
      </c>
      <c r="E1560" s="247" t="s">
        <v>623</v>
      </c>
      <c r="F1560" s="247" t="s">
        <v>45</v>
      </c>
      <c r="G1560" s="247" t="s">
        <v>8</v>
      </c>
      <c r="H1560" s="247" t="s">
        <v>295</v>
      </c>
      <c r="I1560" s="248" t="s">
        <v>294</v>
      </c>
      <c r="J1560" s="246">
        <v>45766</v>
      </c>
      <c r="K1560" s="249">
        <v>1</v>
      </c>
      <c r="L1560" s="250">
        <v>1</v>
      </c>
      <c r="M1560" s="251">
        <v>179.72</v>
      </c>
      <c r="N1560" s="252">
        <v>0</v>
      </c>
      <c r="O1560" s="252">
        <v>0</v>
      </c>
      <c r="P1560" s="253">
        <f>SUM(Table1[[#This Row],[BASE_FARE]:[SURCHARGES]])*Table1[[#This Row],[SEATS_BOOKED]]</f>
        <v>179.72</v>
      </c>
      <c r="Q1560" s="247" t="s">
        <v>109</v>
      </c>
      <c r="R1560" s="249" t="s">
        <v>154</v>
      </c>
      <c r="S1560" s="247" t="str">
        <f>LEFT(Table1[[#This Row],[SECTOR]],3)</f>
        <v>SSH</v>
      </c>
      <c r="T1560" s="247" t="str">
        <f>RIGHT(Table1[[#This Row],[SECTOR]],3)</f>
        <v>BRI</v>
      </c>
      <c r="U1560" s="247" t="str">
        <f t="shared" ref="U1560:U1585" si="35">IF(AND(S1560&lt;&gt;"SSH", S1560&lt;&gt;"RMF", S1560&lt;&gt;"CAI", S1560&lt;&gt;"HRG", S1560&lt;&gt;"LXR", S1560&lt;&gt;"DXB", OR(T1560="SSH", T1560="RMF", T1560="CAI", T1560="HRG", T1560="LXR", T1560="DXB")), S1560,
    IF(AND(T1560&lt;&gt;"SSH", T1560&lt;&gt;"RMF", T1560&lt;&gt;"CAI", T1560&lt;&gt;"HRG", T1560&lt;&gt;"LXR", T1560&lt;&gt;"DXB", OR(S1560="SSH", S1560="RMF", S1560="CAI", S1560="HRG", S1560="LXR", S1560="DXB")), T1560,
    "VIE"))</f>
        <v>BRI</v>
      </c>
      <c r="V1560" s="247">
        <f>WEEKDAY(Table1[[#This Row],[FLIGHT_DATE]],2)</f>
        <v>6</v>
      </c>
      <c r="W1560" s="247">
        <f>Table1[[#This Row],[FLIGHT_DATE]]-Table1[[#This Row],[DATE_BOOKED]]</f>
        <v>24</v>
      </c>
    </row>
    <row r="1561" spans="1:23" x14ac:dyDescent="0.25">
      <c r="A1561" s="246">
        <v>45742</v>
      </c>
      <c r="B1561" s="247" t="s">
        <v>423</v>
      </c>
      <c r="C1561" s="98" t="s">
        <v>424</v>
      </c>
      <c r="D1561" s="98" t="s">
        <v>28919</v>
      </c>
      <c r="E1561" s="247" t="s">
        <v>623</v>
      </c>
      <c r="F1561" s="247" t="s">
        <v>45</v>
      </c>
      <c r="G1561" s="247" t="s">
        <v>7</v>
      </c>
      <c r="H1561" s="247" t="s">
        <v>289</v>
      </c>
      <c r="I1561" s="248" t="s">
        <v>290</v>
      </c>
      <c r="J1561" s="246">
        <v>45759</v>
      </c>
      <c r="K1561" s="249">
        <v>1</v>
      </c>
      <c r="L1561" s="250">
        <v>1</v>
      </c>
      <c r="M1561" s="251">
        <v>184.26</v>
      </c>
      <c r="N1561" s="252">
        <v>0</v>
      </c>
      <c r="O1561" s="252">
        <v>0</v>
      </c>
      <c r="P1561" s="253">
        <f>SUM(Table1[[#This Row],[BASE_FARE]:[SURCHARGES]])*Table1[[#This Row],[SEATS_BOOKED]]</f>
        <v>184.26</v>
      </c>
      <c r="Q1561" s="247" t="s">
        <v>109</v>
      </c>
      <c r="R1561" s="249" t="s">
        <v>154</v>
      </c>
      <c r="S1561" s="247" t="str">
        <f>LEFT(Table1[[#This Row],[SECTOR]],3)</f>
        <v>BRI</v>
      </c>
      <c r="T1561" s="247" t="str">
        <f>RIGHT(Table1[[#This Row],[SECTOR]],3)</f>
        <v>SSH</v>
      </c>
      <c r="U1561" s="247" t="str">
        <f t="shared" si="35"/>
        <v>BRI</v>
      </c>
      <c r="V1561" s="247">
        <f>WEEKDAY(Table1[[#This Row],[FLIGHT_DATE]],2)</f>
        <v>6</v>
      </c>
      <c r="W1561" s="247">
        <f>Table1[[#This Row],[FLIGHT_DATE]]-Table1[[#This Row],[DATE_BOOKED]]</f>
        <v>17</v>
      </c>
    </row>
    <row r="1562" spans="1:23" x14ac:dyDescent="0.25">
      <c r="A1562" s="246">
        <v>45742</v>
      </c>
      <c r="B1562" s="247" t="s">
        <v>423</v>
      </c>
      <c r="C1562" s="98" t="s">
        <v>424</v>
      </c>
      <c r="D1562" s="98" t="s">
        <v>28919</v>
      </c>
      <c r="E1562" s="247" t="s">
        <v>623</v>
      </c>
      <c r="F1562" s="247" t="s">
        <v>45</v>
      </c>
      <c r="G1562" s="247" t="s">
        <v>8</v>
      </c>
      <c r="H1562" s="247" t="s">
        <v>295</v>
      </c>
      <c r="I1562" s="248" t="s">
        <v>294</v>
      </c>
      <c r="J1562" s="246">
        <v>45766</v>
      </c>
      <c r="K1562" s="249">
        <v>1</v>
      </c>
      <c r="L1562" s="250">
        <v>1</v>
      </c>
      <c r="M1562" s="251">
        <v>144.22</v>
      </c>
      <c r="N1562" s="252">
        <v>0</v>
      </c>
      <c r="O1562" s="252">
        <v>0</v>
      </c>
      <c r="P1562" s="253">
        <f>SUM(Table1[[#This Row],[BASE_FARE]:[SURCHARGES]])*Table1[[#This Row],[SEATS_BOOKED]]</f>
        <v>144.22</v>
      </c>
      <c r="Q1562" s="247" t="s">
        <v>109</v>
      </c>
      <c r="R1562" s="249" t="s">
        <v>154</v>
      </c>
      <c r="S1562" s="247" t="str">
        <f>LEFT(Table1[[#This Row],[SECTOR]],3)</f>
        <v>SSH</v>
      </c>
      <c r="T1562" s="247" t="str">
        <f>RIGHT(Table1[[#This Row],[SECTOR]],3)</f>
        <v>BRI</v>
      </c>
      <c r="U1562" s="247" t="str">
        <f t="shared" si="35"/>
        <v>BRI</v>
      </c>
      <c r="V1562" s="247">
        <f>WEEKDAY(Table1[[#This Row],[FLIGHT_DATE]],2)</f>
        <v>6</v>
      </c>
      <c r="W1562" s="247">
        <f>Table1[[#This Row],[FLIGHT_DATE]]-Table1[[#This Row],[DATE_BOOKED]]</f>
        <v>24</v>
      </c>
    </row>
    <row r="1563" spans="1:23" x14ac:dyDescent="0.25">
      <c r="A1563" s="246">
        <v>45742</v>
      </c>
      <c r="B1563" s="247" t="s">
        <v>423</v>
      </c>
      <c r="C1563" s="98" t="s">
        <v>424</v>
      </c>
      <c r="D1563" s="98" t="s">
        <v>28919</v>
      </c>
      <c r="E1563" s="247" t="s">
        <v>623</v>
      </c>
      <c r="F1563" s="247" t="s">
        <v>45</v>
      </c>
      <c r="G1563" s="247" t="s">
        <v>7</v>
      </c>
      <c r="H1563" s="247" t="s">
        <v>289</v>
      </c>
      <c r="I1563" s="248" t="s">
        <v>290</v>
      </c>
      <c r="J1563" s="246">
        <v>45759</v>
      </c>
      <c r="K1563" s="249">
        <v>1</v>
      </c>
      <c r="L1563" s="250">
        <v>1</v>
      </c>
      <c r="M1563" s="251">
        <v>139.20999999999998</v>
      </c>
      <c r="N1563" s="252">
        <v>0</v>
      </c>
      <c r="O1563" s="252">
        <v>0</v>
      </c>
      <c r="P1563" s="253">
        <f>SUM(Table1[[#This Row],[BASE_FARE]:[SURCHARGES]])*Table1[[#This Row],[SEATS_BOOKED]]</f>
        <v>139.20999999999998</v>
      </c>
      <c r="Q1563" s="247" t="s">
        <v>109</v>
      </c>
      <c r="R1563" s="249" t="s">
        <v>154</v>
      </c>
      <c r="S1563" s="247" t="str">
        <f>LEFT(Table1[[#This Row],[SECTOR]],3)</f>
        <v>BRI</v>
      </c>
      <c r="T1563" s="247" t="str">
        <f>RIGHT(Table1[[#This Row],[SECTOR]],3)</f>
        <v>SSH</v>
      </c>
      <c r="U1563" s="247" t="str">
        <f t="shared" si="35"/>
        <v>BRI</v>
      </c>
      <c r="V1563" s="247">
        <f>WEEKDAY(Table1[[#This Row],[FLIGHT_DATE]],2)</f>
        <v>6</v>
      </c>
      <c r="W1563" s="247">
        <f>Table1[[#This Row],[FLIGHT_DATE]]-Table1[[#This Row],[DATE_BOOKED]]</f>
        <v>17</v>
      </c>
    </row>
    <row r="1564" spans="1:23" x14ac:dyDescent="0.25">
      <c r="A1564" s="246">
        <v>45742</v>
      </c>
      <c r="B1564" s="247" t="s">
        <v>571</v>
      </c>
      <c r="C1564" s="98" t="s">
        <v>108</v>
      </c>
      <c r="D1564" s="98"/>
      <c r="E1564" s="247"/>
      <c r="F1564" s="247" t="s">
        <v>45</v>
      </c>
      <c r="G1564" s="247" t="s">
        <v>7</v>
      </c>
      <c r="H1564" s="247" t="s">
        <v>332</v>
      </c>
      <c r="I1564" s="248" t="s">
        <v>333</v>
      </c>
      <c r="J1564" s="246">
        <v>45868</v>
      </c>
      <c r="K1564" s="249">
        <v>40</v>
      </c>
      <c r="L1564" s="250">
        <v>40</v>
      </c>
      <c r="M1564" s="251">
        <v>275</v>
      </c>
      <c r="N1564" s="252">
        <v>0</v>
      </c>
      <c r="O1564" s="252">
        <v>0</v>
      </c>
      <c r="P1564" s="253">
        <f>SUM(Table1[[#This Row],[BASE_FARE]:[SURCHARGES]])*Table1[[#This Row],[SEATS_BOOKED]]</f>
        <v>11000</v>
      </c>
      <c r="Q1564" s="247" t="s">
        <v>109</v>
      </c>
      <c r="R1564" s="249" t="s">
        <v>459</v>
      </c>
      <c r="S1564" s="247" t="str">
        <f>LEFT(Table1[[#This Row],[SECTOR]],3)</f>
        <v>MXP</v>
      </c>
      <c r="T1564" s="247" t="str">
        <f>RIGHT(Table1[[#This Row],[SECTOR]],3)</f>
        <v>RMF</v>
      </c>
      <c r="U1564" s="247" t="str">
        <f t="shared" si="35"/>
        <v>MXP</v>
      </c>
      <c r="V1564" s="247">
        <f>WEEKDAY(Table1[[#This Row],[FLIGHT_DATE]],2)</f>
        <v>3</v>
      </c>
      <c r="W1564" s="247">
        <f>Table1[[#This Row],[FLIGHT_DATE]]-Table1[[#This Row],[DATE_BOOKED]]</f>
        <v>126</v>
      </c>
    </row>
    <row r="1565" spans="1:23" x14ac:dyDescent="0.25">
      <c r="A1565" s="246">
        <v>45742</v>
      </c>
      <c r="B1565" s="247" t="s">
        <v>571</v>
      </c>
      <c r="C1565" s="98" t="s">
        <v>108</v>
      </c>
      <c r="D1565" s="98"/>
      <c r="E1565" s="247"/>
      <c r="F1565" s="247" t="s">
        <v>45</v>
      </c>
      <c r="G1565" s="247" t="s">
        <v>7</v>
      </c>
      <c r="H1565" s="247" t="s">
        <v>332</v>
      </c>
      <c r="I1565" s="248" t="s">
        <v>333</v>
      </c>
      <c r="J1565" s="246">
        <v>45875</v>
      </c>
      <c r="K1565" s="249">
        <v>40</v>
      </c>
      <c r="L1565" s="250">
        <v>40</v>
      </c>
      <c r="M1565" s="251">
        <v>275</v>
      </c>
      <c r="N1565" s="252">
        <v>0</v>
      </c>
      <c r="O1565" s="252">
        <v>0</v>
      </c>
      <c r="P1565" s="253">
        <f>SUM(Table1[[#This Row],[BASE_FARE]:[SURCHARGES]])*Table1[[#This Row],[SEATS_BOOKED]]</f>
        <v>11000</v>
      </c>
      <c r="Q1565" s="247" t="s">
        <v>109</v>
      </c>
      <c r="R1565" s="249" t="s">
        <v>459</v>
      </c>
      <c r="S1565" s="247" t="str">
        <f>LEFT(Table1[[#This Row],[SECTOR]],3)</f>
        <v>MXP</v>
      </c>
      <c r="T1565" s="247" t="str">
        <f>RIGHT(Table1[[#This Row],[SECTOR]],3)</f>
        <v>RMF</v>
      </c>
      <c r="U1565" s="247" t="str">
        <f t="shared" si="35"/>
        <v>MXP</v>
      </c>
      <c r="V1565" s="247">
        <f>WEEKDAY(Table1[[#This Row],[FLIGHT_DATE]],2)</f>
        <v>3</v>
      </c>
      <c r="W1565" s="247">
        <f>Table1[[#This Row],[FLIGHT_DATE]]-Table1[[#This Row],[DATE_BOOKED]]</f>
        <v>133</v>
      </c>
    </row>
    <row r="1566" spans="1:23" x14ac:dyDescent="0.25">
      <c r="A1566" s="246">
        <v>45742</v>
      </c>
      <c r="B1566" s="247" t="s">
        <v>571</v>
      </c>
      <c r="C1566" s="98" t="s">
        <v>108</v>
      </c>
      <c r="D1566" s="98"/>
      <c r="E1566" s="247"/>
      <c r="F1566" s="247" t="s">
        <v>45</v>
      </c>
      <c r="G1566" s="247" t="s">
        <v>7</v>
      </c>
      <c r="H1566" s="247" t="s">
        <v>332</v>
      </c>
      <c r="I1566" s="248" t="s">
        <v>333</v>
      </c>
      <c r="J1566" s="246">
        <v>45882</v>
      </c>
      <c r="K1566" s="249">
        <v>40</v>
      </c>
      <c r="L1566" s="250">
        <v>40</v>
      </c>
      <c r="M1566" s="251">
        <v>275</v>
      </c>
      <c r="N1566" s="252">
        <v>0</v>
      </c>
      <c r="O1566" s="252">
        <v>0</v>
      </c>
      <c r="P1566" s="253">
        <f>SUM(Table1[[#This Row],[BASE_FARE]:[SURCHARGES]])*Table1[[#This Row],[SEATS_BOOKED]]</f>
        <v>11000</v>
      </c>
      <c r="Q1566" s="247" t="s">
        <v>109</v>
      </c>
      <c r="R1566" s="249" t="s">
        <v>459</v>
      </c>
      <c r="S1566" s="247" t="str">
        <f>LEFT(Table1[[#This Row],[SECTOR]],3)</f>
        <v>MXP</v>
      </c>
      <c r="T1566" s="247" t="str">
        <f>RIGHT(Table1[[#This Row],[SECTOR]],3)</f>
        <v>RMF</v>
      </c>
      <c r="U1566" s="247" t="str">
        <f t="shared" si="35"/>
        <v>MXP</v>
      </c>
      <c r="V1566" s="247">
        <f>WEEKDAY(Table1[[#This Row],[FLIGHT_DATE]],2)</f>
        <v>3</v>
      </c>
      <c r="W1566" s="247">
        <f>Table1[[#This Row],[FLIGHT_DATE]]-Table1[[#This Row],[DATE_BOOKED]]</f>
        <v>140</v>
      </c>
    </row>
    <row r="1567" spans="1:23" x14ac:dyDescent="0.25">
      <c r="A1567" s="246">
        <v>45742</v>
      </c>
      <c r="B1567" s="247" t="s">
        <v>571</v>
      </c>
      <c r="C1567" s="98" t="s">
        <v>108</v>
      </c>
      <c r="D1567" s="98"/>
      <c r="E1567" s="247"/>
      <c r="F1567" s="247" t="s">
        <v>45</v>
      </c>
      <c r="G1567" s="247" t="s">
        <v>7</v>
      </c>
      <c r="H1567" s="247" t="s">
        <v>332</v>
      </c>
      <c r="I1567" s="248" t="s">
        <v>333</v>
      </c>
      <c r="J1567" s="246">
        <v>45889</v>
      </c>
      <c r="K1567" s="249">
        <v>40</v>
      </c>
      <c r="L1567" s="250">
        <v>40</v>
      </c>
      <c r="M1567" s="251">
        <v>275</v>
      </c>
      <c r="N1567" s="252">
        <v>0</v>
      </c>
      <c r="O1567" s="252">
        <v>0</v>
      </c>
      <c r="P1567" s="253">
        <f>SUM(Table1[[#This Row],[BASE_FARE]:[SURCHARGES]])*Table1[[#This Row],[SEATS_BOOKED]]</f>
        <v>11000</v>
      </c>
      <c r="Q1567" s="247" t="s">
        <v>109</v>
      </c>
      <c r="R1567" s="249" t="s">
        <v>459</v>
      </c>
      <c r="S1567" s="247" t="str">
        <f>LEFT(Table1[[#This Row],[SECTOR]],3)</f>
        <v>MXP</v>
      </c>
      <c r="T1567" s="247" t="str">
        <f>RIGHT(Table1[[#This Row],[SECTOR]],3)</f>
        <v>RMF</v>
      </c>
      <c r="U1567" s="247" t="str">
        <f t="shared" si="35"/>
        <v>MXP</v>
      </c>
      <c r="V1567" s="247">
        <f>WEEKDAY(Table1[[#This Row],[FLIGHT_DATE]],2)</f>
        <v>3</v>
      </c>
      <c r="W1567" s="247">
        <f>Table1[[#This Row],[FLIGHT_DATE]]-Table1[[#This Row],[DATE_BOOKED]]</f>
        <v>147</v>
      </c>
    </row>
    <row r="1568" spans="1:23" x14ac:dyDescent="0.25">
      <c r="A1568" s="246">
        <v>45742</v>
      </c>
      <c r="B1568" s="247" t="s">
        <v>571</v>
      </c>
      <c r="C1568" s="98" t="s">
        <v>108</v>
      </c>
      <c r="D1568" s="98"/>
      <c r="E1568" s="247"/>
      <c r="F1568" s="247" t="s">
        <v>45</v>
      </c>
      <c r="G1568" s="247" t="s">
        <v>7</v>
      </c>
      <c r="H1568" s="247" t="s">
        <v>332</v>
      </c>
      <c r="I1568" s="248" t="s">
        <v>333</v>
      </c>
      <c r="J1568" s="246">
        <v>45896</v>
      </c>
      <c r="K1568" s="249">
        <v>40</v>
      </c>
      <c r="L1568" s="250">
        <v>40</v>
      </c>
      <c r="M1568" s="251">
        <v>275</v>
      </c>
      <c r="N1568" s="252">
        <v>0</v>
      </c>
      <c r="O1568" s="252">
        <v>0</v>
      </c>
      <c r="P1568" s="253">
        <f>SUM(Table1[[#This Row],[BASE_FARE]:[SURCHARGES]])*Table1[[#This Row],[SEATS_BOOKED]]</f>
        <v>11000</v>
      </c>
      <c r="Q1568" s="247" t="s">
        <v>109</v>
      </c>
      <c r="R1568" s="249" t="s">
        <v>459</v>
      </c>
      <c r="S1568" s="247" t="str">
        <f>LEFT(Table1[[#This Row],[SECTOR]],3)</f>
        <v>MXP</v>
      </c>
      <c r="T1568" s="247" t="str">
        <f>RIGHT(Table1[[#This Row],[SECTOR]],3)</f>
        <v>RMF</v>
      </c>
      <c r="U1568" s="247" t="str">
        <f t="shared" si="35"/>
        <v>MXP</v>
      </c>
      <c r="V1568" s="247">
        <f>WEEKDAY(Table1[[#This Row],[FLIGHT_DATE]],2)</f>
        <v>3</v>
      </c>
      <c r="W1568" s="247">
        <f>Table1[[#This Row],[FLIGHT_DATE]]-Table1[[#This Row],[DATE_BOOKED]]</f>
        <v>154</v>
      </c>
    </row>
    <row r="1569" spans="1:23" x14ac:dyDescent="0.25">
      <c r="A1569" s="246">
        <v>45742</v>
      </c>
      <c r="B1569" s="247" t="s">
        <v>571</v>
      </c>
      <c r="C1569" s="98" t="s">
        <v>108</v>
      </c>
      <c r="D1569" s="98"/>
      <c r="E1569" s="247"/>
      <c r="F1569" s="247" t="s">
        <v>45</v>
      </c>
      <c r="G1569" s="247" t="s">
        <v>8</v>
      </c>
      <c r="H1569" s="247" t="s">
        <v>335</v>
      </c>
      <c r="I1569" s="248" t="s">
        <v>336</v>
      </c>
      <c r="J1569" s="246">
        <v>45875</v>
      </c>
      <c r="K1569" s="249">
        <v>40</v>
      </c>
      <c r="L1569" s="250">
        <v>40</v>
      </c>
      <c r="M1569" s="251">
        <v>275</v>
      </c>
      <c r="N1569" s="252">
        <v>0</v>
      </c>
      <c r="O1569" s="252">
        <v>0</v>
      </c>
      <c r="P1569" s="253">
        <f>SUM(Table1[[#This Row],[BASE_FARE]:[SURCHARGES]])*Table1[[#This Row],[SEATS_BOOKED]]</f>
        <v>11000</v>
      </c>
      <c r="Q1569" s="247" t="s">
        <v>109</v>
      </c>
      <c r="R1569" s="249" t="s">
        <v>459</v>
      </c>
      <c r="S1569" s="247" t="str">
        <f>LEFT(Table1[[#This Row],[SECTOR]],3)</f>
        <v>RMF</v>
      </c>
      <c r="T1569" s="247" t="str">
        <f>RIGHT(Table1[[#This Row],[SECTOR]],3)</f>
        <v>MXP</v>
      </c>
      <c r="U1569" s="247" t="str">
        <f t="shared" si="35"/>
        <v>MXP</v>
      </c>
      <c r="V1569" s="247">
        <f>WEEKDAY(Table1[[#This Row],[FLIGHT_DATE]],2)</f>
        <v>3</v>
      </c>
      <c r="W1569" s="247">
        <f>Table1[[#This Row],[FLIGHT_DATE]]-Table1[[#This Row],[DATE_BOOKED]]</f>
        <v>133</v>
      </c>
    </row>
    <row r="1570" spans="1:23" x14ac:dyDescent="0.25">
      <c r="A1570" s="246">
        <v>45742</v>
      </c>
      <c r="B1570" s="247" t="s">
        <v>571</v>
      </c>
      <c r="C1570" s="98" t="s">
        <v>108</v>
      </c>
      <c r="D1570" s="98"/>
      <c r="E1570" s="247"/>
      <c r="F1570" s="247" t="s">
        <v>45</v>
      </c>
      <c r="G1570" s="247" t="s">
        <v>8</v>
      </c>
      <c r="H1570" s="247" t="s">
        <v>335</v>
      </c>
      <c r="I1570" s="248" t="s">
        <v>336</v>
      </c>
      <c r="J1570" s="246">
        <v>45882</v>
      </c>
      <c r="K1570" s="249">
        <v>40</v>
      </c>
      <c r="L1570" s="250">
        <v>40</v>
      </c>
      <c r="M1570" s="251">
        <v>275</v>
      </c>
      <c r="N1570" s="252">
        <v>0</v>
      </c>
      <c r="O1570" s="252">
        <v>0</v>
      </c>
      <c r="P1570" s="253">
        <f>SUM(Table1[[#This Row],[BASE_FARE]:[SURCHARGES]])*Table1[[#This Row],[SEATS_BOOKED]]</f>
        <v>11000</v>
      </c>
      <c r="Q1570" s="247" t="s">
        <v>109</v>
      </c>
      <c r="R1570" s="249" t="s">
        <v>459</v>
      </c>
      <c r="S1570" s="247" t="str">
        <f>LEFT(Table1[[#This Row],[SECTOR]],3)</f>
        <v>RMF</v>
      </c>
      <c r="T1570" s="247" t="str">
        <f>RIGHT(Table1[[#This Row],[SECTOR]],3)</f>
        <v>MXP</v>
      </c>
      <c r="U1570" s="247" t="str">
        <f t="shared" si="35"/>
        <v>MXP</v>
      </c>
      <c r="V1570" s="247">
        <f>WEEKDAY(Table1[[#This Row],[FLIGHT_DATE]],2)</f>
        <v>3</v>
      </c>
      <c r="W1570" s="247">
        <f>Table1[[#This Row],[FLIGHT_DATE]]-Table1[[#This Row],[DATE_BOOKED]]</f>
        <v>140</v>
      </c>
    </row>
    <row r="1571" spans="1:23" x14ac:dyDescent="0.25">
      <c r="A1571" s="246">
        <v>45742</v>
      </c>
      <c r="B1571" s="247" t="s">
        <v>571</v>
      </c>
      <c r="C1571" s="98" t="s">
        <v>108</v>
      </c>
      <c r="D1571" s="98"/>
      <c r="E1571" s="247"/>
      <c r="F1571" s="247" t="s">
        <v>45</v>
      </c>
      <c r="G1571" s="247" t="s">
        <v>8</v>
      </c>
      <c r="H1571" s="247" t="s">
        <v>335</v>
      </c>
      <c r="I1571" s="248" t="s">
        <v>336</v>
      </c>
      <c r="J1571" s="246">
        <v>45889</v>
      </c>
      <c r="K1571" s="249">
        <v>40</v>
      </c>
      <c r="L1571" s="250">
        <v>40</v>
      </c>
      <c r="M1571" s="251">
        <v>275</v>
      </c>
      <c r="N1571" s="252">
        <v>0</v>
      </c>
      <c r="O1571" s="252">
        <v>0</v>
      </c>
      <c r="P1571" s="253">
        <f>SUM(Table1[[#This Row],[BASE_FARE]:[SURCHARGES]])*Table1[[#This Row],[SEATS_BOOKED]]</f>
        <v>11000</v>
      </c>
      <c r="Q1571" s="247" t="s">
        <v>109</v>
      </c>
      <c r="R1571" s="249" t="s">
        <v>459</v>
      </c>
      <c r="S1571" s="247" t="str">
        <f>LEFT(Table1[[#This Row],[SECTOR]],3)</f>
        <v>RMF</v>
      </c>
      <c r="T1571" s="247" t="str">
        <f>RIGHT(Table1[[#This Row],[SECTOR]],3)</f>
        <v>MXP</v>
      </c>
      <c r="U1571" s="247" t="str">
        <f t="shared" si="35"/>
        <v>MXP</v>
      </c>
      <c r="V1571" s="247">
        <f>WEEKDAY(Table1[[#This Row],[FLIGHT_DATE]],2)</f>
        <v>3</v>
      </c>
      <c r="W1571" s="247">
        <f>Table1[[#This Row],[FLIGHT_DATE]]-Table1[[#This Row],[DATE_BOOKED]]</f>
        <v>147</v>
      </c>
    </row>
    <row r="1572" spans="1:23" x14ac:dyDescent="0.25">
      <c r="A1572" s="246">
        <v>45742</v>
      </c>
      <c r="B1572" s="247" t="s">
        <v>571</v>
      </c>
      <c r="C1572" s="98" t="s">
        <v>108</v>
      </c>
      <c r="D1572" s="98"/>
      <c r="E1572" s="247"/>
      <c r="F1572" s="247" t="s">
        <v>45</v>
      </c>
      <c r="G1572" s="247" t="s">
        <v>8</v>
      </c>
      <c r="H1572" s="247" t="s">
        <v>335</v>
      </c>
      <c r="I1572" s="248" t="s">
        <v>336</v>
      </c>
      <c r="J1572" s="246">
        <v>45896</v>
      </c>
      <c r="K1572" s="249">
        <v>40</v>
      </c>
      <c r="L1572" s="250">
        <v>40</v>
      </c>
      <c r="M1572" s="251">
        <v>275</v>
      </c>
      <c r="N1572" s="252">
        <v>0</v>
      </c>
      <c r="O1572" s="252">
        <v>0</v>
      </c>
      <c r="P1572" s="253">
        <f>SUM(Table1[[#This Row],[BASE_FARE]:[SURCHARGES]])*Table1[[#This Row],[SEATS_BOOKED]]</f>
        <v>11000</v>
      </c>
      <c r="Q1572" s="247" t="s">
        <v>109</v>
      </c>
      <c r="R1572" s="249" t="s">
        <v>459</v>
      </c>
      <c r="S1572" s="247" t="str">
        <f>LEFT(Table1[[#This Row],[SECTOR]],3)</f>
        <v>RMF</v>
      </c>
      <c r="T1572" s="247" t="str">
        <f>RIGHT(Table1[[#This Row],[SECTOR]],3)</f>
        <v>MXP</v>
      </c>
      <c r="U1572" s="247" t="str">
        <f t="shared" si="35"/>
        <v>MXP</v>
      </c>
      <c r="V1572" s="247">
        <f>WEEKDAY(Table1[[#This Row],[FLIGHT_DATE]],2)</f>
        <v>3</v>
      </c>
      <c r="W1572" s="247">
        <f>Table1[[#This Row],[FLIGHT_DATE]]-Table1[[#This Row],[DATE_BOOKED]]</f>
        <v>154</v>
      </c>
    </row>
    <row r="1573" spans="1:23" x14ac:dyDescent="0.25">
      <c r="A1573" s="246">
        <v>45742</v>
      </c>
      <c r="B1573" s="247" t="s">
        <v>571</v>
      </c>
      <c r="C1573" s="98" t="s">
        <v>108</v>
      </c>
      <c r="D1573" s="98"/>
      <c r="E1573" s="247"/>
      <c r="F1573" s="247" t="s">
        <v>45</v>
      </c>
      <c r="G1573" s="247" t="s">
        <v>8</v>
      </c>
      <c r="H1573" s="247" t="s">
        <v>335</v>
      </c>
      <c r="I1573" s="248" t="s">
        <v>336</v>
      </c>
      <c r="J1573" s="246">
        <v>45903</v>
      </c>
      <c r="K1573" s="249">
        <v>40</v>
      </c>
      <c r="L1573" s="250">
        <v>40</v>
      </c>
      <c r="M1573" s="251">
        <v>275</v>
      </c>
      <c r="N1573" s="252">
        <v>0</v>
      </c>
      <c r="O1573" s="252">
        <v>0</v>
      </c>
      <c r="P1573" s="253">
        <f>SUM(Table1[[#This Row],[BASE_FARE]:[SURCHARGES]])*Table1[[#This Row],[SEATS_BOOKED]]</f>
        <v>11000</v>
      </c>
      <c r="Q1573" s="247" t="s">
        <v>109</v>
      </c>
      <c r="R1573" s="249" t="s">
        <v>459</v>
      </c>
      <c r="S1573" s="247" t="str">
        <f>LEFT(Table1[[#This Row],[SECTOR]],3)</f>
        <v>RMF</v>
      </c>
      <c r="T1573" s="247" t="str">
        <f>RIGHT(Table1[[#This Row],[SECTOR]],3)</f>
        <v>MXP</v>
      </c>
      <c r="U1573" s="247" t="str">
        <f t="shared" si="35"/>
        <v>MXP</v>
      </c>
      <c r="V1573" s="247">
        <f>WEEKDAY(Table1[[#This Row],[FLIGHT_DATE]],2)</f>
        <v>3</v>
      </c>
      <c r="W1573" s="247">
        <f>Table1[[#This Row],[FLIGHT_DATE]]-Table1[[#This Row],[DATE_BOOKED]]</f>
        <v>161</v>
      </c>
    </row>
    <row r="1574" spans="1:23" x14ac:dyDescent="0.25">
      <c r="A1574" s="246">
        <v>45742</v>
      </c>
      <c r="B1574" s="247" t="s">
        <v>571</v>
      </c>
      <c r="C1574" s="98" t="s">
        <v>108</v>
      </c>
      <c r="D1574" s="98"/>
      <c r="E1574" s="247"/>
      <c r="F1574" s="247" t="s">
        <v>45</v>
      </c>
      <c r="G1574" s="247" t="s">
        <v>7</v>
      </c>
      <c r="H1574" s="247" t="s">
        <v>292</v>
      </c>
      <c r="I1574" s="248" t="s">
        <v>290</v>
      </c>
      <c r="J1574" s="246">
        <v>45920</v>
      </c>
      <c r="K1574" s="249">
        <v>0</v>
      </c>
      <c r="L1574" s="250">
        <v>0</v>
      </c>
      <c r="M1574" s="251"/>
      <c r="N1574" s="252"/>
      <c r="O1574" s="252"/>
      <c r="P1574" s="253">
        <f>SUM(Table1[[#This Row],[BASE_FARE]:[SURCHARGES]])*Table1[[#This Row],[SEATS_BOOKED]]</f>
        <v>0</v>
      </c>
      <c r="Q1574" s="247" t="s">
        <v>328</v>
      </c>
      <c r="R1574" s="249" t="s">
        <v>459</v>
      </c>
      <c r="S1574" s="247" t="str">
        <f>LEFT(Table1[[#This Row],[SECTOR]],3)</f>
        <v>BRI</v>
      </c>
      <c r="T1574" s="247" t="str">
        <f>RIGHT(Table1[[#This Row],[SECTOR]],3)</f>
        <v>SSH</v>
      </c>
      <c r="U1574" s="247" t="str">
        <f t="shared" si="35"/>
        <v>BRI</v>
      </c>
      <c r="V1574" s="247">
        <f>WEEKDAY(Table1[[#This Row],[FLIGHT_DATE]],2)</f>
        <v>6</v>
      </c>
      <c r="W1574" s="247">
        <f>Table1[[#This Row],[FLIGHT_DATE]]-Table1[[#This Row],[DATE_BOOKED]]</f>
        <v>178</v>
      </c>
    </row>
    <row r="1575" spans="1:23" x14ac:dyDescent="0.25">
      <c r="A1575" s="246">
        <v>45742</v>
      </c>
      <c r="B1575" s="247" t="s">
        <v>571</v>
      </c>
      <c r="C1575" s="98" t="s">
        <v>108</v>
      </c>
      <c r="D1575" s="98"/>
      <c r="E1575" s="247"/>
      <c r="F1575" s="247" t="s">
        <v>45</v>
      </c>
      <c r="G1575" s="247" t="s">
        <v>7</v>
      </c>
      <c r="H1575" s="247" t="s">
        <v>292</v>
      </c>
      <c r="I1575" s="248" t="s">
        <v>290</v>
      </c>
      <c r="J1575" s="246">
        <v>45927</v>
      </c>
      <c r="K1575" s="249">
        <v>0</v>
      </c>
      <c r="L1575" s="250">
        <v>0</v>
      </c>
      <c r="M1575" s="251"/>
      <c r="N1575" s="252"/>
      <c r="O1575" s="252"/>
      <c r="P1575" s="253">
        <f>SUM(Table1[[#This Row],[BASE_FARE]:[SURCHARGES]])*Table1[[#This Row],[SEATS_BOOKED]]</f>
        <v>0</v>
      </c>
      <c r="Q1575" s="247" t="s">
        <v>328</v>
      </c>
      <c r="R1575" s="249" t="s">
        <v>459</v>
      </c>
      <c r="S1575" s="247" t="str">
        <f>LEFT(Table1[[#This Row],[SECTOR]],3)</f>
        <v>BRI</v>
      </c>
      <c r="T1575" s="247" t="str">
        <f>RIGHT(Table1[[#This Row],[SECTOR]],3)</f>
        <v>SSH</v>
      </c>
      <c r="U1575" s="247" t="str">
        <f t="shared" si="35"/>
        <v>BRI</v>
      </c>
      <c r="V1575" s="247">
        <f>WEEKDAY(Table1[[#This Row],[FLIGHT_DATE]],2)</f>
        <v>6</v>
      </c>
      <c r="W1575" s="247">
        <f>Table1[[#This Row],[FLIGHT_DATE]]-Table1[[#This Row],[DATE_BOOKED]]</f>
        <v>185</v>
      </c>
    </row>
    <row r="1576" spans="1:23" x14ac:dyDescent="0.25">
      <c r="A1576" s="246">
        <v>45742</v>
      </c>
      <c r="B1576" s="247" t="s">
        <v>571</v>
      </c>
      <c r="C1576" s="98" t="s">
        <v>108</v>
      </c>
      <c r="D1576" s="98"/>
      <c r="E1576" s="247"/>
      <c r="F1576" s="247" t="s">
        <v>45</v>
      </c>
      <c r="G1576" s="247" t="s">
        <v>7</v>
      </c>
      <c r="H1576" s="247" t="s">
        <v>292</v>
      </c>
      <c r="I1576" s="248" t="s">
        <v>290</v>
      </c>
      <c r="J1576" s="246">
        <v>45934</v>
      </c>
      <c r="K1576" s="249">
        <v>0</v>
      </c>
      <c r="L1576" s="250">
        <v>0</v>
      </c>
      <c r="M1576" s="251"/>
      <c r="N1576" s="252"/>
      <c r="O1576" s="252"/>
      <c r="P1576" s="253">
        <f>SUM(Table1[[#This Row],[BASE_FARE]:[SURCHARGES]])*Table1[[#This Row],[SEATS_BOOKED]]</f>
        <v>0</v>
      </c>
      <c r="Q1576" s="247" t="s">
        <v>328</v>
      </c>
      <c r="R1576" s="249" t="s">
        <v>459</v>
      </c>
      <c r="S1576" s="247" t="str">
        <f>LEFT(Table1[[#This Row],[SECTOR]],3)</f>
        <v>BRI</v>
      </c>
      <c r="T1576" s="247" t="str">
        <f>RIGHT(Table1[[#This Row],[SECTOR]],3)</f>
        <v>SSH</v>
      </c>
      <c r="U1576" s="247" t="str">
        <f t="shared" si="35"/>
        <v>BRI</v>
      </c>
      <c r="V1576" s="247">
        <f>WEEKDAY(Table1[[#This Row],[FLIGHT_DATE]],2)</f>
        <v>6</v>
      </c>
      <c r="W1576" s="247">
        <f>Table1[[#This Row],[FLIGHT_DATE]]-Table1[[#This Row],[DATE_BOOKED]]</f>
        <v>192</v>
      </c>
    </row>
    <row r="1577" spans="1:23" x14ac:dyDescent="0.25">
      <c r="A1577" s="246">
        <v>45742</v>
      </c>
      <c r="B1577" s="247" t="s">
        <v>571</v>
      </c>
      <c r="C1577" s="98" t="s">
        <v>108</v>
      </c>
      <c r="D1577" s="98"/>
      <c r="E1577" s="247"/>
      <c r="F1577" s="247" t="s">
        <v>45</v>
      </c>
      <c r="G1577" s="247" t="s">
        <v>7</v>
      </c>
      <c r="H1577" s="247" t="s">
        <v>292</v>
      </c>
      <c r="I1577" s="248" t="s">
        <v>290</v>
      </c>
      <c r="J1577" s="246">
        <v>45941</v>
      </c>
      <c r="K1577" s="249">
        <v>0</v>
      </c>
      <c r="L1577" s="250">
        <v>0</v>
      </c>
      <c r="M1577" s="251"/>
      <c r="N1577" s="252"/>
      <c r="O1577" s="252"/>
      <c r="P1577" s="253">
        <f>SUM(Table1[[#This Row],[BASE_FARE]:[SURCHARGES]])*Table1[[#This Row],[SEATS_BOOKED]]</f>
        <v>0</v>
      </c>
      <c r="Q1577" s="247" t="s">
        <v>328</v>
      </c>
      <c r="R1577" s="249" t="s">
        <v>459</v>
      </c>
      <c r="S1577" s="247" t="str">
        <f>LEFT(Table1[[#This Row],[SECTOR]],3)</f>
        <v>BRI</v>
      </c>
      <c r="T1577" s="247" t="str">
        <f>RIGHT(Table1[[#This Row],[SECTOR]],3)</f>
        <v>SSH</v>
      </c>
      <c r="U1577" s="247" t="str">
        <f t="shared" si="35"/>
        <v>BRI</v>
      </c>
      <c r="V1577" s="247">
        <f>WEEKDAY(Table1[[#This Row],[FLIGHT_DATE]],2)</f>
        <v>6</v>
      </c>
      <c r="W1577" s="247">
        <f>Table1[[#This Row],[FLIGHT_DATE]]-Table1[[#This Row],[DATE_BOOKED]]</f>
        <v>199</v>
      </c>
    </row>
    <row r="1578" spans="1:23" x14ac:dyDescent="0.25">
      <c r="A1578" s="246">
        <v>45742</v>
      </c>
      <c r="B1578" s="247" t="s">
        <v>571</v>
      </c>
      <c r="C1578" s="98" t="s">
        <v>108</v>
      </c>
      <c r="D1578" s="98"/>
      <c r="E1578" s="247"/>
      <c r="F1578" s="247" t="s">
        <v>45</v>
      </c>
      <c r="G1578" s="247" t="s">
        <v>7</v>
      </c>
      <c r="H1578" s="247" t="s">
        <v>292</v>
      </c>
      <c r="I1578" s="248" t="s">
        <v>290</v>
      </c>
      <c r="J1578" s="246">
        <v>45948</v>
      </c>
      <c r="K1578" s="249">
        <v>0</v>
      </c>
      <c r="L1578" s="250">
        <v>0</v>
      </c>
      <c r="M1578" s="251"/>
      <c r="N1578" s="252"/>
      <c r="O1578" s="252"/>
      <c r="P1578" s="253">
        <f>SUM(Table1[[#This Row],[BASE_FARE]:[SURCHARGES]])*Table1[[#This Row],[SEATS_BOOKED]]</f>
        <v>0</v>
      </c>
      <c r="Q1578" s="247" t="s">
        <v>328</v>
      </c>
      <c r="R1578" s="249" t="s">
        <v>459</v>
      </c>
      <c r="S1578" s="247" t="str">
        <f>LEFT(Table1[[#This Row],[SECTOR]],3)</f>
        <v>BRI</v>
      </c>
      <c r="T1578" s="247" t="str">
        <f>RIGHT(Table1[[#This Row],[SECTOR]],3)</f>
        <v>SSH</v>
      </c>
      <c r="U1578" s="247" t="str">
        <f t="shared" si="35"/>
        <v>BRI</v>
      </c>
      <c r="V1578" s="247">
        <f>WEEKDAY(Table1[[#This Row],[FLIGHT_DATE]],2)</f>
        <v>6</v>
      </c>
      <c r="W1578" s="247">
        <f>Table1[[#This Row],[FLIGHT_DATE]]-Table1[[#This Row],[DATE_BOOKED]]</f>
        <v>206</v>
      </c>
    </row>
    <row r="1579" spans="1:23" x14ac:dyDescent="0.25">
      <c r="A1579" s="246">
        <v>45742</v>
      </c>
      <c r="B1579" s="247" t="s">
        <v>571</v>
      </c>
      <c r="C1579" s="98" t="s">
        <v>108</v>
      </c>
      <c r="D1579" s="98"/>
      <c r="E1579" s="247"/>
      <c r="F1579" s="247" t="s">
        <v>45</v>
      </c>
      <c r="G1579" s="247" t="s">
        <v>7</v>
      </c>
      <c r="H1579" s="247" t="s">
        <v>292</v>
      </c>
      <c r="I1579" s="248" t="s">
        <v>290</v>
      </c>
      <c r="J1579" s="246">
        <v>45955</v>
      </c>
      <c r="K1579" s="249">
        <v>0</v>
      </c>
      <c r="L1579" s="250">
        <v>0</v>
      </c>
      <c r="M1579" s="251"/>
      <c r="N1579" s="252"/>
      <c r="O1579" s="252"/>
      <c r="P1579" s="253">
        <f>SUM(Table1[[#This Row],[BASE_FARE]:[SURCHARGES]])*Table1[[#This Row],[SEATS_BOOKED]]</f>
        <v>0</v>
      </c>
      <c r="Q1579" s="247" t="s">
        <v>328</v>
      </c>
      <c r="R1579" s="249" t="s">
        <v>459</v>
      </c>
      <c r="S1579" s="247" t="str">
        <f>LEFT(Table1[[#This Row],[SECTOR]],3)</f>
        <v>BRI</v>
      </c>
      <c r="T1579" s="247" t="str">
        <f>RIGHT(Table1[[#This Row],[SECTOR]],3)</f>
        <v>SSH</v>
      </c>
      <c r="U1579" s="247" t="str">
        <f t="shared" si="35"/>
        <v>BRI</v>
      </c>
      <c r="V1579" s="247">
        <f>WEEKDAY(Table1[[#This Row],[FLIGHT_DATE]],2)</f>
        <v>6</v>
      </c>
      <c r="W1579" s="247">
        <f>Table1[[#This Row],[FLIGHT_DATE]]-Table1[[#This Row],[DATE_BOOKED]]</f>
        <v>213</v>
      </c>
    </row>
    <row r="1580" spans="1:23" x14ac:dyDescent="0.25">
      <c r="A1580" s="246">
        <v>45742</v>
      </c>
      <c r="B1580" s="247" t="s">
        <v>571</v>
      </c>
      <c r="C1580" s="98" t="s">
        <v>108</v>
      </c>
      <c r="D1580" s="98"/>
      <c r="E1580" s="247"/>
      <c r="F1580" s="247" t="s">
        <v>45</v>
      </c>
      <c r="G1580" s="247" t="s">
        <v>8</v>
      </c>
      <c r="H1580" s="247" t="s">
        <v>295</v>
      </c>
      <c r="I1580" s="248" t="s">
        <v>294</v>
      </c>
      <c r="J1580" s="246">
        <v>45927</v>
      </c>
      <c r="K1580" s="249">
        <v>0</v>
      </c>
      <c r="L1580" s="250">
        <v>0</v>
      </c>
      <c r="M1580" s="251"/>
      <c r="N1580" s="252"/>
      <c r="O1580" s="252"/>
      <c r="P1580" s="253">
        <f>SUM(Table1[[#This Row],[BASE_FARE]:[SURCHARGES]])*Table1[[#This Row],[SEATS_BOOKED]]</f>
        <v>0</v>
      </c>
      <c r="Q1580" s="247" t="s">
        <v>328</v>
      </c>
      <c r="R1580" s="249" t="s">
        <v>459</v>
      </c>
      <c r="S1580" s="247" t="str">
        <f>LEFT(Table1[[#This Row],[SECTOR]],3)</f>
        <v>SSH</v>
      </c>
      <c r="T1580" s="247" t="str">
        <f>RIGHT(Table1[[#This Row],[SECTOR]],3)</f>
        <v>BRI</v>
      </c>
      <c r="U1580" s="247" t="str">
        <f t="shared" si="35"/>
        <v>BRI</v>
      </c>
      <c r="V1580" s="247">
        <f>WEEKDAY(Table1[[#This Row],[FLIGHT_DATE]],2)</f>
        <v>6</v>
      </c>
      <c r="W1580" s="247">
        <f>Table1[[#This Row],[FLIGHT_DATE]]-Table1[[#This Row],[DATE_BOOKED]]</f>
        <v>185</v>
      </c>
    </row>
    <row r="1581" spans="1:23" x14ac:dyDescent="0.25">
      <c r="A1581" s="246">
        <v>45742</v>
      </c>
      <c r="B1581" s="247" t="s">
        <v>571</v>
      </c>
      <c r="C1581" s="98" t="s">
        <v>108</v>
      </c>
      <c r="D1581" s="98"/>
      <c r="E1581" s="247"/>
      <c r="F1581" s="247" t="s">
        <v>45</v>
      </c>
      <c r="G1581" s="247" t="s">
        <v>8</v>
      </c>
      <c r="H1581" s="247" t="s">
        <v>295</v>
      </c>
      <c r="I1581" s="248" t="s">
        <v>294</v>
      </c>
      <c r="J1581" s="246">
        <v>45934</v>
      </c>
      <c r="K1581" s="249">
        <v>0</v>
      </c>
      <c r="L1581" s="250">
        <v>0</v>
      </c>
      <c r="M1581" s="251"/>
      <c r="N1581" s="252"/>
      <c r="O1581" s="252"/>
      <c r="P1581" s="253">
        <f>SUM(Table1[[#This Row],[BASE_FARE]:[SURCHARGES]])*Table1[[#This Row],[SEATS_BOOKED]]</f>
        <v>0</v>
      </c>
      <c r="Q1581" s="247" t="s">
        <v>328</v>
      </c>
      <c r="R1581" s="249" t="s">
        <v>459</v>
      </c>
      <c r="S1581" s="247" t="str">
        <f>LEFT(Table1[[#This Row],[SECTOR]],3)</f>
        <v>SSH</v>
      </c>
      <c r="T1581" s="247" t="str">
        <f>RIGHT(Table1[[#This Row],[SECTOR]],3)</f>
        <v>BRI</v>
      </c>
      <c r="U1581" s="247" t="str">
        <f t="shared" si="35"/>
        <v>BRI</v>
      </c>
      <c r="V1581" s="247">
        <f>WEEKDAY(Table1[[#This Row],[FLIGHT_DATE]],2)</f>
        <v>6</v>
      </c>
      <c r="W1581" s="247">
        <f>Table1[[#This Row],[FLIGHT_DATE]]-Table1[[#This Row],[DATE_BOOKED]]</f>
        <v>192</v>
      </c>
    </row>
    <row r="1582" spans="1:23" x14ac:dyDescent="0.25">
      <c r="A1582" s="246">
        <v>45742</v>
      </c>
      <c r="B1582" s="247" t="s">
        <v>571</v>
      </c>
      <c r="C1582" s="98" t="s">
        <v>108</v>
      </c>
      <c r="D1582" s="98"/>
      <c r="E1582" s="247"/>
      <c r="F1582" s="247" t="s">
        <v>45</v>
      </c>
      <c r="G1582" s="247" t="s">
        <v>8</v>
      </c>
      <c r="H1582" s="247" t="s">
        <v>295</v>
      </c>
      <c r="I1582" s="248" t="s">
        <v>294</v>
      </c>
      <c r="J1582" s="246">
        <v>45941</v>
      </c>
      <c r="K1582" s="249">
        <v>0</v>
      </c>
      <c r="L1582" s="250">
        <v>0</v>
      </c>
      <c r="M1582" s="251"/>
      <c r="N1582" s="252"/>
      <c r="O1582" s="252"/>
      <c r="P1582" s="253">
        <f>SUM(Table1[[#This Row],[BASE_FARE]:[SURCHARGES]])*Table1[[#This Row],[SEATS_BOOKED]]</f>
        <v>0</v>
      </c>
      <c r="Q1582" s="247" t="s">
        <v>328</v>
      </c>
      <c r="R1582" s="249" t="s">
        <v>459</v>
      </c>
      <c r="S1582" s="247" t="str">
        <f>LEFT(Table1[[#This Row],[SECTOR]],3)</f>
        <v>SSH</v>
      </c>
      <c r="T1582" s="247" t="str">
        <f>RIGHT(Table1[[#This Row],[SECTOR]],3)</f>
        <v>BRI</v>
      </c>
      <c r="U1582" s="247" t="str">
        <f t="shared" si="35"/>
        <v>BRI</v>
      </c>
      <c r="V1582" s="247">
        <f>WEEKDAY(Table1[[#This Row],[FLIGHT_DATE]],2)</f>
        <v>6</v>
      </c>
      <c r="W1582" s="247">
        <f>Table1[[#This Row],[FLIGHT_DATE]]-Table1[[#This Row],[DATE_BOOKED]]</f>
        <v>199</v>
      </c>
    </row>
    <row r="1583" spans="1:23" x14ac:dyDescent="0.25">
      <c r="A1583" s="246">
        <v>45742</v>
      </c>
      <c r="B1583" s="247" t="s">
        <v>571</v>
      </c>
      <c r="C1583" s="98" t="s">
        <v>108</v>
      </c>
      <c r="D1583" s="98"/>
      <c r="E1583" s="247"/>
      <c r="F1583" s="247" t="s">
        <v>45</v>
      </c>
      <c r="G1583" s="247" t="s">
        <v>8</v>
      </c>
      <c r="H1583" s="247" t="s">
        <v>295</v>
      </c>
      <c r="I1583" s="248" t="s">
        <v>294</v>
      </c>
      <c r="J1583" s="246">
        <v>45948</v>
      </c>
      <c r="K1583" s="249">
        <v>0</v>
      </c>
      <c r="L1583" s="250">
        <v>0</v>
      </c>
      <c r="M1583" s="251"/>
      <c r="N1583" s="252"/>
      <c r="O1583" s="252"/>
      <c r="P1583" s="253">
        <f>SUM(Table1[[#This Row],[BASE_FARE]:[SURCHARGES]])*Table1[[#This Row],[SEATS_BOOKED]]</f>
        <v>0</v>
      </c>
      <c r="Q1583" s="247" t="s">
        <v>328</v>
      </c>
      <c r="R1583" s="249" t="s">
        <v>459</v>
      </c>
      <c r="S1583" s="247" t="str">
        <f>LEFT(Table1[[#This Row],[SECTOR]],3)</f>
        <v>SSH</v>
      </c>
      <c r="T1583" s="247" t="str">
        <f>RIGHT(Table1[[#This Row],[SECTOR]],3)</f>
        <v>BRI</v>
      </c>
      <c r="U1583" s="247" t="str">
        <f t="shared" si="35"/>
        <v>BRI</v>
      </c>
      <c r="V1583" s="247">
        <f>WEEKDAY(Table1[[#This Row],[FLIGHT_DATE]],2)</f>
        <v>6</v>
      </c>
      <c r="W1583" s="247">
        <f>Table1[[#This Row],[FLIGHT_DATE]]-Table1[[#This Row],[DATE_BOOKED]]</f>
        <v>206</v>
      </c>
    </row>
    <row r="1584" spans="1:23" x14ac:dyDescent="0.25">
      <c r="A1584" s="246">
        <v>45742</v>
      </c>
      <c r="B1584" s="247" t="s">
        <v>571</v>
      </c>
      <c r="C1584" s="98" t="s">
        <v>108</v>
      </c>
      <c r="D1584" s="98"/>
      <c r="E1584" s="247"/>
      <c r="F1584" s="247" t="s">
        <v>45</v>
      </c>
      <c r="G1584" s="247" t="s">
        <v>8</v>
      </c>
      <c r="H1584" s="247" t="s">
        <v>295</v>
      </c>
      <c r="I1584" s="248" t="s">
        <v>294</v>
      </c>
      <c r="J1584" s="246">
        <v>45955</v>
      </c>
      <c r="K1584" s="249">
        <v>0</v>
      </c>
      <c r="L1584" s="250">
        <v>0</v>
      </c>
      <c r="M1584" s="251"/>
      <c r="N1584" s="252"/>
      <c r="O1584" s="252"/>
      <c r="P1584" s="253">
        <f>SUM(Table1[[#This Row],[BASE_FARE]:[SURCHARGES]])*Table1[[#This Row],[SEATS_BOOKED]]</f>
        <v>0</v>
      </c>
      <c r="Q1584" s="247" t="s">
        <v>328</v>
      </c>
      <c r="R1584" s="249" t="s">
        <v>459</v>
      </c>
      <c r="S1584" s="247" t="str">
        <f>LEFT(Table1[[#This Row],[SECTOR]],3)</f>
        <v>SSH</v>
      </c>
      <c r="T1584" s="247" t="str">
        <f>RIGHT(Table1[[#This Row],[SECTOR]],3)</f>
        <v>BRI</v>
      </c>
      <c r="U1584" s="247" t="str">
        <f t="shared" si="35"/>
        <v>BRI</v>
      </c>
      <c r="V1584" s="247">
        <f>WEEKDAY(Table1[[#This Row],[FLIGHT_DATE]],2)</f>
        <v>6</v>
      </c>
      <c r="W1584" s="247">
        <f>Table1[[#This Row],[FLIGHT_DATE]]-Table1[[#This Row],[DATE_BOOKED]]</f>
        <v>213</v>
      </c>
    </row>
    <row r="1585" spans="1:23" x14ac:dyDescent="0.25">
      <c r="A1585" s="246">
        <v>45742</v>
      </c>
      <c r="B1585" s="247" t="s">
        <v>571</v>
      </c>
      <c r="C1585" s="98" t="s">
        <v>108</v>
      </c>
      <c r="D1585" s="98"/>
      <c r="E1585" s="247"/>
      <c r="F1585" s="247" t="s">
        <v>45</v>
      </c>
      <c r="G1585" s="247" t="s">
        <v>8</v>
      </c>
      <c r="H1585" s="247" t="s">
        <v>295</v>
      </c>
      <c r="I1585" s="248" t="s">
        <v>294</v>
      </c>
      <c r="J1585" s="246">
        <v>45962</v>
      </c>
      <c r="K1585" s="249">
        <v>0</v>
      </c>
      <c r="L1585" s="250">
        <v>0</v>
      </c>
      <c r="M1585" s="251"/>
      <c r="N1585" s="252"/>
      <c r="O1585" s="252"/>
      <c r="P1585" s="253">
        <f>SUM(Table1[[#This Row],[BASE_FARE]:[SURCHARGES]])*Table1[[#This Row],[SEATS_BOOKED]]</f>
        <v>0</v>
      </c>
      <c r="Q1585" s="247" t="s">
        <v>328</v>
      </c>
      <c r="R1585" s="249" t="s">
        <v>459</v>
      </c>
      <c r="S1585" s="247" t="str">
        <f>LEFT(Table1[[#This Row],[SECTOR]],3)</f>
        <v>SSH</v>
      </c>
      <c r="T1585" s="247" t="str">
        <f>RIGHT(Table1[[#This Row],[SECTOR]],3)</f>
        <v>BRI</v>
      </c>
      <c r="U1585" s="247" t="str">
        <f t="shared" si="35"/>
        <v>BRI</v>
      </c>
      <c r="V1585" s="247">
        <f>WEEKDAY(Table1[[#This Row],[FLIGHT_DATE]],2)</f>
        <v>6</v>
      </c>
      <c r="W1585" s="247">
        <f>Table1[[#This Row],[FLIGHT_DATE]]-Table1[[#This Row],[DATE_BOOKED]]</f>
        <v>220</v>
      </c>
    </row>
    <row r="1586" spans="1:23" x14ac:dyDescent="0.25">
      <c r="A1586" s="246">
        <v>45742</v>
      </c>
      <c r="B1586" s="247" t="s">
        <v>152</v>
      </c>
      <c r="C1586" s="98" t="s">
        <v>153</v>
      </c>
      <c r="D1586" s="98"/>
      <c r="E1586" s="247"/>
      <c r="F1586" s="247" t="s">
        <v>47</v>
      </c>
      <c r="G1586" s="247" t="s">
        <v>7</v>
      </c>
      <c r="H1586" s="247" t="s">
        <v>286</v>
      </c>
      <c r="I1586" s="248" t="s">
        <v>299</v>
      </c>
      <c r="J1586" s="246">
        <v>45779</v>
      </c>
      <c r="K1586" s="249">
        <v>2</v>
      </c>
      <c r="L1586" s="250">
        <v>2</v>
      </c>
      <c r="M1586" s="251">
        <v>300</v>
      </c>
      <c r="N1586" s="252">
        <v>0</v>
      </c>
      <c r="O1586" s="252">
        <v>0</v>
      </c>
      <c r="P1586" s="253">
        <f>SUM(Table1[[#This Row],[BASE_FARE]:[SURCHARGES]])*Table1[[#This Row],[SEATS_BOOKED]]</f>
        <v>600</v>
      </c>
      <c r="Q1586" s="247" t="s">
        <v>109</v>
      </c>
      <c r="R1586" s="249" t="s">
        <v>154</v>
      </c>
      <c r="S1586" s="247" t="str">
        <f>LEFT(Table1[[#This Row],[SECTOR]],3)</f>
        <v>SSH</v>
      </c>
      <c r="T1586" s="247" t="str">
        <f>RIGHT(Table1[[#This Row],[SECTOR]],3)</f>
        <v>MXP</v>
      </c>
      <c r="U1586" s="247" t="str">
        <f>IF(AND(S1586&lt;&gt;"SSH", S1586&lt;&gt;"RMF", S1586&lt;&gt;"CAI", S1586&lt;&gt;"HRG", S1586&lt;&gt;"LXR", S1586&lt;&gt;"DXB", OR(T1586="SSH", T1586="RMF", T1586="CAI", T1586="HRG", T1586="LXR", T1586="DXB")), S1586,
    IF(AND(T1586&lt;&gt;"SSH", T1586&lt;&gt;"RMF", T1586&lt;&gt;"CAI", T1586&lt;&gt;"HRG", T1586&lt;&gt;"LXR", T1586&lt;&gt;"DXB", OR(S1586="SSH", S1586="RMF", S1586="CAI", S1586="HRG", S1586="LXR", S1586="DXB")), T1586,
    "VIE"))</f>
        <v>MXP</v>
      </c>
      <c r="V1586" s="247">
        <f>WEEKDAY(Table1[[#This Row],[FLIGHT_DATE]],2)</f>
        <v>5</v>
      </c>
      <c r="W1586" s="247">
        <f>Table1[[#This Row],[FLIGHT_DATE]]-Table1[[#This Row],[DATE_BOOKED]]</f>
        <v>37</v>
      </c>
    </row>
    <row r="1587" spans="1:23" x14ac:dyDescent="0.25">
      <c r="A1587" s="246">
        <v>45742</v>
      </c>
      <c r="B1587" s="247" t="s">
        <v>152</v>
      </c>
      <c r="C1587" s="98" t="s">
        <v>153</v>
      </c>
      <c r="D1587" s="98"/>
      <c r="E1587" s="247"/>
      <c r="F1587" s="247" t="s">
        <v>47</v>
      </c>
      <c r="G1587" s="247" t="s">
        <v>7</v>
      </c>
      <c r="H1587" s="247" t="s">
        <v>295</v>
      </c>
      <c r="I1587" s="248" t="s">
        <v>294</v>
      </c>
      <c r="J1587" s="246">
        <v>45864</v>
      </c>
      <c r="K1587" s="249">
        <v>8</v>
      </c>
      <c r="L1587" s="250">
        <v>8</v>
      </c>
      <c r="M1587" s="251">
        <v>160</v>
      </c>
      <c r="N1587" s="252">
        <v>0</v>
      </c>
      <c r="O1587" s="252">
        <v>0</v>
      </c>
      <c r="P1587" s="253">
        <f>SUM(Table1[[#This Row],[BASE_FARE]:[SURCHARGES]])*Table1[[#This Row],[SEATS_BOOKED]]</f>
        <v>1280</v>
      </c>
      <c r="Q1587" s="247" t="s">
        <v>109</v>
      </c>
      <c r="R1587" s="249" t="s">
        <v>154</v>
      </c>
      <c r="S1587" s="247" t="str">
        <f>LEFT(Table1[[#This Row],[SECTOR]],3)</f>
        <v>SSH</v>
      </c>
      <c r="T1587" s="247" t="str">
        <f>RIGHT(Table1[[#This Row],[SECTOR]],3)</f>
        <v>BRI</v>
      </c>
      <c r="U1587" s="247" t="str">
        <f>IF(AND(S1587&lt;&gt;"SSH", S1587&lt;&gt;"RMF", S1587&lt;&gt;"CAI", S1587&lt;&gt;"HRG", S1587&lt;&gt;"LXR", S1587&lt;&gt;"DXB", OR(T1587="SSH", T1587="RMF", T1587="CAI", T1587="HRG", T1587="LXR", T1587="DXB")), S1587,
    IF(AND(T1587&lt;&gt;"SSH", T1587&lt;&gt;"RMF", T1587&lt;&gt;"CAI", T1587&lt;&gt;"HRG", T1587&lt;&gt;"LXR", T1587&lt;&gt;"DXB", OR(S1587="SSH", S1587="RMF", S1587="CAI", S1587="HRG", S1587="LXR", S1587="DXB")), T1587,
    "VIE"))</f>
        <v>BRI</v>
      </c>
      <c r="V1587" s="247">
        <f>WEEKDAY(Table1[[#This Row],[FLIGHT_DATE]],2)</f>
        <v>6</v>
      </c>
      <c r="W1587" s="247">
        <f>Table1[[#This Row],[FLIGHT_DATE]]-Table1[[#This Row],[DATE_BOOKED]]</f>
        <v>122</v>
      </c>
    </row>
    <row r="1588" spans="1:23" x14ac:dyDescent="0.25">
      <c r="A1588" s="246">
        <v>45742</v>
      </c>
      <c r="B1588" s="247" t="s">
        <v>152</v>
      </c>
      <c r="C1588" s="98" t="s">
        <v>153</v>
      </c>
      <c r="D1588" s="98"/>
      <c r="E1588" s="247"/>
      <c r="F1588" s="247" t="s">
        <v>47</v>
      </c>
      <c r="G1588" s="247" t="s">
        <v>7</v>
      </c>
      <c r="H1588" s="247" t="s">
        <v>292</v>
      </c>
      <c r="I1588" s="248" t="s">
        <v>290</v>
      </c>
      <c r="J1588" s="246">
        <v>45857</v>
      </c>
      <c r="K1588" s="249">
        <v>8</v>
      </c>
      <c r="L1588" s="250">
        <v>8</v>
      </c>
      <c r="M1588" s="251">
        <v>160</v>
      </c>
      <c r="N1588" s="252">
        <v>0</v>
      </c>
      <c r="O1588" s="252">
        <v>0</v>
      </c>
      <c r="P1588" s="253">
        <f>SUM(Table1[[#This Row],[BASE_FARE]:[SURCHARGES]])*Table1[[#This Row],[SEATS_BOOKED]]</f>
        <v>1280</v>
      </c>
      <c r="Q1588" s="247" t="s">
        <v>109</v>
      </c>
      <c r="R1588" s="249" t="s">
        <v>154</v>
      </c>
      <c r="S1588" s="247" t="str">
        <f>LEFT(Table1[[#This Row],[SECTOR]],3)</f>
        <v>BRI</v>
      </c>
      <c r="T1588" s="247" t="str">
        <f>RIGHT(Table1[[#This Row],[SECTOR]],3)</f>
        <v>SSH</v>
      </c>
      <c r="U1588" s="247" t="str">
        <f>IF(AND(S1588&lt;&gt;"SSH", S1588&lt;&gt;"RMF", S1588&lt;&gt;"CAI", S1588&lt;&gt;"HRG", S1588&lt;&gt;"LXR", S1588&lt;&gt;"DXB", OR(T1588="SSH", T1588="RMF", T1588="CAI", T1588="HRG", T1588="LXR", T1588="DXB")), S1588,
    IF(AND(T1588&lt;&gt;"SSH", T1588&lt;&gt;"RMF", T1588&lt;&gt;"CAI", T1588&lt;&gt;"HRG", T1588&lt;&gt;"LXR", T1588&lt;&gt;"DXB", OR(S1588="SSH", S1588="RMF", S1588="CAI", S1588="HRG", S1588="LXR", S1588="DXB")), T1588,
    "VIE"))</f>
        <v>BRI</v>
      </c>
      <c r="V1588" s="247">
        <f>WEEKDAY(Table1[[#This Row],[FLIGHT_DATE]],2)</f>
        <v>6</v>
      </c>
      <c r="W1588" s="247">
        <f>Table1[[#This Row],[FLIGHT_DATE]]-Table1[[#This Row],[DATE_BOOKED]]</f>
        <v>115</v>
      </c>
    </row>
    <row r="1589" spans="1:23" x14ac:dyDescent="0.25">
      <c r="A1589" s="246">
        <v>45742</v>
      </c>
      <c r="B1589" s="247" t="s">
        <v>288</v>
      </c>
      <c r="C1589" s="98" t="s">
        <v>108</v>
      </c>
      <c r="D1589" s="98"/>
      <c r="E1589" s="247"/>
      <c r="F1589" s="247" t="s">
        <v>45</v>
      </c>
      <c r="G1589" s="247" t="s">
        <v>7</v>
      </c>
      <c r="H1589" s="247" t="s">
        <v>292</v>
      </c>
      <c r="I1589" s="248" t="s">
        <v>290</v>
      </c>
      <c r="J1589" s="246">
        <v>45773</v>
      </c>
      <c r="K1589" s="249">
        <v>2</v>
      </c>
      <c r="L1589" s="250">
        <v>2</v>
      </c>
      <c r="M1589" s="251">
        <v>175</v>
      </c>
      <c r="N1589" s="252">
        <v>0</v>
      </c>
      <c r="O1589" s="252">
        <v>0</v>
      </c>
      <c r="P1589" s="253">
        <f>SUM(Table1[[#This Row],[BASE_FARE]:[SURCHARGES]])*Table1[[#This Row],[SEATS_BOOKED]]</f>
        <v>350</v>
      </c>
      <c r="Q1589" s="247" t="s">
        <v>109</v>
      </c>
      <c r="R1589" s="249" t="s">
        <v>459</v>
      </c>
      <c r="S1589" s="247" t="str">
        <f>LEFT(Table1[[#This Row],[SECTOR]],3)</f>
        <v>BRI</v>
      </c>
      <c r="T1589" s="247" t="str">
        <f>RIGHT(Table1[[#This Row],[SECTOR]],3)</f>
        <v>SSH</v>
      </c>
      <c r="U1589" s="247" t="str">
        <f t="shared" ref="U1589:U1621" si="36">IF(AND(S1589&lt;&gt;"SSH", S1589&lt;&gt;"RMF", S1589&lt;&gt;"CAI", S1589&lt;&gt;"HRG", S1589&lt;&gt;"LXR", S1589&lt;&gt;"DXB", OR(T1589="SSH", T1589="RMF", T1589="CAI", T1589="HRG", T1589="LXR", T1589="DXB")), S1589,
    IF(AND(T1589&lt;&gt;"SSH", T1589&lt;&gt;"RMF", T1589&lt;&gt;"CAI", T1589&lt;&gt;"HRG", T1589&lt;&gt;"LXR", T1589&lt;&gt;"DXB", OR(S1589="SSH", S1589="RMF", S1589="CAI", S1589="HRG", S1589="LXR", S1589="DXB")), T1589,
    "VIE"))</f>
        <v>BRI</v>
      </c>
      <c r="V1589" s="247">
        <f>WEEKDAY(Table1[[#This Row],[FLIGHT_DATE]],2)</f>
        <v>6</v>
      </c>
      <c r="W1589" s="247">
        <f>Table1[[#This Row],[FLIGHT_DATE]]-Table1[[#This Row],[DATE_BOOKED]]</f>
        <v>31</v>
      </c>
    </row>
    <row r="1590" spans="1:23" x14ac:dyDescent="0.25">
      <c r="A1590" s="246">
        <v>45742</v>
      </c>
      <c r="B1590" s="247" t="s">
        <v>288</v>
      </c>
      <c r="C1590" s="98" t="s">
        <v>108</v>
      </c>
      <c r="D1590" s="98"/>
      <c r="E1590" s="247"/>
      <c r="F1590" s="247" t="s">
        <v>45</v>
      </c>
      <c r="G1590" s="247" t="s">
        <v>8</v>
      </c>
      <c r="H1590" s="247" t="s">
        <v>295</v>
      </c>
      <c r="I1590" s="248" t="s">
        <v>294</v>
      </c>
      <c r="J1590" s="246">
        <v>45780</v>
      </c>
      <c r="K1590" s="249">
        <v>2</v>
      </c>
      <c r="L1590" s="250">
        <v>2</v>
      </c>
      <c r="M1590" s="251">
        <v>175</v>
      </c>
      <c r="N1590" s="252">
        <v>0</v>
      </c>
      <c r="O1590" s="252">
        <v>0</v>
      </c>
      <c r="P1590" s="253">
        <f>SUM(Table1[[#This Row],[BASE_FARE]:[SURCHARGES]])*Table1[[#This Row],[SEATS_BOOKED]]</f>
        <v>350</v>
      </c>
      <c r="Q1590" s="247" t="s">
        <v>109</v>
      </c>
      <c r="R1590" s="249" t="s">
        <v>459</v>
      </c>
      <c r="S1590" s="247" t="str">
        <f>LEFT(Table1[[#This Row],[SECTOR]],3)</f>
        <v>SSH</v>
      </c>
      <c r="T1590" s="247" t="str">
        <f>RIGHT(Table1[[#This Row],[SECTOR]],3)</f>
        <v>BRI</v>
      </c>
      <c r="U1590" s="247" t="str">
        <f t="shared" si="36"/>
        <v>BRI</v>
      </c>
      <c r="V1590" s="247">
        <f>WEEKDAY(Table1[[#This Row],[FLIGHT_DATE]],2)</f>
        <v>6</v>
      </c>
      <c r="W1590" s="247">
        <f>Table1[[#This Row],[FLIGHT_DATE]]-Table1[[#This Row],[DATE_BOOKED]]</f>
        <v>38</v>
      </c>
    </row>
    <row r="1591" spans="1:23" x14ac:dyDescent="0.25">
      <c r="A1591" s="246">
        <v>45742</v>
      </c>
      <c r="B1591" s="247" t="s">
        <v>207</v>
      </c>
      <c r="C1591" s="98" t="s">
        <v>108</v>
      </c>
      <c r="D1591" s="98"/>
      <c r="E1591" s="247"/>
      <c r="F1591" s="247" t="s">
        <v>45</v>
      </c>
      <c r="G1591" s="247" t="s">
        <v>7</v>
      </c>
      <c r="H1591" s="247" t="s">
        <v>203</v>
      </c>
      <c r="I1591" s="248" t="s">
        <v>23</v>
      </c>
      <c r="J1591" s="246">
        <v>45772</v>
      </c>
      <c r="K1591" s="249">
        <v>10</v>
      </c>
      <c r="L1591" s="250">
        <v>10</v>
      </c>
      <c r="M1591" s="251">
        <v>205</v>
      </c>
      <c r="N1591" s="252">
        <v>0</v>
      </c>
      <c r="O1591" s="252">
        <v>0</v>
      </c>
      <c r="P1591" s="253">
        <f>SUM(Table1[[#This Row],[BASE_FARE]:[SURCHARGES]])*Table1[[#This Row],[SEATS_BOOKED]]</f>
        <v>2050</v>
      </c>
      <c r="Q1591" s="247" t="s">
        <v>109</v>
      </c>
      <c r="R1591" s="249" t="s">
        <v>195</v>
      </c>
      <c r="S1591" s="247" t="str">
        <f>LEFT(Table1[[#This Row],[SECTOR]],3)</f>
        <v>NAP</v>
      </c>
      <c r="T1591" s="247" t="str">
        <f>RIGHT(Table1[[#This Row],[SECTOR]],3)</f>
        <v>SSH</v>
      </c>
      <c r="U1591" s="247" t="str">
        <f t="shared" si="36"/>
        <v>NAP</v>
      </c>
      <c r="V1591" s="247">
        <f>WEEKDAY(Table1[[#This Row],[FLIGHT_DATE]],2)</f>
        <v>5</v>
      </c>
      <c r="W1591" s="247">
        <f>Table1[[#This Row],[FLIGHT_DATE]]-Table1[[#This Row],[DATE_BOOKED]]</f>
        <v>30</v>
      </c>
    </row>
    <row r="1592" spans="1:23" x14ac:dyDescent="0.25">
      <c r="A1592" s="246">
        <v>45742</v>
      </c>
      <c r="B1592" s="247" t="s">
        <v>207</v>
      </c>
      <c r="C1592" s="98" t="s">
        <v>108</v>
      </c>
      <c r="D1592" s="98"/>
      <c r="E1592" s="247"/>
      <c r="F1592" s="247" t="s">
        <v>45</v>
      </c>
      <c r="G1592" s="247" t="s">
        <v>8</v>
      </c>
      <c r="H1592" s="247" t="s">
        <v>347</v>
      </c>
      <c r="I1592" s="248" t="s">
        <v>24</v>
      </c>
      <c r="J1592" s="246">
        <v>45779</v>
      </c>
      <c r="K1592" s="249">
        <v>10</v>
      </c>
      <c r="L1592" s="250">
        <v>10</v>
      </c>
      <c r="M1592" s="251">
        <v>205</v>
      </c>
      <c r="N1592" s="252">
        <v>0</v>
      </c>
      <c r="O1592" s="252">
        <v>0</v>
      </c>
      <c r="P1592" s="253">
        <f>SUM(Table1[[#This Row],[BASE_FARE]:[SURCHARGES]])*Table1[[#This Row],[SEATS_BOOKED]]</f>
        <v>2050</v>
      </c>
      <c r="Q1592" s="247" t="s">
        <v>109</v>
      </c>
      <c r="R1592" s="249" t="s">
        <v>195</v>
      </c>
      <c r="S1592" s="247" t="str">
        <f>LEFT(Table1[[#This Row],[SECTOR]],3)</f>
        <v>SSH</v>
      </c>
      <c r="T1592" s="247" t="str">
        <f>RIGHT(Table1[[#This Row],[SECTOR]],3)</f>
        <v>NAP</v>
      </c>
      <c r="U1592" s="247" t="str">
        <f t="shared" si="36"/>
        <v>NAP</v>
      </c>
      <c r="V1592" s="247">
        <f>WEEKDAY(Table1[[#This Row],[FLIGHT_DATE]],2)</f>
        <v>5</v>
      </c>
      <c r="W1592" s="247">
        <f>Table1[[#This Row],[FLIGHT_DATE]]-Table1[[#This Row],[DATE_BOOKED]]</f>
        <v>37</v>
      </c>
    </row>
    <row r="1593" spans="1:23" x14ac:dyDescent="0.25">
      <c r="A1593" s="246">
        <v>45742</v>
      </c>
      <c r="B1593" s="247" t="s">
        <v>281</v>
      </c>
      <c r="C1593" s="98" t="s">
        <v>153</v>
      </c>
      <c r="D1593" s="98"/>
      <c r="E1593" s="247" t="s">
        <v>624</v>
      </c>
      <c r="F1593" s="247" t="s">
        <v>45</v>
      </c>
      <c r="G1593" s="247" t="s">
        <v>7</v>
      </c>
      <c r="H1593" s="247" t="s">
        <v>284</v>
      </c>
      <c r="I1593" s="248" t="s">
        <v>481</v>
      </c>
      <c r="J1593" s="246">
        <v>45877</v>
      </c>
      <c r="K1593" s="249">
        <v>4</v>
      </c>
      <c r="L1593" s="250">
        <v>4</v>
      </c>
      <c r="M1593" s="251">
        <v>250</v>
      </c>
      <c r="N1593" s="252">
        <v>0</v>
      </c>
      <c r="O1593" s="252">
        <v>0</v>
      </c>
      <c r="P1593" s="253">
        <f>SUM(Table1[[#This Row],[BASE_FARE]:[SURCHARGES]])*Table1[[#This Row],[SEATS_BOOKED]]</f>
        <v>1000</v>
      </c>
      <c r="Q1593" s="247" t="s">
        <v>109</v>
      </c>
      <c r="R1593" s="249" t="s">
        <v>154</v>
      </c>
      <c r="S1593" s="247" t="str">
        <f>LEFT(Table1[[#This Row],[SECTOR]],3)</f>
        <v>FCO</v>
      </c>
      <c r="T1593" s="247" t="str">
        <f>RIGHT(Table1[[#This Row],[SECTOR]],3)</f>
        <v>SSH</v>
      </c>
      <c r="U1593" s="247" t="str">
        <f t="shared" si="36"/>
        <v>FCO</v>
      </c>
      <c r="V1593" s="247">
        <f>WEEKDAY(Table1[[#This Row],[FLIGHT_DATE]],2)</f>
        <v>5</v>
      </c>
      <c r="W1593" s="247">
        <f>Table1[[#This Row],[FLIGHT_DATE]]-Table1[[#This Row],[DATE_BOOKED]]</f>
        <v>135</v>
      </c>
    </row>
    <row r="1594" spans="1:23" x14ac:dyDescent="0.25">
      <c r="A1594" s="246">
        <v>45742</v>
      </c>
      <c r="B1594" s="247" t="s">
        <v>281</v>
      </c>
      <c r="C1594" s="98" t="s">
        <v>153</v>
      </c>
      <c r="D1594" s="98"/>
      <c r="E1594" s="247" t="s">
        <v>624</v>
      </c>
      <c r="F1594" s="247" t="s">
        <v>45</v>
      </c>
      <c r="G1594" s="247" t="s">
        <v>8</v>
      </c>
      <c r="H1594" s="247" t="s">
        <v>286</v>
      </c>
      <c r="I1594" s="248" t="s">
        <v>483</v>
      </c>
      <c r="J1594" s="246">
        <v>45891</v>
      </c>
      <c r="K1594" s="249">
        <v>4</v>
      </c>
      <c r="L1594" s="250">
        <v>4</v>
      </c>
      <c r="M1594" s="251">
        <v>250</v>
      </c>
      <c r="N1594" s="252">
        <v>0</v>
      </c>
      <c r="O1594" s="252">
        <v>0</v>
      </c>
      <c r="P1594" s="253">
        <f>SUM(Table1[[#This Row],[BASE_FARE]:[SURCHARGES]])*Table1[[#This Row],[SEATS_BOOKED]]</f>
        <v>1000</v>
      </c>
      <c r="Q1594" s="247" t="s">
        <v>109</v>
      </c>
      <c r="R1594" s="249" t="s">
        <v>154</v>
      </c>
      <c r="S1594" s="247" t="str">
        <f>LEFT(Table1[[#This Row],[SECTOR]],3)</f>
        <v>SSH</v>
      </c>
      <c r="T1594" s="247" t="str">
        <f>RIGHT(Table1[[#This Row],[SECTOR]],3)</f>
        <v>FCO</v>
      </c>
      <c r="U1594" s="247" t="str">
        <f t="shared" si="36"/>
        <v>FCO</v>
      </c>
      <c r="V1594" s="247">
        <f>WEEKDAY(Table1[[#This Row],[FLIGHT_DATE]],2)</f>
        <v>5</v>
      </c>
      <c r="W1594" s="247">
        <f>Table1[[#This Row],[FLIGHT_DATE]]-Table1[[#This Row],[DATE_BOOKED]]</f>
        <v>149</v>
      </c>
    </row>
    <row r="1595" spans="1:23" x14ac:dyDescent="0.25">
      <c r="A1595" s="246">
        <v>45742</v>
      </c>
      <c r="B1595" s="247" t="s">
        <v>281</v>
      </c>
      <c r="C1595" s="98" t="s">
        <v>153</v>
      </c>
      <c r="D1595" s="98"/>
      <c r="E1595" s="247" t="s">
        <v>625</v>
      </c>
      <c r="F1595" s="247" t="s">
        <v>47</v>
      </c>
      <c r="G1595" s="247" t="s">
        <v>7</v>
      </c>
      <c r="H1595" s="247" t="s">
        <v>347</v>
      </c>
      <c r="I1595" s="248" t="s">
        <v>24</v>
      </c>
      <c r="J1595" s="246">
        <v>45779</v>
      </c>
      <c r="K1595" s="249">
        <v>3</v>
      </c>
      <c r="L1595" s="250">
        <v>3</v>
      </c>
      <c r="M1595" s="251">
        <v>150</v>
      </c>
      <c r="N1595" s="252">
        <v>0</v>
      </c>
      <c r="O1595" s="252">
        <v>0</v>
      </c>
      <c r="P1595" s="253">
        <f>SUM(Table1[[#This Row],[BASE_FARE]:[SURCHARGES]])*Table1[[#This Row],[SEATS_BOOKED]]</f>
        <v>450</v>
      </c>
      <c r="Q1595" s="247" t="s">
        <v>109</v>
      </c>
      <c r="R1595" s="249" t="s">
        <v>154</v>
      </c>
      <c r="S1595" s="247" t="str">
        <f>LEFT(Table1[[#This Row],[SECTOR]],3)</f>
        <v>SSH</v>
      </c>
      <c r="T1595" s="247" t="str">
        <f>RIGHT(Table1[[#This Row],[SECTOR]],3)</f>
        <v>NAP</v>
      </c>
      <c r="U1595" s="247" t="str">
        <f t="shared" si="36"/>
        <v>NAP</v>
      </c>
      <c r="V1595" s="247">
        <f>WEEKDAY(Table1[[#This Row],[FLIGHT_DATE]],2)</f>
        <v>5</v>
      </c>
      <c r="W1595" s="247">
        <f>Table1[[#This Row],[FLIGHT_DATE]]-Table1[[#This Row],[DATE_BOOKED]]</f>
        <v>37</v>
      </c>
    </row>
    <row r="1596" spans="1:23" x14ac:dyDescent="0.25">
      <c r="A1596" s="246">
        <v>45742</v>
      </c>
      <c r="B1596" s="247" t="s">
        <v>281</v>
      </c>
      <c r="C1596" s="98" t="s">
        <v>153</v>
      </c>
      <c r="D1596" s="98"/>
      <c r="E1596" s="247" t="s">
        <v>626</v>
      </c>
      <c r="F1596" s="247" t="s">
        <v>47</v>
      </c>
      <c r="G1596" s="247" t="s">
        <v>7</v>
      </c>
      <c r="H1596" s="247" t="s">
        <v>284</v>
      </c>
      <c r="I1596" s="248" t="s">
        <v>297</v>
      </c>
      <c r="J1596" s="246">
        <v>45772</v>
      </c>
      <c r="K1596" s="249">
        <v>2</v>
      </c>
      <c r="L1596" s="250">
        <v>2</v>
      </c>
      <c r="M1596" s="251">
        <v>150</v>
      </c>
      <c r="N1596" s="252">
        <v>0</v>
      </c>
      <c r="O1596" s="252">
        <v>0</v>
      </c>
      <c r="P1596" s="253">
        <f>SUM(Table1[[#This Row],[BASE_FARE]:[SURCHARGES]])*Table1[[#This Row],[SEATS_BOOKED]]</f>
        <v>300</v>
      </c>
      <c r="Q1596" s="247" t="s">
        <v>109</v>
      </c>
      <c r="R1596" s="249" t="s">
        <v>154</v>
      </c>
      <c r="S1596" s="247" t="str">
        <f>LEFT(Table1[[#This Row],[SECTOR]],3)</f>
        <v>MXP</v>
      </c>
      <c r="T1596" s="247" t="str">
        <f>RIGHT(Table1[[#This Row],[SECTOR]],3)</f>
        <v>SSH</v>
      </c>
      <c r="U1596" s="247" t="str">
        <f t="shared" si="36"/>
        <v>MXP</v>
      </c>
      <c r="V1596" s="247">
        <f>WEEKDAY(Table1[[#This Row],[FLIGHT_DATE]],2)</f>
        <v>5</v>
      </c>
      <c r="W1596" s="247">
        <f>Table1[[#This Row],[FLIGHT_DATE]]-Table1[[#This Row],[DATE_BOOKED]]</f>
        <v>30</v>
      </c>
    </row>
    <row r="1597" spans="1:23" x14ac:dyDescent="0.25">
      <c r="A1597" s="246">
        <v>45742</v>
      </c>
      <c r="B1597" s="247" t="s">
        <v>281</v>
      </c>
      <c r="C1597" s="98" t="s">
        <v>153</v>
      </c>
      <c r="D1597" s="98"/>
      <c r="E1597" s="247" t="s">
        <v>627</v>
      </c>
      <c r="F1597" s="247" t="s">
        <v>47</v>
      </c>
      <c r="G1597" s="247" t="s">
        <v>7</v>
      </c>
      <c r="H1597" s="247" t="s">
        <v>284</v>
      </c>
      <c r="I1597" s="248" t="s">
        <v>297</v>
      </c>
      <c r="J1597" s="246">
        <v>45772</v>
      </c>
      <c r="K1597" s="249">
        <v>1</v>
      </c>
      <c r="L1597" s="250">
        <v>1</v>
      </c>
      <c r="M1597" s="251">
        <v>150</v>
      </c>
      <c r="N1597" s="252">
        <v>0</v>
      </c>
      <c r="O1597" s="252">
        <v>0</v>
      </c>
      <c r="P1597" s="253">
        <f>SUM(Table1[[#This Row],[BASE_FARE]:[SURCHARGES]])*Table1[[#This Row],[SEATS_BOOKED]]</f>
        <v>150</v>
      </c>
      <c r="Q1597" s="247" t="s">
        <v>109</v>
      </c>
      <c r="R1597" s="249" t="s">
        <v>154</v>
      </c>
      <c r="S1597" s="247" t="str">
        <f>LEFT(Table1[[#This Row],[SECTOR]],3)</f>
        <v>MXP</v>
      </c>
      <c r="T1597" s="247" t="str">
        <f>RIGHT(Table1[[#This Row],[SECTOR]],3)</f>
        <v>SSH</v>
      </c>
      <c r="U1597" s="247" t="str">
        <f t="shared" si="36"/>
        <v>MXP</v>
      </c>
      <c r="V1597" s="247">
        <f>WEEKDAY(Table1[[#This Row],[FLIGHT_DATE]],2)</f>
        <v>5</v>
      </c>
      <c r="W1597" s="247">
        <f>Table1[[#This Row],[FLIGHT_DATE]]-Table1[[#This Row],[DATE_BOOKED]]</f>
        <v>30</v>
      </c>
    </row>
    <row r="1598" spans="1:23" x14ac:dyDescent="0.25">
      <c r="A1598" s="246">
        <v>45742</v>
      </c>
      <c r="B1598" s="247" t="s">
        <v>281</v>
      </c>
      <c r="C1598" s="98" t="s">
        <v>153</v>
      </c>
      <c r="D1598" s="98"/>
      <c r="E1598" s="247" t="s">
        <v>628</v>
      </c>
      <c r="F1598" s="247" t="s">
        <v>45</v>
      </c>
      <c r="G1598" s="247" t="s">
        <v>7</v>
      </c>
      <c r="H1598" s="247" t="s">
        <v>399</v>
      </c>
      <c r="I1598" s="248" t="s">
        <v>300</v>
      </c>
      <c r="J1598" s="246">
        <v>45878</v>
      </c>
      <c r="K1598" s="249">
        <v>6</v>
      </c>
      <c r="L1598" s="250">
        <v>6</v>
      </c>
      <c r="M1598" s="251">
        <v>315</v>
      </c>
      <c r="N1598" s="252">
        <v>0</v>
      </c>
      <c r="O1598" s="252">
        <v>0</v>
      </c>
      <c r="P1598" s="253">
        <f>SUM(Table1[[#This Row],[BASE_FARE]:[SURCHARGES]])*Table1[[#This Row],[SEATS_BOOKED]]</f>
        <v>1890</v>
      </c>
      <c r="Q1598" s="247" t="s">
        <v>109</v>
      </c>
      <c r="R1598" s="249" t="s">
        <v>154</v>
      </c>
      <c r="S1598" s="247" t="str">
        <f>LEFT(Table1[[#This Row],[SECTOR]],3)</f>
        <v>VRN</v>
      </c>
      <c r="T1598" s="247" t="str">
        <f>RIGHT(Table1[[#This Row],[SECTOR]],3)</f>
        <v>SSH</v>
      </c>
      <c r="U1598" s="247" t="str">
        <f t="shared" si="36"/>
        <v>VRN</v>
      </c>
      <c r="V1598" s="247">
        <f>WEEKDAY(Table1[[#This Row],[FLIGHT_DATE]],2)</f>
        <v>6</v>
      </c>
      <c r="W1598" s="247">
        <f>Table1[[#This Row],[FLIGHT_DATE]]-Table1[[#This Row],[DATE_BOOKED]]</f>
        <v>136</v>
      </c>
    </row>
    <row r="1599" spans="1:23" x14ac:dyDescent="0.25">
      <c r="A1599" s="246">
        <v>45742</v>
      </c>
      <c r="B1599" s="247" t="s">
        <v>281</v>
      </c>
      <c r="C1599" s="98" t="s">
        <v>153</v>
      </c>
      <c r="D1599" s="98"/>
      <c r="E1599" s="247" t="s">
        <v>628</v>
      </c>
      <c r="F1599" s="247" t="s">
        <v>45</v>
      </c>
      <c r="G1599" s="247" t="s">
        <v>8</v>
      </c>
      <c r="H1599" s="247" t="s">
        <v>367</v>
      </c>
      <c r="I1599" s="248" t="s">
        <v>302</v>
      </c>
      <c r="J1599" s="246">
        <v>45885</v>
      </c>
      <c r="K1599" s="249">
        <v>6</v>
      </c>
      <c r="L1599" s="250">
        <v>6</v>
      </c>
      <c r="M1599" s="251">
        <v>315</v>
      </c>
      <c r="N1599" s="252">
        <v>0</v>
      </c>
      <c r="O1599" s="252">
        <v>0</v>
      </c>
      <c r="P1599" s="253">
        <f>SUM(Table1[[#This Row],[BASE_FARE]:[SURCHARGES]])*Table1[[#This Row],[SEATS_BOOKED]]</f>
        <v>1890</v>
      </c>
      <c r="Q1599" s="247" t="s">
        <v>109</v>
      </c>
      <c r="R1599" s="249" t="s">
        <v>154</v>
      </c>
      <c r="S1599" s="247" t="str">
        <f>LEFT(Table1[[#This Row],[SECTOR]],3)</f>
        <v>SSH</v>
      </c>
      <c r="T1599" s="247" t="str">
        <f>RIGHT(Table1[[#This Row],[SECTOR]],3)</f>
        <v>VRN</v>
      </c>
      <c r="U1599" s="247" t="str">
        <f t="shared" si="36"/>
        <v>VRN</v>
      </c>
      <c r="V1599" s="247">
        <f>WEEKDAY(Table1[[#This Row],[FLIGHT_DATE]],2)</f>
        <v>6</v>
      </c>
      <c r="W1599" s="247">
        <f>Table1[[#This Row],[FLIGHT_DATE]]-Table1[[#This Row],[DATE_BOOKED]]</f>
        <v>143</v>
      </c>
    </row>
    <row r="1600" spans="1:23" x14ac:dyDescent="0.25">
      <c r="A1600" s="246">
        <v>45743</v>
      </c>
      <c r="B1600" s="247" t="s">
        <v>152</v>
      </c>
      <c r="C1600" s="98" t="s">
        <v>153</v>
      </c>
      <c r="D1600" s="98"/>
      <c r="E1600" s="247"/>
      <c r="F1600" s="247" t="s">
        <v>47</v>
      </c>
      <c r="G1600" s="247" t="s">
        <v>7</v>
      </c>
      <c r="H1600" s="247" t="s">
        <v>115</v>
      </c>
      <c r="I1600" s="248" t="s">
        <v>23</v>
      </c>
      <c r="J1600" s="246">
        <v>45760</v>
      </c>
      <c r="K1600" s="249">
        <v>2</v>
      </c>
      <c r="L1600" s="250">
        <v>2</v>
      </c>
      <c r="M1600" s="251">
        <v>140</v>
      </c>
      <c r="N1600" s="252">
        <v>0</v>
      </c>
      <c r="O1600" s="252">
        <v>0</v>
      </c>
      <c r="P1600" s="253">
        <f>SUM(Table1[[#This Row],[BASE_FARE]:[SURCHARGES]])*Table1[[#This Row],[SEATS_BOOKED]]</f>
        <v>280</v>
      </c>
      <c r="Q1600" s="247" t="s">
        <v>109</v>
      </c>
      <c r="R1600" s="249" t="s">
        <v>154</v>
      </c>
      <c r="S1600" s="247" t="str">
        <f>LEFT(Table1[[#This Row],[SECTOR]],3)</f>
        <v>NAP</v>
      </c>
      <c r="T1600" s="247" t="str">
        <f>RIGHT(Table1[[#This Row],[SECTOR]],3)</f>
        <v>SSH</v>
      </c>
      <c r="U1600" s="247" t="str">
        <f t="shared" si="36"/>
        <v>NAP</v>
      </c>
      <c r="V1600" s="247">
        <f>WEEKDAY(Table1[[#This Row],[FLIGHT_DATE]],2)</f>
        <v>7</v>
      </c>
      <c r="W1600" s="247">
        <f>Table1[[#This Row],[FLIGHT_DATE]]-Table1[[#This Row],[DATE_BOOKED]]</f>
        <v>17</v>
      </c>
    </row>
    <row r="1601" spans="1:23" x14ac:dyDescent="0.25">
      <c r="A1601" s="246">
        <v>45743</v>
      </c>
      <c r="B1601" s="247" t="s">
        <v>152</v>
      </c>
      <c r="C1601" s="98" t="s">
        <v>153</v>
      </c>
      <c r="D1601" s="98"/>
      <c r="E1601" s="247"/>
      <c r="F1601" s="247" t="s">
        <v>47</v>
      </c>
      <c r="G1601" s="247" t="s">
        <v>7</v>
      </c>
      <c r="H1601" s="247" t="s">
        <v>284</v>
      </c>
      <c r="I1601" s="248" t="s">
        <v>297</v>
      </c>
      <c r="J1601" s="246">
        <v>45772</v>
      </c>
      <c r="K1601" s="249">
        <v>3</v>
      </c>
      <c r="L1601" s="250">
        <v>3</v>
      </c>
      <c r="M1601" s="251">
        <v>150</v>
      </c>
      <c r="N1601" s="252">
        <v>0</v>
      </c>
      <c r="O1601" s="252">
        <v>0</v>
      </c>
      <c r="P1601" s="253">
        <f>SUM(Table1[[#This Row],[BASE_FARE]:[SURCHARGES]])*Table1[[#This Row],[SEATS_BOOKED]]</f>
        <v>450</v>
      </c>
      <c r="Q1601" s="247" t="s">
        <v>109</v>
      </c>
      <c r="R1601" s="249" t="s">
        <v>154</v>
      </c>
      <c r="S1601" s="247" t="str">
        <f>LEFT(Table1[[#This Row],[SECTOR]],3)</f>
        <v>MXP</v>
      </c>
      <c r="T1601" s="247" t="str">
        <f>RIGHT(Table1[[#This Row],[SECTOR]],3)</f>
        <v>SSH</v>
      </c>
      <c r="U1601" s="247" t="str">
        <f t="shared" si="36"/>
        <v>MXP</v>
      </c>
      <c r="V1601" s="247">
        <f>WEEKDAY(Table1[[#This Row],[FLIGHT_DATE]],2)</f>
        <v>5</v>
      </c>
      <c r="W1601" s="247">
        <f>Table1[[#This Row],[FLIGHT_DATE]]-Table1[[#This Row],[DATE_BOOKED]]</f>
        <v>29</v>
      </c>
    </row>
    <row r="1602" spans="1:23" x14ac:dyDescent="0.25">
      <c r="A1602" s="246">
        <v>45743</v>
      </c>
      <c r="B1602" s="247" t="s">
        <v>152</v>
      </c>
      <c r="C1602" s="98" t="s">
        <v>153</v>
      </c>
      <c r="D1602" s="98"/>
      <c r="E1602" s="247"/>
      <c r="F1602" s="247" t="s">
        <v>47</v>
      </c>
      <c r="G1602" s="247" t="s">
        <v>7</v>
      </c>
      <c r="H1602" s="247" t="s">
        <v>203</v>
      </c>
      <c r="I1602" s="248" t="s">
        <v>23</v>
      </c>
      <c r="J1602" s="246">
        <v>45772</v>
      </c>
      <c r="K1602" s="249">
        <v>4</v>
      </c>
      <c r="L1602" s="250">
        <v>4</v>
      </c>
      <c r="M1602" s="251">
        <v>150</v>
      </c>
      <c r="N1602" s="252">
        <v>0</v>
      </c>
      <c r="O1602" s="252">
        <v>0</v>
      </c>
      <c r="P1602" s="253">
        <f>SUM(Table1[[#This Row],[BASE_FARE]:[SURCHARGES]])*Table1[[#This Row],[SEATS_BOOKED]]</f>
        <v>600</v>
      </c>
      <c r="Q1602" s="247" t="s">
        <v>109</v>
      </c>
      <c r="R1602" s="249" t="s">
        <v>154</v>
      </c>
      <c r="S1602" s="247" t="str">
        <f>LEFT(Table1[[#This Row],[SECTOR]],3)</f>
        <v>NAP</v>
      </c>
      <c r="T1602" s="247" t="str">
        <f>RIGHT(Table1[[#This Row],[SECTOR]],3)</f>
        <v>SSH</v>
      </c>
      <c r="U1602" s="247" t="str">
        <f t="shared" si="36"/>
        <v>NAP</v>
      </c>
      <c r="V1602" s="247">
        <f>WEEKDAY(Table1[[#This Row],[FLIGHT_DATE]],2)</f>
        <v>5</v>
      </c>
      <c r="W1602" s="247">
        <f>Table1[[#This Row],[FLIGHT_DATE]]-Table1[[#This Row],[DATE_BOOKED]]</f>
        <v>29</v>
      </c>
    </row>
    <row r="1603" spans="1:23" x14ac:dyDescent="0.25">
      <c r="A1603" s="246">
        <v>45743</v>
      </c>
      <c r="B1603" s="247" t="s">
        <v>152</v>
      </c>
      <c r="C1603" s="98" t="s">
        <v>153</v>
      </c>
      <c r="D1603" s="98"/>
      <c r="E1603" s="247"/>
      <c r="F1603" s="247" t="s">
        <v>47</v>
      </c>
      <c r="G1603" s="247" t="s">
        <v>7</v>
      </c>
      <c r="H1603" s="247" t="s">
        <v>347</v>
      </c>
      <c r="I1603" s="248" t="s">
        <v>24</v>
      </c>
      <c r="J1603" s="246">
        <v>45779</v>
      </c>
      <c r="K1603" s="249">
        <v>3</v>
      </c>
      <c r="L1603" s="250">
        <v>3</v>
      </c>
      <c r="M1603" s="251">
        <v>150</v>
      </c>
      <c r="N1603" s="252">
        <v>0</v>
      </c>
      <c r="O1603" s="252">
        <v>0</v>
      </c>
      <c r="P1603" s="253">
        <f>SUM(Table1[[#This Row],[BASE_FARE]:[SURCHARGES]])*Table1[[#This Row],[SEATS_BOOKED]]</f>
        <v>450</v>
      </c>
      <c r="Q1603" s="247" t="s">
        <v>109</v>
      </c>
      <c r="R1603" s="249" t="s">
        <v>154</v>
      </c>
      <c r="S1603" s="247" t="str">
        <f>LEFT(Table1[[#This Row],[SECTOR]],3)</f>
        <v>SSH</v>
      </c>
      <c r="T1603" s="247" t="str">
        <f>RIGHT(Table1[[#This Row],[SECTOR]],3)</f>
        <v>NAP</v>
      </c>
      <c r="U1603" s="247" t="str">
        <f t="shared" si="36"/>
        <v>NAP</v>
      </c>
      <c r="V1603" s="247">
        <f>WEEKDAY(Table1[[#This Row],[FLIGHT_DATE]],2)</f>
        <v>5</v>
      </c>
      <c r="W1603" s="247">
        <f>Table1[[#This Row],[FLIGHT_DATE]]-Table1[[#This Row],[DATE_BOOKED]]</f>
        <v>36</v>
      </c>
    </row>
    <row r="1604" spans="1:23" x14ac:dyDescent="0.25">
      <c r="A1604" s="246">
        <v>45743</v>
      </c>
      <c r="B1604" s="247" t="s">
        <v>152</v>
      </c>
      <c r="C1604" s="98" t="s">
        <v>153</v>
      </c>
      <c r="D1604" s="98"/>
      <c r="E1604" s="247"/>
      <c r="F1604" s="247" t="s">
        <v>47</v>
      </c>
      <c r="G1604" s="247" t="s">
        <v>7</v>
      </c>
      <c r="H1604" s="247" t="s">
        <v>376</v>
      </c>
      <c r="I1604" s="248" t="s">
        <v>24</v>
      </c>
      <c r="J1604" s="246">
        <v>45779</v>
      </c>
      <c r="K1604" s="249">
        <v>4</v>
      </c>
      <c r="L1604" s="250">
        <v>4</v>
      </c>
      <c r="M1604" s="251">
        <v>150</v>
      </c>
      <c r="N1604" s="252">
        <v>0</v>
      </c>
      <c r="O1604" s="252">
        <v>0</v>
      </c>
      <c r="P1604" s="253">
        <f>SUM(Table1[[#This Row],[BASE_FARE]:[SURCHARGES]])*Table1[[#This Row],[SEATS_BOOKED]]</f>
        <v>600</v>
      </c>
      <c r="Q1604" s="247" t="s">
        <v>109</v>
      </c>
      <c r="R1604" s="249" t="s">
        <v>154</v>
      </c>
      <c r="S1604" s="247" t="str">
        <f>LEFT(Table1[[#This Row],[SECTOR]],3)</f>
        <v>SSH</v>
      </c>
      <c r="T1604" s="247" t="str">
        <f>RIGHT(Table1[[#This Row],[SECTOR]],3)</f>
        <v>NAP</v>
      </c>
      <c r="U1604" s="247" t="str">
        <f t="shared" si="36"/>
        <v>NAP</v>
      </c>
      <c r="V1604" s="247">
        <f>WEEKDAY(Table1[[#This Row],[FLIGHT_DATE]],2)</f>
        <v>5</v>
      </c>
      <c r="W1604" s="247">
        <f>Table1[[#This Row],[FLIGHT_DATE]]-Table1[[#This Row],[DATE_BOOKED]]</f>
        <v>36</v>
      </c>
    </row>
    <row r="1605" spans="1:23" x14ac:dyDescent="0.25">
      <c r="A1605" s="246">
        <v>45742</v>
      </c>
      <c r="B1605" s="247" t="s">
        <v>247</v>
      </c>
      <c r="C1605" s="98" t="s">
        <v>153</v>
      </c>
      <c r="D1605" s="98"/>
      <c r="E1605" s="247" t="s">
        <v>629</v>
      </c>
      <c r="F1605" s="247" t="s">
        <v>45</v>
      </c>
      <c r="G1605" s="247" t="s">
        <v>8</v>
      </c>
      <c r="H1605" s="247" t="s">
        <v>295</v>
      </c>
      <c r="I1605" s="248" t="s">
        <v>294</v>
      </c>
      <c r="J1605" s="246">
        <v>45927</v>
      </c>
      <c r="K1605" s="249">
        <v>1</v>
      </c>
      <c r="L1605" s="250">
        <v>1</v>
      </c>
      <c r="M1605" s="251">
        <v>170</v>
      </c>
      <c r="N1605" s="252">
        <v>31.69</v>
      </c>
      <c r="O1605" s="252">
        <v>30</v>
      </c>
      <c r="P1605" s="253">
        <f>SUM(Table1[[#This Row],[BASE_FARE]:[SURCHARGES]])*Table1[[#This Row],[SEATS_BOOKED]]</f>
        <v>231.69</v>
      </c>
      <c r="Q1605" s="247" t="s">
        <v>109</v>
      </c>
      <c r="R1605" s="249" t="s">
        <v>154</v>
      </c>
      <c r="S1605" s="247" t="str">
        <f>LEFT(Table1[[#This Row],[SECTOR]],3)</f>
        <v>SSH</v>
      </c>
      <c r="T1605" s="247" t="str">
        <f>RIGHT(Table1[[#This Row],[SECTOR]],3)</f>
        <v>BRI</v>
      </c>
      <c r="U1605" s="247" t="str">
        <f t="shared" si="36"/>
        <v>BRI</v>
      </c>
      <c r="V1605" s="247">
        <f>WEEKDAY(Table1[[#This Row],[FLIGHT_DATE]],2)</f>
        <v>6</v>
      </c>
      <c r="W1605" s="247">
        <f>Table1[[#This Row],[FLIGHT_DATE]]-Table1[[#This Row],[DATE_BOOKED]]</f>
        <v>185</v>
      </c>
    </row>
    <row r="1606" spans="1:23" x14ac:dyDescent="0.25">
      <c r="A1606" s="246">
        <v>45742</v>
      </c>
      <c r="B1606" s="247" t="s">
        <v>247</v>
      </c>
      <c r="C1606" s="98" t="s">
        <v>153</v>
      </c>
      <c r="D1606" s="98"/>
      <c r="E1606" s="247" t="s">
        <v>629</v>
      </c>
      <c r="F1606" s="247" t="s">
        <v>45</v>
      </c>
      <c r="G1606" s="247" t="s">
        <v>7</v>
      </c>
      <c r="H1606" s="247" t="s">
        <v>292</v>
      </c>
      <c r="I1606" s="248" t="s">
        <v>290</v>
      </c>
      <c r="J1606" s="246">
        <v>45920</v>
      </c>
      <c r="K1606" s="249">
        <v>1</v>
      </c>
      <c r="L1606" s="250">
        <v>1</v>
      </c>
      <c r="M1606" s="251">
        <v>170</v>
      </c>
      <c r="N1606" s="252">
        <v>22.37</v>
      </c>
      <c r="O1606" s="252">
        <v>30</v>
      </c>
      <c r="P1606" s="253">
        <f>SUM(Table1[[#This Row],[BASE_FARE]:[SURCHARGES]])*Table1[[#This Row],[SEATS_BOOKED]]</f>
        <v>222.37</v>
      </c>
      <c r="Q1606" s="247" t="s">
        <v>109</v>
      </c>
      <c r="R1606" s="249" t="s">
        <v>154</v>
      </c>
      <c r="S1606" s="247" t="str">
        <f>LEFT(Table1[[#This Row],[SECTOR]],3)</f>
        <v>BRI</v>
      </c>
      <c r="T1606" s="247" t="str">
        <f>RIGHT(Table1[[#This Row],[SECTOR]],3)</f>
        <v>SSH</v>
      </c>
      <c r="U1606" s="247" t="str">
        <f t="shared" si="36"/>
        <v>BRI</v>
      </c>
      <c r="V1606" s="247">
        <f>WEEKDAY(Table1[[#This Row],[FLIGHT_DATE]],2)</f>
        <v>6</v>
      </c>
      <c r="W1606" s="247">
        <f>Table1[[#This Row],[FLIGHT_DATE]]-Table1[[#This Row],[DATE_BOOKED]]</f>
        <v>178</v>
      </c>
    </row>
    <row r="1607" spans="1:23" x14ac:dyDescent="0.25">
      <c r="A1607" s="246">
        <v>45742</v>
      </c>
      <c r="B1607" s="247" t="s">
        <v>247</v>
      </c>
      <c r="C1607" s="98" t="s">
        <v>153</v>
      </c>
      <c r="D1607" s="98"/>
      <c r="E1607" s="247" t="s">
        <v>629</v>
      </c>
      <c r="F1607" s="247" t="s">
        <v>45</v>
      </c>
      <c r="G1607" s="247" t="s">
        <v>8</v>
      </c>
      <c r="H1607" s="247" t="s">
        <v>295</v>
      </c>
      <c r="I1607" s="248" t="s">
        <v>294</v>
      </c>
      <c r="J1607" s="246">
        <v>45927</v>
      </c>
      <c r="K1607" s="249">
        <v>1</v>
      </c>
      <c r="L1607" s="250">
        <v>1</v>
      </c>
      <c r="M1607" s="251">
        <v>170</v>
      </c>
      <c r="N1607" s="252">
        <v>31.69</v>
      </c>
      <c r="O1607" s="252">
        <v>30</v>
      </c>
      <c r="P1607" s="253">
        <f>SUM(Table1[[#This Row],[BASE_FARE]:[SURCHARGES]])*Table1[[#This Row],[SEATS_BOOKED]]</f>
        <v>231.69</v>
      </c>
      <c r="Q1607" s="247" t="s">
        <v>109</v>
      </c>
      <c r="R1607" s="249" t="s">
        <v>154</v>
      </c>
      <c r="S1607" s="247" t="str">
        <f>LEFT(Table1[[#This Row],[SECTOR]],3)</f>
        <v>SSH</v>
      </c>
      <c r="T1607" s="247" t="str">
        <f>RIGHT(Table1[[#This Row],[SECTOR]],3)</f>
        <v>BRI</v>
      </c>
      <c r="U1607" s="247" t="str">
        <f t="shared" si="36"/>
        <v>BRI</v>
      </c>
      <c r="V1607" s="247">
        <f>WEEKDAY(Table1[[#This Row],[FLIGHT_DATE]],2)</f>
        <v>6</v>
      </c>
      <c r="W1607" s="247">
        <f>Table1[[#This Row],[FLIGHT_DATE]]-Table1[[#This Row],[DATE_BOOKED]]</f>
        <v>185</v>
      </c>
    </row>
    <row r="1608" spans="1:23" x14ac:dyDescent="0.25">
      <c r="A1608" s="246">
        <v>45742</v>
      </c>
      <c r="B1608" s="247" t="s">
        <v>247</v>
      </c>
      <c r="C1608" s="98" t="s">
        <v>153</v>
      </c>
      <c r="D1608" s="98"/>
      <c r="E1608" s="247" t="s">
        <v>629</v>
      </c>
      <c r="F1608" s="247" t="s">
        <v>45</v>
      </c>
      <c r="G1608" s="247" t="s">
        <v>7</v>
      </c>
      <c r="H1608" s="247" t="s">
        <v>292</v>
      </c>
      <c r="I1608" s="248" t="s">
        <v>290</v>
      </c>
      <c r="J1608" s="246">
        <v>45920</v>
      </c>
      <c r="K1608" s="249">
        <v>1</v>
      </c>
      <c r="L1608" s="250">
        <v>1</v>
      </c>
      <c r="M1608" s="251">
        <v>170</v>
      </c>
      <c r="N1608" s="252">
        <v>22.37</v>
      </c>
      <c r="O1608" s="252">
        <v>30</v>
      </c>
      <c r="P1608" s="253">
        <f>SUM(Table1[[#This Row],[BASE_FARE]:[SURCHARGES]])*Table1[[#This Row],[SEATS_BOOKED]]</f>
        <v>222.37</v>
      </c>
      <c r="Q1608" s="247" t="s">
        <v>109</v>
      </c>
      <c r="R1608" s="249" t="s">
        <v>154</v>
      </c>
      <c r="S1608" s="247" t="str">
        <f>LEFT(Table1[[#This Row],[SECTOR]],3)</f>
        <v>BRI</v>
      </c>
      <c r="T1608" s="247" t="str">
        <f>RIGHT(Table1[[#This Row],[SECTOR]],3)</f>
        <v>SSH</v>
      </c>
      <c r="U1608" s="247" t="str">
        <f t="shared" si="36"/>
        <v>BRI</v>
      </c>
      <c r="V1608" s="247">
        <f>WEEKDAY(Table1[[#This Row],[FLIGHT_DATE]],2)</f>
        <v>6</v>
      </c>
      <c r="W1608" s="247">
        <f>Table1[[#This Row],[FLIGHT_DATE]]-Table1[[#This Row],[DATE_BOOKED]]</f>
        <v>178</v>
      </c>
    </row>
    <row r="1609" spans="1:23" x14ac:dyDescent="0.25">
      <c r="A1609" s="246">
        <v>45742</v>
      </c>
      <c r="B1609" s="247" t="s">
        <v>247</v>
      </c>
      <c r="C1609" s="98" t="s">
        <v>153</v>
      </c>
      <c r="D1609" s="98"/>
      <c r="E1609" s="247" t="s">
        <v>629</v>
      </c>
      <c r="F1609" s="247" t="s">
        <v>45</v>
      </c>
      <c r="G1609" s="247" t="s">
        <v>8</v>
      </c>
      <c r="H1609" s="247" t="s">
        <v>295</v>
      </c>
      <c r="I1609" s="248" t="s">
        <v>294</v>
      </c>
      <c r="J1609" s="246">
        <v>45927</v>
      </c>
      <c r="K1609" s="249">
        <v>1</v>
      </c>
      <c r="L1609" s="250">
        <v>1</v>
      </c>
      <c r="M1609" s="251">
        <v>130</v>
      </c>
      <c r="N1609" s="252">
        <v>31.69</v>
      </c>
      <c r="O1609" s="252">
        <v>30</v>
      </c>
      <c r="P1609" s="253">
        <f>SUM(Table1[[#This Row],[BASE_FARE]:[SURCHARGES]])*Table1[[#This Row],[SEATS_BOOKED]]</f>
        <v>191.69</v>
      </c>
      <c r="Q1609" s="247" t="s">
        <v>109</v>
      </c>
      <c r="R1609" s="249" t="s">
        <v>154</v>
      </c>
      <c r="S1609" s="247" t="str">
        <f>LEFT(Table1[[#This Row],[SECTOR]],3)</f>
        <v>SSH</v>
      </c>
      <c r="T1609" s="247" t="str">
        <f>RIGHT(Table1[[#This Row],[SECTOR]],3)</f>
        <v>BRI</v>
      </c>
      <c r="U1609" s="247" t="str">
        <f t="shared" si="36"/>
        <v>BRI</v>
      </c>
      <c r="V1609" s="247">
        <f>WEEKDAY(Table1[[#This Row],[FLIGHT_DATE]],2)</f>
        <v>6</v>
      </c>
      <c r="W1609" s="247">
        <f>Table1[[#This Row],[FLIGHT_DATE]]-Table1[[#This Row],[DATE_BOOKED]]</f>
        <v>185</v>
      </c>
    </row>
    <row r="1610" spans="1:23" x14ac:dyDescent="0.25">
      <c r="A1610" s="246">
        <v>45742</v>
      </c>
      <c r="B1610" s="247" t="s">
        <v>247</v>
      </c>
      <c r="C1610" s="98" t="s">
        <v>153</v>
      </c>
      <c r="D1610" s="98"/>
      <c r="E1610" s="247" t="s">
        <v>629</v>
      </c>
      <c r="F1610" s="247" t="s">
        <v>45</v>
      </c>
      <c r="G1610" s="247" t="s">
        <v>7</v>
      </c>
      <c r="H1610" s="247" t="s">
        <v>292</v>
      </c>
      <c r="I1610" s="248" t="s">
        <v>290</v>
      </c>
      <c r="J1610" s="246">
        <v>45920</v>
      </c>
      <c r="K1610" s="249">
        <v>1</v>
      </c>
      <c r="L1610" s="250">
        <v>1</v>
      </c>
      <c r="M1610" s="251">
        <v>130</v>
      </c>
      <c r="N1610" s="252">
        <v>17.12</v>
      </c>
      <c r="O1610" s="252">
        <v>30</v>
      </c>
      <c r="P1610" s="253">
        <f>SUM(Table1[[#This Row],[BASE_FARE]:[SURCHARGES]])*Table1[[#This Row],[SEATS_BOOKED]]</f>
        <v>177.12</v>
      </c>
      <c r="Q1610" s="247" t="s">
        <v>109</v>
      </c>
      <c r="R1610" s="249" t="s">
        <v>154</v>
      </c>
      <c r="S1610" s="247" t="str">
        <f>LEFT(Table1[[#This Row],[SECTOR]],3)</f>
        <v>BRI</v>
      </c>
      <c r="T1610" s="247" t="str">
        <f>RIGHT(Table1[[#This Row],[SECTOR]],3)</f>
        <v>SSH</v>
      </c>
      <c r="U1610" s="247" t="str">
        <f t="shared" si="36"/>
        <v>BRI</v>
      </c>
      <c r="V1610" s="247">
        <f>WEEKDAY(Table1[[#This Row],[FLIGHT_DATE]],2)</f>
        <v>6</v>
      </c>
      <c r="W1610" s="247">
        <f>Table1[[#This Row],[FLIGHT_DATE]]-Table1[[#This Row],[DATE_BOOKED]]</f>
        <v>178</v>
      </c>
    </row>
    <row r="1611" spans="1:23" x14ac:dyDescent="0.25">
      <c r="A1611" s="246">
        <v>45742</v>
      </c>
      <c r="B1611" s="247" t="s">
        <v>196</v>
      </c>
      <c r="C1611" s="98" t="s">
        <v>153</v>
      </c>
      <c r="D1611" s="98" t="s">
        <v>428</v>
      </c>
      <c r="E1611" s="247" t="s">
        <v>630</v>
      </c>
      <c r="F1611" s="247" t="s">
        <v>47</v>
      </c>
      <c r="G1611" s="247" t="s">
        <v>7</v>
      </c>
      <c r="H1611" s="247" t="s">
        <v>203</v>
      </c>
      <c r="I1611" s="248" t="s">
        <v>23</v>
      </c>
      <c r="J1611" s="246">
        <v>45772</v>
      </c>
      <c r="K1611" s="249">
        <v>1</v>
      </c>
      <c r="L1611" s="250">
        <v>1</v>
      </c>
      <c r="M1611" s="251">
        <v>100</v>
      </c>
      <c r="N1611" s="252">
        <v>34.04</v>
      </c>
      <c r="O1611" s="252">
        <v>40</v>
      </c>
      <c r="P1611" s="253">
        <f>SUM(Table1[[#This Row],[BASE_FARE]:[SURCHARGES]])*Table1[[#This Row],[SEATS_BOOKED]]</f>
        <v>174.04</v>
      </c>
      <c r="Q1611" s="247" t="s">
        <v>109</v>
      </c>
      <c r="R1611" s="249" t="s">
        <v>154</v>
      </c>
      <c r="S1611" s="247" t="str">
        <f>LEFT(Table1[[#This Row],[SECTOR]],3)</f>
        <v>NAP</v>
      </c>
      <c r="T1611" s="247" t="str">
        <f>RIGHT(Table1[[#This Row],[SECTOR]],3)</f>
        <v>SSH</v>
      </c>
      <c r="U1611" s="247" t="str">
        <f t="shared" si="36"/>
        <v>NAP</v>
      </c>
      <c r="V1611" s="247">
        <f>WEEKDAY(Table1[[#This Row],[FLIGHT_DATE]],2)</f>
        <v>5</v>
      </c>
      <c r="W1611" s="247">
        <f>Table1[[#This Row],[FLIGHT_DATE]]-Table1[[#This Row],[DATE_BOOKED]]</f>
        <v>30</v>
      </c>
    </row>
    <row r="1612" spans="1:23" x14ac:dyDescent="0.25">
      <c r="A1612" s="246">
        <v>45742</v>
      </c>
      <c r="B1612" s="247" t="s">
        <v>196</v>
      </c>
      <c r="C1612" s="98" t="s">
        <v>153</v>
      </c>
      <c r="D1612" s="98" t="s">
        <v>428</v>
      </c>
      <c r="E1612" s="247" t="s">
        <v>631</v>
      </c>
      <c r="F1612" s="247" t="s">
        <v>47</v>
      </c>
      <c r="G1612" s="247" t="s">
        <v>7</v>
      </c>
      <c r="H1612" s="247" t="s">
        <v>347</v>
      </c>
      <c r="I1612" s="248" t="s">
        <v>24</v>
      </c>
      <c r="J1612" s="246">
        <v>45779</v>
      </c>
      <c r="K1612" s="249">
        <v>1</v>
      </c>
      <c r="L1612" s="250">
        <v>1</v>
      </c>
      <c r="M1612" s="251">
        <v>100</v>
      </c>
      <c r="N1612" s="252">
        <v>38.92</v>
      </c>
      <c r="O1612" s="252">
        <v>40</v>
      </c>
      <c r="P1612" s="253">
        <f>SUM(Table1[[#This Row],[BASE_FARE]:[SURCHARGES]])*Table1[[#This Row],[SEATS_BOOKED]]</f>
        <v>178.92000000000002</v>
      </c>
      <c r="Q1612" s="247" t="s">
        <v>109</v>
      </c>
      <c r="R1612" s="249" t="s">
        <v>154</v>
      </c>
      <c r="S1612" s="247" t="str">
        <f>LEFT(Table1[[#This Row],[SECTOR]],3)</f>
        <v>SSH</v>
      </c>
      <c r="T1612" s="247" t="str">
        <f>RIGHT(Table1[[#This Row],[SECTOR]],3)</f>
        <v>NAP</v>
      </c>
      <c r="U1612" s="247" t="str">
        <f t="shared" si="36"/>
        <v>NAP</v>
      </c>
      <c r="V1612" s="247">
        <f>WEEKDAY(Table1[[#This Row],[FLIGHT_DATE]],2)</f>
        <v>5</v>
      </c>
      <c r="W1612" s="247">
        <f>Table1[[#This Row],[FLIGHT_DATE]]-Table1[[#This Row],[DATE_BOOKED]]</f>
        <v>37</v>
      </c>
    </row>
    <row r="1613" spans="1:23" ht="15.75" x14ac:dyDescent="0.25">
      <c r="A1613" s="246">
        <v>45742</v>
      </c>
      <c r="B1613" s="247" t="s">
        <v>196</v>
      </c>
      <c r="C1613" s="98" t="s">
        <v>153</v>
      </c>
      <c r="D1613" s="102" t="s">
        <v>428</v>
      </c>
      <c r="E1613" s="247" t="s">
        <v>630</v>
      </c>
      <c r="F1613" s="247" t="s">
        <v>47</v>
      </c>
      <c r="G1613" s="247" t="s">
        <v>7</v>
      </c>
      <c r="H1613" s="247" t="s">
        <v>203</v>
      </c>
      <c r="I1613" s="248" t="s">
        <v>23</v>
      </c>
      <c r="J1613" s="246">
        <v>45772</v>
      </c>
      <c r="K1613" s="249">
        <v>1</v>
      </c>
      <c r="L1613" s="250">
        <v>1</v>
      </c>
      <c r="M1613" s="251">
        <v>100</v>
      </c>
      <c r="N1613" s="252">
        <v>34.04</v>
      </c>
      <c r="O1613" s="252">
        <v>40</v>
      </c>
      <c r="P1613" s="253">
        <f>SUM(Table1[[#This Row],[BASE_FARE]:[SURCHARGES]])*Table1[[#This Row],[SEATS_BOOKED]]</f>
        <v>174.04</v>
      </c>
      <c r="Q1613" s="247" t="s">
        <v>109</v>
      </c>
      <c r="R1613" s="249" t="s">
        <v>154</v>
      </c>
      <c r="S1613" s="247" t="str">
        <f>LEFT(Table1[[#This Row],[SECTOR]],3)</f>
        <v>NAP</v>
      </c>
      <c r="T1613" s="247" t="str">
        <f>RIGHT(Table1[[#This Row],[SECTOR]],3)</f>
        <v>SSH</v>
      </c>
      <c r="U1613" s="247" t="str">
        <f t="shared" si="36"/>
        <v>NAP</v>
      </c>
      <c r="V1613" s="247">
        <f>WEEKDAY(Table1[[#This Row],[FLIGHT_DATE]],2)</f>
        <v>5</v>
      </c>
      <c r="W1613" s="247">
        <f>Table1[[#This Row],[FLIGHT_DATE]]-Table1[[#This Row],[DATE_BOOKED]]</f>
        <v>30</v>
      </c>
    </row>
    <row r="1614" spans="1:23" x14ac:dyDescent="0.25">
      <c r="A1614" s="246">
        <v>45742</v>
      </c>
      <c r="B1614" s="247" t="s">
        <v>196</v>
      </c>
      <c r="C1614" s="98" t="s">
        <v>153</v>
      </c>
      <c r="D1614" s="98" t="s">
        <v>428</v>
      </c>
      <c r="E1614" s="247" t="s">
        <v>631</v>
      </c>
      <c r="F1614" s="247" t="s">
        <v>47</v>
      </c>
      <c r="G1614" s="247" t="s">
        <v>7</v>
      </c>
      <c r="H1614" s="247" t="s">
        <v>347</v>
      </c>
      <c r="I1614" s="248" t="s">
        <v>24</v>
      </c>
      <c r="J1614" s="246">
        <v>45779</v>
      </c>
      <c r="K1614" s="249">
        <v>1</v>
      </c>
      <c r="L1614" s="250">
        <v>1</v>
      </c>
      <c r="M1614" s="251">
        <v>100</v>
      </c>
      <c r="N1614" s="252">
        <v>38.92</v>
      </c>
      <c r="O1614" s="252">
        <v>40</v>
      </c>
      <c r="P1614" s="253">
        <f>SUM(Table1[[#This Row],[BASE_FARE]:[SURCHARGES]])*Table1[[#This Row],[SEATS_BOOKED]]</f>
        <v>178.92000000000002</v>
      </c>
      <c r="Q1614" s="247" t="s">
        <v>109</v>
      </c>
      <c r="R1614" s="249" t="s">
        <v>154</v>
      </c>
      <c r="S1614" s="247" t="str">
        <f>LEFT(Table1[[#This Row],[SECTOR]],3)</f>
        <v>SSH</v>
      </c>
      <c r="T1614" s="247" t="str">
        <f>RIGHT(Table1[[#This Row],[SECTOR]],3)</f>
        <v>NAP</v>
      </c>
      <c r="U1614" s="247" t="str">
        <f t="shared" si="36"/>
        <v>NAP</v>
      </c>
      <c r="V1614" s="247">
        <f>WEEKDAY(Table1[[#This Row],[FLIGHT_DATE]],2)</f>
        <v>5</v>
      </c>
      <c r="W1614" s="247">
        <f>Table1[[#This Row],[FLIGHT_DATE]]-Table1[[#This Row],[DATE_BOOKED]]</f>
        <v>37</v>
      </c>
    </row>
    <row r="1615" spans="1:23" ht="15.75" x14ac:dyDescent="0.25">
      <c r="A1615" s="246">
        <v>45742</v>
      </c>
      <c r="B1615" s="247" t="s">
        <v>196</v>
      </c>
      <c r="C1615" s="98" t="s">
        <v>153</v>
      </c>
      <c r="D1615" s="102" t="s">
        <v>428</v>
      </c>
      <c r="E1615" s="247" t="s">
        <v>630</v>
      </c>
      <c r="F1615" s="247" t="s">
        <v>47</v>
      </c>
      <c r="G1615" s="247" t="s">
        <v>7</v>
      </c>
      <c r="H1615" s="247" t="s">
        <v>203</v>
      </c>
      <c r="I1615" s="248" t="s">
        <v>23</v>
      </c>
      <c r="J1615" s="246">
        <v>45772</v>
      </c>
      <c r="K1615" s="249">
        <v>1</v>
      </c>
      <c r="L1615" s="250">
        <v>1</v>
      </c>
      <c r="M1615" s="251">
        <v>100</v>
      </c>
      <c r="N1615" s="252">
        <v>34.04</v>
      </c>
      <c r="O1615" s="252">
        <v>40</v>
      </c>
      <c r="P1615" s="253">
        <f>SUM(Table1[[#This Row],[BASE_FARE]:[SURCHARGES]])*Table1[[#This Row],[SEATS_BOOKED]]</f>
        <v>174.04</v>
      </c>
      <c r="Q1615" s="247" t="s">
        <v>109</v>
      </c>
      <c r="R1615" s="249" t="s">
        <v>154</v>
      </c>
      <c r="S1615" s="247" t="str">
        <f>LEFT(Table1[[#This Row],[SECTOR]],3)</f>
        <v>NAP</v>
      </c>
      <c r="T1615" s="247" t="str">
        <f>RIGHT(Table1[[#This Row],[SECTOR]],3)</f>
        <v>SSH</v>
      </c>
      <c r="U1615" s="247" t="str">
        <f t="shared" si="36"/>
        <v>NAP</v>
      </c>
      <c r="V1615" s="247">
        <f>WEEKDAY(Table1[[#This Row],[FLIGHT_DATE]],2)</f>
        <v>5</v>
      </c>
      <c r="W1615" s="247">
        <f>Table1[[#This Row],[FLIGHT_DATE]]-Table1[[#This Row],[DATE_BOOKED]]</f>
        <v>30</v>
      </c>
    </row>
    <row r="1616" spans="1:23" x14ac:dyDescent="0.25">
      <c r="A1616" s="246">
        <v>45742</v>
      </c>
      <c r="B1616" s="247" t="s">
        <v>196</v>
      </c>
      <c r="C1616" s="98" t="s">
        <v>153</v>
      </c>
      <c r="D1616" s="98" t="s">
        <v>428</v>
      </c>
      <c r="E1616" s="247" t="s">
        <v>631</v>
      </c>
      <c r="F1616" s="247" t="s">
        <v>47</v>
      </c>
      <c r="G1616" s="247" t="s">
        <v>7</v>
      </c>
      <c r="H1616" s="247" t="s">
        <v>347</v>
      </c>
      <c r="I1616" s="248" t="s">
        <v>24</v>
      </c>
      <c r="J1616" s="246">
        <v>45779</v>
      </c>
      <c r="K1616" s="249">
        <v>1</v>
      </c>
      <c r="L1616" s="250">
        <v>1</v>
      </c>
      <c r="M1616" s="251">
        <v>100</v>
      </c>
      <c r="N1616" s="252">
        <v>38.92</v>
      </c>
      <c r="O1616" s="252">
        <v>40</v>
      </c>
      <c r="P1616" s="253">
        <f>SUM(Table1[[#This Row],[BASE_FARE]:[SURCHARGES]])*Table1[[#This Row],[SEATS_BOOKED]]</f>
        <v>178.92000000000002</v>
      </c>
      <c r="Q1616" s="247" t="s">
        <v>109</v>
      </c>
      <c r="R1616" s="249" t="s">
        <v>154</v>
      </c>
      <c r="S1616" s="247" t="str">
        <f>LEFT(Table1[[#This Row],[SECTOR]],3)</f>
        <v>SSH</v>
      </c>
      <c r="T1616" s="247" t="str">
        <f>RIGHT(Table1[[#This Row],[SECTOR]],3)</f>
        <v>NAP</v>
      </c>
      <c r="U1616" s="247" t="str">
        <f t="shared" si="36"/>
        <v>NAP</v>
      </c>
      <c r="V1616" s="247">
        <f>WEEKDAY(Table1[[#This Row],[FLIGHT_DATE]],2)</f>
        <v>5</v>
      </c>
      <c r="W1616" s="247">
        <f>Table1[[#This Row],[FLIGHT_DATE]]-Table1[[#This Row],[DATE_BOOKED]]</f>
        <v>37</v>
      </c>
    </row>
    <row r="1617" spans="1:23" x14ac:dyDescent="0.25">
      <c r="A1617" s="246">
        <v>45742</v>
      </c>
      <c r="B1617" s="247" t="s">
        <v>196</v>
      </c>
      <c r="C1617" s="98" t="s">
        <v>153</v>
      </c>
      <c r="D1617" s="98" t="s">
        <v>428</v>
      </c>
      <c r="E1617" s="247" t="s">
        <v>632</v>
      </c>
      <c r="F1617" s="247" t="s">
        <v>47</v>
      </c>
      <c r="G1617" s="247" t="s">
        <v>7</v>
      </c>
      <c r="H1617" s="247" t="s">
        <v>295</v>
      </c>
      <c r="I1617" s="248" t="s">
        <v>294</v>
      </c>
      <c r="J1617" s="246">
        <v>45780</v>
      </c>
      <c r="K1617" s="249">
        <v>1</v>
      </c>
      <c r="L1617" s="250">
        <v>1</v>
      </c>
      <c r="M1617" s="251">
        <v>130</v>
      </c>
      <c r="N1617" s="252">
        <v>39.03</v>
      </c>
      <c r="O1617" s="252">
        <v>40</v>
      </c>
      <c r="P1617" s="253">
        <f>SUM(Table1[[#This Row],[BASE_FARE]:[SURCHARGES]])*Table1[[#This Row],[SEATS_BOOKED]]</f>
        <v>209.03</v>
      </c>
      <c r="Q1617" s="247" t="s">
        <v>109</v>
      </c>
      <c r="R1617" s="249" t="s">
        <v>154</v>
      </c>
      <c r="S1617" s="247" t="str">
        <f>LEFT(Table1[[#This Row],[SECTOR]],3)</f>
        <v>SSH</v>
      </c>
      <c r="T1617" s="247" t="str">
        <f>RIGHT(Table1[[#This Row],[SECTOR]],3)</f>
        <v>BRI</v>
      </c>
      <c r="U1617" s="247" t="str">
        <f t="shared" si="36"/>
        <v>BRI</v>
      </c>
      <c r="V1617" s="247">
        <f>WEEKDAY(Table1[[#This Row],[FLIGHT_DATE]],2)</f>
        <v>6</v>
      </c>
      <c r="W1617" s="247">
        <f>Table1[[#This Row],[FLIGHT_DATE]]-Table1[[#This Row],[DATE_BOOKED]]</f>
        <v>38</v>
      </c>
    </row>
    <row r="1618" spans="1:23" x14ac:dyDescent="0.25">
      <c r="A1618" s="246">
        <v>45742</v>
      </c>
      <c r="B1618" s="247" t="s">
        <v>196</v>
      </c>
      <c r="C1618" s="98" t="s">
        <v>153</v>
      </c>
      <c r="D1618" s="98" t="s">
        <v>428</v>
      </c>
      <c r="E1618" s="247" t="s">
        <v>632</v>
      </c>
      <c r="F1618" s="247" t="s">
        <v>47</v>
      </c>
      <c r="G1618" s="247" t="s">
        <v>7</v>
      </c>
      <c r="H1618" s="247" t="s">
        <v>295</v>
      </c>
      <c r="I1618" s="248" t="s">
        <v>294</v>
      </c>
      <c r="J1618" s="246">
        <v>45780</v>
      </c>
      <c r="K1618" s="249">
        <v>1</v>
      </c>
      <c r="L1618" s="250">
        <v>1</v>
      </c>
      <c r="M1618" s="251">
        <v>130</v>
      </c>
      <c r="N1618" s="252">
        <v>39.03</v>
      </c>
      <c r="O1618" s="252">
        <v>40</v>
      </c>
      <c r="P1618" s="253">
        <f>SUM(Table1[[#This Row],[BASE_FARE]:[SURCHARGES]])*Table1[[#This Row],[SEATS_BOOKED]]</f>
        <v>209.03</v>
      </c>
      <c r="Q1618" s="247" t="s">
        <v>109</v>
      </c>
      <c r="R1618" s="249" t="s">
        <v>154</v>
      </c>
      <c r="S1618" s="247" t="str">
        <f>LEFT(Table1[[#This Row],[SECTOR]],3)</f>
        <v>SSH</v>
      </c>
      <c r="T1618" s="247" t="str">
        <f>RIGHT(Table1[[#This Row],[SECTOR]],3)</f>
        <v>BRI</v>
      </c>
      <c r="U1618" s="247" t="str">
        <f t="shared" si="36"/>
        <v>BRI</v>
      </c>
      <c r="V1618" s="247">
        <f>WEEKDAY(Table1[[#This Row],[FLIGHT_DATE]],2)</f>
        <v>6</v>
      </c>
      <c r="W1618" s="247">
        <f>Table1[[#This Row],[FLIGHT_DATE]]-Table1[[#This Row],[DATE_BOOKED]]</f>
        <v>38</v>
      </c>
    </row>
    <row r="1619" spans="1:23" x14ac:dyDescent="0.25">
      <c r="A1619" s="246">
        <v>45742</v>
      </c>
      <c r="B1619" s="247" t="s">
        <v>196</v>
      </c>
      <c r="C1619" s="98" t="s">
        <v>153</v>
      </c>
      <c r="D1619" s="98" t="s">
        <v>428</v>
      </c>
      <c r="E1619" s="247" t="s">
        <v>632</v>
      </c>
      <c r="F1619" s="247" t="s">
        <v>47</v>
      </c>
      <c r="G1619" s="247" t="s">
        <v>7</v>
      </c>
      <c r="H1619" s="247" t="s">
        <v>295</v>
      </c>
      <c r="I1619" s="248" t="s">
        <v>294</v>
      </c>
      <c r="J1619" s="246">
        <v>45780</v>
      </c>
      <c r="K1619" s="249">
        <v>1</v>
      </c>
      <c r="L1619" s="250">
        <v>1</v>
      </c>
      <c r="M1619" s="251">
        <v>130</v>
      </c>
      <c r="N1619" s="252">
        <v>39.03</v>
      </c>
      <c r="O1619" s="252">
        <v>40</v>
      </c>
      <c r="P1619" s="253">
        <f>SUM(Table1[[#This Row],[BASE_FARE]:[SURCHARGES]])*Table1[[#This Row],[SEATS_BOOKED]]</f>
        <v>209.03</v>
      </c>
      <c r="Q1619" s="247" t="s">
        <v>109</v>
      </c>
      <c r="R1619" s="249" t="s">
        <v>154</v>
      </c>
      <c r="S1619" s="247" t="str">
        <f>LEFT(Table1[[#This Row],[SECTOR]],3)</f>
        <v>SSH</v>
      </c>
      <c r="T1619" s="247" t="str">
        <f>RIGHT(Table1[[#This Row],[SECTOR]],3)</f>
        <v>BRI</v>
      </c>
      <c r="U1619" s="247" t="str">
        <f t="shared" si="36"/>
        <v>BRI</v>
      </c>
      <c r="V1619" s="247">
        <f>WEEKDAY(Table1[[#This Row],[FLIGHT_DATE]],2)</f>
        <v>6</v>
      </c>
      <c r="W1619" s="247">
        <f>Table1[[#This Row],[FLIGHT_DATE]]-Table1[[#This Row],[DATE_BOOKED]]</f>
        <v>38</v>
      </c>
    </row>
    <row r="1620" spans="1:23" ht="15.75" x14ac:dyDescent="0.25">
      <c r="A1620" s="246">
        <v>45742</v>
      </c>
      <c r="B1620" s="247" t="s">
        <v>196</v>
      </c>
      <c r="C1620" s="98" t="s">
        <v>153</v>
      </c>
      <c r="D1620" s="102" t="s">
        <v>428</v>
      </c>
      <c r="E1620" s="247" t="s">
        <v>630</v>
      </c>
      <c r="F1620" s="247" t="s">
        <v>47</v>
      </c>
      <c r="G1620" s="247" t="s">
        <v>7</v>
      </c>
      <c r="H1620" s="247" t="s">
        <v>203</v>
      </c>
      <c r="I1620" s="248" t="s">
        <v>23</v>
      </c>
      <c r="J1620" s="246">
        <v>45772</v>
      </c>
      <c r="K1620" s="249">
        <v>1</v>
      </c>
      <c r="L1620" s="250">
        <v>1</v>
      </c>
      <c r="M1620" s="251">
        <v>100</v>
      </c>
      <c r="N1620" s="252">
        <v>34.04</v>
      </c>
      <c r="O1620" s="252">
        <v>40</v>
      </c>
      <c r="P1620" s="253">
        <f>SUM(Table1[[#This Row],[BASE_FARE]:[SURCHARGES]])*Table1[[#This Row],[SEATS_BOOKED]]</f>
        <v>174.04</v>
      </c>
      <c r="Q1620" s="247" t="s">
        <v>109</v>
      </c>
      <c r="R1620" s="249" t="s">
        <v>154</v>
      </c>
      <c r="S1620" s="247" t="str">
        <f>LEFT(Table1[[#This Row],[SECTOR]],3)</f>
        <v>NAP</v>
      </c>
      <c r="T1620" s="247" t="str">
        <f>RIGHT(Table1[[#This Row],[SECTOR]],3)</f>
        <v>SSH</v>
      </c>
      <c r="U1620" s="247" t="str">
        <f t="shared" si="36"/>
        <v>NAP</v>
      </c>
      <c r="V1620" s="247">
        <f>WEEKDAY(Table1[[#This Row],[FLIGHT_DATE]],2)</f>
        <v>5</v>
      </c>
      <c r="W1620" s="247">
        <f>Table1[[#This Row],[FLIGHT_DATE]]-Table1[[#This Row],[DATE_BOOKED]]</f>
        <v>30</v>
      </c>
    </row>
    <row r="1621" spans="1:23" x14ac:dyDescent="0.25">
      <c r="A1621" s="246">
        <v>45742</v>
      </c>
      <c r="B1621" s="247" t="s">
        <v>196</v>
      </c>
      <c r="C1621" s="98" t="s">
        <v>153</v>
      </c>
      <c r="D1621" s="98" t="s">
        <v>428</v>
      </c>
      <c r="E1621" s="247" t="s">
        <v>631</v>
      </c>
      <c r="F1621" s="247" t="s">
        <v>47</v>
      </c>
      <c r="G1621" s="247" t="s">
        <v>7</v>
      </c>
      <c r="H1621" s="247" t="s">
        <v>347</v>
      </c>
      <c r="I1621" s="248" t="s">
        <v>24</v>
      </c>
      <c r="J1621" s="246">
        <v>45779</v>
      </c>
      <c r="K1621" s="249">
        <v>1</v>
      </c>
      <c r="L1621" s="250">
        <v>1</v>
      </c>
      <c r="M1621" s="251">
        <v>100</v>
      </c>
      <c r="N1621" s="252">
        <v>38.92</v>
      </c>
      <c r="O1621" s="252">
        <v>40</v>
      </c>
      <c r="P1621" s="253">
        <f>SUM(Table1[[#This Row],[BASE_FARE]:[SURCHARGES]])*Table1[[#This Row],[SEATS_BOOKED]]</f>
        <v>178.92000000000002</v>
      </c>
      <c r="Q1621" s="247" t="s">
        <v>109</v>
      </c>
      <c r="R1621" s="249" t="s">
        <v>154</v>
      </c>
      <c r="S1621" s="247" t="str">
        <f>LEFT(Table1[[#This Row],[SECTOR]],3)</f>
        <v>SSH</v>
      </c>
      <c r="T1621" s="247" t="str">
        <f>RIGHT(Table1[[#This Row],[SECTOR]],3)</f>
        <v>NAP</v>
      </c>
      <c r="U1621" s="247" t="str">
        <f t="shared" si="36"/>
        <v>NAP</v>
      </c>
      <c r="V1621" s="247">
        <f>WEEKDAY(Table1[[#This Row],[FLIGHT_DATE]],2)</f>
        <v>5</v>
      </c>
      <c r="W1621" s="247">
        <f>Table1[[#This Row],[FLIGHT_DATE]]-Table1[[#This Row],[DATE_BOOKED]]</f>
        <v>37</v>
      </c>
    </row>
    <row r="1622" spans="1:23" x14ac:dyDescent="0.25">
      <c r="A1622" s="246">
        <v>45744</v>
      </c>
      <c r="B1622" s="247" t="s">
        <v>331</v>
      </c>
      <c r="C1622" s="98" t="s">
        <v>108</v>
      </c>
      <c r="D1622" s="98"/>
      <c r="E1622" s="247"/>
      <c r="F1622" s="247" t="s">
        <v>45</v>
      </c>
      <c r="G1622" s="247" t="s">
        <v>7</v>
      </c>
      <c r="H1622" s="247" t="s">
        <v>292</v>
      </c>
      <c r="I1622" s="248" t="s">
        <v>290</v>
      </c>
      <c r="J1622" s="246">
        <v>45836</v>
      </c>
      <c r="K1622" s="249">
        <v>30</v>
      </c>
      <c r="L1622" s="250">
        <v>30</v>
      </c>
      <c r="M1622" s="251">
        <v>180</v>
      </c>
      <c r="N1622" s="252">
        <v>0</v>
      </c>
      <c r="O1622" s="252">
        <v>0</v>
      </c>
      <c r="P1622" s="253">
        <f>SUM(Table1[[#This Row],[BASE_FARE]:[SURCHARGES]])*Table1[[#This Row],[SEATS_BOOKED]]</f>
        <v>5400</v>
      </c>
      <c r="Q1622" s="247" t="s">
        <v>109</v>
      </c>
      <c r="R1622" s="249" t="s">
        <v>459</v>
      </c>
      <c r="S1622" s="247" t="str">
        <f>LEFT(Table1[[#This Row],[SECTOR]],3)</f>
        <v>BRI</v>
      </c>
      <c r="T1622" s="247" t="str">
        <f>RIGHT(Table1[[#This Row],[SECTOR]],3)</f>
        <v>SSH</v>
      </c>
      <c r="U1622" s="247" t="str">
        <f>IF(AND(S1622&lt;&gt;"SSH", S1622&lt;&gt;"RMF", S1622&lt;&gt;"CAI", S1622&lt;&gt;"HRG", S1622&lt;&gt;"LXR", S1622&lt;&gt;"DXB", OR(T1622="SSH", T1622="RMF", T1622="CAI", T1622="HRG", T1622="LXR", T1622="DXB")), S1622,
    IF(AND(T1622&lt;&gt;"SSH", T1622&lt;&gt;"RMF", T1622&lt;&gt;"CAI", T1622&lt;&gt;"HRG", T1622&lt;&gt;"LXR", T1622&lt;&gt;"DXB", OR(S1622="SSH", S1622="RMF", S1622="CAI", S1622="HRG", S1622="LXR", S1622="DXB")), T1622,
    "VIE"))</f>
        <v>BRI</v>
      </c>
      <c r="V1622" s="247">
        <f>WEEKDAY(Table1[[#This Row],[FLIGHT_DATE]],2)</f>
        <v>6</v>
      </c>
      <c r="W1622" s="247">
        <f>Table1[[#This Row],[FLIGHT_DATE]]-Table1[[#This Row],[DATE_BOOKED]]</f>
        <v>92</v>
      </c>
    </row>
    <row r="1623" spans="1:23" x14ac:dyDescent="0.25">
      <c r="A1623" s="246">
        <v>45744</v>
      </c>
      <c r="B1623" s="247" t="s">
        <v>331</v>
      </c>
      <c r="C1623" s="98" t="s">
        <v>108</v>
      </c>
      <c r="D1623" s="98"/>
      <c r="E1623" s="247"/>
      <c r="F1623" s="247" t="s">
        <v>45</v>
      </c>
      <c r="G1623" s="247" t="s">
        <v>8</v>
      </c>
      <c r="H1623" s="247" t="s">
        <v>295</v>
      </c>
      <c r="I1623" s="248" t="s">
        <v>294</v>
      </c>
      <c r="J1623" s="246">
        <v>45843</v>
      </c>
      <c r="K1623" s="249">
        <v>30</v>
      </c>
      <c r="L1623" s="250">
        <v>30</v>
      </c>
      <c r="M1623" s="251">
        <v>180</v>
      </c>
      <c r="N1623" s="252">
        <v>0</v>
      </c>
      <c r="O1623" s="252">
        <v>0</v>
      </c>
      <c r="P1623" s="253">
        <f>SUM(Table1[[#This Row],[BASE_FARE]:[SURCHARGES]])*Table1[[#This Row],[SEATS_BOOKED]]</f>
        <v>5400</v>
      </c>
      <c r="Q1623" s="247" t="s">
        <v>109</v>
      </c>
      <c r="R1623" s="249" t="s">
        <v>459</v>
      </c>
      <c r="S1623" s="247" t="str">
        <f>LEFT(Table1[[#This Row],[SECTOR]],3)</f>
        <v>SSH</v>
      </c>
      <c r="T1623" s="247" t="str">
        <f>RIGHT(Table1[[#This Row],[SECTOR]],3)</f>
        <v>BRI</v>
      </c>
      <c r="U1623" s="247" t="str">
        <f>IF(AND(S1623&lt;&gt;"SSH", S1623&lt;&gt;"RMF", S1623&lt;&gt;"CAI", S1623&lt;&gt;"HRG", S1623&lt;&gt;"LXR", S1623&lt;&gt;"DXB", OR(T1623="SSH", T1623="RMF", T1623="CAI", T1623="HRG", T1623="LXR", T1623="DXB")), S1623,
    IF(AND(T1623&lt;&gt;"SSH", T1623&lt;&gt;"RMF", T1623&lt;&gt;"CAI", T1623&lt;&gt;"HRG", T1623&lt;&gt;"LXR", T1623&lt;&gt;"DXB", OR(S1623="SSH", S1623="RMF", S1623="CAI", S1623="HRG", S1623="LXR", S1623="DXB")), T1623,
    "VIE"))</f>
        <v>BRI</v>
      </c>
      <c r="V1623" s="247">
        <f>WEEKDAY(Table1[[#This Row],[FLIGHT_DATE]],2)</f>
        <v>6</v>
      </c>
      <c r="W1623" s="247">
        <f>Table1[[#This Row],[FLIGHT_DATE]]-Table1[[#This Row],[DATE_BOOKED]]</f>
        <v>99</v>
      </c>
    </row>
    <row r="1624" spans="1:23" x14ac:dyDescent="0.25">
      <c r="A1624" s="246">
        <v>45743</v>
      </c>
      <c r="B1624" s="247" t="s">
        <v>247</v>
      </c>
      <c r="C1624" s="98" t="s">
        <v>153</v>
      </c>
      <c r="D1624" s="98"/>
      <c r="E1624" s="247" t="s">
        <v>633</v>
      </c>
      <c r="F1624" s="247" t="s">
        <v>45</v>
      </c>
      <c r="G1624" s="247" t="s">
        <v>8</v>
      </c>
      <c r="H1624" s="247" t="s">
        <v>295</v>
      </c>
      <c r="I1624" s="248" t="s">
        <v>294</v>
      </c>
      <c r="J1624" s="246">
        <v>45850</v>
      </c>
      <c r="K1624" s="249">
        <v>1</v>
      </c>
      <c r="L1624" s="250">
        <v>1</v>
      </c>
      <c r="M1624" s="251">
        <v>130</v>
      </c>
      <c r="N1624" s="252">
        <v>31.75</v>
      </c>
      <c r="O1624" s="252">
        <v>30</v>
      </c>
      <c r="P1624" s="253">
        <f>SUM(Table1[[#This Row],[BASE_FARE]:[SURCHARGES]])*Table1[[#This Row],[SEATS_BOOKED]]</f>
        <v>191.75</v>
      </c>
      <c r="Q1624" s="247" t="s">
        <v>109</v>
      </c>
      <c r="R1624" s="249" t="s">
        <v>154</v>
      </c>
      <c r="S1624" s="247" t="str">
        <f>LEFT(Table1[[#This Row],[SECTOR]],3)</f>
        <v>SSH</v>
      </c>
      <c r="T1624" s="247" t="str">
        <f>RIGHT(Table1[[#This Row],[SECTOR]],3)</f>
        <v>BRI</v>
      </c>
      <c r="U1624" s="247" t="str">
        <f t="shared" ref="U1624:U1687" si="37">IF(AND(S1624&lt;&gt;"SSH", S1624&lt;&gt;"RMF", S1624&lt;&gt;"CAI", S1624&lt;&gt;"HRG", S1624&lt;&gt;"LXR", S1624&lt;&gt;"DXB", OR(T1624="SSH", T1624="RMF", T1624="CAI", T1624="HRG", T1624="LXR", T1624="DXB")), S1624,
    IF(AND(T1624&lt;&gt;"SSH", T1624&lt;&gt;"RMF", T1624&lt;&gt;"CAI", T1624&lt;&gt;"HRG", T1624&lt;&gt;"LXR", T1624&lt;&gt;"DXB", OR(S1624="SSH", S1624="RMF", S1624="CAI", S1624="HRG", S1624="LXR", S1624="DXB")), T1624,
    "VIE"))</f>
        <v>BRI</v>
      </c>
      <c r="V1624" s="247">
        <f>WEEKDAY(Table1[[#This Row],[FLIGHT_DATE]],2)</f>
        <v>6</v>
      </c>
      <c r="W1624" s="247">
        <f>Table1[[#This Row],[FLIGHT_DATE]]-Table1[[#This Row],[DATE_BOOKED]]</f>
        <v>107</v>
      </c>
    </row>
    <row r="1625" spans="1:23" x14ac:dyDescent="0.25">
      <c r="A1625" s="246">
        <v>45743</v>
      </c>
      <c r="B1625" s="247" t="s">
        <v>247</v>
      </c>
      <c r="C1625" s="98" t="s">
        <v>153</v>
      </c>
      <c r="D1625" s="98"/>
      <c r="E1625" s="247" t="s">
        <v>633</v>
      </c>
      <c r="F1625" s="247" t="s">
        <v>45</v>
      </c>
      <c r="G1625" s="247" t="s">
        <v>7</v>
      </c>
      <c r="H1625" s="247" t="s">
        <v>292</v>
      </c>
      <c r="I1625" s="248" t="s">
        <v>290</v>
      </c>
      <c r="J1625" s="246">
        <v>45843</v>
      </c>
      <c r="K1625" s="249">
        <v>1</v>
      </c>
      <c r="L1625" s="250">
        <v>1</v>
      </c>
      <c r="M1625" s="251">
        <v>130</v>
      </c>
      <c r="N1625" s="252">
        <v>17.13</v>
      </c>
      <c r="O1625" s="252">
        <v>30</v>
      </c>
      <c r="P1625" s="253">
        <f>SUM(Table1[[#This Row],[BASE_FARE]:[SURCHARGES]])*Table1[[#This Row],[SEATS_BOOKED]]</f>
        <v>177.13</v>
      </c>
      <c r="Q1625" s="247" t="s">
        <v>109</v>
      </c>
      <c r="R1625" s="249" t="s">
        <v>154</v>
      </c>
      <c r="S1625" s="247" t="str">
        <f>LEFT(Table1[[#This Row],[SECTOR]],3)</f>
        <v>BRI</v>
      </c>
      <c r="T1625" s="247" t="str">
        <f>RIGHT(Table1[[#This Row],[SECTOR]],3)</f>
        <v>SSH</v>
      </c>
      <c r="U1625" s="247" t="str">
        <f t="shared" si="37"/>
        <v>BRI</v>
      </c>
      <c r="V1625" s="247">
        <f>WEEKDAY(Table1[[#This Row],[FLIGHT_DATE]],2)</f>
        <v>6</v>
      </c>
      <c r="W1625" s="247">
        <f>Table1[[#This Row],[FLIGHT_DATE]]-Table1[[#This Row],[DATE_BOOKED]]</f>
        <v>100</v>
      </c>
    </row>
    <row r="1626" spans="1:23" x14ac:dyDescent="0.25">
      <c r="A1626" s="246">
        <v>45743</v>
      </c>
      <c r="B1626" s="247" t="s">
        <v>247</v>
      </c>
      <c r="C1626" s="98" t="s">
        <v>153</v>
      </c>
      <c r="D1626" s="98"/>
      <c r="E1626" s="247" t="s">
        <v>633</v>
      </c>
      <c r="F1626" s="247" t="s">
        <v>45</v>
      </c>
      <c r="G1626" s="247" t="s">
        <v>8</v>
      </c>
      <c r="H1626" s="247" t="s">
        <v>295</v>
      </c>
      <c r="I1626" s="248" t="s">
        <v>294</v>
      </c>
      <c r="J1626" s="246">
        <v>45850</v>
      </c>
      <c r="K1626" s="249">
        <v>1</v>
      </c>
      <c r="L1626" s="250">
        <v>1</v>
      </c>
      <c r="M1626" s="251">
        <v>170</v>
      </c>
      <c r="N1626" s="252">
        <v>31.75</v>
      </c>
      <c r="O1626" s="252">
        <v>30</v>
      </c>
      <c r="P1626" s="253">
        <f>SUM(Table1[[#This Row],[BASE_FARE]:[SURCHARGES]])*Table1[[#This Row],[SEATS_BOOKED]]</f>
        <v>231.75</v>
      </c>
      <c r="Q1626" s="247" t="s">
        <v>109</v>
      </c>
      <c r="R1626" s="249" t="s">
        <v>154</v>
      </c>
      <c r="S1626" s="247" t="str">
        <f>LEFT(Table1[[#This Row],[SECTOR]],3)</f>
        <v>SSH</v>
      </c>
      <c r="T1626" s="247" t="str">
        <f>RIGHT(Table1[[#This Row],[SECTOR]],3)</f>
        <v>BRI</v>
      </c>
      <c r="U1626" s="247" t="str">
        <f t="shared" si="37"/>
        <v>BRI</v>
      </c>
      <c r="V1626" s="247">
        <f>WEEKDAY(Table1[[#This Row],[FLIGHT_DATE]],2)</f>
        <v>6</v>
      </c>
      <c r="W1626" s="247">
        <f>Table1[[#This Row],[FLIGHT_DATE]]-Table1[[#This Row],[DATE_BOOKED]]</f>
        <v>107</v>
      </c>
    </row>
    <row r="1627" spans="1:23" x14ac:dyDescent="0.25">
      <c r="A1627" s="246">
        <v>45743</v>
      </c>
      <c r="B1627" s="247" t="s">
        <v>247</v>
      </c>
      <c r="C1627" s="98" t="s">
        <v>153</v>
      </c>
      <c r="D1627" s="98"/>
      <c r="E1627" s="247" t="s">
        <v>633</v>
      </c>
      <c r="F1627" s="247" t="s">
        <v>45</v>
      </c>
      <c r="G1627" s="247" t="s">
        <v>7</v>
      </c>
      <c r="H1627" s="247" t="s">
        <v>292</v>
      </c>
      <c r="I1627" s="248" t="s">
        <v>290</v>
      </c>
      <c r="J1627" s="246">
        <v>45843</v>
      </c>
      <c r="K1627" s="249">
        <v>1</v>
      </c>
      <c r="L1627" s="250">
        <v>1</v>
      </c>
      <c r="M1627" s="251">
        <v>170</v>
      </c>
      <c r="N1627" s="252">
        <v>22.380000000000003</v>
      </c>
      <c r="O1627" s="252">
        <v>30</v>
      </c>
      <c r="P1627" s="253">
        <f>SUM(Table1[[#This Row],[BASE_FARE]:[SURCHARGES]])*Table1[[#This Row],[SEATS_BOOKED]]</f>
        <v>222.38</v>
      </c>
      <c r="Q1627" s="247" t="s">
        <v>109</v>
      </c>
      <c r="R1627" s="249" t="s">
        <v>154</v>
      </c>
      <c r="S1627" s="247" t="str">
        <f>LEFT(Table1[[#This Row],[SECTOR]],3)</f>
        <v>BRI</v>
      </c>
      <c r="T1627" s="247" t="str">
        <f>RIGHT(Table1[[#This Row],[SECTOR]],3)</f>
        <v>SSH</v>
      </c>
      <c r="U1627" s="247" t="str">
        <f t="shared" si="37"/>
        <v>BRI</v>
      </c>
      <c r="V1627" s="247">
        <f>WEEKDAY(Table1[[#This Row],[FLIGHT_DATE]],2)</f>
        <v>6</v>
      </c>
      <c r="W1627" s="247">
        <f>Table1[[#This Row],[FLIGHT_DATE]]-Table1[[#This Row],[DATE_BOOKED]]</f>
        <v>100</v>
      </c>
    </row>
    <row r="1628" spans="1:23" x14ac:dyDescent="0.25">
      <c r="A1628" s="246">
        <v>45743</v>
      </c>
      <c r="B1628" s="247" t="s">
        <v>247</v>
      </c>
      <c r="C1628" s="98" t="s">
        <v>153</v>
      </c>
      <c r="D1628" s="98"/>
      <c r="E1628" s="247" t="s">
        <v>633</v>
      </c>
      <c r="F1628" s="247" t="s">
        <v>45</v>
      </c>
      <c r="G1628" s="247" t="s">
        <v>8</v>
      </c>
      <c r="H1628" s="247" t="s">
        <v>295</v>
      </c>
      <c r="I1628" s="248" t="s">
        <v>294</v>
      </c>
      <c r="J1628" s="246">
        <v>45850</v>
      </c>
      <c r="K1628" s="249">
        <v>1</v>
      </c>
      <c r="L1628" s="250">
        <v>1</v>
      </c>
      <c r="M1628" s="251">
        <v>170</v>
      </c>
      <c r="N1628" s="252">
        <v>31.75</v>
      </c>
      <c r="O1628" s="252">
        <v>30</v>
      </c>
      <c r="P1628" s="253">
        <f>SUM(Table1[[#This Row],[BASE_FARE]:[SURCHARGES]])*Table1[[#This Row],[SEATS_BOOKED]]</f>
        <v>231.75</v>
      </c>
      <c r="Q1628" s="247" t="s">
        <v>109</v>
      </c>
      <c r="R1628" s="249" t="s">
        <v>154</v>
      </c>
      <c r="S1628" s="247" t="str">
        <f>LEFT(Table1[[#This Row],[SECTOR]],3)</f>
        <v>SSH</v>
      </c>
      <c r="T1628" s="247" t="str">
        <f>RIGHT(Table1[[#This Row],[SECTOR]],3)</f>
        <v>BRI</v>
      </c>
      <c r="U1628" s="247" t="str">
        <f t="shared" si="37"/>
        <v>BRI</v>
      </c>
      <c r="V1628" s="247">
        <f>WEEKDAY(Table1[[#This Row],[FLIGHT_DATE]],2)</f>
        <v>6</v>
      </c>
      <c r="W1628" s="247">
        <f>Table1[[#This Row],[FLIGHT_DATE]]-Table1[[#This Row],[DATE_BOOKED]]</f>
        <v>107</v>
      </c>
    </row>
    <row r="1629" spans="1:23" x14ac:dyDescent="0.25">
      <c r="A1629" s="246">
        <v>45743</v>
      </c>
      <c r="B1629" s="247" t="s">
        <v>247</v>
      </c>
      <c r="C1629" s="98" t="s">
        <v>153</v>
      </c>
      <c r="D1629" s="98"/>
      <c r="E1629" s="247" t="s">
        <v>633</v>
      </c>
      <c r="F1629" s="247" t="s">
        <v>45</v>
      </c>
      <c r="G1629" s="247" t="s">
        <v>7</v>
      </c>
      <c r="H1629" s="247" t="s">
        <v>292</v>
      </c>
      <c r="I1629" s="248" t="s">
        <v>290</v>
      </c>
      <c r="J1629" s="246">
        <v>45843</v>
      </c>
      <c r="K1629" s="249">
        <v>1</v>
      </c>
      <c r="L1629" s="250">
        <v>1</v>
      </c>
      <c r="M1629" s="251">
        <v>170</v>
      </c>
      <c r="N1629" s="252">
        <v>22.380000000000003</v>
      </c>
      <c r="O1629" s="252">
        <v>30</v>
      </c>
      <c r="P1629" s="253">
        <f>SUM(Table1[[#This Row],[BASE_FARE]:[SURCHARGES]])*Table1[[#This Row],[SEATS_BOOKED]]</f>
        <v>222.38</v>
      </c>
      <c r="Q1629" s="247" t="s">
        <v>109</v>
      </c>
      <c r="R1629" s="249" t="s">
        <v>154</v>
      </c>
      <c r="S1629" s="247" t="str">
        <f>LEFT(Table1[[#This Row],[SECTOR]],3)</f>
        <v>BRI</v>
      </c>
      <c r="T1629" s="247" t="str">
        <f>RIGHT(Table1[[#This Row],[SECTOR]],3)</f>
        <v>SSH</v>
      </c>
      <c r="U1629" s="247" t="str">
        <f t="shared" si="37"/>
        <v>BRI</v>
      </c>
      <c r="V1629" s="247">
        <f>WEEKDAY(Table1[[#This Row],[FLIGHT_DATE]],2)</f>
        <v>6</v>
      </c>
      <c r="W1629" s="247">
        <f>Table1[[#This Row],[FLIGHT_DATE]]-Table1[[#This Row],[DATE_BOOKED]]</f>
        <v>100</v>
      </c>
    </row>
    <row r="1630" spans="1:23" x14ac:dyDescent="0.25">
      <c r="A1630" s="246">
        <v>45744</v>
      </c>
      <c r="B1630" s="247" t="s">
        <v>207</v>
      </c>
      <c r="C1630" s="98" t="s">
        <v>108</v>
      </c>
      <c r="D1630" s="98"/>
      <c r="E1630" s="247"/>
      <c r="F1630" s="247" t="s">
        <v>45</v>
      </c>
      <c r="G1630" s="247" t="s">
        <v>7</v>
      </c>
      <c r="H1630" s="247" t="s">
        <v>479</v>
      </c>
      <c r="I1630" s="248" t="s">
        <v>290</v>
      </c>
      <c r="J1630" s="246">
        <v>45870</v>
      </c>
      <c r="K1630" s="249">
        <v>10</v>
      </c>
      <c r="L1630" s="249">
        <v>10</v>
      </c>
      <c r="M1630" s="251">
        <v>210</v>
      </c>
      <c r="N1630" s="252">
        <v>0</v>
      </c>
      <c r="O1630" s="252">
        <v>0</v>
      </c>
      <c r="P1630" s="253">
        <f>SUM(Table1[[#This Row],[BASE_FARE]:[SURCHARGES]])*Table1[[#This Row],[SEATS_BOOKED]]</f>
        <v>2100</v>
      </c>
      <c r="Q1630" s="247" t="s">
        <v>109</v>
      </c>
      <c r="R1630" s="249" t="s">
        <v>198</v>
      </c>
      <c r="S1630" s="247" t="str">
        <f>LEFT(Table1[[#This Row],[SECTOR]],3)</f>
        <v>BRI</v>
      </c>
      <c r="T1630" s="247" t="str">
        <f>RIGHT(Table1[[#This Row],[SECTOR]],3)</f>
        <v>SSH</v>
      </c>
      <c r="U1630" s="247" t="str">
        <f t="shared" si="37"/>
        <v>BRI</v>
      </c>
      <c r="V1630" s="247">
        <f>WEEKDAY(Table1[[#This Row],[FLIGHT_DATE]],2)</f>
        <v>5</v>
      </c>
      <c r="W1630" s="247">
        <f>Table1[[#This Row],[FLIGHT_DATE]]-Table1[[#This Row],[DATE_BOOKED]]</f>
        <v>126</v>
      </c>
    </row>
    <row r="1631" spans="1:23" x14ac:dyDescent="0.25">
      <c r="A1631" s="246">
        <v>45744</v>
      </c>
      <c r="B1631" s="247" t="s">
        <v>207</v>
      </c>
      <c r="C1631" s="98" t="s">
        <v>108</v>
      </c>
      <c r="D1631" s="98"/>
      <c r="E1631" s="247"/>
      <c r="F1631" s="247" t="s">
        <v>45</v>
      </c>
      <c r="G1631" s="247" t="s">
        <v>7</v>
      </c>
      <c r="H1631" s="247" t="s">
        <v>479</v>
      </c>
      <c r="I1631" s="248" t="s">
        <v>290</v>
      </c>
      <c r="J1631" s="246">
        <v>45877</v>
      </c>
      <c r="K1631" s="249">
        <v>20</v>
      </c>
      <c r="L1631" s="249">
        <v>20</v>
      </c>
      <c r="M1631" s="251">
        <v>210</v>
      </c>
      <c r="N1631" s="252">
        <v>0</v>
      </c>
      <c r="O1631" s="252">
        <v>0</v>
      </c>
      <c r="P1631" s="253">
        <f>SUM(Table1[[#This Row],[BASE_FARE]:[SURCHARGES]])*Table1[[#This Row],[SEATS_BOOKED]]</f>
        <v>4200</v>
      </c>
      <c r="Q1631" s="247" t="s">
        <v>109</v>
      </c>
      <c r="R1631" s="249" t="s">
        <v>198</v>
      </c>
      <c r="S1631" s="247" t="str">
        <f>LEFT(Table1[[#This Row],[SECTOR]],3)</f>
        <v>BRI</v>
      </c>
      <c r="T1631" s="247" t="str">
        <f>RIGHT(Table1[[#This Row],[SECTOR]],3)</f>
        <v>SSH</v>
      </c>
      <c r="U1631" s="247" t="str">
        <f t="shared" si="37"/>
        <v>BRI</v>
      </c>
      <c r="V1631" s="247">
        <f>WEEKDAY(Table1[[#This Row],[FLIGHT_DATE]],2)</f>
        <v>5</v>
      </c>
      <c r="W1631" s="247">
        <f>Table1[[#This Row],[FLIGHT_DATE]]-Table1[[#This Row],[DATE_BOOKED]]</f>
        <v>133</v>
      </c>
    </row>
    <row r="1632" spans="1:23" x14ac:dyDescent="0.25">
      <c r="A1632" s="246">
        <v>45744</v>
      </c>
      <c r="B1632" s="247" t="s">
        <v>207</v>
      </c>
      <c r="C1632" s="98" t="s">
        <v>108</v>
      </c>
      <c r="D1632" s="98"/>
      <c r="E1632" s="247"/>
      <c r="F1632" s="247" t="s">
        <v>45</v>
      </c>
      <c r="G1632" s="247" t="s">
        <v>7</v>
      </c>
      <c r="H1632" s="247" t="s">
        <v>479</v>
      </c>
      <c r="I1632" s="248" t="s">
        <v>290</v>
      </c>
      <c r="J1632" s="246">
        <v>45884</v>
      </c>
      <c r="K1632" s="249">
        <v>20</v>
      </c>
      <c r="L1632" s="249">
        <v>20</v>
      </c>
      <c r="M1632" s="251">
        <v>210</v>
      </c>
      <c r="N1632" s="252">
        <v>0</v>
      </c>
      <c r="O1632" s="252">
        <v>0</v>
      </c>
      <c r="P1632" s="253">
        <f>SUM(Table1[[#This Row],[BASE_FARE]:[SURCHARGES]])*Table1[[#This Row],[SEATS_BOOKED]]</f>
        <v>4200</v>
      </c>
      <c r="Q1632" s="247" t="s">
        <v>109</v>
      </c>
      <c r="R1632" s="249" t="s">
        <v>198</v>
      </c>
      <c r="S1632" s="247" t="str">
        <f>LEFT(Table1[[#This Row],[SECTOR]],3)</f>
        <v>BRI</v>
      </c>
      <c r="T1632" s="247" t="str">
        <f>RIGHT(Table1[[#This Row],[SECTOR]],3)</f>
        <v>SSH</v>
      </c>
      <c r="U1632" s="247" t="str">
        <f t="shared" si="37"/>
        <v>BRI</v>
      </c>
      <c r="V1632" s="247">
        <f>WEEKDAY(Table1[[#This Row],[FLIGHT_DATE]],2)</f>
        <v>5</v>
      </c>
      <c r="W1632" s="247">
        <f>Table1[[#This Row],[FLIGHT_DATE]]-Table1[[#This Row],[DATE_BOOKED]]</f>
        <v>140</v>
      </c>
    </row>
    <row r="1633" spans="1:23" x14ac:dyDescent="0.25">
      <c r="A1633" s="246">
        <v>45744</v>
      </c>
      <c r="B1633" s="247" t="s">
        <v>207</v>
      </c>
      <c r="C1633" s="98" t="s">
        <v>108</v>
      </c>
      <c r="D1633" s="98"/>
      <c r="E1633" s="247"/>
      <c r="F1633" s="247" t="s">
        <v>45</v>
      </c>
      <c r="G1633" s="247" t="s">
        <v>7</v>
      </c>
      <c r="H1633" s="247" t="s">
        <v>479</v>
      </c>
      <c r="I1633" s="248" t="s">
        <v>290</v>
      </c>
      <c r="J1633" s="246">
        <v>45891</v>
      </c>
      <c r="K1633" s="249">
        <v>20</v>
      </c>
      <c r="L1633" s="249">
        <v>20</v>
      </c>
      <c r="M1633" s="251">
        <v>210</v>
      </c>
      <c r="N1633" s="252">
        <v>0</v>
      </c>
      <c r="O1633" s="252">
        <v>0</v>
      </c>
      <c r="P1633" s="253">
        <f>SUM(Table1[[#This Row],[BASE_FARE]:[SURCHARGES]])*Table1[[#This Row],[SEATS_BOOKED]]</f>
        <v>4200</v>
      </c>
      <c r="Q1633" s="247" t="s">
        <v>109</v>
      </c>
      <c r="R1633" s="249" t="s">
        <v>198</v>
      </c>
      <c r="S1633" s="247" t="str">
        <f>LEFT(Table1[[#This Row],[SECTOR]],3)</f>
        <v>BRI</v>
      </c>
      <c r="T1633" s="247" t="str">
        <f>RIGHT(Table1[[#This Row],[SECTOR]],3)</f>
        <v>SSH</v>
      </c>
      <c r="U1633" s="247" t="str">
        <f t="shared" si="37"/>
        <v>BRI</v>
      </c>
      <c r="V1633" s="247">
        <f>WEEKDAY(Table1[[#This Row],[FLIGHT_DATE]],2)</f>
        <v>5</v>
      </c>
      <c r="W1633" s="247">
        <f>Table1[[#This Row],[FLIGHT_DATE]]-Table1[[#This Row],[DATE_BOOKED]]</f>
        <v>147</v>
      </c>
    </row>
    <row r="1634" spans="1:23" x14ac:dyDescent="0.25">
      <c r="A1634" s="246">
        <v>45744</v>
      </c>
      <c r="B1634" s="247" t="s">
        <v>207</v>
      </c>
      <c r="C1634" s="98" t="s">
        <v>108</v>
      </c>
      <c r="D1634" s="98"/>
      <c r="E1634" s="247"/>
      <c r="F1634" s="247" t="s">
        <v>45</v>
      </c>
      <c r="G1634" s="247" t="s">
        <v>7</v>
      </c>
      <c r="H1634" s="247" t="s">
        <v>479</v>
      </c>
      <c r="I1634" s="248" t="s">
        <v>290</v>
      </c>
      <c r="J1634" s="246">
        <v>45898</v>
      </c>
      <c r="K1634" s="249">
        <v>10</v>
      </c>
      <c r="L1634" s="249">
        <v>10</v>
      </c>
      <c r="M1634" s="251">
        <v>210</v>
      </c>
      <c r="N1634" s="252">
        <v>0</v>
      </c>
      <c r="O1634" s="252">
        <v>0</v>
      </c>
      <c r="P1634" s="253">
        <f>SUM(Table1[[#This Row],[BASE_FARE]:[SURCHARGES]])*Table1[[#This Row],[SEATS_BOOKED]]</f>
        <v>2100</v>
      </c>
      <c r="Q1634" s="247" t="s">
        <v>109</v>
      </c>
      <c r="R1634" s="249" t="s">
        <v>198</v>
      </c>
      <c r="S1634" s="247" t="str">
        <f>LEFT(Table1[[#This Row],[SECTOR]],3)</f>
        <v>BRI</v>
      </c>
      <c r="T1634" s="247" t="str">
        <f>RIGHT(Table1[[#This Row],[SECTOR]],3)</f>
        <v>SSH</v>
      </c>
      <c r="U1634" s="247" t="str">
        <f t="shared" si="37"/>
        <v>BRI</v>
      </c>
      <c r="V1634" s="247">
        <f>WEEKDAY(Table1[[#This Row],[FLIGHT_DATE]],2)</f>
        <v>5</v>
      </c>
      <c r="W1634" s="247">
        <f>Table1[[#This Row],[FLIGHT_DATE]]-Table1[[#This Row],[DATE_BOOKED]]</f>
        <v>154</v>
      </c>
    </row>
    <row r="1635" spans="1:23" x14ac:dyDescent="0.25">
      <c r="A1635" s="246">
        <v>45744</v>
      </c>
      <c r="B1635" s="247" t="s">
        <v>207</v>
      </c>
      <c r="C1635" s="98" t="s">
        <v>108</v>
      </c>
      <c r="D1635" s="98"/>
      <c r="E1635" s="247"/>
      <c r="F1635" s="247" t="s">
        <v>45</v>
      </c>
      <c r="G1635" s="247" t="s">
        <v>8</v>
      </c>
      <c r="H1635" s="247" t="s">
        <v>480</v>
      </c>
      <c r="I1635" s="248" t="s">
        <v>294</v>
      </c>
      <c r="J1635" s="246">
        <v>45877</v>
      </c>
      <c r="K1635" s="249">
        <v>10</v>
      </c>
      <c r="L1635" s="249">
        <v>10</v>
      </c>
      <c r="M1635" s="251">
        <v>210</v>
      </c>
      <c r="N1635" s="252">
        <v>0</v>
      </c>
      <c r="O1635" s="252">
        <v>0</v>
      </c>
      <c r="P1635" s="253">
        <f>SUM(Table1[[#This Row],[BASE_FARE]:[SURCHARGES]])*Table1[[#This Row],[SEATS_BOOKED]]</f>
        <v>2100</v>
      </c>
      <c r="Q1635" s="247" t="s">
        <v>109</v>
      </c>
      <c r="R1635" s="249" t="s">
        <v>198</v>
      </c>
      <c r="S1635" s="247" t="str">
        <f>LEFT(Table1[[#This Row],[SECTOR]],3)</f>
        <v>SSH</v>
      </c>
      <c r="T1635" s="247" t="str">
        <f>RIGHT(Table1[[#This Row],[SECTOR]],3)</f>
        <v>BRI</v>
      </c>
      <c r="U1635" s="247" t="str">
        <f t="shared" si="37"/>
        <v>BRI</v>
      </c>
      <c r="V1635" s="247">
        <f>WEEKDAY(Table1[[#This Row],[FLIGHT_DATE]],2)</f>
        <v>5</v>
      </c>
      <c r="W1635" s="247">
        <f>Table1[[#This Row],[FLIGHT_DATE]]-Table1[[#This Row],[DATE_BOOKED]]</f>
        <v>133</v>
      </c>
    </row>
    <row r="1636" spans="1:23" x14ac:dyDescent="0.25">
      <c r="A1636" s="246">
        <v>45744</v>
      </c>
      <c r="B1636" s="247" t="s">
        <v>207</v>
      </c>
      <c r="C1636" s="98" t="s">
        <v>108</v>
      </c>
      <c r="D1636" s="98"/>
      <c r="E1636" s="247"/>
      <c r="F1636" s="247" t="s">
        <v>45</v>
      </c>
      <c r="G1636" s="247" t="s">
        <v>8</v>
      </c>
      <c r="H1636" s="247" t="s">
        <v>480</v>
      </c>
      <c r="I1636" s="248" t="s">
        <v>294</v>
      </c>
      <c r="J1636" s="246">
        <v>45884</v>
      </c>
      <c r="K1636" s="249">
        <v>20</v>
      </c>
      <c r="L1636" s="249">
        <v>20</v>
      </c>
      <c r="M1636" s="251">
        <v>210</v>
      </c>
      <c r="N1636" s="252">
        <v>0</v>
      </c>
      <c r="O1636" s="252">
        <v>0</v>
      </c>
      <c r="P1636" s="253">
        <f>SUM(Table1[[#This Row],[BASE_FARE]:[SURCHARGES]])*Table1[[#This Row],[SEATS_BOOKED]]</f>
        <v>4200</v>
      </c>
      <c r="Q1636" s="247" t="s">
        <v>109</v>
      </c>
      <c r="R1636" s="249" t="s">
        <v>198</v>
      </c>
      <c r="S1636" s="247" t="str">
        <f>LEFT(Table1[[#This Row],[SECTOR]],3)</f>
        <v>SSH</v>
      </c>
      <c r="T1636" s="247" t="str">
        <f>RIGHT(Table1[[#This Row],[SECTOR]],3)</f>
        <v>BRI</v>
      </c>
      <c r="U1636" s="247" t="str">
        <f t="shared" si="37"/>
        <v>BRI</v>
      </c>
      <c r="V1636" s="247">
        <f>WEEKDAY(Table1[[#This Row],[FLIGHT_DATE]],2)</f>
        <v>5</v>
      </c>
      <c r="W1636" s="247">
        <f>Table1[[#This Row],[FLIGHT_DATE]]-Table1[[#This Row],[DATE_BOOKED]]</f>
        <v>140</v>
      </c>
    </row>
    <row r="1637" spans="1:23" x14ac:dyDescent="0.25">
      <c r="A1637" s="246">
        <v>45744</v>
      </c>
      <c r="B1637" s="247" t="s">
        <v>207</v>
      </c>
      <c r="C1637" s="98" t="s">
        <v>108</v>
      </c>
      <c r="D1637" s="98"/>
      <c r="E1637" s="247"/>
      <c r="F1637" s="247" t="s">
        <v>45</v>
      </c>
      <c r="G1637" s="247" t="s">
        <v>8</v>
      </c>
      <c r="H1637" s="247" t="s">
        <v>480</v>
      </c>
      <c r="I1637" s="248" t="s">
        <v>294</v>
      </c>
      <c r="J1637" s="246">
        <v>45891</v>
      </c>
      <c r="K1637" s="249">
        <v>20</v>
      </c>
      <c r="L1637" s="249">
        <v>20</v>
      </c>
      <c r="M1637" s="251">
        <v>210</v>
      </c>
      <c r="N1637" s="252">
        <v>0</v>
      </c>
      <c r="O1637" s="252">
        <v>0</v>
      </c>
      <c r="P1637" s="253">
        <f>SUM(Table1[[#This Row],[BASE_FARE]:[SURCHARGES]])*Table1[[#This Row],[SEATS_BOOKED]]</f>
        <v>4200</v>
      </c>
      <c r="Q1637" s="247" t="s">
        <v>109</v>
      </c>
      <c r="R1637" s="249" t="s">
        <v>198</v>
      </c>
      <c r="S1637" s="247" t="str">
        <f>LEFT(Table1[[#This Row],[SECTOR]],3)</f>
        <v>SSH</v>
      </c>
      <c r="T1637" s="247" t="str">
        <f>RIGHT(Table1[[#This Row],[SECTOR]],3)</f>
        <v>BRI</v>
      </c>
      <c r="U1637" s="247" t="str">
        <f t="shared" si="37"/>
        <v>BRI</v>
      </c>
      <c r="V1637" s="247">
        <f>WEEKDAY(Table1[[#This Row],[FLIGHT_DATE]],2)</f>
        <v>5</v>
      </c>
      <c r="W1637" s="247">
        <f>Table1[[#This Row],[FLIGHT_DATE]]-Table1[[#This Row],[DATE_BOOKED]]</f>
        <v>147</v>
      </c>
    </row>
    <row r="1638" spans="1:23" x14ac:dyDescent="0.25">
      <c r="A1638" s="246">
        <v>45744</v>
      </c>
      <c r="B1638" s="247" t="s">
        <v>207</v>
      </c>
      <c r="C1638" s="98" t="s">
        <v>108</v>
      </c>
      <c r="D1638" s="98"/>
      <c r="E1638" s="247"/>
      <c r="F1638" s="247" t="s">
        <v>45</v>
      </c>
      <c r="G1638" s="247" t="s">
        <v>8</v>
      </c>
      <c r="H1638" s="247" t="s">
        <v>480</v>
      </c>
      <c r="I1638" s="248" t="s">
        <v>294</v>
      </c>
      <c r="J1638" s="246">
        <v>45898</v>
      </c>
      <c r="K1638" s="249">
        <v>20</v>
      </c>
      <c r="L1638" s="249">
        <v>20</v>
      </c>
      <c r="M1638" s="251">
        <v>210</v>
      </c>
      <c r="N1638" s="252">
        <v>0</v>
      </c>
      <c r="O1638" s="252">
        <v>0</v>
      </c>
      <c r="P1638" s="253">
        <f>SUM(Table1[[#This Row],[BASE_FARE]:[SURCHARGES]])*Table1[[#This Row],[SEATS_BOOKED]]</f>
        <v>4200</v>
      </c>
      <c r="Q1638" s="247" t="s">
        <v>109</v>
      </c>
      <c r="R1638" s="249" t="s">
        <v>198</v>
      </c>
      <c r="S1638" s="247" t="str">
        <f>LEFT(Table1[[#This Row],[SECTOR]],3)</f>
        <v>SSH</v>
      </c>
      <c r="T1638" s="247" t="str">
        <f>RIGHT(Table1[[#This Row],[SECTOR]],3)</f>
        <v>BRI</v>
      </c>
      <c r="U1638" s="247" t="str">
        <f t="shared" si="37"/>
        <v>BRI</v>
      </c>
      <c r="V1638" s="247">
        <f>WEEKDAY(Table1[[#This Row],[FLIGHT_DATE]],2)</f>
        <v>5</v>
      </c>
      <c r="W1638" s="247">
        <f>Table1[[#This Row],[FLIGHT_DATE]]-Table1[[#This Row],[DATE_BOOKED]]</f>
        <v>154</v>
      </c>
    </row>
    <row r="1639" spans="1:23" x14ac:dyDescent="0.25">
      <c r="A1639" s="246">
        <v>45744</v>
      </c>
      <c r="B1639" s="247" t="s">
        <v>207</v>
      </c>
      <c r="C1639" s="98" t="s">
        <v>108</v>
      </c>
      <c r="D1639" s="98"/>
      <c r="E1639" s="247"/>
      <c r="F1639" s="247" t="s">
        <v>45</v>
      </c>
      <c r="G1639" s="247" t="s">
        <v>8</v>
      </c>
      <c r="H1639" s="247" t="s">
        <v>480</v>
      </c>
      <c r="I1639" s="248" t="s">
        <v>294</v>
      </c>
      <c r="J1639" s="246">
        <v>45905</v>
      </c>
      <c r="K1639" s="249">
        <v>10</v>
      </c>
      <c r="L1639" s="249">
        <v>10</v>
      </c>
      <c r="M1639" s="251">
        <v>210</v>
      </c>
      <c r="N1639" s="252">
        <v>0</v>
      </c>
      <c r="O1639" s="252">
        <v>0</v>
      </c>
      <c r="P1639" s="253">
        <f>SUM(Table1[[#This Row],[BASE_FARE]:[SURCHARGES]])*Table1[[#This Row],[SEATS_BOOKED]]</f>
        <v>2100</v>
      </c>
      <c r="Q1639" s="247" t="s">
        <v>109</v>
      </c>
      <c r="R1639" s="249" t="s">
        <v>198</v>
      </c>
      <c r="S1639" s="247" t="str">
        <f>LEFT(Table1[[#This Row],[SECTOR]],3)</f>
        <v>SSH</v>
      </c>
      <c r="T1639" s="247" t="str">
        <f>RIGHT(Table1[[#This Row],[SECTOR]],3)</f>
        <v>BRI</v>
      </c>
      <c r="U1639" s="247" t="str">
        <f t="shared" si="37"/>
        <v>BRI</v>
      </c>
      <c r="V1639" s="247">
        <f>WEEKDAY(Table1[[#This Row],[FLIGHT_DATE]],2)</f>
        <v>5</v>
      </c>
      <c r="W1639" s="247">
        <f>Table1[[#This Row],[FLIGHT_DATE]]-Table1[[#This Row],[DATE_BOOKED]]</f>
        <v>161</v>
      </c>
    </row>
    <row r="1640" spans="1:23" x14ac:dyDescent="0.25">
      <c r="A1640" s="246">
        <v>45744</v>
      </c>
      <c r="B1640" s="247" t="s">
        <v>152</v>
      </c>
      <c r="C1640" s="98" t="s">
        <v>153</v>
      </c>
      <c r="D1640" s="98"/>
      <c r="E1640" s="247"/>
      <c r="F1640" s="247" t="s">
        <v>47</v>
      </c>
      <c r="G1640" s="247" t="s">
        <v>7</v>
      </c>
      <c r="H1640" s="247" t="s">
        <v>295</v>
      </c>
      <c r="I1640" s="248" t="s">
        <v>294</v>
      </c>
      <c r="J1640" s="246">
        <v>45780</v>
      </c>
      <c r="K1640" s="249">
        <v>4</v>
      </c>
      <c r="L1640" s="250">
        <v>4</v>
      </c>
      <c r="M1640" s="251">
        <v>150</v>
      </c>
      <c r="N1640" s="252">
        <v>0</v>
      </c>
      <c r="O1640" s="252">
        <v>0</v>
      </c>
      <c r="P1640" s="253">
        <f>SUM(Table1[[#This Row],[BASE_FARE]:[SURCHARGES]])*Table1[[#This Row],[SEATS_BOOKED]]</f>
        <v>600</v>
      </c>
      <c r="Q1640" s="247" t="s">
        <v>109</v>
      </c>
      <c r="R1640" s="249" t="s">
        <v>154</v>
      </c>
      <c r="S1640" s="247" t="str">
        <f>LEFT(Table1[[#This Row],[SECTOR]],3)</f>
        <v>SSH</v>
      </c>
      <c r="T1640" s="247" t="str">
        <f>RIGHT(Table1[[#This Row],[SECTOR]],3)</f>
        <v>BRI</v>
      </c>
      <c r="U1640" s="247" t="str">
        <f t="shared" si="37"/>
        <v>BRI</v>
      </c>
      <c r="V1640" s="247">
        <f>WEEKDAY(Table1[[#This Row],[FLIGHT_DATE]],2)</f>
        <v>6</v>
      </c>
      <c r="W1640" s="247">
        <f>Table1[[#This Row],[FLIGHT_DATE]]-Table1[[#This Row],[DATE_BOOKED]]</f>
        <v>36</v>
      </c>
    </row>
    <row r="1641" spans="1:23" x14ac:dyDescent="0.25">
      <c r="A1641" s="246">
        <v>45744</v>
      </c>
      <c r="B1641" s="247" t="s">
        <v>152</v>
      </c>
      <c r="C1641" s="98" t="s">
        <v>153</v>
      </c>
      <c r="D1641" s="98"/>
      <c r="E1641" s="247"/>
      <c r="F1641" s="247" t="s">
        <v>47</v>
      </c>
      <c r="G1641" s="247" t="s">
        <v>7</v>
      </c>
      <c r="H1641" s="247" t="s">
        <v>289</v>
      </c>
      <c r="I1641" s="248" t="s">
        <v>300</v>
      </c>
      <c r="J1641" s="246">
        <v>45773</v>
      </c>
      <c r="K1641" s="249">
        <v>5</v>
      </c>
      <c r="L1641" s="250">
        <v>5</v>
      </c>
      <c r="M1641" s="251">
        <v>150</v>
      </c>
      <c r="N1641" s="252">
        <v>0</v>
      </c>
      <c r="O1641" s="252">
        <v>0</v>
      </c>
      <c r="P1641" s="253">
        <f>SUM(Table1[[#This Row],[BASE_FARE]:[SURCHARGES]])*Table1[[#This Row],[SEATS_BOOKED]]</f>
        <v>750</v>
      </c>
      <c r="Q1641" s="247" t="s">
        <v>109</v>
      </c>
      <c r="R1641" s="249" t="s">
        <v>154</v>
      </c>
      <c r="S1641" s="247" t="str">
        <f>LEFT(Table1[[#This Row],[SECTOR]],3)</f>
        <v>VRN</v>
      </c>
      <c r="T1641" s="247" t="str">
        <f>RIGHT(Table1[[#This Row],[SECTOR]],3)</f>
        <v>SSH</v>
      </c>
      <c r="U1641" s="247" t="str">
        <f t="shared" si="37"/>
        <v>VRN</v>
      </c>
      <c r="V1641" s="247">
        <f>WEEKDAY(Table1[[#This Row],[FLIGHT_DATE]],2)</f>
        <v>6</v>
      </c>
      <c r="W1641" s="247">
        <f>Table1[[#This Row],[FLIGHT_DATE]]-Table1[[#This Row],[DATE_BOOKED]]</f>
        <v>29</v>
      </c>
    </row>
    <row r="1642" spans="1:23" x14ac:dyDescent="0.25">
      <c r="A1642" s="246">
        <v>45744</v>
      </c>
      <c r="B1642" s="247" t="s">
        <v>152</v>
      </c>
      <c r="C1642" s="98" t="s">
        <v>153</v>
      </c>
      <c r="D1642" s="98"/>
      <c r="E1642" s="247"/>
      <c r="F1642" s="247" t="s">
        <v>47</v>
      </c>
      <c r="G1642" s="247" t="s">
        <v>7</v>
      </c>
      <c r="H1642" s="247" t="s">
        <v>293</v>
      </c>
      <c r="I1642" s="248" t="s">
        <v>302</v>
      </c>
      <c r="J1642" s="246">
        <v>45780</v>
      </c>
      <c r="K1642" s="249">
        <v>8</v>
      </c>
      <c r="L1642" s="250">
        <v>8</v>
      </c>
      <c r="M1642" s="251">
        <v>150</v>
      </c>
      <c r="N1642" s="252">
        <v>0</v>
      </c>
      <c r="O1642" s="252">
        <v>0</v>
      </c>
      <c r="P1642" s="253">
        <f>SUM(Table1[[#This Row],[BASE_FARE]:[SURCHARGES]])*Table1[[#This Row],[SEATS_BOOKED]]</f>
        <v>1200</v>
      </c>
      <c r="Q1642" s="247" t="s">
        <v>109</v>
      </c>
      <c r="R1642" s="249" t="s">
        <v>154</v>
      </c>
      <c r="S1642" s="247" t="str">
        <f>LEFT(Table1[[#This Row],[SECTOR]],3)</f>
        <v>SSH</v>
      </c>
      <c r="T1642" s="247" t="str">
        <f>RIGHT(Table1[[#This Row],[SECTOR]],3)</f>
        <v>VRN</v>
      </c>
      <c r="U1642" s="247" t="str">
        <f t="shared" si="37"/>
        <v>VRN</v>
      </c>
      <c r="V1642" s="247">
        <f>WEEKDAY(Table1[[#This Row],[FLIGHT_DATE]],2)</f>
        <v>6</v>
      </c>
      <c r="W1642" s="247">
        <f>Table1[[#This Row],[FLIGHT_DATE]]-Table1[[#This Row],[DATE_BOOKED]]</f>
        <v>36</v>
      </c>
    </row>
    <row r="1643" spans="1:23" x14ac:dyDescent="0.25">
      <c r="A1643" s="246">
        <v>45744</v>
      </c>
      <c r="B1643" s="247" t="s">
        <v>152</v>
      </c>
      <c r="C1643" s="98" t="s">
        <v>153</v>
      </c>
      <c r="D1643" s="98"/>
      <c r="E1643" s="247"/>
      <c r="F1643" s="247" t="s">
        <v>47</v>
      </c>
      <c r="G1643" s="247" t="s">
        <v>7</v>
      </c>
      <c r="H1643" s="247" t="s">
        <v>284</v>
      </c>
      <c r="I1643" s="248" t="s">
        <v>23</v>
      </c>
      <c r="J1643" s="246">
        <v>45880</v>
      </c>
      <c r="K1643" s="249">
        <v>2</v>
      </c>
      <c r="L1643" s="250">
        <v>2</v>
      </c>
      <c r="M1643" s="251">
        <v>280</v>
      </c>
      <c r="N1643" s="252">
        <v>0</v>
      </c>
      <c r="O1643" s="252">
        <v>0</v>
      </c>
      <c r="P1643" s="253">
        <f>SUM(Table1[[#This Row],[BASE_FARE]:[SURCHARGES]])*Table1[[#This Row],[SEATS_BOOKED]]</f>
        <v>560</v>
      </c>
      <c r="Q1643" s="247" t="s">
        <v>109</v>
      </c>
      <c r="R1643" s="249" t="s">
        <v>154</v>
      </c>
      <c r="S1643" s="247" t="str">
        <f>LEFT(Table1[[#This Row],[SECTOR]],3)</f>
        <v>NAP</v>
      </c>
      <c r="T1643" s="247" t="str">
        <f>RIGHT(Table1[[#This Row],[SECTOR]],3)</f>
        <v>SSH</v>
      </c>
      <c r="U1643" s="247" t="str">
        <f t="shared" si="37"/>
        <v>NAP</v>
      </c>
      <c r="V1643" s="247">
        <f>WEEKDAY(Table1[[#This Row],[FLIGHT_DATE]],2)</f>
        <v>1</v>
      </c>
      <c r="W1643" s="247">
        <f>Table1[[#This Row],[FLIGHT_DATE]]-Table1[[#This Row],[DATE_BOOKED]]</f>
        <v>136</v>
      </c>
    </row>
    <row r="1644" spans="1:23" x14ac:dyDescent="0.25">
      <c r="A1644" s="246">
        <v>45744</v>
      </c>
      <c r="B1644" s="247" t="s">
        <v>152</v>
      </c>
      <c r="C1644" s="98" t="s">
        <v>153</v>
      </c>
      <c r="D1644" s="98"/>
      <c r="E1644" s="247"/>
      <c r="F1644" s="247" t="s">
        <v>47</v>
      </c>
      <c r="G1644" s="247" t="s">
        <v>7</v>
      </c>
      <c r="H1644" s="247" t="s">
        <v>286</v>
      </c>
      <c r="I1644" s="248" t="s">
        <v>24</v>
      </c>
      <c r="J1644" s="246">
        <v>45894</v>
      </c>
      <c r="K1644" s="249">
        <v>2</v>
      </c>
      <c r="L1644" s="250">
        <v>2</v>
      </c>
      <c r="M1644" s="251">
        <v>320</v>
      </c>
      <c r="N1644" s="252">
        <v>0</v>
      </c>
      <c r="O1644" s="252">
        <v>0</v>
      </c>
      <c r="P1644" s="253">
        <f>SUM(Table1[[#This Row],[BASE_FARE]:[SURCHARGES]])*Table1[[#This Row],[SEATS_BOOKED]]</f>
        <v>640</v>
      </c>
      <c r="Q1644" s="247" t="s">
        <v>109</v>
      </c>
      <c r="R1644" s="249" t="s">
        <v>154</v>
      </c>
      <c r="S1644" s="247" t="str">
        <f>LEFT(Table1[[#This Row],[SECTOR]],3)</f>
        <v>SSH</v>
      </c>
      <c r="T1644" s="247" t="str">
        <f>RIGHT(Table1[[#This Row],[SECTOR]],3)</f>
        <v>NAP</v>
      </c>
      <c r="U1644" s="247" t="str">
        <f t="shared" si="37"/>
        <v>NAP</v>
      </c>
      <c r="V1644" s="247">
        <f>WEEKDAY(Table1[[#This Row],[FLIGHT_DATE]],2)</f>
        <v>1</v>
      </c>
      <c r="W1644" s="247">
        <f>Table1[[#This Row],[FLIGHT_DATE]]-Table1[[#This Row],[DATE_BOOKED]]</f>
        <v>150</v>
      </c>
    </row>
    <row r="1645" spans="1:23" x14ac:dyDescent="0.25">
      <c r="A1645" s="246">
        <v>45743</v>
      </c>
      <c r="B1645" s="247" t="s">
        <v>281</v>
      </c>
      <c r="C1645" s="98" t="s">
        <v>153</v>
      </c>
      <c r="D1645" s="98"/>
      <c r="E1645" s="247" t="s">
        <v>634</v>
      </c>
      <c r="F1645" s="247" t="s">
        <v>47</v>
      </c>
      <c r="G1645" s="247" t="s">
        <v>7</v>
      </c>
      <c r="H1645" s="247" t="s">
        <v>284</v>
      </c>
      <c r="I1645" s="248" t="s">
        <v>297</v>
      </c>
      <c r="J1645" s="246">
        <v>45772</v>
      </c>
      <c r="K1645" s="249">
        <v>2</v>
      </c>
      <c r="L1645" s="250">
        <v>2</v>
      </c>
      <c r="M1645" s="251">
        <v>150</v>
      </c>
      <c r="N1645" s="252">
        <v>0</v>
      </c>
      <c r="O1645" s="252">
        <v>0</v>
      </c>
      <c r="P1645" s="253">
        <f>SUM(Table1[[#This Row],[BASE_FARE]:[SURCHARGES]])*Table1[[#This Row],[SEATS_BOOKED]]</f>
        <v>300</v>
      </c>
      <c r="Q1645" s="247" t="s">
        <v>109</v>
      </c>
      <c r="R1645" s="249" t="s">
        <v>154</v>
      </c>
      <c r="S1645" s="247" t="str">
        <f>LEFT(Table1[[#This Row],[SECTOR]],3)</f>
        <v>MXP</v>
      </c>
      <c r="T1645" s="247" t="str">
        <f>RIGHT(Table1[[#This Row],[SECTOR]],3)</f>
        <v>SSH</v>
      </c>
      <c r="U1645" s="247" t="str">
        <f t="shared" si="37"/>
        <v>MXP</v>
      </c>
      <c r="V1645" s="247">
        <f>WEEKDAY(Table1[[#This Row],[FLIGHT_DATE]],2)</f>
        <v>5</v>
      </c>
      <c r="W1645" s="247">
        <f>Table1[[#This Row],[FLIGHT_DATE]]-Table1[[#This Row],[DATE_BOOKED]]</f>
        <v>29</v>
      </c>
    </row>
    <row r="1646" spans="1:23" x14ac:dyDescent="0.25">
      <c r="A1646" s="246">
        <v>45744</v>
      </c>
      <c r="B1646" s="247" t="s">
        <v>635</v>
      </c>
      <c r="C1646" s="98" t="s">
        <v>108</v>
      </c>
      <c r="D1646" s="98" t="s">
        <v>636</v>
      </c>
      <c r="E1646" s="247" t="s">
        <v>637</v>
      </c>
      <c r="F1646" s="247" t="s">
        <v>45</v>
      </c>
      <c r="G1646" s="247" t="s">
        <v>7</v>
      </c>
      <c r="H1646" s="247" t="s">
        <v>115</v>
      </c>
      <c r="I1646" s="248" t="s">
        <v>23</v>
      </c>
      <c r="J1646" s="246">
        <v>45760</v>
      </c>
      <c r="K1646" s="249">
        <v>1</v>
      </c>
      <c r="L1646" s="250">
        <v>1</v>
      </c>
      <c r="M1646" s="251">
        <v>153.19</v>
      </c>
      <c r="N1646" s="252">
        <v>0</v>
      </c>
      <c r="O1646" s="252">
        <v>0</v>
      </c>
      <c r="P1646" s="253">
        <f>SUM(Table1[[#This Row],[BASE_FARE]:[SURCHARGES]])*Table1[[#This Row],[SEATS_BOOKED]]</f>
        <v>153.19</v>
      </c>
      <c r="Q1646" s="247" t="s">
        <v>109</v>
      </c>
      <c r="R1646" s="249" t="s">
        <v>154</v>
      </c>
      <c r="S1646" s="247" t="str">
        <f>LEFT(Table1[[#This Row],[SECTOR]],3)</f>
        <v>NAP</v>
      </c>
      <c r="T1646" s="247" t="str">
        <f>RIGHT(Table1[[#This Row],[SECTOR]],3)</f>
        <v>SSH</v>
      </c>
      <c r="U1646" s="247" t="str">
        <f t="shared" si="37"/>
        <v>NAP</v>
      </c>
      <c r="V1646" s="247">
        <f>WEEKDAY(Table1[[#This Row],[FLIGHT_DATE]],2)</f>
        <v>7</v>
      </c>
      <c r="W1646" s="247">
        <f>Table1[[#This Row],[FLIGHT_DATE]]-Table1[[#This Row],[DATE_BOOKED]]</f>
        <v>16</v>
      </c>
    </row>
    <row r="1647" spans="1:23" x14ac:dyDescent="0.25">
      <c r="A1647" s="246">
        <v>45744</v>
      </c>
      <c r="B1647" s="247" t="s">
        <v>635</v>
      </c>
      <c r="C1647" s="98" t="s">
        <v>108</v>
      </c>
      <c r="D1647" s="98" t="s">
        <v>636</v>
      </c>
      <c r="E1647" s="247" t="s">
        <v>637</v>
      </c>
      <c r="F1647" s="247" t="s">
        <v>45</v>
      </c>
      <c r="G1647" s="247" t="s">
        <v>7</v>
      </c>
      <c r="H1647" s="247" t="s">
        <v>115</v>
      </c>
      <c r="I1647" s="248" t="s">
        <v>23</v>
      </c>
      <c r="J1647" s="246">
        <v>45760</v>
      </c>
      <c r="K1647" s="249">
        <v>1</v>
      </c>
      <c r="L1647" s="250">
        <v>1</v>
      </c>
      <c r="M1647" s="251">
        <v>153.19</v>
      </c>
      <c r="N1647" s="252">
        <v>0</v>
      </c>
      <c r="O1647" s="252">
        <v>0</v>
      </c>
      <c r="P1647" s="253">
        <f>SUM(Table1[[#This Row],[BASE_FARE]:[SURCHARGES]])*Table1[[#This Row],[SEATS_BOOKED]]</f>
        <v>153.19</v>
      </c>
      <c r="Q1647" s="247" t="s">
        <v>109</v>
      </c>
      <c r="R1647" s="249" t="s">
        <v>154</v>
      </c>
      <c r="S1647" s="247" t="str">
        <f>LEFT(Table1[[#This Row],[SECTOR]],3)</f>
        <v>NAP</v>
      </c>
      <c r="T1647" s="247" t="str">
        <f>RIGHT(Table1[[#This Row],[SECTOR]],3)</f>
        <v>SSH</v>
      </c>
      <c r="U1647" s="247" t="str">
        <f t="shared" si="37"/>
        <v>NAP</v>
      </c>
      <c r="V1647" s="247">
        <f>WEEKDAY(Table1[[#This Row],[FLIGHT_DATE]],2)</f>
        <v>7</v>
      </c>
      <c r="W1647" s="247">
        <f>Table1[[#This Row],[FLIGHT_DATE]]-Table1[[#This Row],[DATE_BOOKED]]</f>
        <v>16</v>
      </c>
    </row>
    <row r="1648" spans="1:23" x14ac:dyDescent="0.25">
      <c r="A1648" s="246">
        <v>45744</v>
      </c>
      <c r="B1648" s="247" t="s">
        <v>635</v>
      </c>
      <c r="C1648" s="98" t="s">
        <v>108</v>
      </c>
      <c r="D1648" s="98" t="s">
        <v>636</v>
      </c>
      <c r="E1648" s="247" t="s">
        <v>637</v>
      </c>
      <c r="F1648" s="247" t="s">
        <v>45</v>
      </c>
      <c r="G1648" s="247" t="s">
        <v>7</v>
      </c>
      <c r="H1648" s="247" t="s">
        <v>115</v>
      </c>
      <c r="I1648" s="248" t="s">
        <v>23</v>
      </c>
      <c r="J1648" s="246">
        <v>45760</v>
      </c>
      <c r="K1648" s="249">
        <v>1</v>
      </c>
      <c r="L1648" s="250">
        <v>1</v>
      </c>
      <c r="M1648" s="251">
        <v>124.69</v>
      </c>
      <c r="N1648" s="252">
        <v>0</v>
      </c>
      <c r="O1648" s="252">
        <v>0</v>
      </c>
      <c r="P1648" s="253">
        <f>SUM(Table1[[#This Row],[BASE_FARE]:[SURCHARGES]])*Table1[[#This Row],[SEATS_BOOKED]]</f>
        <v>124.69</v>
      </c>
      <c r="Q1648" s="247" t="s">
        <v>109</v>
      </c>
      <c r="R1648" s="249" t="s">
        <v>154</v>
      </c>
      <c r="S1648" s="247" t="str">
        <f>LEFT(Table1[[#This Row],[SECTOR]],3)</f>
        <v>NAP</v>
      </c>
      <c r="T1648" s="247" t="str">
        <f>RIGHT(Table1[[#This Row],[SECTOR]],3)</f>
        <v>SSH</v>
      </c>
      <c r="U1648" s="247" t="str">
        <f t="shared" si="37"/>
        <v>NAP</v>
      </c>
      <c r="V1648" s="247">
        <f>WEEKDAY(Table1[[#This Row],[FLIGHT_DATE]],2)</f>
        <v>7</v>
      </c>
      <c r="W1648" s="247">
        <f>Table1[[#This Row],[FLIGHT_DATE]]-Table1[[#This Row],[DATE_BOOKED]]</f>
        <v>16</v>
      </c>
    </row>
    <row r="1649" spans="1:23" x14ac:dyDescent="0.25">
      <c r="A1649" s="246">
        <v>45744</v>
      </c>
      <c r="B1649" s="247" t="s">
        <v>635</v>
      </c>
      <c r="C1649" s="98" t="s">
        <v>108</v>
      </c>
      <c r="D1649" s="98" t="s">
        <v>636</v>
      </c>
      <c r="E1649" s="247" t="s">
        <v>637</v>
      </c>
      <c r="F1649" s="247" t="s">
        <v>45</v>
      </c>
      <c r="G1649" s="247" t="s">
        <v>8</v>
      </c>
      <c r="H1649" s="247" t="s">
        <v>116</v>
      </c>
      <c r="I1649" s="248" t="s">
        <v>24</v>
      </c>
      <c r="J1649" s="246">
        <v>45767</v>
      </c>
      <c r="K1649" s="249">
        <v>1</v>
      </c>
      <c r="L1649" s="250">
        <v>1</v>
      </c>
      <c r="M1649" s="251">
        <v>149.72</v>
      </c>
      <c r="N1649" s="252">
        <v>0</v>
      </c>
      <c r="O1649" s="252">
        <v>0</v>
      </c>
      <c r="P1649" s="253">
        <f>SUM(Table1[[#This Row],[BASE_FARE]:[SURCHARGES]])*Table1[[#This Row],[SEATS_BOOKED]]</f>
        <v>149.72</v>
      </c>
      <c r="Q1649" s="247" t="s">
        <v>109</v>
      </c>
      <c r="R1649" s="249" t="s">
        <v>154</v>
      </c>
      <c r="S1649" s="247" t="str">
        <f>LEFT(Table1[[#This Row],[SECTOR]],3)</f>
        <v>SSH</v>
      </c>
      <c r="T1649" s="247" t="str">
        <f>RIGHT(Table1[[#This Row],[SECTOR]],3)</f>
        <v>NAP</v>
      </c>
      <c r="U1649" s="247" t="str">
        <f t="shared" si="37"/>
        <v>NAP</v>
      </c>
      <c r="V1649" s="247">
        <f>WEEKDAY(Table1[[#This Row],[FLIGHT_DATE]],2)</f>
        <v>7</v>
      </c>
      <c r="W1649" s="247">
        <f>Table1[[#This Row],[FLIGHT_DATE]]-Table1[[#This Row],[DATE_BOOKED]]</f>
        <v>23</v>
      </c>
    </row>
    <row r="1650" spans="1:23" x14ac:dyDescent="0.25">
      <c r="A1650" s="246">
        <v>45744</v>
      </c>
      <c r="B1650" s="247" t="s">
        <v>635</v>
      </c>
      <c r="C1650" s="98" t="s">
        <v>108</v>
      </c>
      <c r="D1650" s="98" t="s">
        <v>636</v>
      </c>
      <c r="E1650" s="247" t="s">
        <v>637</v>
      </c>
      <c r="F1650" s="247" t="s">
        <v>45</v>
      </c>
      <c r="G1650" s="247" t="s">
        <v>8</v>
      </c>
      <c r="H1650" s="247" t="s">
        <v>116</v>
      </c>
      <c r="I1650" s="248" t="s">
        <v>24</v>
      </c>
      <c r="J1650" s="246">
        <v>45767</v>
      </c>
      <c r="K1650" s="249">
        <v>1</v>
      </c>
      <c r="L1650" s="250">
        <v>1</v>
      </c>
      <c r="M1650" s="251">
        <v>149.72</v>
      </c>
      <c r="N1650" s="252">
        <v>0</v>
      </c>
      <c r="O1650" s="252">
        <v>0</v>
      </c>
      <c r="P1650" s="253">
        <f>SUM(Table1[[#This Row],[BASE_FARE]:[SURCHARGES]])*Table1[[#This Row],[SEATS_BOOKED]]</f>
        <v>149.72</v>
      </c>
      <c r="Q1650" s="247" t="s">
        <v>109</v>
      </c>
      <c r="R1650" s="249" t="s">
        <v>154</v>
      </c>
      <c r="S1650" s="247" t="str">
        <f>LEFT(Table1[[#This Row],[SECTOR]],3)</f>
        <v>SSH</v>
      </c>
      <c r="T1650" s="247" t="str">
        <f>RIGHT(Table1[[#This Row],[SECTOR]],3)</f>
        <v>NAP</v>
      </c>
      <c r="U1650" s="247" t="str">
        <f t="shared" si="37"/>
        <v>NAP</v>
      </c>
      <c r="V1650" s="247">
        <f>WEEKDAY(Table1[[#This Row],[FLIGHT_DATE]],2)</f>
        <v>7</v>
      </c>
      <c r="W1650" s="247">
        <f>Table1[[#This Row],[FLIGHT_DATE]]-Table1[[#This Row],[DATE_BOOKED]]</f>
        <v>23</v>
      </c>
    </row>
    <row r="1651" spans="1:23" x14ac:dyDescent="0.25">
      <c r="A1651" s="246">
        <v>45744</v>
      </c>
      <c r="B1651" s="247" t="s">
        <v>635</v>
      </c>
      <c r="C1651" s="98" t="s">
        <v>108</v>
      </c>
      <c r="D1651" s="98" t="s">
        <v>636</v>
      </c>
      <c r="E1651" s="247" t="s">
        <v>637</v>
      </c>
      <c r="F1651" s="247" t="s">
        <v>45</v>
      </c>
      <c r="G1651" s="247" t="s">
        <v>8</v>
      </c>
      <c r="H1651" s="247" t="s">
        <v>116</v>
      </c>
      <c r="I1651" s="248" t="s">
        <v>24</v>
      </c>
      <c r="J1651" s="246">
        <v>45767</v>
      </c>
      <c r="K1651" s="249">
        <v>1</v>
      </c>
      <c r="L1651" s="250">
        <v>1</v>
      </c>
      <c r="M1651" s="251">
        <v>121.72</v>
      </c>
      <c r="N1651" s="252">
        <v>0</v>
      </c>
      <c r="O1651" s="252">
        <v>0</v>
      </c>
      <c r="P1651" s="253">
        <f>SUM(Table1[[#This Row],[BASE_FARE]:[SURCHARGES]])*Table1[[#This Row],[SEATS_BOOKED]]</f>
        <v>121.72</v>
      </c>
      <c r="Q1651" s="247" t="s">
        <v>109</v>
      </c>
      <c r="R1651" s="249" t="s">
        <v>154</v>
      </c>
      <c r="S1651" s="247" t="str">
        <f>LEFT(Table1[[#This Row],[SECTOR]],3)</f>
        <v>SSH</v>
      </c>
      <c r="T1651" s="247" t="str">
        <f>RIGHT(Table1[[#This Row],[SECTOR]],3)</f>
        <v>NAP</v>
      </c>
      <c r="U1651" s="247" t="str">
        <f t="shared" si="37"/>
        <v>NAP</v>
      </c>
      <c r="V1651" s="247">
        <f>WEEKDAY(Table1[[#This Row],[FLIGHT_DATE]],2)</f>
        <v>7</v>
      </c>
      <c r="W1651" s="247">
        <f>Table1[[#This Row],[FLIGHT_DATE]]-Table1[[#This Row],[DATE_BOOKED]]</f>
        <v>23</v>
      </c>
    </row>
    <row r="1652" spans="1:23" x14ac:dyDescent="0.25">
      <c r="A1652" s="246">
        <v>45743</v>
      </c>
      <c r="B1652" s="247" t="s">
        <v>196</v>
      </c>
      <c r="C1652" s="98" t="s">
        <v>153</v>
      </c>
      <c r="D1652" s="98" t="s">
        <v>428</v>
      </c>
      <c r="E1652" s="247" t="s">
        <v>638</v>
      </c>
      <c r="F1652" s="247" t="s">
        <v>47</v>
      </c>
      <c r="G1652" s="247" t="s">
        <v>7</v>
      </c>
      <c r="H1652" s="247" t="s">
        <v>286</v>
      </c>
      <c r="I1652" s="248" t="s">
        <v>24</v>
      </c>
      <c r="J1652" s="246">
        <v>45894</v>
      </c>
      <c r="K1652" s="249">
        <v>1</v>
      </c>
      <c r="L1652" s="250">
        <v>1</v>
      </c>
      <c r="M1652" s="251">
        <v>320</v>
      </c>
      <c r="N1652" s="252">
        <v>38.92</v>
      </c>
      <c r="O1652" s="252">
        <v>40</v>
      </c>
      <c r="P1652" s="253">
        <f>SUM(Table1[[#This Row],[BASE_FARE]:[SURCHARGES]])*Table1[[#This Row],[SEATS_BOOKED]]</f>
        <v>398.92</v>
      </c>
      <c r="Q1652" s="247" t="s">
        <v>109</v>
      </c>
      <c r="R1652" s="249" t="s">
        <v>154</v>
      </c>
      <c r="S1652" s="247" t="str">
        <f>LEFT(Table1[[#This Row],[SECTOR]],3)</f>
        <v>SSH</v>
      </c>
      <c r="T1652" s="247" t="str">
        <f>RIGHT(Table1[[#This Row],[SECTOR]],3)</f>
        <v>NAP</v>
      </c>
      <c r="U1652" s="247" t="str">
        <f t="shared" si="37"/>
        <v>NAP</v>
      </c>
      <c r="V1652" s="247">
        <f>WEEKDAY(Table1[[#This Row],[FLIGHT_DATE]],2)</f>
        <v>1</v>
      </c>
      <c r="W1652" s="247">
        <f>Table1[[#This Row],[FLIGHT_DATE]]-Table1[[#This Row],[DATE_BOOKED]]</f>
        <v>151</v>
      </c>
    </row>
    <row r="1653" spans="1:23" x14ac:dyDescent="0.25">
      <c r="A1653" s="246">
        <v>45743</v>
      </c>
      <c r="B1653" s="247" t="s">
        <v>196</v>
      </c>
      <c r="C1653" s="98" t="s">
        <v>153</v>
      </c>
      <c r="D1653" s="98" t="s">
        <v>428</v>
      </c>
      <c r="E1653" s="247" t="s">
        <v>638</v>
      </c>
      <c r="F1653" s="247" t="s">
        <v>47</v>
      </c>
      <c r="G1653" s="247" t="s">
        <v>7</v>
      </c>
      <c r="H1653" s="247" t="s">
        <v>286</v>
      </c>
      <c r="I1653" s="248" t="s">
        <v>24</v>
      </c>
      <c r="J1653" s="246">
        <v>45894</v>
      </c>
      <c r="K1653" s="249">
        <v>1</v>
      </c>
      <c r="L1653" s="250">
        <v>1</v>
      </c>
      <c r="M1653" s="251">
        <v>320</v>
      </c>
      <c r="N1653" s="252">
        <v>38.92</v>
      </c>
      <c r="O1653" s="252">
        <v>40</v>
      </c>
      <c r="P1653" s="253">
        <f>SUM(Table1[[#This Row],[BASE_FARE]:[SURCHARGES]])*Table1[[#This Row],[SEATS_BOOKED]]</f>
        <v>398.92</v>
      </c>
      <c r="Q1653" s="247" t="s">
        <v>109</v>
      </c>
      <c r="R1653" s="249" t="s">
        <v>154</v>
      </c>
      <c r="S1653" s="247" t="str">
        <f>LEFT(Table1[[#This Row],[SECTOR]],3)</f>
        <v>SSH</v>
      </c>
      <c r="T1653" s="247" t="str">
        <f>RIGHT(Table1[[#This Row],[SECTOR]],3)</f>
        <v>NAP</v>
      </c>
      <c r="U1653" s="247" t="str">
        <f t="shared" si="37"/>
        <v>NAP</v>
      </c>
      <c r="V1653" s="247">
        <f>WEEKDAY(Table1[[#This Row],[FLIGHT_DATE]],2)</f>
        <v>1</v>
      </c>
      <c r="W1653" s="247">
        <f>Table1[[#This Row],[FLIGHT_DATE]]-Table1[[#This Row],[DATE_BOOKED]]</f>
        <v>151</v>
      </c>
    </row>
    <row r="1654" spans="1:23" x14ac:dyDescent="0.25">
      <c r="A1654" s="246">
        <v>45743</v>
      </c>
      <c r="B1654" s="247" t="s">
        <v>196</v>
      </c>
      <c r="C1654" s="98" t="s">
        <v>153</v>
      </c>
      <c r="D1654" s="98" t="s">
        <v>428</v>
      </c>
      <c r="E1654" s="247" t="s">
        <v>638</v>
      </c>
      <c r="F1654" s="247" t="s">
        <v>47</v>
      </c>
      <c r="G1654" s="247" t="s">
        <v>7</v>
      </c>
      <c r="H1654" s="247" t="s">
        <v>286</v>
      </c>
      <c r="I1654" s="248" t="s">
        <v>24</v>
      </c>
      <c r="J1654" s="246">
        <v>45894</v>
      </c>
      <c r="K1654" s="249">
        <v>1</v>
      </c>
      <c r="L1654" s="250">
        <v>1</v>
      </c>
      <c r="M1654" s="251">
        <v>320</v>
      </c>
      <c r="N1654" s="252">
        <v>38.92</v>
      </c>
      <c r="O1654" s="252">
        <v>40</v>
      </c>
      <c r="P1654" s="253">
        <f>SUM(Table1[[#This Row],[BASE_FARE]:[SURCHARGES]])*Table1[[#This Row],[SEATS_BOOKED]]</f>
        <v>398.92</v>
      </c>
      <c r="Q1654" s="247" t="s">
        <v>109</v>
      </c>
      <c r="R1654" s="249" t="s">
        <v>154</v>
      </c>
      <c r="S1654" s="247" t="str">
        <f>LEFT(Table1[[#This Row],[SECTOR]],3)</f>
        <v>SSH</v>
      </c>
      <c r="T1654" s="247" t="str">
        <f>RIGHT(Table1[[#This Row],[SECTOR]],3)</f>
        <v>NAP</v>
      </c>
      <c r="U1654" s="247" t="str">
        <f t="shared" si="37"/>
        <v>NAP</v>
      </c>
      <c r="V1654" s="247">
        <f>WEEKDAY(Table1[[#This Row],[FLIGHT_DATE]],2)</f>
        <v>1</v>
      </c>
      <c r="W1654" s="247">
        <f>Table1[[#This Row],[FLIGHT_DATE]]-Table1[[#This Row],[DATE_BOOKED]]</f>
        <v>151</v>
      </c>
    </row>
    <row r="1655" spans="1:23" x14ac:dyDescent="0.25">
      <c r="A1655" s="246">
        <v>45743</v>
      </c>
      <c r="B1655" s="247" t="s">
        <v>196</v>
      </c>
      <c r="C1655" s="98" t="s">
        <v>153</v>
      </c>
      <c r="D1655" s="98" t="s">
        <v>428</v>
      </c>
      <c r="E1655" s="247" t="s">
        <v>639</v>
      </c>
      <c r="F1655" s="247" t="s">
        <v>47</v>
      </c>
      <c r="G1655" s="247" t="s">
        <v>7</v>
      </c>
      <c r="H1655" s="247" t="s">
        <v>295</v>
      </c>
      <c r="I1655" s="248" t="s">
        <v>294</v>
      </c>
      <c r="J1655" s="246">
        <v>45766</v>
      </c>
      <c r="K1655" s="249">
        <v>1</v>
      </c>
      <c r="L1655" s="250">
        <v>1</v>
      </c>
      <c r="M1655" s="251">
        <v>170</v>
      </c>
      <c r="N1655" s="252">
        <v>39.03</v>
      </c>
      <c r="O1655" s="252">
        <v>30</v>
      </c>
      <c r="P1655" s="253">
        <f>SUM(Table1[[#This Row],[BASE_FARE]:[SURCHARGES]])*Table1[[#This Row],[SEATS_BOOKED]]</f>
        <v>239.03</v>
      </c>
      <c r="Q1655" s="247" t="s">
        <v>109</v>
      </c>
      <c r="R1655" s="249" t="s">
        <v>154</v>
      </c>
      <c r="S1655" s="247" t="str">
        <f>LEFT(Table1[[#This Row],[SECTOR]],3)</f>
        <v>SSH</v>
      </c>
      <c r="T1655" s="247" t="str">
        <f>RIGHT(Table1[[#This Row],[SECTOR]],3)</f>
        <v>BRI</v>
      </c>
      <c r="U1655" s="247" t="str">
        <f t="shared" si="37"/>
        <v>BRI</v>
      </c>
      <c r="V1655" s="247">
        <f>WEEKDAY(Table1[[#This Row],[FLIGHT_DATE]],2)</f>
        <v>6</v>
      </c>
      <c r="W1655" s="247">
        <f>Table1[[#This Row],[FLIGHT_DATE]]-Table1[[#This Row],[DATE_BOOKED]]</f>
        <v>23</v>
      </c>
    </row>
    <row r="1656" spans="1:23" x14ac:dyDescent="0.25">
      <c r="A1656" s="246">
        <v>45743</v>
      </c>
      <c r="B1656" s="247" t="s">
        <v>196</v>
      </c>
      <c r="C1656" s="98" t="s">
        <v>153</v>
      </c>
      <c r="D1656" s="98" t="s">
        <v>428</v>
      </c>
      <c r="E1656" s="247" t="s">
        <v>640</v>
      </c>
      <c r="F1656" s="247" t="s">
        <v>47</v>
      </c>
      <c r="G1656" s="247" t="s">
        <v>7</v>
      </c>
      <c r="H1656" s="247" t="s">
        <v>289</v>
      </c>
      <c r="I1656" s="248" t="s">
        <v>290</v>
      </c>
      <c r="J1656" s="246">
        <v>45759</v>
      </c>
      <c r="K1656" s="249">
        <v>1</v>
      </c>
      <c r="L1656" s="250">
        <v>1</v>
      </c>
      <c r="M1656" s="251">
        <v>130</v>
      </c>
      <c r="N1656" s="252">
        <v>19.420000000000002</v>
      </c>
      <c r="O1656" s="252">
        <v>30</v>
      </c>
      <c r="P1656" s="253">
        <f>SUM(Table1[[#This Row],[BASE_FARE]:[SURCHARGES]])*Table1[[#This Row],[SEATS_BOOKED]]</f>
        <v>179.42000000000002</v>
      </c>
      <c r="Q1656" s="247" t="s">
        <v>109</v>
      </c>
      <c r="R1656" s="249" t="s">
        <v>154</v>
      </c>
      <c r="S1656" s="247" t="str">
        <f>LEFT(Table1[[#This Row],[SECTOR]],3)</f>
        <v>BRI</v>
      </c>
      <c r="T1656" s="247" t="str">
        <f>RIGHT(Table1[[#This Row],[SECTOR]],3)</f>
        <v>SSH</v>
      </c>
      <c r="U1656" s="247" t="str">
        <f t="shared" si="37"/>
        <v>BRI</v>
      </c>
      <c r="V1656" s="247">
        <f>WEEKDAY(Table1[[#This Row],[FLIGHT_DATE]],2)</f>
        <v>6</v>
      </c>
      <c r="W1656" s="247">
        <f>Table1[[#This Row],[FLIGHT_DATE]]-Table1[[#This Row],[DATE_BOOKED]]</f>
        <v>16</v>
      </c>
    </row>
    <row r="1657" spans="1:23" x14ac:dyDescent="0.25">
      <c r="A1657" s="246">
        <v>45743</v>
      </c>
      <c r="B1657" s="247" t="s">
        <v>196</v>
      </c>
      <c r="C1657" s="98" t="s">
        <v>153</v>
      </c>
      <c r="D1657" s="98" t="s">
        <v>428</v>
      </c>
      <c r="E1657" s="247" t="s">
        <v>641</v>
      </c>
      <c r="F1657" s="247" t="s">
        <v>47</v>
      </c>
      <c r="G1657" s="247" t="s">
        <v>7</v>
      </c>
      <c r="H1657" s="247" t="s">
        <v>284</v>
      </c>
      <c r="I1657" s="248" t="s">
        <v>297</v>
      </c>
      <c r="J1657" s="246">
        <v>45772</v>
      </c>
      <c r="K1657" s="249">
        <v>1</v>
      </c>
      <c r="L1657" s="250">
        <v>1</v>
      </c>
      <c r="M1657" s="251">
        <v>130</v>
      </c>
      <c r="N1657" s="252">
        <v>29.63</v>
      </c>
      <c r="O1657" s="252">
        <v>40</v>
      </c>
      <c r="P1657" s="253">
        <f>SUM(Table1[[#This Row],[BASE_FARE]:[SURCHARGES]])*Table1[[#This Row],[SEATS_BOOKED]]</f>
        <v>199.63</v>
      </c>
      <c r="Q1657" s="247" t="s">
        <v>109</v>
      </c>
      <c r="R1657" s="249" t="s">
        <v>154</v>
      </c>
      <c r="S1657" s="247" t="str">
        <f>LEFT(Table1[[#This Row],[SECTOR]],3)</f>
        <v>MXP</v>
      </c>
      <c r="T1657" s="247" t="str">
        <f>RIGHT(Table1[[#This Row],[SECTOR]],3)</f>
        <v>SSH</v>
      </c>
      <c r="U1657" s="247" t="str">
        <f t="shared" si="37"/>
        <v>MXP</v>
      </c>
      <c r="V1657" s="247">
        <f>WEEKDAY(Table1[[#This Row],[FLIGHT_DATE]],2)</f>
        <v>5</v>
      </c>
      <c r="W1657" s="247">
        <f>Table1[[#This Row],[FLIGHT_DATE]]-Table1[[#This Row],[DATE_BOOKED]]</f>
        <v>29</v>
      </c>
    </row>
    <row r="1658" spans="1:23" x14ac:dyDescent="0.25">
      <c r="A1658" s="246">
        <v>45743</v>
      </c>
      <c r="B1658" s="247" t="s">
        <v>196</v>
      </c>
      <c r="C1658" s="98" t="s">
        <v>153</v>
      </c>
      <c r="D1658" s="98" t="s">
        <v>428</v>
      </c>
      <c r="E1658" s="247" t="s">
        <v>639</v>
      </c>
      <c r="F1658" s="247" t="s">
        <v>47</v>
      </c>
      <c r="G1658" s="247" t="s">
        <v>7</v>
      </c>
      <c r="H1658" s="247" t="s">
        <v>295</v>
      </c>
      <c r="I1658" s="248" t="s">
        <v>294</v>
      </c>
      <c r="J1658" s="246">
        <v>45766</v>
      </c>
      <c r="K1658" s="249">
        <v>1</v>
      </c>
      <c r="L1658" s="250">
        <v>1</v>
      </c>
      <c r="M1658" s="251">
        <v>170</v>
      </c>
      <c r="N1658" s="252">
        <v>39.03</v>
      </c>
      <c r="O1658" s="252">
        <v>30</v>
      </c>
      <c r="P1658" s="253">
        <f>SUM(Table1[[#This Row],[BASE_FARE]:[SURCHARGES]])*Table1[[#This Row],[SEATS_BOOKED]]</f>
        <v>239.03</v>
      </c>
      <c r="Q1658" s="247" t="s">
        <v>109</v>
      </c>
      <c r="R1658" s="249" t="s">
        <v>154</v>
      </c>
      <c r="S1658" s="247" t="str">
        <f>LEFT(Table1[[#This Row],[SECTOR]],3)</f>
        <v>SSH</v>
      </c>
      <c r="T1658" s="247" t="str">
        <f>RIGHT(Table1[[#This Row],[SECTOR]],3)</f>
        <v>BRI</v>
      </c>
      <c r="U1658" s="247" t="str">
        <f t="shared" si="37"/>
        <v>BRI</v>
      </c>
      <c r="V1658" s="247">
        <f>WEEKDAY(Table1[[#This Row],[FLIGHT_DATE]],2)</f>
        <v>6</v>
      </c>
      <c r="W1658" s="247">
        <f>Table1[[#This Row],[FLIGHT_DATE]]-Table1[[#This Row],[DATE_BOOKED]]</f>
        <v>23</v>
      </c>
    </row>
    <row r="1659" spans="1:23" x14ac:dyDescent="0.25">
      <c r="A1659" s="246">
        <v>45743</v>
      </c>
      <c r="B1659" s="247" t="s">
        <v>196</v>
      </c>
      <c r="C1659" s="98" t="s">
        <v>153</v>
      </c>
      <c r="D1659" s="98" t="s">
        <v>428</v>
      </c>
      <c r="E1659" s="247" t="s">
        <v>640</v>
      </c>
      <c r="F1659" s="247" t="s">
        <v>47</v>
      </c>
      <c r="G1659" s="247" t="s">
        <v>7</v>
      </c>
      <c r="H1659" s="247" t="s">
        <v>289</v>
      </c>
      <c r="I1659" s="248" t="s">
        <v>290</v>
      </c>
      <c r="J1659" s="246">
        <v>45759</v>
      </c>
      <c r="K1659" s="249">
        <v>1</v>
      </c>
      <c r="L1659" s="250">
        <v>1</v>
      </c>
      <c r="M1659" s="251">
        <v>130</v>
      </c>
      <c r="N1659" s="252">
        <v>19.420000000000002</v>
      </c>
      <c r="O1659" s="252">
        <v>30</v>
      </c>
      <c r="P1659" s="253">
        <f>SUM(Table1[[#This Row],[BASE_FARE]:[SURCHARGES]])*Table1[[#This Row],[SEATS_BOOKED]]</f>
        <v>179.42000000000002</v>
      </c>
      <c r="Q1659" s="247" t="s">
        <v>109</v>
      </c>
      <c r="R1659" s="249" t="s">
        <v>154</v>
      </c>
      <c r="S1659" s="247" t="str">
        <f>LEFT(Table1[[#This Row],[SECTOR]],3)</f>
        <v>BRI</v>
      </c>
      <c r="T1659" s="247" t="str">
        <f>RIGHT(Table1[[#This Row],[SECTOR]],3)</f>
        <v>SSH</v>
      </c>
      <c r="U1659" s="247" t="str">
        <f t="shared" si="37"/>
        <v>BRI</v>
      </c>
      <c r="V1659" s="247">
        <f>WEEKDAY(Table1[[#This Row],[FLIGHT_DATE]],2)</f>
        <v>6</v>
      </c>
      <c r="W1659" s="247">
        <f>Table1[[#This Row],[FLIGHT_DATE]]-Table1[[#This Row],[DATE_BOOKED]]</f>
        <v>16</v>
      </c>
    </row>
    <row r="1660" spans="1:23" x14ac:dyDescent="0.25">
      <c r="A1660" s="246">
        <v>45743</v>
      </c>
      <c r="B1660" s="247" t="s">
        <v>196</v>
      </c>
      <c r="C1660" s="98" t="s">
        <v>153</v>
      </c>
      <c r="D1660" s="98" t="s">
        <v>428</v>
      </c>
      <c r="E1660" s="247" t="s">
        <v>638</v>
      </c>
      <c r="F1660" s="247" t="s">
        <v>47</v>
      </c>
      <c r="G1660" s="247" t="s">
        <v>7</v>
      </c>
      <c r="H1660" s="247" t="s">
        <v>286</v>
      </c>
      <c r="I1660" s="248" t="s">
        <v>24</v>
      </c>
      <c r="J1660" s="246">
        <v>45894</v>
      </c>
      <c r="K1660" s="249">
        <v>1</v>
      </c>
      <c r="L1660" s="250">
        <v>1</v>
      </c>
      <c r="M1660" s="251">
        <v>320</v>
      </c>
      <c r="N1660" s="252">
        <v>38.92</v>
      </c>
      <c r="O1660" s="252">
        <v>40</v>
      </c>
      <c r="P1660" s="253">
        <f>SUM(Table1[[#This Row],[BASE_FARE]:[SURCHARGES]])*Table1[[#This Row],[SEATS_BOOKED]]</f>
        <v>398.92</v>
      </c>
      <c r="Q1660" s="247" t="s">
        <v>109</v>
      </c>
      <c r="R1660" s="249" t="s">
        <v>154</v>
      </c>
      <c r="S1660" s="247" t="str">
        <f>LEFT(Table1[[#This Row],[SECTOR]],3)</f>
        <v>SSH</v>
      </c>
      <c r="T1660" s="247" t="str">
        <f>RIGHT(Table1[[#This Row],[SECTOR]],3)</f>
        <v>NAP</v>
      </c>
      <c r="U1660" s="247" t="str">
        <f t="shared" si="37"/>
        <v>NAP</v>
      </c>
      <c r="V1660" s="247">
        <f>WEEKDAY(Table1[[#This Row],[FLIGHT_DATE]],2)</f>
        <v>1</v>
      </c>
      <c r="W1660" s="247">
        <f>Table1[[#This Row],[FLIGHT_DATE]]-Table1[[#This Row],[DATE_BOOKED]]</f>
        <v>151</v>
      </c>
    </row>
    <row r="1661" spans="1:23" x14ac:dyDescent="0.25">
      <c r="A1661" s="246">
        <v>45743</v>
      </c>
      <c r="B1661" s="247" t="s">
        <v>196</v>
      </c>
      <c r="C1661" s="98" t="s">
        <v>153</v>
      </c>
      <c r="D1661" s="98" t="s">
        <v>428</v>
      </c>
      <c r="E1661" s="247" t="s">
        <v>641</v>
      </c>
      <c r="F1661" s="247" t="s">
        <v>47</v>
      </c>
      <c r="G1661" s="247" t="s">
        <v>7</v>
      </c>
      <c r="H1661" s="247" t="s">
        <v>284</v>
      </c>
      <c r="I1661" s="248" t="s">
        <v>297</v>
      </c>
      <c r="J1661" s="246">
        <v>45772</v>
      </c>
      <c r="K1661" s="249">
        <v>1</v>
      </c>
      <c r="L1661" s="250">
        <v>1</v>
      </c>
      <c r="M1661" s="251">
        <v>130</v>
      </c>
      <c r="N1661" s="252">
        <v>29.31</v>
      </c>
      <c r="O1661" s="252">
        <v>40</v>
      </c>
      <c r="P1661" s="253">
        <f>SUM(Table1[[#This Row],[BASE_FARE]:[SURCHARGES]])*Table1[[#This Row],[SEATS_BOOKED]]</f>
        <v>199.31</v>
      </c>
      <c r="Q1661" s="247" t="s">
        <v>109</v>
      </c>
      <c r="R1661" s="249" t="s">
        <v>154</v>
      </c>
      <c r="S1661" s="247" t="str">
        <f>LEFT(Table1[[#This Row],[SECTOR]],3)</f>
        <v>MXP</v>
      </c>
      <c r="T1661" s="247" t="str">
        <f>RIGHT(Table1[[#This Row],[SECTOR]],3)</f>
        <v>SSH</v>
      </c>
      <c r="U1661" s="247" t="str">
        <f t="shared" si="37"/>
        <v>MXP</v>
      </c>
      <c r="V1661" s="247">
        <f>WEEKDAY(Table1[[#This Row],[FLIGHT_DATE]],2)</f>
        <v>5</v>
      </c>
      <c r="W1661" s="247">
        <f>Table1[[#This Row],[FLIGHT_DATE]]-Table1[[#This Row],[DATE_BOOKED]]</f>
        <v>29</v>
      </c>
    </row>
    <row r="1662" spans="1:23" x14ac:dyDescent="0.25">
      <c r="A1662" s="246">
        <v>45748</v>
      </c>
      <c r="B1662" s="247" t="s">
        <v>281</v>
      </c>
      <c r="C1662" s="98" t="s">
        <v>153</v>
      </c>
      <c r="D1662" s="98"/>
      <c r="E1662" s="247" t="s">
        <v>642</v>
      </c>
      <c r="F1662" s="247" t="s">
        <v>47</v>
      </c>
      <c r="G1662" s="247" t="s">
        <v>7</v>
      </c>
      <c r="H1662" s="247" t="s">
        <v>367</v>
      </c>
      <c r="I1662" s="248" t="s">
        <v>302</v>
      </c>
      <c r="J1662" s="246">
        <v>45892</v>
      </c>
      <c r="K1662" s="249">
        <v>2</v>
      </c>
      <c r="L1662" s="250">
        <v>2</v>
      </c>
      <c r="M1662" s="251">
        <v>350</v>
      </c>
      <c r="N1662" s="252">
        <v>0</v>
      </c>
      <c r="O1662" s="252">
        <v>0</v>
      </c>
      <c r="P1662" s="253">
        <f>SUM(Table1[[#This Row],[BASE_FARE]:[SURCHARGES]])*Table1[[#This Row],[SEATS_BOOKED]]</f>
        <v>700</v>
      </c>
      <c r="Q1662" s="247" t="s">
        <v>109</v>
      </c>
      <c r="R1662" s="249" t="s">
        <v>154</v>
      </c>
      <c r="S1662" s="247" t="str">
        <f>LEFT(Table1[[#This Row],[SECTOR]],3)</f>
        <v>SSH</v>
      </c>
      <c r="T1662" s="247" t="str">
        <f>RIGHT(Table1[[#This Row],[SECTOR]],3)</f>
        <v>VRN</v>
      </c>
      <c r="U1662" s="247" t="str">
        <f t="shared" si="37"/>
        <v>VRN</v>
      </c>
      <c r="V1662" s="247">
        <f>WEEKDAY(Table1[[#This Row],[FLIGHT_DATE]],2)</f>
        <v>6</v>
      </c>
      <c r="W1662" s="247">
        <f>Table1[[#This Row],[FLIGHT_DATE]]-Table1[[#This Row],[DATE_BOOKED]]</f>
        <v>144</v>
      </c>
    </row>
    <row r="1663" spans="1:23" x14ac:dyDescent="0.25">
      <c r="A1663" s="246">
        <v>45747</v>
      </c>
      <c r="B1663" s="247" t="s">
        <v>281</v>
      </c>
      <c r="C1663" s="98" t="s">
        <v>153</v>
      </c>
      <c r="D1663" s="98"/>
      <c r="E1663" s="247" t="s">
        <v>643</v>
      </c>
      <c r="F1663" s="247" t="s">
        <v>47</v>
      </c>
      <c r="G1663" s="247" t="s">
        <v>7</v>
      </c>
      <c r="H1663" s="247" t="s">
        <v>284</v>
      </c>
      <c r="I1663" s="248" t="s">
        <v>23</v>
      </c>
      <c r="J1663" s="246">
        <v>45901</v>
      </c>
      <c r="K1663" s="249">
        <v>3</v>
      </c>
      <c r="L1663" s="250">
        <v>3</v>
      </c>
      <c r="M1663" s="251">
        <v>220</v>
      </c>
      <c r="N1663" s="252">
        <v>0</v>
      </c>
      <c r="O1663" s="252">
        <v>0</v>
      </c>
      <c r="P1663" s="253">
        <f>SUM(Table1[[#This Row],[BASE_FARE]:[SURCHARGES]])*Table1[[#This Row],[SEATS_BOOKED]]</f>
        <v>660</v>
      </c>
      <c r="Q1663" s="247" t="s">
        <v>109</v>
      </c>
      <c r="R1663" s="249" t="s">
        <v>154</v>
      </c>
      <c r="S1663" s="247" t="str">
        <f>LEFT(Table1[[#This Row],[SECTOR]],3)</f>
        <v>NAP</v>
      </c>
      <c r="T1663" s="247" t="str">
        <f>RIGHT(Table1[[#This Row],[SECTOR]],3)</f>
        <v>SSH</v>
      </c>
      <c r="U1663" s="247" t="str">
        <f t="shared" si="37"/>
        <v>NAP</v>
      </c>
      <c r="V1663" s="247">
        <f>WEEKDAY(Table1[[#This Row],[FLIGHT_DATE]],2)</f>
        <v>1</v>
      </c>
      <c r="W1663" s="247">
        <f>Table1[[#This Row],[FLIGHT_DATE]]-Table1[[#This Row],[DATE_BOOKED]]</f>
        <v>154</v>
      </c>
    </row>
    <row r="1664" spans="1:23" x14ac:dyDescent="0.25">
      <c r="A1664" s="246">
        <v>45747</v>
      </c>
      <c r="B1664" s="247" t="s">
        <v>281</v>
      </c>
      <c r="C1664" s="98" t="s">
        <v>153</v>
      </c>
      <c r="D1664" s="98"/>
      <c r="E1664" s="247" t="s">
        <v>644</v>
      </c>
      <c r="F1664" s="247" t="s">
        <v>47</v>
      </c>
      <c r="G1664" s="247" t="s">
        <v>7</v>
      </c>
      <c r="H1664" s="247" t="s">
        <v>284</v>
      </c>
      <c r="I1664" s="248" t="s">
        <v>297</v>
      </c>
      <c r="J1664" s="246">
        <v>45765</v>
      </c>
      <c r="K1664" s="249">
        <v>1</v>
      </c>
      <c r="L1664" s="250">
        <v>1</v>
      </c>
      <c r="M1664" s="251">
        <v>325</v>
      </c>
      <c r="N1664" s="252">
        <v>0</v>
      </c>
      <c r="O1664" s="252">
        <v>0</v>
      </c>
      <c r="P1664" s="253">
        <f>SUM(Table1[[#This Row],[BASE_FARE]:[SURCHARGES]])*Table1[[#This Row],[SEATS_BOOKED]]</f>
        <v>325</v>
      </c>
      <c r="Q1664" s="247" t="s">
        <v>109</v>
      </c>
      <c r="R1664" s="249" t="s">
        <v>154</v>
      </c>
      <c r="S1664" s="247" t="str">
        <f>LEFT(Table1[[#This Row],[SECTOR]],3)</f>
        <v>MXP</v>
      </c>
      <c r="T1664" s="247" t="str">
        <f>RIGHT(Table1[[#This Row],[SECTOR]],3)</f>
        <v>SSH</v>
      </c>
      <c r="U1664" s="247" t="str">
        <f t="shared" si="37"/>
        <v>MXP</v>
      </c>
      <c r="V1664" s="247">
        <f>WEEKDAY(Table1[[#This Row],[FLIGHT_DATE]],2)</f>
        <v>5</v>
      </c>
      <c r="W1664" s="247">
        <f>Table1[[#This Row],[FLIGHT_DATE]]-Table1[[#This Row],[DATE_BOOKED]]</f>
        <v>18</v>
      </c>
    </row>
    <row r="1665" spans="1:23" x14ac:dyDescent="0.25">
      <c r="A1665" s="246">
        <v>45746</v>
      </c>
      <c r="B1665" s="247" t="s">
        <v>281</v>
      </c>
      <c r="C1665" s="98" t="s">
        <v>153</v>
      </c>
      <c r="D1665" s="98"/>
      <c r="E1665" s="247" t="s">
        <v>645</v>
      </c>
      <c r="F1665" s="247" t="s">
        <v>47</v>
      </c>
      <c r="G1665" s="247" t="s">
        <v>7</v>
      </c>
      <c r="H1665" s="247" t="s">
        <v>284</v>
      </c>
      <c r="I1665" s="248" t="s">
        <v>23</v>
      </c>
      <c r="J1665" s="246">
        <v>45901</v>
      </c>
      <c r="K1665" s="249">
        <v>7</v>
      </c>
      <c r="L1665" s="250">
        <v>7</v>
      </c>
      <c r="M1665" s="251">
        <v>220</v>
      </c>
      <c r="N1665" s="252">
        <v>0</v>
      </c>
      <c r="O1665" s="252">
        <v>0</v>
      </c>
      <c r="P1665" s="253">
        <f>SUM(Table1[[#This Row],[BASE_FARE]:[SURCHARGES]])*Table1[[#This Row],[SEATS_BOOKED]]</f>
        <v>1540</v>
      </c>
      <c r="Q1665" s="247" t="s">
        <v>109</v>
      </c>
      <c r="R1665" s="249" t="s">
        <v>154</v>
      </c>
      <c r="S1665" s="247" t="str">
        <f>LEFT(Table1[[#This Row],[SECTOR]],3)</f>
        <v>NAP</v>
      </c>
      <c r="T1665" s="247" t="str">
        <f>RIGHT(Table1[[#This Row],[SECTOR]],3)</f>
        <v>SSH</v>
      </c>
      <c r="U1665" s="247" t="str">
        <f t="shared" si="37"/>
        <v>NAP</v>
      </c>
      <c r="V1665" s="247">
        <f>WEEKDAY(Table1[[#This Row],[FLIGHT_DATE]],2)</f>
        <v>1</v>
      </c>
      <c r="W1665" s="247">
        <f>Table1[[#This Row],[FLIGHT_DATE]]-Table1[[#This Row],[DATE_BOOKED]]</f>
        <v>155</v>
      </c>
    </row>
    <row r="1666" spans="1:23" x14ac:dyDescent="0.25">
      <c r="A1666" s="246">
        <v>45746</v>
      </c>
      <c r="B1666" s="247" t="s">
        <v>281</v>
      </c>
      <c r="C1666" s="98" t="s">
        <v>153</v>
      </c>
      <c r="D1666" s="98"/>
      <c r="E1666" s="247" t="s">
        <v>646</v>
      </c>
      <c r="F1666" s="247" t="s">
        <v>45</v>
      </c>
      <c r="G1666" s="247" t="s">
        <v>7</v>
      </c>
      <c r="H1666" s="247" t="s">
        <v>399</v>
      </c>
      <c r="I1666" s="248" t="s">
        <v>300</v>
      </c>
      <c r="J1666" s="246">
        <v>45885</v>
      </c>
      <c r="K1666" s="249">
        <v>2</v>
      </c>
      <c r="L1666" s="250">
        <v>2</v>
      </c>
      <c r="M1666" s="251">
        <v>315</v>
      </c>
      <c r="N1666" s="252">
        <v>0</v>
      </c>
      <c r="O1666" s="252">
        <v>0</v>
      </c>
      <c r="P1666" s="253">
        <f>SUM(Table1[[#This Row],[BASE_FARE]:[SURCHARGES]])*Table1[[#This Row],[SEATS_BOOKED]]</f>
        <v>630</v>
      </c>
      <c r="Q1666" s="247" t="s">
        <v>109</v>
      </c>
      <c r="R1666" s="249" t="s">
        <v>154</v>
      </c>
      <c r="S1666" s="247" t="str">
        <f>LEFT(Table1[[#This Row],[SECTOR]],3)</f>
        <v>VRN</v>
      </c>
      <c r="T1666" s="247" t="str">
        <f>RIGHT(Table1[[#This Row],[SECTOR]],3)</f>
        <v>SSH</v>
      </c>
      <c r="U1666" s="247" t="str">
        <f t="shared" si="37"/>
        <v>VRN</v>
      </c>
      <c r="V1666" s="247">
        <f>WEEKDAY(Table1[[#This Row],[FLIGHT_DATE]],2)</f>
        <v>6</v>
      </c>
      <c r="W1666" s="247">
        <f>Table1[[#This Row],[FLIGHT_DATE]]-Table1[[#This Row],[DATE_BOOKED]]</f>
        <v>139</v>
      </c>
    </row>
    <row r="1667" spans="1:23" x14ac:dyDescent="0.25">
      <c r="A1667" s="246">
        <v>45746</v>
      </c>
      <c r="B1667" s="247" t="s">
        <v>281</v>
      </c>
      <c r="C1667" s="98" t="s">
        <v>153</v>
      </c>
      <c r="D1667" s="98"/>
      <c r="E1667" s="247" t="s">
        <v>646</v>
      </c>
      <c r="F1667" s="247" t="s">
        <v>45</v>
      </c>
      <c r="G1667" s="247" t="s">
        <v>8</v>
      </c>
      <c r="H1667" s="247" t="s">
        <v>367</v>
      </c>
      <c r="I1667" s="248" t="s">
        <v>302</v>
      </c>
      <c r="J1667" s="246">
        <v>45892</v>
      </c>
      <c r="K1667" s="249">
        <v>2</v>
      </c>
      <c r="L1667" s="250">
        <v>2</v>
      </c>
      <c r="M1667" s="251">
        <v>315</v>
      </c>
      <c r="N1667" s="252">
        <v>0</v>
      </c>
      <c r="O1667" s="252">
        <v>0</v>
      </c>
      <c r="P1667" s="253">
        <f>SUM(Table1[[#This Row],[BASE_FARE]:[SURCHARGES]])*Table1[[#This Row],[SEATS_BOOKED]]</f>
        <v>630</v>
      </c>
      <c r="Q1667" s="247" t="s">
        <v>109</v>
      </c>
      <c r="R1667" s="249" t="s">
        <v>154</v>
      </c>
      <c r="S1667" s="247" t="str">
        <f>LEFT(Table1[[#This Row],[SECTOR]],3)</f>
        <v>SSH</v>
      </c>
      <c r="T1667" s="247" t="str">
        <f>RIGHT(Table1[[#This Row],[SECTOR]],3)</f>
        <v>VRN</v>
      </c>
      <c r="U1667" s="247" t="str">
        <f t="shared" si="37"/>
        <v>VRN</v>
      </c>
      <c r="V1667" s="247">
        <f>WEEKDAY(Table1[[#This Row],[FLIGHT_DATE]],2)</f>
        <v>6</v>
      </c>
      <c r="W1667" s="247">
        <f>Table1[[#This Row],[FLIGHT_DATE]]-Table1[[#This Row],[DATE_BOOKED]]</f>
        <v>146</v>
      </c>
    </row>
    <row r="1668" spans="1:23" x14ac:dyDescent="0.25">
      <c r="A1668" s="246">
        <v>45745</v>
      </c>
      <c r="B1668" s="247" t="s">
        <v>281</v>
      </c>
      <c r="C1668" s="98" t="s">
        <v>153</v>
      </c>
      <c r="D1668" s="98"/>
      <c r="E1668" s="247" t="s">
        <v>647</v>
      </c>
      <c r="F1668" s="247" t="s">
        <v>47</v>
      </c>
      <c r="G1668" s="247" t="s">
        <v>7</v>
      </c>
      <c r="H1668" s="247" t="s">
        <v>295</v>
      </c>
      <c r="I1668" s="248" t="s">
        <v>294</v>
      </c>
      <c r="J1668" s="246">
        <v>45780</v>
      </c>
      <c r="K1668" s="249">
        <v>2</v>
      </c>
      <c r="L1668" s="250">
        <v>2</v>
      </c>
      <c r="M1668" s="251">
        <v>150</v>
      </c>
      <c r="N1668" s="252">
        <v>0</v>
      </c>
      <c r="O1668" s="252">
        <v>0</v>
      </c>
      <c r="P1668" s="253">
        <f>SUM(Table1[[#This Row],[BASE_FARE]:[SURCHARGES]])*Table1[[#This Row],[SEATS_BOOKED]]</f>
        <v>300</v>
      </c>
      <c r="Q1668" s="247" t="s">
        <v>109</v>
      </c>
      <c r="R1668" s="249" t="s">
        <v>154</v>
      </c>
      <c r="S1668" s="247" t="str">
        <f>LEFT(Table1[[#This Row],[SECTOR]],3)</f>
        <v>SSH</v>
      </c>
      <c r="T1668" s="247" t="str">
        <f>RIGHT(Table1[[#This Row],[SECTOR]],3)</f>
        <v>BRI</v>
      </c>
      <c r="U1668" s="247" t="str">
        <f t="shared" si="37"/>
        <v>BRI</v>
      </c>
      <c r="V1668" s="247">
        <f>WEEKDAY(Table1[[#This Row],[FLIGHT_DATE]],2)</f>
        <v>6</v>
      </c>
      <c r="W1668" s="247">
        <f>Table1[[#This Row],[FLIGHT_DATE]]-Table1[[#This Row],[DATE_BOOKED]]</f>
        <v>35</v>
      </c>
    </row>
    <row r="1669" spans="1:23" x14ac:dyDescent="0.25">
      <c r="A1669" s="246">
        <v>45745</v>
      </c>
      <c r="B1669" s="247" t="s">
        <v>281</v>
      </c>
      <c r="C1669" s="98" t="s">
        <v>153</v>
      </c>
      <c r="D1669" s="98"/>
      <c r="E1669" s="247" t="s">
        <v>648</v>
      </c>
      <c r="F1669" s="247" t="s">
        <v>47</v>
      </c>
      <c r="G1669" s="247" t="s">
        <v>7</v>
      </c>
      <c r="H1669" s="247" t="s">
        <v>203</v>
      </c>
      <c r="I1669" s="248" t="s">
        <v>23</v>
      </c>
      <c r="J1669" s="246">
        <v>45772</v>
      </c>
      <c r="K1669" s="249">
        <v>2</v>
      </c>
      <c r="L1669" s="250">
        <v>2</v>
      </c>
      <c r="M1669" s="251">
        <v>150</v>
      </c>
      <c r="N1669" s="252">
        <v>0</v>
      </c>
      <c r="O1669" s="252">
        <v>0</v>
      </c>
      <c r="P1669" s="253">
        <f>SUM(Table1[[#This Row],[BASE_FARE]:[SURCHARGES]])*Table1[[#This Row],[SEATS_BOOKED]]</f>
        <v>300</v>
      </c>
      <c r="Q1669" s="247" t="s">
        <v>109</v>
      </c>
      <c r="R1669" s="249" t="s">
        <v>154</v>
      </c>
      <c r="S1669" s="247" t="str">
        <f>LEFT(Table1[[#This Row],[SECTOR]],3)</f>
        <v>NAP</v>
      </c>
      <c r="T1669" s="247" t="str">
        <f>RIGHT(Table1[[#This Row],[SECTOR]],3)</f>
        <v>SSH</v>
      </c>
      <c r="U1669" s="247" t="str">
        <f t="shared" si="37"/>
        <v>NAP</v>
      </c>
      <c r="V1669" s="247">
        <f>WEEKDAY(Table1[[#This Row],[FLIGHT_DATE]],2)</f>
        <v>5</v>
      </c>
      <c r="W1669" s="247">
        <f>Table1[[#This Row],[FLIGHT_DATE]]-Table1[[#This Row],[DATE_BOOKED]]</f>
        <v>27</v>
      </c>
    </row>
    <row r="1670" spans="1:23" x14ac:dyDescent="0.25">
      <c r="A1670" s="246">
        <v>45745</v>
      </c>
      <c r="B1670" s="247" t="s">
        <v>281</v>
      </c>
      <c r="C1670" s="98" t="s">
        <v>153</v>
      </c>
      <c r="D1670" s="98"/>
      <c r="E1670" s="247" t="s">
        <v>649</v>
      </c>
      <c r="F1670" s="247" t="s">
        <v>45</v>
      </c>
      <c r="G1670" s="247" t="s">
        <v>7</v>
      </c>
      <c r="H1670" s="247" t="s">
        <v>289</v>
      </c>
      <c r="I1670" s="248" t="s">
        <v>300</v>
      </c>
      <c r="J1670" s="246">
        <v>45759</v>
      </c>
      <c r="K1670" s="249">
        <v>1</v>
      </c>
      <c r="L1670" s="250">
        <v>1</v>
      </c>
      <c r="M1670" s="251">
        <v>150</v>
      </c>
      <c r="N1670" s="252">
        <v>0</v>
      </c>
      <c r="O1670" s="252">
        <v>0</v>
      </c>
      <c r="P1670" s="253">
        <f>SUM(Table1[[#This Row],[BASE_FARE]:[SURCHARGES]])*Table1[[#This Row],[SEATS_BOOKED]]</f>
        <v>150</v>
      </c>
      <c r="Q1670" s="247" t="s">
        <v>109</v>
      </c>
      <c r="R1670" s="249" t="s">
        <v>154</v>
      </c>
      <c r="S1670" s="247" t="str">
        <f>LEFT(Table1[[#This Row],[SECTOR]],3)</f>
        <v>VRN</v>
      </c>
      <c r="T1670" s="247" t="str">
        <f>RIGHT(Table1[[#This Row],[SECTOR]],3)</f>
        <v>SSH</v>
      </c>
      <c r="U1670" s="247" t="str">
        <f t="shared" si="37"/>
        <v>VRN</v>
      </c>
      <c r="V1670" s="247">
        <f>WEEKDAY(Table1[[#This Row],[FLIGHT_DATE]],2)</f>
        <v>6</v>
      </c>
      <c r="W1670" s="247">
        <f>Table1[[#This Row],[FLIGHT_DATE]]-Table1[[#This Row],[DATE_BOOKED]]</f>
        <v>14</v>
      </c>
    </row>
    <row r="1671" spans="1:23" x14ac:dyDescent="0.25">
      <c r="A1671" s="246">
        <v>45745</v>
      </c>
      <c r="B1671" s="247" t="s">
        <v>281</v>
      </c>
      <c r="C1671" s="98" t="s">
        <v>153</v>
      </c>
      <c r="D1671" s="98"/>
      <c r="E1671" s="247" t="s">
        <v>649</v>
      </c>
      <c r="F1671" s="247" t="s">
        <v>45</v>
      </c>
      <c r="G1671" s="247" t="s">
        <v>8</v>
      </c>
      <c r="H1671" s="247" t="s">
        <v>293</v>
      </c>
      <c r="I1671" s="248" t="s">
        <v>302</v>
      </c>
      <c r="J1671" s="246">
        <v>45766</v>
      </c>
      <c r="K1671" s="249">
        <v>1</v>
      </c>
      <c r="L1671" s="250">
        <v>1</v>
      </c>
      <c r="M1671" s="251">
        <v>150</v>
      </c>
      <c r="N1671" s="252">
        <v>0</v>
      </c>
      <c r="O1671" s="252">
        <v>0</v>
      </c>
      <c r="P1671" s="253">
        <f>SUM(Table1[[#This Row],[BASE_FARE]:[SURCHARGES]])*Table1[[#This Row],[SEATS_BOOKED]]</f>
        <v>150</v>
      </c>
      <c r="Q1671" s="247" t="s">
        <v>109</v>
      </c>
      <c r="R1671" s="249" t="s">
        <v>154</v>
      </c>
      <c r="S1671" s="247" t="str">
        <f>LEFT(Table1[[#This Row],[SECTOR]],3)</f>
        <v>SSH</v>
      </c>
      <c r="T1671" s="247" t="str">
        <f>RIGHT(Table1[[#This Row],[SECTOR]],3)</f>
        <v>VRN</v>
      </c>
      <c r="U1671" s="247" t="str">
        <f t="shared" si="37"/>
        <v>VRN</v>
      </c>
      <c r="V1671" s="247">
        <f>WEEKDAY(Table1[[#This Row],[FLIGHT_DATE]],2)</f>
        <v>6</v>
      </c>
      <c r="W1671" s="247">
        <f>Table1[[#This Row],[FLIGHT_DATE]]-Table1[[#This Row],[DATE_BOOKED]]</f>
        <v>21</v>
      </c>
    </row>
    <row r="1672" spans="1:23" x14ac:dyDescent="0.25">
      <c r="A1672" s="246">
        <v>45746</v>
      </c>
      <c r="B1672" s="247" t="s">
        <v>28947</v>
      </c>
      <c r="C1672" s="98" t="s">
        <v>153</v>
      </c>
      <c r="D1672" s="98" t="s">
        <v>650</v>
      </c>
      <c r="E1672" s="247" t="s">
        <v>651</v>
      </c>
      <c r="F1672" s="247" t="s">
        <v>47</v>
      </c>
      <c r="G1672" s="247" t="s">
        <v>7</v>
      </c>
      <c r="H1672" s="247" t="s">
        <v>203</v>
      </c>
      <c r="I1672" s="248" t="s">
        <v>23</v>
      </c>
      <c r="J1672" s="246">
        <v>45772</v>
      </c>
      <c r="K1672" s="249">
        <v>1</v>
      </c>
      <c r="L1672" s="250">
        <v>1</v>
      </c>
      <c r="M1672" s="251">
        <v>150</v>
      </c>
      <c r="N1672" s="252">
        <v>0</v>
      </c>
      <c r="O1672" s="252">
        <v>0</v>
      </c>
      <c r="P1672" s="253">
        <f>SUM(Table1[[#This Row],[BASE_FARE]:[SURCHARGES]])*Table1[[#This Row],[SEATS_BOOKED]]</f>
        <v>150</v>
      </c>
      <c r="Q1672" s="247" t="s">
        <v>109</v>
      </c>
      <c r="R1672" s="249" t="s">
        <v>154</v>
      </c>
      <c r="S1672" s="247" t="str">
        <f>LEFT(Table1[[#This Row],[SECTOR]],3)</f>
        <v>NAP</v>
      </c>
      <c r="T1672" s="247" t="str">
        <f>RIGHT(Table1[[#This Row],[SECTOR]],3)</f>
        <v>SSH</v>
      </c>
      <c r="U1672" s="247" t="str">
        <f t="shared" si="37"/>
        <v>NAP</v>
      </c>
      <c r="V1672" s="247">
        <f>WEEKDAY(Table1[[#This Row],[FLIGHT_DATE]],2)</f>
        <v>5</v>
      </c>
      <c r="W1672" s="247">
        <f>Table1[[#This Row],[FLIGHT_DATE]]-Table1[[#This Row],[DATE_BOOKED]]</f>
        <v>26</v>
      </c>
    </row>
    <row r="1673" spans="1:23" x14ac:dyDescent="0.25">
      <c r="A1673" s="246">
        <v>45746</v>
      </c>
      <c r="B1673" s="247" t="s">
        <v>28947</v>
      </c>
      <c r="C1673" s="98" t="s">
        <v>153</v>
      </c>
      <c r="D1673" s="98" t="s">
        <v>650</v>
      </c>
      <c r="E1673" s="247" t="s">
        <v>651</v>
      </c>
      <c r="F1673" s="247" t="s">
        <v>47</v>
      </c>
      <c r="G1673" s="247" t="s">
        <v>7</v>
      </c>
      <c r="H1673" s="247" t="s">
        <v>203</v>
      </c>
      <c r="I1673" s="248" t="s">
        <v>23</v>
      </c>
      <c r="J1673" s="246">
        <v>45772</v>
      </c>
      <c r="K1673" s="249">
        <v>1</v>
      </c>
      <c r="L1673" s="250">
        <v>1</v>
      </c>
      <c r="M1673" s="251">
        <v>150</v>
      </c>
      <c r="N1673" s="252">
        <v>0</v>
      </c>
      <c r="O1673" s="252">
        <v>0</v>
      </c>
      <c r="P1673" s="253">
        <f>SUM(Table1[[#This Row],[BASE_FARE]:[SURCHARGES]])*Table1[[#This Row],[SEATS_BOOKED]]</f>
        <v>150</v>
      </c>
      <c r="Q1673" s="247" t="s">
        <v>109</v>
      </c>
      <c r="R1673" s="249" t="s">
        <v>154</v>
      </c>
      <c r="S1673" s="247" t="str">
        <f>LEFT(Table1[[#This Row],[SECTOR]],3)</f>
        <v>NAP</v>
      </c>
      <c r="T1673" s="247" t="str">
        <f>RIGHT(Table1[[#This Row],[SECTOR]],3)</f>
        <v>SSH</v>
      </c>
      <c r="U1673" s="247" t="str">
        <f t="shared" si="37"/>
        <v>NAP</v>
      </c>
      <c r="V1673" s="247">
        <f>WEEKDAY(Table1[[#This Row],[FLIGHT_DATE]],2)</f>
        <v>5</v>
      </c>
      <c r="W1673" s="247">
        <f>Table1[[#This Row],[FLIGHT_DATE]]-Table1[[#This Row],[DATE_BOOKED]]</f>
        <v>26</v>
      </c>
    </row>
    <row r="1674" spans="1:23" x14ac:dyDescent="0.25">
      <c r="A1674" s="246">
        <v>45746</v>
      </c>
      <c r="B1674" s="247" t="s">
        <v>28947</v>
      </c>
      <c r="C1674" s="98" t="s">
        <v>153</v>
      </c>
      <c r="D1674" s="98" t="s">
        <v>650</v>
      </c>
      <c r="E1674" s="247" t="s">
        <v>651</v>
      </c>
      <c r="F1674" s="247" t="s">
        <v>47</v>
      </c>
      <c r="G1674" s="247" t="s">
        <v>7</v>
      </c>
      <c r="H1674" s="247" t="s">
        <v>203</v>
      </c>
      <c r="I1674" s="248" t="s">
        <v>23</v>
      </c>
      <c r="J1674" s="246">
        <v>45772</v>
      </c>
      <c r="K1674" s="249">
        <v>1</v>
      </c>
      <c r="L1674" s="250">
        <v>1</v>
      </c>
      <c r="M1674" s="251">
        <v>150</v>
      </c>
      <c r="N1674" s="252">
        <v>0</v>
      </c>
      <c r="O1674" s="252">
        <v>0</v>
      </c>
      <c r="P1674" s="253">
        <f>SUM(Table1[[#This Row],[BASE_FARE]:[SURCHARGES]])*Table1[[#This Row],[SEATS_BOOKED]]</f>
        <v>150</v>
      </c>
      <c r="Q1674" s="247" t="s">
        <v>109</v>
      </c>
      <c r="R1674" s="249" t="s">
        <v>154</v>
      </c>
      <c r="S1674" s="247" t="str">
        <f>LEFT(Table1[[#This Row],[SECTOR]],3)</f>
        <v>NAP</v>
      </c>
      <c r="T1674" s="247" t="str">
        <f>RIGHT(Table1[[#This Row],[SECTOR]],3)</f>
        <v>SSH</v>
      </c>
      <c r="U1674" s="247" t="str">
        <f t="shared" si="37"/>
        <v>NAP</v>
      </c>
      <c r="V1674" s="247">
        <f>WEEKDAY(Table1[[#This Row],[FLIGHT_DATE]],2)</f>
        <v>5</v>
      </c>
      <c r="W1674" s="247">
        <f>Table1[[#This Row],[FLIGHT_DATE]]-Table1[[#This Row],[DATE_BOOKED]]</f>
        <v>26</v>
      </c>
    </row>
    <row r="1675" spans="1:23" x14ac:dyDescent="0.25">
      <c r="A1675" s="246">
        <v>45748</v>
      </c>
      <c r="B1675" s="247" t="s">
        <v>28947</v>
      </c>
      <c r="C1675" s="98" t="s">
        <v>153</v>
      </c>
      <c r="D1675" s="98" t="s">
        <v>650</v>
      </c>
      <c r="E1675" s="247" t="s">
        <v>652</v>
      </c>
      <c r="F1675" s="247" t="s">
        <v>47</v>
      </c>
      <c r="G1675" s="247" t="s">
        <v>7</v>
      </c>
      <c r="H1675" s="247" t="s">
        <v>203</v>
      </c>
      <c r="I1675" s="248" t="s">
        <v>23</v>
      </c>
      <c r="J1675" s="246">
        <v>45772</v>
      </c>
      <c r="K1675" s="249">
        <v>1</v>
      </c>
      <c r="L1675" s="250">
        <v>1</v>
      </c>
      <c r="M1675" s="251">
        <v>150</v>
      </c>
      <c r="N1675" s="252">
        <v>0</v>
      </c>
      <c r="O1675" s="252">
        <v>0</v>
      </c>
      <c r="P1675" s="253">
        <f>SUM(Table1[[#This Row],[BASE_FARE]:[SURCHARGES]])*Table1[[#This Row],[SEATS_BOOKED]]</f>
        <v>150</v>
      </c>
      <c r="Q1675" s="247" t="s">
        <v>109</v>
      </c>
      <c r="R1675" s="249" t="s">
        <v>154</v>
      </c>
      <c r="S1675" s="247" t="str">
        <f>LEFT(Table1[[#This Row],[SECTOR]],3)</f>
        <v>NAP</v>
      </c>
      <c r="T1675" s="247" t="str">
        <f>RIGHT(Table1[[#This Row],[SECTOR]],3)</f>
        <v>SSH</v>
      </c>
      <c r="U1675" s="247" t="str">
        <f t="shared" si="37"/>
        <v>NAP</v>
      </c>
      <c r="V1675" s="247">
        <f>WEEKDAY(Table1[[#This Row],[FLIGHT_DATE]],2)</f>
        <v>5</v>
      </c>
      <c r="W1675" s="247">
        <f>Table1[[#This Row],[FLIGHT_DATE]]-Table1[[#This Row],[DATE_BOOKED]]</f>
        <v>24</v>
      </c>
    </row>
    <row r="1676" spans="1:23" x14ac:dyDescent="0.25">
      <c r="A1676" s="246">
        <v>45748</v>
      </c>
      <c r="B1676" s="247" t="s">
        <v>28947</v>
      </c>
      <c r="C1676" s="98" t="s">
        <v>153</v>
      </c>
      <c r="D1676" s="98" t="s">
        <v>650</v>
      </c>
      <c r="E1676" s="247" t="s">
        <v>652</v>
      </c>
      <c r="F1676" s="247" t="s">
        <v>47</v>
      </c>
      <c r="G1676" s="247" t="s">
        <v>7</v>
      </c>
      <c r="H1676" s="247" t="s">
        <v>203</v>
      </c>
      <c r="I1676" s="248" t="s">
        <v>23</v>
      </c>
      <c r="J1676" s="246">
        <v>45772</v>
      </c>
      <c r="K1676" s="249">
        <v>1</v>
      </c>
      <c r="L1676" s="250">
        <v>1</v>
      </c>
      <c r="M1676" s="251">
        <v>150</v>
      </c>
      <c r="N1676" s="252">
        <v>0</v>
      </c>
      <c r="O1676" s="252">
        <v>0</v>
      </c>
      <c r="P1676" s="253">
        <f>SUM(Table1[[#This Row],[BASE_FARE]:[SURCHARGES]])*Table1[[#This Row],[SEATS_BOOKED]]</f>
        <v>150</v>
      </c>
      <c r="Q1676" s="247" t="s">
        <v>109</v>
      </c>
      <c r="R1676" s="249" t="s">
        <v>154</v>
      </c>
      <c r="S1676" s="247" t="str">
        <f>LEFT(Table1[[#This Row],[SECTOR]],3)</f>
        <v>NAP</v>
      </c>
      <c r="T1676" s="247" t="str">
        <f>RIGHT(Table1[[#This Row],[SECTOR]],3)</f>
        <v>SSH</v>
      </c>
      <c r="U1676" s="247" t="str">
        <f t="shared" si="37"/>
        <v>NAP</v>
      </c>
      <c r="V1676" s="247">
        <f>WEEKDAY(Table1[[#This Row],[FLIGHT_DATE]],2)</f>
        <v>5</v>
      </c>
      <c r="W1676" s="247">
        <f>Table1[[#This Row],[FLIGHT_DATE]]-Table1[[#This Row],[DATE_BOOKED]]</f>
        <v>24</v>
      </c>
    </row>
    <row r="1677" spans="1:23" x14ac:dyDescent="0.25">
      <c r="A1677" s="246">
        <v>45748</v>
      </c>
      <c r="B1677" s="247" t="s">
        <v>28947</v>
      </c>
      <c r="C1677" s="98" t="s">
        <v>153</v>
      </c>
      <c r="D1677" s="98" t="s">
        <v>650</v>
      </c>
      <c r="E1677" s="247" t="s">
        <v>652</v>
      </c>
      <c r="F1677" s="247" t="s">
        <v>47</v>
      </c>
      <c r="G1677" s="247" t="s">
        <v>7</v>
      </c>
      <c r="H1677" s="247" t="s">
        <v>203</v>
      </c>
      <c r="I1677" s="248" t="s">
        <v>23</v>
      </c>
      <c r="J1677" s="246">
        <v>45772</v>
      </c>
      <c r="K1677" s="249">
        <v>1</v>
      </c>
      <c r="L1677" s="250">
        <v>1</v>
      </c>
      <c r="M1677" s="251">
        <v>150</v>
      </c>
      <c r="N1677" s="252">
        <v>0</v>
      </c>
      <c r="O1677" s="252">
        <v>0</v>
      </c>
      <c r="P1677" s="253">
        <f>SUM(Table1[[#This Row],[BASE_FARE]:[SURCHARGES]])*Table1[[#This Row],[SEATS_BOOKED]]</f>
        <v>150</v>
      </c>
      <c r="Q1677" s="247" t="s">
        <v>109</v>
      </c>
      <c r="R1677" s="249" t="s">
        <v>154</v>
      </c>
      <c r="S1677" s="247" t="str">
        <f>LEFT(Table1[[#This Row],[SECTOR]],3)</f>
        <v>NAP</v>
      </c>
      <c r="T1677" s="247" t="str">
        <f>RIGHT(Table1[[#This Row],[SECTOR]],3)</f>
        <v>SSH</v>
      </c>
      <c r="U1677" s="247" t="str">
        <f t="shared" si="37"/>
        <v>NAP</v>
      </c>
      <c r="V1677" s="247">
        <f>WEEKDAY(Table1[[#This Row],[FLIGHT_DATE]],2)</f>
        <v>5</v>
      </c>
      <c r="W1677" s="247">
        <f>Table1[[#This Row],[FLIGHT_DATE]]-Table1[[#This Row],[DATE_BOOKED]]</f>
        <v>24</v>
      </c>
    </row>
    <row r="1678" spans="1:23" x14ac:dyDescent="0.25">
      <c r="A1678" s="246">
        <v>45749</v>
      </c>
      <c r="B1678" s="247" t="s">
        <v>346</v>
      </c>
      <c r="C1678" s="98" t="s">
        <v>108</v>
      </c>
      <c r="D1678" s="98"/>
      <c r="E1678" s="247"/>
      <c r="F1678" s="247" t="s">
        <v>45</v>
      </c>
      <c r="G1678" s="247" t="s">
        <v>7</v>
      </c>
      <c r="H1678" s="247" t="s">
        <v>292</v>
      </c>
      <c r="I1678" s="248" t="s">
        <v>290</v>
      </c>
      <c r="J1678" s="246">
        <v>45836</v>
      </c>
      <c r="K1678" s="249">
        <v>8</v>
      </c>
      <c r="L1678" s="250">
        <v>8</v>
      </c>
      <c r="M1678" s="251">
        <v>195</v>
      </c>
      <c r="N1678" s="252">
        <v>0</v>
      </c>
      <c r="O1678" s="252">
        <v>0</v>
      </c>
      <c r="P1678" s="253">
        <f>SUM(Table1[[#This Row],[BASE_FARE]:[SURCHARGES]])*Table1[[#This Row],[SEATS_BOOKED]]</f>
        <v>1560</v>
      </c>
      <c r="Q1678" s="247" t="s">
        <v>109</v>
      </c>
      <c r="R1678" s="249" t="s">
        <v>459</v>
      </c>
      <c r="S1678" s="247" t="str">
        <f>LEFT(Table1[[#This Row],[SECTOR]],3)</f>
        <v>BRI</v>
      </c>
      <c r="T1678" s="247" t="str">
        <f>RIGHT(Table1[[#This Row],[SECTOR]],3)</f>
        <v>SSH</v>
      </c>
      <c r="U1678" s="247" t="str">
        <f t="shared" si="37"/>
        <v>BRI</v>
      </c>
      <c r="V1678" s="247">
        <f>WEEKDAY(Table1[[#This Row],[FLIGHT_DATE]],2)</f>
        <v>6</v>
      </c>
      <c r="W1678" s="247">
        <f>Table1[[#This Row],[FLIGHT_DATE]]-Table1[[#This Row],[DATE_BOOKED]]</f>
        <v>87</v>
      </c>
    </row>
    <row r="1679" spans="1:23" x14ac:dyDescent="0.25">
      <c r="A1679" s="246">
        <v>45749</v>
      </c>
      <c r="B1679" s="247" t="s">
        <v>346</v>
      </c>
      <c r="C1679" s="98" t="s">
        <v>108</v>
      </c>
      <c r="D1679" s="98"/>
      <c r="E1679" s="247"/>
      <c r="F1679" s="247" t="s">
        <v>45</v>
      </c>
      <c r="G1679" s="247" t="s">
        <v>8</v>
      </c>
      <c r="H1679" s="247" t="s">
        <v>295</v>
      </c>
      <c r="I1679" s="248" t="s">
        <v>294</v>
      </c>
      <c r="J1679" s="246">
        <v>45843</v>
      </c>
      <c r="K1679" s="249">
        <v>8</v>
      </c>
      <c r="L1679" s="250">
        <v>8</v>
      </c>
      <c r="M1679" s="251">
        <v>195</v>
      </c>
      <c r="N1679" s="252">
        <v>0</v>
      </c>
      <c r="O1679" s="252">
        <v>0</v>
      </c>
      <c r="P1679" s="253">
        <f>SUM(Table1[[#This Row],[BASE_FARE]:[SURCHARGES]])*Table1[[#This Row],[SEATS_BOOKED]]</f>
        <v>1560</v>
      </c>
      <c r="Q1679" s="247" t="s">
        <v>109</v>
      </c>
      <c r="R1679" s="249" t="s">
        <v>459</v>
      </c>
      <c r="S1679" s="247" t="str">
        <f>LEFT(Table1[[#This Row],[SECTOR]],3)</f>
        <v>SSH</v>
      </c>
      <c r="T1679" s="247" t="str">
        <f>RIGHT(Table1[[#This Row],[SECTOR]],3)</f>
        <v>BRI</v>
      </c>
      <c r="U1679" s="247" t="str">
        <f t="shared" si="37"/>
        <v>BRI</v>
      </c>
      <c r="V1679" s="247">
        <f>WEEKDAY(Table1[[#This Row],[FLIGHT_DATE]],2)</f>
        <v>6</v>
      </c>
      <c r="W1679" s="247">
        <f>Table1[[#This Row],[FLIGHT_DATE]]-Table1[[#This Row],[DATE_BOOKED]]</f>
        <v>94</v>
      </c>
    </row>
    <row r="1680" spans="1:23" x14ac:dyDescent="0.25">
      <c r="A1680" s="246">
        <v>45744</v>
      </c>
      <c r="B1680" s="247" t="s">
        <v>247</v>
      </c>
      <c r="C1680" s="98" t="s">
        <v>153</v>
      </c>
      <c r="D1680" s="98"/>
      <c r="E1680" s="247" t="s">
        <v>653</v>
      </c>
      <c r="F1680" s="247" t="s">
        <v>45</v>
      </c>
      <c r="G1680" s="247" t="s">
        <v>8</v>
      </c>
      <c r="H1680" s="247" t="s">
        <v>286</v>
      </c>
      <c r="I1680" s="248" t="s">
        <v>483</v>
      </c>
      <c r="J1680" s="246">
        <v>45891</v>
      </c>
      <c r="K1680" s="249">
        <v>1</v>
      </c>
      <c r="L1680" s="250">
        <v>1</v>
      </c>
      <c r="M1680" s="251">
        <v>240</v>
      </c>
      <c r="N1680" s="252">
        <v>31.82</v>
      </c>
      <c r="O1680" s="252">
        <v>30</v>
      </c>
      <c r="P1680" s="253">
        <f>SUM(Table1[[#This Row],[BASE_FARE]:[SURCHARGES]])*Table1[[#This Row],[SEATS_BOOKED]]</f>
        <v>301.82</v>
      </c>
      <c r="Q1680" s="247" t="s">
        <v>109</v>
      </c>
      <c r="R1680" s="249" t="s">
        <v>154</v>
      </c>
      <c r="S1680" s="247" t="str">
        <f>LEFT(Table1[[#This Row],[SECTOR]],3)</f>
        <v>SSH</v>
      </c>
      <c r="T1680" s="247" t="str">
        <f>RIGHT(Table1[[#This Row],[SECTOR]],3)</f>
        <v>FCO</v>
      </c>
      <c r="U1680" s="247" t="str">
        <f t="shared" si="37"/>
        <v>FCO</v>
      </c>
      <c r="V1680" s="247">
        <f>WEEKDAY(Table1[[#This Row],[FLIGHT_DATE]],2)</f>
        <v>5</v>
      </c>
      <c r="W1680" s="247">
        <f>Table1[[#This Row],[FLIGHT_DATE]]-Table1[[#This Row],[DATE_BOOKED]]</f>
        <v>147</v>
      </c>
    </row>
    <row r="1681" spans="1:23" x14ac:dyDescent="0.25">
      <c r="A1681" s="246">
        <v>45744</v>
      </c>
      <c r="B1681" s="247" t="s">
        <v>247</v>
      </c>
      <c r="C1681" s="98" t="s">
        <v>153</v>
      </c>
      <c r="D1681" s="98"/>
      <c r="E1681" s="247" t="s">
        <v>653</v>
      </c>
      <c r="F1681" s="247" t="s">
        <v>45</v>
      </c>
      <c r="G1681" s="247" t="s">
        <v>7</v>
      </c>
      <c r="H1681" s="247" t="s">
        <v>284</v>
      </c>
      <c r="I1681" s="248" t="s">
        <v>481</v>
      </c>
      <c r="J1681" s="246">
        <v>45884</v>
      </c>
      <c r="K1681" s="249">
        <v>1</v>
      </c>
      <c r="L1681" s="250">
        <v>1</v>
      </c>
      <c r="M1681" s="251">
        <v>240</v>
      </c>
      <c r="N1681" s="252">
        <v>41.390000000000008</v>
      </c>
      <c r="O1681" s="252">
        <v>30</v>
      </c>
      <c r="P1681" s="253">
        <f>SUM(Table1[[#This Row],[BASE_FARE]:[SURCHARGES]])*Table1[[#This Row],[SEATS_BOOKED]]</f>
        <v>311.39</v>
      </c>
      <c r="Q1681" s="247" t="s">
        <v>109</v>
      </c>
      <c r="R1681" s="249" t="s">
        <v>154</v>
      </c>
      <c r="S1681" s="247" t="str">
        <f>LEFT(Table1[[#This Row],[SECTOR]],3)</f>
        <v>FCO</v>
      </c>
      <c r="T1681" s="247" t="str">
        <f>RIGHT(Table1[[#This Row],[SECTOR]],3)</f>
        <v>SSH</v>
      </c>
      <c r="U1681" s="247" t="str">
        <f t="shared" si="37"/>
        <v>FCO</v>
      </c>
      <c r="V1681" s="247">
        <f>WEEKDAY(Table1[[#This Row],[FLIGHT_DATE]],2)</f>
        <v>5</v>
      </c>
      <c r="W1681" s="247">
        <f>Table1[[#This Row],[FLIGHT_DATE]]-Table1[[#This Row],[DATE_BOOKED]]</f>
        <v>140</v>
      </c>
    </row>
    <row r="1682" spans="1:23" x14ac:dyDescent="0.25">
      <c r="A1682" s="246">
        <v>45744</v>
      </c>
      <c r="B1682" s="247" t="s">
        <v>247</v>
      </c>
      <c r="C1682" s="98" t="s">
        <v>153</v>
      </c>
      <c r="D1682" s="98"/>
      <c r="E1682" s="247" t="s">
        <v>653</v>
      </c>
      <c r="F1682" s="247" t="s">
        <v>45</v>
      </c>
      <c r="G1682" s="247" t="s">
        <v>8</v>
      </c>
      <c r="H1682" s="247" t="s">
        <v>286</v>
      </c>
      <c r="I1682" s="248" t="s">
        <v>483</v>
      </c>
      <c r="J1682" s="246">
        <v>45891</v>
      </c>
      <c r="K1682" s="249">
        <v>1</v>
      </c>
      <c r="L1682" s="250">
        <v>1</v>
      </c>
      <c r="M1682" s="251">
        <v>240</v>
      </c>
      <c r="N1682" s="252">
        <v>31.82</v>
      </c>
      <c r="O1682" s="252">
        <v>30</v>
      </c>
      <c r="P1682" s="253">
        <f>SUM(Table1[[#This Row],[BASE_FARE]:[SURCHARGES]])*Table1[[#This Row],[SEATS_BOOKED]]</f>
        <v>301.82</v>
      </c>
      <c r="Q1682" s="247" t="s">
        <v>109</v>
      </c>
      <c r="R1682" s="249" t="s">
        <v>154</v>
      </c>
      <c r="S1682" s="247" t="str">
        <f>LEFT(Table1[[#This Row],[SECTOR]],3)</f>
        <v>SSH</v>
      </c>
      <c r="T1682" s="247" t="str">
        <f>RIGHT(Table1[[#This Row],[SECTOR]],3)</f>
        <v>FCO</v>
      </c>
      <c r="U1682" s="247" t="str">
        <f t="shared" si="37"/>
        <v>FCO</v>
      </c>
      <c r="V1682" s="247">
        <f>WEEKDAY(Table1[[#This Row],[FLIGHT_DATE]],2)</f>
        <v>5</v>
      </c>
      <c r="W1682" s="247">
        <f>Table1[[#This Row],[FLIGHT_DATE]]-Table1[[#This Row],[DATE_BOOKED]]</f>
        <v>147</v>
      </c>
    </row>
    <row r="1683" spans="1:23" x14ac:dyDescent="0.25">
      <c r="A1683" s="246">
        <v>45744</v>
      </c>
      <c r="B1683" s="247" t="s">
        <v>247</v>
      </c>
      <c r="C1683" s="98" t="s">
        <v>153</v>
      </c>
      <c r="D1683" s="98"/>
      <c r="E1683" s="247" t="s">
        <v>653</v>
      </c>
      <c r="F1683" s="247" t="s">
        <v>45</v>
      </c>
      <c r="G1683" s="247" t="s">
        <v>7</v>
      </c>
      <c r="H1683" s="247" t="s">
        <v>284</v>
      </c>
      <c r="I1683" s="248" t="s">
        <v>481</v>
      </c>
      <c r="J1683" s="246">
        <v>45884</v>
      </c>
      <c r="K1683" s="249">
        <v>1</v>
      </c>
      <c r="L1683" s="250">
        <v>1</v>
      </c>
      <c r="M1683" s="251">
        <v>240</v>
      </c>
      <c r="N1683" s="252">
        <v>41.390000000000008</v>
      </c>
      <c r="O1683" s="252">
        <v>30</v>
      </c>
      <c r="P1683" s="253">
        <f>SUM(Table1[[#This Row],[BASE_FARE]:[SURCHARGES]])*Table1[[#This Row],[SEATS_BOOKED]]</f>
        <v>311.39</v>
      </c>
      <c r="Q1683" s="247" t="s">
        <v>109</v>
      </c>
      <c r="R1683" s="249" t="s">
        <v>154</v>
      </c>
      <c r="S1683" s="247" t="str">
        <f>LEFT(Table1[[#This Row],[SECTOR]],3)</f>
        <v>FCO</v>
      </c>
      <c r="T1683" s="247" t="str">
        <f>RIGHT(Table1[[#This Row],[SECTOR]],3)</f>
        <v>SSH</v>
      </c>
      <c r="U1683" s="247" t="str">
        <f t="shared" si="37"/>
        <v>FCO</v>
      </c>
      <c r="V1683" s="247">
        <f>WEEKDAY(Table1[[#This Row],[FLIGHT_DATE]],2)</f>
        <v>5</v>
      </c>
      <c r="W1683" s="247">
        <f>Table1[[#This Row],[FLIGHT_DATE]]-Table1[[#This Row],[DATE_BOOKED]]</f>
        <v>140</v>
      </c>
    </row>
    <row r="1684" spans="1:23" x14ac:dyDescent="0.25">
      <c r="A1684" s="246">
        <v>45749</v>
      </c>
      <c r="B1684" s="247" t="s">
        <v>296</v>
      </c>
      <c r="C1684" s="98" t="s">
        <v>108</v>
      </c>
      <c r="D1684" s="98"/>
      <c r="E1684" s="247"/>
      <c r="F1684" s="247" t="s">
        <v>45</v>
      </c>
      <c r="G1684" s="247" t="s">
        <v>7</v>
      </c>
      <c r="H1684" s="247" t="s">
        <v>399</v>
      </c>
      <c r="I1684" s="248" t="s">
        <v>300</v>
      </c>
      <c r="J1684" s="246">
        <v>45864</v>
      </c>
      <c r="K1684" s="249">
        <v>130</v>
      </c>
      <c r="L1684" s="249">
        <v>130</v>
      </c>
      <c r="M1684" s="251">
        <v>222.5</v>
      </c>
      <c r="N1684" s="252">
        <v>0</v>
      </c>
      <c r="O1684" s="252">
        <v>0</v>
      </c>
      <c r="P1684" s="253">
        <f>SUM(Table1[[#This Row],[BASE_FARE]:[SURCHARGES]])*Table1[[#This Row],[SEATS_BOOKED]]</f>
        <v>28925</v>
      </c>
      <c r="Q1684" s="247" t="s">
        <v>109</v>
      </c>
      <c r="R1684" s="249" t="s">
        <v>459</v>
      </c>
      <c r="S1684" s="247" t="str">
        <f>LEFT(Table1[[#This Row],[SECTOR]],3)</f>
        <v>VRN</v>
      </c>
      <c r="T1684" s="247" t="str">
        <f>RIGHT(Table1[[#This Row],[SECTOR]],3)</f>
        <v>SSH</v>
      </c>
      <c r="U1684" s="247" t="str">
        <f t="shared" si="37"/>
        <v>VRN</v>
      </c>
      <c r="V1684" s="247">
        <f>WEEKDAY(Table1[[#This Row],[FLIGHT_DATE]],2)</f>
        <v>6</v>
      </c>
      <c r="W1684" s="247">
        <f>Table1[[#This Row],[FLIGHT_DATE]]-Table1[[#This Row],[DATE_BOOKED]]</f>
        <v>115</v>
      </c>
    </row>
    <row r="1685" spans="1:23" x14ac:dyDescent="0.25">
      <c r="A1685" s="246">
        <v>45749</v>
      </c>
      <c r="B1685" s="247" t="s">
        <v>296</v>
      </c>
      <c r="C1685" s="98" t="s">
        <v>108</v>
      </c>
      <c r="D1685" s="98"/>
      <c r="E1685" s="247"/>
      <c r="F1685" s="247" t="s">
        <v>45</v>
      </c>
      <c r="G1685" s="247" t="s">
        <v>7</v>
      </c>
      <c r="H1685" s="247" t="s">
        <v>399</v>
      </c>
      <c r="I1685" s="248" t="s">
        <v>300</v>
      </c>
      <c r="J1685" s="246">
        <v>45871</v>
      </c>
      <c r="K1685" s="249">
        <v>130</v>
      </c>
      <c r="L1685" s="249">
        <v>130</v>
      </c>
      <c r="M1685" s="251">
        <v>222.5</v>
      </c>
      <c r="N1685" s="252">
        <v>0</v>
      </c>
      <c r="O1685" s="252">
        <v>0</v>
      </c>
      <c r="P1685" s="253">
        <f>SUM(Table1[[#This Row],[BASE_FARE]:[SURCHARGES]])*Table1[[#This Row],[SEATS_BOOKED]]</f>
        <v>28925</v>
      </c>
      <c r="Q1685" s="247" t="s">
        <v>109</v>
      </c>
      <c r="R1685" s="249" t="s">
        <v>459</v>
      </c>
      <c r="S1685" s="247" t="str">
        <f>LEFT(Table1[[#This Row],[SECTOR]],3)</f>
        <v>VRN</v>
      </c>
      <c r="T1685" s="247" t="str">
        <f>RIGHT(Table1[[#This Row],[SECTOR]],3)</f>
        <v>SSH</v>
      </c>
      <c r="U1685" s="247" t="str">
        <f t="shared" si="37"/>
        <v>VRN</v>
      </c>
      <c r="V1685" s="247">
        <f>WEEKDAY(Table1[[#This Row],[FLIGHT_DATE]],2)</f>
        <v>6</v>
      </c>
      <c r="W1685" s="247">
        <f>Table1[[#This Row],[FLIGHT_DATE]]-Table1[[#This Row],[DATE_BOOKED]]</f>
        <v>122</v>
      </c>
    </row>
    <row r="1686" spans="1:23" x14ac:dyDescent="0.25">
      <c r="A1686" s="246">
        <v>45749</v>
      </c>
      <c r="B1686" s="247" t="s">
        <v>296</v>
      </c>
      <c r="C1686" s="98" t="s">
        <v>108</v>
      </c>
      <c r="D1686" s="98"/>
      <c r="E1686" s="247"/>
      <c r="F1686" s="247" t="s">
        <v>45</v>
      </c>
      <c r="G1686" s="247" t="s">
        <v>7</v>
      </c>
      <c r="H1686" s="247" t="s">
        <v>399</v>
      </c>
      <c r="I1686" s="248" t="s">
        <v>300</v>
      </c>
      <c r="J1686" s="246">
        <v>45878</v>
      </c>
      <c r="K1686" s="249">
        <v>130</v>
      </c>
      <c r="L1686" s="249">
        <v>130</v>
      </c>
      <c r="M1686" s="251">
        <v>222.5</v>
      </c>
      <c r="N1686" s="252">
        <v>0</v>
      </c>
      <c r="O1686" s="252">
        <v>0</v>
      </c>
      <c r="P1686" s="253">
        <f>SUM(Table1[[#This Row],[BASE_FARE]:[SURCHARGES]])*Table1[[#This Row],[SEATS_BOOKED]]</f>
        <v>28925</v>
      </c>
      <c r="Q1686" s="247" t="s">
        <v>109</v>
      </c>
      <c r="R1686" s="249" t="s">
        <v>459</v>
      </c>
      <c r="S1686" s="247" t="str">
        <f>LEFT(Table1[[#This Row],[SECTOR]],3)</f>
        <v>VRN</v>
      </c>
      <c r="T1686" s="247" t="str">
        <f>RIGHT(Table1[[#This Row],[SECTOR]],3)</f>
        <v>SSH</v>
      </c>
      <c r="U1686" s="247" t="str">
        <f t="shared" si="37"/>
        <v>VRN</v>
      </c>
      <c r="V1686" s="247">
        <f>WEEKDAY(Table1[[#This Row],[FLIGHT_DATE]],2)</f>
        <v>6</v>
      </c>
      <c r="W1686" s="247">
        <f>Table1[[#This Row],[FLIGHT_DATE]]-Table1[[#This Row],[DATE_BOOKED]]</f>
        <v>129</v>
      </c>
    </row>
    <row r="1687" spans="1:23" x14ac:dyDescent="0.25">
      <c r="A1687" s="246">
        <v>45749</v>
      </c>
      <c r="B1687" s="247" t="s">
        <v>296</v>
      </c>
      <c r="C1687" s="98" t="s">
        <v>108</v>
      </c>
      <c r="D1687" s="98"/>
      <c r="E1687" s="247"/>
      <c r="F1687" s="247" t="s">
        <v>45</v>
      </c>
      <c r="G1687" s="247" t="s">
        <v>7</v>
      </c>
      <c r="H1687" s="247" t="s">
        <v>399</v>
      </c>
      <c r="I1687" s="248" t="s">
        <v>300</v>
      </c>
      <c r="J1687" s="246">
        <v>45885</v>
      </c>
      <c r="K1687" s="249">
        <v>130</v>
      </c>
      <c r="L1687" s="249">
        <v>130</v>
      </c>
      <c r="M1687" s="251">
        <v>222.5</v>
      </c>
      <c r="N1687" s="252">
        <v>0</v>
      </c>
      <c r="O1687" s="252">
        <v>0</v>
      </c>
      <c r="P1687" s="253">
        <f>SUM(Table1[[#This Row],[BASE_FARE]:[SURCHARGES]])*Table1[[#This Row],[SEATS_BOOKED]]</f>
        <v>28925</v>
      </c>
      <c r="Q1687" s="247" t="s">
        <v>109</v>
      </c>
      <c r="R1687" s="249" t="s">
        <v>459</v>
      </c>
      <c r="S1687" s="247" t="str">
        <f>LEFT(Table1[[#This Row],[SECTOR]],3)</f>
        <v>VRN</v>
      </c>
      <c r="T1687" s="247" t="str">
        <f>RIGHT(Table1[[#This Row],[SECTOR]],3)</f>
        <v>SSH</v>
      </c>
      <c r="U1687" s="247" t="str">
        <f t="shared" si="37"/>
        <v>VRN</v>
      </c>
      <c r="V1687" s="247">
        <f>WEEKDAY(Table1[[#This Row],[FLIGHT_DATE]],2)</f>
        <v>6</v>
      </c>
      <c r="W1687" s="247">
        <f>Table1[[#This Row],[FLIGHT_DATE]]-Table1[[#This Row],[DATE_BOOKED]]</f>
        <v>136</v>
      </c>
    </row>
    <row r="1688" spans="1:23" x14ac:dyDescent="0.25">
      <c r="A1688" s="246">
        <v>45749</v>
      </c>
      <c r="B1688" s="247" t="s">
        <v>296</v>
      </c>
      <c r="C1688" s="98" t="s">
        <v>108</v>
      </c>
      <c r="D1688" s="98"/>
      <c r="E1688" s="247"/>
      <c r="F1688" s="247" t="s">
        <v>45</v>
      </c>
      <c r="G1688" s="247" t="s">
        <v>7</v>
      </c>
      <c r="H1688" s="247" t="s">
        <v>399</v>
      </c>
      <c r="I1688" s="248" t="s">
        <v>300</v>
      </c>
      <c r="J1688" s="246">
        <v>45892</v>
      </c>
      <c r="K1688" s="249">
        <v>130</v>
      </c>
      <c r="L1688" s="249">
        <v>130</v>
      </c>
      <c r="M1688" s="251">
        <v>222.5</v>
      </c>
      <c r="N1688" s="252">
        <v>0</v>
      </c>
      <c r="O1688" s="252">
        <v>0</v>
      </c>
      <c r="P1688" s="253">
        <f>SUM(Table1[[#This Row],[BASE_FARE]:[SURCHARGES]])*Table1[[#This Row],[SEATS_BOOKED]]</f>
        <v>28925</v>
      </c>
      <c r="Q1688" s="247" t="s">
        <v>109</v>
      </c>
      <c r="R1688" s="249" t="s">
        <v>459</v>
      </c>
      <c r="S1688" s="247" t="str">
        <f>LEFT(Table1[[#This Row],[SECTOR]],3)</f>
        <v>VRN</v>
      </c>
      <c r="T1688" s="247" t="str">
        <f>RIGHT(Table1[[#This Row],[SECTOR]],3)</f>
        <v>SSH</v>
      </c>
      <c r="U1688" s="247" t="str">
        <f t="shared" ref="U1688:U1711" si="38">IF(AND(S1688&lt;&gt;"SSH", S1688&lt;&gt;"RMF", S1688&lt;&gt;"CAI", S1688&lt;&gt;"HRG", S1688&lt;&gt;"LXR", S1688&lt;&gt;"DXB", OR(T1688="SSH", T1688="RMF", T1688="CAI", T1688="HRG", T1688="LXR", T1688="DXB")), S1688,
    IF(AND(T1688&lt;&gt;"SSH", T1688&lt;&gt;"RMF", T1688&lt;&gt;"CAI", T1688&lt;&gt;"HRG", T1688&lt;&gt;"LXR", T1688&lt;&gt;"DXB", OR(S1688="SSH", S1688="RMF", S1688="CAI", S1688="HRG", S1688="LXR", S1688="DXB")), T1688,
    "VIE"))</f>
        <v>VRN</v>
      </c>
      <c r="V1688" s="247">
        <f>WEEKDAY(Table1[[#This Row],[FLIGHT_DATE]],2)</f>
        <v>6</v>
      </c>
      <c r="W1688" s="247">
        <f>Table1[[#This Row],[FLIGHT_DATE]]-Table1[[#This Row],[DATE_BOOKED]]</f>
        <v>143</v>
      </c>
    </row>
    <row r="1689" spans="1:23" x14ac:dyDescent="0.25">
      <c r="A1689" s="246">
        <v>45749</v>
      </c>
      <c r="B1689" s="247" t="s">
        <v>296</v>
      </c>
      <c r="C1689" s="98" t="s">
        <v>108</v>
      </c>
      <c r="D1689" s="98"/>
      <c r="E1689" s="247"/>
      <c r="F1689" s="247" t="s">
        <v>45</v>
      </c>
      <c r="G1689" s="247" t="s">
        <v>7</v>
      </c>
      <c r="H1689" s="247" t="s">
        <v>399</v>
      </c>
      <c r="I1689" s="248" t="s">
        <v>300</v>
      </c>
      <c r="J1689" s="246">
        <v>45899</v>
      </c>
      <c r="K1689" s="249">
        <v>130</v>
      </c>
      <c r="L1689" s="249">
        <v>130</v>
      </c>
      <c r="M1689" s="251">
        <v>222.5</v>
      </c>
      <c r="N1689" s="252">
        <v>0</v>
      </c>
      <c r="O1689" s="252">
        <v>0</v>
      </c>
      <c r="P1689" s="253">
        <f>SUM(Table1[[#This Row],[BASE_FARE]:[SURCHARGES]])*Table1[[#This Row],[SEATS_BOOKED]]</f>
        <v>28925</v>
      </c>
      <c r="Q1689" s="247" t="s">
        <v>109</v>
      </c>
      <c r="R1689" s="249" t="s">
        <v>459</v>
      </c>
      <c r="S1689" s="247" t="str">
        <f>LEFT(Table1[[#This Row],[SECTOR]],3)</f>
        <v>VRN</v>
      </c>
      <c r="T1689" s="247" t="str">
        <f>RIGHT(Table1[[#This Row],[SECTOR]],3)</f>
        <v>SSH</v>
      </c>
      <c r="U1689" s="247" t="str">
        <f t="shared" si="38"/>
        <v>VRN</v>
      </c>
      <c r="V1689" s="247">
        <f>WEEKDAY(Table1[[#This Row],[FLIGHT_DATE]],2)</f>
        <v>6</v>
      </c>
      <c r="W1689" s="247">
        <f>Table1[[#This Row],[FLIGHT_DATE]]-Table1[[#This Row],[DATE_BOOKED]]</f>
        <v>150</v>
      </c>
    </row>
    <row r="1690" spans="1:23" x14ac:dyDescent="0.25">
      <c r="A1690" s="246">
        <v>45749</v>
      </c>
      <c r="B1690" s="247" t="s">
        <v>296</v>
      </c>
      <c r="C1690" s="98" t="s">
        <v>108</v>
      </c>
      <c r="D1690" s="98"/>
      <c r="E1690" s="247"/>
      <c r="F1690" s="247" t="s">
        <v>45</v>
      </c>
      <c r="G1690" s="247" t="s">
        <v>7</v>
      </c>
      <c r="H1690" s="247" t="s">
        <v>399</v>
      </c>
      <c r="I1690" s="248" t="s">
        <v>300</v>
      </c>
      <c r="J1690" s="246">
        <v>45906</v>
      </c>
      <c r="K1690" s="249">
        <v>130</v>
      </c>
      <c r="L1690" s="249">
        <v>130</v>
      </c>
      <c r="M1690" s="251">
        <v>222.5</v>
      </c>
      <c r="N1690" s="252">
        <v>0</v>
      </c>
      <c r="O1690" s="252">
        <v>0</v>
      </c>
      <c r="P1690" s="253">
        <f>SUM(Table1[[#This Row],[BASE_FARE]:[SURCHARGES]])*Table1[[#This Row],[SEATS_BOOKED]]</f>
        <v>28925</v>
      </c>
      <c r="Q1690" s="247" t="s">
        <v>109</v>
      </c>
      <c r="R1690" s="249" t="s">
        <v>459</v>
      </c>
      <c r="S1690" s="247" t="str">
        <f>LEFT(Table1[[#This Row],[SECTOR]],3)</f>
        <v>VRN</v>
      </c>
      <c r="T1690" s="247" t="str">
        <f>RIGHT(Table1[[#This Row],[SECTOR]],3)</f>
        <v>SSH</v>
      </c>
      <c r="U1690" s="247" t="str">
        <f t="shared" si="38"/>
        <v>VRN</v>
      </c>
      <c r="V1690" s="247">
        <f>WEEKDAY(Table1[[#This Row],[FLIGHT_DATE]],2)</f>
        <v>6</v>
      </c>
      <c r="W1690" s="247">
        <f>Table1[[#This Row],[FLIGHT_DATE]]-Table1[[#This Row],[DATE_BOOKED]]</f>
        <v>157</v>
      </c>
    </row>
    <row r="1691" spans="1:23" x14ac:dyDescent="0.25">
      <c r="A1691" s="246">
        <v>45749</v>
      </c>
      <c r="B1691" s="247" t="s">
        <v>296</v>
      </c>
      <c r="C1691" s="98" t="s">
        <v>108</v>
      </c>
      <c r="D1691" s="98"/>
      <c r="E1691" s="247"/>
      <c r="F1691" s="247" t="s">
        <v>45</v>
      </c>
      <c r="G1691" s="247" t="s">
        <v>8</v>
      </c>
      <c r="H1691" s="247" t="s">
        <v>367</v>
      </c>
      <c r="I1691" s="248" t="s">
        <v>302</v>
      </c>
      <c r="J1691" s="246">
        <v>45871</v>
      </c>
      <c r="K1691" s="249">
        <v>130</v>
      </c>
      <c r="L1691" s="249">
        <v>130</v>
      </c>
      <c r="M1691" s="251">
        <v>222.5</v>
      </c>
      <c r="N1691" s="252">
        <v>0</v>
      </c>
      <c r="O1691" s="252">
        <v>0</v>
      </c>
      <c r="P1691" s="253">
        <f>SUM(Table1[[#This Row],[BASE_FARE]:[SURCHARGES]])*Table1[[#This Row],[SEATS_BOOKED]]</f>
        <v>28925</v>
      </c>
      <c r="Q1691" s="247" t="s">
        <v>109</v>
      </c>
      <c r="R1691" s="249" t="s">
        <v>459</v>
      </c>
      <c r="S1691" s="247" t="str">
        <f>LEFT(Table1[[#This Row],[SECTOR]],3)</f>
        <v>SSH</v>
      </c>
      <c r="T1691" s="247" t="str">
        <f>RIGHT(Table1[[#This Row],[SECTOR]],3)</f>
        <v>VRN</v>
      </c>
      <c r="U1691" s="247" t="str">
        <f t="shared" si="38"/>
        <v>VRN</v>
      </c>
      <c r="V1691" s="247">
        <f>WEEKDAY(Table1[[#This Row],[FLIGHT_DATE]],2)</f>
        <v>6</v>
      </c>
      <c r="W1691" s="247">
        <f>Table1[[#This Row],[FLIGHT_DATE]]-Table1[[#This Row],[DATE_BOOKED]]</f>
        <v>122</v>
      </c>
    </row>
    <row r="1692" spans="1:23" x14ac:dyDescent="0.25">
      <c r="A1692" s="246">
        <v>45749</v>
      </c>
      <c r="B1692" s="247" t="s">
        <v>296</v>
      </c>
      <c r="C1692" s="98" t="s">
        <v>108</v>
      </c>
      <c r="D1692" s="98"/>
      <c r="E1692" s="247"/>
      <c r="F1692" s="247" t="s">
        <v>45</v>
      </c>
      <c r="G1692" s="247" t="s">
        <v>8</v>
      </c>
      <c r="H1692" s="247" t="s">
        <v>367</v>
      </c>
      <c r="I1692" s="248" t="s">
        <v>302</v>
      </c>
      <c r="J1692" s="246">
        <v>45878</v>
      </c>
      <c r="K1692" s="249">
        <v>130</v>
      </c>
      <c r="L1692" s="249">
        <v>130</v>
      </c>
      <c r="M1692" s="251">
        <v>222.5</v>
      </c>
      <c r="N1692" s="252">
        <v>0</v>
      </c>
      <c r="O1692" s="252">
        <v>0</v>
      </c>
      <c r="P1692" s="253">
        <f>SUM(Table1[[#This Row],[BASE_FARE]:[SURCHARGES]])*Table1[[#This Row],[SEATS_BOOKED]]</f>
        <v>28925</v>
      </c>
      <c r="Q1692" s="247" t="s">
        <v>109</v>
      </c>
      <c r="R1692" s="249" t="s">
        <v>459</v>
      </c>
      <c r="S1692" s="247" t="str">
        <f>LEFT(Table1[[#This Row],[SECTOR]],3)</f>
        <v>SSH</v>
      </c>
      <c r="T1692" s="247" t="str">
        <f>RIGHT(Table1[[#This Row],[SECTOR]],3)</f>
        <v>VRN</v>
      </c>
      <c r="U1692" s="247" t="str">
        <f t="shared" si="38"/>
        <v>VRN</v>
      </c>
      <c r="V1692" s="247">
        <f>WEEKDAY(Table1[[#This Row],[FLIGHT_DATE]],2)</f>
        <v>6</v>
      </c>
      <c r="W1692" s="247">
        <f>Table1[[#This Row],[FLIGHT_DATE]]-Table1[[#This Row],[DATE_BOOKED]]</f>
        <v>129</v>
      </c>
    </row>
    <row r="1693" spans="1:23" x14ac:dyDescent="0.25">
      <c r="A1693" s="246">
        <v>45749</v>
      </c>
      <c r="B1693" s="247" t="s">
        <v>296</v>
      </c>
      <c r="C1693" s="98" t="s">
        <v>108</v>
      </c>
      <c r="D1693" s="98"/>
      <c r="E1693" s="247"/>
      <c r="F1693" s="247" t="s">
        <v>45</v>
      </c>
      <c r="G1693" s="247" t="s">
        <v>8</v>
      </c>
      <c r="H1693" s="247" t="s">
        <v>367</v>
      </c>
      <c r="I1693" s="248" t="s">
        <v>302</v>
      </c>
      <c r="J1693" s="246">
        <v>45885</v>
      </c>
      <c r="K1693" s="249">
        <v>130</v>
      </c>
      <c r="L1693" s="249">
        <v>130</v>
      </c>
      <c r="M1693" s="251">
        <v>222.5</v>
      </c>
      <c r="N1693" s="252">
        <v>0</v>
      </c>
      <c r="O1693" s="252">
        <v>0</v>
      </c>
      <c r="P1693" s="253">
        <f>SUM(Table1[[#This Row],[BASE_FARE]:[SURCHARGES]])*Table1[[#This Row],[SEATS_BOOKED]]</f>
        <v>28925</v>
      </c>
      <c r="Q1693" s="247" t="s">
        <v>109</v>
      </c>
      <c r="R1693" s="249" t="s">
        <v>459</v>
      </c>
      <c r="S1693" s="247" t="str">
        <f>LEFT(Table1[[#This Row],[SECTOR]],3)</f>
        <v>SSH</v>
      </c>
      <c r="T1693" s="247" t="str">
        <f>RIGHT(Table1[[#This Row],[SECTOR]],3)</f>
        <v>VRN</v>
      </c>
      <c r="U1693" s="247" t="str">
        <f t="shared" si="38"/>
        <v>VRN</v>
      </c>
      <c r="V1693" s="247">
        <f>WEEKDAY(Table1[[#This Row],[FLIGHT_DATE]],2)</f>
        <v>6</v>
      </c>
      <c r="W1693" s="247">
        <f>Table1[[#This Row],[FLIGHT_DATE]]-Table1[[#This Row],[DATE_BOOKED]]</f>
        <v>136</v>
      </c>
    </row>
    <row r="1694" spans="1:23" x14ac:dyDescent="0.25">
      <c r="A1694" s="246">
        <v>45749</v>
      </c>
      <c r="B1694" s="247" t="s">
        <v>296</v>
      </c>
      <c r="C1694" s="98" t="s">
        <v>108</v>
      </c>
      <c r="D1694" s="98"/>
      <c r="E1694" s="247"/>
      <c r="F1694" s="247" t="s">
        <v>45</v>
      </c>
      <c r="G1694" s="247" t="s">
        <v>8</v>
      </c>
      <c r="H1694" s="247" t="s">
        <v>367</v>
      </c>
      <c r="I1694" s="248" t="s">
        <v>302</v>
      </c>
      <c r="J1694" s="246">
        <v>45892</v>
      </c>
      <c r="K1694" s="249">
        <v>130</v>
      </c>
      <c r="L1694" s="249">
        <v>130</v>
      </c>
      <c r="M1694" s="251">
        <v>222.5</v>
      </c>
      <c r="N1694" s="252">
        <v>0</v>
      </c>
      <c r="O1694" s="252">
        <v>0</v>
      </c>
      <c r="P1694" s="253">
        <f>SUM(Table1[[#This Row],[BASE_FARE]:[SURCHARGES]])*Table1[[#This Row],[SEATS_BOOKED]]</f>
        <v>28925</v>
      </c>
      <c r="Q1694" s="247" t="s">
        <v>109</v>
      </c>
      <c r="R1694" s="249" t="s">
        <v>459</v>
      </c>
      <c r="S1694" s="247" t="str">
        <f>LEFT(Table1[[#This Row],[SECTOR]],3)</f>
        <v>SSH</v>
      </c>
      <c r="T1694" s="247" t="str">
        <f>RIGHT(Table1[[#This Row],[SECTOR]],3)</f>
        <v>VRN</v>
      </c>
      <c r="U1694" s="247" t="str">
        <f t="shared" si="38"/>
        <v>VRN</v>
      </c>
      <c r="V1694" s="247">
        <f>WEEKDAY(Table1[[#This Row],[FLIGHT_DATE]],2)</f>
        <v>6</v>
      </c>
      <c r="W1694" s="247">
        <f>Table1[[#This Row],[FLIGHT_DATE]]-Table1[[#This Row],[DATE_BOOKED]]</f>
        <v>143</v>
      </c>
    </row>
    <row r="1695" spans="1:23" x14ac:dyDescent="0.25">
      <c r="A1695" s="246">
        <v>45749</v>
      </c>
      <c r="B1695" s="247" t="s">
        <v>296</v>
      </c>
      <c r="C1695" s="98" t="s">
        <v>108</v>
      </c>
      <c r="D1695" s="98"/>
      <c r="E1695" s="247"/>
      <c r="F1695" s="247" t="s">
        <v>45</v>
      </c>
      <c r="G1695" s="247" t="s">
        <v>8</v>
      </c>
      <c r="H1695" s="247" t="s">
        <v>367</v>
      </c>
      <c r="I1695" s="248" t="s">
        <v>302</v>
      </c>
      <c r="J1695" s="246">
        <v>45899</v>
      </c>
      <c r="K1695" s="249">
        <v>130</v>
      </c>
      <c r="L1695" s="249">
        <v>130</v>
      </c>
      <c r="M1695" s="251">
        <v>222.5</v>
      </c>
      <c r="N1695" s="252">
        <v>0</v>
      </c>
      <c r="O1695" s="252">
        <v>0</v>
      </c>
      <c r="P1695" s="253">
        <f>SUM(Table1[[#This Row],[BASE_FARE]:[SURCHARGES]])*Table1[[#This Row],[SEATS_BOOKED]]</f>
        <v>28925</v>
      </c>
      <c r="Q1695" s="247" t="s">
        <v>109</v>
      </c>
      <c r="R1695" s="249" t="s">
        <v>459</v>
      </c>
      <c r="S1695" s="247" t="str">
        <f>LEFT(Table1[[#This Row],[SECTOR]],3)</f>
        <v>SSH</v>
      </c>
      <c r="T1695" s="247" t="str">
        <f>RIGHT(Table1[[#This Row],[SECTOR]],3)</f>
        <v>VRN</v>
      </c>
      <c r="U1695" s="247" t="str">
        <f t="shared" si="38"/>
        <v>VRN</v>
      </c>
      <c r="V1695" s="247">
        <f>WEEKDAY(Table1[[#This Row],[FLIGHT_DATE]],2)</f>
        <v>6</v>
      </c>
      <c r="W1695" s="247">
        <f>Table1[[#This Row],[FLIGHT_DATE]]-Table1[[#This Row],[DATE_BOOKED]]</f>
        <v>150</v>
      </c>
    </row>
    <row r="1696" spans="1:23" x14ac:dyDescent="0.25">
      <c r="A1696" s="246">
        <v>45749</v>
      </c>
      <c r="B1696" s="247" t="s">
        <v>296</v>
      </c>
      <c r="C1696" s="98" t="s">
        <v>108</v>
      </c>
      <c r="D1696" s="98"/>
      <c r="E1696" s="247"/>
      <c r="F1696" s="247" t="s">
        <v>45</v>
      </c>
      <c r="G1696" s="247" t="s">
        <v>8</v>
      </c>
      <c r="H1696" s="247" t="s">
        <v>367</v>
      </c>
      <c r="I1696" s="248" t="s">
        <v>302</v>
      </c>
      <c r="J1696" s="246">
        <v>45906</v>
      </c>
      <c r="K1696" s="249">
        <v>130</v>
      </c>
      <c r="L1696" s="249">
        <v>130</v>
      </c>
      <c r="M1696" s="251">
        <v>222.5</v>
      </c>
      <c r="N1696" s="252">
        <v>0</v>
      </c>
      <c r="O1696" s="252">
        <v>0</v>
      </c>
      <c r="P1696" s="253">
        <f>SUM(Table1[[#This Row],[BASE_FARE]:[SURCHARGES]])*Table1[[#This Row],[SEATS_BOOKED]]</f>
        <v>28925</v>
      </c>
      <c r="Q1696" s="247" t="s">
        <v>109</v>
      </c>
      <c r="R1696" s="249" t="s">
        <v>459</v>
      </c>
      <c r="S1696" s="247" t="str">
        <f>LEFT(Table1[[#This Row],[SECTOR]],3)</f>
        <v>SSH</v>
      </c>
      <c r="T1696" s="247" t="str">
        <f>RIGHT(Table1[[#This Row],[SECTOR]],3)</f>
        <v>VRN</v>
      </c>
      <c r="U1696" s="247" t="str">
        <f t="shared" si="38"/>
        <v>VRN</v>
      </c>
      <c r="V1696" s="247">
        <f>WEEKDAY(Table1[[#This Row],[FLIGHT_DATE]],2)</f>
        <v>6</v>
      </c>
      <c r="W1696" s="247">
        <f>Table1[[#This Row],[FLIGHT_DATE]]-Table1[[#This Row],[DATE_BOOKED]]</f>
        <v>157</v>
      </c>
    </row>
    <row r="1697" spans="1:23" x14ac:dyDescent="0.25">
      <c r="A1697" s="246">
        <v>45749</v>
      </c>
      <c r="B1697" s="247" t="s">
        <v>296</v>
      </c>
      <c r="C1697" s="98" t="s">
        <v>108</v>
      </c>
      <c r="D1697" s="98"/>
      <c r="E1697" s="247"/>
      <c r="F1697" s="247" t="s">
        <v>45</v>
      </c>
      <c r="G1697" s="247" t="s">
        <v>8</v>
      </c>
      <c r="H1697" s="247" t="s">
        <v>367</v>
      </c>
      <c r="I1697" s="248" t="s">
        <v>302</v>
      </c>
      <c r="J1697" s="246">
        <v>45913</v>
      </c>
      <c r="K1697" s="249">
        <v>130</v>
      </c>
      <c r="L1697" s="249">
        <v>130</v>
      </c>
      <c r="M1697" s="251">
        <v>222.5</v>
      </c>
      <c r="N1697" s="252">
        <v>0</v>
      </c>
      <c r="O1697" s="252">
        <v>0</v>
      </c>
      <c r="P1697" s="253">
        <f>SUM(Table1[[#This Row],[BASE_FARE]:[SURCHARGES]])*Table1[[#This Row],[SEATS_BOOKED]]</f>
        <v>28925</v>
      </c>
      <c r="Q1697" s="247" t="s">
        <v>109</v>
      </c>
      <c r="R1697" s="249" t="s">
        <v>459</v>
      </c>
      <c r="S1697" s="247" t="str">
        <f>LEFT(Table1[[#This Row],[SECTOR]],3)</f>
        <v>SSH</v>
      </c>
      <c r="T1697" s="247" t="str">
        <f>RIGHT(Table1[[#This Row],[SECTOR]],3)</f>
        <v>VRN</v>
      </c>
      <c r="U1697" s="247" t="str">
        <f t="shared" si="38"/>
        <v>VRN</v>
      </c>
      <c r="V1697" s="247">
        <f>WEEKDAY(Table1[[#This Row],[FLIGHT_DATE]],2)</f>
        <v>6</v>
      </c>
      <c r="W1697" s="247">
        <f>Table1[[#This Row],[FLIGHT_DATE]]-Table1[[#This Row],[DATE_BOOKED]]</f>
        <v>164</v>
      </c>
    </row>
    <row r="1698" spans="1:23" x14ac:dyDescent="0.25">
      <c r="A1698" s="246">
        <v>45744</v>
      </c>
      <c r="B1698" s="247" t="s">
        <v>196</v>
      </c>
      <c r="C1698" s="98" t="s">
        <v>153</v>
      </c>
      <c r="D1698" s="98" t="s">
        <v>428</v>
      </c>
      <c r="E1698" s="247" t="s">
        <v>654</v>
      </c>
      <c r="F1698" s="247" t="s">
        <v>47</v>
      </c>
      <c r="G1698" s="247" t="s">
        <v>7</v>
      </c>
      <c r="H1698" s="247" t="s">
        <v>293</v>
      </c>
      <c r="I1698" s="248" t="s">
        <v>302</v>
      </c>
      <c r="J1698" s="246">
        <v>45780</v>
      </c>
      <c r="K1698" s="249">
        <v>1</v>
      </c>
      <c r="L1698" s="250">
        <v>1</v>
      </c>
      <c r="M1698" s="251">
        <v>130</v>
      </c>
      <c r="N1698" s="252">
        <v>37.43</v>
      </c>
      <c r="O1698" s="252">
        <v>40</v>
      </c>
      <c r="P1698" s="253">
        <v>207.43</v>
      </c>
      <c r="Q1698" s="247" t="s">
        <v>109</v>
      </c>
      <c r="R1698" s="249" t="s">
        <v>154</v>
      </c>
      <c r="S1698" s="247" t="str">
        <f>LEFT(Table1[[#This Row],[SECTOR]],3)</f>
        <v>SSH</v>
      </c>
      <c r="T1698" s="247" t="str">
        <f>RIGHT(Table1[[#This Row],[SECTOR]],3)</f>
        <v>VRN</v>
      </c>
      <c r="U1698" s="247" t="str">
        <f t="shared" si="38"/>
        <v>VRN</v>
      </c>
      <c r="V1698" s="247">
        <f>WEEKDAY(Table1[[#This Row],[FLIGHT_DATE]],2)</f>
        <v>6</v>
      </c>
      <c r="W1698" s="247">
        <f>Table1[[#This Row],[FLIGHT_DATE]]-Table1[[#This Row],[DATE_BOOKED]]</f>
        <v>36</v>
      </c>
    </row>
    <row r="1699" spans="1:23" x14ac:dyDescent="0.25">
      <c r="A1699" s="246">
        <v>45744</v>
      </c>
      <c r="B1699" s="247" t="s">
        <v>196</v>
      </c>
      <c r="C1699" s="98" t="s">
        <v>153</v>
      </c>
      <c r="D1699" s="98" t="s">
        <v>428</v>
      </c>
      <c r="E1699" s="247" t="s">
        <v>655</v>
      </c>
      <c r="F1699" s="247" t="s">
        <v>47</v>
      </c>
      <c r="G1699" s="247" t="s">
        <v>7</v>
      </c>
      <c r="H1699" s="247" t="s">
        <v>203</v>
      </c>
      <c r="I1699" s="248" t="s">
        <v>23</v>
      </c>
      <c r="J1699" s="246">
        <v>45772</v>
      </c>
      <c r="K1699" s="249">
        <v>1</v>
      </c>
      <c r="L1699" s="250">
        <v>1</v>
      </c>
      <c r="M1699" s="251">
        <v>200</v>
      </c>
      <c r="N1699" s="252">
        <v>34.04</v>
      </c>
      <c r="O1699" s="252">
        <v>40</v>
      </c>
      <c r="P1699" s="253">
        <v>274.03999999999996</v>
      </c>
      <c r="Q1699" s="247" t="s">
        <v>109</v>
      </c>
      <c r="R1699" s="249" t="s">
        <v>154</v>
      </c>
      <c r="S1699" s="247" t="str">
        <f>LEFT(Table1[[#This Row],[SECTOR]],3)</f>
        <v>NAP</v>
      </c>
      <c r="T1699" s="247" t="str">
        <f>RIGHT(Table1[[#This Row],[SECTOR]],3)</f>
        <v>SSH</v>
      </c>
      <c r="U1699" s="247" t="str">
        <f t="shared" si="38"/>
        <v>NAP</v>
      </c>
      <c r="V1699" s="247">
        <f>WEEKDAY(Table1[[#This Row],[FLIGHT_DATE]],2)</f>
        <v>5</v>
      </c>
      <c r="W1699" s="247">
        <f>Table1[[#This Row],[FLIGHT_DATE]]-Table1[[#This Row],[DATE_BOOKED]]</f>
        <v>28</v>
      </c>
    </row>
    <row r="1700" spans="1:23" x14ac:dyDescent="0.25">
      <c r="A1700" s="246">
        <v>45744</v>
      </c>
      <c r="B1700" s="247" t="s">
        <v>196</v>
      </c>
      <c r="C1700" s="98" t="s">
        <v>153</v>
      </c>
      <c r="D1700" s="98" t="s">
        <v>428</v>
      </c>
      <c r="E1700" s="247" t="s">
        <v>656</v>
      </c>
      <c r="F1700" s="247" t="s">
        <v>47</v>
      </c>
      <c r="G1700" s="247" t="s">
        <v>7</v>
      </c>
      <c r="H1700" s="247" t="s">
        <v>293</v>
      </c>
      <c r="I1700" s="248" t="s">
        <v>302</v>
      </c>
      <c r="J1700" s="246">
        <v>45780</v>
      </c>
      <c r="K1700" s="249">
        <v>0</v>
      </c>
      <c r="L1700" s="250">
        <v>0</v>
      </c>
      <c r="M1700" s="251">
        <v>13</v>
      </c>
      <c r="N1700" s="252">
        <v>37.43</v>
      </c>
      <c r="O1700" s="252">
        <v>40</v>
      </c>
      <c r="P1700" s="253">
        <v>90.43</v>
      </c>
      <c r="Q1700" s="247" t="s">
        <v>109</v>
      </c>
      <c r="R1700" s="249" t="s">
        <v>154</v>
      </c>
      <c r="S1700" s="247" t="str">
        <f>LEFT(Table1[[#This Row],[SECTOR]],3)</f>
        <v>SSH</v>
      </c>
      <c r="T1700" s="247" t="str">
        <f>RIGHT(Table1[[#This Row],[SECTOR]],3)</f>
        <v>VRN</v>
      </c>
      <c r="U1700" s="247" t="str">
        <f t="shared" si="38"/>
        <v>VRN</v>
      </c>
      <c r="V1700" s="247">
        <f>WEEKDAY(Table1[[#This Row],[FLIGHT_DATE]],2)</f>
        <v>6</v>
      </c>
      <c r="W1700" s="247">
        <f>Table1[[#This Row],[FLIGHT_DATE]]-Table1[[#This Row],[DATE_BOOKED]]</f>
        <v>36</v>
      </c>
    </row>
    <row r="1701" spans="1:23" x14ac:dyDescent="0.25">
      <c r="A1701" s="246">
        <v>45744</v>
      </c>
      <c r="B1701" s="247" t="s">
        <v>196</v>
      </c>
      <c r="C1701" s="98" t="s">
        <v>153</v>
      </c>
      <c r="D1701" s="98" t="s">
        <v>428</v>
      </c>
      <c r="E1701" s="247" t="s">
        <v>656</v>
      </c>
      <c r="F1701" s="247" t="s">
        <v>47</v>
      </c>
      <c r="G1701" s="247" t="s">
        <v>7</v>
      </c>
      <c r="H1701" s="247" t="s">
        <v>293</v>
      </c>
      <c r="I1701" s="248" t="s">
        <v>302</v>
      </c>
      <c r="J1701" s="246">
        <v>45780</v>
      </c>
      <c r="K1701" s="249">
        <v>1</v>
      </c>
      <c r="L1701" s="250">
        <v>1</v>
      </c>
      <c r="M1701" s="251">
        <v>130</v>
      </c>
      <c r="N1701" s="252">
        <v>37.43</v>
      </c>
      <c r="O1701" s="252">
        <v>40</v>
      </c>
      <c r="P1701" s="253">
        <v>207.43</v>
      </c>
      <c r="Q1701" s="247" t="s">
        <v>109</v>
      </c>
      <c r="R1701" s="249" t="s">
        <v>154</v>
      </c>
      <c r="S1701" s="247" t="str">
        <f>LEFT(Table1[[#This Row],[SECTOR]],3)</f>
        <v>SSH</v>
      </c>
      <c r="T1701" s="247" t="str">
        <f>RIGHT(Table1[[#This Row],[SECTOR]],3)</f>
        <v>VRN</v>
      </c>
      <c r="U1701" s="247" t="str">
        <f t="shared" si="38"/>
        <v>VRN</v>
      </c>
      <c r="V1701" s="247">
        <f>WEEKDAY(Table1[[#This Row],[FLIGHT_DATE]],2)</f>
        <v>6</v>
      </c>
      <c r="W1701" s="247">
        <f>Table1[[#This Row],[FLIGHT_DATE]]-Table1[[#This Row],[DATE_BOOKED]]</f>
        <v>36</v>
      </c>
    </row>
    <row r="1702" spans="1:23" x14ac:dyDescent="0.25">
      <c r="A1702" s="246">
        <v>45744</v>
      </c>
      <c r="B1702" s="247" t="s">
        <v>196</v>
      </c>
      <c r="C1702" s="98" t="s">
        <v>153</v>
      </c>
      <c r="D1702" s="98" t="s">
        <v>428</v>
      </c>
      <c r="E1702" s="247" t="s">
        <v>654</v>
      </c>
      <c r="F1702" s="247" t="s">
        <v>47</v>
      </c>
      <c r="G1702" s="247" t="s">
        <v>7</v>
      </c>
      <c r="H1702" s="247" t="s">
        <v>293</v>
      </c>
      <c r="I1702" s="248" t="s">
        <v>302</v>
      </c>
      <c r="J1702" s="246">
        <v>45780</v>
      </c>
      <c r="K1702" s="249">
        <v>1</v>
      </c>
      <c r="L1702" s="250">
        <v>1</v>
      </c>
      <c r="M1702" s="251">
        <v>130</v>
      </c>
      <c r="N1702" s="252">
        <v>37.43</v>
      </c>
      <c r="O1702" s="252">
        <v>40</v>
      </c>
      <c r="P1702" s="253">
        <v>207.43</v>
      </c>
      <c r="Q1702" s="247" t="s">
        <v>109</v>
      </c>
      <c r="R1702" s="249" t="s">
        <v>154</v>
      </c>
      <c r="S1702" s="247" t="str">
        <f>LEFT(Table1[[#This Row],[SECTOR]],3)</f>
        <v>SSH</v>
      </c>
      <c r="T1702" s="247" t="str">
        <f>RIGHT(Table1[[#This Row],[SECTOR]],3)</f>
        <v>VRN</v>
      </c>
      <c r="U1702" s="247" t="str">
        <f t="shared" si="38"/>
        <v>VRN</v>
      </c>
      <c r="V1702" s="247">
        <f>WEEKDAY(Table1[[#This Row],[FLIGHT_DATE]],2)</f>
        <v>6</v>
      </c>
      <c r="W1702" s="247">
        <f>Table1[[#This Row],[FLIGHT_DATE]]-Table1[[#This Row],[DATE_BOOKED]]</f>
        <v>36</v>
      </c>
    </row>
    <row r="1703" spans="1:23" x14ac:dyDescent="0.25">
      <c r="A1703" s="246">
        <v>45744</v>
      </c>
      <c r="B1703" s="247" t="s">
        <v>196</v>
      </c>
      <c r="C1703" s="98" t="s">
        <v>153</v>
      </c>
      <c r="D1703" s="98" t="s">
        <v>428</v>
      </c>
      <c r="E1703" s="247" t="s">
        <v>656</v>
      </c>
      <c r="F1703" s="247" t="s">
        <v>47</v>
      </c>
      <c r="G1703" s="247" t="s">
        <v>7</v>
      </c>
      <c r="H1703" s="247" t="s">
        <v>293</v>
      </c>
      <c r="I1703" s="248" t="s">
        <v>302</v>
      </c>
      <c r="J1703" s="246">
        <v>45780</v>
      </c>
      <c r="K1703" s="249">
        <v>1</v>
      </c>
      <c r="L1703" s="250">
        <v>1</v>
      </c>
      <c r="M1703" s="251">
        <v>130</v>
      </c>
      <c r="N1703" s="252">
        <v>37.43</v>
      </c>
      <c r="O1703" s="252">
        <v>40</v>
      </c>
      <c r="P1703" s="253">
        <v>207.43</v>
      </c>
      <c r="Q1703" s="247" t="s">
        <v>109</v>
      </c>
      <c r="R1703" s="249" t="s">
        <v>154</v>
      </c>
      <c r="S1703" s="247" t="str">
        <f>LEFT(Table1[[#This Row],[SECTOR]],3)</f>
        <v>SSH</v>
      </c>
      <c r="T1703" s="247" t="str">
        <f>RIGHT(Table1[[#This Row],[SECTOR]],3)</f>
        <v>VRN</v>
      </c>
      <c r="U1703" s="247" t="str">
        <f t="shared" si="38"/>
        <v>VRN</v>
      </c>
      <c r="V1703" s="247">
        <f>WEEKDAY(Table1[[#This Row],[FLIGHT_DATE]],2)</f>
        <v>6</v>
      </c>
      <c r="W1703" s="247">
        <f>Table1[[#This Row],[FLIGHT_DATE]]-Table1[[#This Row],[DATE_BOOKED]]</f>
        <v>36</v>
      </c>
    </row>
    <row r="1704" spans="1:23" x14ac:dyDescent="0.25">
      <c r="A1704" s="246">
        <v>45744</v>
      </c>
      <c r="B1704" s="247" t="s">
        <v>196</v>
      </c>
      <c r="C1704" s="98" t="s">
        <v>153</v>
      </c>
      <c r="D1704" s="98" t="s">
        <v>428</v>
      </c>
      <c r="E1704" s="247" t="s">
        <v>657</v>
      </c>
      <c r="F1704" s="247" t="s">
        <v>47</v>
      </c>
      <c r="G1704" s="247" t="s">
        <v>7</v>
      </c>
      <c r="H1704" s="247" t="s">
        <v>284</v>
      </c>
      <c r="I1704" s="248" t="s">
        <v>481</v>
      </c>
      <c r="J1704" s="246">
        <v>45877</v>
      </c>
      <c r="K1704" s="249">
        <v>1</v>
      </c>
      <c r="L1704" s="250">
        <v>1</v>
      </c>
      <c r="M1704" s="251">
        <v>270</v>
      </c>
      <c r="N1704" s="252">
        <v>40.69</v>
      </c>
      <c r="O1704" s="252">
        <v>40</v>
      </c>
      <c r="P1704" s="253">
        <v>350.69</v>
      </c>
      <c r="Q1704" s="247" t="s">
        <v>109</v>
      </c>
      <c r="R1704" s="249" t="s">
        <v>154</v>
      </c>
      <c r="S1704" s="247" t="str">
        <f>LEFT(Table1[[#This Row],[SECTOR]],3)</f>
        <v>FCO</v>
      </c>
      <c r="T1704" s="247" t="str">
        <f>RIGHT(Table1[[#This Row],[SECTOR]],3)</f>
        <v>SSH</v>
      </c>
      <c r="U1704" s="247" t="str">
        <f t="shared" si="38"/>
        <v>FCO</v>
      </c>
      <c r="V1704" s="247">
        <f>WEEKDAY(Table1[[#This Row],[FLIGHT_DATE]],2)</f>
        <v>5</v>
      </c>
      <c r="W1704" s="247">
        <f>Table1[[#This Row],[FLIGHT_DATE]]-Table1[[#This Row],[DATE_BOOKED]]</f>
        <v>133</v>
      </c>
    </row>
    <row r="1705" spans="1:23" x14ac:dyDescent="0.25">
      <c r="A1705" s="246">
        <v>45744</v>
      </c>
      <c r="B1705" s="247" t="s">
        <v>196</v>
      </c>
      <c r="C1705" s="98" t="s">
        <v>153</v>
      </c>
      <c r="D1705" s="98" t="s">
        <v>428</v>
      </c>
      <c r="E1705" s="247" t="s">
        <v>657</v>
      </c>
      <c r="F1705" s="247" t="s">
        <v>47</v>
      </c>
      <c r="G1705" s="247" t="s">
        <v>7</v>
      </c>
      <c r="H1705" s="247" t="s">
        <v>284</v>
      </c>
      <c r="I1705" s="248" t="s">
        <v>481</v>
      </c>
      <c r="J1705" s="246">
        <v>45877</v>
      </c>
      <c r="K1705" s="249">
        <v>1</v>
      </c>
      <c r="L1705" s="250">
        <v>1</v>
      </c>
      <c r="M1705" s="251">
        <v>270</v>
      </c>
      <c r="N1705" s="252">
        <v>40.69</v>
      </c>
      <c r="O1705" s="252">
        <v>40</v>
      </c>
      <c r="P1705" s="253">
        <v>350.69</v>
      </c>
      <c r="Q1705" s="247" t="s">
        <v>109</v>
      </c>
      <c r="R1705" s="249" t="s">
        <v>154</v>
      </c>
      <c r="S1705" s="247" t="str">
        <f>LEFT(Table1[[#This Row],[SECTOR]],3)</f>
        <v>FCO</v>
      </c>
      <c r="T1705" s="247" t="str">
        <f>RIGHT(Table1[[#This Row],[SECTOR]],3)</f>
        <v>SSH</v>
      </c>
      <c r="U1705" s="247" t="str">
        <f t="shared" si="38"/>
        <v>FCO</v>
      </c>
      <c r="V1705" s="247">
        <f>WEEKDAY(Table1[[#This Row],[FLIGHT_DATE]],2)</f>
        <v>5</v>
      </c>
      <c r="W1705" s="247">
        <f>Table1[[#This Row],[FLIGHT_DATE]]-Table1[[#This Row],[DATE_BOOKED]]</f>
        <v>133</v>
      </c>
    </row>
    <row r="1706" spans="1:23" x14ac:dyDescent="0.25">
      <c r="A1706" s="246">
        <v>45744</v>
      </c>
      <c r="B1706" s="247" t="s">
        <v>196</v>
      </c>
      <c r="C1706" s="98" t="s">
        <v>153</v>
      </c>
      <c r="D1706" s="98" t="s">
        <v>428</v>
      </c>
      <c r="E1706" s="247" t="s">
        <v>655</v>
      </c>
      <c r="F1706" s="247" t="s">
        <v>47</v>
      </c>
      <c r="G1706" s="247" t="s">
        <v>7</v>
      </c>
      <c r="H1706" s="247" t="s">
        <v>203</v>
      </c>
      <c r="I1706" s="248" t="s">
        <v>23</v>
      </c>
      <c r="J1706" s="246">
        <v>45772</v>
      </c>
      <c r="K1706" s="249">
        <v>1</v>
      </c>
      <c r="L1706" s="250">
        <v>1</v>
      </c>
      <c r="M1706" s="251">
        <v>200</v>
      </c>
      <c r="N1706" s="252">
        <v>34.04</v>
      </c>
      <c r="O1706" s="252">
        <v>40</v>
      </c>
      <c r="P1706" s="253">
        <f>SUM(Table1[[#This Row],[BASE_FARE]:[SURCHARGES]])*Table1[[#This Row],[SEATS_BOOKED]]</f>
        <v>274.03999999999996</v>
      </c>
      <c r="Q1706" s="247" t="s">
        <v>109</v>
      </c>
      <c r="R1706" s="249" t="s">
        <v>154</v>
      </c>
      <c r="S1706" s="247" t="str">
        <f>LEFT(Table1[[#This Row],[SECTOR]],3)</f>
        <v>NAP</v>
      </c>
      <c r="T1706" s="247" t="str">
        <f>RIGHT(Table1[[#This Row],[SECTOR]],3)</f>
        <v>SSH</v>
      </c>
      <c r="U1706" s="247" t="str">
        <f t="shared" si="38"/>
        <v>NAP</v>
      </c>
      <c r="V1706" s="247">
        <f>WEEKDAY(Table1[[#This Row],[FLIGHT_DATE]],2)</f>
        <v>5</v>
      </c>
      <c r="W1706" s="247">
        <f>Table1[[#This Row],[FLIGHT_DATE]]-Table1[[#This Row],[DATE_BOOKED]]</f>
        <v>28</v>
      </c>
    </row>
    <row r="1707" spans="1:23" x14ac:dyDescent="0.25">
      <c r="A1707" s="246">
        <v>45744</v>
      </c>
      <c r="B1707" s="247" t="s">
        <v>196</v>
      </c>
      <c r="C1707" s="98" t="s">
        <v>153</v>
      </c>
      <c r="D1707" s="98" t="s">
        <v>428</v>
      </c>
      <c r="E1707" s="247" t="s">
        <v>654</v>
      </c>
      <c r="F1707" s="247" t="s">
        <v>47</v>
      </c>
      <c r="G1707" s="247" t="s">
        <v>7</v>
      </c>
      <c r="H1707" s="247" t="s">
        <v>293</v>
      </c>
      <c r="I1707" s="248" t="s">
        <v>302</v>
      </c>
      <c r="J1707" s="246">
        <v>45780</v>
      </c>
      <c r="K1707" s="249">
        <v>1</v>
      </c>
      <c r="L1707" s="250">
        <v>1</v>
      </c>
      <c r="M1707" s="251">
        <v>130</v>
      </c>
      <c r="N1707" s="252">
        <v>37.43</v>
      </c>
      <c r="O1707" s="252">
        <v>40</v>
      </c>
      <c r="P1707" s="253">
        <f>SUM(Table1[[#This Row],[BASE_FARE]:[SURCHARGES]])*Table1[[#This Row],[SEATS_BOOKED]]</f>
        <v>207.43</v>
      </c>
      <c r="Q1707" s="247" t="s">
        <v>109</v>
      </c>
      <c r="R1707" s="249" t="s">
        <v>154</v>
      </c>
      <c r="S1707" s="247" t="str">
        <f>LEFT(Table1[[#This Row],[SECTOR]],3)</f>
        <v>SSH</v>
      </c>
      <c r="T1707" s="247" t="str">
        <f>RIGHT(Table1[[#This Row],[SECTOR]],3)</f>
        <v>VRN</v>
      </c>
      <c r="U1707" s="247" t="str">
        <f t="shared" si="38"/>
        <v>VRN</v>
      </c>
      <c r="V1707" s="247">
        <f>WEEKDAY(Table1[[#This Row],[FLIGHT_DATE]],2)</f>
        <v>6</v>
      </c>
      <c r="W1707" s="247">
        <f>Table1[[#This Row],[FLIGHT_DATE]]-Table1[[#This Row],[DATE_BOOKED]]</f>
        <v>36</v>
      </c>
    </row>
    <row r="1708" spans="1:23" x14ac:dyDescent="0.25">
      <c r="A1708" s="246">
        <v>45745</v>
      </c>
      <c r="B1708" s="247" t="s">
        <v>196</v>
      </c>
      <c r="C1708" s="98" t="s">
        <v>153</v>
      </c>
      <c r="D1708" s="98" t="s">
        <v>428</v>
      </c>
      <c r="E1708" s="247" t="s">
        <v>658</v>
      </c>
      <c r="F1708" s="247" t="s">
        <v>47</v>
      </c>
      <c r="G1708" s="247" t="s">
        <v>7</v>
      </c>
      <c r="H1708" s="247" t="s">
        <v>289</v>
      </c>
      <c r="I1708" s="248" t="s">
        <v>300</v>
      </c>
      <c r="J1708" s="246">
        <v>45773</v>
      </c>
      <c r="K1708" s="249">
        <v>1</v>
      </c>
      <c r="L1708" s="250">
        <v>1</v>
      </c>
      <c r="M1708" s="251">
        <v>130</v>
      </c>
      <c r="N1708" s="252">
        <v>23.04</v>
      </c>
      <c r="O1708" s="252">
        <v>40</v>
      </c>
      <c r="P1708" s="253">
        <f>SUM(Table1[[#This Row],[BASE_FARE]:[SURCHARGES]])*Table1[[#This Row],[SEATS_BOOKED]]</f>
        <v>193.04</v>
      </c>
      <c r="Q1708" s="247" t="s">
        <v>109</v>
      </c>
      <c r="R1708" s="249" t="s">
        <v>154</v>
      </c>
      <c r="S1708" s="247" t="str">
        <f>LEFT(Table1[[#This Row],[SECTOR]],3)</f>
        <v>VRN</v>
      </c>
      <c r="T1708" s="247" t="str">
        <f>RIGHT(Table1[[#This Row],[SECTOR]],3)</f>
        <v>SSH</v>
      </c>
      <c r="U1708" s="247" t="str">
        <f t="shared" si="38"/>
        <v>VRN</v>
      </c>
      <c r="V1708" s="247">
        <f>WEEKDAY(Table1[[#This Row],[FLIGHT_DATE]],2)</f>
        <v>6</v>
      </c>
      <c r="W1708" s="247">
        <f>Table1[[#This Row],[FLIGHT_DATE]]-Table1[[#This Row],[DATE_BOOKED]]</f>
        <v>28</v>
      </c>
    </row>
    <row r="1709" spans="1:23" x14ac:dyDescent="0.25">
      <c r="A1709" s="246">
        <v>45746</v>
      </c>
      <c r="B1709" s="247" t="s">
        <v>196</v>
      </c>
      <c r="C1709" s="98" t="s">
        <v>153</v>
      </c>
      <c r="D1709" s="98" t="s">
        <v>428</v>
      </c>
      <c r="E1709" s="247" t="s">
        <v>659</v>
      </c>
      <c r="F1709" s="247" t="s">
        <v>47</v>
      </c>
      <c r="G1709" s="247" t="s">
        <v>7</v>
      </c>
      <c r="H1709" s="247" t="s">
        <v>293</v>
      </c>
      <c r="I1709" s="248" t="s">
        <v>302</v>
      </c>
      <c r="J1709" s="246">
        <v>45780</v>
      </c>
      <c r="K1709" s="249">
        <v>1</v>
      </c>
      <c r="L1709" s="250">
        <v>1</v>
      </c>
      <c r="M1709" s="251">
        <v>130</v>
      </c>
      <c r="N1709" s="252">
        <v>37.43</v>
      </c>
      <c r="O1709" s="252">
        <v>40</v>
      </c>
      <c r="P1709" s="253">
        <f>SUM(Table1[[#This Row],[BASE_FARE]:[SURCHARGES]])*Table1[[#This Row],[SEATS_BOOKED]]</f>
        <v>207.43</v>
      </c>
      <c r="Q1709" s="247" t="s">
        <v>109</v>
      </c>
      <c r="R1709" s="249" t="s">
        <v>154</v>
      </c>
      <c r="S1709" s="247" t="str">
        <f>LEFT(Table1[[#This Row],[SECTOR]],3)</f>
        <v>SSH</v>
      </c>
      <c r="T1709" s="247" t="str">
        <f>RIGHT(Table1[[#This Row],[SECTOR]],3)</f>
        <v>VRN</v>
      </c>
      <c r="U1709" s="247" t="str">
        <f t="shared" si="38"/>
        <v>VRN</v>
      </c>
      <c r="V1709" s="247">
        <f>WEEKDAY(Table1[[#This Row],[FLIGHT_DATE]],2)</f>
        <v>6</v>
      </c>
      <c r="W1709" s="247">
        <f>Table1[[#This Row],[FLIGHT_DATE]]-Table1[[#This Row],[DATE_BOOKED]]</f>
        <v>34</v>
      </c>
    </row>
    <row r="1710" spans="1:23" x14ac:dyDescent="0.25">
      <c r="A1710" s="246">
        <v>45746</v>
      </c>
      <c r="B1710" s="247" t="s">
        <v>196</v>
      </c>
      <c r="C1710" s="98" t="s">
        <v>153</v>
      </c>
      <c r="D1710" s="98" t="s">
        <v>428</v>
      </c>
      <c r="E1710" s="247" t="s">
        <v>659</v>
      </c>
      <c r="F1710" s="247" t="s">
        <v>47</v>
      </c>
      <c r="G1710" s="247" t="s">
        <v>7</v>
      </c>
      <c r="H1710" s="247" t="s">
        <v>293</v>
      </c>
      <c r="I1710" s="248" t="s">
        <v>302</v>
      </c>
      <c r="J1710" s="246">
        <v>45780</v>
      </c>
      <c r="K1710" s="249">
        <v>1</v>
      </c>
      <c r="L1710" s="250">
        <v>1</v>
      </c>
      <c r="M1710" s="251">
        <v>130</v>
      </c>
      <c r="N1710" s="252">
        <v>37.43</v>
      </c>
      <c r="O1710" s="252">
        <v>40</v>
      </c>
      <c r="P1710" s="253">
        <f>SUM(Table1[[#This Row],[BASE_FARE]:[SURCHARGES]])*Table1[[#This Row],[SEATS_BOOKED]]</f>
        <v>207.43</v>
      </c>
      <c r="Q1710" s="247" t="s">
        <v>109</v>
      </c>
      <c r="R1710" s="249" t="s">
        <v>154</v>
      </c>
      <c r="S1710" s="247" t="str">
        <f>LEFT(Table1[[#This Row],[SECTOR]],3)</f>
        <v>SSH</v>
      </c>
      <c r="T1710" s="247" t="str">
        <f>RIGHT(Table1[[#This Row],[SECTOR]],3)</f>
        <v>VRN</v>
      </c>
      <c r="U1710" s="247" t="str">
        <f t="shared" si="38"/>
        <v>VRN</v>
      </c>
      <c r="V1710" s="247">
        <f>WEEKDAY(Table1[[#This Row],[FLIGHT_DATE]],2)</f>
        <v>6</v>
      </c>
      <c r="W1710" s="247">
        <f>Table1[[#This Row],[FLIGHT_DATE]]-Table1[[#This Row],[DATE_BOOKED]]</f>
        <v>34</v>
      </c>
    </row>
    <row r="1711" spans="1:23" x14ac:dyDescent="0.25">
      <c r="A1711" s="246">
        <v>45747</v>
      </c>
      <c r="B1711" s="247" t="s">
        <v>196</v>
      </c>
      <c r="C1711" s="98" t="s">
        <v>153</v>
      </c>
      <c r="D1711" s="98" t="s">
        <v>428</v>
      </c>
      <c r="E1711" s="247" t="s">
        <v>660</v>
      </c>
      <c r="F1711" s="247" t="s">
        <v>47</v>
      </c>
      <c r="G1711" s="247" t="s">
        <v>7</v>
      </c>
      <c r="H1711" s="247" t="s">
        <v>289</v>
      </c>
      <c r="I1711" s="248" t="s">
        <v>300</v>
      </c>
      <c r="J1711" s="246">
        <v>45766</v>
      </c>
      <c r="K1711" s="249">
        <v>1</v>
      </c>
      <c r="L1711" s="250">
        <v>1</v>
      </c>
      <c r="M1711" s="251">
        <v>340</v>
      </c>
      <c r="N1711" s="252">
        <v>23.04</v>
      </c>
      <c r="O1711" s="252">
        <v>30</v>
      </c>
      <c r="P1711" s="253">
        <f>SUM(Table1[[#This Row],[BASE_FARE]:[SURCHARGES]])*Table1[[#This Row],[SEATS_BOOKED]]</f>
        <v>393.04</v>
      </c>
      <c r="Q1711" s="247" t="s">
        <v>109</v>
      </c>
      <c r="R1711" s="249" t="s">
        <v>154</v>
      </c>
      <c r="S1711" s="247" t="str">
        <f>LEFT(Table1[[#This Row],[SECTOR]],3)</f>
        <v>VRN</v>
      </c>
      <c r="T1711" s="247" t="str">
        <f>RIGHT(Table1[[#This Row],[SECTOR]],3)</f>
        <v>SSH</v>
      </c>
      <c r="U1711" s="247" t="str">
        <f t="shared" si="38"/>
        <v>VRN</v>
      </c>
      <c r="V1711" s="247">
        <f>WEEKDAY(Table1[[#This Row],[FLIGHT_DATE]],2)</f>
        <v>6</v>
      </c>
      <c r="W1711" s="247">
        <f>Table1[[#This Row],[FLIGHT_DATE]]-Table1[[#This Row],[DATE_BOOKED]]</f>
        <v>19</v>
      </c>
    </row>
    <row r="1712" spans="1:23" x14ac:dyDescent="0.25">
      <c r="A1712" s="246">
        <v>45745</v>
      </c>
      <c r="B1712" s="247" t="s">
        <v>313</v>
      </c>
      <c r="C1712" s="98" t="s">
        <v>153</v>
      </c>
      <c r="D1712" s="98" t="s">
        <v>430</v>
      </c>
      <c r="E1712" s="247" t="s">
        <v>661</v>
      </c>
      <c r="F1712" s="247" t="s">
        <v>47</v>
      </c>
      <c r="G1712" s="247" t="s">
        <v>7</v>
      </c>
      <c r="H1712" s="247" t="s">
        <v>292</v>
      </c>
      <c r="I1712" s="248" t="s">
        <v>290</v>
      </c>
      <c r="J1712" s="246">
        <v>45773</v>
      </c>
      <c r="K1712" s="249">
        <v>1</v>
      </c>
      <c r="L1712" s="250">
        <v>1</v>
      </c>
      <c r="M1712" s="251">
        <v>130</v>
      </c>
      <c r="N1712" s="252">
        <v>19.349999999999994</v>
      </c>
      <c r="O1712" s="252">
        <v>53</v>
      </c>
      <c r="P1712" s="253">
        <f>SUM(Table1[[#This Row],[BASE_FARE]:[SURCHARGES]])*Table1[[#This Row],[SEATS_BOOKED]]</f>
        <v>202.35</v>
      </c>
      <c r="Q1712" s="247" t="s">
        <v>109</v>
      </c>
      <c r="R1712" s="249" t="s">
        <v>154</v>
      </c>
      <c r="S1712" s="247" t="str">
        <f>LEFT(Table1[[#This Row],[SECTOR]],3)</f>
        <v>BRI</v>
      </c>
      <c r="T1712" s="247" t="str">
        <f>RIGHT(Table1[[#This Row],[SECTOR]],3)</f>
        <v>SSH</v>
      </c>
      <c r="U1712" s="247" t="str">
        <f>IF(AND(S1712&lt;&gt;"SSH", S1712&lt;&gt;"RMF", S1712&lt;&gt;"CAI", S1712&lt;&gt;"HRG", S1712&lt;&gt;"LXR", S1712&lt;&gt;"DXB", OR(T1712="SSH", T1712="RMF", T1712="CAI", T1712="HRG", T1712="LXR", T1712="DXB")), S1712,
    IF(AND(T1712&lt;&gt;"SSH", T1712&lt;&gt;"RMF", T1712&lt;&gt;"CAI", T1712&lt;&gt;"HRG", T1712&lt;&gt;"LXR", T1712&lt;&gt;"DXB", OR(S1712="SSH", S1712="RMF", S1712="CAI", S1712="HRG", S1712="LXR", S1712="DXB")), T1712,
    "VIE"))</f>
        <v>BRI</v>
      </c>
      <c r="V1712" s="247">
        <f>WEEKDAY(Table1[[#This Row],[FLIGHT_DATE]],2)</f>
        <v>6</v>
      </c>
      <c r="W1712" s="247">
        <f>Table1[[#This Row],[FLIGHT_DATE]]-Table1[[#This Row],[DATE_BOOKED]]</f>
        <v>28</v>
      </c>
    </row>
    <row r="1713" spans="1:23" x14ac:dyDescent="0.25">
      <c r="A1713" s="246">
        <v>45745</v>
      </c>
      <c r="B1713" s="247" t="s">
        <v>313</v>
      </c>
      <c r="C1713" s="98" t="s">
        <v>153</v>
      </c>
      <c r="D1713" s="98" t="s">
        <v>430</v>
      </c>
      <c r="E1713" s="247" t="s">
        <v>661</v>
      </c>
      <c r="F1713" s="247" t="s">
        <v>47</v>
      </c>
      <c r="G1713" s="247" t="s">
        <v>7</v>
      </c>
      <c r="H1713" s="247" t="s">
        <v>292</v>
      </c>
      <c r="I1713" s="248" t="s">
        <v>290</v>
      </c>
      <c r="J1713" s="246">
        <v>45773</v>
      </c>
      <c r="K1713" s="249">
        <v>1</v>
      </c>
      <c r="L1713" s="250">
        <v>1</v>
      </c>
      <c r="M1713" s="251">
        <v>130</v>
      </c>
      <c r="N1713" s="252">
        <v>19.349999999999994</v>
      </c>
      <c r="O1713" s="252">
        <v>53</v>
      </c>
      <c r="P1713" s="253">
        <f>SUM(Table1[[#This Row],[BASE_FARE]:[SURCHARGES]])*Table1[[#This Row],[SEATS_BOOKED]]</f>
        <v>202.35</v>
      </c>
      <c r="Q1713" s="247" t="s">
        <v>109</v>
      </c>
      <c r="R1713" s="249" t="s">
        <v>154</v>
      </c>
      <c r="S1713" s="247" t="str">
        <f>LEFT(Table1[[#This Row],[SECTOR]],3)</f>
        <v>BRI</v>
      </c>
      <c r="T1713" s="247" t="str">
        <f>RIGHT(Table1[[#This Row],[SECTOR]],3)</f>
        <v>SSH</v>
      </c>
      <c r="U1713" s="247" t="str">
        <f>IF(AND(S1713&lt;&gt;"SSH", S1713&lt;&gt;"RMF", S1713&lt;&gt;"CAI", S1713&lt;&gt;"HRG", S1713&lt;&gt;"LXR", S1713&lt;&gt;"DXB", OR(T1713="SSH", T1713="RMF", T1713="CAI", T1713="HRG", T1713="LXR", T1713="DXB")), S1713,
    IF(AND(T1713&lt;&gt;"SSH", T1713&lt;&gt;"RMF", T1713&lt;&gt;"CAI", T1713&lt;&gt;"HRG", T1713&lt;&gt;"LXR", T1713&lt;&gt;"DXB", OR(S1713="SSH", S1713="RMF", S1713="CAI", S1713="HRG", S1713="LXR", S1713="DXB")), T1713,
    "VIE"))</f>
        <v>BRI</v>
      </c>
      <c r="V1713" s="247">
        <f>WEEKDAY(Table1[[#This Row],[FLIGHT_DATE]],2)</f>
        <v>6</v>
      </c>
      <c r="W1713" s="247">
        <f>Table1[[#This Row],[FLIGHT_DATE]]-Table1[[#This Row],[DATE_BOOKED]]</f>
        <v>28</v>
      </c>
    </row>
    <row r="1714" spans="1:23" x14ac:dyDescent="0.25">
      <c r="A1714" s="246">
        <v>45749</v>
      </c>
      <c r="B1714" s="247" t="s">
        <v>570</v>
      </c>
      <c r="C1714" s="98" t="s">
        <v>108</v>
      </c>
      <c r="D1714" s="98"/>
      <c r="E1714" s="247"/>
      <c r="F1714" s="247" t="s">
        <v>45</v>
      </c>
      <c r="G1714" s="247" t="s">
        <v>7</v>
      </c>
      <c r="H1714" s="247" t="s">
        <v>399</v>
      </c>
      <c r="I1714" s="248" t="s">
        <v>300</v>
      </c>
      <c r="J1714" s="246">
        <v>45864</v>
      </c>
      <c r="K1714" s="249">
        <v>10</v>
      </c>
      <c r="L1714" s="250">
        <v>10</v>
      </c>
      <c r="M1714" s="251">
        <v>240</v>
      </c>
      <c r="N1714" s="252">
        <v>0</v>
      </c>
      <c r="O1714" s="252">
        <v>0</v>
      </c>
      <c r="P1714" s="253">
        <f>SUM(Table1[[#This Row],[BASE_FARE]:[SURCHARGES]])*Table1[[#This Row],[SEATS_BOOKED]]</f>
        <v>2400</v>
      </c>
      <c r="Q1714" s="247" t="s">
        <v>109</v>
      </c>
      <c r="R1714" s="249" t="s">
        <v>459</v>
      </c>
      <c r="S1714" s="247" t="str">
        <f>LEFT(Table1[[#This Row],[SECTOR]],3)</f>
        <v>VRN</v>
      </c>
      <c r="T1714" s="247" t="str">
        <f>RIGHT(Table1[[#This Row],[SECTOR]],3)</f>
        <v>SSH</v>
      </c>
      <c r="U1714" s="247" t="str">
        <f>IF(AND(S1714&lt;&gt;"SSH", S1714&lt;&gt;"RMF", S1714&lt;&gt;"CAI", S1714&lt;&gt;"HRG", S1714&lt;&gt;"LXR", S1714&lt;&gt;"DXB", OR(T1714="SSH", T1714="RMF", T1714="CAI", T1714="HRG", T1714="LXR", T1714="DXB")), S1714,
    IF(AND(T1714&lt;&gt;"SSH", T1714&lt;&gt;"RMF", T1714&lt;&gt;"CAI", T1714&lt;&gt;"HRG", T1714&lt;&gt;"LXR", T1714&lt;&gt;"DXB", OR(S1714="SSH", S1714="RMF", S1714="CAI", S1714="HRG", S1714="LXR", S1714="DXB")), T1714,
    "VIE"))</f>
        <v>VRN</v>
      </c>
      <c r="V1714" s="247">
        <f>WEEKDAY(Table1[[#This Row],[FLIGHT_DATE]],2)</f>
        <v>6</v>
      </c>
      <c r="W1714" s="247">
        <f>Table1[[#This Row],[FLIGHT_DATE]]-Table1[[#This Row],[DATE_BOOKED]]</f>
        <v>115</v>
      </c>
    </row>
    <row r="1715" spans="1:23" x14ac:dyDescent="0.25">
      <c r="A1715" s="246">
        <v>45749</v>
      </c>
      <c r="B1715" s="247" t="s">
        <v>570</v>
      </c>
      <c r="C1715" s="98" t="s">
        <v>108</v>
      </c>
      <c r="D1715" s="98"/>
      <c r="E1715" s="247"/>
      <c r="F1715" s="247" t="s">
        <v>45</v>
      </c>
      <c r="G1715" s="247" t="s">
        <v>7</v>
      </c>
      <c r="H1715" s="247" t="s">
        <v>399</v>
      </c>
      <c r="I1715" s="248" t="s">
        <v>300</v>
      </c>
      <c r="J1715" s="246">
        <v>45871</v>
      </c>
      <c r="K1715" s="249">
        <v>10</v>
      </c>
      <c r="L1715" s="250">
        <v>10</v>
      </c>
      <c r="M1715" s="251">
        <v>240</v>
      </c>
      <c r="N1715" s="252">
        <v>0</v>
      </c>
      <c r="O1715" s="252">
        <v>0</v>
      </c>
      <c r="P1715" s="253">
        <f>SUM(Table1[[#This Row],[BASE_FARE]:[SURCHARGES]])*Table1[[#This Row],[SEATS_BOOKED]]</f>
        <v>2400</v>
      </c>
      <c r="Q1715" s="247" t="s">
        <v>109</v>
      </c>
      <c r="R1715" s="249" t="s">
        <v>459</v>
      </c>
      <c r="S1715" s="247" t="str">
        <f>LEFT(Table1[[#This Row],[SECTOR]],3)</f>
        <v>VRN</v>
      </c>
      <c r="T1715" s="247" t="str">
        <f>RIGHT(Table1[[#This Row],[SECTOR]],3)</f>
        <v>SSH</v>
      </c>
      <c r="U1715" s="247" t="str">
        <f t="shared" ref="U1715:U1720" si="39">IF(AND(S1715&lt;&gt;"SSH", S1715&lt;&gt;"RMF", S1715&lt;&gt;"CAI", S1715&lt;&gt;"HRG", S1715&lt;&gt;"LXR", S1715&lt;&gt;"DXB", OR(T1715="SSH", T1715="RMF", T1715="CAI", T1715="HRG", T1715="LXR", T1715="DXB")), S1715,
    IF(AND(T1715&lt;&gt;"SSH", T1715&lt;&gt;"RMF", T1715&lt;&gt;"CAI", T1715&lt;&gt;"HRG", T1715&lt;&gt;"LXR", T1715&lt;&gt;"DXB", OR(S1715="SSH", S1715="RMF", S1715="CAI", S1715="HRG", S1715="LXR", S1715="DXB")), T1715,
    "VIE"))</f>
        <v>VRN</v>
      </c>
      <c r="V1715" s="247">
        <f>WEEKDAY(Table1[[#This Row],[FLIGHT_DATE]],2)</f>
        <v>6</v>
      </c>
      <c r="W1715" s="247">
        <f>Table1[[#This Row],[FLIGHT_DATE]]-Table1[[#This Row],[DATE_BOOKED]]</f>
        <v>122</v>
      </c>
    </row>
    <row r="1716" spans="1:23" x14ac:dyDescent="0.25">
      <c r="A1716" s="246">
        <v>45749</v>
      </c>
      <c r="B1716" s="247" t="s">
        <v>570</v>
      </c>
      <c r="C1716" s="98" t="s">
        <v>108</v>
      </c>
      <c r="D1716" s="98"/>
      <c r="E1716" s="247"/>
      <c r="F1716" s="247" t="s">
        <v>45</v>
      </c>
      <c r="G1716" s="247" t="s">
        <v>7</v>
      </c>
      <c r="H1716" s="247" t="s">
        <v>399</v>
      </c>
      <c r="I1716" s="248" t="s">
        <v>300</v>
      </c>
      <c r="J1716" s="246">
        <v>45878</v>
      </c>
      <c r="K1716" s="249">
        <v>10</v>
      </c>
      <c r="L1716" s="250">
        <v>10</v>
      </c>
      <c r="M1716" s="251">
        <v>240</v>
      </c>
      <c r="N1716" s="252">
        <v>0</v>
      </c>
      <c r="O1716" s="252">
        <v>0</v>
      </c>
      <c r="P1716" s="253">
        <f>SUM(Table1[[#This Row],[BASE_FARE]:[SURCHARGES]])*Table1[[#This Row],[SEATS_BOOKED]]</f>
        <v>2400</v>
      </c>
      <c r="Q1716" s="247" t="s">
        <v>109</v>
      </c>
      <c r="R1716" s="249" t="s">
        <v>459</v>
      </c>
      <c r="S1716" s="247" t="str">
        <f>LEFT(Table1[[#This Row],[SECTOR]],3)</f>
        <v>VRN</v>
      </c>
      <c r="T1716" s="247" t="str">
        <f>RIGHT(Table1[[#This Row],[SECTOR]],3)</f>
        <v>SSH</v>
      </c>
      <c r="U1716" s="247" t="str">
        <f t="shared" si="39"/>
        <v>VRN</v>
      </c>
      <c r="V1716" s="247">
        <f>WEEKDAY(Table1[[#This Row],[FLIGHT_DATE]],2)</f>
        <v>6</v>
      </c>
      <c r="W1716" s="247">
        <f>Table1[[#This Row],[FLIGHT_DATE]]-Table1[[#This Row],[DATE_BOOKED]]</f>
        <v>129</v>
      </c>
    </row>
    <row r="1717" spans="1:23" x14ac:dyDescent="0.25">
      <c r="A1717" s="246">
        <v>45749</v>
      </c>
      <c r="B1717" s="247" t="s">
        <v>570</v>
      </c>
      <c r="C1717" s="98" t="s">
        <v>108</v>
      </c>
      <c r="D1717" s="98"/>
      <c r="E1717" s="247"/>
      <c r="F1717" s="247" t="s">
        <v>45</v>
      </c>
      <c r="G1717" s="247" t="s">
        <v>7</v>
      </c>
      <c r="H1717" s="247" t="s">
        <v>399</v>
      </c>
      <c r="I1717" s="248" t="s">
        <v>300</v>
      </c>
      <c r="J1717" s="246">
        <v>45885</v>
      </c>
      <c r="K1717" s="249">
        <v>10</v>
      </c>
      <c r="L1717" s="250">
        <v>10</v>
      </c>
      <c r="M1717" s="251">
        <v>240</v>
      </c>
      <c r="N1717" s="252">
        <v>0</v>
      </c>
      <c r="O1717" s="252">
        <v>0</v>
      </c>
      <c r="P1717" s="253">
        <f>SUM(Table1[[#This Row],[BASE_FARE]:[SURCHARGES]])*Table1[[#This Row],[SEATS_BOOKED]]</f>
        <v>2400</v>
      </c>
      <c r="Q1717" s="247" t="s">
        <v>109</v>
      </c>
      <c r="R1717" s="249" t="s">
        <v>459</v>
      </c>
      <c r="S1717" s="247" t="str">
        <f>LEFT(Table1[[#This Row],[SECTOR]],3)</f>
        <v>VRN</v>
      </c>
      <c r="T1717" s="247" t="str">
        <f>RIGHT(Table1[[#This Row],[SECTOR]],3)</f>
        <v>SSH</v>
      </c>
      <c r="U1717" s="247" t="str">
        <f t="shared" si="39"/>
        <v>VRN</v>
      </c>
      <c r="V1717" s="247">
        <f>WEEKDAY(Table1[[#This Row],[FLIGHT_DATE]],2)</f>
        <v>6</v>
      </c>
      <c r="W1717" s="247">
        <f>Table1[[#This Row],[FLIGHT_DATE]]-Table1[[#This Row],[DATE_BOOKED]]</f>
        <v>136</v>
      </c>
    </row>
    <row r="1718" spans="1:23" x14ac:dyDescent="0.25">
      <c r="A1718" s="246">
        <v>45749</v>
      </c>
      <c r="B1718" s="247" t="s">
        <v>570</v>
      </c>
      <c r="C1718" s="98" t="s">
        <v>108</v>
      </c>
      <c r="D1718" s="98"/>
      <c r="E1718" s="247"/>
      <c r="F1718" s="247" t="s">
        <v>45</v>
      </c>
      <c r="G1718" s="247" t="s">
        <v>7</v>
      </c>
      <c r="H1718" s="247" t="s">
        <v>399</v>
      </c>
      <c r="I1718" s="248" t="s">
        <v>300</v>
      </c>
      <c r="J1718" s="246">
        <v>45892</v>
      </c>
      <c r="K1718" s="249">
        <v>10</v>
      </c>
      <c r="L1718" s="250">
        <v>10</v>
      </c>
      <c r="M1718" s="251">
        <v>240</v>
      </c>
      <c r="N1718" s="252">
        <v>0</v>
      </c>
      <c r="O1718" s="252">
        <v>0</v>
      </c>
      <c r="P1718" s="253">
        <f>SUM(Table1[[#This Row],[BASE_FARE]:[SURCHARGES]])*Table1[[#This Row],[SEATS_BOOKED]]</f>
        <v>2400</v>
      </c>
      <c r="Q1718" s="247" t="s">
        <v>109</v>
      </c>
      <c r="R1718" s="249" t="s">
        <v>459</v>
      </c>
      <c r="S1718" s="247" t="str">
        <f>LEFT(Table1[[#This Row],[SECTOR]],3)</f>
        <v>VRN</v>
      </c>
      <c r="T1718" s="247" t="str">
        <f>RIGHT(Table1[[#This Row],[SECTOR]],3)</f>
        <v>SSH</v>
      </c>
      <c r="U1718" s="247" t="str">
        <f t="shared" si="39"/>
        <v>VRN</v>
      </c>
      <c r="V1718" s="247">
        <f>WEEKDAY(Table1[[#This Row],[FLIGHT_DATE]],2)</f>
        <v>6</v>
      </c>
      <c r="W1718" s="247">
        <f>Table1[[#This Row],[FLIGHT_DATE]]-Table1[[#This Row],[DATE_BOOKED]]</f>
        <v>143</v>
      </c>
    </row>
    <row r="1719" spans="1:23" x14ac:dyDescent="0.25">
      <c r="A1719" s="246">
        <v>45749</v>
      </c>
      <c r="B1719" s="247" t="s">
        <v>570</v>
      </c>
      <c r="C1719" s="98" t="s">
        <v>108</v>
      </c>
      <c r="D1719" s="98"/>
      <c r="E1719" s="247"/>
      <c r="F1719" s="247" t="s">
        <v>45</v>
      </c>
      <c r="G1719" s="247" t="s">
        <v>7</v>
      </c>
      <c r="H1719" s="247" t="s">
        <v>399</v>
      </c>
      <c r="I1719" s="248" t="s">
        <v>300</v>
      </c>
      <c r="J1719" s="246">
        <v>45899</v>
      </c>
      <c r="K1719" s="249">
        <v>10</v>
      </c>
      <c r="L1719" s="250">
        <v>10</v>
      </c>
      <c r="M1719" s="251">
        <v>240</v>
      </c>
      <c r="N1719" s="252">
        <v>0</v>
      </c>
      <c r="O1719" s="252">
        <v>0</v>
      </c>
      <c r="P1719" s="253">
        <f>SUM(Table1[[#This Row],[BASE_FARE]:[SURCHARGES]])*Table1[[#This Row],[SEATS_BOOKED]]</f>
        <v>2400</v>
      </c>
      <c r="Q1719" s="247" t="s">
        <v>109</v>
      </c>
      <c r="R1719" s="249" t="s">
        <v>459</v>
      </c>
      <c r="S1719" s="247" t="str">
        <f>LEFT(Table1[[#This Row],[SECTOR]],3)</f>
        <v>VRN</v>
      </c>
      <c r="T1719" s="247" t="str">
        <f>RIGHT(Table1[[#This Row],[SECTOR]],3)</f>
        <v>SSH</v>
      </c>
      <c r="U1719" s="247" t="str">
        <f t="shared" si="39"/>
        <v>VRN</v>
      </c>
      <c r="V1719" s="247">
        <f>WEEKDAY(Table1[[#This Row],[FLIGHT_DATE]],2)</f>
        <v>6</v>
      </c>
      <c r="W1719" s="247">
        <f>Table1[[#This Row],[FLIGHT_DATE]]-Table1[[#This Row],[DATE_BOOKED]]</f>
        <v>150</v>
      </c>
    </row>
    <row r="1720" spans="1:23" x14ac:dyDescent="0.25">
      <c r="A1720" s="246">
        <v>45749</v>
      </c>
      <c r="B1720" s="247" t="s">
        <v>570</v>
      </c>
      <c r="C1720" s="98" t="s">
        <v>108</v>
      </c>
      <c r="D1720" s="98"/>
      <c r="E1720" s="247"/>
      <c r="F1720" s="247" t="s">
        <v>45</v>
      </c>
      <c r="G1720" s="247" t="s">
        <v>7</v>
      </c>
      <c r="H1720" s="247" t="s">
        <v>399</v>
      </c>
      <c r="I1720" s="248" t="s">
        <v>300</v>
      </c>
      <c r="J1720" s="246">
        <v>45906</v>
      </c>
      <c r="K1720" s="249">
        <v>10</v>
      </c>
      <c r="L1720" s="250">
        <v>10</v>
      </c>
      <c r="M1720" s="251">
        <v>240</v>
      </c>
      <c r="N1720" s="252">
        <v>0</v>
      </c>
      <c r="O1720" s="252">
        <v>0</v>
      </c>
      <c r="P1720" s="253">
        <f>SUM(Table1[[#This Row],[BASE_FARE]:[SURCHARGES]])*Table1[[#This Row],[SEATS_BOOKED]]</f>
        <v>2400</v>
      </c>
      <c r="Q1720" s="247" t="s">
        <v>109</v>
      </c>
      <c r="R1720" s="249" t="s">
        <v>459</v>
      </c>
      <c r="S1720" s="247" t="str">
        <f>LEFT(Table1[[#This Row],[SECTOR]],3)</f>
        <v>VRN</v>
      </c>
      <c r="T1720" s="247" t="str">
        <f>RIGHT(Table1[[#This Row],[SECTOR]],3)</f>
        <v>SSH</v>
      </c>
      <c r="U1720" s="247" t="str">
        <f t="shared" si="39"/>
        <v>VRN</v>
      </c>
      <c r="V1720" s="247">
        <f>WEEKDAY(Table1[[#This Row],[FLIGHT_DATE]],2)</f>
        <v>6</v>
      </c>
      <c r="W1720" s="247">
        <f>Table1[[#This Row],[FLIGHT_DATE]]-Table1[[#This Row],[DATE_BOOKED]]</f>
        <v>157</v>
      </c>
    </row>
    <row r="1721" spans="1:23" x14ac:dyDescent="0.25">
      <c r="A1721" s="246">
        <v>45749</v>
      </c>
      <c r="B1721" s="247" t="s">
        <v>570</v>
      </c>
      <c r="C1721" s="98" t="s">
        <v>108</v>
      </c>
      <c r="D1721" s="98"/>
      <c r="E1721" s="247"/>
      <c r="F1721" s="247" t="s">
        <v>45</v>
      </c>
      <c r="G1721" s="247" t="s">
        <v>8</v>
      </c>
      <c r="H1721" s="247" t="s">
        <v>367</v>
      </c>
      <c r="I1721" s="248" t="s">
        <v>302</v>
      </c>
      <c r="J1721" s="246">
        <v>45871</v>
      </c>
      <c r="K1721" s="249">
        <v>10</v>
      </c>
      <c r="L1721" s="250">
        <v>10</v>
      </c>
      <c r="M1721" s="251">
        <v>240</v>
      </c>
      <c r="N1721" s="252">
        <v>0</v>
      </c>
      <c r="O1721" s="252">
        <v>0</v>
      </c>
      <c r="P1721" s="253">
        <f>SUM(Table1[[#This Row],[BASE_FARE]:[SURCHARGES]])*Table1[[#This Row],[SEATS_BOOKED]]</f>
        <v>2400</v>
      </c>
      <c r="Q1721" s="247" t="s">
        <v>109</v>
      </c>
      <c r="R1721" s="249" t="s">
        <v>459</v>
      </c>
      <c r="S1721" s="247" t="str">
        <f>LEFT(Table1[[#This Row],[SECTOR]],3)</f>
        <v>SSH</v>
      </c>
      <c r="T1721" s="247" t="str">
        <f>RIGHT(Table1[[#This Row],[SECTOR]],3)</f>
        <v>VRN</v>
      </c>
      <c r="U1721" s="247" t="str">
        <f>IF(AND(S1721&lt;&gt;"SSH", S1721&lt;&gt;"RMF", S1721&lt;&gt;"CAI", S1721&lt;&gt;"HRG", S1721&lt;&gt;"LXR", S1721&lt;&gt;"DXB", OR(T1721="SSH", T1721="RMF", T1721="CAI", T1721="HRG", T1721="LXR", T1721="DXB")), S1721,
    IF(AND(T1721&lt;&gt;"SSH", T1721&lt;&gt;"RMF", T1721&lt;&gt;"CAI", T1721&lt;&gt;"HRG", T1721&lt;&gt;"LXR", T1721&lt;&gt;"DXB", OR(S1721="SSH", S1721="RMF", S1721="CAI", S1721="HRG", S1721="LXR", S1721="DXB")), T1721,
    "VIE"))</f>
        <v>VRN</v>
      </c>
      <c r="V1721" s="247">
        <f>WEEKDAY(Table1[[#This Row],[FLIGHT_DATE]],2)</f>
        <v>6</v>
      </c>
      <c r="W1721" s="247">
        <f>Table1[[#This Row],[FLIGHT_DATE]]-Table1[[#This Row],[DATE_BOOKED]]</f>
        <v>122</v>
      </c>
    </row>
    <row r="1722" spans="1:23" x14ac:dyDescent="0.25">
      <c r="A1722" s="246">
        <v>45749</v>
      </c>
      <c r="B1722" s="247" t="s">
        <v>570</v>
      </c>
      <c r="C1722" s="98" t="s">
        <v>108</v>
      </c>
      <c r="D1722" s="98"/>
      <c r="E1722" s="247"/>
      <c r="F1722" s="247" t="s">
        <v>45</v>
      </c>
      <c r="G1722" s="247" t="s">
        <v>8</v>
      </c>
      <c r="H1722" s="247" t="s">
        <v>367</v>
      </c>
      <c r="I1722" s="248" t="s">
        <v>302</v>
      </c>
      <c r="J1722" s="246">
        <v>45878</v>
      </c>
      <c r="K1722" s="249">
        <v>10</v>
      </c>
      <c r="L1722" s="250">
        <v>10</v>
      </c>
      <c r="M1722" s="251">
        <v>240</v>
      </c>
      <c r="N1722" s="252">
        <v>0</v>
      </c>
      <c r="O1722" s="252">
        <v>0</v>
      </c>
      <c r="P1722" s="253">
        <f>SUM(Table1[[#This Row],[BASE_FARE]:[SURCHARGES]])*Table1[[#This Row],[SEATS_BOOKED]]</f>
        <v>2400</v>
      </c>
      <c r="Q1722" s="247" t="s">
        <v>109</v>
      </c>
      <c r="R1722" s="249" t="s">
        <v>459</v>
      </c>
      <c r="S1722" s="247" t="str">
        <f>LEFT(Table1[[#This Row],[SECTOR]],3)</f>
        <v>SSH</v>
      </c>
      <c r="T1722" s="247" t="str">
        <f>RIGHT(Table1[[#This Row],[SECTOR]],3)</f>
        <v>VRN</v>
      </c>
      <c r="U1722" s="247" t="str">
        <f t="shared" ref="U1722:U1785" si="40">IF(AND(S1722&lt;&gt;"SSH", S1722&lt;&gt;"RMF", S1722&lt;&gt;"CAI", S1722&lt;&gt;"HRG", S1722&lt;&gt;"LXR", S1722&lt;&gt;"DXB", OR(T1722="SSH", T1722="RMF", T1722="CAI", T1722="HRG", T1722="LXR", T1722="DXB")), S1722,
    IF(AND(T1722&lt;&gt;"SSH", T1722&lt;&gt;"RMF", T1722&lt;&gt;"CAI", T1722&lt;&gt;"HRG", T1722&lt;&gt;"LXR", T1722&lt;&gt;"DXB", OR(S1722="SSH", S1722="RMF", S1722="CAI", S1722="HRG", S1722="LXR", S1722="DXB")), T1722,
    "VIE"))</f>
        <v>VRN</v>
      </c>
      <c r="V1722" s="247">
        <f>WEEKDAY(Table1[[#This Row],[FLIGHT_DATE]],2)</f>
        <v>6</v>
      </c>
      <c r="W1722" s="247">
        <f>Table1[[#This Row],[FLIGHT_DATE]]-Table1[[#This Row],[DATE_BOOKED]]</f>
        <v>129</v>
      </c>
    </row>
    <row r="1723" spans="1:23" x14ac:dyDescent="0.25">
      <c r="A1723" s="246">
        <v>45749</v>
      </c>
      <c r="B1723" s="247" t="s">
        <v>570</v>
      </c>
      <c r="C1723" s="98" t="s">
        <v>108</v>
      </c>
      <c r="D1723" s="98"/>
      <c r="E1723" s="247"/>
      <c r="F1723" s="247" t="s">
        <v>45</v>
      </c>
      <c r="G1723" s="247" t="s">
        <v>8</v>
      </c>
      <c r="H1723" s="247" t="s">
        <v>367</v>
      </c>
      <c r="I1723" s="248" t="s">
        <v>302</v>
      </c>
      <c r="J1723" s="246">
        <v>45885</v>
      </c>
      <c r="K1723" s="249">
        <v>10</v>
      </c>
      <c r="L1723" s="250">
        <v>10</v>
      </c>
      <c r="M1723" s="251">
        <v>240</v>
      </c>
      <c r="N1723" s="252">
        <v>0</v>
      </c>
      <c r="O1723" s="252">
        <v>0</v>
      </c>
      <c r="P1723" s="253">
        <f>SUM(Table1[[#This Row],[BASE_FARE]:[SURCHARGES]])*Table1[[#This Row],[SEATS_BOOKED]]</f>
        <v>2400</v>
      </c>
      <c r="Q1723" s="247" t="s">
        <v>109</v>
      </c>
      <c r="R1723" s="249" t="s">
        <v>459</v>
      </c>
      <c r="S1723" s="247" t="str">
        <f>LEFT(Table1[[#This Row],[SECTOR]],3)</f>
        <v>SSH</v>
      </c>
      <c r="T1723" s="247" t="str">
        <f>RIGHT(Table1[[#This Row],[SECTOR]],3)</f>
        <v>VRN</v>
      </c>
      <c r="U1723" s="247" t="str">
        <f t="shared" si="40"/>
        <v>VRN</v>
      </c>
      <c r="V1723" s="247">
        <f>WEEKDAY(Table1[[#This Row],[FLIGHT_DATE]],2)</f>
        <v>6</v>
      </c>
      <c r="W1723" s="247">
        <f>Table1[[#This Row],[FLIGHT_DATE]]-Table1[[#This Row],[DATE_BOOKED]]</f>
        <v>136</v>
      </c>
    </row>
    <row r="1724" spans="1:23" x14ac:dyDescent="0.25">
      <c r="A1724" s="246">
        <v>45749</v>
      </c>
      <c r="B1724" s="247" t="s">
        <v>570</v>
      </c>
      <c r="C1724" s="98" t="s">
        <v>108</v>
      </c>
      <c r="D1724" s="98"/>
      <c r="E1724" s="247"/>
      <c r="F1724" s="247" t="s">
        <v>45</v>
      </c>
      <c r="G1724" s="247" t="s">
        <v>8</v>
      </c>
      <c r="H1724" s="247" t="s">
        <v>367</v>
      </c>
      <c r="I1724" s="248" t="s">
        <v>302</v>
      </c>
      <c r="J1724" s="246">
        <v>45892</v>
      </c>
      <c r="K1724" s="249">
        <v>10</v>
      </c>
      <c r="L1724" s="250">
        <v>10</v>
      </c>
      <c r="M1724" s="251">
        <v>240</v>
      </c>
      <c r="N1724" s="252">
        <v>0</v>
      </c>
      <c r="O1724" s="252">
        <v>0</v>
      </c>
      <c r="P1724" s="253">
        <f>SUM(Table1[[#This Row],[BASE_FARE]:[SURCHARGES]])*Table1[[#This Row],[SEATS_BOOKED]]</f>
        <v>2400</v>
      </c>
      <c r="Q1724" s="247" t="s">
        <v>109</v>
      </c>
      <c r="R1724" s="249" t="s">
        <v>459</v>
      </c>
      <c r="S1724" s="247" t="str">
        <f>LEFT(Table1[[#This Row],[SECTOR]],3)</f>
        <v>SSH</v>
      </c>
      <c r="T1724" s="247" t="str">
        <f>RIGHT(Table1[[#This Row],[SECTOR]],3)</f>
        <v>VRN</v>
      </c>
      <c r="U1724" s="247" t="str">
        <f t="shared" si="40"/>
        <v>VRN</v>
      </c>
      <c r="V1724" s="247">
        <f>WEEKDAY(Table1[[#This Row],[FLIGHT_DATE]],2)</f>
        <v>6</v>
      </c>
      <c r="W1724" s="247">
        <f>Table1[[#This Row],[FLIGHT_DATE]]-Table1[[#This Row],[DATE_BOOKED]]</f>
        <v>143</v>
      </c>
    </row>
    <row r="1725" spans="1:23" x14ac:dyDescent="0.25">
      <c r="A1725" s="246">
        <v>45749</v>
      </c>
      <c r="B1725" s="247" t="s">
        <v>570</v>
      </c>
      <c r="C1725" s="98" t="s">
        <v>108</v>
      </c>
      <c r="D1725" s="98"/>
      <c r="E1725" s="247"/>
      <c r="F1725" s="247" t="s">
        <v>45</v>
      </c>
      <c r="G1725" s="247" t="s">
        <v>8</v>
      </c>
      <c r="H1725" s="247" t="s">
        <v>367</v>
      </c>
      <c r="I1725" s="248" t="s">
        <v>302</v>
      </c>
      <c r="J1725" s="246">
        <v>45899</v>
      </c>
      <c r="K1725" s="249">
        <v>10</v>
      </c>
      <c r="L1725" s="250">
        <v>10</v>
      </c>
      <c r="M1725" s="251">
        <v>240</v>
      </c>
      <c r="N1725" s="252">
        <v>0</v>
      </c>
      <c r="O1725" s="252">
        <v>0</v>
      </c>
      <c r="P1725" s="253">
        <f>SUM(Table1[[#This Row],[BASE_FARE]:[SURCHARGES]])*Table1[[#This Row],[SEATS_BOOKED]]</f>
        <v>2400</v>
      </c>
      <c r="Q1725" s="247" t="s">
        <v>109</v>
      </c>
      <c r="R1725" s="249" t="s">
        <v>459</v>
      </c>
      <c r="S1725" s="247" t="str">
        <f>LEFT(Table1[[#This Row],[SECTOR]],3)</f>
        <v>SSH</v>
      </c>
      <c r="T1725" s="247" t="str">
        <f>RIGHT(Table1[[#This Row],[SECTOR]],3)</f>
        <v>VRN</v>
      </c>
      <c r="U1725" s="247" t="str">
        <f t="shared" si="40"/>
        <v>VRN</v>
      </c>
      <c r="V1725" s="247">
        <f>WEEKDAY(Table1[[#This Row],[FLIGHT_DATE]],2)</f>
        <v>6</v>
      </c>
      <c r="W1725" s="247">
        <f>Table1[[#This Row],[FLIGHT_DATE]]-Table1[[#This Row],[DATE_BOOKED]]</f>
        <v>150</v>
      </c>
    </row>
    <row r="1726" spans="1:23" x14ac:dyDescent="0.25">
      <c r="A1726" s="246">
        <v>45749</v>
      </c>
      <c r="B1726" s="247" t="s">
        <v>570</v>
      </c>
      <c r="C1726" s="98" t="s">
        <v>108</v>
      </c>
      <c r="D1726" s="98"/>
      <c r="E1726" s="247"/>
      <c r="F1726" s="247" t="s">
        <v>45</v>
      </c>
      <c r="G1726" s="247" t="s">
        <v>8</v>
      </c>
      <c r="H1726" s="247" t="s">
        <v>367</v>
      </c>
      <c r="I1726" s="248" t="s">
        <v>302</v>
      </c>
      <c r="J1726" s="246">
        <v>45906</v>
      </c>
      <c r="K1726" s="249">
        <v>10</v>
      </c>
      <c r="L1726" s="250">
        <v>10</v>
      </c>
      <c r="M1726" s="251">
        <v>240</v>
      </c>
      <c r="N1726" s="252">
        <v>0</v>
      </c>
      <c r="O1726" s="252">
        <v>0</v>
      </c>
      <c r="P1726" s="253">
        <f>SUM(Table1[[#This Row],[BASE_FARE]:[SURCHARGES]])*Table1[[#This Row],[SEATS_BOOKED]]</f>
        <v>2400</v>
      </c>
      <c r="Q1726" s="247" t="s">
        <v>109</v>
      </c>
      <c r="R1726" s="249" t="s">
        <v>459</v>
      </c>
      <c r="S1726" s="247" t="str">
        <f>LEFT(Table1[[#This Row],[SECTOR]],3)</f>
        <v>SSH</v>
      </c>
      <c r="T1726" s="247" t="str">
        <f>RIGHT(Table1[[#This Row],[SECTOR]],3)</f>
        <v>VRN</v>
      </c>
      <c r="U1726" s="247" t="str">
        <f t="shared" si="40"/>
        <v>VRN</v>
      </c>
      <c r="V1726" s="247">
        <f>WEEKDAY(Table1[[#This Row],[FLIGHT_DATE]],2)</f>
        <v>6</v>
      </c>
      <c r="W1726" s="247">
        <f>Table1[[#This Row],[FLIGHT_DATE]]-Table1[[#This Row],[DATE_BOOKED]]</f>
        <v>157</v>
      </c>
    </row>
    <row r="1727" spans="1:23" x14ac:dyDescent="0.25">
      <c r="A1727" s="246">
        <v>45749</v>
      </c>
      <c r="B1727" s="247" t="s">
        <v>570</v>
      </c>
      <c r="C1727" s="98" t="s">
        <v>108</v>
      </c>
      <c r="D1727" s="98"/>
      <c r="E1727" s="247"/>
      <c r="F1727" s="247" t="s">
        <v>45</v>
      </c>
      <c r="G1727" s="247" t="s">
        <v>8</v>
      </c>
      <c r="H1727" s="247" t="s">
        <v>367</v>
      </c>
      <c r="I1727" s="248" t="s">
        <v>302</v>
      </c>
      <c r="J1727" s="246">
        <v>45913</v>
      </c>
      <c r="K1727" s="249">
        <v>10</v>
      </c>
      <c r="L1727" s="250">
        <v>10</v>
      </c>
      <c r="M1727" s="251">
        <v>240</v>
      </c>
      <c r="N1727" s="252">
        <v>0</v>
      </c>
      <c r="O1727" s="252">
        <v>0</v>
      </c>
      <c r="P1727" s="253">
        <f>SUM(Table1[[#This Row],[BASE_FARE]:[SURCHARGES]])*Table1[[#This Row],[SEATS_BOOKED]]</f>
        <v>2400</v>
      </c>
      <c r="Q1727" s="247" t="s">
        <v>109</v>
      </c>
      <c r="R1727" s="249" t="s">
        <v>459</v>
      </c>
      <c r="S1727" s="247" t="str">
        <f>LEFT(Table1[[#This Row],[SECTOR]],3)</f>
        <v>SSH</v>
      </c>
      <c r="T1727" s="247" t="str">
        <f>RIGHT(Table1[[#This Row],[SECTOR]],3)</f>
        <v>VRN</v>
      </c>
      <c r="U1727" s="247" t="str">
        <f t="shared" si="40"/>
        <v>VRN</v>
      </c>
      <c r="V1727" s="247">
        <f>WEEKDAY(Table1[[#This Row],[FLIGHT_DATE]],2)</f>
        <v>6</v>
      </c>
      <c r="W1727" s="247">
        <f>Table1[[#This Row],[FLIGHT_DATE]]-Table1[[#This Row],[DATE_BOOKED]]</f>
        <v>164</v>
      </c>
    </row>
    <row r="1728" spans="1:23" x14ac:dyDescent="0.25">
      <c r="A1728" s="246">
        <v>45749</v>
      </c>
      <c r="B1728" s="247" t="s">
        <v>28920</v>
      </c>
      <c r="C1728" s="98" t="s">
        <v>108</v>
      </c>
      <c r="D1728" s="98"/>
      <c r="E1728" s="247"/>
      <c r="F1728" s="247" t="s">
        <v>45</v>
      </c>
      <c r="G1728" s="247" t="s">
        <v>7</v>
      </c>
      <c r="H1728" s="247" t="s">
        <v>284</v>
      </c>
      <c r="I1728" s="248" t="s">
        <v>23</v>
      </c>
      <c r="J1728" s="246">
        <v>45873</v>
      </c>
      <c r="K1728" s="249">
        <v>10</v>
      </c>
      <c r="L1728" s="249">
        <v>10</v>
      </c>
      <c r="M1728" s="251">
        <v>235</v>
      </c>
      <c r="N1728" s="252">
        <v>0</v>
      </c>
      <c r="O1728" s="252">
        <v>0</v>
      </c>
      <c r="P1728" s="253">
        <f>SUM(Table1[[#This Row],[BASE_FARE]:[SURCHARGES]])*Table1[[#This Row],[SEATS_BOOKED]]</f>
        <v>2350</v>
      </c>
      <c r="Q1728" s="247" t="s">
        <v>109</v>
      </c>
      <c r="R1728" s="249" t="s">
        <v>198</v>
      </c>
      <c r="S1728" s="247" t="str">
        <f>LEFT(Table1[[#This Row],[SECTOR]],3)</f>
        <v>NAP</v>
      </c>
      <c r="T1728" s="247" t="str">
        <f>RIGHT(Table1[[#This Row],[SECTOR]],3)</f>
        <v>SSH</v>
      </c>
      <c r="U1728" s="247" t="str">
        <f t="shared" si="40"/>
        <v>NAP</v>
      </c>
      <c r="V1728" s="247">
        <f>WEEKDAY(Table1[[#This Row],[FLIGHT_DATE]],2)</f>
        <v>1</v>
      </c>
      <c r="W1728" s="247">
        <f>Table1[[#This Row],[FLIGHT_DATE]]-Table1[[#This Row],[DATE_BOOKED]]</f>
        <v>124</v>
      </c>
    </row>
    <row r="1729" spans="1:23" x14ac:dyDescent="0.25">
      <c r="A1729" s="246">
        <v>45749</v>
      </c>
      <c r="B1729" s="247" t="s">
        <v>28920</v>
      </c>
      <c r="C1729" s="98" t="s">
        <v>108</v>
      </c>
      <c r="D1729" s="98"/>
      <c r="E1729" s="247"/>
      <c r="F1729" s="247" t="s">
        <v>45</v>
      </c>
      <c r="G1729" s="247" t="s">
        <v>7</v>
      </c>
      <c r="H1729" s="247" t="s">
        <v>284</v>
      </c>
      <c r="I1729" s="248" t="s">
        <v>23</v>
      </c>
      <c r="J1729" s="246">
        <v>45880</v>
      </c>
      <c r="K1729" s="249">
        <v>20</v>
      </c>
      <c r="L1729" s="249">
        <v>20</v>
      </c>
      <c r="M1729" s="251">
        <v>235</v>
      </c>
      <c r="N1729" s="252">
        <v>0</v>
      </c>
      <c r="O1729" s="252">
        <v>0</v>
      </c>
      <c r="P1729" s="253">
        <f>SUM(Table1[[#This Row],[BASE_FARE]:[SURCHARGES]])*Table1[[#This Row],[SEATS_BOOKED]]</f>
        <v>4700</v>
      </c>
      <c r="Q1729" s="247" t="s">
        <v>109</v>
      </c>
      <c r="R1729" s="249" t="s">
        <v>198</v>
      </c>
      <c r="S1729" s="247" t="str">
        <f>LEFT(Table1[[#This Row],[SECTOR]],3)</f>
        <v>NAP</v>
      </c>
      <c r="T1729" s="247" t="str">
        <f>RIGHT(Table1[[#This Row],[SECTOR]],3)</f>
        <v>SSH</v>
      </c>
      <c r="U1729" s="247" t="str">
        <f t="shared" si="40"/>
        <v>NAP</v>
      </c>
      <c r="V1729" s="247">
        <f>WEEKDAY(Table1[[#This Row],[FLIGHT_DATE]],2)</f>
        <v>1</v>
      </c>
      <c r="W1729" s="247">
        <f>Table1[[#This Row],[FLIGHT_DATE]]-Table1[[#This Row],[DATE_BOOKED]]</f>
        <v>131</v>
      </c>
    </row>
    <row r="1730" spans="1:23" x14ac:dyDescent="0.25">
      <c r="A1730" s="246">
        <v>45749</v>
      </c>
      <c r="B1730" s="247" t="s">
        <v>28920</v>
      </c>
      <c r="C1730" s="98" t="s">
        <v>108</v>
      </c>
      <c r="D1730" s="98"/>
      <c r="E1730" s="247"/>
      <c r="F1730" s="247" t="s">
        <v>45</v>
      </c>
      <c r="G1730" s="247" t="s">
        <v>7</v>
      </c>
      <c r="H1730" s="247" t="s">
        <v>284</v>
      </c>
      <c r="I1730" s="248" t="s">
        <v>23</v>
      </c>
      <c r="J1730" s="246">
        <v>45887</v>
      </c>
      <c r="K1730" s="249">
        <v>20</v>
      </c>
      <c r="L1730" s="249">
        <v>20</v>
      </c>
      <c r="M1730" s="251">
        <v>235</v>
      </c>
      <c r="N1730" s="252">
        <v>0</v>
      </c>
      <c r="O1730" s="252">
        <v>0</v>
      </c>
      <c r="P1730" s="253">
        <f>SUM(Table1[[#This Row],[BASE_FARE]:[SURCHARGES]])*Table1[[#This Row],[SEATS_BOOKED]]</f>
        <v>4700</v>
      </c>
      <c r="Q1730" s="247" t="s">
        <v>109</v>
      </c>
      <c r="R1730" s="249" t="s">
        <v>198</v>
      </c>
      <c r="S1730" s="247" t="str">
        <f>LEFT(Table1[[#This Row],[SECTOR]],3)</f>
        <v>NAP</v>
      </c>
      <c r="T1730" s="247" t="str">
        <f>RIGHT(Table1[[#This Row],[SECTOR]],3)</f>
        <v>SSH</v>
      </c>
      <c r="U1730" s="247" t="str">
        <f t="shared" si="40"/>
        <v>NAP</v>
      </c>
      <c r="V1730" s="247">
        <f>WEEKDAY(Table1[[#This Row],[FLIGHT_DATE]],2)</f>
        <v>1</v>
      </c>
      <c r="W1730" s="247">
        <f>Table1[[#This Row],[FLIGHT_DATE]]-Table1[[#This Row],[DATE_BOOKED]]</f>
        <v>138</v>
      </c>
    </row>
    <row r="1731" spans="1:23" x14ac:dyDescent="0.25">
      <c r="A1731" s="246">
        <v>45749</v>
      </c>
      <c r="B1731" s="247" t="s">
        <v>28920</v>
      </c>
      <c r="C1731" s="98" t="s">
        <v>108</v>
      </c>
      <c r="D1731" s="98"/>
      <c r="E1731" s="247"/>
      <c r="F1731" s="247" t="s">
        <v>45</v>
      </c>
      <c r="G1731" s="247" t="s">
        <v>7</v>
      </c>
      <c r="H1731" s="247" t="s">
        <v>284</v>
      </c>
      <c r="I1731" s="248" t="s">
        <v>23</v>
      </c>
      <c r="J1731" s="246">
        <v>45894</v>
      </c>
      <c r="K1731" s="249">
        <v>10</v>
      </c>
      <c r="L1731" s="249">
        <v>10</v>
      </c>
      <c r="M1731" s="251">
        <v>235</v>
      </c>
      <c r="N1731" s="252">
        <v>0</v>
      </c>
      <c r="O1731" s="252">
        <v>0</v>
      </c>
      <c r="P1731" s="253">
        <f>SUM(Table1[[#This Row],[BASE_FARE]:[SURCHARGES]])*Table1[[#This Row],[SEATS_BOOKED]]</f>
        <v>2350</v>
      </c>
      <c r="Q1731" s="247" t="s">
        <v>109</v>
      </c>
      <c r="R1731" s="249" t="s">
        <v>198</v>
      </c>
      <c r="S1731" s="247" t="str">
        <f>LEFT(Table1[[#This Row],[SECTOR]],3)</f>
        <v>NAP</v>
      </c>
      <c r="T1731" s="247" t="str">
        <f>RIGHT(Table1[[#This Row],[SECTOR]],3)</f>
        <v>SSH</v>
      </c>
      <c r="U1731" s="247" t="str">
        <f t="shared" si="40"/>
        <v>NAP</v>
      </c>
      <c r="V1731" s="247">
        <f>WEEKDAY(Table1[[#This Row],[FLIGHT_DATE]],2)</f>
        <v>1</v>
      </c>
      <c r="W1731" s="247">
        <f>Table1[[#This Row],[FLIGHT_DATE]]-Table1[[#This Row],[DATE_BOOKED]]</f>
        <v>145</v>
      </c>
    </row>
    <row r="1732" spans="1:23" x14ac:dyDescent="0.25">
      <c r="A1732" s="246">
        <v>45749</v>
      </c>
      <c r="B1732" s="247" t="s">
        <v>28920</v>
      </c>
      <c r="C1732" s="98" t="s">
        <v>108</v>
      </c>
      <c r="D1732" s="98"/>
      <c r="E1732" s="247"/>
      <c r="F1732" s="247" t="s">
        <v>45</v>
      </c>
      <c r="G1732" s="247" t="s">
        <v>8</v>
      </c>
      <c r="H1732" s="247" t="s">
        <v>286</v>
      </c>
      <c r="I1732" s="248" t="s">
        <v>24</v>
      </c>
      <c r="J1732" s="246">
        <v>45880</v>
      </c>
      <c r="K1732" s="249">
        <v>10</v>
      </c>
      <c r="L1732" s="249">
        <v>10</v>
      </c>
      <c r="M1732" s="251">
        <v>235</v>
      </c>
      <c r="N1732" s="252">
        <v>0</v>
      </c>
      <c r="O1732" s="252">
        <v>0</v>
      </c>
      <c r="P1732" s="253">
        <f>SUM(Table1[[#This Row],[BASE_FARE]:[SURCHARGES]])*Table1[[#This Row],[SEATS_BOOKED]]</f>
        <v>2350</v>
      </c>
      <c r="Q1732" s="247" t="s">
        <v>109</v>
      </c>
      <c r="R1732" s="249" t="s">
        <v>198</v>
      </c>
      <c r="S1732" s="247" t="str">
        <f>LEFT(Table1[[#This Row],[SECTOR]],3)</f>
        <v>SSH</v>
      </c>
      <c r="T1732" s="247" t="str">
        <f>RIGHT(Table1[[#This Row],[SECTOR]],3)</f>
        <v>NAP</v>
      </c>
      <c r="U1732" s="247" t="str">
        <f t="shared" si="40"/>
        <v>NAP</v>
      </c>
      <c r="V1732" s="247">
        <f>WEEKDAY(Table1[[#This Row],[FLIGHT_DATE]],2)</f>
        <v>1</v>
      </c>
      <c r="W1732" s="247">
        <f>Table1[[#This Row],[FLIGHT_DATE]]-Table1[[#This Row],[DATE_BOOKED]]</f>
        <v>131</v>
      </c>
    </row>
    <row r="1733" spans="1:23" x14ac:dyDescent="0.25">
      <c r="A1733" s="246">
        <v>45749</v>
      </c>
      <c r="B1733" s="247" t="s">
        <v>28920</v>
      </c>
      <c r="C1733" s="98" t="s">
        <v>108</v>
      </c>
      <c r="D1733" s="98"/>
      <c r="E1733" s="247"/>
      <c r="F1733" s="247" t="s">
        <v>45</v>
      </c>
      <c r="G1733" s="247" t="s">
        <v>8</v>
      </c>
      <c r="H1733" s="247" t="s">
        <v>286</v>
      </c>
      <c r="I1733" s="248" t="s">
        <v>24</v>
      </c>
      <c r="J1733" s="246">
        <v>45887</v>
      </c>
      <c r="K1733" s="249">
        <v>20</v>
      </c>
      <c r="L1733" s="249">
        <v>20</v>
      </c>
      <c r="M1733" s="251">
        <v>235</v>
      </c>
      <c r="N1733" s="252">
        <v>0</v>
      </c>
      <c r="O1733" s="252">
        <v>0</v>
      </c>
      <c r="P1733" s="253">
        <f>SUM(Table1[[#This Row],[BASE_FARE]:[SURCHARGES]])*Table1[[#This Row],[SEATS_BOOKED]]</f>
        <v>4700</v>
      </c>
      <c r="Q1733" s="247" t="s">
        <v>109</v>
      </c>
      <c r="R1733" s="249" t="s">
        <v>198</v>
      </c>
      <c r="S1733" s="247" t="str">
        <f>LEFT(Table1[[#This Row],[SECTOR]],3)</f>
        <v>SSH</v>
      </c>
      <c r="T1733" s="247" t="str">
        <f>RIGHT(Table1[[#This Row],[SECTOR]],3)</f>
        <v>NAP</v>
      </c>
      <c r="U1733" s="247" t="str">
        <f t="shared" si="40"/>
        <v>NAP</v>
      </c>
      <c r="V1733" s="247">
        <f>WEEKDAY(Table1[[#This Row],[FLIGHT_DATE]],2)</f>
        <v>1</v>
      </c>
      <c r="W1733" s="247">
        <f>Table1[[#This Row],[FLIGHT_DATE]]-Table1[[#This Row],[DATE_BOOKED]]</f>
        <v>138</v>
      </c>
    </row>
    <row r="1734" spans="1:23" x14ac:dyDescent="0.25">
      <c r="A1734" s="246">
        <v>45749</v>
      </c>
      <c r="B1734" s="247" t="s">
        <v>28920</v>
      </c>
      <c r="C1734" s="98" t="s">
        <v>108</v>
      </c>
      <c r="D1734" s="98"/>
      <c r="E1734" s="247"/>
      <c r="F1734" s="247" t="s">
        <v>45</v>
      </c>
      <c r="G1734" s="247" t="s">
        <v>8</v>
      </c>
      <c r="H1734" s="247" t="s">
        <v>286</v>
      </c>
      <c r="I1734" s="248" t="s">
        <v>24</v>
      </c>
      <c r="J1734" s="246">
        <v>45894</v>
      </c>
      <c r="K1734" s="249">
        <v>20</v>
      </c>
      <c r="L1734" s="249">
        <v>20</v>
      </c>
      <c r="M1734" s="251">
        <v>235</v>
      </c>
      <c r="N1734" s="252">
        <v>0</v>
      </c>
      <c r="O1734" s="252">
        <v>0</v>
      </c>
      <c r="P1734" s="253">
        <f>SUM(Table1[[#This Row],[BASE_FARE]:[SURCHARGES]])*Table1[[#This Row],[SEATS_BOOKED]]</f>
        <v>4700</v>
      </c>
      <c r="Q1734" s="247" t="s">
        <v>109</v>
      </c>
      <c r="R1734" s="249" t="s">
        <v>198</v>
      </c>
      <c r="S1734" s="247" t="str">
        <f>LEFT(Table1[[#This Row],[SECTOR]],3)</f>
        <v>SSH</v>
      </c>
      <c r="T1734" s="247" t="str">
        <f>RIGHT(Table1[[#This Row],[SECTOR]],3)</f>
        <v>NAP</v>
      </c>
      <c r="U1734" s="247" t="str">
        <f t="shared" si="40"/>
        <v>NAP</v>
      </c>
      <c r="V1734" s="247">
        <f>WEEKDAY(Table1[[#This Row],[FLIGHT_DATE]],2)</f>
        <v>1</v>
      </c>
      <c r="W1734" s="247">
        <f>Table1[[#This Row],[FLIGHT_DATE]]-Table1[[#This Row],[DATE_BOOKED]]</f>
        <v>145</v>
      </c>
    </row>
    <row r="1735" spans="1:23" x14ac:dyDescent="0.25">
      <c r="A1735" s="246">
        <v>45749</v>
      </c>
      <c r="B1735" s="247" t="s">
        <v>28920</v>
      </c>
      <c r="C1735" s="98" t="s">
        <v>108</v>
      </c>
      <c r="D1735" s="98"/>
      <c r="E1735" s="247"/>
      <c r="F1735" s="247" t="s">
        <v>45</v>
      </c>
      <c r="G1735" s="247" t="s">
        <v>8</v>
      </c>
      <c r="H1735" s="247" t="s">
        <v>286</v>
      </c>
      <c r="I1735" s="248" t="s">
        <v>24</v>
      </c>
      <c r="J1735" s="246">
        <v>45901</v>
      </c>
      <c r="K1735" s="249">
        <v>10</v>
      </c>
      <c r="L1735" s="249">
        <v>10</v>
      </c>
      <c r="M1735" s="251">
        <v>235</v>
      </c>
      <c r="N1735" s="252">
        <v>0</v>
      </c>
      <c r="O1735" s="252">
        <v>0</v>
      </c>
      <c r="P1735" s="253">
        <f>SUM(Table1[[#This Row],[BASE_FARE]:[SURCHARGES]])*Table1[[#This Row],[SEATS_BOOKED]]</f>
        <v>2350</v>
      </c>
      <c r="Q1735" s="247" t="s">
        <v>109</v>
      </c>
      <c r="R1735" s="249" t="s">
        <v>198</v>
      </c>
      <c r="S1735" s="247" t="str">
        <f>LEFT(Table1[[#This Row],[SECTOR]],3)</f>
        <v>SSH</v>
      </c>
      <c r="T1735" s="247" t="str">
        <f>RIGHT(Table1[[#This Row],[SECTOR]],3)</f>
        <v>NAP</v>
      </c>
      <c r="U1735" s="247" t="str">
        <f t="shared" si="40"/>
        <v>NAP</v>
      </c>
      <c r="V1735" s="247">
        <f>WEEKDAY(Table1[[#This Row],[FLIGHT_DATE]],2)</f>
        <v>1</v>
      </c>
      <c r="W1735" s="247">
        <f>Table1[[#This Row],[FLIGHT_DATE]]-Table1[[#This Row],[DATE_BOOKED]]</f>
        <v>152</v>
      </c>
    </row>
    <row r="1736" spans="1:23" x14ac:dyDescent="0.25">
      <c r="A1736" s="246">
        <v>45749</v>
      </c>
      <c r="B1736" s="247" t="s">
        <v>152</v>
      </c>
      <c r="C1736" s="98" t="s">
        <v>153</v>
      </c>
      <c r="D1736" s="98"/>
      <c r="E1736" s="247"/>
      <c r="F1736" s="247" t="s">
        <v>47</v>
      </c>
      <c r="G1736" s="247" t="s">
        <v>7</v>
      </c>
      <c r="H1736" s="247" t="s">
        <v>289</v>
      </c>
      <c r="I1736" s="248" t="s">
        <v>290</v>
      </c>
      <c r="J1736" s="246">
        <v>45752</v>
      </c>
      <c r="K1736" s="249">
        <v>2</v>
      </c>
      <c r="L1736" s="250">
        <v>2</v>
      </c>
      <c r="M1736" s="251">
        <v>150</v>
      </c>
      <c r="N1736" s="252">
        <v>0</v>
      </c>
      <c r="O1736" s="252">
        <v>0</v>
      </c>
      <c r="P1736" s="253">
        <f>SUM(Table1[[#This Row],[BASE_FARE]:[SURCHARGES]])*Table1[[#This Row],[SEATS_BOOKED]]</f>
        <v>300</v>
      </c>
      <c r="Q1736" s="247" t="s">
        <v>109</v>
      </c>
      <c r="R1736" s="249" t="s">
        <v>154</v>
      </c>
      <c r="S1736" s="247" t="str">
        <f>LEFT(Table1[[#This Row],[SECTOR]],3)</f>
        <v>BRI</v>
      </c>
      <c r="T1736" s="247" t="str">
        <f>RIGHT(Table1[[#This Row],[SECTOR]],3)</f>
        <v>SSH</v>
      </c>
      <c r="U1736" s="247" t="str">
        <f t="shared" si="40"/>
        <v>BRI</v>
      </c>
      <c r="V1736" s="247">
        <f>WEEKDAY(Table1[[#This Row],[FLIGHT_DATE]],2)</f>
        <v>6</v>
      </c>
      <c r="W1736" s="247">
        <f>Table1[[#This Row],[FLIGHT_DATE]]-Table1[[#This Row],[DATE_BOOKED]]</f>
        <v>3</v>
      </c>
    </row>
    <row r="1737" spans="1:23" x14ac:dyDescent="0.25">
      <c r="A1737" s="246">
        <v>45749</v>
      </c>
      <c r="B1737" s="247" t="s">
        <v>152</v>
      </c>
      <c r="C1737" s="98" t="s">
        <v>153</v>
      </c>
      <c r="D1737" s="98"/>
      <c r="E1737" s="247"/>
      <c r="F1737" s="247" t="s">
        <v>47</v>
      </c>
      <c r="G1737" s="247" t="s">
        <v>7</v>
      </c>
      <c r="H1737" s="247" t="s">
        <v>289</v>
      </c>
      <c r="I1737" s="248" t="s">
        <v>290</v>
      </c>
      <c r="J1737" s="246">
        <v>45759</v>
      </c>
      <c r="K1737" s="249">
        <v>2</v>
      </c>
      <c r="L1737" s="250">
        <v>2</v>
      </c>
      <c r="M1737" s="251">
        <v>150</v>
      </c>
      <c r="N1737" s="252">
        <v>0</v>
      </c>
      <c r="O1737" s="252">
        <v>0</v>
      </c>
      <c r="P1737" s="253">
        <f>SUM(Table1[[#This Row],[BASE_FARE]:[SURCHARGES]])*Table1[[#This Row],[SEATS_BOOKED]]</f>
        <v>300</v>
      </c>
      <c r="Q1737" s="247" t="s">
        <v>109</v>
      </c>
      <c r="R1737" s="249" t="s">
        <v>154</v>
      </c>
      <c r="S1737" s="247" t="str">
        <f>LEFT(Table1[[#This Row],[SECTOR]],3)</f>
        <v>BRI</v>
      </c>
      <c r="T1737" s="247" t="str">
        <f>RIGHT(Table1[[#This Row],[SECTOR]],3)</f>
        <v>SSH</v>
      </c>
      <c r="U1737" s="247" t="str">
        <f t="shared" si="40"/>
        <v>BRI</v>
      </c>
      <c r="V1737" s="247">
        <f>WEEKDAY(Table1[[#This Row],[FLIGHT_DATE]],2)</f>
        <v>6</v>
      </c>
      <c r="W1737" s="247">
        <f>Table1[[#This Row],[FLIGHT_DATE]]-Table1[[#This Row],[DATE_BOOKED]]</f>
        <v>10</v>
      </c>
    </row>
    <row r="1738" spans="1:23" x14ac:dyDescent="0.25">
      <c r="A1738" s="246">
        <v>45749</v>
      </c>
      <c r="B1738" s="247" t="s">
        <v>152</v>
      </c>
      <c r="C1738" s="98" t="s">
        <v>153</v>
      </c>
      <c r="D1738" s="98"/>
      <c r="E1738" s="247"/>
      <c r="F1738" s="247" t="s">
        <v>47</v>
      </c>
      <c r="G1738" s="247" t="s">
        <v>7</v>
      </c>
      <c r="H1738" s="247" t="s">
        <v>289</v>
      </c>
      <c r="I1738" s="248" t="s">
        <v>300</v>
      </c>
      <c r="J1738" s="246">
        <v>45759</v>
      </c>
      <c r="K1738" s="249">
        <v>3</v>
      </c>
      <c r="L1738" s="250">
        <v>3</v>
      </c>
      <c r="M1738" s="251">
        <v>150</v>
      </c>
      <c r="N1738" s="252">
        <v>0</v>
      </c>
      <c r="O1738" s="252">
        <v>0</v>
      </c>
      <c r="P1738" s="253">
        <f>SUM(Table1[[#This Row],[BASE_FARE]:[SURCHARGES]])*Table1[[#This Row],[SEATS_BOOKED]]</f>
        <v>450</v>
      </c>
      <c r="Q1738" s="247" t="s">
        <v>109</v>
      </c>
      <c r="R1738" s="249" t="s">
        <v>154</v>
      </c>
      <c r="S1738" s="247" t="str">
        <f>LEFT(Table1[[#This Row],[SECTOR]],3)</f>
        <v>VRN</v>
      </c>
      <c r="T1738" s="247" t="str">
        <f>RIGHT(Table1[[#This Row],[SECTOR]],3)</f>
        <v>SSH</v>
      </c>
      <c r="U1738" s="247" t="str">
        <f t="shared" si="40"/>
        <v>VRN</v>
      </c>
      <c r="V1738" s="247">
        <f>WEEKDAY(Table1[[#This Row],[FLIGHT_DATE]],2)</f>
        <v>6</v>
      </c>
      <c r="W1738" s="247">
        <f>Table1[[#This Row],[FLIGHT_DATE]]-Table1[[#This Row],[DATE_BOOKED]]</f>
        <v>10</v>
      </c>
    </row>
    <row r="1739" spans="1:23" x14ac:dyDescent="0.25">
      <c r="A1739" s="246">
        <v>45749</v>
      </c>
      <c r="B1739" s="247" t="s">
        <v>152</v>
      </c>
      <c r="C1739" s="98" t="s">
        <v>153</v>
      </c>
      <c r="D1739" s="98"/>
      <c r="E1739" s="247"/>
      <c r="F1739" s="247" t="s">
        <v>47</v>
      </c>
      <c r="G1739" s="247" t="s">
        <v>7</v>
      </c>
      <c r="H1739" s="247" t="s">
        <v>295</v>
      </c>
      <c r="I1739" s="248" t="s">
        <v>294</v>
      </c>
      <c r="J1739" s="246">
        <v>45766</v>
      </c>
      <c r="K1739" s="249">
        <v>1</v>
      </c>
      <c r="L1739" s="250">
        <v>1</v>
      </c>
      <c r="M1739" s="251">
        <v>150</v>
      </c>
      <c r="N1739" s="252">
        <v>0</v>
      </c>
      <c r="O1739" s="252">
        <v>0</v>
      </c>
      <c r="P1739" s="253">
        <f>SUM(Table1[[#This Row],[BASE_FARE]:[SURCHARGES]])*Table1[[#This Row],[SEATS_BOOKED]]</f>
        <v>150</v>
      </c>
      <c r="Q1739" s="247" t="s">
        <v>109</v>
      </c>
      <c r="R1739" s="249" t="s">
        <v>154</v>
      </c>
      <c r="S1739" s="247" t="str">
        <f>LEFT(Table1[[#This Row],[SECTOR]],3)</f>
        <v>SSH</v>
      </c>
      <c r="T1739" s="247" t="str">
        <f>RIGHT(Table1[[#This Row],[SECTOR]],3)</f>
        <v>BRI</v>
      </c>
      <c r="U1739" s="247" t="str">
        <f t="shared" si="40"/>
        <v>BRI</v>
      </c>
      <c r="V1739" s="247">
        <f>WEEKDAY(Table1[[#This Row],[FLIGHT_DATE]],2)</f>
        <v>6</v>
      </c>
      <c r="W1739" s="247">
        <f>Table1[[#This Row],[FLIGHT_DATE]]-Table1[[#This Row],[DATE_BOOKED]]</f>
        <v>17</v>
      </c>
    </row>
    <row r="1740" spans="1:23" x14ac:dyDescent="0.25">
      <c r="A1740" s="246">
        <v>45749</v>
      </c>
      <c r="B1740" s="247" t="s">
        <v>152</v>
      </c>
      <c r="C1740" s="98" t="s">
        <v>153</v>
      </c>
      <c r="D1740" s="98"/>
      <c r="E1740" s="247"/>
      <c r="F1740" s="247" t="s">
        <v>47</v>
      </c>
      <c r="G1740" s="247" t="s">
        <v>7</v>
      </c>
      <c r="H1740" s="247" t="s">
        <v>295</v>
      </c>
      <c r="I1740" s="248" t="s">
        <v>294</v>
      </c>
      <c r="J1740" s="246">
        <v>45780</v>
      </c>
      <c r="K1740" s="249">
        <v>6</v>
      </c>
      <c r="L1740" s="250">
        <v>6</v>
      </c>
      <c r="M1740" s="251">
        <v>150</v>
      </c>
      <c r="N1740" s="252">
        <v>0</v>
      </c>
      <c r="O1740" s="252">
        <v>0</v>
      </c>
      <c r="P1740" s="253">
        <f>SUM(Table1[[#This Row],[BASE_FARE]:[SURCHARGES]])*Table1[[#This Row],[SEATS_BOOKED]]</f>
        <v>900</v>
      </c>
      <c r="Q1740" s="247" t="s">
        <v>109</v>
      </c>
      <c r="R1740" s="249" t="s">
        <v>154</v>
      </c>
      <c r="S1740" s="247" t="str">
        <f>LEFT(Table1[[#This Row],[SECTOR]],3)</f>
        <v>SSH</v>
      </c>
      <c r="T1740" s="247" t="str">
        <f>RIGHT(Table1[[#This Row],[SECTOR]],3)</f>
        <v>BRI</v>
      </c>
      <c r="U1740" s="247" t="str">
        <f t="shared" si="40"/>
        <v>BRI</v>
      </c>
      <c r="V1740" s="247">
        <f>WEEKDAY(Table1[[#This Row],[FLIGHT_DATE]],2)</f>
        <v>6</v>
      </c>
      <c r="W1740" s="247">
        <f>Table1[[#This Row],[FLIGHT_DATE]]-Table1[[#This Row],[DATE_BOOKED]]</f>
        <v>31</v>
      </c>
    </row>
    <row r="1741" spans="1:23" x14ac:dyDescent="0.25">
      <c r="A1741" s="246">
        <v>45749</v>
      </c>
      <c r="B1741" s="247" t="s">
        <v>152</v>
      </c>
      <c r="C1741" s="98" t="s">
        <v>153</v>
      </c>
      <c r="D1741" s="98"/>
      <c r="E1741" s="247"/>
      <c r="F1741" s="247" t="s">
        <v>47</v>
      </c>
      <c r="G1741" s="247" t="s">
        <v>7</v>
      </c>
      <c r="H1741" s="247" t="s">
        <v>292</v>
      </c>
      <c r="I1741" s="248" t="s">
        <v>290</v>
      </c>
      <c r="J1741" s="246">
        <v>45773</v>
      </c>
      <c r="K1741" s="249">
        <v>4</v>
      </c>
      <c r="L1741" s="250">
        <v>4</v>
      </c>
      <c r="M1741" s="251">
        <v>150</v>
      </c>
      <c r="N1741" s="252">
        <v>0</v>
      </c>
      <c r="O1741" s="252">
        <v>0</v>
      </c>
      <c r="P1741" s="253">
        <f>SUM(Table1[[#This Row],[BASE_FARE]:[SURCHARGES]])*Table1[[#This Row],[SEATS_BOOKED]]</f>
        <v>600</v>
      </c>
      <c r="Q1741" s="247" t="s">
        <v>109</v>
      </c>
      <c r="R1741" s="249" t="s">
        <v>154</v>
      </c>
      <c r="S1741" s="247" t="str">
        <f>LEFT(Table1[[#This Row],[SECTOR]],3)</f>
        <v>BRI</v>
      </c>
      <c r="T1741" s="247" t="str">
        <f>RIGHT(Table1[[#This Row],[SECTOR]],3)</f>
        <v>SSH</v>
      </c>
      <c r="U1741" s="247" t="str">
        <f t="shared" si="40"/>
        <v>BRI</v>
      </c>
      <c r="V1741" s="247">
        <f>WEEKDAY(Table1[[#This Row],[FLIGHT_DATE]],2)</f>
        <v>6</v>
      </c>
      <c r="W1741" s="247">
        <f>Table1[[#This Row],[FLIGHT_DATE]]-Table1[[#This Row],[DATE_BOOKED]]</f>
        <v>24</v>
      </c>
    </row>
    <row r="1742" spans="1:23" x14ac:dyDescent="0.25">
      <c r="A1742" s="246">
        <v>45749</v>
      </c>
      <c r="B1742" s="247" t="s">
        <v>152</v>
      </c>
      <c r="C1742" s="98" t="s">
        <v>153</v>
      </c>
      <c r="D1742" s="98"/>
      <c r="E1742" s="247"/>
      <c r="F1742" s="247" t="s">
        <v>47</v>
      </c>
      <c r="G1742" s="247" t="s">
        <v>7</v>
      </c>
      <c r="H1742" s="247" t="s">
        <v>115</v>
      </c>
      <c r="I1742" s="248" t="s">
        <v>23</v>
      </c>
      <c r="J1742" s="246">
        <v>45760</v>
      </c>
      <c r="K1742" s="249">
        <v>2</v>
      </c>
      <c r="L1742" s="250">
        <v>2</v>
      </c>
      <c r="M1742" s="251">
        <v>140</v>
      </c>
      <c r="N1742" s="252">
        <v>0</v>
      </c>
      <c r="O1742" s="252">
        <v>0</v>
      </c>
      <c r="P1742" s="253">
        <f>SUM(Table1[[#This Row],[BASE_FARE]:[SURCHARGES]])*Table1[[#This Row],[SEATS_BOOKED]]</f>
        <v>280</v>
      </c>
      <c r="Q1742" s="247" t="s">
        <v>109</v>
      </c>
      <c r="R1742" s="249" t="s">
        <v>154</v>
      </c>
      <c r="S1742" s="247" t="str">
        <f>LEFT(Table1[[#This Row],[SECTOR]],3)</f>
        <v>NAP</v>
      </c>
      <c r="T1742" s="247" t="str">
        <f>RIGHT(Table1[[#This Row],[SECTOR]],3)</f>
        <v>SSH</v>
      </c>
      <c r="U1742" s="247" t="str">
        <f t="shared" si="40"/>
        <v>NAP</v>
      </c>
      <c r="V1742" s="247">
        <f>WEEKDAY(Table1[[#This Row],[FLIGHT_DATE]],2)</f>
        <v>7</v>
      </c>
      <c r="W1742" s="247">
        <f>Table1[[#This Row],[FLIGHT_DATE]]-Table1[[#This Row],[DATE_BOOKED]]</f>
        <v>11</v>
      </c>
    </row>
    <row r="1743" spans="1:23" x14ac:dyDescent="0.25">
      <c r="A1743" s="246">
        <v>45749</v>
      </c>
      <c r="B1743" s="247" t="s">
        <v>152</v>
      </c>
      <c r="C1743" s="98" t="s">
        <v>153</v>
      </c>
      <c r="D1743" s="98"/>
      <c r="E1743" s="247"/>
      <c r="F1743" s="247" t="s">
        <v>47</v>
      </c>
      <c r="G1743" s="247" t="s">
        <v>7</v>
      </c>
      <c r="H1743" s="247" t="s">
        <v>116</v>
      </c>
      <c r="I1743" s="248" t="s">
        <v>24</v>
      </c>
      <c r="J1743" s="246">
        <v>45767</v>
      </c>
      <c r="K1743" s="249">
        <v>2</v>
      </c>
      <c r="L1743" s="250">
        <v>2</v>
      </c>
      <c r="M1743" s="251">
        <v>140</v>
      </c>
      <c r="N1743" s="252">
        <v>0</v>
      </c>
      <c r="O1743" s="252">
        <v>0</v>
      </c>
      <c r="P1743" s="253">
        <f>SUM(Table1[[#This Row],[BASE_FARE]:[SURCHARGES]])*Table1[[#This Row],[SEATS_BOOKED]]</f>
        <v>280</v>
      </c>
      <c r="Q1743" s="247" t="s">
        <v>109</v>
      </c>
      <c r="R1743" s="249" t="s">
        <v>154</v>
      </c>
      <c r="S1743" s="247" t="str">
        <f>LEFT(Table1[[#This Row],[SECTOR]],3)</f>
        <v>SSH</v>
      </c>
      <c r="T1743" s="247" t="str">
        <f>RIGHT(Table1[[#This Row],[SECTOR]],3)</f>
        <v>NAP</v>
      </c>
      <c r="U1743" s="247" t="str">
        <f t="shared" si="40"/>
        <v>NAP</v>
      </c>
      <c r="V1743" s="247">
        <f>WEEKDAY(Table1[[#This Row],[FLIGHT_DATE]],2)</f>
        <v>7</v>
      </c>
      <c r="W1743" s="247">
        <f>Table1[[#This Row],[FLIGHT_DATE]]-Table1[[#This Row],[DATE_BOOKED]]</f>
        <v>18</v>
      </c>
    </row>
    <row r="1744" spans="1:23" x14ac:dyDescent="0.25">
      <c r="A1744" s="246">
        <v>45749</v>
      </c>
      <c r="B1744" s="247" t="s">
        <v>152</v>
      </c>
      <c r="C1744" s="98" t="s">
        <v>153</v>
      </c>
      <c r="D1744" s="98"/>
      <c r="E1744" s="247"/>
      <c r="F1744" s="247" t="s">
        <v>47</v>
      </c>
      <c r="G1744" s="247" t="s">
        <v>7</v>
      </c>
      <c r="H1744" s="247" t="s">
        <v>284</v>
      </c>
      <c r="I1744" s="248" t="s">
        <v>297</v>
      </c>
      <c r="J1744" s="246">
        <v>45772</v>
      </c>
      <c r="K1744" s="249">
        <v>2</v>
      </c>
      <c r="L1744" s="250">
        <v>2</v>
      </c>
      <c r="M1744" s="251">
        <v>150</v>
      </c>
      <c r="N1744" s="252">
        <v>0</v>
      </c>
      <c r="O1744" s="252">
        <v>0</v>
      </c>
      <c r="P1744" s="253">
        <f>SUM(Table1[[#This Row],[BASE_FARE]:[SURCHARGES]])*Table1[[#This Row],[SEATS_BOOKED]]</f>
        <v>300</v>
      </c>
      <c r="Q1744" s="247" t="s">
        <v>109</v>
      </c>
      <c r="R1744" s="249" t="s">
        <v>154</v>
      </c>
      <c r="S1744" s="247" t="str">
        <f>LEFT(Table1[[#This Row],[SECTOR]],3)</f>
        <v>MXP</v>
      </c>
      <c r="T1744" s="247" t="str">
        <f>RIGHT(Table1[[#This Row],[SECTOR]],3)</f>
        <v>SSH</v>
      </c>
      <c r="U1744" s="247" t="str">
        <f t="shared" si="40"/>
        <v>MXP</v>
      </c>
      <c r="V1744" s="247">
        <f>WEEKDAY(Table1[[#This Row],[FLIGHT_DATE]],2)</f>
        <v>5</v>
      </c>
      <c r="W1744" s="247">
        <f>Table1[[#This Row],[FLIGHT_DATE]]-Table1[[#This Row],[DATE_BOOKED]]</f>
        <v>23</v>
      </c>
    </row>
    <row r="1745" spans="1:23" x14ac:dyDescent="0.25">
      <c r="A1745" s="246">
        <v>45749</v>
      </c>
      <c r="B1745" s="247" t="s">
        <v>152</v>
      </c>
      <c r="C1745" s="98" t="s">
        <v>153</v>
      </c>
      <c r="D1745" s="98"/>
      <c r="E1745" s="247"/>
      <c r="F1745" s="247" t="s">
        <v>47</v>
      </c>
      <c r="G1745" s="247" t="s">
        <v>7</v>
      </c>
      <c r="H1745" s="247" t="s">
        <v>293</v>
      </c>
      <c r="I1745" s="248" t="s">
        <v>302</v>
      </c>
      <c r="J1745" s="246">
        <v>45766</v>
      </c>
      <c r="K1745" s="249">
        <v>3</v>
      </c>
      <c r="L1745" s="250">
        <v>3</v>
      </c>
      <c r="M1745" s="251">
        <v>150</v>
      </c>
      <c r="N1745" s="252">
        <v>0</v>
      </c>
      <c r="O1745" s="252">
        <v>0</v>
      </c>
      <c r="P1745" s="253">
        <f>SUM(Table1[[#This Row],[BASE_FARE]:[SURCHARGES]])*Table1[[#This Row],[SEATS_BOOKED]]</f>
        <v>450</v>
      </c>
      <c r="Q1745" s="247" t="s">
        <v>109</v>
      </c>
      <c r="R1745" s="249" t="s">
        <v>154</v>
      </c>
      <c r="S1745" s="247" t="str">
        <f>LEFT(Table1[[#This Row],[SECTOR]],3)</f>
        <v>SSH</v>
      </c>
      <c r="T1745" s="247" t="str">
        <f>RIGHT(Table1[[#This Row],[SECTOR]],3)</f>
        <v>VRN</v>
      </c>
      <c r="U1745" s="247" t="str">
        <f t="shared" si="40"/>
        <v>VRN</v>
      </c>
      <c r="V1745" s="247">
        <f>WEEKDAY(Table1[[#This Row],[FLIGHT_DATE]],2)</f>
        <v>6</v>
      </c>
      <c r="W1745" s="247">
        <f>Table1[[#This Row],[FLIGHT_DATE]]-Table1[[#This Row],[DATE_BOOKED]]</f>
        <v>17</v>
      </c>
    </row>
    <row r="1746" spans="1:23" x14ac:dyDescent="0.25">
      <c r="A1746" s="246">
        <v>45749</v>
      </c>
      <c r="B1746" s="247" t="s">
        <v>152</v>
      </c>
      <c r="C1746" s="98" t="s">
        <v>153</v>
      </c>
      <c r="D1746" s="98"/>
      <c r="E1746" s="247"/>
      <c r="F1746" s="247" t="s">
        <v>47</v>
      </c>
      <c r="G1746" s="247" t="s">
        <v>7</v>
      </c>
      <c r="H1746" s="247" t="s">
        <v>203</v>
      </c>
      <c r="I1746" s="248" t="s">
        <v>23</v>
      </c>
      <c r="J1746" s="246">
        <v>45772</v>
      </c>
      <c r="K1746" s="249">
        <v>2</v>
      </c>
      <c r="L1746" s="250">
        <v>2</v>
      </c>
      <c r="M1746" s="251">
        <v>150</v>
      </c>
      <c r="N1746" s="252">
        <v>0</v>
      </c>
      <c r="O1746" s="252">
        <v>0</v>
      </c>
      <c r="P1746" s="253">
        <f>SUM(Table1[[#This Row],[BASE_FARE]:[SURCHARGES]])*Table1[[#This Row],[SEATS_BOOKED]]</f>
        <v>300</v>
      </c>
      <c r="Q1746" s="247" t="s">
        <v>109</v>
      </c>
      <c r="R1746" s="249" t="s">
        <v>154</v>
      </c>
      <c r="S1746" s="247" t="str">
        <f>LEFT(Table1[[#This Row],[SECTOR]],3)</f>
        <v>NAP</v>
      </c>
      <c r="T1746" s="247" t="str">
        <f>RIGHT(Table1[[#This Row],[SECTOR]],3)</f>
        <v>SSH</v>
      </c>
      <c r="U1746" s="247" t="str">
        <f t="shared" si="40"/>
        <v>NAP</v>
      </c>
      <c r="V1746" s="247">
        <f>WEEKDAY(Table1[[#This Row],[FLIGHT_DATE]],2)</f>
        <v>5</v>
      </c>
      <c r="W1746" s="247">
        <f>Table1[[#This Row],[FLIGHT_DATE]]-Table1[[#This Row],[DATE_BOOKED]]</f>
        <v>23</v>
      </c>
    </row>
    <row r="1747" spans="1:23" x14ac:dyDescent="0.25">
      <c r="A1747" s="246">
        <v>45749</v>
      </c>
      <c r="B1747" s="247" t="s">
        <v>152</v>
      </c>
      <c r="C1747" s="98" t="s">
        <v>153</v>
      </c>
      <c r="D1747" s="98"/>
      <c r="E1747" s="247"/>
      <c r="F1747" s="247" t="s">
        <v>47</v>
      </c>
      <c r="G1747" s="247" t="s">
        <v>7</v>
      </c>
      <c r="H1747" s="247" t="s">
        <v>347</v>
      </c>
      <c r="I1747" s="248" t="s">
        <v>24</v>
      </c>
      <c r="J1747" s="246">
        <v>45779</v>
      </c>
      <c r="K1747" s="249">
        <v>1</v>
      </c>
      <c r="L1747" s="250">
        <v>1</v>
      </c>
      <c r="M1747" s="251">
        <v>150</v>
      </c>
      <c r="N1747" s="252">
        <v>0</v>
      </c>
      <c r="O1747" s="252">
        <v>0</v>
      </c>
      <c r="P1747" s="253">
        <f>SUM(Table1[[#This Row],[BASE_FARE]:[SURCHARGES]])*Table1[[#This Row],[SEATS_BOOKED]]</f>
        <v>150</v>
      </c>
      <c r="Q1747" s="247" t="s">
        <v>109</v>
      </c>
      <c r="R1747" s="249" t="s">
        <v>154</v>
      </c>
      <c r="S1747" s="247" t="str">
        <f>LEFT(Table1[[#This Row],[SECTOR]],3)</f>
        <v>SSH</v>
      </c>
      <c r="T1747" s="247" t="str">
        <f>RIGHT(Table1[[#This Row],[SECTOR]],3)</f>
        <v>NAP</v>
      </c>
      <c r="U1747" s="247" t="str">
        <f t="shared" si="40"/>
        <v>NAP</v>
      </c>
      <c r="V1747" s="247">
        <f>WEEKDAY(Table1[[#This Row],[FLIGHT_DATE]],2)</f>
        <v>5</v>
      </c>
      <c r="W1747" s="247">
        <f>Table1[[#This Row],[FLIGHT_DATE]]-Table1[[#This Row],[DATE_BOOKED]]</f>
        <v>30</v>
      </c>
    </row>
    <row r="1748" spans="1:23" x14ac:dyDescent="0.25">
      <c r="A1748" s="246">
        <v>45749</v>
      </c>
      <c r="B1748" s="247" t="s">
        <v>152</v>
      </c>
      <c r="C1748" s="98" t="s">
        <v>153</v>
      </c>
      <c r="D1748" s="98"/>
      <c r="E1748" s="247"/>
      <c r="F1748" s="247" t="s">
        <v>47</v>
      </c>
      <c r="G1748" s="247" t="s">
        <v>7</v>
      </c>
      <c r="H1748" s="247" t="s">
        <v>376</v>
      </c>
      <c r="I1748" s="248" t="s">
        <v>24</v>
      </c>
      <c r="J1748" s="246">
        <v>45779</v>
      </c>
      <c r="K1748" s="249">
        <v>2</v>
      </c>
      <c r="L1748" s="250">
        <v>2</v>
      </c>
      <c r="M1748" s="251">
        <v>150</v>
      </c>
      <c r="N1748" s="252">
        <v>0</v>
      </c>
      <c r="O1748" s="252">
        <v>0</v>
      </c>
      <c r="P1748" s="253">
        <f>SUM(Table1[[#This Row],[BASE_FARE]:[SURCHARGES]])*Table1[[#This Row],[SEATS_BOOKED]]</f>
        <v>300</v>
      </c>
      <c r="Q1748" s="247" t="s">
        <v>109</v>
      </c>
      <c r="R1748" s="249" t="s">
        <v>154</v>
      </c>
      <c r="S1748" s="247" t="str">
        <f>LEFT(Table1[[#This Row],[SECTOR]],3)</f>
        <v>SSH</v>
      </c>
      <c r="T1748" s="247" t="str">
        <f>RIGHT(Table1[[#This Row],[SECTOR]],3)</f>
        <v>NAP</v>
      </c>
      <c r="U1748" s="247" t="str">
        <f t="shared" si="40"/>
        <v>NAP</v>
      </c>
      <c r="V1748" s="247">
        <f>WEEKDAY(Table1[[#This Row],[FLIGHT_DATE]],2)</f>
        <v>5</v>
      </c>
      <c r="W1748" s="247">
        <f>Table1[[#This Row],[FLIGHT_DATE]]-Table1[[#This Row],[DATE_BOOKED]]</f>
        <v>30</v>
      </c>
    </row>
    <row r="1749" spans="1:23" x14ac:dyDescent="0.25">
      <c r="A1749" s="246">
        <v>45749</v>
      </c>
      <c r="B1749" s="247" t="s">
        <v>152</v>
      </c>
      <c r="C1749" s="98" t="s">
        <v>153</v>
      </c>
      <c r="D1749" s="98"/>
      <c r="E1749" s="247"/>
      <c r="F1749" s="247" t="s">
        <v>47</v>
      </c>
      <c r="G1749" s="247" t="s">
        <v>7</v>
      </c>
      <c r="H1749" s="247" t="s">
        <v>295</v>
      </c>
      <c r="I1749" s="248" t="s">
        <v>294</v>
      </c>
      <c r="J1749" s="246">
        <v>45885</v>
      </c>
      <c r="K1749" s="249">
        <v>3</v>
      </c>
      <c r="L1749" s="250">
        <v>3</v>
      </c>
      <c r="M1749" s="251">
        <v>240</v>
      </c>
      <c r="N1749" s="252">
        <v>0</v>
      </c>
      <c r="O1749" s="252">
        <v>0</v>
      </c>
      <c r="P1749" s="253">
        <f>SUM(Table1[[#This Row],[BASE_FARE]:[SURCHARGES]])*Table1[[#This Row],[SEATS_BOOKED]]</f>
        <v>720</v>
      </c>
      <c r="Q1749" s="247" t="s">
        <v>109</v>
      </c>
      <c r="R1749" s="249" t="s">
        <v>154</v>
      </c>
      <c r="S1749" s="247" t="str">
        <f>LEFT(Table1[[#This Row],[SECTOR]],3)</f>
        <v>SSH</v>
      </c>
      <c r="T1749" s="247" t="str">
        <f>RIGHT(Table1[[#This Row],[SECTOR]],3)</f>
        <v>BRI</v>
      </c>
      <c r="U1749" s="247" t="str">
        <f t="shared" si="40"/>
        <v>BRI</v>
      </c>
      <c r="V1749" s="247">
        <f>WEEKDAY(Table1[[#This Row],[FLIGHT_DATE]],2)</f>
        <v>6</v>
      </c>
      <c r="W1749" s="247">
        <f>Table1[[#This Row],[FLIGHT_DATE]]-Table1[[#This Row],[DATE_BOOKED]]</f>
        <v>136</v>
      </c>
    </row>
    <row r="1750" spans="1:23" x14ac:dyDescent="0.25">
      <c r="A1750" s="246">
        <v>45749</v>
      </c>
      <c r="B1750" s="247" t="s">
        <v>152</v>
      </c>
      <c r="C1750" s="98" t="s">
        <v>153</v>
      </c>
      <c r="D1750" s="98"/>
      <c r="E1750" s="247"/>
      <c r="F1750" s="247" t="s">
        <v>47</v>
      </c>
      <c r="G1750" s="247" t="s">
        <v>7</v>
      </c>
      <c r="H1750" s="247" t="s">
        <v>295</v>
      </c>
      <c r="I1750" s="248" t="s">
        <v>294</v>
      </c>
      <c r="J1750" s="246">
        <v>45913</v>
      </c>
      <c r="K1750" s="249">
        <v>2</v>
      </c>
      <c r="L1750" s="250">
        <v>2</v>
      </c>
      <c r="M1750" s="251">
        <v>200</v>
      </c>
      <c r="N1750" s="252">
        <v>0</v>
      </c>
      <c r="O1750" s="252">
        <v>0</v>
      </c>
      <c r="P1750" s="253">
        <f>SUM(Table1[[#This Row],[BASE_FARE]:[SURCHARGES]])*Table1[[#This Row],[SEATS_BOOKED]]</f>
        <v>400</v>
      </c>
      <c r="Q1750" s="247" t="s">
        <v>109</v>
      </c>
      <c r="R1750" s="249" t="s">
        <v>154</v>
      </c>
      <c r="S1750" s="247" t="str">
        <f>LEFT(Table1[[#This Row],[SECTOR]],3)</f>
        <v>SSH</v>
      </c>
      <c r="T1750" s="247" t="str">
        <f>RIGHT(Table1[[#This Row],[SECTOR]],3)</f>
        <v>BRI</v>
      </c>
      <c r="U1750" s="247" t="str">
        <f t="shared" si="40"/>
        <v>BRI</v>
      </c>
      <c r="V1750" s="247">
        <f>WEEKDAY(Table1[[#This Row],[FLIGHT_DATE]],2)</f>
        <v>6</v>
      </c>
      <c r="W1750" s="247">
        <f>Table1[[#This Row],[FLIGHT_DATE]]-Table1[[#This Row],[DATE_BOOKED]]</f>
        <v>164</v>
      </c>
    </row>
    <row r="1751" spans="1:23" x14ac:dyDescent="0.25">
      <c r="A1751" s="246">
        <v>45749</v>
      </c>
      <c r="B1751" s="247" t="s">
        <v>152</v>
      </c>
      <c r="C1751" s="98" t="s">
        <v>153</v>
      </c>
      <c r="D1751" s="98"/>
      <c r="E1751" s="247"/>
      <c r="F1751" s="247" t="s">
        <v>47</v>
      </c>
      <c r="G1751" s="247" t="s">
        <v>7</v>
      </c>
      <c r="H1751" s="247" t="s">
        <v>292</v>
      </c>
      <c r="I1751" s="248" t="s">
        <v>290</v>
      </c>
      <c r="J1751" s="246">
        <v>45843</v>
      </c>
      <c r="K1751" s="249">
        <v>1</v>
      </c>
      <c r="L1751" s="250">
        <v>1</v>
      </c>
      <c r="M1751" s="251">
        <v>160</v>
      </c>
      <c r="N1751" s="252">
        <v>0</v>
      </c>
      <c r="O1751" s="252">
        <v>0</v>
      </c>
      <c r="P1751" s="253">
        <f>SUM(Table1[[#This Row],[BASE_FARE]:[SURCHARGES]])*Table1[[#This Row],[SEATS_BOOKED]]</f>
        <v>160</v>
      </c>
      <c r="Q1751" s="247" t="s">
        <v>109</v>
      </c>
      <c r="R1751" s="249" t="s">
        <v>154</v>
      </c>
      <c r="S1751" s="247" t="str">
        <f>LEFT(Table1[[#This Row],[SECTOR]],3)</f>
        <v>BRI</v>
      </c>
      <c r="T1751" s="247" t="str">
        <f>RIGHT(Table1[[#This Row],[SECTOR]],3)</f>
        <v>SSH</v>
      </c>
      <c r="U1751" s="247" t="str">
        <f t="shared" si="40"/>
        <v>BRI</v>
      </c>
      <c r="V1751" s="247">
        <f>WEEKDAY(Table1[[#This Row],[FLIGHT_DATE]],2)</f>
        <v>6</v>
      </c>
      <c r="W1751" s="247">
        <f>Table1[[#This Row],[FLIGHT_DATE]]-Table1[[#This Row],[DATE_BOOKED]]</f>
        <v>94</v>
      </c>
    </row>
    <row r="1752" spans="1:23" x14ac:dyDescent="0.25">
      <c r="A1752" s="246">
        <v>45749</v>
      </c>
      <c r="B1752" s="247" t="s">
        <v>152</v>
      </c>
      <c r="C1752" s="98" t="s">
        <v>153</v>
      </c>
      <c r="D1752" s="98"/>
      <c r="E1752" s="247"/>
      <c r="F1752" s="247" t="s">
        <v>47</v>
      </c>
      <c r="G1752" s="247" t="s">
        <v>7</v>
      </c>
      <c r="H1752" s="247" t="s">
        <v>292</v>
      </c>
      <c r="I1752" s="248" t="s">
        <v>290</v>
      </c>
      <c r="J1752" s="246">
        <v>45878</v>
      </c>
      <c r="K1752" s="249">
        <v>3</v>
      </c>
      <c r="L1752" s="250">
        <v>3</v>
      </c>
      <c r="M1752" s="251">
        <v>240</v>
      </c>
      <c r="N1752" s="252">
        <v>0</v>
      </c>
      <c r="O1752" s="252">
        <v>0</v>
      </c>
      <c r="P1752" s="253">
        <f>SUM(Table1[[#This Row],[BASE_FARE]:[SURCHARGES]])*Table1[[#This Row],[SEATS_BOOKED]]</f>
        <v>720</v>
      </c>
      <c r="Q1752" s="247" t="s">
        <v>109</v>
      </c>
      <c r="R1752" s="249" t="s">
        <v>154</v>
      </c>
      <c r="S1752" s="247" t="str">
        <f>LEFT(Table1[[#This Row],[SECTOR]],3)</f>
        <v>BRI</v>
      </c>
      <c r="T1752" s="247" t="str">
        <f>RIGHT(Table1[[#This Row],[SECTOR]],3)</f>
        <v>SSH</v>
      </c>
      <c r="U1752" s="247" t="str">
        <f t="shared" si="40"/>
        <v>BRI</v>
      </c>
      <c r="V1752" s="247">
        <f>WEEKDAY(Table1[[#This Row],[FLIGHT_DATE]],2)</f>
        <v>6</v>
      </c>
      <c r="W1752" s="247">
        <f>Table1[[#This Row],[FLIGHT_DATE]]-Table1[[#This Row],[DATE_BOOKED]]</f>
        <v>129</v>
      </c>
    </row>
    <row r="1753" spans="1:23" x14ac:dyDescent="0.25">
      <c r="A1753" s="246">
        <v>45749</v>
      </c>
      <c r="B1753" s="247" t="s">
        <v>152</v>
      </c>
      <c r="C1753" s="98" t="s">
        <v>153</v>
      </c>
      <c r="D1753" s="98"/>
      <c r="E1753" s="247"/>
      <c r="F1753" s="247" t="s">
        <v>47</v>
      </c>
      <c r="G1753" s="247" t="s">
        <v>7</v>
      </c>
      <c r="H1753" s="247" t="s">
        <v>292</v>
      </c>
      <c r="I1753" s="248" t="s">
        <v>290</v>
      </c>
      <c r="J1753" s="246">
        <v>45906</v>
      </c>
      <c r="K1753" s="249">
        <v>2</v>
      </c>
      <c r="L1753" s="250">
        <v>2</v>
      </c>
      <c r="M1753" s="251">
        <v>250</v>
      </c>
      <c r="N1753" s="252">
        <v>0</v>
      </c>
      <c r="O1753" s="252">
        <v>0</v>
      </c>
      <c r="P1753" s="253">
        <f>SUM(Table1[[#This Row],[BASE_FARE]:[SURCHARGES]])*Table1[[#This Row],[SEATS_BOOKED]]</f>
        <v>500</v>
      </c>
      <c r="Q1753" s="247" t="s">
        <v>109</v>
      </c>
      <c r="R1753" s="249" t="s">
        <v>154</v>
      </c>
      <c r="S1753" s="247" t="str">
        <f>LEFT(Table1[[#This Row],[SECTOR]],3)</f>
        <v>BRI</v>
      </c>
      <c r="T1753" s="247" t="str">
        <f>RIGHT(Table1[[#This Row],[SECTOR]],3)</f>
        <v>SSH</v>
      </c>
      <c r="U1753" s="247" t="str">
        <f t="shared" si="40"/>
        <v>BRI</v>
      </c>
      <c r="V1753" s="247">
        <f>WEEKDAY(Table1[[#This Row],[FLIGHT_DATE]],2)</f>
        <v>6</v>
      </c>
      <c r="W1753" s="247">
        <f>Table1[[#This Row],[FLIGHT_DATE]]-Table1[[#This Row],[DATE_BOOKED]]</f>
        <v>157</v>
      </c>
    </row>
    <row r="1754" spans="1:23" x14ac:dyDescent="0.25">
      <c r="A1754" s="246">
        <v>45749</v>
      </c>
      <c r="B1754" s="247" t="s">
        <v>152</v>
      </c>
      <c r="C1754" s="98" t="s">
        <v>153</v>
      </c>
      <c r="D1754" s="98"/>
      <c r="E1754" s="247"/>
      <c r="F1754" s="247" t="s">
        <v>47</v>
      </c>
      <c r="G1754" s="247" t="s">
        <v>7</v>
      </c>
      <c r="H1754" s="247" t="s">
        <v>337</v>
      </c>
      <c r="I1754" s="248" t="s">
        <v>338</v>
      </c>
      <c r="J1754" s="246">
        <v>45880</v>
      </c>
      <c r="K1754" s="249">
        <v>2</v>
      </c>
      <c r="L1754" s="250">
        <v>2</v>
      </c>
      <c r="M1754" s="251">
        <v>240</v>
      </c>
      <c r="N1754" s="252">
        <v>0</v>
      </c>
      <c r="O1754" s="252">
        <v>0</v>
      </c>
      <c r="P1754" s="253">
        <f>SUM(Table1[[#This Row],[BASE_FARE]:[SURCHARGES]])*Table1[[#This Row],[SEATS_BOOKED]]</f>
        <v>480</v>
      </c>
      <c r="Q1754" s="247" t="s">
        <v>109</v>
      </c>
      <c r="R1754" s="249" t="s">
        <v>154</v>
      </c>
      <c r="S1754" s="247" t="str">
        <f>LEFT(Table1[[#This Row],[SECTOR]],3)</f>
        <v>NAP</v>
      </c>
      <c r="T1754" s="247" t="str">
        <f>RIGHT(Table1[[#This Row],[SECTOR]],3)</f>
        <v>HRG</v>
      </c>
      <c r="U1754" s="247" t="str">
        <f t="shared" si="40"/>
        <v>NAP</v>
      </c>
      <c r="V1754" s="247">
        <f>WEEKDAY(Table1[[#This Row],[FLIGHT_DATE]],2)</f>
        <v>1</v>
      </c>
      <c r="W1754" s="247">
        <f>Table1[[#This Row],[FLIGHT_DATE]]-Table1[[#This Row],[DATE_BOOKED]]</f>
        <v>131</v>
      </c>
    </row>
    <row r="1755" spans="1:23" x14ac:dyDescent="0.25">
      <c r="A1755" s="246">
        <v>45749</v>
      </c>
      <c r="B1755" s="247" t="s">
        <v>152</v>
      </c>
      <c r="C1755" s="98" t="s">
        <v>153</v>
      </c>
      <c r="D1755" s="98"/>
      <c r="E1755" s="247"/>
      <c r="F1755" s="247" t="s">
        <v>47</v>
      </c>
      <c r="G1755" s="247" t="s">
        <v>7</v>
      </c>
      <c r="H1755" s="247" t="s">
        <v>339</v>
      </c>
      <c r="I1755" s="248" t="s">
        <v>340</v>
      </c>
      <c r="J1755" s="246">
        <v>45894</v>
      </c>
      <c r="K1755" s="249">
        <v>2</v>
      </c>
      <c r="L1755" s="250">
        <v>2</v>
      </c>
      <c r="M1755" s="251">
        <v>240</v>
      </c>
      <c r="N1755" s="252">
        <v>0</v>
      </c>
      <c r="O1755" s="252">
        <v>0</v>
      </c>
      <c r="P1755" s="253">
        <f>SUM(Table1[[#This Row],[BASE_FARE]:[SURCHARGES]])*Table1[[#This Row],[SEATS_BOOKED]]</f>
        <v>480</v>
      </c>
      <c r="Q1755" s="247" t="s">
        <v>109</v>
      </c>
      <c r="R1755" s="249" t="s">
        <v>154</v>
      </c>
      <c r="S1755" s="247" t="str">
        <f>LEFT(Table1[[#This Row],[SECTOR]],3)</f>
        <v>HRG</v>
      </c>
      <c r="T1755" s="247" t="str">
        <f>RIGHT(Table1[[#This Row],[SECTOR]],3)</f>
        <v>NAP</v>
      </c>
      <c r="U1755" s="247" t="str">
        <f t="shared" si="40"/>
        <v>NAP</v>
      </c>
      <c r="V1755" s="247">
        <f>WEEKDAY(Table1[[#This Row],[FLIGHT_DATE]],2)</f>
        <v>1</v>
      </c>
      <c r="W1755" s="247">
        <f>Table1[[#This Row],[FLIGHT_DATE]]-Table1[[#This Row],[DATE_BOOKED]]</f>
        <v>145</v>
      </c>
    </row>
    <row r="1756" spans="1:23" x14ac:dyDescent="0.25">
      <c r="A1756" s="246">
        <v>45749</v>
      </c>
      <c r="B1756" s="247" t="s">
        <v>152</v>
      </c>
      <c r="C1756" s="98" t="s">
        <v>153</v>
      </c>
      <c r="D1756" s="98"/>
      <c r="E1756" s="247"/>
      <c r="F1756" s="247" t="s">
        <v>47</v>
      </c>
      <c r="G1756" s="247" t="s">
        <v>7</v>
      </c>
      <c r="H1756" s="247" t="s">
        <v>286</v>
      </c>
      <c r="I1756" s="248" t="s">
        <v>483</v>
      </c>
      <c r="J1756" s="246">
        <v>45891</v>
      </c>
      <c r="K1756" s="249">
        <v>7</v>
      </c>
      <c r="L1756" s="250">
        <v>7</v>
      </c>
      <c r="M1756" s="251">
        <v>250</v>
      </c>
      <c r="N1756" s="252">
        <v>0</v>
      </c>
      <c r="O1756" s="252">
        <v>0</v>
      </c>
      <c r="P1756" s="253">
        <f>SUM(Table1[[#This Row],[BASE_FARE]:[SURCHARGES]])*Table1[[#This Row],[SEATS_BOOKED]]</f>
        <v>1750</v>
      </c>
      <c r="Q1756" s="247" t="s">
        <v>109</v>
      </c>
      <c r="R1756" s="249" t="s">
        <v>154</v>
      </c>
      <c r="S1756" s="247" t="str">
        <f>LEFT(Table1[[#This Row],[SECTOR]],3)</f>
        <v>SSH</v>
      </c>
      <c r="T1756" s="247" t="str">
        <f>RIGHT(Table1[[#This Row],[SECTOR]],3)</f>
        <v>FCO</v>
      </c>
      <c r="U1756" s="247" t="str">
        <f t="shared" si="40"/>
        <v>FCO</v>
      </c>
      <c r="V1756" s="247">
        <f>WEEKDAY(Table1[[#This Row],[FLIGHT_DATE]],2)</f>
        <v>5</v>
      </c>
      <c r="W1756" s="247">
        <f>Table1[[#This Row],[FLIGHT_DATE]]-Table1[[#This Row],[DATE_BOOKED]]</f>
        <v>142</v>
      </c>
    </row>
    <row r="1757" spans="1:23" x14ac:dyDescent="0.25">
      <c r="A1757" s="246">
        <v>45749</v>
      </c>
      <c r="B1757" s="247" t="s">
        <v>152</v>
      </c>
      <c r="C1757" s="98" t="s">
        <v>153</v>
      </c>
      <c r="D1757" s="98"/>
      <c r="E1757" s="247"/>
      <c r="F1757" s="247" t="s">
        <v>47</v>
      </c>
      <c r="G1757" s="247" t="s">
        <v>7</v>
      </c>
      <c r="H1757" s="247" t="s">
        <v>292</v>
      </c>
      <c r="I1757" s="248" t="s">
        <v>290</v>
      </c>
      <c r="J1757" s="246">
        <v>45857</v>
      </c>
      <c r="K1757" s="249">
        <v>-8</v>
      </c>
      <c r="L1757" s="250">
        <v>-8</v>
      </c>
      <c r="M1757" s="251">
        <v>160</v>
      </c>
      <c r="N1757" s="252">
        <v>0</v>
      </c>
      <c r="O1757" s="252">
        <v>0</v>
      </c>
      <c r="P1757" s="253">
        <f>SUM(Table1[[#This Row],[BASE_FARE]:[SURCHARGES]])*Table1[[#This Row],[SEATS_BOOKED]]</f>
        <v>-1280</v>
      </c>
      <c r="Q1757" s="247" t="s">
        <v>109</v>
      </c>
      <c r="R1757" s="249" t="s">
        <v>154</v>
      </c>
      <c r="S1757" s="247" t="str">
        <f>LEFT(Table1[[#This Row],[SECTOR]],3)</f>
        <v>BRI</v>
      </c>
      <c r="T1757" s="247" t="str">
        <f>RIGHT(Table1[[#This Row],[SECTOR]],3)</f>
        <v>SSH</v>
      </c>
      <c r="U1757" s="247" t="str">
        <f t="shared" si="40"/>
        <v>BRI</v>
      </c>
      <c r="V1757" s="247">
        <f>WEEKDAY(Table1[[#This Row],[FLIGHT_DATE]],2)</f>
        <v>6</v>
      </c>
      <c r="W1757" s="247">
        <f>Table1[[#This Row],[FLIGHT_DATE]]-Table1[[#This Row],[DATE_BOOKED]]</f>
        <v>108</v>
      </c>
    </row>
    <row r="1758" spans="1:23" x14ac:dyDescent="0.25">
      <c r="A1758" s="246">
        <v>45749</v>
      </c>
      <c r="B1758" s="247" t="s">
        <v>152</v>
      </c>
      <c r="C1758" s="98" t="s">
        <v>153</v>
      </c>
      <c r="D1758" s="98"/>
      <c r="E1758" s="247"/>
      <c r="F1758" s="247" t="s">
        <v>47</v>
      </c>
      <c r="G1758" s="247" t="s">
        <v>7</v>
      </c>
      <c r="H1758" s="247" t="s">
        <v>295</v>
      </c>
      <c r="I1758" s="248" t="s">
        <v>294</v>
      </c>
      <c r="J1758" s="246">
        <v>45864</v>
      </c>
      <c r="K1758" s="249">
        <v>-8</v>
      </c>
      <c r="L1758" s="250">
        <v>-8</v>
      </c>
      <c r="M1758" s="251">
        <v>160</v>
      </c>
      <c r="N1758" s="252">
        <v>0</v>
      </c>
      <c r="O1758" s="252">
        <v>0</v>
      </c>
      <c r="P1758" s="253">
        <f>SUM(Table1[[#This Row],[BASE_FARE]:[SURCHARGES]])*Table1[[#This Row],[SEATS_BOOKED]]</f>
        <v>-1280</v>
      </c>
      <c r="Q1758" s="247" t="s">
        <v>109</v>
      </c>
      <c r="R1758" s="249" t="s">
        <v>154</v>
      </c>
      <c r="S1758" s="247" t="str">
        <f>LEFT(Table1[[#This Row],[SECTOR]],3)</f>
        <v>SSH</v>
      </c>
      <c r="T1758" s="247" t="str">
        <f>RIGHT(Table1[[#This Row],[SECTOR]],3)</f>
        <v>BRI</v>
      </c>
      <c r="U1758" s="247" t="str">
        <f t="shared" si="40"/>
        <v>BRI</v>
      </c>
      <c r="V1758" s="247">
        <f>WEEKDAY(Table1[[#This Row],[FLIGHT_DATE]],2)</f>
        <v>6</v>
      </c>
      <c r="W1758" s="247">
        <f>Table1[[#This Row],[FLIGHT_DATE]]-Table1[[#This Row],[DATE_BOOKED]]</f>
        <v>115</v>
      </c>
    </row>
    <row r="1759" spans="1:23" x14ac:dyDescent="0.25">
      <c r="A1759" s="246">
        <v>45749</v>
      </c>
      <c r="B1759" s="247" t="s">
        <v>281</v>
      </c>
      <c r="C1759" s="98" t="s">
        <v>153</v>
      </c>
      <c r="D1759" s="98"/>
      <c r="E1759" s="247" t="s">
        <v>662</v>
      </c>
      <c r="F1759" s="247" t="s">
        <v>45</v>
      </c>
      <c r="G1759" s="247" t="s">
        <v>7</v>
      </c>
      <c r="H1759" s="247" t="s">
        <v>289</v>
      </c>
      <c r="I1759" s="248" t="s">
        <v>300</v>
      </c>
      <c r="J1759" s="246">
        <v>45752</v>
      </c>
      <c r="K1759" s="249">
        <v>2</v>
      </c>
      <c r="L1759" s="250">
        <v>2</v>
      </c>
      <c r="M1759" s="251">
        <v>150</v>
      </c>
      <c r="N1759" s="252">
        <v>0</v>
      </c>
      <c r="O1759" s="252">
        <v>0</v>
      </c>
      <c r="P1759" s="253">
        <f>SUM(Table1[[#This Row],[BASE_FARE]:[SURCHARGES]])*Table1[[#This Row],[SEATS_BOOKED]]</f>
        <v>300</v>
      </c>
      <c r="Q1759" s="247" t="s">
        <v>109</v>
      </c>
      <c r="R1759" s="249" t="s">
        <v>154</v>
      </c>
      <c r="S1759" s="247" t="str">
        <f>LEFT(Table1[[#This Row],[SECTOR]],3)</f>
        <v>VRN</v>
      </c>
      <c r="T1759" s="247" t="str">
        <f>RIGHT(Table1[[#This Row],[SECTOR]],3)</f>
        <v>SSH</v>
      </c>
      <c r="U1759" s="247" t="str">
        <f t="shared" si="40"/>
        <v>VRN</v>
      </c>
      <c r="V1759" s="247">
        <f>WEEKDAY(Table1[[#This Row],[FLIGHT_DATE]],2)</f>
        <v>6</v>
      </c>
      <c r="W1759" s="247">
        <f>Table1[[#This Row],[FLIGHT_DATE]]-Table1[[#This Row],[DATE_BOOKED]]</f>
        <v>3</v>
      </c>
    </row>
    <row r="1760" spans="1:23" x14ac:dyDescent="0.25">
      <c r="A1760" s="246">
        <v>45749</v>
      </c>
      <c r="B1760" s="247" t="s">
        <v>281</v>
      </c>
      <c r="C1760" s="98" t="s">
        <v>153</v>
      </c>
      <c r="D1760" s="98"/>
      <c r="E1760" s="247" t="s">
        <v>662</v>
      </c>
      <c r="F1760" s="247" t="s">
        <v>45</v>
      </c>
      <c r="G1760" s="247" t="s">
        <v>8</v>
      </c>
      <c r="H1760" s="247" t="s">
        <v>293</v>
      </c>
      <c r="I1760" s="248" t="s">
        <v>302</v>
      </c>
      <c r="J1760" s="246">
        <v>45759</v>
      </c>
      <c r="K1760" s="249">
        <v>2</v>
      </c>
      <c r="L1760" s="250">
        <v>2</v>
      </c>
      <c r="M1760" s="251">
        <v>150</v>
      </c>
      <c r="N1760" s="252">
        <v>0</v>
      </c>
      <c r="O1760" s="252">
        <v>0</v>
      </c>
      <c r="P1760" s="253">
        <f>SUM(Table1[[#This Row],[BASE_FARE]:[SURCHARGES]])*Table1[[#This Row],[SEATS_BOOKED]]</f>
        <v>300</v>
      </c>
      <c r="Q1760" s="247" t="s">
        <v>109</v>
      </c>
      <c r="R1760" s="249" t="s">
        <v>154</v>
      </c>
      <c r="S1760" s="247" t="str">
        <f>LEFT(Table1[[#This Row],[SECTOR]],3)</f>
        <v>SSH</v>
      </c>
      <c r="T1760" s="247" t="str">
        <f>RIGHT(Table1[[#This Row],[SECTOR]],3)</f>
        <v>VRN</v>
      </c>
      <c r="U1760" s="247" t="str">
        <f t="shared" si="40"/>
        <v>VRN</v>
      </c>
      <c r="V1760" s="247">
        <f>WEEKDAY(Table1[[#This Row],[FLIGHT_DATE]],2)</f>
        <v>6</v>
      </c>
      <c r="W1760" s="247">
        <f>Table1[[#This Row],[FLIGHT_DATE]]-Table1[[#This Row],[DATE_BOOKED]]</f>
        <v>10</v>
      </c>
    </row>
    <row r="1761" spans="1:23" x14ac:dyDescent="0.25">
      <c r="A1761" s="246">
        <v>45749</v>
      </c>
      <c r="B1761" s="247" t="s">
        <v>281</v>
      </c>
      <c r="C1761" s="98" t="s">
        <v>153</v>
      </c>
      <c r="D1761" s="98"/>
      <c r="E1761" s="247" t="s">
        <v>663</v>
      </c>
      <c r="F1761" s="247" t="s">
        <v>47</v>
      </c>
      <c r="G1761" s="247" t="s">
        <v>7</v>
      </c>
      <c r="H1761" s="247" t="s">
        <v>367</v>
      </c>
      <c r="I1761" s="248" t="s">
        <v>302</v>
      </c>
      <c r="J1761" s="246">
        <v>45899</v>
      </c>
      <c r="K1761" s="249">
        <v>2</v>
      </c>
      <c r="L1761" s="250">
        <v>2</v>
      </c>
      <c r="M1761" s="251">
        <v>350</v>
      </c>
      <c r="N1761" s="252">
        <v>0</v>
      </c>
      <c r="O1761" s="252">
        <v>0</v>
      </c>
      <c r="P1761" s="253">
        <f>SUM(Table1[[#This Row],[BASE_FARE]:[SURCHARGES]])*Table1[[#This Row],[SEATS_BOOKED]]</f>
        <v>700</v>
      </c>
      <c r="Q1761" s="247" t="s">
        <v>109</v>
      </c>
      <c r="R1761" s="249" t="s">
        <v>154</v>
      </c>
      <c r="S1761" s="247" t="str">
        <f>LEFT(Table1[[#This Row],[SECTOR]],3)</f>
        <v>SSH</v>
      </c>
      <c r="T1761" s="247" t="str">
        <f>RIGHT(Table1[[#This Row],[SECTOR]],3)</f>
        <v>VRN</v>
      </c>
      <c r="U1761" s="247" t="str">
        <f t="shared" si="40"/>
        <v>VRN</v>
      </c>
      <c r="V1761" s="247">
        <f>WEEKDAY(Table1[[#This Row],[FLIGHT_DATE]],2)</f>
        <v>6</v>
      </c>
      <c r="W1761" s="247">
        <f>Table1[[#This Row],[FLIGHT_DATE]]-Table1[[#This Row],[DATE_BOOKED]]</f>
        <v>150</v>
      </c>
    </row>
    <row r="1762" spans="1:23" x14ac:dyDescent="0.25">
      <c r="A1762" s="246">
        <v>45749</v>
      </c>
      <c r="B1762" s="247" t="s">
        <v>281</v>
      </c>
      <c r="C1762" s="98" t="s">
        <v>153</v>
      </c>
      <c r="D1762" s="98"/>
      <c r="E1762" s="247" t="s">
        <v>664</v>
      </c>
      <c r="F1762" s="247" t="s">
        <v>45</v>
      </c>
      <c r="G1762" s="247" t="s">
        <v>7</v>
      </c>
      <c r="H1762" s="247" t="s">
        <v>292</v>
      </c>
      <c r="I1762" s="248" t="s">
        <v>290</v>
      </c>
      <c r="J1762" s="246">
        <v>45773</v>
      </c>
      <c r="K1762" s="249">
        <v>2</v>
      </c>
      <c r="L1762" s="250">
        <v>2</v>
      </c>
      <c r="M1762" s="251">
        <v>150</v>
      </c>
      <c r="N1762" s="252">
        <v>0</v>
      </c>
      <c r="O1762" s="252">
        <v>0</v>
      </c>
      <c r="P1762" s="253">
        <f>SUM(Table1[[#This Row],[BASE_FARE]:[SURCHARGES]])*Table1[[#This Row],[SEATS_BOOKED]]</f>
        <v>300</v>
      </c>
      <c r="Q1762" s="247" t="s">
        <v>109</v>
      </c>
      <c r="R1762" s="249" t="s">
        <v>154</v>
      </c>
      <c r="S1762" s="247" t="str">
        <f>LEFT(Table1[[#This Row],[SECTOR]],3)</f>
        <v>BRI</v>
      </c>
      <c r="T1762" s="247" t="str">
        <f>RIGHT(Table1[[#This Row],[SECTOR]],3)</f>
        <v>SSH</v>
      </c>
      <c r="U1762" s="247" t="str">
        <f t="shared" si="40"/>
        <v>BRI</v>
      </c>
      <c r="V1762" s="247">
        <f>WEEKDAY(Table1[[#This Row],[FLIGHT_DATE]],2)</f>
        <v>6</v>
      </c>
      <c r="W1762" s="247">
        <f>Table1[[#This Row],[FLIGHT_DATE]]-Table1[[#This Row],[DATE_BOOKED]]</f>
        <v>24</v>
      </c>
    </row>
    <row r="1763" spans="1:23" x14ac:dyDescent="0.25">
      <c r="A1763" s="246">
        <v>45749</v>
      </c>
      <c r="B1763" s="247" t="s">
        <v>281</v>
      </c>
      <c r="C1763" s="98" t="s">
        <v>153</v>
      </c>
      <c r="D1763" s="98"/>
      <c r="E1763" s="247" t="s">
        <v>664</v>
      </c>
      <c r="F1763" s="247" t="s">
        <v>45</v>
      </c>
      <c r="G1763" s="247" t="s">
        <v>8</v>
      </c>
      <c r="H1763" s="247" t="s">
        <v>295</v>
      </c>
      <c r="I1763" s="248" t="s">
        <v>294</v>
      </c>
      <c r="J1763" s="246">
        <v>45780</v>
      </c>
      <c r="K1763" s="249">
        <v>2</v>
      </c>
      <c r="L1763" s="250">
        <v>2</v>
      </c>
      <c r="M1763" s="251">
        <v>150</v>
      </c>
      <c r="N1763" s="252">
        <v>0</v>
      </c>
      <c r="O1763" s="252">
        <v>0</v>
      </c>
      <c r="P1763" s="253">
        <f>SUM(Table1[[#This Row],[BASE_FARE]:[SURCHARGES]])*Table1[[#This Row],[SEATS_BOOKED]]</f>
        <v>300</v>
      </c>
      <c r="Q1763" s="247" t="s">
        <v>109</v>
      </c>
      <c r="R1763" s="249" t="s">
        <v>154</v>
      </c>
      <c r="S1763" s="247" t="str">
        <f>LEFT(Table1[[#This Row],[SECTOR]],3)</f>
        <v>SSH</v>
      </c>
      <c r="T1763" s="247" t="str">
        <f>RIGHT(Table1[[#This Row],[SECTOR]],3)</f>
        <v>BRI</v>
      </c>
      <c r="U1763" s="247" t="str">
        <f t="shared" si="40"/>
        <v>BRI</v>
      </c>
      <c r="V1763" s="247">
        <f>WEEKDAY(Table1[[#This Row],[FLIGHT_DATE]],2)</f>
        <v>6</v>
      </c>
      <c r="W1763" s="247">
        <f>Table1[[#This Row],[FLIGHT_DATE]]-Table1[[#This Row],[DATE_BOOKED]]</f>
        <v>31</v>
      </c>
    </row>
    <row r="1764" spans="1:23" x14ac:dyDescent="0.25">
      <c r="A1764" s="246">
        <v>45744</v>
      </c>
      <c r="B1764" s="247" t="s">
        <v>196</v>
      </c>
      <c r="C1764" s="98" t="s">
        <v>153</v>
      </c>
      <c r="D1764" s="98" t="s">
        <v>428</v>
      </c>
      <c r="E1764" s="147" t="s">
        <v>665</v>
      </c>
      <c r="F1764" s="247" t="s">
        <v>47</v>
      </c>
      <c r="G1764" s="247" t="s">
        <v>7</v>
      </c>
      <c r="H1764" s="247" t="s">
        <v>295</v>
      </c>
      <c r="I1764" s="248" t="s">
        <v>294</v>
      </c>
      <c r="J1764" s="246">
        <v>45780</v>
      </c>
      <c r="K1764" s="249">
        <v>1</v>
      </c>
      <c r="L1764" s="250">
        <v>1</v>
      </c>
      <c r="M1764" s="251">
        <v>130</v>
      </c>
      <c r="N1764" s="252">
        <v>39.03</v>
      </c>
      <c r="O1764" s="252">
        <v>40</v>
      </c>
      <c r="P1764" s="253">
        <f>SUM(Table1[[#This Row],[BASE_FARE]:[SURCHARGES]])*Table1[[#This Row],[SEATS_BOOKED]]</f>
        <v>209.03</v>
      </c>
      <c r="Q1764" s="247" t="s">
        <v>109</v>
      </c>
      <c r="R1764" s="249" t="s">
        <v>154</v>
      </c>
      <c r="S1764" s="247" t="str">
        <f>LEFT(Table1[[#This Row],[SECTOR]],3)</f>
        <v>SSH</v>
      </c>
      <c r="T1764" s="247" t="str">
        <f>RIGHT(Table1[[#This Row],[SECTOR]],3)</f>
        <v>BRI</v>
      </c>
      <c r="U1764" s="247" t="str">
        <f t="shared" si="40"/>
        <v>BRI</v>
      </c>
      <c r="V1764" s="247">
        <f>WEEKDAY(Table1[[#This Row],[FLIGHT_DATE]],2)</f>
        <v>6</v>
      </c>
      <c r="W1764" s="247">
        <f>Table1[[#This Row],[FLIGHT_DATE]]-Table1[[#This Row],[DATE_BOOKED]]</f>
        <v>36</v>
      </c>
    </row>
    <row r="1765" spans="1:23" x14ac:dyDescent="0.25">
      <c r="A1765" s="246">
        <v>45744</v>
      </c>
      <c r="B1765" s="247" t="s">
        <v>196</v>
      </c>
      <c r="C1765" s="98" t="s">
        <v>153</v>
      </c>
      <c r="D1765" s="98" t="s">
        <v>428</v>
      </c>
      <c r="E1765" s="147" t="s">
        <v>666</v>
      </c>
      <c r="F1765" s="247" t="s">
        <v>47</v>
      </c>
      <c r="G1765" s="247" t="s">
        <v>7</v>
      </c>
      <c r="H1765" s="247" t="s">
        <v>295</v>
      </c>
      <c r="I1765" s="248" t="s">
        <v>294</v>
      </c>
      <c r="J1765" s="246">
        <v>45780</v>
      </c>
      <c r="K1765" s="249">
        <v>1</v>
      </c>
      <c r="L1765" s="250">
        <v>1</v>
      </c>
      <c r="M1765" s="251">
        <v>130</v>
      </c>
      <c r="N1765" s="252">
        <v>39.03</v>
      </c>
      <c r="O1765" s="252">
        <v>40</v>
      </c>
      <c r="P1765" s="253">
        <f>SUM(Table1[[#This Row],[BASE_FARE]:[SURCHARGES]])*Table1[[#This Row],[SEATS_BOOKED]]</f>
        <v>209.03</v>
      </c>
      <c r="Q1765" s="247" t="s">
        <v>109</v>
      </c>
      <c r="R1765" s="249" t="s">
        <v>154</v>
      </c>
      <c r="S1765" s="247" t="str">
        <f>LEFT(Table1[[#This Row],[SECTOR]],3)</f>
        <v>SSH</v>
      </c>
      <c r="T1765" s="247" t="str">
        <f>RIGHT(Table1[[#This Row],[SECTOR]],3)</f>
        <v>BRI</v>
      </c>
      <c r="U1765" s="247" t="str">
        <f t="shared" si="40"/>
        <v>BRI</v>
      </c>
      <c r="V1765" s="247">
        <f>WEEKDAY(Table1[[#This Row],[FLIGHT_DATE]],2)</f>
        <v>6</v>
      </c>
      <c r="W1765" s="247">
        <f>Table1[[#This Row],[FLIGHT_DATE]]-Table1[[#This Row],[DATE_BOOKED]]</f>
        <v>36</v>
      </c>
    </row>
    <row r="1766" spans="1:23" x14ac:dyDescent="0.25">
      <c r="A1766" s="246">
        <v>45744</v>
      </c>
      <c r="B1766" s="247" t="s">
        <v>196</v>
      </c>
      <c r="C1766" s="98" t="s">
        <v>153</v>
      </c>
      <c r="D1766" s="98" t="s">
        <v>428</v>
      </c>
      <c r="E1766" s="147" t="s">
        <v>666</v>
      </c>
      <c r="F1766" s="247" t="s">
        <v>47</v>
      </c>
      <c r="G1766" s="247" t="s">
        <v>7</v>
      </c>
      <c r="H1766" s="247" t="s">
        <v>295</v>
      </c>
      <c r="I1766" s="248" t="s">
        <v>294</v>
      </c>
      <c r="J1766" s="246">
        <v>45780</v>
      </c>
      <c r="K1766" s="249">
        <v>1</v>
      </c>
      <c r="L1766" s="250">
        <v>1</v>
      </c>
      <c r="M1766" s="251">
        <v>97.5</v>
      </c>
      <c r="N1766" s="252">
        <v>39.03</v>
      </c>
      <c r="O1766" s="252">
        <v>40</v>
      </c>
      <c r="P1766" s="253">
        <f>SUM(Table1[[#This Row],[BASE_FARE]:[SURCHARGES]])*Table1[[#This Row],[SEATS_BOOKED]]</f>
        <v>176.53</v>
      </c>
      <c r="Q1766" s="247" t="s">
        <v>109</v>
      </c>
      <c r="R1766" s="249" t="s">
        <v>154</v>
      </c>
      <c r="S1766" s="247" t="str">
        <f>LEFT(Table1[[#This Row],[SECTOR]],3)</f>
        <v>SSH</v>
      </c>
      <c r="T1766" s="247" t="str">
        <f>RIGHT(Table1[[#This Row],[SECTOR]],3)</f>
        <v>BRI</v>
      </c>
      <c r="U1766" s="247" t="str">
        <f t="shared" si="40"/>
        <v>BRI</v>
      </c>
      <c r="V1766" s="247">
        <f>WEEKDAY(Table1[[#This Row],[FLIGHT_DATE]],2)</f>
        <v>6</v>
      </c>
      <c r="W1766" s="247">
        <f>Table1[[#This Row],[FLIGHT_DATE]]-Table1[[#This Row],[DATE_BOOKED]]</f>
        <v>36</v>
      </c>
    </row>
    <row r="1767" spans="1:23" x14ac:dyDescent="0.25">
      <c r="A1767" s="246">
        <v>45744</v>
      </c>
      <c r="B1767" s="247" t="s">
        <v>196</v>
      </c>
      <c r="C1767" s="98" t="s">
        <v>153</v>
      </c>
      <c r="D1767" s="98" t="s">
        <v>428</v>
      </c>
      <c r="E1767" s="147" t="s">
        <v>666</v>
      </c>
      <c r="F1767" s="247" t="s">
        <v>47</v>
      </c>
      <c r="G1767" s="247" t="s">
        <v>7</v>
      </c>
      <c r="H1767" s="247" t="s">
        <v>295</v>
      </c>
      <c r="I1767" s="248" t="s">
        <v>294</v>
      </c>
      <c r="J1767" s="246">
        <v>45780</v>
      </c>
      <c r="K1767" s="249">
        <v>1</v>
      </c>
      <c r="L1767" s="250">
        <v>1</v>
      </c>
      <c r="M1767" s="251">
        <v>130</v>
      </c>
      <c r="N1767" s="252">
        <v>39.03</v>
      </c>
      <c r="O1767" s="252">
        <v>40</v>
      </c>
      <c r="P1767" s="253">
        <f>SUM(Table1[[#This Row],[BASE_FARE]:[SURCHARGES]])*Table1[[#This Row],[SEATS_BOOKED]]</f>
        <v>209.03</v>
      </c>
      <c r="Q1767" s="247" t="s">
        <v>109</v>
      </c>
      <c r="R1767" s="249" t="s">
        <v>154</v>
      </c>
      <c r="S1767" s="247" t="str">
        <f>LEFT(Table1[[#This Row],[SECTOR]],3)</f>
        <v>SSH</v>
      </c>
      <c r="T1767" s="247" t="str">
        <f>RIGHT(Table1[[#This Row],[SECTOR]],3)</f>
        <v>BRI</v>
      </c>
      <c r="U1767" s="247" t="str">
        <f t="shared" si="40"/>
        <v>BRI</v>
      </c>
      <c r="V1767" s="247">
        <f>WEEKDAY(Table1[[#This Row],[FLIGHT_DATE]],2)</f>
        <v>6</v>
      </c>
      <c r="W1767" s="247">
        <f>Table1[[#This Row],[FLIGHT_DATE]]-Table1[[#This Row],[DATE_BOOKED]]</f>
        <v>36</v>
      </c>
    </row>
    <row r="1768" spans="1:23" x14ac:dyDescent="0.25">
      <c r="A1768" s="246">
        <v>45744</v>
      </c>
      <c r="B1768" s="247" t="s">
        <v>196</v>
      </c>
      <c r="C1768" s="98" t="s">
        <v>153</v>
      </c>
      <c r="D1768" s="98" t="s">
        <v>428</v>
      </c>
      <c r="E1768" s="147" t="s">
        <v>665</v>
      </c>
      <c r="F1768" s="247" t="s">
        <v>47</v>
      </c>
      <c r="G1768" s="247" t="s">
        <v>7</v>
      </c>
      <c r="H1768" s="247" t="s">
        <v>295</v>
      </c>
      <c r="I1768" s="248" t="s">
        <v>294</v>
      </c>
      <c r="J1768" s="246">
        <v>45780</v>
      </c>
      <c r="K1768" s="249">
        <v>1</v>
      </c>
      <c r="L1768" s="250">
        <v>1</v>
      </c>
      <c r="M1768" s="251">
        <v>130</v>
      </c>
      <c r="N1768" s="252">
        <v>39.03</v>
      </c>
      <c r="O1768" s="252">
        <v>40</v>
      </c>
      <c r="P1768" s="253">
        <f>SUM(Table1[[#This Row],[BASE_FARE]:[SURCHARGES]])*Table1[[#This Row],[SEATS_BOOKED]]</f>
        <v>209.03</v>
      </c>
      <c r="Q1768" s="247" t="s">
        <v>109</v>
      </c>
      <c r="R1768" s="249" t="s">
        <v>154</v>
      </c>
      <c r="S1768" s="247" t="str">
        <f>LEFT(Table1[[#This Row],[SECTOR]],3)</f>
        <v>SSH</v>
      </c>
      <c r="T1768" s="247" t="str">
        <f>RIGHT(Table1[[#This Row],[SECTOR]],3)</f>
        <v>BRI</v>
      </c>
      <c r="U1768" s="247" t="str">
        <f t="shared" si="40"/>
        <v>BRI</v>
      </c>
      <c r="V1768" s="247">
        <f>WEEKDAY(Table1[[#This Row],[FLIGHT_DATE]],2)</f>
        <v>6</v>
      </c>
      <c r="W1768" s="247">
        <f>Table1[[#This Row],[FLIGHT_DATE]]-Table1[[#This Row],[DATE_BOOKED]]</f>
        <v>36</v>
      </c>
    </row>
    <row r="1769" spans="1:23" x14ac:dyDescent="0.25">
      <c r="A1769" s="246">
        <v>45749</v>
      </c>
      <c r="B1769" s="247" t="s">
        <v>247</v>
      </c>
      <c r="C1769" s="98" t="s">
        <v>153</v>
      </c>
      <c r="D1769" s="98"/>
      <c r="E1769" s="247" t="s">
        <v>667</v>
      </c>
      <c r="F1769" s="247" t="s">
        <v>45</v>
      </c>
      <c r="G1769" s="247" t="s">
        <v>8</v>
      </c>
      <c r="H1769" s="247" t="s">
        <v>292</v>
      </c>
      <c r="I1769" s="248" t="s">
        <v>290</v>
      </c>
      <c r="J1769" s="246">
        <v>45773</v>
      </c>
      <c r="K1769" s="249">
        <v>1</v>
      </c>
      <c r="L1769" s="250">
        <v>1</v>
      </c>
      <c r="M1769" s="251">
        <v>200</v>
      </c>
      <c r="N1769" s="252">
        <v>19.340000000000003</v>
      </c>
      <c r="O1769" s="252">
        <v>30</v>
      </c>
      <c r="P1769" s="253">
        <f>SUM(Table1[[#This Row],[BASE_FARE]:[SURCHARGES]])*Table1[[#This Row],[SEATS_BOOKED]]</f>
        <v>249.34</v>
      </c>
      <c r="Q1769" s="247" t="s">
        <v>109</v>
      </c>
      <c r="R1769" s="249" t="s">
        <v>154</v>
      </c>
      <c r="S1769" s="247" t="str">
        <f>LEFT(Table1[[#This Row],[SECTOR]],3)</f>
        <v>BRI</v>
      </c>
      <c r="T1769" s="247" t="str">
        <f>RIGHT(Table1[[#This Row],[SECTOR]],3)</f>
        <v>SSH</v>
      </c>
      <c r="U1769" s="247" t="str">
        <f t="shared" si="40"/>
        <v>BRI</v>
      </c>
      <c r="V1769" s="247">
        <f>WEEKDAY(Table1[[#This Row],[FLIGHT_DATE]],2)</f>
        <v>6</v>
      </c>
      <c r="W1769" s="247">
        <f>Table1[[#This Row],[FLIGHT_DATE]]-Table1[[#This Row],[DATE_BOOKED]]</f>
        <v>24</v>
      </c>
    </row>
    <row r="1770" spans="1:23" x14ac:dyDescent="0.25">
      <c r="A1770" s="246">
        <v>45749</v>
      </c>
      <c r="B1770" s="247" t="s">
        <v>247</v>
      </c>
      <c r="C1770" s="98" t="s">
        <v>153</v>
      </c>
      <c r="D1770" s="98"/>
      <c r="E1770" s="247" t="s">
        <v>667</v>
      </c>
      <c r="F1770" s="247" t="s">
        <v>45</v>
      </c>
      <c r="G1770" s="247" t="s">
        <v>7</v>
      </c>
      <c r="H1770" s="247" t="s">
        <v>295</v>
      </c>
      <c r="I1770" s="248" t="s">
        <v>294</v>
      </c>
      <c r="J1770" s="246">
        <v>45780</v>
      </c>
      <c r="K1770" s="249">
        <v>1</v>
      </c>
      <c r="L1770" s="250">
        <v>1</v>
      </c>
      <c r="M1770" s="251">
        <v>150</v>
      </c>
      <c r="N1770" s="252">
        <v>31.69</v>
      </c>
      <c r="O1770" s="252">
        <v>30</v>
      </c>
      <c r="P1770" s="253">
        <f>SUM(Table1[[#This Row],[BASE_FARE]:[SURCHARGES]])*Table1[[#This Row],[SEATS_BOOKED]]</f>
        <v>211.69</v>
      </c>
      <c r="Q1770" s="247" t="s">
        <v>109</v>
      </c>
      <c r="R1770" s="249" t="s">
        <v>154</v>
      </c>
      <c r="S1770" s="247" t="str">
        <f>LEFT(Table1[[#This Row],[SECTOR]],3)</f>
        <v>SSH</v>
      </c>
      <c r="T1770" s="247" t="str">
        <f>RIGHT(Table1[[#This Row],[SECTOR]],3)</f>
        <v>BRI</v>
      </c>
      <c r="U1770" s="247" t="str">
        <f t="shared" si="40"/>
        <v>BRI</v>
      </c>
      <c r="V1770" s="247">
        <f>WEEKDAY(Table1[[#This Row],[FLIGHT_DATE]],2)</f>
        <v>6</v>
      </c>
      <c r="W1770" s="247">
        <f>Table1[[#This Row],[FLIGHT_DATE]]-Table1[[#This Row],[DATE_BOOKED]]</f>
        <v>31</v>
      </c>
    </row>
    <row r="1771" spans="1:23" x14ac:dyDescent="0.25">
      <c r="A1771" s="246">
        <v>45749</v>
      </c>
      <c r="B1771" s="247" t="s">
        <v>247</v>
      </c>
      <c r="C1771" s="98" t="s">
        <v>153</v>
      </c>
      <c r="D1771" s="98"/>
      <c r="E1771" s="247" t="s">
        <v>667</v>
      </c>
      <c r="F1771" s="247" t="s">
        <v>45</v>
      </c>
      <c r="G1771" s="247" t="s">
        <v>8</v>
      </c>
      <c r="H1771" s="247" t="s">
        <v>292</v>
      </c>
      <c r="I1771" s="248" t="s">
        <v>290</v>
      </c>
      <c r="J1771" s="246">
        <v>45773</v>
      </c>
      <c r="K1771" s="249">
        <v>1</v>
      </c>
      <c r="L1771" s="250">
        <v>1</v>
      </c>
      <c r="M1771" s="251">
        <v>200</v>
      </c>
      <c r="N1771" s="252">
        <v>19.340000000000003</v>
      </c>
      <c r="O1771" s="252">
        <v>30</v>
      </c>
      <c r="P1771" s="253">
        <f>SUM(Table1[[#This Row],[BASE_FARE]:[SURCHARGES]])*Table1[[#This Row],[SEATS_BOOKED]]</f>
        <v>249.34</v>
      </c>
      <c r="Q1771" s="247" t="s">
        <v>109</v>
      </c>
      <c r="R1771" s="249" t="s">
        <v>154</v>
      </c>
      <c r="S1771" s="247" t="str">
        <f>LEFT(Table1[[#This Row],[SECTOR]],3)</f>
        <v>BRI</v>
      </c>
      <c r="T1771" s="247" t="str">
        <f>RIGHT(Table1[[#This Row],[SECTOR]],3)</f>
        <v>SSH</v>
      </c>
      <c r="U1771" s="247" t="str">
        <f t="shared" si="40"/>
        <v>BRI</v>
      </c>
      <c r="V1771" s="247">
        <f>WEEKDAY(Table1[[#This Row],[FLIGHT_DATE]],2)</f>
        <v>6</v>
      </c>
      <c r="W1771" s="247">
        <f>Table1[[#This Row],[FLIGHT_DATE]]-Table1[[#This Row],[DATE_BOOKED]]</f>
        <v>24</v>
      </c>
    </row>
    <row r="1772" spans="1:23" x14ac:dyDescent="0.25">
      <c r="A1772" s="246">
        <v>45749</v>
      </c>
      <c r="B1772" s="247" t="s">
        <v>247</v>
      </c>
      <c r="C1772" s="98" t="s">
        <v>153</v>
      </c>
      <c r="D1772" s="98"/>
      <c r="E1772" s="247" t="s">
        <v>667</v>
      </c>
      <c r="F1772" s="247" t="s">
        <v>45</v>
      </c>
      <c r="G1772" s="247" t="s">
        <v>7</v>
      </c>
      <c r="H1772" s="247" t="s">
        <v>295</v>
      </c>
      <c r="I1772" s="248" t="s">
        <v>294</v>
      </c>
      <c r="J1772" s="246">
        <v>45780</v>
      </c>
      <c r="K1772" s="249">
        <v>1</v>
      </c>
      <c r="L1772" s="250">
        <v>1</v>
      </c>
      <c r="M1772" s="251">
        <v>150</v>
      </c>
      <c r="N1772" s="252">
        <v>31.69</v>
      </c>
      <c r="O1772" s="252">
        <v>30</v>
      </c>
      <c r="P1772" s="253">
        <f>SUM(Table1[[#This Row],[BASE_FARE]:[SURCHARGES]])*Table1[[#This Row],[SEATS_BOOKED]]</f>
        <v>211.69</v>
      </c>
      <c r="Q1772" s="247" t="s">
        <v>109</v>
      </c>
      <c r="R1772" s="249" t="s">
        <v>154</v>
      </c>
      <c r="S1772" s="247" t="str">
        <f>LEFT(Table1[[#This Row],[SECTOR]],3)</f>
        <v>SSH</v>
      </c>
      <c r="T1772" s="247" t="str">
        <f>RIGHT(Table1[[#This Row],[SECTOR]],3)</f>
        <v>BRI</v>
      </c>
      <c r="U1772" s="247" t="str">
        <f t="shared" si="40"/>
        <v>BRI</v>
      </c>
      <c r="V1772" s="247">
        <f>WEEKDAY(Table1[[#This Row],[FLIGHT_DATE]],2)</f>
        <v>6</v>
      </c>
      <c r="W1772" s="247">
        <f>Table1[[#This Row],[FLIGHT_DATE]]-Table1[[#This Row],[DATE_BOOKED]]</f>
        <v>31</v>
      </c>
    </row>
    <row r="1773" spans="1:23" x14ac:dyDescent="0.25">
      <c r="A1773" s="246">
        <v>45749</v>
      </c>
      <c r="B1773" s="247" t="s">
        <v>247</v>
      </c>
      <c r="C1773" s="98" t="s">
        <v>153</v>
      </c>
      <c r="D1773" s="98"/>
      <c r="E1773" s="247" t="s">
        <v>667</v>
      </c>
      <c r="F1773" s="247" t="s">
        <v>45</v>
      </c>
      <c r="G1773" s="247" t="s">
        <v>8</v>
      </c>
      <c r="H1773" s="247" t="s">
        <v>292</v>
      </c>
      <c r="I1773" s="248" t="s">
        <v>290</v>
      </c>
      <c r="J1773" s="246">
        <v>45773</v>
      </c>
      <c r="K1773" s="249">
        <v>1</v>
      </c>
      <c r="L1773" s="250">
        <v>1</v>
      </c>
      <c r="M1773" s="251">
        <v>200</v>
      </c>
      <c r="N1773" s="252">
        <v>19.340000000000003</v>
      </c>
      <c r="O1773" s="252">
        <v>30</v>
      </c>
      <c r="P1773" s="253">
        <f>SUM(Table1[[#This Row],[BASE_FARE]:[SURCHARGES]])*Table1[[#This Row],[SEATS_BOOKED]]</f>
        <v>249.34</v>
      </c>
      <c r="Q1773" s="247" t="s">
        <v>109</v>
      </c>
      <c r="R1773" s="249" t="s">
        <v>154</v>
      </c>
      <c r="S1773" s="247" t="str">
        <f>LEFT(Table1[[#This Row],[SECTOR]],3)</f>
        <v>BRI</v>
      </c>
      <c r="T1773" s="247" t="str">
        <f>RIGHT(Table1[[#This Row],[SECTOR]],3)</f>
        <v>SSH</v>
      </c>
      <c r="U1773" s="247" t="str">
        <f t="shared" si="40"/>
        <v>BRI</v>
      </c>
      <c r="V1773" s="247">
        <f>WEEKDAY(Table1[[#This Row],[FLIGHT_DATE]],2)</f>
        <v>6</v>
      </c>
      <c r="W1773" s="247">
        <f>Table1[[#This Row],[FLIGHT_DATE]]-Table1[[#This Row],[DATE_BOOKED]]</f>
        <v>24</v>
      </c>
    </row>
    <row r="1774" spans="1:23" x14ac:dyDescent="0.25">
      <c r="A1774" s="246">
        <v>45749</v>
      </c>
      <c r="B1774" s="247" t="s">
        <v>247</v>
      </c>
      <c r="C1774" s="98" t="s">
        <v>153</v>
      </c>
      <c r="D1774" s="98"/>
      <c r="E1774" s="247" t="s">
        <v>667</v>
      </c>
      <c r="F1774" s="247" t="s">
        <v>45</v>
      </c>
      <c r="G1774" s="247" t="s">
        <v>7</v>
      </c>
      <c r="H1774" s="247" t="s">
        <v>295</v>
      </c>
      <c r="I1774" s="248" t="s">
        <v>294</v>
      </c>
      <c r="J1774" s="246">
        <v>45780</v>
      </c>
      <c r="K1774" s="249">
        <v>1</v>
      </c>
      <c r="L1774" s="250">
        <v>1</v>
      </c>
      <c r="M1774" s="251">
        <v>150</v>
      </c>
      <c r="N1774" s="252">
        <v>31.69</v>
      </c>
      <c r="O1774" s="252">
        <v>30</v>
      </c>
      <c r="P1774" s="253">
        <f>SUM(Table1[[#This Row],[BASE_FARE]:[SURCHARGES]])*Table1[[#This Row],[SEATS_BOOKED]]</f>
        <v>211.69</v>
      </c>
      <c r="Q1774" s="247" t="s">
        <v>109</v>
      </c>
      <c r="R1774" s="249" t="s">
        <v>154</v>
      </c>
      <c r="S1774" s="247" t="str">
        <f>LEFT(Table1[[#This Row],[SECTOR]],3)</f>
        <v>SSH</v>
      </c>
      <c r="T1774" s="247" t="str">
        <f>RIGHT(Table1[[#This Row],[SECTOR]],3)</f>
        <v>BRI</v>
      </c>
      <c r="U1774" s="247" t="str">
        <f t="shared" si="40"/>
        <v>BRI</v>
      </c>
      <c r="V1774" s="247">
        <f>WEEKDAY(Table1[[#This Row],[FLIGHT_DATE]],2)</f>
        <v>6</v>
      </c>
      <c r="W1774" s="247">
        <f>Table1[[#This Row],[FLIGHT_DATE]]-Table1[[#This Row],[DATE_BOOKED]]</f>
        <v>31</v>
      </c>
    </row>
    <row r="1775" spans="1:23" x14ac:dyDescent="0.25">
      <c r="A1775" s="246">
        <v>45748</v>
      </c>
      <c r="B1775" s="247" t="s">
        <v>196</v>
      </c>
      <c r="C1775" s="98" t="s">
        <v>153</v>
      </c>
      <c r="D1775" s="98" t="s">
        <v>428</v>
      </c>
      <c r="E1775" s="147" t="s">
        <v>668</v>
      </c>
      <c r="F1775" s="247" t="s">
        <v>47</v>
      </c>
      <c r="G1775" s="247" t="s">
        <v>7</v>
      </c>
      <c r="H1775" s="247" t="s">
        <v>376</v>
      </c>
      <c r="I1775" s="248" t="s">
        <v>24</v>
      </c>
      <c r="J1775" s="246">
        <v>45779</v>
      </c>
      <c r="K1775" s="249">
        <v>1</v>
      </c>
      <c r="L1775" s="250">
        <v>1</v>
      </c>
      <c r="M1775" s="251">
        <v>100</v>
      </c>
      <c r="N1775" s="252">
        <v>38.92</v>
      </c>
      <c r="O1775" s="252">
        <v>40</v>
      </c>
      <c r="P1775" s="253">
        <f>SUM(Table1[[#This Row],[BASE_FARE]:[SURCHARGES]])*Table1[[#This Row],[SEATS_BOOKED]]</f>
        <v>178.92000000000002</v>
      </c>
      <c r="Q1775" s="247" t="s">
        <v>109</v>
      </c>
      <c r="R1775" s="249" t="s">
        <v>154</v>
      </c>
      <c r="S1775" s="247" t="str">
        <f>LEFT(Table1[[#This Row],[SECTOR]],3)</f>
        <v>SSH</v>
      </c>
      <c r="T1775" s="247" t="str">
        <f>RIGHT(Table1[[#This Row],[SECTOR]],3)</f>
        <v>NAP</v>
      </c>
      <c r="U1775" s="247" t="str">
        <f t="shared" si="40"/>
        <v>NAP</v>
      </c>
      <c r="V1775" s="247">
        <f>WEEKDAY(Table1[[#This Row],[FLIGHT_DATE]],2)</f>
        <v>5</v>
      </c>
      <c r="W1775" s="247">
        <f>Table1[[#This Row],[FLIGHT_DATE]]-Table1[[#This Row],[DATE_BOOKED]]</f>
        <v>31</v>
      </c>
    </row>
    <row r="1776" spans="1:23" x14ac:dyDescent="0.25">
      <c r="A1776" s="246">
        <v>45748</v>
      </c>
      <c r="B1776" s="247" t="s">
        <v>196</v>
      </c>
      <c r="C1776" s="98" t="s">
        <v>153</v>
      </c>
      <c r="D1776" s="98" t="s">
        <v>428</v>
      </c>
      <c r="E1776" s="247" t="s">
        <v>669</v>
      </c>
      <c r="F1776" s="247" t="s">
        <v>47</v>
      </c>
      <c r="G1776" s="247" t="s">
        <v>7</v>
      </c>
      <c r="H1776" s="247" t="s">
        <v>289</v>
      </c>
      <c r="I1776" s="248" t="s">
        <v>300</v>
      </c>
      <c r="J1776" s="246">
        <v>45766</v>
      </c>
      <c r="K1776" s="249">
        <v>1</v>
      </c>
      <c r="L1776" s="250">
        <v>1</v>
      </c>
      <c r="M1776" s="251">
        <v>340</v>
      </c>
      <c r="N1776" s="252">
        <v>23.04</v>
      </c>
      <c r="O1776" s="252">
        <v>30</v>
      </c>
      <c r="P1776" s="253">
        <f>SUM(Table1[[#This Row],[BASE_FARE]:[SURCHARGES]])*Table1[[#This Row],[SEATS_BOOKED]]</f>
        <v>393.04</v>
      </c>
      <c r="Q1776" s="247" t="s">
        <v>109</v>
      </c>
      <c r="R1776" s="249" t="s">
        <v>154</v>
      </c>
      <c r="S1776" s="247" t="str">
        <f>LEFT(Table1[[#This Row],[SECTOR]],3)</f>
        <v>VRN</v>
      </c>
      <c r="T1776" s="247" t="str">
        <f>RIGHT(Table1[[#This Row],[SECTOR]],3)</f>
        <v>SSH</v>
      </c>
      <c r="U1776" s="247" t="str">
        <f t="shared" si="40"/>
        <v>VRN</v>
      </c>
      <c r="V1776" s="247">
        <f>WEEKDAY(Table1[[#This Row],[FLIGHT_DATE]],2)</f>
        <v>6</v>
      </c>
      <c r="W1776" s="247">
        <f>Table1[[#This Row],[FLIGHT_DATE]]-Table1[[#This Row],[DATE_BOOKED]]</f>
        <v>18</v>
      </c>
    </row>
    <row r="1777" spans="1:23" x14ac:dyDescent="0.25">
      <c r="A1777" s="246">
        <v>45748</v>
      </c>
      <c r="B1777" s="247" t="s">
        <v>196</v>
      </c>
      <c r="C1777" s="98" t="s">
        <v>153</v>
      </c>
      <c r="D1777" s="98" t="s">
        <v>428</v>
      </c>
      <c r="E1777" s="247" t="s">
        <v>669</v>
      </c>
      <c r="F1777" s="247" t="s">
        <v>47</v>
      </c>
      <c r="G1777" s="247" t="s">
        <v>7</v>
      </c>
      <c r="H1777" s="247" t="s">
        <v>289</v>
      </c>
      <c r="I1777" s="248" t="s">
        <v>300</v>
      </c>
      <c r="J1777" s="246">
        <v>45766</v>
      </c>
      <c r="K1777" s="249">
        <v>1</v>
      </c>
      <c r="L1777" s="250">
        <v>1</v>
      </c>
      <c r="M1777" s="251">
        <v>340</v>
      </c>
      <c r="N1777" s="252">
        <v>23.04</v>
      </c>
      <c r="O1777" s="252">
        <v>30</v>
      </c>
      <c r="P1777" s="253">
        <f>SUM(Table1[[#This Row],[BASE_FARE]:[SURCHARGES]])*Table1[[#This Row],[SEATS_BOOKED]]</f>
        <v>393.04</v>
      </c>
      <c r="Q1777" s="247" t="s">
        <v>109</v>
      </c>
      <c r="R1777" s="249" t="s">
        <v>154</v>
      </c>
      <c r="S1777" s="247" t="str">
        <f>LEFT(Table1[[#This Row],[SECTOR]],3)</f>
        <v>VRN</v>
      </c>
      <c r="T1777" s="247" t="str">
        <f>RIGHT(Table1[[#This Row],[SECTOR]],3)</f>
        <v>SSH</v>
      </c>
      <c r="U1777" s="247" t="str">
        <f t="shared" si="40"/>
        <v>VRN</v>
      </c>
      <c r="V1777" s="247">
        <f>WEEKDAY(Table1[[#This Row],[FLIGHT_DATE]],2)</f>
        <v>6</v>
      </c>
      <c r="W1777" s="247">
        <f>Table1[[#This Row],[FLIGHT_DATE]]-Table1[[#This Row],[DATE_BOOKED]]</f>
        <v>18</v>
      </c>
    </row>
    <row r="1778" spans="1:23" x14ac:dyDescent="0.25">
      <c r="A1778" s="246">
        <v>45748</v>
      </c>
      <c r="B1778" s="247" t="s">
        <v>196</v>
      </c>
      <c r="C1778" s="98" t="s">
        <v>153</v>
      </c>
      <c r="D1778" s="98" t="s">
        <v>428</v>
      </c>
      <c r="E1778" s="247" t="s">
        <v>670</v>
      </c>
      <c r="F1778" s="247" t="s">
        <v>47</v>
      </c>
      <c r="G1778" s="247" t="s">
        <v>7</v>
      </c>
      <c r="H1778" s="247" t="s">
        <v>293</v>
      </c>
      <c r="I1778" s="248" t="s">
        <v>302</v>
      </c>
      <c r="J1778" s="246">
        <v>45759</v>
      </c>
      <c r="K1778" s="249">
        <v>1</v>
      </c>
      <c r="L1778" s="250">
        <v>1</v>
      </c>
      <c r="M1778" s="251">
        <v>130</v>
      </c>
      <c r="N1778" s="252">
        <v>37.43</v>
      </c>
      <c r="O1778" s="252">
        <v>30</v>
      </c>
      <c r="P1778" s="253">
        <f>SUM(Table1[[#This Row],[BASE_FARE]:[SURCHARGES]])*Table1[[#This Row],[SEATS_BOOKED]]</f>
        <v>197.43</v>
      </c>
      <c r="Q1778" s="247" t="s">
        <v>109</v>
      </c>
      <c r="R1778" s="249" t="s">
        <v>154</v>
      </c>
      <c r="S1778" s="247" t="str">
        <f>LEFT(Table1[[#This Row],[SECTOR]],3)</f>
        <v>SSH</v>
      </c>
      <c r="T1778" s="247" t="str">
        <f>RIGHT(Table1[[#This Row],[SECTOR]],3)</f>
        <v>VRN</v>
      </c>
      <c r="U1778" s="247" t="str">
        <f t="shared" si="40"/>
        <v>VRN</v>
      </c>
      <c r="V1778" s="247">
        <f>WEEKDAY(Table1[[#This Row],[FLIGHT_DATE]],2)</f>
        <v>6</v>
      </c>
      <c r="W1778" s="247">
        <f>Table1[[#This Row],[FLIGHT_DATE]]-Table1[[#This Row],[DATE_BOOKED]]</f>
        <v>11</v>
      </c>
    </row>
    <row r="1779" spans="1:23" x14ac:dyDescent="0.25">
      <c r="A1779" s="246">
        <v>45748</v>
      </c>
      <c r="B1779" s="247" t="s">
        <v>196</v>
      </c>
      <c r="C1779" s="98" t="s">
        <v>153</v>
      </c>
      <c r="D1779" s="98" t="s">
        <v>428</v>
      </c>
      <c r="E1779" s="247" t="s">
        <v>670</v>
      </c>
      <c r="F1779" s="247" t="s">
        <v>47</v>
      </c>
      <c r="G1779" s="247" t="s">
        <v>7</v>
      </c>
      <c r="H1779" s="247" t="s">
        <v>293</v>
      </c>
      <c r="I1779" s="248" t="s">
        <v>302</v>
      </c>
      <c r="J1779" s="246">
        <v>45759</v>
      </c>
      <c r="K1779" s="249">
        <v>1</v>
      </c>
      <c r="L1779" s="250">
        <v>1</v>
      </c>
      <c r="M1779" s="251">
        <v>130</v>
      </c>
      <c r="N1779" s="252">
        <v>37.43</v>
      </c>
      <c r="O1779" s="252">
        <v>30</v>
      </c>
      <c r="P1779" s="253">
        <f>SUM(Table1[[#This Row],[BASE_FARE]:[SURCHARGES]])*Table1[[#This Row],[SEATS_BOOKED]]</f>
        <v>197.43</v>
      </c>
      <c r="Q1779" s="247" t="s">
        <v>109</v>
      </c>
      <c r="R1779" s="249" t="s">
        <v>154</v>
      </c>
      <c r="S1779" s="247" t="str">
        <f>LEFT(Table1[[#This Row],[SECTOR]],3)</f>
        <v>SSH</v>
      </c>
      <c r="T1779" s="247" t="str">
        <f>RIGHT(Table1[[#This Row],[SECTOR]],3)</f>
        <v>VRN</v>
      </c>
      <c r="U1779" s="247" t="str">
        <f t="shared" si="40"/>
        <v>VRN</v>
      </c>
      <c r="V1779" s="247">
        <f>WEEKDAY(Table1[[#This Row],[FLIGHT_DATE]],2)</f>
        <v>6</v>
      </c>
      <c r="W1779" s="247">
        <f>Table1[[#This Row],[FLIGHT_DATE]]-Table1[[#This Row],[DATE_BOOKED]]</f>
        <v>11</v>
      </c>
    </row>
    <row r="1780" spans="1:23" x14ac:dyDescent="0.25">
      <c r="A1780" s="246">
        <v>45749</v>
      </c>
      <c r="B1780" s="247" t="s">
        <v>281</v>
      </c>
      <c r="C1780" s="98" t="s">
        <v>153</v>
      </c>
      <c r="D1780" s="98"/>
      <c r="E1780" s="247" t="s">
        <v>671</v>
      </c>
      <c r="F1780" s="247" t="s">
        <v>47</v>
      </c>
      <c r="G1780" s="247" t="s">
        <v>7</v>
      </c>
      <c r="H1780" s="247" t="s">
        <v>293</v>
      </c>
      <c r="I1780" s="248" t="s">
        <v>302</v>
      </c>
      <c r="J1780" s="246">
        <v>45766</v>
      </c>
      <c r="K1780" s="249">
        <v>2</v>
      </c>
      <c r="L1780" s="250">
        <v>2</v>
      </c>
      <c r="M1780" s="251">
        <v>150</v>
      </c>
      <c r="N1780" s="252">
        <v>0</v>
      </c>
      <c r="O1780" s="252">
        <v>0</v>
      </c>
      <c r="P1780" s="253">
        <f>SUM(Table1[[#This Row],[BASE_FARE]:[SURCHARGES]])*Table1[[#This Row],[SEATS_BOOKED]]</f>
        <v>300</v>
      </c>
      <c r="Q1780" s="247" t="s">
        <v>109</v>
      </c>
      <c r="R1780" s="249" t="s">
        <v>154</v>
      </c>
      <c r="S1780" s="247" t="str">
        <f>LEFT(Table1[[#This Row],[SECTOR]],3)</f>
        <v>SSH</v>
      </c>
      <c r="T1780" s="247" t="str">
        <f>RIGHT(Table1[[#This Row],[SECTOR]],3)</f>
        <v>VRN</v>
      </c>
      <c r="U1780" s="247" t="str">
        <f t="shared" si="40"/>
        <v>VRN</v>
      </c>
      <c r="V1780" s="247">
        <f>WEEKDAY(Table1[[#This Row],[FLIGHT_DATE]],2)</f>
        <v>6</v>
      </c>
      <c r="W1780" s="247">
        <f>Table1[[#This Row],[FLIGHT_DATE]]-Table1[[#This Row],[DATE_BOOKED]]</f>
        <v>17</v>
      </c>
    </row>
    <row r="1781" spans="1:23" x14ac:dyDescent="0.25">
      <c r="A1781" s="246">
        <v>45749</v>
      </c>
      <c r="B1781" s="247" t="s">
        <v>281</v>
      </c>
      <c r="C1781" s="98" t="s">
        <v>153</v>
      </c>
      <c r="D1781" s="98"/>
      <c r="E1781" s="247" t="s">
        <v>672</v>
      </c>
      <c r="F1781" s="247" t="s">
        <v>47</v>
      </c>
      <c r="G1781" s="247" t="s">
        <v>7</v>
      </c>
      <c r="H1781" s="247" t="s">
        <v>289</v>
      </c>
      <c r="I1781" s="248" t="s">
        <v>300</v>
      </c>
      <c r="J1781" s="246">
        <v>45773</v>
      </c>
      <c r="K1781" s="249">
        <v>3</v>
      </c>
      <c r="L1781" s="250">
        <v>3</v>
      </c>
      <c r="M1781" s="251">
        <v>150</v>
      </c>
      <c r="N1781" s="252">
        <v>0</v>
      </c>
      <c r="O1781" s="252">
        <v>0</v>
      </c>
      <c r="P1781" s="253">
        <f>SUM(Table1[[#This Row],[BASE_FARE]:[SURCHARGES]])*Table1[[#This Row],[SEATS_BOOKED]]</f>
        <v>450</v>
      </c>
      <c r="Q1781" s="247" t="s">
        <v>109</v>
      </c>
      <c r="R1781" s="249" t="s">
        <v>154</v>
      </c>
      <c r="S1781" s="247" t="str">
        <f>LEFT(Table1[[#This Row],[SECTOR]],3)</f>
        <v>VRN</v>
      </c>
      <c r="T1781" s="247" t="str">
        <f>RIGHT(Table1[[#This Row],[SECTOR]],3)</f>
        <v>SSH</v>
      </c>
      <c r="U1781" s="247" t="str">
        <f t="shared" si="40"/>
        <v>VRN</v>
      </c>
      <c r="V1781" s="247">
        <f>WEEKDAY(Table1[[#This Row],[FLIGHT_DATE]],2)</f>
        <v>6</v>
      </c>
      <c r="W1781" s="247">
        <f>Table1[[#This Row],[FLIGHT_DATE]]-Table1[[#This Row],[DATE_BOOKED]]</f>
        <v>24</v>
      </c>
    </row>
    <row r="1782" spans="1:23" x14ac:dyDescent="0.25">
      <c r="A1782" s="246">
        <v>45750</v>
      </c>
      <c r="B1782" s="247" t="s">
        <v>152</v>
      </c>
      <c r="C1782" s="98" t="s">
        <v>153</v>
      </c>
      <c r="D1782" s="98"/>
      <c r="E1782" s="247"/>
      <c r="F1782" s="247" t="s">
        <v>47</v>
      </c>
      <c r="G1782" s="247" t="s">
        <v>7</v>
      </c>
      <c r="H1782" s="247" t="s">
        <v>284</v>
      </c>
      <c r="I1782" s="248" t="s">
        <v>297</v>
      </c>
      <c r="J1782" s="246">
        <v>45772</v>
      </c>
      <c r="K1782" s="249">
        <v>1</v>
      </c>
      <c r="L1782" s="250">
        <v>1</v>
      </c>
      <c r="M1782" s="251">
        <v>150</v>
      </c>
      <c r="N1782" s="252">
        <v>0</v>
      </c>
      <c r="O1782" s="252">
        <v>0</v>
      </c>
      <c r="P1782" s="253">
        <f>SUM(Table1[[#This Row],[BASE_FARE]:[SURCHARGES]])*Table1[[#This Row],[SEATS_BOOKED]]</f>
        <v>150</v>
      </c>
      <c r="Q1782" s="247" t="s">
        <v>109</v>
      </c>
      <c r="R1782" s="249" t="s">
        <v>154</v>
      </c>
      <c r="S1782" s="247" t="str">
        <f>LEFT(Table1[[#This Row],[SECTOR]],3)</f>
        <v>MXP</v>
      </c>
      <c r="T1782" s="247" t="str">
        <f>RIGHT(Table1[[#This Row],[SECTOR]],3)</f>
        <v>SSH</v>
      </c>
      <c r="U1782" s="247" t="str">
        <f t="shared" si="40"/>
        <v>MXP</v>
      </c>
      <c r="V1782" s="247">
        <f>WEEKDAY(Table1[[#This Row],[FLIGHT_DATE]],2)</f>
        <v>5</v>
      </c>
      <c r="W1782" s="247">
        <f>Table1[[#This Row],[FLIGHT_DATE]]-Table1[[#This Row],[DATE_BOOKED]]</f>
        <v>22</v>
      </c>
    </row>
    <row r="1783" spans="1:23" x14ac:dyDescent="0.25">
      <c r="A1783" s="246">
        <v>45750</v>
      </c>
      <c r="B1783" s="247" t="s">
        <v>152</v>
      </c>
      <c r="C1783" s="98" t="s">
        <v>153</v>
      </c>
      <c r="D1783" s="98"/>
      <c r="E1783" s="247"/>
      <c r="F1783" s="247" t="s">
        <v>47</v>
      </c>
      <c r="G1783" s="247" t="s">
        <v>7</v>
      </c>
      <c r="H1783" s="247" t="s">
        <v>295</v>
      </c>
      <c r="I1783" s="248" t="s">
        <v>294</v>
      </c>
      <c r="J1783" s="246">
        <v>45920</v>
      </c>
      <c r="K1783" s="249">
        <v>4</v>
      </c>
      <c r="L1783" s="250">
        <v>4</v>
      </c>
      <c r="M1783" s="251">
        <v>160</v>
      </c>
      <c r="N1783" s="252">
        <v>0</v>
      </c>
      <c r="O1783" s="252">
        <v>0</v>
      </c>
      <c r="P1783" s="253">
        <f>SUM(Table1[[#This Row],[BASE_FARE]:[SURCHARGES]])*Table1[[#This Row],[SEATS_BOOKED]]</f>
        <v>640</v>
      </c>
      <c r="Q1783" s="247" t="s">
        <v>109</v>
      </c>
      <c r="R1783" s="249" t="s">
        <v>154</v>
      </c>
      <c r="S1783" s="247" t="str">
        <f>LEFT(Table1[[#This Row],[SECTOR]],3)</f>
        <v>SSH</v>
      </c>
      <c r="T1783" s="247" t="str">
        <f>RIGHT(Table1[[#This Row],[SECTOR]],3)</f>
        <v>BRI</v>
      </c>
      <c r="U1783" s="247" t="str">
        <f t="shared" si="40"/>
        <v>BRI</v>
      </c>
      <c r="V1783" s="247">
        <f>WEEKDAY(Table1[[#This Row],[FLIGHT_DATE]],2)</f>
        <v>6</v>
      </c>
      <c r="W1783" s="247">
        <f>Table1[[#This Row],[FLIGHT_DATE]]-Table1[[#This Row],[DATE_BOOKED]]</f>
        <v>170</v>
      </c>
    </row>
    <row r="1784" spans="1:23" x14ac:dyDescent="0.25">
      <c r="A1784" s="246">
        <v>45750</v>
      </c>
      <c r="B1784" s="247" t="s">
        <v>152</v>
      </c>
      <c r="C1784" s="98" t="s">
        <v>153</v>
      </c>
      <c r="D1784" s="98"/>
      <c r="E1784" s="247"/>
      <c r="F1784" s="247" t="s">
        <v>47</v>
      </c>
      <c r="G1784" s="247" t="s">
        <v>7</v>
      </c>
      <c r="H1784" s="247" t="s">
        <v>284</v>
      </c>
      <c r="I1784" s="248" t="s">
        <v>23</v>
      </c>
      <c r="J1784" s="246">
        <v>45880</v>
      </c>
      <c r="K1784" s="249">
        <v>3</v>
      </c>
      <c r="L1784" s="250">
        <v>3</v>
      </c>
      <c r="M1784" s="251">
        <v>280</v>
      </c>
      <c r="N1784" s="252">
        <v>0</v>
      </c>
      <c r="O1784" s="252">
        <v>0</v>
      </c>
      <c r="P1784" s="253">
        <f>SUM(Table1[[#This Row],[BASE_FARE]:[SURCHARGES]])*Table1[[#This Row],[SEATS_BOOKED]]</f>
        <v>840</v>
      </c>
      <c r="Q1784" s="247" t="s">
        <v>109</v>
      </c>
      <c r="R1784" s="249" t="s">
        <v>154</v>
      </c>
      <c r="S1784" s="247" t="str">
        <f>LEFT(Table1[[#This Row],[SECTOR]],3)</f>
        <v>NAP</v>
      </c>
      <c r="T1784" s="247" t="str">
        <f>RIGHT(Table1[[#This Row],[SECTOR]],3)</f>
        <v>SSH</v>
      </c>
      <c r="U1784" s="247" t="str">
        <f t="shared" si="40"/>
        <v>NAP</v>
      </c>
      <c r="V1784" s="247">
        <f>WEEKDAY(Table1[[#This Row],[FLIGHT_DATE]],2)</f>
        <v>1</v>
      </c>
      <c r="W1784" s="247">
        <f>Table1[[#This Row],[FLIGHT_DATE]]-Table1[[#This Row],[DATE_BOOKED]]</f>
        <v>130</v>
      </c>
    </row>
    <row r="1785" spans="1:23" x14ac:dyDescent="0.25">
      <c r="A1785" s="246">
        <v>45750</v>
      </c>
      <c r="B1785" s="247" t="s">
        <v>152</v>
      </c>
      <c r="C1785" s="98" t="s">
        <v>153</v>
      </c>
      <c r="D1785" s="98"/>
      <c r="E1785" s="247"/>
      <c r="F1785" s="247" t="s">
        <v>47</v>
      </c>
      <c r="G1785" s="247" t="s">
        <v>7</v>
      </c>
      <c r="H1785" s="247" t="s">
        <v>286</v>
      </c>
      <c r="I1785" s="248" t="s">
        <v>24</v>
      </c>
      <c r="J1785" s="246">
        <v>45894</v>
      </c>
      <c r="K1785" s="249">
        <v>3</v>
      </c>
      <c r="L1785" s="250">
        <v>3</v>
      </c>
      <c r="M1785" s="251">
        <v>320</v>
      </c>
      <c r="N1785" s="252">
        <v>0</v>
      </c>
      <c r="O1785" s="252">
        <v>0</v>
      </c>
      <c r="P1785" s="253">
        <f>SUM(Table1[[#This Row],[BASE_FARE]:[SURCHARGES]])*Table1[[#This Row],[SEATS_BOOKED]]</f>
        <v>960</v>
      </c>
      <c r="Q1785" s="247" t="s">
        <v>109</v>
      </c>
      <c r="R1785" s="249" t="s">
        <v>154</v>
      </c>
      <c r="S1785" s="247" t="str">
        <f>LEFT(Table1[[#This Row],[SECTOR]],3)</f>
        <v>SSH</v>
      </c>
      <c r="T1785" s="247" t="str">
        <f>RIGHT(Table1[[#This Row],[SECTOR]],3)</f>
        <v>NAP</v>
      </c>
      <c r="U1785" s="247" t="str">
        <f t="shared" si="40"/>
        <v>NAP</v>
      </c>
      <c r="V1785" s="247">
        <f>WEEKDAY(Table1[[#This Row],[FLIGHT_DATE]],2)</f>
        <v>1</v>
      </c>
      <c r="W1785" s="247">
        <f>Table1[[#This Row],[FLIGHT_DATE]]-Table1[[#This Row],[DATE_BOOKED]]</f>
        <v>144</v>
      </c>
    </row>
    <row r="1786" spans="1:23" x14ac:dyDescent="0.25">
      <c r="A1786" s="246">
        <v>45750</v>
      </c>
      <c r="B1786" s="247" t="s">
        <v>247</v>
      </c>
      <c r="C1786" s="98" t="s">
        <v>153</v>
      </c>
      <c r="D1786" s="98"/>
      <c r="E1786" s="247" t="s">
        <v>673</v>
      </c>
      <c r="F1786" s="247" t="s">
        <v>45</v>
      </c>
      <c r="G1786" s="247" t="s">
        <v>8</v>
      </c>
      <c r="H1786" s="247" t="s">
        <v>295</v>
      </c>
      <c r="I1786" s="248" t="s">
        <v>294</v>
      </c>
      <c r="J1786" s="246">
        <v>45780</v>
      </c>
      <c r="K1786" s="249">
        <v>1</v>
      </c>
      <c r="L1786" s="250">
        <v>1</v>
      </c>
      <c r="M1786" s="251">
        <v>150</v>
      </c>
      <c r="N1786" s="252">
        <v>19.350000000000001</v>
      </c>
      <c r="O1786" s="252">
        <v>30</v>
      </c>
      <c r="P1786" s="253">
        <f>SUM(Table1[[#This Row],[BASE_FARE]:[SURCHARGES]])*Table1[[#This Row],[SEATS_BOOKED]]</f>
        <v>199.35</v>
      </c>
      <c r="Q1786" s="247" t="s">
        <v>109</v>
      </c>
      <c r="R1786" s="249" t="s">
        <v>154</v>
      </c>
      <c r="S1786" s="247" t="str">
        <f>LEFT(Table1[[#This Row],[SECTOR]],3)</f>
        <v>SSH</v>
      </c>
      <c r="T1786" s="247" t="str">
        <f>RIGHT(Table1[[#This Row],[SECTOR]],3)</f>
        <v>BRI</v>
      </c>
      <c r="U1786" s="247" t="str">
        <f t="shared" ref="U1786:U1849" si="41">IF(AND(S1786&lt;&gt;"SSH", S1786&lt;&gt;"RMF", S1786&lt;&gt;"CAI", S1786&lt;&gt;"HRG", S1786&lt;&gt;"LXR", S1786&lt;&gt;"DXB", OR(T1786="SSH", T1786="RMF", T1786="CAI", T1786="HRG", T1786="LXR", T1786="DXB")), S1786,
    IF(AND(T1786&lt;&gt;"SSH", T1786&lt;&gt;"RMF", T1786&lt;&gt;"CAI", T1786&lt;&gt;"HRG", T1786&lt;&gt;"LXR", T1786&lt;&gt;"DXB", OR(S1786="SSH", S1786="RMF", S1786="CAI", S1786="HRG", S1786="LXR", S1786="DXB")), T1786,
    "VIE"))</f>
        <v>BRI</v>
      </c>
      <c r="V1786" s="247">
        <f>WEEKDAY(Table1[[#This Row],[FLIGHT_DATE]],2)</f>
        <v>6</v>
      </c>
      <c r="W1786" s="247">
        <f>Table1[[#This Row],[FLIGHT_DATE]]-Table1[[#This Row],[DATE_BOOKED]]</f>
        <v>30</v>
      </c>
    </row>
    <row r="1787" spans="1:23" x14ac:dyDescent="0.25">
      <c r="A1787" s="246">
        <v>45750</v>
      </c>
      <c r="B1787" s="247" t="s">
        <v>247</v>
      </c>
      <c r="C1787" s="98" t="s">
        <v>153</v>
      </c>
      <c r="D1787" s="98"/>
      <c r="E1787" s="247" t="s">
        <v>673</v>
      </c>
      <c r="F1787" s="247" t="s">
        <v>45</v>
      </c>
      <c r="G1787" s="247" t="s">
        <v>7</v>
      </c>
      <c r="H1787" s="247" t="s">
        <v>292</v>
      </c>
      <c r="I1787" s="248" t="s">
        <v>290</v>
      </c>
      <c r="J1787" s="246">
        <v>45773</v>
      </c>
      <c r="K1787" s="249">
        <v>1</v>
      </c>
      <c r="L1787" s="250">
        <v>1</v>
      </c>
      <c r="M1787" s="251">
        <v>150</v>
      </c>
      <c r="N1787" s="252">
        <v>31.740000000000002</v>
      </c>
      <c r="O1787" s="252">
        <v>30</v>
      </c>
      <c r="P1787" s="253">
        <f>SUM(Table1[[#This Row],[BASE_FARE]:[SURCHARGES]])*Table1[[#This Row],[SEATS_BOOKED]]</f>
        <v>211.74</v>
      </c>
      <c r="Q1787" s="247" t="s">
        <v>109</v>
      </c>
      <c r="R1787" s="249" t="s">
        <v>154</v>
      </c>
      <c r="S1787" s="247" t="str">
        <f>LEFT(Table1[[#This Row],[SECTOR]],3)</f>
        <v>BRI</v>
      </c>
      <c r="T1787" s="247" t="str">
        <f>RIGHT(Table1[[#This Row],[SECTOR]],3)</f>
        <v>SSH</v>
      </c>
      <c r="U1787" s="247" t="str">
        <f t="shared" si="41"/>
        <v>BRI</v>
      </c>
      <c r="V1787" s="247">
        <f>WEEKDAY(Table1[[#This Row],[FLIGHT_DATE]],2)</f>
        <v>6</v>
      </c>
      <c r="W1787" s="247">
        <f>Table1[[#This Row],[FLIGHT_DATE]]-Table1[[#This Row],[DATE_BOOKED]]</f>
        <v>23</v>
      </c>
    </row>
    <row r="1788" spans="1:23" x14ac:dyDescent="0.25">
      <c r="A1788" s="246">
        <v>45750</v>
      </c>
      <c r="B1788" s="247" t="s">
        <v>247</v>
      </c>
      <c r="C1788" s="98" t="s">
        <v>153</v>
      </c>
      <c r="D1788" s="98"/>
      <c r="E1788" s="247" t="s">
        <v>673</v>
      </c>
      <c r="F1788" s="247" t="s">
        <v>45</v>
      </c>
      <c r="G1788" s="247" t="s">
        <v>8</v>
      </c>
      <c r="H1788" s="247" t="s">
        <v>295</v>
      </c>
      <c r="I1788" s="248" t="s">
        <v>294</v>
      </c>
      <c r="J1788" s="246">
        <v>45780</v>
      </c>
      <c r="K1788" s="249">
        <v>1</v>
      </c>
      <c r="L1788" s="250">
        <v>1</v>
      </c>
      <c r="M1788" s="251">
        <v>150</v>
      </c>
      <c r="N1788" s="252">
        <v>19.350000000000001</v>
      </c>
      <c r="O1788" s="252">
        <v>30</v>
      </c>
      <c r="P1788" s="253">
        <f>SUM(Table1[[#This Row],[BASE_FARE]:[SURCHARGES]])*Table1[[#This Row],[SEATS_BOOKED]]</f>
        <v>199.35</v>
      </c>
      <c r="Q1788" s="247" t="s">
        <v>109</v>
      </c>
      <c r="R1788" s="249" t="s">
        <v>154</v>
      </c>
      <c r="S1788" s="247" t="str">
        <f>LEFT(Table1[[#This Row],[SECTOR]],3)</f>
        <v>SSH</v>
      </c>
      <c r="T1788" s="247" t="str">
        <f>RIGHT(Table1[[#This Row],[SECTOR]],3)</f>
        <v>BRI</v>
      </c>
      <c r="U1788" s="247" t="str">
        <f t="shared" si="41"/>
        <v>BRI</v>
      </c>
      <c r="V1788" s="247">
        <f>WEEKDAY(Table1[[#This Row],[FLIGHT_DATE]],2)</f>
        <v>6</v>
      </c>
      <c r="W1788" s="247">
        <f>Table1[[#This Row],[FLIGHT_DATE]]-Table1[[#This Row],[DATE_BOOKED]]</f>
        <v>30</v>
      </c>
    </row>
    <row r="1789" spans="1:23" x14ac:dyDescent="0.25">
      <c r="A1789" s="246">
        <v>45750</v>
      </c>
      <c r="B1789" s="247" t="s">
        <v>247</v>
      </c>
      <c r="C1789" s="98" t="s">
        <v>153</v>
      </c>
      <c r="D1789" s="98"/>
      <c r="E1789" s="247" t="s">
        <v>673</v>
      </c>
      <c r="F1789" s="247" t="s">
        <v>45</v>
      </c>
      <c r="G1789" s="247" t="s">
        <v>7</v>
      </c>
      <c r="H1789" s="247" t="s">
        <v>292</v>
      </c>
      <c r="I1789" s="248" t="s">
        <v>290</v>
      </c>
      <c r="J1789" s="246">
        <v>45773</v>
      </c>
      <c r="K1789" s="249">
        <v>1</v>
      </c>
      <c r="L1789" s="250">
        <v>1</v>
      </c>
      <c r="M1789" s="251">
        <v>150</v>
      </c>
      <c r="N1789" s="252">
        <v>31.740000000000002</v>
      </c>
      <c r="O1789" s="252">
        <v>30</v>
      </c>
      <c r="P1789" s="253">
        <f>SUM(Table1[[#This Row],[BASE_FARE]:[SURCHARGES]])*Table1[[#This Row],[SEATS_BOOKED]]</f>
        <v>211.74</v>
      </c>
      <c r="Q1789" s="247" t="s">
        <v>109</v>
      </c>
      <c r="R1789" s="249" t="s">
        <v>154</v>
      </c>
      <c r="S1789" s="247" t="str">
        <f>LEFT(Table1[[#This Row],[SECTOR]],3)</f>
        <v>BRI</v>
      </c>
      <c r="T1789" s="247" t="str">
        <f>RIGHT(Table1[[#This Row],[SECTOR]],3)</f>
        <v>SSH</v>
      </c>
      <c r="U1789" s="247" t="str">
        <f t="shared" si="41"/>
        <v>BRI</v>
      </c>
      <c r="V1789" s="247">
        <f>WEEKDAY(Table1[[#This Row],[FLIGHT_DATE]],2)</f>
        <v>6</v>
      </c>
      <c r="W1789" s="247">
        <f>Table1[[#This Row],[FLIGHT_DATE]]-Table1[[#This Row],[DATE_BOOKED]]</f>
        <v>23</v>
      </c>
    </row>
    <row r="1790" spans="1:23" x14ac:dyDescent="0.25">
      <c r="A1790" s="246">
        <v>45750</v>
      </c>
      <c r="B1790" s="247" t="s">
        <v>541</v>
      </c>
      <c r="C1790" s="98" t="s">
        <v>108</v>
      </c>
      <c r="D1790" s="98"/>
      <c r="E1790" s="247"/>
      <c r="F1790" s="247" t="s">
        <v>45</v>
      </c>
      <c r="G1790" s="247" t="s">
        <v>7</v>
      </c>
      <c r="H1790" s="247" t="s">
        <v>322</v>
      </c>
      <c r="I1790" s="248" t="s">
        <v>23</v>
      </c>
      <c r="J1790" s="246">
        <v>45928</v>
      </c>
      <c r="K1790" s="249">
        <v>2</v>
      </c>
      <c r="L1790" s="250">
        <v>2</v>
      </c>
      <c r="M1790" s="252">
        <v>0</v>
      </c>
      <c r="N1790" s="252">
        <v>0</v>
      </c>
      <c r="O1790" s="252">
        <v>0</v>
      </c>
      <c r="P1790" s="253">
        <f>SUM(Table1[[#This Row],[BASE_FARE]:[SURCHARGES]])*Table1[[#This Row],[SEATS_BOOKED]]</f>
        <v>0</v>
      </c>
      <c r="Q1790" s="247" t="s">
        <v>109</v>
      </c>
      <c r="R1790" s="249" t="s">
        <v>459</v>
      </c>
      <c r="S1790" s="247" t="str">
        <f>LEFT(Table1[[#This Row],[SECTOR]],3)</f>
        <v>NAP</v>
      </c>
      <c r="T1790" s="247" t="str">
        <f>RIGHT(Table1[[#This Row],[SECTOR]],3)</f>
        <v>SSH</v>
      </c>
      <c r="U1790" s="247" t="str">
        <f t="shared" si="41"/>
        <v>NAP</v>
      </c>
      <c r="V1790" s="247">
        <f>WEEKDAY(Table1[[#This Row],[FLIGHT_DATE]],2)</f>
        <v>7</v>
      </c>
      <c r="W1790" s="247">
        <f>Table1[[#This Row],[FLIGHT_DATE]]-Table1[[#This Row],[DATE_BOOKED]]</f>
        <v>178</v>
      </c>
    </row>
    <row r="1791" spans="1:23" x14ac:dyDescent="0.25">
      <c r="A1791" s="246">
        <v>45750</v>
      </c>
      <c r="B1791" s="247" t="s">
        <v>541</v>
      </c>
      <c r="C1791" s="98" t="s">
        <v>108</v>
      </c>
      <c r="D1791" s="98"/>
      <c r="E1791" s="247"/>
      <c r="F1791" s="247" t="s">
        <v>45</v>
      </c>
      <c r="G1791" s="247" t="s">
        <v>8</v>
      </c>
      <c r="H1791" s="247" t="s">
        <v>324</v>
      </c>
      <c r="I1791" s="248" t="s">
        <v>24</v>
      </c>
      <c r="J1791" s="246">
        <v>45935</v>
      </c>
      <c r="K1791" s="249">
        <v>2</v>
      </c>
      <c r="L1791" s="250">
        <v>2</v>
      </c>
      <c r="M1791" s="252">
        <v>0</v>
      </c>
      <c r="N1791" s="252">
        <v>0</v>
      </c>
      <c r="O1791" s="252">
        <v>0</v>
      </c>
      <c r="P1791" s="253">
        <f>SUM(Table1[[#This Row],[BASE_FARE]:[SURCHARGES]])*Table1[[#This Row],[SEATS_BOOKED]]</f>
        <v>0</v>
      </c>
      <c r="Q1791" s="247" t="s">
        <v>109</v>
      </c>
      <c r="R1791" s="249" t="s">
        <v>459</v>
      </c>
      <c r="S1791" s="247" t="str">
        <f>LEFT(Table1[[#This Row],[SECTOR]],3)</f>
        <v>SSH</v>
      </c>
      <c r="T1791" s="247" t="str">
        <f>RIGHT(Table1[[#This Row],[SECTOR]],3)</f>
        <v>NAP</v>
      </c>
      <c r="U1791" s="247" t="str">
        <f t="shared" si="41"/>
        <v>NAP</v>
      </c>
      <c r="V1791" s="247">
        <f>WEEKDAY(Table1[[#This Row],[FLIGHT_DATE]],2)</f>
        <v>7</v>
      </c>
      <c r="W1791" s="247">
        <f>Table1[[#This Row],[FLIGHT_DATE]]-Table1[[#This Row],[DATE_BOOKED]]</f>
        <v>185</v>
      </c>
    </row>
    <row r="1792" spans="1:23" x14ac:dyDescent="0.25">
      <c r="A1792" s="246">
        <v>45750</v>
      </c>
      <c r="B1792" s="247" t="s">
        <v>541</v>
      </c>
      <c r="C1792" s="98" t="s">
        <v>108</v>
      </c>
      <c r="D1792" s="98"/>
      <c r="E1792" s="247"/>
      <c r="F1792" s="247" t="s">
        <v>45</v>
      </c>
      <c r="G1792" s="247" t="s">
        <v>7</v>
      </c>
      <c r="H1792" s="247" t="s">
        <v>284</v>
      </c>
      <c r="I1792" s="248" t="s">
        <v>23</v>
      </c>
      <c r="J1792" s="246">
        <v>45880</v>
      </c>
      <c r="K1792" s="249">
        <v>12</v>
      </c>
      <c r="L1792" s="249">
        <v>12</v>
      </c>
      <c r="M1792" s="252">
        <v>0</v>
      </c>
      <c r="N1792" s="252">
        <v>0</v>
      </c>
      <c r="O1792" s="252">
        <v>0</v>
      </c>
      <c r="P1792" s="253">
        <f>SUM(Table1[[#This Row],[BASE_FARE]:[SURCHARGES]])*Table1[[#This Row],[SEATS_BOOKED]]</f>
        <v>0</v>
      </c>
      <c r="Q1792" s="247" t="s">
        <v>109</v>
      </c>
      <c r="R1792" s="249" t="s">
        <v>459</v>
      </c>
      <c r="S1792" s="247" t="str">
        <f>LEFT(Table1[[#This Row],[SECTOR]],3)</f>
        <v>NAP</v>
      </c>
      <c r="T1792" s="247" t="str">
        <f>RIGHT(Table1[[#This Row],[SECTOR]],3)</f>
        <v>SSH</v>
      </c>
      <c r="U1792" s="247" t="str">
        <f t="shared" si="41"/>
        <v>NAP</v>
      </c>
      <c r="V1792" s="247">
        <f>WEEKDAY(Table1[[#This Row],[FLIGHT_DATE]],2)</f>
        <v>1</v>
      </c>
      <c r="W1792" s="247">
        <f>Table1[[#This Row],[FLIGHT_DATE]]-Table1[[#This Row],[DATE_BOOKED]]</f>
        <v>130</v>
      </c>
    </row>
    <row r="1793" spans="1:23" x14ac:dyDescent="0.25">
      <c r="A1793" s="246">
        <v>45750</v>
      </c>
      <c r="B1793" s="247" t="s">
        <v>541</v>
      </c>
      <c r="C1793" s="98" t="s">
        <v>108</v>
      </c>
      <c r="D1793" s="98"/>
      <c r="E1793" s="247"/>
      <c r="F1793" s="247" t="s">
        <v>45</v>
      </c>
      <c r="G1793" s="247" t="s">
        <v>7</v>
      </c>
      <c r="H1793" s="247" t="s">
        <v>1737</v>
      </c>
      <c r="I1793" s="248" t="s">
        <v>23</v>
      </c>
      <c r="J1793" s="246">
        <v>45887</v>
      </c>
      <c r="K1793" s="249">
        <v>4</v>
      </c>
      <c r="L1793" s="249">
        <v>4</v>
      </c>
      <c r="M1793" s="252">
        <v>0</v>
      </c>
      <c r="N1793" s="252">
        <v>0</v>
      </c>
      <c r="O1793" s="252">
        <v>0</v>
      </c>
      <c r="P1793" s="253">
        <f>SUM(Table1[[#This Row],[BASE_FARE]:[SURCHARGES]])*Table1[[#This Row],[SEATS_BOOKED]]</f>
        <v>0</v>
      </c>
      <c r="Q1793" s="247" t="s">
        <v>109</v>
      </c>
      <c r="R1793" s="249" t="s">
        <v>459</v>
      </c>
      <c r="S1793" s="247" t="str">
        <f>LEFT(Table1[[#This Row],[SECTOR]],3)</f>
        <v>NAP</v>
      </c>
      <c r="T1793" s="247" t="str">
        <f>RIGHT(Table1[[#This Row],[SECTOR]],3)</f>
        <v>SSH</v>
      </c>
      <c r="U1793" s="247" t="str">
        <f t="shared" si="41"/>
        <v>NAP</v>
      </c>
      <c r="V1793" s="247">
        <f>WEEKDAY(Table1[[#This Row],[FLIGHT_DATE]],2)</f>
        <v>1</v>
      </c>
      <c r="W1793" s="247">
        <f>Table1[[#This Row],[FLIGHT_DATE]]-Table1[[#This Row],[DATE_BOOKED]]</f>
        <v>137</v>
      </c>
    </row>
    <row r="1794" spans="1:23" x14ac:dyDescent="0.25">
      <c r="A1794" s="246">
        <v>45750</v>
      </c>
      <c r="B1794" s="247" t="s">
        <v>541</v>
      </c>
      <c r="C1794" s="98" t="s">
        <v>108</v>
      </c>
      <c r="D1794" s="98"/>
      <c r="E1794" s="247"/>
      <c r="F1794" s="247" t="s">
        <v>45</v>
      </c>
      <c r="G1794" s="247" t="s">
        <v>8</v>
      </c>
      <c r="H1794" s="247" t="s">
        <v>286</v>
      </c>
      <c r="I1794" s="248" t="s">
        <v>24</v>
      </c>
      <c r="J1794" s="246">
        <v>45887</v>
      </c>
      <c r="K1794" s="249">
        <v>12</v>
      </c>
      <c r="L1794" s="249">
        <v>12</v>
      </c>
      <c r="M1794" s="252">
        <v>0</v>
      </c>
      <c r="N1794" s="252">
        <v>0</v>
      </c>
      <c r="O1794" s="252">
        <v>0</v>
      </c>
      <c r="P1794" s="253">
        <f>SUM(Table1[[#This Row],[BASE_FARE]:[SURCHARGES]])*Table1[[#This Row],[SEATS_BOOKED]]</f>
        <v>0</v>
      </c>
      <c r="Q1794" s="247" t="s">
        <v>109</v>
      </c>
      <c r="R1794" s="249" t="s">
        <v>459</v>
      </c>
      <c r="S1794" s="247" t="str">
        <f>LEFT(Table1[[#This Row],[SECTOR]],3)</f>
        <v>SSH</v>
      </c>
      <c r="T1794" s="247" t="str">
        <f>RIGHT(Table1[[#This Row],[SECTOR]],3)</f>
        <v>NAP</v>
      </c>
      <c r="U1794" s="247" t="str">
        <f t="shared" si="41"/>
        <v>NAP</v>
      </c>
      <c r="V1794" s="247">
        <f>WEEKDAY(Table1[[#This Row],[FLIGHT_DATE]],2)</f>
        <v>1</v>
      </c>
      <c r="W1794" s="247">
        <f>Table1[[#This Row],[FLIGHT_DATE]]-Table1[[#This Row],[DATE_BOOKED]]</f>
        <v>137</v>
      </c>
    </row>
    <row r="1795" spans="1:23" x14ac:dyDescent="0.25">
      <c r="A1795" s="246">
        <v>45750</v>
      </c>
      <c r="B1795" s="247" t="s">
        <v>541</v>
      </c>
      <c r="C1795" s="98" t="s">
        <v>108</v>
      </c>
      <c r="D1795" s="98"/>
      <c r="E1795" s="247"/>
      <c r="F1795" s="247" t="s">
        <v>45</v>
      </c>
      <c r="G1795" s="247" t="s">
        <v>8</v>
      </c>
      <c r="H1795" s="247" t="s">
        <v>1729</v>
      </c>
      <c r="I1795" s="248" t="s">
        <v>24</v>
      </c>
      <c r="J1795" s="246">
        <v>45894</v>
      </c>
      <c r="K1795" s="249">
        <v>4</v>
      </c>
      <c r="L1795" s="249">
        <v>4</v>
      </c>
      <c r="M1795" s="252">
        <v>0</v>
      </c>
      <c r="N1795" s="252">
        <v>0</v>
      </c>
      <c r="O1795" s="252">
        <v>0</v>
      </c>
      <c r="P1795" s="253">
        <f>SUM(Table1[[#This Row],[BASE_FARE]:[SURCHARGES]])*Table1[[#This Row],[SEATS_BOOKED]]</f>
        <v>0</v>
      </c>
      <c r="Q1795" s="247" t="s">
        <v>109</v>
      </c>
      <c r="R1795" s="249" t="s">
        <v>459</v>
      </c>
      <c r="S1795" s="247" t="str">
        <f>LEFT(Table1[[#This Row],[SECTOR]],3)</f>
        <v>SSH</v>
      </c>
      <c r="T1795" s="247" t="str">
        <f>RIGHT(Table1[[#This Row],[SECTOR]],3)</f>
        <v>NAP</v>
      </c>
      <c r="U1795" s="247" t="str">
        <f t="shared" si="41"/>
        <v>NAP</v>
      </c>
      <c r="V1795" s="247">
        <f>WEEKDAY(Table1[[#This Row],[FLIGHT_DATE]],2)</f>
        <v>1</v>
      </c>
      <c r="W1795" s="247">
        <f>Table1[[#This Row],[FLIGHT_DATE]]-Table1[[#This Row],[DATE_BOOKED]]</f>
        <v>144</v>
      </c>
    </row>
    <row r="1796" spans="1:23" x14ac:dyDescent="0.25">
      <c r="A1796" s="246">
        <v>45750</v>
      </c>
      <c r="B1796" s="247" t="s">
        <v>541</v>
      </c>
      <c r="C1796" s="98" t="s">
        <v>108</v>
      </c>
      <c r="D1796" s="98"/>
      <c r="E1796" s="247"/>
      <c r="F1796" s="247" t="s">
        <v>45</v>
      </c>
      <c r="G1796" s="247" t="s">
        <v>7</v>
      </c>
      <c r="H1796" s="247" t="s">
        <v>284</v>
      </c>
      <c r="I1796" s="248" t="s">
        <v>481</v>
      </c>
      <c r="J1796" s="246">
        <v>45856</v>
      </c>
      <c r="K1796" s="249">
        <v>30</v>
      </c>
      <c r="L1796" s="249">
        <v>30</v>
      </c>
      <c r="M1796" s="251">
        <v>245</v>
      </c>
      <c r="N1796" s="252">
        <v>0</v>
      </c>
      <c r="O1796" s="252">
        <v>0</v>
      </c>
      <c r="P1796" s="253">
        <f>SUM(Table1[[#This Row],[BASE_FARE]:[SURCHARGES]])*Table1[[#This Row],[SEATS_BOOKED]]</f>
        <v>7350</v>
      </c>
      <c r="Q1796" s="247" t="s">
        <v>109</v>
      </c>
      <c r="R1796" s="249" t="s">
        <v>459</v>
      </c>
      <c r="S1796" s="247" t="str">
        <f>LEFT(Table1[[#This Row],[SECTOR]],3)</f>
        <v>FCO</v>
      </c>
      <c r="T1796" s="247" t="str">
        <f>RIGHT(Table1[[#This Row],[SECTOR]],3)</f>
        <v>SSH</v>
      </c>
      <c r="U1796" s="247" t="str">
        <f t="shared" si="41"/>
        <v>FCO</v>
      </c>
      <c r="V1796" s="247">
        <f>WEEKDAY(Table1[[#This Row],[FLIGHT_DATE]],2)</f>
        <v>5</v>
      </c>
      <c r="W1796" s="247">
        <f>Table1[[#This Row],[FLIGHT_DATE]]-Table1[[#This Row],[DATE_BOOKED]]</f>
        <v>106</v>
      </c>
    </row>
    <row r="1797" spans="1:23" x14ac:dyDescent="0.25">
      <c r="A1797" s="246">
        <v>45750</v>
      </c>
      <c r="B1797" s="247" t="s">
        <v>541</v>
      </c>
      <c r="C1797" s="98" t="s">
        <v>108</v>
      </c>
      <c r="D1797" s="98"/>
      <c r="E1797" s="247"/>
      <c r="F1797" s="247" t="s">
        <v>45</v>
      </c>
      <c r="G1797" s="247" t="s">
        <v>7</v>
      </c>
      <c r="H1797" s="247" t="s">
        <v>284</v>
      </c>
      <c r="I1797" s="248" t="s">
        <v>481</v>
      </c>
      <c r="J1797" s="246">
        <v>45863</v>
      </c>
      <c r="K1797" s="249">
        <v>30</v>
      </c>
      <c r="L1797" s="249">
        <v>30</v>
      </c>
      <c r="M1797" s="251">
        <v>245</v>
      </c>
      <c r="N1797" s="252">
        <v>0</v>
      </c>
      <c r="O1797" s="252">
        <v>0</v>
      </c>
      <c r="P1797" s="253">
        <f>SUM(Table1[[#This Row],[BASE_FARE]:[SURCHARGES]])*Table1[[#This Row],[SEATS_BOOKED]]</f>
        <v>7350</v>
      </c>
      <c r="Q1797" s="247" t="s">
        <v>109</v>
      </c>
      <c r="R1797" s="249" t="s">
        <v>459</v>
      </c>
      <c r="S1797" s="247" t="str">
        <f>LEFT(Table1[[#This Row],[SECTOR]],3)</f>
        <v>FCO</v>
      </c>
      <c r="T1797" s="247" t="str">
        <f>RIGHT(Table1[[#This Row],[SECTOR]],3)</f>
        <v>SSH</v>
      </c>
      <c r="U1797" s="247" t="str">
        <f t="shared" si="41"/>
        <v>FCO</v>
      </c>
      <c r="V1797" s="247">
        <f>WEEKDAY(Table1[[#This Row],[FLIGHT_DATE]],2)</f>
        <v>5</v>
      </c>
      <c r="W1797" s="247">
        <f>Table1[[#This Row],[FLIGHT_DATE]]-Table1[[#This Row],[DATE_BOOKED]]</f>
        <v>113</v>
      </c>
    </row>
    <row r="1798" spans="1:23" x14ac:dyDescent="0.25">
      <c r="A1798" s="246">
        <v>45750</v>
      </c>
      <c r="B1798" s="247" t="s">
        <v>541</v>
      </c>
      <c r="C1798" s="98" t="s">
        <v>108</v>
      </c>
      <c r="D1798" s="98"/>
      <c r="E1798" s="247"/>
      <c r="F1798" s="247" t="s">
        <v>45</v>
      </c>
      <c r="G1798" s="247" t="s">
        <v>7</v>
      </c>
      <c r="H1798" s="247" t="s">
        <v>284</v>
      </c>
      <c r="I1798" s="248" t="s">
        <v>481</v>
      </c>
      <c r="J1798" s="246">
        <v>45870</v>
      </c>
      <c r="K1798" s="249">
        <v>30</v>
      </c>
      <c r="L1798" s="250">
        <v>30</v>
      </c>
      <c r="M1798" s="251">
        <v>245</v>
      </c>
      <c r="N1798" s="252">
        <v>0</v>
      </c>
      <c r="O1798" s="252">
        <v>0</v>
      </c>
      <c r="P1798" s="253">
        <f>SUM(Table1[[#This Row],[BASE_FARE]:[SURCHARGES]])*Table1[[#This Row],[SEATS_BOOKED]]</f>
        <v>7350</v>
      </c>
      <c r="Q1798" s="247" t="s">
        <v>109</v>
      </c>
      <c r="R1798" s="249" t="s">
        <v>459</v>
      </c>
      <c r="S1798" s="247" t="str">
        <f>LEFT(Table1[[#This Row],[SECTOR]],3)</f>
        <v>FCO</v>
      </c>
      <c r="T1798" s="247" t="str">
        <f>RIGHT(Table1[[#This Row],[SECTOR]],3)</f>
        <v>SSH</v>
      </c>
      <c r="U1798" s="247" t="str">
        <f t="shared" si="41"/>
        <v>FCO</v>
      </c>
      <c r="V1798" s="247">
        <f>WEEKDAY(Table1[[#This Row],[FLIGHT_DATE]],2)</f>
        <v>5</v>
      </c>
      <c r="W1798" s="247">
        <f>Table1[[#This Row],[FLIGHT_DATE]]-Table1[[#This Row],[DATE_BOOKED]]</f>
        <v>120</v>
      </c>
    </row>
    <row r="1799" spans="1:23" x14ac:dyDescent="0.25">
      <c r="A1799" s="246">
        <v>45750</v>
      </c>
      <c r="B1799" s="247" t="s">
        <v>541</v>
      </c>
      <c r="C1799" s="98" t="s">
        <v>108</v>
      </c>
      <c r="D1799" s="98"/>
      <c r="E1799" s="247"/>
      <c r="F1799" s="247" t="s">
        <v>45</v>
      </c>
      <c r="G1799" s="247" t="s">
        <v>7</v>
      </c>
      <c r="H1799" s="247" t="s">
        <v>284</v>
      </c>
      <c r="I1799" s="248" t="s">
        <v>481</v>
      </c>
      <c r="J1799" s="246">
        <v>45877</v>
      </c>
      <c r="K1799" s="249">
        <v>30</v>
      </c>
      <c r="L1799" s="250">
        <v>30</v>
      </c>
      <c r="M1799" s="251">
        <v>245</v>
      </c>
      <c r="N1799" s="252">
        <v>0</v>
      </c>
      <c r="O1799" s="252">
        <v>0</v>
      </c>
      <c r="P1799" s="253">
        <f>SUM(Table1[[#This Row],[BASE_FARE]:[SURCHARGES]])*Table1[[#This Row],[SEATS_BOOKED]]</f>
        <v>7350</v>
      </c>
      <c r="Q1799" s="247" t="s">
        <v>109</v>
      </c>
      <c r="R1799" s="249" t="s">
        <v>459</v>
      </c>
      <c r="S1799" s="247" t="str">
        <f>LEFT(Table1[[#This Row],[SECTOR]],3)</f>
        <v>FCO</v>
      </c>
      <c r="T1799" s="247" t="str">
        <f>RIGHT(Table1[[#This Row],[SECTOR]],3)</f>
        <v>SSH</v>
      </c>
      <c r="U1799" s="247" t="str">
        <f t="shared" si="41"/>
        <v>FCO</v>
      </c>
      <c r="V1799" s="247">
        <f>WEEKDAY(Table1[[#This Row],[FLIGHT_DATE]],2)</f>
        <v>5</v>
      </c>
      <c r="W1799" s="247">
        <f>Table1[[#This Row],[FLIGHT_DATE]]-Table1[[#This Row],[DATE_BOOKED]]</f>
        <v>127</v>
      </c>
    </row>
    <row r="1800" spans="1:23" x14ac:dyDescent="0.25">
      <c r="A1800" s="246">
        <v>45750</v>
      </c>
      <c r="B1800" s="247" t="s">
        <v>541</v>
      </c>
      <c r="C1800" s="98" t="s">
        <v>108</v>
      </c>
      <c r="D1800" s="98"/>
      <c r="E1800" s="247"/>
      <c r="F1800" s="247" t="s">
        <v>45</v>
      </c>
      <c r="G1800" s="247" t="s">
        <v>7</v>
      </c>
      <c r="H1800" s="247" t="s">
        <v>284</v>
      </c>
      <c r="I1800" s="248" t="s">
        <v>481</v>
      </c>
      <c r="J1800" s="246">
        <v>45884</v>
      </c>
      <c r="K1800" s="249">
        <v>30</v>
      </c>
      <c r="L1800" s="250">
        <v>30</v>
      </c>
      <c r="M1800" s="251">
        <v>245</v>
      </c>
      <c r="N1800" s="252">
        <v>0</v>
      </c>
      <c r="O1800" s="252">
        <v>0</v>
      </c>
      <c r="P1800" s="253">
        <f>SUM(Table1[[#This Row],[BASE_FARE]:[SURCHARGES]])*Table1[[#This Row],[SEATS_BOOKED]]</f>
        <v>7350</v>
      </c>
      <c r="Q1800" s="247" t="s">
        <v>109</v>
      </c>
      <c r="R1800" s="249" t="s">
        <v>459</v>
      </c>
      <c r="S1800" s="247" t="str">
        <f>LEFT(Table1[[#This Row],[SECTOR]],3)</f>
        <v>FCO</v>
      </c>
      <c r="T1800" s="247" t="str">
        <f>RIGHT(Table1[[#This Row],[SECTOR]],3)</f>
        <v>SSH</v>
      </c>
      <c r="U1800" s="247" t="str">
        <f t="shared" si="41"/>
        <v>FCO</v>
      </c>
      <c r="V1800" s="247">
        <f>WEEKDAY(Table1[[#This Row],[FLIGHT_DATE]],2)</f>
        <v>5</v>
      </c>
      <c r="W1800" s="247">
        <f>Table1[[#This Row],[FLIGHT_DATE]]-Table1[[#This Row],[DATE_BOOKED]]</f>
        <v>134</v>
      </c>
    </row>
    <row r="1801" spans="1:23" x14ac:dyDescent="0.25">
      <c r="A1801" s="246">
        <v>45750</v>
      </c>
      <c r="B1801" s="247" t="s">
        <v>541</v>
      </c>
      <c r="C1801" s="98" t="s">
        <v>108</v>
      </c>
      <c r="D1801" s="98"/>
      <c r="E1801" s="247"/>
      <c r="F1801" s="247" t="s">
        <v>45</v>
      </c>
      <c r="G1801" s="247" t="s">
        <v>7</v>
      </c>
      <c r="H1801" s="247" t="s">
        <v>284</v>
      </c>
      <c r="I1801" s="248" t="s">
        <v>481</v>
      </c>
      <c r="J1801" s="246">
        <v>45891</v>
      </c>
      <c r="K1801" s="249">
        <v>30</v>
      </c>
      <c r="L1801" s="250">
        <v>30</v>
      </c>
      <c r="M1801" s="251">
        <v>245</v>
      </c>
      <c r="N1801" s="252">
        <v>0</v>
      </c>
      <c r="O1801" s="252">
        <v>0</v>
      </c>
      <c r="P1801" s="253">
        <f>SUM(Table1[[#This Row],[BASE_FARE]:[SURCHARGES]])*Table1[[#This Row],[SEATS_BOOKED]]</f>
        <v>7350</v>
      </c>
      <c r="Q1801" s="247" t="s">
        <v>109</v>
      </c>
      <c r="R1801" s="249" t="s">
        <v>459</v>
      </c>
      <c r="S1801" s="247" t="str">
        <f>LEFT(Table1[[#This Row],[SECTOR]],3)</f>
        <v>FCO</v>
      </c>
      <c r="T1801" s="247" t="str">
        <f>RIGHT(Table1[[#This Row],[SECTOR]],3)</f>
        <v>SSH</v>
      </c>
      <c r="U1801" s="247" t="str">
        <f t="shared" si="41"/>
        <v>FCO</v>
      </c>
      <c r="V1801" s="247">
        <f>WEEKDAY(Table1[[#This Row],[FLIGHT_DATE]],2)</f>
        <v>5</v>
      </c>
      <c r="W1801" s="247">
        <f>Table1[[#This Row],[FLIGHT_DATE]]-Table1[[#This Row],[DATE_BOOKED]]</f>
        <v>141</v>
      </c>
    </row>
    <row r="1802" spans="1:23" x14ac:dyDescent="0.25">
      <c r="A1802" s="246">
        <v>45750</v>
      </c>
      <c r="B1802" s="247" t="s">
        <v>541</v>
      </c>
      <c r="C1802" s="98" t="s">
        <v>108</v>
      </c>
      <c r="D1802" s="98"/>
      <c r="E1802" s="247"/>
      <c r="F1802" s="247" t="s">
        <v>45</v>
      </c>
      <c r="G1802" s="247" t="s">
        <v>7</v>
      </c>
      <c r="H1802" s="247" t="s">
        <v>284</v>
      </c>
      <c r="I1802" s="248" t="s">
        <v>481</v>
      </c>
      <c r="J1802" s="246">
        <v>45898</v>
      </c>
      <c r="K1802" s="249">
        <v>30</v>
      </c>
      <c r="L1802" s="249">
        <v>30</v>
      </c>
      <c r="M1802" s="251">
        <v>245</v>
      </c>
      <c r="N1802" s="252">
        <v>0</v>
      </c>
      <c r="O1802" s="252">
        <v>0</v>
      </c>
      <c r="P1802" s="253">
        <f>SUM(Table1[[#This Row],[BASE_FARE]:[SURCHARGES]])*Table1[[#This Row],[SEATS_BOOKED]]</f>
        <v>7350</v>
      </c>
      <c r="Q1802" s="247" t="s">
        <v>109</v>
      </c>
      <c r="R1802" s="249" t="s">
        <v>459</v>
      </c>
      <c r="S1802" s="247" t="str">
        <f>LEFT(Table1[[#This Row],[SECTOR]],3)</f>
        <v>FCO</v>
      </c>
      <c r="T1802" s="247" t="str">
        <f>RIGHT(Table1[[#This Row],[SECTOR]],3)</f>
        <v>SSH</v>
      </c>
      <c r="U1802" s="247" t="str">
        <f t="shared" si="41"/>
        <v>FCO</v>
      </c>
      <c r="V1802" s="247">
        <f>WEEKDAY(Table1[[#This Row],[FLIGHT_DATE]],2)</f>
        <v>5</v>
      </c>
      <c r="W1802" s="247">
        <f>Table1[[#This Row],[FLIGHT_DATE]]-Table1[[#This Row],[DATE_BOOKED]]</f>
        <v>148</v>
      </c>
    </row>
    <row r="1803" spans="1:23" x14ac:dyDescent="0.25">
      <c r="A1803" s="246">
        <v>45750</v>
      </c>
      <c r="B1803" s="247" t="s">
        <v>541</v>
      </c>
      <c r="C1803" s="98" t="s">
        <v>108</v>
      </c>
      <c r="D1803" s="98"/>
      <c r="E1803" s="247"/>
      <c r="F1803" s="247" t="s">
        <v>45</v>
      </c>
      <c r="G1803" s="247" t="s">
        <v>7</v>
      </c>
      <c r="H1803" s="247" t="s">
        <v>284</v>
      </c>
      <c r="I1803" s="248" t="s">
        <v>481</v>
      </c>
      <c r="J1803" s="246">
        <v>45905</v>
      </c>
      <c r="K1803" s="249">
        <v>30</v>
      </c>
      <c r="L1803" s="249">
        <v>30</v>
      </c>
      <c r="M1803" s="251">
        <v>245</v>
      </c>
      <c r="N1803" s="252">
        <v>0</v>
      </c>
      <c r="O1803" s="252">
        <v>0</v>
      </c>
      <c r="P1803" s="253">
        <f>SUM(Table1[[#This Row],[BASE_FARE]:[SURCHARGES]])*Table1[[#This Row],[SEATS_BOOKED]]</f>
        <v>7350</v>
      </c>
      <c r="Q1803" s="247" t="s">
        <v>109</v>
      </c>
      <c r="R1803" s="249" t="s">
        <v>459</v>
      </c>
      <c r="S1803" s="247" t="str">
        <f>LEFT(Table1[[#This Row],[SECTOR]],3)</f>
        <v>FCO</v>
      </c>
      <c r="T1803" s="247" t="str">
        <f>RIGHT(Table1[[#This Row],[SECTOR]],3)</f>
        <v>SSH</v>
      </c>
      <c r="U1803" s="247" t="str">
        <f t="shared" si="41"/>
        <v>FCO</v>
      </c>
      <c r="V1803" s="247">
        <f>WEEKDAY(Table1[[#This Row],[FLIGHT_DATE]],2)</f>
        <v>5</v>
      </c>
      <c r="W1803" s="247">
        <f>Table1[[#This Row],[FLIGHT_DATE]]-Table1[[#This Row],[DATE_BOOKED]]</f>
        <v>155</v>
      </c>
    </row>
    <row r="1804" spans="1:23" x14ac:dyDescent="0.25">
      <c r="A1804" s="246">
        <v>45750</v>
      </c>
      <c r="B1804" s="247" t="s">
        <v>541</v>
      </c>
      <c r="C1804" s="98" t="s">
        <v>108</v>
      </c>
      <c r="D1804" s="98"/>
      <c r="E1804" s="247"/>
      <c r="F1804" s="247" t="s">
        <v>45</v>
      </c>
      <c r="G1804" s="247" t="s">
        <v>8</v>
      </c>
      <c r="H1804" s="247" t="s">
        <v>286</v>
      </c>
      <c r="I1804" s="248" t="s">
        <v>483</v>
      </c>
      <c r="J1804" s="246">
        <v>45870</v>
      </c>
      <c r="K1804" s="249">
        <v>30</v>
      </c>
      <c r="L1804" s="249">
        <v>30</v>
      </c>
      <c r="M1804" s="251">
        <v>245</v>
      </c>
      <c r="N1804" s="252">
        <v>0</v>
      </c>
      <c r="O1804" s="252">
        <v>0</v>
      </c>
      <c r="P1804" s="253">
        <f>SUM(Table1[[#This Row],[BASE_FARE]:[SURCHARGES]])*Table1[[#This Row],[SEATS_BOOKED]]</f>
        <v>7350</v>
      </c>
      <c r="Q1804" s="247" t="s">
        <v>109</v>
      </c>
      <c r="R1804" s="249" t="s">
        <v>459</v>
      </c>
      <c r="S1804" s="247" t="str">
        <f>LEFT(Table1[[#This Row],[SECTOR]],3)</f>
        <v>SSH</v>
      </c>
      <c r="T1804" s="247" t="str">
        <f>RIGHT(Table1[[#This Row],[SECTOR]],3)</f>
        <v>FCO</v>
      </c>
      <c r="U1804" s="247" t="str">
        <f t="shared" si="41"/>
        <v>FCO</v>
      </c>
      <c r="V1804" s="247">
        <f>WEEKDAY(Table1[[#This Row],[FLIGHT_DATE]],2)</f>
        <v>5</v>
      </c>
      <c r="W1804" s="247">
        <f>Table1[[#This Row],[FLIGHT_DATE]]-Table1[[#This Row],[DATE_BOOKED]]</f>
        <v>120</v>
      </c>
    </row>
    <row r="1805" spans="1:23" x14ac:dyDescent="0.25">
      <c r="A1805" s="246">
        <v>45750</v>
      </c>
      <c r="B1805" s="247" t="s">
        <v>541</v>
      </c>
      <c r="C1805" s="98" t="s">
        <v>108</v>
      </c>
      <c r="D1805" s="98"/>
      <c r="E1805" s="247"/>
      <c r="F1805" s="247" t="s">
        <v>45</v>
      </c>
      <c r="G1805" s="247" t="s">
        <v>8</v>
      </c>
      <c r="H1805" s="247" t="s">
        <v>286</v>
      </c>
      <c r="I1805" s="248" t="s">
        <v>483</v>
      </c>
      <c r="J1805" s="246">
        <v>45877</v>
      </c>
      <c r="K1805" s="249">
        <v>30</v>
      </c>
      <c r="L1805" s="250">
        <v>30</v>
      </c>
      <c r="M1805" s="251">
        <v>245</v>
      </c>
      <c r="N1805" s="252">
        <v>0</v>
      </c>
      <c r="O1805" s="252">
        <v>0</v>
      </c>
      <c r="P1805" s="253">
        <f>SUM(Table1[[#This Row],[BASE_FARE]:[SURCHARGES]])*Table1[[#This Row],[SEATS_BOOKED]]</f>
        <v>7350</v>
      </c>
      <c r="Q1805" s="247" t="s">
        <v>109</v>
      </c>
      <c r="R1805" s="249" t="s">
        <v>459</v>
      </c>
      <c r="S1805" s="247" t="str">
        <f>LEFT(Table1[[#This Row],[SECTOR]],3)</f>
        <v>SSH</v>
      </c>
      <c r="T1805" s="247" t="str">
        <f>RIGHT(Table1[[#This Row],[SECTOR]],3)</f>
        <v>FCO</v>
      </c>
      <c r="U1805" s="247" t="str">
        <f t="shared" si="41"/>
        <v>FCO</v>
      </c>
      <c r="V1805" s="247">
        <f>WEEKDAY(Table1[[#This Row],[FLIGHT_DATE]],2)</f>
        <v>5</v>
      </c>
      <c r="W1805" s="247">
        <f>Table1[[#This Row],[FLIGHT_DATE]]-Table1[[#This Row],[DATE_BOOKED]]</f>
        <v>127</v>
      </c>
    </row>
    <row r="1806" spans="1:23" x14ac:dyDescent="0.25">
      <c r="A1806" s="246">
        <v>45750</v>
      </c>
      <c r="B1806" s="247" t="s">
        <v>541</v>
      </c>
      <c r="C1806" s="98" t="s">
        <v>108</v>
      </c>
      <c r="D1806" s="98"/>
      <c r="E1806" s="247"/>
      <c r="F1806" s="247" t="s">
        <v>45</v>
      </c>
      <c r="G1806" s="247" t="s">
        <v>8</v>
      </c>
      <c r="H1806" s="247" t="s">
        <v>286</v>
      </c>
      <c r="I1806" s="248" t="s">
        <v>483</v>
      </c>
      <c r="J1806" s="246">
        <v>45884</v>
      </c>
      <c r="K1806" s="249">
        <v>30</v>
      </c>
      <c r="L1806" s="250">
        <v>30</v>
      </c>
      <c r="M1806" s="251">
        <v>245</v>
      </c>
      <c r="N1806" s="252">
        <v>0</v>
      </c>
      <c r="O1806" s="252">
        <v>0</v>
      </c>
      <c r="P1806" s="253">
        <f>SUM(Table1[[#This Row],[BASE_FARE]:[SURCHARGES]])*Table1[[#This Row],[SEATS_BOOKED]]</f>
        <v>7350</v>
      </c>
      <c r="Q1806" s="247" t="s">
        <v>109</v>
      </c>
      <c r="R1806" s="249" t="s">
        <v>459</v>
      </c>
      <c r="S1806" s="247" t="str">
        <f>LEFT(Table1[[#This Row],[SECTOR]],3)</f>
        <v>SSH</v>
      </c>
      <c r="T1806" s="247" t="str">
        <f>RIGHT(Table1[[#This Row],[SECTOR]],3)</f>
        <v>FCO</v>
      </c>
      <c r="U1806" s="247" t="str">
        <f t="shared" si="41"/>
        <v>FCO</v>
      </c>
      <c r="V1806" s="247">
        <f>WEEKDAY(Table1[[#This Row],[FLIGHT_DATE]],2)</f>
        <v>5</v>
      </c>
      <c r="W1806" s="247">
        <f>Table1[[#This Row],[FLIGHT_DATE]]-Table1[[#This Row],[DATE_BOOKED]]</f>
        <v>134</v>
      </c>
    </row>
    <row r="1807" spans="1:23" x14ac:dyDescent="0.25">
      <c r="A1807" s="246">
        <v>45750</v>
      </c>
      <c r="B1807" s="247" t="s">
        <v>541</v>
      </c>
      <c r="C1807" s="98" t="s">
        <v>108</v>
      </c>
      <c r="D1807" s="98"/>
      <c r="E1807" s="247"/>
      <c r="F1807" s="247" t="s">
        <v>45</v>
      </c>
      <c r="G1807" s="247" t="s">
        <v>8</v>
      </c>
      <c r="H1807" s="247" t="s">
        <v>286</v>
      </c>
      <c r="I1807" s="248" t="s">
        <v>483</v>
      </c>
      <c r="J1807" s="246">
        <v>45891</v>
      </c>
      <c r="K1807" s="249">
        <v>30</v>
      </c>
      <c r="L1807" s="250">
        <v>30</v>
      </c>
      <c r="M1807" s="251">
        <v>245</v>
      </c>
      <c r="N1807" s="252">
        <v>0</v>
      </c>
      <c r="O1807" s="252">
        <v>0</v>
      </c>
      <c r="P1807" s="253">
        <f>SUM(Table1[[#This Row],[BASE_FARE]:[SURCHARGES]])*Table1[[#This Row],[SEATS_BOOKED]]</f>
        <v>7350</v>
      </c>
      <c r="Q1807" s="247" t="s">
        <v>109</v>
      </c>
      <c r="R1807" s="249" t="s">
        <v>459</v>
      </c>
      <c r="S1807" s="247" t="str">
        <f>LEFT(Table1[[#This Row],[SECTOR]],3)</f>
        <v>SSH</v>
      </c>
      <c r="T1807" s="247" t="str">
        <f>RIGHT(Table1[[#This Row],[SECTOR]],3)</f>
        <v>FCO</v>
      </c>
      <c r="U1807" s="247" t="str">
        <f t="shared" si="41"/>
        <v>FCO</v>
      </c>
      <c r="V1807" s="247">
        <f>WEEKDAY(Table1[[#This Row],[FLIGHT_DATE]],2)</f>
        <v>5</v>
      </c>
      <c r="W1807" s="247">
        <f>Table1[[#This Row],[FLIGHT_DATE]]-Table1[[#This Row],[DATE_BOOKED]]</f>
        <v>141</v>
      </c>
    </row>
    <row r="1808" spans="1:23" x14ac:dyDescent="0.25">
      <c r="A1808" s="246">
        <v>45750</v>
      </c>
      <c r="B1808" s="247" t="s">
        <v>541</v>
      </c>
      <c r="C1808" s="98" t="s">
        <v>108</v>
      </c>
      <c r="D1808" s="98"/>
      <c r="E1808" s="247"/>
      <c r="F1808" s="247" t="s">
        <v>45</v>
      </c>
      <c r="G1808" s="247" t="s">
        <v>8</v>
      </c>
      <c r="H1808" s="247" t="s">
        <v>286</v>
      </c>
      <c r="I1808" s="248" t="s">
        <v>483</v>
      </c>
      <c r="J1808" s="246">
        <v>45898</v>
      </c>
      <c r="K1808" s="249">
        <v>30</v>
      </c>
      <c r="L1808" s="250">
        <v>30</v>
      </c>
      <c r="M1808" s="251">
        <v>245</v>
      </c>
      <c r="N1808" s="252">
        <v>0</v>
      </c>
      <c r="O1808" s="252">
        <v>0</v>
      </c>
      <c r="P1808" s="253">
        <f>SUM(Table1[[#This Row],[BASE_FARE]:[SURCHARGES]])*Table1[[#This Row],[SEATS_BOOKED]]</f>
        <v>7350</v>
      </c>
      <c r="Q1808" s="247" t="s">
        <v>109</v>
      </c>
      <c r="R1808" s="249" t="s">
        <v>459</v>
      </c>
      <c r="S1808" s="247" t="str">
        <f>LEFT(Table1[[#This Row],[SECTOR]],3)</f>
        <v>SSH</v>
      </c>
      <c r="T1808" s="247" t="str">
        <f>RIGHT(Table1[[#This Row],[SECTOR]],3)</f>
        <v>FCO</v>
      </c>
      <c r="U1808" s="247" t="str">
        <f t="shared" si="41"/>
        <v>FCO</v>
      </c>
      <c r="V1808" s="247">
        <f>WEEKDAY(Table1[[#This Row],[FLIGHT_DATE]],2)</f>
        <v>5</v>
      </c>
      <c r="W1808" s="247">
        <f>Table1[[#This Row],[FLIGHT_DATE]]-Table1[[#This Row],[DATE_BOOKED]]</f>
        <v>148</v>
      </c>
    </row>
    <row r="1809" spans="1:23" x14ac:dyDescent="0.25">
      <c r="A1809" s="246">
        <v>45750</v>
      </c>
      <c r="B1809" s="247" t="s">
        <v>541</v>
      </c>
      <c r="C1809" s="98" t="s">
        <v>108</v>
      </c>
      <c r="D1809" s="98"/>
      <c r="E1809" s="247"/>
      <c r="F1809" s="247" t="s">
        <v>45</v>
      </c>
      <c r="G1809" s="247" t="s">
        <v>8</v>
      </c>
      <c r="H1809" s="247" t="s">
        <v>286</v>
      </c>
      <c r="I1809" s="248" t="s">
        <v>483</v>
      </c>
      <c r="J1809" s="246">
        <v>45905</v>
      </c>
      <c r="K1809" s="249">
        <v>30</v>
      </c>
      <c r="L1809" s="249">
        <v>30</v>
      </c>
      <c r="M1809" s="251">
        <v>245</v>
      </c>
      <c r="N1809" s="252">
        <v>0</v>
      </c>
      <c r="O1809" s="252">
        <v>0</v>
      </c>
      <c r="P1809" s="253">
        <f>SUM(Table1[[#This Row],[BASE_FARE]:[SURCHARGES]])*Table1[[#This Row],[SEATS_BOOKED]]</f>
        <v>7350</v>
      </c>
      <c r="Q1809" s="247" t="s">
        <v>109</v>
      </c>
      <c r="R1809" s="249" t="s">
        <v>459</v>
      </c>
      <c r="S1809" s="247" t="str">
        <f>LEFT(Table1[[#This Row],[SECTOR]],3)</f>
        <v>SSH</v>
      </c>
      <c r="T1809" s="247" t="str">
        <f>RIGHT(Table1[[#This Row],[SECTOR]],3)</f>
        <v>FCO</v>
      </c>
      <c r="U1809" s="247" t="str">
        <f t="shared" si="41"/>
        <v>FCO</v>
      </c>
      <c r="V1809" s="247">
        <f>WEEKDAY(Table1[[#This Row],[FLIGHT_DATE]],2)</f>
        <v>5</v>
      </c>
      <c r="W1809" s="247">
        <f>Table1[[#This Row],[FLIGHT_DATE]]-Table1[[#This Row],[DATE_BOOKED]]</f>
        <v>155</v>
      </c>
    </row>
    <row r="1810" spans="1:23" x14ac:dyDescent="0.25">
      <c r="A1810" s="246">
        <v>45750</v>
      </c>
      <c r="B1810" s="247" t="s">
        <v>541</v>
      </c>
      <c r="C1810" s="98" t="s">
        <v>108</v>
      </c>
      <c r="D1810" s="98"/>
      <c r="E1810" s="247"/>
      <c r="F1810" s="247" t="s">
        <v>45</v>
      </c>
      <c r="G1810" s="247" t="s">
        <v>8</v>
      </c>
      <c r="H1810" s="247" t="s">
        <v>286</v>
      </c>
      <c r="I1810" s="248" t="s">
        <v>483</v>
      </c>
      <c r="J1810" s="246">
        <v>45863</v>
      </c>
      <c r="K1810" s="249">
        <v>30</v>
      </c>
      <c r="L1810" s="249">
        <v>30</v>
      </c>
      <c r="M1810" s="251">
        <v>245</v>
      </c>
      <c r="N1810" s="252">
        <v>0</v>
      </c>
      <c r="O1810" s="252">
        <v>0</v>
      </c>
      <c r="P1810" s="253">
        <f>SUM(Table1[[#This Row],[BASE_FARE]:[SURCHARGES]])*Table1[[#This Row],[SEATS_BOOKED]]</f>
        <v>7350</v>
      </c>
      <c r="Q1810" s="247"/>
      <c r="R1810" s="249"/>
      <c r="S1810" s="247" t="str">
        <f>LEFT(Table1[[#This Row],[SECTOR]],3)</f>
        <v>SSH</v>
      </c>
      <c r="T1810" s="247" t="str">
        <f>RIGHT(Table1[[#This Row],[SECTOR]],3)</f>
        <v>FCO</v>
      </c>
      <c r="U1810" s="247" t="str">
        <f>IF(AND(S1810&lt;&gt;"SSH", S1810&lt;&gt;"RMF", S1810&lt;&gt;"CAI", S1810&lt;&gt;"HRG", S1810&lt;&gt;"LXR", S1810&lt;&gt;"DXB", OR(T1810="SSH", T1810="RMF", T1810="CAI", T1810="HRG", T1810="LXR", T1810="DXB")), S1810,
    IF(AND(T1810&lt;&gt;"SSH", T1810&lt;&gt;"RMF", T1810&lt;&gt;"CAI", T1810&lt;&gt;"HRG", T1810&lt;&gt;"LXR", T1810&lt;&gt;"DXB", OR(S1810="SSH", S1810="RMF", S1810="CAI", S1810="HRG", S1810="LXR", S1810="DXB")), T1810,
    "VIE"))</f>
        <v>FCO</v>
      </c>
      <c r="V1810" s="247">
        <f>WEEKDAY(Table1[[#This Row],[FLIGHT_DATE]],2)</f>
        <v>5</v>
      </c>
      <c r="W1810" s="247">
        <f>Table1[[#This Row],[FLIGHT_DATE]]-Table1[[#This Row],[DATE_BOOKED]]</f>
        <v>113</v>
      </c>
    </row>
    <row r="1811" spans="1:23" x14ac:dyDescent="0.25">
      <c r="A1811" s="246">
        <v>45750</v>
      </c>
      <c r="B1811" s="247" t="s">
        <v>541</v>
      </c>
      <c r="C1811" s="98" t="s">
        <v>108</v>
      </c>
      <c r="D1811" s="98"/>
      <c r="E1811" s="247"/>
      <c r="F1811" s="247" t="s">
        <v>45</v>
      </c>
      <c r="G1811" s="247" t="s">
        <v>8</v>
      </c>
      <c r="H1811" s="247" t="s">
        <v>286</v>
      </c>
      <c r="I1811" s="248" t="s">
        <v>483</v>
      </c>
      <c r="J1811" s="246">
        <v>45912</v>
      </c>
      <c r="K1811" s="249">
        <v>30</v>
      </c>
      <c r="L1811" s="249">
        <v>30</v>
      </c>
      <c r="M1811" s="251">
        <v>245</v>
      </c>
      <c r="N1811" s="252">
        <v>0</v>
      </c>
      <c r="O1811" s="252">
        <v>0</v>
      </c>
      <c r="P1811" s="253">
        <f>SUM(Table1[[#This Row],[BASE_FARE]:[SURCHARGES]])*Table1[[#This Row],[SEATS_BOOKED]]</f>
        <v>7350</v>
      </c>
      <c r="Q1811" s="247" t="s">
        <v>109</v>
      </c>
      <c r="R1811" s="249" t="s">
        <v>459</v>
      </c>
      <c r="S1811" s="247" t="str">
        <f>LEFT(Table1[[#This Row],[SECTOR]],3)</f>
        <v>SSH</v>
      </c>
      <c r="T1811" s="247" t="str">
        <f>RIGHT(Table1[[#This Row],[SECTOR]],3)</f>
        <v>FCO</v>
      </c>
      <c r="U1811" s="247" t="str">
        <f t="shared" si="41"/>
        <v>FCO</v>
      </c>
      <c r="V1811" s="247">
        <f>WEEKDAY(Table1[[#This Row],[FLIGHT_DATE]],2)</f>
        <v>5</v>
      </c>
      <c r="W1811" s="247">
        <f>Table1[[#This Row],[FLIGHT_DATE]]-Table1[[#This Row],[DATE_BOOKED]]</f>
        <v>162</v>
      </c>
    </row>
    <row r="1812" spans="1:23" x14ac:dyDescent="0.25">
      <c r="A1812" s="246">
        <v>45750</v>
      </c>
      <c r="B1812" s="247" t="s">
        <v>281</v>
      </c>
      <c r="C1812" s="98" t="s">
        <v>153</v>
      </c>
      <c r="D1812" s="98"/>
      <c r="E1812" s="247" t="s">
        <v>674</v>
      </c>
      <c r="F1812" s="247" t="s">
        <v>47</v>
      </c>
      <c r="G1812" s="247" t="s">
        <v>7</v>
      </c>
      <c r="H1812" s="247" t="s">
        <v>203</v>
      </c>
      <c r="I1812" s="248" t="s">
        <v>23</v>
      </c>
      <c r="J1812" s="246">
        <v>45772</v>
      </c>
      <c r="K1812" s="249">
        <v>2</v>
      </c>
      <c r="L1812" s="250">
        <v>2</v>
      </c>
      <c r="M1812" s="251">
        <v>150</v>
      </c>
      <c r="N1812" s="252">
        <v>0</v>
      </c>
      <c r="O1812" s="252">
        <v>0</v>
      </c>
      <c r="P1812" s="253">
        <f>SUM(Table1[[#This Row],[BASE_FARE]:[SURCHARGES]])*Table1[[#This Row],[SEATS_BOOKED]]</f>
        <v>300</v>
      </c>
      <c r="Q1812" s="247" t="s">
        <v>109</v>
      </c>
      <c r="R1812" s="249" t="s">
        <v>154</v>
      </c>
      <c r="S1812" s="247" t="str">
        <f>LEFT(Table1[[#This Row],[SECTOR]],3)</f>
        <v>NAP</v>
      </c>
      <c r="T1812" s="247" t="str">
        <f>RIGHT(Table1[[#This Row],[SECTOR]],3)</f>
        <v>SSH</v>
      </c>
      <c r="U1812" s="247" t="str">
        <f t="shared" si="41"/>
        <v>NAP</v>
      </c>
      <c r="V1812" s="247">
        <f>WEEKDAY(Table1[[#This Row],[FLIGHT_DATE]],2)</f>
        <v>5</v>
      </c>
      <c r="W1812" s="247">
        <f>Table1[[#This Row],[FLIGHT_DATE]]-Table1[[#This Row],[DATE_BOOKED]]</f>
        <v>22</v>
      </c>
    </row>
    <row r="1813" spans="1:23" x14ac:dyDescent="0.25">
      <c r="A1813" s="246">
        <v>45751</v>
      </c>
      <c r="B1813" s="247" t="s">
        <v>152</v>
      </c>
      <c r="C1813" s="98" t="s">
        <v>153</v>
      </c>
      <c r="D1813" s="98"/>
      <c r="E1813" s="247"/>
      <c r="F1813" s="247" t="s">
        <v>47</v>
      </c>
      <c r="G1813" s="247" t="s">
        <v>7</v>
      </c>
      <c r="H1813" s="247" t="s">
        <v>295</v>
      </c>
      <c r="I1813" s="248" t="s">
        <v>294</v>
      </c>
      <c r="J1813" s="246">
        <v>45885</v>
      </c>
      <c r="K1813" s="249">
        <v>1</v>
      </c>
      <c r="L1813" s="250">
        <v>1</v>
      </c>
      <c r="M1813" s="251">
        <v>240</v>
      </c>
      <c r="N1813" s="252">
        <v>0</v>
      </c>
      <c r="O1813" s="252">
        <v>0</v>
      </c>
      <c r="P1813" s="253">
        <f>SUM(Table1[[#This Row],[BASE_FARE]:[SURCHARGES]])*Table1[[#This Row],[SEATS_BOOKED]]</f>
        <v>240</v>
      </c>
      <c r="Q1813" s="247" t="s">
        <v>109</v>
      </c>
      <c r="R1813" s="249" t="s">
        <v>154</v>
      </c>
      <c r="S1813" s="247" t="str">
        <f>LEFT(Table1[[#This Row],[SECTOR]],3)</f>
        <v>SSH</v>
      </c>
      <c r="T1813" s="247" t="str">
        <f>RIGHT(Table1[[#This Row],[SECTOR]],3)</f>
        <v>BRI</v>
      </c>
      <c r="U1813" s="247" t="str">
        <f t="shared" si="41"/>
        <v>BRI</v>
      </c>
      <c r="V1813" s="247">
        <f>WEEKDAY(Table1[[#This Row],[FLIGHT_DATE]],2)</f>
        <v>6</v>
      </c>
      <c r="W1813" s="247">
        <f>Table1[[#This Row],[FLIGHT_DATE]]-Table1[[#This Row],[DATE_BOOKED]]</f>
        <v>134</v>
      </c>
    </row>
    <row r="1814" spans="1:23" x14ac:dyDescent="0.25">
      <c r="A1814" s="246">
        <v>45751</v>
      </c>
      <c r="B1814" s="247" t="s">
        <v>152</v>
      </c>
      <c r="C1814" s="98" t="s">
        <v>153</v>
      </c>
      <c r="D1814" s="98"/>
      <c r="E1814" s="247"/>
      <c r="F1814" s="247" t="s">
        <v>47</v>
      </c>
      <c r="G1814" s="247" t="s">
        <v>7</v>
      </c>
      <c r="H1814" s="247" t="s">
        <v>292</v>
      </c>
      <c r="I1814" s="248" t="s">
        <v>290</v>
      </c>
      <c r="J1814" s="246">
        <v>45878</v>
      </c>
      <c r="K1814" s="249">
        <v>1</v>
      </c>
      <c r="L1814" s="250">
        <v>1</v>
      </c>
      <c r="M1814" s="251">
        <v>240</v>
      </c>
      <c r="N1814" s="252">
        <v>0</v>
      </c>
      <c r="O1814" s="252">
        <v>0</v>
      </c>
      <c r="P1814" s="253">
        <f>SUM(Table1[[#This Row],[BASE_FARE]:[SURCHARGES]])*Table1[[#This Row],[SEATS_BOOKED]]</f>
        <v>240</v>
      </c>
      <c r="Q1814" s="247" t="s">
        <v>109</v>
      </c>
      <c r="R1814" s="249" t="s">
        <v>154</v>
      </c>
      <c r="S1814" s="247" t="str">
        <f>LEFT(Table1[[#This Row],[SECTOR]],3)</f>
        <v>BRI</v>
      </c>
      <c r="T1814" s="247" t="str">
        <f>RIGHT(Table1[[#This Row],[SECTOR]],3)</f>
        <v>SSH</v>
      </c>
      <c r="U1814" s="247" t="str">
        <f t="shared" si="41"/>
        <v>BRI</v>
      </c>
      <c r="V1814" s="247">
        <f>WEEKDAY(Table1[[#This Row],[FLIGHT_DATE]],2)</f>
        <v>6</v>
      </c>
      <c r="W1814" s="247">
        <f>Table1[[#This Row],[FLIGHT_DATE]]-Table1[[#This Row],[DATE_BOOKED]]</f>
        <v>127</v>
      </c>
    </row>
    <row r="1815" spans="1:23" x14ac:dyDescent="0.25">
      <c r="A1815" s="246">
        <v>45751</v>
      </c>
      <c r="B1815" s="247" t="s">
        <v>152</v>
      </c>
      <c r="C1815" s="98" t="s">
        <v>153</v>
      </c>
      <c r="D1815" s="98"/>
      <c r="E1815" s="247"/>
      <c r="F1815" s="247" t="s">
        <v>47</v>
      </c>
      <c r="G1815" s="247" t="s">
        <v>7</v>
      </c>
      <c r="H1815" s="247" t="s">
        <v>286</v>
      </c>
      <c r="I1815" s="248" t="s">
        <v>483</v>
      </c>
      <c r="J1815" s="246">
        <v>45891</v>
      </c>
      <c r="K1815" s="249">
        <v>2</v>
      </c>
      <c r="L1815" s="250">
        <v>2</v>
      </c>
      <c r="M1815" s="251">
        <v>250</v>
      </c>
      <c r="N1815" s="252">
        <v>0</v>
      </c>
      <c r="O1815" s="252">
        <v>0</v>
      </c>
      <c r="P1815" s="253">
        <f>SUM(Table1[[#This Row],[BASE_FARE]:[SURCHARGES]])*Table1[[#This Row],[SEATS_BOOKED]]</f>
        <v>500</v>
      </c>
      <c r="Q1815" s="247" t="s">
        <v>109</v>
      </c>
      <c r="R1815" s="249" t="s">
        <v>154</v>
      </c>
      <c r="S1815" s="247" t="str">
        <f>LEFT(Table1[[#This Row],[SECTOR]],3)</f>
        <v>SSH</v>
      </c>
      <c r="T1815" s="247" t="str">
        <f>RIGHT(Table1[[#This Row],[SECTOR]],3)</f>
        <v>FCO</v>
      </c>
      <c r="U1815" s="247" t="str">
        <f t="shared" si="41"/>
        <v>FCO</v>
      </c>
      <c r="V1815" s="247">
        <f>WEEKDAY(Table1[[#This Row],[FLIGHT_DATE]],2)</f>
        <v>5</v>
      </c>
      <c r="W1815" s="247">
        <f>Table1[[#This Row],[FLIGHT_DATE]]-Table1[[#This Row],[DATE_BOOKED]]</f>
        <v>140</v>
      </c>
    </row>
    <row r="1816" spans="1:23" x14ac:dyDescent="0.25">
      <c r="A1816" s="246">
        <v>45751</v>
      </c>
      <c r="B1816" s="247" t="s">
        <v>152</v>
      </c>
      <c r="C1816" s="98" t="s">
        <v>153</v>
      </c>
      <c r="D1816" s="98"/>
      <c r="E1816" s="247"/>
      <c r="F1816" s="247" t="s">
        <v>47</v>
      </c>
      <c r="G1816" s="247" t="s">
        <v>7</v>
      </c>
      <c r="H1816" s="247" t="s">
        <v>286</v>
      </c>
      <c r="I1816" s="248" t="s">
        <v>483</v>
      </c>
      <c r="J1816" s="246">
        <v>45912</v>
      </c>
      <c r="K1816" s="249">
        <v>2</v>
      </c>
      <c r="L1816" s="250">
        <v>2</v>
      </c>
      <c r="M1816" s="251">
        <v>250</v>
      </c>
      <c r="N1816" s="252">
        <v>0</v>
      </c>
      <c r="O1816" s="252">
        <v>0</v>
      </c>
      <c r="P1816" s="253">
        <f>SUM(Table1[[#This Row],[BASE_FARE]:[SURCHARGES]])*Table1[[#This Row],[SEATS_BOOKED]]</f>
        <v>500</v>
      </c>
      <c r="Q1816" s="247" t="s">
        <v>109</v>
      </c>
      <c r="R1816" s="249" t="s">
        <v>154</v>
      </c>
      <c r="S1816" s="247" t="str">
        <f>LEFT(Table1[[#This Row],[SECTOR]],3)</f>
        <v>SSH</v>
      </c>
      <c r="T1816" s="247" t="str">
        <f>RIGHT(Table1[[#This Row],[SECTOR]],3)</f>
        <v>FCO</v>
      </c>
      <c r="U1816" s="247" t="str">
        <f t="shared" si="41"/>
        <v>FCO</v>
      </c>
      <c r="V1816" s="247">
        <f>WEEKDAY(Table1[[#This Row],[FLIGHT_DATE]],2)</f>
        <v>5</v>
      </c>
      <c r="W1816" s="247">
        <f>Table1[[#This Row],[FLIGHT_DATE]]-Table1[[#This Row],[DATE_BOOKED]]</f>
        <v>161</v>
      </c>
    </row>
    <row r="1817" spans="1:23" x14ac:dyDescent="0.25">
      <c r="A1817" s="246">
        <v>45750</v>
      </c>
      <c r="B1817" s="247" t="s">
        <v>313</v>
      </c>
      <c r="C1817" s="98" t="s">
        <v>153</v>
      </c>
      <c r="D1817" s="98" t="s">
        <v>430</v>
      </c>
      <c r="E1817" s="247" t="s">
        <v>675</v>
      </c>
      <c r="F1817" s="247" t="s">
        <v>47</v>
      </c>
      <c r="G1817" s="247" t="s">
        <v>7</v>
      </c>
      <c r="H1817" s="247" t="s">
        <v>284</v>
      </c>
      <c r="I1817" s="248" t="s">
        <v>481</v>
      </c>
      <c r="J1817" s="246">
        <v>45877</v>
      </c>
      <c r="K1817" s="249">
        <v>1</v>
      </c>
      <c r="L1817" s="250">
        <v>1</v>
      </c>
      <c r="M1817" s="251">
        <v>240</v>
      </c>
      <c r="N1817" s="252">
        <v>41.39</v>
      </c>
      <c r="O1817" s="252">
        <v>53</v>
      </c>
      <c r="P1817" s="253">
        <f>SUM(Table1[[#This Row],[BASE_FARE]:[SURCHARGES]])*Table1[[#This Row],[SEATS_BOOKED]]</f>
        <v>334.39</v>
      </c>
      <c r="Q1817" s="247" t="s">
        <v>109</v>
      </c>
      <c r="R1817" s="249" t="s">
        <v>154</v>
      </c>
      <c r="S1817" s="247" t="str">
        <f>LEFT(Table1[[#This Row],[SECTOR]],3)</f>
        <v>FCO</v>
      </c>
      <c r="T1817" s="247" t="str">
        <f>RIGHT(Table1[[#This Row],[SECTOR]],3)</f>
        <v>SSH</v>
      </c>
      <c r="U1817" s="247" t="str">
        <f t="shared" si="41"/>
        <v>FCO</v>
      </c>
      <c r="V1817" s="247">
        <f>WEEKDAY(Table1[[#This Row],[FLIGHT_DATE]],2)</f>
        <v>5</v>
      </c>
      <c r="W1817" s="247">
        <f>Table1[[#This Row],[FLIGHT_DATE]]-Table1[[#This Row],[DATE_BOOKED]]</f>
        <v>127</v>
      </c>
    </row>
    <row r="1818" spans="1:23" x14ac:dyDescent="0.25">
      <c r="A1818" s="246">
        <v>45750</v>
      </c>
      <c r="B1818" s="247" t="s">
        <v>313</v>
      </c>
      <c r="C1818" s="98" t="s">
        <v>153</v>
      </c>
      <c r="D1818" s="98" t="s">
        <v>430</v>
      </c>
      <c r="E1818" s="247" t="s">
        <v>675</v>
      </c>
      <c r="F1818" s="247" t="s">
        <v>47</v>
      </c>
      <c r="G1818" s="247" t="s">
        <v>7</v>
      </c>
      <c r="H1818" s="247" t="s">
        <v>284</v>
      </c>
      <c r="I1818" s="248" t="s">
        <v>481</v>
      </c>
      <c r="J1818" s="246">
        <v>45877</v>
      </c>
      <c r="K1818" s="249">
        <v>1</v>
      </c>
      <c r="L1818" s="250">
        <v>1</v>
      </c>
      <c r="M1818" s="251">
        <v>240</v>
      </c>
      <c r="N1818" s="252">
        <v>41.39</v>
      </c>
      <c r="O1818" s="252">
        <v>53</v>
      </c>
      <c r="P1818" s="253">
        <f>SUM(Table1[[#This Row],[BASE_FARE]:[SURCHARGES]])*Table1[[#This Row],[SEATS_BOOKED]]</f>
        <v>334.39</v>
      </c>
      <c r="Q1818" s="247" t="s">
        <v>109</v>
      </c>
      <c r="R1818" s="249" t="s">
        <v>154</v>
      </c>
      <c r="S1818" s="247" t="str">
        <f>LEFT(Table1[[#This Row],[SECTOR]],3)</f>
        <v>FCO</v>
      </c>
      <c r="T1818" s="247" t="str">
        <f>RIGHT(Table1[[#This Row],[SECTOR]],3)</f>
        <v>SSH</v>
      </c>
      <c r="U1818" s="247" t="str">
        <f t="shared" si="41"/>
        <v>FCO</v>
      </c>
      <c r="V1818" s="247">
        <f>WEEKDAY(Table1[[#This Row],[FLIGHT_DATE]],2)</f>
        <v>5</v>
      </c>
      <c r="W1818" s="247">
        <f>Table1[[#This Row],[FLIGHT_DATE]]-Table1[[#This Row],[DATE_BOOKED]]</f>
        <v>127</v>
      </c>
    </row>
    <row r="1819" spans="1:23" x14ac:dyDescent="0.25">
      <c r="A1819" s="246">
        <v>45751</v>
      </c>
      <c r="B1819" s="247" t="s">
        <v>571</v>
      </c>
      <c r="C1819" s="98" t="s">
        <v>108</v>
      </c>
      <c r="D1819" s="98"/>
      <c r="E1819" s="247"/>
      <c r="F1819" s="247" t="s">
        <v>45</v>
      </c>
      <c r="G1819" s="247" t="s">
        <v>7</v>
      </c>
      <c r="H1819" s="247" t="s">
        <v>332</v>
      </c>
      <c r="I1819" s="248" t="s">
        <v>333</v>
      </c>
      <c r="J1819" s="246">
        <v>45868</v>
      </c>
      <c r="K1819" s="249">
        <v>0</v>
      </c>
      <c r="L1819" s="250">
        <v>0</v>
      </c>
      <c r="M1819" s="251"/>
      <c r="N1819" s="252"/>
      <c r="O1819" s="252"/>
      <c r="P1819" s="253">
        <f>SUM(Table1[[#This Row],[BASE_FARE]:[SURCHARGES]])*Table1[[#This Row],[SEATS_BOOKED]]</f>
        <v>0</v>
      </c>
      <c r="Q1819" s="247" t="s">
        <v>109</v>
      </c>
      <c r="R1819" s="249" t="s">
        <v>459</v>
      </c>
      <c r="S1819" s="247" t="str">
        <f>LEFT(Table1[[#This Row],[SECTOR]],3)</f>
        <v>MXP</v>
      </c>
      <c r="T1819" s="247" t="str">
        <f>RIGHT(Table1[[#This Row],[SECTOR]],3)</f>
        <v>RMF</v>
      </c>
      <c r="U1819" s="247" t="str">
        <f t="shared" si="41"/>
        <v>MXP</v>
      </c>
      <c r="V1819" s="247">
        <f>WEEKDAY(Table1[[#This Row],[FLIGHT_DATE]],2)</f>
        <v>3</v>
      </c>
      <c r="W1819" s="247">
        <f>Table1[[#This Row],[FLIGHT_DATE]]-Table1[[#This Row],[DATE_BOOKED]]</f>
        <v>117</v>
      </c>
    </row>
    <row r="1820" spans="1:23" x14ac:dyDescent="0.25">
      <c r="A1820" s="246">
        <v>45751</v>
      </c>
      <c r="B1820" s="247" t="s">
        <v>571</v>
      </c>
      <c r="C1820" s="98" t="s">
        <v>108</v>
      </c>
      <c r="D1820" s="98"/>
      <c r="E1820" s="247"/>
      <c r="F1820" s="247" t="s">
        <v>45</v>
      </c>
      <c r="G1820" s="247" t="s">
        <v>7</v>
      </c>
      <c r="H1820" s="247" t="s">
        <v>332</v>
      </c>
      <c r="I1820" s="248" t="s">
        <v>333</v>
      </c>
      <c r="J1820" s="246">
        <v>45875</v>
      </c>
      <c r="K1820" s="249">
        <v>0</v>
      </c>
      <c r="L1820" s="250">
        <v>0</v>
      </c>
      <c r="M1820" s="251"/>
      <c r="N1820" s="252"/>
      <c r="O1820" s="252"/>
      <c r="P1820" s="253">
        <f>SUM(Table1[[#This Row],[BASE_FARE]:[SURCHARGES]])*Table1[[#This Row],[SEATS_BOOKED]]</f>
        <v>0</v>
      </c>
      <c r="Q1820" s="247" t="s">
        <v>109</v>
      </c>
      <c r="R1820" s="249" t="s">
        <v>459</v>
      </c>
      <c r="S1820" s="247" t="str">
        <f>LEFT(Table1[[#This Row],[SECTOR]],3)</f>
        <v>MXP</v>
      </c>
      <c r="T1820" s="247" t="str">
        <f>RIGHT(Table1[[#This Row],[SECTOR]],3)</f>
        <v>RMF</v>
      </c>
      <c r="U1820" s="247" t="str">
        <f t="shared" si="41"/>
        <v>MXP</v>
      </c>
      <c r="V1820" s="247">
        <f>WEEKDAY(Table1[[#This Row],[FLIGHT_DATE]],2)</f>
        <v>3</v>
      </c>
      <c r="W1820" s="247">
        <f>Table1[[#This Row],[FLIGHT_DATE]]-Table1[[#This Row],[DATE_BOOKED]]</f>
        <v>124</v>
      </c>
    </row>
    <row r="1821" spans="1:23" x14ac:dyDescent="0.25">
      <c r="A1821" s="246">
        <v>45751</v>
      </c>
      <c r="B1821" s="247" t="s">
        <v>571</v>
      </c>
      <c r="C1821" s="98" t="s">
        <v>108</v>
      </c>
      <c r="D1821" s="98"/>
      <c r="E1821" s="247"/>
      <c r="F1821" s="247" t="s">
        <v>45</v>
      </c>
      <c r="G1821" s="247" t="s">
        <v>7</v>
      </c>
      <c r="H1821" s="247" t="s">
        <v>332</v>
      </c>
      <c r="I1821" s="248" t="s">
        <v>333</v>
      </c>
      <c r="J1821" s="246">
        <v>45882</v>
      </c>
      <c r="K1821" s="249">
        <v>0</v>
      </c>
      <c r="L1821" s="250">
        <v>0</v>
      </c>
      <c r="M1821" s="251"/>
      <c r="N1821" s="252"/>
      <c r="O1821" s="252"/>
      <c r="P1821" s="253">
        <f>SUM(Table1[[#This Row],[BASE_FARE]:[SURCHARGES]])*Table1[[#This Row],[SEATS_BOOKED]]</f>
        <v>0</v>
      </c>
      <c r="Q1821" s="247" t="s">
        <v>109</v>
      </c>
      <c r="R1821" s="249" t="s">
        <v>459</v>
      </c>
      <c r="S1821" s="247" t="str">
        <f>LEFT(Table1[[#This Row],[SECTOR]],3)</f>
        <v>MXP</v>
      </c>
      <c r="T1821" s="247" t="str">
        <f>RIGHT(Table1[[#This Row],[SECTOR]],3)</f>
        <v>RMF</v>
      </c>
      <c r="U1821" s="247" t="str">
        <f t="shared" si="41"/>
        <v>MXP</v>
      </c>
      <c r="V1821" s="247">
        <f>WEEKDAY(Table1[[#This Row],[FLIGHT_DATE]],2)</f>
        <v>3</v>
      </c>
      <c r="W1821" s="247">
        <f>Table1[[#This Row],[FLIGHT_DATE]]-Table1[[#This Row],[DATE_BOOKED]]</f>
        <v>131</v>
      </c>
    </row>
    <row r="1822" spans="1:23" x14ac:dyDescent="0.25">
      <c r="A1822" s="246">
        <v>45751</v>
      </c>
      <c r="B1822" s="247" t="s">
        <v>571</v>
      </c>
      <c r="C1822" s="98" t="s">
        <v>108</v>
      </c>
      <c r="D1822" s="98"/>
      <c r="E1822" s="247"/>
      <c r="F1822" s="247" t="s">
        <v>45</v>
      </c>
      <c r="G1822" s="247" t="s">
        <v>7</v>
      </c>
      <c r="H1822" s="247" t="s">
        <v>332</v>
      </c>
      <c r="I1822" s="248" t="s">
        <v>333</v>
      </c>
      <c r="J1822" s="246">
        <v>45889</v>
      </c>
      <c r="K1822" s="249">
        <v>0</v>
      </c>
      <c r="L1822" s="250">
        <v>0</v>
      </c>
      <c r="M1822" s="251"/>
      <c r="N1822" s="252"/>
      <c r="O1822" s="252"/>
      <c r="P1822" s="253">
        <f>SUM(Table1[[#This Row],[BASE_FARE]:[SURCHARGES]])*Table1[[#This Row],[SEATS_BOOKED]]</f>
        <v>0</v>
      </c>
      <c r="Q1822" s="247" t="s">
        <v>109</v>
      </c>
      <c r="R1822" s="249" t="s">
        <v>459</v>
      </c>
      <c r="S1822" s="247" t="str">
        <f>LEFT(Table1[[#This Row],[SECTOR]],3)</f>
        <v>MXP</v>
      </c>
      <c r="T1822" s="247" t="str">
        <f>RIGHT(Table1[[#This Row],[SECTOR]],3)</f>
        <v>RMF</v>
      </c>
      <c r="U1822" s="247" t="str">
        <f t="shared" si="41"/>
        <v>MXP</v>
      </c>
      <c r="V1822" s="247">
        <f>WEEKDAY(Table1[[#This Row],[FLIGHT_DATE]],2)</f>
        <v>3</v>
      </c>
      <c r="W1822" s="247">
        <f>Table1[[#This Row],[FLIGHT_DATE]]-Table1[[#This Row],[DATE_BOOKED]]</f>
        <v>138</v>
      </c>
    </row>
    <row r="1823" spans="1:23" x14ac:dyDescent="0.25">
      <c r="A1823" s="246">
        <v>45751</v>
      </c>
      <c r="B1823" s="247" t="s">
        <v>571</v>
      </c>
      <c r="C1823" s="98" t="s">
        <v>108</v>
      </c>
      <c r="D1823" s="98"/>
      <c r="E1823" s="247"/>
      <c r="F1823" s="247" t="s">
        <v>45</v>
      </c>
      <c r="G1823" s="247" t="s">
        <v>7</v>
      </c>
      <c r="H1823" s="247" t="s">
        <v>332</v>
      </c>
      <c r="I1823" s="248" t="s">
        <v>333</v>
      </c>
      <c r="J1823" s="246">
        <v>45896</v>
      </c>
      <c r="K1823" s="249">
        <v>0</v>
      </c>
      <c r="L1823" s="250">
        <v>0</v>
      </c>
      <c r="M1823" s="251"/>
      <c r="N1823" s="252"/>
      <c r="O1823" s="252"/>
      <c r="P1823" s="253">
        <f>SUM(Table1[[#This Row],[BASE_FARE]:[SURCHARGES]])*Table1[[#This Row],[SEATS_BOOKED]]</f>
        <v>0</v>
      </c>
      <c r="Q1823" s="247" t="s">
        <v>109</v>
      </c>
      <c r="R1823" s="249" t="s">
        <v>459</v>
      </c>
      <c r="S1823" s="247" t="str">
        <f>LEFT(Table1[[#This Row],[SECTOR]],3)</f>
        <v>MXP</v>
      </c>
      <c r="T1823" s="247" t="str">
        <f>RIGHT(Table1[[#This Row],[SECTOR]],3)</f>
        <v>RMF</v>
      </c>
      <c r="U1823" s="247" t="str">
        <f t="shared" si="41"/>
        <v>MXP</v>
      </c>
      <c r="V1823" s="247">
        <f>WEEKDAY(Table1[[#This Row],[FLIGHT_DATE]],2)</f>
        <v>3</v>
      </c>
      <c r="W1823" s="247">
        <f>Table1[[#This Row],[FLIGHT_DATE]]-Table1[[#This Row],[DATE_BOOKED]]</f>
        <v>145</v>
      </c>
    </row>
    <row r="1824" spans="1:23" x14ac:dyDescent="0.25">
      <c r="A1824" s="246">
        <v>45751</v>
      </c>
      <c r="B1824" s="247" t="s">
        <v>571</v>
      </c>
      <c r="C1824" s="98" t="s">
        <v>108</v>
      </c>
      <c r="D1824" s="98"/>
      <c r="E1824" s="247"/>
      <c r="F1824" s="247" t="s">
        <v>45</v>
      </c>
      <c r="G1824" s="247" t="s">
        <v>8</v>
      </c>
      <c r="H1824" s="247" t="s">
        <v>335</v>
      </c>
      <c r="I1824" s="248" t="s">
        <v>336</v>
      </c>
      <c r="J1824" s="246">
        <v>45875</v>
      </c>
      <c r="K1824" s="249">
        <v>0</v>
      </c>
      <c r="L1824" s="250">
        <v>0</v>
      </c>
      <c r="M1824" s="251"/>
      <c r="N1824" s="252"/>
      <c r="O1824" s="252"/>
      <c r="P1824" s="253">
        <f>SUM(Table1[[#This Row],[BASE_FARE]:[SURCHARGES]])*Table1[[#This Row],[SEATS_BOOKED]]</f>
        <v>0</v>
      </c>
      <c r="Q1824" s="247" t="s">
        <v>109</v>
      </c>
      <c r="R1824" s="249" t="s">
        <v>459</v>
      </c>
      <c r="S1824" s="247" t="str">
        <f>LEFT(Table1[[#This Row],[SECTOR]],3)</f>
        <v>RMF</v>
      </c>
      <c r="T1824" s="247" t="str">
        <f>RIGHT(Table1[[#This Row],[SECTOR]],3)</f>
        <v>MXP</v>
      </c>
      <c r="U1824" s="247" t="str">
        <f t="shared" si="41"/>
        <v>MXP</v>
      </c>
      <c r="V1824" s="247">
        <f>WEEKDAY(Table1[[#This Row],[FLIGHT_DATE]],2)</f>
        <v>3</v>
      </c>
      <c r="W1824" s="247">
        <f>Table1[[#This Row],[FLIGHT_DATE]]-Table1[[#This Row],[DATE_BOOKED]]</f>
        <v>124</v>
      </c>
    </row>
    <row r="1825" spans="1:23" x14ac:dyDescent="0.25">
      <c r="A1825" s="246">
        <v>45751</v>
      </c>
      <c r="B1825" s="247" t="s">
        <v>571</v>
      </c>
      <c r="C1825" s="98" t="s">
        <v>108</v>
      </c>
      <c r="D1825" s="98"/>
      <c r="E1825" s="247"/>
      <c r="F1825" s="247" t="s">
        <v>45</v>
      </c>
      <c r="G1825" s="247" t="s">
        <v>8</v>
      </c>
      <c r="H1825" s="247" t="s">
        <v>335</v>
      </c>
      <c r="I1825" s="248" t="s">
        <v>336</v>
      </c>
      <c r="J1825" s="246">
        <v>45882</v>
      </c>
      <c r="K1825" s="249">
        <v>0</v>
      </c>
      <c r="L1825" s="250">
        <v>0</v>
      </c>
      <c r="M1825" s="251"/>
      <c r="N1825" s="252"/>
      <c r="O1825" s="252"/>
      <c r="P1825" s="253">
        <f>SUM(Table1[[#This Row],[BASE_FARE]:[SURCHARGES]])*Table1[[#This Row],[SEATS_BOOKED]]</f>
        <v>0</v>
      </c>
      <c r="Q1825" s="247" t="s">
        <v>109</v>
      </c>
      <c r="R1825" s="249" t="s">
        <v>459</v>
      </c>
      <c r="S1825" s="247" t="str">
        <f>LEFT(Table1[[#This Row],[SECTOR]],3)</f>
        <v>RMF</v>
      </c>
      <c r="T1825" s="247" t="str">
        <f>RIGHT(Table1[[#This Row],[SECTOR]],3)</f>
        <v>MXP</v>
      </c>
      <c r="U1825" s="247" t="str">
        <f t="shared" si="41"/>
        <v>MXP</v>
      </c>
      <c r="V1825" s="247">
        <f>WEEKDAY(Table1[[#This Row],[FLIGHT_DATE]],2)</f>
        <v>3</v>
      </c>
      <c r="W1825" s="247">
        <f>Table1[[#This Row],[FLIGHT_DATE]]-Table1[[#This Row],[DATE_BOOKED]]</f>
        <v>131</v>
      </c>
    </row>
    <row r="1826" spans="1:23" x14ac:dyDescent="0.25">
      <c r="A1826" s="246">
        <v>45751</v>
      </c>
      <c r="B1826" s="247" t="s">
        <v>571</v>
      </c>
      <c r="C1826" s="98" t="s">
        <v>108</v>
      </c>
      <c r="D1826" s="98"/>
      <c r="E1826" s="247"/>
      <c r="F1826" s="247" t="s">
        <v>45</v>
      </c>
      <c r="G1826" s="247" t="s">
        <v>8</v>
      </c>
      <c r="H1826" s="247" t="s">
        <v>335</v>
      </c>
      <c r="I1826" s="248" t="s">
        <v>336</v>
      </c>
      <c r="J1826" s="246">
        <v>45889</v>
      </c>
      <c r="K1826" s="249">
        <v>0</v>
      </c>
      <c r="L1826" s="250">
        <v>0</v>
      </c>
      <c r="M1826" s="251"/>
      <c r="N1826" s="252"/>
      <c r="O1826" s="252"/>
      <c r="P1826" s="253">
        <f>SUM(Table1[[#This Row],[BASE_FARE]:[SURCHARGES]])*Table1[[#This Row],[SEATS_BOOKED]]</f>
        <v>0</v>
      </c>
      <c r="Q1826" s="247" t="s">
        <v>109</v>
      </c>
      <c r="R1826" s="249" t="s">
        <v>459</v>
      </c>
      <c r="S1826" s="247" t="str">
        <f>LEFT(Table1[[#This Row],[SECTOR]],3)</f>
        <v>RMF</v>
      </c>
      <c r="T1826" s="247" t="str">
        <f>RIGHT(Table1[[#This Row],[SECTOR]],3)</f>
        <v>MXP</v>
      </c>
      <c r="U1826" s="247" t="str">
        <f t="shared" si="41"/>
        <v>MXP</v>
      </c>
      <c r="V1826" s="247">
        <f>WEEKDAY(Table1[[#This Row],[FLIGHT_DATE]],2)</f>
        <v>3</v>
      </c>
      <c r="W1826" s="247">
        <f>Table1[[#This Row],[FLIGHT_DATE]]-Table1[[#This Row],[DATE_BOOKED]]</f>
        <v>138</v>
      </c>
    </row>
    <row r="1827" spans="1:23" x14ac:dyDescent="0.25">
      <c r="A1827" s="246">
        <v>45751</v>
      </c>
      <c r="B1827" s="247" t="s">
        <v>571</v>
      </c>
      <c r="C1827" s="98" t="s">
        <v>108</v>
      </c>
      <c r="D1827" s="98"/>
      <c r="E1827" s="247"/>
      <c r="F1827" s="247" t="s">
        <v>45</v>
      </c>
      <c r="G1827" s="247" t="s">
        <v>8</v>
      </c>
      <c r="H1827" s="247" t="s">
        <v>335</v>
      </c>
      <c r="I1827" s="248" t="s">
        <v>336</v>
      </c>
      <c r="J1827" s="246">
        <v>45896</v>
      </c>
      <c r="K1827" s="249">
        <v>0</v>
      </c>
      <c r="L1827" s="250">
        <v>0</v>
      </c>
      <c r="M1827" s="251"/>
      <c r="N1827" s="252"/>
      <c r="O1827" s="252"/>
      <c r="P1827" s="253">
        <f>SUM(Table1[[#This Row],[BASE_FARE]:[SURCHARGES]])*Table1[[#This Row],[SEATS_BOOKED]]</f>
        <v>0</v>
      </c>
      <c r="Q1827" s="247" t="s">
        <v>109</v>
      </c>
      <c r="R1827" s="249" t="s">
        <v>459</v>
      </c>
      <c r="S1827" s="247" t="str">
        <f>LEFT(Table1[[#This Row],[SECTOR]],3)</f>
        <v>RMF</v>
      </c>
      <c r="T1827" s="247" t="str">
        <f>RIGHT(Table1[[#This Row],[SECTOR]],3)</f>
        <v>MXP</v>
      </c>
      <c r="U1827" s="247" t="str">
        <f t="shared" si="41"/>
        <v>MXP</v>
      </c>
      <c r="V1827" s="247">
        <f>WEEKDAY(Table1[[#This Row],[FLIGHT_DATE]],2)</f>
        <v>3</v>
      </c>
      <c r="W1827" s="247">
        <f>Table1[[#This Row],[FLIGHT_DATE]]-Table1[[#This Row],[DATE_BOOKED]]</f>
        <v>145</v>
      </c>
    </row>
    <row r="1828" spans="1:23" x14ac:dyDescent="0.25">
      <c r="A1828" s="246">
        <v>45751</v>
      </c>
      <c r="B1828" s="247" t="s">
        <v>571</v>
      </c>
      <c r="C1828" s="98" t="s">
        <v>108</v>
      </c>
      <c r="D1828" s="98"/>
      <c r="E1828" s="247"/>
      <c r="F1828" s="247" t="s">
        <v>45</v>
      </c>
      <c r="G1828" s="247" t="s">
        <v>8</v>
      </c>
      <c r="H1828" s="247" t="s">
        <v>335</v>
      </c>
      <c r="I1828" s="248" t="s">
        <v>336</v>
      </c>
      <c r="J1828" s="246">
        <v>45903</v>
      </c>
      <c r="K1828" s="249">
        <v>0</v>
      </c>
      <c r="L1828" s="250">
        <v>0</v>
      </c>
      <c r="M1828" s="251"/>
      <c r="N1828" s="252"/>
      <c r="O1828" s="252"/>
      <c r="P1828" s="253">
        <f>SUM(Table1[[#This Row],[BASE_FARE]:[SURCHARGES]])*Table1[[#This Row],[SEATS_BOOKED]]</f>
        <v>0</v>
      </c>
      <c r="Q1828" s="247" t="s">
        <v>109</v>
      </c>
      <c r="R1828" s="249" t="s">
        <v>459</v>
      </c>
      <c r="S1828" s="247" t="str">
        <f>LEFT(Table1[[#This Row],[SECTOR]],3)</f>
        <v>RMF</v>
      </c>
      <c r="T1828" s="247" t="str">
        <f>RIGHT(Table1[[#This Row],[SECTOR]],3)</f>
        <v>MXP</v>
      </c>
      <c r="U1828" s="247" t="str">
        <f t="shared" si="41"/>
        <v>MXP</v>
      </c>
      <c r="V1828" s="247">
        <f>WEEKDAY(Table1[[#This Row],[FLIGHT_DATE]],2)</f>
        <v>3</v>
      </c>
      <c r="W1828" s="247">
        <f>Table1[[#This Row],[FLIGHT_DATE]]-Table1[[#This Row],[DATE_BOOKED]]</f>
        <v>152</v>
      </c>
    </row>
    <row r="1829" spans="1:23" x14ac:dyDescent="0.25">
      <c r="A1829" s="246">
        <v>45751</v>
      </c>
      <c r="B1829" s="247" t="s">
        <v>571</v>
      </c>
      <c r="C1829" s="98" t="s">
        <v>108</v>
      </c>
      <c r="D1829" s="98"/>
      <c r="E1829" s="247"/>
      <c r="F1829" s="247" t="s">
        <v>45</v>
      </c>
      <c r="G1829" s="247" t="s">
        <v>7</v>
      </c>
      <c r="H1829" s="247" t="s">
        <v>337</v>
      </c>
      <c r="I1829" s="248" t="s">
        <v>338</v>
      </c>
      <c r="J1829" s="246">
        <v>45859</v>
      </c>
      <c r="K1829" s="249">
        <v>30</v>
      </c>
      <c r="L1829" s="249">
        <v>30</v>
      </c>
      <c r="M1829" s="251">
        <v>240</v>
      </c>
      <c r="N1829" s="252">
        <v>0</v>
      </c>
      <c r="O1829" s="252">
        <v>0</v>
      </c>
      <c r="P1829" s="253">
        <f>SUM(Table1[[#This Row],[BASE_FARE]:[SURCHARGES]])*Table1[[#This Row],[SEATS_BOOKED]]</f>
        <v>7200</v>
      </c>
      <c r="Q1829" s="247" t="s">
        <v>109</v>
      </c>
      <c r="R1829" s="249" t="s">
        <v>198</v>
      </c>
      <c r="S1829" s="247" t="str">
        <f>LEFT(Table1[[#This Row],[SECTOR]],3)</f>
        <v>NAP</v>
      </c>
      <c r="T1829" s="247" t="str">
        <f>RIGHT(Table1[[#This Row],[SECTOR]],3)</f>
        <v>HRG</v>
      </c>
      <c r="U1829" s="247" t="str">
        <f t="shared" si="41"/>
        <v>NAP</v>
      </c>
      <c r="V1829" s="247">
        <f>WEEKDAY(Table1[[#This Row],[FLIGHT_DATE]],2)</f>
        <v>1</v>
      </c>
      <c r="W1829" s="247">
        <f>Table1[[#This Row],[FLIGHT_DATE]]-Table1[[#This Row],[DATE_BOOKED]]</f>
        <v>108</v>
      </c>
    </row>
    <row r="1830" spans="1:23" x14ac:dyDescent="0.25">
      <c r="A1830" s="246">
        <v>45751</v>
      </c>
      <c r="B1830" s="247" t="s">
        <v>571</v>
      </c>
      <c r="C1830" s="98" t="s">
        <v>108</v>
      </c>
      <c r="D1830" s="98"/>
      <c r="E1830" s="247"/>
      <c r="F1830" s="247" t="s">
        <v>45</v>
      </c>
      <c r="G1830" s="247" t="s">
        <v>7</v>
      </c>
      <c r="H1830" s="247" t="s">
        <v>337</v>
      </c>
      <c r="I1830" s="248" t="s">
        <v>338</v>
      </c>
      <c r="J1830" s="246">
        <v>45866</v>
      </c>
      <c r="K1830" s="249">
        <v>30</v>
      </c>
      <c r="L1830" s="249">
        <v>30</v>
      </c>
      <c r="M1830" s="251">
        <v>240</v>
      </c>
      <c r="N1830" s="252">
        <v>0</v>
      </c>
      <c r="O1830" s="252">
        <v>0</v>
      </c>
      <c r="P1830" s="253">
        <f>SUM(Table1[[#This Row],[BASE_FARE]:[SURCHARGES]])*Table1[[#This Row],[SEATS_BOOKED]]</f>
        <v>7200</v>
      </c>
      <c r="Q1830" s="247" t="s">
        <v>109</v>
      </c>
      <c r="R1830" s="249" t="s">
        <v>198</v>
      </c>
      <c r="S1830" s="247" t="str">
        <f>LEFT(Table1[[#This Row],[SECTOR]],3)</f>
        <v>NAP</v>
      </c>
      <c r="T1830" s="247" t="str">
        <f>RIGHT(Table1[[#This Row],[SECTOR]],3)</f>
        <v>HRG</v>
      </c>
      <c r="U1830" s="247" t="str">
        <f t="shared" si="41"/>
        <v>NAP</v>
      </c>
      <c r="V1830" s="247">
        <f>WEEKDAY(Table1[[#This Row],[FLIGHT_DATE]],2)</f>
        <v>1</v>
      </c>
      <c r="W1830" s="247">
        <f>Table1[[#This Row],[FLIGHT_DATE]]-Table1[[#This Row],[DATE_BOOKED]]</f>
        <v>115</v>
      </c>
    </row>
    <row r="1831" spans="1:23" x14ac:dyDescent="0.25">
      <c r="A1831" s="246">
        <v>45751</v>
      </c>
      <c r="B1831" s="247" t="s">
        <v>571</v>
      </c>
      <c r="C1831" s="98" t="s">
        <v>108</v>
      </c>
      <c r="D1831" s="98"/>
      <c r="E1831" s="247"/>
      <c r="F1831" s="247" t="s">
        <v>45</v>
      </c>
      <c r="G1831" s="247" t="s">
        <v>7</v>
      </c>
      <c r="H1831" s="247" t="s">
        <v>337</v>
      </c>
      <c r="I1831" s="248" t="s">
        <v>338</v>
      </c>
      <c r="J1831" s="246">
        <v>45873</v>
      </c>
      <c r="K1831" s="249">
        <v>50</v>
      </c>
      <c r="L1831" s="249">
        <v>50</v>
      </c>
      <c r="M1831" s="251">
        <v>240</v>
      </c>
      <c r="N1831" s="252">
        <v>0</v>
      </c>
      <c r="O1831" s="252">
        <v>0</v>
      </c>
      <c r="P1831" s="253">
        <f>SUM(Table1[[#This Row],[BASE_FARE]:[SURCHARGES]])*Table1[[#This Row],[SEATS_BOOKED]]</f>
        <v>12000</v>
      </c>
      <c r="Q1831" s="247" t="s">
        <v>109</v>
      </c>
      <c r="R1831" s="249" t="s">
        <v>198</v>
      </c>
      <c r="S1831" s="247" t="str">
        <f>LEFT(Table1[[#This Row],[SECTOR]],3)</f>
        <v>NAP</v>
      </c>
      <c r="T1831" s="247" t="str">
        <f>RIGHT(Table1[[#This Row],[SECTOR]],3)</f>
        <v>HRG</v>
      </c>
      <c r="U1831" s="247" t="str">
        <f t="shared" si="41"/>
        <v>NAP</v>
      </c>
      <c r="V1831" s="247">
        <f>WEEKDAY(Table1[[#This Row],[FLIGHT_DATE]],2)</f>
        <v>1</v>
      </c>
      <c r="W1831" s="247">
        <f>Table1[[#This Row],[FLIGHT_DATE]]-Table1[[#This Row],[DATE_BOOKED]]</f>
        <v>122</v>
      </c>
    </row>
    <row r="1832" spans="1:23" x14ac:dyDescent="0.25">
      <c r="A1832" s="246">
        <v>45751</v>
      </c>
      <c r="B1832" s="247" t="s">
        <v>571</v>
      </c>
      <c r="C1832" s="98" t="s">
        <v>108</v>
      </c>
      <c r="D1832" s="98"/>
      <c r="E1832" s="247"/>
      <c r="F1832" s="247" t="s">
        <v>45</v>
      </c>
      <c r="G1832" s="247" t="s">
        <v>7</v>
      </c>
      <c r="H1832" s="247" t="s">
        <v>337</v>
      </c>
      <c r="I1832" s="248" t="s">
        <v>338</v>
      </c>
      <c r="J1832" s="246">
        <v>45880</v>
      </c>
      <c r="K1832" s="249">
        <v>33</v>
      </c>
      <c r="L1832" s="249">
        <v>33</v>
      </c>
      <c r="M1832" s="251">
        <v>240</v>
      </c>
      <c r="N1832" s="252">
        <v>0</v>
      </c>
      <c r="O1832" s="252">
        <v>0</v>
      </c>
      <c r="P1832" s="253">
        <f>SUM(Table1[[#This Row],[BASE_FARE]:[SURCHARGES]])*Table1[[#This Row],[SEATS_BOOKED]]</f>
        <v>7920</v>
      </c>
      <c r="Q1832" s="247" t="s">
        <v>109</v>
      </c>
      <c r="R1832" s="249" t="s">
        <v>198</v>
      </c>
      <c r="S1832" s="247" t="str">
        <f>LEFT(Table1[[#This Row],[SECTOR]],3)</f>
        <v>NAP</v>
      </c>
      <c r="T1832" s="247" t="str">
        <f>RIGHT(Table1[[#This Row],[SECTOR]],3)</f>
        <v>HRG</v>
      </c>
      <c r="U1832" s="247" t="str">
        <f t="shared" si="41"/>
        <v>NAP</v>
      </c>
      <c r="V1832" s="247">
        <f>WEEKDAY(Table1[[#This Row],[FLIGHT_DATE]],2)</f>
        <v>1</v>
      </c>
      <c r="W1832" s="247">
        <f>Table1[[#This Row],[FLIGHT_DATE]]-Table1[[#This Row],[DATE_BOOKED]]</f>
        <v>129</v>
      </c>
    </row>
    <row r="1833" spans="1:23" x14ac:dyDescent="0.25">
      <c r="A1833" s="246">
        <v>45751</v>
      </c>
      <c r="B1833" s="247" t="s">
        <v>571</v>
      </c>
      <c r="C1833" s="98" t="s">
        <v>108</v>
      </c>
      <c r="D1833" s="98"/>
      <c r="E1833" s="247"/>
      <c r="F1833" s="247" t="s">
        <v>45</v>
      </c>
      <c r="G1833" s="247" t="s">
        <v>7</v>
      </c>
      <c r="H1833" s="247" t="s">
        <v>337</v>
      </c>
      <c r="I1833" s="248" t="s">
        <v>338</v>
      </c>
      <c r="J1833" s="246">
        <v>45887</v>
      </c>
      <c r="K1833" s="249">
        <v>42</v>
      </c>
      <c r="L1833" s="249">
        <v>42</v>
      </c>
      <c r="M1833" s="251">
        <v>240</v>
      </c>
      <c r="N1833" s="252">
        <v>0</v>
      </c>
      <c r="O1833" s="252">
        <v>0</v>
      </c>
      <c r="P1833" s="253">
        <f>SUM(Table1[[#This Row],[BASE_FARE]:[SURCHARGES]])*Table1[[#This Row],[SEATS_BOOKED]]</f>
        <v>10080</v>
      </c>
      <c r="Q1833" s="247" t="s">
        <v>109</v>
      </c>
      <c r="R1833" s="249" t="s">
        <v>198</v>
      </c>
      <c r="S1833" s="247" t="str">
        <f>LEFT(Table1[[#This Row],[SECTOR]],3)</f>
        <v>NAP</v>
      </c>
      <c r="T1833" s="247" t="str">
        <f>RIGHT(Table1[[#This Row],[SECTOR]],3)</f>
        <v>HRG</v>
      </c>
      <c r="U1833" s="247" t="str">
        <f t="shared" si="41"/>
        <v>NAP</v>
      </c>
      <c r="V1833" s="247">
        <f>WEEKDAY(Table1[[#This Row],[FLIGHT_DATE]],2)</f>
        <v>1</v>
      </c>
      <c r="W1833" s="247">
        <f>Table1[[#This Row],[FLIGHT_DATE]]-Table1[[#This Row],[DATE_BOOKED]]</f>
        <v>136</v>
      </c>
    </row>
    <row r="1834" spans="1:23" x14ac:dyDescent="0.25">
      <c r="A1834" s="246">
        <v>45751</v>
      </c>
      <c r="B1834" s="247" t="s">
        <v>571</v>
      </c>
      <c r="C1834" s="98" t="s">
        <v>108</v>
      </c>
      <c r="D1834" s="98"/>
      <c r="E1834" s="247"/>
      <c r="F1834" s="247" t="s">
        <v>45</v>
      </c>
      <c r="G1834" s="247" t="s">
        <v>7</v>
      </c>
      <c r="H1834" s="247" t="s">
        <v>337</v>
      </c>
      <c r="I1834" s="248" t="s">
        <v>338</v>
      </c>
      <c r="J1834" s="246">
        <v>45894</v>
      </c>
      <c r="K1834" s="249">
        <v>60</v>
      </c>
      <c r="L1834" s="249">
        <v>60</v>
      </c>
      <c r="M1834" s="251">
        <v>240</v>
      </c>
      <c r="N1834" s="252">
        <v>0</v>
      </c>
      <c r="O1834" s="252">
        <v>0</v>
      </c>
      <c r="P1834" s="253">
        <f>SUM(Table1[[#This Row],[BASE_FARE]:[SURCHARGES]])*Table1[[#This Row],[SEATS_BOOKED]]</f>
        <v>14400</v>
      </c>
      <c r="Q1834" s="247" t="s">
        <v>109</v>
      </c>
      <c r="R1834" s="249" t="s">
        <v>198</v>
      </c>
      <c r="S1834" s="247" t="str">
        <f>LEFT(Table1[[#This Row],[SECTOR]],3)</f>
        <v>NAP</v>
      </c>
      <c r="T1834" s="247" t="str">
        <f>RIGHT(Table1[[#This Row],[SECTOR]],3)</f>
        <v>HRG</v>
      </c>
      <c r="U1834" s="247" t="str">
        <f t="shared" si="41"/>
        <v>NAP</v>
      </c>
      <c r="V1834" s="247">
        <f>WEEKDAY(Table1[[#This Row],[FLIGHT_DATE]],2)</f>
        <v>1</v>
      </c>
      <c r="W1834" s="247">
        <f>Table1[[#This Row],[FLIGHT_DATE]]-Table1[[#This Row],[DATE_BOOKED]]</f>
        <v>143</v>
      </c>
    </row>
    <row r="1835" spans="1:23" x14ac:dyDescent="0.25">
      <c r="A1835" s="246">
        <v>45751</v>
      </c>
      <c r="B1835" s="247" t="s">
        <v>571</v>
      </c>
      <c r="C1835" s="98" t="s">
        <v>108</v>
      </c>
      <c r="D1835" s="98"/>
      <c r="E1835" s="247"/>
      <c r="F1835" s="247" t="s">
        <v>45</v>
      </c>
      <c r="G1835" s="247" t="s">
        <v>7</v>
      </c>
      <c r="H1835" s="247" t="s">
        <v>337</v>
      </c>
      <c r="I1835" s="248" t="s">
        <v>338</v>
      </c>
      <c r="J1835" s="246">
        <v>45901</v>
      </c>
      <c r="K1835" s="249">
        <v>40</v>
      </c>
      <c r="L1835" s="249">
        <v>40</v>
      </c>
      <c r="M1835" s="251">
        <v>240</v>
      </c>
      <c r="N1835" s="252">
        <v>0</v>
      </c>
      <c r="O1835" s="252">
        <v>0</v>
      </c>
      <c r="P1835" s="253">
        <f>SUM(Table1[[#This Row],[BASE_FARE]:[SURCHARGES]])*Table1[[#This Row],[SEATS_BOOKED]]</f>
        <v>9600</v>
      </c>
      <c r="Q1835" s="247" t="s">
        <v>109</v>
      </c>
      <c r="R1835" s="249" t="s">
        <v>198</v>
      </c>
      <c r="S1835" s="247" t="str">
        <f>LEFT(Table1[[#This Row],[SECTOR]],3)</f>
        <v>NAP</v>
      </c>
      <c r="T1835" s="247" t="str">
        <f>RIGHT(Table1[[#This Row],[SECTOR]],3)</f>
        <v>HRG</v>
      </c>
      <c r="U1835" s="247" t="str">
        <f t="shared" si="41"/>
        <v>NAP</v>
      </c>
      <c r="V1835" s="247">
        <f>WEEKDAY(Table1[[#This Row],[FLIGHT_DATE]],2)</f>
        <v>1</v>
      </c>
      <c r="W1835" s="247">
        <f>Table1[[#This Row],[FLIGHT_DATE]]-Table1[[#This Row],[DATE_BOOKED]]</f>
        <v>150</v>
      </c>
    </row>
    <row r="1836" spans="1:23" x14ac:dyDescent="0.25">
      <c r="A1836" s="246">
        <v>45751</v>
      </c>
      <c r="B1836" s="247" t="s">
        <v>571</v>
      </c>
      <c r="C1836" s="98" t="s">
        <v>108</v>
      </c>
      <c r="D1836" s="98"/>
      <c r="E1836" s="247"/>
      <c r="F1836" s="247" t="s">
        <v>45</v>
      </c>
      <c r="G1836" s="247" t="s">
        <v>8</v>
      </c>
      <c r="H1836" s="247" t="s">
        <v>339</v>
      </c>
      <c r="I1836" s="248" t="s">
        <v>340</v>
      </c>
      <c r="J1836" s="246">
        <v>45866</v>
      </c>
      <c r="K1836" s="249">
        <v>30</v>
      </c>
      <c r="L1836" s="249">
        <v>30</v>
      </c>
      <c r="M1836" s="251">
        <v>240</v>
      </c>
      <c r="N1836" s="252">
        <v>0</v>
      </c>
      <c r="O1836" s="252">
        <v>0</v>
      </c>
      <c r="P1836" s="253">
        <f>SUM(Table1[[#This Row],[BASE_FARE]:[SURCHARGES]])*Table1[[#This Row],[SEATS_BOOKED]]</f>
        <v>7200</v>
      </c>
      <c r="Q1836" s="247" t="s">
        <v>109</v>
      </c>
      <c r="R1836" s="249" t="s">
        <v>198</v>
      </c>
      <c r="S1836" s="247" t="str">
        <f>LEFT(Table1[[#This Row],[SECTOR]],3)</f>
        <v>HRG</v>
      </c>
      <c r="T1836" s="247" t="str">
        <f>RIGHT(Table1[[#This Row],[SECTOR]],3)</f>
        <v>NAP</v>
      </c>
      <c r="U1836" s="247" t="str">
        <f t="shared" si="41"/>
        <v>NAP</v>
      </c>
      <c r="V1836" s="247">
        <f>WEEKDAY(Table1[[#This Row],[FLIGHT_DATE]],2)</f>
        <v>1</v>
      </c>
      <c r="W1836" s="247">
        <f>Table1[[#This Row],[FLIGHT_DATE]]-Table1[[#This Row],[DATE_BOOKED]]</f>
        <v>115</v>
      </c>
    </row>
    <row r="1837" spans="1:23" x14ac:dyDescent="0.25">
      <c r="A1837" s="246">
        <v>45751</v>
      </c>
      <c r="B1837" s="247" t="s">
        <v>571</v>
      </c>
      <c r="C1837" s="98" t="s">
        <v>108</v>
      </c>
      <c r="D1837" s="98"/>
      <c r="E1837" s="247"/>
      <c r="F1837" s="247" t="s">
        <v>45</v>
      </c>
      <c r="G1837" s="247" t="s">
        <v>8</v>
      </c>
      <c r="H1837" s="247" t="s">
        <v>339</v>
      </c>
      <c r="I1837" s="248" t="s">
        <v>340</v>
      </c>
      <c r="J1837" s="246">
        <v>45873</v>
      </c>
      <c r="K1837" s="249">
        <v>30</v>
      </c>
      <c r="L1837" s="249">
        <v>30</v>
      </c>
      <c r="M1837" s="251">
        <v>240</v>
      </c>
      <c r="N1837" s="252">
        <v>0</v>
      </c>
      <c r="O1837" s="252">
        <v>0</v>
      </c>
      <c r="P1837" s="253">
        <f>SUM(Table1[[#This Row],[BASE_FARE]:[SURCHARGES]])*Table1[[#This Row],[SEATS_BOOKED]]</f>
        <v>7200</v>
      </c>
      <c r="Q1837" s="247" t="s">
        <v>109</v>
      </c>
      <c r="R1837" s="249" t="s">
        <v>198</v>
      </c>
      <c r="S1837" s="247" t="str">
        <f>LEFT(Table1[[#This Row],[SECTOR]],3)</f>
        <v>HRG</v>
      </c>
      <c r="T1837" s="247" t="str">
        <f>RIGHT(Table1[[#This Row],[SECTOR]],3)</f>
        <v>NAP</v>
      </c>
      <c r="U1837" s="247" t="str">
        <f t="shared" si="41"/>
        <v>NAP</v>
      </c>
      <c r="V1837" s="247">
        <f>WEEKDAY(Table1[[#This Row],[FLIGHT_DATE]],2)</f>
        <v>1</v>
      </c>
      <c r="W1837" s="247">
        <f>Table1[[#This Row],[FLIGHT_DATE]]-Table1[[#This Row],[DATE_BOOKED]]</f>
        <v>122</v>
      </c>
    </row>
    <row r="1838" spans="1:23" x14ac:dyDescent="0.25">
      <c r="A1838" s="246">
        <v>45751</v>
      </c>
      <c r="B1838" s="247" t="s">
        <v>571</v>
      </c>
      <c r="C1838" s="98" t="s">
        <v>108</v>
      </c>
      <c r="D1838" s="98"/>
      <c r="E1838" s="247"/>
      <c r="F1838" s="247" t="s">
        <v>45</v>
      </c>
      <c r="G1838" s="247" t="s">
        <v>8</v>
      </c>
      <c r="H1838" s="247" t="s">
        <v>339</v>
      </c>
      <c r="I1838" s="248" t="s">
        <v>340</v>
      </c>
      <c r="J1838" s="246">
        <v>45880</v>
      </c>
      <c r="K1838" s="249">
        <v>50</v>
      </c>
      <c r="L1838" s="249">
        <v>50</v>
      </c>
      <c r="M1838" s="251">
        <v>240</v>
      </c>
      <c r="N1838" s="252">
        <v>0</v>
      </c>
      <c r="O1838" s="252">
        <v>0</v>
      </c>
      <c r="P1838" s="253">
        <f>SUM(Table1[[#This Row],[BASE_FARE]:[SURCHARGES]])*Table1[[#This Row],[SEATS_BOOKED]]</f>
        <v>12000</v>
      </c>
      <c r="Q1838" s="247" t="s">
        <v>109</v>
      </c>
      <c r="R1838" s="249" t="s">
        <v>198</v>
      </c>
      <c r="S1838" s="247" t="str">
        <f>LEFT(Table1[[#This Row],[SECTOR]],3)</f>
        <v>HRG</v>
      </c>
      <c r="T1838" s="247" t="str">
        <f>RIGHT(Table1[[#This Row],[SECTOR]],3)</f>
        <v>NAP</v>
      </c>
      <c r="U1838" s="247" t="str">
        <f t="shared" si="41"/>
        <v>NAP</v>
      </c>
      <c r="V1838" s="247">
        <f>WEEKDAY(Table1[[#This Row],[FLIGHT_DATE]],2)</f>
        <v>1</v>
      </c>
      <c r="W1838" s="247">
        <f>Table1[[#This Row],[FLIGHT_DATE]]-Table1[[#This Row],[DATE_BOOKED]]</f>
        <v>129</v>
      </c>
    </row>
    <row r="1839" spans="1:23" x14ac:dyDescent="0.25">
      <c r="A1839" s="246">
        <v>45751</v>
      </c>
      <c r="B1839" s="247" t="s">
        <v>571</v>
      </c>
      <c r="C1839" s="98" t="s">
        <v>108</v>
      </c>
      <c r="D1839" s="98"/>
      <c r="E1839" s="247"/>
      <c r="F1839" s="247" t="s">
        <v>45</v>
      </c>
      <c r="G1839" s="247" t="s">
        <v>8</v>
      </c>
      <c r="H1839" s="247" t="s">
        <v>339</v>
      </c>
      <c r="I1839" s="248" t="s">
        <v>340</v>
      </c>
      <c r="J1839" s="246">
        <v>45887</v>
      </c>
      <c r="K1839" s="249">
        <v>33</v>
      </c>
      <c r="L1839" s="249">
        <v>33</v>
      </c>
      <c r="M1839" s="251">
        <v>240</v>
      </c>
      <c r="N1839" s="252">
        <v>0</v>
      </c>
      <c r="O1839" s="252">
        <v>0</v>
      </c>
      <c r="P1839" s="253">
        <f>SUM(Table1[[#This Row],[BASE_FARE]:[SURCHARGES]])*Table1[[#This Row],[SEATS_BOOKED]]</f>
        <v>7920</v>
      </c>
      <c r="Q1839" s="247" t="s">
        <v>109</v>
      </c>
      <c r="R1839" s="249" t="s">
        <v>198</v>
      </c>
      <c r="S1839" s="247" t="str">
        <f>LEFT(Table1[[#This Row],[SECTOR]],3)</f>
        <v>HRG</v>
      </c>
      <c r="T1839" s="247" t="str">
        <f>RIGHT(Table1[[#This Row],[SECTOR]],3)</f>
        <v>NAP</v>
      </c>
      <c r="U1839" s="247" t="str">
        <f t="shared" si="41"/>
        <v>NAP</v>
      </c>
      <c r="V1839" s="247">
        <f>WEEKDAY(Table1[[#This Row],[FLIGHT_DATE]],2)</f>
        <v>1</v>
      </c>
      <c r="W1839" s="247">
        <f>Table1[[#This Row],[FLIGHT_DATE]]-Table1[[#This Row],[DATE_BOOKED]]</f>
        <v>136</v>
      </c>
    </row>
    <row r="1840" spans="1:23" x14ac:dyDescent="0.25">
      <c r="A1840" s="246">
        <v>45751</v>
      </c>
      <c r="B1840" s="247" t="s">
        <v>571</v>
      </c>
      <c r="C1840" s="98" t="s">
        <v>108</v>
      </c>
      <c r="D1840" s="98"/>
      <c r="E1840" s="247"/>
      <c r="F1840" s="247" t="s">
        <v>45</v>
      </c>
      <c r="G1840" s="247" t="s">
        <v>8</v>
      </c>
      <c r="H1840" s="247" t="s">
        <v>339</v>
      </c>
      <c r="I1840" s="248" t="s">
        <v>340</v>
      </c>
      <c r="J1840" s="246">
        <v>45894</v>
      </c>
      <c r="K1840" s="249">
        <v>42</v>
      </c>
      <c r="L1840" s="249">
        <v>42</v>
      </c>
      <c r="M1840" s="251">
        <v>240</v>
      </c>
      <c r="N1840" s="252">
        <v>0</v>
      </c>
      <c r="O1840" s="252">
        <v>0</v>
      </c>
      <c r="P1840" s="253">
        <f>SUM(Table1[[#This Row],[BASE_FARE]:[SURCHARGES]])*Table1[[#This Row],[SEATS_BOOKED]]</f>
        <v>10080</v>
      </c>
      <c r="Q1840" s="247" t="s">
        <v>109</v>
      </c>
      <c r="R1840" s="249" t="s">
        <v>198</v>
      </c>
      <c r="S1840" s="247" t="str">
        <f>LEFT(Table1[[#This Row],[SECTOR]],3)</f>
        <v>HRG</v>
      </c>
      <c r="T1840" s="247" t="str">
        <f>RIGHT(Table1[[#This Row],[SECTOR]],3)</f>
        <v>NAP</v>
      </c>
      <c r="U1840" s="247" t="str">
        <f t="shared" si="41"/>
        <v>NAP</v>
      </c>
      <c r="V1840" s="247">
        <f>WEEKDAY(Table1[[#This Row],[FLIGHT_DATE]],2)</f>
        <v>1</v>
      </c>
      <c r="W1840" s="247">
        <f>Table1[[#This Row],[FLIGHT_DATE]]-Table1[[#This Row],[DATE_BOOKED]]</f>
        <v>143</v>
      </c>
    </row>
    <row r="1841" spans="1:23" x14ac:dyDescent="0.25">
      <c r="A1841" s="246">
        <v>45751</v>
      </c>
      <c r="B1841" s="247" t="s">
        <v>571</v>
      </c>
      <c r="C1841" s="98" t="s">
        <v>108</v>
      </c>
      <c r="D1841" s="98"/>
      <c r="E1841" s="247"/>
      <c r="F1841" s="247" t="s">
        <v>45</v>
      </c>
      <c r="G1841" s="247" t="s">
        <v>8</v>
      </c>
      <c r="H1841" s="247" t="s">
        <v>339</v>
      </c>
      <c r="I1841" s="248" t="s">
        <v>340</v>
      </c>
      <c r="J1841" s="246">
        <v>45901</v>
      </c>
      <c r="K1841" s="249">
        <v>60</v>
      </c>
      <c r="L1841" s="249">
        <v>60</v>
      </c>
      <c r="M1841" s="251">
        <v>240</v>
      </c>
      <c r="N1841" s="252">
        <v>0</v>
      </c>
      <c r="O1841" s="252">
        <v>0</v>
      </c>
      <c r="P1841" s="253">
        <f>SUM(Table1[[#This Row],[BASE_FARE]:[SURCHARGES]])*Table1[[#This Row],[SEATS_BOOKED]]</f>
        <v>14400</v>
      </c>
      <c r="Q1841" s="247" t="s">
        <v>109</v>
      </c>
      <c r="R1841" s="249" t="s">
        <v>198</v>
      </c>
      <c r="S1841" s="247" t="str">
        <f>LEFT(Table1[[#This Row],[SECTOR]],3)</f>
        <v>HRG</v>
      </c>
      <c r="T1841" s="247" t="str">
        <f>RIGHT(Table1[[#This Row],[SECTOR]],3)</f>
        <v>NAP</v>
      </c>
      <c r="U1841" s="247" t="str">
        <f t="shared" si="41"/>
        <v>NAP</v>
      </c>
      <c r="V1841" s="247">
        <f>WEEKDAY(Table1[[#This Row],[FLIGHT_DATE]],2)</f>
        <v>1</v>
      </c>
      <c r="W1841" s="247">
        <f>Table1[[#This Row],[FLIGHT_DATE]]-Table1[[#This Row],[DATE_BOOKED]]</f>
        <v>150</v>
      </c>
    </row>
    <row r="1842" spans="1:23" x14ac:dyDescent="0.25">
      <c r="A1842" s="246">
        <v>45751</v>
      </c>
      <c r="B1842" s="247" t="s">
        <v>571</v>
      </c>
      <c r="C1842" s="98" t="s">
        <v>108</v>
      </c>
      <c r="D1842" s="98"/>
      <c r="E1842" s="247"/>
      <c r="F1842" s="247" t="s">
        <v>45</v>
      </c>
      <c r="G1842" s="247" t="s">
        <v>8</v>
      </c>
      <c r="H1842" s="247" t="s">
        <v>339</v>
      </c>
      <c r="I1842" s="248" t="s">
        <v>340</v>
      </c>
      <c r="J1842" s="246">
        <v>45908</v>
      </c>
      <c r="K1842" s="249">
        <v>40</v>
      </c>
      <c r="L1842" s="249">
        <v>40</v>
      </c>
      <c r="M1842" s="251">
        <v>240</v>
      </c>
      <c r="N1842" s="252">
        <v>0</v>
      </c>
      <c r="O1842" s="252">
        <v>0</v>
      </c>
      <c r="P1842" s="253">
        <f>SUM(Table1[[#This Row],[BASE_FARE]:[SURCHARGES]])*Table1[[#This Row],[SEATS_BOOKED]]</f>
        <v>9600</v>
      </c>
      <c r="Q1842" s="247" t="s">
        <v>109</v>
      </c>
      <c r="R1842" s="249" t="s">
        <v>198</v>
      </c>
      <c r="S1842" s="247" t="str">
        <f>LEFT(Table1[[#This Row],[SECTOR]],3)</f>
        <v>HRG</v>
      </c>
      <c r="T1842" s="247" t="str">
        <f>RIGHT(Table1[[#This Row],[SECTOR]],3)</f>
        <v>NAP</v>
      </c>
      <c r="U1842" s="247" t="str">
        <f t="shared" si="41"/>
        <v>NAP</v>
      </c>
      <c r="V1842" s="247">
        <f>WEEKDAY(Table1[[#This Row],[FLIGHT_DATE]],2)</f>
        <v>1</v>
      </c>
      <c r="W1842" s="247">
        <f>Table1[[#This Row],[FLIGHT_DATE]]-Table1[[#This Row],[DATE_BOOKED]]</f>
        <v>157</v>
      </c>
    </row>
    <row r="1843" spans="1:23" x14ac:dyDescent="0.25">
      <c r="A1843" s="246">
        <v>45751</v>
      </c>
      <c r="B1843" s="247" t="s">
        <v>571</v>
      </c>
      <c r="C1843" s="98" t="s">
        <v>108</v>
      </c>
      <c r="D1843" s="98"/>
      <c r="E1843" s="247"/>
      <c r="F1843" s="247" t="s">
        <v>45</v>
      </c>
      <c r="G1843" s="247" t="s">
        <v>7</v>
      </c>
      <c r="H1843" s="247" t="s">
        <v>676</v>
      </c>
      <c r="I1843" s="248" t="s">
        <v>677</v>
      </c>
      <c r="J1843" s="246">
        <v>45874</v>
      </c>
      <c r="K1843" s="249">
        <v>110</v>
      </c>
      <c r="L1843" s="250">
        <v>110</v>
      </c>
      <c r="M1843" s="251"/>
      <c r="N1843" s="252"/>
      <c r="O1843" s="252"/>
      <c r="P1843" s="253">
        <f>SUM(Table1[[#This Row],[BASE_FARE]:[SURCHARGES]])*Table1[[#This Row],[SEATS_BOOKED]]</f>
        <v>0</v>
      </c>
      <c r="Q1843" s="247" t="s">
        <v>109</v>
      </c>
      <c r="R1843" s="249" t="s">
        <v>459</v>
      </c>
      <c r="S1843" s="247" t="str">
        <f>LEFT(Table1[[#This Row],[SECTOR]],3)</f>
        <v>PSA</v>
      </c>
      <c r="T1843" s="247" t="str">
        <f>RIGHT(Table1[[#This Row],[SECTOR]],3)</f>
        <v>SSH</v>
      </c>
      <c r="U1843" s="247" t="str">
        <f t="shared" si="41"/>
        <v>PSA</v>
      </c>
      <c r="V1843" s="247">
        <f>WEEKDAY(Table1[[#This Row],[FLIGHT_DATE]],2)</f>
        <v>2</v>
      </c>
      <c r="W1843" s="247">
        <f>Table1[[#This Row],[FLIGHT_DATE]]-Table1[[#This Row],[DATE_BOOKED]]</f>
        <v>123</v>
      </c>
    </row>
    <row r="1844" spans="1:23" x14ac:dyDescent="0.25">
      <c r="A1844" s="246">
        <v>45751</v>
      </c>
      <c r="B1844" s="247" t="s">
        <v>571</v>
      </c>
      <c r="C1844" s="98" t="s">
        <v>108</v>
      </c>
      <c r="D1844" s="98"/>
      <c r="E1844" s="247"/>
      <c r="F1844" s="247" t="s">
        <v>45</v>
      </c>
      <c r="G1844" s="247" t="s">
        <v>7</v>
      </c>
      <c r="H1844" s="247" t="s">
        <v>676</v>
      </c>
      <c r="I1844" s="248" t="s">
        <v>677</v>
      </c>
      <c r="J1844" s="246">
        <v>45881</v>
      </c>
      <c r="K1844" s="249">
        <v>110</v>
      </c>
      <c r="L1844" s="250">
        <v>110</v>
      </c>
      <c r="M1844" s="251"/>
      <c r="N1844" s="252"/>
      <c r="O1844" s="252"/>
      <c r="P1844" s="253">
        <f>SUM(Table1[[#This Row],[BASE_FARE]:[SURCHARGES]])*Table1[[#This Row],[SEATS_BOOKED]]</f>
        <v>0</v>
      </c>
      <c r="Q1844" s="247" t="s">
        <v>109</v>
      </c>
      <c r="R1844" s="249" t="s">
        <v>459</v>
      </c>
      <c r="S1844" s="247" t="str">
        <f>LEFT(Table1[[#This Row],[SECTOR]],3)</f>
        <v>PSA</v>
      </c>
      <c r="T1844" s="247" t="str">
        <f>RIGHT(Table1[[#This Row],[SECTOR]],3)</f>
        <v>SSH</v>
      </c>
      <c r="U1844" s="247" t="str">
        <f t="shared" si="41"/>
        <v>PSA</v>
      </c>
      <c r="V1844" s="247">
        <f>WEEKDAY(Table1[[#This Row],[FLIGHT_DATE]],2)</f>
        <v>2</v>
      </c>
      <c r="W1844" s="247">
        <f>Table1[[#This Row],[FLIGHT_DATE]]-Table1[[#This Row],[DATE_BOOKED]]</f>
        <v>130</v>
      </c>
    </row>
    <row r="1845" spans="1:23" x14ac:dyDescent="0.25">
      <c r="A1845" s="246">
        <v>45751</v>
      </c>
      <c r="B1845" s="247" t="s">
        <v>571</v>
      </c>
      <c r="C1845" s="98" t="s">
        <v>108</v>
      </c>
      <c r="D1845" s="98"/>
      <c r="E1845" s="247"/>
      <c r="F1845" s="247" t="s">
        <v>45</v>
      </c>
      <c r="G1845" s="247" t="s">
        <v>7</v>
      </c>
      <c r="H1845" s="247" t="s">
        <v>676</v>
      </c>
      <c r="I1845" s="248" t="s">
        <v>677</v>
      </c>
      <c r="J1845" s="246">
        <v>45888</v>
      </c>
      <c r="K1845" s="249">
        <v>110</v>
      </c>
      <c r="L1845" s="250">
        <v>110</v>
      </c>
      <c r="M1845" s="251"/>
      <c r="N1845" s="252"/>
      <c r="O1845" s="252"/>
      <c r="P1845" s="253">
        <f>SUM(Table1[[#This Row],[BASE_FARE]:[SURCHARGES]])*Table1[[#This Row],[SEATS_BOOKED]]</f>
        <v>0</v>
      </c>
      <c r="Q1845" s="247" t="s">
        <v>109</v>
      </c>
      <c r="R1845" s="249" t="s">
        <v>459</v>
      </c>
      <c r="S1845" s="247" t="str">
        <f>LEFT(Table1[[#This Row],[SECTOR]],3)</f>
        <v>PSA</v>
      </c>
      <c r="T1845" s="247" t="str">
        <f>RIGHT(Table1[[#This Row],[SECTOR]],3)</f>
        <v>SSH</v>
      </c>
      <c r="U1845" s="247" t="str">
        <f t="shared" si="41"/>
        <v>PSA</v>
      </c>
      <c r="V1845" s="247">
        <f>WEEKDAY(Table1[[#This Row],[FLIGHT_DATE]],2)</f>
        <v>2</v>
      </c>
      <c r="W1845" s="247">
        <f>Table1[[#This Row],[FLIGHT_DATE]]-Table1[[#This Row],[DATE_BOOKED]]</f>
        <v>137</v>
      </c>
    </row>
    <row r="1846" spans="1:23" x14ac:dyDescent="0.25">
      <c r="A1846" s="246">
        <v>45751</v>
      </c>
      <c r="B1846" s="247" t="s">
        <v>571</v>
      </c>
      <c r="C1846" s="98" t="s">
        <v>108</v>
      </c>
      <c r="D1846" s="98"/>
      <c r="E1846" s="247"/>
      <c r="F1846" s="247" t="s">
        <v>45</v>
      </c>
      <c r="G1846" s="247" t="s">
        <v>7</v>
      </c>
      <c r="H1846" s="247" t="s">
        <v>676</v>
      </c>
      <c r="I1846" s="248" t="s">
        <v>677</v>
      </c>
      <c r="J1846" s="246">
        <v>45895</v>
      </c>
      <c r="K1846" s="249">
        <v>110</v>
      </c>
      <c r="L1846" s="250">
        <v>110</v>
      </c>
      <c r="M1846" s="251"/>
      <c r="N1846" s="252"/>
      <c r="O1846" s="252"/>
      <c r="P1846" s="253">
        <f>SUM(Table1[[#This Row],[BASE_FARE]:[SURCHARGES]])*Table1[[#This Row],[SEATS_BOOKED]]</f>
        <v>0</v>
      </c>
      <c r="Q1846" s="247" t="s">
        <v>109</v>
      </c>
      <c r="R1846" s="249" t="s">
        <v>459</v>
      </c>
      <c r="S1846" s="247" t="str">
        <f>LEFT(Table1[[#This Row],[SECTOR]],3)</f>
        <v>PSA</v>
      </c>
      <c r="T1846" s="247" t="str">
        <f>RIGHT(Table1[[#This Row],[SECTOR]],3)</f>
        <v>SSH</v>
      </c>
      <c r="U1846" s="247" t="str">
        <f t="shared" si="41"/>
        <v>PSA</v>
      </c>
      <c r="V1846" s="247">
        <f>WEEKDAY(Table1[[#This Row],[FLIGHT_DATE]],2)</f>
        <v>2</v>
      </c>
      <c r="W1846" s="247">
        <f>Table1[[#This Row],[FLIGHT_DATE]]-Table1[[#This Row],[DATE_BOOKED]]</f>
        <v>144</v>
      </c>
    </row>
    <row r="1847" spans="1:23" x14ac:dyDescent="0.25">
      <c r="A1847" s="246">
        <v>45751</v>
      </c>
      <c r="B1847" s="247" t="s">
        <v>571</v>
      </c>
      <c r="C1847" s="98" t="s">
        <v>108</v>
      </c>
      <c r="D1847" s="98"/>
      <c r="E1847" s="247"/>
      <c r="F1847" s="247" t="s">
        <v>45</v>
      </c>
      <c r="G1847" s="247" t="s">
        <v>8</v>
      </c>
      <c r="H1847" s="247" t="s">
        <v>679</v>
      </c>
      <c r="I1847" s="248" t="s">
        <v>680</v>
      </c>
      <c r="J1847" s="246">
        <v>45881</v>
      </c>
      <c r="K1847" s="249">
        <v>110</v>
      </c>
      <c r="L1847" s="250">
        <v>110</v>
      </c>
      <c r="M1847" s="251"/>
      <c r="N1847" s="252"/>
      <c r="O1847" s="252"/>
      <c r="P1847" s="253">
        <f>SUM(Table1[[#This Row],[BASE_FARE]:[SURCHARGES]])*Table1[[#This Row],[SEATS_BOOKED]]</f>
        <v>0</v>
      </c>
      <c r="Q1847" s="247" t="s">
        <v>109</v>
      </c>
      <c r="R1847" s="249" t="s">
        <v>459</v>
      </c>
      <c r="S1847" s="247" t="str">
        <f>LEFT(Table1[[#This Row],[SECTOR]],3)</f>
        <v>SSH</v>
      </c>
      <c r="T1847" s="247" t="str">
        <f>RIGHT(Table1[[#This Row],[SECTOR]],3)</f>
        <v>PSA</v>
      </c>
      <c r="U1847" s="247" t="str">
        <f t="shared" si="41"/>
        <v>PSA</v>
      </c>
      <c r="V1847" s="247">
        <f>WEEKDAY(Table1[[#This Row],[FLIGHT_DATE]],2)</f>
        <v>2</v>
      </c>
      <c r="W1847" s="247">
        <f>Table1[[#This Row],[FLIGHT_DATE]]-Table1[[#This Row],[DATE_BOOKED]]</f>
        <v>130</v>
      </c>
    </row>
    <row r="1848" spans="1:23" x14ac:dyDescent="0.25">
      <c r="A1848" s="246">
        <v>45751</v>
      </c>
      <c r="B1848" s="247" t="s">
        <v>571</v>
      </c>
      <c r="C1848" s="98" t="s">
        <v>108</v>
      </c>
      <c r="D1848" s="98"/>
      <c r="E1848" s="247"/>
      <c r="F1848" s="247" t="s">
        <v>45</v>
      </c>
      <c r="G1848" s="247" t="s">
        <v>8</v>
      </c>
      <c r="H1848" s="247" t="s">
        <v>679</v>
      </c>
      <c r="I1848" s="248" t="s">
        <v>680</v>
      </c>
      <c r="J1848" s="246">
        <v>45888</v>
      </c>
      <c r="K1848" s="249">
        <v>110</v>
      </c>
      <c r="L1848" s="250">
        <v>110</v>
      </c>
      <c r="M1848" s="251"/>
      <c r="N1848" s="252"/>
      <c r="O1848" s="252"/>
      <c r="P1848" s="253">
        <f>SUM(Table1[[#This Row],[BASE_FARE]:[SURCHARGES]])*Table1[[#This Row],[SEATS_BOOKED]]</f>
        <v>0</v>
      </c>
      <c r="Q1848" s="247" t="s">
        <v>109</v>
      </c>
      <c r="R1848" s="249" t="s">
        <v>459</v>
      </c>
      <c r="S1848" s="247" t="str">
        <f>LEFT(Table1[[#This Row],[SECTOR]],3)</f>
        <v>SSH</v>
      </c>
      <c r="T1848" s="247" t="str">
        <f>RIGHT(Table1[[#This Row],[SECTOR]],3)</f>
        <v>PSA</v>
      </c>
      <c r="U1848" s="247" t="str">
        <f t="shared" si="41"/>
        <v>PSA</v>
      </c>
      <c r="V1848" s="247">
        <f>WEEKDAY(Table1[[#This Row],[FLIGHT_DATE]],2)</f>
        <v>2</v>
      </c>
      <c r="W1848" s="247">
        <f>Table1[[#This Row],[FLIGHT_DATE]]-Table1[[#This Row],[DATE_BOOKED]]</f>
        <v>137</v>
      </c>
    </row>
    <row r="1849" spans="1:23" x14ac:dyDescent="0.25">
      <c r="A1849" s="246">
        <v>45751</v>
      </c>
      <c r="B1849" s="247" t="s">
        <v>571</v>
      </c>
      <c r="C1849" s="98" t="s">
        <v>108</v>
      </c>
      <c r="D1849" s="98"/>
      <c r="E1849" s="247"/>
      <c r="F1849" s="247" t="s">
        <v>45</v>
      </c>
      <c r="G1849" s="247" t="s">
        <v>8</v>
      </c>
      <c r="H1849" s="247" t="s">
        <v>679</v>
      </c>
      <c r="I1849" s="248" t="s">
        <v>680</v>
      </c>
      <c r="J1849" s="246">
        <v>45895</v>
      </c>
      <c r="K1849" s="249">
        <v>110</v>
      </c>
      <c r="L1849" s="250">
        <v>110</v>
      </c>
      <c r="M1849" s="251"/>
      <c r="N1849" s="252"/>
      <c r="O1849" s="252"/>
      <c r="P1849" s="253">
        <f>SUM(Table1[[#This Row],[BASE_FARE]:[SURCHARGES]])*Table1[[#This Row],[SEATS_BOOKED]]</f>
        <v>0</v>
      </c>
      <c r="Q1849" s="247" t="s">
        <v>109</v>
      </c>
      <c r="R1849" s="249" t="s">
        <v>459</v>
      </c>
      <c r="S1849" s="247" t="str">
        <f>LEFT(Table1[[#This Row],[SECTOR]],3)</f>
        <v>SSH</v>
      </c>
      <c r="T1849" s="247" t="str">
        <f>RIGHT(Table1[[#This Row],[SECTOR]],3)</f>
        <v>PSA</v>
      </c>
      <c r="U1849" s="247" t="str">
        <f t="shared" si="41"/>
        <v>PSA</v>
      </c>
      <c r="V1849" s="247">
        <f>WEEKDAY(Table1[[#This Row],[FLIGHT_DATE]],2)</f>
        <v>2</v>
      </c>
      <c r="W1849" s="247">
        <f>Table1[[#This Row],[FLIGHT_DATE]]-Table1[[#This Row],[DATE_BOOKED]]</f>
        <v>144</v>
      </c>
    </row>
    <row r="1850" spans="1:23" x14ac:dyDescent="0.25">
      <c r="A1850" s="246">
        <v>45751</v>
      </c>
      <c r="B1850" s="247" t="s">
        <v>571</v>
      </c>
      <c r="C1850" s="98" t="s">
        <v>108</v>
      </c>
      <c r="D1850" s="98"/>
      <c r="E1850" s="247"/>
      <c r="F1850" s="247" t="s">
        <v>45</v>
      </c>
      <c r="G1850" s="247" t="s">
        <v>8</v>
      </c>
      <c r="H1850" s="247" t="s">
        <v>679</v>
      </c>
      <c r="I1850" s="248" t="s">
        <v>680</v>
      </c>
      <c r="J1850" s="246">
        <v>45902</v>
      </c>
      <c r="K1850" s="249">
        <v>110</v>
      </c>
      <c r="L1850" s="250">
        <v>110</v>
      </c>
      <c r="M1850" s="251"/>
      <c r="N1850" s="252"/>
      <c r="O1850" s="252"/>
      <c r="P1850" s="253">
        <f>SUM(Table1[[#This Row],[BASE_FARE]:[SURCHARGES]])*Table1[[#This Row],[SEATS_BOOKED]]</f>
        <v>0</v>
      </c>
      <c r="Q1850" s="247" t="s">
        <v>109</v>
      </c>
      <c r="R1850" s="249" t="s">
        <v>459</v>
      </c>
      <c r="S1850" s="247" t="str">
        <f>LEFT(Table1[[#This Row],[SECTOR]],3)</f>
        <v>SSH</v>
      </c>
      <c r="T1850" s="247" t="str">
        <f>RIGHT(Table1[[#This Row],[SECTOR]],3)</f>
        <v>PSA</v>
      </c>
      <c r="U1850" s="247" t="str">
        <f t="shared" ref="U1850:U1910" si="42">IF(AND(S1850&lt;&gt;"SSH", S1850&lt;&gt;"RMF", S1850&lt;&gt;"CAI", S1850&lt;&gt;"HRG", S1850&lt;&gt;"LXR", S1850&lt;&gt;"DXB", OR(T1850="SSH", T1850="RMF", T1850="CAI", T1850="HRG", T1850="LXR", T1850="DXB")), S1850,
    IF(AND(T1850&lt;&gt;"SSH", T1850&lt;&gt;"RMF", T1850&lt;&gt;"CAI", T1850&lt;&gt;"HRG", T1850&lt;&gt;"LXR", T1850&lt;&gt;"DXB", OR(S1850="SSH", S1850="RMF", S1850="CAI", S1850="HRG", S1850="LXR", S1850="DXB")), T1850,
    "VIE"))</f>
        <v>PSA</v>
      </c>
      <c r="V1850" s="247">
        <f>WEEKDAY(Table1[[#This Row],[FLIGHT_DATE]],2)</f>
        <v>2</v>
      </c>
      <c r="W1850" s="247">
        <f>Table1[[#This Row],[FLIGHT_DATE]]-Table1[[#This Row],[DATE_BOOKED]]</f>
        <v>151</v>
      </c>
    </row>
    <row r="1851" spans="1:23" x14ac:dyDescent="0.25">
      <c r="A1851" s="246">
        <v>45751</v>
      </c>
      <c r="B1851" s="247" t="s">
        <v>571</v>
      </c>
      <c r="C1851" s="98" t="s">
        <v>108</v>
      </c>
      <c r="D1851" s="98"/>
      <c r="E1851" s="247"/>
      <c r="F1851" s="247" t="s">
        <v>45</v>
      </c>
      <c r="G1851" s="247" t="s">
        <v>7</v>
      </c>
      <c r="H1851" s="247" t="s">
        <v>292</v>
      </c>
      <c r="I1851" s="248" t="s">
        <v>290</v>
      </c>
      <c r="J1851" s="246">
        <v>45955</v>
      </c>
      <c r="K1851" s="249">
        <v>21</v>
      </c>
      <c r="L1851" s="250">
        <v>21</v>
      </c>
      <c r="M1851" s="251"/>
      <c r="N1851" s="252"/>
      <c r="O1851" s="252"/>
      <c r="P1851" s="253">
        <f>SUM(Table1[[#This Row],[BASE_FARE]:[SURCHARGES]])*Table1[[#This Row],[SEATS_BOOKED]]</f>
        <v>0</v>
      </c>
      <c r="Q1851" s="247" t="s">
        <v>109</v>
      </c>
      <c r="R1851" s="249" t="s">
        <v>459</v>
      </c>
      <c r="S1851" s="247" t="str">
        <f>LEFT(Table1[[#This Row],[SECTOR]],3)</f>
        <v>BRI</v>
      </c>
      <c r="T1851" s="247" t="str">
        <f>RIGHT(Table1[[#This Row],[SECTOR]],3)</f>
        <v>SSH</v>
      </c>
      <c r="U1851" s="247" t="str">
        <f t="shared" si="42"/>
        <v>BRI</v>
      </c>
      <c r="V1851" s="247">
        <f>WEEKDAY(Table1[[#This Row],[FLIGHT_DATE]],2)</f>
        <v>6</v>
      </c>
      <c r="W1851" s="247">
        <f>Table1[[#This Row],[FLIGHT_DATE]]-Table1[[#This Row],[DATE_BOOKED]]</f>
        <v>204</v>
      </c>
    </row>
    <row r="1852" spans="1:23" x14ac:dyDescent="0.25">
      <c r="A1852" s="246">
        <v>45751</v>
      </c>
      <c r="B1852" s="247" t="s">
        <v>571</v>
      </c>
      <c r="C1852" s="98" t="s">
        <v>108</v>
      </c>
      <c r="D1852" s="98"/>
      <c r="E1852" s="247"/>
      <c r="F1852" s="247" t="s">
        <v>45</v>
      </c>
      <c r="G1852" s="247" t="s">
        <v>7</v>
      </c>
      <c r="H1852" s="247" t="s">
        <v>292</v>
      </c>
      <c r="I1852" s="248" t="s">
        <v>290</v>
      </c>
      <c r="J1852" s="246">
        <v>45962</v>
      </c>
      <c r="K1852" s="249">
        <v>30</v>
      </c>
      <c r="L1852" s="250">
        <v>30</v>
      </c>
      <c r="M1852" s="251"/>
      <c r="N1852" s="252"/>
      <c r="O1852" s="252"/>
      <c r="P1852" s="253">
        <f>SUM(Table1[[#This Row],[BASE_FARE]:[SURCHARGES]])*Table1[[#This Row],[SEATS_BOOKED]]</f>
        <v>0</v>
      </c>
      <c r="Q1852" s="247" t="s">
        <v>109</v>
      </c>
      <c r="R1852" s="249" t="s">
        <v>459</v>
      </c>
      <c r="S1852" s="247" t="str">
        <f>LEFT(Table1[[#This Row],[SECTOR]],3)</f>
        <v>BRI</v>
      </c>
      <c r="T1852" s="247" t="str">
        <f>RIGHT(Table1[[#This Row],[SECTOR]],3)</f>
        <v>SSH</v>
      </c>
      <c r="U1852" s="247" t="str">
        <f t="shared" si="42"/>
        <v>BRI</v>
      </c>
      <c r="V1852" s="247">
        <f>WEEKDAY(Table1[[#This Row],[FLIGHT_DATE]],2)</f>
        <v>6</v>
      </c>
      <c r="W1852" s="247">
        <f>Table1[[#This Row],[FLIGHT_DATE]]-Table1[[#This Row],[DATE_BOOKED]]</f>
        <v>211</v>
      </c>
    </row>
    <row r="1853" spans="1:23" x14ac:dyDescent="0.25">
      <c r="A1853" s="246">
        <v>45751</v>
      </c>
      <c r="B1853" s="247" t="s">
        <v>571</v>
      </c>
      <c r="C1853" s="98" t="s">
        <v>108</v>
      </c>
      <c r="D1853" s="98"/>
      <c r="E1853" s="247"/>
      <c r="F1853" s="247" t="s">
        <v>45</v>
      </c>
      <c r="G1853" s="247" t="s">
        <v>7</v>
      </c>
      <c r="H1853" s="247" t="s">
        <v>292</v>
      </c>
      <c r="I1853" s="248" t="s">
        <v>290</v>
      </c>
      <c r="J1853" s="246">
        <v>45969</v>
      </c>
      <c r="K1853" s="249">
        <v>30</v>
      </c>
      <c r="L1853" s="250">
        <v>30</v>
      </c>
      <c r="M1853" s="251"/>
      <c r="N1853" s="252"/>
      <c r="O1853" s="252"/>
      <c r="P1853" s="253">
        <f>SUM(Table1[[#This Row],[BASE_FARE]:[SURCHARGES]])*Table1[[#This Row],[SEATS_BOOKED]]</f>
        <v>0</v>
      </c>
      <c r="Q1853" s="247" t="s">
        <v>109</v>
      </c>
      <c r="R1853" s="249" t="s">
        <v>459</v>
      </c>
      <c r="S1853" s="247" t="str">
        <f>LEFT(Table1[[#This Row],[SECTOR]],3)</f>
        <v>BRI</v>
      </c>
      <c r="T1853" s="247" t="str">
        <f>RIGHT(Table1[[#This Row],[SECTOR]],3)</f>
        <v>SSH</v>
      </c>
      <c r="U1853" s="247" t="str">
        <f t="shared" si="42"/>
        <v>BRI</v>
      </c>
      <c r="V1853" s="247">
        <f>WEEKDAY(Table1[[#This Row],[FLIGHT_DATE]],2)</f>
        <v>6</v>
      </c>
      <c r="W1853" s="247">
        <f>Table1[[#This Row],[FLIGHT_DATE]]-Table1[[#This Row],[DATE_BOOKED]]</f>
        <v>218</v>
      </c>
    </row>
    <row r="1854" spans="1:23" x14ac:dyDescent="0.25">
      <c r="A1854" s="246">
        <v>45751</v>
      </c>
      <c r="B1854" s="247" t="s">
        <v>571</v>
      </c>
      <c r="C1854" s="98" t="s">
        <v>108</v>
      </c>
      <c r="D1854" s="98"/>
      <c r="E1854" s="247"/>
      <c r="F1854" s="247" t="s">
        <v>45</v>
      </c>
      <c r="G1854" s="247" t="s">
        <v>7</v>
      </c>
      <c r="H1854" s="247" t="s">
        <v>292</v>
      </c>
      <c r="I1854" s="248" t="s">
        <v>290</v>
      </c>
      <c r="J1854" s="246">
        <v>45976</v>
      </c>
      <c r="K1854" s="249">
        <v>30</v>
      </c>
      <c r="L1854" s="250">
        <v>30</v>
      </c>
      <c r="M1854" s="251"/>
      <c r="N1854" s="252"/>
      <c r="O1854" s="252"/>
      <c r="P1854" s="253">
        <f>SUM(Table1[[#This Row],[BASE_FARE]:[SURCHARGES]])*Table1[[#This Row],[SEATS_BOOKED]]</f>
        <v>0</v>
      </c>
      <c r="Q1854" s="247" t="s">
        <v>109</v>
      </c>
      <c r="R1854" s="249" t="s">
        <v>459</v>
      </c>
      <c r="S1854" s="247" t="str">
        <f>LEFT(Table1[[#This Row],[SECTOR]],3)</f>
        <v>BRI</v>
      </c>
      <c r="T1854" s="247" t="str">
        <f>RIGHT(Table1[[#This Row],[SECTOR]],3)</f>
        <v>SSH</v>
      </c>
      <c r="U1854" s="247" t="str">
        <f t="shared" si="42"/>
        <v>BRI</v>
      </c>
      <c r="V1854" s="247">
        <f>WEEKDAY(Table1[[#This Row],[FLIGHT_DATE]],2)</f>
        <v>6</v>
      </c>
      <c r="W1854" s="247">
        <f>Table1[[#This Row],[FLIGHT_DATE]]-Table1[[#This Row],[DATE_BOOKED]]</f>
        <v>225</v>
      </c>
    </row>
    <row r="1855" spans="1:23" x14ac:dyDescent="0.25">
      <c r="A1855" s="246">
        <v>45751</v>
      </c>
      <c r="B1855" s="247" t="s">
        <v>571</v>
      </c>
      <c r="C1855" s="98" t="s">
        <v>108</v>
      </c>
      <c r="D1855" s="98"/>
      <c r="E1855" s="247"/>
      <c r="F1855" s="247" t="s">
        <v>45</v>
      </c>
      <c r="G1855" s="247" t="s">
        <v>8</v>
      </c>
      <c r="H1855" s="247" t="s">
        <v>295</v>
      </c>
      <c r="I1855" s="248" t="s">
        <v>294</v>
      </c>
      <c r="J1855" s="246">
        <v>45962</v>
      </c>
      <c r="K1855" s="249">
        <v>21</v>
      </c>
      <c r="L1855" s="250">
        <v>21</v>
      </c>
      <c r="M1855" s="251"/>
      <c r="N1855" s="252"/>
      <c r="O1855" s="252"/>
      <c r="P1855" s="253">
        <f>SUM(Table1[[#This Row],[BASE_FARE]:[SURCHARGES]])*Table1[[#This Row],[SEATS_BOOKED]]</f>
        <v>0</v>
      </c>
      <c r="Q1855" s="247" t="s">
        <v>109</v>
      </c>
      <c r="R1855" s="249" t="s">
        <v>459</v>
      </c>
      <c r="S1855" s="247" t="str">
        <f>LEFT(Table1[[#This Row],[SECTOR]],3)</f>
        <v>SSH</v>
      </c>
      <c r="T1855" s="247" t="str">
        <f>RIGHT(Table1[[#This Row],[SECTOR]],3)</f>
        <v>BRI</v>
      </c>
      <c r="U1855" s="247" t="str">
        <f t="shared" si="42"/>
        <v>BRI</v>
      </c>
      <c r="V1855" s="247">
        <f>WEEKDAY(Table1[[#This Row],[FLIGHT_DATE]],2)</f>
        <v>6</v>
      </c>
      <c r="W1855" s="247">
        <f>Table1[[#This Row],[FLIGHT_DATE]]-Table1[[#This Row],[DATE_BOOKED]]</f>
        <v>211</v>
      </c>
    </row>
    <row r="1856" spans="1:23" x14ac:dyDescent="0.25">
      <c r="A1856" s="246">
        <v>45751</v>
      </c>
      <c r="B1856" s="247" t="s">
        <v>571</v>
      </c>
      <c r="C1856" s="98" t="s">
        <v>108</v>
      </c>
      <c r="D1856" s="98"/>
      <c r="E1856" s="247"/>
      <c r="F1856" s="247" t="s">
        <v>45</v>
      </c>
      <c r="G1856" s="247" t="s">
        <v>8</v>
      </c>
      <c r="H1856" s="247" t="s">
        <v>295</v>
      </c>
      <c r="I1856" s="248" t="s">
        <v>294</v>
      </c>
      <c r="J1856" s="246">
        <v>45969</v>
      </c>
      <c r="K1856" s="249">
        <v>30</v>
      </c>
      <c r="L1856" s="250">
        <v>30</v>
      </c>
      <c r="M1856" s="251"/>
      <c r="N1856" s="252"/>
      <c r="O1856" s="252"/>
      <c r="P1856" s="253">
        <f>SUM(Table1[[#This Row],[BASE_FARE]:[SURCHARGES]])*Table1[[#This Row],[SEATS_BOOKED]]</f>
        <v>0</v>
      </c>
      <c r="Q1856" s="247" t="s">
        <v>109</v>
      </c>
      <c r="R1856" s="249" t="s">
        <v>459</v>
      </c>
      <c r="S1856" s="247" t="str">
        <f>LEFT(Table1[[#This Row],[SECTOR]],3)</f>
        <v>SSH</v>
      </c>
      <c r="T1856" s="247" t="str">
        <f>RIGHT(Table1[[#This Row],[SECTOR]],3)</f>
        <v>BRI</v>
      </c>
      <c r="U1856" s="247" t="str">
        <f t="shared" si="42"/>
        <v>BRI</v>
      </c>
      <c r="V1856" s="247">
        <f>WEEKDAY(Table1[[#This Row],[FLIGHT_DATE]],2)</f>
        <v>6</v>
      </c>
      <c r="W1856" s="247">
        <f>Table1[[#This Row],[FLIGHT_DATE]]-Table1[[#This Row],[DATE_BOOKED]]</f>
        <v>218</v>
      </c>
    </row>
    <row r="1857" spans="1:23" x14ac:dyDescent="0.25">
      <c r="A1857" s="246">
        <v>45751</v>
      </c>
      <c r="B1857" s="247" t="s">
        <v>571</v>
      </c>
      <c r="C1857" s="98" t="s">
        <v>108</v>
      </c>
      <c r="D1857" s="98"/>
      <c r="E1857" s="247"/>
      <c r="F1857" s="247" t="s">
        <v>45</v>
      </c>
      <c r="G1857" s="247" t="s">
        <v>8</v>
      </c>
      <c r="H1857" s="247" t="s">
        <v>295</v>
      </c>
      <c r="I1857" s="248" t="s">
        <v>294</v>
      </c>
      <c r="J1857" s="246">
        <v>45976</v>
      </c>
      <c r="K1857" s="249">
        <v>30</v>
      </c>
      <c r="L1857" s="250">
        <v>30</v>
      </c>
      <c r="M1857" s="251"/>
      <c r="N1857" s="252"/>
      <c r="O1857" s="252"/>
      <c r="P1857" s="253">
        <f>SUM(Table1[[#This Row],[BASE_FARE]:[SURCHARGES]])*Table1[[#This Row],[SEATS_BOOKED]]</f>
        <v>0</v>
      </c>
      <c r="Q1857" s="247" t="s">
        <v>109</v>
      </c>
      <c r="R1857" s="249" t="s">
        <v>459</v>
      </c>
      <c r="S1857" s="247" t="str">
        <f>LEFT(Table1[[#This Row],[SECTOR]],3)</f>
        <v>SSH</v>
      </c>
      <c r="T1857" s="247" t="str">
        <f>RIGHT(Table1[[#This Row],[SECTOR]],3)</f>
        <v>BRI</v>
      </c>
      <c r="U1857" s="247" t="str">
        <f t="shared" si="42"/>
        <v>BRI</v>
      </c>
      <c r="V1857" s="247">
        <f>WEEKDAY(Table1[[#This Row],[FLIGHT_DATE]],2)</f>
        <v>6</v>
      </c>
      <c r="W1857" s="247">
        <f>Table1[[#This Row],[FLIGHT_DATE]]-Table1[[#This Row],[DATE_BOOKED]]</f>
        <v>225</v>
      </c>
    </row>
    <row r="1858" spans="1:23" x14ac:dyDescent="0.25">
      <c r="A1858" s="246">
        <v>45751</v>
      </c>
      <c r="B1858" s="247" t="s">
        <v>571</v>
      </c>
      <c r="C1858" s="98" t="s">
        <v>108</v>
      </c>
      <c r="D1858" s="98"/>
      <c r="E1858" s="247"/>
      <c r="F1858" s="247" t="s">
        <v>45</v>
      </c>
      <c r="G1858" s="247" t="s">
        <v>8</v>
      </c>
      <c r="H1858" s="247" t="s">
        <v>295</v>
      </c>
      <c r="I1858" s="248" t="s">
        <v>294</v>
      </c>
      <c r="J1858" s="246">
        <v>45983</v>
      </c>
      <c r="K1858" s="249">
        <v>30</v>
      </c>
      <c r="L1858" s="249">
        <v>30</v>
      </c>
      <c r="M1858" s="251"/>
      <c r="N1858" s="252"/>
      <c r="O1858" s="252"/>
      <c r="P1858" s="253">
        <f>SUM(Table1[[#This Row],[BASE_FARE]:[SURCHARGES]])*Table1[[#This Row],[SEATS_BOOKED]]</f>
        <v>0</v>
      </c>
      <c r="Q1858" s="247" t="s">
        <v>109</v>
      </c>
      <c r="R1858" s="249" t="s">
        <v>459</v>
      </c>
      <c r="S1858" s="247" t="str">
        <f>LEFT(Table1[[#This Row],[SECTOR]],3)</f>
        <v>SSH</v>
      </c>
      <c r="T1858" s="247" t="str">
        <f>RIGHT(Table1[[#This Row],[SECTOR]],3)</f>
        <v>BRI</v>
      </c>
      <c r="U1858" s="247" t="str">
        <f t="shared" si="42"/>
        <v>BRI</v>
      </c>
      <c r="V1858" s="247">
        <f>WEEKDAY(Table1[[#This Row],[FLIGHT_DATE]],2)</f>
        <v>6</v>
      </c>
      <c r="W1858" s="247">
        <f>Table1[[#This Row],[FLIGHT_DATE]]-Table1[[#This Row],[DATE_BOOKED]]</f>
        <v>232</v>
      </c>
    </row>
    <row r="1859" spans="1:23" x14ac:dyDescent="0.25">
      <c r="A1859" s="246">
        <v>45751</v>
      </c>
      <c r="B1859" s="247" t="s">
        <v>571</v>
      </c>
      <c r="C1859" s="98" t="s">
        <v>108</v>
      </c>
      <c r="D1859" s="98"/>
      <c r="E1859" s="247"/>
      <c r="F1859" s="247" t="s">
        <v>45</v>
      </c>
      <c r="G1859" s="247" t="s">
        <v>7</v>
      </c>
      <c r="H1859" s="247" t="s">
        <v>292</v>
      </c>
      <c r="I1859" s="248" t="s">
        <v>290</v>
      </c>
      <c r="J1859" s="246">
        <v>45836</v>
      </c>
      <c r="K1859" s="249">
        <v>30</v>
      </c>
      <c r="L1859" s="249">
        <v>30</v>
      </c>
      <c r="M1859" s="251">
        <v>190</v>
      </c>
      <c r="N1859" s="252">
        <v>0</v>
      </c>
      <c r="O1859" s="252">
        <v>0</v>
      </c>
      <c r="P1859" s="253">
        <f>SUM(Table1[[#This Row],[BASE_FARE]:[SURCHARGES]])*Table1[[#This Row],[SEATS_BOOKED]]</f>
        <v>5700</v>
      </c>
      <c r="Q1859" s="247" t="s">
        <v>109</v>
      </c>
      <c r="R1859" s="249" t="s">
        <v>459</v>
      </c>
      <c r="S1859" s="247" t="str">
        <f>LEFT(Table1[[#This Row],[SECTOR]],3)</f>
        <v>BRI</v>
      </c>
      <c r="T1859" s="247" t="str">
        <f>RIGHT(Table1[[#This Row],[SECTOR]],3)</f>
        <v>SSH</v>
      </c>
      <c r="U1859" s="247" t="str">
        <f t="shared" si="42"/>
        <v>BRI</v>
      </c>
      <c r="V1859" s="247">
        <f>WEEKDAY(Table1[[#This Row],[FLIGHT_DATE]],2)</f>
        <v>6</v>
      </c>
      <c r="W1859" s="247">
        <f>Table1[[#This Row],[FLIGHT_DATE]]-Table1[[#This Row],[DATE_BOOKED]]</f>
        <v>85</v>
      </c>
    </row>
    <row r="1860" spans="1:23" x14ac:dyDescent="0.25">
      <c r="A1860" s="246">
        <v>45751</v>
      </c>
      <c r="B1860" s="247" t="s">
        <v>571</v>
      </c>
      <c r="C1860" s="98" t="s">
        <v>108</v>
      </c>
      <c r="D1860" s="98"/>
      <c r="E1860" s="247"/>
      <c r="F1860" s="247" t="s">
        <v>45</v>
      </c>
      <c r="G1860" s="247" t="s">
        <v>7</v>
      </c>
      <c r="H1860" s="247" t="s">
        <v>292</v>
      </c>
      <c r="I1860" s="248" t="s">
        <v>290</v>
      </c>
      <c r="J1860" s="246">
        <v>45843</v>
      </c>
      <c r="K1860" s="249">
        <v>30</v>
      </c>
      <c r="L1860" s="249">
        <v>30</v>
      </c>
      <c r="M1860" s="251">
        <v>190</v>
      </c>
      <c r="N1860" s="252">
        <v>0</v>
      </c>
      <c r="O1860" s="252">
        <v>0</v>
      </c>
      <c r="P1860" s="253">
        <f>SUM(Table1[[#This Row],[BASE_FARE]:[SURCHARGES]])*Table1[[#This Row],[SEATS_BOOKED]]</f>
        <v>5700</v>
      </c>
      <c r="Q1860" s="247" t="s">
        <v>109</v>
      </c>
      <c r="R1860" s="249" t="s">
        <v>459</v>
      </c>
      <c r="S1860" s="247" t="str">
        <f>LEFT(Table1[[#This Row],[SECTOR]],3)</f>
        <v>BRI</v>
      </c>
      <c r="T1860" s="247" t="str">
        <f>RIGHT(Table1[[#This Row],[SECTOR]],3)</f>
        <v>SSH</v>
      </c>
      <c r="U1860" s="247" t="str">
        <f t="shared" si="42"/>
        <v>BRI</v>
      </c>
      <c r="V1860" s="247">
        <f>WEEKDAY(Table1[[#This Row],[FLIGHT_DATE]],2)</f>
        <v>6</v>
      </c>
      <c r="W1860" s="247">
        <f>Table1[[#This Row],[FLIGHT_DATE]]-Table1[[#This Row],[DATE_BOOKED]]</f>
        <v>92</v>
      </c>
    </row>
    <row r="1861" spans="1:23" x14ac:dyDescent="0.25">
      <c r="A1861" s="246">
        <v>45751</v>
      </c>
      <c r="B1861" s="247" t="s">
        <v>571</v>
      </c>
      <c r="C1861" s="98" t="s">
        <v>108</v>
      </c>
      <c r="D1861" s="98"/>
      <c r="E1861" s="247"/>
      <c r="F1861" s="247" t="s">
        <v>45</v>
      </c>
      <c r="G1861" s="247" t="s">
        <v>7</v>
      </c>
      <c r="H1861" s="247" t="s">
        <v>292</v>
      </c>
      <c r="I1861" s="248" t="s">
        <v>290</v>
      </c>
      <c r="J1861" s="246">
        <v>45850</v>
      </c>
      <c r="K1861" s="249">
        <v>30</v>
      </c>
      <c r="L1861" s="249">
        <v>30</v>
      </c>
      <c r="M1861" s="251">
        <v>190</v>
      </c>
      <c r="N1861" s="252">
        <v>0</v>
      </c>
      <c r="O1861" s="252">
        <v>0</v>
      </c>
      <c r="P1861" s="253">
        <f>SUM(Table1[[#This Row],[BASE_FARE]:[SURCHARGES]])*Table1[[#This Row],[SEATS_BOOKED]]</f>
        <v>5700</v>
      </c>
      <c r="Q1861" s="247" t="s">
        <v>109</v>
      </c>
      <c r="R1861" s="249" t="s">
        <v>459</v>
      </c>
      <c r="S1861" s="247" t="str">
        <f>LEFT(Table1[[#This Row],[SECTOR]],3)</f>
        <v>BRI</v>
      </c>
      <c r="T1861" s="247" t="str">
        <f>RIGHT(Table1[[#This Row],[SECTOR]],3)</f>
        <v>SSH</v>
      </c>
      <c r="U1861" s="247" t="str">
        <f t="shared" si="42"/>
        <v>BRI</v>
      </c>
      <c r="V1861" s="247">
        <f>WEEKDAY(Table1[[#This Row],[FLIGHT_DATE]],2)</f>
        <v>6</v>
      </c>
      <c r="W1861" s="247">
        <f>Table1[[#This Row],[FLIGHT_DATE]]-Table1[[#This Row],[DATE_BOOKED]]</f>
        <v>99</v>
      </c>
    </row>
    <row r="1862" spans="1:23" x14ac:dyDescent="0.25">
      <c r="A1862" s="246">
        <v>45751</v>
      </c>
      <c r="B1862" s="247" t="s">
        <v>571</v>
      </c>
      <c r="C1862" s="98" t="s">
        <v>108</v>
      </c>
      <c r="D1862" s="98"/>
      <c r="E1862" s="247"/>
      <c r="F1862" s="247" t="s">
        <v>45</v>
      </c>
      <c r="G1862" s="247" t="s">
        <v>8</v>
      </c>
      <c r="H1862" s="247" t="s">
        <v>295</v>
      </c>
      <c r="I1862" s="248" t="s">
        <v>294</v>
      </c>
      <c r="J1862" s="246">
        <v>45843</v>
      </c>
      <c r="K1862" s="249">
        <v>30</v>
      </c>
      <c r="L1862" s="249">
        <v>30</v>
      </c>
      <c r="M1862" s="251">
        <v>190</v>
      </c>
      <c r="N1862" s="252">
        <v>0</v>
      </c>
      <c r="O1862" s="252">
        <v>0</v>
      </c>
      <c r="P1862" s="253">
        <f>SUM(Table1[[#This Row],[BASE_FARE]:[SURCHARGES]])*Table1[[#This Row],[SEATS_BOOKED]]</f>
        <v>5700</v>
      </c>
      <c r="Q1862" s="247" t="s">
        <v>109</v>
      </c>
      <c r="R1862" s="249" t="s">
        <v>459</v>
      </c>
      <c r="S1862" s="247" t="str">
        <f>LEFT(Table1[[#This Row],[SECTOR]],3)</f>
        <v>SSH</v>
      </c>
      <c r="T1862" s="247" t="str">
        <f>RIGHT(Table1[[#This Row],[SECTOR]],3)</f>
        <v>BRI</v>
      </c>
      <c r="U1862" s="247" t="str">
        <f t="shared" si="42"/>
        <v>BRI</v>
      </c>
      <c r="V1862" s="247">
        <f>WEEKDAY(Table1[[#This Row],[FLIGHT_DATE]],2)</f>
        <v>6</v>
      </c>
      <c r="W1862" s="247">
        <f>Table1[[#This Row],[FLIGHT_DATE]]-Table1[[#This Row],[DATE_BOOKED]]</f>
        <v>92</v>
      </c>
    </row>
    <row r="1863" spans="1:23" x14ac:dyDescent="0.25">
      <c r="A1863" s="246">
        <v>45751</v>
      </c>
      <c r="B1863" s="247" t="s">
        <v>571</v>
      </c>
      <c r="C1863" s="98" t="s">
        <v>108</v>
      </c>
      <c r="D1863" s="98"/>
      <c r="E1863" s="247"/>
      <c r="F1863" s="247" t="s">
        <v>45</v>
      </c>
      <c r="G1863" s="247" t="s">
        <v>8</v>
      </c>
      <c r="H1863" s="247" t="s">
        <v>295</v>
      </c>
      <c r="I1863" s="248" t="s">
        <v>294</v>
      </c>
      <c r="J1863" s="246">
        <v>45850</v>
      </c>
      <c r="K1863" s="249">
        <v>30</v>
      </c>
      <c r="L1863" s="249">
        <v>30</v>
      </c>
      <c r="M1863" s="251">
        <v>190</v>
      </c>
      <c r="N1863" s="252">
        <v>0</v>
      </c>
      <c r="O1863" s="252">
        <v>0</v>
      </c>
      <c r="P1863" s="253">
        <f>SUM(Table1[[#This Row],[BASE_FARE]:[SURCHARGES]])*Table1[[#This Row],[SEATS_BOOKED]]</f>
        <v>5700</v>
      </c>
      <c r="Q1863" s="247" t="s">
        <v>109</v>
      </c>
      <c r="R1863" s="249" t="s">
        <v>459</v>
      </c>
      <c r="S1863" s="247" t="str">
        <f>LEFT(Table1[[#This Row],[SECTOR]],3)</f>
        <v>SSH</v>
      </c>
      <c r="T1863" s="247" t="str">
        <f>RIGHT(Table1[[#This Row],[SECTOR]],3)</f>
        <v>BRI</v>
      </c>
      <c r="U1863" s="247" t="str">
        <f t="shared" si="42"/>
        <v>BRI</v>
      </c>
      <c r="V1863" s="247">
        <f>WEEKDAY(Table1[[#This Row],[FLIGHT_DATE]],2)</f>
        <v>6</v>
      </c>
      <c r="W1863" s="247">
        <f>Table1[[#This Row],[FLIGHT_DATE]]-Table1[[#This Row],[DATE_BOOKED]]</f>
        <v>99</v>
      </c>
    </row>
    <row r="1864" spans="1:23" x14ac:dyDescent="0.25">
      <c r="A1864" s="246">
        <v>45751</v>
      </c>
      <c r="B1864" s="247" t="s">
        <v>571</v>
      </c>
      <c r="C1864" s="98" t="s">
        <v>108</v>
      </c>
      <c r="D1864" s="98"/>
      <c r="E1864" s="247"/>
      <c r="F1864" s="247" t="s">
        <v>45</v>
      </c>
      <c r="G1864" s="247" t="s">
        <v>8</v>
      </c>
      <c r="H1864" s="247" t="s">
        <v>295</v>
      </c>
      <c r="I1864" s="248" t="s">
        <v>294</v>
      </c>
      <c r="J1864" s="246">
        <v>45857</v>
      </c>
      <c r="K1864" s="249">
        <v>30</v>
      </c>
      <c r="L1864" s="249">
        <v>30</v>
      </c>
      <c r="M1864" s="251">
        <v>190</v>
      </c>
      <c r="N1864" s="252">
        <v>0</v>
      </c>
      <c r="O1864" s="252">
        <v>0</v>
      </c>
      <c r="P1864" s="253">
        <f>SUM(Table1[[#This Row],[BASE_FARE]:[SURCHARGES]])*Table1[[#This Row],[SEATS_BOOKED]]</f>
        <v>5700</v>
      </c>
      <c r="Q1864" s="247" t="s">
        <v>109</v>
      </c>
      <c r="R1864" s="249" t="s">
        <v>459</v>
      </c>
      <c r="S1864" s="247" t="str">
        <f>LEFT(Table1[[#This Row],[SECTOR]],3)</f>
        <v>SSH</v>
      </c>
      <c r="T1864" s="247" t="str">
        <f>RIGHT(Table1[[#This Row],[SECTOR]],3)</f>
        <v>BRI</v>
      </c>
      <c r="U1864" s="247" t="str">
        <f t="shared" si="42"/>
        <v>BRI</v>
      </c>
      <c r="V1864" s="247">
        <f>WEEKDAY(Table1[[#This Row],[FLIGHT_DATE]],2)</f>
        <v>6</v>
      </c>
      <c r="W1864" s="247">
        <f>Table1[[#This Row],[FLIGHT_DATE]]-Table1[[#This Row],[DATE_BOOKED]]</f>
        <v>106</v>
      </c>
    </row>
    <row r="1865" spans="1:23" x14ac:dyDescent="0.25">
      <c r="A1865" s="246">
        <v>45751</v>
      </c>
      <c r="B1865" s="247" t="s">
        <v>571</v>
      </c>
      <c r="C1865" s="98" t="s">
        <v>108</v>
      </c>
      <c r="D1865" s="98"/>
      <c r="E1865" s="247"/>
      <c r="F1865" s="247" t="s">
        <v>45</v>
      </c>
      <c r="G1865" s="247" t="s">
        <v>7</v>
      </c>
      <c r="H1865" s="247" t="s">
        <v>479</v>
      </c>
      <c r="I1865" s="248" t="s">
        <v>290</v>
      </c>
      <c r="J1865" s="246">
        <v>45877</v>
      </c>
      <c r="K1865" s="249">
        <v>0</v>
      </c>
      <c r="L1865" s="249">
        <v>0</v>
      </c>
      <c r="M1865" s="251"/>
      <c r="N1865" s="252"/>
      <c r="O1865" s="252"/>
      <c r="P1865" s="253">
        <f>SUM(Table1[[#This Row],[BASE_FARE]:[SURCHARGES]])*Table1[[#This Row],[SEATS_BOOKED]]</f>
        <v>0</v>
      </c>
      <c r="Q1865" s="247" t="s">
        <v>109</v>
      </c>
      <c r="R1865" s="249" t="s">
        <v>459</v>
      </c>
      <c r="S1865" s="247" t="str">
        <f>LEFT(Table1[[#This Row],[SECTOR]],3)</f>
        <v>BRI</v>
      </c>
      <c r="T1865" s="247" t="str">
        <f>RIGHT(Table1[[#This Row],[SECTOR]],3)</f>
        <v>SSH</v>
      </c>
      <c r="U1865" s="247" t="str">
        <f t="shared" si="42"/>
        <v>BRI</v>
      </c>
      <c r="V1865" s="247">
        <f>WEEKDAY(Table1[[#This Row],[FLIGHT_DATE]],2)</f>
        <v>5</v>
      </c>
      <c r="W1865" s="247">
        <f>Table1[[#This Row],[FLIGHT_DATE]]-Table1[[#This Row],[DATE_BOOKED]]</f>
        <v>126</v>
      </c>
    </row>
    <row r="1866" spans="1:23" x14ac:dyDescent="0.25">
      <c r="A1866" s="246">
        <v>45751</v>
      </c>
      <c r="B1866" s="247" t="s">
        <v>571</v>
      </c>
      <c r="C1866" s="98" t="s">
        <v>108</v>
      </c>
      <c r="D1866" s="98"/>
      <c r="E1866" s="247"/>
      <c r="F1866" s="247" t="s">
        <v>45</v>
      </c>
      <c r="G1866" s="247" t="s">
        <v>7</v>
      </c>
      <c r="H1866" s="247" t="s">
        <v>479</v>
      </c>
      <c r="I1866" s="248" t="s">
        <v>290</v>
      </c>
      <c r="J1866" s="246">
        <v>45884</v>
      </c>
      <c r="K1866" s="249">
        <v>0</v>
      </c>
      <c r="L1866" s="249">
        <v>0</v>
      </c>
      <c r="M1866" s="251"/>
      <c r="N1866" s="252"/>
      <c r="O1866" s="252"/>
      <c r="P1866" s="253">
        <f>SUM(Table1[[#This Row],[BASE_FARE]:[SURCHARGES]])*Table1[[#This Row],[SEATS_BOOKED]]</f>
        <v>0</v>
      </c>
      <c r="Q1866" s="247" t="s">
        <v>109</v>
      </c>
      <c r="R1866" s="249" t="s">
        <v>459</v>
      </c>
      <c r="S1866" s="247" t="str">
        <f>LEFT(Table1[[#This Row],[SECTOR]],3)</f>
        <v>BRI</v>
      </c>
      <c r="T1866" s="247" t="str">
        <f>RIGHT(Table1[[#This Row],[SECTOR]],3)</f>
        <v>SSH</v>
      </c>
      <c r="U1866" s="247" t="str">
        <f t="shared" si="42"/>
        <v>BRI</v>
      </c>
      <c r="V1866" s="247">
        <f>WEEKDAY(Table1[[#This Row],[FLIGHT_DATE]],2)</f>
        <v>5</v>
      </c>
      <c r="W1866" s="247">
        <f>Table1[[#This Row],[FLIGHT_DATE]]-Table1[[#This Row],[DATE_BOOKED]]</f>
        <v>133</v>
      </c>
    </row>
    <row r="1867" spans="1:23" x14ac:dyDescent="0.25">
      <c r="A1867" s="246">
        <v>45751</v>
      </c>
      <c r="B1867" s="247" t="s">
        <v>571</v>
      </c>
      <c r="C1867" s="98" t="s">
        <v>108</v>
      </c>
      <c r="D1867" s="98"/>
      <c r="E1867" s="247"/>
      <c r="F1867" s="247" t="s">
        <v>45</v>
      </c>
      <c r="G1867" s="247" t="s">
        <v>7</v>
      </c>
      <c r="H1867" s="247" t="s">
        <v>479</v>
      </c>
      <c r="I1867" s="248" t="s">
        <v>290</v>
      </c>
      <c r="J1867" s="246">
        <v>45891</v>
      </c>
      <c r="K1867" s="249">
        <v>0</v>
      </c>
      <c r="L1867" s="249">
        <v>0</v>
      </c>
      <c r="M1867" s="251"/>
      <c r="N1867" s="252"/>
      <c r="O1867" s="252"/>
      <c r="P1867" s="253">
        <f>SUM(Table1[[#This Row],[BASE_FARE]:[SURCHARGES]])*Table1[[#This Row],[SEATS_BOOKED]]</f>
        <v>0</v>
      </c>
      <c r="Q1867" s="247" t="s">
        <v>109</v>
      </c>
      <c r="R1867" s="249" t="s">
        <v>459</v>
      </c>
      <c r="S1867" s="247" t="str">
        <f>LEFT(Table1[[#This Row],[SECTOR]],3)</f>
        <v>BRI</v>
      </c>
      <c r="T1867" s="247" t="str">
        <f>RIGHT(Table1[[#This Row],[SECTOR]],3)</f>
        <v>SSH</v>
      </c>
      <c r="U1867" s="247" t="str">
        <f t="shared" si="42"/>
        <v>BRI</v>
      </c>
      <c r="V1867" s="247">
        <f>WEEKDAY(Table1[[#This Row],[FLIGHT_DATE]],2)</f>
        <v>5</v>
      </c>
      <c r="W1867" s="247">
        <f>Table1[[#This Row],[FLIGHT_DATE]]-Table1[[#This Row],[DATE_BOOKED]]</f>
        <v>140</v>
      </c>
    </row>
    <row r="1868" spans="1:23" x14ac:dyDescent="0.25">
      <c r="A1868" s="246">
        <v>45751</v>
      </c>
      <c r="B1868" s="247" t="s">
        <v>571</v>
      </c>
      <c r="C1868" s="98" t="s">
        <v>108</v>
      </c>
      <c r="D1868" s="98"/>
      <c r="E1868" s="247"/>
      <c r="F1868" s="247" t="s">
        <v>45</v>
      </c>
      <c r="G1868" s="247" t="s">
        <v>7</v>
      </c>
      <c r="H1868" s="247" t="s">
        <v>479</v>
      </c>
      <c r="I1868" s="248" t="s">
        <v>290</v>
      </c>
      <c r="J1868" s="246">
        <v>45898</v>
      </c>
      <c r="K1868" s="249">
        <v>0</v>
      </c>
      <c r="L1868" s="249">
        <v>0</v>
      </c>
      <c r="M1868" s="251"/>
      <c r="N1868" s="252"/>
      <c r="O1868" s="252"/>
      <c r="P1868" s="253">
        <f>SUM(Table1[[#This Row],[BASE_FARE]:[SURCHARGES]])*Table1[[#This Row],[SEATS_BOOKED]]</f>
        <v>0</v>
      </c>
      <c r="Q1868" s="247" t="s">
        <v>109</v>
      </c>
      <c r="R1868" s="249" t="s">
        <v>459</v>
      </c>
      <c r="S1868" s="247" t="str">
        <f>LEFT(Table1[[#This Row],[SECTOR]],3)</f>
        <v>BRI</v>
      </c>
      <c r="T1868" s="247" t="str">
        <f>RIGHT(Table1[[#This Row],[SECTOR]],3)</f>
        <v>SSH</v>
      </c>
      <c r="U1868" s="247" t="str">
        <f t="shared" si="42"/>
        <v>BRI</v>
      </c>
      <c r="V1868" s="247">
        <f>WEEKDAY(Table1[[#This Row],[FLIGHT_DATE]],2)</f>
        <v>5</v>
      </c>
      <c r="W1868" s="247">
        <f>Table1[[#This Row],[FLIGHT_DATE]]-Table1[[#This Row],[DATE_BOOKED]]</f>
        <v>147</v>
      </c>
    </row>
    <row r="1869" spans="1:23" x14ac:dyDescent="0.25">
      <c r="A1869" s="246">
        <v>45751</v>
      </c>
      <c r="B1869" s="247" t="s">
        <v>571</v>
      </c>
      <c r="C1869" s="98" t="s">
        <v>108</v>
      </c>
      <c r="D1869" s="98"/>
      <c r="E1869" s="247"/>
      <c r="F1869" s="247" t="s">
        <v>45</v>
      </c>
      <c r="G1869" s="247" t="s">
        <v>8</v>
      </c>
      <c r="H1869" s="247" t="s">
        <v>480</v>
      </c>
      <c r="I1869" s="248" t="s">
        <v>294</v>
      </c>
      <c r="J1869" s="246">
        <v>45884</v>
      </c>
      <c r="K1869" s="249">
        <v>0</v>
      </c>
      <c r="L1869" s="249">
        <v>0</v>
      </c>
      <c r="M1869" s="251"/>
      <c r="N1869" s="252"/>
      <c r="O1869" s="252"/>
      <c r="P1869" s="253">
        <f>SUM(Table1[[#This Row],[BASE_FARE]:[SURCHARGES]])*Table1[[#This Row],[SEATS_BOOKED]]</f>
        <v>0</v>
      </c>
      <c r="Q1869" s="247" t="s">
        <v>109</v>
      </c>
      <c r="R1869" s="249" t="s">
        <v>459</v>
      </c>
      <c r="S1869" s="247" t="str">
        <f>LEFT(Table1[[#This Row],[SECTOR]],3)</f>
        <v>SSH</v>
      </c>
      <c r="T1869" s="247" t="str">
        <f>RIGHT(Table1[[#This Row],[SECTOR]],3)</f>
        <v>BRI</v>
      </c>
      <c r="U1869" s="247" t="str">
        <f t="shared" si="42"/>
        <v>BRI</v>
      </c>
      <c r="V1869" s="247">
        <f>WEEKDAY(Table1[[#This Row],[FLIGHT_DATE]],2)</f>
        <v>5</v>
      </c>
      <c r="W1869" s="247">
        <f>Table1[[#This Row],[FLIGHT_DATE]]-Table1[[#This Row],[DATE_BOOKED]]</f>
        <v>133</v>
      </c>
    </row>
    <row r="1870" spans="1:23" x14ac:dyDescent="0.25">
      <c r="A1870" s="246">
        <v>45751</v>
      </c>
      <c r="B1870" s="247" t="s">
        <v>571</v>
      </c>
      <c r="C1870" s="98" t="s">
        <v>108</v>
      </c>
      <c r="D1870" s="98"/>
      <c r="E1870" s="247"/>
      <c r="F1870" s="247" t="s">
        <v>45</v>
      </c>
      <c r="G1870" s="247" t="s">
        <v>8</v>
      </c>
      <c r="H1870" s="247" t="s">
        <v>480</v>
      </c>
      <c r="I1870" s="248" t="s">
        <v>294</v>
      </c>
      <c r="J1870" s="246">
        <v>45891</v>
      </c>
      <c r="K1870" s="249">
        <v>0</v>
      </c>
      <c r="L1870" s="249">
        <v>0</v>
      </c>
      <c r="M1870" s="251"/>
      <c r="N1870" s="252"/>
      <c r="O1870" s="252"/>
      <c r="P1870" s="253">
        <f>SUM(Table1[[#This Row],[BASE_FARE]:[SURCHARGES]])*Table1[[#This Row],[SEATS_BOOKED]]</f>
        <v>0</v>
      </c>
      <c r="Q1870" s="247" t="s">
        <v>109</v>
      </c>
      <c r="R1870" s="249" t="s">
        <v>459</v>
      </c>
      <c r="S1870" s="247" t="str">
        <f>LEFT(Table1[[#This Row],[SECTOR]],3)</f>
        <v>SSH</v>
      </c>
      <c r="T1870" s="247" t="str">
        <f>RIGHT(Table1[[#This Row],[SECTOR]],3)</f>
        <v>BRI</v>
      </c>
      <c r="U1870" s="247" t="str">
        <f t="shared" si="42"/>
        <v>BRI</v>
      </c>
      <c r="V1870" s="247">
        <f>WEEKDAY(Table1[[#This Row],[FLIGHT_DATE]],2)</f>
        <v>5</v>
      </c>
      <c r="W1870" s="247">
        <f>Table1[[#This Row],[FLIGHT_DATE]]-Table1[[#This Row],[DATE_BOOKED]]</f>
        <v>140</v>
      </c>
    </row>
    <row r="1871" spans="1:23" x14ac:dyDescent="0.25">
      <c r="A1871" s="246">
        <v>45751</v>
      </c>
      <c r="B1871" s="247" t="s">
        <v>571</v>
      </c>
      <c r="C1871" s="98" t="s">
        <v>108</v>
      </c>
      <c r="D1871" s="98"/>
      <c r="E1871" s="247"/>
      <c r="F1871" s="247" t="s">
        <v>45</v>
      </c>
      <c r="G1871" s="247" t="s">
        <v>8</v>
      </c>
      <c r="H1871" s="247" t="s">
        <v>480</v>
      </c>
      <c r="I1871" s="248" t="s">
        <v>294</v>
      </c>
      <c r="J1871" s="246">
        <v>45898</v>
      </c>
      <c r="K1871" s="249">
        <v>0</v>
      </c>
      <c r="L1871" s="249">
        <v>0</v>
      </c>
      <c r="M1871" s="251"/>
      <c r="N1871" s="252"/>
      <c r="O1871" s="252"/>
      <c r="P1871" s="253">
        <f>SUM(Table1[[#This Row],[BASE_FARE]:[SURCHARGES]])*Table1[[#This Row],[SEATS_BOOKED]]</f>
        <v>0</v>
      </c>
      <c r="Q1871" s="247" t="s">
        <v>109</v>
      </c>
      <c r="R1871" s="249" t="s">
        <v>459</v>
      </c>
      <c r="S1871" s="247" t="str">
        <f>LEFT(Table1[[#This Row],[SECTOR]],3)</f>
        <v>SSH</v>
      </c>
      <c r="T1871" s="247" t="str">
        <f>RIGHT(Table1[[#This Row],[SECTOR]],3)</f>
        <v>BRI</v>
      </c>
      <c r="U1871" s="247" t="str">
        <f t="shared" si="42"/>
        <v>BRI</v>
      </c>
      <c r="V1871" s="247">
        <f>WEEKDAY(Table1[[#This Row],[FLIGHT_DATE]],2)</f>
        <v>5</v>
      </c>
      <c r="W1871" s="247">
        <f>Table1[[#This Row],[FLIGHT_DATE]]-Table1[[#This Row],[DATE_BOOKED]]</f>
        <v>147</v>
      </c>
    </row>
    <row r="1872" spans="1:23" x14ac:dyDescent="0.25">
      <c r="A1872" s="246">
        <v>45751</v>
      </c>
      <c r="B1872" s="247" t="s">
        <v>571</v>
      </c>
      <c r="C1872" s="98" t="s">
        <v>108</v>
      </c>
      <c r="D1872" s="98"/>
      <c r="E1872" s="247"/>
      <c r="F1872" s="247" t="s">
        <v>45</v>
      </c>
      <c r="G1872" s="247" t="s">
        <v>8</v>
      </c>
      <c r="H1872" s="247" t="s">
        <v>480</v>
      </c>
      <c r="I1872" s="248" t="s">
        <v>294</v>
      </c>
      <c r="J1872" s="246">
        <v>45905</v>
      </c>
      <c r="K1872" s="249">
        <v>0</v>
      </c>
      <c r="L1872" s="249">
        <v>0</v>
      </c>
      <c r="M1872" s="251"/>
      <c r="N1872" s="252"/>
      <c r="O1872" s="252"/>
      <c r="P1872" s="253">
        <f>SUM(Table1[[#This Row],[BASE_FARE]:[SURCHARGES]])*Table1[[#This Row],[SEATS_BOOKED]]</f>
        <v>0</v>
      </c>
      <c r="Q1872" s="247" t="s">
        <v>109</v>
      </c>
      <c r="R1872" s="249" t="s">
        <v>459</v>
      </c>
      <c r="S1872" s="247" t="str">
        <f>LEFT(Table1[[#This Row],[SECTOR]],3)</f>
        <v>SSH</v>
      </c>
      <c r="T1872" s="247" t="str">
        <f>RIGHT(Table1[[#This Row],[SECTOR]],3)</f>
        <v>BRI</v>
      </c>
      <c r="U1872" s="247" t="str">
        <f t="shared" si="42"/>
        <v>BRI</v>
      </c>
      <c r="V1872" s="247">
        <f>WEEKDAY(Table1[[#This Row],[FLIGHT_DATE]],2)</f>
        <v>5</v>
      </c>
      <c r="W1872" s="247">
        <f>Table1[[#This Row],[FLIGHT_DATE]]-Table1[[#This Row],[DATE_BOOKED]]</f>
        <v>154</v>
      </c>
    </row>
    <row r="1873" spans="1:23" x14ac:dyDescent="0.25">
      <c r="A1873" s="246">
        <v>45751</v>
      </c>
      <c r="B1873" s="247" t="s">
        <v>288</v>
      </c>
      <c r="C1873" s="98" t="s">
        <v>108</v>
      </c>
      <c r="D1873" s="98"/>
      <c r="E1873" s="247"/>
      <c r="F1873" s="247" t="s">
        <v>45</v>
      </c>
      <c r="G1873" s="247" t="s">
        <v>7</v>
      </c>
      <c r="H1873" s="247" t="s">
        <v>289</v>
      </c>
      <c r="I1873" s="248" t="s">
        <v>290</v>
      </c>
      <c r="J1873" s="246">
        <v>45752</v>
      </c>
      <c r="K1873" s="249">
        <v>1</v>
      </c>
      <c r="L1873" s="250">
        <v>1</v>
      </c>
      <c r="M1873" s="251">
        <v>175</v>
      </c>
      <c r="N1873" s="252">
        <v>0</v>
      </c>
      <c r="O1873" s="252">
        <v>0</v>
      </c>
      <c r="P1873" s="253">
        <f>SUM(Table1[[#This Row],[BASE_FARE]:[SURCHARGES]])*Table1[[#This Row],[SEATS_BOOKED]]</f>
        <v>175</v>
      </c>
      <c r="Q1873" s="247" t="s">
        <v>109</v>
      </c>
      <c r="R1873" s="249" t="s">
        <v>459</v>
      </c>
      <c r="S1873" s="247" t="str">
        <f>LEFT(Table1[[#This Row],[SECTOR]],3)</f>
        <v>BRI</v>
      </c>
      <c r="T1873" s="247" t="str">
        <f>RIGHT(Table1[[#This Row],[SECTOR]],3)</f>
        <v>SSH</v>
      </c>
      <c r="U1873" s="247" t="str">
        <f t="shared" si="42"/>
        <v>BRI</v>
      </c>
      <c r="V1873" s="247">
        <f>WEEKDAY(Table1[[#This Row],[FLIGHT_DATE]],2)</f>
        <v>6</v>
      </c>
      <c r="W1873" s="247">
        <f>Table1[[#This Row],[FLIGHT_DATE]]-Table1[[#This Row],[DATE_BOOKED]]</f>
        <v>1</v>
      </c>
    </row>
    <row r="1874" spans="1:23" x14ac:dyDescent="0.25">
      <c r="A1874" s="246">
        <v>45751</v>
      </c>
      <c r="B1874" s="247" t="s">
        <v>288</v>
      </c>
      <c r="C1874" s="98" t="s">
        <v>108</v>
      </c>
      <c r="D1874" s="98"/>
      <c r="E1874" s="247"/>
      <c r="F1874" s="247" t="s">
        <v>45</v>
      </c>
      <c r="G1874" s="247" t="s">
        <v>8</v>
      </c>
      <c r="H1874" s="247" t="s">
        <v>293</v>
      </c>
      <c r="I1874" s="248" t="s">
        <v>294</v>
      </c>
      <c r="J1874" s="246">
        <v>45759</v>
      </c>
      <c r="K1874" s="249">
        <v>1</v>
      </c>
      <c r="L1874" s="250">
        <v>1</v>
      </c>
      <c r="M1874" s="251">
        <v>175</v>
      </c>
      <c r="N1874" s="252">
        <v>0</v>
      </c>
      <c r="O1874" s="252">
        <v>0</v>
      </c>
      <c r="P1874" s="253">
        <f>SUM(Table1[[#This Row],[BASE_FARE]:[SURCHARGES]])*Table1[[#This Row],[SEATS_BOOKED]]</f>
        <v>175</v>
      </c>
      <c r="Q1874" s="247" t="s">
        <v>109</v>
      </c>
      <c r="R1874" s="249" t="s">
        <v>459</v>
      </c>
      <c r="S1874" s="247" t="str">
        <f>LEFT(Table1[[#This Row],[SECTOR]],3)</f>
        <v>SSH</v>
      </c>
      <c r="T1874" s="247" t="str">
        <f>RIGHT(Table1[[#This Row],[SECTOR]],3)</f>
        <v>BRI</v>
      </c>
      <c r="U1874" s="247" t="str">
        <f t="shared" si="42"/>
        <v>BRI</v>
      </c>
      <c r="V1874" s="247">
        <f>WEEKDAY(Table1[[#This Row],[FLIGHT_DATE]],2)</f>
        <v>6</v>
      </c>
      <c r="W1874" s="247">
        <f>Table1[[#This Row],[FLIGHT_DATE]]-Table1[[#This Row],[DATE_BOOKED]]</f>
        <v>8</v>
      </c>
    </row>
    <row r="1875" spans="1:23" x14ac:dyDescent="0.25">
      <c r="A1875" s="246">
        <v>45751</v>
      </c>
      <c r="B1875" s="247" t="s">
        <v>681</v>
      </c>
      <c r="C1875" s="98" t="s">
        <v>108</v>
      </c>
      <c r="D1875" s="98"/>
      <c r="E1875" s="247"/>
      <c r="F1875" s="247" t="s">
        <v>45</v>
      </c>
      <c r="G1875" s="247" t="s">
        <v>7</v>
      </c>
      <c r="H1875" s="247" t="s">
        <v>284</v>
      </c>
      <c r="I1875" s="248" t="s">
        <v>481</v>
      </c>
      <c r="J1875" s="246">
        <v>45856</v>
      </c>
      <c r="K1875" s="249">
        <v>0</v>
      </c>
      <c r="L1875" s="250">
        <v>0</v>
      </c>
      <c r="M1875" s="251"/>
      <c r="N1875" s="252"/>
      <c r="O1875" s="252"/>
      <c r="P1875" s="253">
        <f>SUM(Table1[[#This Row],[BASE_FARE]:[SURCHARGES]])*Table1[[#This Row],[SEATS_BOOKED]]</f>
        <v>0</v>
      </c>
      <c r="Q1875" s="247" t="s">
        <v>109</v>
      </c>
      <c r="R1875" s="249" t="s">
        <v>459</v>
      </c>
      <c r="S1875" s="247" t="str">
        <f>LEFT(Table1[[#This Row],[SECTOR]],3)</f>
        <v>FCO</v>
      </c>
      <c r="T1875" s="247" t="str">
        <f>RIGHT(Table1[[#This Row],[SECTOR]],3)</f>
        <v>SSH</v>
      </c>
      <c r="U1875" s="247" t="str">
        <f t="shared" si="42"/>
        <v>FCO</v>
      </c>
      <c r="V1875" s="247">
        <f>WEEKDAY(Table1[[#This Row],[FLIGHT_DATE]],2)</f>
        <v>5</v>
      </c>
      <c r="W1875" s="247">
        <f>Table1[[#This Row],[FLIGHT_DATE]]-Table1[[#This Row],[DATE_BOOKED]]</f>
        <v>105</v>
      </c>
    </row>
    <row r="1876" spans="1:23" x14ac:dyDescent="0.25">
      <c r="A1876" s="246">
        <v>45751</v>
      </c>
      <c r="B1876" s="247" t="s">
        <v>681</v>
      </c>
      <c r="C1876" s="98" t="s">
        <v>108</v>
      </c>
      <c r="D1876" s="98"/>
      <c r="E1876" s="247"/>
      <c r="F1876" s="247" t="s">
        <v>45</v>
      </c>
      <c r="G1876" s="247" t="s">
        <v>7</v>
      </c>
      <c r="H1876" s="247" t="s">
        <v>284</v>
      </c>
      <c r="I1876" s="248" t="s">
        <v>481</v>
      </c>
      <c r="J1876" s="246">
        <v>45863</v>
      </c>
      <c r="K1876" s="249">
        <v>0</v>
      </c>
      <c r="L1876" s="250">
        <v>0</v>
      </c>
      <c r="M1876" s="251"/>
      <c r="N1876" s="252"/>
      <c r="O1876" s="252"/>
      <c r="P1876" s="253">
        <f>SUM(Table1[[#This Row],[BASE_FARE]:[SURCHARGES]])*Table1[[#This Row],[SEATS_BOOKED]]</f>
        <v>0</v>
      </c>
      <c r="Q1876" s="247" t="s">
        <v>109</v>
      </c>
      <c r="R1876" s="249" t="s">
        <v>459</v>
      </c>
      <c r="S1876" s="247" t="str">
        <f>LEFT(Table1[[#This Row],[SECTOR]],3)</f>
        <v>FCO</v>
      </c>
      <c r="T1876" s="247" t="str">
        <f>RIGHT(Table1[[#This Row],[SECTOR]],3)</f>
        <v>SSH</v>
      </c>
      <c r="U1876" s="247" t="str">
        <f t="shared" si="42"/>
        <v>FCO</v>
      </c>
      <c r="V1876" s="247">
        <f>WEEKDAY(Table1[[#This Row],[FLIGHT_DATE]],2)</f>
        <v>5</v>
      </c>
      <c r="W1876" s="247">
        <f>Table1[[#This Row],[FLIGHT_DATE]]-Table1[[#This Row],[DATE_BOOKED]]</f>
        <v>112</v>
      </c>
    </row>
    <row r="1877" spans="1:23" x14ac:dyDescent="0.25">
      <c r="A1877" s="246">
        <v>45751</v>
      </c>
      <c r="B1877" s="247" t="s">
        <v>681</v>
      </c>
      <c r="C1877" s="98" t="s">
        <v>108</v>
      </c>
      <c r="D1877" s="98"/>
      <c r="E1877" s="247"/>
      <c r="F1877" s="247" t="s">
        <v>45</v>
      </c>
      <c r="G1877" s="247" t="s">
        <v>7</v>
      </c>
      <c r="H1877" s="247" t="s">
        <v>284</v>
      </c>
      <c r="I1877" s="248" t="s">
        <v>481</v>
      </c>
      <c r="J1877" s="246">
        <v>45870</v>
      </c>
      <c r="K1877" s="249">
        <v>0</v>
      </c>
      <c r="L1877" s="250">
        <v>0</v>
      </c>
      <c r="M1877" s="251"/>
      <c r="N1877" s="252"/>
      <c r="O1877" s="252"/>
      <c r="P1877" s="253">
        <f>SUM(Table1[[#This Row],[BASE_FARE]:[SURCHARGES]])*Table1[[#This Row],[SEATS_BOOKED]]</f>
        <v>0</v>
      </c>
      <c r="Q1877" s="247" t="s">
        <v>109</v>
      </c>
      <c r="R1877" s="249" t="s">
        <v>459</v>
      </c>
      <c r="S1877" s="247" t="str">
        <f>LEFT(Table1[[#This Row],[SECTOR]],3)</f>
        <v>FCO</v>
      </c>
      <c r="T1877" s="247" t="str">
        <f>RIGHT(Table1[[#This Row],[SECTOR]],3)</f>
        <v>SSH</v>
      </c>
      <c r="U1877" s="247" t="str">
        <f t="shared" si="42"/>
        <v>FCO</v>
      </c>
      <c r="V1877" s="247">
        <f>WEEKDAY(Table1[[#This Row],[FLIGHT_DATE]],2)</f>
        <v>5</v>
      </c>
      <c r="W1877" s="247">
        <f>Table1[[#This Row],[FLIGHT_DATE]]-Table1[[#This Row],[DATE_BOOKED]]</f>
        <v>119</v>
      </c>
    </row>
    <row r="1878" spans="1:23" x14ac:dyDescent="0.25">
      <c r="A1878" s="246">
        <v>45751</v>
      </c>
      <c r="B1878" s="247" t="s">
        <v>681</v>
      </c>
      <c r="C1878" s="98" t="s">
        <v>108</v>
      </c>
      <c r="D1878" s="98"/>
      <c r="E1878" s="247"/>
      <c r="F1878" s="247" t="s">
        <v>45</v>
      </c>
      <c r="G1878" s="247" t="s">
        <v>7</v>
      </c>
      <c r="H1878" s="247" t="s">
        <v>284</v>
      </c>
      <c r="I1878" s="248" t="s">
        <v>481</v>
      </c>
      <c r="J1878" s="246">
        <v>45877</v>
      </c>
      <c r="K1878" s="249">
        <v>0</v>
      </c>
      <c r="L1878" s="250">
        <v>0</v>
      </c>
      <c r="M1878" s="251"/>
      <c r="N1878" s="252"/>
      <c r="O1878" s="252"/>
      <c r="P1878" s="253">
        <f>SUM(Table1[[#This Row],[BASE_FARE]:[SURCHARGES]])*Table1[[#This Row],[SEATS_BOOKED]]</f>
        <v>0</v>
      </c>
      <c r="Q1878" s="247" t="s">
        <v>109</v>
      </c>
      <c r="R1878" s="249" t="s">
        <v>459</v>
      </c>
      <c r="S1878" s="247" t="str">
        <f>LEFT(Table1[[#This Row],[SECTOR]],3)</f>
        <v>FCO</v>
      </c>
      <c r="T1878" s="247" t="str">
        <f>RIGHT(Table1[[#This Row],[SECTOR]],3)</f>
        <v>SSH</v>
      </c>
      <c r="U1878" s="247" t="str">
        <f t="shared" si="42"/>
        <v>FCO</v>
      </c>
      <c r="V1878" s="247">
        <f>WEEKDAY(Table1[[#This Row],[FLIGHT_DATE]],2)</f>
        <v>5</v>
      </c>
      <c r="W1878" s="247">
        <f>Table1[[#This Row],[FLIGHT_DATE]]-Table1[[#This Row],[DATE_BOOKED]]</f>
        <v>126</v>
      </c>
    </row>
    <row r="1879" spans="1:23" x14ac:dyDescent="0.25">
      <c r="A1879" s="246">
        <v>45751</v>
      </c>
      <c r="B1879" s="247" t="s">
        <v>681</v>
      </c>
      <c r="C1879" s="98" t="s">
        <v>108</v>
      </c>
      <c r="D1879" s="98"/>
      <c r="E1879" s="247"/>
      <c r="F1879" s="247" t="s">
        <v>45</v>
      </c>
      <c r="G1879" s="247" t="s">
        <v>7</v>
      </c>
      <c r="H1879" s="247" t="s">
        <v>284</v>
      </c>
      <c r="I1879" s="248" t="s">
        <v>481</v>
      </c>
      <c r="J1879" s="246">
        <v>45884</v>
      </c>
      <c r="K1879" s="249">
        <v>0</v>
      </c>
      <c r="L1879" s="250">
        <v>0</v>
      </c>
      <c r="M1879" s="251"/>
      <c r="N1879" s="252"/>
      <c r="O1879" s="252"/>
      <c r="P1879" s="253">
        <f>SUM(Table1[[#This Row],[BASE_FARE]:[SURCHARGES]])*Table1[[#This Row],[SEATS_BOOKED]]</f>
        <v>0</v>
      </c>
      <c r="Q1879" s="247" t="s">
        <v>109</v>
      </c>
      <c r="R1879" s="249" t="s">
        <v>459</v>
      </c>
      <c r="S1879" s="247" t="str">
        <f>LEFT(Table1[[#This Row],[SECTOR]],3)</f>
        <v>FCO</v>
      </c>
      <c r="T1879" s="247" t="str">
        <f>RIGHT(Table1[[#This Row],[SECTOR]],3)</f>
        <v>SSH</v>
      </c>
      <c r="U1879" s="247" t="str">
        <f t="shared" si="42"/>
        <v>FCO</v>
      </c>
      <c r="V1879" s="247">
        <f>WEEKDAY(Table1[[#This Row],[FLIGHT_DATE]],2)</f>
        <v>5</v>
      </c>
      <c r="W1879" s="247">
        <f>Table1[[#This Row],[FLIGHT_DATE]]-Table1[[#This Row],[DATE_BOOKED]]</f>
        <v>133</v>
      </c>
    </row>
    <row r="1880" spans="1:23" x14ac:dyDescent="0.25">
      <c r="A1880" s="246">
        <v>45751</v>
      </c>
      <c r="B1880" s="247" t="s">
        <v>681</v>
      </c>
      <c r="C1880" s="98" t="s">
        <v>108</v>
      </c>
      <c r="D1880" s="98"/>
      <c r="E1880" s="247"/>
      <c r="F1880" s="247" t="s">
        <v>45</v>
      </c>
      <c r="G1880" s="247" t="s">
        <v>7</v>
      </c>
      <c r="H1880" s="247" t="s">
        <v>284</v>
      </c>
      <c r="I1880" s="248" t="s">
        <v>481</v>
      </c>
      <c r="J1880" s="246">
        <v>45891</v>
      </c>
      <c r="K1880" s="249">
        <v>0</v>
      </c>
      <c r="L1880" s="250">
        <v>0</v>
      </c>
      <c r="M1880" s="251"/>
      <c r="N1880" s="252"/>
      <c r="O1880" s="252"/>
      <c r="P1880" s="253">
        <f>SUM(Table1[[#This Row],[BASE_FARE]:[SURCHARGES]])*Table1[[#This Row],[SEATS_BOOKED]]</f>
        <v>0</v>
      </c>
      <c r="Q1880" s="247" t="s">
        <v>109</v>
      </c>
      <c r="R1880" s="249" t="s">
        <v>459</v>
      </c>
      <c r="S1880" s="247" t="str">
        <f>LEFT(Table1[[#This Row],[SECTOR]],3)</f>
        <v>FCO</v>
      </c>
      <c r="T1880" s="247" t="str">
        <f>RIGHT(Table1[[#This Row],[SECTOR]],3)</f>
        <v>SSH</v>
      </c>
      <c r="U1880" s="247" t="str">
        <f t="shared" si="42"/>
        <v>FCO</v>
      </c>
      <c r="V1880" s="247">
        <f>WEEKDAY(Table1[[#This Row],[FLIGHT_DATE]],2)</f>
        <v>5</v>
      </c>
      <c r="W1880" s="247">
        <f>Table1[[#This Row],[FLIGHT_DATE]]-Table1[[#This Row],[DATE_BOOKED]]</f>
        <v>140</v>
      </c>
    </row>
    <row r="1881" spans="1:23" x14ac:dyDescent="0.25">
      <c r="A1881" s="246">
        <v>45751</v>
      </c>
      <c r="B1881" s="247" t="s">
        <v>681</v>
      </c>
      <c r="C1881" s="98" t="s">
        <v>108</v>
      </c>
      <c r="D1881" s="98"/>
      <c r="E1881" s="247"/>
      <c r="F1881" s="247" t="s">
        <v>45</v>
      </c>
      <c r="G1881" s="247" t="s">
        <v>7</v>
      </c>
      <c r="H1881" s="247" t="s">
        <v>284</v>
      </c>
      <c r="I1881" s="248" t="s">
        <v>481</v>
      </c>
      <c r="J1881" s="246">
        <v>45898</v>
      </c>
      <c r="K1881" s="249">
        <v>0</v>
      </c>
      <c r="L1881" s="250">
        <v>0</v>
      </c>
      <c r="M1881" s="251"/>
      <c r="N1881" s="252"/>
      <c r="O1881" s="252"/>
      <c r="P1881" s="253">
        <f>SUM(Table1[[#This Row],[BASE_FARE]:[SURCHARGES]])*Table1[[#This Row],[SEATS_BOOKED]]</f>
        <v>0</v>
      </c>
      <c r="Q1881" s="247" t="s">
        <v>109</v>
      </c>
      <c r="R1881" s="249" t="s">
        <v>459</v>
      </c>
      <c r="S1881" s="247" t="str">
        <f>LEFT(Table1[[#This Row],[SECTOR]],3)</f>
        <v>FCO</v>
      </c>
      <c r="T1881" s="247" t="str">
        <f>RIGHT(Table1[[#This Row],[SECTOR]],3)</f>
        <v>SSH</v>
      </c>
      <c r="U1881" s="247" t="str">
        <f t="shared" si="42"/>
        <v>FCO</v>
      </c>
      <c r="V1881" s="247">
        <f>WEEKDAY(Table1[[#This Row],[FLIGHT_DATE]],2)</f>
        <v>5</v>
      </c>
      <c r="W1881" s="247">
        <f>Table1[[#This Row],[FLIGHT_DATE]]-Table1[[#This Row],[DATE_BOOKED]]</f>
        <v>147</v>
      </c>
    </row>
    <row r="1882" spans="1:23" x14ac:dyDescent="0.25">
      <c r="A1882" s="246">
        <v>45751</v>
      </c>
      <c r="B1882" s="247" t="s">
        <v>681</v>
      </c>
      <c r="C1882" s="98" t="s">
        <v>108</v>
      </c>
      <c r="D1882" s="98"/>
      <c r="E1882" s="247"/>
      <c r="F1882" s="247" t="s">
        <v>45</v>
      </c>
      <c r="G1882" s="247" t="s">
        <v>7</v>
      </c>
      <c r="H1882" s="247" t="s">
        <v>284</v>
      </c>
      <c r="I1882" s="248" t="s">
        <v>481</v>
      </c>
      <c r="J1882" s="246">
        <v>45905</v>
      </c>
      <c r="K1882" s="249">
        <v>0</v>
      </c>
      <c r="L1882" s="250">
        <v>0</v>
      </c>
      <c r="M1882" s="251"/>
      <c r="N1882" s="252"/>
      <c r="O1882" s="252"/>
      <c r="P1882" s="253">
        <f>SUM(Table1[[#This Row],[BASE_FARE]:[SURCHARGES]])*Table1[[#This Row],[SEATS_BOOKED]]</f>
        <v>0</v>
      </c>
      <c r="Q1882" s="247" t="s">
        <v>109</v>
      </c>
      <c r="R1882" s="249" t="s">
        <v>459</v>
      </c>
      <c r="S1882" s="247" t="str">
        <f>LEFT(Table1[[#This Row],[SECTOR]],3)</f>
        <v>FCO</v>
      </c>
      <c r="T1882" s="247" t="str">
        <f>RIGHT(Table1[[#This Row],[SECTOR]],3)</f>
        <v>SSH</v>
      </c>
      <c r="U1882" s="247" t="str">
        <f t="shared" si="42"/>
        <v>FCO</v>
      </c>
      <c r="V1882" s="247">
        <f>WEEKDAY(Table1[[#This Row],[FLIGHT_DATE]],2)</f>
        <v>5</v>
      </c>
      <c r="W1882" s="247">
        <f>Table1[[#This Row],[FLIGHT_DATE]]-Table1[[#This Row],[DATE_BOOKED]]</f>
        <v>154</v>
      </c>
    </row>
    <row r="1883" spans="1:23" x14ac:dyDescent="0.25">
      <c r="A1883" s="246">
        <v>45751</v>
      </c>
      <c r="B1883" s="247" t="s">
        <v>681</v>
      </c>
      <c r="C1883" s="98" t="s">
        <v>108</v>
      </c>
      <c r="D1883" s="98"/>
      <c r="E1883" s="247"/>
      <c r="F1883" s="247" t="s">
        <v>45</v>
      </c>
      <c r="G1883" s="247" t="s">
        <v>8</v>
      </c>
      <c r="H1883" s="247" t="s">
        <v>286</v>
      </c>
      <c r="I1883" s="248" t="s">
        <v>483</v>
      </c>
      <c r="J1883" s="246">
        <v>45863</v>
      </c>
      <c r="K1883" s="249">
        <v>0</v>
      </c>
      <c r="L1883" s="250">
        <v>0</v>
      </c>
      <c r="M1883" s="251"/>
      <c r="N1883" s="252"/>
      <c r="O1883" s="252"/>
      <c r="P1883" s="253">
        <f>SUM(Table1[[#This Row],[BASE_FARE]:[SURCHARGES]])*Table1[[#This Row],[SEATS_BOOKED]]</f>
        <v>0</v>
      </c>
      <c r="Q1883" s="247" t="s">
        <v>109</v>
      </c>
      <c r="R1883" s="249" t="s">
        <v>459</v>
      </c>
      <c r="S1883" s="247" t="str">
        <f>LEFT(Table1[[#This Row],[SECTOR]],3)</f>
        <v>SSH</v>
      </c>
      <c r="T1883" s="247" t="str">
        <f>RIGHT(Table1[[#This Row],[SECTOR]],3)</f>
        <v>FCO</v>
      </c>
      <c r="U1883" s="247" t="str">
        <f t="shared" si="42"/>
        <v>FCO</v>
      </c>
      <c r="V1883" s="247">
        <f>WEEKDAY(Table1[[#This Row],[FLIGHT_DATE]],2)</f>
        <v>5</v>
      </c>
      <c r="W1883" s="247">
        <f>Table1[[#This Row],[FLIGHT_DATE]]-Table1[[#This Row],[DATE_BOOKED]]</f>
        <v>112</v>
      </c>
    </row>
    <row r="1884" spans="1:23" x14ac:dyDescent="0.25">
      <c r="A1884" s="246">
        <v>45751</v>
      </c>
      <c r="B1884" s="247" t="s">
        <v>681</v>
      </c>
      <c r="C1884" s="98" t="s">
        <v>108</v>
      </c>
      <c r="D1884" s="98"/>
      <c r="E1884" s="247"/>
      <c r="F1884" s="247" t="s">
        <v>45</v>
      </c>
      <c r="G1884" s="247" t="s">
        <v>8</v>
      </c>
      <c r="H1884" s="247" t="s">
        <v>286</v>
      </c>
      <c r="I1884" s="248" t="s">
        <v>483</v>
      </c>
      <c r="J1884" s="246">
        <v>45870</v>
      </c>
      <c r="K1884" s="249">
        <v>0</v>
      </c>
      <c r="L1884" s="250">
        <v>0</v>
      </c>
      <c r="M1884" s="251"/>
      <c r="N1884" s="252"/>
      <c r="O1884" s="252"/>
      <c r="P1884" s="253">
        <f>SUM(Table1[[#This Row],[BASE_FARE]:[SURCHARGES]])*Table1[[#This Row],[SEATS_BOOKED]]</f>
        <v>0</v>
      </c>
      <c r="Q1884" s="247" t="s">
        <v>109</v>
      </c>
      <c r="R1884" s="249" t="s">
        <v>459</v>
      </c>
      <c r="S1884" s="247" t="str">
        <f>LEFT(Table1[[#This Row],[SECTOR]],3)</f>
        <v>SSH</v>
      </c>
      <c r="T1884" s="247" t="str">
        <f>RIGHT(Table1[[#This Row],[SECTOR]],3)</f>
        <v>FCO</v>
      </c>
      <c r="U1884" s="247" t="str">
        <f t="shared" si="42"/>
        <v>FCO</v>
      </c>
      <c r="V1884" s="247">
        <f>WEEKDAY(Table1[[#This Row],[FLIGHT_DATE]],2)</f>
        <v>5</v>
      </c>
      <c r="W1884" s="247">
        <f>Table1[[#This Row],[FLIGHT_DATE]]-Table1[[#This Row],[DATE_BOOKED]]</f>
        <v>119</v>
      </c>
    </row>
    <row r="1885" spans="1:23" x14ac:dyDescent="0.25">
      <c r="A1885" s="246">
        <v>45751</v>
      </c>
      <c r="B1885" s="247" t="s">
        <v>681</v>
      </c>
      <c r="C1885" s="98" t="s">
        <v>108</v>
      </c>
      <c r="D1885" s="98"/>
      <c r="E1885" s="247"/>
      <c r="F1885" s="247" t="s">
        <v>45</v>
      </c>
      <c r="G1885" s="247" t="s">
        <v>8</v>
      </c>
      <c r="H1885" s="247" t="s">
        <v>286</v>
      </c>
      <c r="I1885" s="248" t="s">
        <v>483</v>
      </c>
      <c r="J1885" s="246">
        <v>45877</v>
      </c>
      <c r="K1885" s="249">
        <v>0</v>
      </c>
      <c r="L1885" s="250">
        <v>0</v>
      </c>
      <c r="M1885" s="251"/>
      <c r="N1885" s="252"/>
      <c r="O1885" s="252"/>
      <c r="P1885" s="253">
        <f>SUM(Table1[[#This Row],[BASE_FARE]:[SURCHARGES]])*Table1[[#This Row],[SEATS_BOOKED]]</f>
        <v>0</v>
      </c>
      <c r="Q1885" s="247" t="s">
        <v>109</v>
      </c>
      <c r="R1885" s="249" t="s">
        <v>459</v>
      </c>
      <c r="S1885" s="247" t="str">
        <f>LEFT(Table1[[#This Row],[SECTOR]],3)</f>
        <v>SSH</v>
      </c>
      <c r="T1885" s="247" t="str">
        <f>RIGHT(Table1[[#This Row],[SECTOR]],3)</f>
        <v>FCO</v>
      </c>
      <c r="U1885" s="247" t="str">
        <f t="shared" si="42"/>
        <v>FCO</v>
      </c>
      <c r="V1885" s="247">
        <f>WEEKDAY(Table1[[#This Row],[FLIGHT_DATE]],2)</f>
        <v>5</v>
      </c>
      <c r="W1885" s="247">
        <f>Table1[[#This Row],[FLIGHT_DATE]]-Table1[[#This Row],[DATE_BOOKED]]</f>
        <v>126</v>
      </c>
    </row>
    <row r="1886" spans="1:23" x14ac:dyDescent="0.25">
      <c r="A1886" s="246">
        <v>45751</v>
      </c>
      <c r="B1886" s="247" t="s">
        <v>681</v>
      </c>
      <c r="C1886" s="98" t="s">
        <v>108</v>
      </c>
      <c r="D1886" s="98"/>
      <c r="E1886" s="247"/>
      <c r="F1886" s="247" t="s">
        <v>45</v>
      </c>
      <c r="G1886" s="247" t="s">
        <v>8</v>
      </c>
      <c r="H1886" s="247" t="s">
        <v>286</v>
      </c>
      <c r="I1886" s="248" t="s">
        <v>483</v>
      </c>
      <c r="J1886" s="246">
        <v>45884</v>
      </c>
      <c r="K1886" s="249">
        <v>0</v>
      </c>
      <c r="L1886" s="250">
        <v>0</v>
      </c>
      <c r="M1886" s="251"/>
      <c r="N1886" s="252"/>
      <c r="O1886" s="252"/>
      <c r="P1886" s="253">
        <f>SUM(Table1[[#This Row],[BASE_FARE]:[SURCHARGES]])*Table1[[#This Row],[SEATS_BOOKED]]</f>
        <v>0</v>
      </c>
      <c r="Q1886" s="247" t="s">
        <v>109</v>
      </c>
      <c r="R1886" s="249" t="s">
        <v>459</v>
      </c>
      <c r="S1886" s="247" t="str">
        <f>LEFT(Table1[[#This Row],[SECTOR]],3)</f>
        <v>SSH</v>
      </c>
      <c r="T1886" s="247" t="str">
        <f>RIGHT(Table1[[#This Row],[SECTOR]],3)</f>
        <v>FCO</v>
      </c>
      <c r="U1886" s="247" t="str">
        <f t="shared" si="42"/>
        <v>FCO</v>
      </c>
      <c r="V1886" s="247">
        <f>WEEKDAY(Table1[[#This Row],[FLIGHT_DATE]],2)</f>
        <v>5</v>
      </c>
      <c r="W1886" s="247">
        <f>Table1[[#This Row],[FLIGHT_DATE]]-Table1[[#This Row],[DATE_BOOKED]]</f>
        <v>133</v>
      </c>
    </row>
    <row r="1887" spans="1:23" x14ac:dyDescent="0.25">
      <c r="A1887" s="246">
        <v>45751</v>
      </c>
      <c r="B1887" s="247" t="s">
        <v>681</v>
      </c>
      <c r="C1887" s="98" t="s">
        <v>108</v>
      </c>
      <c r="D1887" s="98"/>
      <c r="E1887" s="247"/>
      <c r="F1887" s="247" t="s">
        <v>45</v>
      </c>
      <c r="G1887" s="247" t="s">
        <v>8</v>
      </c>
      <c r="H1887" s="247" t="s">
        <v>286</v>
      </c>
      <c r="I1887" s="248" t="s">
        <v>483</v>
      </c>
      <c r="J1887" s="246">
        <v>45891</v>
      </c>
      <c r="K1887" s="249">
        <v>0</v>
      </c>
      <c r="L1887" s="250">
        <v>0</v>
      </c>
      <c r="M1887" s="251"/>
      <c r="N1887" s="252"/>
      <c r="O1887" s="252"/>
      <c r="P1887" s="253">
        <f>SUM(Table1[[#This Row],[BASE_FARE]:[SURCHARGES]])*Table1[[#This Row],[SEATS_BOOKED]]</f>
        <v>0</v>
      </c>
      <c r="Q1887" s="247" t="s">
        <v>109</v>
      </c>
      <c r="R1887" s="249" t="s">
        <v>459</v>
      </c>
      <c r="S1887" s="247" t="str">
        <f>LEFT(Table1[[#This Row],[SECTOR]],3)</f>
        <v>SSH</v>
      </c>
      <c r="T1887" s="247" t="str">
        <f>RIGHT(Table1[[#This Row],[SECTOR]],3)</f>
        <v>FCO</v>
      </c>
      <c r="U1887" s="247" t="str">
        <f t="shared" si="42"/>
        <v>FCO</v>
      </c>
      <c r="V1887" s="247">
        <f>WEEKDAY(Table1[[#This Row],[FLIGHT_DATE]],2)</f>
        <v>5</v>
      </c>
      <c r="W1887" s="247">
        <f>Table1[[#This Row],[FLIGHT_DATE]]-Table1[[#This Row],[DATE_BOOKED]]</f>
        <v>140</v>
      </c>
    </row>
    <row r="1888" spans="1:23" x14ac:dyDescent="0.25">
      <c r="A1888" s="246">
        <v>45751</v>
      </c>
      <c r="B1888" s="247" t="s">
        <v>681</v>
      </c>
      <c r="C1888" s="98" t="s">
        <v>108</v>
      </c>
      <c r="D1888" s="98"/>
      <c r="E1888" s="247"/>
      <c r="F1888" s="247" t="s">
        <v>45</v>
      </c>
      <c r="G1888" s="247" t="s">
        <v>8</v>
      </c>
      <c r="H1888" s="247" t="s">
        <v>286</v>
      </c>
      <c r="I1888" s="248" t="s">
        <v>483</v>
      </c>
      <c r="J1888" s="246">
        <v>45898</v>
      </c>
      <c r="K1888" s="249">
        <v>0</v>
      </c>
      <c r="L1888" s="250">
        <v>0</v>
      </c>
      <c r="M1888" s="251"/>
      <c r="N1888" s="252"/>
      <c r="O1888" s="252"/>
      <c r="P1888" s="253">
        <f>SUM(Table1[[#This Row],[BASE_FARE]:[SURCHARGES]])*Table1[[#This Row],[SEATS_BOOKED]]</f>
        <v>0</v>
      </c>
      <c r="Q1888" s="247" t="s">
        <v>109</v>
      </c>
      <c r="R1888" s="249" t="s">
        <v>459</v>
      </c>
      <c r="S1888" s="247" t="str">
        <f>LEFT(Table1[[#This Row],[SECTOR]],3)</f>
        <v>SSH</v>
      </c>
      <c r="T1888" s="247" t="str">
        <f>RIGHT(Table1[[#This Row],[SECTOR]],3)</f>
        <v>FCO</v>
      </c>
      <c r="U1888" s="247" t="str">
        <f t="shared" si="42"/>
        <v>FCO</v>
      </c>
      <c r="V1888" s="247">
        <f>WEEKDAY(Table1[[#This Row],[FLIGHT_DATE]],2)</f>
        <v>5</v>
      </c>
      <c r="W1888" s="247">
        <f>Table1[[#This Row],[FLIGHT_DATE]]-Table1[[#This Row],[DATE_BOOKED]]</f>
        <v>147</v>
      </c>
    </row>
    <row r="1889" spans="1:23" x14ac:dyDescent="0.25">
      <c r="A1889" s="246">
        <v>45751</v>
      </c>
      <c r="B1889" s="247" t="s">
        <v>681</v>
      </c>
      <c r="C1889" s="98" t="s">
        <v>108</v>
      </c>
      <c r="D1889" s="98"/>
      <c r="E1889" s="247"/>
      <c r="F1889" s="247" t="s">
        <v>45</v>
      </c>
      <c r="G1889" s="247" t="s">
        <v>8</v>
      </c>
      <c r="H1889" s="247" t="s">
        <v>286</v>
      </c>
      <c r="I1889" s="248" t="s">
        <v>483</v>
      </c>
      <c r="J1889" s="246">
        <v>45905</v>
      </c>
      <c r="K1889" s="249">
        <v>0</v>
      </c>
      <c r="L1889" s="250">
        <v>0</v>
      </c>
      <c r="M1889" s="251"/>
      <c r="N1889" s="252"/>
      <c r="O1889" s="252"/>
      <c r="P1889" s="253">
        <f>SUM(Table1[[#This Row],[BASE_FARE]:[SURCHARGES]])*Table1[[#This Row],[SEATS_BOOKED]]</f>
        <v>0</v>
      </c>
      <c r="Q1889" s="247" t="s">
        <v>109</v>
      </c>
      <c r="R1889" s="249" t="s">
        <v>459</v>
      </c>
      <c r="S1889" s="247" t="str">
        <f>LEFT(Table1[[#This Row],[SECTOR]],3)</f>
        <v>SSH</v>
      </c>
      <c r="T1889" s="247" t="str">
        <f>RIGHT(Table1[[#This Row],[SECTOR]],3)</f>
        <v>FCO</v>
      </c>
      <c r="U1889" s="247" t="str">
        <f t="shared" si="42"/>
        <v>FCO</v>
      </c>
      <c r="V1889" s="247">
        <f>WEEKDAY(Table1[[#This Row],[FLIGHT_DATE]],2)</f>
        <v>5</v>
      </c>
      <c r="W1889" s="247">
        <f>Table1[[#This Row],[FLIGHT_DATE]]-Table1[[#This Row],[DATE_BOOKED]]</f>
        <v>154</v>
      </c>
    </row>
    <row r="1890" spans="1:23" x14ac:dyDescent="0.25">
      <c r="A1890" s="246">
        <v>45751</v>
      </c>
      <c r="B1890" s="247" t="s">
        <v>681</v>
      </c>
      <c r="C1890" s="98" t="s">
        <v>108</v>
      </c>
      <c r="D1890" s="98"/>
      <c r="E1890" s="247"/>
      <c r="F1890" s="247" t="s">
        <v>45</v>
      </c>
      <c r="G1890" s="247" t="s">
        <v>8</v>
      </c>
      <c r="H1890" s="247" t="s">
        <v>286</v>
      </c>
      <c r="I1890" s="248" t="s">
        <v>483</v>
      </c>
      <c r="J1890" s="246">
        <v>45912</v>
      </c>
      <c r="K1890" s="249">
        <v>0</v>
      </c>
      <c r="L1890" s="250">
        <v>0</v>
      </c>
      <c r="M1890" s="251"/>
      <c r="N1890" s="252"/>
      <c r="O1890" s="252"/>
      <c r="P1890" s="253">
        <f>SUM(Table1[[#This Row],[BASE_FARE]:[SURCHARGES]])*Table1[[#This Row],[SEATS_BOOKED]]</f>
        <v>0</v>
      </c>
      <c r="Q1890" s="247" t="s">
        <v>109</v>
      </c>
      <c r="R1890" s="249" t="s">
        <v>459</v>
      </c>
      <c r="S1890" s="247" t="str">
        <f>LEFT(Table1[[#This Row],[SECTOR]],3)</f>
        <v>SSH</v>
      </c>
      <c r="T1890" s="247" t="str">
        <f>RIGHT(Table1[[#This Row],[SECTOR]],3)</f>
        <v>FCO</v>
      </c>
      <c r="U1890" s="247" t="str">
        <f t="shared" si="42"/>
        <v>FCO</v>
      </c>
      <c r="V1890" s="247">
        <f>WEEKDAY(Table1[[#This Row],[FLIGHT_DATE]],2)</f>
        <v>5</v>
      </c>
      <c r="W1890" s="247">
        <f>Table1[[#This Row],[FLIGHT_DATE]]-Table1[[#This Row],[DATE_BOOKED]]</f>
        <v>161</v>
      </c>
    </row>
    <row r="1891" spans="1:23" x14ac:dyDescent="0.25">
      <c r="A1891" s="246">
        <v>45751</v>
      </c>
      <c r="B1891" s="247" t="s">
        <v>681</v>
      </c>
      <c r="C1891" s="98" t="s">
        <v>108</v>
      </c>
      <c r="D1891" s="98"/>
      <c r="E1891" s="247"/>
      <c r="F1891" s="247" t="s">
        <v>45</v>
      </c>
      <c r="G1891" s="247" t="s">
        <v>7</v>
      </c>
      <c r="H1891" s="247" t="s">
        <v>676</v>
      </c>
      <c r="I1891" s="248" t="s">
        <v>677</v>
      </c>
      <c r="J1891" s="246">
        <v>45874</v>
      </c>
      <c r="K1891" s="249">
        <v>0</v>
      </c>
      <c r="L1891" s="250">
        <v>0</v>
      </c>
      <c r="M1891" s="251"/>
      <c r="N1891" s="252"/>
      <c r="O1891" s="252"/>
      <c r="P1891" s="253">
        <f>SUM(Table1[[#This Row],[BASE_FARE]:[SURCHARGES]])*Table1[[#This Row],[SEATS_BOOKED]]</f>
        <v>0</v>
      </c>
      <c r="Q1891" s="247" t="s">
        <v>109</v>
      </c>
      <c r="R1891" s="249" t="s">
        <v>459</v>
      </c>
      <c r="S1891" s="247" t="str">
        <f>LEFT(Table1[[#This Row],[SECTOR]],3)</f>
        <v>PSA</v>
      </c>
      <c r="T1891" s="247" t="str">
        <f>RIGHT(Table1[[#This Row],[SECTOR]],3)</f>
        <v>SSH</v>
      </c>
      <c r="U1891" s="247" t="str">
        <f t="shared" si="42"/>
        <v>PSA</v>
      </c>
      <c r="V1891" s="247">
        <f>WEEKDAY(Table1[[#This Row],[FLIGHT_DATE]],2)</f>
        <v>2</v>
      </c>
      <c r="W1891" s="247">
        <f>Table1[[#This Row],[FLIGHT_DATE]]-Table1[[#This Row],[DATE_BOOKED]]</f>
        <v>123</v>
      </c>
    </row>
    <row r="1892" spans="1:23" x14ac:dyDescent="0.25">
      <c r="A1892" s="246">
        <v>45751</v>
      </c>
      <c r="B1892" s="247" t="s">
        <v>681</v>
      </c>
      <c r="C1892" s="98" t="s">
        <v>108</v>
      </c>
      <c r="D1892" s="98"/>
      <c r="E1892" s="247"/>
      <c r="F1892" s="247" t="s">
        <v>45</v>
      </c>
      <c r="G1892" s="247" t="s">
        <v>7</v>
      </c>
      <c r="H1892" s="247" t="s">
        <v>676</v>
      </c>
      <c r="I1892" s="248" t="s">
        <v>677</v>
      </c>
      <c r="J1892" s="246">
        <v>45881</v>
      </c>
      <c r="K1892" s="249">
        <v>0</v>
      </c>
      <c r="L1892" s="250">
        <v>0</v>
      </c>
      <c r="M1892" s="251"/>
      <c r="N1892" s="252"/>
      <c r="O1892" s="252"/>
      <c r="P1892" s="253">
        <f>SUM(Table1[[#This Row],[BASE_FARE]:[SURCHARGES]])*Table1[[#This Row],[SEATS_BOOKED]]</f>
        <v>0</v>
      </c>
      <c r="Q1892" s="247" t="s">
        <v>109</v>
      </c>
      <c r="R1892" s="249" t="s">
        <v>459</v>
      </c>
      <c r="S1892" s="247" t="str">
        <f>LEFT(Table1[[#This Row],[SECTOR]],3)</f>
        <v>PSA</v>
      </c>
      <c r="T1892" s="247" t="str">
        <f>RIGHT(Table1[[#This Row],[SECTOR]],3)</f>
        <v>SSH</v>
      </c>
      <c r="U1892" s="247" t="str">
        <f t="shared" si="42"/>
        <v>PSA</v>
      </c>
      <c r="V1892" s="247">
        <f>WEEKDAY(Table1[[#This Row],[FLIGHT_DATE]],2)</f>
        <v>2</v>
      </c>
      <c r="W1892" s="247">
        <f>Table1[[#This Row],[FLIGHT_DATE]]-Table1[[#This Row],[DATE_BOOKED]]</f>
        <v>130</v>
      </c>
    </row>
    <row r="1893" spans="1:23" x14ac:dyDescent="0.25">
      <c r="A1893" s="246">
        <v>45751</v>
      </c>
      <c r="B1893" s="247" t="s">
        <v>681</v>
      </c>
      <c r="C1893" s="98" t="s">
        <v>108</v>
      </c>
      <c r="D1893" s="98"/>
      <c r="E1893" s="247"/>
      <c r="F1893" s="247" t="s">
        <v>45</v>
      </c>
      <c r="G1893" s="247" t="s">
        <v>7</v>
      </c>
      <c r="H1893" s="247" t="s">
        <v>676</v>
      </c>
      <c r="I1893" s="248" t="s">
        <v>677</v>
      </c>
      <c r="J1893" s="246">
        <v>45888</v>
      </c>
      <c r="K1893" s="249">
        <v>0</v>
      </c>
      <c r="L1893" s="250">
        <v>0</v>
      </c>
      <c r="M1893" s="251"/>
      <c r="N1893" s="252"/>
      <c r="O1893" s="252"/>
      <c r="P1893" s="253">
        <f>SUM(Table1[[#This Row],[BASE_FARE]:[SURCHARGES]])*Table1[[#This Row],[SEATS_BOOKED]]</f>
        <v>0</v>
      </c>
      <c r="Q1893" s="247" t="s">
        <v>109</v>
      </c>
      <c r="R1893" s="249" t="s">
        <v>459</v>
      </c>
      <c r="S1893" s="247" t="str">
        <f>LEFT(Table1[[#This Row],[SECTOR]],3)</f>
        <v>PSA</v>
      </c>
      <c r="T1893" s="247" t="str">
        <f>RIGHT(Table1[[#This Row],[SECTOR]],3)</f>
        <v>SSH</v>
      </c>
      <c r="U1893" s="247" t="str">
        <f t="shared" si="42"/>
        <v>PSA</v>
      </c>
      <c r="V1893" s="247">
        <f>WEEKDAY(Table1[[#This Row],[FLIGHT_DATE]],2)</f>
        <v>2</v>
      </c>
      <c r="W1893" s="247">
        <f>Table1[[#This Row],[FLIGHT_DATE]]-Table1[[#This Row],[DATE_BOOKED]]</f>
        <v>137</v>
      </c>
    </row>
    <row r="1894" spans="1:23" x14ac:dyDescent="0.25">
      <c r="A1894" s="246">
        <v>45751</v>
      </c>
      <c r="B1894" s="247" t="s">
        <v>681</v>
      </c>
      <c r="C1894" s="98" t="s">
        <v>108</v>
      </c>
      <c r="D1894" s="98"/>
      <c r="E1894" s="247"/>
      <c r="F1894" s="247" t="s">
        <v>45</v>
      </c>
      <c r="G1894" s="247" t="s">
        <v>7</v>
      </c>
      <c r="H1894" s="247" t="s">
        <v>676</v>
      </c>
      <c r="I1894" s="248" t="s">
        <v>677</v>
      </c>
      <c r="J1894" s="246">
        <v>45895</v>
      </c>
      <c r="K1894" s="249">
        <v>0</v>
      </c>
      <c r="L1894" s="250">
        <v>0</v>
      </c>
      <c r="M1894" s="251"/>
      <c r="N1894" s="252"/>
      <c r="O1894" s="252"/>
      <c r="P1894" s="253">
        <f>SUM(Table1[[#This Row],[BASE_FARE]:[SURCHARGES]])*Table1[[#This Row],[SEATS_BOOKED]]</f>
        <v>0</v>
      </c>
      <c r="Q1894" s="247" t="s">
        <v>109</v>
      </c>
      <c r="R1894" s="249" t="s">
        <v>459</v>
      </c>
      <c r="S1894" s="247" t="str">
        <f>LEFT(Table1[[#This Row],[SECTOR]],3)</f>
        <v>PSA</v>
      </c>
      <c r="T1894" s="247" t="str">
        <f>RIGHT(Table1[[#This Row],[SECTOR]],3)</f>
        <v>SSH</v>
      </c>
      <c r="U1894" s="247" t="str">
        <f t="shared" si="42"/>
        <v>PSA</v>
      </c>
      <c r="V1894" s="247">
        <f>WEEKDAY(Table1[[#This Row],[FLIGHT_DATE]],2)</f>
        <v>2</v>
      </c>
      <c r="W1894" s="247">
        <f>Table1[[#This Row],[FLIGHT_DATE]]-Table1[[#This Row],[DATE_BOOKED]]</f>
        <v>144</v>
      </c>
    </row>
    <row r="1895" spans="1:23" x14ac:dyDescent="0.25">
      <c r="A1895" s="246">
        <v>45751</v>
      </c>
      <c r="B1895" s="247" t="s">
        <v>681</v>
      </c>
      <c r="C1895" s="98" t="s">
        <v>108</v>
      </c>
      <c r="D1895" s="98"/>
      <c r="E1895" s="247"/>
      <c r="F1895" s="247" t="s">
        <v>45</v>
      </c>
      <c r="G1895" s="247" t="s">
        <v>8</v>
      </c>
      <c r="H1895" s="247" t="s">
        <v>679</v>
      </c>
      <c r="I1895" s="248" t="s">
        <v>680</v>
      </c>
      <c r="J1895" s="246">
        <v>45881</v>
      </c>
      <c r="K1895" s="249">
        <v>0</v>
      </c>
      <c r="L1895" s="250">
        <v>0</v>
      </c>
      <c r="M1895" s="251"/>
      <c r="N1895" s="252"/>
      <c r="O1895" s="252"/>
      <c r="P1895" s="253">
        <f>SUM(Table1[[#This Row],[BASE_FARE]:[SURCHARGES]])*Table1[[#This Row],[SEATS_BOOKED]]</f>
        <v>0</v>
      </c>
      <c r="Q1895" s="247" t="s">
        <v>109</v>
      </c>
      <c r="R1895" s="249" t="s">
        <v>459</v>
      </c>
      <c r="S1895" s="247" t="str">
        <f>LEFT(Table1[[#This Row],[SECTOR]],3)</f>
        <v>SSH</v>
      </c>
      <c r="T1895" s="247" t="str">
        <f>RIGHT(Table1[[#This Row],[SECTOR]],3)</f>
        <v>PSA</v>
      </c>
      <c r="U1895" s="247" t="str">
        <f t="shared" si="42"/>
        <v>PSA</v>
      </c>
      <c r="V1895" s="247">
        <f>WEEKDAY(Table1[[#This Row],[FLIGHT_DATE]],2)</f>
        <v>2</v>
      </c>
      <c r="W1895" s="247">
        <f>Table1[[#This Row],[FLIGHT_DATE]]-Table1[[#This Row],[DATE_BOOKED]]</f>
        <v>130</v>
      </c>
    </row>
    <row r="1896" spans="1:23" x14ac:dyDescent="0.25">
      <c r="A1896" s="246">
        <v>45751</v>
      </c>
      <c r="B1896" s="247" t="s">
        <v>681</v>
      </c>
      <c r="C1896" s="98" t="s">
        <v>108</v>
      </c>
      <c r="D1896" s="98"/>
      <c r="E1896" s="247"/>
      <c r="F1896" s="247" t="s">
        <v>45</v>
      </c>
      <c r="G1896" s="247" t="s">
        <v>8</v>
      </c>
      <c r="H1896" s="247" t="s">
        <v>679</v>
      </c>
      <c r="I1896" s="248" t="s">
        <v>680</v>
      </c>
      <c r="J1896" s="246">
        <v>45888</v>
      </c>
      <c r="K1896" s="249">
        <v>0</v>
      </c>
      <c r="L1896" s="250">
        <v>0</v>
      </c>
      <c r="M1896" s="251"/>
      <c r="N1896" s="252"/>
      <c r="O1896" s="252"/>
      <c r="P1896" s="253">
        <f>SUM(Table1[[#This Row],[BASE_FARE]:[SURCHARGES]])*Table1[[#This Row],[SEATS_BOOKED]]</f>
        <v>0</v>
      </c>
      <c r="Q1896" s="247" t="s">
        <v>109</v>
      </c>
      <c r="R1896" s="249" t="s">
        <v>459</v>
      </c>
      <c r="S1896" s="247" t="str">
        <f>LEFT(Table1[[#This Row],[SECTOR]],3)</f>
        <v>SSH</v>
      </c>
      <c r="T1896" s="247" t="str">
        <f>RIGHT(Table1[[#This Row],[SECTOR]],3)</f>
        <v>PSA</v>
      </c>
      <c r="U1896" s="247" t="str">
        <f t="shared" si="42"/>
        <v>PSA</v>
      </c>
      <c r="V1896" s="247">
        <f>WEEKDAY(Table1[[#This Row],[FLIGHT_DATE]],2)</f>
        <v>2</v>
      </c>
      <c r="W1896" s="247">
        <f>Table1[[#This Row],[FLIGHT_DATE]]-Table1[[#This Row],[DATE_BOOKED]]</f>
        <v>137</v>
      </c>
    </row>
    <row r="1897" spans="1:23" x14ac:dyDescent="0.25">
      <c r="A1897" s="246">
        <v>45751</v>
      </c>
      <c r="B1897" s="247" t="s">
        <v>681</v>
      </c>
      <c r="C1897" s="98" t="s">
        <v>108</v>
      </c>
      <c r="D1897" s="98"/>
      <c r="E1897" s="247"/>
      <c r="F1897" s="247" t="s">
        <v>45</v>
      </c>
      <c r="G1897" s="247" t="s">
        <v>8</v>
      </c>
      <c r="H1897" s="247" t="s">
        <v>679</v>
      </c>
      <c r="I1897" s="248" t="s">
        <v>680</v>
      </c>
      <c r="J1897" s="246">
        <v>45895</v>
      </c>
      <c r="K1897" s="249">
        <v>0</v>
      </c>
      <c r="L1897" s="250">
        <v>0</v>
      </c>
      <c r="M1897" s="251"/>
      <c r="N1897" s="252"/>
      <c r="O1897" s="252"/>
      <c r="P1897" s="253">
        <f>SUM(Table1[[#This Row],[BASE_FARE]:[SURCHARGES]])*Table1[[#This Row],[SEATS_BOOKED]]</f>
        <v>0</v>
      </c>
      <c r="Q1897" s="247" t="s">
        <v>109</v>
      </c>
      <c r="R1897" s="249" t="s">
        <v>459</v>
      </c>
      <c r="S1897" s="247" t="str">
        <f>LEFT(Table1[[#This Row],[SECTOR]],3)</f>
        <v>SSH</v>
      </c>
      <c r="T1897" s="247" t="str">
        <f>RIGHT(Table1[[#This Row],[SECTOR]],3)</f>
        <v>PSA</v>
      </c>
      <c r="U1897" s="247" t="str">
        <f t="shared" si="42"/>
        <v>PSA</v>
      </c>
      <c r="V1897" s="247">
        <f>WEEKDAY(Table1[[#This Row],[FLIGHT_DATE]],2)</f>
        <v>2</v>
      </c>
      <c r="W1897" s="247">
        <f>Table1[[#This Row],[FLIGHT_DATE]]-Table1[[#This Row],[DATE_BOOKED]]</f>
        <v>144</v>
      </c>
    </row>
    <row r="1898" spans="1:23" x14ac:dyDescent="0.25">
      <c r="A1898" s="246">
        <v>45751</v>
      </c>
      <c r="B1898" s="247" t="s">
        <v>681</v>
      </c>
      <c r="C1898" s="98" t="s">
        <v>108</v>
      </c>
      <c r="D1898" s="98"/>
      <c r="E1898" s="247"/>
      <c r="F1898" s="247" t="s">
        <v>45</v>
      </c>
      <c r="G1898" s="247" t="s">
        <v>8</v>
      </c>
      <c r="H1898" s="247" t="s">
        <v>679</v>
      </c>
      <c r="I1898" s="248" t="s">
        <v>680</v>
      </c>
      <c r="J1898" s="246">
        <v>45902</v>
      </c>
      <c r="K1898" s="249">
        <v>0</v>
      </c>
      <c r="L1898" s="250">
        <v>0</v>
      </c>
      <c r="M1898" s="251"/>
      <c r="N1898" s="252"/>
      <c r="O1898" s="252"/>
      <c r="P1898" s="253">
        <f>SUM(Table1[[#This Row],[BASE_FARE]:[SURCHARGES]])*Table1[[#This Row],[SEATS_BOOKED]]</f>
        <v>0</v>
      </c>
      <c r="Q1898" s="247" t="s">
        <v>109</v>
      </c>
      <c r="R1898" s="249" t="s">
        <v>459</v>
      </c>
      <c r="S1898" s="247" t="str">
        <f>LEFT(Table1[[#This Row],[SECTOR]],3)</f>
        <v>SSH</v>
      </c>
      <c r="T1898" s="247" t="str">
        <f>RIGHT(Table1[[#This Row],[SECTOR]],3)</f>
        <v>PSA</v>
      </c>
      <c r="U1898" s="247" t="str">
        <f t="shared" si="42"/>
        <v>PSA</v>
      </c>
      <c r="V1898" s="247">
        <f>WEEKDAY(Table1[[#This Row],[FLIGHT_DATE]],2)</f>
        <v>2</v>
      </c>
      <c r="W1898" s="247">
        <f>Table1[[#This Row],[FLIGHT_DATE]]-Table1[[#This Row],[DATE_BOOKED]]</f>
        <v>151</v>
      </c>
    </row>
    <row r="1899" spans="1:23" x14ac:dyDescent="0.25">
      <c r="A1899" s="246">
        <v>45751</v>
      </c>
      <c r="B1899" s="247" t="s">
        <v>681</v>
      </c>
      <c r="C1899" s="98" t="s">
        <v>108</v>
      </c>
      <c r="D1899" s="98"/>
      <c r="E1899" s="247"/>
      <c r="F1899" s="247" t="s">
        <v>45</v>
      </c>
      <c r="G1899" s="247" t="s">
        <v>7</v>
      </c>
      <c r="H1899" s="247" t="s">
        <v>399</v>
      </c>
      <c r="I1899" s="248" t="s">
        <v>300</v>
      </c>
      <c r="J1899" s="246">
        <v>45864</v>
      </c>
      <c r="K1899" s="249">
        <v>0</v>
      </c>
      <c r="L1899" s="250">
        <v>0</v>
      </c>
      <c r="M1899" s="251"/>
      <c r="N1899" s="252"/>
      <c r="O1899" s="252"/>
      <c r="P1899" s="253">
        <f>SUM(Table1[[#This Row],[BASE_FARE]:[SURCHARGES]])*Table1[[#This Row],[SEATS_BOOKED]]</f>
        <v>0</v>
      </c>
      <c r="Q1899" s="247" t="s">
        <v>109</v>
      </c>
      <c r="R1899" s="249" t="s">
        <v>459</v>
      </c>
      <c r="S1899" s="247" t="str">
        <f>LEFT(Table1[[#This Row],[SECTOR]],3)</f>
        <v>VRN</v>
      </c>
      <c r="T1899" s="247" t="str">
        <f>RIGHT(Table1[[#This Row],[SECTOR]],3)</f>
        <v>SSH</v>
      </c>
      <c r="U1899" s="247" t="str">
        <f t="shared" si="42"/>
        <v>VRN</v>
      </c>
      <c r="V1899" s="247">
        <f>WEEKDAY(Table1[[#This Row],[FLIGHT_DATE]],2)</f>
        <v>6</v>
      </c>
      <c r="W1899" s="247">
        <f>Table1[[#This Row],[FLIGHT_DATE]]-Table1[[#This Row],[DATE_BOOKED]]</f>
        <v>113</v>
      </c>
    </row>
    <row r="1900" spans="1:23" x14ac:dyDescent="0.25">
      <c r="A1900" s="246">
        <v>45751</v>
      </c>
      <c r="B1900" s="247" t="s">
        <v>681</v>
      </c>
      <c r="C1900" s="98" t="s">
        <v>108</v>
      </c>
      <c r="D1900" s="98"/>
      <c r="E1900" s="247"/>
      <c r="F1900" s="247" t="s">
        <v>45</v>
      </c>
      <c r="G1900" s="247" t="s">
        <v>7</v>
      </c>
      <c r="H1900" s="247" t="s">
        <v>399</v>
      </c>
      <c r="I1900" s="248" t="s">
        <v>300</v>
      </c>
      <c r="J1900" s="246">
        <v>45871</v>
      </c>
      <c r="K1900" s="249">
        <v>0</v>
      </c>
      <c r="L1900" s="250">
        <v>0</v>
      </c>
      <c r="M1900" s="251"/>
      <c r="N1900" s="252"/>
      <c r="O1900" s="252"/>
      <c r="P1900" s="253">
        <f>SUM(Table1[[#This Row],[BASE_FARE]:[SURCHARGES]])*Table1[[#This Row],[SEATS_BOOKED]]</f>
        <v>0</v>
      </c>
      <c r="Q1900" s="247" t="s">
        <v>109</v>
      </c>
      <c r="R1900" s="249" t="s">
        <v>459</v>
      </c>
      <c r="S1900" s="247" t="str">
        <f>LEFT(Table1[[#This Row],[SECTOR]],3)</f>
        <v>VRN</v>
      </c>
      <c r="T1900" s="247" t="str">
        <f>RIGHT(Table1[[#This Row],[SECTOR]],3)</f>
        <v>SSH</v>
      </c>
      <c r="U1900" s="247" t="str">
        <f t="shared" si="42"/>
        <v>VRN</v>
      </c>
      <c r="V1900" s="247">
        <f>WEEKDAY(Table1[[#This Row],[FLIGHT_DATE]],2)</f>
        <v>6</v>
      </c>
      <c r="W1900" s="247">
        <f>Table1[[#This Row],[FLIGHT_DATE]]-Table1[[#This Row],[DATE_BOOKED]]</f>
        <v>120</v>
      </c>
    </row>
    <row r="1901" spans="1:23" x14ac:dyDescent="0.25">
      <c r="A1901" s="246">
        <v>45751</v>
      </c>
      <c r="B1901" s="247" t="s">
        <v>681</v>
      </c>
      <c r="C1901" s="98" t="s">
        <v>108</v>
      </c>
      <c r="D1901" s="98"/>
      <c r="E1901" s="247"/>
      <c r="F1901" s="247" t="s">
        <v>45</v>
      </c>
      <c r="G1901" s="247" t="s">
        <v>7</v>
      </c>
      <c r="H1901" s="247" t="s">
        <v>399</v>
      </c>
      <c r="I1901" s="248" t="s">
        <v>300</v>
      </c>
      <c r="J1901" s="246">
        <v>45878</v>
      </c>
      <c r="K1901" s="249">
        <v>0</v>
      </c>
      <c r="L1901" s="250">
        <v>0</v>
      </c>
      <c r="M1901" s="251"/>
      <c r="N1901" s="252"/>
      <c r="O1901" s="252"/>
      <c r="P1901" s="253">
        <f>SUM(Table1[[#This Row],[BASE_FARE]:[SURCHARGES]])*Table1[[#This Row],[SEATS_BOOKED]]</f>
        <v>0</v>
      </c>
      <c r="Q1901" s="247" t="s">
        <v>109</v>
      </c>
      <c r="R1901" s="249" t="s">
        <v>459</v>
      </c>
      <c r="S1901" s="247" t="str">
        <f>LEFT(Table1[[#This Row],[SECTOR]],3)</f>
        <v>VRN</v>
      </c>
      <c r="T1901" s="247" t="str">
        <f>RIGHT(Table1[[#This Row],[SECTOR]],3)</f>
        <v>SSH</v>
      </c>
      <c r="U1901" s="247" t="str">
        <f t="shared" si="42"/>
        <v>VRN</v>
      </c>
      <c r="V1901" s="247">
        <f>WEEKDAY(Table1[[#This Row],[FLIGHT_DATE]],2)</f>
        <v>6</v>
      </c>
      <c r="W1901" s="247">
        <f>Table1[[#This Row],[FLIGHT_DATE]]-Table1[[#This Row],[DATE_BOOKED]]</f>
        <v>127</v>
      </c>
    </row>
    <row r="1902" spans="1:23" x14ac:dyDescent="0.25">
      <c r="A1902" s="246">
        <v>45751</v>
      </c>
      <c r="B1902" s="247" t="s">
        <v>681</v>
      </c>
      <c r="C1902" s="98" t="s">
        <v>108</v>
      </c>
      <c r="D1902" s="98"/>
      <c r="E1902" s="247"/>
      <c r="F1902" s="247" t="s">
        <v>45</v>
      </c>
      <c r="G1902" s="247" t="s">
        <v>7</v>
      </c>
      <c r="H1902" s="247" t="s">
        <v>399</v>
      </c>
      <c r="I1902" s="248" t="s">
        <v>300</v>
      </c>
      <c r="J1902" s="246">
        <v>45885</v>
      </c>
      <c r="K1902" s="249">
        <v>0</v>
      </c>
      <c r="L1902" s="250">
        <v>0</v>
      </c>
      <c r="M1902" s="251"/>
      <c r="N1902" s="252"/>
      <c r="O1902" s="252"/>
      <c r="P1902" s="253">
        <f>SUM(Table1[[#This Row],[BASE_FARE]:[SURCHARGES]])*Table1[[#This Row],[SEATS_BOOKED]]</f>
        <v>0</v>
      </c>
      <c r="Q1902" s="247" t="s">
        <v>109</v>
      </c>
      <c r="R1902" s="249" t="s">
        <v>459</v>
      </c>
      <c r="S1902" s="247" t="str">
        <f>LEFT(Table1[[#This Row],[SECTOR]],3)</f>
        <v>VRN</v>
      </c>
      <c r="T1902" s="247" t="str">
        <f>RIGHT(Table1[[#This Row],[SECTOR]],3)</f>
        <v>SSH</v>
      </c>
      <c r="U1902" s="247" t="str">
        <f t="shared" si="42"/>
        <v>VRN</v>
      </c>
      <c r="V1902" s="247">
        <f>WEEKDAY(Table1[[#This Row],[FLIGHT_DATE]],2)</f>
        <v>6</v>
      </c>
      <c r="W1902" s="247">
        <f>Table1[[#This Row],[FLIGHT_DATE]]-Table1[[#This Row],[DATE_BOOKED]]</f>
        <v>134</v>
      </c>
    </row>
    <row r="1903" spans="1:23" x14ac:dyDescent="0.25">
      <c r="A1903" s="246">
        <v>45751</v>
      </c>
      <c r="B1903" s="247" t="s">
        <v>681</v>
      </c>
      <c r="C1903" s="98" t="s">
        <v>108</v>
      </c>
      <c r="D1903" s="98"/>
      <c r="E1903" s="247"/>
      <c r="F1903" s="247" t="s">
        <v>45</v>
      </c>
      <c r="G1903" s="247" t="s">
        <v>7</v>
      </c>
      <c r="H1903" s="247" t="s">
        <v>399</v>
      </c>
      <c r="I1903" s="248" t="s">
        <v>300</v>
      </c>
      <c r="J1903" s="246">
        <v>45892</v>
      </c>
      <c r="K1903" s="249">
        <v>0</v>
      </c>
      <c r="L1903" s="250">
        <v>0</v>
      </c>
      <c r="M1903" s="251"/>
      <c r="N1903" s="252"/>
      <c r="O1903" s="252"/>
      <c r="P1903" s="253">
        <f>SUM(Table1[[#This Row],[BASE_FARE]:[SURCHARGES]])*Table1[[#This Row],[SEATS_BOOKED]]</f>
        <v>0</v>
      </c>
      <c r="Q1903" s="247" t="s">
        <v>109</v>
      </c>
      <c r="R1903" s="249" t="s">
        <v>459</v>
      </c>
      <c r="S1903" s="247" t="str">
        <f>LEFT(Table1[[#This Row],[SECTOR]],3)</f>
        <v>VRN</v>
      </c>
      <c r="T1903" s="247" t="str">
        <f>RIGHT(Table1[[#This Row],[SECTOR]],3)</f>
        <v>SSH</v>
      </c>
      <c r="U1903" s="247" t="str">
        <f t="shared" si="42"/>
        <v>VRN</v>
      </c>
      <c r="V1903" s="247">
        <f>WEEKDAY(Table1[[#This Row],[FLIGHT_DATE]],2)</f>
        <v>6</v>
      </c>
      <c r="W1903" s="247">
        <f>Table1[[#This Row],[FLIGHT_DATE]]-Table1[[#This Row],[DATE_BOOKED]]</f>
        <v>141</v>
      </c>
    </row>
    <row r="1904" spans="1:23" x14ac:dyDescent="0.25">
      <c r="A1904" s="246">
        <v>45751</v>
      </c>
      <c r="B1904" s="247" t="s">
        <v>681</v>
      </c>
      <c r="C1904" s="98" t="s">
        <v>108</v>
      </c>
      <c r="D1904" s="98"/>
      <c r="E1904" s="247"/>
      <c r="F1904" s="247" t="s">
        <v>45</v>
      </c>
      <c r="G1904" s="247" t="s">
        <v>7</v>
      </c>
      <c r="H1904" s="247" t="s">
        <v>399</v>
      </c>
      <c r="I1904" s="248" t="s">
        <v>300</v>
      </c>
      <c r="J1904" s="246">
        <v>45899</v>
      </c>
      <c r="K1904" s="249">
        <v>0</v>
      </c>
      <c r="L1904" s="250">
        <v>0</v>
      </c>
      <c r="M1904" s="251"/>
      <c r="N1904" s="252"/>
      <c r="O1904" s="252"/>
      <c r="P1904" s="253">
        <f>SUM(Table1[[#This Row],[BASE_FARE]:[SURCHARGES]])*Table1[[#This Row],[SEATS_BOOKED]]</f>
        <v>0</v>
      </c>
      <c r="Q1904" s="247" t="s">
        <v>109</v>
      </c>
      <c r="R1904" s="249" t="s">
        <v>459</v>
      </c>
      <c r="S1904" s="247" t="str">
        <f>LEFT(Table1[[#This Row],[SECTOR]],3)</f>
        <v>VRN</v>
      </c>
      <c r="T1904" s="247" t="str">
        <f>RIGHT(Table1[[#This Row],[SECTOR]],3)</f>
        <v>SSH</v>
      </c>
      <c r="U1904" s="247" t="str">
        <f t="shared" si="42"/>
        <v>VRN</v>
      </c>
      <c r="V1904" s="247">
        <f>WEEKDAY(Table1[[#This Row],[FLIGHT_DATE]],2)</f>
        <v>6</v>
      </c>
      <c r="W1904" s="247">
        <f>Table1[[#This Row],[FLIGHT_DATE]]-Table1[[#This Row],[DATE_BOOKED]]</f>
        <v>148</v>
      </c>
    </row>
    <row r="1905" spans="1:23" x14ac:dyDescent="0.25">
      <c r="A1905" s="246">
        <v>45751</v>
      </c>
      <c r="B1905" s="247" t="s">
        <v>681</v>
      </c>
      <c r="C1905" s="98" t="s">
        <v>108</v>
      </c>
      <c r="D1905" s="98"/>
      <c r="E1905" s="247"/>
      <c r="F1905" s="247" t="s">
        <v>45</v>
      </c>
      <c r="G1905" s="247" t="s">
        <v>8</v>
      </c>
      <c r="H1905" s="247" t="s">
        <v>367</v>
      </c>
      <c r="I1905" s="248" t="s">
        <v>302</v>
      </c>
      <c r="J1905" s="246">
        <v>45871</v>
      </c>
      <c r="K1905" s="249">
        <v>0</v>
      </c>
      <c r="L1905" s="250">
        <v>0</v>
      </c>
      <c r="M1905" s="251"/>
      <c r="N1905" s="252"/>
      <c r="O1905" s="252"/>
      <c r="P1905" s="253">
        <f>SUM(Table1[[#This Row],[BASE_FARE]:[SURCHARGES]])*Table1[[#This Row],[SEATS_BOOKED]]</f>
        <v>0</v>
      </c>
      <c r="Q1905" s="247" t="s">
        <v>109</v>
      </c>
      <c r="R1905" s="249" t="s">
        <v>459</v>
      </c>
      <c r="S1905" s="247" t="str">
        <f>LEFT(Table1[[#This Row],[SECTOR]],3)</f>
        <v>SSH</v>
      </c>
      <c r="T1905" s="247" t="str">
        <f>RIGHT(Table1[[#This Row],[SECTOR]],3)</f>
        <v>VRN</v>
      </c>
      <c r="U1905" s="247" t="str">
        <f t="shared" si="42"/>
        <v>VRN</v>
      </c>
      <c r="V1905" s="247">
        <f>WEEKDAY(Table1[[#This Row],[FLIGHT_DATE]],2)</f>
        <v>6</v>
      </c>
      <c r="W1905" s="247">
        <f>Table1[[#This Row],[FLIGHT_DATE]]-Table1[[#This Row],[DATE_BOOKED]]</f>
        <v>120</v>
      </c>
    </row>
    <row r="1906" spans="1:23" x14ac:dyDescent="0.25">
      <c r="A1906" s="246">
        <v>45751</v>
      </c>
      <c r="B1906" s="247" t="s">
        <v>681</v>
      </c>
      <c r="C1906" s="98" t="s">
        <v>108</v>
      </c>
      <c r="D1906" s="98"/>
      <c r="E1906" s="247"/>
      <c r="F1906" s="247" t="s">
        <v>45</v>
      </c>
      <c r="G1906" s="247" t="s">
        <v>8</v>
      </c>
      <c r="H1906" s="247" t="s">
        <v>367</v>
      </c>
      <c r="I1906" s="248" t="s">
        <v>302</v>
      </c>
      <c r="J1906" s="246">
        <v>45878</v>
      </c>
      <c r="K1906" s="249">
        <v>0</v>
      </c>
      <c r="L1906" s="250">
        <v>0</v>
      </c>
      <c r="M1906" s="251"/>
      <c r="N1906" s="252"/>
      <c r="O1906" s="252"/>
      <c r="P1906" s="253">
        <f>SUM(Table1[[#This Row],[BASE_FARE]:[SURCHARGES]])*Table1[[#This Row],[SEATS_BOOKED]]</f>
        <v>0</v>
      </c>
      <c r="Q1906" s="247" t="s">
        <v>109</v>
      </c>
      <c r="R1906" s="249" t="s">
        <v>459</v>
      </c>
      <c r="S1906" s="247" t="str">
        <f>LEFT(Table1[[#This Row],[SECTOR]],3)</f>
        <v>SSH</v>
      </c>
      <c r="T1906" s="247" t="str">
        <f>RIGHT(Table1[[#This Row],[SECTOR]],3)</f>
        <v>VRN</v>
      </c>
      <c r="U1906" s="247" t="str">
        <f t="shared" si="42"/>
        <v>VRN</v>
      </c>
      <c r="V1906" s="247">
        <f>WEEKDAY(Table1[[#This Row],[FLIGHT_DATE]],2)</f>
        <v>6</v>
      </c>
      <c r="W1906" s="247">
        <f>Table1[[#This Row],[FLIGHT_DATE]]-Table1[[#This Row],[DATE_BOOKED]]</f>
        <v>127</v>
      </c>
    </row>
    <row r="1907" spans="1:23" x14ac:dyDescent="0.25">
      <c r="A1907" s="246">
        <v>45751</v>
      </c>
      <c r="B1907" s="247" t="s">
        <v>681</v>
      </c>
      <c r="C1907" s="98" t="s">
        <v>108</v>
      </c>
      <c r="D1907" s="98"/>
      <c r="E1907" s="247"/>
      <c r="F1907" s="247" t="s">
        <v>45</v>
      </c>
      <c r="G1907" s="247" t="s">
        <v>8</v>
      </c>
      <c r="H1907" s="247" t="s">
        <v>367</v>
      </c>
      <c r="I1907" s="248" t="s">
        <v>302</v>
      </c>
      <c r="J1907" s="246">
        <v>45885</v>
      </c>
      <c r="K1907" s="249">
        <v>0</v>
      </c>
      <c r="L1907" s="250">
        <v>0</v>
      </c>
      <c r="M1907" s="251"/>
      <c r="N1907" s="252"/>
      <c r="O1907" s="252"/>
      <c r="P1907" s="253">
        <f>SUM(Table1[[#This Row],[BASE_FARE]:[SURCHARGES]])*Table1[[#This Row],[SEATS_BOOKED]]</f>
        <v>0</v>
      </c>
      <c r="Q1907" s="247" t="s">
        <v>109</v>
      </c>
      <c r="R1907" s="249" t="s">
        <v>459</v>
      </c>
      <c r="S1907" s="247" t="str">
        <f>LEFT(Table1[[#This Row],[SECTOR]],3)</f>
        <v>SSH</v>
      </c>
      <c r="T1907" s="247" t="str">
        <f>RIGHT(Table1[[#This Row],[SECTOR]],3)</f>
        <v>VRN</v>
      </c>
      <c r="U1907" s="247" t="str">
        <f t="shared" si="42"/>
        <v>VRN</v>
      </c>
      <c r="V1907" s="247">
        <f>WEEKDAY(Table1[[#This Row],[FLIGHT_DATE]],2)</f>
        <v>6</v>
      </c>
      <c r="W1907" s="247">
        <f>Table1[[#This Row],[FLIGHT_DATE]]-Table1[[#This Row],[DATE_BOOKED]]</f>
        <v>134</v>
      </c>
    </row>
    <row r="1908" spans="1:23" x14ac:dyDescent="0.25">
      <c r="A1908" s="246">
        <v>45751</v>
      </c>
      <c r="B1908" s="247" t="s">
        <v>681</v>
      </c>
      <c r="C1908" s="98" t="s">
        <v>108</v>
      </c>
      <c r="D1908" s="98"/>
      <c r="E1908" s="247"/>
      <c r="F1908" s="247" t="s">
        <v>45</v>
      </c>
      <c r="G1908" s="247" t="s">
        <v>8</v>
      </c>
      <c r="H1908" s="247" t="s">
        <v>367</v>
      </c>
      <c r="I1908" s="248" t="s">
        <v>302</v>
      </c>
      <c r="J1908" s="246">
        <v>45892</v>
      </c>
      <c r="K1908" s="249">
        <v>0</v>
      </c>
      <c r="L1908" s="250">
        <v>0</v>
      </c>
      <c r="M1908" s="251"/>
      <c r="N1908" s="252"/>
      <c r="O1908" s="252"/>
      <c r="P1908" s="253">
        <f>SUM(Table1[[#This Row],[BASE_FARE]:[SURCHARGES]])*Table1[[#This Row],[SEATS_BOOKED]]</f>
        <v>0</v>
      </c>
      <c r="Q1908" s="247" t="s">
        <v>109</v>
      </c>
      <c r="R1908" s="249" t="s">
        <v>459</v>
      </c>
      <c r="S1908" s="247" t="str">
        <f>LEFT(Table1[[#This Row],[SECTOR]],3)</f>
        <v>SSH</v>
      </c>
      <c r="T1908" s="247" t="str">
        <f>RIGHT(Table1[[#This Row],[SECTOR]],3)</f>
        <v>VRN</v>
      </c>
      <c r="U1908" s="247" t="str">
        <f t="shared" si="42"/>
        <v>VRN</v>
      </c>
      <c r="V1908" s="247">
        <f>WEEKDAY(Table1[[#This Row],[FLIGHT_DATE]],2)</f>
        <v>6</v>
      </c>
      <c r="W1908" s="247">
        <f>Table1[[#This Row],[FLIGHT_DATE]]-Table1[[#This Row],[DATE_BOOKED]]</f>
        <v>141</v>
      </c>
    </row>
    <row r="1909" spans="1:23" x14ac:dyDescent="0.25">
      <c r="A1909" s="246">
        <v>45751</v>
      </c>
      <c r="B1909" s="247" t="s">
        <v>681</v>
      </c>
      <c r="C1909" s="98" t="s">
        <v>108</v>
      </c>
      <c r="D1909" s="98"/>
      <c r="E1909" s="247"/>
      <c r="F1909" s="247" t="s">
        <v>45</v>
      </c>
      <c r="G1909" s="247" t="s">
        <v>8</v>
      </c>
      <c r="H1909" s="247" t="s">
        <v>367</v>
      </c>
      <c r="I1909" s="248" t="s">
        <v>302</v>
      </c>
      <c r="J1909" s="246">
        <v>45899</v>
      </c>
      <c r="K1909" s="249">
        <v>0</v>
      </c>
      <c r="L1909" s="250">
        <v>0</v>
      </c>
      <c r="M1909" s="251"/>
      <c r="N1909" s="252"/>
      <c r="O1909" s="252"/>
      <c r="P1909" s="253">
        <f>SUM(Table1[[#This Row],[BASE_FARE]:[SURCHARGES]])*Table1[[#This Row],[SEATS_BOOKED]]</f>
        <v>0</v>
      </c>
      <c r="Q1909" s="247" t="s">
        <v>109</v>
      </c>
      <c r="R1909" s="249" t="s">
        <v>459</v>
      </c>
      <c r="S1909" s="247" t="str">
        <f>LEFT(Table1[[#This Row],[SECTOR]],3)</f>
        <v>SSH</v>
      </c>
      <c r="T1909" s="247" t="str">
        <f>RIGHT(Table1[[#This Row],[SECTOR]],3)</f>
        <v>VRN</v>
      </c>
      <c r="U1909" s="247" t="str">
        <f t="shared" si="42"/>
        <v>VRN</v>
      </c>
      <c r="V1909" s="247">
        <f>WEEKDAY(Table1[[#This Row],[FLIGHT_DATE]],2)</f>
        <v>6</v>
      </c>
      <c r="W1909" s="247">
        <f>Table1[[#This Row],[FLIGHT_DATE]]-Table1[[#This Row],[DATE_BOOKED]]</f>
        <v>148</v>
      </c>
    </row>
    <row r="1910" spans="1:23" x14ac:dyDescent="0.25">
      <c r="A1910" s="246">
        <v>45751</v>
      </c>
      <c r="B1910" s="247" t="s">
        <v>681</v>
      </c>
      <c r="C1910" s="98" t="s">
        <v>108</v>
      </c>
      <c r="D1910" s="98"/>
      <c r="E1910" s="247"/>
      <c r="F1910" s="247" t="s">
        <v>45</v>
      </c>
      <c r="G1910" s="247" t="s">
        <v>8</v>
      </c>
      <c r="H1910" s="247" t="s">
        <v>367</v>
      </c>
      <c r="I1910" s="248" t="s">
        <v>302</v>
      </c>
      <c r="J1910" s="246">
        <v>45906</v>
      </c>
      <c r="K1910" s="249">
        <v>0</v>
      </c>
      <c r="L1910" s="250">
        <v>0</v>
      </c>
      <c r="M1910" s="251"/>
      <c r="N1910" s="252"/>
      <c r="O1910" s="252"/>
      <c r="P1910" s="253">
        <f>SUM(Table1[[#This Row],[BASE_FARE]:[SURCHARGES]])*Table1[[#This Row],[SEATS_BOOKED]]</f>
        <v>0</v>
      </c>
      <c r="Q1910" s="247" t="s">
        <v>109</v>
      </c>
      <c r="R1910" s="249" t="s">
        <v>459</v>
      </c>
      <c r="S1910" s="247" t="str">
        <f>LEFT(Table1[[#This Row],[SECTOR]],3)</f>
        <v>SSH</v>
      </c>
      <c r="T1910" s="247" t="str">
        <f>RIGHT(Table1[[#This Row],[SECTOR]],3)</f>
        <v>VRN</v>
      </c>
      <c r="U1910" s="247" t="str">
        <f t="shared" si="42"/>
        <v>VRN</v>
      </c>
      <c r="V1910" s="247">
        <f>WEEKDAY(Table1[[#This Row],[FLIGHT_DATE]],2)</f>
        <v>6</v>
      </c>
      <c r="W1910" s="247">
        <f>Table1[[#This Row],[FLIGHT_DATE]]-Table1[[#This Row],[DATE_BOOKED]]</f>
        <v>155</v>
      </c>
    </row>
    <row r="1911" spans="1:23" x14ac:dyDescent="0.25">
      <c r="A1911" s="246">
        <v>45751</v>
      </c>
      <c r="B1911" s="247" t="s">
        <v>682</v>
      </c>
      <c r="C1911" s="98" t="s">
        <v>108</v>
      </c>
      <c r="D1911" s="98"/>
      <c r="E1911" s="247"/>
      <c r="F1911" s="247" t="s">
        <v>45</v>
      </c>
      <c r="G1911" s="247" t="s">
        <v>7</v>
      </c>
      <c r="H1911" s="247" t="s">
        <v>399</v>
      </c>
      <c r="I1911" s="248" t="s">
        <v>300</v>
      </c>
      <c r="J1911" s="246">
        <v>45864</v>
      </c>
      <c r="K1911" s="249">
        <v>30</v>
      </c>
      <c r="L1911" s="250">
        <v>30</v>
      </c>
      <c r="M1911" s="251"/>
      <c r="N1911" s="252"/>
      <c r="O1911" s="252"/>
      <c r="P1911" s="253">
        <f>SUM(Table1[[#This Row],[BASE_FARE]:[SURCHARGES]])*Table1[[#This Row],[SEATS_BOOKED]]</f>
        <v>0</v>
      </c>
      <c r="Q1911" s="247" t="s">
        <v>109</v>
      </c>
      <c r="R1911" s="249" t="s">
        <v>459</v>
      </c>
      <c r="S1911" s="247" t="str">
        <f>LEFT(Table1[[#This Row],[SECTOR]],3)</f>
        <v>VRN</v>
      </c>
      <c r="T1911" s="247" t="str">
        <f>RIGHT(Table1[[#This Row],[SECTOR]],3)</f>
        <v>SSH</v>
      </c>
      <c r="U1911" s="247" t="str">
        <f>IF(AND(S1911&lt;&gt;"SSH", S1911&lt;&gt;"RMF", S1911&lt;&gt;"CAI", S1911&lt;&gt;"HRG", S1911&lt;&gt;"LXR", S1911&lt;&gt;"DXB", OR(T1911="SSH", T1911="RMF", T1911="CAI", T1911="HRG", T1911="LXR", T1911="DXB")), S1911,
    IF(AND(T1911&lt;&gt;"SSH", T1911&lt;&gt;"RMF", T1911&lt;&gt;"CAI", T1911&lt;&gt;"HRG", T1911&lt;&gt;"LXR", T1911&lt;&gt;"DXB", OR(S1911="SSH", S1911="RMF", S1911="CAI", S1911="HRG", S1911="LXR", S1911="DXB")), T1911,
    "VIE"))</f>
        <v>VRN</v>
      </c>
      <c r="V1911" s="247">
        <f>WEEKDAY(Table1[[#This Row],[FLIGHT_DATE]],2)</f>
        <v>6</v>
      </c>
      <c r="W1911" s="247">
        <f>Table1[[#This Row],[FLIGHT_DATE]]-Table1[[#This Row],[DATE_BOOKED]]</f>
        <v>113</v>
      </c>
    </row>
    <row r="1912" spans="1:23" x14ac:dyDescent="0.25">
      <c r="A1912" s="246">
        <v>45751</v>
      </c>
      <c r="B1912" s="247" t="s">
        <v>682</v>
      </c>
      <c r="C1912" s="98" t="s">
        <v>108</v>
      </c>
      <c r="D1912" s="98"/>
      <c r="E1912" s="247"/>
      <c r="F1912" s="247" t="s">
        <v>45</v>
      </c>
      <c r="G1912" s="247" t="s">
        <v>8</v>
      </c>
      <c r="H1912" s="247" t="s">
        <v>367</v>
      </c>
      <c r="I1912" s="248" t="s">
        <v>302</v>
      </c>
      <c r="J1912" s="246">
        <v>45871</v>
      </c>
      <c r="K1912" s="249">
        <v>30</v>
      </c>
      <c r="L1912" s="250">
        <v>30</v>
      </c>
      <c r="M1912" s="251"/>
      <c r="N1912" s="252"/>
      <c r="O1912" s="252"/>
      <c r="P1912" s="253">
        <f>SUM(Table1[[#This Row],[BASE_FARE]:[SURCHARGES]])*Table1[[#This Row],[SEATS_BOOKED]]</f>
        <v>0</v>
      </c>
      <c r="Q1912" s="247" t="s">
        <v>109</v>
      </c>
      <c r="R1912" s="249" t="s">
        <v>459</v>
      </c>
      <c r="S1912" s="247" t="str">
        <f>LEFT(Table1[[#This Row],[SECTOR]],3)</f>
        <v>SSH</v>
      </c>
      <c r="T1912" s="247" t="str">
        <f>RIGHT(Table1[[#This Row],[SECTOR]],3)</f>
        <v>VRN</v>
      </c>
      <c r="U1912" s="247" t="str">
        <f>IF(AND(S1912&lt;&gt;"SSH", S1912&lt;&gt;"RMF", S1912&lt;&gt;"CAI", S1912&lt;&gt;"HRG", S1912&lt;&gt;"LXR", S1912&lt;&gt;"DXB", OR(T1912="SSH", T1912="RMF", T1912="CAI", T1912="HRG", T1912="LXR", T1912="DXB")), S1912,
    IF(AND(T1912&lt;&gt;"SSH", T1912&lt;&gt;"RMF", T1912&lt;&gt;"CAI", T1912&lt;&gt;"HRG", T1912&lt;&gt;"LXR", T1912&lt;&gt;"DXB", OR(S1912="SSH", S1912="RMF", S1912="CAI", S1912="HRG", S1912="LXR", S1912="DXB")), T1912,
    "VIE"))</f>
        <v>VRN</v>
      </c>
      <c r="V1912" s="247">
        <f>WEEKDAY(Table1[[#This Row],[FLIGHT_DATE]],2)</f>
        <v>6</v>
      </c>
      <c r="W1912" s="247">
        <f>Table1[[#This Row],[FLIGHT_DATE]]-Table1[[#This Row],[DATE_BOOKED]]</f>
        <v>120</v>
      </c>
    </row>
    <row r="1913" spans="1:23" x14ac:dyDescent="0.25">
      <c r="A1913" s="246">
        <v>45751</v>
      </c>
      <c r="B1913" s="247" t="s">
        <v>682</v>
      </c>
      <c r="C1913" s="98" t="s">
        <v>108</v>
      </c>
      <c r="D1913" s="98"/>
      <c r="E1913" s="247"/>
      <c r="F1913" s="247" t="s">
        <v>45</v>
      </c>
      <c r="G1913" s="247" t="s">
        <v>7</v>
      </c>
      <c r="H1913" s="247" t="s">
        <v>1737</v>
      </c>
      <c r="I1913" s="248" t="s">
        <v>23</v>
      </c>
      <c r="J1913" s="246">
        <v>45866</v>
      </c>
      <c r="K1913" s="249">
        <v>30</v>
      </c>
      <c r="L1913" s="250">
        <v>30</v>
      </c>
      <c r="M1913" s="251"/>
      <c r="N1913" s="252"/>
      <c r="O1913" s="252"/>
      <c r="P1913" s="253">
        <f>SUM(Table1[[#This Row],[BASE_FARE]:[SURCHARGES]])*Table1[[#This Row],[SEATS_BOOKED]]</f>
        <v>0</v>
      </c>
      <c r="Q1913" s="247" t="s">
        <v>109</v>
      </c>
      <c r="R1913" s="249" t="s">
        <v>459</v>
      </c>
      <c r="S1913" s="247" t="str">
        <f>LEFT(Table1[[#This Row],[SECTOR]],3)</f>
        <v>NAP</v>
      </c>
      <c r="T1913" s="247" t="str">
        <f>RIGHT(Table1[[#This Row],[SECTOR]],3)</f>
        <v>SSH</v>
      </c>
      <c r="U1913" s="247" t="str">
        <f>IF(AND(S1913&lt;&gt;"SSH", S1913&lt;&gt;"RMF", S1913&lt;&gt;"CAI", S1913&lt;&gt;"HRG", S1913&lt;&gt;"LXR", S1913&lt;&gt;"DXB", OR(T1913="SSH", T1913="RMF", T1913="CAI", T1913="HRG", T1913="LXR", T1913="DXB")), S1913,
    IF(AND(T1913&lt;&gt;"SSH", T1913&lt;&gt;"RMF", T1913&lt;&gt;"CAI", T1913&lt;&gt;"HRG", T1913&lt;&gt;"LXR", T1913&lt;&gt;"DXB", OR(S1913="SSH", S1913="RMF", S1913="CAI", S1913="HRG", S1913="LXR", S1913="DXB")), T1913,
    "VIE"))</f>
        <v>NAP</v>
      </c>
      <c r="V1913" s="247">
        <f>WEEKDAY(Table1[[#This Row],[FLIGHT_DATE]],2)</f>
        <v>1</v>
      </c>
      <c r="W1913" s="247">
        <f>Table1[[#This Row],[FLIGHT_DATE]]-Table1[[#This Row],[DATE_BOOKED]]</f>
        <v>115</v>
      </c>
    </row>
    <row r="1914" spans="1:23" x14ac:dyDescent="0.25">
      <c r="A1914" s="246">
        <v>45751</v>
      </c>
      <c r="B1914" s="247" t="s">
        <v>682</v>
      </c>
      <c r="C1914" s="98" t="s">
        <v>108</v>
      </c>
      <c r="D1914" s="98"/>
      <c r="E1914" s="247"/>
      <c r="F1914" s="247" t="s">
        <v>45</v>
      </c>
      <c r="G1914" s="247" t="s">
        <v>8</v>
      </c>
      <c r="H1914" s="247" t="s">
        <v>1729</v>
      </c>
      <c r="I1914" s="248" t="s">
        <v>24</v>
      </c>
      <c r="J1914" s="246">
        <v>45873</v>
      </c>
      <c r="K1914" s="249">
        <v>30</v>
      </c>
      <c r="L1914" s="250">
        <v>30</v>
      </c>
      <c r="M1914" s="251"/>
      <c r="N1914" s="252"/>
      <c r="O1914" s="252"/>
      <c r="P1914" s="253">
        <f>SUM(Table1[[#This Row],[BASE_FARE]:[SURCHARGES]])*Table1[[#This Row],[SEATS_BOOKED]]</f>
        <v>0</v>
      </c>
      <c r="Q1914" s="247" t="s">
        <v>109</v>
      </c>
      <c r="R1914" s="249" t="s">
        <v>459</v>
      </c>
      <c r="S1914" s="247" t="str">
        <f>LEFT(Table1[[#This Row],[SECTOR]],3)</f>
        <v>SSH</v>
      </c>
      <c r="T1914" s="247" t="str">
        <f>RIGHT(Table1[[#This Row],[SECTOR]],3)</f>
        <v>NAP</v>
      </c>
      <c r="U1914" s="247" t="str">
        <f>IF(AND(S1914&lt;&gt;"SSH", S1914&lt;&gt;"RMF", S1914&lt;&gt;"CAI", S1914&lt;&gt;"HRG", S1914&lt;&gt;"LXR", S1914&lt;&gt;"DXB", OR(T1914="SSH", T1914="RMF", T1914="CAI", T1914="HRG", T1914="LXR", T1914="DXB")), S1914,
    IF(AND(T1914&lt;&gt;"SSH", T1914&lt;&gt;"RMF", T1914&lt;&gt;"CAI", T1914&lt;&gt;"HRG", T1914&lt;&gt;"LXR", T1914&lt;&gt;"DXB", OR(S1914="SSH", S1914="RMF", S1914="CAI", S1914="HRG", S1914="LXR", S1914="DXB")), T1914,
    "VIE"))</f>
        <v>NAP</v>
      </c>
      <c r="V1914" s="247">
        <f>WEEKDAY(Table1[[#This Row],[FLIGHT_DATE]],2)</f>
        <v>1</v>
      </c>
      <c r="W1914" s="247">
        <f>Table1[[#This Row],[FLIGHT_DATE]]-Table1[[#This Row],[DATE_BOOKED]]</f>
        <v>122</v>
      </c>
    </row>
    <row r="1915" spans="1:23" x14ac:dyDescent="0.25">
      <c r="A1915" s="246">
        <v>45751</v>
      </c>
      <c r="B1915" s="247" t="s">
        <v>683</v>
      </c>
      <c r="C1915" s="98" t="s">
        <v>108</v>
      </c>
      <c r="D1915" s="98"/>
      <c r="E1915" s="247"/>
      <c r="F1915" s="247" t="s">
        <v>45</v>
      </c>
      <c r="G1915" s="247" t="s">
        <v>7</v>
      </c>
      <c r="H1915" s="247" t="s">
        <v>337</v>
      </c>
      <c r="I1915" s="248" t="s">
        <v>338</v>
      </c>
      <c r="J1915" s="246">
        <v>45859</v>
      </c>
      <c r="K1915" s="249">
        <v>0</v>
      </c>
      <c r="L1915" s="250">
        <v>0</v>
      </c>
      <c r="M1915" s="251"/>
      <c r="N1915" s="252"/>
      <c r="O1915" s="252"/>
      <c r="P1915" s="253">
        <f>SUM(Table1[[#This Row],[BASE_FARE]:[SURCHARGES]])*Table1[[#This Row],[SEATS_BOOKED]]</f>
        <v>0</v>
      </c>
      <c r="Q1915" s="247" t="s">
        <v>109</v>
      </c>
      <c r="R1915" s="249" t="s">
        <v>459</v>
      </c>
      <c r="S1915" s="247" t="str">
        <f>LEFT(Table1[[#This Row],[SECTOR]],3)</f>
        <v>NAP</v>
      </c>
      <c r="T1915" s="247" t="str">
        <f>RIGHT(Table1[[#This Row],[SECTOR]],3)</f>
        <v>HRG</v>
      </c>
      <c r="U1915" s="247" t="str">
        <f t="shared" ref="U1915:U1978" si="43">IF(AND(S1915&lt;&gt;"SSH", S1915&lt;&gt;"RMF", S1915&lt;&gt;"CAI", S1915&lt;&gt;"HRG", S1915&lt;&gt;"LXR", S1915&lt;&gt;"DXB", OR(T1915="SSH", T1915="RMF", T1915="CAI", T1915="HRG", T1915="LXR", T1915="DXB")), S1915,
    IF(AND(T1915&lt;&gt;"SSH", T1915&lt;&gt;"RMF", T1915&lt;&gt;"CAI", T1915&lt;&gt;"HRG", T1915&lt;&gt;"LXR", T1915&lt;&gt;"DXB", OR(S1915="SSH", S1915="RMF", S1915="CAI", S1915="HRG", S1915="LXR", S1915="DXB")), T1915,
    "VIE"))</f>
        <v>NAP</v>
      </c>
      <c r="V1915" s="247">
        <f>WEEKDAY(Table1[[#This Row],[FLIGHT_DATE]],2)</f>
        <v>1</v>
      </c>
      <c r="W1915" s="247">
        <f>Table1[[#This Row],[FLIGHT_DATE]]-Table1[[#This Row],[DATE_BOOKED]]</f>
        <v>108</v>
      </c>
    </row>
    <row r="1916" spans="1:23" x14ac:dyDescent="0.25">
      <c r="A1916" s="246">
        <v>45751</v>
      </c>
      <c r="B1916" s="247" t="s">
        <v>683</v>
      </c>
      <c r="C1916" s="98" t="s">
        <v>108</v>
      </c>
      <c r="D1916" s="98"/>
      <c r="E1916" s="247"/>
      <c r="F1916" s="247" t="s">
        <v>45</v>
      </c>
      <c r="G1916" s="247" t="s">
        <v>7</v>
      </c>
      <c r="H1916" s="247" t="s">
        <v>337</v>
      </c>
      <c r="I1916" s="248" t="s">
        <v>338</v>
      </c>
      <c r="J1916" s="246">
        <v>45866</v>
      </c>
      <c r="K1916" s="249">
        <v>0</v>
      </c>
      <c r="L1916" s="250">
        <v>0</v>
      </c>
      <c r="M1916" s="251"/>
      <c r="N1916" s="252"/>
      <c r="O1916" s="252"/>
      <c r="P1916" s="253">
        <f>SUM(Table1[[#This Row],[BASE_FARE]:[SURCHARGES]])*Table1[[#This Row],[SEATS_BOOKED]]</f>
        <v>0</v>
      </c>
      <c r="Q1916" s="247" t="s">
        <v>109</v>
      </c>
      <c r="R1916" s="249" t="s">
        <v>459</v>
      </c>
      <c r="S1916" s="247" t="str">
        <f>LEFT(Table1[[#This Row],[SECTOR]],3)</f>
        <v>NAP</v>
      </c>
      <c r="T1916" s="247" t="str">
        <f>RIGHT(Table1[[#This Row],[SECTOR]],3)</f>
        <v>HRG</v>
      </c>
      <c r="U1916" s="247" t="str">
        <f t="shared" si="43"/>
        <v>NAP</v>
      </c>
      <c r="V1916" s="247">
        <f>WEEKDAY(Table1[[#This Row],[FLIGHT_DATE]],2)</f>
        <v>1</v>
      </c>
      <c r="W1916" s="247">
        <f>Table1[[#This Row],[FLIGHT_DATE]]-Table1[[#This Row],[DATE_BOOKED]]</f>
        <v>115</v>
      </c>
    </row>
    <row r="1917" spans="1:23" x14ac:dyDescent="0.25">
      <c r="A1917" s="246">
        <v>45751</v>
      </c>
      <c r="B1917" s="247" t="s">
        <v>683</v>
      </c>
      <c r="C1917" s="98" t="s">
        <v>108</v>
      </c>
      <c r="D1917" s="98"/>
      <c r="E1917" s="247"/>
      <c r="F1917" s="247" t="s">
        <v>45</v>
      </c>
      <c r="G1917" s="247" t="s">
        <v>7</v>
      </c>
      <c r="H1917" s="247" t="s">
        <v>337</v>
      </c>
      <c r="I1917" s="248" t="s">
        <v>338</v>
      </c>
      <c r="J1917" s="246">
        <v>45873</v>
      </c>
      <c r="K1917" s="249">
        <v>0</v>
      </c>
      <c r="L1917" s="250">
        <v>0</v>
      </c>
      <c r="M1917" s="251"/>
      <c r="N1917" s="252"/>
      <c r="O1917" s="252"/>
      <c r="P1917" s="253">
        <f>SUM(Table1[[#This Row],[BASE_FARE]:[SURCHARGES]])*Table1[[#This Row],[SEATS_BOOKED]]</f>
        <v>0</v>
      </c>
      <c r="Q1917" s="247" t="s">
        <v>109</v>
      </c>
      <c r="R1917" s="249" t="s">
        <v>459</v>
      </c>
      <c r="S1917" s="247" t="str">
        <f>LEFT(Table1[[#This Row],[SECTOR]],3)</f>
        <v>NAP</v>
      </c>
      <c r="T1917" s="247" t="str">
        <f>RIGHT(Table1[[#This Row],[SECTOR]],3)</f>
        <v>HRG</v>
      </c>
      <c r="U1917" s="247" t="str">
        <f t="shared" si="43"/>
        <v>NAP</v>
      </c>
      <c r="V1917" s="247">
        <f>WEEKDAY(Table1[[#This Row],[FLIGHT_DATE]],2)</f>
        <v>1</v>
      </c>
      <c r="W1917" s="247">
        <f>Table1[[#This Row],[FLIGHT_DATE]]-Table1[[#This Row],[DATE_BOOKED]]</f>
        <v>122</v>
      </c>
    </row>
    <row r="1918" spans="1:23" x14ac:dyDescent="0.25">
      <c r="A1918" s="246">
        <v>45751</v>
      </c>
      <c r="B1918" s="247" t="s">
        <v>683</v>
      </c>
      <c r="C1918" s="98" t="s">
        <v>108</v>
      </c>
      <c r="D1918" s="98"/>
      <c r="E1918" s="247"/>
      <c r="F1918" s="247" t="s">
        <v>45</v>
      </c>
      <c r="G1918" s="247" t="s">
        <v>7</v>
      </c>
      <c r="H1918" s="247" t="s">
        <v>337</v>
      </c>
      <c r="I1918" s="248" t="s">
        <v>338</v>
      </c>
      <c r="J1918" s="246">
        <v>45880</v>
      </c>
      <c r="K1918" s="249">
        <v>0</v>
      </c>
      <c r="L1918" s="250">
        <v>0</v>
      </c>
      <c r="M1918" s="251"/>
      <c r="N1918" s="252"/>
      <c r="O1918" s="252"/>
      <c r="P1918" s="253">
        <f>SUM(Table1[[#This Row],[BASE_FARE]:[SURCHARGES]])*Table1[[#This Row],[SEATS_BOOKED]]</f>
        <v>0</v>
      </c>
      <c r="Q1918" s="247" t="s">
        <v>109</v>
      </c>
      <c r="R1918" s="249" t="s">
        <v>459</v>
      </c>
      <c r="S1918" s="247" t="str">
        <f>LEFT(Table1[[#This Row],[SECTOR]],3)</f>
        <v>NAP</v>
      </c>
      <c r="T1918" s="247" t="str">
        <f>RIGHT(Table1[[#This Row],[SECTOR]],3)</f>
        <v>HRG</v>
      </c>
      <c r="U1918" s="247" t="str">
        <f t="shared" si="43"/>
        <v>NAP</v>
      </c>
      <c r="V1918" s="247">
        <f>WEEKDAY(Table1[[#This Row],[FLIGHT_DATE]],2)</f>
        <v>1</v>
      </c>
      <c r="W1918" s="247">
        <f>Table1[[#This Row],[FLIGHT_DATE]]-Table1[[#This Row],[DATE_BOOKED]]</f>
        <v>129</v>
      </c>
    </row>
    <row r="1919" spans="1:23" x14ac:dyDescent="0.25">
      <c r="A1919" s="246">
        <v>45751</v>
      </c>
      <c r="B1919" s="247" t="s">
        <v>683</v>
      </c>
      <c r="C1919" s="98" t="s">
        <v>108</v>
      </c>
      <c r="D1919" s="98"/>
      <c r="E1919" s="247"/>
      <c r="F1919" s="247" t="s">
        <v>45</v>
      </c>
      <c r="G1919" s="247" t="s">
        <v>7</v>
      </c>
      <c r="H1919" s="247" t="s">
        <v>337</v>
      </c>
      <c r="I1919" s="248" t="s">
        <v>338</v>
      </c>
      <c r="J1919" s="246">
        <v>45887</v>
      </c>
      <c r="K1919" s="249">
        <v>0</v>
      </c>
      <c r="L1919" s="250">
        <v>0</v>
      </c>
      <c r="M1919" s="251"/>
      <c r="N1919" s="252"/>
      <c r="O1919" s="252"/>
      <c r="P1919" s="253">
        <f>SUM(Table1[[#This Row],[BASE_FARE]:[SURCHARGES]])*Table1[[#This Row],[SEATS_BOOKED]]</f>
        <v>0</v>
      </c>
      <c r="Q1919" s="247" t="s">
        <v>109</v>
      </c>
      <c r="R1919" s="249" t="s">
        <v>459</v>
      </c>
      <c r="S1919" s="247" t="str">
        <f>LEFT(Table1[[#This Row],[SECTOR]],3)</f>
        <v>NAP</v>
      </c>
      <c r="T1919" s="247" t="str">
        <f>RIGHT(Table1[[#This Row],[SECTOR]],3)</f>
        <v>HRG</v>
      </c>
      <c r="U1919" s="247" t="str">
        <f t="shared" si="43"/>
        <v>NAP</v>
      </c>
      <c r="V1919" s="247">
        <f>WEEKDAY(Table1[[#This Row],[FLIGHT_DATE]],2)</f>
        <v>1</v>
      </c>
      <c r="W1919" s="247">
        <f>Table1[[#This Row],[FLIGHT_DATE]]-Table1[[#This Row],[DATE_BOOKED]]</f>
        <v>136</v>
      </c>
    </row>
    <row r="1920" spans="1:23" x14ac:dyDescent="0.25">
      <c r="A1920" s="246">
        <v>45751</v>
      </c>
      <c r="B1920" s="247" t="s">
        <v>683</v>
      </c>
      <c r="C1920" s="98" t="s">
        <v>108</v>
      </c>
      <c r="D1920" s="98"/>
      <c r="E1920" s="247"/>
      <c r="F1920" s="247" t="s">
        <v>45</v>
      </c>
      <c r="G1920" s="247" t="s">
        <v>7</v>
      </c>
      <c r="H1920" s="247" t="s">
        <v>337</v>
      </c>
      <c r="I1920" s="248" t="s">
        <v>338</v>
      </c>
      <c r="J1920" s="246">
        <v>45894</v>
      </c>
      <c r="K1920" s="249">
        <v>0</v>
      </c>
      <c r="L1920" s="250">
        <v>0</v>
      </c>
      <c r="M1920" s="251"/>
      <c r="N1920" s="252"/>
      <c r="O1920" s="252"/>
      <c r="P1920" s="253">
        <f>SUM(Table1[[#This Row],[BASE_FARE]:[SURCHARGES]])*Table1[[#This Row],[SEATS_BOOKED]]</f>
        <v>0</v>
      </c>
      <c r="Q1920" s="247" t="s">
        <v>109</v>
      </c>
      <c r="R1920" s="249" t="s">
        <v>459</v>
      </c>
      <c r="S1920" s="247" t="str">
        <f>LEFT(Table1[[#This Row],[SECTOR]],3)</f>
        <v>NAP</v>
      </c>
      <c r="T1920" s="247" t="str">
        <f>RIGHT(Table1[[#This Row],[SECTOR]],3)</f>
        <v>HRG</v>
      </c>
      <c r="U1920" s="247" t="str">
        <f t="shared" si="43"/>
        <v>NAP</v>
      </c>
      <c r="V1920" s="247">
        <f>WEEKDAY(Table1[[#This Row],[FLIGHT_DATE]],2)</f>
        <v>1</v>
      </c>
      <c r="W1920" s="247">
        <f>Table1[[#This Row],[FLIGHT_DATE]]-Table1[[#This Row],[DATE_BOOKED]]</f>
        <v>143</v>
      </c>
    </row>
    <row r="1921" spans="1:23" x14ac:dyDescent="0.25">
      <c r="A1921" s="246">
        <v>45751</v>
      </c>
      <c r="B1921" s="247" t="s">
        <v>683</v>
      </c>
      <c r="C1921" s="98" t="s">
        <v>108</v>
      </c>
      <c r="D1921" s="98"/>
      <c r="E1921" s="247"/>
      <c r="F1921" s="247" t="s">
        <v>45</v>
      </c>
      <c r="G1921" s="247" t="s">
        <v>7</v>
      </c>
      <c r="H1921" s="247" t="s">
        <v>337</v>
      </c>
      <c r="I1921" s="248" t="s">
        <v>338</v>
      </c>
      <c r="J1921" s="246">
        <v>45901</v>
      </c>
      <c r="K1921" s="249">
        <v>0</v>
      </c>
      <c r="L1921" s="250">
        <v>0</v>
      </c>
      <c r="M1921" s="251"/>
      <c r="N1921" s="252"/>
      <c r="O1921" s="252"/>
      <c r="P1921" s="253">
        <f>SUM(Table1[[#This Row],[BASE_FARE]:[SURCHARGES]])*Table1[[#This Row],[SEATS_BOOKED]]</f>
        <v>0</v>
      </c>
      <c r="Q1921" s="247" t="s">
        <v>109</v>
      </c>
      <c r="R1921" s="249" t="s">
        <v>459</v>
      </c>
      <c r="S1921" s="247" t="str">
        <f>LEFT(Table1[[#This Row],[SECTOR]],3)</f>
        <v>NAP</v>
      </c>
      <c r="T1921" s="247" t="str">
        <f>RIGHT(Table1[[#This Row],[SECTOR]],3)</f>
        <v>HRG</v>
      </c>
      <c r="U1921" s="247" t="str">
        <f t="shared" si="43"/>
        <v>NAP</v>
      </c>
      <c r="V1921" s="247">
        <f>WEEKDAY(Table1[[#This Row],[FLIGHT_DATE]],2)</f>
        <v>1</v>
      </c>
      <c r="W1921" s="247">
        <f>Table1[[#This Row],[FLIGHT_DATE]]-Table1[[#This Row],[DATE_BOOKED]]</f>
        <v>150</v>
      </c>
    </row>
    <row r="1922" spans="1:23" x14ac:dyDescent="0.25">
      <c r="A1922" s="246">
        <v>45751</v>
      </c>
      <c r="B1922" s="247" t="s">
        <v>683</v>
      </c>
      <c r="C1922" s="98" t="s">
        <v>108</v>
      </c>
      <c r="D1922" s="98"/>
      <c r="E1922" s="247"/>
      <c r="F1922" s="247" t="s">
        <v>45</v>
      </c>
      <c r="G1922" s="247" t="s">
        <v>8</v>
      </c>
      <c r="H1922" s="247" t="s">
        <v>339</v>
      </c>
      <c r="I1922" s="248" t="s">
        <v>340</v>
      </c>
      <c r="J1922" s="246">
        <v>45866</v>
      </c>
      <c r="K1922" s="249">
        <v>0</v>
      </c>
      <c r="L1922" s="250">
        <v>0</v>
      </c>
      <c r="M1922" s="251"/>
      <c r="N1922" s="252"/>
      <c r="O1922" s="252"/>
      <c r="P1922" s="253">
        <f>SUM(Table1[[#This Row],[BASE_FARE]:[SURCHARGES]])*Table1[[#This Row],[SEATS_BOOKED]]</f>
        <v>0</v>
      </c>
      <c r="Q1922" s="247" t="s">
        <v>109</v>
      </c>
      <c r="R1922" s="249" t="s">
        <v>459</v>
      </c>
      <c r="S1922" s="247" t="str">
        <f>LEFT(Table1[[#This Row],[SECTOR]],3)</f>
        <v>HRG</v>
      </c>
      <c r="T1922" s="247" t="str">
        <f>RIGHT(Table1[[#This Row],[SECTOR]],3)</f>
        <v>NAP</v>
      </c>
      <c r="U1922" s="247" t="str">
        <f t="shared" si="43"/>
        <v>NAP</v>
      </c>
      <c r="V1922" s="247">
        <f>WEEKDAY(Table1[[#This Row],[FLIGHT_DATE]],2)</f>
        <v>1</v>
      </c>
      <c r="W1922" s="247">
        <f>Table1[[#This Row],[FLIGHT_DATE]]-Table1[[#This Row],[DATE_BOOKED]]</f>
        <v>115</v>
      </c>
    </row>
    <row r="1923" spans="1:23" x14ac:dyDescent="0.25">
      <c r="A1923" s="246">
        <v>45751</v>
      </c>
      <c r="B1923" s="247" t="s">
        <v>683</v>
      </c>
      <c r="C1923" s="98" t="s">
        <v>108</v>
      </c>
      <c r="D1923" s="98"/>
      <c r="E1923" s="247"/>
      <c r="F1923" s="247" t="s">
        <v>45</v>
      </c>
      <c r="G1923" s="247" t="s">
        <v>8</v>
      </c>
      <c r="H1923" s="247" t="s">
        <v>339</v>
      </c>
      <c r="I1923" s="248" t="s">
        <v>340</v>
      </c>
      <c r="J1923" s="246">
        <v>45873</v>
      </c>
      <c r="K1923" s="249">
        <v>0</v>
      </c>
      <c r="L1923" s="250">
        <v>0</v>
      </c>
      <c r="M1923" s="251"/>
      <c r="N1923" s="252"/>
      <c r="O1923" s="252"/>
      <c r="P1923" s="253">
        <f>SUM(Table1[[#This Row],[BASE_FARE]:[SURCHARGES]])*Table1[[#This Row],[SEATS_BOOKED]]</f>
        <v>0</v>
      </c>
      <c r="Q1923" s="247" t="s">
        <v>109</v>
      </c>
      <c r="R1923" s="249" t="s">
        <v>459</v>
      </c>
      <c r="S1923" s="247" t="str">
        <f>LEFT(Table1[[#This Row],[SECTOR]],3)</f>
        <v>HRG</v>
      </c>
      <c r="T1923" s="247" t="str">
        <f>RIGHT(Table1[[#This Row],[SECTOR]],3)</f>
        <v>NAP</v>
      </c>
      <c r="U1923" s="247" t="str">
        <f t="shared" si="43"/>
        <v>NAP</v>
      </c>
      <c r="V1923" s="247">
        <f>WEEKDAY(Table1[[#This Row],[FLIGHT_DATE]],2)</f>
        <v>1</v>
      </c>
      <c r="W1923" s="247">
        <f>Table1[[#This Row],[FLIGHT_DATE]]-Table1[[#This Row],[DATE_BOOKED]]</f>
        <v>122</v>
      </c>
    </row>
    <row r="1924" spans="1:23" x14ac:dyDescent="0.25">
      <c r="A1924" s="246">
        <v>45751</v>
      </c>
      <c r="B1924" s="247" t="s">
        <v>683</v>
      </c>
      <c r="C1924" s="98" t="s">
        <v>108</v>
      </c>
      <c r="D1924" s="98"/>
      <c r="E1924" s="247"/>
      <c r="F1924" s="247" t="s">
        <v>45</v>
      </c>
      <c r="G1924" s="247" t="s">
        <v>8</v>
      </c>
      <c r="H1924" s="247" t="s">
        <v>339</v>
      </c>
      <c r="I1924" s="248" t="s">
        <v>340</v>
      </c>
      <c r="J1924" s="246">
        <v>45880</v>
      </c>
      <c r="K1924" s="249">
        <v>0</v>
      </c>
      <c r="L1924" s="250">
        <v>0</v>
      </c>
      <c r="M1924" s="251"/>
      <c r="N1924" s="252"/>
      <c r="O1924" s="252"/>
      <c r="P1924" s="253">
        <f>SUM(Table1[[#This Row],[BASE_FARE]:[SURCHARGES]])*Table1[[#This Row],[SEATS_BOOKED]]</f>
        <v>0</v>
      </c>
      <c r="Q1924" s="247" t="s">
        <v>109</v>
      </c>
      <c r="R1924" s="249" t="s">
        <v>459</v>
      </c>
      <c r="S1924" s="247" t="str">
        <f>LEFT(Table1[[#This Row],[SECTOR]],3)</f>
        <v>HRG</v>
      </c>
      <c r="T1924" s="247" t="str">
        <f>RIGHT(Table1[[#This Row],[SECTOR]],3)</f>
        <v>NAP</v>
      </c>
      <c r="U1924" s="247" t="str">
        <f t="shared" si="43"/>
        <v>NAP</v>
      </c>
      <c r="V1924" s="247">
        <f>WEEKDAY(Table1[[#This Row],[FLIGHT_DATE]],2)</f>
        <v>1</v>
      </c>
      <c r="W1924" s="247">
        <f>Table1[[#This Row],[FLIGHT_DATE]]-Table1[[#This Row],[DATE_BOOKED]]</f>
        <v>129</v>
      </c>
    </row>
    <row r="1925" spans="1:23" x14ac:dyDescent="0.25">
      <c r="A1925" s="246">
        <v>45751</v>
      </c>
      <c r="B1925" s="247" t="s">
        <v>683</v>
      </c>
      <c r="C1925" s="98" t="s">
        <v>108</v>
      </c>
      <c r="D1925" s="98"/>
      <c r="E1925" s="247"/>
      <c r="F1925" s="247" t="s">
        <v>45</v>
      </c>
      <c r="G1925" s="247" t="s">
        <v>8</v>
      </c>
      <c r="H1925" s="247" t="s">
        <v>339</v>
      </c>
      <c r="I1925" s="248" t="s">
        <v>340</v>
      </c>
      <c r="J1925" s="246">
        <v>45887</v>
      </c>
      <c r="K1925" s="249">
        <v>0</v>
      </c>
      <c r="L1925" s="250">
        <v>0</v>
      </c>
      <c r="M1925" s="251"/>
      <c r="N1925" s="252"/>
      <c r="O1925" s="252"/>
      <c r="P1925" s="253">
        <f>SUM(Table1[[#This Row],[BASE_FARE]:[SURCHARGES]])*Table1[[#This Row],[SEATS_BOOKED]]</f>
        <v>0</v>
      </c>
      <c r="Q1925" s="247" t="s">
        <v>109</v>
      </c>
      <c r="R1925" s="249" t="s">
        <v>459</v>
      </c>
      <c r="S1925" s="247" t="str">
        <f>LEFT(Table1[[#This Row],[SECTOR]],3)</f>
        <v>HRG</v>
      </c>
      <c r="T1925" s="247" t="str">
        <f>RIGHT(Table1[[#This Row],[SECTOR]],3)</f>
        <v>NAP</v>
      </c>
      <c r="U1925" s="247" t="str">
        <f t="shared" si="43"/>
        <v>NAP</v>
      </c>
      <c r="V1925" s="247">
        <f>WEEKDAY(Table1[[#This Row],[FLIGHT_DATE]],2)</f>
        <v>1</v>
      </c>
      <c r="W1925" s="247">
        <f>Table1[[#This Row],[FLIGHT_DATE]]-Table1[[#This Row],[DATE_BOOKED]]</f>
        <v>136</v>
      </c>
    </row>
    <row r="1926" spans="1:23" x14ac:dyDescent="0.25">
      <c r="A1926" s="246">
        <v>45751</v>
      </c>
      <c r="B1926" s="247" t="s">
        <v>683</v>
      </c>
      <c r="C1926" s="98" t="s">
        <v>108</v>
      </c>
      <c r="D1926" s="98"/>
      <c r="E1926" s="247"/>
      <c r="F1926" s="247" t="s">
        <v>45</v>
      </c>
      <c r="G1926" s="247" t="s">
        <v>8</v>
      </c>
      <c r="H1926" s="247" t="s">
        <v>339</v>
      </c>
      <c r="I1926" s="248" t="s">
        <v>340</v>
      </c>
      <c r="J1926" s="246">
        <v>45894</v>
      </c>
      <c r="K1926" s="249">
        <v>0</v>
      </c>
      <c r="L1926" s="250">
        <v>0</v>
      </c>
      <c r="M1926" s="251"/>
      <c r="N1926" s="252"/>
      <c r="O1926" s="252"/>
      <c r="P1926" s="253">
        <f>SUM(Table1[[#This Row],[BASE_FARE]:[SURCHARGES]])*Table1[[#This Row],[SEATS_BOOKED]]</f>
        <v>0</v>
      </c>
      <c r="Q1926" s="247" t="s">
        <v>109</v>
      </c>
      <c r="R1926" s="249" t="s">
        <v>459</v>
      </c>
      <c r="S1926" s="247" t="str">
        <f>LEFT(Table1[[#This Row],[SECTOR]],3)</f>
        <v>HRG</v>
      </c>
      <c r="T1926" s="247" t="str">
        <f>RIGHT(Table1[[#This Row],[SECTOR]],3)</f>
        <v>NAP</v>
      </c>
      <c r="U1926" s="247" t="str">
        <f t="shared" si="43"/>
        <v>NAP</v>
      </c>
      <c r="V1926" s="247">
        <f>WEEKDAY(Table1[[#This Row],[FLIGHT_DATE]],2)</f>
        <v>1</v>
      </c>
      <c r="W1926" s="247">
        <f>Table1[[#This Row],[FLIGHT_DATE]]-Table1[[#This Row],[DATE_BOOKED]]</f>
        <v>143</v>
      </c>
    </row>
    <row r="1927" spans="1:23" x14ac:dyDescent="0.25">
      <c r="A1927" s="246">
        <v>45751</v>
      </c>
      <c r="B1927" s="247" t="s">
        <v>683</v>
      </c>
      <c r="C1927" s="98" t="s">
        <v>108</v>
      </c>
      <c r="D1927" s="98"/>
      <c r="E1927" s="247"/>
      <c r="F1927" s="247" t="s">
        <v>45</v>
      </c>
      <c r="G1927" s="247" t="s">
        <v>8</v>
      </c>
      <c r="H1927" s="247" t="s">
        <v>339</v>
      </c>
      <c r="I1927" s="248" t="s">
        <v>340</v>
      </c>
      <c r="J1927" s="246">
        <v>45901</v>
      </c>
      <c r="K1927" s="249">
        <v>0</v>
      </c>
      <c r="L1927" s="250">
        <v>0</v>
      </c>
      <c r="M1927" s="251"/>
      <c r="N1927" s="252"/>
      <c r="O1927" s="252"/>
      <c r="P1927" s="253">
        <f>SUM(Table1[[#This Row],[BASE_FARE]:[SURCHARGES]])*Table1[[#This Row],[SEATS_BOOKED]]</f>
        <v>0</v>
      </c>
      <c r="Q1927" s="247" t="s">
        <v>109</v>
      </c>
      <c r="R1927" s="249" t="s">
        <v>459</v>
      </c>
      <c r="S1927" s="247" t="str">
        <f>LEFT(Table1[[#This Row],[SECTOR]],3)</f>
        <v>HRG</v>
      </c>
      <c r="T1927" s="247" t="str">
        <f>RIGHT(Table1[[#This Row],[SECTOR]],3)</f>
        <v>NAP</v>
      </c>
      <c r="U1927" s="247" t="str">
        <f t="shared" si="43"/>
        <v>NAP</v>
      </c>
      <c r="V1927" s="247">
        <f>WEEKDAY(Table1[[#This Row],[FLIGHT_DATE]],2)</f>
        <v>1</v>
      </c>
      <c r="W1927" s="247">
        <f>Table1[[#This Row],[FLIGHT_DATE]]-Table1[[#This Row],[DATE_BOOKED]]</f>
        <v>150</v>
      </c>
    </row>
    <row r="1928" spans="1:23" x14ac:dyDescent="0.25">
      <c r="A1928" s="246">
        <v>45751</v>
      </c>
      <c r="B1928" s="247" t="s">
        <v>683</v>
      </c>
      <c r="C1928" s="98" t="s">
        <v>108</v>
      </c>
      <c r="D1928" s="98"/>
      <c r="E1928" s="247"/>
      <c r="F1928" s="247" t="s">
        <v>45</v>
      </c>
      <c r="G1928" s="247" t="s">
        <v>8</v>
      </c>
      <c r="H1928" s="247" t="s">
        <v>339</v>
      </c>
      <c r="I1928" s="248" t="s">
        <v>340</v>
      </c>
      <c r="J1928" s="246">
        <v>45908</v>
      </c>
      <c r="K1928" s="249">
        <v>0</v>
      </c>
      <c r="L1928" s="250">
        <v>0</v>
      </c>
      <c r="M1928" s="251"/>
      <c r="N1928" s="252"/>
      <c r="O1928" s="252"/>
      <c r="P1928" s="253">
        <f>SUM(Table1[[#This Row],[BASE_FARE]:[SURCHARGES]])*Table1[[#This Row],[SEATS_BOOKED]]</f>
        <v>0</v>
      </c>
      <c r="Q1928" s="247" t="s">
        <v>109</v>
      </c>
      <c r="R1928" s="249" t="s">
        <v>459</v>
      </c>
      <c r="S1928" s="247" t="str">
        <f>LEFT(Table1[[#This Row],[SECTOR]],3)</f>
        <v>HRG</v>
      </c>
      <c r="T1928" s="247" t="str">
        <f>RIGHT(Table1[[#This Row],[SECTOR]],3)</f>
        <v>NAP</v>
      </c>
      <c r="U1928" s="247" t="str">
        <f t="shared" si="43"/>
        <v>NAP</v>
      </c>
      <c r="V1928" s="247">
        <f>WEEKDAY(Table1[[#This Row],[FLIGHT_DATE]],2)</f>
        <v>1</v>
      </c>
      <c r="W1928" s="247">
        <f>Table1[[#This Row],[FLIGHT_DATE]]-Table1[[#This Row],[DATE_BOOKED]]</f>
        <v>157</v>
      </c>
    </row>
    <row r="1929" spans="1:23" x14ac:dyDescent="0.25">
      <c r="A1929" s="246">
        <v>45750</v>
      </c>
      <c r="B1929" s="247" t="s">
        <v>196</v>
      </c>
      <c r="C1929" s="98" t="s">
        <v>153</v>
      </c>
      <c r="D1929" s="98" t="s">
        <v>428</v>
      </c>
      <c r="E1929" s="247" t="s">
        <v>684</v>
      </c>
      <c r="F1929" s="247" t="s">
        <v>45</v>
      </c>
      <c r="G1929" s="247" t="s">
        <v>8</v>
      </c>
      <c r="H1929" s="247" t="s">
        <v>339</v>
      </c>
      <c r="I1929" s="248" t="s">
        <v>340</v>
      </c>
      <c r="J1929" s="246">
        <v>45887</v>
      </c>
      <c r="K1929" s="249">
        <v>1</v>
      </c>
      <c r="L1929" s="250">
        <v>1</v>
      </c>
      <c r="M1929" s="251">
        <v>240</v>
      </c>
      <c r="N1929" s="252">
        <v>35.53</v>
      </c>
      <c r="O1929" s="252">
        <v>40</v>
      </c>
      <c r="P1929" s="253">
        <f>SUM(Table1[[#This Row],[BASE_FARE]:[SURCHARGES]])*Table1[[#This Row],[SEATS_BOOKED]]</f>
        <v>315.52999999999997</v>
      </c>
      <c r="Q1929" s="247" t="s">
        <v>109</v>
      </c>
      <c r="R1929" s="249" t="s">
        <v>154</v>
      </c>
      <c r="S1929" s="247" t="str">
        <f>LEFT(Table1[[#This Row],[SECTOR]],3)</f>
        <v>HRG</v>
      </c>
      <c r="T1929" s="247" t="str">
        <f>RIGHT(Table1[[#This Row],[SECTOR]],3)</f>
        <v>NAP</v>
      </c>
      <c r="U1929" s="247" t="str">
        <f t="shared" si="43"/>
        <v>NAP</v>
      </c>
      <c r="V1929" s="247">
        <f>WEEKDAY(Table1[[#This Row],[FLIGHT_DATE]],2)</f>
        <v>1</v>
      </c>
      <c r="W1929" s="247">
        <f>Table1[[#This Row],[FLIGHT_DATE]]-Table1[[#This Row],[DATE_BOOKED]]</f>
        <v>137</v>
      </c>
    </row>
    <row r="1930" spans="1:23" x14ac:dyDescent="0.25">
      <c r="A1930" s="246">
        <v>45750</v>
      </c>
      <c r="B1930" s="247" t="s">
        <v>196</v>
      </c>
      <c r="C1930" s="98" t="s">
        <v>153</v>
      </c>
      <c r="D1930" s="98" t="s">
        <v>428</v>
      </c>
      <c r="E1930" s="247" t="s">
        <v>684</v>
      </c>
      <c r="F1930" s="247" t="s">
        <v>45</v>
      </c>
      <c r="G1930" s="247" t="s">
        <v>7</v>
      </c>
      <c r="H1930" s="247" t="s">
        <v>337</v>
      </c>
      <c r="I1930" s="248" t="s">
        <v>338</v>
      </c>
      <c r="J1930" s="246">
        <v>45873</v>
      </c>
      <c r="K1930" s="249">
        <v>1</v>
      </c>
      <c r="L1930" s="250">
        <v>1</v>
      </c>
      <c r="M1930" s="251">
        <v>240</v>
      </c>
      <c r="N1930" s="252">
        <v>28.36</v>
      </c>
      <c r="O1930" s="252">
        <v>40</v>
      </c>
      <c r="P1930" s="253">
        <f>SUM(Table1[[#This Row],[BASE_FARE]:[SURCHARGES]])*Table1[[#This Row],[SEATS_BOOKED]]</f>
        <v>308.36</v>
      </c>
      <c r="Q1930" s="247" t="s">
        <v>109</v>
      </c>
      <c r="R1930" s="249" t="s">
        <v>154</v>
      </c>
      <c r="S1930" s="247" t="str">
        <f>LEFT(Table1[[#This Row],[SECTOR]],3)</f>
        <v>NAP</v>
      </c>
      <c r="T1930" s="247" t="str">
        <f>RIGHT(Table1[[#This Row],[SECTOR]],3)</f>
        <v>HRG</v>
      </c>
      <c r="U1930" s="247" t="str">
        <f t="shared" si="43"/>
        <v>NAP</v>
      </c>
      <c r="V1930" s="247">
        <f>WEEKDAY(Table1[[#This Row],[FLIGHT_DATE]],2)</f>
        <v>1</v>
      </c>
      <c r="W1930" s="247">
        <f>Table1[[#This Row],[FLIGHT_DATE]]-Table1[[#This Row],[DATE_BOOKED]]</f>
        <v>123</v>
      </c>
    </row>
    <row r="1931" spans="1:23" x14ac:dyDescent="0.25">
      <c r="A1931" s="246">
        <v>45750</v>
      </c>
      <c r="B1931" s="247" t="s">
        <v>196</v>
      </c>
      <c r="C1931" s="98" t="s">
        <v>153</v>
      </c>
      <c r="D1931" s="98" t="s">
        <v>428</v>
      </c>
      <c r="E1931" s="247" t="s">
        <v>684</v>
      </c>
      <c r="F1931" s="247" t="s">
        <v>45</v>
      </c>
      <c r="G1931" s="247" t="s">
        <v>8</v>
      </c>
      <c r="H1931" s="247" t="s">
        <v>339</v>
      </c>
      <c r="I1931" s="248" t="s">
        <v>340</v>
      </c>
      <c r="J1931" s="246">
        <v>45887</v>
      </c>
      <c r="K1931" s="249">
        <v>1</v>
      </c>
      <c r="L1931" s="250">
        <v>1</v>
      </c>
      <c r="M1931" s="251">
        <v>240</v>
      </c>
      <c r="N1931" s="252">
        <v>35.53</v>
      </c>
      <c r="O1931" s="252">
        <v>40</v>
      </c>
      <c r="P1931" s="253">
        <f>SUM(Table1[[#This Row],[BASE_FARE]:[SURCHARGES]])*Table1[[#This Row],[SEATS_BOOKED]]</f>
        <v>315.52999999999997</v>
      </c>
      <c r="Q1931" s="247" t="s">
        <v>109</v>
      </c>
      <c r="R1931" s="249" t="s">
        <v>154</v>
      </c>
      <c r="S1931" s="247" t="str">
        <f>LEFT(Table1[[#This Row],[SECTOR]],3)</f>
        <v>HRG</v>
      </c>
      <c r="T1931" s="247" t="str">
        <f>RIGHT(Table1[[#This Row],[SECTOR]],3)</f>
        <v>NAP</v>
      </c>
      <c r="U1931" s="247" t="str">
        <f t="shared" si="43"/>
        <v>NAP</v>
      </c>
      <c r="V1931" s="247">
        <f>WEEKDAY(Table1[[#This Row],[FLIGHT_DATE]],2)</f>
        <v>1</v>
      </c>
      <c r="W1931" s="247">
        <f>Table1[[#This Row],[FLIGHT_DATE]]-Table1[[#This Row],[DATE_BOOKED]]</f>
        <v>137</v>
      </c>
    </row>
    <row r="1932" spans="1:23" x14ac:dyDescent="0.25">
      <c r="A1932" s="246">
        <v>45750</v>
      </c>
      <c r="B1932" s="247" t="s">
        <v>196</v>
      </c>
      <c r="C1932" s="98" t="s">
        <v>153</v>
      </c>
      <c r="D1932" s="98" t="s">
        <v>428</v>
      </c>
      <c r="E1932" s="247" t="s">
        <v>684</v>
      </c>
      <c r="F1932" s="247" t="s">
        <v>45</v>
      </c>
      <c r="G1932" s="247" t="s">
        <v>7</v>
      </c>
      <c r="H1932" s="247" t="s">
        <v>337</v>
      </c>
      <c r="I1932" s="248" t="s">
        <v>338</v>
      </c>
      <c r="J1932" s="246">
        <v>45873</v>
      </c>
      <c r="K1932" s="249">
        <v>1</v>
      </c>
      <c r="L1932" s="250">
        <v>1</v>
      </c>
      <c r="M1932" s="251">
        <v>240</v>
      </c>
      <c r="N1932" s="252">
        <v>28.36</v>
      </c>
      <c r="O1932" s="252">
        <v>40</v>
      </c>
      <c r="P1932" s="253">
        <f>SUM(Table1[[#This Row],[BASE_FARE]:[SURCHARGES]])*Table1[[#This Row],[SEATS_BOOKED]]</f>
        <v>308.36</v>
      </c>
      <c r="Q1932" s="247" t="s">
        <v>109</v>
      </c>
      <c r="R1932" s="249" t="s">
        <v>154</v>
      </c>
      <c r="S1932" s="247" t="str">
        <f>LEFT(Table1[[#This Row],[SECTOR]],3)</f>
        <v>NAP</v>
      </c>
      <c r="T1932" s="247" t="str">
        <f>RIGHT(Table1[[#This Row],[SECTOR]],3)</f>
        <v>HRG</v>
      </c>
      <c r="U1932" s="247" t="str">
        <f t="shared" si="43"/>
        <v>NAP</v>
      </c>
      <c r="V1932" s="247">
        <f>WEEKDAY(Table1[[#This Row],[FLIGHT_DATE]],2)</f>
        <v>1</v>
      </c>
      <c r="W1932" s="247">
        <f>Table1[[#This Row],[FLIGHT_DATE]]-Table1[[#This Row],[DATE_BOOKED]]</f>
        <v>123</v>
      </c>
    </row>
    <row r="1933" spans="1:23" x14ac:dyDescent="0.25">
      <c r="A1933" s="246">
        <v>45750</v>
      </c>
      <c r="B1933" s="247" t="s">
        <v>196</v>
      </c>
      <c r="C1933" s="98" t="s">
        <v>153</v>
      </c>
      <c r="D1933" s="98" t="s">
        <v>428</v>
      </c>
      <c r="E1933" s="247" t="s">
        <v>684</v>
      </c>
      <c r="F1933" s="247" t="s">
        <v>45</v>
      </c>
      <c r="G1933" s="247" t="s">
        <v>8</v>
      </c>
      <c r="H1933" s="247" t="s">
        <v>339</v>
      </c>
      <c r="I1933" s="248" t="s">
        <v>340</v>
      </c>
      <c r="J1933" s="246">
        <v>45887</v>
      </c>
      <c r="K1933" s="249">
        <v>1</v>
      </c>
      <c r="L1933" s="250">
        <v>1</v>
      </c>
      <c r="M1933" s="251">
        <v>240</v>
      </c>
      <c r="N1933" s="252">
        <v>35.53</v>
      </c>
      <c r="O1933" s="252">
        <v>40</v>
      </c>
      <c r="P1933" s="253">
        <f>SUM(Table1[[#This Row],[BASE_FARE]:[SURCHARGES]])*Table1[[#This Row],[SEATS_BOOKED]]</f>
        <v>315.52999999999997</v>
      </c>
      <c r="Q1933" s="247" t="s">
        <v>109</v>
      </c>
      <c r="R1933" s="249" t="s">
        <v>154</v>
      </c>
      <c r="S1933" s="247" t="str">
        <f>LEFT(Table1[[#This Row],[SECTOR]],3)</f>
        <v>HRG</v>
      </c>
      <c r="T1933" s="247" t="str">
        <f>RIGHT(Table1[[#This Row],[SECTOR]],3)</f>
        <v>NAP</v>
      </c>
      <c r="U1933" s="247" t="str">
        <f t="shared" si="43"/>
        <v>NAP</v>
      </c>
      <c r="V1933" s="247">
        <f>WEEKDAY(Table1[[#This Row],[FLIGHT_DATE]],2)</f>
        <v>1</v>
      </c>
      <c r="W1933" s="247">
        <f>Table1[[#This Row],[FLIGHT_DATE]]-Table1[[#This Row],[DATE_BOOKED]]</f>
        <v>137</v>
      </c>
    </row>
    <row r="1934" spans="1:23" x14ac:dyDescent="0.25">
      <c r="A1934" s="246">
        <v>45750</v>
      </c>
      <c r="B1934" s="247" t="s">
        <v>196</v>
      </c>
      <c r="C1934" s="98" t="s">
        <v>153</v>
      </c>
      <c r="D1934" s="98" t="s">
        <v>428</v>
      </c>
      <c r="E1934" s="247" t="s">
        <v>684</v>
      </c>
      <c r="F1934" s="247" t="s">
        <v>45</v>
      </c>
      <c r="G1934" s="247" t="s">
        <v>7</v>
      </c>
      <c r="H1934" s="247" t="s">
        <v>337</v>
      </c>
      <c r="I1934" s="248" t="s">
        <v>338</v>
      </c>
      <c r="J1934" s="246">
        <v>45873</v>
      </c>
      <c r="K1934" s="249">
        <v>1</v>
      </c>
      <c r="L1934" s="250">
        <v>1</v>
      </c>
      <c r="M1934" s="251">
        <v>240</v>
      </c>
      <c r="N1934" s="252">
        <v>28.36</v>
      </c>
      <c r="O1934" s="252">
        <v>40</v>
      </c>
      <c r="P1934" s="253">
        <f>SUM(Table1[[#This Row],[BASE_FARE]:[SURCHARGES]])*Table1[[#This Row],[SEATS_BOOKED]]</f>
        <v>308.36</v>
      </c>
      <c r="Q1934" s="247" t="s">
        <v>109</v>
      </c>
      <c r="R1934" s="249" t="s">
        <v>154</v>
      </c>
      <c r="S1934" s="247" t="str">
        <f>LEFT(Table1[[#This Row],[SECTOR]],3)</f>
        <v>NAP</v>
      </c>
      <c r="T1934" s="247" t="str">
        <f>RIGHT(Table1[[#This Row],[SECTOR]],3)</f>
        <v>HRG</v>
      </c>
      <c r="U1934" s="247" t="str">
        <f t="shared" si="43"/>
        <v>NAP</v>
      </c>
      <c r="V1934" s="247">
        <f>WEEKDAY(Table1[[#This Row],[FLIGHT_DATE]],2)</f>
        <v>1</v>
      </c>
      <c r="W1934" s="247">
        <f>Table1[[#This Row],[FLIGHT_DATE]]-Table1[[#This Row],[DATE_BOOKED]]</f>
        <v>123</v>
      </c>
    </row>
    <row r="1935" spans="1:23" x14ac:dyDescent="0.25">
      <c r="A1935" s="246">
        <v>45750</v>
      </c>
      <c r="B1935" s="247" t="s">
        <v>196</v>
      </c>
      <c r="C1935" s="98" t="s">
        <v>153</v>
      </c>
      <c r="D1935" s="98" t="s">
        <v>428</v>
      </c>
      <c r="E1935" s="247" t="s">
        <v>684</v>
      </c>
      <c r="F1935" s="247" t="s">
        <v>45</v>
      </c>
      <c r="G1935" s="247" t="s">
        <v>8</v>
      </c>
      <c r="H1935" s="247" t="s">
        <v>339</v>
      </c>
      <c r="I1935" s="248" t="s">
        <v>340</v>
      </c>
      <c r="J1935" s="246">
        <v>45887</v>
      </c>
      <c r="K1935" s="249">
        <v>1</v>
      </c>
      <c r="L1935" s="250">
        <v>1</v>
      </c>
      <c r="M1935" s="251">
        <v>240</v>
      </c>
      <c r="N1935" s="252">
        <v>35.53</v>
      </c>
      <c r="O1935" s="252">
        <v>40</v>
      </c>
      <c r="P1935" s="253">
        <f>SUM(Table1[[#This Row],[BASE_FARE]:[SURCHARGES]])*Table1[[#This Row],[SEATS_BOOKED]]</f>
        <v>315.52999999999997</v>
      </c>
      <c r="Q1935" s="247" t="s">
        <v>109</v>
      </c>
      <c r="R1935" s="249" t="s">
        <v>154</v>
      </c>
      <c r="S1935" s="247" t="str">
        <f>LEFT(Table1[[#This Row],[SECTOR]],3)</f>
        <v>HRG</v>
      </c>
      <c r="T1935" s="247" t="str">
        <f>RIGHT(Table1[[#This Row],[SECTOR]],3)</f>
        <v>NAP</v>
      </c>
      <c r="U1935" s="247" t="str">
        <f t="shared" si="43"/>
        <v>NAP</v>
      </c>
      <c r="V1935" s="247">
        <f>WEEKDAY(Table1[[#This Row],[FLIGHT_DATE]],2)</f>
        <v>1</v>
      </c>
      <c r="W1935" s="247">
        <f>Table1[[#This Row],[FLIGHT_DATE]]-Table1[[#This Row],[DATE_BOOKED]]</f>
        <v>137</v>
      </c>
    </row>
    <row r="1936" spans="1:23" x14ac:dyDescent="0.25">
      <c r="A1936" s="246">
        <v>45750</v>
      </c>
      <c r="B1936" s="247" t="s">
        <v>196</v>
      </c>
      <c r="C1936" s="98" t="s">
        <v>153</v>
      </c>
      <c r="D1936" s="98" t="s">
        <v>428</v>
      </c>
      <c r="E1936" s="247" t="s">
        <v>684</v>
      </c>
      <c r="F1936" s="247" t="s">
        <v>45</v>
      </c>
      <c r="G1936" s="247" t="s">
        <v>7</v>
      </c>
      <c r="H1936" s="247" t="s">
        <v>337</v>
      </c>
      <c r="I1936" s="248" t="s">
        <v>338</v>
      </c>
      <c r="J1936" s="246">
        <v>45873</v>
      </c>
      <c r="K1936" s="249">
        <v>1</v>
      </c>
      <c r="L1936" s="250">
        <v>1</v>
      </c>
      <c r="M1936" s="251">
        <v>240</v>
      </c>
      <c r="N1936" s="252">
        <v>28.36</v>
      </c>
      <c r="O1936" s="252">
        <v>40</v>
      </c>
      <c r="P1936" s="253">
        <f>SUM(Table1[[#This Row],[BASE_FARE]:[SURCHARGES]])*Table1[[#This Row],[SEATS_BOOKED]]</f>
        <v>308.36</v>
      </c>
      <c r="Q1936" s="247" t="s">
        <v>109</v>
      </c>
      <c r="R1936" s="249" t="s">
        <v>154</v>
      </c>
      <c r="S1936" s="247" t="str">
        <f>LEFT(Table1[[#This Row],[SECTOR]],3)</f>
        <v>NAP</v>
      </c>
      <c r="T1936" s="247" t="str">
        <f>RIGHT(Table1[[#This Row],[SECTOR]],3)</f>
        <v>HRG</v>
      </c>
      <c r="U1936" s="247" t="str">
        <f t="shared" si="43"/>
        <v>NAP</v>
      </c>
      <c r="V1936" s="247">
        <f>WEEKDAY(Table1[[#This Row],[FLIGHT_DATE]],2)</f>
        <v>1</v>
      </c>
      <c r="W1936" s="247">
        <f>Table1[[#This Row],[FLIGHT_DATE]]-Table1[[#This Row],[DATE_BOOKED]]</f>
        <v>123</v>
      </c>
    </row>
    <row r="1937" spans="1:23" x14ac:dyDescent="0.25">
      <c r="A1937" s="246">
        <v>45751</v>
      </c>
      <c r="B1937" s="247" t="s">
        <v>152</v>
      </c>
      <c r="C1937" s="98" t="s">
        <v>153</v>
      </c>
      <c r="D1937" s="98"/>
      <c r="E1937" s="247"/>
      <c r="F1937" s="247" t="s">
        <v>47</v>
      </c>
      <c r="G1937" s="247" t="s">
        <v>7</v>
      </c>
      <c r="H1937" s="247" t="s">
        <v>293</v>
      </c>
      <c r="I1937" s="248" t="s">
        <v>302</v>
      </c>
      <c r="J1937" s="246">
        <v>45780</v>
      </c>
      <c r="K1937" s="249">
        <v>2</v>
      </c>
      <c r="L1937" s="250">
        <v>2</v>
      </c>
      <c r="M1937" s="251">
        <v>150</v>
      </c>
      <c r="N1937" s="252">
        <v>0</v>
      </c>
      <c r="O1937" s="252">
        <v>0</v>
      </c>
      <c r="P1937" s="253">
        <f>SUM(Table1[[#This Row],[BASE_FARE]:[SURCHARGES]])*Table1[[#This Row],[SEATS_BOOKED]]</f>
        <v>300</v>
      </c>
      <c r="Q1937" s="247" t="s">
        <v>109</v>
      </c>
      <c r="R1937" s="249" t="s">
        <v>154</v>
      </c>
      <c r="S1937" s="247" t="str">
        <f>LEFT(Table1[[#This Row],[SECTOR]],3)</f>
        <v>SSH</v>
      </c>
      <c r="T1937" s="247" t="str">
        <f>RIGHT(Table1[[#This Row],[SECTOR]],3)</f>
        <v>VRN</v>
      </c>
      <c r="U1937" s="247" t="str">
        <f t="shared" si="43"/>
        <v>VRN</v>
      </c>
      <c r="V1937" s="247">
        <f>WEEKDAY(Table1[[#This Row],[FLIGHT_DATE]],2)</f>
        <v>6</v>
      </c>
      <c r="W1937" s="247">
        <f>Table1[[#This Row],[FLIGHT_DATE]]-Table1[[#This Row],[DATE_BOOKED]]</f>
        <v>29</v>
      </c>
    </row>
    <row r="1938" spans="1:23" x14ac:dyDescent="0.25">
      <c r="A1938" s="246">
        <v>45751</v>
      </c>
      <c r="B1938" s="247" t="s">
        <v>281</v>
      </c>
      <c r="C1938" s="98" t="s">
        <v>153</v>
      </c>
      <c r="D1938" s="98"/>
      <c r="E1938" s="247" t="s">
        <v>685</v>
      </c>
      <c r="F1938" s="247" t="s">
        <v>45</v>
      </c>
      <c r="G1938" s="247" t="s">
        <v>7</v>
      </c>
      <c r="H1938" s="247" t="s">
        <v>292</v>
      </c>
      <c r="I1938" s="248" t="s">
        <v>290</v>
      </c>
      <c r="J1938" s="246">
        <v>45906</v>
      </c>
      <c r="K1938" s="249">
        <v>2</v>
      </c>
      <c r="L1938" s="250">
        <v>2</v>
      </c>
      <c r="M1938" s="251">
        <v>215</v>
      </c>
      <c r="N1938" s="252">
        <v>0</v>
      </c>
      <c r="O1938" s="252">
        <v>0</v>
      </c>
      <c r="P1938" s="253">
        <f>SUM(Table1[[#This Row],[BASE_FARE]:[SURCHARGES]])*Table1[[#This Row],[SEATS_BOOKED]]</f>
        <v>430</v>
      </c>
      <c r="Q1938" s="247" t="s">
        <v>109</v>
      </c>
      <c r="R1938" s="249" t="s">
        <v>154</v>
      </c>
      <c r="S1938" s="247" t="str">
        <f>LEFT(Table1[[#This Row],[SECTOR]],3)</f>
        <v>BRI</v>
      </c>
      <c r="T1938" s="247" t="str">
        <f>RIGHT(Table1[[#This Row],[SECTOR]],3)</f>
        <v>SSH</v>
      </c>
      <c r="U1938" s="247" t="str">
        <f t="shared" si="43"/>
        <v>BRI</v>
      </c>
      <c r="V1938" s="247">
        <f>WEEKDAY(Table1[[#This Row],[FLIGHT_DATE]],2)</f>
        <v>6</v>
      </c>
      <c r="W1938" s="247">
        <f>Table1[[#This Row],[FLIGHT_DATE]]-Table1[[#This Row],[DATE_BOOKED]]</f>
        <v>155</v>
      </c>
    </row>
    <row r="1939" spans="1:23" x14ac:dyDescent="0.25">
      <c r="A1939" s="246">
        <v>45751</v>
      </c>
      <c r="B1939" s="247" t="s">
        <v>281</v>
      </c>
      <c r="C1939" s="98" t="s">
        <v>153</v>
      </c>
      <c r="D1939" s="98"/>
      <c r="E1939" s="247" t="s">
        <v>685</v>
      </c>
      <c r="F1939" s="247" t="s">
        <v>45</v>
      </c>
      <c r="G1939" s="247" t="s">
        <v>8</v>
      </c>
      <c r="H1939" s="247" t="s">
        <v>295</v>
      </c>
      <c r="I1939" s="248" t="s">
        <v>294</v>
      </c>
      <c r="J1939" s="246">
        <v>45913</v>
      </c>
      <c r="K1939" s="249">
        <v>2</v>
      </c>
      <c r="L1939" s="250">
        <v>2</v>
      </c>
      <c r="M1939" s="251">
        <v>215</v>
      </c>
      <c r="N1939" s="252">
        <v>0</v>
      </c>
      <c r="O1939" s="252">
        <v>0</v>
      </c>
      <c r="P1939" s="253">
        <f>SUM(Table1[[#This Row],[BASE_FARE]:[SURCHARGES]])*Table1[[#This Row],[SEATS_BOOKED]]</f>
        <v>430</v>
      </c>
      <c r="Q1939" s="247" t="s">
        <v>109</v>
      </c>
      <c r="R1939" s="249" t="s">
        <v>154</v>
      </c>
      <c r="S1939" s="247" t="str">
        <f>LEFT(Table1[[#This Row],[SECTOR]],3)</f>
        <v>SSH</v>
      </c>
      <c r="T1939" s="247" t="str">
        <f>RIGHT(Table1[[#This Row],[SECTOR]],3)</f>
        <v>BRI</v>
      </c>
      <c r="U1939" s="247" t="str">
        <f t="shared" si="43"/>
        <v>BRI</v>
      </c>
      <c r="V1939" s="247">
        <f>WEEKDAY(Table1[[#This Row],[FLIGHT_DATE]],2)</f>
        <v>6</v>
      </c>
      <c r="W1939" s="247">
        <f>Table1[[#This Row],[FLIGHT_DATE]]-Table1[[#This Row],[DATE_BOOKED]]</f>
        <v>162</v>
      </c>
    </row>
    <row r="1940" spans="1:23" x14ac:dyDescent="0.25">
      <c r="A1940" s="246">
        <v>45751</v>
      </c>
      <c r="B1940" s="247" t="s">
        <v>281</v>
      </c>
      <c r="C1940" s="98" t="s">
        <v>153</v>
      </c>
      <c r="D1940" s="98"/>
      <c r="E1940" s="247" t="s">
        <v>686</v>
      </c>
      <c r="F1940" s="247" t="s">
        <v>45</v>
      </c>
      <c r="G1940" s="247" t="s">
        <v>7</v>
      </c>
      <c r="H1940" s="247" t="s">
        <v>284</v>
      </c>
      <c r="I1940" s="248" t="s">
        <v>481</v>
      </c>
      <c r="J1940" s="246">
        <v>45884</v>
      </c>
      <c r="K1940" s="249">
        <v>2</v>
      </c>
      <c r="L1940" s="250">
        <v>2</v>
      </c>
      <c r="M1940" s="251">
        <v>250</v>
      </c>
      <c r="N1940" s="252">
        <v>0</v>
      </c>
      <c r="O1940" s="252">
        <v>0</v>
      </c>
      <c r="P1940" s="253">
        <f>SUM(Table1[[#This Row],[BASE_FARE]:[SURCHARGES]])*Table1[[#This Row],[SEATS_BOOKED]]</f>
        <v>500</v>
      </c>
      <c r="Q1940" s="247" t="s">
        <v>109</v>
      </c>
      <c r="R1940" s="249" t="s">
        <v>154</v>
      </c>
      <c r="S1940" s="247" t="str">
        <f>LEFT(Table1[[#This Row],[SECTOR]],3)</f>
        <v>FCO</v>
      </c>
      <c r="T1940" s="247" t="str">
        <f>RIGHT(Table1[[#This Row],[SECTOR]],3)</f>
        <v>SSH</v>
      </c>
      <c r="U1940" s="247" t="str">
        <f t="shared" si="43"/>
        <v>FCO</v>
      </c>
      <c r="V1940" s="247">
        <f>WEEKDAY(Table1[[#This Row],[FLIGHT_DATE]],2)</f>
        <v>5</v>
      </c>
      <c r="W1940" s="247">
        <f>Table1[[#This Row],[FLIGHT_DATE]]-Table1[[#This Row],[DATE_BOOKED]]</f>
        <v>133</v>
      </c>
    </row>
    <row r="1941" spans="1:23" x14ac:dyDescent="0.25">
      <c r="A1941" s="246">
        <v>45751</v>
      </c>
      <c r="B1941" s="247" t="s">
        <v>281</v>
      </c>
      <c r="C1941" s="98" t="s">
        <v>153</v>
      </c>
      <c r="D1941" s="98"/>
      <c r="E1941" s="247" t="s">
        <v>686</v>
      </c>
      <c r="F1941" s="247" t="s">
        <v>45</v>
      </c>
      <c r="G1941" s="247" t="s">
        <v>8</v>
      </c>
      <c r="H1941" s="247" t="s">
        <v>286</v>
      </c>
      <c r="I1941" s="248" t="s">
        <v>483</v>
      </c>
      <c r="J1941" s="246">
        <v>45898</v>
      </c>
      <c r="K1941" s="249">
        <v>2</v>
      </c>
      <c r="L1941" s="250">
        <v>2</v>
      </c>
      <c r="M1941" s="251">
        <v>250</v>
      </c>
      <c r="N1941" s="252">
        <v>0</v>
      </c>
      <c r="O1941" s="252">
        <v>0</v>
      </c>
      <c r="P1941" s="253">
        <f>SUM(Table1[[#This Row],[BASE_FARE]:[SURCHARGES]])*Table1[[#This Row],[SEATS_BOOKED]]</f>
        <v>500</v>
      </c>
      <c r="Q1941" s="247" t="s">
        <v>109</v>
      </c>
      <c r="R1941" s="249" t="s">
        <v>154</v>
      </c>
      <c r="S1941" s="247" t="str">
        <f>LEFT(Table1[[#This Row],[SECTOR]],3)</f>
        <v>SSH</v>
      </c>
      <c r="T1941" s="247" t="str">
        <f>RIGHT(Table1[[#This Row],[SECTOR]],3)</f>
        <v>FCO</v>
      </c>
      <c r="U1941" s="247" t="str">
        <f t="shared" si="43"/>
        <v>FCO</v>
      </c>
      <c r="V1941" s="247">
        <f>WEEKDAY(Table1[[#This Row],[FLIGHT_DATE]],2)</f>
        <v>5</v>
      </c>
      <c r="W1941" s="247">
        <f>Table1[[#This Row],[FLIGHT_DATE]]-Table1[[#This Row],[DATE_BOOKED]]</f>
        <v>147</v>
      </c>
    </row>
    <row r="1942" spans="1:23" x14ac:dyDescent="0.25">
      <c r="A1942" s="246">
        <v>45752</v>
      </c>
      <c r="B1942" s="247" t="s">
        <v>152</v>
      </c>
      <c r="C1942" s="98" t="s">
        <v>153</v>
      </c>
      <c r="D1942" s="98"/>
      <c r="E1942" s="247"/>
      <c r="F1942" s="247" t="s">
        <v>47</v>
      </c>
      <c r="G1942" s="247" t="s">
        <v>7</v>
      </c>
      <c r="H1942" s="247" t="s">
        <v>284</v>
      </c>
      <c r="I1942" s="248" t="s">
        <v>297</v>
      </c>
      <c r="J1942" s="246">
        <v>45772</v>
      </c>
      <c r="K1942" s="249">
        <v>2</v>
      </c>
      <c r="L1942" s="250">
        <v>2</v>
      </c>
      <c r="M1942" s="251">
        <v>150</v>
      </c>
      <c r="N1942" s="252">
        <v>0</v>
      </c>
      <c r="O1942" s="252">
        <v>0</v>
      </c>
      <c r="P1942" s="253">
        <f>SUM(Table1[[#This Row],[BASE_FARE]:[SURCHARGES]])*Table1[[#This Row],[SEATS_BOOKED]]</f>
        <v>300</v>
      </c>
      <c r="Q1942" s="247" t="s">
        <v>109</v>
      </c>
      <c r="R1942" s="249" t="s">
        <v>154</v>
      </c>
      <c r="S1942" s="247" t="str">
        <f>LEFT(Table1[[#This Row],[SECTOR]],3)</f>
        <v>MXP</v>
      </c>
      <c r="T1942" s="247" t="str">
        <f>RIGHT(Table1[[#This Row],[SECTOR]],3)</f>
        <v>SSH</v>
      </c>
      <c r="U1942" s="247" t="str">
        <f t="shared" si="43"/>
        <v>MXP</v>
      </c>
      <c r="V1942" s="247">
        <f>WEEKDAY(Table1[[#This Row],[FLIGHT_DATE]],2)</f>
        <v>5</v>
      </c>
      <c r="W1942" s="247">
        <f>Table1[[#This Row],[FLIGHT_DATE]]-Table1[[#This Row],[DATE_BOOKED]]</f>
        <v>20</v>
      </c>
    </row>
    <row r="1943" spans="1:23" x14ac:dyDescent="0.25">
      <c r="A1943" s="246">
        <v>45752</v>
      </c>
      <c r="B1943" s="247" t="s">
        <v>152</v>
      </c>
      <c r="C1943" s="98" t="s">
        <v>153</v>
      </c>
      <c r="D1943" s="98"/>
      <c r="E1943" s="247"/>
      <c r="F1943" s="247" t="s">
        <v>47</v>
      </c>
      <c r="G1943" s="247" t="s">
        <v>7</v>
      </c>
      <c r="H1943" s="247" t="s">
        <v>289</v>
      </c>
      <c r="I1943" s="248" t="s">
        <v>300</v>
      </c>
      <c r="J1943" s="246">
        <v>45773</v>
      </c>
      <c r="K1943" s="249">
        <v>2</v>
      </c>
      <c r="L1943" s="250">
        <v>2</v>
      </c>
      <c r="M1943" s="251">
        <v>150</v>
      </c>
      <c r="N1943" s="252">
        <v>0</v>
      </c>
      <c r="O1943" s="252">
        <v>0</v>
      </c>
      <c r="P1943" s="253">
        <f>SUM(Table1[[#This Row],[BASE_FARE]:[SURCHARGES]])*Table1[[#This Row],[SEATS_BOOKED]]</f>
        <v>300</v>
      </c>
      <c r="Q1943" s="247" t="s">
        <v>109</v>
      </c>
      <c r="R1943" s="249" t="s">
        <v>154</v>
      </c>
      <c r="S1943" s="247" t="str">
        <f>LEFT(Table1[[#This Row],[SECTOR]],3)</f>
        <v>VRN</v>
      </c>
      <c r="T1943" s="247" t="str">
        <f>RIGHT(Table1[[#This Row],[SECTOR]],3)</f>
        <v>SSH</v>
      </c>
      <c r="U1943" s="247" t="str">
        <f t="shared" si="43"/>
        <v>VRN</v>
      </c>
      <c r="V1943" s="247">
        <f>WEEKDAY(Table1[[#This Row],[FLIGHT_DATE]],2)</f>
        <v>6</v>
      </c>
      <c r="W1943" s="247">
        <f>Table1[[#This Row],[FLIGHT_DATE]]-Table1[[#This Row],[DATE_BOOKED]]</f>
        <v>21</v>
      </c>
    </row>
    <row r="1944" spans="1:23" x14ac:dyDescent="0.25">
      <c r="A1944" s="246">
        <v>45752</v>
      </c>
      <c r="B1944" s="247" t="s">
        <v>152</v>
      </c>
      <c r="C1944" s="98" t="s">
        <v>153</v>
      </c>
      <c r="D1944" s="98"/>
      <c r="E1944" s="247"/>
      <c r="F1944" s="247" t="s">
        <v>47</v>
      </c>
      <c r="G1944" s="247" t="s">
        <v>7</v>
      </c>
      <c r="H1944" s="247" t="s">
        <v>293</v>
      </c>
      <c r="I1944" s="248" t="s">
        <v>302</v>
      </c>
      <c r="J1944" s="246">
        <v>45780</v>
      </c>
      <c r="K1944" s="249">
        <v>4</v>
      </c>
      <c r="L1944" s="250">
        <v>4</v>
      </c>
      <c r="M1944" s="251">
        <v>150</v>
      </c>
      <c r="N1944" s="252">
        <v>0</v>
      </c>
      <c r="O1944" s="252">
        <v>0</v>
      </c>
      <c r="P1944" s="253">
        <f>SUM(Table1[[#This Row],[BASE_FARE]:[SURCHARGES]])*Table1[[#This Row],[SEATS_BOOKED]]</f>
        <v>600</v>
      </c>
      <c r="Q1944" s="247" t="s">
        <v>109</v>
      </c>
      <c r="R1944" s="249" t="s">
        <v>154</v>
      </c>
      <c r="S1944" s="247" t="str">
        <f>LEFT(Table1[[#This Row],[SECTOR]],3)</f>
        <v>SSH</v>
      </c>
      <c r="T1944" s="247" t="str">
        <f>RIGHT(Table1[[#This Row],[SECTOR]],3)</f>
        <v>VRN</v>
      </c>
      <c r="U1944" s="247" t="str">
        <f t="shared" si="43"/>
        <v>VRN</v>
      </c>
      <c r="V1944" s="247">
        <f>WEEKDAY(Table1[[#This Row],[FLIGHT_DATE]],2)</f>
        <v>6</v>
      </c>
      <c r="W1944" s="247">
        <f>Table1[[#This Row],[FLIGHT_DATE]]-Table1[[#This Row],[DATE_BOOKED]]</f>
        <v>28</v>
      </c>
    </row>
    <row r="1945" spans="1:23" x14ac:dyDescent="0.25">
      <c r="A1945" s="246">
        <v>45752</v>
      </c>
      <c r="B1945" s="247" t="s">
        <v>152</v>
      </c>
      <c r="C1945" s="98" t="s">
        <v>153</v>
      </c>
      <c r="D1945" s="98"/>
      <c r="E1945" s="247"/>
      <c r="F1945" s="247" t="s">
        <v>47</v>
      </c>
      <c r="G1945" s="247" t="s">
        <v>7</v>
      </c>
      <c r="H1945" s="247" t="s">
        <v>284</v>
      </c>
      <c r="I1945" s="248" t="s">
        <v>23</v>
      </c>
      <c r="J1945" s="246">
        <v>45901</v>
      </c>
      <c r="K1945" s="249">
        <v>1</v>
      </c>
      <c r="L1945" s="250">
        <v>1</v>
      </c>
      <c r="M1945" s="251">
        <v>220</v>
      </c>
      <c r="N1945" s="252">
        <v>0</v>
      </c>
      <c r="O1945" s="252">
        <v>0</v>
      </c>
      <c r="P1945" s="253">
        <f>SUM(Table1[[#This Row],[BASE_FARE]:[SURCHARGES]])*Table1[[#This Row],[SEATS_BOOKED]]</f>
        <v>220</v>
      </c>
      <c r="Q1945" s="247" t="s">
        <v>109</v>
      </c>
      <c r="R1945" s="249" t="s">
        <v>154</v>
      </c>
      <c r="S1945" s="247" t="str">
        <f>LEFT(Table1[[#This Row],[SECTOR]],3)</f>
        <v>NAP</v>
      </c>
      <c r="T1945" s="247" t="str">
        <f>RIGHT(Table1[[#This Row],[SECTOR]],3)</f>
        <v>SSH</v>
      </c>
      <c r="U1945" s="247" t="str">
        <f t="shared" si="43"/>
        <v>NAP</v>
      </c>
      <c r="V1945" s="247">
        <f>WEEKDAY(Table1[[#This Row],[FLIGHT_DATE]],2)</f>
        <v>1</v>
      </c>
      <c r="W1945" s="247">
        <f>Table1[[#This Row],[FLIGHT_DATE]]-Table1[[#This Row],[DATE_BOOKED]]</f>
        <v>149</v>
      </c>
    </row>
    <row r="1946" spans="1:23" x14ac:dyDescent="0.25">
      <c r="A1946" s="246">
        <v>45749</v>
      </c>
      <c r="B1946" s="247" t="s">
        <v>247</v>
      </c>
      <c r="C1946" s="98" t="s">
        <v>153</v>
      </c>
      <c r="D1946" s="98"/>
      <c r="E1946" s="247" t="s">
        <v>687</v>
      </c>
      <c r="F1946" s="247" t="s">
        <v>45</v>
      </c>
      <c r="G1946" s="247" t="s">
        <v>8</v>
      </c>
      <c r="H1946" s="247" t="s">
        <v>295</v>
      </c>
      <c r="I1946" s="248" t="s">
        <v>294</v>
      </c>
      <c r="J1946" s="246">
        <v>45780</v>
      </c>
      <c r="K1946" s="249">
        <v>1</v>
      </c>
      <c r="L1946" s="250">
        <v>1</v>
      </c>
      <c r="M1946" s="251">
        <v>200</v>
      </c>
      <c r="N1946" s="252">
        <v>19.340000000000003</v>
      </c>
      <c r="O1946" s="252">
        <v>30</v>
      </c>
      <c r="P1946" s="253">
        <f>SUM(Table1[[#This Row],[BASE_FARE]:[SURCHARGES]])*Table1[[#This Row],[SEATS_BOOKED]]</f>
        <v>249.34</v>
      </c>
      <c r="Q1946" s="247" t="s">
        <v>109</v>
      </c>
      <c r="R1946" s="249" t="s">
        <v>154</v>
      </c>
      <c r="S1946" s="247" t="str">
        <f>LEFT(Table1[[#This Row],[SECTOR]],3)</f>
        <v>SSH</v>
      </c>
      <c r="T1946" s="247" t="str">
        <f>RIGHT(Table1[[#This Row],[SECTOR]],3)</f>
        <v>BRI</v>
      </c>
      <c r="U1946" s="247" t="str">
        <f t="shared" si="43"/>
        <v>BRI</v>
      </c>
      <c r="V1946" s="247">
        <f>WEEKDAY(Table1[[#This Row],[FLIGHT_DATE]],2)</f>
        <v>6</v>
      </c>
      <c r="W1946" s="247">
        <f>Table1[[#This Row],[FLIGHT_DATE]]-Table1[[#This Row],[DATE_BOOKED]]</f>
        <v>31</v>
      </c>
    </row>
    <row r="1947" spans="1:23" x14ac:dyDescent="0.25">
      <c r="A1947" s="246">
        <v>45749</v>
      </c>
      <c r="B1947" s="247" t="s">
        <v>247</v>
      </c>
      <c r="C1947" s="98" t="s">
        <v>153</v>
      </c>
      <c r="D1947" s="98"/>
      <c r="E1947" s="247" t="s">
        <v>687</v>
      </c>
      <c r="F1947" s="247" t="s">
        <v>45</v>
      </c>
      <c r="G1947" s="247" t="s">
        <v>7</v>
      </c>
      <c r="H1947" s="247" t="s">
        <v>292</v>
      </c>
      <c r="I1947" s="248" t="s">
        <v>290</v>
      </c>
      <c r="J1947" s="246">
        <v>45773</v>
      </c>
      <c r="K1947" s="249">
        <v>1</v>
      </c>
      <c r="L1947" s="250">
        <v>1</v>
      </c>
      <c r="M1947" s="251">
        <v>150</v>
      </c>
      <c r="N1947" s="252">
        <v>31.69</v>
      </c>
      <c r="O1947" s="252">
        <v>30</v>
      </c>
      <c r="P1947" s="253">
        <f>SUM(Table1[[#This Row],[BASE_FARE]:[SURCHARGES]])*Table1[[#This Row],[SEATS_BOOKED]]</f>
        <v>211.69</v>
      </c>
      <c r="Q1947" s="247" t="s">
        <v>109</v>
      </c>
      <c r="R1947" s="249" t="s">
        <v>154</v>
      </c>
      <c r="S1947" s="247" t="str">
        <f>LEFT(Table1[[#This Row],[SECTOR]],3)</f>
        <v>BRI</v>
      </c>
      <c r="T1947" s="247" t="str">
        <f>RIGHT(Table1[[#This Row],[SECTOR]],3)</f>
        <v>SSH</v>
      </c>
      <c r="U1947" s="247" t="str">
        <f t="shared" si="43"/>
        <v>BRI</v>
      </c>
      <c r="V1947" s="247">
        <f>WEEKDAY(Table1[[#This Row],[FLIGHT_DATE]],2)</f>
        <v>6</v>
      </c>
      <c r="W1947" s="247">
        <f>Table1[[#This Row],[FLIGHT_DATE]]-Table1[[#This Row],[DATE_BOOKED]]</f>
        <v>24</v>
      </c>
    </row>
    <row r="1948" spans="1:23" x14ac:dyDescent="0.25">
      <c r="A1948" s="246">
        <v>45749</v>
      </c>
      <c r="B1948" s="247" t="s">
        <v>247</v>
      </c>
      <c r="C1948" s="98" t="s">
        <v>153</v>
      </c>
      <c r="D1948" s="98"/>
      <c r="E1948" s="247" t="s">
        <v>687</v>
      </c>
      <c r="F1948" s="247" t="s">
        <v>45</v>
      </c>
      <c r="G1948" s="247" t="s">
        <v>8</v>
      </c>
      <c r="H1948" s="247" t="s">
        <v>295</v>
      </c>
      <c r="I1948" s="248" t="s">
        <v>294</v>
      </c>
      <c r="J1948" s="246">
        <v>45780</v>
      </c>
      <c r="K1948" s="249">
        <v>1</v>
      </c>
      <c r="L1948" s="250">
        <v>1</v>
      </c>
      <c r="M1948" s="251">
        <v>200</v>
      </c>
      <c r="N1948" s="252">
        <v>19.340000000000003</v>
      </c>
      <c r="O1948" s="252">
        <v>30</v>
      </c>
      <c r="P1948" s="253">
        <f>SUM(Table1[[#This Row],[BASE_FARE]:[SURCHARGES]])*Table1[[#This Row],[SEATS_BOOKED]]</f>
        <v>249.34</v>
      </c>
      <c r="Q1948" s="247" t="s">
        <v>109</v>
      </c>
      <c r="R1948" s="249" t="s">
        <v>154</v>
      </c>
      <c r="S1948" s="247" t="str">
        <f>LEFT(Table1[[#This Row],[SECTOR]],3)</f>
        <v>SSH</v>
      </c>
      <c r="T1948" s="247" t="str">
        <f>RIGHT(Table1[[#This Row],[SECTOR]],3)</f>
        <v>BRI</v>
      </c>
      <c r="U1948" s="247" t="str">
        <f t="shared" si="43"/>
        <v>BRI</v>
      </c>
      <c r="V1948" s="247">
        <f>WEEKDAY(Table1[[#This Row],[FLIGHT_DATE]],2)</f>
        <v>6</v>
      </c>
      <c r="W1948" s="247">
        <f>Table1[[#This Row],[FLIGHT_DATE]]-Table1[[#This Row],[DATE_BOOKED]]</f>
        <v>31</v>
      </c>
    </row>
    <row r="1949" spans="1:23" x14ac:dyDescent="0.25">
      <c r="A1949" s="246">
        <v>45749</v>
      </c>
      <c r="B1949" s="247" t="s">
        <v>247</v>
      </c>
      <c r="C1949" s="98" t="s">
        <v>153</v>
      </c>
      <c r="D1949" s="98"/>
      <c r="E1949" s="247" t="s">
        <v>687</v>
      </c>
      <c r="F1949" s="247" t="s">
        <v>45</v>
      </c>
      <c r="G1949" s="247" t="s">
        <v>7</v>
      </c>
      <c r="H1949" s="247" t="s">
        <v>292</v>
      </c>
      <c r="I1949" s="248" t="s">
        <v>290</v>
      </c>
      <c r="J1949" s="246">
        <v>45773</v>
      </c>
      <c r="K1949" s="249">
        <v>1</v>
      </c>
      <c r="L1949" s="250">
        <v>1</v>
      </c>
      <c r="M1949" s="251">
        <v>150</v>
      </c>
      <c r="N1949" s="252">
        <v>31.69</v>
      </c>
      <c r="O1949" s="252">
        <v>30</v>
      </c>
      <c r="P1949" s="253">
        <f>SUM(Table1[[#This Row],[BASE_FARE]:[SURCHARGES]])*Table1[[#This Row],[SEATS_BOOKED]]</f>
        <v>211.69</v>
      </c>
      <c r="Q1949" s="247" t="s">
        <v>109</v>
      </c>
      <c r="R1949" s="249" t="s">
        <v>154</v>
      </c>
      <c r="S1949" s="247" t="str">
        <f>LEFT(Table1[[#This Row],[SECTOR]],3)</f>
        <v>BRI</v>
      </c>
      <c r="T1949" s="247" t="str">
        <f>RIGHT(Table1[[#This Row],[SECTOR]],3)</f>
        <v>SSH</v>
      </c>
      <c r="U1949" s="247" t="str">
        <f t="shared" si="43"/>
        <v>BRI</v>
      </c>
      <c r="V1949" s="247">
        <f>WEEKDAY(Table1[[#This Row],[FLIGHT_DATE]],2)</f>
        <v>6</v>
      </c>
      <c r="W1949" s="247">
        <f>Table1[[#This Row],[FLIGHT_DATE]]-Table1[[#This Row],[DATE_BOOKED]]</f>
        <v>24</v>
      </c>
    </row>
    <row r="1950" spans="1:23" x14ac:dyDescent="0.25">
      <c r="A1950" s="246">
        <v>45751</v>
      </c>
      <c r="B1950" s="247" t="s">
        <v>247</v>
      </c>
      <c r="C1950" s="98" t="s">
        <v>153</v>
      </c>
      <c r="D1950" s="98"/>
      <c r="E1950" s="247" t="s">
        <v>688</v>
      </c>
      <c r="F1950" s="247" t="s">
        <v>45</v>
      </c>
      <c r="G1950" s="247" t="s">
        <v>8</v>
      </c>
      <c r="H1950" s="247" t="s">
        <v>367</v>
      </c>
      <c r="I1950" s="248" t="s">
        <v>302</v>
      </c>
      <c r="J1950" s="246">
        <v>45885</v>
      </c>
      <c r="K1950" s="249">
        <v>1</v>
      </c>
      <c r="L1950" s="250">
        <v>1</v>
      </c>
      <c r="M1950" s="251">
        <v>320</v>
      </c>
      <c r="N1950" s="252">
        <v>30.94</v>
      </c>
      <c r="O1950" s="252">
        <v>30</v>
      </c>
      <c r="P1950" s="253">
        <f>SUM(Table1[[#This Row],[BASE_FARE]:[SURCHARGES]])*Table1[[#This Row],[SEATS_BOOKED]]</f>
        <v>380.94</v>
      </c>
      <c r="Q1950" s="247" t="s">
        <v>109</v>
      </c>
      <c r="R1950" s="249" t="s">
        <v>154</v>
      </c>
      <c r="S1950" s="247" t="str">
        <f>LEFT(Table1[[#This Row],[SECTOR]],3)</f>
        <v>SSH</v>
      </c>
      <c r="T1950" s="247" t="str">
        <f>RIGHT(Table1[[#This Row],[SECTOR]],3)</f>
        <v>VRN</v>
      </c>
      <c r="U1950" s="247" t="str">
        <f t="shared" si="43"/>
        <v>VRN</v>
      </c>
      <c r="V1950" s="247">
        <f>WEEKDAY(Table1[[#This Row],[FLIGHT_DATE]],2)</f>
        <v>6</v>
      </c>
      <c r="W1950" s="247">
        <f>Table1[[#This Row],[FLIGHT_DATE]]-Table1[[#This Row],[DATE_BOOKED]]</f>
        <v>134</v>
      </c>
    </row>
    <row r="1951" spans="1:23" x14ac:dyDescent="0.25">
      <c r="A1951" s="246">
        <v>45751</v>
      </c>
      <c r="B1951" s="247" t="s">
        <v>247</v>
      </c>
      <c r="C1951" s="98" t="s">
        <v>153</v>
      </c>
      <c r="D1951" s="98"/>
      <c r="E1951" s="247" t="s">
        <v>688</v>
      </c>
      <c r="F1951" s="247" t="s">
        <v>45</v>
      </c>
      <c r="G1951" s="247" t="s">
        <v>7</v>
      </c>
      <c r="H1951" s="247" t="s">
        <v>399</v>
      </c>
      <c r="I1951" s="248" t="s">
        <v>300</v>
      </c>
      <c r="J1951" s="246">
        <v>45871</v>
      </c>
      <c r="K1951" s="249">
        <v>1</v>
      </c>
      <c r="L1951" s="250">
        <v>1</v>
      </c>
      <c r="M1951" s="251">
        <v>280</v>
      </c>
      <c r="N1951" s="252">
        <v>24.44</v>
      </c>
      <c r="O1951" s="252">
        <v>30</v>
      </c>
      <c r="P1951" s="253">
        <f>SUM(Table1[[#This Row],[BASE_FARE]:[SURCHARGES]])*Table1[[#This Row],[SEATS_BOOKED]]</f>
        <v>334.44</v>
      </c>
      <c r="Q1951" s="247" t="s">
        <v>109</v>
      </c>
      <c r="R1951" s="249" t="s">
        <v>154</v>
      </c>
      <c r="S1951" s="247" t="str">
        <f>LEFT(Table1[[#This Row],[SECTOR]],3)</f>
        <v>VRN</v>
      </c>
      <c r="T1951" s="247" t="str">
        <f>RIGHT(Table1[[#This Row],[SECTOR]],3)</f>
        <v>SSH</v>
      </c>
      <c r="U1951" s="247" t="str">
        <f t="shared" si="43"/>
        <v>VRN</v>
      </c>
      <c r="V1951" s="247">
        <f>WEEKDAY(Table1[[#This Row],[FLIGHT_DATE]],2)</f>
        <v>6</v>
      </c>
      <c r="W1951" s="247">
        <f>Table1[[#This Row],[FLIGHT_DATE]]-Table1[[#This Row],[DATE_BOOKED]]</f>
        <v>120</v>
      </c>
    </row>
    <row r="1952" spans="1:23" x14ac:dyDescent="0.25">
      <c r="A1952" s="246">
        <v>45751</v>
      </c>
      <c r="B1952" s="247" t="s">
        <v>247</v>
      </c>
      <c r="C1952" s="98" t="s">
        <v>153</v>
      </c>
      <c r="D1952" s="98"/>
      <c r="E1952" s="247" t="s">
        <v>688</v>
      </c>
      <c r="F1952" s="247" t="s">
        <v>45</v>
      </c>
      <c r="G1952" s="247" t="s">
        <v>8</v>
      </c>
      <c r="H1952" s="247" t="s">
        <v>367</v>
      </c>
      <c r="I1952" s="248" t="s">
        <v>302</v>
      </c>
      <c r="J1952" s="246">
        <v>45885</v>
      </c>
      <c r="K1952" s="249">
        <v>1</v>
      </c>
      <c r="L1952" s="250">
        <v>1</v>
      </c>
      <c r="M1952" s="251">
        <v>240</v>
      </c>
      <c r="N1952" s="252">
        <v>30.94</v>
      </c>
      <c r="O1952" s="252">
        <v>30</v>
      </c>
      <c r="P1952" s="253">
        <f>SUM(Table1[[#This Row],[BASE_FARE]:[SURCHARGES]])*Table1[[#This Row],[SEATS_BOOKED]]</f>
        <v>300.94</v>
      </c>
      <c r="Q1952" s="247" t="s">
        <v>109</v>
      </c>
      <c r="R1952" s="249" t="s">
        <v>154</v>
      </c>
      <c r="S1952" s="247" t="str">
        <f>LEFT(Table1[[#This Row],[SECTOR]],3)</f>
        <v>SSH</v>
      </c>
      <c r="T1952" s="247" t="str">
        <f>RIGHT(Table1[[#This Row],[SECTOR]],3)</f>
        <v>VRN</v>
      </c>
      <c r="U1952" s="247" t="str">
        <f t="shared" si="43"/>
        <v>VRN</v>
      </c>
      <c r="V1952" s="247">
        <f>WEEKDAY(Table1[[#This Row],[FLIGHT_DATE]],2)</f>
        <v>6</v>
      </c>
      <c r="W1952" s="247">
        <f>Table1[[#This Row],[FLIGHT_DATE]]-Table1[[#This Row],[DATE_BOOKED]]</f>
        <v>134</v>
      </c>
    </row>
    <row r="1953" spans="1:23" x14ac:dyDescent="0.25">
      <c r="A1953" s="246">
        <v>45751</v>
      </c>
      <c r="B1953" s="247" t="s">
        <v>247</v>
      </c>
      <c r="C1953" s="98" t="s">
        <v>153</v>
      </c>
      <c r="D1953" s="98"/>
      <c r="E1953" s="247" t="s">
        <v>688</v>
      </c>
      <c r="F1953" s="247" t="s">
        <v>45</v>
      </c>
      <c r="G1953" s="247" t="s">
        <v>7</v>
      </c>
      <c r="H1953" s="247" t="s">
        <v>399</v>
      </c>
      <c r="I1953" s="248" t="s">
        <v>300</v>
      </c>
      <c r="J1953" s="246">
        <v>45871</v>
      </c>
      <c r="K1953" s="249">
        <v>1</v>
      </c>
      <c r="L1953" s="250">
        <v>1</v>
      </c>
      <c r="M1953" s="251">
        <v>220</v>
      </c>
      <c r="N1953" s="252">
        <v>18.82</v>
      </c>
      <c r="O1953" s="252">
        <v>30</v>
      </c>
      <c r="P1953" s="253">
        <f>SUM(Table1[[#This Row],[BASE_FARE]:[SURCHARGES]])*Table1[[#This Row],[SEATS_BOOKED]]</f>
        <v>268.82</v>
      </c>
      <c r="Q1953" s="247" t="s">
        <v>109</v>
      </c>
      <c r="R1953" s="249" t="s">
        <v>154</v>
      </c>
      <c r="S1953" s="247" t="str">
        <f>LEFT(Table1[[#This Row],[SECTOR]],3)</f>
        <v>VRN</v>
      </c>
      <c r="T1953" s="247" t="str">
        <f>RIGHT(Table1[[#This Row],[SECTOR]],3)</f>
        <v>SSH</v>
      </c>
      <c r="U1953" s="247" t="str">
        <f t="shared" si="43"/>
        <v>VRN</v>
      </c>
      <c r="V1953" s="247">
        <f>WEEKDAY(Table1[[#This Row],[FLIGHT_DATE]],2)</f>
        <v>6</v>
      </c>
      <c r="W1953" s="247">
        <f>Table1[[#This Row],[FLIGHT_DATE]]-Table1[[#This Row],[DATE_BOOKED]]</f>
        <v>120</v>
      </c>
    </row>
    <row r="1954" spans="1:23" x14ac:dyDescent="0.25">
      <c r="A1954" s="246">
        <v>45751</v>
      </c>
      <c r="B1954" s="247" t="s">
        <v>247</v>
      </c>
      <c r="C1954" s="98" t="s">
        <v>153</v>
      </c>
      <c r="D1954" s="98"/>
      <c r="E1954" s="247" t="s">
        <v>688</v>
      </c>
      <c r="F1954" s="247" t="s">
        <v>45</v>
      </c>
      <c r="G1954" s="247" t="s">
        <v>8</v>
      </c>
      <c r="H1954" s="247" t="s">
        <v>367</v>
      </c>
      <c r="I1954" s="248" t="s">
        <v>302</v>
      </c>
      <c r="J1954" s="246">
        <v>45885</v>
      </c>
      <c r="K1954" s="249">
        <v>1</v>
      </c>
      <c r="L1954" s="250">
        <v>1</v>
      </c>
      <c r="M1954" s="251">
        <v>320</v>
      </c>
      <c r="N1954" s="252">
        <v>30.94</v>
      </c>
      <c r="O1954" s="252">
        <v>30</v>
      </c>
      <c r="P1954" s="253">
        <f>SUM(Table1[[#This Row],[BASE_FARE]:[SURCHARGES]])*Table1[[#This Row],[SEATS_BOOKED]]</f>
        <v>380.94</v>
      </c>
      <c r="Q1954" s="247" t="s">
        <v>109</v>
      </c>
      <c r="R1954" s="249" t="s">
        <v>154</v>
      </c>
      <c r="S1954" s="247" t="str">
        <f>LEFT(Table1[[#This Row],[SECTOR]],3)</f>
        <v>SSH</v>
      </c>
      <c r="T1954" s="247" t="str">
        <f>RIGHT(Table1[[#This Row],[SECTOR]],3)</f>
        <v>VRN</v>
      </c>
      <c r="U1954" s="247" t="str">
        <f t="shared" si="43"/>
        <v>VRN</v>
      </c>
      <c r="V1954" s="247">
        <f>WEEKDAY(Table1[[#This Row],[FLIGHT_DATE]],2)</f>
        <v>6</v>
      </c>
      <c r="W1954" s="247">
        <f>Table1[[#This Row],[FLIGHT_DATE]]-Table1[[#This Row],[DATE_BOOKED]]</f>
        <v>134</v>
      </c>
    </row>
    <row r="1955" spans="1:23" x14ac:dyDescent="0.25">
      <c r="A1955" s="246">
        <v>45751</v>
      </c>
      <c r="B1955" s="247" t="s">
        <v>247</v>
      </c>
      <c r="C1955" s="98" t="s">
        <v>153</v>
      </c>
      <c r="D1955" s="98"/>
      <c r="E1955" s="247" t="s">
        <v>688</v>
      </c>
      <c r="F1955" s="247" t="s">
        <v>45</v>
      </c>
      <c r="G1955" s="247" t="s">
        <v>7</v>
      </c>
      <c r="H1955" s="247" t="s">
        <v>399</v>
      </c>
      <c r="I1955" s="248" t="s">
        <v>300</v>
      </c>
      <c r="J1955" s="246">
        <v>45871</v>
      </c>
      <c r="K1955" s="249">
        <v>1</v>
      </c>
      <c r="L1955" s="250">
        <v>1</v>
      </c>
      <c r="M1955" s="251">
        <v>280</v>
      </c>
      <c r="N1955" s="252">
        <v>24.44</v>
      </c>
      <c r="O1955" s="252">
        <v>30</v>
      </c>
      <c r="P1955" s="253">
        <f>SUM(Table1[[#This Row],[BASE_FARE]:[SURCHARGES]])*Table1[[#This Row],[SEATS_BOOKED]]</f>
        <v>334.44</v>
      </c>
      <c r="Q1955" s="247" t="s">
        <v>109</v>
      </c>
      <c r="R1955" s="249" t="s">
        <v>154</v>
      </c>
      <c r="S1955" s="247" t="str">
        <f>LEFT(Table1[[#This Row],[SECTOR]],3)</f>
        <v>VRN</v>
      </c>
      <c r="T1955" s="247" t="str">
        <f>RIGHT(Table1[[#This Row],[SECTOR]],3)</f>
        <v>SSH</v>
      </c>
      <c r="U1955" s="247" t="str">
        <f t="shared" si="43"/>
        <v>VRN</v>
      </c>
      <c r="V1955" s="247">
        <f>WEEKDAY(Table1[[#This Row],[FLIGHT_DATE]],2)</f>
        <v>6</v>
      </c>
      <c r="W1955" s="247">
        <f>Table1[[#This Row],[FLIGHT_DATE]]-Table1[[#This Row],[DATE_BOOKED]]</f>
        <v>120</v>
      </c>
    </row>
    <row r="1956" spans="1:23" x14ac:dyDescent="0.25">
      <c r="A1956" s="246">
        <v>45751</v>
      </c>
      <c r="B1956" s="247" t="s">
        <v>247</v>
      </c>
      <c r="C1956" s="98" t="s">
        <v>153</v>
      </c>
      <c r="D1956" s="98"/>
      <c r="E1956" s="247" t="s">
        <v>688</v>
      </c>
      <c r="F1956" s="247" t="s">
        <v>45</v>
      </c>
      <c r="G1956" s="247" t="s">
        <v>8</v>
      </c>
      <c r="H1956" s="247" t="s">
        <v>367</v>
      </c>
      <c r="I1956" s="248" t="s">
        <v>302</v>
      </c>
      <c r="J1956" s="246">
        <v>45885</v>
      </c>
      <c r="K1956" s="249">
        <v>1</v>
      </c>
      <c r="L1956" s="250">
        <v>1</v>
      </c>
      <c r="M1956" s="251">
        <v>320</v>
      </c>
      <c r="N1956" s="252">
        <v>30.94</v>
      </c>
      <c r="O1956" s="252">
        <v>30</v>
      </c>
      <c r="P1956" s="253">
        <f>SUM(Table1[[#This Row],[BASE_FARE]:[SURCHARGES]])*Table1[[#This Row],[SEATS_BOOKED]]</f>
        <v>380.94</v>
      </c>
      <c r="Q1956" s="247" t="s">
        <v>109</v>
      </c>
      <c r="R1956" s="249" t="s">
        <v>154</v>
      </c>
      <c r="S1956" s="247" t="str">
        <f>LEFT(Table1[[#This Row],[SECTOR]],3)</f>
        <v>SSH</v>
      </c>
      <c r="T1956" s="247" t="str">
        <f>RIGHT(Table1[[#This Row],[SECTOR]],3)</f>
        <v>VRN</v>
      </c>
      <c r="U1956" s="247" t="str">
        <f t="shared" si="43"/>
        <v>VRN</v>
      </c>
      <c r="V1956" s="247">
        <f>WEEKDAY(Table1[[#This Row],[FLIGHT_DATE]],2)</f>
        <v>6</v>
      </c>
      <c r="W1956" s="247">
        <f>Table1[[#This Row],[FLIGHT_DATE]]-Table1[[#This Row],[DATE_BOOKED]]</f>
        <v>134</v>
      </c>
    </row>
    <row r="1957" spans="1:23" x14ac:dyDescent="0.25">
      <c r="A1957" s="246">
        <v>45751</v>
      </c>
      <c r="B1957" s="247" t="s">
        <v>247</v>
      </c>
      <c r="C1957" s="98" t="s">
        <v>153</v>
      </c>
      <c r="D1957" s="98"/>
      <c r="E1957" s="247" t="s">
        <v>688</v>
      </c>
      <c r="F1957" s="247" t="s">
        <v>45</v>
      </c>
      <c r="G1957" s="247" t="s">
        <v>7</v>
      </c>
      <c r="H1957" s="247" t="s">
        <v>399</v>
      </c>
      <c r="I1957" s="248" t="s">
        <v>300</v>
      </c>
      <c r="J1957" s="246">
        <v>45871</v>
      </c>
      <c r="K1957" s="249">
        <v>1</v>
      </c>
      <c r="L1957" s="250">
        <v>1</v>
      </c>
      <c r="M1957" s="251">
        <v>280</v>
      </c>
      <c r="N1957" s="252">
        <v>24.44</v>
      </c>
      <c r="O1957" s="252">
        <v>30</v>
      </c>
      <c r="P1957" s="253">
        <f>SUM(Table1[[#This Row],[BASE_FARE]:[SURCHARGES]])*Table1[[#This Row],[SEATS_BOOKED]]</f>
        <v>334.44</v>
      </c>
      <c r="Q1957" s="247" t="s">
        <v>109</v>
      </c>
      <c r="R1957" s="249" t="s">
        <v>154</v>
      </c>
      <c r="S1957" s="247" t="str">
        <f>LEFT(Table1[[#This Row],[SECTOR]],3)</f>
        <v>VRN</v>
      </c>
      <c r="T1957" s="247" t="str">
        <f>RIGHT(Table1[[#This Row],[SECTOR]],3)</f>
        <v>SSH</v>
      </c>
      <c r="U1957" s="247" t="str">
        <f t="shared" si="43"/>
        <v>VRN</v>
      </c>
      <c r="V1957" s="247">
        <f>WEEKDAY(Table1[[#This Row],[FLIGHT_DATE]],2)</f>
        <v>6</v>
      </c>
      <c r="W1957" s="247">
        <f>Table1[[#This Row],[FLIGHT_DATE]]-Table1[[#This Row],[DATE_BOOKED]]</f>
        <v>120</v>
      </c>
    </row>
    <row r="1958" spans="1:23" x14ac:dyDescent="0.25">
      <c r="A1958" s="246">
        <v>45751</v>
      </c>
      <c r="B1958" s="247" t="s">
        <v>247</v>
      </c>
      <c r="C1958" s="98" t="s">
        <v>153</v>
      </c>
      <c r="D1958" s="98"/>
      <c r="E1958" s="247" t="s">
        <v>688</v>
      </c>
      <c r="F1958" s="247" t="s">
        <v>45</v>
      </c>
      <c r="G1958" s="247" t="s">
        <v>8</v>
      </c>
      <c r="H1958" s="247" t="s">
        <v>367</v>
      </c>
      <c r="I1958" s="248" t="s">
        <v>302</v>
      </c>
      <c r="J1958" s="246">
        <v>45885</v>
      </c>
      <c r="K1958" s="249">
        <v>1</v>
      </c>
      <c r="L1958" s="250">
        <v>1</v>
      </c>
      <c r="M1958" s="251">
        <v>320</v>
      </c>
      <c r="N1958" s="252">
        <v>30.94</v>
      </c>
      <c r="O1958" s="252">
        <v>30</v>
      </c>
      <c r="P1958" s="253">
        <f>SUM(Table1[[#This Row],[BASE_FARE]:[SURCHARGES]])*Table1[[#This Row],[SEATS_BOOKED]]</f>
        <v>380.94</v>
      </c>
      <c r="Q1958" s="247" t="s">
        <v>109</v>
      </c>
      <c r="R1958" s="249" t="s">
        <v>154</v>
      </c>
      <c r="S1958" s="247" t="str">
        <f>LEFT(Table1[[#This Row],[SECTOR]],3)</f>
        <v>SSH</v>
      </c>
      <c r="T1958" s="247" t="str">
        <f>RIGHT(Table1[[#This Row],[SECTOR]],3)</f>
        <v>VRN</v>
      </c>
      <c r="U1958" s="247" t="str">
        <f t="shared" si="43"/>
        <v>VRN</v>
      </c>
      <c r="V1958" s="247">
        <f>WEEKDAY(Table1[[#This Row],[FLIGHT_DATE]],2)</f>
        <v>6</v>
      </c>
      <c r="W1958" s="247">
        <f>Table1[[#This Row],[FLIGHT_DATE]]-Table1[[#This Row],[DATE_BOOKED]]</f>
        <v>134</v>
      </c>
    </row>
    <row r="1959" spans="1:23" x14ac:dyDescent="0.25">
      <c r="A1959" s="246">
        <v>45751</v>
      </c>
      <c r="B1959" s="247" t="s">
        <v>247</v>
      </c>
      <c r="C1959" s="98" t="s">
        <v>153</v>
      </c>
      <c r="D1959" s="98"/>
      <c r="E1959" s="247" t="s">
        <v>688</v>
      </c>
      <c r="F1959" s="247" t="s">
        <v>45</v>
      </c>
      <c r="G1959" s="247" t="s">
        <v>7</v>
      </c>
      <c r="H1959" s="247" t="s">
        <v>399</v>
      </c>
      <c r="I1959" s="248" t="s">
        <v>300</v>
      </c>
      <c r="J1959" s="246">
        <v>45871</v>
      </c>
      <c r="K1959" s="249">
        <v>1</v>
      </c>
      <c r="L1959" s="250">
        <v>1</v>
      </c>
      <c r="M1959" s="251">
        <v>280</v>
      </c>
      <c r="N1959" s="252">
        <v>24.44</v>
      </c>
      <c r="O1959" s="252">
        <v>30</v>
      </c>
      <c r="P1959" s="253">
        <f>SUM(Table1[[#This Row],[BASE_FARE]:[SURCHARGES]])*Table1[[#This Row],[SEATS_BOOKED]]</f>
        <v>334.44</v>
      </c>
      <c r="Q1959" s="247" t="s">
        <v>109</v>
      </c>
      <c r="R1959" s="249" t="s">
        <v>154</v>
      </c>
      <c r="S1959" s="247" t="str">
        <f>LEFT(Table1[[#This Row],[SECTOR]],3)</f>
        <v>VRN</v>
      </c>
      <c r="T1959" s="247" t="str">
        <f>RIGHT(Table1[[#This Row],[SECTOR]],3)</f>
        <v>SSH</v>
      </c>
      <c r="U1959" s="247" t="str">
        <f t="shared" si="43"/>
        <v>VRN</v>
      </c>
      <c r="V1959" s="247">
        <f>WEEKDAY(Table1[[#This Row],[FLIGHT_DATE]],2)</f>
        <v>6</v>
      </c>
      <c r="W1959" s="247">
        <f>Table1[[#This Row],[FLIGHT_DATE]]-Table1[[#This Row],[DATE_BOOKED]]</f>
        <v>120</v>
      </c>
    </row>
    <row r="1960" spans="1:23" x14ac:dyDescent="0.25">
      <c r="A1960" s="246">
        <v>45749</v>
      </c>
      <c r="B1960" s="247" t="s">
        <v>196</v>
      </c>
      <c r="C1960" s="98" t="s">
        <v>153</v>
      </c>
      <c r="D1960" s="98" t="s">
        <v>428</v>
      </c>
      <c r="E1960" s="247" t="s">
        <v>689</v>
      </c>
      <c r="F1960" s="247" t="s">
        <v>47</v>
      </c>
      <c r="G1960" s="247" t="s">
        <v>7</v>
      </c>
      <c r="H1960" s="247" t="s">
        <v>295</v>
      </c>
      <c r="I1960" s="248" t="s">
        <v>294</v>
      </c>
      <c r="J1960" s="246">
        <v>45766</v>
      </c>
      <c r="K1960" s="249">
        <v>1</v>
      </c>
      <c r="L1960" s="250">
        <v>1</v>
      </c>
      <c r="M1960" s="251">
        <v>170</v>
      </c>
      <c r="N1960" s="252">
        <v>19.420000000000002</v>
      </c>
      <c r="O1960" s="252">
        <v>30</v>
      </c>
      <c r="P1960" s="253">
        <f>SUM(Table1[[#This Row],[BASE_FARE]:[SURCHARGES]])*Table1[[#This Row],[SEATS_BOOKED]]</f>
        <v>219.42000000000002</v>
      </c>
      <c r="Q1960" s="247" t="s">
        <v>109</v>
      </c>
      <c r="R1960" s="249" t="s">
        <v>154</v>
      </c>
      <c r="S1960" s="247" t="str">
        <f>LEFT(Table1[[#This Row],[SECTOR]],3)</f>
        <v>SSH</v>
      </c>
      <c r="T1960" s="247" t="str">
        <f>RIGHT(Table1[[#This Row],[SECTOR]],3)</f>
        <v>BRI</v>
      </c>
      <c r="U1960" s="247" t="str">
        <f t="shared" si="43"/>
        <v>BRI</v>
      </c>
      <c r="V1960" s="247">
        <f>WEEKDAY(Table1[[#This Row],[FLIGHT_DATE]],2)</f>
        <v>6</v>
      </c>
      <c r="W1960" s="247">
        <f>Table1[[#This Row],[FLIGHT_DATE]]-Table1[[#This Row],[DATE_BOOKED]]</f>
        <v>17</v>
      </c>
    </row>
    <row r="1961" spans="1:23" x14ac:dyDescent="0.25">
      <c r="A1961" s="246">
        <v>45749</v>
      </c>
      <c r="B1961" s="247" t="s">
        <v>196</v>
      </c>
      <c r="C1961" s="98" t="s">
        <v>153</v>
      </c>
      <c r="D1961" s="98" t="s">
        <v>428</v>
      </c>
      <c r="E1961" s="247" t="s">
        <v>690</v>
      </c>
      <c r="F1961" s="247" t="s">
        <v>45</v>
      </c>
      <c r="G1961" s="247" t="s">
        <v>8</v>
      </c>
      <c r="H1961" s="247" t="s">
        <v>339</v>
      </c>
      <c r="I1961" s="248" t="s">
        <v>340</v>
      </c>
      <c r="J1961" s="246">
        <v>45887</v>
      </c>
      <c r="K1961" s="249">
        <v>1</v>
      </c>
      <c r="L1961" s="250">
        <v>1</v>
      </c>
      <c r="M1961" s="251">
        <v>240</v>
      </c>
      <c r="N1961" s="252">
        <v>35.53</v>
      </c>
      <c r="O1961" s="252">
        <v>40</v>
      </c>
      <c r="P1961" s="253">
        <f>SUM(Table1[[#This Row],[BASE_FARE]:[SURCHARGES]])*Table1[[#This Row],[SEATS_BOOKED]]</f>
        <v>315.52999999999997</v>
      </c>
      <c r="Q1961" s="247" t="s">
        <v>109</v>
      </c>
      <c r="R1961" s="249" t="s">
        <v>154</v>
      </c>
      <c r="S1961" s="247" t="str">
        <f>LEFT(Table1[[#This Row],[SECTOR]],3)</f>
        <v>HRG</v>
      </c>
      <c r="T1961" s="247" t="str">
        <f>RIGHT(Table1[[#This Row],[SECTOR]],3)</f>
        <v>NAP</v>
      </c>
      <c r="U1961" s="247" t="str">
        <f t="shared" si="43"/>
        <v>NAP</v>
      </c>
      <c r="V1961" s="247">
        <f>WEEKDAY(Table1[[#This Row],[FLIGHT_DATE]],2)</f>
        <v>1</v>
      </c>
      <c r="W1961" s="247">
        <f>Table1[[#This Row],[FLIGHT_DATE]]-Table1[[#This Row],[DATE_BOOKED]]</f>
        <v>138</v>
      </c>
    </row>
    <row r="1962" spans="1:23" x14ac:dyDescent="0.25">
      <c r="A1962" s="246">
        <v>45749</v>
      </c>
      <c r="B1962" s="247" t="s">
        <v>196</v>
      </c>
      <c r="C1962" s="98" t="s">
        <v>153</v>
      </c>
      <c r="D1962" s="98" t="s">
        <v>428</v>
      </c>
      <c r="E1962" s="247" t="s">
        <v>690</v>
      </c>
      <c r="F1962" s="247" t="s">
        <v>45</v>
      </c>
      <c r="G1962" s="247" t="s">
        <v>7</v>
      </c>
      <c r="H1962" s="247" t="s">
        <v>337</v>
      </c>
      <c r="I1962" s="248" t="s">
        <v>338</v>
      </c>
      <c r="J1962" s="246">
        <v>45880</v>
      </c>
      <c r="K1962" s="249">
        <v>1</v>
      </c>
      <c r="L1962" s="250">
        <v>1</v>
      </c>
      <c r="M1962" s="251">
        <v>240</v>
      </c>
      <c r="N1962" s="252">
        <v>28.36</v>
      </c>
      <c r="O1962" s="252">
        <v>40</v>
      </c>
      <c r="P1962" s="253">
        <f>SUM(Table1[[#This Row],[BASE_FARE]:[SURCHARGES]])*Table1[[#This Row],[SEATS_BOOKED]]</f>
        <v>308.36</v>
      </c>
      <c r="Q1962" s="247" t="s">
        <v>109</v>
      </c>
      <c r="R1962" s="249" t="s">
        <v>154</v>
      </c>
      <c r="S1962" s="247" t="str">
        <f>LEFT(Table1[[#This Row],[SECTOR]],3)</f>
        <v>NAP</v>
      </c>
      <c r="T1962" s="247" t="str">
        <f>RIGHT(Table1[[#This Row],[SECTOR]],3)</f>
        <v>HRG</v>
      </c>
      <c r="U1962" s="247" t="str">
        <f t="shared" si="43"/>
        <v>NAP</v>
      </c>
      <c r="V1962" s="247">
        <f>WEEKDAY(Table1[[#This Row],[FLIGHT_DATE]],2)</f>
        <v>1</v>
      </c>
      <c r="W1962" s="247">
        <f>Table1[[#This Row],[FLIGHT_DATE]]-Table1[[#This Row],[DATE_BOOKED]]</f>
        <v>131</v>
      </c>
    </row>
    <row r="1963" spans="1:23" x14ac:dyDescent="0.25">
      <c r="A1963" s="246">
        <v>45749</v>
      </c>
      <c r="B1963" s="247" t="s">
        <v>196</v>
      </c>
      <c r="C1963" s="98" t="s">
        <v>153</v>
      </c>
      <c r="D1963" s="98" t="s">
        <v>428</v>
      </c>
      <c r="E1963" s="247" t="s">
        <v>689</v>
      </c>
      <c r="F1963" s="247" t="s">
        <v>47</v>
      </c>
      <c r="G1963" s="247" t="s">
        <v>7</v>
      </c>
      <c r="H1963" s="247" t="s">
        <v>295</v>
      </c>
      <c r="I1963" s="248" t="s">
        <v>294</v>
      </c>
      <c r="J1963" s="246">
        <v>45766</v>
      </c>
      <c r="K1963" s="249">
        <v>1</v>
      </c>
      <c r="L1963" s="250">
        <v>1</v>
      </c>
      <c r="M1963" s="251">
        <v>170</v>
      </c>
      <c r="N1963" s="252">
        <v>19.420000000000002</v>
      </c>
      <c r="O1963" s="252">
        <v>30</v>
      </c>
      <c r="P1963" s="253">
        <f>SUM(Table1[[#This Row],[BASE_FARE]:[SURCHARGES]])*Table1[[#This Row],[SEATS_BOOKED]]</f>
        <v>219.42000000000002</v>
      </c>
      <c r="Q1963" s="247" t="s">
        <v>109</v>
      </c>
      <c r="R1963" s="249" t="s">
        <v>154</v>
      </c>
      <c r="S1963" s="247" t="str">
        <f>LEFT(Table1[[#This Row],[SECTOR]],3)</f>
        <v>SSH</v>
      </c>
      <c r="T1963" s="247" t="str">
        <f>RIGHT(Table1[[#This Row],[SECTOR]],3)</f>
        <v>BRI</v>
      </c>
      <c r="U1963" s="247" t="str">
        <f t="shared" si="43"/>
        <v>BRI</v>
      </c>
      <c r="V1963" s="247">
        <f>WEEKDAY(Table1[[#This Row],[FLIGHT_DATE]],2)</f>
        <v>6</v>
      </c>
      <c r="W1963" s="247">
        <f>Table1[[#This Row],[FLIGHT_DATE]]-Table1[[#This Row],[DATE_BOOKED]]</f>
        <v>17</v>
      </c>
    </row>
    <row r="1964" spans="1:23" x14ac:dyDescent="0.25">
      <c r="A1964" s="246">
        <v>45749</v>
      </c>
      <c r="B1964" s="247" t="s">
        <v>196</v>
      </c>
      <c r="C1964" s="98" t="s">
        <v>153</v>
      </c>
      <c r="D1964" s="98" t="s">
        <v>428</v>
      </c>
      <c r="E1964" s="247" t="s">
        <v>690</v>
      </c>
      <c r="F1964" s="247" t="s">
        <v>45</v>
      </c>
      <c r="G1964" s="247" t="s">
        <v>8</v>
      </c>
      <c r="H1964" s="247" t="s">
        <v>339</v>
      </c>
      <c r="I1964" s="248" t="s">
        <v>340</v>
      </c>
      <c r="J1964" s="246">
        <v>45887</v>
      </c>
      <c r="K1964" s="249">
        <v>1</v>
      </c>
      <c r="L1964" s="250">
        <v>1</v>
      </c>
      <c r="M1964" s="251">
        <v>240</v>
      </c>
      <c r="N1964" s="252">
        <v>35.53</v>
      </c>
      <c r="O1964" s="252">
        <v>40</v>
      </c>
      <c r="P1964" s="253">
        <f>SUM(Table1[[#This Row],[BASE_FARE]:[SURCHARGES]])*Table1[[#This Row],[SEATS_BOOKED]]</f>
        <v>315.52999999999997</v>
      </c>
      <c r="Q1964" s="247" t="s">
        <v>109</v>
      </c>
      <c r="R1964" s="249" t="s">
        <v>154</v>
      </c>
      <c r="S1964" s="247" t="str">
        <f>LEFT(Table1[[#This Row],[SECTOR]],3)</f>
        <v>HRG</v>
      </c>
      <c r="T1964" s="247" t="str">
        <f>RIGHT(Table1[[#This Row],[SECTOR]],3)</f>
        <v>NAP</v>
      </c>
      <c r="U1964" s="247" t="str">
        <f t="shared" si="43"/>
        <v>NAP</v>
      </c>
      <c r="V1964" s="247">
        <f>WEEKDAY(Table1[[#This Row],[FLIGHT_DATE]],2)</f>
        <v>1</v>
      </c>
      <c r="W1964" s="247">
        <f>Table1[[#This Row],[FLIGHT_DATE]]-Table1[[#This Row],[DATE_BOOKED]]</f>
        <v>138</v>
      </c>
    </row>
    <row r="1965" spans="1:23" x14ac:dyDescent="0.25">
      <c r="A1965" s="246">
        <v>45749</v>
      </c>
      <c r="B1965" s="247" t="s">
        <v>196</v>
      </c>
      <c r="C1965" s="98" t="s">
        <v>153</v>
      </c>
      <c r="D1965" s="98" t="s">
        <v>428</v>
      </c>
      <c r="E1965" s="247" t="s">
        <v>690</v>
      </c>
      <c r="F1965" s="247" t="s">
        <v>45</v>
      </c>
      <c r="G1965" s="247" t="s">
        <v>7</v>
      </c>
      <c r="H1965" s="247" t="s">
        <v>337</v>
      </c>
      <c r="I1965" s="248" t="s">
        <v>338</v>
      </c>
      <c r="J1965" s="246">
        <v>45880</v>
      </c>
      <c r="K1965" s="249">
        <v>1</v>
      </c>
      <c r="L1965" s="250">
        <v>1</v>
      </c>
      <c r="M1965" s="251">
        <v>240</v>
      </c>
      <c r="N1965" s="252">
        <v>28.36</v>
      </c>
      <c r="O1965" s="252">
        <v>40</v>
      </c>
      <c r="P1965" s="253">
        <f>SUM(Table1[[#This Row],[BASE_FARE]:[SURCHARGES]])*Table1[[#This Row],[SEATS_BOOKED]]</f>
        <v>308.36</v>
      </c>
      <c r="Q1965" s="247" t="s">
        <v>109</v>
      </c>
      <c r="R1965" s="249" t="s">
        <v>154</v>
      </c>
      <c r="S1965" s="247" t="str">
        <f>LEFT(Table1[[#This Row],[SECTOR]],3)</f>
        <v>NAP</v>
      </c>
      <c r="T1965" s="247" t="str">
        <f>RIGHT(Table1[[#This Row],[SECTOR]],3)</f>
        <v>HRG</v>
      </c>
      <c r="U1965" s="247" t="str">
        <f t="shared" si="43"/>
        <v>NAP</v>
      </c>
      <c r="V1965" s="247">
        <f>WEEKDAY(Table1[[#This Row],[FLIGHT_DATE]],2)</f>
        <v>1</v>
      </c>
      <c r="W1965" s="247">
        <f>Table1[[#This Row],[FLIGHT_DATE]]-Table1[[#This Row],[DATE_BOOKED]]</f>
        <v>131</v>
      </c>
    </row>
    <row r="1966" spans="1:23" x14ac:dyDescent="0.25">
      <c r="A1966" s="246">
        <v>45751</v>
      </c>
      <c r="B1966" s="247" t="s">
        <v>196</v>
      </c>
      <c r="C1966" s="98" t="s">
        <v>153</v>
      </c>
      <c r="D1966" s="98" t="s">
        <v>428</v>
      </c>
      <c r="E1966" s="247" t="s">
        <v>691</v>
      </c>
      <c r="F1966" s="247" t="s">
        <v>47</v>
      </c>
      <c r="G1966" s="247" t="s">
        <v>7</v>
      </c>
      <c r="H1966" s="247" t="s">
        <v>286</v>
      </c>
      <c r="I1966" s="248" t="s">
        <v>483</v>
      </c>
      <c r="J1966" s="246">
        <v>45891</v>
      </c>
      <c r="K1966" s="249">
        <v>0</v>
      </c>
      <c r="L1966" s="250">
        <v>0</v>
      </c>
      <c r="M1966" s="251">
        <v>32</v>
      </c>
      <c r="N1966" s="252">
        <v>37.72</v>
      </c>
      <c r="O1966" s="252">
        <v>40</v>
      </c>
      <c r="P1966" s="253">
        <v>109.72</v>
      </c>
      <c r="Q1966" s="247" t="s">
        <v>109</v>
      </c>
      <c r="R1966" s="249" t="s">
        <v>154</v>
      </c>
      <c r="S1966" s="247" t="str">
        <f>LEFT(Table1[[#This Row],[SECTOR]],3)</f>
        <v>SSH</v>
      </c>
      <c r="T1966" s="247" t="str">
        <f>RIGHT(Table1[[#This Row],[SECTOR]],3)</f>
        <v>FCO</v>
      </c>
      <c r="U1966" s="247" t="str">
        <f t="shared" si="43"/>
        <v>FCO</v>
      </c>
      <c r="V1966" s="247">
        <f>WEEKDAY(Table1[[#This Row],[FLIGHT_DATE]],2)</f>
        <v>5</v>
      </c>
      <c r="W1966" s="247">
        <f>Table1[[#This Row],[FLIGHT_DATE]]-Table1[[#This Row],[DATE_BOOKED]]</f>
        <v>140</v>
      </c>
    </row>
    <row r="1967" spans="1:23" x14ac:dyDescent="0.25">
      <c r="A1967" s="246">
        <v>45751</v>
      </c>
      <c r="B1967" s="247" t="s">
        <v>196</v>
      </c>
      <c r="C1967" s="98" t="s">
        <v>153</v>
      </c>
      <c r="D1967" s="98" t="s">
        <v>428</v>
      </c>
      <c r="E1967" s="247" t="s">
        <v>691</v>
      </c>
      <c r="F1967" s="247" t="s">
        <v>47</v>
      </c>
      <c r="G1967" s="247" t="s">
        <v>7</v>
      </c>
      <c r="H1967" s="247" t="s">
        <v>286</v>
      </c>
      <c r="I1967" s="248" t="s">
        <v>483</v>
      </c>
      <c r="J1967" s="246">
        <v>45891</v>
      </c>
      <c r="K1967" s="249">
        <v>1</v>
      </c>
      <c r="L1967" s="250">
        <v>1</v>
      </c>
      <c r="M1967" s="251">
        <v>320</v>
      </c>
      <c r="N1967" s="252">
        <v>37.72</v>
      </c>
      <c r="O1967" s="252">
        <v>40</v>
      </c>
      <c r="P1967" s="253">
        <f>SUM(Table1[[#This Row],[BASE_FARE]:[SURCHARGES]])*Table1[[#This Row],[SEATS_BOOKED]]</f>
        <v>397.72</v>
      </c>
      <c r="Q1967" s="247" t="s">
        <v>109</v>
      </c>
      <c r="R1967" s="249" t="s">
        <v>154</v>
      </c>
      <c r="S1967" s="247" t="str">
        <f>LEFT(Table1[[#This Row],[SECTOR]],3)</f>
        <v>SSH</v>
      </c>
      <c r="T1967" s="247" t="str">
        <f>RIGHT(Table1[[#This Row],[SECTOR]],3)</f>
        <v>FCO</v>
      </c>
      <c r="U1967" s="247" t="str">
        <f t="shared" si="43"/>
        <v>FCO</v>
      </c>
      <c r="V1967" s="247">
        <f>WEEKDAY(Table1[[#This Row],[FLIGHT_DATE]],2)</f>
        <v>5</v>
      </c>
      <c r="W1967" s="247">
        <f>Table1[[#This Row],[FLIGHT_DATE]]-Table1[[#This Row],[DATE_BOOKED]]</f>
        <v>140</v>
      </c>
    </row>
    <row r="1968" spans="1:23" x14ac:dyDescent="0.25">
      <c r="A1968" s="246">
        <v>45751</v>
      </c>
      <c r="B1968" s="247" t="s">
        <v>196</v>
      </c>
      <c r="C1968" s="98" t="s">
        <v>153</v>
      </c>
      <c r="D1968" s="98" t="s">
        <v>428</v>
      </c>
      <c r="E1968" s="247" t="s">
        <v>691</v>
      </c>
      <c r="F1968" s="247" t="s">
        <v>47</v>
      </c>
      <c r="G1968" s="247" t="s">
        <v>7</v>
      </c>
      <c r="H1968" s="247" t="s">
        <v>286</v>
      </c>
      <c r="I1968" s="248" t="s">
        <v>483</v>
      </c>
      <c r="J1968" s="246">
        <v>45891</v>
      </c>
      <c r="K1968" s="249">
        <v>1</v>
      </c>
      <c r="L1968" s="250">
        <v>1</v>
      </c>
      <c r="M1968" s="251">
        <v>240</v>
      </c>
      <c r="N1968" s="252">
        <v>37.72</v>
      </c>
      <c r="O1968" s="252">
        <v>40</v>
      </c>
      <c r="P1968" s="253">
        <f>SUM(Table1[[#This Row],[BASE_FARE]:[SURCHARGES]])*Table1[[#This Row],[SEATS_BOOKED]]</f>
        <v>317.72000000000003</v>
      </c>
      <c r="Q1968" s="247" t="s">
        <v>109</v>
      </c>
      <c r="R1968" s="249" t="s">
        <v>154</v>
      </c>
      <c r="S1968" s="247" t="str">
        <f>LEFT(Table1[[#This Row],[SECTOR]],3)</f>
        <v>SSH</v>
      </c>
      <c r="T1968" s="247" t="str">
        <f>RIGHT(Table1[[#This Row],[SECTOR]],3)</f>
        <v>FCO</v>
      </c>
      <c r="U1968" s="247" t="str">
        <f t="shared" si="43"/>
        <v>FCO</v>
      </c>
      <c r="V1968" s="247">
        <f>WEEKDAY(Table1[[#This Row],[FLIGHT_DATE]],2)</f>
        <v>5</v>
      </c>
      <c r="W1968" s="247">
        <f>Table1[[#This Row],[FLIGHT_DATE]]-Table1[[#This Row],[DATE_BOOKED]]</f>
        <v>140</v>
      </c>
    </row>
    <row r="1969" spans="1:23" x14ac:dyDescent="0.25">
      <c r="A1969" s="246">
        <v>45751</v>
      </c>
      <c r="B1969" s="247" t="s">
        <v>196</v>
      </c>
      <c r="C1969" s="98" t="s">
        <v>153</v>
      </c>
      <c r="D1969" s="98" t="s">
        <v>428</v>
      </c>
      <c r="E1969" s="247" t="s">
        <v>692</v>
      </c>
      <c r="F1969" s="247" t="s">
        <v>45</v>
      </c>
      <c r="G1969" s="247" t="s">
        <v>8</v>
      </c>
      <c r="H1969" s="247" t="s">
        <v>295</v>
      </c>
      <c r="I1969" s="248" t="s">
        <v>294</v>
      </c>
      <c r="J1969" s="246">
        <v>45885</v>
      </c>
      <c r="K1969" s="249">
        <v>1</v>
      </c>
      <c r="L1969" s="250">
        <v>1</v>
      </c>
      <c r="M1969" s="251">
        <v>240</v>
      </c>
      <c r="N1969" s="252">
        <v>39.03</v>
      </c>
      <c r="O1969" s="252">
        <v>40</v>
      </c>
      <c r="P1969" s="253">
        <f>SUM(Table1[[#This Row],[BASE_FARE]:[SURCHARGES]])*Table1[[#This Row],[SEATS_BOOKED]]</f>
        <v>319.02999999999997</v>
      </c>
      <c r="Q1969" s="247" t="s">
        <v>109</v>
      </c>
      <c r="R1969" s="249" t="s">
        <v>154</v>
      </c>
      <c r="S1969" s="247" t="str">
        <f>LEFT(Table1[[#This Row],[SECTOR]],3)</f>
        <v>SSH</v>
      </c>
      <c r="T1969" s="247" t="str">
        <f>RIGHT(Table1[[#This Row],[SECTOR]],3)</f>
        <v>BRI</v>
      </c>
      <c r="U1969" s="247" t="str">
        <f t="shared" si="43"/>
        <v>BRI</v>
      </c>
      <c r="V1969" s="247">
        <f>WEEKDAY(Table1[[#This Row],[FLIGHT_DATE]],2)</f>
        <v>6</v>
      </c>
      <c r="W1969" s="247">
        <f>Table1[[#This Row],[FLIGHT_DATE]]-Table1[[#This Row],[DATE_BOOKED]]</f>
        <v>134</v>
      </c>
    </row>
    <row r="1970" spans="1:23" x14ac:dyDescent="0.25">
      <c r="A1970" s="246">
        <v>45751</v>
      </c>
      <c r="B1970" s="247" t="s">
        <v>196</v>
      </c>
      <c r="C1970" s="98" t="s">
        <v>153</v>
      </c>
      <c r="D1970" s="98" t="s">
        <v>428</v>
      </c>
      <c r="E1970" s="247" t="s">
        <v>692</v>
      </c>
      <c r="F1970" s="247" t="s">
        <v>45</v>
      </c>
      <c r="G1970" s="247" t="s">
        <v>7</v>
      </c>
      <c r="H1970" s="247" t="s">
        <v>292</v>
      </c>
      <c r="I1970" s="248" t="s">
        <v>290</v>
      </c>
      <c r="J1970" s="246">
        <v>45878</v>
      </c>
      <c r="K1970" s="249">
        <v>1</v>
      </c>
      <c r="L1970" s="250">
        <v>1</v>
      </c>
      <c r="M1970" s="251">
        <v>240</v>
      </c>
      <c r="N1970" s="252">
        <v>19.420000000000002</v>
      </c>
      <c r="O1970" s="252">
        <v>40</v>
      </c>
      <c r="P1970" s="253">
        <f>SUM(Table1[[#This Row],[BASE_FARE]:[SURCHARGES]])*Table1[[#This Row],[SEATS_BOOKED]]</f>
        <v>299.42</v>
      </c>
      <c r="Q1970" s="247" t="s">
        <v>109</v>
      </c>
      <c r="R1970" s="249" t="s">
        <v>154</v>
      </c>
      <c r="S1970" s="247" t="str">
        <f>LEFT(Table1[[#This Row],[SECTOR]],3)</f>
        <v>BRI</v>
      </c>
      <c r="T1970" s="247" t="str">
        <f>RIGHT(Table1[[#This Row],[SECTOR]],3)</f>
        <v>SSH</v>
      </c>
      <c r="U1970" s="247" t="str">
        <f t="shared" si="43"/>
        <v>BRI</v>
      </c>
      <c r="V1970" s="247">
        <f>WEEKDAY(Table1[[#This Row],[FLIGHT_DATE]],2)</f>
        <v>6</v>
      </c>
      <c r="W1970" s="247">
        <f>Table1[[#This Row],[FLIGHT_DATE]]-Table1[[#This Row],[DATE_BOOKED]]</f>
        <v>127</v>
      </c>
    </row>
    <row r="1971" spans="1:23" x14ac:dyDescent="0.25">
      <c r="A1971" s="246">
        <v>45751</v>
      </c>
      <c r="B1971" s="247" t="s">
        <v>196</v>
      </c>
      <c r="C1971" s="98" t="s">
        <v>153</v>
      </c>
      <c r="D1971" s="98" t="s">
        <v>428</v>
      </c>
      <c r="E1971" s="247" t="s">
        <v>691</v>
      </c>
      <c r="F1971" s="247" t="s">
        <v>47</v>
      </c>
      <c r="G1971" s="247" t="s">
        <v>7</v>
      </c>
      <c r="H1971" s="247" t="s">
        <v>286</v>
      </c>
      <c r="I1971" s="248" t="s">
        <v>483</v>
      </c>
      <c r="J1971" s="246">
        <v>45891</v>
      </c>
      <c r="K1971" s="249">
        <v>1</v>
      </c>
      <c r="L1971" s="250">
        <v>1</v>
      </c>
      <c r="M1971" s="251">
        <v>320</v>
      </c>
      <c r="N1971" s="252">
        <v>37.72</v>
      </c>
      <c r="O1971" s="252">
        <v>40</v>
      </c>
      <c r="P1971" s="253">
        <f>SUM(Table1[[#This Row],[BASE_FARE]:[SURCHARGES]])*Table1[[#This Row],[SEATS_BOOKED]]</f>
        <v>397.72</v>
      </c>
      <c r="Q1971" s="247" t="s">
        <v>109</v>
      </c>
      <c r="R1971" s="249" t="s">
        <v>154</v>
      </c>
      <c r="S1971" s="247" t="str">
        <f>LEFT(Table1[[#This Row],[SECTOR]],3)</f>
        <v>SSH</v>
      </c>
      <c r="T1971" s="247" t="str">
        <f>RIGHT(Table1[[#This Row],[SECTOR]],3)</f>
        <v>FCO</v>
      </c>
      <c r="U1971" s="247" t="str">
        <f t="shared" si="43"/>
        <v>FCO</v>
      </c>
      <c r="V1971" s="247">
        <f>WEEKDAY(Table1[[#This Row],[FLIGHT_DATE]],2)</f>
        <v>5</v>
      </c>
      <c r="W1971" s="247">
        <f>Table1[[#This Row],[FLIGHT_DATE]]-Table1[[#This Row],[DATE_BOOKED]]</f>
        <v>140</v>
      </c>
    </row>
    <row r="1972" spans="1:23" x14ac:dyDescent="0.25">
      <c r="A1972" s="246">
        <v>45752</v>
      </c>
      <c r="B1972" s="247" t="s">
        <v>281</v>
      </c>
      <c r="C1972" s="98" t="s">
        <v>153</v>
      </c>
      <c r="D1972" s="98"/>
      <c r="E1972" s="247" t="s">
        <v>693</v>
      </c>
      <c r="F1972" s="247" t="s">
        <v>45</v>
      </c>
      <c r="G1972" s="247" t="s">
        <v>7</v>
      </c>
      <c r="H1972" s="247" t="s">
        <v>399</v>
      </c>
      <c r="I1972" s="248" t="s">
        <v>300</v>
      </c>
      <c r="J1972" s="246">
        <v>45871</v>
      </c>
      <c r="K1972" s="249">
        <v>2</v>
      </c>
      <c r="L1972" s="250">
        <v>2</v>
      </c>
      <c r="M1972" s="251">
        <v>280</v>
      </c>
      <c r="N1972" s="252">
        <v>0</v>
      </c>
      <c r="O1972" s="252">
        <v>0</v>
      </c>
      <c r="P1972" s="253">
        <f>SUM(Table1[[#This Row],[BASE_FARE]:[SURCHARGES]])*Table1[[#This Row],[SEATS_BOOKED]]</f>
        <v>560</v>
      </c>
      <c r="Q1972" s="247" t="s">
        <v>109</v>
      </c>
      <c r="R1972" s="249" t="s">
        <v>154</v>
      </c>
      <c r="S1972" s="247" t="str">
        <f>LEFT(Table1[[#This Row],[SECTOR]],3)</f>
        <v>VRN</v>
      </c>
      <c r="T1972" s="247" t="str">
        <f>RIGHT(Table1[[#This Row],[SECTOR]],3)</f>
        <v>SSH</v>
      </c>
      <c r="U1972" s="247" t="str">
        <f t="shared" si="43"/>
        <v>VRN</v>
      </c>
      <c r="V1972" s="247">
        <f>WEEKDAY(Table1[[#This Row],[FLIGHT_DATE]],2)</f>
        <v>6</v>
      </c>
      <c r="W1972" s="247">
        <f>Table1[[#This Row],[FLIGHT_DATE]]-Table1[[#This Row],[DATE_BOOKED]]</f>
        <v>119</v>
      </c>
    </row>
    <row r="1973" spans="1:23" x14ac:dyDescent="0.25">
      <c r="A1973" s="246">
        <v>45752</v>
      </c>
      <c r="B1973" s="247" t="s">
        <v>281</v>
      </c>
      <c r="C1973" s="98" t="s">
        <v>153</v>
      </c>
      <c r="D1973" s="98"/>
      <c r="E1973" s="247" t="s">
        <v>693</v>
      </c>
      <c r="F1973" s="247" t="s">
        <v>45</v>
      </c>
      <c r="G1973" s="247" t="s">
        <v>8</v>
      </c>
      <c r="H1973" s="247" t="s">
        <v>367</v>
      </c>
      <c r="I1973" s="248" t="s">
        <v>302</v>
      </c>
      <c r="J1973" s="246">
        <v>45878</v>
      </c>
      <c r="K1973" s="249">
        <v>2</v>
      </c>
      <c r="L1973" s="250">
        <v>2</v>
      </c>
      <c r="M1973" s="251">
        <v>280</v>
      </c>
      <c r="N1973" s="252">
        <v>0</v>
      </c>
      <c r="O1973" s="252">
        <v>0</v>
      </c>
      <c r="P1973" s="253">
        <f>SUM(Table1[[#This Row],[BASE_FARE]:[SURCHARGES]])*Table1[[#This Row],[SEATS_BOOKED]]</f>
        <v>560</v>
      </c>
      <c r="Q1973" s="247" t="s">
        <v>109</v>
      </c>
      <c r="R1973" s="249" t="s">
        <v>154</v>
      </c>
      <c r="S1973" s="247" t="str">
        <f>LEFT(Table1[[#This Row],[SECTOR]],3)</f>
        <v>SSH</v>
      </c>
      <c r="T1973" s="247" t="str">
        <f>RIGHT(Table1[[#This Row],[SECTOR]],3)</f>
        <v>VRN</v>
      </c>
      <c r="U1973" s="247" t="str">
        <f t="shared" si="43"/>
        <v>VRN</v>
      </c>
      <c r="V1973" s="247">
        <f>WEEKDAY(Table1[[#This Row],[FLIGHT_DATE]],2)</f>
        <v>6</v>
      </c>
      <c r="W1973" s="247">
        <f>Table1[[#This Row],[FLIGHT_DATE]]-Table1[[#This Row],[DATE_BOOKED]]</f>
        <v>126</v>
      </c>
    </row>
    <row r="1974" spans="1:23" x14ac:dyDescent="0.25">
      <c r="A1974" s="246">
        <v>45753</v>
      </c>
      <c r="B1974" s="247" t="s">
        <v>152</v>
      </c>
      <c r="C1974" s="98" t="s">
        <v>153</v>
      </c>
      <c r="D1974" s="98"/>
      <c r="E1974" s="247"/>
      <c r="F1974" s="247" t="s">
        <v>47</v>
      </c>
      <c r="G1974" s="247" t="s">
        <v>7</v>
      </c>
      <c r="H1974" s="247" t="s">
        <v>284</v>
      </c>
      <c r="I1974" s="248" t="s">
        <v>297</v>
      </c>
      <c r="J1974" s="246">
        <v>45772</v>
      </c>
      <c r="K1974" s="249">
        <v>2</v>
      </c>
      <c r="L1974" s="250">
        <v>2</v>
      </c>
      <c r="M1974" s="251">
        <v>150</v>
      </c>
      <c r="N1974" s="252">
        <v>0</v>
      </c>
      <c r="O1974" s="252">
        <v>0</v>
      </c>
      <c r="P1974" s="253">
        <f>SUM(Table1[[#This Row],[BASE_FARE]:[SURCHARGES]])*Table1[[#This Row],[SEATS_BOOKED]]</f>
        <v>300</v>
      </c>
      <c r="Q1974" s="247" t="s">
        <v>109</v>
      </c>
      <c r="R1974" s="249" t="s">
        <v>154</v>
      </c>
      <c r="S1974" s="247" t="str">
        <f>LEFT(Table1[[#This Row],[SECTOR]],3)</f>
        <v>MXP</v>
      </c>
      <c r="T1974" s="247" t="str">
        <f>RIGHT(Table1[[#This Row],[SECTOR]],3)</f>
        <v>SSH</v>
      </c>
      <c r="U1974" s="247" t="str">
        <f t="shared" si="43"/>
        <v>MXP</v>
      </c>
      <c r="V1974" s="247">
        <f>WEEKDAY(Table1[[#This Row],[FLIGHT_DATE]],2)</f>
        <v>5</v>
      </c>
      <c r="W1974" s="247">
        <f>Table1[[#This Row],[FLIGHT_DATE]]-Table1[[#This Row],[DATE_BOOKED]]</f>
        <v>19</v>
      </c>
    </row>
    <row r="1975" spans="1:23" x14ac:dyDescent="0.25">
      <c r="A1975" s="246">
        <v>45752</v>
      </c>
      <c r="B1975" s="247" t="s">
        <v>196</v>
      </c>
      <c r="C1975" s="98" t="s">
        <v>153</v>
      </c>
      <c r="D1975" s="98" t="s">
        <v>428</v>
      </c>
      <c r="E1975" s="247" t="s">
        <v>694</v>
      </c>
      <c r="F1975" s="247" t="s">
        <v>47</v>
      </c>
      <c r="G1975" s="247" t="s">
        <v>7</v>
      </c>
      <c r="H1975" s="247" t="s">
        <v>295</v>
      </c>
      <c r="I1975" s="248" t="s">
        <v>294</v>
      </c>
      <c r="J1975" s="246">
        <v>45780</v>
      </c>
      <c r="K1975" s="249">
        <v>1</v>
      </c>
      <c r="L1975" s="250">
        <v>1</v>
      </c>
      <c r="M1975" s="251">
        <v>130</v>
      </c>
      <c r="N1975" s="252">
        <v>39.03</v>
      </c>
      <c r="O1975" s="252">
        <v>30</v>
      </c>
      <c r="P1975" s="253">
        <f>SUM(Table1[[#This Row],[BASE_FARE]:[SURCHARGES]])*Table1[[#This Row],[SEATS_BOOKED]]</f>
        <v>199.03</v>
      </c>
      <c r="Q1975" s="247" t="s">
        <v>109</v>
      </c>
      <c r="R1975" s="249" t="s">
        <v>154</v>
      </c>
      <c r="S1975" s="247" t="str">
        <f>LEFT(Table1[[#This Row],[SECTOR]],3)</f>
        <v>SSH</v>
      </c>
      <c r="T1975" s="247" t="str">
        <f>RIGHT(Table1[[#This Row],[SECTOR]],3)</f>
        <v>BRI</v>
      </c>
      <c r="U1975" s="247" t="str">
        <f t="shared" si="43"/>
        <v>BRI</v>
      </c>
      <c r="V1975" s="247">
        <f>WEEKDAY(Table1[[#This Row],[FLIGHT_DATE]],2)</f>
        <v>6</v>
      </c>
      <c r="W1975" s="247">
        <f>Table1[[#This Row],[FLIGHT_DATE]]-Table1[[#This Row],[DATE_BOOKED]]</f>
        <v>28</v>
      </c>
    </row>
    <row r="1976" spans="1:23" x14ac:dyDescent="0.25">
      <c r="A1976" s="246">
        <v>45752</v>
      </c>
      <c r="B1976" s="247" t="s">
        <v>196</v>
      </c>
      <c r="C1976" s="98" t="s">
        <v>153</v>
      </c>
      <c r="D1976" s="98" t="s">
        <v>428</v>
      </c>
      <c r="E1976" s="247" t="s">
        <v>695</v>
      </c>
      <c r="F1976" s="247" t="s">
        <v>47</v>
      </c>
      <c r="G1976" s="247" t="s">
        <v>7</v>
      </c>
      <c r="H1976" s="247" t="s">
        <v>289</v>
      </c>
      <c r="I1976" s="248" t="s">
        <v>290</v>
      </c>
      <c r="J1976" s="246">
        <v>45759</v>
      </c>
      <c r="K1976" s="249">
        <v>1</v>
      </c>
      <c r="L1976" s="250">
        <v>1</v>
      </c>
      <c r="M1976" s="251">
        <v>140</v>
      </c>
      <c r="N1976" s="252">
        <v>19.420000000000002</v>
      </c>
      <c r="O1976" s="252">
        <v>30</v>
      </c>
      <c r="P1976" s="253">
        <f>SUM(Table1[[#This Row],[BASE_FARE]:[SURCHARGES]])*Table1[[#This Row],[SEATS_BOOKED]]</f>
        <v>189.42000000000002</v>
      </c>
      <c r="Q1976" s="247" t="s">
        <v>109</v>
      </c>
      <c r="R1976" s="249" t="s">
        <v>154</v>
      </c>
      <c r="S1976" s="247" t="str">
        <f>LEFT(Table1[[#This Row],[SECTOR]],3)</f>
        <v>BRI</v>
      </c>
      <c r="T1976" s="247" t="str">
        <f>RIGHT(Table1[[#This Row],[SECTOR]],3)</f>
        <v>SSH</v>
      </c>
      <c r="U1976" s="247" t="str">
        <f t="shared" si="43"/>
        <v>BRI</v>
      </c>
      <c r="V1976" s="247">
        <f>WEEKDAY(Table1[[#This Row],[FLIGHT_DATE]],2)</f>
        <v>6</v>
      </c>
      <c r="W1976" s="247">
        <f>Table1[[#This Row],[FLIGHT_DATE]]-Table1[[#This Row],[DATE_BOOKED]]</f>
        <v>7</v>
      </c>
    </row>
    <row r="1977" spans="1:23" x14ac:dyDescent="0.25">
      <c r="A1977" s="246">
        <v>45752</v>
      </c>
      <c r="B1977" s="247" t="s">
        <v>196</v>
      </c>
      <c r="C1977" s="98" t="s">
        <v>153</v>
      </c>
      <c r="D1977" s="98" t="s">
        <v>428</v>
      </c>
      <c r="E1977" s="247" t="s">
        <v>694</v>
      </c>
      <c r="F1977" s="247" t="s">
        <v>47</v>
      </c>
      <c r="G1977" s="247" t="s">
        <v>7</v>
      </c>
      <c r="H1977" s="247" t="s">
        <v>295</v>
      </c>
      <c r="I1977" s="248" t="s">
        <v>294</v>
      </c>
      <c r="J1977" s="246">
        <v>45780</v>
      </c>
      <c r="K1977" s="249">
        <v>1</v>
      </c>
      <c r="L1977" s="250">
        <v>1</v>
      </c>
      <c r="M1977" s="251">
        <v>130</v>
      </c>
      <c r="N1977" s="252">
        <v>39.03</v>
      </c>
      <c r="O1977" s="252">
        <v>30</v>
      </c>
      <c r="P1977" s="253">
        <f>SUM(Table1[[#This Row],[BASE_FARE]:[SURCHARGES]])*Table1[[#This Row],[SEATS_BOOKED]]</f>
        <v>199.03</v>
      </c>
      <c r="Q1977" s="247" t="s">
        <v>109</v>
      </c>
      <c r="R1977" s="249" t="s">
        <v>154</v>
      </c>
      <c r="S1977" s="247" t="str">
        <f>LEFT(Table1[[#This Row],[SECTOR]],3)</f>
        <v>SSH</v>
      </c>
      <c r="T1977" s="247" t="str">
        <f>RIGHT(Table1[[#This Row],[SECTOR]],3)</f>
        <v>BRI</v>
      </c>
      <c r="U1977" s="247" t="str">
        <f t="shared" si="43"/>
        <v>BRI</v>
      </c>
      <c r="V1977" s="247">
        <f>WEEKDAY(Table1[[#This Row],[FLIGHT_DATE]],2)</f>
        <v>6</v>
      </c>
      <c r="W1977" s="247">
        <f>Table1[[#This Row],[FLIGHT_DATE]]-Table1[[#This Row],[DATE_BOOKED]]</f>
        <v>28</v>
      </c>
    </row>
    <row r="1978" spans="1:23" x14ac:dyDescent="0.25">
      <c r="A1978" s="246">
        <v>45752</v>
      </c>
      <c r="B1978" s="247" t="s">
        <v>196</v>
      </c>
      <c r="C1978" s="98" t="s">
        <v>153</v>
      </c>
      <c r="D1978" s="98" t="s">
        <v>428</v>
      </c>
      <c r="E1978" s="247" t="s">
        <v>695</v>
      </c>
      <c r="F1978" s="247" t="s">
        <v>47</v>
      </c>
      <c r="G1978" s="247" t="s">
        <v>7</v>
      </c>
      <c r="H1978" s="247" t="s">
        <v>289</v>
      </c>
      <c r="I1978" s="248" t="s">
        <v>290</v>
      </c>
      <c r="J1978" s="246">
        <v>45759</v>
      </c>
      <c r="K1978" s="249">
        <v>1</v>
      </c>
      <c r="L1978" s="250">
        <v>1</v>
      </c>
      <c r="M1978" s="251">
        <v>140</v>
      </c>
      <c r="N1978" s="252">
        <v>19.420000000000002</v>
      </c>
      <c r="O1978" s="252">
        <v>30</v>
      </c>
      <c r="P1978" s="253">
        <f>SUM(Table1[[#This Row],[BASE_FARE]:[SURCHARGES]])*Table1[[#This Row],[SEATS_BOOKED]]</f>
        <v>189.42000000000002</v>
      </c>
      <c r="Q1978" s="247" t="s">
        <v>109</v>
      </c>
      <c r="R1978" s="249" t="s">
        <v>154</v>
      </c>
      <c r="S1978" s="247" t="str">
        <f>LEFT(Table1[[#This Row],[SECTOR]],3)</f>
        <v>BRI</v>
      </c>
      <c r="T1978" s="247" t="str">
        <f>RIGHT(Table1[[#This Row],[SECTOR]],3)</f>
        <v>SSH</v>
      </c>
      <c r="U1978" s="247" t="str">
        <f t="shared" si="43"/>
        <v>BRI</v>
      </c>
      <c r="V1978" s="247">
        <f>WEEKDAY(Table1[[#This Row],[FLIGHT_DATE]],2)</f>
        <v>6</v>
      </c>
      <c r="W1978" s="247">
        <f>Table1[[#This Row],[FLIGHT_DATE]]-Table1[[#This Row],[DATE_BOOKED]]</f>
        <v>7</v>
      </c>
    </row>
    <row r="1979" spans="1:23" x14ac:dyDescent="0.25">
      <c r="A1979" s="246">
        <v>45754</v>
      </c>
      <c r="B1979" s="247" t="s">
        <v>281</v>
      </c>
      <c r="C1979" s="98" t="s">
        <v>153</v>
      </c>
      <c r="D1979" s="98"/>
      <c r="E1979" s="247" t="s">
        <v>696</v>
      </c>
      <c r="F1979" s="247" t="s">
        <v>47</v>
      </c>
      <c r="G1979" s="247" t="s">
        <v>7</v>
      </c>
      <c r="H1979" s="247" t="s">
        <v>295</v>
      </c>
      <c r="I1979" s="248" t="s">
        <v>294</v>
      </c>
      <c r="J1979" s="246">
        <v>45780</v>
      </c>
      <c r="K1979" s="249">
        <v>3</v>
      </c>
      <c r="L1979" s="250">
        <v>3</v>
      </c>
      <c r="M1979" s="251">
        <v>150</v>
      </c>
      <c r="N1979" s="252">
        <v>0</v>
      </c>
      <c r="O1979" s="252">
        <v>0</v>
      </c>
      <c r="P1979" s="253">
        <f>SUM(Table1[[#This Row],[BASE_FARE]:[SURCHARGES]])*Table1[[#This Row],[SEATS_BOOKED]]</f>
        <v>450</v>
      </c>
      <c r="Q1979" s="247" t="s">
        <v>109</v>
      </c>
      <c r="R1979" s="249" t="s">
        <v>154</v>
      </c>
      <c r="S1979" s="247" t="str">
        <f>LEFT(Table1[[#This Row],[SECTOR]],3)</f>
        <v>SSH</v>
      </c>
      <c r="T1979" s="247" t="str">
        <f>RIGHT(Table1[[#This Row],[SECTOR]],3)</f>
        <v>BRI</v>
      </c>
      <c r="U1979" s="247" t="str">
        <f t="shared" ref="U1979:U2030" si="44">IF(AND(S1979&lt;&gt;"SSH", S1979&lt;&gt;"RMF", S1979&lt;&gt;"CAI", S1979&lt;&gt;"HRG", S1979&lt;&gt;"LXR", S1979&lt;&gt;"DXB", OR(T1979="SSH", T1979="RMF", T1979="CAI", T1979="HRG", T1979="LXR", T1979="DXB")), S1979,
    IF(AND(T1979&lt;&gt;"SSH", T1979&lt;&gt;"RMF", T1979&lt;&gt;"CAI", T1979&lt;&gt;"HRG", T1979&lt;&gt;"LXR", T1979&lt;&gt;"DXB", OR(S1979="SSH", S1979="RMF", S1979="CAI", S1979="HRG", S1979="LXR", S1979="DXB")), T1979,
    "VIE"))</f>
        <v>BRI</v>
      </c>
      <c r="V1979" s="247">
        <f>WEEKDAY(Table1[[#This Row],[FLIGHT_DATE]],2)</f>
        <v>6</v>
      </c>
      <c r="W1979" s="247">
        <f>Table1[[#This Row],[FLIGHT_DATE]]-Table1[[#This Row],[DATE_BOOKED]]</f>
        <v>26</v>
      </c>
    </row>
    <row r="1980" spans="1:23" x14ac:dyDescent="0.25">
      <c r="A1980" s="246">
        <v>45754</v>
      </c>
      <c r="B1980" s="247" t="s">
        <v>281</v>
      </c>
      <c r="C1980" s="98" t="s">
        <v>153</v>
      </c>
      <c r="D1980" s="98"/>
      <c r="E1980" s="247" t="s">
        <v>697</v>
      </c>
      <c r="F1980" s="247" t="s">
        <v>47</v>
      </c>
      <c r="G1980" s="247" t="s">
        <v>7</v>
      </c>
      <c r="H1980" s="247" t="s">
        <v>292</v>
      </c>
      <c r="I1980" s="248" t="s">
        <v>290</v>
      </c>
      <c r="J1980" s="246">
        <v>45773</v>
      </c>
      <c r="K1980" s="249">
        <v>3</v>
      </c>
      <c r="L1980" s="250">
        <v>3</v>
      </c>
      <c r="M1980" s="251">
        <v>150</v>
      </c>
      <c r="N1980" s="252">
        <v>0</v>
      </c>
      <c r="O1980" s="252">
        <v>0</v>
      </c>
      <c r="P1980" s="253">
        <f>SUM(Table1[[#This Row],[BASE_FARE]:[SURCHARGES]])*Table1[[#This Row],[SEATS_BOOKED]]</f>
        <v>450</v>
      </c>
      <c r="Q1980" s="247" t="s">
        <v>109</v>
      </c>
      <c r="R1980" s="249" t="s">
        <v>154</v>
      </c>
      <c r="S1980" s="247" t="str">
        <f>LEFT(Table1[[#This Row],[SECTOR]],3)</f>
        <v>BRI</v>
      </c>
      <c r="T1980" s="247" t="str">
        <f>RIGHT(Table1[[#This Row],[SECTOR]],3)</f>
        <v>SSH</v>
      </c>
      <c r="U1980" s="247" t="str">
        <f t="shared" si="44"/>
        <v>BRI</v>
      </c>
      <c r="V1980" s="247">
        <f>WEEKDAY(Table1[[#This Row],[FLIGHT_DATE]],2)</f>
        <v>6</v>
      </c>
      <c r="W1980" s="247">
        <f>Table1[[#This Row],[FLIGHT_DATE]]-Table1[[#This Row],[DATE_BOOKED]]</f>
        <v>19</v>
      </c>
    </row>
    <row r="1981" spans="1:23" x14ac:dyDescent="0.25">
      <c r="A1981" s="246">
        <v>45753</v>
      </c>
      <c r="B1981" s="247" t="s">
        <v>196</v>
      </c>
      <c r="C1981" s="98" t="s">
        <v>153</v>
      </c>
      <c r="D1981" s="98" t="s">
        <v>428</v>
      </c>
      <c r="E1981" s="247" t="s">
        <v>698</v>
      </c>
      <c r="F1981" s="247" t="s">
        <v>47</v>
      </c>
      <c r="G1981" s="247" t="s">
        <v>7</v>
      </c>
      <c r="H1981" s="247" t="s">
        <v>293</v>
      </c>
      <c r="I1981" s="248" t="s">
        <v>302</v>
      </c>
      <c r="J1981" s="246">
        <v>45780</v>
      </c>
      <c r="K1981" s="249">
        <v>1</v>
      </c>
      <c r="L1981" s="250">
        <v>1</v>
      </c>
      <c r="M1981" s="251">
        <v>150</v>
      </c>
      <c r="N1981" s="252">
        <v>37.43</v>
      </c>
      <c r="O1981" s="252">
        <v>40</v>
      </c>
      <c r="P1981" s="253">
        <f>SUM(Table1[[#This Row],[BASE_FARE]:[SURCHARGES]])*Table1[[#This Row],[SEATS_BOOKED]]</f>
        <v>227.43</v>
      </c>
      <c r="Q1981" s="247" t="s">
        <v>109</v>
      </c>
      <c r="R1981" s="249" t="s">
        <v>154</v>
      </c>
      <c r="S1981" s="247" t="str">
        <f>LEFT(Table1[[#This Row],[SECTOR]],3)</f>
        <v>SSH</v>
      </c>
      <c r="T1981" s="247" t="str">
        <f>RIGHT(Table1[[#This Row],[SECTOR]],3)</f>
        <v>VRN</v>
      </c>
      <c r="U1981" s="247" t="str">
        <f t="shared" si="44"/>
        <v>VRN</v>
      </c>
      <c r="V1981" s="247">
        <f>WEEKDAY(Table1[[#This Row],[FLIGHT_DATE]],2)</f>
        <v>6</v>
      </c>
      <c r="W1981" s="247">
        <f>Table1[[#This Row],[FLIGHT_DATE]]-Table1[[#This Row],[DATE_BOOKED]]</f>
        <v>27</v>
      </c>
    </row>
    <row r="1982" spans="1:23" x14ac:dyDescent="0.25">
      <c r="A1982" s="246">
        <v>45753</v>
      </c>
      <c r="B1982" s="247" t="s">
        <v>196</v>
      </c>
      <c r="C1982" s="98" t="s">
        <v>153</v>
      </c>
      <c r="D1982" s="98" t="s">
        <v>428</v>
      </c>
      <c r="E1982" s="247" t="s">
        <v>699</v>
      </c>
      <c r="F1982" s="247" t="s">
        <v>47</v>
      </c>
      <c r="G1982" s="247" t="s">
        <v>7</v>
      </c>
      <c r="H1982" s="247" t="s">
        <v>289</v>
      </c>
      <c r="I1982" s="248" t="s">
        <v>300</v>
      </c>
      <c r="J1982" s="246">
        <v>45773</v>
      </c>
      <c r="K1982" s="249">
        <v>1</v>
      </c>
      <c r="L1982" s="250">
        <v>1</v>
      </c>
      <c r="M1982" s="251">
        <v>130</v>
      </c>
      <c r="N1982" s="252">
        <v>23.04</v>
      </c>
      <c r="O1982" s="252">
        <v>40</v>
      </c>
      <c r="P1982" s="253">
        <f>SUM(Table1[[#This Row],[BASE_FARE]:[SURCHARGES]])*Table1[[#This Row],[SEATS_BOOKED]]</f>
        <v>193.04</v>
      </c>
      <c r="Q1982" s="247" t="s">
        <v>109</v>
      </c>
      <c r="R1982" s="249" t="s">
        <v>154</v>
      </c>
      <c r="S1982" s="247" t="str">
        <f>LEFT(Table1[[#This Row],[SECTOR]],3)</f>
        <v>VRN</v>
      </c>
      <c r="T1982" s="247" t="str">
        <f>RIGHT(Table1[[#This Row],[SECTOR]],3)</f>
        <v>SSH</v>
      </c>
      <c r="U1982" s="247" t="str">
        <f t="shared" si="44"/>
        <v>VRN</v>
      </c>
      <c r="V1982" s="247">
        <f>WEEKDAY(Table1[[#This Row],[FLIGHT_DATE]],2)</f>
        <v>6</v>
      </c>
      <c r="W1982" s="247">
        <f>Table1[[#This Row],[FLIGHT_DATE]]-Table1[[#This Row],[DATE_BOOKED]]</f>
        <v>20</v>
      </c>
    </row>
    <row r="1983" spans="1:23" x14ac:dyDescent="0.25">
      <c r="A1983" s="246">
        <v>45753</v>
      </c>
      <c r="B1983" s="247" t="s">
        <v>196</v>
      </c>
      <c r="C1983" s="98" t="s">
        <v>153</v>
      </c>
      <c r="D1983" s="98" t="s">
        <v>428</v>
      </c>
      <c r="E1983" s="247" t="s">
        <v>700</v>
      </c>
      <c r="F1983" s="247" t="s">
        <v>47</v>
      </c>
      <c r="G1983" s="247" t="s">
        <v>7</v>
      </c>
      <c r="H1983" s="247" t="s">
        <v>295</v>
      </c>
      <c r="I1983" s="248" t="s">
        <v>294</v>
      </c>
      <c r="J1983" s="246">
        <v>45885</v>
      </c>
      <c r="K1983" s="249">
        <v>1</v>
      </c>
      <c r="L1983" s="250">
        <v>1</v>
      </c>
      <c r="M1983" s="251">
        <v>240</v>
      </c>
      <c r="N1983" s="252">
        <v>39.03</v>
      </c>
      <c r="O1983" s="252">
        <v>40</v>
      </c>
      <c r="P1983" s="253">
        <f>SUM(Table1[[#This Row],[BASE_FARE]:[SURCHARGES]])*Table1[[#This Row],[SEATS_BOOKED]]</f>
        <v>319.02999999999997</v>
      </c>
      <c r="Q1983" s="247" t="s">
        <v>109</v>
      </c>
      <c r="R1983" s="249" t="s">
        <v>154</v>
      </c>
      <c r="S1983" s="247" t="str">
        <f>LEFT(Table1[[#This Row],[SECTOR]],3)</f>
        <v>SSH</v>
      </c>
      <c r="T1983" s="247" t="str">
        <f>RIGHT(Table1[[#This Row],[SECTOR]],3)</f>
        <v>BRI</v>
      </c>
      <c r="U1983" s="247" t="str">
        <f t="shared" si="44"/>
        <v>BRI</v>
      </c>
      <c r="V1983" s="247">
        <f>WEEKDAY(Table1[[#This Row],[FLIGHT_DATE]],2)</f>
        <v>6</v>
      </c>
      <c r="W1983" s="247">
        <f>Table1[[#This Row],[FLIGHT_DATE]]-Table1[[#This Row],[DATE_BOOKED]]</f>
        <v>132</v>
      </c>
    </row>
    <row r="1984" spans="1:23" x14ac:dyDescent="0.25">
      <c r="A1984" s="246">
        <v>45753</v>
      </c>
      <c r="B1984" s="247" t="s">
        <v>196</v>
      </c>
      <c r="C1984" s="98" t="s">
        <v>153</v>
      </c>
      <c r="D1984" s="98" t="s">
        <v>428</v>
      </c>
      <c r="E1984" s="247" t="s">
        <v>700</v>
      </c>
      <c r="F1984" s="247" t="s">
        <v>47</v>
      </c>
      <c r="G1984" s="247" t="s">
        <v>7</v>
      </c>
      <c r="H1984" s="247" t="s">
        <v>295</v>
      </c>
      <c r="I1984" s="248" t="s">
        <v>294</v>
      </c>
      <c r="J1984" s="246">
        <v>45885</v>
      </c>
      <c r="K1984" s="249">
        <v>1</v>
      </c>
      <c r="L1984" s="250">
        <v>1</v>
      </c>
      <c r="M1984" s="251">
        <v>240</v>
      </c>
      <c r="N1984" s="252">
        <v>39.03</v>
      </c>
      <c r="O1984" s="252">
        <v>40</v>
      </c>
      <c r="P1984" s="253">
        <f>SUM(Table1[[#This Row],[BASE_FARE]:[SURCHARGES]])*Table1[[#This Row],[SEATS_BOOKED]]</f>
        <v>319.02999999999997</v>
      </c>
      <c r="Q1984" s="247" t="s">
        <v>109</v>
      </c>
      <c r="R1984" s="249" t="s">
        <v>154</v>
      </c>
      <c r="S1984" s="247" t="str">
        <f>LEFT(Table1[[#This Row],[SECTOR]],3)</f>
        <v>SSH</v>
      </c>
      <c r="T1984" s="247" t="str">
        <f>RIGHT(Table1[[#This Row],[SECTOR]],3)</f>
        <v>BRI</v>
      </c>
      <c r="U1984" s="247" t="str">
        <f t="shared" si="44"/>
        <v>BRI</v>
      </c>
      <c r="V1984" s="247">
        <f>WEEKDAY(Table1[[#This Row],[FLIGHT_DATE]],2)</f>
        <v>6</v>
      </c>
      <c r="W1984" s="247">
        <f>Table1[[#This Row],[FLIGHT_DATE]]-Table1[[#This Row],[DATE_BOOKED]]</f>
        <v>132</v>
      </c>
    </row>
    <row r="1985" spans="1:23" x14ac:dyDescent="0.25">
      <c r="A1985" s="246">
        <v>45753</v>
      </c>
      <c r="B1985" s="247" t="s">
        <v>196</v>
      </c>
      <c r="C1985" s="98" t="s">
        <v>153</v>
      </c>
      <c r="D1985" s="98" t="s">
        <v>428</v>
      </c>
      <c r="E1985" s="247" t="s">
        <v>698</v>
      </c>
      <c r="F1985" s="247" t="s">
        <v>47</v>
      </c>
      <c r="G1985" s="247" t="s">
        <v>7</v>
      </c>
      <c r="H1985" s="247" t="s">
        <v>293</v>
      </c>
      <c r="I1985" s="248" t="s">
        <v>302</v>
      </c>
      <c r="J1985" s="246">
        <v>45780</v>
      </c>
      <c r="K1985" s="249">
        <v>1</v>
      </c>
      <c r="L1985" s="250">
        <v>1</v>
      </c>
      <c r="M1985" s="251">
        <v>150</v>
      </c>
      <c r="N1985" s="252">
        <v>37.43</v>
      </c>
      <c r="O1985" s="252">
        <v>40</v>
      </c>
      <c r="P1985" s="253">
        <f>SUM(Table1[[#This Row],[BASE_FARE]:[SURCHARGES]])*Table1[[#This Row],[SEATS_BOOKED]]</f>
        <v>227.43</v>
      </c>
      <c r="Q1985" s="247" t="s">
        <v>109</v>
      </c>
      <c r="R1985" s="249" t="s">
        <v>154</v>
      </c>
      <c r="S1985" s="247" t="str">
        <f>LEFT(Table1[[#This Row],[SECTOR]],3)</f>
        <v>SSH</v>
      </c>
      <c r="T1985" s="247" t="str">
        <f>RIGHT(Table1[[#This Row],[SECTOR]],3)</f>
        <v>VRN</v>
      </c>
      <c r="U1985" s="247" t="str">
        <f t="shared" si="44"/>
        <v>VRN</v>
      </c>
      <c r="V1985" s="247">
        <f>WEEKDAY(Table1[[#This Row],[FLIGHT_DATE]],2)</f>
        <v>6</v>
      </c>
      <c r="W1985" s="247">
        <f>Table1[[#This Row],[FLIGHT_DATE]]-Table1[[#This Row],[DATE_BOOKED]]</f>
        <v>27</v>
      </c>
    </row>
    <row r="1986" spans="1:23" x14ac:dyDescent="0.25">
      <c r="A1986" s="246">
        <v>45753</v>
      </c>
      <c r="B1986" s="247" t="s">
        <v>196</v>
      </c>
      <c r="C1986" s="98" t="s">
        <v>153</v>
      </c>
      <c r="D1986" s="98" t="s">
        <v>428</v>
      </c>
      <c r="E1986" s="247" t="s">
        <v>699</v>
      </c>
      <c r="F1986" s="247" t="s">
        <v>47</v>
      </c>
      <c r="G1986" s="247" t="s">
        <v>7</v>
      </c>
      <c r="H1986" s="247" t="s">
        <v>289</v>
      </c>
      <c r="I1986" s="248" t="s">
        <v>300</v>
      </c>
      <c r="J1986" s="246">
        <v>45773</v>
      </c>
      <c r="K1986" s="249">
        <v>1</v>
      </c>
      <c r="L1986" s="250">
        <v>1</v>
      </c>
      <c r="M1986" s="251">
        <v>130</v>
      </c>
      <c r="N1986" s="252">
        <v>23.04</v>
      </c>
      <c r="O1986" s="252">
        <v>40</v>
      </c>
      <c r="P1986" s="253">
        <f>SUM(Table1[[#This Row],[BASE_FARE]:[SURCHARGES]])*Table1[[#This Row],[SEATS_BOOKED]]</f>
        <v>193.04</v>
      </c>
      <c r="Q1986" s="247" t="s">
        <v>109</v>
      </c>
      <c r="R1986" s="249" t="s">
        <v>154</v>
      </c>
      <c r="S1986" s="247" t="str">
        <f>LEFT(Table1[[#This Row],[SECTOR]],3)</f>
        <v>VRN</v>
      </c>
      <c r="T1986" s="247" t="str">
        <f>RIGHT(Table1[[#This Row],[SECTOR]],3)</f>
        <v>SSH</v>
      </c>
      <c r="U1986" s="247" t="str">
        <f t="shared" si="44"/>
        <v>VRN</v>
      </c>
      <c r="V1986" s="247">
        <f>WEEKDAY(Table1[[#This Row],[FLIGHT_DATE]],2)</f>
        <v>6</v>
      </c>
      <c r="W1986" s="247">
        <f>Table1[[#This Row],[FLIGHT_DATE]]-Table1[[#This Row],[DATE_BOOKED]]</f>
        <v>20</v>
      </c>
    </row>
    <row r="1987" spans="1:23" x14ac:dyDescent="0.25">
      <c r="A1987" s="246">
        <v>45753</v>
      </c>
      <c r="B1987" s="247" t="s">
        <v>196</v>
      </c>
      <c r="C1987" s="98" t="s">
        <v>153</v>
      </c>
      <c r="D1987" s="98" t="s">
        <v>428</v>
      </c>
      <c r="E1987" s="247" t="s">
        <v>698</v>
      </c>
      <c r="F1987" s="247" t="s">
        <v>47</v>
      </c>
      <c r="G1987" s="247" t="s">
        <v>7</v>
      </c>
      <c r="H1987" s="247" t="s">
        <v>293</v>
      </c>
      <c r="I1987" s="248" t="s">
        <v>302</v>
      </c>
      <c r="J1987" s="246">
        <v>45780</v>
      </c>
      <c r="K1987" s="249">
        <v>0</v>
      </c>
      <c r="L1987" s="250">
        <v>0</v>
      </c>
      <c r="M1987" s="251">
        <v>15</v>
      </c>
      <c r="N1987" s="252">
        <v>37.43</v>
      </c>
      <c r="O1987" s="252">
        <v>40</v>
      </c>
      <c r="P1987" s="253">
        <v>92.43</v>
      </c>
      <c r="Q1987" s="247" t="s">
        <v>109</v>
      </c>
      <c r="R1987" s="249" t="s">
        <v>154</v>
      </c>
      <c r="S1987" s="247" t="str">
        <f>LEFT(Table1[[#This Row],[SECTOR]],3)</f>
        <v>SSH</v>
      </c>
      <c r="T1987" s="247" t="str">
        <f>RIGHT(Table1[[#This Row],[SECTOR]],3)</f>
        <v>VRN</v>
      </c>
      <c r="U1987" s="247" t="str">
        <f t="shared" si="44"/>
        <v>VRN</v>
      </c>
      <c r="V1987" s="247">
        <f>WEEKDAY(Table1[[#This Row],[FLIGHT_DATE]],2)</f>
        <v>6</v>
      </c>
      <c r="W1987" s="247">
        <f>Table1[[#This Row],[FLIGHT_DATE]]-Table1[[#This Row],[DATE_BOOKED]]</f>
        <v>27</v>
      </c>
    </row>
    <row r="1988" spans="1:23" x14ac:dyDescent="0.25">
      <c r="A1988" s="246">
        <v>45753</v>
      </c>
      <c r="B1988" s="247" t="s">
        <v>196</v>
      </c>
      <c r="C1988" s="98" t="s">
        <v>153</v>
      </c>
      <c r="D1988" s="98" t="s">
        <v>428</v>
      </c>
      <c r="E1988" s="247" t="s">
        <v>699</v>
      </c>
      <c r="F1988" s="247" t="s">
        <v>47</v>
      </c>
      <c r="G1988" s="247" t="s">
        <v>7</v>
      </c>
      <c r="H1988" s="247" t="s">
        <v>289</v>
      </c>
      <c r="I1988" s="248" t="s">
        <v>300</v>
      </c>
      <c r="J1988" s="246">
        <v>45773</v>
      </c>
      <c r="K1988" s="249">
        <v>0</v>
      </c>
      <c r="L1988" s="250">
        <v>0</v>
      </c>
      <c r="M1988" s="251">
        <v>13</v>
      </c>
      <c r="N1988" s="252">
        <v>23.04</v>
      </c>
      <c r="O1988" s="252">
        <v>40</v>
      </c>
      <c r="P1988" s="253">
        <v>76.039999999999992</v>
      </c>
      <c r="Q1988" s="247" t="s">
        <v>109</v>
      </c>
      <c r="R1988" s="249" t="s">
        <v>154</v>
      </c>
      <c r="S1988" s="247" t="str">
        <f>LEFT(Table1[[#This Row],[SECTOR]],3)</f>
        <v>VRN</v>
      </c>
      <c r="T1988" s="247" t="str">
        <f>RIGHT(Table1[[#This Row],[SECTOR]],3)</f>
        <v>SSH</v>
      </c>
      <c r="U1988" s="247" t="str">
        <f t="shared" si="44"/>
        <v>VRN</v>
      </c>
      <c r="V1988" s="247">
        <f>WEEKDAY(Table1[[#This Row],[FLIGHT_DATE]],2)</f>
        <v>6</v>
      </c>
      <c r="W1988" s="247">
        <f>Table1[[#This Row],[FLIGHT_DATE]]-Table1[[#This Row],[DATE_BOOKED]]</f>
        <v>20</v>
      </c>
    </row>
    <row r="1989" spans="1:23" x14ac:dyDescent="0.25">
      <c r="A1989" s="246">
        <v>45754</v>
      </c>
      <c r="B1989" s="247" t="s">
        <v>288</v>
      </c>
      <c r="C1989" s="98" t="s">
        <v>108</v>
      </c>
      <c r="D1989" s="98"/>
      <c r="E1989" s="247"/>
      <c r="F1989" s="247" t="s">
        <v>45</v>
      </c>
      <c r="G1989" s="247" t="s">
        <v>7</v>
      </c>
      <c r="H1989" s="247" t="s">
        <v>292</v>
      </c>
      <c r="I1989" s="248" t="s">
        <v>290</v>
      </c>
      <c r="J1989" s="246">
        <v>45836</v>
      </c>
      <c r="K1989" s="249">
        <v>10</v>
      </c>
      <c r="L1989" s="250">
        <v>10</v>
      </c>
      <c r="M1989" s="251">
        <v>195</v>
      </c>
      <c r="N1989" s="252">
        <v>0</v>
      </c>
      <c r="O1989" s="252">
        <v>0</v>
      </c>
      <c r="P1989" s="253">
        <f>SUM(Table1[[#This Row],[BASE_FARE]:[SURCHARGES]])*Table1[[#This Row],[SEATS_BOOKED]]</f>
        <v>1950</v>
      </c>
      <c r="Q1989" s="247" t="s">
        <v>109</v>
      </c>
      <c r="R1989" s="249" t="s">
        <v>198</v>
      </c>
      <c r="S1989" s="247" t="str">
        <f>LEFT(Table1[[#This Row],[SECTOR]],3)</f>
        <v>BRI</v>
      </c>
      <c r="T1989" s="247" t="str">
        <f>RIGHT(Table1[[#This Row],[SECTOR]],3)</f>
        <v>SSH</v>
      </c>
      <c r="U1989" s="247" t="str">
        <f t="shared" si="44"/>
        <v>BRI</v>
      </c>
      <c r="V1989" s="247">
        <f>WEEKDAY(Table1[[#This Row],[FLIGHT_DATE]],2)</f>
        <v>6</v>
      </c>
      <c r="W1989" s="247">
        <f>Table1[[#This Row],[FLIGHT_DATE]]-Table1[[#This Row],[DATE_BOOKED]]</f>
        <v>82</v>
      </c>
    </row>
    <row r="1990" spans="1:23" x14ac:dyDescent="0.25">
      <c r="A1990" s="246">
        <v>45754</v>
      </c>
      <c r="B1990" s="247" t="s">
        <v>288</v>
      </c>
      <c r="C1990" s="98" t="s">
        <v>108</v>
      </c>
      <c r="D1990" s="98"/>
      <c r="E1990" s="247"/>
      <c r="F1990" s="247" t="s">
        <v>45</v>
      </c>
      <c r="G1990" s="247" t="s">
        <v>7</v>
      </c>
      <c r="H1990" s="247" t="s">
        <v>292</v>
      </c>
      <c r="I1990" s="248" t="s">
        <v>290</v>
      </c>
      <c r="J1990" s="246">
        <v>45843</v>
      </c>
      <c r="K1990" s="249">
        <v>10</v>
      </c>
      <c r="L1990" s="250">
        <v>10</v>
      </c>
      <c r="M1990" s="251">
        <v>195</v>
      </c>
      <c r="N1990" s="252">
        <v>0</v>
      </c>
      <c r="O1990" s="252">
        <v>0</v>
      </c>
      <c r="P1990" s="253">
        <f>SUM(Table1[[#This Row],[BASE_FARE]:[SURCHARGES]])*Table1[[#This Row],[SEATS_BOOKED]]</f>
        <v>1950</v>
      </c>
      <c r="Q1990" s="247" t="s">
        <v>109</v>
      </c>
      <c r="R1990" s="249" t="s">
        <v>198</v>
      </c>
      <c r="S1990" s="247" t="str">
        <f>LEFT(Table1[[#This Row],[SECTOR]],3)</f>
        <v>BRI</v>
      </c>
      <c r="T1990" s="247" t="str">
        <f>RIGHT(Table1[[#This Row],[SECTOR]],3)</f>
        <v>SSH</v>
      </c>
      <c r="U1990" s="247" t="str">
        <f t="shared" si="44"/>
        <v>BRI</v>
      </c>
      <c r="V1990" s="247">
        <f>WEEKDAY(Table1[[#This Row],[FLIGHT_DATE]],2)</f>
        <v>6</v>
      </c>
      <c r="W1990" s="247">
        <f>Table1[[#This Row],[FLIGHT_DATE]]-Table1[[#This Row],[DATE_BOOKED]]</f>
        <v>89</v>
      </c>
    </row>
    <row r="1991" spans="1:23" x14ac:dyDescent="0.25">
      <c r="A1991" s="246">
        <v>45754</v>
      </c>
      <c r="B1991" s="247" t="s">
        <v>288</v>
      </c>
      <c r="C1991" s="98" t="s">
        <v>108</v>
      </c>
      <c r="D1991" s="98"/>
      <c r="E1991" s="247"/>
      <c r="F1991" s="247" t="s">
        <v>45</v>
      </c>
      <c r="G1991" s="247" t="s">
        <v>7</v>
      </c>
      <c r="H1991" s="247" t="s">
        <v>292</v>
      </c>
      <c r="I1991" s="248" t="s">
        <v>290</v>
      </c>
      <c r="J1991" s="246">
        <v>45850</v>
      </c>
      <c r="K1991" s="249">
        <v>10</v>
      </c>
      <c r="L1991" s="250">
        <v>10</v>
      </c>
      <c r="M1991" s="251">
        <v>195</v>
      </c>
      <c r="N1991" s="252">
        <v>0</v>
      </c>
      <c r="O1991" s="252">
        <v>0</v>
      </c>
      <c r="P1991" s="253">
        <f>SUM(Table1[[#This Row],[BASE_FARE]:[SURCHARGES]])*Table1[[#This Row],[SEATS_BOOKED]]</f>
        <v>1950</v>
      </c>
      <c r="Q1991" s="247" t="s">
        <v>109</v>
      </c>
      <c r="R1991" s="249" t="s">
        <v>198</v>
      </c>
      <c r="S1991" s="247" t="str">
        <f>LEFT(Table1[[#This Row],[SECTOR]],3)</f>
        <v>BRI</v>
      </c>
      <c r="T1991" s="247" t="str">
        <f>RIGHT(Table1[[#This Row],[SECTOR]],3)</f>
        <v>SSH</v>
      </c>
      <c r="U1991" s="247" t="str">
        <f t="shared" si="44"/>
        <v>BRI</v>
      </c>
      <c r="V1991" s="247">
        <f>WEEKDAY(Table1[[#This Row],[FLIGHT_DATE]],2)</f>
        <v>6</v>
      </c>
      <c r="W1991" s="247">
        <f>Table1[[#This Row],[FLIGHT_DATE]]-Table1[[#This Row],[DATE_BOOKED]]</f>
        <v>96</v>
      </c>
    </row>
    <row r="1992" spans="1:23" x14ac:dyDescent="0.25">
      <c r="A1992" s="246">
        <v>45754</v>
      </c>
      <c r="B1992" s="247" t="s">
        <v>288</v>
      </c>
      <c r="C1992" s="98" t="s">
        <v>108</v>
      </c>
      <c r="D1992" s="98"/>
      <c r="E1992" s="247"/>
      <c r="F1992" s="247" t="s">
        <v>45</v>
      </c>
      <c r="G1992" s="247" t="s">
        <v>7</v>
      </c>
      <c r="H1992" s="247" t="s">
        <v>292</v>
      </c>
      <c r="I1992" s="248" t="s">
        <v>290</v>
      </c>
      <c r="J1992" s="246">
        <v>45857</v>
      </c>
      <c r="K1992" s="249">
        <v>10</v>
      </c>
      <c r="L1992" s="250">
        <v>10</v>
      </c>
      <c r="M1992" s="251">
        <v>195</v>
      </c>
      <c r="N1992" s="252">
        <v>0</v>
      </c>
      <c r="O1992" s="252">
        <v>0</v>
      </c>
      <c r="P1992" s="253">
        <f>SUM(Table1[[#This Row],[BASE_FARE]:[SURCHARGES]])*Table1[[#This Row],[SEATS_BOOKED]]</f>
        <v>1950</v>
      </c>
      <c r="Q1992" s="247" t="s">
        <v>109</v>
      </c>
      <c r="R1992" s="249" t="s">
        <v>198</v>
      </c>
      <c r="S1992" s="247" t="str">
        <f>LEFT(Table1[[#This Row],[SECTOR]],3)</f>
        <v>BRI</v>
      </c>
      <c r="T1992" s="247" t="str">
        <f>RIGHT(Table1[[#This Row],[SECTOR]],3)</f>
        <v>SSH</v>
      </c>
      <c r="U1992" s="247" t="str">
        <f t="shared" si="44"/>
        <v>BRI</v>
      </c>
      <c r="V1992" s="247">
        <f>WEEKDAY(Table1[[#This Row],[FLIGHT_DATE]],2)</f>
        <v>6</v>
      </c>
      <c r="W1992" s="247">
        <f>Table1[[#This Row],[FLIGHT_DATE]]-Table1[[#This Row],[DATE_BOOKED]]</f>
        <v>103</v>
      </c>
    </row>
    <row r="1993" spans="1:23" x14ac:dyDescent="0.25">
      <c r="A1993" s="246">
        <v>45754</v>
      </c>
      <c r="B1993" s="247" t="s">
        <v>288</v>
      </c>
      <c r="C1993" s="98" t="s">
        <v>108</v>
      </c>
      <c r="D1993" s="98"/>
      <c r="E1993" s="247"/>
      <c r="F1993" s="247" t="s">
        <v>45</v>
      </c>
      <c r="G1993" s="247" t="s">
        <v>7</v>
      </c>
      <c r="H1993" s="247" t="s">
        <v>292</v>
      </c>
      <c r="I1993" s="248" t="s">
        <v>290</v>
      </c>
      <c r="J1993" s="246">
        <v>45864</v>
      </c>
      <c r="K1993" s="249">
        <v>10</v>
      </c>
      <c r="L1993" s="250">
        <v>10</v>
      </c>
      <c r="M1993" s="251">
        <v>195</v>
      </c>
      <c r="N1993" s="252">
        <v>0</v>
      </c>
      <c r="O1993" s="252">
        <v>0</v>
      </c>
      <c r="P1993" s="253">
        <f>SUM(Table1[[#This Row],[BASE_FARE]:[SURCHARGES]])*Table1[[#This Row],[SEATS_BOOKED]]</f>
        <v>1950</v>
      </c>
      <c r="Q1993" s="247" t="s">
        <v>109</v>
      </c>
      <c r="R1993" s="249" t="s">
        <v>198</v>
      </c>
      <c r="S1993" s="247" t="str">
        <f>LEFT(Table1[[#This Row],[SECTOR]],3)</f>
        <v>BRI</v>
      </c>
      <c r="T1993" s="247" t="str">
        <f>RIGHT(Table1[[#This Row],[SECTOR]],3)</f>
        <v>SSH</v>
      </c>
      <c r="U1993" s="247" t="str">
        <f t="shared" si="44"/>
        <v>BRI</v>
      </c>
      <c r="V1993" s="247">
        <f>WEEKDAY(Table1[[#This Row],[FLIGHT_DATE]],2)</f>
        <v>6</v>
      </c>
      <c r="W1993" s="247">
        <f>Table1[[#This Row],[FLIGHT_DATE]]-Table1[[#This Row],[DATE_BOOKED]]</f>
        <v>110</v>
      </c>
    </row>
    <row r="1994" spans="1:23" x14ac:dyDescent="0.25">
      <c r="A1994" s="246">
        <v>45754</v>
      </c>
      <c r="B1994" s="247" t="s">
        <v>288</v>
      </c>
      <c r="C1994" s="98" t="s">
        <v>108</v>
      </c>
      <c r="D1994" s="98"/>
      <c r="E1994" s="247"/>
      <c r="F1994" s="247" t="s">
        <v>45</v>
      </c>
      <c r="G1994" s="247" t="s">
        <v>8</v>
      </c>
      <c r="H1994" s="247" t="s">
        <v>295</v>
      </c>
      <c r="I1994" s="248" t="s">
        <v>294</v>
      </c>
      <c r="J1994" s="246">
        <v>45843</v>
      </c>
      <c r="K1994" s="249">
        <v>10</v>
      </c>
      <c r="L1994" s="250">
        <v>10</v>
      </c>
      <c r="M1994" s="251">
        <v>195</v>
      </c>
      <c r="N1994" s="252">
        <v>0</v>
      </c>
      <c r="O1994" s="252">
        <v>0</v>
      </c>
      <c r="P1994" s="253">
        <f>SUM(Table1[[#This Row],[BASE_FARE]:[SURCHARGES]])*Table1[[#This Row],[SEATS_BOOKED]]</f>
        <v>1950</v>
      </c>
      <c r="Q1994" s="247" t="s">
        <v>109</v>
      </c>
      <c r="R1994" s="249" t="s">
        <v>198</v>
      </c>
      <c r="S1994" s="247" t="str">
        <f>LEFT(Table1[[#This Row],[SECTOR]],3)</f>
        <v>SSH</v>
      </c>
      <c r="T1994" s="247" t="str">
        <f>RIGHT(Table1[[#This Row],[SECTOR]],3)</f>
        <v>BRI</v>
      </c>
      <c r="U1994" s="247" t="str">
        <f t="shared" si="44"/>
        <v>BRI</v>
      </c>
      <c r="V1994" s="247">
        <f>WEEKDAY(Table1[[#This Row],[FLIGHT_DATE]],2)</f>
        <v>6</v>
      </c>
      <c r="W1994" s="247">
        <f>Table1[[#This Row],[FLIGHT_DATE]]-Table1[[#This Row],[DATE_BOOKED]]</f>
        <v>89</v>
      </c>
    </row>
    <row r="1995" spans="1:23" x14ac:dyDescent="0.25">
      <c r="A1995" s="246">
        <v>45754</v>
      </c>
      <c r="B1995" s="247" t="s">
        <v>288</v>
      </c>
      <c r="C1995" s="98" t="s">
        <v>108</v>
      </c>
      <c r="D1995" s="98"/>
      <c r="E1995" s="247"/>
      <c r="F1995" s="247" t="s">
        <v>45</v>
      </c>
      <c r="G1995" s="247" t="s">
        <v>8</v>
      </c>
      <c r="H1995" s="247" t="s">
        <v>295</v>
      </c>
      <c r="I1995" s="248" t="s">
        <v>294</v>
      </c>
      <c r="J1995" s="246">
        <v>45850</v>
      </c>
      <c r="K1995" s="249">
        <v>10</v>
      </c>
      <c r="L1995" s="250">
        <v>10</v>
      </c>
      <c r="M1995" s="251">
        <v>195</v>
      </c>
      <c r="N1995" s="252">
        <v>0</v>
      </c>
      <c r="O1995" s="252">
        <v>0</v>
      </c>
      <c r="P1995" s="253">
        <f>SUM(Table1[[#This Row],[BASE_FARE]:[SURCHARGES]])*Table1[[#This Row],[SEATS_BOOKED]]</f>
        <v>1950</v>
      </c>
      <c r="Q1995" s="247" t="s">
        <v>109</v>
      </c>
      <c r="R1995" s="249" t="s">
        <v>198</v>
      </c>
      <c r="S1995" s="247" t="str">
        <f>LEFT(Table1[[#This Row],[SECTOR]],3)</f>
        <v>SSH</v>
      </c>
      <c r="T1995" s="247" t="str">
        <f>RIGHT(Table1[[#This Row],[SECTOR]],3)</f>
        <v>BRI</v>
      </c>
      <c r="U1995" s="247" t="str">
        <f t="shared" si="44"/>
        <v>BRI</v>
      </c>
      <c r="V1995" s="247">
        <f>WEEKDAY(Table1[[#This Row],[FLIGHT_DATE]],2)</f>
        <v>6</v>
      </c>
      <c r="W1995" s="247">
        <f>Table1[[#This Row],[FLIGHT_DATE]]-Table1[[#This Row],[DATE_BOOKED]]</f>
        <v>96</v>
      </c>
    </row>
    <row r="1996" spans="1:23" x14ac:dyDescent="0.25">
      <c r="A1996" s="246">
        <v>45754</v>
      </c>
      <c r="B1996" s="247" t="s">
        <v>288</v>
      </c>
      <c r="C1996" s="98" t="s">
        <v>108</v>
      </c>
      <c r="D1996" s="98"/>
      <c r="E1996" s="247"/>
      <c r="F1996" s="247" t="s">
        <v>45</v>
      </c>
      <c r="G1996" s="247" t="s">
        <v>8</v>
      </c>
      <c r="H1996" s="247" t="s">
        <v>295</v>
      </c>
      <c r="I1996" s="248" t="s">
        <v>294</v>
      </c>
      <c r="J1996" s="246">
        <v>45857</v>
      </c>
      <c r="K1996" s="249">
        <v>10</v>
      </c>
      <c r="L1996" s="250">
        <v>10</v>
      </c>
      <c r="M1996" s="251">
        <v>195</v>
      </c>
      <c r="N1996" s="252">
        <v>0</v>
      </c>
      <c r="O1996" s="252">
        <v>0</v>
      </c>
      <c r="P1996" s="253">
        <f>SUM(Table1[[#This Row],[BASE_FARE]:[SURCHARGES]])*Table1[[#This Row],[SEATS_BOOKED]]</f>
        <v>1950</v>
      </c>
      <c r="Q1996" s="247" t="s">
        <v>109</v>
      </c>
      <c r="R1996" s="249" t="s">
        <v>198</v>
      </c>
      <c r="S1996" s="247" t="str">
        <f>LEFT(Table1[[#This Row],[SECTOR]],3)</f>
        <v>SSH</v>
      </c>
      <c r="T1996" s="247" t="str">
        <f>RIGHT(Table1[[#This Row],[SECTOR]],3)</f>
        <v>BRI</v>
      </c>
      <c r="U1996" s="247" t="str">
        <f t="shared" si="44"/>
        <v>BRI</v>
      </c>
      <c r="V1996" s="247">
        <f>WEEKDAY(Table1[[#This Row],[FLIGHT_DATE]],2)</f>
        <v>6</v>
      </c>
      <c r="W1996" s="247">
        <f>Table1[[#This Row],[FLIGHT_DATE]]-Table1[[#This Row],[DATE_BOOKED]]</f>
        <v>103</v>
      </c>
    </row>
    <row r="1997" spans="1:23" x14ac:dyDescent="0.25">
      <c r="A1997" s="246">
        <v>45754</v>
      </c>
      <c r="B1997" s="247" t="s">
        <v>288</v>
      </c>
      <c r="C1997" s="98" t="s">
        <v>108</v>
      </c>
      <c r="D1997" s="98"/>
      <c r="E1997" s="247"/>
      <c r="F1997" s="247" t="s">
        <v>45</v>
      </c>
      <c r="G1997" s="247" t="s">
        <v>8</v>
      </c>
      <c r="H1997" s="247" t="s">
        <v>295</v>
      </c>
      <c r="I1997" s="248" t="s">
        <v>294</v>
      </c>
      <c r="J1997" s="246">
        <v>45864</v>
      </c>
      <c r="K1997" s="249">
        <v>10</v>
      </c>
      <c r="L1997" s="250">
        <v>10</v>
      </c>
      <c r="M1997" s="251">
        <v>195</v>
      </c>
      <c r="N1997" s="252">
        <v>0</v>
      </c>
      <c r="O1997" s="252">
        <v>0</v>
      </c>
      <c r="P1997" s="253">
        <f>SUM(Table1[[#This Row],[BASE_FARE]:[SURCHARGES]])*Table1[[#This Row],[SEATS_BOOKED]]</f>
        <v>1950</v>
      </c>
      <c r="Q1997" s="247" t="s">
        <v>109</v>
      </c>
      <c r="R1997" s="249" t="s">
        <v>198</v>
      </c>
      <c r="S1997" s="247" t="str">
        <f>LEFT(Table1[[#This Row],[SECTOR]],3)</f>
        <v>SSH</v>
      </c>
      <c r="T1997" s="247" t="str">
        <f>RIGHT(Table1[[#This Row],[SECTOR]],3)</f>
        <v>BRI</v>
      </c>
      <c r="U1997" s="247" t="str">
        <f t="shared" si="44"/>
        <v>BRI</v>
      </c>
      <c r="V1997" s="247">
        <f>WEEKDAY(Table1[[#This Row],[FLIGHT_DATE]],2)</f>
        <v>6</v>
      </c>
      <c r="W1997" s="247">
        <f>Table1[[#This Row],[FLIGHT_DATE]]-Table1[[#This Row],[DATE_BOOKED]]</f>
        <v>110</v>
      </c>
    </row>
    <row r="1998" spans="1:23" x14ac:dyDescent="0.25">
      <c r="A1998" s="246">
        <v>45754</v>
      </c>
      <c r="B1998" s="247" t="s">
        <v>288</v>
      </c>
      <c r="C1998" s="98" t="s">
        <v>108</v>
      </c>
      <c r="D1998" s="98"/>
      <c r="E1998" s="247"/>
      <c r="F1998" s="247" t="s">
        <v>45</v>
      </c>
      <c r="G1998" s="247" t="s">
        <v>8</v>
      </c>
      <c r="H1998" s="247" t="s">
        <v>295</v>
      </c>
      <c r="I1998" s="248" t="s">
        <v>294</v>
      </c>
      <c r="J1998" s="246">
        <v>45871</v>
      </c>
      <c r="K1998" s="249">
        <v>10</v>
      </c>
      <c r="L1998" s="250">
        <v>10</v>
      </c>
      <c r="M1998" s="251">
        <v>195</v>
      </c>
      <c r="N1998" s="252">
        <v>0</v>
      </c>
      <c r="O1998" s="252">
        <v>0</v>
      </c>
      <c r="P1998" s="253">
        <f>SUM(Table1[[#This Row],[BASE_FARE]:[SURCHARGES]])*Table1[[#This Row],[SEATS_BOOKED]]</f>
        <v>1950</v>
      </c>
      <c r="Q1998" s="247" t="s">
        <v>109</v>
      </c>
      <c r="R1998" s="249" t="s">
        <v>198</v>
      </c>
      <c r="S1998" s="247" t="str">
        <f>LEFT(Table1[[#This Row],[SECTOR]],3)</f>
        <v>SSH</v>
      </c>
      <c r="T1998" s="247" t="str">
        <f>RIGHT(Table1[[#This Row],[SECTOR]],3)</f>
        <v>BRI</v>
      </c>
      <c r="U1998" s="247" t="str">
        <f t="shared" si="44"/>
        <v>BRI</v>
      </c>
      <c r="V1998" s="247">
        <f>WEEKDAY(Table1[[#This Row],[FLIGHT_DATE]],2)</f>
        <v>6</v>
      </c>
      <c r="W1998" s="247">
        <f>Table1[[#This Row],[FLIGHT_DATE]]-Table1[[#This Row],[DATE_BOOKED]]</f>
        <v>117</v>
      </c>
    </row>
    <row r="1999" spans="1:23" x14ac:dyDescent="0.25">
      <c r="A1999" s="246">
        <v>45754</v>
      </c>
      <c r="B1999" s="247" t="s">
        <v>281</v>
      </c>
      <c r="C1999" s="98" t="s">
        <v>153</v>
      </c>
      <c r="D1999" s="98"/>
      <c r="E1999" s="247" t="s">
        <v>701</v>
      </c>
      <c r="F1999" s="247" t="s">
        <v>47</v>
      </c>
      <c r="G1999" s="247" t="s">
        <v>7</v>
      </c>
      <c r="H1999" s="247" t="s">
        <v>115</v>
      </c>
      <c r="I1999" s="248" t="s">
        <v>23</v>
      </c>
      <c r="J1999" s="246">
        <v>45774</v>
      </c>
      <c r="K1999" s="249">
        <v>3</v>
      </c>
      <c r="L1999" s="250">
        <v>3</v>
      </c>
      <c r="M1999" s="251">
        <v>150</v>
      </c>
      <c r="N1999" s="252">
        <v>0</v>
      </c>
      <c r="O1999" s="252">
        <v>0</v>
      </c>
      <c r="P1999" s="253">
        <f>SUM(Table1[[#This Row],[BASE_FARE]:[SURCHARGES]])*Table1[[#This Row],[SEATS_BOOKED]]</f>
        <v>450</v>
      </c>
      <c r="Q1999" s="247" t="s">
        <v>109</v>
      </c>
      <c r="R1999" s="249" t="s">
        <v>154</v>
      </c>
      <c r="S1999" s="247" t="str">
        <f>LEFT(Table1[[#This Row],[SECTOR]],3)</f>
        <v>NAP</v>
      </c>
      <c r="T1999" s="247" t="str">
        <f>RIGHT(Table1[[#This Row],[SECTOR]],3)</f>
        <v>SSH</v>
      </c>
      <c r="U1999" s="247" t="str">
        <f t="shared" si="44"/>
        <v>NAP</v>
      </c>
      <c r="V1999" s="247">
        <f>WEEKDAY(Table1[[#This Row],[FLIGHT_DATE]],2)</f>
        <v>7</v>
      </c>
      <c r="W1999" s="247">
        <f>Table1[[#This Row],[FLIGHT_DATE]]-Table1[[#This Row],[DATE_BOOKED]]</f>
        <v>20</v>
      </c>
    </row>
    <row r="2000" spans="1:23" x14ac:dyDescent="0.25">
      <c r="A2000" s="246">
        <v>45754</v>
      </c>
      <c r="B2000" s="247" t="s">
        <v>281</v>
      </c>
      <c r="C2000" s="98" t="s">
        <v>153</v>
      </c>
      <c r="D2000" s="98"/>
      <c r="E2000" s="247" t="s">
        <v>702</v>
      </c>
      <c r="F2000" s="247" t="s">
        <v>45</v>
      </c>
      <c r="G2000" s="247" t="s">
        <v>7</v>
      </c>
      <c r="H2000" s="247" t="s">
        <v>399</v>
      </c>
      <c r="I2000" s="248" t="s">
        <v>300</v>
      </c>
      <c r="J2000" s="246">
        <v>45878</v>
      </c>
      <c r="K2000" s="249">
        <v>2</v>
      </c>
      <c r="L2000" s="250">
        <v>2</v>
      </c>
      <c r="M2000" s="251">
        <v>315</v>
      </c>
      <c r="N2000" s="252">
        <v>0</v>
      </c>
      <c r="O2000" s="252">
        <v>0</v>
      </c>
      <c r="P2000" s="253">
        <f>SUM(Table1[[#This Row],[BASE_FARE]:[SURCHARGES]])*Table1[[#This Row],[SEATS_BOOKED]]</f>
        <v>630</v>
      </c>
      <c r="Q2000" s="247" t="s">
        <v>109</v>
      </c>
      <c r="R2000" s="249" t="s">
        <v>154</v>
      </c>
      <c r="S2000" s="247" t="str">
        <f>LEFT(Table1[[#This Row],[SECTOR]],3)</f>
        <v>VRN</v>
      </c>
      <c r="T2000" s="247" t="str">
        <f>RIGHT(Table1[[#This Row],[SECTOR]],3)</f>
        <v>SSH</v>
      </c>
      <c r="U2000" s="247" t="str">
        <f t="shared" si="44"/>
        <v>VRN</v>
      </c>
      <c r="V2000" s="247">
        <f>WEEKDAY(Table1[[#This Row],[FLIGHT_DATE]],2)</f>
        <v>6</v>
      </c>
      <c r="W2000" s="247">
        <f>Table1[[#This Row],[FLIGHT_DATE]]-Table1[[#This Row],[DATE_BOOKED]]</f>
        <v>124</v>
      </c>
    </row>
    <row r="2001" spans="1:23" x14ac:dyDescent="0.25">
      <c r="A2001" s="246">
        <v>45754</v>
      </c>
      <c r="B2001" s="247" t="s">
        <v>281</v>
      </c>
      <c r="C2001" s="98" t="s">
        <v>153</v>
      </c>
      <c r="D2001" s="98"/>
      <c r="E2001" s="247" t="s">
        <v>702</v>
      </c>
      <c r="F2001" s="247" t="s">
        <v>45</v>
      </c>
      <c r="G2001" s="247" t="s">
        <v>8</v>
      </c>
      <c r="H2001" s="247" t="s">
        <v>367</v>
      </c>
      <c r="I2001" s="248" t="s">
        <v>302</v>
      </c>
      <c r="J2001" s="246">
        <v>45885</v>
      </c>
      <c r="K2001" s="249">
        <v>2</v>
      </c>
      <c r="L2001" s="250">
        <v>2</v>
      </c>
      <c r="M2001" s="251">
        <v>315</v>
      </c>
      <c r="N2001" s="252">
        <v>0</v>
      </c>
      <c r="O2001" s="252">
        <v>0</v>
      </c>
      <c r="P2001" s="253">
        <f>SUM(Table1[[#This Row],[BASE_FARE]:[SURCHARGES]])*Table1[[#This Row],[SEATS_BOOKED]]</f>
        <v>630</v>
      </c>
      <c r="Q2001" s="247" t="s">
        <v>109</v>
      </c>
      <c r="R2001" s="249" t="s">
        <v>154</v>
      </c>
      <c r="S2001" s="247" t="str">
        <f>LEFT(Table1[[#This Row],[SECTOR]],3)</f>
        <v>SSH</v>
      </c>
      <c r="T2001" s="247" t="str">
        <f>RIGHT(Table1[[#This Row],[SECTOR]],3)</f>
        <v>VRN</v>
      </c>
      <c r="U2001" s="247" t="str">
        <f t="shared" si="44"/>
        <v>VRN</v>
      </c>
      <c r="V2001" s="247">
        <f>WEEKDAY(Table1[[#This Row],[FLIGHT_DATE]],2)</f>
        <v>6</v>
      </c>
      <c r="W2001" s="247">
        <f>Table1[[#This Row],[FLIGHT_DATE]]-Table1[[#This Row],[DATE_BOOKED]]</f>
        <v>131</v>
      </c>
    </row>
    <row r="2002" spans="1:23" x14ac:dyDescent="0.25">
      <c r="A2002" s="246">
        <v>45754</v>
      </c>
      <c r="B2002" s="247" t="s">
        <v>247</v>
      </c>
      <c r="C2002" s="98" t="s">
        <v>153</v>
      </c>
      <c r="D2002" s="98"/>
      <c r="E2002" s="247" t="s">
        <v>703</v>
      </c>
      <c r="F2002" s="247" t="s">
        <v>47</v>
      </c>
      <c r="G2002" s="247" t="s">
        <v>7</v>
      </c>
      <c r="H2002" s="247" t="s">
        <v>295</v>
      </c>
      <c r="I2002" s="248" t="s">
        <v>294</v>
      </c>
      <c r="J2002" s="246">
        <v>45780</v>
      </c>
      <c r="K2002" s="249">
        <v>1</v>
      </c>
      <c r="L2002" s="250">
        <v>1</v>
      </c>
      <c r="M2002" s="251">
        <v>144</v>
      </c>
      <c r="N2002" s="252">
        <v>36.25</v>
      </c>
      <c r="O2002" s="252">
        <v>30</v>
      </c>
      <c r="P2002" s="253">
        <f>SUM(Table1[[#This Row],[BASE_FARE]:[SURCHARGES]])*Table1[[#This Row],[SEATS_BOOKED]]</f>
        <v>210.25</v>
      </c>
      <c r="Q2002" s="247" t="s">
        <v>109</v>
      </c>
      <c r="R2002" s="249" t="s">
        <v>154</v>
      </c>
      <c r="S2002" s="247" t="str">
        <f>LEFT(Table1[[#This Row],[SECTOR]],3)</f>
        <v>SSH</v>
      </c>
      <c r="T2002" s="247" t="str">
        <f>RIGHT(Table1[[#This Row],[SECTOR]],3)</f>
        <v>BRI</v>
      </c>
      <c r="U2002" s="247" t="str">
        <f t="shared" si="44"/>
        <v>BRI</v>
      </c>
      <c r="V2002" s="247">
        <f>WEEKDAY(Table1[[#This Row],[FLIGHT_DATE]],2)</f>
        <v>6</v>
      </c>
      <c r="W2002" s="247">
        <f>Table1[[#This Row],[FLIGHT_DATE]]-Table1[[#This Row],[DATE_BOOKED]]</f>
        <v>26</v>
      </c>
    </row>
    <row r="2003" spans="1:23" x14ac:dyDescent="0.25">
      <c r="A2003" s="246">
        <v>45754</v>
      </c>
      <c r="B2003" s="247" t="s">
        <v>247</v>
      </c>
      <c r="C2003" s="98" t="s">
        <v>153</v>
      </c>
      <c r="D2003" s="98"/>
      <c r="E2003" s="247" t="s">
        <v>703</v>
      </c>
      <c r="F2003" s="247" t="s">
        <v>47</v>
      </c>
      <c r="G2003" s="247" t="s">
        <v>7</v>
      </c>
      <c r="H2003" s="247" t="s">
        <v>295</v>
      </c>
      <c r="I2003" s="248" t="s">
        <v>294</v>
      </c>
      <c r="J2003" s="246">
        <v>45780</v>
      </c>
      <c r="K2003" s="249">
        <v>1</v>
      </c>
      <c r="L2003" s="250">
        <v>1</v>
      </c>
      <c r="M2003" s="251">
        <v>144</v>
      </c>
      <c r="N2003" s="252">
        <v>36.25</v>
      </c>
      <c r="O2003" s="252">
        <v>30</v>
      </c>
      <c r="P2003" s="253">
        <f>SUM(Table1[[#This Row],[BASE_FARE]:[SURCHARGES]])*Table1[[#This Row],[SEATS_BOOKED]]</f>
        <v>210.25</v>
      </c>
      <c r="Q2003" s="247" t="s">
        <v>109</v>
      </c>
      <c r="R2003" s="249" t="s">
        <v>154</v>
      </c>
      <c r="S2003" s="247" t="str">
        <f>LEFT(Table1[[#This Row],[SECTOR]],3)</f>
        <v>SSH</v>
      </c>
      <c r="T2003" s="247" t="str">
        <f>RIGHT(Table1[[#This Row],[SECTOR]],3)</f>
        <v>BRI</v>
      </c>
      <c r="U2003" s="247" t="str">
        <f t="shared" si="44"/>
        <v>BRI</v>
      </c>
      <c r="V2003" s="247">
        <f>WEEKDAY(Table1[[#This Row],[FLIGHT_DATE]],2)</f>
        <v>6</v>
      </c>
      <c r="W2003" s="247">
        <f>Table1[[#This Row],[FLIGHT_DATE]]-Table1[[#This Row],[DATE_BOOKED]]</f>
        <v>26</v>
      </c>
    </row>
    <row r="2004" spans="1:23" x14ac:dyDescent="0.25">
      <c r="A2004" s="246">
        <v>45755</v>
      </c>
      <c r="B2004" s="247" t="s">
        <v>152</v>
      </c>
      <c r="C2004" s="98" t="s">
        <v>153</v>
      </c>
      <c r="D2004" s="98"/>
      <c r="E2004" s="247"/>
      <c r="F2004" s="247" t="s">
        <v>47</v>
      </c>
      <c r="G2004" s="247" t="s">
        <v>7</v>
      </c>
      <c r="H2004" s="247" t="s">
        <v>295</v>
      </c>
      <c r="I2004" s="248" t="s">
        <v>294</v>
      </c>
      <c r="J2004" s="246">
        <v>45780</v>
      </c>
      <c r="K2004" s="249">
        <v>2</v>
      </c>
      <c r="L2004" s="250">
        <v>2</v>
      </c>
      <c r="M2004" s="251">
        <v>150</v>
      </c>
      <c r="N2004" s="252">
        <v>0</v>
      </c>
      <c r="O2004" s="252">
        <v>0</v>
      </c>
      <c r="P2004" s="253">
        <f>SUM(Table1[[#This Row],[BASE_FARE]:[SURCHARGES]])*Table1[[#This Row],[SEATS_BOOKED]]</f>
        <v>300</v>
      </c>
      <c r="Q2004" s="247" t="s">
        <v>109</v>
      </c>
      <c r="R2004" s="249" t="s">
        <v>154</v>
      </c>
      <c r="S2004" s="247" t="str">
        <f>LEFT(Table1[[#This Row],[SECTOR]],3)</f>
        <v>SSH</v>
      </c>
      <c r="T2004" s="247" t="str">
        <f>RIGHT(Table1[[#This Row],[SECTOR]],3)</f>
        <v>BRI</v>
      </c>
      <c r="U2004" s="247" t="str">
        <f t="shared" si="44"/>
        <v>BRI</v>
      </c>
      <c r="V2004" s="247">
        <f>WEEKDAY(Table1[[#This Row],[FLIGHT_DATE]],2)</f>
        <v>6</v>
      </c>
      <c r="W2004" s="247">
        <f>Table1[[#This Row],[FLIGHT_DATE]]-Table1[[#This Row],[DATE_BOOKED]]</f>
        <v>25</v>
      </c>
    </row>
    <row r="2005" spans="1:23" x14ac:dyDescent="0.25">
      <c r="A2005" s="246">
        <v>45755</v>
      </c>
      <c r="B2005" s="247" t="s">
        <v>152</v>
      </c>
      <c r="C2005" s="98" t="s">
        <v>153</v>
      </c>
      <c r="D2005" s="98"/>
      <c r="E2005" s="247"/>
      <c r="F2005" s="247" t="s">
        <v>47</v>
      </c>
      <c r="G2005" s="247" t="s">
        <v>7</v>
      </c>
      <c r="H2005" s="247" t="s">
        <v>292</v>
      </c>
      <c r="I2005" s="248" t="s">
        <v>290</v>
      </c>
      <c r="J2005" s="246">
        <v>45773</v>
      </c>
      <c r="K2005" s="249">
        <v>2</v>
      </c>
      <c r="L2005" s="250">
        <v>2</v>
      </c>
      <c r="M2005" s="251">
        <v>150</v>
      </c>
      <c r="N2005" s="252">
        <v>0</v>
      </c>
      <c r="O2005" s="252">
        <v>0</v>
      </c>
      <c r="P2005" s="253">
        <f>SUM(Table1[[#This Row],[BASE_FARE]:[SURCHARGES]])*Table1[[#This Row],[SEATS_BOOKED]]</f>
        <v>300</v>
      </c>
      <c r="Q2005" s="247" t="s">
        <v>109</v>
      </c>
      <c r="R2005" s="249" t="s">
        <v>154</v>
      </c>
      <c r="S2005" s="247" t="str">
        <f>LEFT(Table1[[#This Row],[SECTOR]],3)</f>
        <v>BRI</v>
      </c>
      <c r="T2005" s="247" t="str">
        <f>RIGHT(Table1[[#This Row],[SECTOR]],3)</f>
        <v>SSH</v>
      </c>
      <c r="U2005" s="247" t="str">
        <f t="shared" si="44"/>
        <v>BRI</v>
      </c>
      <c r="V2005" s="247">
        <f>WEEKDAY(Table1[[#This Row],[FLIGHT_DATE]],2)</f>
        <v>6</v>
      </c>
      <c r="W2005" s="247">
        <f>Table1[[#This Row],[FLIGHT_DATE]]-Table1[[#This Row],[DATE_BOOKED]]</f>
        <v>18</v>
      </c>
    </row>
    <row r="2006" spans="1:23" x14ac:dyDescent="0.25">
      <c r="A2006" s="246">
        <v>45755</v>
      </c>
      <c r="B2006" s="247" t="s">
        <v>152</v>
      </c>
      <c r="C2006" s="98" t="s">
        <v>153</v>
      </c>
      <c r="D2006" s="98"/>
      <c r="E2006" s="247"/>
      <c r="F2006" s="247" t="s">
        <v>47</v>
      </c>
      <c r="G2006" s="247" t="s">
        <v>7</v>
      </c>
      <c r="H2006" s="247" t="s">
        <v>289</v>
      </c>
      <c r="I2006" s="248" t="s">
        <v>300</v>
      </c>
      <c r="J2006" s="246">
        <v>45773</v>
      </c>
      <c r="K2006" s="249">
        <v>2</v>
      </c>
      <c r="L2006" s="250">
        <v>2</v>
      </c>
      <c r="M2006" s="251">
        <v>150</v>
      </c>
      <c r="N2006" s="252">
        <v>0</v>
      </c>
      <c r="O2006" s="252">
        <v>0</v>
      </c>
      <c r="P2006" s="253">
        <f>SUM(Table1[[#This Row],[BASE_FARE]:[SURCHARGES]])*Table1[[#This Row],[SEATS_BOOKED]]</f>
        <v>300</v>
      </c>
      <c r="Q2006" s="247" t="s">
        <v>109</v>
      </c>
      <c r="R2006" s="249" t="s">
        <v>154</v>
      </c>
      <c r="S2006" s="247" t="str">
        <f>LEFT(Table1[[#This Row],[SECTOR]],3)</f>
        <v>VRN</v>
      </c>
      <c r="T2006" s="247" t="str">
        <f>RIGHT(Table1[[#This Row],[SECTOR]],3)</f>
        <v>SSH</v>
      </c>
      <c r="U2006" s="247" t="str">
        <f t="shared" si="44"/>
        <v>VRN</v>
      </c>
      <c r="V2006" s="247">
        <f>WEEKDAY(Table1[[#This Row],[FLIGHT_DATE]],2)</f>
        <v>6</v>
      </c>
      <c r="W2006" s="247">
        <f>Table1[[#This Row],[FLIGHT_DATE]]-Table1[[#This Row],[DATE_BOOKED]]</f>
        <v>18</v>
      </c>
    </row>
    <row r="2007" spans="1:23" x14ac:dyDescent="0.25">
      <c r="A2007" s="246">
        <v>45755</v>
      </c>
      <c r="B2007" s="247" t="s">
        <v>152</v>
      </c>
      <c r="C2007" s="98" t="s">
        <v>153</v>
      </c>
      <c r="D2007" s="98"/>
      <c r="E2007" s="247"/>
      <c r="F2007" s="247" t="s">
        <v>47</v>
      </c>
      <c r="G2007" s="247" t="s">
        <v>7</v>
      </c>
      <c r="H2007" s="247" t="s">
        <v>293</v>
      </c>
      <c r="I2007" s="248" t="s">
        <v>302</v>
      </c>
      <c r="J2007" s="246">
        <v>45780</v>
      </c>
      <c r="K2007" s="249">
        <v>2</v>
      </c>
      <c r="L2007" s="250">
        <v>2</v>
      </c>
      <c r="M2007" s="251">
        <v>150</v>
      </c>
      <c r="N2007" s="252">
        <v>0</v>
      </c>
      <c r="O2007" s="252">
        <v>0</v>
      </c>
      <c r="P2007" s="253">
        <f>SUM(Table1[[#This Row],[BASE_FARE]:[SURCHARGES]])*Table1[[#This Row],[SEATS_BOOKED]]</f>
        <v>300</v>
      </c>
      <c r="Q2007" s="247" t="s">
        <v>109</v>
      </c>
      <c r="R2007" s="249" t="s">
        <v>154</v>
      </c>
      <c r="S2007" s="247" t="str">
        <f>LEFT(Table1[[#This Row],[SECTOR]],3)</f>
        <v>SSH</v>
      </c>
      <c r="T2007" s="247" t="str">
        <f>RIGHT(Table1[[#This Row],[SECTOR]],3)</f>
        <v>VRN</v>
      </c>
      <c r="U2007" s="247" t="str">
        <f t="shared" si="44"/>
        <v>VRN</v>
      </c>
      <c r="V2007" s="247">
        <f>WEEKDAY(Table1[[#This Row],[FLIGHT_DATE]],2)</f>
        <v>6</v>
      </c>
      <c r="W2007" s="247">
        <f>Table1[[#This Row],[FLIGHT_DATE]]-Table1[[#This Row],[DATE_BOOKED]]</f>
        <v>25</v>
      </c>
    </row>
    <row r="2008" spans="1:23" x14ac:dyDescent="0.25">
      <c r="A2008" s="246">
        <v>45755</v>
      </c>
      <c r="B2008" s="247" t="s">
        <v>152</v>
      </c>
      <c r="C2008" s="98" t="s">
        <v>153</v>
      </c>
      <c r="D2008" s="98"/>
      <c r="E2008" s="247"/>
      <c r="F2008" s="247" t="s">
        <v>47</v>
      </c>
      <c r="G2008" s="247" t="s">
        <v>7</v>
      </c>
      <c r="H2008" s="247" t="s">
        <v>347</v>
      </c>
      <c r="I2008" s="248" t="s">
        <v>24</v>
      </c>
      <c r="J2008" s="246">
        <v>45772</v>
      </c>
      <c r="K2008" s="249">
        <v>1</v>
      </c>
      <c r="L2008" s="250">
        <v>1</v>
      </c>
      <c r="M2008" s="251">
        <v>450</v>
      </c>
      <c r="N2008" s="252">
        <v>0</v>
      </c>
      <c r="O2008" s="252">
        <v>0</v>
      </c>
      <c r="P2008" s="253">
        <f>SUM(Table1[[#This Row],[BASE_FARE]:[SURCHARGES]])*Table1[[#This Row],[SEATS_BOOKED]]</f>
        <v>450</v>
      </c>
      <c r="Q2008" s="247" t="s">
        <v>109</v>
      </c>
      <c r="R2008" s="249" t="s">
        <v>154</v>
      </c>
      <c r="S2008" s="247" t="str">
        <f>LEFT(Table1[[#This Row],[SECTOR]],3)</f>
        <v>SSH</v>
      </c>
      <c r="T2008" s="247" t="str">
        <f>RIGHT(Table1[[#This Row],[SECTOR]],3)</f>
        <v>NAP</v>
      </c>
      <c r="U2008" s="247" t="str">
        <f t="shared" si="44"/>
        <v>NAP</v>
      </c>
      <c r="V2008" s="247">
        <f>WEEKDAY(Table1[[#This Row],[FLIGHT_DATE]],2)</f>
        <v>5</v>
      </c>
      <c r="W2008" s="247">
        <f>Table1[[#This Row],[FLIGHT_DATE]]-Table1[[#This Row],[DATE_BOOKED]]</f>
        <v>17</v>
      </c>
    </row>
    <row r="2009" spans="1:23" x14ac:dyDescent="0.25">
      <c r="A2009" s="246">
        <v>45754</v>
      </c>
      <c r="B2009" s="247" t="s">
        <v>196</v>
      </c>
      <c r="C2009" s="98" t="s">
        <v>153</v>
      </c>
      <c r="D2009" s="98" t="s">
        <v>428</v>
      </c>
      <c r="E2009" s="247" t="s">
        <v>704</v>
      </c>
      <c r="F2009" s="247" t="s">
        <v>47</v>
      </c>
      <c r="G2009" s="247" t="s">
        <v>7</v>
      </c>
      <c r="H2009" s="247" t="s">
        <v>293</v>
      </c>
      <c r="I2009" s="248" t="s">
        <v>302</v>
      </c>
      <c r="J2009" s="246">
        <v>45766</v>
      </c>
      <c r="K2009" s="249">
        <v>1</v>
      </c>
      <c r="L2009" s="250">
        <v>1</v>
      </c>
      <c r="M2009" s="251">
        <v>130</v>
      </c>
      <c r="N2009" s="252">
        <v>37.43</v>
      </c>
      <c r="O2009" s="252">
        <v>30</v>
      </c>
      <c r="P2009" s="253">
        <f>SUM(Table1[[#This Row],[BASE_FARE]:[SURCHARGES]])*Table1[[#This Row],[SEATS_BOOKED]]</f>
        <v>197.43</v>
      </c>
      <c r="Q2009" s="247" t="s">
        <v>109</v>
      </c>
      <c r="R2009" s="249" t="s">
        <v>154</v>
      </c>
      <c r="S2009" s="247" t="str">
        <f>LEFT(Table1[[#This Row],[SECTOR]],3)</f>
        <v>SSH</v>
      </c>
      <c r="T2009" s="247" t="str">
        <f>RIGHT(Table1[[#This Row],[SECTOR]],3)</f>
        <v>VRN</v>
      </c>
      <c r="U2009" s="247" t="str">
        <f t="shared" si="44"/>
        <v>VRN</v>
      </c>
      <c r="V2009" s="247">
        <f>WEEKDAY(Table1[[#This Row],[FLIGHT_DATE]],2)</f>
        <v>6</v>
      </c>
      <c r="W2009" s="247">
        <f>Table1[[#This Row],[FLIGHT_DATE]]-Table1[[#This Row],[DATE_BOOKED]]</f>
        <v>12</v>
      </c>
    </row>
    <row r="2010" spans="1:23" x14ac:dyDescent="0.25">
      <c r="A2010" s="246">
        <v>45754</v>
      </c>
      <c r="B2010" s="247" t="s">
        <v>196</v>
      </c>
      <c r="C2010" s="98" t="s">
        <v>153</v>
      </c>
      <c r="D2010" s="98" t="s">
        <v>428</v>
      </c>
      <c r="E2010" s="247" t="s">
        <v>704</v>
      </c>
      <c r="F2010" s="247" t="s">
        <v>47</v>
      </c>
      <c r="G2010" s="247" t="s">
        <v>7</v>
      </c>
      <c r="H2010" s="247" t="s">
        <v>293</v>
      </c>
      <c r="I2010" s="248" t="s">
        <v>302</v>
      </c>
      <c r="J2010" s="246">
        <v>45766</v>
      </c>
      <c r="K2010" s="249">
        <v>1</v>
      </c>
      <c r="L2010" s="250">
        <v>1</v>
      </c>
      <c r="M2010" s="251">
        <v>130</v>
      </c>
      <c r="N2010" s="252">
        <v>37.43</v>
      </c>
      <c r="O2010" s="252">
        <v>30</v>
      </c>
      <c r="P2010" s="253">
        <f>SUM(Table1[[#This Row],[BASE_FARE]:[SURCHARGES]])*Table1[[#This Row],[SEATS_BOOKED]]</f>
        <v>197.43</v>
      </c>
      <c r="Q2010" s="247" t="s">
        <v>109</v>
      </c>
      <c r="R2010" s="249" t="s">
        <v>154</v>
      </c>
      <c r="S2010" s="247" t="str">
        <f>LEFT(Table1[[#This Row],[SECTOR]],3)</f>
        <v>SSH</v>
      </c>
      <c r="T2010" s="247" t="str">
        <f>RIGHT(Table1[[#This Row],[SECTOR]],3)</f>
        <v>VRN</v>
      </c>
      <c r="U2010" s="247" t="str">
        <f t="shared" si="44"/>
        <v>VRN</v>
      </c>
      <c r="V2010" s="247">
        <f>WEEKDAY(Table1[[#This Row],[FLIGHT_DATE]],2)</f>
        <v>6</v>
      </c>
      <c r="W2010" s="247">
        <f>Table1[[#This Row],[FLIGHT_DATE]]-Table1[[#This Row],[DATE_BOOKED]]</f>
        <v>12</v>
      </c>
    </row>
    <row r="2011" spans="1:23" x14ac:dyDescent="0.25">
      <c r="A2011" s="246">
        <v>45754</v>
      </c>
      <c r="B2011" s="247" t="s">
        <v>196</v>
      </c>
      <c r="C2011" s="98" t="s">
        <v>153</v>
      </c>
      <c r="D2011" s="98" t="s">
        <v>428</v>
      </c>
      <c r="E2011" s="247" t="s">
        <v>704</v>
      </c>
      <c r="F2011" s="247" t="s">
        <v>47</v>
      </c>
      <c r="G2011" s="247" t="s">
        <v>7</v>
      </c>
      <c r="H2011" s="247" t="s">
        <v>293</v>
      </c>
      <c r="I2011" s="248" t="s">
        <v>302</v>
      </c>
      <c r="J2011" s="246">
        <v>45766</v>
      </c>
      <c r="K2011" s="249">
        <v>1</v>
      </c>
      <c r="L2011" s="250">
        <v>1</v>
      </c>
      <c r="M2011" s="251">
        <v>130</v>
      </c>
      <c r="N2011" s="252">
        <v>37.43</v>
      </c>
      <c r="O2011" s="252">
        <v>30</v>
      </c>
      <c r="P2011" s="253">
        <f>SUM(Table1[[#This Row],[BASE_FARE]:[SURCHARGES]])*Table1[[#This Row],[SEATS_BOOKED]]</f>
        <v>197.43</v>
      </c>
      <c r="Q2011" s="247" t="s">
        <v>109</v>
      </c>
      <c r="R2011" s="249" t="s">
        <v>154</v>
      </c>
      <c r="S2011" s="247" t="str">
        <f>LEFT(Table1[[#This Row],[SECTOR]],3)</f>
        <v>SSH</v>
      </c>
      <c r="T2011" s="247" t="str">
        <f>RIGHT(Table1[[#This Row],[SECTOR]],3)</f>
        <v>VRN</v>
      </c>
      <c r="U2011" s="247" t="str">
        <f t="shared" si="44"/>
        <v>VRN</v>
      </c>
      <c r="V2011" s="247">
        <f>WEEKDAY(Table1[[#This Row],[FLIGHT_DATE]],2)</f>
        <v>6</v>
      </c>
      <c r="W2011" s="247">
        <f>Table1[[#This Row],[FLIGHT_DATE]]-Table1[[#This Row],[DATE_BOOKED]]</f>
        <v>12</v>
      </c>
    </row>
    <row r="2012" spans="1:23" x14ac:dyDescent="0.25">
      <c r="A2012" s="246">
        <v>45754</v>
      </c>
      <c r="B2012" s="247" t="s">
        <v>196</v>
      </c>
      <c r="C2012" s="98" t="s">
        <v>153</v>
      </c>
      <c r="D2012" s="98" t="s">
        <v>428</v>
      </c>
      <c r="E2012" s="247" t="s">
        <v>704</v>
      </c>
      <c r="F2012" s="247" t="s">
        <v>47</v>
      </c>
      <c r="G2012" s="247" t="s">
        <v>7</v>
      </c>
      <c r="H2012" s="247" t="s">
        <v>293</v>
      </c>
      <c r="I2012" s="248" t="s">
        <v>302</v>
      </c>
      <c r="J2012" s="246">
        <v>45766</v>
      </c>
      <c r="K2012" s="249">
        <v>1</v>
      </c>
      <c r="L2012" s="250">
        <v>1</v>
      </c>
      <c r="M2012" s="251">
        <v>130</v>
      </c>
      <c r="N2012" s="252">
        <v>37.43</v>
      </c>
      <c r="O2012" s="252">
        <v>30</v>
      </c>
      <c r="P2012" s="253">
        <f>SUM(Table1[[#This Row],[BASE_FARE]:[SURCHARGES]])*Table1[[#This Row],[SEATS_BOOKED]]</f>
        <v>197.43</v>
      </c>
      <c r="Q2012" s="247" t="s">
        <v>109</v>
      </c>
      <c r="R2012" s="249" t="s">
        <v>154</v>
      </c>
      <c r="S2012" s="247" t="str">
        <f>LEFT(Table1[[#This Row],[SECTOR]],3)</f>
        <v>SSH</v>
      </c>
      <c r="T2012" s="247" t="str">
        <f>RIGHT(Table1[[#This Row],[SECTOR]],3)</f>
        <v>VRN</v>
      </c>
      <c r="U2012" s="247" t="str">
        <f t="shared" si="44"/>
        <v>VRN</v>
      </c>
      <c r="V2012" s="247">
        <f>WEEKDAY(Table1[[#This Row],[FLIGHT_DATE]],2)</f>
        <v>6</v>
      </c>
      <c r="W2012" s="247">
        <f>Table1[[#This Row],[FLIGHT_DATE]]-Table1[[#This Row],[DATE_BOOKED]]</f>
        <v>12</v>
      </c>
    </row>
    <row r="2013" spans="1:23" x14ac:dyDescent="0.25">
      <c r="A2013" s="246">
        <v>45754</v>
      </c>
      <c r="B2013" s="247" t="s">
        <v>196</v>
      </c>
      <c r="C2013" s="98" t="s">
        <v>153</v>
      </c>
      <c r="D2013" s="98" t="s">
        <v>428</v>
      </c>
      <c r="E2013" s="247" t="s">
        <v>705</v>
      </c>
      <c r="F2013" s="247" t="s">
        <v>47</v>
      </c>
      <c r="G2013" s="247" t="s">
        <v>7</v>
      </c>
      <c r="H2013" s="247" t="s">
        <v>289</v>
      </c>
      <c r="I2013" s="248" t="s">
        <v>300</v>
      </c>
      <c r="J2013" s="246">
        <v>45773</v>
      </c>
      <c r="K2013" s="249">
        <v>1</v>
      </c>
      <c r="L2013" s="250">
        <v>1</v>
      </c>
      <c r="M2013" s="251">
        <v>130</v>
      </c>
      <c r="N2013" s="252">
        <v>23.04</v>
      </c>
      <c r="O2013" s="252">
        <v>40</v>
      </c>
      <c r="P2013" s="253">
        <f>SUM(Table1[[#This Row],[BASE_FARE]:[SURCHARGES]])*Table1[[#This Row],[SEATS_BOOKED]]</f>
        <v>193.04</v>
      </c>
      <c r="Q2013" s="247" t="s">
        <v>109</v>
      </c>
      <c r="R2013" s="249" t="s">
        <v>154</v>
      </c>
      <c r="S2013" s="247" t="str">
        <f>LEFT(Table1[[#This Row],[SECTOR]],3)</f>
        <v>VRN</v>
      </c>
      <c r="T2013" s="247" t="str">
        <f>RIGHT(Table1[[#This Row],[SECTOR]],3)</f>
        <v>SSH</v>
      </c>
      <c r="U2013" s="247" t="str">
        <f t="shared" si="44"/>
        <v>VRN</v>
      </c>
      <c r="V2013" s="247">
        <f>WEEKDAY(Table1[[#This Row],[FLIGHT_DATE]],2)</f>
        <v>6</v>
      </c>
      <c r="W2013" s="247">
        <f>Table1[[#This Row],[FLIGHT_DATE]]-Table1[[#This Row],[DATE_BOOKED]]</f>
        <v>19</v>
      </c>
    </row>
    <row r="2014" spans="1:23" x14ac:dyDescent="0.25">
      <c r="A2014" s="246">
        <v>45754</v>
      </c>
      <c r="B2014" s="247" t="s">
        <v>196</v>
      </c>
      <c r="C2014" s="98" t="s">
        <v>153</v>
      </c>
      <c r="D2014" s="98" t="s">
        <v>428</v>
      </c>
      <c r="E2014" s="247" t="s">
        <v>706</v>
      </c>
      <c r="F2014" s="247" t="s">
        <v>47</v>
      </c>
      <c r="G2014" s="247" t="s">
        <v>7</v>
      </c>
      <c r="H2014" s="247" t="s">
        <v>293</v>
      </c>
      <c r="I2014" s="248" t="s">
        <v>302</v>
      </c>
      <c r="J2014" s="246">
        <v>45780</v>
      </c>
      <c r="K2014" s="249">
        <v>1</v>
      </c>
      <c r="L2014" s="250">
        <v>1</v>
      </c>
      <c r="M2014" s="251">
        <v>180</v>
      </c>
      <c r="N2014" s="252">
        <v>37.43</v>
      </c>
      <c r="O2014" s="252">
        <v>40</v>
      </c>
      <c r="P2014" s="253">
        <f>SUM(Table1[[#This Row],[BASE_FARE]:[SURCHARGES]])*Table1[[#This Row],[SEATS_BOOKED]]</f>
        <v>257.43</v>
      </c>
      <c r="Q2014" s="247" t="s">
        <v>109</v>
      </c>
      <c r="R2014" s="249" t="s">
        <v>154</v>
      </c>
      <c r="S2014" s="247" t="str">
        <f>LEFT(Table1[[#This Row],[SECTOR]],3)</f>
        <v>SSH</v>
      </c>
      <c r="T2014" s="247" t="str">
        <f>RIGHT(Table1[[#This Row],[SECTOR]],3)</f>
        <v>VRN</v>
      </c>
      <c r="U2014" s="247" t="str">
        <f t="shared" si="44"/>
        <v>VRN</v>
      </c>
      <c r="V2014" s="247">
        <f>WEEKDAY(Table1[[#This Row],[FLIGHT_DATE]],2)</f>
        <v>6</v>
      </c>
      <c r="W2014" s="247">
        <f>Table1[[#This Row],[FLIGHT_DATE]]-Table1[[#This Row],[DATE_BOOKED]]</f>
        <v>26</v>
      </c>
    </row>
    <row r="2015" spans="1:23" x14ac:dyDescent="0.25">
      <c r="A2015" s="246">
        <v>45754</v>
      </c>
      <c r="B2015" s="247" t="s">
        <v>196</v>
      </c>
      <c r="C2015" s="98" t="s">
        <v>153</v>
      </c>
      <c r="D2015" s="98" t="s">
        <v>428</v>
      </c>
      <c r="E2015" s="247" t="s">
        <v>705</v>
      </c>
      <c r="F2015" s="247" t="s">
        <v>47</v>
      </c>
      <c r="G2015" s="247" t="s">
        <v>7</v>
      </c>
      <c r="H2015" s="247" t="s">
        <v>289</v>
      </c>
      <c r="I2015" s="248" t="s">
        <v>300</v>
      </c>
      <c r="J2015" s="246">
        <v>45773</v>
      </c>
      <c r="K2015" s="249">
        <v>1</v>
      </c>
      <c r="L2015" s="250">
        <v>1</v>
      </c>
      <c r="M2015" s="251">
        <v>130</v>
      </c>
      <c r="N2015" s="252">
        <v>23.04</v>
      </c>
      <c r="O2015" s="252">
        <v>40</v>
      </c>
      <c r="P2015" s="253">
        <f>SUM(Table1[[#This Row],[BASE_FARE]:[SURCHARGES]])*Table1[[#This Row],[SEATS_BOOKED]]</f>
        <v>193.04</v>
      </c>
      <c r="Q2015" s="247" t="s">
        <v>109</v>
      </c>
      <c r="R2015" s="249" t="s">
        <v>154</v>
      </c>
      <c r="S2015" s="247" t="str">
        <f>LEFT(Table1[[#This Row],[SECTOR]],3)</f>
        <v>VRN</v>
      </c>
      <c r="T2015" s="247" t="str">
        <f>RIGHT(Table1[[#This Row],[SECTOR]],3)</f>
        <v>SSH</v>
      </c>
      <c r="U2015" s="247" t="str">
        <f t="shared" si="44"/>
        <v>VRN</v>
      </c>
      <c r="V2015" s="247">
        <f>WEEKDAY(Table1[[#This Row],[FLIGHT_DATE]],2)</f>
        <v>6</v>
      </c>
      <c r="W2015" s="247">
        <f>Table1[[#This Row],[FLIGHT_DATE]]-Table1[[#This Row],[DATE_BOOKED]]</f>
        <v>19</v>
      </c>
    </row>
    <row r="2016" spans="1:23" x14ac:dyDescent="0.25">
      <c r="A2016" s="246">
        <v>45754</v>
      </c>
      <c r="B2016" s="247" t="s">
        <v>196</v>
      </c>
      <c r="C2016" s="98" t="s">
        <v>153</v>
      </c>
      <c r="D2016" s="98" t="s">
        <v>428</v>
      </c>
      <c r="E2016" s="247" t="s">
        <v>706</v>
      </c>
      <c r="F2016" s="247" t="s">
        <v>47</v>
      </c>
      <c r="G2016" s="247" t="s">
        <v>7</v>
      </c>
      <c r="H2016" s="247" t="s">
        <v>293</v>
      </c>
      <c r="I2016" s="248" t="s">
        <v>302</v>
      </c>
      <c r="J2016" s="246">
        <v>45780</v>
      </c>
      <c r="K2016" s="249">
        <v>1</v>
      </c>
      <c r="L2016" s="250">
        <v>1</v>
      </c>
      <c r="M2016" s="251">
        <v>180</v>
      </c>
      <c r="N2016" s="252">
        <v>37.43</v>
      </c>
      <c r="O2016" s="252">
        <v>40</v>
      </c>
      <c r="P2016" s="253">
        <f>SUM(Table1[[#This Row],[BASE_FARE]:[SURCHARGES]])*Table1[[#This Row],[SEATS_BOOKED]]</f>
        <v>257.43</v>
      </c>
      <c r="Q2016" s="247" t="s">
        <v>109</v>
      </c>
      <c r="R2016" s="249" t="s">
        <v>154</v>
      </c>
      <c r="S2016" s="247" t="str">
        <f>LEFT(Table1[[#This Row],[SECTOR]],3)</f>
        <v>SSH</v>
      </c>
      <c r="T2016" s="247" t="str">
        <f>RIGHT(Table1[[#This Row],[SECTOR]],3)</f>
        <v>VRN</v>
      </c>
      <c r="U2016" s="247" t="str">
        <f t="shared" si="44"/>
        <v>VRN</v>
      </c>
      <c r="V2016" s="247">
        <f>WEEKDAY(Table1[[#This Row],[FLIGHT_DATE]],2)</f>
        <v>6</v>
      </c>
      <c r="W2016" s="247">
        <f>Table1[[#This Row],[FLIGHT_DATE]]-Table1[[#This Row],[DATE_BOOKED]]</f>
        <v>26</v>
      </c>
    </row>
    <row r="2017" spans="1:23" x14ac:dyDescent="0.25">
      <c r="A2017" s="246">
        <v>45755</v>
      </c>
      <c r="B2017" s="247" t="s">
        <v>281</v>
      </c>
      <c r="C2017" s="98" t="s">
        <v>153</v>
      </c>
      <c r="D2017" s="98"/>
      <c r="E2017" s="247" t="s">
        <v>707</v>
      </c>
      <c r="F2017" s="247" t="s">
        <v>47</v>
      </c>
      <c r="G2017" s="247" t="s">
        <v>7</v>
      </c>
      <c r="H2017" s="247" t="s">
        <v>284</v>
      </c>
      <c r="I2017" s="248" t="s">
        <v>297</v>
      </c>
      <c r="J2017" s="246">
        <v>45772</v>
      </c>
      <c r="K2017" s="249">
        <v>2</v>
      </c>
      <c r="L2017" s="250">
        <v>2</v>
      </c>
      <c r="M2017" s="251">
        <v>100</v>
      </c>
      <c r="N2017" s="252">
        <v>0</v>
      </c>
      <c r="O2017" s="252">
        <v>0</v>
      </c>
      <c r="P2017" s="253">
        <f>SUM(Table1[[#This Row],[BASE_FARE]:[SURCHARGES]])*Table1[[#This Row],[SEATS_BOOKED]]</f>
        <v>200</v>
      </c>
      <c r="Q2017" s="247" t="s">
        <v>109</v>
      </c>
      <c r="R2017" s="249" t="s">
        <v>154</v>
      </c>
      <c r="S2017" s="247" t="str">
        <f>LEFT(Table1[[#This Row],[SECTOR]],3)</f>
        <v>MXP</v>
      </c>
      <c r="T2017" s="247" t="str">
        <f>RIGHT(Table1[[#This Row],[SECTOR]],3)</f>
        <v>SSH</v>
      </c>
      <c r="U2017" s="247" t="str">
        <f t="shared" si="44"/>
        <v>MXP</v>
      </c>
      <c r="V2017" s="247">
        <f>WEEKDAY(Table1[[#This Row],[FLIGHT_DATE]],2)</f>
        <v>5</v>
      </c>
      <c r="W2017" s="247">
        <f>Table1[[#This Row],[FLIGHT_DATE]]-Table1[[#This Row],[DATE_BOOKED]]</f>
        <v>17</v>
      </c>
    </row>
    <row r="2018" spans="1:23" x14ac:dyDescent="0.25">
      <c r="A2018" s="246">
        <v>45755</v>
      </c>
      <c r="B2018" s="247" t="s">
        <v>281</v>
      </c>
      <c r="C2018" s="98" t="s">
        <v>153</v>
      </c>
      <c r="D2018" s="98"/>
      <c r="E2018" s="247" t="s">
        <v>708</v>
      </c>
      <c r="F2018" s="247" t="s">
        <v>47</v>
      </c>
      <c r="G2018" s="247" t="s">
        <v>7</v>
      </c>
      <c r="H2018" s="247" t="s">
        <v>293</v>
      </c>
      <c r="I2018" s="248" t="s">
        <v>302</v>
      </c>
      <c r="J2018" s="246">
        <v>45780</v>
      </c>
      <c r="K2018" s="249">
        <v>3</v>
      </c>
      <c r="L2018" s="250">
        <v>3</v>
      </c>
      <c r="M2018" s="251">
        <v>100</v>
      </c>
      <c r="N2018" s="252">
        <v>0</v>
      </c>
      <c r="O2018" s="252">
        <v>0</v>
      </c>
      <c r="P2018" s="253">
        <f>SUM(Table1[[#This Row],[BASE_FARE]:[SURCHARGES]])*Table1[[#This Row],[SEATS_BOOKED]]</f>
        <v>300</v>
      </c>
      <c r="Q2018" s="247" t="s">
        <v>109</v>
      </c>
      <c r="R2018" s="249" t="s">
        <v>154</v>
      </c>
      <c r="S2018" s="247" t="str">
        <f>LEFT(Table1[[#This Row],[SECTOR]],3)</f>
        <v>SSH</v>
      </c>
      <c r="T2018" s="247" t="str">
        <f>RIGHT(Table1[[#This Row],[SECTOR]],3)</f>
        <v>VRN</v>
      </c>
      <c r="U2018" s="247" t="str">
        <f t="shared" si="44"/>
        <v>VRN</v>
      </c>
      <c r="V2018" s="247">
        <f>WEEKDAY(Table1[[#This Row],[FLIGHT_DATE]],2)</f>
        <v>6</v>
      </c>
      <c r="W2018" s="247">
        <f>Table1[[#This Row],[FLIGHT_DATE]]-Table1[[#This Row],[DATE_BOOKED]]</f>
        <v>25</v>
      </c>
    </row>
    <row r="2019" spans="1:23" x14ac:dyDescent="0.25">
      <c r="A2019" s="246">
        <v>45755</v>
      </c>
      <c r="B2019" s="247" t="s">
        <v>281</v>
      </c>
      <c r="C2019" s="98" t="s">
        <v>153</v>
      </c>
      <c r="D2019" s="98"/>
      <c r="E2019" s="247" t="s">
        <v>709</v>
      </c>
      <c r="F2019" s="247" t="s">
        <v>47</v>
      </c>
      <c r="G2019" s="247" t="s">
        <v>7</v>
      </c>
      <c r="H2019" s="247" t="s">
        <v>289</v>
      </c>
      <c r="I2019" s="248" t="s">
        <v>300</v>
      </c>
      <c r="J2019" s="246">
        <v>45773</v>
      </c>
      <c r="K2019" s="249">
        <v>3</v>
      </c>
      <c r="L2019" s="250">
        <v>3</v>
      </c>
      <c r="M2019" s="251">
        <v>100</v>
      </c>
      <c r="N2019" s="252">
        <v>0</v>
      </c>
      <c r="O2019" s="252">
        <v>0</v>
      </c>
      <c r="P2019" s="253">
        <f>SUM(Table1[[#This Row],[BASE_FARE]:[SURCHARGES]])*Table1[[#This Row],[SEATS_BOOKED]]</f>
        <v>300</v>
      </c>
      <c r="Q2019" s="247" t="s">
        <v>109</v>
      </c>
      <c r="R2019" s="249" t="s">
        <v>154</v>
      </c>
      <c r="S2019" s="247" t="str">
        <f>LEFT(Table1[[#This Row],[SECTOR]],3)</f>
        <v>VRN</v>
      </c>
      <c r="T2019" s="247" t="str">
        <f>RIGHT(Table1[[#This Row],[SECTOR]],3)</f>
        <v>SSH</v>
      </c>
      <c r="U2019" s="247" t="str">
        <f t="shared" si="44"/>
        <v>VRN</v>
      </c>
      <c r="V2019" s="247">
        <f>WEEKDAY(Table1[[#This Row],[FLIGHT_DATE]],2)</f>
        <v>6</v>
      </c>
      <c r="W2019" s="247">
        <f>Table1[[#This Row],[FLIGHT_DATE]]-Table1[[#This Row],[DATE_BOOKED]]</f>
        <v>18</v>
      </c>
    </row>
    <row r="2020" spans="1:23" x14ac:dyDescent="0.25">
      <c r="A2020" s="246">
        <v>45755</v>
      </c>
      <c r="B2020" s="247" t="s">
        <v>281</v>
      </c>
      <c r="C2020" s="98" t="s">
        <v>153</v>
      </c>
      <c r="D2020" s="98"/>
      <c r="E2020" s="247" t="s">
        <v>710</v>
      </c>
      <c r="F2020" s="247" t="s">
        <v>47</v>
      </c>
      <c r="G2020" s="247" t="s">
        <v>7</v>
      </c>
      <c r="H2020" s="247" t="s">
        <v>284</v>
      </c>
      <c r="I2020" s="248" t="s">
        <v>23</v>
      </c>
      <c r="J2020" s="246">
        <v>45866</v>
      </c>
      <c r="K2020" s="249">
        <v>3</v>
      </c>
      <c r="L2020" s="250">
        <v>3</v>
      </c>
      <c r="M2020" s="251">
        <v>220</v>
      </c>
      <c r="N2020" s="252">
        <v>0</v>
      </c>
      <c r="O2020" s="252">
        <v>0</v>
      </c>
      <c r="P2020" s="253">
        <f>SUM(Table1[[#This Row],[BASE_FARE]:[SURCHARGES]])*Table1[[#This Row],[SEATS_BOOKED]]</f>
        <v>660</v>
      </c>
      <c r="Q2020" s="247" t="s">
        <v>109</v>
      </c>
      <c r="R2020" s="249" t="s">
        <v>154</v>
      </c>
      <c r="S2020" s="247" t="str">
        <f>LEFT(Table1[[#This Row],[SECTOR]],3)</f>
        <v>NAP</v>
      </c>
      <c r="T2020" s="247" t="str">
        <f>RIGHT(Table1[[#This Row],[SECTOR]],3)</f>
        <v>SSH</v>
      </c>
      <c r="U2020" s="247" t="str">
        <f t="shared" si="44"/>
        <v>NAP</v>
      </c>
      <c r="V2020" s="247">
        <f>WEEKDAY(Table1[[#This Row],[FLIGHT_DATE]],2)</f>
        <v>1</v>
      </c>
      <c r="W2020" s="247">
        <f>Table1[[#This Row],[FLIGHT_DATE]]-Table1[[#This Row],[DATE_BOOKED]]</f>
        <v>111</v>
      </c>
    </row>
    <row r="2021" spans="1:23" x14ac:dyDescent="0.25">
      <c r="A2021" s="246">
        <v>45756</v>
      </c>
      <c r="B2021" s="247" t="s">
        <v>28947</v>
      </c>
      <c r="C2021" s="98" t="s">
        <v>153</v>
      </c>
      <c r="D2021" s="98" t="s">
        <v>650</v>
      </c>
      <c r="E2021" s="247" t="s">
        <v>711</v>
      </c>
      <c r="F2021" s="247" t="s">
        <v>47</v>
      </c>
      <c r="G2021" s="247" t="s">
        <v>7</v>
      </c>
      <c r="H2021" s="247" t="s">
        <v>293</v>
      </c>
      <c r="I2021" s="248" t="s">
        <v>302</v>
      </c>
      <c r="J2021" s="246">
        <v>45780</v>
      </c>
      <c r="K2021" s="249">
        <v>1</v>
      </c>
      <c r="L2021" s="250">
        <v>1</v>
      </c>
      <c r="M2021" s="251">
        <v>150</v>
      </c>
      <c r="N2021" s="252">
        <v>0</v>
      </c>
      <c r="O2021" s="252">
        <v>0</v>
      </c>
      <c r="P2021" s="253">
        <f>SUM(Table1[[#This Row],[BASE_FARE]:[SURCHARGES]])*Table1[[#This Row],[SEATS_BOOKED]]</f>
        <v>150</v>
      </c>
      <c r="Q2021" s="247" t="s">
        <v>109</v>
      </c>
      <c r="R2021" s="249" t="s">
        <v>154</v>
      </c>
      <c r="S2021" s="247" t="str">
        <f>LEFT(Table1[[#This Row],[SECTOR]],3)</f>
        <v>SSH</v>
      </c>
      <c r="T2021" s="247" t="str">
        <f>RIGHT(Table1[[#This Row],[SECTOR]],3)</f>
        <v>VRN</v>
      </c>
      <c r="U2021" s="247" t="str">
        <f t="shared" si="44"/>
        <v>VRN</v>
      </c>
      <c r="V2021" s="247">
        <f>WEEKDAY(Table1[[#This Row],[FLIGHT_DATE]],2)</f>
        <v>6</v>
      </c>
      <c r="W2021" s="247">
        <f>Table1[[#This Row],[FLIGHT_DATE]]-Table1[[#This Row],[DATE_BOOKED]]</f>
        <v>24</v>
      </c>
    </row>
    <row r="2022" spans="1:23" x14ac:dyDescent="0.25">
      <c r="A2022" s="246">
        <v>45756</v>
      </c>
      <c r="B2022" s="247" t="s">
        <v>28947</v>
      </c>
      <c r="C2022" s="98" t="s">
        <v>153</v>
      </c>
      <c r="D2022" s="98" t="s">
        <v>650</v>
      </c>
      <c r="E2022" s="247" t="s">
        <v>711</v>
      </c>
      <c r="F2022" s="247" t="s">
        <v>47</v>
      </c>
      <c r="G2022" s="247" t="s">
        <v>7</v>
      </c>
      <c r="H2022" s="247" t="s">
        <v>293</v>
      </c>
      <c r="I2022" s="248" t="s">
        <v>302</v>
      </c>
      <c r="J2022" s="246">
        <v>45780</v>
      </c>
      <c r="K2022" s="249">
        <v>1</v>
      </c>
      <c r="L2022" s="250">
        <v>1</v>
      </c>
      <c r="M2022" s="251">
        <v>150</v>
      </c>
      <c r="N2022" s="252">
        <v>0</v>
      </c>
      <c r="O2022" s="252">
        <v>0</v>
      </c>
      <c r="P2022" s="253">
        <f>SUM(Table1[[#This Row],[BASE_FARE]:[SURCHARGES]])*Table1[[#This Row],[SEATS_BOOKED]]</f>
        <v>150</v>
      </c>
      <c r="Q2022" s="247" t="s">
        <v>109</v>
      </c>
      <c r="R2022" s="249" t="s">
        <v>154</v>
      </c>
      <c r="S2022" s="247" t="str">
        <f>LEFT(Table1[[#This Row],[SECTOR]],3)</f>
        <v>SSH</v>
      </c>
      <c r="T2022" s="247" t="str">
        <f>RIGHT(Table1[[#This Row],[SECTOR]],3)</f>
        <v>VRN</v>
      </c>
      <c r="U2022" s="247" t="str">
        <f t="shared" si="44"/>
        <v>VRN</v>
      </c>
      <c r="V2022" s="247">
        <f>WEEKDAY(Table1[[#This Row],[FLIGHT_DATE]],2)</f>
        <v>6</v>
      </c>
      <c r="W2022" s="247">
        <f>Table1[[#This Row],[FLIGHT_DATE]]-Table1[[#This Row],[DATE_BOOKED]]</f>
        <v>24</v>
      </c>
    </row>
    <row r="2023" spans="1:23" x14ac:dyDescent="0.25">
      <c r="A2023" s="246">
        <v>45756</v>
      </c>
      <c r="B2023" s="247" t="s">
        <v>28947</v>
      </c>
      <c r="C2023" s="98" t="s">
        <v>153</v>
      </c>
      <c r="D2023" s="98" t="s">
        <v>650</v>
      </c>
      <c r="E2023" s="247" t="s">
        <v>711</v>
      </c>
      <c r="F2023" s="247" t="s">
        <v>47</v>
      </c>
      <c r="G2023" s="247" t="s">
        <v>7</v>
      </c>
      <c r="H2023" s="247" t="s">
        <v>293</v>
      </c>
      <c r="I2023" s="248" t="s">
        <v>302</v>
      </c>
      <c r="J2023" s="246">
        <v>45780</v>
      </c>
      <c r="K2023" s="249">
        <v>1</v>
      </c>
      <c r="L2023" s="250">
        <v>1</v>
      </c>
      <c r="M2023" s="251">
        <v>150</v>
      </c>
      <c r="N2023" s="252">
        <v>0</v>
      </c>
      <c r="O2023" s="252">
        <v>0</v>
      </c>
      <c r="P2023" s="253">
        <f>SUM(Table1[[#This Row],[BASE_FARE]:[SURCHARGES]])*Table1[[#This Row],[SEATS_BOOKED]]</f>
        <v>150</v>
      </c>
      <c r="Q2023" s="247" t="s">
        <v>109</v>
      </c>
      <c r="R2023" s="249" t="s">
        <v>154</v>
      </c>
      <c r="S2023" s="247" t="str">
        <f>LEFT(Table1[[#This Row],[SECTOR]],3)</f>
        <v>SSH</v>
      </c>
      <c r="T2023" s="247" t="str">
        <f>RIGHT(Table1[[#This Row],[SECTOR]],3)</f>
        <v>VRN</v>
      </c>
      <c r="U2023" s="247" t="str">
        <f t="shared" si="44"/>
        <v>VRN</v>
      </c>
      <c r="V2023" s="247">
        <f>WEEKDAY(Table1[[#This Row],[FLIGHT_DATE]],2)</f>
        <v>6</v>
      </c>
      <c r="W2023" s="247">
        <f>Table1[[#This Row],[FLIGHT_DATE]]-Table1[[#This Row],[DATE_BOOKED]]</f>
        <v>24</v>
      </c>
    </row>
    <row r="2024" spans="1:23" x14ac:dyDescent="0.25">
      <c r="A2024" s="246">
        <v>45756</v>
      </c>
      <c r="B2024" s="247" t="s">
        <v>152</v>
      </c>
      <c r="C2024" s="98" t="s">
        <v>153</v>
      </c>
      <c r="D2024" s="98"/>
      <c r="E2024" s="247"/>
      <c r="F2024" s="247" t="s">
        <v>47</v>
      </c>
      <c r="G2024" s="247" t="s">
        <v>7</v>
      </c>
      <c r="H2024" s="247" t="s">
        <v>115</v>
      </c>
      <c r="I2024" s="248" t="s">
        <v>23</v>
      </c>
      <c r="J2024" s="246">
        <v>45760</v>
      </c>
      <c r="K2024" s="249">
        <v>3</v>
      </c>
      <c r="L2024" s="250">
        <v>3</v>
      </c>
      <c r="M2024" s="251">
        <v>140</v>
      </c>
      <c r="N2024" s="252">
        <v>0</v>
      </c>
      <c r="O2024" s="252">
        <v>0</v>
      </c>
      <c r="P2024" s="253">
        <f>SUM(Table1[[#This Row],[BASE_FARE]:[SURCHARGES]])*Table1[[#This Row],[SEATS_BOOKED]]</f>
        <v>420</v>
      </c>
      <c r="Q2024" s="247" t="s">
        <v>109</v>
      </c>
      <c r="R2024" s="249" t="s">
        <v>154</v>
      </c>
      <c r="S2024" s="247" t="str">
        <f>LEFT(Table1[[#This Row],[SECTOR]],3)</f>
        <v>NAP</v>
      </c>
      <c r="T2024" s="247" t="str">
        <f>RIGHT(Table1[[#This Row],[SECTOR]],3)</f>
        <v>SSH</v>
      </c>
      <c r="U2024" s="247" t="str">
        <f t="shared" si="44"/>
        <v>NAP</v>
      </c>
      <c r="V2024" s="247">
        <f>WEEKDAY(Table1[[#This Row],[FLIGHT_DATE]],2)</f>
        <v>7</v>
      </c>
      <c r="W2024" s="247">
        <f>Table1[[#This Row],[FLIGHT_DATE]]-Table1[[#This Row],[DATE_BOOKED]]</f>
        <v>4</v>
      </c>
    </row>
    <row r="2025" spans="1:23" x14ac:dyDescent="0.25">
      <c r="A2025" s="246">
        <v>45756</v>
      </c>
      <c r="B2025" s="247" t="s">
        <v>152</v>
      </c>
      <c r="C2025" s="98" t="s">
        <v>153</v>
      </c>
      <c r="D2025" s="98"/>
      <c r="E2025" s="247"/>
      <c r="F2025" s="247" t="s">
        <v>47</v>
      </c>
      <c r="G2025" s="247" t="s">
        <v>7</v>
      </c>
      <c r="H2025" s="247" t="s">
        <v>289</v>
      </c>
      <c r="I2025" s="248" t="s">
        <v>300</v>
      </c>
      <c r="J2025" s="246">
        <v>45773</v>
      </c>
      <c r="K2025" s="249">
        <v>3</v>
      </c>
      <c r="L2025" s="250">
        <v>3</v>
      </c>
      <c r="M2025" s="251">
        <v>150</v>
      </c>
      <c r="N2025" s="252">
        <v>0</v>
      </c>
      <c r="O2025" s="252">
        <v>0</v>
      </c>
      <c r="P2025" s="253">
        <f>SUM(Table1[[#This Row],[BASE_FARE]:[SURCHARGES]])*Table1[[#This Row],[SEATS_BOOKED]]</f>
        <v>450</v>
      </c>
      <c r="Q2025" s="247" t="s">
        <v>109</v>
      </c>
      <c r="R2025" s="249" t="s">
        <v>154</v>
      </c>
      <c r="S2025" s="247" t="str">
        <f>LEFT(Table1[[#This Row],[SECTOR]],3)</f>
        <v>VRN</v>
      </c>
      <c r="T2025" s="247" t="str">
        <f>RIGHT(Table1[[#This Row],[SECTOR]],3)</f>
        <v>SSH</v>
      </c>
      <c r="U2025" s="247" t="str">
        <f t="shared" si="44"/>
        <v>VRN</v>
      </c>
      <c r="V2025" s="247">
        <f>WEEKDAY(Table1[[#This Row],[FLIGHT_DATE]],2)</f>
        <v>6</v>
      </c>
      <c r="W2025" s="247">
        <f>Table1[[#This Row],[FLIGHT_DATE]]-Table1[[#This Row],[DATE_BOOKED]]</f>
        <v>17</v>
      </c>
    </row>
    <row r="2026" spans="1:23" x14ac:dyDescent="0.25">
      <c r="A2026" s="246">
        <v>45756</v>
      </c>
      <c r="B2026" s="247" t="s">
        <v>152</v>
      </c>
      <c r="C2026" s="98" t="s">
        <v>153</v>
      </c>
      <c r="D2026" s="98"/>
      <c r="E2026" s="247"/>
      <c r="F2026" s="247" t="s">
        <v>47</v>
      </c>
      <c r="G2026" s="247" t="s">
        <v>7</v>
      </c>
      <c r="H2026" s="247" t="s">
        <v>295</v>
      </c>
      <c r="I2026" s="248" t="s">
        <v>294</v>
      </c>
      <c r="J2026" s="246">
        <v>45864</v>
      </c>
      <c r="K2026" s="249">
        <v>3</v>
      </c>
      <c r="L2026" s="250">
        <v>3</v>
      </c>
      <c r="M2026" s="251">
        <v>160</v>
      </c>
      <c r="N2026" s="252">
        <v>0</v>
      </c>
      <c r="O2026" s="252">
        <v>0</v>
      </c>
      <c r="P2026" s="253">
        <f>SUM(Table1[[#This Row],[BASE_FARE]:[SURCHARGES]])*Table1[[#This Row],[SEATS_BOOKED]]</f>
        <v>480</v>
      </c>
      <c r="Q2026" s="247" t="s">
        <v>109</v>
      </c>
      <c r="R2026" s="249" t="s">
        <v>154</v>
      </c>
      <c r="S2026" s="247" t="str">
        <f>LEFT(Table1[[#This Row],[SECTOR]],3)</f>
        <v>SSH</v>
      </c>
      <c r="T2026" s="247" t="str">
        <f>RIGHT(Table1[[#This Row],[SECTOR]],3)</f>
        <v>BRI</v>
      </c>
      <c r="U2026" s="247" t="str">
        <f t="shared" si="44"/>
        <v>BRI</v>
      </c>
      <c r="V2026" s="247">
        <f>WEEKDAY(Table1[[#This Row],[FLIGHT_DATE]],2)</f>
        <v>6</v>
      </c>
      <c r="W2026" s="247">
        <f>Table1[[#This Row],[FLIGHT_DATE]]-Table1[[#This Row],[DATE_BOOKED]]</f>
        <v>108</v>
      </c>
    </row>
    <row r="2027" spans="1:23" x14ac:dyDescent="0.25">
      <c r="A2027" s="246">
        <v>45756</v>
      </c>
      <c r="B2027" s="247" t="s">
        <v>152</v>
      </c>
      <c r="C2027" s="98" t="s">
        <v>153</v>
      </c>
      <c r="D2027" s="98"/>
      <c r="E2027" s="247"/>
      <c r="F2027" s="247" t="s">
        <v>47</v>
      </c>
      <c r="G2027" s="247" t="s">
        <v>7</v>
      </c>
      <c r="H2027" s="247" t="s">
        <v>295</v>
      </c>
      <c r="I2027" s="248" t="s">
        <v>294</v>
      </c>
      <c r="J2027" s="246">
        <v>45906</v>
      </c>
      <c r="K2027" s="249">
        <v>2</v>
      </c>
      <c r="L2027" s="250">
        <v>2</v>
      </c>
      <c r="M2027" s="251">
        <v>260</v>
      </c>
      <c r="N2027" s="252">
        <v>0</v>
      </c>
      <c r="O2027" s="252">
        <v>0</v>
      </c>
      <c r="P2027" s="253">
        <f>SUM(Table1[[#This Row],[BASE_FARE]:[SURCHARGES]])*Table1[[#This Row],[SEATS_BOOKED]]</f>
        <v>520</v>
      </c>
      <c r="Q2027" s="247" t="s">
        <v>109</v>
      </c>
      <c r="R2027" s="249" t="s">
        <v>154</v>
      </c>
      <c r="S2027" s="247" t="str">
        <f>LEFT(Table1[[#This Row],[SECTOR]],3)</f>
        <v>SSH</v>
      </c>
      <c r="T2027" s="247" t="str">
        <f>RIGHT(Table1[[#This Row],[SECTOR]],3)</f>
        <v>BRI</v>
      </c>
      <c r="U2027" s="247" t="str">
        <f t="shared" si="44"/>
        <v>BRI</v>
      </c>
      <c r="V2027" s="247">
        <f>WEEKDAY(Table1[[#This Row],[FLIGHT_DATE]],2)</f>
        <v>6</v>
      </c>
      <c r="W2027" s="247">
        <f>Table1[[#This Row],[FLIGHT_DATE]]-Table1[[#This Row],[DATE_BOOKED]]</f>
        <v>150</v>
      </c>
    </row>
    <row r="2028" spans="1:23" x14ac:dyDescent="0.25">
      <c r="A2028" s="246">
        <v>45756</v>
      </c>
      <c r="B2028" s="247" t="s">
        <v>152</v>
      </c>
      <c r="C2028" s="98" t="s">
        <v>153</v>
      </c>
      <c r="D2028" s="98"/>
      <c r="E2028" s="247"/>
      <c r="F2028" s="247" t="s">
        <v>47</v>
      </c>
      <c r="G2028" s="247" t="s">
        <v>7</v>
      </c>
      <c r="H2028" s="247" t="s">
        <v>292</v>
      </c>
      <c r="I2028" s="248" t="s">
        <v>290</v>
      </c>
      <c r="J2028" s="246">
        <v>45850</v>
      </c>
      <c r="K2028" s="249">
        <v>3</v>
      </c>
      <c r="L2028" s="250">
        <v>3</v>
      </c>
      <c r="M2028" s="251">
        <v>160</v>
      </c>
      <c r="N2028" s="252">
        <v>0</v>
      </c>
      <c r="O2028" s="252">
        <v>0</v>
      </c>
      <c r="P2028" s="253">
        <f>SUM(Table1[[#This Row],[BASE_FARE]:[SURCHARGES]])*Table1[[#This Row],[SEATS_BOOKED]]</f>
        <v>480</v>
      </c>
      <c r="Q2028" s="247" t="s">
        <v>109</v>
      </c>
      <c r="R2028" s="249" t="s">
        <v>154</v>
      </c>
      <c r="S2028" s="247" t="str">
        <f>LEFT(Table1[[#This Row],[SECTOR]],3)</f>
        <v>BRI</v>
      </c>
      <c r="T2028" s="247" t="str">
        <f>RIGHT(Table1[[#This Row],[SECTOR]],3)</f>
        <v>SSH</v>
      </c>
      <c r="U2028" s="247" t="str">
        <f t="shared" si="44"/>
        <v>BRI</v>
      </c>
      <c r="V2028" s="247">
        <f>WEEKDAY(Table1[[#This Row],[FLIGHT_DATE]],2)</f>
        <v>6</v>
      </c>
      <c r="W2028" s="247">
        <f>Table1[[#This Row],[FLIGHT_DATE]]-Table1[[#This Row],[DATE_BOOKED]]</f>
        <v>94</v>
      </c>
    </row>
    <row r="2029" spans="1:23" x14ac:dyDescent="0.25">
      <c r="A2029" s="246">
        <v>45756</v>
      </c>
      <c r="B2029" s="247" t="s">
        <v>152</v>
      </c>
      <c r="C2029" s="98" t="s">
        <v>153</v>
      </c>
      <c r="D2029" s="98"/>
      <c r="E2029" s="247"/>
      <c r="F2029" s="247" t="s">
        <v>47</v>
      </c>
      <c r="G2029" s="247" t="s">
        <v>7</v>
      </c>
      <c r="H2029" s="247" t="s">
        <v>292</v>
      </c>
      <c r="I2029" s="248" t="s">
        <v>290</v>
      </c>
      <c r="J2029" s="246">
        <v>45899</v>
      </c>
      <c r="K2029" s="249">
        <v>2</v>
      </c>
      <c r="L2029" s="250">
        <v>2</v>
      </c>
      <c r="M2029" s="251">
        <v>220</v>
      </c>
      <c r="N2029" s="252">
        <v>0</v>
      </c>
      <c r="O2029" s="252">
        <v>0</v>
      </c>
      <c r="P2029" s="253">
        <f>SUM(Table1[[#This Row],[BASE_FARE]:[SURCHARGES]])*Table1[[#This Row],[SEATS_BOOKED]]</f>
        <v>440</v>
      </c>
      <c r="Q2029" s="247" t="s">
        <v>109</v>
      </c>
      <c r="R2029" s="249" t="s">
        <v>154</v>
      </c>
      <c r="S2029" s="247" t="str">
        <f>LEFT(Table1[[#This Row],[SECTOR]],3)</f>
        <v>BRI</v>
      </c>
      <c r="T2029" s="247" t="str">
        <f>RIGHT(Table1[[#This Row],[SECTOR]],3)</f>
        <v>SSH</v>
      </c>
      <c r="U2029" s="247" t="str">
        <f t="shared" si="44"/>
        <v>BRI</v>
      </c>
      <c r="V2029" s="247">
        <f>WEEKDAY(Table1[[#This Row],[FLIGHT_DATE]],2)</f>
        <v>6</v>
      </c>
      <c r="W2029" s="247">
        <f>Table1[[#This Row],[FLIGHT_DATE]]-Table1[[#This Row],[DATE_BOOKED]]</f>
        <v>143</v>
      </c>
    </row>
    <row r="2030" spans="1:23" x14ac:dyDescent="0.25">
      <c r="A2030" s="246">
        <v>45756</v>
      </c>
      <c r="B2030" s="247" t="s">
        <v>152</v>
      </c>
      <c r="C2030" s="98" t="s">
        <v>153</v>
      </c>
      <c r="D2030" s="98"/>
      <c r="E2030" s="247"/>
      <c r="F2030" s="247" t="s">
        <v>47</v>
      </c>
      <c r="G2030" s="247" t="s">
        <v>7</v>
      </c>
      <c r="H2030" s="247" t="s">
        <v>337</v>
      </c>
      <c r="I2030" s="248" t="s">
        <v>338</v>
      </c>
      <c r="J2030" s="246">
        <v>45880</v>
      </c>
      <c r="K2030" s="249">
        <v>6</v>
      </c>
      <c r="L2030" s="250">
        <v>6</v>
      </c>
      <c r="M2030" s="251">
        <v>240</v>
      </c>
      <c r="N2030" s="252">
        <v>0</v>
      </c>
      <c r="O2030" s="252">
        <v>0</v>
      </c>
      <c r="P2030" s="253">
        <f>SUM(Table1[[#This Row],[BASE_FARE]:[SURCHARGES]])*Table1[[#This Row],[SEATS_BOOKED]]</f>
        <v>1440</v>
      </c>
      <c r="Q2030" s="247" t="s">
        <v>109</v>
      </c>
      <c r="R2030" s="249" t="s">
        <v>154</v>
      </c>
      <c r="S2030" s="247" t="str">
        <f>LEFT(Table1[[#This Row],[SECTOR]],3)</f>
        <v>NAP</v>
      </c>
      <c r="T2030" s="247" t="str">
        <f>RIGHT(Table1[[#This Row],[SECTOR]],3)</f>
        <v>HRG</v>
      </c>
      <c r="U2030" s="247" t="str">
        <f t="shared" si="44"/>
        <v>NAP</v>
      </c>
      <c r="V2030" s="247">
        <f>WEEKDAY(Table1[[#This Row],[FLIGHT_DATE]],2)</f>
        <v>1</v>
      </c>
      <c r="W2030" s="247">
        <f>Table1[[#This Row],[FLIGHT_DATE]]-Table1[[#This Row],[DATE_BOOKED]]</f>
        <v>124</v>
      </c>
    </row>
    <row r="2031" spans="1:23" x14ac:dyDescent="0.25">
      <c r="A2031" s="246">
        <v>45756</v>
      </c>
      <c r="B2031" s="247" t="s">
        <v>28947</v>
      </c>
      <c r="C2031" s="98" t="s">
        <v>153</v>
      </c>
      <c r="D2031" s="98" t="s">
        <v>650</v>
      </c>
      <c r="E2031" s="247" t="s">
        <v>712</v>
      </c>
      <c r="F2031" s="247" t="s">
        <v>47</v>
      </c>
      <c r="G2031" s="247" t="s">
        <v>7</v>
      </c>
      <c r="H2031" s="247" t="s">
        <v>293</v>
      </c>
      <c r="I2031" s="248" t="s">
        <v>302</v>
      </c>
      <c r="J2031" s="246">
        <v>45780</v>
      </c>
      <c r="K2031" s="249">
        <v>1</v>
      </c>
      <c r="L2031" s="250">
        <v>1</v>
      </c>
      <c r="M2031" s="251">
        <v>150</v>
      </c>
      <c r="N2031" s="252">
        <v>0</v>
      </c>
      <c r="O2031" s="252">
        <v>0</v>
      </c>
      <c r="P2031" s="253">
        <f>SUM(Table1[[#This Row],[BASE_FARE]:[SURCHARGES]])*Table1[[#This Row],[SEATS_BOOKED]]</f>
        <v>150</v>
      </c>
      <c r="Q2031" s="247" t="s">
        <v>109</v>
      </c>
      <c r="R2031" s="249" t="s">
        <v>154</v>
      </c>
      <c r="S2031" s="247" t="str">
        <f>LEFT(Table1[[#This Row],[SECTOR]],3)</f>
        <v>SSH</v>
      </c>
      <c r="T2031" s="247" t="str">
        <f>RIGHT(Table1[[#This Row],[SECTOR]],3)</f>
        <v>VRN</v>
      </c>
      <c r="U2031" s="247" t="str">
        <f>IF(AND(S2031&lt;&gt;"SSH", S2031&lt;&gt;"RMF", S2031&lt;&gt;"CAI", S2031&lt;&gt;"HRG", S2031&lt;&gt;"LXR", S2031&lt;&gt;"DXB", OR(T2031="SSH", T2031="RMF", T2031="CAI", T2031="HRG", T2031="LXR", T2031="DXB")), S2031,
    IF(AND(T2031&lt;&gt;"SSH", T2031&lt;&gt;"RMF", T2031&lt;&gt;"CAI", T2031&lt;&gt;"HRG", T2031&lt;&gt;"LXR", T2031&lt;&gt;"DXB", OR(S2031="SSH", S2031="RMF", S2031="CAI", S2031="HRG", S2031="LXR", S2031="DXB")), T2031,
    "VIE"))</f>
        <v>VRN</v>
      </c>
      <c r="V2031" s="247">
        <f>WEEKDAY(Table1[[#This Row],[FLIGHT_DATE]],2)</f>
        <v>6</v>
      </c>
      <c r="W2031" s="247">
        <f>Table1[[#This Row],[FLIGHT_DATE]]-Table1[[#This Row],[DATE_BOOKED]]</f>
        <v>24</v>
      </c>
    </row>
    <row r="2032" spans="1:23" x14ac:dyDescent="0.25">
      <c r="A2032" s="246">
        <v>45756</v>
      </c>
      <c r="B2032" s="247" t="s">
        <v>28947</v>
      </c>
      <c r="C2032" s="98" t="s">
        <v>153</v>
      </c>
      <c r="D2032" s="98" t="s">
        <v>650</v>
      </c>
      <c r="E2032" s="247" t="s">
        <v>712</v>
      </c>
      <c r="F2032" s="247" t="s">
        <v>47</v>
      </c>
      <c r="G2032" s="247" t="s">
        <v>7</v>
      </c>
      <c r="H2032" s="247" t="s">
        <v>293</v>
      </c>
      <c r="I2032" s="248" t="s">
        <v>302</v>
      </c>
      <c r="J2032" s="246">
        <v>45780</v>
      </c>
      <c r="K2032" s="249">
        <v>1</v>
      </c>
      <c r="L2032" s="250">
        <v>1</v>
      </c>
      <c r="M2032" s="251">
        <v>150</v>
      </c>
      <c r="N2032" s="252">
        <v>0</v>
      </c>
      <c r="O2032" s="252">
        <v>0</v>
      </c>
      <c r="P2032" s="253">
        <f>SUM(Table1[[#This Row],[BASE_FARE]:[SURCHARGES]])*Table1[[#This Row],[SEATS_BOOKED]]</f>
        <v>150</v>
      </c>
      <c r="Q2032" s="247" t="s">
        <v>109</v>
      </c>
      <c r="R2032" s="249" t="s">
        <v>154</v>
      </c>
      <c r="S2032" s="247" t="str">
        <f>LEFT(Table1[[#This Row],[SECTOR]],3)</f>
        <v>SSH</v>
      </c>
      <c r="T2032" s="247" t="str">
        <f>RIGHT(Table1[[#This Row],[SECTOR]],3)</f>
        <v>VRN</v>
      </c>
      <c r="U2032" s="247" t="str">
        <f>IF(AND(S2032&lt;&gt;"SSH", S2032&lt;&gt;"RMF", S2032&lt;&gt;"CAI", S2032&lt;&gt;"HRG", S2032&lt;&gt;"LXR", S2032&lt;&gt;"DXB", OR(T2032="SSH", T2032="RMF", T2032="CAI", T2032="HRG", T2032="LXR", T2032="DXB")), S2032,
    IF(AND(T2032&lt;&gt;"SSH", T2032&lt;&gt;"RMF", T2032&lt;&gt;"CAI", T2032&lt;&gt;"HRG", T2032&lt;&gt;"LXR", T2032&lt;&gt;"DXB", OR(S2032="SSH", S2032="RMF", S2032="CAI", S2032="HRG", S2032="LXR", S2032="DXB")), T2032,
    "VIE"))</f>
        <v>VRN</v>
      </c>
      <c r="V2032" s="247">
        <f>WEEKDAY(Table1[[#This Row],[FLIGHT_DATE]],2)</f>
        <v>6</v>
      </c>
      <c r="W2032" s="247">
        <f>Table1[[#This Row],[FLIGHT_DATE]]-Table1[[#This Row],[DATE_BOOKED]]</f>
        <v>24</v>
      </c>
    </row>
    <row r="2033" spans="1:23" x14ac:dyDescent="0.25">
      <c r="A2033" s="246">
        <v>45756</v>
      </c>
      <c r="B2033" s="247" t="s">
        <v>281</v>
      </c>
      <c r="C2033" s="98" t="s">
        <v>153</v>
      </c>
      <c r="D2033" s="98"/>
      <c r="E2033" s="247" t="s">
        <v>713</v>
      </c>
      <c r="F2033" s="247" t="s">
        <v>47</v>
      </c>
      <c r="G2033" s="247" t="s">
        <v>7</v>
      </c>
      <c r="H2033" s="247" t="s">
        <v>203</v>
      </c>
      <c r="I2033" s="248" t="s">
        <v>23</v>
      </c>
      <c r="J2033" s="246">
        <v>45772</v>
      </c>
      <c r="K2033" s="249">
        <v>2</v>
      </c>
      <c r="L2033" s="250">
        <v>2</v>
      </c>
      <c r="M2033" s="251">
        <v>100</v>
      </c>
      <c r="N2033" s="252">
        <v>0</v>
      </c>
      <c r="O2033" s="252">
        <v>0</v>
      </c>
      <c r="P2033" s="253">
        <f>SUM(Table1[[#This Row],[BASE_FARE]:[SURCHARGES]])*Table1[[#This Row],[SEATS_BOOKED]]</f>
        <v>200</v>
      </c>
      <c r="Q2033" s="247" t="s">
        <v>109</v>
      </c>
      <c r="R2033" s="249" t="s">
        <v>154</v>
      </c>
      <c r="S2033" s="247" t="str">
        <f>LEFT(Table1[[#This Row],[SECTOR]],3)</f>
        <v>NAP</v>
      </c>
      <c r="T2033" s="247" t="str">
        <f>RIGHT(Table1[[#This Row],[SECTOR]],3)</f>
        <v>SSH</v>
      </c>
      <c r="U2033" s="247" t="str">
        <f>IF(AND(S2033&lt;&gt;"SSH", S2033&lt;&gt;"RMF", S2033&lt;&gt;"CAI", S2033&lt;&gt;"HRG", S2033&lt;&gt;"LXR", S2033&lt;&gt;"DXB", OR(T2033="SSH", T2033="RMF", T2033="CAI", T2033="HRG", T2033="LXR", T2033="DXB")), S2033,
    IF(AND(T2033&lt;&gt;"SSH", T2033&lt;&gt;"RMF", T2033&lt;&gt;"CAI", T2033&lt;&gt;"HRG", T2033&lt;&gt;"LXR", T2033&lt;&gt;"DXB", OR(S2033="SSH", S2033="RMF", S2033="CAI", S2033="HRG", S2033="LXR", S2033="DXB")), T2033,
    "VIE"))</f>
        <v>NAP</v>
      </c>
      <c r="V2033" s="247">
        <f>WEEKDAY(Table1[[#This Row],[FLIGHT_DATE]],2)</f>
        <v>5</v>
      </c>
      <c r="W2033" s="247">
        <f>Table1[[#This Row],[FLIGHT_DATE]]-Table1[[#This Row],[DATE_BOOKED]]</f>
        <v>16</v>
      </c>
    </row>
    <row r="2034" spans="1:23" x14ac:dyDescent="0.25">
      <c r="A2034" s="246">
        <v>45756</v>
      </c>
      <c r="B2034" s="247" t="s">
        <v>281</v>
      </c>
      <c r="C2034" s="98" t="s">
        <v>153</v>
      </c>
      <c r="D2034" s="98"/>
      <c r="E2034" s="247" t="s">
        <v>714</v>
      </c>
      <c r="F2034" s="247" t="s">
        <v>45</v>
      </c>
      <c r="G2034" s="247" t="s">
        <v>7</v>
      </c>
      <c r="H2034" s="247" t="s">
        <v>115</v>
      </c>
      <c r="I2034" s="248" t="s">
        <v>23</v>
      </c>
      <c r="J2034" s="246">
        <v>45760</v>
      </c>
      <c r="K2034" s="249">
        <v>4</v>
      </c>
      <c r="L2034" s="250">
        <v>4</v>
      </c>
      <c r="M2034" s="251">
        <v>100</v>
      </c>
      <c r="N2034" s="252">
        <v>0</v>
      </c>
      <c r="O2034" s="252">
        <v>0</v>
      </c>
      <c r="P2034" s="253">
        <f>SUM(Table1[[#This Row],[BASE_FARE]:[SURCHARGES]])*Table1[[#This Row],[SEATS_BOOKED]]</f>
        <v>400</v>
      </c>
      <c r="Q2034" s="247" t="s">
        <v>109</v>
      </c>
      <c r="R2034" s="249" t="s">
        <v>154</v>
      </c>
      <c r="S2034" s="247" t="str">
        <f>LEFT(Table1[[#This Row],[SECTOR]],3)</f>
        <v>NAP</v>
      </c>
      <c r="T2034" s="247" t="str">
        <f>RIGHT(Table1[[#This Row],[SECTOR]],3)</f>
        <v>SSH</v>
      </c>
      <c r="U2034" s="247" t="str">
        <f>IF(AND(S2034&lt;&gt;"SSH", S2034&lt;&gt;"RMF", S2034&lt;&gt;"CAI", S2034&lt;&gt;"HRG", S2034&lt;&gt;"LXR", S2034&lt;&gt;"DXB", OR(T2034="SSH", T2034="RMF", T2034="CAI", T2034="HRG", T2034="LXR", T2034="DXB")), S2034,
    IF(AND(T2034&lt;&gt;"SSH", T2034&lt;&gt;"RMF", T2034&lt;&gt;"CAI", T2034&lt;&gt;"HRG", T2034&lt;&gt;"LXR", T2034&lt;&gt;"DXB", OR(S2034="SSH", S2034="RMF", S2034="CAI", S2034="HRG", S2034="LXR", S2034="DXB")), T2034,
    "VIE"))</f>
        <v>NAP</v>
      </c>
      <c r="V2034" s="247">
        <f>WEEKDAY(Table1[[#This Row],[FLIGHT_DATE]],2)</f>
        <v>7</v>
      </c>
      <c r="W2034" s="247">
        <f>Table1[[#This Row],[FLIGHT_DATE]]-Table1[[#This Row],[DATE_BOOKED]]</f>
        <v>4</v>
      </c>
    </row>
    <row r="2035" spans="1:23" x14ac:dyDescent="0.25">
      <c r="A2035" s="246">
        <v>45756</v>
      </c>
      <c r="B2035" s="247" t="s">
        <v>281</v>
      </c>
      <c r="C2035" s="98" t="s">
        <v>153</v>
      </c>
      <c r="D2035" s="98"/>
      <c r="E2035" s="247" t="s">
        <v>714</v>
      </c>
      <c r="F2035" s="247" t="s">
        <v>45</v>
      </c>
      <c r="G2035" s="247" t="s">
        <v>8</v>
      </c>
      <c r="H2035" s="247" t="s">
        <v>116</v>
      </c>
      <c r="I2035" s="248" t="s">
        <v>24</v>
      </c>
      <c r="J2035" s="246">
        <v>45767</v>
      </c>
      <c r="K2035" s="249">
        <v>4</v>
      </c>
      <c r="L2035" s="250">
        <v>4</v>
      </c>
      <c r="M2035" s="251">
        <v>100</v>
      </c>
      <c r="N2035" s="252">
        <v>0</v>
      </c>
      <c r="O2035" s="252">
        <v>0</v>
      </c>
      <c r="P2035" s="253">
        <f>SUM(Table1[[#This Row],[BASE_FARE]:[SURCHARGES]])*Table1[[#This Row],[SEATS_BOOKED]]</f>
        <v>400</v>
      </c>
      <c r="Q2035" s="247" t="s">
        <v>109</v>
      </c>
      <c r="R2035" s="249" t="s">
        <v>154</v>
      </c>
      <c r="S2035" s="247" t="str">
        <f>LEFT(Table1[[#This Row],[SECTOR]],3)</f>
        <v>SSH</v>
      </c>
      <c r="T2035" s="247" t="str">
        <f>RIGHT(Table1[[#This Row],[SECTOR]],3)</f>
        <v>NAP</v>
      </c>
      <c r="U2035" s="247" t="str">
        <f>IF(AND(S2035&lt;&gt;"SSH", S2035&lt;&gt;"RMF", S2035&lt;&gt;"CAI", S2035&lt;&gt;"HRG", S2035&lt;&gt;"LXR", S2035&lt;&gt;"DXB", OR(T2035="SSH", T2035="RMF", T2035="CAI", T2035="HRG", T2035="LXR", T2035="DXB")), S2035,
    IF(AND(T2035&lt;&gt;"SSH", T2035&lt;&gt;"RMF", T2035&lt;&gt;"CAI", T2035&lt;&gt;"HRG", T2035&lt;&gt;"LXR", T2035&lt;&gt;"DXB", OR(S2035="SSH", S2035="RMF", S2035="CAI", S2035="HRG", S2035="LXR", S2035="DXB")), T2035,
    "VIE"))</f>
        <v>NAP</v>
      </c>
      <c r="V2035" s="247">
        <f>WEEKDAY(Table1[[#This Row],[FLIGHT_DATE]],2)</f>
        <v>7</v>
      </c>
      <c r="W2035" s="247">
        <f>Table1[[#This Row],[FLIGHT_DATE]]-Table1[[#This Row],[DATE_BOOKED]]</f>
        <v>11</v>
      </c>
    </row>
    <row r="2036" spans="1:23" x14ac:dyDescent="0.25">
      <c r="A2036" s="246">
        <v>45755</v>
      </c>
      <c r="B2036" s="247" t="s">
        <v>196</v>
      </c>
      <c r="C2036" s="98" t="s">
        <v>153</v>
      </c>
      <c r="D2036" s="98" t="s">
        <v>428</v>
      </c>
      <c r="E2036" s="247" t="s">
        <v>715</v>
      </c>
      <c r="F2036" s="247" t="s">
        <v>47</v>
      </c>
      <c r="G2036" s="247" t="s">
        <v>7</v>
      </c>
      <c r="H2036" s="247" t="s">
        <v>286</v>
      </c>
      <c r="I2036" s="248" t="s">
        <v>483</v>
      </c>
      <c r="J2036" s="246">
        <v>45891</v>
      </c>
      <c r="K2036" s="249">
        <v>1</v>
      </c>
      <c r="L2036" s="250">
        <v>1</v>
      </c>
      <c r="M2036" s="251">
        <v>320</v>
      </c>
      <c r="N2036" s="252">
        <v>37.72</v>
      </c>
      <c r="O2036" s="252">
        <v>40</v>
      </c>
      <c r="P2036" s="253">
        <f>SUM(Table1[[#This Row],[BASE_FARE]:[SURCHARGES]])*Table1[[#This Row],[SEATS_BOOKED]]</f>
        <v>397.72</v>
      </c>
      <c r="Q2036" s="247" t="s">
        <v>109</v>
      </c>
      <c r="R2036" s="249" t="s">
        <v>154</v>
      </c>
      <c r="S2036" s="247" t="str">
        <f>LEFT(Table1[[#This Row],[SECTOR]],3)</f>
        <v>SSH</v>
      </c>
      <c r="T2036" s="247" t="str">
        <f>RIGHT(Table1[[#This Row],[SECTOR]],3)</f>
        <v>FCO</v>
      </c>
      <c r="U2036" s="247" t="str">
        <f t="shared" ref="U2036:U2069" si="45">IF(AND(S2036&lt;&gt;"SSH", S2036&lt;&gt;"RMF", S2036&lt;&gt;"CAI", S2036&lt;&gt;"HRG", S2036&lt;&gt;"LXR", S2036&lt;&gt;"DXB", OR(T2036="SSH", T2036="RMF", T2036="CAI", T2036="HRG", T2036="LXR", T2036="DXB")), S2036,
    IF(AND(T2036&lt;&gt;"SSH", T2036&lt;&gt;"RMF", T2036&lt;&gt;"CAI", T2036&lt;&gt;"HRG", T2036&lt;&gt;"LXR", T2036&lt;&gt;"DXB", OR(S2036="SSH", S2036="RMF", S2036="CAI", S2036="HRG", S2036="LXR", S2036="DXB")), T2036,
    "VIE"))</f>
        <v>FCO</v>
      </c>
      <c r="V2036" s="247">
        <f>WEEKDAY(Table1[[#This Row],[FLIGHT_DATE]],2)</f>
        <v>5</v>
      </c>
      <c r="W2036" s="247">
        <f>Table1[[#This Row],[FLIGHT_DATE]]-Table1[[#This Row],[DATE_BOOKED]]</f>
        <v>136</v>
      </c>
    </row>
    <row r="2037" spans="1:23" x14ac:dyDescent="0.25">
      <c r="A2037" s="246">
        <v>45755</v>
      </c>
      <c r="B2037" s="247" t="s">
        <v>196</v>
      </c>
      <c r="C2037" s="98" t="s">
        <v>153</v>
      </c>
      <c r="D2037" s="98" t="s">
        <v>428</v>
      </c>
      <c r="E2037" s="247" t="s">
        <v>715</v>
      </c>
      <c r="F2037" s="247" t="s">
        <v>47</v>
      </c>
      <c r="G2037" s="247" t="s">
        <v>7</v>
      </c>
      <c r="H2037" s="247" t="s">
        <v>286</v>
      </c>
      <c r="I2037" s="248" t="s">
        <v>483</v>
      </c>
      <c r="J2037" s="246">
        <v>45891</v>
      </c>
      <c r="K2037" s="249">
        <v>1</v>
      </c>
      <c r="L2037" s="250">
        <v>1</v>
      </c>
      <c r="M2037" s="251">
        <v>320</v>
      </c>
      <c r="N2037" s="252">
        <v>37.72</v>
      </c>
      <c r="O2037" s="252">
        <v>40</v>
      </c>
      <c r="P2037" s="253">
        <f>SUM(Table1[[#This Row],[BASE_FARE]:[SURCHARGES]])*Table1[[#This Row],[SEATS_BOOKED]]</f>
        <v>397.72</v>
      </c>
      <c r="Q2037" s="247" t="s">
        <v>109</v>
      </c>
      <c r="R2037" s="249" t="s">
        <v>154</v>
      </c>
      <c r="S2037" s="247" t="str">
        <f>LEFT(Table1[[#This Row],[SECTOR]],3)</f>
        <v>SSH</v>
      </c>
      <c r="T2037" s="247" t="str">
        <f>RIGHT(Table1[[#This Row],[SECTOR]],3)</f>
        <v>FCO</v>
      </c>
      <c r="U2037" s="247" t="str">
        <f t="shared" si="45"/>
        <v>FCO</v>
      </c>
      <c r="V2037" s="247">
        <f>WEEKDAY(Table1[[#This Row],[FLIGHT_DATE]],2)</f>
        <v>5</v>
      </c>
      <c r="W2037" s="247">
        <f>Table1[[#This Row],[FLIGHT_DATE]]-Table1[[#This Row],[DATE_BOOKED]]</f>
        <v>136</v>
      </c>
    </row>
    <row r="2038" spans="1:23" x14ac:dyDescent="0.25">
      <c r="A2038" s="246">
        <v>45755</v>
      </c>
      <c r="B2038" s="247" t="s">
        <v>196</v>
      </c>
      <c r="C2038" s="98" t="s">
        <v>153</v>
      </c>
      <c r="D2038" s="98" t="s">
        <v>428</v>
      </c>
      <c r="E2038" s="247" t="s">
        <v>716</v>
      </c>
      <c r="F2038" s="247" t="s">
        <v>47</v>
      </c>
      <c r="G2038" s="247" t="s">
        <v>7</v>
      </c>
      <c r="H2038" s="247" t="s">
        <v>286</v>
      </c>
      <c r="I2038" s="248" t="s">
        <v>483</v>
      </c>
      <c r="J2038" s="246">
        <v>45870</v>
      </c>
      <c r="K2038" s="249">
        <v>1</v>
      </c>
      <c r="L2038" s="250">
        <v>1</v>
      </c>
      <c r="M2038" s="251">
        <v>270</v>
      </c>
      <c r="N2038" s="252">
        <v>37.72</v>
      </c>
      <c r="O2038" s="252">
        <v>40</v>
      </c>
      <c r="P2038" s="253">
        <f>SUM(Table1[[#This Row],[BASE_FARE]:[SURCHARGES]])*Table1[[#This Row],[SEATS_BOOKED]]</f>
        <v>347.72</v>
      </c>
      <c r="Q2038" s="247" t="s">
        <v>109</v>
      </c>
      <c r="R2038" s="249" t="s">
        <v>154</v>
      </c>
      <c r="S2038" s="247" t="str">
        <f>LEFT(Table1[[#This Row],[SECTOR]],3)</f>
        <v>SSH</v>
      </c>
      <c r="T2038" s="247" t="str">
        <f>RIGHT(Table1[[#This Row],[SECTOR]],3)</f>
        <v>FCO</v>
      </c>
      <c r="U2038" s="247" t="str">
        <f t="shared" si="45"/>
        <v>FCO</v>
      </c>
      <c r="V2038" s="247">
        <f>WEEKDAY(Table1[[#This Row],[FLIGHT_DATE]],2)</f>
        <v>5</v>
      </c>
      <c r="W2038" s="247">
        <f>Table1[[#This Row],[FLIGHT_DATE]]-Table1[[#This Row],[DATE_BOOKED]]</f>
        <v>115</v>
      </c>
    </row>
    <row r="2039" spans="1:23" x14ac:dyDescent="0.25">
      <c r="A2039" s="246">
        <v>45755</v>
      </c>
      <c r="B2039" s="247" t="s">
        <v>196</v>
      </c>
      <c r="C2039" s="98" t="s">
        <v>153</v>
      </c>
      <c r="D2039" s="98" t="s">
        <v>428</v>
      </c>
      <c r="E2039" s="247" t="s">
        <v>717</v>
      </c>
      <c r="F2039" s="247" t="s">
        <v>47</v>
      </c>
      <c r="G2039" s="247" t="s">
        <v>7</v>
      </c>
      <c r="H2039" s="247" t="s">
        <v>337</v>
      </c>
      <c r="I2039" s="248" t="s">
        <v>338</v>
      </c>
      <c r="J2039" s="246">
        <v>45880</v>
      </c>
      <c r="K2039" s="249">
        <v>1</v>
      </c>
      <c r="L2039" s="250">
        <v>1</v>
      </c>
      <c r="M2039" s="251">
        <v>240</v>
      </c>
      <c r="N2039" s="252">
        <v>28.36</v>
      </c>
      <c r="O2039" s="252">
        <v>40</v>
      </c>
      <c r="P2039" s="253">
        <f>SUM(Table1[[#This Row],[BASE_FARE]:[SURCHARGES]])*Table1[[#This Row],[SEATS_BOOKED]]</f>
        <v>308.36</v>
      </c>
      <c r="Q2039" s="247" t="s">
        <v>109</v>
      </c>
      <c r="R2039" s="249" t="s">
        <v>154</v>
      </c>
      <c r="S2039" s="247" t="str">
        <f>LEFT(Table1[[#This Row],[SECTOR]],3)</f>
        <v>NAP</v>
      </c>
      <c r="T2039" s="247" t="str">
        <f>RIGHT(Table1[[#This Row],[SECTOR]],3)</f>
        <v>HRG</v>
      </c>
      <c r="U2039" s="247" t="str">
        <f t="shared" si="45"/>
        <v>NAP</v>
      </c>
      <c r="V2039" s="247">
        <f>WEEKDAY(Table1[[#This Row],[FLIGHT_DATE]],2)</f>
        <v>1</v>
      </c>
      <c r="W2039" s="247">
        <f>Table1[[#This Row],[FLIGHT_DATE]]-Table1[[#This Row],[DATE_BOOKED]]</f>
        <v>125</v>
      </c>
    </row>
    <row r="2040" spans="1:23" x14ac:dyDescent="0.25">
      <c r="A2040" s="246">
        <v>45755</v>
      </c>
      <c r="B2040" s="247" t="s">
        <v>196</v>
      </c>
      <c r="C2040" s="98" t="s">
        <v>153</v>
      </c>
      <c r="D2040" s="98" t="s">
        <v>428</v>
      </c>
      <c r="E2040" s="247" t="s">
        <v>717</v>
      </c>
      <c r="F2040" s="247" t="s">
        <v>47</v>
      </c>
      <c r="G2040" s="247" t="s">
        <v>7</v>
      </c>
      <c r="H2040" s="247" t="s">
        <v>337</v>
      </c>
      <c r="I2040" s="248" t="s">
        <v>338</v>
      </c>
      <c r="J2040" s="246">
        <v>45880</v>
      </c>
      <c r="K2040" s="249">
        <v>1</v>
      </c>
      <c r="L2040" s="250">
        <v>1</v>
      </c>
      <c r="M2040" s="251">
        <v>240</v>
      </c>
      <c r="N2040" s="252">
        <v>28.36</v>
      </c>
      <c r="O2040" s="252">
        <v>40</v>
      </c>
      <c r="P2040" s="253">
        <f>SUM(Table1[[#This Row],[BASE_FARE]:[SURCHARGES]])*Table1[[#This Row],[SEATS_BOOKED]]</f>
        <v>308.36</v>
      </c>
      <c r="Q2040" s="247" t="s">
        <v>109</v>
      </c>
      <c r="R2040" s="249" t="s">
        <v>154</v>
      </c>
      <c r="S2040" s="247" t="str">
        <f>LEFT(Table1[[#This Row],[SECTOR]],3)</f>
        <v>NAP</v>
      </c>
      <c r="T2040" s="247" t="str">
        <f>RIGHT(Table1[[#This Row],[SECTOR]],3)</f>
        <v>HRG</v>
      </c>
      <c r="U2040" s="247" t="str">
        <f t="shared" si="45"/>
        <v>NAP</v>
      </c>
      <c r="V2040" s="247">
        <f>WEEKDAY(Table1[[#This Row],[FLIGHT_DATE]],2)</f>
        <v>1</v>
      </c>
      <c r="W2040" s="247">
        <f>Table1[[#This Row],[FLIGHT_DATE]]-Table1[[#This Row],[DATE_BOOKED]]</f>
        <v>125</v>
      </c>
    </row>
    <row r="2041" spans="1:23" x14ac:dyDescent="0.25">
      <c r="A2041" s="246">
        <v>45755</v>
      </c>
      <c r="B2041" s="247" t="s">
        <v>196</v>
      </c>
      <c r="C2041" s="98" t="s">
        <v>153</v>
      </c>
      <c r="D2041" s="98" t="s">
        <v>428</v>
      </c>
      <c r="E2041" s="247" t="s">
        <v>717</v>
      </c>
      <c r="F2041" s="247" t="s">
        <v>47</v>
      </c>
      <c r="G2041" s="247" t="s">
        <v>7</v>
      </c>
      <c r="H2041" s="247" t="s">
        <v>337</v>
      </c>
      <c r="I2041" s="248" t="s">
        <v>338</v>
      </c>
      <c r="J2041" s="246">
        <v>45880</v>
      </c>
      <c r="K2041" s="249">
        <v>1</v>
      </c>
      <c r="L2041" s="250">
        <v>1</v>
      </c>
      <c r="M2041" s="251">
        <v>240</v>
      </c>
      <c r="N2041" s="252">
        <v>28.36</v>
      </c>
      <c r="O2041" s="252">
        <v>40</v>
      </c>
      <c r="P2041" s="253">
        <f>SUM(Table1[[#This Row],[BASE_FARE]:[SURCHARGES]])*Table1[[#This Row],[SEATS_BOOKED]]</f>
        <v>308.36</v>
      </c>
      <c r="Q2041" s="247" t="s">
        <v>109</v>
      </c>
      <c r="R2041" s="249" t="s">
        <v>154</v>
      </c>
      <c r="S2041" s="247" t="str">
        <f>LEFT(Table1[[#This Row],[SECTOR]],3)</f>
        <v>NAP</v>
      </c>
      <c r="T2041" s="247" t="str">
        <f>RIGHT(Table1[[#This Row],[SECTOR]],3)</f>
        <v>HRG</v>
      </c>
      <c r="U2041" s="247" t="str">
        <f t="shared" si="45"/>
        <v>NAP</v>
      </c>
      <c r="V2041" s="247">
        <f>WEEKDAY(Table1[[#This Row],[FLIGHT_DATE]],2)</f>
        <v>1</v>
      </c>
      <c r="W2041" s="247">
        <f>Table1[[#This Row],[FLIGHT_DATE]]-Table1[[#This Row],[DATE_BOOKED]]</f>
        <v>125</v>
      </c>
    </row>
    <row r="2042" spans="1:23" x14ac:dyDescent="0.25">
      <c r="A2042" s="246">
        <v>45755</v>
      </c>
      <c r="B2042" s="247" t="s">
        <v>196</v>
      </c>
      <c r="C2042" s="98" t="s">
        <v>153</v>
      </c>
      <c r="D2042" s="98" t="s">
        <v>428</v>
      </c>
      <c r="E2042" s="247" t="s">
        <v>715</v>
      </c>
      <c r="F2042" s="247" t="s">
        <v>47</v>
      </c>
      <c r="G2042" s="247" t="s">
        <v>7</v>
      </c>
      <c r="H2042" s="247" t="s">
        <v>286</v>
      </c>
      <c r="I2042" s="248" t="s">
        <v>483</v>
      </c>
      <c r="J2042" s="246">
        <v>45891</v>
      </c>
      <c r="K2042" s="249">
        <v>1</v>
      </c>
      <c r="L2042" s="250">
        <v>1</v>
      </c>
      <c r="M2042" s="251">
        <v>320</v>
      </c>
      <c r="N2042" s="252">
        <v>37.72</v>
      </c>
      <c r="O2042" s="252">
        <v>40</v>
      </c>
      <c r="P2042" s="253">
        <f>SUM(Table1[[#This Row],[BASE_FARE]:[SURCHARGES]])*Table1[[#This Row],[SEATS_BOOKED]]</f>
        <v>397.72</v>
      </c>
      <c r="Q2042" s="247" t="s">
        <v>109</v>
      </c>
      <c r="R2042" s="249" t="s">
        <v>154</v>
      </c>
      <c r="S2042" s="247" t="str">
        <f>LEFT(Table1[[#This Row],[SECTOR]],3)</f>
        <v>SSH</v>
      </c>
      <c r="T2042" s="247" t="str">
        <f>RIGHT(Table1[[#This Row],[SECTOR]],3)</f>
        <v>FCO</v>
      </c>
      <c r="U2042" s="247" t="str">
        <f t="shared" si="45"/>
        <v>FCO</v>
      </c>
      <c r="V2042" s="247">
        <f>WEEKDAY(Table1[[#This Row],[FLIGHT_DATE]],2)</f>
        <v>5</v>
      </c>
      <c r="W2042" s="247">
        <f>Table1[[#This Row],[FLIGHT_DATE]]-Table1[[#This Row],[DATE_BOOKED]]</f>
        <v>136</v>
      </c>
    </row>
    <row r="2043" spans="1:23" x14ac:dyDescent="0.25">
      <c r="A2043" s="246">
        <v>45755</v>
      </c>
      <c r="B2043" s="247" t="s">
        <v>196</v>
      </c>
      <c r="C2043" s="98" t="s">
        <v>153</v>
      </c>
      <c r="D2043" s="98" t="s">
        <v>718</v>
      </c>
      <c r="E2043" s="247" t="s">
        <v>352</v>
      </c>
      <c r="F2043" s="247" t="s">
        <v>45</v>
      </c>
      <c r="G2043" s="247" t="s">
        <v>8</v>
      </c>
      <c r="H2043" s="247" t="s">
        <v>295</v>
      </c>
      <c r="I2043" s="248" t="s">
        <v>294</v>
      </c>
      <c r="J2043" s="246">
        <v>45766</v>
      </c>
      <c r="K2043" s="249">
        <v>0</v>
      </c>
      <c r="L2043" s="250">
        <v>0</v>
      </c>
      <c r="M2043" s="251">
        <v>0</v>
      </c>
      <c r="N2043" s="252">
        <v>0</v>
      </c>
      <c r="O2043" s="252">
        <v>0</v>
      </c>
      <c r="P2043" s="253">
        <f>SUM(Table1[[#This Row],[BASE_FARE]:[SURCHARGES]])*Table1[[#This Row],[SEATS_BOOKED]]</f>
        <v>0</v>
      </c>
      <c r="Q2043" s="247" t="s">
        <v>475</v>
      </c>
      <c r="R2043" s="249" t="s">
        <v>475</v>
      </c>
      <c r="S2043" s="247" t="str">
        <f>LEFT(Table1[[#This Row],[SECTOR]],3)</f>
        <v>SSH</v>
      </c>
      <c r="T2043" s="247" t="str">
        <f>RIGHT(Table1[[#This Row],[SECTOR]],3)</f>
        <v>BRI</v>
      </c>
      <c r="U2043" s="247" t="str">
        <f t="shared" si="45"/>
        <v>BRI</v>
      </c>
      <c r="V2043" s="247">
        <f>WEEKDAY(Table1[[#This Row],[FLIGHT_DATE]],2)</f>
        <v>6</v>
      </c>
      <c r="W2043" s="247">
        <f>Table1[[#This Row],[FLIGHT_DATE]]-Table1[[#This Row],[DATE_BOOKED]]</f>
        <v>11</v>
      </c>
    </row>
    <row r="2044" spans="1:23" x14ac:dyDescent="0.25">
      <c r="A2044" s="246">
        <v>45755</v>
      </c>
      <c r="B2044" s="247" t="s">
        <v>196</v>
      </c>
      <c r="C2044" s="98" t="s">
        <v>153</v>
      </c>
      <c r="D2044" s="98" t="s">
        <v>718</v>
      </c>
      <c r="E2044" s="247" t="s">
        <v>352</v>
      </c>
      <c r="F2044" s="247" t="s">
        <v>45</v>
      </c>
      <c r="G2044" s="247" t="s">
        <v>7</v>
      </c>
      <c r="H2044" s="247" t="s">
        <v>289</v>
      </c>
      <c r="I2044" s="248" t="s">
        <v>290</v>
      </c>
      <c r="J2044" s="246">
        <v>45759</v>
      </c>
      <c r="K2044" s="249">
        <v>0</v>
      </c>
      <c r="L2044" s="250">
        <v>0</v>
      </c>
      <c r="M2044" s="251">
        <v>0</v>
      </c>
      <c r="N2044" s="252">
        <v>0</v>
      </c>
      <c r="O2044" s="252">
        <v>0</v>
      </c>
      <c r="P2044" s="253">
        <f>SUM(Table1[[#This Row],[BASE_FARE]:[SURCHARGES]])*Table1[[#This Row],[SEATS_BOOKED]]</f>
        <v>0</v>
      </c>
      <c r="Q2044" s="247" t="s">
        <v>475</v>
      </c>
      <c r="R2044" s="249" t="s">
        <v>475</v>
      </c>
      <c r="S2044" s="247" t="str">
        <f>LEFT(Table1[[#This Row],[SECTOR]],3)</f>
        <v>BRI</v>
      </c>
      <c r="T2044" s="247" t="str">
        <f>RIGHT(Table1[[#This Row],[SECTOR]],3)</f>
        <v>SSH</v>
      </c>
      <c r="U2044" s="247" t="str">
        <f t="shared" si="45"/>
        <v>BRI</v>
      </c>
      <c r="V2044" s="247">
        <f>WEEKDAY(Table1[[#This Row],[FLIGHT_DATE]],2)</f>
        <v>6</v>
      </c>
      <c r="W2044" s="247">
        <f>Table1[[#This Row],[FLIGHT_DATE]]-Table1[[#This Row],[DATE_BOOKED]]</f>
        <v>4</v>
      </c>
    </row>
    <row r="2045" spans="1:23" x14ac:dyDescent="0.25">
      <c r="A2045" s="246">
        <v>45755</v>
      </c>
      <c r="B2045" s="247" t="s">
        <v>196</v>
      </c>
      <c r="C2045" s="98" t="s">
        <v>153</v>
      </c>
      <c r="D2045" s="98" t="s">
        <v>718</v>
      </c>
      <c r="E2045" s="247" t="s">
        <v>353</v>
      </c>
      <c r="F2045" s="247" t="s">
        <v>45</v>
      </c>
      <c r="G2045" s="247" t="s">
        <v>8</v>
      </c>
      <c r="H2045" s="247" t="s">
        <v>295</v>
      </c>
      <c r="I2045" s="248" t="s">
        <v>294</v>
      </c>
      <c r="J2045" s="246">
        <v>45766</v>
      </c>
      <c r="K2045" s="249">
        <v>0</v>
      </c>
      <c r="L2045" s="250">
        <v>0</v>
      </c>
      <c r="M2045" s="251">
        <v>0</v>
      </c>
      <c r="N2045" s="252">
        <v>0</v>
      </c>
      <c r="O2045" s="252">
        <v>0</v>
      </c>
      <c r="P2045" s="253">
        <f>SUM(Table1[[#This Row],[BASE_FARE]:[SURCHARGES]])*Table1[[#This Row],[SEATS_BOOKED]]</f>
        <v>0</v>
      </c>
      <c r="Q2045" s="247" t="s">
        <v>475</v>
      </c>
      <c r="R2045" s="249" t="s">
        <v>475</v>
      </c>
      <c r="S2045" s="247" t="str">
        <f>LEFT(Table1[[#This Row],[SECTOR]],3)</f>
        <v>SSH</v>
      </c>
      <c r="T2045" s="247" t="str">
        <f>RIGHT(Table1[[#This Row],[SECTOR]],3)</f>
        <v>BRI</v>
      </c>
      <c r="U2045" s="247" t="str">
        <f t="shared" si="45"/>
        <v>BRI</v>
      </c>
      <c r="V2045" s="247">
        <f>WEEKDAY(Table1[[#This Row],[FLIGHT_DATE]],2)</f>
        <v>6</v>
      </c>
      <c r="W2045" s="247">
        <f>Table1[[#This Row],[FLIGHT_DATE]]-Table1[[#This Row],[DATE_BOOKED]]</f>
        <v>11</v>
      </c>
    </row>
    <row r="2046" spans="1:23" x14ac:dyDescent="0.25">
      <c r="A2046" s="246">
        <v>45755</v>
      </c>
      <c r="B2046" s="247" t="s">
        <v>196</v>
      </c>
      <c r="C2046" s="98" t="s">
        <v>153</v>
      </c>
      <c r="D2046" s="98" t="s">
        <v>718</v>
      </c>
      <c r="E2046" s="247" t="s">
        <v>353</v>
      </c>
      <c r="F2046" s="247" t="s">
        <v>45</v>
      </c>
      <c r="G2046" s="247" t="s">
        <v>7</v>
      </c>
      <c r="H2046" s="247" t="s">
        <v>289</v>
      </c>
      <c r="I2046" s="248" t="s">
        <v>290</v>
      </c>
      <c r="J2046" s="246">
        <v>45759</v>
      </c>
      <c r="K2046" s="249">
        <v>0</v>
      </c>
      <c r="L2046" s="250">
        <v>0</v>
      </c>
      <c r="M2046" s="251">
        <v>0</v>
      </c>
      <c r="N2046" s="252">
        <v>0</v>
      </c>
      <c r="O2046" s="252">
        <v>0</v>
      </c>
      <c r="P2046" s="253">
        <f>SUM(Table1[[#This Row],[BASE_FARE]:[SURCHARGES]])*Table1[[#This Row],[SEATS_BOOKED]]</f>
        <v>0</v>
      </c>
      <c r="Q2046" s="247" t="s">
        <v>475</v>
      </c>
      <c r="R2046" s="249" t="s">
        <v>475</v>
      </c>
      <c r="S2046" s="247" t="str">
        <f>LEFT(Table1[[#This Row],[SECTOR]],3)</f>
        <v>BRI</v>
      </c>
      <c r="T2046" s="247" t="str">
        <f>RIGHT(Table1[[#This Row],[SECTOR]],3)</f>
        <v>SSH</v>
      </c>
      <c r="U2046" s="247" t="str">
        <f t="shared" si="45"/>
        <v>BRI</v>
      </c>
      <c r="V2046" s="247">
        <f>WEEKDAY(Table1[[#This Row],[FLIGHT_DATE]],2)</f>
        <v>6</v>
      </c>
      <c r="W2046" s="247">
        <f>Table1[[#This Row],[FLIGHT_DATE]]-Table1[[#This Row],[DATE_BOOKED]]</f>
        <v>4</v>
      </c>
    </row>
    <row r="2047" spans="1:23" x14ac:dyDescent="0.25">
      <c r="A2047" s="246">
        <v>45755</v>
      </c>
      <c r="B2047" s="247" t="s">
        <v>196</v>
      </c>
      <c r="C2047" s="98" t="s">
        <v>153</v>
      </c>
      <c r="D2047" s="98" t="s">
        <v>428</v>
      </c>
      <c r="E2047" s="247" t="s">
        <v>719</v>
      </c>
      <c r="F2047" s="247" t="s">
        <v>45</v>
      </c>
      <c r="G2047" s="247" t="s">
        <v>8</v>
      </c>
      <c r="H2047" s="247" t="s">
        <v>286</v>
      </c>
      <c r="I2047" s="248" t="s">
        <v>24</v>
      </c>
      <c r="J2047" s="246">
        <v>45873</v>
      </c>
      <c r="K2047" s="249">
        <v>1</v>
      </c>
      <c r="L2047" s="250">
        <v>1</v>
      </c>
      <c r="M2047" s="251">
        <v>195</v>
      </c>
      <c r="N2047" s="252">
        <v>38.92</v>
      </c>
      <c r="O2047" s="252">
        <v>40</v>
      </c>
      <c r="P2047" s="253">
        <f>SUM(Table1[[#This Row],[BASE_FARE]:[SURCHARGES]])*Table1[[#This Row],[SEATS_BOOKED]]</f>
        <v>273.92</v>
      </c>
      <c r="Q2047" s="247" t="s">
        <v>109</v>
      </c>
      <c r="R2047" s="249" t="s">
        <v>154</v>
      </c>
      <c r="S2047" s="247" t="str">
        <f>LEFT(Table1[[#This Row],[SECTOR]],3)</f>
        <v>SSH</v>
      </c>
      <c r="T2047" s="247" t="str">
        <f>RIGHT(Table1[[#This Row],[SECTOR]],3)</f>
        <v>NAP</v>
      </c>
      <c r="U2047" s="247" t="str">
        <f t="shared" si="45"/>
        <v>NAP</v>
      </c>
      <c r="V2047" s="247">
        <f>WEEKDAY(Table1[[#This Row],[FLIGHT_DATE]],2)</f>
        <v>1</v>
      </c>
      <c r="W2047" s="247">
        <f>Table1[[#This Row],[FLIGHT_DATE]]-Table1[[#This Row],[DATE_BOOKED]]</f>
        <v>118</v>
      </c>
    </row>
    <row r="2048" spans="1:23" x14ac:dyDescent="0.25">
      <c r="A2048" s="246">
        <v>45755</v>
      </c>
      <c r="B2048" s="247" t="s">
        <v>196</v>
      </c>
      <c r="C2048" s="98" t="s">
        <v>153</v>
      </c>
      <c r="D2048" s="98" t="s">
        <v>428</v>
      </c>
      <c r="E2048" s="247" t="s">
        <v>719</v>
      </c>
      <c r="F2048" s="247" t="s">
        <v>45</v>
      </c>
      <c r="G2048" s="247" t="s">
        <v>7</v>
      </c>
      <c r="H2048" s="247" t="s">
        <v>284</v>
      </c>
      <c r="I2048" s="248" t="s">
        <v>23</v>
      </c>
      <c r="J2048" s="246">
        <v>45866</v>
      </c>
      <c r="K2048" s="249">
        <v>1</v>
      </c>
      <c r="L2048" s="250">
        <v>1</v>
      </c>
      <c r="M2048" s="251">
        <v>195</v>
      </c>
      <c r="N2048" s="252">
        <v>34.04</v>
      </c>
      <c r="O2048" s="252">
        <v>30</v>
      </c>
      <c r="P2048" s="253">
        <f>SUM(Table1[[#This Row],[BASE_FARE]:[SURCHARGES]])*Table1[[#This Row],[SEATS_BOOKED]]</f>
        <v>259.03999999999996</v>
      </c>
      <c r="Q2048" s="247" t="s">
        <v>109</v>
      </c>
      <c r="R2048" s="249" t="s">
        <v>154</v>
      </c>
      <c r="S2048" s="247" t="str">
        <f>LEFT(Table1[[#This Row],[SECTOR]],3)</f>
        <v>NAP</v>
      </c>
      <c r="T2048" s="247" t="str">
        <f>RIGHT(Table1[[#This Row],[SECTOR]],3)</f>
        <v>SSH</v>
      </c>
      <c r="U2048" s="247" t="str">
        <f t="shared" si="45"/>
        <v>NAP</v>
      </c>
      <c r="V2048" s="247">
        <f>WEEKDAY(Table1[[#This Row],[FLIGHT_DATE]],2)</f>
        <v>1</v>
      </c>
      <c r="W2048" s="247">
        <f>Table1[[#This Row],[FLIGHT_DATE]]-Table1[[#This Row],[DATE_BOOKED]]</f>
        <v>111</v>
      </c>
    </row>
    <row r="2049" spans="1:23" x14ac:dyDescent="0.25">
      <c r="A2049" s="246">
        <v>45755</v>
      </c>
      <c r="B2049" s="247" t="s">
        <v>196</v>
      </c>
      <c r="C2049" s="98" t="s">
        <v>153</v>
      </c>
      <c r="D2049" s="98" t="s">
        <v>428</v>
      </c>
      <c r="E2049" s="247" t="s">
        <v>717</v>
      </c>
      <c r="F2049" s="247" t="s">
        <v>47</v>
      </c>
      <c r="G2049" s="247" t="s">
        <v>7</v>
      </c>
      <c r="H2049" s="247" t="s">
        <v>337</v>
      </c>
      <c r="I2049" s="248" t="s">
        <v>338</v>
      </c>
      <c r="J2049" s="246">
        <v>45880</v>
      </c>
      <c r="K2049" s="249">
        <v>1</v>
      </c>
      <c r="L2049" s="250">
        <v>1</v>
      </c>
      <c r="M2049" s="251">
        <v>240</v>
      </c>
      <c r="N2049" s="252">
        <v>28.36</v>
      </c>
      <c r="O2049" s="252">
        <v>40</v>
      </c>
      <c r="P2049" s="253">
        <f>SUM(Table1[[#This Row],[BASE_FARE]:[SURCHARGES]])*Table1[[#This Row],[SEATS_BOOKED]]</f>
        <v>308.36</v>
      </c>
      <c r="Q2049" s="247" t="s">
        <v>109</v>
      </c>
      <c r="R2049" s="249" t="s">
        <v>154</v>
      </c>
      <c r="S2049" s="247" t="str">
        <f>LEFT(Table1[[#This Row],[SECTOR]],3)</f>
        <v>NAP</v>
      </c>
      <c r="T2049" s="247" t="str">
        <f>RIGHT(Table1[[#This Row],[SECTOR]],3)</f>
        <v>HRG</v>
      </c>
      <c r="U2049" s="247" t="str">
        <f t="shared" si="45"/>
        <v>NAP</v>
      </c>
      <c r="V2049" s="247">
        <f>WEEKDAY(Table1[[#This Row],[FLIGHT_DATE]],2)</f>
        <v>1</v>
      </c>
      <c r="W2049" s="247">
        <f>Table1[[#This Row],[FLIGHT_DATE]]-Table1[[#This Row],[DATE_BOOKED]]</f>
        <v>125</v>
      </c>
    </row>
    <row r="2050" spans="1:23" x14ac:dyDescent="0.25">
      <c r="A2050" s="246">
        <v>45755</v>
      </c>
      <c r="B2050" s="247" t="s">
        <v>196</v>
      </c>
      <c r="C2050" s="98" t="s">
        <v>153</v>
      </c>
      <c r="D2050" s="98" t="s">
        <v>718</v>
      </c>
      <c r="E2050" s="247" t="s">
        <v>354</v>
      </c>
      <c r="F2050" s="247" t="s">
        <v>45</v>
      </c>
      <c r="G2050" s="247" t="s">
        <v>8</v>
      </c>
      <c r="H2050" s="247" t="s">
        <v>295</v>
      </c>
      <c r="I2050" s="248" t="s">
        <v>294</v>
      </c>
      <c r="J2050" s="246">
        <v>45766</v>
      </c>
      <c r="K2050" s="249">
        <v>0</v>
      </c>
      <c r="L2050" s="250">
        <v>0</v>
      </c>
      <c r="M2050" s="251">
        <v>0</v>
      </c>
      <c r="N2050" s="252">
        <v>0</v>
      </c>
      <c r="O2050" s="252">
        <v>0</v>
      </c>
      <c r="P2050" s="253">
        <f>SUM(Table1[[#This Row],[BASE_FARE]:[SURCHARGES]])*Table1[[#This Row],[SEATS_BOOKED]]</f>
        <v>0</v>
      </c>
      <c r="Q2050" s="247" t="s">
        <v>475</v>
      </c>
      <c r="R2050" s="249" t="s">
        <v>475</v>
      </c>
      <c r="S2050" s="247" t="str">
        <f>LEFT(Table1[[#This Row],[SECTOR]],3)</f>
        <v>SSH</v>
      </c>
      <c r="T2050" s="247" t="str">
        <f>RIGHT(Table1[[#This Row],[SECTOR]],3)</f>
        <v>BRI</v>
      </c>
      <c r="U2050" s="247" t="str">
        <f t="shared" si="45"/>
        <v>BRI</v>
      </c>
      <c r="V2050" s="247">
        <f>WEEKDAY(Table1[[#This Row],[FLIGHT_DATE]],2)</f>
        <v>6</v>
      </c>
      <c r="W2050" s="247">
        <f>Table1[[#This Row],[FLIGHT_DATE]]-Table1[[#This Row],[DATE_BOOKED]]</f>
        <v>11</v>
      </c>
    </row>
    <row r="2051" spans="1:23" x14ac:dyDescent="0.25">
      <c r="A2051" s="246">
        <v>45755</v>
      </c>
      <c r="B2051" s="247" t="s">
        <v>196</v>
      </c>
      <c r="C2051" s="98" t="s">
        <v>153</v>
      </c>
      <c r="D2051" s="98" t="s">
        <v>718</v>
      </c>
      <c r="E2051" s="247" t="s">
        <v>354</v>
      </c>
      <c r="F2051" s="247" t="s">
        <v>45</v>
      </c>
      <c r="G2051" s="247" t="s">
        <v>7</v>
      </c>
      <c r="H2051" s="247" t="s">
        <v>289</v>
      </c>
      <c r="I2051" s="248" t="s">
        <v>290</v>
      </c>
      <c r="J2051" s="246">
        <v>45759</v>
      </c>
      <c r="K2051" s="249">
        <v>0</v>
      </c>
      <c r="L2051" s="250">
        <v>0</v>
      </c>
      <c r="M2051" s="251">
        <v>0</v>
      </c>
      <c r="N2051" s="252">
        <v>0</v>
      </c>
      <c r="O2051" s="252">
        <v>0</v>
      </c>
      <c r="P2051" s="253">
        <f>SUM(Table1[[#This Row],[BASE_FARE]:[SURCHARGES]])*Table1[[#This Row],[SEATS_BOOKED]]</f>
        <v>0</v>
      </c>
      <c r="Q2051" s="247" t="s">
        <v>475</v>
      </c>
      <c r="R2051" s="249" t="s">
        <v>475</v>
      </c>
      <c r="S2051" s="247" t="str">
        <f>LEFT(Table1[[#This Row],[SECTOR]],3)</f>
        <v>BRI</v>
      </c>
      <c r="T2051" s="247" t="str">
        <f>RIGHT(Table1[[#This Row],[SECTOR]],3)</f>
        <v>SSH</v>
      </c>
      <c r="U2051" s="247" t="str">
        <f t="shared" si="45"/>
        <v>BRI</v>
      </c>
      <c r="V2051" s="247">
        <f>WEEKDAY(Table1[[#This Row],[FLIGHT_DATE]],2)</f>
        <v>6</v>
      </c>
      <c r="W2051" s="247">
        <f>Table1[[#This Row],[FLIGHT_DATE]]-Table1[[#This Row],[DATE_BOOKED]]</f>
        <v>4</v>
      </c>
    </row>
    <row r="2052" spans="1:23" x14ac:dyDescent="0.25">
      <c r="A2052" s="246">
        <v>45755</v>
      </c>
      <c r="B2052" s="247" t="s">
        <v>196</v>
      </c>
      <c r="C2052" s="98" t="s">
        <v>153</v>
      </c>
      <c r="D2052" s="98" t="s">
        <v>718</v>
      </c>
      <c r="E2052" s="247" t="s">
        <v>352</v>
      </c>
      <c r="F2052" s="247" t="s">
        <v>45</v>
      </c>
      <c r="G2052" s="247" t="s">
        <v>8</v>
      </c>
      <c r="H2052" s="247" t="s">
        <v>295</v>
      </c>
      <c r="I2052" s="248" t="s">
        <v>294</v>
      </c>
      <c r="J2052" s="246">
        <v>45766</v>
      </c>
      <c r="K2052" s="249">
        <v>0</v>
      </c>
      <c r="L2052" s="250">
        <v>0</v>
      </c>
      <c r="M2052" s="251">
        <v>0</v>
      </c>
      <c r="N2052" s="252">
        <v>0</v>
      </c>
      <c r="O2052" s="252">
        <v>0</v>
      </c>
      <c r="P2052" s="253">
        <f>SUM(Table1[[#This Row],[BASE_FARE]:[SURCHARGES]])*Table1[[#This Row],[SEATS_BOOKED]]</f>
        <v>0</v>
      </c>
      <c r="Q2052" s="247" t="s">
        <v>475</v>
      </c>
      <c r="R2052" s="249" t="s">
        <v>475</v>
      </c>
      <c r="S2052" s="247" t="str">
        <f>LEFT(Table1[[#This Row],[SECTOR]],3)</f>
        <v>SSH</v>
      </c>
      <c r="T2052" s="247" t="str">
        <f>RIGHT(Table1[[#This Row],[SECTOR]],3)</f>
        <v>BRI</v>
      </c>
      <c r="U2052" s="247" t="str">
        <f t="shared" si="45"/>
        <v>BRI</v>
      </c>
      <c r="V2052" s="247">
        <f>WEEKDAY(Table1[[#This Row],[FLIGHT_DATE]],2)</f>
        <v>6</v>
      </c>
      <c r="W2052" s="247">
        <f>Table1[[#This Row],[FLIGHT_DATE]]-Table1[[#This Row],[DATE_BOOKED]]</f>
        <v>11</v>
      </c>
    </row>
    <row r="2053" spans="1:23" x14ac:dyDescent="0.25">
      <c r="A2053" s="246">
        <v>45755</v>
      </c>
      <c r="B2053" s="247" t="s">
        <v>196</v>
      </c>
      <c r="C2053" s="98" t="s">
        <v>153</v>
      </c>
      <c r="D2053" s="98" t="s">
        <v>718</v>
      </c>
      <c r="E2053" s="247" t="s">
        <v>352</v>
      </c>
      <c r="F2053" s="247" t="s">
        <v>45</v>
      </c>
      <c r="G2053" s="247" t="s">
        <v>7</v>
      </c>
      <c r="H2053" s="247" t="s">
        <v>289</v>
      </c>
      <c r="I2053" s="248" t="s">
        <v>290</v>
      </c>
      <c r="J2053" s="246">
        <v>45759</v>
      </c>
      <c r="K2053" s="249">
        <v>0</v>
      </c>
      <c r="L2053" s="250">
        <v>0</v>
      </c>
      <c r="M2053" s="251">
        <v>0</v>
      </c>
      <c r="N2053" s="252">
        <v>0</v>
      </c>
      <c r="O2053" s="252">
        <v>0</v>
      </c>
      <c r="P2053" s="253">
        <f>SUM(Table1[[#This Row],[BASE_FARE]:[SURCHARGES]])*Table1[[#This Row],[SEATS_BOOKED]]</f>
        <v>0</v>
      </c>
      <c r="Q2053" s="247" t="s">
        <v>475</v>
      </c>
      <c r="R2053" s="249" t="s">
        <v>475</v>
      </c>
      <c r="S2053" s="247" t="str">
        <f>LEFT(Table1[[#This Row],[SECTOR]],3)</f>
        <v>BRI</v>
      </c>
      <c r="T2053" s="247" t="str">
        <f>RIGHT(Table1[[#This Row],[SECTOR]],3)</f>
        <v>SSH</v>
      </c>
      <c r="U2053" s="247" t="str">
        <f t="shared" si="45"/>
        <v>BRI</v>
      </c>
      <c r="V2053" s="247">
        <f>WEEKDAY(Table1[[#This Row],[FLIGHT_DATE]],2)</f>
        <v>6</v>
      </c>
      <c r="W2053" s="247">
        <f>Table1[[#This Row],[FLIGHT_DATE]]-Table1[[#This Row],[DATE_BOOKED]]</f>
        <v>4</v>
      </c>
    </row>
    <row r="2054" spans="1:23" x14ac:dyDescent="0.25">
      <c r="A2054" s="246">
        <v>45755</v>
      </c>
      <c r="B2054" s="247" t="s">
        <v>196</v>
      </c>
      <c r="C2054" s="98" t="s">
        <v>153</v>
      </c>
      <c r="D2054" s="98" t="s">
        <v>428</v>
      </c>
      <c r="E2054" s="247" t="s">
        <v>720</v>
      </c>
      <c r="F2054" s="247" t="s">
        <v>47</v>
      </c>
      <c r="G2054" s="247" t="s">
        <v>7</v>
      </c>
      <c r="H2054" s="247" t="s">
        <v>337</v>
      </c>
      <c r="I2054" s="248" t="s">
        <v>338</v>
      </c>
      <c r="J2054" s="246">
        <v>45880</v>
      </c>
      <c r="K2054" s="249">
        <v>1</v>
      </c>
      <c r="L2054" s="250">
        <v>1</v>
      </c>
      <c r="M2054" s="251">
        <v>240</v>
      </c>
      <c r="N2054" s="252">
        <v>28.36</v>
      </c>
      <c r="O2054" s="252">
        <v>40</v>
      </c>
      <c r="P2054" s="253">
        <f>SUM(Table1[[#This Row],[BASE_FARE]:[SURCHARGES]])*Table1[[#This Row],[SEATS_BOOKED]]</f>
        <v>308.36</v>
      </c>
      <c r="Q2054" s="247" t="s">
        <v>109</v>
      </c>
      <c r="R2054" s="249" t="s">
        <v>154</v>
      </c>
      <c r="S2054" s="247" t="str">
        <f>LEFT(Table1[[#This Row],[SECTOR]],3)</f>
        <v>NAP</v>
      </c>
      <c r="T2054" s="247" t="str">
        <f>RIGHT(Table1[[#This Row],[SECTOR]],3)</f>
        <v>HRG</v>
      </c>
      <c r="U2054" s="247" t="str">
        <f t="shared" si="45"/>
        <v>NAP</v>
      </c>
      <c r="V2054" s="247">
        <f>WEEKDAY(Table1[[#This Row],[FLIGHT_DATE]],2)</f>
        <v>1</v>
      </c>
      <c r="W2054" s="247">
        <f>Table1[[#This Row],[FLIGHT_DATE]]-Table1[[#This Row],[DATE_BOOKED]]</f>
        <v>125</v>
      </c>
    </row>
    <row r="2055" spans="1:23" x14ac:dyDescent="0.25">
      <c r="A2055" s="246">
        <v>45755</v>
      </c>
      <c r="B2055" s="247" t="s">
        <v>196</v>
      </c>
      <c r="C2055" s="98" t="s">
        <v>153</v>
      </c>
      <c r="D2055" s="98" t="s">
        <v>428</v>
      </c>
      <c r="E2055" s="247" t="s">
        <v>720</v>
      </c>
      <c r="F2055" s="247" t="s">
        <v>47</v>
      </c>
      <c r="G2055" s="247" t="s">
        <v>7</v>
      </c>
      <c r="H2055" s="247" t="s">
        <v>337</v>
      </c>
      <c r="I2055" s="248" t="s">
        <v>338</v>
      </c>
      <c r="J2055" s="246">
        <v>45880</v>
      </c>
      <c r="K2055" s="249">
        <v>1</v>
      </c>
      <c r="L2055" s="250">
        <v>1</v>
      </c>
      <c r="M2055" s="251">
        <v>240</v>
      </c>
      <c r="N2055" s="252">
        <v>28.36</v>
      </c>
      <c r="O2055" s="252">
        <v>40</v>
      </c>
      <c r="P2055" s="253">
        <f>SUM(Table1[[#This Row],[BASE_FARE]:[SURCHARGES]])*Table1[[#This Row],[SEATS_BOOKED]]</f>
        <v>308.36</v>
      </c>
      <c r="Q2055" s="247" t="s">
        <v>109</v>
      </c>
      <c r="R2055" s="249" t="s">
        <v>154</v>
      </c>
      <c r="S2055" s="247" t="str">
        <f>LEFT(Table1[[#This Row],[SECTOR]],3)</f>
        <v>NAP</v>
      </c>
      <c r="T2055" s="247" t="str">
        <f>RIGHT(Table1[[#This Row],[SECTOR]],3)</f>
        <v>HRG</v>
      </c>
      <c r="U2055" s="247" t="str">
        <f t="shared" si="45"/>
        <v>NAP</v>
      </c>
      <c r="V2055" s="247">
        <f>WEEKDAY(Table1[[#This Row],[FLIGHT_DATE]],2)</f>
        <v>1</v>
      </c>
      <c r="W2055" s="247">
        <f>Table1[[#This Row],[FLIGHT_DATE]]-Table1[[#This Row],[DATE_BOOKED]]</f>
        <v>125</v>
      </c>
    </row>
    <row r="2056" spans="1:23" x14ac:dyDescent="0.25">
      <c r="A2056" s="246">
        <v>45755</v>
      </c>
      <c r="B2056" s="247" t="s">
        <v>196</v>
      </c>
      <c r="C2056" s="98" t="s">
        <v>153</v>
      </c>
      <c r="D2056" s="98" t="s">
        <v>428</v>
      </c>
      <c r="E2056" s="247" t="s">
        <v>720</v>
      </c>
      <c r="F2056" s="247" t="s">
        <v>47</v>
      </c>
      <c r="G2056" s="247" t="s">
        <v>7</v>
      </c>
      <c r="H2056" s="247" t="s">
        <v>337</v>
      </c>
      <c r="I2056" s="248" t="s">
        <v>338</v>
      </c>
      <c r="J2056" s="246">
        <v>45880</v>
      </c>
      <c r="K2056" s="249">
        <v>1</v>
      </c>
      <c r="L2056" s="250">
        <v>1</v>
      </c>
      <c r="M2056" s="251">
        <v>240</v>
      </c>
      <c r="N2056" s="252">
        <v>28.36</v>
      </c>
      <c r="O2056" s="252">
        <v>40</v>
      </c>
      <c r="P2056" s="253">
        <f>SUM(Table1[[#This Row],[BASE_FARE]:[SURCHARGES]])*Table1[[#This Row],[SEATS_BOOKED]]</f>
        <v>308.36</v>
      </c>
      <c r="Q2056" s="247" t="s">
        <v>109</v>
      </c>
      <c r="R2056" s="249" t="s">
        <v>154</v>
      </c>
      <c r="S2056" s="247" t="str">
        <f>LEFT(Table1[[#This Row],[SECTOR]],3)</f>
        <v>NAP</v>
      </c>
      <c r="T2056" s="247" t="str">
        <f>RIGHT(Table1[[#This Row],[SECTOR]],3)</f>
        <v>HRG</v>
      </c>
      <c r="U2056" s="247" t="str">
        <f t="shared" si="45"/>
        <v>NAP</v>
      </c>
      <c r="V2056" s="247">
        <f>WEEKDAY(Table1[[#This Row],[FLIGHT_DATE]],2)</f>
        <v>1</v>
      </c>
      <c r="W2056" s="247">
        <f>Table1[[#This Row],[FLIGHT_DATE]]-Table1[[#This Row],[DATE_BOOKED]]</f>
        <v>125</v>
      </c>
    </row>
    <row r="2057" spans="1:23" x14ac:dyDescent="0.25">
      <c r="A2057" s="246">
        <v>45755</v>
      </c>
      <c r="B2057" s="247" t="s">
        <v>196</v>
      </c>
      <c r="C2057" s="98" t="s">
        <v>153</v>
      </c>
      <c r="D2057" s="98" t="s">
        <v>428</v>
      </c>
      <c r="E2057" s="247" t="s">
        <v>716</v>
      </c>
      <c r="F2057" s="247" t="s">
        <v>47</v>
      </c>
      <c r="G2057" s="247" t="s">
        <v>7</v>
      </c>
      <c r="H2057" s="247" t="s">
        <v>286</v>
      </c>
      <c r="I2057" s="248" t="s">
        <v>483</v>
      </c>
      <c r="J2057" s="246">
        <v>45870</v>
      </c>
      <c r="K2057" s="249">
        <v>1</v>
      </c>
      <c r="L2057" s="250">
        <v>1</v>
      </c>
      <c r="M2057" s="251">
        <v>202.5</v>
      </c>
      <c r="N2057" s="252">
        <v>37.72</v>
      </c>
      <c r="O2057" s="252">
        <v>40</v>
      </c>
      <c r="P2057" s="253">
        <f>SUM(Table1[[#This Row],[BASE_FARE]:[SURCHARGES]])*Table1[[#This Row],[SEATS_BOOKED]]</f>
        <v>280.22000000000003</v>
      </c>
      <c r="Q2057" s="247" t="s">
        <v>109</v>
      </c>
      <c r="R2057" s="249" t="s">
        <v>154</v>
      </c>
      <c r="S2057" s="247" t="str">
        <f>LEFT(Table1[[#This Row],[SECTOR]],3)</f>
        <v>SSH</v>
      </c>
      <c r="T2057" s="247" t="str">
        <f>RIGHT(Table1[[#This Row],[SECTOR]],3)</f>
        <v>FCO</v>
      </c>
      <c r="U2057" s="247" t="str">
        <f t="shared" si="45"/>
        <v>FCO</v>
      </c>
      <c r="V2057" s="247">
        <f>WEEKDAY(Table1[[#This Row],[FLIGHT_DATE]],2)</f>
        <v>5</v>
      </c>
      <c r="W2057" s="247">
        <f>Table1[[#This Row],[FLIGHT_DATE]]-Table1[[#This Row],[DATE_BOOKED]]</f>
        <v>115</v>
      </c>
    </row>
    <row r="2058" spans="1:23" x14ac:dyDescent="0.25">
      <c r="A2058" s="246">
        <v>45755</v>
      </c>
      <c r="B2058" s="247" t="s">
        <v>196</v>
      </c>
      <c r="C2058" s="98" t="s">
        <v>153</v>
      </c>
      <c r="D2058" s="98" t="s">
        <v>428</v>
      </c>
      <c r="E2058" s="247" t="s">
        <v>716</v>
      </c>
      <c r="F2058" s="247" t="s">
        <v>47</v>
      </c>
      <c r="G2058" s="247" t="s">
        <v>7</v>
      </c>
      <c r="H2058" s="247" t="s">
        <v>286</v>
      </c>
      <c r="I2058" s="248" t="s">
        <v>483</v>
      </c>
      <c r="J2058" s="246">
        <v>45870</v>
      </c>
      <c r="K2058" s="249">
        <v>1</v>
      </c>
      <c r="L2058" s="250">
        <v>1</v>
      </c>
      <c r="M2058" s="251">
        <v>270</v>
      </c>
      <c r="N2058" s="252">
        <v>37.72</v>
      </c>
      <c r="O2058" s="252">
        <v>40</v>
      </c>
      <c r="P2058" s="253">
        <f>SUM(Table1[[#This Row],[BASE_FARE]:[SURCHARGES]])*Table1[[#This Row],[SEATS_BOOKED]]</f>
        <v>347.72</v>
      </c>
      <c r="Q2058" s="247" t="s">
        <v>109</v>
      </c>
      <c r="R2058" s="249" t="s">
        <v>154</v>
      </c>
      <c r="S2058" s="247" t="str">
        <f>LEFT(Table1[[#This Row],[SECTOR]],3)</f>
        <v>SSH</v>
      </c>
      <c r="T2058" s="247" t="str">
        <f>RIGHT(Table1[[#This Row],[SECTOR]],3)</f>
        <v>FCO</v>
      </c>
      <c r="U2058" s="247" t="str">
        <f t="shared" si="45"/>
        <v>FCO</v>
      </c>
      <c r="V2058" s="247">
        <f>WEEKDAY(Table1[[#This Row],[FLIGHT_DATE]],2)</f>
        <v>5</v>
      </c>
      <c r="W2058" s="247">
        <f>Table1[[#This Row],[FLIGHT_DATE]]-Table1[[#This Row],[DATE_BOOKED]]</f>
        <v>115</v>
      </c>
    </row>
    <row r="2059" spans="1:23" x14ac:dyDescent="0.25">
      <c r="A2059" s="246">
        <v>45755</v>
      </c>
      <c r="B2059" s="247" t="s">
        <v>196</v>
      </c>
      <c r="C2059" s="98" t="s">
        <v>153</v>
      </c>
      <c r="D2059" s="98" t="s">
        <v>428</v>
      </c>
      <c r="E2059" s="247" t="s">
        <v>716</v>
      </c>
      <c r="F2059" s="247" t="s">
        <v>47</v>
      </c>
      <c r="G2059" s="247" t="s">
        <v>7</v>
      </c>
      <c r="H2059" s="247" t="s">
        <v>286</v>
      </c>
      <c r="I2059" s="248" t="s">
        <v>483</v>
      </c>
      <c r="J2059" s="246">
        <v>45870</v>
      </c>
      <c r="K2059" s="249">
        <v>1</v>
      </c>
      <c r="L2059" s="250">
        <v>1</v>
      </c>
      <c r="M2059" s="251">
        <v>202.5</v>
      </c>
      <c r="N2059" s="252">
        <v>37.72</v>
      </c>
      <c r="O2059" s="252">
        <v>40</v>
      </c>
      <c r="P2059" s="253">
        <f>SUM(Table1[[#This Row],[BASE_FARE]:[SURCHARGES]])*Table1[[#This Row],[SEATS_BOOKED]]</f>
        <v>280.22000000000003</v>
      </c>
      <c r="Q2059" s="247" t="s">
        <v>109</v>
      </c>
      <c r="R2059" s="249" t="s">
        <v>154</v>
      </c>
      <c r="S2059" s="247" t="str">
        <f>LEFT(Table1[[#This Row],[SECTOR]],3)</f>
        <v>SSH</v>
      </c>
      <c r="T2059" s="247" t="str">
        <f>RIGHT(Table1[[#This Row],[SECTOR]],3)</f>
        <v>FCO</v>
      </c>
      <c r="U2059" s="247" t="str">
        <f t="shared" si="45"/>
        <v>FCO</v>
      </c>
      <c r="V2059" s="247">
        <f>WEEKDAY(Table1[[#This Row],[FLIGHT_DATE]],2)</f>
        <v>5</v>
      </c>
      <c r="W2059" s="247">
        <f>Table1[[#This Row],[FLIGHT_DATE]]-Table1[[#This Row],[DATE_BOOKED]]</f>
        <v>115</v>
      </c>
    </row>
    <row r="2060" spans="1:23" x14ac:dyDescent="0.25">
      <c r="A2060" s="246">
        <v>45755</v>
      </c>
      <c r="B2060" s="247" t="s">
        <v>196</v>
      </c>
      <c r="C2060" s="98" t="s">
        <v>153</v>
      </c>
      <c r="D2060" s="98" t="s">
        <v>428</v>
      </c>
      <c r="E2060" s="247" t="s">
        <v>720</v>
      </c>
      <c r="F2060" s="247" t="s">
        <v>47</v>
      </c>
      <c r="G2060" s="247" t="s">
        <v>7</v>
      </c>
      <c r="H2060" s="247" t="s">
        <v>337</v>
      </c>
      <c r="I2060" s="248" t="s">
        <v>338</v>
      </c>
      <c r="J2060" s="246">
        <v>45880</v>
      </c>
      <c r="K2060" s="249">
        <v>1</v>
      </c>
      <c r="L2060" s="250">
        <v>1</v>
      </c>
      <c r="M2060" s="251">
        <v>240</v>
      </c>
      <c r="N2060" s="252">
        <v>28.36</v>
      </c>
      <c r="O2060" s="252">
        <v>40</v>
      </c>
      <c r="P2060" s="253">
        <f>SUM(Table1[[#This Row],[BASE_FARE]:[SURCHARGES]])*Table1[[#This Row],[SEATS_BOOKED]]</f>
        <v>308.36</v>
      </c>
      <c r="Q2060" s="247" t="s">
        <v>109</v>
      </c>
      <c r="R2060" s="249" t="s">
        <v>154</v>
      </c>
      <c r="S2060" s="247" t="str">
        <f>LEFT(Table1[[#This Row],[SECTOR]],3)</f>
        <v>NAP</v>
      </c>
      <c r="T2060" s="247" t="str">
        <f>RIGHT(Table1[[#This Row],[SECTOR]],3)</f>
        <v>HRG</v>
      </c>
      <c r="U2060" s="247" t="str">
        <f t="shared" si="45"/>
        <v>NAP</v>
      </c>
      <c r="V2060" s="247">
        <f>WEEKDAY(Table1[[#This Row],[FLIGHT_DATE]],2)</f>
        <v>1</v>
      </c>
      <c r="W2060" s="247">
        <f>Table1[[#This Row],[FLIGHT_DATE]]-Table1[[#This Row],[DATE_BOOKED]]</f>
        <v>125</v>
      </c>
    </row>
    <row r="2061" spans="1:23" x14ac:dyDescent="0.25">
      <c r="A2061" s="246">
        <v>45755</v>
      </c>
      <c r="B2061" s="247" t="s">
        <v>196</v>
      </c>
      <c r="C2061" s="98" t="s">
        <v>153</v>
      </c>
      <c r="D2061" s="98" t="s">
        <v>428</v>
      </c>
      <c r="E2061" s="247" t="s">
        <v>719</v>
      </c>
      <c r="F2061" s="247" t="s">
        <v>45</v>
      </c>
      <c r="G2061" s="247" t="s">
        <v>8</v>
      </c>
      <c r="H2061" s="247" t="s">
        <v>286</v>
      </c>
      <c r="I2061" s="248" t="s">
        <v>24</v>
      </c>
      <c r="J2061" s="246">
        <v>45873</v>
      </c>
      <c r="K2061" s="249">
        <v>1</v>
      </c>
      <c r="L2061" s="250">
        <v>1</v>
      </c>
      <c r="M2061" s="251">
        <v>195</v>
      </c>
      <c r="N2061" s="252">
        <v>38.92</v>
      </c>
      <c r="O2061" s="252">
        <v>40</v>
      </c>
      <c r="P2061" s="253">
        <f>SUM(Table1[[#This Row],[BASE_FARE]:[SURCHARGES]])*Table1[[#This Row],[SEATS_BOOKED]]</f>
        <v>273.92</v>
      </c>
      <c r="Q2061" s="247" t="s">
        <v>109</v>
      </c>
      <c r="R2061" s="249" t="s">
        <v>154</v>
      </c>
      <c r="S2061" s="247" t="str">
        <f>LEFT(Table1[[#This Row],[SECTOR]],3)</f>
        <v>SSH</v>
      </c>
      <c r="T2061" s="247" t="str">
        <f>RIGHT(Table1[[#This Row],[SECTOR]],3)</f>
        <v>NAP</v>
      </c>
      <c r="U2061" s="247" t="str">
        <f t="shared" si="45"/>
        <v>NAP</v>
      </c>
      <c r="V2061" s="247">
        <f>WEEKDAY(Table1[[#This Row],[FLIGHT_DATE]],2)</f>
        <v>1</v>
      </c>
      <c r="W2061" s="247">
        <f>Table1[[#This Row],[FLIGHT_DATE]]-Table1[[#This Row],[DATE_BOOKED]]</f>
        <v>118</v>
      </c>
    </row>
    <row r="2062" spans="1:23" x14ac:dyDescent="0.25">
      <c r="A2062" s="246">
        <v>45755</v>
      </c>
      <c r="B2062" s="247" t="s">
        <v>196</v>
      </c>
      <c r="C2062" s="98" t="s">
        <v>153</v>
      </c>
      <c r="D2062" s="98" t="s">
        <v>428</v>
      </c>
      <c r="E2062" s="247" t="s">
        <v>719</v>
      </c>
      <c r="F2062" s="247" t="s">
        <v>45</v>
      </c>
      <c r="G2062" s="247" t="s">
        <v>7</v>
      </c>
      <c r="H2062" s="247" t="s">
        <v>284</v>
      </c>
      <c r="I2062" s="248" t="s">
        <v>23</v>
      </c>
      <c r="J2062" s="246">
        <v>45866</v>
      </c>
      <c r="K2062" s="249">
        <v>1</v>
      </c>
      <c r="L2062" s="250">
        <v>1</v>
      </c>
      <c r="M2062" s="251">
        <v>195</v>
      </c>
      <c r="N2062" s="252">
        <v>34.04</v>
      </c>
      <c r="O2062" s="252">
        <v>30</v>
      </c>
      <c r="P2062" s="253">
        <f>SUM(Table1[[#This Row],[BASE_FARE]:[SURCHARGES]])*Table1[[#This Row],[SEATS_BOOKED]]</f>
        <v>259.03999999999996</v>
      </c>
      <c r="Q2062" s="247" t="s">
        <v>109</v>
      </c>
      <c r="R2062" s="249" t="s">
        <v>154</v>
      </c>
      <c r="S2062" s="247" t="str">
        <f>LEFT(Table1[[#This Row],[SECTOR]],3)</f>
        <v>NAP</v>
      </c>
      <c r="T2062" s="247" t="str">
        <f>RIGHT(Table1[[#This Row],[SECTOR]],3)</f>
        <v>SSH</v>
      </c>
      <c r="U2062" s="247" t="str">
        <f t="shared" si="45"/>
        <v>NAP</v>
      </c>
      <c r="V2062" s="247">
        <f>WEEKDAY(Table1[[#This Row],[FLIGHT_DATE]],2)</f>
        <v>1</v>
      </c>
      <c r="W2062" s="247">
        <f>Table1[[#This Row],[FLIGHT_DATE]]-Table1[[#This Row],[DATE_BOOKED]]</f>
        <v>111</v>
      </c>
    </row>
    <row r="2063" spans="1:23" x14ac:dyDescent="0.25">
      <c r="A2063" s="246">
        <v>45755</v>
      </c>
      <c r="B2063" s="247" t="s">
        <v>196</v>
      </c>
      <c r="C2063" s="98" t="s">
        <v>153</v>
      </c>
      <c r="D2063" s="98" t="s">
        <v>428</v>
      </c>
      <c r="E2063" s="247" t="s">
        <v>720</v>
      </c>
      <c r="F2063" s="247" t="s">
        <v>47</v>
      </c>
      <c r="G2063" s="247" t="s">
        <v>7</v>
      </c>
      <c r="H2063" s="247" t="s">
        <v>337</v>
      </c>
      <c r="I2063" s="248" t="s">
        <v>338</v>
      </c>
      <c r="J2063" s="246">
        <v>45880</v>
      </c>
      <c r="K2063" s="249">
        <v>1</v>
      </c>
      <c r="L2063" s="250">
        <v>1</v>
      </c>
      <c r="M2063" s="251">
        <v>240</v>
      </c>
      <c r="N2063" s="252">
        <v>28.36</v>
      </c>
      <c r="O2063" s="252">
        <v>40</v>
      </c>
      <c r="P2063" s="253">
        <f>SUM(Table1[[#This Row],[BASE_FARE]:[SURCHARGES]])*Table1[[#This Row],[SEATS_BOOKED]]</f>
        <v>308.36</v>
      </c>
      <c r="Q2063" s="247" t="s">
        <v>109</v>
      </c>
      <c r="R2063" s="249" t="s">
        <v>154</v>
      </c>
      <c r="S2063" s="247" t="str">
        <f>LEFT(Table1[[#This Row],[SECTOR]],3)</f>
        <v>NAP</v>
      </c>
      <c r="T2063" s="247" t="str">
        <f>RIGHT(Table1[[#This Row],[SECTOR]],3)</f>
        <v>HRG</v>
      </c>
      <c r="U2063" s="247" t="str">
        <f t="shared" si="45"/>
        <v>NAP</v>
      </c>
      <c r="V2063" s="247">
        <f>WEEKDAY(Table1[[#This Row],[FLIGHT_DATE]],2)</f>
        <v>1</v>
      </c>
      <c r="W2063" s="247">
        <f>Table1[[#This Row],[FLIGHT_DATE]]-Table1[[#This Row],[DATE_BOOKED]]</f>
        <v>125</v>
      </c>
    </row>
    <row r="2064" spans="1:23" x14ac:dyDescent="0.25">
      <c r="A2064" s="246">
        <v>45755</v>
      </c>
      <c r="B2064" s="247" t="s">
        <v>196</v>
      </c>
      <c r="C2064" s="98" t="s">
        <v>153</v>
      </c>
      <c r="D2064" s="98" t="s">
        <v>428</v>
      </c>
      <c r="E2064" s="247" t="s">
        <v>720</v>
      </c>
      <c r="F2064" s="247" t="s">
        <v>47</v>
      </c>
      <c r="G2064" s="247" t="s">
        <v>7</v>
      </c>
      <c r="H2064" s="247" t="s">
        <v>337</v>
      </c>
      <c r="I2064" s="248" t="s">
        <v>338</v>
      </c>
      <c r="J2064" s="246">
        <v>45880</v>
      </c>
      <c r="K2064" s="249">
        <v>1</v>
      </c>
      <c r="L2064" s="250">
        <v>1</v>
      </c>
      <c r="M2064" s="251">
        <v>240</v>
      </c>
      <c r="N2064" s="252">
        <v>28.36</v>
      </c>
      <c r="O2064" s="252">
        <v>40</v>
      </c>
      <c r="P2064" s="253">
        <f>SUM(Table1[[#This Row],[BASE_FARE]:[SURCHARGES]])*Table1[[#This Row],[SEATS_BOOKED]]</f>
        <v>308.36</v>
      </c>
      <c r="Q2064" s="247" t="s">
        <v>109</v>
      </c>
      <c r="R2064" s="249" t="s">
        <v>154</v>
      </c>
      <c r="S2064" s="247" t="str">
        <f>LEFT(Table1[[#This Row],[SECTOR]],3)</f>
        <v>NAP</v>
      </c>
      <c r="T2064" s="247" t="str">
        <f>RIGHT(Table1[[#This Row],[SECTOR]],3)</f>
        <v>HRG</v>
      </c>
      <c r="U2064" s="247" t="str">
        <f t="shared" si="45"/>
        <v>NAP</v>
      </c>
      <c r="V2064" s="247">
        <f>WEEKDAY(Table1[[#This Row],[FLIGHT_DATE]],2)</f>
        <v>1</v>
      </c>
      <c r="W2064" s="247">
        <f>Table1[[#This Row],[FLIGHT_DATE]]-Table1[[#This Row],[DATE_BOOKED]]</f>
        <v>125</v>
      </c>
    </row>
    <row r="2065" spans="1:23" x14ac:dyDescent="0.25">
      <c r="A2065" s="246">
        <v>45755</v>
      </c>
      <c r="B2065" s="247" t="s">
        <v>196</v>
      </c>
      <c r="C2065" s="98" t="s">
        <v>153</v>
      </c>
      <c r="D2065" s="98" t="s">
        <v>428</v>
      </c>
      <c r="E2065" s="247" t="s">
        <v>720</v>
      </c>
      <c r="F2065" s="247" t="s">
        <v>47</v>
      </c>
      <c r="G2065" s="247" t="s">
        <v>7</v>
      </c>
      <c r="H2065" s="247" t="s">
        <v>337</v>
      </c>
      <c r="I2065" s="248" t="s">
        <v>338</v>
      </c>
      <c r="J2065" s="246">
        <v>45880</v>
      </c>
      <c r="K2065" s="249">
        <v>1</v>
      </c>
      <c r="L2065" s="250">
        <v>1</v>
      </c>
      <c r="M2065" s="251">
        <v>240</v>
      </c>
      <c r="N2065" s="252">
        <v>28.36</v>
      </c>
      <c r="O2065" s="252">
        <v>40</v>
      </c>
      <c r="P2065" s="253">
        <f>SUM(Table1[[#This Row],[BASE_FARE]:[SURCHARGES]])*Table1[[#This Row],[SEATS_BOOKED]]</f>
        <v>308.36</v>
      </c>
      <c r="Q2065" s="247" t="s">
        <v>109</v>
      </c>
      <c r="R2065" s="249" t="s">
        <v>154</v>
      </c>
      <c r="S2065" s="247" t="str">
        <f>LEFT(Table1[[#This Row],[SECTOR]],3)</f>
        <v>NAP</v>
      </c>
      <c r="T2065" s="247" t="str">
        <f>RIGHT(Table1[[#This Row],[SECTOR]],3)</f>
        <v>HRG</v>
      </c>
      <c r="U2065" s="247" t="str">
        <f t="shared" si="45"/>
        <v>NAP</v>
      </c>
      <c r="V2065" s="247">
        <f>WEEKDAY(Table1[[#This Row],[FLIGHT_DATE]],2)</f>
        <v>1</v>
      </c>
      <c r="W2065" s="247">
        <f>Table1[[#This Row],[FLIGHT_DATE]]-Table1[[#This Row],[DATE_BOOKED]]</f>
        <v>125</v>
      </c>
    </row>
    <row r="2066" spans="1:23" x14ac:dyDescent="0.25">
      <c r="A2066" s="246">
        <v>45755</v>
      </c>
      <c r="B2066" s="247" t="s">
        <v>196</v>
      </c>
      <c r="C2066" s="98" t="s">
        <v>153</v>
      </c>
      <c r="D2066" s="98" t="s">
        <v>718</v>
      </c>
      <c r="E2066" s="247" t="s">
        <v>352</v>
      </c>
      <c r="F2066" s="247" t="s">
        <v>45</v>
      </c>
      <c r="G2066" s="247" t="s">
        <v>8</v>
      </c>
      <c r="H2066" s="247" t="s">
        <v>295</v>
      </c>
      <c r="I2066" s="248" t="s">
        <v>294</v>
      </c>
      <c r="J2066" s="246">
        <v>45766</v>
      </c>
      <c r="K2066" s="249">
        <v>0</v>
      </c>
      <c r="L2066" s="250">
        <v>0</v>
      </c>
      <c r="M2066" s="251">
        <v>0</v>
      </c>
      <c r="N2066" s="252">
        <v>0</v>
      </c>
      <c r="O2066" s="252">
        <v>0</v>
      </c>
      <c r="P2066" s="253">
        <f>SUM(Table1[[#This Row],[BASE_FARE]:[SURCHARGES]])*Table1[[#This Row],[SEATS_BOOKED]]</f>
        <v>0</v>
      </c>
      <c r="Q2066" s="247" t="s">
        <v>475</v>
      </c>
      <c r="R2066" s="249" t="s">
        <v>475</v>
      </c>
      <c r="S2066" s="247" t="str">
        <f>LEFT(Table1[[#This Row],[SECTOR]],3)</f>
        <v>SSH</v>
      </c>
      <c r="T2066" s="247" t="str">
        <f>RIGHT(Table1[[#This Row],[SECTOR]],3)</f>
        <v>BRI</v>
      </c>
      <c r="U2066" s="247" t="str">
        <f t="shared" si="45"/>
        <v>BRI</v>
      </c>
      <c r="V2066" s="247">
        <f>WEEKDAY(Table1[[#This Row],[FLIGHT_DATE]],2)</f>
        <v>6</v>
      </c>
      <c r="W2066" s="247">
        <f>Table1[[#This Row],[FLIGHT_DATE]]-Table1[[#This Row],[DATE_BOOKED]]</f>
        <v>11</v>
      </c>
    </row>
    <row r="2067" spans="1:23" x14ac:dyDescent="0.25">
      <c r="A2067" s="246">
        <v>45755</v>
      </c>
      <c r="B2067" s="247" t="s">
        <v>196</v>
      </c>
      <c r="C2067" s="98" t="s">
        <v>153</v>
      </c>
      <c r="D2067" s="98" t="s">
        <v>718</v>
      </c>
      <c r="E2067" s="247" t="s">
        <v>352</v>
      </c>
      <c r="F2067" s="247" t="s">
        <v>45</v>
      </c>
      <c r="G2067" s="247" t="s">
        <v>7</v>
      </c>
      <c r="H2067" s="247" t="s">
        <v>289</v>
      </c>
      <c r="I2067" s="248" t="s">
        <v>290</v>
      </c>
      <c r="J2067" s="246">
        <v>45759</v>
      </c>
      <c r="K2067" s="249">
        <v>0</v>
      </c>
      <c r="L2067" s="250">
        <v>0</v>
      </c>
      <c r="M2067" s="251">
        <v>0</v>
      </c>
      <c r="N2067" s="252">
        <v>0</v>
      </c>
      <c r="O2067" s="252">
        <v>0</v>
      </c>
      <c r="P2067" s="253">
        <f>SUM(Table1[[#This Row],[BASE_FARE]:[SURCHARGES]])*Table1[[#This Row],[SEATS_BOOKED]]</f>
        <v>0</v>
      </c>
      <c r="Q2067" s="247" t="s">
        <v>475</v>
      </c>
      <c r="R2067" s="249" t="s">
        <v>475</v>
      </c>
      <c r="S2067" s="247" t="str">
        <f>LEFT(Table1[[#This Row],[SECTOR]],3)</f>
        <v>BRI</v>
      </c>
      <c r="T2067" s="247" t="str">
        <f>RIGHT(Table1[[#This Row],[SECTOR]],3)</f>
        <v>SSH</v>
      </c>
      <c r="U2067" s="247" t="str">
        <f t="shared" si="45"/>
        <v>BRI</v>
      </c>
      <c r="V2067" s="247">
        <f>WEEKDAY(Table1[[#This Row],[FLIGHT_DATE]],2)</f>
        <v>6</v>
      </c>
      <c r="W2067" s="247">
        <f>Table1[[#This Row],[FLIGHT_DATE]]-Table1[[#This Row],[DATE_BOOKED]]</f>
        <v>4</v>
      </c>
    </row>
    <row r="2068" spans="1:23" x14ac:dyDescent="0.25">
      <c r="A2068" s="246">
        <v>45755</v>
      </c>
      <c r="B2068" s="247" t="s">
        <v>196</v>
      </c>
      <c r="C2068" s="98" t="s">
        <v>153</v>
      </c>
      <c r="D2068" s="98"/>
      <c r="E2068" s="247" t="s">
        <v>721</v>
      </c>
      <c r="F2068" s="247" t="s">
        <v>47</v>
      </c>
      <c r="G2068" s="247" t="s">
        <v>7</v>
      </c>
      <c r="H2068" s="247" t="s">
        <v>337</v>
      </c>
      <c r="I2068" s="248" t="s">
        <v>338</v>
      </c>
      <c r="J2068" s="246">
        <v>45880</v>
      </c>
      <c r="K2068" s="249">
        <v>1</v>
      </c>
      <c r="L2068" s="250">
        <v>1</v>
      </c>
      <c r="M2068" s="251">
        <v>240</v>
      </c>
      <c r="N2068" s="252">
        <v>28.36</v>
      </c>
      <c r="O2068" s="252">
        <v>40</v>
      </c>
      <c r="P2068" s="253">
        <f>SUM(Table1[[#This Row],[BASE_FARE]:[SURCHARGES]])*Table1[[#This Row],[SEATS_BOOKED]]</f>
        <v>308.36</v>
      </c>
      <c r="Q2068" s="247" t="s">
        <v>109</v>
      </c>
      <c r="R2068" s="249" t="s">
        <v>154</v>
      </c>
      <c r="S2068" s="247" t="str">
        <f>LEFT(Table1[[#This Row],[SECTOR]],3)</f>
        <v>NAP</v>
      </c>
      <c r="T2068" s="247" t="str">
        <f>RIGHT(Table1[[#This Row],[SECTOR]],3)</f>
        <v>HRG</v>
      </c>
      <c r="U2068" s="247" t="str">
        <f t="shared" si="45"/>
        <v>NAP</v>
      </c>
      <c r="V2068" s="247">
        <f>WEEKDAY(Table1[[#This Row],[FLIGHT_DATE]],2)</f>
        <v>1</v>
      </c>
      <c r="W2068" s="247">
        <f>Table1[[#This Row],[FLIGHT_DATE]]-Table1[[#This Row],[DATE_BOOKED]]</f>
        <v>125</v>
      </c>
    </row>
    <row r="2069" spans="1:23" x14ac:dyDescent="0.25">
      <c r="A2069" s="246">
        <v>45755</v>
      </c>
      <c r="B2069" s="247" t="s">
        <v>196</v>
      </c>
      <c r="C2069" s="98" t="s">
        <v>153</v>
      </c>
      <c r="D2069" s="98"/>
      <c r="E2069" s="247" t="s">
        <v>721</v>
      </c>
      <c r="F2069" s="247" t="s">
        <v>47</v>
      </c>
      <c r="G2069" s="247" t="s">
        <v>7</v>
      </c>
      <c r="H2069" s="247" t="s">
        <v>337</v>
      </c>
      <c r="I2069" s="248" t="s">
        <v>338</v>
      </c>
      <c r="J2069" s="246">
        <v>45880</v>
      </c>
      <c r="K2069" s="249">
        <v>1</v>
      </c>
      <c r="L2069" s="250">
        <v>1</v>
      </c>
      <c r="M2069" s="251">
        <v>240</v>
      </c>
      <c r="N2069" s="252">
        <v>28.36</v>
      </c>
      <c r="O2069" s="252">
        <v>40</v>
      </c>
      <c r="P2069" s="253">
        <f>SUM(Table1[[#This Row],[BASE_FARE]:[SURCHARGES]])*Table1[[#This Row],[SEATS_BOOKED]]</f>
        <v>308.36</v>
      </c>
      <c r="Q2069" s="247" t="s">
        <v>109</v>
      </c>
      <c r="R2069" s="249" t="s">
        <v>154</v>
      </c>
      <c r="S2069" s="247" t="str">
        <f>LEFT(Table1[[#This Row],[SECTOR]],3)</f>
        <v>NAP</v>
      </c>
      <c r="T2069" s="247" t="str">
        <f>RIGHT(Table1[[#This Row],[SECTOR]],3)</f>
        <v>HRG</v>
      </c>
      <c r="U2069" s="247" t="str">
        <f t="shared" si="45"/>
        <v>NAP</v>
      </c>
      <c r="V2069" s="247">
        <f>WEEKDAY(Table1[[#This Row],[FLIGHT_DATE]],2)</f>
        <v>1</v>
      </c>
      <c r="W2069" s="247">
        <f>Table1[[#This Row],[FLIGHT_DATE]]-Table1[[#This Row],[DATE_BOOKED]]</f>
        <v>125</v>
      </c>
    </row>
    <row r="2070" spans="1:23" x14ac:dyDescent="0.25">
      <c r="A2070" s="246">
        <v>45756</v>
      </c>
      <c r="B2070" s="247" t="s">
        <v>281</v>
      </c>
      <c r="C2070" s="98" t="s">
        <v>153</v>
      </c>
      <c r="D2070" s="98"/>
      <c r="E2070" s="247" t="s">
        <v>722</v>
      </c>
      <c r="F2070" s="247" t="s">
        <v>47</v>
      </c>
      <c r="G2070" s="247" t="s">
        <v>7</v>
      </c>
      <c r="H2070" s="247" t="s">
        <v>292</v>
      </c>
      <c r="I2070" s="248" t="s">
        <v>290</v>
      </c>
      <c r="J2070" s="246">
        <v>45773</v>
      </c>
      <c r="K2070" s="249">
        <v>3</v>
      </c>
      <c r="L2070" s="250">
        <v>3</v>
      </c>
      <c r="M2070" s="251">
        <v>120</v>
      </c>
      <c r="N2070" s="252">
        <v>0</v>
      </c>
      <c r="O2070" s="252">
        <v>0</v>
      </c>
      <c r="P2070" s="253">
        <f>SUM(Table1[[#This Row],[BASE_FARE]:[SURCHARGES]])*Table1[[#This Row],[SEATS_BOOKED]]</f>
        <v>360</v>
      </c>
      <c r="Q2070" s="247" t="s">
        <v>109</v>
      </c>
      <c r="R2070" s="249" t="s">
        <v>154</v>
      </c>
      <c r="S2070" s="247" t="str">
        <f>LEFT(Table1[[#This Row],[SECTOR]],3)</f>
        <v>BRI</v>
      </c>
      <c r="T2070" s="247" t="str">
        <f>RIGHT(Table1[[#This Row],[SECTOR]],3)</f>
        <v>SSH</v>
      </c>
      <c r="U2070" s="247" t="str">
        <f>IF(AND(S2070&lt;&gt;"SSH", S2070&lt;&gt;"RMF", S2070&lt;&gt;"CAI", S2070&lt;&gt;"HRG", S2070&lt;&gt;"LXR", S2070&lt;&gt;"DXB", OR(T2070="SSH", T2070="RMF", T2070="CAI", T2070="HRG", T2070="LXR", T2070="DXB")), S2070,
    IF(AND(T2070&lt;&gt;"SSH", T2070&lt;&gt;"RMF", T2070&lt;&gt;"CAI", T2070&lt;&gt;"HRG", T2070&lt;&gt;"LXR", T2070&lt;&gt;"DXB", OR(S2070="SSH", S2070="RMF", S2070="CAI", S2070="HRG", S2070="LXR", S2070="DXB")), T2070,
    "VIE"))</f>
        <v>BRI</v>
      </c>
      <c r="V2070" s="247">
        <f>WEEKDAY(Table1[[#This Row],[FLIGHT_DATE]],2)</f>
        <v>6</v>
      </c>
      <c r="W2070" s="247">
        <f>Table1[[#This Row],[FLIGHT_DATE]]-Table1[[#This Row],[DATE_BOOKED]]</f>
        <v>17</v>
      </c>
    </row>
    <row r="2071" spans="1:23" x14ac:dyDescent="0.25">
      <c r="A2071" s="246">
        <v>45757</v>
      </c>
      <c r="B2071" s="247" t="s">
        <v>152</v>
      </c>
      <c r="C2071" s="98" t="s">
        <v>153</v>
      </c>
      <c r="D2071" s="98"/>
      <c r="E2071" s="247"/>
      <c r="F2071" s="247" t="s">
        <v>47</v>
      </c>
      <c r="G2071" s="247" t="s">
        <v>7</v>
      </c>
      <c r="H2071" s="247" t="s">
        <v>289</v>
      </c>
      <c r="I2071" s="248" t="s">
        <v>300</v>
      </c>
      <c r="J2071" s="246">
        <v>45759</v>
      </c>
      <c r="K2071" s="249">
        <v>2</v>
      </c>
      <c r="L2071" s="250">
        <v>2</v>
      </c>
      <c r="M2071" s="251">
        <v>100</v>
      </c>
      <c r="N2071" s="252">
        <v>0</v>
      </c>
      <c r="O2071" s="252">
        <v>0</v>
      </c>
      <c r="P2071" s="253">
        <f>SUM(Table1[[#This Row],[BASE_FARE]:[SURCHARGES]])*Table1[[#This Row],[SEATS_BOOKED]]</f>
        <v>200</v>
      </c>
      <c r="Q2071" s="247" t="s">
        <v>109</v>
      </c>
      <c r="R2071" s="249" t="s">
        <v>154</v>
      </c>
      <c r="S2071" s="247" t="str">
        <f>LEFT(Table1[[#This Row],[SECTOR]],3)</f>
        <v>VRN</v>
      </c>
      <c r="T2071" s="247" t="str">
        <f>RIGHT(Table1[[#This Row],[SECTOR]],3)</f>
        <v>SSH</v>
      </c>
      <c r="U2071" s="247" t="str">
        <f t="shared" ref="U2071:U2134" si="46">IF(AND(S2071&lt;&gt;"SSH", S2071&lt;&gt;"RMF", S2071&lt;&gt;"CAI", S2071&lt;&gt;"HRG", S2071&lt;&gt;"LXR", S2071&lt;&gt;"DXB", OR(T2071="SSH", T2071="RMF", T2071="CAI", T2071="HRG", T2071="LXR", T2071="DXB")), S2071,
    IF(AND(T2071&lt;&gt;"SSH", T2071&lt;&gt;"RMF", T2071&lt;&gt;"CAI", T2071&lt;&gt;"HRG", T2071&lt;&gt;"LXR", T2071&lt;&gt;"DXB", OR(S2071="SSH", S2071="RMF", S2071="CAI", S2071="HRG", S2071="LXR", S2071="DXB")), T2071,
    "VIE"))</f>
        <v>VRN</v>
      </c>
      <c r="V2071" s="247">
        <f>WEEKDAY(Table1[[#This Row],[FLIGHT_DATE]],2)</f>
        <v>6</v>
      </c>
      <c r="W2071" s="247">
        <f>Table1[[#This Row],[FLIGHT_DATE]]-Table1[[#This Row],[DATE_BOOKED]]</f>
        <v>2</v>
      </c>
    </row>
    <row r="2072" spans="1:23" x14ac:dyDescent="0.25">
      <c r="A2072" s="246">
        <v>45757</v>
      </c>
      <c r="B2072" s="247" t="s">
        <v>152</v>
      </c>
      <c r="C2072" s="98" t="s">
        <v>153</v>
      </c>
      <c r="D2072" s="98"/>
      <c r="E2072" s="247"/>
      <c r="F2072" s="247" t="s">
        <v>47</v>
      </c>
      <c r="G2072" s="247" t="s">
        <v>7</v>
      </c>
      <c r="H2072" s="247" t="s">
        <v>115</v>
      </c>
      <c r="I2072" s="248" t="s">
        <v>23</v>
      </c>
      <c r="J2072" s="246">
        <v>45760</v>
      </c>
      <c r="K2072" s="249">
        <v>8</v>
      </c>
      <c r="L2072" s="250">
        <v>8</v>
      </c>
      <c r="M2072" s="251">
        <v>100</v>
      </c>
      <c r="N2072" s="252">
        <v>0</v>
      </c>
      <c r="O2072" s="252">
        <v>0</v>
      </c>
      <c r="P2072" s="253">
        <f>SUM(Table1[[#This Row],[BASE_FARE]:[SURCHARGES]])*Table1[[#This Row],[SEATS_BOOKED]]</f>
        <v>800</v>
      </c>
      <c r="Q2072" s="247" t="s">
        <v>109</v>
      </c>
      <c r="R2072" s="249" t="s">
        <v>154</v>
      </c>
      <c r="S2072" s="247" t="str">
        <f>LEFT(Table1[[#This Row],[SECTOR]],3)</f>
        <v>NAP</v>
      </c>
      <c r="T2072" s="247" t="str">
        <f>RIGHT(Table1[[#This Row],[SECTOR]],3)</f>
        <v>SSH</v>
      </c>
      <c r="U2072" s="247" t="str">
        <f t="shared" si="46"/>
        <v>NAP</v>
      </c>
      <c r="V2072" s="247">
        <f>WEEKDAY(Table1[[#This Row],[FLIGHT_DATE]],2)</f>
        <v>7</v>
      </c>
      <c r="W2072" s="247">
        <f>Table1[[#This Row],[FLIGHT_DATE]]-Table1[[#This Row],[DATE_BOOKED]]</f>
        <v>3</v>
      </c>
    </row>
    <row r="2073" spans="1:23" x14ac:dyDescent="0.25">
      <c r="A2073" s="246">
        <v>45757</v>
      </c>
      <c r="B2073" s="247" t="s">
        <v>152</v>
      </c>
      <c r="C2073" s="98" t="s">
        <v>153</v>
      </c>
      <c r="D2073" s="98"/>
      <c r="E2073" s="247"/>
      <c r="F2073" s="247" t="s">
        <v>47</v>
      </c>
      <c r="G2073" s="247" t="s">
        <v>7</v>
      </c>
      <c r="H2073" s="247" t="s">
        <v>116</v>
      </c>
      <c r="I2073" s="248" t="s">
        <v>24</v>
      </c>
      <c r="J2073" s="246">
        <v>45767</v>
      </c>
      <c r="K2073" s="249">
        <v>5</v>
      </c>
      <c r="L2073" s="250">
        <v>5</v>
      </c>
      <c r="M2073" s="251">
        <v>100</v>
      </c>
      <c r="N2073" s="252">
        <v>0</v>
      </c>
      <c r="O2073" s="252">
        <v>0</v>
      </c>
      <c r="P2073" s="253">
        <f>SUM(Table1[[#This Row],[BASE_FARE]:[SURCHARGES]])*Table1[[#This Row],[SEATS_BOOKED]]</f>
        <v>500</v>
      </c>
      <c r="Q2073" s="247" t="s">
        <v>109</v>
      </c>
      <c r="R2073" s="249" t="s">
        <v>154</v>
      </c>
      <c r="S2073" s="247" t="str">
        <f>LEFT(Table1[[#This Row],[SECTOR]],3)</f>
        <v>SSH</v>
      </c>
      <c r="T2073" s="247" t="str">
        <f>RIGHT(Table1[[#This Row],[SECTOR]],3)</f>
        <v>NAP</v>
      </c>
      <c r="U2073" s="247" t="str">
        <f t="shared" si="46"/>
        <v>NAP</v>
      </c>
      <c r="V2073" s="247">
        <f>WEEKDAY(Table1[[#This Row],[FLIGHT_DATE]],2)</f>
        <v>7</v>
      </c>
      <c r="W2073" s="247">
        <f>Table1[[#This Row],[FLIGHT_DATE]]-Table1[[#This Row],[DATE_BOOKED]]</f>
        <v>10</v>
      </c>
    </row>
    <row r="2074" spans="1:23" x14ac:dyDescent="0.25">
      <c r="A2074" s="246">
        <v>45757</v>
      </c>
      <c r="B2074" s="247" t="s">
        <v>152</v>
      </c>
      <c r="C2074" s="98" t="s">
        <v>153</v>
      </c>
      <c r="D2074" s="98"/>
      <c r="E2074" s="247"/>
      <c r="F2074" s="247" t="s">
        <v>47</v>
      </c>
      <c r="G2074" s="247" t="s">
        <v>7</v>
      </c>
      <c r="H2074" s="247" t="s">
        <v>289</v>
      </c>
      <c r="I2074" s="248" t="s">
        <v>300</v>
      </c>
      <c r="J2074" s="246">
        <v>45773</v>
      </c>
      <c r="K2074" s="249">
        <v>2</v>
      </c>
      <c r="L2074" s="250">
        <v>2</v>
      </c>
      <c r="M2074" s="251">
        <v>100</v>
      </c>
      <c r="N2074" s="252">
        <v>0</v>
      </c>
      <c r="O2074" s="252">
        <v>0</v>
      </c>
      <c r="P2074" s="253">
        <f>SUM(Table1[[#This Row],[BASE_FARE]:[SURCHARGES]])*Table1[[#This Row],[SEATS_BOOKED]]</f>
        <v>200</v>
      </c>
      <c r="Q2074" s="247" t="s">
        <v>109</v>
      </c>
      <c r="R2074" s="249" t="s">
        <v>154</v>
      </c>
      <c r="S2074" s="247" t="str">
        <f>LEFT(Table1[[#This Row],[SECTOR]],3)</f>
        <v>VRN</v>
      </c>
      <c r="T2074" s="247" t="str">
        <f>RIGHT(Table1[[#This Row],[SECTOR]],3)</f>
        <v>SSH</v>
      </c>
      <c r="U2074" s="247" t="str">
        <f t="shared" si="46"/>
        <v>VRN</v>
      </c>
      <c r="V2074" s="247">
        <f>WEEKDAY(Table1[[#This Row],[FLIGHT_DATE]],2)</f>
        <v>6</v>
      </c>
      <c r="W2074" s="247">
        <f>Table1[[#This Row],[FLIGHT_DATE]]-Table1[[#This Row],[DATE_BOOKED]]</f>
        <v>16</v>
      </c>
    </row>
    <row r="2075" spans="1:23" x14ac:dyDescent="0.25">
      <c r="A2075" s="246">
        <v>45757</v>
      </c>
      <c r="B2075" s="247" t="s">
        <v>152</v>
      </c>
      <c r="C2075" s="98" t="s">
        <v>153</v>
      </c>
      <c r="D2075" s="98"/>
      <c r="E2075" s="247"/>
      <c r="F2075" s="247" t="s">
        <v>47</v>
      </c>
      <c r="G2075" s="247" t="s">
        <v>7</v>
      </c>
      <c r="H2075" s="247" t="s">
        <v>293</v>
      </c>
      <c r="I2075" s="248" t="s">
        <v>302</v>
      </c>
      <c r="J2075" s="246">
        <v>45766</v>
      </c>
      <c r="K2075" s="249">
        <v>2</v>
      </c>
      <c r="L2075" s="250">
        <v>2</v>
      </c>
      <c r="M2075" s="251">
        <v>100</v>
      </c>
      <c r="N2075" s="252">
        <v>0</v>
      </c>
      <c r="O2075" s="252">
        <v>0</v>
      </c>
      <c r="P2075" s="253">
        <f>SUM(Table1[[#This Row],[BASE_FARE]:[SURCHARGES]])*Table1[[#This Row],[SEATS_BOOKED]]</f>
        <v>200</v>
      </c>
      <c r="Q2075" s="247" t="s">
        <v>109</v>
      </c>
      <c r="R2075" s="249" t="s">
        <v>154</v>
      </c>
      <c r="S2075" s="247" t="str">
        <f>LEFT(Table1[[#This Row],[SECTOR]],3)</f>
        <v>SSH</v>
      </c>
      <c r="T2075" s="247" t="str">
        <f>RIGHT(Table1[[#This Row],[SECTOR]],3)</f>
        <v>VRN</v>
      </c>
      <c r="U2075" s="247" t="str">
        <f t="shared" si="46"/>
        <v>VRN</v>
      </c>
      <c r="V2075" s="247">
        <f>WEEKDAY(Table1[[#This Row],[FLIGHT_DATE]],2)</f>
        <v>6</v>
      </c>
      <c r="W2075" s="247">
        <f>Table1[[#This Row],[FLIGHT_DATE]]-Table1[[#This Row],[DATE_BOOKED]]</f>
        <v>9</v>
      </c>
    </row>
    <row r="2076" spans="1:23" x14ac:dyDescent="0.25">
      <c r="A2076" s="246">
        <v>45757</v>
      </c>
      <c r="B2076" s="247" t="s">
        <v>152</v>
      </c>
      <c r="C2076" s="98" t="s">
        <v>153</v>
      </c>
      <c r="D2076" s="98"/>
      <c r="E2076" s="247"/>
      <c r="F2076" s="247" t="s">
        <v>47</v>
      </c>
      <c r="G2076" s="247" t="s">
        <v>7</v>
      </c>
      <c r="H2076" s="247" t="s">
        <v>203</v>
      </c>
      <c r="I2076" s="248" t="s">
        <v>23</v>
      </c>
      <c r="J2076" s="246">
        <v>45772</v>
      </c>
      <c r="K2076" s="249">
        <v>2</v>
      </c>
      <c r="L2076" s="250">
        <v>2</v>
      </c>
      <c r="M2076" s="251">
        <v>100</v>
      </c>
      <c r="N2076" s="252">
        <v>0</v>
      </c>
      <c r="O2076" s="252">
        <v>0</v>
      </c>
      <c r="P2076" s="253">
        <f>SUM(Table1[[#This Row],[BASE_FARE]:[SURCHARGES]])*Table1[[#This Row],[SEATS_BOOKED]]</f>
        <v>200</v>
      </c>
      <c r="Q2076" s="247" t="s">
        <v>109</v>
      </c>
      <c r="R2076" s="249" t="s">
        <v>154</v>
      </c>
      <c r="S2076" s="247" t="str">
        <f>LEFT(Table1[[#This Row],[SECTOR]],3)</f>
        <v>NAP</v>
      </c>
      <c r="T2076" s="247" t="str">
        <f>RIGHT(Table1[[#This Row],[SECTOR]],3)</f>
        <v>SSH</v>
      </c>
      <c r="U2076" s="247" t="str">
        <f t="shared" si="46"/>
        <v>NAP</v>
      </c>
      <c r="V2076" s="247">
        <f>WEEKDAY(Table1[[#This Row],[FLIGHT_DATE]],2)</f>
        <v>5</v>
      </c>
      <c r="W2076" s="247">
        <f>Table1[[#This Row],[FLIGHT_DATE]]-Table1[[#This Row],[DATE_BOOKED]]</f>
        <v>15</v>
      </c>
    </row>
    <row r="2077" spans="1:23" x14ac:dyDescent="0.25">
      <c r="A2077" s="246">
        <v>45757</v>
      </c>
      <c r="B2077" s="247" t="s">
        <v>152</v>
      </c>
      <c r="C2077" s="98" t="s">
        <v>153</v>
      </c>
      <c r="D2077" s="98"/>
      <c r="E2077" s="247"/>
      <c r="F2077" s="247" t="s">
        <v>47</v>
      </c>
      <c r="G2077" s="247" t="s">
        <v>7</v>
      </c>
      <c r="H2077" s="247" t="s">
        <v>284</v>
      </c>
      <c r="I2077" s="248" t="s">
        <v>23</v>
      </c>
      <c r="J2077" s="246">
        <v>45873</v>
      </c>
      <c r="K2077" s="249">
        <v>4</v>
      </c>
      <c r="L2077" s="250">
        <v>4</v>
      </c>
      <c r="M2077" s="251">
        <v>240</v>
      </c>
      <c r="N2077" s="252">
        <v>0</v>
      </c>
      <c r="O2077" s="252">
        <v>0</v>
      </c>
      <c r="P2077" s="253">
        <f>SUM(Table1[[#This Row],[BASE_FARE]:[SURCHARGES]])*Table1[[#This Row],[SEATS_BOOKED]]</f>
        <v>960</v>
      </c>
      <c r="Q2077" s="247" t="s">
        <v>109</v>
      </c>
      <c r="R2077" s="249" t="s">
        <v>154</v>
      </c>
      <c r="S2077" s="247" t="str">
        <f>LEFT(Table1[[#This Row],[SECTOR]],3)</f>
        <v>NAP</v>
      </c>
      <c r="T2077" s="247" t="str">
        <f>RIGHT(Table1[[#This Row],[SECTOR]],3)</f>
        <v>SSH</v>
      </c>
      <c r="U2077" s="247" t="str">
        <f t="shared" si="46"/>
        <v>NAP</v>
      </c>
      <c r="V2077" s="247">
        <f>WEEKDAY(Table1[[#This Row],[FLIGHT_DATE]],2)</f>
        <v>1</v>
      </c>
      <c r="W2077" s="247">
        <f>Table1[[#This Row],[FLIGHT_DATE]]-Table1[[#This Row],[DATE_BOOKED]]</f>
        <v>116</v>
      </c>
    </row>
    <row r="2078" spans="1:23" x14ac:dyDescent="0.25">
      <c r="A2078" s="246">
        <v>45757</v>
      </c>
      <c r="B2078" s="247" t="s">
        <v>152</v>
      </c>
      <c r="C2078" s="98" t="s">
        <v>153</v>
      </c>
      <c r="D2078" s="98"/>
      <c r="E2078" s="247"/>
      <c r="F2078" s="247" t="s">
        <v>47</v>
      </c>
      <c r="G2078" s="247" t="s">
        <v>7</v>
      </c>
      <c r="H2078" s="247" t="s">
        <v>284</v>
      </c>
      <c r="I2078" s="248" t="s">
        <v>481</v>
      </c>
      <c r="J2078" s="246">
        <v>45877</v>
      </c>
      <c r="K2078" s="249">
        <v>2</v>
      </c>
      <c r="L2078" s="250">
        <v>2</v>
      </c>
      <c r="M2078" s="251">
        <v>250</v>
      </c>
      <c r="N2078" s="252">
        <v>0</v>
      </c>
      <c r="O2078" s="252">
        <v>0</v>
      </c>
      <c r="P2078" s="253">
        <f>SUM(Table1[[#This Row],[BASE_FARE]:[SURCHARGES]])*Table1[[#This Row],[SEATS_BOOKED]]</f>
        <v>500</v>
      </c>
      <c r="Q2078" s="247" t="s">
        <v>109</v>
      </c>
      <c r="R2078" s="249" t="s">
        <v>154</v>
      </c>
      <c r="S2078" s="247" t="str">
        <f>LEFT(Table1[[#This Row],[SECTOR]],3)</f>
        <v>FCO</v>
      </c>
      <c r="T2078" s="247" t="str">
        <f>RIGHT(Table1[[#This Row],[SECTOR]],3)</f>
        <v>SSH</v>
      </c>
      <c r="U2078" s="247" t="str">
        <f t="shared" si="46"/>
        <v>FCO</v>
      </c>
      <c r="V2078" s="247">
        <f>WEEKDAY(Table1[[#This Row],[FLIGHT_DATE]],2)</f>
        <v>5</v>
      </c>
      <c r="W2078" s="247">
        <f>Table1[[#This Row],[FLIGHT_DATE]]-Table1[[#This Row],[DATE_BOOKED]]</f>
        <v>120</v>
      </c>
    </row>
    <row r="2079" spans="1:23" x14ac:dyDescent="0.25">
      <c r="A2079" s="246">
        <v>45757</v>
      </c>
      <c r="B2079" s="247" t="s">
        <v>288</v>
      </c>
      <c r="C2079" s="98" t="s">
        <v>108</v>
      </c>
      <c r="D2079" s="98" t="s">
        <v>636</v>
      </c>
      <c r="E2079" s="255" t="s">
        <v>723</v>
      </c>
      <c r="F2079" s="247" t="s">
        <v>45</v>
      </c>
      <c r="G2079" s="247" t="s">
        <v>7</v>
      </c>
      <c r="H2079" s="247" t="s">
        <v>337</v>
      </c>
      <c r="I2079" s="248" t="s">
        <v>338</v>
      </c>
      <c r="J2079" s="246">
        <v>45887</v>
      </c>
      <c r="K2079" s="249">
        <v>1</v>
      </c>
      <c r="L2079" s="249">
        <v>1</v>
      </c>
      <c r="M2079" s="251">
        <v>227.07</v>
      </c>
      <c r="N2079" s="252">
        <v>0</v>
      </c>
      <c r="O2079" s="252">
        <v>0</v>
      </c>
      <c r="P2079" s="253">
        <f>SUM(Table1[[#This Row],[BASE_FARE]:[SURCHARGES]])*Table1[[#This Row],[SEATS_BOOKED]]</f>
        <v>227.07</v>
      </c>
      <c r="Q2079" s="247" t="s">
        <v>109</v>
      </c>
      <c r="R2079" s="249" t="s">
        <v>459</v>
      </c>
      <c r="S2079" s="247" t="str">
        <f>LEFT(Table1[[#This Row],[SECTOR]],3)</f>
        <v>NAP</v>
      </c>
      <c r="T2079" s="247" t="str">
        <f>RIGHT(Table1[[#This Row],[SECTOR]],3)</f>
        <v>HRG</v>
      </c>
      <c r="U2079" s="247" t="str">
        <f t="shared" si="46"/>
        <v>NAP</v>
      </c>
      <c r="V2079" s="247">
        <f>WEEKDAY(Table1[[#This Row],[FLIGHT_DATE]],2)</f>
        <v>1</v>
      </c>
      <c r="W2079" s="247">
        <f>Table1[[#This Row],[FLIGHT_DATE]]-Table1[[#This Row],[DATE_BOOKED]]</f>
        <v>130</v>
      </c>
    </row>
    <row r="2080" spans="1:23" x14ac:dyDescent="0.25">
      <c r="A2080" s="246">
        <v>45757</v>
      </c>
      <c r="B2080" s="247" t="s">
        <v>288</v>
      </c>
      <c r="C2080" s="98" t="s">
        <v>108</v>
      </c>
      <c r="D2080" s="98" t="s">
        <v>636</v>
      </c>
      <c r="E2080" s="255" t="s">
        <v>723</v>
      </c>
      <c r="F2080" s="247" t="s">
        <v>45</v>
      </c>
      <c r="G2080" s="247" t="s">
        <v>7</v>
      </c>
      <c r="H2080" s="247" t="s">
        <v>337</v>
      </c>
      <c r="I2080" s="248" t="s">
        <v>338</v>
      </c>
      <c r="J2080" s="246">
        <v>45887</v>
      </c>
      <c r="K2080" s="249">
        <v>1</v>
      </c>
      <c r="L2080" s="249">
        <v>1</v>
      </c>
      <c r="M2080" s="251">
        <v>227.07</v>
      </c>
      <c r="N2080" s="252">
        <v>0</v>
      </c>
      <c r="O2080" s="252">
        <v>0</v>
      </c>
      <c r="P2080" s="253">
        <f>SUM(Table1[[#This Row],[BASE_FARE]:[SURCHARGES]])*Table1[[#This Row],[SEATS_BOOKED]]</f>
        <v>227.07</v>
      </c>
      <c r="Q2080" s="247" t="s">
        <v>109</v>
      </c>
      <c r="R2080" s="249" t="s">
        <v>459</v>
      </c>
      <c r="S2080" s="247" t="str">
        <f>LEFT(Table1[[#This Row],[SECTOR]],3)</f>
        <v>NAP</v>
      </c>
      <c r="T2080" s="247" t="str">
        <f>RIGHT(Table1[[#This Row],[SECTOR]],3)</f>
        <v>HRG</v>
      </c>
      <c r="U2080" s="247" t="str">
        <f t="shared" si="46"/>
        <v>NAP</v>
      </c>
      <c r="V2080" s="247">
        <f>WEEKDAY(Table1[[#This Row],[FLIGHT_DATE]],2)</f>
        <v>1</v>
      </c>
      <c r="W2080" s="247">
        <f>Table1[[#This Row],[FLIGHT_DATE]]-Table1[[#This Row],[DATE_BOOKED]]</f>
        <v>130</v>
      </c>
    </row>
    <row r="2081" spans="1:23" x14ac:dyDescent="0.25">
      <c r="A2081" s="246">
        <v>45757</v>
      </c>
      <c r="B2081" s="247" t="s">
        <v>288</v>
      </c>
      <c r="C2081" s="98" t="s">
        <v>108</v>
      </c>
      <c r="D2081" s="98" t="s">
        <v>636</v>
      </c>
      <c r="E2081" s="255" t="s">
        <v>723</v>
      </c>
      <c r="F2081" s="247" t="s">
        <v>45</v>
      </c>
      <c r="G2081" s="247" t="s">
        <v>7</v>
      </c>
      <c r="H2081" s="247" t="s">
        <v>337</v>
      </c>
      <c r="I2081" s="248" t="s">
        <v>338</v>
      </c>
      <c r="J2081" s="246">
        <v>45887</v>
      </c>
      <c r="K2081" s="249">
        <v>1</v>
      </c>
      <c r="L2081" s="249">
        <v>1</v>
      </c>
      <c r="M2081" s="251">
        <v>183.04</v>
      </c>
      <c r="N2081" s="252">
        <v>0</v>
      </c>
      <c r="O2081" s="252">
        <v>0</v>
      </c>
      <c r="P2081" s="253">
        <f>SUM(Table1[[#This Row],[BASE_FARE]:[SURCHARGES]])*Table1[[#This Row],[SEATS_BOOKED]]</f>
        <v>183.04</v>
      </c>
      <c r="Q2081" s="247" t="s">
        <v>109</v>
      </c>
      <c r="R2081" s="249" t="s">
        <v>459</v>
      </c>
      <c r="S2081" s="247" t="str">
        <f>LEFT(Table1[[#This Row],[SECTOR]],3)</f>
        <v>NAP</v>
      </c>
      <c r="T2081" s="247" t="str">
        <f>RIGHT(Table1[[#This Row],[SECTOR]],3)</f>
        <v>HRG</v>
      </c>
      <c r="U2081" s="247" t="str">
        <f t="shared" si="46"/>
        <v>NAP</v>
      </c>
      <c r="V2081" s="247">
        <f>WEEKDAY(Table1[[#This Row],[FLIGHT_DATE]],2)</f>
        <v>1</v>
      </c>
      <c r="W2081" s="247">
        <f>Table1[[#This Row],[FLIGHT_DATE]]-Table1[[#This Row],[DATE_BOOKED]]</f>
        <v>130</v>
      </c>
    </row>
    <row r="2082" spans="1:23" x14ac:dyDescent="0.25">
      <c r="A2082" s="246">
        <v>45757</v>
      </c>
      <c r="B2082" s="247" t="s">
        <v>288</v>
      </c>
      <c r="C2082" s="98" t="s">
        <v>108</v>
      </c>
      <c r="D2082" s="98" t="s">
        <v>636</v>
      </c>
      <c r="E2082" s="255" t="s">
        <v>723</v>
      </c>
      <c r="F2082" s="247" t="s">
        <v>45</v>
      </c>
      <c r="G2082" s="247" t="s">
        <v>8</v>
      </c>
      <c r="H2082" s="247" t="s">
        <v>339</v>
      </c>
      <c r="I2082" s="248" t="s">
        <v>340</v>
      </c>
      <c r="J2082" s="246">
        <v>45894</v>
      </c>
      <c r="K2082" s="249">
        <v>1</v>
      </c>
      <c r="L2082" s="249">
        <v>1</v>
      </c>
      <c r="M2082" s="251">
        <v>241.76</v>
      </c>
      <c r="N2082" s="252">
        <v>0</v>
      </c>
      <c r="O2082" s="252">
        <v>0</v>
      </c>
      <c r="P2082" s="253">
        <f>SUM(Table1[[#This Row],[BASE_FARE]:[SURCHARGES]])*Table1[[#This Row],[SEATS_BOOKED]]</f>
        <v>241.76</v>
      </c>
      <c r="Q2082" s="247" t="s">
        <v>109</v>
      </c>
      <c r="R2082" s="249" t="s">
        <v>459</v>
      </c>
      <c r="S2082" s="247" t="str">
        <f>LEFT(Table1[[#This Row],[SECTOR]],3)</f>
        <v>HRG</v>
      </c>
      <c r="T2082" s="247" t="str">
        <f>RIGHT(Table1[[#This Row],[SECTOR]],3)</f>
        <v>NAP</v>
      </c>
      <c r="U2082" s="247" t="str">
        <f t="shared" si="46"/>
        <v>NAP</v>
      </c>
      <c r="V2082" s="247">
        <f>WEEKDAY(Table1[[#This Row],[FLIGHT_DATE]],2)</f>
        <v>1</v>
      </c>
      <c r="W2082" s="247">
        <f>Table1[[#This Row],[FLIGHT_DATE]]-Table1[[#This Row],[DATE_BOOKED]]</f>
        <v>137</v>
      </c>
    </row>
    <row r="2083" spans="1:23" x14ac:dyDescent="0.25">
      <c r="A2083" s="246">
        <v>45757</v>
      </c>
      <c r="B2083" s="247" t="s">
        <v>288</v>
      </c>
      <c r="C2083" s="98" t="s">
        <v>108</v>
      </c>
      <c r="D2083" s="98" t="s">
        <v>636</v>
      </c>
      <c r="E2083" s="255" t="s">
        <v>723</v>
      </c>
      <c r="F2083" s="247" t="s">
        <v>45</v>
      </c>
      <c r="G2083" s="247" t="s">
        <v>8</v>
      </c>
      <c r="H2083" s="247" t="s">
        <v>339</v>
      </c>
      <c r="I2083" s="248" t="s">
        <v>340</v>
      </c>
      <c r="J2083" s="246">
        <v>45894</v>
      </c>
      <c r="K2083" s="249">
        <v>1</v>
      </c>
      <c r="L2083" s="249">
        <v>1</v>
      </c>
      <c r="M2083" s="251">
        <v>241.76</v>
      </c>
      <c r="N2083" s="252">
        <v>0</v>
      </c>
      <c r="O2083" s="252">
        <v>0</v>
      </c>
      <c r="P2083" s="253">
        <f>SUM(Table1[[#This Row],[BASE_FARE]:[SURCHARGES]])*Table1[[#This Row],[SEATS_BOOKED]]</f>
        <v>241.76</v>
      </c>
      <c r="Q2083" s="247" t="s">
        <v>109</v>
      </c>
      <c r="R2083" s="249" t="s">
        <v>459</v>
      </c>
      <c r="S2083" s="247" t="str">
        <f>LEFT(Table1[[#This Row],[SECTOR]],3)</f>
        <v>HRG</v>
      </c>
      <c r="T2083" s="247" t="str">
        <f>RIGHT(Table1[[#This Row],[SECTOR]],3)</f>
        <v>NAP</v>
      </c>
      <c r="U2083" s="247" t="str">
        <f t="shared" si="46"/>
        <v>NAP</v>
      </c>
      <c r="V2083" s="247">
        <f>WEEKDAY(Table1[[#This Row],[FLIGHT_DATE]],2)</f>
        <v>1</v>
      </c>
      <c r="W2083" s="247">
        <f>Table1[[#This Row],[FLIGHT_DATE]]-Table1[[#This Row],[DATE_BOOKED]]</f>
        <v>137</v>
      </c>
    </row>
    <row r="2084" spans="1:23" x14ac:dyDescent="0.25">
      <c r="A2084" s="246">
        <v>45757</v>
      </c>
      <c r="B2084" s="247" t="s">
        <v>288</v>
      </c>
      <c r="C2084" s="98" t="s">
        <v>108</v>
      </c>
      <c r="D2084" s="98" t="s">
        <v>636</v>
      </c>
      <c r="E2084" s="255" t="s">
        <v>723</v>
      </c>
      <c r="F2084" s="247" t="s">
        <v>45</v>
      </c>
      <c r="G2084" s="247" t="s">
        <v>8</v>
      </c>
      <c r="H2084" s="247" t="s">
        <v>339</v>
      </c>
      <c r="I2084" s="248" t="s">
        <v>340</v>
      </c>
      <c r="J2084" s="246">
        <v>45894</v>
      </c>
      <c r="K2084" s="249">
        <v>1</v>
      </c>
      <c r="L2084" s="249">
        <v>1</v>
      </c>
      <c r="M2084" s="251">
        <v>183.04</v>
      </c>
      <c r="N2084" s="252">
        <v>0</v>
      </c>
      <c r="O2084" s="252">
        <v>0</v>
      </c>
      <c r="P2084" s="253">
        <f>SUM(Table1[[#This Row],[BASE_FARE]:[SURCHARGES]])*Table1[[#This Row],[SEATS_BOOKED]]</f>
        <v>183.04</v>
      </c>
      <c r="Q2084" s="247" t="s">
        <v>109</v>
      </c>
      <c r="R2084" s="249" t="s">
        <v>459</v>
      </c>
      <c r="S2084" s="247" t="str">
        <f>LEFT(Table1[[#This Row],[SECTOR]],3)</f>
        <v>HRG</v>
      </c>
      <c r="T2084" s="247" t="str">
        <f>RIGHT(Table1[[#This Row],[SECTOR]],3)</f>
        <v>NAP</v>
      </c>
      <c r="U2084" s="247" t="str">
        <f t="shared" si="46"/>
        <v>NAP</v>
      </c>
      <c r="V2084" s="247">
        <f>WEEKDAY(Table1[[#This Row],[FLIGHT_DATE]],2)</f>
        <v>1</v>
      </c>
      <c r="W2084" s="247">
        <f>Table1[[#This Row],[FLIGHT_DATE]]-Table1[[#This Row],[DATE_BOOKED]]</f>
        <v>137</v>
      </c>
    </row>
    <row r="2085" spans="1:23" x14ac:dyDescent="0.25">
      <c r="A2085" s="246">
        <v>45757</v>
      </c>
      <c r="B2085" s="247" t="s">
        <v>281</v>
      </c>
      <c r="C2085" s="98" t="s">
        <v>153</v>
      </c>
      <c r="D2085" s="98"/>
      <c r="E2085" s="247" t="s">
        <v>724</v>
      </c>
      <c r="F2085" s="247" t="s">
        <v>47</v>
      </c>
      <c r="G2085" s="247" t="s">
        <v>7</v>
      </c>
      <c r="H2085" s="247" t="s">
        <v>289</v>
      </c>
      <c r="I2085" s="248" t="s">
        <v>300</v>
      </c>
      <c r="J2085" s="246">
        <v>45766</v>
      </c>
      <c r="K2085" s="249">
        <v>2</v>
      </c>
      <c r="L2085" s="250">
        <v>2</v>
      </c>
      <c r="M2085" s="251">
        <v>150</v>
      </c>
      <c r="N2085" s="252">
        <v>0</v>
      </c>
      <c r="O2085" s="252">
        <v>0</v>
      </c>
      <c r="P2085" s="253">
        <f>SUM(Table1[[#This Row],[BASE_FARE]:[SURCHARGES]])*Table1[[#This Row],[SEATS_BOOKED]]</f>
        <v>300</v>
      </c>
      <c r="Q2085" s="247" t="s">
        <v>109</v>
      </c>
      <c r="R2085" s="249" t="s">
        <v>154</v>
      </c>
      <c r="S2085" s="247" t="str">
        <f>LEFT(Table1[[#This Row],[SECTOR]],3)</f>
        <v>VRN</v>
      </c>
      <c r="T2085" s="247" t="str">
        <f>RIGHT(Table1[[#This Row],[SECTOR]],3)</f>
        <v>SSH</v>
      </c>
      <c r="U2085" s="247" t="str">
        <f t="shared" si="46"/>
        <v>VRN</v>
      </c>
      <c r="V2085" s="247">
        <f>WEEKDAY(Table1[[#This Row],[FLIGHT_DATE]],2)</f>
        <v>6</v>
      </c>
      <c r="W2085" s="247">
        <f>Table1[[#This Row],[FLIGHT_DATE]]-Table1[[#This Row],[DATE_BOOKED]]</f>
        <v>9</v>
      </c>
    </row>
    <row r="2086" spans="1:23" x14ac:dyDescent="0.25">
      <c r="A2086" s="246">
        <v>45756</v>
      </c>
      <c r="B2086" s="247" t="s">
        <v>196</v>
      </c>
      <c r="C2086" s="98" t="s">
        <v>153</v>
      </c>
      <c r="D2086" s="98" t="s">
        <v>428</v>
      </c>
      <c r="E2086" s="247" t="s">
        <v>725</v>
      </c>
      <c r="F2086" s="247" t="s">
        <v>47</v>
      </c>
      <c r="G2086" s="247" t="s">
        <v>7</v>
      </c>
      <c r="H2086" s="247" t="s">
        <v>293</v>
      </c>
      <c r="I2086" s="248" t="s">
        <v>302</v>
      </c>
      <c r="J2086" s="246">
        <v>45780</v>
      </c>
      <c r="K2086" s="249">
        <v>1</v>
      </c>
      <c r="L2086" s="250">
        <v>1</v>
      </c>
      <c r="M2086" s="251">
        <v>230</v>
      </c>
      <c r="N2086" s="252">
        <v>37.43</v>
      </c>
      <c r="O2086" s="252">
        <v>40</v>
      </c>
      <c r="P2086" s="253">
        <f>SUM(Table1[[#This Row],[BASE_FARE]:[SURCHARGES]])*Table1[[#This Row],[SEATS_BOOKED]]</f>
        <v>307.43</v>
      </c>
      <c r="Q2086" s="247" t="s">
        <v>109</v>
      </c>
      <c r="R2086" s="249" t="s">
        <v>154</v>
      </c>
      <c r="S2086" s="247" t="str">
        <f>LEFT(Table1[[#This Row],[SECTOR]],3)</f>
        <v>SSH</v>
      </c>
      <c r="T2086" s="247" t="str">
        <f>RIGHT(Table1[[#This Row],[SECTOR]],3)</f>
        <v>VRN</v>
      </c>
      <c r="U2086" s="247" t="str">
        <f t="shared" si="46"/>
        <v>VRN</v>
      </c>
      <c r="V2086" s="247">
        <f>WEEKDAY(Table1[[#This Row],[FLIGHT_DATE]],2)</f>
        <v>6</v>
      </c>
      <c r="W2086" s="247">
        <f>Table1[[#This Row],[FLIGHT_DATE]]-Table1[[#This Row],[DATE_BOOKED]]</f>
        <v>24</v>
      </c>
    </row>
    <row r="2087" spans="1:23" x14ac:dyDescent="0.25">
      <c r="A2087" s="246">
        <v>45756</v>
      </c>
      <c r="B2087" s="247" t="s">
        <v>196</v>
      </c>
      <c r="C2087" s="98" t="s">
        <v>153</v>
      </c>
      <c r="D2087" s="98" t="s">
        <v>428</v>
      </c>
      <c r="E2087" s="247" t="s">
        <v>725</v>
      </c>
      <c r="F2087" s="247" t="s">
        <v>47</v>
      </c>
      <c r="G2087" s="247" t="s">
        <v>7</v>
      </c>
      <c r="H2087" s="247" t="s">
        <v>293</v>
      </c>
      <c r="I2087" s="248" t="s">
        <v>302</v>
      </c>
      <c r="J2087" s="246">
        <v>45780</v>
      </c>
      <c r="K2087" s="249">
        <v>1</v>
      </c>
      <c r="L2087" s="250">
        <v>1</v>
      </c>
      <c r="M2087" s="251">
        <v>230</v>
      </c>
      <c r="N2087" s="252">
        <v>37.43</v>
      </c>
      <c r="O2087" s="252">
        <v>40</v>
      </c>
      <c r="P2087" s="253">
        <f>SUM(Table1[[#This Row],[BASE_FARE]:[SURCHARGES]])*Table1[[#This Row],[SEATS_BOOKED]]</f>
        <v>307.43</v>
      </c>
      <c r="Q2087" s="247" t="s">
        <v>109</v>
      </c>
      <c r="R2087" s="249" t="s">
        <v>154</v>
      </c>
      <c r="S2087" s="247" t="str">
        <f>LEFT(Table1[[#This Row],[SECTOR]],3)</f>
        <v>SSH</v>
      </c>
      <c r="T2087" s="247" t="str">
        <f>RIGHT(Table1[[#This Row],[SECTOR]],3)</f>
        <v>VRN</v>
      </c>
      <c r="U2087" s="247" t="str">
        <f t="shared" si="46"/>
        <v>VRN</v>
      </c>
      <c r="V2087" s="247">
        <f>WEEKDAY(Table1[[#This Row],[FLIGHT_DATE]],2)</f>
        <v>6</v>
      </c>
      <c r="W2087" s="247">
        <f>Table1[[#This Row],[FLIGHT_DATE]]-Table1[[#This Row],[DATE_BOOKED]]</f>
        <v>24</v>
      </c>
    </row>
    <row r="2088" spans="1:23" x14ac:dyDescent="0.25">
      <c r="A2088" s="246">
        <v>45757</v>
      </c>
      <c r="B2088" s="247" t="s">
        <v>152</v>
      </c>
      <c r="C2088" s="98" t="s">
        <v>153</v>
      </c>
      <c r="D2088" s="98"/>
      <c r="E2088" s="247"/>
      <c r="F2088" s="247" t="s">
        <v>47</v>
      </c>
      <c r="G2088" s="247" t="s">
        <v>7</v>
      </c>
      <c r="H2088" s="247" t="s">
        <v>295</v>
      </c>
      <c r="I2088" s="248" t="s">
        <v>294</v>
      </c>
      <c r="J2088" s="246">
        <v>45780</v>
      </c>
      <c r="K2088" s="249">
        <v>1</v>
      </c>
      <c r="L2088" s="250">
        <v>1</v>
      </c>
      <c r="M2088" s="251">
        <v>100</v>
      </c>
      <c r="N2088" s="252">
        <v>0</v>
      </c>
      <c r="O2088" s="252">
        <v>0</v>
      </c>
      <c r="P2088" s="253">
        <f>SUM(Table1[[#This Row],[BASE_FARE]:[SURCHARGES]])*Table1[[#This Row],[SEATS_BOOKED]]</f>
        <v>100</v>
      </c>
      <c r="Q2088" s="247" t="s">
        <v>109</v>
      </c>
      <c r="R2088" s="249" t="s">
        <v>154</v>
      </c>
      <c r="S2088" s="247" t="str">
        <f>LEFT(Table1[[#This Row],[SECTOR]],3)</f>
        <v>SSH</v>
      </c>
      <c r="T2088" s="247" t="str">
        <f>RIGHT(Table1[[#This Row],[SECTOR]],3)</f>
        <v>BRI</v>
      </c>
      <c r="U2088" s="247" t="str">
        <f t="shared" si="46"/>
        <v>BRI</v>
      </c>
      <c r="V2088" s="247">
        <f>WEEKDAY(Table1[[#This Row],[FLIGHT_DATE]],2)</f>
        <v>6</v>
      </c>
      <c r="W2088" s="247">
        <f>Table1[[#This Row],[FLIGHT_DATE]]-Table1[[#This Row],[DATE_BOOKED]]</f>
        <v>23</v>
      </c>
    </row>
    <row r="2089" spans="1:23" x14ac:dyDescent="0.25">
      <c r="A2089" s="246">
        <v>45757</v>
      </c>
      <c r="B2089" s="247" t="s">
        <v>152</v>
      </c>
      <c r="C2089" s="98" t="s">
        <v>153</v>
      </c>
      <c r="D2089" s="98"/>
      <c r="E2089" s="247"/>
      <c r="F2089" s="247" t="s">
        <v>47</v>
      </c>
      <c r="G2089" s="247" t="s">
        <v>7</v>
      </c>
      <c r="H2089" s="247" t="s">
        <v>292</v>
      </c>
      <c r="I2089" s="248" t="s">
        <v>290</v>
      </c>
      <c r="J2089" s="246">
        <v>45773</v>
      </c>
      <c r="K2089" s="249">
        <v>1</v>
      </c>
      <c r="L2089" s="250">
        <v>1</v>
      </c>
      <c r="M2089" s="251">
        <v>100</v>
      </c>
      <c r="N2089" s="252">
        <v>0</v>
      </c>
      <c r="O2089" s="252">
        <v>0</v>
      </c>
      <c r="P2089" s="253">
        <f>SUM(Table1[[#This Row],[BASE_FARE]:[SURCHARGES]])*Table1[[#This Row],[SEATS_BOOKED]]</f>
        <v>100</v>
      </c>
      <c r="Q2089" s="247" t="s">
        <v>109</v>
      </c>
      <c r="R2089" s="249" t="s">
        <v>154</v>
      </c>
      <c r="S2089" s="247" t="str">
        <f>LEFT(Table1[[#This Row],[SECTOR]],3)</f>
        <v>BRI</v>
      </c>
      <c r="T2089" s="247" t="str">
        <f>RIGHT(Table1[[#This Row],[SECTOR]],3)</f>
        <v>SSH</v>
      </c>
      <c r="U2089" s="247" t="str">
        <f t="shared" si="46"/>
        <v>BRI</v>
      </c>
      <c r="V2089" s="247">
        <f>WEEKDAY(Table1[[#This Row],[FLIGHT_DATE]],2)</f>
        <v>6</v>
      </c>
      <c r="W2089" s="247">
        <f>Table1[[#This Row],[FLIGHT_DATE]]-Table1[[#This Row],[DATE_BOOKED]]</f>
        <v>16</v>
      </c>
    </row>
    <row r="2090" spans="1:23" x14ac:dyDescent="0.25">
      <c r="A2090" s="246">
        <v>45757</v>
      </c>
      <c r="B2090" s="247" t="s">
        <v>152</v>
      </c>
      <c r="C2090" s="98" t="s">
        <v>153</v>
      </c>
      <c r="D2090" s="98"/>
      <c r="E2090" s="247"/>
      <c r="F2090" s="247" t="s">
        <v>47</v>
      </c>
      <c r="G2090" s="247" t="s">
        <v>7</v>
      </c>
      <c r="H2090" s="247" t="s">
        <v>116</v>
      </c>
      <c r="I2090" s="248" t="s">
        <v>24</v>
      </c>
      <c r="J2090" s="246">
        <v>45767</v>
      </c>
      <c r="K2090" s="249">
        <v>4</v>
      </c>
      <c r="L2090" s="250">
        <v>4</v>
      </c>
      <c r="M2090" s="251">
        <v>100</v>
      </c>
      <c r="N2090" s="252">
        <v>0</v>
      </c>
      <c r="O2090" s="252">
        <v>0</v>
      </c>
      <c r="P2090" s="253">
        <f>SUM(Table1[[#This Row],[BASE_FARE]:[SURCHARGES]])*Table1[[#This Row],[SEATS_BOOKED]]</f>
        <v>400</v>
      </c>
      <c r="Q2090" s="247" t="s">
        <v>109</v>
      </c>
      <c r="R2090" s="249" t="s">
        <v>154</v>
      </c>
      <c r="S2090" s="247" t="str">
        <f>LEFT(Table1[[#This Row],[SECTOR]],3)</f>
        <v>SSH</v>
      </c>
      <c r="T2090" s="247" t="str">
        <f>RIGHT(Table1[[#This Row],[SECTOR]],3)</f>
        <v>NAP</v>
      </c>
      <c r="U2090" s="247" t="str">
        <f t="shared" si="46"/>
        <v>NAP</v>
      </c>
      <c r="V2090" s="247">
        <f>WEEKDAY(Table1[[#This Row],[FLIGHT_DATE]],2)</f>
        <v>7</v>
      </c>
      <c r="W2090" s="247">
        <f>Table1[[#This Row],[FLIGHT_DATE]]-Table1[[#This Row],[DATE_BOOKED]]</f>
        <v>10</v>
      </c>
    </row>
    <row r="2091" spans="1:23" x14ac:dyDescent="0.25">
      <c r="A2091" s="246">
        <v>45757</v>
      </c>
      <c r="B2091" s="247" t="s">
        <v>152</v>
      </c>
      <c r="C2091" s="98" t="s">
        <v>153</v>
      </c>
      <c r="D2091" s="98"/>
      <c r="E2091" s="247"/>
      <c r="F2091" s="247" t="s">
        <v>47</v>
      </c>
      <c r="G2091" s="247" t="s">
        <v>7</v>
      </c>
      <c r="H2091" s="247" t="s">
        <v>115</v>
      </c>
      <c r="I2091" s="248" t="s">
        <v>23</v>
      </c>
      <c r="J2091" s="246">
        <v>45760</v>
      </c>
      <c r="K2091" s="249">
        <v>4</v>
      </c>
      <c r="L2091" s="250">
        <v>4</v>
      </c>
      <c r="M2091" s="251">
        <v>100</v>
      </c>
      <c r="N2091" s="252">
        <v>0</v>
      </c>
      <c r="O2091" s="252">
        <v>0</v>
      </c>
      <c r="P2091" s="253">
        <f>SUM(Table1[[#This Row],[BASE_FARE]:[SURCHARGES]])*Table1[[#This Row],[SEATS_BOOKED]]</f>
        <v>400</v>
      </c>
      <c r="Q2091" s="247" t="s">
        <v>109</v>
      </c>
      <c r="R2091" s="249" t="s">
        <v>154</v>
      </c>
      <c r="S2091" s="247" t="str">
        <f>LEFT(Table1[[#This Row],[SECTOR]],3)</f>
        <v>NAP</v>
      </c>
      <c r="T2091" s="247" t="str">
        <f>RIGHT(Table1[[#This Row],[SECTOR]],3)</f>
        <v>SSH</v>
      </c>
      <c r="U2091" s="247" t="str">
        <f t="shared" si="46"/>
        <v>NAP</v>
      </c>
      <c r="V2091" s="247">
        <f>WEEKDAY(Table1[[#This Row],[FLIGHT_DATE]],2)</f>
        <v>7</v>
      </c>
      <c r="W2091" s="247">
        <f>Table1[[#This Row],[FLIGHT_DATE]]-Table1[[#This Row],[DATE_BOOKED]]</f>
        <v>3</v>
      </c>
    </row>
    <row r="2092" spans="1:23" x14ac:dyDescent="0.25">
      <c r="A2092" s="246">
        <v>45757</v>
      </c>
      <c r="B2092" s="247" t="s">
        <v>281</v>
      </c>
      <c r="C2092" s="98" t="s">
        <v>153</v>
      </c>
      <c r="D2092" s="98"/>
      <c r="E2092" s="247" t="s">
        <v>726</v>
      </c>
      <c r="F2092" s="247" t="s">
        <v>45</v>
      </c>
      <c r="G2092" s="247" t="s">
        <v>7</v>
      </c>
      <c r="H2092" s="247" t="s">
        <v>292</v>
      </c>
      <c r="I2092" s="248" t="s">
        <v>290</v>
      </c>
      <c r="J2092" s="246">
        <v>45773</v>
      </c>
      <c r="K2092" s="249">
        <v>2</v>
      </c>
      <c r="L2092" s="250">
        <v>2</v>
      </c>
      <c r="M2092" s="251">
        <v>120</v>
      </c>
      <c r="N2092" s="252">
        <v>0</v>
      </c>
      <c r="O2092" s="252">
        <v>0</v>
      </c>
      <c r="P2092" s="253">
        <f>SUM(Table1[[#This Row],[BASE_FARE]:[SURCHARGES]])*Table1[[#This Row],[SEATS_BOOKED]]</f>
        <v>240</v>
      </c>
      <c r="Q2092" s="247" t="s">
        <v>109</v>
      </c>
      <c r="R2092" s="249" t="s">
        <v>154</v>
      </c>
      <c r="S2092" s="247" t="str">
        <f>LEFT(Table1[[#This Row],[SECTOR]],3)</f>
        <v>BRI</v>
      </c>
      <c r="T2092" s="247" t="str">
        <f>RIGHT(Table1[[#This Row],[SECTOR]],3)</f>
        <v>SSH</v>
      </c>
      <c r="U2092" s="247" t="str">
        <f t="shared" si="46"/>
        <v>BRI</v>
      </c>
      <c r="V2092" s="247">
        <f>WEEKDAY(Table1[[#This Row],[FLIGHT_DATE]],2)</f>
        <v>6</v>
      </c>
      <c r="W2092" s="247">
        <f>Table1[[#This Row],[FLIGHT_DATE]]-Table1[[#This Row],[DATE_BOOKED]]</f>
        <v>16</v>
      </c>
    </row>
    <row r="2093" spans="1:23" x14ac:dyDescent="0.25">
      <c r="A2093" s="246">
        <v>45757</v>
      </c>
      <c r="B2093" s="247" t="s">
        <v>281</v>
      </c>
      <c r="C2093" s="98" t="s">
        <v>153</v>
      </c>
      <c r="D2093" s="98"/>
      <c r="E2093" s="247" t="s">
        <v>726</v>
      </c>
      <c r="F2093" s="247" t="s">
        <v>45</v>
      </c>
      <c r="G2093" s="247" t="s">
        <v>8</v>
      </c>
      <c r="H2093" s="247" t="s">
        <v>295</v>
      </c>
      <c r="I2093" s="248" t="s">
        <v>294</v>
      </c>
      <c r="J2093" s="246">
        <v>45780</v>
      </c>
      <c r="K2093" s="249">
        <v>2</v>
      </c>
      <c r="L2093" s="250">
        <v>2</v>
      </c>
      <c r="M2093" s="251">
        <v>120</v>
      </c>
      <c r="N2093" s="252">
        <v>0</v>
      </c>
      <c r="O2093" s="252">
        <v>0</v>
      </c>
      <c r="P2093" s="253">
        <f>SUM(Table1[[#This Row],[BASE_FARE]:[SURCHARGES]])*Table1[[#This Row],[SEATS_BOOKED]]</f>
        <v>240</v>
      </c>
      <c r="Q2093" s="247" t="s">
        <v>109</v>
      </c>
      <c r="R2093" s="249" t="s">
        <v>154</v>
      </c>
      <c r="S2093" s="247" t="str">
        <f>LEFT(Table1[[#This Row],[SECTOR]],3)</f>
        <v>SSH</v>
      </c>
      <c r="T2093" s="247" t="str">
        <f>RIGHT(Table1[[#This Row],[SECTOR]],3)</f>
        <v>BRI</v>
      </c>
      <c r="U2093" s="247" t="str">
        <f t="shared" si="46"/>
        <v>BRI</v>
      </c>
      <c r="V2093" s="247">
        <f>WEEKDAY(Table1[[#This Row],[FLIGHT_DATE]],2)</f>
        <v>6</v>
      </c>
      <c r="W2093" s="247">
        <f>Table1[[#This Row],[FLIGHT_DATE]]-Table1[[#This Row],[DATE_BOOKED]]</f>
        <v>23</v>
      </c>
    </row>
    <row r="2094" spans="1:23" x14ac:dyDescent="0.25">
      <c r="A2094" s="246">
        <v>45755</v>
      </c>
      <c r="B2094" s="247" t="s">
        <v>313</v>
      </c>
      <c r="C2094" s="98" t="s">
        <v>153</v>
      </c>
      <c r="D2094" s="98" t="s">
        <v>430</v>
      </c>
      <c r="E2094" s="247" t="s">
        <v>727</v>
      </c>
      <c r="F2094" s="247" t="s">
        <v>47</v>
      </c>
      <c r="G2094" s="247" t="s">
        <v>7</v>
      </c>
      <c r="H2094" s="247" t="s">
        <v>284</v>
      </c>
      <c r="I2094" s="248" t="s">
        <v>481</v>
      </c>
      <c r="J2094" s="246">
        <v>45877</v>
      </c>
      <c r="K2094" s="249">
        <v>1</v>
      </c>
      <c r="L2094" s="250">
        <v>1</v>
      </c>
      <c r="M2094" s="251">
        <v>222.69</v>
      </c>
      <c r="N2094" s="252">
        <v>42.480000000000004</v>
      </c>
      <c r="O2094" s="252">
        <v>53</v>
      </c>
      <c r="P2094" s="253">
        <f>SUM(Table1[[#This Row],[BASE_FARE]:[SURCHARGES]])*Table1[[#This Row],[SEATS_BOOKED]]</f>
        <v>318.17</v>
      </c>
      <c r="Q2094" s="247" t="s">
        <v>109</v>
      </c>
      <c r="R2094" s="249" t="s">
        <v>154</v>
      </c>
      <c r="S2094" s="247" t="str">
        <f>LEFT(Table1[[#This Row],[SECTOR]],3)</f>
        <v>FCO</v>
      </c>
      <c r="T2094" s="247" t="str">
        <f>RIGHT(Table1[[#This Row],[SECTOR]],3)</f>
        <v>SSH</v>
      </c>
      <c r="U2094" s="247" t="str">
        <f t="shared" si="46"/>
        <v>FCO</v>
      </c>
      <c r="V2094" s="247">
        <f>WEEKDAY(Table1[[#This Row],[FLIGHT_DATE]],2)</f>
        <v>5</v>
      </c>
      <c r="W2094" s="247">
        <f>Table1[[#This Row],[FLIGHT_DATE]]-Table1[[#This Row],[DATE_BOOKED]]</f>
        <v>122</v>
      </c>
    </row>
    <row r="2095" spans="1:23" x14ac:dyDescent="0.25">
      <c r="A2095" s="246">
        <v>45755</v>
      </c>
      <c r="B2095" s="247" t="s">
        <v>313</v>
      </c>
      <c r="C2095" s="98" t="s">
        <v>153</v>
      </c>
      <c r="D2095" s="98" t="s">
        <v>430</v>
      </c>
      <c r="E2095" s="247" t="s">
        <v>727</v>
      </c>
      <c r="F2095" s="247" t="s">
        <v>47</v>
      </c>
      <c r="G2095" s="247" t="s">
        <v>7</v>
      </c>
      <c r="H2095" s="247" t="s">
        <v>284</v>
      </c>
      <c r="I2095" s="248" t="s">
        <v>481</v>
      </c>
      <c r="J2095" s="246">
        <v>45877</v>
      </c>
      <c r="K2095" s="249">
        <v>1</v>
      </c>
      <c r="L2095" s="250">
        <v>1</v>
      </c>
      <c r="M2095" s="251">
        <v>222.69</v>
      </c>
      <c r="N2095" s="252">
        <v>42.480000000000004</v>
      </c>
      <c r="O2095" s="252">
        <v>53</v>
      </c>
      <c r="P2095" s="253">
        <f>SUM(Table1[[#This Row],[BASE_FARE]:[SURCHARGES]])*Table1[[#This Row],[SEATS_BOOKED]]</f>
        <v>318.17</v>
      </c>
      <c r="Q2095" s="247" t="s">
        <v>109</v>
      </c>
      <c r="R2095" s="249" t="s">
        <v>154</v>
      </c>
      <c r="S2095" s="247" t="str">
        <f>LEFT(Table1[[#This Row],[SECTOR]],3)</f>
        <v>FCO</v>
      </c>
      <c r="T2095" s="247" t="str">
        <f>RIGHT(Table1[[#This Row],[SECTOR]],3)</f>
        <v>SSH</v>
      </c>
      <c r="U2095" s="247" t="str">
        <f t="shared" si="46"/>
        <v>FCO</v>
      </c>
      <c r="V2095" s="247">
        <f>WEEKDAY(Table1[[#This Row],[FLIGHT_DATE]],2)</f>
        <v>5</v>
      </c>
      <c r="W2095" s="247">
        <f>Table1[[#This Row],[FLIGHT_DATE]]-Table1[[#This Row],[DATE_BOOKED]]</f>
        <v>122</v>
      </c>
    </row>
    <row r="2096" spans="1:23" x14ac:dyDescent="0.25">
      <c r="A2096" s="246">
        <v>45755</v>
      </c>
      <c r="B2096" s="247" t="s">
        <v>313</v>
      </c>
      <c r="C2096" s="98" t="s">
        <v>153</v>
      </c>
      <c r="D2096" s="98" t="s">
        <v>430</v>
      </c>
      <c r="E2096" s="247" t="s">
        <v>727</v>
      </c>
      <c r="F2096" s="247" t="s">
        <v>47</v>
      </c>
      <c r="G2096" s="247" t="s">
        <v>7</v>
      </c>
      <c r="H2096" s="247" t="s">
        <v>284</v>
      </c>
      <c r="I2096" s="248" t="s">
        <v>481</v>
      </c>
      <c r="J2096" s="246">
        <v>45877</v>
      </c>
      <c r="K2096" s="249">
        <v>1</v>
      </c>
      <c r="L2096" s="250">
        <v>1</v>
      </c>
      <c r="M2096" s="251">
        <v>222.69</v>
      </c>
      <c r="N2096" s="252">
        <v>42.480000000000004</v>
      </c>
      <c r="O2096" s="252">
        <v>53</v>
      </c>
      <c r="P2096" s="253">
        <f>SUM(Table1[[#This Row],[BASE_FARE]:[SURCHARGES]])*Table1[[#This Row],[SEATS_BOOKED]]</f>
        <v>318.17</v>
      </c>
      <c r="Q2096" s="247" t="s">
        <v>109</v>
      </c>
      <c r="R2096" s="249" t="s">
        <v>154</v>
      </c>
      <c r="S2096" s="247" t="str">
        <f>LEFT(Table1[[#This Row],[SECTOR]],3)</f>
        <v>FCO</v>
      </c>
      <c r="T2096" s="247" t="str">
        <f>RIGHT(Table1[[#This Row],[SECTOR]],3)</f>
        <v>SSH</v>
      </c>
      <c r="U2096" s="247" t="str">
        <f t="shared" si="46"/>
        <v>FCO</v>
      </c>
      <c r="V2096" s="247">
        <f>WEEKDAY(Table1[[#This Row],[FLIGHT_DATE]],2)</f>
        <v>5</v>
      </c>
      <c r="W2096" s="247">
        <f>Table1[[#This Row],[FLIGHT_DATE]]-Table1[[#This Row],[DATE_BOOKED]]</f>
        <v>122</v>
      </c>
    </row>
    <row r="2097" spans="1:23" x14ac:dyDescent="0.25">
      <c r="A2097" s="246">
        <v>45758</v>
      </c>
      <c r="B2097" s="247" t="s">
        <v>281</v>
      </c>
      <c r="C2097" s="98" t="s">
        <v>153</v>
      </c>
      <c r="D2097" s="98"/>
      <c r="E2097" s="247" t="s">
        <v>728</v>
      </c>
      <c r="F2097" s="247" t="s">
        <v>47</v>
      </c>
      <c r="G2097" s="247" t="s">
        <v>7</v>
      </c>
      <c r="H2097" s="247" t="s">
        <v>115</v>
      </c>
      <c r="I2097" s="248" t="s">
        <v>23</v>
      </c>
      <c r="J2097" s="246">
        <v>45760</v>
      </c>
      <c r="K2097" s="249">
        <v>3</v>
      </c>
      <c r="L2097" s="250">
        <v>3</v>
      </c>
      <c r="M2097" s="251">
        <v>120</v>
      </c>
      <c r="N2097" s="252">
        <v>0</v>
      </c>
      <c r="O2097" s="252">
        <v>0</v>
      </c>
      <c r="P2097" s="253">
        <f>SUM(Table1[[#This Row],[BASE_FARE]:[SURCHARGES]])*Table1[[#This Row],[SEATS_BOOKED]]</f>
        <v>360</v>
      </c>
      <c r="Q2097" s="247" t="s">
        <v>109</v>
      </c>
      <c r="R2097" s="249" t="s">
        <v>154</v>
      </c>
      <c r="S2097" s="247" t="str">
        <f>LEFT(Table1[[#This Row],[SECTOR]],3)</f>
        <v>NAP</v>
      </c>
      <c r="T2097" s="247" t="str">
        <f>RIGHT(Table1[[#This Row],[SECTOR]],3)</f>
        <v>SSH</v>
      </c>
      <c r="U2097" s="247" t="str">
        <f t="shared" si="46"/>
        <v>NAP</v>
      </c>
      <c r="V2097" s="247">
        <f>WEEKDAY(Table1[[#This Row],[FLIGHT_DATE]],2)</f>
        <v>7</v>
      </c>
      <c r="W2097" s="247">
        <f>Table1[[#This Row],[FLIGHT_DATE]]-Table1[[#This Row],[DATE_BOOKED]]</f>
        <v>2</v>
      </c>
    </row>
    <row r="2098" spans="1:23" x14ac:dyDescent="0.25">
      <c r="A2098" s="246">
        <v>45757</v>
      </c>
      <c r="B2098" s="247" t="s">
        <v>247</v>
      </c>
      <c r="C2098" s="98" t="s">
        <v>153</v>
      </c>
      <c r="D2098" s="98"/>
      <c r="E2098" s="247" t="s">
        <v>729</v>
      </c>
      <c r="F2098" s="247" t="s">
        <v>45</v>
      </c>
      <c r="G2098" s="247" t="s">
        <v>8</v>
      </c>
      <c r="H2098" s="247" t="s">
        <v>293</v>
      </c>
      <c r="I2098" s="248" t="s">
        <v>302</v>
      </c>
      <c r="J2098" s="246">
        <v>45780</v>
      </c>
      <c r="K2098" s="249">
        <v>1</v>
      </c>
      <c r="L2098" s="250">
        <v>1</v>
      </c>
      <c r="M2098" s="251">
        <v>80</v>
      </c>
      <c r="N2098" s="252">
        <v>31.29</v>
      </c>
      <c r="O2098" s="252">
        <v>30</v>
      </c>
      <c r="P2098" s="253">
        <f>SUM(Table1[[#This Row],[BASE_FARE]:[SURCHARGES]])*Table1[[#This Row],[SEATS_BOOKED]]</f>
        <v>141.29</v>
      </c>
      <c r="Q2098" s="247" t="s">
        <v>109</v>
      </c>
      <c r="R2098" s="249" t="s">
        <v>154</v>
      </c>
      <c r="S2098" s="247" t="str">
        <f>LEFT(Table1[[#This Row],[SECTOR]],3)</f>
        <v>SSH</v>
      </c>
      <c r="T2098" s="247" t="str">
        <f>RIGHT(Table1[[#This Row],[SECTOR]],3)</f>
        <v>VRN</v>
      </c>
      <c r="U2098" s="247" t="str">
        <f t="shared" si="46"/>
        <v>VRN</v>
      </c>
      <c r="V2098" s="247">
        <f>WEEKDAY(Table1[[#This Row],[FLIGHT_DATE]],2)</f>
        <v>6</v>
      </c>
      <c r="W2098" s="247">
        <f>Table1[[#This Row],[FLIGHT_DATE]]-Table1[[#This Row],[DATE_BOOKED]]</f>
        <v>23</v>
      </c>
    </row>
    <row r="2099" spans="1:23" x14ac:dyDescent="0.25">
      <c r="A2099" s="246">
        <v>45757</v>
      </c>
      <c r="B2099" s="247" t="s">
        <v>247</v>
      </c>
      <c r="C2099" s="98" t="s">
        <v>153</v>
      </c>
      <c r="D2099" s="98"/>
      <c r="E2099" s="247" t="s">
        <v>729</v>
      </c>
      <c r="F2099" s="247" t="s">
        <v>45</v>
      </c>
      <c r="G2099" s="247" t="s">
        <v>7</v>
      </c>
      <c r="H2099" s="247" t="s">
        <v>289</v>
      </c>
      <c r="I2099" s="248" t="s">
        <v>300</v>
      </c>
      <c r="J2099" s="246">
        <v>45773</v>
      </c>
      <c r="K2099" s="249">
        <v>1</v>
      </c>
      <c r="L2099" s="250">
        <v>1</v>
      </c>
      <c r="M2099" s="251">
        <v>80</v>
      </c>
      <c r="N2099" s="252">
        <v>24.46</v>
      </c>
      <c r="O2099" s="252">
        <v>30</v>
      </c>
      <c r="P2099" s="253">
        <f>SUM(Table1[[#This Row],[BASE_FARE]:[SURCHARGES]])*Table1[[#This Row],[SEATS_BOOKED]]</f>
        <v>134.46</v>
      </c>
      <c r="Q2099" s="247" t="s">
        <v>109</v>
      </c>
      <c r="R2099" s="249" t="s">
        <v>154</v>
      </c>
      <c r="S2099" s="247" t="str">
        <f>LEFT(Table1[[#This Row],[SECTOR]],3)</f>
        <v>VRN</v>
      </c>
      <c r="T2099" s="247" t="str">
        <f>RIGHT(Table1[[#This Row],[SECTOR]],3)</f>
        <v>SSH</v>
      </c>
      <c r="U2099" s="247" t="str">
        <f t="shared" si="46"/>
        <v>VRN</v>
      </c>
      <c r="V2099" s="247">
        <f>WEEKDAY(Table1[[#This Row],[FLIGHT_DATE]],2)</f>
        <v>6</v>
      </c>
      <c r="W2099" s="247">
        <f>Table1[[#This Row],[FLIGHT_DATE]]-Table1[[#This Row],[DATE_BOOKED]]</f>
        <v>16</v>
      </c>
    </row>
    <row r="2100" spans="1:23" x14ac:dyDescent="0.25">
      <c r="A2100" s="246">
        <v>45757</v>
      </c>
      <c r="B2100" s="247" t="s">
        <v>247</v>
      </c>
      <c r="C2100" s="98" t="s">
        <v>153</v>
      </c>
      <c r="D2100" s="98"/>
      <c r="E2100" s="247" t="s">
        <v>729</v>
      </c>
      <c r="F2100" s="247" t="s">
        <v>45</v>
      </c>
      <c r="G2100" s="247" t="s">
        <v>8</v>
      </c>
      <c r="H2100" s="247" t="s">
        <v>293</v>
      </c>
      <c r="I2100" s="248" t="s">
        <v>302</v>
      </c>
      <c r="J2100" s="246">
        <v>45780</v>
      </c>
      <c r="K2100" s="249">
        <v>1</v>
      </c>
      <c r="L2100" s="250">
        <v>1</v>
      </c>
      <c r="M2100" s="251">
        <v>80</v>
      </c>
      <c r="N2100" s="252">
        <v>31.29</v>
      </c>
      <c r="O2100" s="252">
        <v>30</v>
      </c>
      <c r="P2100" s="253">
        <f>SUM(Table1[[#This Row],[BASE_FARE]:[SURCHARGES]])*Table1[[#This Row],[SEATS_BOOKED]]</f>
        <v>141.29</v>
      </c>
      <c r="Q2100" s="247" t="s">
        <v>109</v>
      </c>
      <c r="R2100" s="249" t="s">
        <v>154</v>
      </c>
      <c r="S2100" s="247" t="str">
        <f>LEFT(Table1[[#This Row],[SECTOR]],3)</f>
        <v>SSH</v>
      </c>
      <c r="T2100" s="247" t="str">
        <f>RIGHT(Table1[[#This Row],[SECTOR]],3)</f>
        <v>VRN</v>
      </c>
      <c r="U2100" s="247" t="str">
        <f t="shared" si="46"/>
        <v>VRN</v>
      </c>
      <c r="V2100" s="247">
        <f>WEEKDAY(Table1[[#This Row],[FLIGHT_DATE]],2)</f>
        <v>6</v>
      </c>
      <c r="W2100" s="247">
        <f>Table1[[#This Row],[FLIGHT_DATE]]-Table1[[#This Row],[DATE_BOOKED]]</f>
        <v>23</v>
      </c>
    </row>
    <row r="2101" spans="1:23" x14ac:dyDescent="0.25">
      <c r="A2101" s="246">
        <v>45757</v>
      </c>
      <c r="B2101" s="247" t="s">
        <v>247</v>
      </c>
      <c r="C2101" s="98" t="s">
        <v>153</v>
      </c>
      <c r="D2101" s="98"/>
      <c r="E2101" s="247" t="s">
        <v>729</v>
      </c>
      <c r="F2101" s="247" t="s">
        <v>45</v>
      </c>
      <c r="G2101" s="247" t="s">
        <v>7</v>
      </c>
      <c r="H2101" s="247" t="s">
        <v>289</v>
      </c>
      <c r="I2101" s="248" t="s">
        <v>300</v>
      </c>
      <c r="J2101" s="246">
        <v>45773</v>
      </c>
      <c r="K2101" s="249">
        <v>1</v>
      </c>
      <c r="L2101" s="250">
        <v>1</v>
      </c>
      <c r="M2101" s="251">
        <v>80</v>
      </c>
      <c r="N2101" s="252">
        <v>24.46</v>
      </c>
      <c r="O2101" s="252">
        <v>30</v>
      </c>
      <c r="P2101" s="253">
        <f>SUM(Table1[[#This Row],[BASE_FARE]:[SURCHARGES]])*Table1[[#This Row],[SEATS_BOOKED]]</f>
        <v>134.46</v>
      </c>
      <c r="Q2101" s="247" t="s">
        <v>109</v>
      </c>
      <c r="R2101" s="249" t="s">
        <v>154</v>
      </c>
      <c r="S2101" s="247" t="str">
        <f>LEFT(Table1[[#This Row],[SECTOR]],3)</f>
        <v>VRN</v>
      </c>
      <c r="T2101" s="247" t="str">
        <f>RIGHT(Table1[[#This Row],[SECTOR]],3)</f>
        <v>SSH</v>
      </c>
      <c r="U2101" s="247" t="str">
        <f t="shared" si="46"/>
        <v>VRN</v>
      </c>
      <c r="V2101" s="247">
        <f>WEEKDAY(Table1[[#This Row],[FLIGHT_DATE]],2)</f>
        <v>6</v>
      </c>
      <c r="W2101" s="247">
        <f>Table1[[#This Row],[FLIGHT_DATE]]-Table1[[#This Row],[DATE_BOOKED]]</f>
        <v>16</v>
      </c>
    </row>
    <row r="2102" spans="1:23" x14ac:dyDescent="0.25">
      <c r="A2102" s="246">
        <v>45757</v>
      </c>
      <c r="B2102" s="247" t="s">
        <v>196</v>
      </c>
      <c r="C2102" s="98" t="s">
        <v>153</v>
      </c>
      <c r="D2102" s="98" t="s">
        <v>730</v>
      </c>
      <c r="E2102" s="247" t="s">
        <v>731</v>
      </c>
      <c r="F2102" s="247" t="s">
        <v>45</v>
      </c>
      <c r="G2102" s="247" t="s">
        <v>7</v>
      </c>
      <c r="H2102" s="247" t="s">
        <v>208</v>
      </c>
      <c r="I2102" s="248" t="s">
        <v>23</v>
      </c>
      <c r="J2102" s="246">
        <v>45772</v>
      </c>
      <c r="K2102" s="249">
        <v>1</v>
      </c>
      <c r="L2102" s="250">
        <v>1</v>
      </c>
      <c r="M2102" s="251">
        <v>50</v>
      </c>
      <c r="N2102" s="252">
        <v>34.04</v>
      </c>
      <c r="O2102" s="252">
        <v>40</v>
      </c>
      <c r="P2102" s="253">
        <f>SUM(Table1[[#This Row],[BASE_FARE]:[SURCHARGES]])*Table1[[#This Row],[SEATS_BOOKED]]</f>
        <v>124.03999999999999</v>
      </c>
      <c r="Q2102" s="247" t="s">
        <v>109</v>
      </c>
      <c r="R2102" s="249" t="s">
        <v>154</v>
      </c>
      <c r="S2102" s="247" t="str">
        <f>LEFT(Table1[[#This Row],[SECTOR]],3)</f>
        <v>NAP</v>
      </c>
      <c r="T2102" s="247" t="str">
        <f>RIGHT(Table1[[#This Row],[SECTOR]],3)</f>
        <v>SSH</v>
      </c>
      <c r="U2102" s="247" t="str">
        <f t="shared" si="46"/>
        <v>NAP</v>
      </c>
      <c r="V2102" s="247">
        <f>WEEKDAY(Table1[[#This Row],[FLIGHT_DATE]],2)</f>
        <v>5</v>
      </c>
      <c r="W2102" s="247">
        <f>Table1[[#This Row],[FLIGHT_DATE]]-Table1[[#This Row],[DATE_BOOKED]]</f>
        <v>15</v>
      </c>
    </row>
    <row r="2103" spans="1:23" x14ac:dyDescent="0.25">
      <c r="A2103" s="246">
        <v>45757</v>
      </c>
      <c r="B2103" s="247" t="s">
        <v>196</v>
      </c>
      <c r="C2103" s="98" t="s">
        <v>153</v>
      </c>
      <c r="D2103" s="98" t="s">
        <v>730</v>
      </c>
      <c r="E2103" s="247" t="s">
        <v>731</v>
      </c>
      <c r="F2103" s="247" t="s">
        <v>45</v>
      </c>
      <c r="G2103" s="247" t="s">
        <v>7</v>
      </c>
      <c r="H2103" s="247" t="s">
        <v>208</v>
      </c>
      <c r="I2103" s="248" t="s">
        <v>23</v>
      </c>
      <c r="J2103" s="246">
        <v>45772</v>
      </c>
      <c r="K2103" s="249">
        <v>1</v>
      </c>
      <c r="L2103" s="250">
        <v>1</v>
      </c>
      <c r="M2103" s="251">
        <v>50</v>
      </c>
      <c r="N2103" s="252">
        <v>34.04</v>
      </c>
      <c r="O2103" s="252">
        <v>40</v>
      </c>
      <c r="P2103" s="253">
        <f>SUM(Table1[[#This Row],[BASE_FARE]:[SURCHARGES]])*Table1[[#This Row],[SEATS_BOOKED]]</f>
        <v>124.03999999999999</v>
      </c>
      <c r="Q2103" s="247" t="s">
        <v>109</v>
      </c>
      <c r="R2103" s="249" t="s">
        <v>154</v>
      </c>
      <c r="S2103" s="247" t="str">
        <f>LEFT(Table1[[#This Row],[SECTOR]],3)</f>
        <v>NAP</v>
      </c>
      <c r="T2103" s="247" t="str">
        <f>RIGHT(Table1[[#This Row],[SECTOR]],3)</f>
        <v>SSH</v>
      </c>
      <c r="U2103" s="247" t="str">
        <f t="shared" si="46"/>
        <v>NAP</v>
      </c>
      <c r="V2103" s="247">
        <f>WEEKDAY(Table1[[#This Row],[FLIGHT_DATE]],2)</f>
        <v>5</v>
      </c>
      <c r="W2103" s="247">
        <f>Table1[[#This Row],[FLIGHT_DATE]]-Table1[[#This Row],[DATE_BOOKED]]</f>
        <v>15</v>
      </c>
    </row>
    <row r="2104" spans="1:23" x14ac:dyDescent="0.25">
      <c r="A2104" s="246">
        <v>45758</v>
      </c>
      <c r="B2104" s="247" t="s">
        <v>331</v>
      </c>
      <c r="C2104" s="98" t="s">
        <v>108</v>
      </c>
      <c r="D2104" s="98"/>
      <c r="E2104" s="247"/>
      <c r="F2104" s="247" t="s">
        <v>45</v>
      </c>
      <c r="G2104" s="247" t="s">
        <v>8</v>
      </c>
      <c r="H2104" s="247" t="s">
        <v>293</v>
      </c>
      <c r="I2104" s="248" t="s">
        <v>302</v>
      </c>
      <c r="J2104" s="246">
        <v>45759</v>
      </c>
      <c r="K2104" s="145">
        <v>11</v>
      </c>
      <c r="L2104" s="146">
        <v>11</v>
      </c>
      <c r="M2104" s="251">
        <v>220</v>
      </c>
      <c r="N2104" s="252">
        <v>0</v>
      </c>
      <c r="O2104" s="252">
        <v>0</v>
      </c>
      <c r="P2104" s="253">
        <f>SUM(Table1[[#This Row],[BASE_FARE]:[SURCHARGES]])*Table1[[#This Row],[SEATS_BOOKED]]</f>
        <v>2420</v>
      </c>
      <c r="Q2104" s="247" t="s">
        <v>109</v>
      </c>
      <c r="R2104" s="249" t="s">
        <v>154</v>
      </c>
      <c r="S2104" s="247" t="str">
        <f>LEFT(Table1[[#This Row],[SECTOR]],3)</f>
        <v>SSH</v>
      </c>
      <c r="T2104" s="247" t="str">
        <f>RIGHT(Table1[[#This Row],[SECTOR]],3)</f>
        <v>VRN</v>
      </c>
      <c r="U2104" s="247" t="str">
        <f t="shared" si="46"/>
        <v>VRN</v>
      </c>
      <c r="V2104" s="247">
        <f>WEEKDAY(Table1[[#This Row],[FLIGHT_DATE]],2)</f>
        <v>6</v>
      </c>
      <c r="W2104" s="247">
        <f>Table1[[#This Row],[FLIGHT_DATE]]-Table1[[#This Row],[DATE_BOOKED]]</f>
        <v>1</v>
      </c>
    </row>
    <row r="2105" spans="1:23" x14ac:dyDescent="0.25">
      <c r="A2105" s="246">
        <v>45758</v>
      </c>
      <c r="B2105" s="247" t="s">
        <v>281</v>
      </c>
      <c r="C2105" s="98" t="s">
        <v>153</v>
      </c>
      <c r="D2105" s="98"/>
      <c r="E2105" s="247" t="s">
        <v>733</v>
      </c>
      <c r="F2105" s="247" t="s">
        <v>47</v>
      </c>
      <c r="G2105" s="247" t="s">
        <v>7</v>
      </c>
      <c r="H2105" s="247" t="s">
        <v>284</v>
      </c>
      <c r="I2105" s="248" t="s">
        <v>297</v>
      </c>
      <c r="J2105" s="246">
        <v>45772</v>
      </c>
      <c r="K2105" s="249">
        <v>3</v>
      </c>
      <c r="L2105" s="250">
        <v>3</v>
      </c>
      <c r="M2105" s="251">
        <v>120</v>
      </c>
      <c r="N2105" s="252">
        <v>0</v>
      </c>
      <c r="O2105" s="252">
        <v>0</v>
      </c>
      <c r="P2105" s="253">
        <f>SUM(Table1[[#This Row],[BASE_FARE]:[SURCHARGES]])*Table1[[#This Row],[SEATS_BOOKED]]</f>
        <v>360</v>
      </c>
      <c r="Q2105" s="247" t="s">
        <v>109</v>
      </c>
      <c r="R2105" s="249" t="s">
        <v>154</v>
      </c>
      <c r="S2105" s="247" t="str">
        <f>LEFT(Table1[[#This Row],[SECTOR]],3)</f>
        <v>MXP</v>
      </c>
      <c r="T2105" s="247" t="str">
        <f>RIGHT(Table1[[#This Row],[SECTOR]],3)</f>
        <v>SSH</v>
      </c>
      <c r="U2105" s="247" t="str">
        <f t="shared" si="46"/>
        <v>MXP</v>
      </c>
      <c r="V2105" s="247">
        <f>WEEKDAY(Table1[[#This Row],[FLIGHT_DATE]],2)</f>
        <v>5</v>
      </c>
      <c r="W2105" s="247">
        <f>Table1[[#This Row],[FLIGHT_DATE]]-Table1[[#This Row],[DATE_BOOKED]]</f>
        <v>14</v>
      </c>
    </row>
    <row r="2106" spans="1:23" x14ac:dyDescent="0.25">
      <c r="A2106" s="246">
        <v>45759</v>
      </c>
      <c r="B2106" s="247" t="s">
        <v>152</v>
      </c>
      <c r="C2106" s="98" t="s">
        <v>153</v>
      </c>
      <c r="D2106" s="98"/>
      <c r="E2106" s="247"/>
      <c r="F2106" s="247" t="s">
        <v>47</v>
      </c>
      <c r="G2106" s="247" t="s">
        <v>7</v>
      </c>
      <c r="H2106" s="247" t="s">
        <v>284</v>
      </c>
      <c r="I2106" s="248" t="s">
        <v>297</v>
      </c>
      <c r="J2106" s="246">
        <v>45772</v>
      </c>
      <c r="K2106" s="249">
        <v>2</v>
      </c>
      <c r="L2106" s="250">
        <v>2</v>
      </c>
      <c r="M2106" s="251">
        <v>150</v>
      </c>
      <c r="N2106" s="252">
        <v>0</v>
      </c>
      <c r="O2106" s="252">
        <v>0</v>
      </c>
      <c r="P2106" s="253">
        <f>SUM(Table1[[#This Row],[BASE_FARE]:[SURCHARGES]])*Table1[[#This Row],[SEATS_BOOKED]]</f>
        <v>300</v>
      </c>
      <c r="Q2106" s="247" t="s">
        <v>109</v>
      </c>
      <c r="R2106" s="249" t="s">
        <v>154</v>
      </c>
      <c r="S2106" s="247" t="str">
        <f>LEFT(Table1[[#This Row],[SECTOR]],3)</f>
        <v>MXP</v>
      </c>
      <c r="T2106" s="247" t="str">
        <f>RIGHT(Table1[[#This Row],[SECTOR]],3)</f>
        <v>SSH</v>
      </c>
      <c r="U2106" s="247" t="str">
        <f t="shared" si="46"/>
        <v>MXP</v>
      </c>
      <c r="V2106" s="247">
        <f>WEEKDAY(Table1[[#This Row],[FLIGHT_DATE]],2)</f>
        <v>5</v>
      </c>
      <c r="W2106" s="247">
        <f>Table1[[#This Row],[FLIGHT_DATE]]-Table1[[#This Row],[DATE_BOOKED]]</f>
        <v>13</v>
      </c>
    </row>
    <row r="2107" spans="1:23" x14ac:dyDescent="0.25">
      <c r="A2107" s="246">
        <v>45759</v>
      </c>
      <c r="B2107" s="247" t="s">
        <v>152</v>
      </c>
      <c r="C2107" s="98" t="s">
        <v>153</v>
      </c>
      <c r="D2107" s="98"/>
      <c r="E2107" s="247"/>
      <c r="F2107" s="247" t="s">
        <v>47</v>
      </c>
      <c r="G2107" s="247" t="s">
        <v>7</v>
      </c>
      <c r="H2107" s="247" t="s">
        <v>376</v>
      </c>
      <c r="I2107" s="248" t="s">
        <v>24</v>
      </c>
      <c r="J2107" s="246">
        <v>45772</v>
      </c>
      <c r="K2107" s="249">
        <v>2</v>
      </c>
      <c r="L2107" s="250">
        <v>2</v>
      </c>
      <c r="M2107" s="251">
        <v>250</v>
      </c>
      <c r="N2107" s="252">
        <v>0</v>
      </c>
      <c r="O2107" s="252">
        <v>0</v>
      </c>
      <c r="P2107" s="253">
        <f>SUM(Table1[[#This Row],[BASE_FARE]:[SURCHARGES]])*Table1[[#This Row],[SEATS_BOOKED]]</f>
        <v>500</v>
      </c>
      <c r="Q2107" s="247" t="s">
        <v>109</v>
      </c>
      <c r="R2107" s="249" t="s">
        <v>154</v>
      </c>
      <c r="S2107" s="247" t="str">
        <f>LEFT(Table1[[#This Row],[SECTOR]],3)</f>
        <v>SSH</v>
      </c>
      <c r="T2107" s="247" t="str">
        <f>RIGHT(Table1[[#This Row],[SECTOR]],3)</f>
        <v>NAP</v>
      </c>
      <c r="U2107" s="247" t="str">
        <f t="shared" si="46"/>
        <v>NAP</v>
      </c>
      <c r="V2107" s="247">
        <f>WEEKDAY(Table1[[#This Row],[FLIGHT_DATE]],2)</f>
        <v>5</v>
      </c>
      <c r="W2107" s="247">
        <f>Table1[[#This Row],[FLIGHT_DATE]]-Table1[[#This Row],[DATE_BOOKED]]</f>
        <v>13</v>
      </c>
    </row>
    <row r="2108" spans="1:23" x14ac:dyDescent="0.25">
      <c r="A2108" s="246">
        <v>45758</v>
      </c>
      <c r="B2108" s="247" t="s">
        <v>313</v>
      </c>
      <c r="C2108" s="98" t="s">
        <v>153</v>
      </c>
      <c r="D2108" s="98" t="s">
        <v>430</v>
      </c>
      <c r="E2108" s="247" t="s">
        <v>734</v>
      </c>
      <c r="F2108" s="247" t="s">
        <v>47</v>
      </c>
      <c r="G2108" s="247" t="s">
        <v>7</v>
      </c>
      <c r="H2108" s="247" t="s">
        <v>399</v>
      </c>
      <c r="I2108" s="248" t="s">
        <v>300</v>
      </c>
      <c r="J2108" s="246">
        <v>45878</v>
      </c>
      <c r="K2108" s="249">
        <v>1</v>
      </c>
      <c r="L2108" s="250">
        <v>1</v>
      </c>
      <c r="M2108" s="251">
        <v>280</v>
      </c>
      <c r="N2108" s="252">
        <v>24.450000000000003</v>
      </c>
      <c r="O2108" s="252">
        <v>53</v>
      </c>
      <c r="P2108" s="253">
        <f>SUM(Table1[[#This Row],[BASE_FARE]:[SURCHARGES]])*Table1[[#This Row],[SEATS_BOOKED]]</f>
        <v>357.45</v>
      </c>
      <c r="Q2108" s="247" t="s">
        <v>109</v>
      </c>
      <c r="R2108" s="249" t="s">
        <v>154</v>
      </c>
      <c r="S2108" s="247" t="str">
        <f>LEFT(Table1[[#This Row],[SECTOR]],3)</f>
        <v>VRN</v>
      </c>
      <c r="T2108" s="247" t="str">
        <f>RIGHT(Table1[[#This Row],[SECTOR]],3)</f>
        <v>SSH</v>
      </c>
      <c r="U2108" s="247" t="str">
        <f t="shared" si="46"/>
        <v>VRN</v>
      </c>
      <c r="V2108" s="247">
        <f>WEEKDAY(Table1[[#This Row],[FLIGHT_DATE]],2)</f>
        <v>6</v>
      </c>
      <c r="W2108" s="247">
        <f>Table1[[#This Row],[FLIGHT_DATE]]-Table1[[#This Row],[DATE_BOOKED]]</f>
        <v>120</v>
      </c>
    </row>
    <row r="2109" spans="1:23" x14ac:dyDescent="0.25">
      <c r="A2109" s="246">
        <v>45758</v>
      </c>
      <c r="B2109" s="247" t="s">
        <v>313</v>
      </c>
      <c r="C2109" s="98" t="s">
        <v>153</v>
      </c>
      <c r="D2109" s="98" t="s">
        <v>430</v>
      </c>
      <c r="E2109" s="247" t="s">
        <v>734</v>
      </c>
      <c r="F2109" s="247" t="s">
        <v>47</v>
      </c>
      <c r="G2109" s="247" t="s">
        <v>7</v>
      </c>
      <c r="H2109" s="247" t="s">
        <v>399</v>
      </c>
      <c r="I2109" s="248" t="s">
        <v>300</v>
      </c>
      <c r="J2109" s="246">
        <v>45878</v>
      </c>
      <c r="K2109" s="249">
        <v>1</v>
      </c>
      <c r="L2109" s="250">
        <v>1</v>
      </c>
      <c r="M2109" s="251">
        <v>209.99</v>
      </c>
      <c r="N2109" s="252">
        <v>18.829999999999998</v>
      </c>
      <c r="O2109" s="252">
        <v>53</v>
      </c>
      <c r="P2109" s="253">
        <f>SUM(Table1[[#This Row],[BASE_FARE]:[SURCHARGES]])*Table1[[#This Row],[SEATS_BOOKED]]</f>
        <v>281.82</v>
      </c>
      <c r="Q2109" s="247" t="s">
        <v>109</v>
      </c>
      <c r="R2109" s="249" t="s">
        <v>154</v>
      </c>
      <c r="S2109" s="247" t="str">
        <f>LEFT(Table1[[#This Row],[SECTOR]],3)</f>
        <v>VRN</v>
      </c>
      <c r="T2109" s="247" t="str">
        <f>RIGHT(Table1[[#This Row],[SECTOR]],3)</f>
        <v>SSH</v>
      </c>
      <c r="U2109" s="247" t="str">
        <f t="shared" si="46"/>
        <v>VRN</v>
      </c>
      <c r="V2109" s="247">
        <f>WEEKDAY(Table1[[#This Row],[FLIGHT_DATE]],2)</f>
        <v>6</v>
      </c>
      <c r="W2109" s="247">
        <f>Table1[[#This Row],[FLIGHT_DATE]]-Table1[[#This Row],[DATE_BOOKED]]</f>
        <v>120</v>
      </c>
    </row>
    <row r="2110" spans="1:23" x14ac:dyDescent="0.25">
      <c r="A2110" s="246">
        <v>45758</v>
      </c>
      <c r="B2110" s="247" t="s">
        <v>313</v>
      </c>
      <c r="C2110" s="98" t="s">
        <v>153</v>
      </c>
      <c r="D2110" s="98" t="s">
        <v>430</v>
      </c>
      <c r="E2110" s="247" t="s">
        <v>734</v>
      </c>
      <c r="F2110" s="247" t="s">
        <v>47</v>
      </c>
      <c r="G2110" s="247" t="s">
        <v>7</v>
      </c>
      <c r="H2110" s="247" t="s">
        <v>399</v>
      </c>
      <c r="I2110" s="248" t="s">
        <v>300</v>
      </c>
      <c r="J2110" s="246">
        <v>45878</v>
      </c>
      <c r="K2110" s="249">
        <v>1</v>
      </c>
      <c r="L2110" s="250">
        <v>1</v>
      </c>
      <c r="M2110" s="251">
        <v>280</v>
      </c>
      <c r="N2110" s="252">
        <v>24.450000000000003</v>
      </c>
      <c r="O2110" s="252">
        <v>53</v>
      </c>
      <c r="P2110" s="253">
        <f>SUM(Table1[[#This Row],[BASE_FARE]:[SURCHARGES]])*Table1[[#This Row],[SEATS_BOOKED]]</f>
        <v>357.45</v>
      </c>
      <c r="Q2110" s="247" t="s">
        <v>109</v>
      </c>
      <c r="R2110" s="249" t="s">
        <v>154</v>
      </c>
      <c r="S2110" s="247" t="str">
        <f>LEFT(Table1[[#This Row],[SECTOR]],3)</f>
        <v>VRN</v>
      </c>
      <c r="T2110" s="247" t="str">
        <f>RIGHT(Table1[[#This Row],[SECTOR]],3)</f>
        <v>SSH</v>
      </c>
      <c r="U2110" s="247" t="str">
        <f t="shared" si="46"/>
        <v>VRN</v>
      </c>
      <c r="V2110" s="247">
        <f>WEEKDAY(Table1[[#This Row],[FLIGHT_DATE]],2)</f>
        <v>6</v>
      </c>
      <c r="W2110" s="247">
        <f>Table1[[#This Row],[FLIGHT_DATE]]-Table1[[#This Row],[DATE_BOOKED]]</f>
        <v>120</v>
      </c>
    </row>
    <row r="2111" spans="1:23" x14ac:dyDescent="0.25">
      <c r="A2111" s="246">
        <v>45758</v>
      </c>
      <c r="B2111" s="247" t="s">
        <v>313</v>
      </c>
      <c r="C2111" s="98" t="s">
        <v>153</v>
      </c>
      <c r="D2111" s="98" t="s">
        <v>430</v>
      </c>
      <c r="E2111" s="247" t="s">
        <v>735</v>
      </c>
      <c r="F2111" s="247" t="s">
        <v>47</v>
      </c>
      <c r="G2111" s="247" t="s">
        <v>7</v>
      </c>
      <c r="H2111" s="247" t="s">
        <v>292</v>
      </c>
      <c r="I2111" s="248" t="s">
        <v>290</v>
      </c>
      <c r="J2111" s="246">
        <v>45773</v>
      </c>
      <c r="K2111" s="249">
        <v>1</v>
      </c>
      <c r="L2111" s="250">
        <v>1</v>
      </c>
      <c r="M2111" s="251">
        <v>120</v>
      </c>
      <c r="N2111" s="252">
        <v>19.310000000000002</v>
      </c>
      <c r="O2111" s="252">
        <v>53</v>
      </c>
      <c r="P2111" s="253">
        <f>SUM(Table1[[#This Row],[BASE_FARE]:[SURCHARGES]])*Table1[[#This Row],[SEATS_BOOKED]]</f>
        <v>192.31</v>
      </c>
      <c r="Q2111" s="247" t="s">
        <v>109</v>
      </c>
      <c r="R2111" s="249" t="s">
        <v>154</v>
      </c>
      <c r="S2111" s="247" t="str">
        <f>LEFT(Table1[[#This Row],[SECTOR]],3)</f>
        <v>BRI</v>
      </c>
      <c r="T2111" s="247" t="str">
        <f>RIGHT(Table1[[#This Row],[SECTOR]],3)</f>
        <v>SSH</v>
      </c>
      <c r="U2111" s="247" t="str">
        <f t="shared" si="46"/>
        <v>BRI</v>
      </c>
      <c r="V2111" s="247">
        <f>WEEKDAY(Table1[[#This Row],[FLIGHT_DATE]],2)</f>
        <v>6</v>
      </c>
      <c r="W2111" s="247">
        <f>Table1[[#This Row],[FLIGHT_DATE]]-Table1[[#This Row],[DATE_BOOKED]]</f>
        <v>15</v>
      </c>
    </row>
    <row r="2112" spans="1:23" x14ac:dyDescent="0.25">
      <c r="A2112" s="246">
        <v>45758</v>
      </c>
      <c r="B2112" s="247" t="s">
        <v>313</v>
      </c>
      <c r="C2112" s="98" t="s">
        <v>153</v>
      </c>
      <c r="D2112" s="98" t="s">
        <v>430</v>
      </c>
      <c r="E2112" s="247" t="s">
        <v>735</v>
      </c>
      <c r="F2112" s="247" t="s">
        <v>47</v>
      </c>
      <c r="G2112" s="247" t="s">
        <v>7</v>
      </c>
      <c r="H2112" s="247" t="s">
        <v>292</v>
      </c>
      <c r="I2112" s="248" t="s">
        <v>290</v>
      </c>
      <c r="J2112" s="246">
        <v>45773</v>
      </c>
      <c r="K2112" s="249">
        <v>1</v>
      </c>
      <c r="L2112" s="250">
        <v>1</v>
      </c>
      <c r="M2112" s="251">
        <v>120</v>
      </c>
      <c r="N2112" s="252">
        <v>19.310000000000002</v>
      </c>
      <c r="O2112" s="252">
        <v>53</v>
      </c>
      <c r="P2112" s="253">
        <f>SUM(Table1[[#This Row],[BASE_FARE]:[SURCHARGES]])*Table1[[#This Row],[SEATS_BOOKED]]</f>
        <v>192.31</v>
      </c>
      <c r="Q2112" s="247" t="s">
        <v>109</v>
      </c>
      <c r="R2112" s="249" t="s">
        <v>154</v>
      </c>
      <c r="S2112" s="247" t="str">
        <f>LEFT(Table1[[#This Row],[SECTOR]],3)</f>
        <v>BRI</v>
      </c>
      <c r="T2112" s="247" t="str">
        <f>RIGHT(Table1[[#This Row],[SECTOR]],3)</f>
        <v>SSH</v>
      </c>
      <c r="U2112" s="247" t="str">
        <f t="shared" si="46"/>
        <v>BRI</v>
      </c>
      <c r="V2112" s="247">
        <f>WEEKDAY(Table1[[#This Row],[FLIGHT_DATE]],2)</f>
        <v>6</v>
      </c>
      <c r="W2112" s="247">
        <f>Table1[[#This Row],[FLIGHT_DATE]]-Table1[[#This Row],[DATE_BOOKED]]</f>
        <v>15</v>
      </c>
    </row>
    <row r="2113" spans="1:23" x14ac:dyDescent="0.25">
      <c r="A2113" s="246">
        <v>45759</v>
      </c>
      <c r="B2113" s="247" t="s">
        <v>281</v>
      </c>
      <c r="C2113" s="98" t="s">
        <v>153</v>
      </c>
      <c r="D2113" s="98"/>
      <c r="E2113" s="247" t="s">
        <v>736</v>
      </c>
      <c r="F2113" s="247" t="s">
        <v>47</v>
      </c>
      <c r="G2113" s="247" t="s">
        <v>7</v>
      </c>
      <c r="H2113" s="247" t="s">
        <v>116</v>
      </c>
      <c r="I2113" s="248" t="s">
        <v>24</v>
      </c>
      <c r="J2113" s="246">
        <v>45767</v>
      </c>
      <c r="K2113" s="249">
        <v>4</v>
      </c>
      <c r="L2113" s="250">
        <v>4</v>
      </c>
      <c r="M2113" s="251">
        <v>120</v>
      </c>
      <c r="N2113" s="252">
        <v>0</v>
      </c>
      <c r="O2113" s="252">
        <v>0</v>
      </c>
      <c r="P2113" s="253">
        <f>SUM(Table1[[#This Row],[BASE_FARE]:[SURCHARGES]])*Table1[[#This Row],[SEATS_BOOKED]]</f>
        <v>480</v>
      </c>
      <c r="Q2113" s="247" t="s">
        <v>109</v>
      </c>
      <c r="R2113" s="249" t="s">
        <v>154</v>
      </c>
      <c r="S2113" s="247" t="str">
        <f>LEFT(Table1[[#This Row],[SECTOR]],3)</f>
        <v>SSH</v>
      </c>
      <c r="T2113" s="247" t="str">
        <f>RIGHT(Table1[[#This Row],[SECTOR]],3)</f>
        <v>NAP</v>
      </c>
      <c r="U2113" s="247" t="str">
        <f t="shared" si="46"/>
        <v>NAP</v>
      </c>
      <c r="V2113" s="247">
        <f>WEEKDAY(Table1[[#This Row],[FLIGHT_DATE]],2)</f>
        <v>7</v>
      </c>
      <c r="W2113" s="247">
        <f>Table1[[#This Row],[FLIGHT_DATE]]-Table1[[#This Row],[DATE_BOOKED]]</f>
        <v>8</v>
      </c>
    </row>
    <row r="2114" spans="1:23" x14ac:dyDescent="0.25">
      <c r="A2114" s="246">
        <v>45759</v>
      </c>
      <c r="B2114" s="247" t="s">
        <v>281</v>
      </c>
      <c r="C2114" s="98" t="s">
        <v>153</v>
      </c>
      <c r="D2114" s="98"/>
      <c r="E2114" s="247" t="s">
        <v>737</v>
      </c>
      <c r="F2114" s="247" t="s">
        <v>47</v>
      </c>
      <c r="G2114" s="247" t="s">
        <v>7</v>
      </c>
      <c r="H2114" s="247" t="s">
        <v>289</v>
      </c>
      <c r="I2114" s="248" t="s">
        <v>300</v>
      </c>
      <c r="J2114" s="246">
        <v>45759</v>
      </c>
      <c r="K2114" s="249">
        <v>4</v>
      </c>
      <c r="L2114" s="250">
        <v>4</v>
      </c>
      <c r="M2114" s="251">
        <v>120</v>
      </c>
      <c r="N2114" s="252">
        <v>0</v>
      </c>
      <c r="O2114" s="252">
        <v>0</v>
      </c>
      <c r="P2114" s="253">
        <f>SUM(Table1[[#This Row],[BASE_FARE]:[SURCHARGES]])*Table1[[#This Row],[SEATS_BOOKED]]</f>
        <v>480</v>
      </c>
      <c r="Q2114" s="247" t="s">
        <v>109</v>
      </c>
      <c r="R2114" s="249" t="s">
        <v>154</v>
      </c>
      <c r="S2114" s="247" t="str">
        <f>LEFT(Table1[[#This Row],[SECTOR]],3)</f>
        <v>VRN</v>
      </c>
      <c r="T2114" s="247" t="str">
        <f>RIGHT(Table1[[#This Row],[SECTOR]],3)</f>
        <v>SSH</v>
      </c>
      <c r="U2114" s="247" t="str">
        <f t="shared" si="46"/>
        <v>VRN</v>
      </c>
      <c r="V2114" s="247">
        <f>WEEKDAY(Table1[[#This Row],[FLIGHT_DATE]],2)</f>
        <v>6</v>
      </c>
      <c r="W2114" s="247">
        <f>Table1[[#This Row],[FLIGHT_DATE]]-Table1[[#This Row],[DATE_BOOKED]]</f>
        <v>0</v>
      </c>
    </row>
    <row r="2115" spans="1:23" x14ac:dyDescent="0.25">
      <c r="A2115" s="246">
        <v>45759</v>
      </c>
      <c r="B2115" s="247" t="s">
        <v>738</v>
      </c>
      <c r="C2115" s="98" t="s">
        <v>108</v>
      </c>
      <c r="D2115" s="98"/>
      <c r="E2115" s="247"/>
      <c r="F2115" s="247" t="s">
        <v>45</v>
      </c>
      <c r="G2115" s="247" t="s">
        <v>7</v>
      </c>
      <c r="H2115" s="247" t="s">
        <v>373</v>
      </c>
      <c r="I2115" s="248" t="s">
        <v>374</v>
      </c>
      <c r="J2115" s="246">
        <v>45772</v>
      </c>
      <c r="K2115" s="249">
        <v>0</v>
      </c>
      <c r="L2115" s="250">
        <v>0</v>
      </c>
      <c r="M2115" s="251">
        <v>0</v>
      </c>
      <c r="N2115" s="252">
        <v>0</v>
      </c>
      <c r="O2115" s="252">
        <v>0</v>
      </c>
      <c r="P2115" s="253">
        <f>SUM(Table1[[#This Row],[BASE_FARE]:[SURCHARGES]])*Table1[[#This Row],[SEATS_BOOKED]]</f>
        <v>0</v>
      </c>
      <c r="Q2115" s="247" t="s">
        <v>328</v>
      </c>
      <c r="R2115" s="249" t="s">
        <v>154</v>
      </c>
      <c r="S2115" s="247" t="str">
        <f>LEFT(Table1[[#This Row],[SECTOR]],3)</f>
        <v>CAG</v>
      </c>
      <c r="T2115" s="247" t="str">
        <f>RIGHT(Table1[[#This Row],[SECTOR]],3)</f>
        <v>SSH</v>
      </c>
      <c r="U2115" s="247" t="str">
        <f t="shared" si="46"/>
        <v>CAG</v>
      </c>
      <c r="V2115" s="247">
        <f>WEEKDAY(Table1[[#This Row],[FLIGHT_DATE]],2)</f>
        <v>5</v>
      </c>
      <c r="W2115" s="247">
        <f>Table1[[#This Row],[FLIGHT_DATE]]-Table1[[#This Row],[DATE_BOOKED]]</f>
        <v>13</v>
      </c>
    </row>
    <row r="2116" spans="1:23" x14ac:dyDescent="0.25">
      <c r="A2116" s="246">
        <v>45759</v>
      </c>
      <c r="B2116" s="247" t="s">
        <v>739</v>
      </c>
      <c r="C2116" s="98" t="s">
        <v>108</v>
      </c>
      <c r="D2116" s="98"/>
      <c r="E2116" s="247"/>
      <c r="F2116" s="247" t="s">
        <v>45</v>
      </c>
      <c r="G2116" s="247" t="s">
        <v>7</v>
      </c>
      <c r="H2116" s="247" t="s">
        <v>373</v>
      </c>
      <c r="I2116" s="248" t="s">
        <v>374</v>
      </c>
      <c r="J2116" s="246">
        <v>45772</v>
      </c>
      <c r="K2116" s="249">
        <v>0</v>
      </c>
      <c r="L2116" s="250">
        <v>0</v>
      </c>
      <c r="M2116" s="251">
        <v>0</v>
      </c>
      <c r="N2116" s="252">
        <v>0</v>
      </c>
      <c r="O2116" s="252">
        <v>0</v>
      </c>
      <c r="P2116" s="253">
        <f>SUM(Table1[[#This Row],[BASE_FARE]:[SURCHARGES]])*Table1[[#This Row],[SEATS_BOOKED]]</f>
        <v>0</v>
      </c>
      <c r="Q2116" s="247" t="s">
        <v>328</v>
      </c>
      <c r="R2116" s="249" t="s">
        <v>154</v>
      </c>
      <c r="S2116" s="247" t="str">
        <f>LEFT(Table1[[#This Row],[SECTOR]],3)</f>
        <v>CAG</v>
      </c>
      <c r="T2116" s="247" t="str">
        <f>RIGHT(Table1[[#This Row],[SECTOR]],3)</f>
        <v>SSH</v>
      </c>
      <c r="U2116" s="247" t="str">
        <f t="shared" si="46"/>
        <v>CAG</v>
      </c>
      <c r="V2116" s="247">
        <f>WEEKDAY(Table1[[#This Row],[FLIGHT_DATE]],2)</f>
        <v>5</v>
      </c>
      <c r="W2116" s="247">
        <f>Table1[[#This Row],[FLIGHT_DATE]]-Table1[[#This Row],[DATE_BOOKED]]</f>
        <v>13</v>
      </c>
    </row>
    <row r="2117" spans="1:23" x14ac:dyDescent="0.25">
      <c r="A2117" s="246">
        <v>45759</v>
      </c>
      <c r="B2117" s="247" t="s">
        <v>738</v>
      </c>
      <c r="C2117" s="98" t="s">
        <v>108</v>
      </c>
      <c r="D2117" s="98"/>
      <c r="E2117" s="247"/>
      <c r="F2117" s="247" t="s">
        <v>45</v>
      </c>
      <c r="G2117" s="247" t="s">
        <v>8</v>
      </c>
      <c r="H2117" s="247" t="s">
        <v>347</v>
      </c>
      <c r="I2117" s="248" t="s">
        <v>24</v>
      </c>
      <c r="J2117" s="246">
        <v>45779</v>
      </c>
      <c r="K2117" s="249">
        <v>0</v>
      </c>
      <c r="L2117" s="250">
        <v>0</v>
      </c>
      <c r="M2117" s="251">
        <v>0</v>
      </c>
      <c r="N2117" s="252">
        <v>0</v>
      </c>
      <c r="O2117" s="252">
        <v>0</v>
      </c>
      <c r="P2117" s="253">
        <f>SUM(Table1[[#This Row],[BASE_FARE]:[SURCHARGES]])*Table1[[#This Row],[SEATS_BOOKED]]</f>
        <v>0</v>
      </c>
      <c r="Q2117" s="247" t="s">
        <v>328</v>
      </c>
      <c r="R2117" s="249" t="s">
        <v>154</v>
      </c>
      <c r="S2117" s="247" t="str">
        <f>LEFT(Table1[[#This Row],[SECTOR]],3)</f>
        <v>SSH</v>
      </c>
      <c r="T2117" s="247" t="str">
        <f>RIGHT(Table1[[#This Row],[SECTOR]],3)</f>
        <v>NAP</v>
      </c>
      <c r="U2117" s="247" t="str">
        <f t="shared" si="46"/>
        <v>NAP</v>
      </c>
      <c r="V2117" s="247">
        <f>WEEKDAY(Table1[[#This Row],[FLIGHT_DATE]],2)</f>
        <v>5</v>
      </c>
      <c r="W2117" s="247">
        <f>Table1[[#This Row],[FLIGHT_DATE]]-Table1[[#This Row],[DATE_BOOKED]]</f>
        <v>20</v>
      </c>
    </row>
    <row r="2118" spans="1:23" x14ac:dyDescent="0.25">
      <c r="A2118" s="246">
        <v>45759</v>
      </c>
      <c r="B2118" s="247" t="s">
        <v>739</v>
      </c>
      <c r="C2118" s="98" t="s">
        <v>108</v>
      </c>
      <c r="D2118" s="98"/>
      <c r="E2118" s="247"/>
      <c r="F2118" s="247" t="s">
        <v>45</v>
      </c>
      <c r="G2118" s="247" t="s">
        <v>8</v>
      </c>
      <c r="H2118" s="247" t="s">
        <v>347</v>
      </c>
      <c r="I2118" s="248" t="s">
        <v>24</v>
      </c>
      <c r="J2118" s="246">
        <v>45779</v>
      </c>
      <c r="K2118" s="249">
        <v>0</v>
      </c>
      <c r="L2118" s="250">
        <v>0</v>
      </c>
      <c r="M2118" s="251">
        <v>0</v>
      </c>
      <c r="N2118" s="252">
        <v>0</v>
      </c>
      <c r="O2118" s="252">
        <v>0</v>
      </c>
      <c r="P2118" s="253">
        <f>SUM(Table1[[#This Row],[BASE_FARE]:[SURCHARGES]])*Table1[[#This Row],[SEATS_BOOKED]]</f>
        <v>0</v>
      </c>
      <c r="Q2118" s="247" t="s">
        <v>328</v>
      </c>
      <c r="R2118" s="249" t="s">
        <v>154</v>
      </c>
      <c r="S2118" s="247" t="str">
        <f>LEFT(Table1[[#This Row],[SECTOR]],3)</f>
        <v>SSH</v>
      </c>
      <c r="T2118" s="247" t="str">
        <f>RIGHT(Table1[[#This Row],[SECTOR]],3)</f>
        <v>NAP</v>
      </c>
      <c r="U2118" s="247" t="str">
        <f t="shared" si="46"/>
        <v>NAP</v>
      </c>
      <c r="V2118" s="247">
        <f>WEEKDAY(Table1[[#This Row],[FLIGHT_DATE]],2)</f>
        <v>5</v>
      </c>
      <c r="W2118" s="247">
        <f>Table1[[#This Row],[FLIGHT_DATE]]-Table1[[#This Row],[DATE_BOOKED]]</f>
        <v>20</v>
      </c>
    </row>
    <row r="2119" spans="1:23" x14ac:dyDescent="0.25">
      <c r="A2119" s="246">
        <v>45758</v>
      </c>
      <c r="B2119" s="247" t="s">
        <v>196</v>
      </c>
      <c r="C2119" s="98" t="s">
        <v>153</v>
      </c>
      <c r="D2119" s="98" t="s">
        <v>428</v>
      </c>
      <c r="E2119" s="247" t="s">
        <v>740</v>
      </c>
      <c r="F2119" s="247" t="s">
        <v>47</v>
      </c>
      <c r="G2119" s="247" t="s">
        <v>7</v>
      </c>
      <c r="H2119" s="247" t="s">
        <v>284</v>
      </c>
      <c r="I2119" s="248" t="s">
        <v>297</v>
      </c>
      <c r="J2119" s="246">
        <v>45772</v>
      </c>
      <c r="K2119" s="249">
        <v>1</v>
      </c>
      <c r="L2119" s="250">
        <v>1</v>
      </c>
      <c r="M2119" s="251">
        <v>60</v>
      </c>
      <c r="N2119" s="252">
        <v>29.31</v>
      </c>
      <c r="O2119" s="252">
        <v>40</v>
      </c>
      <c r="P2119" s="253">
        <f>SUM(Table1[[#This Row],[BASE_FARE]:[SURCHARGES]])*Table1[[#This Row],[SEATS_BOOKED]]</f>
        <v>129.31</v>
      </c>
      <c r="Q2119" s="247" t="s">
        <v>109</v>
      </c>
      <c r="R2119" s="249" t="s">
        <v>154</v>
      </c>
      <c r="S2119" s="247" t="str">
        <f>LEFT(Table1[[#This Row],[SECTOR]],3)</f>
        <v>MXP</v>
      </c>
      <c r="T2119" s="247" t="str">
        <f>RIGHT(Table1[[#This Row],[SECTOR]],3)</f>
        <v>SSH</v>
      </c>
      <c r="U2119" s="247" t="str">
        <f t="shared" si="46"/>
        <v>MXP</v>
      </c>
      <c r="V2119" s="247">
        <f>WEEKDAY(Table1[[#This Row],[FLIGHT_DATE]],2)</f>
        <v>5</v>
      </c>
      <c r="W2119" s="247">
        <f>Table1[[#This Row],[FLIGHT_DATE]]-Table1[[#This Row],[DATE_BOOKED]]</f>
        <v>14</v>
      </c>
    </row>
    <row r="2120" spans="1:23" x14ac:dyDescent="0.25">
      <c r="A2120" s="246">
        <v>45759</v>
      </c>
      <c r="B2120" s="247" t="s">
        <v>152</v>
      </c>
      <c r="C2120" s="98" t="s">
        <v>153</v>
      </c>
      <c r="D2120" s="98"/>
      <c r="E2120" s="247"/>
      <c r="F2120" s="247" t="s">
        <v>47</v>
      </c>
      <c r="G2120" s="247" t="s">
        <v>7</v>
      </c>
      <c r="H2120" s="247" t="s">
        <v>115</v>
      </c>
      <c r="I2120" s="248" t="s">
        <v>23</v>
      </c>
      <c r="J2120" s="246">
        <v>45767</v>
      </c>
      <c r="K2120" s="249">
        <v>1</v>
      </c>
      <c r="L2120" s="250">
        <v>1</v>
      </c>
      <c r="M2120" s="251">
        <v>325</v>
      </c>
      <c r="N2120" s="252">
        <v>0</v>
      </c>
      <c r="O2120" s="252">
        <v>0</v>
      </c>
      <c r="P2120" s="253">
        <f>SUM(Table1[[#This Row],[BASE_FARE]:[SURCHARGES]])*Table1[[#This Row],[SEATS_BOOKED]]</f>
        <v>325</v>
      </c>
      <c r="Q2120" s="247" t="s">
        <v>109</v>
      </c>
      <c r="R2120" s="249" t="s">
        <v>154</v>
      </c>
      <c r="S2120" s="247" t="str">
        <f>LEFT(Table1[[#This Row],[SECTOR]],3)</f>
        <v>NAP</v>
      </c>
      <c r="T2120" s="247" t="str">
        <f>RIGHT(Table1[[#This Row],[SECTOR]],3)</f>
        <v>SSH</v>
      </c>
      <c r="U2120" s="247" t="str">
        <f t="shared" si="46"/>
        <v>NAP</v>
      </c>
      <c r="V2120" s="247">
        <f>WEEKDAY(Table1[[#This Row],[FLIGHT_DATE]],2)</f>
        <v>7</v>
      </c>
      <c r="W2120" s="247">
        <f>Table1[[#This Row],[FLIGHT_DATE]]-Table1[[#This Row],[DATE_BOOKED]]</f>
        <v>8</v>
      </c>
    </row>
    <row r="2121" spans="1:23" x14ac:dyDescent="0.25">
      <c r="A2121" s="246">
        <v>45759</v>
      </c>
      <c r="B2121" s="247" t="s">
        <v>423</v>
      </c>
      <c r="C2121" s="98" t="s">
        <v>424</v>
      </c>
      <c r="D2121" s="98" t="s">
        <v>28919</v>
      </c>
      <c r="E2121" s="247" t="s">
        <v>741</v>
      </c>
      <c r="F2121" s="247" t="s">
        <v>47</v>
      </c>
      <c r="G2121" s="247" t="s">
        <v>7</v>
      </c>
      <c r="H2121" s="247" t="s">
        <v>289</v>
      </c>
      <c r="I2121" s="248" t="s">
        <v>300</v>
      </c>
      <c r="J2121" s="246">
        <v>45773</v>
      </c>
      <c r="K2121" s="249">
        <v>1</v>
      </c>
      <c r="L2121" s="250">
        <v>1</v>
      </c>
      <c r="M2121" s="251">
        <v>245.94</v>
      </c>
      <c r="N2121" s="252">
        <v>0</v>
      </c>
      <c r="O2121" s="252">
        <v>0</v>
      </c>
      <c r="P2121" s="253">
        <f>SUM(Table1[[#This Row],[BASE_FARE]:[SURCHARGES]])*Table1[[#This Row],[SEATS_BOOKED]]</f>
        <v>245.94</v>
      </c>
      <c r="Q2121" s="247" t="s">
        <v>109</v>
      </c>
      <c r="R2121" s="249" t="s">
        <v>154</v>
      </c>
      <c r="S2121" s="247" t="str">
        <f>LEFT(Table1[[#This Row],[SECTOR]],3)</f>
        <v>VRN</v>
      </c>
      <c r="T2121" s="247" t="str">
        <f>RIGHT(Table1[[#This Row],[SECTOR]],3)</f>
        <v>SSH</v>
      </c>
      <c r="U2121" s="247" t="str">
        <f t="shared" si="46"/>
        <v>VRN</v>
      </c>
      <c r="V2121" s="247">
        <f>WEEKDAY(Table1[[#This Row],[FLIGHT_DATE]],2)</f>
        <v>6</v>
      </c>
      <c r="W2121" s="247">
        <f>Table1[[#This Row],[FLIGHT_DATE]]-Table1[[#This Row],[DATE_BOOKED]]</f>
        <v>14</v>
      </c>
    </row>
    <row r="2122" spans="1:23" x14ac:dyDescent="0.25">
      <c r="A2122" s="246">
        <v>45759</v>
      </c>
      <c r="B2122" s="247" t="s">
        <v>423</v>
      </c>
      <c r="C2122" s="98" t="s">
        <v>424</v>
      </c>
      <c r="D2122" s="98" t="s">
        <v>28919</v>
      </c>
      <c r="E2122" s="247" t="s">
        <v>741</v>
      </c>
      <c r="F2122" s="247" t="s">
        <v>47</v>
      </c>
      <c r="G2122" s="247" t="s">
        <v>7</v>
      </c>
      <c r="H2122" s="247" t="s">
        <v>289</v>
      </c>
      <c r="I2122" s="248" t="s">
        <v>300</v>
      </c>
      <c r="J2122" s="246">
        <v>45773</v>
      </c>
      <c r="K2122" s="249">
        <v>1</v>
      </c>
      <c r="L2122" s="250">
        <v>1</v>
      </c>
      <c r="M2122" s="251">
        <v>245.94</v>
      </c>
      <c r="N2122" s="252">
        <v>0</v>
      </c>
      <c r="O2122" s="252">
        <v>0</v>
      </c>
      <c r="P2122" s="253">
        <f>SUM(Table1[[#This Row],[BASE_FARE]:[SURCHARGES]])*Table1[[#This Row],[SEATS_BOOKED]]</f>
        <v>245.94</v>
      </c>
      <c r="Q2122" s="247" t="s">
        <v>109</v>
      </c>
      <c r="R2122" s="249" t="s">
        <v>154</v>
      </c>
      <c r="S2122" s="247" t="str">
        <f>LEFT(Table1[[#This Row],[SECTOR]],3)</f>
        <v>VRN</v>
      </c>
      <c r="T2122" s="247" t="str">
        <f>RIGHT(Table1[[#This Row],[SECTOR]],3)</f>
        <v>SSH</v>
      </c>
      <c r="U2122" s="247" t="str">
        <f t="shared" si="46"/>
        <v>VRN</v>
      </c>
      <c r="V2122" s="247">
        <f>WEEKDAY(Table1[[#This Row],[FLIGHT_DATE]],2)</f>
        <v>6</v>
      </c>
      <c r="W2122" s="247">
        <f>Table1[[#This Row],[FLIGHT_DATE]]-Table1[[#This Row],[DATE_BOOKED]]</f>
        <v>14</v>
      </c>
    </row>
    <row r="2123" spans="1:23" x14ac:dyDescent="0.25">
      <c r="A2123" s="246">
        <v>45759</v>
      </c>
      <c r="B2123" s="247" t="s">
        <v>313</v>
      </c>
      <c r="C2123" s="98" t="s">
        <v>153</v>
      </c>
      <c r="D2123" s="98" t="s">
        <v>430</v>
      </c>
      <c r="E2123" s="247" t="s">
        <v>742</v>
      </c>
      <c r="F2123" s="247" t="s">
        <v>47</v>
      </c>
      <c r="G2123" s="247" t="s">
        <v>7</v>
      </c>
      <c r="H2123" s="247" t="s">
        <v>115</v>
      </c>
      <c r="I2123" s="248" t="s">
        <v>23</v>
      </c>
      <c r="J2123" s="246">
        <v>45760</v>
      </c>
      <c r="K2123" s="249">
        <v>1</v>
      </c>
      <c r="L2123" s="250">
        <v>1</v>
      </c>
      <c r="M2123" s="251">
        <v>76.72</v>
      </c>
      <c r="N2123" s="252">
        <v>21.760000000000005</v>
      </c>
      <c r="O2123" s="252">
        <v>53</v>
      </c>
      <c r="P2123" s="253">
        <f>SUM(Table1[[#This Row],[BASE_FARE]:[SURCHARGES]])*Table1[[#This Row],[SEATS_BOOKED]]</f>
        <v>151.48000000000002</v>
      </c>
      <c r="Q2123" s="247" t="s">
        <v>109</v>
      </c>
      <c r="R2123" s="249" t="s">
        <v>154</v>
      </c>
      <c r="S2123" s="247" t="str">
        <f>LEFT(Table1[[#This Row],[SECTOR]],3)</f>
        <v>NAP</v>
      </c>
      <c r="T2123" s="247" t="str">
        <f>RIGHT(Table1[[#This Row],[SECTOR]],3)</f>
        <v>SSH</v>
      </c>
      <c r="U2123" s="247" t="str">
        <f t="shared" si="46"/>
        <v>NAP</v>
      </c>
      <c r="V2123" s="247">
        <f>WEEKDAY(Table1[[#This Row],[FLIGHT_DATE]],2)</f>
        <v>7</v>
      </c>
      <c r="W2123" s="247">
        <f>Table1[[#This Row],[FLIGHT_DATE]]-Table1[[#This Row],[DATE_BOOKED]]</f>
        <v>1</v>
      </c>
    </row>
    <row r="2124" spans="1:23" x14ac:dyDescent="0.25">
      <c r="A2124" s="246">
        <v>45759</v>
      </c>
      <c r="B2124" s="247" t="s">
        <v>313</v>
      </c>
      <c r="C2124" s="98" t="s">
        <v>153</v>
      </c>
      <c r="D2124" s="98" t="s">
        <v>430</v>
      </c>
      <c r="E2124" s="247" t="s">
        <v>742</v>
      </c>
      <c r="F2124" s="247" t="s">
        <v>47</v>
      </c>
      <c r="G2124" s="247" t="s">
        <v>7</v>
      </c>
      <c r="H2124" s="247" t="s">
        <v>115</v>
      </c>
      <c r="I2124" s="248" t="s">
        <v>23</v>
      </c>
      <c r="J2124" s="246">
        <v>45760</v>
      </c>
      <c r="K2124" s="249">
        <v>1</v>
      </c>
      <c r="L2124" s="250">
        <v>1</v>
      </c>
      <c r="M2124" s="251">
        <v>76.72</v>
      </c>
      <c r="N2124" s="252">
        <v>21.760000000000005</v>
      </c>
      <c r="O2124" s="252">
        <v>53</v>
      </c>
      <c r="P2124" s="253">
        <f>SUM(Table1[[#This Row],[BASE_FARE]:[SURCHARGES]])*Table1[[#This Row],[SEATS_BOOKED]]</f>
        <v>151.48000000000002</v>
      </c>
      <c r="Q2124" s="247" t="s">
        <v>109</v>
      </c>
      <c r="R2124" s="249" t="s">
        <v>154</v>
      </c>
      <c r="S2124" s="247" t="str">
        <f>LEFT(Table1[[#This Row],[SECTOR]],3)</f>
        <v>NAP</v>
      </c>
      <c r="T2124" s="247" t="str">
        <f>RIGHT(Table1[[#This Row],[SECTOR]],3)</f>
        <v>SSH</v>
      </c>
      <c r="U2124" s="247" t="str">
        <f t="shared" si="46"/>
        <v>NAP</v>
      </c>
      <c r="V2124" s="247">
        <f>WEEKDAY(Table1[[#This Row],[FLIGHT_DATE]],2)</f>
        <v>7</v>
      </c>
      <c r="W2124" s="247">
        <f>Table1[[#This Row],[FLIGHT_DATE]]-Table1[[#This Row],[DATE_BOOKED]]</f>
        <v>1</v>
      </c>
    </row>
    <row r="2125" spans="1:23" x14ac:dyDescent="0.25">
      <c r="A2125" s="246">
        <v>45759</v>
      </c>
      <c r="B2125" s="247" t="s">
        <v>313</v>
      </c>
      <c r="C2125" s="98" t="s">
        <v>153</v>
      </c>
      <c r="D2125" s="98" t="s">
        <v>430</v>
      </c>
      <c r="E2125" s="247" t="s">
        <v>742</v>
      </c>
      <c r="F2125" s="247" t="s">
        <v>47</v>
      </c>
      <c r="G2125" s="247" t="s">
        <v>7</v>
      </c>
      <c r="H2125" s="247" t="s">
        <v>115</v>
      </c>
      <c r="I2125" s="248" t="s">
        <v>23</v>
      </c>
      <c r="J2125" s="246">
        <v>45760</v>
      </c>
      <c r="K2125" s="249">
        <v>1</v>
      </c>
      <c r="L2125" s="250">
        <v>1</v>
      </c>
      <c r="M2125" s="251">
        <v>102.3</v>
      </c>
      <c r="N2125" s="252">
        <v>26.519999999999996</v>
      </c>
      <c r="O2125" s="252">
        <v>53</v>
      </c>
      <c r="P2125" s="253">
        <f>SUM(Table1[[#This Row],[BASE_FARE]:[SURCHARGES]])*Table1[[#This Row],[SEATS_BOOKED]]</f>
        <v>181.82</v>
      </c>
      <c r="Q2125" s="247" t="s">
        <v>109</v>
      </c>
      <c r="R2125" s="249" t="s">
        <v>154</v>
      </c>
      <c r="S2125" s="247" t="str">
        <f>LEFT(Table1[[#This Row],[SECTOR]],3)</f>
        <v>NAP</v>
      </c>
      <c r="T2125" s="247" t="str">
        <f>RIGHT(Table1[[#This Row],[SECTOR]],3)</f>
        <v>SSH</v>
      </c>
      <c r="U2125" s="247" t="str">
        <f t="shared" si="46"/>
        <v>NAP</v>
      </c>
      <c r="V2125" s="247">
        <f>WEEKDAY(Table1[[#This Row],[FLIGHT_DATE]],2)</f>
        <v>7</v>
      </c>
      <c r="W2125" s="247">
        <f>Table1[[#This Row],[FLIGHT_DATE]]-Table1[[#This Row],[DATE_BOOKED]]</f>
        <v>1</v>
      </c>
    </row>
    <row r="2126" spans="1:23" x14ac:dyDescent="0.25">
      <c r="A2126" s="246">
        <v>45759</v>
      </c>
      <c r="B2126" s="247" t="s">
        <v>313</v>
      </c>
      <c r="C2126" s="98" t="s">
        <v>153</v>
      </c>
      <c r="D2126" s="98" t="s">
        <v>430</v>
      </c>
      <c r="E2126" s="247" t="s">
        <v>742</v>
      </c>
      <c r="F2126" s="247" t="s">
        <v>47</v>
      </c>
      <c r="G2126" s="247" t="s">
        <v>7</v>
      </c>
      <c r="H2126" s="247" t="s">
        <v>115</v>
      </c>
      <c r="I2126" s="248" t="s">
        <v>23</v>
      </c>
      <c r="J2126" s="246">
        <v>45760</v>
      </c>
      <c r="K2126" s="249">
        <v>1</v>
      </c>
      <c r="L2126" s="250">
        <v>1</v>
      </c>
      <c r="M2126" s="251">
        <v>102.3</v>
      </c>
      <c r="N2126" s="252">
        <v>26.519999999999996</v>
      </c>
      <c r="O2126" s="252">
        <v>53</v>
      </c>
      <c r="P2126" s="253">
        <f>SUM(Table1[[#This Row],[BASE_FARE]:[SURCHARGES]])*Table1[[#This Row],[SEATS_BOOKED]]</f>
        <v>181.82</v>
      </c>
      <c r="Q2126" s="247" t="s">
        <v>109</v>
      </c>
      <c r="R2126" s="249" t="s">
        <v>154</v>
      </c>
      <c r="S2126" s="247" t="str">
        <f>LEFT(Table1[[#This Row],[SECTOR]],3)</f>
        <v>NAP</v>
      </c>
      <c r="T2126" s="247" t="str">
        <f>RIGHT(Table1[[#This Row],[SECTOR]],3)</f>
        <v>SSH</v>
      </c>
      <c r="U2126" s="247" t="str">
        <f t="shared" si="46"/>
        <v>NAP</v>
      </c>
      <c r="V2126" s="247">
        <f>WEEKDAY(Table1[[#This Row],[FLIGHT_DATE]],2)</f>
        <v>7</v>
      </c>
      <c r="W2126" s="247">
        <f>Table1[[#This Row],[FLIGHT_DATE]]-Table1[[#This Row],[DATE_BOOKED]]</f>
        <v>1</v>
      </c>
    </row>
    <row r="2127" spans="1:23" x14ac:dyDescent="0.25">
      <c r="A2127" s="246">
        <v>45759</v>
      </c>
      <c r="B2127" s="247" t="s">
        <v>451</v>
      </c>
      <c r="C2127" s="98" t="s">
        <v>108</v>
      </c>
      <c r="D2127" s="98"/>
      <c r="E2127" s="247"/>
      <c r="F2127" s="247" t="s">
        <v>45</v>
      </c>
      <c r="G2127" s="247" t="s">
        <v>7</v>
      </c>
      <c r="H2127" s="247" t="s">
        <v>526</v>
      </c>
      <c r="I2127" s="248" t="s">
        <v>527</v>
      </c>
      <c r="J2127" s="246">
        <v>45914</v>
      </c>
      <c r="K2127" s="249">
        <v>2</v>
      </c>
      <c r="L2127" s="250">
        <v>2</v>
      </c>
      <c r="M2127" s="251">
        <v>215</v>
      </c>
      <c r="N2127" s="252">
        <v>0</v>
      </c>
      <c r="O2127" s="252">
        <v>0</v>
      </c>
      <c r="P2127" s="253">
        <f>SUM(Table1[[#This Row],[BASE_FARE]:[SURCHARGES]])*Table1[[#This Row],[SEATS_BOOKED]]</f>
        <v>430</v>
      </c>
      <c r="Q2127" s="247" t="s">
        <v>109</v>
      </c>
      <c r="R2127" s="249" t="s">
        <v>459</v>
      </c>
      <c r="S2127" s="247" t="str">
        <f>LEFT(Table1[[#This Row],[SECTOR]],3)</f>
        <v>PMO</v>
      </c>
      <c r="T2127" s="247" t="str">
        <f>RIGHT(Table1[[#This Row],[SECTOR]],3)</f>
        <v>SSH</v>
      </c>
      <c r="U2127" s="247" t="str">
        <f t="shared" si="46"/>
        <v>PMO</v>
      </c>
      <c r="V2127" s="247">
        <f>WEEKDAY(Table1[[#This Row],[FLIGHT_DATE]],2)</f>
        <v>7</v>
      </c>
      <c r="W2127" s="247">
        <f>Table1[[#This Row],[FLIGHT_DATE]]-Table1[[#This Row],[DATE_BOOKED]]</f>
        <v>155</v>
      </c>
    </row>
    <row r="2128" spans="1:23" x14ac:dyDescent="0.25">
      <c r="A2128" s="246">
        <v>45759</v>
      </c>
      <c r="B2128" s="247" t="s">
        <v>451</v>
      </c>
      <c r="C2128" s="98" t="s">
        <v>108</v>
      </c>
      <c r="D2128" s="98"/>
      <c r="E2128" s="247"/>
      <c r="F2128" s="247" t="s">
        <v>45</v>
      </c>
      <c r="G2128" s="247" t="s">
        <v>8</v>
      </c>
      <c r="H2128" s="247" t="s">
        <v>529</v>
      </c>
      <c r="I2128" s="248" t="s">
        <v>530</v>
      </c>
      <c r="J2128" s="246">
        <v>45921</v>
      </c>
      <c r="K2128" s="249">
        <v>2</v>
      </c>
      <c r="L2128" s="250">
        <v>2</v>
      </c>
      <c r="M2128" s="251">
        <v>215</v>
      </c>
      <c r="N2128" s="252">
        <v>0</v>
      </c>
      <c r="O2128" s="252">
        <v>0</v>
      </c>
      <c r="P2128" s="253">
        <f>SUM(Table1[[#This Row],[BASE_FARE]:[SURCHARGES]])*Table1[[#This Row],[SEATS_BOOKED]]</f>
        <v>430</v>
      </c>
      <c r="Q2128" s="247" t="s">
        <v>109</v>
      </c>
      <c r="R2128" s="249" t="s">
        <v>459</v>
      </c>
      <c r="S2128" s="247" t="str">
        <f>LEFT(Table1[[#This Row],[SECTOR]],3)</f>
        <v>SSH</v>
      </c>
      <c r="T2128" s="247" t="str">
        <f>RIGHT(Table1[[#This Row],[SECTOR]],3)</f>
        <v>PMO</v>
      </c>
      <c r="U2128" s="247" t="str">
        <f t="shared" si="46"/>
        <v>PMO</v>
      </c>
      <c r="V2128" s="247">
        <f>WEEKDAY(Table1[[#This Row],[FLIGHT_DATE]],2)</f>
        <v>7</v>
      </c>
      <c r="W2128" s="247">
        <f>Table1[[#This Row],[FLIGHT_DATE]]-Table1[[#This Row],[DATE_BOOKED]]</f>
        <v>162</v>
      </c>
    </row>
    <row r="2129" spans="1:23" x14ac:dyDescent="0.25">
      <c r="A2129" s="246">
        <v>45759</v>
      </c>
      <c r="B2129" s="247" t="s">
        <v>152</v>
      </c>
      <c r="C2129" s="98" t="s">
        <v>153</v>
      </c>
      <c r="D2129" s="98"/>
      <c r="E2129" s="247"/>
      <c r="F2129" s="247" t="s">
        <v>47</v>
      </c>
      <c r="G2129" s="247" t="s">
        <v>7</v>
      </c>
      <c r="H2129" s="247" t="s">
        <v>284</v>
      </c>
      <c r="I2129" s="248" t="s">
        <v>297</v>
      </c>
      <c r="J2129" s="246">
        <v>45772</v>
      </c>
      <c r="K2129" s="249">
        <v>1</v>
      </c>
      <c r="L2129" s="250">
        <v>1</v>
      </c>
      <c r="M2129" s="251">
        <v>200</v>
      </c>
      <c r="N2129" s="252">
        <v>0</v>
      </c>
      <c r="O2129" s="252">
        <v>0</v>
      </c>
      <c r="P2129" s="253">
        <f>SUM(Table1[[#This Row],[BASE_FARE]:[SURCHARGES]])*Table1[[#This Row],[SEATS_BOOKED]]</f>
        <v>200</v>
      </c>
      <c r="Q2129" s="247" t="s">
        <v>109</v>
      </c>
      <c r="R2129" s="249" t="s">
        <v>154</v>
      </c>
      <c r="S2129" s="247" t="str">
        <f>LEFT(Table1[[#This Row],[SECTOR]],3)</f>
        <v>MXP</v>
      </c>
      <c r="T2129" s="247" t="str">
        <f>RIGHT(Table1[[#This Row],[SECTOR]],3)</f>
        <v>SSH</v>
      </c>
      <c r="U2129" s="247" t="str">
        <f t="shared" si="46"/>
        <v>MXP</v>
      </c>
      <c r="V2129" s="247">
        <f>WEEKDAY(Table1[[#This Row],[FLIGHT_DATE]],2)</f>
        <v>5</v>
      </c>
      <c r="W2129" s="247">
        <f>Table1[[#This Row],[FLIGHT_DATE]]-Table1[[#This Row],[DATE_BOOKED]]</f>
        <v>13</v>
      </c>
    </row>
    <row r="2130" spans="1:23" x14ac:dyDescent="0.25">
      <c r="A2130" s="246">
        <v>45759</v>
      </c>
      <c r="B2130" s="247" t="s">
        <v>247</v>
      </c>
      <c r="C2130" s="98" t="s">
        <v>153</v>
      </c>
      <c r="D2130" s="98"/>
      <c r="E2130" s="247" t="s">
        <v>743</v>
      </c>
      <c r="F2130" s="247" t="s">
        <v>45</v>
      </c>
      <c r="G2130" s="247" t="s">
        <v>8</v>
      </c>
      <c r="H2130" s="247" t="s">
        <v>286</v>
      </c>
      <c r="I2130" s="248" t="s">
        <v>24</v>
      </c>
      <c r="J2130" s="246">
        <v>45894</v>
      </c>
      <c r="K2130" s="249">
        <v>1</v>
      </c>
      <c r="L2130" s="250">
        <v>1</v>
      </c>
      <c r="M2130" s="251">
        <v>320</v>
      </c>
      <c r="N2130" s="252">
        <v>30.05</v>
      </c>
      <c r="O2130" s="252">
        <v>30</v>
      </c>
      <c r="P2130" s="253">
        <f>SUM(Table1[[#This Row],[BASE_FARE]:[SURCHARGES]])*Table1[[#This Row],[SEATS_BOOKED]]</f>
        <v>380.05</v>
      </c>
      <c r="Q2130" s="247" t="s">
        <v>109</v>
      </c>
      <c r="R2130" s="249" t="s">
        <v>154</v>
      </c>
      <c r="S2130" s="247" t="str">
        <f>LEFT(Table1[[#This Row],[SECTOR]],3)</f>
        <v>SSH</v>
      </c>
      <c r="T2130" s="247" t="str">
        <f>RIGHT(Table1[[#This Row],[SECTOR]],3)</f>
        <v>NAP</v>
      </c>
      <c r="U2130" s="247" t="str">
        <f t="shared" si="46"/>
        <v>NAP</v>
      </c>
      <c r="V2130" s="247">
        <f>WEEKDAY(Table1[[#This Row],[FLIGHT_DATE]],2)</f>
        <v>1</v>
      </c>
      <c r="W2130" s="247">
        <f>Table1[[#This Row],[FLIGHT_DATE]]-Table1[[#This Row],[DATE_BOOKED]]</f>
        <v>135</v>
      </c>
    </row>
    <row r="2131" spans="1:23" x14ac:dyDescent="0.25">
      <c r="A2131" s="246">
        <v>45759</v>
      </c>
      <c r="B2131" s="247" t="s">
        <v>247</v>
      </c>
      <c r="C2131" s="98" t="s">
        <v>153</v>
      </c>
      <c r="D2131" s="98"/>
      <c r="E2131" s="247" t="s">
        <v>743</v>
      </c>
      <c r="F2131" s="247" t="s">
        <v>45</v>
      </c>
      <c r="G2131" s="247" t="s">
        <v>7</v>
      </c>
      <c r="H2131" s="247" t="s">
        <v>284</v>
      </c>
      <c r="I2131" s="248" t="s">
        <v>23</v>
      </c>
      <c r="J2131" s="246">
        <v>45887</v>
      </c>
      <c r="K2131" s="249">
        <v>1</v>
      </c>
      <c r="L2131" s="250">
        <v>1</v>
      </c>
      <c r="M2131" s="251">
        <v>280</v>
      </c>
      <c r="N2131" s="252">
        <v>28.27</v>
      </c>
      <c r="O2131" s="252">
        <v>30</v>
      </c>
      <c r="P2131" s="253">
        <f>SUM(Table1[[#This Row],[BASE_FARE]:[SURCHARGES]])*Table1[[#This Row],[SEATS_BOOKED]]</f>
        <v>338.27</v>
      </c>
      <c r="Q2131" s="247" t="s">
        <v>109</v>
      </c>
      <c r="R2131" s="249" t="s">
        <v>154</v>
      </c>
      <c r="S2131" s="247" t="str">
        <f>LEFT(Table1[[#This Row],[SECTOR]],3)</f>
        <v>NAP</v>
      </c>
      <c r="T2131" s="247" t="str">
        <f>RIGHT(Table1[[#This Row],[SECTOR]],3)</f>
        <v>SSH</v>
      </c>
      <c r="U2131" s="247" t="str">
        <f t="shared" si="46"/>
        <v>NAP</v>
      </c>
      <c r="V2131" s="247">
        <f>WEEKDAY(Table1[[#This Row],[FLIGHT_DATE]],2)</f>
        <v>1</v>
      </c>
      <c r="W2131" s="247">
        <f>Table1[[#This Row],[FLIGHT_DATE]]-Table1[[#This Row],[DATE_BOOKED]]</f>
        <v>128</v>
      </c>
    </row>
    <row r="2132" spans="1:23" x14ac:dyDescent="0.25">
      <c r="A2132" s="246">
        <v>45759</v>
      </c>
      <c r="B2132" s="247" t="s">
        <v>247</v>
      </c>
      <c r="C2132" s="98" t="s">
        <v>153</v>
      </c>
      <c r="D2132" s="98"/>
      <c r="E2132" s="247" t="s">
        <v>743</v>
      </c>
      <c r="F2132" s="247" t="s">
        <v>45</v>
      </c>
      <c r="G2132" s="247" t="s">
        <v>8</v>
      </c>
      <c r="H2132" s="247" t="s">
        <v>286</v>
      </c>
      <c r="I2132" s="248" t="s">
        <v>24</v>
      </c>
      <c r="J2132" s="246">
        <v>45894</v>
      </c>
      <c r="K2132" s="249">
        <v>1</v>
      </c>
      <c r="L2132" s="250">
        <v>1</v>
      </c>
      <c r="M2132" s="251">
        <v>320</v>
      </c>
      <c r="N2132" s="252">
        <v>30.05</v>
      </c>
      <c r="O2132" s="252">
        <v>30</v>
      </c>
      <c r="P2132" s="253">
        <f>SUM(Table1[[#This Row],[BASE_FARE]:[SURCHARGES]])*Table1[[#This Row],[SEATS_BOOKED]]</f>
        <v>380.05</v>
      </c>
      <c r="Q2132" s="247" t="s">
        <v>109</v>
      </c>
      <c r="R2132" s="249" t="s">
        <v>154</v>
      </c>
      <c r="S2132" s="247" t="str">
        <f>LEFT(Table1[[#This Row],[SECTOR]],3)</f>
        <v>SSH</v>
      </c>
      <c r="T2132" s="247" t="str">
        <f>RIGHT(Table1[[#This Row],[SECTOR]],3)</f>
        <v>NAP</v>
      </c>
      <c r="U2132" s="247" t="str">
        <f t="shared" si="46"/>
        <v>NAP</v>
      </c>
      <c r="V2132" s="247">
        <f>WEEKDAY(Table1[[#This Row],[FLIGHT_DATE]],2)</f>
        <v>1</v>
      </c>
      <c r="W2132" s="247">
        <f>Table1[[#This Row],[FLIGHT_DATE]]-Table1[[#This Row],[DATE_BOOKED]]</f>
        <v>135</v>
      </c>
    </row>
    <row r="2133" spans="1:23" x14ac:dyDescent="0.25">
      <c r="A2133" s="246">
        <v>45759</v>
      </c>
      <c r="B2133" s="247" t="s">
        <v>247</v>
      </c>
      <c r="C2133" s="98" t="s">
        <v>153</v>
      </c>
      <c r="D2133" s="98"/>
      <c r="E2133" s="247" t="s">
        <v>743</v>
      </c>
      <c r="F2133" s="247" t="s">
        <v>45</v>
      </c>
      <c r="G2133" s="247" t="s">
        <v>7</v>
      </c>
      <c r="H2133" s="247" t="s">
        <v>284</v>
      </c>
      <c r="I2133" s="248" t="s">
        <v>23</v>
      </c>
      <c r="J2133" s="246">
        <v>45887</v>
      </c>
      <c r="K2133" s="249">
        <v>1</v>
      </c>
      <c r="L2133" s="250">
        <v>1</v>
      </c>
      <c r="M2133" s="251">
        <v>280</v>
      </c>
      <c r="N2133" s="252">
        <v>28.27</v>
      </c>
      <c r="O2133" s="252">
        <v>30</v>
      </c>
      <c r="P2133" s="253">
        <f>SUM(Table1[[#This Row],[BASE_FARE]:[SURCHARGES]])*Table1[[#This Row],[SEATS_BOOKED]]</f>
        <v>338.27</v>
      </c>
      <c r="Q2133" s="247" t="s">
        <v>109</v>
      </c>
      <c r="R2133" s="249" t="s">
        <v>154</v>
      </c>
      <c r="S2133" s="247" t="str">
        <f>LEFT(Table1[[#This Row],[SECTOR]],3)</f>
        <v>NAP</v>
      </c>
      <c r="T2133" s="247" t="str">
        <f>RIGHT(Table1[[#This Row],[SECTOR]],3)</f>
        <v>SSH</v>
      </c>
      <c r="U2133" s="247" t="str">
        <f t="shared" si="46"/>
        <v>NAP</v>
      </c>
      <c r="V2133" s="247">
        <f>WEEKDAY(Table1[[#This Row],[FLIGHT_DATE]],2)</f>
        <v>1</v>
      </c>
      <c r="W2133" s="247">
        <f>Table1[[#This Row],[FLIGHT_DATE]]-Table1[[#This Row],[DATE_BOOKED]]</f>
        <v>128</v>
      </c>
    </row>
    <row r="2134" spans="1:23" x14ac:dyDescent="0.25">
      <c r="A2134" s="246">
        <v>45760</v>
      </c>
      <c r="B2134" s="247" t="s">
        <v>152</v>
      </c>
      <c r="C2134" s="98" t="s">
        <v>153</v>
      </c>
      <c r="D2134" s="98"/>
      <c r="E2134" s="247"/>
      <c r="F2134" s="247" t="s">
        <v>47</v>
      </c>
      <c r="G2134" s="247" t="s">
        <v>7</v>
      </c>
      <c r="H2134" s="247" t="s">
        <v>284</v>
      </c>
      <c r="I2134" s="248" t="s">
        <v>23</v>
      </c>
      <c r="J2134" s="246">
        <v>45880</v>
      </c>
      <c r="K2134" s="249">
        <v>2</v>
      </c>
      <c r="L2134" s="250">
        <v>2</v>
      </c>
      <c r="M2134" s="251">
        <v>280</v>
      </c>
      <c r="N2134" s="252">
        <v>0</v>
      </c>
      <c r="O2134" s="252">
        <v>0</v>
      </c>
      <c r="P2134" s="253">
        <f>SUM(Table1[[#This Row],[BASE_FARE]:[SURCHARGES]])*Table1[[#This Row],[SEATS_BOOKED]]</f>
        <v>560</v>
      </c>
      <c r="Q2134" s="247" t="s">
        <v>109</v>
      </c>
      <c r="R2134" s="249" t="s">
        <v>154</v>
      </c>
      <c r="S2134" s="247" t="str">
        <f>LEFT(Table1[[#This Row],[SECTOR]],3)</f>
        <v>NAP</v>
      </c>
      <c r="T2134" s="247" t="str">
        <f>RIGHT(Table1[[#This Row],[SECTOR]],3)</f>
        <v>SSH</v>
      </c>
      <c r="U2134" s="247" t="str">
        <f t="shared" si="46"/>
        <v>NAP</v>
      </c>
      <c r="V2134" s="247">
        <f>WEEKDAY(Table1[[#This Row],[FLIGHT_DATE]],2)</f>
        <v>1</v>
      </c>
      <c r="W2134" s="247">
        <f>Table1[[#This Row],[FLIGHT_DATE]]-Table1[[#This Row],[DATE_BOOKED]]</f>
        <v>120</v>
      </c>
    </row>
    <row r="2135" spans="1:23" x14ac:dyDescent="0.25">
      <c r="A2135" s="246">
        <v>45761</v>
      </c>
      <c r="B2135" s="247" t="s">
        <v>152</v>
      </c>
      <c r="C2135" s="98" t="s">
        <v>153</v>
      </c>
      <c r="D2135" s="98"/>
      <c r="E2135" s="247"/>
      <c r="F2135" s="247" t="s">
        <v>47</v>
      </c>
      <c r="G2135" s="247" t="s">
        <v>7</v>
      </c>
      <c r="H2135" s="247" t="s">
        <v>289</v>
      </c>
      <c r="I2135" s="248" t="s">
        <v>300</v>
      </c>
      <c r="J2135" s="246">
        <v>45766</v>
      </c>
      <c r="K2135" s="249">
        <v>1</v>
      </c>
      <c r="L2135" s="250">
        <v>1</v>
      </c>
      <c r="M2135" s="251">
        <v>100</v>
      </c>
      <c r="N2135" s="252">
        <v>0</v>
      </c>
      <c r="O2135" s="252">
        <v>0</v>
      </c>
      <c r="P2135" s="253">
        <f>SUM(Table1[[#This Row],[BASE_FARE]:[SURCHARGES]])*Table1[[#This Row],[SEATS_BOOKED]]</f>
        <v>100</v>
      </c>
      <c r="Q2135" s="247" t="s">
        <v>109</v>
      </c>
      <c r="R2135" s="249" t="s">
        <v>154</v>
      </c>
      <c r="S2135" s="247" t="str">
        <f>LEFT(Table1[[#This Row],[SECTOR]],3)</f>
        <v>VRN</v>
      </c>
      <c r="T2135" s="247" t="str">
        <f>RIGHT(Table1[[#This Row],[SECTOR]],3)</f>
        <v>SSH</v>
      </c>
      <c r="U2135" s="247" t="str">
        <f t="shared" ref="U2135:U2142" si="47">IF(AND(S2135&lt;&gt;"SSH", S2135&lt;&gt;"RMF", S2135&lt;&gt;"CAI", S2135&lt;&gt;"HRG", S2135&lt;&gt;"LXR", S2135&lt;&gt;"DXB", OR(T2135="SSH", T2135="RMF", T2135="CAI", T2135="HRG", T2135="LXR", T2135="DXB")), S2135,
    IF(AND(T2135&lt;&gt;"SSH", T2135&lt;&gt;"RMF", T2135&lt;&gt;"CAI", T2135&lt;&gt;"HRG", T2135&lt;&gt;"LXR", T2135&lt;&gt;"DXB", OR(S2135="SSH", S2135="RMF", S2135="CAI", S2135="HRG", S2135="LXR", S2135="DXB")), T2135,
    "VIE"))</f>
        <v>VRN</v>
      </c>
      <c r="V2135" s="247">
        <f>WEEKDAY(Table1[[#This Row],[FLIGHT_DATE]],2)</f>
        <v>6</v>
      </c>
      <c r="W2135" s="247">
        <f>Table1[[#This Row],[FLIGHT_DATE]]-Table1[[#This Row],[DATE_BOOKED]]</f>
        <v>5</v>
      </c>
    </row>
    <row r="2136" spans="1:23" x14ac:dyDescent="0.25">
      <c r="A2136" s="246">
        <v>45761</v>
      </c>
      <c r="B2136" s="247" t="s">
        <v>152</v>
      </c>
      <c r="C2136" s="98" t="s">
        <v>153</v>
      </c>
      <c r="D2136" s="98"/>
      <c r="E2136" s="247"/>
      <c r="F2136" s="247" t="s">
        <v>47</v>
      </c>
      <c r="G2136" s="247" t="s">
        <v>7</v>
      </c>
      <c r="H2136" s="247" t="s">
        <v>116</v>
      </c>
      <c r="I2136" s="248" t="s">
        <v>24</v>
      </c>
      <c r="J2136" s="246">
        <v>45767</v>
      </c>
      <c r="K2136" s="249">
        <v>2</v>
      </c>
      <c r="L2136" s="250">
        <v>2</v>
      </c>
      <c r="M2136" s="251">
        <v>100</v>
      </c>
      <c r="N2136" s="252">
        <v>0</v>
      </c>
      <c r="O2136" s="252">
        <v>0</v>
      </c>
      <c r="P2136" s="253">
        <f>SUM(Table1[[#This Row],[BASE_FARE]:[SURCHARGES]])*Table1[[#This Row],[SEATS_BOOKED]]</f>
        <v>200</v>
      </c>
      <c r="Q2136" s="247" t="s">
        <v>109</v>
      </c>
      <c r="R2136" s="249" t="s">
        <v>154</v>
      </c>
      <c r="S2136" s="247" t="str">
        <f>LEFT(Table1[[#This Row],[SECTOR]],3)</f>
        <v>SSH</v>
      </c>
      <c r="T2136" s="247" t="str">
        <f>RIGHT(Table1[[#This Row],[SECTOR]],3)</f>
        <v>NAP</v>
      </c>
      <c r="U2136" s="247" t="str">
        <f t="shared" si="47"/>
        <v>NAP</v>
      </c>
      <c r="V2136" s="247">
        <f>WEEKDAY(Table1[[#This Row],[FLIGHT_DATE]],2)</f>
        <v>7</v>
      </c>
      <c r="W2136" s="247">
        <f>Table1[[#This Row],[FLIGHT_DATE]]-Table1[[#This Row],[DATE_BOOKED]]</f>
        <v>6</v>
      </c>
    </row>
    <row r="2137" spans="1:23" x14ac:dyDescent="0.25">
      <c r="A2137" s="246">
        <v>45760</v>
      </c>
      <c r="B2137" s="247" t="s">
        <v>247</v>
      </c>
      <c r="C2137" s="98" t="s">
        <v>153</v>
      </c>
      <c r="D2137" s="98"/>
      <c r="E2137" s="247" t="s">
        <v>744</v>
      </c>
      <c r="F2137" s="247" t="s">
        <v>45</v>
      </c>
      <c r="G2137" s="247" t="s">
        <v>8</v>
      </c>
      <c r="H2137" s="247" t="s">
        <v>293</v>
      </c>
      <c r="I2137" s="248" t="s">
        <v>302</v>
      </c>
      <c r="J2137" s="246">
        <v>45780</v>
      </c>
      <c r="K2137" s="249">
        <v>1</v>
      </c>
      <c r="L2137" s="250">
        <v>1</v>
      </c>
      <c r="M2137" s="251">
        <v>80</v>
      </c>
      <c r="N2137" s="252">
        <v>30.05</v>
      </c>
      <c r="O2137" s="252">
        <v>30</v>
      </c>
      <c r="P2137" s="253">
        <f>SUM(Table1[[#This Row],[BASE_FARE]:[SURCHARGES]])*Table1[[#This Row],[SEATS_BOOKED]]</f>
        <v>140.05000000000001</v>
      </c>
      <c r="Q2137" s="247" t="s">
        <v>109</v>
      </c>
      <c r="R2137" s="249" t="s">
        <v>154</v>
      </c>
      <c r="S2137" s="247" t="str">
        <f>LEFT(Table1[[#This Row],[SECTOR]],3)</f>
        <v>SSH</v>
      </c>
      <c r="T2137" s="247" t="str">
        <f>RIGHT(Table1[[#This Row],[SECTOR]],3)</f>
        <v>VRN</v>
      </c>
      <c r="U2137" s="247" t="str">
        <f t="shared" si="47"/>
        <v>VRN</v>
      </c>
      <c r="V2137" s="247">
        <f>WEEKDAY(Table1[[#This Row],[FLIGHT_DATE]],2)</f>
        <v>6</v>
      </c>
      <c r="W2137" s="247">
        <f>Table1[[#This Row],[FLIGHT_DATE]]-Table1[[#This Row],[DATE_BOOKED]]</f>
        <v>20</v>
      </c>
    </row>
    <row r="2138" spans="1:23" x14ac:dyDescent="0.25">
      <c r="A2138" s="246">
        <v>45760</v>
      </c>
      <c r="B2138" s="247" t="s">
        <v>247</v>
      </c>
      <c r="C2138" s="98" t="s">
        <v>153</v>
      </c>
      <c r="D2138" s="98"/>
      <c r="E2138" s="247" t="s">
        <v>744</v>
      </c>
      <c r="F2138" s="247" t="s">
        <v>45</v>
      </c>
      <c r="G2138" s="247" t="s">
        <v>7</v>
      </c>
      <c r="H2138" s="247" t="s">
        <v>289</v>
      </c>
      <c r="I2138" s="248" t="s">
        <v>300</v>
      </c>
      <c r="J2138" s="246">
        <v>45773</v>
      </c>
      <c r="K2138" s="249">
        <v>1</v>
      </c>
      <c r="L2138" s="250">
        <v>1</v>
      </c>
      <c r="M2138" s="251">
        <v>80</v>
      </c>
      <c r="N2138" s="252">
        <v>24.39</v>
      </c>
      <c r="O2138" s="252">
        <v>30</v>
      </c>
      <c r="P2138" s="253">
        <f>SUM(Table1[[#This Row],[BASE_FARE]:[SURCHARGES]])*Table1[[#This Row],[SEATS_BOOKED]]</f>
        <v>134.38999999999999</v>
      </c>
      <c r="Q2138" s="247" t="s">
        <v>109</v>
      </c>
      <c r="R2138" s="249" t="s">
        <v>154</v>
      </c>
      <c r="S2138" s="247" t="str">
        <f>LEFT(Table1[[#This Row],[SECTOR]],3)</f>
        <v>VRN</v>
      </c>
      <c r="T2138" s="247" t="str">
        <f>RIGHT(Table1[[#This Row],[SECTOR]],3)</f>
        <v>SSH</v>
      </c>
      <c r="U2138" s="247" t="str">
        <f t="shared" si="47"/>
        <v>VRN</v>
      </c>
      <c r="V2138" s="247">
        <f>WEEKDAY(Table1[[#This Row],[FLIGHT_DATE]],2)</f>
        <v>6</v>
      </c>
      <c r="W2138" s="247">
        <f>Table1[[#This Row],[FLIGHT_DATE]]-Table1[[#This Row],[DATE_BOOKED]]</f>
        <v>13</v>
      </c>
    </row>
    <row r="2139" spans="1:23" x14ac:dyDescent="0.25">
      <c r="A2139" s="246">
        <v>45760</v>
      </c>
      <c r="B2139" s="247" t="s">
        <v>247</v>
      </c>
      <c r="C2139" s="98" t="s">
        <v>153</v>
      </c>
      <c r="D2139" s="98"/>
      <c r="E2139" s="247" t="s">
        <v>744</v>
      </c>
      <c r="F2139" s="247" t="s">
        <v>45</v>
      </c>
      <c r="G2139" s="247" t="s">
        <v>8</v>
      </c>
      <c r="H2139" s="247" t="s">
        <v>293</v>
      </c>
      <c r="I2139" s="248" t="s">
        <v>302</v>
      </c>
      <c r="J2139" s="246">
        <v>45780</v>
      </c>
      <c r="K2139" s="249">
        <v>1</v>
      </c>
      <c r="L2139" s="250">
        <v>1</v>
      </c>
      <c r="M2139" s="251">
        <v>65</v>
      </c>
      <c r="N2139" s="252">
        <v>30.05</v>
      </c>
      <c r="O2139" s="252">
        <v>30</v>
      </c>
      <c r="P2139" s="253">
        <f>SUM(Table1[[#This Row],[BASE_FARE]:[SURCHARGES]])*Table1[[#This Row],[SEATS_BOOKED]]</f>
        <v>125.05</v>
      </c>
      <c r="Q2139" s="247" t="s">
        <v>109</v>
      </c>
      <c r="R2139" s="249" t="s">
        <v>154</v>
      </c>
      <c r="S2139" s="247" t="str">
        <f>LEFT(Table1[[#This Row],[SECTOR]],3)</f>
        <v>SSH</v>
      </c>
      <c r="T2139" s="247" t="str">
        <f>RIGHT(Table1[[#This Row],[SECTOR]],3)</f>
        <v>VRN</v>
      </c>
      <c r="U2139" s="247" t="str">
        <f t="shared" si="47"/>
        <v>VRN</v>
      </c>
      <c r="V2139" s="247">
        <f>WEEKDAY(Table1[[#This Row],[FLIGHT_DATE]],2)</f>
        <v>6</v>
      </c>
      <c r="W2139" s="247">
        <f>Table1[[#This Row],[FLIGHT_DATE]]-Table1[[#This Row],[DATE_BOOKED]]</f>
        <v>20</v>
      </c>
    </row>
    <row r="2140" spans="1:23" x14ac:dyDescent="0.25">
      <c r="A2140" s="246">
        <v>45760</v>
      </c>
      <c r="B2140" s="247" t="s">
        <v>247</v>
      </c>
      <c r="C2140" s="98" t="s">
        <v>153</v>
      </c>
      <c r="D2140" s="98"/>
      <c r="E2140" s="247" t="s">
        <v>744</v>
      </c>
      <c r="F2140" s="247" t="s">
        <v>45</v>
      </c>
      <c r="G2140" s="247" t="s">
        <v>7</v>
      </c>
      <c r="H2140" s="247" t="s">
        <v>289</v>
      </c>
      <c r="I2140" s="248" t="s">
        <v>300</v>
      </c>
      <c r="J2140" s="246">
        <v>45773</v>
      </c>
      <c r="K2140" s="249">
        <v>1</v>
      </c>
      <c r="L2140" s="250">
        <v>1</v>
      </c>
      <c r="M2140" s="251">
        <v>65</v>
      </c>
      <c r="N2140" s="252">
        <v>18.77</v>
      </c>
      <c r="O2140" s="252">
        <v>30</v>
      </c>
      <c r="P2140" s="253">
        <f>SUM(Table1[[#This Row],[BASE_FARE]:[SURCHARGES]])*Table1[[#This Row],[SEATS_BOOKED]]</f>
        <v>113.77</v>
      </c>
      <c r="Q2140" s="247" t="s">
        <v>109</v>
      </c>
      <c r="R2140" s="249" t="s">
        <v>154</v>
      </c>
      <c r="S2140" s="247" t="str">
        <f>LEFT(Table1[[#This Row],[SECTOR]],3)</f>
        <v>VRN</v>
      </c>
      <c r="T2140" s="247" t="str">
        <f>RIGHT(Table1[[#This Row],[SECTOR]],3)</f>
        <v>SSH</v>
      </c>
      <c r="U2140" s="247" t="str">
        <f t="shared" si="47"/>
        <v>VRN</v>
      </c>
      <c r="V2140" s="247">
        <f>WEEKDAY(Table1[[#This Row],[FLIGHT_DATE]],2)</f>
        <v>6</v>
      </c>
      <c r="W2140" s="247">
        <f>Table1[[#This Row],[FLIGHT_DATE]]-Table1[[#This Row],[DATE_BOOKED]]</f>
        <v>13</v>
      </c>
    </row>
    <row r="2141" spans="1:23" x14ac:dyDescent="0.25">
      <c r="A2141" s="246">
        <v>45760</v>
      </c>
      <c r="B2141" s="247" t="s">
        <v>247</v>
      </c>
      <c r="C2141" s="98" t="s">
        <v>153</v>
      </c>
      <c r="D2141" s="98"/>
      <c r="E2141" s="247" t="s">
        <v>744</v>
      </c>
      <c r="F2141" s="247" t="s">
        <v>45</v>
      </c>
      <c r="G2141" s="247" t="s">
        <v>8</v>
      </c>
      <c r="H2141" s="247" t="s">
        <v>293</v>
      </c>
      <c r="I2141" s="248" t="s">
        <v>302</v>
      </c>
      <c r="J2141" s="246">
        <v>45780</v>
      </c>
      <c r="K2141" s="249">
        <v>1</v>
      </c>
      <c r="L2141" s="250">
        <v>1</v>
      </c>
      <c r="M2141" s="251">
        <v>80</v>
      </c>
      <c r="N2141" s="252">
        <v>30.05</v>
      </c>
      <c r="O2141" s="252">
        <v>30</v>
      </c>
      <c r="P2141" s="253">
        <f>SUM(Table1[[#This Row],[BASE_FARE]:[SURCHARGES]])*Table1[[#This Row],[SEATS_BOOKED]]</f>
        <v>140.05000000000001</v>
      </c>
      <c r="Q2141" s="247" t="s">
        <v>109</v>
      </c>
      <c r="R2141" s="249" t="s">
        <v>154</v>
      </c>
      <c r="S2141" s="247" t="str">
        <f>LEFT(Table1[[#This Row],[SECTOR]],3)</f>
        <v>SSH</v>
      </c>
      <c r="T2141" s="247" t="str">
        <f>RIGHT(Table1[[#This Row],[SECTOR]],3)</f>
        <v>VRN</v>
      </c>
      <c r="U2141" s="247" t="str">
        <f t="shared" si="47"/>
        <v>VRN</v>
      </c>
      <c r="V2141" s="247">
        <f>WEEKDAY(Table1[[#This Row],[FLIGHT_DATE]],2)</f>
        <v>6</v>
      </c>
      <c r="W2141" s="247">
        <f>Table1[[#This Row],[FLIGHT_DATE]]-Table1[[#This Row],[DATE_BOOKED]]</f>
        <v>20</v>
      </c>
    </row>
    <row r="2142" spans="1:23" x14ac:dyDescent="0.25">
      <c r="A2142" s="246">
        <v>45760</v>
      </c>
      <c r="B2142" s="247" t="s">
        <v>247</v>
      </c>
      <c r="C2142" s="98" t="s">
        <v>153</v>
      </c>
      <c r="D2142" s="98"/>
      <c r="E2142" s="247" t="s">
        <v>744</v>
      </c>
      <c r="F2142" s="247" t="s">
        <v>45</v>
      </c>
      <c r="G2142" s="247" t="s">
        <v>7</v>
      </c>
      <c r="H2142" s="247" t="s">
        <v>289</v>
      </c>
      <c r="I2142" s="248" t="s">
        <v>300</v>
      </c>
      <c r="J2142" s="246">
        <v>45773</v>
      </c>
      <c r="K2142" s="249">
        <v>1</v>
      </c>
      <c r="L2142" s="250">
        <v>1</v>
      </c>
      <c r="M2142" s="251">
        <v>80</v>
      </c>
      <c r="N2142" s="252">
        <v>24.39</v>
      </c>
      <c r="O2142" s="252">
        <v>30</v>
      </c>
      <c r="P2142" s="253">
        <f>SUM(Table1[[#This Row],[BASE_FARE]:[SURCHARGES]])*Table1[[#This Row],[SEATS_BOOKED]]</f>
        <v>134.38999999999999</v>
      </c>
      <c r="Q2142" s="247" t="s">
        <v>109</v>
      </c>
      <c r="R2142" s="249" t="s">
        <v>154</v>
      </c>
      <c r="S2142" s="247" t="str">
        <f>LEFT(Table1[[#This Row],[SECTOR]],3)</f>
        <v>VRN</v>
      </c>
      <c r="T2142" s="247" t="str">
        <f>RIGHT(Table1[[#This Row],[SECTOR]],3)</f>
        <v>SSH</v>
      </c>
      <c r="U2142" s="247" t="str">
        <f t="shared" si="47"/>
        <v>VRN</v>
      </c>
      <c r="V2142" s="247">
        <f>WEEKDAY(Table1[[#This Row],[FLIGHT_DATE]],2)</f>
        <v>6</v>
      </c>
      <c r="W2142" s="247">
        <f>Table1[[#This Row],[FLIGHT_DATE]]-Table1[[#This Row],[DATE_BOOKED]]</f>
        <v>13</v>
      </c>
    </row>
    <row r="2143" spans="1:23" x14ac:dyDescent="0.25">
      <c r="A2143" s="246">
        <v>45760</v>
      </c>
      <c r="B2143" s="247" t="s">
        <v>247</v>
      </c>
      <c r="C2143" s="98" t="s">
        <v>153</v>
      </c>
      <c r="D2143" s="98"/>
      <c r="E2143" s="247" t="s">
        <v>745</v>
      </c>
      <c r="F2143" s="247" t="s">
        <v>47</v>
      </c>
      <c r="G2143" s="247" t="s">
        <v>7</v>
      </c>
      <c r="H2143" s="247" t="s">
        <v>284</v>
      </c>
      <c r="I2143" s="248" t="s">
        <v>481</v>
      </c>
      <c r="J2143" s="246">
        <v>45884</v>
      </c>
      <c r="K2143" s="249">
        <v>1</v>
      </c>
      <c r="L2143" s="250">
        <v>1</v>
      </c>
      <c r="M2143" s="251">
        <v>240</v>
      </c>
      <c r="N2143" s="252">
        <v>39.9</v>
      </c>
      <c r="O2143" s="252">
        <v>28.950000000000003</v>
      </c>
      <c r="P2143" s="253">
        <f>SUM(Table1[[#This Row],[BASE_FARE]:[SURCHARGES]])*Table1[[#This Row],[SEATS_BOOKED]]</f>
        <v>308.84999999999997</v>
      </c>
      <c r="Q2143" s="247" t="s">
        <v>109</v>
      </c>
      <c r="R2143" s="249" t="s">
        <v>154</v>
      </c>
      <c r="S2143" s="247" t="str">
        <f>LEFT(Table1[[#This Row],[SECTOR]],3)</f>
        <v>FCO</v>
      </c>
      <c r="T2143" s="247" t="str">
        <f>RIGHT(Table1[[#This Row],[SECTOR]],3)</f>
        <v>SSH</v>
      </c>
      <c r="U2143" s="247" t="str">
        <f>IF(AND(S2143&lt;&gt;"SSH", S2143&lt;&gt;"RMF", S2143&lt;&gt;"CAI", S2143&lt;&gt;"HRG", S2143&lt;&gt;"LXR", S2143&lt;&gt;"DXB", OR(T2143="SSH", T2143="RMF", T2143="CAI", T2143="HRG", T2143="LXR", T2143="DXB")), S2143,
    IF(AND(T2143&lt;&gt;"SSH", T2143&lt;&gt;"RMF", T2143&lt;&gt;"CAI", T2143&lt;&gt;"HRG", T2143&lt;&gt;"LXR", T2143&lt;&gt;"DXB", OR(S2143="SSH", S2143="RMF", S2143="CAI", S2143="HRG", S2143="LXR", S2143="DXB")), T2143,
    "VIE"))</f>
        <v>FCO</v>
      </c>
      <c r="V2143" s="247">
        <f>WEEKDAY(Table1[[#This Row],[FLIGHT_DATE]],2)</f>
        <v>5</v>
      </c>
      <c r="W2143" s="247">
        <f>Table1[[#This Row],[FLIGHT_DATE]]-Table1[[#This Row],[DATE_BOOKED]]</f>
        <v>124</v>
      </c>
    </row>
    <row r="2144" spans="1:23" x14ac:dyDescent="0.25">
      <c r="A2144" s="246">
        <v>45761</v>
      </c>
      <c r="B2144" s="247" t="s">
        <v>152</v>
      </c>
      <c r="C2144" s="98" t="s">
        <v>153</v>
      </c>
      <c r="D2144" s="98"/>
      <c r="E2144" s="247"/>
      <c r="F2144" s="247" t="s">
        <v>47</v>
      </c>
      <c r="G2144" s="247" t="s">
        <v>7</v>
      </c>
      <c r="H2144" s="247" t="s">
        <v>289</v>
      </c>
      <c r="I2144" s="248" t="s">
        <v>300</v>
      </c>
      <c r="J2144" s="246">
        <v>45773</v>
      </c>
      <c r="K2144" s="249">
        <v>2</v>
      </c>
      <c r="L2144" s="250">
        <v>2</v>
      </c>
      <c r="M2144" s="251">
        <v>100</v>
      </c>
      <c r="N2144" s="252">
        <v>0</v>
      </c>
      <c r="O2144" s="252">
        <v>0</v>
      </c>
      <c r="P2144" s="253">
        <f>SUM(Table1[[#This Row],[BASE_FARE]:[SURCHARGES]])*Table1[[#This Row],[SEATS_BOOKED]]</f>
        <v>200</v>
      </c>
      <c r="Q2144" s="247" t="s">
        <v>109</v>
      </c>
      <c r="R2144" s="249" t="s">
        <v>154</v>
      </c>
      <c r="S2144" s="247" t="str">
        <f>LEFT(Table1[[#This Row],[SECTOR]],3)</f>
        <v>VRN</v>
      </c>
      <c r="T2144" s="247" t="str">
        <f>RIGHT(Table1[[#This Row],[SECTOR]],3)</f>
        <v>SSH</v>
      </c>
      <c r="U2144" s="247" t="str">
        <f>IF(AND(S2144&lt;&gt;"SSH", S2144&lt;&gt;"RMF", S2144&lt;&gt;"CAI", S2144&lt;&gt;"HRG", S2144&lt;&gt;"LXR", S2144&lt;&gt;"DXB", OR(T2144="SSH", T2144="RMF", T2144="CAI", T2144="HRG", T2144="LXR", T2144="DXB")), S2144,
    IF(AND(T2144&lt;&gt;"SSH", T2144&lt;&gt;"RMF", T2144&lt;&gt;"CAI", T2144&lt;&gt;"HRG", T2144&lt;&gt;"LXR", T2144&lt;&gt;"DXB", OR(S2144="SSH", S2144="RMF", S2144="CAI", S2144="HRG", S2144="LXR", S2144="DXB")), T2144,
    "VIE"))</f>
        <v>VRN</v>
      </c>
      <c r="V2144" s="247">
        <f>WEEKDAY(Table1[[#This Row],[FLIGHT_DATE]],2)</f>
        <v>6</v>
      </c>
      <c r="W2144" s="247">
        <f>Table1[[#This Row],[FLIGHT_DATE]]-Table1[[#This Row],[DATE_BOOKED]]</f>
        <v>12</v>
      </c>
    </row>
    <row r="2145" spans="1:23" x14ac:dyDescent="0.25">
      <c r="A2145" s="246">
        <v>45760</v>
      </c>
      <c r="B2145" s="247" t="s">
        <v>196</v>
      </c>
      <c r="C2145" s="98" t="s">
        <v>153</v>
      </c>
      <c r="D2145" s="98" t="s">
        <v>428</v>
      </c>
      <c r="E2145" s="247" t="s">
        <v>746</v>
      </c>
      <c r="F2145" s="247" t="s">
        <v>47</v>
      </c>
      <c r="G2145" s="247" t="s">
        <v>7</v>
      </c>
      <c r="H2145" s="247" t="s">
        <v>292</v>
      </c>
      <c r="I2145" s="248" t="s">
        <v>290</v>
      </c>
      <c r="J2145" s="246">
        <v>45773</v>
      </c>
      <c r="K2145" s="249">
        <v>1</v>
      </c>
      <c r="L2145" s="250">
        <v>1</v>
      </c>
      <c r="M2145" s="251">
        <v>70</v>
      </c>
      <c r="N2145" s="252">
        <v>19.420000000000002</v>
      </c>
      <c r="O2145" s="252">
        <v>40</v>
      </c>
      <c r="P2145" s="253">
        <f>SUM(Table1[[#This Row],[BASE_FARE]:[SURCHARGES]])*Table1[[#This Row],[SEATS_BOOKED]]</f>
        <v>129.42000000000002</v>
      </c>
      <c r="Q2145" s="247" t="s">
        <v>109</v>
      </c>
      <c r="R2145" s="249" t="s">
        <v>154</v>
      </c>
      <c r="S2145" s="247" t="str">
        <f>LEFT(Table1[[#This Row],[SECTOR]],3)</f>
        <v>BRI</v>
      </c>
      <c r="T2145" s="247" t="str">
        <f>RIGHT(Table1[[#This Row],[SECTOR]],3)</f>
        <v>SSH</v>
      </c>
      <c r="U2145" s="247" t="str">
        <f t="shared" ref="U2145:U2195" si="48">IF(AND(S2145&lt;&gt;"SSH", S2145&lt;&gt;"RMF", S2145&lt;&gt;"CAI", S2145&lt;&gt;"HRG", S2145&lt;&gt;"LXR", S2145&lt;&gt;"DXB", OR(T2145="SSH", T2145="RMF", T2145="CAI", T2145="HRG", T2145="LXR", T2145="DXB")), S2145,
    IF(AND(T2145&lt;&gt;"SSH", T2145&lt;&gt;"RMF", T2145&lt;&gt;"CAI", T2145&lt;&gt;"HRG", T2145&lt;&gt;"LXR", T2145&lt;&gt;"DXB", OR(S2145="SSH", S2145="RMF", S2145="CAI", S2145="HRG", S2145="LXR", S2145="DXB")), T2145,
    "VIE"))</f>
        <v>BRI</v>
      </c>
      <c r="V2145" s="247">
        <f>WEEKDAY(Table1[[#This Row],[FLIGHT_DATE]],2)</f>
        <v>6</v>
      </c>
      <c r="W2145" s="247">
        <f>Table1[[#This Row],[FLIGHT_DATE]]-Table1[[#This Row],[DATE_BOOKED]]</f>
        <v>13</v>
      </c>
    </row>
    <row r="2146" spans="1:23" x14ac:dyDescent="0.25">
      <c r="A2146" s="246">
        <v>45760</v>
      </c>
      <c r="B2146" s="247" t="s">
        <v>196</v>
      </c>
      <c r="C2146" s="98" t="s">
        <v>153</v>
      </c>
      <c r="D2146" s="98" t="s">
        <v>428</v>
      </c>
      <c r="E2146" s="247" t="s">
        <v>747</v>
      </c>
      <c r="F2146" s="247" t="s">
        <v>47</v>
      </c>
      <c r="G2146" s="247" t="s">
        <v>7</v>
      </c>
      <c r="H2146" s="247" t="s">
        <v>292</v>
      </c>
      <c r="I2146" s="248" t="s">
        <v>290</v>
      </c>
      <c r="J2146" s="246">
        <v>45773</v>
      </c>
      <c r="K2146" s="249">
        <v>1</v>
      </c>
      <c r="L2146" s="250">
        <v>1</v>
      </c>
      <c r="M2146" s="251">
        <v>70</v>
      </c>
      <c r="N2146" s="252">
        <v>19.420000000000002</v>
      </c>
      <c r="O2146" s="252">
        <v>40</v>
      </c>
      <c r="P2146" s="253">
        <f>SUM(Table1[[#This Row],[BASE_FARE]:[SURCHARGES]])*Table1[[#This Row],[SEATS_BOOKED]]</f>
        <v>129.42000000000002</v>
      </c>
      <c r="Q2146" s="247" t="s">
        <v>109</v>
      </c>
      <c r="R2146" s="249" t="s">
        <v>154</v>
      </c>
      <c r="S2146" s="247" t="str">
        <f>LEFT(Table1[[#This Row],[SECTOR]],3)</f>
        <v>BRI</v>
      </c>
      <c r="T2146" s="247" t="str">
        <f>RIGHT(Table1[[#This Row],[SECTOR]],3)</f>
        <v>SSH</v>
      </c>
      <c r="U2146" s="247" t="str">
        <f t="shared" si="48"/>
        <v>BRI</v>
      </c>
      <c r="V2146" s="247">
        <f>WEEKDAY(Table1[[#This Row],[FLIGHT_DATE]],2)</f>
        <v>6</v>
      </c>
      <c r="W2146" s="247">
        <f>Table1[[#This Row],[FLIGHT_DATE]]-Table1[[#This Row],[DATE_BOOKED]]</f>
        <v>13</v>
      </c>
    </row>
    <row r="2147" spans="1:23" x14ac:dyDescent="0.25">
      <c r="A2147" s="246">
        <v>45760</v>
      </c>
      <c r="B2147" s="247" t="s">
        <v>196</v>
      </c>
      <c r="C2147" s="98" t="s">
        <v>153</v>
      </c>
      <c r="D2147" s="98" t="s">
        <v>428</v>
      </c>
      <c r="E2147" s="247" t="s">
        <v>748</v>
      </c>
      <c r="F2147" s="247" t="s">
        <v>47</v>
      </c>
      <c r="G2147" s="247" t="s">
        <v>7</v>
      </c>
      <c r="H2147" s="247" t="s">
        <v>284</v>
      </c>
      <c r="I2147" s="248" t="s">
        <v>297</v>
      </c>
      <c r="J2147" s="246">
        <v>45772</v>
      </c>
      <c r="K2147" s="249">
        <v>1</v>
      </c>
      <c r="L2147" s="250">
        <v>1</v>
      </c>
      <c r="M2147" s="251">
        <v>60</v>
      </c>
      <c r="N2147" s="252">
        <v>29.31</v>
      </c>
      <c r="O2147" s="252">
        <v>40</v>
      </c>
      <c r="P2147" s="253">
        <f>SUM(Table1[[#This Row],[BASE_FARE]:[SURCHARGES]])*Table1[[#This Row],[SEATS_BOOKED]]</f>
        <v>129.31</v>
      </c>
      <c r="Q2147" s="247" t="s">
        <v>109</v>
      </c>
      <c r="R2147" s="249" t="s">
        <v>154</v>
      </c>
      <c r="S2147" s="247" t="str">
        <f>LEFT(Table1[[#This Row],[SECTOR]],3)</f>
        <v>MXP</v>
      </c>
      <c r="T2147" s="247" t="str">
        <f>RIGHT(Table1[[#This Row],[SECTOR]],3)</f>
        <v>SSH</v>
      </c>
      <c r="U2147" s="247" t="str">
        <f t="shared" si="48"/>
        <v>MXP</v>
      </c>
      <c r="V2147" s="247">
        <f>WEEKDAY(Table1[[#This Row],[FLIGHT_DATE]],2)</f>
        <v>5</v>
      </c>
      <c r="W2147" s="247">
        <f>Table1[[#This Row],[FLIGHT_DATE]]-Table1[[#This Row],[DATE_BOOKED]]</f>
        <v>12</v>
      </c>
    </row>
    <row r="2148" spans="1:23" x14ac:dyDescent="0.25">
      <c r="A2148" s="246">
        <v>45760</v>
      </c>
      <c r="B2148" s="247" t="s">
        <v>196</v>
      </c>
      <c r="C2148" s="98" t="s">
        <v>153</v>
      </c>
      <c r="D2148" s="98" t="s">
        <v>428</v>
      </c>
      <c r="E2148" s="247" t="s">
        <v>748</v>
      </c>
      <c r="F2148" s="247" t="s">
        <v>47</v>
      </c>
      <c r="G2148" s="247" t="s">
        <v>7</v>
      </c>
      <c r="H2148" s="247" t="s">
        <v>284</v>
      </c>
      <c r="I2148" s="248" t="s">
        <v>297</v>
      </c>
      <c r="J2148" s="246">
        <v>45772</v>
      </c>
      <c r="K2148" s="249">
        <v>1</v>
      </c>
      <c r="L2148" s="250">
        <v>1</v>
      </c>
      <c r="M2148" s="251">
        <v>60</v>
      </c>
      <c r="N2148" s="252">
        <v>29.31</v>
      </c>
      <c r="O2148" s="252">
        <v>40</v>
      </c>
      <c r="P2148" s="253">
        <f>SUM(Table1[[#This Row],[BASE_FARE]:[SURCHARGES]])*Table1[[#This Row],[SEATS_BOOKED]]</f>
        <v>129.31</v>
      </c>
      <c r="Q2148" s="247" t="s">
        <v>109</v>
      </c>
      <c r="R2148" s="249" t="s">
        <v>154</v>
      </c>
      <c r="S2148" s="247" t="str">
        <f>LEFT(Table1[[#This Row],[SECTOR]],3)</f>
        <v>MXP</v>
      </c>
      <c r="T2148" s="247" t="str">
        <f>RIGHT(Table1[[#This Row],[SECTOR]],3)</f>
        <v>SSH</v>
      </c>
      <c r="U2148" s="247" t="str">
        <f t="shared" si="48"/>
        <v>MXP</v>
      </c>
      <c r="V2148" s="247">
        <f>WEEKDAY(Table1[[#This Row],[FLIGHT_DATE]],2)</f>
        <v>5</v>
      </c>
      <c r="W2148" s="247">
        <f>Table1[[#This Row],[FLIGHT_DATE]]-Table1[[#This Row],[DATE_BOOKED]]</f>
        <v>12</v>
      </c>
    </row>
    <row r="2149" spans="1:23" x14ac:dyDescent="0.25">
      <c r="A2149" s="246">
        <v>45760</v>
      </c>
      <c r="B2149" s="247" t="s">
        <v>196</v>
      </c>
      <c r="C2149" s="98" t="s">
        <v>153</v>
      </c>
      <c r="D2149" s="98" t="s">
        <v>428</v>
      </c>
      <c r="E2149" s="247" t="s">
        <v>746</v>
      </c>
      <c r="F2149" s="247" t="s">
        <v>47</v>
      </c>
      <c r="G2149" s="247" t="s">
        <v>7</v>
      </c>
      <c r="H2149" s="247" t="s">
        <v>292</v>
      </c>
      <c r="I2149" s="248" t="s">
        <v>290</v>
      </c>
      <c r="J2149" s="246">
        <v>45773</v>
      </c>
      <c r="K2149" s="249">
        <v>1</v>
      </c>
      <c r="L2149" s="250">
        <v>1</v>
      </c>
      <c r="M2149" s="251">
        <v>70</v>
      </c>
      <c r="N2149" s="252">
        <v>19.420000000000002</v>
      </c>
      <c r="O2149" s="252">
        <v>40</v>
      </c>
      <c r="P2149" s="253">
        <f>SUM(Table1[[#This Row],[BASE_FARE]:[SURCHARGES]])*Table1[[#This Row],[SEATS_BOOKED]]</f>
        <v>129.42000000000002</v>
      </c>
      <c r="Q2149" s="247" t="s">
        <v>109</v>
      </c>
      <c r="R2149" s="249" t="s">
        <v>154</v>
      </c>
      <c r="S2149" s="247" t="str">
        <f>LEFT(Table1[[#This Row],[SECTOR]],3)</f>
        <v>BRI</v>
      </c>
      <c r="T2149" s="247" t="str">
        <f>RIGHT(Table1[[#This Row],[SECTOR]],3)</f>
        <v>SSH</v>
      </c>
      <c r="U2149" s="247" t="str">
        <f t="shared" si="48"/>
        <v>BRI</v>
      </c>
      <c r="V2149" s="247">
        <f>WEEKDAY(Table1[[#This Row],[FLIGHT_DATE]],2)</f>
        <v>6</v>
      </c>
      <c r="W2149" s="247">
        <f>Table1[[#This Row],[FLIGHT_DATE]]-Table1[[#This Row],[DATE_BOOKED]]</f>
        <v>13</v>
      </c>
    </row>
    <row r="2150" spans="1:23" x14ac:dyDescent="0.25">
      <c r="A2150" s="246">
        <v>45760</v>
      </c>
      <c r="B2150" s="247" t="s">
        <v>196</v>
      </c>
      <c r="C2150" s="98" t="s">
        <v>153</v>
      </c>
      <c r="D2150" s="98" t="s">
        <v>428</v>
      </c>
      <c r="E2150" s="247" t="s">
        <v>749</v>
      </c>
      <c r="F2150" s="247" t="s">
        <v>47</v>
      </c>
      <c r="G2150" s="247" t="s">
        <v>7</v>
      </c>
      <c r="H2150" s="247" t="s">
        <v>286</v>
      </c>
      <c r="I2150" s="248" t="s">
        <v>24</v>
      </c>
      <c r="J2150" s="246">
        <v>45887</v>
      </c>
      <c r="K2150" s="249">
        <v>1</v>
      </c>
      <c r="L2150" s="250">
        <v>1</v>
      </c>
      <c r="M2150" s="251">
        <v>300</v>
      </c>
      <c r="N2150" s="252">
        <v>38.92</v>
      </c>
      <c r="O2150" s="252">
        <v>40</v>
      </c>
      <c r="P2150" s="253">
        <f>SUM(Table1[[#This Row],[BASE_FARE]:[SURCHARGES]])*Table1[[#This Row],[SEATS_BOOKED]]</f>
        <v>378.92</v>
      </c>
      <c r="Q2150" s="247" t="s">
        <v>109</v>
      </c>
      <c r="R2150" s="249" t="s">
        <v>154</v>
      </c>
      <c r="S2150" s="247" t="str">
        <f>LEFT(Table1[[#This Row],[SECTOR]],3)</f>
        <v>SSH</v>
      </c>
      <c r="T2150" s="247" t="str">
        <f>RIGHT(Table1[[#This Row],[SECTOR]],3)</f>
        <v>NAP</v>
      </c>
      <c r="U2150" s="247" t="str">
        <f t="shared" si="48"/>
        <v>NAP</v>
      </c>
      <c r="V2150" s="247">
        <f>WEEKDAY(Table1[[#This Row],[FLIGHT_DATE]],2)</f>
        <v>1</v>
      </c>
      <c r="W2150" s="247">
        <f>Table1[[#This Row],[FLIGHT_DATE]]-Table1[[#This Row],[DATE_BOOKED]]</f>
        <v>127</v>
      </c>
    </row>
    <row r="2151" spans="1:23" x14ac:dyDescent="0.25">
      <c r="A2151" s="246">
        <v>45760</v>
      </c>
      <c r="B2151" s="247" t="s">
        <v>196</v>
      </c>
      <c r="C2151" s="98" t="s">
        <v>153</v>
      </c>
      <c r="D2151" s="98" t="s">
        <v>428</v>
      </c>
      <c r="E2151" s="247" t="s">
        <v>749</v>
      </c>
      <c r="F2151" s="247" t="s">
        <v>47</v>
      </c>
      <c r="G2151" s="247" t="s">
        <v>7</v>
      </c>
      <c r="H2151" s="247" t="s">
        <v>286</v>
      </c>
      <c r="I2151" s="248" t="s">
        <v>24</v>
      </c>
      <c r="J2151" s="246">
        <v>45887</v>
      </c>
      <c r="K2151" s="249">
        <v>1</v>
      </c>
      <c r="L2151" s="250">
        <v>1</v>
      </c>
      <c r="M2151" s="251">
        <v>300</v>
      </c>
      <c r="N2151" s="252">
        <v>38.92</v>
      </c>
      <c r="O2151" s="252">
        <v>40</v>
      </c>
      <c r="P2151" s="253">
        <f>SUM(Table1[[#This Row],[BASE_FARE]:[SURCHARGES]])*Table1[[#This Row],[SEATS_BOOKED]]</f>
        <v>378.92</v>
      </c>
      <c r="Q2151" s="247" t="s">
        <v>109</v>
      </c>
      <c r="R2151" s="249" t="s">
        <v>154</v>
      </c>
      <c r="S2151" s="247" t="str">
        <f>LEFT(Table1[[#This Row],[SECTOR]],3)</f>
        <v>SSH</v>
      </c>
      <c r="T2151" s="247" t="str">
        <f>RIGHT(Table1[[#This Row],[SECTOR]],3)</f>
        <v>NAP</v>
      </c>
      <c r="U2151" s="247" t="str">
        <f t="shared" si="48"/>
        <v>NAP</v>
      </c>
      <c r="V2151" s="247">
        <f>WEEKDAY(Table1[[#This Row],[FLIGHT_DATE]],2)</f>
        <v>1</v>
      </c>
      <c r="W2151" s="247">
        <f>Table1[[#This Row],[FLIGHT_DATE]]-Table1[[#This Row],[DATE_BOOKED]]</f>
        <v>127</v>
      </c>
    </row>
    <row r="2152" spans="1:23" x14ac:dyDescent="0.25">
      <c r="A2152" s="246">
        <v>45761</v>
      </c>
      <c r="B2152" s="247" t="s">
        <v>28947</v>
      </c>
      <c r="C2152" s="98" t="s">
        <v>153</v>
      </c>
      <c r="D2152" s="98" t="s">
        <v>650</v>
      </c>
      <c r="E2152" s="247" t="s">
        <v>750</v>
      </c>
      <c r="F2152" s="247" t="s">
        <v>47</v>
      </c>
      <c r="G2152" s="247" t="s">
        <v>7</v>
      </c>
      <c r="H2152" s="247" t="s">
        <v>293</v>
      </c>
      <c r="I2152" s="248" t="s">
        <v>302</v>
      </c>
      <c r="J2152" s="246">
        <v>45780</v>
      </c>
      <c r="K2152" s="249">
        <v>1</v>
      </c>
      <c r="L2152" s="250">
        <v>1</v>
      </c>
      <c r="M2152" s="251">
        <v>100</v>
      </c>
      <c r="N2152" s="252">
        <v>0</v>
      </c>
      <c r="O2152" s="252">
        <v>0</v>
      </c>
      <c r="P2152" s="253">
        <f>SUM(Table1[[#This Row],[BASE_FARE]:[SURCHARGES]])*Table1[[#This Row],[SEATS_BOOKED]]</f>
        <v>100</v>
      </c>
      <c r="Q2152" s="247" t="s">
        <v>109</v>
      </c>
      <c r="R2152" s="249" t="s">
        <v>154</v>
      </c>
      <c r="S2152" s="247" t="str">
        <f>LEFT(Table1[[#This Row],[SECTOR]],3)</f>
        <v>SSH</v>
      </c>
      <c r="T2152" s="247" t="str">
        <f>RIGHT(Table1[[#This Row],[SECTOR]],3)</f>
        <v>VRN</v>
      </c>
      <c r="U2152" s="247" t="str">
        <f t="shared" si="48"/>
        <v>VRN</v>
      </c>
      <c r="V2152" s="247">
        <f>WEEKDAY(Table1[[#This Row],[FLIGHT_DATE]],2)</f>
        <v>6</v>
      </c>
      <c r="W2152" s="247">
        <f>Table1[[#This Row],[FLIGHT_DATE]]-Table1[[#This Row],[DATE_BOOKED]]</f>
        <v>19</v>
      </c>
    </row>
    <row r="2153" spans="1:23" x14ac:dyDescent="0.25">
      <c r="A2153" s="246">
        <v>45761</v>
      </c>
      <c r="B2153" s="247" t="s">
        <v>28947</v>
      </c>
      <c r="C2153" s="98" t="s">
        <v>153</v>
      </c>
      <c r="D2153" s="98" t="s">
        <v>650</v>
      </c>
      <c r="E2153" s="247" t="s">
        <v>750</v>
      </c>
      <c r="F2153" s="247" t="s">
        <v>47</v>
      </c>
      <c r="G2153" s="247" t="s">
        <v>7</v>
      </c>
      <c r="H2153" s="247" t="s">
        <v>293</v>
      </c>
      <c r="I2153" s="248" t="s">
        <v>302</v>
      </c>
      <c r="J2153" s="246">
        <v>45780</v>
      </c>
      <c r="K2153" s="249">
        <v>1</v>
      </c>
      <c r="L2153" s="250">
        <v>1</v>
      </c>
      <c r="M2153" s="251">
        <v>100</v>
      </c>
      <c r="N2153" s="252">
        <v>0</v>
      </c>
      <c r="O2153" s="252">
        <v>0</v>
      </c>
      <c r="P2153" s="253">
        <f>SUM(Table1[[#This Row],[BASE_FARE]:[SURCHARGES]])*Table1[[#This Row],[SEATS_BOOKED]]</f>
        <v>100</v>
      </c>
      <c r="Q2153" s="247" t="s">
        <v>109</v>
      </c>
      <c r="R2153" s="249" t="s">
        <v>154</v>
      </c>
      <c r="S2153" s="247" t="str">
        <f>LEFT(Table1[[#This Row],[SECTOR]],3)</f>
        <v>SSH</v>
      </c>
      <c r="T2153" s="247" t="str">
        <f>RIGHT(Table1[[#This Row],[SECTOR]],3)</f>
        <v>VRN</v>
      </c>
      <c r="U2153" s="247" t="str">
        <f t="shared" si="48"/>
        <v>VRN</v>
      </c>
      <c r="V2153" s="247">
        <f>WEEKDAY(Table1[[#This Row],[FLIGHT_DATE]],2)</f>
        <v>6</v>
      </c>
      <c r="W2153" s="247">
        <f>Table1[[#This Row],[FLIGHT_DATE]]-Table1[[#This Row],[DATE_BOOKED]]</f>
        <v>19</v>
      </c>
    </row>
    <row r="2154" spans="1:23" x14ac:dyDescent="0.25">
      <c r="A2154" s="246">
        <v>45761</v>
      </c>
      <c r="B2154" s="247" t="s">
        <v>281</v>
      </c>
      <c r="C2154" s="98" t="s">
        <v>153</v>
      </c>
      <c r="D2154" s="98"/>
      <c r="E2154" s="247" t="s">
        <v>751</v>
      </c>
      <c r="F2154" s="247" t="s">
        <v>45</v>
      </c>
      <c r="G2154" s="247" t="s">
        <v>7</v>
      </c>
      <c r="H2154" s="247" t="s">
        <v>289</v>
      </c>
      <c r="I2154" s="248" t="s">
        <v>300</v>
      </c>
      <c r="J2154" s="246">
        <v>45773</v>
      </c>
      <c r="K2154" s="249">
        <v>2</v>
      </c>
      <c r="L2154" s="250">
        <v>2</v>
      </c>
      <c r="M2154" s="251">
        <v>135</v>
      </c>
      <c r="N2154" s="252">
        <v>0</v>
      </c>
      <c r="O2154" s="252">
        <v>0</v>
      </c>
      <c r="P2154" s="253">
        <f>SUM(Table1[[#This Row],[BASE_FARE]:[SURCHARGES]])*Table1[[#This Row],[SEATS_BOOKED]]</f>
        <v>270</v>
      </c>
      <c r="Q2154" s="247" t="s">
        <v>109</v>
      </c>
      <c r="R2154" s="249" t="s">
        <v>154</v>
      </c>
      <c r="S2154" s="247" t="str">
        <f>LEFT(Table1[[#This Row],[SECTOR]],3)</f>
        <v>VRN</v>
      </c>
      <c r="T2154" s="247" t="str">
        <f>RIGHT(Table1[[#This Row],[SECTOR]],3)</f>
        <v>SSH</v>
      </c>
      <c r="U2154" s="247" t="str">
        <f t="shared" si="48"/>
        <v>VRN</v>
      </c>
      <c r="V2154" s="247">
        <f>WEEKDAY(Table1[[#This Row],[FLIGHT_DATE]],2)</f>
        <v>6</v>
      </c>
      <c r="W2154" s="247">
        <f>Table1[[#This Row],[FLIGHT_DATE]]-Table1[[#This Row],[DATE_BOOKED]]</f>
        <v>12</v>
      </c>
    </row>
    <row r="2155" spans="1:23" x14ac:dyDescent="0.25">
      <c r="A2155" s="246">
        <v>45761</v>
      </c>
      <c r="B2155" s="247" t="s">
        <v>281</v>
      </c>
      <c r="C2155" s="98" t="s">
        <v>153</v>
      </c>
      <c r="D2155" s="98"/>
      <c r="E2155" s="247" t="s">
        <v>751</v>
      </c>
      <c r="F2155" s="247" t="s">
        <v>45</v>
      </c>
      <c r="G2155" s="247" t="s">
        <v>8</v>
      </c>
      <c r="H2155" s="247" t="s">
        <v>293</v>
      </c>
      <c r="I2155" s="248" t="s">
        <v>302</v>
      </c>
      <c r="J2155" s="246">
        <v>45780</v>
      </c>
      <c r="K2155" s="249">
        <v>2</v>
      </c>
      <c r="L2155" s="250">
        <v>2</v>
      </c>
      <c r="M2155" s="251">
        <v>135</v>
      </c>
      <c r="N2155" s="252">
        <v>0</v>
      </c>
      <c r="O2155" s="252">
        <v>0</v>
      </c>
      <c r="P2155" s="253">
        <f>SUM(Table1[[#This Row],[BASE_FARE]:[SURCHARGES]])*Table1[[#This Row],[SEATS_BOOKED]]</f>
        <v>270</v>
      </c>
      <c r="Q2155" s="247" t="s">
        <v>109</v>
      </c>
      <c r="R2155" s="249" t="s">
        <v>154</v>
      </c>
      <c r="S2155" s="247" t="str">
        <f>LEFT(Table1[[#This Row],[SECTOR]],3)</f>
        <v>SSH</v>
      </c>
      <c r="T2155" s="247" t="str">
        <f>RIGHT(Table1[[#This Row],[SECTOR]],3)</f>
        <v>VRN</v>
      </c>
      <c r="U2155" s="247" t="str">
        <f t="shared" si="48"/>
        <v>VRN</v>
      </c>
      <c r="V2155" s="247">
        <f>WEEKDAY(Table1[[#This Row],[FLIGHT_DATE]],2)</f>
        <v>6</v>
      </c>
      <c r="W2155" s="247">
        <f>Table1[[#This Row],[FLIGHT_DATE]]-Table1[[#This Row],[DATE_BOOKED]]</f>
        <v>19</v>
      </c>
    </row>
    <row r="2156" spans="1:23" x14ac:dyDescent="0.25">
      <c r="A2156" s="246">
        <v>45762</v>
      </c>
      <c r="B2156" s="247" t="s">
        <v>152</v>
      </c>
      <c r="C2156" s="98" t="s">
        <v>153</v>
      </c>
      <c r="D2156" s="98"/>
      <c r="E2156" s="247"/>
      <c r="F2156" s="247" t="s">
        <v>47</v>
      </c>
      <c r="G2156" s="247" t="s">
        <v>7</v>
      </c>
      <c r="H2156" s="247" t="s">
        <v>116</v>
      </c>
      <c r="I2156" s="248" t="s">
        <v>24</v>
      </c>
      <c r="J2156" s="246">
        <v>45767</v>
      </c>
      <c r="K2156" s="249">
        <v>1</v>
      </c>
      <c r="L2156" s="250">
        <v>1</v>
      </c>
      <c r="M2156" s="251">
        <v>100</v>
      </c>
      <c r="N2156" s="252">
        <v>0</v>
      </c>
      <c r="O2156" s="252">
        <v>0</v>
      </c>
      <c r="P2156" s="253">
        <f>SUM(Table1[[#This Row],[BASE_FARE]:[SURCHARGES]])*Table1[[#This Row],[SEATS_BOOKED]]</f>
        <v>100</v>
      </c>
      <c r="Q2156" s="247" t="s">
        <v>109</v>
      </c>
      <c r="R2156" s="249" t="s">
        <v>154</v>
      </c>
      <c r="S2156" s="247" t="str">
        <f>LEFT(Table1[[#This Row],[SECTOR]],3)</f>
        <v>SSH</v>
      </c>
      <c r="T2156" s="247" t="str">
        <f>RIGHT(Table1[[#This Row],[SECTOR]],3)</f>
        <v>NAP</v>
      </c>
      <c r="U2156" s="247" t="str">
        <f t="shared" si="48"/>
        <v>NAP</v>
      </c>
      <c r="V2156" s="247">
        <f>WEEKDAY(Table1[[#This Row],[FLIGHT_DATE]],2)</f>
        <v>7</v>
      </c>
      <c r="W2156" s="247">
        <f>Table1[[#This Row],[FLIGHT_DATE]]-Table1[[#This Row],[DATE_BOOKED]]</f>
        <v>5</v>
      </c>
    </row>
    <row r="2157" spans="1:23" x14ac:dyDescent="0.25">
      <c r="A2157" s="246">
        <v>45762</v>
      </c>
      <c r="B2157" s="247" t="s">
        <v>152</v>
      </c>
      <c r="C2157" s="98" t="s">
        <v>153</v>
      </c>
      <c r="D2157" s="98"/>
      <c r="E2157" s="247"/>
      <c r="F2157" s="247" t="s">
        <v>47</v>
      </c>
      <c r="G2157" s="247" t="s">
        <v>7</v>
      </c>
      <c r="H2157" s="247" t="s">
        <v>115</v>
      </c>
      <c r="I2157" s="248" t="s">
        <v>23</v>
      </c>
      <c r="J2157" s="246">
        <v>45774</v>
      </c>
      <c r="K2157" s="249">
        <v>1</v>
      </c>
      <c r="L2157" s="250">
        <v>1</v>
      </c>
      <c r="M2157" s="251">
        <v>150</v>
      </c>
      <c r="N2157" s="252">
        <v>0</v>
      </c>
      <c r="O2157" s="252">
        <v>0</v>
      </c>
      <c r="P2157" s="253">
        <f>SUM(Table1[[#This Row],[BASE_FARE]:[SURCHARGES]])*Table1[[#This Row],[SEATS_BOOKED]]</f>
        <v>150</v>
      </c>
      <c r="Q2157" s="247" t="s">
        <v>109</v>
      </c>
      <c r="R2157" s="249" t="s">
        <v>154</v>
      </c>
      <c r="S2157" s="247" t="str">
        <f>LEFT(Table1[[#This Row],[SECTOR]],3)</f>
        <v>NAP</v>
      </c>
      <c r="T2157" s="247" t="str">
        <f>RIGHT(Table1[[#This Row],[SECTOR]],3)</f>
        <v>SSH</v>
      </c>
      <c r="U2157" s="247" t="str">
        <f t="shared" si="48"/>
        <v>NAP</v>
      </c>
      <c r="V2157" s="247">
        <f>WEEKDAY(Table1[[#This Row],[FLIGHT_DATE]],2)</f>
        <v>7</v>
      </c>
      <c r="W2157" s="247">
        <f>Table1[[#This Row],[FLIGHT_DATE]]-Table1[[#This Row],[DATE_BOOKED]]</f>
        <v>12</v>
      </c>
    </row>
    <row r="2158" spans="1:23" x14ac:dyDescent="0.25">
      <c r="A2158" s="246">
        <v>45761</v>
      </c>
      <c r="B2158" s="247" t="s">
        <v>752</v>
      </c>
      <c r="C2158" s="98" t="s">
        <v>153</v>
      </c>
      <c r="D2158" s="98" t="s">
        <v>430</v>
      </c>
      <c r="E2158" s="247" t="s">
        <v>753</v>
      </c>
      <c r="F2158" s="247" t="s">
        <v>47</v>
      </c>
      <c r="G2158" s="247" t="s">
        <v>7</v>
      </c>
      <c r="H2158" s="247" t="s">
        <v>295</v>
      </c>
      <c r="I2158" s="248" t="s">
        <v>294</v>
      </c>
      <c r="J2158" s="246">
        <v>45780</v>
      </c>
      <c r="K2158" s="249">
        <v>1</v>
      </c>
      <c r="L2158" s="250">
        <v>1</v>
      </c>
      <c r="M2158" s="251">
        <v>277.02</v>
      </c>
      <c r="N2158" s="252">
        <v>35.19</v>
      </c>
      <c r="O2158" s="252">
        <v>53</v>
      </c>
      <c r="P2158" s="253">
        <f>SUM(Table1[[#This Row],[BASE_FARE]:[SURCHARGES]])*Table1[[#This Row],[SEATS_BOOKED]]</f>
        <v>365.21</v>
      </c>
      <c r="Q2158" s="247" t="s">
        <v>109</v>
      </c>
      <c r="R2158" s="249" t="s">
        <v>154</v>
      </c>
      <c r="S2158" s="247" t="str">
        <f>LEFT(Table1[[#This Row],[SECTOR]],3)</f>
        <v>SSH</v>
      </c>
      <c r="T2158" s="247" t="str">
        <f>RIGHT(Table1[[#This Row],[SECTOR]],3)</f>
        <v>BRI</v>
      </c>
      <c r="U2158" s="247" t="str">
        <f t="shared" si="48"/>
        <v>BRI</v>
      </c>
      <c r="V2158" s="247">
        <f>WEEKDAY(Table1[[#This Row],[FLIGHT_DATE]],2)</f>
        <v>6</v>
      </c>
      <c r="W2158" s="247">
        <f>Table1[[#This Row],[FLIGHT_DATE]]-Table1[[#This Row],[DATE_BOOKED]]</f>
        <v>19</v>
      </c>
    </row>
    <row r="2159" spans="1:23" x14ac:dyDescent="0.25">
      <c r="A2159" s="246">
        <v>45761</v>
      </c>
      <c r="B2159" s="247" t="s">
        <v>752</v>
      </c>
      <c r="C2159" s="98" t="s">
        <v>153</v>
      </c>
      <c r="D2159" s="98" t="s">
        <v>430</v>
      </c>
      <c r="E2159" s="247" t="s">
        <v>753</v>
      </c>
      <c r="F2159" s="247" t="s">
        <v>47</v>
      </c>
      <c r="G2159" s="247" t="s">
        <v>7</v>
      </c>
      <c r="H2159" s="247" t="s">
        <v>295</v>
      </c>
      <c r="I2159" s="248" t="s">
        <v>294</v>
      </c>
      <c r="J2159" s="246">
        <v>45780</v>
      </c>
      <c r="K2159" s="249">
        <v>1</v>
      </c>
      <c r="L2159" s="250">
        <v>1</v>
      </c>
      <c r="M2159" s="251">
        <v>277.02</v>
      </c>
      <c r="N2159" s="252">
        <v>35.19</v>
      </c>
      <c r="O2159" s="252">
        <v>53</v>
      </c>
      <c r="P2159" s="253">
        <f>SUM(Table1[[#This Row],[BASE_FARE]:[SURCHARGES]])*Table1[[#This Row],[SEATS_BOOKED]]</f>
        <v>365.21</v>
      </c>
      <c r="Q2159" s="247" t="s">
        <v>109</v>
      </c>
      <c r="R2159" s="249" t="s">
        <v>154</v>
      </c>
      <c r="S2159" s="247" t="str">
        <f>LEFT(Table1[[#This Row],[SECTOR]],3)</f>
        <v>SSH</v>
      </c>
      <c r="T2159" s="247" t="str">
        <f>RIGHT(Table1[[#This Row],[SECTOR]],3)</f>
        <v>BRI</v>
      </c>
      <c r="U2159" s="247" t="str">
        <f t="shared" si="48"/>
        <v>BRI</v>
      </c>
      <c r="V2159" s="247">
        <f>WEEKDAY(Table1[[#This Row],[FLIGHT_DATE]],2)</f>
        <v>6</v>
      </c>
      <c r="W2159" s="247">
        <f>Table1[[#This Row],[FLIGHT_DATE]]-Table1[[#This Row],[DATE_BOOKED]]</f>
        <v>19</v>
      </c>
    </row>
    <row r="2160" spans="1:23" x14ac:dyDescent="0.25">
      <c r="A2160" s="246">
        <v>45762</v>
      </c>
      <c r="B2160" s="247" t="s">
        <v>313</v>
      </c>
      <c r="C2160" s="98" t="s">
        <v>153</v>
      </c>
      <c r="D2160" s="98" t="s">
        <v>430</v>
      </c>
      <c r="E2160" s="247" t="s">
        <v>754</v>
      </c>
      <c r="F2160" s="247" t="s">
        <v>47</v>
      </c>
      <c r="G2160" s="247" t="s">
        <v>7</v>
      </c>
      <c r="H2160" s="247" t="s">
        <v>286</v>
      </c>
      <c r="I2160" s="248" t="s">
        <v>483</v>
      </c>
      <c r="J2160" s="246">
        <v>45891</v>
      </c>
      <c r="K2160" s="249">
        <v>1</v>
      </c>
      <c r="L2160" s="250">
        <v>1</v>
      </c>
      <c r="M2160" s="251">
        <v>204.17</v>
      </c>
      <c r="N2160" s="252">
        <v>35.33</v>
      </c>
      <c r="O2160" s="252">
        <v>53</v>
      </c>
      <c r="P2160" s="253">
        <f>SUM(Table1[[#This Row],[BASE_FARE]:[SURCHARGES]])*Table1[[#This Row],[SEATS_BOOKED]]</f>
        <v>292.5</v>
      </c>
      <c r="Q2160" s="247" t="s">
        <v>109</v>
      </c>
      <c r="R2160" s="249" t="s">
        <v>154</v>
      </c>
      <c r="S2160" s="247" t="str">
        <f>LEFT(Table1[[#This Row],[SECTOR]],3)</f>
        <v>SSH</v>
      </c>
      <c r="T2160" s="247" t="str">
        <f>RIGHT(Table1[[#This Row],[SECTOR]],3)</f>
        <v>FCO</v>
      </c>
      <c r="U2160" s="247" t="str">
        <f t="shared" si="48"/>
        <v>FCO</v>
      </c>
      <c r="V2160" s="247">
        <f>WEEKDAY(Table1[[#This Row],[FLIGHT_DATE]],2)</f>
        <v>5</v>
      </c>
      <c r="W2160" s="247">
        <f>Table1[[#This Row],[FLIGHT_DATE]]-Table1[[#This Row],[DATE_BOOKED]]</f>
        <v>129</v>
      </c>
    </row>
    <row r="2161" spans="1:23" x14ac:dyDescent="0.25">
      <c r="A2161" s="246">
        <v>45762</v>
      </c>
      <c r="B2161" s="247" t="s">
        <v>313</v>
      </c>
      <c r="C2161" s="98" t="s">
        <v>153</v>
      </c>
      <c r="D2161" s="98" t="s">
        <v>430</v>
      </c>
      <c r="E2161" s="247" t="s">
        <v>754</v>
      </c>
      <c r="F2161" s="247" t="s">
        <v>47</v>
      </c>
      <c r="G2161" s="247" t="s">
        <v>7</v>
      </c>
      <c r="H2161" s="247" t="s">
        <v>286</v>
      </c>
      <c r="I2161" s="248" t="s">
        <v>483</v>
      </c>
      <c r="J2161" s="246">
        <v>45891</v>
      </c>
      <c r="K2161" s="249">
        <v>1</v>
      </c>
      <c r="L2161" s="250">
        <v>1</v>
      </c>
      <c r="M2161" s="251">
        <v>204.17</v>
      </c>
      <c r="N2161" s="252">
        <v>35.33</v>
      </c>
      <c r="O2161" s="252">
        <v>53</v>
      </c>
      <c r="P2161" s="253">
        <f>SUM(Table1[[#This Row],[BASE_FARE]:[SURCHARGES]])*Table1[[#This Row],[SEATS_BOOKED]]</f>
        <v>292.5</v>
      </c>
      <c r="Q2161" s="247" t="s">
        <v>109</v>
      </c>
      <c r="R2161" s="249" t="s">
        <v>154</v>
      </c>
      <c r="S2161" s="247" t="str">
        <f>LEFT(Table1[[#This Row],[SECTOR]],3)</f>
        <v>SSH</v>
      </c>
      <c r="T2161" s="247" t="str">
        <f>RIGHT(Table1[[#This Row],[SECTOR]],3)</f>
        <v>FCO</v>
      </c>
      <c r="U2161" s="247" t="str">
        <f t="shared" si="48"/>
        <v>FCO</v>
      </c>
      <c r="V2161" s="247">
        <f>WEEKDAY(Table1[[#This Row],[FLIGHT_DATE]],2)</f>
        <v>5</v>
      </c>
      <c r="W2161" s="247">
        <f>Table1[[#This Row],[FLIGHT_DATE]]-Table1[[#This Row],[DATE_BOOKED]]</f>
        <v>129</v>
      </c>
    </row>
    <row r="2162" spans="1:23" x14ac:dyDescent="0.25">
      <c r="A2162" s="246">
        <v>45761</v>
      </c>
      <c r="B2162" s="247" t="s">
        <v>196</v>
      </c>
      <c r="C2162" s="98" t="s">
        <v>153</v>
      </c>
      <c r="D2162" s="98" t="s">
        <v>428</v>
      </c>
      <c r="E2162" s="247" t="s">
        <v>755</v>
      </c>
      <c r="F2162" s="247" t="s">
        <v>47</v>
      </c>
      <c r="G2162" s="247" t="s">
        <v>7</v>
      </c>
      <c r="H2162" s="247" t="s">
        <v>284</v>
      </c>
      <c r="I2162" s="248" t="s">
        <v>481</v>
      </c>
      <c r="J2162" s="246">
        <v>45884</v>
      </c>
      <c r="K2162" s="249">
        <v>1</v>
      </c>
      <c r="L2162" s="250">
        <v>1</v>
      </c>
      <c r="M2162" s="251">
        <v>270</v>
      </c>
      <c r="N2162" s="252">
        <v>40.69</v>
      </c>
      <c r="O2162" s="252">
        <v>40</v>
      </c>
      <c r="P2162" s="253">
        <f>SUM(Table1[[#This Row],[BASE_FARE]:[SURCHARGES]])*Table1[[#This Row],[SEATS_BOOKED]]</f>
        <v>350.69</v>
      </c>
      <c r="Q2162" s="247" t="s">
        <v>109</v>
      </c>
      <c r="R2162" s="249" t="s">
        <v>154</v>
      </c>
      <c r="S2162" s="247" t="str">
        <f>LEFT(Table1[[#This Row],[SECTOR]],3)</f>
        <v>FCO</v>
      </c>
      <c r="T2162" s="247" t="str">
        <f>RIGHT(Table1[[#This Row],[SECTOR]],3)</f>
        <v>SSH</v>
      </c>
      <c r="U2162" s="247" t="str">
        <f t="shared" si="48"/>
        <v>FCO</v>
      </c>
      <c r="V2162" s="247">
        <f>WEEKDAY(Table1[[#This Row],[FLIGHT_DATE]],2)</f>
        <v>5</v>
      </c>
      <c r="W2162" s="247">
        <f>Table1[[#This Row],[FLIGHT_DATE]]-Table1[[#This Row],[DATE_BOOKED]]</f>
        <v>123</v>
      </c>
    </row>
    <row r="2163" spans="1:23" x14ac:dyDescent="0.25">
      <c r="A2163" s="246">
        <v>45761</v>
      </c>
      <c r="B2163" s="247" t="s">
        <v>196</v>
      </c>
      <c r="C2163" s="98" t="s">
        <v>153</v>
      </c>
      <c r="D2163" s="98" t="s">
        <v>428</v>
      </c>
      <c r="E2163" s="247" t="s">
        <v>756</v>
      </c>
      <c r="F2163" s="247" t="s">
        <v>47</v>
      </c>
      <c r="G2163" s="247" t="s">
        <v>7</v>
      </c>
      <c r="H2163" s="247" t="s">
        <v>339</v>
      </c>
      <c r="I2163" s="248" t="s">
        <v>340</v>
      </c>
      <c r="J2163" s="246">
        <v>45894</v>
      </c>
      <c r="K2163" s="249">
        <v>1</v>
      </c>
      <c r="L2163" s="250">
        <v>1</v>
      </c>
      <c r="M2163" s="251">
        <v>240</v>
      </c>
      <c r="N2163" s="252">
        <v>35.53</v>
      </c>
      <c r="O2163" s="252">
        <v>40</v>
      </c>
      <c r="P2163" s="253">
        <f>SUM(Table1[[#This Row],[BASE_FARE]:[SURCHARGES]])*Table1[[#This Row],[SEATS_BOOKED]]</f>
        <v>315.52999999999997</v>
      </c>
      <c r="Q2163" s="247" t="s">
        <v>109</v>
      </c>
      <c r="R2163" s="249" t="s">
        <v>154</v>
      </c>
      <c r="S2163" s="247" t="str">
        <f>LEFT(Table1[[#This Row],[SECTOR]],3)</f>
        <v>HRG</v>
      </c>
      <c r="T2163" s="247" t="str">
        <f>RIGHT(Table1[[#This Row],[SECTOR]],3)</f>
        <v>NAP</v>
      </c>
      <c r="U2163" s="247" t="str">
        <f t="shared" si="48"/>
        <v>NAP</v>
      </c>
      <c r="V2163" s="247">
        <f>WEEKDAY(Table1[[#This Row],[FLIGHT_DATE]],2)</f>
        <v>1</v>
      </c>
      <c r="W2163" s="247">
        <f>Table1[[#This Row],[FLIGHT_DATE]]-Table1[[#This Row],[DATE_BOOKED]]</f>
        <v>133</v>
      </c>
    </row>
    <row r="2164" spans="1:23" x14ac:dyDescent="0.25">
      <c r="A2164" s="246">
        <v>45761</v>
      </c>
      <c r="B2164" s="247" t="s">
        <v>196</v>
      </c>
      <c r="C2164" s="98" t="s">
        <v>153</v>
      </c>
      <c r="D2164" s="98" t="s">
        <v>428</v>
      </c>
      <c r="E2164" s="247" t="s">
        <v>756</v>
      </c>
      <c r="F2164" s="247" t="s">
        <v>47</v>
      </c>
      <c r="G2164" s="247" t="s">
        <v>7</v>
      </c>
      <c r="H2164" s="247" t="s">
        <v>339</v>
      </c>
      <c r="I2164" s="248" t="s">
        <v>340</v>
      </c>
      <c r="J2164" s="246">
        <v>45894</v>
      </c>
      <c r="K2164" s="249">
        <v>1</v>
      </c>
      <c r="L2164" s="250">
        <v>1</v>
      </c>
      <c r="M2164" s="251">
        <v>240</v>
      </c>
      <c r="N2164" s="252">
        <v>35.53</v>
      </c>
      <c r="O2164" s="252">
        <v>40</v>
      </c>
      <c r="P2164" s="253">
        <f>SUM(Table1[[#This Row],[BASE_FARE]:[SURCHARGES]])*Table1[[#This Row],[SEATS_BOOKED]]</f>
        <v>315.52999999999997</v>
      </c>
      <c r="Q2164" s="247" t="s">
        <v>109</v>
      </c>
      <c r="R2164" s="249" t="s">
        <v>154</v>
      </c>
      <c r="S2164" s="247" t="str">
        <f>LEFT(Table1[[#This Row],[SECTOR]],3)</f>
        <v>HRG</v>
      </c>
      <c r="T2164" s="247" t="str">
        <f>RIGHT(Table1[[#This Row],[SECTOR]],3)</f>
        <v>NAP</v>
      </c>
      <c r="U2164" s="247" t="str">
        <f t="shared" si="48"/>
        <v>NAP</v>
      </c>
      <c r="V2164" s="247">
        <f>WEEKDAY(Table1[[#This Row],[FLIGHT_DATE]],2)</f>
        <v>1</v>
      </c>
      <c r="W2164" s="247">
        <f>Table1[[#This Row],[FLIGHT_DATE]]-Table1[[#This Row],[DATE_BOOKED]]</f>
        <v>133</v>
      </c>
    </row>
    <row r="2165" spans="1:23" x14ac:dyDescent="0.25">
      <c r="A2165" s="246">
        <v>45761</v>
      </c>
      <c r="B2165" s="247" t="s">
        <v>196</v>
      </c>
      <c r="C2165" s="98" t="s">
        <v>153</v>
      </c>
      <c r="D2165" s="98" t="s">
        <v>428</v>
      </c>
      <c r="E2165" s="247" t="s">
        <v>755</v>
      </c>
      <c r="F2165" s="247" t="s">
        <v>47</v>
      </c>
      <c r="G2165" s="247" t="s">
        <v>7</v>
      </c>
      <c r="H2165" s="247" t="s">
        <v>284</v>
      </c>
      <c r="I2165" s="248" t="s">
        <v>481</v>
      </c>
      <c r="J2165" s="246">
        <v>45884</v>
      </c>
      <c r="K2165" s="249">
        <v>1</v>
      </c>
      <c r="L2165" s="250">
        <v>1</v>
      </c>
      <c r="M2165" s="251">
        <v>270</v>
      </c>
      <c r="N2165" s="252">
        <v>40.69</v>
      </c>
      <c r="O2165" s="252">
        <v>40</v>
      </c>
      <c r="P2165" s="253">
        <f>SUM(Table1[[#This Row],[BASE_FARE]:[SURCHARGES]])*Table1[[#This Row],[SEATS_BOOKED]]</f>
        <v>350.69</v>
      </c>
      <c r="Q2165" s="247" t="s">
        <v>109</v>
      </c>
      <c r="R2165" s="249" t="s">
        <v>154</v>
      </c>
      <c r="S2165" s="247" t="str">
        <f>LEFT(Table1[[#This Row],[SECTOR]],3)</f>
        <v>FCO</v>
      </c>
      <c r="T2165" s="247" t="str">
        <f>RIGHT(Table1[[#This Row],[SECTOR]],3)</f>
        <v>SSH</v>
      </c>
      <c r="U2165" s="247" t="str">
        <f t="shared" si="48"/>
        <v>FCO</v>
      </c>
      <c r="V2165" s="247">
        <f>WEEKDAY(Table1[[#This Row],[FLIGHT_DATE]],2)</f>
        <v>5</v>
      </c>
      <c r="W2165" s="247">
        <f>Table1[[#This Row],[FLIGHT_DATE]]-Table1[[#This Row],[DATE_BOOKED]]</f>
        <v>123</v>
      </c>
    </row>
    <row r="2166" spans="1:23" x14ac:dyDescent="0.25">
      <c r="A2166" s="246">
        <v>45761</v>
      </c>
      <c r="B2166" s="247" t="s">
        <v>196</v>
      </c>
      <c r="C2166" s="98" t="s">
        <v>153</v>
      </c>
      <c r="D2166" s="98" t="s">
        <v>428</v>
      </c>
      <c r="E2166" s="247" t="s">
        <v>756</v>
      </c>
      <c r="F2166" s="247" t="s">
        <v>47</v>
      </c>
      <c r="G2166" s="247" t="s">
        <v>7</v>
      </c>
      <c r="H2166" s="247" t="s">
        <v>339</v>
      </c>
      <c r="I2166" s="248" t="s">
        <v>340</v>
      </c>
      <c r="J2166" s="246">
        <v>45894</v>
      </c>
      <c r="K2166" s="249">
        <v>1</v>
      </c>
      <c r="L2166" s="250">
        <v>1</v>
      </c>
      <c r="M2166" s="251">
        <v>240</v>
      </c>
      <c r="N2166" s="252">
        <v>35.53</v>
      </c>
      <c r="O2166" s="252">
        <v>40</v>
      </c>
      <c r="P2166" s="253">
        <f>SUM(Table1[[#This Row],[BASE_FARE]:[SURCHARGES]])*Table1[[#This Row],[SEATS_BOOKED]]</f>
        <v>315.52999999999997</v>
      </c>
      <c r="Q2166" s="247" t="s">
        <v>109</v>
      </c>
      <c r="R2166" s="249" t="s">
        <v>154</v>
      </c>
      <c r="S2166" s="247" t="str">
        <f>LEFT(Table1[[#This Row],[SECTOR]],3)</f>
        <v>HRG</v>
      </c>
      <c r="T2166" s="247" t="str">
        <f>RIGHT(Table1[[#This Row],[SECTOR]],3)</f>
        <v>NAP</v>
      </c>
      <c r="U2166" s="247" t="str">
        <f t="shared" si="48"/>
        <v>NAP</v>
      </c>
      <c r="V2166" s="247">
        <f>WEEKDAY(Table1[[#This Row],[FLIGHT_DATE]],2)</f>
        <v>1</v>
      </c>
      <c r="W2166" s="247">
        <f>Table1[[#This Row],[FLIGHT_DATE]]-Table1[[#This Row],[DATE_BOOKED]]</f>
        <v>133</v>
      </c>
    </row>
    <row r="2167" spans="1:23" x14ac:dyDescent="0.25">
      <c r="A2167" s="246">
        <v>45761</v>
      </c>
      <c r="B2167" s="247" t="s">
        <v>196</v>
      </c>
      <c r="C2167" s="98" t="s">
        <v>153</v>
      </c>
      <c r="D2167" s="98" t="s">
        <v>428</v>
      </c>
      <c r="E2167" s="247" t="s">
        <v>756</v>
      </c>
      <c r="F2167" s="247" t="s">
        <v>47</v>
      </c>
      <c r="G2167" s="247" t="s">
        <v>7</v>
      </c>
      <c r="H2167" s="247" t="s">
        <v>339</v>
      </c>
      <c r="I2167" s="248" t="s">
        <v>340</v>
      </c>
      <c r="J2167" s="246">
        <v>45894</v>
      </c>
      <c r="K2167" s="249">
        <v>1</v>
      </c>
      <c r="L2167" s="250">
        <v>1</v>
      </c>
      <c r="M2167" s="251">
        <v>240</v>
      </c>
      <c r="N2167" s="252">
        <v>35.53</v>
      </c>
      <c r="O2167" s="252">
        <v>40</v>
      </c>
      <c r="P2167" s="253">
        <f>SUM(Table1[[#This Row],[BASE_FARE]:[SURCHARGES]])*Table1[[#This Row],[SEATS_BOOKED]]</f>
        <v>315.52999999999997</v>
      </c>
      <c r="Q2167" s="247" t="s">
        <v>109</v>
      </c>
      <c r="R2167" s="249" t="s">
        <v>154</v>
      </c>
      <c r="S2167" s="247" t="str">
        <f>LEFT(Table1[[#This Row],[SECTOR]],3)</f>
        <v>HRG</v>
      </c>
      <c r="T2167" s="247" t="str">
        <f>RIGHT(Table1[[#This Row],[SECTOR]],3)</f>
        <v>NAP</v>
      </c>
      <c r="U2167" s="247" t="str">
        <f t="shared" si="48"/>
        <v>NAP</v>
      </c>
      <c r="V2167" s="247">
        <f>WEEKDAY(Table1[[#This Row],[FLIGHT_DATE]],2)</f>
        <v>1</v>
      </c>
      <c r="W2167" s="247">
        <f>Table1[[#This Row],[FLIGHT_DATE]]-Table1[[#This Row],[DATE_BOOKED]]</f>
        <v>133</v>
      </c>
    </row>
    <row r="2168" spans="1:23" x14ac:dyDescent="0.25">
      <c r="A2168" s="246">
        <v>45762</v>
      </c>
      <c r="B2168" s="247" t="s">
        <v>281</v>
      </c>
      <c r="C2168" s="98" t="s">
        <v>153</v>
      </c>
      <c r="D2168" s="98"/>
      <c r="E2168" s="247" t="s">
        <v>757</v>
      </c>
      <c r="F2168" s="247" t="s">
        <v>47</v>
      </c>
      <c r="G2168" s="247" t="s">
        <v>7</v>
      </c>
      <c r="H2168" s="247" t="s">
        <v>116</v>
      </c>
      <c r="I2168" s="248" t="s">
        <v>24</v>
      </c>
      <c r="J2168" s="246">
        <v>45774</v>
      </c>
      <c r="K2168" s="249">
        <v>2</v>
      </c>
      <c r="L2168" s="250">
        <v>2</v>
      </c>
      <c r="M2168" s="251">
        <v>400</v>
      </c>
      <c r="N2168" s="252">
        <v>0</v>
      </c>
      <c r="O2168" s="252">
        <v>0</v>
      </c>
      <c r="P2168" s="253">
        <f>SUM(Table1[[#This Row],[BASE_FARE]:[SURCHARGES]])*Table1[[#This Row],[SEATS_BOOKED]]</f>
        <v>800</v>
      </c>
      <c r="Q2168" s="247" t="s">
        <v>109</v>
      </c>
      <c r="R2168" s="249" t="s">
        <v>154</v>
      </c>
      <c r="S2168" s="247" t="str">
        <f>LEFT(Table1[[#This Row],[SECTOR]],3)</f>
        <v>SSH</v>
      </c>
      <c r="T2168" s="247" t="str">
        <f>RIGHT(Table1[[#This Row],[SECTOR]],3)</f>
        <v>NAP</v>
      </c>
      <c r="U2168" s="247" t="str">
        <f t="shared" si="48"/>
        <v>NAP</v>
      </c>
      <c r="V2168" s="247">
        <f>WEEKDAY(Table1[[#This Row],[FLIGHT_DATE]],2)</f>
        <v>7</v>
      </c>
      <c r="W2168" s="247">
        <f>Table1[[#This Row],[FLIGHT_DATE]]-Table1[[#This Row],[DATE_BOOKED]]</f>
        <v>12</v>
      </c>
    </row>
    <row r="2169" spans="1:23" x14ac:dyDescent="0.25">
      <c r="A2169" s="246">
        <v>45762</v>
      </c>
      <c r="B2169" s="247" t="s">
        <v>247</v>
      </c>
      <c r="C2169" s="98" t="s">
        <v>153</v>
      </c>
      <c r="D2169" s="98"/>
      <c r="E2169" s="247" t="s">
        <v>758</v>
      </c>
      <c r="F2169" s="247" t="s">
        <v>47</v>
      </c>
      <c r="G2169" s="247" t="s">
        <v>7</v>
      </c>
      <c r="H2169" s="247" t="s">
        <v>284</v>
      </c>
      <c r="I2169" s="248" t="s">
        <v>23</v>
      </c>
      <c r="J2169" s="246">
        <v>45901</v>
      </c>
      <c r="K2169" s="249">
        <v>1</v>
      </c>
      <c r="L2169" s="250">
        <v>1</v>
      </c>
      <c r="M2169" s="251">
        <v>230</v>
      </c>
      <c r="N2169" s="252">
        <v>28.28</v>
      </c>
      <c r="O2169" s="252">
        <v>30</v>
      </c>
      <c r="P2169" s="253">
        <f>SUM(Table1[[#This Row],[BASE_FARE]:[SURCHARGES]])*Table1[[#This Row],[SEATS_BOOKED]]</f>
        <v>288.27999999999997</v>
      </c>
      <c r="Q2169" s="247" t="s">
        <v>109</v>
      </c>
      <c r="R2169" s="249" t="s">
        <v>154</v>
      </c>
      <c r="S2169" s="247" t="str">
        <f>LEFT(Table1[[#This Row],[SECTOR]],3)</f>
        <v>NAP</v>
      </c>
      <c r="T2169" s="247" t="str">
        <f>RIGHT(Table1[[#This Row],[SECTOR]],3)</f>
        <v>SSH</v>
      </c>
      <c r="U2169" s="247" t="str">
        <f t="shared" si="48"/>
        <v>NAP</v>
      </c>
      <c r="V2169" s="247">
        <f>WEEKDAY(Table1[[#This Row],[FLIGHT_DATE]],2)</f>
        <v>1</v>
      </c>
      <c r="W2169" s="247">
        <f>Table1[[#This Row],[FLIGHT_DATE]]-Table1[[#This Row],[DATE_BOOKED]]</f>
        <v>139</v>
      </c>
    </row>
    <row r="2170" spans="1:23" x14ac:dyDescent="0.25">
      <c r="A2170" s="246">
        <v>45762</v>
      </c>
      <c r="B2170" s="247" t="s">
        <v>247</v>
      </c>
      <c r="C2170" s="98" t="s">
        <v>153</v>
      </c>
      <c r="D2170" s="98"/>
      <c r="E2170" s="247" t="s">
        <v>758</v>
      </c>
      <c r="F2170" s="247" t="s">
        <v>47</v>
      </c>
      <c r="G2170" s="247" t="s">
        <v>7</v>
      </c>
      <c r="H2170" s="247" t="s">
        <v>284</v>
      </c>
      <c r="I2170" s="248" t="s">
        <v>23</v>
      </c>
      <c r="J2170" s="246">
        <v>45901</v>
      </c>
      <c r="K2170" s="249">
        <v>1</v>
      </c>
      <c r="L2170" s="250">
        <v>1</v>
      </c>
      <c r="M2170" s="251">
        <v>230</v>
      </c>
      <c r="N2170" s="252">
        <v>28.28</v>
      </c>
      <c r="O2170" s="252">
        <v>30</v>
      </c>
      <c r="P2170" s="253">
        <f>SUM(Table1[[#This Row],[BASE_FARE]:[SURCHARGES]])*Table1[[#This Row],[SEATS_BOOKED]]</f>
        <v>288.27999999999997</v>
      </c>
      <c r="Q2170" s="247" t="s">
        <v>109</v>
      </c>
      <c r="R2170" s="249" t="s">
        <v>154</v>
      </c>
      <c r="S2170" s="247" t="str">
        <f>LEFT(Table1[[#This Row],[SECTOR]],3)</f>
        <v>NAP</v>
      </c>
      <c r="T2170" s="247" t="str">
        <f>RIGHT(Table1[[#This Row],[SECTOR]],3)</f>
        <v>SSH</v>
      </c>
      <c r="U2170" s="247" t="str">
        <f t="shared" si="48"/>
        <v>NAP</v>
      </c>
      <c r="V2170" s="247">
        <f>WEEKDAY(Table1[[#This Row],[FLIGHT_DATE]],2)</f>
        <v>1</v>
      </c>
      <c r="W2170" s="247">
        <f>Table1[[#This Row],[FLIGHT_DATE]]-Table1[[#This Row],[DATE_BOOKED]]</f>
        <v>139</v>
      </c>
    </row>
    <row r="2171" spans="1:23" x14ac:dyDescent="0.25">
      <c r="A2171" s="246">
        <v>45762</v>
      </c>
      <c r="B2171" s="247" t="s">
        <v>152</v>
      </c>
      <c r="C2171" s="98" t="s">
        <v>153</v>
      </c>
      <c r="D2171" s="98"/>
      <c r="E2171" s="247"/>
      <c r="F2171" s="139" t="s">
        <v>47</v>
      </c>
      <c r="G2171" s="140" t="s">
        <v>7</v>
      </c>
      <c r="H2171" s="139" t="s">
        <v>284</v>
      </c>
      <c r="I2171" s="139" t="s">
        <v>481</v>
      </c>
      <c r="J2171" s="246">
        <v>45884</v>
      </c>
      <c r="K2171" s="141">
        <v>2</v>
      </c>
      <c r="L2171" s="141">
        <v>2</v>
      </c>
      <c r="M2171" s="142">
        <v>250</v>
      </c>
      <c r="N2171" s="252">
        <v>0</v>
      </c>
      <c r="O2171" s="252">
        <v>0</v>
      </c>
      <c r="P2171" s="253">
        <f>SUM(Table1[[#This Row],[BASE_FARE]:[SURCHARGES]])*Table1[[#This Row],[SEATS_BOOKED]]</f>
        <v>500</v>
      </c>
      <c r="Q2171" s="247" t="s">
        <v>109</v>
      </c>
      <c r="R2171" s="249" t="s">
        <v>154</v>
      </c>
      <c r="S2171" s="247" t="str">
        <f>LEFT(Table1[[#This Row],[SECTOR]],3)</f>
        <v>FCO</v>
      </c>
      <c r="T2171" s="247" t="str">
        <f>RIGHT(Table1[[#This Row],[SECTOR]],3)</f>
        <v>SSH</v>
      </c>
      <c r="U2171" s="247" t="str">
        <f t="shared" si="48"/>
        <v>FCO</v>
      </c>
      <c r="V2171" s="247">
        <f>WEEKDAY(Table1[[#This Row],[FLIGHT_DATE]],2)</f>
        <v>5</v>
      </c>
      <c r="W2171" s="247">
        <f>Table1[[#This Row],[FLIGHT_DATE]]-Table1[[#This Row],[DATE_BOOKED]]</f>
        <v>122</v>
      </c>
    </row>
    <row r="2172" spans="1:23" x14ac:dyDescent="0.25">
      <c r="A2172" s="246">
        <v>45763</v>
      </c>
      <c r="B2172" s="247" t="s">
        <v>247</v>
      </c>
      <c r="C2172" s="98" t="s">
        <v>153</v>
      </c>
      <c r="D2172" s="98"/>
      <c r="E2172" s="247" t="s">
        <v>759</v>
      </c>
      <c r="F2172" s="247" t="s">
        <v>47</v>
      </c>
      <c r="G2172" s="247" t="s">
        <v>7</v>
      </c>
      <c r="H2172" s="247" t="s">
        <v>286</v>
      </c>
      <c r="I2172" s="248" t="s">
        <v>483</v>
      </c>
      <c r="J2172" s="246">
        <v>45891</v>
      </c>
      <c r="K2172" s="249">
        <v>1</v>
      </c>
      <c r="L2172" s="250">
        <v>1</v>
      </c>
      <c r="M2172" s="251">
        <v>271</v>
      </c>
      <c r="N2172" s="252">
        <v>35.320000000000007</v>
      </c>
      <c r="O2172" s="252">
        <v>30</v>
      </c>
      <c r="P2172" s="253">
        <f>SUM(Table1[[#This Row],[BASE_FARE]:[SURCHARGES]])*Table1[[#This Row],[SEATS_BOOKED]]</f>
        <v>336.32</v>
      </c>
      <c r="Q2172" s="247" t="s">
        <v>109</v>
      </c>
      <c r="R2172" s="249" t="s">
        <v>154</v>
      </c>
      <c r="S2172" s="247" t="str">
        <f>LEFT(Table1[[#This Row],[SECTOR]],3)</f>
        <v>SSH</v>
      </c>
      <c r="T2172" s="247" t="str">
        <f>RIGHT(Table1[[#This Row],[SECTOR]],3)</f>
        <v>FCO</v>
      </c>
      <c r="U2172" s="247" t="str">
        <f t="shared" si="48"/>
        <v>FCO</v>
      </c>
      <c r="V2172" s="247">
        <f>WEEKDAY(Table1[[#This Row],[FLIGHT_DATE]],2)</f>
        <v>5</v>
      </c>
      <c r="W2172" s="247">
        <f>Table1[[#This Row],[FLIGHT_DATE]]-Table1[[#This Row],[DATE_BOOKED]]</f>
        <v>128</v>
      </c>
    </row>
    <row r="2173" spans="1:23" x14ac:dyDescent="0.25">
      <c r="A2173" s="246">
        <v>45763</v>
      </c>
      <c r="B2173" s="247" t="s">
        <v>247</v>
      </c>
      <c r="C2173" s="98" t="s">
        <v>153</v>
      </c>
      <c r="D2173" s="98"/>
      <c r="E2173" s="247" t="s">
        <v>759</v>
      </c>
      <c r="F2173" s="247" t="s">
        <v>47</v>
      </c>
      <c r="G2173" s="247" t="s">
        <v>7</v>
      </c>
      <c r="H2173" s="247" t="s">
        <v>286</v>
      </c>
      <c r="I2173" s="248" t="s">
        <v>483</v>
      </c>
      <c r="J2173" s="246">
        <v>45891</v>
      </c>
      <c r="K2173" s="249">
        <v>1</v>
      </c>
      <c r="L2173" s="250">
        <v>1</v>
      </c>
      <c r="M2173" s="251">
        <v>271</v>
      </c>
      <c r="N2173" s="252">
        <v>35.320000000000007</v>
      </c>
      <c r="O2173" s="252">
        <v>30</v>
      </c>
      <c r="P2173" s="253">
        <f>SUM(Table1[[#This Row],[BASE_FARE]:[SURCHARGES]])*Table1[[#This Row],[SEATS_BOOKED]]</f>
        <v>336.32</v>
      </c>
      <c r="Q2173" s="247" t="s">
        <v>109</v>
      </c>
      <c r="R2173" s="249" t="s">
        <v>154</v>
      </c>
      <c r="S2173" s="247" t="str">
        <f>LEFT(Table1[[#This Row],[SECTOR]],3)</f>
        <v>SSH</v>
      </c>
      <c r="T2173" s="247" t="str">
        <f>RIGHT(Table1[[#This Row],[SECTOR]],3)</f>
        <v>FCO</v>
      </c>
      <c r="U2173" s="247" t="str">
        <f t="shared" si="48"/>
        <v>FCO</v>
      </c>
      <c r="V2173" s="247">
        <f>WEEKDAY(Table1[[#This Row],[FLIGHT_DATE]],2)</f>
        <v>5</v>
      </c>
      <c r="W2173" s="247">
        <f>Table1[[#This Row],[FLIGHT_DATE]]-Table1[[#This Row],[DATE_BOOKED]]</f>
        <v>128</v>
      </c>
    </row>
    <row r="2174" spans="1:23" x14ac:dyDescent="0.25">
      <c r="A2174" s="246">
        <v>45763</v>
      </c>
      <c r="B2174" s="247" t="s">
        <v>281</v>
      </c>
      <c r="C2174" s="98" t="s">
        <v>153</v>
      </c>
      <c r="D2174" s="98"/>
      <c r="E2174" s="247" t="s">
        <v>760</v>
      </c>
      <c r="F2174" s="247" t="s">
        <v>47</v>
      </c>
      <c r="G2174" s="247" t="s">
        <v>7</v>
      </c>
      <c r="H2174" s="247" t="s">
        <v>761</v>
      </c>
      <c r="I2174" s="248" t="s">
        <v>24</v>
      </c>
      <c r="J2174" s="246">
        <v>45889</v>
      </c>
      <c r="K2174" s="249">
        <v>2</v>
      </c>
      <c r="L2174" s="250">
        <v>2</v>
      </c>
      <c r="M2174" s="251">
        <v>300</v>
      </c>
      <c r="N2174" s="252">
        <v>0</v>
      </c>
      <c r="O2174" s="252">
        <v>0</v>
      </c>
      <c r="P2174" s="253">
        <f>SUM(Table1[[#This Row],[BASE_FARE]:[SURCHARGES]])*Table1[[#This Row],[SEATS_BOOKED]]</f>
        <v>600</v>
      </c>
      <c r="Q2174" s="247" t="s">
        <v>109</v>
      </c>
      <c r="R2174" s="249" t="s">
        <v>154</v>
      </c>
      <c r="S2174" s="247" t="str">
        <f>LEFT(Table1[[#This Row],[SECTOR]],3)</f>
        <v>SSH</v>
      </c>
      <c r="T2174" s="247" t="str">
        <f>RIGHT(Table1[[#This Row],[SECTOR]],3)</f>
        <v>NAP</v>
      </c>
      <c r="U2174" s="247" t="str">
        <f t="shared" si="48"/>
        <v>NAP</v>
      </c>
      <c r="V2174" s="247">
        <f>WEEKDAY(Table1[[#This Row],[FLIGHT_DATE]],2)</f>
        <v>3</v>
      </c>
      <c r="W2174" s="247">
        <f>Table1[[#This Row],[FLIGHT_DATE]]-Table1[[#This Row],[DATE_BOOKED]]</f>
        <v>126</v>
      </c>
    </row>
    <row r="2175" spans="1:23" x14ac:dyDescent="0.25">
      <c r="A2175" s="246">
        <v>45763</v>
      </c>
      <c r="B2175" s="247" t="s">
        <v>281</v>
      </c>
      <c r="C2175" s="98" t="s">
        <v>153</v>
      </c>
      <c r="D2175" s="98"/>
      <c r="E2175" s="247" t="s">
        <v>762</v>
      </c>
      <c r="F2175" s="247" t="s">
        <v>47</v>
      </c>
      <c r="G2175" s="247" t="s">
        <v>7</v>
      </c>
      <c r="H2175" s="247" t="s">
        <v>286</v>
      </c>
      <c r="I2175" s="248" t="s">
        <v>483</v>
      </c>
      <c r="J2175" s="246">
        <v>45898</v>
      </c>
      <c r="K2175" s="249">
        <v>5</v>
      </c>
      <c r="L2175" s="250">
        <v>5</v>
      </c>
      <c r="M2175" s="251">
        <v>250</v>
      </c>
      <c r="N2175" s="252">
        <v>0</v>
      </c>
      <c r="O2175" s="252">
        <v>0</v>
      </c>
      <c r="P2175" s="253">
        <f>SUM(Table1[[#This Row],[BASE_FARE]:[SURCHARGES]])*Table1[[#This Row],[SEATS_BOOKED]]</f>
        <v>1250</v>
      </c>
      <c r="Q2175" s="247" t="s">
        <v>109</v>
      </c>
      <c r="R2175" s="249" t="s">
        <v>154</v>
      </c>
      <c r="S2175" s="247" t="str">
        <f>LEFT(Table1[[#This Row],[SECTOR]],3)</f>
        <v>SSH</v>
      </c>
      <c r="T2175" s="247" t="str">
        <f>RIGHT(Table1[[#This Row],[SECTOR]],3)</f>
        <v>FCO</v>
      </c>
      <c r="U2175" s="247" t="str">
        <f t="shared" si="48"/>
        <v>FCO</v>
      </c>
      <c r="V2175" s="247">
        <f>WEEKDAY(Table1[[#This Row],[FLIGHT_DATE]],2)</f>
        <v>5</v>
      </c>
      <c r="W2175" s="247">
        <f>Table1[[#This Row],[FLIGHT_DATE]]-Table1[[#This Row],[DATE_BOOKED]]</f>
        <v>135</v>
      </c>
    </row>
    <row r="2176" spans="1:23" x14ac:dyDescent="0.25">
      <c r="A2176" s="246">
        <v>45763</v>
      </c>
      <c r="B2176" s="247" t="s">
        <v>313</v>
      </c>
      <c r="C2176" s="98" t="s">
        <v>153</v>
      </c>
      <c r="D2176" s="98" t="s">
        <v>430</v>
      </c>
      <c r="E2176" s="247" t="s">
        <v>763</v>
      </c>
      <c r="F2176" s="247" t="s">
        <v>47</v>
      </c>
      <c r="G2176" s="247" t="s">
        <v>7</v>
      </c>
      <c r="H2176" s="247" t="s">
        <v>295</v>
      </c>
      <c r="I2176" s="248" t="s">
        <v>294</v>
      </c>
      <c r="J2176" s="246">
        <v>45850</v>
      </c>
      <c r="K2176" s="249">
        <v>1</v>
      </c>
      <c r="L2176" s="250">
        <v>1</v>
      </c>
      <c r="M2176" s="251">
        <v>177.01</v>
      </c>
      <c r="N2176" s="252">
        <v>35.319999999999993</v>
      </c>
      <c r="O2176" s="252">
        <v>53</v>
      </c>
      <c r="P2176" s="253">
        <f>SUM(Table1[[#This Row],[BASE_FARE]:[SURCHARGES]])*Table1[[#This Row],[SEATS_BOOKED]]</f>
        <v>265.33</v>
      </c>
      <c r="Q2176" s="247" t="s">
        <v>109</v>
      </c>
      <c r="R2176" s="249" t="s">
        <v>154</v>
      </c>
      <c r="S2176" s="247" t="str">
        <f>LEFT(Table1[[#This Row],[SECTOR]],3)</f>
        <v>SSH</v>
      </c>
      <c r="T2176" s="247" t="str">
        <f>RIGHT(Table1[[#This Row],[SECTOR]],3)</f>
        <v>BRI</v>
      </c>
      <c r="U2176" s="247" t="str">
        <f t="shared" si="48"/>
        <v>BRI</v>
      </c>
      <c r="V2176" s="247">
        <f>WEEKDAY(Table1[[#This Row],[FLIGHT_DATE]],2)</f>
        <v>6</v>
      </c>
      <c r="W2176" s="247">
        <f>Table1[[#This Row],[FLIGHT_DATE]]-Table1[[#This Row],[DATE_BOOKED]]</f>
        <v>87</v>
      </c>
    </row>
    <row r="2177" spans="1:23" x14ac:dyDescent="0.25">
      <c r="A2177" s="246">
        <v>45763</v>
      </c>
      <c r="B2177" s="247" t="s">
        <v>313</v>
      </c>
      <c r="C2177" s="98" t="s">
        <v>153</v>
      </c>
      <c r="D2177" s="98" t="s">
        <v>430</v>
      </c>
      <c r="E2177" s="247" t="s">
        <v>763</v>
      </c>
      <c r="F2177" s="247" t="s">
        <v>47</v>
      </c>
      <c r="G2177" s="247" t="s">
        <v>7</v>
      </c>
      <c r="H2177" s="247" t="s">
        <v>295</v>
      </c>
      <c r="I2177" s="248" t="s">
        <v>294</v>
      </c>
      <c r="J2177" s="246">
        <v>45850</v>
      </c>
      <c r="K2177" s="249">
        <v>1</v>
      </c>
      <c r="L2177" s="250">
        <v>1</v>
      </c>
      <c r="M2177" s="251">
        <v>177.01</v>
      </c>
      <c r="N2177" s="252">
        <v>35.319999999999993</v>
      </c>
      <c r="O2177" s="252">
        <v>53</v>
      </c>
      <c r="P2177" s="253">
        <f>SUM(Table1[[#This Row],[BASE_FARE]:[SURCHARGES]])*Table1[[#This Row],[SEATS_BOOKED]]</f>
        <v>265.33</v>
      </c>
      <c r="Q2177" s="247" t="s">
        <v>109</v>
      </c>
      <c r="R2177" s="249" t="s">
        <v>154</v>
      </c>
      <c r="S2177" s="247" t="str">
        <f>LEFT(Table1[[#This Row],[SECTOR]],3)</f>
        <v>SSH</v>
      </c>
      <c r="T2177" s="247" t="str">
        <f>RIGHT(Table1[[#This Row],[SECTOR]],3)</f>
        <v>BRI</v>
      </c>
      <c r="U2177" s="247" t="str">
        <f t="shared" si="48"/>
        <v>BRI</v>
      </c>
      <c r="V2177" s="247">
        <f>WEEKDAY(Table1[[#This Row],[FLIGHT_DATE]],2)</f>
        <v>6</v>
      </c>
      <c r="W2177" s="247">
        <f>Table1[[#This Row],[FLIGHT_DATE]]-Table1[[#This Row],[DATE_BOOKED]]</f>
        <v>87</v>
      </c>
    </row>
    <row r="2178" spans="1:23" x14ac:dyDescent="0.25">
      <c r="A2178" s="246">
        <v>45763</v>
      </c>
      <c r="B2178" s="247" t="s">
        <v>313</v>
      </c>
      <c r="C2178" s="98" t="s">
        <v>153</v>
      </c>
      <c r="D2178" s="98" t="s">
        <v>430</v>
      </c>
      <c r="E2178" s="247" t="s">
        <v>763</v>
      </c>
      <c r="F2178" s="247" t="s">
        <v>47</v>
      </c>
      <c r="G2178" s="247" t="s">
        <v>7</v>
      </c>
      <c r="H2178" s="247" t="s">
        <v>295</v>
      </c>
      <c r="I2178" s="248" t="s">
        <v>294</v>
      </c>
      <c r="J2178" s="246">
        <v>45850</v>
      </c>
      <c r="K2178" s="249">
        <v>1</v>
      </c>
      <c r="L2178" s="250">
        <v>1</v>
      </c>
      <c r="M2178" s="251">
        <v>132.76</v>
      </c>
      <c r="N2178" s="252">
        <v>35.319999999999993</v>
      </c>
      <c r="O2178" s="252">
        <v>53</v>
      </c>
      <c r="P2178" s="253">
        <f>SUM(Table1[[#This Row],[BASE_FARE]:[SURCHARGES]])*Table1[[#This Row],[SEATS_BOOKED]]</f>
        <v>221.07999999999998</v>
      </c>
      <c r="Q2178" s="247" t="s">
        <v>109</v>
      </c>
      <c r="R2178" s="249" t="s">
        <v>154</v>
      </c>
      <c r="S2178" s="247" t="str">
        <f>LEFT(Table1[[#This Row],[SECTOR]],3)</f>
        <v>SSH</v>
      </c>
      <c r="T2178" s="247" t="str">
        <f>RIGHT(Table1[[#This Row],[SECTOR]],3)</f>
        <v>BRI</v>
      </c>
      <c r="U2178" s="247" t="str">
        <f t="shared" si="48"/>
        <v>BRI</v>
      </c>
      <c r="V2178" s="247">
        <f>WEEKDAY(Table1[[#This Row],[FLIGHT_DATE]],2)</f>
        <v>6</v>
      </c>
      <c r="W2178" s="247">
        <f>Table1[[#This Row],[FLIGHT_DATE]]-Table1[[#This Row],[DATE_BOOKED]]</f>
        <v>87</v>
      </c>
    </row>
    <row r="2179" spans="1:23" x14ac:dyDescent="0.25">
      <c r="A2179" s="246">
        <v>45763</v>
      </c>
      <c r="B2179" s="247" t="s">
        <v>313</v>
      </c>
      <c r="C2179" s="98" t="s">
        <v>153</v>
      </c>
      <c r="D2179" s="98" t="s">
        <v>430</v>
      </c>
      <c r="E2179" s="247" t="s">
        <v>763</v>
      </c>
      <c r="F2179" s="247" t="s">
        <v>47</v>
      </c>
      <c r="G2179" s="247" t="s">
        <v>7</v>
      </c>
      <c r="H2179" s="247" t="s">
        <v>295</v>
      </c>
      <c r="I2179" s="248" t="s">
        <v>294</v>
      </c>
      <c r="J2179" s="246">
        <v>45850</v>
      </c>
      <c r="K2179" s="249">
        <v>1</v>
      </c>
      <c r="L2179" s="250">
        <v>1</v>
      </c>
      <c r="M2179" s="251">
        <v>132.76</v>
      </c>
      <c r="N2179" s="252">
        <v>35.319999999999993</v>
      </c>
      <c r="O2179" s="252">
        <v>53</v>
      </c>
      <c r="P2179" s="253">
        <f>SUM(Table1[[#This Row],[BASE_FARE]:[SURCHARGES]])*Table1[[#This Row],[SEATS_BOOKED]]</f>
        <v>221.07999999999998</v>
      </c>
      <c r="Q2179" s="247" t="s">
        <v>109</v>
      </c>
      <c r="R2179" s="249" t="s">
        <v>154</v>
      </c>
      <c r="S2179" s="247" t="str">
        <f>LEFT(Table1[[#This Row],[SECTOR]],3)</f>
        <v>SSH</v>
      </c>
      <c r="T2179" s="247" t="str">
        <f>RIGHT(Table1[[#This Row],[SECTOR]],3)</f>
        <v>BRI</v>
      </c>
      <c r="U2179" s="247" t="str">
        <f t="shared" si="48"/>
        <v>BRI</v>
      </c>
      <c r="V2179" s="247">
        <f>WEEKDAY(Table1[[#This Row],[FLIGHT_DATE]],2)</f>
        <v>6</v>
      </c>
      <c r="W2179" s="247">
        <f>Table1[[#This Row],[FLIGHT_DATE]]-Table1[[#This Row],[DATE_BOOKED]]</f>
        <v>87</v>
      </c>
    </row>
    <row r="2180" spans="1:23" x14ac:dyDescent="0.25">
      <c r="A2180" s="246">
        <v>45763</v>
      </c>
      <c r="B2180" s="247" t="s">
        <v>313</v>
      </c>
      <c r="C2180" s="98" t="s">
        <v>153</v>
      </c>
      <c r="D2180" s="98" t="s">
        <v>430</v>
      </c>
      <c r="E2180" s="247" t="s">
        <v>764</v>
      </c>
      <c r="F2180" s="247" t="s">
        <v>47</v>
      </c>
      <c r="G2180" s="247" t="s">
        <v>7</v>
      </c>
      <c r="H2180" s="247" t="s">
        <v>295</v>
      </c>
      <c r="I2180" s="248" t="s">
        <v>294</v>
      </c>
      <c r="J2180" s="246">
        <v>45850</v>
      </c>
      <c r="K2180" s="249">
        <v>1</v>
      </c>
      <c r="L2180" s="250">
        <v>1</v>
      </c>
      <c r="M2180" s="251">
        <v>111.79</v>
      </c>
      <c r="N2180" s="252">
        <v>35.319999999999993</v>
      </c>
      <c r="O2180" s="252">
        <v>53</v>
      </c>
      <c r="P2180" s="253">
        <f>SUM(Table1[[#This Row],[BASE_FARE]:[SURCHARGES]])*Table1[[#This Row],[SEATS_BOOKED]]</f>
        <v>200.11</v>
      </c>
      <c r="Q2180" s="247" t="s">
        <v>109</v>
      </c>
      <c r="R2180" s="249" t="s">
        <v>154</v>
      </c>
      <c r="S2180" s="247" t="str">
        <f>LEFT(Table1[[#This Row],[SECTOR]],3)</f>
        <v>SSH</v>
      </c>
      <c r="T2180" s="247" t="str">
        <f>RIGHT(Table1[[#This Row],[SECTOR]],3)</f>
        <v>BRI</v>
      </c>
      <c r="U2180" s="247" t="str">
        <f t="shared" si="48"/>
        <v>BRI</v>
      </c>
      <c r="V2180" s="247">
        <f>WEEKDAY(Table1[[#This Row],[FLIGHT_DATE]],2)</f>
        <v>6</v>
      </c>
      <c r="W2180" s="247">
        <f>Table1[[#This Row],[FLIGHT_DATE]]-Table1[[#This Row],[DATE_BOOKED]]</f>
        <v>87</v>
      </c>
    </row>
    <row r="2181" spans="1:23" x14ac:dyDescent="0.25">
      <c r="A2181" s="246">
        <v>45763</v>
      </c>
      <c r="B2181" s="247" t="s">
        <v>313</v>
      </c>
      <c r="C2181" s="98" t="s">
        <v>153</v>
      </c>
      <c r="D2181" s="98" t="s">
        <v>430</v>
      </c>
      <c r="E2181" s="247" t="s">
        <v>764</v>
      </c>
      <c r="F2181" s="247" t="s">
        <v>47</v>
      </c>
      <c r="G2181" s="247" t="s">
        <v>7</v>
      </c>
      <c r="H2181" s="247" t="s">
        <v>295</v>
      </c>
      <c r="I2181" s="248" t="s">
        <v>294</v>
      </c>
      <c r="J2181" s="246">
        <v>45850</v>
      </c>
      <c r="K2181" s="249">
        <v>1</v>
      </c>
      <c r="L2181" s="250">
        <v>1</v>
      </c>
      <c r="M2181" s="251">
        <v>111.79</v>
      </c>
      <c r="N2181" s="252">
        <v>35.319999999999993</v>
      </c>
      <c r="O2181" s="252">
        <v>53</v>
      </c>
      <c r="P2181" s="253">
        <f>SUM(Table1[[#This Row],[BASE_FARE]:[SURCHARGES]])*Table1[[#This Row],[SEATS_BOOKED]]</f>
        <v>200.11</v>
      </c>
      <c r="Q2181" s="247" t="s">
        <v>109</v>
      </c>
      <c r="R2181" s="249" t="s">
        <v>154</v>
      </c>
      <c r="S2181" s="247" t="str">
        <f>LEFT(Table1[[#This Row],[SECTOR]],3)</f>
        <v>SSH</v>
      </c>
      <c r="T2181" s="247" t="str">
        <f>RIGHT(Table1[[#This Row],[SECTOR]],3)</f>
        <v>BRI</v>
      </c>
      <c r="U2181" s="247" t="str">
        <f t="shared" si="48"/>
        <v>BRI</v>
      </c>
      <c r="V2181" s="247">
        <f>WEEKDAY(Table1[[#This Row],[FLIGHT_DATE]],2)</f>
        <v>6</v>
      </c>
      <c r="W2181" s="247">
        <f>Table1[[#This Row],[FLIGHT_DATE]]-Table1[[#This Row],[DATE_BOOKED]]</f>
        <v>87</v>
      </c>
    </row>
    <row r="2182" spans="1:23" x14ac:dyDescent="0.25">
      <c r="A2182" s="246">
        <v>45763</v>
      </c>
      <c r="B2182" s="247" t="s">
        <v>313</v>
      </c>
      <c r="C2182" s="98" t="s">
        <v>153</v>
      </c>
      <c r="D2182" s="98" t="s">
        <v>430</v>
      </c>
      <c r="E2182" s="247" t="s">
        <v>764</v>
      </c>
      <c r="F2182" s="247" t="s">
        <v>47</v>
      </c>
      <c r="G2182" s="247" t="s">
        <v>7</v>
      </c>
      <c r="H2182" s="247" t="s">
        <v>295</v>
      </c>
      <c r="I2182" s="248" t="s">
        <v>294</v>
      </c>
      <c r="J2182" s="246">
        <v>45850</v>
      </c>
      <c r="K2182" s="249">
        <v>1</v>
      </c>
      <c r="L2182" s="250">
        <v>1</v>
      </c>
      <c r="M2182" s="251">
        <v>149.06</v>
      </c>
      <c r="N2182" s="252">
        <v>35.319999999999993</v>
      </c>
      <c r="O2182" s="252">
        <v>53</v>
      </c>
      <c r="P2182" s="253">
        <f>SUM(Table1[[#This Row],[BASE_FARE]:[SURCHARGES]])*Table1[[#This Row],[SEATS_BOOKED]]</f>
        <v>237.38</v>
      </c>
      <c r="Q2182" s="247" t="s">
        <v>109</v>
      </c>
      <c r="R2182" s="249" t="s">
        <v>154</v>
      </c>
      <c r="S2182" s="247" t="str">
        <f>LEFT(Table1[[#This Row],[SECTOR]],3)</f>
        <v>SSH</v>
      </c>
      <c r="T2182" s="247" t="str">
        <f>RIGHT(Table1[[#This Row],[SECTOR]],3)</f>
        <v>BRI</v>
      </c>
      <c r="U2182" s="247" t="str">
        <f t="shared" si="48"/>
        <v>BRI</v>
      </c>
      <c r="V2182" s="247">
        <f>WEEKDAY(Table1[[#This Row],[FLIGHT_DATE]],2)</f>
        <v>6</v>
      </c>
      <c r="W2182" s="247">
        <f>Table1[[#This Row],[FLIGHT_DATE]]-Table1[[#This Row],[DATE_BOOKED]]</f>
        <v>87</v>
      </c>
    </row>
    <row r="2183" spans="1:23" x14ac:dyDescent="0.25">
      <c r="A2183" s="246">
        <v>45763</v>
      </c>
      <c r="B2183" s="247" t="s">
        <v>313</v>
      </c>
      <c r="C2183" s="98" t="s">
        <v>153</v>
      </c>
      <c r="D2183" s="98" t="s">
        <v>430</v>
      </c>
      <c r="E2183" s="247" t="s">
        <v>764</v>
      </c>
      <c r="F2183" s="247" t="s">
        <v>47</v>
      </c>
      <c r="G2183" s="247" t="s">
        <v>7</v>
      </c>
      <c r="H2183" s="247" t="s">
        <v>295</v>
      </c>
      <c r="I2183" s="248" t="s">
        <v>294</v>
      </c>
      <c r="J2183" s="246">
        <v>45850</v>
      </c>
      <c r="K2183" s="249">
        <v>1</v>
      </c>
      <c r="L2183" s="250">
        <v>1</v>
      </c>
      <c r="M2183" s="251">
        <v>149.06</v>
      </c>
      <c r="N2183" s="252">
        <v>35.319999999999993</v>
      </c>
      <c r="O2183" s="252">
        <v>53</v>
      </c>
      <c r="P2183" s="253">
        <f>SUM(Table1[[#This Row],[BASE_FARE]:[SURCHARGES]])*Table1[[#This Row],[SEATS_BOOKED]]</f>
        <v>237.38</v>
      </c>
      <c r="Q2183" s="247" t="s">
        <v>109</v>
      </c>
      <c r="R2183" s="249" t="s">
        <v>154</v>
      </c>
      <c r="S2183" s="247" t="str">
        <f>LEFT(Table1[[#This Row],[SECTOR]],3)</f>
        <v>SSH</v>
      </c>
      <c r="T2183" s="247" t="str">
        <f>RIGHT(Table1[[#This Row],[SECTOR]],3)</f>
        <v>BRI</v>
      </c>
      <c r="U2183" s="247" t="str">
        <f t="shared" si="48"/>
        <v>BRI</v>
      </c>
      <c r="V2183" s="247">
        <f>WEEKDAY(Table1[[#This Row],[FLIGHT_DATE]],2)</f>
        <v>6</v>
      </c>
      <c r="W2183" s="247">
        <f>Table1[[#This Row],[FLIGHT_DATE]]-Table1[[#This Row],[DATE_BOOKED]]</f>
        <v>87</v>
      </c>
    </row>
    <row r="2184" spans="1:23" x14ac:dyDescent="0.25">
      <c r="A2184" s="246">
        <v>45764</v>
      </c>
      <c r="B2184" s="247" t="s">
        <v>313</v>
      </c>
      <c r="C2184" s="98" t="s">
        <v>153</v>
      </c>
      <c r="D2184" s="98" t="s">
        <v>430</v>
      </c>
      <c r="E2184" s="247" t="s">
        <v>765</v>
      </c>
      <c r="F2184" s="247" t="s">
        <v>47</v>
      </c>
      <c r="G2184" s="247" t="s">
        <v>7</v>
      </c>
      <c r="H2184" s="247" t="s">
        <v>284</v>
      </c>
      <c r="I2184" s="248" t="s">
        <v>23</v>
      </c>
      <c r="J2184" s="246">
        <v>45880</v>
      </c>
      <c r="K2184" s="249">
        <v>1</v>
      </c>
      <c r="L2184" s="250">
        <v>1</v>
      </c>
      <c r="M2184" s="251">
        <v>280</v>
      </c>
      <c r="N2184" s="252">
        <v>28.28</v>
      </c>
      <c r="O2184" s="252">
        <v>53</v>
      </c>
      <c r="P2184" s="253">
        <f>SUM(Table1[[#This Row],[BASE_FARE]:[SURCHARGES]])*Table1[[#This Row],[SEATS_BOOKED]]</f>
        <v>361.28</v>
      </c>
      <c r="Q2184" s="247" t="s">
        <v>109</v>
      </c>
      <c r="R2184" s="249" t="s">
        <v>154</v>
      </c>
      <c r="S2184" s="247" t="str">
        <f>LEFT(Table1[[#This Row],[SECTOR]],3)</f>
        <v>NAP</v>
      </c>
      <c r="T2184" s="247" t="str">
        <f>RIGHT(Table1[[#This Row],[SECTOR]],3)</f>
        <v>SSH</v>
      </c>
      <c r="U2184" s="247" t="str">
        <f t="shared" si="48"/>
        <v>NAP</v>
      </c>
      <c r="V2184" s="247">
        <f>WEEKDAY(Table1[[#This Row],[FLIGHT_DATE]],2)</f>
        <v>1</v>
      </c>
      <c r="W2184" s="247">
        <f>Table1[[#This Row],[FLIGHT_DATE]]-Table1[[#This Row],[DATE_BOOKED]]</f>
        <v>116</v>
      </c>
    </row>
    <row r="2185" spans="1:23" x14ac:dyDescent="0.25">
      <c r="A2185" s="246">
        <v>45764</v>
      </c>
      <c r="B2185" s="247" t="s">
        <v>313</v>
      </c>
      <c r="C2185" s="98" t="s">
        <v>153</v>
      </c>
      <c r="D2185" s="98" t="s">
        <v>430</v>
      </c>
      <c r="E2185" s="247" t="s">
        <v>765</v>
      </c>
      <c r="F2185" s="247" t="s">
        <v>47</v>
      </c>
      <c r="G2185" s="247" t="s">
        <v>7</v>
      </c>
      <c r="H2185" s="247" t="s">
        <v>284</v>
      </c>
      <c r="I2185" s="248" t="s">
        <v>23</v>
      </c>
      <c r="J2185" s="246">
        <v>45880</v>
      </c>
      <c r="K2185" s="249">
        <v>1</v>
      </c>
      <c r="L2185" s="250">
        <v>1</v>
      </c>
      <c r="M2185" s="251">
        <v>280</v>
      </c>
      <c r="N2185" s="252">
        <v>28.28</v>
      </c>
      <c r="O2185" s="252">
        <v>53</v>
      </c>
      <c r="P2185" s="253">
        <f>SUM(Table1[[#This Row],[BASE_FARE]:[SURCHARGES]])*Table1[[#This Row],[SEATS_BOOKED]]</f>
        <v>361.28</v>
      </c>
      <c r="Q2185" s="247" t="s">
        <v>109</v>
      </c>
      <c r="R2185" s="249" t="s">
        <v>154</v>
      </c>
      <c r="S2185" s="247" t="str">
        <f>LEFT(Table1[[#This Row],[SECTOR]],3)</f>
        <v>NAP</v>
      </c>
      <c r="T2185" s="247" t="str">
        <f>RIGHT(Table1[[#This Row],[SECTOR]],3)</f>
        <v>SSH</v>
      </c>
      <c r="U2185" s="247" t="str">
        <f t="shared" si="48"/>
        <v>NAP</v>
      </c>
      <c r="V2185" s="247">
        <f>WEEKDAY(Table1[[#This Row],[FLIGHT_DATE]],2)</f>
        <v>1</v>
      </c>
      <c r="W2185" s="247">
        <f>Table1[[#This Row],[FLIGHT_DATE]]-Table1[[#This Row],[DATE_BOOKED]]</f>
        <v>116</v>
      </c>
    </row>
    <row r="2186" spans="1:23" x14ac:dyDescent="0.25">
      <c r="A2186" s="246">
        <v>45764</v>
      </c>
      <c r="B2186" s="247" t="s">
        <v>152</v>
      </c>
      <c r="C2186" s="98" t="s">
        <v>153</v>
      </c>
      <c r="D2186" s="98"/>
      <c r="E2186" s="247"/>
      <c r="F2186" s="247" t="s">
        <v>47</v>
      </c>
      <c r="G2186" s="247" t="s">
        <v>7</v>
      </c>
      <c r="H2186" s="247" t="s">
        <v>286</v>
      </c>
      <c r="I2186" s="248" t="s">
        <v>24</v>
      </c>
      <c r="J2186" s="246">
        <v>45887</v>
      </c>
      <c r="K2186" s="249">
        <v>2</v>
      </c>
      <c r="L2186" s="250">
        <v>2</v>
      </c>
      <c r="M2186" s="251">
        <v>300</v>
      </c>
      <c r="N2186" s="252">
        <v>0</v>
      </c>
      <c r="O2186" s="252">
        <v>0</v>
      </c>
      <c r="P2186" s="253">
        <f>SUM(Table1[[#This Row],[BASE_FARE]:[SURCHARGES]])*Table1[[#This Row],[SEATS_BOOKED]]</f>
        <v>600</v>
      </c>
      <c r="Q2186" s="247" t="s">
        <v>109</v>
      </c>
      <c r="R2186" s="249" t="s">
        <v>154</v>
      </c>
      <c r="S2186" s="247" t="str">
        <f>LEFT(Table1[[#This Row],[SECTOR]],3)</f>
        <v>SSH</v>
      </c>
      <c r="T2186" s="247" t="str">
        <f>RIGHT(Table1[[#This Row],[SECTOR]],3)</f>
        <v>NAP</v>
      </c>
      <c r="U2186" s="247" t="str">
        <f t="shared" si="48"/>
        <v>NAP</v>
      </c>
      <c r="V2186" s="247">
        <f>WEEKDAY(Table1[[#This Row],[FLIGHT_DATE]],2)</f>
        <v>1</v>
      </c>
      <c r="W2186" s="247">
        <f>Table1[[#This Row],[FLIGHT_DATE]]-Table1[[#This Row],[DATE_BOOKED]]</f>
        <v>123</v>
      </c>
    </row>
    <row r="2187" spans="1:23" x14ac:dyDescent="0.25">
      <c r="A2187" s="246">
        <v>45764</v>
      </c>
      <c r="B2187" s="247" t="s">
        <v>152</v>
      </c>
      <c r="C2187" s="98" t="s">
        <v>153</v>
      </c>
      <c r="D2187" s="98"/>
      <c r="E2187" s="247"/>
      <c r="F2187" s="247" t="s">
        <v>47</v>
      </c>
      <c r="G2187" s="247" t="s">
        <v>7</v>
      </c>
      <c r="H2187" s="247" t="s">
        <v>286</v>
      </c>
      <c r="I2187" s="248" t="s">
        <v>483</v>
      </c>
      <c r="J2187" s="246">
        <v>45891</v>
      </c>
      <c r="K2187" s="249">
        <v>2</v>
      </c>
      <c r="L2187" s="250">
        <v>2</v>
      </c>
      <c r="M2187" s="251">
        <v>250</v>
      </c>
      <c r="N2187" s="252">
        <v>0</v>
      </c>
      <c r="O2187" s="252">
        <v>0</v>
      </c>
      <c r="P2187" s="253">
        <f>SUM(Table1[[#This Row],[BASE_FARE]:[SURCHARGES]])*Table1[[#This Row],[SEATS_BOOKED]]</f>
        <v>500</v>
      </c>
      <c r="Q2187" s="247" t="s">
        <v>109</v>
      </c>
      <c r="R2187" s="249" t="s">
        <v>154</v>
      </c>
      <c r="S2187" s="247" t="str">
        <f>LEFT(Table1[[#This Row],[SECTOR]],3)</f>
        <v>SSH</v>
      </c>
      <c r="T2187" s="247" t="str">
        <f>RIGHT(Table1[[#This Row],[SECTOR]],3)</f>
        <v>FCO</v>
      </c>
      <c r="U2187" s="247" t="str">
        <f t="shared" si="48"/>
        <v>FCO</v>
      </c>
      <c r="V2187" s="247">
        <f>WEEKDAY(Table1[[#This Row],[FLIGHT_DATE]],2)</f>
        <v>5</v>
      </c>
      <c r="W2187" s="247">
        <f>Table1[[#This Row],[FLIGHT_DATE]]-Table1[[#This Row],[DATE_BOOKED]]</f>
        <v>127</v>
      </c>
    </row>
    <row r="2188" spans="1:23" x14ac:dyDescent="0.25">
      <c r="A2188" s="246">
        <v>45764</v>
      </c>
      <c r="B2188" s="247" t="s">
        <v>152</v>
      </c>
      <c r="C2188" s="98" t="s">
        <v>153</v>
      </c>
      <c r="D2188" s="98"/>
      <c r="E2188" s="247"/>
      <c r="F2188" s="247" t="s">
        <v>47</v>
      </c>
      <c r="G2188" s="247" t="s">
        <v>7</v>
      </c>
      <c r="H2188" s="247" t="s">
        <v>286</v>
      </c>
      <c r="I2188" s="248" t="s">
        <v>24</v>
      </c>
      <c r="J2188" s="246">
        <v>45894</v>
      </c>
      <c r="K2188" s="249">
        <v>4</v>
      </c>
      <c r="L2188" s="250">
        <v>4</v>
      </c>
      <c r="M2188" s="251">
        <v>320</v>
      </c>
      <c r="N2188" s="252">
        <v>0</v>
      </c>
      <c r="O2188" s="252">
        <v>0</v>
      </c>
      <c r="P2188" s="253">
        <f>SUM(Table1[[#This Row],[BASE_FARE]:[SURCHARGES]])*Table1[[#This Row],[SEATS_BOOKED]]</f>
        <v>1280</v>
      </c>
      <c r="Q2188" s="247" t="s">
        <v>109</v>
      </c>
      <c r="R2188" s="249" t="s">
        <v>154</v>
      </c>
      <c r="S2188" s="247" t="str">
        <f>LEFT(Table1[[#This Row],[SECTOR]],3)</f>
        <v>SSH</v>
      </c>
      <c r="T2188" s="247" t="str">
        <f>RIGHT(Table1[[#This Row],[SECTOR]],3)</f>
        <v>NAP</v>
      </c>
      <c r="U2188" s="247" t="str">
        <f t="shared" si="48"/>
        <v>NAP</v>
      </c>
      <c r="V2188" s="247">
        <f>WEEKDAY(Table1[[#This Row],[FLIGHT_DATE]],2)</f>
        <v>1</v>
      </c>
      <c r="W2188" s="247">
        <f>Table1[[#This Row],[FLIGHT_DATE]]-Table1[[#This Row],[DATE_BOOKED]]</f>
        <v>130</v>
      </c>
    </row>
    <row r="2189" spans="1:23" x14ac:dyDescent="0.25">
      <c r="A2189" s="246">
        <v>45764</v>
      </c>
      <c r="B2189" s="247" t="s">
        <v>152</v>
      </c>
      <c r="C2189" s="98" t="s">
        <v>153</v>
      </c>
      <c r="D2189" s="98"/>
      <c r="E2189" s="247"/>
      <c r="F2189" s="247" t="s">
        <v>47</v>
      </c>
      <c r="G2189" s="247" t="s">
        <v>7</v>
      </c>
      <c r="H2189" s="247" t="s">
        <v>284</v>
      </c>
      <c r="I2189" s="248" t="s">
        <v>481</v>
      </c>
      <c r="J2189" s="246">
        <v>45877</v>
      </c>
      <c r="K2189" s="249">
        <v>2</v>
      </c>
      <c r="L2189" s="250">
        <v>2</v>
      </c>
      <c r="M2189" s="251">
        <v>250</v>
      </c>
      <c r="N2189" s="252">
        <v>0</v>
      </c>
      <c r="O2189" s="252">
        <v>0</v>
      </c>
      <c r="P2189" s="253">
        <f>SUM(Table1[[#This Row],[BASE_FARE]:[SURCHARGES]])*Table1[[#This Row],[SEATS_BOOKED]]</f>
        <v>500</v>
      </c>
      <c r="Q2189" s="247" t="s">
        <v>109</v>
      </c>
      <c r="R2189" s="249" t="s">
        <v>154</v>
      </c>
      <c r="S2189" s="247" t="str">
        <f>LEFT(Table1[[#This Row],[SECTOR]],3)</f>
        <v>FCO</v>
      </c>
      <c r="T2189" s="247" t="str">
        <f>RIGHT(Table1[[#This Row],[SECTOR]],3)</f>
        <v>SSH</v>
      </c>
      <c r="U2189" s="247" t="str">
        <f t="shared" si="48"/>
        <v>FCO</v>
      </c>
      <c r="V2189" s="247">
        <f>WEEKDAY(Table1[[#This Row],[FLIGHT_DATE]],2)</f>
        <v>5</v>
      </c>
      <c r="W2189" s="247">
        <f>Table1[[#This Row],[FLIGHT_DATE]]-Table1[[#This Row],[DATE_BOOKED]]</f>
        <v>113</v>
      </c>
    </row>
    <row r="2190" spans="1:23" x14ac:dyDescent="0.25">
      <c r="A2190" s="246">
        <v>45764</v>
      </c>
      <c r="B2190" s="247" t="s">
        <v>152</v>
      </c>
      <c r="C2190" s="98" t="s">
        <v>153</v>
      </c>
      <c r="D2190" s="98"/>
      <c r="E2190" s="247"/>
      <c r="F2190" s="247" t="s">
        <v>47</v>
      </c>
      <c r="G2190" s="247" t="s">
        <v>7</v>
      </c>
      <c r="H2190" s="247" t="s">
        <v>284</v>
      </c>
      <c r="I2190" s="248" t="s">
        <v>23</v>
      </c>
      <c r="J2190" s="246">
        <v>45880</v>
      </c>
      <c r="K2190" s="249">
        <v>4</v>
      </c>
      <c r="L2190" s="250">
        <v>4</v>
      </c>
      <c r="M2190" s="251">
        <v>280</v>
      </c>
      <c r="N2190" s="252">
        <v>0</v>
      </c>
      <c r="O2190" s="252">
        <v>0</v>
      </c>
      <c r="P2190" s="253">
        <f>SUM(Table1[[#This Row],[BASE_FARE]:[SURCHARGES]])*Table1[[#This Row],[SEATS_BOOKED]]</f>
        <v>1120</v>
      </c>
      <c r="Q2190" s="247" t="s">
        <v>109</v>
      </c>
      <c r="R2190" s="249" t="s">
        <v>154</v>
      </c>
      <c r="S2190" s="247" t="str">
        <f>LEFT(Table1[[#This Row],[SECTOR]],3)</f>
        <v>NAP</v>
      </c>
      <c r="T2190" s="247" t="str">
        <f>RIGHT(Table1[[#This Row],[SECTOR]],3)</f>
        <v>SSH</v>
      </c>
      <c r="U2190" s="247" t="str">
        <f t="shared" si="48"/>
        <v>NAP</v>
      </c>
      <c r="V2190" s="247">
        <f>WEEKDAY(Table1[[#This Row],[FLIGHT_DATE]],2)</f>
        <v>1</v>
      </c>
      <c r="W2190" s="247">
        <f>Table1[[#This Row],[FLIGHT_DATE]]-Table1[[#This Row],[DATE_BOOKED]]</f>
        <v>116</v>
      </c>
    </row>
    <row r="2191" spans="1:23" x14ac:dyDescent="0.25">
      <c r="A2191" s="246">
        <v>45764</v>
      </c>
      <c r="B2191" s="247" t="s">
        <v>152</v>
      </c>
      <c r="C2191" s="98" t="s">
        <v>153</v>
      </c>
      <c r="D2191" s="98"/>
      <c r="E2191" s="247"/>
      <c r="F2191" s="247" t="s">
        <v>47</v>
      </c>
      <c r="G2191" s="247" t="s">
        <v>7</v>
      </c>
      <c r="H2191" s="247" t="s">
        <v>293</v>
      </c>
      <c r="I2191" s="248" t="s">
        <v>302</v>
      </c>
      <c r="J2191" s="246">
        <v>45780</v>
      </c>
      <c r="K2191" s="249">
        <v>7</v>
      </c>
      <c r="L2191" s="250">
        <v>7</v>
      </c>
      <c r="M2191" s="251">
        <v>150</v>
      </c>
      <c r="N2191" s="252">
        <v>0</v>
      </c>
      <c r="O2191" s="252">
        <v>0</v>
      </c>
      <c r="P2191" s="253">
        <f>SUM(Table1[[#This Row],[BASE_FARE]:[SURCHARGES]])*Table1[[#This Row],[SEATS_BOOKED]]</f>
        <v>1050</v>
      </c>
      <c r="Q2191" s="247" t="s">
        <v>109</v>
      </c>
      <c r="R2191" s="249" t="s">
        <v>154</v>
      </c>
      <c r="S2191" s="247" t="str">
        <f>LEFT(Table1[[#This Row],[SECTOR]],3)</f>
        <v>SSH</v>
      </c>
      <c r="T2191" s="247" t="str">
        <f>RIGHT(Table1[[#This Row],[SECTOR]],3)</f>
        <v>VRN</v>
      </c>
      <c r="U2191" s="247" t="str">
        <f t="shared" si="48"/>
        <v>VRN</v>
      </c>
      <c r="V2191" s="247">
        <f>WEEKDAY(Table1[[#This Row],[FLIGHT_DATE]],2)</f>
        <v>6</v>
      </c>
      <c r="W2191" s="247">
        <f>Table1[[#This Row],[FLIGHT_DATE]]-Table1[[#This Row],[DATE_BOOKED]]</f>
        <v>16</v>
      </c>
    </row>
    <row r="2192" spans="1:23" x14ac:dyDescent="0.25">
      <c r="A2192" s="246">
        <v>45764</v>
      </c>
      <c r="B2192" s="247" t="s">
        <v>152</v>
      </c>
      <c r="C2192" s="98" t="s">
        <v>153</v>
      </c>
      <c r="D2192" s="98"/>
      <c r="E2192" s="247"/>
      <c r="F2192" s="247" t="s">
        <v>47</v>
      </c>
      <c r="G2192" s="247" t="s">
        <v>7</v>
      </c>
      <c r="H2192" s="247" t="s">
        <v>289</v>
      </c>
      <c r="I2192" s="248" t="s">
        <v>300</v>
      </c>
      <c r="J2192" s="246">
        <v>45773</v>
      </c>
      <c r="K2192" s="249">
        <v>7</v>
      </c>
      <c r="L2192" s="250">
        <v>7</v>
      </c>
      <c r="M2192" s="251">
        <v>100</v>
      </c>
      <c r="N2192" s="252">
        <v>0</v>
      </c>
      <c r="O2192" s="252">
        <v>0</v>
      </c>
      <c r="P2192" s="253">
        <f>SUM(Table1[[#This Row],[BASE_FARE]:[SURCHARGES]])*Table1[[#This Row],[SEATS_BOOKED]]</f>
        <v>700</v>
      </c>
      <c r="Q2192" s="247" t="s">
        <v>109</v>
      </c>
      <c r="R2192" s="249" t="s">
        <v>154</v>
      </c>
      <c r="S2192" s="247" t="str">
        <f>LEFT(Table1[[#This Row],[SECTOR]],3)</f>
        <v>VRN</v>
      </c>
      <c r="T2192" s="247" t="str">
        <f>RIGHT(Table1[[#This Row],[SECTOR]],3)</f>
        <v>SSH</v>
      </c>
      <c r="U2192" s="247" t="str">
        <f t="shared" si="48"/>
        <v>VRN</v>
      </c>
      <c r="V2192" s="247">
        <f>WEEKDAY(Table1[[#This Row],[FLIGHT_DATE]],2)</f>
        <v>6</v>
      </c>
      <c r="W2192" s="247">
        <f>Table1[[#This Row],[FLIGHT_DATE]]-Table1[[#This Row],[DATE_BOOKED]]</f>
        <v>9</v>
      </c>
    </row>
    <row r="2193" spans="1:23" x14ac:dyDescent="0.25">
      <c r="A2193" s="246">
        <v>45763</v>
      </c>
      <c r="B2193" s="247" t="s">
        <v>247</v>
      </c>
      <c r="C2193" s="98" t="s">
        <v>153</v>
      </c>
      <c r="D2193" s="98"/>
      <c r="E2193" s="247" t="s">
        <v>766</v>
      </c>
      <c r="F2193" s="247" t="s">
        <v>47</v>
      </c>
      <c r="G2193" s="247" t="s">
        <v>7</v>
      </c>
      <c r="H2193" s="247" t="s">
        <v>116</v>
      </c>
      <c r="I2193" s="248" t="s">
        <v>24</v>
      </c>
      <c r="J2193" s="246">
        <v>45767</v>
      </c>
      <c r="K2193" s="249">
        <v>1</v>
      </c>
      <c r="L2193" s="250">
        <v>1</v>
      </c>
      <c r="M2193" s="251">
        <v>111.76</v>
      </c>
      <c r="N2193" s="252">
        <v>35.53</v>
      </c>
      <c r="O2193" s="252">
        <v>30</v>
      </c>
      <c r="P2193" s="253">
        <f>SUM(Table1[[#This Row],[BASE_FARE]:[SURCHARGES]])*Table1[[#This Row],[SEATS_BOOKED]]</f>
        <v>177.29000000000002</v>
      </c>
      <c r="Q2193" s="247" t="s">
        <v>109</v>
      </c>
      <c r="R2193" s="249" t="s">
        <v>459</v>
      </c>
      <c r="S2193" s="247" t="str">
        <f>LEFT(Table1[[#This Row],[SECTOR]],3)</f>
        <v>SSH</v>
      </c>
      <c r="T2193" s="247" t="str">
        <f>RIGHT(Table1[[#This Row],[SECTOR]],3)</f>
        <v>NAP</v>
      </c>
      <c r="U2193" s="247" t="str">
        <f t="shared" si="48"/>
        <v>NAP</v>
      </c>
      <c r="V2193" s="247">
        <f>WEEKDAY(Table1[[#This Row],[FLIGHT_DATE]],2)</f>
        <v>7</v>
      </c>
      <c r="W2193" s="247">
        <f>Table1[[#This Row],[FLIGHT_DATE]]-Table1[[#This Row],[DATE_BOOKED]]</f>
        <v>4</v>
      </c>
    </row>
    <row r="2194" spans="1:23" x14ac:dyDescent="0.25">
      <c r="A2194" s="246">
        <v>45763</v>
      </c>
      <c r="B2194" s="247" t="s">
        <v>247</v>
      </c>
      <c r="C2194" s="98" t="s">
        <v>153</v>
      </c>
      <c r="D2194" s="98"/>
      <c r="E2194" s="247" t="s">
        <v>767</v>
      </c>
      <c r="F2194" s="247" t="s">
        <v>47</v>
      </c>
      <c r="G2194" s="247" t="s">
        <v>7</v>
      </c>
      <c r="H2194" s="247" t="s">
        <v>284</v>
      </c>
      <c r="I2194" s="248" t="s">
        <v>23</v>
      </c>
      <c r="J2194" s="246">
        <v>45887</v>
      </c>
      <c r="K2194" s="249">
        <v>1</v>
      </c>
      <c r="L2194" s="250">
        <v>1</v>
      </c>
      <c r="M2194" s="251">
        <v>300</v>
      </c>
      <c r="N2194" s="252">
        <v>28.27</v>
      </c>
      <c r="O2194" s="252">
        <v>30</v>
      </c>
      <c r="P2194" s="253">
        <f>SUM(Table1[[#This Row],[BASE_FARE]:[SURCHARGES]])*Table1[[#This Row],[SEATS_BOOKED]]</f>
        <v>358.27</v>
      </c>
      <c r="Q2194" s="247" t="s">
        <v>109</v>
      </c>
      <c r="R2194" s="249" t="s">
        <v>459</v>
      </c>
      <c r="S2194" s="247" t="str">
        <f>LEFT(Table1[[#This Row],[SECTOR]],3)</f>
        <v>NAP</v>
      </c>
      <c r="T2194" s="247" t="str">
        <f>RIGHT(Table1[[#This Row],[SECTOR]],3)</f>
        <v>SSH</v>
      </c>
      <c r="U2194" s="247" t="str">
        <f t="shared" si="48"/>
        <v>NAP</v>
      </c>
      <c r="V2194" s="247">
        <f>WEEKDAY(Table1[[#This Row],[FLIGHT_DATE]],2)</f>
        <v>1</v>
      </c>
      <c r="W2194" s="247">
        <f>Table1[[#This Row],[FLIGHT_DATE]]-Table1[[#This Row],[DATE_BOOKED]]</f>
        <v>124</v>
      </c>
    </row>
    <row r="2195" spans="1:23" x14ac:dyDescent="0.25">
      <c r="A2195" s="246">
        <v>45763</v>
      </c>
      <c r="B2195" s="247" t="s">
        <v>247</v>
      </c>
      <c r="C2195" s="98" t="s">
        <v>153</v>
      </c>
      <c r="D2195" s="98"/>
      <c r="E2195" s="247" t="s">
        <v>767</v>
      </c>
      <c r="F2195" s="247" t="s">
        <v>47</v>
      </c>
      <c r="G2195" s="247" t="s">
        <v>7</v>
      </c>
      <c r="H2195" s="247" t="s">
        <v>284</v>
      </c>
      <c r="I2195" s="248" t="s">
        <v>23</v>
      </c>
      <c r="J2195" s="246">
        <v>45887</v>
      </c>
      <c r="K2195" s="249">
        <v>1</v>
      </c>
      <c r="L2195" s="250">
        <v>1</v>
      </c>
      <c r="M2195" s="251">
        <v>300</v>
      </c>
      <c r="N2195" s="252">
        <v>28.27</v>
      </c>
      <c r="O2195" s="252">
        <v>30</v>
      </c>
      <c r="P2195" s="253">
        <f>SUM(Table1[[#This Row],[BASE_FARE]:[SURCHARGES]])*Table1[[#This Row],[SEATS_BOOKED]]</f>
        <v>358.27</v>
      </c>
      <c r="Q2195" s="247" t="s">
        <v>109</v>
      </c>
      <c r="R2195" s="249" t="s">
        <v>459</v>
      </c>
      <c r="S2195" s="247" t="str">
        <f>LEFT(Table1[[#This Row],[SECTOR]],3)</f>
        <v>NAP</v>
      </c>
      <c r="T2195" s="247" t="str">
        <f>RIGHT(Table1[[#This Row],[SECTOR]],3)</f>
        <v>SSH</v>
      </c>
      <c r="U2195" s="247" t="str">
        <f t="shared" si="48"/>
        <v>NAP</v>
      </c>
      <c r="V2195" s="247">
        <f>WEEKDAY(Table1[[#This Row],[FLIGHT_DATE]],2)</f>
        <v>1</v>
      </c>
      <c r="W2195" s="247">
        <f>Table1[[#This Row],[FLIGHT_DATE]]-Table1[[#This Row],[DATE_BOOKED]]</f>
        <v>124</v>
      </c>
    </row>
    <row r="2196" spans="1:23" x14ac:dyDescent="0.25">
      <c r="A2196" s="246">
        <v>45764</v>
      </c>
      <c r="B2196" s="247" t="s">
        <v>571</v>
      </c>
      <c r="C2196" s="98" t="s">
        <v>108</v>
      </c>
      <c r="D2196" s="98"/>
      <c r="E2196" s="247"/>
      <c r="F2196" s="247" t="s">
        <v>45</v>
      </c>
      <c r="G2196" s="247" t="s">
        <v>7</v>
      </c>
      <c r="H2196" s="247" t="s">
        <v>399</v>
      </c>
      <c r="I2196" s="248" t="s">
        <v>300</v>
      </c>
      <c r="J2196" s="246">
        <v>45885</v>
      </c>
      <c r="K2196" s="249">
        <v>51</v>
      </c>
      <c r="L2196" s="249">
        <v>51</v>
      </c>
      <c r="M2196" s="251">
        <v>260</v>
      </c>
      <c r="N2196" s="252">
        <v>0</v>
      </c>
      <c r="O2196" s="252">
        <v>0</v>
      </c>
      <c r="P2196" s="253">
        <f>SUM(Table1[[#This Row],[BASE_FARE]:[SURCHARGES]])*Table1[[#This Row],[SEATS_BOOKED]]</f>
        <v>13260</v>
      </c>
      <c r="Q2196" s="247" t="s">
        <v>109</v>
      </c>
      <c r="R2196" s="249" t="s">
        <v>459</v>
      </c>
      <c r="S2196" s="247" t="str">
        <f>LEFT(Table1[[#This Row],[SECTOR]],3)</f>
        <v>VRN</v>
      </c>
      <c r="T2196" s="247" t="str">
        <f>RIGHT(Table1[[#This Row],[SECTOR]],3)</f>
        <v>SSH</v>
      </c>
      <c r="U2196" s="247" t="str">
        <f>IF(AND(S2196&lt;&gt;"SSH", S2196&lt;&gt;"RMF", S2196&lt;&gt;"CAI", S2196&lt;&gt;"HRG", S2196&lt;&gt;"LXR", S2196&lt;&gt;"DXB", OR(T2196="SSH", T2196="RMF", T2196="CAI", T2196="HRG", T2196="LXR", T2196="DXB")), S2196,
    IF(AND(T2196&lt;&gt;"SSH", T2196&lt;&gt;"RMF", T2196&lt;&gt;"CAI", T2196&lt;&gt;"HRG", T2196&lt;&gt;"LXR", T2196&lt;&gt;"DXB", OR(S2196="SSH", S2196="RMF", S2196="CAI", S2196="HRG", S2196="LXR", S2196="DXB")), T2196,
    "VIE"))</f>
        <v>VRN</v>
      </c>
      <c r="V2196" s="247">
        <f>WEEKDAY(Table1[[#This Row],[FLIGHT_DATE]],2)</f>
        <v>6</v>
      </c>
      <c r="W2196" s="247">
        <f>Table1[[#This Row],[FLIGHT_DATE]]-Table1[[#This Row],[DATE_BOOKED]]</f>
        <v>121</v>
      </c>
    </row>
    <row r="2197" spans="1:23" x14ac:dyDescent="0.25">
      <c r="A2197" s="246">
        <v>45764</v>
      </c>
      <c r="B2197" s="247" t="s">
        <v>571</v>
      </c>
      <c r="C2197" s="98" t="s">
        <v>108</v>
      </c>
      <c r="D2197" s="98"/>
      <c r="E2197" s="247"/>
      <c r="F2197" s="247" t="s">
        <v>45</v>
      </c>
      <c r="G2197" s="247" t="s">
        <v>7</v>
      </c>
      <c r="H2197" s="247" t="s">
        <v>399</v>
      </c>
      <c r="I2197" s="248" t="s">
        <v>300</v>
      </c>
      <c r="J2197" s="246">
        <v>45892</v>
      </c>
      <c r="K2197" s="249">
        <v>53</v>
      </c>
      <c r="L2197" s="249">
        <v>53</v>
      </c>
      <c r="M2197" s="251">
        <v>260</v>
      </c>
      <c r="N2197" s="252">
        <v>0</v>
      </c>
      <c r="O2197" s="252">
        <v>0</v>
      </c>
      <c r="P2197" s="253">
        <f>SUM(Table1[[#This Row],[BASE_FARE]:[SURCHARGES]])*Table1[[#This Row],[SEATS_BOOKED]]</f>
        <v>13780</v>
      </c>
      <c r="Q2197" s="247" t="s">
        <v>109</v>
      </c>
      <c r="R2197" s="249" t="s">
        <v>459</v>
      </c>
      <c r="S2197" s="247" t="str">
        <f>LEFT(Table1[[#This Row],[SECTOR]],3)</f>
        <v>VRN</v>
      </c>
      <c r="T2197" s="247" t="str">
        <f>RIGHT(Table1[[#This Row],[SECTOR]],3)</f>
        <v>SSH</v>
      </c>
      <c r="U2197" s="247" t="str">
        <f t="shared" ref="U2197:U2213" si="49">IF(AND(S2197&lt;&gt;"SSH", S2197&lt;&gt;"RMF", S2197&lt;&gt;"CAI", S2197&lt;&gt;"HRG", S2197&lt;&gt;"LXR", S2197&lt;&gt;"DXB", OR(T2197="SSH", T2197="RMF", T2197="CAI", T2197="HRG", T2197="LXR", T2197="DXB")), S2197,
    IF(AND(T2197&lt;&gt;"SSH", T2197&lt;&gt;"RMF", T2197&lt;&gt;"CAI", T2197&lt;&gt;"HRG", T2197&lt;&gt;"LXR", T2197&lt;&gt;"DXB", OR(S2197="SSH", S2197="RMF", S2197="CAI", S2197="HRG", S2197="LXR", S2197="DXB")), T2197,
    "VIE"))</f>
        <v>VRN</v>
      </c>
      <c r="V2197" s="247">
        <f>WEEKDAY(Table1[[#This Row],[FLIGHT_DATE]],2)</f>
        <v>6</v>
      </c>
      <c r="W2197" s="247">
        <f>Table1[[#This Row],[FLIGHT_DATE]]-Table1[[#This Row],[DATE_BOOKED]]</f>
        <v>128</v>
      </c>
    </row>
    <row r="2198" spans="1:23" x14ac:dyDescent="0.25">
      <c r="A2198" s="246">
        <v>45764</v>
      </c>
      <c r="B2198" s="247" t="s">
        <v>571</v>
      </c>
      <c r="C2198" s="98" t="s">
        <v>108</v>
      </c>
      <c r="D2198" s="98"/>
      <c r="E2198" s="247"/>
      <c r="F2198" s="247" t="s">
        <v>45</v>
      </c>
      <c r="G2198" s="247" t="s">
        <v>7</v>
      </c>
      <c r="H2198" s="247" t="s">
        <v>399</v>
      </c>
      <c r="I2198" s="248" t="s">
        <v>300</v>
      </c>
      <c r="J2198" s="246">
        <v>45899</v>
      </c>
      <c r="K2198" s="249">
        <v>53</v>
      </c>
      <c r="L2198" s="249">
        <v>53</v>
      </c>
      <c r="M2198" s="251">
        <v>260</v>
      </c>
      <c r="N2198" s="252">
        <v>0</v>
      </c>
      <c r="O2198" s="252">
        <v>0</v>
      </c>
      <c r="P2198" s="253">
        <f>SUM(Table1[[#This Row],[BASE_FARE]:[SURCHARGES]])*Table1[[#This Row],[SEATS_BOOKED]]</f>
        <v>13780</v>
      </c>
      <c r="Q2198" s="247" t="s">
        <v>109</v>
      </c>
      <c r="R2198" s="249" t="s">
        <v>459</v>
      </c>
      <c r="S2198" s="247" t="str">
        <f>LEFT(Table1[[#This Row],[SECTOR]],3)</f>
        <v>VRN</v>
      </c>
      <c r="T2198" s="247" t="str">
        <f>RIGHT(Table1[[#This Row],[SECTOR]],3)</f>
        <v>SSH</v>
      </c>
      <c r="U2198" s="247" t="str">
        <f t="shared" si="49"/>
        <v>VRN</v>
      </c>
      <c r="V2198" s="247">
        <f>WEEKDAY(Table1[[#This Row],[FLIGHT_DATE]],2)</f>
        <v>6</v>
      </c>
      <c r="W2198" s="247">
        <f>Table1[[#This Row],[FLIGHT_DATE]]-Table1[[#This Row],[DATE_BOOKED]]</f>
        <v>135</v>
      </c>
    </row>
    <row r="2199" spans="1:23" x14ac:dyDescent="0.25">
      <c r="A2199" s="246">
        <v>45764</v>
      </c>
      <c r="B2199" s="247" t="s">
        <v>571</v>
      </c>
      <c r="C2199" s="98" t="s">
        <v>108</v>
      </c>
      <c r="D2199" s="98"/>
      <c r="E2199" s="247"/>
      <c r="F2199" s="247" t="s">
        <v>45</v>
      </c>
      <c r="G2199" s="247" t="s">
        <v>7</v>
      </c>
      <c r="H2199" s="247" t="s">
        <v>399</v>
      </c>
      <c r="I2199" s="248" t="s">
        <v>300</v>
      </c>
      <c r="J2199" s="246">
        <v>45906</v>
      </c>
      <c r="K2199" s="249">
        <v>50</v>
      </c>
      <c r="L2199" s="249">
        <v>50</v>
      </c>
      <c r="M2199" s="251">
        <v>230</v>
      </c>
      <c r="N2199" s="252">
        <v>0</v>
      </c>
      <c r="O2199" s="252">
        <v>0</v>
      </c>
      <c r="P2199" s="253">
        <f>SUM(Table1[[#This Row],[BASE_FARE]:[SURCHARGES]])*Table1[[#This Row],[SEATS_BOOKED]]</f>
        <v>11500</v>
      </c>
      <c r="Q2199" s="247" t="s">
        <v>109</v>
      </c>
      <c r="R2199" s="249" t="s">
        <v>459</v>
      </c>
      <c r="S2199" s="247" t="str">
        <f>LEFT(Table1[[#This Row],[SECTOR]],3)</f>
        <v>VRN</v>
      </c>
      <c r="T2199" s="247" t="str">
        <f>RIGHT(Table1[[#This Row],[SECTOR]],3)</f>
        <v>SSH</v>
      </c>
      <c r="U2199" s="247" t="str">
        <f t="shared" si="49"/>
        <v>VRN</v>
      </c>
      <c r="V2199" s="247">
        <f>WEEKDAY(Table1[[#This Row],[FLIGHT_DATE]],2)</f>
        <v>6</v>
      </c>
      <c r="W2199" s="247">
        <f>Table1[[#This Row],[FLIGHT_DATE]]-Table1[[#This Row],[DATE_BOOKED]]</f>
        <v>142</v>
      </c>
    </row>
    <row r="2200" spans="1:23" x14ac:dyDescent="0.25">
      <c r="A2200" s="246">
        <v>45764</v>
      </c>
      <c r="B2200" s="247" t="s">
        <v>571</v>
      </c>
      <c r="C2200" s="98" t="s">
        <v>108</v>
      </c>
      <c r="D2200" s="98"/>
      <c r="E2200" s="247"/>
      <c r="F2200" s="247" t="s">
        <v>45</v>
      </c>
      <c r="G2200" s="247" t="s">
        <v>7</v>
      </c>
      <c r="H2200" s="247" t="s">
        <v>399</v>
      </c>
      <c r="I2200" s="248" t="s">
        <v>300</v>
      </c>
      <c r="J2200" s="246">
        <v>45913</v>
      </c>
      <c r="K2200" s="256">
        <v>0</v>
      </c>
      <c r="L2200" s="256">
        <v>0</v>
      </c>
      <c r="M2200" s="257">
        <v>0</v>
      </c>
      <c r="N2200" s="252">
        <v>0</v>
      </c>
      <c r="O2200" s="252">
        <v>0</v>
      </c>
      <c r="P2200" s="253">
        <f>SUM(Table1[[#This Row],[BASE_FARE]:[SURCHARGES]])*Table1[[#This Row],[SEATS_BOOKED]]</f>
        <v>0</v>
      </c>
      <c r="Q2200" s="247" t="s">
        <v>109</v>
      </c>
      <c r="R2200" s="249" t="s">
        <v>459</v>
      </c>
      <c r="S2200" s="247" t="str">
        <f>LEFT(Table1[[#This Row],[SECTOR]],3)</f>
        <v>VRN</v>
      </c>
      <c r="T2200" s="247" t="str">
        <f>RIGHT(Table1[[#This Row],[SECTOR]],3)</f>
        <v>SSH</v>
      </c>
      <c r="U2200" s="247" t="str">
        <f t="shared" si="49"/>
        <v>VRN</v>
      </c>
      <c r="V2200" s="247">
        <f>WEEKDAY(Table1[[#This Row],[FLIGHT_DATE]],2)</f>
        <v>6</v>
      </c>
      <c r="W2200" s="247">
        <f>Table1[[#This Row],[FLIGHT_DATE]]-Table1[[#This Row],[DATE_BOOKED]]</f>
        <v>149</v>
      </c>
    </row>
    <row r="2201" spans="1:23" x14ac:dyDescent="0.25">
      <c r="A2201" s="246">
        <v>45764</v>
      </c>
      <c r="B2201" s="247" t="s">
        <v>571</v>
      </c>
      <c r="C2201" s="98" t="s">
        <v>108</v>
      </c>
      <c r="D2201" s="98"/>
      <c r="E2201" s="247"/>
      <c r="F2201" s="247" t="s">
        <v>45</v>
      </c>
      <c r="G2201" s="247" t="s">
        <v>8</v>
      </c>
      <c r="H2201" s="247" t="s">
        <v>367</v>
      </c>
      <c r="I2201" s="248" t="s">
        <v>302</v>
      </c>
      <c r="J2201" s="246">
        <v>45892</v>
      </c>
      <c r="K2201" s="249">
        <v>51</v>
      </c>
      <c r="L2201" s="249">
        <v>51</v>
      </c>
      <c r="M2201" s="251">
        <v>260</v>
      </c>
      <c r="N2201" s="252">
        <v>0</v>
      </c>
      <c r="O2201" s="252">
        <v>0</v>
      </c>
      <c r="P2201" s="253">
        <f>SUM(Table1[[#This Row],[BASE_FARE]:[SURCHARGES]])*Table1[[#This Row],[SEATS_BOOKED]]</f>
        <v>13260</v>
      </c>
      <c r="Q2201" s="247" t="s">
        <v>109</v>
      </c>
      <c r="R2201" s="249" t="s">
        <v>459</v>
      </c>
      <c r="S2201" s="247" t="str">
        <f>LEFT(Table1[[#This Row],[SECTOR]],3)</f>
        <v>SSH</v>
      </c>
      <c r="T2201" s="247" t="str">
        <f>RIGHT(Table1[[#This Row],[SECTOR]],3)</f>
        <v>VRN</v>
      </c>
      <c r="U2201" s="247" t="str">
        <f t="shared" si="49"/>
        <v>VRN</v>
      </c>
      <c r="V2201" s="247">
        <f>WEEKDAY(Table1[[#This Row],[FLIGHT_DATE]],2)</f>
        <v>6</v>
      </c>
      <c r="W2201" s="247">
        <f>Table1[[#This Row],[FLIGHT_DATE]]-Table1[[#This Row],[DATE_BOOKED]]</f>
        <v>128</v>
      </c>
    </row>
    <row r="2202" spans="1:23" x14ac:dyDescent="0.25">
      <c r="A2202" s="246">
        <v>45764</v>
      </c>
      <c r="B2202" s="247" t="s">
        <v>571</v>
      </c>
      <c r="C2202" s="98" t="s">
        <v>108</v>
      </c>
      <c r="D2202" s="98"/>
      <c r="E2202" s="247"/>
      <c r="F2202" s="247" t="s">
        <v>45</v>
      </c>
      <c r="G2202" s="247" t="s">
        <v>8</v>
      </c>
      <c r="H2202" s="247" t="s">
        <v>367</v>
      </c>
      <c r="I2202" s="248" t="s">
        <v>302</v>
      </c>
      <c r="J2202" s="246">
        <v>45899</v>
      </c>
      <c r="K2202" s="249">
        <v>53</v>
      </c>
      <c r="L2202" s="249">
        <v>53</v>
      </c>
      <c r="M2202" s="251">
        <v>260</v>
      </c>
      <c r="N2202" s="252">
        <v>0</v>
      </c>
      <c r="O2202" s="252">
        <v>0</v>
      </c>
      <c r="P2202" s="253">
        <f>SUM(Table1[[#This Row],[BASE_FARE]:[SURCHARGES]])*Table1[[#This Row],[SEATS_BOOKED]]</f>
        <v>13780</v>
      </c>
      <c r="Q2202" s="247" t="s">
        <v>109</v>
      </c>
      <c r="R2202" s="249" t="s">
        <v>459</v>
      </c>
      <c r="S2202" s="247" t="str">
        <f>LEFT(Table1[[#This Row],[SECTOR]],3)</f>
        <v>SSH</v>
      </c>
      <c r="T2202" s="247" t="str">
        <f>RIGHT(Table1[[#This Row],[SECTOR]],3)</f>
        <v>VRN</v>
      </c>
      <c r="U2202" s="247" t="str">
        <f t="shared" si="49"/>
        <v>VRN</v>
      </c>
      <c r="V2202" s="247">
        <f>WEEKDAY(Table1[[#This Row],[FLIGHT_DATE]],2)</f>
        <v>6</v>
      </c>
      <c r="W2202" s="247">
        <f>Table1[[#This Row],[FLIGHT_DATE]]-Table1[[#This Row],[DATE_BOOKED]]</f>
        <v>135</v>
      </c>
    </row>
    <row r="2203" spans="1:23" x14ac:dyDescent="0.25">
      <c r="A2203" s="246">
        <v>45764</v>
      </c>
      <c r="B2203" s="247" t="s">
        <v>571</v>
      </c>
      <c r="C2203" s="98" t="s">
        <v>108</v>
      </c>
      <c r="D2203" s="98"/>
      <c r="E2203" s="247"/>
      <c r="F2203" s="247" t="s">
        <v>45</v>
      </c>
      <c r="G2203" s="247" t="s">
        <v>8</v>
      </c>
      <c r="H2203" s="247" t="s">
        <v>367</v>
      </c>
      <c r="I2203" s="248" t="s">
        <v>302</v>
      </c>
      <c r="J2203" s="246">
        <v>45906</v>
      </c>
      <c r="K2203" s="249">
        <v>53</v>
      </c>
      <c r="L2203" s="249">
        <v>53</v>
      </c>
      <c r="M2203" s="251">
        <v>260</v>
      </c>
      <c r="N2203" s="252">
        <v>0</v>
      </c>
      <c r="O2203" s="252">
        <v>0</v>
      </c>
      <c r="P2203" s="253">
        <f>SUM(Table1[[#This Row],[BASE_FARE]:[SURCHARGES]])*Table1[[#This Row],[SEATS_BOOKED]]</f>
        <v>13780</v>
      </c>
      <c r="Q2203" s="247" t="s">
        <v>109</v>
      </c>
      <c r="R2203" s="249" t="s">
        <v>459</v>
      </c>
      <c r="S2203" s="247" t="str">
        <f>LEFT(Table1[[#This Row],[SECTOR]],3)</f>
        <v>SSH</v>
      </c>
      <c r="T2203" s="247" t="str">
        <f>RIGHT(Table1[[#This Row],[SECTOR]],3)</f>
        <v>VRN</v>
      </c>
      <c r="U2203" s="247" t="str">
        <f t="shared" si="49"/>
        <v>VRN</v>
      </c>
      <c r="V2203" s="247">
        <f>WEEKDAY(Table1[[#This Row],[FLIGHT_DATE]],2)</f>
        <v>6</v>
      </c>
      <c r="W2203" s="247">
        <f>Table1[[#This Row],[FLIGHT_DATE]]-Table1[[#This Row],[DATE_BOOKED]]</f>
        <v>142</v>
      </c>
    </row>
    <row r="2204" spans="1:23" x14ac:dyDescent="0.25">
      <c r="A2204" s="246">
        <v>45764</v>
      </c>
      <c r="B2204" s="247" t="s">
        <v>571</v>
      </c>
      <c r="C2204" s="98" t="s">
        <v>108</v>
      </c>
      <c r="D2204" s="98"/>
      <c r="E2204" s="247"/>
      <c r="F2204" s="247" t="s">
        <v>45</v>
      </c>
      <c r="G2204" s="247" t="s">
        <v>8</v>
      </c>
      <c r="H2204" s="247" t="s">
        <v>367</v>
      </c>
      <c r="I2204" s="248" t="s">
        <v>302</v>
      </c>
      <c r="J2204" s="246">
        <v>45913</v>
      </c>
      <c r="K2204" s="249">
        <v>50</v>
      </c>
      <c r="L2204" s="249">
        <v>50</v>
      </c>
      <c r="M2204" s="251">
        <v>230</v>
      </c>
      <c r="N2204" s="252">
        <v>0</v>
      </c>
      <c r="O2204" s="252">
        <v>0</v>
      </c>
      <c r="P2204" s="253">
        <f>SUM(Table1[[#This Row],[BASE_FARE]:[SURCHARGES]])*Table1[[#This Row],[SEATS_BOOKED]]</f>
        <v>11500</v>
      </c>
      <c r="Q2204" s="247" t="s">
        <v>109</v>
      </c>
      <c r="R2204" s="249" t="s">
        <v>459</v>
      </c>
      <c r="S2204" s="247" t="str">
        <f>LEFT(Table1[[#This Row],[SECTOR]],3)</f>
        <v>SSH</v>
      </c>
      <c r="T2204" s="247" t="str">
        <f>RIGHT(Table1[[#This Row],[SECTOR]],3)</f>
        <v>VRN</v>
      </c>
      <c r="U2204" s="247" t="str">
        <f t="shared" si="49"/>
        <v>VRN</v>
      </c>
      <c r="V2204" s="247">
        <f>WEEKDAY(Table1[[#This Row],[FLIGHT_DATE]],2)</f>
        <v>6</v>
      </c>
      <c r="W2204" s="247">
        <f>Table1[[#This Row],[FLIGHT_DATE]]-Table1[[#This Row],[DATE_BOOKED]]</f>
        <v>149</v>
      </c>
    </row>
    <row r="2205" spans="1:23" x14ac:dyDescent="0.25">
      <c r="A2205" s="246">
        <v>45764</v>
      </c>
      <c r="B2205" s="247" t="s">
        <v>571</v>
      </c>
      <c r="C2205" s="98" t="s">
        <v>108</v>
      </c>
      <c r="D2205" s="98"/>
      <c r="E2205" s="247"/>
      <c r="F2205" s="247" t="s">
        <v>45</v>
      </c>
      <c r="G2205" s="247" t="s">
        <v>8</v>
      </c>
      <c r="H2205" s="247" t="s">
        <v>367</v>
      </c>
      <c r="I2205" s="248" t="s">
        <v>302</v>
      </c>
      <c r="J2205" s="246">
        <v>45920</v>
      </c>
      <c r="K2205" s="256">
        <v>0</v>
      </c>
      <c r="L2205" s="256">
        <v>0</v>
      </c>
      <c r="M2205" s="257">
        <v>0</v>
      </c>
      <c r="N2205" s="252">
        <v>0</v>
      </c>
      <c r="O2205" s="252">
        <v>0</v>
      </c>
      <c r="P2205" s="253">
        <f>SUM(Table1[[#This Row],[BASE_FARE]:[SURCHARGES]])*Table1[[#This Row],[SEATS_BOOKED]]</f>
        <v>0</v>
      </c>
      <c r="Q2205" s="247" t="s">
        <v>109</v>
      </c>
      <c r="R2205" s="249" t="s">
        <v>459</v>
      </c>
      <c r="S2205" s="247" t="str">
        <f>LEFT(Table1[[#This Row],[SECTOR]],3)</f>
        <v>SSH</v>
      </c>
      <c r="T2205" s="247" t="str">
        <f>RIGHT(Table1[[#This Row],[SECTOR]],3)</f>
        <v>VRN</v>
      </c>
      <c r="U2205" s="247" t="str">
        <f t="shared" si="49"/>
        <v>VRN</v>
      </c>
      <c r="V2205" s="247">
        <f>WEEKDAY(Table1[[#This Row],[FLIGHT_DATE]],2)</f>
        <v>6</v>
      </c>
      <c r="W2205" s="247">
        <f>Table1[[#This Row],[FLIGHT_DATE]]-Table1[[#This Row],[DATE_BOOKED]]</f>
        <v>156</v>
      </c>
    </row>
    <row r="2206" spans="1:23" x14ac:dyDescent="0.25">
      <c r="A2206" s="246">
        <v>45764</v>
      </c>
      <c r="B2206" s="247" t="s">
        <v>768</v>
      </c>
      <c r="C2206" s="98" t="s">
        <v>108</v>
      </c>
      <c r="D2206" s="98"/>
      <c r="E2206" s="247"/>
      <c r="F2206" s="247" t="s">
        <v>45</v>
      </c>
      <c r="G2206" s="247" t="s">
        <v>7</v>
      </c>
      <c r="H2206" s="247" t="s">
        <v>284</v>
      </c>
      <c r="I2206" s="248" t="s">
        <v>23</v>
      </c>
      <c r="J2206" s="246">
        <v>45873</v>
      </c>
      <c r="K2206" s="249">
        <v>40</v>
      </c>
      <c r="L2206" s="249">
        <v>40</v>
      </c>
      <c r="M2206" s="251">
        <v>210</v>
      </c>
      <c r="N2206" s="252">
        <v>0</v>
      </c>
      <c r="O2206" s="252">
        <v>0</v>
      </c>
      <c r="P2206" s="253">
        <f>SUM(Table1[[#This Row],[BASE_FARE]:[SURCHARGES]])*Table1[[#This Row],[SEATS_BOOKED]]</f>
        <v>8400</v>
      </c>
      <c r="Q2206" s="247" t="s">
        <v>109</v>
      </c>
      <c r="R2206" s="249" t="s">
        <v>459</v>
      </c>
      <c r="S2206" s="247" t="str">
        <f>LEFT(Table1[[#This Row],[SECTOR]],3)</f>
        <v>NAP</v>
      </c>
      <c r="T2206" s="247" t="str">
        <f>RIGHT(Table1[[#This Row],[SECTOR]],3)</f>
        <v>SSH</v>
      </c>
      <c r="U2206" s="247" t="str">
        <f t="shared" si="49"/>
        <v>NAP</v>
      </c>
      <c r="V2206" s="247">
        <f>WEEKDAY(Table1[[#This Row],[FLIGHT_DATE]],2)</f>
        <v>1</v>
      </c>
      <c r="W2206" s="247">
        <f>Table1[[#This Row],[FLIGHT_DATE]]-Table1[[#This Row],[DATE_BOOKED]]</f>
        <v>109</v>
      </c>
    </row>
    <row r="2207" spans="1:23" x14ac:dyDescent="0.25">
      <c r="A2207" s="246">
        <v>45764</v>
      </c>
      <c r="B2207" s="247" t="s">
        <v>768</v>
      </c>
      <c r="C2207" s="98" t="s">
        <v>108</v>
      </c>
      <c r="D2207" s="98"/>
      <c r="E2207" s="247"/>
      <c r="F2207" s="247" t="s">
        <v>45</v>
      </c>
      <c r="G2207" s="247" t="s">
        <v>7</v>
      </c>
      <c r="H2207" s="247" t="s">
        <v>284</v>
      </c>
      <c r="I2207" s="248" t="s">
        <v>23</v>
      </c>
      <c r="J2207" s="246">
        <v>45880</v>
      </c>
      <c r="K2207" s="249">
        <v>40</v>
      </c>
      <c r="L2207" s="249">
        <v>40</v>
      </c>
      <c r="M2207" s="251">
        <v>210</v>
      </c>
      <c r="N2207" s="252">
        <v>0</v>
      </c>
      <c r="O2207" s="252">
        <v>0</v>
      </c>
      <c r="P2207" s="253">
        <f>SUM(Table1[[#This Row],[BASE_FARE]:[SURCHARGES]])*Table1[[#This Row],[SEATS_BOOKED]]</f>
        <v>8400</v>
      </c>
      <c r="Q2207" s="247" t="s">
        <v>109</v>
      </c>
      <c r="R2207" s="249" t="s">
        <v>459</v>
      </c>
      <c r="S2207" s="247" t="str">
        <f>LEFT(Table1[[#This Row],[SECTOR]],3)</f>
        <v>NAP</v>
      </c>
      <c r="T2207" s="247" t="str">
        <f>RIGHT(Table1[[#This Row],[SECTOR]],3)</f>
        <v>SSH</v>
      </c>
      <c r="U2207" s="247" t="str">
        <f t="shared" si="49"/>
        <v>NAP</v>
      </c>
      <c r="V2207" s="247">
        <f>WEEKDAY(Table1[[#This Row],[FLIGHT_DATE]],2)</f>
        <v>1</v>
      </c>
      <c r="W2207" s="247">
        <f>Table1[[#This Row],[FLIGHT_DATE]]-Table1[[#This Row],[DATE_BOOKED]]</f>
        <v>116</v>
      </c>
    </row>
    <row r="2208" spans="1:23" x14ac:dyDescent="0.25">
      <c r="A2208" s="246">
        <v>45764</v>
      </c>
      <c r="B2208" s="247" t="s">
        <v>768</v>
      </c>
      <c r="C2208" s="98" t="s">
        <v>108</v>
      </c>
      <c r="D2208" s="98"/>
      <c r="E2208" s="247"/>
      <c r="F2208" s="247" t="s">
        <v>45</v>
      </c>
      <c r="G2208" s="247" t="s">
        <v>7</v>
      </c>
      <c r="H2208" s="247" t="s">
        <v>284</v>
      </c>
      <c r="I2208" s="248" t="s">
        <v>23</v>
      </c>
      <c r="J2208" s="246">
        <v>45887</v>
      </c>
      <c r="K2208" s="249">
        <v>40</v>
      </c>
      <c r="L2208" s="249">
        <v>40</v>
      </c>
      <c r="M2208" s="251">
        <v>210</v>
      </c>
      <c r="N2208" s="252">
        <v>0</v>
      </c>
      <c r="O2208" s="252">
        <v>0</v>
      </c>
      <c r="P2208" s="253">
        <f>SUM(Table1[[#This Row],[BASE_FARE]:[SURCHARGES]])*Table1[[#This Row],[SEATS_BOOKED]]</f>
        <v>8400</v>
      </c>
      <c r="Q2208" s="247" t="s">
        <v>109</v>
      </c>
      <c r="R2208" s="249" t="s">
        <v>459</v>
      </c>
      <c r="S2208" s="247" t="str">
        <f>LEFT(Table1[[#This Row],[SECTOR]],3)</f>
        <v>NAP</v>
      </c>
      <c r="T2208" s="247" t="str">
        <f>RIGHT(Table1[[#This Row],[SECTOR]],3)</f>
        <v>SSH</v>
      </c>
      <c r="U2208" s="247" t="str">
        <f t="shared" si="49"/>
        <v>NAP</v>
      </c>
      <c r="V2208" s="247">
        <f>WEEKDAY(Table1[[#This Row],[FLIGHT_DATE]],2)</f>
        <v>1</v>
      </c>
      <c r="W2208" s="247">
        <f>Table1[[#This Row],[FLIGHT_DATE]]-Table1[[#This Row],[DATE_BOOKED]]</f>
        <v>123</v>
      </c>
    </row>
    <row r="2209" spans="1:23" x14ac:dyDescent="0.25">
      <c r="A2209" s="246">
        <v>45764</v>
      </c>
      <c r="B2209" s="247" t="s">
        <v>768</v>
      </c>
      <c r="C2209" s="98" t="s">
        <v>108</v>
      </c>
      <c r="D2209" s="98"/>
      <c r="E2209" s="247"/>
      <c r="F2209" s="247" t="s">
        <v>45</v>
      </c>
      <c r="G2209" s="247" t="s">
        <v>7</v>
      </c>
      <c r="H2209" s="247" t="s">
        <v>284</v>
      </c>
      <c r="I2209" s="248" t="s">
        <v>23</v>
      </c>
      <c r="J2209" s="246">
        <v>45894</v>
      </c>
      <c r="K2209" s="249">
        <v>40</v>
      </c>
      <c r="L2209" s="249">
        <v>40</v>
      </c>
      <c r="M2209" s="251">
        <v>210</v>
      </c>
      <c r="N2209" s="252">
        <v>0</v>
      </c>
      <c r="O2209" s="252">
        <v>0</v>
      </c>
      <c r="P2209" s="253">
        <f>SUM(Table1[[#This Row],[BASE_FARE]:[SURCHARGES]])*Table1[[#This Row],[SEATS_BOOKED]]</f>
        <v>8400</v>
      </c>
      <c r="Q2209" s="247" t="s">
        <v>109</v>
      </c>
      <c r="R2209" s="249" t="s">
        <v>459</v>
      </c>
      <c r="S2209" s="247" t="str">
        <f>LEFT(Table1[[#This Row],[SECTOR]],3)</f>
        <v>NAP</v>
      </c>
      <c r="T2209" s="247" t="str">
        <f>RIGHT(Table1[[#This Row],[SECTOR]],3)</f>
        <v>SSH</v>
      </c>
      <c r="U2209" s="247" t="str">
        <f t="shared" si="49"/>
        <v>NAP</v>
      </c>
      <c r="V2209" s="247">
        <f>WEEKDAY(Table1[[#This Row],[FLIGHT_DATE]],2)</f>
        <v>1</v>
      </c>
      <c r="W2209" s="247">
        <f>Table1[[#This Row],[FLIGHT_DATE]]-Table1[[#This Row],[DATE_BOOKED]]</f>
        <v>130</v>
      </c>
    </row>
    <row r="2210" spans="1:23" x14ac:dyDescent="0.25">
      <c r="A2210" s="246">
        <v>45764</v>
      </c>
      <c r="B2210" s="247" t="s">
        <v>768</v>
      </c>
      <c r="C2210" s="98" t="s">
        <v>108</v>
      </c>
      <c r="D2210" s="98"/>
      <c r="E2210" s="247"/>
      <c r="F2210" s="247" t="s">
        <v>45</v>
      </c>
      <c r="G2210" s="247" t="s">
        <v>8</v>
      </c>
      <c r="H2210" s="247" t="s">
        <v>286</v>
      </c>
      <c r="I2210" s="248" t="s">
        <v>24</v>
      </c>
      <c r="J2210" s="246">
        <v>45880</v>
      </c>
      <c r="K2210" s="249">
        <v>40</v>
      </c>
      <c r="L2210" s="249">
        <v>40</v>
      </c>
      <c r="M2210" s="251">
        <v>210</v>
      </c>
      <c r="N2210" s="252">
        <v>0</v>
      </c>
      <c r="O2210" s="252">
        <v>0</v>
      </c>
      <c r="P2210" s="253">
        <f>SUM(Table1[[#This Row],[BASE_FARE]:[SURCHARGES]])*Table1[[#This Row],[SEATS_BOOKED]]</f>
        <v>8400</v>
      </c>
      <c r="Q2210" s="247" t="s">
        <v>109</v>
      </c>
      <c r="R2210" s="249" t="s">
        <v>459</v>
      </c>
      <c r="S2210" s="247" t="str">
        <f>LEFT(Table1[[#This Row],[SECTOR]],3)</f>
        <v>SSH</v>
      </c>
      <c r="T2210" s="247" t="str">
        <f>RIGHT(Table1[[#This Row],[SECTOR]],3)</f>
        <v>NAP</v>
      </c>
      <c r="U2210" s="247" t="str">
        <f t="shared" si="49"/>
        <v>NAP</v>
      </c>
      <c r="V2210" s="247">
        <f>WEEKDAY(Table1[[#This Row],[FLIGHT_DATE]],2)</f>
        <v>1</v>
      </c>
      <c r="W2210" s="247">
        <f>Table1[[#This Row],[FLIGHT_DATE]]-Table1[[#This Row],[DATE_BOOKED]]</f>
        <v>116</v>
      </c>
    </row>
    <row r="2211" spans="1:23" x14ac:dyDescent="0.25">
      <c r="A2211" s="246">
        <v>45764</v>
      </c>
      <c r="B2211" s="247" t="s">
        <v>768</v>
      </c>
      <c r="C2211" s="98" t="s">
        <v>108</v>
      </c>
      <c r="D2211" s="98"/>
      <c r="E2211" s="247"/>
      <c r="F2211" s="247" t="s">
        <v>45</v>
      </c>
      <c r="G2211" s="247" t="s">
        <v>8</v>
      </c>
      <c r="H2211" s="247" t="s">
        <v>286</v>
      </c>
      <c r="I2211" s="248" t="s">
        <v>24</v>
      </c>
      <c r="J2211" s="246">
        <v>45887</v>
      </c>
      <c r="K2211" s="249">
        <v>40</v>
      </c>
      <c r="L2211" s="249">
        <v>40</v>
      </c>
      <c r="M2211" s="251">
        <v>210</v>
      </c>
      <c r="N2211" s="252">
        <v>0</v>
      </c>
      <c r="O2211" s="252">
        <v>0</v>
      </c>
      <c r="P2211" s="253">
        <f>SUM(Table1[[#This Row],[BASE_FARE]:[SURCHARGES]])*Table1[[#This Row],[SEATS_BOOKED]]</f>
        <v>8400</v>
      </c>
      <c r="Q2211" s="247" t="s">
        <v>109</v>
      </c>
      <c r="R2211" s="249" t="s">
        <v>459</v>
      </c>
      <c r="S2211" s="247" t="str">
        <f>LEFT(Table1[[#This Row],[SECTOR]],3)</f>
        <v>SSH</v>
      </c>
      <c r="T2211" s="247" t="str">
        <f>RIGHT(Table1[[#This Row],[SECTOR]],3)</f>
        <v>NAP</v>
      </c>
      <c r="U2211" s="247" t="str">
        <f t="shared" si="49"/>
        <v>NAP</v>
      </c>
      <c r="V2211" s="247">
        <f>WEEKDAY(Table1[[#This Row],[FLIGHT_DATE]],2)</f>
        <v>1</v>
      </c>
      <c r="W2211" s="247">
        <f>Table1[[#This Row],[FLIGHT_DATE]]-Table1[[#This Row],[DATE_BOOKED]]</f>
        <v>123</v>
      </c>
    </row>
    <row r="2212" spans="1:23" x14ac:dyDescent="0.25">
      <c r="A2212" s="246">
        <v>45764</v>
      </c>
      <c r="B2212" s="247" t="s">
        <v>768</v>
      </c>
      <c r="C2212" s="98" t="s">
        <v>108</v>
      </c>
      <c r="D2212" s="98"/>
      <c r="E2212" s="247"/>
      <c r="F2212" s="247" t="s">
        <v>45</v>
      </c>
      <c r="G2212" s="247" t="s">
        <v>8</v>
      </c>
      <c r="H2212" s="247" t="s">
        <v>286</v>
      </c>
      <c r="I2212" s="248" t="s">
        <v>24</v>
      </c>
      <c r="J2212" s="246">
        <v>45894</v>
      </c>
      <c r="K2212" s="249">
        <v>40</v>
      </c>
      <c r="L2212" s="249">
        <v>40</v>
      </c>
      <c r="M2212" s="251">
        <v>210</v>
      </c>
      <c r="N2212" s="252">
        <v>0</v>
      </c>
      <c r="O2212" s="252">
        <v>0</v>
      </c>
      <c r="P2212" s="253">
        <f>SUM(Table1[[#This Row],[BASE_FARE]:[SURCHARGES]])*Table1[[#This Row],[SEATS_BOOKED]]</f>
        <v>8400</v>
      </c>
      <c r="Q2212" s="247" t="s">
        <v>109</v>
      </c>
      <c r="R2212" s="249" t="s">
        <v>459</v>
      </c>
      <c r="S2212" s="247" t="str">
        <f>LEFT(Table1[[#This Row],[SECTOR]],3)</f>
        <v>SSH</v>
      </c>
      <c r="T2212" s="247" t="str">
        <f>RIGHT(Table1[[#This Row],[SECTOR]],3)</f>
        <v>NAP</v>
      </c>
      <c r="U2212" s="247" t="str">
        <f t="shared" si="49"/>
        <v>NAP</v>
      </c>
      <c r="V2212" s="247">
        <f>WEEKDAY(Table1[[#This Row],[FLIGHT_DATE]],2)</f>
        <v>1</v>
      </c>
      <c r="W2212" s="247">
        <f>Table1[[#This Row],[FLIGHT_DATE]]-Table1[[#This Row],[DATE_BOOKED]]</f>
        <v>130</v>
      </c>
    </row>
    <row r="2213" spans="1:23" x14ac:dyDescent="0.25">
      <c r="A2213" s="246">
        <v>45764</v>
      </c>
      <c r="B2213" s="247" t="s">
        <v>768</v>
      </c>
      <c r="C2213" s="98" t="s">
        <v>108</v>
      </c>
      <c r="D2213" s="98"/>
      <c r="E2213" s="247"/>
      <c r="F2213" s="247" t="s">
        <v>45</v>
      </c>
      <c r="G2213" s="247" t="s">
        <v>8</v>
      </c>
      <c r="H2213" s="247" t="s">
        <v>286</v>
      </c>
      <c r="I2213" s="248" t="s">
        <v>24</v>
      </c>
      <c r="J2213" s="246">
        <v>45901</v>
      </c>
      <c r="K2213" s="249">
        <v>40</v>
      </c>
      <c r="L2213" s="249">
        <v>40</v>
      </c>
      <c r="M2213" s="251">
        <v>210</v>
      </c>
      <c r="N2213" s="252">
        <v>0</v>
      </c>
      <c r="O2213" s="252">
        <v>0</v>
      </c>
      <c r="P2213" s="253">
        <f>SUM(Table1[[#This Row],[BASE_FARE]:[SURCHARGES]])*Table1[[#This Row],[SEATS_BOOKED]]</f>
        <v>8400</v>
      </c>
      <c r="Q2213" s="247" t="s">
        <v>109</v>
      </c>
      <c r="R2213" s="249" t="s">
        <v>459</v>
      </c>
      <c r="S2213" s="247" t="str">
        <f>LEFT(Table1[[#This Row],[SECTOR]],3)</f>
        <v>SSH</v>
      </c>
      <c r="T2213" s="247" t="str">
        <f>RIGHT(Table1[[#This Row],[SECTOR]],3)</f>
        <v>NAP</v>
      </c>
      <c r="U2213" s="247" t="str">
        <f t="shared" si="49"/>
        <v>NAP</v>
      </c>
      <c r="V2213" s="247">
        <f>WEEKDAY(Table1[[#This Row],[FLIGHT_DATE]],2)</f>
        <v>1</v>
      </c>
      <c r="W2213" s="247">
        <f>Table1[[#This Row],[FLIGHT_DATE]]-Table1[[#This Row],[DATE_BOOKED]]</f>
        <v>137</v>
      </c>
    </row>
    <row r="2214" spans="1:23" x14ac:dyDescent="0.25">
      <c r="A2214" s="246">
        <v>45764</v>
      </c>
      <c r="B2214" s="247" t="s">
        <v>152</v>
      </c>
      <c r="C2214" s="98" t="s">
        <v>153</v>
      </c>
      <c r="D2214" s="98"/>
      <c r="E2214" s="247"/>
      <c r="F2214" s="247" t="s">
        <v>47</v>
      </c>
      <c r="G2214" s="247" t="s">
        <v>7</v>
      </c>
      <c r="H2214" s="247" t="s">
        <v>293</v>
      </c>
      <c r="I2214" s="248" t="s">
        <v>302</v>
      </c>
      <c r="J2214" s="246">
        <v>45780</v>
      </c>
      <c r="K2214" s="249">
        <v>1</v>
      </c>
      <c r="L2214" s="250">
        <v>1</v>
      </c>
      <c r="M2214" s="251">
        <v>150</v>
      </c>
      <c r="N2214" s="252">
        <v>0</v>
      </c>
      <c r="O2214" s="252">
        <v>0</v>
      </c>
      <c r="P2214" s="253">
        <f>SUM(Table1[[#This Row],[BASE_FARE]:[SURCHARGES]])*Table1[[#This Row],[SEATS_BOOKED]]</f>
        <v>150</v>
      </c>
      <c r="Q2214" s="247" t="s">
        <v>109</v>
      </c>
      <c r="R2214" s="249" t="s">
        <v>154</v>
      </c>
      <c r="S2214" s="247" t="str">
        <f>LEFT(Table1[[#This Row],[SECTOR]],3)</f>
        <v>SSH</v>
      </c>
      <c r="T2214" s="247" t="str">
        <f>RIGHT(Table1[[#This Row],[SECTOR]],3)</f>
        <v>VRN</v>
      </c>
      <c r="U2214" s="247" t="str">
        <f>IF(AND(S2214&lt;&gt;"SSH", S2214&lt;&gt;"RMF", S2214&lt;&gt;"CAI", S2214&lt;&gt;"HRG", S2214&lt;&gt;"LXR", S2214&lt;&gt;"DXB", OR(T2214="SSH", T2214="RMF", T2214="CAI", T2214="HRG", T2214="LXR", T2214="DXB")), S2214,
    IF(AND(T2214&lt;&gt;"SSH", T2214&lt;&gt;"RMF", T2214&lt;&gt;"CAI", T2214&lt;&gt;"HRG", T2214&lt;&gt;"LXR", T2214&lt;&gt;"DXB", OR(S2214="SSH", S2214="RMF", S2214="CAI", S2214="HRG", S2214="LXR", S2214="DXB")), T2214,
    "VIE"))</f>
        <v>VRN</v>
      </c>
      <c r="V2214" s="247">
        <f>WEEKDAY(Table1[[#This Row],[FLIGHT_DATE]],2)</f>
        <v>6</v>
      </c>
      <c r="W2214" s="247">
        <f>Table1[[#This Row],[FLIGHT_DATE]]-Table1[[#This Row],[DATE_BOOKED]]</f>
        <v>16</v>
      </c>
    </row>
    <row r="2215" spans="1:23" x14ac:dyDescent="0.25">
      <c r="A2215" s="246">
        <v>45763</v>
      </c>
      <c r="B2215" s="247" t="s">
        <v>196</v>
      </c>
      <c r="C2215" s="98" t="s">
        <v>153</v>
      </c>
      <c r="D2215" s="98" t="s">
        <v>428</v>
      </c>
      <c r="E2215" s="247" t="s">
        <v>769</v>
      </c>
      <c r="F2215" s="247" t="s">
        <v>45</v>
      </c>
      <c r="G2215" s="247" t="s">
        <v>8</v>
      </c>
      <c r="H2215" s="247" t="s">
        <v>367</v>
      </c>
      <c r="I2215" s="248" t="s">
        <v>302</v>
      </c>
      <c r="J2215" s="246">
        <v>45899</v>
      </c>
      <c r="K2215" s="249">
        <v>1</v>
      </c>
      <c r="L2215" s="250">
        <v>1</v>
      </c>
      <c r="M2215" s="251">
        <v>350</v>
      </c>
      <c r="N2215" s="252">
        <v>37.43</v>
      </c>
      <c r="O2215" s="252">
        <v>40</v>
      </c>
      <c r="P2215" s="253">
        <f>SUM(Table1[[#This Row],[BASE_FARE]:[SURCHARGES]])*Table1[[#This Row],[SEATS_BOOKED]]</f>
        <v>427.43</v>
      </c>
      <c r="Q2215" s="247" t="s">
        <v>109</v>
      </c>
      <c r="R2215" s="249" t="s">
        <v>154</v>
      </c>
      <c r="S2215" s="247" t="str">
        <f>LEFT(Table1[[#This Row],[SECTOR]],3)</f>
        <v>SSH</v>
      </c>
      <c r="T2215" s="247" t="str">
        <f>RIGHT(Table1[[#This Row],[SECTOR]],3)</f>
        <v>VRN</v>
      </c>
      <c r="U2215" s="247" t="str">
        <f t="shared" ref="U2215:U2222" si="50">IF(AND(S2215&lt;&gt;"SSH", S2215&lt;&gt;"RMF", S2215&lt;&gt;"CAI", S2215&lt;&gt;"HRG", S2215&lt;&gt;"LXR", S2215&lt;&gt;"DXB", OR(T2215="SSH", T2215="RMF", T2215="CAI", T2215="HRG", T2215="LXR", T2215="DXB")), S2215,
    IF(AND(T2215&lt;&gt;"SSH", T2215&lt;&gt;"RMF", T2215&lt;&gt;"CAI", T2215&lt;&gt;"HRG", T2215&lt;&gt;"LXR", T2215&lt;&gt;"DXB", OR(S2215="SSH", S2215="RMF", S2215="CAI", S2215="HRG", S2215="LXR", S2215="DXB")), T2215,
    "VIE"))</f>
        <v>VRN</v>
      </c>
      <c r="V2215" s="247">
        <f>WEEKDAY(Table1[[#This Row],[FLIGHT_DATE]],2)</f>
        <v>6</v>
      </c>
      <c r="W2215" s="247">
        <f>Table1[[#This Row],[FLIGHT_DATE]]-Table1[[#This Row],[DATE_BOOKED]]</f>
        <v>136</v>
      </c>
    </row>
    <row r="2216" spans="1:23" x14ac:dyDescent="0.25">
      <c r="A2216" s="246">
        <v>45763</v>
      </c>
      <c r="B2216" s="247" t="s">
        <v>196</v>
      </c>
      <c r="C2216" s="98" t="s">
        <v>153</v>
      </c>
      <c r="D2216" s="98" t="s">
        <v>428</v>
      </c>
      <c r="E2216" s="247" t="s">
        <v>769</v>
      </c>
      <c r="F2216" s="247" t="s">
        <v>45</v>
      </c>
      <c r="G2216" s="247" t="s">
        <v>7</v>
      </c>
      <c r="H2216" s="247" t="s">
        <v>399</v>
      </c>
      <c r="I2216" s="248" t="s">
        <v>300</v>
      </c>
      <c r="J2216" s="246">
        <v>45892</v>
      </c>
      <c r="K2216" s="249">
        <v>1</v>
      </c>
      <c r="L2216" s="250">
        <v>1</v>
      </c>
      <c r="M2216" s="251">
        <v>340</v>
      </c>
      <c r="N2216" s="252">
        <v>23.04</v>
      </c>
      <c r="O2216" s="252">
        <v>40</v>
      </c>
      <c r="P2216" s="253">
        <f>SUM(Table1[[#This Row],[BASE_FARE]:[SURCHARGES]])*Table1[[#This Row],[SEATS_BOOKED]]</f>
        <v>403.04</v>
      </c>
      <c r="Q2216" s="247" t="s">
        <v>109</v>
      </c>
      <c r="R2216" s="249" t="s">
        <v>154</v>
      </c>
      <c r="S2216" s="247" t="str">
        <f>LEFT(Table1[[#This Row],[SECTOR]],3)</f>
        <v>VRN</v>
      </c>
      <c r="T2216" s="247" t="str">
        <f>RIGHT(Table1[[#This Row],[SECTOR]],3)</f>
        <v>SSH</v>
      </c>
      <c r="U2216" s="247" t="str">
        <f t="shared" si="50"/>
        <v>VRN</v>
      </c>
      <c r="V2216" s="247">
        <f>WEEKDAY(Table1[[#This Row],[FLIGHT_DATE]],2)</f>
        <v>6</v>
      </c>
      <c r="W2216" s="247">
        <f>Table1[[#This Row],[FLIGHT_DATE]]-Table1[[#This Row],[DATE_BOOKED]]</f>
        <v>129</v>
      </c>
    </row>
    <row r="2217" spans="1:23" x14ac:dyDescent="0.25">
      <c r="A2217" s="246">
        <v>45763</v>
      </c>
      <c r="B2217" s="247" t="s">
        <v>196</v>
      </c>
      <c r="C2217" s="98" t="s">
        <v>153</v>
      </c>
      <c r="D2217" s="98" t="s">
        <v>428</v>
      </c>
      <c r="E2217" s="247" t="s">
        <v>769</v>
      </c>
      <c r="F2217" s="247" t="s">
        <v>45</v>
      </c>
      <c r="G2217" s="247" t="s">
        <v>8</v>
      </c>
      <c r="H2217" s="247" t="s">
        <v>367</v>
      </c>
      <c r="I2217" s="248" t="s">
        <v>302</v>
      </c>
      <c r="J2217" s="246">
        <v>45899</v>
      </c>
      <c r="K2217" s="249">
        <v>1</v>
      </c>
      <c r="L2217" s="250">
        <v>1</v>
      </c>
      <c r="M2217" s="251">
        <v>262.5</v>
      </c>
      <c r="N2217" s="252">
        <v>37.43</v>
      </c>
      <c r="O2217" s="252">
        <v>40</v>
      </c>
      <c r="P2217" s="253">
        <f>SUM(Table1[[#This Row],[BASE_FARE]:[SURCHARGES]])*Table1[[#This Row],[SEATS_BOOKED]]</f>
        <v>339.93</v>
      </c>
      <c r="Q2217" s="247" t="s">
        <v>109</v>
      </c>
      <c r="R2217" s="249" t="s">
        <v>154</v>
      </c>
      <c r="S2217" s="247" t="str">
        <f>LEFT(Table1[[#This Row],[SECTOR]],3)</f>
        <v>SSH</v>
      </c>
      <c r="T2217" s="247" t="str">
        <f>RIGHT(Table1[[#This Row],[SECTOR]],3)</f>
        <v>VRN</v>
      </c>
      <c r="U2217" s="247" t="str">
        <f t="shared" si="50"/>
        <v>VRN</v>
      </c>
      <c r="V2217" s="247">
        <f>WEEKDAY(Table1[[#This Row],[FLIGHT_DATE]],2)</f>
        <v>6</v>
      </c>
      <c r="W2217" s="247">
        <f>Table1[[#This Row],[FLIGHT_DATE]]-Table1[[#This Row],[DATE_BOOKED]]</f>
        <v>136</v>
      </c>
    </row>
    <row r="2218" spans="1:23" x14ac:dyDescent="0.25">
      <c r="A2218" s="246">
        <v>45763</v>
      </c>
      <c r="B2218" s="247" t="s">
        <v>196</v>
      </c>
      <c r="C2218" s="98" t="s">
        <v>153</v>
      </c>
      <c r="D2218" s="98" t="s">
        <v>428</v>
      </c>
      <c r="E2218" s="247" t="s">
        <v>769</v>
      </c>
      <c r="F2218" s="247" t="s">
        <v>45</v>
      </c>
      <c r="G2218" s="247" t="s">
        <v>7</v>
      </c>
      <c r="H2218" s="247" t="s">
        <v>399</v>
      </c>
      <c r="I2218" s="248" t="s">
        <v>300</v>
      </c>
      <c r="J2218" s="246">
        <v>45892</v>
      </c>
      <c r="K2218" s="249">
        <v>1</v>
      </c>
      <c r="L2218" s="250">
        <v>1</v>
      </c>
      <c r="M2218" s="251">
        <v>255</v>
      </c>
      <c r="N2218" s="252">
        <v>23.04</v>
      </c>
      <c r="O2218" s="252">
        <v>40</v>
      </c>
      <c r="P2218" s="253">
        <f>SUM(Table1[[#This Row],[BASE_FARE]:[SURCHARGES]])*Table1[[#This Row],[SEATS_BOOKED]]</f>
        <v>318.04000000000002</v>
      </c>
      <c r="Q2218" s="247" t="s">
        <v>109</v>
      </c>
      <c r="R2218" s="249" t="s">
        <v>154</v>
      </c>
      <c r="S2218" s="247" t="str">
        <f>LEFT(Table1[[#This Row],[SECTOR]],3)</f>
        <v>VRN</v>
      </c>
      <c r="T2218" s="247" t="str">
        <f>RIGHT(Table1[[#This Row],[SECTOR]],3)</f>
        <v>SSH</v>
      </c>
      <c r="U2218" s="247" t="str">
        <f t="shared" si="50"/>
        <v>VRN</v>
      </c>
      <c r="V2218" s="247">
        <f>WEEKDAY(Table1[[#This Row],[FLIGHT_DATE]],2)</f>
        <v>6</v>
      </c>
      <c r="W2218" s="247">
        <f>Table1[[#This Row],[FLIGHT_DATE]]-Table1[[#This Row],[DATE_BOOKED]]</f>
        <v>129</v>
      </c>
    </row>
    <row r="2219" spans="1:23" x14ac:dyDescent="0.25">
      <c r="A2219" s="246">
        <v>45763</v>
      </c>
      <c r="B2219" s="247" t="s">
        <v>196</v>
      </c>
      <c r="C2219" s="98" t="s">
        <v>153</v>
      </c>
      <c r="D2219" s="98" t="s">
        <v>428</v>
      </c>
      <c r="E2219" s="247" t="s">
        <v>769</v>
      </c>
      <c r="F2219" s="247" t="s">
        <v>45</v>
      </c>
      <c r="G2219" s="247" t="s">
        <v>8</v>
      </c>
      <c r="H2219" s="247" t="s">
        <v>367</v>
      </c>
      <c r="I2219" s="248" t="s">
        <v>302</v>
      </c>
      <c r="J2219" s="246">
        <v>45899</v>
      </c>
      <c r="K2219" s="249">
        <v>1</v>
      </c>
      <c r="L2219" s="250">
        <v>1</v>
      </c>
      <c r="M2219" s="251">
        <v>262.5</v>
      </c>
      <c r="N2219" s="252">
        <v>37.43</v>
      </c>
      <c r="O2219" s="252">
        <v>40</v>
      </c>
      <c r="P2219" s="253">
        <f>SUM(Table1[[#This Row],[BASE_FARE]:[SURCHARGES]])*Table1[[#This Row],[SEATS_BOOKED]]</f>
        <v>339.93</v>
      </c>
      <c r="Q2219" s="247" t="s">
        <v>109</v>
      </c>
      <c r="R2219" s="249" t="s">
        <v>154</v>
      </c>
      <c r="S2219" s="247" t="str">
        <f>LEFT(Table1[[#This Row],[SECTOR]],3)</f>
        <v>SSH</v>
      </c>
      <c r="T2219" s="247" t="str">
        <f>RIGHT(Table1[[#This Row],[SECTOR]],3)</f>
        <v>VRN</v>
      </c>
      <c r="U2219" s="247" t="str">
        <f t="shared" si="50"/>
        <v>VRN</v>
      </c>
      <c r="V2219" s="247">
        <f>WEEKDAY(Table1[[#This Row],[FLIGHT_DATE]],2)</f>
        <v>6</v>
      </c>
      <c r="W2219" s="247">
        <f>Table1[[#This Row],[FLIGHT_DATE]]-Table1[[#This Row],[DATE_BOOKED]]</f>
        <v>136</v>
      </c>
    </row>
    <row r="2220" spans="1:23" x14ac:dyDescent="0.25">
      <c r="A2220" s="246">
        <v>45763</v>
      </c>
      <c r="B2220" s="247" t="s">
        <v>196</v>
      </c>
      <c r="C2220" s="98" t="s">
        <v>153</v>
      </c>
      <c r="D2220" s="98" t="s">
        <v>428</v>
      </c>
      <c r="E2220" s="247" t="s">
        <v>769</v>
      </c>
      <c r="F2220" s="247" t="s">
        <v>45</v>
      </c>
      <c r="G2220" s="247" t="s">
        <v>7</v>
      </c>
      <c r="H2220" s="247" t="s">
        <v>399</v>
      </c>
      <c r="I2220" s="248" t="s">
        <v>300</v>
      </c>
      <c r="J2220" s="246">
        <v>45892</v>
      </c>
      <c r="K2220" s="249">
        <v>1</v>
      </c>
      <c r="L2220" s="250">
        <v>1</v>
      </c>
      <c r="M2220" s="251">
        <v>255</v>
      </c>
      <c r="N2220" s="252">
        <v>23.04</v>
      </c>
      <c r="O2220" s="252">
        <v>40</v>
      </c>
      <c r="P2220" s="253">
        <f>SUM(Table1[[#This Row],[BASE_FARE]:[SURCHARGES]])*Table1[[#This Row],[SEATS_BOOKED]]</f>
        <v>318.04000000000002</v>
      </c>
      <c r="Q2220" s="247" t="s">
        <v>109</v>
      </c>
      <c r="R2220" s="249" t="s">
        <v>154</v>
      </c>
      <c r="S2220" s="247" t="str">
        <f>LEFT(Table1[[#This Row],[SECTOR]],3)</f>
        <v>VRN</v>
      </c>
      <c r="T2220" s="247" t="str">
        <f>RIGHT(Table1[[#This Row],[SECTOR]],3)</f>
        <v>SSH</v>
      </c>
      <c r="U2220" s="247" t="str">
        <f t="shared" si="50"/>
        <v>VRN</v>
      </c>
      <c r="V2220" s="247">
        <f>WEEKDAY(Table1[[#This Row],[FLIGHT_DATE]],2)</f>
        <v>6</v>
      </c>
      <c r="W2220" s="247">
        <f>Table1[[#This Row],[FLIGHT_DATE]]-Table1[[#This Row],[DATE_BOOKED]]</f>
        <v>129</v>
      </c>
    </row>
    <row r="2221" spans="1:23" x14ac:dyDescent="0.25">
      <c r="A2221" s="246">
        <v>45763</v>
      </c>
      <c r="B2221" s="247" t="s">
        <v>196</v>
      </c>
      <c r="C2221" s="98" t="s">
        <v>153</v>
      </c>
      <c r="D2221" s="98" t="s">
        <v>428</v>
      </c>
      <c r="E2221" s="247" t="s">
        <v>769</v>
      </c>
      <c r="F2221" s="247" t="s">
        <v>45</v>
      </c>
      <c r="G2221" s="247" t="s">
        <v>8</v>
      </c>
      <c r="H2221" s="247" t="s">
        <v>367</v>
      </c>
      <c r="I2221" s="248" t="s">
        <v>302</v>
      </c>
      <c r="J2221" s="246">
        <v>45899</v>
      </c>
      <c r="K2221" s="249">
        <v>1</v>
      </c>
      <c r="L2221" s="250">
        <v>1</v>
      </c>
      <c r="M2221" s="251">
        <v>350</v>
      </c>
      <c r="N2221" s="252">
        <v>37.43</v>
      </c>
      <c r="O2221" s="252">
        <v>40</v>
      </c>
      <c r="P2221" s="253">
        <f>SUM(Table1[[#This Row],[BASE_FARE]:[SURCHARGES]])*Table1[[#This Row],[SEATS_BOOKED]]</f>
        <v>427.43</v>
      </c>
      <c r="Q2221" s="247" t="s">
        <v>109</v>
      </c>
      <c r="R2221" s="249" t="s">
        <v>154</v>
      </c>
      <c r="S2221" s="247" t="str">
        <f>LEFT(Table1[[#This Row],[SECTOR]],3)</f>
        <v>SSH</v>
      </c>
      <c r="T2221" s="247" t="str">
        <f>RIGHT(Table1[[#This Row],[SECTOR]],3)</f>
        <v>VRN</v>
      </c>
      <c r="U2221" s="247" t="str">
        <f t="shared" si="50"/>
        <v>VRN</v>
      </c>
      <c r="V2221" s="247">
        <f>WEEKDAY(Table1[[#This Row],[FLIGHT_DATE]],2)</f>
        <v>6</v>
      </c>
      <c r="W2221" s="247">
        <f>Table1[[#This Row],[FLIGHT_DATE]]-Table1[[#This Row],[DATE_BOOKED]]</f>
        <v>136</v>
      </c>
    </row>
    <row r="2222" spans="1:23" x14ac:dyDescent="0.25">
      <c r="A2222" s="246">
        <v>45763</v>
      </c>
      <c r="B2222" s="247" t="s">
        <v>196</v>
      </c>
      <c r="C2222" s="98" t="s">
        <v>153</v>
      </c>
      <c r="D2222" s="98" t="s">
        <v>428</v>
      </c>
      <c r="E2222" s="247" t="s">
        <v>769</v>
      </c>
      <c r="F2222" s="247" t="s">
        <v>45</v>
      </c>
      <c r="G2222" s="247" t="s">
        <v>7</v>
      </c>
      <c r="H2222" s="247" t="s">
        <v>399</v>
      </c>
      <c r="I2222" s="248" t="s">
        <v>300</v>
      </c>
      <c r="J2222" s="246">
        <v>45892</v>
      </c>
      <c r="K2222" s="249">
        <v>1</v>
      </c>
      <c r="L2222" s="250">
        <v>1</v>
      </c>
      <c r="M2222" s="251">
        <v>340</v>
      </c>
      <c r="N2222" s="252">
        <v>23.04</v>
      </c>
      <c r="O2222" s="252">
        <v>40</v>
      </c>
      <c r="P2222" s="253">
        <f>SUM(Table1[[#This Row],[BASE_FARE]:[SURCHARGES]])*Table1[[#This Row],[SEATS_BOOKED]]</f>
        <v>403.04</v>
      </c>
      <c r="Q2222" s="247" t="s">
        <v>109</v>
      </c>
      <c r="R2222" s="249" t="s">
        <v>154</v>
      </c>
      <c r="S2222" s="247" t="str">
        <f>LEFT(Table1[[#This Row],[SECTOR]],3)</f>
        <v>VRN</v>
      </c>
      <c r="T2222" s="247" t="str">
        <f>RIGHT(Table1[[#This Row],[SECTOR]],3)</f>
        <v>SSH</v>
      </c>
      <c r="U2222" s="247" t="str">
        <f t="shared" si="50"/>
        <v>VRN</v>
      </c>
      <c r="V2222" s="247">
        <f>WEEKDAY(Table1[[#This Row],[FLIGHT_DATE]],2)</f>
        <v>6</v>
      </c>
      <c r="W2222" s="247">
        <f>Table1[[#This Row],[FLIGHT_DATE]]-Table1[[#This Row],[DATE_BOOKED]]</f>
        <v>129</v>
      </c>
    </row>
    <row r="2223" spans="1:23" x14ac:dyDescent="0.25">
      <c r="A2223" s="246">
        <v>45764</v>
      </c>
      <c r="B2223" s="247" t="s">
        <v>571</v>
      </c>
      <c r="C2223" s="98" t="s">
        <v>108</v>
      </c>
      <c r="D2223" s="98"/>
      <c r="E2223" s="247"/>
      <c r="F2223" s="247" t="s">
        <v>45</v>
      </c>
      <c r="G2223" s="247" t="s">
        <v>7</v>
      </c>
      <c r="H2223" s="247" t="s">
        <v>479</v>
      </c>
      <c r="I2223" s="248" t="s">
        <v>290</v>
      </c>
      <c r="J2223" s="246">
        <v>45870</v>
      </c>
      <c r="K2223" s="249">
        <v>30</v>
      </c>
      <c r="L2223" s="250">
        <v>30</v>
      </c>
      <c r="M2223" s="251">
        <v>225</v>
      </c>
      <c r="N2223" s="252">
        <v>0</v>
      </c>
      <c r="O2223" s="252">
        <v>0</v>
      </c>
      <c r="P2223" s="253">
        <f>SUM(Table1[[#This Row],[BASE_FARE]:[SURCHARGES]])*Table1[[#This Row],[SEATS_BOOKED]]</f>
        <v>6750</v>
      </c>
      <c r="Q2223" s="247" t="s">
        <v>109</v>
      </c>
      <c r="R2223" s="249" t="s">
        <v>198</v>
      </c>
      <c r="S2223" s="247" t="str">
        <f>LEFT(Table1[[#This Row],[SECTOR]],3)</f>
        <v>BRI</v>
      </c>
      <c r="T2223" s="247" t="str">
        <f>RIGHT(Table1[[#This Row],[SECTOR]],3)</f>
        <v>SSH</v>
      </c>
      <c r="U2223" s="247" t="str">
        <f>IF(AND(S2223&lt;&gt;"SSH", S2223&lt;&gt;"RMF", S2223&lt;&gt;"CAI", S2223&lt;&gt;"HRG", S2223&lt;&gt;"LXR", S2223&lt;&gt;"DXB", OR(T2223="SSH", T2223="RMF", T2223="CAI", T2223="HRG", T2223="LXR", T2223="DXB")), S2223,
    IF(AND(T2223&lt;&gt;"SSH", T2223&lt;&gt;"RMF", T2223&lt;&gt;"CAI", T2223&lt;&gt;"HRG", T2223&lt;&gt;"LXR", T2223&lt;&gt;"DXB", OR(S2223="SSH", S2223="RMF", S2223="CAI", S2223="HRG", S2223="LXR", S2223="DXB")), T2223,
    "VIE"))</f>
        <v>BRI</v>
      </c>
      <c r="V2223" s="247">
        <f>WEEKDAY(Table1[[#This Row],[FLIGHT_DATE]],2)</f>
        <v>5</v>
      </c>
      <c r="W2223" s="247">
        <f>Table1[[#This Row],[FLIGHT_DATE]]-Table1[[#This Row],[DATE_BOOKED]]</f>
        <v>106</v>
      </c>
    </row>
    <row r="2224" spans="1:23" x14ac:dyDescent="0.25">
      <c r="A2224" s="246">
        <v>45764</v>
      </c>
      <c r="B2224" s="247" t="s">
        <v>571</v>
      </c>
      <c r="C2224" s="98" t="s">
        <v>108</v>
      </c>
      <c r="D2224" s="98"/>
      <c r="E2224" s="247"/>
      <c r="F2224" s="247" t="s">
        <v>45</v>
      </c>
      <c r="G2224" s="247" t="s">
        <v>8</v>
      </c>
      <c r="H2224" s="247" t="s">
        <v>480</v>
      </c>
      <c r="I2224" s="248" t="s">
        <v>294</v>
      </c>
      <c r="J2224" s="246">
        <v>45877</v>
      </c>
      <c r="K2224" s="249">
        <v>30</v>
      </c>
      <c r="L2224" s="250">
        <v>30</v>
      </c>
      <c r="M2224" s="251">
        <v>225</v>
      </c>
      <c r="N2224" s="252">
        <v>0</v>
      </c>
      <c r="O2224" s="252">
        <v>0</v>
      </c>
      <c r="P2224" s="253">
        <f>SUM(Table1[[#This Row],[BASE_FARE]:[SURCHARGES]])*Table1[[#This Row],[SEATS_BOOKED]]</f>
        <v>6750</v>
      </c>
      <c r="Q2224" s="247" t="s">
        <v>109</v>
      </c>
      <c r="R2224" s="249" t="s">
        <v>198</v>
      </c>
      <c r="S2224" s="247" t="str">
        <f>LEFT(Table1[[#This Row],[SECTOR]],3)</f>
        <v>SSH</v>
      </c>
      <c r="T2224" s="247" t="str">
        <f>RIGHT(Table1[[#This Row],[SECTOR]],3)</f>
        <v>BRI</v>
      </c>
      <c r="U2224" s="247" t="str">
        <f>IF(AND(S2224&lt;&gt;"SSH", S2224&lt;&gt;"RMF", S2224&lt;&gt;"CAI", S2224&lt;&gt;"HRG", S2224&lt;&gt;"LXR", S2224&lt;&gt;"DXB", OR(T2224="SSH", T2224="RMF", T2224="CAI", T2224="HRG", T2224="LXR", T2224="DXB")), S2224,
    IF(AND(T2224&lt;&gt;"SSH", T2224&lt;&gt;"RMF", T2224&lt;&gt;"CAI", T2224&lt;&gt;"HRG", T2224&lt;&gt;"LXR", T2224&lt;&gt;"DXB", OR(S2224="SSH", S2224="RMF", S2224="CAI", S2224="HRG", S2224="LXR", S2224="DXB")), T2224,
    "VIE"))</f>
        <v>BRI</v>
      </c>
      <c r="V2224" s="247">
        <f>WEEKDAY(Table1[[#This Row],[FLIGHT_DATE]],2)</f>
        <v>5</v>
      </c>
      <c r="W2224" s="247">
        <f>Table1[[#This Row],[FLIGHT_DATE]]-Table1[[#This Row],[DATE_BOOKED]]</f>
        <v>113</v>
      </c>
    </row>
    <row r="2225" spans="1:23" x14ac:dyDescent="0.25">
      <c r="A2225" s="246">
        <v>45765</v>
      </c>
      <c r="B2225" s="247" t="s">
        <v>152</v>
      </c>
      <c r="C2225" s="98" t="s">
        <v>153</v>
      </c>
      <c r="D2225" s="98"/>
      <c r="E2225" s="247"/>
      <c r="F2225" s="247" t="s">
        <v>47</v>
      </c>
      <c r="G2225" s="247" t="s">
        <v>7</v>
      </c>
      <c r="H2225" s="247" t="s">
        <v>293</v>
      </c>
      <c r="I2225" s="248" t="s">
        <v>302</v>
      </c>
      <c r="J2225" s="246">
        <v>45766</v>
      </c>
      <c r="K2225" s="249">
        <v>1</v>
      </c>
      <c r="L2225" s="250">
        <v>1</v>
      </c>
      <c r="M2225" s="251">
        <v>100</v>
      </c>
      <c r="N2225" s="252">
        <v>0</v>
      </c>
      <c r="O2225" s="252">
        <v>0</v>
      </c>
      <c r="P2225" s="253">
        <f>SUM(Table1[[#This Row],[BASE_FARE]:[SURCHARGES]])*Table1[[#This Row],[SEATS_BOOKED]]</f>
        <v>100</v>
      </c>
      <c r="Q2225" s="247" t="s">
        <v>109</v>
      </c>
      <c r="R2225" s="249" t="s">
        <v>154</v>
      </c>
      <c r="S2225" s="247" t="str">
        <f>LEFT(Table1[[#This Row],[SECTOR]],3)</f>
        <v>SSH</v>
      </c>
      <c r="T2225" s="247" t="str">
        <f>RIGHT(Table1[[#This Row],[SECTOR]],3)</f>
        <v>VRN</v>
      </c>
      <c r="U2225" s="247" t="str">
        <f t="shared" ref="U2225:U2229" si="51">IF(AND(S2225&lt;&gt;"SSH", S2225&lt;&gt;"RMF", S2225&lt;&gt;"CAI", S2225&lt;&gt;"HRG", S2225&lt;&gt;"LXR", S2225&lt;&gt;"DXB", OR(T2225="SSH", T2225="RMF", T2225="CAI", T2225="HRG", T2225="LXR", T2225="DXB")), S2225,
    IF(AND(T2225&lt;&gt;"SSH", T2225&lt;&gt;"RMF", T2225&lt;&gt;"CAI", T2225&lt;&gt;"HRG", T2225&lt;&gt;"LXR", T2225&lt;&gt;"DXB", OR(S2225="SSH", S2225="RMF", S2225="CAI", S2225="HRG", S2225="LXR", S2225="DXB")), T2225,
    "VIE"))</f>
        <v>VRN</v>
      </c>
      <c r="V2225" s="247">
        <f>WEEKDAY(Table1[[#This Row],[FLIGHT_DATE]],2)</f>
        <v>6</v>
      </c>
      <c r="W2225" s="247">
        <f>Table1[[#This Row],[FLIGHT_DATE]]-Table1[[#This Row],[DATE_BOOKED]]</f>
        <v>1</v>
      </c>
    </row>
    <row r="2226" spans="1:23" x14ac:dyDescent="0.25">
      <c r="A2226" s="246">
        <v>45765</v>
      </c>
      <c r="B2226" s="247" t="s">
        <v>152</v>
      </c>
      <c r="C2226" s="98" t="s">
        <v>153</v>
      </c>
      <c r="D2226" s="98"/>
      <c r="E2226" s="247"/>
      <c r="F2226" s="247" t="s">
        <v>47</v>
      </c>
      <c r="G2226" s="247" t="s">
        <v>7</v>
      </c>
      <c r="H2226" s="247" t="s">
        <v>339</v>
      </c>
      <c r="I2226" s="248" t="s">
        <v>340</v>
      </c>
      <c r="J2226" s="246">
        <v>45887</v>
      </c>
      <c r="K2226" s="249">
        <v>2</v>
      </c>
      <c r="L2226" s="250">
        <v>2</v>
      </c>
      <c r="M2226" s="251">
        <v>240</v>
      </c>
      <c r="N2226" s="252">
        <v>0</v>
      </c>
      <c r="O2226" s="252">
        <v>0</v>
      </c>
      <c r="P2226" s="253">
        <f>SUM(Table1[[#This Row],[BASE_FARE]:[SURCHARGES]])*Table1[[#This Row],[SEATS_BOOKED]]</f>
        <v>480</v>
      </c>
      <c r="Q2226" s="247" t="s">
        <v>109</v>
      </c>
      <c r="R2226" s="249" t="s">
        <v>154</v>
      </c>
      <c r="S2226" s="247" t="str">
        <f>LEFT(Table1[[#This Row],[SECTOR]],3)</f>
        <v>HRG</v>
      </c>
      <c r="T2226" s="247" t="str">
        <f>RIGHT(Table1[[#This Row],[SECTOR]],3)</f>
        <v>NAP</v>
      </c>
      <c r="U2226" s="247" t="str">
        <f t="shared" si="51"/>
        <v>NAP</v>
      </c>
      <c r="V2226" s="247">
        <f>WEEKDAY(Table1[[#This Row],[FLIGHT_DATE]],2)</f>
        <v>1</v>
      </c>
      <c r="W2226" s="247">
        <f>Table1[[#This Row],[FLIGHT_DATE]]-Table1[[#This Row],[DATE_BOOKED]]</f>
        <v>122</v>
      </c>
    </row>
    <row r="2227" spans="1:23" x14ac:dyDescent="0.25">
      <c r="A2227" s="246">
        <v>45765</v>
      </c>
      <c r="B2227" s="247" t="s">
        <v>152</v>
      </c>
      <c r="C2227" s="98" t="s">
        <v>153</v>
      </c>
      <c r="D2227" s="98"/>
      <c r="E2227" s="247"/>
      <c r="F2227" s="247" t="s">
        <v>47</v>
      </c>
      <c r="G2227" s="247" t="s">
        <v>7</v>
      </c>
      <c r="H2227" s="247" t="s">
        <v>284</v>
      </c>
      <c r="I2227" s="248" t="s">
        <v>297</v>
      </c>
      <c r="J2227" s="246">
        <v>45772</v>
      </c>
      <c r="K2227" s="249">
        <v>2</v>
      </c>
      <c r="L2227" s="250">
        <v>2</v>
      </c>
      <c r="M2227" s="251">
        <v>100</v>
      </c>
      <c r="N2227" s="252">
        <v>0</v>
      </c>
      <c r="O2227" s="252">
        <v>0</v>
      </c>
      <c r="P2227" s="253">
        <f>SUM(Table1[[#This Row],[BASE_FARE]:[SURCHARGES]])*Table1[[#This Row],[SEATS_BOOKED]]</f>
        <v>200</v>
      </c>
      <c r="Q2227" s="247" t="s">
        <v>109</v>
      </c>
      <c r="R2227" s="249" t="s">
        <v>154</v>
      </c>
      <c r="S2227" s="247" t="str">
        <f>LEFT(Table1[[#This Row],[SECTOR]],3)</f>
        <v>MXP</v>
      </c>
      <c r="T2227" s="247" t="str">
        <f>RIGHT(Table1[[#This Row],[SECTOR]],3)</f>
        <v>SSH</v>
      </c>
      <c r="U2227" s="247" t="str">
        <f t="shared" si="51"/>
        <v>MXP</v>
      </c>
      <c r="V2227" s="247">
        <f>WEEKDAY(Table1[[#This Row],[FLIGHT_DATE]],2)</f>
        <v>5</v>
      </c>
      <c r="W2227" s="247">
        <f>Table1[[#This Row],[FLIGHT_DATE]]-Table1[[#This Row],[DATE_BOOKED]]</f>
        <v>7</v>
      </c>
    </row>
    <row r="2228" spans="1:23" x14ac:dyDescent="0.25">
      <c r="A2228" s="246">
        <v>45764</v>
      </c>
      <c r="B2228" s="247" t="s">
        <v>281</v>
      </c>
      <c r="C2228" s="98" t="s">
        <v>153</v>
      </c>
      <c r="D2228" s="98"/>
      <c r="E2228" s="247" t="s">
        <v>28909</v>
      </c>
      <c r="F2228" s="247" t="s">
        <v>47</v>
      </c>
      <c r="G2228" s="247" t="s">
        <v>7</v>
      </c>
      <c r="H2228" s="247" t="s">
        <v>293</v>
      </c>
      <c r="I2228" s="248" t="s">
        <v>302</v>
      </c>
      <c r="J2228" s="246">
        <v>45780</v>
      </c>
      <c r="K2228" s="249">
        <v>4</v>
      </c>
      <c r="L2228" s="250">
        <v>4</v>
      </c>
      <c r="M2228" s="251">
        <v>150</v>
      </c>
      <c r="N2228" s="252">
        <v>0</v>
      </c>
      <c r="O2228" s="252">
        <v>0</v>
      </c>
      <c r="P2228" s="253">
        <f>SUM(Table1[[#This Row],[BASE_FARE]:[SURCHARGES]])*Table1[[#This Row],[SEATS_BOOKED]]</f>
        <v>600</v>
      </c>
      <c r="Q2228" s="247" t="s">
        <v>109</v>
      </c>
      <c r="R2228" s="249" t="s">
        <v>154</v>
      </c>
      <c r="S2228" s="247" t="str">
        <f>LEFT(Table1[[#This Row],[SECTOR]],3)</f>
        <v>SSH</v>
      </c>
      <c r="T2228" s="247" t="str">
        <f>RIGHT(Table1[[#This Row],[SECTOR]],3)</f>
        <v>VRN</v>
      </c>
      <c r="U2228" s="247" t="str">
        <f t="shared" si="51"/>
        <v>VRN</v>
      </c>
      <c r="V2228" s="247">
        <f>WEEKDAY(Table1[[#This Row],[FLIGHT_DATE]],2)</f>
        <v>6</v>
      </c>
      <c r="W2228" s="247">
        <f>Table1[[#This Row],[FLIGHT_DATE]]-Table1[[#This Row],[DATE_BOOKED]]</f>
        <v>16</v>
      </c>
    </row>
    <row r="2229" spans="1:23" x14ac:dyDescent="0.25">
      <c r="A2229" s="246">
        <v>45764</v>
      </c>
      <c r="B2229" s="247" t="s">
        <v>281</v>
      </c>
      <c r="C2229" s="98" t="s">
        <v>153</v>
      </c>
      <c r="D2229" s="98"/>
      <c r="E2229" s="247" t="s">
        <v>28910</v>
      </c>
      <c r="F2229" s="247" t="s">
        <v>47</v>
      </c>
      <c r="G2229" s="247" t="s">
        <v>7</v>
      </c>
      <c r="H2229" s="247" t="s">
        <v>284</v>
      </c>
      <c r="I2229" s="248" t="s">
        <v>297</v>
      </c>
      <c r="J2229" s="246">
        <v>45772</v>
      </c>
      <c r="K2229" s="249">
        <v>2</v>
      </c>
      <c r="L2229" s="250">
        <v>2</v>
      </c>
      <c r="M2229" s="251">
        <v>120</v>
      </c>
      <c r="N2229" s="252">
        <v>0</v>
      </c>
      <c r="O2229" s="252">
        <v>0</v>
      </c>
      <c r="P2229" s="253">
        <f>SUM(Table1[[#This Row],[BASE_FARE]:[SURCHARGES]])*Table1[[#This Row],[SEATS_BOOKED]]</f>
        <v>240</v>
      </c>
      <c r="Q2229" s="247" t="s">
        <v>109</v>
      </c>
      <c r="R2229" s="249" t="s">
        <v>154</v>
      </c>
      <c r="S2229" s="247" t="str">
        <f>LEFT(Table1[[#This Row],[SECTOR]],3)</f>
        <v>MXP</v>
      </c>
      <c r="T2229" s="247" t="str">
        <f>RIGHT(Table1[[#This Row],[SECTOR]],3)</f>
        <v>SSH</v>
      </c>
      <c r="U2229" s="247" t="str">
        <f t="shared" si="51"/>
        <v>MXP</v>
      </c>
      <c r="V2229" s="247">
        <f>WEEKDAY(Table1[[#This Row],[FLIGHT_DATE]],2)</f>
        <v>5</v>
      </c>
      <c r="W2229" s="247">
        <f>Table1[[#This Row],[FLIGHT_DATE]]-Table1[[#This Row],[DATE_BOOKED]]</f>
        <v>8</v>
      </c>
    </row>
    <row r="2230" spans="1:23" x14ac:dyDescent="0.25">
      <c r="A2230" s="246">
        <v>45764</v>
      </c>
      <c r="B2230" s="247" t="s">
        <v>281</v>
      </c>
      <c r="C2230" s="98" t="s">
        <v>153</v>
      </c>
      <c r="D2230" s="98"/>
      <c r="E2230" s="247" t="s">
        <v>28911</v>
      </c>
      <c r="F2230" s="247" t="s">
        <v>45</v>
      </c>
      <c r="G2230" s="247" t="s">
        <v>7</v>
      </c>
      <c r="H2230" s="247" t="s">
        <v>399</v>
      </c>
      <c r="I2230" s="248" t="s">
        <v>300</v>
      </c>
      <c r="J2230" s="246">
        <v>45885</v>
      </c>
      <c r="K2230" s="249">
        <v>2</v>
      </c>
      <c r="L2230" s="250">
        <v>2</v>
      </c>
      <c r="M2230" s="251">
        <v>315</v>
      </c>
      <c r="N2230" s="252">
        <v>0</v>
      </c>
      <c r="O2230" s="252">
        <v>0</v>
      </c>
      <c r="P2230" s="253">
        <f>SUM(Table1[[#This Row],[BASE_FARE]:[SURCHARGES]])*Table1[[#This Row],[SEATS_BOOKED]]</f>
        <v>630</v>
      </c>
      <c r="Q2230" s="247" t="s">
        <v>109</v>
      </c>
      <c r="R2230" s="249" t="s">
        <v>154</v>
      </c>
      <c r="S2230" s="247" t="str">
        <f>LEFT(Table1[[#This Row],[SECTOR]],3)</f>
        <v>VRN</v>
      </c>
      <c r="T2230" s="247" t="str">
        <f>RIGHT(Table1[[#This Row],[SECTOR]],3)</f>
        <v>SSH</v>
      </c>
      <c r="U2230" s="247" t="str">
        <f>IF(AND(S2230&lt;&gt;"SSH", S2230&lt;&gt;"RMF", S2230&lt;&gt;"CAI", S2230&lt;&gt;"HRG", S2230&lt;&gt;"LXR", S2230&lt;&gt;"DXB", OR(T2230="SSH", T2230="RMF", T2230="CAI", T2230="HRG", T2230="LXR", T2230="DXB")), S2230,
    IF(AND(T2230&lt;&gt;"SSH", T2230&lt;&gt;"RMF", T2230&lt;&gt;"CAI", T2230&lt;&gt;"HRG", T2230&lt;&gt;"LXR", T2230&lt;&gt;"DXB", OR(S2230="SSH", S2230="RMF", S2230="CAI", S2230="HRG", S2230="LXR", S2230="DXB")), T2230,
    "VIE"))</f>
        <v>VRN</v>
      </c>
      <c r="V2230" s="247">
        <f>WEEKDAY(Table1[[#This Row],[FLIGHT_DATE]],2)</f>
        <v>6</v>
      </c>
      <c r="W2230" s="247">
        <f>Table1[[#This Row],[FLIGHT_DATE]]-Table1[[#This Row],[DATE_BOOKED]]</f>
        <v>121</v>
      </c>
    </row>
    <row r="2231" spans="1:23" x14ac:dyDescent="0.25">
      <c r="A2231" s="246">
        <v>45764</v>
      </c>
      <c r="B2231" s="247" t="s">
        <v>281</v>
      </c>
      <c r="C2231" s="98" t="s">
        <v>153</v>
      </c>
      <c r="D2231" s="98"/>
      <c r="E2231" s="247" t="s">
        <v>28911</v>
      </c>
      <c r="F2231" s="247" t="s">
        <v>45</v>
      </c>
      <c r="G2231" s="247" t="s">
        <v>8</v>
      </c>
      <c r="H2231" s="247" t="s">
        <v>367</v>
      </c>
      <c r="I2231" s="248" t="s">
        <v>302</v>
      </c>
      <c r="J2231" s="246">
        <v>45892</v>
      </c>
      <c r="K2231" s="249">
        <v>2</v>
      </c>
      <c r="L2231" s="250">
        <v>2</v>
      </c>
      <c r="M2231" s="251">
        <v>315</v>
      </c>
      <c r="N2231" s="252">
        <v>0</v>
      </c>
      <c r="O2231" s="252">
        <v>0</v>
      </c>
      <c r="P2231" s="253">
        <f>SUM(Table1[[#This Row],[BASE_FARE]:[SURCHARGES]])*Table1[[#This Row],[SEATS_BOOKED]]</f>
        <v>630</v>
      </c>
      <c r="Q2231" s="247" t="s">
        <v>109</v>
      </c>
      <c r="R2231" s="249" t="s">
        <v>154</v>
      </c>
      <c r="S2231" s="247" t="str">
        <f>LEFT(Table1[[#This Row],[SECTOR]],3)</f>
        <v>SSH</v>
      </c>
      <c r="T2231" s="247" t="str">
        <f>RIGHT(Table1[[#This Row],[SECTOR]],3)</f>
        <v>VRN</v>
      </c>
      <c r="U2231" s="247" t="str">
        <f>IF(AND(S2231&lt;&gt;"SSH", S2231&lt;&gt;"RMF", S2231&lt;&gt;"CAI", S2231&lt;&gt;"HRG", S2231&lt;&gt;"LXR", S2231&lt;&gt;"DXB", OR(T2231="SSH", T2231="RMF", T2231="CAI", T2231="HRG", T2231="LXR", T2231="DXB")), S2231,
    IF(AND(T2231&lt;&gt;"SSH", T2231&lt;&gt;"RMF", T2231&lt;&gt;"CAI", T2231&lt;&gt;"HRG", T2231&lt;&gt;"LXR", T2231&lt;&gt;"DXB", OR(S2231="SSH", S2231="RMF", S2231="CAI", S2231="HRG", S2231="LXR", S2231="DXB")), T2231,
    "VIE"))</f>
        <v>VRN</v>
      </c>
      <c r="V2231" s="247">
        <f>WEEKDAY(Table1[[#This Row],[FLIGHT_DATE]],2)</f>
        <v>6</v>
      </c>
      <c r="W2231" s="247">
        <f>Table1[[#This Row],[FLIGHT_DATE]]-Table1[[#This Row],[DATE_BOOKED]]</f>
        <v>128</v>
      </c>
    </row>
    <row r="2232" spans="1:23" x14ac:dyDescent="0.25">
      <c r="A2232" s="246">
        <v>45764</v>
      </c>
      <c r="B2232" s="247" t="s">
        <v>313</v>
      </c>
      <c r="C2232" s="98" t="s">
        <v>153</v>
      </c>
      <c r="D2232" s="98" t="s">
        <v>430</v>
      </c>
      <c r="E2232" s="247" t="s">
        <v>28912</v>
      </c>
      <c r="F2232" s="247" t="s">
        <v>47</v>
      </c>
      <c r="G2232" s="247" t="s">
        <v>7</v>
      </c>
      <c r="H2232" s="247" t="s">
        <v>295</v>
      </c>
      <c r="I2232" s="248" t="s">
        <v>294</v>
      </c>
      <c r="J2232" s="246">
        <v>45850</v>
      </c>
      <c r="K2232" s="249">
        <v>1</v>
      </c>
      <c r="L2232" s="250">
        <v>1</v>
      </c>
      <c r="M2232" s="251">
        <v>133.38999999999999</v>
      </c>
      <c r="N2232" s="252">
        <v>35.480000000000004</v>
      </c>
      <c r="O2232" s="252">
        <v>53</v>
      </c>
      <c r="P2232" s="253">
        <f>SUM(Table1[[#This Row],[BASE_FARE]:[SURCHARGES]])*Table1[[#This Row],[SEATS_BOOKED]]</f>
        <v>221.87</v>
      </c>
      <c r="Q2232" s="247" t="s">
        <v>109</v>
      </c>
      <c r="R2232" s="249" t="s">
        <v>154</v>
      </c>
      <c r="S2232" s="247" t="str">
        <f>LEFT(Table1[[#This Row],[SECTOR]],3)</f>
        <v>SSH</v>
      </c>
      <c r="T2232" s="247" t="str">
        <f>RIGHT(Table1[[#This Row],[SECTOR]],3)</f>
        <v>BRI</v>
      </c>
      <c r="U2232" s="247" t="str">
        <f t="shared" ref="U2232:U2260" si="52">IF(AND(S2232&lt;&gt;"SSH", S2232&lt;&gt;"RMF", S2232&lt;&gt;"CAI", S2232&lt;&gt;"HRG", S2232&lt;&gt;"LXR", S2232&lt;&gt;"DXB", OR(T2232="SSH", T2232="RMF", T2232="CAI", T2232="HRG", T2232="LXR", T2232="DXB")), S2232,
    IF(AND(T2232&lt;&gt;"SSH", T2232&lt;&gt;"RMF", T2232&lt;&gt;"CAI", T2232&lt;&gt;"HRG", T2232&lt;&gt;"LXR", T2232&lt;&gt;"DXB", OR(S2232="SSH", S2232="RMF", S2232="CAI", S2232="HRG", S2232="LXR", S2232="DXB")), T2232,
    "VIE"))</f>
        <v>BRI</v>
      </c>
      <c r="V2232" s="247">
        <f>WEEKDAY(Table1[[#This Row],[FLIGHT_DATE]],2)</f>
        <v>6</v>
      </c>
      <c r="W2232" s="247">
        <f>Table1[[#This Row],[FLIGHT_DATE]]-Table1[[#This Row],[DATE_BOOKED]]</f>
        <v>86</v>
      </c>
    </row>
    <row r="2233" spans="1:23" x14ac:dyDescent="0.25">
      <c r="A2233" s="246">
        <v>45764</v>
      </c>
      <c r="B2233" s="247" t="s">
        <v>313</v>
      </c>
      <c r="C2233" s="98" t="s">
        <v>153</v>
      </c>
      <c r="D2233" s="98" t="s">
        <v>430</v>
      </c>
      <c r="E2233" s="247" t="s">
        <v>28912</v>
      </c>
      <c r="F2233" s="247" t="s">
        <v>47</v>
      </c>
      <c r="G2233" s="247" t="s">
        <v>7</v>
      </c>
      <c r="H2233" s="247" t="s">
        <v>295</v>
      </c>
      <c r="I2233" s="248" t="s">
        <v>294</v>
      </c>
      <c r="J2233" s="246">
        <v>45850</v>
      </c>
      <c r="K2233" s="249">
        <v>1</v>
      </c>
      <c r="L2233" s="250">
        <v>1</v>
      </c>
      <c r="M2233" s="251">
        <v>133.38999999999999</v>
      </c>
      <c r="N2233" s="252">
        <v>35.480000000000004</v>
      </c>
      <c r="O2233" s="252">
        <v>53</v>
      </c>
      <c r="P2233" s="253">
        <f>SUM(Table1[[#This Row],[BASE_FARE]:[SURCHARGES]])*Table1[[#This Row],[SEATS_BOOKED]]</f>
        <v>221.87</v>
      </c>
      <c r="Q2233" s="247" t="s">
        <v>109</v>
      </c>
      <c r="R2233" s="249" t="s">
        <v>154</v>
      </c>
      <c r="S2233" s="247" t="str">
        <f>LEFT(Table1[[#This Row],[SECTOR]],3)</f>
        <v>SSH</v>
      </c>
      <c r="T2233" s="247" t="str">
        <f>RIGHT(Table1[[#This Row],[SECTOR]],3)</f>
        <v>BRI</v>
      </c>
      <c r="U2233" s="247" t="str">
        <f t="shared" si="52"/>
        <v>BRI</v>
      </c>
      <c r="V2233" s="247">
        <f>WEEKDAY(Table1[[#This Row],[FLIGHT_DATE]],2)</f>
        <v>6</v>
      </c>
      <c r="W2233" s="247">
        <f>Table1[[#This Row],[FLIGHT_DATE]]-Table1[[#This Row],[DATE_BOOKED]]</f>
        <v>86</v>
      </c>
    </row>
    <row r="2234" spans="1:23" x14ac:dyDescent="0.25">
      <c r="A2234" s="246">
        <v>45764</v>
      </c>
      <c r="B2234" s="247" t="s">
        <v>313</v>
      </c>
      <c r="C2234" s="98" t="s">
        <v>153</v>
      </c>
      <c r="D2234" s="98" t="s">
        <v>430</v>
      </c>
      <c r="E2234" s="247" t="s">
        <v>28912</v>
      </c>
      <c r="F2234" s="247" t="s">
        <v>47</v>
      </c>
      <c r="G2234" s="247" t="s">
        <v>7</v>
      </c>
      <c r="H2234" s="247" t="s">
        <v>295</v>
      </c>
      <c r="I2234" s="248" t="s">
        <v>294</v>
      </c>
      <c r="J2234" s="246">
        <v>45850</v>
      </c>
      <c r="K2234" s="249">
        <v>1</v>
      </c>
      <c r="L2234" s="250">
        <v>1</v>
      </c>
      <c r="M2234" s="251">
        <v>177.85</v>
      </c>
      <c r="N2234" s="252">
        <v>35.480000000000004</v>
      </c>
      <c r="O2234" s="252">
        <v>53</v>
      </c>
      <c r="P2234" s="253">
        <f>SUM(Table1[[#This Row],[BASE_FARE]:[SURCHARGES]])*Table1[[#This Row],[SEATS_BOOKED]]</f>
        <v>266.33</v>
      </c>
      <c r="Q2234" s="247" t="s">
        <v>109</v>
      </c>
      <c r="R2234" s="249" t="s">
        <v>154</v>
      </c>
      <c r="S2234" s="247" t="str">
        <f>LEFT(Table1[[#This Row],[SECTOR]],3)</f>
        <v>SSH</v>
      </c>
      <c r="T2234" s="247" t="str">
        <f>RIGHT(Table1[[#This Row],[SECTOR]],3)</f>
        <v>BRI</v>
      </c>
      <c r="U2234" s="247" t="str">
        <f t="shared" si="52"/>
        <v>BRI</v>
      </c>
      <c r="V2234" s="247">
        <f>WEEKDAY(Table1[[#This Row],[FLIGHT_DATE]],2)</f>
        <v>6</v>
      </c>
      <c r="W2234" s="247">
        <f>Table1[[#This Row],[FLIGHT_DATE]]-Table1[[#This Row],[DATE_BOOKED]]</f>
        <v>86</v>
      </c>
    </row>
    <row r="2235" spans="1:23" x14ac:dyDescent="0.25">
      <c r="A2235" s="246">
        <v>45764</v>
      </c>
      <c r="B2235" s="247" t="s">
        <v>313</v>
      </c>
      <c r="C2235" s="98" t="s">
        <v>153</v>
      </c>
      <c r="D2235" s="98" t="s">
        <v>430</v>
      </c>
      <c r="E2235" s="247" t="s">
        <v>28912</v>
      </c>
      <c r="F2235" s="247" t="s">
        <v>47</v>
      </c>
      <c r="G2235" s="247" t="s">
        <v>7</v>
      </c>
      <c r="H2235" s="247" t="s">
        <v>295</v>
      </c>
      <c r="I2235" s="248" t="s">
        <v>294</v>
      </c>
      <c r="J2235" s="246">
        <v>45850</v>
      </c>
      <c r="K2235" s="249">
        <v>1</v>
      </c>
      <c r="L2235" s="250">
        <v>1</v>
      </c>
      <c r="M2235" s="251">
        <v>177.85</v>
      </c>
      <c r="N2235" s="252">
        <v>35.480000000000004</v>
      </c>
      <c r="O2235" s="252">
        <v>53</v>
      </c>
      <c r="P2235" s="253">
        <f>SUM(Table1[[#This Row],[BASE_FARE]:[SURCHARGES]])*Table1[[#This Row],[SEATS_BOOKED]]</f>
        <v>266.33</v>
      </c>
      <c r="Q2235" s="247" t="s">
        <v>109</v>
      </c>
      <c r="R2235" s="249" t="s">
        <v>154</v>
      </c>
      <c r="S2235" s="247" t="str">
        <f>LEFT(Table1[[#This Row],[SECTOR]],3)</f>
        <v>SSH</v>
      </c>
      <c r="T2235" s="247" t="str">
        <f>RIGHT(Table1[[#This Row],[SECTOR]],3)</f>
        <v>BRI</v>
      </c>
      <c r="U2235" s="247" t="str">
        <f t="shared" si="52"/>
        <v>BRI</v>
      </c>
      <c r="V2235" s="247">
        <f>WEEKDAY(Table1[[#This Row],[FLIGHT_DATE]],2)</f>
        <v>6</v>
      </c>
      <c r="W2235" s="247">
        <f>Table1[[#This Row],[FLIGHT_DATE]]-Table1[[#This Row],[DATE_BOOKED]]</f>
        <v>86</v>
      </c>
    </row>
    <row r="2236" spans="1:23" x14ac:dyDescent="0.25">
      <c r="A2236" s="246">
        <v>45764</v>
      </c>
      <c r="B2236" s="247" t="s">
        <v>313</v>
      </c>
      <c r="C2236" s="98" t="s">
        <v>153</v>
      </c>
      <c r="D2236" s="98" t="s">
        <v>430</v>
      </c>
      <c r="E2236" s="247" t="s">
        <v>28913</v>
      </c>
      <c r="F2236" s="247" t="s">
        <v>47</v>
      </c>
      <c r="G2236" s="247" t="s">
        <v>7</v>
      </c>
      <c r="H2236" s="247" t="s">
        <v>367</v>
      </c>
      <c r="I2236" s="248" t="s">
        <v>302</v>
      </c>
      <c r="J2236" s="246">
        <v>45892</v>
      </c>
      <c r="K2236" s="249">
        <v>1</v>
      </c>
      <c r="L2236" s="250">
        <v>1</v>
      </c>
      <c r="M2236" s="251">
        <v>327.61</v>
      </c>
      <c r="N2236" s="252">
        <v>35.480000000000004</v>
      </c>
      <c r="O2236" s="252">
        <v>53</v>
      </c>
      <c r="P2236" s="253">
        <f>SUM(Table1[[#This Row],[BASE_FARE]:[SURCHARGES]])*Table1[[#This Row],[SEATS_BOOKED]]</f>
        <v>416.09000000000003</v>
      </c>
      <c r="Q2236" s="247" t="s">
        <v>109</v>
      </c>
      <c r="R2236" s="249" t="s">
        <v>154</v>
      </c>
      <c r="S2236" s="247" t="str">
        <f>LEFT(Table1[[#This Row],[SECTOR]],3)</f>
        <v>SSH</v>
      </c>
      <c r="T2236" s="247" t="str">
        <f>RIGHT(Table1[[#This Row],[SECTOR]],3)</f>
        <v>VRN</v>
      </c>
      <c r="U2236" s="247" t="str">
        <f t="shared" si="52"/>
        <v>VRN</v>
      </c>
      <c r="V2236" s="247">
        <f>WEEKDAY(Table1[[#This Row],[FLIGHT_DATE]],2)</f>
        <v>6</v>
      </c>
      <c r="W2236" s="247">
        <f>Table1[[#This Row],[FLIGHT_DATE]]-Table1[[#This Row],[DATE_BOOKED]]</f>
        <v>128</v>
      </c>
    </row>
    <row r="2237" spans="1:23" x14ac:dyDescent="0.25">
      <c r="A2237" s="246">
        <v>45764</v>
      </c>
      <c r="B2237" s="247" t="s">
        <v>313</v>
      </c>
      <c r="C2237" s="98" t="s">
        <v>153</v>
      </c>
      <c r="D2237" s="98" t="s">
        <v>430</v>
      </c>
      <c r="E2237" s="247" t="s">
        <v>28913</v>
      </c>
      <c r="F2237" s="247" t="s">
        <v>47</v>
      </c>
      <c r="G2237" s="247" t="s">
        <v>7</v>
      </c>
      <c r="H2237" s="247" t="s">
        <v>367</v>
      </c>
      <c r="I2237" s="248" t="s">
        <v>302</v>
      </c>
      <c r="J2237" s="246">
        <v>45892</v>
      </c>
      <c r="K2237" s="249">
        <v>1</v>
      </c>
      <c r="L2237" s="250">
        <v>1</v>
      </c>
      <c r="M2237" s="251">
        <v>327.61</v>
      </c>
      <c r="N2237" s="252">
        <v>35.480000000000004</v>
      </c>
      <c r="O2237" s="252">
        <v>53</v>
      </c>
      <c r="P2237" s="253">
        <f>SUM(Table1[[#This Row],[BASE_FARE]:[SURCHARGES]])*Table1[[#This Row],[SEATS_BOOKED]]</f>
        <v>416.09000000000003</v>
      </c>
      <c r="Q2237" s="247" t="s">
        <v>109</v>
      </c>
      <c r="R2237" s="249" t="s">
        <v>154</v>
      </c>
      <c r="S2237" s="247" t="str">
        <f>LEFT(Table1[[#This Row],[SECTOR]],3)</f>
        <v>SSH</v>
      </c>
      <c r="T2237" s="247" t="str">
        <f>RIGHT(Table1[[#This Row],[SECTOR]],3)</f>
        <v>VRN</v>
      </c>
      <c r="U2237" s="247" t="str">
        <f t="shared" si="52"/>
        <v>VRN</v>
      </c>
      <c r="V2237" s="247">
        <f>WEEKDAY(Table1[[#This Row],[FLIGHT_DATE]],2)</f>
        <v>6</v>
      </c>
      <c r="W2237" s="247">
        <f>Table1[[#This Row],[FLIGHT_DATE]]-Table1[[#This Row],[DATE_BOOKED]]</f>
        <v>128</v>
      </c>
    </row>
    <row r="2238" spans="1:23" x14ac:dyDescent="0.25">
      <c r="A2238" s="246">
        <v>45764</v>
      </c>
      <c r="B2238" s="247" t="s">
        <v>313</v>
      </c>
      <c r="C2238" s="98" t="s">
        <v>153</v>
      </c>
      <c r="D2238" s="98" t="s">
        <v>430</v>
      </c>
      <c r="E2238" s="247" t="s">
        <v>28913</v>
      </c>
      <c r="F2238" s="247" t="s">
        <v>47</v>
      </c>
      <c r="G2238" s="247" t="s">
        <v>7</v>
      </c>
      <c r="H2238" s="247" t="s">
        <v>367</v>
      </c>
      <c r="I2238" s="248" t="s">
        <v>302</v>
      </c>
      <c r="J2238" s="246">
        <v>45892</v>
      </c>
      <c r="K2238" s="249">
        <v>1</v>
      </c>
      <c r="L2238" s="250">
        <v>1</v>
      </c>
      <c r="M2238" s="251">
        <v>245.71</v>
      </c>
      <c r="N2238" s="252">
        <v>35.480000000000004</v>
      </c>
      <c r="O2238" s="252">
        <v>53</v>
      </c>
      <c r="P2238" s="253">
        <f>SUM(Table1[[#This Row],[BASE_FARE]:[SURCHARGES]])*Table1[[#This Row],[SEATS_BOOKED]]</f>
        <v>334.19</v>
      </c>
      <c r="Q2238" s="247" t="s">
        <v>109</v>
      </c>
      <c r="R2238" s="249" t="s">
        <v>154</v>
      </c>
      <c r="S2238" s="247" t="str">
        <f>LEFT(Table1[[#This Row],[SECTOR]],3)</f>
        <v>SSH</v>
      </c>
      <c r="T2238" s="247" t="str">
        <f>RIGHT(Table1[[#This Row],[SECTOR]],3)</f>
        <v>VRN</v>
      </c>
      <c r="U2238" s="247" t="str">
        <f t="shared" si="52"/>
        <v>VRN</v>
      </c>
      <c r="V2238" s="247">
        <f>WEEKDAY(Table1[[#This Row],[FLIGHT_DATE]],2)</f>
        <v>6</v>
      </c>
      <c r="W2238" s="247">
        <f>Table1[[#This Row],[FLIGHT_DATE]]-Table1[[#This Row],[DATE_BOOKED]]</f>
        <v>128</v>
      </c>
    </row>
    <row r="2239" spans="1:23" x14ac:dyDescent="0.25">
      <c r="A2239" s="246">
        <v>45765</v>
      </c>
      <c r="B2239" s="247" t="s">
        <v>28947</v>
      </c>
      <c r="C2239" s="98" t="s">
        <v>153</v>
      </c>
      <c r="D2239" s="98" t="s">
        <v>650</v>
      </c>
      <c r="E2239" s="247" t="s">
        <v>28914</v>
      </c>
      <c r="F2239" s="247" t="s">
        <v>47</v>
      </c>
      <c r="G2239" s="247" t="s">
        <v>7</v>
      </c>
      <c r="H2239" s="247" t="s">
        <v>293</v>
      </c>
      <c r="I2239" s="248" t="s">
        <v>302</v>
      </c>
      <c r="J2239" s="246">
        <v>45780</v>
      </c>
      <c r="K2239" s="249">
        <v>1</v>
      </c>
      <c r="L2239" s="250">
        <v>1</v>
      </c>
      <c r="M2239" s="251">
        <v>155</v>
      </c>
      <c r="N2239" s="252">
        <v>0</v>
      </c>
      <c r="O2239" s="252">
        <v>0</v>
      </c>
      <c r="P2239" s="253">
        <f>SUM(Table1[[#This Row],[BASE_FARE]:[SURCHARGES]])*Table1[[#This Row],[SEATS_BOOKED]]</f>
        <v>155</v>
      </c>
      <c r="Q2239" s="247" t="s">
        <v>109</v>
      </c>
      <c r="R2239" s="249" t="s">
        <v>154</v>
      </c>
      <c r="S2239" s="247" t="str">
        <f>LEFT(Table1[[#This Row],[SECTOR]],3)</f>
        <v>SSH</v>
      </c>
      <c r="T2239" s="247" t="str">
        <f>RIGHT(Table1[[#This Row],[SECTOR]],3)</f>
        <v>VRN</v>
      </c>
      <c r="U2239" s="247" t="str">
        <f t="shared" si="52"/>
        <v>VRN</v>
      </c>
      <c r="V2239" s="247">
        <f>WEEKDAY(Table1[[#This Row],[FLIGHT_DATE]],2)</f>
        <v>6</v>
      </c>
      <c r="W2239" s="247">
        <f>Table1[[#This Row],[FLIGHT_DATE]]-Table1[[#This Row],[DATE_BOOKED]]</f>
        <v>15</v>
      </c>
    </row>
    <row r="2240" spans="1:23" x14ac:dyDescent="0.25">
      <c r="A2240" s="246">
        <v>45765</v>
      </c>
      <c r="B2240" s="247" t="s">
        <v>28947</v>
      </c>
      <c r="C2240" s="98" t="s">
        <v>153</v>
      </c>
      <c r="D2240" s="98" t="s">
        <v>650</v>
      </c>
      <c r="E2240" s="247" t="s">
        <v>28914</v>
      </c>
      <c r="F2240" s="247" t="s">
        <v>47</v>
      </c>
      <c r="G2240" s="247" t="s">
        <v>7</v>
      </c>
      <c r="H2240" s="247" t="s">
        <v>293</v>
      </c>
      <c r="I2240" s="248" t="s">
        <v>302</v>
      </c>
      <c r="J2240" s="246">
        <v>45780</v>
      </c>
      <c r="K2240" s="249">
        <v>1</v>
      </c>
      <c r="L2240" s="250">
        <v>1</v>
      </c>
      <c r="M2240" s="251">
        <v>155</v>
      </c>
      <c r="N2240" s="252">
        <v>0</v>
      </c>
      <c r="O2240" s="252">
        <v>0</v>
      </c>
      <c r="P2240" s="253">
        <f>SUM(Table1[[#This Row],[BASE_FARE]:[SURCHARGES]])*Table1[[#This Row],[SEATS_BOOKED]]</f>
        <v>155</v>
      </c>
      <c r="Q2240" s="247" t="s">
        <v>109</v>
      </c>
      <c r="R2240" s="249" t="s">
        <v>154</v>
      </c>
      <c r="S2240" s="247" t="str">
        <f>LEFT(Table1[[#This Row],[SECTOR]],3)</f>
        <v>SSH</v>
      </c>
      <c r="T2240" s="247" t="str">
        <f>RIGHT(Table1[[#This Row],[SECTOR]],3)</f>
        <v>VRN</v>
      </c>
      <c r="U2240" s="247" t="str">
        <f t="shared" si="52"/>
        <v>VRN</v>
      </c>
      <c r="V2240" s="247">
        <f>WEEKDAY(Table1[[#This Row],[FLIGHT_DATE]],2)</f>
        <v>6</v>
      </c>
      <c r="W2240" s="247">
        <f>Table1[[#This Row],[FLIGHT_DATE]]-Table1[[#This Row],[DATE_BOOKED]]</f>
        <v>15</v>
      </c>
    </row>
    <row r="2241" spans="1:23" x14ac:dyDescent="0.25">
      <c r="A2241" s="246">
        <v>45765</v>
      </c>
      <c r="B2241" s="247" t="s">
        <v>28947</v>
      </c>
      <c r="C2241" s="98" t="s">
        <v>153</v>
      </c>
      <c r="D2241" s="98" t="s">
        <v>650</v>
      </c>
      <c r="E2241" s="247" t="s">
        <v>28915</v>
      </c>
      <c r="F2241" s="247" t="s">
        <v>47</v>
      </c>
      <c r="G2241" s="247" t="s">
        <v>7</v>
      </c>
      <c r="H2241" s="247" t="s">
        <v>293</v>
      </c>
      <c r="I2241" s="248" t="s">
        <v>302</v>
      </c>
      <c r="J2241" s="246">
        <v>45780</v>
      </c>
      <c r="K2241" s="249">
        <v>1</v>
      </c>
      <c r="L2241" s="250">
        <v>1</v>
      </c>
      <c r="M2241" s="251">
        <v>155</v>
      </c>
      <c r="N2241" s="252">
        <v>0</v>
      </c>
      <c r="O2241" s="252">
        <v>0</v>
      </c>
      <c r="P2241" s="253">
        <f>SUM(Table1[[#This Row],[BASE_FARE]:[SURCHARGES]])*Table1[[#This Row],[SEATS_BOOKED]]</f>
        <v>155</v>
      </c>
      <c r="Q2241" s="247" t="s">
        <v>109</v>
      </c>
      <c r="R2241" s="249" t="s">
        <v>154</v>
      </c>
      <c r="S2241" s="247" t="str">
        <f>LEFT(Table1[[#This Row],[SECTOR]],3)</f>
        <v>SSH</v>
      </c>
      <c r="T2241" s="247" t="str">
        <f>RIGHT(Table1[[#This Row],[SECTOR]],3)</f>
        <v>VRN</v>
      </c>
      <c r="U2241" s="247" t="str">
        <f t="shared" si="52"/>
        <v>VRN</v>
      </c>
      <c r="V2241" s="247">
        <f>WEEKDAY(Table1[[#This Row],[FLIGHT_DATE]],2)</f>
        <v>6</v>
      </c>
      <c r="W2241" s="247">
        <f>Table1[[#This Row],[FLIGHT_DATE]]-Table1[[#This Row],[DATE_BOOKED]]</f>
        <v>15</v>
      </c>
    </row>
    <row r="2242" spans="1:23" x14ac:dyDescent="0.25">
      <c r="A2242" s="246">
        <v>45765</v>
      </c>
      <c r="B2242" s="247" t="s">
        <v>28947</v>
      </c>
      <c r="C2242" s="98" t="s">
        <v>153</v>
      </c>
      <c r="D2242" s="98" t="s">
        <v>650</v>
      </c>
      <c r="E2242" s="247" t="s">
        <v>28916</v>
      </c>
      <c r="F2242" s="247" t="s">
        <v>47</v>
      </c>
      <c r="G2242" s="247" t="s">
        <v>7</v>
      </c>
      <c r="H2242" s="247" t="s">
        <v>293</v>
      </c>
      <c r="I2242" s="248" t="s">
        <v>302</v>
      </c>
      <c r="J2242" s="246">
        <v>45780</v>
      </c>
      <c r="K2242" s="249">
        <v>1</v>
      </c>
      <c r="L2242" s="250">
        <v>1</v>
      </c>
      <c r="M2242" s="251">
        <v>155</v>
      </c>
      <c r="N2242" s="252">
        <v>0</v>
      </c>
      <c r="O2242" s="252">
        <v>0</v>
      </c>
      <c r="P2242" s="253">
        <f>SUM(Table1[[#This Row],[BASE_FARE]:[SURCHARGES]])*Table1[[#This Row],[SEATS_BOOKED]]</f>
        <v>155</v>
      </c>
      <c r="Q2242" s="247" t="s">
        <v>109</v>
      </c>
      <c r="R2242" s="249" t="s">
        <v>154</v>
      </c>
      <c r="S2242" s="247" t="str">
        <f>LEFT(Table1[[#This Row],[SECTOR]],3)</f>
        <v>SSH</v>
      </c>
      <c r="T2242" s="247" t="str">
        <f>RIGHT(Table1[[#This Row],[SECTOR]],3)</f>
        <v>VRN</v>
      </c>
      <c r="U2242" s="247" t="str">
        <f t="shared" si="52"/>
        <v>VRN</v>
      </c>
      <c r="V2242" s="247">
        <f>WEEKDAY(Table1[[#This Row],[FLIGHT_DATE]],2)</f>
        <v>6</v>
      </c>
      <c r="W2242" s="247">
        <f>Table1[[#This Row],[FLIGHT_DATE]]-Table1[[#This Row],[DATE_BOOKED]]</f>
        <v>15</v>
      </c>
    </row>
    <row r="2243" spans="1:23" x14ac:dyDescent="0.25">
      <c r="A2243" s="246">
        <v>45765</v>
      </c>
      <c r="B2243" s="247" t="s">
        <v>28947</v>
      </c>
      <c r="C2243" s="98" t="s">
        <v>153</v>
      </c>
      <c r="D2243" s="98" t="s">
        <v>650</v>
      </c>
      <c r="E2243" s="247" t="s">
        <v>28916</v>
      </c>
      <c r="F2243" s="247" t="s">
        <v>47</v>
      </c>
      <c r="G2243" s="247" t="s">
        <v>7</v>
      </c>
      <c r="H2243" s="247" t="s">
        <v>293</v>
      </c>
      <c r="I2243" s="248" t="s">
        <v>302</v>
      </c>
      <c r="J2243" s="246">
        <v>45780</v>
      </c>
      <c r="K2243" s="249">
        <v>1</v>
      </c>
      <c r="L2243" s="250">
        <v>1</v>
      </c>
      <c r="M2243" s="251">
        <v>155</v>
      </c>
      <c r="N2243" s="252">
        <v>0</v>
      </c>
      <c r="O2243" s="252">
        <v>0</v>
      </c>
      <c r="P2243" s="253">
        <f>SUM(Table1[[#This Row],[BASE_FARE]:[SURCHARGES]])*Table1[[#This Row],[SEATS_BOOKED]]</f>
        <v>155</v>
      </c>
      <c r="Q2243" s="247" t="s">
        <v>109</v>
      </c>
      <c r="R2243" s="249" t="s">
        <v>154</v>
      </c>
      <c r="S2243" s="247" t="str">
        <f>LEFT(Table1[[#This Row],[SECTOR]],3)</f>
        <v>SSH</v>
      </c>
      <c r="T2243" s="247" t="str">
        <f>RIGHT(Table1[[#This Row],[SECTOR]],3)</f>
        <v>VRN</v>
      </c>
      <c r="U2243" s="247" t="str">
        <f t="shared" si="52"/>
        <v>VRN</v>
      </c>
      <c r="V2243" s="247">
        <f>WEEKDAY(Table1[[#This Row],[FLIGHT_DATE]],2)</f>
        <v>6</v>
      </c>
      <c r="W2243" s="247">
        <f>Table1[[#This Row],[FLIGHT_DATE]]-Table1[[#This Row],[DATE_BOOKED]]</f>
        <v>15</v>
      </c>
    </row>
    <row r="2244" spans="1:23" x14ac:dyDescent="0.25">
      <c r="A2244" s="246">
        <v>45765</v>
      </c>
      <c r="B2244" s="247" t="s">
        <v>28947</v>
      </c>
      <c r="C2244" s="98" t="s">
        <v>153</v>
      </c>
      <c r="D2244" s="98" t="s">
        <v>650</v>
      </c>
      <c r="E2244" s="247" t="s">
        <v>28916</v>
      </c>
      <c r="F2244" s="247" t="s">
        <v>47</v>
      </c>
      <c r="G2244" s="247" t="s">
        <v>7</v>
      </c>
      <c r="H2244" s="247" t="s">
        <v>293</v>
      </c>
      <c r="I2244" s="248" t="s">
        <v>302</v>
      </c>
      <c r="J2244" s="246">
        <v>45780</v>
      </c>
      <c r="K2244" s="249">
        <v>1</v>
      </c>
      <c r="L2244" s="250">
        <v>1</v>
      </c>
      <c r="M2244" s="251">
        <v>155</v>
      </c>
      <c r="N2244" s="252">
        <v>0</v>
      </c>
      <c r="O2244" s="252">
        <v>0</v>
      </c>
      <c r="P2244" s="253">
        <f>SUM(Table1[[#This Row],[BASE_FARE]:[SURCHARGES]])*Table1[[#This Row],[SEATS_BOOKED]]</f>
        <v>155</v>
      </c>
      <c r="Q2244" s="247" t="s">
        <v>109</v>
      </c>
      <c r="R2244" s="249" t="s">
        <v>154</v>
      </c>
      <c r="S2244" s="247" t="str">
        <f>LEFT(Table1[[#This Row],[SECTOR]],3)</f>
        <v>SSH</v>
      </c>
      <c r="T2244" s="247" t="str">
        <f>RIGHT(Table1[[#This Row],[SECTOR]],3)</f>
        <v>VRN</v>
      </c>
      <c r="U2244" s="247" t="str">
        <f t="shared" si="52"/>
        <v>VRN</v>
      </c>
      <c r="V2244" s="247">
        <f>WEEKDAY(Table1[[#This Row],[FLIGHT_DATE]],2)</f>
        <v>6</v>
      </c>
      <c r="W2244" s="247">
        <f>Table1[[#This Row],[FLIGHT_DATE]]-Table1[[#This Row],[DATE_BOOKED]]</f>
        <v>15</v>
      </c>
    </row>
    <row r="2245" spans="1:23" x14ac:dyDescent="0.25">
      <c r="A2245" s="246">
        <v>45765</v>
      </c>
      <c r="B2245" s="247" t="s">
        <v>28947</v>
      </c>
      <c r="C2245" s="98" t="s">
        <v>153</v>
      </c>
      <c r="D2245" s="98" t="s">
        <v>650</v>
      </c>
      <c r="E2245" s="247" t="s">
        <v>28916</v>
      </c>
      <c r="F2245" s="247" t="s">
        <v>47</v>
      </c>
      <c r="G2245" s="247" t="s">
        <v>7</v>
      </c>
      <c r="H2245" s="247" t="s">
        <v>293</v>
      </c>
      <c r="I2245" s="248" t="s">
        <v>302</v>
      </c>
      <c r="J2245" s="246">
        <v>45780</v>
      </c>
      <c r="K2245" s="249">
        <v>1</v>
      </c>
      <c r="L2245" s="250">
        <v>1</v>
      </c>
      <c r="M2245" s="251">
        <v>155</v>
      </c>
      <c r="N2245" s="252">
        <v>0</v>
      </c>
      <c r="O2245" s="252">
        <v>0</v>
      </c>
      <c r="P2245" s="253">
        <f>SUM(Table1[[#This Row],[BASE_FARE]:[SURCHARGES]])*Table1[[#This Row],[SEATS_BOOKED]]</f>
        <v>155</v>
      </c>
      <c r="Q2245" s="247" t="s">
        <v>109</v>
      </c>
      <c r="R2245" s="249" t="s">
        <v>154</v>
      </c>
      <c r="S2245" s="247" t="str">
        <f>LEFT(Table1[[#This Row],[SECTOR]],3)</f>
        <v>SSH</v>
      </c>
      <c r="T2245" s="247" t="str">
        <f>RIGHT(Table1[[#This Row],[SECTOR]],3)</f>
        <v>VRN</v>
      </c>
      <c r="U2245" s="247" t="str">
        <f t="shared" si="52"/>
        <v>VRN</v>
      </c>
      <c r="V2245" s="247">
        <f>WEEKDAY(Table1[[#This Row],[FLIGHT_DATE]],2)</f>
        <v>6</v>
      </c>
      <c r="W2245" s="247">
        <f>Table1[[#This Row],[FLIGHT_DATE]]-Table1[[#This Row],[DATE_BOOKED]]</f>
        <v>15</v>
      </c>
    </row>
    <row r="2246" spans="1:23" x14ac:dyDescent="0.25">
      <c r="A2246" s="246">
        <v>45765</v>
      </c>
      <c r="B2246" s="247" t="s">
        <v>28947</v>
      </c>
      <c r="C2246" s="98" t="s">
        <v>153</v>
      </c>
      <c r="D2246" s="98" t="s">
        <v>650</v>
      </c>
      <c r="E2246" s="247" t="s">
        <v>28916</v>
      </c>
      <c r="F2246" s="247" t="s">
        <v>47</v>
      </c>
      <c r="G2246" s="247" t="s">
        <v>7</v>
      </c>
      <c r="H2246" s="247" t="s">
        <v>293</v>
      </c>
      <c r="I2246" s="248" t="s">
        <v>302</v>
      </c>
      <c r="J2246" s="246">
        <v>45780</v>
      </c>
      <c r="K2246" s="249">
        <v>1</v>
      </c>
      <c r="L2246" s="250">
        <v>1</v>
      </c>
      <c r="M2246" s="251">
        <v>155</v>
      </c>
      <c r="N2246" s="252">
        <v>0</v>
      </c>
      <c r="O2246" s="252">
        <v>0</v>
      </c>
      <c r="P2246" s="253">
        <f>SUM(Table1[[#This Row],[BASE_FARE]:[SURCHARGES]])*Table1[[#This Row],[SEATS_BOOKED]]</f>
        <v>155</v>
      </c>
      <c r="Q2246" s="247" t="s">
        <v>109</v>
      </c>
      <c r="R2246" s="249" t="s">
        <v>154</v>
      </c>
      <c r="S2246" s="247" t="str">
        <f>LEFT(Table1[[#This Row],[SECTOR]],3)</f>
        <v>SSH</v>
      </c>
      <c r="T2246" s="247" t="str">
        <f>RIGHT(Table1[[#This Row],[SECTOR]],3)</f>
        <v>VRN</v>
      </c>
      <c r="U2246" s="247" t="str">
        <f t="shared" si="52"/>
        <v>VRN</v>
      </c>
      <c r="V2246" s="247">
        <f>WEEKDAY(Table1[[#This Row],[FLIGHT_DATE]],2)</f>
        <v>6</v>
      </c>
      <c r="W2246" s="247">
        <f>Table1[[#This Row],[FLIGHT_DATE]]-Table1[[#This Row],[DATE_BOOKED]]</f>
        <v>15</v>
      </c>
    </row>
    <row r="2247" spans="1:23" x14ac:dyDescent="0.25">
      <c r="A2247" s="246">
        <v>45764</v>
      </c>
      <c r="B2247" s="247" t="s">
        <v>196</v>
      </c>
      <c r="C2247" s="98" t="s">
        <v>153</v>
      </c>
      <c r="D2247" s="98" t="s">
        <v>428</v>
      </c>
      <c r="E2247" s="247" t="s">
        <v>28917</v>
      </c>
      <c r="F2247" s="247" t="s">
        <v>47</v>
      </c>
      <c r="G2247" s="247" t="s">
        <v>7</v>
      </c>
      <c r="H2247" s="247" t="s">
        <v>289</v>
      </c>
      <c r="I2247" s="248" t="s">
        <v>300</v>
      </c>
      <c r="J2247" s="246">
        <v>45773</v>
      </c>
      <c r="K2247" s="249">
        <v>1</v>
      </c>
      <c r="L2247" s="250">
        <v>1</v>
      </c>
      <c r="M2247" s="251">
        <v>130</v>
      </c>
      <c r="N2247" s="252">
        <v>23.04</v>
      </c>
      <c r="O2247" s="252">
        <v>40</v>
      </c>
      <c r="P2247" s="253">
        <f>SUM(Table1[[#This Row],[BASE_FARE]:[SURCHARGES]])*Table1[[#This Row],[SEATS_BOOKED]]</f>
        <v>193.04</v>
      </c>
      <c r="Q2247" s="247" t="s">
        <v>109</v>
      </c>
      <c r="R2247" s="249" t="s">
        <v>154</v>
      </c>
      <c r="S2247" s="247" t="str">
        <f>LEFT(Table1[[#This Row],[SECTOR]],3)</f>
        <v>VRN</v>
      </c>
      <c r="T2247" s="247" t="str">
        <f>RIGHT(Table1[[#This Row],[SECTOR]],3)</f>
        <v>SSH</v>
      </c>
      <c r="U2247" s="247" t="str">
        <f t="shared" si="52"/>
        <v>VRN</v>
      </c>
      <c r="V2247" s="247">
        <f>WEEKDAY(Table1[[#This Row],[FLIGHT_DATE]],2)</f>
        <v>6</v>
      </c>
      <c r="W2247" s="247">
        <f>Table1[[#This Row],[FLIGHT_DATE]]-Table1[[#This Row],[DATE_BOOKED]]</f>
        <v>9</v>
      </c>
    </row>
    <row r="2248" spans="1:23" x14ac:dyDescent="0.25">
      <c r="A2248" s="246">
        <v>45764</v>
      </c>
      <c r="B2248" s="247" t="s">
        <v>196</v>
      </c>
      <c r="C2248" s="98" t="s">
        <v>153</v>
      </c>
      <c r="D2248" s="98" t="s">
        <v>428</v>
      </c>
      <c r="E2248" s="247" t="s">
        <v>28917</v>
      </c>
      <c r="F2248" s="247" t="s">
        <v>47</v>
      </c>
      <c r="G2248" s="247" t="s">
        <v>7</v>
      </c>
      <c r="H2248" s="247" t="s">
        <v>289</v>
      </c>
      <c r="I2248" s="248" t="s">
        <v>300</v>
      </c>
      <c r="J2248" s="246">
        <v>45773</v>
      </c>
      <c r="K2248" s="249">
        <v>1</v>
      </c>
      <c r="L2248" s="250">
        <v>1</v>
      </c>
      <c r="M2248" s="251">
        <v>130</v>
      </c>
      <c r="N2248" s="252">
        <v>23.04</v>
      </c>
      <c r="O2248" s="252">
        <v>40</v>
      </c>
      <c r="P2248" s="253">
        <f>SUM(Table1[[#This Row],[BASE_FARE]:[SURCHARGES]])*Table1[[#This Row],[SEATS_BOOKED]]</f>
        <v>193.04</v>
      </c>
      <c r="Q2248" s="247" t="s">
        <v>109</v>
      </c>
      <c r="R2248" s="249" t="s">
        <v>154</v>
      </c>
      <c r="S2248" s="247" t="str">
        <f>LEFT(Table1[[#This Row],[SECTOR]],3)</f>
        <v>VRN</v>
      </c>
      <c r="T2248" s="247" t="str">
        <f>RIGHT(Table1[[#This Row],[SECTOR]],3)</f>
        <v>SSH</v>
      </c>
      <c r="U2248" s="247" t="str">
        <f t="shared" si="52"/>
        <v>VRN</v>
      </c>
      <c r="V2248" s="247">
        <f>WEEKDAY(Table1[[#This Row],[FLIGHT_DATE]],2)</f>
        <v>6</v>
      </c>
      <c r="W2248" s="247">
        <f>Table1[[#This Row],[FLIGHT_DATE]]-Table1[[#This Row],[DATE_BOOKED]]</f>
        <v>9</v>
      </c>
    </row>
    <row r="2249" spans="1:23" x14ac:dyDescent="0.25">
      <c r="A2249" s="246">
        <v>45764</v>
      </c>
      <c r="B2249" s="247" t="s">
        <v>196</v>
      </c>
      <c r="C2249" s="98" t="s">
        <v>153</v>
      </c>
      <c r="D2249" s="98" t="s">
        <v>428</v>
      </c>
      <c r="E2249" s="247" t="s">
        <v>28917</v>
      </c>
      <c r="F2249" s="247" t="s">
        <v>47</v>
      </c>
      <c r="G2249" s="247" t="s">
        <v>7</v>
      </c>
      <c r="H2249" s="247" t="s">
        <v>289</v>
      </c>
      <c r="I2249" s="248" t="s">
        <v>300</v>
      </c>
      <c r="J2249" s="246">
        <v>45773</v>
      </c>
      <c r="K2249" s="249">
        <v>1</v>
      </c>
      <c r="L2249" s="250">
        <v>1</v>
      </c>
      <c r="M2249" s="251">
        <v>130</v>
      </c>
      <c r="N2249" s="252">
        <v>23.04</v>
      </c>
      <c r="O2249" s="252">
        <v>40</v>
      </c>
      <c r="P2249" s="253">
        <f>SUM(Table1[[#This Row],[BASE_FARE]:[SURCHARGES]])*Table1[[#This Row],[SEATS_BOOKED]]</f>
        <v>193.04</v>
      </c>
      <c r="Q2249" s="247" t="s">
        <v>109</v>
      </c>
      <c r="R2249" s="249" t="s">
        <v>154</v>
      </c>
      <c r="S2249" s="247" t="str">
        <f>LEFT(Table1[[#This Row],[SECTOR]],3)</f>
        <v>VRN</v>
      </c>
      <c r="T2249" s="247" t="str">
        <f>RIGHT(Table1[[#This Row],[SECTOR]],3)</f>
        <v>SSH</v>
      </c>
      <c r="U2249" s="247" t="str">
        <f t="shared" si="52"/>
        <v>VRN</v>
      </c>
      <c r="V2249" s="247">
        <f>WEEKDAY(Table1[[#This Row],[FLIGHT_DATE]],2)</f>
        <v>6</v>
      </c>
      <c r="W2249" s="247">
        <f>Table1[[#This Row],[FLIGHT_DATE]]-Table1[[#This Row],[DATE_BOOKED]]</f>
        <v>9</v>
      </c>
    </row>
    <row r="2250" spans="1:23" x14ac:dyDescent="0.25">
      <c r="A2250" s="246">
        <v>45764</v>
      </c>
      <c r="B2250" s="247" t="s">
        <v>196</v>
      </c>
      <c r="C2250" s="98" t="s">
        <v>153</v>
      </c>
      <c r="D2250" s="98" t="s">
        <v>428</v>
      </c>
      <c r="E2250" s="247" t="s">
        <v>28917</v>
      </c>
      <c r="F2250" s="247" t="s">
        <v>47</v>
      </c>
      <c r="G2250" s="247" t="s">
        <v>7</v>
      </c>
      <c r="H2250" s="247" t="s">
        <v>289</v>
      </c>
      <c r="I2250" s="248" t="s">
        <v>300</v>
      </c>
      <c r="J2250" s="246">
        <v>45773</v>
      </c>
      <c r="K2250" s="249">
        <v>1</v>
      </c>
      <c r="L2250" s="250">
        <v>1</v>
      </c>
      <c r="M2250" s="251">
        <v>130</v>
      </c>
      <c r="N2250" s="252">
        <v>23.04</v>
      </c>
      <c r="O2250" s="252">
        <v>40</v>
      </c>
      <c r="P2250" s="253">
        <f>SUM(Table1[[#This Row],[BASE_FARE]:[SURCHARGES]])*Table1[[#This Row],[SEATS_BOOKED]]</f>
        <v>193.04</v>
      </c>
      <c r="Q2250" s="247" t="s">
        <v>109</v>
      </c>
      <c r="R2250" s="249" t="s">
        <v>154</v>
      </c>
      <c r="S2250" s="247" t="str">
        <f>LEFT(Table1[[#This Row],[SECTOR]],3)</f>
        <v>VRN</v>
      </c>
      <c r="T2250" s="247" t="str">
        <f>RIGHT(Table1[[#This Row],[SECTOR]],3)</f>
        <v>SSH</v>
      </c>
      <c r="U2250" s="247" t="str">
        <f t="shared" si="52"/>
        <v>VRN</v>
      </c>
      <c r="V2250" s="247">
        <f>WEEKDAY(Table1[[#This Row],[FLIGHT_DATE]],2)</f>
        <v>6</v>
      </c>
      <c r="W2250" s="247">
        <f>Table1[[#This Row],[FLIGHT_DATE]]-Table1[[#This Row],[DATE_BOOKED]]</f>
        <v>9</v>
      </c>
    </row>
    <row r="2251" spans="1:23" x14ac:dyDescent="0.25">
      <c r="A2251" s="246">
        <v>45764</v>
      </c>
      <c r="B2251" s="247" t="s">
        <v>247</v>
      </c>
      <c r="C2251" s="98" t="s">
        <v>153</v>
      </c>
      <c r="D2251" s="98"/>
      <c r="E2251" s="247" t="s">
        <v>28918</v>
      </c>
      <c r="F2251" s="247" t="s">
        <v>45</v>
      </c>
      <c r="G2251" s="247" t="s">
        <v>8</v>
      </c>
      <c r="H2251" s="247" t="s">
        <v>293</v>
      </c>
      <c r="I2251" s="248" t="s">
        <v>302</v>
      </c>
      <c r="J2251" s="246">
        <v>45780</v>
      </c>
      <c r="K2251" s="249">
        <v>1</v>
      </c>
      <c r="L2251" s="250">
        <v>1</v>
      </c>
      <c r="M2251" s="251">
        <v>200</v>
      </c>
      <c r="N2251" s="252">
        <v>30.28</v>
      </c>
      <c r="O2251" s="252">
        <v>30</v>
      </c>
      <c r="P2251" s="253">
        <f>SUM(Table1[[#This Row],[BASE_FARE]:[SURCHARGES]])*Table1[[#This Row],[SEATS_BOOKED]]</f>
        <v>260.27999999999997</v>
      </c>
      <c r="Q2251" s="247" t="s">
        <v>109</v>
      </c>
      <c r="R2251" s="249" t="s">
        <v>154</v>
      </c>
      <c r="S2251" s="247" t="str">
        <f>LEFT(Table1[[#This Row],[SECTOR]],3)</f>
        <v>SSH</v>
      </c>
      <c r="T2251" s="247" t="str">
        <f>RIGHT(Table1[[#This Row],[SECTOR]],3)</f>
        <v>VRN</v>
      </c>
      <c r="U2251" s="247" t="str">
        <f t="shared" si="52"/>
        <v>VRN</v>
      </c>
      <c r="V2251" s="247">
        <f>WEEKDAY(Table1[[#This Row],[FLIGHT_DATE]],2)</f>
        <v>6</v>
      </c>
      <c r="W2251" s="247">
        <f>Table1[[#This Row],[FLIGHT_DATE]]-Table1[[#This Row],[DATE_BOOKED]]</f>
        <v>16</v>
      </c>
    </row>
    <row r="2252" spans="1:23" x14ac:dyDescent="0.25">
      <c r="A2252" s="246">
        <v>45764</v>
      </c>
      <c r="B2252" s="247" t="s">
        <v>247</v>
      </c>
      <c r="C2252" s="98" t="s">
        <v>153</v>
      </c>
      <c r="D2252" s="98"/>
      <c r="E2252" s="247" t="s">
        <v>28918</v>
      </c>
      <c r="F2252" s="247" t="s">
        <v>45</v>
      </c>
      <c r="G2252" s="247" t="s">
        <v>7</v>
      </c>
      <c r="H2252" s="247" t="s">
        <v>289</v>
      </c>
      <c r="I2252" s="248" t="s">
        <v>300</v>
      </c>
      <c r="J2252" s="246">
        <v>45773</v>
      </c>
      <c r="K2252" s="249">
        <v>1</v>
      </c>
      <c r="L2252" s="250">
        <v>1</v>
      </c>
      <c r="M2252" s="251">
        <v>80</v>
      </c>
      <c r="N2252" s="252">
        <v>24.400000000000002</v>
      </c>
      <c r="O2252" s="252">
        <v>30</v>
      </c>
      <c r="P2252" s="253">
        <f>SUM(Table1[[#This Row],[BASE_FARE]:[SURCHARGES]])*Table1[[#This Row],[SEATS_BOOKED]]</f>
        <v>134.4</v>
      </c>
      <c r="Q2252" s="247" t="s">
        <v>109</v>
      </c>
      <c r="R2252" s="249" t="s">
        <v>154</v>
      </c>
      <c r="S2252" s="247" t="str">
        <f>LEFT(Table1[[#This Row],[SECTOR]],3)</f>
        <v>VRN</v>
      </c>
      <c r="T2252" s="247" t="str">
        <f>RIGHT(Table1[[#This Row],[SECTOR]],3)</f>
        <v>SSH</v>
      </c>
      <c r="U2252" s="247" t="str">
        <f t="shared" si="52"/>
        <v>VRN</v>
      </c>
      <c r="V2252" s="247">
        <f>WEEKDAY(Table1[[#This Row],[FLIGHT_DATE]],2)</f>
        <v>6</v>
      </c>
      <c r="W2252" s="247">
        <f>Table1[[#This Row],[FLIGHT_DATE]]-Table1[[#This Row],[DATE_BOOKED]]</f>
        <v>9</v>
      </c>
    </row>
    <row r="2253" spans="1:23" x14ac:dyDescent="0.25">
      <c r="A2253" s="246">
        <v>45764</v>
      </c>
      <c r="B2253" s="247" t="s">
        <v>247</v>
      </c>
      <c r="C2253" s="98" t="s">
        <v>153</v>
      </c>
      <c r="D2253" s="98"/>
      <c r="E2253" s="247" t="s">
        <v>28918</v>
      </c>
      <c r="F2253" s="247" t="s">
        <v>45</v>
      </c>
      <c r="G2253" s="247" t="s">
        <v>8</v>
      </c>
      <c r="H2253" s="247" t="s">
        <v>293</v>
      </c>
      <c r="I2253" s="248" t="s">
        <v>302</v>
      </c>
      <c r="J2253" s="246">
        <v>45780</v>
      </c>
      <c r="K2253" s="249">
        <v>1</v>
      </c>
      <c r="L2253" s="250">
        <v>1</v>
      </c>
      <c r="M2253" s="251">
        <v>200</v>
      </c>
      <c r="N2253" s="252">
        <v>30.28</v>
      </c>
      <c r="O2253" s="252">
        <v>30</v>
      </c>
      <c r="P2253" s="253">
        <f>SUM(Table1[[#This Row],[BASE_FARE]:[SURCHARGES]])*Table1[[#This Row],[SEATS_BOOKED]]</f>
        <v>260.27999999999997</v>
      </c>
      <c r="Q2253" s="247" t="s">
        <v>109</v>
      </c>
      <c r="R2253" s="249" t="s">
        <v>154</v>
      </c>
      <c r="S2253" s="247" t="str">
        <f>LEFT(Table1[[#This Row],[SECTOR]],3)</f>
        <v>SSH</v>
      </c>
      <c r="T2253" s="247" t="str">
        <f>RIGHT(Table1[[#This Row],[SECTOR]],3)</f>
        <v>VRN</v>
      </c>
      <c r="U2253" s="247" t="str">
        <f t="shared" si="52"/>
        <v>VRN</v>
      </c>
      <c r="V2253" s="247">
        <f>WEEKDAY(Table1[[#This Row],[FLIGHT_DATE]],2)</f>
        <v>6</v>
      </c>
      <c r="W2253" s="247">
        <f>Table1[[#This Row],[FLIGHT_DATE]]-Table1[[#This Row],[DATE_BOOKED]]</f>
        <v>16</v>
      </c>
    </row>
    <row r="2254" spans="1:23" x14ac:dyDescent="0.25">
      <c r="A2254" s="246">
        <v>45764</v>
      </c>
      <c r="B2254" s="247" t="s">
        <v>247</v>
      </c>
      <c r="C2254" s="98" t="s">
        <v>153</v>
      </c>
      <c r="D2254" s="98"/>
      <c r="E2254" s="247" t="s">
        <v>28918</v>
      </c>
      <c r="F2254" s="247" t="s">
        <v>45</v>
      </c>
      <c r="G2254" s="247" t="s">
        <v>7</v>
      </c>
      <c r="H2254" s="247" t="s">
        <v>289</v>
      </c>
      <c r="I2254" s="248" t="s">
        <v>300</v>
      </c>
      <c r="J2254" s="246">
        <v>45773</v>
      </c>
      <c r="K2254" s="249">
        <v>1</v>
      </c>
      <c r="L2254" s="250">
        <v>1</v>
      </c>
      <c r="M2254" s="251">
        <v>80</v>
      </c>
      <c r="N2254" s="252">
        <v>24.400000000000002</v>
      </c>
      <c r="O2254" s="252">
        <v>30</v>
      </c>
      <c r="P2254" s="253">
        <f>SUM(Table1[[#This Row],[BASE_FARE]:[SURCHARGES]])*Table1[[#This Row],[SEATS_BOOKED]]</f>
        <v>134.4</v>
      </c>
      <c r="Q2254" s="247" t="s">
        <v>109</v>
      </c>
      <c r="R2254" s="249" t="s">
        <v>154</v>
      </c>
      <c r="S2254" s="247" t="str">
        <f>LEFT(Table1[[#This Row],[SECTOR]],3)</f>
        <v>VRN</v>
      </c>
      <c r="T2254" s="247" t="str">
        <f>RIGHT(Table1[[#This Row],[SECTOR]],3)</f>
        <v>SSH</v>
      </c>
      <c r="U2254" s="247" t="str">
        <f t="shared" si="52"/>
        <v>VRN</v>
      </c>
      <c r="V2254" s="247">
        <f>WEEKDAY(Table1[[#This Row],[FLIGHT_DATE]],2)</f>
        <v>6</v>
      </c>
      <c r="W2254" s="247">
        <f>Table1[[#This Row],[FLIGHT_DATE]]-Table1[[#This Row],[DATE_BOOKED]]</f>
        <v>9</v>
      </c>
    </row>
    <row r="2255" spans="1:23" x14ac:dyDescent="0.25">
      <c r="A2255" s="246">
        <v>45764</v>
      </c>
      <c r="B2255" s="247" t="s">
        <v>247</v>
      </c>
      <c r="C2255" s="98" t="s">
        <v>153</v>
      </c>
      <c r="D2255" s="98"/>
      <c r="E2255" s="247" t="s">
        <v>28918</v>
      </c>
      <c r="F2255" s="247" t="s">
        <v>45</v>
      </c>
      <c r="G2255" s="247" t="s">
        <v>8</v>
      </c>
      <c r="H2255" s="247" t="s">
        <v>293</v>
      </c>
      <c r="I2255" s="248" t="s">
        <v>302</v>
      </c>
      <c r="J2255" s="246">
        <v>45780</v>
      </c>
      <c r="K2255" s="249">
        <v>1</v>
      </c>
      <c r="L2255" s="250">
        <v>1</v>
      </c>
      <c r="M2255" s="251">
        <v>155</v>
      </c>
      <c r="N2255" s="252">
        <v>30.28</v>
      </c>
      <c r="O2255" s="252">
        <v>30</v>
      </c>
      <c r="P2255" s="253">
        <f>SUM(Table1[[#This Row],[BASE_FARE]:[SURCHARGES]])*Table1[[#This Row],[SEATS_BOOKED]]</f>
        <v>215.28</v>
      </c>
      <c r="Q2255" s="247" t="s">
        <v>109</v>
      </c>
      <c r="R2255" s="249" t="s">
        <v>154</v>
      </c>
      <c r="S2255" s="247" t="str">
        <f>LEFT(Table1[[#This Row],[SECTOR]],3)</f>
        <v>SSH</v>
      </c>
      <c r="T2255" s="247" t="str">
        <f>RIGHT(Table1[[#This Row],[SECTOR]],3)</f>
        <v>VRN</v>
      </c>
      <c r="U2255" s="247" t="str">
        <f t="shared" si="52"/>
        <v>VRN</v>
      </c>
      <c r="V2255" s="247">
        <f>WEEKDAY(Table1[[#This Row],[FLIGHT_DATE]],2)</f>
        <v>6</v>
      </c>
      <c r="W2255" s="247">
        <f>Table1[[#This Row],[FLIGHT_DATE]]-Table1[[#This Row],[DATE_BOOKED]]</f>
        <v>16</v>
      </c>
    </row>
    <row r="2256" spans="1:23" x14ac:dyDescent="0.25">
      <c r="A2256" s="246">
        <v>45764</v>
      </c>
      <c r="B2256" s="247" t="s">
        <v>247</v>
      </c>
      <c r="C2256" s="98" t="s">
        <v>153</v>
      </c>
      <c r="D2256" s="98"/>
      <c r="E2256" s="247" t="s">
        <v>28918</v>
      </c>
      <c r="F2256" s="247" t="s">
        <v>45</v>
      </c>
      <c r="G2256" s="247" t="s">
        <v>7</v>
      </c>
      <c r="H2256" s="247" t="s">
        <v>289</v>
      </c>
      <c r="I2256" s="248" t="s">
        <v>300</v>
      </c>
      <c r="J2256" s="246">
        <v>45773</v>
      </c>
      <c r="K2256" s="249">
        <v>1</v>
      </c>
      <c r="L2256" s="250">
        <v>1</v>
      </c>
      <c r="M2256" s="251">
        <v>65</v>
      </c>
      <c r="N2256" s="252">
        <v>18.78</v>
      </c>
      <c r="O2256" s="252">
        <v>30</v>
      </c>
      <c r="P2256" s="253">
        <f>SUM(Table1[[#This Row],[BASE_FARE]:[SURCHARGES]])*Table1[[#This Row],[SEATS_BOOKED]]</f>
        <v>113.78</v>
      </c>
      <c r="Q2256" s="247" t="s">
        <v>109</v>
      </c>
      <c r="R2256" s="249" t="s">
        <v>154</v>
      </c>
      <c r="S2256" s="247" t="str">
        <f>LEFT(Table1[[#This Row],[SECTOR]],3)</f>
        <v>VRN</v>
      </c>
      <c r="T2256" s="247" t="str">
        <f>RIGHT(Table1[[#This Row],[SECTOR]],3)</f>
        <v>SSH</v>
      </c>
      <c r="U2256" s="247" t="str">
        <f t="shared" si="52"/>
        <v>VRN</v>
      </c>
      <c r="V2256" s="247">
        <f>WEEKDAY(Table1[[#This Row],[FLIGHT_DATE]],2)</f>
        <v>6</v>
      </c>
      <c r="W2256" s="247">
        <f>Table1[[#This Row],[FLIGHT_DATE]]-Table1[[#This Row],[DATE_BOOKED]]</f>
        <v>9</v>
      </c>
    </row>
    <row r="2257" spans="1:23" x14ac:dyDescent="0.25">
      <c r="A2257" s="246">
        <v>45764</v>
      </c>
      <c r="B2257" s="247" t="s">
        <v>247</v>
      </c>
      <c r="C2257" s="98" t="s">
        <v>153</v>
      </c>
      <c r="D2257" s="98"/>
      <c r="E2257" s="247" t="s">
        <v>28918</v>
      </c>
      <c r="F2257" s="247" t="s">
        <v>45</v>
      </c>
      <c r="G2257" s="247" t="s">
        <v>8</v>
      </c>
      <c r="H2257" s="247" t="s">
        <v>293</v>
      </c>
      <c r="I2257" s="248" t="s">
        <v>302</v>
      </c>
      <c r="J2257" s="246">
        <v>45780</v>
      </c>
      <c r="K2257" s="249">
        <v>1</v>
      </c>
      <c r="L2257" s="250">
        <v>1</v>
      </c>
      <c r="M2257" s="251">
        <v>155</v>
      </c>
      <c r="N2257" s="252">
        <v>30.28</v>
      </c>
      <c r="O2257" s="252">
        <v>30</v>
      </c>
      <c r="P2257" s="253">
        <f>SUM(Table1[[#This Row],[BASE_FARE]:[SURCHARGES]])*Table1[[#This Row],[SEATS_BOOKED]]</f>
        <v>215.28</v>
      </c>
      <c r="Q2257" s="247" t="s">
        <v>109</v>
      </c>
      <c r="R2257" s="249" t="s">
        <v>154</v>
      </c>
      <c r="S2257" s="247" t="str">
        <f>LEFT(Table1[[#This Row],[SECTOR]],3)</f>
        <v>SSH</v>
      </c>
      <c r="T2257" s="247" t="str">
        <f>RIGHT(Table1[[#This Row],[SECTOR]],3)</f>
        <v>VRN</v>
      </c>
      <c r="U2257" s="247" t="str">
        <f t="shared" si="52"/>
        <v>VRN</v>
      </c>
      <c r="V2257" s="247">
        <f>WEEKDAY(Table1[[#This Row],[FLIGHT_DATE]],2)</f>
        <v>6</v>
      </c>
      <c r="W2257" s="247">
        <f>Table1[[#This Row],[FLIGHT_DATE]]-Table1[[#This Row],[DATE_BOOKED]]</f>
        <v>16</v>
      </c>
    </row>
    <row r="2258" spans="1:23" x14ac:dyDescent="0.25">
      <c r="A2258" s="246">
        <v>45764</v>
      </c>
      <c r="B2258" s="247" t="s">
        <v>247</v>
      </c>
      <c r="C2258" s="98" t="s">
        <v>153</v>
      </c>
      <c r="D2258" s="98"/>
      <c r="E2258" s="247" t="s">
        <v>28918</v>
      </c>
      <c r="F2258" s="247" t="s">
        <v>45</v>
      </c>
      <c r="G2258" s="247" t="s">
        <v>7</v>
      </c>
      <c r="H2258" s="247" t="s">
        <v>289</v>
      </c>
      <c r="I2258" s="248" t="s">
        <v>300</v>
      </c>
      <c r="J2258" s="246">
        <v>45773</v>
      </c>
      <c r="K2258" s="249">
        <v>1</v>
      </c>
      <c r="L2258" s="250">
        <v>1</v>
      </c>
      <c r="M2258" s="251">
        <v>65</v>
      </c>
      <c r="N2258" s="252">
        <v>18.78</v>
      </c>
      <c r="O2258" s="252">
        <v>30</v>
      </c>
      <c r="P2258" s="253">
        <f>SUM(Table1[[#This Row],[BASE_FARE]:[SURCHARGES]])*Table1[[#This Row],[SEATS_BOOKED]]</f>
        <v>113.78</v>
      </c>
      <c r="Q2258" s="247" t="s">
        <v>109</v>
      </c>
      <c r="R2258" s="249" t="s">
        <v>154</v>
      </c>
      <c r="S2258" s="247" t="str">
        <f>LEFT(Table1[[#This Row],[SECTOR]],3)</f>
        <v>VRN</v>
      </c>
      <c r="T2258" s="247" t="str">
        <f>RIGHT(Table1[[#This Row],[SECTOR]],3)</f>
        <v>SSH</v>
      </c>
      <c r="U2258" s="247" t="str">
        <f t="shared" si="52"/>
        <v>VRN</v>
      </c>
      <c r="V2258" s="247">
        <f>WEEKDAY(Table1[[#This Row],[FLIGHT_DATE]],2)</f>
        <v>6</v>
      </c>
      <c r="W2258" s="247">
        <f>Table1[[#This Row],[FLIGHT_DATE]]-Table1[[#This Row],[DATE_BOOKED]]</f>
        <v>9</v>
      </c>
    </row>
    <row r="2259" spans="1:23" x14ac:dyDescent="0.25">
      <c r="A2259" s="246">
        <v>45764</v>
      </c>
      <c r="B2259" s="247" t="s">
        <v>247</v>
      </c>
      <c r="C2259" s="98" t="s">
        <v>153</v>
      </c>
      <c r="D2259" s="98"/>
      <c r="E2259" s="247" t="s">
        <v>28918</v>
      </c>
      <c r="F2259" s="247" t="s">
        <v>45</v>
      </c>
      <c r="G2259" s="247" t="s">
        <v>8</v>
      </c>
      <c r="H2259" s="247" t="s">
        <v>293</v>
      </c>
      <c r="I2259" s="248" t="s">
        <v>302</v>
      </c>
      <c r="J2259" s="246">
        <v>45780</v>
      </c>
      <c r="K2259" s="249">
        <v>1</v>
      </c>
      <c r="L2259" s="250">
        <v>1</v>
      </c>
      <c r="M2259" s="251">
        <v>155</v>
      </c>
      <c r="N2259" s="252">
        <v>30.28</v>
      </c>
      <c r="O2259" s="252">
        <v>30</v>
      </c>
      <c r="P2259" s="253">
        <f>SUM(Table1[[#This Row],[BASE_FARE]:[SURCHARGES]])*Table1[[#This Row],[SEATS_BOOKED]]</f>
        <v>215.28</v>
      </c>
      <c r="Q2259" s="247" t="s">
        <v>109</v>
      </c>
      <c r="R2259" s="249" t="s">
        <v>154</v>
      </c>
      <c r="S2259" s="247" t="str">
        <f>LEFT(Table1[[#This Row],[SECTOR]],3)</f>
        <v>SSH</v>
      </c>
      <c r="T2259" s="247" t="str">
        <f>RIGHT(Table1[[#This Row],[SECTOR]],3)</f>
        <v>VRN</v>
      </c>
      <c r="U2259" s="247" t="str">
        <f t="shared" si="52"/>
        <v>VRN</v>
      </c>
      <c r="V2259" s="247">
        <f>WEEKDAY(Table1[[#This Row],[FLIGHT_DATE]],2)</f>
        <v>6</v>
      </c>
      <c r="W2259" s="247">
        <f>Table1[[#This Row],[FLIGHT_DATE]]-Table1[[#This Row],[DATE_BOOKED]]</f>
        <v>16</v>
      </c>
    </row>
    <row r="2260" spans="1:23" x14ac:dyDescent="0.25">
      <c r="A2260" s="246">
        <v>45764</v>
      </c>
      <c r="B2260" s="247" t="s">
        <v>247</v>
      </c>
      <c r="C2260" s="98" t="s">
        <v>153</v>
      </c>
      <c r="D2260" s="98"/>
      <c r="E2260" s="247" t="s">
        <v>28918</v>
      </c>
      <c r="F2260" s="247" t="s">
        <v>45</v>
      </c>
      <c r="G2260" s="247" t="s">
        <v>7</v>
      </c>
      <c r="H2260" s="247" t="s">
        <v>289</v>
      </c>
      <c r="I2260" s="248" t="s">
        <v>300</v>
      </c>
      <c r="J2260" s="246">
        <v>45773</v>
      </c>
      <c r="K2260" s="249">
        <v>1</v>
      </c>
      <c r="L2260" s="250">
        <v>1</v>
      </c>
      <c r="M2260" s="251">
        <v>65</v>
      </c>
      <c r="N2260" s="252">
        <v>18.78</v>
      </c>
      <c r="O2260" s="252">
        <v>30</v>
      </c>
      <c r="P2260" s="253">
        <f>SUM(Table1[[#This Row],[BASE_FARE]:[SURCHARGES]])*Table1[[#This Row],[SEATS_BOOKED]]</f>
        <v>113.78</v>
      </c>
      <c r="Q2260" s="247" t="s">
        <v>109</v>
      </c>
      <c r="R2260" s="249" t="s">
        <v>154</v>
      </c>
      <c r="S2260" s="247" t="str">
        <f>LEFT(Table1[[#This Row],[SECTOR]],3)</f>
        <v>VRN</v>
      </c>
      <c r="T2260" s="247" t="str">
        <f>RIGHT(Table1[[#This Row],[SECTOR]],3)</f>
        <v>SSH</v>
      </c>
      <c r="U2260" s="247" t="str">
        <f t="shared" si="52"/>
        <v>VRN</v>
      </c>
      <c r="V2260" s="247">
        <f>WEEKDAY(Table1[[#This Row],[FLIGHT_DATE]],2)</f>
        <v>6</v>
      </c>
      <c r="W2260" s="247">
        <f>Table1[[#This Row],[FLIGHT_DATE]]-Table1[[#This Row],[DATE_BOOKED]]</f>
        <v>9</v>
      </c>
    </row>
    <row r="2261" spans="1:23" x14ac:dyDescent="0.25">
      <c r="A2261" s="246">
        <v>45765</v>
      </c>
      <c r="B2261" s="247" t="s">
        <v>152</v>
      </c>
      <c r="C2261" s="98" t="s">
        <v>153</v>
      </c>
      <c r="D2261" s="98"/>
      <c r="E2261" s="247"/>
      <c r="F2261" s="247" t="s">
        <v>47</v>
      </c>
      <c r="G2261" s="247" t="s">
        <v>7</v>
      </c>
      <c r="H2261" s="247" t="s">
        <v>289</v>
      </c>
      <c r="I2261" s="248" t="s">
        <v>300</v>
      </c>
      <c r="J2261" s="246">
        <v>45773</v>
      </c>
      <c r="K2261" s="249">
        <v>5</v>
      </c>
      <c r="L2261" s="250">
        <v>5</v>
      </c>
      <c r="M2261" s="251">
        <v>100</v>
      </c>
      <c r="N2261" s="252">
        <v>0</v>
      </c>
      <c r="O2261" s="252">
        <v>0</v>
      </c>
      <c r="P2261" s="253">
        <f>SUM(Table1[[#This Row],[BASE_FARE]:[SURCHARGES]])*Table1[[#This Row],[SEATS_BOOKED]]</f>
        <v>500</v>
      </c>
      <c r="Q2261" s="247" t="s">
        <v>109</v>
      </c>
      <c r="R2261" s="249" t="s">
        <v>154</v>
      </c>
      <c r="S2261" s="247" t="str">
        <f>LEFT(Table1[[#This Row],[SECTOR]],3)</f>
        <v>VRN</v>
      </c>
      <c r="T2261" s="247" t="str">
        <f>RIGHT(Table1[[#This Row],[SECTOR]],3)</f>
        <v>SSH</v>
      </c>
      <c r="U2261" s="247" t="str">
        <f>IF(AND(S2261&lt;&gt;"SSH", S2261&lt;&gt;"RMF", S2261&lt;&gt;"CAI", S2261&lt;&gt;"HRG", S2261&lt;&gt;"LXR", S2261&lt;&gt;"DXB", OR(T2261="SSH", T2261="RMF", T2261="CAI", T2261="HRG", T2261="LXR", T2261="DXB")), S2261,
    IF(AND(T2261&lt;&gt;"SSH", T2261&lt;&gt;"RMF", T2261&lt;&gt;"CAI", T2261&lt;&gt;"HRG", T2261&lt;&gt;"LXR", T2261&lt;&gt;"DXB", OR(S2261="SSH", S2261="RMF", S2261="CAI", S2261="HRG", S2261="LXR", S2261="DXB")), T2261,
    "VIE"))</f>
        <v>VRN</v>
      </c>
      <c r="V2261" s="247">
        <f>WEEKDAY(Table1[[#This Row],[FLIGHT_DATE]],2)</f>
        <v>6</v>
      </c>
      <c r="W2261" s="247">
        <f>Table1[[#This Row],[FLIGHT_DATE]]-Table1[[#This Row],[DATE_BOOKED]]</f>
        <v>8</v>
      </c>
    </row>
    <row r="2262" spans="1:23" x14ac:dyDescent="0.25">
      <c r="A2262" s="246">
        <v>45765</v>
      </c>
      <c r="B2262" s="247" t="s">
        <v>196</v>
      </c>
      <c r="C2262" s="98" t="s">
        <v>153</v>
      </c>
      <c r="D2262" s="98" t="s">
        <v>428</v>
      </c>
      <c r="E2262" s="147" t="s">
        <v>513</v>
      </c>
      <c r="F2262" s="247" t="s">
        <v>45</v>
      </c>
      <c r="G2262" s="247" t="s">
        <v>7</v>
      </c>
      <c r="H2262" s="247" t="s">
        <v>208</v>
      </c>
      <c r="I2262" s="248" t="s">
        <v>23</v>
      </c>
      <c r="J2262" s="246">
        <v>45765</v>
      </c>
      <c r="K2262" s="249">
        <v>1</v>
      </c>
      <c r="L2262" s="250">
        <v>1</v>
      </c>
      <c r="M2262" s="251">
        <v>225</v>
      </c>
      <c r="N2262" s="252">
        <v>34.04</v>
      </c>
      <c r="O2262" s="252">
        <v>30</v>
      </c>
      <c r="P2262" s="253">
        <f>SUM(Table1[[#This Row],[BASE_FARE]:[SURCHARGES]])*Table1[[#This Row],[SEATS_BOOKED]]</f>
        <v>289.04000000000002</v>
      </c>
      <c r="Q2262" s="247" t="s">
        <v>109</v>
      </c>
      <c r="R2262" s="249" t="s">
        <v>154</v>
      </c>
      <c r="S2262" s="247" t="str">
        <f>LEFT(Table1[[#This Row],[SECTOR]],3)</f>
        <v>NAP</v>
      </c>
      <c r="T2262" s="247" t="str">
        <f>RIGHT(Table1[[#This Row],[SECTOR]],3)</f>
        <v>SSH</v>
      </c>
      <c r="U2262" s="247" t="str">
        <f t="shared" ref="U2262:U2277" si="53">IF(AND(S2262&lt;&gt;"SSH", S2262&lt;&gt;"RMF", S2262&lt;&gt;"CAI", S2262&lt;&gt;"HRG", S2262&lt;&gt;"LXR", S2262&lt;&gt;"DXB", OR(T2262="SSH", T2262="RMF", T2262="CAI", T2262="HRG", T2262="LXR", T2262="DXB")), S2262,
    IF(AND(T2262&lt;&gt;"SSH", T2262&lt;&gt;"RMF", T2262&lt;&gt;"CAI", T2262&lt;&gt;"HRG", T2262&lt;&gt;"LXR", T2262&lt;&gt;"DXB", OR(S2262="SSH", S2262="RMF", S2262="CAI", S2262="HRG", S2262="LXR", S2262="DXB")), T2262,
    "VIE"))</f>
        <v>NAP</v>
      </c>
      <c r="V2262" s="247">
        <f>WEEKDAY(Table1[[#This Row],[FLIGHT_DATE]],2)</f>
        <v>5</v>
      </c>
      <c r="W2262" s="247">
        <f>Table1[[#This Row],[FLIGHT_DATE]]-Table1[[#This Row],[DATE_BOOKED]]</f>
        <v>0</v>
      </c>
    </row>
    <row r="2263" spans="1:23" x14ac:dyDescent="0.25">
      <c r="A2263" s="246">
        <v>45765</v>
      </c>
      <c r="B2263" s="247" t="s">
        <v>196</v>
      </c>
      <c r="C2263" s="98" t="s">
        <v>153</v>
      </c>
      <c r="D2263" s="98" t="s">
        <v>428</v>
      </c>
      <c r="E2263" s="147" t="s">
        <v>513</v>
      </c>
      <c r="F2263" s="247" t="s">
        <v>45</v>
      </c>
      <c r="G2263" s="247" t="s">
        <v>7</v>
      </c>
      <c r="H2263" s="247" t="s">
        <v>208</v>
      </c>
      <c r="I2263" s="248" t="s">
        <v>23</v>
      </c>
      <c r="J2263" s="246">
        <v>45765</v>
      </c>
      <c r="K2263" s="249">
        <v>1</v>
      </c>
      <c r="L2263" s="250">
        <v>1</v>
      </c>
      <c r="M2263" s="251">
        <v>300</v>
      </c>
      <c r="N2263" s="252">
        <v>34.04</v>
      </c>
      <c r="O2263" s="252">
        <v>30</v>
      </c>
      <c r="P2263" s="253">
        <f>SUM(Table1[[#This Row],[BASE_FARE]:[SURCHARGES]])*Table1[[#This Row],[SEATS_BOOKED]]</f>
        <v>364.04</v>
      </c>
      <c r="Q2263" s="247" t="s">
        <v>109</v>
      </c>
      <c r="R2263" s="249" t="s">
        <v>154</v>
      </c>
      <c r="S2263" s="247" t="str">
        <f>LEFT(Table1[[#This Row],[SECTOR]],3)</f>
        <v>NAP</v>
      </c>
      <c r="T2263" s="247" t="str">
        <f>RIGHT(Table1[[#This Row],[SECTOR]],3)</f>
        <v>SSH</v>
      </c>
      <c r="U2263" s="247" t="str">
        <f t="shared" si="53"/>
        <v>NAP</v>
      </c>
      <c r="V2263" s="247">
        <f>WEEKDAY(Table1[[#This Row],[FLIGHT_DATE]],2)</f>
        <v>5</v>
      </c>
      <c r="W2263" s="247">
        <f>Table1[[#This Row],[FLIGHT_DATE]]-Table1[[#This Row],[DATE_BOOKED]]</f>
        <v>0</v>
      </c>
    </row>
    <row r="2264" spans="1:23" x14ac:dyDescent="0.25">
      <c r="A2264" s="246">
        <v>45765</v>
      </c>
      <c r="B2264" s="247" t="s">
        <v>196</v>
      </c>
      <c r="C2264" s="98" t="s">
        <v>153</v>
      </c>
      <c r="D2264" s="98" t="s">
        <v>428</v>
      </c>
      <c r="E2264" s="147" t="s">
        <v>513</v>
      </c>
      <c r="F2264" s="247" t="s">
        <v>45</v>
      </c>
      <c r="G2264" s="247" t="s">
        <v>7</v>
      </c>
      <c r="H2264" s="247" t="s">
        <v>208</v>
      </c>
      <c r="I2264" s="248" t="s">
        <v>23</v>
      </c>
      <c r="J2264" s="246">
        <v>45765</v>
      </c>
      <c r="K2264" s="249">
        <v>1</v>
      </c>
      <c r="L2264" s="250">
        <v>1</v>
      </c>
      <c r="M2264" s="251">
        <v>300</v>
      </c>
      <c r="N2264" s="252">
        <v>34.04</v>
      </c>
      <c r="O2264" s="252">
        <v>30</v>
      </c>
      <c r="P2264" s="253">
        <f>SUM(Table1[[#This Row],[BASE_FARE]:[SURCHARGES]])*Table1[[#This Row],[SEATS_BOOKED]]</f>
        <v>364.04</v>
      </c>
      <c r="Q2264" s="247" t="s">
        <v>109</v>
      </c>
      <c r="R2264" s="249" t="s">
        <v>154</v>
      </c>
      <c r="S2264" s="247" t="str">
        <f>LEFT(Table1[[#This Row],[SECTOR]],3)</f>
        <v>NAP</v>
      </c>
      <c r="T2264" s="247" t="str">
        <f>RIGHT(Table1[[#This Row],[SECTOR]],3)</f>
        <v>SSH</v>
      </c>
      <c r="U2264" s="247" t="str">
        <f t="shared" si="53"/>
        <v>NAP</v>
      </c>
      <c r="V2264" s="247">
        <f>WEEKDAY(Table1[[#This Row],[FLIGHT_DATE]],2)</f>
        <v>5</v>
      </c>
      <c r="W2264" s="247">
        <f>Table1[[#This Row],[FLIGHT_DATE]]-Table1[[#This Row],[DATE_BOOKED]]</f>
        <v>0</v>
      </c>
    </row>
    <row r="2265" spans="1:23" x14ac:dyDescent="0.25">
      <c r="A2265" s="246">
        <v>45765</v>
      </c>
      <c r="B2265" s="247" t="s">
        <v>196</v>
      </c>
      <c r="C2265" s="98" t="s">
        <v>153</v>
      </c>
      <c r="D2265" s="98" t="s">
        <v>428</v>
      </c>
      <c r="E2265" s="147" t="s">
        <v>513</v>
      </c>
      <c r="F2265" s="247" t="s">
        <v>45</v>
      </c>
      <c r="G2265" s="247" t="s">
        <v>7</v>
      </c>
      <c r="H2265" s="247" t="s">
        <v>208</v>
      </c>
      <c r="I2265" s="248" t="s">
        <v>23</v>
      </c>
      <c r="J2265" s="246">
        <v>45765</v>
      </c>
      <c r="K2265" s="249">
        <v>1</v>
      </c>
      <c r="L2265" s="250">
        <v>1</v>
      </c>
      <c r="M2265" s="251">
        <v>300</v>
      </c>
      <c r="N2265" s="252">
        <v>34.04</v>
      </c>
      <c r="O2265" s="252">
        <v>30</v>
      </c>
      <c r="P2265" s="253">
        <f>SUM(Table1[[#This Row],[BASE_FARE]:[SURCHARGES]])*Table1[[#This Row],[SEATS_BOOKED]]</f>
        <v>364.04</v>
      </c>
      <c r="Q2265" s="247" t="s">
        <v>109</v>
      </c>
      <c r="R2265" s="249" t="s">
        <v>154</v>
      </c>
      <c r="S2265" s="247" t="str">
        <f>LEFT(Table1[[#This Row],[SECTOR]],3)</f>
        <v>NAP</v>
      </c>
      <c r="T2265" s="247" t="str">
        <f>RIGHT(Table1[[#This Row],[SECTOR]],3)</f>
        <v>SSH</v>
      </c>
      <c r="U2265" s="247" t="str">
        <f t="shared" si="53"/>
        <v>NAP</v>
      </c>
      <c r="V2265" s="247">
        <f>WEEKDAY(Table1[[#This Row],[FLIGHT_DATE]],2)</f>
        <v>5</v>
      </c>
      <c r="W2265" s="247">
        <f>Table1[[#This Row],[FLIGHT_DATE]]-Table1[[#This Row],[DATE_BOOKED]]</f>
        <v>0</v>
      </c>
    </row>
    <row r="2266" spans="1:23" x14ac:dyDescent="0.25">
      <c r="A2266" s="246">
        <v>45728</v>
      </c>
      <c r="B2266" s="247" t="s">
        <v>196</v>
      </c>
      <c r="C2266" s="98" t="s">
        <v>153</v>
      </c>
      <c r="D2266" s="98" t="s">
        <v>23776</v>
      </c>
      <c r="E2266" s="147" t="s">
        <v>28921</v>
      </c>
      <c r="F2266" s="247" t="s">
        <v>47</v>
      </c>
      <c r="G2266" s="247" t="s">
        <v>7</v>
      </c>
      <c r="H2266" s="247" t="s">
        <v>373</v>
      </c>
      <c r="I2266" s="248" t="s">
        <v>374</v>
      </c>
      <c r="J2266" s="246">
        <v>45765</v>
      </c>
      <c r="K2266" s="249">
        <v>1</v>
      </c>
      <c r="L2266" s="250">
        <v>1</v>
      </c>
      <c r="M2266" s="251">
        <v>240</v>
      </c>
      <c r="N2266" s="252">
        <v>34.659999999999997</v>
      </c>
      <c r="O2266" s="252">
        <v>30</v>
      </c>
      <c r="P2266" s="253">
        <f>SUM(Table1[[#This Row],[BASE_FARE]:[SURCHARGES]])*Table1[[#This Row],[SEATS_BOOKED]]</f>
        <v>304.65999999999997</v>
      </c>
      <c r="Q2266" s="247" t="s">
        <v>109</v>
      </c>
      <c r="R2266" s="249" t="s">
        <v>154</v>
      </c>
      <c r="S2266" s="247" t="str">
        <f>LEFT(Table1[[#This Row],[SECTOR]],3)</f>
        <v>CAG</v>
      </c>
      <c r="T2266" s="247" t="str">
        <f>RIGHT(Table1[[#This Row],[SECTOR]],3)</f>
        <v>SSH</v>
      </c>
      <c r="U2266" s="247" t="str">
        <f t="shared" si="53"/>
        <v>CAG</v>
      </c>
      <c r="V2266" s="247">
        <f>WEEKDAY(Table1[[#This Row],[FLIGHT_DATE]],2)</f>
        <v>5</v>
      </c>
      <c r="W2266" s="247">
        <f>Table1[[#This Row],[FLIGHT_DATE]]-Table1[[#This Row],[DATE_BOOKED]]</f>
        <v>37</v>
      </c>
    </row>
    <row r="2267" spans="1:23" x14ac:dyDescent="0.25">
      <c r="A2267" s="246">
        <v>45728</v>
      </c>
      <c r="B2267" s="247" t="s">
        <v>196</v>
      </c>
      <c r="C2267" s="98" t="s">
        <v>153</v>
      </c>
      <c r="D2267" s="98" t="s">
        <v>23776</v>
      </c>
      <c r="E2267" s="147" t="s">
        <v>28921</v>
      </c>
      <c r="F2267" s="247" t="s">
        <v>47</v>
      </c>
      <c r="G2267" s="247" t="s">
        <v>7</v>
      </c>
      <c r="H2267" s="247" t="s">
        <v>373</v>
      </c>
      <c r="I2267" s="248" t="s">
        <v>374</v>
      </c>
      <c r="J2267" s="246">
        <v>45765</v>
      </c>
      <c r="K2267" s="249">
        <v>1</v>
      </c>
      <c r="L2267" s="250">
        <v>1</v>
      </c>
      <c r="M2267" s="251">
        <v>240</v>
      </c>
      <c r="N2267" s="252">
        <v>34.659999999999997</v>
      </c>
      <c r="O2267" s="252">
        <v>30</v>
      </c>
      <c r="P2267" s="253">
        <f>SUM(Table1[[#This Row],[BASE_FARE]:[SURCHARGES]])*Table1[[#This Row],[SEATS_BOOKED]]</f>
        <v>304.65999999999997</v>
      </c>
      <c r="Q2267" s="247" t="s">
        <v>109</v>
      </c>
      <c r="R2267" s="249" t="s">
        <v>154</v>
      </c>
      <c r="S2267" s="247" t="str">
        <f>LEFT(Table1[[#This Row],[SECTOR]],3)</f>
        <v>CAG</v>
      </c>
      <c r="T2267" s="247" t="str">
        <f>RIGHT(Table1[[#This Row],[SECTOR]],3)</f>
        <v>SSH</v>
      </c>
      <c r="U2267" s="247" t="str">
        <f t="shared" si="53"/>
        <v>CAG</v>
      </c>
      <c r="V2267" s="247">
        <f>WEEKDAY(Table1[[#This Row],[FLIGHT_DATE]],2)</f>
        <v>5</v>
      </c>
      <c r="W2267" s="247">
        <f>Table1[[#This Row],[FLIGHT_DATE]]-Table1[[#This Row],[DATE_BOOKED]]</f>
        <v>37</v>
      </c>
    </row>
    <row r="2268" spans="1:23" x14ac:dyDescent="0.25">
      <c r="A2268" s="246">
        <v>45728</v>
      </c>
      <c r="B2268" s="247" t="s">
        <v>196</v>
      </c>
      <c r="C2268" s="98" t="s">
        <v>153</v>
      </c>
      <c r="D2268" s="98" t="s">
        <v>23776</v>
      </c>
      <c r="E2268" s="147" t="s">
        <v>28921</v>
      </c>
      <c r="F2268" s="247" t="s">
        <v>47</v>
      </c>
      <c r="G2268" s="247" t="s">
        <v>7</v>
      </c>
      <c r="H2268" s="247" t="s">
        <v>373</v>
      </c>
      <c r="I2268" s="248" t="s">
        <v>374</v>
      </c>
      <c r="J2268" s="246">
        <v>45765</v>
      </c>
      <c r="K2268" s="249">
        <v>1</v>
      </c>
      <c r="L2268" s="250">
        <v>1</v>
      </c>
      <c r="M2268" s="251">
        <v>240</v>
      </c>
      <c r="N2268" s="252">
        <v>34.659999999999997</v>
      </c>
      <c r="O2268" s="252">
        <v>30</v>
      </c>
      <c r="P2268" s="253">
        <f>SUM(Table1[[#This Row],[BASE_FARE]:[SURCHARGES]])*Table1[[#This Row],[SEATS_BOOKED]]</f>
        <v>304.65999999999997</v>
      </c>
      <c r="Q2268" s="247" t="s">
        <v>109</v>
      </c>
      <c r="R2268" s="249" t="s">
        <v>154</v>
      </c>
      <c r="S2268" s="247" t="str">
        <f>LEFT(Table1[[#This Row],[SECTOR]],3)</f>
        <v>CAG</v>
      </c>
      <c r="T2268" s="247" t="str">
        <f>RIGHT(Table1[[#This Row],[SECTOR]],3)</f>
        <v>SSH</v>
      </c>
      <c r="U2268" s="247" t="str">
        <f t="shared" si="53"/>
        <v>CAG</v>
      </c>
      <c r="V2268" s="247">
        <f>WEEKDAY(Table1[[#This Row],[FLIGHT_DATE]],2)</f>
        <v>5</v>
      </c>
      <c r="W2268" s="247">
        <f>Table1[[#This Row],[FLIGHT_DATE]]-Table1[[#This Row],[DATE_BOOKED]]</f>
        <v>37</v>
      </c>
    </row>
    <row r="2269" spans="1:23" x14ac:dyDescent="0.25">
      <c r="A2269" s="246">
        <v>45728</v>
      </c>
      <c r="B2269" s="247" t="s">
        <v>196</v>
      </c>
      <c r="C2269" s="98" t="s">
        <v>153</v>
      </c>
      <c r="D2269" s="98" t="s">
        <v>23776</v>
      </c>
      <c r="E2269" s="147" t="s">
        <v>28921</v>
      </c>
      <c r="F2269" s="247" t="s">
        <v>47</v>
      </c>
      <c r="G2269" s="247" t="s">
        <v>7</v>
      </c>
      <c r="H2269" s="247" t="s">
        <v>373</v>
      </c>
      <c r="I2269" s="248" t="s">
        <v>374</v>
      </c>
      <c r="J2269" s="246">
        <v>45765</v>
      </c>
      <c r="K2269" s="249">
        <v>1</v>
      </c>
      <c r="L2269" s="250">
        <v>1</v>
      </c>
      <c r="M2269" s="251">
        <v>240</v>
      </c>
      <c r="N2269" s="252">
        <v>34.659999999999997</v>
      </c>
      <c r="O2269" s="252">
        <v>30</v>
      </c>
      <c r="P2269" s="253">
        <f>SUM(Table1[[#This Row],[BASE_FARE]:[SURCHARGES]])*Table1[[#This Row],[SEATS_BOOKED]]</f>
        <v>304.65999999999997</v>
      </c>
      <c r="Q2269" s="247" t="s">
        <v>109</v>
      </c>
      <c r="R2269" s="249" t="s">
        <v>154</v>
      </c>
      <c r="S2269" s="247" t="str">
        <f>LEFT(Table1[[#This Row],[SECTOR]],3)</f>
        <v>CAG</v>
      </c>
      <c r="T2269" s="247" t="str">
        <f>RIGHT(Table1[[#This Row],[SECTOR]],3)</f>
        <v>SSH</v>
      </c>
      <c r="U2269" s="247" t="str">
        <f t="shared" si="53"/>
        <v>CAG</v>
      </c>
      <c r="V2269" s="247">
        <f>WEEKDAY(Table1[[#This Row],[FLIGHT_DATE]],2)</f>
        <v>5</v>
      </c>
      <c r="W2269" s="247">
        <f>Table1[[#This Row],[FLIGHT_DATE]]-Table1[[#This Row],[DATE_BOOKED]]</f>
        <v>37</v>
      </c>
    </row>
    <row r="2270" spans="1:23" x14ac:dyDescent="0.25">
      <c r="A2270" s="246">
        <v>45766</v>
      </c>
      <c r="B2270" s="247" t="s">
        <v>388</v>
      </c>
      <c r="C2270" s="98" t="s">
        <v>108</v>
      </c>
      <c r="D2270" s="98"/>
      <c r="E2270" s="247"/>
      <c r="F2270" s="247" t="s">
        <v>45</v>
      </c>
      <c r="G2270" s="247" t="s">
        <v>7</v>
      </c>
      <c r="H2270" s="247" t="s">
        <v>1737</v>
      </c>
      <c r="I2270" s="248" t="s">
        <v>23</v>
      </c>
      <c r="J2270" s="246">
        <v>45866</v>
      </c>
      <c r="K2270" s="249">
        <v>20</v>
      </c>
      <c r="L2270" s="249">
        <v>20</v>
      </c>
      <c r="M2270" s="251">
        <v>245</v>
      </c>
      <c r="N2270" s="252">
        <v>0</v>
      </c>
      <c r="O2270" s="252">
        <v>0</v>
      </c>
      <c r="P2270" s="253">
        <f>SUM(Table1[[#This Row],[BASE_FARE]:[SURCHARGES]])*Table1[[#This Row],[SEATS_BOOKED]]</f>
        <v>4900</v>
      </c>
      <c r="Q2270" s="247" t="s">
        <v>109</v>
      </c>
      <c r="R2270" s="249" t="s">
        <v>459</v>
      </c>
      <c r="S2270" s="247" t="str">
        <f>LEFT(Table1[[#This Row],[SECTOR]],3)</f>
        <v>NAP</v>
      </c>
      <c r="T2270" s="247" t="str">
        <f>RIGHT(Table1[[#This Row],[SECTOR]],3)</f>
        <v>SSH</v>
      </c>
      <c r="U2270" s="247" t="str">
        <f t="shared" si="53"/>
        <v>NAP</v>
      </c>
      <c r="V2270" s="247">
        <f>WEEKDAY(Table1[[#This Row],[FLIGHT_DATE]],2)</f>
        <v>1</v>
      </c>
      <c r="W2270" s="247">
        <f>Table1[[#This Row],[FLIGHT_DATE]]-Table1[[#This Row],[DATE_BOOKED]]</f>
        <v>100</v>
      </c>
    </row>
    <row r="2271" spans="1:23" x14ac:dyDescent="0.25">
      <c r="A2271" s="246">
        <v>45766</v>
      </c>
      <c r="B2271" s="247" t="s">
        <v>388</v>
      </c>
      <c r="C2271" s="98" t="s">
        <v>108</v>
      </c>
      <c r="D2271" s="98"/>
      <c r="E2271" s="247"/>
      <c r="F2271" s="247" t="s">
        <v>45</v>
      </c>
      <c r="G2271" s="247" t="s">
        <v>7</v>
      </c>
      <c r="H2271" s="247" t="s">
        <v>1737</v>
      </c>
      <c r="I2271" s="248" t="s">
        <v>23</v>
      </c>
      <c r="J2271" s="246">
        <v>45873</v>
      </c>
      <c r="K2271" s="249">
        <v>20</v>
      </c>
      <c r="L2271" s="249">
        <v>20</v>
      </c>
      <c r="M2271" s="251">
        <v>245</v>
      </c>
      <c r="N2271" s="252">
        <v>0</v>
      </c>
      <c r="O2271" s="252">
        <v>0</v>
      </c>
      <c r="P2271" s="253">
        <f>SUM(Table1[[#This Row],[BASE_FARE]:[SURCHARGES]])*Table1[[#This Row],[SEATS_BOOKED]]</f>
        <v>4900</v>
      </c>
      <c r="Q2271" s="247" t="s">
        <v>109</v>
      </c>
      <c r="R2271" s="249" t="s">
        <v>459</v>
      </c>
      <c r="S2271" s="247" t="str">
        <f>LEFT(Table1[[#This Row],[SECTOR]],3)</f>
        <v>NAP</v>
      </c>
      <c r="T2271" s="247" t="str">
        <f>RIGHT(Table1[[#This Row],[SECTOR]],3)</f>
        <v>SSH</v>
      </c>
      <c r="U2271" s="247" t="str">
        <f t="shared" si="53"/>
        <v>NAP</v>
      </c>
      <c r="V2271" s="247">
        <f>WEEKDAY(Table1[[#This Row],[FLIGHT_DATE]],2)</f>
        <v>1</v>
      </c>
      <c r="W2271" s="247">
        <f>Table1[[#This Row],[FLIGHT_DATE]]-Table1[[#This Row],[DATE_BOOKED]]</f>
        <v>107</v>
      </c>
    </row>
    <row r="2272" spans="1:23" x14ac:dyDescent="0.25">
      <c r="A2272" s="246">
        <v>45766</v>
      </c>
      <c r="B2272" s="247" t="s">
        <v>388</v>
      </c>
      <c r="C2272" s="98" t="s">
        <v>108</v>
      </c>
      <c r="D2272" s="98"/>
      <c r="E2272" s="247"/>
      <c r="F2272" s="247" t="s">
        <v>45</v>
      </c>
      <c r="G2272" s="247" t="s">
        <v>7</v>
      </c>
      <c r="H2272" s="247" t="s">
        <v>1737</v>
      </c>
      <c r="I2272" s="248" t="s">
        <v>23</v>
      </c>
      <c r="J2272" s="246">
        <v>45880</v>
      </c>
      <c r="K2272" s="249">
        <v>20</v>
      </c>
      <c r="L2272" s="249">
        <v>20</v>
      </c>
      <c r="M2272" s="251">
        <v>245</v>
      </c>
      <c r="N2272" s="252">
        <v>0</v>
      </c>
      <c r="O2272" s="252">
        <v>0</v>
      </c>
      <c r="P2272" s="253">
        <f>SUM(Table1[[#This Row],[BASE_FARE]:[SURCHARGES]])*Table1[[#This Row],[SEATS_BOOKED]]</f>
        <v>4900</v>
      </c>
      <c r="Q2272" s="247" t="s">
        <v>109</v>
      </c>
      <c r="R2272" s="249" t="s">
        <v>459</v>
      </c>
      <c r="S2272" s="247" t="str">
        <f>LEFT(Table1[[#This Row],[SECTOR]],3)</f>
        <v>NAP</v>
      </c>
      <c r="T2272" s="247" t="str">
        <f>RIGHT(Table1[[#This Row],[SECTOR]],3)</f>
        <v>SSH</v>
      </c>
      <c r="U2272" s="247" t="str">
        <f t="shared" si="53"/>
        <v>NAP</v>
      </c>
      <c r="V2272" s="247">
        <f>WEEKDAY(Table1[[#This Row],[FLIGHT_DATE]],2)</f>
        <v>1</v>
      </c>
      <c r="W2272" s="247">
        <f>Table1[[#This Row],[FLIGHT_DATE]]-Table1[[#This Row],[DATE_BOOKED]]</f>
        <v>114</v>
      </c>
    </row>
    <row r="2273" spans="1:23" x14ac:dyDescent="0.25">
      <c r="A2273" s="246">
        <v>45766</v>
      </c>
      <c r="B2273" s="247" t="s">
        <v>388</v>
      </c>
      <c r="C2273" s="98" t="s">
        <v>108</v>
      </c>
      <c r="D2273" s="98"/>
      <c r="E2273" s="247"/>
      <c r="F2273" s="247" t="s">
        <v>45</v>
      </c>
      <c r="G2273" s="247" t="s">
        <v>7</v>
      </c>
      <c r="H2273" s="247" t="s">
        <v>1737</v>
      </c>
      <c r="I2273" s="248" t="s">
        <v>23</v>
      </c>
      <c r="J2273" s="246">
        <v>45887</v>
      </c>
      <c r="K2273" s="249">
        <v>20</v>
      </c>
      <c r="L2273" s="249">
        <v>20</v>
      </c>
      <c r="M2273" s="251">
        <v>245</v>
      </c>
      <c r="N2273" s="252">
        <v>0</v>
      </c>
      <c r="O2273" s="252">
        <v>0</v>
      </c>
      <c r="P2273" s="253">
        <f>SUM(Table1[[#This Row],[BASE_FARE]:[SURCHARGES]])*Table1[[#This Row],[SEATS_BOOKED]]</f>
        <v>4900</v>
      </c>
      <c r="Q2273" s="247" t="s">
        <v>109</v>
      </c>
      <c r="R2273" s="249" t="s">
        <v>459</v>
      </c>
      <c r="S2273" s="247" t="str">
        <f>LEFT(Table1[[#This Row],[SECTOR]],3)</f>
        <v>NAP</v>
      </c>
      <c r="T2273" s="247" t="str">
        <f>RIGHT(Table1[[#This Row],[SECTOR]],3)</f>
        <v>SSH</v>
      </c>
      <c r="U2273" s="247" t="str">
        <f t="shared" si="53"/>
        <v>NAP</v>
      </c>
      <c r="V2273" s="247">
        <f>WEEKDAY(Table1[[#This Row],[FLIGHT_DATE]],2)</f>
        <v>1</v>
      </c>
      <c r="W2273" s="247">
        <f>Table1[[#This Row],[FLIGHT_DATE]]-Table1[[#This Row],[DATE_BOOKED]]</f>
        <v>121</v>
      </c>
    </row>
    <row r="2274" spans="1:23" x14ac:dyDescent="0.25">
      <c r="A2274" s="246">
        <v>45766</v>
      </c>
      <c r="B2274" s="247" t="s">
        <v>388</v>
      </c>
      <c r="C2274" s="98" t="s">
        <v>108</v>
      </c>
      <c r="D2274" s="98"/>
      <c r="E2274" s="247"/>
      <c r="F2274" s="247" t="s">
        <v>45</v>
      </c>
      <c r="G2274" s="247" t="s">
        <v>8</v>
      </c>
      <c r="H2274" s="247" t="s">
        <v>1729</v>
      </c>
      <c r="I2274" s="248" t="s">
        <v>24</v>
      </c>
      <c r="J2274" s="246">
        <v>45873</v>
      </c>
      <c r="K2274" s="249">
        <v>20</v>
      </c>
      <c r="L2274" s="249">
        <v>20</v>
      </c>
      <c r="M2274" s="251">
        <v>245</v>
      </c>
      <c r="N2274" s="252">
        <v>0</v>
      </c>
      <c r="O2274" s="252">
        <v>0</v>
      </c>
      <c r="P2274" s="253">
        <f>SUM(Table1[[#This Row],[BASE_FARE]:[SURCHARGES]])*Table1[[#This Row],[SEATS_BOOKED]]</f>
        <v>4900</v>
      </c>
      <c r="Q2274" s="247" t="s">
        <v>109</v>
      </c>
      <c r="R2274" s="249" t="s">
        <v>459</v>
      </c>
      <c r="S2274" s="247" t="str">
        <f>LEFT(Table1[[#This Row],[SECTOR]],3)</f>
        <v>SSH</v>
      </c>
      <c r="T2274" s="247" t="str">
        <f>RIGHT(Table1[[#This Row],[SECTOR]],3)</f>
        <v>NAP</v>
      </c>
      <c r="U2274" s="247" t="str">
        <f t="shared" si="53"/>
        <v>NAP</v>
      </c>
      <c r="V2274" s="247">
        <f>WEEKDAY(Table1[[#This Row],[FLIGHT_DATE]],2)</f>
        <v>1</v>
      </c>
      <c r="W2274" s="247">
        <f>Table1[[#This Row],[FLIGHT_DATE]]-Table1[[#This Row],[DATE_BOOKED]]</f>
        <v>107</v>
      </c>
    </row>
    <row r="2275" spans="1:23" x14ac:dyDescent="0.25">
      <c r="A2275" s="246">
        <v>45766</v>
      </c>
      <c r="B2275" s="247" t="s">
        <v>388</v>
      </c>
      <c r="C2275" s="98" t="s">
        <v>108</v>
      </c>
      <c r="D2275" s="98"/>
      <c r="E2275" s="247"/>
      <c r="F2275" s="247" t="s">
        <v>45</v>
      </c>
      <c r="G2275" s="247" t="s">
        <v>8</v>
      </c>
      <c r="H2275" s="247" t="s">
        <v>1729</v>
      </c>
      <c r="I2275" s="248" t="s">
        <v>24</v>
      </c>
      <c r="J2275" s="246">
        <v>45880</v>
      </c>
      <c r="K2275" s="249">
        <v>20</v>
      </c>
      <c r="L2275" s="249">
        <v>20</v>
      </c>
      <c r="M2275" s="251">
        <v>245</v>
      </c>
      <c r="N2275" s="252">
        <v>0</v>
      </c>
      <c r="O2275" s="252">
        <v>0</v>
      </c>
      <c r="P2275" s="253">
        <f>SUM(Table1[[#This Row],[BASE_FARE]:[SURCHARGES]])*Table1[[#This Row],[SEATS_BOOKED]]</f>
        <v>4900</v>
      </c>
      <c r="Q2275" s="247" t="s">
        <v>109</v>
      </c>
      <c r="R2275" s="249" t="s">
        <v>459</v>
      </c>
      <c r="S2275" s="247" t="str">
        <f>LEFT(Table1[[#This Row],[SECTOR]],3)</f>
        <v>SSH</v>
      </c>
      <c r="T2275" s="247" t="str">
        <f>RIGHT(Table1[[#This Row],[SECTOR]],3)</f>
        <v>NAP</v>
      </c>
      <c r="U2275" s="247" t="str">
        <f t="shared" si="53"/>
        <v>NAP</v>
      </c>
      <c r="V2275" s="247">
        <f>WEEKDAY(Table1[[#This Row],[FLIGHT_DATE]],2)</f>
        <v>1</v>
      </c>
      <c r="W2275" s="247">
        <f>Table1[[#This Row],[FLIGHT_DATE]]-Table1[[#This Row],[DATE_BOOKED]]</f>
        <v>114</v>
      </c>
    </row>
    <row r="2276" spans="1:23" x14ac:dyDescent="0.25">
      <c r="A2276" s="246">
        <v>45766</v>
      </c>
      <c r="B2276" s="247" t="s">
        <v>388</v>
      </c>
      <c r="C2276" s="98" t="s">
        <v>108</v>
      </c>
      <c r="D2276" s="98"/>
      <c r="E2276" s="247"/>
      <c r="F2276" s="247" t="s">
        <v>45</v>
      </c>
      <c r="G2276" s="247" t="s">
        <v>8</v>
      </c>
      <c r="H2276" s="247" t="s">
        <v>1729</v>
      </c>
      <c r="I2276" s="248" t="s">
        <v>24</v>
      </c>
      <c r="J2276" s="246">
        <v>45887</v>
      </c>
      <c r="K2276" s="249">
        <v>20</v>
      </c>
      <c r="L2276" s="249">
        <v>20</v>
      </c>
      <c r="M2276" s="251">
        <v>245</v>
      </c>
      <c r="N2276" s="252">
        <v>0</v>
      </c>
      <c r="O2276" s="252">
        <v>0</v>
      </c>
      <c r="P2276" s="253">
        <f>SUM(Table1[[#This Row],[BASE_FARE]:[SURCHARGES]])*Table1[[#This Row],[SEATS_BOOKED]]</f>
        <v>4900</v>
      </c>
      <c r="Q2276" s="247" t="s">
        <v>109</v>
      </c>
      <c r="R2276" s="249" t="s">
        <v>459</v>
      </c>
      <c r="S2276" s="247" t="str">
        <f>LEFT(Table1[[#This Row],[SECTOR]],3)</f>
        <v>SSH</v>
      </c>
      <c r="T2276" s="247" t="str">
        <f>RIGHT(Table1[[#This Row],[SECTOR]],3)</f>
        <v>NAP</v>
      </c>
      <c r="U2276" s="247" t="str">
        <f t="shared" si="53"/>
        <v>NAP</v>
      </c>
      <c r="V2276" s="247">
        <f>WEEKDAY(Table1[[#This Row],[FLIGHT_DATE]],2)</f>
        <v>1</v>
      </c>
      <c r="W2276" s="247">
        <f>Table1[[#This Row],[FLIGHT_DATE]]-Table1[[#This Row],[DATE_BOOKED]]</f>
        <v>121</v>
      </c>
    </row>
    <row r="2277" spans="1:23" x14ac:dyDescent="0.25">
      <c r="A2277" s="246">
        <v>45766</v>
      </c>
      <c r="B2277" s="247" t="s">
        <v>388</v>
      </c>
      <c r="C2277" s="98" t="s">
        <v>108</v>
      </c>
      <c r="D2277" s="98"/>
      <c r="E2277" s="247"/>
      <c r="F2277" s="247" t="s">
        <v>45</v>
      </c>
      <c r="G2277" s="247" t="s">
        <v>8</v>
      </c>
      <c r="H2277" s="247" t="s">
        <v>1729</v>
      </c>
      <c r="I2277" s="248" t="s">
        <v>24</v>
      </c>
      <c r="J2277" s="246">
        <v>45894</v>
      </c>
      <c r="K2277" s="249">
        <v>20</v>
      </c>
      <c r="L2277" s="249">
        <v>20</v>
      </c>
      <c r="M2277" s="251">
        <v>245</v>
      </c>
      <c r="N2277" s="252">
        <v>0</v>
      </c>
      <c r="O2277" s="252">
        <v>0</v>
      </c>
      <c r="P2277" s="253">
        <f>SUM(Table1[[#This Row],[BASE_FARE]:[SURCHARGES]])*Table1[[#This Row],[SEATS_BOOKED]]</f>
        <v>4900</v>
      </c>
      <c r="Q2277" s="247" t="s">
        <v>109</v>
      </c>
      <c r="R2277" s="249" t="s">
        <v>459</v>
      </c>
      <c r="S2277" s="247" t="str">
        <f>LEFT(Table1[[#This Row],[SECTOR]],3)</f>
        <v>SSH</v>
      </c>
      <c r="T2277" s="247" t="str">
        <f>RIGHT(Table1[[#This Row],[SECTOR]],3)</f>
        <v>NAP</v>
      </c>
      <c r="U2277" s="247" t="str">
        <f t="shared" si="53"/>
        <v>NAP</v>
      </c>
      <c r="V2277" s="247">
        <f>WEEKDAY(Table1[[#This Row],[FLIGHT_DATE]],2)</f>
        <v>1</v>
      </c>
      <c r="W2277" s="247">
        <f>Table1[[#This Row],[FLIGHT_DATE]]-Table1[[#This Row],[DATE_BOOKED]]</f>
        <v>128</v>
      </c>
    </row>
    <row r="2278" spans="1:23" x14ac:dyDescent="0.25">
      <c r="A2278" s="246">
        <v>45766</v>
      </c>
      <c r="B2278" s="247" t="s">
        <v>152</v>
      </c>
      <c r="C2278" s="98" t="s">
        <v>153</v>
      </c>
      <c r="D2278" s="98"/>
      <c r="E2278" s="247"/>
      <c r="F2278" s="247" t="s">
        <v>47</v>
      </c>
      <c r="G2278" s="247" t="s">
        <v>7</v>
      </c>
      <c r="H2278" s="247" t="s">
        <v>284</v>
      </c>
      <c r="I2278" s="248" t="s">
        <v>297</v>
      </c>
      <c r="J2278" s="246">
        <v>45772</v>
      </c>
      <c r="K2278" s="249">
        <v>2</v>
      </c>
      <c r="L2278" s="250">
        <v>2</v>
      </c>
      <c r="M2278" s="251">
        <v>100</v>
      </c>
      <c r="N2278" s="252">
        <v>0</v>
      </c>
      <c r="O2278" s="252">
        <v>0</v>
      </c>
      <c r="P2278" s="253">
        <f>SUM(Table1[[#This Row],[BASE_FARE]:[SURCHARGES]])*Table1[[#This Row],[SEATS_BOOKED]]</f>
        <v>200</v>
      </c>
      <c r="Q2278" s="247" t="s">
        <v>109</v>
      </c>
      <c r="R2278" s="249" t="s">
        <v>154</v>
      </c>
      <c r="S2278" s="247" t="str">
        <f>LEFT(Table1[[#This Row],[SECTOR]],3)</f>
        <v>MXP</v>
      </c>
      <c r="T2278" s="247" t="str">
        <f>RIGHT(Table1[[#This Row],[SECTOR]],3)</f>
        <v>SSH</v>
      </c>
      <c r="U2278" s="247" t="str">
        <f>IF(AND(S2278&lt;&gt;"SSH", S2278&lt;&gt;"RMF", S2278&lt;&gt;"CAI", S2278&lt;&gt;"HRG", S2278&lt;&gt;"LXR", S2278&lt;&gt;"DXB", OR(T2278="SSH", T2278="RMF", T2278="CAI", T2278="HRG", T2278="LXR", T2278="DXB")), S2278,
    IF(AND(T2278&lt;&gt;"SSH", T2278&lt;&gt;"RMF", T2278&lt;&gt;"CAI", T2278&lt;&gt;"HRG", T2278&lt;&gt;"LXR", T2278&lt;&gt;"DXB", OR(S2278="SSH", S2278="RMF", S2278="CAI", S2278="HRG", S2278="LXR", S2278="DXB")), T2278,
    "VIE"))</f>
        <v>MXP</v>
      </c>
      <c r="V2278" s="247">
        <f>WEEKDAY(Table1[[#This Row],[FLIGHT_DATE]],2)</f>
        <v>5</v>
      </c>
      <c r="W2278" s="247">
        <f>Table1[[#This Row],[FLIGHT_DATE]]-Table1[[#This Row],[DATE_BOOKED]]</f>
        <v>6</v>
      </c>
    </row>
    <row r="2279" spans="1:23" x14ac:dyDescent="0.25">
      <c r="A2279" s="246">
        <v>45766</v>
      </c>
      <c r="B2279" s="247" t="s">
        <v>281</v>
      </c>
      <c r="C2279" s="98" t="s">
        <v>153</v>
      </c>
      <c r="D2279" s="98"/>
      <c r="E2279" s="247" t="s">
        <v>28922</v>
      </c>
      <c r="F2279" s="247" t="s">
        <v>47</v>
      </c>
      <c r="G2279" s="247" t="s">
        <v>7</v>
      </c>
      <c r="H2279" s="247" t="s">
        <v>116</v>
      </c>
      <c r="I2279" s="248" t="s">
        <v>24</v>
      </c>
      <c r="J2279" s="246">
        <v>45774</v>
      </c>
      <c r="K2279" s="249">
        <v>2</v>
      </c>
      <c r="L2279" s="250">
        <v>2</v>
      </c>
      <c r="M2279" s="251">
        <v>300</v>
      </c>
      <c r="N2279" s="252">
        <v>0</v>
      </c>
      <c r="O2279" s="252">
        <v>0</v>
      </c>
      <c r="P2279" s="253">
        <f>SUM(Table1[[#This Row],[BASE_FARE]:[SURCHARGES]])*Table1[[#This Row],[SEATS_BOOKED]]</f>
        <v>600</v>
      </c>
      <c r="Q2279" s="247" t="s">
        <v>109</v>
      </c>
      <c r="R2279" s="249" t="s">
        <v>154</v>
      </c>
      <c r="S2279" s="247" t="str">
        <f>LEFT(Table1[[#This Row],[SECTOR]],3)</f>
        <v>SSH</v>
      </c>
      <c r="T2279" s="247" t="str">
        <f>RIGHT(Table1[[#This Row],[SECTOR]],3)</f>
        <v>NAP</v>
      </c>
      <c r="U2279" s="247" t="str">
        <f>IF(AND(S2279&lt;&gt;"SSH", S2279&lt;&gt;"RMF", S2279&lt;&gt;"CAI", S2279&lt;&gt;"HRG", S2279&lt;&gt;"LXR", S2279&lt;&gt;"DXB", OR(T2279="SSH", T2279="RMF", T2279="CAI", T2279="HRG", T2279="LXR", T2279="DXB")), S2279,
    IF(AND(T2279&lt;&gt;"SSH", T2279&lt;&gt;"RMF", T2279&lt;&gt;"CAI", T2279&lt;&gt;"HRG", T2279&lt;&gt;"LXR", T2279&lt;&gt;"DXB", OR(S2279="SSH", S2279="RMF", S2279="CAI", S2279="HRG", S2279="LXR", S2279="DXB")), T2279,
    "VIE"))</f>
        <v>NAP</v>
      </c>
      <c r="V2279" s="247">
        <f>WEEKDAY(Table1[[#This Row],[FLIGHT_DATE]],2)</f>
        <v>7</v>
      </c>
      <c r="W2279" s="247">
        <f>Table1[[#This Row],[FLIGHT_DATE]]-Table1[[#This Row],[DATE_BOOKED]]</f>
        <v>8</v>
      </c>
    </row>
    <row r="2280" spans="1:23" x14ac:dyDescent="0.25">
      <c r="A2280" s="246">
        <v>45766</v>
      </c>
      <c r="B2280" s="247" t="s">
        <v>152</v>
      </c>
      <c r="C2280" s="98" t="s">
        <v>153</v>
      </c>
      <c r="D2280" s="98"/>
      <c r="E2280" s="247"/>
      <c r="F2280" s="247" t="s">
        <v>47</v>
      </c>
      <c r="G2280" s="247" t="s">
        <v>7</v>
      </c>
      <c r="H2280" s="247" t="s">
        <v>295</v>
      </c>
      <c r="I2280" s="248" t="s">
        <v>294</v>
      </c>
      <c r="J2280" s="246">
        <v>45878</v>
      </c>
      <c r="K2280" s="249">
        <v>2</v>
      </c>
      <c r="L2280" s="250">
        <v>2</v>
      </c>
      <c r="M2280" s="251">
        <v>240</v>
      </c>
      <c r="N2280" s="252">
        <v>0</v>
      </c>
      <c r="O2280" s="252">
        <v>0</v>
      </c>
      <c r="P2280" s="253">
        <f>SUM(Table1[[#This Row],[BASE_FARE]:[SURCHARGES]])*Table1[[#This Row],[SEATS_BOOKED]]</f>
        <v>480</v>
      </c>
      <c r="Q2280" s="247" t="s">
        <v>109</v>
      </c>
      <c r="R2280" s="249" t="s">
        <v>154</v>
      </c>
      <c r="S2280" s="247" t="str">
        <f>LEFT(Table1[[#This Row],[SECTOR]],3)</f>
        <v>SSH</v>
      </c>
      <c r="T2280" s="247" t="str">
        <f>RIGHT(Table1[[#This Row],[SECTOR]],3)</f>
        <v>BRI</v>
      </c>
      <c r="U2280" s="247" t="str">
        <f t="shared" ref="U2280:U2282" si="54">IF(AND(S2280&lt;&gt;"SSH", S2280&lt;&gt;"RMF", S2280&lt;&gt;"CAI", S2280&lt;&gt;"HRG", S2280&lt;&gt;"LXR", S2280&lt;&gt;"DXB", OR(T2280="SSH", T2280="RMF", T2280="CAI", T2280="HRG", T2280="LXR", T2280="DXB")), S2280,
    IF(AND(T2280&lt;&gt;"SSH", T2280&lt;&gt;"RMF", T2280&lt;&gt;"CAI", T2280&lt;&gt;"HRG", T2280&lt;&gt;"LXR", T2280&lt;&gt;"DXB", OR(S2280="SSH", S2280="RMF", S2280="CAI", S2280="HRG", S2280="LXR", S2280="DXB")), T2280,
    "VIE"))</f>
        <v>BRI</v>
      </c>
      <c r="V2280" s="247">
        <f>WEEKDAY(Table1[[#This Row],[FLIGHT_DATE]],2)</f>
        <v>6</v>
      </c>
      <c r="W2280" s="247">
        <f>Table1[[#This Row],[FLIGHT_DATE]]-Table1[[#This Row],[DATE_BOOKED]]</f>
        <v>112</v>
      </c>
    </row>
    <row r="2281" spans="1:23" x14ac:dyDescent="0.25">
      <c r="A2281" s="246">
        <v>45766</v>
      </c>
      <c r="B2281" s="247" t="s">
        <v>152</v>
      </c>
      <c r="C2281" s="98" t="s">
        <v>153</v>
      </c>
      <c r="D2281" s="98"/>
      <c r="E2281" s="247"/>
      <c r="F2281" s="247" t="s">
        <v>47</v>
      </c>
      <c r="G2281" s="247" t="s">
        <v>7</v>
      </c>
      <c r="H2281" s="247" t="s">
        <v>292</v>
      </c>
      <c r="I2281" s="248" t="s">
        <v>290</v>
      </c>
      <c r="J2281" s="246">
        <v>45871</v>
      </c>
      <c r="K2281" s="249">
        <v>2</v>
      </c>
      <c r="L2281" s="250">
        <v>2</v>
      </c>
      <c r="M2281" s="251">
        <v>240</v>
      </c>
      <c r="N2281" s="252">
        <v>0</v>
      </c>
      <c r="O2281" s="252">
        <v>0</v>
      </c>
      <c r="P2281" s="253">
        <f>SUM(Table1[[#This Row],[BASE_FARE]:[SURCHARGES]])*Table1[[#This Row],[SEATS_BOOKED]]</f>
        <v>480</v>
      </c>
      <c r="Q2281" s="247" t="s">
        <v>109</v>
      </c>
      <c r="R2281" s="249" t="s">
        <v>154</v>
      </c>
      <c r="S2281" s="247" t="str">
        <f>LEFT(Table1[[#This Row],[SECTOR]],3)</f>
        <v>BRI</v>
      </c>
      <c r="T2281" s="247" t="str">
        <f>RIGHT(Table1[[#This Row],[SECTOR]],3)</f>
        <v>SSH</v>
      </c>
      <c r="U2281" s="247" t="str">
        <f t="shared" si="54"/>
        <v>BRI</v>
      </c>
      <c r="V2281" s="247">
        <f>WEEKDAY(Table1[[#This Row],[FLIGHT_DATE]],2)</f>
        <v>6</v>
      </c>
      <c r="W2281" s="247">
        <f>Table1[[#This Row],[FLIGHT_DATE]]-Table1[[#This Row],[DATE_BOOKED]]</f>
        <v>105</v>
      </c>
    </row>
    <row r="2282" spans="1:23" x14ac:dyDescent="0.25">
      <c r="A2282" s="246">
        <v>45766</v>
      </c>
      <c r="B2282" s="247" t="s">
        <v>152</v>
      </c>
      <c r="C2282" s="98" t="s">
        <v>153</v>
      </c>
      <c r="D2282" s="98"/>
      <c r="E2282" s="247"/>
      <c r="F2282" s="247" t="s">
        <v>47</v>
      </c>
      <c r="G2282" s="247" t="s">
        <v>7</v>
      </c>
      <c r="H2282" s="247" t="s">
        <v>115</v>
      </c>
      <c r="I2282" s="248" t="s">
        <v>23</v>
      </c>
      <c r="J2282" s="246">
        <v>45767</v>
      </c>
      <c r="K2282" s="249">
        <v>6</v>
      </c>
      <c r="L2282" s="250">
        <v>6</v>
      </c>
      <c r="M2282" s="251">
        <v>300</v>
      </c>
      <c r="N2282" s="252">
        <v>0</v>
      </c>
      <c r="O2282" s="252">
        <v>0</v>
      </c>
      <c r="P2282" s="253">
        <f>SUM(Table1[[#This Row],[BASE_FARE]:[SURCHARGES]])*Table1[[#This Row],[SEATS_BOOKED]]</f>
        <v>1800</v>
      </c>
      <c r="Q2282" s="247" t="s">
        <v>109</v>
      </c>
      <c r="R2282" s="249" t="s">
        <v>154</v>
      </c>
      <c r="S2282" s="247" t="str">
        <f>LEFT(Table1[[#This Row],[SECTOR]],3)</f>
        <v>NAP</v>
      </c>
      <c r="T2282" s="247" t="str">
        <f>RIGHT(Table1[[#This Row],[SECTOR]],3)</f>
        <v>SSH</v>
      </c>
      <c r="U2282" s="247" t="str">
        <f t="shared" si="54"/>
        <v>NAP</v>
      </c>
      <c r="V2282" s="247">
        <f>WEEKDAY(Table1[[#This Row],[FLIGHT_DATE]],2)</f>
        <v>7</v>
      </c>
      <c r="W2282" s="247">
        <f>Table1[[#This Row],[FLIGHT_DATE]]-Table1[[#This Row],[DATE_BOOKED]]</f>
        <v>1</v>
      </c>
    </row>
    <row r="2283" spans="1:23" x14ac:dyDescent="0.25">
      <c r="A2283" s="246">
        <v>45766</v>
      </c>
      <c r="B2283" s="247" t="s">
        <v>281</v>
      </c>
      <c r="C2283" s="98" t="s">
        <v>153</v>
      </c>
      <c r="D2283" s="98"/>
      <c r="E2283" s="247" t="s">
        <v>28923</v>
      </c>
      <c r="F2283" s="247" t="s">
        <v>47</v>
      </c>
      <c r="G2283" s="247" t="s">
        <v>7</v>
      </c>
      <c r="H2283" s="247" t="s">
        <v>367</v>
      </c>
      <c r="I2283" s="248" t="s">
        <v>302</v>
      </c>
      <c r="J2283" s="246">
        <v>45892</v>
      </c>
      <c r="K2283" s="249">
        <v>2</v>
      </c>
      <c r="L2283" s="250">
        <v>2</v>
      </c>
      <c r="M2283" s="251">
        <v>350</v>
      </c>
      <c r="N2283" s="252">
        <v>0</v>
      </c>
      <c r="O2283" s="252">
        <v>0</v>
      </c>
      <c r="P2283" s="253">
        <f>SUM(Table1[[#This Row],[BASE_FARE]:[SURCHARGES]])*Table1[[#This Row],[SEATS_BOOKED]]</f>
        <v>700</v>
      </c>
      <c r="Q2283" s="247" t="s">
        <v>109</v>
      </c>
      <c r="R2283" s="249" t="s">
        <v>154</v>
      </c>
      <c r="S2283" s="247" t="str">
        <f>LEFT(Table1[[#This Row],[SECTOR]],3)</f>
        <v>SSH</v>
      </c>
      <c r="T2283" s="247" t="str">
        <f>RIGHT(Table1[[#This Row],[SECTOR]],3)</f>
        <v>VRN</v>
      </c>
      <c r="U2283" s="247" t="str">
        <f>IF(AND(S2283&lt;&gt;"SSH", S2283&lt;&gt;"RMF", S2283&lt;&gt;"CAI", S2283&lt;&gt;"HRG", S2283&lt;&gt;"LXR", S2283&lt;&gt;"DXB", OR(T2283="SSH", T2283="RMF", T2283="CAI", T2283="HRG", T2283="LXR", T2283="DXB")), S2283,
    IF(AND(T2283&lt;&gt;"SSH", T2283&lt;&gt;"RMF", T2283&lt;&gt;"CAI", T2283&lt;&gt;"HRG", T2283&lt;&gt;"LXR", T2283&lt;&gt;"DXB", OR(S2283="SSH", S2283="RMF", S2283="CAI", S2283="HRG", S2283="LXR", S2283="DXB")), T2283,
    "VIE"))</f>
        <v>VRN</v>
      </c>
      <c r="V2283" s="247">
        <f>WEEKDAY(Table1[[#This Row],[FLIGHT_DATE]],2)</f>
        <v>6</v>
      </c>
      <c r="W2283" s="247">
        <f>Table1[[#This Row],[FLIGHT_DATE]]-Table1[[#This Row],[DATE_BOOKED]]</f>
        <v>126</v>
      </c>
    </row>
    <row r="2284" spans="1:23" x14ac:dyDescent="0.25">
      <c r="A2284" s="246">
        <v>45766</v>
      </c>
      <c r="B2284" s="247" t="s">
        <v>196</v>
      </c>
      <c r="C2284" s="98" t="s">
        <v>153</v>
      </c>
      <c r="D2284" s="98" t="s">
        <v>28924</v>
      </c>
      <c r="E2284" s="247" t="s">
        <v>28925</v>
      </c>
      <c r="F2284" s="247" t="s">
        <v>45</v>
      </c>
      <c r="G2284" s="247" t="s">
        <v>8</v>
      </c>
      <c r="H2284" s="247" t="s">
        <v>295</v>
      </c>
      <c r="I2284" s="248" t="s">
        <v>294</v>
      </c>
      <c r="J2284" s="246">
        <v>45885</v>
      </c>
      <c r="K2284" s="249">
        <v>1</v>
      </c>
      <c r="L2284" s="250">
        <v>1</v>
      </c>
      <c r="M2284" s="251">
        <v>245</v>
      </c>
      <c r="N2284" s="252">
        <v>39.03</v>
      </c>
      <c r="O2284" s="252">
        <v>40</v>
      </c>
      <c r="P2284" s="253">
        <f>SUM(Table1[[#This Row],[BASE_FARE]:[SURCHARGES]])*Table1[[#This Row],[SEATS_BOOKED]]</f>
        <v>324.02999999999997</v>
      </c>
      <c r="Q2284" s="247" t="s">
        <v>109</v>
      </c>
      <c r="R2284" s="249" t="s">
        <v>154</v>
      </c>
      <c r="S2284" s="247" t="str">
        <f>LEFT(Table1[[#This Row],[SECTOR]],3)</f>
        <v>SSH</v>
      </c>
      <c r="T2284" s="247" t="str">
        <f>RIGHT(Table1[[#This Row],[SECTOR]],3)</f>
        <v>BRI</v>
      </c>
      <c r="U2284" s="247" t="str">
        <f t="shared" ref="U2284:U2292" si="55">IF(AND(S2284&lt;&gt;"SSH", S2284&lt;&gt;"RMF", S2284&lt;&gt;"CAI", S2284&lt;&gt;"HRG", S2284&lt;&gt;"LXR", S2284&lt;&gt;"DXB", OR(T2284="SSH", T2284="RMF", T2284="CAI", T2284="HRG", T2284="LXR", T2284="DXB")), S2284,
    IF(AND(T2284&lt;&gt;"SSH", T2284&lt;&gt;"RMF", T2284&lt;&gt;"CAI", T2284&lt;&gt;"HRG", T2284&lt;&gt;"LXR", T2284&lt;&gt;"DXB", OR(S2284="SSH", S2284="RMF", S2284="CAI", S2284="HRG", S2284="LXR", S2284="DXB")), T2284,
    "VIE"))</f>
        <v>BRI</v>
      </c>
      <c r="V2284" s="247">
        <f>WEEKDAY(Table1[[#This Row],[FLIGHT_DATE]],2)</f>
        <v>6</v>
      </c>
      <c r="W2284" s="247">
        <f>Table1[[#This Row],[FLIGHT_DATE]]-Table1[[#This Row],[DATE_BOOKED]]</f>
        <v>119</v>
      </c>
    </row>
    <row r="2285" spans="1:23" x14ac:dyDescent="0.25">
      <c r="A2285" s="246">
        <v>45766</v>
      </c>
      <c r="B2285" s="247" t="s">
        <v>196</v>
      </c>
      <c r="C2285" s="98" t="s">
        <v>153</v>
      </c>
      <c r="D2285" s="98" t="s">
        <v>28924</v>
      </c>
      <c r="E2285" s="247" t="s">
        <v>28925</v>
      </c>
      <c r="F2285" s="247" t="s">
        <v>45</v>
      </c>
      <c r="G2285" s="247" t="s">
        <v>7</v>
      </c>
      <c r="H2285" s="247" t="s">
        <v>292</v>
      </c>
      <c r="I2285" s="248" t="s">
        <v>290</v>
      </c>
      <c r="J2285" s="246">
        <v>45878</v>
      </c>
      <c r="K2285" s="249">
        <v>1</v>
      </c>
      <c r="L2285" s="250">
        <v>1</v>
      </c>
      <c r="M2285" s="251">
        <v>245</v>
      </c>
      <c r="N2285" s="252">
        <v>19.420000000000002</v>
      </c>
      <c r="O2285" s="252">
        <v>40</v>
      </c>
      <c r="P2285" s="253">
        <f>SUM(Table1[[#This Row],[BASE_FARE]:[SURCHARGES]])*Table1[[#This Row],[SEATS_BOOKED]]</f>
        <v>304.42</v>
      </c>
      <c r="Q2285" s="247" t="s">
        <v>109</v>
      </c>
      <c r="R2285" s="249" t="s">
        <v>154</v>
      </c>
      <c r="S2285" s="247" t="str">
        <f>LEFT(Table1[[#This Row],[SECTOR]],3)</f>
        <v>BRI</v>
      </c>
      <c r="T2285" s="247" t="str">
        <f>RIGHT(Table1[[#This Row],[SECTOR]],3)</f>
        <v>SSH</v>
      </c>
      <c r="U2285" s="247" t="str">
        <f t="shared" si="55"/>
        <v>BRI</v>
      </c>
      <c r="V2285" s="247">
        <f>WEEKDAY(Table1[[#This Row],[FLIGHT_DATE]],2)</f>
        <v>6</v>
      </c>
      <c r="W2285" s="247">
        <f>Table1[[#This Row],[FLIGHT_DATE]]-Table1[[#This Row],[DATE_BOOKED]]</f>
        <v>112</v>
      </c>
    </row>
    <row r="2286" spans="1:23" x14ac:dyDescent="0.25">
      <c r="A2286" s="246">
        <v>45766</v>
      </c>
      <c r="B2286" s="247" t="s">
        <v>196</v>
      </c>
      <c r="C2286" s="98" t="s">
        <v>153</v>
      </c>
      <c r="D2286" s="98" t="s">
        <v>28924</v>
      </c>
      <c r="E2286" s="247" t="s">
        <v>28925</v>
      </c>
      <c r="F2286" s="247" t="s">
        <v>45</v>
      </c>
      <c r="G2286" s="247" t="s">
        <v>8</v>
      </c>
      <c r="H2286" s="247" t="s">
        <v>295</v>
      </c>
      <c r="I2286" s="248" t="s">
        <v>294</v>
      </c>
      <c r="J2286" s="246">
        <v>45885</v>
      </c>
      <c r="K2286" s="249">
        <v>1</v>
      </c>
      <c r="L2286" s="250">
        <v>1</v>
      </c>
      <c r="M2286" s="251">
        <v>183.75</v>
      </c>
      <c r="N2286" s="252">
        <v>39.03</v>
      </c>
      <c r="O2286" s="252">
        <v>40</v>
      </c>
      <c r="P2286" s="253">
        <f>SUM(Table1[[#This Row],[BASE_FARE]:[SURCHARGES]])*Table1[[#This Row],[SEATS_BOOKED]]</f>
        <v>262.77999999999997</v>
      </c>
      <c r="Q2286" s="247" t="s">
        <v>109</v>
      </c>
      <c r="R2286" s="249" t="s">
        <v>154</v>
      </c>
      <c r="S2286" s="247" t="str">
        <f>LEFT(Table1[[#This Row],[SECTOR]],3)</f>
        <v>SSH</v>
      </c>
      <c r="T2286" s="247" t="str">
        <f>RIGHT(Table1[[#This Row],[SECTOR]],3)</f>
        <v>BRI</v>
      </c>
      <c r="U2286" s="247" t="str">
        <f t="shared" si="55"/>
        <v>BRI</v>
      </c>
      <c r="V2286" s="247">
        <f>WEEKDAY(Table1[[#This Row],[FLIGHT_DATE]],2)</f>
        <v>6</v>
      </c>
      <c r="W2286" s="247">
        <f>Table1[[#This Row],[FLIGHT_DATE]]-Table1[[#This Row],[DATE_BOOKED]]</f>
        <v>119</v>
      </c>
    </row>
    <row r="2287" spans="1:23" x14ac:dyDescent="0.25">
      <c r="A2287" s="246">
        <v>45766</v>
      </c>
      <c r="B2287" s="247" t="s">
        <v>196</v>
      </c>
      <c r="C2287" s="98" t="s">
        <v>153</v>
      </c>
      <c r="D2287" s="98" t="s">
        <v>28924</v>
      </c>
      <c r="E2287" s="247" t="s">
        <v>28925</v>
      </c>
      <c r="F2287" s="247" t="s">
        <v>45</v>
      </c>
      <c r="G2287" s="247" t="s">
        <v>7</v>
      </c>
      <c r="H2287" s="247" t="s">
        <v>292</v>
      </c>
      <c r="I2287" s="248" t="s">
        <v>290</v>
      </c>
      <c r="J2287" s="246">
        <v>45878</v>
      </c>
      <c r="K2287" s="249">
        <v>1</v>
      </c>
      <c r="L2287" s="250">
        <v>1</v>
      </c>
      <c r="M2287" s="251">
        <v>183.75</v>
      </c>
      <c r="N2287" s="252">
        <v>19.420000000000002</v>
      </c>
      <c r="O2287" s="252">
        <v>40</v>
      </c>
      <c r="P2287" s="253">
        <f>SUM(Table1[[#This Row],[BASE_FARE]:[SURCHARGES]])*Table1[[#This Row],[SEATS_BOOKED]]</f>
        <v>243.17000000000002</v>
      </c>
      <c r="Q2287" s="247" t="s">
        <v>109</v>
      </c>
      <c r="R2287" s="249" t="s">
        <v>154</v>
      </c>
      <c r="S2287" s="247" t="str">
        <f>LEFT(Table1[[#This Row],[SECTOR]],3)</f>
        <v>BRI</v>
      </c>
      <c r="T2287" s="247" t="str">
        <f>RIGHT(Table1[[#This Row],[SECTOR]],3)</f>
        <v>SSH</v>
      </c>
      <c r="U2287" s="247" t="str">
        <f t="shared" si="55"/>
        <v>BRI</v>
      </c>
      <c r="V2287" s="247">
        <f>WEEKDAY(Table1[[#This Row],[FLIGHT_DATE]],2)</f>
        <v>6</v>
      </c>
      <c r="W2287" s="247">
        <f>Table1[[#This Row],[FLIGHT_DATE]]-Table1[[#This Row],[DATE_BOOKED]]</f>
        <v>112</v>
      </c>
    </row>
    <row r="2288" spans="1:23" x14ac:dyDescent="0.25">
      <c r="A2288" s="246">
        <v>45766</v>
      </c>
      <c r="B2288" s="247" t="s">
        <v>196</v>
      </c>
      <c r="C2288" s="98" t="s">
        <v>153</v>
      </c>
      <c r="D2288" s="98" t="s">
        <v>28924</v>
      </c>
      <c r="E2288" s="247" t="s">
        <v>28925</v>
      </c>
      <c r="F2288" s="247" t="s">
        <v>45</v>
      </c>
      <c r="G2288" s="247" t="s">
        <v>8</v>
      </c>
      <c r="H2288" s="247" t="s">
        <v>295</v>
      </c>
      <c r="I2288" s="248" t="s">
        <v>294</v>
      </c>
      <c r="J2288" s="246">
        <v>45885</v>
      </c>
      <c r="K2288" s="249">
        <v>1</v>
      </c>
      <c r="L2288" s="250">
        <v>1</v>
      </c>
      <c r="M2288" s="251">
        <v>183.75</v>
      </c>
      <c r="N2288" s="252">
        <v>39.03</v>
      </c>
      <c r="O2288" s="252">
        <v>40</v>
      </c>
      <c r="P2288" s="253">
        <f>SUM(Table1[[#This Row],[BASE_FARE]:[SURCHARGES]])*Table1[[#This Row],[SEATS_BOOKED]]</f>
        <v>262.77999999999997</v>
      </c>
      <c r="Q2288" s="247" t="s">
        <v>109</v>
      </c>
      <c r="R2288" s="249" t="s">
        <v>154</v>
      </c>
      <c r="S2288" s="247" t="str">
        <f>LEFT(Table1[[#This Row],[SECTOR]],3)</f>
        <v>SSH</v>
      </c>
      <c r="T2288" s="247" t="str">
        <f>RIGHT(Table1[[#This Row],[SECTOR]],3)</f>
        <v>BRI</v>
      </c>
      <c r="U2288" s="247" t="str">
        <f t="shared" si="55"/>
        <v>BRI</v>
      </c>
      <c r="V2288" s="247">
        <f>WEEKDAY(Table1[[#This Row],[FLIGHT_DATE]],2)</f>
        <v>6</v>
      </c>
      <c r="W2288" s="247">
        <f>Table1[[#This Row],[FLIGHT_DATE]]-Table1[[#This Row],[DATE_BOOKED]]</f>
        <v>119</v>
      </c>
    </row>
    <row r="2289" spans="1:23" x14ac:dyDescent="0.25">
      <c r="A2289" s="246">
        <v>45766</v>
      </c>
      <c r="B2289" s="247" t="s">
        <v>196</v>
      </c>
      <c r="C2289" s="98" t="s">
        <v>153</v>
      </c>
      <c r="D2289" s="98" t="s">
        <v>28924</v>
      </c>
      <c r="E2289" s="247" t="s">
        <v>28925</v>
      </c>
      <c r="F2289" s="247" t="s">
        <v>45</v>
      </c>
      <c r="G2289" s="247" t="s">
        <v>7</v>
      </c>
      <c r="H2289" s="247" t="s">
        <v>292</v>
      </c>
      <c r="I2289" s="248" t="s">
        <v>290</v>
      </c>
      <c r="J2289" s="246">
        <v>45878</v>
      </c>
      <c r="K2289" s="249">
        <v>1</v>
      </c>
      <c r="L2289" s="250">
        <v>1</v>
      </c>
      <c r="M2289" s="251">
        <v>183.75</v>
      </c>
      <c r="N2289" s="252">
        <v>19.420000000000002</v>
      </c>
      <c r="O2289" s="252">
        <v>40</v>
      </c>
      <c r="P2289" s="253">
        <f>SUM(Table1[[#This Row],[BASE_FARE]:[SURCHARGES]])*Table1[[#This Row],[SEATS_BOOKED]]</f>
        <v>243.17000000000002</v>
      </c>
      <c r="Q2289" s="247" t="s">
        <v>109</v>
      </c>
      <c r="R2289" s="249" t="s">
        <v>154</v>
      </c>
      <c r="S2289" s="247" t="str">
        <f>LEFT(Table1[[#This Row],[SECTOR]],3)</f>
        <v>BRI</v>
      </c>
      <c r="T2289" s="247" t="str">
        <f>RIGHT(Table1[[#This Row],[SECTOR]],3)</f>
        <v>SSH</v>
      </c>
      <c r="U2289" s="247" t="str">
        <f t="shared" si="55"/>
        <v>BRI</v>
      </c>
      <c r="V2289" s="247">
        <f>WEEKDAY(Table1[[#This Row],[FLIGHT_DATE]],2)</f>
        <v>6</v>
      </c>
      <c r="W2289" s="247">
        <f>Table1[[#This Row],[FLIGHT_DATE]]-Table1[[#This Row],[DATE_BOOKED]]</f>
        <v>112</v>
      </c>
    </row>
    <row r="2290" spans="1:23" x14ac:dyDescent="0.25">
      <c r="A2290" s="246">
        <v>45766</v>
      </c>
      <c r="B2290" s="247" t="s">
        <v>196</v>
      </c>
      <c r="C2290" s="98" t="s">
        <v>153</v>
      </c>
      <c r="D2290" s="98" t="s">
        <v>428</v>
      </c>
      <c r="E2290" s="247" t="s">
        <v>28926</v>
      </c>
      <c r="F2290" s="247" t="s">
        <v>47</v>
      </c>
      <c r="G2290" s="247" t="s">
        <v>7</v>
      </c>
      <c r="H2290" s="247" t="s">
        <v>115</v>
      </c>
      <c r="I2290" s="248" t="s">
        <v>23</v>
      </c>
      <c r="J2290" s="246">
        <v>45774</v>
      </c>
      <c r="K2290" s="249">
        <v>1</v>
      </c>
      <c r="L2290" s="250">
        <v>1</v>
      </c>
      <c r="M2290" s="251">
        <v>50</v>
      </c>
      <c r="N2290" s="252">
        <v>34.04</v>
      </c>
      <c r="O2290" s="252">
        <v>40</v>
      </c>
      <c r="P2290" s="253">
        <f>SUM(Table1[[#This Row],[BASE_FARE]:[SURCHARGES]])*Table1[[#This Row],[SEATS_BOOKED]]</f>
        <v>124.03999999999999</v>
      </c>
      <c r="Q2290" s="247" t="s">
        <v>109</v>
      </c>
      <c r="R2290" s="249" t="s">
        <v>154</v>
      </c>
      <c r="S2290" s="247" t="str">
        <f>LEFT(Table1[[#This Row],[SECTOR]],3)</f>
        <v>NAP</v>
      </c>
      <c r="T2290" s="247" t="str">
        <f>RIGHT(Table1[[#This Row],[SECTOR]],3)</f>
        <v>SSH</v>
      </c>
      <c r="U2290" s="247" t="str">
        <f t="shared" si="55"/>
        <v>NAP</v>
      </c>
      <c r="V2290" s="247">
        <f>WEEKDAY(Table1[[#This Row],[FLIGHT_DATE]],2)</f>
        <v>7</v>
      </c>
      <c r="W2290" s="247">
        <f>Table1[[#This Row],[FLIGHT_DATE]]-Table1[[#This Row],[DATE_BOOKED]]</f>
        <v>8</v>
      </c>
    </row>
    <row r="2291" spans="1:23" x14ac:dyDescent="0.25">
      <c r="A2291" s="246">
        <v>45766</v>
      </c>
      <c r="B2291" s="247" t="s">
        <v>196</v>
      </c>
      <c r="C2291" s="98" t="s">
        <v>153</v>
      </c>
      <c r="D2291" s="98" t="s">
        <v>28924</v>
      </c>
      <c r="E2291" s="247" t="s">
        <v>28925</v>
      </c>
      <c r="F2291" s="247" t="s">
        <v>45</v>
      </c>
      <c r="G2291" s="247" t="s">
        <v>8</v>
      </c>
      <c r="H2291" s="247" t="s">
        <v>295</v>
      </c>
      <c r="I2291" s="248" t="s">
        <v>294</v>
      </c>
      <c r="J2291" s="246">
        <v>45885</v>
      </c>
      <c r="K2291" s="249">
        <v>1</v>
      </c>
      <c r="L2291" s="250">
        <v>1</v>
      </c>
      <c r="M2291" s="251">
        <v>245</v>
      </c>
      <c r="N2291" s="252">
        <v>39.03</v>
      </c>
      <c r="O2291" s="252">
        <v>40</v>
      </c>
      <c r="P2291" s="253">
        <f>SUM(Table1[[#This Row],[BASE_FARE]:[SURCHARGES]])*Table1[[#This Row],[SEATS_BOOKED]]</f>
        <v>324.02999999999997</v>
      </c>
      <c r="Q2291" s="247" t="s">
        <v>109</v>
      </c>
      <c r="R2291" s="249" t="s">
        <v>154</v>
      </c>
      <c r="S2291" s="247" t="str">
        <f>LEFT(Table1[[#This Row],[SECTOR]],3)</f>
        <v>SSH</v>
      </c>
      <c r="T2291" s="247" t="str">
        <f>RIGHT(Table1[[#This Row],[SECTOR]],3)</f>
        <v>BRI</v>
      </c>
      <c r="U2291" s="247" t="str">
        <f t="shared" si="55"/>
        <v>BRI</v>
      </c>
      <c r="V2291" s="247">
        <f>WEEKDAY(Table1[[#This Row],[FLIGHT_DATE]],2)</f>
        <v>6</v>
      </c>
      <c r="W2291" s="247">
        <f>Table1[[#This Row],[FLIGHT_DATE]]-Table1[[#This Row],[DATE_BOOKED]]</f>
        <v>119</v>
      </c>
    </row>
    <row r="2292" spans="1:23" x14ac:dyDescent="0.25">
      <c r="A2292" s="246">
        <v>45766</v>
      </c>
      <c r="B2292" s="247" t="s">
        <v>196</v>
      </c>
      <c r="C2292" s="98" t="s">
        <v>153</v>
      </c>
      <c r="D2292" s="98" t="s">
        <v>28924</v>
      </c>
      <c r="E2292" s="247" t="s">
        <v>28925</v>
      </c>
      <c r="F2292" s="247" t="s">
        <v>45</v>
      </c>
      <c r="G2292" s="247" t="s">
        <v>7</v>
      </c>
      <c r="H2292" s="247" t="s">
        <v>292</v>
      </c>
      <c r="I2292" s="248" t="s">
        <v>290</v>
      </c>
      <c r="J2292" s="246">
        <v>45878</v>
      </c>
      <c r="K2292" s="249">
        <v>1</v>
      </c>
      <c r="L2292" s="250">
        <v>1</v>
      </c>
      <c r="M2292" s="251">
        <v>245</v>
      </c>
      <c r="N2292" s="252">
        <v>19.420000000000002</v>
      </c>
      <c r="O2292" s="252">
        <v>40</v>
      </c>
      <c r="P2292" s="253">
        <f>SUM(Table1[[#This Row],[BASE_FARE]:[SURCHARGES]])*Table1[[#This Row],[SEATS_BOOKED]]</f>
        <v>304.42</v>
      </c>
      <c r="Q2292" s="247" t="s">
        <v>109</v>
      </c>
      <c r="R2292" s="249" t="s">
        <v>154</v>
      </c>
      <c r="S2292" s="247" t="str">
        <f>LEFT(Table1[[#This Row],[SECTOR]],3)</f>
        <v>BRI</v>
      </c>
      <c r="T2292" s="247" t="str">
        <f>RIGHT(Table1[[#This Row],[SECTOR]],3)</f>
        <v>SSH</v>
      </c>
      <c r="U2292" s="247" t="str">
        <f t="shared" si="55"/>
        <v>BRI</v>
      </c>
      <c r="V2292" s="247">
        <f>WEEKDAY(Table1[[#This Row],[FLIGHT_DATE]],2)</f>
        <v>6</v>
      </c>
      <c r="W2292" s="247">
        <f>Table1[[#This Row],[FLIGHT_DATE]]-Table1[[#This Row],[DATE_BOOKED]]</f>
        <v>112</v>
      </c>
    </row>
    <row r="2293" spans="1:23" x14ac:dyDescent="0.25">
      <c r="A2293" s="246">
        <v>45767</v>
      </c>
      <c r="B2293" s="247" t="s">
        <v>152</v>
      </c>
      <c r="C2293" s="98" t="s">
        <v>153</v>
      </c>
      <c r="D2293" s="98"/>
      <c r="E2293" s="247"/>
      <c r="F2293" s="247" t="s">
        <v>47</v>
      </c>
      <c r="G2293" s="247" t="s">
        <v>7</v>
      </c>
      <c r="H2293" s="247" t="s">
        <v>289</v>
      </c>
      <c r="I2293" s="248" t="s">
        <v>300</v>
      </c>
      <c r="J2293" s="246">
        <v>45773</v>
      </c>
      <c r="K2293" s="249">
        <v>1</v>
      </c>
      <c r="L2293" s="250">
        <v>1</v>
      </c>
      <c r="M2293" s="251">
        <v>100</v>
      </c>
      <c r="N2293" s="252">
        <v>0</v>
      </c>
      <c r="O2293" s="252">
        <v>0</v>
      </c>
      <c r="P2293" s="253">
        <f>SUM(Table1[[#This Row],[BASE_FARE]:[SURCHARGES]])*Table1[[#This Row],[SEATS_BOOKED]]</f>
        <v>100</v>
      </c>
      <c r="Q2293" s="247" t="s">
        <v>109</v>
      </c>
      <c r="R2293" s="249" t="s">
        <v>154</v>
      </c>
      <c r="S2293" s="247" t="str">
        <f>LEFT(Table1[[#This Row],[SECTOR]],3)</f>
        <v>VRN</v>
      </c>
      <c r="T2293" s="247" t="str">
        <f>RIGHT(Table1[[#This Row],[SECTOR]],3)</f>
        <v>SSH</v>
      </c>
      <c r="U2293" s="247" t="str">
        <f>IF(AND(S2293&lt;&gt;"SSH", S2293&lt;&gt;"RMF", S2293&lt;&gt;"CAI", S2293&lt;&gt;"HRG", S2293&lt;&gt;"LXR", S2293&lt;&gt;"DXB", OR(T2293="SSH", T2293="RMF", T2293="CAI", T2293="HRG", T2293="LXR", T2293="DXB")), S2293,
    IF(AND(T2293&lt;&gt;"SSH", T2293&lt;&gt;"RMF", T2293&lt;&gt;"CAI", T2293&lt;&gt;"HRG", T2293&lt;&gt;"LXR", T2293&lt;&gt;"DXB", OR(S2293="SSH", S2293="RMF", S2293="CAI", S2293="HRG", S2293="LXR", S2293="DXB")), T2293,
    "VIE"))</f>
        <v>VRN</v>
      </c>
      <c r="V2293" s="247">
        <f>WEEKDAY(Table1[[#This Row],[FLIGHT_DATE]],2)</f>
        <v>6</v>
      </c>
      <c r="W2293" s="247">
        <f>Table1[[#This Row],[FLIGHT_DATE]]-Table1[[#This Row],[DATE_BOOKED]]</f>
        <v>6</v>
      </c>
    </row>
    <row r="2294" spans="1:23" x14ac:dyDescent="0.25">
      <c r="A2294" s="246">
        <v>45768</v>
      </c>
      <c r="B2294" s="247" t="s">
        <v>152</v>
      </c>
      <c r="C2294" s="98" t="s">
        <v>153</v>
      </c>
      <c r="D2294" s="98"/>
      <c r="E2294" s="247"/>
      <c r="F2294" s="247" t="s">
        <v>47</v>
      </c>
      <c r="G2294" s="247" t="s">
        <v>7</v>
      </c>
      <c r="H2294" s="247" t="s">
        <v>293</v>
      </c>
      <c r="I2294" s="248" t="s">
        <v>302</v>
      </c>
      <c r="J2294" s="246">
        <v>45780</v>
      </c>
      <c r="K2294" s="249">
        <v>4</v>
      </c>
      <c r="L2294" s="250">
        <v>4</v>
      </c>
      <c r="M2294" s="251">
        <v>150</v>
      </c>
      <c r="N2294" s="252">
        <v>0</v>
      </c>
      <c r="O2294" s="252">
        <v>0</v>
      </c>
      <c r="P2294" s="253">
        <f>SUM(Table1[[#This Row],[BASE_FARE]:[SURCHARGES]])*Table1[[#This Row],[SEATS_BOOKED]]</f>
        <v>600</v>
      </c>
      <c r="Q2294" s="247" t="s">
        <v>109</v>
      </c>
      <c r="R2294" s="249" t="s">
        <v>154</v>
      </c>
      <c r="S2294" s="247" t="str">
        <f>LEFT(Table1[[#This Row],[SECTOR]],3)</f>
        <v>SSH</v>
      </c>
      <c r="T2294" s="247" t="str">
        <f>RIGHT(Table1[[#This Row],[SECTOR]],3)</f>
        <v>VRN</v>
      </c>
      <c r="U2294" s="247" t="str">
        <f>IF(AND(S2294&lt;&gt;"SSH", S2294&lt;&gt;"RMF", S2294&lt;&gt;"CAI", S2294&lt;&gt;"HRG", S2294&lt;&gt;"LXR", S2294&lt;&gt;"DXB", OR(T2294="SSH", T2294="RMF", T2294="CAI", T2294="HRG", T2294="LXR", T2294="DXB")), S2294,
    IF(AND(T2294&lt;&gt;"SSH", T2294&lt;&gt;"RMF", T2294&lt;&gt;"CAI", T2294&lt;&gt;"HRG", T2294&lt;&gt;"LXR", T2294&lt;&gt;"DXB", OR(S2294="SSH", S2294="RMF", S2294="CAI", S2294="HRG", S2294="LXR", S2294="DXB")), T2294,
    "VIE"))</f>
        <v>VRN</v>
      </c>
      <c r="V2294" s="247">
        <f>WEEKDAY(Table1[[#This Row],[FLIGHT_DATE]],2)</f>
        <v>6</v>
      </c>
      <c r="W2294" s="247">
        <f>Table1[[#This Row],[FLIGHT_DATE]]-Table1[[#This Row],[DATE_BOOKED]]</f>
        <v>12</v>
      </c>
    </row>
    <row r="2295" spans="1:23" x14ac:dyDescent="0.25">
      <c r="A2295" s="246">
        <v>45768</v>
      </c>
      <c r="B2295" s="247" t="s">
        <v>331</v>
      </c>
      <c r="C2295" s="98" t="s">
        <v>153</v>
      </c>
      <c r="D2295" s="98"/>
      <c r="E2295" s="247"/>
      <c r="F2295" s="247" t="s">
        <v>45</v>
      </c>
      <c r="G2295" s="247" t="s">
        <v>7</v>
      </c>
      <c r="H2295" s="247" t="s">
        <v>292</v>
      </c>
      <c r="I2295" s="248" t="s">
        <v>290</v>
      </c>
      <c r="J2295" s="246">
        <v>45829</v>
      </c>
      <c r="K2295" s="249">
        <v>120</v>
      </c>
      <c r="L2295" s="250">
        <v>120</v>
      </c>
      <c r="M2295" s="251">
        <v>170</v>
      </c>
      <c r="N2295" s="252">
        <v>0</v>
      </c>
      <c r="O2295" s="252">
        <v>0</v>
      </c>
      <c r="P2295" s="253">
        <f>SUM(Table1[[#This Row],[BASE_FARE]:[SURCHARGES]])*Table1[[#This Row],[SEATS_BOOKED]]</f>
        <v>20400</v>
      </c>
      <c r="Q2295" s="247" t="s">
        <v>109</v>
      </c>
      <c r="R2295" s="249" t="s">
        <v>459</v>
      </c>
      <c r="S2295" s="247" t="str">
        <f>LEFT(Table1[[#This Row],[SECTOR]],3)</f>
        <v>BRI</v>
      </c>
      <c r="T2295" s="247" t="str">
        <f>RIGHT(Table1[[#This Row],[SECTOR]],3)</f>
        <v>SSH</v>
      </c>
      <c r="U2295" s="247" t="str">
        <f>IF(AND(S2295&lt;&gt;"SSH", S2295&lt;&gt;"RMF", S2295&lt;&gt;"CAI", S2295&lt;&gt;"HRG", S2295&lt;&gt;"LXR", S2295&lt;&gt;"DXB", OR(T2295="SSH", T2295="RMF", T2295="CAI", T2295="HRG", T2295="LXR", T2295="DXB")), S2295,
    IF(AND(T2295&lt;&gt;"SSH", T2295&lt;&gt;"RMF", T2295&lt;&gt;"CAI", T2295&lt;&gt;"HRG", T2295&lt;&gt;"LXR", T2295&lt;&gt;"DXB", OR(S2295="SSH", S2295="RMF", S2295="CAI", S2295="HRG", S2295="LXR", S2295="DXB")), T2295,
    "VIE"))</f>
        <v>BRI</v>
      </c>
      <c r="V2295" s="247">
        <f>WEEKDAY(Table1[[#This Row],[FLIGHT_DATE]],2)</f>
        <v>6</v>
      </c>
      <c r="W2295" s="247">
        <f>Table1[[#This Row],[FLIGHT_DATE]]-Table1[[#This Row],[DATE_BOOKED]]</f>
        <v>61</v>
      </c>
    </row>
    <row r="2296" spans="1:23" x14ac:dyDescent="0.25">
      <c r="A2296" s="246">
        <v>45768</v>
      </c>
      <c r="B2296" s="247" t="s">
        <v>331</v>
      </c>
      <c r="C2296" s="98" t="s">
        <v>153</v>
      </c>
      <c r="D2296" s="98"/>
      <c r="E2296" s="247"/>
      <c r="F2296" s="247" t="s">
        <v>45</v>
      </c>
      <c r="G2296" s="247" t="s">
        <v>8</v>
      </c>
      <c r="H2296" s="247" t="s">
        <v>295</v>
      </c>
      <c r="I2296" s="248" t="s">
        <v>294</v>
      </c>
      <c r="J2296" s="246">
        <v>45836</v>
      </c>
      <c r="K2296" s="249">
        <v>120</v>
      </c>
      <c r="L2296" s="250">
        <v>120</v>
      </c>
      <c r="M2296" s="251">
        <v>170</v>
      </c>
      <c r="N2296" s="252">
        <v>0</v>
      </c>
      <c r="O2296" s="252">
        <v>0</v>
      </c>
      <c r="P2296" s="253">
        <f>SUM(Table1[[#This Row],[BASE_FARE]:[SURCHARGES]])*Table1[[#This Row],[SEATS_BOOKED]]</f>
        <v>20400</v>
      </c>
      <c r="Q2296" s="247" t="s">
        <v>109</v>
      </c>
      <c r="R2296" s="249" t="s">
        <v>459</v>
      </c>
      <c r="S2296" s="247" t="str">
        <f>LEFT(Table1[[#This Row],[SECTOR]],3)</f>
        <v>SSH</v>
      </c>
      <c r="T2296" s="247" t="str">
        <f>RIGHT(Table1[[#This Row],[SECTOR]],3)</f>
        <v>BRI</v>
      </c>
      <c r="U2296" s="247" t="str">
        <f>IF(AND(S2296&lt;&gt;"SSH", S2296&lt;&gt;"RMF", S2296&lt;&gt;"CAI", S2296&lt;&gt;"HRG", S2296&lt;&gt;"LXR", S2296&lt;&gt;"DXB", OR(T2296="SSH", T2296="RMF", T2296="CAI", T2296="HRG", T2296="LXR", T2296="DXB")), S2296,
    IF(AND(T2296&lt;&gt;"SSH", T2296&lt;&gt;"RMF", T2296&lt;&gt;"CAI", T2296&lt;&gt;"HRG", T2296&lt;&gt;"LXR", T2296&lt;&gt;"DXB", OR(S2296="SSH", S2296="RMF", S2296="CAI", S2296="HRG", S2296="LXR", S2296="DXB")), T2296,
    "VIE"))</f>
        <v>BRI</v>
      </c>
      <c r="V2296" s="247">
        <f>WEEKDAY(Table1[[#This Row],[FLIGHT_DATE]],2)</f>
        <v>6</v>
      </c>
      <c r="W2296" s="247">
        <f>Table1[[#This Row],[FLIGHT_DATE]]-Table1[[#This Row],[DATE_BOOKED]]</f>
        <v>68</v>
      </c>
    </row>
    <row r="2297" spans="1:23" x14ac:dyDescent="0.25">
      <c r="A2297" s="246">
        <v>45767</v>
      </c>
      <c r="B2297" s="247" t="s">
        <v>196</v>
      </c>
      <c r="C2297" s="98" t="s">
        <v>153</v>
      </c>
      <c r="D2297" s="98" t="s">
        <v>428</v>
      </c>
      <c r="E2297" s="247" t="s">
        <v>28927</v>
      </c>
      <c r="F2297" s="247" t="s">
        <v>47</v>
      </c>
      <c r="G2297" s="247" t="s">
        <v>7</v>
      </c>
      <c r="H2297" s="247" t="s">
        <v>292</v>
      </c>
      <c r="I2297" s="248" t="s">
        <v>290</v>
      </c>
      <c r="J2297" s="246">
        <v>45773</v>
      </c>
      <c r="K2297" s="249">
        <v>1</v>
      </c>
      <c r="L2297" s="250">
        <v>1</v>
      </c>
      <c r="M2297" s="251">
        <v>70</v>
      </c>
      <c r="N2297" s="252">
        <v>19.420000000000002</v>
      </c>
      <c r="O2297" s="252">
        <v>40</v>
      </c>
      <c r="P2297" s="253">
        <f>SUM(Table1[[#This Row],[BASE_FARE]:[SURCHARGES]])*Table1[[#This Row],[SEATS_BOOKED]]</f>
        <v>129.42000000000002</v>
      </c>
      <c r="Q2297" s="247" t="s">
        <v>109</v>
      </c>
      <c r="R2297" s="249" t="s">
        <v>154</v>
      </c>
      <c r="S2297" s="247" t="str">
        <f>LEFT(Table1[[#This Row],[SECTOR]],3)</f>
        <v>BRI</v>
      </c>
      <c r="T2297" s="247" t="str">
        <f>RIGHT(Table1[[#This Row],[SECTOR]],3)</f>
        <v>SSH</v>
      </c>
      <c r="U2297" s="247" t="str">
        <f t="shared" ref="U2297:U2298" si="56">IF(AND(S2297&lt;&gt;"SSH", S2297&lt;&gt;"RMF", S2297&lt;&gt;"CAI", S2297&lt;&gt;"HRG", S2297&lt;&gt;"LXR", S2297&lt;&gt;"DXB", OR(T2297="SSH", T2297="RMF", T2297="CAI", T2297="HRG", T2297="LXR", T2297="DXB")), S2297,
    IF(AND(T2297&lt;&gt;"SSH", T2297&lt;&gt;"RMF", T2297&lt;&gt;"CAI", T2297&lt;&gt;"HRG", T2297&lt;&gt;"LXR", T2297&lt;&gt;"DXB", OR(S2297="SSH", S2297="RMF", S2297="CAI", S2297="HRG", S2297="LXR", S2297="DXB")), T2297,
    "VIE"))</f>
        <v>BRI</v>
      </c>
      <c r="V2297" s="247">
        <f>WEEKDAY(Table1[[#This Row],[FLIGHT_DATE]],2)</f>
        <v>6</v>
      </c>
      <c r="W2297" s="247">
        <f>Table1[[#This Row],[FLIGHT_DATE]]-Table1[[#This Row],[DATE_BOOKED]]</f>
        <v>6</v>
      </c>
    </row>
    <row r="2298" spans="1:23" x14ac:dyDescent="0.25">
      <c r="A2298" s="246">
        <v>45767</v>
      </c>
      <c r="B2298" s="247" t="s">
        <v>196</v>
      </c>
      <c r="C2298" s="98" t="s">
        <v>153</v>
      </c>
      <c r="D2298" s="98" t="s">
        <v>428</v>
      </c>
      <c r="E2298" s="247" t="s">
        <v>28927</v>
      </c>
      <c r="F2298" s="247" t="s">
        <v>47</v>
      </c>
      <c r="G2298" s="247" t="s">
        <v>7</v>
      </c>
      <c r="H2298" s="247" t="s">
        <v>292</v>
      </c>
      <c r="I2298" s="248" t="s">
        <v>290</v>
      </c>
      <c r="J2298" s="246">
        <v>45773</v>
      </c>
      <c r="K2298" s="249">
        <v>1</v>
      </c>
      <c r="L2298" s="250">
        <v>1</v>
      </c>
      <c r="M2298" s="251">
        <v>70</v>
      </c>
      <c r="N2298" s="252">
        <v>19.420000000000002</v>
      </c>
      <c r="O2298" s="252">
        <v>40</v>
      </c>
      <c r="P2298" s="253">
        <f>SUM(Table1[[#This Row],[BASE_FARE]:[SURCHARGES]])*Table1[[#This Row],[SEATS_BOOKED]]</f>
        <v>129.42000000000002</v>
      </c>
      <c r="Q2298" s="247" t="s">
        <v>109</v>
      </c>
      <c r="R2298" s="249" t="s">
        <v>154</v>
      </c>
      <c r="S2298" s="247" t="str">
        <f>LEFT(Table1[[#This Row],[SECTOR]],3)</f>
        <v>BRI</v>
      </c>
      <c r="T2298" s="247" t="str">
        <f>RIGHT(Table1[[#This Row],[SECTOR]],3)</f>
        <v>SSH</v>
      </c>
      <c r="U2298" s="247" t="str">
        <f t="shared" si="56"/>
        <v>BRI</v>
      </c>
      <c r="V2298" s="247">
        <f>WEEKDAY(Table1[[#This Row],[FLIGHT_DATE]],2)</f>
        <v>6</v>
      </c>
      <c r="W2298" s="247">
        <f>Table1[[#This Row],[FLIGHT_DATE]]-Table1[[#This Row],[DATE_BOOKED]]</f>
        <v>6</v>
      </c>
    </row>
    <row r="2299" spans="1:23" x14ac:dyDescent="0.25">
      <c r="A2299" s="246">
        <v>45768</v>
      </c>
      <c r="B2299" s="247" t="s">
        <v>281</v>
      </c>
      <c r="C2299" s="98" t="s">
        <v>153</v>
      </c>
      <c r="D2299" s="98"/>
      <c r="E2299" s="247" t="s">
        <v>28928</v>
      </c>
      <c r="F2299" s="247" t="s">
        <v>47</v>
      </c>
      <c r="G2299" s="247" t="s">
        <v>7</v>
      </c>
      <c r="H2299" s="247" t="s">
        <v>115</v>
      </c>
      <c r="I2299" s="248" t="s">
        <v>23</v>
      </c>
      <c r="J2299" s="246">
        <v>45774</v>
      </c>
      <c r="K2299" s="249">
        <v>3</v>
      </c>
      <c r="L2299" s="250">
        <v>3</v>
      </c>
      <c r="M2299" s="251">
        <v>120</v>
      </c>
      <c r="N2299" s="252">
        <v>0</v>
      </c>
      <c r="O2299" s="252">
        <v>0</v>
      </c>
      <c r="P2299" s="253">
        <f>SUM(Table1[[#This Row],[BASE_FARE]:[SURCHARGES]])*Table1[[#This Row],[SEATS_BOOKED]]</f>
        <v>360</v>
      </c>
      <c r="Q2299" s="247" t="s">
        <v>109</v>
      </c>
      <c r="R2299" s="249" t="s">
        <v>154</v>
      </c>
      <c r="S2299" s="247" t="str">
        <f>LEFT(Table1[[#This Row],[SECTOR]],3)</f>
        <v>NAP</v>
      </c>
      <c r="T2299" s="247" t="str">
        <f>RIGHT(Table1[[#This Row],[SECTOR]],3)</f>
        <v>SSH</v>
      </c>
      <c r="U2299" s="247" t="str">
        <f>IF(AND(S2299&lt;&gt;"SSH", S2299&lt;&gt;"RMF", S2299&lt;&gt;"CAI", S2299&lt;&gt;"HRG", S2299&lt;&gt;"LXR", S2299&lt;&gt;"DXB", OR(T2299="SSH", T2299="RMF", T2299="CAI", T2299="HRG", T2299="LXR", T2299="DXB")), S2299,
    IF(AND(T2299&lt;&gt;"SSH", T2299&lt;&gt;"RMF", T2299&lt;&gt;"CAI", T2299&lt;&gt;"HRG", T2299&lt;&gt;"LXR", T2299&lt;&gt;"DXB", OR(S2299="SSH", S2299="RMF", S2299="CAI", S2299="HRG", S2299="LXR", S2299="DXB")), T2299,
    "VIE"))</f>
        <v>NAP</v>
      </c>
      <c r="V2299" s="247">
        <f>WEEKDAY(Table1[[#This Row],[FLIGHT_DATE]],2)</f>
        <v>7</v>
      </c>
      <c r="W2299" s="247">
        <f>Table1[[#This Row],[FLIGHT_DATE]]-Table1[[#This Row],[DATE_BOOKED]]</f>
        <v>6</v>
      </c>
    </row>
    <row r="2300" spans="1:23" x14ac:dyDescent="0.25">
      <c r="A2300" s="246">
        <v>45768</v>
      </c>
      <c r="B2300" s="247" t="s">
        <v>281</v>
      </c>
      <c r="C2300" s="98" t="s">
        <v>153</v>
      </c>
      <c r="D2300" s="98"/>
      <c r="E2300" s="247" t="s">
        <v>28929</v>
      </c>
      <c r="F2300" s="247" t="s">
        <v>45</v>
      </c>
      <c r="G2300" s="247" t="s">
        <v>7</v>
      </c>
      <c r="H2300" s="247" t="s">
        <v>284</v>
      </c>
      <c r="I2300" s="248" t="s">
        <v>481</v>
      </c>
      <c r="J2300" s="246">
        <v>45898</v>
      </c>
      <c r="K2300" s="249">
        <v>4</v>
      </c>
      <c r="L2300" s="250">
        <v>4</v>
      </c>
      <c r="M2300" s="251">
        <v>250</v>
      </c>
      <c r="N2300" s="252">
        <v>0</v>
      </c>
      <c r="O2300" s="252">
        <v>0</v>
      </c>
      <c r="P2300" s="253">
        <f>SUM(Table1[[#This Row],[BASE_FARE]:[SURCHARGES]])*Table1[[#This Row],[SEATS_BOOKED]]</f>
        <v>1000</v>
      </c>
      <c r="Q2300" s="247" t="s">
        <v>109</v>
      </c>
      <c r="R2300" s="249" t="s">
        <v>154</v>
      </c>
      <c r="S2300" s="247" t="str">
        <f>LEFT(Table1[[#This Row],[SECTOR]],3)</f>
        <v>FCO</v>
      </c>
      <c r="T2300" s="247" t="str">
        <f>RIGHT(Table1[[#This Row],[SECTOR]],3)</f>
        <v>SSH</v>
      </c>
      <c r="U2300" s="247" t="str">
        <f>IF(AND(S2300&lt;&gt;"SSH", S2300&lt;&gt;"RMF", S2300&lt;&gt;"CAI", S2300&lt;&gt;"HRG", S2300&lt;&gt;"LXR", S2300&lt;&gt;"DXB", OR(T2300="SSH", T2300="RMF", T2300="CAI", T2300="HRG", T2300="LXR", T2300="DXB")), S2300,
    IF(AND(T2300&lt;&gt;"SSH", T2300&lt;&gt;"RMF", T2300&lt;&gt;"CAI", T2300&lt;&gt;"HRG", T2300&lt;&gt;"LXR", T2300&lt;&gt;"DXB", OR(S2300="SSH", S2300="RMF", S2300="CAI", S2300="HRG", S2300="LXR", S2300="DXB")), T2300,
    "VIE"))</f>
        <v>FCO</v>
      </c>
      <c r="V2300" s="247">
        <f>WEEKDAY(Table1[[#This Row],[FLIGHT_DATE]],2)</f>
        <v>5</v>
      </c>
      <c r="W2300" s="247">
        <f>Table1[[#This Row],[FLIGHT_DATE]]-Table1[[#This Row],[DATE_BOOKED]]</f>
        <v>130</v>
      </c>
    </row>
    <row r="2301" spans="1:23" x14ac:dyDescent="0.25">
      <c r="A2301" s="246">
        <v>45768</v>
      </c>
      <c r="B2301" s="247" t="s">
        <v>281</v>
      </c>
      <c r="C2301" s="98" t="s">
        <v>153</v>
      </c>
      <c r="D2301" s="98"/>
      <c r="E2301" s="247" t="s">
        <v>28929</v>
      </c>
      <c r="F2301" s="247" t="s">
        <v>45</v>
      </c>
      <c r="G2301" s="247" t="s">
        <v>8</v>
      </c>
      <c r="H2301" s="247" t="s">
        <v>286</v>
      </c>
      <c r="I2301" s="248" t="s">
        <v>483</v>
      </c>
      <c r="J2301" s="246">
        <v>45905</v>
      </c>
      <c r="K2301" s="249">
        <v>4</v>
      </c>
      <c r="L2301" s="250">
        <v>4</v>
      </c>
      <c r="M2301" s="251">
        <v>250</v>
      </c>
      <c r="N2301" s="252">
        <v>0</v>
      </c>
      <c r="O2301" s="252">
        <v>0</v>
      </c>
      <c r="P2301" s="253">
        <f>SUM(Table1[[#This Row],[BASE_FARE]:[SURCHARGES]])*Table1[[#This Row],[SEATS_BOOKED]]</f>
        <v>1000</v>
      </c>
      <c r="Q2301" s="247" t="s">
        <v>109</v>
      </c>
      <c r="R2301" s="249" t="s">
        <v>154</v>
      </c>
      <c r="S2301" s="247" t="str">
        <f>LEFT(Table1[[#This Row],[SECTOR]],3)</f>
        <v>SSH</v>
      </c>
      <c r="T2301" s="247" t="str">
        <f>RIGHT(Table1[[#This Row],[SECTOR]],3)</f>
        <v>FCO</v>
      </c>
      <c r="U2301" s="247" t="str">
        <f>IF(AND(S2301&lt;&gt;"SSH", S2301&lt;&gt;"RMF", S2301&lt;&gt;"CAI", S2301&lt;&gt;"HRG", S2301&lt;&gt;"LXR", S2301&lt;&gt;"DXB", OR(T2301="SSH", T2301="RMF", T2301="CAI", T2301="HRG", T2301="LXR", T2301="DXB")), S2301,
    IF(AND(T2301&lt;&gt;"SSH", T2301&lt;&gt;"RMF", T2301&lt;&gt;"CAI", T2301&lt;&gt;"HRG", T2301&lt;&gt;"LXR", T2301&lt;&gt;"DXB", OR(S2301="SSH", S2301="RMF", S2301="CAI", S2301="HRG", S2301="LXR", S2301="DXB")), T2301,
    "VIE"))</f>
        <v>FCO</v>
      </c>
      <c r="V2301" s="247">
        <f>WEEKDAY(Table1[[#This Row],[FLIGHT_DATE]],2)</f>
        <v>5</v>
      </c>
      <c r="W2301" s="247">
        <f>Table1[[#This Row],[FLIGHT_DATE]]-Table1[[#This Row],[DATE_BOOKED]]</f>
        <v>137</v>
      </c>
    </row>
    <row r="2302" spans="1:23" x14ac:dyDescent="0.25">
      <c r="A2302" s="246">
        <v>45769</v>
      </c>
      <c r="B2302" s="247" t="s">
        <v>451</v>
      </c>
      <c r="C2302" s="98" t="s">
        <v>108</v>
      </c>
      <c r="D2302" s="98"/>
      <c r="E2302" s="247"/>
      <c r="F2302" s="247" t="s">
        <v>45</v>
      </c>
      <c r="G2302" s="247" t="s">
        <v>7</v>
      </c>
      <c r="H2302" s="247" t="s">
        <v>526</v>
      </c>
      <c r="I2302" s="248" t="s">
        <v>527</v>
      </c>
      <c r="J2302" s="246">
        <v>45928</v>
      </c>
      <c r="K2302" s="249">
        <v>4</v>
      </c>
      <c r="L2302" s="250">
        <v>4</v>
      </c>
      <c r="M2302" s="251">
        <v>215</v>
      </c>
      <c r="N2302" s="252">
        <v>0</v>
      </c>
      <c r="O2302" s="252">
        <v>0</v>
      </c>
      <c r="P2302" s="253">
        <f>SUM(Table1[[#This Row],[BASE_FARE]:[SURCHARGES]])*Table1[[#This Row],[SEATS_BOOKED]]</f>
        <v>860</v>
      </c>
      <c r="Q2302" s="247" t="s">
        <v>109</v>
      </c>
      <c r="R2302" s="249" t="s">
        <v>459</v>
      </c>
      <c r="S2302" s="247" t="str">
        <f>LEFT(Table1[[#This Row],[SECTOR]],3)</f>
        <v>PMO</v>
      </c>
      <c r="T2302" s="247" t="str">
        <f>RIGHT(Table1[[#This Row],[SECTOR]],3)</f>
        <v>SSH</v>
      </c>
      <c r="U2302" s="247" t="str">
        <f>IF(AND(S2302&lt;&gt;"SSH", S2302&lt;&gt;"RMF", S2302&lt;&gt;"CAI", S2302&lt;&gt;"HRG", S2302&lt;&gt;"LXR", S2302&lt;&gt;"DXB", OR(T2302="SSH", T2302="RMF", T2302="CAI", T2302="HRG", T2302="LXR", T2302="DXB")), S2302,
    IF(AND(T2302&lt;&gt;"SSH", T2302&lt;&gt;"RMF", T2302&lt;&gt;"CAI", T2302&lt;&gt;"HRG", T2302&lt;&gt;"LXR", T2302&lt;&gt;"DXB", OR(S2302="SSH", S2302="RMF", S2302="CAI", S2302="HRG", S2302="LXR", S2302="DXB")), T2302,
    "VIE"))</f>
        <v>PMO</v>
      </c>
      <c r="V2302" s="247">
        <f>WEEKDAY(Table1[[#This Row],[FLIGHT_DATE]],2)</f>
        <v>7</v>
      </c>
      <c r="W2302" s="247">
        <f>Table1[[#This Row],[FLIGHT_DATE]]-Table1[[#This Row],[DATE_BOOKED]]</f>
        <v>159</v>
      </c>
    </row>
    <row r="2303" spans="1:23" x14ac:dyDescent="0.25">
      <c r="A2303" s="246">
        <v>45769</v>
      </c>
      <c r="B2303" s="247" t="s">
        <v>451</v>
      </c>
      <c r="C2303" s="98" t="s">
        <v>108</v>
      </c>
      <c r="D2303" s="98"/>
      <c r="E2303" s="247"/>
      <c r="F2303" s="247" t="s">
        <v>45</v>
      </c>
      <c r="G2303" s="247" t="s">
        <v>8</v>
      </c>
      <c r="H2303" s="247" t="s">
        <v>529</v>
      </c>
      <c r="I2303" s="248" t="s">
        <v>530</v>
      </c>
      <c r="J2303" s="246">
        <v>45935</v>
      </c>
      <c r="K2303" s="249">
        <v>4</v>
      </c>
      <c r="L2303" s="250">
        <v>4</v>
      </c>
      <c r="M2303" s="251">
        <v>215</v>
      </c>
      <c r="N2303" s="252">
        <v>0</v>
      </c>
      <c r="O2303" s="252">
        <v>0</v>
      </c>
      <c r="P2303" s="253">
        <f>SUM(Table1[[#This Row],[BASE_FARE]:[SURCHARGES]])*Table1[[#This Row],[SEATS_BOOKED]]</f>
        <v>860</v>
      </c>
      <c r="Q2303" s="247" t="s">
        <v>109</v>
      </c>
      <c r="R2303" s="249" t="s">
        <v>459</v>
      </c>
      <c r="S2303" s="247" t="str">
        <f>LEFT(Table1[[#This Row],[SECTOR]],3)</f>
        <v>SSH</v>
      </c>
      <c r="T2303" s="247" t="str">
        <f>RIGHT(Table1[[#This Row],[SECTOR]],3)</f>
        <v>PMO</v>
      </c>
      <c r="U2303" s="247" t="str">
        <f>IF(AND(S2303&lt;&gt;"SSH", S2303&lt;&gt;"RMF", S2303&lt;&gt;"CAI", S2303&lt;&gt;"HRG", S2303&lt;&gt;"LXR", S2303&lt;&gt;"DXB", OR(T2303="SSH", T2303="RMF", T2303="CAI", T2303="HRG", T2303="LXR", T2303="DXB")), S2303,
    IF(AND(T2303&lt;&gt;"SSH", T2303&lt;&gt;"RMF", T2303&lt;&gt;"CAI", T2303&lt;&gt;"HRG", T2303&lt;&gt;"LXR", T2303&lt;&gt;"DXB", OR(S2303="SSH", S2303="RMF", S2303="CAI", S2303="HRG", S2303="LXR", S2303="DXB")), T2303,
    "VIE"))</f>
        <v>PMO</v>
      </c>
      <c r="V2303" s="247">
        <f>WEEKDAY(Table1[[#This Row],[FLIGHT_DATE]],2)</f>
        <v>7</v>
      </c>
      <c r="W2303" s="247">
        <f>Table1[[#This Row],[FLIGHT_DATE]]-Table1[[#This Row],[DATE_BOOKED]]</f>
        <v>166</v>
      </c>
    </row>
    <row r="2304" spans="1:23" x14ac:dyDescent="0.25">
      <c r="A2304" s="246">
        <v>45769</v>
      </c>
      <c r="B2304" s="247" t="s">
        <v>451</v>
      </c>
      <c r="C2304" s="98" t="s">
        <v>108</v>
      </c>
      <c r="D2304" s="98"/>
      <c r="E2304" s="247"/>
      <c r="F2304" s="247" t="s">
        <v>45</v>
      </c>
      <c r="G2304" s="247" t="s">
        <v>7</v>
      </c>
      <c r="H2304" s="247" t="s">
        <v>1737</v>
      </c>
      <c r="I2304" s="248" t="s">
        <v>23</v>
      </c>
      <c r="J2304" s="246">
        <v>45866</v>
      </c>
      <c r="K2304" s="249">
        <v>30</v>
      </c>
      <c r="L2304" s="250">
        <v>30</v>
      </c>
      <c r="M2304" s="251">
        <v>210</v>
      </c>
      <c r="N2304" s="252">
        <v>0</v>
      </c>
      <c r="O2304" s="252">
        <v>0</v>
      </c>
      <c r="P2304" s="253">
        <f>SUM(Table1[[#This Row],[BASE_FARE]:[SURCHARGES]])*Table1[[#This Row],[SEATS_BOOKED]]</f>
        <v>6300</v>
      </c>
      <c r="Q2304" s="247" t="s">
        <v>109</v>
      </c>
      <c r="R2304" s="249" t="s">
        <v>459</v>
      </c>
      <c r="S2304" s="247" t="str">
        <f>LEFT(Table1[[#This Row],[SECTOR]],3)</f>
        <v>NAP</v>
      </c>
      <c r="T2304" s="247" t="str">
        <f>RIGHT(Table1[[#This Row],[SECTOR]],3)</f>
        <v>SSH</v>
      </c>
      <c r="U2304" s="247" t="str">
        <f t="shared" ref="U2304:U2315" si="57">IF(AND(S2304&lt;&gt;"SSH", S2304&lt;&gt;"RMF", S2304&lt;&gt;"CAI", S2304&lt;&gt;"HRG", S2304&lt;&gt;"LXR", S2304&lt;&gt;"DXB", OR(T2304="SSH", T2304="RMF", T2304="CAI", T2304="HRG", T2304="LXR", T2304="DXB")), S2304,
    IF(AND(T2304&lt;&gt;"SSH", T2304&lt;&gt;"RMF", T2304&lt;&gt;"CAI", T2304&lt;&gt;"HRG", T2304&lt;&gt;"LXR", T2304&lt;&gt;"DXB", OR(S2304="SSH", S2304="RMF", S2304="CAI", S2304="HRG", S2304="LXR", S2304="DXB")), T2304,
    "VIE"))</f>
        <v>NAP</v>
      </c>
      <c r="V2304" s="247">
        <f>WEEKDAY(Table1[[#This Row],[FLIGHT_DATE]],2)</f>
        <v>1</v>
      </c>
      <c r="W2304" s="247">
        <f>Table1[[#This Row],[FLIGHT_DATE]]-Table1[[#This Row],[DATE_BOOKED]]</f>
        <v>97</v>
      </c>
    </row>
    <row r="2305" spans="1:23" x14ac:dyDescent="0.25">
      <c r="A2305" s="246">
        <v>45769</v>
      </c>
      <c r="B2305" s="247" t="s">
        <v>451</v>
      </c>
      <c r="C2305" s="98" t="s">
        <v>108</v>
      </c>
      <c r="D2305" s="98"/>
      <c r="E2305" s="247"/>
      <c r="F2305" s="247" t="s">
        <v>45</v>
      </c>
      <c r="G2305" s="247" t="s">
        <v>7</v>
      </c>
      <c r="H2305" s="247" t="s">
        <v>1737</v>
      </c>
      <c r="I2305" s="248" t="s">
        <v>23</v>
      </c>
      <c r="J2305" s="246">
        <v>45873</v>
      </c>
      <c r="K2305" s="249">
        <v>30</v>
      </c>
      <c r="L2305" s="250">
        <v>30</v>
      </c>
      <c r="M2305" s="251">
        <v>210</v>
      </c>
      <c r="N2305" s="252">
        <v>0</v>
      </c>
      <c r="O2305" s="252">
        <v>0</v>
      </c>
      <c r="P2305" s="253">
        <f>SUM(Table1[[#This Row],[BASE_FARE]:[SURCHARGES]])*Table1[[#This Row],[SEATS_BOOKED]]</f>
        <v>6300</v>
      </c>
      <c r="Q2305" s="247" t="s">
        <v>109</v>
      </c>
      <c r="R2305" s="249" t="s">
        <v>459</v>
      </c>
      <c r="S2305" s="247" t="str">
        <f>LEFT(Table1[[#This Row],[SECTOR]],3)</f>
        <v>NAP</v>
      </c>
      <c r="T2305" s="247" t="str">
        <f>RIGHT(Table1[[#This Row],[SECTOR]],3)</f>
        <v>SSH</v>
      </c>
      <c r="U2305" s="247" t="str">
        <f t="shared" si="57"/>
        <v>NAP</v>
      </c>
      <c r="V2305" s="247">
        <f>WEEKDAY(Table1[[#This Row],[FLIGHT_DATE]],2)</f>
        <v>1</v>
      </c>
      <c r="W2305" s="247">
        <f>Table1[[#This Row],[FLIGHT_DATE]]-Table1[[#This Row],[DATE_BOOKED]]</f>
        <v>104</v>
      </c>
    </row>
    <row r="2306" spans="1:23" x14ac:dyDescent="0.25">
      <c r="A2306" s="246">
        <v>45769</v>
      </c>
      <c r="B2306" s="247" t="s">
        <v>451</v>
      </c>
      <c r="C2306" s="98" t="s">
        <v>108</v>
      </c>
      <c r="D2306" s="98"/>
      <c r="E2306" s="247"/>
      <c r="F2306" s="247" t="s">
        <v>45</v>
      </c>
      <c r="G2306" s="247" t="s">
        <v>7</v>
      </c>
      <c r="H2306" s="247" t="s">
        <v>1737</v>
      </c>
      <c r="I2306" s="248" t="s">
        <v>23</v>
      </c>
      <c r="J2306" s="246">
        <v>45880</v>
      </c>
      <c r="K2306" s="249">
        <v>30</v>
      </c>
      <c r="L2306" s="250">
        <v>30</v>
      </c>
      <c r="M2306" s="251">
        <v>210</v>
      </c>
      <c r="N2306" s="252">
        <v>0</v>
      </c>
      <c r="O2306" s="252">
        <v>0</v>
      </c>
      <c r="P2306" s="253">
        <f>SUM(Table1[[#This Row],[BASE_FARE]:[SURCHARGES]])*Table1[[#This Row],[SEATS_BOOKED]]</f>
        <v>6300</v>
      </c>
      <c r="Q2306" s="247" t="s">
        <v>109</v>
      </c>
      <c r="R2306" s="249" t="s">
        <v>459</v>
      </c>
      <c r="S2306" s="247" t="str">
        <f>LEFT(Table1[[#This Row],[SECTOR]],3)</f>
        <v>NAP</v>
      </c>
      <c r="T2306" s="247" t="str">
        <f>RIGHT(Table1[[#This Row],[SECTOR]],3)</f>
        <v>SSH</v>
      </c>
      <c r="U2306" s="247" t="str">
        <f t="shared" si="57"/>
        <v>NAP</v>
      </c>
      <c r="V2306" s="247">
        <f>WEEKDAY(Table1[[#This Row],[FLIGHT_DATE]],2)</f>
        <v>1</v>
      </c>
      <c r="W2306" s="247">
        <f>Table1[[#This Row],[FLIGHT_DATE]]-Table1[[#This Row],[DATE_BOOKED]]</f>
        <v>111</v>
      </c>
    </row>
    <row r="2307" spans="1:23" x14ac:dyDescent="0.25">
      <c r="A2307" s="246">
        <v>45769</v>
      </c>
      <c r="B2307" s="247" t="s">
        <v>451</v>
      </c>
      <c r="C2307" s="98" t="s">
        <v>108</v>
      </c>
      <c r="D2307" s="98"/>
      <c r="E2307" s="247"/>
      <c r="F2307" s="247" t="s">
        <v>45</v>
      </c>
      <c r="G2307" s="247" t="s">
        <v>7</v>
      </c>
      <c r="H2307" s="247" t="s">
        <v>1737</v>
      </c>
      <c r="I2307" s="248" t="s">
        <v>23</v>
      </c>
      <c r="J2307" s="246">
        <v>45887</v>
      </c>
      <c r="K2307" s="249">
        <v>30</v>
      </c>
      <c r="L2307" s="250">
        <v>30</v>
      </c>
      <c r="M2307" s="251">
        <v>210</v>
      </c>
      <c r="N2307" s="252">
        <v>0</v>
      </c>
      <c r="O2307" s="252">
        <v>0</v>
      </c>
      <c r="P2307" s="253">
        <f>SUM(Table1[[#This Row],[BASE_FARE]:[SURCHARGES]])*Table1[[#This Row],[SEATS_BOOKED]]</f>
        <v>6300</v>
      </c>
      <c r="Q2307" s="247" t="s">
        <v>109</v>
      </c>
      <c r="R2307" s="249" t="s">
        <v>459</v>
      </c>
      <c r="S2307" s="247" t="str">
        <f>LEFT(Table1[[#This Row],[SECTOR]],3)</f>
        <v>NAP</v>
      </c>
      <c r="T2307" s="247" t="str">
        <f>RIGHT(Table1[[#This Row],[SECTOR]],3)</f>
        <v>SSH</v>
      </c>
      <c r="U2307" s="247" t="str">
        <f t="shared" si="57"/>
        <v>NAP</v>
      </c>
      <c r="V2307" s="247">
        <f>WEEKDAY(Table1[[#This Row],[FLIGHT_DATE]],2)</f>
        <v>1</v>
      </c>
      <c r="W2307" s="247">
        <f>Table1[[#This Row],[FLIGHT_DATE]]-Table1[[#This Row],[DATE_BOOKED]]</f>
        <v>118</v>
      </c>
    </row>
    <row r="2308" spans="1:23" x14ac:dyDescent="0.25">
      <c r="A2308" s="246">
        <v>45769</v>
      </c>
      <c r="B2308" s="247" t="s">
        <v>451</v>
      </c>
      <c r="C2308" s="98" t="s">
        <v>108</v>
      </c>
      <c r="D2308" s="98"/>
      <c r="E2308" s="247"/>
      <c r="F2308" s="247" t="s">
        <v>45</v>
      </c>
      <c r="G2308" s="247" t="s">
        <v>7</v>
      </c>
      <c r="H2308" s="247" t="s">
        <v>1737</v>
      </c>
      <c r="I2308" s="248" t="s">
        <v>23</v>
      </c>
      <c r="J2308" s="246">
        <v>45894</v>
      </c>
      <c r="K2308" s="249">
        <v>30</v>
      </c>
      <c r="L2308" s="250">
        <v>30</v>
      </c>
      <c r="M2308" s="251">
        <v>210</v>
      </c>
      <c r="N2308" s="252">
        <v>0</v>
      </c>
      <c r="O2308" s="252">
        <v>0</v>
      </c>
      <c r="P2308" s="253">
        <f>SUM(Table1[[#This Row],[BASE_FARE]:[SURCHARGES]])*Table1[[#This Row],[SEATS_BOOKED]]</f>
        <v>6300</v>
      </c>
      <c r="Q2308" s="247" t="s">
        <v>109</v>
      </c>
      <c r="R2308" s="249" t="s">
        <v>459</v>
      </c>
      <c r="S2308" s="247" t="str">
        <f>LEFT(Table1[[#This Row],[SECTOR]],3)</f>
        <v>NAP</v>
      </c>
      <c r="T2308" s="247" t="str">
        <f>RIGHT(Table1[[#This Row],[SECTOR]],3)</f>
        <v>SSH</v>
      </c>
      <c r="U2308" s="247" t="str">
        <f t="shared" si="57"/>
        <v>NAP</v>
      </c>
      <c r="V2308" s="247">
        <f>WEEKDAY(Table1[[#This Row],[FLIGHT_DATE]],2)</f>
        <v>1</v>
      </c>
      <c r="W2308" s="247">
        <f>Table1[[#This Row],[FLIGHT_DATE]]-Table1[[#This Row],[DATE_BOOKED]]</f>
        <v>125</v>
      </c>
    </row>
    <row r="2309" spans="1:23" x14ac:dyDescent="0.25">
      <c r="A2309" s="246">
        <v>45769</v>
      </c>
      <c r="B2309" s="247" t="s">
        <v>451</v>
      </c>
      <c r="C2309" s="98" t="s">
        <v>108</v>
      </c>
      <c r="D2309" s="98"/>
      <c r="E2309" s="247"/>
      <c r="F2309" s="247" t="s">
        <v>45</v>
      </c>
      <c r="G2309" s="247" t="s">
        <v>7</v>
      </c>
      <c r="H2309" s="247" t="s">
        <v>1737</v>
      </c>
      <c r="I2309" s="248" t="s">
        <v>23</v>
      </c>
      <c r="J2309" s="246">
        <v>45901</v>
      </c>
      <c r="K2309" s="249">
        <v>30</v>
      </c>
      <c r="L2309" s="250">
        <v>30</v>
      </c>
      <c r="M2309" s="251">
        <v>210</v>
      </c>
      <c r="N2309" s="252">
        <v>0</v>
      </c>
      <c r="O2309" s="252">
        <v>0</v>
      </c>
      <c r="P2309" s="253">
        <f>SUM(Table1[[#This Row],[BASE_FARE]:[SURCHARGES]])*Table1[[#This Row],[SEATS_BOOKED]]</f>
        <v>6300</v>
      </c>
      <c r="Q2309" s="247" t="s">
        <v>109</v>
      </c>
      <c r="R2309" s="249" t="s">
        <v>459</v>
      </c>
      <c r="S2309" s="247" t="str">
        <f>LEFT(Table1[[#This Row],[SECTOR]],3)</f>
        <v>NAP</v>
      </c>
      <c r="T2309" s="247" t="str">
        <f>RIGHT(Table1[[#This Row],[SECTOR]],3)</f>
        <v>SSH</v>
      </c>
      <c r="U2309" s="247" t="str">
        <f t="shared" si="57"/>
        <v>NAP</v>
      </c>
      <c r="V2309" s="247">
        <f>WEEKDAY(Table1[[#This Row],[FLIGHT_DATE]],2)</f>
        <v>1</v>
      </c>
      <c r="W2309" s="247">
        <f>Table1[[#This Row],[FLIGHT_DATE]]-Table1[[#This Row],[DATE_BOOKED]]</f>
        <v>132</v>
      </c>
    </row>
    <row r="2310" spans="1:23" x14ac:dyDescent="0.25">
      <c r="A2310" s="246">
        <v>45769</v>
      </c>
      <c r="B2310" s="247" t="s">
        <v>451</v>
      </c>
      <c r="C2310" s="98" t="s">
        <v>108</v>
      </c>
      <c r="D2310" s="98"/>
      <c r="E2310" s="247"/>
      <c r="F2310" s="247" t="s">
        <v>45</v>
      </c>
      <c r="G2310" s="247" t="s">
        <v>8</v>
      </c>
      <c r="H2310" s="247" t="s">
        <v>1729</v>
      </c>
      <c r="I2310" s="248" t="s">
        <v>24</v>
      </c>
      <c r="J2310" s="246">
        <v>45873</v>
      </c>
      <c r="K2310" s="249">
        <v>30</v>
      </c>
      <c r="L2310" s="250">
        <v>30</v>
      </c>
      <c r="M2310" s="251">
        <v>210</v>
      </c>
      <c r="N2310" s="252">
        <v>0</v>
      </c>
      <c r="O2310" s="252">
        <v>0</v>
      </c>
      <c r="P2310" s="253">
        <f>SUM(Table1[[#This Row],[BASE_FARE]:[SURCHARGES]])*Table1[[#This Row],[SEATS_BOOKED]]</f>
        <v>6300</v>
      </c>
      <c r="Q2310" s="247" t="s">
        <v>109</v>
      </c>
      <c r="R2310" s="249" t="s">
        <v>459</v>
      </c>
      <c r="S2310" s="247" t="str">
        <f>LEFT(Table1[[#This Row],[SECTOR]],3)</f>
        <v>SSH</v>
      </c>
      <c r="T2310" s="247" t="str">
        <f>RIGHT(Table1[[#This Row],[SECTOR]],3)</f>
        <v>NAP</v>
      </c>
      <c r="U2310" s="247" t="str">
        <f t="shared" si="57"/>
        <v>NAP</v>
      </c>
      <c r="V2310" s="247">
        <f>WEEKDAY(Table1[[#This Row],[FLIGHT_DATE]],2)</f>
        <v>1</v>
      </c>
      <c r="W2310" s="247">
        <f>Table1[[#This Row],[FLIGHT_DATE]]-Table1[[#This Row],[DATE_BOOKED]]</f>
        <v>104</v>
      </c>
    </row>
    <row r="2311" spans="1:23" x14ac:dyDescent="0.25">
      <c r="A2311" s="246">
        <v>45769</v>
      </c>
      <c r="B2311" s="247" t="s">
        <v>451</v>
      </c>
      <c r="C2311" s="98" t="s">
        <v>108</v>
      </c>
      <c r="D2311" s="98"/>
      <c r="E2311" s="247"/>
      <c r="F2311" s="247" t="s">
        <v>45</v>
      </c>
      <c r="G2311" s="247" t="s">
        <v>8</v>
      </c>
      <c r="H2311" s="247" t="s">
        <v>1729</v>
      </c>
      <c r="I2311" s="248" t="s">
        <v>24</v>
      </c>
      <c r="J2311" s="246">
        <v>45880</v>
      </c>
      <c r="K2311" s="249">
        <v>30</v>
      </c>
      <c r="L2311" s="250">
        <v>30</v>
      </c>
      <c r="M2311" s="251">
        <v>210</v>
      </c>
      <c r="N2311" s="252">
        <v>0</v>
      </c>
      <c r="O2311" s="252">
        <v>0</v>
      </c>
      <c r="P2311" s="253">
        <f>SUM(Table1[[#This Row],[BASE_FARE]:[SURCHARGES]])*Table1[[#This Row],[SEATS_BOOKED]]</f>
        <v>6300</v>
      </c>
      <c r="Q2311" s="247" t="s">
        <v>109</v>
      </c>
      <c r="R2311" s="249" t="s">
        <v>459</v>
      </c>
      <c r="S2311" s="247" t="str">
        <f>LEFT(Table1[[#This Row],[SECTOR]],3)</f>
        <v>SSH</v>
      </c>
      <c r="T2311" s="247" t="str">
        <f>RIGHT(Table1[[#This Row],[SECTOR]],3)</f>
        <v>NAP</v>
      </c>
      <c r="U2311" s="247" t="str">
        <f t="shared" si="57"/>
        <v>NAP</v>
      </c>
      <c r="V2311" s="247">
        <f>WEEKDAY(Table1[[#This Row],[FLIGHT_DATE]],2)</f>
        <v>1</v>
      </c>
      <c r="W2311" s="247">
        <f>Table1[[#This Row],[FLIGHT_DATE]]-Table1[[#This Row],[DATE_BOOKED]]</f>
        <v>111</v>
      </c>
    </row>
    <row r="2312" spans="1:23" x14ac:dyDescent="0.25">
      <c r="A2312" s="246">
        <v>45769</v>
      </c>
      <c r="B2312" s="247" t="s">
        <v>451</v>
      </c>
      <c r="C2312" s="98" t="s">
        <v>108</v>
      </c>
      <c r="D2312" s="98"/>
      <c r="E2312" s="247"/>
      <c r="F2312" s="247" t="s">
        <v>45</v>
      </c>
      <c r="G2312" s="247" t="s">
        <v>8</v>
      </c>
      <c r="H2312" s="247" t="s">
        <v>1729</v>
      </c>
      <c r="I2312" s="248" t="s">
        <v>24</v>
      </c>
      <c r="J2312" s="246">
        <v>45887</v>
      </c>
      <c r="K2312" s="249">
        <v>30</v>
      </c>
      <c r="L2312" s="250">
        <v>30</v>
      </c>
      <c r="M2312" s="251">
        <v>210</v>
      </c>
      <c r="N2312" s="252">
        <v>0</v>
      </c>
      <c r="O2312" s="252">
        <v>0</v>
      </c>
      <c r="P2312" s="253">
        <f>SUM(Table1[[#This Row],[BASE_FARE]:[SURCHARGES]])*Table1[[#This Row],[SEATS_BOOKED]]</f>
        <v>6300</v>
      </c>
      <c r="Q2312" s="247" t="s">
        <v>109</v>
      </c>
      <c r="R2312" s="249" t="s">
        <v>459</v>
      </c>
      <c r="S2312" s="247" t="str">
        <f>LEFT(Table1[[#This Row],[SECTOR]],3)</f>
        <v>SSH</v>
      </c>
      <c r="T2312" s="247" t="str">
        <f>RIGHT(Table1[[#This Row],[SECTOR]],3)</f>
        <v>NAP</v>
      </c>
      <c r="U2312" s="247" t="str">
        <f t="shared" si="57"/>
        <v>NAP</v>
      </c>
      <c r="V2312" s="247">
        <f>WEEKDAY(Table1[[#This Row],[FLIGHT_DATE]],2)</f>
        <v>1</v>
      </c>
      <c r="W2312" s="247">
        <f>Table1[[#This Row],[FLIGHT_DATE]]-Table1[[#This Row],[DATE_BOOKED]]</f>
        <v>118</v>
      </c>
    </row>
    <row r="2313" spans="1:23" x14ac:dyDescent="0.25">
      <c r="A2313" s="246">
        <v>45769</v>
      </c>
      <c r="B2313" s="247" t="s">
        <v>451</v>
      </c>
      <c r="C2313" s="98" t="s">
        <v>108</v>
      </c>
      <c r="D2313" s="98"/>
      <c r="E2313" s="247"/>
      <c r="F2313" s="247" t="s">
        <v>45</v>
      </c>
      <c r="G2313" s="247" t="s">
        <v>8</v>
      </c>
      <c r="H2313" s="247" t="s">
        <v>1729</v>
      </c>
      <c r="I2313" s="248" t="s">
        <v>24</v>
      </c>
      <c r="J2313" s="246">
        <v>45894</v>
      </c>
      <c r="K2313" s="249">
        <v>30</v>
      </c>
      <c r="L2313" s="250">
        <v>30</v>
      </c>
      <c r="M2313" s="251">
        <v>210</v>
      </c>
      <c r="N2313" s="252">
        <v>0</v>
      </c>
      <c r="O2313" s="252">
        <v>0</v>
      </c>
      <c r="P2313" s="253">
        <f>SUM(Table1[[#This Row],[BASE_FARE]:[SURCHARGES]])*Table1[[#This Row],[SEATS_BOOKED]]</f>
        <v>6300</v>
      </c>
      <c r="Q2313" s="247" t="s">
        <v>109</v>
      </c>
      <c r="R2313" s="249" t="s">
        <v>459</v>
      </c>
      <c r="S2313" s="247" t="str">
        <f>LEFT(Table1[[#This Row],[SECTOR]],3)</f>
        <v>SSH</v>
      </c>
      <c r="T2313" s="247" t="str">
        <f>RIGHT(Table1[[#This Row],[SECTOR]],3)</f>
        <v>NAP</v>
      </c>
      <c r="U2313" s="247" t="str">
        <f t="shared" si="57"/>
        <v>NAP</v>
      </c>
      <c r="V2313" s="247">
        <f>WEEKDAY(Table1[[#This Row],[FLIGHT_DATE]],2)</f>
        <v>1</v>
      </c>
      <c r="W2313" s="247">
        <f>Table1[[#This Row],[FLIGHT_DATE]]-Table1[[#This Row],[DATE_BOOKED]]</f>
        <v>125</v>
      </c>
    </row>
    <row r="2314" spans="1:23" x14ac:dyDescent="0.25">
      <c r="A2314" s="246">
        <v>45769</v>
      </c>
      <c r="B2314" s="247" t="s">
        <v>451</v>
      </c>
      <c r="C2314" s="98" t="s">
        <v>108</v>
      </c>
      <c r="D2314" s="98"/>
      <c r="E2314" s="247"/>
      <c r="F2314" s="247" t="s">
        <v>45</v>
      </c>
      <c r="G2314" s="247" t="s">
        <v>8</v>
      </c>
      <c r="H2314" s="247" t="s">
        <v>1729</v>
      </c>
      <c r="I2314" s="248" t="s">
        <v>24</v>
      </c>
      <c r="J2314" s="246">
        <v>45901</v>
      </c>
      <c r="K2314" s="249">
        <v>30</v>
      </c>
      <c r="L2314" s="250">
        <v>30</v>
      </c>
      <c r="M2314" s="251">
        <v>210</v>
      </c>
      <c r="N2314" s="252">
        <v>0</v>
      </c>
      <c r="O2314" s="252">
        <v>0</v>
      </c>
      <c r="P2314" s="253">
        <f>SUM(Table1[[#This Row],[BASE_FARE]:[SURCHARGES]])*Table1[[#This Row],[SEATS_BOOKED]]</f>
        <v>6300</v>
      </c>
      <c r="Q2314" s="247" t="s">
        <v>109</v>
      </c>
      <c r="R2314" s="249" t="s">
        <v>459</v>
      </c>
      <c r="S2314" s="247" t="str">
        <f>LEFT(Table1[[#This Row],[SECTOR]],3)</f>
        <v>SSH</v>
      </c>
      <c r="T2314" s="247" t="str">
        <f>RIGHT(Table1[[#This Row],[SECTOR]],3)</f>
        <v>NAP</v>
      </c>
      <c r="U2314" s="247" t="str">
        <f t="shared" si="57"/>
        <v>NAP</v>
      </c>
      <c r="V2314" s="247">
        <f>WEEKDAY(Table1[[#This Row],[FLIGHT_DATE]],2)</f>
        <v>1</v>
      </c>
      <c r="W2314" s="247">
        <f>Table1[[#This Row],[FLIGHT_DATE]]-Table1[[#This Row],[DATE_BOOKED]]</f>
        <v>132</v>
      </c>
    </row>
    <row r="2315" spans="1:23" x14ac:dyDescent="0.25">
      <c r="A2315" s="246">
        <v>45769</v>
      </c>
      <c r="B2315" s="247" t="s">
        <v>451</v>
      </c>
      <c r="C2315" s="98" t="s">
        <v>108</v>
      </c>
      <c r="D2315" s="98"/>
      <c r="E2315" s="247"/>
      <c r="F2315" s="247" t="s">
        <v>45</v>
      </c>
      <c r="G2315" s="247" t="s">
        <v>8</v>
      </c>
      <c r="H2315" s="247" t="s">
        <v>1729</v>
      </c>
      <c r="I2315" s="248" t="s">
        <v>24</v>
      </c>
      <c r="J2315" s="246">
        <v>45908</v>
      </c>
      <c r="K2315" s="249">
        <v>30</v>
      </c>
      <c r="L2315" s="250">
        <v>30</v>
      </c>
      <c r="M2315" s="251">
        <v>210</v>
      </c>
      <c r="N2315" s="252">
        <v>0</v>
      </c>
      <c r="O2315" s="252">
        <v>0</v>
      </c>
      <c r="P2315" s="253">
        <f>SUM(Table1[[#This Row],[BASE_FARE]:[SURCHARGES]])*Table1[[#This Row],[SEATS_BOOKED]]</f>
        <v>6300</v>
      </c>
      <c r="Q2315" s="247" t="s">
        <v>109</v>
      </c>
      <c r="R2315" s="249" t="s">
        <v>459</v>
      </c>
      <c r="S2315" s="247" t="str">
        <f>LEFT(Table1[[#This Row],[SECTOR]],3)</f>
        <v>SSH</v>
      </c>
      <c r="T2315" s="247" t="str">
        <f>RIGHT(Table1[[#This Row],[SECTOR]],3)</f>
        <v>NAP</v>
      </c>
      <c r="U2315" s="247" t="str">
        <f t="shared" si="57"/>
        <v>NAP</v>
      </c>
      <c r="V2315" s="247">
        <f>WEEKDAY(Table1[[#This Row],[FLIGHT_DATE]],2)</f>
        <v>1</v>
      </c>
      <c r="W2315" s="247">
        <f>Table1[[#This Row],[FLIGHT_DATE]]-Table1[[#This Row],[DATE_BOOKED]]</f>
        <v>139</v>
      </c>
    </row>
    <row r="2316" spans="1:23" x14ac:dyDescent="0.25">
      <c r="A2316" s="246">
        <v>45769</v>
      </c>
      <c r="B2316" s="247" t="s">
        <v>152</v>
      </c>
      <c r="C2316" s="98" t="s">
        <v>153</v>
      </c>
      <c r="D2316" s="98"/>
      <c r="E2316" s="247"/>
      <c r="F2316" s="247" t="s">
        <v>47</v>
      </c>
      <c r="G2316" s="247" t="s">
        <v>7</v>
      </c>
      <c r="H2316" s="247" t="s">
        <v>116</v>
      </c>
      <c r="I2316" s="248" t="s">
        <v>24</v>
      </c>
      <c r="J2316" s="246">
        <v>45774</v>
      </c>
      <c r="K2316" s="249">
        <v>4</v>
      </c>
      <c r="L2316" s="250">
        <v>4</v>
      </c>
      <c r="M2316" s="251">
        <v>300</v>
      </c>
      <c r="N2316" s="252">
        <v>0</v>
      </c>
      <c r="O2316" s="252">
        <v>0</v>
      </c>
      <c r="P2316" s="253">
        <f>SUM(Table1[[#This Row],[BASE_FARE]:[SURCHARGES]])*Table1[[#This Row],[SEATS_BOOKED]]</f>
        <v>1200</v>
      </c>
      <c r="Q2316" s="247" t="s">
        <v>109</v>
      </c>
      <c r="R2316" s="249" t="s">
        <v>459</v>
      </c>
      <c r="S2316" s="247" t="str">
        <f>LEFT(Table1[[#This Row],[SECTOR]],3)</f>
        <v>SSH</v>
      </c>
      <c r="T2316" s="247" t="str">
        <f>RIGHT(Table1[[#This Row],[SECTOR]],3)</f>
        <v>NAP</v>
      </c>
      <c r="U2316" s="247" t="str">
        <f>IF(AND(S2316&lt;&gt;"SSH", S2316&lt;&gt;"RMF", S2316&lt;&gt;"CAI", S2316&lt;&gt;"HRG", S2316&lt;&gt;"LXR", S2316&lt;&gt;"DXB", OR(T2316="SSH", T2316="RMF", T2316="CAI", T2316="HRG", T2316="LXR", T2316="DXB")), S2316,
    IF(AND(T2316&lt;&gt;"SSH", T2316&lt;&gt;"RMF", T2316&lt;&gt;"CAI", T2316&lt;&gt;"HRG", T2316&lt;&gt;"LXR", T2316&lt;&gt;"DXB", OR(S2316="SSH", S2316="RMF", S2316="CAI", S2316="HRG", S2316="LXR", S2316="DXB")), T2316,
    "VIE"))</f>
        <v>NAP</v>
      </c>
      <c r="V2316" s="247">
        <f>WEEKDAY(Table1[[#This Row],[FLIGHT_DATE]],2)</f>
        <v>7</v>
      </c>
      <c r="W2316" s="247">
        <f>Table1[[#This Row],[FLIGHT_DATE]]-Table1[[#This Row],[DATE_BOOKED]]</f>
        <v>5</v>
      </c>
    </row>
    <row r="2317" spans="1:23" x14ac:dyDescent="0.25">
      <c r="A2317" s="246">
        <v>45769</v>
      </c>
      <c r="B2317" s="247" t="s">
        <v>281</v>
      </c>
      <c r="C2317" s="98" t="s">
        <v>153</v>
      </c>
      <c r="D2317" s="98"/>
      <c r="E2317" s="247" t="s">
        <v>28930</v>
      </c>
      <c r="F2317" s="247" t="s">
        <v>45</v>
      </c>
      <c r="G2317" s="247" t="s">
        <v>7</v>
      </c>
      <c r="H2317" s="247" t="s">
        <v>292</v>
      </c>
      <c r="I2317" s="248" t="s">
        <v>290</v>
      </c>
      <c r="J2317" s="246">
        <v>45829</v>
      </c>
      <c r="K2317" s="249">
        <v>4</v>
      </c>
      <c r="L2317" s="250">
        <v>4</v>
      </c>
      <c r="M2317" s="251">
        <v>160</v>
      </c>
      <c r="N2317" s="252">
        <v>0</v>
      </c>
      <c r="O2317" s="252">
        <v>0</v>
      </c>
      <c r="P2317" s="253">
        <f>SUM(Table1[[#This Row],[BASE_FARE]:[SURCHARGES]])*Table1[[#This Row],[SEATS_BOOKED]]</f>
        <v>640</v>
      </c>
      <c r="Q2317" s="247" t="s">
        <v>109</v>
      </c>
      <c r="R2317" s="249" t="s">
        <v>154</v>
      </c>
      <c r="S2317" s="247" t="str">
        <f>LEFT(Table1[[#This Row],[SECTOR]],3)</f>
        <v>BRI</v>
      </c>
      <c r="T2317" s="247" t="str">
        <f>RIGHT(Table1[[#This Row],[SECTOR]],3)</f>
        <v>SSH</v>
      </c>
      <c r="U2317" s="247" t="str">
        <f>IF(AND(S2317&lt;&gt;"SSH", S2317&lt;&gt;"RMF", S2317&lt;&gt;"CAI", S2317&lt;&gt;"HRG", S2317&lt;&gt;"LXR", S2317&lt;&gt;"DXB", OR(T2317="SSH", T2317="RMF", T2317="CAI", T2317="HRG", T2317="LXR", T2317="DXB")), S2317,
    IF(AND(T2317&lt;&gt;"SSH", T2317&lt;&gt;"RMF", T2317&lt;&gt;"CAI", T2317&lt;&gt;"HRG", T2317&lt;&gt;"LXR", T2317&lt;&gt;"DXB", OR(S2317="SSH", S2317="RMF", S2317="CAI", S2317="HRG", S2317="LXR", S2317="DXB")), T2317,
    "VIE"))</f>
        <v>BRI</v>
      </c>
      <c r="V2317" s="247">
        <f>WEEKDAY(Table1[[#This Row],[FLIGHT_DATE]],2)</f>
        <v>6</v>
      </c>
      <c r="W2317" s="247">
        <f>Table1[[#This Row],[FLIGHT_DATE]]-Table1[[#This Row],[DATE_BOOKED]]</f>
        <v>60</v>
      </c>
    </row>
    <row r="2318" spans="1:23" x14ac:dyDescent="0.25">
      <c r="A2318" s="246">
        <v>45769</v>
      </c>
      <c r="B2318" s="247" t="s">
        <v>281</v>
      </c>
      <c r="C2318" s="98" t="s">
        <v>153</v>
      </c>
      <c r="D2318" s="98"/>
      <c r="E2318" s="247" t="s">
        <v>28930</v>
      </c>
      <c r="F2318" s="247" t="s">
        <v>45</v>
      </c>
      <c r="G2318" s="247" t="s">
        <v>8</v>
      </c>
      <c r="H2318" s="247" t="s">
        <v>295</v>
      </c>
      <c r="I2318" s="248" t="s">
        <v>294</v>
      </c>
      <c r="J2318" s="246">
        <v>45836</v>
      </c>
      <c r="K2318" s="249">
        <v>4</v>
      </c>
      <c r="L2318" s="250">
        <v>4</v>
      </c>
      <c r="M2318" s="251">
        <v>160</v>
      </c>
      <c r="N2318" s="252">
        <v>0</v>
      </c>
      <c r="O2318" s="252">
        <v>0</v>
      </c>
      <c r="P2318" s="253">
        <f>SUM(Table1[[#This Row],[BASE_FARE]:[SURCHARGES]])*Table1[[#This Row],[SEATS_BOOKED]]</f>
        <v>640</v>
      </c>
      <c r="Q2318" s="247" t="s">
        <v>109</v>
      </c>
      <c r="R2318" s="249" t="s">
        <v>154</v>
      </c>
      <c r="S2318" s="247" t="str">
        <f>LEFT(Table1[[#This Row],[SECTOR]],3)</f>
        <v>SSH</v>
      </c>
      <c r="T2318" s="247" t="str">
        <f>RIGHT(Table1[[#This Row],[SECTOR]],3)</f>
        <v>BRI</v>
      </c>
      <c r="U2318" s="247" t="str">
        <f>IF(AND(S2318&lt;&gt;"SSH", S2318&lt;&gt;"RMF", S2318&lt;&gt;"CAI", S2318&lt;&gt;"HRG", S2318&lt;&gt;"LXR", S2318&lt;&gt;"DXB", OR(T2318="SSH", T2318="RMF", T2318="CAI", T2318="HRG", T2318="LXR", T2318="DXB")), S2318,
    IF(AND(T2318&lt;&gt;"SSH", T2318&lt;&gt;"RMF", T2318&lt;&gt;"CAI", T2318&lt;&gt;"HRG", T2318&lt;&gt;"LXR", T2318&lt;&gt;"DXB", OR(S2318="SSH", S2318="RMF", S2318="CAI", S2318="HRG", S2318="LXR", S2318="DXB")), T2318,
    "VIE"))</f>
        <v>BRI</v>
      </c>
      <c r="V2318" s="247">
        <f>WEEKDAY(Table1[[#This Row],[FLIGHT_DATE]],2)</f>
        <v>6</v>
      </c>
      <c r="W2318" s="247">
        <f>Table1[[#This Row],[FLIGHT_DATE]]-Table1[[#This Row],[DATE_BOOKED]]</f>
        <v>67</v>
      </c>
    </row>
    <row r="2319" spans="1:23" x14ac:dyDescent="0.25">
      <c r="A2319" s="246">
        <v>45769</v>
      </c>
      <c r="B2319" s="247" t="s">
        <v>313</v>
      </c>
      <c r="C2319" s="98" t="s">
        <v>153</v>
      </c>
      <c r="D2319" s="98" t="s">
        <v>430</v>
      </c>
      <c r="E2319" s="247" t="s">
        <v>28931</v>
      </c>
      <c r="F2319" s="247" t="s">
        <v>47</v>
      </c>
      <c r="G2319" s="247" t="s">
        <v>7</v>
      </c>
      <c r="H2319" s="247" t="s">
        <v>292</v>
      </c>
      <c r="I2319" s="248" t="s">
        <v>290</v>
      </c>
      <c r="J2319" s="246">
        <v>45878</v>
      </c>
      <c r="K2319" s="249">
        <v>1</v>
      </c>
      <c r="L2319" s="250">
        <v>1</v>
      </c>
      <c r="M2319" s="251">
        <v>245.04</v>
      </c>
      <c r="N2319" s="252">
        <v>23.900000000000006</v>
      </c>
      <c r="O2319" s="252">
        <v>53</v>
      </c>
      <c r="P2319" s="253">
        <f>SUM(Table1[[#This Row],[BASE_FARE]:[SURCHARGES]])*Table1[[#This Row],[SEATS_BOOKED]]</f>
        <v>321.94</v>
      </c>
      <c r="Q2319" s="247" t="s">
        <v>109</v>
      </c>
      <c r="R2319" s="249" t="s">
        <v>154</v>
      </c>
      <c r="S2319" s="247" t="str">
        <f>LEFT(Table1[[#This Row],[SECTOR]],3)</f>
        <v>BRI</v>
      </c>
      <c r="T2319" s="247" t="str">
        <f>RIGHT(Table1[[#This Row],[SECTOR]],3)</f>
        <v>SSH</v>
      </c>
      <c r="U2319" s="247" t="str">
        <f t="shared" ref="U2319:U2338" si="58">IF(AND(S2319&lt;&gt;"SSH", S2319&lt;&gt;"RMF", S2319&lt;&gt;"CAI", S2319&lt;&gt;"HRG", S2319&lt;&gt;"LXR", S2319&lt;&gt;"DXB", OR(T2319="SSH", T2319="RMF", T2319="CAI", T2319="HRG", T2319="LXR", T2319="DXB")), S2319,
    IF(AND(T2319&lt;&gt;"SSH", T2319&lt;&gt;"RMF", T2319&lt;&gt;"CAI", T2319&lt;&gt;"HRG", T2319&lt;&gt;"LXR", T2319&lt;&gt;"DXB", OR(S2319="SSH", S2319="RMF", S2319="CAI", S2319="HRG", S2319="LXR", S2319="DXB")), T2319,
    "VIE"))</f>
        <v>BRI</v>
      </c>
      <c r="V2319" s="247">
        <f>WEEKDAY(Table1[[#This Row],[FLIGHT_DATE]],2)</f>
        <v>6</v>
      </c>
      <c r="W2319" s="247">
        <f>Table1[[#This Row],[FLIGHT_DATE]]-Table1[[#This Row],[DATE_BOOKED]]</f>
        <v>109</v>
      </c>
    </row>
    <row r="2320" spans="1:23" x14ac:dyDescent="0.25">
      <c r="A2320" s="246">
        <v>45769</v>
      </c>
      <c r="B2320" s="247" t="s">
        <v>313</v>
      </c>
      <c r="C2320" s="98" t="s">
        <v>153</v>
      </c>
      <c r="D2320" s="98" t="s">
        <v>430</v>
      </c>
      <c r="E2320" s="247" t="s">
        <v>28931</v>
      </c>
      <c r="F2320" s="247" t="s">
        <v>47</v>
      </c>
      <c r="G2320" s="247" t="s">
        <v>7</v>
      </c>
      <c r="H2320" s="247" t="s">
        <v>292</v>
      </c>
      <c r="I2320" s="248" t="s">
        <v>290</v>
      </c>
      <c r="J2320" s="246">
        <v>45878</v>
      </c>
      <c r="K2320" s="249">
        <v>1</v>
      </c>
      <c r="L2320" s="250">
        <v>1</v>
      </c>
      <c r="M2320" s="251">
        <v>245.04</v>
      </c>
      <c r="N2320" s="252">
        <v>23.900000000000006</v>
      </c>
      <c r="O2320" s="252">
        <v>53</v>
      </c>
      <c r="P2320" s="253">
        <f>SUM(Table1[[#This Row],[BASE_FARE]:[SURCHARGES]])*Table1[[#This Row],[SEATS_BOOKED]]</f>
        <v>321.94</v>
      </c>
      <c r="Q2320" s="247" t="s">
        <v>109</v>
      </c>
      <c r="R2320" s="249" t="s">
        <v>154</v>
      </c>
      <c r="S2320" s="247" t="str">
        <f>LEFT(Table1[[#This Row],[SECTOR]],3)</f>
        <v>BRI</v>
      </c>
      <c r="T2320" s="247" t="str">
        <f>RIGHT(Table1[[#This Row],[SECTOR]],3)</f>
        <v>SSH</v>
      </c>
      <c r="U2320" s="247" t="str">
        <f t="shared" si="58"/>
        <v>BRI</v>
      </c>
      <c r="V2320" s="247">
        <f>WEEKDAY(Table1[[#This Row],[FLIGHT_DATE]],2)</f>
        <v>6</v>
      </c>
      <c r="W2320" s="247">
        <f>Table1[[#This Row],[FLIGHT_DATE]]-Table1[[#This Row],[DATE_BOOKED]]</f>
        <v>109</v>
      </c>
    </row>
    <row r="2321" spans="1:23" x14ac:dyDescent="0.25">
      <c r="A2321" s="246">
        <v>45770</v>
      </c>
      <c r="B2321" s="247" t="s">
        <v>613</v>
      </c>
      <c r="C2321" s="98" t="s">
        <v>108</v>
      </c>
      <c r="D2321" s="98"/>
      <c r="E2321" s="247"/>
      <c r="F2321" s="247" t="s">
        <v>45</v>
      </c>
      <c r="G2321" s="247" t="s">
        <v>7</v>
      </c>
      <c r="H2321" s="247" t="s">
        <v>479</v>
      </c>
      <c r="I2321" s="248" t="s">
        <v>290</v>
      </c>
      <c r="J2321" s="246">
        <v>45877</v>
      </c>
      <c r="K2321" s="249">
        <v>10</v>
      </c>
      <c r="L2321" s="250">
        <v>10</v>
      </c>
      <c r="M2321" s="251"/>
      <c r="N2321" s="252"/>
      <c r="O2321" s="252"/>
      <c r="P2321" s="253">
        <f>SUM(Table1[[#This Row],[BASE_FARE]:[SURCHARGES]])*Table1[[#This Row],[SEATS_BOOKED]]</f>
        <v>0</v>
      </c>
      <c r="Q2321" s="247" t="s">
        <v>109</v>
      </c>
      <c r="R2321" s="249" t="s">
        <v>459</v>
      </c>
      <c r="S2321" s="247" t="str">
        <f>LEFT(Table1[[#This Row],[SECTOR]],3)</f>
        <v>BRI</v>
      </c>
      <c r="T2321" s="247" t="str">
        <f>RIGHT(Table1[[#This Row],[SECTOR]],3)</f>
        <v>SSH</v>
      </c>
      <c r="U2321" s="247" t="str">
        <f t="shared" si="58"/>
        <v>BRI</v>
      </c>
      <c r="V2321" s="247">
        <f>WEEKDAY(Table1[[#This Row],[FLIGHT_DATE]],2)</f>
        <v>5</v>
      </c>
      <c r="W2321" s="247">
        <f>Table1[[#This Row],[FLIGHT_DATE]]-Table1[[#This Row],[DATE_BOOKED]]</f>
        <v>107</v>
      </c>
    </row>
    <row r="2322" spans="1:23" x14ac:dyDescent="0.25">
      <c r="A2322" s="246">
        <v>45770</v>
      </c>
      <c r="B2322" s="247" t="s">
        <v>613</v>
      </c>
      <c r="C2322" s="98" t="s">
        <v>108</v>
      </c>
      <c r="D2322" s="98"/>
      <c r="E2322" s="247"/>
      <c r="F2322" s="247" t="s">
        <v>45</v>
      </c>
      <c r="G2322" s="247" t="s">
        <v>7</v>
      </c>
      <c r="H2322" s="247" t="s">
        <v>479</v>
      </c>
      <c r="I2322" s="248" t="s">
        <v>290</v>
      </c>
      <c r="J2322" s="246">
        <v>45884</v>
      </c>
      <c r="K2322" s="249">
        <v>10</v>
      </c>
      <c r="L2322" s="250">
        <v>10</v>
      </c>
      <c r="M2322" s="251"/>
      <c r="N2322" s="252"/>
      <c r="O2322" s="252"/>
      <c r="P2322" s="253">
        <f>SUM(Table1[[#This Row],[BASE_FARE]:[SURCHARGES]])*Table1[[#This Row],[SEATS_BOOKED]]</f>
        <v>0</v>
      </c>
      <c r="Q2322" s="247" t="s">
        <v>109</v>
      </c>
      <c r="R2322" s="249" t="s">
        <v>459</v>
      </c>
      <c r="S2322" s="247" t="str">
        <f>LEFT(Table1[[#This Row],[SECTOR]],3)</f>
        <v>BRI</v>
      </c>
      <c r="T2322" s="247" t="str">
        <f>RIGHT(Table1[[#This Row],[SECTOR]],3)</f>
        <v>SSH</v>
      </c>
      <c r="U2322" s="247" t="str">
        <f t="shared" si="58"/>
        <v>BRI</v>
      </c>
      <c r="V2322" s="247">
        <f>WEEKDAY(Table1[[#This Row],[FLIGHT_DATE]],2)</f>
        <v>5</v>
      </c>
      <c r="W2322" s="247">
        <f>Table1[[#This Row],[FLIGHT_DATE]]-Table1[[#This Row],[DATE_BOOKED]]</f>
        <v>114</v>
      </c>
    </row>
    <row r="2323" spans="1:23" x14ac:dyDescent="0.25">
      <c r="A2323" s="246">
        <v>45770</v>
      </c>
      <c r="B2323" s="247" t="s">
        <v>613</v>
      </c>
      <c r="C2323" s="98" t="s">
        <v>108</v>
      </c>
      <c r="D2323" s="98"/>
      <c r="E2323" s="247"/>
      <c r="F2323" s="247" t="s">
        <v>45</v>
      </c>
      <c r="G2323" s="247" t="s">
        <v>7</v>
      </c>
      <c r="H2323" s="247" t="s">
        <v>479</v>
      </c>
      <c r="I2323" s="248" t="s">
        <v>290</v>
      </c>
      <c r="J2323" s="246">
        <v>45891</v>
      </c>
      <c r="K2323" s="249">
        <v>10</v>
      </c>
      <c r="L2323" s="250">
        <v>10</v>
      </c>
      <c r="M2323" s="251"/>
      <c r="N2323" s="252"/>
      <c r="O2323" s="252"/>
      <c r="P2323" s="253">
        <f>SUM(Table1[[#This Row],[BASE_FARE]:[SURCHARGES]])*Table1[[#This Row],[SEATS_BOOKED]]</f>
        <v>0</v>
      </c>
      <c r="Q2323" s="247" t="s">
        <v>109</v>
      </c>
      <c r="R2323" s="249" t="s">
        <v>459</v>
      </c>
      <c r="S2323" s="247" t="str">
        <f>LEFT(Table1[[#This Row],[SECTOR]],3)</f>
        <v>BRI</v>
      </c>
      <c r="T2323" s="247" t="str">
        <f>RIGHT(Table1[[#This Row],[SECTOR]],3)</f>
        <v>SSH</v>
      </c>
      <c r="U2323" s="247" t="str">
        <f t="shared" si="58"/>
        <v>BRI</v>
      </c>
      <c r="V2323" s="247">
        <f>WEEKDAY(Table1[[#This Row],[FLIGHT_DATE]],2)</f>
        <v>5</v>
      </c>
      <c r="W2323" s="247">
        <f>Table1[[#This Row],[FLIGHT_DATE]]-Table1[[#This Row],[DATE_BOOKED]]</f>
        <v>121</v>
      </c>
    </row>
    <row r="2324" spans="1:23" x14ac:dyDescent="0.25">
      <c r="A2324" s="246">
        <v>45770</v>
      </c>
      <c r="B2324" s="247" t="s">
        <v>613</v>
      </c>
      <c r="C2324" s="98" t="s">
        <v>108</v>
      </c>
      <c r="D2324" s="98"/>
      <c r="E2324" s="247"/>
      <c r="F2324" s="247" t="s">
        <v>45</v>
      </c>
      <c r="G2324" s="247" t="s">
        <v>7</v>
      </c>
      <c r="H2324" s="247" t="s">
        <v>479</v>
      </c>
      <c r="I2324" s="248" t="s">
        <v>290</v>
      </c>
      <c r="J2324" s="246">
        <v>45898</v>
      </c>
      <c r="K2324" s="249">
        <v>10</v>
      </c>
      <c r="L2324" s="250">
        <v>10</v>
      </c>
      <c r="M2324" s="251"/>
      <c r="N2324" s="252"/>
      <c r="O2324" s="252"/>
      <c r="P2324" s="253">
        <f>SUM(Table1[[#This Row],[BASE_FARE]:[SURCHARGES]])*Table1[[#This Row],[SEATS_BOOKED]]</f>
        <v>0</v>
      </c>
      <c r="Q2324" s="247" t="s">
        <v>109</v>
      </c>
      <c r="R2324" s="249" t="s">
        <v>459</v>
      </c>
      <c r="S2324" s="247" t="str">
        <f>LEFT(Table1[[#This Row],[SECTOR]],3)</f>
        <v>BRI</v>
      </c>
      <c r="T2324" s="247" t="str">
        <f>RIGHT(Table1[[#This Row],[SECTOR]],3)</f>
        <v>SSH</v>
      </c>
      <c r="U2324" s="247" t="str">
        <f t="shared" si="58"/>
        <v>BRI</v>
      </c>
      <c r="V2324" s="247">
        <f>WEEKDAY(Table1[[#This Row],[FLIGHT_DATE]],2)</f>
        <v>5</v>
      </c>
      <c r="W2324" s="247">
        <f>Table1[[#This Row],[FLIGHT_DATE]]-Table1[[#This Row],[DATE_BOOKED]]</f>
        <v>128</v>
      </c>
    </row>
    <row r="2325" spans="1:23" x14ac:dyDescent="0.25">
      <c r="A2325" s="246">
        <v>45770</v>
      </c>
      <c r="B2325" s="247" t="s">
        <v>613</v>
      </c>
      <c r="C2325" s="98" t="s">
        <v>108</v>
      </c>
      <c r="D2325" s="98"/>
      <c r="E2325" s="247"/>
      <c r="F2325" s="247" t="s">
        <v>45</v>
      </c>
      <c r="G2325" s="247" t="s">
        <v>8</v>
      </c>
      <c r="H2325" s="247" t="s">
        <v>480</v>
      </c>
      <c r="I2325" s="248" t="s">
        <v>294</v>
      </c>
      <c r="J2325" s="246">
        <v>45884</v>
      </c>
      <c r="K2325" s="249">
        <v>10</v>
      </c>
      <c r="L2325" s="250">
        <v>10</v>
      </c>
      <c r="M2325" s="251"/>
      <c r="N2325" s="252"/>
      <c r="O2325" s="252"/>
      <c r="P2325" s="253">
        <f>SUM(Table1[[#This Row],[BASE_FARE]:[SURCHARGES]])*Table1[[#This Row],[SEATS_BOOKED]]</f>
        <v>0</v>
      </c>
      <c r="Q2325" s="247" t="s">
        <v>109</v>
      </c>
      <c r="R2325" s="249" t="s">
        <v>459</v>
      </c>
      <c r="S2325" s="247" t="str">
        <f>LEFT(Table1[[#This Row],[SECTOR]],3)</f>
        <v>SSH</v>
      </c>
      <c r="T2325" s="247" t="str">
        <f>RIGHT(Table1[[#This Row],[SECTOR]],3)</f>
        <v>BRI</v>
      </c>
      <c r="U2325" s="247" t="str">
        <f t="shared" si="58"/>
        <v>BRI</v>
      </c>
      <c r="V2325" s="247">
        <f>WEEKDAY(Table1[[#This Row],[FLIGHT_DATE]],2)</f>
        <v>5</v>
      </c>
      <c r="W2325" s="247">
        <f>Table1[[#This Row],[FLIGHT_DATE]]-Table1[[#This Row],[DATE_BOOKED]]</f>
        <v>114</v>
      </c>
    </row>
    <row r="2326" spans="1:23" x14ac:dyDescent="0.25">
      <c r="A2326" s="246">
        <v>45770</v>
      </c>
      <c r="B2326" s="247" t="s">
        <v>613</v>
      </c>
      <c r="C2326" s="98" t="s">
        <v>108</v>
      </c>
      <c r="D2326" s="98"/>
      <c r="E2326" s="247"/>
      <c r="F2326" s="247" t="s">
        <v>45</v>
      </c>
      <c r="G2326" s="247" t="s">
        <v>8</v>
      </c>
      <c r="H2326" s="247" t="s">
        <v>480</v>
      </c>
      <c r="I2326" s="248" t="s">
        <v>294</v>
      </c>
      <c r="J2326" s="246">
        <v>45891</v>
      </c>
      <c r="K2326" s="249">
        <v>10</v>
      </c>
      <c r="L2326" s="250">
        <v>10</v>
      </c>
      <c r="M2326" s="251"/>
      <c r="N2326" s="252"/>
      <c r="O2326" s="252"/>
      <c r="P2326" s="253">
        <f>SUM(Table1[[#This Row],[BASE_FARE]:[SURCHARGES]])*Table1[[#This Row],[SEATS_BOOKED]]</f>
        <v>0</v>
      </c>
      <c r="Q2326" s="247" t="s">
        <v>109</v>
      </c>
      <c r="R2326" s="249" t="s">
        <v>459</v>
      </c>
      <c r="S2326" s="247" t="str">
        <f>LEFT(Table1[[#This Row],[SECTOR]],3)</f>
        <v>SSH</v>
      </c>
      <c r="T2326" s="247" t="str">
        <f>RIGHT(Table1[[#This Row],[SECTOR]],3)</f>
        <v>BRI</v>
      </c>
      <c r="U2326" s="247" t="str">
        <f t="shared" si="58"/>
        <v>BRI</v>
      </c>
      <c r="V2326" s="247">
        <f>WEEKDAY(Table1[[#This Row],[FLIGHT_DATE]],2)</f>
        <v>5</v>
      </c>
      <c r="W2326" s="247">
        <f>Table1[[#This Row],[FLIGHT_DATE]]-Table1[[#This Row],[DATE_BOOKED]]</f>
        <v>121</v>
      </c>
    </row>
    <row r="2327" spans="1:23" x14ac:dyDescent="0.25">
      <c r="A2327" s="246">
        <v>45770</v>
      </c>
      <c r="B2327" s="247" t="s">
        <v>613</v>
      </c>
      <c r="C2327" s="98" t="s">
        <v>108</v>
      </c>
      <c r="D2327" s="98"/>
      <c r="E2327" s="247"/>
      <c r="F2327" s="247" t="s">
        <v>45</v>
      </c>
      <c r="G2327" s="247" t="s">
        <v>8</v>
      </c>
      <c r="H2327" s="247" t="s">
        <v>480</v>
      </c>
      <c r="I2327" s="248" t="s">
        <v>294</v>
      </c>
      <c r="J2327" s="246">
        <v>45898</v>
      </c>
      <c r="K2327" s="249">
        <v>10</v>
      </c>
      <c r="L2327" s="250">
        <v>10</v>
      </c>
      <c r="M2327" s="251"/>
      <c r="N2327" s="252"/>
      <c r="O2327" s="252"/>
      <c r="P2327" s="253">
        <f>SUM(Table1[[#This Row],[BASE_FARE]:[SURCHARGES]])*Table1[[#This Row],[SEATS_BOOKED]]</f>
        <v>0</v>
      </c>
      <c r="Q2327" s="247" t="s">
        <v>109</v>
      </c>
      <c r="R2327" s="249" t="s">
        <v>459</v>
      </c>
      <c r="S2327" s="247" t="str">
        <f>LEFT(Table1[[#This Row],[SECTOR]],3)</f>
        <v>SSH</v>
      </c>
      <c r="T2327" s="247" t="str">
        <f>RIGHT(Table1[[#This Row],[SECTOR]],3)</f>
        <v>BRI</v>
      </c>
      <c r="U2327" s="247" t="str">
        <f t="shared" si="58"/>
        <v>BRI</v>
      </c>
      <c r="V2327" s="247">
        <f>WEEKDAY(Table1[[#This Row],[FLIGHT_DATE]],2)</f>
        <v>5</v>
      </c>
      <c r="W2327" s="247">
        <f>Table1[[#This Row],[FLIGHT_DATE]]-Table1[[#This Row],[DATE_BOOKED]]</f>
        <v>128</v>
      </c>
    </row>
    <row r="2328" spans="1:23" x14ac:dyDescent="0.25">
      <c r="A2328" s="246">
        <v>45770</v>
      </c>
      <c r="B2328" s="247" t="s">
        <v>613</v>
      </c>
      <c r="C2328" s="98" t="s">
        <v>108</v>
      </c>
      <c r="D2328" s="98"/>
      <c r="E2328" s="247"/>
      <c r="F2328" s="247" t="s">
        <v>45</v>
      </c>
      <c r="G2328" s="247" t="s">
        <v>8</v>
      </c>
      <c r="H2328" s="247" t="s">
        <v>480</v>
      </c>
      <c r="I2328" s="248" t="s">
        <v>294</v>
      </c>
      <c r="J2328" s="246">
        <v>45905</v>
      </c>
      <c r="K2328" s="249">
        <v>10</v>
      </c>
      <c r="L2328" s="250">
        <v>10</v>
      </c>
      <c r="M2328" s="251"/>
      <c r="N2328" s="252"/>
      <c r="O2328" s="252"/>
      <c r="P2328" s="253">
        <f>SUM(Table1[[#This Row],[BASE_FARE]:[SURCHARGES]])*Table1[[#This Row],[SEATS_BOOKED]]</f>
        <v>0</v>
      </c>
      <c r="Q2328" s="247" t="s">
        <v>109</v>
      </c>
      <c r="R2328" s="249" t="s">
        <v>459</v>
      </c>
      <c r="S2328" s="247" t="str">
        <f>LEFT(Table1[[#This Row],[SECTOR]],3)</f>
        <v>SSH</v>
      </c>
      <c r="T2328" s="247" t="str">
        <f>RIGHT(Table1[[#This Row],[SECTOR]],3)</f>
        <v>BRI</v>
      </c>
      <c r="U2328" s="247" t="str">
        <f t="shared" si="58"/>
        <v>BRI</v>
      </c>
      <c r="V2328" s="247">
        <f>WEEKDAY(Table1[[#This Row],[FLIGHT_DATE]],2)</f>
        <v>5</v>
      </c>
      <c r="W2328" s="247">
        <f>Table1[[#This Row],[FLIGHT_DATE]]-Table1[[#This Row],[DATE_BOOKED]]</f>
        <v>135</v>
      </c>
    </row>
    <row r="2329" spans="1:23" x14ac:dyDescent="0.25">
      <c r="A2329" s="246">
        <v>45770</v>
      </c>
      <c r="B2329" s="247" t="s">
        <v>152</v>
      </c>
      <c r="C2329" s="98" t="s">
        <v>153</v>
      </c>
      <c r="D2329" s="98"/>
      <c r="E2329" s="247"/>
      <c r="F2329" s="247" t="s">
        <v>47</v>
      </c>
      <c r="G2329" s="247" t="s">
        <v>7</v>
      </c>
      <c r="H2329" s="247" t="s">
        <v>295</v>
      </c>
      <c r="I2329" s="248" t="s">
        <v>294</v>
      </c>
      <c r="J2329" s="246">
        <v>45843</v>
      </c>
      <c r="K2329" s="249">
        <v>4</v>
      </c>
      <c r="L2329" s="250">
        <v>4</v>
      </c>
      <c r="M2329" s="251">
        <v>160</v>
      </c>
      <c r="N2329" s="252">
        <v>0</v>
      </c>
      <c r="O2329" s="252">
        <v>0</v>
      </c>
      <c r="P2329" s="253">
        <f>SUM(Table1[[#This Row],[BASE_FARE]:[SURCHARGES]])*Table1[[#This Row],[SEATS_BOOKED]]</f>
        <v>640</v>
      </c>
      <c r="Q2329" s="247" t="s">
        <v>109</v>
      </c>
      <c r="R2329" s="249" t="s">
        <v>154</v>
      </c>
      <c r="S2329" s="247" t="str">
        <f>LEFT(Table1[[#This Row],[SECTOR]],3)</f>
        <v>SSH</v>
      </c>
      <c r="T2329" s="247" t="str">
        <f>RIGHT(Table1[[#This Row],[SECTOR]],3)</f>
        <v>BRI</v>
      </c>
      <c r="U2329" s="247" t="str">
        <f t="shared" si="58"/>
        <v>BRI</v>
      </c>
      <c r="V2329" s="247">
        <f>WEEKDAY(Table1[[#This Row],[FLIGHT_DATE]],2)</f>
        <v>6</v>
      </c>
      <c r="W2329" s="247">
        <f>Table1[[#This Row],[FLIGHT_DATE]]-Table1[[#This Row],[DATE_BOOKED]]</f>
        <v>73</v>
      </c>
    </row>
    <row r="2330" spans="1:23" x14ac:dyDescent="0.25">
      <c r="A2330" s="246">
        <v>45770</v>
      </c>
      <c r="B2330" s="247" t="s">
        <v>152</v>
      </c>
      <c r="C2330" s="98" t="s">
        <v>153</v>
      </c>
      <c r="D2330" s="98"/>
      <c r="E2330" s="247"/>
      <c r="F2330" s="247" t="s">
        <v>47</v>
      </c>
      <c r="G2330" s="247" t="s">
        <v>7</v>
      </c>
      <c r="H2330" s="247" t="s">
        <v>292</v>
      </c>
      <c r="I2330" s="248" t="s">
        <v>290</v>
      </c>
      <c r="J2330" s="246">
        <v>45836</v>
      </c>
      <c r="K2330" s="249">
        <v>4</v>
      </c>
      <c r="L2330" s="250">
        <v>4</v>
      </c>
      <c r="M2330" s="251">
        <v>160</v>
      </c>
      <c r="N2330" s="252">
        <v>0</v>
      </c>
      <c r="O2330" s="252">
        <v>0</v>
      </c>
      <c r="P2330" s="253">
        <f>SUM(Table1[[#This Row],[BASE_FARE]:[SURCHARGES]])*Table1[[#This Row],[SEATS_BOOKED]]</f>
        <v>640</v>
      </c>
      <c r="Q2330" s="247" t="s">
        <v>109</v>
      </c>
      <c r="R2330" s="249" t="s">
        <v>154</v>
      </c>
      <c r="S2330" s="247" t="str">
        <f>LEFT(Table1[[#This Row],[SECTOR]],3)</f>
        <v>BRI</v>
      </c>
      <c r="T2330" s="247" t="str">
        <f>RIGHT(Table1[[#This Row],[SECTOR]],3)</f>
        <v>SSH</v>
      </c>
      <c r="U2330" s="247" t="str">
        <f t="shared" si="58"/>
        <v>BRI</v>
      </c>
      <c r="V2330" s="247">
        <f>WEEKDAY(Table1[[#This Row],[FLIGHT_DATE]],2)</f>
        <v>6</v>
      </c>
      <c r="W2330" s="247">
        <f>Table1[[#This Row],[FLIGHT_DATE]]-Table1[[#This Row],[DATE_BOOKED]]</f>
        <v>66</v>
      </c>
    </row>
    <row r="2331" spans="1:23" x14ac:dyDescent="0.25">
      <c r="A2331" s="246">
        <v>45770</v>
      </c>
      <c r="B2331" s="247" t="s">
        <v>613</v>
      </c>
      <c r="C2331" s="98" t="s">
        <v>108</v>
      </c>
      <c r="D2331" s="98"/>
      <c r="E2331" s="247"/>
      <c r="F2331" s="247" t="s">
        <v>45</v>
      </c>
      <c r="G2331" s="247" t="s">
        <v>7</v>
      </c>
      <c r="H2331" s="247" t="s">
        <v>1737</v>
      </c>
      <c r="I2331" s="248" t="s">
        <v>23</v>
      </c>
      <c r="J2331" s="246">
        <v>45873</v>
      </c>
      <c r="K2331" s="249">
        <v>40</v>
      </c>
      <c r="L2331" s="250">
        <v>40</v>
      </c>
      <c r="M2331" s="251"/>
      <c r="N2331" s="252"/>
      <c r="O2331" s="252"/>
      <c r="P2331" s="253">
        <f>SUM(Table1[[#This Row],[BASE_FARE]:[SURCHARGES]])*Table1[[#This Row],[SEATS_BOOKED]]</f>
        <v>0</v>
      </c>
      <c r="Q2331" s="247" t="s">
        <v>109</v>
      </c>
      <c r="R2331" s="249" t="s">
        <v>459</v>
      </c>
      <c r="S2331" s="247" t="str">
        <f>LEFT(Table1[[#This Row],[SECTOR]],3)</f>
        <v>NAP</v>
      </c>
      <c r="T2331" s="247" t="str">
        <f>RIGHT(Table1[[#This Row],[SECTOR]],3)</f>
        <v>SSH</v>
      </c>
      <c r="U2331" s="247" t="str">
        <f t="shared" si="58"/>
        <v>NAP</v>
      </c>
      <c r="V2331" s="247">
        <f>WEEKDAY(Table1[[#This Row],[FLIGHT_DATE]],2)</f>
        <v>1</v>
      </c>
      <c r="W2331" s="247">
        <f>Table1[[#This Row],[FLIGHT_DATE]]-Table1[[#This Row],[DATE_BOOKED]]</f>
        <v>103</v>
      </c>
    </row>
    <row r="2332" spans="1:23" x14ac:dyDescent="0.25">
      <c r="A2332" s="246">
        <v>45770</v>
      </c>
      <c r="B2332" s="247" t="s">
        <v>613</v>
      </c>
      <c r="C2332" s="98" t="s">
        <v>108</v>
      </c>
      <c r="D2332" s="98"/>
      <c r="E2332" s="247"/>
      <c r="F2332" s="247" t="s">
        <v>45</v>
      </c>
      <c r="G2332" s="247" t="s">
        <v>7</v>
      </c>
      <c r="H2332" s="247" t="s">
        <v>1737</v>
      </c>
      <c r="I2332" s="248" t="s">
        <v>23</v>
      </c>
      <c r="J2332" s="246">
        <v>45880</v>
      </c>
      <c r="K2332" s="249">
        <v>40</v>
      </c>
      <c r="L2332" s="250">
        <v>40</v>
      </c>
      <c r="M2332" s="251"/>
      <c r="N2332" s="252"/>
      <c r="O2332" s="252"/>
      <c r="P2332" s="253">
        <f>SUM(Table1[[#This Row],[BASE_FARE]:[SURCHARGES]])*Table1[[#This Row],[SEATS_BOOKED]]</f>
        <v>0</v>
      </c>
      <c r="Q2332" s="247" t="s">
        <v>109</v>
      </c>
      <c r="R2332" s="249" t="s">
        <v>459</v>
      </c>
      <c r="S2332" s="247" t="str">
        <f>LEFT(Table1[[#This Row],[SECTOR]],3)</f>
        <v>NAP</v>
      </c>
      <c r="T2332" s="247" t="str">
        <f>RIGHT(Table1[[#This Row],[SECTOR]],3)</f>
        <v>SSH</v>
      </c>
      <c r="U2332" s="247" t="str">
        <f t="shared" si="58"/>
        <v>NAP</v>
      </c>
      <c r="V2332" s="247">
        <f>WEEKDAY(Table1[[#This Row],[FLIGHT_DATE]],2)</f>
        <v>1</v>
      </c>
      <c r="W2332" s="247">
        <f>Table1[[#This Row],[FLIGHT_DATE]]-Table1[[#This Row],[DATE_BOOKED]]</f>
        <v>110</v>
      </c>
    </row>
    <row r="2333" spans="1:23" x14ac:dyDescent="0.25">
      <c r="A2333" s="246">
        <v>45770</v>
      </c>
      <c r="B2333" s="247" t="s">
        <v>613</v>
      </c>
      <c r="C2333" s="98" t="s">
        <v>108</v>
      </c>
      <c r="D2333" s="98"/>
      <c r="E2333" s="247"/>
      <c r="F2333" s="247" t="s">
        <v>45</v>
      </c>
      <c r="G2333" s="247" t="s">
        <v>7</v>
      </c>
      <c r="H2333" s="247" t="s">
        <v>1737</v>
      </c>
      <c r="I2333" s="248" t="s">
        <v>23</v>
      </c>
      <c r="J2333" s="246">
        <v>45887</v>
      </c>
      <c r="K2333" s="249">
        <v>40</v>
      </c>
      <c r="L2333" s="250">
        <v>40</v>
      </c>
      <c r="M2333" s="251"/>
      <c r="N2333" s="252"/>
      <c r="O2333" s="252"/>
      <c r="P2333" s="253">
        <f>SUM(Table1[[#This Row],[BASE_FARE]:[SURCHARGES]])*Table1[[#This Row],[SEATS_BOOKED]]</f>
        <v>0</v>
      </c>
      <c r="Q2333" s="247" t="s">
        <v>109</v>
      </c>
      <c r="R2333" s="249" t="s">
        <v>459</v>
      </c>
      <c r="S2333" s="247" t="str">
        <f>LEFT(Table1[[#This Row],[SECTOR]],3)</f>
        <v>NAP</v>
      </c>
      <c r="T2333" s="247" t="str">
        <f>RIGHT(Table1[[#This Row],[SECTOR]],3)</f>
        <v>SSH</v>
      </c>
      <c r="U2333" s="247" t="str">
        <f t="shared" si="58"/>
        <v>NAP</v>
      </c>
      <c r="V2333" s="247">
        <f>WEEKDAY(Table1[[#This Row],[FLIGHT_DATE]],2)</f>
        <v>1</v>
      </c>
      <c r="W2333" s="247">
        <f>Table1[[#This Row],[FLIGHT_DATE]]-Table1[[#This Row],[DATE_BOOKED]]</f>
        <v>117</v>
      </c>
    </row>
    <row r="2334" spans="1:23" x14ac:dyDescent="0.25">
      <c r="A2334" s="246">
        <v>45770</v>
      </c>
      <c r="B2334" s="247" t="s">
        <v>613</v>
      </c>
      <c r="C2334" s="98" t="s">
        <v>108</v>
      </c>
      <c r="D2334" s="98"/>
      <c r="E2334" s="247"/>
      <c r="F2334" s="247" t="s">
        <v>45</v>
      </c>
      <c r="G2334" s="247" t="s">
        <v>7</v>
      </c>
      <c r="H2334" s="247" t="s">
        <v>1737</v>
      </c>
      <c r="I2334" s="248" t="s">
        <v>23</v>
      </c>
      <c r="J2334" s="246">
        <v>45894</v>
      </c>
      <c r="K2334" s="249">
        <v>40</v>
      </c>
      <c r="L2334" s="250">
        <v>40</v>
      </c>
      <c r="M2334" s="251"/>
      <c r="N2334" s="252"/>
      <c r="O2334" s="252"/>
      <c r="P2334" s="253">
        <f>SUM(Table1[[#This Row],[BASE_FARE]:[SURCHARGES]])*Table1[[#This Row],[SEATS_BOOKED]]</f>
        <v>0</v>
      </c>
      <c r="Q2334" s="247" t="s">
        <v>109</v>
      </c>
      <c r="R2334" s="249" t="s">
        <v>459</v>
      </c>
      <c r="S2334" s="247" t="str">
        <f>LEFT(Table1[[#This Row],[SECTOR]],3)</f>
        <v>NAP</v>
      </c>
      <c r="T2334" s="247" t="str">
        <f>RIGHT(Table1[[#This Row],[SECTOR]],3)</f>
        <v>SSH</v>
      </c>
      <c r="U2334" s="247" t="str">
        <f t="shared" si="58"/>
        <v>NAP</v>
      </c>
      <c r="V2334" s="247">
        <f>WEEKDAY(Table1[[#This Row],[FLIGHT_DATE]],2)</f>
        <v>1</v>
      </c>
      <c r="W2334" s="247">
        <f>Table1[[#This Row],[FLIGHT_DATE]]-Table1[[#This Row],[DATE_BOOKED]]</f>
        <v>124</v>
      </c>
    </row>
    <row r="2335" spans="1:23" x14ac:dyDescent="0.25">
      <c r="A2335" s="246">
        <v>45770</v>
      </c>
      <c r="B2335" s="247" t="s">
        <v>613</v>
      </c>
      <c r="C2335" s="98" t="s">
        <v>108</v>
      </c>
      <c r="D2335" s="98"/>
      <c r="E2335" s="247"/>
      <c r="F2335" s="247" t="s">
        <v>45</v>
      </c>
      <c r="G2335" s="247" t="s">
        <v>8</v>
      </c>
      <c r="H2335" s="247" t="s">
        <v>1729</v>
      </c>
      <c r="I2335" s="248" t="s">
        <v>24</v>
      </c>
      <c r="J2335" s="246">
        <v>45880</v>
      </c>
      <c r="K2335" s="249">
        <v>40</v>
      </c>
      <c r="L2335" s="250">
        <v>40</v>
      </c>
      <c r="M2335" s="251"/>
      <c r="N2335" s="252"/>
      <c r="O2335" s="252"/>
      <c r="P2335" s="253">
        <f>SUM(Table1[[#This Row],[BASE_FARE]:[SURCHARGES]])*Table1[[#This Row],[SEATS_BOOKED]]</f>
        <v>0</v>
      </c>
      <c r="Q2335" s="247" t="s">
        <v>109</v>
      </c>
      <c r="R2335" s="249" t="s">
        <v>459</v>
      </c>
      <c r="S2335" s="247" t="str">
        <f>LEFT(Table1[[#This Row],[SECTOR]],3)</f>
        <v>SSH</v>
      </c>
      <c r="T2335" s="247" t="str">
        <f>RIGHT(Table1[[#This Row],[SECTOR]],3)</f>
        <v>NAP</v>
      </c>
      <c r="U2335" s="247" t="str">
        <f t="shared" si="58"/>
        <v>NAP</v>
      </c>
      <c r="V2335" s="247">
        <f>WEEKDAY(Table1[[#This Row],[FLIGHT_DATE]],2)</f>
        <v>1</v>
      </c>
      <c r="W2335" s="247">
        <f>Table1[[#This Row],[FLIGHT_DATE]]-Table1[[#This Row],[DATE_BOOKED]]</f>
        <v>110</v>
      </c>
    </row>
    <row r="2336" spans="1:23" x14ac:dyDescent="0.25">
      <c r="A2336" s="246">
        <v>45770</v>
      </c>
      <c r="B2336" s="247" t="s">
        <v>613</v>
      </c>
      <c r="C2336" s="98" t="s">
        <v>108</v>
      </c>
      <c r="D2336" s="98"/>
      <c r="E2336" s="247"/>
      <c r="F2336" s="247" t="s">
        <v>45</v>
      </c>
      <c r="G2336" s="247" t="s">
        <v>8</v>
      </c>
      <c r="H2336" s="247" t="s">
        <v>1729</v>
      </c>
      <c r="I2336" s="248" t="s">
        <v>24</v>
      </c>
      <c r="J2336" s="246">
        <v>45887</v>
      </c>
      <c r="K2336" s="249">
        <v>40</v>
      </c>
      <c r="L2336" s="250">
        <v>40</v>
      </c>
      <c r="M2336" s="251"/>
      <c r="N2336" s="252"/>
      <c r="O2336" s="252"/>
      <c r="P2336" s="253">
        <f>SUM(Table1[[#This Row],[BASE_FARE]:[SURCHARGES]])*Table1[[#This Row],[SEATS_BOOKED]]</f>
        <v>0</v>
      </c>
      <c r="Q2336" s="247" t="s">
        <v>109</v>
      </c>
      <c r="R2336" s="249" t="s">
        <v>459</v>
      </c>
      <c r="S2336" s="247" t="str">
        <f>LEFT(Table1[[#This Row],[SECTOR]],3)</f>
        <v>SSH</v>
      </c>
      <c r="T2336" s="247" t="str">
        <f>RIGHT(Table1[[#This Row],[SECTOR]],3)</f>
        <v>NAP</v>
      </c>
      <c r="U2336" s="247" t="str">
        <f t="shared" si="58"/>
        <v>NAP</v>
      </c>
      <c r="V2336" s="247">
        <f>WEEKDAY(Table1[[#This Row],[FLIGHT_DATE]],2)</f>
        <v>1</v>
      </c>
      <c r="W2336" s="247">
        <f>Table1[[#This Row],[FLIGHT_DATE]]-Table1[[#This Row],[DATE_BOOKED]]</f>
        <v>117</v>
      </c>
    </row>
    <row r="2337" spans="1:23" x14ac:dyDescent="0.25">
      <c r="A2337" s="246">
        <v>45770</v>
      </c>
      <c r="B2337" s="247" t="s">
        <v>613</v>
      </c>
      <c r="C2337" s="98" t="s">
        <v>108</v>
      </c>
      <c r="D2337" s="98"/>
      <c r="E2337" s="247"/>
      <c r="F2337" s="247" t="s">
        <v>45</v>
      </c>
      <c r="G2337" s="247" t="s">
        <v>8</v>
      </c>
      <c r="H2337" s="247" t="s">
        <v>1729</v>
      </c>
      <c r="I2337" s="248" t="s">
        <v>24</v>
      </c>
      <c r="J2337" s="246">
        <v>45894</v>
      </c>
      <c r="K2337" s="249">
        <v>40</v>
      </c>
      <c r="L2337" s="250">
        <v>40</v>
      </c>
      <c r="M2337" s="251"/>
      <c r="N2337" s="252"/>
      <c r="O2337" s="252"/>
      <c r="P2337" s="253">
        <f>SUM(Table1[[#This Row],[BASE_FARE]:[SURCHARGES]])*Table1[[#This Row],[SEATS_BOOKED]]</f>
        <v>0</v>
      </c>
      <c r="Q2337" s="247" t="s">
        <v>109</v>
      </c>
      <c r="R2337" s="249" t="s">
        <v>459</v>
      </c>
      <c r="S2337" s="247" t="str">
        <f>LEFT(Table1[[#This Row],[SECTOR]],3)</f>
        <v>SSH</v>
      </c>
      <c r="T2337" s="247" t="str">
        <f>RIGHT(Table1[[#This Row],[SECTOR]],3)</f>
        <v>NAP</v>
      </c>
      <c r="U2337" s="247" t="str">
        <f t="shared" si="58"/>
        <v>NAP</v>
      </c>
      <c r="V2337" s="247">
        <f>WEEKDAY(Table1[[#This Row],[FLIGHT_DATE]],2)</f>
        <v>1</v>
      </c>
      <c r="W2337" s="247">
        <f>Table1[[#This Row],[FLIGHT_DATE]]-Table1[[#This Row],[DATE_BOOKED]]</f>
        <v>124</v>
      </c>
    </row>
    <row r="2338" spans="1:23" x14ac:dyDescent="0.25">
      <c r="A2338" s="246">
        <v>45770</v>
      </c>
      <c r="B2338" s="247" t="s">
        <v>613</v>
      </c>
      <c r="C2338" s="98" t="s">
        <v>108</v>
      </c>
      <c r="D2338" s="98"/>
      <c r="E2338" s="247"/>
      <c r="F2338" s="247" t="s">
        <v>45</v>
      </c>
      <c r="G2338" s="247" t="s">
        <v>8</v>
      </c>
      <c r="H2338" s="247" t="s">
        <v>1729</v>
      </c>
      <c r="I2338" s="248" t="s">
        <v>24</v>
      </c>
      <c r="J2338" s="246">
        <v>45901</v>
      </c>
      <c r="K2338" s="249">
        <v>40</v>
      </c>
      <c r="L2338" s="250">
        <v>40</v>
      </c>
      <c r="M2338" s="251"/>
      <c r="N2338" s="252"/>
      <c r="O2338" s="252"/>
      <c r="P2338" s="253">
        <f>SUM(Table1[[#This Row],[BASE_FARE]:[SURCHARGES]])*Table1[[#This Row],[SEATS_BOOKED]]</f>
        <v>0</v>
      </c>
      <c r="Q2338" s="247" t="s">
        <v>109</v>
      </c>
      <c r="R2338" s="249" t="s">
        <v>459</v>
      </c>
      <c r="S2338" s="247" t="str">
        <f>LEFT(Table1[[#This Row],[SECTOR]],3)</f>
        <v>SSH</v>
      </c>
      <c r="T2338" s="247" t="str">
        <f>RIGHT(Table1[[#This Row],[SECTOR]],3)</f>
        <v>NAP</v>
      </c>
      <c r="U2338" s="247" t="str">
        <f t="shared" si="58"/>
        <v>NAP</v>
      </c>
      <c r="V2338" s="247">
        <f>WEEKDAY(Table1[[#This Row],[FLIGHT_DATE]],2)</f>
        <v>1</v>
      </c>
      <c r="W2338" s="247">
        <f>Table1[[#This Row],[FLIGHT_DATE]]-Table1[[#This Row],[DATE_BOOKED]]</f>
        <v>131</v>
      </c>
    </row>
    <row r="2339" spans="1:23" x14ac:dyDescent="0.25">
      <c r="A2339" s="246">
        <v>45770</v>
      </c>
      <c r="B2339" s="247" t="s">
        <v>541</v>
      </c>
      <c r="C2339" s="98" t="s">
        <v>108</v>
      </c>
      <c r="D2339" s="98"/>
      <c r="E2339" s="247"/>
      <c r="F2339" s="247" t="s">
        <v>45</v>
      </c>
      <c r="G2339" s="247" t="s">
        <v>7</v>
      </c>
      <c r="H2339" s="247" t="s">
        <v>1737</v>
      </c>
      <c r="I2339" s="248" t="s">
        <v>23</v>
      </c>
      <c r="J2339" s="246">
        <v>45901</v>
      </c>
      <c r="K2339" s="249">
        <v>2</v>
      </c>
      <c r="L2339" s="250">
        <v>2</v>
      </c>
      <c r="M2339" s="251"/>
      <c r="N2339" s="252"/>
      <c r="O2339" s="252"/>
      <c r="P2339" s="253">
        <f>SUM(Table1[[#This Row],[BASE_FARE]:[SURCHARGES]])*Table1[[#This Row],[SEATS_BOOKED]]</f>
        <v>0</v>
      </c>
      <c r="Q2339" s="247" t="s">
        <v>109</v>
      </c>
      <c r="R2339" s="249" t="s">
        <v>459</v>
      </c>
      <c r="S2339" s="247" t="str">
        <f>LEFT(Table1[[#This Row],[SECTOR]],3)</f>
        <v>NAP</v>
      </c>
      <c r="T2339" s="247" t="str">
        <f>RIGHT(Table1[[#This Row],[SECTOR]],3)</f>
        <v>SSH</v>
      </c>
      <c r="U2339" s="247" t="str">
        <f>IF(AND(S2339&lt;&gt;"SSH", S2339&lt;&gt;"RMF", S2339&lt;&gt;"CAI", S2339&lt;&gt;"HRG", S2339&lt;&gt;"LXR", S2339&lt;&gt;"DXB", OR(T2339="SSH", T2339="RMF", T2339="CAI", T2339="HRG", T2339="LXR", T2339="DXB")), S2339,
    IF(AND(T2339&lt;&gt;"SSH", T2339&lt;&gt;"RMF", T2339&lt;&gt;"CAI", T2339&lt;&gt;"HRG", T2339&lt;&gt;"LXR", T2339&lt;&gt;"DXB", OR(S2339="SSH", S2339="RMF", S2339="CAI", S2339="HRG", S2339="LXR", S2339="DXB")), T2339,
    "VIE"))</f>
        <v>NAP</v>
      </c>
      <c r="V2339" s="247">
        <f>WEEKDAY(Table1[[#This Row],[FLIGHT_DATE]],2)</f>
        <v>1</v>
      </c>
      <c r="W2339" s="247">
        <f>Table1[[#This Row],[FLIGHT_DATE]]-Table1[[#This Row],[DATE_BOOKED]]</f>
        <v>131</v>
      </c>
    </row>
    <row r="2340" spans="1:23" x14ac:dyDescent="0.25">
      <c r="A2340" s="246">
        <v>45770</v>
      </c>
      <c r="B2340" s="247" t="s">
        <v>541</v>
      </c>
      <c r="C2340" s="98" t="s">
        <v>108</v>
      </c>
      <c r="D2340" s="98"/>
      <c r="E2340" s="247"/>
      <c r="F2340" s="247" t="s">
        <v>45</v>
      </c>
      <c r="G2340" s="247" t="s">
        <v>8</v>
      </c>
      <c r="H2340" s="247" t="s">
        <v>1729</v>
      </c>
      <c r="I2340" s="248" t="s">
        <v>24</v>
      </c>
      <c r="J2340" s="246">
        <v>45908</v>
      </c>
      <c r="K2340" s="249">
        <v>2</v>
      </c>
      <c r="L2340" s="250">
        <v>2</v>
      </c>
      <c r="M2340" s="251"/>
      <c r="N2340" s="252"/>
      <c r="O2340" s="252"/>
      <c r="P2340" s="253">
        <f>SUM(Table1[[#This Row],[BASE_FARE]:[SURCHARGES]])*Table1[[#This Row],[SEATS_BOOKED]]</f>
        <v>0</v>
      </c>
      <c r="Q2340" s="247" t="s">
        <v>109</v>
      </c>
      <c r="R2340" s="249" t="s">
        <v>459</v>
      </c>
      <c r="S2340" s="247" t="str">
        <f>LEFT(Table1[[#This Row],[SECTOR]],3)</f>
        <v>SSH</v>
      </c>
      <c r="T2340" s="247" t="str">
        <f>RIGHT(Table1[[#This Row],[SECTOR]],3)</f>
        <v>NAP</v>
      </c>
      <c r="U2340" s="247" t="str">
        <f>IF(AND(S2340&lt;&gt;"SSH", S2340&lt;&gt;"RMF", S2340&lt;&gt;"CAI", S2340&lt;&gt;"HRG", S2340&lt;&gt;"LXR", S2340&lt;&gt;"DXB", OR(T2340="SSH", T2340="RMF", T2340="CAI", T2340="HRG", T2340="LXR", T2340="DXB")), S2340,
    IF(AND(T2340&lt;&gt;"SSH", T2340&lt;&gt;"RMF", T2340&lt;&gt;"CAI", T2340&lt;&gt;"HRG", T2340&lt;&gt;"LXR", T2340&lt;&gt;"DXB", OR(S2340="SSH", S2340="RMF", S2340="CAI", S2340="HRG", S2340="LXR", S2340="DXB")), T2340,
    "VIE"))</f>
        <v>NAP</v>
      </c>
      <c r="V2340" s="247">
        <f>WEEKDAY(Table1[[#This Row],[FLIGHT_DATE]],2)</f>
        <v>1</v>
      </c>
      <c r="W2340" s="247">
        <f>Table1[[#This Row],[FLIGHT_DATE]]-Table1[[#This Row],[DATE_BOOKED]]</f>
        <v>138</v>
      </c>
    </row>
    <row r="2341" spans="1:23" x14ac:dyDescent="0.25">
      <c r="A2341" s="246">
        <v>45770</v>
      </c>
      <c r="B2341" s="247" t="s">
        <v>541</v>
      </c>
      <c r="C2341" s="98" t="s">
        <v>108</v>
      </c>
      <c r="D2341" s="98"/>
      <c r="E2341" s="247"/>
      <c r="F2341" s="247" t="s">
        <v>45</v>
      </c>
      <c r="G2341" s="247" t="s">
        <v>7</v>
      </c>
      <c r="H2341" s="247" t="s">
        <v>284</v>
      </c>
      <c r="I2341" s="248" t="s">
        <v>23</v>
      </c>
      <c r="J2341" s="246">
        <v>45887</v>
      </c>
      <c r="K2341" s="249">
        <v>4</v>
      </c>
      <c r="L2341" s="250">
        <v>4</v>
      </c>
      <c r="M2341" s="251"/>
      <c r="N2341" s="252"/>
      <c r="O2341" s="252"/>
      <c r="P2341" s="253">
        <f>SUM(Table1[[#This Row],[BASE_FARE]:[SURCHARGES]])*Table1[[#This Row],[SEATS_BOOKED]]</f>
        <v>0</v>
      </c>
      <c r="Q2341" s="247" t="s">
        <v>109</v>
      </c>
      <c r="R2341" s="249" t="s">
        <v>459</v>
      </c>
      <c r="S2341" s="247" t="str">
        <f>LEFT(Table1[[#This Row],[SECTOR]],3)</f>
        <v>NAP</v>
      </c>
      <c r="T2341" s="247" t="str">
        <f>RIGHT(Table1[[#This Row],[SECTOR]],3)</f>
        <v>SSH</v>
      </c>
      <c r="U2341" s="247" t="str">
        <f t="shared" ref="U2341:U2342" si="59">IF(AND(S2341&lt;&gt;"SSH", S2341&lt;&gt;"RMF", S2341&lt;&gt;"CAI", S2341&lt;&gt;"HRG", S2341&lt;&gt;"LXR", S2341&lt;&gt;"DXB", OR(T2341="SSH", T2341="RMF", T2341="CAI", T2341="HRG", T2341="LXR", T2341="DXB")), S2341,
    IF(AND(T2341&lt;&gt;"SSH", T2341&lt;&gt;"RMF", T2341&lt;&gt;"CAI", T2341&lt;&gt;"HRG", T2341&lt;&gt;"LXR", T2341&lt;&gt;"DXB", OR(S2341="SSH", S2341="RMF", S2341="CAI", S2341="HRG", S2341="LXR", S2341="DXB")), T2341,
    "VIE"))</f>
        <v>NAP</v>
      </c>
      <c r="V2341" s="247">
        <f>WEEKDAY(Table1[[#This Row],[FLIGHT_DATE]],2)</f>
        <v>1</v>
      </c>
      <c r="W2341" s="247">
        <f>Table1[[#This Row],[FLIGHT_DATE]]-Table1[[#This Row],[DATE_BOOKED]]</f>
        <v>117</v>
      </c>
    </row>
    <row r="2342" spans="1:23" x14ac:dyDescent="0.25">
      <c r="A2342" s="246">
        <v>45770</v>
      </c>
      <c r="B2342" s="247" t="s">
        <v>541</v>
      </c>
      <c r="C2342" s="98" t="s">
        <v>108</v>
      </c>
      <c r="D2342" s="98"/>
      <c r="E2342" s="247"/>
      <c r="F2342" s="247" t="s">
        <v>45</v>
      </c>
      <c r="G2342" s="247" t="s">
        <v>8</v>
      </c>
      <c r="H2342" s="247" t="s">
        <v>286</v>
      </c>
      <c r="I2342" s="248" t="s">
        <v>24</v>
      </c>
      <c r="J2342" s="246">
        <v>45894</v>
      </c>
      <c r="K2342" s="249">
        <v>4</v>
      </c>
      <c r="L2342" s="250">
        <v>4</v>
      </c>
      <c r="M2342" s="251"/>
      <c r="N2342" s="252"/>
      <c r="O2342" s="252"/>
      <c r="P2342" s="253">
        <f>SUM(Table1[[#This Row],[BASE_FARE]:[SURCHARGES]])*Table1[[#This Row],[SEATS_BOOKED]]</f>
        <v>0</v>
      </c>
      <c r="Q2342" s="247" t="s">
        <v>109</v>
      </c>
      <c r="R2342" s="249" t="s">
        <v>459</v>
      </c>
      <c r="S2342" s="247" t="str">
        <f>LEFT(Table1[[#This Row],[SECTOR]],3)</f>
        <v>SSH</v>
      </c>
      <c r="T2342" s="247" t="str">
        <f>RIGHT(Table1[[#This Row],[SECTOR]],3)</f>
        <v>NAP</v>
      </c>
      <c r="U2342" s="247" t="str">
        <f t="shared" si="59"/>
        <v>NAP</v>
      </c>
      <c r="V2342" s="247">
        <f>WEEKDAY(Table1[[#This Row],[FLIGHT_DATE]],2)</f>
        <v>1</v>
      </c>
      <c r="W2342" s="247">
        <f>Table1[[#This Row],[FLIGHT_DATE]]-Table1[[#This Row],[DATE_BOOKED]]</f>
        <v>124</v>
      </c>
    </row>
    <row r="2343" spans="1:23" x14ac:dyDescent="0.25">
      <c r="A2343" s="246">
        <v>45770</v>
      </c>
      <c r="B2343" s="247" t="s">
        <v>247</v>
      </c>
      <c r="C2343" s="98" t="s">
        <v>153</v>
      </c>
      <c r="D2343" s="98"/>
      <c r="E2343" s="247" t="s">
        <v>766</v>
      </c>
      <c r="F2343" s="247" t="s">
        <v>47</v>
      </c>
      <c r="G2343" s="247" t="s">
        <v>7</v>
      </c>
      <c r="H2343" s="247" t="s">
        <v>116</v>
      </c>
      <c r="I2343" s="248" t="s">
        <v>24</v>
      </c>
      <c r="J2343" s="246">
        <v>45767</v>
      </c>
      <c r="K2343" s="249">
        <v>-1</v>
      </c>
      <c r="L2343" s="250">
        <v>-1</v>
      </c>
      <c r="M2343" s="251">
        <v>111.76</v>
      </c>
      <c r="N2343" s="252">
        <v>35.53</v>
      </c>
      <c r="O2343" s="252">
        <v>30</v>
      </c>
      <c r="P2343" s="253">
        <f>SUM(Table1[[#This Row],[BASE_FARE]:[SURCHARGES]])*Table1[[#This Row],[SEATS_BOOKED]]</f>
        <v>-177.29000000000002</v>
      </c>
      <c r="Q2343" s="247" t="s">
        <v>328</v>
      </c>
      <c r="R2343" s="247" t="s">
        <v>328</v>
      </c>
      <c r="S2343" s="247" t="str">
        <f>LEFT(Table1[[#This Row],[SECTOR]],3)</f>
        <v>SSH</v>
      </c>
      <c r="T2343" s="247" t="str">
        <f>RIGHT(Table1[[#This Row],[SECTOR]],3)</f>
        <v>NAP</v>
      </c>
      <c r="U2343" s="247" t="str">
        <f>IF(AND(S2343&lt;&gt;"SSH", S2343&lt;&gt;"RMF", S2343&lt;&gt;"CAI", S2343&lt;&gt;"HRG", S2343&lt;&gt;"LXR", S2343&lt;&gt;"DXB", OR(T2343="SSH", T2343="RMF", T2343="CAI", T2343="HRG", T2343="LXR", T2343="DXB")), S2343,
    IF(AND(T2343&lt;&gt;"SSH", T2343&lt;&gt;"RMF", T2343&lt;&gt;"CAI", T2343&lt;&gt;"HRG", T2343&lt;&gt;"LXR", T2343&lt;&gt;"DXB", OR(S2343="SSH", S2343="RMF", S2343="CAI", S2343="HRG", S2343="LXR", S2343="DXB")), T2343,
    "VIE"))</f>
        <v>NAP</v>
      </c>
      <c r="V2343" s="247">
        <f>WEEKDAY(Table1[[#This Row],[FLIGHT_DATE]],2)</f>
        <v>7</v>
      </c>
      <c r="W2343" s="247">
        <f>Table1[[#This Row],[FLIGHT_DATE]]-Table1[[#This Row],[DATE_BOOKED]]</f>
        <v>-3</v>
      </c>
    </row>
    <row r="2344" spans="1:23" x14ac:dyDescent="0.25">
      <c r="A2344" s="246">
        <v>45769</v>
      </c>
      <c r="B2344" s="247" t="s">
        <v>196</v>
      </c>
      <c r="C2344" s="98" t="s">
        <v>153</v>
      </c>
      <c r="D2344" s="98" t="s">
        <v>428</v>
      </c>
      <c r="E2344" s="247" t="s">
        <v>28932</v>
      </c>
      <c r="F2344" s="247" t="s">
        <v>47</v>
      </c>
      <c r="G2344" s="247" t="s">
        <v>7</v>
      </c>
      <c r="H2344" s="247" t="s">
        <v>295</v>
      </c>
      <c r="I2344" s="248" t="s">
        <v>294</v>
      </c>
      <c r="J2344" s="246">
        <v>45885</v>
      </c>
      <c r="K2344" s="249">
        <v>1</v>
      </c>
      <c r="L2344" s="250">
        <v>1</v>
      </c>
      <c r="M2344" s="251">
        <v>240</v>
      </c>
      <c r="N2344" s="252">
        <v>39.03</v>
      </c>
      <c r="O2344" s="252">
        <v>40</v>
      </c>
      <c r="P2344" s="253">
        <f>SUM(Table1[[#This Row],[BASE_FARE]:[SURCHARGES]])*Table1[[#This Row],[SEATS_BOOKED]]</f>
        <v>319.02999999999997</v>
      </c>
      <c r="Q2344" s="247" t="s">
        <v>109</v>
      </c>
      <c r="R2344" s="249" t="s">
        <v>154</v>
      </c>
      <c r="S2344" s="247" t="str">
        <f>LEFT(Table1[[#This Row],[SECTOR]],3)</f>
        <v>SSH</v>
      </c>
      <c r="T2344" s="247" t="str">
        <f>RIGHT(Table1[[#This Row],[SECTOR]],3)</f>
        <v>BRI</v>
      </c>
      <c r="U2344" s="247" t="str">
        <f t="shared" ref="U2344:U2345" si="60">IF(AND(S2344&lt;&gt;"SSH", S2344&lt;&gt;"RMF", S2344&lt;&gt;"CAI", S2344&lt;&gt;"HRG", S2344&lt;&gt;"LXR", S2344&lt;&gt;"DXB", OR(T2344="SSH", T2344="RMF", T2344="CAI", T2344="HRG", T2344="LXR", T2344="DXB")), S2344,
    IF(AND(T2344&lt;&gt;"SSH", T2344&lt;&gt;"RMF", T2344&lt;&gt;"CAI", T2344&lt;&gt;"HRG", T2344&lt;&gt;"LXR", T2344&lt;&gt;"DXB", OR(S2344="SSH", S2344="RMF", S2344="CAI", S2344="HRG", S2344="LXR", S2344="DXB")), T2344,
    "VIE"))</f>
        <v>BRI</v>
      </c>
      <c r="V2344" s="247">
        <f>WEEKDAY(Table1[[#This Row],[FLIGHT_DATE]],2)</f>
        <v>6</v>
      </c>
      <c r="W2344" s="247">
        <f>Table1[[#This Row],[FLIGHT_DATE]]-Table1[[#This Row],[DATE_BOOKED]]</f>
        <v>116</v>
      </c>
    </row>
    <row r="2345" spans="1:23" x14ac:dyDescent="0.25">
      <c r="A2345" s="246">
        <v>45769</v>
      </c>
      <c r="B2345" s="247" t="s">
        <v>196</v>
      </c>
      <c r="C2345" s="98" t="s">
        <v>153</v>
      </c>
      <c r="D2345" s="98" t="s">
        <v>428</v>
      </c>
      <c r="E2345" s="247" t="s">
        <v>28932</v>
      </c>
      <c r="F2345" s="247" t="s">
        <v>47</v>
      </c>
      <c r="G2345" s="247" t="s">
        <v>7</v>
      </c>
      <c r="H2345" s="247" t="s">
        <v>295</v>
      </c>
      <c r="I2345" s="248" t="s">
        <v>294</v>
      </c>
      <c r="J2345" s="246">
        <v>45885</v>
      </c>
      <c r="K2345" s="249">
        <v>1</v>
      </c>
      <c r="L2345" s="250">
        <v>1</v>
      </c>
      <c r="M2345" s="251">
        <v>240</v>
      </c>
      <c r="N2345" s="252">
        <v>39.03</v>
      </c>
      <c r="O2345" s="252">
        <v>40</v>
      </c>
      <c r="P2345" s="253">
        <f>SUM(Table1[[#This Row],[BASE_FARE]:[SURCHARGES]])*Table1[[#This Row],[SEATS_BOOKED]]</f>
        <v>319.02999999999997</v>
      </c>
      <c r="Q2345" s="247" t="s">
        <v>109</v>
      </c>
      <c r="R2345" s="249" t="s">
        <v>154</v>
      </c>
      <c r="S2345" s="247" t="str">
        <f>LEFT(Table1[[#This Row],[SECTOR]],3)</f>
        <v>SSH</v>
      </c>
      <c r="T2345" s="247" t="str">
        <f>RIGHT(Table1[[#This Row],[SECTOR]],3)</f>
        <v>BRI</v>
      </c>
      <c r="U2345" s="247" t="str">
        <f t="shared" si="60"/>
        <v>BRI</v>
      </c>
      <c r="V2345" s="247">
        <f>WEEKDAY(Table1[[#This Row],[FLIGHT_DATE]],2)</f>
        <v>6</v>
      </c>
      <c r="W2345" s="247">
        <f>Table1[[#This Row],[FLIGHT_DATE]]-Table1[[#This Row],[DATE_BOOKED]]</f>
        <v>116</v>
      </c>
    </row>
    <row r="2346" spans="1:23" x14ac:dyDescent="0.25">
      <c r="A2346" s="246">
        <v>45770</v>
      </c>
      <c r="B2346" s="247" t="s">
        <v>541</v>
      </c>
      <c r="C2346" s="98" t="s">
        <v>108</v>
      </c>
      <c r="D2346" s="98"/>
      <c r="E2346" s="247"/>
      <c r="F2346" s="247" t="s">
        <v>45</v>
      </c>
      <c r="G2346" s="247" t="s">
        <v>7</v>
      </c>
      <c r="H2346" s="247" t="s">
        <v>321</v>
      </c>
      <c r="I2346" s="248" t="s">
        <v>23</v>
      </c>
      <c r="J2346" s="246">
        <v>45879</v>
      </c>
      <c r="K2346" s="249">
        <v>6</v>
      </c>
      <c r="L2346" s="250">
        <v>6</v>
      </c>
      <c r="M2346" s="251">
        <v>0</v>
      </c>
      <c r="N2346" s="252">
        <v>0</v>
      </c>
      <c r="O2346" s="252">
        <v>0</v>
      </c>
      <c r="P2346" s="253">
        <f>SUM(Table1[[#This Row],[BASE_FARE]:[SURCHARGES]])*Table1[[#This Row],[SEATS_BOOKED]]</f>
        <v>0</v>
      </c>
      <c r="Q2346" s="247" t="s">
        <v>109</v>
      </c>
      <c r="R2346" s="249" t="s">
        <v>459</v>
      </c>
      <c r="S2346" s="247" t="str">
        <f>LEFT(Table1[[#This Row],[SECTOR]],3)</f>
        <v>NAP</v>
      </c>
      <c r="T2346" s="247" t="str">
        <f>RIGHT(Table1[[#This Row],[SECTOR]],3)</f>
        <v>SSH</v>
      </c>
      <c r="U2346" s="247" t="str">
        <f>IF(AND(S2346&lt;&gt;"SSH", S2346&lt;&gt;"RMF", S2346&lt;&gt;"CAI", S2346&lt;&gt;"HRG", S2346&lt;&gt;"LXR", S2346&lt;&gt;"DXB", OR(T2346="SSH", T2346="RMF", T2346="CAI", T2346="HRG", T2346="LXR", T2346="DXB")), S2346,
    IF(AND(T2346&lt;&gt;"SSH", T2346&lt;&gt;"RMF", T2346&lt;&gt;"CAI", T2346&lt;&gt;"HRG", T2346&lt;&gt;"LXR", T2346&lt;&gt;"DXB", OR(S2346="SSH", S2346="RMF", S2346="CAI", S2346="HRG", S2346="LXR", S2346="DXB")), T2346,
    "VIE"))</f>
        <v>NAP</v>
      </c>
      <c r="V2346" s="247">
        <f>WEEKDAY(Table1[[#This Row],[FLIGHT_DATE]],2)</f>
        <v>7</v>
      </c>
      <c r="W2346" s="247">
        <f>Table1[[#This Row],[FLIGHT_DATE]]-Table1[[#This Row],[DATE_BOOKED]]</f>
        <v>109</v>
      </c>
    </row>
    <row r="2347" spans="1:23" x14ac:dyDescent="0.25">
      <c r="A2347" s="246">
        <v>45770</v>
      </c>
      <c r="B2347" s="247" t="s">
        <v>541</v>
      </c>
      <c r="C2347" s="98" t="s">
        <v>108</v>
      </c>
      <c r="D2347" s="98"/>
      <c r="E2347" s="247"/>
      <c r="F2347" s="247" t="s">
        <v>45</v>
      </c>
      <c r="G2347" s="247" t="s">
        <v>8</v>
      </c>
      <c r="H2347" s="247" t="s">
        <v>323</v>
      </c>
      <c r="I2347" s="248" t="s">
        <v>24</v>
      </c>
      <c r="J2347" s="246">
        <v>45886</v>
      </c>
      <c r="K2347" s="249">
        <v>6</v>
      </c>
      <c r="L2347" s="250">
        <v>6</v>
      </c>
      <c r="M2347" s="251">
        <v>0</v>
      </c>
      <c r="N2347" s="252">
        <v>0</v>
      </c>
      <c r="O2347" s="252">
        <v>0</v>
      </c>
      <c r="P2347" s="253">
        <f>SUM(Table1[[#This Row],[BASE_FARE]:[SURCHARGES]])*Table1[[#This Row],[SEATS_BOOKED]]</f>
        <v>0</v>
      </c>
      <c r="Q2347" s="247" t="s">
        <v>109</v>
      </c>
      <c r="R2347" s="249" t="s">
        <v>459</v>
      </c>
      <c r="S2347" s="247" t="str">
        <f>LEFT(Table1[[#This Row],[SECTOR]],3)</f>
        <v>SSH</v>
      </c>
      <c r="T2347" s="247" t="str">
        <f>RIGHT(Table1[[#This Row],[SECTOR]],3)</f>
        <v>NAP</v>
      </c>
      <c r="U2347" s="247" t="str">
        <f>IF(AND(S2347&lt;&gt;"SSH", S2347&lt;&gt;"RMF", S2347&lt;&gt;"CAI", S2347&lt;&gt;"HRG", S2347&lt;&gt;"LXR", S2347&lt;&gt;"DXB", OR(T2347="SSH", T2347="RMF", T2347="CAI", T2347="HRG", T2347="LXR", T2347="DXB")), S2347,
    IF(AND(T2347&lt;&gt;"SSH", T2347&lt;&gt;"RMF", T2347&lt;&gt;"CAI", T2347&lt;&gt;"HRG", T2347&lt;&gt;"LXR", T2347&lt;&gt;"DXB", OR(S2347="SSH", S2347="RMF", S2347="CAI", S2347="HRG", S2347="LXR", S2347="DXB")), T2347,
    "VIE"))</f>
        <v>NAP</v>
      </c>
      <c r="V2347" s="247">
        <f>WEEKDAY(Table1[[#This Row],[FLIGHT_DATE]],2)</f>
        <v>7</v>
      </c>
      <c r="W2347" s="247">
        <f>Table1[[#This Row],[FLIGHT_DATE]]-Table1[[#This Row],[DATE_BOOKED]]</f>
        <v>116</v>
      </c>
    </row>
    <row r="2348" spans="1:23" x14ac:dyDescent="0.25">
      <c r="A2348" s="246">
        <v>45771</v>
      </c>
      <c r="B2348" s="247" t="s">
        <v>281</v>
      </c>
      <c r="C2348" s="98" t="s">
        <v>153</v>
      </c>
      <c r="D2348" s="98"/>
      <c r="E2348" s="247" t="s">
        <v>28946</v>
      </c>
      <c r="F2348" s="247" t="s">
        <v>47</v>
      </c>
      <c r="G2348" s="247" t="s">
        <v>7</v>
      </c>
      <c r="H2348" s="247" t="s">
        <v>289</v>
      </c>
      <c r="I2348" s="248" t="s">
        <v>300</v>
      </c>
      <c r="J2348" s="246">
        <v>45773</v>
      </c>
      <c r="K2348" s="249">
        <v>4</v>
      </c>
      <c r="L2348" s="250">
        <v>4</v>
      </c>
      <c r="M2348" s="251">
        <v>120</v>
      </c>
      <c r="N2348" s="252">
        <v>0</v>
      </c>
      <c r="O2348" s="252">
        <v>0</v>
      </c>
      <c r="P2348" s="253">
        <f>SUM(Table1[[#This Row],[BASE_FARE]:[SURCHARGES]])*Table1[[#This Row],[SEATS_BOOKED]]</f>
        <v>480</v>
      </c>
      <c r="Q2348" s="247" t="s">
        <v>109</v>
      </c>
      <c r="R2348" s="249" t="s">
        <v>154</v>
      </c>
      <c r="S2348" s="247" t="str">
        <f>LEFT(Table1[[#This Row],[SECTOR]],3)</f>
        <v>VRN</v>
      </c>
      <c r="T2348" s="247" t="str">
        <f>RIGHT(Table1[[#This Row],[SECTOR]],3)</f>
        <v>SSH</v>
      </c>
      <c r="U2348" s="247" t="str">
        <f>IF(AND(S2348&lt;&gt;"SSH", S2348&lt;&gt;"RMF", S2348&lt;&gt;"CAI", S2348&lt;&gt;"HRG", S2348&lt;&gt;"LXR", S2348&lt;&gt;"DXB", OR(T2348="SSH", T2348="RMF", T2348="CAI", T2348="HRG", T2348="LXR", T2348="DXB")), S2348,
    IF(AND(T2348&lt;&gt;"SSH", T2348&lt;&gt;"RMF", T2348&lt;&gt;"CAI", T2348&lt;&gt;"HRG", T2348&lt;&gt;"LXR", T2348&lt;&gt;"DXB", OR(S2348="SSH", S2348="RMF", S2348="CAI", S2348="HRG", S2348="LXR", S2348="DXB")), T2348,
    "VIE"))</f>
        <v>VRN</v>
      </c>
      <c r="V2348" s="247">
        <f>WEEKDAY(Table1[[#This Row],[FLIGHT_DATE]],2)</f>
        <v>6</v>
      </c>
      <c r="W2348" s="247">
        <f>Table1[[#This Row],[FLIGHT_DATE]]-Table1[[#This Row],[DATE_BOOKED]]</f>
        <v>2</v>
      </c>
    </row>
    <row r="2349" spans="1:23" x14ac:dyDescent="0.25">
      <c r="A2349" s="246">
        <v>45770</v>
      </c>
      <c r="B2349" s="247" t="s">
        <v>28947</v>
      </c>
      <c r="C2349" s="98" t="s">
        <v>153</v>
      </c>
      <c r="D2349" s="98" t="s">
        <v>650</v>
      </c>
      <c r="E2349" s="247" t="s">
        <v>28948</v>
      </c>
      <c r="F2349" s="247" t="s">
        <v>47</v>
      </c>
      <c r="G2349" s="247" t="s">
        <v>7</v>
      </c>
      <c r="H2349" s="247" t="s">
        <v>284</v>
      </c>
      <c r="I2349" s="248" t="s">
        <v>297</v>
      </c>
      <c r="J2349" s="246">
        <v>45772</v>
      </c>
      <c r="K2349" s="249">
        <v>1</v>
      </c>
      <c r="L2349" s="250">
        <v>1</v>
      </c>
      <c r="M2349" s="251">
        <v>100</v>
      </c>
      <c r="N2349" s="252">
        <v>0</v>
      </c>
      <c r="O2349" s="252">
        <v>0</v>
      </c>
      <c r="P2349" s="253">
        <f>SUM(Table1[[#This Row],[BASE_FARE]:[SURCHARGES]])*Table1[[#This Row],[SEATS_BOOKED]]</f>
        <v>100</v>
      </c>
      <c r="Q2349" s="247" t="s">
        <v>109</v>
      </c>
      <c r="R2349" s="249" t="s">
        <v>154</v>
      </c>
      <c r="S2349" s="247" t="str">
        <f>LEFT(Table1[[#This Row],[SECTOR]],3)</f>
        <v>MXP</v>
      </c>
      <c r="T2349" s="247" t="str">
        <f>RIGHT(Table1[[#This Row],[SECTOR]],3)</f>
        <v>SSH</v>
      </c>
      <c r="U2349" s="247" t="str">
        <f>IF(AND(S2349&lt;&gt;"SSH", S2349&lt;&gt;"RMF", S2349&lt;&gt;"CAI", S2349&lt;&gt;"HRG", S2349&lt;&gt;"LXR", S2349&lt;&gt;"DXB", OR(T2349="SSH", T2349="RMF", T2349="CAI", T2349="HRG", T2349="LXR", T2349="DXB")), S2349,
    IF(AND(T2349&lt;&gt;"SSH", T2349&lt;&gt;"RMF", T2349&lt;&gt;"CAI", T2349&lt;&gt;"HRG", T2349&lt;&gt;"LXR", T2349&lt;&gt;"DXB", OR(S2349="SSH", S2349="RMF", S2349="CAI", S2349="HRG", S2349="LXR", S2349="DXB")), T2349,
    "VIE"))</f>
        <v>MXP</v>
      </c>
      <c r="V2349" s="247">
        <f>WEEKDAY(Table1[[#This Row],[FLIGHT_DATE]],2)</f>
        <v>5</v>
      </c>
      <c r="W2349" s="247">
        <f>Table1[[#This Row],[FLIGHT_DATE]]-Table1[[#This Row],[DATE_BOOKED]]</f>
        <v>2</v>
      </c>
    </row>
    <row r="2350" spans="1:23" x14ac:dyDescent="0.25">
      <c r="A2350" s="246">
        <v>45771</v>
      </c>
      <c r="B2350" s="247" t="s">
        <v>152</v>
      </c>
      <c r="C2350" s="98" t="s">
        <v>153</v>
      </c>
      <c r="D2350" s="98"/>
      <c r="E2350" s="247"/>
      <c r="F2350" s="247" t="s">
        <v>47</v>
      </c>
      <c r="G2350" s="247" t="s">
        <v>7</v>
      </c>
      <c r="H2350" s="247" t="s">
        <v>284</v>
      </c>
      <c r="I2350" s="248" t="s">
        <v>23</v>
      </c>
      <c r="J2350" s="246">
        <v>45873</v>
      </c>
      <c r="K2350" s="249">
        <v>1</v>
      </c>
      <c r="L2350" s="250">
        <v>1</v>
      </c>
      <c r="M2350" s="251">
        <v>240</v>
      </c>
      <c r="N2350" s="252">
        <v>0</v>
      </c>
      <c r="O2350" s="252">
        <v>0</v>
      </c>
      <c r="P2350" s="253">
        <f>SUM(Table1[[#This Row],[BASE_FARE]:[SURCHARGES]])*Table1[[#This Row],[SEATS_BOOKED]]</f>
        <v>240</v>
      </c>
      <c r="Q2350" s="247" t="s">
        <v>109</v>
      </c>
      <c r="R2350" s="249" t="s">
        <v>154</v>
      </c>
      <c r="S2350" s="247" t="str">
        <f>LEFT(Table1[[#This Row],[SECTOR]],3)</f>
        <v>NAP</v>
      </c>
      <c r="T2350" s="247" t="str">
        <f>RIGHT(Table1[[#This Row],[SECTOR]],3)</f>
        <v>SSH</v>
      </c>
      <c r="U2350" s="247" t="str">
        <f>IF(AND(S2350&lt;&gt;"SSH", S2350&lt;&gt;"RMF", S2350&lt;&gt;"CAI", S2350&lt;&gt;"HRG", S2350&lt;&gt;"LXR", S2350&lt;&gt;"DXB", OR(T2350="SSH", T2350="RMF", T2350="CAI", T2350="HRG", T2350="LXR", T2350="DXB")), S2350,
    IF(AND(T2350&lt;&gt;"SSH", T2350&lt;&gt;"RMF", T2350&lt;&gt;"CAI", T2350&lt;&gt;"HRG", T2350&lt;&gt;"LXR", T2350&lt;&gt;"DXB", OR(S2350="SSH", S2350="RMF", S2350="CAI", S2350="HRG", S2350="LXR", S2350="DXB")), T2350,
    "VIE"))</f>
        <v>NAP</v>
      </c>
      <c r="V2350" s="247">
        <f>WEEKDAY(Table1[[#This Row],[FLIGHT_DATE]],2)</f>
        <v>1</v>
      </c>
      <c r="W2350" s="247">
        <f>Table1[[#This Row],[FLIGHT_DATE]]-Table1[[#This Row],[DATE_BOOKED]]</f>
        <v>102</v>
      </c>
    </row>
    <row r="2351" spans="1:23" x14ac:dyDescent="0.25">
      <c r="A2351" s="246">
        <v>45770</v>
      </c>
      <c r="B2351" s="247" t="s">
        <v>247</v>
      </c>
      <c r="C2351" s="98" t="s">
        <v>153</v>
      </c>
      <c r="D2351" s="98"/>
      <c r="E2351" s="247" t="s">
        <v>28949</v>
      </c>
      <c r="F2351" s="247" t="s">
        <v>47</v>
      </c>
      <c r="G2351" s="247" t="s">
        <v>8</v>
      </c>
      <c r="H2351" s="247" t="s">
        <v>292</v>
      </c>
      <c r="I2351" s="248" t="s">
        <v>290</v>
      </c>
      <c r="J2351" s="246">
        <v>45773</v>
      </c>
      <c r="K2351" s="249">
        <v>1</v>
      </c>
      <c r="L2351" s="250">
        <v>1</v>
      </c>
      <c r="M2351" s="251">
        <v>200</v>
      </c>
      <c r="N2351" s="252">
        <v>19.590000000000003</v>
      </c>
      <c r="O2351" s="252">
        <v>30</v>
      </c>
      <c r="P2351" s="253">
        <f>SUM(Table1[[#This Row],[BASE_FARE]:[SURCHARGES]])*Table1[[#This Row],[SEATS_BOOKED]]</f>
        <v>249.59</v>
      </c>
      <c r="Q2351" s="247" t="s">
        <v>109</v>
      </c>
      <c r="R2351" s="249" t="s">
        <v>154</v>
      </c>
      <c r="S2351" s="247" t="str">
        <f>LEFT(Table1[[#This Row],[SECTOR]],3)</f>
        <v>BRI</v>
      </c>
      <c r="T2351" s="247" t="str">
        <f>RIGHT(Table1[[#This Row],[SECTOR]],3)</f>
        <v>SSH</v>
      </c>
      <c r="U2351" s="247" t="str">
        <f t="shared" ref="U2351:U2357" si="61">IF(AND(S2351&lt;&gt;"SSH", S2351&lt;&gt;"RMF", S2351&lt;&gt;"CAI", S2351&lt;&gt;"HRG", S2351&lt;&gt;"LXR", S2351&lt;&gt;"DXB", OR(T2351="SSH", T2351="RMF", T2351="CAI", T2351="HRG", T2351="LXR", T2351="DXB")), S2351,
    IF(AND(T2351&lt;&gt;"SSH", T2351&lt;&gt;"RMF", T2351&lt;&gt;"CAI", T2351&lt;&gt;"HRG", T2351&lt;&gt;"LXR", T2351&lt;&gt;"DXB", OR(S2351="SSH", S2351="RMF", S2351="CAI", S2351="HRG", S2351="LXR", S2351="DXB")), T2351,
    "VIE"))</f>
        <v>BRI</v>
      </c>
      <c r="V2351" s="247">
        <f>WEEKDAY(Table1[[#This Row],[FLIGHT_DATE]],2)</f>
        <v>6</v>
      </c>
      <c r="W2351" s="247">
        <f>Table1[[#This Row],[FLIGHT_DATE]]-Table1[[#This Row],[DATE_BOOKED]]</f>
        <v>3</v>
      </c>
    </row>
    <row r="2352" spans="1:23" x14ac:dyDescent="0.25">
      <c r="A2352" s="246">
        <v>45770</v>
      </c>
      <c r="B2352" s="247" t="s">
        <v>247</v>
      </c>
      <c r="C2352" s="98" t="s">
        <v>153</v>
      </c>
      <c r="D2352" s="98"/>
      <c r="E2352" s="247" t="s">
        <v>28949</v>
      </c>
      <c r="F2352" s="247" t="s">
        <v>47</v>
      </c>
      <c r="G2352" s="247" t="s">
        <v>8</v>
      </c>
      <c r="H2352" s="247" t="s">
        <v>292</v>
      </c>
      <c r="I2352" s="248" t="s">
        <v>290</v>
      </c>
      <c r="J2352" s="246">
        <v>45773</v>
      </c>
      <c r="K2352" s="249">
        <v>1</v>
      </c>
      <c r="L2352" s="250">
        <v>1</v>
      </c>
      <c r="M2352" s="251">
        <v>200</v>
      </c>
      <c r="N2352" s="252">
        <v>19.590000000000003</v>
      </c>
      <c r="O2352" s="252">
        <v>30</v>
      </c>
      <c r="P2352" s="253">
        <f>SUM(Table1[[#This Row],[BASE_FARE]:[SURCHARGES]])*Table1[[#This Row],[SEATS_BOOKED]]</f>
        <v>249.59</v>
      </c>
      <c r="Q2352" s="247" t="s">
        <v>109</v>
      </c>
      <c r="R2352" s="249" t="s">
        <v>154</v>
      </c>
      <c r="S2352" s="247" t="str">
        <f>LEFT(Table1[[#This Row],[SECTOR]],3)</f>
        <v>BRI</v>
      </c>
      <c r="T2352" s="247" t="str">
        <f>RIGHT(Table1[[#This Row],[SECTOR]],3)</f>
        <v>SSH</v>
      </c>
      <c r="U2352" s="247" t="str">
        <f t="shared" si="61"/>
        <v>BRI</v>
      </c>
      <c r="V2352" s="247">
        <f>WEEKDAY(Table1[[#This Row],[FLIGHT_DATE]],2)</f>
        <v>6</v>
      </c>
      <c r="W2352" s="247">
        <f>Table1[[#This Row],[FLIGHT_DATE]]-Table1[[#This Row],[DATE_BOOKED]]</f>
        <v>3</v>
      </c>
    </row>
    <row r="2353" spans="1:23" x14ac:dyDescent="0.25">
      <c r="A2353" s="246">
        <v>45770</v>
      </c>
      <c r="B2353" s="247" t="s">
        <v>247</v>
      </c>
      <c r="C2353" s="98" t="s">
        <v>153</v>
      </c>
      <c r="D2353" s="98"/>
      <c r="E2353" s="247" t="s">
        <v>28950</v>
      </c>
      <c r="F2353" s="247" t="s">
        <v>47</v>
      </c>
      <c r="G2353" s="247" t="s">
        <v>8</v>
      </c>
      <c r="H2353" s="247" t="s">
        <v>292</v>
      </c>
      <c r="I2353" s="248" t="s">
        <v>290</v>
      </c>
      <c r="J2353" s="246">
        <v>45927</v>
      </c>
      <c r="K2353" s="249">
        <v>1</v>
      </c>
      <c r="L2353" s="250">
        <v>1</v>
      </c>
      <c r="M2353" s="251">
        <v>170</v>
      </c>
      <c r="N2353" s="252">
        <v>22.560000000000002</v>
      </c>
      <c r="O2353" s="252">
        <v>30</v>
      </c>
      <c r="P2353" s="253">
        <f>SUM(Table1[[#This Row],[BASE_FARE]:[SURCHARGES]])*Table1[[#This Row],[SEATS_BOOKED]]</f>
        <v>222.56</v>
      </c>
      <c r="Q2353" s="247" t="s">
        <v>109</v>
      </c>
      <c r="R2353" s="249" t="s">
        <v>154</v>
      </c>
      <c r="S2353" s="247" t="str">
        <f>LEFT(Table1[[#This Row],[SECTOR]],3)</f>
        <v>BRI</v>
      </c>
      <c r="T2353" s="247" t="str">
        <f>RIGHT(Table1[[#This Row],[SECTOR]],3)</f>
        <v>SSH</v>
      </c>
      <c r="U2353" s="247" t="str">
        <f t="shared" si="61"/>
        <v>BRI</v>
      </c>
      <c r="V2353" s="247">
        <f>WEEKDAY(Table1[[#This Row],[FLIGHT_DATE]],2)</f>
        <v>6</v>
      </c>
      <c r="W2353" s="247">
        <f>Table1[[#This Row],[FLIGHT_DATE]]-Table1[[#This Row],[DATE_BOOKED]]</f>
        <v>157</v>
      </c>
    </row>
    <row r="2354" spans="1:23" x14ac:dyDescent="0.25">
      <c r="A2354" s="246">
        <v>45771</v>
      </c>
      <c r="B2354" s="247" t="s">
        <v>152</v>
      </c>
      <c r="C2354" s="98" t="s">
        <v>153</v>
      </c>
      <c r="D2354" s="98"/>
      <c r="E2354" s="247"/>
      <c r="F2354" s="247" t="s">
        <v>47</v>
      </c>
      <c r="G2354" s="247" t="s">
        <v>7</v>
      </c>
      <c r="H2354" s="247" t="s">
        <v>295</v>
      </c>
      <c r="I2354" s="248" t="s">
        <v>294</v>
      </c>
      <c r="J2354" s="246">
        <v>45864</v>
      </c>
      <c r="K2354" s="249">
        <v>3</v>
      </c>
      <c r="L2354" s="250">
        <v>3</v>
      </c>
      <c r="M2354" s="251">
        <v>160</v>
      </c>
      <c r="N2354" s="252">
        <v>0</v>
      </c>
      <c r="O2354" s="252">
        <v>0</v>
      </c>
      <c r="P2354" s="253">
        <f>SUM(Table1[[#This Row],[BASE_FARE]:[SURCHARGES]])*Table1[[#This Row],[SEATS_BOOKED]]</f>
        <v>480</v>
      </c>
      <c r="Q2354" s="247" t="s">
        <v>109</v>
      </c>
      <c r="R2354" s="249" t="s">
        <v>154</v>
      </c>
      <c r="S2354" s="247" t="str">
        <f>LEFT(Table1[[#This Row],[SECTOR]],3)</f>
        <v>SSH</v>
      </c>
      <c r="T2354" s="247" t="str">
        <f>RIGHT(Table1[[#This Row],[SECTOR]],3)</f>
        <v>BRI</v>
      </c>
      <c r="U2354" s="247" t="str">
        <f t="shared" si="61"/>
        <v>BRI</v>
      </c>
      <c r="V2354" s="247">
        <f>WEEKDAY(Table1[[#This Row],[FLIGHT_DATE]],2)</f>
        <v>6</v>
      </c>
      <c r="W2354" s="247">
        <f>Table1[[#This Row],[FLIGHT_DATE]]-Table1[[#This Row],[DATE_BOOKED]]</f>
        <v>93</v>
      </c>
    </row>
    <row r="2355" spans="1:23" x14ac:dyDescent="0.25">
      <c r="A2355" s="246">
        <v>45771</v>
      </c>
      <c r="B2355" s="247" t="s">
        <v>152</v>
      </c>
      <c r="C2355" s="98" t="s">
        <v>153</v>
      </c>
      <c r="D2355" s="98"/>
      <c r="E2355" s="247"/>
      <c r="F2355" s="247" t="s">
        <v>47</v>
      </c>
      <c r="G2355" s="247" t="s">
        <v>7</v>
      </c>
      <c r="H2355" s="247" t="s">
        <v>292</v>
      </c>
      <c r="I2355" s="248" t="s">
        <v>290</v>
      </c>
      <c r="J2355" s="246">
        <v>45857</v>
      </c>
      <c r="K2355" s="249">
        <v>3</v>
      </c>
      <c r="L2355" s="250">
        <v>3</v>
      </c>
      <c r="M2355" s="251">
        <v>160</v>
      </c>
      <c r="N2355" s="252">
        <v>0</v>
      </c>
      <c r="O2355" s="252">
        <v>0</v>
      </c>
      <c r="P2355" s="253">
        <f>SUM(Table1[[#This Row],[BASE_FARE]:[SURCHARGES]])*Table1[[#This Row],[SEATS_BOOKED]]</f>
        <v>480</v>
      </c>
      <c r="Q2355" s="247" t="s">
        <v>109</v>
      </c>
      <c r="R2355" s="249" t="s">
        <v>154</v>
      </c>
      <c r="S2355" s="247" t="str">
        <f>LEFT(Table1[[#This Row],[SECTOR]],3)</f>
        <v>BRI</v>
      </c>
      <c r="T2355" s="247" t="str">
        <f>RIGHT(Table1[[#This Row],[SECTOR]],3)</f>
        <v>SSH</v>
      </c>
      <c r="U2355" s="247" t="str">
        <f t="shared" si="61"/>
        <v>BRI</v>
      </c>
      <c r="V2355" s="247">
        <f>WEEKDAY(Table1[[#This Row],[FLIGHT_DATE]],2)</f>
        <v>6</v>
      </c>
      <c r="W2355" s="247">
        <f>Table1[[#This Row],[FLIGHT_DATE]]-Table1[[#This Row],[DATE_BOOKED]]</f>
        <v>86</v>
      </c>
    </row>
    <row r="2356" spans="1:23" x14ac:dyDescent="0.25">
      <c r="A2356" s="246">
        <v>45770</v>
      </c>
      <c r="B2356" s="247" t="s">
        <v>196</v>
      </c>
      <c r="C2356" s="98" t="s">
        <v>153</v>
      </c>
      <c r="D2356" s="98" t="s">
        <v>428</v>
      </c>
      <c r="E2356" s="247" t="s">
        <v>28951</v>
      </c>
      <c r="F2356" s="247" t="s">
        <v>47</v>
      </c>
      <c r="G2356" s="247" t="s">
        <v>7</v>
      </c>
      <c r="H2356" s="247" t="s">
        <v>286</v>
      </c>
      <c r="I2356" s="248" t="s">
        <v>483</v>
      </c>
      <c r="J2356" s="246">
        <v>45891</v>
      </c>
      <c r="K2356" s="249">
        <v>1</v>
      </c>
      <c r="L2356" s="250">
        <v>1</v>
      </c>
      <c r="M2356" s="251">
        <v>320</v>
      </c>
      <c r="N2356" s="252">
        <v>37.72</v>
      </c>
      <c r="O2356" s="252">
        <v>40</v>
      </c>
      <c r="P2356" s="253">
        <f>SUM(Table1[[#This Row],[BASE_FARE]:[SURCHARGES]])*Table1[[#This Row],[SEATS_BOOKED]]</f>
        <v>397.72</v>
      </c>
      <c r="Q2356" s="247" t="s">
        <v>109</v>
      </c>
      <c r="R2356" s="249" t="s">
        <v>154</v>
      </c>
      <c r="S2356" s="247" t="str">
        <f>LEFT(Table1[[#This Row],[SECTOR]],3)</f>
        <v>SSH</v>
      </c>
      <c r="T2356" s="247" t="str">
        <f>RIGHT(Table1[[#This Row],[SECTOR]],3)</f>
        <v>FCO</v>
      </c>
      <c r="U2356" s="247" t="str">
        <f t="shared" si="61"/>
        <v>FCO</v>
      </c>
      <c r="V2356" s="247">
        <f>WEEKDAY(Table1[[#This Row],[FLIGHT_DATE]],2)</f>
        <v>5</v>
      </c>
      <c r="W2356" s="247">
        <f>Table1[[#This Row],[FLIGHT_DATE]]-Table1[[#This Row],[DATE_BOOKED]]</f>
        <v>121</v>
      </c>
    </row>
    <row r="2357" spans="1:23" x14ac:dyDescent="0.25">
      <c r="A2357" s="246">
        <v>45770</v>
      </c>
      <c r="B2357" s="247" t="s">
        <v>196</v>
      </c>
      <c r="C2357" s="98" t="s">
        <v>153</v>
      </c>
      <c r="D2357" s="98" t="s">
        <v>428</v>
      </c>
      <c r="E2357" s="247" t="s">
        <v>28951</v>
      </c>
      <c r="F2357" s="247" t="s">
        <v>47</v>
      </c>
      <c r="G2357" s="247" t="s">
        <v>7</v>
      </c>
      <c r="H2357" s="247" t="s">
        <v>286</v>
      </c>
      <c r="I2357" s="248" t="s">
        <v>483</v>
      </c>
      <c r="J2357" s="246">
        <v>45891</v>
      </c>
      <c r="K2357" s="249">
        <v>1</v>
      </c>
      <c r="L2357" s="250">
        <v>1</v>
      </c>
      <c r="M2357" s="251">
        <v>320</v>
      </c>
      <c r="N2357" s="252">
        <v>37.72</v>
      </c>
      <c r="O2357" s="252">
        <v>40</v>
      </c>
      <c r="P2357" s="253">
        <f>SUM(Table1[[#This Row],[BASE_FARE]:[SURCHARGES]])*Table1[[#This Row],[SEATS_BOOKED]]</f>
        <v>397.72</v>
      </c>
      <c r="Q2357" s="247" t="s">
        <v>109</v>
      </c>
      <c r="R2357" s="249" t="s">
        <v>154</v>
      </c>
      <c r="S2357" s="247" t="str">
        <f>LEFT(Table1[[#This Row],[SECTOR]],3)</f>
        <v>SSH</v>
      </c>
      <c r="T2357" s="247" t="str">
        <f>RIGHT(Table1[[#This Row],[SECTOR]],3)</f>
        <v>FCO</v>
      </c>
      <c r="U2357" s="247" t="str">
        <f t="shared" si="61"/>
        <v>FCO</v>
      </c>
      <c r="V2357" s="247">
        <f>WEEKDAY(Table1[[#This Row],[FLIGHT_DATE]],2)</f>
        <v>5</v>
      </c>
      <c r="W2357" s="247">
        <f>Table1[[#This Row],[FLIGHT_DATE]]-Table1[[#This Row],[DATE_BOOKED]]</f>
        <v>121</v>
      </c>
    </row>
    <row r="2358" spans="1:23" x14ac:dyDescent="0.25">
      <c r="A2358" s="246">
        <v>45771</v>
      </c>
      <c r="B2358" s="247" t="s">
        <v>288</v>
      </c>
      <c r="C2358" s="98" t="s">
        <v>108</v>
      </c>
      <c r="D2358" s="98"/>
      <c r="E2358" s="247"/>
      <c r="F2358" s="247" t="s">
        <v>45</v>
      </c>
      <c r="G2358" s="247" t="s">
        <v>7</v>
      </c>
      <c r="H2358" s="247" t="s">
        <v>292</v>
      </c>
      <c r="I2358" s="248" t="s">
        <v>290</v>
      </c>
      <c r="J2358" s="246">
        <v>45773</v>
      </c>
      <c r="K2358" s="249">
        <v>2</v>
      </c>
      <c r="L2358" s="250">
        <v>2</v>
      </c>
      <c r="M2358" s="251">
        <v>175</v>
      </c>
      <c r="N2358" s="252">
        <v>0</v>
      </c>
      <c r="O2358" s="252">
        <v>0</v>
      </c>
      <c r="P2358" s="253">
        <f>SUM(Table1[[#This Row],[BASE_FARE]:[SURCHARGES]])*Table1[[#This Row],[SEATS_BOOKED]]</f>
        <v>350</v>
      </c>
      <c r="Q2358" s="247" t="s">
        <v>109</v>
      </c>
      <c r="R2358" s="249" t="s">
        <v>154</v>
      </c>
      <c r="S2358" s="247" t="str">
        <f>LEFT(Table1[[#This Row],[SECTOR]],3)</f>
        <v>BRI</v>
      </c>
      <c r="T2358" s="247" t="str">
        <f>RIGHT(Table1[[#This Row],[SECTOR]],3)</f>
        <v>SSH</v>
      </c>
      <c r="U2358" s="247" t="str">
        <f>IF(AND(S2358&lt;&gt;"SSH", S2358&lt;&gt;"RMF", S2358&lt;&gt;"CAI", S2358&lt;&gt;"HRG", S2358&lt;&gt;"LXR", S2358&lt;&gt;"DXB", OR(T2358="SSH", T2358="RMF", T2358="CAI", T2358="HRG", T2358="LXR", T2358="DXB")), S2358,
    IF(AND(T2358&lt;&gt;"SSH", T2358&lt;&gt;"RMF", T2358&lt;&gt;"CAI", T2358&lt;&gt;"HRG", T2358&lt;&gt;"LXR", T2358&lt;&gt;"DXB", OR(S2358="SSH", S2358="RMF", S2358="CAI", S2358="HRG", S2358="LXR", S2358="DXB")), T2358,
    "VIE"))</f>
        <v>BRI</v>
      </c>
      <c r="V2358" s="247">
        <f>WEEKDAY(Table1[[#This Row],[FLIGHT_DATE]],2)</f>
        <v>6</v>
      </c>
      <c r="W2358" s="247">
        <f>Table1[[#This Row],[FLIGHT_DATE]]-Table1[[#This Row],[DATE_BOOKED]]</f>
        <v>2</v>
      </c>
    </row>
    <row r="2359" spans="1:23" x14ac:dyDescent="0.25">
      <c r="A2359" s="246">
        <v>45771</v>
      </c>
      <c r="B2359" s="247" t="s">
        <v>288</v>
      </c>
      <c r="C2359" s="98" t="s">
        <v>108</v>
      </c>
      <c r="D2359" s="98"/>
      <c r="E2359" s="247"/>
      <c r="F2359" s="247" t="s">
        <v>45</v>
      </c>
      <c r="G2359" s="247" t="s">
        <v>8</v>
      </c>
      <c r="H2359" s="247" t="s">
        <v>295</v>
      </c>
      <c r="I2359" s="248" t="s">
        <v>294</v>
      </c>
      <c r="J2359" s="246">
        <v>45780</v>
      </c>
      <c r="K2359" s="249">
        <v>2</v>
      </c>
      <c r="L2359" s="250">
        <v>2</v>
      </c>
      <c r="M2359" s="251">
        <v>175</v>
      </c>
      <c r="N2359" s="252">
        <v>0</v>
      </c>
      <c r="O2359" s="252">
        <v>0</v>
      </c>
      <c r="P2359" s="253">
        <f>SUM(Table1[[#This Row],[BASE_FARE]:[SURCHARGES]])*Table1[[#This Row],[SEATS_BOOKED]]</f>
        <v>350</v>
      </c>
      <c r="Q2359" s="247" t="s">
        <v>109</v>
      </c>
      <c r="R2359" s="249" t="s">
        <v>154</v>
      </c>
      <c r="S2359" s="247" t="str">
        <f>LEFT(Table1[[#This Row],[SECTOR]],3)</f>
        <v>SSH</v>
      </c>
      <c r="T2359" s="247" t="str">
        <f>RIGHT(Table1[[#This Row],[SECTOR]],3)</f>
        <v>BRI</v>
      </c>
      <c r="U2359" s="247" t="str">
        <f>IF(AND(S2359&lt;&gt;"SSH", S2359&lt;&gt;"RMF", S2359&lt;&gt;"CAI", S2359&lt;&gt;"HRG", S2359&lt;&gt;"LXR", S2359&lt;&gt;"DXB", OR(T2359="SSH", T2359="RMF", T2359="CAI", T2359="HRG", T2359="LXR", T2359="DXB")), S2359,
    IF(AND(T2359&lt;&gt;"SSH", T2359&lt;&gt;"RMF", T2359&lt;&gt;"CAI", T2359&lt;&gt;"HRG", T2359&lt;&gt;"LXR", T2359&lt;&gt;"DXB", OR(S2359="SSH", S2359="RMF", S2359="CAI", S2359="HRG", S2359="LXR", S2359="DXB")), T2359,
    "VIE"))</f>
        <v>BRI</v>
      </c>
      <c r="V2359" s="247">
        <f>WEEKDAY(Table1[[#This Row],[FLIGHT_DATE]],2)</f>
        <v>6</v>
      </c>
      <c r="W2359" s="247">
        <f>Table1[[#This Row],[FLIGHT_DATE]]-Table1[[#This Row],[DATE_BOOKED]]</f>
        <v>9</v>
      </c>
    </row>
    <row r="2360" spans="1:23" x14ac:dyDescent="0.25">
      <c r="A2360" s="246">
        <v>45771</v>
      </c>
      <c r="B2360" s="247" t="s">
        <v>28947</v>
      </c>
      <c r="C2360" s="98" t="s">
        <v>153</v>
      </c>
      <c r="D2360" s="98" t="s">
        <v>650</v>
      </c>
      <c r="E2360" s="247" t="s">
        <v>28952</v>
      </c>
      <c r="F2360" s="247" t="s">
        <v>47</v>
      </c>
      <c r="G2360" s="247" t="s">
        <v>7</v>
      </c>
      <c r="H2360" s="247" t="s">
        <v>284</v>
      </c>
      <c r="I2360" s="248" t="s">
        <v>297</v>
      </c>
      <c r="J2360" s="246">
        <v>45772</v>
      </c>
      <c r="K2360" s="249">
        <v>1</v>
      </c>
      <c r="L2360" s="250">
        <v>1</v>
      </c>
      <c r="M2360" s="251">
        <v>100</v>
      </c>
      <c r="N2360" s="252">
        <v>0</v>
      </c>
      <c r="O2360" s="252">
        <v>0</v>
      </c>
      <c r="P2360" s="253">
        <f>SUM(Table1[[#This Row],[BASE_FARE]:[SURCHARGES]])*Table1[[#This Row],[SEATS_BOOKED]]</f>
        <v>100</v>
      </c>
      <c r="Q2360" s="247" t="s">
        <v>109</v>
      </c>
      <c r="R2360" s="249" t="s">
        <v>154</v>
      </c>
      <c r="S2360" s="247" t="str">
        <f>LEFT(Table1[[#This Row],[SECTOR]],3)</f>
        <v>MXP</v>
      </c>
      <c r="T2360" s="247" t="str">
        <f>RIGHT(Table1[[#This Row],[SECTOR]],3)</f>
        <v>SSH</v>
      </c>
      <c r="U2360" s="247" t="str">
        <f>IF(AND(S2360&lt;&gt;"SSH", S2360&lt;&gt;"RMF", S2360&lt;&gt;"CAI", S2360&lt;&gt;"HRG", S2360&lt;&gt;"LXR", S2360&lt;&gt;"DXB", OR(T2360="SSH", T2360="RMF", T2360="CAI", T2360="HRG", T2360="LXR", T2360="DXB")), S2360,
    IF(AND(T2360&lt;&gt;"SSH", T2360&lt;&gt;"RMF", T2360&lt;&gt;"CAI", T2360&lt;&gt;"HRG", T2360&lt;&gt;"LXR", T2360&lt;&gt;"DXB", OR(S2360="SSH", S2360="RMF", S2360="CAI", S2360="HRG", S2360="LXR", S2360="DXB")), T2360,
    "VIE"))</f>
        <v>MXP</v>
      </c>
      <c r="V2360" s="247">
        <f>WEEKDAY(Table1[[#This Row],[FLIGHT_DATE]],2)</f>
        <v>5</v>
      </c>
      <c r="W2360" s="247">
        <f>Table1[[#This Row],[FLIGHT_DATE]]-Table1[[#This Row],[DATE_BOOKED]]</f>
        <v>1</v>
      </c>
    </row>
    <row r="2361" spans="1:23" x14ac:dyDescent="0.25">
      <c r="A2361" s="246">
        <v>45771</v>
      </c>
      <c r="B2361" s="247" t="s">
        <v>281</v>
      </c>
      <c r="C2361" s="98" t="s">
        <v>153</v>
      </c>
      <c r="D2361" s="98"/>
      <c r="E2361" s="247" t="s">
        <v>28953</v>
      </c>
      <c r="F2361" s="247" t="s">
        <v>45</v>
      </c>
      <c r="G2361" s="247" t="s">
        <v>7</v>
      </c>
      <c r="H2361" s="247" t="s">
        <v>982</v>
      </c>
      <c r="I2361" s="248" t="s">
        <v>23</v>
      </c>
      <c r="J2361" s="246">
        <v>45882</v>
      </c>
      <c r="K2361" s="249">
        <v>3</v>
      </c>
      <c r="L2361" s="250">
        <v>3</v>
      </c>
      <c r="M2361" s="251">
        <v>265</v>
      </c>
      <c r="N2361" s="252">
        <v>0</v>
      </c>
      <c r="O2361" s="252">
        <v>0</v>
      </c>
      <c r="P2361" s="253">
        <f>SUM(Table1[[#This Row],[BASE_FARE]:[SURCHARGES]])*Table1[[#This Row],[SEATS_BOOKED]]</f>
        <v>795</v>
      </c>
      <c r="Q2361" s="247" t="s">
        <v>109</v>
      </c>
      <c r="R2361" s="249" t="s">
        <v>154</v>
      </c>
      <c r="S2361" s="247" t="str">
        <f>LEFT(Table1[[#This Row],[SECTOR]],3)</f>
        <v>NAP</v>
      </c>
      <c r="T2361" s="247" t="str">
        <f>RIGHT(Table1[[#This Row],[SECTOR]],3)</f>
        <v>SSH</v>
      </c>
      <c r="U2361" s="247" t="str">
        <f>IF(AND(S2361&lt;&gt;"SSH", S2361&lt;&gt;"RMF", S2361&lt;&gt;"CAI", S2361&lt;&gt;"HRG", S2361&lt;&gt;"LXR", S2361&lt;&gt;"DXB", OR(T2361="SSH", T2361="RMF", T2361="CAI", T2361="HRG", T2361="LXR", T2361="DXB")), S2361,
    IF(AND(T2361&lt;&gt;"SSH", T2361&lt;&gt;"RMF", T2361&lt;&gt;"CAI", T2361&lt;&gt;"HRG", T2361&lt;&gt;"LXR", T2361&lt;&gt;"DXB", OR(S2361="SSH", S2361="RMF", S2361="CAI", S2361="HRG", S2361="LXR", S2361="DXB")), T2361,
    "VIE"))</f>
        <v>NAP</v>
      </c>
      <c r="V2361" s="247">
        <f>WEEKDAY(Table1[[#This Row],[FLIGHT_DATE]],2)</f>
        <v>3</v>
      </c>
      <c r="W2361" s="247">
        <f>Table1[[#This Row],[FLIGHT_DATE]]-Table1[[#This Row],[DATE_BOOKED]]</f>
        <v>111</v>
      </c>
    </row>
    <row r="2362" spans="1:23" x14ac:dyDescent="0.25">
      <c r="A2362" s="246">
        <v>45772</v>
      </c>
      <c r="B2362" s="247" t="s">
        <v>152</v>
      </c>
      <c r="C2362" s="98" t="s">
        <v>153</v>
      </c>
      <c r="D2362" s="98"/>
      <c r="E2362" s="247"/>
      <c r="F2362" s="247" t="s">
        <v>47</v>
      </c>
      <c r="G2362" s="247" t="s">
        <v>7</v>
      </c>
      <c r="H2362" s="247" t="s">
        <v>286</v>
      </c>
      <c r="I2362" s="248" t="s">
        <v>24</v>
      </c>
      <c r="J2362" s="246">
        <v>45887</v>
      </c>
      <c r="K2362" s="249">
        <v>4</v>
      </c>
      <c r="L2362" s="250">
        <v>4</v>
      </c>
      <c r="M2362" s="251">
        <v>300</v>
      </c>
      <c r="N2362" s="252">
        <v>0</v>
      </c>
      <c r="O2362" s="252">
        <v>0</v>
      </c>
      <c r="P2362" s="253">
        <f>SUM(Table1[[#This Row],[BASE_FARE]:[SURCHARGES]])*Table1[[#This Row],[SEATS_BOOKED]]</f>
        <v>1200</v>
      </c>
      <c r="Q2362" s="247" t="s">
        <v>109</v>
      </c>
      <c r="R2362" s="249" t="s">
        <v>154</v>
      </c>
      <c r="S2362" s="247" t="str">
        <f>LEFT(Table1[[#This Row],[SECTOR]],3)</f>
        <v>SSH</v>
      </c>
      <c r="T2362" s="247" t="str">
        <f>RIGHT(Table1[[#This Row],[SECTOR]],3)</f>
        <v>NAP</v>
      </c>
      <c r="U2362" s="247" t="str">
        <f t="shared" ref="U2362:U2372" si="62">IF(AND(S2362&lt;&gt;"SSH", S2362&lt;&gt;"RMF", S2362&lt;&gt;"CAI", S2362&lt;&gt;"HRG", S2362&lt;&gt;"LXR", S2362&lt;&gt;"DXB", OR(T2362="SSH", T2362="RMF", T2362="CAI", T2362="HRG", T2362="LXR", T2362="DXB")), S2362,
    IF(AND(T2362&lt;&gt;"SSH", T2362&lt;&gt;"RMF", T2362&lt;&gt;"CAI", T2362&lt;&gt;"HRG", T2362&lt;&gt;"LXR", T2362&lt;&gt;"DXB", OR(S2362="SSH", S2362="RMF", S2362="CAI", S2362="HRG", S2362="LXR", S2362="DXB")), T2362,
    "VIE"))</f>
        <v>NAP</v>
      </c>
      <c r="V2362" s="247">
        <f>WEEKDAY(Table1[[#This Row],[FLIGHT_DATE]],2)</f>
        <v>1</v>
      </c>
      <c r="W2362" s="247">
        <f>Table1[[#This Row],[FLIGHT_DATE]]-Table1[[#This Row],[DATE_BOOKED]]</f>
        <v>115</v>
      </c>
    </row>
    <row r="2363" spans="1:23" x14ac:dyDescent="0.25">
      <c r="A2363" s="246">
        <v>45772</v>
      </c>
      <c r="B2363" s="247" t="s">
        <v>152</v>
      </c>
      <c r="C2363" s="98" t="s">
        <v>153</v>
      </c>
      <c r="D2363" s="98"/>
      <c r="E2363" s="247"/>
      <c r="F2363" s="247" t="s">
        <v>47</v>
      </c>
      <c r="G2363" s="247" t="s">
        <v>7</v>
      </c>
      <c r="H2363" s="247" t="s">
        <v>284</v>
      </c>
      <c r="I2363" s="248" t="s">
        <v>23</v>
      </c>
      <c r="J2363" s="246">
        <v>45873</v>
      </c>
      <c r="K2363" s="249">
        <v>4</v>
      </c>
      <c r="L2363" s="250">
        <v>4</v>
      </c>
      <c r="M2363" s="251">
        <v>240</v>
      </c>
      <c r="N2363" s="252">
        <v>0</v>
      </c>
      <c r="O2363" s="252">
        <v>0</v>
      </c>
      <c r="P2363" s="253">
        <f>SUM(Table1[[#This Row],[BASE_FARE]:[SURCHARGES]])*Table1[[#This Row],[SEATS_BOOKED]]</f>
        <v>960</v>
      </c>
      <c r="Q2363" s="247" t="s">
        <v>109</v>
      </c>
      <c r="R2363" s="249" t="s">
        <v>154</v>
      </c>
      <c r="S2363" s="247" t="str">
        <f>LEFT(Table1[[#This Row],[SECTOR]],3)</f>
        <v>NAP</v>
      </c>
      <c r="T2363" s="247" t="str">
        <f>RIGHT(Table1[[#This Row],[SECTOR]],3)</f>
        <v>SSH</v>
      </c>
      <c r="U2363" s="247" t="str">
        <f t="shared" si="62"/>
        <v>NAP</v>
      </c>
      <c r="V2363" s="247">
        <f>WEEKDAY(Table1[[#This Row],[FLIGHT_DATE]],2)</f>
        <v>1</v>
      </c>
      <c r="W2363" s="247">
        <f>Table1[[#This Row],[FLIGHT_DATE]]-Table1[[#This Row],[DATE_BOOKED]]</f>
        <v>101</v>
      </c>
    </row>
    <row r="2364" spans="1:23" x14ac:dyDescent="0.25">
      <c r="A2364" s="246">
        <v>45771</v>
      </c>
      <c r="B2364" s="247" t="s">
        <v>196</v>
      </c>
      <c r="C2364" s="98" t="s">
        <v>153</v>
      </c>
      <c r="D2364" s="98" t="s">
        <v>428</v>
      </c>
      <c r="E2364" s="247" t="s">
        <v>28954</v>
      </c>
      <c r="F2364" s="247" t="s">
        <v>47</v>
      </c>
      <c r="G2364" s="247" t="s">
        <v>7</v>
      </c>
      <c r="H2364" s="247" t="s">
        <v>295</v>
      </c>
      <c r="I2364" s="248" t="s">
        <v>294</v>
      </c>
      <c r="J2364" s="246">
        <v>45934</v>
      </c>
      <c r="K2364" s="249">
        <v>1</v>
      </c>
      <c r="L2364" s="250">
        <v>1</v>
      </c>
      <c r="M2364" s="251">
        <v>190</v>
      </c>
      <c r="N2364" s="252">
        <v>39.03</v>
      </c>
      <c r="O2364" s="252">
        <v>25</v>
      </c>
      <c r="P2364" s="253">
        <f>SUM(Table1[[#This Row],[BASE_FARE]:[SURCHARGES]])*Table1[[#This Row],[SEATS_BOOKED]]</f>
        <v>254.03</v>
      </c>
      <c r="Q2364" s="247" t="s">
        <v>109</v>
      </c>
      <c r="R2364" s="249" t="s">
        <v>154</v>
      </c>
      <c r="S2364" s="247" t="str">
        <f>LEFT(Table1[[#This Row],[SECTOR]],3)</f>
        <v>SSH</v>
      </c>
      <c r="T2364" s="247" t="str">
        <f>RIGHT(Table1[[#This Row],[SECTOR]],3)</f>
        <v>BRI</v>
      </c>
      <c r="U2364" s="247" t="str">
        <f t="shared" si="62"/>
        <v>BRI</v>
      </c>
      <c r="V2364" s="247">
        <f>WEEKDAY(Table1[[#This Row],[FLIGHT_DATE]],2)</f>
        <v>6</v>
      </c>
      <c r="W2364" s="247">
        <f>Table1[[#This Row],[FLIGHT_DATE]]-Table1[[#This Row],[DATE_BOOKED]]</f>
        <v>163</v>
      </c>
    </row>
    <row r="2365" spans="1:23" x14ac:dyDescent="0.25">
      <c r="A2365" s="246">
        <v>45771</v>
      </c>
      <c r="B2365" s="247" t="s">
        <v>196</v>
      </c>
      <c r="C2365" s="98" t="s">
        <v>153</v>
      </c>
      <c r="D2365" s="98" t="s">
        <v>428</v>
      </c>
      <c r="E2365" s="247" t="s">
        <v>28954</v>
      </c>
      <c r="F2365" s="247" t="s">
        <v>47</v>
      </c>
      <c r="G2365" s="247" t="s">
        <v>7</v>
      </c>
      <c r="H2365" s="247" t="s">
        <v>295</v>
      </c>
      <c r="I2365" s="248" t="s">
        <v>294</v>
      </c>
      <c r="J2365" s="246">
        <v>45934</v>
      </c>
      <c r="K2365" s="249">
        <v>1</v>
      </c>
      <c r="L2365" s="250">
        <v>1</v>
      </c>
      <c r="M2365" s="251">
        <v>190</v>
      </c>
      <c r="N2365" s="252">
        <v>39.03</v>
      </c>
      <c r="O2365" s="252">
        <v>25</v>
      </c>
      <c r="P2365" s="253">
        <f>SUM(Table1[[#This Row],[BASE_FARE]:[SURCHARGES]])*Table1[[#This Row],[SEATS_BOOKED]]</f>
        <v>254.03</v>
      </c>
      <c r="Q2365" s="247" t="s">
        <v>109</v>
      </c>
      <c r="R2365" s="249" t="s">
        <v>154</v>
      </c>
      <c r="S2365" s="247" t="str">
        <f>LEFT(Table1[[#This Row],[SECTOR]],3)</f>
        <v>SSH</v>
      </c>
      <c r="T2365" s="247" t="str">
        <f>RIGHT(Table1[[#This Row],[SECTOR]],3)</f>
        <v>BRI</v>
      </c>
      <c r="U2365" s="247" t="str">
        <f t="shared" si="62"/>
        <v>BRI</v>
      </c>
      <c r="V2365" s="247">
        <f>WEEKDAY(Table1[[#This Row],[FLIGHT_DATE]],2)</f>
        <v>6</v>
      </c>
      <c r="W2365" s="247">
        <f>Table1[[#This Row],[FLIGHT_DATE]]-Table1[[#This Row],[DATE_BOOKED]]</f>
        <v>163</v>
      </c>
    </row>
    <row r="2366" spans="1:23" x14ac:dyDescent="0.25">
      <c r="A2366" s="246">
        <v>45772</v>
      </c>
      <c r="B2366" s="247" t="s">
        <v>573</v>
      </c>
      <c r="C2366" s="98" t="s">
        <v>153</v>
      </c>
      <c r="D2366" s="98" t="s">
        <v>650</v>
      </c>
      <c r="E2366" s="247" t="s">
        <v>28955</v>
      </c>
      <c r="F2366" s="247" t="s">
        <v>47</v>
      </c>
      <c r="G2366" s="247" t="s">
        <v>7</v>
      </c>
      <c r="H2366" s="247" t="s">
        <v>292</v>
      </c>
      <c r="I2366" s="248" t="s">
        <v>290</v>
      </c>
      <c r="J2366" s="246">
        <v>45871</v>
      </c>
      <c r="K2366" s="249">
        <v>1</v>
      </c>
      <c r="L2366" s="250">
        <v>1</v>
      </c>
      <c r="M2366" s="251">
        <v>240</v>
      </c>
      <c r="N2366" s="252">
        <v>0</v>
      </c>
      <c r="O2366" s="252">
        <v>0</v>
      </c>
      <c r="P2366" s="253">
        <f>SUM(Table1[[#This Row],[BASE_FARE]:[SURCHARGES]])*Table1[[#This Row],[SEATS_BOOKED]]</f>
        <v>240</v>
      </c>
      <c r="Q2366" s="247" t="s">
        <v>109</v>
      </c>
      <c r="R2366" s="249" t="s">
        <v>154</v>
      </c>
      <c r="S2366" s="247" t="str">
        <f>LEFT(Table1[[#This Row],[SECTOR]],3)</f>
        <v>BRI</v>
      </c>
      <c r="T2366" s="247" t="str">
        <f>RIGHT(Table1[[#This Row],[SECTOR]],3)</f>
        <v>SSH</v>
      </c>
      <c r="U2366" s="247" t="str">
        <f t="shared" si="62"/>
        <v>BRI</v>
      </c>
      <c r="V2366" s="247">
        <f>WEEKDAY(Table1[[#This Row],[FLIGHT_DATE]],2)</f>
        <v>6</v>
      </c>
      <c r="W2366" s="247">
        <f>Table1[[#This Row],[FLIGHT_DATE]]-Table1[[#This Row],[DATE_BOOKED]]</f>
        <v>99</v>
      </c>
    </row>
    <row r="2367" spans="1:23" x14ac:dyDescent="0.25">
      <c r="A2367" s="246">
        <v>45772</v>
      </c>
      <c r="B2367" s="247" t="s">
        <v>573</v>
      </c>
      <c r="C2367" s="98" t="s">
        <v>153</v>
      </c>
      <c r="D2367" s="98" t="s">
        <v>650</v>
      </c>
      <c r="E2367" s="247" t="s">
        <v>28955</v>
      </c>
      <c r="F2367" s="247" t="s">
        <v>47</v>
      </c>
      <c r="G2367" s="247" t="s">
        <v>7</v>
      </c>
      <c r="H2367" s="247" t="s">
        <v>292</v>
      </c>
      <c r="I2367" s="248" t="s">
        <v>290</v>
      </c>
      <c r="J2367" s="246">
        <v>45871</v>
      </c>
      <c r="K2367" s="249">
        <v>1</v>
      </c>
      <c r="L2367" s="250">
        <v>1</v>
      </c>
      <c r="M2367" s="251">
        <v>240</v>
      </c>
      <c r="N2367" s="252">
        <v>0</v>
      </c>
      <c r="O2367" s="252">
        <v>0</v>
      </c>
      <c r="P2367" s="253">
        <f>SUM(Table1[[#This Row],[BASE_FARE]:[SURCHARGES]])*Table1[[#This Row],[SEATS_BOOKED]]</f>
        <v>240</v>
      </c>
      <c r="Q2367" s="247" t="s">
        <v>109</v>
      </c>
      <c r="R2367" s="249" t="s">
        <v>154</v>
      </c>
      <c r="S2367" s="247" t="str">
        <f>LEFT(Table1[[#This Row],[SECTOR]],3)</f>
        <v>BRI</v>
      </c>
      <c r="T2367" s="247" t="str">
        <f>RIGHT(Table1[[#This Row],[SECTOR]],3)</f>
        <v>SSH</v>
      </c>
      <c r="U2367" s="247" t="str">
        <f t="shared" si="62"/>
        <v>BRI</v>
      </c>
      <c r="V2367" s="247">
        <f>WEEKDAY(Table1[[#This Row],[FLIGHT_DATE]],2)</f>
        <v>6</v>
      </c>
      <c r="W2367" s="247">
        <f>Table1[[#This Row],[FLIGHT_DATE]]-Table1[[#This Row],[DATE_BOOKED]]</f>
        <v>99</v>
      </c>
    </row>
    <row r="2368" spans="1:23" x14ac:dyDescent="0.25">
      <c r="A2368" s="246">
        <v>45772</v>
      </c>
      <c r="B2368" s="247" t="s">
        <v>303</v>
      </c>
      <c r="C2368" s="98" t="s">
        <v>108</v>
      </c>
      <c r="D2368" s="98"/>
      <c r="E2368" s="247"/>
      <c r="F2368" s="247" t="s">
        <v>45</v>
      </c>
      <c r="G2368" s="247" t="s">
        <v>7</v>
      </c>
      <c r="H2368" s="247" t="s">
        <v>1737</v>
      </c>
      <c r="I2368" s="248" t="s">
        <v>23</v>
      </c>
      <c r="J2368" s="246">
        <v>45873</v>
      </c>
      <c r="K2368" s="249">
        <v>3</v>
      </c>
      <c r="L2368" s="250">
        <v>3</v>
      </c>
      <c r="M2368" s="251">
        <v>275</v>
      </c>
      <c r="N2368" s="252">
        <v>0</v>
      </c>
      <c r="O2368" s="252">
        <v>0</v>
      </c>
      <c r="P2368" s="253">
        <f>SUM(Table1[[#This Row],[BASE_FARE]:[SURCHARGES]])*Table1[[#This Row],[SEATS_BOOKED]]</f>
        <v>825</v>
      </c>
      <c r="Q2368" s="247" t="s">
        <v>109</v>
      </c>
      <c r="R2368" s="249" t="s">
        <v>459</v>
      </c>
      <c r="S2368" s="247" t="str">
        <f>LEFT(Table1[[#This Row],[SECTOR]],3)</f>
        <v>NAP</v>
      </c>
      <c r="T2368" s="247" t="str">
        <f>RIGHT(Table1[[#This Row],[SECTOR]],3)</f>
        <v>SSH</v>
      </c>
      <c r="U2368" s="247" t="str">
        <f t="shared" si="62"/>
        <v>NAP</v>
      </c>
      <c r="V2368" s="247">
        <f>WEEKDAY(Table1[[#This Row],[FLIGHT_DATE]],2)</f>
        <v>1</v>
      </c>
      <c r="W2368" s="247">
        <f>Table1[[#This Row],[FLIGHT_DATE]]-Table1[[#This Row],[DATE_BOOKED]]</f>
        <v>101</v>
      </c>
    </row>
    <row r="2369" spans="1:23" x14ac:dyDescent="0.25">
      <c r="A2369" s="246">
        <v>45772</v>
      </c>
      <c r="B2369" s="247" t="s">
        <v>303</v>
      </c>
      <c r="C2369" s="98" t="s">
        <v>108</v>
      </c>
      <c r="D2369" s="98"/>
      <c r="E2369" s="247"/>
      <c r="F2369" s="247" t="s">
        <v>45</v>
      </c>
      <c r="G2369" s="247" t="s">
        <v>8</v>
      </c>
      <c r="H2369" s="247" t="s">
        <v>1729</v>
      </c>
      <c r="I2369" s="248" t="s">
        <v>24</v>
      </c>
      <c r="J2369" s="246">
        <v>45887</v>
      </c>
      <c r="K2369" s="249">
        <v>3</v>
      </c>
      <c r="L2369" s="250">
        <v>3</v>
      </c>
      <c r="M2369" s="251">
        <v>275</v>
      </c>
      <c r="N2369" s="252">
        <v>0</v>
      </c>
      <c r="O2369" s="252">
        <v>0</v>
      </c>
      <c r="P2369" s="253">
        <f>SUM(Table1[[#This Row],[BASE_FARE]:[SURCHARGES]])*Table1[[#This Row],[SEATS_BOOKED]]</f>
        <v>825</v>
      </c>
      <c r="Q2369" s="247" t="s">
        <v>109</v>
      </c>
      <c r="R2369" s="249" t="s">
        <v>459</v>
      </c>
      <c r="S2369" s="247" t="str">
        <f>LEFT(Table1[[#This Row],[SECTOR]],3)</f>
        <v>SSH</v>
      </c>
      <c r="T2369" s="247" t="str">
        <f>RIGHT(Table1[[#This Row],[SECTOR]],3)</f>
        <v>NAP</v>
      </c>
      <c r="U2369" s="247" t="str">
        <f t="shared" si="62"/>
        <v>NAP</v>
      </c>
      <c r="V2369" s="247">
        <f>WEEKDAY(Table1[[#This Row],[FLIGHT_DATE]],2)</f>
        <v>1</v>
      </c>
      <c r="W2369" s="247">
        <f>Table1[[#This Row],[FLIGHT_DATE]]-Table1[[#This Row],[DATE_BOOKED]]</f>
        <v>115</v>
      </c>
    </row>
    <row r="2370" spans="1:23" x14ac:dyDescent="0.25">
      <c r="A2370" s="246">
        <v>45772</v>
      </c>
      <c r="B2370" s="247" t="s">
        <v>152</v>
      </c>
      <c r="C2370" s="98" t="s">
        <v>153</v>
      </c>
      <c r="D2370" s="98"/>
      <c r="E2370" s="247"/>
      <c r="F2370" s="247" t="s">
        <v>47</v>
      </c>
      <c r="G2370" s="247" t="s">
        <v>7</v>
      </c>
      <c r="H2370" s="247" t="s">
        <v>295</v>
      </c>
      <c r="I2370" s="248" t="s">
        <v>294</v>
      </c>
      <c r="J2370" s="246">
        <v>45878</v>
      </c>
      <c r="K2370" s="249">
        <v>2</v>
      </c>
      <c r="L2370" s="250">
        <v>2</v>
      </c>
      <c r="M2370" s="251">
        <v>240</v>
      </c>
      <c r="N2370" s="252">
        <v>0</v>
      </c>
      <c r="O2370" s="252">
        <v>0</v>
      </c>
      <c r="P2370" s="253">
        <f>SUM(Table1[[#This Row],[BASE_FARE]:[SURCHARGES]])*Table1[[#This Row],[SEATS_BOOKED]]</f>
        <v>480</v>
      </c>
      <c r="Q2370" s="247" t="s">
        <v>109</v>
      </c>
      <c r="R2370" s="249" t="s">
        <v>154</v>
      </c>
      <c r="S2370" s="247" t="str">
        <f>LEFT(Table1[[#This Row],[SECTOR]],3)</f>
        <v>SSH</v>
      </c>
      <c r="T2370" s="247" t="str">
        <f>RIGHT(Table1[[#This Row],[SECTOR]],3)</f>
        <v>BRI</v>
      </c>
      <c r="U2370" s="247" t="str">
        <f t="shared" si="62"/>
        <v>BRI</v>
      </c>
      <c r="V2370" s="247">
        <f>WEEKDAY(Table1[[#This Row],[FLIGHT_DATE]],2)</f>
        <v>6</v>
      </c>
      <c r="W2370" s="247">
        <f>Table1[[#This Row],[FLIGHT_DATE]]-Table1[[#This Row],[DATE_BOOKED]]</f>
        <v>106</v>
      </c>
    </row>
    <row r="2371" spans="1:23" x14ac:dyDescent="0.25">
      <c r="A2371" s="246">
        <v>45772</v>
      </c>
      <c r="B2371" s="247" t="s">
        <v>152</v>
      </c>
      <c r="C2371" s="98" t="s">
        <v>153</v>
      </c>
      <c r="D2371" s="98"/>
      <c r="E2371" s="247"/>
      <c r="F2371" s="247" t="s">
        <v>47</v>
      </c>
      <c r="G2371" s="247" t="s">
        <v>7</v>
      </c>
      <c r="H2371" s="247" t="s">
        <v>284</v>
      </c>
      <c r="I2371" s="248" t="s">
        <v>23</v>
      </c>
      <c r="J2371" s="246">
        <v>45901</v>
      </c>
      <c r="K2371" s="249">
        <v>4</v>
      </c>
      <c r="L2371" s="250">
        <v>4</v>
      </c>
      <c r="M2371" s="251">
        <v>220</v>
      </c>
      <c r="N2371" s="252">
        <v>0</v>
      </c>
      <c r="O2371" s="252">
        <v>0</v>
      </c>
      <c r="P2371" s="253">
        <f>SUM(Table1[[#This Row],[BASE_FARE]:[SURCHARGES]])*Table1[[#This Row],[SEATS_BOOKED]]</f>
        <v>880</v>
      </c>
      <c r="Q2371" s="247" t="s">
        <v>109</v>
      </c>
      <c r="R2371" s="249" t="s">
        <v>154</v>
      </c>
      <c r="S2371" s="247" t="str">
        <f>LEFT(Table1[[#This Row],[SECTOR]],3)</f>
        <v>NAP</v>
      </c>
      <c r="T2371" s="247" t="str">
        <f>RIGHT(Table1[[#This Row],[SECTOR]],3)</f>
        <v>SSH</v>
      </c>
      <c r="U2371" s="247" t="str">
        <f t="shared" si="62"/>
        <v>NAP</v>
      </c>
      <c r="V2371" s="247">
        <f>WEEKDAY(Table1[[#This Row],[FLIGHT_DATE]],2)</f>
        <v>1</v>
      </c>
      <c r="W2371" s="247">
        <f>Table1[[#This Row],[FLIGHT_DATE]]-Table1[[#This Row],[DATE_BOOKED]]</f>
        <v>129</v>
      </c>
    </row>
    <row r="2372" spans="1:23" x14ac:dyDescent="0.25">
      <c r="A2372" s="246">
        <v>45772</v>
      </c>
      <c r="B2372" s="247" t="s">
        <v>152</v>
      </c>
      <c r="C2372" s="98" t="s">
        <v>153</v>
      </c>
      <c r="D2372" s="98"/>
      <c r="E2372" s="247"/>
      <c r="F2372" s="247" t="s">
        <v>47</v>
      </c>
      <c r="G2372" s="247" t="s">
        <v>7</v>
      </c>
      <c r="H2372" s="247" t="s">
        <v>284</v>
      </c>
      <c r="I2372" s="248" t="s">
        <v>481</v>
      </c>
      <c r="J2372" s="246">
        <v>45856</v>
      </c>
      <c r="K2372" s="249">
        <v>3</v>
      </c>
      <c r="L2372" s="250">
        <v>3</v>
      </c>
      <c r="M2372" s="251">
        <v>250</v>
      </c>
      <c r="N2372" s="252">
        <v>0</v>
      </c>
      <c r="O2372" s="252">
        <v>0</v>
      </c>
      <c r="P2372" s="253">
        <f>SUM(Table1[[#This Row],[BASE_FARE]:[SURCHARGES]])*Table1[[#This Row],[SEATS_BOOKED]]</f>
        <v>750</v>
      </c>
      <c r="Q2372" s="247" t="s">
        <v>109</v>
      </c>
      <c r="R2372" s="249" t="s">
        <v>154</v>
      </c>
      <c r="S2372" s="247" t="str">
        <f>LEFT(Table1[[#This Row],[SECTOR]],3)</f>
        <v>FCO</v>
      </c>
      <c r="T2372" s="247" t="str">
        <f>RIGHT(Table1[[#This Row],[SECTOR]],3)</f>
        <v>SSH</v>
      </c>
      <c r="U2372" s="247" t="str">
        <f t="shared" si="62"/>
        <v>FCO</v>
      </c>
      <c r="V2372" s="247">
        <f>WEEKDAY(Table1[[#This Row],[FLIGHT_DATE]],2)</f>
        <v>5</v>
      </c>
      <c r="W2372" s="247">
        <f>Table1[[#This Row],[FLIGHT_DATE]]-Table1[[#This Row],[DATE_BOOKED]]</f>
        <v>84</v>
      </c>
    </row>
    <row r="2373" spans="1:23" x14ac:dyDescent="0.25">
      <c r="A2373" s="246">
        <v>45772</v>
      </c>
      <c r="B2373" s="247" t="s">
        <v>281</v>
      </c>
      <c r="C2373" s="98" t="s">
        <v>153</v>
      </c>
      <c r="D2373" s="98"/>
      <c r="E2373" s="247" t="s">
        <v>28956</v>
      </c>
      <c r="F2373" s="247" t="s">
        <v>47</v>
      </c>
      <c r="G2373" s="247" t="s">
        <v>7</v>
      </c>
      <c r="H2373" s="247" t="s">
        <v>284</v>
      </c>
      <c r="I2373" s="248" t="s">
        <v>297</v>
      </c>
      <c r="J2373" s="246">
        <v>45772</v>
      </c>
      <c r="K2373" s="249">
        <v>1</v>
      </c>
      <c r="L2373" s="250">
        <v>1</v>
      </c>
      <c r="M2373" s="251">
        <v>200</v>
      </c>
      <c r="N2373" s="252">
        <v>0</v>
      </c>
      <c r="O2373" s="252">
        <v>0</v>
      </c>
      <c r="P2373" s="253">
        <f>SUM(Table1[[#This Row],[BASE_FARE]:[SURCHARGES]])*Table1[[#This Row],[SEATS_BOOKED]]</f>
        <v>200</v>
      </c>
      <c r="Q2373" s="247" t="s">
        <v>109</v>
      </c>
      <c r="R2373" s="249" t="s">
        <v>154</v>
      </c>
      <c r="S2373" s="247" t="str">
        <f>LEFT(Table1[[#This Row],[SECTOR]],3)</f>
        <v>MXP</v>
      </c>
      <c r="T2373" s="247" t="str">
        <f>RIGHT(Table1[[#This Row],[SECTOR]],3)</f>
        <v>SSH</v>
      </c>
      <c r="U2373" s="247" t="str">
        <f>IF(AND(S2373&lt;&gt;"SSH", S2373&lt;&gt;"RMF", S2373&lt;&gt;"CAI", S2373&lt;&gt;"HRG", S2373&lt;&gt;"LXR", S2373&lt;&gt;"DXB", OR(T2373="SSH", T2373="RMF", T2373="CAI", T2373="HRG", T2373="LXR", T2373="DXB")), S2373,
    IF(AND(T2373&lt;&gt;"SSH", T2373&lt;&gt;"RMF", T2373&lt;&gt;"CAI", T2373&lt;&gt;"HRG", T2373&lt;&gt;"LXR", T2373&lt;&gt;"DXB", OR(S2373="SSH", S2373="RMF", S2373="CAI", S2373="HRG", S2373="LXR", S2373="DXB")), T2373,
    "VIE"))</f>
        <v>MXP</v>
      </c>
      <c r="V2373" s="247">
        <f>WEEKDAY(Table1[[#This Row],[FLIGHT_DATE]],2)</f>
        <v>5</v>
      </c>
      <c r="W2373" s="247">
        <f>Table1[[#This Row],[FLIGHT_DATE]]-Table1[[#This Row],[DATE_BOOKED]]</f>
        <v>0</v>
      </c>
    </row>
  </sheetData>
  <phoneticPr fontId="17" type="noConversion"/>
  <pageMargins left="0.7" right="0.7" top="0.75" bottom="0.75" header="0.3" footer="0.3"/>
  <legacy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2585AC-7C1D-4316-B5EE-A71B751DDCF2}">
  <dimension ref="A1:P18190"/>
  <sheetViews>
    <sheetView workbookViewId="0">
      <selection activeCell="F1" sqref="F1"/>
    </sheetView>
  </sheetViews>
  <sheetFormatPr defaultRowHeight="15.75" x14ac:dyDescent="0.25"/>
  <cols>
    <col min="1" max="4" width="24.625" style="102" customWidth="1"/>
    <col min="5" max="5" width="12.75" style="102" bestFit="1" customWidth="1"/>
    <col min="6" max="6" width="74.5" style="102" customWidth="1"/>
    <col min="7" max="7" width="38" style="102" customWidth="1"/>
    <col min="8" max="15" width="24.625" style="102" customWidth="1"/>
    <col min="16" max="16" width="13.75" style="102" bestFit="1" customWidth="1"/>
  </cols>
  <sheetData>
    <row r="1" spans="1:16" x14ac:dyDescent="0.25">
      <c r="A1" s="158" t="s">
        <v>262</v>
      </c>
      <c r="B1" s="159" t="s">
        <v>263</v>
      </c>
      <c r="C1" s="158" t="s">
        <v>264</v>
      </c>
      <c r="D1" s="159" t="s">
        <v>265</v>
      </c>
      <c r="E1" s="159" t="s">
        <v>266</v>
      </c>
      <c r="F1" s="159" t="s">
        <v>267</v>
      </c>
      <c r="G1" s="160" t="s">
        <v>71</v>
      </c>
      <c r="H1" s="161" t="s">
        <v>268</v>
      </c>
      <c r="I1" s="162" t="s">
        <v>29</v>
      </c>
      <c r="J1" s="162" t="s">
        <v>269</v>
      </c>
      <c r="K1" s="162" t="s">
        <v>270</v>
      </c>
      <c r="L1" s="162" t="s">
        <v>271</v>
      </c>
      <c r="M1" s="162" t="s">
        <v>272</v>
      </c>
      <c r="N1" s="162" t="s">
        <v>273</v>
      </c>
      <c r="O1" s="162" t="s">
        <v>80</v>
      </c>
      <c r="P1" s="163" t="s">
        <v>278</v>
      </c>
    </row>
    <row r="2" spans="1:16" x14ac:dyDescent="0.25">
      <c r="A2" s="102" t="s">
        <v>1070</v>
      </c>
      <c r="B2" s="103" t="s">
        <v>1071</v>
      </c>
      <c r="C2" s="103" t="s">
        <v>274</v>
      </c>
      <c r="D2" s="102" t="s">
        <v>1072</v>
      </c>
      <c r="E2" s="102" t="s">
        <v>275</v>
      </c>
      <c r="F2" s="102" t="s">
        <v>1073</v>
      </c>
      <c r="H2" s="102">
        <v>45500</v>
      </c>
      <c r="I2" s="102" t="s">
        <v>279</v>
      </c>
      <c r="J2" s="102" t="s">
        <v>2</v>
      </c>
      <c r="K2" s="102" t="s">
        <v>1</v>
      </c>
      <c r="L2" s="102" t="s">
        <v>23</v>
      </c>
      <c r="M2" s="102" t="s">
        <v>1074</v>
      </c>
      <c r="N2" s="102">
        <v>6</v>
      </c>
      <c r="O2" s="102" t="s">
        <v>1075</v>
      </c>
    </row>
    <row r="3" spans="1:16" x14ac:dyDescent="0.25">
      <c r="A3" s="102" t="s">
        <v>1070</v>
      </c>
      <c r="B3" s="103" t="s">
        <v>1076</v>
      </c>
      <c r="C3" s="103" t="s">
        <v>1077</v>
      </c>
      <c r="D3" s="102" t="s">
        <v>196</v>
      </c>
      <c r="E3" s="102" t="s">
        <v>276</v>
      </c>
      <c r="H3" s="102">
        <v>45500</v>
      </c>
      <c r="I3" s="102" t="s">
        <v>279</v>
      </c>
      <c r="J3" s="102" t="s">
        <v>2</v>
      </c>
      <c r="K3" s="102" t="s">
        <v>1</v>
      </c>
      <c r="L3" s="102" t="s">
        <v>23</v>
      </c>
      <c r="M3" s="102" t="s">
        <v>1074</v>
      </c>
      <c r="N3" s="102">
        <v>6</v>
      </c>
      <c r="O3" s="102" t="s">
        <v>1075</v>
      </c>
    </row>
    <row r="4" spans="1:16" x14ac:dyDescent="0.25">
      <c r="A4" s="102" t="s">
        <v>1070</v>
      </c>
      <c r="B4" s="103" t="s">
        <v>1078</v>
      </c>
      <c r="C4" s="103" t="s">
        <v>1077</v>
      </c>
      <c r="D4" s="102" t="s">
        <v>196</v>
      </c>
      <c r="E4" s="102" t="s">
        <v>276</v>
      </c>
      <c r="H4" s="102">
        <v>45500</v>
      </c>
      <c r="I4" s="102" t="s">
        <v>279</v>
      </c>
      <c r="J4" s="102" t="s">
        <v>2</v>
      </c>
      <c r="K4" s="102" t="s">
        <v>1</v>
      </c>
      <c r="L4" s="102" t="s">
        <v>23</v>
      </c>
      <c r="M4" s="102" t="s">
        <v>1074</v>
      </c>
      <c r="N4" s="102">
        <v>6</v>
      </c>
      <c r="O4" s="102" t="s">
        <v>1075</v>
      </c>
    </row>
    <row r="5" spans="1:16" x14ac:dyDescent="0.25">
      <c r="A5" s="102" t="s">
        <v>1070</v>
      </c>
      <c r="B5" s="103" t="s">
        <v>1079</v>
      </c>
      <c r="C5" s="103" t="s">
        <v>1077</v>
      </c>
      <c r="D5" s="102" t="s">
        <v>196</v>
      </c>
      <c r="E5" s="102" t="s">
        <v>276</v>
      </c>
      <c r="H5" s="102">
        <v>45500</v>
      </c>
      <c r="I5" s="102" t="s">
        <v>279</v>
      </c>
      <c r="J5" s="102" t="s">
        <v>2</v>
      </c>
      <c r="K5" s="102" t="s">
        <v>1</v>
      </c>
      <c r="L5" s="102" t="s">
        <v>23</v>
      </c>
      <c r="M5" s="102" t="s">
        <v>1074</v>
      </c>
      <c r="N5" s="102">
        <v>6</v>
      </c>
      <c r="O5" s="102" t="s">
        <v>1075</v>
      </c>
    </row>
    <row r="6" spans="1:16" x14ac:dyDescent="0.25">
      <c r="A6" s="102" t="s">
        <v>1070</v>
      </c>
      <c r="B6" s="103" t="s">
        <v>1080</v>
      </c>
      <c r="C6" s="103" t="s">
        <v>1081</v>
      </c>
      <c r="D6" s="102" t="s">
        <v>196</v>
      </c>
      <c r="E6" s="102" t="s">
        <v>276</v>
      </c>
      <c r="H6" s="102">
        <v>45500</v>
      </c>
      <c r="I6" s="102" t="s">
        <v>279</v>
      </c>
      <c r="J6" s="102" t="s">
        <v>2</v>
      </c>
      <c r="K6" s="102" t="s">
        <v>1</v>
      </c>
      <c r="L6" s="102" t="s">
        <v>23</v>
      </c>
      <c r="M6" s="102" t="s">
        <v>1082</v>
      </c>
      <c r="N6" s="102">
        <v>6</v>
      </c>
      <c r="O6" s="102" t="s">
        <v>1075</v>
      </c>
    </row>
    <row r="7" spans="1:16" x14ac:dyDescent="0.25">
      <c r="A7" s="102" t="s">
        <v>1083</v>
      </c>
      <c r="B7" s="103" t="s">
        <v>1076</v>
      </c>
      <c r="C7" s="103" t="s">
        <v>274</v>
      </c>
      <c r="D7" s="102" t="s">
        <v>152</v>
      </c>
      <c r="E7" s="102" t="s">
        <v>276</v>
      </c>
      <c r="H7" s="102">
        <v>45500</v>
      </c>
      <c r="I7" s="102" t="s">
        <v>279</v>
      </c>
      <c r="J7" s="102" t="s">
        <v>2</v>
      </c>
      <c r="K7" s="102" t="s">
        <v>1</v>
      </c>
      <c r="L7" s="102" t="s">
        <v>23</v>
      </c>
      <c r="M7" s="102" t="s">
        <v>1074</v>
      </c>
      <c r="N7" s="102">
        <v>6</v>
      </c>
      <c r="O7" s="102" t="s">
        <v>1075</v>
      </c>
    </row>
    <row r="8" spans="1:16" x14ac:dyDescent="0.25">
      <c r="A8" s="102" t="s">
        <v>1084</v>
      </c>
      <c r="B8" s="103" t="s">
        <v>1085</v>
      </c>
      <c r="C8" s="103" t="s">
        <v>274</v>
      </c>
      <c r="D8" s="102" t="s">
        <v>152</v>
      </c>
      <c r="E8" s="102" t="s">
        <v>275</v>
      </c>
      <c r="F8" s="102" t="s">
        <v>1086</v>
      </c>
      <c r="H8" s="102">
        <v>45500</v>
      </c>
      <c r="I8" s="102" t="s">
        <v>279</v>
      </c>
      <c r="J8" s="102" t="s">
        <v>2</v>
      </c>
      <c r="K8" s="102" t="s">
        <v>1</v>
      </c>
      <c r="L8" s="102" t="s">
        <v>23</v>
      </c>
      <c r="M8" s="102" t="s">
        <v>1074</v>
      </c>
      <c r="N8" s="102">
        <v>6</v>
      </c>
      <c r="O8" s="102" t="s">
        <v>1075</v>
      </c>
    </row>
    <row r="9" spans="1:16" x14ac:dyDescent="0.25">
      <c r="A9" s="102" t="s">
        <v>1087</v>
      </c>
      <c r="B9" s="103" t="s">
        <v>1088</v>
      </c>
      <c r="C9" s="103" t="s">
        <v>277</v>
      </c>
      <c r="D9" s="102" t="s">
        <v>303</v>
      </c>
      <c r="E9" s="102" t="s">
        <v>275</v>
      </c>
      <c r="F9" s="102" t="s">
        <v>1089</v>
      </c>
      <c r="H9" s="102">
        <v>45500</v>
      </c>
      <c r="I9" s="102" t="s">
        <v>279</v>
      </c>
      <c r="J9" s="102" t="s">
        <v>2</v>
      </c>
      <c r="K9" s="102" t="s">
        <v>1</v>
      </c>
      <c r="L9" s="102" t="s">
        <v>23</v>
      </c>
      <c r="M9" s="102" t="s">
        <v>1074</v>
      </c>
      <c r="N9" s="102">
        <v>6</v>
      </c>
      <c r="O9" s="102" t="s">
        <v>1075</v>
      </c>
    </row>
    <row r="10" spans="1:16" x14ac:dyDescent="0.25">
      <c r="A10" s="102" t="s">
        <v>1090</v>
      </c>
      <c r="B10" s="103" t="s">
        <v>1091</v>
      </c>
      <c r="C10" s="103" t="s">
        <v>277</v>
      </c>
      <c r="D10" s="102" t="s">
        <v>1092</v>
      </c>
      <c r="E10" s="102" t="s">
        <v>275</v>
      </c>
      <c r="F10" s="102" t="s">
        <v>1093</v>
      </c>
      <c r="H10" s="102">
        <v>45500</v>
      </c>
      <c r="I10" s="102" t="s">
        <v>279</v>
      </c>
      <c r="J10" s="102" t="s">
        <v>2</v>
      </c>
      <c r="K10" s="102" t="s">
        <v>1</v>
      </c>
      <c r="L10" s="102" t="s">
        <v>23</v>
      </c>
      <c r="M10" s="102" t="s">
        <v>1074</v>
      </c>
      <c r="N10" s="102">
        <v>6</v>
      </c>
      <c r="O10" s="102" t="s">
        <v>1075</v>
      </c>
    </row>
    <row r="11" spans="1:16" x14ac:dyDescent="0.25">
      <c r="A11" s="102" t="s">
        <v>1094</v>
      </c>
      <c r="B11" s="103" t="s">
        <v>1095</v>
      </c>
      <c r="C11" s="103" t="s">
        <v>277</v>
      </c>
      <c r="D11" s="102" t="s">
        <v>1072</v>
      </c>
      <c r="E11" s="102" t="s">
        <v>275</v>
      </c>
      <c r="F11" s="102" t="s">
        <v>1096</v>
      </c>
      <c r="H11" s="102">
        <v>45500</v>
      </c>
      <c r="I11" s="102" t="s">
        <v>279</v>
      </c>
      <c r="J11" s="102" t="s">
        <v>2</v>
      </c>
      <c r="K11" s="102" t="s">
        <v>1</v>
      </c>
      <c r="L11" s="102" t="s">
        <v>23</v>
      </c>
      <c r="M11" s="102" t="s">
        <v>1074</v>
      </c>
      <c r="N11" s="102">
        <v>6</v>
      </c>
      <c r="O11" s="102" t="s">
        <v>1075</v>
      </c>
    </row>
    <row r="12" spans="1:16" x14ac:dyDescent="0.25">
      <c r="A12" s="102" t="s">
        <v>1097</v>
      </c>
      <c r="B12" s="103" t="s">
        <v>1098</v>
      </c>
      <c r="C12" s="103" t="s">
        <v>277</v>
      </c>
      <c r="D12" s="102" t="s">
        <v>1072</v>
      </c>
      <c r="E12" s="102" t="s">
        <v>275</v>
      </c>
      <c r="F12" s="102" t="s">
        <v>1099</v>
      </c>
      <c r="H12" s="102">
        <v>45500</v>
      </c>
      <c r="I12" s="102" t="s">
        <v>279</v>
      </c>
      <c r="J12" s="102" t="s">
        <v>2</v>
      </c>
      <c r="K12" s="102" t="s">
        <v>1</v>
      </c>
      <c r="L12" s="102" t="s">
        <v>23</v>
      </c>
      <c r="M12" s="102" t="s">
        <v>1074</v>
      </c>
      <c r="N12" s="102">
        <v>6</v>
      </c>
      <c r="O12" s="102" t="s">
        <v>1075</v>
      </c>
    </row>
    <row r="13" spans="1:16" x14ac:dyDescent="0.25">
      <c r="A13" s="102" t="s">
        <v>1100</v>
      </c>
      <c r="B13" s="103" t="s">
        <v>1080</v>
      </c>
      <c r="C13" s="103" t="s">
        <v>277</v>
      </c>
      <c r="D13" s="102" t="s">
        <v>1072</v>
      </c>
      <c r="E13" s="102" t="s">
        <v>275</v>
      </c>
      <c r="F13" s="102" t="s">
        <v>1101</v>
      </c>
      <c r="H13" s="102">
        <v>45500</v>
      </c>
      <c r="I13" s="102" t="s">
        <v>279</v>
      </c>
      <c r="J13" s="102" t="s">
        <v>2</v>
      </c>
      <c r="K13" s="102" t="s">
        <v>1</v>
      </c>
      <c r="L13" s="102" t="s">
        <v>23</v>
      </c>
      <c r="M13" s="102" t="s">
        <v>1074</v>
      </c>
      <c r="N13" s="102">
        <v>6</v>
      </c>
      <c r="O13" s="102" t="s">
        <v>1075</v>
      </c>
    </row>
    <row r="14" spans="1:16" x14ac:dyDescent="0.25">
      <c r="A14" s="102" t="s">
        <v>1102</v>
      </c>
      <c r="B14" s="103" t="s">
        <v>1103</v>
      </c>
      <c r="C14" s="103" t="s">
        <v>274</v>
      </c>
      <c r="D14" s="102" t="s">
        <v>1072</v>
      </c>
      <c r="E14" s="102" t="s">
        <v>275</v>
      </c>
      <c r="F14" s="102" t="s">
        <v>1104</v>
      </c>
      <c r="H14" s="102">
        <v>45500</v>
      </c>
      <c r="I14" s="102" t="s">
        <v>279</v>
      </c>
      <c r="J14" s="102" t="s">
        <v>2</v>
      </c>
      <c r="K14" s="102" t="s">
        <v>1</v>
      </c>
      <c r="L14" s="102" t="s">
        <v>23</v>
      </c>
      <c r="M14" s="102" t="s">
        <v>1074</v>
      </c>
      <c r="N14" s="102">
        <v>6</v>
      </c>
      <c r="O14" s="102" t="s">
        <v>1075</v>
      </c>
    </row>
    <row r="15" spans="1:16" x14ac:dyDescent="0.25">
      <c r="A15" s="102" t="s">
        <v>1105</v>
      </c>
      <c r="B15" s="103" t="s">
        <v>1106</v>
      </c>
      <c r="C15" s="103" t="s">
        <v>277</v>
      </c>
      <c r="D15" s="102" t="s">
        <v>1072</v>
      </c>
      <c r="E15" s="102" t="s">
        <v>275</v>
      </c>
      <c r="F15" s="102" t="s">
        <v>1107</v>
      </c>
      <c r="H15" s="102">
        <v>45500</v>
      </c>
      <c r="I15" s="102" t="s">
        <v>279</v>
      </c>
      <c r="J15" s="102" t="s">
        <v>2</v>
      </c>
      <c r="K15" s="102" t="s">
        <v>1</v>
      </c>
      <c r="L15" s="102" t="s">
        <v>23</v>
      </c>
      <c r="M15" s="102" t="s">
        <v>1074</v>
      </c>
      <c r="N15" s="102">
        <v>6</v>
      </c>
      <c r="O15" s="102" t="s">
        <v>1075</v>
      </c>
    </row>
    <row r="16" spans="1:16" x14ac:dyDescent="0.25">
      <c r="A16" s="102" t="s">
        <v>1108</v>
      </c>
      <c r="B16" s="103" t="s">
        <v>1109</v>
      </c>
      <c r="C16" s="103" t="s">
        <v>1082</v>
      </c>
      <c r="D16" s="102" t="s">
        <v>152</v>
      </c>
      <c r="E16" s="102" t="s">
        <v>275</v>
      </c>
      <c r="F16" s="102" t="s">
        <v>1110</v>
      </c>
      <c r="H16" s="102">
        <v>45500</v>
      </c>
      <c r="I16" s="102" t="s">
        <v>279</v>
      </c>
      <c r="J16" s="102" t="s">
        <v>2</v>
      </c>
      <c r="K16" s="102" t="s">
        <v>1</v>
      </c>
      <c r="L16" s="102" t="s">
        <v>23</v>
      </c>
      <c r="M16" s="102" t="s">
        <v>1082</v>
      </c>
      <c r="N16" s="102">
        <v>6</v>
      </c>
      <c r="O16" s="102" t="s">
        <v>1075</v>
      </c>
    </row>
    <row r="17" spans="1:15" x14ac:dyDescent="0.25">
      <c r="A17" s="102" t="s">
        <v>1108</v>
      </c>
      <c r="B17" s="103" t="s">
        <v>1111</v>
      </c>
      <c r="C17" s="103" t="s">
        <v>274</v>
      </c>
      <c r="D17" s="102" t="s">
        <v>152</v>
      </c>
      <c r="E17" s="102" t="s">
        <v>275</v>
      </c>
      <c r="F17" s="102" t="s">
        <v>1112</v>
      </c>
      <c r="H17" s="102">
        <v>45500</v>
      </c>
      <c r="I17" s="102" t="s">
        <v>279</v>
      </c>
      <c r="J17" s="102" t="s">
        <v>2</v>
      </c>
      <c r="K17" s="102" t="s">
        <v>1</v>
      </c>
      <c r="L17" s="102" t="s">
        <v>23</v>
      </c>
      <c r="M17" s="102" t="s">
        <v>1074</v>
      </c>
      <c r="N17" s="102">
        <v>6</v>
      </c>
      <c r="O17" s="102" t="s">
        <v>1075</v>
      </c>
    </row>
    <row r="18" spans="1:15" x14ac:dyDescent="0.25">
      <c r="A18" s="102" t="s">
        <v>1113</v>
      </c>
      <c r="B18" s="103" t="s">
        <v>1114</v>
      </c>
      <c r="C18" s="103" t="s">
        <v>277</v>
      </c>
      <c r="D18" s="102" t="s">
        <v>1072</v>
      </c>
      <c r="E18" s="102" t="s">
        <v>275</v>
      </c>
      <c r="F18" s="102" t="s">
        <v>1115</v>
      </c>
      <c r="H18" s="102">
        <v>45500</v>
      </c>
      <c r="I18" s="102" t="s">
        <v>279</v>
      </c>
      <c r="J18" s="102" t="s">
        <v>2</v>
      </c>
      <c r="K18" s="102" t="s">
        <v>1</v>
      </c>
      <c r="L18" s="102" t="s">
        <v>23</v>
      </c>
      <c r="M18" s="102" t="s">
        <v>1074</v>
      </c>
      <c r="N18" s="102">
        <v>6</v>
      </c>
      <c r="O18" s="102" t="s">
        <v>1075</v>
      </c>
    </row>
    <row r="19" spans="1:15" x14ac:dyDescent="0.25">
      <c r="A19" s="102" t="s">
        <v>1116</v>
      </c>
      <c r="B19" s="103" t="s">
        <v>1117</v>
      </c>
      <c r="C19" s="103" t="s">
        <v>1118</v>
      </c>
      <c r="D19" s="102" t="s">
        <v>152</v>
      </c>
      <c r="E19" s="102" t="s">
        <v>276</v>
      </c>
      <c r="H19" s="102">
        <v>45500</v>
      </c>
      <c r="I19" s="102" t="s">
        <v>279</v>
      </c>
      <c r="J19" s="102" t="s">
        <v>2</v>
      </c>
      <c r="K19" s="102" t="s">
        <v>1</v>
      </c>
      <c r="L19" s="102" t="s">
        <v>23</v>
      </c>
      <c r="M19" s="102" t="s">
        <v>1074</v>
      </c>
      <c r="N19" s="102">
        <v>6</v>
      </c>
      <c r="O19" s="102" t="s">
        <v>1075</v>
      </c>
    </row>
    <row r="20" spans="1:15" x14ac:dyDescent="0.25">
      <c r="A20" s="102" t="s">
        <v>1119</v>
      </c>
      <c r="B20" s="103" t="s">
        <v>1120</v>
      </c>
      <c r="C20" s="103" t="s">
        <v>274</v>
      </c>
      <c r="D20" s="102" t="s">
        <v>1072</v>
      </c>
      <c r="E20" s="102" t="s">
        <v>275</v>
      </c>
      <c r="F20" s="102" t="s">
        <v>1121</v>
      </c>
      <c r="H20" s="102">
        <v>45500</v>
      </c>
      <c r="I20" s="102" t="s">
        <v>279</v>
      </c>
      <c r="J20" s="102" t="s">
        <v>2</v>
      </c>
      <c r="K20" s="102" t="s">
        <v>1</v>
      </c>
      <c r="L20" s="102" t="s">
        <v>23</v>
      </c>
      <c r="M20" s="102" t="s">
        <v>1074</v>
      </c>
      <c r="N20" s="102">
        <v>6</v>
      </c>
      <c r="O20" s="102" t="s">
        <v>1075</v>
      </c>
    </row>
    <row r="21" spans="1:15" x14ac:dyDescent="0.25">
      <c r="A21" s="102" t="s">
        <v>1119</v>
      </c>
      <c r="B21" s="103" t="s">
        <v>1122</v>
      </c>
      <c r="C21" s="103" t="s">
        <v>274</v>
      </c>
      <c r="D21" s="102" t="s">
        <v>1072</v>
      </c>
      <c r="E21" s="102" t="s">
        <v>275</v>
      </c>
      <c r="F21" s="102" t="s">
        <v>1123</v>
      </c>
      <c r="H21" s="102">
        <v>45500</v>
      </c>
      <c r="I21" s="102" t="s">
        <v>279</v>
      </c>
      <c r="J21" s="102" t="s">
        <v>2</v>
      </c>
      <c r="K21" s="102" t="s">
        <v>1</v>
      </c>
      <c r="L21" s="102" t="s">
        <v>23</v>
      </c>
      <c r="M21" s="102" t="s">
        <v>1074</v>
      </c>
      <c r="N21" s="102">
        <v>6</v>
      </c>
      <c r="O21" s="102" t="s">
        <v>1075</v>
      </c>
    </row>
    <row r="22" spans="1:15" x14ac:dyDescent="0.25">
      <c r="A22" s="102" t="s">
        <v>1119</v>
      </c>
      <c r="B22" s="103" t="s">
        <v>1124</v>
      </c>
      <c r="C22" s="103" t="s">
        <v>274</v>
      </c>
      <c r="D22" s="102" t="s">
        <v>1072</v>
      </c>
      <c r="E22" s="102" t="s">
        <v>275</v>
      </c>
      <c r="F22" s="102" t="s">
        <v>1125</v>
      </c>
      <c r="H22" s="102">
        <v>45500</v>
      </c>
      <c r="I22" s="102" t="s">
        <v>279</v>
      </c>
      <c r="J22" s="102" t="s">
        <v>2</v>
      </c>
      <c r="K22" s="102" t="s">
        <v>1</v>
      </c>
      <c r="L22" s="102" t="s">
        <v>23</v>
      </c>
      <c r="M22" s="102" t="s">
        <v>1074</v>
      </c>
      <c r="N22" s="102">
        <v>6</v>
      </c>
      <c r="O22" s="102" t="s">
        <v>1075</v>
      </c>
    </row>
    <row r="23" spans="1:15" x14ac:dyDescent="0.25">
      <c r="A23" s="102" t="s">
        <v>1126</v>
      </c>
      <c r="B23" s="103" t="s">
        <v>1127</v>
      </c>
      <c r="C23" s="103" t="s">
        <v>277</v>
      </c>
      <c r="D23" s="102" t="s">
        <v>1072</v>
      </c>
      <c r="E23" s="102" t="s">
        <v>275</v>
      </c>
      <c r="F23" s="102" t="s">
        <v>1128</v>
      </c>
      <c r="H23" s="102">
        <v>45500</v>
      </c>
      <c r="I23" s="102" t="s">
        <v>279</v>
      </c>
      <c r="J23" s="102" t="s">
        <v>2</v>
      </c>
      <c r="K23" s="102" t="s">
        <v>1</v>
      </c>
      <c r="L23" s="102" t="s">
        <v>23</v>
      </c>
      <c r="M23" s="102" t="s">
        <v>1074</v>
      </c>
      <c r="N23" s="102">
        <v>6</v>
      </c>
      <c r="O23" s="102" t="s">
        <v>1075</v>
      </c>
    </row>
    <row r="24" spans="1:15" x14ac:dyDescent="0.25">
      <c r="A24" s="102" t="s">
        <v>1129</v>
      </c>
      <c r="B24" s="103" t="s">
        <v>1091</v>
      </c>
      <c r="C24" s="103" t="s">
        <v>277</v>
      </c>
      <c r="D24" s="102" t="s">
        <v>1072</v>
      </c>
      <c r="E24" s="102" t="s">
        <v>275</v>
      </c>
      <c r="F24" s="102" t="s">
        <v>1130</v>
      </c>
      <c r="H24" s="102">
        <v>45500</v>
      </c>
      <c r="I24" s="102" t="s">
        <v>279</v>
      </c>
      <c r="J24" s="102" t="s">
        <v>2</v>
      </c>
      <c r="K24" s="102" t="s">
        <v>1</v>
      </c>
      <c r="L24" s="102" t="s">
        <v>23</v>
      </c>
      <c r="M24" s="102" t="s">
        <v>1074</v>
      </c>
      <c r="N24" s="102">
        <v>6</v>
      </c>
      <c r="O24" s="102" t="s">
        <v>1075</v>
      </c>
    </row>
    <row r="25" spans="1:15" x14ac:dyDescent="0.25">
      <c r="A25" s="102" t="s">
        <v>1131</v>
      </c>
      <c r="B25" s="103" t="s">
        <v>1132</v>
      </c>
      <c r="C25" s="103" t="s">
        <v>274</v>
      </c>
      <c r="D25" s="102" t="s">
        <v>1072</v>
      </c>
      <c r="E25" s="102" t="s">
        <v>275</v>
      </c>
      <c r="F25" s="102" t="s">
        <v>1133</v>
      </c>
      <c r="H25" s="102">
        <v>45500</v>
      </c>
      <c r="I25" s="102" t="s">
        <v>279</v>
      </c>
      <c r="J25" s="102" t="s">
        <v>2</v>
      </c>
      <c r="K25" s="102" t="s">
        <v>1</v>
      </c>
      <c r="L25" s="102" t="s">
        <v>23</v>
      </c>
      <c r="M25" s="102" t="s">
        <v>1074</v>
      </c>
      <c r="N25" s="102">
        <v>6</v>
      </c>
      <c r="O25" s="102" t="s">
        <v>1075</v>
      </c>
    </row>
    <row r="26" spans="1:15" x14ac:dyDescent="0.25">
      <c r="A26" s="102" t="s">
        <v>1134</v>
      </c>
      <c r="B26" s="103" t="s">
        <v>1135</v>
      </c>
      <c r="C26" s="103" t="s">
        <v>274</v>
      </c>
      <c r="D26" s="102" t="s">
        <v>152</v>
      </c>
      <c r="E26" s="102" t="s">
        <v>275</v>
      </c>
      <c r="F26" s="102" t="s">
        <v>1136</v>
      </c>
      <c r="H26" s="102">
        <v>45500</v>
      </c>
      <c r="I26" s="102" t="s">
        <v>279</v>
      </c>
      <c r="J26" s="102" t="s">
        <v>2</v>
      </c>
      <c r="K26" s="102" t="s">
        <v>1</v>
      </c>
      <c r="L26" s="102" t="s">
        <v>23</v>
      </c>
      <c r="M26" s="102" t="s">
        <v>1074</v>
      </c>
      <c r="N26" s="102">
        <v>6</v>
      </c>
      <c r="O26" s="102" t="s">
        <v>1075</v>
      </c>
    </row>
    <row r="27" spans="1:15" x14ac:dyDescent="0.25">
      <c r="A27" s="102" t="s">
        <v>1137</v>
      </c>
      <c r="B27" s="103" t="s">
        <v>1138</v>
      </c>
      <c r="C27" s="103" t="s">
        <v>274</v>
      </c>
      <c r="D27" s="102" t="s">
        <v>152</v>
      </c>
      <c r="E27" s="102" t="s">
        <v>275</v>
      </c>
      <c r="F27" s="102" t="s">
        <v>1139</v>
      </c>
      <c r="H27" s="102">
        <v>45500</v>
      </c>
      <c r="I27" s="102" t="s">
        <v>279</v>
      </c>
      <c r="J27" s="102" t="s">
        <v>2</v>
      </c>
      <c r="K27" s="102" t="s">
        <v>1</v>
      </c>
      <c r="L27" s="102" t="s">
        <v>23</v>
      </c>
      <c r="M27" s="102" t="s">
        <v>1074</v>
      </c>
      <c r="N27" s="102">
        <v>6</v>
      </c>
      <c r="O27" s="102" t="s">
        <v>1075</v>
      </c>
    </row>
    <row r="28" spans="1:15" x14ac:dyDescent="0.25">
      <c r="A28" s="102" t="s">
        <v>1140</v>
      </c>
      <c r="B28" s="103" t="s">
        <v>1141</v>
      </c>
      <c r="C28" s="103" t="s">
        <v>277</v>
      </c>
      <c r="D28" s="102" t="s">
        <v>1092</v>
      </c>
      <c r="E28" s="102" t="s">
        <v>275</v>
      </c>
      <c r="F28" s="102" t="s">
        <v>1142</v>
      </c>
      <c r="H28" s="102">
        <v>45500</v>
      </c>
      <c r="I28" s="102" t="s">
        <v>279</v>
      </c>
      <c r="J28" s="102" t="s">
        <v>2</v>
      </c>
      <c r="K28" s="102" t="s">
        <v>1</v>
      </c>
      <c r="L28" s="102" t="s">
        <v>23</v>
      </c>
      <c r="M28" s="102" t="s">
        <v>1074</v>
      </c>
      <c r="N28" s="102">
        <v>6</v>
      </c>
      <c r="O28" s="102" t="s">
        <v>1075</v>
      </c>
    </row>
    <row r="29" spans="1:15" x14ac:dyDescent="0.25">
      <c r="A29" s="102" t="s">
        <v>1140</v>
      </c>
      <c r="B29" s="103" t="s">
        <v>1143</v>
      </c>
      <c r="C29" s="103" t="s">
        <v>1118</v>
      </c>
      <c r="D29" s="102" t="s">
        <v>1072</v>
      </c>
      <c r="E29" s="102" t="s">
        <v>275</v>
      </c>
      <c r="F29" s="102" t="s">
        <v>1144</v>
      </c>
      <c r="H29" s="102">
        <v>45500</v>
      </c>
      <c r="I29" s="102" t="s">
        <v>279</v>
      </c>
      <c r="J29" s="102" t="s">
        <v>2</v>
      </c>
      <c r="K29" s="102" t="s">
        <v>1</v>
      </c>
      <c r="L29" s="102" t="s">
        <v>23</v>
      </c>
      <c r="M29" s="102" t="s">
        <v>1074</v>
      </c>
      <c r="N29" s="102">
        <v>6</v>
      </c>
      <c r="O29" s="102" t="s">
        <v>1075</v>
      </c>
    </row>
    <row r="30" spans="1:15" x14ac:dyDescent="0.25">
      <c r="A30" s="102" t="s">
        <v>1145</v>
      </c>
      <c r="B30" s="103" t="s">
        <v>1117</v>
      </c>
      <c r="C30" s="103" t="s">
        <v>1081</v>
      </c>
      <c r="D30" s="102" t="s">
        <v>196</v>
      </c>
      <c r="E30" s="102" t="s">
        <v>276</v>
      </c>
      <c r="H30" s="102">
        <v>45500</v>
      </c>
      <c r="I30" s="102" t="s">
        <v>279</v>
      </c>
      <c r="J30" s="102" t="s">
        <v>2</v>
      </c>
      <c r="K30" s="102" t="s">
        <v>1</v>
      </c>
      <c r="L30" s="102" t="s">
        <v>23</v>
      </c>
      <c r="M30" s="102" t="s">
        <v>1082</v>
      </c>
      <c r="N30" s="102">
        <v>6</v>
      </c>
      <c r="O30" s="102" t="s">
        <v>1075</v>
      </c>
    </row>
    <row r="31" spans="1:15" x14ac:dyDescent="0.25">
      <c r="A31" s="102" t="s">
        <v>1145</v>
      </c>
      <c r="B31" s="103" t="s">
        <v>1146</v>
      </c>
      <c r="C31" s="103" t="s">
        <v>1077</v>
      </c>
      <c r="D31" s="102" t="s">
        <v>196</v>
      </c>
      <c r="E31" s="102" t="s">
        <v>276</v>
      </c>
      <c r="H31" s="102">
        <v>45500</v>
      </c>
      <c r="I31" s="102" t="s">
        <v>279</v>
      </c>
      <c r="J31" s="102" t="s">
        <v>2</v>
      </c>
      <c r="K31" s="102" t="s">
        <v>1</v>
      </c>
      <c r="L31" s="102" t="s">
        <v>23</v>
      </c>
      <c r="M31" s="102" t="s">
        <v>1074</v>
      </c>
      <c r="N31" s="102">
        <v>6</v>
      </c>
      <c r="O31" s="102" t="s">
        <v>1075</v>
      </c>
    </row>
    <row r="32" spans="1:15" x14ac:dyDescent="0.25">
      <c r="A32" s="102" t="s">
        <v>1147</v>
      </c>
      <c r="B32" s="103" t="s">
        <v>1148</v>
      </c>
      <c r="C32" s="103" t="s">
        <v>274</v>
      </c>
      <c r="D32" s="102" t="s">
        <v>1092</v>
      </c>
      <c r="E32" s="102" t="s">
        <v>275</v>
      </c>
      <c r="F32" s="102" t="s">
        <v>1149</v>
      </c>
      <c r="H32" s="102">
        <v>45500</v>
      </c>
      <c r="I32" s="102" t="s">
        <v>279</v>
      </c>
      <c r="J32" s="102" t="s">
        <v>2</v>
      </c>
      <c r="K32" s="102" t="s">
        <v>1</v>
      </c>
      <c r="L32" s="102" t="s">
        <v>23</v>
      </c>
      <c r="M32" s="102" t="s">
        <v>1074</v>
      </c>
      <c r="N32" s="102">
        <v>6</v>
      </c>
      <c r="O32" s="102" t="s">
        <v>1075</v>
      </c>
    </row>
    <row r="33" spans="1:15" x14ac:dyDescent="0.25">
      <c r="A33" s="102" t="s">
        <v>1147</v>
      </c>
      <c r="B33" s="103" t="s">
        <v>1150</v>
      </c>
      <c r="C33" s="103" t="s">
        <v>274</v>
      </c>
      <c r="D33" s="102" t="s">
        <v>1092</v>
      </c>
      <c r="E33" s="102" t="s">
        <v>275</v>
      </c>
      <c r="F33" s="102" t="s">
        <v>1151</v>
      </c>
      <c r="H33" s="102">
        <v>45500</v>
      </c>
      <c r="I33" s="102" t="s">
        <v>279</v>
      </c>
      <c r="J33" s="102" t="s">
        <v>2</v>
      </c>
      <c r="K33" s="102" t="s">
        <v>1</v>
      </c>
      <c r="L33" s="102" t="s">
        <v>23</v>
      </c>
      <c r="M33" s="102" t="s">
        <v>1074</v>
      </c>
      <c r="N33" s="102">
        <v>6</v>
      </c>
      <c r="O33" s="102" t="s">
        <v>1075</v>
      </c>
    </row>
    <row r="34" spans="1:15" x14ac:dyDescent="0.25">
      <c r="A34" s="102" t="s">
        <v>1152</v>
      </c>
      <c r="B34" s="103" t="s">
        <v>1153</v>
      </c>
      <c r="C34" s="103" t="s">
        <v>277</v>
      </c>
      <c r="D34" s="102" t="s">
        <v>1072</v>
      </c>
      <c r="E34" s="102" t="s">
        <v>275</v>
      </c>
      <c r="F34" s="102" t="s">
        <v>1154</v>
      </c>
      <c r="H34" s="102">
        <v>45500</v>
      </c>
      <c r="I34" s="102" t="s">
        <v>279</v>
      </c>
      <c r="J34" s="102" t="s">
        <v>2</v>
      </c>
      <c r="K34" s="102" t="s">
        <v>1</v>
      </c>
      <c r="L34" s="102" t="s">
        <v>23</v>
      </c>
      <c r="M34" s="102" t="s">
        <v>1074</v>
      </c>
      <c r="N34" s="102">
        <v>6</v>
      </c>
      <c r="O34" s="102" t="s">
        <v>1075</v>
      </c>
    </row>
    <row r="35" spans="1:15" x14ac:dyDescent="0.25">
      <c r="A35" s="102" t="s">
        <v>1155</v>
      </c>
      <c r="B35" s="103" t="s">
        <v>1156</v>
      </c>
      <c r="C35" s="103" t="s">
        <v>274</v>
      </c>
      <c r="D35" s="102" t="s">
        <v>1072</v>
      </c>
      <c r="E35" s="102" t="s">
        <v>275</v>
      </c>
      <c r="F35" s="102" t="s">
        <v>1157</v>
      </c>
      <c r="H35" s="102">
        <v>45500</v>
      </c>
      <c r="I35" s="102" t="s">
        <v>279</v>
      </c>
      <c r="J35" s="102" t="s">
        <v>2</v>
      </c>
      <c r="K35" s="102" t="s">
        <v>1</v>
      </c>
      <c r="L35" s="102" t="s">
        <v>23</v>
      </c>
      <c r="M35" s="102" t="s">
        <v>1074</v>
      </c>
      <c r="N35" s="102">
        <v>6</v>
      </c>
      <c r="O35" s="102" t="s">
        <v>1075</v>
      </c>
    </row>
    <row r="36" spans="1:15" x14ac:dyDescent="0.25">
      <c r="A36" s="102" t="s">
        <v>1155</v>
      </c>
      <c r="B36" s="103" t="s">
        <v>1158</v>
      </c>
      <c r="C36" s="103" t="s">
        <v>277</v>
      </c>
      <c r="D36" s="102" t="s">
        <v>1072</v>
      </c>
      <c r="E36" s="102" t="s">
        <v>275</v>
      </c>
      <c r="F36" s="102" t="s">
        <v>1159</v>
      </c>
      <c r="H36" s="102">
        <v>45500</v>
      </c>
      <c r="I36" s="102" t="s">
        <v>279</v>
      </c>
      <c r="J36" s="102" t="s">
        <v>2</v>
      </c>
      <c r="K36" s="102" t="s">
        <v>1</v>
      </c>
      <c r="L36" s="102" t="s">
        <v>23</v>
      </c>
      <c r="M36" s="102" t="s">
        <v>1074</v>
      </c>
      <c r="N36" s="102">
        <v>6</v>
      </c>
      <c r="O36" s="102" t="s">
        <v>1075</v>
      </c>
    </row>
    <row r="37" spans="1:15" x14ac:dyDescent="0.25">
      <c r="A37" s="102" t="s">
        <v>1160</v>
      </c>
      <c r="B37" s="103" t="s">
        <v>1161</v>
      </c>
      <c r="C37" s="103" t="s">
        <v>277</v>
      </c>
      <c r="D37" s="102" t="s">
        <v>1072</v>
      </c>
      <c r="E37" s="102" t="s">
        <v>275</v>
      </c>
      <c r="F37" s="102" t="s">
        <v>1162</v>
      </c>
      <c r="H37" s="102">
        <v>45500</v>
      </c>
      <c r="I37" s="102" t="s">
        <v>279</v>
      </c>
      <c r="J37" s="102" t="s">
        <v>2</v>
      </c>
      <c r="K37" s="102" t="s">
        <v>1</v>
      </c>
      <c r="L37" s="102" t="s">
        <v>23</v>
      </c>
      <c r="M37" s="102" t="s">
        <v>1074</v>
      </c>
      <c r="N37" s="102">
        <v>6</v>
      </c>
      <c r="O37" s="102" t="s">
        <v>1075</v>
      </c>
    </row>
    <row r="38" spans="1:15" x14ac:dyDescent="0.25">
      <c r="A38" s="102" t="s">
        <v>1163</v>
      </c>
      <c r="B38" s="103" t="s">
        <v>1148</v>
      </c>
      <c r="C38" s="103" t="s">
        <v>274</v>
      </c>
      <c r="D38" s="102" t="s">
        <v>1072</v>
      </c>
      <c r="E38" s="102" t="s">
        <v>275</v>
      </c>
      <c r="F38" s="102" t="s">
        <v>1164</v>
      </c>
      <c r="H38" s="102">
        <v>45500</v>
      </c>
      <c r="I38" s="102" t="s">
        <v>279</v>
      </c>
      <c r="J38" s="102" t="s">
        <v>2</v>
      </c>
      <c r="K38" s="102" t="s">
        <v>1</v>
      </c>
      <c r="L38" s="102" t="s">
        <v>23</v>
      </c>
      <c r="M38" s="102" t="s">
        <v>1074</v>
      </c>
      <c r="N38" s="102">
        <v>6</v>
      </c>
      <c r="O38" s="102" t="s">
        <v>1075</v>
      </c>
    </row>
    <row r="39" spans="1:15" x14ac:dyDescent="0.25">
      <c r="A39" s="102" t="s">
        <v>1165</v>
      </c>
      <c r="B39" s="103" t="s">
        <v>1166</v>
      </c>
      <c r="C39" s="103" t="s">
        <v>277</v>
      </c>
      <c r="D39" s="102" t="s">
        <v>1072</v>
      </c>
      <c r="E39" s="102" t="s">
        <v>275</v>
      </c>
      <c r="F39" s="102" t="s">
        <v>1167</v>
      </c>
      <c r="H39" s="102">
        <v>45500</v>
      </c>
      <c r="I39" s="102" t="s">
        <v>279</v>
      </c>
      <c r="J39" s="102" t="s">
        <v>2</v>
      </c>
      <c r="K39" s="102" t="s">
        <v>1</v>
      </c>
      <c r="L39" s="102" t="s">
        <v>23</v>
      </c>
      <c r="M39" s="102" t="s">
        <v>1074</v>
      </c>
      <c r="N39" s="102">
        <v>6</v>
      </c>
      <c r="O39" s="102" t="s">
        <v>1075</v>
      </c>
    </row>
    <row r="40" spans="1:15" x14ac:dyDescent="0.25">
      <c r="A40" s="102" t="s">
        <v>1168</v>
      </c>
      <c r="B40" s="103" t="s">
        <v>1169</v>
      </c>
      <c r="C40" s="103" t="s">
        <v>274</v>
      </c>
      <c r="D40" s="102" t="s">
        <v>152</v>
      </c>
      <c r="E40" s="102" t="s">
        <v>276</v>
      </c>
      <c r="H40" s="102">
        <v>45500</v>
      </c>
      <c r="I40" s="102" t="s">
        <v>279</v>
      </c>
      <c r="J40" s="102" t="s">
        <v>2</v>
      </c>
      <c r="K40" s="102" t="s">
        <v>1</v>
      </c>
      <c r="L40" s="102" t="s">
        <v>23</v>
      </c>
      <c r="M40" s="102" t="s">
        <v>1074</v>
      </c>
      <c r="N40" s="102">
        <v>6</v>
      </c>
      <c r="O40" s="102" t="s">
        <v>1075</v>
      </c>
    </row>
    <row r="41" spans="1:15" x14ac:dyDescent="0.25">
      <c r="A41" s="102" t="s">
        <v>1170</v>
      </c>
      <c r="B41" s="103" t="s">
        <v>1171</v>
      </c>
      <c r="C41" s="103" t="s">
        <v>1118</v>
      </c>
      <c r="D41" s="102" t="s">
        <v>1072</v>
      </c>
      <c r="E41" s="102" t="s">
        <v>275</v>
      </c>
      <c r="F41" s="102" t="s">
        <v>1172</v>
      </c>
      <c r="H41" s="102">
        <v>45500</v>
      </c>
      <c r="I41" s="102" t="s">
        <v>279</v>
      </c>
      <c r="J41" s="102" t="s">
        <v>2</v>
      </c>
      <c r="K41" s="102" t="s">
        <v>1</v>
      </c>
      <c r="L41" s="102" t="s">
        <v>23</v>
      </c>
      <c r="M41" s="102" t="s">
        <v>1074</v>
      </c>
      <c r="N41" s="102">
        <v>6</v>
      </c>
      <c r="O41" s="102" t="s">
        <v>1075</v>
      </c>
    </row>
    <row r="42" spans="1:15" x14ac:dyDescent="0.25">
      <c r="A42" s="102" t="s">
        <v>1173</v>
      </c>
      <c r="B42" s="103" t="s">
        <v>1174</v>
      </c>
      <c r="C42" s="103" t="s">
        <v>277</v>
      </c>
      <c r="D42" s="102" t="s">
        <v>1072</v>
      </c>
      <c r="E42" s="102" t="s">
        <v>275</v>
      </c>
      <c r="F42" s="102" t="s">
        <v>1175</v>
      </c>
      <c r="H42" s="102">
        <v>45500</v>
      </c>
      <c r="I42" s="102" t="s">
        <v>279</v>
      </c>
      <c r="J42" s="102" t="s">
        <v>2</v>
      </c>
      <c r="K42" s="102" t="s">
        <v>1</v>
      </c>
      <c r="L42" s="102" t="s">
        <v>23</v>
      </c>
      <c r="M42" s="102" t="s">
        <v>1074</v>
      </c>
      <c r="N42" s="102">
        <v>6</v>
      </c>
      <c r="O42" s="102" t="s">
        <v>1075</v>
      </c>
    </row>
    <row r="43" spans="1:15" x14ac:dyDescent="0.25">
      <c r="A43" s="102" t="s">
        <v>1176</v>
      </c>
      <c r="B43" s="103" t="s">
        <v>1177</v>
      </c>
      <c r="C43" s="103" t="s">
        <v>1082</v>
      </c>
      <c r="D43" s="102" t="s">
        <v>152</v>
      </c>
      <c r="E43" s="102" t="s">
        <v>275</v>
      </c>
      <c r="F43" s="102" t="s">
        <v>1178</v>
      </c>
      <c r="H43" s="102">
        <v>45500</v>
      </c>
      <c r="I43" s="102" t="s">
        <v>279</v>
      </c>
      <c r="J43" s="102" t="s">
        <v>2</v>
      </c>
      <c r="K43" s="102" t="s">
        <v>1</v>
      </c>
      <c r="L43" s="102" t="s">
        <v>23</v>
      </c>
      <c r="M43" s="102" t="s">
        <v>1082</v>
      </c>
      <c r="N43" s="102">
        <v>6</v>
      </c>
      <c r="O43" s="102" t="s">
        <v>1075</v>
      </c>
    </row>
    <row r="44" spans="1:15" x14ac:dyDescent="0.25">
      <c r="A44" s="102" t="s">
        <v>1176</v>
      </c>
      <c r="B44" s="103" t="s">
        <v>1179</v>
      </c>
      <c r="C44" s="103" t="s">
        <v>1180</v>
      </c>
      <c r="D44" s="102" t="s">
        <v>152</v>
      </c>
      <c r="E44" s="102" t="s">
        <v>275</v>
      </c>
      <c r="F44" s="102" t="s">
        <v>1181</v>
      </c>
      <c r="H44" s="102">
        <v>45500</v>
      </c>
      <c r="I44" s="102" t="s">
        <v>279</v>
      </c>
      <c r="J44" s="102" t="s">
        <v>2</v>
      </c>
      <c r="K44" s="102" t="s">
        <v>1</v>
      </c>
      <c r="L44" s="102" t="s">
        <v>23</v>
      </c>
      <c r="M44" s="102" t="s">
        <v>1180</v>
      </c>
      <c r="N44" s="102">
        <v>6</v>
      </c>
      <c r="O44" s="102" t="s">
        <v>1075</v>
      </c>
    </row>
    <row r="45" spans="1:15" x14ac:dyDescent="0.25">
      <c r="A45" s="102" t="s">
        <v>1182</v>
      </c>
      <c r="B45" s="103" t="s">
        <v>1166</v>
      </c>
      <c r="C45" s="103" t="s">
        <v>1118</v>
      </c>
      <c r="D45" s="102" t="s">
        <v>1072</v>
      </c>
      <c r="E45" s="102" t="s">
        <v>275</v>
      </c>
      <c r="F45" s="102" t="s">
        <v>1183</v>
      </c>
      <c r="H45" s="102">
        <v>45500</v>
      </c>
      <c r="I45" s="102" t="s">
        <v>279</v>
      </c>
      <c r="J45" s="102" t="s">
        <v>2</v>
      </c>
      <c r="K45" s="102" t="s">
        <v>1</v>
      </c>
      <c r="L45" s="102" t="s">
        <v>23</v>
      </c>
      <c r="M45" s="102" t="s">
        <v>1074</v>
      </c>
      <c r="N45" s="102">
        <v>6</v>
      </c>
      <c r="O45" s="102" t="s">
        <v>1075</v>
      </c>
    </row>
    <row r="46" spans="1:15" x14ac:dyDescent="0.25">
      <c r="A46" s="102" t="s">
        <v>1182</v>
      </c>
      <c r="B46" s="103" t="s">
        <v>1122</v>
      </c>
      <c r="C46" s="103" t="s">
        <v>274</v>
      </c>
      <c r="D46" s="102" t="s">
        <v>1072</v>
      </c>
      <c r="E46" s="102" t="s">
        <v>275</v>
      </c>
      <c r="F46" s="102" t="s">
        <v>1184</v>
      </c>
      <c r="H46" s="102">
        <v>45500</v>
      </c>
      <c r="I46" s="102" t="s">
        <v>279</v>
      </c>
      <c r="J46" s="102" t="s">
        <v>2</v>
      </c>
      <c r="K46" s="102" t="s">
        <v>1</v>
      </c>
      <c r="L46" s="102" t="s">
        <v>23</v>
      </c>
      <c r="M46" s="102" t="s">
        <v>1074</v>
      </c>
      <c r="N46" s="102">
        <v>6</v>
      </c>
      <c r="O46" s="102" t="s">
        <v>1075</v>
      </c>
    </row>
    <row r="47" spans="1:15" x14ac:dyDescent="0.25">
      <c r="A47" s="102" t="s">
        <v>1185</v>
      </c>
      <c r="B47" s="103" t="s">
        <v>1186</v>
      </c>
      <c r="C47" s="103" t="s">
        <v>274</v>
      </c>
      <c r="D47" s="102" t="s">
        <v>1072</v>
      </c>
      <c r="E47" s="102" t="s">
        <v>275</v>
      </c>
      <c r="F47" s="102" t="s">
        <v>1187</v>
      </c>
      <c r="H47" s="102">
        <v>45500</v>
      </c>
      <c r="I47" s="102" t="s">
        <v>279</v>
      </c>
      <c r="J47" s="102" t="s">
        <v>2</v>
      </c>
      <c r="K47" s="102" t="s">
        <v>1</v>
      </c>
      <c r="L47" s="102" t="s">
        <v>23</v>
      </c>
      <c r="M47" s="102" t="s">
        <v>1074</v>
      </c>
      <c r="N47" s="102">
        <v>6</v>
      </c>
      <c r="O47" s="102" t="s">
        <v>1075</v>
      </c>
    </row>
    <row r="48" spans="1:15" x14ac:dyDescent="0.25">
      <c r="A48" s="102" t="s">
        <v>1188</v>
      </c>
      <c r="B48" s="103" t="s">
        <v>1189</v>
      </c>
      <c r="C48" s="103" t="s">
        <v>274</v>
      </c>
      <c r="D48" s="102" t="s">
        <v>1072</v>
      </c>
      <c r="E48" s="102" t="s">
        <v>275</v>
      </c>
      <c r="F48" s="102" t="s">
        <v>1190</v>
      </c>
      <c r="H48" s="102">
        <v>45500</v>
      </c>
      <c r="I48" s="102" t="s">
        <v>279</v>
      </c>
      <c r="J48" s="102" t="s">
        <v>2</v>
      </c>
      <c r="K48" s="102" t="s">
        <v>1</v>
      </c>
      <c r="L48" s="102" t="s">
        <v>23</v>
      </c>
      <c r="M48" s="102" t="s">
        <v>1074</v>
      </c>
      <c r="N48" s="102">
        <v>6</v>
      </c>
      <c r="O48" s="102" t="s">
        <v>1075</v>
      </c>
    </row>
    <row r="49" spans="1:15" x14ac:dyDescent="0.25">
      <c r="A49" s="102" t="s">
        <v>1188</v>
      </c>
      <c r="B49" s="103" t="s">
        <v>1191</v>
      </c>
      <c r="C49" s="103" t="s">
        <v>277</v>
      </c>
      <c r="D49" s="102" t="s">
        <v>1072</v>
      </c>
      <c r="E49" s="102" t="s">
        <v>275</v>
      </c>
      <c r="F49" s="102" t="s">
        <v>1192</v>
      </c>
      <c r="H49" s="102">
        <v>45500</v>
      </c>
      <c r="I49" s="102" t="s">
        <v>279</v>
      </c>
      <c r="J49" s="102" t="s">
        <v>2</v>
      </c>
      <c r="K49" s="102" t="s">
        <v>1</v>
      </c>
      <c r="L49" s="102" t="s">
        <v>23</v>
      </c>
      <c r="M49" s="102" t="s">
        <v>1074</v>
      </c>
      <c r="N49" s="102">
        <v>6</v>
      </c>
      <c r="O49" s="102" t="s">
        <v>1075</v>
      </c>
    </row>
    <row r="50" spans="1:15" x14ac:dyDescent="0.25">
      <c r="A50" s="102" t="s">
        <v>1193</v>
      </c>
      <c r="B50" s="103" t="s">
        <v>1194</v>
      </c>
      <c r="C50" s="103" t="s">
        <v>274</v>
      </c>
      <c r="D50" s="102" t="s">
        <v>1072</v>
      </c>
      <c r="E50" s="102" t="s">
        <v>275</v>
      </c>
      <c r="F50" s="102" t="s">
        <v>1195</v>
      </c>
      <c r="H50" s="102">
        <v>45500</v>
      </c>
      <c r="I50" s="102" t="s">
        <v>279</v>
      </c>
      <c r="J50" s="102" t="s">
        <v>2</v>
      </c>
      <c r="K50" s="102" t="s">
        <v>1</v>
      </c>
      <c r="L50" s="102" t="s">
        <v>23</v>
      </c>
      <c r="M50" s="102" t="s">
        <v>1074</v>
      </c>
      <c r="N50" s="102">
        <v>6</v>
      </c>
      <c r="O50" s="102" t="s">
        <v>1075</v>
      </c>
    </row>
    <row r="51" spans="1:15" x14ac:dyDescent="0.25">
      <c r="A51" s="102" t="s">
        <v>1196</v>
      </c>
      <c r="B51" s="103" t="s">
        <v>1197</v>
      </c>
      <c r="C51" s="103" t="s">
        <v>274</v>
      </c>
      <c r="D51" s="102" t="s">
        <v>152</v>
      </c>
      <c r="E51" s="102" t="s">
        <v>276</v>
      </c>
      <c r="H51" s="102">
        <v>45500</v>
      </c>
      <c r="I51" s="102" t="s">
        <v>279</v>
      </c>
      <c r="J51" s="102" t="s">
        <v>2</v>
      </c>
      <c r="K51" s="102" t="s">
        <v>1</v>
      </c>
      <c r="L51" s="102" t="s">
        <v>23</v>
      </c>
      <c r="M51" s="102" t="s">
        <v>1074</v>
      </c>
      <c r="N51" s="102">
        <v>6</v>
      </c>
      <c r="O51" s="102" t="s">
        <v>1075</v>
      </c>
    </row>
    <row r="52" spans="1:15" x14ac:dyDescent="0.25">
      <c r="A52" s="102" t="s">
        <v>1198</v>
      </c>
      <c r="B52" s="103" t="s">
        <v>1199</v>
      </c>
      <c r="C52" s="103" t="s">
        <v>1118</v>
      </c>
      <c r="D52" s="102" t="s">
        <v>152</v>
      </c>
      <c r="E52" s="102" t="s">
        <v>275</v>
      </c>
      <c r="F52" s="102" t="s">
        <v>1200</v>
      </c>
      <c r="H52" s="102">
        <v>45500</v>
      </c>
      <c r="I52" s="102" t="s">
        <v>279</v>
      </c>
      <c r="J52" s="102" t="s">
        <v>2</v>
      </c>
      <c r="K52" s="102" t="s">
        <v>1</v>
      </c>
      <c r="L52" s="102" t="s">
        <v>23</v>
      </c>
      <c r="M52" s="102" t="s">
        <v>1074</v>
      </c>
      <c r="N52" s="102">
        <v>6</v>
      </c>
      <c r="O52" s="102" t="s">
        <v>1075</v>
      </c>
    </row>
    <row r="53" spans="1:15" x14ac:dyDescent="0.25">
      <c r="A53" s="102" t="s">
        <v>1201</v>
      </c>
      <c r="B53" s="103" t="s">
        <v>1202</v>
      </c>
      <c r="C53" s="103" t="s">
        <v>274</v>
      </c>
      <c r="D53" s="102" t="s">
        <v>1072</v>
      </c>
      <c r="E53" s="102" t="s">
        <v>275</v>
      </c>
      <c r="F53" s="102" t="s">
        <v>1203</v>
      </c>
      <c r="H53" s="102">
        <v>45500</v>
      </c>
      <c r="I53" s="102" t="s">
        <v>279</v>
      </c>
      <c r="J53" s="102" t="s">
        <v>2</v>
      </c>
      <c r="K53" s="102" t="s">
        <v>1</v>
      </c>
      <c r="L53" s="102" t="s">
        <v>23</v>
      </c>
      <c r="M53" s="102" t="s">
        <v>1074</v>
      </c>
      <c r="N53" s="102">
        <v>6</v>
      </c>
      <c r="O53" s="102" t="s">
        <v>1075</v>
      </c>
    </row>
    <row r="54" spans="1:15" x14ac:dyDescent="0.25">
      <c r="A54" s="102" t="s">
        <v>1204</v>
      </c>
      <c r="B54" s="103" t="s">
        <v>1205</v>
      </c>
      <c r="C54" s="103" t="s">
        <v>274</v>
      </c>
      <c r="D54" s="102" t="s">
        <v>152</v>
      </c>
      <c r="E54" s="102" t="s">
        <v>275</v>
      </c>
      <c r="F54" s="102" t="s">
        <v>1206</v>
      </c>
      <c r="H54" s="102">
        <v>45500</v>
      </c>
      <c r="I54" s="102" t="s">
        <v>279</v>
      </c>
      <c r="J54" s="102" t="s">
        <v>2</v>
      </c>
      <c r="K54" s="102" t="s">
        <v>1</v>
      </c>
      <c r="L54" s="102" t="s">
        <v>23</v>
      </c>
      <c r="M54" s="102" t="s">
        <v>1074</v>
      </c>
      <c r="N54" s="102">
        <v>6</v>
      </c>
      <c r="O54" s="102" t="s">
        <v>1075</v>
      </c>
    </row>
    <row r="55" spans="1:15" x14ac:dyDescent="0.25">
      <c r="A55" s="102" t="s">
        <v>1207</v>
      </c>
      <c r="B55" s="103" t="s">
        <v>1208</v>
      </c>
      <c r="C55" s="103" t="s">
        <v>274</v>
      </c>
      <c r="D55" s="102" t="s">
        <v>1092</v>
      </c>
      <c r="E55" s="102" t="s">
        <v>275</v>
      </c>
      <c r="F55" s="102" t="s">
        <v>1209</v>
      </c>
      <c r="H55" s="102">
        <v>45500</v>
      </c>
      <c r="I55" s="102" t="s">
        <v>279</v>
      </c>
      <c r="J55" s="102" t="s">
        <v>2</v>
      </c>
      <c r="K55" s="102" t="s">
        <v>1</v>
      </c>
      <c r="L55" s="102" t="s">
        <v>23</v>
      </c>
      <c r="M55" s="102" t="s">
        <v>1074</v>
      </c>
      <c r="N55" s="102">
        <v>6</v>
      </c>
      <c r="O55" s="102" t="s">
        <v>1075</v>
      </c>
    </row>
    <row r="56" spans="1:15" x14ac:dyDescent="0.25">
      <c r="A56" s="102" t="s">
        <v>1210</v>
      </c>
      <c r="B56" s="103" t="s">
        <v>1211</v>
      </c>
      <c r="C56" s="103" t="s">
        <v>277</v>
      </c>
      <c r="D56" s="102" t="s">
        <v>1072</v>
      </c>
      <c r="E56" s="102" t="s">
        <v>275</v>
      </c>
      <c r="F56" s="102" t="s">
        <v>1212</v>
      </c>
      <c r="H56" s="102">
        <v>45500</v>
      </c>
      <c r="I56" s="102" t="s">
        <v>279</v>
      </c>
      <c r="J56" s="102" t="s">
        <v>2</v>
      </c>
      <c r="K56" s="102" t="s">
        <v>1</v>
      </c>
      <c r="L56" s="102" t="s">
        <v>23</v>
      </c>
      <c r="M56" s="102" t="s">
        <v>1074</v>
      </c>
      <c r="N56" s="102">
        <v>6</v>
      </c>
      <c r="O56" s="102" t="s">
        <v>1075</v>
      </c>
    </row>
    <row r="57" spans="1:15" x14ac:dyDescent="0.25">
      <c r="A57" s="102" t="s">
        <v>1213</v>
      </c>
      <c r="B57" s="103" t="s">
        <v>1214</v>
      </c>
      <c r="C57" s="103" t="s">
        <v>1118</v>
      </c>
      <c r="D57" s="102" t="s">
        <v>152</v>
      </c>
      <c r="E57" s="102" t="s">
        <v>275</v>
      </c>
      <c r="F57" s="102" t="s">
        <v>1215</v>
      </c>
      <c r="H57" s="102">
        <v>45500</v>
      </c>
      <c r="I57" s="102" t="s">
        <v>279</v>
      </c>
      <c r="J57" s="102" t="s">
        <v>2</v>
      </c>
      <c r="K57" s="102" t="s">
        <v>1</v>
      </c>
      <c r="L57" s="102" t="s">
        <v>23</v>
      </c>
      <c r="M57" s="102" t="s">
        <v>1074</v>
      </c>
      <c r="N57" s="102">
        <v>6</v>
      </c>
      <c r="O57" s="102" t="s">
        <v>1075</v>
      </c>
    </row>
    <row r="58" spans="1:15" x14ac:dyDescent="0.25">
      <c r="A58" s="102" t="s">
        <v>1216</v>
      </c>
      <c r="B58" s="103" t="s">
        <v>1217</v>
      </c>
      <c r="C58" s="103" t="s">
        <v>277</v>
      </c>
      <c r="D58" s="102" t="s">
        <v>1092</v>
      </c>
      <c r="E58" s="102" t="s">
        <v>275</v>
      </c>
      <c r="F58" s="102" t="s">
        <v>1218</v>
      </c>
      <c r="H58" s="102">
        <v>45500</v>
      </c>
      <c r="I58" s="102" t="s">
        <v>279</v>
      </c>
      <c r="J58" s="102" t="s">
        <v>2</v>
      </c>
      <c r="K58" s="102" t="s">
        <v>1</v>
      </c>
      <c r="L58" s="102" t="s">
        <v>23</v>
      </c>
      <c r="M58" s="102" t="s">
        <v>1074</v>
      </c>
      <c r="N58" s="102">
        <v>6</v>
      </c>
      <c r="O58" s="102" t="s">
        <v>1075</v>
      </c>
    </row>
    <row r="59" spans="1:15" x14ac:dyDescent="0.25">
      <c r="A59" s="102" t="s">
        <v>1216</v>
      </c>
      <c r="B59" s="103" t="s">
        <v>1219</v>
      </c>
      <c r="C59" s="103" t="s">
        <v>277</v>
      </c>
      <c r="D59" s="102" t="s">
        <v>1092</v>
      </c>
      <c r="E59" s="102" t="s">
        <v>275</v>
      </c>
      <c r="F59" s="102" t="s">
        <v>1220</v>
      </c>
      <c r="H59" s="102">
        <v>45500</v>
      </c>
      <c r="I59" s="102" t="s">
        <v>279</v>
      </c>
      <c r="J59" s="102" t="s">
        <v>2</v>
      </c>
      <c r="K59" s="102" t="s">
        <v>1</v>
      </c>
      <c r="L59" s="102" t="s">
        <v>23</v>
      </c>
      <c r="M59" s="102" t="s">
        <v>1074</v>
      </c>
      <c r="N59" s="102">
        <v>6</v>
      </c>
      <c r="O59" s="102" t="s">
        <v>1075</v>
      </c>
    </row>
    <row r="60" spans="1:15" x14ac:dyDescent="0.25">
      <c r="A60" s="102" t="s">
        <v>1221</v>
      </c>
      <c r="B60" s="103" t="s">
        <v>1117</v>
      </c>
      <c r="C60" s="103" t="s">
        <v>277</v>
      </c>
      <c r="D60" s="102" t="s">
        <v>1072</v>
      </c>
      <c r="E60" s="102" t="s">
        <v>275</v>
      </c>
      <c r="F60" s="102" t="s">
        <v>1222</v>
      </c>
      <c r="H60" s="102">
        <v>45500</v>
      </c>
      <c r="I60" s="102" t="s">
        <v>279</v>
      </c>
      <c r="J60" s="102" t="s">
        <v>2</v>
      </c>
      <c r="K60" s="102" t="s">
        <v>1</v>
      </c>
      <c r="L60" s="102" t="s">
        <v>23</v>
      </c>
      <c r="M60" s="102" t="s">
        <v>1074</v>
      </c>
      <c r="N60" s="102">
        <v>6</v>
      </c>
      <c r="O60" s="102" t="s">
        <v>1075</v>
      </c>
    </row>
    <row r="61" spans="1:15" x14ac:dyDescent="0.25">
      <c r="A61" s="102" t="s">
        <v>1223</v>
      </c>
      <c r="B61" s="103" t="s">
        <v>1224</v>
      </c>
      <c r="C61" s="103" t="s">
        <v>1225</v>
      </c>
      <c r="D61" s="102" t="s">
        <v>281</v>
      </c>
      <c r="E61" s="102" t="s">
        <v>275</v>
      </c>
      <c r="F61" s="102" t="s">
        <v>1226</v>
      </c>
      <c r="H61" s="102">
        <v>45500</v>
      </c>
      <c r="I61" s="102" t="s">
        <v>279</v>
      </c>
      <c r="J61" s="102" t="s">
        <v>2</v>
      </c>
      <c r="K61" s="102" t="s">
        <v>1</v>
      </c>
      <c r="L61" s="102" t="s">
        <v>23</v>
      </c>
      <c r="M61" s="102" t="s">
        <v>1074</v>
      </c>
      <c r="N61" s="102">
        <v>6</v>
      </c>
      <c r="O61" s="102" t="s">
        <v>1075</v>
      </c>
    </row>
    <row r="62" spans="1:15" x14ac:dyDescent="0.25">
      <c r="A62" s="102" t="s">
        <v>1227</v>
      </c>
      <c r="B62" s="103" t="s">
        <v>1228</v>
      </c>
      <c r="C62" s="103" t="s">
        <v>277</v>
      </c>
      <c r="D62" s="102" t="s">
        <v>1072</v>
      </c>
      <c r="E62" s="102" t="s">
        <v>276</v>
      </c>
      <c r="F62" s="102" t="s">
        <v>1229</v>
      </c>
      <c r="H62" s="102">
        <v>45500</v>
      </c>
      <c r="I62" s="102" t="s">
        <v>279</v>
      </c>
      <c r="J62" s="102" t="s">
        <v>2</v>
      </c>
      <c r="K62" s="102" t="s">
        <v>1</v>
      </c>
      <c r="L62" s="102" t="s">
        <v>23</v>
      </c>
      <c r="M62" s="102" t="s">
        <v>1074</v>
      </c>
      <c r="N62" s="102">
        <v>6</v>
      </c>
      <c r="O62" s="102" t="s">
        <v>1075</v>
      </c>
    </row>
    <row r="63" spans="1:15" x14ac:dyDescent="0.25">
      <c r="A63" s="102" t="s">
        <v>1230</v>
      </c>
      <c r="B63" s="103" t="s">
        <v>1231</v>
      </c>
      <c r="C63" s="103" t="s">
        <v>1118</v>
      </c>
      <c r="D63" s="102" t="s">
        <v>152</v>
      </c>
      <c r="E63" s="102" t="s">
        <v>276</v>
      </c>
      <c r="H63" s="102">
        <v>45500</v>
      </c>
      <c r="I63" s="102" t="s">
        <v>279</v>
      </c>
      <c r="J63" s="102" t="s">
        <v>2</v>
      </c>
      <c r="K63" s="102" t="s">
        <v>1</v>
      </c>
      <c r="L63" s="102" t="s">
        <v>23</v>
      </c>
      <c r="M63" s="102" t="s">
        <v>1074</v>
      </c>
      <c r="N63" s="102">
        <v>6</v>
      </c>
      <c r="O63" s="102" t="s">
        <v>1075</v>
      </c>
    </row>
    <row r="64" spans="1:15" x14ac:dyDescent="0.25">
      <c r="A64" s="102" t="s">
        <v>1232</v>
      </c>
      <c r="B64" s="103" t="s">
        <v>1233</v>
      </c>
      <c r="C64" s="103" t="s">
        <v>274</v>
      </c>
      <c r="D64" s="102" t="s">
        <v>1072</v>
      </c>
      <c r="E64" s="102" t="s">
        <v>275</v>
      </c>
      <c r="F64" s="102" t="s">
        <v>1234</v>
      </c>
      <c r="H64" s="102">
        <v>45500</v>
      </c>
      <c r="I64" s="102" t="s">
        <v>279</v>
      </c>
      <c r="J64" s="102" t="s">
        <v>2</v>
      </c>
      <c r="K64" s="102" t="s">
        <v>1</v>
      </c>
      <c r="L64" s="102" t="s">
        <v>23</v>
      </c>
      <c r="M64" s="102" t="s">
        <v>1074</v>
      </c>
      <c r="N64" s="102">
        <v>6</v>
      </c>
      <c r="O64" s="102" t="s">
        <v>1075</v>
      </c>
    </row>
    <row r="65" spans="1:15" x14ac:dyDescent="0.25">
      <c r="A65" s="102" t="s">
        <v>1232</v>
      </c>
      <c r="B65" s="103" t="s">
        <v>1235</v>
      </c>
      <c r="C65" s="103" t="s">
        <v>277</v>
      </c>
      <c r="D65" s="102" t="s">
        <v>1072</v>
      </c>
      <c r="E65" s="102" t="s">
        <v>275</v>
      </c>
      <c r="F65" s="102" t="s">
        <v>1236</v>
      </c>
      <c r="H65" s="102">
        <v>45500</v>
      </c>
      <c r="I65" s="102" t="s">
        <v>279</v>
      </c>
      <c r="J65" s="102" t="s">
        <v>2</v>
      </c>
      <c r="K65" s="102" t="s">
        <v>1</v>
      </c>
      <c r="L65" s="102" t="s">
        <v>23</v>
      </c>
      <c r="M65" s="102" t="s">
        <v>1074</v>
      </c>
      <c r="N65" s="102">
        <v>6</v>
      </c>
      <c r="O65" s="102" t="s">
        <v>1075</v>
      </c>
    </row>
    <row r="66" spans="1:15" x14ac:dyDescent="0.25">
      <c r="A66" s="102" t="s">
        <v>1232</v>
      </c>
      <c r="B66" s="103" t="s">
        <v>1237</v>
      </c>
      <c r="C66" s="103" t="s">
        <v>1082</v>
      </c>
      <c r="D66" s="102" t="s">
        <v>1072</v>
      </c>
      <c r="E66" s="102" t="s">
        <v>275</v>
      </c>
      <c r="F66" s="102" t="s">
        <v>1238</v>
      </c>
      <c r="H66" s="102">
        <v>45500</v>
      </c>
      <c r="I66" s="102" t="s">
        <v>279</v>
      </c>
      <c r="J66" s="102" t="s">
        <v>2</v>
      </c>
      <c r="K66" s="102" t="s">
        <v>1</v>
      </c>
      <c r="L66" s="102" t="s">
        <v>23</v>
      </c>
      <c r="M66" s="102" t="s">
        <v>1082</v>
      </c>
      <c r="N66" s="102">
        <v>6</v>
      </c>
      <c r="O66" s="102" t="s">
        <v>1075</v>
      </c>
    </row>
    <row r="67" spans="1:15" x14ac:dyDescent="0.25">
      <c r="A67" s="102" t="s">
        <v>1239</v>
      </c>
      <c r="B67" s="103" t="s">
        <v>1098</v>
      </c>
      <c r="C67" s="103" t="s">
        <v>277</v>
      </c>
      <c r="D67" s="102" t="s">
        <v>1072</v>
      </c>
      <c r="E67" s="102" t="s">
        <v>275</v>
      </c>
      <c r="F67" s="102" t="s">
        <v>1240</v>
      </c>
      <c r="H67" s="102">
        <v>45500</v>
      </c>
      <c r="I67" s="102" t="s">
        <v>279</v>
      </c>
      <c r="J67" s="102" t="s">
        <v>2</v>
      </c>
      <c r="K67" s="102" t="s">
        <v>1</v>
      </c>
      <c r="L67" s="102" t="s">
        <v>23</v>
      </c>
      <c r="M67" s="102" t="s">
        <v>1074</v>
      </c>
      <c r="N67" s="102">
        <v>6</v>
      </c>
      <c r="O67" s="102" t="s">
        <v>1075</v>
      </c>
    </row>
    <row r="68" spans="1:15" x14ac:dyDescent="0.25">
      <c r="A68" s="102" t="s">
        <v>1241</v>
      </c>
      <c r="B68" s="103" t="s">
        <v>1242</v>
      </c>
      <c r="C68" s="103" t="s">
        <v>277</v>
      </c>
      <c r="D68" s="102" t="s">
        <v>1092</v>
      </c>
      <c r="E68" s="102" t="s">
        <v>275</v>
      </c>
      <c r="F68" s="102" t="s">
        <v>1243</v>
      </c>
      <c r="H68" s="102">
        <v>45500</v>
      </c>
      <c r="I68" s="102" t="s">
        <v>279</v>
      </c>
      <c r="J68" s="102" t="s">
        <v>2</v>
      </c>
      <c r="K68" s="102" t="s">
        <v>1</v>
      </c>
      <c r="L68" s="102" t="s">
        <v>23</v>
      </c>
      <c r="M68" s="102" t="s">
        <v>1074</v>
      </c>
      <c r="N68" s="102">
        <v>6</v>
      </c>
      <c r="O68" s="102" t="s">
        <v>1075</v>
      </c>
    </row>
    <row r="69" spans="1:15" x14ac:dyDescent="0.25">
      <c r="A69" s="102" t="s">
        <v>1244</v>
      </c>
      <c r="B69" s="103" t="s">
        <v>1245</v>
      </c>
      <c r="C69" s="103" t="s">
        <v>1118</v>
      </c>
      <c r="D69" s="102" t="s">
        <v>152</v>
      </c>
      <c r="E69" s="102" t="s">
        <v>275</v>
      </c>
      <c r="F69" s="102" t="s">
        <v>1246</v>
      </c>
      <c r="H69" s="102">
        <v>45500</v>
      </c>
      <c r="I69" s="102" t="s">
        <v>279</v>
      </c>
      <c r="J69" s="102" t="s">
        <v>2</v>
      </c>
      <c r="K69" s="102" t="s">
        <v>1</v>
      </c>
      <c r="L69" s="102" t="s">
        <v>23</v>
      </c>
      <c r="M69" s="102" t="s">
        <v>1074</v>
      </c>
      <c r="N69" s="102">
        <v>6</v>
      </c>
      <c r="O69" s="102" t="s">
        <v>1075</v>
      </c>
    </row>
    <row r="70" spans="1:15" x14ac:dyDescent="0.25">
      <c r="A70" s="102" t="s">
        <v>1247</v>
      </c>
      <c r="B70" s="103" t="s">
        <v>1248</v>
      </c>
      <c r="C70" s="103" t="s">
        <v>1118</v>
      </c>
      <c r="D70" s="102" t="s">
        <v>152</v>
      </c>
      <c r="E70" s="102" t="s">
        <v>275</v>
      </c>
      <c r="F70" s="102" t="s">
        <v>1249</v>
      </c>
      <c r="H70" s="102">
        <v>45500</v>
      </c>
      <c r="I70" s="102" t="s">
        <v>279</v>
      </c>
      <c r="J70" s="102" t="s">
        <v>2</v>
      </c>
      <c r="K70" s="102" t="s">
        <v>1</v>
      </c>
      <c r="L70" s="102" t="s">
        <v>23</v>
      </c>
      <c r="M70" s="102" t="s">
        <v>1074</v>
      </c>
      <c r="N70" s="102">
        <v>6</v>
      </c>
      <c r="O70" s="102" t="s">
        <v>1075</v>
      </c>
    </row>
    <row r="71" spans="1:15" x14ac:dyDescent="0.25">
      <c r="A71" s="102" t="s">
        <v>1247</v>
      </c>
      <c r="B71" s="103" t="s">
        <v>1250</v>
      </c>
      <c r="C71" s="103" t="s">
        <v>274</v>
      </c>
      <c r="D71" s="102" t="s">
        <v>152</v>
      </c>
      <c r="E71" s="102" t="s">
        <v>275</v>
      </c>
      <c r="F71" s="102" t="s">
        <v>1251</v>
      </c>
      <c r="H71" s="102">
        <v>45500</v>
      </c>
      <c r="I71" s="102" t="s">
        <v>279</v>
      </c>
      <c r="J71" s="102" t="s">
        <v>2</v>
      </c>
      <c r="K71" s="102" t="s">
        <v>1</v>
      </c>
      <c r="L71" s="102" t="s">
        <v>23</v>
      </c>
      <c r="M71" s="102" t="s">
        <v>1074</v>
      </c>
      <c r="N71" s="102">
        <v>6</v>
      </c>
      <c r="O71" s="102" t="s">
        <v>1075</v>
      </c>
    </row>
    <row r="72" spans="1:15" x14ac:dyDescent="0.25">
      <c r="A72" s="102" t="s">
        <v>1252</v>
      </c>
      <c r="B72" s="103" t="s">
        <v>1078</v>
      </c>
      <c r="C72" s="103" t="s">
        <v>274</v>
      </c>
      <c r="D72" s="102" t="s">
        <v>1092</v>
      </c>
      <c r="E72" s="102" t="s">
        <v>275</v>
      </c>
      <c r="F72" s="102" t="s">
        <v>1253</v>
      </c>
      <c r="H72" s="102">
        <v>45500</v>
      </c>
      <c r="I72" s="102" t="s">
        <v>279</v>
      </c>
      <c r="J72" s="102" t="s">
        <v>2</v>
      </c>
      <c r="K72" s="102" t="s">
        <v>1</v>
      </c>
      <c r="L72" s="102" t="s">
        <v>23</v>
      </c>
      <c r="M72" s="102" t="s">
        <v>1074</v>
      </c>
      <c r="N72" s="102">
        <v>6</v>
      </c>
      <c r="O72" s="102" t="s">
        <v>1075</v>
      </c>
    </row>
    <row r="73" spans="1:15" x14ac:dyDescent="0.25">
      <c r="A73" s="102" t="s">
        <v>1252</v>
      </c>
      <c r="B73" s="103" t="s">
        <v>1254</v>
      </c>
      <c r="C73" s="103" t="s">
        <v>277</v>
      </c>
      <c r="D73" s="102" t="s">
        <v>1092</v>
      </c>
      <c r="E73" s="102" t="s">
        <v>275</v>
      </c>
      <c r="F73" s="102" t="s">
        <v>1255</v>
      </c>
      <c r="H73" s="102">
        <v>45500</v>
      </c>
      <c r="I73" s="102" t="s">
        <v>279</v>
      </c>
      <c r="J73" s="102" t="s">
        <v>2</v>
      </c>
      <c r="K73" s="102" t="s">
        <v>1</v>
      </c>
      <c r="L73" s="102" t="s">
        <v>23</v>
      </c>
      <c r="M73" s="102" t="s">
        <v>1074</v>
      </c>
      <c r="N73" s="102">
        <v>6</v>
      </c>
      <c r="O73" s="102" t="s">
        <v>1075</v>
      </c>
    </row>
    <row r="74" spans="1:15" x14ac:dyDescent="0.25">
      <c r="A74" s="102" t="s">
        <v>1256</v>
      </c>
      <c r="B74" s="103" t="s">
        <v>1257</v>
      </c>
      <c r="C74" s="103" t="s">
        <v>1118</v>
      </c>
      <c r="D74" s="102" t="s">
        <v>152</v>
      </c>
      <c r="E74" s="102" t="s">
        <v>275</v>
      </c>
      <c r="F74" s="102" t="s">
        <v>1258</v>
      </c>
      <c r="H74" s="102">
        <v>45500</v>
      </c>
      <c r="I74" s="102" t="s">
        <v>279</v>
      </c>
      <c r="J74" s="102" t="s">
        <v>2</v>
      </c>
      <c r="K74" s="102" t="s">
        <v>1</v>
      </c>
      <c r="L74" s="102" t="s">
        <v>23</v>
      </c>
      <c r="M74" s="102" t="s">
        <v>1074</v>
      </c>
      <c r="N74" s="102">
        <v>6</v>
      </c>
      <c r="O74" s="102" t="s">
        <v>1075</v>
      </c>
    </row>
    <row r="75" spans="1:15" x14ac:dyDescent="0.25">
      <c r="A75" s="102" t="s">
        <v>1259</v>
      </c>
      <c r="B75" s="103" t="s">
        <v>1260</v>
      </c>
      <c r="C75" s="103" t="s">
        <v>277</v>
      </c>
      <c r="D75" s="102" t="s">
        <v>1072</v>
      </c>
      <c r="E75" s="102" t="s">
        <v>275</v>
      </c>
      <c r="F75" s="102" t="s">
        <v>1261</v>
      </c>
      <c r="H75" s="102">
        <v>45500</v>
      </c>
      <c r="I75" s="102" t="s">
        <v>279</v>
      </c>
      <c r="J75" s="102" t="s">
        <v>2</v>
      </c>
      <c r="K75" s="102" t="s">
        <v>1</v>
      </c>
      <c r="L75" s="102" t="s">
        <v>23</v>
      </c>
      <c r="M75" s="102" t="s">
        <v>1074</v>
      </c>
      <c r="N75" s="102">
        <v>6</v>
      </c>
      <c r="O75" s="102" t="s">
        <v>1075</v>
      </c>
    </row>
    <row r="76" spans="1:15" x14ac:dyDescent="0.25">
      <c r="A76" s="102" t="s">
        <v>1262</v>
      </c>
      <c r="B76" s="103" t="s">
        <v>1263</v>
      </c>
      <c r="C76" s="103" t="s">
        <v>274</v>
      </c>
      <c r="D76" s="102" t="s">
        <v>1072</v>
      </c>
      <c r="E76" s="102" t="s">
        <v>275</v>
      </c>
      <c r="F76" s="102" t="s">
        <v>1264</v>
      </c>
      <c r="H76" s="102">
        <v>45500</v>
      </c>
      <c r="I76" s="102" t="s">
        <v>279</v>
      </c>
      <c r="J76" s="102" t="s">
        <v>2</v>
      </c>
      <c r="K76" s="102" t="s">
        <v>1</v>
      </c>
      <c r="L76" s="102" t="s">
        <v>23</v>
      </c>
      <c r="M76" s="102" t="s">
        <v>1074</v>
      </c>
      <c r="N76" s="102">
        <v>6</v>
      </c>
      <c r="O76" s="102" t="s">
        <v>1075</v>
      </c>
    </row>
    <row r="77" spans="1:15" x14ac:dyDescent="0.25">
      <c r="A77" s="102" t="s">
        <v>1265</v>
      </c>
      <c r="B77" s="103" t="s">
        <v>1266</v>
      </c>
      <c r="C77" s="103" t="s">
        <v>1225</v>
      </c>
      <c r="D77" s="102" t="s">
        <v>196</v>
      </c>
      <c r="E77" s="102" t="s">
        <v>276</v>
      </c>
      <c r="H77" s="102">
        <v>45500</v>
      </c>
      <c r="I77" s="102" t="s">
        <v>279</v>
      </c>
      <c r="J77" s="102" t="s">
        <v>2</v>
      </c>
      <c r="K77" s="102" t="s">
        <v>1</v>
      </c>
      <c r="L77" s="102" t="s">
        <v>23</v>
      </c>
      <c r="M77" s="102" t="s">
        <v>1074</v>
      </c>
      <c r="N77" s="102">
        <v>6</v>
      </c>
      <c r="O77" s="102" t="s">
        <v>1075</v>
      </c>
    </row>
    <row r="78" spans="1:15" x14ac:dyDescent="0.25">
      <c r="A78" s="102" t="s">
        <v>1265</v>
      </c>
      <c r="B78" s="103" t="s">
        <v>1267</v>
      </c>
      <c r="C78" s="103" t="s">
        <v>1081</v>
      </c>
      <c r="D78" s="102" t="s">
        <v>196</v>
      </c>
      <c r="E78" s="102" t="s">
        <v>276</v>
      </c>
      <c r="H78" s="102">
        <v>45500</v>
      </c>
      <c r="I78" s="102" t="s">
        <v>279</v>
      </c>
      <c r="J78" s="102" t="s">
        <v>2</v>
      </c>
      <c r="K78" s="102" t="s">
        <v>1</v>
      </c>
      <c r="L78" s="102" t="s">
        <v>23</v>
      </c>
      <c r="M78" s="102" t="s">
        <v>1082</v>
      </c>
      <c r="N78" s="102">
        <v>6</v>
      </c>
      <c r="O78" s="102" t="s">
        <v>1075</v>
      </c>
    </row>
    <row r="79" spans="1:15" x14ac:dyDescent="0.25">
      <c r="A79" s="102" t="s">
        <v>1265</v>
      </c>
      <c r="B79" s="103" t="s">
        <v>1268</v>
      </c>
      <c r="C79" s="103" t="s">
        <v>1077</v>
      </c>
      <c r="D79" s="102" t="s">
        <v>196</v>
      </c>
      <c r="E79" s="102" t="s">
        <v>276</v>
      </c>
      <c r="H79" s="102">
        <v>45500</v>
      </c>
      <c r="I79" s="102" t="s">
        <v>279</v>
      </c>
      <c r="J79" s="102" t="s">
        <v>2</v>
      </c>
      <c r="K79" s="102" t="s">
        <v>1</v>
      </c>
      <c r="L79" s="102" t="s">
        <v>23</v>
      </c>
      <c r="M79" s="102" t="s">
        <v>1074</v>
      </c>
      <c r="N79" s="102">
        <v>6</v>
      </c>
      <c r="O79" s="102" t="s">
        <v>1075</v>
      </c>
    </row>
    <row r="80" spans="1:15" x14ac:dyDescent="0.25">
      <c r="A80" s="102" t="s">
        <v>1269</v>
      </c>
      <c r="B80" s="103" t="s">
        <v>1270</v>
      </c>
      <c r="C80" s="103" t="s">
        <v>1225</v>
      </c>
      <c r="D80" s="102" t="s">
        <v>196</v>
      </c>
      <c r="E80" s="102" t="s">
        <v>276</v>
      </c>
      <c r="H80" s="102">
        <v>45500</v>
      </c>
      <c r="I80" s="102" t="s">
        <v>279</v>
      </c>
      <c r="J80" s="102" t="s">
        <v>2</v>
      </c>
      <c r="K80" s="102" t="s">
        <v>1</v>
      </c>
      <c r="L80" s="102" t="s">
        <v>23</v>
      </c>
      <c r="M80" s="102" t="s">
        <v>1074</v>
      </c>
      <c r="N80" s="102">
        <v>6</v>
      </c>
      <c r="O80" s="102" t="s">
        <v>1075</v>
      </c>
    </row>
    <row r="81" spans="1:15" x14ac:dyDescent="0.25">
      <c r="A81" s="102" t="s">
        <v>1271</v>
      </c>
      <c r="B81" s="103" t="s">
        <v>1272</v>
      </c>
      <c r="C81" s="103" t="s">
        <v>274</v>
      </c>
      <c r="D81" s="102" t="s">
        <v>1072</v>
      </c>
      <c r="E81" s="102" t="s">
        <v>275</v>
      </c>
      <c r="F81" s="102" t="s">
        <v>1273</v>
      </c>
      <c r="H81" s="102">
        <v>45500</v>
      </c>
      <c r="I81" s="102" t="s">
        <v>279</v>
      </c>
      <c r="J81" s="102" t="s">
        <v>2</v>
      </c>
      <c r="K81" s="102" t="s">
        <v>1</v>
      </c>
      <c r="L81" s="102" t="s">
        <v>23</v>
      </c>
      <c r="M81" s="102" t="s">
        <v>1074</v>
      </c>
      <c r="N81" s="102">
        <v>6</v>
      </c>
      <c r="O81" s="102" t="s">
        <v>1075</v>
      </c>
    </row>
    <row r="82" spans="1:15" x14ac:dyDescent="0.25">
      <c r="A82" s="102" t="s">
        <v>1274</v>
      </c>
      <c r="B82" s="103" t="s">
        <v>1214</v>
      </c>
      <c r="C82" s="103" t="s">
        <v>277</v>
      </c>
      <c r="D82" s="102" t="s">
        <v>1092</v>
      </c>
      <c r="E82" s="102" t="s">
        <v>275</v>
      </c>
      <c r="F82" s="102" t="s">
        <v>1275</v>
      </c>
      <c r="H82" s="102">
        <v>45500</v>
      </c>
      <c r="I82" s="102" t="s">
        <v>279</v>
      </c>
      <c r="J82" s="102" t="s">
        <v>2</v>
      </c>
      <c r="K82" s="102" t="s">
        <v>1</v>
      </c>
      <c r="L82" s="102" t="s">
        <v>23</v>
      </c>
      <c r="M82" s="102" t="s">
        <v>1074</v>
      </c>
      <c r="N82" s="102">
        <v>6</v>
      </c>
      <c r="O82" s="102" t="s">
        <v>1075</v>
      </c>
    </row>
    <row r="83" spans="1:15" x14ac:dyDescent="0.25">
      <c r="A83" s="102" t="s">
        <v>1276</v>
      </c>
      <c r="B83" s="103" t="s">
        <v>1250</v>
      </c>
      <c r="C83" s="103" t="s">
        <v>274</v>
      </c>
      <c r="D83" s="102" t="s">
        <v>1092</v>
      </c>
      <c r="E83" s="102" t="s">
        <v>275</v>
      </c>
      <c r="F83" s="102" t="s">
        <v>1277</v>
      </c>
      <c r="H83" s="102">
        <v>45500</v>
      </c>
      <c r="I83" s="102" t="s">
        <v>279</v>
      </c>
      <c r="J83" s="102" t="s">
        <v>2</v>
      </c>
      <c r="K83" s="102" t="s">
        <v>1</v>
      </c>
      <c r="L83" s="102" t="s">
        <v>23</v>
      </c>
      <c r="M83" s="102" t="s">
        <v>1074</v>
      </c>
      <c r="N83" s="102">
        <v>6</v>
      </c>
      <c r="O83" s="102" t="s">
        <v>1075</v>
      </c>
    </row>
    <row r="84" spans="1:15" x14ac:dyDescent="0.25">
      <c r="A84" s="102" t="s">
        <v>1276</v>
      </c>
      <c r="B84" s="103" t="s">
        <v>1244</v>
      </c>
      <c r="C84" s="103" t="s">
        <v>277</v>
      </c>
      <c r="D84" s="102" t="s">
        <v>1092</v>
      </c>
      <c r="E84" s="102" t="s">
        <v>275</v>
      </c>
      <c r="F84" s="102" t="s">
        <v>1278</v>
      </c>
      <c r="H84" s="102">
        <v>45500</v>
      </c>
      <c r="I84" s="102" t="s">
        <v>279</v>
      </c>
      <c r="J84" s="102" t="s">
        <v>2</v>
      </c>
      <c r="K84" s="102" t="s">
        <v>1</v>
      </c>
      <c r="L84" s="102" t="s">
        <v>23</v>
      </c>
      <c r="M84" s="102" t="s">
        <v>1074</v>
      </c>
      <c r="N84" s="102">
        <v>6</v>
      </c>
      <c r="O84" s="102" t="s">
        <v>1075</v>
      </c>
    </row>
    <row r="85" spans="1:15" x14ac:dyDescent="0.25">
      <c r="A85" s="102" t="s">
        <v>1276</v>
      </c>
      <c r="B85" s="103" t="s">
        <v>1279</v>
      </c>
      <c r="C85" s="103" t="s">
        <v>277</v>
      </c>
      <c r="D85" s="102" t="s">
        <v>1092</v>
      </c>
      <c r="E85" s="102" t="s">
        <v>275</v>
      </c>
      <c r="F85" s="102" t="s">
        <v>1280</v>
      </c>
      <c r="H85" s="102">
        <v>45500</v>
      </c>
      <c r="I85" s="102" t="s">
        <v>279</v>
      </c>
      <c r="J85" s="102" t="s">
        <v>2</v>
      </c>
      <c r="K85" s="102" t="s">
        <v>1</v>
      </c>
      <c r="L85" s="102" t="s">
        <v>23</v>
      </c>
      <c r="M85" s="102" t="s">
        <v>1074</v>
      </c>
      <c r="N85" s="102">
        <v>6</v>
      </c>
      <c r="O85" s="102" t="s">
        <v>1075</v>
      </c>
    </row>
    <row r="86" spans="1:15" x14ac:dyDescent="0.25">
      <c r="A86" s="102" t="s">
        <v>1276</v>
      </c>
      <c r="B86" s="103" t="s">
        <v>1281</v>
      </c>
      <c r="C86" s="103" t="s">
        <v>277</v>
      </c>
      <c r="D86" s="102" t="s">
        <v>1092</v>
      </c>
      <c r="E86" s="102" t="s">
        <v>275</v>
      </c>
      <c r="F86" s="102" t="s">
        <v>1282</v>
      </c>
      <c r="H86" s="102">
        <v>45500</v>
      </c>
      <c r="I86" s="102" t="s">
        <v>279</v>
      </c>
      <c r="J86" s="102" t="s">
        <v>2</v>
      </c>
      <c r="K86" s="102" t="s">
        <v>1</v>
      </c>
      <c r="L86" s="102" t="s">
        <v>23</v>
      </c>
      <c r="M86" s="102" t="s">
        <v>1074</v>
      </c>
      <c r="N86" s="102">
        <v>6</v>
      </c>
      <c r="O86" s="102" t="s">
        <v>1075</v>
      </c>
    </row>
    <row r="87" spans="1:15" x14ac:dyDescent="0.25">
      <c r="A87" s="102" t="s">
        <v>1283</v>
      </c>
      <c r="B87" s="103" t="s">
        <v>1284</v>
      </c>
      <c r="C87" s="103" t="s">
        <v>274</v>
      </c>
      <c r="D87" s="102" t="s">
        <v>303</v>
      </c>
      <c r="E87" s="102" t="s">
        <v>275</v>
      </c>
      <c r="F87" s="102" t="s">
        <v>1285</v>
      </c>
      <c r="H87" s="102">
        <v>45500</v>
      </c>
      <c r="I87" s="102" t="s">
        <v>279</v>
      </c>
      <c r="J87" s="102" t="s">
        <v>2</v>
      </c>
      <c r="K87" s="102" t="s">
        <v>1</v>
      </c>
      <c r="L87" s="102" t="s">
        <v>23</v>
      </c>
      <c r="M87" s="102" t="s">
        <v>1074</v>
      </c>
      <c r="N87" s="102">
        <v>6</v>
      </c>
      <c r="O87" s="102" t="s">
        <v>1075</v>
      </c>
    </row>
    <row r="88" spans="1:15" x14ac:dyDescent="0.25">
      <c r="A88" s="102" t="s">
        <v>1283</v>
      </c>
      <c r="B88" s="103" t="s">
        <v>1132</v>
      </c>
      <c r="C88" s="103" t="s">
        <v>1082</v>
      </c>
      <c r="D88" s="102" t="s">
        <v>303</v>
      </c>
      <c r="E88" s="102" t="s">
        <v>275</v>
      </c>
      <c r="F88" s="102" t="s">
        <v>1286</v>
      </c>
      <c r="H88" s="102">
        <v>45500</v>
      </c>
      <c r="I88" s="102" t="s">
        <v>279</v>
      </c>
      <c r="J88" s="102" t="s">
        <v>2</v>
      </c>
      <c r="K88" s="102" t="s">
        <v>1</v>
      </c>
      <c r="L88" s="102" t="s">
        <v>23</v>
      </c>
      <c r="M88" s="102" t="s">
        <v>1082</v>
      </c>
      <c r="N88" s="102">
        <v>6</v>
      </c>
      <c r="O88" s="102" t="s">
        <v>1075</v>
      </c>
    </row>
    <row r="89" spans="1:15" x14ac:dyDescent="0.25">
      <c r="A89" s="102" t="s">
        <v>1287</v>
      </c>
      <c r="B89" s="103" t="s">
        <v>1288</v>
      </c>
      <c r="C89" s="103" t="s">
        <v>1077</v>
      </c>
      <c r="D89" s="102" t="s">
        <v>281</v>
      </c>
      <c r="E89" s="102" t="s">
        <v>275</v>
      </c>
      <c r="F89" s="102" t="s">
        <v>1289</v>
      </c>
      <c r="H89" s="102">
        <v>45500</v>
      </c>
      <c r="I89" s="102" t="s">
        <v>279</v>
      </c>
      <c r="J89" s="102" t="s">
        <v>2</v>
      </c>
      <c r="K89" s="102" t="s">
        <v>1</v>
      </c>
      <c r="L89" s="102" t="s">
        <v>23</v>
      </c>
      <c r="M89" s="102" t="s">
        <v>1074</v>
      </c>
      <c r="N89" s="102">
        <v>6</v>
      </c>
      <c r="O89" s="102" t="s">
        <v>1075</v>
      </c>
    </row>
    <row r="90" spans="1:15" x14ac:dyDescent="0.25">
      <c r="A90" s="102" t="s">
        <v>1287</v>
      </c>
      <c r="B90" s="103" t="s">
        <v>1290</v>
      </c>
      <c r="C90" s="103" t="s">
        <v>1077</v>
      </c>
      <c r="D90" s="102" t="s">
        <v>281</v>
      </c>
      <c r="E90" s="102" t="s">
        <v>275</v>
      </c>
      <c r="F90" s="102" t="s">
        <v>1291</v>
      </c>
      <c r="H90" s="102">
        <v>45500</v>
      </c>
      <c r="I90" s="102" t="s">
        <v>279</v>
      </c>
      <c r="J90" s="102" t="s">
        <v>2</v>
      </c>
      <c r="K90" s="102" t="s">
        <v>1</v>
      </c>
      <c r="L90" s="102" t="s">
        <v>23</v>
      </c>
      <c r="M90" s="102" t="s">
        <v>1074</v>
      </c>
      <c r="N90" s="102">
        <v>6</v>
      </c>
      <c r="O90" s="102" t="s">
        <v>1075</v>
      </c>
    </row>
    <row r="91" spans="1:15" x14ac:dyDescent="0.25">
      <c r="A91" s="102" t="s">
        <v>1287</v>
      </c>
      <c r="B91" s="103" t="s">
        <v>1292</v>
      </c>
      <c r="C91" s="103" t="s">
        <v>1077</v>
      </c>
      <c r="D91" s="102" t="s">
        <v>281</v>
      </c>
      <c r="E91" s="102" t="s">
        <v>275</v>
      </c>
      <c r="F91" s="102" t="s">
        <v>1293</v>
      </c>
      <c r="H91" s="102">
        <v>45500</v>
      </c>
      <c r="I91" s="102" t="s">
        <v>279</v>
      </c>
      <c r="J91" s="102" t="s">
        <v>2</v>
      </c>
      <c r="K91" s="102" t="s">
        <v>1</v>
      </c>
      <c r="L91" s="102" t="s">
        <v>23</v>
      </c>
      <c r="M91" s="102" t="s">
        <v>1074</v>
      </c>
      <c r="N91" s="102">
        <v>6</v>
      </c>
      <c r="O91" s="102" t="s">
        <v>1075</v>
      </c>
    </row>
    <row r="92" spans="1:15" x14ac:dyDescent="0.25">
      <c r="A92" s="102" t="s">
        <v>1294</v>
      </c>
      <c r="B92" s="103" t="s">
        <v>1295</v>
      </c>
      <c r="C92" s="103" t="s">
        <v>277</v>
      </c>
      <c r="D92" s="102" t="s">
        <v>1072</v>
      </c>
      <c r="E92" s="102" t="s">
        <v>275</v>
      </c>
      <c r="F92" s="102" t="s">
        <v>1296</v>
      </c>
      <c r="H92" s="102">
        <v>45500</v>
      </c>
      <c r="I92" s="102" t="s">
        <v>279</v>
      </c>
      <c r="J92" s="102" t="s">
        <v>2</v>
      </c>
      <c r="K92" s="102" t="s">
        <v>1</v>
      </c>
      <c r="L92" s="102" t="s">
        <v>23</v>
      </c>
      <c r="M92" s="102" t="s">
        <v>1074</v>
      </c>
      <c r="N92" s="102">
        <v>6</v>
      </c>
      <c r="O92" s="102" t="s">
        <v>1075</v>
      </c>
    </row>
    <row r="93" spans="1:15" x14ac:dyDescent="0.25">
      <c r="A93" s="102" t="s">
        <v>1297</v>
      </c>
      <c r="B93" s="103" t="s">
        <v>1078</v>
      </c>
      <c r="C93" s="103" t="s">
        <v>274</v>
      </c>
      <c r="D93" s="102" t="s">
        <v>1092</v>
      </c>
      <c r="E93" s="102" t="s">
        <v>275</v>
      </c>
      <c r="F93" s="102" t="s">
        <v>1298</v>
      </c>
      <c r="H93" s="102">
        <v>45500</v>
      </c>
      <c r="I93" s="102" t="s">
        <v>279</v>
      </c>
      <c r="J93" s="102" t="s">
        <v>2</v>
      </c>
      <c r="K93" s="102" t="s">
        <v>1</v>
      </c>
      <c r="L93" s="102" t="s">
        <v>23</v>
      </c>
      <c r="M93" s="102" t="s">
        <v>1074</v>
      </c>
      <c r="N93" s="102">
        <v>6</v>
      </c>
      <c r="O93" s="102" t="s">
        <v>1075</v>
      </c>
    </row>
    <row r="94" spans="1:15" x14ac:dyDescent="0.25">
      <c r="A94" s="102" t="s">
        <v>1299</v>
      </c>
      <c r="B94" s="103" t="s">
        <v>1191</v>
      </c>
      <c r="C94" s="103" t="s">
        <v>277</v>
      </c>
      <c r="D94" s="102" t="s">
        <v>1072</v>
      </c>
      <c r="E94" s="102" t="s">
        <v>275</v>
      </c>
      <c r="F94" s="102" t="s">
        <v>1300</v>
      </c>
      <c r="H94" s="102">
        <v>45500</v>
      </c>
      <c r="I94" s="102" t="s">
        <v>279</v>
      </c>
      <c r="J94" s="102" t="s">
        <v>2</v>
      </c>
      <c r="K94" s="102" t="s">
        <v>1</v>
      </c>
      <c r="L94" s="102" t="s">
        <v>23</v>
      </c>
      <c r="M94" s="102" t="s">
        <v>1074</v>
      </c>
      <c r="N94" s="102">
        <v>6</v>
      </c>
      <c r="O94" s="102" t="s">
        <v>1075</v>
      </c>
    </row>
    <row r="95" spans="1:15" x14ac:dyDescent="0.25">
      <c r="A95" s="102" t="s">
        <v>1299</v>
      </c>
      <c r="B95" s="103" t="s">
        <v>1301</v>
      </c>
      <c r="C95" s="103" t="s">
        <v>277</v>
      </c>
      <c r="D95" s="102" t="s">
        <v>1072</v>
      </c>
      <c r="E95" s="102" t="s">
        <v>275</v>
      </c>
      <c r="F95" s="102" t="s">
        <v>1302</v>
      </c>
      <c r="H95" s="102">
        <v>45500</v>
      </c>
      <c r="I95" s="102" t="s">
        <v>279</v>
      </c>
      <c r="J95" s="102" t="s">
        <v>2</v>
      </c>
      <c r="K95" s="102" t="s">
        <v>1</v>
      </c>
      <c r="L95" s="102" t="s">
        <v>23</v>
      </c>
      <c r="M95" s="102" t="s">
        <v>1074</v>
      </c>
      <c r="N95" s="102">
        <v>6</v>
      </c>
      <c r="O95" s="102" t="s">
        <v>1075</v>
      </c>
    </row>
    <row r="96" spans="1:15" x14ac:dyDescent="0.25">
      <c r="A96" s="102" t="s">
        <v>1303</v>
      </c>
      <c r="B96" s="103" t="s">
        <v>1304</v>
      </c>
      <c r="C96" s="103" t="s">
        <v>274</v>
      </c>
      <c r="D96" s="102" t="s">
        <v>1092</v>
      </c>
      <c r="E96" s="102" t="s">
        <v>275</v>
      </c>
      <c r="F96" s="102" t="s">
        <v>1305</v>
      </c>
      <c r="H96" s="102">
        <v>45500</v>
      </c>
      <c r="I96" s="102" t="s">
        <v>279</v>
      </c>
      <c r="J96" s="102" t="s">
        <v>2</v>
      </c>
      <c r="K96" s="102" t="s">
        <v>1</v>
      </c>
      <c r="L96" s="102" t="s">
        <v>23</v>
      </c>
      <c r="M96" s="102" t="s">
        <v>1074</v>
      </c>
      <c r="N96" s="102">
        <v>6</v>
      </c>
      <c r="O96" s="102" t="s">
        <v>1075</v>
      </c>
    </row>
    <row r="97" spans="1:15" x14ac:dyDescent="0.25">
      <c r="A97" s="102" t="s">
        <v>1303</v>
      </c>
      <c r="B97" s="103" t="s">
        <v>1306</v>
      </c>
      <c r="C97" s="103" t="s">
        <v>277</v>
      </c>
      <c r="D97" s="102" t="s">
        <v>1092</v>
      </c>
      <c r="E97" s="102" t="s">
        <v>275</v>
      </c>
      <c r="F97" s="102" t="s">
        <v>1307</v>
      </c>
      <c r="H97" s="102">
        <v>45500</v>
      </c>
      <c r="I97" s="102" t="s">
        <v>279</v>
      </c>
      <c r="J97" s="102" t="s">
        <v>2</v>
      </c>
      <c r="K97" s="102" t="s">
        <v>1</v>
      </c>
      <c r="L97" s="102" t="s">
        <v>23</v>
      </c>
      <c r="M97" s="102" t="s">
        <v>1074</v>
      </c>
      <c r="N97" s="102">
        <v>6</v>
      </c>
      <c r="O97" s="102" t="s">
        <v>1075</v>
      </c>
    </row>
    <row r="98" spans="1:15" x14ac:dyDescent="0.25">
      <c r="A98" s="102" t="s">
        <v>1303</v>
      </c>
      <c r="B98" s="103" t="s">
        <v>1078</v>
      </c>
      <c r="C98" s="103" t="s">
        <v>274</v>
      </c>
      <c r="D98" s="102" t="s">
        <v>1092</v>
      </c>
      <c r="E98" s="102" t="s">
        <v>275</v>
      </c>
      <c r="F98" s="102" t="s">
        <v>1308</v>
      </c>
      <c r="H98" s="102">
        <v>45500</v>
      </c>
      <c r="I98" s="102" t="s">
        <v>279</v>
      </c>
      <c r="J98" s="102" t="s">
        <v>2</v>
      </c>
      <c r="K98" s="102" t="s">
        <v>1</v>
      </c>
      <c r="L98" s="102" t="s">
        <v>23</v>
      </c>
      <c r="M98" s="102" t="s">
        <v>1074</v>
      </c>
      <c r="N98" s="102">
        <v>6</v>
      </c>
      <c r="O98" s="102" t="s">
        <v>1075</v>
      </c>
    </row>
    <row r="99" spans="1:15" x14ac:dyDescent="0.25">
      <c r="A99" s="102" t="s">
        <v>1309</v>
      </c>
      <c r="B99" s="103" t="s">
        <v>1214</v>
      </c>
      <c r="C99" s="103" t="s">
        <v>277</v>
      </c>
      <c r="D99" s="102" t="s">
        <v>1072</v>
      </c>
      <c r="E99" s="102" t="s">
        <v>275</v>
      </c>
      <c r="F99" s="102" t="s">
        <v>1310</v>
      </c>
      <c r="H99" s="102">
        <v>45500</v>
      </c>
      <c r="I99" s="102" t="s">
        <v>279</v>
      </c>
      <c r="J99" s="102" t="s">
        <v>2</v>
      </c>
      <c r="K99" s="102" t="s">
        <v>1</v>
      </c>
      <c r="L99" s="102" t="s">
        <v>23</v>
      </c>
      <c r="M99" s="102" t="s">
        <v>1074</v>
      </c>
      <c r="N99" s="102">
        <v>6</v>
      </c>
      <c r="O99" s="102" t="s">
        <v>1075</v>
      </c>
    </row>
    <row r="100" spans="1:15" x14ac:dyDescent="0.25">
      <c r="A100" s="102" t="s">
        <v>1311</v>
      </c>
      <c r="B100" s="103" t="s">
        <v>1312</v>
      </c>
      <c r="C100" s="103" t="s">
        <v>1118</v>
      </c>
      <c r="D100" s="102" t="s">
        <v>152</v>
      </c>
      <c r="E100" s="102" t="s">
        <v>275</v>
      </c>
      <c r="F100" s="102" t="s">
        <v>1313</v>
      </c>
      <c r="H100" s="102">
        <v>45500</v>
      </c>
      <c r="I100" s="102" t="s">
        <v>279</v>
      </c>
      <c r="J100" s="102" t="s">
        <v>2</v>
      </c>
      <c r="K100" s="102" t="s">
        <v>1</v>
      </c>
      <c r="L100" s="102" t="s">
        <v>23</v>
      </c>
      <c r="M100" s="102" t="s">
        <v>1074</v>
      </c>
      <c r="N100" s="102">
        <v>6</v>
      </c>
      <c r="O100" s="102" t="s">
        <v>1075</v>
      </c>
    </row>
    <row r="101" spans="1:15" x14ac:dyDescent="0.25">
      <c r="A101" s="102" t="s">
        <v>1314</v>
      </c>
      <c r="B101" s="103" t="s">
        <v>1315</v>
      </c>
      <c r="C101" s="103" t="s">
        <v>277</v>
      </c>
      <c r="D101" s="102" t="s">
        <v>1072</v>
      </c>
      <c r="E101" s="102" t="s">
        <v>275</v>
      </c>
      <c r="F101" s="102" t="s">
        <v>1316</v>
      </c>
      <c r="H101" s="102">
        <v>45500</v>
      </c>
      <c r="I101" s="102" t="s">
        <v>279</v>
      </c>
      <c r="J101" s="102" t="s">
        <v>2</v>
      </c>
      <c r="K101" s="102" t="s">
        <v>1</v>
      </c>
      <c r="L101" s="102" t="s">
        <v>23</v>
      </c>
      <c r="M101" s="102" t="s">
        <v>1074</v>
      </c>
      <c r="N101" s="102">
        <v>6</v>
      </c>
      <c r="O101" s="102" t="s">
        <v>1075</v>
      </c>
    </row>
    <row r="102" spans="1:15" x14ac:dyDescent="0.25">
      <c r="A102" s="102" t="s">
        <v>1317</v>
      </c>
      <c r="B102" s="103" t="s">
        <v>1318</v>
      </c>
      <c r="C102" s="103" t="s">
        <v>277</v>
      </c>
      <c r="D102" s="102" t="s">
        <v>1072</v>
      </c>
      <c r="E102" s="102" t="s">
        <v>275</v>
      </c>
      <c r="F102" s="102" t="s">
        <v>1319</v>
      </c>
      <c r="H102" s="102">
        <v>45500</v>
      </c>
      <c r="I102" s="102" t="s">
        <v>279</v>
      </c>
      <c r="J102" s="102" t="s">
        <v>2</v>
      </c>
      <c r="K102" s="102" t="s">
        <v>1</v>
      </c>
      <c r="L102" s="102" t="s">
        <v>23</v>
      </c>
      <c r="M102" s="102" t="s">
        <v>1074</v>
      </c>
      <c r="N102" s="102">
        <v>6</v>
      </c>
      <c r="O102" s="102" t="s">
        <v>1075</v>
      </c>
    </row>
    <row r="103" spans="1:15" x14ac:dyDescent="0.25">
      <c r="A103" s="102" t="s">
        <v>1320</v>
      </c>
      <c r="B103" s="103" t="s">
        <v>1321</v>
      </c>
      <c r="C103" s="103" t="s">
        <v>1118</v>
      </c>
      <c r="D103" s="102" t="s">
        <v>1072</v>
      </c>
      <c r="E103" s="102" t="s">
        <v>275</v>
      </c>
      <c r="F103" s="102" t="s">
        <v>1322</v>
      </c>
      <c r="H103" s="102">
        <v>45500</v>
      </c>
      <c r="I103" s="102" t="s">
        <v>279</v>
      </c>
      <c r="J103" s="102" t="s">
        <v>2</v>
      </c>
      <c r="K103" s="102" t="s">
        <v>1</v>
      </c>
      <c r="L103" s="102" t="s">
        <v>23</v>
      </c>
      <c r="M103" s="102" t="s">
        <v>1074</v>
      </c>
      <c r="N103" s="102">
        <v>6</v>
      </c>
      <c r="O103" s="102" t="s">
        <v>1075</v>
      </c>
    </row>
    <row r="104" spans="1:15" x14ac:dyDescent="0.25">
      <c r="A104" s="102" t="s">
        <v>1323</v>
      </c>
      <c r="B104" s="103" t="s">
        <v>1088</v>
      </c>
      <c r="C104" s="103" t="s">
        <v>1225</v>
      </c>
      <c r="D104" s="102" t="s">
        <v>196</v>
      </c>
      <c r="E104" s="102" t="s">
        <v>276</v>
      </c>
      <c r="H104" s="102">
        <v>45500</v>
      </c>
      <c r="I104" s="102" t="s">
        <v>279</v>
      </c>
      <c r="J104" s="102" t="s">
        <v>2</v>
      </c>
      <c r="K104" s="102" t="s">
        <v>1</v>
      </c>
      <c r="L104" s="102" t="s">
        <v>23</v>
      </c>
      <c r="M104" s="102" t="s">
        <v>1074</v>
      </c>
      <c r="N104" s="102">
        <v>6</v>
      </c>
      <c r="O104" s="102" t="s">
        <v>1075</v>
      </c>
    </row>
    <row r="105" spans="1:15" x14ac:dyDescent="0.25">
      <c r="A105" s="102" t="s">
        <v>1324</v>
      </c>
      <c r="B105" s="103" t="s">
        <v>1325</v>
      </c>
      <c r="C105" s="103" t="s">
        <v>1082</v>
      </c>
      <c r="D105" s="102" t="s">
        <v>152</v>
      </c>
      <c r="E105" s="102" t="s">
        <v>275</v>
      </c>
      <c r="F105" s="102" t="s">
        <v>1326</v>
      </c>
      <c r="H105" s="102">
        <v>45500</v>
      </c>
      <c r="I105" s="102" t="s">
        <v>279</v>
      </c>
      <c r="J105" s="102" t="s">
        <v>2</v>
      </c>
      <c r="K105" s="102" t="s">
        <v>1</v>
      </c>
      <c r="L105" s="102" t="s">
        <v>23</v>
      </c>
      <c r="M105" s="102" t="s">
        <v>1082</v>
      </c>
      <c r="N105" s="102">
        <v>6</v>
      </c>
      <c r="O105" s="102" t="s">
        <v>1075</v>
      </c>
    </row>
    <row r="106" spans="1:15" x14ac:dyDescent="0.25">
      <c r="A106" s="102" t="s">
        <v>1324</v>
      </c>
      <c r="B106" s="103" t="s">
        <v>1327</v>
      </c>
      <c r="C106" s="103" t="s">
        <v>1118</v>
      </c>
      <c r="D106" s="102" t="s">
        <v>152</v>
      </c>
      <c r="E106" s="102" t="s">
        <v>275</v>
      </c>
      <c r="F106" s="102" t="s">
        <v>1328</v>
      </c>
      <c r="H106" s="102">
        <v>45500</v>
      </c>
      <c r="I106" s="102" t="s">
        <v>279</v>
      </c>
      <c r="J106" s="102" t="s">
        <v>2</v>
      </c>
      <c r="K106" s="102" t="s">
        <v>1</v>
      </c>
      <c r="L106" s="102" t="s">
        <v>23</v>
      </c>
      <c r="M106" s="102" t="s">
        <v>1074</v>
      </c>
      <c r="N106" s="102">
        <v>6</v>
      </c>
      <c r="O106" s="102" t="s">
        <v>1075</v>
      </c>
    </row>
    <row r="107" spans="1:15" x14ac:dyDescent="0.25">
      <c r="A107" s="102" t="s">
        <v>1329</v>
      </c>
      <c r="B107" s="103" t="s">
        <v>1330</v>
      </c>
      <c r="C107" s="103" t="s">
        <v>277</v>
      </c>
      <c r="D107" s="102" t="s">
        <v>1092</v>
      </c>
      <c r="E107" s="102" t="s">
        <v>275</v>
      </c>
      <c r="F107" s="102" t="s">
        <v>1331</v>
      </c>
      <c r="H107" s="102">
        <v>45500</v>
      </c>
      <c r="I107" s="102" t="s">
        <v>279</v>
      </c>
      <c r="J107" s="102" t="s">
        <v>2</v>
      </c>
      <c r="K107" s="102" t="s">
        <v>1</v>
      </c>
      <c r="L107" s="102" t="s">
        <v>23</v>
      </c>
      <c r="M107" s="102" t="s">
        <v>1074</v>
      </c>
      <c r="N107" s="102">
        <v>6</v>
      </c>
      <c r="O107" s="102" t="s">
        <v>1075</v>
      </c>
    </row>
    <row r="108" spans="1:15" x14ac:dyDescent="0.25">
      <c r="A108" s="102" t="s">
        <v>1332</v>
      </c>
      <c r="B108" s="103" t="s">
        <v>1333</v>
      </c>
      <c r="C108" s="103" t="s">
        <v>1081</v>
      </c>
      <c r="D108" s="102" t="s">
        <v>281</v>
      </c>
      <c r="E108" s="102" t="s">
        <v>275</v>
      </c>
      <c r="H108" s="102">
        <v>45500</v>
      </c>
      <c r="I108" s="102" t="s">
        <v>295</v>
      </c>
      <c r="J108" s="102" t="s">
        <v>1</v>
      </c>
      <c r="K108" s="102" t="s">
        <v>291</v>
      </c>
      <c r="L108" s="102" t="s">
        <v>294</v>
      </c>
      <c r="M108" s="102" t="s">
        <v>1082</v>
      </c>
      <c r="N108" s="102">
        <v>6</v>
      </c>
      <c r="O108" s="102" t="s">
        <v>1075</v>
      </c>
    </row>
    <row r="109" spans="1:15" x14ac:dyDescent="0.25">
      <c r="A109" s="102" t="s">
        <v>1332</v>
      </c>
      <c r="B109" s="103" t="s">
        <v>1334</v>
      </c>
      <c r="C109" s="103" t="s">
        <v>1081</v>
      </c>
      <c r="D109" s="102" t="s">
        <v>281</v>
      </c>
      <c r="E109" s="102" t="s">
        <v>275</v>
      </c>
      <c r="H109" s="102">
        <v>45500</v>
      </c>
      <c r="I109" s="102" t="s">
        <v>295</v>
      </c>
      <c r="J109" s="102" t="s">
        <v>1</v>
      </c>
      <c r="K109" s="102" t="s">
        <v>291</v>
      </c>
      <c r="L109" s="102" t="s">
        <v>294</v>
      </c>
      <c r="M109" s="102" t="s">
        <v>1082</v>
      </c>
      <c r="N109" s="102">
        <v>6</v>
      </c>
      <c r="O109" s="102" t="s">
        <v>1075</v>
      </c>
    </row>
    <row r="110" spans="1:15" x14ac:dyDescent="0.25">
      <c r="A110" s="102" t="s">
        <v>1335</v>
      </c>
      <c r="B110" s="103" t="s">
        <v>1336</v>
      </c>
      <c r="C110" s="103" t="s">
        <v>1225</v>
      </c>
      <c r="D110" s="102" t="s">
        <v>281</v>
      </c>
      <c r="E110" s="102" t="s">
        <v>275</v>
      </c>
      <c r="H110" s="102">
        <v>45500</v>
      </c>
      <c r="I110" s="102" t="s">
        <v>295</v>
      </c>
      <c r="J110" s="102" t="s">
        <v>1</v>
      </c>
      <c r="K110" s="102" t="s">
        <v>291</v>
      </c>
      <c r="L110" s="102" t="s">
        <v>294</v>
      </c>
      <c r="M110" s="102" t="s">
        <v>1074</v>
      </c>
      <c r="N110" s="102">
        <v>6</v>
      </c>
      <c r="O110" s="102" t="s">
        <v>1075</v>
      </c>
    </row>
    <row r="111" spans="1:15" x14ac:dyDescent="0.25">
      <c r="A111" s="102" t="s">
        <v>1337</v>
      </c>
      <c r="B111" s="103" t="s">
        <v>1332</v>
      </c>
      <c r="C111" s="103" t="s">
        <v>1077</v>
      </c>
      <c r="D111" s="102" t="s">
        <v>281</v>
      </c>
      <c r="E111" s="102" t="s">
        <v>275</v>
      </c>
      <c r="H111" s="102">
        <v>45500</v>
      </c>
      <c r="I111" s="102" t="s">
        <v>295</v>
      </c>
      <c r="J111" s="102" t="s">
        <v>1</v>
      </c>
      <c r="K111" s="102" t="s">
        <v>291</v>
      </c>
      <c r="L111" s="102" t="s">
        <v>294</v>
      </c>
      <c r="M111" s="102" t="s">
        <v>1074</v>
      </c>
      <c r="N111" s="102">
        <v>6</v>
      </c>
      <c r="O111" s="102" t="s">
        <v>1075</v>
      </c>
    </row>
    <row r="112" spans="1:15" x14ac:dyDescent="0.25">
      <c r="A112" s="102" t="s">
        <v>1338</v>
      </c>
      <c r="B112" s="103" t="s">
        <v>1339</v>
      </c>
      <c r="C112" s="103" t="s">
        <v>1118</v>
      </c>
      <c r="D112" s="102" t="s">
        <v>570</v>
      </c>
      <c r="E112" s="102" t="s">
        <v>275</v>
      </c>
      <c r="F112" s="102" t="s">
        <v>1340</v>
      </c>
      <c r="H112" s="102">
        <v>45500</v>
      </c>
      <c r="I112" s="102" t="s">
        <v>292</v>
      </c>
      <c r="J112" s="102" t="s">
        <v>291</v>
      </c>
      <c r="K112" s="102" t="s">
        <v>1</v>
      </c>
      <c r="L112" s="102" t="s">
        <v>290</v>
      </c>
      <c r="M112" s="102" t="s">
        <v>1074</v>
      </c>
      <c r="N112" s="102">
        <v>6</v>
      </c>
      <c r="O112" s="102" t="s">
        <v>1075</v>
      </c>
    </row>
    <row r="113" spans="1:15" x14ac:dyDescent="0.25">
      <c r="A113" s="102" t="s">
        <v>1341</v>
      </c>
      <c r="B113" s="103" t="s">
        <v>1342</v>
      </c>
      <c r="C113" s="103" t="s">
        <v>274</v>
      </c>
      <c r="D113" s="102" t="s">
        <v>451</v>
      </c>
      <c r="E113" s="102" t="s">
        <v>276</v>
      </c>
      <c r="G113" s="102" t="s">
        <v>1343</v>
      </c>
      <c r="H113" s="102">
        <v>45500</v>
      </c>
      <c r="I113" s="102" t="s">
        <v>292</v>
      </c>
      <c r="J113" s="102" t="s">
        <v>291</v>
      </c>
      <c r="K113" s="102" t="s">
        <v>1</v>
      </c>
      <c r="L113" s="102" t="s">
        <v>290</v>
      </c>
      <c r="M113" s="102" t="s">
        <v>1074</v>
      </c>
      <c r="N113" s="102">
        <v>6</v>
      </c>
      <c r="O113" s="102" t="s">
        <v>1075</v>
      </c>
    </row>
    <row r="114" spans="1:15" x14ac:dyDescent="0.25">
      <c r="A114" s="102" t="s">
        <v>1341</v>
      </c>
      <c r="B114" s="103" t="s">
        <v>1344</v>
      </c>
      <c r="C114" s="103" t="s">
        <v>1082</v>
      </c>
      <c r="D114" s="102" t="s">
        <v>451</v>
      </c>
      <c r="E114" s="102" t="s">
        <v>276</v>
      </c>
      <c r="G114" s="102" t="s">
        <v>1343</v>
      </c>
      <c r="H114" s="102">
        <v>45500</v>
      </c>
      <c r="I114" s="102" t="s">
        <v>292</v>
      </c>
      <c r="J114" s="102" t="s">
        <v>291</v>
      </c>
      <c r="K114" s="102" t="s">
        <v>1</v>
      </c>
      <c r="L114" s="102" t="s">
        <v>290</v>
      </c>
      <c r="M114" s="102" t="s">
        <v>1082</v>
      </c>
      <c r="N114" s="102">
        <v>6</v>
      </c>
      <c r="O114" s="102" t="s">
        <v>1075</v>
      </c>
    </row>
    <row r="115" spans="1:15" x14ac:dyDescent="0.25">
      <c r="A115" s="102" t="s">
        <v>1341</v>
      </c>
      <c r="B115" s="103" t="s">
        <v>1345</v>
      </c>
      <c r="C115" s="103" t="s">
        <v>1082</v>
      </c>
      <c r="D115" s="102" t="s">
        <v>451</v>
      </c>
      <c r="E115" s="102" t="s">
        <v>276</v>
      </c>
      <c r="G115" s="102" t="s">
        <v>1343</v>
      </c>
      <c r="H115" s="102">
        <v>45500</v>
      </c>
      <c r="I115" s="102" t="s">
        <v>292</v>
      </c>
      <c r="J115" s="102" t="s">
        <v>291</v>
      </c>
      <c r="K115" s="102" t="s">
        <v>1</v>
      </c>
      <c r="L115" s="102" t="s">
        <v>290</v>
      </c>
      <c r="M115" s="102" t="s">
        <v>1082</v>
      </c>
      <c r="N115" s="102">
        <v>6</v>
      </c>
      <c r="O115" s="102" t="s">
        <v>1075</v>
      </c>
    </row>
    <row r="116" spans="1:15" x14ac:dyDescent="0.25">
      <c r="A116" s="102" t="s">
        <v>1346</v>
      </c>
      <c r="B116" s="103" t="s">
        <v>1347</v>
      </c>
      <c r="C116" s="103" t="s">
        <v>274</v>
      </c>
      <c r="D116" s="102" t="s">
        <v>136</v>
      </c>
      <c r="E116" s="102" t="s">
        <v>275</v>
      </c>
      <c r="F116" s="102" t="s">
        <v>1348</v>
      </c>
      <c r="H116" s="102">
        <v>45500</v>
      </c>
      <c r="I116" s="102" t="s">
        <v>292</v>
      </c>
      <c r="J116" s="102" t="s">
        <v>291</v>
      </c>
      <c r="K116" s="102" t="s">
        <v>1</v>
      </c>
      <c r="L116" s="102" t="s">
        <v>290</v>
      </c>
      <c r="M116" s="102" t="s">
        <v>1074</v>
      </c>
      <c r="N116" s="102">
        <v>6</v>
      </c>
      <c r="O116" s="102" t="s">
        <v>1075</v>
      </c>
    </row>
    <row r="117" spans="1:15" x14ac:dyDescent="0.25">
      <c r="A117" s="102" t="s">
        <v>1346</v>
      </c>
      <c r="B117" s="103" t="s">
        <v>1132</v>
      </c>
      <c r="C117" s="103" t="s">
        <v>1082</v>
      </c>
      <c r="D117" s="102" t="s">
        <v>136</v>
      </c>
      <c r="E117" s="102" t="s">
        <v>275</v>
      </c>
      <c r="F117" s="102" t="s">
        <v>1349</v>
      </c>
      <c r="H117" s="102">
        <v>45500</v>
      </c>
      <c r="I117" s="102" t="s">
        <v>292</v>
      </c>
      <c r="J117" s="102" t="s">
        <v>291</v>
      </c>
      <c r="K117" s="102" t="s">
        <v>1</v>
      </c>
      <c r="L117" s="102" t="s">
        <v>290</v>
      </c>
      <c r="M117" s="102" t="s">
        <v>1082</v>
      </c>
      <c r="N117" s="102">
        <v>6</v>
      </c>
      <c r="O117" s="102" t="s">
        <v>1075</v>
      </c>
    </row>
    <row r="118" spans="1:15" x14ac:dyDescent="0.25">
      <c r="A118" s="102" t="s">
        <v>1346</v>
      </c>
      <c r="B118" s="103" t="s">
        <v>1350</v>
      </c>
      <c r="C118" s="103" t="s">
        <v>1082</v>
      </c>
      <c r="D118" s="102" t="s">
        <v>136</v>
      </c>
      <c r="E118" s="102" t="s">
        <v>275</v>
      </c>
      <c r="F118" s="102" t="s">
        <v>1351</v>
      </c>
      <c r="H118" s="102">
        <v>45500</v>
      </c>
      <c r="I118" s="102" t="s">
        <v>292</v>
      </c>
      <c r="J118" s="102" t="s">
        <v>291</v>
      </c>
      <c r="K118" s="102" t="s">
        <v>1</v>
      </c>
      <c r="L118" s="102" t="s">
        <v>290</v>
      </c>
      <c r="M118" s="102" t="s">
        <v>1082</v>
      </c>
      <c r="N118" s="102">
        <v>6</v>
      </c>
      <c r="O118" s="102" t="s">
        <v>1075</v>
      </c>
    </row>
    <row r="119" spans="1:15" x14ac:dyDescent="0.25">
      <c r="A119" s="102" t="s">
        <v>1352</v>
      </c>
      <c r="B119" s="103" t="s">
        <v>1098</v>
      </c>
      <c r="C119" s="103" t="s">
        <v>1118</v>
      </c>
      <c r="D119" s="102" t="s">
        <v>318</v>
      </c>
      <c r="E119" s="102" t="s">
        <v>275</v>
      </c>
      <c r="F119" s="102" t="s">
        <v>1353</v>
      </c>
      <c r="H119" s="102">
        <v>45500</v>
      </c>
      <c r="I119" s="102" t="s">
        <v>292</v>
      </c>
      <c r="J119" s="102" t="s">
        <v>291</v>
      </c>
      <c r="K119" s="102" t="s">
        <v>1</v>
      </c>
      <c r="L119" s="102" t="s">
        <v>290</v>
      </c>
      <c r="M119" s="102" t="s">
        <v>1074</v>
      </c>
      <c r="N119" s="102">
        <v>6</v>
      </c>
      <c r="O119" s="102" t="s">
        <v>1075</v>
      </c>
    </row>
    <row r="120" spans="1:15" x14ac:dyDescent="0.25">
      <c r="A120" s="102" t="s">
        <v>1354</v>
      </c>
      <c r="B120" s="103" t="s">
        <v>1355</v>
      </c>
      <c r="C120" s="103" t="s">
        <v>277</v>
      </c>
      <c r="D120" s="102" t="s">
        <v>136</v>
      </c>
      <c r="E120" s="102" t="s">
        <v>275</v>
      </c>
      <c r="F120" s="102" t="s">
        <v>1356</v>
      </c>
      <c r="H120" s="102">
        <v>45500</v>
      </c>
      <c r="I120" s="102" t="s">
        <v>292</v>
      </c>
      <c r="J120" s="102" t="s">
        <v>291</v>
      </c>
      <c r="K120" s="102" t="s">
        <v>1</v>
      </c>
      <c r="L120" s="102" t="s">
        <v>290</v>
      </c>
      <c r="M120" s="102" t="s">
        <v>1074</v>
      </c>
      <c r="N120" s="102">
        <v>6</v>
      </c>
      <c r="O120" s="102" t="s">
        <v>1075</v>
      </c>
    </row>
    <row r="121" spans="1:15" x14ac:dyDescent="0.25">
      <c r="A121" s="102" t="s">
        <v>1354</v>
      </c>
      <c r="B121" s="103" t="s">
        <v>1078</v>
      </c>
      <c r="C121" s="103" t="s">
        <v>274</v>
      </c>
      <c r="D121" s="102" t="s">
        <v>136</v>
      </c>
      <c r="E121" s="102" t="s">
        <v>275</v>
      </c>
      <c r="F121" s="102" t="s">
        <v>1357</v>
      </c>
      <c r="H121" s="102">
        <v>45500</v>
      </c>
      <c r="I121" s="102" t="s">
        <v>292</v>
      </c>
      <c r="J121" s="102" t="s">
        <v>291</v>
      </c>
      <c r="K121" s="102" t="s">
        <v>1</v>
      </c>
      <c r="L121" s="102" t="s">
        <v>290</v>
      </c>
      <c r="M121" s="102" t="s">
        <v>1074</v>
      </c>
      <c r="N121" s="102">
        <v>6</v>
      </c>
      <c r="O121" s="102" t="s">
        <v>1075</v>
      </c>
    </row>
    <row r="122" spans="1:15" x14ac:dyDescent="0.25">
      <c r="A122" s="102" t="s">
        <v>1358</v>
      </c>
      <c r="B122" s="103" t="s">
        <v>1359</v>
      </c>
      <c r="C122" s="103" t="s">
        <v>1360</v>
      </c>
      <c r="D122" s="102" t="s">
        <v>570</v>
      </c>
      <c r="E122" s="102" t="s">
        <v>275</v>
      </c>
      <c r="F122" s="102" t="s">
        <v>1361</v>
      </c>
      <c r="H122" s="102">
        <v>45500</v>
      </c>
      <c r="I122" s="102" t="s">
        <v>292</v>
      </c>
      <c r="J122" s="102" t="s">
        <v>291</v>
      </c>
      <c r="K122" s="102" t="s">
        <v>1</v>
      </c>
      <c r="L122" s="102" t="s">
        <v>290</v>
      </c>
      <c r="M122" s="102" t="s">
        <v>1074</v>
      </c>
      <c r="N122" s="102">
        <v>6</v>
      </c>
      <c r="O122" s="102" t="s">
        <v>1075</v>
      </c>
    </row>
    <row r="123" spans="1:15" x14ac:dyDescent="0.25">
      <c r="A123" s="102" t="s">
        <v>1362</v>
      </c>
      <c r="B123" s="103" t="s">
        <v>1363</v>
      </c>
      <c r="C123" s="103" t="s">
        <v>1360</v>
      </c>
      <c r="D123" s="102" t="s">
        <v>570</v>
      </c>
      <c r="E123" s="102" t="s">
        <v>275</v>
      </c>
      <c r="F123" s="102" t="s">
        <v>1364</v>
      </c>
      <c r="H123" s="102">
        <v>45500</v>
      </c>
      <c r="I123" s="102" t="s">
        <v>292</v>
      </c>
      <c r="J123" s="102" t="s">
        <v>291</v>
      </c>
      <c r="K123" s="102" t="s">
        <v>1</v>
      </c>
      <c r="L123" s="102" t="s">
        <v>290</v>
      </c>
      <c r="M123" s="102" t="s">
        <v>1074</v>
      </c>
      <c r="N123" s="102">
        <v>6</v>
      </c>
      <c r="O123" s="102" t="s">
        <v>1075</v>
      </c>
    </row>
    <row r="124" spans="1:15" x14ac:dyDescent="0.25">
      <c r="A124" s="102" t="s">
        <v>1365</v>
      </c>
      <c r="B124" s="103" t="s">
        <v>1197</v>
      </c>
      <c r="C124" s="103" t="s">
        <v>274</v>
      </c>
      <c r="D124" s="102" t="s">
        <v>136</v>
      </c>
      <c r="E124" s="102" t="s">
        <v>275</v>
      </c>
      <c r="F124" s="102" t="s">
        <v>1366</v>
      </c>
      <c r="H124" s="102">
        <v>45500</v>
      </c>
      <c r="I124" s="102" t="s">
        <v>292</v>
      </c>
      <c r="J124" s="102" t="s">
        <v>291</v>
      </c>
      <c r="K124" s="102" t="s">
        <v>1</v>
      </c>
      <c r="L124" s="102" t="s">
        <v>290</v>
      </c>
      <c r="M124" s="102" t="s">
        <v>1074</v>
      </c>
      <c r="N124" s="102">
        <v>6</v>
      </c>
      <c r="O124" s="102" t="s">
        <v>1075</v>
      </c>
    </row>
    <row r="125" spans="1:15" x14ac:dyDescent="0.25">
      <c r="A125" s="102" t="s">
        <v>1367</v>
      </c>
      <c r="B125" s="103" t="s">
        <v>1368</v>
      </c>
      <c r="C125" s="103" t="s">
        <v>277</v>
      </c>
      <c r="D125" s="102" t="s">
        <v>136</v>
      </c>
      <c r="E125" s="102" t="s">
        <v>275</v>
      </c>
      <c r="F125" s="102" t="s">
        <v>1369</v>
      </c>
      <c r="H125" s="102">
        <v>45500</v>
      </c>
      <c r="I125" s="102" t="s">
        <v>292</v>
      </c>
      <c r="J125" s="102" t="s">
        <v>291</v>
      </c>
      <c r="K125" s="102" t="s">
        <v>1</v>
      </c>
      <c r="L125" s="102" t="s">
        <v>290</v>
      </c>
      <c r="M125" s="102" t="s">
        <v>1074</v>
      </c>
      <c r="N125" s="102">
        <v>6</v>
      </c>
      <c r="O125" s="102" t="s">
        <v>1075</v>
      </c>
    </row>
    <row r="126" spans="1:15" x14ac:dyDescent="0.25">
      <c r="A126" s="102" t="s">
        <v>1370</v>
      </c>
      <c r="B126" s="103" t="s">
        <v>1371</v>
      </c>
      <c r="C126" s="103" t="s">
        <v>1118</v>
      </c>
      <c r="D126" s="102" t="s">
        <v>318</v>
      </c>
      <c r="E126" s="102" t="s">
        <v>275</v>
      </c>
      <c r="F126" s="102" t="s">
        <v>1372</v>
      </c>
      <c r="H126" s="102">
        <v>45500</v>
      </c>
      <c r="I126" s="102" t="s">
        <v>292</v>
      </c>
      <c r="J126" s="102" t="s">
        <v>291</v>
      </c>
      <c r="K126" s="102" t="s">
        <v>1</v>
      </c>
      <c r="L126" s="102" t="s">
        <v>290</v>
      </c>
      <c r="M126" s="102" t="s">
        <v>1074</v>
      </c>
      <c r="N126" s="102">
        <v>6</v>
      </c>
      <c r="O126" s="102" t="s">
        <v>1075</v>
      </c>
    </row>
    <row r="127" spans="1:15" x14ac:dyDescent="0.25">
      <c r="A127" s="102" t="s">
        <v>1373</v>
      </c>
      <c r="B127" s="103" t="s">
        <v>1374</v>
      </c>
      <c r="C127" s="103" t="s">
        <v>277</v>
      </c>
      <c r="D127" s="102" t="s">
        <v>570</v>
      </c>
      <c r="E127" s="102" t="s">
        <v>275</v>
      </c>
      <c r="F127" s="102" t="s">
        <v>1375</v>
      </c>
      <c r="H127" s="102">
        <v>45500</v>
      </c>
      <c r="I127" s="102" t="s">
        <v>292</v>
      </c>
      <c r="J127" s="102" t="s">
        <v>291</v>
      </c>
      <c r="K127" s="102" t="s">
        <v>1</v>
      </c>
      <c r="L127" s="102" t="s">
        <v>290</v>
      </c>
      <c r="M127" s="102" t="s">
        <v>1074</v>
      </c>
      <c r="N127" s="102">
        <v>6</v>
      </c>
      <c r="O127" s="102" t="s">
        <v>1075</v>
      </c>
    </row>
    <row r="128" spans="1:15" x14ac:dyDescent="0.25">
      <c r="A128" s="102" t="s">
        <v>1376</v>
      </c>
      <c r="B128" s="103" t="s">
        <v>1377</v>
      </c>
      <c r="C128" s="103" t="s">
        <v>1082</v>
      </c>
      <c r="D128" s="102" t="s">
        <v>318</v>
      </c>
      <c r="E128" s="102" t="s">
        <v>275</v>
      </c>
      <c r="F128" s="102" t="s">
        <v>1378</v>
      </c>
      <c r="H128" s="102">
        <v>45500</v>
      </c>
      <c r="I128" s="102" t="s">
        <v>292</v>
      </c>
      <c r="J128" s="102" t="s">
        <v>291</v>
      </c>
      <c r="K128" s="102" t="s">
        <v>1</v>
      </c>
      <c r="L128" s="102" t="s">
        <v>290</v>
      </c>
      <c r="M128" s="102" t="s">
        <v>1082</v>
      </c>
      <c r="N128" s="102">
        <v>6</v>
      </c>
      <c r="O128" s="102" t="s">
        <v>1075</v>
      </c>
    </row>
    <row r="129" spans="1:15" x14ac:dyDescent="0.25">
      <c r="A129" s="102" t="s">
        <v>1379</v>
      </c>
      <c r="B129" s="103" t="s">
        <v>1315</v>
      </c>
      <c r="C129" s="103" t="s">
        <v>277</v>
      </c>
      <c r="D129" s="102" t="s">
        <v>303</v>
      </c>
      <c r="E129" s="102" t="s">
        <v>275</v>
      </c>
      <c r="F129" s="102" t="s">
        <v>1380</v>
      </c>
      <c r="H129" s="102">
        <v>45500</v>
      </c>
      <c r="I129" s="102" t="s">
        <v>292</v>
      </c>
      <c r="J129" s="102" t="s">
        <v>291</v>
      </c>
      <c r="K129" s="102" t="s">
        <v>1</v>
      </c>
      <c r="L129" s="102" t="s">
        <v>290</v>
      </c>
      <c r="M129" s="102" t="s">
        <v>1074</v>
      </c>
      <c r="N129" s="102">
        <v>6</v>
      </c>
      <c r="O129" s="102" t="s">
        <v>1075</v>
      </c>
    </row>
    <row r="130" spans="1:15" x14ac:dyDescent="0.25">
      <c r="A130" s="102" t="s">
        <v>1379</v>
      </c>
      <c r="B130" s="103" t="s">
        <v>1228</v>
      </c>
      <c r="C130" s="103" t="s">
        <v>277</v>
      </c>
      <c r="D130" s="102" t="s">
        <v>303</v>
      </c>
      <c r="E130" s="102" t="s">
        <v>275</v>
      </c>
      <c r="F130" s="102" t="s">
        <v>1381</v>
      </c>
      <c r="H130" s="102">
        <v>45500</v>
      </c>
      <c r="I130" s="102" t="s">
        <v>292</v>
      </c>
      <c r="J130" s="102" t="s">
        <v>291</v>
      </c>
      <c r="K130" s="102" t="s">
        <v>1</v>
      </c>
      <c r="L130" s="102" t="s">
        <v>290</v>
      </c>
      <c r="M130" s="102" t="s">
        <v>1074</v>
      </c>
      <c r="N130" s="102">
        <v>6</v>
      </c>
      <c r="O130" s="102" t="s">
        <v>1075</v>
      </c>
    </row>
    <row r="131" spans="1:15" x14ac:dyDescent="0.25">
      <c r="A131" s="102" t="s">
        <v>1382</v>
      </c>
      <c r="B131" s="103" t="s">
        <v>1383</v>
      </c>
      <c r="C131" s="103" t="s">
        <v>274</v>
      </c>
      <c r="D131" s="102" t="s">
        <v>318</v>
      </c>
      <c r="E131" s="102" t="s">
        <v>275</v>
      </c>
      <c r="F131" s="102" t="s">
        <v>1384</v>
      </c>
      <c r="H131" s="102">
        <v>45500</v>
      </c>
      <c r="I131" s="102" t="s">
        <v>292</v>
      </c>
      <c r="J131" s="102" t="s">
        <v>291</v>
      </c>
      <c r="K131" s="102" t="s">
        <v>1</v>
      </c>
      <c r="L131" s="102" t="s">
        <v>290</v>
      </c>
      <c r="M131" s="102" t="s">
        <v>1074</v>
      </c>
      <c r="N131" s="102">
        <v>6</v>
      </c>
      <c r="O131" s="102" t="s">
        <v>1075</v>
      </c>
    </row>
    <row r="132" spans="1:15" x14ac:dyDescent="0.25">
      <c r="A132" s="102" t="s">
        <v>1385</v>
      </c>
      <c r="B132" s="103" t="s">
        <v>1386</v>
      </c>
      <c r="C132" s="103" t="s">
        <v>277</v>
      </c>
      <c r="D132" s="102" t="s">
        <v>136</v>
      </c>
      <c r="E132" s="102" t="s">
        <v>275</v>
      </c>
      <c r="F132" s="102" t="s">
        <v>1387</v>
      </c>
      <c r="H132" s="102">
        <v>45500</v>
      </c>
      <c r="I132" s="102" t="s">
        <v>292</v>
      </c>
      <c r="J132" s="102" t="s">
        <v>291</v>
      </c>
      <c r="K132" s="102" t="s">
        <v>1</v>
      </c>
      <c r="L132" s="102" t="s">
        <v>290</v>
      </c>
      <c r="M132" s="102" t="s">
        <v>1074</v>
      </c>
      <c r="N132" s="102">
        <v>6</v>
      </c>
      <c r="O132" s="102" t="s">
        <v>1075</v>
      </c>
    </row>
    <row r="133" spans="1:15" x14ac:dyDescent="0.25">
      <c r="A133" s="102" t="s">
        <v>1388</v>
      </c>
      <c r="B133" s="103" t="s">
        <v>1389</v>
      </c>
      <c r="C133" s="103" t="s">
        <v>274</v>
      </c>
      <c r="D133" s="102" t="s">
        <v>318</v>
      </c>
      <c r="E133" s="102" t="s">
        <v>275</v>
      </c>
      <c r="F133" s="102" t="s">
        <v>1390</v>
      </c>
      <c r="H133" s="102">
        <v>45500</v>
      </c>
      <c r="I133" s="102" t="s">
        <v>292</v>
      </c>
      <c r="J133" s="102" t="s">
        <v>291</v>
      </c>
      <c r="K133" s="102" t="s">
        <v>1</v>
      </c>
      <c r="L133" s="102" t="s">
        <v>290</v>
      </c>
      <c r="M133" s="102" t="s">
        <v>1074</v>
      </c>
      <c r="N133" s="102">
        <v>6</v>
      </c>
      <c r="O133" s="102" t="s">
        <v>1075</v>
      </c>
    </row>
    <row r="134" spans="1:15" x14ac:dyDescent="0.25">
      <c r="A134" s="102" t="s">
        <v>1391</v>
      </c>
      <c r="B134" s="103" t="s">
        <v>1392</v>
      </c>
      <c r="C134" s="103" t="s">
        <v>274</v>
      </c>
      <c r="D134" s="102" t="s">
        <v>136</v>
      </c>
      <c r="E134" s="102" t="s">
        <v>275</v>
      </c>
      <c r="F134" s="102" t="s">
        <v>1393</v>
      </c>
      <c r="H134" s="102">
        <v>45500</v>
      </c>
      <c r="I134" s="102" t="s">
        <v>292</v>
      </c>
      <c r="J134" s="102" t="s">
        <v>291</v>
      </c>
      <c r="K134" s="102" t="s">
        <v>1</v>
      </c>
      <c r="L134" s="102" t="s">
        <v>290</v>
      </c>
      <c r="M134" s="102" t="s">
        <v>1074</v>
      </c>
      <c r="N134" s="102">
        <v>6</v>
      </c>
      <c r="O134" s="102" t="s">
        <v>1075</v>
      </c>
    </row>
    <row r="135" spans="1:15" x14ac:dyDescent="0.25">
      <c r="A135" s="102" t="s">
        <v>1394</v>
      </c>
      <c r="B135" s="103" t="s">
        <v>1395</v>
      </c>
      <c r="C135" s="103" t="s">
        <v>274</v>
      </c>
      <c r="D135" s="102" t="s">
        <v>136</v>
      </c>
      <c r="E135" s="102" t="s">
        <v>275</v>
      </c>
      <c r="F135" s="102" t="s">
        <v>1396</v>
      </c>
      <c r="H135" s="102">
        <v>45500</v>
      </c>
      <c r="I135" s="102" t="s">
        <v>292</v>
      </c>
      <c r="J135" s="102" t="s">
        <v>291</v>
      </c>
      <c r="K135" s="102" t="s">
        <v>1</v>
      </c>
      <c r="L135" s="102" t="s">
        <v>290</v>
      </c>
      <c r="M135" s="102" t="s">
        <v>1074</v>
      </c>
      <c r="N135" s="102">
        <v>6</v>
      </c>
      <c r="O135" s="102" t="s">
        <v>1075</v>
      </c>
    </row>
    <row r="136" spans="1:15" x14ac:dyDescent="0.25">
      <c r="A136" s="102" t="s">
        <v>1397</v>
      </c>
      <c r="B136" s="103" t="s">
        <v>1398</v>
      </c>
      <c r="C136" s="103" t="s">
        <v>1118</v>
      </c>
      <c r="D136" s="102" t="s">
        <v>318</v>
      </c>
      <c r="E136" s="102" t="s">
        <v>275</v>
      </c>
      <c r="F136" s="102" t="s">
        <v>1399</v>
      </c>
      <c r="H136" s="102">
        <v>45500</v>
      </c>
      <c r="I136" s="102" t="s">
        <v>292</v>
      </c>
      <c r="J136" s="102" t="s">
        <v>291</v>
      </c>
      <c r="K136" s="102" t="s">
        <v>1</v>
      </c>
      <c r="L136" s="102" t="s">
        <v>290</v>
      </c>
      <c r="M136" s="102" t="s">
        <v>1074</v>
      </c>
      <c r="N136" s="102">
        <v>6</v>
      </c>
      <c r="O136" s="102" t="s">
        <v>1075</v>
      </c>
    </row>
    <row r="137" spans="1:15" x14ac:dyDescent="0.25">
      <c r="A137" s="102" t="s">
        <v>1400</v>
      </c>
      <c r="B137" s="103" t="s">
        <v>1244</v>
      </c>
      <c r="C137" s="103" t="s">
        <v>274</v>
      </c>
      <c r="D137" s="102" t="s">
        <v>451</v>
      </c>
      <c r="E137" s="102" t="s">
        <v>276</v>
      </c>
      <c r="G137" s="102" t="s">
        <v>1343</v>
      </c>
      <c r="H137" s="102">
        <v>45500</v>
      </c>
      <c r="I137" s="102" t="s">
        <v>292</v>
      </c>
      <c r="J137" s="102" t="s">
        <v>291</v>
      </c>
      <c r="K137" s="102" t="s">
        <v>1</v>
      </c>
      <c r="L137" s="102" t="s">
        <v>290</v>
      </c>
      <c r="M137" s="102" t="s">
        <v>1074</v>
      </c>
      <c r="N137" s="102">
        <v>6</v>
      </c>
      <c r="O137" s="102" t="s">
        <v>1075</v>
      </c>
    </row>
    <row r="138" spans="1:15" x14ac:dyDescent="0.25">
      <c r="A138" s="102" t="s">
        <v>1401</v>
      </c>
      <c r="B138" s="103" t="s">
        <v>1402</v>
      </c>
      <c r="C138" s="103" t="s">
        <v>1118</v>
      </c>
      <c r="D138" s="102" t="s">
        <v>318</v>
      </c>
      <c r="E138" s="102" t="s">
        <v>275</v>
      </c>
      <c r="F138" s="102" t="s">
        <v>1403</v>
      </c>
      <c r="H138" s="102">
        <v>45500</v>
      </c>
      <c r="I138" s="102" t="s">
        <v>292</v>
      </c>
      <c r="J138" s="102" t="s">
        <v>291</v>
      </c>
      <c r="K138" s="102" t="s">
        <v>1</v>
      </c>
      <c r="L138" s="102" t="s">
        <v>290</v>
      </c>
      <c r="M138" s="102" t="s">
        <v>1074</v>
      </c>
      <c r="N138" s="102">
        <v>6</v>
      </c>
      <c r="O138" s="102" t="s">
        <v>1075</v>
      </c>
    </row>
    <row r="139" spans="1:15" x14ac:dyDescent="0.25">
      <c r="A139" s="102" t="s">
        <v>1404</v>
      </c>
      <c r="B139" s="103" t="s">
        <v>1405</v>
      </c>
      <c r="C139" s="103" t="s">
        <v>1118</v>
      </c>
      <c r="D139" s="102" t="s">
        <v>318</v>
      </c>
      <c r="E139" s="102" t="s">
        <v>275</v>
      </c>
      <c r="F139" s="102" t="s">
        <v>1406</v>
      </c>
      <c r="H139" s="102">
        <v>45500</v>
      </c>
      <c r="I139" s="102" t="s">
        <v>292</v>
      </c>
      <c r="J139" s="102" t="s">
        <v>291</v>
      </c>
      <c r="K139" s="102" t="s">
        <v>1</v>
      </c>
      <c r="L139" s="102" t="s">
        <v>290</v>
      </c>
      <c r="M139" s="102" t="s">
        <v>1074</v>
      </c>
      <c r="N139" s="102">
        <v>6</v>
      </c>
      <c r="O139" s="102" t="s">
        <v>1075</v>
      </c>
    </row>
    <row r="140" spans="1:15" x14ac:dyDescent="0.25">
      <c r="A140" s="102" t="s">
        <v>1407</v>
      </c>
      <c r="B140" s="103" t="s">
        <v>1245</v>
      </c>
      <c r="C140" s="103" t="s">
        <v>1082</v>
      </c>
      <c r="D140" s="102" t="s">
        <v>318</v>
      </c>
      <c r="E140" s="102" t="s">
        <v>275</v>
      </c>
      <c r="F140" s="102" t="s">
        <v>1408</v>
      </c>
      <c r="H140" s="102">
        <v>45500</v>
      </c>
      <c r="I140" s="102" t="s">
        <v>292</v>
      </c>
      <c r="J140" s="102" t="s">
        <v>291</v>
      </c>
      <c r="K140" s="102" t="s">
        <v>1</v>
      </c>
      <c r="L140" s="102" t="s">
        <v>290</v>
      </c>
      <c r="M140" s="102" t="s">
        <v>1082</v>
      </c>
      <c r="N140" s="102">
        <v>6</v>
      </c>
      <c r="O140" s="102" t="s">
        <v>1075</v>
      </c>
    </row>
    <row r="141" spans="1:15" x14ac:dyDescent="0.25">
      <c r="A141" s="102" t="s">
        <v>1409</v>
      </c>
      <c r="B141" s="103" t="s">
        <v>1410</v>
      </c>
      <c r="C141" s="103" t="s">
        <v>1082</v>
      </c>
      <c r="D141" s="102" t="s">
        <v>318</v>
      </c>
      <c r="E141" s="102" t="s">
        <v>275</v>
      </c>
      <c r="F141" s="102" t="s">
        <v>1411</v>
      </c>
      <c r="H141" s="102">
        <v>45500</v>
      </c>
      <c r="I141" s="102" t="s">
        <v>292</v>
      </c>
      <c r="J141" s="102" t="s">
        <v>291</v>
      </c>
      <c r="K141" s="102" t="s">
        <v>1</v>
      </c>
      <c r="L141" s="102" t="s">
        <v>290</v>
      </c>
      <c r="M141" s="102" t="s">
        <v>1082</v>
      </c>
      <c r="N141" s="102">
        <v>6</v>
      </c>
      <c r="O141" s="102" t="s">
        <v>1075</v>
      </c>
    </row>
    <row r="142" spans="1:15" x14ac:dyDescent="0.25">
      <c r="A142" s="102" t="s">
        <v>1412</v>
      </c>
      <c r="B142" s="103" t="s">
        <v>1413</v>
      </c>
      <c r="C142" s="103" t="s">
        <v>274</v>
      </c>
      <c r="D142" s="102" t="s">
        <v>570</v>
      </c>
      <c r="E142" s="102" t="s">
        <v>275</v>
      </c>
      <c r="F142" s="102" t="s">
        <v>1414</v>
      </c>
      <c r="H142" s="102">
        <v>45500</v>
      </c>
      <c r="I142" s="102" t="s">
        <v>292</v>
      </c>
      <c r="J142" s="102" t="s">
        <v>291</v>
      </c>
      <c r="K142" s="102" t="s">
        <v>1</v>
      </c>
      <c r="L142" s="102" t="s">
        <v>290</v>
      </c>
      <c r="M142" s="102" t="s">
        <v>1074</v>
      </c>
      <c r="N142" s="102">
        <v>6</v>
      </c>
      <c r="O142" s="102" t="s">
        <v>1075</v>
      </c>
    </row>
    <row r="143" spans="1:15" x14ac:dyDescent="0.25">
      <c r="A143" s="102" t="s">
        <v>1412</v>
      </c>
      <c r="B143" s="103" t="s">
        <v>1415</v>
      </c>
      <c r="C143" s="103" t="s">
        <v>1082</v>
      </c>
      <c r="D143" s="102" t="s">
        <v>570</v>
      </c>
      <c r="E143" s="102" t="s">
        <v>275</v>
      </c>
      <c r="F143" s="102" t="s">
        <v>1416</v>
      </c>
      <c r="H143" s="102">
        <v>45500</v>
      </c>
      <c r="I143" s="102" t="s">
        <v>292</v>
      </c>
      <c r="J143" s="102" t="s">
        <v>291</v>
      </c>
      <c r="K143" s="102" t="s">
        <v>1</v>
      </c>
      <c r="L143" s="102" t="s">
        <v>290</v>
      </c>
      <c r="M143" s="102" t="s">
        <v>1082</v>
      </c>
      <c r="N143" s="102">
        <v>6</v>
      </c>
      <c r="O143" s="102" t="s">
        <v>1075</v>
      </c>
    </row>
    <row r="144" spans="1:15" x14ac:dyDescent="0.25">
      <c r="A144" s="102" t="s">
        <v>1412</v>
      </c>
      <c r="B144" s="103" t="s">
        <v>1417</v>
      </c>
      <c r="C144" s="103" t="s">
        <v>1082</v>
      </c>
      <c r="D144" s="102" t="s">
        <v>570</v>
      </c>
      <c r="E144" s="102" t="s">
        <v>275</v>
      </c>
      <c r="F144" s="102" t="s">
        <v>1418</v>
      </c>
      <c r="H144" s="102">
        <v>45500</v>
      </c>
      <c r="I144" s="102" t="s">
        <v>292</v>
      </c>
      <c r="J144" s="102" t="s">
        <v>291</v>
      </c>
      <c r="K144" s="102" t="s">
        <v>1</v>
      </c>
      <c r="L144" s="102" t="s">
        <v>290</v>
      </c>
      <c r="M144" s="102" t="s">
        <v>1082</v>
      </c>
      <c r="N144" s="102">
        <v>6</v>
      </c>
      <c r="O144" s="102" t="s">
        <v>1075</v>
      </c>
    </row>
    <row r="145" spans="1:15" x14ac:dyDescent="0.25">
      <c r="A145" s="102" t="s">
        <v>1419</v>
      </c>
      <c r="B145" s="103" t="s">
        <v>1420</v>
      </c>
      <c r="C145" s="103" t="s">
        <v>274</v>
      </c>
      <c r="D145" s="102" t="s">
        <v>152</v>
      </c>
      <c r="E145" s="102" t="s">
        <v>275</v>
      </c>
      <c r="F145" s="102" t="s">
        <v>1421</v>
      </c>
      <c r="H145" s="102">
        <v>45500</v>
      </c>
      <c r="I145" s="102" t="s">
        <v>292</v>
      </c>
      <c r="J145" s="102" t="s">
        <v>291</v>
      </c>
      <c r="K145" s="102" t="s">
        <v>1</v>
      </c>
      <c r="L145" s="102" t="s">
        <v>290</v>
      </c>
      <c r="M145" s="102" t="s">
        <v>1074</v>
      </c>
      <c r="N145" s="102">
        <v>6</v>
      </c>
      <c r="O145" s="102" t="s">
        <v>1075</v>
      </c>
    </row>
    <row r="146" spans="1:15" x14ac:dyDescent="0.25">
      <c r="A146" s="102" t="s">
        <v>1422</v>
      </c>
      <c r="B146" s="103" t="s">
        <v>1078</v>
      </c>
      <c r="C146" s="103" t="s">
        <v>274</v>
      </c>
      <c r="D146" s="102" t="s">
        <v>570</v>
      </c>
      <c r="E146" s="102" t="s">
        <v>275</v>
      </c>
      <c r="F146" s="102" t="s">
        <v>1423</v>
      </c>
      <c r="H146" s="102">
        <v>45500</v>
      </c>
      <c r="I146" s="102" t="s">
        <v>292</v>
      </c>
      <c r="J146" s="102" t="s">
        <v>291</v>
      </c>
      <c r="K146" s="102" t="s">
        <v>1</v>
      </c>
      <c r="L146" s="102" t="s">
        <v>290</v>
      </c>
      <c r="M146" s="102" t="s">
        <v>1074</v>
      </c>
      <c r="N146" s="102">
        <v>6</v>
      </c>
      <c r="O146" s="102" t="s">
        <v>1075</v>
      </c>
    </row>
    <row r="147" spans="1:15" x14ac:dyDescent="0.25">
      <c r="A147" s="102" t="s">
        <v>1422</v>
      </c>
      <c r="B147" s="103" t="s">
        <v>1424</v>
      </c>
      <c r="C147" s="103" t="s">
        <v>274</v>
      </c>
      <c r="D147" s="102" t="s">
        <v>570</v>
      </c>
      <c r="E147" s="102" t="s">
        <v>275</v>
      </c>
      <c r="F147" s="102" t="s">
        <v>1425</v>
      </c>
      <c r="H147" s="102">
        <v>45500</v>
      </c>
      <c r="I147" s="102" t="s">
        <v>292</v>
      </c>
      <c r="J147" s="102" t="s">
        <v>291</v>
      </c>
      <c r="K147" s="102" t="s">
        <v>1</v>
      </c>
      <c r="L147" s="102" t="s">
        <v>290</v>
      </c>
      <c r="M147" s="102" t="s">
        <v>1074</v>
      </c>
      <c r="N147" s="102">
        <v>6</v>
      </c>
      <c r="O147" s="102" t="s">
        <v>1075</v>
      </c>
    </row>
    <row r="148" spans="1:15" x14ac:dyDescent="0.25">
      <c r="A148" s="102" t="s">
        <v>1422</v>
      </c>
      <c r="B148" s="103" t="s">
        <v>1132</v>
      </c>
      <c r="C148" s="103" t="s">
        <v>274</v>
      </c>
      <c r="D148" s="102" t="s">
        <v>570</v>
      </c>
      <c r="E148" s="102" t="s">
        <v>275</v>
      </c>
      <c r="F148" s="102" t="s">
        <v>1426</v>
      </c>
      <c r="H148" s="102">
        <v>45500</v>
      </c>
      <c r="I148" s="102" t="s">
        <v>292</v>
      </c>
      <c r="J148" s="102" t="s">
        <v>291</v>
      </c>
      <c r="K148" s="102" t="s">
        <v>1</v>
      </c>
      <c r="L148" s="102" t="s">
        <v>290</v>
      </c>
      <c r="M148" s="102" t="s">
        <v>1074</v>
      </c>
      <c r="N148" s="102">
        <v>6</v>
      </c>
      <c r="O148" s="102" t="s">
        <v>1075</v>
      </c>
    </row>
    <row r="149" spans="1:15" x14ac:dyDescent="0.25">
      <c r="A149" s="102" t="s">
        <v>1427</v>
      </c>
      <c r="B149" s="103" t="s">
        <v>1428</v>
      </c>
      <c r="C149" s="103" t="s">
        <v>1082</v>
      </c>
      <c r="D149" s="102" t="s">
        <v>303</v>
      </c>
      <c r="E149" s="102" t="s">
        <v>275</v>
      </c>
      <c r="F149" s="102" t="s">
        <v>1429</v>
      </c>
      <c r="H149" s="102">
        <v>45500</v>
      </c>
      <c r="I149" s="102" t="s">
        <v>292</v>
      </c>
      <c r="J149" s="102" t="s">
        <v>291</v>
      </c>
      <c r="K149" s="102" t="s">
        <v>1</v>
      </c>
      <c r="L149" s="102" t="s">
        <v>290</v>
      </c>
      <c r="M149" s="102" t="s">
        <v>1082</v>
      </c>
      <c r="N149" s="102">
        <v>6</v>
      </c>
      <c r="O149" s="102" t="s">
        <v>1075</v>
      </c>
    </row>
    <row r="150" spans="1:15" x14ac:dyDescent="0.25">
      <c r="A150" s="102" t="s">
        <v>1427</v>
      </c>
      <c r="B150" s="103" t="s">
        <v>1430</v>
      </c>
      <c r="C150" s="103" t="s">
        <v>1082</v>
      </c>
      <c r="D150" s="102" t="s">
        <v>303</v>
      </c>
      <c r="E150" s="102" t="s">
        <v>275</v>
      </c>
      <c r="F150" s="102" t="s">
        <v>1431</v>
      </c>
      <c r="H150" s="102">
        <v>45500</v>
      </c>
      <c r="I150" s="102" t="s">
        <v>292</v>
      </c>
      <c r="J150" s="102" t="s">
        <v>291</v>
      </c>
      <c r="K150" s="102" t="s">
        <v>1</v>
      </c>
      <c r="L150" s="102" t="s">
        <v>290</v>
      </c>
      <c r="M150" s="102" t="s">
        <v>1082</v>
      </c>
      <c r="N150" s="102">
        <v>6</v>
      </c>
      <c r="O150" s="102" t="s">
        <v>1075</v>
      </c>
    </row>
    <row r="151" spans="1:15" x14ac:dyDescent="0.25">
      <c r="A151" s="102" t="s">
        <v>1427</v>
      </c>
      <c r="B151" s="103" t="s">
        <v>1197</v>
      </c>
      <c r="C151" s="103" t="s">
        <v>1082</v>
      </c>
      <c r="D151" s="102" t="s">
        <v>303</v>
      </c>
      <c r="E151" s="102" t="s">
        <v>275</v>
      </c>
      <c r="F151" s="102" t="s">
        <v>1432</v>
      </c>
      <c r="H151" s="102">
        <v>45500</v>
      </c>
      <c r="I151" s="102" t="s">
        <v>292</v>
      </c>
      <c r="J151" s="102" t="s">
        <v>291</v>
      </c>
      <c r="K151" s="102" t="s">
        <v>1</v>
      </c>
      <c r="L151" s="102" t="s">
        <v>290</v>
      </c>
      <c r="M151" s="102" t="s">
        <v>1082</v>
      </c>
      <c r="N151" s="102">
        <v>6</v>
      </c>
      <c r="O151" s="102" t="s">
        <v>1075</v>
      </c>
    </row>
    <row r="152" spans="1:15" x14ac:dyDescent="0.25">
      <c r="A152" s="102" t="s">
        <v>1427</v>
      </c>
      <c r="B152" s="103" t="s">
        <v>1076</v>
      </c>
      <c r="C152" s="103" t="s">
        <v>274</v>
      </c>
      <c r="D152" s="102" t="s">
        <v>303</v>
      </c>
      <c r="E152" s="102" t="s">
        <v>275</v>
      </c>
      <c r="F152" s="102" t="s">
        <v>1433</v>
      </c>
      <c r="H152" s="102">
        <v>45500</v>
      </c>
      <c r="I152" s="102" t="s">
        <v>292</v>
      </c>
      <c r="J152" s="102" t="s">
        <v>291</v>
      </c>
      <c r="K152" s="102" t="s">
        <v>1</v>
      </c>
      <c r="L152" s="102" t="s">
        <v>290</v>
      </c>
      <c r="M152" s="102" t="s">
        <v>1074</v>
      </c>
      <c r="N152" s="102">
        <v>6</v>
      </c>
      <c r="O152" s="102" t="s">
        <v>1075</v>
      </c>
    </row>
    <row r="153" spans="1:15" x14ac:dyDescent="0.25">
      <c r="A153" s="102" t="s">
        <v>1434</v>
      </c>
      <c r="B153" s="103" t="s">
        <v>1435</v>
      </c>
      <c r="C153" s="103" t="s">
        <v>274</v>
      </c>
      <c r="D153" s="102" t="s">
        <v>318</v>
      </c>
      <c r="E153" s="102" t="s">
        <v>275</v>
      </c>
      <c r="F153" s="102" t="s">
        <v>1436</v>
      </c>
      <c r="H153" s="102">
        <v>45500</v>
      </c>
      <c r="I153" s="102" t="s">
        <v>292</v>
      </c>
      <c r="J153" s="102" t="s">
        <v>291</v>
      </c>
      <c r="K153" s="102" t="s">
        <v>1</v>
      </c>
      <c r="L153" s="102" t="s">
        <v>290</v>
      </c>
      <c r="M153" s="102" t="s">
        <v>1074</v>
      </c>
      <c r="N153" s="102">
        <v>6</v>
      </c>
      <c r="O153" s="102" t="s">
        <v>1075</v>
      </c>
    </row>
    <row r="154" spans="1:15" x14ac:dyDescent="0.25">
      <c r="A154" s="102" t="s">
        <v>1434</v>
      </c>
      <c r="B154" s="103" t="s">
        <v>1437</v>
      </c>
      <c r="C154" s="103" t="s">
        <v>1118</v>
      </c>
      <c r="D154" s="102" t="s">
        <v>318</v>
      </c>
      <c r="E154" s="102" t="s">
        <v>275</v>
      </c>
      <c r="F154" s="102" t="s">
        <v>1438</v>
      </c>
      <c r="H154" s="102">
        <v>45500</v>
      </c>
      <c r="I154" s="102" t="s">
        <v>292</v>
      </c>
      <c r="J154" s="102" t="s">
        <v>291</v>
      </c>
      <c r="K154" s="102" t="s">
        <v>1</v>
      </c>
      <c r="L154" s="102" t="s">
        <v>290</v>
      </c>
      <c r="M154" s="102" t="s">
        <v>1074</v>
      </c>
      <c r="N154" s="102">
        <v>6</v>
      </c>
      <c r="O154" s="102" t="s">
        <v>1075</v>
      </c>
    </row>
    <row r="155" spans="1:15" x14ac:dyDescent="0.25">
      <c r="A155" s="102" t="s">
        <v>1434</v>
      </c>
      <c r="B155" s="103" t="s">
        <v>1439</v>
      </c>
      <c r="C155" s="103" t="s">
        <v>1118</v>
      </c>
      <c r="D155" s="102" t="s">
        <v>318</v>
      </c>
      <c r="E155" s="102" t="s">
        <v>275</v>
      </c>
      <c r="F155" s="102" t="s">
        <v>1440</v>
      </c>
      <c r="H155" s="102">
        <v>45500</v>
      </c>
      <c r="I155" s="102" t="s">
        <v>292</v>
      </c>
      <c r="J155" s="102" t="s">
        <v>291</v>
      </c>
      <c r="K155" s="102" t="s">
        <v>1</v>
      </c>
      <c r="L155" s="102" t="s">
        <v>290</v>
      </c>
      <c r="M155" s="102" t="s">
        <v>1074</v>
      </c>
      <c r="N155" s="102">
        <v>6</v>
      </c>
      <c r="O155" s="102" t="s">
        <v>1075</v>
      </c>
    </row>
    <row r="156" spans="1:15" x14ac:dyDescent="0.25">
      <c r="A156" s="102" t="s">
        <v>1441</v>
      </c>
      <c r="B156" s="103" t="s">
        <v>1442</v>
      </c>
      <c r="C156" s="103" t="s">
        <v>1118</v>
      </c>
      <c r="D156" s="102" t="s">
        <v>318</v>
      </c>
      <c r="E156" s="102" t="s">
        <v>275</v>
      </c>
      <c r="F156" s="102" t="s">
        <v>1443</v>
      </c>
      <c r="H156" s="102">
        <v>45500</v>
      </c>
      <c r="I156" s="102" t="s">
        <v>292</v>
      </c>
      <c r="J156" s="102" t="s">
        <v>291</v>
      </c>
      <c r="K156" s="102" t="s">
        <v>1</v>
      </c>
      <c r="L156" s="102" t="s">
        <v>290</v>
      </c>
      <c r="M156" s="102" t="s">
        <v>1074</v>
      </c>
      <c r="N156" s="102">
        <v>6</v>
      </c>
      <c r="O156" s="102" t="s">
        <v>1075</v>
      </c>
    </row>
    <row r="157" spans="1:15" x14ac:dyDescent="0.25">
      <c r="A157" s="102" t="s">
        <v>1444</v>
      </c>
      <c r="B157" s="103" t="s">
        <v>1445</v>
      </c>
      <c r="C157" s="103" t="s">
        <v>277</v>
      </c>
      <c r="D157" s="102" t="s">
        <v>136</v>
      </c>
      <c r="E157" s="102" t="s">
        <v>275</v>
      </c>
      <c r="F157" s="102" t="s">
        <v>1446</v>
      </c>
      <c r="H157" s="102">
        <v>45500</v>
      </c>
      <c r="I157" s="102" t="s">
        <v>292</v>
      </c>
      <c r="J157" s="102" t="s">
        <v>291</v>
      </c>
      <c r="K157" s="102" t="s">
        <v>1</v>
      </c>
      <c r="L157" s="102" t="s">
        <v>290</v>
      </c>
      <c r="M157" s="102" t="s">
        <v>1074</v>
      </c>
      <c r="N157" s="102">
        <v>6</v>
      </c>
      <c r="O157" s="102" t="s">
        <v>1075</v>
      </c>
    </row>
    <row r="158" spans="1:15" x14ac:dyDescent="0.25">
      <c r="A158" s="102" t="s">
        <v>1447</v>
      </c>
      <c r="B158" s="103" t="s">
        <v>1448</v>
      </c>
      <c r="C158" s="103" t="s">
        <v>1118</v>
      </c>
      <c r="D158" s="102" t="s">
        <v>318</v>
      </c>
      <c r="E158" s="102" t="s">
        <v>275</v>
      </c>
      <c r="F158" s="102" t="s">
        <v>1449</v>
      </c>
      <c r="H158" s="102">
        <v>45500</v>
      </c>
      <c r="I158" s="102" t="s">
        <v>292</v>
      </c>
      <c r="J158" s="102" t="s">
        <v>291</v>
      </c>
      <c r="K158" s="102" t="s">
        <v>1</v>
      </c>
      <c r="L158" s="102" t="s">
        <v>290</v>
      </c>
      <c r="M158" s="102" t="s">
        <v>1074</v>
      </c>
      <c r="N158" s="102">
        <v>6</v>
      </c>
      <c r="O158" s="102" t="s">
        <v>1075</v>
      </c>
    </row>
    <row r="159" spans="1:15" x14ac:dyDescent="0.25">
      <c r="A159" s="102" t="s">
        <v>1450</v>
      </c>
      <c r="B159" s="103" t="s">
        <v>1451</v>
      </c>
      <c r="C159" s="103" t="s">
        <v>1118</v>
      </c>
      <c r="D159" s="102" t="s">
        <v>152</v>
      </c>
      <c r="E159" s="102" t="s">
        <v>275</v>
      </c>
      <c r="F159" s="102" t="s">
        <v>1452</v>
      </c>
      <c r="H159" s="102">
        <v>45500</v>
      </c>
      <c r="I159" s="102" t="s">
        <v>292</v>
      </c>
      <c r="J159" s="102" t="s">
        <v>291</v>
      </c>
      <c r="K159" s="102" t="s">
        <v>1</v>
      </c>
      <c r="L159" s="102" t="s">
        <v>290</v>
      </c>
      <c r="M159" s="102" t="s">
        <v>1074</v>
      </c>
      <c r="N159" s="102">
        <v>6</v>
      </c>
      <c r="O159" s="102" t="s">
        <v>1075</v>
      </c>
    </row>
    <row r="160" spans="1:15" x14ac:dyDescent="0.25">
      <c r="A160" s="102" t="s">
        <v>1453</v>
      </c>
      <c r="B160" s="103" t="s">
        <v>1454</v>
      </c>
      <c r="C160" s="103" t="s">
        <v>274</v>
      </c>
      <c r="D160" s="102" t="s">
        <v>570</v>
      </c>
      <c r="E160" s="102" t="s">
        <v>275</v>
      </c>
      <c r="F160" s="102" t="s">
        <v>1455</v>
      </c>
      <c r="H160" s="102">
        <v>45500</v>
      </c>
      <c r="I160" s="102" t="s">
        <v>292</v>
      </c>
      <c r="J160" s="102" t="s">
        <v>291</v>
      </c>
      <c r="K160" s="102" t="s">
        <v>1</v>
      </c>
      <c r="L160" s="102" t="s">
        <v>290</v>
      </c>
      <c r="M160" s="102" t="s">
        <v>1074</v>
      </c>
      <c r="N160" s="102">
        <v>6</v>
      </c>
      <c r="O160" s="102" t="s">
        <v>1075</v>
      </c>
    </row>
    <row r="161" spans="1:15" x14ac:dyDescent="0.25">
      <c r="A161" s="102" t="s">
        <v>1456</v>
      </c>
      <c r="B161" s="103" t="s">
        <v>1457</v>
      </c>
      <c r="C161" s="103" t="s">
        <v>277</v>
      </c>
      <c r="D161" s="102" t="s">
        <v>136</v>
      </c>
      <c r="E161" s="102" t="s">
        <v>275</v>
      </c>
      <c r="F161" s="102" t="s">
        <v>1458</v>
      </c>
      <c r="H161" s="102">
        <v>45500</v>
      </c>
      <c r="I161" s="102" t="s">
        <v>292</v>
      </c>
      <c r="J161" s="102" t="s">
        <v>291</v>
      </c>
      <c r="K161" s="102" t="s">
        <v>1</v>
      </c>
      <c r="L161" s="102" t="s">
        <v>290</v>
      </c>
      <c r="M161" s="102" t="s">
        <v>1074</v>
      </c>
      <c r="N161" s="102">
        <v>6</v>
      </c>
      <c r="O161" s="102" t="s">
        <v>1075</v>
      </c>
    </row>
    <row r="162" spans="1:15" x14ac:dyDescent="0.25">
      <c r="A162" s="102" t="s">
        <v>1459</v>
      </c>
      <c r="B162" s="103" t="s">
        <v>1122</v>
      </c>
      <c r="C162" s="103" t="s">
        <v>274</v>
      </c>
      <c r="D162" s="102" t="s">
        <v>451</v>
      </c>
      <c r="E162" s="102" t="s">
        <v>276</v>
      </c>
      <c r="G162" s="102" t="s">
        <v>1343</v>
      </c>
      <c r="H162" s="102">
        <v>45500</v>
      </c>
      <c r="I162" s="102" t="s">
        <v>292</v>
      </c>
      <c r="J162" s="102" t="s">
        <v>291</v>
      </c>
      <c r="K162" s="102" t="s">
        <v>1</v>
      </c>
      <c r="L162" s="102" t="s">
        <v>290</v>
      </c>
      <c r="M162" s="102" t="s">
        <v>1074</v>
      </c>
      <c r="N162" s="102">
        <v>6</v>
      </c>
      <c r="O162" s="102" t="s">
        <v>1075</v>
      </c>
    </row>
    <row r="163" spans="1:15" x14ac:dyDescent="0.25">
      <c r="A163" s="102" t="s">
        <v>1459</v>
      </c>
      <c r="B163" s="103" t="s">
        <v>1460</v>
      </c>
      <c r="C163" s="103" t="s">
        <v>1082</v>
      </c>
      <c r="D163" s="102" t="s">
        <v>451</v>
      </c>
      <c r="E163" s="102" t="s">
        <v>276</v>
      </c>
      <c r="G163" s="102" t="s">
        <v>1343</v>
      </c>
      <c r="H163" s="102">
        <v>45500</v>
      </c>
      <c r="I163" s="102" t="s">
        <v>292</v>
      </c>
      <c r="J163" s="102" t="s">
        <v>291</v>
      </c>
      <c r="K163" s="102" t="s">
        <v>1</v>
      </c>
      <c r="L163" s="102" t="s">
        <v>290</v>
      </c>
      <c r="M163" s="102" t="s">
        <v>1082</v>
      </c>
      <c r="N163" s="102">
        <v>6</v>
      </c>
      <c r="O163" s="102" t="s">
        <v>1075</v>
      </c>
    </row>
    <row r="164" spans="1:15" x14ac:dyDescent="0.25">
      <c r="A164" s="102" t="s">
        <v>1461</v>
      </c>
      <c r="B164" s="103" t="s">
        <v>1462</v>
      </c>
      <c r="C164" s="103" t="s">
        <v>1118</v>
      </c>
      <c r="D164" s="102" t="s">
        <v>570</v>
      </c>
      <c r="E164" s="102" t="s">
        <v>275</v>
      </c>
      <c r="F164" s="102" t="s">
        <v>1463</v>
      </c>
      <c r="H164" s="102">
        <v>45500</v>
      </c>
      <c r="I164" s="102" t="s">
        <v>292</v>
      </c>
      <c r="J164" s="102" t="s">
        <v>291</v>
      </c>
      <c r="K164" s="102" t="s">
        <v>1</v>
      </c>
      <c r="L164" s="102" t="s">
        <v>290</v>
      </c>
      <c r="M164" s="102" t="s">
        <v>1074</v>
      </c>
      <c r="N164" s="102">
        <v>6</v>
      </c>
      <c r="O164" s="102" t="s">
        <v>1075</v>
      </c>
    </row>
    <row r="165" spans="1:15" x14ac:dyDescent="0.25">
      <c r="A165" s="102" t="s">
        <v>1464</v>
      </c>
      <c r="B165" s="103" t="s">
        <v>1465</v>
      </c>
      <c r="C165" s="103" t="s">
        <v>1118</v>
      </c>
      <c r="D165" s="102" t="s">
        <v>152</v>
      </c>
      <c r="E165" s="102" t="s">
        <v>275</v>
      </c>
      <c r="F165" s="102" t="s">
        <v>1466</v>
      </c>
      <c r="H165" s="102">
        <v>45500</v>
      </c>
      <c r="I165" s="102" t="s">
        <v>292</v>
      </c>
      <c r="J165" s="102" t="s">
        <v>291</v>
      </c>
      <c r="K165" s="102" t="s">
        <v>1</v>
      </c>
      <c r="L165" s="102" t="s">
        <v>290</v>
      </c>
      <c r="M165" s="102" t="s">
        <v>1074</v>
      </c>
      <c r="N165" s="102">
        <v>6</v>
      </c>
      <c r="O165" s="102" t="s">
        <v>1075</v>
      </c>
    </row>
    <row r="166" spans="1:15" x14ac:dyDescent="0.25">
      <c r="A166" s="102" t="s">
        <v>1467</v>
      </c>
      <c r="B166" s="103" t="s">
        <v>1468</v>
      </c>
      <c r="C166" s="103" t="s">
        <v>277</v>
      </c>
      <c r="D166" s="102" t="s">
        <v>136</v>
      </c>
      <c r="E166" s="102" t="s">
        <v>275</v>
      </c>
      <c r="F166" s="102" t="s">
        <v>1469</v>
      </c>
      <c r="H166" s="102">
        <v>45500</v>
      </c>
      <c r="I166" s="102" t="s">
        <v>292</v>
      </c>
      <c r="J166" s="102" t="s">
        <v>291</v>
      </c>
      <c r="K166" s="102" t="s">
        <v>1</v>
      </c>
      <c r="L166" s="102" t="s">
        <v>290</v>
      </c>
      <c r="M166" s="102" t="s">
        <v>1074</v>
      </c>
      <c r="N166" s="102">
        <v>6</v>
      </c>
      <c r="O166" s="102" t="s">
        <v>1075</v>
      </c>
    </row>
    <row r="167" spans="1:15" x14ac:dyDescent="0.25">
      <c r="A167" s="102" t="s">
        <v>1470</v>
      </c>
      <c r="B167" s="103" t="s">
        <v>1471</v>
      </c>
      <c r="C167" s="103" t="s">
        <v>274</v>
      </c>
      <c r="D167" s="102" t="s">
        <v>136</v>
      </c>
      <c r="E167" s="102" t="s">
        <v>275</v>
      </c>
      <c r="F167" s="102" t="s">
        <v>1472</v>
      </c>
      <c r="H167" s="102">
        <v>45500</v>
      </c>
      <c r="I167" s="102" t="s">
        <v>292</v>
      </c>
      <c r="J167" s="102" t="s">
        <v>291</v>
      </c>
      <c r="K167" s="102" t="s">
        <v>1</v>
      </c>
      <c r="L167" s="102" t="s">
        <v>290</v>
      </c>
      <c r="M167" s="102" t="s">
        <v>1074</v>
      </c>
      <c r="N167" s="102">
        <v>6</v>
      </c>
      <c r="O167" s="102" t="s">
        <v>1075</v>
      </c>
    </row>
    <row r="168" spans="1:15" x14ac:dyDescent="0.25">
      <c r="A168" s="102" t="s">
        <v>1470</v>
      </c>
      <c r="B168" s="103" t="s">
        <v>1473</v>
      </c>
      <c r="C168" s="103" t="s">
        <v>1082</v>
      </c>
      <c r="D168" s="102" t="s">
        <v>136</v>
      </c>
      <c r="E168" s="102" t="s">
        <v>275</v>
      </c>
      <c r="F168" s="102" t="s">
        <v>1474</v>
      </c>
      <c r="H168" s="102">
        <v>45500</v>
      </c>
      <c r="I168" s="102" t="s">
        <v>292</v>
      </c>
      <c r="J168" s="102" t="s">
        <v>291</v>
      </c>
      <c r="K168" s="102" t="s">
        <v>1</v>
      </c>
      <c r="L168" s="102" t="s">
        <v>290</v>
      </c>
      <c r="M168" s="102" t="s">
        <v>1082</v>
      </c>
      <c r="N168" s="102">
        <v>6</v>
      </c>
      <c r="O168" s="102" t="s">
        <v>1075</v>
      </c>
    </row>
    <row r="169" spans="1:15" x14ac:dyDescent="0.25">
      <c r="A169" s="102" t="s">
        <v>1470</v>
      </c>
      <c r="B169" s="103" t="s">
        <v>1395</v>
      </c>
      <c r="C169" s="103" t="s">
        <v>1082</v>
      </c>
      <c r="D169" s="102" t="s">
        <v>136</v>
      </c>
      <c r="E169" s="102" t="s">
        <v>275</v>
      </c>
      <c r="F169" s="102" t="s">
        <v>1475</v>
      </c>
      <c r="H169" s="102">
        <v>45500</v>
      </c>
      <c r="I169" s="102" t="s">
        <v>292</v>
      </c>
      <c r="J169" s="102" t="s">
        <v>291</v>
      </c>
      <c r="K169" s="102" t="s">
        <v>1</v>
      </c>
      <c r="L169" s="102" t="s">
        <v>290</v>
      </c>
      <c r="M169" s="102" t="s">
        <v>1082</v>
      </c>
      <c r="N169" s="102">
        <v>6</v>
      </c>
      <c r="O169" s="102" t="s">
        <v>1075</v>
      </c>
    </row>
    <row r="170" spans="1:15" x14ac:dyDescent="0.25">
      <c r="A170" s="102" t="s">
        <v>1116</v>
      </c>
      <c r="B170" s="103" t="s">
        <v>1476</v>
      </c>
      <c r="C170" s="103" t="s">
        <v>274</v>
      </c>
      <c r="D170" s="102" t="s">
        <v>570</v>
      </c>
      <c r="E170" s="102" t="s">
        <v>275</v>
      </c>
      <c r="F170" s="102" t="s">
        <v>1477</v>
      </c>
      <c r="H170" s="102">
        <v>45500</v>
      </c>
      <c r="I170" s="102" t="s">
        <v>292</v>
      </c>
      <c r="J170" s="102" t="s">
        <v>291</v>
      </c>
      <c r="K170" s="102" t="s">
        <v>1</v>
      </c>
      <c r="L170" s="102" t="s">
        <v>290</v>
      </c>
      <c r="M170" s="102" t="s">
        <v>1074</v>
      </c>
      <c r="N170" s="102">
        <v>6</v>
      </c>
      <c r="O170" s="102" t="s">
        <v>1075</v>
      </c>
    </row>
    <row r="171" spans="1:15" x14ac:dyDescent="0.25">
      <c r="A171" s="102" t="s">
        <v>1116</v>
      </c>
      <c r="B171" s="103" t="s">
        <v>1478</v>
      </c>
      <c r="C171" s="103" t="s">
        <v>274</v>
      </c>
      <c r="D171" s="102" t="s">
        <v>570</v>
      </c>
      <c r="E171" s="102" t="s">
        <v>275</v>
      </c>
      <c r="F171" s="102" t="s">
        <v>1479</v>
      </c>
      <c r="H171" s="102">
        <v>45500</v>
      </c>
      <c r="I171" s="102" t="s">
        <v>292</v>
      </c>
      <c r="J171" s="102" t="s">
        <v>291</v>
      </c>
      <c r="K171" s="102" t="s">
        <v>1</v>
      </c>
      <c r="L171" s="102" t="s">
        <v>290</v>
      </c>
      <c r="M171" s="102" t="s">
        <v>1074</v>
      </c>
      <c r="N171" s="102">
        <v>6</v>
      </c>
      <c r="O171" s="102" t="s">
        <v>1075</v>
      </c>
    </row>
    <row r="172" spans="1:15" x14ac:dyDescent="0.25">
      <c r="A172" s="102" t="s">
        <v>1116</v>
      </c>
      <c r="B172" s="103" t="s">
        <v>1078</v>
      </c>
      <c r="C172" s="103" t="s">
        <v>274</v>
      </c>
      <c r="D172" s="102" t="s">
        <v>570</v>
      </c>
      <c r="E172" s="102" t="s">
        <v>275</v>
      </c>
      <c r="F172" s="102" t="s">
        <v>1480</v>
      </c>
      <c r="H172" s="102">
        <v>45500</v>
      </c>
      <c r="I172" s="102" t="s">
        <v>292</v>
      </c>
      <c r="J172" s="102" t="s">
        <v>291</v>
      </c>
      <c r="K172" s="102" t="s">
        <v>1</v>
      </c>
      <c r="L172" s="102" t="s">
        <v>290</v>
      </c>
      <c r="M172" s="102" t="s">
        <v>1074</v>
      </c>
      <c r="N172" s="102">
        <v>6</v>
      </c>
      <c r="O172" s="102" t="s">
        <v>1075</v>
      </c>
    </row>
    <row r="173" spans="1:15" x14ac:dyDescent="0.25">
      <c r="A173" s="102" t="s">
        <v>1481</v>
      </c>
      <c r="B173" s="103" t="s">
        <v>1156</v>
      </c>
      <c r="C173" s="103" t="s">
        <v>274</v>
      </c>
      <c r="D173" s="102" t="s">
        <v>570</v>
      </c>
      <c r="E173" s="102" t="s">
        <v>275</v>
      </c>
      <c r="F173" s="102" t="s">
        <v>1482</v>
      </c>
      <c r="H173" s="102">
        <v>45500</v>
      </c>
      <c r="I173" s="102" t="s">
        <v>292</v>
      </c>
      <c r="J173" s="102" t="s">
        <v>291</v>
      </c>
      <c r="K173" s="102" t="s">
        <v>1</v>
      </c>
      <c r="L173" s="102" t="s">
        <v>290</v>
      </c>
      <c r="M173" s="102" t="s">
        <v>1074</v>
      </c>
      <c r="N173" s="102">
        <v>6</v>
      </c>
      <c r="O173" s="102" t="s">
        <v>1075</v>
      </c>
    </row>
    <row r="174" spans="1:15" x14ac:dyDescent="0.25">
      <c r="A174" s="102" t="s">
        <v>1481</v>
      </c>
      <c r="B174" s="103" t="s">
        <v>1345</v>
      </c>
      <c r="C174" s="103" t="s">
        <v>1082</v>
      </c>
      <c r="D174" s="102" t="s">
        <v>570</v>
      </c>
      <c r="E174" s="102" t="s">
        <v>275</v>
      </c>
      <c r="F174" s="102" t="s">
        <v>1483</v>
      </c>
      <c r="H174" s="102">
        <v>45500</v>
      </c>
      <c r="I174" s="102" t="s">
        <v>292</v>
      </c>
      <c r="J174" s="102" t="s">
        <v>291</v>
      </c>
      <c r="K174" s="102" t="s">
        <v>1</v>
      </c>
      <c r="L174" s="102" t="s">
        <v>290</v>
      </c>
      <c r="M174" s="102" t="s">
        <v>1082</v>
      </c>
      <c r="N174" s="102">
        <v>6</v>
      </c>
      <c r="O174" s="102" t="s">
        <v>1075</v>
      </c>
    </row>
    <row r="175" spans="1:15" x14ac:dyDescent="0.25">
      <c r="A175" s="102" t="s">
        <v>1481</v>
      </c>
      <c r="B175" s="103" t="s">
        <v>1484</v>
      </c>
      <c r="C175" s="103" t="s">
        <v>1082</v>
      </c>
      <c r="D175" s="102" t="s">
        <v>570</v>
      </c>
      <c r="E175" s="102" t="s">
        <v>275</v>
      </c>
      <c r="F175" s="102" t="s">
        <v>1485</v>
      </c>
      <c r="H175" s="102">
        <v>45500</v>
      </c>
      <c r="I175" s="102" t="s">
        <v>292</v>
      </c>
      <c r="J175" s="102" t="s">
        <v>291</v>
      </c>
      <c r="K175" s="102" t="s">
        <v>1</v>
      </c>
      <c r="L175" s="102" t="s">
        <v>290</v>
      </c>
      <c r="M175" s="102" t="s">
        <v>1082</v>
      </c>
      <c r="N175" s="102">
        <v>6</v>
      </c>
      <c r="O175" s="102" t="s">
        <v>1075</v>
      </c>
    </row>
    <row r="176" spans="1:15" x14ac:dyDescent="0.25">
      <c r="A176" s="102" t="s">
        <v>1486</v>
      </c>
      <c r="B176" s="103" t="s">
        <v>1487</v>
      </c>
      <c r="C176" s="103" t="s">
        <v>1118</v>
      </c>
      <c r="D176" s="102" t="s">
        <v>318</v>
      </c>
      <c r="E176" s="102" t="s">
        <v>275</v>
      </c>
      <c r="F176" s="102" t="s">
        <v>1488</v>
      </c>
      <c r="H176" s="102">
        <v>45500</v>
      </c>
      <c r="I176" s="102" t="s">
        <v>292</v>
      </c>
      <c r="J176" s="102" t="s">
        <v>291</v>
      </c>
      <c r="K176" s="102" t="s">
        <v>1</v>
      </c>
      <c r="L176" s="102" t="s">
        <v>290</v>
      </c>
      <c r="M176" s="102" t="s">
        <v>1074</v>
      </c>
      <c r="N176" s="102">
        <v>6</v>
      </c>
      <c r="O176" s="102" t="s">
        <v>1075</v>
      </c>
    </row>
    <row r="177" spans="1:15" x14ac:dyDescent="0.25">
      <c r="A177" s="102" t="s">
        <v>1489</v>
      </c>
      <c r="B177" s="103" t="s">
        <v>1490</v>
      </c>
      <c r="C177" s="103" t="s">
        <v>277</v>
      </c>
      <c r="D177" s="102" t="s">
        <v>451</v>
      </c>
      <c r="E177" s="102" t="s">
        <v>276</v>
      </c>
      <c r="G177" s="102" t="s">
        <v>1343</v>
      </c>
      <c r="H177" s="102">
        <v>45500</v>
      </c>
      <c r="I177" s="102" t="s">
        <v>292</v>
      </c>
      <c r="J177" s="102" t="s">
        <v>291</v>
      </c>
      <c r="K177" s="102" t="s">
        <v>1</v>
      </c>
      <c r="L177" s="102" t="s">
        <v>290</v>
      </c>
      <c r="M177" s="102" t="s">
        <v>1074</v>
      </c>
      <c r="N177" s="102">
        <v>6</v>
      </c>
      <c r="O177" s="102" t="s">
        <v>1075</v>
      </c>
    </row>
    <row r="178" spans="1:15" x14ac:dyDescent="0.25">
      <c r="A178" s="102" t="s">
        <v>1491</v>
      </c>
      <c r="B178" s="103" t="s">
        <v>1492</v>
      </c>
      <c r="C178" s="103" t="s">
        <v>1118</v>
      </c>
      <c r="D178" s="102" t="s">
        <v>570</v>
      </c>
      <c r="E178" s="102" t="s">
        <v>275</v>
      </c>
      <c r="F178" s="102" t="s">
        <v>1493</v>
      </c>
      <c r="H178" s="102">
        <v>45500</v>
      </c>
      <c r="I178" s="102" t="s">
        <v>292</v>
      </c>
      <c r="J178" s="102" t="s">
        <v>291</v>
      </c>
      <c r="K178" s="102" t="s">
        <v>1</v>
      </c>
      <c r="L178" s="102" t="s">
        <v>290</v>
      </c>
      <c r="M178" s="102" t="s">
        <v>1074</v>
      </c>
      <c r="N178" s="102">
        <v>6</v>
      </c>
      <c r="O178" s="102" t="s">
        <v>1075</v>
      </c>
    </row>
    <row r="179" spans="1:15" x14ac:dyDescent="0.25">
      <c r="A179" s="102" t="s">
        <v>1494</v>
      </c>
      <c r="B179" s="103" t="s">
        <v>1214</v>
      </c>
      <c r="C179" s="103" t="s">
        <v>277</v>
      </c>
      <c r="D179" s="102" t="s">
        <v>136</v>
      </c>
      <c r="E179" s="102" t="s">
        <v>275</v>
      </c>
      <c r="F179" s="102" t="s">
        <v>1495</v>
      </c>
      <c r="H179" s="102">
        <v>45500</v>
      </c>
      <c r="I179" s="102" t="s">
        <v>292</v>
      </c>
      <c r="J179" s="102" t="s">
        <v>291</v>
      </c>
      <c r="K179" s="102" t="s">
        <v>1</v>
      </c>
      <c r="L179" s="102" t="s">
        <v>290</v>
      </c>
      <c r="M179" s="102" t="s">
        <v>1074</v>
      </c>
      <c r="N179" s="102">
        <v>6</v>
      </c>
      <c r="O179" s="102" t="s">
        <v>1075</v>
      </c>
    </row>
    <row r="180" spans="1:15" x14ac:dyDescent="0.25">
      <c r="A180" s="102" t="s">
        <v>1496</v>
      </c>
      <c r="B180" s="103" t="s">
        <v>1497</v>
      </c>
      <c r="C180" s="103" t="s">
        <v>1118</v>
      </c>
      <c r="D180" s="102" t="s">
        <v>318</v>
      </c>
      <c r="E180" s="102" t="s">
        <v>275</v>
      </c>
      <c r="F180" s="102" t="s">
        <v>1498</v>
      </c>
      <c r="H180" s="102">
        <v>45500</v>
      </c>
      <c r="I180" s="102" t="s">
        <v>292</v>
      </c>
      <c r="J180" s="102" t="s">
        <v>291</v>
      </c>
      <c r="K180" s="102" t="s">
        <v>1</v>
      </c>
      <c r="L180" s="102" t="s">
        <v>290</v>
      </c>
      <c r="M180" s="102" t="s">
        <v>1074</v>
      </c>
      <c r="N180" s="102">
        <v>6</v>
      </c>
      <c r="O180" s="102" t="s">
        <v>1075</v>
      </c>
    </row>
    <row r="181" spans="1:15" x14ac:dyDescent="0.25">
      <c r="A181" s="102" t="s">
        <v>1499</v>
      </c>
      <c r="B181" s="103" t="s">
        <v>1500</v>
      </c>
      <c r="C181" s="103" t="s">
        <v>277</v>
      </c>
      <c r="D181" s="102" t="s">
        <v>136</v>
      </c>
      <c r="E181" s="102" t="s">
        <v>275</v>
      </c>
      <c r="F181" s="102" t="s">
        <v>1501</v>
      </c>
      <c r="H181" s="102">
        <v>45500</v>
      </c>
      <c r="I181" s="102" t="s">
        <v>292</v>
      </c>
      <c r="J181" s="102" t="s">
        <v>291</v>
      </c>
      <c r="K181" s="102" t="s">
        <v>1</v>
      </c>
      <c r="L181" s="102" t="s">
        <v>290</v>
      </c>
      <c r="M181" s="102" t="s">
        <v>1074</v>
      </c>
      <c r="N181" s="102">
        <v>6</v>
      </c>
      <c r="O181" s="102" t="s">
        <v>1075</v>
      </c>
    </row>
    <row r="182" spans="1:15" x14ac:dyDescent="0.25">
      <c r="A182" s="102" t="s">
        <v>1502</v>
      </c>
      <c r="B182" s="103" t="s">
        <v>1503</v>
      </c>
      <c r="C182" s="103" t="s">
        <v>274</v>
      </c>
      <c r="D182" s="102" t="s">
        <v>570</v>
      </c>
      <c r="E182" s="102" t="s">
        <v>275</v>
      </c>
      <c r="F182" s="102" t="s">
        <v>1504</v>
      </c>
      <c r="H182" s="102">
        <v>45500</v>
      </c>
      <c r="I182" s="102" t="s">
        <v>292</v>
      </c>
      <c r="J182" s="102" t="s">
        <v>291</v>
      </c>
      <c r="K182" s="102" t="s">
        <v>1</v>
      </c>
      <c r="L182" s="102" t="s">
        <v>290</v>
      </c>
      <c r="M182" s="102" t="s">
        <v>1074</v>
      </c>
      <c r="N182" s="102">
        <v>6</v>
      </c>
      <c r="O182" s="102" t="s">
        <v>1075</v>
      </c>
    </row>
    <row r="183" spans="1:15" x14ac:dyDescent="0.25">
      <c r="A183" s="102" t="s">
        <v>1505</v>
      </c>
      <c r="B183" s="103" t="s">
        <v>1506</v>
      </c>
      <c r="C183" s="103" t="s">
        <v>1118</v>
      </c>
      <c r="D183" s="102" t="s">
        <v>152</v>
      </c>
      <c r="E183" s="102" t="s">
        <v>275</v>
      </c>
      <c r="F183" s="102" t="s">
        <v>1507</v>
      </c>
      <c r="H183" s="102">
        <v>45500</v>
      </c>
      <c r="I183" s="102" t="s">
        <v>292</v>
      </c>
      <c r="J183" s="102" t="s">
        <v>291</v>
      </c>
      <c r="K183" s="102" t="s">
        <v>1</v>
      </c>
      <c r="L183" s="102" t="s">
        <v>290</v>
      </c>
      <c r="M183" s="102" t="s">
        <v>1074</v>
      </c>
      <c r="N183" s="102">
        <v>6</v>
      </c>
      <c r="O183" s="102" t="s">
        <v>1075</v>
      </c>
    </row>
    <row r="184" spans="1:15" x14ac:dyDescent="0.25">
      <c r="A184" s="102" t="s">
        <v>1508</v>
      </c>
      <c r="B184" s="103" t="s">
        <v>1078</v>
      </c>
      <c r="C184" s="103" t="s">
        <v>274</v>
      </c>
      <c r="D184" s="102" t="s">
        <v>303</v>
      </c>
      <c r="E184" s="102" t="s">
        <v>275</v>
      </c>
      <c r="F184" s="102" t="s">
        <v>1509</v>
      </c>
      <c r="H184" s="102">
        <v>45500</v>
      </c>
      <c r="I184" s="102" t="s">
        <v>292</v>
      </c>
      <c r="J184" s="102" t="s">
        <v>291</v>
      </c>
      <c r="K184" s="102" t="s">
        <v>1</v>
      </c>
      <c r="L184" s="102" t="s">
        <v>290</v>
      </c>
      <c r="M184" s="102" t="s">
        <v>1074</v>
      </c>
      <c r="N184" s="102">
        <v>6</v>
      </c>
      <c r="O184" s="102" t="s">
        <v>1075</v>
      </c>
    </row>
    <row r="185" spans="1:15" x14ac:dyDescent="0.25">
      <c r="A185" s="102" t="s">
        <v>1508</v>
      </c>
      <c r="B185" s="103" t="s">
        <v>1510</v>
      </c>
      <c r="C185" s="103" t="s">
        <v>277</v>
      </c>
      <c r="D185" s="102" t="s">
        <v>303</v>
      </c>
      <c r="E185" s="102" t="s">
        <v>275</v>
      </c>
      <c r="F185" s="102" t="s">
        <v>1511</v>
      </c>
      <c r="H185" s="102">
        <v>45500</v>
      </c>
      <c r="I185" s="102" t="s">
        <v>292</v>
      </c>
      <c r="J185" s="102" t="s">
        <v>291</v>
      </c>
      <c r="K185" s="102" t="s">
        <v>1</v>
      </c>
      <c r="L185" s="102" t="s">
        <v>290</v>
      </c>
      <c r="M185" s="102" t="s">
        <v>1074</v>
      </c>
      <c r="N185" s="102">
        <v>6</v>
      </c>
      <c r="O185" s="102" t="s">
        <v>1075</v>
      </c>
    </row>
    <row r="186" spans="1:15" x14ac:dyDescent="0.25">
      <c r="A186" s="102" t="s">
        <v>1508</v>
      </c>
      <c r="B186" s="103" t="s">
        <v>1512</v>
      </c>
      <c r="C186" s="103" t="s">
        <v>1082</v>
      </c>
      <c r="D186" s="102" t="s">
        <v>303</v>
      </c>
      <c r="E186" s="102" t="s">
        <v>275</v>
      </c>
      <c r="F186" s="102" t="s">
        <v>1513</v>
      </c>
      <c r="H186" s="102">
        <v>45500</v>
      </c>
      <c r="I186" s="102" t="s">
        <v>292</v>
      </c>
      <c r="J186" s="102" t="s">
        <v>291</v>
      </c>
      <c r="K186" s="102" t="s">
        <v>1</v>
      </c>
      <c r="L186" s="102" t="s">
        <v>290</v>
      </c>
      <c r="M186" s="102" t="s">
        <v>1082</v>
      </c>
      <c r="N186" s="102">
        <v>6</v>
      </c>
      <c r="O186" s="102" t="s">
        <v>1075</v>
      </c>
    </row>
    <row r="187" spans="1:15" x14ac:dyDescent="0.25">
      <c r="A187" s="102" t="s">
        <v>1514</v>
      </c>
      <c r="B187" s="103" t="s">
        <v>1515</v>
      </c>
      <c r="C187" s="103" t="s">
        <v>1082</v>
      </c>
      <c r="D187" s="102" t="s">
        <v>303</v>
      </c>
      <c r="E187" s="102" t="s">
        <v>275</v>
      </c>
      <c r="F187" s="102" t="s">
        <v>1516</v>
      </c>
      <c r="H187" s="102">
        <v>45500</v>
      </c>
      <c r="I187" s="102" t="s">
        <v>292</v>
      </c>
      <c r="J187" s="102" t="s">
        <v>291</v>
      </c>
      <c r="K187" s="102" t="s">
        <v>1</v>
      </c>
      <c r="L187" s="102" t="s">
        <v>290</v>
      </c>
      <c r="M187" s="102" t="s">
        <v>1082</v>
      </c>
      <c r="N187" s="102">
        <v>6</v>
      </c>
      <c r="O187" s="102" t="s">
        <v>1075</v>
      </c>
    </row>
    <row r="188" spans="1:15" x14ac:dyDescent="0.25">
      <c r="A188" s="102" t="s">
        <v>1517</v>
      </c>
      <c r="B188" s="103" t="s">
        <v>1518</v>
      </c>
      <c r="C188" s="103" t="s">
        <v>1118</v>
      </c>
      <c r="D188" s="102" t="s">
        <v>318</v>
      </c>
      <c r="E188" s="102" t="s">
        <v>275</v>
      </c>
      <c r="F188" s="102" t="s">
        <v>1519</v>
      </c>
      <c r="H188" s="102">
        <v>45500</v>
      </c>
      <c r="I188" s="102" t="s">
        <v>292</v>
      </c>
      <c r="J188" s="102" t="s">
        <v>291</v>
      </c>
      <c r="K188" s="102" t="s">
        <v>1</v>
      </c>
      <c r="L188" s="102" t="s">
        <v>290</v>
      </c>
      <c r="M188" s="102" t="s">
        <v>1074</v>
      </c>
      <c r="N188" s="102">
        <v>6</v>
      </c>
      <c r="O188" s="102" t="s">
        <v>1075</v>
      </c>
    </row>
    <row r="189" spans="1:15" x14ac:dyDescent="0.25">
      <c r="A189" s="102" t="s">
        <v>1517</v>
      </c>
      <c r="B189" s="103" t="s">
        <v>1214</v>
      </c>
      <c r="C189" s="103" t="s">
        <v>1118</v>
      </c>
      <c r="D189" s="102" t="s">
        <v>318</v>
      </c>
      <c r="E189" s="102" t="s">
        <v>275</v>
      </c>
      <c r="F189" s="102" t="s">
        <v>1520</v>
      </c>
      <c r="H189" s="102">
        <v>45500</v>
      </c>
      <c r="I189" s="102" t="s">
        <v>292</v>
      </c>
      <c r="J189" s="102" t="s">
        <v>291</v>
      </c>
      <c r="K189" s="102" t="s">
        <v>1</v>
      </c>
      <c r="L189" s="102" t="s">
        <v>290</v>
      </c>
      <c r="M189" s="102" t="s">
        <v>1074</v>
      </c>
      <c r="N189" s="102">
        <v>6</v>
      </c>
      <c r="O189" s="102" t="s">
        <v>1075</v>
      </c>
    </row>
    <row r="190" spans="1:15" x14ac:dyDescent="0.25">
      <c r="A190" s="102" t="s">
        <v>1521</v>
      </c>
      <c r="B190" s="103" t="s">
        <v>1171</v>
      </c>
      <c r="C190" s="103" t="s">
        <v>274</v>
      </c>
      <c r="D190" s="102" t="s">
        <v>318</v>
      </c>
      <c r="E190" s="102" t="s">
        <v>275</v>
      </c>
      <c r="F190" s="102" t="s">
        <v>1522</v>
      </c>
      <c r="H190" s="102">
        <v>45500</v>
      </c>
      <c r="I190" s="102" t="s">
        <v>292</v>
      </c>
      <c r="J190" s="102" t="s">
        <v>291</v>
      </c>
      <c r="K190" s="102" t="s">
        <v>1</v>
      </c>
      <c r="L190" s="102" t="s">
        <v>290</v>
      </c>
      <c r="M190" s="102" t="s">
        <v>1074</v>
      </c>
      <c r="N190" s="102">
        <v>6</v>
      </c>
      <c r="O190" s="102" t="s">
        <v>1075</v>
      </c>
    </row>
    <row r="191" spans="1:15" x14ac:dyDescent="0.25">
      <c r="A191" s="102" t="s">
        <v>1523</v>
      </c>
      <c r="B191" s="103" t="s">
        <v>1524</v>
      </c>
      <c r="C191" s="103" t="s">
        <v>274</v>
      </c>
      <c r="D191" s="102" t="s">
        <v>318</v>
      </c>
      <c r="E191" s="102" t="s">
        <v>275</v>
      </c>
      <c r="F191" s="102" t="s">
        <v>1525</v>
      </c>
      <c r="H191" s="102">
        <v>45500</v>
      </c>
      <c r="I191" s="102" t="s">
        <v>292</v>
      </c>
      <c r="J191" s="102" t="s">
        <v>291</v>
      </c>
      <c r="K191" s="102" t="s">
        <v>1</v>
      </c>
      <c r="L191" s="102" t="s">
        <v>290</v>
      </c>
      <c r="M191" s="102" t="s">
        <v>1074</v>
      </c>
      <c r="N191" s="102">
        <v>6</v>
      </c>
      <c r="O191" s="102" t="s">
        <v>1075</v>
      </c>
    </row>
    <row r="192" spans="1:15" x14ac:dyDescent="0.25">
      <c r="A192" s="102" t="s">
        <v>1526</v>
      </c>
      <c r="B192" s="103" t="s">
        <v>1527</v>
      </c>
      <c r="C192" s="103" t="s">
        <v>1118</v>
      </c>
      <c r="D192" s="102" t="s">
        <v>570</v>
      </c>
      <c r="E192" s="102" t="s">
        <v>275</v>
      </c>
      <c r="F192" s="102" t="s">
        <v>1528</v>
      </c>
      <c r="H192" s="102">
        <v>45500</v>
      </c>
      <c r="I192" s="102" t="s">
        <v>292</v>
      </c>
      <c r="J192" s="102" t="s">
        <v>291</v>
      </c>
      <c r="K192" s="102" t="s">
        <v>1</v>
      </c>
      <c r="L192" s="102" t="s">
        <v>290</v>
      </c>
      <c r="M192" s="102" t="s">
        <v>1074</v>
      </c>
      <c r="N192" s="102">
        <v>6</v>
      </c>
      <c r="O192" s="102" t="s">
        <v>1075</v>
      </c>
    </row>
    <row r="193" spans="1:15" x14ac:dyDescent="0.25">
      <c r="A193" s="102" t="s">
        <v>1529</v>
      </c>
      <c r="B193" s="103" t="s">
        <v>1530</v>
      </c>
      <c r="C193" s="103" t="s">
        <v>274</v>
      </c>
      <c r="D193" s="102" t="s">
        <v>136</v>
      </c>
      <c r="E193" s="102" t="s">
        <v>275</v>
      </c>
      <c r="F193" s="102" t="s">
        <v>1531</v>
      </c>
      <c r="H193" s="102">
        <v>45500</v>
      </c>
      <c r="I193" s="102" t="s">
        <v>292</v>
      </c>
      <c r="J193" s="102" t="s">
        <v>291</v>
      </c>
      <c r="K193" s="102" t="s">
        <v>1</v>
      </c>
      <c r="L193" s="102" t="s">
        <v>290</v>
      </c>
      <c r="M193" s="102" t="s">
        <v>1074</v>
      </c>
      <c r="N193" s="102">
        <v>6</v>
      </c>
      <c r="O193" s="102" t="s">
        <v>1075</v>
      </c>
    </row>
    <row r="194" spans="1:15" x14ac:dyDescent="0.25">
      <c r="A194" s="102" t="s">
        <v>1532</v>
      </c>
      <c r="B194" s="103" t="s">
        <v>1533</v>
      </c>
      <c r="C194" s="103" t="s">
        <v>1118</v>
      </c>
      <c r="D194" s="102" t="s">
        <v>570</v>
      </c>
      <c r="E194" s="102" t="s">
        <v>275</v>
      </c>
      <c r="F194" s="102" t="s">
        <v>1534</v>
      </c>
      <c r="H194" s="102">
        <v>45500</v>
      </c>
      <c r="I194" s="102" t="s">
        <v>292</v>
      </c>
      <c r="J194" s="102" t="s">
        <v>291</v>
      </c>
      <c r="K194" s="102" t="s">
        <v>1</v>
      </c>
      <c r="L194" s="102" t="s">
        <v>290</v>
      </c>
      <c r="M194" s="102" t="s">
        <v>1074</v>
      </c>
      <c r="N194" s="102">
        <v>6</v>
      </c>
      <c r="O194" s="102" t="s">
        <v>1075</v>
      </c>
    </row>
    <row r="195" spans="1:15" x14ac:dyDescent="0.25">
      <c r="A195" s="102" t="s">
        <v>1535</v>
      </c>
      <c r="B195" s="103" t="s">
        <v>1536</v>
      </c>
      <c r="C195" s="103" t="s">
        <v>274</v>
      </c>
      <c r="D195" s="102" t="s">
        <v>451</v>
      </c>
      <c r="E195" s="102" t="s">
        <v>276</v>
      </c>
      <c r="G195" s="102" t="s">
        <v>1343</v>
      </c>
      <c r="H195" s="102">
        <v>45500</v>
      </c>
      <c r="I195" s="102" t="s">
        <v>292</v>
      </c>
      <c r="J195" s="102" t="s">
        <v>291</v>
      </c>
      <c r="K195" s="102" t="s">
        <v>1</v>
      </c>
      <c r="L195" s="102" t="s">
        <v>290</v>
      </c>
      <c r="M195" s="102" t="s">
        <v>1074</v>
      </c>
      <c r="N195" s="102">
        <v>6</v>
      </c>
      <c r="O195" s="102" t="s">
        <v>1075</v>
      </c>
    </row>
    <row r="196" spans="1:15" x14ac:dyDescent="0.25">
      <c r="A196" s="102" t="s">
        <v>1537</v>
      </c>
      <c r="B196" s="103" t="s">
        <v>1111</v>
      </c>
      <c r="C196" s="103" t="s">
        <v>274</v>
      </c>
      <c r="D196" s="102" t="s">
        <v>152</v>
      </c>
      <c r="E196" s="102" t="s">
        <v>275</v>
      </c>
      <c r="F196" s="102" t="s">
        <v>1538</v>
      </c>
      <c r="H196" s="102">
        <v>45500</v>
      </c>
      <c r="I196" s="102" t="s">
        <v>292</v>
      </c>
      <c r="J196" s="102" t="s">
        <v>291</v>
      </c>
      <c r="K196" s="102" t="s">
        <v>1</v>
      </c>
      <c r="L196" s="102" t="s">
        <v>290</v>
      </c>
      <c r="M196" s="102" t="s">
        <v>1074</v>
      </c>
      <c r="N196" s="102">
        <v>6</v>
      </c>
      <c r="O196" s="102" t="s">
        <v>1075</v>
      </c>
    </row>
    <row r="197" spans="1:15" x14ac:dyDescent="0.25">
      <c r="A197" s="102" t="s">
        <v>1539</v>
      </c>
      <c r="B197" s="103" t="s">
        <v>1540</v>
      </c>
      <c r="C197" s="103" t="s">
        <v>1118</v>
      </c>
      <c r="D197" s="102" t="s">
        <v>570</v>
      </c>
      <c r="E197" s="102" t="s">
        <v>275</v>
      </c>
      <c r="F197" s="102" t="s">
        <v>1541</v>
      </c>
      <c r="H197" s="102">
        <v>45500</v>
      </c>
      <c r="I197" s="102" t="s">
        <v>292</v>
      </c>
      <c r="J197" s="102" t="s">
        <v>291</v>
      </c>
      <c r="K197" s="102" t="s">
        <v>1</v>
      </c>
      <c r="L197" s="102" t="s">
        <v>290</v>
      </c>
      <c r="M197" s="102" t="s">
        <v>1074</v>
      </c>
      <c r="N197" s="102">
        <v>6</v>
      </c>
      <c r="O197" s="102" t="s">
        <v>1075</v>
      </c>
    </row>
    <row r="198" spans="1:15" x14ac:dyDescent="0.25">
      <c r="A198" s="102" t="s">
        <v>1539</v>
      </c>
      <c r="B198" s="103" t="s">
        <v>1542</v>
      </c>
      <c r="C198" s="103" t="s">
        <v>1118</v>
      </c>
      <c r="D198" s="102" t="s">
        <v>570</v>
      </c>
      <c r="E198" s="102" t="s">
        <v>275</v>
      </c>
      <c r="F198" s="102" t="s">
        <v>1543</v>
      </c>
      <c r="H198" s="102">
        <v>45500</v>
      </c>
      <c r="I198" s="102" t="s">
        <v>292</v>
      </c>
      <c r="J198" s="102" t="s">
        <v>291</v>
      </c>
      <c r="K198" s="102" t="s">
        <v>1</v>
      </c>
      <c r="L198" s="102" t="s">
        <v>290</v>
      </c>
      <c r="M198" s="102" t="s">
        <v>1074</v>
      </c>
      <c r="N198" s="102">
        <v>6</v>
      </c>
      <c r="O198" s="102" t="s">
        <v>1075</v>
      </c>
    </row>
    <row r="199" spans="1:15" x14ac:dyDescent="0.25">
      <c r="A199" s="102" t="s">
        <v>1544</v>
      </c>
      <c r="B199" s="103" t="s">
        <v>1122</v>
      </c>
      <c r="C199" s="103" t="s">
        <v>274</v>
      </c>
      <c r="D199" s="102" t="s">
        <v>570</v>
      </c>
      <c r="E199" s="102" t="s">
        <v>275</v>
      </c>
      <c r="F199" s="102" t="s">
        <v>1545</v>
      </c>
      <c r="H199" s="102">
        <v>45500</v>
      </c>
      <c r="I199" s="102" t="s">
        <v>292</v>
      </c>
      <c r="J199" s="102" t="s">
        <v>291</v>
      </c>
      <c r="K199" s="102" t="s">
        <v>1</v>
      </c>
      <c r="L199" s="102" t="s">
        <v>290</v>
      </c>
      <c r="M199" s="102" t="s">
        <v>1074</v>
      </c>
      <c r="N199" s="102">
        <v>6</v>
      </c>
      <c r="O199" s="102" t="s">
        <v>1075</v>
      </c>
    </row>
    <row r="200" spans="1:15" x14ac:dyDescent="0.25">
      <c r="A200" s="102" t="s">
        <v>1544</v>
      </c>
      <c r="B200" s="103" t="s">
        <v>1546</v>
      </c>
      <c r="C200" s="103" t="s">
        <v>1082</v>
      </c>
      <c r="D200" s="102" t="s">
        <v>570</v>
      </c>
      <c r="E200" s="102" t="s">
        <v>275</v>
      </c>
      <c r="F200" s="102" t="s">
        <v>1547</v>
      </c>
      <c r="H200" s="102">
        <v>45500</v>
      </c>
      <c r="I200" s="102" t="s">
        <v>292</v>
      </c>
      <c r="J200" s="102" t="s">
        <v>291</v>
      </c>
      <c r="K200" s="102" t="s">
        <v>1</v>
      </c>
      <c r="L200" s="102" t="s">
        <v>290</v>
      </c>
      <c r="M200" s="102" t="s">
        <v>1082</v>
      </c>
      <c r="N200" s="102">
        <v>6</v>
      </c>
      <c r="O200" s="102" t="s">
        <v>1075</v>
      </c>
    </row>
    <row r="201" spans="1:15" x14ac:dyDescent="0.25">
      <c r="A201" s="102" t="s">
        <v>1548</v>
      </c>
      <c r="B201" s="103" t="s">
        <v>1549</v>
      </c>
      <c r="C201" s="103" t="s">
        <v>277</v>
      </c>
      <c r="D201" s="102" t="s">
        <v>136</v>
      </c>
      <c r="E201" s="102" t="s">
        <v>275</v>
      </c>
      <c r="F201" s="102" t="s">
        <v>1550</v>
      </c>
      <c r="H201" s="102">
        <v>45500</v>
      </c>
      <c r="I201" s="102" t="s">
        <v>292</v>
      </c>
      <c r="J201" s="102" t="s">
        <v>291</v>
      </c>
      <c r="K201" s="102" t="s">
        <v>1</v>
      </c>
      <c r="L201" s="102" t="s">
        <v>290</v>
      </c>
      <c r="M201" s="102" t="s">
        <v>1074</v>
      </c>
      <c r="N201" s="102">
        <v>6</v>
      </c>
      <c r="O201" s="102" t="s">
        <v>1075</v>
      </c>
    </row>
    <row r="202" spans="1:15" x14ac:dyDescent="0.25">
      <c r="A202" s="102" t="s">
        <v>1551</v>
      </c>
      <c r="B202" s="103" t="s">
        <v>1189</v>
      </c>
      <c r="C202" s="103" t="s">
        <v>274</v>
      </c>
      <c r="D202" s="102" t="s">
        <v>318</v>
      </c>
      <c r="E202" s="102" t="s">
        <v>275</v>
      </c>
      <c r="F202" s="102" t="s">
        <v>1552</v>
      </c>
      <c r="H202" s="102">
        <v>45500</v>
      </c>
      <c r="I202" s="102" t="s">
        <v>292</v>
      </c>
      <c r="J202" s="102" t="s">
        <v>291</v>
      </c>
      <c r="K202" s="102" t="s">
        <v>1</v>
      </c>
      <c r="L202" s="102" t="s">
        <v>290</v>
      </c>
      <c r="M202" s="102" t="s">
        <v>1074</v>
      </c>
      <c r="N202" s="102">
        <v>6</v>
      </c>
      <c r="O202" s="102" t="s">
        <v>1075</v>
      </c>
    </row>
    <row r="203" spans="1:15" x14ac:dyDescent="0.25">
      <c r="A203" s="102" t="s">
        <v>1553</v>
      </c>
      <c r="B203" s="103" t="s">
        <v>1260</v>
      </c>
      <c r="C203" s="103" t="s">
        <v>1118</v>
      </c>
      <c r="D203" s="102" t="s">
        <v>318</v>
      </c>
      <c r="E203" s="102" t="s">
        <v>275</v>
      </c>
      <c r="F203" s="102" t="s">
        <v>1554</v>
      </c>
      <c r="H203" s="102">
        <v>45500</v>
      </c>
      <c r="I203" s="102" t="s">
        <v>292</v>
      </c>
      <c r="J203" s="102" t="s">
        <v>291</v>
      </c>
      <c r="K203" s="102" t="s">
        <v>1</v>
      </c>
      <c r="L203" s="102" t="s">
        <v>290</v>
      </c>
      <c r="M203" s="102" t="s">
        <v>1074</v>
      </c>
      <c r="N203" s="102">
        <v>6</v>
      </c>
      <c r="O203" s="102" t="s">
        <v>1075</v>
      </c>
    </row>
    <row r="204" spans="1:15" x14ac:dyDescent="0.25">
      <c r="A204" s="102" t="s">
        <v>1555</v>
      </c>
      <c r="B204" s="103" t="s">
        <v>1556</v>
      </c>
      <c r="C204" s="103" t="s">
        <v>1118</v>
      </c>
      <c r="D204" s="102" t="s">
        <v>318</v>
      </c>
      <c r="E204" s="102" t="s">
        <v>275</v>
      </c>
      <c r="F204" s="102" t="s">
        <v>1557</v>
      </c>
      <c r="H204" s="102">
        <v>45500</v>
      </c>
      <c r="I204" s="102" t="s">
        <v>292</v>
      </c>
      <c r="J204" s="102" t="s">
        <v>291</v>
      </c>
      <c r="K204" s="102" t="s">
        <v>1</v>
      </c>
      <c r="L204" s="102" t="s">
        <v>290</v>
      </c>
      <c r="M204" s="102" t="s">
        <v>1074</v>
      </c>
      <c r="N204" s="102">
        <v>6</v>
      </c>
      <c r="O204" s="102" t="s">
        <v>1075</v>
      </c>
    </row>
    <row r="205" spans="1:15" x14ac:dyDescent="0.25">
      <c r="A205" s="102" t="s">
        <v>1558</v>
      </c>
      <c r="B205" s="103" t="s">
        <v>1214</v>
      </c>
      <c r="C205" s="103" t="s">
        <v>1118</v>
      </c>
      <c r="D205" s="102" t="s">
        <v>570</v>
      </c>
      <c r="E205" s="102" t="s">
        <v>275</v>
      </c>
      <c r="F205" s="102" t="s">
        <v>1559</v>
      </c>
      <c r="H205" s="102">
        <v>45500</v>
      </c>
      <c r="I205" s="102" t="s">
        <v>292</v>
      </c>
      <c r="J205" s="102" t="s">
        <v>291</v>
      </c>
      <c r="K205" s="102" t="s">
        <v>1</v>
      </c>
      <c r="L205" s="102" t="s">
        <v>290</v>
      </c>
      <c r="M205" s="102" t="s">
        <v>1074</v>
      </c>
      <c r="N205" s="102">
        <v>6</v>
      </c>
      <c r="O205" s="102" t="s">
        <v>1075</v>
      </c>
    </row>
    <row r="206" spans="1:15" x14ac:dyDescent="0.25">
      <c r="A206" s="102" t="s">
        <v>1560</v>
      </c>
      <c r="B206" s="103" t="s">
        <v>1561</v>
      </c>
      <c r="C206" s="103" t="s">
        <v>277</v>
      </c>
      <c r="D206" s="102" t="s">
        <v>136</v>
      </c>
      <c r="E206" s="102" t="s">
        <v>275</v>
      </c>
      <c r="F206" s="102" t="s">
        <v>1562</v>
      </c>
      <c r="H206" s="102">
        <v>45500</v>
      </c>
      <c r="I206" s="102" t="s">
        <v>292</v>
      </c>
      <c r="J206" s="102" t="s">
        <v>291</v>
      </c>
      <c r="K206" s="102" t="s">
        <v>1</v>
      </c>
      <c r="L206" s="102" t="s">
        <v>290</v>
      </c>
      <c r="M206" s="102" t="s">
        <v>1074</v>
      </c>
      <c r="N206" s="102">
        <v>6</v>
      </c>
      <c r="O206" s="102" t="s">
        <v>1075</v>
      </c>
    </row>
    <row r="207" spans="1:15" x14ac:dyDescent="0.25">
      <c r="A207" s="102" t="s">
        <v>1196</v>
      </c>
      <c r="B207" s="103" t="s">
        <v>1197</v>
      </c>
      <c r="C207" s="103" t="s">
        <v>274</v>
      </c>
      <c r="D207" s="102" t="s">
        <v>152</v>
      </c>
      <c r="E207" s="102" t="s">
        <v>275</v>
      </c>
      <c r="F207" s="102" t="s">
        <v>1563</v>
      </c>
      <c r="H207" s="102">
        <v>45500</v>
      </c>
      <c r="I207" s="102" t="s">
        <v>292</v>
      </c>
      <c r="J207" s="102" t="s">
        <v>291</v>
      </c>
      <c r="K207" s="102" t="s">
        <v>1</v>
      </c>
      <c r="L207" s="102" t="s">
        <v>290</v>
      </c>
      <c r="M207" s="102" t="s">
        <v>1074</v>
      </c>
      <c r="N207" s="102">
        <v>6</v>
      </c>
      <c r="O207" s="102" t="s">
        <v>1075</v>
      </c>
    </row>
    <row r="208" spans="1:15" x14ac:dyDescent="0.25">
      <c r="A208" s="102" t="s">
        <v>1564</v>
      </c>
      <c r="B208" s="103" t="s">
        <v>1565</v>
      </c>
      <c r="C208" s="103" t="s">
        <v>274</v>
      </c>
      <c r="D208" s="102" t="s">
        <v>152</v>
      </c>
      <c r="E208" s="102" t="s">
        <v>275</v>
      </c>
      <c r="F208" s="102" t="s">
        <v>1566</v>
      </c>
      <c r="H208" s="102">
        <v>45500</v>
      </c>
      <c r="I208" s="102" t="s">
        <v>292</v>
      </c>
      <c r="J208" s="102" t="s">
        <v>291</v>
      </c>
      <c r="K208" s="102" t="s">
        <v>1</v>
      </c>
      <c r="L208" s="102" t="s">
        <v>290</v>
      </c>
      <c r="M208" s="102" t="s">
        <v>1074</v>
      </c>
      <c r="N208" s="102">
        <v>6</v>
      </c>
      <c r="O208" s="102" t="s">
        <v>1075</v>
      </c>
    </row>
    <row r="209" spans="1:15" x14ac:dyDescent="0.25">
      <c r="A209" s="102" t="s">
        <v>1567</v>
      </c>
      <c r="B209" s="103" t="s">
        <v>1568</v>
      </c>
      <c r="C209" s="103" t="s">
        <v>1118</v>
      </c>
      <c r="D209" s="102" t="s">
        <v>570</v>
      </c>
      <c r="E209" s="102" t="s">
        <v>275</v>
      </c>
      <c r="F209" s="102" t="s">
        <v>1569</v>
      </c>
      <c r="H209" s="102">
        <v>45500</v>
      </c>
      <c r="I209" s="102" t="s">
        <v>292</v>
      </c>
      <c r="J209" s="102" t="s">
        <v>291</v>
      </c>
      <c r="K209" s="102" t="s">
        <v>1</v>
      </c>
      <c r="L209" s="102" t="s">
        <v>290</v>
      </c>
      <c r="M209" s="102" t="s">
        <v>1074</v>
      </c>
      <c r="N209" s="102">
        <v>6</v>
      </c>
      <c r="O209" s="102" t="s">
        <v>1075</v>
      </c>
    </row>
    <row r="210" spans="1:15" x14ac:dyDescent="0.25">
      <c r="A210" s="102" t="s">
        <v>1567</v>
      </c>
      <c r="B210" s="103" t="s">
        <v>1248</v>
      </c>
      <c r="C210" s="103" t="s">
        <v>1118</v>
      </c>
      <c r="D210" s="102" t="s">
        <v>570</v>
      </c>
      <c r="E210" s="102" t="s">
        <v>275</v>
      </c>
      <c r="F210" s="102" t="s">
        <v>1570</v>
      </c>
      <c r="H210" s="102">
        <v>45500</v>
      </c>
      <c r="I210" s="102" t="s">
        <v>292</v>
      </c>
      <c r="J210" s="102" t="s">
        <v>291</v>
      </c>
      <c r="K210" s="102" t="s">
        <v>1</v>
      </c>
      <c r="L210" s="102" t="s">
        <v>290</v>
      </c>
      <c r="M210" s="102" t="s">
        <v>1074</v>
      </c>
      <c r="N210" s="102">
        <v>6</v>
      </c>
      <c r="O210" s="102" t="s">
        <v>1075</v>
      </c>
    </row>
    <row r="211" spans="1:15" x14ac:dyDescent="0.25">
      <c r="A211" s="102" t="s">
        <v>1567</v>
      </c>
      <c r="B211" s="103" t="s">
        <v>1571</v>
      </c>
      <c r="C211" s="103" t="s">
        <v>274</v>
      </c>
      <c r="D211" s="102" t="s">
        <v>570</v>
      </c>
      <c r="E211" s="102" t="s">
        <v>275</v>
      </c>
      <c r="F211" s="102" t="s">
        <v>1572</v>
      </c>
      <c r="H211" s="102">
        <v>45500</v>
      </c>
      <c r="I211" s="102" t="s">
        <v>292</v>
      </c>
      <c r="J211" s="102" t="s">
        <v>291</v>
      </c>
      <c r="K211" s="102" t="s">
        <v>1</v>
      </c>
      <c r="L211" s="102" t="s">
        <v>290</v>
      </c>
      <c r="M211" s="102" t="s">
        <v>1074</v>
      </c>
      <c r="N211" s="102">
        <v>6</v>
      </c>
      <c r="O211" s="102" t="s">
        <v>1075</v>
      </c>
    </row>
    <row r="212" spans="1:15" x14ac:dyDescent="0.25">
      <c r="A212" s="102" t="s">
        <v>1573</v>
      </c>
      <c r="B212" s="103" t="s">
        <v>1574</v>
      </c>
      <c r="C212" s="103" t="s">
        <v>1082</v>
      </c>
      <c r="D212" s="102" t="s">
        <v>136</v>
      </c>
      <c r="E212" s="102" t="s">
        <v>275</v>
      </c>
      <c r="F212" s="102" t="s">
        <v>1575</v>
      </c>
      <c r="H212" s="102">
        <v>45500</v>
      </c>
      <c r="I212" s="102" t="s">
        <v>292</v>
      </c>
      <c r="J212" s="102" t="s">
        <v>291</v>
      </c>
      <c r="K212" s="102" t="s">
        <v>1</v>
      </c>
      <c r="L212" s="102" t="s">
        <v>290</v>
      </c>
      <c r="M212" s="102" t="s">
        <v>1082</v>
      </c>
      <c r="N212" s="102">
        <v>6</v>
      </c>
      <c r="O212" s="102" t="s">
        <v>1075</v>
      </c>
    </row>
    <row r="213" spans="1:15" x14ac:dyDescent="0.25">
      <c r="A213" s="102" t="s">
        <v>1576</v>
      </c>
      <c r="B213" s="103" t="s">
        <v>1577</v>
      </c>
      <c r="C213" s="103" t="s">
        <v>1118</v>
      </c>
      <c r="D213" s="102" t="s">
        <v>570</v>
      </c>
      <c r="E213" s="102" t="s">
        <v>275</v>
      </c>
      <c r="F213" s="102" t="s">
        <v>1578</v>
      </c>
      <c r="H213" s="102">
        <v>45500</v>
      </c>
      <c r="I213" s="102" t="s">
        <v>292</v>
      </c>
      <c r="J213" s="102" t="s">
        <v>291</v>
      </c>
      <c r="K213" s="102" t="s">
        <v>1</v>
      </c>
      <c r="L213" s="102" t="s">
        <v>290</v>
      </c>
      <c r="M213" s="102" t="s">
        <v>1074</v>
      </c>
      <c r="N213" s="102">
        <v>6</v>
      </c>
      <c r="O213" s="102" t="s">
        <v>1075</v>
      </c>
    </row>
    <row r="214" spans="1:15" x14ac:dyDescent="0.25">
      <c r="A214" s="102" t="s">
        <v>1579</v>
      </c>
      <c r="B214" s="103" t="s">
        <v>1124</v>
      </c>
      <c r="C214" s="103" t="s">
        <v>274</v>
      </c>
      <c r="D214" s="102" t="s">
        <v>152</v>
      </c>
      <c r="E214" s="102" t="s">
        <v>276</v>
      </c>
      <c r="H214" s="102">
        <v>45500</v>
      </c>
      <c r="I214" s="102" t="s">
        <v>292</v>
      </c>
      <c r="J214" s="102" t="s">
        <v>291</v>
      </c>
      <c r="K214" s="102" t="s">
        <v>1</v>
      </c>
      <c r="L214" s="102" t="s">
        <v>290</v>
      </c>
      <c r="M214" s="102" t="s">
        <v>1074</v>
      </c>
      <c r="N214" s="102">
        <v>6</v>
      </c>
      <c r="O214" s="102" t="s">
        <v>1075</v>
      </c>
    </row>
    <row r="215" spans="1:15" x14ac:dyDescent="0.25">
      <c r="A215" s="102" t="s">
        <v>1580</v>
      </c>
      <c r="B215" s="103" t="s">
        <v>1248</v>
      </c>
      <c r="C215" s="103" t="s">
        <v>1082</v>
      </c>
      <c r="D215" s="102" t="s">
        <v>136</v>
      </c>
      <c r="E215" s="102" t="s">
        <v>275</v>
      </c>
      <c r="F215" s="102" t="s">
        <v>1581</v>
      </c>
      <c r="H215" s="102">
        <v>45500</v>
      </c>
      <c r="I215" s="102" t="s">
        <v>292</v>
      </c>
      <c r="J215" s="102" t="s">
        <v>291</v>
      </c>
      <c r="K215" s="102" t="s">
        <v>1</v>
      </c>
      <c r="L215" s="102" t="s">
        <v>290</v>
      </c>
      <c r="M215" s="102" t="s">
        <v>1082</v>
      </c>
      <c r="N215" s="102">
        <v>6</v>
      </c>
      <c r="O215" s="102" t="s">
        <v>1075</v>
      </c>
    </row>
    <row r="216" spans="1:15" x14ac:dyDescent="0.25">
      <c r="A216" s="102" t="s">
        <v>1227</v>
      </c>
      <c r="B216" s="103" t="s">
        <v>1582</v>
      </c>
      <c r="C216" s="103" t="s">
        <v>1118</v>
      </c>
      <c r="D216" s="102" t="s">
        <v>318</v>
      </c>
      <c r="E216" s="102" t="s">
        <v>275</v>
      </c>
      <c r="F216" s="102" t="s">
        <v>1583</v>
      </c>
      <c r="H216" s="102">
        <v>45500</v>
      </c>
      <c r="I216" s="102" t="s">
        <v>292</v>
      </c>
      <c r="J216" s="102" t="s">
        <v>291</v>
      </c>
      <c r="K216" s="102" t="s">
        <v>1</v>
      </c>
      <c r="L216" s="102" t="s">
        <v>290</v>
      </c>
      <c r="M216" s="102" t="s">
        <v>1074</v>
      </c>
      <c r="N216" s="102">
        <v>6</v>
      </c>
      <c r="O216" s="102" t="s">
        <v>1075</v>
      </c>
    </row>
    <row r="217" spans="1:15" x14ac:dyDescent="0.25">
      <c r="A217" s="102" t="s">
        <v>1584</v>
      </c>
      <c r="B217" s="103" t="s">
        <v>1088</v>
      </c>
      <c r="C217" s="103" t="s">
        <v>277</v>
      </c>
      <c r="D217" s="102" t="s">
        <v>570</v>
      </c>
      <c r="E217" s="102" t="s">
        <v>275</v>
      </c>
      <c r="F217" s="102" t="s">
        <v>1585</v>
      </c>
      <c r="H217" s="102">
        <v>45500</v>
      </c>
      <c r="I217" s="102" t="s">
        <v>292</v>
      </c>
      <c r="J217" s="102" t="s">
        <v>291</v>
      </c>
      <c r="K217" s="102" t="s">
        <v>1</v>
      </c>
      <c r="L217" s="102" t="s">
        <v>290</v>
      </c>
      <c r="M217" s="102" t="s">
        <v>1074</v>
      </c>
      <c r="N217" s="102">
        <v>6</v>
      </c>
      <c r="O217" s="102" t="s">
        <v>1075</v>
      </c>
    </row>
    <row r="218" spans="1:15" x14ac:dyDescent="0.25">
      <c r="A218" s="102" t="s">
        <v>1586</v>
      </c>
      <c r="B218" s="103" t="s">
        <v>1587</v>
      </c>
      <c r="C218" s="103" t="s">
        <v>1118</v>
      </c>
      <c r="D218" s="102" t="s">
        <v>570</v>
      </c>
      <c r="E218" s="102" t="s">
        <v>275</v>
      </c>
      <c r="F218" s="102" t="s">
        <v>1588</v>
      </c>
      <c r="H218" s="102">
        <v>45500</v>
      </c>
      <c r="I218" s="102" t="s">
        <v>292</v>
      </c>
      <c r="J218" s="102" t="s">
        <v>291</v>
      </c>
      <c r="K218" s="102" t="s">
        <v>1</v>
      </c>
      <c r="L218" s="102" t="s">
        <v>290</v>
      </c>
      <c r="M218" s="102" t="s">
        <v>1074</v>
      </c>
      <c r="N218" s="102">
        <v>6</v>
      </c>
      <c r="O218" s="102" t="s">
        <v>1075</v>
      </c>
    </row>
    <row r="219" spans="1:15" x14ac:dyDescent="0.25">
      <c r="A219" s="102" t="s">
        <v>1589</v>
      </c>
      <c r="B219" s="103" t="s">
        <v>1590</v>
      </c>
      <c r="C219" s="103" t="s">
        <v>1118</v>
      </c>
      <c r="D219" s="102" t="s">
        <v>318</v>
      </c>
      <c r="E219" s="102" t="s">
        <v>275</v>
      </c>
      <c r="F219" s="102" t="s">
        <v>1591</v>
      </c>
      <c r="H219" s="102">
        <v>45500</v>
      </c>
      <c r="I219" s="102" t="s">
        <v>292</v>
      </c>
      <c r="J219" s="102" t="s">
        <v>291</v>
      </c>
      <c r="K219" s="102" t="s">
        <v>1</v>
      </c>
      <c r="L219" s="102" t="s">
        <v>290</v>
      </c>
      <c r="M219" s="102" t="s">
        <v>1074</v>
      </c>
      <c r="N219" s="102">
        <v>6</v>
      </c>
      <c r="O219" s="102" t="s">
        <v>1075</v>
      </c>
    </row>
    <row r="220" spans="1:15" x14ac:dyDescent="0.25">
      <c r="A220" s="102" t="s">
        <v>1589</v>
      </c>
      <c r="B220" s="103" t="s">
        <v>1078</v>
      </c>
      <c r="C220" s="103" t="s">
        <v>274</v>
      </c>
      <c r="D220" s="102" t="s">
        <v>318</v>
      </c>
      <c r="E220" s="102" t="s">
        <v>275</v>
      </c>
      <c r="F220" s="102" t="s">
        <v>1592</v>
      </c>
      <c r="H220" s="102">
        <v>45500</v>
      </c>
      <c r="I220" s="102" t="s">
        <v>292</v>
      </c>
      <c r="J220" s="102" t="s">
        <v>291</v>
      </c>
      <c r="K220" s="102" t="s">
        <v>1</v>
      </c>
      <c r="L220" s="102" t="s">
        <v>290</v>
      </c>
      <c r="M220" s="102" t="s">
        <v>1074</v>
      </c>
      <c r="N220" s="102">
        <v>6</v>
      </c>
      <c r="O220" s="102" t="s">
        <v>1075</v>
      </c>
    </row>
    <row r="221" spans="1:15" x14ac:dyDescent="0.25">
      <c r="A221" s="102" t="s">
        <v>1593</v>
      </c>
      <c r="B221" s="103" t="s">
        <v>1594</v>
      </c>
      <c r="C221" s="103" t="s">
        <v>1118</v>
      </c>
      <c r="D221" s="102" t="s">
        <v>318</v>
      </c>
      <c r="E221" s="102" t="s">
        <v>275</v>
      </c>
      <c r="F221" s="102" t="s">
        <v>1595</v>
      </c>
      <c r="H221" s="102">
        <v>45500</v>
      </c>
      <c r="I221" s="102" t="s">
        <v>292</v>
      </c>
      <c r="J221" s="102" t="s">
        <v>291</v>
      </c>
      <c r="K221" s="102" t="s">
        <v>1</v>
      </c>
      <c r="L221" s="102" t="s">
        <v>290</v>
      </c>
      <c r="M221" s="102" t="s">
        <v>1074</v>
      </c>
      <c r="N221" s="102">
        <v>6</v>
      </c>
      <c r="O221" s="102" t="s">
        <v>1075</v>
      </c>
    </row>
    <row r="222" spans="1:15" x14ac:dyDescent="0.25">
      <c r="A222" s="102" t="s">
        <v>1232</v>
      </c>
      <c r="B222" s="103" t="s">
        <v>1250</v>
      </c>
      <c r="C222" s="103" t="s">
        <v>274</v>
      </c>
      <c r="D222" s="102" t="s">
        <v>570</v>
      </c>
      <c r="E222" s="102" t="s">
        <v>275</v>
      </c>
      <c r="F222" s="102" t="s">
        <v>1596</v>
      </c>
      <c r="H222" s="102">
        <v>45500</v>
      </c>
      <c r="I222" s="102" t="s">
        <v>292</v>
      </c>
      <c r="J222" s="102" t="s">
        <v>291</v>
      </c>
      <c r="K222" s="102" t="s">
        <v>1</v>
      </c>
      <c r="L222" s="102" t="s">
        <v>290</v>
      </c>
      <c r="M222" s="102" t="s">
        <v>1074</v>
      </c>
      <c r="N222" s="102">
        <v>6</v>
      </c>
      <c r="O222" s="102" t="s">
        <v>1075</v>
      </c>
    </row>
    <row r="223" spans="1:15" x14ac:dyDescent="0.25">
      <c r="A223" s="102" t="s">
        <v>1232</v>
      </c>
      <c r="B223" s="103" t="s">
        <v>1597</v>
      </c>
      <c r="C223" s="103" t="s">
        <v>1118</v>
      </c>
      <c r="D223" s="102" t="s">
        <v>570</v>
      </c>
      <c r="E223" s="102" t="s">
        <v>275</v>
      </c>
      <c r="F223" s="102" t="s">
        <v>1598</v>
      </c>
      <c r="H223" s="102">
        <v>45500</v>
      </c>
      <c r="I223" s="102" t="s">
        <v>292</v>
      </c>
      <c r="J223" s="102" t="s">
        <v>291</v>
      </c>
      <c r="K223" s="102" t="s">
        <v>1</v>
      </c>
      <c r="L223" s="102" t="s">
        <v>290</v>
      </c>
      <c r="M223" s="102" t="s">
        <v>1074</v>
      </c>
      <c r="N223" s="102">
        <v>6</v>
      </c>
      <c r="O223" s="102" t="s">
        <v>1075</v>
      </c>
    </row>
    <row r="224" spans="1:15" x14ac:dyDescent="0.25">
      <c r="A224" s="102" t="s">
        <v>1599</v>
      </c>
      <c r="B224" s="103" t="s">
        <v>1600</v>
      </c>
      <c r="C224" s="103" t="s">
        <v>277</v>
      </c>
      <c r="D224" s="102" t="s">
        <v>451</v>
      </c>
      <c r="E224" s="102" t="s">
        <v>276</v>
      </c>
      <c r="G224" s="102" t="s">
        <v>1343</v>
      </c>
      <c r="H224" s="102">
        <v>45500</v>
      </c>
      <c r="I224" s="102" t="s">
        <v>292</v>
      </c>
      <c r="J224" s="102" t="s">
        <v>291</v>
      </c>
      <c r="K224" s="102" t="s">
        <v>1</v>
      </c>
      <c r="L224" s="102" t="s">
        <v>290</v>
      </c>
      <c r="M224" s="102" t="s">
        <v>1074</v>
      </c>
      <c r="N224" s="102">
        <v>6</v>
      </c>
      <c r="O224" s="102" t="s">
        <v>1075</v>
      </c>
    </row>
    <row r="225" spans="1:15" x14ac:dyDescent="0.25">
      <c r="A225" s="102" t="s">
        <v>1601</v>
      </c>
      <c r="B225" s="103" t="s">
        <v>1602</v>
      </c>
      <c r="C225" s="103" t="s">
        <v>274</v>
      </c>
      <c r="D225" s="102" t="s">
        <v>152</v>
      </c>
      <c r="E225" s="102" t="s">
        <v>275</v>
      </c>
      <c r="F225" s="102" t="s">
        <v>1603</v>
      </c>
      <c r="H225" s="102">
        <v>45500</v>
      </c>
      <c r="I225" s="102" t="s">
        <v>292</v>
      </c>
      <c r="J225" s="102" t="s">
        <v>291</v>
      </c>
      <c r="K225" s="102" t="s">
        <v>1</v>
      </c>
      <c r="L225" s="102" t="s">
        <v>290</v>
      </c>
      <c r="M225" s="102" t="s">
        <v>1074</v>
      </c>
      <c r="N225" s="102">
        <v>6</v>
      </c>
      <c r="O225" s="102" t="s">
        <v>1075</v>
      </c>
    </row>
    <row r="226" spans="1:15" x14ac:dyDescent="0.25">
      <c r="A226" s="102" t="s">
        <v>1604</v>
      </c>
      <c r="B226" s="103" t="s">
        <v>1605</v>
      </c>
      <c r="C226" s="103" t="s">
        <v>277</v>
      </c>
      <c r="D226" s="102" t="s">
        <v>136</v>
      </c>
      <c r="E226" s="102" t="s">
        <v>275</v>
      </c>
      <c r="F226" s="102" t="s">
        <v>1606</v>
      </c>
      <c r="H226" s="102">
        <v>45500</v>
      </c>
      <c r="I226" s="102" t="s">
        <v>292</v>
      </c>
      <c r="J226" s="102" t="s">
        <v>291</v>
      </c>
      <c r="K226" s="102" t="s">
        <v>1</v>
      </c>
      <c r="L226" s="102" t="s">
        <v>290</v>
      </c>
      <c r="M226" s="102" t="s">
        <v>1074</v>
      </c>
      <c r="N226" s="102">
        <v>6</v>
      </c>
      <c r="O226" s="102" t="s">
        <v>1075</v>
      </c>
    </row>
    <row r="227" spans="1:15" x14ac:dyDescent="0.25">
      <c r="A227" s="102" t="s">
        <v>1604</v>
      </c>
      <c r="B227" s="103" t="s">
        <v>1607</v>
      </c>
      <c r="C227" s="103" t="s">
        <v>1082</v>
      </c>
      <c r="D227" s="102" t="s">
        <v>136</v>
      </c>
      <c r="E227" s="102" t="s">
        <v>275</v>
      </c>
      <c r="F227" s="102" t="s">
        <v>1608</v>
      </c>
      <c r="H227" s="102">
        <v>45500</v>
      </c>
      <c r="I227" s="102" t="s">
        <v>292</v>
      </c>
      <c r="J227" s="102" t="s">
        <v>291</v>
      </c>
      <c r="K227" s="102" t="s">
        <v>1</v>
      </c>
      <c r="L227" s="102" t="s">
        <v>290</v>
      </c>
      <c r="M227" s="102" t="s">
        <v>1082</v>
      </c>
      <c r="N227" s="102">
        <v>6</v>
      </c>
      <c r="O227" s="102" t="s">
        <v>1075</v>
      </c>
    </row>
    <row r="228" spans="1:15" x14ac:dyDescent="0.25">
      <c r="A228" s="102" t="s">
        <v>1609</v>
      </c>
      <c r="B228" s="103" t="s">
        <v>1610</v>
      </c>
      <c r="C228" s="103" t="s">
        <v>1360</v>
      </c>
      <c r="D228" s="102" t="s">
        <v>570</v>
      </c>
      <c r="E228" s="102" t="s">
        <v>275</v>
      </c>
      <c r="F228" s="102" t="s">
        <v>1611</v>
      </c>
      <c r="H228" s="102">
        <v>45500</v>
      </c>
      <c r="I228" s="102" t="s">
        <v>292</v>
      </c>
      <c r="J228" s="102" t="s">
        <v>291</v>
      </c>
      <c r="K228" s="102" t="s">
        <v>1</v>
      </c>
      <c r="L228" s="102" t="s">
        <v>290</v>
      </c>
      <c r="M228" s="102" t="s">
        <v>1074</v>
      </c>
      <c r="N228" s="102">
        <v>6</v>
      </c>
      <c r="O228" s="102" t="s">
        <v>1075</v>
      </c>
    </row>
    <row r="229" spans="1:15" x14ac:dyDescent="0.25">
      <c r="A229" s="102" t="s">
        <v>1612</v>
      </c>
      <c r="B229" s="103" t="s">
        <v>1613</v>
      </c>
      <c r="C229" s="103" t="s">
        <v>1118</v>
      </c>
      <c r="D229" s="102" t="s">
        <v>318</v>
      </c>
      <c r="E229" s="102" t="s">
        <v>275</v>
      </c>
      <c r="F229" s="102" t="s">
        <v>1614</v>
      </c>
      <c r="H229" s="102">
        <v>45500</v>
      </c>
      <c r="I229" s="102" t="s">
        <v>292</v>
      </c>
      <c r="J229" s="102" t="s">
        <v>291</v>
      </c>
      <c r="K229" s="102" t="s">
        <v>1</v>
      </c>
      <c r="L229" s="102" t="s">
        <v>290</v>
      </c>
      <c r="M229" s="102" t="s">
        <v>1074</v>
      </c>
      <c r="N229" s="102">
        <v>6</v>
      </c>
      <c r="O229" s="102" t="s">
        <v>1075</v>
      </c>
    </row>
    <row r="230" spans="1:15" x14ac:dyDescent="0.25">
      <c r="A230" s="102" t="s">
        <v>1615</v>
      </c>
      <c r="B230" s="103" t="s">
        <v>1304</v>
      </c>
      <c r="C230" s="103" t="s">
        <v>274</v>
      </c>
      <c r="D230" s="102" t="s">
        <v>318</v>
      </c>
      <c r="E230" s="102" t="s">
        <v>275</v>
      </c>
      <c r="F230" s="102" t="s">
        <v>1616</v>
      </c>
      <c r="H230" s="102">
        <v>45500</v>
      </c>
      <c r="I230" s="102" t="s">
        <v>292</v>
      </c>
      <c r="J230" s="102" t="s">
        <v>291</v>
      </c>
      <c r="K230" s="102" t="s">
        <v>1</v>
      </c>
      <c r="L230" s="102" t="s">
        <v>290</v>
      </c>
      <c r="M230" s="102" t="s">
        <v>1074</v>
      </c>
      <c r="N230" s="102">
        <v>6</v>
      </c>
      <c r="O230" s="102" t="s">
        <v>1075</v>
      </c>
    </row>
    <row r="231" spans="1:15" x14ac:dyDescent="0.25">
      <c r="A231" s="102" t="s">
        <v>1617</v>
      </c>
      <c r="B231" s="103" t="s">
        <v>1618</v>
      </c>
      <c r="C231" s="103" t="s">
        <v>274</v>
      </c>
      <c r="D231" s="102" t="s">
        <v>136</v>
      </c>
      <c r="E231" s="102" t="s">
        <v>275</v>
      </c>
      <c r="F231" s="102" t="s">
        <v>1619</v>
      </c>
      <c r="H231" s="102">
        <v>45500</v>
      </c>
      <c r="I231" s="102" t="s">
        <v>292</v>
      </c>
      <c r="J231" s="102" t="s">
        <v>291</v>
      </c>
      <c r="K231" s="102" t="s">
        <v>1</v>
      </c>
      <c r="L231" s="102" t="s">
        <v>290</v>
      </c>
      <c r="M231" s="102" t="s">
        <v>1074</v>
      </c>
      <c r="N231" s="102">
        <v>6</v>
      </c>
      <c r="O231" s="102" t="s">
        <v>1075</v>
      </c>
    </row>
    <row r="232" spans="1:15" x14ac:dyDescent="0.25">
      <c r="A232" s="102" t="s">
        <v>1620</v>
      </c>
      <c r="B232" s="103" t="s">
        <v>1080</v>
      </c>
      <c r="C232" s="103" t="s">
        <v>277</v>
      </c>
      <c r="D232" s="102" t="s">
        <v>570</v>
      </c>
      <c r="E232" s="102" t="s">
        <v>275</v>
      </c>
      <c r="F232" s="102" t="s">
        <v>1621</v>
      </c>
      <c r="H232" s="102">
        <v>45500</v>
      </c>
      <c r="I232" s="102" t="s">
        <v>292</v>
      </c>
      <c r="J232" s="102" t="s">
        <v>291</v>
      </c>
      <c r="K232" s="102" t="s">
        <v>1</v>
      </c>
      <c r="L232" s="102" t="s">
        <v>290</v>
      </c>
      <c r="M232" s="102" t="s">
        <v>1074</v>
      </c>
      <c r="N232" s="102">
        <v>6</v>
      </c>
      <c r="O232" s="102" t="s">
        <v>1075</v>
      </c>
    </row>
    <row r="233" spans="1:15" x14ac:dyDescent="0.25">
      <c r="A233" s="102" t="s">
        <v>1622</v>
      </c>
      <c r="B233" s="103" t="s">
        <v>1260</v>
      </c>
      <c r="C233" s="103" t="s">
        <v>1118</v>
      </c>
      <c r="D233" s="102" t="s">
        <v>570</v>
      </c>
      <c r="E233" s="102" t="s">
        <v>275</v>
      </c>
      <c r="F233" s="102" t="s">
        <v>1623</v>
      </c>
      <c r="H233" s="102">
        <v>45500</v>
      </c>
      <c r="I233" s="102" t="s">
        <v>292</v>
      </c>
      <c r="J233" s="102" t="s">
        <v>291</v>
      </c>
      <c r="K233" s="102" t="s">
        <v>1</v>
      </c>
      <c r="L233" s="102" t="s">
        <v>290</v>
      </c>
      <c r="M233" s="102" t="s">
        <v>1074</v>
      </c>
      <c r="N233" s="102">
        <v>6</v>
      </c>
      <c r="O233" s="102" t="s">
        <v>1075</v>
      </c>
    </row>
    <row r="234" spans="1:15" x14ac:dyDescent="0.25">
      <c r="A234" s="102" t="s">
        <v>1624</v>
      </c>
      <c r="B234" s="103" t="s">
        <v>1217</v>
      </c>
      <c r="C234" s="103" t="s">
        <v>1118</v>
      </c>
      <c r="D234" s="102" t="s">
        <v>318</v>
      </c>
      <c r="E234" s="102" t="s">
        <v>275</v>
      </c>
      <c r="F234" s="102" t="s">
        <v>1625</v>
      </c>
      <c r="H234" s="102">
        <v>45500</v>
      </c>
      <c r="I234" s="102" t="s">
        <v>292</v>
      </c>
      <c r="J234" s="102" t="s">
        <v>291</v>
      </c>
      <c r="K234" s="102" t="s">
        <v>1</v>
      </c>
      <c r="L234" s="102" t="s">
        <v>290</v>
      </c>
      <c r="M234" s="102" t="s">
        <v>1074</v>
      </c>
      <c r="N234" s="102">
        <v>6</v>
      </c>
      <c r="O234" s="102" t="s">
        <v>1075</v>
      </c>
    </row>
    <row r="235" spans="1:15" x14ac:dyDescent="0.25">
      <c r="A235" s="102" t="s">
        <v>1626</v>
      </c>
      <c r="B235" s="103" t="s">
        <v>1627</v>
      </c>
      <c r="C235" s="103" t="s">
        <v>277</v>
      </c>
      <c r="D235" s="102" t="s">
        <v>451</v>
      </c>
      <c r="E235" s="102" t="s">
        <v>276</v>
      </c>
      <c r="G235" s="102" t="s">
        <v>1343</v>
      </c>
      <c r="H235" s="102">
        <v>45500</v>
      </c>
      <c r="I235" s="102" t="s">
        <v>292</v>
      </c>
      <c r="J235" s="102" t="s">
        <v>291</v>
      </c>
      <c r="K235" s="102" t="s">
        <v>1</v>
      </c>
      <c r="L235" s="102" t="s">
        <v>290</v>
      </c>
      <c r="M235" s="102" t="s">
        <v>1074</v>
      </c>
      <c r="N235" s="102">
        <v>6</v>
      </c>
      <c r="O235" s="102" t="s">
        <v>1075</v>
      </c>
    </row>
    <row r="236" spans="1:15" x14ac:dyDescent="0.25">
      <c r="A236" s="102" t="s">
        <v>1628</v>
      </c>
      <c r="B236" s="103" t="s">
        <v>1629</v>
      </c>
      <c r="C236" s="103" t="s">
        <v>1118</v>
      </c>
      <c r="D236" s="102" t="s">
        <v>318</v>
      </c>
      <c r="E236" s="102" t="s">
        <v>275</v>
      </c>
      <c r="F236" s="102" t="s">
        <v>1630</v>
      </c>
      <c r="H236" s="102">
        <v>45500</v>
      </c>
      <c r="I236" s="102" t="s">
        <v>292</v>
      </c>
      <c r="J236" s="102" t="s">
        <v>291</v>
      </c>
      <c r="K236" s="102" t="s">
        <v>1</v>
      </c>
      <c r="L236" s="102" t="s">
        <v>290</v>
      </c>
      <c r="M236" s="102" t="s">
        <v>1074</v>
      </c>
      <c r="N236" s="102">
        <v>6</v>
      </c>
      <c r="O236" s="102" t="s">
        <v>1075</v>
      </c>
    </row>
    <row r="237" spans="1:15" x14ac:dyDescent="0.25">
      <c r="A237" s="102" t="s">
        <v>1631</v>
      </c>
      <c r="B237" s="103" t="s">
        <v>1632</v>
      </c>
      <c r="C237" s="103" t="s">
        <v>274</v>
      </c>
      <c r="D237" s="102" t="s">
        <v>318</v>
      </c>
      <c r="E237" s="102" t="s">
        <v>275</v>
      </c>
      <c r="F237" s="102" t="s">
        <v>1633</v>
      </c>
      <c r="H237" s="102">
        <v>45500</v>
      </c>
      <c r="I237" s="102" t="s">
        <v>292</v>
      </c>
      <c r="J237" s="102" t="s">
        <v>291</v>
      </c>
      <c r="K237" s="102" t="s">
        <v>1</v>
      </c>
      <c r="L237" s="102" t="s">
        <v>290</v>
      </c>
      <c r="M237" s="102" t="s">
        <v>1074</v>
      </c>
      <c r="N237" s="102">
        <v>6</v>
      </c>
      <c r="O237" s="102" t="s">
        <v>1075</v>
      </c>
    </row>
    <row r="238" spans="1:15" x14ac:dyDescent="0.25">
      <c r="A238" s="102" t="s">
        <v>1631</v>
      </c>
      <c r="B238" s="103" t="s">
        <v>1634</v>
      </c>
      <c r="C238" s="103" t="s">
        <v>274</v>
      </c>
      <c r="D238" s="102" t="s">
        <v>318</v>
      </c>
      <c r="E238" s="102" t="s">
        <v>275</v>
      </c>
      <c r="F238" s="102" t="s">
        <v>1635</v>
      </c>
      <c r="H238" s="102">
        <v>45500</v>
      </c>
      <c r="I238" s="102" t="s">
        <v>292</v>
      </c>
      <c r="J238" s="102" t="s">
        <v>291</v>
      </c>
      <c r="K238" s="102" t="s">
        <v>1</v>
      </c>
      <c r="L238" s="102" t="s">
        <v>290</v>
      </c>
      <c r="M238" s="102" t="s">
        <v>1074</v>
      </c>
      <c r="N238" s="102">
        <v>6</v>
      </c>
      <c r="O238" s="102" t="s">
        <v>1075</v>
      </c>
    </row>
    <row r="239" spans="1:15" x14ac:dyDescent="0.25">
      <c r="A239" s="102" t="s">
        <v>1636</v>
      </c>
      <c r="B239" s="103" t="s">
        <v>1245</v>
      </c>
      <c r="C239" s="103" t="s">
        <v>1118</v>
      </c>
      <c r="D239" s="102" t="s">
        <v>570</v>
      </c>
      <c r="E239" s="102" t="s">
        <v>275</v>
      </c>
      <c r="F239" s="102" t="s">
        <v>1637</v>
      </c>
      <c r="H239" s="102">
        <v>45500</v>
      </c>
      <c r="I239" s="102" t="s">
        <v>292</v>
      </c>
      <c r="J239" s="102" t="s">
        <v>291</v>
      </c>
      <c r="K239" s="102" t="s">
        <v>1</v>
      </c>
      <c r="L239" s="102" t="s">
        <v>290</v>
      </c>
      <c r="M239" s="102" t="s">
        <v>1074</v>
      </c>
      <c r="N239" s="102">
        <v>6</v>
      </c>
      <c r="O239" s="102" t="s">
        <v>1075</v>
      </c>
    </row>
    <row r="240" spans="1:15" x14ac:dyDescent="0.25">
      <c r="A240" s="102" t="s">
        <v>1636</v>
      </c>
      <c r="B240" s="103" t="s">
        <v>1148</v>
      </c>
      <c r="C240" s="103" t="s">
        <v>274</v>
      </c>
      <c r="D240" s="102" t="s">
        <v>570</v>
      </c>
      <c r="E240" s="102" t="s">
        <v>275</v>
      </c>
      <c r="F240" s="102" t="s">
        <v>1638</v>
      </c>
      <c r="H240" s="102">
        <v>45500</v>
      </c>
      <c r="I240" s="102" t="s">
        <v>292</v>
      </c>
      <c r="J240" s="102" t="s">
        <v>291</v>
      </c>
      <c r="K240" s="102" t="s">
        <v>1</v>
      </c>
      <c r="L240" s="102" t="s">
        <v>290</v>
      </c>
      <c r="M240" s="102" t="s">
        <v>1074</v>
      </c>
      <c r="N240" s="102">
        <v>6</v>
      </c>
      <c r="O240" s="102" t="s">
        <v>1075</v>
      </c>
    </row>
    <row r="241" spans="1:15" x14ac:dyDescent="0.25">
      <c r="A241" s="102" t="s">
        <v>1636</v>
      </c>
      <c r="B241" s="103" t="s">
        <v>1639</v>
      </c>
      <c r="C241" s="103" t="s">
        <v>1640</v>
      </c>
      <c r="D241" s="102" t="s">
        <v>570</v>
      </c>
      <c r="E241" s="102" t="s">
        <v>275</v>
      </c>
      <c r="F241" s="102" t="s">
        <v>1641</v>
      </c>
      <c r="H241" s="102">
        <v>45500</v>
      </c>
      <c r="I241" s="102" t="s">
        <v>292</v>
      </c>
      <c r="J241" s="102" t="s">
        <v>291</v>
      </c>
      <c r="K241" s="102" t="s">
        <v>1</v>
      </c>
      <c r="L241" s="102" t="s">
        <v>290</v>
      </c>
      <c r="M241" s="102" t="s">
        <v>1082</v>
      </c>
      <c r="N241" s="102">
        <v>6</v>
      </c>
      <c r="O241" s="102" t="s">
        <v>1075</v>
      </c>
    </row>
    <row r="242" spans="1:15" x14ac:dyDescent="0.25">
      <c r="A242" s="102" t="s">
        <v>1642</v>
      </c>
      <c r="B242" s="103" t="s">
        <v>1643</v>
      </c>
      <c r="C242" s="103" t="s">
        <v>1118</v>
      </c>
      <c r="D242" s="102" t="s">
        <v>318</v>
      </c>
      <c r="E242" s="102" t="s">
        <v>275</v>
      </c>
      <c r="F242" s="102" t="s">
        <v>1644</v>
      </c>
      <c r="H242" s="102">
        <v>45500</v>
      </c>
      <c r="I242" s="102" t="s">
        <v>292</v>
      </c>
      <c r="J242" s="102" t="s">
        <v>291</v>
      </c>
      <c r="K242" s="102" t="s">
        <v>1</v>
      </c>
      <c r="L242" s="102" t="s">
        <v>290</v>
      </c>
      <c r="M242" s="102" t="s">
        <v>1074</v>
      </c>
      <c r="N242" s="102">
        <v>6</v>
      </c>
      <c r="O242" s="102" t="s">
        <v>1075</v>
      </c>
    </row>
    <row r="243" spans="1:15" x14ac:dyDescent="0.25">
      <c r="A243" s="102" t="s">
        <v>1642</v>
      </c>
      <c r="B243" s="103" t="s">
        <v>1645</v>
      </c>
      <c r="C243" s="103" t="s">
        <v>1118</v>
      </c>
      <c r="D243" s="102" t="s">
        <v>318</v>
      </c>
      <c r="E243" s="102" t="s">
        <v>275</v>
      </c>
      <c r="F243" s="102" t="s">
        <v>1646</v>
      </c>
      <c r="H243" s="102">
        <v>45500</v>
      </c>
      <c r="I243" s="102" t="s">
        <v>292</v>
      </c>
      <c r="J243" s="102" t="s">
        <v>291</v>
      </c>
      <c r="K243" s="102" t="s">
        <v>1</v>
      </c>
      <c r="L243" s="102" t="s">
        <v>290</v>
      </c>
      <c r="M243" s="102" t="s">
        <v>1074</v>
      </c>
      <c r="N243" s="102">
        <v>6</v>
      </c>
      <c r="O243" s="102" t="s">
        <v>1075</v>
      </c>
    </row>
    <row r="244" spans="1:15" x14ac:dyDescent="0.25">
      <c r="A244" s="102" t="s">
        <v>1647</v>
      </c>
      <c r="B244" s="103" t="s">
        <v>1648</v>
      </c>
      <c r="C244" s="103" t="s">
        <v>1118</v>
      </c>
      <c r="D244" s="102" t="s">
        <v>570</v>
      </c>
      <c r="E244" s="102" t="s">
        <v>275</v>
      </c>
      <c r="F244" s="102" t="s">
        <v>1649</v>
      </c>
      <c r="H244" s="102">
        <v>45500</v>
      </c>
      <c r="I244" s="102" t="s">
        <v>292</v>
      </c>
      <c r="J244" s="102" t="s">
        <v>291</v>
      </c>
      <c r="K244" s="102" t="s">
        <v>1</v>
      </c>
      <c r="L244" s="102" t="s">
        <v>290</v>
      </c>
      <c r="M244" s="102" t="s">
        <v>1074</v>
      </c>
      <c r="N244" s="102">
        <v>6</v>
      </c>
      <c r="O244" s="102" t="s">
        <v>1075</v>
      </c>
    </row>
    <row r="245" spans="1:15" x14ac:dyDescent="0.25">
      <c r="A245" s="102" t="s">
        <v>1647</v>
      </c>
      <c r="B245" s="103" t="s">
        <v>1148</v>
      </c>
      <c r="C245" s="103" t="s">
        <v>274</v>
      </c>
      <c r="D245" s="102" t="s">
        <v>570</v>
      </c>
      <c r="E245" s="102" t="s">
        <v>275</v>
      </c>
      <c r="F245" s="102" t="s">
        <v>1650</v>
      </c>
      <c r="H245" s="102">
        <v>45500</v>
      </c>
      <c r="I245" s="102" t="s">
        <v>292</v>
      </c>
      <c r="J245" s="102" t="s">
        <v>291</v>
      </c>
      <c r="K245" s="102" t="s">
        <v>1</v>
      </c>
      <c r="L245" s="102" t="s">
        <v>290</v>
      </c>
      <c r="M245" s="102" t="s">
        <v>1074</v>
      </c>
      <c r="N245" s="102">
        <v>6</v>
      </c>
      <c r="O245" s="102" t="s">
        <v>1075</v>
      </c>
    </row>
    <row r="246" spans="1:15" x14ac:dyDescent="0.25">
      <c r="A246" s="102" t="s">
        <v>1651</v>
      </c>
      <c r="B246" s="103" t="s">
        <v>1652</v>
      </c>
      <c r="C246" s="103" t="s">
        <v>1118</v>
      </c>
      <c r="D246" s="102" t="s">
        <v>318</v>
      </c>
      <c r="E246" s="102" t="s">
        <v>275</v>
      </c>
      <c r="F246" s="102" t="s">
        <v>1653</v>
      </c>
      <c r="H246" s="102">
        <v>45500</v>
      </c>
      <c r="I246" s="102" t="s">
        <v>292</v>
      </c>
      <c r="J246" s="102" t="s">
        <v>291</v>
      </c>
      <c r="K246" s="102" t="s">
        <v>1</v>
      </c>
      <c r="L246" s="102" t="s">
        <v>290</v>
      </c>
      <c r="M246" s="102" t="s">
        <v>1074</v>
      </c>
      <c r="N246" s="102">
        <v>6</v>
      </c>
      <c r="O246" s="102" t="s">
        <v>1075</v>
      </c>
    </row>
    <row r="247" spans="1:15" x14ac:dyDescent="0.25">
      <c r="A247" s="102" t="s">
        <v>1651</v>
      </c>
      <c r="B247" s="103" t="s">
        <v>1654</v>
      </c>
      <c r="C247" s="103" t="s">
        <v>1118</v>
      </c>
      <c r="D247" s="102" t="s">
        <v>318</v>
      </c>
      <c r="E247" s="102" t="s">
        <v>275</v>
      </c>
      <c r="F247" s="102" t="s">
        <v>1655</v>
      </c>
      <c r="H247" s="102">
        <v>45500</v>
      </c>
      <c r="I247" s="102" t="s">
        <v>292</v>
      </c>
      <c r="J247" s="102" t="s">
        <v>291</v>
      </c>
      <c r="K247" s="102" t="s">
        <v>1</v>
      </c>
      <c r="L247" s="102" t="s">
        <v>290</v>
      </c>
      <c r="M247" s="102" t="s">
        <v>1074</v>
      </c>
      <c r="N247" s="102">
        <v>6</v>
      </c>
      <c r="O247" s="102" t="s">
        <v>1075</v>
      </c>
    </row>
    <row r="248" spans="1:15" x14ac:dyDescent="0.25">
      <c r="A248" s="102" t="s">
        <v>1656</v>
      </c>
      <c r="B248" s="103" t="s">
        <v>1657</v>
      </c>
      <c r="C248" s="103" t="s">
        <v>1118</v>
      </c>
      <c r="D248" s="102" t="s">
        <v>570</v>
      </c>
      <c r="E248" s="102" t="s">
        <v>275</v>
      </c>
      <c r="F248" s="102" t="s">
        <v>1658</v>
      </c>
      <c r="H248" s="102">
        <v>45500</v>
      </c>
      <c r="I248" s="102" t="s">
        <v>292</v>
      </c>
      <c r="J248" s="102" t="s">
        <v>291</v>
      </c>
      <c r="K248" s="102" t="s">
        <v>1</v>
      </c>
      <c r="L248" s="102" t="s">
        <v>290</v>
      </c>
      <c r="M248" s="102" t="s">
        <v>1074</v>
      </c>
      <c r="N248" s="102">
        <v>6</v>
      </c>
      <c r="O248" s="102" t="s">
        <v>1075</v>
      </c>
    </row>
    <row r="249" spans="1:15" x14ac:dyDescent="0.25">
      <c r="A249" s="102" t="s">
        <v>1659</v>
      </c>
      <c r="B249" s="103" t="s">
        <v>1660</v>
      </c>
      <c r="C249" s="103" t="s">
        <v>1118</v>
      </c>
      <c r="D249" s="102" t="s">
        <v>570</v>
      </c>
      <c r="E249" s="102" t="s">
        <v>275</v>
      </c>
      <c r="F249" s="102" t="s">
        <v>1661</v>
      </c>
      <c r="H249" s="102">
        <v>45500</v>
      </c>
      <c r="I249" s="102" t="s">
        <v>292</v>
      </c>
      <c r="J249" s="102" t="s">
        <v>291</v>
      </c>
      <c r="K249" s="102" t="s">
        <v>1</v>
      </c>
      <c r="L249" s="102" t="s">
        <v>290</v>
      </c>
      <c r="M249" s="102" t="s">
        <v>1074</v>
      </c>
      <c r="N249" s="102">
        <v>6</v>
      </c>
      <c r="O249" s="102" t="s">
        <v>1075</v>
      </c>
    </row>
    <row r="250" spans="1:15" x14ac:dyDescent="0.25">
      <c r="A250" s="102" t="s">
        <v>1659</v>
      </c>
      <c r="B250" s="103" t="s">
        <v>1662</v>
      </c>
      <c r="C250" s="103" t="s">
        <v>274</v>
      </c>
      <c r="D250" s="102" t="s">
        <v>570</v>
      </c>
      <c r="E250" s="102" t="s">
        <v>275</v>
      </c>
      <c r="F250" s="102" t="s">
        <v>1663</v>
      </c>
      <c r="H250" s="102">
        <v>45500</v>
      </c>
      <c r="I250" s="102" t="s">
        <v>292</v>
      </c>
      <c r="J250" s="102" t="s">
        <v>291</v>
      </c>
      <c r="K250" s="102" t="s">
        <v>1</v>
      </c>
      <c r="L250" s="102" t="s">
        <v>290</v>
      </c>
      <c r="M250" s="102" t="s">
        <v>1074</v>
      </c>
      <c r="N250" s="102">
        <v>6</v>
      </c>
      <c r="O250" s="102" t="s">
        <v>1075</v>
      </c>
    </row>
    <row r="251" spans="1:15" x14ac:dyDescent="0.25">
      <c r="A251" s="102" t="s">
        <v>1664</v>
      </c>
      <c r="B251" s="103" t="s">
        <v>1242</v>
      </c>
      <c r="C251" s="103" t="s">
        <v>1118</v>
      </c>
      <c r="D251" s="102" t="s">
        <v>318</v>
      </c>
      <c r="E251" s="102" t="s">
        <v>275</v>
      </c>
      <c r="F251" s="102" t="s">
        <v>1665</v>
      </c>
      <c r="H251" s="102">
        <v>45500</v>
      </c>
      <c r="I251" s="102" t="s">
        <v>292</v>
      </c>
      <c r="J251" s="102" t="s">
        <v>291</v>
      </c>
      <c r="K251" s="102" t="s">
        <v>1</v>
      </c>
      <c r="L251" s="102" t="s">
        <v>290</v>
      </c>
      <c r="M251" s="102" t="s">
        <v>1074</v>
      </c>
      <c r="N251" s="102">
        <v>6</v>
      </c>
      <c r="O251" s="102" t="s">
        <v>1075</v>
      </c>
    </row>
    <row r="252" spans="1:15" x14ac:dyDescent="0.25">
      <c r="A252" s="102" t="s">
        <v>1666</v>
      </c>
      <c r="B252" s="103" t="s">
        <v>1117</v>
      </c>
      <c r="C252" s="103" t="s">
        <v>1118</v>
      </c>
      <c r="D252" s="102" t="s">
        <v>318</v>
      </c>
      <c r="E252" s="102" t="s">
        <v>275</v>
      </c>
      <c r="F252" s="102" t="s">
        <v>1667</v>
      </c>
      <c r="H252" s="102">
        <v>45500</v>
      </c>
      <c r="I252" s="102" t="s">
        <v>292</v>
      </c>
      <c r="J252" s="102" t="s">
        <v>291</v>
      </c>
      <c r="K252" s="102" t="s">
        <v>1</v>
      </c>
      <c r="L252" s="102" t="s">
        <v>290</v>
      </c>
      <c r="M252" s="102" t="s">
        <v>1074</v>
      </c>
      <c r="N252" s="102">
        <v>6</v>
      </c>
      <c r="O252" s="102" t="s">
        <v>1075</v>
      </c>
    </row>
    <row r="253" spans="1:15" x14ac:dyDescent="0.25">
      <c r="A253" s="102" t="s">
        <v>1668</v>
      </c>
      <c r="B253" s="103" t="s">
        <v>1669</v>
      </c>
      <c r="C253" s="103" t="s">
        <v>274</v>
      </c>
      <c r="D253" s="102" t="s">
        <v>318</v>
      </c>
      <c r="E253" s="102" t="s">
        <v>275</v>
      </c>
      <c r="F253" s="102" t="s">
        <v>1670</v>
      </c>
      <c r="H253" s="102">
        <v>45500</v>
      </c>
      <c r="I253" s="102" t="s">
        <v>292</v>
      </c>
      <c r="J253" s="102" t="s">
        <v>291</v>
      </c>
      <c r="K253" s="102" t="s">
        <v>1</v>
      </c>
      <c r="L253" s="102" t="s">
        <v>290</v>
      </c>
      <c r="M253" s="102" t="s">
        <v>1074</v>
      </c>
      <c r="N253" s="102">
        <v>6</v>
      </c>
      <c r="O253" s="102" t="s">
        <v>1075</v>
      </c>
    </row>
    <row r="254" spans="1:15" x14ac:dyDescent="0.25">
      <c r="A254" s="102" t="s">
        <v>1671</v>
      </c>
      <c r="B254" s="103" t="s">
        <v>1672</v>
      </c>
      <c r="C254" s="103" t="s">
        <v>274</v>
      </c>
      <c r="D254" s="102" t="s">
        <v>136</v>
      </c>
      <c r="E254" s="102" t="s">
        <v>275</v>
      </c>
      <c r="F254" s="102" t="s">
        <v>1673</v>
      </c>
      <c r="H254" s="102">
        <v>45500</v>
      </c>
      <c r="I254" s="102" t="s">
        <v>292</v>
      </c>
      <c r="J254" s="102" t="s">
        <v>291</v>
      </c>
      <c r="K254" s="102" t="s">
        <v>1</v>
      </c>
      <c r="L254" s="102" t="s">
        <v>290</v>
      </c>
      <c r="M254" s="102" t="s">
        <v>1074</v>
      </c>
      <c r="N254" s="102">
        <v>6</v>
      </c>
      <c r="O254" s="102" t="s">
        <v>1075</v>
      </c>
    </row>
    <row r="255" spans="1:15" x14ac:dyDescent="0.25">
      <c r="A255" s="102" t="s">
        <v>1674</v>
      </c>
      <c r="B255" s="103" t="s">
        <v>1675</v>
      </c>
      <c r="C255" s="103" t="s">
        <v>1118</v>
      </c>
      <c r="D255" s="102" t="s">
        <v>570</v>
      </c>
      <c r="E255" s="102" t="s">
        <v>275</v>
      </c>
      <c r="F255" s="102" t="s">
        <v>1676</v>
      </c>
      <c r="H255" s="102">
        <v>45500</v>
      </c>
      <c r="I255" s="102" t="s">
        <v>292</v>
      </c>
      <c r="J255" s="102" t="s">
        <v>291</v>
      </c>
      <c r="K255" s="102" t="s">
        <v>1</v>
      </c>
      <c r="L255" s="102" t="s">
        <v>290</v>
      </c>
      <c r="M255" s="102" t="s">
        <v>1074</v>
      </c>
      <c r="N255" s="102">
        <v>6</v>
      </c>
      <c r="O255" s="102" t="s">
        <v>1075</v>
      </c>
    </row>
    <row r="256" spans="1:15" x14ac:dyDescent="0.25">
      <c r="A256" s="102" t="s">
        <v>1677</v>
      </c>
      <c r="B256" s="103" t="s">
        <v>1678</v>
      </c>
      <c r="C256" s="103" t="s">
        <v>1118</v>
      </c>
      <c r="D256" s="102" t="s">
        <v>318</v>
      </c>
      <c r="E256" s="102" t="s">
        <v>275</v>
      </c>
      <c r="F256" s="102" t="s">
        <v>1679</v>
      </c>
      <c r="H256" s="102">
        <v>45500</v>
      </c>
      <c r="I256" s="102" t="s">
        <v>292</v>
      </c>
      <c r="J256" s="102" t="s">
        <v>291</v>
      </c>
      <c r="K256" s="102" t="s">
        <v>1</v>
      </c>
      <c r="L256" s="102" t="s">
        <v>290</v>
      </c>
      <c r="M256" s="102" t="s">
        <v>1074</v>
      </c>
      <c r="N256" s="102">
        <v>6</v>
      </c>
      <c r="O256" s="102" t="s">
        <v>1075</v>
      </c>
    </row>
    <row r="257" spans="1:15" x14ac:dyDescent="0.25">
      <c r="A257" s="102" t="s">
        <v>1680</v>
      </c>
      <c r="B257" s="103" t="s">
        <v>1681</v>
      </c>
      <c r="C257" s="103" t="s">
        <v>277</v>
      </c>
      <c r="D257" s="102" t="s">
        <v>451</v>
      </c>
      <c r="E257" s="102" t="s">
        <v>276</v>
      </c>
      <c r="G257" s="102" t="s">
        <v>1343</v>
      </c>
      <c r="H257" s="102">
        <v>45500</v>
      </c>
      <c r="I257" s="102" t="s">
        <v>292</v>
      </c>
      <c r="J257" s="102" t="s">
        <v>291</v>
      </c>
      <c r="K257" s="102" t="s">
        <v>1</v>
      </c>
      <c r="L257" s="102" t="s">
        <v>290</v>
      </c>
      <c r="M257" s="102" t="s">
        <v>1074</v>
      </c>
      <c r="N257" s="102">
        <v>6</v>
      </c>
      <c r="O257" s="102" t="s">
        <v>1075</v>
      </c>
    </row>
    <row r="258" spans="1:15" x14ac:dyDescent="0.25">
      <c r="A258" s="102" t="s">
        <v>1682</v>
      </c>
      <c r="B258" s="103" t="s">
        <v>1683</v>
      </c>
      <c r="C258" s="103" t="s">
        <v>1077</v>
      </c>
      <c r="D258" s="102" t="s">
        <v>196</v>
      </c>
      <c r="E258" s="102" t="s">
        <v>275</v>
      </c>
      <c r="F258" s="102" t="s">
        <v>1684</v>
      </c>
      <c r="H258" s="102">
        <v>45500</v>
      </c>
      <c r="I258" s="102" t="s">
        <v>292</v>
      </c>
      <c r="J258" s="102" t="s">
        <v>291</v>
      </c>
      <c r="K258" s="102" t="s">
        <v>1</v>
      </c>
      <c r="L258" s="102" t="s">
        <v>290</v>
      </c>
      <c r="M258" s="102" t="s">
        <v>1074</v>
      </c>
      <c r="N258" s="102">
        <v>6</v>
      </c>
      <c r="O258" s="102" t="s">
        <v>1075</v>
      </c>
    </row>
    <row r="259" spans="1:15" x14ac:dyDescent="0.25">
      <c r="A259" s="102" t="s">
        <v>1685</v>
      </c>
      <c r="B259" s="103" t="s">
        <v>1197</v>
      </c>
      <c r="C259" s="103" t="s">
        <v>274</v>
      </c>
      <c r="D259" s="102" t="s">
        <v>136</v>
      </c>
      <c r="E259" s="102" t="s">
        <v>275</v>
      </c>
      <c r="F259" s="102" t="s">
        <v>1686</v>
      </c>
      <c r="H259" s="102">
        <v>45500</v>
      </c>
      <c r="I259" s="102" t="s">
        <v>292</v>
      </c>
      <c r="J259" s="102" t="s">
        <v>291</v>
      </c>
      <c r="K259" s="102" t="s">
        <v>1</v>
      </c>
      <c r="L259" s="102" t="s">
        <v>290</v>
      </c>
      <c r="M259" s="102" t="s">
        <v>1074</v>
      </c>
      <c r="N259" s="102">
        <v>6</v>
      </c>
      <c r="O259" s="102" t="s">
        <v>1075</v>
      </c>
    </row>
    <row r="260" spans="1:15" x14ac:dyDescent="0.25">
      <c r="A260" s="102" t="s">
        <v>1685</v>
      </c>
      <c r="B260" s="103" t="s">
        <v>1687</v>
      </c>
      <c r="C260" s="103" t="s">
        <v>1082</v>
      </c>
      <c r="D260" s="102" t="s">
        <v>136</v>
      </c>
      <c r="E260" s="102" t="s">
        <v>275</v>
      </c>
      <c r="F260" s="102" t="s">
        <v>1688</v>
      </c>
      <c r="H260" s="102">
        <v>45500</v>
      </c>
      <c r="I260" s="102" t="s">
        <v>292</v>
      </c>
      <c r="J260" s="102" t="s">
        <v>291</v>
      </c>
      <c r="K260" s="102" t="s">
        <v>1</v>
      </c>
      <c r="L260" s="102" t="s">
        <v>290</v>
      </c>
      <c r="M260" s="102" t="s">
        <v>1082</v>
      </c>
      <c r="N260" s="102">
        <v>6</v>
      </c>
      <c r="O260" s="102" t="s">
        <v>1075</v>
      </c>
    </row>
    <row r="261" spans="1:15" x14ac:dyDescent="0.25">
      <c r="A261" s="102" t="s">
        <v>1689</v>
      </c>
      <c r="B261" s="103" t="s">
        <v>1690</v>
      </c>
      <c r="C261" s="103" t="s">
        <v>277</v>
      </c>
      <c r="D261" s="102" t="s">
        <v>136</v>
      </c>
      <c r="E261" s="102" t="s">
        <v>275</v>
      </c>
      <c r="F261" s="102" t="s">
        <v>1691</v>
      </c>
      <c r="H261" s="102">
        <v>45500</v>
      </c>
      <c r="I261" s="102" t="s">
        <v>292</v>
      </c>
      <c r="J261" s="102" t="s">
        <v>291</v>
      </c>
      <c r="K261" s="102" t="s">
        <v>1</v>
      </c>
      <c r="L261" s="102" t="s">
        <v>290</v>
      </c>
      <c r="M261" s="102" t="s">
        <v>1074</v>
      </c>
      <c r="N261" s="102">
        <v>6</v>
      </c>
      <c r="O261" s="102" t="s">
        <v>1075</v>
      </c>
    </row>
    <row r="262" spans="1:15" x14ac:dyDescent="0.25">
      <c r="A262" s="102" t="s">
        <v>1692</v>
      </c>
      <c r="B262" s="103" t="s">
        <v>1693</v>
      </c>
      <c r="C262" s="103" t="s">
        <v>1082</v>
      </c>
      <c r="D262" s="102" t="s">
        <v>318</v>
      </c>
      <c r="E262" s="102" t="s">
        <v>275</v>
      </c>
      <c r="F262" s="102" t="s">
        <v>1694</v>
      </c>
      <c r="H262" s="102">
        <v>45500</v>
      </c>
      <c r="I262" s="102" t="s">
        <v>292</v>
      </c>
      <c r="J262" s="102" t="s">
        <v>291</v>
      </c>
      <c r="K262" s="102" t="s">
        <v>1</v>
      </c>
      <c r="L262" s="102" t="s">
        <v>290</v>
      </c>
      <c r="M262" s="102" t="s">
        <v>1082</v>
      </c>
      <c r="N262" s="102">
        <v>6</v>
      </c>
      <c r="O262" s="102" t="s">
        <v>1075</v>
      </c>
    </row>
    <row r="263" spans="1:15" x14ac:dyDescent="0.25">
      <c r="A263" s="102" t="s">
        <v>1692</v>
      </c>
      <c r="B263" s="103" t="s">
        <v>1124</v>
      </c>
      <c r="C263" s="103" t="s">
        <v>274</v>
      </c>
      <c r="D263" s="102" t="s">
        <v>318</v>
      </c>
      <c r="E263" s="102" t="s">
        <v>275</v>
      </c>
      <c r="F263" s="102" t="s">
        <v>1695</v>
      </c>
      <c r="H263" s="102">
        <v>45500</v>
      </c>
      <c r="I263" s="102" t="s">
        <v>292</v>
      </c>
      <c r="J263" s="102" t="s">
        <v>291</v>
      </c>
      <c r="K263" s="102" t="s">
        <v>1</v>
      </c>
      <c r="L263" s="102" t="s">
        <v>290</v>
      </c>
      <c r="M263" s="102" t="s">
        <v>1074</v>
      </c>
      <c r="N263" s="102">
        <v>6</v>
      </c>
      <c r="O263" s="102" t="s">
        <v>1075</v>
      </c>
    </row>
    <row r="264" spans="1:15" x14ac:dyDescent="0.25">
      <c r="A264" s="102" t="s">
        <v>1696</v>
      </c>
      <c r="B264" s="103" t="s">
        <v>1697</v>
      </c>
      <c r="C264" s="103" t="s">
        <v>1118</v>
      </c>
      <c r="D264" s="102" t="s">
        <v>318</v>
      </c>
      <c r="E264" s="102" t="s">
        <v>275</v>
      </c>
      <c r="F264" s="102" t="s">
        <v>1698</v>
      </c>
      <c r="H264" s="102">
        <v>45500</v>
      </c>
      <c r="I264" s="102" t="s">
        <v>292</v>
      </c>
      <c r="J264" s="102" t="s">
        <v>291</v>
      </c>
      <c r="K264" s="102" t="s">
        <v>1</v>
      </c>
      <c r="L264" s="102" t="s">
        <v>290</v>
      </c>
      <c r="M264" s="102" t="s">
        <v>1074</v>
      </c>
      <c r="N264" s="102">
        <v>6</v>
      </c>
      <c r="O264" s="102" t="s">
        <v>1075</v>
      </c>
    </row>
    <row r="265" spans="1:15" x14ac:dyDescent="0.25">
      <c r="A265" s="102" t="s">
        <v>1699</v>
      </c>
      <c r="B265" s="103" t="s">
        <v>1700</v>
      </c>
      <c r="C265" s="103" t="s">
        <v>1360</v>
      </c>
      <c r="D265" s="102" t="s">
        <v>570</v>
      </c>
      <c r="E265" s="102" t="s">
        <v>275</v>
      </c>
      <c r="F265" s="102" t="s">
        <v>1701</v>
      </c>
      <c r="H265" s="102">
        <v>45500</v>
      </c>
      <c r="I265" s="102" t="s">
        <v>292</v>
      </c>
      <c r="J265" s="102" t="s">
        <v>291</v>
      </c>
      <c r="K265" s="102" t="s">
        <v>1</v>
      </c>
      <c r="L265" s="102" t="s">
        <v>290</v>
      </c>
      <c r="M265" s="102" t="s">
        <v>1074</v>
      </c>
      <c r="N265" s="102">
        <v>6</v>
      </c>
      <c r="O265" s="102" t="s">
        <v>1075</v>
      </c>
    </row>
    <row r="266" spans="1:15" x14ac:dyDescent="0.25">
      <c r="A266" s="102" t="s">
        <v>1702</v>
      </c>
      <c r="B266" s="103" t="s">
        <v>1703</v>
      </c>
      <c r="C266" s="103" t="s">
        <v>1360</v>
      </c>
      <c r="D266" s="102" t="s">
        <v>570</v>
      </c>
      <c r="E266" s="102" t="s">
        <v>275</v>
      </c>
      <c r="F266" s="102" t="s">
        <v>1704</v>
      </c>
      <c r="H266" s="102">
        <v>45500</v>
      </c>
      <c r="I266" s="102" t="s">
        <v>292</v>
      </c>
      <c r="J266" s="102" t="s">
        <v>291</v>
      </c>
      <c r="K266" s="102" t="s">
        <v>1</v>
      </c>
      <c r="L266" s="102" t="s">
        <v>290</v>
      </c>
      <c r="M266" s="102" t="s">
        <v>1074</v>
      </c>
      <c r="N266" s="102">
        <v>6</v>
      </c>
      <c r="O266" s="102" t="s">
        <v>1075</v>
      </c>
    </row>
    <row r="267" spans="1:15" x14ac:dyDescent="0.25">
      <c r="A267" s="102" t="s">
        <v>1702</v>
      </c>
      <c r="B267" s="103" t="s">
        <v>1705</v>
      </c>
      <c r="C267" s="103" t="s">
        <v>1360</v>
      </c>
      <c r="D267" s="102" t="s">
        <v>570</v>
      </c>
      <c r="E267" s="102" t="s">
        <v>275</v>
      </c>
      <c r="F267" s="102" t="s">
        <v>1706</v>
      </c>
      <c r="H267" s="102">
        <v>45500</v>
      </c>
      <c r="I267" s="102" t="s">
        <v>292</v>
      </c>
      <c r="J267" s="102" t="s">
        <v>291</v>
      </c>
      <c r="K267" s="102" t="s">
        <v>1</v>
      </c>
      <c r="L267" s="102" t="s">
        <v>290</v>
      </c>
      <c r="M267" s="102" t="s">
        <v>1074</v>
      </c>
      <c r="N267" s="102">
        <v>6</v>
      </c>
      <c r="O267" s="102" t="s">
        <v>1075</v>
      </c>
    </row>
    <row r="268" spans="1:15" x14ac:dyDescent="0.25">
      <c r="A268" s="102" t="s">
        <v>1702</v>
      </c>
      <c r="B268" s="103" t="s">
        <v>1707</v>
      </c>
      <c r="C268" s="103" t="s">
        <v>1118</v>
      </c>
      <c r="D268" s="102" t="s">
        <v>570</v>
      </c>
      <c r="E268" s="102" t="s">
        <v>275</v>
      </c>
      <c r="F268" s="102" t="s">
        <v>1708</v>
      </c>
      <c r="H268" s="102">
        <v>45500</v>
      </c>
      <c r="I268" s="102" t="s">
        <v>292</v>
      </c>
      <c r="J268" s="102" t="s">
        <v>291</v>
      </c>
      <c r="K268" s="102" t="s">
        <v>1</v>
      </c>
      <c r="L268" s="102" t="s">
        <v>290</v>
      </c>
      <c r="M268" s="102" t="s">
        <v>1074</v>
      </c>
      <c r="N268" s="102">
        <v>6</v>
      </c>
      <c r="O268" s="102" t="s">
        <v>1075</v>
      </c>
    </row>
    <row r="269" spans="1:15" x14ac:dyDescent="0.25">
      <c r="A269" s="102" t="s">
        <v>1709</v>
      </c>
      <c r="B269" s="103" t="s">
        <v>1245</v>
      </c>
      <c r="C269" s="103" t="s">
        <v>1118</v>
      </c>
      <c r="D269" s="102" t="s">
        <v>570</v>
      </c>
      <c r="E269" s="102" t="s">
        <v>275</v>
      </c>
      <c r="F269" s="102" t="s">
        <v>1710</v>
      </c>
      <c r="H269" s="102">
        <v>45500</v>
      </c>
      <c r="I269" s="102" t="s">
        <v>292</v>
      </c>
      <c r="J269" s="102" t="s">
        <v>291</v>
      </c>
      <c r="K269" s="102" t="s">
        <v>1</v>
      </c>
      <c r="L269" s="102" t="s">
        <v>290</v>
      </c>
      <c r="M269" s="102" t="s">
        <v>1074</v>
      </c>
      <c r="N269" s="102">
        <v>6</v>
      </c>
      <c r="O269" s="102" t="s">
        <v>1075</v>
      </c>
    </row>
    <row r="270" spans="1:15" x14ac:dyDescent="0.25">
      <c r="A270" s="102" t="s">
        <v>1329</v>
      </c>
      <c r="B270" s="103" t="s">
        <v>1711</v>
      </c>
      <c r="C270" s="103" t="s">
        <v>1118</v>
      </c>
      <c r="D270" s="102" t="s">
        <v>318</v>
      </c>
      <c r="E270" s="102" t="s">
        <v>275</v>
      </c>
      <c r="F270" s="102" t="s">
        <v>1712</v>
      </c>
      <c r="H270" s="102">
        <v>45500</v>
      </c>
      <c r="I270" s="102" t="s">
        <v>292</v>
      </c>
      <c r="J270" s="102" t="s">
        <v>291</v>
      </c>
      <c r="K270" s="102" t="s">
        <v>1</v>
      </c>
      <c r="L270" s="102" t="s">
        <v>290</v>
      </c>
      <c r="M270" s="102" t="s">
        <v>1074</v>
      </c>
      <c r="N270" s="102">
        <v>6</v>
      </c>
      <c r="O270" s="102" t="s">
        <v>1075</v>
      </c>
    </row>
    <row r="271" spans="1:15" x14ac:dyDescent="0.25">
      <c r="A271" s="102" t="s">
        <v>1713</v>
      </c>
      <c r="B271" s="103" t="s">
        <v>1714</v>
      </c>
      <c r="C271" s="103" t="s">
        <v>274</v>
      </c>
      <c r="D271" s="102" t="s">
        <v>318</v>
      </c>
      <c r="E271" s="102" t="s">
        <v>275</v>
      </c>
      <c r="F271" s="102" t="s">
        <v>1715</v>
      </c>
      <c r="H271" s="102">
        <v>45500</v>
      </c>
      <c r="I271" s="102" t="s">
        <v>292</v>
      </c>
      <c r="J271" s="102" t="s">
        <v>291</v>
      </c>
      <c r="K271" s="102" t="s">
        <v>1</v>
      </c>
      <c r="L271" s="102" t="s">
        <v>290</v>
      </c>
      <c r="M271" s="102" t="s">
        <v>1074</v>
      </c>
      <c r="N271" s="102">
        <v>6</v>
      </c>
      <c r="O271" s="102" t="s">
        <v>1075</v>
      </c>
    </row>
    <row r="272" spans="1:15" x14ac:dyDescent="0.25">
      <c r="A272" s="102" t="s">
        <v>1713</v>
      </c>
      <c r="B272" s="103" t="s">
        <v>1716</v>
      </c>
      <c r="C272" s="103" t="s">
        <v>274</v>
      </c>
      <c r="D272" s="102" t="s">
        <v>318</v>
      </c>
      <c r="E272" s="102" t="s">
        <v>275</v>
      </c>
      <c r="F272" s="102" t="s">
        <v>1717</v>
      </c>
      <c r="H272" s="102">
        <v>45500</v>
      </c>
      <c r="I272" s="102" t="s">
        <v>292</v>
      </c>
      <c r="J272" s="102" t="s">
        <v>291</v>
      </c>
      <c r="K272" s="102" t="s">
        <v>1</v>
      </c>
      <c r="L272" s="102" t="s">
        <v>290</v>
      </c>
      <c r="M272" s="102" t="s">
        <v>1074</v>
      </c>
      <c r="N272" s="102">
        <v>6</v>
      </c>
      <c r="O272" s="102" t="s">
        <v>1075</v>
      </c>
    </row>
    <row r="273" spans="1:15" x14ac:dyDescent="0.25">
      <c r="A273" s="102" t="s">
        <v>1718</v>
      </c>
      <c r="B273" s="103" t="s">
        <v>1166</v>
      </c>
      <c r="C273" s="103" t="s">
        <v>1118</v>
      </c>
      <c r="D273" s="102" t="s">
        <v>152</v>
      </c>
      <c r="E273" s="102" t="s">
        <v>275</v>
      </c>
      <c r="F273" s="102" t="s">
        <v>1719</v>
      </c>
      <c r="H273" s="102">
        <v>45500</v>
      </c>
      <c r="I273" s="102" t="s">
        <v>292</v>
      </c>
      <c r="J273" s="102" t="s">
        <v>291</v>
      </c>
      <c r="K273" s="102" t="s">
        <v>1</v>
      </c>
      <c r="L273" s="102" t="s">
        <v>290</v>
      </c>
      <c r="M273" s="102" t="s">
        <v>1074</v>
      </c>
      <c r="N273" s="102">
        <v>6</v>
      </c>
      <c r="O273" s="102" t="s">
        <v>1075</v>
      </c>
    </row>
    <row r="274" spans="1:15" x14ac:dyDescent="0.25">
      <c r="A274" s="102" t="s">
        <v>1720</v>
      </c>
      <c r="B274" s="103" t="s">
        <v>1721</v>
      </c>
      <c r="C274" s="103" t="s">
        <v>1118</v>
      </c>
      <c r="D274" s="102" t="s">
        <v>570</v>
      </c>
      <c r="E274" s="102" t="s">
        <v>275</v>
      </c>
      <c r="F274" s="102" t="s">
        <v>1722</v>
      </c>
      <c r="H274" s="102">
        <v>45500</v>
      </c>
      <c r="I274" s="102" t="s">
        <v>292</v>
      </c>
      <c r="J274" s="102" t="s">
        <v>291</v>
      </c>
      <c r="K274" s="102" t="s">
        <v>1</v>
      </c>
      <c r="L274" s="102" t="s">
        <v>290</v>
      </c>
      <c r="M274" s="102" t="s">
        <v>1074</v>
      </c>
      <c r="N274" s="102">
        <v>6</v>
      </c>
      <c r="O274" s="102" t="s">
        <v>1075</v>
      </c>
    </row>
    <row r="275" spans="1:15" x14ac:dyDescent="0.25">
      <c r="A275" s="102" t="s">
        <v>1723</v>
      </c>
      <c r="B275" s="103" t="s">
        <v>1465</v>
      </c>
      <c r="C275" s="103" t="s">
        <v>1118</v>
      </c>
      <c r="D275" s="102" t="s">
        <v>570</v>
      </c>
      <c r="E275" s="102" t="s">
        <v>275</v>
      </c>
      <c r="F275" s="102" t="s">
        <v>1724</v>
      </c>
      <c r="H275" s="102">
        <v>45500</v>
      </c>
      <c r="I275" s="102" t="s">
        <v>292</v>
      </c>
      <c r="J275" s="102" t="s">
        <v>291</v>
      </c>
      <c r="K275" s="102" t="s">
        <v>1</v>
      </c>
      <c r="L275" s="102" t="s">
        <v>290</v>
      </c>
      <c r="M275" s="102" t="s">
        <v>1074</v>
      </c>
      <c r="N275" s="102">
        <v>6</v>
      </c>
      <c r="O275" s="102" t="s">
        <v>1075</v>
      </c>
    </row>
    <row r="276" spans="1:15" x14ac:dyDescent="0.25">
      <c r="A276" s="102" t="s">
        <v>1725</v>
      </c>
      <c r="B276" s="103" t="s">
        <v>1166</v>
      </c>
      <c r="C276" s="103" t="s">
        <v>1118</v>
      </c>
      <c r="D276" s="102" t="s">
        <v>570</v>
      </c>
      <c r="E276" s="102" t="s">
        <v>275</v>
      </c>
      <c r="F276" s="102" t="s">
        <v>1726</v>
      </c>
      <c r="H276" s="102">
        <v>45500</v>
      </c>
      <c r="I276" s="102" t="s">
        <v>292</v>
      </c>
      <c r="J276" s="102" t="s">
        <v>291</v>
      </c>
      <c r="K276" s="102" t="s">
        <v>1</v>
      </c>
      <c r="L276" s="102" t="s">
        <v>290</v>
      </c>
      <c r="M276" s="102" t="s">
        <v>1074</v>
      </c>
      <c r="N276" s="102">
        <v>6</v>
      </c>
      <c r="O276" s="102" t="s">
        <v>1075</v>
      </c>
    </row>
    <row r="277" spans="1:15" x14ac:dyDescent="0.25">
      <c r="A277" s="102" t="s">
        <v>1727</v>
      </c>
      <c r="B277" s="103" t="s">
        <v>1728</v>
      </c>
      <c r="C277" s="103" t="s">
        <v>1225</v>
      </c>
      <c r="D277" s="102" t="s">
        <v>281</v>
      </c>
      <c r="E277" s="102" t="s">
        <v>275</v>
      </c>
      <c r="H277" s="102">
        <v>45502</v>
      </c>
      <c r="I277" s="102" t="s">
        <v>1729</v>
      </c>
      <c r="J277" s="102" t="s">
        <v>1</v>
      </c>
      <c r="K277" s="102" t="s">
        <v>2</v>
      </c>
      <c r="L277" s="102" t="s">
        <v>24</v>
      </c>
      <c r="M277" s="102" t="s">
        <v>1074</v>
      </c>
      <c r="N277" s="102">
        <v>1</v>
      </c>
      <c r="O277" s="102" t="s">
        <v>1075</v>
      </c>
    </row>
    <row r="278" spans="1:15" x14ac:dyDescent="0.25">
      <c r="A278" s="102" t="s">
        <v>1730</v>
      </c>
      <c r="B278" s="103" t="s">
        <v>1731</v>
      </c>
      <c r="C278" s="103" t="s">
        <v>1118</v>
      </c>
      <c r="D278" s="102" t="s">
        <v>152</v>
      </c>
      <c r="E278" s="102" t="s">
        <v>276</v>
      </c>
      <c r="H278" s="102">
        <v>45502</v>
      </c>
      <c r="I278" s="102" t="s">
        <v>1729</v>
      </c>
      <c r="J278" s="102" t="s">
        <v>1</v>
      </c>
      <c r="K278" s="102" t="s">
        <v>2</v>
      </c>
      <c r="L278" s="102" t="s">
        <v>24</v>
      </c>
      <c r="M278" s="102" t="s">
        <v>1074</v>
      </c>
      <c r="N278" s="102">
        <v>1</v>
      </c>
      <c r="O278" s="102" t="s">
        <v>1075</v>
      </c>
    </row>
    <row r="279" spans="1:15" x14ac:dyDescent="0.25">
      <c r="A279" s="102" t="s">
        <v>1732</v>
      </c>
      <c r="B279" s="103" t="s">
        <v>1733</v>
      </c>
      <c r="C279" s="103" t="s">
        <v>1118</v>
      </c>
      <c r="D279" s="102" t="s">
        <v>152</v>
      </c>
      <c r="E279" s="102" t="s">
        <v>276</v>
      </c>
      <c r="H279" s="102">
        <v>45502</v>
      </c>
      <c r="I279" s="102" t="s">
        <v>1729</v>
      </c>
      <c r="J279" s="102" t="s">
        <v>1</v>
      </c>
      <c r="K279" s="102" t="s">
        <v>2</v>
      </c>
      <c r="L279" s="102" t="s">
        <v>24</v>
      </c>
      <c r="M279" s="102" t="s">
        <v>1074</v>
      </c>
      <c r="N279" s="102">
        <v>1</v>
      </c>
      <c r="O279" s="102" t="s">
        <v>1075</v>
      </c>
    </row>
    <row r="280" spans="1:15" x14ac:dyDescent="0.25">
      <c r="A280" s="102" t="s">
        <v>1734</v>
      </c>
      <c r="B280" s="103" t="s">
        <v>1735</v>
      </c>
      <c r="C280" s="103" t="s">
        <v>274</v>
      </c>
      <c r="D280" s="102" t="s">
        <v>152</v>
      </c>
      <c r="E280" s="102" t="s">
        <v>275</v>
      </c>
      <c r="F280" s="102" t="s">
        <v>1736</v>
      </c>
      <c r="H280" s="102">
        <v>45502</v>
      </c>
      <c r="I280" s="102" t="s">
        <v>1737</v>
      </c>
      <c r="J280" s="102" t="s">
        <v>2</v>
      </c>
      <c r="K280" s="102" t="s">
        <v>1</v>
      </c>
      <c r="L280" s="102" t="s">
        <v>23</v>
      </c>
      <c r="M280" s="102" t="s">
        <v>1074</v>
      </c>
      <c r="N280" s="102">
        <v>1</v>
      </c>
      <c r="O280" s="102" t="s">
        <v>1075</v>
      </c>
    </row>
    <row r="281" spans="1:15" x14ac:dyDescent="0.25">
      <c r="A281" s="102" t="s">
        <v>1738</v>
      </c>
      <c r="B281" s="103" t="s">
        <v>1739</v>
      </c>
      <c r="C281" s="103" t="s">
        <v>1118</v>
      </c>
      <c r="D281" s="102" t="s">
        <v>152</v>
      </c>
      <c r="E281" s="102" t="s">
        <v>275</v>
      </c>
      <c r="F281" s="102" t="s">
        <v>1740</v>
      </c>
      <c r="H281" s="102">
        <v>45502</v>
      </c>
      <c r="I281" s="102" t="s">
        <v>1737</v>
      </c>
      <c r="J281" s="102" t="s">
        <v>2</v>
      </c>
      <c r="K281" s="102" t="s">
        <v>1</v>
      </c>
      <c r="L281" s="102" t="s">
        <v>23</v>
      </c>
      <c r="M281" s="102" t="s">
        <v>1074</v>
      </c>
      <c r="N281" s="102">
        <v>1</v>
      </c>
      <c r="O281" s="102" t="s">
        <v>1075</v>
      </c>
    </row>
    <row r="282" spans="1:15" x14ac:dyDescent="0.25">
      <c r="A282" s="102" t="s">
        <v>1263</v>
      </c>
      <c r="B282" s="103" t="s">
        <v>1741</v>
      </c>
      <c r="C282" s="103" t="s">
        <v>1082</v>
      </c>
      <c r="D282" s="102" t="s">
        <v>152</v>
      </c>
      <c r="E282" s="102" t="s">
        <v>275</v>
      </c>
      <c r="F282" s="102" t="s">
        <v>1742</v>
      </c>
      <c r="H282" s="102">
        <v>45502</v>
      </c>
      <c r="I282" s="102" t="s">
        <v>1737</v>
      </c>
      <c r="J282" s="102" t="s">
        <v>2</v>
      </c>
      <c r="K282" s="102" t="s">
        <v>1</v>
      </c>
      <c r="L282" s="102" t="s">
        <v>23</v>
      </c>
      <c r="M282" s="102" t="s">
        <v>1082</v>
      </c>
      <c r="N282" s="102">
        <v>1</v>
      </c>
      <c r="O282" s="102" t="s">
        <v>1075</v>
      </c>
    </row>
    <row r="283" spans="1:15" x14ac:dyDescent="0.25">
      <c r="A283" s="102" t="s">
        <v>1263</v>
      </c>
      <c r="B283" s="103" t="s">
        <v>1214</v>
      </c>
      <c r="C283" s="103" t="s">
        <v>1118</v>
      </c>
      <c r="D283" s="102" t="s">
        <v>152</v>
      </c>
      <c r="E283" s="102" t="s">
        <v>275</v>
      </c>
      <c r="F283" s="102" t="s">
        <v>1743</v>
      </c>
      <c r="H283" s="102">
        <v>45502</v>
      </c>
      <c r="I283" s="102" t="s">
        <v>1737</v>
      </c>
      <c r="J283" s="102" t="s">
        <v>2</v>
      </c>
      <c r="K283" s="102" t="s">
        <v>1</v>
      </c>
      <c r="L283" s="102" t="s">
        <v>23</v>
      </c>
      <c r="M283" s="102" t="s">
        <v>1074</v>
      </c>
      <c r="N283" s="102">
        <v>1</v>
      </c>
      <c r="O283" s="102" t="s">
        <v>1075</v>
      </c>
    </row>
    <row r="284" spans="1:15" x14ac:dyDescent="0.25">
      <c r="A284" s="102" t="s">
        <v>1083</v>
      </c>
      <c r="B284" s="103" t="s">
        <v>1076</v>
      </c>
      <c r="C284" s="103" t="s">
        <v>274</v>
      </c>
      <c r="D284" s="102" t="s">
        <v>152</v>
      </c>
      <c r="E284" s="102" t="s">
        <v>275</v>
      </c>
      <c r="F284" s="102" t="s">
        <v>1744</v>
      </c>
      <c r="H284" s="102">
        <v>45502</v>
      </c>
      <c r="I284" s="102" t="s">
        <v>1737</v>
      </c>
      <c r="J284" s="102" t="s">
        <v>2</v>
      </c>
      <c r="K284" s="102" t="s">
        <v>1</v>
      </c>
      <c r="L284" s="102" t="s">
        <v>23</v>
      </c>
      <c r="M284" s="102" t="s">
        <v>1074</v>
      </c>
      <c r="N284" s="102">
        <v>1</v>
      </c>
      <c r="O284" s="102" t="s">
        <v>1075</v>
      </c>
    </row>
    <row r="285" spans="1:15" x14ac:dyDescent="0.25">
      <c r="A285" s="102" t="s">
        <v>1745</v>
      </c>
      <c r="B285" s="103" t="s">
        <v>1746</v>
      </c>
      <c r="C285" s="103" t="s">
        <v>274</v>
      </c>
      <c r="D285" s="102" t="s">
        <v>136</v>
      </c>
      <c r="E285" s="102" t="s">
        <v>275</v>
      </c>
      <c r="F285" s="102" t="s">
        <v>1747</v>
      </c>
      <c r="H285" s="102">
        <v>45502</v>
      </c>
      <c r="I285" s="102" t="s">
        <v>1737</v>
      </c>
      <c r="J285" s="102" t="s">
        <v>2</v>
      </c>
      <c r="K285" s="102" t="s">
        <v>1</v>
      </c>
      <c r="L285" s="102" t="s">
        <v>23</v>
      </c>
      <c r="M285" s="102" t="s">
        <v>1074</v>
      </c>
      <c r="N285" s="102">
        <v>1</v>
      </c>
      <c r="O285" s="102" t="s">
        <v>1075</v>
      </c>
    </row>
    <row r="286" spans="1:15" x14ac:dyDescent="0.25">
      <c r="A286" s="102" t="s">
        <v>1748</v>
      </c>
      <c r="B286" s="103" t="s">
        <v>1749</v>
      </c>
      <c r="C286" s="103" t="s">
        <v>277</v>
      </c>
      <c r="D286" s="102" t="s">
        <v>1092</v>
      </c>
      <c r="E286" s="102" t="s">
        <v>275</v>
      </c>
      <c r="F286" s="102" t="s">
        <v>1750</v>
      </c>
      <c r="H286" s="102">
        <v>45502</v>
      </c>
      <c r="I286" s="102" t="s">
        <v>1737</v>
      </c>
      <c r="J286" s="102" t="s">
        <v>2</v>
      </c>
      <c r="K286" s="102" t="s">
        <v>1</v>
      </c>
      <c r="L286" s="102" t="s">
        <v>23</v>
      </c>
      <c r="M286" s="102" t="s">
        <v>1074</v>
      </c>
      <c r="N286" s="102">
        <v>1</v>
      </c>
      <c r="O286" s="102" t="s">
        <v>1075</v>
      </c>
    </row>
    <row r="287" spans="1:15" x14ac:dyDescent="0.25">
      <c r="A287" s="102" t="s">
        <v>1751</v>
      </c>
      <c r="B287" s="103" t="s">
        <v>1752</v>
      </c>
      <c r="C287" s="103" t="s">
        <v>274</v>
      </c>
      <c r="D287" s="102" t="s">
        <v>152</v>
      </c>
      <c r="E287" s="102" t="s">
        <v>275</v>
      </c>
      <c r="F287" s="102" t="s">
        <v>1753</v>
      </c>
      <c r="H287" s="102">
        <v>45502</v>
      </c>
      <c r="I287" s="102" t="s">
        <v>1737</v>
      </c>
      <c r="J287" s="102" t="s">
        <v>2</v>
      </c>
      <c r="K287" s="102" t="s">
        <v>1</v>
      </c>
      <c r="L287" s="102" t="s">
        <v>23</v>
      </c>
      <c r="M287" s="102" t="s">
        <v>1074</v>
      </c>
      <c r="N287" s="102">
        <v>1</v>
      </c>
      <c r="O287" s="102" t="s">
        <v>1075</v>
      </c>
    </row>
    <row r="288" spans="1:15" x14ac:dyDescent="0.25">
      <c r="A288" s="102" t="s">
        <v>1754</v>
      </c>
      <c r="B288" s="103" t="s">
        <v>1228</v>
      </c>
      <c r="C288" s="103" t="s">
        <v>1118</v>
      </c>
      <c r="D288" s="102" t="s">
        <v>152</v>
      </c>
      <c r="E288" s="102" t="s">
        <v>275</v>
      </c>
      <c r="F288" s="102" t="s">
        <v>1755</v>
      </c>
      <c r="H288" s="102">
        <v>45502</v>
      </c>
      <c r="I288" s="102" t="s">
        <v>1737</v>
      </c>
      <c r="J288" s="102" t="s">
        <v>2</v>
      </c>
      <c r="K288" s="102" t="s">
        <v>1</v>
      </c>
      <c r="L288" s="102" t="s">
        <v>23</v>
      </c>
      <c r="M288" s="102" t="s">
        <v>1074</v>
      </c>
      <c r="N288" s="102">
        <v>1</v>
      </c>
      <c r="O288" s="102" t="s">
        <v>1075</v>
      </c>
    </row>
    <row r="289" spans="1:15" x14ac:dyDescent="0.25">
      <c r="A289" s="102" t="s">
        <v>1756</v>
      </c>
      <c r="B289" s="103" t="s">
        <v>1080</v>
      </c>
      <c r="C289" s="103" t="s">
        <v>274</v>
      </c>
      <c r="D289" s="102" t="s">
        <v>152</v>
      </c>
      <c r="E289" s="102" t="s">
        <v>276</v>
      </c>
      <c r="H289" s="102">
        <v>45502</v>
      </c>
      <c r="I289" s="102" t="s">
        <v>1737</v>
      </c>
      <c r="J289" s="102" t="s">
        <v>2</v>
      </c>
      <c r="K289" s="102" t="s">
        <v>1</v>
      </c>
      <c r="L289" s="102" t="s">
        <v>23</v>
      </c>
      <c r="M289" s="102" t="s">
        <v>1074</v>
      </c>
      <c r="N289" s="102">
        <v>1</v>
      </c>
      <c r="O289" s="102" t="s">
        <v>1075</v>
      </c>
    </row>
    <row r="290" spans="1:15" x14ac:dyDescent="0.25">
      <c r="A290" s="102" t="s">
        <v>1757</v>
      </c>
      <c r="B290" s="103" t="s">
        <v>1487</v>
      </c>
      <c r="C290" s="103" t="s">
        <v>1118</v>
      </c>
      <c r="D290" s="102" t="s">
        <v>152</v>
      </c>
      <c r="E290" s="102" t="s">
        <v>275</v>
      </c>
      <c r="F290" s="102" t="s">
        <v>1758</v>
      </c>
      <c r="H290" s="102">
        <v>45502</v>
      </c>
      <c r="I290" s="102" t="s">
        <v>1737</v>
      </c>
      <c r="J290" s="102" t="s">
        <v>2</v>
      </c>
      <c r="K290" s="102" t="s">
        <v>1</v>
      </c>
      <c r="L290" s="102" t="s">
        <v>23</v>
      </c>
      <c r="M290" s="102" t="s">
        <v>1074</v>
      </c>
      <c r="N290" s="102">
        <v>1</v>
      </c>
      <c r="O290" s="102" t="s">
        <v>1075</v>
      </c>
    </row>
    <row r="291" spans="1:15" x14ac:dyDescent="0.25">
      <c r="A291" s="102" t="s">
        <v>1759</v>
      </c>
      <c r="B291" s="103" t="s">
        <v>1080</v>
      </c>
      <c r="C291" s="103" t="s">
        <v>1118</v>
      </c>
      <c r="D291" s="102" t="s">
        <v>152</v>
      </c>
      <c r="E291" s="102" t="s">
        <v>275</v>
      </c>
      <c r="F291" s="102" t="s">
        <v>1760</v>
      </c>
      <c r="H291" s="102">
        <v>45502</v>
      </c>
      <c r="I291" s="102" t="s">
        <v>1737</v>
      </c>
      <c r="J291" s="102" t="s">
        <v>2</v>
      </c>
      <c r="K291" s="102" t="s">
        <v>1</v>
      </c>
      <c r="L291" s="102" t="s">
        <v>23</v>
      </c>
      <c r="M291" s="102" t="s">
        <v>1074</v>
      </c>
      <c r="N291" s="102">
        <v>1</v>
      </c>
      <c r="O291" s="102" t="s">
        <v>1075</v>
      </c>
    </row>
    <row r="292" spans="1:15" x14ac:dyDescent="0.25">
      <c r="A292" s="102" t="s">
        <v>1761</v>
      </c>
      <c r="B292" s="103" t="s">
        <v>1762</v>
      </c>
      <c r="C292" s="103" t="s">
        <v>1118</v>
      </c>
      <c r="D292" s="102" t="s">
        <v>152</v>
      </c>
      <c r="E292" s="102" t="s">
        <v>275</v>
      </c>
      <c r="F292" s="102" t="s">
        <v>1763</v>
      </c>
      <c r="H292" s="102">
        <v>45502</v>
      </c>
      <c r="I292" s="102" t="s">
        <v>1737</v>
      </c>
      <c r="J292" s="102" t="s">
        <v>2</v>
      </c>
      <c r="K292" s="102" t="s">
        <v>1</v>
      </c>
      <c r="L292" s="102" t="s">
        <v>23</v>
      </c>
      <c r="M292" s="102" t="s">
        <v>1074</v>
      </c>
      <c r="N292" s="102">
        <v>1</v>
      </c>
      <c r="O292" s="102" t="s">
        <v>1075</v>
      </c>
    </row>
    <row r="293" spans="1:15" x14ac:dyDescent="0.25">
      <c r="A293" s="102" t="s">
        <v>1761</v>
      </c>
      <c r="B293" s="103" t="s">
        <v>1764</v>
      </c>
      <c r="C293" s="103" t="s">
        <v>274</v>
      </c>
      <c r="D293" s="102" t="s">
        <v>152</v>
      </c>
      <c r="E293" s="102" t="s">
        <v>275</v>
      </c>
      <c r="F293" s="102" t="s">
        <v>1765</v>
      </c>
      <c r="H293" s="102">
        <v>45502</v>
      </c>
      <c r="I293" s="102" t="s">
        <v>1737</v>
      </c>
      <c r="J293" s="102" t="s">
        <v>2</v>
      </c>
      <c r="K293" s="102" t="s">
        <v>1</v>
      </c>
      <c r="L293" s="102" t="s">
        <v>23</v>
      </c>
      <c r="M293" s="102" t="s">
        <v>1074</v>
      </c>
      <c r="N293" s="102">
        <v>1</v>
      </c>
      <c r="O293" s="102" t="s">
        <v>1075</v>
      </c>
    </row>
    <row r="294" spans="1:15" x14ac:dyDescent="0.25">
      <c r="A294" s="102" t="s">
        <v>1761</v>
      </c>
      <c r="B294" s="103" t="s">
        <v>1766</v>
      </c>
      <c r="C294" s="103" t="s">
        <v>1118</v>
      </c>
      <c r="D294" s="102" t="s">
        <v>152</v>
      </c>
      <c r="E294" s="102" t="s">
        <v>275</v>
      </c>
      <c r="F294" s="102" t="s">
        <v>1767</v>
      </c>
      <c r="H294" s="102">
        <v>45502</v>
      </c>
      <c r="I294" s="102" t="s">
        <v>1737</v>
      </c>
      <c r="J294" s="102" t="s">
        <v>2</v>
      </c>
      <c r="K294" s="102" t="s">
        <v>1</v>
      </c>
      <c r="L294" s="102" t="s">
        <v>23</v>
      </c>
      <c r="M294" s="102" t="s">
        <v>1074</v>
      </c>
      <c r="N294" s="102">
        <v>1</v>
      </c>
      <c r="O294" s="102" t="s">
        <v>1075</v>
      </c>
    </row>
    <row r="295" spans="1:15" x14ac:dyDescent="0.25">
      <c r="A295" s="102" t="s">
        <v>1768</v>
      </c>
      <c r="B295" s="103" t="s">
        <v>1769</v>
      </c>
      <c r="C295" s="103" t="s">
        <v>274</v>
      </c>
      <c r="D295" s="102" t="s">
        <v>152</v>
      </c>
      <c r="E295" s="102" t="s">
        <v>275</v>
      </c>
      <c r="F295" s="102" t="s">
        <v>1770</v>
      </c>
      <c r="H295" s="102">
        <v>45502</v>
      </c>
      <c r="I295" s="102" t="s">
        <v>1737</v>
      </c>
      <c r="J295" s="102" t="s">
        <v>2</v>
      </c>
      <c r="K295" s="102" t="s">
        <v>1</v>
      </c>
      <c r="L295" s="102" t="s">
        <v>23</v>
      </c>
      <c r="M295" s="102" t="s">
        <v>1074</v>
      </c>
      <c r="N295" s="102">
        <v>1</v>
      </c>
      <c r="O295" s="102" t="s">
        <v>1075</v>
      </c>
    </row>
    <row r="296" spans="1:15" x14ac:dyDescent="0.25">
      <c r="A296" s="102" t="s">
        <v>1771</v>
      </c>
      <c r="B296" s="103" t="s">
        <v>1772</v>
      </c>
      <c r="C296" s="103" t="s">
        <v>274</v>
      </c>
      <c r="D296" s="102" t="s">
        <v>152</v>
      </c>
      <c r="E296" s="102" t="s">
        <v>275</v>
      </c>
      <c r="F296" s="102" t="s">
        <v>1773</v>
      </c>
      <c r="H296" s="102">
        <v>45502</v>
      </c>
      <c r="I296" s="102" t="s">
        <v>1737</v>
      </c>
      <c r="J296" s="102" t="s">
        <v>2</v>
      </c>
      <c r="K296" s="102" t="s">
        <v>1</v>
      </c>
      <c r="L296" s="102" t="s">
        <v>23</v>
      </c>
      <c r="M296" s="102" t="s">
        <v>1074</v>
      </c>
      <c r="N296" s="102">
        <v>1</v>
      </c>
      <c r="O296" s="102" t="s">
        <v>1075</v>
      </c>
    </row>
    <row r="297" spans="1:15" x14ac:dyDescent="0.25">
      <c r="A297" s="102" t="s">
        <v>1774</v>
      </c>
      <c r="B297" s="103" t="s">
        <v>1775</v>
      </c>
      <c r="C297" s="103" t="s">
        <v>274</v>
      </c>
      <c r="D297" s="102" t="s">
        <v>136</v>
      </c>
      <c r="E297" s="102" t="s">
        <v>275</v>
      </c>
      <c r="F297" s="102" t="s">
        <v>1776</v>
      </c>
      <c r="H297" s="102">
        <v>45502</v>
      </c>
      <c r="I297" s="102" t="s">
        <v>1737</v>
      </c>
      <c r="J297" s="102" t="s">
        <v>2</v>
      </c>
      <c r="K297" s="102" t="s">
        <v>1</v>
      </c>
      <c r="L297" s="102" t="s">
        <v>23</v>
      </c>
      <c r="M297" s="102" t="s">
        <v>1074</v>
      </c>
      <c r="N297" s="102">
        <v>1</v>
      </c>
      <c r="O297" s="102" t="s">
        <v>1075</v>
      </c>
    </row>
    <row r="298" spans="1:15" x14ac:dyDescent="0.25">
      <c r="A298" s="102" t="s">
        <v>1777</v>
      </c>
      <c r="B298" s="103" t="s">
        <v>1266</v>
      </c>
      <c r="C298" s="103" t="s">
        <v>1118</v>
      </c>
      <c r="D298" s="102" t="s">
        <v>152</v>
      </c>
      <c r="E298" s="102" t="s">
        <v>275</v>
      </c>
      <c r="F298" s="102" t="s">
        <v>1778</v>
      </c>
      <c r="H298" s="102">
        <v>45502</v>
      </c>
      <c r="I298" s="102" t="s">
        <v>1737</v>
      </c>
      <c r="J298" s="102" t="s">
        <v>2</v>
      </c>
      <c r="K298" s="102" t="s">
        <v>1</v>
      </c>
      <c r="L298" s="102" t="s">
        <v>23</v>
      </c>
      <c r="M298" s="102" t="s">
        <v>1074</v>
      </c>
      <c r="N298" s="102">
        <v>1</v>
      </c>
      <c r="O298" s="102" t="s">
        <v>1075</v>
      </c>
    </row>
    <row r="299" spans="1:15" x14ac:dyDescent="0.25">
      <c r="A299" s="102" t="s">
        <v>1779</v>
      </c>
      <c r="B299" s="103" t="s">
        <v>1780</v>
      </c>
      <c r="C299" s="103" t="s">
        <v>277</v>
      </c>
      <c r="D299" s="102" t="s">
        <v>136</v>
      </c>
      <c r="E299" s="102" t="s">
        <v>276</v>
      </c>
      <c r="H299" s="102">
        <v>45502</v>
      </c>
      <c r="I299" s="102" t="s">
        <v>1737</v>
      </c>
      <c r="J299" s="102" t="s">
        <v>2</v>
      </c>
      <c r="K299" s="102" t="s">
        <v>1</v>
      </c>
      <c r="L299" s="102" t="s">
        <v>23</v>
      </c>
      <c r="M299" s="102" t="s">
        <v>1074</v>
      </c>
      <c r="N299" s="102">
        <v>1</v>
      </c>
      <c r="O299" s="102" t="s">
        <v>1075</v>
      </c>
    </row>
    <row r="300" spans="1:15" x14ac:dyDescent="0.25">
      <c r="A300" s="102" t="s">
        <v>1781</v>
      </c>
      <c r="B300" s="103" t="s">
        <v>1122</v>
      </c>
      <c r="C300" s="103" t="s">
        <v>274</v>
      </c>
      <c r="D300" s="102" t="s">
        <v>1092</v>
      </c>
      <c r="E300" s="102" t="s">
        <v>275</v>
      </c>
      <c r="F300" s="102" t="s">
        <v>1782</v>
      </c>
      <c r="H300" s="102">
        <v>45502</v>
      </c>
      <c r="I300" s="102" t="s">
        <v>1737</v>
      </c>
      <c r="J300" s="102" t="s">
        <v>2</v>
      </c>
      <c r="K300" s="102" t="s">
        <v>1</v>
      </c>
      <c r="L300" s="102" t="s">
        <v>23</v>
      </c>
      <c r="M300" s="102" t="s">
        <v>1074</v>
      </c>
      <c r="N300" s="102">
        <v>1</v>
      </c>
      <c r="O300" s="102" t="s">
        <v>1075</v>
      </c>
    </row>
    <row r="301" spans="1:15" x14ac:dyDescent="0.25">
      <c r="A301" s="102" t="s">
        <v>1781</v>
      </c>
      <c r="B301" s="103" t="s">
        <v>1783</v>
      </c>
      <c r="C301" s="103" t="s">
        <v>1082</v>
      </c>
      <c r="D301" s="102" t="s">
        <v>1092</v>
      </c>
      <c r="E301" s="102" t="s">
        <v>275</v>
      </c>
      <c r="F301" s="102" t="s">
        <v>1784</v>
      </c>
      <c r="H301" s="102">
        <v>45502</v>
      </c>
      <c r="I301" s="102" t="s">
        <v>1737</v>
      </c>
      <c r="J301" s="102" t="s">
        <v>2</v>
      </c>
      <c r="K301" s="102" t="s">
        <v>1</v>
      </c>
      <c r="L301" s="102" t="s">
        <v>23</v>
      </c>
      <c r="M301" s="102" t="s">
        <v>1082</v>
      </c>
      <c r="N301" s="102">
        <v>1</v>
      </c>
      <c r="O301" s="102" t="s">
        <v>1075</v>
      </c>
    </row>
    <row r="302" spans="1:15" x14ac:dyDescent="0.25">
      <c r="A302" s="102" t="s">
        <v>1785</v>
      </c>
      <c r="B302" s="103" t="s">
        <v>1786</v>
      </c>
      <c r="C302" s="103" t="s">
        <v>274</v>
      </c>
      <c r="D302" s="102" t="s">
        <v>152</v>
      </c>
      <c r="E302" s="102" t="s">
        <v>275</v>
      </c>
      <c r="F302" s="102" t="s">
        <v>1787</v>
      </c>
      <c r="H302" s="102">
        <v>45502</v>
      </c>
      <c r="I302" s="102" t="s">
        <v>1737</v>
      </c>
      <c r="J302" s="102" t="s">
        <v>2</v>
      </c>
      <c r="K302" s="102" t="s">
        <v>1</v>
      </c>
      <c r="L302" s="102" t="s">
        <v>23</v>
      </c>
      <c r="M302" s="102" t="s">
        <v>1074</v>
      </c>
      <c r="N302" s="102">
        <v>1</v>
      </c>
      <c r="O302" s="102" t="s">
        <v>1075</v>
      </c>
    </row>
    <row r="303" spans="1:15" x14ac:dyDescent="0.25">
      <c r="A303" s="102" t="s">
        <v>1145</v>
      </c>
      <c r="B303" s="103" t="s">
        <v>1117</v>
      </c>
      <c r="C303" s="103" t="s">
        <v>1082</v>
      </c>
      <c r="D303" s="102" t="s">
        <v>1788</v>
      </c>
      <c r="E303" s="102" t="s">
        <v>275</v>
      </c>
      <c r="F303" s="102" t="s">
        <v>1789</v>
      </c>
      <c r="H303" s="102">
        <v>45502</v>
      </c>
      <c r="I303" s="102" t="s">
        <v>1737</v>
      </c>
      <c r="J303" s="102" t="s">
        <v>2</v>
      </c>
      <c r="K303" s="102" t="s">
        <v>1</v>
      </c>
      <c r="L303" s="102" t="s">
        <v>23</v>
      </c>
      <c r="M303" s="102" t="s">
        <v>1082</v>
      </c>
      <c r="N303" s="102">
        <v>1</v>
      </c>
      <c r="O303" s="102" t="s">
        <v>1075</v>
      </c>
    </row>
    <row r="304" spans="1:15" x14ac:dyDescent="0.25">
      <c r="A304" s="102" t="s">
        <v>1145</v>
      </c>
      <c r="B304" s="103" t="s">
        <v>1146</v>
      </c>
      <c r="C304" s="103" t="s">
        <v>274</v>
      </c>
      <c r="D304" s="102" t="s">
        <v>1788</v>
      </c>
      <c r="E304" s="102" t="s">
        <v>275</v>
      </c>
      <c r="F304" s="102" t="s">
        <v>1790</v>
      </c>
      <c r="H304" s="102">
        <v>45502</v>
      </c>
      <c r="I304" s="102" t="s">
        <v>1737</v>
      </c>
      <c r="J304" s="102" t="s">
        <v>2</v>
      </c>
      <c r="K304" s="102" t="s">
        <v>1</v>
      </c>
      <c r="L304" s="102" t="s">
        <v>23</v>
      </c>
      <c r="M304" s="102" t="s">
        <v>1074</v>
      </c>
      <c r="N304" s="102">
        <v>1</v>
      </c>
      <c r="O304" s="102" t="s">
        <v>1075</v>
      </c>
    </row>
    <row r="305" spans="1:15" x14ac:dyDescent="0.25">
      <c r="A305" s="102" t="s">
        <v>1791</v>
      </c>
      <c r="B305" s="103" t="s">
        <v>1792</v>
      </c>
      <c r="C305" s="103" t="s">
        <v>1082</v>
      </c>
      <c r="D305" s="102" t="s">
        <v>152</v>
      </c>
      <c r="E305" s="102" t="s">
        <v>275</v>
      </c>
      <c r="F305" s="102" t="s">
        <v>1793</v>
      </c>
      <c r="H305" s="102">
        <v>45502</v>
      </c>
      <c r="I305" s="102" t="s">
        <v>1737</v>
      </c>
      <c r="J305" s="102" t="s">
        <v>2</v>
      </c>
      <c r="K305" s="102" t="s">
        <v>1</v>
      </c>
      <c r="L305" s="102" t="s">
        <v>23</v>
      </c>
      <c r="M305" s="102" t="s">
        <v>1082</v>
      </c>
      <c r="N305" s="102">
        <v>1</v>
      </c>
      <c r="O305" s="102" t="s">
        <v>1075</v>
      </c>
    </row>
    <row r="306" spans="1:15" x14ac:dyDescent="0.25">
      <c r="A306" s="102" t="s">
        <v>1791</v>
      </c>
      <c r="B306" s="103" t="s">
        <v>1076</v>
      </c>
      <c r="C306" s="103" t="s">
        <v>274</v>
      </c>
      <c r="D306" s="102" t="s">
        <v>152</v>
      </c>
      <c r="E306" s="102" t="s">
        <v>275</v>
      </c>
      <c r="F306" s="102" t="s">
        <v>1794</v>
      </c>
      <c r="H306" s="102">
        <v>45502</v>
      </c>
      <c r="I306" s="102" t="s">
        <v>1737</v>
      </c>
      <c r="J306" s="102" t="s">
        <v>2</v>
      </c>
      <c r="K306" s="102" t="s">
        <v>1</v>
      </c>
      <c r="L306" s="102" t="s">
        <v>23</v>
      </c>
      <c r="M306" s="102" t="s">
        <v>1074</v>
      </c>
      <c r="N306" s="102">
        <v>1</v>
      </c>
      <c r="O306" s="102" t="s">
        <v>1075</v>
      </c>
    </row>
    <row r="307" spans="1:15" x14ac:dyDescent="0.25">
      <c r="A307" s="102" t="s">
        <v>1791</v>
      </c>
      <c r="B307" s="103" t="s">
        <v>1080</v>
      </c>
      <c r="C307" s="103" t="s">
        <v>1118</v>
      </c>
      <c r="D307" s="102" t="s">
        <v>152</v>
      </c>
      <c r="E307" s="102" t="s">
        <v>275</v>
      </c>
      <c r="F307" s="102" t="s">
        <v>1795</v>
      </c>
      <c r="H307" s="102">
        <v>45502</v>
      </c>
      <c r="I307" s="102" t="s">
        <v>1737</v>
      </c>
      <c r="J307" s="102" t="s">
        <v>2</v>
      </c>
      <c r="K307" s="102" t="s">
        <v>1</v>
      </c>
      <c r="L307" s="102" t="s">
        <v>23</v>
      </c>
      <c r="M307" s="102" t="s">
        <v>1074</v>
      </c>
      <c r="N307" s="102">
        <v>1</v>
      </c>
      <c r="O307" s="102" t="s">
        <v>1075</v>
      </c>
    </row>
    <row r="308" spans="1:15" x14ac:dyDescent="0.25">
      <c r="A308" s="102" t="s">
        <v>1791</v>
      </c>
      <c r="B308" s="103" t="s">
        <v>1792</v>
      </c>
      <c r="C308" s="103" t="s">
        <v>274</v>
      </c>
      <c r="D308" s="102" t="s">
        <v>152</v>
      </c>
      <c r="E308" s="102" t="s">
        <v>275</v>
      </c>
      <c r="F308" s="102" t="s">
        <v>1796</v>
      </c>
      <c r="H308" s="102">
        <v>45502</v>
      </c>
      <c r="I308" s="102" t="s">
        <v>1737</v>
      </c>
      <c r="J308" s="102" t="s">
        <v>2</v>
      </c>
      <c r="K308" s="102" t="s">
        <v>1</v>
      </c>
      <c r="L308" s="102" t="s">
        <v>23</v>
      </c>
      <c r="M308" s="102" t="s">
        <v>1074</v>
      </c>
      <c r="N308" s="102">
        <v>1</v>
      </c>
      <c r="O308" s="102" t="s">
        <v>1075</v>
      </c>
    </row>
    <row r="309" spans="1:15" x14ac:dyDescent="0.25">
      <c r="A309" s="102" t="s">
        <v>1797</v>
      </c>
      <c r="B309" s="103" t="s">
        <v>1250</v>
      </c>
      <c r="C309" s="103" t="s">
        <v>274</v>
      </c>
      <c r="D309" s="102" t="s">
        <v>1092</v>
      </c>
      <c r="E309" s="102" t="s">
        <v>275</v>
      </c>
      <c r="F309" s="102" t="s">
        <v>1798</v>
      </c>
      <c r="H309" s="102">
        <v>45502</v>
      </c>
      <c r="I309" s="102" t="s">
        <v>1737</v>
      </c>
      <c r="J309" s="102" t="s">
        <v>2</v>
      </c>
      <c r="K309" s="102" t="s">
        <v>1</v>
      </c>
      <c r="L309" s="102" t="s">
        <v>23</v>
      </c>
      <c r="M309" s="102" t="s">
        <v>1074</v>
      </c>
      <c r="N309" s="102">
        <v>1</v>
      </c>
      <c r="O309" s="102" t="s">
        <v>1075</v>
      </c>
    </row>
    <row r="310" spans="1:15" x14ac:dyDescent="0.25">
      <c r="A310" s="102" t="s">
        <v>1799</v>
      </c>
      <c r="B310" s="103" t="s">
        <v>1148</v>
      </c>
      <c r="C310" s="103" t="s">
        <v>274</v>
      </c>
      <c r="D310" s="102" t="s">
        <v>152</v>
      </c>
      <c r="E310" s="102" t="s">
        <v>275</v>
      </c>
      <c r="F310" s="102" t="s">
        <v>1800</v>
      </c>
      <c r="H310" s="102">
        <v>45502</v>
      </c>
      <c r="I310" s="102" t="s">
        <v>1737</v>
      </c>
      <c r="J310" s="102" t="s">
        <v>2</v>
      </c>
      <c r="K310" s="102" t="s">
        <v>1</v>
      </c>
      <c r="L310" s="102" t="s">
        <v>23</v>
      </c>
      <c r="M310" s="102" t="s">
        <v>1074</v>
      </c>
      <c r="N310" s="102">
        <v>1</v>
      </c>
      <c r="O310" s="102" t="s">
        <v>1075</v>
      </c>
    </row>
    <row r="311" spans="1:15" x14ac:dyDescent="0.25">
      <c r="A311" s="102" t="s">
        <v>1801</v>
      </c>
      <c r="B311" s="103" t="s">
        <v>1775</v>
      </c>
      <c r="C311" s="103" t="s">
        <v>274</v>
      </c>
      <c r="D311" s="102" t="s">
        <v>1092</v>
      </c>
      <c r="E311" s="102" t="s">
        <v>275</v>
      </c>
      <c r="F311" s="102" t="s">
        <v>1802</v>
      </c>
      <c r="H311" s="102">
        <v>45502</v>
      </c>
      <c r="I311" s="102" t="s">
        <v>1737</v>
      </c>
      <c r="J311" s="102" t="s">
        <v>2</v>
      </c>
      <c r="K311" s="102" t="s">
        <v>1</v>
      </c>
      <c r="L311" s="102" t="s">
        <v>23</v>
      </c>
      <c r="M311" s="102" t="s">
        <v>1074</v>
      </c>
      <c r="N311" s="102">
        <v>1</v>
      </c>
      <c r="O311" s="102" t="s">
        <v>1075</v>
      </c>
    </row>
    <row r="312" spans="1:15" x14ac:dyDescent="0.25">
      <c r="A312" s="102" t="s">
        <v>1801</v>
      </c>
      <c r="B312" s="103" t="s">
        <v>1233</v>
      </c>
      <c r="C312" s="103" t="s">
        <v>274</v>
      </c>
      <c r="D312" s="102" t="s">
        <v>1092</v>
      </c>
      <c r="E312" s="102" t="s">
        <v>275</v>
      </c>
      <c r="F312" s="102" t="s">
        <v>1803</v>
      </c>
      <c r="H312" s="102">
        <v>45502</v>
      </c>
      <c r="I312" s="102" t="s">
        <v>1737</v>
      </c>
      <c r="J312" s="102" t="s">
        <v>2</v>
      </c>
      <c r="K312" s="102" t="s">
        <v>1</v>
      </c>
      <c r="L312" s="102" t="s">
        <v>23</v>
      </c>
      <c r="M312" s="102" t="s">
        <v>1074</v>
      </c>
      <c r="N312" s="102">
        <v>1</v>
      </c>
      <c r="O312" s="102" t="s">
        <v>1075</v>
      </c>
    </row>
    <row r="313" spans="1:15" x14ac:dyDescent="0.25">
      <c r="A313" s="102" t="s">
        <v>1801</v>
      </c>
      <c r="B313" s="103" t="s">
        <v>1804</v>
      </c>
      <c r="C313" s="103" t="s">
        <v>277</v>
      </c>
      <c r="D313" s="102" t="s">
        <v>1092</v>
      </c>
      <c r="E313" s="102" t="s">
        <v>275</v>
      </c>
      <c r="F313" s="102" t="s">
        <v>1805</v>
      </c>
      <c r="H313" s="102">
        <v>45502</v>
      </c>
      <c r="I313" s="102" t="s">
        <v>1737</v>
      </c>
      <c r="J313" s="102" t="s">
        <v>2</v>
      </c>
      <c r="K313" s="102" t="s">
        <v>1</v>
      </c>
      <c r="L313" s="102" t="s">
        <v>23</v>
      </c>
      <c r="M313" s="102" t="s">
        <v>1074</v>
      </c>
      <c r="N313" s="102">
        <v>1</v>
      </c>
      <c r="O313" s="102" t="s">
        <v>1075</v>
      </c>
    </row>
    <row r="314" spans="1:15" x14ac:dyDescent="0.25">
      <c r="A314" s="102" t="s">
        <v>1806</v>
      </c>
      <c r="B314" s="103" t="s">
        <v>1807</v>
      </c>
      <c r="C314" s="103" t="s">
        <v>1118</v>
      </c>
      <c r="D314" s="102" t="s">
        <v>152</v>
      </c>
      <c r="E314" s="102" t="s">
        <v>275</v>
      </c>
      <c r="F314" s="102" t="s">
        <v>1808</v>
      </c>
      <c r="H314" s="102">
        <v>45502</v>
      </c>
      <c r="I314" s="102" t="s">
        <v>1737</v>
      </c>
      <c r="J314" s="102" t="s">
        <v>2</v>
      </c>
      <c r="K314" s="102" t="s">
        <v>1</v>
      </c>
      <c r="L314" s="102" t="s">
        <v>23</v>
      </c>
      <c r="M314" s="102" t="s">
        <v>1074</v>
      </c>
      <c r="N314" s="102">
        <v>1</v>
      </c>
      <c r="O314" s="102" t="s">
        <v>1075</v>
      </c>
    </row>
    <row r="315" spans="1:15" x14ac:dyDescent="0.25">
      <c r="A315" s="102" t="s">
        <v>1809</v>
      </c>
      <c r="B315" s="103" t="s">
        <v>1810</v>
      </c>
      <c r="C315" s="103" t="s">
        <v>277</v>
      </c>
      <c r="D315" s="102" t="s">
        <v>136</v>
      </c>
      <c r="E315" s="102" t="s">
        <v>275</v>
      </c>
      <c r="F315" s="102" t="s">
        <v>1811</v>
      </c>
      <c r="H315" s="102">
        <v>45502</v>
      </c>
      <c r="I315" s="102" t="s">
        <v>1737</v>
      </c>
      <c r="J315" s="102" t="s">
        <v>2</v>
      </c>
      <c r="K315" s="102" t="s">
        <v>1</v>
      </c>
      <c r="L315" s="102" t="s">
        <v>23</v>
      </c>
      <c r="M315" s="102" t="s">
        <v>1074</v>
      </c>
      <c r="N315" s="102">
        <v>1</v>
      </c>
      <c r="O315" s="102" t="s">
        <v>1075</v>
      </c>
    </row>
    <row r="316" spans="1:15" x14ac:dyDescent="0.25">
      <c r="A316" s="102" t="s">
        <v>1812</v>
      </c>
      <c r="B316" s="103" t="s">
        <v>1813</v>
      </c>
      <c r="C316" s="103" t="s">
        <v>274</v>
      </c>
      <c r="D316" s="102" t="s">
        <v>152</v>
      </c>
      <c r="E316" s="102" t="s">
        <v>275</v>
      </c>
      <c r="F316" s="102" t="s">
        <v>1814</v>
      </c>
      <c r="H316" s="102">
        <v>45502</v>
      </c>
      <c r="I316" s="102" t="s">
        <v>1737</v>
      </c>
      <c r="J316" s="102" t="s">
        <v>2</v>
      </c>
      <c r="K316" s="102" t="s">
        <v>1</v>
      </c>
      <c r="L316" s="102" t="s">
        <v>23</v>
      </c>
      <c r="M316" s="102" t="s">
        <v>1074</v>
      </c>
      <c r="N316" s="102">
        <v>1</v>
      </c>
      <c r="O316" s="102" t="s">
        <v>1075</v>
      </c>
    </row>
    <row r="317" spans="1:15" x14ac:dyDescent="0.25">
      <c r="A317" s="102" t="s">
        <v>1815</v>
      </c>
      <c r="B317" s="103" t="s">
        <v>1197</v>
      </c>
      <c r="C317" s="103" t="s">
        <v>274</v>
      </c>
      <c r="D317" s="102" t="s">
        <v>136</v>
      </c>
      <c r="E317" s="102" t="s">
        <v>275</v>
      </c>
      <c r="F317" s="102" t="s">
        <v>1816</v>
      </c>
      <c r="H317" s="102">
        <v>45502</v>
      </c>
      <c r="I317" s="102" t="s">
        <v>1737</v>
      </c>
      <c r="J317" s="102" t="s">
        <v>2</v>
      </c>
      <c r="K317" s="102" t="s">
        <v>1</v>
      </c>
      <c r="L317" s="102" t="s">
        <v>23</v>
      </c>
      <c r="M317" s="102" t="s">
        <v>1074</v>
      </c>
      <c r="N317" s="102">
        <v>1</v>
      </c>
      <c r="O317" s="102" t="s">
        <v>1075</v>
      </c>
    </row>
    <row r="318" spans="1:15" x14ac:dyDescent="0.25">
      <c r="A318" s="102" t="s">
        <v>1817</v>
      </c>
      <c r="B318" s="103" t="s">
        <v>1792</v>
      </c>
      <c r="C318" s="103" t="s">
        <v>274</v>
      </c>
      <c r="D318" s="102" t="s">
        <v>152</v>
      </c>
      <c r="E318" s="102" t="s">
        <v>275</v>
      </c>
      <c r="F318" s="102" t="s">
        <v>1818</v>
      </c>
      <c r="H318" s="102">
        <v>45502</v>
      </c>
      <c r="I318" s="102" t="s">
        <v>1737</v>
      </c>
      <c r="J318" s="102" t="s">
        <v>2</v>
      </c>
      <c r="K318" s="102" t="s">
        <v>1</v>
      </c>
      <c r="L318" s="102" t="s">
        <v>23</v>
      </c>
      <c r="M318" s="102" t="s">
        <v>1074</v>
      </c>
      <c r="N318" s="102">
        <v>1</v>
      </c>
      <c r="O318" s="102" t="s">
        <v>1075</v>
      </c>
    </row>
    <row r="319" spans="1:15" x14ac:dyDescent="0.25">
      <c r="A319" s="102" t="s">
        <v>1819</v>
      </c>
      <c r="B319" s="103" t="s">
        <v>1672</v>
      </c>
      <c r="C319" s="103" t="s">
        <v>274</v>
      </c>
      <c r="D319" s="102" t="s">
        <v>1092</v>
      </c>
      <c r="E319" s="102" t="s">
        <v>275</v>
      </c>
      <c r="F319" s="102" t="s">
        <v>1820</v>
      </c>
      <c r="H319" s="102">
        <v>45502</v>
      </c>
      <c r="I319" s="102" t="s">
        <v>1737</v>
      </c>
      <c r="J319" s="102" t="s">
        <v>2</v>
      </c>
      <c r="K319" s="102" t="s">
        <v>1</v>
      </c>
      <c r="L319" s="102" t="s">
        <v>23</v>
      </c>
      <c r="M319" s="102" t="s">
        <v>1074</v>
      </c>
      <c r="N319" s="102">
        <v>1</v>
      </c>
      <c r="O319" s="102" t="s">
        <v>1075</v>
      </c>
    </row>
    <row r="320" spans="1:15" x14ac:dyDescent="0.25">
      <c r="A320" s="102" t="s">
        <v>1819</v>
      </c>
      <c r="B320" s="103" t="s">
        <v>1321</v>
      </c>
      <c r="C320" s="103" t="s">
        <v>277</v>
      </c>
      <c r="D320" s="102" t="s">
        <v>1092</v>
      </c>
      <c r="E320" s="102" t="s">
        <v>275</v>
      </c>
      <c r="F320" s="102" t="s">
        <v>1821</v>
      </c>
      <c r="H320" s="102">
        <v>45502</v>
      </c>
      <c r="I320" s="102" t="s">
        <v>1737</v>
      </c>
      <c r="J320" s="102" t="s">
        <v>2</v>
      </c>
      <c r="K320" s="102" t="s">
        <v>1</v>
      </c>
      <c r="L320" s="102" t="s">
        <v>23</v>
      </c>
      <c r="M320" s="102" t="s">
        <v>1074</v>
      </c>
      <c r="N320" s="102">
        <v>1</v>
      </c>
      <c r="O320" s="102" t="s">
        <v>1075</v>
      </c>
    </row>
    <row r="321" spans="1:15" x14ac:dyDescent="0.25">
      <c r="A321" s="102" t="s">
        <v>1819</v>
      </c>
      <c r="B321" s="103" t="s">
        <v>1266</v>
      </c>
      <c r="C321" s="103" t="s">
        <v>277</v>
      </c>
      <c r="D321" s="102" t="s">
        <v>1092</v>
      </c>
      <c r="E321" s="102" t="s">
        <v>275</v>
      </c>
      <c r="F321" s="102" t="s">
        <v>1822</v>
      </c>
      <c r="H321" s="102">
        <v>45502</v>
      </c>
      <c r="I321" s="102" t="s">
        <v>1737</v>
      </c>
      <c r="J321" s="102" t="s">
        <v>2</v>
      </c>
      <c r="K321" s="102" t="s">
        <v>1</v>
      </c>
      <c r="L321" s="102" t="s">
        <v>23</v>
      </c>
      <c r="M321" s="102" t="s">
        <v>1074</v>
      </c>
      <c r="N321" s="102">
        <v>1</v>
      </c>
      <c r="O321" s="102" t="s">
        <v>1075</v>
      </c>
    </row>
    <row r="322" spans="1:15" x14ac:dyDescent="0.25">
      <c r="A322" s="102" t="s">
        <v>1168</v>
      </c>
      <c r="B322" s="103" t="s">
        <v>1169</v>
      </c>
      <c r="C322" s="103" t="s">
        <v>274</v>
      </c>
      <c r="D322" s="102" t="s">
        <v>152</v>
      </c>
      <c r="E322" s="102" t="s">
        <v>275</v>
      </c>
      <c r="F322" s="102" t="s">
        <v>1823</v>
      </c>
      <c r="H322" s="102">
        <v>45502</v>
      </c>
      <c r="I322" s="102" t="s">
        <v>1737</v>
      </c>
      <c r="J322" s="102" t="s">
        <v>2</v>
      </c>
      <c r="K322" s="102" t="s">
        <v>1</v>
      </c>
      <c r="L322" s="102" t="s">
        <v>23</v>
      </c>
      <c r="M322" s="102" t="s">
        <v>1074</v>
      </c>
      <c r="N322" s="102">
        <v>1</v>
      </c>
      <c r="O322" s="102" t="s">
        <v>1075</v>
      </c>
    </row>
    <row r="323" spans="1:15" x14ac:dyDescent="0.25">
      <c r="A323" s="102" t="s">
        <v>1824</v>
      </c>
      <c r="B323" s="103" t="s">
        <v>1792</v>
      </c>
      <c r="C323" s="103" t="s">
        <v>274</v>
      </c>
      <c r="D323" s="102" t="s">
        <v>152</v>
      </c>
      <c r="E323" s="102" t="s">
        <v>276</v>
      </c>
      <c r="H323" s="102">
        <v>45502</v>
      </c>
      <c r="I323" s="102" t="s">
        <v>1737</v>
      </c>
      <c r="J323" s="102" t="s">
        <v>2</v>
      </c>
      <c r="K323" s="102" t="s">
        <v>1</v>
      </c>
      <c r="L323" s="102" t="s">
        <v>23</v>
      </c>
      <c r="M323" s="102" t="s">
        <v>1074</v>
      </c>
      <c r="N323" s="102">
        <v>1</v>
      </c>
      <c r="O323" s="102" t="s">
        <v>1075</v>
      </c>
    </row>
    <row r="324" spans="1:15" x14ac:dyDescent="0.25">
      <c r="A324" s="102" t="s">
        <v>1825</v>
      </c>
      <c r="B324" s="103" t="s">
        <v>1124</v>
      </c>
      <c r="C324" s="103" t="s">
        <v>274</v>
      </c>
      <c r="D324" s="102" t="s">
        <v>1092</v>
      </c>
      <c r="E324" s="102" t="s">
        <v>275</v>
      </c>
      <c r="F324" s="102" t="s">
        <v>1826</v>
      </c>
      <c r="H324" s="102">
        <v>45502</v>
      </c>
      <c r="I324" s="102" t="s">
        <v>1737</v>
      </c>
      <c r="J324" s="102" t="s">
        <v>2</v>
      </c>
      <c r="K324" s="102" t="s">
        <v>1</v>
      </c>
      <c r="L324" s="102" t="s">
        <v>23</v>
      </c>
      <c r="M324" s="102" t="s">
        <v>1074</v>
      </c>
      <c r="N324" s="102">
        <v>1</v>
      </c>
      <c r="O324" s="102" t="s">
        <v>1075</v>
      </c>
    </row>
    <row r="325" spans="1:15" x14ac:dyDescent="0.25">
      <c r="A325" s="102" t="s">
        <v>1825</v>
      </c>
      <c r="B325" s="103" t="s">
        <v>1652</v>
      </c>
      <c r="C325" s="103" t="s">
        <v>1082</v>
      </c>
      <c r="D325" s="102" t="s">
        <v>1092</v>
      </c>
      <c r="E325" s="102" t="s">
        <v>275</v>
      </c>
      <c r="F325" s="102" t="s">
        <v>1827</v>
      </c>
      <c r="H325" s="102">
        <v>45502</v>
      </c>
      <c r="I325" s="102" t="s">
        <v>1737</v>
      </c>
      <c r="J325" s="102" t="s">
        <v>2</v>
      </c>
      <c r="K325" s="102" t="s">
        <v>1</v>
      </c>
      <c r="L325" s="102" t="s">
        <v>23</v>
      </c>
      <c r="M325" s="102" t="s">
        <v>1082</v>
      </c>
      <c r="N325" s="102">
        <v>1</v>
      </c>
      <c r="O325" s="102" t="s">
        <v>1075</v>
      </c>
    </row>
    <row r="326" spans="1:15" x14ac:dyDescent="0.25">
      <c r="A326" s="102" t="s">
        <v>1825</v>
      </c>
      <c r="B326" s="103" t="s">
        <v>1405</v>
      </c>
      <c r="C326" s="103" t="s">
        <v>1082</v>
      </c>
      <c r="D326" s="102" t="s">
        <v>1092</v>
      </c>
      <c r="E326" s="102" t="s">
        <v>275</v>
      </c>
      <c r="F326" s="102" t="s">
        <v>1828</v>
      </c>
      <c r="H326" s="102">
        <v>45502</v>
      </c>
      <c r="I326" s="102" t="s">
        <v>1737</v>
      </c>
      <c r="J326" s="102" t="s">
        <v>2</v>
      </c>
      <c r="K326" s="102" t="s">
        <v>1</v>
      </c>
      <c r="L326" s="102" t="s">
        <v>23</v>
      </c>
      <c r="M326" s="102" t="s">
        <v>1082</v>
      </c>
      <c r="N326" s="102">
        <v>1</v>
      </c>
      <c r="O326" s="102" t="s">
        <v>1075</v>
      </c>
    </row>
    <row r="327" spans="1:15" x14ac:dyDescent="0.25">
      <c r="A327" s="102" t="s">
        <v>1829</v>
      </c>
      <c r="B327" s="103" t="s">
        <v>1214</v>
      </c>
      <c r="C327" s="103" t="s">
        <v>277</v>
      </c>
      <c r="D327" s="102" t="s">
        <v>1092</v>
      </c>
      <c r="E327" s="102" t="s">
        <v>275</v>
      </c>
      <c r="F327" s="102" t="s">
        <v>1830</v>
      </c>
      <c r="H327" s="102">
        <v>45502</v>
      </c>
      <c r="I327" s="102" t="s">
        <v>1737</v>
      </c>
      <c r="J327" s="102" t="s">
        <v>2</v>
      </c>
      <c r="K327" s="102" t="s">
        <v>1</v>
      </c>
      <c r="L327" s="102" t="s">
        <v>23</v>
      </c>
      <c r="M327" s="102" t="s">
        <v>1074</v>
      </c>
      <c r="N327" s="102">
        <v>1</v>
      </c>
      <c r="O327" s="102" t="s">
        <v>1075</v>
      </c>
    </row>
    <row r="328" spans="1:15" x14ac:dyDescent="0.25">
      <c r="A328" s="102" t="s">
        <v>1829</v>
      </c>
      <c r="B328" s="103" t="s">
        <v>1174</v>
      </c>
      <c r="C328" s="103" t="s">
        <v>277</v>
      </c>
      <c r="D328" s="102" t="s">
        <v>1092</v>
      </c>
      <c r="E328" s="102" t="s">
        <v>275</v>
      </c>
      <c r="F328" s="102" t="s">
        <v>1831</v>
      </c>
      <c r="H328" s="102">
        <v>45502</v>
      </c>
      <c r="I328" s="102" t="s">
        <v>1737</v>
      </c>
      <c r="J328" s="102" t="s">
        <v>2</v>
      </c>
      <c r="K328" s="102" t="s">
        <v>1</v>
      </c>
      <c r="L328" s="102" t="s">
        <v>23</v>
      </c>
      <c r="M328" s="102" t="s">
        <v>1074</v>
      </c>
      <c r="N328" s="102">
        <v>1</v>
      </c>
      <c r="O328" s="102" t="s">
        <v>1075</v>
      </c>
    </row>
    <row r="329" spans="1:15" x14ac:dyDescent="0.25">
      <c r="A329" s="102" t="s">
        <v>1832</v>
      </c>
      <c r="B329" s="103" t="s">
        <v>1833</v>
      </c>
      <c r="C329" s="103" t="s">
        <v>274</v>
      </c>
      <c r="D329" s="102" t="s">
        <v>152</v>
      </c>
      <c r="E329" s="102" t="s">
        <v>275</v>
      </c>
      <c r="F329" s="102" t="s">
        <v>1834</v>
      </c>
      <c r="H329" s="102">
        <v>45502</v>
      </c>
      <c r="I329" s="102" t="s">
        <v>1737</v>
      </c>
      <c r="J329" s="102" t="s">
        <v>2</v>
      </c>
      <c r="K329" s="102" t="s">
        <v>1</v>
      </c>
      <c r="L329" s="102" t="s">
        <v>23</v>
      </c>
      <c r="M329" s="102" t="s">
        <v>1074</v>
      </c>
      <c r="N329" s="102">
        <v>1</v>
      </c>
      <c r="O329" s="102" t="s">
        <v>1075</v>
      </c>
    </row>
    <row r="330" spans="1:15" x14ac:dyDescent="0.25">
      <c r="A330" s="102" t="s">
        <v>1835</v>
      </c>
      <c r="B330" s="103" t="s">
        <v>1836</v>
      </c>
      <c r="C330" s="103" t="s">
        <v>274</v>
      </c>
      <c r="D330" s="102" t="s">
        <v>136</v>
      </c>
      <c r="E330" s="102" t="s">
        <v>275</v>
      </c>
      <c r="F330" s="102" t="s">
        <v>1837</v>
      </c>
      <c r="H330" s="102">
        <v>45502</v>
      </c>
      <c r="I330" s="102" t="s">
        <v>1737</v>
      </c>
      <c r="J330" s="102" t="s">
        <v>2</v>
      </c>
      <c r="K330" s="102" t="s">
        <v>1</v>
      </c>
      <c r="L330" s="102" t="s">
        <v>23</v>
      </c>
      <c r="M330" s="102" t="s">
        <v>1074</v>
      </c>
      <c r="N330" s="102">
        <v>1</v>
      </c>
      <c r="O330" s="102" t="s">
        <v>1075</v>
      </c>
    </row>
    <row r="331" spans="1:15" x14ac:dyDescent="0.25">
      <c r="A331" s="102" t="s">
        <v>1838</v>
      </c>
      <c r="B331" s="103" t="s">
        <v>1260</v>
      </c>
      <c r="C331" s="103" t="s">
        <v>277</v>
      </c>
      <c r="D331" s="102" t="s">
        <v>136</v>
      </c>
      <c r="E331" s="102" t="s">
        <v>275</v>
      </c>
      <c r="F331" s="102" t="s">
        <v>1839</v>
      </c>
      <c r="H331" s="102">
        <v>45502</v>
      </c>
      <c r="I331" s="102" t="s">
        <v>1737</v>
      </c>
      <c r="J331" s="102" t="s">
        <v>2</v>
      </c>
      <c r="K331" s="102" t="s">
        <v>1</v>
      </c>
      <c r="L331" s="102" t="s">
        <v>23</v>
      </c>
      <c r="M331" s="102" t="s">
        <v>1074</v>
      </c>
      <c r="N331" s="102">
        <v>1</v>
      </c>
      <c r="O331" s="102" t="s">
        <v>1075</v>
      </c>
    </row>
    <row r="332" spans="1:15" x14ac:dyDescent="0.25">
      <c r="A332" s="102" t="s">
        <v>1840</v>
      </c>
      <c r="B332" s="103" t="s">
        <v>1841</v>
      </c>
      <c r="C332" s="103" t="s">
        <v>277</v>
      </c>
      <c r="D332" s="102" t="s">
        <v>1092</v>
      </c>
      <c r="E332" s="102" t="s">
        <v>275</v>
      </c>
      <c r="F332" s="102" t="s">
        <v>1842</v>
      </c>
      <c r="H332" s="102">
        <v>45502</v>
      </c>
      <c r="I332" s="102" t="s">
        <v>1737</v>
      </c>
      <c r="J332" s="102" t="s">
        <v>2</v>
      </c>
      <c r="K332" s="102" t="s">
        <v>1</v>
      </c>
      <c r="L332" s="102" t="s">
        <v>23</v>
      </c>
      <c r="M332" s="102" t="s">
        <v>1074</v>
      </c>
      <c r="N332" s="102">
        <v>1</v>
      </c>
      <c r="O332" s="102" t="s">
        <v>1075</v>
      </c>
    </row>
    <row r="333" spans="1:15" x14ac:dyDescent="0.25">
      <c r="A333" s="102" t="s">
        <v>1843</v>
      </c>
      <c r="B333" s="103" t="s">
        <v>1844</v>
      </c>
      <c r="C333" s="103" t="s">
        <v>277</v>
      </c>
      <c r="D333" s="102" t="s">
        <v>136</v>
      </c>
      <c r="E333" s="102" t="s">
        <v>275</v>
      </c>
      <c r="F333" s="102" t="s">
        <v>1845</v>
      </c>
      <c r="H333" s="102">
        <v>45502</v>
      </c>
      <c r="I333" s="102" t="s">
        <v>1737</v>
      </c>
      <c r="J333" s="102" t="s">
        <v>2</v>
      </c>
      <c r="K333" s="102" t="s">
        <v>1</v>
      </c>
      <c r="L333" s="102" t="s">
        <v>23</v>
      </c>
      <c r="M333" s="102" t="s">
        <v>1074</v>
      </c>
      <c r="N333" s="102">
        <v>1</v>
      </c>
      <c r="O333" s="102" t="s">
        <v>1075</v>
      </c>
    </row>
    <row r="334" spans="1:15" x14ac:dyDescent="0.25">
      <c r="A334" s="102" t="s">
        <v>1846</v>
      </c>
      <c r="B334" s="103" t="s">
        <v>1847</v>
      </c>
      <c r="C334" s="103" t="s">
        <v>277</v>
      </c>
      <c r="D334" s="102" t="s">
        <v>1092</v>
      </c>
      <c r="E334" s="102" t="s">
        <v>275</v>
      </c>
      <c r="F334" s="102" t="s">
        <v>1848</v>
      </c>
      <c r="H334" s="102">
        <v>45502</v>
      </c>
      <c r="I334" s="102" t="s">
        <v>1737</v>
      </c>
      <c r="J334" s="102" t="s">
        <v>2</v>
      </c>
      <c r="K334" s="102" t="s">
        <v>1</v>
      </c>
      <c r="L334" s="102" t="s">
        <v>23</v>
      </c>
      <c r="M334" s="102" t="s">
        <v>1074</v>
      </c>
      <c r="N334" s="102">
        <v>1</v>
      </c>
      <c r="O334" s="102" t="s">
        <v>1075</v>
      </c>
    </row>
    <row r="335" spans="1:15" x14ac:dyDescent="0.25">
      <c r="A335" s="102" t="s">
        <v>1579</v>
      </c>
      <c r="B335" s="103" t="s">
        <v>1124</v>
      </c>
      <c r="C335" s="103" t="s">
        <v>274</v>
      </c>
      <c r="D335" s="102" t="s">
        <v>152</v>
      </c>
      <c r="E335" s="102" t="s">
        <v>275</v>
      </c>
      <c r="F335" s="102" t="s">
        <v>1849</v>
      </c>
      <c r="H335" s="102">
        <v>45502</v>
      </c>
      <c r="I335" s="102" t="s">
        <v>1737</v>
      </c>
      <c r="J335" s="102" t="s">
        <v>2</v>
      </c>
      <c r="K335" s="102" t="s">
        <v>1</v>
      </c>
      <c r="L335" s="102" t="s">
        <v>23</v>
      </c>
      <c r="M335" s="102" t="s">
        <v>1074</v>
      </c>
      <c r="N335" s="102">
        <v>1</v>
      </c>
      <c r="O335" s="102" t="s">
        <v>1075</v>
      </c>
    </row>
    <row r="336" spans="1:15" x14ac:dyDescent="0.25">
      <c r="A336" s="102" t="s">
        <v>1850</v>
      </c>
      <c r="B336" s="103" t="s">
        <v>1098</v>
      </c>
      <c r="C336" s="103" t="s">
        <v>1118</v>
      </c>
      <c r="D336" s="102" t="s">
        <v>152</v>
      </c>
      <c r="E336" s="102" t="s">
        <v>275</v>
      </c>
      <c r="F336" s="102" t="s">
        <v>1851</v>
      </c>
      <c r="H336" s="102">
        <v>45502</v>
      </c>
      <c r="I336" s="102" t="s">
        <v>1737</v>
      </c>
      <c r="J336" s="102" t="s">
        <v>2</v>
      </c>
      <c r="K336" s="102" t="s">
        <v>1</v>
      </c>
      <c r="L336" s="102" t="s">
        <v>23</v>
      </c>
      <c r="M336" s="102" t="s">
        <v>1074</v>
      </c>
      <c r="N336" s="102">
        <v>1</v>
      </c>
      <c r="O336" s="102" t="s">
        <v>1075</v>
      </c>
    </row>
    <row r="337" spans="1:15" x14ac:dyDescent="0.25">
      <c r="A337" s="102" t="s">
        <v>1852</v>
      </c>
      <c r="B337" s="103" t="s">
        <v>1080</v>
      </c>
      <c r="C337" s="103" t="s">
        <v>1118</v>
      </c>
      <c r="D337" s="102" t="s">
        <v>152</v>
      </c>
      <c r="E337" s="102" t="s">
        <v>275</v>
      </c>
      <c r="F337" s="102" t="s">
        <v>1853</v>
      </c>
      <c r="H337" s="102">
        <v>45502</v>
      </c>
      <c r="I337" s="102" t="s">
        <v>1737</v>
      </c>
      <c r="J337" s="102" t="s">
        <v>2</v>
      </c>
      <c r="K337" s="102" t="s">
        <v>1</v>
      </c>
      <c r="L337" s="102" t="s">
        <v>23</v>
      </c>
      <c r="M337" s="102" t="s">
        <v>1074</v>
      </c>
      <c r="N337" s="102">
        <v>1</v>
      </c>
      <c r="O337" s="102" t="s">
        <v>1075</v>
      </c>
    </row>
    <row r="338" spans="1:15" x14ac:dyDescent="0.25">
      <c r="A338" s="102" t="s">
        <v>1854</v>
      </c>
      <c r="B338" s="103" t="s">
        <v>1855</v>
      </c>
      <c r="C338" s="103" t="s">
        <v>1225</v>
      </c>
      <c r="D338" s="102" t="s">
        <v>281</v>
      </c>
      <c r="E338" s="102" t="s">
        <v>275</v>
      </c>
      <c r="F338" s="102" t="s">
        <v>1856</v>
      </c>
      <c r="H338" s="102">
        <v>45502</v>
      </c>
      <c r="I338" s="102" t="s">
        <v>1737</v>
      </c>
      <c r="J338" s="102" t="s">
        <v>2</v>
      </c>
      <c r="K338" s="102" t="s">
        <v>1</v>
      </c>
      <c r="L338" s="102" t="s">
        <v>23</v>
      </c>
      <c r="M338" s="102" t="s">
        <v>1074</v>
      </c>
      <c r="N338" s="102">
        <v>1</v>
      </c>
      <c r="O338" s="102" t="s">
        <v>1075</v>
      </c>
    </row>
    <row r="339" spans="1:15" x14ac:dyDescent="0.25">
      <c r="A339" s="102" t="s">
        <v>1857</v>
      </c>
      <c r="B339" s="103" t="s">
        <v>1078</v>
      </c>
      <c r="C339" s="103" t="s">
        <v>274</v>
      </c>
      <c r="D339" s="102" t="s">
        <v>1092</v>
      </c>
      <c r="E339" s="102" t="s">
        <v>275</v>
      </c>
      <c r="F339" s="102" t="s">
        <v>1858</v>
      </c>
      <c r="H339" s="102">
        <v>45502</v>
      </c>
      <c r="I339" s="102" t="s">
        <v>1737</v>
      </c>
      <c r="J339" s="102" t="s">
        <v>2</v>
      </c>
      <c r="K339" s="102" t="s">
        <v>1</v>
      </c>
      <c r="L339" s="102" t="s">
        <v>23</v>
      </c>
      <c r="M339" s="102" t="s">
        <v>1074</v>
      </c>
      <c r="N339" s="102">
        <v>1</v>
      </c>
      <c r="O339" s="102" t="s">
        <v>1075</v>
      </c>
    </row>
    <row r="340" spans="1:15" x14ac:dyDescent="0.25">
      <c r="A340" s="102" t="s">
        <v>1859</v>
      </c>
      <c r="B340" s="103" t="s">
        <v>1080</v>
      </c>
      <c r="C340" s="103" t="s">
        <v>1118</v>
      </c>
      <c r="D340" s="102" t="s">
        <v>152</v>
      </c>
      <c r="E340" s="102" t="s">
        <v>275</v>
      </c>
      <c r="F340" s="102" t="s">
        <v>1860</v>
      </c>
      <c r="H340" s="102">
        <v>45502</v>
      </c>
      <c r="I340" s="102" t="s">
        <v>1737</v>
      </c>
      <c r="J340" s="102" t="s">
        <v>2</v>
      </c>
      <c r="K340" s="102" t="s">
        <v>1</v>
      </c>
      <c r="L340" s="102" t="s">
        <v>23</v>
      </c>
      <c r="M340" s="102" t="s">
        <v>1074</v>
      </c>
      <c r="N340" s="102">
        <v>1</v>
      </c>
      <c r="O340" s="102" t="s">
        <v>1075</v>
      </c>
    </row>
    <row r="341" spans="1:15" x14ac:dyDescent="0.25">
      <c r="A341" s="102" t="s">
        <v>1861</v>
      </c>
      <c r="B341" s="103" t="s">
        <v>1272</v>
      </c>
      <c r="C341" s="103" t="s">
        <v>274</v>
      </c>
      <c r="D341" s="102" t="s">
        <v>136</v>
      </c>
      <c r="E341" s="102" t="s">
        <v>275</v>
      </c>
      <c r="F341" s="102" t="s">
        <v>1862</v>
      </c>
      <c r="H341" s="102">
        <v>45502</v>
      </c>
      <c r="I341" s="102" t="s">
        <v>1737</v>
      </c>
      <c r="J341" s="102" t="s">
        <v>2</v>
      </c>
      <c r="K341" s="102" t="s">
        <v>1</v>
      </c>
      <c r="L341" s="102" t="s">
        <v>23</v>
      </c>
      <c r="M341" s="102" t="s">
        <v>1074</v>
      </c>
      <c r="N341" s="102">
        <v>1</v>
      </c>
      <c r="O341" s="102" t="s">
        <v>1075</v>
      </c>
    </row>
    <row r="342" spans="1:15" x14ac:dyDescent="0.25">
      <c r="A342" s="102" t="s">
        <v>1861</v>
      </c>
      <c r="B342" s="103" t="s">
        <v>1863</v>
      </c>
      <c r="C342" s="103" t="s">
        <v>277</v>
      </c>
      <c r="D342" s="102" t="s">
        <v>136</v>
      </c>
      <c r="E342" s="102" t="s">
        <v>275</v>
      </c>
      <c r="F342" s="102" t="s">
        <v>1864</v>
      </c>
      <c r="H342" s="102">
        <v>45502</v>
      </c>
      <c r="I342" s="102" t="s">
        <v>1737</v>
      </c>
      <c r="J342" s="102" t="s">
        <v>2</v>
      </c>
      <c r="K342" s="102" t="s">
        <v>1</v>
      </c>
      <c r="L342" s="102" t="s">
        <v>23</v>
      </c>
      <c r="M342" s="102" t="s">
        <v>1074</v>
      </c>
      <c r="N342" s="102">
        <v>1</v>
      </c>
      <c r="O342" s="102" t="s">
        <v>1075</v>
      </c>
    </row>
    <row r="343" spans="1:15" x14ac:dyDescent="0.25">
      <c r="A343" s="102" t="s">
        <v>1865</v>
      </c>
      <c r="B343" s="103" t="s">
        <v>1392</v>
      </c>
      <c r="C343" s="103" t="s">
        <v>274</v>
      </c>
      <c r="D343" s="102" t="s">
        <v>136</v>
      </c>
      <c r="E343" s="102" t="s">
        <v>275</v>
      </c>
      <c r="F343" s="102" t="s">
        <v>1866</v>
      </c>
      <c r="H343" s="102">
        <v>45502</v>
      </c>
      <c r="I343" s="102" t="s">
        <v>1737</v>
      </c>
      <c r="J343" s="102" t="s">
        <v>2</v>
      </c>
      <c r="K343" s="102" t="s">
        <v>1</v>
      </c>
      <c r="L343" s="102" t="s">
        <v>23</v>
      </c>
      <c r="M343" s="102" t="s">
        <v>1074</v>
      </c>
      <c r="N343" s="102">
        <v>1</v>
      </c>
      <c r="O343" s="102" t="s">
        <v>1075</v>
      </c>
    </row>
    <row r="344" spans="1:15" x14ac:dyDescent="0.25">
      <c r="A344" s="102" t="s">
        <v>1865</v>
      </c>
      <c r="B344" s="103" t="s">
        <v>1867</v>
      </c>
      <c r="C344" s="103" t="s">
        <v>277</v>
      </c>
      <c r="D344" s="102" t="s">
        <v>136</v>
      </c>
      <c r="E344" s="102" t="s">
        <v>275</v>
      </c>
      <c r="F344" s="102" t="s">
        <v>1868</v>
      </c>
      <c r="H344" s="102">
        <v>45502</v>
      </c>
      <c r="I344" s="102" t="s">
        <v>1737</v>
      </c>
      <c r="J344" s="102" t="s">
        <v>2</v>
      </c>
      <c r="K344" s="102" t="s">
        <v>1</v>
      </c>
      <c r="L344" s="102" t="s">
        <v>23</v>
      </c>
      <c r="M344" s="102" t="s">
        <v>1074</v>
      </c>
      <c r="N344" s="102">
        <v>1</v>
      </c>
      <c r="O344" s="102" t="s">
        <v>1075</v>
      </c>
    </row>
    <row r="345" spans="1:15" x14ac:dyDescent="0.25">
      <c r="A345" s="102" t="s">
        <v>1869</v>
      </c>
      <c r="B345" s="103" t="s">
        <v>1202</v>
      </c>
      <c r="C345" s="103" t="s">
        <v>274</v>
      </c>
      <c r="D345" s="102" t="s">
        <v>152</v>
      </c>
      <c r="E345" s="102" t="s">
        <v>275</v>
      </c>
      <c r="F345" s="102" t="s">
        <v>1870</v>
      </c>
      <c r="H345" s="102">
        <v>45502</v>
      </c>
      <c r="I345" s="102" t="s">
        <v>1737</v>
      </c>
      <c r="J345" s="102" t="s">
        <v>2</v>
      </c>
      <c r="K345" s="102" t="s">
        <v>1</v>
      </c>
      <c r="L345" s="102" t="s">
        <v>23</v>
      </c>
      <c r="M345" s="102" t="s">
        <v>1074</v>
      </c>
      <c r="N345" s="102">
        <v>1</v>
      </c>
      <c r="O345" s="102" t="s">
        <v>1075</v>
      </c>
    </row>
    <row r="346" spans="1:15" x14ac:dyDescent="0.25">
      <c r="A346" s="102" t="s">
        <v>1871</v>
      </c>
      <c r="B346" s="103" t="s">
        <v>1228</v>
      </c>
      <c r="C346" s="103" t="s">
        <v>277</v>
      </c>
      <c r="D346" s="102" t="s">
        <v>136</v>
      </c>
      <c r="E346" s="102" t="s">
        <v>275</v>
      </c>
      <c r="F346" s="102" t="s">
        <v>1872</v>
      </c>
      <c r="H346" s="102">
        <v>45502</v>
      </c>
      <c r="I346" s="102" t="s">
        <v>1737</v>
      </c>
      <c r="J346" s="102" t="s">
        <v>2</v>
      </c>
      <c r="K346" s="102" t="s">
        <v>1</v>
      </c>
      <c r="L346" s="102" t="s">
        <v>23</v>
      </c>
      <c r="M346" s="102" t="s">
        <v>1074</v>
      </c>
      <c r="N346" s="102">
        <v>1</v>
      </c>
      <c r="O346" s="102" t="s">
        <v>1075</v>
      </c>
    </row>
    <row r="347" spans="1:15" x14ac:dyDescent="0.25">
      <c r="A347" s="102" t="s">
        <v>1873</v>
      </c>
      <c r="B347" s="103" t="s">
        <v>1874</v>
      </c>
      <c r="C347" s="103" t="s">
        <v>277</v>
      </c>
      <c r="D347" s="102" t="s">
        <v>1092</v>
      </c>
      <c r="E347" s="102" t="s">
        <v>275</v>
      </c>
      <c r="F347" s="102" t="s">
        <v>1875</v>
      </c>
      <c r="H347" s="102">
        <v>45502</v>
      </c>
      <c r="I347" s="102" t="s">
        <v>1737</v>
      </c>
      <c r="J347" s="102" t="s">
        <v>2</v>
      </c>
      <c r="K347" s="102" t="s">
        <v>1</v>
      </c>
      <c r="L347" s="102" t="s">
        <v>23</v>
      </c>
      <c r="M347" s="102" t="s">
        <v>1074</v>
      </c>
      <c r="N347" s="102">
        <v>1</v>
      </c>
      <c r="O347" s="102" t="s">
        <v>1075</v>
      </c>
    </row>
    <row r="348" spans="1:15" x14ac:dyDescent="0.25">
      <c r="A348" s="102" t="s">
        <v>1876</v>
      </c>
      <c r="B348" s="103" t="s">
        <v>1877</v>
      </c>
      <c r="C348" s="103" t="s">
        <v>274</v>
      </c>
      <c r="D348" s="102" t="s">
        <v>152</v>
      </c>
      <c r="E348" s="102" t="s">
        <v>275</v>
      </c>
      <c r="F348" s="102" t="s">
        <v>1878</v>
      </c>
      <c r="H348" s="102">
        <v>45502</v>
      </c>
      <c r="I348" s="102" t="s">
        <v>1737</v>
      </c>
      <c r="J348" s="102" t="s">
        <v>2</v>
      </c>
      <c r="K348" s="102" t="s">
        <v>1</v>
      </c>
      <c r="L348" s="102" t="s">
        <v>23</v>
      </c>
      <c r="M348" s="102" t="s">
        <v>1074</v>
      </c>
      <c r="N348" s="102">
        <v>1</v>
      </c>
      <c r="O348" s="102" t="s">
        <v>1075</v>
      </c>
    </row>
    <row r="349" spans="1:15" x14ac:dyDescent="0.25">
      <c r="A349" s="102" t="s">
        <v>1879</v>
      </c>
      <c r="B349" s="103" t="s">
        <v>1880</v>
      </c>
      <c r="C349" s="103" t="s">
        <v>277</v>
      </c>
      <c r="D349" s="102" t="s">
        <v>1092</v>
      </c>
      <c r="E349" s="102" t="s">
        <v>275</v>
      </c>
      <c r="F349" s="102" t="s">
        <v>1881</v>
      </c>
      <c r="H349" s="102">
        <v>45502</v>
      </c>
      <c r="I349" s="102" t="s">
        <v>1737</v>
      </c>
      <c r="J349" s="102" t="s">
        <v>2</v>
      </c>
      <c r="K349" s="102" t="s">
        <v>1</v>
      </c>
      <c r="L349" s="102" t="s">
        <v>23</v>
      </c>
      <c r="M349" s="102" t="s">
        <v>1074</v>
      </c>
      <c r="N349" s="102">
        <v>1</v>
      </c>
      <c r="O349" s="102" t="s">
        <v>1075</v>
      </c>
    </row>
    <row r="350" spans="1:15" x14ac:dyDescent="0.25">
      <c r="A350" s="102" t="s">
        <v>1265</v>
      </c>
      <c r="B350" s="103" t="s">
        <v>1267</v>
      </c>
      <c r="C350" s="103" t="s">
        <v>1082</v>
      </c>
      <c r="D350" s="102" t="s">
        <v>1788</v>
      </c>
      <c r="E350" s="102" t="s">
        <v>275</v>
      </c>
      <c r="F350" s="102" t="s">
        <v>1882</v>
      </c>
      <c r="H350" s="102">
        <v>45502</v>
      </c>
      <c r="I350" s="102" t="s">
        <v>1737</v>
      </c>
      <c r="J350" s="102" t="s">
        <v>2</v>
      </c>
      <c r="K350" s="102" t="s">
        <v>1</v>
      </c>
      <c r="L350" s="102" t="s">
        <v>23</v>
      </c>
      <c r="M350" s="102" t="s">
        <v>1082</v>
      </c>
      <c r="N350" s="102">
        <v>1</v>
      </c>
      <c r="O350" s="102" t="s">
        <v>1075</v>
      </c>
    </row>
    <row r="351" spans="1:15" x14ac:dyDescent="0.25">
      <c r="A351" s="102" t="s">
        <v>1265</v>
      </c>
      <c r="B351" s="103" t="s">
        <v>1266</v>
      </c>
      <c r="C351" s="103" t="s">
        <v>277</v>
      </c>
      <c r="D351" s="102" t="s">
        <v>1788</v>
      </c>
      <c r="E351" s="102" t="s">
        <v>275</v>
      </c>
      <c r="F351" s="102" t="s">
        <v>1883</v>
      </c>
      <c r="H351" s="102">
        <v>45502</v>
      </c>
      <c r="I351" s="102" t="s">
        <v>1737</v>
      </c>
      <c r="J351" s="102" t="s">
        <v>2</v>
      </c>
      <c r="K351" s="102" t="s">
        <v>1</v>
      </c>
      <c r="L351" s="102" t="s">
        <v>23</v>
      </c>
      <c r="M351" s="102" t="s">
        <v>1074</v>
      </c>
      <c r="N351" s="102">
        <v>1</v>
      </c>
      <c r="O351" s="102" t="s">
        <v>1075</v>
      </c>
    </row>
    <row r="352" spans="1:15" x14ac:dyDescent="0.25">
      <c r="A352" s="102" t="s">
        <v>1265</v>
      </c>
      <c r="B352" s="103" t="s">
        <v>1268</v>
      </c>
      <c r="C352" s="103" t="s">
        <v>274</v>
      </c>
      <c r="D352" s="102" t="s">
        <v>1788</v>
      </c>
      <c r="E352" s="102" t="s">
        <v>275</v>
      </c>
      <c r="F352" s="102" t="s">
        <v>1884</v>
      </c>
      <c r="H352" s="102">
        <v>45502</v>
      </c>
      <c r="I352" s="102" t="s">
        <v>1737</v>
      </c>
      <c r="J352" s="102" t="s">
        <v>2</v>
      </c>
      <c r="K352" s="102" t="s">
        <v>1</v>
      </c>
      <c r="L352" s="102" t="s">
        <v>23</v>
      </c>
      <c r="M352" s="102" t="s">
        <v>1074</v>
      </c>
      <c r="N352" s="102">
        <v>1</v>
      </c>
      <c r="O352" s="102" t="s">
        <v>1075</v>
      </c>
    </row>
    <row r="353" spans="1:15" x14ac:dyDescent="0.25">
      <c r="A353" s="102" t="s">
        <v>1885</v>
      </c>
      <c r="B353" s="103" t="s">
        <v>1792</v>
      </c>
      <c r="C353" s="103" t="s">
        <v>274</v>
      </c>
      <c r="D353" s="102" t="s">
        <v>1092</v>
      </c>
      <c r="E353" s="102" t="s">
        <v>275</v>
      </c>
      <c r="F353" s="102" t="s">
        <v>1886</v>
      </c>
      <c r="H353" s="102">
        <v>45502</v>
      </c>
      <c r="I353" s="102" t="s">
        <v>1737</v>
      </c>
      <c r="J353" s="102" t="s">
        <v>2</v>
      </c>
      <c r="K353" s="102" t="s">
        <v>1</v>
      </c>
      <c r="L353" s="102" t="s">
        <v>23</v>
      </c>
      <c r="M353" s="102" t="s">
        <v>1074</v>
      </c>
      <c r="N353" s="102">
        <v>1</v>
      </c>
      <c r="O353" s="102" t="s">
        <v>1075</v>
      </c>
    </row>
    <row r="354" spans="1:15" x14ac:dyDescent="0.25">
      <c r="A354" s="102" t="s">
        <v>1887</v>
      </c>
      <c r="B354" s="103" t="s">
        <v>1321</v>
      </c>
      <c r="C354" s="103" t="s">
        <v>277</v>
      </c>
      <c r="D354" s="102" t="s">
        <v>1092</v>
      </c>
      <c r="E354" s="102" t="s">
        <v>275</v>
      </c>
      <c r="F354" s="102" t="s">
        <v>1888</v>
      </c>
      <c r="H354" s="102">
        <v>45502</v>
      </c>
      <c r="I354" s="102" t="s">
        <v>1737</v>
      </c>
      <c r="J354" s="102" t="s">
        <v>2</v>
      </c>
      <c r="K354" s="102" t="s">
        <v>1</v>
      </c>
      <c r="L354" s="102" t="s">
        <v>23</v>
      </c>
      <c r="M354" s="102" t="s">
        <v>1074</v>
      </c>
      <c r="N354" s="102">
        <v>1</v>
      </c>
      <c r="O354" s="102" t="s">
        <v>1075</v>
      </c>
    </row>
    <row r="355" spans="1:15" x14ac:dyDescent="0.25">
      <c r="A355" s="102" t="s">
        <v>1889</v>
      </c>
      <c r="B355" s="103" t="s">
        <v>1122</v>
      </c>
      <c r="C355" s="103" t="s">
        <v>274</v>
      </c>
      <c r="D355" s="102" t="s">
        <v>152</v>
      </c>
      <c r="E355" s="102" t="s">
        <v>275</v>
      </c>
      <c r="F355" s="102" t="s">
        <v>1890</v>
      </c>
      <c r="H355" s="102">
        <v>45502</v>
      </c>
      <c r="I355" s="102" t="s">
        <v>1737</v>
      </c>
      <c r="J355" s="102" t="s">
        <v>2</v>
      </c>
      <c r="K355" s="102" t="s">
        <v>1</v>
      </c>
      <c r="L355" s="102" t="s">
        <v>23</v>
      </c>
      <c r="M355" s="102" t="s">
        <v>1074</v>
      </c>
      <c r="N355" s="102">
        <v>1</v>
      </c>
      <c r="O355" s="102" t="s">
        <v>1075</v>
      </c>
    </row>
    <row r="356" spans="1:15" x14ac:dyDescent="0.25">
      <c r="A356" s="102" t="s">
        <v>1891</v>
      </c>
      <c r="B356" s="103" t="s">
        <v>1892</v>
      </c>
      <c r="C356" s="103" t="s">
        <v>274</v>
      </c>
      <c r="D356" s="102" t="s">
        <v>1092</v>
      </c>
      <c r="E356" s="102" t="s">
        <v>275</v>
      </c>
      <c r="F356" s="102" t="s">
        <v>1893</v>
      </c>
      <c r="H356" s="102">
        <v>45502</v>
      </c>
      <c r="I356" s="102" t="s">
        <v>1737</v>
      </c>
      <c r="J356" s="102" t="s">
        <v>2</v>
      </c>
      <c r="K356" s="102" t="s">
        <v>1</v>
      </c>
      <c r="L356" s="102" t="s">
        <v>23</v>
      </c>
      <c r="M356" s="102" t="s">
        <v>1074</v>
      </c>
      <c r="N356" s="102">
        <v>1</v>
      </c>
      <c r="O356" s="102" t="s">
        <v>1075</v>
      </c>
    </row>
    <row r="357" spans="1:15" x14ac:dyDescent="0.25">
      <c r="A357" s="102" t="s">
        <v>1894</v>
      </c>
      <c r="B357" s="103" t="s">
        <v>1895</v>
      </c>
      <c r="C357" s="103" t="s">
        <v>274</v>
      </c>
      <c r="D357" s="102" t="s">
        <v>136</v>
      </c>
      <c r="E357" s="102" t="s">
        <v>275</v>
      </c>
      <c r="F357" s="102" t="s">
        <v>1896</v>
      </c>
      <c r="H357" s="102">
        <v>45502</v>
      </c>
      <c r="I357" s="102" t="s">
        <v>1737</v>
      </c>
      <c r="J357" s="102" t="s">
        <v>2</v>
      </c>
      <c r="K357" s="102" t="s">
        <v>1</v>
      </c>
      <c r="L357" s="102" t="s">
        <v>23</v>
      </c>
      <c r="M357" s="102" t="s">
        <v>1074</v>
      </c>
      <c r="N357" s="102">
        <v>1</v>
      </c>
      <c r="O357" s="102" t="s">
        <v>1075</v>
      </c>
    </row>
    <row r="358" spans="1:15" x14ac:dyDescent="0.25">
      <c r="A358" s="102" t="s">
        <v>1894</v>
      </c>
      <c r="B358" s="103" t="s">
        <v>1897</v>
      </c>
      <c r="C358" s="103" t="s">
        <v>1082</v>
      </c>
      <c r="D358" s="102" t="s">
        <v>136</v>
      </c>
      <c r="E358" s="102" t="s">
        <v>275</v>
      </c>
      <c r="F358" s="102" t="s">
        <v>1898</v>
      </c>
      <c r="H358" s="102">
        <v>45502</v>
      </c>
      <c r="I358" s="102" t="s">
        <v>1737</v>
      </c>
      <c r="J358" s="102" t="s">
        <v>2</v>
      </c>
      <c r="K358" s="102" t="s">
        <v>1</v>
      </c>
      <c r="L358" s="102" t="s">
        <v>23</v>
      </c>
      <c r="M358" s="102" t="s">
        <v>1082</v>
      </c>
      <c r="N358" s="102">
        <v>1</v>
      </c>
      <c r="O358" s="102" t="s">
        <v>1075</v>
      </c>
    </row>
    <row r="359" spans="1:15" x14ac:dyDescent="0.25">
      <c r="A359" s="102" t="s">
        <v>1894</v>
      </c>
      <c r="B359" s="103" t="s">
        <v>1197</v>
      </c>
      <c r="C359" s="103" t="s">
        <v>1082</v>
      </c>
      <c r="D359" s="102" t="s">
        <v>136</v>
      </c>
      <c r="E359" s="102" t="s">
        <v>275</v>
      </c>
      <c r="F359" s="102" t="s">
        <v>1899</v>
      </c>
      <c r="H359" s="102">
        <v>45502</v>
      </c>
      <c r="I359" s="102" t="s">
        <v>1737</v>
      </c>
      <c r="J359" s="102" t="s">
        <v>2</v>
      </c>
      <c r="K359" s="102" t="s">
        <v>1</v>
      </c>
      <c r="L359" s="102" t="s">
        <v>23</v>
      </c>
      <c r="M359" s="102" t="s">
        <v>1082</v>
      </c>
      <c r="N359" s="102">
        <v>1</v>
      </c>
      <c r="O359" s="102" t="s">
        <v>1075</v>
      </c>
    </row>
    <row r="360" spans="1:15" x14ac:dyDescent="0.25">
      <c r="A360" s="102" t="s">
        <v>1900</v>
      </c>
      <c r="B360" s="103" t="s">
        <v>1901</v>
      </c>
      <c r="C360" s="103" t="s">
        <v>1225</v>
      </c>
      <c r="D360" s="102" t="s">
        <v>281</v>
      </c>
      <c r="E360" s="102" t="s">
        <v>275</v>
      </c>
      <c r="F360" s="102" t="s">
        <v>1902</v>
      </c>
      <c r="H360" s="102">
        <v>45502</v>
      </c>
      <c r="I360" s="102" t="s">
        <v>1737</v>
      </c>
      <c r="J360" s="102" t="s">
        <v>2</v>
      </c>
      <c r="K360" s="102" t="s">
        <v>1</v>
      </c>
      <c r="L360" s="102" t="s">
        <v>23</v>
      </c>
      <c r="M360" s="102" t="s">
        <v>1074</v>
      </c>
      <c r="N360" s="102">
        <v>1</v>
      </c>
      <c r="O360" s="102" t="s">
        <v>1075</v>
      </c>
    </row>
    <row r="361" spans="1:15" x14ac:dyDescent="0.25">
      <c r="A361" s="102" t="s">
        <v>1903</v>
      </c>
      <c r="B361" s="103" t="s">
        <v>1321</v>
      </c>
      <c r="C361" s="103" t="s">
        <v>274</v>
      </c>
      <c r="D361" s="102" t="s">
        <v>152</v>
      </c>
      <c r="E361" s="102" t="s">
        <v>276</v>
      </c>
      <c r="H361" s="102">
        <v>45502</v>
      </c>
      <c r="I361" s="102" t="s">
        <v>1737</v>
      </c>
      <c r="J361" s="102" t="s">
        <v>2</v>
      </c>
      <c r="K361" s="102" t="s">
        <v>1</v>
      </c>
      <c r="L361" s="102" t="s">
        <v>23</v>
      </c>
      <c r="M361" s="102" t="s">
        <v>1074</v>
      </c>
      <c r="N361" s="102">
        <v>1</v>
      </c>
      <c r="O361" s="102" t="s">
        <v>1075</v>
      </c>
    </row>
    <row r="362" spans="1:15" x14ac:dyDescent="0.25">
      <c r="A362" s="102" t="s">
        <v>1903</v>
      </c>
      <c r="B362" s="103" t="s">
        <v>1565</v>
      </c>
      <c r="C362" s="103" t="s">
        <v>274</v>
      </c>
      <c r="D362" s="102" t="s">
        <v>152</v>
      </c>
      <c r="E362" s="102" t="s">
        <v>276</v>
      </c>
      <c r="H362" s="102">
        <v>45502</v>
      </c>
      <c r="I362" s="102" t="s">
        <v>1737</v>
      </c>
      <c r="J362" s="102" t="s">
        <v>2</v>
      </c>
      <c r="K362" s="102" t="s">
        <v>1</v>
      </c>
      <c r="L362" s="102" t="s">
        <v>23</v>
      </c>
      <c r="M362" s="102" t="s">
        <v>1074</v>
      </c>
      <c r="N362" s="102">
        <v>1</v>
      </c>
      <c r="O362" s="102" t="s">
        <v>1075</v>
      </c>
    </row>
    <row r="363" spans="1:15" x14ac:dyDescent="0.25">
      <c r="A363" s="102" t="s">
        <v>1904</v>
      </c>
      <c r="B363" s="103" t="s">
        <v>1905</v>
      </c>
      <c r="C363" s="103" t="s">
        <v>1118</v>
      </c>
      <c r="D363" s="102" t="s">
        <v>152</v>
      </c>
      <c r="E363" s="102" t="s">
        <v>275</v>
      </c>
      <c r="F363" s="102" t="s">
        <v>1906</v>
      </c>
      <c r="H363" s="102">
        <v>45502</v>
      </c>
      <c r="I363" s="102" t="s">
        <v>1737</v>
      </c>
      <c r="J363" s="102" t="s">
        <v>2</v>
      </c>
      <c r="K363" s="102" t="s">
        <v>1</v>
      </c>
      <c r="L363" s="102" t="s">
        <v>23</v>
      </c>
      <c r="M363" s="102" t="s">
        <v>1074</v>
      </c>
      <c r="N363" s="102">
        <v>1</v>
      </c>
      <c r="O363" s="102" t="s">
        <v>1075</v>
      </c>
    </row>
    <row r="364" spans="1:15" x14ac:dyDescent="0.25">
      <c r="A364" s="102" t="s">
        <v>1907</v>
      </c>
      <c r="B364" s="103" t="s">
        <v>1076</v>
      </c>
      <c r="C364" s="103" t="s">
        <v>274</v>
      </c>
      <c r="D364" s="102" t="s">
        <v>152</v>
      </c>
      <c r="E364" s="102" t="s">
        <v>275</v>
      </c>
      <c r="F364" s="102" t="s">
        <v>1908</v>
      </c>
      <c r="H364" s="102">
        <v>45502</v>
      </c>
      <c r="I364" s="102" t="s">
        <v>1737</v>
      </c>
      <c r="J364" s="102" t="s">
        <v>2</v>
      </c>
      <c r="K364" s="102" t="s">
        <v>1</v>
      </c>
      <c r="L364" s="102" t="s">
        <v>23</v>
      </c>
      <c r="M364" s="102" t="s">
        <v>1074</v>
      </c>
      <c r="N364" s="102">
        <v>1</v>
      </c>
      <c r="O364" s="102" t="s">
        <v>1075</v>
      </c>
    </row>
    <row r="365" spans="1:15" x14ac:dyDescent="0.25">
      <c r="A365" s="102" t="s">
        <v>1909</v>
      </c>
      <c r="B365" s="103" t="s">
        <v>1792</v>
      </c>
      <c r="C365" s="103" t="s">
        <v>1077</v>
      </c>
      <c r="D365" s="102" t="s">
        <v>281</v>
      </c>
      <c r="E365" s="102" t="s">
        <v>275</v>
      </c>
      <c r="F365" s="102" t="s">
        <v>1910</v>
      </c>
      <c r="H365" s="102">
        <v>45502</v>
      </c>
      <c r="I365" s="102" t="s">
        <v>1737</v>
      </c>
      <c r="J365" s="102" t="s">
        <v>2</v>
      </c>
      <c r="K365" s="102" t="s">
        <v>1</v>
      </c>
      <c r="L365" s="102" t="s">
        <v>23</v>
      </c>
      <c r="M365" s="102" t="s">
        <v>1074</v>
      </c>
      <c r="N365" s="102">
        <v>1</v>
      </c>
      <c r="O365" s="102" t="s">
        <v>1075</v>
      </c>
    </row>
    <row r="366" spans="1:15" x14ac:dyDescent="0.25">
      <c r="A366" s="102" t="s">
        <v>1911</v>
      </c>
      <c r="B366" s="103" t="s">
        <v>1912</v>
      </c>
      <c r="C366" s="103" t="s">
        <v>274</v>
      </c>
      <c r="D366" s="102" t="s">
        <v>152</v>
      </c>
      <c r="E366" s="102" t="s">
        <v>275</v>
      </c>
      <c r="F366" s="102" t="s">
        <v>1913</v>
      </c>
      <c r="H366" s="102">
        <v>45502</v>
      </c>
      <c r="I366" s="102" t="s">
        <v>1737</v>
      </c>
      <c r="J366" s="102" t="s">
        <v>2</v>
      </c>
      <c r="K366" s="102" t="s">
        <v>1</v>
      </c>
      <c r="L366" s="102" t="s">
        <v>23</v>
      </c>
      <c r="M366" s="102" t="s">
        <v>1074</v>
      </c>
      <c r="N366" s="102">
        <v>1</v>
      </c>
      <c r="O366" s="102" t="s">
        <v>1075</v>
      </c>
    </row>
    <row r="367" spans="1:15" x14ac:dyDescent="0.25">
      <c r="A367" s="102" t="s">
        <v>1323</v>
      </c>
      <c r="B367" s="103" t="s">
        <v>1088</v>
      </c>
      <c r="C367" s="103" t="s">
        <v>277</v>
      </c>
      <c r="D367" s="102" t="s">
        <v>1788</v>
      </c>
      <c r="E367" s="102" t="s">
        <v>275</v>
      </c>
      <c r="F367" s="102" t="s">
        <v>1914</v>
      </c>
      <c r="H367" s="102">
        <v>45502</v>
      </c>
      <c r="I367" s="102" t="s">
        <v>1737</v>
      </c>
      <c r="J367" s="102" t="s">
        <v>2</v>
      </c>
      <c r="K367" s="102" t="s">
        <v>1</v>
      </c>
      <c r="L367" s="102" t="s">
        <v>23</v>
      </c>
      <c r="M367" s="102" t="s">
        <v>1074</v>
      </c>
      <c r="N367" s="102">
        <v>1</v>
      </c>
      <c r="O367" s="102" t="s">
        <v>1075</v>
      </c>
    </row>
    <row r="368" spans="1:15" x14ac:dyDescent="0.25">
      <c r="A368" s="102" t="s">
        <v>1915</v>
      </c>
      <c r="B368" s="103" t="s">
        <v>1916</v>
      </c>
      <c r="C368" s="103" t="s">
        <v>274</v>
      </c>
      <c r="D368" s="102" t="s">
        <v>152</v>
      </c>
      <c r="E368" s="102" t="s">
        <v>275</v>
      </c>
      <c r="F368" s="102" t="s">
        <v>1917</v>
      </c>
      <c r="H368" s="102">
        <v>45502</v>
      </c>
      <c r="I368" s="102" t="s">
        <v>1737</v>
      </c>
      <c r="J368" s="102" t="s">
        <v>2</v>
      </c>
      <c r="K368" s="102" t="s">
        <v>1</v>
      </c>
      <c r="L368" s="102" t="s">
        <v>23</v>
      </c>
      <c r="M368" s="102" t="s">
        <v>1074</v>
      </c>
      <c r="N368" s="102">
        <v>1</v>
      </c>
      <c r="O368" s="102" t="s">
        <v>1075</v>
      </c>
    </row>
    <row r="369" spans="1:15" x14ac:dyDescent="0.25">
      <c r="A369" s="102" t="s">
        <v>1918</v>
      </c>
      <c r="B369" s="103" t="s">
        <v>1321</v>
      </c>
      <c r="C369" s="103" t="s">
        <v>277</v>
      </c>
      <c r="D369" s="102" t="s">
        <v>136</v>
      </c>
      <c r="E369" s="102" t="s">
        <v>275</v>
      </c>
      <c r="F369" s="102" t="s">
        <v>1919</v>
      </c>
      <c r="H369" s="102">
        <v>45502</v>
      </c>
      <c r="I369" s="102" t="s">
        <v>1737</v>
      </c>
      <c r="J369" s="102" t="s">
        <v>2</v>
      </c>
      <c r="K369" s="102" t="s">
        <v>1</v>
      </c>
      <c r="L369" s="102" t="s">
        <v>23</v>
      </c>
      <c r="M369" s="102" t="s">
        <v>1074</v>
      </c>
      <c r="N369" s="102">
        <v>1</v>
      </c>
      <c r="O369" s="102" t="s">
        <v>1075</v>
      </c>
    </row>
    <row r="370" spans="1:15" x14ac:dyDescent="0.25">
      <c r="A370" s="102" t="s">
        <v>1920</v>
      </c>
      <c r="B370" s="103" t="s">
        <v>1921</v>
      </c>
      <c r="C370" s="103" t="s">
        <v>1077</v>
      </c>
      <c r="D370" s="102" t="s">
        <v>281</v>
      </c>
      <c r="E370" s="102" t="s">
        <v>275</v>
      </c>
      <c r="F370" s="102" t="s">
        <v>1922</v>
      </c>
      <c r="H370" s="102">
        <v>45502</v>
      </c>
      <c r="I370" s="102" t="s">
        <v>1737</v>
      </c>
      <c r="J370" s="102" t="s">
        <v>2</v>
      </c>
      <c r="K370" s="102" t="s">
        <v>1</v>
      </c>
      <c r="L370" s="102" t="s">
        <v>23</v>
      </c>
      <c r="M370" s="102" t="s">
        <v>1074</v>
      </c>
      <c r="N370" s="102">
        <v>1</v>
      </c>
      <c r="O370" s="102" t="s">
        <v>1075</v>
      </c>
    </row>
    <row r="371" spans="1:15" x14ac:dyDescent="0.25">
      <c r="A371" s="102" t="s">
        <v>1923</v>
      </c>
      <c r="B371" s="103" t="s">
        <v>1924</v>
      </c>
      <c r="C371" s="103" t="s">
        <v>274</v>
      </c>
      <c r="D371" s="102" t="s">
        <v>152</v>
      </c>
      <c r="E371" s="102" t="s">
        <v>275</v>
      </c>
      <c r="F371" s="102" t="s">
        <v>1925</v>
      </c>
      <c r="H371" s="102">
        <v>45502</v>
      </c>
      <c r="I371" s="102" t="s">
        <v>1737</v>
      </c>
      <c r="J371" s="102" t="s">
        <v>2</v>
      </c>
      <c r="K371" s="102" t="s">
        <v>1</v>
      </c>
      <c r="L371" s="102" t="s">
        <v>23</v>
      </c>
      <c r="M371" s="102" t="s">
        <v>1074</v>
      </c>
      <c r="N371" s="102">
        <v>1</v>
      </c>
      <c r="O371" s="102" t="s">
        <v>1075</v>
      </c>
    </row>
    <row r="372" spans="1:15" x14ac:dyDescent="0.25">
      <c r="A372" s="102" t="s">
        <v>1926</v>
      </c>
      <c r="B372" s="103" t="s">
        <v>1248</v>
      </c>
      <c r="C372" s="103" t="s">
        <v>1118</v>
      </c>
      <c r="D372" s="102" t="s">
        <v>152</v>
      </c>
      <c r="E372" s="102" t="s">
        <v>275</v>
      </c>
      <c r="F372" s="102" t="s">
        <v>1927</v>
      </c>
      <c r="H372" s="102">
        <v>45502</v>
      </c>
      <c r="I372" s="102" t="s">
        <v>1737</v>
      </c>
      <c r="J372" s="102" t="s">
        <v>2</v>
      </c>
      <c r="K372" s="102" t="s">
        <v>1</v>
      </c>
      <c r="L372" s="102" t="s">
        <v>23</v>
      </c>
      <c r="M372" s="102" t="s">
        <v>1074</v>
      </c>
      <c r="N372" s="102">
        <v>1</v>
      </c>
      <c r="O372" s="102" t="s">
        <v>1075</v>
      </c>
    </row>
    <row r="373" spans="1:15" x14ac:dyDescent="0.25">
      <c r="A373" s="102" t="s">
        <v>1928</v>
      </c>
      <c r="B373" s="103" t="s">
        <v>1929</v>
      </c>
      <c r="C373" s="103" t="s">
        <v>274</v>
      </c>
      <c r="D373" s="102" t="s">
        <v>152</v>
      </c>
      <c r="E373" s="102" t="s">
        <v>275</v>
      </c>
      <c r="F373" s="102" t="s">
        <v>1930</v>
      </c>
      <c r="H373" s="102">
        <v>45502</v>
      </c>
      <c r="I373" s="102" t="s">
        <v>1737</v>
      </c>
      <c r="J373" s="102" t="s">
        <v>2</v>
      </c>
      <c r="K373" s="102" t="s">
        <v>1</v>
      </c>
      <c r="L373" s="102" t="s">
        <v>23</v>
      </c>
      <c r="M373" s="102" t="s">
        <v>1074</v>
      </c>
      <c r="N373" s="102">
        <v>1</v>
      </c>
      <c r="O373" s="102" t="s">
        <v>1075</v>
      </c>
    </row>
    <row r="374" spans="1:15" x14ac:dyDescent="0.25">
      <c r="A374" s="102" t="s">
        <v>1931</v>
      </c>
      <c r="B374" s="103" t="s">
        <v>1080</v>
      </c>
      <c r="C374" s="103" t="s">
        <v>277</v>
      </c>
      <c r="D374" s="102" t="s">
        <v>1092</v>
      </c>
      <c r="E374" s="102" t="s">
        <v>275</v>
      </c>
      <c r="F374" s="102" t="s">
        <v>1932</v>
      </c>
      <c r="H374" s="102">
        <v>45502</v>
      </c>
      <c r="I374" s="102" t="s">
        <v>1737</v>
      </c>
      <c r="J374" s="102" t="s">
        <v>2</v>
      </c>
      <c r="K374" s="102" t="s">
        <v>1</v>
      </c>
      <c r="L374" s="102" t="s">
        <v>23</v>
      </c>
      <c r="M374" s="102" t="s">
        <v>1074</v>
      </c>
      <c r="N374" s="102">
        <v>1</v>
      </c>
      <c r="O374" s="102" t="s">
        <v>1075</v>
      </c>
    </row>
    <row r="375" spans="1:15" x14ac:dyDescent="0.25">
      <c r="A375" s="102" t="s">
        <v>1931</v>
      </c>
      <c r="B375" s="103" t="s">
        <v>1080</v>
      </c>
      <c r="C375" s="103" t="s">
        <v>277</v>
      </c>
      <c r="D375" s="102" t="s">
        <v>1092</v>
      </c>
      <c r="E375" s="102" t="s">
        <v>275</v>
      </c>
      <c r="F375" s="102" t="s">
        <v>1933</v>
      </c>
      <c r="H375" s="102">
        <v>45502</v>
      </c>
      <c r="I375" s="102" t="s">
        <v>1737</v>
      </c>
      <c r="J375" s="102" t="s">
        <v>2</v>
      </c>
      <c r="K375" s="102" t="s">
        <v>1</v>
      </c>
      <c r="L375" s="102" t="s">
        <v>23</v>
      </c>
      <c r="M375" s="102" t="s">
        <v>1074</v>
      </c>
      <c r="N375" s="102">
        <v>1</v>
      </c>
      <c r="O375" s="102" t="s">
        <v>1075</v>
      </c>
    </row>
    <row r="376" spans="1:15" x14ac:dyDescent="0.25">
      <c r="A376" s="102" t="s">
        <v>1934</v>
      </c>
      <c r="B376" s="103" t="s">
        <v>1792</v>
      </c>
      <c r="C376" s="103" t="s">
        <v>274</v>
      </c>
      <c r="D376" s="102" t="s">
        <v>1092</v>
      </c>
      <c r="E376" s="102" t="s">
        <v>275</v>
      </c>
      <c r="F376" s="102" t="s">
        <v>1935</v>
      </c>
      <c r="H376" s="102">
        <v>45502</v>
      </c>
      <c r="I376" s="102" t="s">
        <v>1737</v>
      </c>
      <c r="J376" s="102" t="s">
        <v>2</v>
      </c>
      <c r="K376" s="102" t="s">
        <v>1</v>
      </c>
      <c r="L376" s="102" t="s">
        <v>23</v>
      </c>
      <c r="M376" s="102" t="s">
        <v>1074</v>
      </c>
      <c r="N376" s="102">
        <v>1</v>
      </c>
      <c r="O376" s="102" t="s">
        <v>1075</v>
      </c>
    </row>
    <row r="377" spans="1:15" x14ac:dyDescent="0.25">
      <c r="A377" s="102" t="s">
        <v>1934</v>
      </c>
      <c r="B377" s="103" t="s">
        <v>1652</v>
      </c>
      <c r="C377" s="103" t="s">
        <v>277</v>
      </c>
      <c r="D377" s="102" t="s">
        <v>1092</v>
      </c>
      <c r="E377" s="102" t="s">
        <v>275</v>
      </c>
      <c r="F377" s="102" t="s">
        <v>1936</v>
      </c>
      <c r="H377" s="102">
        <v>45502</v>
      </c>
      <c r="I377" s="102" t="s">
        <v>1737</v>
      </c>
      <c r="J377" s="102" t="s">
        <v>2</v>
      </c>
      <c r="K377" s="102" t="s">
        <v>1</v>
      </c>
      <c r="L377" s="102" t="s">
        <v>23</v>
      </c>
      <c r="M377" s="102" t="s">
        <v>1074</v>
      </c>
      <c r="N377" s="102">
        <v>1</v>
      </c>
      <c r="O377" s="102" t="s">
        <v>1075</v>
      </c>
    </row>
    <row r="378" spans="1:15" x14ac:dyDescent="0.25">
      <c r="A378" s="102" t="s">
        <v>1934</v>
      </c>
      <c r="B378" s="103" t="s">
        <v>1410</v>
      </c>
      <c r="C378" s="103" t="s">
        <v>1082</v>
      </c>
      <c r="D378" s="102" t="s">
        <v>1092</v>
      </c>
      <c r="E378" s="102" t="s">
        <v>275</v>
      </c>
      <c r="F378" s="102" t="s">
        <v>1937</v>
      </c>
      <c r="H378" s="102">
        <v>45502</v>
      </c>
      <c r="I378" s="102" t="s">
        <v>1737</v>
      </c>
      <c r="J378" s="102" t="s">
        <v>2</v>
      </c>
      <c r="K378" s="102" t="s">
        <v>1</v>
      </c>
      <c r="L378" s="102" t="s">
        <v>23</v>
      </c>
      <c r="M378" s="102" t="s">
        <v>1082</v>
      </c>
      <c r="N378" s="102">
        <v>1</v>
      </c>
      <c r="O378" s="102" t="s">
        <v>1075</v>
      </c>
    </row>
    <row r="379" spans="1:15" x14ac:dyDescent="0.25">
      <c r="A379" s="102" t="s">
        <v>1938</v>
      </c>
      <c r="B379" s="103" t="s">
        <v>1487</v>
      </c>
      <c r="C379" s="103" t="s">
        <v>277</v>
      </c>
      <c r="D379" s="102" t="s">
        <v>1092</v>
      </c>
      <c r="E379" s="102" t="s">
        <v>275</v>
      </c>
      <c r="F379" s="102" t="s">
        <v>1939</v>
      </c>
      <c r="H379" s="102">
        <v>45502</v>
      </c>
      <c r="I379" s="102" t="s">
        <v>1737</v>
      </c>
      <c r="J379" s="102" t="s">
        <v>2</v>
      </c>
      <c r="K379" s="102" t="s">
        <v>1</v>
      </c>
      <c r="L379" s="102" t="s">
        <v>23</v>
      </c>
      <c r="M379" s="102" t="s">
        <v>1074</v>
      </c>
      <c r="N379" s="102">
        <v>1</v>
      </c>
      <c r="O379" s="102" t="s">
        <v>1075</v>
      </c>
    </row>
    <row r="380" spans="1:15" x14ac:dyDescent="0.25">
      <c r="A380" s="102" t="s">
        <v>1940</v>
      </c>
      <c r="B380" s="103" t="s">
        <v>1478</v>
      </c>
      <c r="C380" s="103" t="s">
        <v>274</v>
      </c>
      <c r="D380" s="102" t="s">
        <v>1788</v>
      </c>
      <c r="E380" s="102" t="s">
        <v>275</v>
      </c>
      <c r="F380" s="102" t="s">
        <v>1941</v>
      </c>
      <c r="G380" s="102" t="s">
        <v>1942</v>
      </c>
      <c r="H380" s="102">
        <v>45502</v>
      </c>
      <c r="I380" s="102" t="s">
        <v>1737</v>
      </c>
      <c r="J380" s="102" t="s">
        <v>2</v>
      </c>
      <c r="K380" s="102" t="s">
        <v>1</v>
      </c>
      <c r="L380" s="102" t="s">
        <v>23</v>
      </c>
      <c r="M380" s="102" t="s">
        <v>1074</v>
      </c>
      <c r="N380" s="102">
        <v>1</v>
      </c>
      <c r="O380" s="102" t="s">
        <v>1075</v>
      </c>
    </row>
    <row r="381" spans="1:15" x14ac:dyDescent="0.25">
      <c r="A381" s="102" t="s">
        <v>1087</v>
      </c>
      <c r="B381" s="103" t="s">
        <v>1943</v>
      </c>
      <c r="C381" s="103" t="s">
        <v>277</v>
      </c>
      <c r="D381" s="102" t="s">
        <v>303</v>
      </c>
      <c r="E381" s="102" t="s">
        <v>275</v>
      </c>
      <c r="F381" s="102" t="s">
        <v>1944</v>
      </c>
      <c r="H381" s="102">
        <v>45507</v>
      </c>
      <c r="I381" s="102" t="s">
        <v>280</v>
      </c>
      <c r="J381" s="102" t="s">
        <v>1</v>
      </c>
      <c r="K381" s="102" t="s">
        <v>2</v>
      </c>
      <c r="L381" s="102" t="s">
        <v>24</v>
      </c>
      <c r="M381" s="102" t="s">
        <v>1074</v>
      </c>
      <c r="N381" s="102">
        <v>6</v>
      </c>
      <c r="O381" s="102" t="s">
        <v>1075</v>
      </c>
    </row>
    <row r="382" spans="1:15" x14ac:dyDescent="0.25">
      <c r="A382" s="102" t="s">
        <v>1090</v>
      </c>
      <c r="B382" s="103" t="s">
        <v>1091</v>
      </c>
      <c r="C382" s="103" t="s">
        <v>277</v>
      </c>
      <c r="D382" s="102" t="s">
        <v>1092</v>
      </c>
      <c r="E382" s="102" t="s">
        <v>275</v>
      </c>
      <c r="F382" s="102" t="s">
        <v>1945</v>
      </c>
      <c r="H382" s="102">
        <v>45507</v>
      </c>
      <c r="I382" s="102" t="s">
        <v>280</v>
      </c>
      <c r="J382" s="102" t="s">
        <v>1</v>
      </c>
      <c r="K382" s="102" t="s">
        <v>2</v>
      </c>
      <c r="L382" s="102" t="s">
        <v>24</v>
      </c>
      <c r="M382" s="102" t="s">
        <v>1074</v>
      </c>
      <c r="N382" s="102">
        <v>6</v>
      </c>
      <c r="O382" s="102" t="s">
        <v>1075</v>
      </c>
    </row>
    <row r="383" spans="1:15" x14ac:dyDescent="0.25">
      <c r="A383" s="102" t="s">
        <v>1140</v>
      </c>
      <c r="B383" s="103" t="s">
        <v>1141</v>
      </c>
      <c r="C383" s="103" t="s">
        <v>277</v>
      </c>
      <c r="D383" s="102" t="s">
        <v>1092</v>
      </c>
      <c r="E383" s="102" t="s">
        <v>275</v>
      </c>
      <c r="F383" s="102" t="s">
        <v>1946</v>
      </c>
      <c r="H383" s="102">
        <v>45507</v>
      </c>
      <c r="I383" s="102" t="s">
        <v>280</v>
      </c>
      <c r="J383" s="102" t="s">
        <v>1</v>
      </c>
      <c r="K383" s="102" t="s">
        <v>2</v>
      </c>
      <c r="L383" s="102" t="s">
        <v>24</v>
      </c>
      <c r="M383" s="102" t="s">
        <v>1074</v>
      </c>
      <c r="N383" s="102">
        <v>6</v>
      </c>
      <c r="O383" s="102" t="s">
        <v>1075</v>
      </c>
    </row>
    <row r="384" spans="1:15" x14ac:dyDescent="0.25">
      <c r="A384" s="102" t="s">
        <v>1147</v>
      </c>
      <c r="B384" s="103" t="s">
        <v>1148</v>
      </c>
      <c r="C384" s="103" t="s">
        <v>274</v>
      </c>
      <c r="D384" s="102" t="s">
        <v>1092</v>
      </c>
      <c r="E384" s="102" t="s">
        <v>275</v>
      </c>
      <c r="F384" s="102" t="s">
        <v>1947</v>
      </c>
      <c r="H384" s="102">
        <v>45507</v>
      </c>
      <c r="I384" s="102" t="s">
        <v>280</v>
      </c>
      <c r="J384" s="102" t="s">
        <v>1</v>
      </c>
      <c r="K384" s="102" t="s">
        <v>2</v>
      </c>
      <c r="L384" s="102" t="s">
        <v>24</v>
      </c>
      <c r="M384" s="102" t="s">
        <v>1074</v>
      </c>
      <c r="N384" s="102">
        <v>6</v>
      </c>
      <c r="O384" s="102" t="s">
        <v>1075</v>
      </c>
    </row>
    <row r="385" spans="1:15" x14ac:dyDescent="0.25">
      <c r="A385" s="102" t="s">
        <v>1147</v>
      </c>
      <c r="B385" s="103" t="s">
        <v>1150</v>
      </c>
      <c r="C385" s="103" t="s">
        <v>274</v>
      </c>
      <c r="D385" s="102" t="s">
        <v>1092</v>
      </c>
      <c r="E385" s="102" t="s">
        <v>275</v>
      </c>
      <c r="F385" s="102" t="s">
        <v>1948</v>
      </c>
      <c r="H385" s="102">
        <v>45507</v>
      </c>
      <c r="I385" s="102" t="s">
        <v>280</v>
      </c>
      <c r="J385" s="102" t="s">
        <v>1</v>
      </c>
      <c r="K385" s="102" t="s">
        <v>2</v>
      </c>
      <c r="L385" s="102" t="s">
        <v>24</v>
      </c>
      <c r="M385" s="102" t="s">
        <v>1074</v>
      </c>
      <c r="N385" s="102">
        <v>6</v>
      </c>
      <c r="O385" s="102" t="s">
        <v>1075</v>
      </c>
    </row>
    <row r="386" spans="1:15" x14ac:dyDescent="0.25">
      <c r="A386" s="102" t="s">
        <v>1176</v>
      </c>
      <c r="B386" s="103" t="s">
        <v>1177</v>
      </c>
      <c r="C386" s="103" t="s">
        <v>1082</v>
      </c>
      <c r="D386" s="102" t="s">
        <v>152</v>
      </c>
      <c r="E386" s="102" t="s">
        <v>275</v>
      </c>
      <c r="F386" s="102" t="s">
        <v>1949</v>
      </c>
      <c r="H386" s="102">
        <v>45507</v>
      </c>
      <c r="I386" s="102" t="s">
        <v>280</v>
      </c>
      <c r="J386" s="102" t="s">
        <v>1</v>
      </c>
      <c r="K386" s="102" t="s">
        <v>2</v>
      </c>
      <c r="L386" s="102" t="s">
        <v>24</v>
      </c>
      <c r="M386" s="102" t="s">
        <v>1082</v>
      </c>
      <c r="N386" s="102">
        <v>6</v>
      </c>
      <c r="O386" s="102" t="s">
        <v>1075</v>
      </c>
    </row>
    <row r="387" spans="1:15" x14ac:dyDescent="0.25">
      <c r="A387" s="102" t="s">
        <v>1176</v>
      </c>
      <c r="B387" s="103" t="s">
        <v>1179</v>
      </c>
      <c r="C387" s="103" t="s">
        <v>1180</v>
      </c>
      <c r="D387" s="102" t="s">
        <v>152</v>
      </c>
      <c r="E387" s="102" t="s">
        <v>275</v>
      </c>
      <c r="F387" s="102" t="s">
        <v>1950</v>
      </c>
      <c r="H387" s="102">
        <v>45507</v>
      </c>
      <c r="I387" s="102" t="s">
        <v>280</v>
      </c>
      <c r="J387" s="102" t="s">
        <v>1</v>
      </c>
      <c r="K387" s="102" t="s">
        <v>2</v>
      </c>
      <c r="L387" s="102" t="s">
        <v>24</v>
      </c>
      <c r="M387" s="102" t="s">
        <v>1180</v>
      </c>
      <c r="N387" s="102">
        <v>6</v>
      </c>
      <c r="O387" s="102" t="s">
        <v>1075</v>
      </c>
    </row>
    <row r="388" spans="1:15" x14ac:dyDescent="0.25">
      <c r="A388" s="102" t="s">
        <v>1951</v>
      </c>
      <c r="B388" s="103" t="s">
        <v>1952</v>
      </c>
      <c r="C388" s="103" t="s">
        <v>274</v>
      </c>
      <c r="D388" s="102" t="s">
        <v>152</v>
      </c>
      <c r="E388" s="102" t="s">
        <v>276</v>
      </c>
      <c r="G388" s="102" t="s">
        <v>276</v>
      </c>
      <c r="H388" s="102">
        <v>45507</v>
      </c>
      <c r="I388" s="102" t="s">
        <v>280</v>
      </c>
      <c r="J388" s="102" t="s">
        <v>1</v>
      </c>
      <c r="K388" s="102" t="s">
        <v>2</v>
      </c>
      <c r="L388" s="102" t="s">
        <v>24</v>
      </c>
      <c r="M388" s="102" t="s">
        <v>1074</v>
      </c>
      <c r="N388" s="102">
        <v>6</v>
      </c>
      <c r="O388" s="102" t="s">
        <v>1075</v>
      </c>
    </row>
    <row r="389" spans="1:15" x14ac:dyDescent="0.25">
      <c r="A389" s="102" t="s">
        <v>1196</v>
      </c>
      <c r="B389" s="103" t="s">
        <v>1197</v>
      </c>
      <c r="C389" s="103" t="s">
        <v>274</v>
      </c>
      <c r="D389" s="102" t="s">
        <v>152</v>
      </c>
      <c r="E389" s="102" t="s">
        <v>276</v>
      </c>
      <c r="G389" s="102" t="s">
        <v>276</v>
      </c>
      <c r="H389" s="102">
        <v>45507</v>
      </c>
      <c r="I389" s="102" t="s">
        <v>280</v>
      </c>
      <c r="J389" s="102" t="s">
        <v>1</v>
      </c>
      <c r="K389" s="102" t="s">
        <v>2</v>
      </c>
      <c r="L389" s="102" t="s">
        <v>24</v>
      </c>
      <c r="M389" s="102" t="s">
        <v>1074</v>
      </c>
      <c r="N389" s="102">
        <v>6</v>
      </c>
      <c r="O389" s="102" t="s">
        <v>1075</v>
      </c>
    </row>
    <row r="390" spans="1:15" x14ac:dyDescent="0.25">
      <c r="A390" s="102" t="s">
        <v>1207</v>
      </c>
      <c r="B390" s="103" t="s">
        <v>1208</v>
      </c>
      <c r="C390" s="103" t="s">
        <v>274</v>
      </c>
      <c r="D390" s="102" t="s">
        <v>1092</v>
      </c>
      <c r="E390" s="102" t="s">
        <v>275</v>
      </c>
      <c r="F390" s="102" t="s">
        <v>1953</v>
      </c>
      <c r="H390" s="102">
        <v>45507</v>
      </c>
      <c r="I390" s="102" t="s">
        <v>280</v>
      </c>
      <c r="J390" s="102" t="s">
        <v>1</v>
      </c>
      <c r="K390" s="102" t="s">
        <v>2</v>
      </c>
      <c r="L390" s="102" t="s">
        <v>24</v>
      </c>
      <c r="M390" s="102" t="s">
        <v>1074</v>
      </c>
      <c r="N390" s="102">
        <v>6</v>
      </c>
      <c r="O390" s="102" t="s">
        <v>1075</v>
      </c>
    </row>
    <row r="391" spans="1:15" x14ac:dyDescent="0.25">
      <c r="A391" s="102" t="s">
        <v>1213</v>
      </c>
      <c r="B391" s="103" t="s">
        <v>1214</v>
      </c>
      <c r="C391" s="103" t="s">
        <v>1118</v>
      </c>
      <c r="D391" s="102" t="s">
        <v>152</v>
      </c>
      <c r="E391" s="102" t="s">
        <v>275</v>
      </c>
      <c r="F391" s="102" t="s">
        <v>1954</v>
      </c>
      <c r="H391" s="102">
        <v>45507</v>
      </c>
      <c r="I391" s="102" t="s">
        <v>280</v>
      </c>
      <c r="J391" s="102" t="s">
        <v>1</v>
      </c>
      <c r="K391" s="102" t="s">
        <v>2</v>
      </c>
      <c r="L391" s="102" t="s">
        <v>24</v>
      </c>
      <c r="M391" s="102" t="s">
        <v>1074</v>
      </c>
      <c r="N391" s="102">
        <v>6</v>
      </c>
      <c r="O391" s="102" t="s">
        <v>1075</v>
      </c>
    </row>
    <row r="392" spans="1:15" x14ac:dyDescent="0.25">
      <c r="A392" s="102" t="s">
        <v>1216</v>
      </c>
      <c r="B392" s="103" t="s">
        <v>1217</v>
      </c>
      <c r="C392" s="103" t="s">
        <v>277</v>
      </c>
      <c r="D392" s="102" t="s">
        <v>1092</v>
      </c>
      <c r="E392" s="102" t="s">
        <v>275</v>
      </c>
      <c r="F392" s="102" t="s">
        <v>1955</v>
      </c>
      <c r="H392" s="102">
        <v>45507</v>
      </c>
      <c r="I392" s="102" t="s">
        <v>280</v>
      </c>
      <c r="J392" s="102" t="s">
        <v>1</v>
      </c>
      <c r="K392" s="102" t="s">
        <v>2</v>
      </c>
      <c r="L392" s="102" t="s">
        <v>24</v>
      </c>
      <c r="M392" s="102" t="s">
        <v>1074</v>
      </c>
      <c r="N392" s="102">
        <v>6</v>
      </c>
      <c r="O392" s="102" t="s">
        <v>1075</v>
      </c>
    </row>
    <row r="393" spans="1:15" x14ac:dyDescent="0.25">
      <c r="A393" s="102" t="s">
        <v>1216</v>
      </c>
      <c r="B393" s="103" t="s">
        <v>1219</v>
      </c>
      <c r="C393" s="103" t="s">
        <v>277</v>
      </c>
      <c r="D393" s="102" t="s">
        <v>1092</v>
      </c>
      <c r="E393" s="102" t="s">
        <v>275</v>
      </c>
      <c r="F393" s="102" t="s">
        <v>1956</v>
      </c>
      <c r="H393" s="102">
        <v>45507</v>
      </c>
      <c r="I393" s="102" t="s">
        <v>280</v>
      </c>
      <c r="J393" s="102" t="s">
        <v>1</v>
      </c>
      <c r="K393" s="102" t="s">
        <v>2</v>
      </c>
      <c r="L393" s="102" t="s">
        <v>24</v>
      </c>
      <c r="M393" s="102" t="s">
        <v>1074</v>
      </c>
      <c r="N393" s="102">
        <v>6</v>
      </c>
      <c r="O393" s="102" t="s">
        <v>1075</v>
      </c>
    </row>
    <row r="394" spans="1:15" x14ac:dyDescent="0.25">
      <c r="A394" s="102" t="s">
        <v>1241</v>
      </c>
      <c r="B394" s="103" t="s">
        <v>1242</v>
      </c>
      <c r="C394" s="103" t="s">
        <v>277</v>
      </c>
      <c r="D394" s="102" t="s">
        <v>1092</v>
      </c>
      <c r="E394" s="102" t="s">
        <v>275</v>
      </c>
      <c r="F394" s="102" t="s">
        <v>1957</v>
      </c>
      <c r="H394" s="102">
        <v>45507</v>
      </c>
      <c r="I394" s="102" t="s">
        <v>280</v>
      </c>
      <c r="J394" s="102" t="s">
        <v>1</v>
      </c>
      <c r="K394" s="102" t="s">
        <v>2</v>
      </c>
      <c r="L394" s="102" t="s">
        <v>24</v>
      </c>
      <c r="M394" s="102" t="s">
        <v>1074</v>
      </c>
      <c r="N394" s="102">
        <v>6</v>
      </c>
      <c r="O394" s="102" t="s">
        <v>1075</v>
      </c>
    </row>
    <row r="395" spans="1:15" x14ac:dyDescent="0.25">
      <c r="A395" s="102" t="s">
        <v>1247</v>
      </c>
      <c r="B395" s="103" t="s">
        <v>1248</v>
      </c>
      <c r="C395" s="103" t="s">
        <v>1118</v>
      </c>
      <c r="D395" s="102" t="s">
        <v>152</v>
      </c>
      <c r="E395" s="102" t="s">
        <v>275</v>
      </c>
      <c r="F395" s="102" t="s">
        <v>1958</v>
      </c>
      <c r="H395" s="102">
        <v>45507</v>
      </c>
      <c r="I395" s="102" t="s">
        <v>280</v>
      </c>
      <c r="J395" s="102" t="s">
        <v>1</v>
      </c>
      <c r="K395" s="102" t="s">
        <v>2</v>
      </c>
      <c r="L395" s="102" t="s">
        <v>24</v>
      </c>
      <c r="M395" s="102" t="s">
        <v>1074</v>
      </c>
      <c r="N395" s="102">
        <v>6</v>
      </c>
      <c r="O395" s="102" t="s">
        <v>1075</v>
      </c>
    </row>
    <row r="396" spans="1:15" x14ac:dyDescent="0.25">
      <c r="A396" s="102" t="s">
        <v>1247</v>
      </c>
      <c r="B396" s="103" t="s">
        <v>1250</v>
      </c>
      <c r="C396" s="103" t="s">
        <v>274</v>
      </c>
      <c r="D396" s="102" t="s">
        <v>152</v>
      </c>
      <c r="E396" s="102" t="s">
        <v>275</v>
      </c>
      <c r="F396" s="102" t="s">
        <v>1959</v>
      </c>
      <c r="H396" s="102">
        <v>45507</v>
      </c>
      <c r="I396" s="102" t="s">
        <v>280</v>
      </c>
      <c r="J396" s="102" t="s">
        <v>1</v>
      </c>
      <c r="K396" s="102" t="s">
        <v>2</v>
      </c>
      <c r="L396" s="102" t="s">
        <v>24</v>
      </c>
      <c r="M396" s="102" t="s">
        <v>1074</v>
      </c>
      <c r="N396" s="102">
        <v>6</v>
      </c>
      <c r="O396" s="102" t="s">
        <v>1075</v>
      </c>
    </row>
    <row r="397" spans="1:15" x14ac:dyDescent="0.25">
      <c r="A397" s="102" t="s">
        <v>1252</v>
      </c>
      <c r="B397" s="103" t="s">
        <v>1078</v>
      </c>
      <c r="C397" s="103" t="s">
        <v>274</v>
      </c>
      <c r="D397" s="102" t="s">
        <v>1092</v>
      </c>
      <c r="E397" s="102" t="s">
        <v>275</v>
      </c>
      <c r="F397" s="102" t="s">
        <v>1960</v>
      </c>
      <c r="H397" s="102">
        <v>45507</v>
      </c>
      <c r="I397" s="102" t="s">
        <v>280</v>
      </c>
      <c r="J397" s="102" t="s">
        <v>1</v>
      </c>
      <c r="K397" s="102" t="s">
        <v>2</v>
      </c>
      <c r="L397" s="102" t="s">
        <v>24</v>
      </c>
      <c r="M397" s="102" t="s">
        <v>1074</v>
      </c>
      <c r="N397" s="102">
        <v>6</v>
      </c>
      <c r="O397" s="102" t="s">
        <v>1075</v>
      </c>
    </row>
    <row r="398" spans="1:15" x14ac:dyDescent="0.25">
      <c r="A398" s="102" t="s">
        <v>1252</v>
      </c>
      <c r="B398" s="103" t="s">
        <v>1254</v>
      </c>
      <c r="C398" s="103" t="s">
        <v>277</v>
      </c>
      <c r="D398" s="102" t="s">
        <v>1092</v>
      </c>
      <c r="E398" s="102" t="s">
        <v>275</v>
      </c>
      <c r="F398" s="102" t="s">
        <v>1961</v>
      </c>
      <c r="H398" s="102">
        <v>45507</v>
      </c>
      <c r="I398" s="102" t="s">
        <v>280</v>
      </c>
      <c r="J398" s="102" t="s">
        <v>1</v>
      </c>
      <c r="K398" s="102" t="s">
        <v>2</v>
      </c>
      <c r="L398" s="102" t="s">
        <v>24</v>
      </c>
      <c r="M398" s="102" t="s">
        <v>1074</v>
      </c>
      <c r="N398" s="102">
        <v>6</v>
      </c>
      <c r="O398" s="102" t="s">
        <v>1075</v>
      </c>
    </row>
    <row r="399" spans="1:15" x14ac:dyDescent="0.25">
      <c r="A399" s="102" t="s">
        <v>1962</v>
      </c>
      <c r="B399" s="103" t="s">
        <v>1214</v>
      </c>
      <c r="C399" s="103" t="s">
        <v>277</v>
      </c>
      <c r="D399" s="102" t="s">
        <v>1092</v>
      </c>
      <c r="E399" s="102" t="s">
        <v>275</v>
      </c>
      <c r="F399" s="102" t="s">
        <v>1963</v>
      </c>
      <c r="H399" s="102">
        <v>45507</v>
      </c>
      <c r="I399" s="102" t="s">
        <v>280</v>
      </c>
      <c r="J399" s="102" t="s">
        <v>1</v>
      </c>
      <c r="K399" s="102" t="s">
        <v>2</v>
      </c>
      <c r="L399" s="102" t="s">
        <v>24</v>
      </c>
      <c r="M399" s="102" t="s">
        <v>1074</v>
      </c>
      <c r="N399" s="102">
        <v>6</v>
      </c>
      <c r="O399" s="102" t="s">
        <v>1075</v>
      </c>
    </row>
    <row r="400" spans="1:15" x14ac:dyDescent="0.25">
      <c r="A400" s="102" t="s">
        <v>1276</v>
      </c>
      <c r="B400" s="103" t="s">
        <v>1250</v>
      </c>
      <c r="C400" s="103" t="s">
        <v>274</v>
      </c>
      <c r="D400" s="102" t="s">
        <v>1092</v>
      </c>
      <c r="E400" s="102" t="s">
        <v>275</v>
      </c>
      <c r="F400" s="102" t="s">
        <v>1964</v>
      </c>
      <c r="H400" s="102">
        <v>45507</v>
      </c>
      <c r="I400" s="102" t="s">
        <v>280</v>
      </c>
      <c r="J400" s="102" t="s">
        <v>1</v>
      </c>
      <c r="K400" s="102" t="s">
        <v>2</v>
      </c>
      <c r="L400" s="102" t="s">
        <v>24</v>
      </c>
      <c r="M400" s="102" t="s">
        <v>1074</v>
      </c>
      <c r="N400" s="102">
        <v>6</v>
      </c>
      <c r="O400" s="102" t="s">
        <v>1075</v>
      </c>
    </row>
    <row r="401" spans="1:15" x14ac:dyDescent="0.25">
      <c r="A401" s="102" t="s">
        <v>1276</v>
      </c>
      <c r="B401" s="103" t="s">
        <v>1244</v>
      </c>
      <c r="C401" s="103" t="s">
        <v>274</v>
      </c>
      <c r="D401" s="102" t="s">
        <v>1092</v>
      </c>
      <c r="E401" s="102" t="s">
        <v>275</v>
      </c>
      <c r="F401" s="102" t="s">
        <v>1965</v>
      </c>
      <c r="H401" s="102">
        <v>45507</v>
      </c>
      <c r="I401" s="102" t="s">
        <v>280</v>
      </c>
      <c r="J401" s="102" t="s">
        <v>1</v>
      </c>
      <c r="K401" s="102" t="s">
        <v>2</v>
      </c>
      <c r="L401" s="102" t="s">
        <v>24</v>
      </c>
      <c r="M401" s="102" t="s">
        <v>1074</v>
      </c>
      <c r="N401" s="102">
        <v>6</v>
      </c>
      <c r="O401" s="102" t="s">
        <v>1075</v>
      </c>
    </row>
    <row r="402" spans="1:15" x14ac:dyDescent="0.25">
      <c r="A402" s="102" t="s">
        <v>1276</v>
      </c>
      <c r="B402" s="103" t="s">
        <v>1279</v>
      </c>
      <c r="C402" s="103" t="s">
        <v>277</v>
      </c>
      <c r="D402" s="102" t="s">
        <v>1092</v>
      </c>
      <c r="E402" s="102" t="s">
        <v>275</v>
      </c>
      <c r="F402" s="102" t="s">
        <v>1966</v>
      </c>
      <c r="H402" s="102">
        <v>45507</v>
      </c>
      <c r="I402" s="102" t="s">
        <v>280</v>
      </c>
      <c r="J402" s="102" t="s">
        <v>1</v>
      </c>
      <c r="K402" s="102" t="s">
        <v>2</v>
      </c>
      <c r="L402" s="102" t="s">
        <v>24</v>
      </c>
      <c r="M402" s="102" t="s">
        <v>1074</v>
      </c>
      <c r="N402" s="102">
        <v>6</v>
      </c>
      <c r="O402" s="102" t="s">
        <v>1075</v>
      </c>
    </row>
    <row r="403" spans="1:15" x14ac:dyDescent="0.25">
      <c r="A403" s="102" t="s">
        <v>1276</v>
      </c>
      <c r="B403" s="103" t="s">
        <v>1281</v>
      </c>
      <c r="C403" s="103" t="s">
        <v>277</v>
      </c>
      <c r="D403" s="102" t="s">
        <v>1092</v>
      </c>
      <c r="E403" s="102" t="s">
        <v>275</v>
      </c>
      <c r="F403" s="102" t="s">
        <v>1967</v>
      </c>
      <c r="H403" s="102">
        <v>45507</v>
      </c>
      <c r="I403" s="102" t="s">
        <v>280</v>
      </c>
      <c r="J403" s="102" t="s">
        <v>1</v>
      </c>
      <c r="K403" s="102" t="s">
        <v>2</v>
      </c>
      <c r="L403" s="102" t="s">
        <v>24</v>
      </c>
      <c r="M403" s="102" t="s">
        <v>1074</v>
      </c>
      <c r="N403" s="102">
        <v>6</v>
      </c>
      <c r="O403" s="102" t="s">
        <v>1075</v>
      </c>
    </row>
    <row r="404" spans="1:15" x14ac:dyDescent="0.25">
      <c r="A404" s="102" t="s">
        <v>1283</v>
      </c>
      <c r="B404" s="103" t="s">
        <v>1968</v>
      </c>
      <c r="C404" s="103" t="s">
        <v>1082</v>
      </c>
      <c r="D404" s="102" t="s">
        <v>303</v>
      </c>
      <c r="E404" s="102" t="s">
        <v>275</v>
      </c>
      <c r="F404" s="102" t="s">
        <v>1969</v>
      </c>
      <c r="H404" s="102">
        <v>45507</v>
      </c>
      <c r="I404" s="102" t="s">
        <v>280</v>
      </c>
      <c r="J404" s="102" t="s">
        <v>1</v>
      </c>
      <c r="K404" s="102" t="s">
        <v>2</v>
      </c>
      <c r="L404" s="102" t="s">
        <v>24</v>
      </c>
      <c r="M404" s="102" t="s">
        <v>1082</v>
      </c>
      <c r="N404" s="102">
        <v>6</v>
      </c>
      <c r="O404" s="102" t="s">
        <v>1075</v>
      </c>
    </row>
    <row r="405" spans="1:15" x14ac:dyDescent="0.25">
      <c r="A405" s="102" t="s">
        <v>1283</v>
      </c>
      <c r="B405" s="103" t="s">
        <v>1970</v>
      </c>
      <c r="C405" s="103" t="s">
        <v>1082</v>
      </c>
      <c r="D405" s="102" t="s">
        <v>303</v>
      </c>
      <c r="E405" s="102" t="s">
        <v>275</v>
      </c>
      <c r="F405" s="102" t="s">
        <v>1971</v>
      </c>
      <c r="H405" s="102">
        <v>45507</v>
      </c>
      <c r="I405" s="102" t="s">
        <v>280</v>
      </c>
      <c r="J405" s="102" t="s">
        <v>1</v>
      </c>
      <c r="K405" s="102" t="s">
        <v>2</v>
      </c>
      <c r="L405" s="102" t="s">
        <v>24</v>
      </c>
      <c r="M405" s="102" t="s">
        <v>1082</v>
      </c>
      <c r="N405" s="102">
        <v>6</v>
      </c>
      <c r="O405" s="102" t="s">
        <v>1075</v>
      </c>
    </row>
    <row r="406" spans="1:15" x14ac:dyDescent="0.25">
      <c r="A406" s="102" t="s">
        <v>1297</v>
      </c>
      <c r="B406" s="103" t="s">
        <v>1078</v>
      </c>
      <c r="C406" s="103" t="s">
        <v>274</v>
      </c>
      <c r="D406" s="102" t="s">
        <v>1092</v>
      </c>
      <c r="E406" s="102" t="s">
        <v>275</v>
      </c>
      <c r="F406" s="102" t="s">
        <v>1972</v>
      </c>
      <c r="H406" s="102">
        <v>45507</v>
      </c>
      <c r="I406" s="102" t="s">
        <v>280</v>
      </c>
      <c r="J406" s="102" t="s">
        <v>1</v>
      </c>
      <c r="K406" s="102" t="s">
        <v>2</v>
      </c>
      <c r="L406" s="102" t="s">
        <v>24</v>
      </c>
      <c r="M406" s="102" t="s">
        <v>1074</v>
      </c>
      <c r="N406" s="102">
        <v>6</v>
      </c>
      <c r="O406" s="102" t="s">
        <v>1075</v>
      </c>
    </row>
    <row r="407" spans="1:15" x14ac:dyDescent="0.25">
      <c r="A407" s="102" t="s">
        <v>1303</v>
      </c>
      <c r="B407" s="103" t="s">
        <v>1304</v>
      </c>
      <c r="C407" s="103" t="s">
        <v>274</v>
      </c>
      <c r="D407" s="102" t="s">
        <v>1092</v>
      </c>
      <c r="E407" s="102" t="s">
        <v>275</v>
      </c>
      <c r="F407" s="102" t="s">
        <v>1973</v>
      </c>
      <c r="H407" s="102">
        <v>45507</v>
      </c>
      <c r="I407" s="102" t="s">
        <v>280</v>
      </c>
      <c r="J407" s="102" t="s">
        <v>1</v>
      </c>
      <c r="K407" s="102" t="s">
        <v>2</v>
      </c>
      <c r="L407" s="102" t="s">
        <v>24</v>
      </c>
      <c r="M407" s="102" t="s">
        <v>1074</v>
      </c>
      <c r="N407" s="102">
        <v>6</v>
      </c>
      <c r="O407" s="102" t="s">
        <v>1075</v>
      </c>
    </row>
    <row r="408" spans="1:15" x14ac:dyDescent="0.25">
      <c r="A408" s="102" t="s">
        <v>1303</v>
      </c>
      <c r="B408" s="103" t="s">
        <v>1306</v>
      </c>
      <c r="C408" s="103" t="s">
        <v>277</v>
      </c>
      <c r="D408" s="102" t="s">
        <v>1092</v>
      </c>
      <c r="E408" s="102" t="s">
        <v>275</v>
      </c>
      <c r="F408" s="102" t="s">
        <v>1974</v>
      </c>
      <c r="H408" s="102">
        <v>45507</v>
      </c>
      <c r="I408" s="102" t="s">
        <v>280</v>
      </c>
      <c r="J408" s="102" t="s">
        <v>1</v>
      </c>
      <c r="K408" s="102" t="s">
        <v>2</v>
      </c>
      <c r="L408" s="102" t="s">
        <v>24</v>
      </c>
      <c r="M408" s="102" t="s">
        <v>1074</v>
      </c>
      <c r="N408" s="102">
        <v>6</v>
      </c>
      <c r="O408" s="102" t="s">
        <v>1075</v>
      </c>
    </row>
    <row r="409" spans="1:15" x14ac:dyDescent="0.25">
      <c r="A409" s="102" t="s">
        <v>1303</v>
      </c>
      <c r="B409" s="103" t="s">
        <v>1078</v>
      </c>
      <c r="C409" s="103" t="s">
        <v>274</v>
      </c>
      <c r="D409" s="102" t="s">
        <v>1092</v>
      </c>
      <c r="E409" s="102" t="s">
        <v>275</v>
      </c>
      <c r="F409" s="102" t="s">
        <v>1975</v>
      </c>
      <c r="H409" s="102">
        <v>45507</v>
      </c>
      <c r="I409" s="102" t="s">
        <v>280</v>
      </c>
      <c r="J409" s="102" t="s">
        <v>1</v>
      </c>
      <c r="K409" s="102" t="s">
        <v>2</v>
      </c>
      <c r="L409" s="102" t="s">
        <v>24</v>
      </c>
      <c r="M409" s="102" t="s">
        <v>1074</v>
      </c>
      <c r="N409" s="102">
        <v>6</v>
      </c>
      <c r="O409" s="102" t="s">
        <v>1075</v>
      </c>
    </row>
    <row r="410" spans="1:15" x14ac:dyDescent="0.25">
      <c r="A410" s="102" t="s">
        <v>1311</v>
      </c>
      <c r="B410" s="103" t="s">
        <v>1976</v>
      </c>
      <c r="C410" s="103" t="s">
        <v>274</v>
      </c>
      <c r="D410" s="102" t="s">
        <v>152</v>
      </c>
      <c r="E410" s="102" t="s">
        <v>275</v>
      </c>
      <c r="F410" s="102" t="s">
        <v>1977</v>
      </c>
      <c r="H410" s="102">
        <v>45507</v>
      </c>
      <c r="I410" s="102" t="s">
        <v>280</v>
      </c>
      <c r="J410" s="102" t="s">
        <v>1</v>
      </c>
      <c r="K410" s="102" t="s">
        <v>2</v>
      </c>
      <c r="L410" s="102" t="s">
        <v>24</v>
      </c>
      <c r="M410" s="102" t="s">
        <v>1074</v>
      </c>
      <c r="N410" s="102">
        <v>6</v>
      </c>
      <c r="O410" s="102" t="s">
        <v>1075</v>
      </c>
    </row>
    <row r="411" spans="1:15" x14ac:dyDescent="0.25">
      <c r="A411" s="102" t="s">
        <v>1324</v>
      </c>
      <c r="B411" s="103" t="s">
        <v>1312</v>
      </c>
      <c r="C411" s="103" t="s">
        <v>1118</v>
      </c>
      <c r="D411" s="102" t="s">
        <v>152</v>
      </c>
      <c r="E411" s="102" t="s">
        <v>275</v>
      </c>
      <c r="F411" s="102" t="s">
        <v>1978</v>
      </c>
      <c r="H411" s="102">
        <v>45507</v>
      </c>
      <c r="I411" s="102" t="s">
        <v>280</v>
      </c>
      <c r="J411" s="102" t="s">
        <v>1</v>
      </c>
      <c r="K411" s="102" t="s">
        <v>2</v>
      </c>
      <c r="L411" s="102" t="s">
        <v>24</v>
      </c>
      <c r="M411" s="102" t="s">
        <v>1074</v>
      </c>
      <c r="N411" s="102">
        <v>6</v>
      </c>
      <c r="O411" s="102" t="s">
        <v>1075</v>
      </c>
    </row>
    <row r="412" spans="1:15" x14ac:dyDescent="0.25">
      <c r="A412" s="102" t="s">
        <v>1324</v>
      </c>
      <c r="B412" s="103" t="s">
        <v>1325</v>
      </c>
      <c r="C412" s="103" t="s">
        <v>1082</v>
      </c>
      <c r="D412" s="102" t="s">
        <v>152</v>
      </c>
      <c r="E412" s="102" t="s">
        <v>275</v>
      </c>
      <c r="F412" s="102" t="s">
        <v>1979</v>
      </c>
      <c r="H412" s="102">
        <v>45507</v>
      </c>
      <c r="I412" s="102" t="s">
        <v>280</v>
      </c>
      <c r="J412" s="102" t="s">
        <v>1</v>
      </c>
      <c r="K412" s="102" t="s">
        <v>2</v>
      </c>
      <c r="L412" s="102" t="s">
        <v>24</v>
      </c>
      <c r="M412" s="102" t="s">
        <v>1082</v>
      </c>
      <c r="N412" s="102">
        <v>6</v>
      </c>
      <c r="O412" s="102" t="s">
        <v>1075</v>
      </c>
    </row>
    <row r="413" spans="1:15" x14ac:dyDescent="0.25">
      <c r="A413" s="102" t="s">
        <v>1324</v>
      </c>
      <c r="B413" s="103" t="s">
        <v>1327</v>
      </c>
      <c r="C413" s="103" t="s">
        <v>274</v>
      </c>
      <c r="D413" s="102" t="s">
        <v>152</v>
      </c>
      <c r="E413" s="102" t="s">
        <v>275</v>
      </c>
      <c r="F413" s="102" t="s">
        <v>1980</v>
      </c>
      <c r="H413" s="102">
        <v>45507</v>
      </c>
      <c r="I413" s="102" t="s">
        <v>280</v>
      </c>
      <c r="J413" s="102" t="s">
        <v>1</v>
      </c>
      <c r="K413" s="102" t="s">
        <v>2</v>
      </c>
      <c r="L413" s="102" t="s">
        <v>24</v>
      </c>
      <c r="M413" s="102" t="s">
        <v>1074</v>
      </c>
      <c r="N413" s="102">
        <v>6</v>
      </c>
      <c r="O413" s="102" t="s">
        <v>1075</v>
      </c>
    </row>
    <row r="414" spans="1:15" x14ac:dyDescent="0.25">
      <c r="A414" s="102" t="s">
        <v>1329</v>
      </c>
      <c r="B414" s="103" t="s">
        <v>1330</v>
      </c>
      <c r="C414" s="103" t="s">
        <v>277</v>
      </c>
      <c r="D414" s="102" t="s">
        <v>1092</v>
      </c>
      <c r="E414" s="102" t="s">
        <v>275</v>
      </c>
      <c r="F414" s="102" t="s">
        <v>1981</v>
      </c>
      <c r="H414" s="102">
        <v>45507</v>
      </c>
      <c r="I414" s="102" t="s">
        <v>280</v>
      </c>
      <c r="J414" s="102" t="s">
        <v>1</v>
      </c>
      <c r="K414" s="102" t="s">
        <v>2</v>
      </c>
      <c r="L414" s="102" t="s">
        <v>24</v>
      </c>
      <c r="M414" s="102" t="s">
        <v>1074</v>
      </c>
      <c r="N414" s="102">
        <v>6</v>
      </c>
      <c r="O414" s="102" t="s">
        <v>1075</v>
      </c>
    </row>
    <row r="415" spans="1:15" x14ac:dyDescent="0.25">
      <c r="A415" s="102" t="s">
        <v>1982</v>
      </c>
      <c r="B415" s="103" t="s">
        <v>1078</v>
      </c>
      <c r="C415" s="103" t="s">
        <v>274</v>
      </c>
      <c r="D415" s="102" t="s">
        <v>570</v>
      </c>
      <c r="E415" s="102" t="s">
        <v>275</v>
      </c>
      <c r="F415" s="102" t="s">
        <v>1983</v>
      </c>
      <c r="H415" s="102">
        <v>45507</v>
      </c>
      <c r="I415" s="102" t="s">
        <v>279</v>
      </c>
      <c r="J415" s="102" t="s">
        <v>2</v>
      </c>
      <c r="K415" s="102" t="s">
        <v>1</v>
      </c>
      <c r="L415" s="102" t="s">
        <v>23</v>
      </c>
      <c r="M415" s="102" t="s">
        <v>1074</v>
      </c>
      <c r="N415" s="102">
        <v>6</v>
      </c>
      <c r="O415" s="102" t="s">
        <v>1075</v>
      </c>
    </row>
    <row r="416" spans="1:15" x14ac:dyDescent="0.25">
      <c r="A416" s="102" t="s">
        <v>1982</v>
      </c>
      <c r="B416" s="103" t="s">
        <v>1984</v>
      </c>
      <c r="C416" s="103" t="s">
        <v>1082</v>
      </c>
      <c r="D416" s="102" t="s">
        <v>570</v>
      </c>
      <c r="E416" s="102" t="s">
        <v>275</v>
      </c>
      <c r="F416" s="102" t="s">
        <v>1985</v>
      </c>
      <c r="H416" s="102">
        <v>45507</v>
      </c>
      <c r="I416" s="102" t="s">
        <v>279</v>
      </c>
      <c r="J416" s="102" t="s">
        <v>2</v>
      </c>
      <c r="K416" s="102" t="s">
        <v>1</v>
      </c>
      <c r="L416" s="102" t="s">
        <v>23</v>
      </c>
      <c r="M416" s="102" t="s">
        <v>1082</v>
      </c>
      <c r="N416" s="102">
        <v>6</v>
      </c>
      <c r="O416" s="102" t="s">
        <v>1075</v>
      </c>
    </row>
    <row r="417" spans="1:15" x14ac:dyDescent="0.25">
      <c r="A417" s="102" t="s">
        <v>1982</v>
      </c>
      <c r="B417" s="103" t="s">
        <v>1986</v>
      </c>
      <c r="C417" s="103" t="s">
        <v>1082</v>
      </c>
      <c r="D417" s="102" t="s">
        <v>570</v>
      </c>
      <c r="E417" s="102" t="s">
        <v>275</v>
      </c>
      <c r="F417" s="102" t="s">
        <v>1987</v>
      </c>
      <c r="H417" s="102">
        <v>45507</v>
      </c>
      <c r="I417" s="102" t="s">
        <v>279</v>
      </c>
      <c r="J417" s="102" t="s">
        <v>2</v>
      </c>
      <c r="K417" s="102" t="s">
        <v>1</v>
      </c>
      <c r="L417" s="102" t="s">
        <v>23</v>
      </c>
      <c r="M417" s="102" t="s">
        <v>1082</v>
      </c>
      <c r="N417" s="102">
        <v>6</v>
      </c>
      <c r="O417" s="102" t="s">
        <v>1075</v>
      </c>
    </row>
    <row r="418" spans="1:15" x14ac:dyDescent="0.25">
      <c r="A418" s="102" t="s">
        <v>1988</v>
      </c>
      <c r="B418" s="103" t="s">
        <v>1448</v>
      </c>
      <c r="C418" s="103" t="s">
        <v>1118</v>
      </c>
      <c r="D418" s="102" t="s">
        <v>1092</v>
      </c>
      <c r="E418" s="102" t="s">
        <v>275</v>
      </c>
      <c r="F418" s="102" t="s">
        <v>1989</v>
      </c>
      <c r="H418" s="102">
        <v>45507</v>
      </c>
      <c r="I418" s="102" t="s">
        <v>279</v>
      </c>
      <c r="J418" s="102" t="s">
        <v>2</v>
      </c>
      <c r="K418" s="102" t="s">
        <v>1</v>
      </c>
      <c r="L418" s="102" t="s">
        <v>23</v>
      </c>
      <c r="M418" s="102" t="s">
        <v>1074</v>
      </c>
      <c r="N418" s="102">
        <v>6</v>
      </c>
      <c r="O418" s="102" t="s">
        <v>1075</v>
      </c>
    </row>
    <row r="419" spans="1:15" x14ac:dyDescent="0.25">
      <c r="A419" s="102" t="s">
        <v>1990</v>
      </c>
      <c r="B419" s="103" t="s">
        <v>1627</v>
      </c>
      <c r="C419" s="103" t="s">
        <v>1118</v>
      </c>
      <c r="D419" s="102" t="s">
        <v>152</v>
      </c>
      <c r="E419" s="102" t="s">
        <v>275</v>
      </c>
      <c r="F419" s="102" t="s">
        <v>1991</v>
      </c>
      <c r="H419" s="102">
        <v>45507</v>
      </c>
      <c r="I419" s="102" t="s">
        <v>279</v>
      </c>
      <c r="J419" s="102" t="s">
        <v>2</v>
      </c>
      <c r="K419" s="102" t="s">
        <v>1</v>
      </c>
      <c r="L419" s="102" t="s">
        <v>23</v>
      </c>
      <c r="M419" s="102" t="s">
        <v>1074</v>
      </c>
      <c r="N419" s="102">
        <v>6</v>
      </c>
      <c r="O419" s="102" t="s">
        <v>1075</v>
      </c>
    </row>
    <row r="420" spans="1:15" x14ac:dyDescent="0.25">
      <c r="A420" s="102" t="s">
        <v>1153</v>
      </c>
      <c r="B420" s="103" t="s">
        <v>1992</v>
      </c>
      <c r="C420" s="103" t="s">
        <v>274</v>
      </c>
      <c r="D420" s="102" t="s">
        <v>1092</v>
      </c>
      <c r="E420" s="102" t="s">
        <v>275</v>
      </c>
      <c r="F420" s="102" t="s">
        <v>1993</v>
      </c>
      <c r="H420" s="102">
        <v>45507</v>
      </c>
      <c r="I420" s="102" t="s">
        <v>279</v>
      </c>
      <c r="J420" s="102" t="s">
        <v>2</v>
      </c>
      <c r="K420" s="102" t="s">
        <v>1</v>
      </c>
      <c r="L420" s="102" t="s">
        <v>23</v>
      </c>
      <c r="M420" s="102" t="s">
        <v>1074</v>
      </c>
      <c r="N420" s="102">
        <v>6</v>
      </c>
      <c r="O420" s="102" t="s">
        <v>1075</v>
      </c>
    </row>
    <row r="421" spans="1:15" x14ac:dyDescent="0.25">
      <c r="A421" s="102" t="s">
        <v>1161</v>
      </c>
      <c r="B421" s="103" t="s">
        <v>1994</v>
      </c>
      <c r="C421" s="103" t="s">
        <v>1118</v>
      </c>
      <c r="D421" s="102" t="s">
        <v>570</v>
      </c>
      <c r="E421" s="102" t="s">
        <v>275</v>
      </c>
      <c r="F421" s="102" t="s">
        <v>1995</v>
      </c>
      <c r="H421" s="102">
        <v>45507</v>
      </c>
      <c r="I421" s="102" t="s">
        <v>279</v>
      </c>
      <c r="J421" s="102" t="s">
        <v>2</v>
      </c>
      <c r="K421" s="102" t="s">
        <v>1</v>
      </c>
      <c r="L421" s="102" t="s">
        <v>23</v>
      </c>
      <c r="M421" s="102" t="s">
        <v>1074</v>
      </c>
      <c r="N421" s="102">
        <v>6</v>
      </c>
      <c r="O421" s="102" t="s">
        <v>1075</v>
      </c>
    </row>
    <row r="422" spans="1:15" x14ac:dyDescent="0.25">
      <c r="A422" s="102" t="s">
        <v>1996</v>
      </c>
      <c r="B422" s="103" t="s">
        <v>1997</v>
      </c>
      <c r="C422" s="103" t="s">
        <v>1118</v>
      </c>
      <c r="D422" s="102" t="s">
        <v>570</v>
      </c>
      <c r="E422" s="102" t="s">
        <v>275</v>
      </c>
      <c r="F422" s="102" t="s">
        <v>1998</v>
      </c>
      <c r="H422" s="102">
        <v>45507</v>
      </c>
      <c r="I422" s="102" t="s">
        <v>279</v>
      </c>
      <c r="J422" s="102" t="s">
        <v>2</v>
      </c>
      <c r="K422" s="102" t="s">
        <v>1</v>
      </c>
      <c r="L422" s="102" t="s">
        <v>23</v>
      </c>
      <c r="M422" s="102" t="s">
        <v>1074</v>
      </c>
      <c r="N422" s="102">
        <v>6</v>
      </c>
      <c r="O422" s="102" t="s">
        <v>1075</v>
      </c>
    </row>
    <row r="423" spans="1:15" x14ac:dyDescent="0.25">
      <c r="A423" s="102" t="s">
        <v>1999</v>
      </c>
      <c r="B423" s="103" t="s">
        <v>2000</v>
      </c>
      <c r="C423" s="103" t="s">
        <v>1118</v>
      </c>
      <c r="D423" s="102" t="s">
        <v>570</v>
      </c>
      <c r="E423" s="102" t="s">
        <v>275</v>
      </c>
      <c r="F423" s="102" t="s">
        <v>2001</v>
      </c>
      <c r="H423" s="102">
        <v>45507</v>
      </c>
      <c r="I423" s="102" t="s">
        <v>279</v>
      </c>
      <c r="J423" s="102" t="s">
        <v>2</v>
      </c>
      <c r="K423" s="102" t="s">
        <v>1</v>
      </c>
      <c r="L423" s="102" t="s">
        <v>23</v>
      </c>
      <c r="M423" s="102" t="s">
        <v>1074</v>
      </c>
      <c r="N423" s="102">
        <v>6</v>
      </c>
      <c r="O423" s="102" t="s">
        <v>1075</v>
      </c>
    </row>
    <row r="424" spans="1:15" x14ac:dyDescent="0.25">
      <c r="A424" s="102" t="s">
        <v>1999</v>
      </c>
      <c r="B424" s="103" t="s">
        <v>1690</v>
      </c>
      <c r="C424" s="103" t="s">
        <v>1118</v>
      </c>
      <c r="D424" s="102" t="s">
        <v>570</v>
      </c>
      <c r="E424" s="102" t="s">
        <v>275</v>
      </c>
      <c r="F424" s="102" t="s">
        <v>2002</v>
      </c>
      <c r="H424" s="102">
        <v>45507</v>
      </c>
      <c r="I424" s="102" t="s">
        <v>279</v>
      </c>
      <c r="J424" s="102" t="s">
        <v>2</v>
      </c>
      <c r="K424" s="102" t="s">
        <v>1</v>
      </c>
      <c r="L424" s="102" t="s">
        <v>23</v>
      </c>
      <c r="M424" s="102" t="s">
        <v>1074</v>
      </c>
      <c r="N424" s="102">
        <v>6</v>
      </c>
      <c r="O424" s="102" t="s">
        <v>1075</v>
      </c>
    </row>
    <row r="425" spans="1:15" x14ac:dyDescent="0.25">
      <c r="A425" s="102" t="s">
        <v>2003</v>
      </c>
      <c r="B425" s="103" t="s">
        <v>2004</v>
      </c>
      <c r="C425" s="103" t="s">
        <v>1118</v>
      </c>
      <c r="D425" s="102" t="s">
        <v>570</v>
      </c>
      <c r="E425" s="102" t="s">
        <v>275</v>
      </c>
      <c r="F425" s="102" t="s">
        <v>2005</v>
      </c>
      <c r="H425" s="102">
        <v>45507</v>
      </c>
      <c r="I425" s="102" t="s">
        <v>279</v>
      </c>
      <c r="J425" s="102" t="s">
        <v>2</v>
      </c>
      <c r="K425" s="102" t="s">
        <v>1</v>
      </c>
      <c r="L425" s="102" t="s">
        <v>23</v>
      </c>
      <c r="M425" s="102" t="s">
        <v>1074</v>
      </c>
      <c r="N425" s="102">
        <v>6</v>
      </c>
      <c r="O425" s="102" t="s">
        <v>1075</v>
      </c>
    </row>
    <row r="426" spans="1:15" x14ac:dyDescent="0.25">
      <c r="A426" s="102" t="s">
        <v>2006</v>
      </c>
      <c r="B426" s="103" t="s">
        <v>1078</v>
      </c>
      <c r="C426" s="103" t="s">
        <v>274</v>
      </c>
      <c r="D426" s="102" t="s">
        <v>1092</v>
      </c>
      <c r="E426" s="102" t="s">
        <v>275</v>
      </c>
      <c r="F426" s="102" t="s">
        <v>2007</v>
      </c>
      <c r="H426" s="102">
        <v>45507</v>
      </c>
      <c r="I426" s="102" t="s">
        <v>279</v>
      </c>
      <c r="J426" s="102" t="s">
        <v>2</v>
      </c>
      <c r="K426" s="102" t="s">
        <v>1</v>
      </c>
      <c r="L426" s="102" t="s">
        <v>23</v>
      </c>
      <c r="M426" s="102" t="s">
        <v>1074</v>
      </c>
      <c r="N426" s="102">
        <v>6</v>
      </c>
      <c r="O426" s="102" t="s">
        <v>1075</v>
      </c>
    </row>
    <row r="427" spans="1:15" x14ac:dyDescent="0.25">
      <c r="A427" s="102" t="s">
        <v>2008</v>
      </c>
      <c r="B427" s="103" t="s">
        <v>1304</v>
      </c>
      <c r="C427" s="103" t="s">
        <v>274</v>
      </c>
      <c r="D427" s="102" t="s">
        <v>1092</v>
      </c>
      <c r="E427" s="102" t="s">
        <v>275</v>
      </c>
      <c r="F427" s="102" t="s">
        <v>2009</v>
      </c>
      <c r="H427" s="102">
        <v>45507</v>
      </c>
      <c r="I427" s="102" t="s">
        <v>279</v>
      </c>
      <c r="J427" s="102" t="s">
        <v>2</v>
      </c>
      <c r="K427" s="102" t="s">
        <v>1</v>
      </c>
      <c r="L427" s="102" t="s">
        <v>23</v>
      </c>
      <c r="M427" s="102" t="s">
        <v>1074</v>
      </c>
      <c r="N427" s="102">
        <v>6</v>
      </c>
      <c r="O427" s="102" t="s">
        <v>1075</v>
      </c>
    </row>
    <row r="428" spans="1:15" x14ac:dyDescent="0.25">
      <c r="A428" s="102" t="s">
        <v>2010</v>
      </c>
      <c r="B428" s="103" t="s">
        <v>1571</v>
      </c>
      <c r="C428" s="103" t="s">
        <v>274</v>
      </c>
      <c r="D428" s="102" t="s">
        <v>570</v>
      </c>
      <c r="E428" s="102" t="s">
        <v>275</v>
      </c>
      <c r="F428" s="102" t="s">
        <v>2011</v>
      </c>
      <c r="H428" s="102">
        <v>45507</v>
      </c>
      <c r="I428" s="102" t="s">
        <v>279</v>
      </c>
      <c r="J428" s="102" t="s">
        <v>2</v>
      </c>
      <c r="K428" s="102" t="s">
        <v>1</v>
      </c>
      <c r="L428" s="102" t="s">
        <v>23</v>
      </c>
      <c r="M428" s="102" t="s">
        <v>1074</v>
      </c>
      <c r="N428" s="102">
        <v>6</v>
      </c>
      <c r="O428" s="102" t="s">
        <v>1075</v>
      </c>
    </row>
    <row r="429" spans="1:15" x14ac:dyDescent="0.25">
      <c r="A429" s="102" t="s">
        <v>2012</v>
      </c>
      <c r="B429" s="103" t="s">
        <v>1078</v>
      </c>
      <c r="C429" s="103" t="s">
        <v>274</v>
      </c>
      <c r="D429" s="102" t="s">
        <v>1092</v>
      </c>
      <c r="E429" s="102" t="s">
        <v>275</v>
      </c>
      <c r="F429" s="102" t="s">
        <v>2013</v>
      </c>
      <c r="H429" s="102">
        <v>45507</v>
      </c>
      <c r="I429" s="102" t="s">
        <v>279</v>
      </c>
      <c r="J429" s="102" t="s">
        <v>2</v>
      </c>
      <c r="K429" s="102" t="s">
        <v>1</v>
      </c>
      <c r="L429" s="102" t="s">
        <v>23</v>
      </c>
      <c r="M429" s="102" t="s">
        <v>1074</v>
      </c>
      <c r="N429" s="102">
        <v>6</v>
      </c>
      <c r="O429" s="102" t="s">
        <v>1075</v>
      </c>
    </row>
    <row r="430" spans="1:15" x14ac:dyDescent="0.25">
      <c r="A430" s="102" t="s">
        <v>2014</v>
      </c>
      <c r="B430" s="103" t="s">
        <v>1080</v>
      </c>
      <c r="C430" s="103" t="s">
        <v>1118</v>
      </c>
      <c r="D430" s="102" t="s">
        <v>570</v>
      </c>
      <c r="E430" s="102" t="s">
        <v>275</v>
      </c>
      <c r="F430" s="102" t="s">
        <v>2015</v>
      </c>
      <c r="H430" s="102">
        <v>45507</v>
      </c>
      <c r="I430" s="102" t="s">
        <v>279</v>
      </c>
      <c r="J430" s="102" t="s">
        <v>2</v>
      </c>
      <c r="K430" s="102" t="s">
        <v>1</v>
      </c>
      <c r="L430" s="102" t="s">
        <v>23</v>
      </c>
      <c r="M430" s="102" t="s">
        <v>1074</v>
      </c>
      <c r="N430" s="102">
        <v>6</v>
      </c>
      <c r="O430" s="102" t="s">
        <v>1075</v>
      </c>
    </row>
    <row r="431" spans="1:15" x14ac:dyDescent="0.25">
      <c r="A431" s="102" t="s">
        <v>2016</v>
      </c>
      <c r="B431" s="103" t="s">
        <v>1895</v>
      </c>
      <c r="C431" s="103" t="s">
        <v>274</v>
      </c>
      <c r="D431" s="102" t="s">
        <v>570</v>
      </c>
      <c r="E431" s="102" t="s">
        <v>275</v>
      </c>
      <c r="F431" s="102" t="s">
        <v>2017</v>
      </c>
      <c r="H431" s="102">
        <v>45507</v>
      </c>
      <c r="I431" s="102" t="s">
        <v>279</v>
      </c>
      <c r="J431" s="102" t="s">
        <v>2</v>
      </c>
      <c r="K431" s="102" t="s">
        <v>1</v>
      </c>
      <c r="L431" s="102" t="s">
        <v>23</v>
      </c>
      <c r="M431" s="102" t="s">
        <v>1074</v>
      </c>
      <c r="N431" s="102">
        <v>6</v>
      </c>
      <c r="O431" s="102" t="s">
        <v>1075</v>
      </c>
    </row>
    <row r="432" spans="1:15" x14ac:dyDescent="0.25">
      <c r="A432" s="102" t="s">
        <v>2016</v>
      </c>
      <c r="B432" s="103" t="s">
        <v>1895</v>
      </c>
      <c r="C432" s="103" t="s">
        <v>274</v>
      </c>
      <c r="D432" s="102" t="s">
        <v>1092</v>
      </c>
      <c r="E432" s="102" t="s">
        <v>275</v>
      </c>
      <c r="F432" s="102" t="s">
        <v>2017</v>
      </c>
      <c r="H432" s="102">
        <v>45507</v>
      </c>
      <c r="I432" s="102" t="s">
        <v>279</v>
      </c>
      <c r="J432" s="102" t="s">
        <v>2</v>
      </c>
      <c r="K432" s="102" t="s">
        <v>1</v>
      </c>
      <c r="L432" s="102" t="s">
        <v>23</v>
      </c>
      <c r="M432" s="102" t="s">
        <v>1074</v>
      </c>
      <c r="N432" s="102">
        <v>6</v>
      </c>
      <c r="O432" s="102" t="s">
        <v>1075</v>
      </c>
    </row>
    <row r="433" spans="1:15" x14ac:dyDescent="0.25">
      <c r="A433" s="102" t="s">
        <v>2018</v>
      </c>
      <c r="B433" s="103" t="s">
        <v>1530</v>
      </c>
      <c r="C433" s="103" t="s">
        <v>274</v>
      </c>
      <c r="D433" s="102" t="s">
        <v>152</v>
      </c>
      <c r="E433" s="102" t="s">
        <v>275</v>
      </c>
      <c r="F433" s="102" t="s">
        <v>2019</v>
      </c>
      <c r="H433" s="102">
        <v>45507</v>
      </c>
      <c r="I433" s="102" t="s">
        <v>279</v>
      </c>
      <c r="J433" s="102" t="s">
        <v>2</v>
      </c>
      <c r="K433" s="102" t="s">
        <v>1</v>
      </c>
      <c r="L433" s="102" t="s">
        <v>23</v>
      </c>
      <c r="M433" s="102" t="s">
        <v>1074</v>
      </c>
      <c r="N433" s="102">
        <v>6</v>
      </c>
      <c r="O433" s="102" t="s">
        <v>1075</v>
      </c>
    </row>
    <row r="434" spans="1:15" x14ac:dyDescent="0.25">
      <c r="A434" s="102" t="s">
        <v>2018</v>
      </c>
      <c r="B434" s="103" t="s">
        <v>1315</v>
      </c>
      <c r="C434" s="103" t="s">
        <v>1118</v>
      </c>
      <c r="D434" s="102" t="s">
        <v>152</v>
      </c>
      <c r="E434" s="102" t="s">
        <v>275</v>
      </c>
      <c r="F434" s="102" t="s">
        <v>2020</v>
      </c>
      <c r="H434" s="102">
        <v>45507</v>
      </c>
      <c r="I434" s="102" t="s">
        <v>279</v>
      </c>
      <c r="J434" s="102" t="s">
        <v>2</v>
      </c>
      <c r="K434" s="102" t="s">
        <v>1</v>
      </c>
      <c r="L434" s="102" t="s">
        <v>23</v>
      </c>
      <c r="M434" s="102" t="s">
        <v>1074</v>
      </c>
      <c r="N434" s="102">
        <v>6</v>
      </c>
      <c r="O434" s="102" t="s">
        <v>1075</v>
      </c>
    </row>
    <row r="435" spans="1:15" x14ac:dyDescent="0.25">
      <c r="A435" s="102" t="s">
        <v>2021</v>
      </c>
      <c r="B435" s="103" t="s">
        <v>1174</v>
      </c>
      <c r="C435" s="103" t="s">
        <v>1118</v>
      </c>
      <c r="D435" s="102" t="s">
        <v>152</v>
      </c>
      <c r="E435" s="102" t="s">
        <v>275</v>
      </c>
      <c r="F435" s="102" t="s">
        <v>2022</v>
      </c>
      <c r="H435" s="102">
        <v>45507</v>
      </c>
      <c r="I435" s="102" t="s">
        <v>279</v>
      </c>
      <c r="J435" s="102" t="s">
        <v>2</v>
      </c>
      <c r="K435" s="102" t="s">
        <v>1</v>
      </c>
      <c r="L435" s="102" t="s">
        <v>23</v>
      </c>
      <c r="M435" s="102" t="s">
        <v>1074</v>
      </c>
      <c r="N435" s="102">
        <v>6</v>
      </c>
      <c r="O435" s="102" t="s">
        <v>1075</v>
      </c>
    </row>
    <row r="436" spans="1:15" x14ac:dyDescent="0.25">
      <c r="A436" s="102" t="s">
        <v>2023</v>
      </c>
      <c r="B436" s="103" t="s">
        <v>1266</v>
      </c>
      <c r="C436" s="103" t="s">
        <v>1118</v>
      </c>
      <c r="D436" s="102" t="s">
        <v>1092</v>
      </c>
      <c r="E436" s="102" t="s">
        <v>275</v>
      </c>
      <c r="F436" s="102" t="s">
        <v>2024</v>
      </c>
      <c r="H436" s="102">
        <v>45507</v>
      </c>
      <c r="I436" s="102" t="s">
        <v>279</v>
      </c>
      <c r="J436" s="102" t="s">
        <v>2</v>
      </c>
      <c r="K436" s="102" t="s">
        <v>1</v>
      </c>
      <c r="L436" s="102" t="s">
        <v>23</v>
      </c>
      <c r="M436" s="102" t="s">
        <v>1074</v>
      </c>
      <c r="N436" s="102">
        <v>6</v>
      </c>
      <c r="O436" s="102" t="s">
        <v>1075</v>
      </c>
    </row>
    <row r="437" spans="1:15" x14ac:dyDescent="0.25">
      <c r="A437" s="102" t="s">
        <v>2025</v>
      </c>
      <c r="B437" s="103" t="s">
        <v>1764</v>
      </c>
      <c r="C437" s="103" t="s">
        <v>274</v>
      </c>
      <c r="D437" s="102" t="s">
        <v>570</v>
      </c>
      <c r="E437" s="102" t="s">
        <v>275</v>
      </c>
      <c r="F437" s="102" t="s">
        <v>2026</v>
      </c>
      <c r="H437" s="102">
        <v>45507</v>
      </c>
      <c r="I437" s="102" t="s">
        <v>279</v>
      </c>
      <c r="J437" s="102" t="s">
        <v>2</v>
      </c>
      <c r="K437" s="102" t="s">
        <v>1</v>
      </c>
      <c r="L437" s="102" t="s">
        <v>23</v>
      </c>
      <c r="M437" s="102" t="s">
        <v>1074</v>
      </c>
      <c r="N437" s="102">
        <v>6</v>
      </c>
      <c r="O437" s="102" t="s">
        <v>1075</v>
      </c>
    </row>
    <row r="438" spans="1:15" x14ac:dyDescent="0.25">
      <c r="A438" s="102" t="s">
        <v>2025</v>
      </c>
      <c r="B438" s="103" t="s">
        <v>1189</v>
      </c>
      <c r="C438" s="103" t="s">
        <v>1082</v>
      </c>
      <c r="D438" s="102" t="s">
        <v>570</v>
      </c>
      <c r="E438" s="102" t="s">
        <v>275</v>
      </c>
      <c r="F438" s="102" t="s">
        <v>2027</v>
      </c>
      <c r="H438" s="102">
        <v>45507</v>
      </c>
      <c r="I438" s="102" t="s">
        <v>279</v>
      </c>
      <c r="J438" s="102" t="s">
        <v>2</v>
      </c>
      <c r="K438" s="102" t="s">
        <v>1</v>
      </c>
      <c r="L438" s="102" t="s">
        <v>23</v>
      </c>
      <c r="M438" s="102" t="s">
        <v>1082</v>
      </c>
      <c r="N438" s="102">
        <v>6</v>
      </c>
      <c r="O438" s="102" t="s">
        <v>1075</v>
      </c>
    </row>
    <row r="439" spans="1:15" x14ac:dyDescent="0.25">
      <c r="A439" s="102" t="s">
        <v>2028</v>
      </c>
      <c r="B439" s="103" t="s">
        <v>1487</v>
      </c>
      <c r="C439" s="103" t="s">
        <v>1118</v>
      </c>
      <c r="D439" s="102" t="s">
        <v>1092</v>
      </c>
      <c r="E439" s="102" t="s">
        <v>275</v>
      </c>
      <c r="F439" s="102" t="s">
        <v>2029</v>
      </c>
      <c r="H439" s="102">
        <v>45507</v>
      </c>
      <c r="I439" s="102" t="s">
        <v>279</v>
      </c>
      <c r="J439" s="102" t="s">
        <v>2</v>
      </c>
      <c r="K439" s="102" t="s">
        <v>1</v>
      </c>
      <c r="L439" s="102" t="s">
        <v>23</v>
      </c>
      <c r="M439" s="102" t="s">
        <v>1074</v>
      </c>
      <c r="N439" s="102">
        <v>6</v>
      </c>
      <c r="O439" s="102" t="s">
        <v>1075</v>
      </c>
    </row>
    <row r="440" spans="1:15" x14ac:dyDescent="0.25">
      <c r="A440" s="102" t="s">
        <v>2030</v>
      </c>
      <c r="B440" s="103" t="s">
        <v>2031</v>
      </c>
      <c r="C440" s="103" t="s">
        <v>1118</v>
      </c>
      <c r="D440" s="102" t="s">
        <v>570</v>
      </c>
      <c r="E440" s="102" t="s">
        <v>275</v>
      </c>
      <c r="F440" s="102" t="s">
        <v>2032</v>
      </c>
      <c r="H440" s="102">
        <v>45507</v>
      </c>
      <c r="I440" s="102" t="s">
        <v>279</v>
      </c>
      <c r="J440" s="102" t="s">
        <v>2</v>
      </c>
      <c r="K440" s="102" t="s">
        <v>1</v>
      </c>
      <c r="L440" s="102" t="s">
        <v>23</v>
      </c>
      <c r="M440" s="102" t="s">
        <v>1074</v>
      </c>
      <c r="N440" s="102">
        <v>6</v>
      </c>
      <c r="O440" s="102" t="s">
        <v>1075</v>
      </c>
    </row>
    <row r="441" spans="1:15" x14ac:dyDescent="0.25">
      <c r="A441" s="102" t="s">
        <v>2033</v>
      </c>
      <c r="B441" s="103" t="s">
        <v>1810</v>
      </c>
      <c r="C441" s="103" t="s">
        <v>1118</v>
      </c>
      <c r="D441" s="102" t="s">
        <v>570</v>
      </c>
      <c r="E441" s="102" t="s">
        <v>275</v>
      </c>
      <c r="F441" s="102" t="s">
        <v>2034</v>
      </c>
      <c r="H441" s="102">
        <v>45507</v>
      </c>
      <c r="I441" s="102" t="s">
        <v>279</v>
      </c>
      <c r="J441" s="102" t="s">
        <v>2</v>
      </c>
      <c r="K441" s="102" t="s">
        <v>1</v>
      </c>
      <c r="L441" s="102" t="s">
        <v>23</v>
      </c>
      <c r="M441" s="102" t="s">
        <v>1074</v>
      </c>
      <c r="N441" s="102">
        <v>6</v>
      </c>
      <c r="O441" s="102" t="s">
        <v>1075</v>
      </c>
    </row>
    <row r="442" spans="1:15" x14ac:dyDescent="0.25">
      <c r="A442" s="102" t="s">
        <v>2035</v>
      </c>
      <c r="B442" s="103" t="s">
        <v>2036</v>
      </c>
      <c r="C442" s="103" t="s">
        <v>274</v>
      </c>
      <c r="D442" s="102" t="s">
        <v>1092</v>
      </c>
      <c r="E442" s="102" t="s">
        <v>275</v>
      </c>
      <c r="F442" s="102" t="s">
        <v>2037</v>
      </c>
      <c r="H442" s="102">
        <v>45507</v>
      </c>
      <c r="I442" s="102" t="s">
        <v>279</v>
      </c>
      <c r="J442" s="102" t="s">
        <v>2</v>
      </c>
      <c r="K442" s="102" t="s">
        <v>1</v>
      </c>
      <c r="L442" s="102" t="s">
        <v>23</v>
      </c>
      <c r="M442" s="102" t="s">
        <v>1074</v>
      </c>
      <c r="N442" s="102">
        <v>6</v>
      </c>
      <c r="O442" s="102" t="s">
        <v>1075</v>
      </c>
    </row>
    <row r="443" spans="1:15" x14ac:dyDescent="0.25">
      <c r="A443" s="102" t="s">
        <v>2038</v>
      </c>
      <c r="B443" s="103" t="s">
        <v>1895</v>
      </c>
      <c r="C443" s="103" t="s">
        <v>274</v>
      </c>
      <c r="D443" s="102" t="s">
        <v>1092</v>
      </c>
      <c r="E443" s="102" t="s">
        <v>275</v>
      </c>
      <c r="F443" s="102" t="s">
        <v>2039</v>
      </c>
      <c r="H443" s="102">
        <v>45507</v>
      </c>
      <c r="I443" s="102" t="s">
        <v>279</v>
      </c>
      <c r="J443" s="102" t="s">
        <v>2</v>
      </c>
      <c r="K443" s="102" t="s">
        <v>1</v>
      </c>
      <c r="L443" s="102" t="s">
        <v>23</v>
      </c>
      <c r="M443" s="102" t="s">
        <v>1074</v>
      </c>
      <c r="N443" s="102">
        <v>6</v>
      </c>
      <c r="O443" s="102" t="s">
        <v>1075</v>
      </c>
    </row>
    <row r="444" spans="1:15" x14ac:dyDescent="0.25">
      <c r="A444" s="102" t="s">
        <v>2040</v>
      </c>
      <c r="B444" s="103" t="s">
        <v>1202</v>
      </c>
      <c r="C444" s="103" t="s">
        <v>274</v>
      </c>
      <c r="D444" s="102" t="s">
        <v>570</v>
      </c>
      <c r="E444" s="102" t="s">
        <v>275</v>
      </c>
      <c r="F444" s="102" t="s">
        <v>2041</v>
      </c>
      <c r="H444" s="102">
        <v>45507</v>
      </c>
      <c r="I444" s="102" t="s">
        <v>279</v>
      </c>
      <c r="J444" s="102" t="s">
        <v>2</v>
      </c>
      <c r="K444" s="102" t="s">
        <v>1</v>
      </c>
      <c r="L444" s="102" t="s">
        <v>23</v>
      </c>
      <c r="M444" s="102" t="s">
        <v>1074</v>
      </c>
      <c r="N444" s="102">
        <v>6</v>
      </c>
      <c r="O444" s="102" t="s">
        <v>1075</v>
      </c>
    </row>
    <row r="445" spans="1:15" x14ac:dyDescent="0.25">
      <c r="A445" s="102" t="s">
        <v>2040</v>
      </c>
      <c r="B445" s="103" t="s">
        <v>1420</v>
      </c>
      <c r="C445" s="103" t="s">
        <v>1640</v>
      </c>
      <c r="D445" s="102" t="s">
        <v>570</v>
      </c>
      <c r="E445" s="102" t="s">
        <v>275</v>
      </c>
      <c r="F445" s="102" t="s">
        <v>2042</v>
      </c>
      <c r="H445" s="102">
        <v>45507</v>
      </c>
      <c r="I445" s="102" t="s">
        <v>279</v>
      </c>
      <c r="J445" s="102" t="s">
        <v>2</v>
      </c>
      <c r="K445" s="102" t="s">
        <v>1</v>
      </c>
      <c r="L445" s="102" t="s">
        <v>23</v>
      </c>
      <c r="M445" s="102" t="s">
        <v>1082</v>
      </c>
      <c r="N445" s="102">
        <v>6</v>
      </c>
      <c r="O445" s="102" t="s">
        <v>1075</v>
      </c>
    </row>
    <row r="446" spans="1:15" x14ac:dyDescent="0.25">
      <c r="A446" s="102" t="s">
        <v>2043</v>
      </c>
      <c r="B446" s="103" t="s">
        <v>1095</v>
      </c>
      <c r="C446" s="103" t="s">
        <v>1118</v>
      </c>
      <c r="D446" s="102" t="s">
        <v>570</v>
      </c>
      <c r="E446" s="102" t="s">
        <v>275</v>
      </c>
      <c r="F446" s="102" t="s">
        <v>2044</v>
      </c>
      <c r="H446" s="102">
        <v>45507</v>
      </c>
      <c r="I446" s="102" t="s">
        <v>279</v>
      </c>
      <c r="J446" s="102" t="s">
        <v>2</v>
      </c>
      <c r="K446" s="102" t="s">
        <v>1</v>
      </c>
      <c r="L446" s="102" t="s">
        <v>23</v>
      </c>
      <c r="M446" s="102" t="s">
        <v>1074</v>
      </c>
      <c r="N446" s="102">
        <v>6</v>
      </c>
      <c r="O446" s="102" t="s">
        <v>1075</v>
      </c>
    </row>
    <row r="447" spans="1:15" x14ac:dyDescent="0.25">
      <c r="A447" s="102" t="s">
        <v>2045</v>
      </c>
      <c r="B447" s="103" t="s">
        <v>1161</v>
      </c>
      <c r="C447" s="103" t="s">
        <v>1118</v>
      </c>
      <c r="D447" s="102" t="s">
        <v>152</v>
      </c>
      <c r="E447" s="102" t="s">
        <v>275</v>
      </c>
      <c r="F447" s="102" t="s">
        <v>2046</v>
      </c>
      <c r="H447" s="102">
        <v>45507</v>
      </c>
      <c r="I447" s="102" t="s">
        <v>279</v>
      </c>
      <c r="J447" s="102" t="s">
        <v>2</v>
      </c>
      <c r="K447" s="102" t="s">
        <v>1</v>
      </c>
      <c r="L447" s="102" t="s">
        <v>23</v>
      </c>
      <c r="M447" s="102" t="s">
        <v>1074</v>
      </c>
      <c r="N447" s="102">
        <v>6</v>
      </c>
      <c r="O447" s="102" t="s">
        <v>1075</v>
      </c>
    </row>
    <row r="448" spans="1:15" x14ac:dyDescent="0.25">
      <c r="A448" s="102" t="s">
        <v>2047</v>
      </c>
      <c r="B448" s="103" t="s">
        <v>2048</v>
      </c>
      <c r="C448" s="103" t="s">
        <v>1077</v>
      </c>
      <c r="D448" s="102" t="s">
        <v>196</v>
      </c>
      <c r="E448" s="102" t="s">
        <v>276</v>
      </c>
      <c r="G448" s="102" t="s">
        <v>276</v>
      </c>
      <c r="H448" s="102">
        <v>45507</v>
      </c>
      <c r="I448" s="102" t="s">
        <v>279</v>
      </c>
      <c r="J448" s="102" t="s">
        <v>2</v>
      </c>
      <c r="K448" s="102" t="s">
        <v>1</v>
      </c>
      <c r="L448" s="102" t="s">
        <v>23</v>
      </c>
      <c r="M448" s="102" t="s">
        <v>1074</v>
      </c>
      <c r="N448" s="102">
        <v>6</v>
      </c>
      <c r="O448" s="102" t="s">
        <v>1075</v>
      </c>
    </row>
    <row r="449" spans="1:15" x14ac:dyDescent="0.25">
      <c r="A449" s="102" t="s">
        <v>2049</v>
      </c>
      <c r="B449" s="103" t="s">
        <v>2050</v>
      </c>
      <c r="C449" s="103" t="s">
        <v>274</v>
      </c>
      <c r="D449" s="102" t="s">
        <v>570</v>
      </c>
      <c r="E449" s="102" t="s">
        <v>275</v>
      </c>
      <c r="F449" s="102" t="s">
        <v>2051</v>
      </c>
      <c r="H449" s="102">
        <v>45507</v>
      </c>
      <c r="I449" s="102" t="s">
        <v>279</v>
      </c>
      <c r="J449" s="102" t="s">
        <v>2</v>
      </c>
      <c r="K449" s="102" t="s">
        <v>1</v>
      </c>
      <c r="L449" s="102" t="s">
        <v>23</v>
      </c>
      <c r="M449" s="102" t="s">
        <v>1074</v>
      </c>
      <c r="N449" s="102">
        <v>6</v>
      </c>
      <c r="O449" s="102" t="s">
        <v>1075</v>
      </c>
    </row>
    <row r="450" spans="1:15" x14ac:dyDescent="0.25">
      <c r="A450" s="102" t="s">
        <v>2049</v>
      </c>
      <c r="B450" s="103" t="s">
        <v>2052</v>
      </c>
      <c r="C450" s="103" t="s">
        <v>274</v>
      </c>
      <c r="D450" s="102" t="s">
        <v>570</v>
      </c>
      <c r="E450" s="102" t="s">
        <v>275</v>
      </c>
      <c r="F450" s="102" t="s">
        <v>2053</v>
      </c>
      <c r="H450" s="102">
        <v>45507</v>
      </c>
      <c r="I450" s="102" t="s">
        <v>279</v>
      </c>
      <c r="J450" s="102" t="s">
        <v>2</v>
      </c>
      <c r="K450" s="102" t="s">
        <v>1</v>
      </c>
      <c r="L450" s="102" t="s">
        <v>23</v>
      </c>
      <c r="M450" s="102" t="s">
        <v>1074</v>
      </c>
      <c r="N450" s="102">
        <v>6</v>
      </c>
      <c r="O450" s="102" t="s">
        <v>1075</v>
      </c>
    </row>
    <row r="451" spans="1:15" x14ac:dyDescent="0.25">
      <c r="A451" s="102" t="s">
        <v>2054</v>
      </c>
      <c r="B451" s="103" t="s">
        <v>2055</v>
      </c>
      <c r="C451" s="103" t="s">
        <v>274</v>
      </c>
      <c r="D451" s="102" t="s">
        <v>1092</v>
      </c>
      <c r="E451" s="102" t="s">
        <v>275</v>
      </c>
      <c r="F451" s="102" t="s">
        <v>2056</v>
      </c>
      <c r="H451" s="102">
        <v>45507</v>
      </c>
      <c r="I451" s="102" t="s">
        <v>279</v>
      </c>
      <c r="J451" s="102" t="s">
        <v>2</v>
      </c>
      <c r="K451" s="102" t="s">
        <v>1</v>
      </c>
      <c r="L451" s="102" t="s">
        <v>23</v>
      </c>
      <c r="M451" s="102" t="s">
        <v>1074</v>
      </c>
      <c r="N451" s="102">
        <v>6</v>
      </c>
      <c r="O451" s="102" t="s">
        <v>1075</v>
      </c>
    </row>
    <row r="452" spans="1:15" x14ac:dyDescent="0.25">
      <c r="A452" s="102" t="s">
        <v>2057</v>
      </c>
      <c r="B452" s="103" t="s">
        <v>2058</v>
      </c>
      <c r="C452" s="103" t="s">
        <v>274</v>
      </c>
      <c r="D452" s="102" t="s">
        <v>1092</v>
      </c>
      <c r="E452" s="102" t="s">
        <v>275</v>
      </c>
      <c r="F452" s="102" t="s">
        <v>2059</v>
      </c>
      <c r="H452" s="102">
        <v>45507</v>
      </c>
      <c r="I452" s="102" t="s">
        <v>279</v>
      </c>
      <c r="J452" s="102" t="s">
        <v>2</v>
      </c>
      <c r="K452" s="102" t="s">
        <v>1</v>
      </c>
      <c r="L452" s="102" t="s">
        <v>23</v>
      </c>
      <c r="M452" s="102" t="s">
        <v>1074</v>
      </c>
      <c r="N452" s="102">
        <v>6</v>
      </c>
      <c r="O452" s="102" t="s">
        <v>1075</v>
      </c>
    </row>
    <row r="453" spans="1:15" x14ac:dyDescent="0.25">
      <c r="A453" s="102" t="s">
        <v>2060</v>
      </c>
      <c r="B453" s="103" t="s">
        <v>1166</v>
      </c>
      <c r="C453" s="103" t="s">
        <v>1118</v>
      </c>
      <c r="D453" s="102" t="s">
        <v>1092</v>
      </c>
      <c r="E453" s="102" t="s">
        <v>275</v>
      </c>
      <c r="F453" s="102" t="s">
        <v>2061</v>
      </c>
      <c r="H453" s="102">
        <v>45507</v>
      </c>
      <c r="I453" s="102" t="s">
        <v>279</v>
      </c>
      <c r="J453" s="102" t="s">
        <v>2</v>
      </c>
      <c r="K453" s="102" t="s">
        <v>1</v>
      </c>
      <c r="L453" s="102" t="s">
        <v>23</v>
      </c>
      <c r="M453" s="102" t="s">
        <v>1074</v>
      </c>
      <c r="N453" s="102">
        <v>6</v>
      </c>
      <c r="O453" s="102" t="s">
        <v>1075</v>
      </c>
    </row>
    <row r="454" spans="1:15" x14ac:dyDescent="0.25">
      <c r="A454" s="102" t="s">
        <v>2062</v>
      </c>
      <c r="B454" s="103" t="s">
        <v>1078</v>
      </c>
      <c r="C454" s="103" t="s">
        <v>274</v>
      </c>
      <c r="D454" s="102" t="s">
        <v>570</v>
      </c>
      <c r="E454" s="102" t="s">
        <v>275</v>
      </c>
      <c r="F454" s="102" t="s">
        <v>2063</v>
      </c>
      <c r="H454" s="102">
        <v>45507</v>
      </c>
      <c r="I454" s="102" t="s">
        <v>279</v>
      </c>
      <c r="J454" s="102" t="s">
        <v>2</v>
      </c>
      <c r="K454" s="102" t="s">
        <v>1</v>
      </c>
      <c r="L454" s="102" t="s">
        <v>23</v>
      </c>
      <c r="M454" s="102" t="s">
        <v>1074</v>
      </c>
      <c r="N454" s="102">
        <v>6</v>
      </c>
      <c r="O454" s="102" t="s">
        <v>1075</v>
      </c>
    </row>
    <row r="455" spans="1:15" x14ac:dyDescent="0.25">
      <c r="A455" s="102" t="s">
        <v>2064</v>
      </c>
      <c r="B455" s="103" t="s">
        <v>2065</v>
      </c>
      <c r="C455" s="103" t="s">
        <v>1118</v>
      </c>
      <c r="D455" s="102" t="s">
        <v>152</v>
      </c>
      <c r="E455" s="102" t="s">
        <v>275</v>
      </c>
      <c r="F455" s="102" t="s">
        <v>2066</v>
      </c>
      <c r="H455" s="102">
        <v>45507</v>
      </c>
      <c r="I455" s="102" t="s">
        <v>279</v>
      </c>
      <c r="J455" s="102" t="s">
        <v>2</v>
      </c>
      <c r="K455" s="102" t="s">
        <v>1</v>
      </c>
      <c r="L455" s="102" t="s">
        <v>23</v>
      </c>
      <c r="M455" s="102" t="s">
        <v>1074</v>
      </c>
      <c r="N455" s="102">
        <v>6</v>
      </c>
      <c r="O455" s="102" t="s">
        <v>1075</v>
      </c>
    </row>
    <row r="456" spans="1:15" x14ac:dyDescent="0.25">
      <c r="A456" s="102" t="s">
        <v>1140</v>
      </c>
      <c r="B456" s="103" t="s">
        <v>1895</v>
      </c>
      <c r="C456" s="103" t="s">
        <v>274</v>
      </c>
      <c r="D456" s="102" t="s">
        <v>570</v>
      </c>
      <c r="E456" s="102" t="s">
        <v>275</v>
      </c>
      <c r="F456" s="102" t="s">
        <v>2067</v>
      </c>
      <c r="H456" s="102">
        <v>45507</v>
      </c>
      <c r="I456" s="102" t="s">
        <v>279</v>
      </c>
      <c r="J456" s="102" t="s">
        <v>2</v>
      </c>
      <c r="K456" s="102" t="s">
        <v>1</v>
      </c>
      <c r="L456" s="102" t="s">
        <v>23</v>
      </c>
      <c r="M456" s="102" t="s">
        <v>1074</v>
      </c>
      <c r="N456" s="102">
        <v>6</v>
      </c>
      <c r="O456" s="102" t="s">
        <v>1075</v>
      </c>
    </row>
    <row r="457" spans="1:15" x14ac:dyDescent="0.25">
      <c r="A457" s="102" t="s">
        <v>1140</v>
      </c>
      <c r="B457" s="103" t="s">
        <v>1080</v>
      </c>
      <c r="C457" s="103" t="s">
        <v>1118</v>
      </c>
      <c r="D457" s="102" t="s">
        <v>570</v>
      </c>
      <c r="E457" s="102" t="s">
        <v>275</v>
      </c>
      <c r="F457" s="102" t="s">
        <v>2068</v>
      </c>
      <c r="H457" s="102">
        <v>45507</v>
      </c>
      <c r="I457" s="102" t="s">
        <v>279</v>
      </c>
      <c r="J457" s="102" t="s">
        <v>2</v>
      </c>
      <c r="K457" s="102" t="s">
        <v>1</v>
      </c>
      <c r="L457" s="102" t="s">
        <v>23</v>
      </c>
      <c r="M457" s="102" t="s">
        <v>1074</v>
      </c>
      <c r="N457" s="102">
        <v>6</v>
      </c>
      <c r="O457" s="102" t="s">
        <v>1075</v>
      </c>
    </row>
    <row r="458" spans="1:15" x14ac:dyDescent="0.25">
      <c r="A458" s="102" t="s">
        <v>1140</v>
      </c>
      <c r="B458" s="103" t="s">
        <v>2069</v>
      </c>
      <c r="C458" s="103" t="s">
        <v>274</v>
      </c>
      <c r="D458" s="102" t="s">
        <v>570</v>
      </c>
      <c r="E458" s="102" t="s">
        <v>275</v>
      </c>
      <c r="F458" s="102" t="s">
        <v>2070</v>
      </c>
      <c r="H458" s="102">
        <v>45507</v>
      </c>
      <c r="I458" s="102" t="s">
        <v>279</v>
      </c>
      <c r="J458" s="102" t="s">
        <v>2</v>
      </c>
      <c r="K458" s="102" t="s">
        <v>1</v>
      </c>
      <c r="L458" s="102" t="s">
        <v>23</v>
      </c>
      <c r="M458" s="102" t="s">
        <v>1074</v>
      </c>
      <c r="N458" s="102">
        <v>6</v>
      </c>
      <c r="O458" s="102" t="s">
        <v>1075</v>
      </c>
    </row>
    <row r="459" spans="1:15" x14ac:dyDescent="0.25">
      <c r="A459" s="102" t="s">
        <v>2071</v>
      </c>
      <c r="B459" s="103" t="s">
        <v>1242</v>
      </c>
      <c r="C459" s="103" t="s">
        <v>1118</v>
      </c>
      <c r="D459" s="102" t="s">
        <v>1092</v>
      </c>
      <c r="E459" s="102" t="s">
        <v>275</v>
      </c>
      <c r="F459" s="102" t="s">
        <v>2072</v>
      </c>
      <c r="H459" s="102">
        <v>45507</v>
      </c>
      <c r="I459" s="102" t="s">
        <v>279</v>
      </c>
      <c r="J459" s="102" t="s">
        <v>2</v>
      </c>
      <c r="K459" s="102" t="s">
        <v>1</v>
      </c>
      <c r="L459" s="102" t="s">
        <v>23</v>
      </c>
      <c r="M459" s="102" t="s">
        <v>1074</v>
      </c>
      <c r="N459" s="102">
        <v>6</v>
      </c>
      <c r="O459" s="102" t="s">
        <v>1075</v>
      </c>
    </row>
    <row r="460" spans="1:15" x14ac:dyDescent="0.25">
      <c r="A460" s="102" t="s">
        <v>2071</v>
      </c>
      <c r="B460" s="103" t="s">
        <v>1465</v>
      </c>
      <c r="C460" s="103" t="s">
        <v>1118</v>
      </c>
      <c r="D460" s="102" t="s">
        <v>1092</v>
      </c>
      <c r="E460" s="102" t="s">
        <v>275</v>
      </c>
      <c r="F460" s="102" t="s">
        <v>2073</v>
      </c>
      <c r="H460" s="102">
        <v>45507</v>
      </c>
      <c r="I460" s="102" t="s">
        <v>279</v>
      </c>
      <c r="J460" s="102" t="s">
        <v>2</v>
      </c>
      <c r="K460" s="102" t="s">
        <v>1</v>
      </c>
      <c r="L460" s="102" t="s">
        <v>23</v>
      </c>
      <c r="M460" s="102" t="s">
        <v>1074</v>
      </c>
      <c r="N460" s="102">
        <v>6</v>
      </c>
      <c r="O460" s="102" t="s">
        <v>1075</v>
      </c>
    </row>
    <row r="461" spans="1:15" x14ac:dyDescent="0.25">
      <c r="A461" s="102" t="s">
        <v>2074</v>
      </c>
      <c r="B461" s="103" t="s">
        <v>2075</v>
      </c>
      <c r="C461" s="103" t="s">
        <v>1118</v>
      </c>
      <c r="D461" s="102" t="s">
        <v>1092</v>
      </c>
      <c r="E461" s="102" t="s">
        <v>275</v>
      </c>
      <c r="F461" s="102" t="s">
        <v>2076</v>
      </c>
      <c r="H461" s="102">
        <v>45507</v>
      </c>
      <c r="I461" s="102" t="s">
        <v>279</v>
      </c>
      <c r="J461" s="102" t="s">
        <v>2</v>
      </c>
      <c r="K461" s="102" t="s">
        <v>1</v>
      </c>
      <c r="L461" s="102" t="s">
        <v>23</v>
      </c>
      <c r="M461" s="102" t="s">
        <v>1074</v>
      </c>
      <c r="N461" s="102">
        <v>6</v>
      </c>
      <c r="O461" s="102" t="s">
        <v>1075</v>
      </c>
    </row>
    <row r="462" spans="1:15" x14ac:dyDescent="0.25">
      <c r="A462" s="102" t="s">
        <v>1147</v>
      </c>
      <c r="B462" s="103" t="s">
        <v>1648</v>
      </c>
      <c r="C462" s="103" t="s">
        <v>1118</v>
      </c>
      <c r="D462" s="102" t="s">
        <v>1092</v>
      </c>
      <c r="E462" s="102" t="s">
        <v>275</v>
      </c>
      <c r="F462" s="102" t="s">
        <v>2077</v>
      </c>
      <c r="H462" s="102">
        <v>45507</v>
      </c>
      <c r="I462" s="102" t="s">
        <v>279</v>
      </c>
      <c r="J462" s="102" t="s">
        <v>2</v>
      </c>
      <c r="K462" s="102" t="s">
        <v>1</v>
      </c>
      <c r="L462" s="102" t="s">
        <v>23</v>
      </c>
      <c r="M462" s="102" t="s">
        <v>1074</v>
      </c>
      <c r="N462" s="102">
        <v>6</v>
      </c>
      <c r="O462" s="102" t="s">
        <v>1075</v>
      </c>
    </row>
    <row r="463" spans="1:15" x14ac:dyDescent="0.25">
      <c r="A463" s="102" t="s">
        <v>2078</v>
      </c>
      <c r="B463" s="103" t="s">
        <v>1318</v>
      </c>
      <c r="C463" s="103" t="s">
        <v>1118</v>
      </c>
      <c r="D463" s="102" t="s">
        <v>570</v>
      </c>
      <c r="E463" s="102" t="s">
        <v>275</v>
      </c>
      <c r="F463" s="102" t="s">
        <v>2079</v>
      </c>
      <c r="H463" s="102">
        <v>45507</v>
      </c>
      <c r="I463" s="102" t="s">
        <v>279</v>
      </c>
      <c r="J463" s="102" t="s">
        <v>2</v>
      </c>
      <c r="K463" s="102" t="s">
        <v>1</v>
      </c>
      <c r="L463" s="102" t="s">
        <v>23</v>
      </c>
      <c r="M463" s="102" t="s">
        <v>1074</v>
      </c>
      <c r="N463" s="102">
        <v>6</v>
      </c>
      <c r="O463" s="102" t="s">
        <v>1075</v>
      </c>
    </row>
    <row r="464" spans="1:15" x14ac:dyDescent="0.25">
      <c r="A464" s="102" t="s">
        <v>2080</v>
      </c>
      <c r="B464" s="103" t="s">
        <v>1091</v>
      </c>
      <c r="C464" s="103" t="s">
        <v>1118</v>
      </c>
      <c r="D464" s="102" t="s">
        <v>570</v>
      </c>
      <c r="E464" s="102" t="s">
        <v>275</v>
      </c>
      <c r="F464" s="102" t="s">
        <v>2081</v>
      </c>
      <c r="H464" s="102">
        <v>45507</v>
      </c>
      <c r="I464" s="102" t="s">
        <v>279</v>
      </c>
      <c r="J464" s="102" t="s">
        <v>2</v>
      </c>
      <c r="K464" s="102" t="s">
        <v>1</v>
      </c>
      <c r="L464" s="102" t="s">
        <v>23</v>
      </c>
      <c r="M464" s="102" t="s">
        <v>1074</v>
      </c>
      <c r="N464" s="102">
        <v>6</v>
      </c>
      <c r="O464" s="102" t="s">
        <v>1075</v>
      </c>
    </row>
    <row r="465" spans="1:15" x14ac:dyDescent="0.25">
      <c r="A465" s="102" t="s">
        <v>2080</v>
      </c>
      <c r="B465" s="103" t="s">
        <v>1242</v>
      </c>
      <c r="C465" s="103" t="s">
        <v>1118</v>
      </c>
      <c r="D465" s="102" t="s">
        <v>570</v>
      </c>
      <c r="E465" s="102" t="s">
        <v>275</v>
      </c>
      <c r="F465" s="102" t="s">
        <v>2082</v>
      </c>
      <c r="H465" s="102">
        <v>45507</v>
      </c>
      <c r="I465" s="102" t="s">
        <v>279</v>
      </c>
      <c r="J465" s="102" t="s">
        <v>2</v>
      </c>
      <c r="K465" s="102" t="s">
        <v>1</v>
      </c>
      <c r="L465" s="102" t="s">
        <v>23</v>
      </c>
      <c r="M465" s="102" t="s">
        <v>1074</v>
      </c>
      <c r="N465" s="102">
        <v>6</v>
      </c>
      <c r="O465" s="102" t="s">
        <v>1075</v>
      </c>
    </row>
    <row r="466" spans="1:15" x14ac:dyDescent="0.25">
      <c r="A466" s="102" t="s">
        <v>2083</v>
      </c>
      <c r="B466" s="103" t="s">
        <v>1515</v>
      </c>
      <c r="C466" s="103" t="s">
        <v>274</v>
      </c>
      <c r="D466" s="102" t="s">
        <v>570</v>
      </c>
      <c r="E466" s="102" t="s">
        <v>275</v>
      </c>
      <c r="F466" s="102" t="s">
        <v>2084</v>
      </c>
      <c r="H466" s="102">
        <v>45507</v>
      </c>
      <c r="I466" s="102" t="s">
        <v>279</v>
      </c>
      <c r="J466" s="102" t="s">
        <v>2</v>
      </c>
      <c r="K466" s="102" t="s">
        <v>1</v>
      </c>
      <c r="L466" s="102" t="s">
        <v>23</v>
      </c>
      <c r="M466" s="102" t="s">
        <v>1074</v>
      </c>
      <c r="N466" s="102">
        <v>6</v>
      </c>
      <c r="O466" s="102" t="s">
        <v>1075</v>
      </c>
    </row>
    <row r="467" spans="1:15" x14ac:dyDescent="0.25">
      <c r="A467" s="102" t="s">
        <v>2083</v>
      </c>
      <c r="B467" s="103" t="s">
        <v>1122</v>
      </c>
      <c r="C467" s="103" t="s">
        <v>274</v>
      </c>
      <c r="D467" s="102" t="s">
        <v>570</v>
      </c>
      <c r="E467" s="102" t="s">
        <v>275</v>
      </c>
      <c r="F467" s="102" t="s">
        <v>2085</v>
      </c>
      <c r="H467" s="102">
        <v>45507</v>
      </c>
      <c r="I467" s="102" t="s">
        <v>279</v>
      </c>
      <c r="J467" s="102" t="s">
        <v>2</v>
      </c>
      <c r="K467" s="102" t="s">
        <v>1</v>
      </c>
      <c r="L467" s="102" t="s">
        <v>23</v>
      </c>
      <c r="M467" s="102" t="s">
        <v>1074</v>
      </c>
      <c r="N467" s="102">
        <v>6</v>
      </c>
      <c r="O467" s="102" t="s">
        <v>1075</v>
      </c>
    </row>
    <row r="468" spans="1:15" x14ac:dyDescent="0.25">
      <c r="A468" s="102" t="s">
        <v>2083</v>
      </c>
      <c r="B468" s="103" t="s">
        <v>1267</v>
      </c>
      <c r="C468" s="103" t="s">
        <v>1118</v>
      </c>
      <c r="D468" s="102" t="s">
        <v>570</v>
      </c>
      <c r="E468" s="102" t="s">
        <v>275</v>
      </c>
      <c r="F468" s="102" t="s">
        <v>2086</v>
      </c>
      <c r="H468" s="102">
        <v>45507</v>
      </c>
      <c r="I468" s="102" t="s">
        <v>279</v>
      </c>
      <c r="J468" s="102" t="s">
        <v>2</v>
      </c>
      <c r="K468" s="102" t="s">
        <v>1</v>
      </c>
      <c r="L468" s="102" t="s">
        <v>23</v>
      </c>
      <c r="M468" s="102" t="s">
        <v>1074</v>
      </c>
      <c r="N468" s="102">
        <v>6</v>
      </c>
      <c r="O468" s="102" t="s">
        <v>1075</v>
      </c>
    </row>
    <row r="469" spans="1:15" x14ac:dyDescent="0.25">
      <c r="A469" s="102" t="s">
        <v>2083</v>
      </c>
      <c r="B469" s="103" t="s">
        <v>2087</v>
      </c>
      <c r="C469" s="103" t="s">
        <v>1640</v>
      </c>
      <c r="D469" s="102" t="s">
        <v>570</v>
      </c>
      <c r="E469" s="102" t="s">
        <v>275</v>
      </c>
      <c r="F469" s="102" t="s">
        <v>2088</v>
      </c>
      <c r="H469" s="102">
        <v>45507</v>
      </c>
      <c r="I469" s="102" t="s">
        <v>279</v>
      </c>
      <c r="J469" s="102" t="s">
        <v>2</v>
      </c>
      <c r="K469" s="102" t="s">
        <v>1</v>
      </c>
      <c r="L469" s="102" t="s">
        <v>23</v>
      </c>
      <c r="M469" s="102" t="s">
        <v>1082</v>
      </c>
      <c r="N469" s="102">
        <v>6</v>
      </c>
      <c r="O469" s="102" t="s">
        <v>1075</v>
      </c>
    </row>
    <row r="470" spans="1:15" x14ac:dyDescent="0.25">
      <c r="A470" s="102" t="s">
        <v>2089</v>
      </c>
      <c r="B470" s="103" t="s">
        <v>1986</v>
      </c>
      <c r="C470" s="103" t="s">
        <v>1118</v>
      </c>
      <c r="D470" s="102" t="s">
        <v>570</v>
      </c>
      <c r="E470" s="102" t="s">
        <v>275</v>
      </c>
      <c r="F470" s="102" t="s">
        <v>2090</v>
      </c>
      <c r="H470" s="102">
        <v>45507</v>
      </c>
      <c r="I470" s="102" t="s">
        <v>279</v>
      </c>
      <c r="J470" s="102" t="s">
        <v>2</v>
      </c>
      <c r="K470" s="102" t="s">
        <v>1</v>
      </c>
      <c r="L470" s="102" t="s">
        <v>23</v>
      </c>
      <c r="M470" s="102" t="s">
        <v>1074</v>
      </c>
      <c r="N470" s="102">
        <v>6</v>
      </c>
      <c r="O470" s="102" t="s">
        <v>1075</v>
      </c>
    </row>
    <row r="471" spans="1:15" x14ac:dyDescent="0.25">
      <c r="A471" s="102" t="s">
        <v>2091</v>
      </c>
      <c r="B471" s="103" t="s">
        <v>2092</v>
      </c>
      <c r="C471" s="103" t="s">
        <v>1118</v>
      </c>
      <c r="D471" s="102" t="s">
        <v>1092</v>
      </c>
      <c r="E471" s="102" t="s">
        <v>275</v>
      </c>
      <c r="F471" s="102" t="s">
        <v>2093</v>
      </c>
      <c r="H471" s="102">
        <v>45507</v>
      </c>
      <c r="I471" s="102" t="s">
        <v>279</v>
      </c>
      <c r="J471" s="102" t="s">
        <v>2</v>
      </c>
      <c r="K471" s="102" t="s">
        <v>1</v>
      </c>
      <c r="L471" s="102" t="s">
        <v>23</v>
      </c>
      <c r="M471" s="102" t="s">
        <v>1074</v>
      </c>
      <c r="N471" s="102">
        <v>6</v>
      </c>
      <c r="O471" s="102" t="s">
        <v>1075</v>
      </c>
    </row>
    <row r="472" spans="1:15" x14ac:dyDescent="0.25">
      <c r="A472" s="102" t="s">
        <v>2094</v>
      </c>
      <c r="B472" s="103" t="s">
        <v>1487</v>
      </c>
      <c r="C472" s="103" t="s">
        <v>1118</v>
      </c>
      <c r="D472" s="102" t="s">
        <v>570</v>
      </c>
      <c r="E472" s="102" t="s">
        <v>275</v>
      </c>
      <c r="F472" s="102" t="s">
        <v>2095</v>
      </c>
      <c r="H472" s="102">
        <v>45507</v>
      </c>
      <c r="I472" s="102" t="s">
        <v>279</v>
      </c>
      <c r="J472" s="102" t="s">
        <v>2</v>
      </c>
      <c r="K472" s="102" t="s">
        <v>1</v>
      </c>
      <c r="L472" s="102" t="s">
        <v>23</v>
      </c>
      <c r="M472" s="102" t="s">
        <v>1074</v>
      </c>
      <c r="N472" s="102">
        <v>6</v>
      </c>
      <c r="O472" s="102" t="s">
        <v>1075</v>
      </c>
    </row>
    <row r="473" spans="1:15" x14ac:dyDescent="0.25">
      <c r="A473" s="102" t="s">
        <v>2096</v>
      </c>
      <c r="B473" s="103" t="s">
        <v>2097</v>
      </c>
      <c r="C473" s="103" t="s">
        <v>1118</v>
      </c>
      <c r="D473" s="102" t="s">
        <v>1092</v>
      </c>
      <c r="E473" s="102" t="s">
        <v>275</v>
      </c>
      <c r="F473" s="102" t="s">
        <v>2098</v>
      </c>
      <c r="H473" s="102">
        <v>45507</v>
      </c>
      <c r="I473" s="102" t="s">
        <v>279</v>
      </c>
      <c r="J473" s="102" t="s">
        <v>2</v>
      </c>
      <c r="K473" s="102" t="s">
        <v>1</v>
      </c>
      <c r="L473" s="102" t="s">
        <v>23</v>
      </c>
      <c r="M473" s="102" t="s">
        <v>1074</v>
      </c>
      <c r="N473" s="102">
        <v>6</v>
      </c>
      <c r="O473" s="102" t="s">
        <v>1075</v>
      </c>
    </row>
    <row r="474" spans="1:15" x14ac:dyDescent="0.25">
      <c r="A474" s="102" t="s">
        <v>1824</v>
      </c>
      <c r="B474" s="103" t="s">
        <v>2099</v>
      </c>
      <c r="C474" s="103" t="s">
        <v>1118</v>
      </c>
      <c r="D474" s="102" t="s">
        <v>570</v>
      </c>
      <c r="E474" s="102" t="s">
        <v>275</v>
      </c>
      <c r="F474" s="102" t="s">
        <v>2100</v>
      </c>
      <c r="H474" s="102">
        <v>45507</v>
      </c>
      <c r="I474" s="102" t="s">
        <v>279</v>
      </c>
      <c r="J474" s="102" t="s">
        <v>2</v>
      </c>
      <c r="K474" s="102" t="s">
        <v>1</v>
      </c>
      <c r="L474" s="102" t="s">
        <v>23</v>
      </c>
      <c r="M474" s="102" t="s">
        <v>1074</v>
      </c>
      <c r="N474" s="102">
        <v>6</v>
      </c>
      <c r="O474" s="102" t="s">
        <v>1075</v>
      </c>
    </row>
    <row r="475" spans="1:15" x14ac:dyDescent="0.25">
      <c r="A475" s="102" t="s">
        <v>1824</v>
      </c>
      <c r="B475" s="103" t="s">
        <v>2101</v>
      </c>
      <c r="C475" s="103" t="s">
        <v>274</v>
      </c>
      <c r="D475" s="102" t="s">
        <v>570</v>
      </c>
      <c r="E475" s="102" t="s">
        <v>275</v>
      </c>
      <c r="F475" s="102" t="s">
        <v>2102</v>
      </c>
      <c r="H475" s="102">
        <v>45507</v>
      </c>
      <c r="I475" s="102" t="s">
        <v>279</v>
      </c>
      <c r="J475" s="102" t="s">
        <v>2</v>
      </c>
      <c r="K475" s="102" t="s">
        <v>1</v>
      </c>
      <c r="L475" s="102" t="s">
        <v>23</v>
      </c>
      <c r="M475" s="102" t="s">
        <v>1074</v>
      </c>
      <c r="N475" s="102">
        <v>6</v>
      </c>
      <c r="O475" s="102" t="s">
        <v>1075</v>
      </c>
    </row>
    <row r="476" spans="1:15" x14ac:dyDescent="0.25">
      <c r="A476" s="102" t="s">
        <v>2103</v>
      </c>
      <c r="B476" s="103" t="s">
        <v>1476</v>
      </c>
      <c r="C476" s="103" t="s">
        <v>274</v>
      </c>
      <c r="D476" s="102" t="s">
        <v>570</v>
      </c>
      <c r="E476" s="102" t="s">
        <v>275</v>
      </c>
      <c r="F476" s="102" t="s">
        <v>2104</v>
      </c>
      <c r="H476" s="102">
        <v>45507</v>
      </c>
      <c r="I476" s="102" t="s">
        <v>279</v>
      </c>
      <c r="J476" s="102" t="s">
        <v>2</v>
      </c>
      <c r="K476" s="102" t="s">
        <v>1</v>
      </c>
      <c r="L476" s="102" t="s">
        <v>23</v>
      </c>
      <c r="M476" s="102" t="s">
        <v>1074</v>
      </c>
      <c r="N476" s="102">
        <v>6</v>
      </c>
      <c r="O476" s="102" t="s">
        <v>1075</v>
      </c>
    </row>
    <row r="477" spans="1:15" x14ac:dyDescent="0.25">
      <c r="A477" s="102" t="s">
        <v>2105</v>
      </c>
      <c r="B477" s="103" t="s">
        <v>2106</v>
      </c>
      <c r="C477" s="103" t="s">
        <v>274</v>
      </c>
      <c r="D477" s="102" t="s">
        <v>570</v>
      </c>
      <c r="E477" s="102" t="s">
        <v>275</v>
      </c>
      <c r="F477" s="102" t="s">
        <v>2107</v>
      </c>
      <c r="H477" s="102">
        <v>45507</v>
      </c>
      <c r="I477" s="102" t="s">
        <v>279</v>
      </c>
      <c r="J477" s="102" t="s">
        <v>2</v>
      </c>
      <c r="K477" s="102" t="s">
        <v>1</v>
      </c>
      <c r="L477" s="102" t="s">
        <v>23</v>
      </c>
      <c r="M477" s="102" t="s">
        <v>1074</v>
      </c>
      <c r="N477" s="102">
        <v>6</v>
      </c>
      <c r="O477" s="102" t="s">
        <v>1075</v>
      </c>
    </row>
    <row r="478" spans="1:15" x14ac:dyDescent="0.25">
      <c r="A478" s="102" t="s">
        <v>2108</v>
      </c>
      <c r="B478" s="103" t="s">
        <v>2109</v>
      </c>
      <c r="C478" s="103" t="s">
        <v>1118</v>
      </c>
      <c r="D478" s="102" t="s">
        <v>1092</v>
      </c>
      <c r="E478" s="102" t="s">
        <v>275</v>
      </c>
      <c r="F478" s="102" t="s">
        <v>2110</v>
      </c>
      <c r="H478" s="102">
        <v>45507</v>
      </c>
      <c r="I478" s="102" t="s">
        <v>279</v>
      </c>
      <c r="J478" s="102" t="s">
        <v>2</v>
      </c>
      <c r="K478" s="102" t="s">
        <v>1</v>
      </c>
      <c r="L478" s="102" t="s">
        <v>23</v>
      </c>
      <c r="M478" s="102" t="s">
        <v>1074</v>
      </c>
      <c r="N478" s="102">
        <v>6</v>
      </c>
      <c r="O478" s="102" t="s">
        <v>1075</v>
      </c>
    </row>
    <row r="479" spans="1:15" x14ac:dyDescent="0.25">
      <c r="A479" s="102" t="s">
        <v>2111</v>
      </c>
      <c r="B479" s="103" t="s">
        <v>1266</v>
      </c>
      <c r="C479" s="103" t="s">
        <v>1118</v>
      </c>
      <c r="D479" s="102" t="s">
        <v>1092</v>
      </c>
      <c r="E479" s="102" t="s">
        <v>275</v>
      </c>
      <c r="F479" s="102" t="s">
        <v>2112</v>
      </c>
      <c r="H479" s="102">
        <v>45507</v>
      </c>
      <c r="I479" s="102" t="s">
        <v>279</v>
      </c>
      <c r="J479" s="102" t="s">
        <v>2</v>
      </c>
      <c r="K479" s="102" t="s">
        <v>1</v>
      </c>
      <c r="L479" s="102" t="s">
        <v>23</v>
      </c>
      <c r="M479" s="102" t="s">
        <v>1074</v>
      </c>
      <c r="N479" s="102">
        <v>6</v>
      </c>
      <c r="O479" s="102" t="s">
        <v>1075</v>
      </c>
    </row>
    <row r="480" spans="1:15" x14ac:dyDescent="0.25">
      <c r="A480" s="102" t="s">
        <v>2113</v>
      </c>
      <c r="B480" s="103" t="s">
        <v>2114</v>
      </c>
      <c r="C480" s="103" t="s">
        <v>1118</v>
      </c>
      <c r="D480" s="102" t="s">
        <v>570</v>
      </c>
      <c r="E480" s="102" t="s">
        <v>275</v>
      </c>
      <c r="F480" s="102" t="s">
        <v>2115</v>
      </c>
      <c r="H480" s="102">
        <v>45507</v>
      </c>
      <c r="I480" s="102" t="s">
        <v>279</v>
      </c>
      <c r="J480" s="102" t="s">
        <v>2</v>
      </c>
      <c r="K480" s="102" t="s">
        <v>1</v>
      </c>
      <c r="L480" s="102" t="s">
        <v>23</v>
      </c>
      <c r="M480" s="102" t="s">
        <v>1074</v>
      </c>
      <c r="N480" s="102">
        <v>6</v>
      </c>
      <c r="O480" s="102" t="s">
        <v>1075</v>
      </c>
    </row>
    <row r="481" spans="1:15" x14ac:dyDescent="0.25">
      <c r="A481" s="102" t="s">
        <v>2116</v>
      </c>
      <c r="B481" s="103" t="s">
        <v>2117</v>
      </c>
      <c r="C481" s="103" t="s">
        <v>274</v>
      </c>
      <c r="D481" s="102" t="s">
        <v>1092</v>
      </c>
      <c r="E481" s="102" t="s">
        <v>275</v>
      </c>
      <c r="F481" s="102" t="s">
        <v>2118</v>
      </c>
      <c r="H481" s="102">
        <v>45507</v>
      </c>
      <c r="I481" s="102" t="s">
        <v>279</v>
      </c>
      <c r="J481" s="102" t="s">
        <v>2</v>
      </c>
      <c r="K481" s="102" t="s">
        <v>1</v>
      </c>
      <c r="L481" s="102" t="s">
        <v>23</v>
      </c>
      <c r="M481" s="102" t="s">
        <v>1074</v>
      </c>
      <c r="N481" s="102">
        <v>6</v>
      </c>
      <c r="O481" s="102" t="s">
        <v>1075</v>
      </c>
    </row>
    <row r="482" spans="1:15" x14ac:dyDescent="0.25">
      <c r="A482" s="102" t="s">
        <v>2119</v>
      </c>
      <c r="B482" s="103" t="s">
        <v>2069</v>
      </c>
      <c r="C482" s="103" t="s">
        <v>274</v>
      </c>
      <c r="D482" s="102" t="s">
        <v>152</v>
      </c>
      <c r="E482" s="102" t="s">
        <v>275</v>
      </c>
      <c r="F482" s="102" t="s">
        <v>2120</v>
      </c>
      <c r="H482" s="102">
        <v>45507</v>
      </c>
      <c r="I482" s="102" t="s">
        <v>279</v>
      </c>
      <c r="J482" s="102" t="s">
        <v>2</v>
      </c>
      <c r="K482" s="102" t="s">
        <v>1</v>
      </c>
      <c r="L482" s="102" t="s">
        <v>23</v>
      </c>
      <c r="M482" s="102" t="s">
        <v>1074</v>
      </c>
      <c r="N482" s="102">
        <v>6</v>
      </c>
      <c r="O482" s="102" t="s">
        <v>1075</v>
      </c>
    </row>
    <row r="483" spans="1:15" x14ac:dyDescent="0.25">
      <c r="A483" s="102" t="s">
        <v>2121</v>
      </c>
      <c r="B483" s="103" t="s">
        <v>1605</v>
      </c>
      <c r="C483" s="103" t="s">
        <v>1118</v>
      </c>
      <c r="D483" s="102" t="s">
        <v>570</v>
      </c>
      <c r="E483" s="102" t="s">
        <v>275</v>
      </c>
      <c r="F483" s="102" t="s">
        <v>2122</v>
      </c>
      <c r="H483" s="102">
        <v>45507</v>
      </c>
      <c r="I483" s="102" t="s">
        <v>279</v>
      </c>
      <c r="J483" s="102" t="s">
        <v>2</v>
      </c>
      <c r="K483" s="102" t="s">
        <v>1</v>
      </c>
      <c r="L483" s="102" t="s">
        <v>23</v>
      </c>
      <c r="M483" s="102" t="s">
        <v>1074</v>
      </c>
      <c r="N483" s="102">
        <v>6</v>
      </c>
      <c r="O483" s="102" t="s">
        <v>1075</v>
      </c>
    </row>
    <row r="484" spans="1:15" x14ac:dyDescent="0.25">
      <c r="A484" s="102" t="s">
        <v>2123</v>
      </c>
      <c r="B484" s="103" t="s">
        <v>2124</v>
      </c>
      <c r="C484" s="103" t="s">
        <v>1118</v>
      </c>
      <c r="D484" s="102" t="s">
        <v>570</v>
      </c>
      <c r="E484" s="102" t="s">
        <v>275</v>
      </c>
      <c r="F484" s="102" t="s">
        <v>2125</v>
      </c>
      <c r="H484" s="102">
        <v>45507</v>
      </c>
      <c r="I484" s="102" t="s">
        <v>279</v>
      </c>
      <c r="J484" s="102" t="s">
        <v>2</v>
      </c>
      <c r="K484" s="102" t="s">
        <v>1</v>
      </c>
      <c r="L484" s="102" t="s">
        <v>23</v>
      </c>
      <c r="M484" s="102" t="s">
        <v>1074</v>
      </c>
      <c r="N484" s="102">
        <v>6</v>
      </c>
      <c r="O484" s="102" t="s">
        <v>1075</v>
      </c>
    </row>
    <row r="485" spans="1:15" x14ac:dyDescent="0.25">
      <c r="A485" s="102" t="s">
        <v>2126</v>
      </c>
      <c r="B485" s="103" t="s">
        <v>1565</v>
      </c>
      <c r="C485" s="103" t="s">
        <v>274</v>
      </c>
      <c r="D485" s="102" t="s">
        <v>570</v>
      </c>
      <c r="E485" s="102" t="s">
        <v>275</v>
      </c>
      <c r="F485" s="102" t="s">
        <v>2127</v>
      </c>
      <c r="H485" s="102">
        <v>45507</v>
      </c>
      <c r="I485" s="102" t="s">
        <v>279</v>
      </c>
      <c r="J485" s="102" t="s">
        <v>2</v>
      </c>
      <c r="K485" s="102" t="s">
        <v>1</v>
      </c>
      <c r="L485" s="102" t="s">
        <v>23</v>
      </c>
      <c r="M485" s="102" t="s">
        <v>1074</v>
      </c>
      <c r="N485" s="102">
        <v>6</v>
      </c>
      <c r="O485" s="102" t="s">
        <v>1075</v>
      </c>
    </row>
    <row r="486" spans="1:15" x14ac:dyDescent="0.25">
      <c r="A486" s="102" t="s">
        <v>2128</v>
      </c>
      <c r="B486" s="103" t="s">
        <v>1924</v>
      </c>
      <c r="C486" s="103" t="s">
        <v>274</v>
      </c>
      <c r="D486" s="102" t="s">
        <v>570</v>
      </c>
      <c r="E486" s="102" t="s">
        <v>275</v>
      </c>
      <c r="F486" s="102" t="s">
        <v>2129</v>
      </c>
      <c r="H486" s="102">
        <v>45507</v>
      </c>
      <c r="I486" s="102" t="s">
        <v>279</v>
      </c>
      <c r="J486" s="102" t="s">
        <v>2</v>
      </c>
      <c r="K486" s="102" t="s">
        <v>1</v>
      </c>
      <c r="L486" s="102" t="s">
        <v>23</v>
      </c>
      <c r="M486" s="102" t="s">
        <v>1074</v>
      </c>
      <c r="N486" s="102">
        <v>6</v>
      </c>
      <c r="O486" s="102" t="s">
        <v>1075</v>
      </c>
    </row>
    <row r="487" spans="1:15" x14ac:dyDescent="0.25">
      <c r="A487" s="102" t="s">
        <v>2130</v>
      </c>
      <c r="B487" s="103" t="s">
        <v>1476</v>
      </c>
      <c r="C487" s="103" t="s">
        <v>274</v>
      </c>
      <c r="D487" s="102" t="s">
        <v>570</v>
      </c>
      <c r="E487" s="102" t="s">
        <v>275</v>
      </c>
      <c r="F487" s="102" t="s">
        <v>2131</v>
      </c>
      <c r="H487" s="102">
        <v>45507</v>
      </c>
      <c r="I487" s="102" t="s">
        <v>279</v>
      </c>
      <c r="J487" s="102" t="s">
        <v>2</v>
      </c>
      <c r="K487" s="102" t="s">
        <v>1</v>
      </c>
      <c r="L487" s="102" t="s">
        <v>23</v>
      </c>
      <c r="M487" s="102" t="s">
        <v>1074</v>
      </c>
      <c r="N487" s="102">
        <v>6</v>
      </c>
      <c r="O487" s="102" t="s">
        <v>1075</v>
      </c>
    </row>
    <row r="488" spans="1:15" x14ac:dyDescent="0.25">
      <c r="A488" s="102" t="s">
        <v>2132</v>
      </c>
      <c r="B488" s="103" t="s">
        <v>1076</v>
      </c>
      <c r="C488" s="103" t="s">
        <v>274</v>
      </c>
      <c r="D488" s="102" t="s">
        <v>570</v>
      </c>
      <c r="E488" s="102" t="s">
        <v>275</v>
      </c>
      <c r="F488" s="102" t="s">
        <v>2133</v>
      </c>
      <c r="H488" s="102">
        <v>45507</v>
      </c>
      <c r="I488" s="102" t="s">
        <v>279</v>
      </c>
      <c r="J488" s="102" t="s">
        <v>2</v>
      </c>
      <c r="K488" s="102" t="s">
        <v>1</v>
      </c>
      <c r="L488" s="102" t="s">
        <v>23</v>
      </c>
      <c r="M488" s="102" t="s">
        <v>1074</v>
      </c>
      <c r="N488" s="102">
        <v>6</v>
      </c>
      <c r="O488" s="102" t="s">
        <v>1075</v>
      </c>
    </row>
    <row r="489" spans="1:15" x14ac:dyDescent="0.25">
      <c r="A489" s="102" t="s">
        <v>2134</v>
      </c>
      <c r="B489" s="103" t="s">
        <v>1916</v>
      </c>
      <c r="C489" s="103" t="s">
        <v>274</v>
      </c>
      <c r="D489" s="102" t="s">
        <v>1092</v>
      </c>
      <c r="E489" s="102" t="s">
        <v>275</v>
      </c>
      <c r="F489" s="102" t="s">
        <v>2135</v>
      </c>
      <c r="H489" s="102">
        <v>45507</v>
      </c>
      <c r="I489" s="102" t="s">
        <v>279</v>
      </c>
      <c r="J489" s="102" t="s">
        <v>2</v>
      </c>
      <c r="K489" s="102" t="s">
        <v>1</v>
      </c>
      <c r="L489" s="102" t="s">
        <v>23</v>
      </c>
      <c r="M489" s="102" t="s">
        <v>1074</v>
      </c>
      <c r="N489" s="102">
        <v>6</v>
      </c>
      <c r="O489" s="102" t="s">
        <v>1075</v>
      </c>
    </row>
    <row r="490" spans="1:15" x14ac:dyDescent="0.25">
      <c r="A490" s="102" t="s">
        <v>2136</v>
      </c>
      <c r="B490" s="103" t="s">
        <v>1197</v>
      </c>
      <c r="C490" s="103" t="s">
        <v>1082</v>
      </c>
      <c r="D490" s="102" t="s">
        <v>1092</v>
      </c>
      <c r="E490" s="102" t="s">
        <v>275</v>
      </c>
      <c r="F490" s="102" t="s">
        <v>2137</v>
      </c>
      <c r="H490" s="102">
        <v>45507</v>
      </c>
      <c r="I490" s="102" t="s">
        <v>279</v>
      </c>
      <c r="J490" s="102" t="s">
        <v>2</v>
      </c>
      <c r="K490" s="102" t="s">
        <v>1</v>
      </c>
      <c r="L490" s="102" t="s">
        <v>23</v>
      </c>
      <c r="M490" s="102" t="s">
        <v>1082</v>
      </c>
      <c r="N490" s="102">
        <v>6</v>
      </c>
      <c r="O490" s="102" t="s">
        <v>1075</v>
      </c>
    </row>
    <row r="491" spans="1:15" x14ac:dyDescent="0.25">
      <c r="A491" s="102" t="s">
        <v>2138</v>
      </c>
      <c r="B491" s="103" t="s">
        <v>2139</v>
      </c>
      <c r="C491" s="103" t="s">
        <v>274</v>
      </c>
      <c r="D491" s="102" t="s">
        <v>570</v>
      </c>
      <c r="E491" s="102" t="s">
        <v>275</v>
      </c>
      <c r="F491" s="102" t="s">
        <v>2140</v>
      </c>
      <c r="H491" s="102">
        <v>45507</v>
      </c>
      <c r="I491" s="102" t="s">
        <v>279</v>
      </c>
      <c r="J491" s="102" t="s">
        <v>2</v>
      </c>
      <c r="K491" s="102" t="s">
        <v>1</v>
      </c>
      <c r="L491" s="102" t="s">
        <v>23</v>
      </c>
      <c r="M491" s="102" t="s">
        <v>1074</v>
      </c>
      <c r="N491" s="102">
        <v>6</v>
      </c>
      <c r="O491" s="102" t="s">
        <v>1075</v>
      </c>
    </row>
    <row r="492" spans="1:15" x14ac:dyDescent="0.25">
      <c r="A492" s="102" t="s">
        <v>2141</v>
      </c>
      <c r="B492" s="103" t="s">
        <v>2069</v>
      </c>
      <c r="C492" s="103" t="s">
        <v>274</v>
      </c>
      <c r="D492" s="102" t="s">
        <v>1092</v>
      </c>
      <c r="E492" s="102" t="s">
        <v>275</v>
      </c>
      <c r="F492" s="102" t="s">
        <v>2142</v>
      </c>
      <c r="H492" s="102">
        <v>45507</v>
      </c>
      <c r="I492" s="102" t="s">
        <v>279</v>
      </c>
      <c r="J492" s="102" t="s">
        <v>2</v>
      </c>
      <c r="K492" s="102" t="s">
        <v>1</v>
      </c>
      <c r="L492" s="102" t="s">
        <v>23</v>
      </c>
      <c r="M492" s="102" t="s">
        <v>1074</v>
      </c>
      <c r="N492" s="102">
        <v>6</v>
      </c>
      <c r="O492" s="102" t="s">
        <v>1075</v>
      </c>
    </row>
    <row r="493" spans="1:15" x14ac:dyDescent="0.25">
      <c r="A493" s="102" t="s">
        <v>2141</v>
      </c>
      <c r="B493" s="103" t="s">
        <v>1244</v>
      </c>
      <c r="C493" s="103" t="s">
        <v>1082</v>
      </c>
      <c r="D493" s="102" t="s">
        <v>1092</v>
      </c>
      <c r="E493" s="102" t="s">
        <v>275</v>
      </c>
      <c r="F493" s="102" t="s">
        <v>2143</v>
      </c>
      <c r="H493" s="102">
        <v>45507</v>
      </c>
      <c r="I493" s="102" t="s">
        <v>279</v>
      </c>
      <c r="J493" s="102" t="s">
        <v>2</v>
      </c>
      <c r="K493" s="102" t="s">
        <v>1</v>
      </c>
      <c r="L493" s="102" t="s">
        <v>23</v>
      </c>
      <c r="M493" s="102" t="s">
        <v>1082</v>
      </c>
      <c r="N493" s="102">
        <v>6</v>
      </c>
      <c r="O493" s="102" t="s">
        <v>1075</v>
      </c>
    </row>
    <row r="494" spans="1:15" x14ac:dyDescent="0.25">
      <c r="A494" s="102" t="s">
        <v>2144</v>
      </c>
      <c r="B494" s="103" t="s">
        <v>2145</v>
      </c>
      <c r="C494" s="103" t="s">
        <v>274</v>
      </c>
      <c r="D494" s="102" t="s">
        <v>570</v>
      </c>
      <c r="E494" s="102" t="s">
        <v>275</v>
      </c>
      <c r="F494" s="102" t="s">
        <v>2146</v>
      </c>
      <c r="H494" s="102">
        <v>45507</v>
      </c>
      <c r="I494" s="102" t="s">
        <v>279</v>
      </c>
      <c r="J494" s="102" t="s">
        <v>2</v>
      </c>
      <c r="K494" s="102" t="s">
        <v>1</v>
      </c>
      <c r="L494" s="102" t="s">
        <v>23</v>
      </c>
      <c r="M494" s="102" t="s">
        <v>1074</v>
      </c>
      <c r="N494" s="102">
        <v>6</v>
      </c>
      <c r="O494" s="102" t="s">
        <v>1075</v>
      </c>
    </row>
    <row r="495" spans="1:15" x14ac:dyDescent="0.25">
      <c r="A495" s="102" t="s">
        <v>2147</v>
      </c>
      <c r="B495" s="103" t="s">
        <v>2052</v>
      </c>
      <c r="C495" s="103" t="s">
        <v>274</v>
      </c>
      <c r="D495" s="102" t="s">
        <v>570</v>
      </c>
      <c r="E495" s="102" t="s">
        <v>275</v>
      </c>
      <c r="F495" s="102" t="s">
        <v>2148</v>
      </c>
      <c r="H495" s="102">
        <v>45507</v>
      </c>
      <c r="I495" s="102" t="s">
        <v>279</v>
      </c>
      <c r="J495" s="102" t="s">
        <v>2</v>
      </c>
      <c r="K495" s="102" t="s">
        <v>1</v>
      </c>
      <c r="L495" s="102" t="s">
        <v>23</v>
      </c>
      <c r="M495" s="102" t="s">
        <v>1074</v>
      </c>
      <c r="N495" s="102">
        <v>6</v>
      </c>
      <c r="O495" s="102" t="s">
        <v>1075</v>
      </c>
    </row>
    <row r="496" spans="1:15" x14ac:dyDescent="0.25">
      <c r="A496" s="102" t="s">
        <v>2147</v>
      </c>
      <c r="B496" s="103" t="s">
        <v>2087</v>
      </c>
      <c r="C496" s="103" t="s">
        <v>1640</v>
      </c>
      <c r="D496" s="102" t="s">
        <v>570</v>
      </c>
      <c r="E496" s="102" t="s">
        <v>275</v>
      </c>
      <c r="F496" s="102" t="s">
        <v>2149</v>
      </c>
      <c r="H496" s="102">
        <v>45507</v>
      </c>
      <c r="I496" s="102" t="s">
        <v>279</v>
      </c>
      <c r="J496" s="102" t="s">
        <v>2</v>
      </c>
      <c r="K496" s="102" t="s">
        <v>1</v>
      </c>
      <c r="L496" s="102" t="s">
        <v>23</v>
      </c>
      <c r="M496" s="102" t="s">
        <v>1082</v>
      </c>
      <c r="N496" s="102">
        <v>6</v>
      </c>
      <c r="O496" s="102" t="s">
        <v>1075</v>
      </c>
    </row>
    <row r="497" spans="1:15" x14ac:dyDescent="0.25">
      <c r="A497" s="102" t="s">
        <v>2147</v>
      </c>
      <c r="B497" s="103" t="s">
        <v>2150</v>
      </c>
      <c r="C497" s="103" t="s">
        <v>1640</v>
      </c>
      <c r="D497" s="102" t="s">
        <v>570</v>
      </c>
      <c r="E497" s="102" t="s">
        <v>275</v>
      </c>
      <c r="F497" s="102" t="s">
        <v>2151</v>
      </c>
      <c r="H497" s="102">
        <v>45507</v>
      </c>
      <c r="I497" s="102" t="s">
        <v>279</v>
      </c>
      <c r="J497" s="102" t="s">
        <v>2</v>
      </c>
      <c r="K497" s="102" t="s">
        <v>1</v>
      </c>
      <c r="L497" s="102" t="s">
        <v>23</v>
      </c>
      <c r="M497" s="102" t="s">
        <v>1082</v>
      </c>
      <c r="N497" s="102">
        <v>6</v>
      </c>
      <c r="O497" s="102" t="s">
        <v>1075</v>
      </c>
    </row>
    <row r="498" spans="1:15" x14ac:dyDescent="0.25">
      <c r="A498" s="102" t="s">
        <v>2147</v>
      </c>
      <c r="B498" s="103" t="s">
        <v>1764</v>
      </c>
      <c r="C498" s="103" t="s">
        <v>274</v>
      </c>
      <c r="D498" s="102" t="s">
        <v>570</v>
      </c>
      <c r="E498" s="102" t="s">
        <v>275</v>
      </c>
      <c r="F498" s="102" t="s">
        <v>2152</v>
      </c>
      <c r="H498" s="102">
        <v>45507</v>
      </c>
      <c r="I498" s="102" t="s">
        <v>279</v>
      </c>
      <c r="J498" s="102" t="s">
        <v>2</v>
      </c>
      <c r="K498" s="102" t="s">
        <v>1</v>
      </c>
      <c r="L498" s="102" t="s">
        <v>23</v>
      </c>
      <c r="M498" s="102" t="s">
        <v>1074</v>
      </c>
      <c r="N498" s="102">
        <v>6</v>
      </c>
      <c r="O498" s="102" t="s">
        <v>1075</v>
      </c>
    </row>
    <row r="499" spans="1:15" x14ac:dyDescent="0.25">
      <c r="A499" s="102" t="s">
        <v>2153</v>
      </c>
      <c r="B499" s="103" t="s">
        <v>2154</v>
      </c>
      <c r="C499" s="103" t="s">
        <v>274</v>
      </c>
      <c r="D499" s="102" t="s">
        <v>570</v>
      </c>
      <c r="E499" s="102" t="s">
        <v>275</v>
      </c>
      <c r="F499" s="102" t="s">
        <v>2155</v>
      </c>
      <c r="H499" s="102">
        <v>45507</v>
      </c>
      <c r="I499" s="102" t="s">
        <v>279</v>
      </c>
      <c r="J499" s="102" t="s">
        <v>2</v>
      </c>
      <c r="K499" s="102" t="s">
        <v>1</v>
      </c>
      <c r="L499" s="102" t="s">
        <v>23</v>
      </c>
      <c r="M499" s="102" t="s">
        <v>1074</v>
      </c>
      <c r="N499" s="102">
        <v>6</v>
      </c>
      <c r="O499" s="102" t="s">
        <v>1075</v>
      </c>
    </row>
    <row r="500" spans="1:15" x14ac:dyDescent="0.25">
      <c r="A500" s="102" t="s">
        <v>2156</v>
      </c>
      <c r="B500" s="103" t="s">
        <v>1189</v>
      </c>
      <c r="C500" s="103" t="s">
        <v>274</v>
      </c>
      <c r="D500" s="102" t="s">
        <v>1092</v>
      </c>
      <c r="E500" s="102" t="s">
        <v>275</v>
      </c>
      <c r="F500" s="102" t="s">
        <v>2157</v>
      </c>
      <c r="H500" s="102">
        <v>45507</v>
      </c>
      <c r="I500" s="102" t="s">
        <v>279</v>
      </c>
      <c r="J500" s="102" t="s">
        <v>2</v>
      </c>
      <c r="K500" s="102" t="s">
        <v>1</v>
      </c>
      <c r="L500" s="102" t="s">
        <v>23</v>
      </c>
      <c r="M500" s="102" t="s">
        <v>1074</v>
      </c>
      <c r="N500" s="102">
        <v>6</v>
      </c>
      <c r="O500" s="102" t="s">
        <v>1075</v>
      </c>
    </row>
    <row r="501" spans="1:15" x14ac:dyDescent="0.25">
      <c r="A501" s="102" t="s">
        <v>2158</v>
      </c>
      <c r="B501" s="103" t="s">
        <v>1250</v>
      </c>
      <c r="C501" s="103" t="s">
        <v>274</v>
      </c>
      <c r="D501" s="102" t="s">
        <v>152</v>
      </c>
      <c r="E501" s="102" t="s">
        <v>275</v>
      </c>
      <c r="F501" s="102" t="s">
        <v>2159</v>
      </c>
      <c r="H501" s="102">
        <v>45507</v>
      </c>
      <c r="I501" s="102" t="s">
        <v>279</v>
      </c>
      <c r="J501" s="102" t="s">
        <v>2</v>
      </c>
      <c r="K501" s="102" t="s">
        <v>1</v>
      </c>
      <c r="L501" s="102" t="s">
        <v>23</v>
      </c>
      <c r="M501" s="102" t="s">
        <v>1074</v>
      </c>
      <c r="N501" s="102">
        <v>6</v>
      </c>
      <c r="O501" s="102" t="s">
        <v>1075</v>
      </c>
    </row>
    <row r="502" spans="1:15" x14ac:dyDescent="0.25">
      <c r="A502" s="102" t="s">
        <v>2160</v>
      </c>
      <c r="B502" s="103" t="s">
        <v>1135</v>
      </c>
      <c r="C502" s="103" t="s">
        <v>274</v>
      </c>
      <c r="D502" s="102" t="s">
        <v>570</v>
      </c>
      <c r="E502" s="102" t="s">
        <v>275</v>
      </c>
      <c r="F502" s="102" t="s">
        <v>2161</v>
      </c>
      <c r="H502" s="102">
        <v>45507</v>
      </c>
      <c r="I502" s="102" t="s">
        <v>279</v>
      </c>
      <c r="J502" s="102" t="s">
        <v>2</v>
      </c>
      <c r="K502" s="102" t="s">
        <v>1</v>
      </c>
      <c r="L502" s="102" t="s">
        <v>23</v>
      </c>
      <c r="M502" s="102" t="s">
        <v>1074</v>
      </c>
      <c r="N502" s="102">
        <v>6</v>
      </c>
      <c r="O502" s="102" t="s">
        <v>1075</v>
      </c>
    </row>
    <row r="503" spans="1:15" x14ac:dyDescent="0.25">
      <c r="A503" s="102" t="s">
        <v>2162</v>
      </c>
      <c r="B503" s="103" t="s">
        <v>2109</v>
      </c>
      <c r="C503" s="103" t="s">
        <v>1118</v>
      </c>
      <c r="D503" s="102" t="s">
        <v>1092</v>
      </c>
      <c r="E503" s="102" t="s">
        <v>275</v>
      </c>
      <c r="F503" s="102" t="s">
        <v>2163</v>
      </c>
      <c r="H503" s="102">
        <v>45507</v>
      </c>
      <c r="I503" s="102" t="s">
        <v>279</v>
      </c>
      <c r="J503" s="102" t="s">
        <v>2</v>
      </c>
      <c r="K503" s="102" t="s">
        <v>1</v>
      </c>
      <c r="L503" s="102" t="s">
        <v>23</v>
      </c>
      <c r="M503" s="102" t="s">
        <v>1074</v>
      </c>
      <c r="N503" s="102">
        <v>6</v>
      </c>
      <c r="O503" s="102" t="s">
        <v>1075</v>
      </c>
    </row>
    <row r="504" spans="1:15" x14ac:dyDescent="0.25">
      <c r="A504" s="102" t="s">
        <v>2164</v>
      </c>
      <c r="B504" s="103" t="s">
        <v>2165</v>
      </c>
      <c r="C504" s="103" t="s">
        <v>1118</v>
      </c>
      <c r="D504" s="102" t="s">
        <v>1092</v>
      </c>
      <c r="E504" s="102" t="s">
        <v>275</v>
      </c>
      <c r="F504" s="102" t="s">
        <v>2166</v>
      </c>
      <c r="H504" s="102">
        <v>45507</v>
      </c>
      <c r="I504" s="102" t="s">
        <v>279</v>
      </c>
      <c r="J504" s="102" t="s">
        <v>2</v>
      </c>
      <c r="K504" s="102" t="s">
        <v>1</v>
      </c>
      <c r="L504" s="102" t="s">
        <v>23</v>
      </c>
      <c r="M504" s="102" t="s">
        <v>1074</v>
      </c>
      <c r="N504" s="102">
        <v>6</v>
      </c>
      <c r="O504" s="102" t="s">
        <v>1075</v>
      </c>
    </row>
    <row r="505" spans="1:15" x14ac:dyDescent="0.25">
      <c r="A505" s="102" t="s">
        <v>2167</v>
      </c>
      <c r="B505" s="103" t="s">
        <v>1254</v>
      </c>
      <c r="C505" s="103" t="s">
        <v>1118</v>
      </c>
      <c r="D505" s="102" t="s">
        <v>1092</v>
      </c>
      <c r="E505" s="102" t="s">
        <v>275</v>
      </c>
      <c r="F505" s="102" t="s">
        <v>2168</v>
      </c>
      <c r="H505" s="102">
        <v>45507</v>
      </c>
      <c r="I505" s="102" t="s">
        <v>279</v>
      </c>
      <c r="J505" s="102" t="s">
        <v>2</v>
      </c>
      <c r="K505" s="102" t="s">
        <v>1</v>
      </c>
      <c r="L505" s="102" t="s">
        <v>23</v>
      </c>
      <c r="M505" s="102" t="s">
        <v>1074</v>
      </c>
      <c r="N505" s="102">
        <v>6</v>
      </c>
      <c r="O505" s="102" t="s">
        <v>1075</v>
      </c>
    </row>
    <row r="506" spans="1:15" x14ac:dyDescent="0.25">
      <c r="A506" s="102" t="s">
        <v>2169</v>
      </c>
      <c r="B506" s="103" t="s">
        <v>1912</v>
      </c>
      <c r="C506" s="103" t="s">
        <v>274</v>
      </c>
      <c r="D506" s="102" t="s">
        <v>1092</v>
      </c>
      <c r="E506" s="102" t="s">
        <v>275</v>
      </c>
      <c r="F506" s="102" t="s">
        <v>2170</v>
      </c>
      <c r="H506" s="102">
        <v>45507</v>
      </c>
      <c r="I506" s="102" t="s">
        <v>279</v>
      </c>
      <c r="J506" s="102" t="s">
        <v>2</v>
      </c>
      <c r="K506" s="102" t="s">
        <v>1</v>
      </c>
      <c r="L506" s="102" t="s">
        <v>23</v>
      </c>
      <c r="M506" s="102" t="s">
        <v>1074</v>
      </c>
      <c r="N506" s="102">
        <v>6</v>
      </c>
      <c r="O506" s="102" t="s">
        <v>1075</v>
      </c>
    </row>
    <row r="507" spans="1:15" x14ac:dyDescent="0.25">
      <c r="A507" s="102" t="s">
        <v>2169</v>
      </c>
      <c r="B507" s="103" t="s">
        <v>2171</v>
      </c>
      <c r="C507" s="103" t="s">
        <v>1082</v>
      </c>
      <c r="D507" s="102" t="s">
        <v>1092</v>
      </c>
      <c r="E507" s="102" t="s">
        <v>275</v>
      </c>
      <c r="F507" s="102" t="s">
        <v>2172</v>
      </c>
      <c r="H507" s="102">
        <v>45507</v>
      </c>
      <c r="I507" s="102" t="s">
        <v>279</v>
      </c>
      <c r="J507" s="102" t="s">
        <v>2</v>
      </c>
      <c r="K507" s="102" t="s">
        <v>1</v>
      </c>
      <c r="L507" s="102" t="s">
        <v>23</v>
      </c>
      <c r="M507" s="102" t="s">
        <v>1082</v>
      </c>
      <c r="N507" s="102">
        <v>6</v>
      </c>
      <c r="O507" s="102" t="s">
        <v>1075</v>
      </c>
    </row>
    <row r="508" spans="1:15" x14ac:dyDescent="0.25">
      <c r="A508" s="102" t="s">
        <v>2173</v>
      </c>
      <c r="B508" s="103" t="s">
        <v>2174</v>
      </c>
      <c r="C508" s="103" t="s">
        <v>1118</v>
      </c>
      <c r="D508" s="102" t="s">
        <v>152</v>
      </c>
      <c r="E508" s="102" t="s">
        <v>275</v>
      </c>
      <c r="F508" s="102" t="s">
        <v>2175</v>
      </c>
      <c r="H508" s="102">
        <v>45507</v>
      </c>
      <c r="I508" s="102" t="s">
        <v>279</v>
      </c>
      <c r="J508" s="102" t="s">
        <v>2</v>
      </c>
      <c r="K508" s="102" t="s">
        <v>1</v>
      </c>
      <c r="L508" s="102" t="s">
        <v>23</v>
      </c>
      <c r="M508" s="102" t="s">
        <v>1074</v>
      </c>
      <c r="N508" s="102">
        <v>6</v>
      </c>
      <c r="O508" s="102" t="s">
        <v>1075</v>
      </c>
    </row>
    <row r="509" spans="1:15" x14ac:dyDescent="0.25">
      <c r="A509" s="102" t="s">
        <v>2176</v>
      </c>
      <c r="B509" s="103" t="s">
        <v>2177</v>
      </c>
      <c r="C509" s="103" t="s">
        <v>274</v>
      </c>
      <c r="D509" s="102" t="s">
        <v>152</v>
      </c>
      <c r="E509" s="102" t="s">
        <v>275</v>
      </c>
      <c r="F509" s="102" t="s">
        <v>2178</v>
      </c>
      <c r="H509" s="102">
        <v>45507</v>
      </c>
      <c r="I509" s="102" t="s">
        <v>279</v>
      </c>
      <c r="J509" s="102" t="s">
        <v>2</v>
      </c>
      <c r="K509" s="102" t="s">
        <v>1</v>
      </c>
      <c r="L509" s="102" t="s">
        <v>23</v>
      </c>
      <c r="M509" s="102" t="s">
        <v>1074</v>
      </c>
      <c r="N509" s="102">
        <v>6</v>
      </c>
      <c r="O509" s="102" t="s">
        <v>1075</v>
      </c>
    </row>
    <row r="510" spans="1:15" x14ac:dyDescent="0.25">
      <c r="A510" s="102" t="s">
        <v>2179</v>
      </c>
      <c r="B510" s="103" t="s">
        <v>1080</v>
      </c>
      <c r="C510" s="103" t="s">
        <v>1118</v>
      </c>
      <c r="D510" s="102" t="s">
        <v>570</v>
      </c>
      <c r="E510" s="102" t="s">
        <v>275</v>
      </c>
      <c r="F510" s="102" t="s">
        <v>2180</v>
      </c>
      <c r="H510" s="102">
        <v>45507</v>
      </c>
      <c r="I510" s="102" t="s">
        <v>279</v>
      </c>
      <c r="J510" s="102" t="s">
        <v>2</v>
      </c>
      <c r="K510" s="102" t="s">
        <v>1</v>
      </c>
      <c r="L510" s="102" t="s">
        <v>23</v>
      </c>
      <c r="M510" s="102" t="s">
        <v>1074</v>
      </c>
      <c r="N510" s="102">
        <v>6</v>
      </c>
      <c r="O510" s="102" t="s">
        <v>1075</v>
      </c>
    </row>
    <row r="511" spans="1:15" x14ac:dyDescent="0.25">
      <c r="A511" s="102" t="s">
        <v>2181</v>
      </c>
      <c r="B511" s="103" t="s">
        <v>1132</v>
      </c>
      <c r="C511" s="103" t="s">
        <v>274</v>
      </c>
      <c r="D511" s="102" t="s">
        <v>1092</v>
      </c>
      <c r="E511" s="102" t="s">
        <v>275</v>
      </c>
      <c r="F511" s="102" t="s">
        <v>2182</v>
      </c>
      <c r="H511" s="102">
        <v>45507</v>
      </c>
      <c r="I511" s="102" t="s">
        <v>279</v>
      </c>
      <c r="J511" s="102" t="s">
        <v>2</v>
      </c>
      <c r="K511" s="102" t="s">
        <v>1</v>
      </c>
      <c r="L511" s="102" t="s">
        <v>23</v>
      </c>
      <c r="M511" s="102" t="s">
        <v>1074</v>
      </c>
      <c r="N511" s="102">
        <v>6</v>
      </c>
      <c r="O511" s="102" t="s">
        <v>1075</v>
      </c>
    </row>
    <row r="512" spans="1:15" x14ac:dyDescent="0.25">
      <c r="A512" s="102" t="s">
        <v>2183</v>
      </c>
      <c r="B512" s="103" t="s">
        <v>1248</v>
      </c>
      <c r="C512" s="103" t="s">
        <v>1118</v>
      </c>
      <c r="D512" s="102" t="s">
        <v>570</v>
      </c>
      <c r="E512" s="102" t="s">
        <v>275</v>
      </c>
      <c r="F512" s="102" t="s">
        <v>2184</v>
      </c>
      <c r="H512" s="102">
        <v>45507</v>
      </c>
      <c r="I512" s="102" t="s">
        <v>279</v>
      </c>
      <c r="J512" s="102" t="s">
        <v>2</v>
      </c>
      <c r="K512" s="102" t="s">
        <v>1</v>
      </c>
      <c r="L512" s="102" t="s">
        <v>23</v>
      </c>
      <c r="M512" s="102" t="s">
        <v>1074</v>
      </c>
      <c r="N512" s="102">
        <v>6</v>
      </c>
      <c r="O512" s="102" t="s">
        <v>1075</v>
      </c>
    </row>
    <row r="513" spans="1:15" x14ac:dyDescent="0.25">
      <c r="A513" s="102" t="s">
        <v>2185</v>
      </c>
      <c r="B513" s="103" t="s">
        <v>1268</v>
      </c>
      <c r="C513" s="103" t="s">
        <v>274</v>
      </c>
      <c r="D513" s="102" t="s">
        <v>152</v>
      </c>
      <c r="E513" s="102" t="s">
        <v>275</v>
      </c>
      <c r="F513" s="102" t="s">
        <v>2186</v>
      </c>
      <c r="H513" s="102">
        <v>45507</v>
      </c>
      <c r="I513" s="102" t="s">
        <v>279</v>
      </c>
      <c r="J513" s="102" t="s">
        <v>2</v>
      </c>
      <c r="K513" s="102" t="s">
        <v>1</v>
      </c>
      <c r="L513" s="102" t="s">
        <v>23</v>
      </c>
      <c r="M513" s="102" t="s">
        <v>1074</v>
      </c>
      <c r="N513" s="102">
        <v>6</v>
      </c>
      <c r="O513" s="102" t="s">
        <v>1075</v>
      </c>
    </row>
    <row r="514" spans="1:15" x14ac:dyDescent="0.25">
      <c r="A514" s="102" t="s">
        <v>2187</v>
      </c>
      <c r="B514" s="103" t="s">
        <v>1844</v>
      </c>
      <c r="C514" s="103" t="s">
        <v>1118</v>
      </c>
      <c r="D514" s="102" t="s">
        <v>1092</v>
      </c>
      <c r="E514" s="102" t="s">
        <v>275</v>
      </c>
      <c r="F514" s="102" t="s">
        <v>2188</v>
      </c>
      <c r="H514" s="102">
        <v>45507</v>
      </c>
      <c r="I514" s="102" t="s">
        <v>279</v>
      </c>
      <c r="J514" s="102" t="s">
        <v>2</v>
      </c>
      <c r="K514" s="102" t="s">
        <v>1</v>
      </c>
      <c r="L514" s="102" t="s">
        <v>23</v>
      </c>
      <c r="M514" s="102" t="s">
        <v>1074</v>
      </c>
      <c r="N514" s="102">
        <v>6</v>
      </c>
      <c r="O514" s="102" t="s">
        <v>1075</v>
      </c>
    </row>
    <row r="515" spans="1:15" x14ac:dyDescent="0.25">
      <c r="A515" s="102" t="s">
        <v>2189</v>
      </c>
      <c r="B515" s="103" t="s">
        <v>2190</v>
      </c>
      <c r="C515" s="103" t="s">
        <v>1118</v>
      </c>
      <c r="D515" s="102" t="s">
        <v>570</v>
      </c>
      <c r="E515" s="102" t="s">
        <v>275</v>
      </c>
      <c r="F515" s="102" t="s">
        <v>2191</v>
      </c>
      <c r="H515" s="102">
        <v>45507</v>
      </c>
      <c r="I515" s="102" t="s">
        <v>279</v>
      </c>
      <c r="J515" s="102" t="s">
        <v>2</v>
      </c>
      <c r="K515" s="102" t="s">
        <v>1</v>
      </c>
      <c r="L515" s="102" t="s">
        <v>23</v>
      </c>
      <c r="M515" s="102" t="s">
        <v>1074</v>
      </c>
      <c r="N515" s="102">
        <v>6</v>
      </c>
      <c r="O515" s="102" t="s">
        <v>1075</v>
      </c>
    </row>
    <row r="516" spans="1:15" x14ac:dyDescent="0.25">
      <c r="A516" s="102" t="s">
        <v>2192</v>
      </c>
      <c r="B516" s="103" t="s">
        <v>1652</v>
      </c>
      <c r="C516" s="103" t="s">
        <v>1225</v>
      </c>
      <c r="D516" s="102" t="s">
        <v>196</v>
      </c>
      <c r="E516" s="102" t="s">
        <v>275</v>
      </c>
      <c r="F516" s="102" t="s">
        <v>2193</v>
      </c>
      <c r="H516" s="102">
        <v>45507</v>
      </c>
      <c r="I516" s="102" t="s">
        <v>279</v>
      </c>
      <c r="J516" s="102" t="s">
        <v>2</v>
      </c>
      <c r="K516" s="102" t="s">
        <v>1</v>
      </c>
      <c r="L516" s="102" t="s">
        <v>23</v>
      </c>
      <c r="M516" s="102" t="s">
        <v>1074</v>
      </c>
      <c r="N516" s="102">
        <v>6</v>
      </c>
      <c r="O516" s="102" t="s">
        <v>1075</v>
      </c>
    </row>
    <row r="517" spans="1:15" x14ac:dyDescent="0.25">
      <c r="A517" s="102" t="s">
        <v>2194</v>
      </c>
      <c r="B517" s="103" t="s">
        <v>1318</v>
      </c>
      <c r="C517" s="103" t="s">
        <v>1118</v>
      </c>
      <c r="D517" s="102" t="s">
        <v>1092</v>
      </c>
      <c r="E517" s="102" t="s">
        <v>275</v>
      </c>
      <c r="F517" s="102" t="s">
        <v>2195</v>
      </c>
      <c r="H517" s="102">
        <v>45507</v>
      </c>
      <c r="I517" s="102" t="s">
        <v>279</v>
      </c>
      <c r="J517" s="102" t="s">
        <v>2</v>
      </c>
      <c r="K517" s="102" t="s">
        <v>1</v>
      </c>
      <c r="L517" s="102" t="s">
        <v>23</v>
      </c>
      <c r="M517" s="102" t="s">
        <v>1074</v>
      </c>
      <c r="N517" s="102">
        <v>6</v>
      </c>
      <c r="O517" s="102" t="s">
        <v>1075</v>
      </c>
    </row>
    <row r="518" spans="1:15" x14ac:dyDescent="0.25">
      <c r="A518" s="102" t="s">
        <v>2196</v>
      </c>
      <c r="B518" s="103" t="s">
        <v>1214</v>
      </c>
      <c r="C518" s="103" t="s">
        <v>1118</v>
      </c>
      <c r="D518" s="102" t="s">
        <v>1092</v>
      </c>
      <c r="E518" s="102" t="s">
        <v>275</v>
      </c>
      <c r="F518" s="102" t="s">
        <v>2197</v>
      </c>
      <c r="H518" s="102">
        <v>45507</v>
      </c>
      <c r="I518" s="102" t="s">
        <v>279</v>
      </c>
      <c r="J518" s="102" t="s">
        <v>2</v>
      </c>
      <c r="K518" s="102" t="s">
        <v>1</v>
      </c>
      <c r="L518" s="102" t="s">
        <v>23</v>
      </c>
      <c r="M518" s="102" t="s">
        <v>1074</v>
      </c>
      <c r="N518" s="102">
        <v>6</v>
      </c>
      <c r="O518" s="102" t="s">
        <v>1075</v>
      </c>
    </row>
    <row r="519" spans="1:15" x14ac:dyDescent="0.25">
      <c r="A519" s="102" t="s">
        <v>1656</v>
      </c>
      <c r="B519" s="103" t="s">
        <v>2198</v>
      </c>
      <c r="C519" s="103" t="s">
        <v>1118</v>
      </c>
      <c r="D519" s="102" t="s">
        <v>570</v>
      </c>
      <c r="E519" s="102" t="s">
        <v>275</v>
      </c>
      <c r="F519" s="102" t="s">
        <v>2199</v>
      </c>
      <c r="H519" s="102">
        <v>45507</v>
      </c>
      <c r="I519" s="102" t="s">
        <v>279</v>
      </c>
      <c r="J519" s="102" t="s">
        <v>2</v>
      </c>
      <c r="K519" s="102" t="s">
        <v>1</v>
      </c>
      <c r="L519" s="102" t="s">
        <v>23</v>
      </c>
      <c r="M519" s="102" t="s">
        <v>1074</v>
      </c>
      <c r="N519" s="102">
        <v>6</v>
      </c>
      <c r="O519" s="102" t="s">
        <v>1075</v>
      </c>
    </row>
    <row r="520" spans="1:15" x14ac:dyDescent="0.25">
      <c r="A520" s="102" t="s">
        <v>2200</v>
      </c>
      <c r="B520" s="103" t="s">
        <v>2201</v>
      </c>
      <c r="C520" s="103" t="s">
        <v>274</v>
      </c>
      <c r="D520" s="102" t="s">
        <v>1092</v>
      </c>
      <c r="E520" s="102" t="s">
        <v>275</v>
      </c>
      <c r="F520" s="102" t="s">
        <v>2202</v>
      </c>
      <c r="H520" s="102">
        <v>45507</v>
      </c>
      <c r="I520" s="102" t="s">
        <v>279</v>
      </c>
      <c r="J520" s="102" t="s">
        <v>2</v>
      </c>
      <c r="K520" s="102" t="s">
        <v>1</v>
      </c>
      <c r="L520" s="102" t="s">
        <v>23</v>
      </c>
      <c r="M520" s="102" t="s">
        <v>1074</v>
      </c>
      <c r="N520" s="102">
        <v>6</v>
      </c>
      <c r="O520" s="102" t="s">
        <v>1075</v>
      </c>
    </row>
    <row r="521" spans="1:15" x14ac:dyDescent="0.25">
      <c r="A521" s="102" t="s">
        <v>2200</v>
      </c>
      <c r="B521" s="103" t="s">
        <v>1783</v>
      </c>
      <c r="C521" s="103" t="s">
        <v>1082</v>
      </c>
      <c r="D521" s="102" t="s">
        <v>1092</v>
      </c>
      <c r="E521" s="102" t="s">
        <v>275</v>
      </c>
      <c r="F521" s="102" t="s">
        <v>2203</v>
      </c>
      <c r="H521" s="102">
        <v>45507</v>
      </c>
      <c r="I521" s="102" t="s">
        <v>279</v>
      </c>
      <c r="J521" s="102" t="s">
        <v>2</v>
      </c>
      <c r="K521" s="102" t="s">
        <v>1</v>
      </c>
      <c r="L521" s="102" t="s">
        <v>23</v>
      </c>
      <c r="M521" s="102" t="s">
        <v>1082</v>
      </c>
      <c r="N521" s="102">
        <v>6</v>
      </c>
      <c r="O521" s="102" t="s">
        <v>1075</v>
      </c>
    </row>
    <row r="522" spans="1:15" x14ac:dyDescent="0.25">
      <c r="A522" s="102" t="s">
        <v>2200</v>
      </c>
      <c r="B522" s="103" t="s">
        <v>2204</v>
      </c>
      <c r="C522" s="103" t="s">
        <v>1082</v>
      </c>
      <c r="D522" s="102" t="s">
        <v>1092</v>
      </c>
      <c r="E522" s="102" t="s">
        <v>275</v>
      </c>
      <c r="F522" s="102" t="s">
        <v>2205</v>
      </c>
      <c r="H522" s="102">
        <v>45507</v>
      </c>
      <c r="I522" s="102" t="s">
        <v>279</v>
      </c>
      <c r="J522" s="102" t="s">
        <v>2</v>
      </c>
      <c r="K522" s="102" t="s">
        <v>1</v>
      </c>
      <c r="L522" s="102" t="s">
        <v>23</v>
      </c>
      <c r="M522" s="102" t="s">
        <v>1082</v>
      </c>
      <c r="N522" s="102">
        <v>6</v>
      </c>
      <c r="O522" s="102" t="s">
        <v>1075</v>
      </c>
    </row>
    <row r="523" spans="1:15" x14ac:dyDescent="0.25">
      <c r="A523" s="102" t="s">
        <v>2206</v>
      </c>
      <c r="B523" s="103" t="s">
        <v>1248</v>
      </c>
      <c r="C523" s="103" t="s">
        <v>1118</v>
      </c>
      <c r="D523" s="102" t="s">
        <v>1092</v>
      </c>
      <c r="E523" s="102" t="s">
        <v>275</v>
      </c>
      <c r="F523" s="102" t="s">
        <v>2207</v>
      </c>
      <c r="H523" s="102">
        <v>45507</v>
      </c>
      <c r="I523" s="102" t="s">
        <v>279</v>
      </c>
      <c r="J523" s="102" t="s">
        <v>2</v>
      </c>
      <c r="K523" s="102" t="s">
        <v>1</v>
      </c>
      <c r="L523" s="102" t="s">
        <v>23</v>
      </c>
      <c r="M523" s="102" t="s">
        <v>1074</v>
      </c>
      <c r="N523" s="102">
        <v>6</v>
      </c>
      <c r="O523" s="102" t="s">
        <v>1075</v>
      </c>
    </row>
    <row r="524" spans="1:15" x14ac:dyDescent="0.25">
      <c r="A524" s="102" t="s">
        <v>2208</v>
      </c>
      <c r="B524" s="103" t="s">
        <v>2209</v>
      </c>
      <c r="C524" s="103" t="s">
        <v>1077</v>
      </c>
      <c r="D524" s="102" t="s">
        <v>196</v>
      </c>
      <c r="E524" s="102" t="s">
        <v>276</v>
      </c>
      <c r="G524" s="102" t="s">
        <v>276</v>
      </c>
      <c r="H524" s="102">
        <v>45507</v>
      </c>
      <c r="I524" s="102" t="s">
        <v>279</v>
      </c>
      <c r="J524" s="102" t="s">
        <v>2</v>
      </c>
      <c r="K524" s="102" t="s">
        <v>1</v>
      </c>
      <c r="L524" s="102" t="s">
        <v>23</v>
      </c>
      <c r="M524" s="102" t="s">
        <v>1074</v>
      </c>
      <c r="N524" s="102">
        <v>6</v>
      </c>
      <c r="O524" s="102" t="s">
        <v>1075</v>
      </c>
    </row>
    <row r="525" spans="1:15" x14ac:dyDescent="0.25">
      <c r="A525" s="102" t="s">
        <v>2210</v>
      </c>
      <c r="B525" s="103" t="s">
        <v>2211</v>
      </c>
      <c r="C525" s="103" t="s">
        <v>274</v>
      </c>
      <c r="D525" s="102" t="s">
        <v>570</v>
      </c>
      <c r="E525" s="102" t="s">
        <v>275</v>
      </c>
      <c r="F525" s="102" t="s">
        <v>2212</v>
      </c>
      <c r="H525" s="102">
        <v>45507</v>
      </c>
      <c r="I525" s="102" t="s">
        <v>279</v>
      </c>
      <c r="J525" s="102" t="s">
        <v>2</v>
      </c>
      <c r="K525" s="102" t="s">
        <v>1</v>
      </c>
      <c r="L525" s="102" t="s">
        <v>23</v>
      </c>
      <c r="M525" s="102" t="s">
        <v>1074</v>
      </c>
      <c r="N525" s="102">
        <v>6</v>
      </c>
      <c r="O525" s="102" t="s">
        <v>1075</v>
      </c>
    </row>
    <row r="526" spans="1:15" x14ac:dyDescent="0.25">
      <c r="A526" s="102" t="s">
        <v>2213</v>
      </c>
      <c r="B526" s="103" t="s">
        <v>2214</v>
      </c>
      <c r="C526" s="103" t="s">
        <v>1118</v>
      </c>
      <c r="D526" s="102" t="s">
        <v>570</v>
      </c>
      <c r="E526" s="102" t="s">
        <v>275</v>
      </c>
      <c r="F526" s="102" t="s">
        <v>2215</v>
      </c>
      <c r="H526" s="102">
        <v>45507</v>
      </c>
      <c r="I526" s="102" t="s">
        <v>279</v>
      </c>
      <c r="J526" s="102" t="s">
        <v>2</v>
      </c>
      <c r="K526" s="102" t="s">
        <v>1</v>
      </c>
      <c r="L526" s="102" t="s">
        <v>23</v>
      </c>
      <c r="M526" s="102" t="s">
        <v>1074</v>
      </c>
      <c r="N526" s="102">
        <v>6</v>
      </c>
      <c r="O526" s="102" t="s">
        <v>1075</v>
      </c>
    </row>
    <row r="527" spans="1:15" x14ac:dyDescent="0.25">
      <c r="A527" s="102" t="s">
        <v>2216</v>
      </c>
      <c r="B527" s="103" t="s">
        <v>1752</v>
      </c>
      <c r="C527" s="103" t="s">
        <v>1118</v>
      </c>
      <c r="D527" s="102" t="s">
        <v>570</v>
      </c>
      <c r="E527" s="102" t="s">
        <v>275</v>
      </c>
      <c r="F527" s="102" t="s">
        <v>2217</v>
      </c>
      <c r="H527" s="102">
        <v>45507</v>
      </c>
      <c r="I527" s="102" t="s">
        <v>279</v>
      </c>
      <c r="J527" s="102" t="s">
        <v>2</v>
      </c>
      <c r="K527" s="102" t="s">
        <v>1</v>
      </c>
      <c r="L527" s="102" t="s">
        <v>23</v>
      </c>
      <c r="M527" s="102" t="s">
        <v>1074</v>
      </c>
      <c r="N527" s="102">
        <v>6</v>
      </c>
      <c r="O527" s="102" t="s">
        <v>1075</v>
      </c>
    </row>
    <row r="528" spans="1:15" x14ac:dyDescent="0.25">
      <c r="A528" s="102" t="s">
        <v>2218</v>
      </c>
      <c r="B528" s="103" t="s">
        <v>2219</v>
      </c>
      <c r="C528" s="103" t="s">
        <v>1118</v>
      </c>
      <c r="D528" s="102" t="s">
        <v>570</v>
      </c>
      <c r="E528" s="102" t="s">
        <v>275</v>
      </c>
      <c r="F528" s="102" t="s">
        <v>2220</v>
      </c>
      <c r="H528" s="102">
        <v>45507</v>
      </c>
      <c r="I528" s="102" t="s">
        <v>279</v>
      </c>
      <c r="J528" s="102" t="s">
        <v>2</v>
      </c>
      <c r="K528" s="102" t="s">
        <v>1</v>
      </c>
      <c r="L528" s="102" t="s">
        <v>23</v>
      </c>
      <c r="M528" s="102" t="s">
        <v>1074</v>
      </c>
      <c r="N528" s="102">
        <v>6</v>
      </c>
      <c r="O528" s="102" t="s">
        <v>1075</v>
      </c>
    </row>
    <row r="529" spans="1:15" x14ac:dyDescent="0.25">
      <c r="A529" s="102" t="s">
        <v>2221</v>
      </c>
      <c r="B529" s="103" t="s">
        <v>1127</v>
      </c>
      <c r="C529" s="103" t="s">
        <v>1118</v>
      </c>
      <c r="D529" s="102" t="s">
        <v>570</v>
      </c>
      <c r="E529" s="102" t="s">
        <v>275</v>
      </c>
      <c r="F529" s="102" t="s">
        <v>2222</v>
      </c>
      <c r="H529" s="102">
        <v>45507</v>
      </c>
      <c r="I529" s="102" t="s">
        <v>279</v>
      </c>
      <c r="J529" s="102" t="s">
        <v>2</v>
      </c>
      <c r="K529" s="102" t="s">
        <v>1</v>
      </c>
      <c r="L529" s="102" t="s">
        <v>23</v>
      </c>
      <c r="M529" s="102" t="s">
        <v>1074</v>
      </c>
      <c r="N529" s="102">
        <v>6</v>
      </c>
      <c r="O529" s="102" t="s">
        <v>1075</v>
      </c>
    </row>
    <row r="530" spans="1:15" x14ac:dyDescent="0.25">
      <c r="A530" s="102" t="s">
        <v>2223</v>
      </c>
      <c r="B530" s="103" t="s">
        <v>2224</v>
      </c>
      <c r="C530" s="103" t="s">
        <v>274</v>
      </c>
      <c r="D530" s="102" t="s">
        <v>570</v>
      </c>
      <c r="E530" s="102" t="s">
        <v>275</v>
      </c>
      <c r="F530" s="102" t="s">
        <v>2225</v>
      </c>
      <c r="H530" s="102">
        <v>45507</v>
      </c>
      <c r="I530" s="102" t="s">
        <v>279</v>
      </c>
      <c r="J530" s="102" t="s">
        <v>2</v>
      </c>
      <c r="K530" s="102" t="s">
        <v>1</v>
      </c>
      <c r="L530" s="102" t="s">
        <v>23</v>
      </c>
      <c r="M530" s="102" t="s">
        <v>1074</v>
      </c>
      <c r="N530" s="102">
        <v>6</v>
      </c>
      <c r="O530" s="102" t="s">
        <v>1075</v>
      </c>
    </row>
    <row r="531" spans="1:15" x14ac:dyDescent="0.25">
      <c r="A531" s="102" t="s">
        <v>2226</v>
      </c>
      <c r="B531" s="103" t="s">
        <v>1672</v>
      </c>
      <c r="C531" s="103" t="s">
        <v>274</v>
      </c>
      <c r="D531" s="102" t="s">
        <v>570</v>
      </c>
      <c r="E531" s="102" t="s">
        <v>275</v>
      </c>
      <c r="F531" s="102" t="s">
        <v>2227</v>
      </c>
      <c r="H531" s="102">
        <v>45507</v>
      </c>
      <c r="I531" s="102" t="s">
        <v>279</v>
      </c>
      <c r="J531" s="102" t="s">
        <v>2</v>
      </c>
      <c r="K531" s="102" t="s">
        <v>1</v>
      </c>
      <c r="L531" s="102" t="s">
        <v>23</v>
      </c>
      <c r="M531" s="102" t="s">
        <v>1074</v>
      </c>
      <c r="N531" s="102">
        <v>6</v>
      </c>
      <c r="O531" s="102" t="s">
        <v>1075</v>
      </c>
    </row>
    <row r="532" spans="1:15" x14ac:dyDescent="0.25">
      <c r="A532" s="102" t="s">
        <v>2226</v>
      </c>
      <c r="B532" s="103" t="s">
        <v>2228</v>
      </c>
      <c r="C532" s="103" t="s">
        <v>1118</v>
      </c>
      <c r="D532" s="102" t="s">
        <v>570</v>
      </c>
      <c r="E532" s="102" t="s">
        <v>275</v>
      </c>
      <c r="F532" s="102" t="s">
        <v>2229</v>
      </c>
      <c r="H532" s="102">
        <v>45507</v>
      </c>
      <c r="I532" s="102" t="s">
        <v>279</v>
      </c>
      <c r="J532" s="102" t="s">
        <v>2</v>
      </c>
      <c r="K532" s="102" t="s">
        <v>1</v>
      </c>
      <c r="L532" s="102" t="s">
        <v>23</v>
      </c>
      <c r="M532" s="102" t="s">
        <v>1074</v>
      </c>
      <c r="N532" s="102">
        <v>6</v>
      </c>
      <c r="O532" s="102" t="s">
        <v>1075</v>
      </c>
    </row>
    <row r="533" spans="1:15" x14ac:dyDescent="0.25">
      <c r="A533" s="102" t="s">
        <v>2230</v>
      </c>
      <c r="B533" s="103" t="s">
        <v>1132</v>
      </c>
      <c r="C533" s="103" t="s">
        <v>274</v>
      </c>
      <c r="D533" s="102" t="s">
        <v>1092</v>
      </c>
      <c r="E533" s="102" t="s">
        <v>275</v>
      </c>
      <c r="F533" s="102" t="s">
        <v>2231</v>
      </c>
      <c r="H533" s="102">
        <v>45507</v>
      </c>
      <c r="I533" s="102" t="s">
        <v>279</v>
      </c>
      <c r="J533" s="102" t="s">
        <v>2</v>
      </c>
      <c r="K533" s="102" t="s">
        <v>1</v>
      </c>
      <c r="L533" s="102" t="s">
        <v>23</v>
      </c>
      <c r="M533" s="102" t="s">
        <v>1074</v>
      </c>
      <c r="N533" s="102">
        <v>6</v>
      </c>
      <c r="O533" s="102" t="s">
        <v>1075</v>
      </c>
    </row>
    <row r="534" spans="1:15" x14ac:dyDescent="0.25">
      <c r="A534" s="102" t="s">
        <v>2230</v>
      </c>
      <c r="B534" s="103" t="s">
        <v>2232</v>
      </c>
      <c r="C534" s="103" t="s">
        <v>1118</v>
      </c>
      <c r="D534" s="102" t="s">
        <v>1092</v>
      </c>
      <c r="E534" s="102" t="s">
        <v>275</v>
      </c>
      <c r="F534" s="102" t="s">
        <v>2233</v>
      </c>
      <c r="H534" s="102">
        <v>45507</v>
      </c>
      <c r="I534" s="102" t="s">
        <v>279</v>
      </c>
      <c r="J534" s="102" t="s">
        <v>2</v>
      </c>
      <c r="K534" s="102" t="s">
        <v>1</v>
      </c>
      <c r="L534" s="102" t="s">
        <v>23</v>
      </c>
      <c r="M534" s="102" t="s">
        <v>1074</v>
      </c>
      <c r="N534" s="102">
        <v>6</v>
      </c>
      <c r="O534" s="102" t="s">
        <v>1075</v>
      </c>
    </row>
    <row r="535" spans="1:15" x14ac:dyDescent="0.25">
      <c r="A535" s="102" t="s">
        <v>2230</v>
      </c>
      <c r="B535" s="103" t="s">
        <v>1660</v>
      </c>
      <c r="C535" s="103" t="s">
        <v>1118</v>
      </c>
      <c r="D535" s="102" t="s">
        <v>1092</v>
      </c>
      <c r="E535" s="102" t="s">
        <v>275</v>
      </c>
      <c r="F535" s="102" t="s">
        <v>2234</v>
      </c>
      <c r="H535" s="102">
        <v>45507</v>
      </c>
      <c r="I535" s="102" t="s">
        <v>279</v>
      </c>
      <c r="J535" s="102" t="s">
        <v>2</v>
      </c>
      <c r="K535" s="102" t="s">
        <v>1</v>
      </c>
      <c r="L535" s="102" t="s">
        <v>23</v>
      </c>
      <c r="M535" s="102" t="s">
        <v>1074</v>
      </c>
      <c r="N535" s="102">
        <v>6</v>
      </c>
      <c r="O535" s="102" t="s">
        <v>1075</v>
      </c>
    </row>
    <row r="536" spans="1:15" x14ac:dyDescent="0.25">
      <c r="A536" s="102" t="s">
        <v>2235</v>
      </c>
      <c r="B536" s="103" t="s">
        <v>2236</v>
      </c>
      <c r="C536" s="103" t="s">
        <v>274</v>
      </c>
      <c r="D536" s="102" t="s">
        <v>1092</v>
      </c>
      <c r="E536" s="102" t="s">
        <v>275</v>
      </c>
      <c r="F536" s="102" t="s">
        <v>2237</v>
      </c>
      <c r="H536" s="102">
        <v>45507</v>
      </c>
      <c r="I536" s="102" t="s">
        <v>279</v>
      </c>
      <c r="J536" s="102" t="s">
        <v>2</v>
      </c>
      <c r="K536" s="102" t="s">
        <v>1</v>
      </c>
      <c r="L536" s="102" t="s">
        <v>23</v>
      </c>
      <c r="M536" s="102" t="s">
        <v>1074</v>
      </c>
      <c r="N536" s="102">
        <v>6</v>
      </c>
      <c r="O536" s="102" t="s">
        <v>1075</v>
      </c>
    </row>
    <row r="537" spans="1:15" x14ac:dyDescent="0.25">
      <c r="A537" s="102" t="s">
        <v>2238</v>
      </c>
      <c r="B537" s="103" t="s">
        <v>2239</v>
      </c>
      <c r="C537" s="103" t="s">
        <v>277</v>
      </c>
      <c r="D537" s="102" t="s">
        <v>570</v>
      </c>
      <c r="E537" s="102" t="s">
        <v>275</v>
      </c>
      <c r="F537" s="102" t="s">
        <v>2240</v>
      </c>
      <c r="H537" s="102">
        <v>45507</v>
      </c>
      <c r="I537" s="102" t="s">
        <v>279</v>
      </c>
      <c r="J537" s="102" t="s">
        <v>2</v>
      </c>
      <c r="K537" s="102" t="s">
        <v>1</v>
      </c>
      <c r="L537" s="102" t="s">
        <v>23</v>
      </c>
      <c r="M537" s="102" t="s">
        <v>1074</v>
      </c>
      <c r="N537" s="102">
        <v>6</v>
      </c>
      <c r="O537" s="102" t="s">
        <v>1075</v>
      </c>
    </row>
    <row r="538" spans="1:15" x14ac:dyDescent="0.25">
      <c r="A538" s="102" t="s">
        <v>2238</v>
      </c>
      <c r="B538" s="103" t="s">
        <v>2214</v>
      </c>
      <c r="C538" s="103" t="s">
        <v>277</v>
      </c>
      <c r="D538" s="102" t="s">
        <v>570</v>
      </c>
      <c r="E538" s="102" t="s">
        <v>275</v>
      </c>
      <c r="F538" s="102" t="s">
        <v>2241</v>
      </c>
      <c r="H538" s="102">
        <v>45507</v>
      </c>
      <c r="I538" s="102" t="s">
        <v>279</v>
      </c>
      <c r="J538" s="102" t="s">
        <v>2</v>
      </c>
      <c r="K538" s="102" t="s">
        <v>1</v>
      </c>
      <c r="L538" s="102" t="s">
        <v>23</v>
      </c>
      <c r="M538" s="102" t="s">
        <v>1074</v>
      </c>
      <c r="N538" s="102">
        <v>6</v>
      </c>
      <c r="O538" s="102" t="s">
        <v>1075</v>
      </c>
    </row>
    <row r="539" spans="1:15" x14ac:dyDescent="0.25">
      <c r="A539" s="102" t="s">
        <v>2242</v>
      </c>
      <c r="B539" s="103" t="s">
        <v>1122</v>
      </c>
      <c r="C539" s="103" t="s">
        <v>274</v>
      </c>
      <c r="D539" s="102" t="s">
        <v>570</v>
      </c>
      <c r="E539" s="102" t="s">
        <v>275</v>
      </c>
      <c r="F539" s="102" t="s">
        <v>2243</v>
      </c>
      <c r="H539" s="102">
        <v>45507</v>
      </c>
      <c r="I539" s="102" t="s">
        <v>279</v>
      </c>
      <c r="J539" s="102" t="s">
        <v>2</v>
      </c>
      <c r="K539" s="102" t="s">
        <v>1</v>
      </c>
      <c r="L539" s="102" t="s">
        <v>23</v>
      </c>
      <c r="M539" s="102" t="s">
        <v>1074</v>
      </c>
      <c r="N539" s="102">
        <v>6</v>
      </c>
      <c r="O539" s="102" t="s">
        <v>1075</v>
      </c>
    </row>
    <row r="540" spans="1:15" x14ac:dyDescent="0.25">
      <c r="A540" s="102" t="s">
        <v>2244</v>
      </c>
      <c r="B540" s="103" t="s">
        <v>2245</v>
      </c>
      <c r="C540" s="103" t="s">
        <v>1118</v>
      </c>
      <c r="D540" s="102" t="s">
        <v>570</v>
      </c>
      <c r="E540" s="102" t="s">
        <v>275</v>
      </c>
      <c r="F540" s="102" t="s">
        <v>2246</v>
      </c>
      <c r="H540" s="102">
        <v>45507</v>
      </c>
      <c r="I540" s="102" t="s">
        <v>279</v>
      </c>
      <c r="J540" s="102" t="s">
        <v>2</v>
      </c>
      <c r="K540" s="102" t="s">
        <v>1</v>
      </c>
      <c r="L540" s="102" t="s">
        <v>23</v>
      </c>
      <c r="M540" s="102" t="s">
        <v>1074</v>
      </c>
      <c r="N540" s="102">
        <v>6</v>
      </c>
      <c r="O540" s="102" t="s">
        <v>1075</v>
      </c>
    </row>
    <row r="541" spans="1:15" x14ac:dyDescent="0.25">
      <c r="A541" s="102" t="s">
        <v>2247</v>
      </c>
      <c r="B541" s="103" t="s">
        <v>1214</v>
      </c>
      <c r="C541" s="103" t="s">
        <v>1118</v>
      </c>
      <c r="D541" s="102" t="s">
        <v>570</v>
      </c>
      <c r="E541" s="102" t="s">
        <v>275</v>
      </c>
      <c r="F541" s="102" t="s">
        <v>2248</v>
      </c>
      <c r="H541" s="102">
        <v>45507</v>
      </c>
      <c r="I541" s="102" t="s">
        <v>279</v>
      </c>
      <c r="J541" s="102" t="s">
        <v>2</v>
      </c>
      <c r="K541" s="102" t="s">
        <v>1</v>
      </c>
      <c r="L541" s="102" t="s">
        <v>23</v>
      </c>
      <c r="M541" s="102" t="s">
        <v>1074</v>
      </c>
      <c r="N541" s="102">
        <v>6</v>
      </c>
      <c r="O541" s="102" t="s">
        <v>1075</v>
      </c>
    </row>
    <row r="542" spans="1:15" x14ac:dyDescent="0.25">
      <c r="A542" s="102" t="s">
        <v>2249</v>
      </c>
      <c r="B542" s="103" t="s">
        <v>1233</v>
      </c>
      <c r="C542" s="103" t="s">
        <v>274</v>
      </c>
      <c r="D542" s="102" t="s">
        <v>1092</v>
      </c>
      <c r="E542" s="102" t="s">
        <v>275</v>
      </c>
      <c r="F542" s="102" t="s">
        <v>2250</v>
      </c>
      <c r="H542" s="102">
        <v>45507</v>
      </c>
      <c r="I542" s="102" t="s">
        <v>279</v>
      </c>
      <c r="J542" s="102" t="s">
        <v>2</v>
      </c>
      <c r="K542" s="102" t="s">
        <v>1</v>
      </c>
      <c r="L542" s="102" t="s">
        <v>23</v>
      </c>
      <c r="M542" s="102" t="s">
        <v>1074</v>
      </c>
      <c r="N542" s="102">
        <v>6</v>
      </c>
      <c r="O542" s="102" t="s">
        <v>1075</v>
      </c>
    </row>
    <row r="543" spans="1:15" x14ac:dyDescent="0.25">
      <c r="A543" s="102" t="s">
        <v>2251</v>
      </c>
      <c r="B543" s="103" t="s">
        <v>2252</v>
      </c>
      <c r="C543" s="103" t="s">
        <v>274</v>
      </c>
      <c r="D543" s="102" t="s">
        <v>1092</v>
      </c>
      <c r="E543" s="102" t="s">
        <v>275</v>
      </c>
      <c r="F543" s="102" t="s">
        <v>2253</v>
      </c>
      <c r="H543" s="102">
        <v>45507</v>
      </c>
      <c r="I543" s="102" t="s">
        <v>279</v>
      </c>
      <c r="J543" s="102" t="s">
        <v>2</v>
      </c>
      <c r="K543" s="102" t="s">
        <v>1</v>
      </c>
      <c r="L543" s="102" t="s">
        <v>23</v>
      </c>
      <c r="M543" s="102" t="s">
        <v>1074</v>
      </c>
      <c r="N543" s="102">
        <v>6</v>
      </c>
      <c r="O543" s="102" t="s">
        <v>1075</v>
      </c>
    </row>
    <row r="544" spans="1:15" x14ac:dyDescent="0.25">
      <c r="A544" s="102" t="s">
        <v>2251</v>
      </c>
      <c r="B544" s="103" t="s">
        <v>1122</v>
      </c>
      <c r="C544" s="103" t="s">
        <v>1082</v>
      </c>
      <c r="D544" s="102" t="s">
        <v>1092</v>
      </c>
      <c r="E544" s="102" t="s">
        <v>275</v>
      </c>
      <c r="F544" s="102" t="s">
        <v>2254</v>
      </c>
      <c r="H544" s="102">
        <v>45507</v>
      </c>
      <c r="I544" s="102" t="s">
        <v>279</v>
      </c>
      <c r="J544" s="102" t="s">
        <v>2</v>
      </c>
      <c r="K544" s="102" t="s">
        <v>1</v>
      </c>
      <c r="L544" s="102" t="s">
        <v>23</v>
      </c>
      <c r="M544" s="102" t="s">
        <v>1082</v>
      </c>
      <c r="N544" s="102">
        <v>6</v>
      </c>
      <c r="O544" s="102" t="s">
        <v>1075</v>
      </c>
    </row>
    <row r="545" spans="1:15" x14ac:dyDescent="0.25">
      <c r="A545" s="102" t="s">
        <v>2251</v>
      </c>
      <c r="B545" s="103" t="s">
        <v>1430</v>
      </c>
      <c r="C545" s="103" t="s">
        <v>1082</v>
      </c>
      <c r="D545" s="102" t="s">
        <v>1092</v>
      </c>
      <c r="E545" s="102" t="s">
        <v>275</v>
      </c>
      <c r="F545" s="102" t="s">
        <v>2255</v>
      </c>
      <c r="H545" s="102">
        <v>45507</v>
      </c>
      <c r="I545" s="102" t="s">
        <v>279</v>
      </c>
      <c r="J545" s="102" t="s">
        <v>2</v>
      </c>
      <c r="K545" s="102" t="s">
        <v>1</v>
      </c>
      <c r="L545" s="102" t="s">
        <v>23</v>
      </c>
      <c r="M545" s="102" t="s">
        <v>1082</v>
      </c>
      <c r="N545" s="102">
        <v>6</v>
      </c>
      <c r="O545" s="102" t="s">
        <v>1075</v>
      </c>
    </row>
    <row r="546" spans="1:15" x14ac:dyDescent="0.25">
      <c r="A546" s="102" t="s">
        <v>1338</v>
      </c>
      <c r="B546" s="103" t="s">
        <v>1339</v>
      </c>
      <c r="C546" s="103" t="s">
        <v>1118</v>
      </c>
      <c r="D546" s="102" t="s">
        <v>570</v>
      </c>
      <c r="E546" s="102" t="s">
        <v>275</v>
      </c>
      <c r="F546" s="102" t="s">
        <v>2256</v>
      </c>
      <c r="H546" s="102">
        <v>45507</v>
      </c>
      <c r="I546" s="102" t="s">
        <v>295</v>
      </c>
      <c r="J546" s="102" t="s">
        <v>1</v>
      </c>
      <c r="K546" s="102" t="s">
        <v>291</v>
      </c>
      <c r="L546" s="102" t="s">
        <v>294</v>
      </c>
      <c r="M546" s="102" t="s">
        <v>1074</v>
      </c>
      <c r="N546" s="102">
        <v>6</v>
      </c>
      <c r="O546" s="102" t="s">
        <v>1075</v>
      </c>
    </row>
    <row r="547" spans="1:15" x14ac:dyDescent="0.25">
      <c r="A547" s="102" t="s">
        <v>1341</v>
      </c>
      <c r="B547" s="103" t="s">
        <v>1342</v>
      </c>
      <c r="C547" s="103" t="s">
        <v>274</v>
      </c>
      <c r="D547" s="102" t="s">
        <v>451</v>
      </c>
      <c r="E547" s="102" t="s">
        <v>275</v>
      </c>
      <c r="F547" s="102" t="s">
        <v>2257</v>
      </c>
      <c r="H547" s="102">
        <v>45507</v>
      </c>
      <c r="I547" s="102" t="s">
        <v>295</v>
      </c>
      <c r="J547" s="102" t="s">
        <v>1</v>
      </c>
      <c r="K547" s="102" t="s">
        <v>291</v>
      </c>
      <c r="L547" s="102" t="s">
        <v>294</v>
      </c>
      <c r="M547" s="102" t="s">
        <v>1074</v>
      </c>
      <c r="N547" s="102">
        <v>6</v>
      </c>
      <c r="O547" s="102" t="s">
        <v>1075</v>
      </c>
    </row>
    <row r="548" spans="1:15" x14ac:dyDescent="0.25">
      <c r="A548" s="102" t="s">
        <v>1341</v>
      </c>
      <c r="B548" s="103" t="s">
        <v>1344</v>
      </c>
      <c r="C548" s="103" t="s">
        <v>1082</v>
      </c>
      <c r="D548" s="102" t="s">
        <v>451</v>
      </c>
      <c r="E548" s="102" t="s">
        <v>275</v>
      </c>
      <c r="F548" s="102" t="s">
        <v>2258</v>
      </c>
      <c r="H548" s="102">
        <v>45507</v>
      </c>
      <c r="I548" s="102" t="s">
        <v>295</v>
      </c>
      <c r="J548" s="102" t="s">
        <v>1</v>
      </c>
      <c r="K548" s="102" t="s">
        <v>291</v>
      </c>
      <c r="L548" s="102" t="s">
        <v>294</v>
      </c>
      <c r="M548" s="102" t="s">
        <v>1082</v>
      </c>
      <c r="N548" s="102">
        <v>6</v>
      </c>
      <c r="O548" s="102" t="s">
        <v>1075</v>
      </c>
    </row>
    <row r="549" spans="1:15" x14ac:dyDescent="0.25">
      <c r="A549" s="102" t="s">
        <v>1341</v>
      </c>
      <c r="B549" s="103" t="s">
        <v>1345</v>
      </c>
      <c r="C549" s="103" t="s">
        <v>1082</v>
      </c>
      <c r="D549" s="102" t="s">
        <v>451</v>
      </c>
      <c r="E549" s="102" t="s">
        <v>275</v>
      </c>
      <c r="F549" s="102" t="s">
        <v>2259</v>
      </c>
      <c r="H549" s="102">
        <v>45507</v>
      </c>
      <c r="I549" s="102" t="s">
        <v>295</v>
      </c>
      <c r="J549" s="102" t="s">
        <v>1</v>
      </c>
      <c r="K549" s="102" t="s">
        <v>291</v>
      </c>
      <c r="L549" s="102" t="s">
        <v>294</v>
      </c>
      <c r="M549" s="102" t="s">
        <v>1082</v>
      </c>
      <c r="N549" s="102">
        <v>6</v>
      </c>
      <c r="O549" s="102" t="s">
        <v>1075</v>
      </c>
    </row>
    <row r="550" spans="1:15" x14ac:dyDescent="0.25">
      <c r="A550" s="102" t="s">
        <v>1346</v>
      </c>
      <c r="B550" s="103" t="s">
        <v>1347</v>
      </c>
      <c r="C550" s="103" t="s">
        <v>274</v>
      </c>
      <c r="D550" s="102" t="s">
        <v>136</v>
      </c>
      <c r="E550" s="102" t="s">
        <v>275</v>
      </c>
      <c r="F550" s="102" t="s">
        <v>2260</v>
      </c>
      <c r="H550" s="102">
        <v>45507</v>
      </c>
      <c r="I550" s="102" t="s">
        <v>295</v>
      </c>
      <c r="J550" s="102" t="s">
        <v>1</v>
      </c>
      <c r="K550" s="102" t="s">
        <v>291</v>
      </c>
      <c r="L550" s="102" t="s">
        <v>294</v>
      </c>
      <c r="M550" s="102" t="s">
        <v>1074</v>
      </c>
      <c r="N550" s="102">
        <v>6</v>
      </c>
      <c r="O550" s="102" t="s">
        <v>1075</v>
      </c>
    </row>
    <row r="551" spans="1:15" x14ac:dyDescent="0.25">
      <c r="A551" s="102" t="s">
        <v>1346</v>
      </c>
      <c r="B551" s="103" t="s">
        <v>1132</v>
      </c>
      <c r="C551" s="103" t="s">
        <v>1082</v>
      </c>
      <c r="D551" s="102" t="s">
        <v>136</v>
      </c>
      <c r="E551" s="102" t="s">
        <v>275</v>
      </c>
      <c r="F551" s="102" t="s">
        <v>2261</v>
      </c>
      <c r="H551" s="102">
        <v>45507</v>
      </c>
      <c r="I551" s="102" t="s">
        <v>295</v>
      </c>
      <c r="J551" s="102" t="s">
        <v>1</v>
      </c>
      <c r="K551" s="102" t="s">
        <v>291</v>
      </c>
      <c r="L551" s="102" t="s">
        <v>294</v>
      </c>
      <c r="M551" s="102" t="s">
        <v>1082</v>
      </c>
      <c r="N551" s="102">
        <v>6</v>
      </c>
      <c r="O551" s="102" t="s">
        <v>1075</v>
      </c>
    </row>
    <row r="552" spans="1:15" x14ac:dyDescent="0.25">
      <c r="A552" s="102" t="s">
        <v>1346</v>
      </c>
      <c r="B552" s="103" t="s">
        <v>1350</v>
      </c>
      <c r="C552" s="103" t="s">
        <v>1082</v>
      </c>
      <c r="D552" s="102" t="s">
        <v>136</v>
      </c>
      <c r="E552" s="102" t="s">
        <v>275</v>
      </c>
      <c r="F552" s="102" t="s">
        <v>2262</v>
      </c>
      <c r="H552" s="102">
        <v>45507</v>
      </c>
      <c r="I552" s="102" t="s">
        <v>295</v>
      </c>
      <c r="J552" s="102" t="s">
        <v>1</v>
      </c>
      <c r="K552" s="102" t="s">
        <v>291</v>
      </c>
      <c r="L552" s="102" t="s">
        <v>294</v>
      </c>
      <c r="M552" s="102" t="s">
        <v>1082</v>
      </c>
      <c r="N552" s="102">
        <v>6</v>
      </c>
      <c r="O552" s="102" t="s">
        <v>1075</v>
      </c>
    </row>
    <row r="553" spans="1:15" x14ac:dyDescent="0.25">
      <c r="A553" s="102" t="s">
        <v>1070</v>
      </c>
      <c r="B553" s="103" t="s">
        <v>1076</v>
      </c>
      <c r="C553" s="103" t="s">
        <v>1077</v>
      </c>
      <c r="D553" s="102" t="s">
        <v>196</v>
      </c>
      <c r="E553" s="102" t="s">
        <v>276</v>
      </c>
      <c r="H553" s="102">
        <v>45507</v>
      </c>
      <c r="I553" s="102" t="s">
        <v>295</v>
      </c>
      <c r="J553" s="102" t="s">
        <v>1</v>
      </c>
      <c r="K553" s="102" t="s">
        <v>291</v>
      </c>
      <c r="L553" s="102" t="s">
        <v>294</v>
      </c>
      <c r="M553" s="102" t="s">
        <v>1074</v>
      </c>
      <c r="N553" s="102">
        <v>6</v>
      </c>
      <c r="O553" s="102" t="s">
        <v>1075</v>
      </c>
    </row>
    <row r="554" spans="1:15" x14ac:dyDescent="0.25">
      <c r="A554" s="102" t="s">
        <v>1070</v>
      </c>
      <c r="B554" s="103" t="s">
        <v>1855</v>
      </c>
      <c r="C554" s="103" t="s">
        <v>1081</v>
      </c>
      <c r="D554" s="102" t="s">
        <v>196</v>
      </c>
      <c r="E554" s="102" t="s">
        <v>276</v>
      </c>
      <c r="H554" s="102">
        <v>45507</v>
      </c>
      <c r="I554" s="102" t="s">
        <v>295</v>
      </c>
      <c r="J554" s="102" t="s">
        <v>1</v>
      </c>
      <c r="K554" s="102" t="s">
        <v>291</v>
      </c>
      <c r="L554" s="102" t="s">
        <v>294</v>
      </c>
      <c r="M554" s="102" t="s">
        <v>1082</v>
      </c>
      <c r="N554" s="102">
        <v>6</v>
      </c>
      <c r="O554" s="102" t="s">
        <v>1075</v>
      </c>
    </row>
    <row r="555" spans="1:15" x14ac:dyDescent="0.25">
      <c r="A555" s="102" t="s">
        <v>1070</v>
      </c>
      <c r="B555" s="103" t="s">
        <v>2263</v>
      </c>
      <c r="C555" s="103" t="s">
        <v>1077</v>
      </c>
      <c r="D555" s="102" t="s">
        <v>196</v>
      </c>
      <c r="E555" s="102" t="s">
        <v>276</v>
      </c>
      <c r="H555" s="102">
        <v>45507</v>
      </c>
      <c r="I555" s="102" t="s">
        <v>295</v>
      </c>
      <c r="J555" s="102" t="s">
        <v>1</v>
      </c>
      <c r="K555" s="102" t="s">
        <v>291</v>
      </c>
      <c r="L555" s="102" t="s">
        <v>294</v>
      </c>
      <c r="M555" s="102" t="s">
        <v>1074</v>
      </c>
      <c r="N555" s="102">
        <v>6</v>
      </c>
      <c r="O555" s="102" t="s">
        <v>1075</v>
      </c>
    </row>
    <row r="556" spans="1:15" x14ac:dyDescent="0.25">
      <c r="A556" s="102" t="s">
        <v>1070</v>
      </c>
      <c r="B556" s="103" t="s">
        <v>1079</v>
      </c>
      <c r="C556" s="103" t="s">
        <v>1077</v>
      </c>
      <c r="D556" s="102" t="s">
        <v>196</v>
      </c>
      <c r="E556" s="102" t="s">
        <v>276</v>
      </c>
      <c r="H556" s="102">
        <v>45507</v>
      </c>
      <c r="I556" s="102" t="s">
        <v>295</v>
      </c>
      <c r="J556" s="102" t="s">
        <v>1</v>
      </c>
      <c r="K556" s="102" t="s">
        <v>291</v>
      </c>
      <c r="L556" s="102" t="s">
        <v>294</v>
      </c>
      <c r="M556" s="102" t="s">
        <v>1074</v>
      </c>
      <c r="N556" s="102">
        <v>6</v>
      </c>
      <c r="O556" s="102" t="s">
        <v>1075</v>
      </c>
    </row>
    <row r="557" spans="1:15" x14ac:dyDescent="0.25">
      <c r="A557" s="102" t="s">
        <v>1352</v>
      </c>
      <c r="B557" s="103" t="s">
        <v>1098</v>
      </c>
      <c r="C557" s="103" t="s">
        <v>2264</v>
      </c>
      <c r="D557" s="102" t="s">
        <v>318</v>
      </c>
      <c r="E557" s="102" t="s">
        <v>275</v>
      </c>
      <c r="F557" s="102" t="s">
        <v>2265</v>
      </c>
      <c r="H557" s="102">
        <v>45507</v>
      </c>
      <c r="I557" s="102" t="s">
        <v>295</v>
      </c>
      <c r="J557" s="102" t="s">
        <v>1</v>
      </c>
      <c r="K557" s="102" t="s">
        <v>291</v>
      </c>
      <c r="L557" s="102" t="s">
        <v>294</v>
      </c>
      <c r="M557" s="102" t="s">
        <v>1074</v>
      </c>
      <c r="N557" s="102">
        <v>6</v>
      </c>
      <c r="O557" s="102" t="s">
        <v>1075</v>
      </c>
    </row>
    <row r="558" spans="1:15" x14ac:dyDescent="0.25">
      <c r="A558" s="102" t="s">
        <v>2266</v>
      </c>
      <c r="B558" s="103" t="s">
        <v>1355</v>
      </c>
      <c r="C558" s="103" t="s">
        <v>277</v>
      </c>
      <c r="D558" s="102" t="s">
        <v>136</v>
      </c>
      <c r="E558" s="102" t="s">
        <v>275</v>
      </c>
      <c r="F558" s="102" t="s">
        <v>2267</v>
      </c>
      <c r="H558" s="102">
        <v>45507</v>
      </c>
      <c r="I558" s="102" t="s">
        <v>295</v>
      </c>
      <c r="J558" s="102" t="s">
        <v>1</v>
      </c>
      <c r="K558" s="102" t="s">
        <v>291</v>
      </c>
      <c r="L558" s="102" t="s">
        <v>294</v>
      </c>
      <c r="M558" s="102" t="s">
        <v>1074</v>
      </c>
      <c r="N558" s="102">
        <v>6</v>
      </c>
      <c r="O558" s="102" t="s">
        <v>1075</v>
      </c>
    </row>
    <row r="559" spans="1:15" x14ac:dyDescent="0.25">
      <c r="A559" s="102" t="s">
        <v>1354</v>
      </c>
      <c r="B559" s="103" t="s">
        <v>1078</v>
      </c>
      <c r="C559" s="103" t="s">
        <v>274</v>
      </c>
      <c r="D559" s="102" t="s">
        <v>136</v>
      </c>
      <c r="E559" s="102" t="s">
        <v>275</v>
      </c>
      <c r="F559" s="102" t="s">
        <v>2268</v>
      </c>
      <c r="H559" s="102">
        <v>45507</v>
      </c>
      <c r="I559" s="102" t="s">
        <v>295</v>
      </c>
      <c r="J559" s="102" t="s">
        <v>1</v>
      </c>
      <c r="K559" s="102" t="s">
        <v>291</v>
      </c>
      <c r="L559" s="102" t="s">
        <v>294</v>
      </c>
      <c r="M559" s="102" t="s">
        <v>1074</v>
      </c>
      <c r="N559" s="102">
        <v>6</v>
      </c>
      <c r="O559" s="102" t="s">
        <v>1075</v>
      </c>
    </row>
    <row r="560" spans="1:15" x14ac:dyDescent="0.25">
      <c r="A560" s="102" t="s">
        <v>2269</v>
      </c>
      <c r="B560" s="103" t="s">
        <v>1233</v>
      </c>
      <c r="C560" s="103" t="s">
        <v>274</v>
      </c>
      <c r="D560" s="102" t="s">
        <v>570</v>
      </c>
      <c r="E560" s="102" t="s">
        <v>275</v>
      </c>
      <c r="F560" s="102" t="s">
        <v>2270</v>
      </c>
      <c r="H560" s="102">
        <v>45507</v>
      </c>
      <c r="I560" s="102" t="s">
        <v>295</v>
      </c>
      <c r="J560" s="102" t="s">
        <v>1</v>
      </c>
      <c r="K560" s="102" t="s">
        <v>291</v>
      </c>
      <c r="L560" s="102" t="s">
        <v>294</v>
      </c>
      <c r="M560" s="102" t="s">
        <v>1074</v>
      </c>
      <c r="N560" s="102">
        <v>6</v>
      </c>
      <c r="O560" s="102" t="s">
        <v>1075</v>
      </c>
    </row>
    <row r="561" spans="1:15" x14ac:dyDescent="0.25">
      <c r="A561" s="102" t="s">
        <v>1362</v>
      </c>
      <c r="B561" s="103" t="s">
        <v>1363</v>
      </c>
      <c r="C561" s="103" t="s">
        <v>1360</v>
      </c>
      <c r="D561" s="102" t="s">
        <v>570</v>
      </c>
      <c r="E561" s="102" t="s">
        <v>275</v>
      </c>
      <c r="F561" s="102" t="s">
        <v>2271</v>
      </c>
      <c r="H561" s="102">
        <v>45507</v>
      </c>
      <c r="I561" s="102" t="s">
        <v>295</v>
      </c>
      <c r="J561" s="102" t="s">
        <v>1</v>
      </c>
      <c r="K561" s="102" t="s">
        <v>291</v>
      </c>
      <c r="L561" s="102" t="s">
        <v>294</v>
      </c>
      <c r="M561" s="102" t="s">
        <v>1074</v>
      </c>
      <c r="N561" s="102">
        <v>6</v>
      </c>
      <c r="O561" s="102" t="s">
        <v>1075</v>
      </c>
    </row>
    <row r="562" spans="1:15" x14ac:dyDescent="0.25">
      <c r="A562" s="102" t="s">
        <v>1365</v>
      </c>
      <c r="B562" s="103" t="s">
        <v>1197</v>
      </c>
      <c r="C562" s="103" t="s">
        <v>274</v>
      </c>
      <c r="D562" s="102" t="s">
        <v>136</v>
      </c>
      <c r="E562" s="102" t="s">
        <v>275</v>
      </c>
      <c r="F562" s="102" t="s">
        <v>2272</v>
      </c>
      <c r="H562" s="102">
        <v>45507</v>
      </c>
      <c r="I562" s="102" t="s">
        <v>295</v>
      </c>
      <c r="J562" s="102" t="s">
        <v>1</v>
      </c>
      <c r="K562" s="102" t="s">
        <v>291</v>
      </c>
      <c r="L562" s="102" t="s">
        <v>294</v>
      </c>
      <c r="M562" s="102" t="s">
        <v>1074</v>
      </c>
      <c r="N562" s="102">
        <v>6</v>
      </c>
      <c r="O562" s="102" t="s">
        <v>1075</v>
      </c>
    </row>
    <row r="563" spans="1:15" x14ac:dyDescent="0.25">
      <c r="A563" s="102" t="s">
        <v>1367</v>
      </c>
      <c r="B563" s="103" t="s">
        <v>1368</v>
      </c>
      <c r="C563" s="103" t="s">
        <v>277</v>
      </c>
      <c r="D563" s="102" t="s">
        <v>136</v>
      </c>
      <c r="E563" s="102" t="s">
        <v>275</v>
      </c>
      <c r="F563" s="102" t="s">
        <v>2273</v>
      </c>
      <c r="H563" s="102">
        <v>45507</v>
      </c>
      <c r="I563" s="102" t="s">
        <v>295</v>
      </c>
      <c r="J563" s="102" t="s">
        <v>1</v>
      </c>
      <c r="K563" s="102" t="s">
        <v>291</v>
      </c>
      <c r="L563" s="102" t="s">
        <v>294</v>
      </c>
      <c r="M563" s="102" t="s">
        <v>1074</v>
      </c>
      <c r="N563" s="102">
        <v>6</v>
      </c>
      <c r="O563" s="102" t="s">
        <v>1075</v>
      </c>
    </row>
    <row r="564" spans="1:15" x14ac:dyDescent="0.25">
      <c r="A564" s="102" t="s">
        <v>1370</v>
      </c>
      <c r="B564" s="103" t="s">
        <v>1371</v>
      </c>
      <c r="C564" s="103" t="s">
        <v>2264</v>
      </c>
      <c r="D564" s="102" t="s">
        <v>318</v>
      </c>
      <c r="E564" s="102" t="s">
        <v>275</v>
      </c>
      <c r="F564" s="102" t="s">
        <v>2274</v>
      </c>
      <c r="H564" s="102">
        <v>45507</v>
      </c>
      <c r="I564" s="102" t="s">
        <v>295</v>
      </c>
      <c r="J564" s="102" t="s">
        <v>1</v>
      </c>
      <c r="K564" s="102" t="s">
        <v>291</v>
      </c>
      <c r="L564" s="102" t="s">
        <v>294</v>
      </c>
      <c r="M564" s="102" t="s">
        <v>1074</v>
      </c>
      <c r="N564" s="102">
        <v>6</v>
      </c>
      <c r="O564" s="102" t="s">
        <v>1075</v>
      </c>
    </row>
    <row r="565" spans="1:15" x14ac:dyDescent="0.25">
      <c r="A565" s="102" t="s">
        <v>1373</v>
      </c>
      <c r="B565" s="103" t="s">
        <v>1374</v>
      </c>
      <c r="C565" s="103" t="s">
        <v>277</v>
      </c>
      <c r="D565" s="102" t="s">
        <v>570</v>
      </c>
      <c r="E565" s="102" t="s">
        <v>275</v>
      </c>
      <c r="F565" s="102" t="s">
        <v>2275</v>
      </c>
      <c r="H565" s="102">
        <v>45507</v>
      </c>
      <c r="I565" s="102" t="s">
        <v>295</v>
      </c>
      <c r="J565" s="102" t="s">
        <v>1</v>
      </c>
      <c r="K565" s="102" t="s">
        <v>291</v>
      </c>
      <c r="L565" s="102" t="s">
        <v>294</v>
      </c>
      <c r="M565" s="102" t="s">
        <v>1074</v>
      </c>
      <c r="N565" s="102">
        <v>6</v>
      </c>
      <c r="O565" s="102" t="s">
        <v>1075</v>
      </c>
    </row>
    <row r="566" spans="1:15" x14ac:dyDescent="0.25">
      <c r="A566" s="102" t="s">
        <v>1376</v>
      </c>
      <c r="B566" s="103" t="s">
        <v>1377</v>
      </c>
      <c r="C566" s="103" t="s">
        <v>1077</v>
      </c>
      <c r="D566" s="102" t="s">
        <v>318</v>
      </c>
      <c r="E566" s="102" t="s">
        <v>275</v>
      </c>
      <c r="F566" s="102" t="s">
        <v>2276</v>
      </c>
      <c r="H566" s="102">
        <v>45507</v>
      </c>
      <c r="I566" s="102" t="s">
        <v>295</v>
      </c>
      <c r="J566" s="102" t="s">
        <v>1</v>
      </c>
      <c r="K566" s="102" t="s">
        <v>291</v>
      </c>
      <c r="L566" s="102" t="s">
        <v>294</v>
      </c>
      <c r="M566" s="102" t="s">
        <v>1074</v>
      </c>
      <c r="N566" s="102">
        <v>6</v>
      </c>
      <c r="O566" s="102" t="s">
        <v>1075</v>
      </c>
    </row>
    <row r="567" spans="1:15" x14ac:dyDescent="0.25">
      <c r="A567" s="102" t="s">
        <v>2277</v>
      </c>
      <c r="B567" s="103" t="s">
        <v>2278</v>
      </c>
      <c r="C567" s="103" t="s">
        <v>1225</v>
      </c>
      <c r="D567" s="102" t="s">
        <v>196</v>
      </c>
      <c r="E567" s="102" t="s">
        <v>275</v>
      </c>
      <c r="F567" s="102" t="s">
        <v>2279</v>
      </c>
      <c r="H567" s="102">
        <v>45507</v>
      </c>
      <c r="I567" s="102" t="s">
        <v>295</v>
      </c>
      <c r="J567" s="102" t="s">
        <v>1</v>
      </c>
      <c r="K567" s="102" t="s">
        <v>291</v>
      </c>
      <c r="L567" s="102" t="s">
        <v>294</v>
      </c>
      <c r="M567" s="102" t="s">
        <v>1074</v>
      </c>
      <c r="N567" s="102">
        <v>6</v>
      </c>
      <c r="O567" s="102" t="s">
        <v>1075</v>
      </c>
    </row>
    <row r="568" spans="1:15" x14ac:dyDescent="0.25">
      <c r="A568" s="102" t="s">
        <v>1379</v>
      </c>
      <c r="B568" s="103" t="s">
        <v>1315</v>
      </c>
      <c r="C568" s="103" t="s">
        <v>1118</v>
      </c>
      <c r="D568" s="102" t="s">
        <v>303</v>
      </c>
      <c r="E568" s="102" t="s">
        <v>275</v>
      </c>
      <c r="F568" s="102" t="s">
        <v>2280</v>
      </c>
      <c r="H568" s="102">
        <v>45507</v>
      </c>
      <c r="I568" s="102" t="s">
        <v>295</v>
      </c>
      <c r="J568" s="102" t="s">
        <v>1</v>
      </c>
      <c r="K568" s="102" t="s">
        <v>291</v>
      </c>
      <c r="L568" s="102" t="s">
        <v>294</v>
      </c>
      <c r="M568" s="102" t="s">
        <v>1074</v>
      </c>
      <c r="N568" s="102">
        <v>6</v>
      </c>
      <c r="O568" s="102" t="s">
        <v>1075</v>
      </c>
    </row>
    <row r="569" spans="1:15" x14ac:dyDescent="0.25">
      <c r="A569" s="102" t="s">
        <v>1379</v>
      </c>
      <c r="B569" s="103" t="s">
        <v>1228</v>
      </c>
      <c r="C569" s="103" t="s">
        <v>1118</v>
      </c>
      <c r="D569" s="102" t="s">
        <v>303</v>
      </c>
      <c r="E569" s="102" t="s">
        <v>275</v>
      </c>
      <c r="F569" s="102" t="s">
        <v>2281</v>
      </c>
      <c r="H569" s="102">
        <v>45507</v>
      </c>
      <c r="I569" s="102" t="s">
        <v>295</v>
      </c>
      <c r="J569" s="102" t="s">
        <v>1</v>
      </c>
      <c r="K569" s="102" t="s">
        <v>291</v>
      </c>
      <c r="L569" s="102" t="s">
        <v>294</v>
      </c>
      <c r="M569" s="102" t="s">
        <v>1074</v>
      </c>
      <c r="N569" s="102">
        <v>6</v>
      </c>
      <c r="O569" s="102" t="s">
        <v>1075</v>
      </c>
    </row>
    <row r="570" spans="1:15" x14ac:dyDescent="0.25">
      <c r="A570" s="102" t="s">
        <v>1382</v>
      </c>
      <c r="B570" s="103" t="s">
        <v>1383</v>
      </c>
      <c r="C570" s="103" t="s">
        <v>1077</v>
      </c>
      <c r="D570" s="102" t="s">
        <v>318</v>
      </c>
      <c r="E570" s="102" t="s">
        <v>275</v>
      </c>
      <c r="F570" s="102" t="s">
        <v>2282</v>
      </c>
      <c r="H570" s="102">
        <v>45507</v>
      </c>
      <c r="I570" s="102" t="s">
        <v>295</v>
      </c>
      <c r="J570" s="102" t="s">
        <v>1</v>
      </c>
      <c r="K570" s="102" t="s">
        <v>291</v>
      </c>
      <c r="L570" s="102" t="s">
        <v>294</v>
      </c>
      <c r="M570" s="102" t="s">
        <v>1074</v>
      </c>
      <c r="N570" s="102">
        <v>6</v>
      </c>
      <c r="O570" s="102" t="s">
        <v>1075</v>
      </c>
    </row>
    <row r="571" spans="1:15" x14ac:dyDescent="0.25">
      <c r="A571" s="102" t="s">
        <v>1385</v>
      </c>
      <c r="B571" s="103" t="s">
        <v>1386</v>
      </c>
      <c r="C571" s="103" t="s">
        <v>277</v>
      </c>
      <c r="D571" s="102" t="s">
        <v>136</v>
      </c>
      <c r="E571" s="102" t="s">
        <v>275</v>
      </c>
      <c r="F571" s="102" t="s">
        <v>2283</v>
      </c>
      <c r="H571" s="102">
        <v>45507</v>
      </c>
      <c r="I571" s="102" t="s">
        <v>295</v>
      </c>
      <c r="J571" s="102" t="s">
        <v>1</v>
      </c>
      <c r="K571" s="102" t="s">
        <v>291</v>
      </c>
      <c r="L571" s="102" t="s">
        <v>294</v>
      </c>
      <c r="M571" s="102" t="s">
        <v>1074</v>
      </c>
      <c r="N571" s="102">
        <v>6</v>
      </c>
      <c r="O571" s="102" t="s">
        <v>1075</v>
      </c>
    </row>
    <row r="572" spans="1:15" x14ac:dyDescent="0.25">
      <c r="A572" s="102" t="s">
        <v>1388</v>
      </c>
      <c r="B572" s="103" t="s">
        <v>1389</v>
      </c>
      <c r="C572" s="103" t="s">
        <v>1077</v>
      </c>
      <c r="D572" s="102" t="s">
        <v>318</v>
      </c>
      <c r="E572" s="102" t="s">
        <v>275</v>
      </c>
      <c r="F572" s="102" t="s">
        <v>2284</v>
      </c>
      <c r="H572" s="102">
        <v>45507</v>
      </c>
      <c r="I572" s="102" t="s">
        <v>295</v>
      </c>
      <c r="J572" s="102" t="s">
        <v>1</v>
      </c>
      <c r="K572" s="102" t="s">
        <v>291</v>
      </c>
      <c r="L572" s="102" t="s">
        <v>294</v>
      </c>
      <c r="M572" s="102" t="s">
        <v>1074</v>
      </c>
      <c r="N572" s="102">
        <v>6</v>
      </c>
      <c r="O572" s="102" t="s">
        <v>1075</v>
      </c>
    </row>
    <row r="573" spans="1:15" x14ac:dyDescent="0.25">
      <c r="A573" s="102" t="s">
        <v>1391</v>
      </c>
      <c r="B573" s="103" t="s">
        <v>1392</v>
      </c>
      <c r="C573" s="103" t="s">
        <v>274</v>
      </c>
      <c r="D573" s="102" t="s">
        <v>136</v>
      </c>
      <c r="E573" s="102" t="s">
        <v>275</v>
      </c>
      <c r="F573" s="102" t="s">
        <v>2285</v>
      </c>
      <c r="H573" s="102">
        <v>45507</v>
      </c>
      <c r="I573" s="102" t="s">
        <v>295</v>
      </c>
      <c r="J573" s="102" t="s">
        <v>1</v>
      </c>
      <c r="K573" s="102" t="s">
        <v>291</v>
      </c>
      <c r="L573" s="102" t="s">
        <v>294</v>
      </c>
      <c r="M573" s="102" t="s">
        <v>1074</v>
      </c>
      <c r="N573" s="102">
        <v>6</v>
      </c>
      <c r="O573" s="102" t="s">
        <v>1075</v>
      </c>
    </row>
    <row r="574" spans="1:15" x14ac:dyDescent="0.25">
      <c r="A574" s="102" t="s">
        <v>2286</v>
      </c>
      <c r="B574" s="103" t="s">
        <v>1395</v>
      </c>
      <c r="C574" s="103" t="s">
        <v>274</v>
      </c>
      <c r="D574" s="102" t="s">
        <v>136</v>
      </c>
      <c r="E574" s="102" t="s">
        <v>275</v>
      </c>
      <c r="F574" s="102" t="s">
        <v>2287</v>
      </c>
      <c r="H574" s="102">
        <v>45507</v>
      </c>
      <c r="I574" s="102" t="s">
        <v>295</v>
      </c>
      <c r="J574" s="102" t="s">
        <v>1</v>
      </c>
      <c r="K574" s="102" t="s">
        <v>291</v>
      </c>
      <c r="L574" s="102" t="s">
        <v>294</v>
      </c>
      <c r="M574" s="102" t="s">
        <v>1074</v>
      </c>
      <c r="N574" s="102">
        <v>6</v>
      </c>
      <c r="O574" s="102" t="s">
        <v>1075</v>
      </c>
    </row>
    <row r="575" spans="1:15" x14ac:dyDescent="0.25">
      <c r="A575" s="102" t="s">
        <v>1397</v>
      </c>
      <c r="B575" s="103" t="s">
        <v>1398</v>
      </c>
      <c r="C575" s="103" t="s">
        <v>2264</v>
      </c>
      <c r="D575" s="102" t="s">
        <v>318</v>
      </c>
      <c r="E575" s="102" t="s">
        <v>275</v>
      </c>
      <c r="F575" s="102" t="s">
        <v>2288</v>
      </c>
      <c r="H575" s="102">
        <v>45507</v>
      </c>
      <c r="I575" s="102" t="s">
        <v>295</v>
      </c>
      <c r="J575" s="102" t="s">
        <v>1</v>
      </c>
      <c r="K575" s="102" t="s">
        <v>291</v>
      </c>
      <c r="L575" s="102" t="s">
        <v>294</v>
      </c>
      <c r="M575" s="102" t="s">
        <v>1074</v>
      </c>
      <c r="N575" s="102">
        <v>6</v>
      </c>
      <c r="O575" s="102" t="s">
        <v>1075</v>
      </c>
    </row>
    <row r="576" spans="1:15" x14ac:dyDescent="0.25">
      <c r="A576" s="102" t="s">
        <v>1400</v>
      </c>
      <c r="B576" s="103" t="s">
        <v>1244</v>
      </c>
      <c r="C576" s="103" t="s">
        <v>274</v>
      </c>
      <c r="D576" s="102" t="s">
        <v>451</v>
      </c>
      <c r="E576" s="102" t="s">
        <v>275</v>
      </c>
      <c r="F576" s="102" t="s">
        <v>2289</v>
      </c>
      <c r="H576" s="102">
        <v>45507</v>
      </c>
      <c r="I576" s="102" t="s">
        <v>295</v>
      </c>
      <c r="J576" s="102" t="s">
        <v>1</v>
      </c>
      <c r="K576" s="102" t="s">
        <v>291</v>
      </c>
      <c r="L576" s="102" t="s">
        <v>294</v>
      </c>
      <c r="M576" s="102" t="s">
        <v>1074</v>
      </c>
      <c r="N576" s="102">
        <v>6</v>
      </c>
      <c r="O576" s="102" t="s">
        <v>1075</v>
      </c>
    </row>
    <row r="577" spans="1:15" x14ac:dyDescent="0.25">
      <c r="A577" s="102" t="s">
        <v>1401</v>
      </c>
      <c r="B577" s="103" t="s">
        <v>1402</v>
      </c>
      <c r="C577" s="103" t="s">
        <v>2264</v>
      </c>
      <c r="D577" s="102" t="s">
        <v>318</v>
      </c>
      <c r="E577" s="102" t="s">
        <v>275</v>
      </c>
      <c r="F577" s="102" t="s">
        <v>2290</v>
      </c>
      <c r="H577" s="102">
        <v>45507</v>
      </c>
      <c r="I577" s="102" t="s">
        <v>295</v>
      </c>
      <c r="J577" s="102" t="s">
        <v>1</v>
      </c>
      <c r="K577" s="102" t="s">
        <v>291</v>
      </c>
      <c r="L577" s="102" t="s">
        <v>294</v>
      </c>
      <c r="M577" s="102" t="s">
        <v>1074</v>
      </c>
      <c r="N577" s="102">
        <v>6</v>
      </c>
      <c r="O577" s="102" t="s">
        <v>1075</v>
      </c>
    </row>
    <row r="578" spans="1:15" x14ac:dyDescent="0.25">
      <c r="A578" s="102" t="s">
        <v>2291</v>
      </c>
      <c r="B578" s="103" t="s">
        <v>2292</v>
      </c>
      <c r="C578" s="103" t="s">
        <v>1225</v>
      </c>
      <c r="D578" s="102" t="s">
        <v>318</v>
      </c>
      <c r="E578" s="102" t="s">
        <v>275</v>
      </c>
      <c r="F578" s="102" t="s">
        <v>2293</v>
      </c>
      <c r="H578" s="102">
        <v>45507</v>
      </c>
      <c r="I578" s="102" t="s">
        <v>295</v>
      </c>
      <c r="J578" s="102" t="s">
        <v>1</v>
      </c>
      <c r="K578" s="102" t="s">
        <v>291</v>
      </c>
      <c r="L578" s="102" t="s">
        <v>294</v>
      </c>
      <c r="M578" s="102" t="s">
        <v>1074</v>
      </c>
      <c r="N578" s="102">
        <v>6</v>
      </c>
      <c r="O578" s="102" t="s">
        <v>1075</v>
      </c>
    </row>
    <row r="579" spans="1:15" x14ac:dyDescent="0.25">
      <c r="A579" s="102" t="s">
        <v>1407</v>
      </c>
      <c r="B579" s="103" t="s">
        <v>1245</v>
      </c>
      <c r="C579" s="103" t="s">
        <v>1118</v>
      </c>
      <c r="D579" s="102" t="s">
        <v>318</v>
      </c>
      <c r="E579" s="102" t="s">
        <v>275</v>
      </c>
      <c r="F579" s="102" t="s">
        <v>2294</v>
      </c>
      <c r="H579" s="102">
        <v>45507</v>
      </c>
      <c r="I579" s="102" t="s">
        <v>295</v>
      </c>
      <c r="J579" s="102" t="s">
        <v>1</v>
      </c>
      <c r="K579" s="102" t="s">
        <v>291</v>
      </c>
      <c r="L579" s="102" t="s">
        <v>294</v>
      </c>
      <c r="M579" s="102" t="s">
        <v>1074</v>
      </c>
      <c r="N579" s="102">
        <v>6</v>
      </c>
      <c r="O579" s="102" t="s">
        <v>1075</v>
      </c>
    </row>
    <row r="580" spans="1:15" x14ac:dyDescent="0.25">
      <c r="A580" s="102" t="s">
        <v>1409</v>
      </c>
      <c r="B580" s="103" t="s">
        <v>1410</v>
      </c>
      <c r="C580" s="103" t="s">
        <v>1118</v>
      </c>
      <c r="D580" s="102" t="s">
        <v>318</v>
      </c>
      <c r="E580" s="102" t="s">
        <v>275</v>
      </c>
      <c r="F580" s="102" t="s">
        <v>2295</v>
      </c>
      <c r="H580" s="102">
        <v>45507</v>
      </c>
      <c r="I580" s="102" t="s">
        <v>295</v>
      </c>
      <c r="J580" s="102" t="s">
        <v>1</v>
      </c>
      <c r="K580" s="102" t="s">
        <v>291</v>
      </c>
      <c r="L580" s="102" t="s">
        <v>294</v>
      </c>
      <c r="M580" s="102" t="s">
        <v>1074</v>
      </c>
      <c r="N580" s="102">
        <v>6</v>
      </c>
      <c r="O580" s="102" t="s">
        <v>1075</v>
      </c>
    </row>
    <row r="581" spans="1:15" x14ac:dyDescent="0.25">
      <c r="A581" s="102" t="s">
        <v>1412</v>
      </c>
      <c r="B581" s="103" t="s">
        <v>1413</v>
      </c>
      <c r="C581" s="103" t="s">
        <v>274</v>
      </c>
      <c r="D581" s="102" t="s">
        <v>570</v>
      </c>
      <c r="E581" s="102" t="s">
        <v>275</v>
      </c>
      <c r="F581" s="102" t="s">
        <v>2296</v>
      </c>
      <c r="H581" s="102">
        <v>45507</v>
      </c>
      <c r="I581" s="102" t="s">
        <v>295</v>
      </c>
      <c r="J581" s="102" t="s">
        <v>1</v>
      </c>
      <c r="K581" s="102" t="s">
        <v>291</v>
      </c>
      <c r="L581" s="102" t="s">
        <v>294</v>
      </c>
      <c r="M581" s="102" t="s">
        <v>1074</v>
      </c>
      <c r="N581" s="102">
        <v>6</v>
      </c>
      <c r="O581" s="102" t="s">
        <v>1075</v>
      </c>
    </row>
    <row r="582" spans="1:15" x14ac:dyDescent="0.25">
      <c r="A582" s="102" t="s">
        <v>1412</v>
      </c>
      <c r="B582" s="103" t="s">
        <v>1415</v>
      </c>
      <c r="C582" s="103" t="s">
        <v>1640</v>
      </c>
      <c r="D582" s="102" t="s">
        <v>570</v>
      </c>
      <c r="E582" s="102" t="s">
        <v>275</v>
      </c>
      <c r="F582" s="102" t="s">
        <v>2297</v>
      </c>
      <c r="H582" s="102">
        <v>45507</v>
      </c>
      <c r="I582" s="102" t="s">
        <v>295</v>
      </c>
      <c r="J582" s="102" t="s">
        <v>1</v>
      </c>
      <c r="K582" s="102" t="s">
        <v>291</v>
      </c>
      <c r="L582" s="102" t="s">
        <v>294</v>
      </c>
      <c r="M582" s="102" t="s">
        <v>1082</v>
      </c>
      <c r="N582" s="102">
        <v>6</v>
      </c>
      <c r="O582" s="102" t="s">
        <v>1075</v>
      </c>
    </row>
    <row r="583" spans="1:15" x14ac:dyDescent="0.25">
      <c r="A583" s="102" t="s">
        <v>1412</v>
      </c>
      <c r="B583" s="103" t="s">
        <v>1417</v>
      </c>
      <c r="C583" s="103" t="s">
        <v>1640</v>
      </c>
      <c r="D583" s="102" t="s">
        <v>570</v>
      </c>
      <c r="E583" s="102" t="s">
        <v>275</v>
      </c>
      <c r="F583" s="102" t="s">
        <v>2298</v>
      </c>
      <c r="H583" s="102">
        <v>45507</v>
      </c>
      <c r="I583" s="102" t="s">
        <v>295</v>
      </c>
      <c r="J583" s="102" t="s">
        <v>1</v>
      </c>
      <c r="K583" s="102" t="s">
        <v>291</v>
      </c>
      <c r="L583" s="102" t="s">
        <v>294</v>
      </c>
      <c r="M583" s="102" t="s">
        <v>1082</v>
      </c>
      <c r="N583" s="102">
        <v>6</v>
      </c>
      <c r="O583" s="102" t="s">
        <v>1075</v>
      </c>
    </row>
    <row r="584" spans="1:15" x14ac:dyDescent="0.25">
      <c r="A584" s="102" t="s">
        <v>1419</v>
      </c>
      <c r="B584" s="103" t="s">
        <v>1420</v>
      </c>
      <c r="C584" s="103" t="s">
        <v>274</v>
      </c>
      <c r="D584" s="102" t="s">
        <v>152</v>
      </c>
      <c r="E584" s="102" t="s">
        <v>275</v>
      </c>
      <c r="F584" s="102" t="s">
        <v>2299</v>
      </c>
      <c r="H584" s="102">
        <v>45507</v>
      </c>
      <c r="I584" s="102" t="s">
        <v>295</v>
      </c>
      <c r="J584" s="102" t="s">
        <v>1</v>
      </c>
      <c r="K584" s="102" t="s">
        <v>291</v>
      </c>
      <c r="L584" s="102" t="s">
        <v>294</v>
      </c>
      <c r="M584" s="102" t="s">
        <v>1074</v>
      </c>
      <c r="N584" s="102">
        <v>6</v>
      </c>
      <c r="O584" s="102" t="s">
        <v>1075</v>
      </c>
    </row>
    <row r="585" spans="1:15" x14ac:dyDescent="0.25">
      <c r="A585" s="102" t="s">
        <v>1422</v>
      </c>
      <c r="B585" s="103" t="s">
        <v>2300</v>
      </c>
      <c r="C585" s="103" t="s">
        <v>274</v>
      </c>
      <c r="D585" s="102" t="s">
        <v>570</v>
      </c>
      <c r="E585" s="102" t="s">
        <v>275</v>
      </c>
      <c r="F585" s="102" t="s">
        <v>2301</v>
      </c>
      <c r="H585" s="102">
        <v>45507</v>
      </c>
      <c r="I585" s="102" t="s">
        <v>295</v>
      </c>
      <c r="J585" s="102" t="s">
        <v>1</v>
      </c>
      <c r="K585" s="102" t="s">
        <v>291</v>
      </c>
      <c r="L585" s="102" t="s">
        <v>294</v>
      </c>
      <c r="M585" s="102" t="s">
        <v>1074</v>
      </c>
      <c r="N585" s="102">
        <v>6</v>
      </c>
      <c r="O585" s="102" t="s">
        <v>1075</v>
      </c>
    </row>
    <row r="586" spans="1:15" x14ac:dyDescent="0.25">
      <c r="A586" s="102" t="s">
        <v>1422</v>
      </c>
      <c r="B586" s="103" t="s">
        <v>1078</v>
      </c>
      <c r="C586" s="103" t="s">
        <v>274</v>
      </c>
      <c r="D586" s="102" t="s">
        <v>570</v>
      </c>
      <c r="E586" s="102" t="s">
        <v>275</v>
      </c>
      <c r="F586" s="102" t="s">
        <v>2302</v>
      </c>
      <c r="H586" s="102">
        <v>45507</v>
      </c>
      <c r="I586" s="102" t="s">
        <v>295</v>
      </c>
      <c r="J586" s="102" t="s">
        <v>1</v>
      </c>
      <c r="K586" s="102" t="s">
        <v>291</v>
      </c>
      <c r="L586" s="102" t="s">
        <v>294</v>
      </c>
      <c r="M586" s="102" t="s">
        <v>1074</v>
      </c>
      <c r="N586" s="102">
        <v>6</v>
      </c>
      <c r="O586" s="102" t="s">
        <v>1075</v>
      </c>
    </row>
    <row r="587" spans="1:15" x14ac:dyDescent="0.25">
      <c r="A587" s="102" t="s">
        <v>1422</v>
      </c>
      <c r="B587" s="103" t="s">
        <v>1424</v>
      </c>
      <c r="C587" s="103" t="s">
        <v>274</v>
      </c>
      <c r="D587" s="102" t="s">
        <v>570</v>
      </c>
      <c r="E587" s="102" t="s">
        <v>275</v>
      </c>
      <c r="F587" s="102" t="s">
        <v>2303</v>
      </c>
      <c r="H587" s="102">
        <v>45507</v>
      </c>
      <c r="I587" s="102" t="s">
        <v>295</v>
      </c>
      <c r="J587" s="102" t="s">
        <v>1</v>
      </c>
      <c r="K587" s="102" t="s">
        <v>291</v>
      </c>
      <c r="L587" s="102" t="s">
        <v>294</v>
      </c>
      <c r="M587" s="102" t="s">
        <v>1074</v>
      </c>
      <c r="N587" s="102">
        <v>6</v>
      </c>
      <c r="O587" s="102" t="s">
        <v>1075</v>
      </c>
    </row>
    <row r="588" spans="1:15" x14ac:dyDescent="0.25">
      <c r="A588" s="102" t="s">
        <v>1427</v>
      </c>
      <c r="B588" s="103" t="s">
        <v>1428</v>
      </c>
      <c r="C588" s="103" t="s">
        <v>1082</v>
      </c>
      <c r="D588" s="102" t="s">
        <v>303</v>
      </c>
      <c r="E588" s="102" t="s">
        <v>275</v>
      </c>
      <c r="F588" s="102" t="s">
        <v>2304</v>
      </c>
      <c r="H588" s="102">
        <v>45507</v>
      </c>
      <c r="I588" s="102" t="s">
        <v>295</v>
      </c>
      <c r="J588" s="102" t="s">
        <v>1</v>
      </c>
      <c r="K588" s="102" t="s">
        <v>291</v>
      </c>
      <c r="L588" s="102" t="s">
        <v>294</v>
      </c>
      <c r="M588" s="102" t="s">
        <v>1082</v>
      </c>
      <c r="N588" s="102">
        <v>6</v>
      </c>
      <c r="O588" s="102" t="s">
        <v>1075</v>
      </c>
    </row>
    <row r="589" spans="1:15" x14ac:dyDescent="0.25">
      <c r="A589" s="102" t="s">
        <v>1427</v>
      </c>
      <c r="B589" s="103" t="s">
        <v>1430</v>
      </c>
      <c r="C589" s="103" t="s">
        <v>1082</v>
      </c>
      <c r="D589" s="102" t="s">
        <v>303</v>
      </c>
      <c r="E589" s="102" t="s">
        <v>275</v>
      </c>
      <c r="F589" s="102" t="s">
        <v>2305</v>
      </c>
      <c r="H589" s="102">
        <v>45507</v>
      </c>
      <c r="I589" s="102" t="s">
        <v>295</v>
      </c>
      <c r="J589" s="102" t="s">
        <v>1</v>
      </c>
      <c r="K589" s="102" t="s">
        <v>291</v>
      </c>
      <c r="L589" s="102" t="s">
        <v>294</v>
      </c>
      <c r="M589" s="102" t="s">
        <v>1082</v>
      </c>
      <c r="N589" s="102">
        <v>6</v>
      </c>
      <c r="O589" s="102" t="s">
        <v>1075</v>
      </c>
    </row>
    <row r="590" spans="1:15" x14ac:dyDescent="0.25">
      <c r="A590" s="102" t="s">
        <v>1427</v>
      </c>
      <c r="B590" s="103" t="s">
        <v>1197</v>
      </c>
      <c r="C590" s="103" t="s">
        <v>1082</v>
      </c>
      <c r="D590" s="102" t="s">
        <v>303</v>
      </c>
      <c r="E590" s="102" t="s">
        <v>275</v>
      </c>
      <c r="F590" s="102" t="s">
        <v>2306</v>
      </c>
      <c r="H590" s="102">
        <v>45507</v>
      </c>
      <c r="I590" s="102" t="s">
        <v>295</v>
      </c>
      <c r="J590" s="102" t="s">
        <v>1</v>
      </c>
      <c r="K590" s="102" t="s">
        <v>291</v>
      </c>
      <c r="L590" s="102" t="s">
        <v>294</v>
      </c>
      <c r="M590" s="102" t="s">
        <v>1082</v>
      </c>
      <c r="N590" s="102">
        <v>6</v>
      </c>
      <c r="O590" s="102" t="s">
        <v>1075</v>
      </c>
    </row>
    <row r="591" spans="1:15" x14ac:dyDescent="0.25">
      <c r="A591" s="102" t="s">
        <v>1427</v>
      </c>
      <c r="B591" s="103" t="s">
        <v>1076</v>
      </c>
      <c r="C591" s="103" t="s">
        <v>274</v>
      </c>
      <c r="D591" s="102" t="s">
        <v>303</v>
      </c>
      <c r="E591" s="102" t="s">
        <v>275</v>
      </c>
      <c r="F591" s="102" t="s">
        <v>2307</v>
      </c>
      <c r="H591" s="102">
        <v>45507</v>
      </c>
      <c r="I591" s="102" t="s">
        <v>295</v>
      </c>
      <c r="J591" s="102" t="s">
        <v>1</v>
      </c>
      <c r="K591" s="102" t="s">
        <v>291</v>
      </c>
      <c r="L591" s="102" t="s">
        <v>294</v>
      </c>
      <c r="M591" s="102" t="s">
        <v>1074</v>
      </c>
      <c r="N591" s="102">
        <v>6</v>
      </c>
      <c r="O591" s="102" t="s">
        <v>1075</v>
      </c>
    </row>
    <row r="592" spans="1:15" x14ac:dyDescent="0.25">
      <c r="A592" s="102" t="s">
        <v>1434</v>
      </c>
      <c r="B592" s="103" t="s">
        <v>1435</v>
      </c>
      <c r="C592" s="103" t="s">
        <v>1077</v>
      </c>
      <c r="D592" s="102" t="s">
        <v>318</v>
      </c>
      <c r="E592" s="102" t="s">
        <v>275</v>
      </c>
      <c r="F592" s="102" t="s">
        <v>2308</v>
      </c>
      <c r="H592" s="102">
        <v>45507</v>
      </c>
      <c r="I592" s="102" t="s">
        <v>295</v>
      </c>
      <c r="J592" s="102" t="s">
        <v>1</v>
      </c>
      <c r="K592" s="102" t="s">
        <v>291</v>
      </c>
      <c r="L592" s="102" t="s">
        <v>294</v>
      </c>
      <c r="M592" s="102" t="s">
        <v>1074</v>
      </c>
      <c r="N592" s="102">
        <v>6</v>
      </c>
      <c r="O592" s="102" t="s">
        <v>1075</v>
      </c>
    </row>
    <row r="593" spans="1:15" x14ac:dyDescent="0.25">
      <c r="A593" s="102" t="s">
        <v>1434</v>
      </c>
      <c r="B593" s="103" t="s">
        <v>1437</v>
      </c>
      <c r="C593" s="103" t="s">
        <v>2264</v>
      </c>
      <c r="D593" s="102" t="s">
        <v>318</v>
      </c>
      <c r="E593" s="102" t="s">
        <v>275</v>
      </c>
      <c r="F593" s="102" t="s">
        <v>2309</v>
      </c>
      <c r="H593" s="102">
        <v>45507</v>
      </c>
      <c r="I593" s="102" t="s">
        <v>295</v>
      </c>
      <c r="J593" s="102" t="s">
        <v>1</v>
      </c>
      <c r="K593" s="102" t="s">
        <v>291</v>
      </c>
      <c r="L593" s="102" t="s">
        <v>294</v>
      </c>
      <c r="M593" s="102" t="s">
        <v>1074</v>
      </c>
      <c r="N593" s="102">
        <v>6</v>
      </c>
      <c r="O593" s="102" t="s">
        <v>1075</v>
      </c>
    </row>
    <row r="594" spans="1:15" x14ac:dyDescent="0.25">
      <c r="A594" s="102" t="s">
        <v>1434</v>
      </c>
      <c r="B594" s="103" t="s">
        <v>1439</v>
      </c>
      <c r="C594" s="103" t="s">
        <v>2264</v>
      </c>
      <c r="D594" s="102" t="s">
        <v>318</v>
      </c>
      <c r="E594" s="102" t="s">
        <v>275</v>
      </c>
      <c r="F594" s="102" t="s">
        <v>2310</v>
      </c>
      <c r="H594" s="102">
        <v>45507</v>
      </c>
      <c r="I594" s="102" t="s">
        <v>295</v>
      </c>
      <c r="J594" s="102" t="s">
        <v>1</v>
      </c>
      <c r="K594" s="102" t="s">
        <v>291</v>
      </c>
      <c r="L594" s="102" t="s">
        <v>294</v>
      </c>
      <c r="M594" s="102" t="s">
        <v>1074</v>
      </c>
      <c r="N594" s="102">
        <v>6</v>
      </c>
      <c r="O594" s="102" t="s">
        <v>1075</v>
      </c>
    </row>
    <row r="595" spans="1:15" x14ac:dyDescent="0.25">
      <c r="A595" s="102" t="s">
        <v>1441</v>
      </c>
      <c r="B595" s="103" t="s">
        <v>1442</v>
      </c>
      <c r="C595" s="103" t="s">
        <v>2264</v>
      </c>
      <c r="D595" s="102" t="s">
        <v>318</v>
      </c>
      <c r="E595" s="102" t="s">
        <v>275</v>
      </c>
      <c r="F595" s="102" t="s">
        <v>2311</v>
      </c>
      <c r="H595" s="102">
        <v>45507</v>
      </c>
      <c r="I595" s="102" t="s">
        <v>295</v>
      </c>
      <c r="J595" s="102" t="s">
        <v>1</v>
      </c>
      <c r="K595" s="102" t="s">
        <v>291</v>
      </c>
      <c r="L595" s="102" t="s">
        <v>294</v>
      </c>
      <c r="M595" s="102" t="s">
        <v>1074</v>
      </c>
      <c r="N595" s="102">
        <v>6</v>
      </c>
      <c r="O595" s="102" t="s">
        <v>1075</v>
      </c>
    </row>
    <row r="596" spans="1:15" x14ac:dyDescent="0.25">
      <c r="A596" s="102" t="s">
        <v>2312</v>
      </c>
      <c r="B596" s="103" t="s">
        <v>1445</v>
      </c>
      <c r="C596" s="103" t="s">
        <v>277</v>
      </c>
      <c r="D596" s="102" t="s">
        <v>136</v>
      </c>
      <c r="E596" s="102" t="s">
        <v>275</v>
      </c>
      <c r="F596" s="102" t="s">
        <v>2313</v>
      </c>
      <c r="H596" s="102">
        <v>45507</v>
      </c>
      <c r="I596" s="102" t="s">
        <v>295</v>
      </c>
      <c r="J596" s="102" t="s">
        <v>1</v>
      </c>
      <c r="K596" s="102" t="s">
        <v>291</v>
      </c>
      <c r="L596" s="102" t="s">
        <v>294</v>
      </c>
      <c r="M596" s="102" t="s">
        <v>1074</v>
      </c>
      <c r="N596" s="102">
        <v>6</v>
      </c>
      <c r="O596" s="102" t="s">
        <v>1075</v>
      </c>
    </row>
    <row r="597" spans="1:15" x14ac:dyDescent="0.25">
      <c r="A597" s="102" t="s">
        <v>1447</v>
      </c>
      <c r="B597" s="103" t="s">
        <v>1448</v>
      </c>
      <c r="C597" s="103" t="s">
        <v>2264</v>
      </c>
      <c r="D597" s="102" t="s">
        <v>318</v>
      </c>
      <c r="E597" s="102" t="s">
        <v>275</v>
      </c>
      <c r="F597" s="102" t="s">
        <v>2314</v>
      </c>
      <c r="H597" s="102">
        <v>45507</v>
      </c>
      <c r="I597" s="102" t="s">
        <v>295</v>
      </c>
      <c r="J597" s="102" t="s">
        <v>1</v>
      </c>
      <c r="K597" s="102" t="s">
        <v>291</v>
      </c>
      <c r="L597" s="102" t="s">
        <v>294</v>
      </c>
      <c r="M597" s="102" t="s">
        <v>1074</v>
      </c>
      <c r="N597" s="102">
        <v>6</v>
      </c>
      <c r="O597" s="102" t="s">
        <v>1075</v>
      </c>
    </row>
    <row r="598" spans="1:15" x14ac:dyDescent="0.25">
      <c r="A598" s="102" t="s">
        <v>1453</v>
      </c>
      <c r="B598" s="103" t="s">
        <v>1454</v>
      </c>
      <c r="C598" s="103" t="s">
        <v>274</v>
      </c>
      <c r="D598" s="102" t="s">
        <v>570</v>
      </c>
      <c r="E598" s="102" t="s">
        <v>275</v>
      </c>
      <c r="F598" s="102" t="s">
        <v>2315</v>
      </c>
      <c r="H598" s="102">
        <v>45507</v>
      </c>
      <c r="I598" s="102" t="s">
        <v>295</v>
      </c>
      <c r="J598" s="102" t="s">
        <v>1</v>
      </c>
      <c r="K598" s="102" t="s">
        <v>291</v>
      </c>
      <c r="L598" s="102" t="s">
        <v>294</v>
      </c>
      <c r="M598" s="102" t="s">
        <v>1074</v>
      </c>
      <c r="N598" s="102">
        <v>6</v>
      </c>
      <c r="O598" s="102" t="s">
        <v>1075</v>
      </c>
    </row>
    <row r="599" spans="1:15" x14ac:dyDescent="0.25">
      <c r="A599" s="102" t="s">
        <v>2316</v>
      </c>
      <c r="B599" s="103" t="s">
        <v>1457</v>
      </c>
      <c r="C599" s="103" t="s">
        <v>277</v>
      </c>
      <c r="D599" s="102" t="s">
        <v>136</v>
      </c>
      <c r="E599" s="102" t="s">
        <v>275</v>
      </c>
      <c r="F599" s="102" t="s">
        <v>2317</v>
      </c>
      <c r="H599" s="102">
        <v>45507</v>
      </c>
      <c r="I599" s="102" t="s">
        <v>295</v>
      </c>
      <c r="J599" s="102" t="s">
        <v>1</v>
      </c>
      <c r="K599" s="102" t="s">
        <v>291</v>
      </c>
      <c r="L599" s="102" t="s">
        <v>294</v>
      </c>
      <c r="M599" s="102" t="s">
        <v>1074</v>
      </c>
      <c r="N599" s="102">
        <v>6</v>
      </c>
      <c r="O599" s="102" t="s">
        <v>1075</v>
      </c>
    </row>
    <row r="600" spans="1:15" x14ac:dyDescent="0.25">
      <c r="A600" s="102" t="s">
        <v>1459</v>
      </c>
      <c r="B600" s="103" t="s">
        <v>1122</v>
      </c>
      <c r="C600" s="103" t="s">
        <v>274</v>
      </c>
      <c r="D600" s="102" t="s">
        <v>451</v>
      </c>
      <c r="E600" s="102" t="s">
        <v>275</v>
      </c>
      <c r="F600" s="102" t="s">
        <v>2318</v>
      </c>
      <c r="H600" s="102">
        <v>45507</v>
      </c>
      <c r="I600" s="102" t="s">
        <v>295</v>
      </c>
      <c r="J600" s="102" t="s">
        <v>1</v>
      </c>
      <c r="K600" s="102" t="s">
        <v>291</v>
      </c>
      <c r="L600" s="102" t="s">
        <v>294</v>
      </c>
      <c r="M600" s="102" t="s">
        <v>1074</v>
      </c>
      <c r="N600" s="102">
        <v>6</v>
      </c>
      <c r="O600" s="102" t="s">
        <v>1075</v>
      </c>
    </row>
    <row r="601" spans="1:15" x14ac:dyDescent="0.25">
      <c r="A601" s="102" t="s">
        <v>1459</v>
      </c>
      <c r="B601" s="103" t="s">
        <v>1460</v>
      </c>
      <c r="C601" s="103" t="s">
        <v>1082</v>
      </c>
      <c r="D601" s="102" t="s">
        <v>451</v>
      </c>
      <c r="E601" s="102" t="s">
        <v>275</v>
      </c>
      <c r="F601" s="102" t="s">
        <v>2319</v>
      </c>
      <c r="H601" s="102">
        <v>45507</v>
      </c>
      <c r="I601" s="102" t="s">
        <v>295</v>
      </c>
      <c r="J601" s="102" t="s">
        <v>1</v>
      </c>
      <c r="K601" s="102" t="s">
        <v>291</v>
      </c>
      <c r="L601" s="102" t="s">
        <v>294</v>
      </c>
      <c r="M601" s="102" t="s">
        <v>1082</v>
      </c>
      <c r="N601" s="102">
        <v>6</v>
      </c>
      <c r="O601" s="102" t="s">
        <v>1075</v>
      </c>
    </row>
    <row r="602" spans="1:15" x14ac:dyDescent="0.25">
      <c r="A602" s="102" t="s">
        <v>1461</v>
      </c>
      <c r="B602" s="103" t="s">
        <v>1462</v>
      </c>
      <c r="C602" s="103" t="s">
        <v>1118</v>
      </c>
      <c r="D602" s="102" t="s">
        <v>570</v>
      </c>
      <c r="E602" s="102" t="s">
        <v>275</v>
      </c>
      <c r="F602" s="102" t="s">
        <v>2320</v>
      </c>
      <c r="H602" s="102">
        <v>45507</v>
      </c>
      <c r="I602" s="102" t="s">
        <v>295</v>
      </c>
      <c r="J602" s="102" t="s">
        <v>1</v>
      </c>
      <c r="K602" s="102" t="s">
        <v>291</v>
      </c>
      <c r="L602" s="102" t="s">
        <v>294</v>
      </c>
      <c r="M602" s="102" t="s">
        <v>1074</v>
      </c>
      <c r="N602" s="102">
        <v>6</v>
      </c>
      <c r="O602" s="102" t="s">
        <v>1075</v>
      </c>
    </row>
    <row r="603" spans="1:15" x14ac:dyDescent="0.25">
      <c r="A603" s="102" t="s">
        <v>1467</v>
      </c>
      <c r="B603" s="103" t="s">
        <v>1468</v>
      </c>
      <c r="C603" s="103" t="s">
        <v>277</v>
      </c>
      <c r="D603" s="102" t="s">
        <v>136</v>
      </c>
      <c r="E603" s="102" t="s">
        <v>275</v>
      </c>
      <c r="F603" s="102" t="s">
        <v>2321</v>
      </c>
      <c r="H603" s="102">
        <v>45507</v>
      </c>
      <c r="I603" s="102" t="s">
        <v>295</v>
      </c>
      <c r="J603" s="102" t="s">
        <v>1</v>
      </c>
      <c r="K603" s="102" t="s">
        <v>291</v>
      </c>
      <c r="L603" s="102" t="s">
        <v>294</v>
      </c>
      <c r="M603" s="102" t="s">
        <v>1074</v>
      </c>
      <c r="N603" s="102">
        <v>6</v>
      </c>
      <c r="O603" s="102" t="s">
        <v>1075</v>
      </c>
    </row>
    <row r="604" spans="1:15" x14ac:dyDescent="0.25">
      <c r="A604" s="102" t="s">
        <v>1470</v>
      </c>
      <c r="B604" s="103" t="s">
        <v>1471</v>
      </c>
      <c r="C604" s="103" t="s">
        <v>274</v>
      </c>
      <c r="D604" s="102" t="s">
        <v>136</v>
      </c>
      <c r="E604" s="102" t="s">
        <v>275</v>
      </c>
      <c r="F604" s="102" t="s">
        <v>2322</v>
      </c>
      <c r="H604" s="102">
        <v>45507</v>
      </c>
      <c r="I604" s="102" t="s">
        <v>295</v>
      </c>
      <c r="J604" s="102" t="s">
        <v>1</v>
      </c>
      <c r="K604" s="102" t="s">
        <v>291</v>
      </c>
      <c r="L604" s="102" t="s">
        <v>294</v>
      </c>
      <c r="M604" s="102" t="s">
        <v>1074</v>
      </c>
      <c r="N604" s="102">
        <v>6</v>
      </c>
      <c r="O604" s="102" t="s">
        <v>1075</v>
      </c>
    </row>
    <row r="605" spans="1:15" x14ac:dyDescent="0.25">
      <c r="A605" s="102" t="s">
        <v>1470</v>
      </c>
      <c r="B605" s="103" t="s">
        <v>1473</v>
      </c>
      <c r="C605" s="103" t="s">
        <v>1082</v>
      </c>
      <c r="D605" s="102" t="s">
        <v>136</v>
      </c>
      <c r="E605" s="102" t="s">
        <v>275</v>
      </c>
      <c r="F605" s="102" t="s">
        <v>2323</v>
      </c>
      <c r="H605" s="102">
        <v>45507</v>
      </c>
      <c r="I605" s="102" t="s">
        <v>295</v>
      </c>
      <c r="J605" s="102" t="s">
        <v>1</v>
      </c>
      <c r="K605" s="102" t="s">
        <v>291</v>
      </c>
      <c r="L605" s="102" t="s">
        <v>294</v>
      </c>
      <c r="M605" s="102" t="s">
        <v>1082</v>
      </c>
      <c r="N605" s="102">
        <v>6</v>
      </c>
      <c r="O605" s="102" t="s">
        <v>1075</v>
      </c>
    </row>
    <row r="606" spans="1:15" x14ac:dyDescent="0.25">
      <c r="A606" s="102" t="s">
        <v>1470</v>
      </c>
      <c r="B606" s="103" t="s">
        <v>1395</v>
      </c>
      <c r="C606" s="103" t="s">
        <v>1082</v>
      </c>
      <c r="D606" s="102" t="s">
        <v>136</v>
      </c>
      <c r="E606" s="102" t="s">
        <v>275</v>
      </c>
      <c r="F606" s="102" t="s">
        <v>2324</v>
      </c>
      <c r="H606" s="102">
        <v>45507</v>
      </c>
      <c r="I606" s="102" t="s">
        <v>295</v>
      </c>
      <c r="J606" s="102" t="s">
        <v>1</v>
      </c>
      <c r="K606" s="102" t="s">
        <v>291</v>
      </c>
      <c r="L606" s="102" t="s">
        <v>294</v>
      </c>
      <c r="M606" s="102" t="s">
        <v>1082</v>
      </c>
      <c r="N606" s="102">
        <v>6</v>
      </c>
      <c r="O606" s="102" t="s">
        <v>1075</v>
      </c>
    </row>
    <row r="607" spans="1:15" x14ac:dyDescent="0.25">
      <c r="A607" s="102" t="s">
        <v>2325</v>
      </c>
      <c r="B607" s="103" t="s">
        <v>1476</v>
      </c>
      <c r="C607" s="103" t="s">
        <v>274</v>
      </c>
      <c r="D607" s="102" t="s">
        <v>570</v>
      </c>
      <c r="E607" s="102" t="s">
        <v>275</v>
      </c>
      <c r="F607" s="102" t="s">
        <v>2326</v>
      </c>
      <c r="H607" s="102">
        <v>45507</v>
      </c>
      <c r="I607" s="102" t="s">
        <v>295</v>
      </c>
      <c r="J607" s="102" t="s">
        <v>1</v>
      </c>
      <c r="K607" s="102" t="s">
        <v>291</v>
      </c>
      <c r="L607" s="102" t="s">
        <v>294</v>
      </c>
      <c r="M607" s="102" t="s">
        <v>1074</v>
      </c>
      <c r="N607" s="102">
        <v>6</v>
      </c>
      <c r="O607" s="102" t="s">
        <v>1075</v>
      </c>
    </row>
    <row r="608" spans="1:15" x14ac:dyDescent="0.25">
      <c r="A608" s="102" t="s">
        <v>2325</v>
      </c>
      <c r="B608" s="103" t="s">
        <v>1478</v>
      </c>
      <c r="C608" s="103" t="s">
        <v>274</v>
      </c>
      <c r="D608" s="102" t="s">
        <v>570</v>
      </c>
      <c r="E608" s="102" t="s">
        <v>275</v>
      </c>
      <c r="F608" s="102" t="s">
        <v>2327</v>
      </c>
      <c r="H608" s="102">
        <v>45507</v>
      </c>
      <c r="I608" s="102" t="s">
        <v>295</v>
      </c>
      <c r="J608" s="102" t="s">
        <v>1</v>
      </c>
      <c r="K608" s="102" t="s">
        <v>291</v>
      </c>
      <c r="L608" s="102" t="s">
        <v>294</v>
      </c>
      <c r="M608" s="102" t="s">
        <v>1074</v>
      </c>
      <c r="N608" s="102">
        <v>6</v>
      </c>
      <c r="O608" s="102" t="s">
        <v>1075</v>
      </c>
    </row>
    <row r="609" spans="1:15" x14ac:dyDescent="0.25">
      <c r="A609" s="102" t="s">
        <v>2325</v>
      </c>
      <c r="B609" s="103" t="s">
        <v>1078</v>
      </c>
      <c r="C609" s="103" t="s">
        <v>274</v>
      </c>
      <c r="D609" s="102" t="s">
        <v>570</v>
      </c>
      <c r="E609" s="102" t="s">
        <v>275</v>
      </c>
      <c r="F609" s="102" t="s">
        <v>2328</v>
      </c>
      <c r="H609" s="102">
        <v>45507</v>
      </c>
      <c r="I609" s="102" t="s">
        <v>295</v>
      </c>
      <c r="J609" s="102" t="s">
        <v>1</v>
      </c>
      <c r="K609" s="102" t="s">
        <v>291</v>
      </c>
      <c r="L609" s="102" t="s">
        <v>294</v>
      </c>
      <c r="M609" s="102" t="s">
        <v>1074</v>
      </c>
      <c r="N609" s="102">
        <v>6</v>
      </c>
      <c r="O609" s="102" t="s">
        <v>1075</v>
      </c>
    </row>
    <row r="610" spans="1:15" x14ac:dyDescent="0.25">
      <c r="A610" s="102" t="s">
        <v>2329</v>
      </c>
      <c r="B610" s="103" t="s">
        <v>1156</v>
      </c>
      <c r="C610" s="103" t="s">
        <v>274</v>
      </c>
      <c r="D610" s="102" t="s">
        <v>570</v>
      </c>
      <c r="E610" s="102" t="s">
        <v>275</v>
      </c>
      <c r="F610" s="102" t="s">
        <v>2330</v>
      </c>
      <c r="H610" s="102">
        <v>45507</v>
      </c>
      <c r="I610" s="102" t="s">
        <v>295</v>
      </c>
      <c r="J610" s="102" t="s">
        <v>1</v>
      </c>
      <c r="K610" s="102" t="s">
        <v>291</v>
      </c>
      <c r="L610" s="102" t="s">
        <v>294</v>
      </c>
      <c r="M610" s="102" t="s">
        <v>1074</v>
      </c>
      <c r="N610" s="102">
        <v>6</v>
      </c>
      <c r="O610" s="102" t="s">
        <v>1075</v>
      </c>
    </row>
    <row r="611" spans="1:15" x14ac:dyDescent="0.25">
      <c r="A611" s="102" t="s">
        <v>2329</v>
      </c>
      <c r="B611" s="103" t="s">
        <v>1345</v>
      </c>
      <c r="C611" s="103" t="s">
        <v>1082</v>
      </c>
      <c r="D611" s="102" t="s">
        <v>570</v>
      </c>
      <c r="E611" s="102" t="s">
        <v>275</v>
      </c>
      <c r="F611" s="102" t="s">
        <v>2331</v>
      </c>
      <c r="H611" s="102">
        <v>45507</v>
      </c>
      <c r="I611" s="102" t="s">
        <v>295</v>
      </c>
      <c r="J611" s="102" t="s">
        <v>1</v>
      </c>
      <c r="K611" s="102" t="s">
        <v>291</v>
      </c>
      <c r="L611" s="102" t="s">
        <v>294</v>
      </c>
      <c r="M611" s="102" t="s">
        <v>1082</v>
      </c>
      <c r="N611" s="102">
        <v>6</v>
      </c>
      <c r="O611" s="102" t="s">
        <v>1075</v>
      </c>
    </row>
    <row r="612" spans="1:15" x14ac:dyDescent="0.25">
      <c r="A612" s="102" t="s">
        <v>2329</v>
      </c>
      <c r="B612" s="103" t="s">
        <v>1484</v>
      </c>
      <c r="C612" s="103" t="s">
        <v>1082</v>
      </c>
      <c r="D612" s="102" t="s">
        <v>570</v>
      </c>
      <c r="E612" s="102" t="s">
        <v>275</v>
      </c>
      <c r="F612" s="102" t="s">
        <v>2332</v>
      </c>
      <c r="H612" s="102">
        <v>45507</v>
      </c>
      <c r="I612" s="102" t="s">
        <v>295</v>
      </c>
      <c r="J612" s="102" t="s">
        <v>1</v>
      </c>
      <c r="K612" s="102" t="s">
        <v>291</v>
      </c>
      <c r="L612" s="102" t="s">
        <v>294</v>
      </c>
      <c r="M612" s="102" t="s">
        <v>1082</v>
      </c>
      <c r="N612" s="102">
        <v>6</v>
      </c>
      <c r="O612" s="102" t="s">
        <v>1075</v>
      </c>
    </row>
    <row r="613" spans="1:15" x14ac:dyDescent="0.25">
      <c r="A613" s="102" t="s">
        <v>1486</v>
      </c>
      <c r="B613" s="103" t="s">
        <v>1487</v>
      </c>
      <c r="C613" s="103" t="s">
        <v>2264</v>
      </c>
      <c r="D613" s="102" t="s">
        <v>318</v>
      </c>
      <c r="E613" s="102" t="s">
        <v>275</v>
      </c>
      <c r="F613" s="102" t="s">
        <v>2333</v>
      </c>
      <c r="H613" s="102">
        <v>45507</v>
      </c>
      <c r="I613" s="102" t="s">
        <v>295</v>
      </c>
      <c r="J613" s="102" t="s">
        <v>1</v>
      </c>
      <c r="K613" s="102" t="s">
        <v>291</v>
      </c>
      <c r="L613" s="102" t="s">
        <v>294</v>
      </c>
      <c r="M613" s="102" t="s">
        <v>1074</v>
      </c>
      <c r="N613" s="102">
        <v>6</v>
      </c>
      <c r="O613" s="102" t="s">
        <v>1075</v>
      </c>
    </row>
    <row r="614" spans="1:15" x14ac:dyDescent="0.25">
      <c r="A614" s="102" t="s">
        <v>1489</v>
      </c>
      <c r="B614" s="103" t="s">
        <v>1490</v>
      </c>
      <c r="C614" s="103" t="s">
        <v>277</v>
      </c>
      <c r="D614" s="102" t="s">
        <v>451</v>
      </c>
      <c r="E614" s="102" t="s">
        <v>275</v>
      </c>
      <c r="F614" s="102" t="s">
        <v>2334</v>
      </c>
      <c r="H614" s="102">
        <v>45507</v>
      </c>
      <c r="I614" s="102" t="s">
        <v>295</v>
      </c>
      <c r="J614" s="102" t="s">
        <v>1</v>
      </c>
      <c r="K614" s="102" t="s">
        <v>291</v>
      </c>
      <c r="L614" s="102" t="s">
        <v>294</v>
      </c>
      <c r="M614" s="102" t="s">
        <v>1074</v>
      </c>
      <c r="N614" s="102">
        <v>6</v>
      </c>
      <c r="O614" s="102" t="s">
        <v>1075</v>
      </c>
    </row>
    <row r="615" spans="1:15" x14ac:dyDescent="0.25">
      <c r="A615" s="102" t="s">
        <v>1491</v>
      </c>
      <c r="B615" s="103" t="s">
        <v>1492</v>
      </c>
      <c r="C615" s="103" t="s">
        <v>1118</v>
      </c>
      <c r="D615" s="102" t="s">
        <v>570</v>
      </c>
      <c r="E615" s="102" t="s">
        <v>275</v>
      </c>
      <c r="F615" s="102" t="s">
        <v>2335</v>
      </c>
      <c r="H615" s="102">
        <v>45507</v>
      </c>
      <c r="I615" s="102" t="s">
        <v>295</v>
      </c>
      <c r="J615" s="102" t="s">
        <v>1</v>
      </c>
      <c r="K615" s="102" t="s">
        <v>291</v>
      </c>
      <c r="L615" s="102" t="s">
        <v>294</v>
      </c>
      <c r="M615" s="102" t="s">
        <v>1074</v>
      </c>
      <c r="N615" s="102">
        <v>6</v>
      </c>
      <c r="O615" s="102" t="s">
        <v>1075</v>
      </c>
    </row>
    <row r="616" spans="1:15" x14ac:dyDescent="0.25">
      <c r="A616" s="102" t="s">
        <v>1494</v>
      </c>
      <c r="B616" s="103" t="s">
        <v>1214</v>
      </c>
      <c r="C616" s="103" t="s">
        <v>277</v>
      </c>
      <c r="D616" s="102" t="s">
        <v>136</v>
      </c>
      <c r="E616" s="102" t="s">
        <v>275</v>
      </c>
      <c r="F616" s="102" t="s">
        <v>2336</v>
      </c>
      <c r="H616" s="102">
        <v>45507</v>
      </c>
      <c r="I616" s="102" t="s">
        <v>295</v>
      </c>
      <c r="J616" s="102" t="s">
        <v>1</v>
      </c>
      <c r="K616" s="102" t="s">
        <v>291</v>
      </c>
      <c r="L616" s="102" t="s">
        <v>294</v>
      </c>
      <c r="M616" s="102" t="s">
        <v>1074</v>
      </c>
      <c r="N616" s="102">
        <v>6</v>
      </c>
      <c r="O616" s="102" t="s">
        <v>1075</v>
      </c>
    </row>
    <row r="617" spans="1:15" x14ac:dyDescent="0.25">
      <c r="A617" s="102" t="s">
        <v>1496</v>
      </c>
      <c r="B617" s="103" t="s">
        <v>1497</v>
      </c>
      <c r="C617" s="103" t="s">
        <v>2264</v>
      </c>
      <c r="D617" s="102" t="s">
        <v>318</v>
      </c>
      <c r="E617" s="102" t="s">
        <v>275</v>
      </c>
      <c r="F617" s="102" t="s">
        <v>2337</v>
      </c>
      <c r="H617" s="102">
        <v>45507</v>
      </c>
      <c r="I617" s="102" t="s">
        <v>295</v>
      </c>
      <c r="J617" s="102" t="s">
        <v>1</v>
      </c>
      <c r="K617" s="102" t="s">
        <v>291</v>
      </c>
      <c r="L617" s="102" t="s">
        <v>294</v>
      </c>
      <c r="M617" s="102" t="s">
        <v>1074</v>
      </c>
      <c r="N617" s="102">
        <v>6</v>
      </c>
      <c r="O617" s="102" t="s">
        <v>1075</v>
      </c>
    </row>
    <row r="618" spans="1:15" x14ac:dyDescent="0.25">
      <c r="A618" s="102" t="s">
        <v>1499</v>
      </c>
      <c r="B618" s="103" t="s">
        <v>1500</v>
      </c>
      <c r="C618" s="103" t="s">
        <v>277</v>
      </c>
      <c r="D618" s="102" t="s">
        <v>136</v>
      </c>
      <c r="E618" s="102" t="s">
        <v>275</v>
      </c>
      <c r="F618" s="102" t="s">
        <v>2338</v>
      </c>
      <c r="H618" s="102">
        <v>45507</v>
      </c>
      <c r="I618" s="102" t="s">
        <v>295</v>
      </c>
      <c r="J618" s="102" t="s">
        <v>1</v>
      </c>
      <c r="K618" s="102" t="s">
        <v>291</v>
      </c>
      <c r="L618" s="102" t="s">
        <v>294</v>
      </c>
      <c r="M618" s="102" t="s">
        <v>1074</v>
      </c>
      <c r="N618" s="102">
        <v>6</v>
      </c>
      <c r="O618" s="102" t="s">
        <v>1075</v>
      </c>
    </row>
    <row r="619" spans="1:15" x14ac:dyDescent="0.25">
      <c r="A619" s="102" t="s">
        <v>1502</v>
      </c>
      <c r="B619" s="103" t="s">
        <v>1503</v>
      </c>
      <c r="C619" s="103" t="s">
        <v>274</v>
      </c>
      <c r="D619" s="102" t="s">
        <v>570</v>
      </c>
      <c r="E619" s="102" t="s">
        <v>275</v>
      </c>
      <c r="F619" s="102" t="s">
        <v>2339</v>
      </c>
      <c r="H619" s="102">
        <v>45507</v>
      </c>
      <c r="I619" s="102" t="s">
        <v>295</v>
      </c>
      <c r="J619" s="102" t="s">
        <v>1</v>
      </c>
      <c r="K619" s="102" t="s">
        <v>291</v>
      </c>
      <c r="L619" s="102" t="s">
        <v>294</v>
      </c>
      <c r="M619" s="102" t="s">
        <v>1074</v>
      </c>
      <c r="N619" s="102">
        <v>6</v>
      </c>
      <c r="O619" s="102" t="s">
        <v>1075</v>
      </c>
    </row>
    <row r="620" spans="1:15" x14ac:dyDescent="0.25">
      <c r="A620" s="102" t="s">
        <v>1505</v>
      </c>
      <c r="B620" s="103" t="s">
        <v>1506</v>
      </c>
      <c r="C620" s="103" t="s">
        <v>1118</v>
      </c>
      <c r="D620" s="102" t="s">
        <v>152</v>
      </c>
      <c r="E620" s="102" t="s">
        <v>275</v>
      </c>
      <c r="F620" s="102" t="s">
        <v>2340</v>
      </c>
      <c r="H620" s="102">
        <v>45507</v>
      </c>
      <c r="I620" s="102" t="s">
        <v>295</v>
      </c>
      <c r="J620" s="102" t="s">
        <v>1</v>
      </c>
      <c r="K620" s="102" t="s">
        <v>291</v>
      </c>
      <c r="L620" s="102" t="s">
        <v>294</v>
      </c>
      <c r="M620" s="102" t="s">
        <v>1074</v>
      </c>
      <c r="N620" s="102">
        <v>6</v>
      </c>
      <c r="O620" s="102" t="s">
        <v>1075</v>
      </c>
    </row>
    <row r="621" spans="1:15" x14ac:dyDescent="0.25">
      <c r="A621" s="102" t="s">
        <v>1508</v>
      </c>
      <c r="B621" s="103" t="s">
        <v>1078</v>
      </c>
      <c r="C621" s="103" t="s">
        <v>274</v>
      </c>
      <c r="D621" s="102" t="s">
        <v>303</v>
      </c>
      <c r="E621" s="102" t="s">
        <v>275</v>
      </c>
      <c r="F621" s="102" t="s">
        <v>2341</v>
      </c>
      <c r="H621" s="102">
        <v>45507</v>
      </c>
      <c r="I621" s="102" t="s">
        <v>295</v>
      </c>
      <c r="J621" s="102" t="s">
        <v>1</v>
      </c>
      <c r="K621" s="102" t="s">
        <v>291</v>
      </c>
      <c r="L621" s="102" t="s">
        <v>294</v>
      </c>
      <c r="M621" s="102" t="s">
        <v>1074</v>
      </c>
      <c r="N621" s="102">
        <v>6</v>
      </c>
      <c r="O621" s="102" t="s">
        <v>1075</v>
      </c>
    </row>
    <row r="622" spans="1:15" x14ac:dyDescent="0.25">
      <c r="A622" s="102" t="s">
        <v>1508</v>
      </c>
      <c r="B622" s="103" t="s">
        <v>1510</v>
      </c>
      <c r="C622" s="103" t="s">
        <v>1118</v>
      </c>
      <c r="D622" s="102" t="s">
        <v>303</v>
      </c>
      <c r="E622" s="102" t="s">
        <v>275</v>
      </c>
      <c r="F622" s="102" t="s">
        <v>2342</v>
      </c>
      <c r="H622" s="102">
        <v>45507</v>
      </c>
      <c r="I622" s="102" t="s">
        <v>295</v>
      </c>
      <c r="J622" s="102" t="s">
        <v>1</v>
      </c>
      <c r="K622" s="102" t="s">
        <v>291</v>
      </c>
      <c r="L622" s="102" t="s">
        <v>294</v>
      </c>
      <c r="M622" s="102" t="s">
        <v>1074</v>
      </c>
      <c r="N622" s="102">
        <v>6</v>
      </c>
      <c r="O622" s="102" t="s">
        <v>1075</v>
      </c>
    </row>
    <row r="623" spans="1:15" x14ac:dyDescent="0.25">
      <c r="A623" s="102" t="s">
        <v>1508</v>
      </c>
      <c r="B623" s="103" t="s">
        <v>1512</v>
      </c>
      <c r="C623" s="103" t="s">
        <v>1082</v>
      </c>
      <c r="D623" s="102" t="s">
        <v>303</v>
      </c>
      <c r="E623" s="102" t="s">
        <v>275</v>
      </c>
      <c r="F623" s="102" t="s">
        <v>2343</v>
      </c>
      <c r="H623" s="102">
        <v>45507</v>
      </c>
      <c r="I623" s="102" t="s">
        <v>295</v>
      </c>
      <c r="J623" s="102" t="s">
        <v>1</v>
      </c>
      <c r="K623" s="102" t="s">
        <v>291</v>
      </c>
      <c r="L623" s="102" t="s">
        <v>294</v>
      </c>
      <c r="M623" s="102" t="s">
        <v>1082</v>
      </c>
      <c r="N623" s="102">
        <v>6</v>
      </c>
      <c r="O623" s="102" t="s">
        <v>1075</v>
      </c>
    </row>
    <row r="624" spans="1:15" x14ac:dyDescent="0.25">
      <c r="A624" s="102" t="s">
        <v>1514</v>
      </c>
      <c r="B624" s="103" t="s">
        <v>1515</v>
      </c>
      <c r="C624" s="103" t="s">
        <v>1082</v>
      </c>
      <c r="D624" s="102" t="s">
        <v>303</v>
      </c>
      <c r="E624" s="102" t="s">
        <v>275</v>
      </c>
      <c r="F624" s="102" t="s">
        <v>2344</v>
      </c>
      <c r="H624" s="102">
        <v>45507</v>
      </c>
      <c r="I624" s="102" t="s">
        <v>295</v>
      </c>
      <c r="J624" s="102" t="s">
        <v>1</v>
      </c>
      <c r="K624" s="102" t="s">
        <v>291</v>
      </c>
      <c r="L624" s="102" t="s">
        <v>294</v>
      </c>
      <c r="M624" s="102" t="s">
        <v>1082</v>
      </c>
      <c r="N624" s="102">
        <v>6</v>
      </c>
      <c r="O624" s="102" t="s">
        <v>1075</v>
      </c>
    </row>
    <row r="625" spans="1:15" x14ac:dyDescent="0.25">
      <c r="A625" s="102" t="s">
        <v>1517</v>
      </c>
      <c r="B625" s="103" t="s">
        <v>1518</v>
      </c>
      <c r="C625" s="103" t="s">
        <v>1118</v>
      </c>
      <c r="D625" s="102" t="s">
        <v>318</v>
      </c>
      <c r="E625" s="102" t="s">
        <v>275</v>
      </c>
      <c r="F625" s="102" t="s">
        <v>2345</v>
      </c>
      <c r="H625" s="102">
        <v>45507</v>
      </c>
      <c r="I625" s="102" t="s">
        <v>295</v>
      </c>
      <c r="J625" s="102" t="s">
        <v>1</v>
      </c>
      <c r="K625" s="102" t="s">
        <v>291</v>
      </c>
      <c r="L625" s="102" t="s">
        <v>294</v>
      </c>
      <c r="M625" s="102" t="s">
        <v>1074</v>
      </c>
      <c r="N625" s="102">
        <v>6</v>
      </c>
      <c r="O625" s="102" t="s">
        <v>1075</v>
      </c>
    </row>
    <row r="626" spans="1:15" x14ac:dyDescent="0.25">
      <c r="A626" s="102" t="s">
        <v>1517</v>
      </c>
      <c r="B626" s="103" t="s">
        <v>1214</v>
      </c>
      <c r="C626" s="103" t="s">
        <v>2264</v>
      </c>
      <c r="D626" s="102" t="s">
        <v>318</v>
      </c>
      <c r="E626" s="102" t="s">
        <v>275</v>
      </c>
      <c r="F626" s="102" t="s">
        <v>2346</v>
      </c>
      <c r="H626" s="102">
        <v>45507</v>
      </c>
      <c r="I626" s="102" t="s">
        <v>295</v>
      </c>
      <c r="J626" s="102" t="s">
        <v>1</v>
      </c>
      <c r="K626" s="102" t="s">
        <v>291</v>
      </c>
      <c r="L626" s="102" t="s">
        <v>294</v>
      </c>
      <c r="M626" s="102" t="s">
        <v>1074</v>
      </c>
      <c r="N626" s="102">
        <v>6</v>
      </c>
      <c r="O626" s="102" t="s">
        <v>1075</v>
      </c>
    </row>
    <row r="627" spans="1:15" x14ac:dyDescent="0.25">
      <c r="A627" s="102" t="s">
        <v>1521</v>
      </c>
      <c r="B627" s="103" t="s">
        <v>1171</v>
      </c>
      <c r="C627" s="103" t="s">
        <v>1077</v>
      </c>
      <c r="D627" s="102" t="s">
        <v>318</v>
      </c>
      <c r="E627" s="102" t="s">
        <v>275</v>
      </c>
      <c r="F627" s="102" t="s">
        <v>2347</v>
      </c>
      <c r="H627" s="102">
        <v>45507</v>
      </c>
      <c r="I627" s="102" t="s">
        <v>295</v>
      </c>
      <c r="J627" s="102" t="s">
        <v>1</v>
      </c>
      <c r="K627" s="102" t="s">
        <v>291</v>
      </c>
      <c r="L627" s="102" t="s">
        <v>294</v>
      </c>
      <c r="M627" s="102" t="s">
        <v>1074</v>
      </c>
      <c r="N627" s="102">
        <v>6</v>
      </c>
      <c r="O627" s="102" t="s">
        <v>1075</v>
      </c>
    </row>
    <row r="628" spans="1:15" x14ac:dyDescent="0.25">
      <c r="A628" s="102" t="s">
        <v>1523</v>
      </c>
      <c r="B628" s="103" t="s">
        <v>1524</v>
      </c>
      <c r="C628" s="103" t="s">
        <v>274</v>
      </c>
      <c r="D628" s="102" t="s">
        <v>318</v>
      </c>
      <c r="E628" s="102" t="s">
        <v>275</v>
      </c>
      <c r="F628" s="102" t="s">
        <v>2348</v>
      </c>
      <c r="H628" s="102">
        <v>45507</v>
      </c>
      <c r="I628" s="102" t="s">
        <v>295</v>
      </c>
      <c r="J628" s="102" t="s">
        <v>1</v>
      </c>
      <c r="K628" s="102" t="s">
        <v>291</v>
      </c>
      <c r="L628" s="102" t="s">
        <v>294</v>
      </c>
      <c r="M628" s="102" t="s">
        <v>1074</v>
      </c>
      <c r="N628" s="102">
        <v>6</v>
      </c>
      <c r="O628" s="102" t="s">
        <v>1075</v>
      </c>
    </row>
    <row r="629" spans="1:15" x14ac:dyDescent="0.25">
      <c r="A629" s="102" t="s">
        <v>1526</v>
      </c>
      <c r="B629" s="103" t="s">
        <v>1527</v>
      </c>
      <c r="C629" s="103" t="s">
        <v>1118</v>
      </c>
      <c r="D629" s="102" t="s">
        <v>570</v>
      </c>
      <c r="E629" s="102" t="s">
        <v>275</v>
      </c>
      <c r="F629" s="102" t="s">
        <v>2349</v>
      </c>
      <c r="H629" s="102">
        <v>45507</v>
      </c>
      <c r="I629" s="102" t="s">
        <v>295</v>
      </c>
      <c r="J629" s="102" t="s">
        <v>1</v>
      </c>
      <c r="K629" s="102" t="s">
        <v>291</v>
      </c>
      <c r="L629" s="102" t="s">
        <v>294</v>
      </c>
      <c r="M629" s="102" t="s">
        <v>1074</v>
      </c>
      <c r="N629" s="102">
        <v>6</v>
      </c>
      <c r="O629" s="102" t="s">
        <v>1075</v>
      </c>
    </row>
    <row r="630" spans="1:15" x14ac:dyDescent="0.25">
      <c r="A630" s="102" t="s">
        <v>1529</v>
      </c>
      <c r="B630" s="103" t="s">
        <v>1530</v>
      </c>
      <c r="C630" s="103" t="s">
        <v>274</v>
      </c>
      <c r="D630" s="102" t="s">
        <v>136</v>
      </c>
      <c r="E630" s="102" t="s">
        <v>275</v>
      </c>
      <c r="F630" s="102" t="s">
        <v>2350</v>
      </c>
      <c r="H630" s="102">
        <v>45507</v>
      </c>
      <c r="I630" s="102" t="s">
        <v>295</v>
      </c>
      <c r="J630" s="102" t="s">
        <v>1</v>
      </c>
      <c r="K630" s="102" t="s">
        <v>291</v>
      </c>
      <c r="L630" s="102" t="s">
        <v>294</v>
      </c>
      <c r="M630" s="102" t="s">
        <v>1074</v>
      </c>
      <c r="N630" s="102">
        <v>6</v>
      </c>
      <c r="O630" s="102" t="s">
        <v>1075</v>
      </c>
    </row>
    <row r="631" spans="1:15" x14ac:dyDescent="0.25">
      <c r="A631" s="102" t="s">
        <v>1532</v>
      </c>
      <c r="B631" s="103" t="s">
        <v>1533</v>
      </c>
      <c r="C631" s="103" t="s">
        <v>1118</v>
      </c>
      <c r="D631" s="102" t="s">
        <v>570</v>
      </c>
      <c r="E631" s="102" t="s">
        <v>275</v>
      </c>
      <c r="F631" s="102" t="s">
        <v>2351</v>
      </c>
      <c r="H631" s="102">
        <v>45507</v>
      </c>
      <c r="I631" s="102" t="s">
        <v>295</v>
      </c>
      <c r="J631" s="102" t="s">
        <v>1</v>
      </c>
      <c r="K631" s="102" t="s">
        <v>291</v>
      </c>
      <c r="L631" s="102" t="s">
        <v>294</v>
      </c>
      <c r="M631" s="102" t="s">
        <v>1074</v>
      </c>
      <c r="N631" s="102">
        <v>6</v>
      </c>
      <c r="O631" s="102" t="s">
        <v>1075</v>
      </c>
    </row>
    <row r="632" spans="1:15" x14ac:dyDescent="0.25">
      <c r="A632" s="102" t="s">
        <v>1535</v>
      </c>
      <c r="B632" s="103" t="s">
        <v>1536</v>
      </c>
      <c r="C632" s="103" t="s">
        <v>274</v>
      </c>
      <c r="D632" s="102" t="s">
        <v>451</v>
      </c>
      <c r="E632" s="102" t="s">
        <v>275</v>
      </c>
      <c r="F632" s="102" t="s">
        <v>2352</v>
      </c>
      <c r="H632" s="102">
        <v>45507</v>
      </c>
      <c r="I632" s="102" t="s">
        <v>295</v>
      </c>
      <c r="J632" s="102" t="s">
        <v>1</v>
      </c>
      <c r="K632" s="102" t="s">
        <v>291</v>
      </c>
      <c r="L632" s="102" t="s">
        <v>294</v>
      </c>
      <c r="M632" s="102" t="s">
        <v>1074</v>
      </c>
      <c r="N632" s="102">
        <v>6</v>
      </c>
      <c r="O632" s="102" t="s">
        <v>1075</v>
      </c>
    </row>
    <row r="633" spans="1:15" x14ac:dyDescent="0.25">
      <c r="A633" s="102" t="s">
        <v>1539</v>
      </c>
      <c r="B633" s="103" t="s">
        <v>1540</v>
      </c>
      <c r="C633" s="103" t="s">
        <v>1118</v>
      </c>
      <c r="D633" s="102" t="s">
        <v>570</v>
      </c>
      <c r="E633" s="102" t="s">
        <v>275</v>
      </c>
      <c r="F633" s="102" t="s">
        <v>2353</v>
      </c>
      <c r="H633" s="102">
        <v>45507</v>
      </c>
      <c r="I633" s="102" t="s">
        <v>295</v>
      </c>
      <c r="J633" s="102" t="s">
        <v>1</v>
      </c>
      <c r="K633" s="102" t="s">
        <v>291</v>
      </c>
      <c r="L633" s="102" t="s">
        <v>294</v>
      </c>
      <c r="M633" s="102" t="s">
        <v>1074</v>
      </c>
      <c r="N633" s="102">
        <v>6</v>
      </c>
      <c r="O633" s="102" t="s">
        <v>1075</v>
      </c>
    </row>
    <row r="634" spans="1:15" x14ac:dyDescent="0.25">
      <c r="A634" s="102" t="s">
        <v>1539</v>
      </c>
      <c r="B634" s="103" t="s">
        <v>1542</v>
      </c>
      <c r="C634" s="103" t="s">
        <v>1118</v>
      </c>
      <c r="D634" s="102" t="s">
        <v>570</v>
      </c>
      <c r="E634" s="102" t="s">
        <v>275</v>
      </c>
      <c r="F634" s="102" t="s">
        <v>2354</v>
      </c>
      <c r="H634" s="102">
        <v>45507</v>
      </c>
      <c r="I634" s="102" t="s">
        <v>295</v>
      </c>
      <c r="J634" s="102" t="s">
        <v>1</v>
      </c>
      <c r="K634" s="102" t="s">
        <v>291</v>
      </c>
      <c r="L634" s="102" t="s">
        <v>294</v>
      </c>
      <c r="M634" s="102" t="s">
        <v>1074</v>
      </c>
      <c r="N634" s="102">
        <v>6</v>
      </c>
      <c r="O634" s="102" t="s">
        <v>1075</v>
      </c>
    </row>
    <row r="635" spans="1:15" x14ac:dyDescent="0.25">
      <c r="A635" s="102" t="s">
        <v>2355</v>
      </c>
      <c r="B635" s="103" t="s">
        <v>1122</v>
      </c>
      <c r="C635" s="103" t="s">
        <v>274</v>
      </c>
      <c r="D635" s="102" t="s">
        <v>570</v>
      </c>
      <c r="E635" s="102" t="s">
        <v>275</v>
      </c>
      <c r="F635" s="102" t="s">
        <v>2356</v>
      </c>
      <c r="H635" s="102">
        <v>45507</v>
      </c>
      <c r="I635" s="102" t="s">
        <v>295</v>
      </c>
      <c r="J635" s="102" t="s">
        <v>1</v>
      </c>
      <c r="K635" s="102" t="s">
        <v>291</v>
      </c>
      <c r="L635" s="102" t="s">
        <v>294</v>
      </c>
      <c r="M635" s="102" t="s">
        <v>1074</v>
      </c>
      <c r="N635" s="102">
        <v>6</v>
      </c>
      <c r="O635" s="102" t="s">
        <v>1075</v>
      </c>
    </row>
    <row r="636" spans="1:15" x14ac:dyDescent="0.25">
      <c r="A636" s="102" t="s">
        <v>2355</v>
      </c>
      <c r="B636" s="103" t="s">
        <v>2357</v>
      </c>
      <c r="C636" s="103" t="s">
        <v>1082</v>
      </c>
      <c r="D636" s="102" t="s">
        <v>570</v>
      </c>
      <c r="E636" s="102" t="s">
        <v>275</v>
      </c>
      <c r="F636" s="102" t="s">
        <v>2358</v>
      </c>
      <c r="H636" s="102">
        <v>45507</v>
      </c>
      <c r="I636" s="102" t="s">
        <v>295</v>
      </c>
      <c r="J636" s="102" t="s">
        <v>1</v>
      </c>
      <c r="K636" s="102" t="s">
        <v>291</v>
      </c>
      <c r="L636" s="102" t="s">
        <v>294</v>
      </c>
      <c r="M636" s="102" t="s">
        <v>1082</v>
      </c>
      <c r="N636" s="102">
        <v>6</v>
      </c>
      <c r="O636" s="102" t="s">
        <v>1075</v>
      </c>
    </row>
    <row r="637" spans="1:15" x14ac:dyDescent="0.25">
      <c r="A637" s="102" t="s">
        <v>1548</v>
      </c>
      <c r="B637" s="103" t="s">
        <v>1549</v>
      </c>
      <c r="C637" s="103" t="s">
        <v>277</v>
      </c>
      <c r="D637" s="102" t="s">
        <v>136</v>
      </c>
      <c r="E637" s="102" t="s">
        <v>275</v>
      </c>
      <c r="F637" s="102" t="s">
        <v>2359</v>
      </c>
      <c r="H637" s="102">
        <v>45507</v>
      </c>
      <c r="I637" s="102" t="s">
        <v>295</v>
      </c>
      <c r="J637" s="102" t="s">
        <v>1</v>
      </c>
      <c r="K637" s="102" t="s">
        <v>291</v>
      </c>
      <c r="L637" s="102" t="s">
        <v>294</v>
      </c>
      <c r="M637" s="102" t="s">
        <v>1074</v>
      </c>
      <c r="N637" s="102">
        <v>6</v>
      </c>
      <c r="O637" s="102" t="s">
        <v>1075</v>
      </c>
    </row>
    <row r="638" spans="1:15" x14ac:dyDescent="0.25">
      <c r="A638" s="102" t="s">
        <v>1551</v>
      </c>
      <c r="B638" s="103" t="s">
        <v>1189</v>
      </c>
      <c r="C638" s="103" t="s">
        <v>1077</v>
      </c>
      <c r="D638" s="102" t="s">
        <v>318</v>
      </c>
      <c r="E638" s="102" t="s">
        <v>275</v>
      </c>
      <c r="F638" s="102" t="s">
        <v>2360</v>
      </c>
      <c r="H638" s="102">
        <v>45507</v>
      </c>
      <c r="I638" s="102" t="s">
        <v>295</v>
      </c>
      <c r="J638" s="102" t="s">
        <v>1</v>
      </c>
      <c r="K638" s="102" t="s">
        <v>291</v>
      </c>
      <c r="L638" s="102" t="s">
        <v>294</v>
      </c>
      <c r="M638" s="102" t="s">
        <v>1074</v>
      </c>
      <c r="N638" s="102">
        <v>6</v>
      </c>
      <c r="O638" s="102" t="s">
        <v>1075</v>
      </c>
    </row>
    <row r="639" spans="1:15" x14ac:dyDescent="0.25">
      <c r="A639" s="102" t="s">
        <v>1553</v>
      </c>
      <c r="B639" s="103" t="s">
        <v>1260</v>
      </c>
      <c r="C639" s="103" t="s">
        <v>2264</v>
      </c>
      <c r="D639" s="102" t="s">
        <v>318</v>
      </c>
      <c r="E639" s="102" t="s">
        <v>275</v>
      </c>
      <c r="F639" s="102" t="s">
        <v>2361</v>
      </c>
      <c r="H639" s="102">
        <v>45507</v>
      </c>
      <c r="I639" s="102" t="s">
        <v>295</v>
      </c>
      <c r="J639" s="102" t="s">
        <v>1</v>
      </c>
      <c r="K639" s="102" t="s">
        <v>291</v>
      </c>
      <c r="L639" s="102" t="s">
        <v>294</v>
      </c>
      <c r="M639" s="102" t="s">
        <v>1074</v>
      </c>
      <c r="N639" s="102">
        <v>6</v>
      </c>
      <c r="O639" s="102" t="s">
        <v>1075</v>
      </c>
    </row>
    <row r="640" spans="1:15" x14ac:dyDescent="0.25">
      <c r="A640" s="102" t="s">
        <v>1555</v>
      </c>
      <c r="B640" s="103" t="s">
        <v>1556</v>
      </c>
      <c r="C640" s="103" t="s">
        <v>1118</v>
      </c>
      <c r="D640" s="102" t="s">
        <v>318</v>
      </c>
      <c r="E640" s="102" t="s">
        <v>275</v>
      </c>
      <c r="F640" s="102" t="s">
        <v>2362</v>
      </c>
      <c r="H640" s="102">
        <v>45507</v>
      </c>
      <c r="I640" s="102" t="s">
        <v>295</v>
      </c>
      <c r="J640" s="102" t="s">
        <v>1</v>
      </c>
      <c r="K640" s="102" t="s">
        <v>291</v>
      </c>
      <c r="L640" s="102" t="s">
        <v>294</v>
      </c>
      <c r="M640" s="102" t="s">
        <v>1074</v>
      </c>
      <c r="N640" s="102">
        <v>6</v>
      </c>
      <c r="O640" s="102" t="s">
        <v>1075</v>
      </c>
    </row>
    <row r="641" spans="1:15" x14ac:dyDescent="0.25">
      <c r="A641" s="102" t="s">
        <v>1558</v>
      </c>
      <c r="B641" s="103" t="s">
        <v>1214</v>
      </c>
      <c r="C641" s="103" t="s">
        <v>1118</v>
      </c>
      <c r="D641" s="102" t="s">
        <v>570</v>
      </c>
      <c r="E641" s="102" t="s">
        <v>275</v>
      </c>
      <c r="F641" s="102" t="s">
        <v>2363</v>
      </c>
      <c r="H641" s="102">
        <v>45507</v>
      </c>
      <c r="I641" s="102" t="s">
        <v>295</v>
      </c>
      <c r="J641" s="102" t="s">
        <v>1</v>
      </c>
      <c r="K641" s="102" t="s">
        <v>291</v>
      </c>
      <c r="L641" s="102" t="s">
        <v>294</v>
      </c>
      <c r="M641" s="102" t="s">
        <v>1074</v>
      </c>
      <c r="N641" s="102">
        <v>6</v>
      </c>
      <c r="O641" s="102" t="s">
        <v>1075</v>
      </c>
    </row>
    <row r="642" spans="1:15" x14ac:dyDescent="0.25">
      <c r="A642" s="102" t="s">
        <v>1560</v>
      </c>
      <c r="B642" s="103" t="s">
        <v>1561</v>
      </c>
      <c r="C642" s="103" t="s">
        <v>277</v>
      </c>
      <c r="D642" s="102" t="s">
        <v>136</v>
      </c>
      <c r="E642" s="102" t="s">
        <v>275</v>
      </c>
      <c r="F642" s="102" t="s">
        <v>2364</v>
      </c>
      <c r="H642" s="102">
        <v>45507</v>
      </c>
      <c r="I642" s="102" t="s">
        <v>295</v>
      </c>
      <c r="J642" s="102" t="s">
        <v>1</v>
      </c>
      <c r="K642" s="102" t="s">
        <v>291</v>
      </c>
      <c r="L642" s="102" t="s">
        <v>294</v>
      </c>
      <c r="M642" s="102" t="s">
        <v>1074</v>
      </c>
      <c r="N642" s="102">
        <v>6</v>
      </c>
      <c r="O642" s="102" t="s">
        <v>1075</v>
      </c>
    </row>
    <row r="643" spans="1:15" x14ac:dyDescent="0.25">
      <c r="A643" s="102" t="s">
        <v>1196</v>
      </c>
      <c r="B643" s="103" t="s">
        <v>1197</v>
      </c>
      <c r="C643" s="103" t="s">
        <v>274</v>
      </c>
      <c r="D643" s="102" t="s">
        <v>152</v>
      </c>
      <c r="E643" s="102" t="s">
        <v>275</v>
      </c>
      <c r="F643" s="102" t="s">
        <v>2365</v>
      </c>
      <c r="H643" s="102">
        <v>45507</v>
      </c>
      <c r="I643" s="102" t="s">
        <v>295</v>
      </c>
      <c r="J643" s="102" t="s">
        <v>1</v>
      </c>
      <c r="K643" s="102" t="s">
        <v>291</v>
      </c>
      <c r="L643" s="102" t="s">
        <v>294</v>
      </c>
      <c r="M643" s="102" t="s">
        <v>1074</v>
      </c>
      <c r="N643" s="102">
        <v>6</v>
      </c>
      <c r="O643" s="102" t="s">
        <v>1075</v>
      </c>
    </row>
    <row r="644" spans="1:15" x14ac:dyDescent="0.25">
      <c r="A644" s="102" t="s">
        <v>1567</v>
      </c>
      <c r="B644" s="103" t="s">
        <v>1568</v>
      </c>
      <c r="C644" s="103" t="s">
        <v>1118</v>
      </c>
      <c r="D644" s="102" t="s">
        <v>570</v>
      </c>
      <c r="E644" s="102" t="s">
        <v>275</v>
      </c>
      <c r="F644" s="102" t="s">
        <v>2366</v>
      </c>
      <c r="H644" s="102">
        <v>45507</v>
      </c>
      <c r="I644" s="102" t="s">
        <v>295</v>
      </c>
      <c r="J644" s="102" t="s">
        <v>1</v>
      </c>
      <c r="K644" s="102" t="s">
        <v>291</v>
      </c>
      <c r="L644" s="102" t="s">
        <v>294</v>
      </c>
      <c r="M644" s="102" t="s">
        <v>1074</v>
      </c>
      <c r="N644" s="102">
        <v>6</v>
      </c>
      <c r="O644" s="102" t="s">
        <v>1075</v>
      </c>
    </row>
    <row r="645" spans="1:15" x14ac:dyDescent="0.25">
      <c r="A645" s="102" t="s">
        <v>1567</v>
      </c>
      <c r="B645" s="103" t="s">
        <v>1248</v>
      </c>
      <c r="C645" s="103" t="s">
        <v>1118</v>
      </c>
      <c r="D645" s="102" t="s">
        <v>570</v>
      </c>
      <c r="E645" s="102" t="s">
        <v>275</v>
      </c>
      <c r="F645" s="102" t="s">
        <v>2367</v>
      </c>
      <c r="H645" s="102">
        <v>45507</v>
      </c>
      <c r="I645" s="102" t="s">
        <v>295</v>
      </c>
      <c r="J645" s="102" t="s">
        <v>1</v>
      </c>
      <c r="K645" s="102" t="s">
        <v>291</v>
      </c>
      <c r="L645" s="102" t="s">
        <v>294</v>
      </c>
      <c r="M645" s="102" t="s">
        <v>1074</v>
      </c>
      <c r="N645" s="102">
        <v>6</v>
      </c>
      <c r="O645" s="102" t="s">
        <v>1075</v>
      </c>
    </row>
    <row r="646" spans="1:15" x14ac:dyDescent="0.25">
      <c r="A646" s="102" t="s">
        <v>1567</v>
      </c>
      <c r="B646" s="103" t="s">
        <v>1571</v>
      </c>
      <c r="C646" s="103" t="s">
        <v>274</v>
      </c>
      <c r="D646" s="102" t="s">
        <v>570</v>
      </c>
      <c r="E646" s="102" t="s">
        <v>275</v>
      </c>
      <c r="F646" s="102" t="s">
        <v>2368</v>
      </c>
      <c r="H646" s="102">
        <v>45507</v>
      </c>
      <c r="I646" s="102" t="s">
        <v>295</v>
      </c>
      <c r="J646" s="102" t="s">
        <v>1</v>
      </c>
      <c r="K646" s="102" t="s">
        <v>291</v>
      </c>
      <c r="L646" s="102" t="s">
        <v>294</v>
      </c>
      <c r="M646" s="102" t="s">
        <v>1074</v>
      </c>
      <c r="N646" s="102">
        <v>6</v>
      </c>
      <c r="O646" s="102" t="s">
        <v>1075</v>
      </c>
    </row>
    <row r="647" spans="1:15" x14ac:dyDescent="0.25">
      <c r="A647" s="102" t="s">
        <v>1573</v>
      </c>
      <c r="B647" s="103" t="s">
        <v>1574</v>
      </c>
      <c r="C647" s="103" t="s">
        <v>1082</v>
      </c>
      <c r="D647" s="102" t="s">
        <v>136</v>
      </c>
      <c r="E647" s="102" t="s">
        <v>275</v>
      </c>
      <c r="F647" s="102" t="s">
        <v>2369</v>
      </c>
      <c r="H647" s="102">
        <v>45507</v>
      </c>
      <c r="I647" s="102" t="s">
        <v>295</v>
      </c>
      <c r="J647" s="102" t="s">
        <v>1</v>
      </c>
      <c r="K647" s="102" t="s">
        <v>291</v>
      </c>
      <c r="L647" s="102" t="s">
        <v>294</v>
      </c>
      <c r="M647" s="102" t="s">
        <v>1082</v>
      </c>
      <c r="N647" s="102">
        <v>6</v>
      </c>
      <c r="O647" s="102" t="s">
        <v>1075</v>
      </c>
    </row>
    <row r="648" spans="1:15" x14ac:dyDescent="0.25">
      <c r="A648" s="102" t="s">
        <v>2370</v>
      </c>
      <c r="B648" s="103" t="s">
        <v>1260</v>
      </c>
      <c r="C648" s="103" t="s">
        <v>1118</v>
      </c>
      <c r="D648" s="102" t="s">
        <v>570</v>
      </c>
      <c r="E648" s="102" t="s">
        <v>275</v>
      </c>
      <c r="F648" s="102" t="s">
        <v>2371</v>
      </c>
      <c r="H648" s="102">
        <v>45507</v>
      </c>
      <c r="I648" s="102" t="s">
        <v>295</v>
      </c>
      <c r="J648" s="102" t="s">
        <v>1</v>
      </c>
      <c r="K648" s="102" t="s">
        <v>291</v>
      </c>
      <c r="L648" s="102" t="s">
        <v>294</v>
      </c>
      <c r="M648" s="102" t="s">
        <v>1074</v>
      </c>
      <c r="N648" s="102">
        <v>6</v>
      </c>
      <c r="O648" s="102" t="s">
        <v>1075</v>
      </c>
    </row>
    <row r="649" spans="1:15" x14ac:dyDescent="0.25">
      <c r="A649" s="102" t="s">
        <v>1579</v>
      </c>
      <c r="B649" s="103" t="s">
        <v>1124</v>
      </c>
      <c r="C649" s="103" t="s">
        <v>274</v>
      </c>
      <c r="D649" s="102" t="s">
        <v>152</v>
      </c>
      <c r="E649" s="102" t="s">
        <v>275</v>
      </c>
      <c r="F649" s="102" t="s">
        <v>2372</v>
      </c>
      <c r="H649" s="102">
        <v>45507</v>
      </c>
      <c r="I649" s="102" t="s">
        <v>295</v>
      </c>
      <c r="J649" s="102" t="s">
        <v>1</v>
      </c>
      <c r="K649" s="102" t="s">
        <v>291</v>
      </c>
      <c r="L649" s="102" t="s">
        <v>294</v>
      </c>
      <c r="M649" s="102" t="s">
        <v>1074</v>
      </c>
      <c r="N649" s="102">
        <v>6</v>
      </c>
      <c r="O649" s="102" t="s">
        <v>1075</v>
      </c>
    </row>
    <row r="650" spans="1:15" x14ac:dyDescent="0.25">
      <c r="A650" s="102" t="s">
        <v>1580</v>
      </c>
      <c r="B650" s="103" t="s">
        <v>1248</v>
      </c>
      <c r="C650" s="103" t="s">
        <v>1082</v>
      </c>
      <c r="D650" s="102" t="s">
        <v>136</v>
      </c>
      <c r="E650" s="102" t="s">
        <v>275</v>
      </c>
      <c r="F650" s="102" t="s">
        <v>2373</v>
      </c>
      <c r="H650" s="102">
        <v>45507</v>
      </c>
      <c r="I650" s="102" t="s">
        <v>295</v>
      </c>
      <c r="J650" s="102" t="s">
        <v>1</v>
      </c>
      <c r="K650" s="102" t="s">
        <v>291</v>
      </c>
      <c r="L650" s="102" t="s">
        <v>294</v>
      </c>
      <c r="M650" s="102" t="s">
        <v>1082</v>
      </c>
      <c r="N650" s="102">
        <v>6</v>
      </c>
      <c r="O650" s="102" t="s">
        <v>1075</v>
      </c>
    </row>
    <row r="651" spans="1:15" x14ac:dyDescent="0.25">
      <c r="A651" s="102" t="s">
        <v>1227</v>
      </c>
      <c r="B651" s="103" t="s">
        <v>1582</v>
      </c>
      <c r="C651" s="103" t="s">
        <v>2264</v>
      </c>
      <c r="D651" s="102" t="s">
        <v>318</v>
      </c>
      <c r="E651" s="102" t="s">
        <v>275</v>
      </c>
      <c r="F651" s="102" t="s">
        <v>2374</v>
      </c>
      <c r="H651" s="102">
        <v>45507</v>
      </c>
      <c r="I651" s="102" t="s">
        <v>295</v>
      </c>
      <c r="J651" s="102" t="s">
        <v>1</v>
      </c>
      <c r="K651" s="102" t="s">
        <v>291</v>
      </c>
      <c r="L651" s="102" t="s">
        <v>294</v>
      </c>
      <c r="M651" s="102" t="s">
        <v>1074</v>
      </c>
      <c r="N651" s="102">
        <v>6</v>
      </c>
      <c r="O651" s="102" t="s">
        <v>1075</v>
      </c>
    </row>
    <row r="652" spans="1:15" x14ac:dyDescent="0.25">
      <c r="A652" s="102" t="s">
        <v>1584</v>
      </c>
      <c r="B652" s="103" t="s">
        <v>1088</v>
      </c>
      <c r="C652" s="103" t="s">
        <v>277</v>
      </c>
      <c r="D652" s="102" t="s">
        <v>570</v>
      </c>
      <c r="E652" s="102" t="s">
        <v>275</v>
      </c>
      <c r="F652" s="102" t="s">
        <v>2375</v>
      </c>
      <c r="H652" s="102">
        <v>45507</v>
      </c>
      <c r="I652" s="102" t="s">
        <v>295</v>
      </c>
      <c r="J652" s="102" t="s">
        <v>1</v>
      </c>
      <c r="K652" s="102" t="s">
        <v>291</v>
      </c>
      <c r="L652" s="102" t="s">
        <v>294</v>
      </c>
      <c r="M652" s="102" t="s">
        <v>1074</v>
      </c>
      <c r="N652" s="102">
        <v>6</v>
      </c>
      <c r="O652" s="102" t="s">
        <v>1075</v>
      </c>
    </row>
    <row r="653" spans="1:15" x14ac:dyDescent="0.25">
      <c r="A653" s="102" t="s">
        <v>2376</v>
      </c>
      <c r="B653" s="103" t="s">
        <v>2171</v>
      </c>
      <c r="C653" s="103" t="s">
        <v>1118</v>
      </c>
      <c r="D653" s="102" t="s">
        <v>570</v>
      </c>
      <c r="E653" s="102" t="s">
        <v>275</v>
      </c>
      <c r="F653" s="102" t="s">
        <v>2377</v>
      </c>
      <c r="H653" s="102">
        <v>45507</v>
      </c>
      <c r="I653" s="102" t="s">
        <v>295</v>
      </c>
      <c r="J653" s="102" t="s">
        <v>1</v>
      </c>
      <c r="K653" s="102" t="s">
        <v>291</v>
      </c>
      <c r="L653" s="102" t="s">
        <v>294</v>
      </c>
      <c r="M653" s="102" t="s">
        <v>1074</v>
      </c>
      <c r="N653" s="102">
        <v>6</v>
      </c>
      <c r="O653" s="102" t="s">
        <v>1075</v>
      </c>
    </row>
    <row r="654" spans="1:15" x14ac:dyDescent="0.25">
      <c r="A654" s="102" t="s">
        <v>1589</v>
      </c>
      <c r="B654" s="103" t="s">
        <v>1590</v>
      </c>
      <c r="C654" s="103" t="s">
        <v>2264</v>
      </c>
      <c r="D654" s="102" t="s">
        <v>318</v>
      </c>
      <c r="E654" s="102" t="s">
        <v>275</v>
      </c>
      <c r="F654" s="102" t="s">
        <v>2378</v>
      </c>
      <c r="H654" s="102">
        <v>45507</v>
      </c>
      <c r="I654" s="102" t="s">
        <v>295</v>
      </c>
      <c r="J654" s="102" t="s">
        <v>1</v>
      </c>
      <c r="K654" s="102" t="s">
        <v>291</v>
      </c>
      <c r="L654" s="102" t="s">
        <v>294</v>
      </c>
      <c r="M654" s="102" t="s">
        <v>1074</v>
      </c>
      <c r="N654" s="102">
        <v>6</v>
      </c>
      <c r="O654" s="102" t="s">
        <v>1075</v>
      </c>
    </row>
    <row r="655" spans="1:15" x14ac:dyDescent="0.25">
      <c r="A655" s="102" t="s">
        <v>1589</v>
      </c>
      <c r="B655" s="103" t="s">
        <v>1078</v>
      </c>
      <c r="C655" s="103" t="s">
        <v>1077</v>
      </c>
      <c r="D655" s="102" t="s">
        <v>318</v>
      </c>
      <c r="E655" s="102" t="s">
        <v>275</v>
      </c>
      <c r="F655" s="102" t="s">
        <v>2379</v>
      </c>
      <c r="H655" s="102">
        <v>45507</v>
      </c>
      <c r="I655" s="102" t="s">
        <v>295</v>
      </c>
      <c r="J655" s="102" t="s">
        <v>1</v>
      </c>
      <c r="K655" s="102" t="s">
        <v>291</v>
      </c>
      <c r="L655" s="102" t="s">
        <v>294</v>
      </c>
      <c r="M655" s="102" t="s">
        <v>1074</v>
      </c>
      <c r="N655" s="102">
        <v>6</v>
      </c>
      <c r="O655" s="102" t="s">
        <v>1075</v>
      </c>
    </row>
    <row r="656" spans="1:15" x14ac:dyDescent="0.25">
      <c r="A656" s="102" t="s">
        <v>1593</v>
      </c>
      <c r="B656" s="103" t="s">
        <v>1594</v>
      </c>
      <c r="C656" s="103" t="s">
        <v>2264</v>
      </c>
      <c r="D656" s="102" t="s">
        <v>318</v>
      </c>
      <c r="E656" s="102" t="s">
        <v>275</v>
      </c>
      <c r="F656" s="102" t="s">
        <v>2380</v>
      </c>
      <c r="H656" s="102">
        <v>45507</v>
      </c>
      <c r="I656" s="102" t="s">
        <v>295</v>
      </c>
      <c r="J656" s="102" t="s">
        <v>1</v>
      </c>
      <c r="K656" s="102" t="s">
        <v>291</v>
      </c>
      <c r="L656" s="102" t="s">
        <v>294</v>
      </c>
      <c r="M656" s="102" t="s">
        <v>1074</v>
      </c>
      <c r="N656" s="102">
        <v>6</v>
      </c>
      <c r="O656" s="102" t="s">
        <v>1075</v>
      </c>
    </row>
    <row r="657" spans="1:15" x14ac:dyDescent="0.25">
      <c r="A657" s="102" t="s">
        <v>1232</v>
      </c>
      <c r="B657" s="103" t="s">
        <v>1250</v>
      </c>
      <c r="C657" s="103" t="s">
        <v>274</v>
      </c>
      <c r="D657" s="102" t="s">
        <v>570</v>
      </c>
      <c r="E657" s="102" t="s">
        <v>275</v>
      </c>
      <c r="F657" s="102" t="s">
        <v>2381</v>
      </c>
      <c r="H657" s="102">
        <v>45507</v>
      </c>
      <c r="I657" s="102" t="s">
        <v>295</v>
      </c>
      <c r="J657" s="102" t="s">
        <v>1</v>
      </c>
      <c r="K657" s="102" t="s">
        <v>291</v>
      </c>
      <c r="L657" s="102" t="s">
        <v>294</v>
      </c>
      <c r="M657" s="102" t="s">
        <v>1074</v>
      </c>
      <c r="N657" s="102">
        <v>6</v>
      </c>
      <c r="O657" s="102" t="s">
        <v>1075</v>
      </c>
    </row>
    <row r="658" spans="1:15" x14ac:dyDescent="0.25">
      <c r="A658" s="102" t="s">
        <v>1232</v>
      </c>
      <c r="B658" s="103" t="s">
        <v>1597</v>
      </c>
      <c r="C658" s="103" t="s">
        <v>1118</v>
      </c>
      <c r="D658" s="102" t="s">
        <v>570</v>
      </c>
      <c r="E658" s="102" t="s">
        <v>275</v>
      </c>
      <c r="F658" s="102" t="s">
        <v>2382</v>
      </c>
      <c r="H658" s="102">
        <v>45507</v>
      </c>
      <c r="I658" s="102" t="s">
        <v>295</v>
      </c>
      <c r="J658" s="102" t="s">
        <v>1</v>
      </c>
      <c r="K658" s="102" t="s">
        <v>291</v>
      </c>
      <c r="L658" s="102" t="s">
        <v>294</v>
      </c>
      <c r="M658" s="102" t="s">
        <v>1074</v>
      </c>
      <c r="N658" s="102">
        <v>6</v>
      </c>
      <c r="O658" s="102" t="s">
        <v>1075</v>
      </c>
    </row>
    <row r="659" spans="1:15" x14ac:dyDescent="0.25">
      <c r="A659" s="102" t="s">
        <v>1599</v>
      </c>
      <c r="B659" s="103" t="s">
        <v>1600</v>
      </c>
      <c r="C659" s="103" t="s">
        <v>277</v>
      </c>
      <c r="D659" s="102" t="s">
        <v>451</v>
      </c>
      <c r="E659" s="102" t="s">
        <v>275</v>
      </c>
      <c r="F659" s="102" t="s">
        <v>2383</v>
      </c>
      <c r="H659" s="102">
        <v>45507</v>
      </c>
      <c r="I659" s="102" t="s">
        <v>295</v>
      </c>
      <c r="J659" s="102" t="s">
        <v>1</v>
      </c>
      <c r="K659" s="102" t="s">
        <v>291</v>
      </c>
      <c r="L659" s="102" t="s">
        <v>294</v>
      </c>
      <c r="M659" s="102" t="s">
        <v>1074</v>
      </c>
      <c r="N659" s="102">
        <v>6</v>
      </c>
      <c r="O659" s="102" t="s">
        <v>1075</v>
      </c>
    </row>
    <row r="660" spans="1:15" x14ac:dyDescent="0.25">
      <c r="A660" s="102" t="s">
        <v>1601</v>
      </c>
      <c r="B660" s="103" t="s">
        <v>1602</v>
      </c>
      <c r="C660" s="103" t="s">
        <v>274</v>
      </c>
      <c r="D660" s="102" t="s">
        <v>152</v>
      </c>
      <c r="E660" s="102" t="s">
        <v>275</v>
      </c>
      <c r="F660" s="102" t="s">
        <v>2384</v>
      </c>
      <c r="H660" s="102">
        <v>45507</v>
      </c>
      <c r="I660" s="102" t="s">
        <v>295</v>
      </c>
      <c r="J660" s="102" t="s">
        <v>1</v>
      </c>
      <c r="K660" s="102" t="s">
        <v>291</v>
      </c>
      <c r="L660" s="102" t="s">
        <v>294</v>
      </c>
      <c r="M660" s="102" t="s">
        <v>1074</v>
      </c>
      <c r="N660" s="102">
        <v>6</v>
      </c>
      <c r="O660" s="102" t="s">
        <v>1075</v>
      </c>
    </row>
    <row r="661" spans="1:15" x14ac:dyDescent="0.25">
      <c r="A661" s="102" t="s">
        <v>1604</v>
      </c>
      <c r="B661" s="103" t="s">
        <v>1605</v>
      </c>
      <c r="C661" s="103" t="s">
        <v>1082</v>
      </c>
      <c r="D661" s="102" t="s">
        <v>136</v>
      </c>
      <c r="E661" s="102" t="s">
        <v>275</v>
      </c>
      <c r="F661" s="102" t="s">
        <v>2385</v>
      </c>
      <c r="H661" s="102">
        <v>45507</v>
      </c>
      <c r="I661" s="102" t="s">
        <v>295</v>
      </c>
      <c r="J661" s="102" t="s">
        <v>1</v>
      </c>
      <c r="K661" s="102" t="s">
        <v>291</v>
      </c>
      <c r="L661" s="102" t="s">
        <v>294</v>
      </c>
      <c r="M661" s="102" t="s">
        <v>1082</v>
      </c>
      <c r="N661" s="102">
        <v>6</v>
      </c>
      <c r="O661" s="102" t="s">
        <v>1075</v>
      </c>
    </row>
    <row r="662" spans="1:15" x14ac:dyDescent="0.25">
      <c r="A662" s="102" t="s">
        <v>1604</v>
      </c>
      <c r="B662" s="103" t="s">
        <v>1607</v>
      </c>
      <c r="C662" s="103" t="s">
        <v>2386</v>
      </c>
      <c r="D662" s="102" t="s">
        <v>136</v>
      </c>
      <c r="E662" s="102" t="s">
        <v>275</v>
      </c>
      <c r="F662" s="102" t="s">
        <v>2387</v>
      </c>
      <c r="H662" s="102">
        <v>45507</v>
      </c>
      <c r="I662" s="102" t="s">
        <v>295</v>
      </c>
      <c r="J662" s="102" t="s">
        <v>1</v>
      </c>
      <c r="K662" s="102" t="s">
        <v>291</v>
      </c>
      <c r="L662" s="102" t="s">
        <v>294</v>
      </c>
      <c r="M662" s="102" t="s">
        <v>1082</v>
      </c>
      <c r="N662" s="102">
        <v>6</v>
      </c>
      <c r="O662" s="102" t="s">
        <v>1075</v>
      </c>
    </row>
    <row r="663" spans="1:15" x14ac:dyDescent="0.25">
      <c r="A663" s="102" t="s">
        <v>1609</v>
      </c>
      <c r="B663" s="103" t="s">
        <v>1610</v>
      </c>
      <c r="C663" s="103" t="s">
        <v>1360</v>
      </c>
      <c r="D663" s="102" t="s">
        <v>570</v>
      </c>
      <c r="E663" s="102" t="s">
        <v>275</v>
      </c>
      <c r="F663" s="102" t="s">
        <v>2388</v>
      </c>
      <c r="H663" s="102">
        <v>45507</v>
      </c>
      <c r="I663" s="102" t="s">
        <v>295</v>
      </c>
      <c r="J663" s="102" t="s">
        <v>1</v>
      </c>
      <c r="K663" s="102" t="s">
        <v>291</v>
      </c>
      <c r="L663" s="102" t="s">
        <v>294</v>
      </c>
      <c r="M663" s="102" t="s">
        <v>1074</v>
      </c>
      <c r="N663" s="102">
        <v>6</v>
      </c>
      <c r="O663" s="102" t="s">
        <v>1075</v>
      </c>
    </row>
    <row r="664" spans="1:15" x14ac:dyDescent="0.25">
      <c r="A664" s="102" t="s">
        <v>1612</v>
      </c>
      <c r="B664" s="103" t="s">
        <v>1613</v>
      </c>
      <c r="C664" s="103" t="s">
        <v>2264</v>
      </c>
      <c r="D664" s="102" t="s">
        <v>318</v>
      </c>
      <c r="E664" s="102" t="s">
        <v>275</v>
      </c>
      <c r="F664" s="102" t="s">
        <v>2389</v>
      </c>
      <c r="H664" s="102">
        <v>45507</v>
      </c>
      <c r="I664" s="102" t="s">
        <v>295</v>
      </c>
      <c r="J664" s="102" t="s">
        <v>1</v>
      </c>
      <c r="K664" s="102" t="s">
        <v>291</v>
      </c>
      <c r="L664" s="102" t="s">
        <v>294</v>
      </c>
      <c r="M664" s="102" t="s">
        <v>1074</v>
      </c>
      <c r="N664" s="102">
        <v>6</v>
      </c>
      <c r="O664" s="102" t="s">
        <v>1075</v>
      </c>
    </row>
    <row r="665" spans="1:15" x14ac:dyDescent="0.25">
      <c r="A665" s="102" t="s">
        <v>1615</v>
      </c>
      <c r="B665" s="103" t="s">
        <v>1304</v>
      </c>
      <c r="C665" s="103" t="s">
        <v>1077</v>
      </c>
      <c r="D665" s="102" t="s">
        <v>318</v>
      </c>
      <c r="E665" s="102" t="s">
        <v>275</v>
      </c>
      <c r="F665" s="102" t="s">
        <v>2390</v>
      </c>
      <c r="H665" s="102">
        <v>45507</v>
      </c>
      <c r="I665" s="102" t="s">
        <v>295</v>
      </c>
      <c r="J665" s="102" t="s">
        <v>1</v>
      </c>
      <c r="K665" s="102" t="s">
        <v>291</v>
      </c>
      <c r="L665" s="102" t="s">
        <v>294</v>
      </c>
      <c r="M665" s="102" t="s">
        <v>1074</v>
      </c>
      <c r="N665" s="102">
        <v>6</v>
      </c>
      <c r="O665" s="102" t="s">
        <v>1075</v>
      </c>
    </row>
    <row r="666" spans="1:15" x14ac:dyDescent="0.25">
      <c r="A666" s="102" t="s">
        <v>1617</v>
      </c>
      <c r="B666" s="103" t="s">
        <v>1618</v>
      </c>
      <c r="C666" s="103" t="s">
        <v>274</v>
      </c>
      <c r="D666" s="102" t="s">
        <v>136</v>
      </c>
      <c r="E666" s="102" t="s">
        <v>275</v>
      </c>
      <c r="F666" s="102" t="s">
        <v>2391</v>
      </c>
      <c r="H666" s="102">
        <v>45507</v>
      </c>
      <c r="I666" s="102" t="s">
        <v>295</v>
      </c>
      <c r="J666" s="102" t="s">
        <v>1</v>
      </c>
      <c r="K666" s="102" t="s">
        <v>291</v>
      </c>
      <c r="L666" s="102" t="s">
        <v>294</v>
      </c>
      <c r="M666" s="102" t="s">
        <v>1074</v>
      </c>
      <c r="N666" s="102">
        <v>6</v>
      </c>
      <c r="O666" s="102" t="s">
        <v>1075</v>
      </c>
    </row>
    <row r="667" spans="1:15" x14ac:dyDescent="0.25">
      <c r="A667" s="102" t="s">
        <v>1269</v>
      </c>
      <c r="B667" s="103" t="s">
        <v>1270</v>
      </c>
      <c r="C667" s="103" t="s">
        <v>1225</v>
      </c>
      <c r="D667" s="102" t="s">
        <v>196</v>
      </c>
      <c r="E667" s="102" t="s">
        <v>276</v>
      </c>
      <c r="H667" s="102">
        <v>45507</v>
      </c>
      <c r="I667" s="102" t="s">
        <v>295</v>
      </c>
      <c r="J667" s="102" t="s">
        <v>1</v>
      </c>
      <c r="K667" s="102" t="s">
        <v>291</v>
      </c>
      <c r="L667" s="102" t="s">
        <v>294</v>
      </c>
      <c r="M667" s="102" t="s">
        <v>1074</v>
      </c>
      <c r="N667" s="102">
        <v>6</v>
      </c>
      <c r="O667" s="102" t="s">
        <v>1075</v>
      </c>
    </row>
    <row r="668" spans="1:15" x14ac:dyDescent="0.25">
      <c r="A668" s="102" t="s">
        <v>1620</v>
      </c>
      <c r="B668" s="103" t="s">
        <v>1080</v>
      </c>
      <c r="C668" s="103" t="s">
        <v>277</v>
      </c>
      <c r="D668" s="102" t="s">
        <v>570</v>
      </c>
      <c r="E668" s="102" t="s">
        <v>275</v>
      </c>
      <c r="F668" s="102" t="s">
        <v>2392</v>
      </c>
      <c r="H668" s="102">
        <v>45507</v>
      </c>
      <c r="I668" s="102" t="s">
        <v>295</v>
      </c>
      <c r="J668" s="102" t="s">
        <v>1</v>
      </c>
      <c r="K668" s="102" t="s">
        <v>291</v>
      </c>
      <c r="L668" s="102" t="s">
        <v>294</v>
      </c>
      <c r="M668" s="102" t="s">
        <v>1074</v>
      </c>
      <c r="N668" s="102">
        <v>6</v>
      </c>
      <c r="O668" s="102" t="s">
        <v>1075</v>
      </c>
    </row>
    <row r="669" spans="1:15" x14ac:dyDescent="0.25">
      <c r="A669" s="102" t="s">
        <v>1622</v>
      </c>
      <c r="B669" s="103" t="s">
        <v>1260</v>
      </c>
      <c r="C669" s="103" t="s">
        <v>1118</v>
      </c>
      <c r="D669" s="102" t="s">
        <v>570</v>
      </c>
      <c r="E669" s="102" t="s">
        <v>275</v>
      </c>
      <c r="F669" s="102" t="s">
        <v>2393</v>
      </c>
      <c r="H669" s="102">
        <v>45507</v>
      </c>
      <c r="I669" s="102" t="s">
        <v>295</v>
      </c>
      <c r="J669" s="102" t="s">
        <v>1</v>
      </c>
      <c r="K669" s="102" t="s">
        <v>291</v>
      </c>
      <c r="L669" s="102" t="s">
        <v>294</v>
      </c>
      <c r="M669" s="102" t="s">
        <v>1074</v>
      </c>
      <c r="N669" s="102">
        <v>6</v>
      </c>
      <c r="O669" s="102" t="s">
        <v>1075</v>
      </c>
    </row>
    <row r="670" spans="1:15" x14ac:dyDescent="0.25">
      <c r="A670" s="102" t="s">
        <v>1624</v>
      </c>
      <c r="B670" s="103" t="s">
        <v>1217</v>
      </c>
      <c r="C670" s="103" t="s">
        <v>2264</v>
      </c>
      <c r="D670" s="102" t="s">
        <v>318</v>
      </c>
      <c r="E670" s="102" t="s">
        <v>275</v>
      </c>
      <c r="F670" s="102" t="s">
        <v>2394</v>
      </c>
      <c r="H670" s="102">
        <v>45507</v>
      </c>
      <c r="I670" s="102" t="s">
        <v>295</v>
      </c>
      <c r="J670" s="102" t="s">
        <v>1</v>
      </c>
      <c r="K670" s="102" t="s">
        <v>291</v>
      </c>
      <c r="L670" s="102" t="s">
        <v>294</v>
      </c>
      <c r="M670" s="102" t="s">
        <v>1074</v>
      </c>
      <c r="N670" s="102">
        <v>6</v>
      </c>
      <c r="O670" s="102" t="s">
        <v>1075</v>
      </c>
    </row>
    <row r="671" spans="1:15" x14ac:dyDescent="0.25">
      <c r="A671" s="102" t="s">
        <v>1626</v>
      </c>
      <c r="B671" s="103" t="s">
        <v>1627</v>
      </c>
      <c r="C671" s="103" t="s">
        <v>277</v>
      </c>
      <c r="D671" s="102" t="s">
        <v>451</v>
      </c>
      <c r="E671" s="102" t="s">
        <v>275</v>
      </c>
      <c r="F671" s="102" t="s">
        <v>2395</v>
      </c>
      <c r="H671" s="102">
        <v>45507</v>
      </c>
      <c r="I671" s="102" t="s">
        <v>295</v>
      </c>
      <c r="J671" s="102" t="s">
        <v>1</v>
      </c>
      <c r="K671" s="102" t="s">
        <v>291</v>
      </c>
      <c r="L671" s="102" t="s">
        <v>294</v>
      </c>
      <c r="M671" s="102" t="s">
        <v>1074</v>
      </c>
      <c r="N671" s="102">
        <v>6</v>
      </c>
      <c r="O671" s="102" t="s">
        <v>1075</v>
      </c>
    </row>
    <row r="672" spans="1:15" x14ac:dyDescent="0.25">
      <c r="A672" s="102" t="s">
        <v>1628</v>
      </c>
      <c r="B672" s="103" t="s">
        <v>1629</v>
      </c>
      <c r="C672" s="103" t="s">
        <v>2264</v>
      </c>
      <c r="D672" s="102" t="s">
        <v>318</v>
      </c>
      <c r="E672" s="102" t="s">
        <v>275</v>
      </c>
      <c r="F672" s="102" t="s">
        <v>2396</v>
      </c>
      <c r="H672" s="102">
        <v>45507</v>
      </c>
      <c r="I672" s="102" t="s">
        <v>295</v>
      </c>
      <c r="J672" s="102" t="s">
        <v>1</v>
      </c>
      <c r="K672" s="102" t="s">
        <v>291</v>
      </c>
      <c r="L672" s="102" t="s">
        <v>294</v>
      </c>
      <c r="M672" s="102" t="s">
        <v>1074</v>
      </c>
      <c r="N672" s="102">
        <v>6</v>
      </c>
      <c r="O672" s="102" t="s">
        <v>1075</v>
      </c>
    </row>
    <row r="673" spans="1:15" x14ac:dyDescent="0.25">
      <c r="A673" s="102" t="s">
        <v>1631</v>
      </c>
      <c r="B673" s="103" t="s">
        <v>1632</v>
      </c>
      <c r="C673" s="103" t="s">
        <v>1077</v>
      </c>
      <c r="D673" s="102" t="s">
        <v>318</v>
      </c>
      <c r="E673" s="102" t="s">
        <v>275</v>
      </c>
      <c r="F673" s="102" t="s">
        <v>2397</v>
      </c>
      <c r="H673" s="102">
        <v>45507</v>
      </c>
      <c r="I673" s="102" t="s">
        <v>295</v>
      </c>
      <c r="J673" s="102" t="s">
        <v>1</v>
      </c>
      <c r="K673" s="102" t="s">
        <v>291</v>
      </c>
      <c r="L673" s="102" t="s">
        <v>294</v>
      </c>
      <c r="M673" s="102" t="s">
        <v>1074</v>
      </c>
      <c r="N673" s="102">
        <v>6</v>
      </c>
      <c r="O673" s="102" t="s">
        <v>1075</v>
      </c>
    </row>
    <row r="674" spans="1:15" x14ac:dyDescent="0.25">
      <c r="A674" s="102" t="s">
        <v>1631</v>
      </c>
      <c r="B674" s="103" t="s">
        <v>1634</v>
      </c>
      <c r="C674" s="103" t="s">
        <v>1077</v>
      </c>
      <c r="D674" s="102" t="s">
        <v>318</v>
      </c>
      <c r="E674" s="102" t="s">
        <v>275</v>
      </c>
      <c r="F674" s="102" t="s">
        <v>2398</v>
      </c>
      <c r="H674" s="102">
        <v>45507</v>
      </c>
      <c r="I674" s="102" t="s">
        <v>295</v>
      </c>
      <c r="J674" s="102" t="s">
        <v>1</v>
      </c>
      <c r="K674" s="102" t="s">
        <v>291</v>
      </c>
      <c r="L674" s="102" t="s">
        <v>294</v>
      </c>
      <c r="M674" s="102" t="s">
        <v>1074</v>
      </c>
      <c r="N674" s="102">
        <v>6</v>
      </c>
      <c r="O674" s="102" t="s">
        <v>1075</v>
      </c>
    </row>
    <row r="675" spans="1:15" x14ac:dyDescent="0.25">
      <c r="A675" s="102" t="s">
        <v>1636</v>
      </c>
      <c r="B675" s="103" t="s">
        <v>1245</v>
      </c>
      <c r="C675" s="103" t="s">
        <v>1118</v>
      </c>
      <c r="D675" s="102" t="s">
        <v>570</v>
      </c>
      <c r="E675" s="102" t="s">
        <v>275</v>
      </c>
      <c r="F675" s="102" t="s">
        <v>2399</v>
      </c>
      <c r="H675" s="102">
        <v>45507</v>
      </c>
      <c r="I675" s="102" t="s">
        <v>295</v>
      </c>
      <c r="J675" s="102" t="s">
        <v>1</v>
      </c>
      <c r="K675" s="102" t="s">
        <v>291</v>
      </c>
      <c r="L675" s="102" t="s">
        <v>294</v>
      </c>
      <c r="M675" s="102" t="s">
        <v>1074</v>
      </c>
      <c r="N675" s="102">
        <v>6</v>
      </c>
      <c r="O675" s="102" t="s">
        <v>1075</v>
      </c>
    </row>
    <row r="676" spans="1:15" x14ac:dyDescent="0.25">
      <c r="A676" s="102" t="s">
        <v>1636</v>
      </c>
      <c r="B676" s="103" t="s">
        <v>1148</v>
      </c>
      <c r="C676" s="103" t="s">
        <v>274</v>
      </c>
      <c r="D676" s="102" t="s">
        <v>570</v>
      </c>
      <c r="E676" s="102" t="s">
        <v>275</v>
      </c>
      <c r="F676" s="102" t="s">
        <v>2400</v>
      </c>
      <c r="H676" s="102">
        <v>45507</v>
      </c>
      <c r="I676" s="102" t="s">
        <v>295</v>
      </c>
      <c r="J676" s="102" t="s">
        <v>1</v>
      </c>
      <c r="K676" s="102" t="s">
        <v>291</v>
      </c>
      <c r="L676" s="102" t="s">
        <v>294</v>
      </c>
      <c r="M676" s="102" t="s">
        <v>1074</v>
      </c>
      <c r="N676" s="102">
        <v>6</v>
      </c>
      <c r="O676" s="102" t="s">
        <v>1075</v>
      </c>
    </row>
    <row r="677" spans="1:15" x14ac:dyDescent="0.25">
      <c r="A677" s="102" t="s">
        <v>1636</v>
      </c>
      <c r="B677" s="103" t="s">
        <v>1639</v>
      </c>
      <c r="C677" s="103" t="s">
        <v>1640</v>
      </c>
      <c r="D677" s="102" t="s">
        <v>570</v>
      </c>
      <c r="E677" s="102" t="s">
        <v>275</v>
      </c>
      <c r="F677" s="102" t="s">
        <v>2401</v>
      </c>
      <c r="H677" s="102">
        <v>45507</v>
      </c>
      <c r="I677" s="102" t="s">
        <v>295</v>
      </c>
      <c r="J677" s="102" t="s">
        <v>1</v>
      </c>
      <c r="K677" s="102" t="s">
        <v>291</v>
      </c>
      <c r="L677" s="102" t="s">
        <v>294</v>
      </c>
      <c r="M677" s="102" t="s">
        <v>1082</v>
      </c>
      <c r="N677" s="102">
        <v>6</v>
      </c>
      <c r="O677" s="102" t="s">
        <v>1075</v>
      </c>
    </row>
    <row r="678" spans="1:15" x14ac:dyDescent="0.25">
      <c r="A678" s="102" t="s">
        <v>1642</v>
      </c>
      <c r="B678" s="103" t="s">
        <v>1643</v>
      </c>
      <c r="C678" s="103" t="s">
        <v>2264</v>
      </c>
      <c r="D678" s="102" t="s">
        <v>318</v>
      </c>
      <c r="E678" s="102" t="s">
        <v>275</v>
      </c>
      <c r="F678" s="102" t="s">
        <v>2402</v>
      </c>
      <c r="H678" s="102">
        <v>45507</v>
      </c>
      <c r="I678" s="102" t="s">
        <v>295</v>
      </c>
      <c r="J678" s="102" t="s">
        <v>1</v>
      </c>
      <c r="K678" s="102" t="s">
        <v>291</v>
      </c>
      <c r="L678" s="102" t="s">
        <v>294</v>
      </c>
      <c r="M678" s="102" t="s">
        <v>1074</v>
      </c>
      <c r="N678" s="102">
        <v>6</v>
      </c>
      <c r="O678" s="102" t="s">
        <v>1075</v>
      </c>
    </row>
    <row r="679" spans="1:15" x14ac:dyDescent="0.25">
      <c r="A679" s="102" t="s">
        <v>1642</v>
      </c>
      <c r="B679" s="103" t="s">
        <v>1645</v>
      </c>
      <c r="C679" s="103" t="s">
        <v>2264</v>
      </c>
      <c r="D679" s="102" t="s">
        <v>318</v>
      </c>
      <c r="E679" s="102" t="s">
        <v>275</v>
      </c>
      <c r="F679" s="102" t="s">
        <v>2403</v>
      </c>
      <c r="H679" s="102">
        <v>45507</v>
      </c>
      <c r="I679" s="102" t="s">
        <v>295</v>
      </c>
      <c r="J679" s="102" t="s">
        <v>1</v>
      </c>
      <c r="K679" s="102" t="s">
        <v>291</v>
      </c>
      <c r="L679" s="102" t="s">
        <v>294</v>
      </c>
      <c r="M679" s="102" t="s">
        <v>1074</v>
      </c>
      <c r="N679" s="102">
        <v>6</v>
      </c>
      <c r="O679" s="102" t="s">
        <v>1075</v>
      </c>
    </row>
    <row r="680" spans="1:15" x14ac:dyDescent="0.25">
      <c r="A680" s="102" t="s">
        <v>1647</v>
      </c>
      <c r="B680" s="103" t="s">
        <v>1648</v>
      </c>
      <c r="C680" s="103" t="s">
        <v>1118</v>
      </c>
      <c r="D680" s="102" t="s">
        <v>570</v>
      </c>
      <c r="E680" s="102" t="s">
        <v>275</v>
      </c>
      <c r="F680" s="102" t="s">
        <v>2404</v>
      </c>
      <c r="H680" s="102">
        <v>45507</v>
      </c>
      <c r="I680" s="102" t="s">
        <v>295</v>
      </c>
      <c r="J680" s="102" t="s">
        <v>1</v>
      </c>
      <c r="K680" s="102" t="s">
        <v>291</v>
      </c>
      <c r="L680" s="102" t="s">
        <v>294</v>
      </c>
      <c r="M680" s="102" t="s">
        <v>1074</v>
      </c>
      <c r="N680" s="102">
        <v>6</v>
      </c>
      <c r="O680" s="102" t="s">
        <v>1075</v>
      </c>
    </row>
    <row r="681" spans="1:15" x14ac:dyDescent="0.25">
      <c r="A681" s="102" t="s">
        <v>1647</v>
      </c>
      <c r="B681" s="103" t="s">
        <v>1148</v>
      </c>
      <c r="C681" s="103" t="s">
        <v>274</v>
      </c>
      <c r="D681" s="102" t="s">
        <v>570</v>
      </c>
      <c r="E681" s="102" t="s">
        <v>275</v>
      </c>
      <c r="F681" s="102" t="s">
        <v>2405</v>
      </c>
      <c r="H681" s="102">
        <v>45507</v>
      </c>
      <c r="I681" s="102" t="s">
        <v>295</v>
      </c>
      <c r="J681" s="102" t="s">
        <v>1</v>
      </c>
      <c r="K681" s="102" t="s">
        <v>291</v>
      </c>
      <c r="L681" s="102" t="s">
        <v>294</v>
      </c>
      <c r="M681" s="102" t="s">
        <v>1074</v>
      </c>
      <c r="N681" s="102">
        <v>6</v>
      </c>
      <c r="O681" s="102" t="s">
        <v>1075</v>
      </c>
    </row>
    <row r="682" spans="1:15" x14ac:dyDescent="0.25">
      <c r="A682" s="102" t="s">
        <v>1651</v>
      </c>
      <c r="B682" s="103" t="s">
        <v>1652</v>
      </c>
      <c r="C682" s="103" t="s">
        <v>2264</v>
      </c>
      <c r="D682" s="102" t="s">
        <v>318</v>
      </c>
      <c r="E682" s="102" t="s">
        <v>275</v>
      </c>
      <c r="F682" s="102" t="s">
        <v>2406</v>
      </c>
      <c r="H682" s="102">
        <v>45507</v>
      </c>
      <c r="I682" s="102" t="s">
        <v>295</v>
      </c>
      <c r="J682" s="102" t="s">
        <v>1</v>
      </c>
      <c r="K682" s="102" t="s">
        <v>291</v>
      </c>
      <c r="L682" s="102" t="s">
        <v>294</v>
      </c>
      <c r="M682" s="102" t="s">
        <v>1074</v>
      </c>
      <c r="N682" s="102">
        <v>6</v>
      </c>
      <c r="O682" s="102" t="s">
        <v>1075</v>
      </c>
    </row>
    <row r="683" spans="1:15" x14ac:dyDescent="0.25">
      <c r="A683" s="102" t="s">
        <v>1651</v>
      </c>
      <c r="B683" s="103" t="s">
        <v>1654</v>
      </c>
      <c r="C683" s="103" t="s">
        <v>2264</v>
      </c>
      <c r="D683" s="102" t="s">
        <v>318</v>
      </c>
      <c r="E683" s="102" t="s">
        <v>275</v>
      </c>
      <c r="F683" s="102" t="s">
        <v>2407</v>
      </c>
      <c r="H683" s="102">
        <v>45507</v>
      </c>
      <c r="I683" s="102" t="s">
        <v>295</v>
      </c>
      <c r="J683" s="102" t="s">
        <v>1</v>
      </c>
      <c r="K683" s="102" t="s">
        <v>291</v>
      </c>
      <c r="L683" s="102" t="s">
        <v>294</v>
      </c>
      <c r="M683" s="102" t="s">
        <v>1074</v>
      </c>
      <c r="N683" s="102">
        <v>6</v>
      </c>
      <c r="O683" s="102" t="s">
        <v>1075</v>
      </c>
    </row>
    <row r="684" spans="1:15" x14ac:dyDescent="0.25">
      <c r="A684" s="102" t="s">
        <v>1656</v>
      </c>
      <c r="B684" s="103" t="s">
        <v>1657</v>
      </c>
      <c r="C684" s="103" t="s">
        <v>1118</v>
      </c>
      <c r="D684" s="102" t="s">
        <v>570</v>
      </c>
      <c r="E684" s="102" t="s">
        <v>275</v>
      </c>
      <c r="F684" s="102" t="s">
        <v>2408</v>
      </c>
      <c r="H684" s="102">
        <v>45507</v>
      </c>
      <c r="I684" s="102" t="s">
        <v>295</v>
      </c>
      <c r="J684" s="102" t="s">
        <v>1</v>
      </c>
      <c r="K684" s="102" t="s">
        <v>291</v>
      </c>
      <c r="L684" s="102" t="s">
        <v>294</v>
      </c>
      <c r="M684" s="102" t="s">
        <v>1074</v>
      </c>
      <c r="N684" s="102">
        <v>6</v>
      </c>
      <c r="O684" s="102" t="s">
        <v>1075</v>
      </c>
    </row>
    <row r="685" spans="1:15" x14ac:dyDescent="0.25">
      <c r="A685" s="102" t="s">
        <v>1659</v>
      </c>
      <c r="B685" s="103" t="s">
        <v>1660</v>
      </c>
      <c r="C685" s="103" t="s">
        <v>1118</v>
      </c>
      <c r="D685" s="102" t="s">
        <v>570</v>
      </c>
      <c r="E685" s="102" t="s">
        <v>275</v>
      </c>
      <c r="F685" s="102" t="s">
        <v>2409</v>
      </c>
      <c r="H685" s="102">
        <v>45507</v>
      </c>
      <c r="I685" s="102" t="s">
        <v>295</v>
      </c>
      <c r="J685" s="102" t="s">
        <v>1</v>
      </c>
      <c r="K685" s="102" t="s">
        <v>291</v>
      </c>
      <c r="L685" s="102" t="s">
        <v>294</v>
      </c>
      <c r="M685" s="102" t="s">
        <v>1074</v>
      </c>
      <c r="N685" s="102">
        <v>6</v>
      </c>
      <c r="O685" s="102" t="s">
        <v>1075</v>
      </c>
    </row>
    <row r="686" spans="1:15" x14ac:dyDescent="0.25">
      <c r="A686" s="102" t="s">
        <v>1659</v>
      </c>
      <c r="B686" s="103" t="s">
        <v>1662</v>
      </c>
      <c r="C686" s="103" t="s">
        <v>274</v>
      </c>
      <c r="D686" s="102" t="s">
        <v>570</v>
      </c>
      <c r="E686" s="102" t="s">
        <v>275</v>
      </c>
      <c r="F686" s="102" t="s">
        <v>2410</v>
      </c>
      <c r="H686" s="102">
        <v>45507</v>
      </c>
      <c r="I686" s="102" t="s">
        <v>295</v>
      </c>
      <c r="J686" s="102" t="s">
        <v>1</v>
      </c>
      <c r="K686" s="102" t="s">
        <v>291</v>
      </c>
      <c r="L686" s="102" t="s">
        <v>294</v>
      </c>
      <c r="M686" s="102" t="s">
        <v>1074</v>
      </c>
      <c r="N686" s="102">
        <v>6</v>
      </c>
      <c r="O686" s="102" t="s">
        <v>1075</v>
      </c>
    </row>
    <row r="687" spans="1:15" x14ac:dyDescent="0.25">
      <c r="A687" s="102" t="s">
        <v>1664</v>
      </c>
      <c r="B687" s="103" t="s">
        <v>1242</v>
      </c>
      <c r="C687" s="103" t="s">
        <v>2264</v>
      </c>
      <c r="D687" s="102" t="s">
        <v>318</v>
      </c>
      <c r="E687" s="102" t="s">
        <v>275</v>
      </c>
      <c r="F687" s="102" t="s">
        <v>2411</v>
      </c>
      <c r="H687" s="102">
        <v>45507</v>
      </c>
      <c r="I687" s="102" t="s">
        <v>295</v>
      </c>
      <c r="J687" s="102" t="s">
        <v>1</v>
      </c>
      <c r="K687" s="102" t="s">
        <v>291</v>
      </c>
      <c r="L687" s="102" t="s">
        <v>294</v>
      </c>
      <c r="M687" s="102" t="s">
        <v>1074</v>
      </c>
      <c r="N687" s="102">
        <v>6</v>
      </c>
      <c r="O687" s="102" t="s">
        <v>1075</v>
      </c>
    </row>
    <row r="688" spans="1:15" x14ac:dyDescent="0.25">
      <c r="A688" s="102" t="s">
        <v>1666</v>
      </c>
      <c r="B688" s="103" t="s">
        <v>1117</v>
      </c>
      <c r="C688" s="103" t="s">
        <v>2264</v>
      </c>
      <c r="D688" s="102" t="s">
        <v>318</v>
      </c>
      <c r="E688" s="102" t="s">
        <v>275</v>
      </c>
      <c r="F688" s="102" t="s">
        <v>2412</v>
      </c>
      <c r="H688" s="102">
        <v>45507</v>
      </c>
      <c r="I688" s="102" t="s">
        <v>295</v>
      </c>
      <c r="J688" s="102" t="s">
        <v>1</v>
      </c>
      <c r="K688" s="102" t="s">
        <v>291</v>
      </c>
      <c r="L688" s="102" t="s">
        <v>294</v>
      </c>
      <c r="M688" s="102" t="s">
        <v>1074</v>
      </c>
      <c r="N688" s="102">
        <v>6</v>
      </c>
      <c r="O688" s="102" t="s">
        <v>1075</v>
      </c>
    </row>
    <row r="689" spans="1:15" x14ac:dyDescent="0.25">
      <c r="A689" s="102" t="s">
        <v>1668</v>
      </c>
      <c r="B689" s="103" t="s">
        <v>1669</v>
      </c>
      <c r="C689" s="103" t="s">
        <v>1077</v>
      </c>
      <c r="D689" s="102" t="s">
        <v>318</v>
      </c>
      <c r="E689" s="102" t="s">
        <v>275</v>
      </c>
      <c r="F689" s="102" t="s">
        <v>2413</v>
      </c>
      <c r="H689" s="102">
        <v>45507</v>
      </c>
      <c r="I689" s="102" t="s">
        <v>295</v>
      </c>
      <c r="J689" s="102" t="s">
        <v>1</v>
      </c>
      <c r="K689" s="102" t="s">
        <v>291</v>
      </c>
      <c r="L689" s="102" t="s">
        <v>294</v>
      </c>
      <c r="M689" s="102" t="s">
        <v>1074</v>
      </c>
      <c r="N689" s="102">
        <v>6</v>
      </c>
      <c r="O689" s="102" t="s">
        <v>1075</v>
      </c>
    </row>
    <row r="690" spans="1:15" x14ac:dyDescent="0.25">
      <c r="A690" s="102" t="s">
        <v>1671</v>
      </c>
      <c r="B690" s="103" t="s">
        <v>1672</v>
      </c>
      <c r="C690" s="103" t="s">
        <v>274</v>
      </c>
      <c r="D690" s="102" t="s">
        <v>136</v>
      </c>
      <c r="E690" s="102" t="s">
        <v>275</v>
      </c>
      <c r="F690" s="102" t="s">
        <v>2414</v>
      </c>
      <c r="H690" s="102">
        <v>45507</v>
      </c>
      <c r="I690" s="102" t="s">
        <v>295</v>
      </c>
      <c r="J690" s="102" t="s">
        <v>1</v>
      </c>
      <c r="K690" s="102" t="s">
        <v>291</v>
      </c>
      <c r="L690" s="102" t="s">
        <v>294</v>
      </c>
      <c r="M690" s="102" t="s">
        <v>1074</v>
      </c>
      <c r="N690" s="102">
        <v>6</v>
      </c>
      <c r="O690" s="102" t="s">
        <v>1075</v>
      </c>
    </row>
    <row r="691" spans="1:15" x14ac:dyDescent="0.25">
      <c r="A691" s="102" t="s">
        <v>1674</v>
      </c>
      <c r="B691" s="103" t="s">
        <v>1675</v>
      </c>
      <c r="C691" s="103" t="s">
        <v>1118</v>
      </c>
      <c r="D691" s="102" t="s">
        <v>570</v>
      </c>
      <c r="E691" s="102" t="s">
        <v>275</v>
      </c>
      <c r="F691" s="102" t="s">
        <v>2415</v>
      </c>
      <c r="H691" s="102">
        <v>45507</v>
      </c>
      <c r="I691" s="102" t="s">
        <v>295</v>
      </c>
      <c r="J691" s="102" t="s">
        <v>1</v>
      </c>
      <c r="K691" s="102" t="s">
        <v>291</v>
      </c>
      <c r="L691" s="102" t="s">
        <v>294</v>
      </c>
      <c r="M691" s="102" t="s">
        <v>1074</v>
      </c>
      <c r="N691" s="102">
        <v>6</v>
      </c>
      <c r="O691" s="102" t="s">
        <v>1075</v>
      </c>
    </row>
    <row r="692" spans="1:15" x14ac:dyDescent="0.25">
      <c r="A692" s="102" t="s">
        <v>1677</v>
      </c>
      <c r="B692" s="103" t="s">
        <v>1678</v>
      </c>
      <c r="C692" s="103" t="s">
        <v>2264</v>
      </c>
      <c r="D692" s="102" t="s">
        <v>318</v>
      </c>
      <c r="E692" s="102" t="s">
        <v>275</v>
      </c>
      <c r="F692" s="102" t="s">
        <v>2416</v>
      </c>
      <c r="H692" s="102">
        <v>45507</v>
      </c>
      <c r="I692" s="102" t="s">
        <v>295</v>
      </c>
      <c r="J692" s="102" t="s">
        <v>1</v>
      </c>
      <c r="K692" s="102" t="s">
        <v>291</v>
      </c>
      <c r="L692" s="102" t="s">
        <v>294</v>
      </c>
      <c r="M692" s="102" t="s">
        <v>1074</v>
      </c>
      <c r="N692" s="102">
        <v>6</v>
      </c>
      <c r="O692" s="102" t="s">
        <v>1075</v>
      </c>
    </row>
    <row r="693" spans="1:15" x14ac:dyDescent="0.25">
      <c r="A693" s="102" t="s">
        <v>1680</v>
      </c>
      <c r="B693" s="103" t="s">
        <v>1681</v>
      </c>
      <c r="C693" s="103" t="s">
        <v>277</v>
      </c>
      <c r="D693" s="102" t="s">
        <v>451</v>
      </c>
      <c r="E693" s="102" t="s">
        <v>275</v>
      </c>
      <c r="F693" s="102" t="s">
        <v>2417</v>
      </c>
      <c r="H693" s="102">
        <v>45507</v>
      </c>
      <c r="I693" s="102" t="s">
        <v>295</v>
      </c>
      <c r="J693" s="102" t="s">
        <v>1</v>
      </c>
      <c r="K693" s="102" t="s">
        <v>291</v>
      </c>
      <c r="L693" s="102" t="s">
        <v>294</v>
      </c>
      <c r="M693" s="102" t="s">
        <v>1074</v>
      </c>
      <c r="N693" s="102">
        <v>6</v>
      </c>
      <c r="O693" s="102" t="s">
        <v>1075</v>
      </c>
    </row>
    <row r="694" spans="1:15" x14ac:dyDescent="0.25">
      <c r="A694" s="102" t="s">
        <v>1682</v>
      </c>
      <c r="B694" s="103" t="s">
        <v>2418</v>
      </c>
      <c r="C694" s="103" t="s">
        <v>274</v>
      </c>
      <c r="D694" s="102" t="s">
        <v>152</v>
      </c>
      <c r="E694" s="102" t="s">
        <v>275</v>
      </c>
      <c r="F694" s="102" t="s">
        <v>2419</v>
      </c>
      <c r="H694" s="102">
        <v>45507</v>
      </c>
      <c r="I694" s="102" t="s">
        <v>295</v>
      </c>
      <c r="J694" s="102" t="s">
        <v>1</v>
      </c>
      <c r="K694" s="102" t="s">
        <v>291</v>
      </c>
      <c r="L694" s="102" t="s">
        <v>294</v>
      </c>
      <c r="M694" s="102" t="s">
        <v>1074</v>
      </c>
      <c r="N694" s="102">
        <v>6</v>
      </c>
      <c r="O694" s="102" t="s">
        <v>1075</v>
      </c>
    </row>
    <row r="695" spans="1:15" x14ac:dyDescent="0.25">
      <c r="A695" s="102" t="s">
        <v>1685</v>
      </c>
      <c r="B695" s="103" t="s">
        <v>1197</v>
      </c>
      <c r="C695" s="103" t="s">
        <v>274</v>
      </c>
      <c r="D695" s="102" t="s">
        <v>136</v>
      </c>
      <c r="E695" s="102" t="s">
        <v>275</v>
      </c>
      <c r="F695" s="102" t="s">
        <v>2420</v>
      </c>
      <c r="H695" s="102">
        <v>45507</v>
      </c>
      <c r="I695" s="102" t="s">
        <v>295</v>
      </c>
      <c r="J695" s="102" t="s">
        <v>1</v>
      </c>
      <c r="K695" s="102" t="s">
        <v>291</v>
      </c>
      <c r="L695" s="102" t="s">
        <v>294</v>
      </c>
      <c r="M695" s="102" t="s">
        <v>1074</v>
      </c>
      <c r="N695" s="102">
        <v>6</v>
      </c>
      <c r="O695" s="102" t="s">
        <v>1075</v>
      </c>
    </row>
    <row r="696" spans="1:15" x14ac:dyDescent="0.25">
      <c r="A696" s="102" t="s">
        <v>1685</v>
      </c>
      <c r="B696" s="103" t="s">
        <v>1687</v>
      </c>
      <c r="C696" s="103" t="s">
        <v>1082</v>
      </c>
      <c r="D696" s="102" t="s">
        <v>136</v>
      </c>
      <c r="E696" s="102" t="s">
        <v>275</v>
      </c>
      <c r="F696" s="102" t="s">
        <v>2421</v>
      </c>
      <c r="H696" s="102">
        <v>45507</v>
      </c>
      <c r="I696" s="102" t="s">
        <v>295</v>
      </c>
      <c r="J696" s="102" t="s">
        <v>1</v>
      </c>
      <c r="K696" s="102" t="s">
        <v>291</v>
      </c>
      <c r="L696" s="102" t="s">
        <v>294</v>
      </c>
      <c r="M696" s="102" t="s">
        <v>1082</v>
      </c>
      <c r="N696" s="102">
        <v>6</v>
      </c>
      <c r="O696" s="102" t="s">
        <v>1075</v>
      </c>
    </row>
    <row r="697" spans="1:15" x14ac:dyDescent="0.25">
      <c r="A697" s="102" t="s">
        <v>2422</v>
      </c>
      <c r="B697" s="103" t="s">
        <v>2423</v>
      </c>
      <c r="C697" s="103" t="s">
        <v>274</v>
      </c>
      <c r="D697" s="102" t="s">
        <v>152</v>
      </c>
      <c r="E697" s="102" t="s">
        <v>275</v>
      </c>
      <c r="F697" s="102" t="s">
        <v>2424</v>
      </c>
      <c r="H697" s="102">
        <v>45507</v>
      </c>
      <c r="I697" s="102" t="s">
        <v>295</v>
      </c>
      <c r="J697" s="102" t="s">
        <v>1</v>
      </c>
      <c r="K697" s="102" t="s">
        <v>291</v>
      </c>
      <c r="L697" s="102" t="s">
        <v>294</v>
      </c>
      <c r="M697" s="102" t="s">
        <v>1074</v>
      </c>
      <c r="N697" s="102">
        <v>6</v>
      </c>
      <c r="O697" s="102" t="s">
        <v>1075</v>
      </c>
    </row>
    <row r="698" spans="1:15" x14ac:dyDescent="0.25">
      <c r="A698" s="102" t="s">
        <v>2422</v>
      </c>
      <c r="B698" s="103" t="s">
        <v>2425</v>
      </c>
      <c r="C698" s="103" t="s">
        <v>1082</v>
      </c>
      <c r="D698" s="102" t="s">
        <v>152</v>
      </c>
      <c r="E698" s="102" t="s">
        <v>275</v>
      </c>
      <c r="F698" s="102" t="s">
        <v>2426</v>
      </c>
      <c r="H698" s="102">
        <v>45507</v>
      </c>
      <c r="I698" s="102" t="s">
        <v>295</v>
      </c>
      <c r="J698" s="102" t="s">
        <v>1</v>
      </c>
      <c r="K698" s="102" t="s">
        <v>291</v>
      </c>
      <c r="L698" s="102" t="s">
        <v>294</v>
      </c>
      <c r="M698" s="102" t="s">
        <v>1082</v>
      </c>
      <c r="N698" s="102">
        <v>6</v>
      </c>
      <c r="O698" s="102" t="s">
        <v>1075</v>
      </c>
    </row>
    <row r="699" spans="1:15" x14ac:dyDescent="0.25">
      <c r="A699" s="102" t="s">
        <v>1689</v>
      </c>
      <c r="B699" s="103" t="s">
        <v>1690</v>
      </c>
      <c r="C699" s="103" t="s">
        <v>277</v>
      </c>
      <c r="D699" s="102" t="s">
        <v>136</v>
      </c>
      <c r="E699" s="102" t="s">
        <v>275</v>
      </c>
      <c r="F699" s="102" t="s">
        <v>2427</v>
      </c>
      <c r="H699" s="102">
        <v>45507</v>
      </c>
      <c r="I699" s="102" t="s">
        <v>295</v>
      </c>
      <c r="J699" s="102" t="s">
        <v>1</v>
      </c>
      <c r="K699" s="102" t="s">
        <v>291</v>
      </c>
      <c r="L699" s="102" t="s">
        <v>294</v>
      </c>
      <c r="M699" s="102" t="s">
        <v>1074</v>
      </c>
      <c r="N699" s="102">
        <v>6</v>
      </c>
      <c r="O699" s="102" t="s">
        <v>1075</v>
      </c>
    </row>
    <row r="700" spans="1:15" x14ac:dyDescent="0.25">
      <c r="A700" s="102" t="s">
        <v>1692</v>
      </c>
      <c r="B700" s="103" t="s">
        <v>1693</v>
      </c>
      <c r="C700" s="103" t="s">
        <v>1077</v>
      </c>
      <c r="D700" s="102" t="s">
        <v>318</v>
      </c>
      <c r="E700" s="102" t="s">
        <v>275</v>
      </c>
      <c r="F700" s="102" t="s">
        <v>2428</v>
      </c>
      <c r="H700" s="102">
        <v>45507</v>
      </c>
      <c r="I700" s="102" t="s">
        <v>295</v>
      </c>
      <c r="J700" s="102" t="s">
        <v>1</v>
      </c>
      <c r="K700" s="102" t="s">
        <v>291</v>
      </c>
      <c r="L700" s="102" t="s">
        <v>294</v>
      </c>
      <c r="M700" s="102" t="s">
        <v>1074</v>
      </c>
      <c r="N700" s="102">
        <v>6</v>
      </c>
      <c r="O700" s="102" t="s">
        <v>1075</v>
      </c>
    </row>
    <row r="701" spans="1:15" x14ac:dyDescent="0.25">
      <c r="A701" s="102" t="s">
        <v>1692</v>
      </c>
      <c r="B701" s="103" t="s">
        <v>1124</v>
      </c>
      <c r="C701" s="103" t="s">
        <v>1077</v>
      </c>
      <c r="D701" s="102" t="s">
        <v>318</v>
      </c>
      <c r="E701" s="102" t="s">
        <v>275</v>
      </c>
      <c r="F701" s="102" t="s">
        <v>2429</v>
      </c>
      <c r="H701" s="102">
        <v>45507</v>
      </c>
      <c r="I701" s="102" t="s">
        <v>295</v>
      </c>
      <c r="J701" s="102" t="s">
        <v>1</v>
      </c>
      <c r="K701" s="102" t="s">
        <v>291</v>
      </c>
      <c r="L701" s="102" t="s">
        <v>294</v>
      </c>
      <c r="M701" s="102" t="s">
        <v>1074</v>
      </c>
      <c r="N701" s="102">
        <v>6</v>
      </c>
      <c r="O701" s="102" t="s">
        <v>1075</v>
      </c>
    </row>
    <row r="702" spans="1:15" x14ac:dyDescent="0.25">
      <c r="A702" s="102" t="s">
        <v>1696</v>
      </c>
      <c r="B702" s="103" t="s">
        <v>1697</v>
      </c>
      <c r="C702" s="103" t="s">
        <v>2264</v>
      </c>
      <c r="D702" s="102" t="s">
        <v>318</v>
      </c>
      <c r="E702" s="102" t="s">
        <v>275</v>
      </c>
      <c r="F702" s="102" t="s">
        <v>2430</v>
      </c>
      <c r="H702" s="102">
        <v>45507</v>
      </c>
      <c r="I702" s="102" t="s">
        <v>295</v>
      </c>
      <c r="J702" s="102" t="s">
        <v>1</v>
      </c>
      <c r="K702" s="102" t="s">
        <v>291</v>
      </c>
      <c r="L702" s="102" t="s">
        <v>294</v>
      </c>
      <c r="M702" s="102" t="s">
        <v>1074</v>
      </c>
      <c r="N702" s="102">
        <v>6</v>
      </c>
      <c r="O702" s="102" t="s">
        <v>1075</v>
      </c>
    </row>
    <row r="703" spans="1:15" x14ac:dyDescent="0.25">
      <c r="A703" s="102" t="s">
        <v>2431</v>
      </c>
      <c r="B703" s="103" t="s">
        <v>1122</v>
      </c>
      <c r="C703" s="103" t="s">
        <v>274</v>
      </c>
      <c r="D703" s="102" t="s">
        <v>570</v>
      </c>
      <c r="E703" s="102" t="s">
        <v>275</v>
      </c>
      <c r="F703" s="102" t="s">
        <v>2432</v>
      </c>
      <c r="H703" s="102">
        <v>45507</v>
      </c>
      <c r="I703" s="102" t="s">
        <v>295</v>
      </c>
      <c r="J703" s="102" t="s">
        <v>1</v>
      </c>
      <c r="K703" s="102" t="s">
        <v>291</v>
      </c>
      <c r="L703" s="102" t="s">
        <v>294</v>
      </c>
      <c r="M703" s="102" t="s">
        <v>1074</v>
      </c>
      <c r="N703" s="102">
        <v>6</v>
      </c>
      <c r="O703" s="102" t="s">
        <v>1075</v>
      </c>
    </row>
    <row r="704" spans="1:15" x14ac:dyDescent="0.25">
      <c r="A704" s="102" t="s">
        <v>1702</v>
      </c>
      <c r="B704" s="103" t="s">
        <v>1703</v>
      </c>
      <c r="C704" s="103" t="s">
        <v>1360</v>
      </c>
      <c r="D704" s="102" t="s">
        <v>570</v>
      </c>
      <c r="E704" s="102" t="s">
        <v>275</v>
      </c>
      <c r="F704" s="102" t="s">
        <v>2433</v>
      </c>
      <c r="H704" s="102">
        <v>45507</v>
      </c>
      <c r="I704" s="102" t="s">
        <v>295</v>
      </c>
      <c r="J704" s="102" t="s">
        <v>1</v>
      </c>
      <c r="K704" s="102" t="s">
        <v>291</v>
      </c>
      <c r="L704" s="102" t="s">
        <v>294</v>
      </c>
      <c r="M704" s="102" t="s">
        <v>1074</v>
      </c>
      <c r="N704" s="102">
        <v>6</v>
      </c>
      <c r="O704" s="102" t="s">
        <v>1075</v>
      </c>
    </row>
    <row r="705" spans="1:15" x14ac:dyDescent="0.25">
      <c r="A705" s="102" t="s">
        <v>1702</v>
      </c>
      <c r="B705" s="103" t="s">
        <v>1705</v>
      </c>
      <c r="C705" s="103" t="s">
        <v>1360</v>
      </c>
      <c r="D705" s="102" t="s">
        <v>570</v>
      </c>
      <c r="E705" s="102" t="s">
        <v>275</v>
      </c>
      <c r="F705" s="102" t="s">
        <v>2434</v>
      </c>
      <c r="H705" s="102">
        <v>45507</v>
      </c>
      <c r="I705" s="102" t="s">
        <v>295</v>
      </c>
      <c r="J705" s="102" t="s">
        <v>1</v>
      </c>
      <c r="K705" s="102" t="s">
        <v>291</v>
      </c>
      <c r="L705" s="102" t="s">
        <v>294</v>
      </c>
      <c r="M705" s="102" t="s">
        <v>1074</v>
      </c>
      <c r="N705" s="102">
        <v>6</v>
      </c>
      <c r="O705" s="102" t="s">
        <v>1075</v>
      </c>
    </row>
    <row r="706" spans="1:15" x14ac:dyDescent="0.25">
      <c r="A706" s="102" t="s">
        <v>1702</v>
      </c>
      <c r="B706" s="103" t="s">
        <v>1707</v>
      </c>
      <c r="C706" s="103" t="s">
        <v>1118</v>
      </c>
      <c r="D706" s="102" t="s">
        <v>570</v>
      </c>
      <c r="E706" s="102" t="s">
        <v>275</v>
      </c>
      <c r="F706" s="102" t="s">
        <v>2435</v>
      </c>
      <c r="H706" s="102">
        <v>45507</v>
      </c>
      <c r="I706" s="102" t="s">
        <v>295</v>
      </c>
      <c r="J706" s="102" t="s">
        <v>1</v>
      </c>
      <c r="K706" s="102" t="s">
        <v>291</v>
      </c>
      <c r="L706" s="102" t="s">
        <v>294</v>
      </c>
      <c r="M706" s="102" t="s">
        <v>1074</v>
      </c>
      <c r="N706" s="102">
        <v>6</v>
      </c>
      <c r="O706" s="102" t="s">
        <v>1075</v>
      </c>
    </row>
    <row r="707" spans="1:15" x14ac:dyDescent="0.25">
      <c r="A707" s="102" t="s">
        <v>1709</v>
      </c>
      <c r="B707" s="103" t="s">
        <v>1245</v>
      </c>
      <c r="C707" s="103" t="s">
        <v>1118</v>
      </c>
      <c r="D707" s="102" t="s">
        <v>570</v>
      </c>
      <c r="E707" s="102" t="s">
        <v>275</v>
      </c>
      <c r="F707" s="102" t="s">
        <v>2436</v>
      </c>
      <c r="H707" s="102">
        <v>45507</v>
      </c>
      <c r="I707" s="102" t="s">
        <v>295</v>
      </c>
      <c r="J707" s="102" t="s">
        <v>1</v>
      </c>
      <c r="K707" s="102" t="s">
        <v>291</v>
      </c>
      <c r="L707" s="102" t="s">
        <v>294</v>
      </c>
      <c r="M707" s="102" t="s">
        <v>1074</v>
      </c>
      <c r="N707" s="102">
        <v>6</v>
      </c>
      <c r="O707" s="102" t="s">
        <v>1075</v>
      </c>
    </row>
    <row r="708" spans="1:15" x14ac:dyDescent="0.25">
      <c r="A708" s="102" t="s">
        <v>1329</v>
      </c>
      <c r="B708" s="103" t="s">
        <v>1711</v>
      </c>
      <c r="C708" s="103" t="s">
        <v>2264</v>
      </c>
      <c r="D708" s="102" t="s">
        <v>318</v>
      </c>
      <c r="E708" s="102" t="s">
        <v>275</v>
      </c>
      <c r="F708" s="102" t="s">
        <v>2437</v>
      </c>
      <c r="H708" s="102">
        <v>45507</v>
      </c>
      <c r="I708" s="102" t="s">
        <v>295</v>
      </c>
      <c r="J708" s="102" t="s">
        <v>1</v>
      </c>
      <c r="K708" s="102" t="s">
        <v>291</v>
      </c>
      <c r="L708" s="102" t="s">
        <v>294</v>
      </c>
      <c r="M708" s="102" t="s">
        <v>1074</v>
      </c>
      <c r="N708" s="102">
        <v>6</v>
      </c>
      <c r="O708" s="102" t="s">
        <v>1075</v>
      </c>
    </row>
    <row r="709" spans="1:15" x14ac:dyDescent="0.25">
      <c r="A709" s="102" t="s">
        <v>1713</v>
      </c>
      <c r="B709" s="103" t="s">
        <v>1714</v>
      </c>
      <c r="C709" s="103" t="s">
        <v>1077</v>
      </c>
      <c r="D709" s="102" t="s">
        <v>318</v>
      </c>
      <c r="E709" s="102" t="s">
        <v>275</v>
      </c>
      <c r="F709" s="102" t="s">
        <v>2438</v>
      </c>
      <c r="H709" s="102">
        <v>45507</v>
      </c>
      <c r="I709" s="102" t="s">
        <v>295</v>
      </c>
      <c r="J709" s="102" t="s">
        <v>1</v>
      </c>
      <c r="K709" s="102" t="s">
        <v>291</v>
      </c>
      <c r="L709" s="102" t="s">
        <v>294</v>
      </c>
      <c r="M709" s="102" t="s">
        <v>1074</v>
      </c>
      <c r="N709" s="102">
        <v>6</v>
      </c>
      <c r="O709" s="102" t="s">
        <v>1075</v>
      </c>
    </row>
    <row r="710" spans="1:15" x14ac:dyDescent="0.25">
      <c r="A710" s="102" t="s">
        <v>1713</v>
      </c>
      <c r="B710" s="103" t="s">
        <v>1716</v>
      </c>
      <c r="C710" s="103" t="s">
        <v>1077</v>
      </c>
      <c r="D710" s="102" t="s">
        <v>318</v>
      </c>
      <c r="E710" s="102" t="s">
        <v>275</v>
      </c>
      <c r="F710" s="102" t="s">
        <v>2439</v>
      </c>
      <c r="H710" s="102">
        <v>45507</v>
      </c>
      <c r="I710" s="102" t="s">
        <v>295</v>
      </c>
      <c r="J710" s="102" t="s">
        <v>1</v>
      </c>
      <c r="K710" s="102" t="s">
        <v>291</v>
      </c>
      <c r="L710" s="102" t="s">
        <v>294</v>
      </c>
      <c r="M710" s="102" t="s">
        <v>1074</v>
      </c>
      <c r="N710" s="102">
        <v>6</v>
      </c>
      <c r="O710" s="102" t="s">
        <v>1075</v>
      </c>
    </row>
    <row r="711" spans="1:15" x14ac:dyDescent="0.25">
      <c r="A711" s="102" t="s">
        <v>1718</v>
      </c>
      <c r="B711" s="103" t="s">
        <v>1166</v>
      </c>
      <c r="C711" s="103" t="s">
        <v>1118</v>
      </c>
      <c r="D711" s="102" t="s">
        <v>152</v>
      </c>
      <c r="E711" s="102" t="s">
        <v>275</v>
      </c>
      <c r="F711" s="102" t="s">
        <v>2440</v>
      </c>
      <c r="H711" s="102">
        <v>45507</v>
      </c>
      <c r="I711" s="102" t="s">
        <v>295</v>
      </c>
      <c r="J711" s="102" t="s">
        <v>1</v>
      </c>
      <c r="K711" s="102" t="s">
        <v>291</v>
      </c>
      <c r="L711" s="102" t="s">
        <v>294</v>
      </c>
      <c r="M711" s="102" t="s">
        <v>1074</v>
      </c>
      <c r="N711" s="102">
        <v>6</v>
      </c>
      <c r="O711" s="102" t="s">
        <v>1075</v>
      </c>
    </row>
    <row r="712" spans="1:15" x14ac:dyDescent="0.25">
      <c r="A712" s="102" t="s">
        <v>1720</v>
      </c>
      <c r="B712" s="103" t="s">
        <v>1721</v>
      </c>
      <c r="C712" s="103" t="s">
        <v>1118</v>
      </c>
      <c r="D712" s="102" t="s">
        <v>570</v>
      </c>
      <c r="E712" s="102" t="s">
        <v>275</v>
      </c>
      <c r="F712" s="102" t="s">
        <v>2441</v>
      </c>
      <c r="H712" s="102">
        <v>45507</v>
      </c>
      <c r="I712" s="102" t="s">
        <v>295</v>
      </c>
      <c r="J712" s="102" t="s">
        <v>1</v>
      </c>
      <c r="K712" s="102" t="s">
        <v>291</v>
      </c>
      <c r="L712" s="102" t="s">
        <v>294</v>
      </c>
      <c r="M712" s="102" t="s">
        <v>1074</v>
      </c>
      <c r="N712" s="102">
        <v>6</v>
      </c>
      <c r="O712" s="102" t="s">
        <v>1075</v>
      </c>
    </row>
    <row r="713" spans="1:15" x14ac:dyDescent="0.25">
      <c r="A713" s="102" t="s">
        <v>1723</v>
      </c>
      <c r="B713" s="103" t="s">
        <v>1465</v>
      </c>
      <c r="C713" s="103" t="s">
        <v>1118</v>
      </c>
      <c r="D713" s="102" t="s">
        <v>570</v>
      </c>
      <c r="E713" s="102" t="s">
        <v>275</v>
      </c>
      <c r="F713" s="102" t="s">
        <v>2442</v>
      </c>
      <c r="H713" s="102">
        <v>45507</v>
      </c>
      <c r="I713" s="102" t="s">
        <v>295</v>
      </c>
      <c r="J713" s="102" t="s">
        <v>1</v>
      </c>
      <c r="K713" s="102" t="s">
        <v>291</v>
      </c>
      <c r="L713" s="102" t="s">
        <v>294</v>
      </c>
      <c r="M713" s="102" t="s">
        <v>1074</v>
      </c>
      <c r="N713" s="102">
        <v>6</v>
      </c>
      <c r="O713" s="102" t="s">
        <v>1075</v>
      </c>
    </row>
    <row r="714" spans="1:15" x14ac:dyDescent="0.25">
      <c r="A714" s="102" t="s">
        <v>1725</v>
      </c>
      <c r="B714" s="103" t="s">
        <v>1166</v>
      </c>
      <c r="C714" s="103" t="s">
        <v>1118</v>
      </c>
      <c r="D714" s="102" t="s">
        <v>570</v>
      </c>
      <c r="E714" s="102" t="s">
        <v>275</v>
      </c>
      <c r="F714" s="102" t="s">
        <v>2443</v>
      </c>
      <c r="H714" s="102">
        <v>45507</v>
      </c>
      <c r="I714" s="102" t="s">
        <v>295</v>
      </c>
      <c r="J714" s="102" t="s">
        <v>1</v>
      </c>
      <c r="K714" s="102" t="s">
        <v>291</v>
      </c>
      <c r="L714" s="102" t="s">
        <v>294</v>
      </c>
      <c r="M714" s="102" t="s">
        <v>1074</v>
      </c>
      <c r="N714" s="102">
        <v>6</v>
      </c>
      <c r="O714" s="102" t="s">
        <v>1075</v>
      </c>
    </row>
    <row r="715" spans="1:15" x14ac:dyDescent="0.25">
      <c r="A715" s="102" t="s">
        <v>2444</v>
      </c>
      <c r="B715" s="103" t="s">
        <v>2445</v>
      </c>
      <c r="C715" s="103" t="s">
        <v>1081</v>
      </c>
      <c r="D715" s="102" t="s">
        <v>247</v>
      </c>
      <c r="E715" s="102" t="s">
        <v>275</v>
      </c>
      <c r="F715" s="102" t="s">
        <v>2446</v>
      </c>
      <c r="H715" s="102">
        <v>45507</v>
      </c>
      <c r="I715" s="102" t="s">
        <v>292</v>
      </c>
      <c r="J715" s="102" t="s">
        <v>291</v>
      </c>
      <c r="K715" s="102" t="s">
        <v>1</v>
      </c>
      <c r="L715" s="102" t="s">
        <v>290</v>
      </c>
      <c r="M715" s="102" t="s">
        <v>1082</v>
      </c>
      <c r="N715" s="102">
        <v>6</v>
      </c>
      <c r="O715" s="102" t="s">
        <v>1075</v>
      </c>
    </row>
    <row r="716" spans="1:15" x14ac:dyDescent="0.25">
      <c r="A716" s="102" t="s">
        <v>2444</v>
      </c>
      <c r="B716" s="103" t="s">
        <v>2139</v>
      </c>
      <c r="C716" s="103" t="s">
        <v>1077</v>
      </c>
      <c r="D716" s="102" t="s">
        <v>247</v>
      </c>
      <c r="E716" s="102" t="s">
        <v>275</v>
      </c>
      <c r="F716" s="102" t="s">
        <v>2447</v>
      </c>
      <c r="H716" s="102">
        <v>45507</v>
      </c>
      <c r="I716" s="102" t="s">
        <v>292</v>
      </c>
      <c r="J716" s="102" t="s">
        <v>291</v>
      </c>
      <c r="K716" s="102" t="s">
        <v>1</v>
      </c>
      <c r="L716" s="102" t="s">
        <v>290</v>
      </c>
      <c r="M716" s="102" t="s">
        <v>1074</v>
      </c>
      <c r="N716" s="102">
        <v>6</v>
      </c>
      <c r="O716" s="102" t="s">
        <v>1075</v>
      </c>
    </row>
    <row r="717" spans="1:15" x14ac:dyDescent="0.25">
      <c r="A717" s="102" t="s">
        <v>2448</v>
      </c>
      <c r="B717" s="103" t="s">
        <v>1244</v>
      </c>
      <c r="C717" s="103" t="s">
        <v>274</v>
      </c>
      <c r="D717" s="102" t="s">
        <v>570</v>
      </c>
      <c r="E717" s="102" t="s">
        <v>275</v>
      </c>
      <c r="F717" s="102" t="s">
        <v>2449</v>
      </c>
      <c r="H717" s="102">
        <v>45507</v>
      </c>
      <c r="I717" s="102" t="s">
        <v>292</v>
      </c>
      <c r="J717" s="102" t="s">
        <v>291</v>
      </c>
      <c r="K717" s="102" t="s">
        <v>1</v>
      </c>
      <c r="L717" s="102" t="s">
        <v>290</v>
      </c>
      <c r="M717" s="102" t="s">
        <v>1074</v>
      </c>
      <c r="N717" s="102">
        <v>6</v>
      </c>
      <c r="O717" s="102" t="s">
        <v>1075</v>
      </c>
    </row>
    <row r="718" spans="1:15" x14ac:dyDescent="0.25">
      <c r="A718" s="102" t="s">
        <v>2450</v>
      </c>
      <c r="B718" s="103" t="s">
        <v>1117</v>
      </c>
      <c r="C718" s="103" t="s">
        <v>1118</v>
      </c>
      <c r="D718" s="102" t="s">
        <v>570</v>
      </c>
      <c r="E718" s="102" t="s">
        <v>275</v>
      </c>
      <c r="F718" s="102" t="s">
        <v>2451</v>
      </c>
      <c r="H718" s="102">
        <v>45507</v>
      </c>
      <c r="I718" s="102" t="s">
        <v>292</v>
      </c>
      <c r="J718" s="102" t="s">
        <v>291</v>
      </c>
      <c r="K718" s="102" t="s">
        <v>1</v>
      </c>
      <c r="L718" s="102" t="s">
        <v>290</v>
      </c>
      <c r="M718" s="102" t="s">
        <v>1074</v>
      </c>
      <c r="N718" s="102">
        <v>6</v>
      </c>
      <c r="O718" s="102" t="s">
        <v>1075</v>
      </c>
    </row>
    <row r="719" spans="1:15" x14ac:dyDescent="0.25">
      <c r="A719" s="102" t="s">
        <v>2452</v>
      </c>
      <c r="B719" s="103" t="s">
        <v>2453</v>
      </c>
      <c r="C719" s="103" t="s">
        <v>277</v>
      </c>
      <c r="D719" s="102" t="s">
        <v>570</v>
      </c>
      <c r="E719" s="102" t="s">
        <v>275</v>
      </c>
      <c r="F719" s="102" t="s">
        <v>2454</v>
      </c>
      <c r="H719" s="102">
        <v>45507</v>
      </c>
      <c r="I719" s="102" t="s">
        <v>292</v>
      </c>
      <c r="J719" s="102" t="s">
        <v>291</v>
      </c>
      <c r="K719" s="102" t="s">
        <v>1</v>
      </c>
      <c r="L719" s="102" t="s">
        <v>290</v>
      </c>
      <c r="M719" s="102" t="s">
        <v>1074</v>
      </c>
      <c r="N719" s="102">
        <v>6</v>
      </c>
      <c r="O719" s="102" t="s">
        <v>1075</v>
      </c>
    </row>
    <row r="720" spans="1:15" x14ac:dyDescent="0.25">
      <c r="A720" s="102" t="s">
        <v>2455</v>
      </c>
      <c r="B720" s="103" t="s">
        <v>1217</v>
      </c>
      <c r="C720" s="103" t="s">
        <v>1118</v>
      </c>
      <c r="D720" s="102" t="s">
        <v>318</v>
      </c>
      <c r="E720" s="102" t="s">
        <v>275</v>
      </c>
      <c r="F720" s="102" t="s">
        <v>2456</v>
      </c>
      <c r="H720" s="102">
        <v>45507</v>
      </c>
      <c r="I720" s="102" t="s">
        <v>292</v>
      </c>
      <c r="J720" s="102" t="s">
        <v>291</v>
      </c>
      <c r="K720" s="102" t="s">
        <v>1</v>
      </c>
      <c r="L720" s="102" t="s">
        <v>290</v>
      </c>
      <c r="M720" s="102" t="s">
        <v>1074</v>
      </c>
      <c r="N720" s="102">
        <v>6</v>
      </c>
      <c r="O720" s="102" t="s">
        <v>1075</v>
      </c>
    </row>
    <row r="721" spans="1:15" x14ac:dyDescent="0.25">
      <c r="A721" s="102" t="s">
        <v>2457</v>
      </c>
      <c r="B721" s="103" t="s">
        <v>1895</v>
      </c>
      <c r="C721" s="103" t="s">
        <v>274</v>
      </c>
      <c r="D721" s="102" t="s">
        <v>451</v>
      </c>
      <c r="E721" s="102" t="s">
        <v>275</v>
      </c>
      <c r="F721" s="102" t="s">
        <v>2458</v>
      </c>
      <c r="H721" s="102">
        <v>45507</v>
      </c>
      <c r="I721" s="102" t="s">
        <v>292</v>
      </c>
      <c r="J721" s="102" t="s">
        <v>291</v>
      </c>
      <c r="K721" s="102" t="s">
        <v>1</v>
      </c>
      <c r="L721" s="102" t="s">
        <v>290</v>
      </c>
      <c r="M721" s="102" t="s">
        <v>1074</v>
      </c>
      <c r="N721" s="102">
        <v>6</v>
      </c>
      <c r="O721" s="102" t="s">
        <v>1075</v>
      </c>
    </row>
    <row r="722" spans="1:15" x14ac:dyDescent="0.25">
      <c r="A722" s="102" t="s">
        <v>2459</v>
      </c>
      <c r="B722" s="103" t="s">
        <v>2460</v>
      </c>
      <c r="C722" s="103" t="s">
        <v>1225</v>
      </c>
      <c r="D722" s="102" t="s">
        <v>196</v>
      </c>
      <c r="E722" s="102" t="s">
        <v>275</v>
      </c>
      <c r="F722" s="102" t="s">
        <v>2461</v>
      </c>
      <c r="H722" s="102">
        <v>45507</v>
      </c>
      <c r="I722" s="102" t="s">
        <v>292</v>
      </c>
      <c r="J722" s="102" t="s">
        <v>291</v>
      </c>
      <c r="K722" s="102" t="s">
        <v>1</v>
      </c>
      <c r="L722" s="102" t="s">
        <v>290</v>
      </c>
      <c r="M722" s="102" t="s">
        <v>1074</v>
      </c>
      <c r="N722" s="102">
        <v>6</v>
      </c>
      <c r="O722" s="102" t="s">
        <v>1075</v>
      </c>
    </row>
    <row r="723" spans="1:15" x14ac:dyDescent="0.25">
      <c r="A723" s="102" t="s">
        <v>2462</v>
      </c>
      <c r="B723" s="103" t="s">
        <v>2463</v>
      </c>
      <c r="C723" s="103" t="s">
        <v>2264</v>
      </c>
      <c r="D723" s="102" t="s">
        <v>318</v>
      </c>
      <c r="E723" s="102" t="s">
        <v>275</v>
      </c>
      <c r="F723" s="102" t="s">
        <v>2464</v>
      </c>
      <c r="H723" s="102">
        <v>45507</v>
      </c>
      <c r="I723" s="102" t="s">
        <v>292</v>
      </c>
      <c r="J723" s="102" t="s">
        <v>291</v>
      </c>
      <c r="K723" s="102" t="s">
        <v>1</v>
      </c>
      <c r="L723" s="102" t="s">
        <v>290</v>
      </c>
      <c r="M723" s="102" t="s">
        <v>1074</v>
      </c>
      <c r="N723" s="102">
        <v>6</v>
      </c>
      <c r="O723" s="102" t="s">
        <v>1075</v>
      </c>
    </row>
    <row r="724" spans="1:15" x14ac:dyDescent="0.25">
      <c r="A724" s="102" t="s">
        <v>2465</v>
      </c>
      <c r="B724" s="103" t="s">
        <v>2263</v>
      </c>
      <c r="C724" s="103" t="s">
        <v>274</v>
      </c>
      <c r="D724" s="102" t="s">
        <v>303</v>
      </c>
      <c r="E724" s="102" t="s">
        <v>275</v>
      </c>
      <c r="F724" s="102" t="s">
        <v>2466</v>
      </c>
      <c r="H724" s="102">
        <v>45507</v>
      </c>
      <c r="I724" s="102" t="s">
        <v>292</v>
      </c>
      <c r="J724" s="102" t="s">
        <v>291</v>
      </c>
      <c r="K724" s="102" t="s">
        <v>1</v>
      </c>
      <c r="L724" s="102" t="s">
        <v>290</v>
      </c>
      <c r="M724" s="102" t="s">
        <v>1074</v>
      </c>
      <c r="N724" s="102">
        <v>6</v>
      </c>
      <c r="O724" s="102" t="s">
        <v>1075</v>
      </c>
    </row>
    <row r="725" spans="1:15" x14ac:dyDescent="0.25">
      <c r="A725" s="102" t="s">
        <v>2467</v>
      </c>
      <c r="B725" s="103" t="s">
        <v>2468</v>
      </c>
      <c r="C725" s="103" t="s">
        <v>1118</v>
      </c>
      <c r="D725" s="102" t="s">
        <v>570</v>
      </c>
      <c r="E725" s="102" t="s">
        <v>275</v>
      </c>
      <c r="F725" s="102" t="s">
        <v>2469</v>
      </c>
      <c r="H725" s="102">
        <v>45507</v>
      </c>
      <c r="I725" s="102" t="s">
        <v>292</v>
      </c>
      <c r="J725" s="102" t="s">
        <v>291</v>
      </c>
      <c r="K725" s="102" t="s">
        <v>1</v>
      </c>
      <c r="L725" s="102" t="s">
        <v>290</v>
      </c>
      <c r="M725" s="102" t="s">
        <v>1074</v>
      </c>
      <c r="N725" s="102">
        <v>6</v>
      </c>
      <c r="O725" s="102" t="s">
        <v>1075</v>
      </c>
    </row>
    <row r="726" spans="1:15" x14ac:dyDescent="0.25">
      <c r="A726" s="102" t="s">
        <v>2470</v>
      </c>
      <c r="B726" s="103" t="s">
        <v>2471</v>
      </c>
      <c r="C726" s="103" t="s">
        <v>277</v>
      </c>
      <c r="D726" s="102" t="s">
        <v>451</v>
      </c>
      <c r="E726" s="102" t="s">
        <v>275</v>
      </c>
      <c r="F726" s="102" t="s">
        <v>2472</v>
      </c>
      <c r="H726" s="102">
        <v>45507</v>
      </c>
      <c r="I726" s="102" t="s">
        <v>292</v>
      </c>
      <c r="J726" s="102" t="s">
        <v>291</v>
      </c>
      <c r="K726" s="102" t="s">
        <v>1</v>
      </c>
      <c r="L726" s="102" t="s">
        <v>290</v>
      </c>
      <c r="M726" s="102" t="s">
        <v>1074</v>
      </c>
      <c r="N726" s="102">
        <v>6</v>
      </c>
      <c r="O726" s="102" t="s">
        <v>1075</v>
      </c>
    </row>
    <row r="727" spans="1:15" x14ac:dyDescent="0.25">
      <c r="A727" s="102" t="s">
        <v>2473</v>
      </c>
      <c r="B727" s="103" t="s">
        <v>1321</v>
      </c>
      <c r="C727" s="103" t="s">
        <v>277</v>
      </c>
      <c r="D727" s="102" t="s">
        <v>451</v>
      </c>
      <c r="E727" s="102" t="s">
        <v>275</v>
      </c>
      <c r="F727" s="102" t="s">
        <v>2474</v>
      </c>
      <c r="H727" s="102">
        <v>45507</v>
      </c>
      <c r="I727" s="102" t="s">
        <v>292</v>
      </c>
      <c r="J727" s="102" t="s">
        <v>291</v>
      </c>
      <c r="K727" s="102" t="s">
        <v>1</v>
      </c>
      <c r="L727" s="102" t="s">
        <v>290</v>
      </c>
      <c r="M727" s="102" t="s">
        <v>1074</v>
      </c>
      <c r="N727" s="102">
        <v>6</v>
      </c>
      <c r="O727" s="102" t="s">
        <v>1075</v>
      </c>
    </row>
    <row r="728" spans="1:15" x14ac:dyDescent="0.25">
      <c r="A728" s="102" t="s">
        <v>2475</v>
      </c>
      <c r="B728" s="103" t="s">
        <v>2476</v>
      </c>
      <c r="C728" s="103" t="s">
        <v>1118</v>
      </c>
      <c r="D728" s="102" t="s">
        <v>318</v>
      </c>
      <c r="E728" s="102" t="s">
        <v>275</v>
      </c>
      <c r="F728" s="102" t="s">
        <v>2477</v>
      </c>
      <c r="H728" s="102">
        <v>45507</v>
      </c>
      <c r="I728" s="102" t="s">
        <v>292</v>
      </c>
      <c r="J728" s="102" t="s">
        <v>291</v>
      </c>
      <c r="K728" s="102" t="s">
        <v>1</v>
      </c>
      <c r="L728" s="102" t="s">
        <v>290</v>
      </c>
      <c r="M728" s="102" t="s">
        <v>1074</v>
      </c>
      <c r="N728" s="102">
        <v>6</v>
      </c>
      <c r="O728" s="102" t="s">
        <v>1075</v>
      </c>
    </row>
    <row r="729" spans="1:15" x14ac:dyDescent="0.25">
      <c r="A729" s="102" t="s">
        <v>2478</v>
      </c>
      <c r="B729" s="103" t="s">
        <v>2479</v>
      </c>
      <c r="C729" s="103" t="s">
        <v>277</v>
      </c>
      <c r="D729" s="102" t="s">
        <v>570</v>
      </c>
      <c r="E729" s="102" t="s">
        <v>275</v>
      </c>
      <c r="F729" s="102" t="s">
        <v>2480</v>
      </c>
      <c r="H729" s="102">
        <v>45507</v>
      </c>
      <c r="I729" s="102" t="s">
        <v>292</v>
      </c>
      <c r="J729" s="102" t="s">
        <v>291</v>
      </c>
      <c r="K729" s="102" t="s">
        <v>1</v>
      </c>
      <c r="L729" s="102" t="s">
        <v>290</v>
      </c>
      <c r="M729" s="102" t="s">
        <v>1074</v>
      </c>
      <c r="N729" s="102">
        <v>6</v>
      </c>
      <c r="O729" s="102" t="s">
        <v>1075</v>
      </c>
    </row>
    <row r="730" spans="1:15" x14ac:dyDescent="0.25">
      <c r="A730" s="102" t="s">
        <v>2481</v>
      </c>
      <c r="B730" s="103" t="s">
        <v>2482</v>
      </c>
      <c r="C730" s="103" t="s">
        <v>1082</v>
      </c>
      <c r="D730" s="102" t="s">
        <v>303</v>
      </c>
      <c r="E730" s="102" t="s">
        <v>275</v>
      </c>
      <c r="F730" s="102" t="s">
        <v>2483</v>
      </c>
      <c r="H730" s="102">
        <v>45507</v>
      </c>
      <c r="I730" s="102" t="s">
        <v>292</v>
      </c>
      <c r="J730" s="102" t="s">
        <v>291</v>
      </c>
      <c r="K730" s="102" t="s">
        <v>1</v>
      </c>
      <c r="L730" s="102" t="s">
        <v>290</v>
      </c>
      <c r="M730" s="102" t="s">
        <v>1082</v>
      </c>
      <c r="N730" s="102">
        <v>6</v>
      </c>
      <c r="O730" s="102" t="s">
        <v>1075</v>
      </c>
    </row>
    <row r="731" spans="1:15" x14ac:dyDescent="0.25">
      <c r="A731" s="102" t="s">
        <v>2481</v>
      </c>
      <c r="B731" s="103" t="s">
        <v>2484</v>
      </c>
      <c r="C731" s="103" t="s">
        <v>277</v>
      </c>
      <c r="D731" s="102" t="s">
        <v>303</v>
      </c>
      <c r="E731" s="102" t="s">
        <v>275</v>
      </c>
      <c r="F731" s="102" t="s">
        <v>2485</v>
      </c>
      <c r="H731" s="102">
        <v>45507</v>
      </c>
      <c r="I731" s="102" t="s">
        <v>292</v>
      </c>
      <c r="J731" s="102" t="s">
        <v>291</v>
      </c>
      <c r="K731" s="102" t="s">
        <v>1</v>
      </c>
      <c r="L731" s="102" t="s">
        <v>290</v>
      </c>
      <c r="M731" s="102" t="s">
        <v>1074</v>
      </c>
      <c r="N731" s="102">
        <v>6</v>
      </c>
      <c r="O731" s="102" t="s">
        <v>1075</v>
      </c>
    </row>
    <row r="732" spans="1:15" x14ac:dyDescent="0.25">
      <c r="A732" s="102" t="s">
        <v>1757</v>
      </c>
      <c r="B732" s="103" t="s">
        <v>1321</v>
      </c>
      <c r="C732" s="103" t="s">
        <v>277</v>
      </c>
      <c r="D732" s="102" t="s">
        <v>136</v>
      </c>
      <c r="E732" s="102" t="s">
        <v>275</v>
      </c>
      <c r="F732" s="102" t="s">
        <v>2486</v>
      </c>
      <c r="H732" s="102">
        <v>45507</v>
      </c>
      <c r="I732" s="102" t="s">
        <v>292</v>
      </c>
      <c r="J732" s="102" t="s">
        <v>291</v>
      </c>
      <c r="K732" s="102" t="s">
        <v>1</v>
      </c>
      <c r="L732" s="102" t="s">
        <v>290</v>
      </c>
      <c r="M732" s="102" t="s">
        <v>1074</v>
      </c>
      <c r="N732" s="102">
        <v>6</v>
      </c>
      <c r="O732" s="102" t="s">
        <v>1075</v>
      </c>
    </row>
    <row r="733" spans="1:15" x14ac:dyDescent="0.25">
      <c r="A733" s="102" t="s">
        <v>2487</v>
      </c>
      <c r="B733" s="103" t="s">
        <v>1632</v>
      </c>
      <c r="C733" s="103" t="s">
        <v>274</v>
      </c>
      <c r="D733" s="102" t="s">
        <v>136</v>
      </c>
      <c r="E733" s="102" t="s">
        <v>275</v>
      </c>
      <c r="F733" s="102" t="s">
        <v>2488</v>
      </c>
      <c r="H733" s="102">
        <v>45507</v>
      </c>
      <c r="I733" s="102" t="s">
        <v>292</v>
      </c>
      <c r="J733" s="102" t="s">
        <v>291</v>
      </c>
      <c r="K733" s="102" t="s">
        <v>1</v>
      </c>
      <c r="L733" s="102" t="s">
        <v>290</v>
      </c>
      <c r="M733" s="102" t="s">
        <v>1074</v>
      </c>
      <c r="N733" s="102">
        <v>6</v>
      </c>
      <c r="O733" s="102" t="s">
        <v>1075</v>
      </c>
    </row>
    <row r="734" spans="1:15" x14ac:dyDescent="0.25">
      <c r="A734" s="102" t="s">
        <v>2489</v>
      </c>
      <c r="B734" s="103" t="s">
        <v>1189</v>
      </c>
      <c r="C734" s="103" t="s">
        <v>274</v>
      </c>
      <c r="D734" s="102" t="s">
        <v>570</v>
      </c>
      <c r="E734" s="102" t="s">
        <v>275</v>
      </c>
      <c r="F734" s="102" t="s">
        <v>2490</v>
      </c>
      <c r="H734" s="102">
        <v>45507</v>
      </c>
      <c r="I734" s="102" t="s">
        <v>292</v>
      </c>
      <c r="J734" s="102" t="s">
        <v>291</v>
      </c>
      <c r="K734" s="102" t="s">
        <v>1</v>
      </c>
      <c r="L734" s="102" t="s">
        <v>290</v>
      </c>
      <c r="M734" s="102" t="s">
        <v>1074</v>
      </c>
      <c r="N734" s="102">
        <v>6</v>
      </c>
      <c r="O734" s="102" t="s">
        <v>1075</v>
      </c>
    </row>
    <row r="735" spans="1:15" x14ac:dyDescent="0.25">
      <c r="A735" s="102" t="s">
        <v>2491</v>
      </c>
      <c r="B735" s="103" t="s">
        <v>1916</v>
      </c>
      <c r="C735" s="103" t="s">
        <v>274</v>
      </c>
      <c r="D735" s="102" t="s">
        <v>136</v>
      </c>
      <c r="E735" s="102" t="s">
        <v>275</v>
      </c>
      <c r="F735" s="102" t="s">
        <v>2492</v>
      </c>
      <c r="H735" s="102">
        <v>45507</v>
      </c>
      <c r="I735" s="102" t="s">
        <v>292</v>
      </c>
      <c r="J735" s="102" t="s">
        <v>291</v>
      </c>
      <c r="K735" s="102" t="s">
        <v>1</v>
      </c>
      <c r="L735" s="102" t="s">
        <v>290</v>
      </c>
      <c r="M735" s="102" t="s">
        <v>1074</v>
      </c>
      <c r="N735" s="102">
        <v>6</v>
      </c>
      <c r="O735" s="102" t="s">
        <v>1075</v>
      </c>
    </row>
    <row r="736" spans="1:15" x14ac:dyDescent="0.25">
      <c r="A736" s="102" t="s">
        <v>2493</v>
      </c>
      <c r="B736" s="103" t="s">
        <v>1078</v>
      </c>
      <c r="C736" s="103" t="s">
        <v>274</v>
      </c>
      <c r="D736" s="102" t="s">
        <v>136</v>
      </c>
      <c r="E736" s="102" t="s">
        <v>275</v>
      </c>
      <c r="F736" s="102" t="s">
        <v>2494</v>
      </c>
      <c r="H736" s="102">
        <v>45507</v>
      </c>
      <c r="I736" s="102" t="s">
        <v>292</v>
      </c>
      <c r="J736" s="102" t="s">
        <v>291</v>
      </c>
      <c r="K736" s="102" t="s">
        <v>1</v>
      </c>
      <c r="L736" s="102" t="s">
        <v>290</v>
      </c>
      <c r="M736" s="102" t="s">
        <v>1074</v>
      </c>
      <c r="N736" s="102">
        <v>6</v>
      </c>
      <c r="O736" s="102" t="s">
        <v>1075</v>
      </c>
    </row>
    <row r="737" spans="1:15" x14ac:dyDescent="0.25">
      <c r="A737" s="102" t="s">
        <v>1412</v>
      </c>
      <c r="B737" s="103" t="s">
        <v>2495</v>
      </c>
      <c r="C737" s="103" t="s">
        <v>274</v>
      </c>
      <c r="D737" s="102" t="s">
        <v>570</v>
      </c>
      <c r="E737" s="102" t="s">
        <v>275</v>
      </c>
      <c r="F737" s="102" t="s">
        <v>2496</v>
      </c>
      <c r="H737" s="102">
        <v>45507</v>
      </c>
      <c r="I737" s="102" t="s">
        <v>292</v>
      </c>
      <c r="J737" s="102" t="s">
        <v>291</v>
      </c>
      <c r="K737" s="102" t="s">
        <v>1</v>
      </c>
      <c r="L737" s="102" t="s">
        <v>290</v>
      </c>
      <c r="M737" s="102" t="s">
        <v>1074</v>
      </c>
      <c r="N737" s="102">
        <v>6</v>
      </c>
      <c r="O737" s="102" t="s">
        <v>1075</v>
      </c>
    </row>
    <row r="738" spans="1:15" x14ac:dyDescent="0.25">
      <c r="A738" s="102" t="s">
        <v>2497</v>
      </c>
      <c r="B738" s="103" t="s">
        <v>1844</v>
      </c>
      <c r="C738" s="103" t="s">
        <v>277</v>
      </c>
      <c r="D738" s="102" t="s">
        <v>570</v>
      </c>
      <c r="E738" s="102" t="s">
        <v>275</v>
      </c>
      <c r="F738" s="102" t="s">
        <v>2498</v>
      </c>
      <c r="H738" s="102">
        <v>45507</v>
      </c>
      <c r="I738" s="102" t="s">
        <v>292</v>
      </c>
      <c r="J738" s="102" t="s">
        <v>291</v>
      </c>
      <c r="K738" s="102" t="s">
        <v>1</v>
      </c>
      <c r="L738" s="102" t="s">
        <v>290</v>
      </c>
      <c r="M738" s="102" t="s">
        <v>1074</v>
      </c>
      <c r="N738" s="102">
        <v>6</v>
      </c>
      <c r="O738" s="102" t="s">
        <v>1075</v>
      </c>
    </row>
    <row r="739" spans="1:15" x14ac:dyDescent="0.25">
      <c r="A739" s="102" t="s">
        <v>2497</v>
      </c>
      <c r="B739" s="103" t="s">
        <v>2499</v>
      </c>
      <c r="C739" s="103" t="s">
        <v>277</v>
      </c>
      <c r="D739" s="102" t="s">
        <v>570</v>
      </c>
      <c r="E739" s="102" t="s">
        <v>275</v>
      </c>
      <c r="F739" s="102" t="s">
        <v>2500</v>
      </c>
      <c r="H739" s="102">
        <v>45507</v>
      </c>
      <c r="I739" s="102" t="s">
        <v>292</v>
      </c>
      <c r="J739" s="102" t="s">
        <v>291</v>
      </c>
      <c r="K739" s="102" t="s">
        <v>1</v>
      </c>
      <c r="L739" s="102" t="s">
        <v>290</v>
      </c>
      <c r="M739" s="102" t="s">
        <v>1074</v>
      </c>
      <c r="N739" s="102">
        <v>6</v>
      </c>
      <c r="O739" s="102" t="s">
        <v>1075</v>
      </c>
    </row>
    <row r="740" spans="1:15" x14ac:dyDescent="0.25">
      <c r="A740" s="102" t="s">
        <v>2497</v>
      </c>
      <c r="B740" s="103" t="s">
        <v>1078</v>
      </c>
      <c r="C740" s="103" t="s">
        <v>274</v>
      </c>
      <c r="D740" s="102" t="s">
        <v>570</v>
      </c>
      <c r="E740" s="102" t="s">
        <v>275</v>
      </c>
      <c r="F740" s="102" t="s">
        <v>2501</v>
      </c>
      <c r="H740" s="102">
        <v>45507</v>
      </c>
      <c r="I740" s="102" t="s">
        <v>292</v>
      </c>
      <c r="J740" s="102" t="s">
        <v>291</v>
      </c>
      <c r="K740" s="102" t="s">
        <v>1</v>
      </c>
      <c r="L740" s="102" t="s">
        <v>290</v>
      </c>
      <c r="M740" s="102" t="s">
        <v>1074</v>
      </c>
      <c r="N740" s="102">
        <v>6</v>
      </c>
      <c r="O740" s="102" t="s">
        <v>1075</v>
      </c>
    </row>
    <row r="741" spans="1:15" x14ac:dyDescent="0.25">
      <c r="A741" s="102" t="s">
        <v>2497</v>
      </c>
      <c r="B741" s="103" t="s">
        <v>1248</v>
      </c>
      <c r="C741" s="103" t="s">
        <v>1082</v>
      </c>
      <c r="D741" s="102" t="s">
        <v>570</v>
      </c>
      <c r="E741" s="102" t="s">
        <v>275</v>
      </c>
      <c r="F741" s="102" t="s">
        <v>2502</v>
      </c>
      <c r="H741" s="102">
        <v>45507</v>
      </c>
      <c r="I741" s="102" t="s">
        <v>292</v>
      </c>
      <c r="J741" s="102" t="s">
        <v>291</v>
      </c>
      <c r="K741" s="102" t="s">
        <v>1</v>
      </c>
      <c r="L741" s="102" t="s">
        <v>290</v>
      </c>
      <c r="M741" s="102" t="s">
        <v>1082</v>
      </c>
      <c r="N741" s="102">
        <v>6</v>
      </c>
      <c r="O741" s="102" t="s">
        <v>1075</v>
      </c>
    </row>
    <row r="742" spans="1:15" x14ac:dyDescent="0.25">
      <c r="A742" s="102" t="s">
        <v>2503</v>
      </c>
      <c r="B742" s="103" t="s">
        <v>2504</v>
      </c>
      <c r="C742" s="103" t="s">
        <v>274</v>
      </c>
      <c r="D742" s="102" t="s">
        <v>570</v>
      </c>
      <c r="E742" s="102" t="s">
        <v>275</v>
      </c>
      <c r="F742" s="102" t="s">
        <v>2505</v>
      </c>
      <c r="H742" s="102">
        <v>45507</v>
      </c>
      <c r="I742" s="102" t="s">
        <v>292</v>
      </c>
      <c r="J742" s="102" t="s">
        <v>291</v>
      </c>
      <c r="K742" s="102" t="s">
        <v>1</v>
      </c>
      <c r="L742" s="102" t="s">
        <v>290</v>
      </c>
      <c r="M742" s="102" t="s">
        <v>1074</v>
      </c>
      <c r="N742" s="102">
        <v>6</v>
      </c>
      <c r="O742" s="102" t="s">
        <v>1075</v>
      </c>
    </row>
    <row r="743" spans="1:15" x14ac:dyDescent="0.25">
      <c r="A743" s="102" t="s">
        <v>2503</v>
      </c>
      <c r="B743" s="103" t="s">
        <v>1244</v>
      </c>
      <c r="C743" s="103" t="s">
        <v>274</v>
      </c>
      <c r="D743" s="102" t="s">
        <v>570</v>
      </c>
      <c r="E743" s="102" t="s">
        <v>275</v>
      </c>
      <c r="F743" s="102" t="s">
        <v>2506</v>
      </c>
      <c r="H743" s="102">
        <v>45507</v>
      </c>
      <c r="I743" s="102" t="s">
        <v>292</v>
      </c>
      <c r="J743" s="102" t="s">
        <v>291</v>
      </c>
      <c r="K743" s="102" t="s">
        <v>1</v>
      </c>
      <c r="L743" s="102" t="s">
        <v>290</v>
      </c>
      <c r="M743" s="102" t="s">
        <v>1074</v>
      </c>
      <c r="N743" s="102">
        <v>6</v>
      </c>
      <c r="O743" s="102" t="s">
        <v>1075</v>
      </c>
    </row>
    <row r="744" spans="1:15" x14ac:dyDescent="0.25">
      <c r="A744" s="102" t="s">
        <v>2507</v>
      </c>
      <c r="B744" s="103" t="s">
        <v>2508</v>
      </c>
      <c r="C744" s="103" t="s">
        <v>274</v>
      </c>
      <c r="D744" s="102" t="s">
        <v>303</v>
      </c>
      <c r="E744" s="102" t="s">
        <v>275</v>
      </c>
      <c r="F744" s="102" t="s">
        <v>2509</v>
      </c>
      <c r="H744" s="102">
        <v>45507</v>
      </c>
      <c r="I744" s="102" t="s">
        <v>292</v>
      </c>
      <c r="J744" s="102" t="s">
        <v>291</v>
      </c>
      <c r="K744" s="102" t="s">
        <v>1</v>
      </c>
      <c r="L744" s="102" t="s">
        <v>290</v>
      </c>
      <c r="M744" s="102" t="s">
        <v>1074</v>
      </c>
      <c r="N744" s="102">
        <v>6</v>
      </c>
      <c r="O744" s="102" t="s">
        <v>1075</v>
      </c>
    </row>
    <row r="745" spans="1:15" x14ac:dyDescent="0.25">
      <c r="A745" s="102" t="s">
        <v>2510</v>
      </c>
      <c r="B745" s="103" t="s">
        <v>1143</v>
      </c>
      <c r="C745" s="103" t="s">
        <v>277</v>
      </c>
      <c r="D745" s="102" t="s">
        <v>136</v>
      </c>
      <c r="E745" s="102" t="s">
        <v>275</v>
      </c>
      <c r="F745" s="102" t="s">
        <v>2511</v>
      </c>
      <c r="H745" s="102">
        <v>45507</v>
      </c>
      <c r="I745" s="102" t="s">
        <v>292</v>
      </c>
      <c r="J745" s="102" t="s">
        <v>291</v>
      </c>
      <c r="K745" s="102" t="s">
        <v>1</v>
      </c>
      <c r="L745" s="102" t="s">
        <v>290</v>
      </c>
      <c r="M745" s="102" t="s">
        <v>1074</v>
      </c>
      <c r="N745" s="102">
        <v>6</v>
      </c>
      <c r="O745" s="102" t="s">
        <v>1075</v>
      </c>
    </row>
    <row r="746" spans="1:15" x14ac:dyDescent="0.25">
      <c r="A746" s="102" t="s">
        <v>2512</v>
      </c>
      <c r="B746" s="103" t="s">
        <v>2513</v>
      </c>
      <c r="C746" s="103" t="s">
        <v>274</v>
      </c>
      <c r="D746" s="102" t="s">
        <v>570</v>
      </c>
      <c r="E746" s="102" t="s">
        <v>275</v>
      </c>
      <c r="F746" s="102" t="s">
        <v>2514</v>
      </c>
      <c r="H746" s="102">
        <v>45507</v>
      </c>
      <c r="I746" s="102" t="s">
        <v>292</v>
      </c>
      <c r="J746" s="102" t="s">
        <v>291</v>
      </c>
      <c r="K746" s="102" t="s">
        <v>1</v>
      </c>
      <c r="L746" s="102" t="s">
        <v>290</v>
      </c>
      <c r="M746" s="102" t="s">
        <v>1074</v>
      </c>
      <c r="N746" s="102">
        <v>6</v>
      </c>
      <c r="O746" s="102" t="s">
        <v>1075</v>
      </c>
    </row>
    <row r="747" spans="1:15" x14ac:dyDescent="0.25">
      <c r="A747" s="102" t="s">
        <v>2515</v>
      </c>
      <c r="B747" s="103" t="s">
        <v>2516</v>
      </c>
      <c r="C747" s="103" t="s">
        <v>277</v>
      </c>
      <c r="D747" s="102" t="s">
        <v>303</v>
      </c>
      <c r="E747" s="102" t="s">
        <v>275</v>
      </c>
      <c r="F747" s="102" t="s">
        <v>2517</v>
      </c>
      <c r="H747" s="102">
        <v>45507</v>
      </c>
      <c r="I747" s="102" t="s">
        <v>292</v>
      </c>
      <c r="J747" s="102" t="s">
        <v>291</v>
      </c>
      <c r="K747" s="102" t="s">
        <v>1</v>
      </c>
      <c r="L747" s="102" t="s">
        <v>290</v>
      </c>
      <c r="M747" s="102" t="s">
        <v>1074</v>
      </c>
      <c r="N747" s="102">
        <v>6</v>
      </c>
      <c r="O747" s="102" t="s">
        <v>1075</v>
      </c>
    </row>
    <row r="748" spans="1:15" x14ac:dyDescent="0.25">
      <c r="A748" s="102" t="s">
        <v>2518</v>
      </c>
      <c r="B748" s="103" t="s">
        <v>2519</v>
      </c>
      <c r="C748" s="103" t="s">
        <v>1118</v>
      </c>
      <c r="D748" s="102" t="s">
        <v>570</v>
      </c>
      <c r="E748" s="102" t="s">
        <v>275</v>
      </c>
      <c r="F748" s="102" t="s">
        <v>2520</v>
      </c>
      <c r="H748" s="102">
        <v>45507</v>
      </c>
      <c r="I748" s="102" t="s">
        <v>292</v>
      </c>
      <c r="J748" s="102" t="s">
        <v>291</v>
      </c>
      <c r="K748" s="102" t="s">
        <v>1</v>
      </c>
      <c r="L748" s="102" t="s">
        <v>290</v>
      </c>
      <c r="M748" s="102" t="s">
        <v>1074</v>
      </c>
      <c r="N748" s="102">
        <v>6</v>
      </c>
      <c r="O748" s="102" t="s">
        <v>1075</v>
      </c>
    </row>
    <row r="749" spans="1:15" x14ac:dyDescent="0.25">
      <c r="A749" s="102" t="s">
        <v>1444</v>
      </c>
      <c r="B749" s="103" t="s">
        <v>2521</v>
      </c>
      <c r="C749" s="103" t="s">
        <v>1077</v>
      </c>
      <c r="D749" s="102" t="s">
        <v>196</v>
      </c>
      <c r="E749" s="102" t="s">
        <v>275</v>
      </c>
      <c r="F749" s="102" t="s">
        <v>2522</v>
      </c>
      <c r="H749" s="102">
        <v>45507</v>
      </c>
      <c r="I749" s="102" t="s">
        <v>292</v>
      </c>
      <c r="J749" s="102" t="s">
        <v>291</v>
      </c>
      <c r="K749" s="102" t="s">
        <v>1</v>
      </c>
      <c r="L749" s="102" t="s">
        <v>290</v>
      </c>
      <c r="M749" s="102" t="s">
        <v>1074</v>
      </c>
      <c r="N749" s="102">
        <v>6</v>
      </c>
      <c r="O749" s="102" t="s">
        <v>1075</v>
      </c>
    </row>
    <row r="750" spans="1:15" x14ac:dyDescent="0.25">
      <c r="A750" s="102" t="s">
        <v>1444</v>
      </c>
      <c r="B750" s="103" t="s">
        <v>1233</v>
      </c>
      <c r="C750" s="103" t="s">
        <v>1081</v>
      </c>
      <c r="D750" s="102" t="s">
        <v>196</v>
      </c>
      <c r="E750" s="102" t="s">
        <v>275</v>
      </c>
      <c r="F750" s="102" t="s">
        <v>2523</v>
      </c>
      <c r="H750" s="102">
        <v>45507</v>
      </c>
      <c r="I750" s="102" t="s">
        <v>292</v>
      </c>
      <c r="J750" s="102" t="s">
        <v>291</v>
      </c>
      <c r="K750" s="102" t="s">
        <v>1</v>
      </c>
      <c r="L750" s="102" t="s">
        <v>290</v>
      </c>
      <c r="M750" s="102" t="s">
        <v>1082</v>
      </c>
      <c r="N750" s="102">
        <v>6</v>
      </c>
      <c r="O750" s="102" t="s">
        <v>1075</v>
      </c>
    </row>
    <row r="751" spans="1:15" x14ac:dyDescent="0.25">
      <c r="A751" s="102" t="s">
        <v>2524</v>
      </c>
      <c r="B751" s="103" t="s">
        <v>2525</v>
      </c>
      <c r="C751" s="103" t="s">
        <v>2526</v>
      </c>
      <c r="D751" s="102" t="s">
        <v>2527</v>
      </c>
      <c r="E751" s="102" t="s">
        <v>275</v>
      </c>
      <c r="F751" s="102" t="s">
        <v>2528</v>
      </c>
      <c r="H751" s="102">
        <v>45507</v>
      </c>
      <c r="I751" s="102" t="s">
        <v>292</v>
      </c>
      <c r="J751" s="102" t="s">
        <v>291</v>
      </c>
      <c r="K751" s="102" t="s">
        <v>1</v>
      </c>
      <c r="L751" s="102" t="s">
        <v>290</v>
      </c>
      <c r="M751" s="102" t="s">
        <v>1074</v>
      </c>
      <c r="N751" s="102">
        <v>6</v>
      </c>
      <c r="O751" s="102" t="s">
        <v>1075</v>
      </c>
    </row>
    <row r="752" spans="1:15" x14ac:dyDescent="0.25">
      <c r="A752" s="102" t="s">
        <v>2529</v>
      </c>
      <c r="B752" s="103" t="s">
        <v>2530</v>
      </c>
      <c r="C752" s="103" t="s">
        <v>274</v>
      </c>
      <c r="D752" s="102" t="s">
        <v>570</v>
      </c>
      <c r="E752" s="102" t="s">
        <v>275</v>
      </c>
      <c r="F752" s="102" t="s">
        <v>2531</v>
      </c>
      <c r="H752" s="102">
        <v>45507</v>
      </c>
      <c r="I752" s="102" t="s">
        <v>292</v>
      </c>
      <c r="J752" s="102" t="s">
        <v>291</v>
      </c>
      <c r="K752" s="102" t="s">
        <v>1</v>
      </c>
      <c r="L752" s="102" t="s">
        <v>290</v>
      </c>
      <c r="M752" s="102" t="s">
        <v>1074</v>
      </c>
      <c r="N752" s="102">
        <v>6</v>
      </c>
      <c r="O752" s="102" t="s">
        <v>1075</v>
      </c>
    </row>
    <row r="753" spans="1:15" x14ac:dyDescent="0.25">
      <c r="A753" s="102" t="s">
        <v>2532</v>
      </c>
      <c r="B753" s="103" t="s">
        <v>1383</v>
      </c>
      <c r="C753" s="103" t="s">
        <v>274</v>
      </c>
      <c r="D753" s="102" t="s">
        <v>451</v>
      </c>
      <c r="E753" s="102" t="s">
        <v>275</v>
      </c>
      <c r="F753" s="102" t="s">
        <v>2533</v>
      </c>
      <c r="H753" s="102">
        <v>45507</v>
      </c>
      <c r="I753" s="102" t="s">
        <v>292</v>
      </c>
      <c r="J753" s="102" t="s">
        <v>291</v>
      </c>
      <c r="K753" s="102" t="s">
        <v>1</v>
      </c>
      <c r="L753" s="102" t="s">
        <v>290</v>
      </c>
      <c r="M753" s="102" t="s">
        <v>1074</v>
      </c>
      <c r="N753" s="102">
        <v>6</v>
      </c>
      <c r="O753" s="102" t="s">
        <v>1075</v>
      </c>
    </row>
    <row r="754" spans="1:15" x14ac:dyDescent="0.25">
      <c r="A754" s="102" t="s">
        <v>2532</v>
      </c>
      <c r="B754" s="103" t="s">
        <v>2534</v>
      </c>
      <c r="C754" s="103" t="s">
        <v>274</v>
      </c>
      <c r="D754" s="102" t="s">
        <v>451</v>
      </c>
      <c r="E754" s="102" t="s">
        <v>275</v>
      </c>
      <c r="F754" s="102" t="s">
        <v>2535</v>
      </c>
      <c r="H754" s="102">
        <v>45507</v>
      </c>
      <c r="I754" s="102" t="s">
        <v>292</v>
      </c>
      <c r="J754" s="102" t="s">
        <v>291</v>
      </c>
      <c r="K754" s="102" t="s">
        <v>1</v>
      </c>
      <c r="L754" s="102" t="s">
        <v>290</v>
      </c>
      <c r="M754" s="102" t="s">
        <v>1074</v>
      </c>
      <c r="N754" s="102">
        <v>6</v>
      </c>
      <c r="O754" s="102" t="s">
        <v>1075</v>
      </c>
    </row>
    <row r="755" spans="1:15" x14ac:dyDescent="0.25">
      <c r="A755" s="102" t="s">
        <v>2536</v>
      </c>
      <c r="B755" s="103" t="s">
        <v>2537</v>
      </c>
      <c r="C755" s="103" t="s">
        <v>1077</v>
      </c>
      <c r="D755" s="102" t="s">
        <v>318</v>
      </c>
      <c r="E755" s="102" t="s">
        <v>275</v>
      </c>
      <c r="F755" s="102" t="s">
        <v>2538</v>
      </c>
      <c r="H755" s="102">
        <v>45507</v>
      </c>
      <c r="I755" s="102" t="s">
        <v>292</v>
      </c>
      <c r="J755" s="102" t="s">
        <v>291</v>
      </c>
      <c r="K755" s="102" t="s">
        <v>1</v>
      </c>
      <c r="L755" s="102" t="s">
        <v>290</v>
      </c>
      <c r="M755" s="102" t="s">
        <v>1074</v>
      </c>
      <c r="N755" s="102">
        <v>6</v>
      </c>
      <c r="O755" s="102" t="s">
        <v>1075</v>
      </c>
    </row>
    <row r="756" spans="1:15" x14ac:dyDescent="0.25">
      <c r="A756" s="102" t="s">
        <v>2536</v>
      </c>
      <c r="B756" s="103" t="s">
        <v>2539</v>
      </c>
      <c r="C756" s="103" t="s">
        <v>1077</v>
      </c>
      <c r="D756" s="102" t="s">
        <v>318</v>
      </c>
      <c r="E756" s="102" t="s">
        <v>275</v>
      </c>
      <c r="F756" s="102" t="s">
        <v>2540</v>
      </c>
      <c r="H756" s="102">
        <v>45507</v>
      </c>
      <c r="I756" s="102" t="s">
        <v>292</v>
      </c>
      <c r="J756" s="102" t="s">
        <v>291</v>
      </c>
      <c r="K756" s="102" t="s">
        <v>1</v>
      </c>
      <c r="L756" s="102" t="s">
        <v>290</v>
      </c>
      <c r="M756" s="102" t="s">
        <v>1074</v>
      </c>
      <c r="N756" s="102">
        <v>6</v>
      </c>
      <c r="O756" s="102" t="s">
        <v>1075</v>
      </c>
    </row>
    <row r="757" spans="1:15" x14ac:dyDescent="0.25">
      <c r="A757" s="102" t="s">
        <v>2541</v>
      </c>
      <c r="B757" s="103" t="s">
        <v>2542</v>
      </c>
      <c r="C757" s="103" t="s">
        <v>1118</v>
      </c>
      <c r="D757" s="102" t="s">
        <v>318</v>
      </c>
      <c r="E757" s="102" t="s">
        <v>275</v>
      </c>
      <c r="F757" s="102" t="s">
        <v>2543</v>
      </c>
      <c r="H757" s="102">
        <v>45507</v>
      </c>
      <c r="I757" s="102" t="s">
        <v>292</v>
      </c>
      <c r="J757" s="102" t="s">
        <v>291</v>
      </c>
      <c r="K757" s="102" t="s">
        <v>1</v>
      </c>
      <c r="L757" s="102" t="s">
        <v>290</v>
      </c>
      <c r="M757" s="102" t="s">
        <v>1074</v>
      </c>
      <c r="N757" s="102">
        <v>6</v>
      </c>
      <c r="O757" s="102" t="s">
        <v>1075</v>
      </c>
    </row>
    <row r="758" spans="1:15" x14ac:dyDescent="0.25">
      <c r="A758" s="102" t="s">
        <v>2544</v>
      </c>
      <c r="B758" s="103" t="s">
        <v>1250</v>
      </c>
      <c r="C758" s="103" t="s">
        <v>274</v>
      </c>
      <c r="D758" s="102" t="s">
        <v>451</v>
      </c>
      <c r="E758" s="102" t="s">
        <v>275</v>
      </c>
      <c r="F758" s="102" t="s">
        <v>2545</v>
      </c>
      <c r="H758" s="102">
        <v>45507</v>
      </c>
      <c r="I758" s="102" t="s">
        <v>292</v>
      </c>
      <c r="J758" s="102" t="s">
        <v>291</v>
      </c>
      <c r="K758" s="102" t="s">
        <v>1</v>
      </c>
      <c r="L758" s="102" t="s">
        <v>290</v>
      </c>
      <c r="M758" s="102" t="s">
        <v>1074</v>
      </c>
      <c r="N758" s="102">
        <v>6</v>
      </c>
      <c r="O758" s="102" t="s">
        <v>1075</v>
      </c>
    </row>
    <row r="759" spans="1:15" x14ac:dyDescent="0.25">
      <c r="A759" s="102" t="s">
        <v>2546</v>
      </c>
      <c r="B759" s="103" t="s">
        <v>1660</v>
      </c>
      <c r="C759" s="103" t="s">
        <v>1118</v>
      </c>
      <c r="D759" s="102" t="s">
        <v>318</v>
      </c>
      <c r="E759" s="102" t="s">
        <v>275</v>
      </c>
      <c r="F759" s="102" t="s">
        <v>2547</v>
      </c>
      <c r="H759" s="102">
        <v>45507</v>
      </c>
      <c r="I759" s="102" t="s">
        <v>292</v>
      </c>
      <c r="J759" s="102" t="s">
        <v>291</v>
      </c>
      <c r="K759" s="102" t="s">
        <v>1</v>
      </c>
      <c r="L759" s="102" t="s">
        <v>290</v>
      </c>
      <c r="M759" s="102" t="s">
        <v>1074</v>
      </c>
      <c r="N759" s="102">
        <v>6</v>
      </c>
      <c r="O759" s="102" t="s">
        <v>1075</v>
      </c>
    </row>
    <row r="760" spans="1:15" x14ac:dyDescent="0.25">
      <c r="A760" s="102" t="s">
        <v>2548</v>
      </c>
      <c r="B760" s="103" t="s">
        <v>1775</v>
      </c>
      <c r="C760" s="103" t="s">
        <v>274</v>
      </c>
      <c r="D760" s="102" t="s">
        <v>451</v>
      </c>
      <c r="E760" s="102" t="s">
        <v>275</v>
      </c>
      <c r="F760" s="102" t="s">
        <v>2549</v>
      </c>
      <c r="H760" s="102">
        <v>45507</v>
      </c>
      <c r="I760" s="102" t="s">
        <v>292</v>
      </c>
      <c r="J760" s="102" t="s">
        <v>291</v>
      </c>
      <c r="K760" s="102" t="s">
        <v>1</v>
      </c>
      <c r="L760" s="102" t="s">
        <v>290</v>
      </c>
      <c r="M760" s="102" t="s">
        <v>1074</v>
      </c>
      <c r="N760" s="102">
        <v>6</v>
      </c>
      <c r="O760" s="102" t="s">
        <v>1075</v>
      </c>
    </row>
    <row r="761" spans="1:15" x14ac:dyDescent="0.25">
      <c r="A761" s="102" t="s">
        <v>2550</v>
      </c>
      <c r="B761" s="103" t="s">
        <v>1132</v>
      </c>
      <c r="C761" s="103" t="s">
        <v>274</v>
      </c>
      <c r="D761" s="102" t="s">
        <v>136</v>
      </c>
      <c r="E761" s="102" t="s">
        <v>275</v>
      </c>
      <c r="F761" s="102" t="s">
        <v>2551</v>
      </c>
      <c r="H761" s="102">
        <v>45507</v>
      </c>
      <c r="I761" s="102" t="s">
        <v>292</v>
      </c>
      <c r="J761" s="102" t="s">
        <v>291</v>
      </c>
      <c r="K761" s="102" t="s">
        <v>1</v>
      </c>
      <c r="L761" s="102" t="s">
        <v>290</v>
      </c>
      <c r="M761" s="102" t="s">
        <v>1074</v>
      </c>
      <c r="N761" s="102">
        <v>6</v>
      </c>
      <c r="O761" s="102" t="s">
        <v>1075</v>
      </c>
    </row>
    <row r="762" spans="1:15" x14ac:dyDescent="0.25">
      <c r="A762" s="102" t="s">
        <v>2552</v>
      </c>
      <c r="B762" s="103" t="s">
        <v>1344</v>
      </c>
      <c r="C762" s="103" t="s">
        <v>1118</v>
      </c>
      <c r="D762" s="102" t="s">
        <v>318</v>
      </c>
      <c r="E762" s="102" t="s">
        <v>275</v>
      </c>
      <c r="F762" s="102" t="s">
        <v>2553</v>
      </c>
      <c r="H762" s="102">
        <v>45507</v>
      </c>
      <c r="I762" s="102" t="s">
        <v>292</v>
      </c>
      <c r="J762" s="102" t="s">
        <v>291</v>
      </c>
      <c r="K762" s="102" t="s">
        <v>1</v>
      </c>
      <c r="L762" s="102" t="s">
        <v>290</v>
      </c>
      <c r="M762" s="102" t="s">
        <v>1074</v>
      </c>
      <c r="N762" s="102">
        <v>6</v>
      </c>
      <c r="O762" s="102" t="s">
        <v>1075</v>
      </c>
    </row>
    <row r="763" spans="1:15" x14ac:dyDescent="0.25">
      <c r="A763" s="102" t="s">
        <v>2552</v>
      </c>
      <c r="B763" s="103" t="s">
        <v>1565</v>
      </c>
      <c r="C763" s="103" t="s">
        <v>274</v>
      </c>
      <c r="D763" s="102" t="s">
        <v>318</v>
      </c>
      <c r="E763" s="102" t="s">
        <v>275</v>
      </c>
      <c r="F763" s="102" t="s">
        <v>2554</v>
      </c>
      <c r="H763" s="102">
        <v>45507</v>
      </c>
      <c r="I763" s="102" t="s">
        <v>292</v>
      </c>
      <c r="J763" s="102" t="s">
        <v>291</v>
      </c>
      <c r="K763" s="102" t="s">
        <v>1</v>
      </c>
      <c r="L763" s="102" t="s">
        <v>290</v>
      </c>
      <c r="M763" s="102" t="s">
        <v>1074</v>
      </c>
      <c r="N763" s="102">
        <v>6</v>
      </c>
      <c r="O763" s="102" t="s">
        <v>1075</v>
      </c>
    </row>
    <row r="764" spans="1:15" x14ac:dyDescent="0.25">
      <c r="A764" s="102" t="s">
        <v>2555</v>
      </c>
      <c r="B764" s="103" t="s">
        <v>1448</v>
      </c>
      <c r="C764" s="103" t="s">
        <v>1118</v>
      </c>
      <c r="D764" s="102" t="s">
        <v>570</v>
      </c>
      <c r="E764" s="102" t="s">
        <v>275</v>
      </c>
      <c r="F764" s="102" t="s">
        <v>2556</v>
      </c>
      <c r="H764" s="102">
        <v>45507</v>
      </c>
      <c r="I764" s="102" t="s">
        <v>292</v>
      </c>
      <c r="J764" s="102" t="s">
        <v>291</v>
      </c>
      <c r="K764" s="102" t="s">
        <v>1</v>
      </c>
      <c r="L764" s="102" t="s">
        <v>290</v>
      </c>
      <c r="M764" s="102" t="s">
        <v>1074</v>
      </c>
      <c r="N764" s="102">
        <v>6</v>
      </c>
      <c r="O764" s="102" t="s">
        <v>1075</v>
      </c>
    </row>
    <row r="765" spans="1:15" x14ac:dyDescent="0.25">
      <c r="A765" s="102" t="s">
        <v>2557</v>
      </c>
      <c r="B765" s="103" t="s">
        <v>2558</v>
      </c>
      <c r="C765" s="103" t="s">
        <v>1640</v>
      </c>
      <c r="D765" s="102" t="s">
        <v>570</v>
      </c>
      <c r="E765" s="102" t="s">
        <v>275</v>
      </c>
      <c r="F765" s="102" t="s">
        <v>2559</v>
      </c>
      <c r="H765" s="102">
        <v>45507</v>
      </c>
      <c r="I765" s="102" t="s">
        <v>292</v>
      </c>
      <c r="J765" s="102" t="s">
        <v>291</v>
      </c>
      <c r="K765" s="102" t="s">
        <v>1</v>
      </c>
      <c r="L765" s="102" t="s">
        <v>290</v>
      </c>
      <c r="M765" s="102" t="s">
        <v>1082</v>
      </c>
      <c r="N765" s="102">
        <v>6</v>
      </c>
      <c r="O765" s="102" t="s">
        <v>1075</v>
      </c>
    </row>
    <row r="766" spans="1:15" x14ac:dyDescent="0.25">
      <c r="A766" s="102" t="s">
        <v>2560</v>
      </c>
      <c r="B766" s="103" t="s">
        <v>2561</v>
      </c>
      <c r="C766" s="103" t="s">
        <v>277</v>
      </c>
      <c r="D766" s="102" t="s">
        <v>451</v>
      </c>
      <c r="E766" s="102" t="s">
        <v>275</v>
      </c>
      <c r="F766" s="102" t="s">
        <v>2562</v>
      </c>
      <c r="H766" s="102">
        <v>45507</v>
      </c>
      <c r="I766" s="102" t="s">
        <v>292</v>
      </c>
      <c r="J766" s="102" t="s">
        <v>291</v>
      </c>
      <c r="K766" s="102" t="s">
        <v>1</v>
      </c>
      <c r="L766" s="102" t="s">
        <v>290</v>
      </c>
      <c r="M766" s="102" t="s">
        <v>1074</v>
      </c>
      <c r="N766" s="102">
        <v>6</v>
      </c>
      <c r="O766" s="102" t="s">
        <v>1075</v>
      </c>
    </row>
    <row r="767" spans="1:15" x14ac:dyDescent="0.25">
      <c r="A767" s="102" t="s">
        <v>2563</v>
      </c>
      <c r="B767" s="103" t="s">
        <v>2564</v>
      </c>
      <c r="C767" s="103" t="s">
        <v>274</v>
      </c>
      <c r="D767" s="102" t="s">
        <v>570</v>
      </c>
      <c r="E767" s="102" t="s">
        <v>275</v>
      </c>
      <c r="F767" s="102" t="s">
        <v>2565</v>
      </c>
      <c r="H767" s="102">
        <v>45507</v>
      </c>
      <c r="I767" s="102" t="s">
        <v>292</v>
      </c>
      <c r="J767" s="102" t="s">
        <v>291</v>
      </c>
      <c r="K767" s="102" t="s">
        <v>1</v>
      </c>
      <c r="L767" s="102" t="s">
        <v>290</v>
      </c>
      <c r="M767" s="102" t="s">
        <v>1074</v>
      </c>
      <c r="N767" s="102">
        <v>6</v>
      </c>
      <c r="O767" s="102" t="s">
        <v>1075</v>
      </c>
    </row>
    <row r="768" spans="1:15" x14ac:dyDescent="0.25">
      <c r="A768" s="102" t="s">
        <v>2566</v>
      </c>
      <c r="B768" s="103" t="s">
        <v>2567</v>
      </c>
      <c r="C768" s="103" t="s">
        <v>1180</v>
      </c>
      <c r="D768" s="102" t="s">
        <v>570</v>
      </c>
      <c r="E768" s="102" t="s">
        <v>275</v>
      </c>
      <c r="F768" s="102" t="s">
        <v>2568</v>
      </c>
      <c r="H768" s="102">
        <v>45507</v>
      </c>
      <c r="I768" s="102" t="s">
        <v>292</v>
      </c>
      <c r="J768" s="102" t="s">
        <v>291</v>
      </c>
      <c r="K768" s="102" t="s">
        <v>1</v>
      </c>
      <c r="L768" s="102" t="s">
        <v>290</v>
      </c>
      <c r="M768" s="102" t="s">
        <v>1180</v>
      </c>
      <c r="N768" s="102">
        <v>6</v>
      </c>
      <c r="O768" s="102" t="s">
        <v>1075</v>
      </c>
    </row>
    <row r="769" spans="1:15" x14ac:dyDescent="0.25">
      <c r="A769" s="102" t="s">
        <v>2569</v>
      </c>
      <c r="B769" s="103" t="s">
        <v>2570</v>
      </c>
      <c r="C769" s="103" t="s">
        <v>277</v>
      </c>
      <c r="D769" s="102" t="s">
        <v>451</v>
      </c>
      <c r="E769" s="102" t="s">
        <v>275</v>
      </c>
      <c r="F769" s="102" t="s">
        <v>2571</v>
      </c>
      <c r="H769" s="102">
        <v>45507</v>
      </c>
      <c r="I769" s="102" t="s">
        <v>292</v>
      </c>
      <c r="J769" s="102" t="s">
        <v>291</v>
      </c>
      <c r="K769" s="102" t="s">
        <v>1</v>
      </c>
      <c r="L769" s="102" t="s">
        <v>290</v>
      </c>
      <c r="M769" s="102" t="s">
        <v>1074</v>
      </c>
      <c r="N769" s="102">
        <v>6</v>
      </c>
      <c r="O769" s="102" t="s">
        <v>1075</v>
      </c>
    </row>
    <row r="770" spans="1:15" x14ac:dyDescent="0.25">
      <c r="A770" s="102" t="s">
        <v>2572</v>
      </c>
      <c r="B770" s="103" t="s">
        <v>2573</v>
      </c>
      <c r="C770" s="103" t="s">
        <v>1118</v>
      </c>
      <c r="D770" s="102" t="s">
        <v>570</v>
      </c>
      <c r="E770" s="102" t="s">
        <v>275</v>
      </c>
      <c r="F770" s="102" t="s">
        <v>2574</v>
      </c>
      <c r="H770" s="102">
        <v>45507</v>
      </c>
      <c r="I770" s="102" t="s">
        <v>292</v>
      </c>
      <c r="J770" s="102" t="s">
        <v>291</v>
      </c>
      <c r="K770" s="102" t="s">
        <v>1</v>
      </c>
      <c r="L770" s="102" t="s">
        <v>290</v>
      </c>
      <c r="M770" s="102" t="s">
        <v>1074</v>
      </c>
      <c r="N770" s="102">
        <v>6</v>
      </c>
      <c r="O770" s="102" t="s">
        <v>1075</v>
      </c>
    </row>
    <row r="771" spans="1:15" x14ac:dyDescent="0.25">
      <c r="A771" s="102" t="s">
        <v>1140</v>
      </c>
      <c r="B771" s="103" t="s">
        <v>2575</v>
      </c>
      <c r="C771" s="103" t="s">
        <v>1118</v>
      </c>
      <c r="D771" s="102" t="s">
        <v>570</v>
      </c>
      <c r="E771" s="102" t="s">
        <v>275</v>
      </c>
      <c r="F771" s="102" t="s">
        <v>2576</v>
      </c>
      <c r="H771" s="102">
        <v>45507</v>
      </c>
      <c r="I771" s="102" t="s">
        <v>292</v>
      </c>
      <c r="J771" s="102" t="s">
        <v>291</v>
      </c>
      <c r="K771" s="102" t="s">
        <v>1</v>
      </c>
      <c r="L771" s="102" t="s">
        <v>290</v>
      </c>
      <c r="M771" s="102" t="s">
        <v>1074</v>
      </c>
      <c r="N771" s="102">
        <v>6</v>
      </c>
      <c r="O771" s="102" t="s">
        <v>1075</v>
      </c>
    </row>
    <row r="772" spans="1:15" x14ac:dyDescent="0.25">
      <c r="A772" s="102" t="s">
        <v>1140</v>
      </c>
      <c r="B772" s="103" t="s">
        <v>1078</v>
      </c>
      <c r="C772" s="103" t="s">
        <v>274</v>
      </c>
      <c r="D772" s="102" t="s">
        <v>570</v>
      </c>
      <c r="E772" s="102" t="s">
        <v>275</v>
      </c>
      <c r="F772" s="102" t="s">
        <v>2577</v>
      </c>
      <c r="H772" s="102">
        <v>45507</v>
      </c>
      <c r="I772" s="102" t="s">
        <v>292</v>
      </c>
      <c r="J772" s="102" t="s">
        <v>291</v>
      </c>
      <c r="K772" s="102" t="s">
        <v>1</v>
      </c>
      <c r="L772" s="102" t="s">
        <v>290</v>
      </c>
      <c r="M772" s="102" t="s">
        <v>1074</v>
      </c>
      <c r="N772" s="102">
        <v>6</v>
      </c>
      <c r="O772" s="102" t="s">
        <v>1075</v>
      </c>
    </row>
    <row r="773" spans="1:15" x14ac:dyDescent="0.25">
      <c r="A773" s="102" t="s">
        <v>1140</v>
      </c>
      <c r="B773" s="103" t="s">
        <v>2578</v>
      </c>
      <c r="C773" s="103" t="s">
        <v>274</v>
      </c>
      <c r="D773" s="102" t="s">
        <v>570</v>
      </c>
      <c r="E773" s="102" t="s">
        <v>275</v>
      </c>
      <c r="F773" s="102" t="s">
        <v>2579</v>
      </c>
      <c r="H773" s="102">
        <v>45507</v>
      </c>
      <c r="I773" s="102" t="s">
        <v>292</v>
      </c>
      <c r="J773" s="102" t="s">
        <v>291</v>
      </c>
      <c r="K773" s="102" t="s">
        <v>1</v>
      </c>
      <c r="L773" s="102" t="s">
        <v>290</v>
      </c>
      <c r="M773" s="102" t="s">
        <v>1074</v>
      </c>
      <c r="N773" s="102">
        <v>6</v>
      </c>
      <c r="O773" s="102" t="s">
        <v>1075</v>
      </c>
    </row>
    <row r="774" spans="1:15" x14ac:dyDescent="0.25">
      <c r="A774" s="102" t="s">
        <v>2580</v>
      </c>
      <c r="B774" s="103" t="s">
        <v>1214</v>
      </c>
      <c r="C774" s="103" t="s">
        <v>277</v>
      </c>
      <c r="D774" s="102" t="s">
        <v>451</v>
      </c>
      <c r="E774" s="102" t="s">
        <v>275</v>
      </c>
      <c r="F774" s="102" t="s">
        <v>2581</v>
      </c>
      <c r="H774" s="102">
        <v>45507</v>
      </c>
      <c r="I774" s="102" t="s">
        <v>292</v>
      </c>
      <c r="J774" s="102" t="s">
        <v>291</v>
      </c>
      <c r="K774" s="102" t="s">
        <v>1</v>
      </c>
      <c r="L774" s="102" t="s">
        <v>290</v>
      </c>
      <c r="M774" s="102" t="s">
        <v>1074</v>
      </c>
      <c r="N774" s="102">
        <v>6</v>
      </c>
      <c r="O774" s="102" t="s">
        <v>1075</v>
      </c>
    </row>
    <row r="775" spans="1:15" x14ac:dyDescent="0.25">
      <c r="A775" s="102" t="s">
        <v>2582</v>
      </c>
      <c r="B775" s="103" t="s">
        <v>1244</v>
      </c>
      <c r="C775" s="103" t="s">
        <v>274</v>
      </c>
      <c r="D775" s="102" t="s">
        <v>136</v>
      </c>
      <c r="E775" s="102" t="s">
        <v>275</v>
      </c>
      <c r="F775" s="102" t="s">
        <v>2583</v>
      </c>
      <c r="H775" s="102">
        <v>45507</v>
      </c>
      <c r="I775" s="102" t="s">
        <v>292</v>
      </c>
      <c r="J775" s="102" t="s">
        <v>291</v>
      </c>
      <c r="K775" s="102" t="s">
        <v>1</v>
      </c>
      <c r="L775" s="102" t="s">
        <v>290</v>
      </c>
      <c r="M775" s="102" t="s">
        <v>1074</v>
      </c>
      <c r="N775" s="102">
        <v>6</v>
      </c>
      <c r="O775" s="102" t="s">
        <v>1075</v>
      </c>
    </row>
    <row r="776" spans="1:15" x14ac:dyDescent="0.25">
      <c r="A776" s="102" t="s">
        <v>2584</v>
      </c>
      <c r="B776" s="103" t="s">
        <v>2585</v>
      </c>
      <c r="C776" s="103" t="s">
        <v>274</v>
      </c>
      <c r="D776" s="102" t="s">
        <v>570</v>
      </c>
      <c r="E776" s="102" t="s">
        <v>275</v>
      </c>
      <c r="F776" s="102" t="s">
        <v>2586</v>
      </c>
      <c r="H776" s="102">
        <v>45507</v>
      </c>
      <c r="I776" s="102" t="s">
        <v>292</v>
      </c>
      <c r="J776" s="102" t="s">
        <v>291</v>
      </c>
      <c r="K776" s="102" t="s">
        <v>1</v>
      </c>
      <c r="L776" s="102" t="s">
        <v>290</v>
      </c>
      <c r="M776" s="102" t="s">
        <v>1074</v>
      </c>
      <c r="N776" s="102">
        <v>6</v>
      </c>
      <c r="O776" s="102" t="s">
        <v>1075</v>
      </c>
    </row>
    <row r="777" spans="1:15" x14ac:dyDescent="0.25">
      <c r="A777" s="102" t="s">
        <v>2584</v>
      </c>
      <c r="B777" s="103" t="s">
        <v>1245</v>
      </c>
      <c r="C777" s="103" t="s">
        <v>1118</v>
      </c>
      <c r="D777" s="102" t="s">
        <v>570</v>
      </c>
      <c r="E777" s="102" t="s">
        <v>275</v>
      </c>
      <c r="F777" s="102" t="s">
        <v>2587</v>
      </c>
      <c r="H777" s="102">
        <v>45507</v>
      </c>
      <c r="I777" s="102" t="s">
        <v>292</v>
      </c>
      <c r="J777" s="102" t="s">
        <v>291</v>
      </c>
      <c r="K777" s="102" t="s">
        <v>1</v>
      </c>
      <c r="L777" s="102" t="s">
        <v>290</v>
      </c>
      <c r="M777" s="102" t="s">
        <v>1074</v>
      </c>
      <c r="N777" s="102">
        <v>6</v>
      </c>
      <c r="O777" s="102" t="s">
        <v>1075</v>
      </c>
    </row>
    <row r="778" spans="1:15" x14ac:dyDescent="0.25">
      <c r="A778" s="102" t="s">
        <v>2584</v>
      </c>
      <c r="B778" s="103" t="s">
        <v>2588</v>
      </c>
      <c r="C778" s="103" t="s">
        <v>274</v>
      </c>
      <c r="D778" s="102" t="s">
        <v>570</v>
      </c>
      <c r="E778" s="102" t="s">
        <v>275</v>
      </c>
      <c r="F778" s="102" t="s">
        <v>2589</v>
      </c>
      <c r="H778" s="102">
        <v>45507</v>
      </c>
      <c r="I778" s="102" t="s">
        <v>292</v>
      </c>
      <c r="J778" s="102" t="s">
        <v>291</v>
      </c>
      <c r="K778" s="102" t="s">
        <v>1</v>
      </c>
      <c r="L778" s="102" t="s">
        <v>290</v>
      </c>
      <c r="M778" s="102" t="s">
        <v>1074</v>
      </c>
      <c r="N778" s="102">
        <v>6</v>
      </c>
      <c r="O778" s="102" t="s">
        <v>1075</v>
      </c>
    </row>
    <row r="779" spans="1:15" x14ac:dyDescent="0.25">
      <c r="A779" s="102" t="s">
        <v>2584</v>
      </c>
      <c r="B779" s="103" t="s">
        <v>1627</v>
      </c>
      <c r="C779" s="103" t="s">
        <v>1118</v>
      </c>
      <c r="D779" s="102" t="s">
        <v>570</v>
      </c>
      <c r="E779" s="102" t="s">
        <v>275</v>
      </c>
      <c r="F779" s="102" t="s">
        <v>2590</v>
      </c>
      <c r="H779" s="102">
        <v>45507</v>
      </c>
      <c r="I779" s="102" t="s">
        <v>292</v>
      </c>
      <c r="J779" s="102" t="s">
        <v>291</v>
      </c>
      <c r="K779" s="102" t="s">
        <v>1</v>
      </c>
      <c r="L779" s="102" t="s">
        <v>290</v>
      </c>
      <c r="M779" s="102" t="s">
        <v>1074</v>
      </c>
      <c r="N779" s="102">
        <v>6</v>
      </c>
      <c r="O779" s="102" t="s">
        <v>1075</v>
      </c>
    </row>
    <row r="780" spans="1:15" x14ac:dyDescent="0.25">
      <c r="A780" s="102" t="s">
        <v>2591</v>
      </c>
      <c r="B780" s="103" t="s">
        <v>2592</v>
      </c>
      <c r="C780" s="103" t="s">
        <v>277</v>
      </c>
      <c r="D780" s="102" t="s">
        <v>136</v>
      </c>
      <c r="E780" s="102" t="s">
        <v>275</v>
      </c>
      <c r="F780" s="102" t="s">
        <v>2593</v>
      </c>
      <c r="H780" s="102">
        <v>45507</v>
      </c>
      <c r="I780" s="102" t="s">
        <v>292</v>
      </c>
      <c r="J780" s="102" t="s">
        <v>291</v>
      </c>
      <c r="K780" s="102" t="s">
        <v>1</v>
      </c>
      <c r="L780" s="102" t="s">
        <v>290</v>
      </c>
      <c r="M780" s="102" t="s">
        <v>1074</v>
      </c>
      <c r="N780" s="102">
        <v>6</v>
      </c>
      <c r="O780" s="102" t="s">
        <v>1075</v>
      </c>
    </row>
    <row r="781" spans="1:15" x14ac:dyDescent="0.25">
      <c r="A781" s="102" t="s">
        <v>2591</v>
      </c>
      <c r="B781" s="103" t="s">
        <v>2585</v>
      </c>
      <c r="C781" s="103" t="s">
        <v>274</v>
      </c>
      <c r="D781" s="102" t="s">
        <v>136</v>
      </c>
      <c r="E781" s="102" t="s">
        <v>275</v>
      </c>
      <c r="F781" s="102" t="s">
        <v>2594</v>
      </c>
      <c r="H781" s="102">
        <v>45507</v>
      </c>
      <c r="I781" s="102" t="s">
        <v>292</v>
      </c>
      <c r="J781" s="102" t="s">
        <v>291</v>
      </c>
      <c r="K781" s="102" t="s">
        <v>1</v>
      </c>
      <c r="L781" s="102" t="s">
        <v>290</v>
      </c>
      <c r="M781" s="102" t="s">
        <v>1074</v>
      </c>
      <c r="N781" s="102">
        <v>6</v>
      </c>
      <c r="O781" s="102" t="s">
        <v>1075</v>
      </c>
    </row>
    <row r="782" spans="1:15" x14ac:dyDescent="0.25">
      <c r="A782" s="102" t="s">
        <v>1499</v>
      </c>
      <c r="B782" s="103" t="s">
        <v>2595</v>
      </c>
      <c r="C782" s="103" t="s">
        <v>274</v>
      </c>
      <c r="D782" s="102" t="s">
        <v>451</v>
      </c>
      <c r="E782" s="102" t="s">
        <v>275</v>
      </c>
      <c r="F782" s="102" t="s">
        <v>2596</v>
      </c>
      <c r="H782" s="102">
        <v>45507</v>
      </c>
      <c r="I782" s="102" t="s">
        <v>292</v>
      </c>
      <c r="J782" s="102" t="s">
        <v>291</v>
      </c>
      <c r="K782" s="102" t="s">
        <v>1</v>
      </c>
      <c r="L782" s="102" t="s">
        <v>290</v>
      </c>
      <c r="M782" s="102" t="s">
        <v>1074</v>
      </c>
      <c r="N782" s="102">
        <v>6</v>
      </c>
      <c r="O782" s="102" t="s">
        <v>1075</v>
      </c>
    </row>
    <row r="783" spans="1:15" x14ac:dyDescent="0.25">
      <c r="A783" s="102" t="s">
        <v>2597</v>
      </c>
      <c r="B783" s="103" t="s">
        <v>2598</v>
      </c>
      <c r="C783" s="103" t="s">
        <v>2526</v>
      </c>
      <c r="D783" s="102" t="s">
        <v>2527</v>
      </c>
      <c r="E783" s="102" t="s">
        <v>275</v>
      </c>
      <c r="F783" s="102" t="s">
        <v>2599</v>
      </c>
      <c r="H783" s="102">
        <v>45507</v>
      </c>
      <c r="I783" s="102" t="s">
        <v>292</v>
      </c>
      <c r="J783" s="102" t="s">
        <v>291</v>
      </c>
      <c r="K783" s="102" t="s">
        <v>1</v>
      </c>
      <c r="L783" s="102" t="s">
        <v>290</v>
      </c>
      <c r="M783" s="102" t="s">
        <v>1074</v>
      </c>
      <c r="N783" s="102">
        <v>6</v>
      </c>
      <c r="O783" s="102" t="s">
        <v>1075</v>
      </c>
    </row>
    <row r="784" spans="1:15" x14ac:dyDescent="0.25">
      <c r="A784" s="102" t="s">
        <v>2600</v>
      </c>
      <c r="B784" s="103" t="s">
        <v>2601</v>
      </c>
      <c r="C784" s="103" t="s">
        <v>277</v>
      </c>
      <c r="D784" s="102" t="s">
        <v>451</v>
      </c>
      <c r="E784" s="102" t="s">
        <v>275</v>
      </c>
      <c r="F784" s="102" t="s">
        <v>2602</v>
      </c>
      <c r="H784" s="102">
        <v>45507</v>
      </c>
      <c r="I784" s="102" t="s">
        <v>292</v>
      </c>
      <c r="J784" s="102" t="s">
        <v>291</v>
      </c>
      <c r="K784" s="102" t="s">
        <v>1</v>
      </c>
      <c r="L784" s="102" t="s">
        <v>290</v>
      </c>
      <c r="M784" s="102" t="s">
        <v>1074</v>
      </c>
      <c r="N784" s="102">
        <v>6</v>
      </c>
      <c r="O784" s="102" t="s">
        <v>1075</v>
      </c>
    </row>
    <row r="785" spans="1:15" x14ac:dyDescent="0.25">
      <c r="A785" s="102" t="s">
        <v>2603</v>
      </c>
      <c r="B785" s="103" t="s">
        <v>1783</v>
      </c>
      <c r="C785" s="103" t="s">
        <v>1082</v>
      </c>
      <c r="D785" s="102" t="s">
        <v>318</v>
      </c>
      <c r="E785" s="102" t="s">
        <v>275</v>
      </c>
      <c r="F785" s="102" t="s">
        <v>2604</v>
      </c>
      <c r="H785" s="102">
        <v>45507</v>
      </c>
      <c r="I785" s="102" t="s">
        <v>292</v>
      </c>
      <c r="J785" s="102" t="s">
        <v>291</v>
      </c>
      <c r="K785" s="102" t="s">
        <v>1</v>
      </c>
      <c r="L785" s="102" t="s">
        <v>290</v>
      </c>
      <c r="M785" s="102" t="s">
        <v>1082</v>
      </c>
      <c r="N785" s="102">
        <v>6</v>
      </c>
      <c r="O785" s="102" t="s">
        <v>1075</v>
      </c>
    </row>
    <row r="786" spans="1:15" x14ac:dyDescent="0.25">
      <c r="A786" s="102" t="s">
        <v>2603</v>
      </c>
      <c r="B786" s="103" t="s">
        <v>1383</v>
      </c>
      <c r="C786" s="103" t="s">
        <v>274</v>
      </c>
      <c r="D786" s="102" t="s">
        <v>318</v>
      </c>
      <c r="E786" s="102" t="s">
        <v>275</v>
      </c>
      <c r="F786" s="102" t="s">
        <v>2605</v>
      </c>
      <c r="H786" s="102">
        <v>45507</v>
      </c>
      <c r="I786" s="102" t="s">
        <v>292</v>
      </c>
      <c r="J786" s="102" t="s">
        <v>291</v>
      </c>
      <c r="K786" s="102" t="s">
        <v>1</v>
      </c>
      <c r="L786" s="102" t="s">
        <v>290</v>
      </c>
      <c r="M786" s="102" t="s">
        <v>1074</v>
      </c>
      <c r="N786" s="102">
        <v>6</v>
      </c>
      <c r="O786" s="102" t="s">
        <v>1075</v>
      </c>
    </row>
    <row r="787" spans="1:15" x14ac:dyDescent="0.25">
      <c r="A787" s="102" t="s">
        <v>2606</v>
      </c>
      <c r="B787" s="103" t="s">
        <v>1080</v>
      </c>
      <c r="C787" s="103" t="s">
        <v>1118</v>
      </c>
      <c r="D787" s="102" t="s">
        <v>570</v>
      </c>
      <c r="E787" s="102" t="s">
        <v>275</v>
      </c>
      <c r="F787" s="102" t="s">
        <v>2607</v>
      </c>
      <c r="H787" s="102">
        <v>45507</v>
      </c>
      <c r="I787" s="102" t="s">
        <v>292</v>
      </c>
      <c r="J787" s="102" t="s">
        <v>291</v>
      </c>
      <c r="K787" s="102" t="s">
        <v>1</v>
      </c>
      <c r="L787" s="102" t="s">
        <v>290</v>
      </c>
      <c r="M787" s="102" t="s">
        <v>1074</v>
      </c>
      <c r="N787" s="102">
        <v>6</v>
      </c>
      <c r="O787" s="102" t="s">
        <v>1075</v>
      </c>
    </row>
    <row r="788" spans="1:15" x14ac:dyDescent="0.25">
      <c r="A788" s="102" t="s">
        <v>2608</v>
      </c>
      <c r="B788" s="103" t="s">
        <v>1095</v>
      </c>
      <c r="C788" s="103" t="s">
        <v>277</v>
      </c>
      <c r="D788" s="102" t="s">
        <v>136</v>
      </c>
      <c r="E788" s="102" t="s">
        <v>275</v>
      </c>
      <c r="F788" s="102" t="s">
        <v>2609</v>
      </c>
      <c r="H788" s="102">
        <v>45507</v>
      </c>
      <c r="I788" s="102" t="s">
        <v>292</v>
      </c>
      <c r="J788" s="102" t="s">
        <v>291</v>
      </c>
      <c r="K788" s="102" t="s">
        <v>1</v>
      </c>
      <c r="L788" s="102" t="s">
        <v>290</v>
      </c>
      <c r="M788" s="102" t="s">
        <v>1074</v>
      </c>
      <c r="N788" s="102">
        <v>6</v>
      </c>
      <c r="O788" s="102" t="s">
        <v>1075</v>
      </c>
    </row>
    <row r="789" spans="1:15" x14ac:dyDescent="0.25">
      <c r="A789" s="102" t="s">
        <v>2610</v>
      </c>
      <c r="B789" s="103" t="s">
        <v>2611</v>
      </c>
      <c r="C789" s="103" t="s">
        <v>274</v>
      </c>
      <c r="D789" s="102" t="s">
        <v>152</v>
      </c>
      <c r="E789" s="102" t="s">
        <v>275</v>
      </c>
      <c r="F789" s="102" t="s">
        <v>2612</v>
      </c>
      <c r="H789" s="102">
        <v>45507</v>
      </c>
      <c r="I789" s="102" t="s">
        <v>292</v>
      </c>
      <c r="J789" s="102" t="s">
        <v>291</v>
      </c>
      <c r="K789" s="102" t="s">
        <v>1</v>
      </c>
      <c r="L789" s="102" t="s">
        <v>290</v>
      </c>
      <c r="M789" s="102" t="s">
        <v>1074</v>
      </c>
      <c r="N789" s="102">
        <v>6</v>
      </c>
      <c r="O789" s="102" t="s">
        <v>1075</v>
      </c>
    </row>
    <row r="790" spans="1:15" x14ac:dyDescent="0.25">
      <c r="A790" s="102" t="s">
        <v>2613</v>
      </c>
      <c r="B790" s="103" t="s">
        <v>2614</v>
      </c>
      <c r="C790" s="103" t="s">
        <v>1118</v>
      </c>
      <c r="D790" s="102" t="s">
        <v>570</v>
      </c>
      <c r="E790" s="102" t="s">
        <v>275</v>
      </c>
      <c r="F790" s="102" t="s">
        <v>2615</v>
      </c>
      <c r="H790" s="102">
        <v>45507</v>
      </c>
      <c r="I790" s="102" t="s">
        <v>292</v>
      </c>
      <c r="J790" s="102" t="s">
        <v>291</v>
      </c>
      <c r="K790" s="102" t="s">
        <v>1</v>
      </c>
      <c r="L790" s="102" t="s">
        <v>290</v>
      </c>
      <c r="M790" s="102" t="s">
        <v>1074</v>
      </c>
      <c r="N790" s="102">
        <v>6</v>
      </c>
      <c r="O790" s="102" t="s">
        <v>1075</v>
      </c>
    </row>
    <row r="791" spans="1:15" x14ac:dyDescent="0.25">
      <c r="A791" s="102" t="s">
        <v>2616</v>
      </c>
      <c r="B791" s="103" t="s">
        <v>2617</v>
      </c>
      <c r="C791" s="103" t="s">
        <v>274</v>
      </c>
      <c r="D791" s="102" t="s">
        <v>570</v>
      </c>
      <c r="E791" s="102" t="s">
        <v>275</v>
      </c>
      <c r="F791" s="102" t="s">
        <v>2618</v>
      </c>
      <c r="H791" s="102">
        <v>45507</v>
      </c>
      <c r="I791" s="102" t="s">
        <v>292</v>
      </c>
      <c r="J791" s="102" t="s">
        <v>291</v>
      </c>
      <c r="K791" s="102" t="s">
        <v>1</v>
      </c>
      <c r="L791" s="102" t="s">
        <v>290</v>
      </c>
      <c r="M791" s="102" t="s">
        <v>1074</v>
      </c>
      <c r="N791" s="102">
        <v>6</v>
      </c>
      <c r="O791" s="102" t="s">
        <v>1075</v>
      </c>
    </row>
    <row r="792" spans="1:15" x14ac:dyDescent="0.25">
      <c r="A792" s="102" t="s">
        <v>2111</v>
      </c>
      <c r="B792" s="103" t="s">
        <v>2619</v>
      </c>
      <c r="C792" s="103" t="s">
        <v>277</v>
      </c>
      <c r="D792" s="102" t="s">
        <v>570</v>
      </c>
      <c r="E792" s="102" t="s">
        <v>275</v>
      </c>
      <c r="F792" s="102" t="s">
        <v>2620</v>
      </c>
      <c r="H792" s="102">
        <v>45507</v>
      </c>
      <c r="I792" s="102" t="s">
        <v>292</v>
      </c>
      <c r="J792" s="102" t="s">
        <v>291</v>
      </c>
      <c r="K792" s="102" t="s">
        <v>1</v>
      </c>
      <c r="L792" s="102" t="s">
        <v>290</v>
      </c>
      <c r="M792" s="102" t="s">
        <v>1074</v>
      </c>
      <c r="N792" s="102">
        <v>6</v>
      </c>
      <c r="O792" s="102" t="s">
        <v>1075</v>
      </c>
    </row>
    <row r="793" spans="1:15" x14ac:dyDescent="0.25">
      <c r="A793" s="102" t="s">
        <v>2621</v>
      </c>
      <c r="B793" s="103" t="s">
        <v>1088</v>
      </c>
      <c r="C793" s="103" t="s">
        <v>1118</v>
      </c>
      <c r="D793" s="102" t="s">
        <v>318</v>
      </c>
      <c r="E793" s="102" t="s">
        <v>275</v>
      </c>
      <c r="F793" s="102" t="s">
        <v>2622</v>
      </c>
      <c r="H793" s="102">
        <v>45507</v>
      </c>
      <c r="I793" s="102" t="s">
        <v>292</v>
      </c>
      <c r="J793" s="102" t="s">
        <v>291</v>
      </c>
      <c r="K793" s="102" t="s">
        <v>1</v>
      </c>
      <c r="L793" s="102" t="s">
        <v>290</v>
      </c>
      <c r="M793" s="102" t="s">
        <v>1074</v>
      </c>
      <c r="N793" s="102">
        <v>6</v>
      </c>
      <c r="O793" s="102" t="s">
        <v>1075</v>
      </c>
    </row>
    <row r="794" spans="1:15" x14ac:dyDescent="0.25">
      <c r="A794" s="102" t="s">
        <v>2623</v>
      </c>
      <c r="B794" s="103" t="s">
        <v>2624</v>
      </c>
      <c r="C794" s="103" t="s">
        <v>1077</v>
      </c>
      <c r="D794" s="102" t="s">
        <v>318</v>
      </c>
      <c r="E794" s="102" t="s">
        <v>275</v>
      </c>
      <c r="F794" s="102" t="s">
        <v>2625</v>
      </c>
      <c r="H794" s="102">
        <v>45507</v>
      </c>
      <c r="I794" s="102" t="s">
        <v>292</v>
      </c>
      <c r="J794" s="102" t="s">
        <v>291</v>
      </c>
      <c r="K794" s="102" t="s">
        <v>1</v>
      </c>
      <c r="L794" s="102" t="s">
        <v>290</v>
      </c>
      <c r="M794" s="102" t="s">
        <v>1074</v>
      </c>
      <c r="N794" s="102">
        <v>6</v>
      </c>
      <c r="O794" s="102" t="s">
        <v>1075</v>
      </c>
    </row>
    <row r="795" spans="1:15" x14ac:dyDescent="0.25">
      <c r="A795" s="102" t="s">
        <v>2623</v>
      </c>
      <c r="B795" s="103" t="s">
        <v>2626</v>
      </c>
      <c r="C795" s="103" t="s">
        <v>2264</v>
      </c>
      <c r="D795" s="102" t="s">
        <v>318</v>
      </c>
      <c r="E795" s="102" t="s">
        <v>275</v>
      </c>
      <c r="F795" s="102" t="s">
        <v>2627</v>
      </c>
      <c r="H795" s="102">
        <v>45507</v>
      </c>
      <c r="I795" s="102" t="s">
        <v>292</v>
      </c>
      <c r="J795" s="102" t="s">
        <v>291</v>
      </c>
      <c r="K795" s="102" t="s">
        <v>1</v>
      </c>
      <c r="L795" s="102" t="s">
        <v>290</v>
      </c>
      <c r="M795" s="102" t="s">
        <v>1074</v>
      </c>
      <c r="N795" s="102">
        <v>6</v>
      </c>
      <c r="O795" s="102" t="s">
        <v>1075</v>
      </c>
    </row>
    <row r="796" spans="1:15" x14ac:dyDescent="0.25">
      <c r="A796" s="102" t="s">
        <v>2623</v>
      </c>
      <c r="B796" s="103" t="s">
        <v>2628</v>
      </c>
      <c r="C796" s="103" t="s">
        <v>2264</v>
      </c>
      <c r="D796" s="102" t="s">
        <v>318</v>
      </c>
      <c r="E796" s="102" t="s">
        <v>275</v>
      </c>
      <c r="F796" s="102" t="s">
        <v>2629</v>
      </c>
      <c r="H796" s="102">
        <v>45507</v>
      </c>
      <c r="I796" s="102" t="s">
        <v>292</v>
      </c>
      <c r="J796" s="102" t="s">
        <v>291</v>
      </c>
      <c r="K796" s="102" t="s">
        <v>1</v>
      </c>
      <c r="L796" s="102" t="s">
        <v>290</v>
      </c>
      <c r="M796" s="102" t="s">
        <v>1074</v>
      </c>
      <c r="N796" s="102">
        <v>6</v>
      </c>
      <c r="O796" s="102" t="s">
        <v>1075</v>
      </c>
    </row>
    <row r="797" spans="1:15" x14ac:dyDescent="0.25">
      <c r="A797" s="102" t="s">
        <v>2630</v>
      </c>
      <c r="B797" s="103" t="s">
        <v>2631</v>
      </c>
      <c r="C797" s="103" t="s">
        <v>1118</v>
      </c>
      <c r="D797" s="102" t="s">
        <v>152</v>
      </c>
      <c r="E797" s="102" t="s">
        <v>275</v>
      </c>
      <c r="F797" s="102" t="s">
        <v>2632</v>
      </c>
      <c r="H797" s="102">
        <v>45507</v>
      </c>
      <c r="I797" s="102" t="s">
        <v>292</v>
      </c>
      <c r="J797" s="102" t="s">
        <v>291</v>
      </c>
      <c r="K797" s="102" t="s">
        <v>1</v>
      </c>
      <c r="L797" s="102" t="s">
        <v>290</v>
      </c>
      <c r="M797" s="102" t="s">
        <v>1074</v>
      </c>
      <c r="N797" s="102">
        <v>6</v>
      </c>
      <c r="O797" s="102" t="s">
        <v>1075</v>
      </c>
    </row>
    <row r="798" spans="1:15" x14ac:dyDescent="0.25">
      <c r="A798" s="102" t="s">
        <v>2633</v>
      </c>
      <c r="B798" s="103" t="s">
        <v>1321</v>
      </c>
      <c r="C798" s="103" t="s">
        <v>1118</v>
      </c>
      <c r="D798" s="102" t="s">
        <v>570</v>
      </c>
      <c r="E798" s="102" t="s">
        <v>275</v>
      </c>
      <c r="F798" s="102" t="s">
        <v>2634</v>
      </c>
      <c r="H798" s="102">
        <v>45507</v>
      </c>
      <c r="I798" s="102" t="s">
        <v>292</v>
      </c>
      <c r="J798" s="102" t="s">
        <v>291</v>
      </c>
      <c r="K798" s="102" t="s">
        <v>1</v>
      </c>
      <c r="L798" s="102" t="s">
        <v>290</v>
      </c>
      <c r="M798" s="102" t="s">
        <v>1074</v>
      </c>
      <c r="N798" s="102">
        <v>6</v>
      </c>
      <c r="O798" s="102" t="s">
        <v>1075</v>
      </c>
    </row>
    <row r="799" spans="1:15" x14ac:dyDescent="0.25">
      <c r="A799" s="102" t="s">
        <v>2635</v>
      </c>
      <c r="B799" s="103" t="s">
        <v>1632</v>
      </c>
      <c r="C799" s="103" t="s">
        <v>274</v>
      </c>
      <c r="D799" s="102" t="s">
        <v>570</v>
      </c>
      <c r="E799" s="102" t="s">
        <v>275</v>
      </c>
      <c r="F799" s="102" t="s">
        <v>2636</v>
      </c>
      <c r="H799" s="102">
        <v>45507</v>
      </c>
      <c r="I799" s="102" t="s">
        <v>292</v>
      </c>
      <c r="J799" s="102" t="s">
        <v>291</v>
      </c>
      <c r="K799" s="102" t="s">
        <v>1</v>
      </c>
      <c r="L799" s="102" t="s">
        <v>290</v>
      </c>
      <c r="M799" s="102" t="s">
        <v>1074</v>
      </c>
      <c r="N799" s="102">
        <v>6</v>
      </c>
      <c r="O799" s="102" t="s">
        <v>1075</v>
      </c>
    </row>
    <row r="800" spans="1:15" x14ac:dyDescent="0.25">
      <c r="A800" s="102" t="s">
        <v>2637</v>
      </c>
      <c r="B800" s="103" t="s">
        <v>1098</v>
      </c>
      <c r="C800" s="103" t="s">
        <v>277</v>
      </c>
      <c r="D800" s="102" t="s">
        <v>136</v>
      </c>
      <c r="E800" s="102" t="s">
        <v>275</v>
      </c>
      <c r="F800" s="102" t="s">
        <v>2638</v>
      </c>
      <c r="H800" s="102">
        <v>45507</v>
      </c>
      <c r="I800" s="102" t="s">
        <v>292</v>
      </c>
      <c r="J800" s="102" t="s">
        <v>291</v>
      </c>
      <c r="K800" s="102" t="s">
        <v>1</v>
      </c>
      <c r="L800" s="102" t="s">
        <v>290</v>
      </c>
      <c r="M800" s="102" t="s">
        <v>1074</v>
      </c>
      <c r="N800" s="102">
        <v>6</v>
      </c>
      <c r="O800" s="102" t="s">
        <v>1075</v>
      </c>
    </row>
    <row r="801" spans="1:15" x14ac:dyDescent="0.25">
      <c r="A801" s="102" t="s">
        <v>2639</v>
      </c>
      <c r="B801" s="103" t="s">
        <v>2640</v>
      </c>
      <c r="C801" s="103" t="s">
        <v>277</v>
      </c>
      <c r="D801" s="102" t="s">
        <v>303</v>
      </c>
      <c r="E801" s="102" t="s">
        <v>275</v>
      </c>
      <c r="F801" s="102" t="s">
        <v>2641</v>
      </c>
      <c r="H801" s="102">
        <v>45507</v>
      </c>
      <c r="I801" s="102" t="s">
        <v>292</v>
      </c>
      <c r="J801" s="102" t="s">
        <v>291</v>
      </c>
      <c r="K801" s="102" t="s">
        <v>1</v>
      </c>
      <c r="L801" s="102" t="s">
        <v>290</v>
      </c>
      <c r="M801" s="102" t="s">
        <v>1074</v>
      </c>
      <c r="N801" s="102">
        <v>6</v>
      </c>
      <c r="O801" s="102" t="s">
        <v>1075</v>
      </c>
    </row>
    <row r="802" spans="1:15" x14ac:dyDescent="0.25">
      <c r="A802" s="102" t="s">
        <v>2642</v>
      </c>
      <c r="B802" s="103" t="s">
        <v>1080</v>
      </c>
      <c r="C802" s="103" t="s">
        <v>277</v>
      </c>
      <c r="D802" s="102" t="s">
        <v>451</v>
      </c>
      <c r="E802" s="102" t="s">
        <v>275</v>
      </c>
      <c r="F802" s="102" t="s">
        <v>2643</v>
      </c>
      <c r="H802" s="102">
        <v>45507</v>
      </c>
      <c r="I802" s="102" t="s">
        <v>292</v>
      </c>
      <c r="J802" s="102" t="s">
        <v>291</v>
      </c>
      <c r="K802" s="102" t="s">
        <v>1</v>
      </c>
      <c r="L802" s="102" t="s">
        <v>290</v>
      </c>
      <c r="M802" s="102" t="s">
        <v>1074</v>
      </c>
      <c r="N802" s="102">
        <v>6</v>
      </c>
      <c r="O802" s="102" t="s">
        <v>1075</v>
      </c>
    </row>
    <row r="803" spans="1:15" x14ac:dyDescent="0.25">
      <c r="A803" s="102" t="s">
        <v>2644</v>
      </c>
      <c r="B803" s="103" t="s">
        <v>2453</v>
      </c>
      <c r="C803" s="103" t="s">
        <v>277</v>
      </c>
      <c r="D803" s="102" t="s">
        <v>451</v>
      </c>
      <c r="E803" s="102" t="s">
        <v>275</v>
      </c>
      <c r="F803" s="102" t="s">
        <v>2645</v>
      </c>
      <c r="H803" s="102">
        <v>45507</v>
      </c>
      <c r="I803" s="102" t="s">
        <v>292</v>
      </c>
      <c r="J803" s="102" t="s">
        <v>291</v>
      </c>
      <c r="K803" s="102" t="s">
        <v>1</v>
      </c>
      <c r="L803" s="102" t="s">
        <v>290</v>
      </c>
      <c r="M803" s="102" t="s">
        <v>1074</v>
      </c>
      <c r="N803" s="102">
        <v>6</v>
      </c>
      <c r="O803" s="102" t="s">
        <v>1075</v>
      </c>
    </row>
    <row r="804" spans="1:15" x14ac:dyDescent="0.25">
      <c r="A804" s="102" t="s">
        <v>2646</v>
      </c>
      <c r="B804" s="103" t="s">
        <v>1248</v>
      </c>
      <c r="C804" s="103" t="s">
        <v>1118</v>
      </c>
      <c r="D804" s="102" t="s">
        <v>570</v>
      </c>
      <c r="E804" s="102" t="s">
        <v>275</v>
      </c>
      <c r="F804" s="102" t="s">
        <v>2647</v>
      </c>
      <c r="H804" s="102">
        <v>45507</v>
      </c>
      <c r="I804" s="102" t="s">
        <v>292</v>
      </c>
      <c r="J804" s="102" t="s">
        <v>291</v>
      </c>
      <c r="K804" s="102" t="s">
        <v>1</v>
      </c>
      <c r="L804" s="102" t="s">
        <v>290</v>
      </c>
      <c r="M804" s="102" t="s">
        <v>1074</v>
      </c>
      <c r="N804" s="102">
        <v>6</v>
      </c>
      <c r="O804" s="102" t="s">
        <v>1075</v>
      </c>
    </row>
    <row r="805" spans="1:15" x14ac:dyDescent="0.25">
      <c r="A805" s="102" t="s">
        <v>2648</v>
      </c>
      <c r="B805" s="103" t="s">
        <v>2649</v>
      </c>
      <c r="C805" s="103" t="s">
        <v>2650</v>
      </c>
      <c r="D805" s="102" t="s">
        <v>2527</v>
      </c>
      <c r="E805" s="102" t="s">
        <v>275</v>
      </c>
      <c r="F805" s="102" t="s">
        <v>2651</v>
      </c>
      <c r="H805" s="102">
        <v>45507</v>
      </c>
      <c r="I805" s="102" t="s">
        <v>292</v>
      </c>
      <c r="J805" s="102" t="s">
        <v>291</v>
      </c>
      <c r="K805" s="102" t="s">
        <v>1</v>
      </c>
      <c r="L805" s="102" t="s">
        <v>290</v>
      </c>
      <c r="M805" s="102" t="s">
        <v>1082</v>
      </c>
      <c r="N805" s="102">
        <v>6</v>
      </c>
      <c r="O805" s="102" t="s">
        <v>1075</v>
      </c>
    </row>
    <row r="806" spans="1:15" x14ac:dyDescent="0.25">
      <c r="A806" s="102" t="s">
        <v>2648</v>
      </c>
      <c r="B806" s="103" t="s">
        <v>2652</v>
      </c>
      <c r="C806" s="103" t="s">
        <v>2650</v>
      </c>
      <c r="D806" s="102" t="s">
        <v>2527</v>
      </c>
      <c r="E806" s="102" t="s">
        <v>275</v>
      </c>
      <c r="F806" s="102" t="s">
        <v>2653</v>
      </c>
      <c r="H806" s="102">
        <v>45507</v>
      </c>
      <c r="I806" s="102" t="s">
        <v>292</v>
      </c>
      <c r="J806" s="102" t="s">
        <v>291</v>
      </c>
      <c r="K806" s="102" t="s">
        <v>1</v>
      </c>
      <c r="L806" s="102" t="s">
        <v>290</v>
      </c>
      <c r="M806" s="102" t="s">
        <v>1082</v>
      </c>
      <c r="N806" s="102">
        <v>6</v>
      </c>
      <c r="O806" s="102" t="s">
        <v>1075</v>
      </c>
    </row>
    <row r="807" spans="1:15" x14ac:dyDescent="0.25">
      <c r="A807" s="102" t="s">
        <v>2648</v>
      </c>
      <c r="B807" s="103" t="s">
        <v>2654</v>
      </c>
      <c r="C807" s="103" t="s">
        <v>2655</v>
      </c>
      <c r="D807" s="102" t="s">
        <v>2527</v>
      </c>
      <c r="E807" s="102" t="s">
        <v>275</v>
      </c>
      <c r="F807" s="102" t="s">
        <v>2656</v>
      </c>
      <c r="H807" s="102">
        <v>45507</v>
      </c>
      <c r="I807" s="102" t="s">
        <v>292</v>
      </c>
      <c r="J807" s="102" t="s">
        <v>291</v>
      </c>
      <c r="K807" s="102" t="s">
        <v>1</v>
      </c>
      <c r="L807" s="102" t="s">
        <v>290</v>
      </c>
      <c r="M807" s="102" t="s">
        <v>1074</v>
      </c>
      <c r="N807" s="102">
        <v>6</v>
      </c>
      <c r="O807" s="102" t="s">
        <v>1075</v>
      </c>
    </row>
    <row r="808" spans="1:15" x14ac:dyDescent="0.25">
      <c r="A808" s="102" t="s">
        <v>2657</v>
      </c>
      <c r="B808" s="103" t="s">
        <v>1197</v>
      </c>
      <c r="C808" s="103" t="s">
        <v>274</v>
      </c>
      <c r="D808" s="102" t="s">
        <v>570</v>
      </c>
      <c r="E808" s="102" t="s">
        <v>275</v>
      </c>
      <c r="F808" s="102" t="s">
        <v>2658</v>
      </c>
      <c r="H808" s="102">
        <v>45507</v>
      </c>
      <c r="I808" s="102" t="s">
        <v>292</v>
      </c>
      <c r="J808" s="102" t="s">
        <v>291</v>
      </c>
      <c r="K808" s="102" t="s">
        <v>1</v>
      </c>
      <c r="L808" s="102" t="s">
        <v>290</v>
      </c>
      <c r="M808" s="102" t="s">
        <v>1074</v>
      </c>
      <c r="N808" s="102">
        <v>6</v>
      </c>
      <c r="O808" s="102" t="s">
        <v>1075</v>
      </c>
    </row>
    <row r="809" spans="1:15" x14ac:dyDescent="0.25">
      <c r="A809" s="102" t="s">
        <v>2659</v>
      </c>
      <c r="B809" s="103" t="s">
        <v>2660</v>
      </c>
      <c r="C809" s="103" t="s">
        <v>1077</v>
      </c>
      <c r="D809" s="102" t="s">
        <v>1788</v>
      </c>
      <c r="E809" s="102" t="s">
        <v>275</v>
      </c>
      <c r="F809" s="102" t="s">
        <v>2661</v>
      </c>
      <c r="H809" s="102">
        <v>45507</v>
      </c>
      <c r="I809" s="102" t="s">
        <v>292</v>
      </c>
      <c r="J809" s="102" t="s">
        <v>291</v>
      </c>
      <c r="K809" s="102" t="s">
        <v>1</v>
      </c>
      <c r="L809" s="102" t="s">
        <v>290</v>
      </c>
      <c r="M809" s="102" t="s">
        <v>1074</v>
      </c>
      <c r="N809" s="102">
        <v>6</v>
      </c>
      <c r="O809" s="102" t="s">
        <v>1075</v>
      </c>
    </row>
    <row r="810" spans="1:15" x14ac:dyDescent="0.25">
      <c r="A810" s="102" t="s">
        <v>2662</v>
      </c>
      <c r="B810" s="103" t="s">
        <v>2050</v>
      </c>
      <c r="C810" s="103" t="s">
        <v>274</v>
      </c>
      <c r="D810" s="102" t="s">
        <v>451</v>
      </c>
      <c r="E810" s="102" t="s">
        <v>275</v>
      </c>
      <c r="F810" s="102" t="s">
        <v>2663</v>
      </c>
      <c r="H810" s="102">
        <v>45507</v>
      </c>
      <c r="I810" s="102" t="s">
        <v>292</v>
      </c>
      <c r="J810" s="102" t="s">
        <v>291</v>
      </c>
      <c r="K810" s="102" t="s">
        <v>1</v>
      </c>
      <c r="L810" s="102" t="s">
        <v>290</v>
      </c>
      <c r="M810" s="102" t="s">
        <v>1074</v>
      </c>
      <c r="N810" s="102">
        <v>6</v>
      </c>
      <c r="O810" s="102" t="s">
        <v>1075</v>
      </c>
    </row>
    <row r="811" spans="1:15" x14ac:dyDescent="0.25">
      <c r="A811" s="102" t="s">
        <v>2662</v>
      </c>
      <c r="B811" s="103" t="s">
        <v>2664</v>
      </c>
      <c r="C811" s="103" t="s">
        <v>1082</v>
      </c>
      <c r="D811" s="102" t="s">
        <v>451</v>
      </c>
      <c r="E811" s="102" t="s">
        <v>275</v>
      </c>
      <c r="F811" s="102" t="s">
        <v>2665</v>
      </c>
      <c r="H811" s="102">
        <v>45507</v>
      </c>
      <c r="I811" s="102" t="s">
        <v>292</v>
      </c>
      <c r="J811" s="102" t="s">
        <v>291</v>
      </c>
      <c r="K811" s="102" t="s">
        <v>1</v>
      </c>
      <c r="L811" s="102" t="s">
        <v>290</v>
      </c>
      <c r="M811" s="102" t="s">
        <v>1082</v>
      </c>
      <c r="N811" s="102">
        <v>6</v>
      </c>
      <c r="O811" s="102" t="s">
        <v>1075</v>
      </c>
    </row>
    <row r="812" spans="1:15" x14ac:dyDescent="0.25">
      <c r="A812" s="102" t="s">
        <v>2666</v>
      </c>
      <c r="B812" s="103" t="s">
        <v>2667</v>
      </c>
      <c r="C812" s="103" t="s">
        <v>274</v>
      </c>
      <c r="D812" s="102" t="s">
        <v>570</v>
      </c>
      <c r="E812" s="102" t="s">
        <v>275</v>
      </c>
      <c r="F812" s="102" t="s">
        <v>2668</v>
      </c>
      <c r="H812" s="102">
        <v>45507</v>
      </c>
      <c r="I812" s="102" t="s">
        <v>292</v>
      </c>
      <c r="J812" s="102" t="s">
        <v>291</v>
      </c>
      <c r="K812" s="102" t="s">
        <v>1</v>
      </c>
      <c r="L812" s="102" t="s">
        <v>290</v>
      </c>
      <c r="M812" s="102" t="s">
        <v>1074</v>
      </c>
      <c r="N812" s="102">
        <v>6</v>
      </c>
      <c r="O812" s="102" t="s">
        <v>1075</v>
      </c>
    </row>
    <row r="813" spans="1:15" x14ac:dyDescent="0.25">
      <c r="A813" s="102" t="s">
        <v>2669</v>
      </c>
      <c r="B813" s="103" t="s">
        <v>2670</v>
      </c>
      <c r="C813" s="103" t="s">
        <v>277</v>
      </c>
      <c r="D813" s="102" t="s">
        <v>570</v>
      </c>
      <c r="E813" s="102" t="s">
        <v>275</v>
      </c>
      <c r="F813" s="102" t="s">
        <v>2671</v>
      </c>
      <c r="H813" s="102">
        <v>45507</v>
      </c>
      <c r="I813" s="102" t="s">
        <v>292</v>
      </c>
      <c r="J813" s="102" t="s">
        <v>291</v>
      </c>
      <c r="K813" s="102" t="s">
        <v>1</v>
      </c>
      <c r="L813" s="102" t="s">
        <v>290</v>
      </c>
      <c r="M813" s="102" t="s">
        <v>1074</v>
      </c>
      <c r="N813" s="102">
        <v>6</v>
      </c>
      <c r="O813" s="102" t="s">
        <v>1075</v>
      </c>
    </row>
    <row r="814" spans="1:15" x14ac:dyDescent="0.25">
      <c r="A814" s="102" t="s">
        <v>2672</v>
      </c>
      <c r="B814" s="103" t="s">
        <v>1197</v>
      </c>
      <c r="C814" s="103" t="s">
        <v>274</v>
      </c>
      <c r="D814" s="102" t="s">
        <v>451</v>
      </c>
      <c r="E814" s="102" t="s">
        <v>275</v>
      </c>
      <c r="F814" s="102" t="s">
        <v>2673</v>
      </c>
      <c r="H814" s="102">
        <v>45507</v>
      </c>
      <c r="I814" s="102" t="s">
        <v>292</v>
      </c>
      <c r="J814" s="102" t="s">
        <v>291</v>
      </c>
      <c r="K814" s="102" t="s">
        <v>1</v>
      </c>
      <c r="L814" s="102" t="s">
        <v>290</v>
      </c>
      <c r="M814" s="102" t="s">
        <v>1074</v>
      </c>
      <c r="N814" s="102">
        <v>6</v>
      </c>
      <c r="O814" s="102" t="s">
        <v>1075</v>
      </c>
    </row>
    <row r="815" spans="1:15" x14ac:dyDescent="0.25">
      <c r="A815" s="102" t="s">
        <v>2672</v>
      </c>
      <c r="B815" s="103" t="s">
        <v>1306</v>
      </c>
      <c r="C815" s="103" t="s">
        <v>277</v>
      </c>
      <c r="D815" s="102" t="s">
        <v>451</v>
      </c>
      <c r="E815" s="102" t="s">
        <v>275</v>
      </c>
      <c r="F815" s="102" t="s">
        <v>2674</v>
      </c>
      <c r="H815" s="102">
        <v>45507</v>
      </c>
      <c r="I815" s="102" t="s">
        <v>292</v>
      </c>
      <c r="J815" s="102" t="s">
        <v>291</v>
      </c>
      <c r="K815" s="102" t="s">
        <v>1</v>
      </c>
      <c r="L815" s="102" t="s">
        <v>290</v>
      </c>
      <c r="M815" s="102" t="s">
        <v>1074</v>
      </c>
      <c r="N815" s="102">
        <v>6</v>
      </c>
      <c r="O815" s="102" t="s">
        <v>1075</v>
      </c>
    </row>
    <row r="816" spans="1:15" x14ac:dyDescent="0.25">
      <c r="A816" s="102" t="s">
        <v>2672</v>
      </c>
      <c r="B816" s="103" t="s">
        <v>1652</v>
      </c>
      <c r="C816" s="103" t="s">
        <v>1082</v>
      </c>
      <c r="D816" s="102" t="s">
        <v>451</v>
      </c>
      <c r="E816" s="102" t="s">
        <v>275</v>
      </c>
      <c r="F816" s="102" t="s">
        <v>2675</v>
      </c>
      <c r="H816" s="102">
        <v>45507</v>
      </c>
      <c r="I816" s="102" t="s">
        <v>292</v>
      </c>
      <c r="J816" s="102" t="s">
        <v>291</v>
      </c>
      <c r="K816" s="102" t="s">
        <v>1</v>
      </c>
      <c r="L816" s="102" t="s">
        <v>290</v>
      </c>
      <c r="M816" s="102" t="s">
        <v>1082</v>
      </c>
      <c r="N816" s="102">
        <v>6</v>
      </c>
      <c r="O816" s="102" t="s">
        <v>1075</v>
      </c>
    </row>
    <row r="817" spans="1:15" x14ac:dyDescent="0.25">
      <c r="A817" s="102" t="s">
        <v>2676</v>
      </c>
      <c r="B817" s="103" t="s">
        <v>2677</v>
      </c>
      <c r="C817" s="103" t="s">
        <v>274</v>
      </c>
      <c r="D817" s="102" t="s">
        <v>451</v>
      </c>
      <c r="E817" s="102" t="s">
        <v>275</v>
      </c>
      <c r="F817" s="102" t="s">
        <v>2678</v>
      </c>
      <c r="H817" s="102">
        <v>45507</v>
      </c>
      <c r="I817" s="102" t="s">
        <v>292</v>
      </c>
      <c r="J817" s="102" t="s">
        <v>291</v>
      </c>
      <c r="K817" s="102" t="s">
        <v>1</v>
      </c>
      <c r="L817" s="102" t="s">
        <v>290</v>
      </c>
      <c r="M817" s="102" t="s">
        <v>1074</v>
      </c>
      <c r="N817" s="102">
        <v>6</v>
      </c>
      <c r="O817" s="102" t="s">
        <v>1075</v>
      </c>
    </row>
    <row r="818" spans="1:15" x14ac:dyDescent="0.25">
      <c r="A818" s="102" t="s">
        <v>2676</v>
      </c>
      <c r="B818" s="103" t="s">
        <v>1321</v>
      </c>
      <c r="C818" s="103" t="s">
        <v>277</v>
      </c>
      <c r="D818" s="102" t="s">
        <v>451</v>
      </c>
      <c r="E818" s="102" t="s">
        <v>275</v>
      </c>
      <c r="F818" s="102" t="s">
        <v>2679</v>
      </c>
      <c r="H818" s="102">
        <v>45507</v>
      </c>
      <c r="I818" s="102" t="s">
        <v>292</v>
      </c>
      <c r="J818" s="102" t="s">
        <v>291</v>
      </c>
      <c r="K818" s="102" t="s">
        <v>1</v>
      </c>
      <c r="L818" s="102" t="s">
        <v>290</v>
      </c>
      <c r="M818" s="102" t="s">
        <v>1074</v>
      </c>
      <c r="N818" s="102">
        <v>6</v>
      </c>
      <c r="O818" s="102" t="s">
        <v>1075</v>
      </c>
    </row>
    <row r="819" spans="1:15" x14ac:dyDescent="0.25">
      <c r="A819" s="102" t="s">
        <v>2680</v>
      </c>
      <c r="B819" s="103" t="s">
        <v>1571</v>
      </c>
      <c r="C819" s="103" t="s">
        <v>274</v>
      </c>
      <c r="D819" s="102" t="s">
        <v>451</v>
      </c>
      <c r="E819" s="102" t="s">
        <v>275</v>
      </c>
      <c r="F819" s="102" t="s">
        <v>2681</v>
      </c>
      <c r="H819" s="102">
        <v>45507</v>
      </c>
      <c r="I819" s="102" t="s">
        <v>292</v>
      </c>
      <c r="J819" s="102" t="s">
        <v>291</v>
      </c>
      <c r="K819" s="102" t="s">
        <v>1</v>
      </c>
      <c r="L819" s="102" t="s">
        <v>290</v>
      </c>
      <c r="M819" s="102" t="s">
        <v>1074</v>
      </c>
      <c r="N819" s="102">
        <v>6</v>
      </c>
      <c r="O819" s="102" t="s">
        <v>1075</v>
      </c>
    </row>
    <row r="820" spans="1:15" x14ac:dyDescent="0.25">
      <c r="A820" s="102" t="s">
        <v>2680</v>
      </c>
      <c r="B820" s="103" t="s">
        <v>1233</v>
      </c>
      <c r="C820" s="103" t="s">
        <v>274</v>
      </c>
      <c r="D820" s="102" t="s">
        <v>451</v>
      </c>
      <c r="E820" s="102" t="s">
        <v>275</v>
      </c>
      <c r="F820" s="102" t="s">
        <v>2682</v>
      </c>
      <c r="H820" s="102">
        <v>45507</v>
      </c>
      <c r="I820" s="102" t="s">
        <v>292</v>
      </c>
      <c r="J820" s="102" t="s">
        <v>291</v>
      </c>
      <c r="K820" s="102" t="s">
        <v>1</v>
      </c>
      <c r="L820" s="102" t="s">
        <v>290</v>
      </c>
      <c r="M820" s="102" t="s">
        <v>1074</v>
      </c>
      <c r="N820" s="102">
        <v>6</v>
      </c>
      <c r="O820" s="102" t="s">
        <v>1075</v>
      </c>
    </row>
    <row r="821" spans="1:15" x14ac:dyDescent="0.25">
      <c r="A821" s="102" t="s">
        <v>2680</v>
      </c>
      <c r="B821" s="103" t="s">
        <v>1122</v>
      </c>
      <c r="C821" s="103" t="s">
        <v>274</v>
      </c>
      <c r="D821" s="102" t="s">
        <v>451</v>
      </c>
      <c r="E821" s="102" t="s">
        <v>275</v>
      </c>
      <c r="F821" s="102" t="s">
        <v>2683</v>
      </c>
      <c r="H821" s="102">
        <v>45507</v>
      </c>
      <c r="I821" s="102" t="s">
        <v>292</v>
      </c>
      <c r="J821" s="102" t="s">
        <v>291</v>
      </c>
      <c r="K821" s="102" t="s">
        <v>1</v>
      </c>
      <c r="L821" s="102" t="s">
        <v>290</v>
      </c>
      <c r="M821" s="102" t="s">
        <v>1074</v>
      </c>
      <c r="N821" s="102">
        <v>6</v>
      </c>
      <c r="O821" s="102" t="s">
        <v>1075</v>
      </c>
    </row>
    <row r="822" spans="1:15" x14ac:dyDescent="0.25">
      <c r="A822" s="102" t="s">
        <v>2684</v>
      </c>
      <c r="B822" s="103" t="s">
        <v>2685</v>
      </c>
      <c r="C822" s="103" t="s">
        <v>1077</v>
      </c>
      <c r="D822" s="102" t="s">
        <v>196</v>
      </c>
      <c r="E822" s="102" t="s">
        <v>275</v>
      </c>
      <c r="F822" s="102" t="s">
        <v>2686</v>
      </c>
      <c r="H822" s="102">
        <v>45507</v>
      </c>
      <c r="I822" s="102" t="s">
        <v>292</v>
      </c>
      <c r="J822" s="102" t="s">
        <v>291</v>
      </c>
      <c r="K822" s="102" t="s">
        <v>1</v>
      </c>
      <c r="L822" s="102" t="s">
        <v>290</v>
      </c>
      <c r="M822" s="102" t="s">
        <v>1074</v>
      </c>
      <c r="N822" s="102">
        <v>6</v>
      </c>
      <c r="O822" s="102" t="s">
        <v>1075</v>
      </c>
    </row>
    <row r="823" spans="1:15" x14ac:dyDescent="0.25">
      <c r="A823" s="102" t="s">
        <v>2687</v>
      </c>
      <c r="B823" s="103" t="s">
        <v>1281</v>
      </c>
      <c r="C823" s="103" t="s">
        <v>1225</v>
      </c>
      <c r="D823" s="102" t="s">
        <v>1788</v>
      </c>
      <c r="E823" s="102" t="s">
        <v>275</v>
      </c>
      <c r="F823" s="102" t="s">
        <v>2688</v>
      </c>
      <c r="H823" s="102">
        <v>45507</v>
      </c>
      <c r="I823" s="102" t="s">
        <v>292</v>
      </c>
      <c r="J823" s="102" t="s">
        <v>291</v>
      </c>
      <c r="K823" s="102" t="s">
        <v>1</v>
      </c>
      <c r="L823" s="102" t="s">
        <v>290</v>
      </c>
      <c r="M823" s="102" t="s">
        <v>1074</v>
      </c>
      <c r="N823" s="102">
        <v>6</v>
      </c>
      <c r="O823" s="102" t="s">
        <v>1075</v>
      </c>
    </row>
    <row r="824" spans="1:15" x14ac:dyDescent="0.25">
      <c r="A824" s="102" t="s">
        <v>2689</v>
      </c>
      <c r="B824" s="103" t="s">
        <v>2690</v>
      </c>
      <c r="C824" s="103" t="s">
        <v>274</v>
      </c>
      <c r="D824" s="102" t="s">
        <v>136</v>
      </c>
      <c r="E824" s="102" t="s">
        <v>275</v>
      </c>
      <c r="F824" s="102" t="s">
        <v>2691</v>
      </c>
      <c r="H824" s="102">
        <v>45507</v>
      </c>
      <c r="I824" s="102" t="s">
        <v>292</v>
      </c>
      <c r="J824" s="102" t="s">
        <v>291</v>
      </c>
      <c r="K824" s="102" t="s">
        <v>1</v>
      </c>
      <c r="L824" s="102" t="s">
        <v>290</v>
      </c>
      <c r="M824" s="102" t="s">
        <v>1074</v>
      </c>
      <c r="N824" s="102">
        <v>6</v>
      </c>
      <c r="O824" s="102" t="s">
        <v>1075</v>
      </c>
    </row>
    <row r="825" spans="1:15" x14ac:dyDescent="0.25">
      <c r="A825" s="102" t="s">
        <v>2692</v>
      </c>
      <c r="B825" s="103" t="s">
        <v>1448</v>
      </c>
      <c r="C825" s="103" t="s">
        <v>277</v>
      </c>
      <c r="D825" s="102" t="s">
        <v>136</v>
      </c>
      <c r="E825" s="102" t="s">
        <v>275</v>
      </c>
      <c r="F825" s="102" t="s">
        <v>2693</v>
      </c>
      <c r="H825" s="102">
        <v>45507</v>
      </c>
      <c r="I825" s="102" t="s">
        <v>292</v>
      </c>
      <c r="J825" s="102" t="s">
        <v>291</v>
      </c>
      <c r="K825" s="102" t="s">
        <v>1</v>
      </c>
      <c r="L825" s="102" t="s">
        <v>290</v>
      </c>
      <c r="M825" s="102" t="s">
        <v>1074</v>
      </c>
      <c r="N825" s="102">
        <v>6</v>
      </c>
      <c r="O825" s="102" t="s">
        <v>1075</v>
      </c>
    </row>
    <row r="826" spans="1:15" x14ac:dyDescent="0.25">
      <c r="A826" s="102" t="s">
        <v>2692</v>
      </c>
      <c r="B826" s="103" t="s">
        <v>2198</v>
      </c>
      <c r="C826" s="103" t="s">
        <v>277</v>
      </c>
      <c r="D826" s="102" t="s">
        <v>136</v>
      </c>
      <c r="E826" s="102" t="s">
        <v>275</v>
      </c>
      <c r="F826" s="102" t="s">
        <v>2694</v>
      </c>
      <c r="H826" s="102">
        <v>45507</v>
      </c>
      <c r="I826" s="102" t="s">
        <v>292</v>
      </c>
      <c r="J826" s="102" t="s">
        <v>291</v>
      </c>
      <c r="K826" s="102" t="s">
        <v>1</v>
      </c>
      <c r="L826" s="102" t="s">
        <v>290</v>
      </c>
      <c r="M826" s="102" t="s">
        <v>1074</v>
      </c>
      <c r="N826" s="102">
        <v>6</v>
      </c>
      <c r="O826" s="102" t="s">
        <v>1075</v>
      </c>
    </row>
    <row r="827" spans="1:15" x14ac:dyDescent="0.25">
      <c r="A827" s="102" t="s">
        <v>2692</v>
      </c>
      <c r="B827" s="103" t="s">
        <v>1672</v>
      </c>
      <c r="C827" s="103" t="s">
        <v>274</v>
      </c>
      <c r="D827" s="102" t="s">
        <v>136</v>
      </c>
      <c r="E827" s="102" t="s">
        <v>275</v>
      </c>
      <c r="F827" s="102" t="s">
        <v>2695</v>
      </c>
      <c r="H827" s="102">
        <v>45507</v>
      </c>
      <c r="I827" s="102" t="s">
        <v>292</v>
      </c>
      <c r="J827" s="102" t="s">
        <v>291</v>
      </c>
      <c r="K827" s="102" t="s">
        <v>1</v>
      </c>
      <c r="L827" s="102" t="s">
        <v>290</v>
      </c>
      <c r="M827" s="102" t="s">
        <v>1074</v>
      </c>
      <c r="N827" s="102">
        <v>6</v>
      </c>
      <c r="O827" s="102" t="s">
        <v>1075</v>
      </c>
    </row>
    <row r="828" spans="1:15" x14ac:dyDescent="0.25">
      <c r="A828" s="102" t="s">
        <v>2692</v>
      </c>
      <c r="B828" s="103" t="s">
        <v>2204</v>
      </c>
      <c r="C828" s="103" t="s">
        <v>1082</v>
      </c>
      <c r="D828" s="102" t="s">
        <v>136</v>
      </c>
      <c r="E828" s="102" t="s">
        <v>275</v>
      </c>
      <c r="F828" s="102" t="s">
        <v>2696</v>
      </c>
      <c r="H828" s="102">
        <v>45507</v>
      </c>
      <c r="I828" s="102" t="s">
        <v>292</v>
      </c>
      <c r="J828" s="102" t="s">
        <v>291</v>
      </c>
      <c r="K828" s="102" t="s">
        <v>1</v>
      </c>
      <c r="L828" s="102" t="s">
        <v>290</v>
      </c>
      <c r="M828" s="102" t="s">
        <v>1082</v>
      </c>
      <c r="N828" s="102">
        <v>6</v>
      </c>
      <c r="O828" s="102" t="s">
        <v>1075</v>
      </c>
    </row>
    <row r="829" spans="1:15" x14ac:dyDescent="0.25">
      <c r="A829" s="102" t="s">
        <v>2697</v>
      </c>
      <c r="B829" s="103" t="s">
        <v>1597</v>
      </c>
      <c r="C829" s="103" t="s">
        <v>277</v>
      </c>
      <c r="D829" s="102" t="s">
        <v>136</v>
      </c>
      <c r="E829" s="102" t="s">
        <v>275</v>
      </c>
      <c r="F829" s="102" t="s">
        <v>2698</v>
      </c>
      <c r="H829" s="102">
        <v>45507</v>
      </c>
      <c r="I829" s="102" t="s">
        <v>292</v>
      </c>
      <c r="J829" s="102" t="s">
        <v>291</v>
      </c>
      <c r="K829" s="102" t="s">
        <v>1</v>
      </c>
      <c r="L829" s="102" t="s">
        <v>290</v>
      </c>
      <c r="M829" s="102" t="s">
        <v>1074</v>
      </c>
      <c r="N829" s="102">
        <v>6</v>
      </c>
      <c r="O829" s="102" t="s">
        <v>1075</v>
      </c>
    </row>
    <row r="830" spans="1:15" x14ac:dyDescent="0.25">
      <c r="A830" s="102" t="s">
        <v>2699</v>
      </c>
      <c r="B830" s="103" t="s">
        <v>2700</v>
      </c>
      <c r="C830" s="103" t="s">
        <v>2526</v>
      </c>
      <c r="D830" s="102" t="s">
        <v>2527</v>
      </c>
      <c r="E830" s="102" t="s">
        <v>275</v>
      </c>
      <c r="F830" s="102" t="s">
        <v>2701</v>
      </c>
      <c r="H830" s="102">
        <v>45507</v>
      </c>
      <c r="I830" s="102" t="s">
        <v>292</v>
      </c>
      <c r="J830" s="102" t="s">
        <v>291</v>
      </c>
      <c r="K830" s="102" t="s">
        <v>1</v>
      </c>
      <c r="L830" s="102" t="s">
        <v>290</v>
      </c>
      <c r="M830" s="102" t="s">
        <v>1074</v>
      </c>
      <c r="N830" s="102">
        <v>6</v>
      </c>
      <c r="O830" s="102" t="s">
        <v>1075</v>
      </c>
    </row>
    <row r="831" spans="1:15" x14ac:dyDescent="0.25">
      <c r="A831" s="102" t="s">
        <v>2702</v>
      </c>
      <c r="B831" s="103" t="s">
        <v>2703</v>
      </c>
      <c r="C831" s="103" t="s">
        <v>274</v>
      </c>
      <c r="D831" s="102" t="s">
        <v>318</v>
      </c>
      <c r="E831" s="102" t="s">
        <v>275</v>
      </c>
      <c r="F831" s="102" t="s">
        <v>2704</v>
      </c>
      <c r="H831" s="102">
        <v>45507</v>
      </c>
      <c r="I831" s="102" t="s">
        <v>292</v>
      </c>
      <c r="J831" s="102" t="s">
        <v>291</v>
      </c>
      <c r="K831" s="102" t="s">
        <v>1</v>
      </c>
      <c r="L831" s="102" t="s">
        <v>290</v>
      </c>
      <c r="M831" s="102" t="s">
        <v>1074</v>
      </c>
      <c r="N831" s="102">
        <v>6</v>
      </c>
      <c r="O831" s="102" t="s">
        <v>1075</v>
      </c>
    </row>
    <row r="832" spans="1:15" x14ac:dyDescent="0.25">
      <c r="A832" s="102" t="s">
        <v>2705</v>
      </c>
      <c r="B832" s="103" t="s">
        <v>1244</v>
      </c>
      <c r="C832" s="103" t="s">
        <v>274</v>
      </c>
      <c r="D832" s="102" t="s">
        <v>136</v>
      </c>
      <c r="E832" s="102" t="s">
        <v>275</v>
      </c>
      <c r="F832" s="102" t="s">
        <v>2706</v>
      </c>
      <c r="H832" s="102">
        <v>45507</v>
      </c>
      <c r="I832" s="102" t="s">
        <v>292</v>
      </c>
      <c r="J832" s="102" t="s">
        <v>291</v>
      </c>
      <c r="K832" s="102" t="s">
        <v>1</v>
      </c>
      <c r="L832" s="102" t="s">
        <v>290</v>
      </c>
      <c r="M832" s="102" t="s">
        <v>1074</v>
      </c>
      <c r="N832" s="102">
        <v>6</v>
      </c>
      <c r="O832" s="102" t="s">
        <v>1075</v>
      </c>
    </row>
    <row r="833" spans="1:15" x14ac:dyDescent="0.25">
      <c r="A833" s="102" t="s">
        <v>2705</v>
      </c>
      <c r="B833" s="103" t="s">
        <v>1306</v>
      </c>
      <c r="C833" s="103" t="s">
        <v>277</v>
      </c>
      <c r="D833" s="102" t="s">
        <v>136</v>
      </c>
      <c r="E833" s="102" t="s">
        <v>275</v>
      </c>
      <c r="F833" s="102" t="s">
        <v>2707</v>
      </c>
      <c r="H833" s="102">
        <v>45507</v>
      </c>
      <c r="I833" s="102" t="s">
        <v>292</v>
      </c>
      <c r="J833" s="102" t="s">
        <v>291</v>
      </c>
      <c r="K833" s="102" t="s">
        <v>1</v>
      </c>
      <c r="L833" s="102" t="s">
        <v>290</v>
      </c>
      <c r="M833" s="102" t="s">
        <v>1074</v>
      </c>
      <c r="N833" s="102">
        <v>6</v>
      </c>
      <c r="O833" s="102" t="s">
        <v>1075</v>
      </c>
    </row>
    <row r="834" spans="1:15" x14ac:dyDescent="0.25">
      <c r="A834" s="102" t="s">
        <v>2705</v>
      </c>
      <c r="B834" s="103" t="s">
        <v>2000</v>
      </c>
      <c r="C834" s="103" t="s">
        <v>277</v>
      </c>
      <c r="D834" s="102" t="s">
        <v>136</v>
      </c>
      <c r="E834" s="102" t="s">
        <v>275</v>
      </c>
      <c r="F834" s="102" t="s">
        <v>2708</v>
      </c>
      <c r="H834" s="102">
        <v>45507</v>
      </c>
      <c r="I834" s="102" t="s">
        <v>292</v>
      </c>
      <c r="J834" s="102" t="s">
        <v>291</v>
      </c>
      <c r="K834" s="102" t="s">
        <v>1</v>
      </c>
      <c r="L834" s="102" t="s">
        <v>290</v>
      </c>
      <c r="M834" s="102" t="s">
        <v>1074</v>
      </c>
      <c r="N834" s="102">
        <v>6</v>
      </c>
      <c r="O834" s="102" t="s">
        <v>1075</v>
      </c>
    </row>
    <row r="835" spans="1:15" x14ac:dyDescent="0.25">
      <c r="A835" s="102" t="s">
        <v>2709</v>
      </c>
      <c r="B835" s="103" t="s">
        <v>1997</v>
      </c>
      <c r="C835" s="103" t="s">
        <v>1118</v>
      </c>
      <c r="D835" s="102" t="s">
        <v>570</v>
      </c>
      <c r="E835" s="102" t="s">
        <v>275</v>
      </c>
      <c r="F835" s="102" t="s">
        <v>2710</v>
      </c>
      <c r="H835" s="102">
        <v>45507</v>
      </c>
      <c r="I835" s="102" t="s">
        <v>292</v>
      </c>
      <c r="J835" s="102" t="s">
        <v>291</v>
      </c>
      <c r="K835" s="102" t="s">
        <v>1</v>
      </c>
      <c r="L835" s="102" t="s">
        <v>290</v>
      </c>
      <c r="M835" s="102" t="s">
        <v>1074</v>
      </c>
      <c r="N835" s="102">
        <v>6</v>
      </c>
      <c r="O835" s="102" t="s">
        <v>1075</v>
      </c>
    </row>
    <row r="836" spans="1:15" x14ac:dyDescent="0.25">
      <c r="A836" s="102" t="s">
        <v>2711</v>
      </c>
      <c r="B836" s="103" t="s">
        <v>1248</v>
      </c>
      <c r="C836" s="103" t="s">
        <v>1118</v>
      </c>
      <c r="D836" s="102" t="s">
        <v>570</v>
      </c>
      <c r="E836" s="102" t="s">
        <v>275</v>
      </c>
      <c r="F836" s="102" t="s">
        <v>2712</v>
      </c>
      <c r="H836" s="102">
        <v>45507</v>
      </c>
      <c r="I836" s="102" t="s">
        <v>292</v>
      </c>
      <c r="J836" s="102" t="s">
        <v>291</v>
      </c>
      <c r="K836" s="102" t="s">
        <v>1</v>
      </c>
      <c r="L836" s="102" t="s">
        <v>290</v>
      </c>
      <c r="M836" s="102" t="s">
        <v>1074</v>
      </c>
      <c r="N836" s="102">
        <v>6</v>
      </c>
      <c r="O836" s="102" t="s">
        <v>1075</v>
      </c>
    </row>
    <row r="837" spans="1:15" x14ac:dyDescent="0.25">
      <c r="A837" s="102" t="s">
        <v>2713</v>
      </c>
      <c r="B837" s="103" t="s">
        <v>1304</v>
      </c>
      <c r="C837" s="103" t="s">
        <v>274</v>
      </c>
      <c r="D837" s="102" t="s">
        <v>451</v>
      </c>
      <c r="E837" s="102" t="s">
        <v>275</v>
      </c>
      <c r="F837" s="102" t="s">
        <v>2714</v>
      </c>
      <c r="H837" s="102">
        <v>45507</v>
      </c>
      <c r="I837" s="102" t="s">
        <v>292</v>
      </c>
      <c r="J837" s="102" t="s">
        <v>291</v>
      </c>
      <c r="K837" s="102" t="s">
        <v>1</v>
      </c>
      <c r="L837" s="102" t="s">
        <v>290</v>
      </c>
      <c r="M837" s="102" t="s">
        <v>1074</v>
      </c>
      <c r="N837" s="102">
        <v>6</v>
      </c>
      <c r="O837" s="102" t="s">
        <v>1075</v>
      </c>
    </row>
    <row r="838" spans="1:15" x14ac:dyDescent="0.25">
      <c r="A838" s="102" t="s">
        <v>2715</v>
      </c>
      <c r="B838" s="103" t="s">
        <v>2716</v>
      </c>
      <c r="C838" s="103" t="s">
        <v>1077</v>
      </c>
      <c r="D838" s="102" t="s">
        <v>318</v>
      </c>
      <c r="E838" s="102" t="s">
        <v>275</v>
      </c>
      <c r="F838" s="102" t="s">
        <v>2717</v>
      </c>
      <c r="H838" s="102">
        <v>45507</v>
      </c>
      <c r="I838" s="102" t="s">
        <v>292</v>
      </c>
      <c r="J838" s="102" t="s">
        <v>291</v>
      </c>
      <c r="K838" s="102" t="s">
        <v>1</v>
      </c>
      <c r="L838" s="102" t="s">
        <v>290</v>
      </c>
      <c r="M838" s="102" t="s">
        <v>1074</v>
      </c>
      <c r="N838" s="102">
        <v>6</v>
      </c>
      <c r="O838" s="102" t="s">
        <v>1075</v>
      </c>
    </row>
    <row r="839" spans="1:15" x14ac:dyDescent="0.25">
      <c r="A839" s="102" t="s">
        <v>2718</v>
      </c>
      <c r="B839" s="103" t="s">
        <v>2204</v>
      </c>
      <c r="C839" s="103" t="s">
        <v>274</v>
      </c>
      <c r="D839" s="102" t="s">
        <v>136</v>
      </c>
      <c r="E839" s="102" t="s">
        <v>275</v>
      </c>
      <c r="F839" s="102" t="s">
        <v>2719</v>
      </c>
      <c r="H839" s="102">
        <v>45507</v>
      </c>
      <c r="I839" s="102" t="s">
        <v>292</v>
      </c>
      <c r="J839" s="102" t="s">
        <v>291</v>
      </c>
      <c r="K839" s="102" t="s">
        <v>1</v>
      </c>
      <c r="L839" s="102" t="s">
        <v>290</v>
      </c>
      <c r="M839" s="102" t="s">
        <v>1074</v>
      </c>
      <c r="N839" s="102">
        <v>6</v>
      </c>
      <c r="O839" s="102" t="s">
        <v>1075</v>
      </c>
    </row>
    <row r="840" spans="1:15" x14ac:dyDescent="0.25">
      <c r="A840" s="102" t="s">
        <v>2720</v>
      </c>
      <c r="B840" s="103" t="s">
        <v>2721</v>
      </c>
      <c r="C840" s="103" t="s">
        <v>277</v>
      </c>
      <c r="D840" s="102" t="s">
        <v>451</v>
      </c>
      <c r="E840" s="102" t="s">
        <v>275</v>
      </c>
      <c r="F840" s="102" t="s">
        <v>2722</v>
      </c>
      <c r="H840" s="102">
        <v>45507</v>
      </c>
      <c r="I840" s="102" t="s">
        <v>292</v>
      </c>
      <c r="J840" s="102" t="s">
        <v>291</v>
      </c>
      <c r="K840" s="102" t="s">
        <v>1</v>
      </c>
      <c r="L840" s="102" t="s">
        <v>290</v>
      </c>
      <c r="M840" s="102" t="s">
        <v>1074</v>
      </c>
      <c r="N840" s="102">
        <v>6</v>
      </c>
      <c r="O840" s="102" t="s">
        <v>1075</v>
      </c>
    </row>
    <row r="841" spans="1:15" x14ac:dyDescent="0.25">
      <c r="A841" s="102" t="s">
        <v>2723</v>
      </c>
      <c r="B841" s="103" t="s">
        <v>2724</v>
      </c>
      <c r="C841" s="103" t="s">
        <v>1077</v>
      </c>
      <c r="D841" s="102" t="s">
        <v>196</v>
      </c>
      <c r="E841" s="102" t="s">
        <v>275</v>
      </c>
      <c r="F841" s="102" t="s">
        <v>2725</v>
      </c>
      <c r="H841" s="102">
        <v>45507</v>
      </c>
      <c r="I841" s="102" t="s">
        <v>292</v>
      </c>
      <c r="J841" s="102" t="s">
        <v>291</v>
      </c>
      <c r="K841" s="102" t="s">
        <v>1</v>
      </c>
      <c r="L841" s="102" t="s">
        <v>290</v>
      </c>
      <c r="M841" s="102" t="s">
        <v>1074</v>
      </c>
      <c r="N841" s="102">
        <v>6</v>
      </c>
      <c r="O841" s="102" t="s">
        <v>1075</v>
      </c>
    </row>
    <row r="842" spans="1:15" x14ac:dyDescent="0.25">
      <c r="A842" s="102" t="s">
        <v>2726</v>
      </c>
      <c r="B842" s="103" t="s">
        <v>1088</v>
      </c>
      <c r="C842" s="103" t="s">
        <v>277</v>
      </c>
      <c r="D842" s="102" t="s">
        <v>136</v>
      </c>
      <c r="E842" s="102" t="s">
        <v>275</v>
      </c>
      <c r="F842" s="102" t="s">
        <v>2727</v>
      </c>
      <c r="H842" s="102">
        <v>45507</v>
      </c>
      <c r="I842" s="102" t="s">
        <v>292</v>
      </c>
      <c r="J842" s="102" t="s">
        <v>291</v>
      </c>
      <c r="K842" s="102" t="s">
        <v>1</v>
      </c>
      <c r="L842" s="102" t="s">
        <v>290</v>
      </c>
      <c r="M842" s="102" t="s">
        <v>1074</v>
      </c>
      <c r="N842" s="102">
        <v>6</v>
      </c>
      <c r="O842" s="102" t="s">
        <v>1075</v>
      </c>
    </row>
    <row r="843" spans="1:15" x14ac:dyDescent="0.25">
      <c r="A843" s="102" t="s">
        <v>2728</v>
      </c>
      <c r="B843" s="103" t="s">
        <v>2729</v>
      </c>
      <c r="C843" s="103" t="s">
        <v>277</v>
      </c>
      <c r="D843" s="102" t="s">
        <v>570</v>
      </c>
      <c r="E843" s="102" t="s">
        <v>275</v>
      </c>
      <c r="F843" s="102" t="s">
        <v>2730</v>
      </c>
      <c r="H843" s="102">
        <v>45507</v>
      </c>
      <c r="I843" s="102" t="s">
        <v>292</v>
      </c>
      <c r="J843" s="102" t="s">
        <v>291</v>
      </c>
      <c r="K843" s="102" t="s">
        <v>1</v>
      </c>
      <c r="L843" s="102" t="s">
        <v>290</v>
      </c>
      <c r="M843" s="102" t="s">
        <v>1074</v>
      </c>
      <c r="N843" s="102">
        <v>6</v>
      </c>
      <c r="O843" s="102" t="s">
        <v>1075</v>
      </c>
    </row>
    <row r="844" spans="1:15" x14ac:dyDescent="0.25">
      <c r="A844" s="102" t="s">
        <v>2731</v>
      </c>
      <c r="B844" s="103" t="s">
        <v>1672</v>
      </c>
      <c r="C844" s="103" t="s">
        <v>274</v>
      </c>
      <c r="D844" s="102" t="s">
        <v>570</v>
      </c>
      <c r="E844" s="102" t="s">
        <v>275</v>
      </c>
      <c r="F844" s="102" t="s">
        <v>2732</v>
      </c>
      <c r="H844" s="102">
        <v>45507</v>
      </c>
      <c r="I844" s="102" t="s">
        <v>292</v>
      </c>
      <c r="J844" s="102" t="s">
        <v>291</v>
      </c>
      <c r="K844" s="102" t="s">
        <v>1</v>
      </c>
      <c r="L844" s="102" t="s">
        <v>290</v>
      </c>
      <c r="M844" s="102" t="s">
        <v>1074</v>
      </c>
      <c r="N844" s="102">
        <v>6</v>
      </c>
      <c r="O844" s="102" t="s">
        <v>1075</v>
      </c>
    </row>
    <row r="845" spans="1:15" x14ac:dyDescent="0.25">
      <c r="A845" s="102" t="s">
        <v>2733</v>
      </c>
      <c r="B845" s="103" t="s">
        <v>2734</v>
      </c>
      <c r="C845" s="103" t="s">
        <v>274</v>
      </c>
      <c r="D845" s="102" t="s">
        <v>318</v>
      </c>
      <c r="E845" s="102" t="s">
        <v>275</v>
      </c>
      <c r="F845" s="102" t="s">
        <v>2735</v>
      </c>
      <c r="H845" s="102">
        <v>45507</v>
      </c>
      <c r="I845" s="102" t="s">
        <v>292</v>
      </c>
      <c r="J845" s="102" t="s">
        <v>291</v>
      </c>
      <c r="K845" s="102" t="s">
        <v>1</v>
      </c>
      <c r="L845" s="102" t="s">
        <v>290</v>
      </c>
      <c r="M845" s="102" t="s">
        <v>1074</v>
      </c>
      <c r="N845" s="102">
        <v>6</v>
      </c>
      <c r="O845" s="102" t="s">
        <v>1075</v>
      </c>
    </row>
    <row r="846" spans="1:15" x14ac:dyDescent="0.25">
      <c r="A846" s="102" t="s">
        <v>2736</v>
      </c>
      <c r="B846" s="103" t="s">
        <v>1095</v>
      </c>
      <c r="C846" s="103" t="s">
        <v>277</v>
      </c>
      <c r="D846" s="102" t="s">
        <v>570</v>
      </c>
      <c r="E846" s="102" t="s">
        <v>275</v>
      </c>
      <c r="F846" s="102" t="s">
        <v>2737</v>
      </c>
      <c r="H846" s="102">
        <v>45507</v>
      </c>
      <c r="I846" s="102" t="s">
        <v>292</v>
      </c>
      <c r="J846" s="102" t="s">
        <v>291</v>
      </c>
      <c r="K846" s="102" t="s">
        <v>1</v>
      </c>
      <c r="L846" s="102" t="s">
        <v>290</v>
      </c>
      <c r="M846" s="102" t="s">
        <v>1074</v>
      </c>
      <c r="N846" s="102">
        <v>6</v>
      </c>
      <c r="O846" s="102" t="s">
        <v>1075</v>
      </c>
    </row>
    <row r="847" spans="1:15" x14ac:dyDescent="0.25">
      <c r="A847" s="102" t="s">
        <v>2736</v>
      </c>
      <c r="B847" s="103" t="s">
        <v>2738</v>
      </c>
      <c r="C847" s="103" t="s">
        <v>1082</v>
      </c>
      <c r="D847" s="102" t="s">
        <v>570</v>
      </c>
      <c r="E847" s="102" t="s">
        <v>275</v>
      </c>
      <c r="F847" s="102" t="s">
        <v>2739</v>
      </c>
      <c r="H847" s="102">
        <v>45507</v>
      </c>
      <c r="I847" s="102" t="s">
        <v>292</v>
      </c>
      <c r="J847" s="102" t="s">
        <v>291</v>
      </c>
      <c r="K847" s="102" t="s">
        <v>1</v>
      </c>
      <c r="L847" s="102" t="s">
        <v>290</v>
      </c>
      <c r="M847" s="102" t="s">
        <v>1082</v>
      </c>
      <c r="N847" s="102">
        <v>6</v>
      </c>
      <c r="O847" s="102" t="s">
        <v>1075</v>
      </c>
    </row>
    <row r="848" spans="1:15" x14ac:dyDescent="0.25">
      <c r="A848" s="102" t="s">
        <v>2736</v>
      </c>
      <c r="B848" s="103" t="s">
        <v>1775</v>
      </c>
      <c r="C848" s="103" t="s">
        <v>274</v>
      </c>
      <c r="D848" s="102" t="s">
        <v>570</v>
      </c>
      <c r="E848" s="102" t="s">
        <v>275</v>
      </c>
      <c r="F848" s="102" t="s">
        <v>2740</v>
      </c>
      <c r="H848" s="102">
        <v>45507</v>
      </c>
      <c r="I848" s="102" t="s">
        <v>292</v>
      </c>
      <c r="J848" s="102" t="s">
        <v>291</v>
      </c>
      <c r="K848" s="102" t="s">
        <v>1</v>
      </c>
      <c r="L848" s="102" t="s">
        <v>290</v>
      </c>
      <c r="M848" s="102" t="s">
        <v>1074</v>
      </c>
      <c r="N848" s="102">
        <v>6</v>
      </c>
      <c r="O848" s="102" t="s">
        <v>1075</v>
      </c>
    </row>
    <row r="849" spans="1:15" x14ac:dyDescent="0.25">
      <c r="A849" s="102" t="s">
        <v>2736</v>
      </c>
      <c r="B849" s="103" t="s">
        <v>2204</v>
      </c>
      <c r="C849" s="103" t="s">
        <v>1082</v>
      </c>
      <c r="D849" s="102" t="s">
        <v>570</v>
      </c>
      <c r="E849" s="102" t="s">
        <v>275</v>
      </c>
      <c r="F849" s="102" t="s">
        <v>2741</v>
      </c>
      <c r="H849" s="102">
        <v>45507</v>
      </c>
      <c r="I849" s="102" t="s">
        <v>292</v>
      </c>
      <c r="J849" s="102" t="s">
        <v>291</v>
      </c>
      <c r="K849" s="102" t="s">
        <v>1</v>
      </c>
      <c r="L849" s="102" t="s">
        <v>290</v>
      </c>
      <c r="M849" s="102" t="s">
        <v>1082</v>
      </c>
      <c r="N849" s="102">
        <v>6</v>
      </c>
      <c r="O849" s="102" t="s">
        <v>1075</v>
      </c>
    </row>
    <row r="850" spans="1:15" x14ac:dyDescent="0.25">
      <c r="A850" s="102" t="s">
        <v>2742</v>
      </c>
      <c r="B850" s="103" t="s">
        <v>2064</v>
      </c>
      <c r="C850" s="103" t="s">
        <v>274</v>
      </c>
      <c r="D850" s="102" t="s">
        <v>136</v>
      </c>
      <c r="E850" s="102" t="s">
        <v>275</v>
      </c>
      <c r="F850" s="102" t="s">
        <v>2743</v>
      </c>
      <c r="H850" s="102">
        <v>45507</v>
      </c>
      <c r="I850" s="102" t="s">
        <v>292</v>
      </c>
      <c r="J850" s="102" t="s">
        <v>291</v>
      </c>
      <c r="K850" s="102" t="s">
        <v>1</v>
      </c>
      <c r="L850" s="102" t="s">
        <v>290</v>
      </c>
      <c r="M850" s="102" t="s">
        <v>1074</v>
      </c>
      <c r="N850" s="102">
        <v>6</v>
      </c>
      <c r="O850" s="102" t="s">
        <v>1075</v>
      </c>
    </row>
    <row r="851" spans="1:15" x14ac:dyDescent="0.25">
      <c r="A851" s="102" t="s">
        <v>2744</v>
      </c>
      <c r="B851" s="103" t="s">
        <v>2745</v>
      </c>
      <c r="C851" s="103" t="s">
        <v>277</v>
      </c>
      <c r="D851" s="102" t="s">
        <v>451</v>
      </c>
      <c r="E851" s="102" t="s">
        <v>275</v>
      </c>
      <c r="F851" s="102" t="s">
        <v>2746</v>
      </c>
      <c r="H851" s="102">
        <v>45507</v>
      </c>
      <c r="I851" s="102" t="s">
        <v>292</v>
      </c>
      <c r="J851" s="102" t="s">
        <v>291</v>
      </c>
      <c r="K851" s="102" t="s">
        <v>1</v>
      </c>
      <c r="L851" s="102" t="s">
        <v>290</v>
      </c>
      <c r="M851" s="102" t="s">
        <v>1074</v>
      </c>
      <c r="N851" s="102">
        <v>6</v>
      </c>
      <c r="O851" s="102" t="s">
        <v>1075</v>
      </c>
    </row>
    <row r="852" spans="1:15" x14ac:dyDescent="0.25">
      <c r="A852" s="102" t="s">
        <v>2747</v>
      </c>
      <c r="B852" s="103" t="s">
        <v>1844</v>
      </c>
      <c r="C852" s="103" t="s">
        <v>277</v>
      </c>
      <c r="D852" s="102" t="s">
        <v>451</v>
      </c>
      <c r="E852" s="102" t="s">
        <v>275</v>
      </c>
      <c r="F852" s="102" t="s">
        <v>2748</v>
      </c>
      <c r="H852" s="102">
        <v>45507</v>
      </c>
      <c r="I852" s="102" t="s">
        <v>292</v>
      </c>
      <c r="J852" s="102" t="s">
        <v>291</v>
      </c>
      <c r="K852" s="102" t="s">
        <v>1</v>
      </c>
      <c r="L852" s="102" t="s">
        <v>290</v>
      </c>
      <c r="M852" s="102" t="s">
        <v>1074</v>
      </c>
      <c r="N852" s="102">
        <v>6</v>
      </c>
      <c r="O852" s="102" t="s">
        <v>1075</v>
      </c>
    </row>
    <row r="853" spans="1:15" x14ac:dyDescent="0.25">
      <c r="A853" s="102" t="s">
        <v>2749</v>
      </c>
      <c r="B853" s="103" t="s">
        <v>2750</v>
      </c>
      <c r="C853" s="103" t="s">
        <v>277</v>
      </c>
      <c r="D853" s="102" t="s">
        <v>303</v>
      </c>
      <c r="E853" s="102" t="s">
        <v>275</v>
      </c>
      <c r="F853" s="102" t="s">
        <v>2751</v>
      </c>
      <c r="H853" s="102">
        <v>45507</v>
      </c>
      <c r="I853" s="102" t="s">
        <v>292</v>
      </c>
      <c r="J853" s="102" t="s">
        <v>291</v>
      </c>
      <c r="K853" s="102" t="s">
        <v>1</v>
      </c>
      <c r="L853" s="102" t="s">
        <v>290</v>
      </c>
      <c r="M853" s="102" t="s">
        <v>1074</v>
      </c>
      <c r="N853" s="102">
        <v>6</v>
      </c>
      <c r="O853" s="102" t="s">
        <v>1075</v>
      </c>
    </row>
    <row r="854" spans="1:15" x14ac:dyDescent="0.25">
      <c r="A854" s="102" t="s">
        <v>2752</v>
      </c>
      <c r="B854" s="103" t="s">
        <v>2753</v>
      </c>
      <c r="C854" s="103" t="s">
        <v>1118</v>
      </c>
      <c r="D854" s="102" t="s">
        <v>570</v>
      </c>
      <c r="E854" s="102" t="s">
        <v>275</v>
      </c>
      <c r="F854" s="102" t="s">
        <v>2754</v>
      </c>
      <c r="H854" s="102">
        <v>45507</v>
      </c>
      <c r="I854" s="102" t="s">
        <v>292</v>
      </c>
      <c r="J854" s="102" t="s">
        <v>291</v>
      </c>
      <c r="K854" s="102" t="s">
        <v>1</v>
      </c>
      <c r="L854" s="102" t="s">
        <v>290</v>
      </c>
      <c r="M854" s="102" t="s">
        <v>1074</v>
      </c>
      <c r="N854" s="102">
        <v>6</v>
      </c>
      <c r="O854" s="102" t="s">
        <v>1075</v>
      </c>
    </row>
    <row r="855" spans="1:15" x14ac:dyDescent="0.25">
      <c r="A855" s="102" t="s">
        <v>2755</v>
      </c>
      <c r="B855" s="103" t="s">
        <v>2756</v>
      </c>
      <c r="C855" s="103" t="s">
        <v>274</v>
      </c>
      <c r="D855" s="102" t="s">
        <v>570</v>
      </c>
      <c r="E855" s="102" t="s">
        <v>275</v>
      </c>
      <c r="F855" s="102" t="s">
        <v>2757</v>
      </c>
      <c r="H855" s="102">
        <v>45507</v>
      </c>
      <c r="I855" s="102" t="s">
        <v>292</v>
      </c>
      <c r="J855" s="102" t="s">
        <v>291</v>
      </c>
      <c r="K855" s="102" t="s">
        <v>1</v>
      </c>
      <c r="L855" s="102" t="s">
        <v>290</v>
      </c>
      <c r="M855" s="102" t="s">
        <v>1074</v>
      </c>
      <c r="N855" s="102">
        <v>6</v>
      </c>
      <c r="O855" s="102" t="s">
        <v>1075</v>
      </c>
    </row>
    <row r="856" spans="1:15" x14ac:dyDescent="0.25">
      <c r="A856" s="102" t="s">
        <v>2758</v>
      </c>
      <c r="B856" s="103" t="s">
        <v>2759</v>
      </c>
      <c r="C856" s="103" t="s">
        <v>277</v>
      </c>
      <c r="D856" s="102" t="s">
        <v>451</v>
      </c>
      <c r="E856" s="102" t="s">
        <v>275</v>
      </c>
      <c r="F856" s="102" t="s">
        <v>2760</v>
      </c>
      <c r="H856" s="102">
        <v>45507</v>
      </c>
      <c r="I856" s="102" t="s">
        <v>292</v>
      </c>
      <c r="J856" s="102" t="s">
        <v>291</v>
      </c>
      <c r="K856" s="102" t="s">
        <v>1</v>
      </c>
      <c r="L856" s="102" t="s">
        <v>290</v>
      </c>
      <c r="M856" s="102" t="s">
        <v>1074</v>
      </c>
      <c r="N856" s="102">
        <v>6</v>
      </c>
      <c r="O856" s="102" t="s">
        <v>1075</v>
      </c>
    </row>
    <row r="857" spans="1:15" x14ac:dyDescent="0.25">
      <c r="A857" s="102" t="s">
        <v>2761</v>
      </c>
      <c r="B857" s="103" t="s">
        <v>1445</v>
      </c>
      <c r="C857" s="103" t="s">
        <v>277</v>
      </c>
      <c r="D857" s="102" t="s">
        <v>451</v>
      </c>
      <c r="E857" s="102" t="s">
        <v>275</v>
      </c>
      <c r="F857" s="102" t="s">
        <v>2762</v>
      </c>
      <c r="H857" s="102">
        <v>45507</v>
      </c>
      <c r="I857" s="102" t="s">
        <v>292</v>
      </c>
      <c r="J857" s="102" t="s">
        <v>291</v>
      </c>
      <c r="K857" s="102" t="s">
        <v>1</v>
      </c>
      <c r="L857" s="102" t="s">
        <v>290</v>
      </c>
      <c r="M857" s="102" t="s">
        <v>1074</v>
      </c>
      <c r="N857" s="102">
        <v>6</v>
      </c>
      <c r="O857" s="102" t="s">
        <v>1075</v>
      </c>
    </row>
    <row r="858" spans="1:15" x14ac:dyDescent="0.25">
      <c r="A858" s="102" t="s">
        <v>2763</v>
      </c>
      <c r="B858" s="103" t="s">
        <v>2764</v>
      </c>
      <c r="C858" s="103" t="s">
        <v>274</v>
      </c>
      <c r="D858" s="102" t="s">
        <v>570</v>
      </c>
      <c r="E858" s="102" t="s">
        <v>275</v>
      </c>
      <c r="F858" s="102" t="s">
        <v>2765</v>
      </c>
      <c r="H858" s="102">
        <v>45507</v>
      </c>
      <c r="I858" s="102" t="s">
        <v>292</v>
      </c>
      <c r="J858" s="102" t="s">
        <v>291</v>
      </c>
      <c r="K858" s="102" t="s">
        <v>1</v>
      </c>
      <c r="L858" s="102" t="s">
        <v>290</v>
      </c>
      <c r="M858" s="102" t="s">
        <v>1074</v>
      </c>
      <c r="N858" s="102">
        <v>6</v>
      </c>
      <c r="O858" s="102" t="s">
        <v>1075</v>
      </c>
    </row>
    <row r="859" spans="1:15" x14ac:dyDescent="0.25">
      <c r="A859" s="102" t="s">
        <v>2766</v>
      </c>
      <c r="B859" s="103" t="s">
        <v>2767</v>
      </c>
      <c r="C859" s="103" t="s">
        <v>1118</v>
      </c>
      <c r="D859" s="102" t="s">
        <v>570</v>
      </c>
      <c r="E859" s="102" t="s">
        <v>275</v>
      </c>
      <c r="F859" s="102" t="s">
        <v>2768</v>
      </c>
      <c r="H859" s="102">
        <v>45507</v>
      </c>
      <c r="I859" s="102" t="s">
        <v>292</v>
      </c>
      <c r="J859" s="102" t="s">
        <v>291</v>
      </c>
      <c r="K859" s="102" t="s">
        <v>1</v>
      </c>
      <c r="L859" s="102" t="s">
        <v>290</v>
      </c>
      <c r="M859" s="102" t="s">
        <v>1074</v>
      </c>
      <c r="N859" s="102">
        <v>6</v>
      </c>
      <c r="O859" s="102" t="s">
        <v>1075</v>
      </c>
    </row>
    <row r="860" spans="1:15" x14ac:dyDescent="0.25">
      <c r="A860" s="102" t="s">
        <v>2769</v>
      </c>
      <c r="B860" s="103" t="s">
        <v>1076</v>
      </c>
      <c r="C860" s="103" t="s">
        <v>274</v>
      </c>
      <c r="D860" s="102" t="s">
        <v>570</v>
      </c>
      <c r="E860" s="102" t="s">
        <v>275</v>
      </c>
      <c r="F860" s="102" t="s">
        <v>2770</v>
      </c>
      <c r="H860" s="102">
        <v>45507</v>
      </c>
      <c r="I860" s="102" t="s">
        <v>292</v>
      </c>
      <c r="J860" s="102" t="s">
        <v>291</v>
      </c>
      <c r="K860" s="102" t="s">
        <v>1</v>
      </c>
      <c r="L860" s="102" t="s">
        <v>290</v>
      </c>
      <c r="M860" s="102" t="s">
        <v>1074</v>
      </c>
      <c r="N860" s="102">
        <v>6</v>
      </c>
      <c r="O860" s="102" t="s">
        <v>1075</v>
      </c>
    </row>
    <row r="861" spans="1:15" x14ac:dyDescent="0.25">
      <c r="A861" s="102" t="s">
        <v>2771</v>
      </c>
      <c r="B861" s="103" t="s">
        <v>1445</v>
      </c>
      <c r="C861" s="103" t="s">
        <v>277</v>
      </c>
      <c r="D861" s="102" t="s">
        <v>136</v>
      </c>
      <c r="E861" s="102" t="s">
        <v>275</v>
      </c>
      <c r="F861" s="102" t="s">
        <v>2772</v>
      </c>
      <c r="H861" s="102">
        <v>45507</v>
      </c>
      <c r="I861" s="102" t="s">
        <v>292</v>
      </c>
      <c r="J861" s="102" t="s">
        <v>291</v>
      </c>
      <c r="K861" s="102" t="s">
        <v>1</v>
      </c>
      <c r="L861" s="102" t="s">
        <v>290</v>
      </c>
      <c r="M861" s="102" t="s">
        <v>1074</v>
      </c>
      <c r="N861" s="102">
        <v>6</v>
      </c>
      <c r="O861" s="102" t="s">
        <v>1075</v>
      </c>
    </row>
    <row r="862" spans="1:15" x14ac:dyDescent="0.25">
      <c r="A862" s="102" t="s">
        <v>2773</v>
      </c>
      <c r="B862" s="103" t="s">
        <v>2219</v>
      </c>
      <c r="C862" s="103" t="s">
        <v>1082</v>
      </c>
      <c r="D862" s="102" t="s">
        <v>451</v>
      </c>
      <c r="E862" s="102" t="s">
        <v>275</v>
      </c>
      <c r="F862" s="102" t="s">
        <v>2774</v>
      </c>
      <c r="H862" s="102">
        <v>45507</v>
      </c>
      <c r="I862" s="102" t="s">
        <v>292</v>
      </c>
      <c r="J862" s="102" t="s">
        <v>291</v>
      </c>
      <c r="K862" s="102" t="s">
        <v>1</v>
      </c>
      <c r="L862" s="102" t="s">
        <v>290</v>
      </c>
      <c r="M862" s="102" t="s">
        <v>1082</v>
      </c>
      <c r="N862" s="102">
        <v>6</v>
      </c>
      <c r="O862" s="102" t="s">
        <v>1075</v>
      </c>
    </row>
    <row r="863" spans="1:15" x14ac:dyDescent="0.25">
      <c r="A863" s="102" t="s">
        <v>2773</v>
      </c>
      <c r="B863" s="103" t="s">
        <v>2775</v>
      </c>
      <c r="C863" s="103" t="s">
        <v>1082</v>
      </c>
      <c r="D863" s="102" t="s">
        <v>451</v>
      </c>
      <c r="E863" s="102" t="s">
        <v>275</v>
      </c>
      <c r="F863" s="102" t="s">
        <v>2776</v>
      </c>
      <c r="H863" s="102">
        <v>45507</v>
      </c>
      <c r="I863" s="102" t="s">
        <v>292</v>
      </c>
      <c r="J863" s="102" t="s">
        <v>291</v>
      </c>
      <c r="K863" s="102" t="s">
        <v>1</v>
      </c>
      <c r="L863" s="102" t="s">
        <v>290</v>
      </c>
      <c r="M863" s="102" t="s">
        <v>1082</v>
      </c>
      <c r="N863" s="102">
        <v>6</v>
      </c>
      <c r="O863" s="102" t="s">
        <v>1075</v>
      </c>
    </row>
    <row r="864" spans="1:15" x14ac:dyDescent="0.25">
      <c r="A864" s="102" t="s">
        <v>2777</v>
      </c>
      <c r="B864" s="103" t="s">
        <v>2087</v>
      </c>
      <c r="C864" s="103" t="s">
        <v>274</v>
      </c>
      <c r="D864" s="102" t="s">
        <v>136</v>
      </c>
      <c r="E864" s="102" t="s">
        <v>275</v>
      </c>
      <c r="F864" s="102" t="s">
        <v>2778</v>
      </c>
      <c r="H864" s="102">
        <v>45507</v>
      </c>
      <c r="I864" s="102" t="s">
        <v>292</v>
      </c>
      <c r="J864" s="102" t="s">
        <v>291</v>
      </c>
      <c r="K864" s="102" t="s">
        <v>1</v>
      </c>
      <c r="L864" s="102" t="s">
        <v>290</v>
      </c>
      <c r="M864" s="102" t="s">
        <v>1074</v>
      </c>
      <c r="N864" s="102">
        <v>6</v>
      </c>
      <c r="O864" s="102" t="s">
        <v>1075</v>
      </c>
    </row>
    <row r="865" spans="1:15" x14ac:dyDescent="0.25">
      <c r="A865" s="102" t="s">
        <v>2779</v>
      </c>
      <c r="B865" s="103" t="s">
        <v>1124</v>
      </c>
      <c r="C865" s="103" t="s">
        <v>274</v>
      </c>
      <c r="D865" s="102" t="s">
        <v>451</v>
      </c>
      <c r="E865" s="102" t="s">
        <v>275</v>
      </c>
      <c r="F865" s="102" t="s">
        <v>2780</v>
      </c>
      <c r="H865" s="102">
        <v>45507</v>
      </c>
      <c r="I865" s="102" t="s">
        <v>292</v>
      </c>
      <c r="J865" s="102" t="s">
        <v>291</v>
      </c>
      <c r="K865" s="102" t="s">
        <v>1</v>
      </c>
      <c r="L865" s="102" t="s">
        <v>290</v>
      </c>
      <c r="M865" s="102" t="s">
        <v>1074</v>
      </c>
      <c r="N865" s="102">
        <v>6</v>
      </c>
      <c r="O865" s="102" t="s">
        <v>1075</v>
      </c>
    </row>
    <row r="866" spans="1:15" x14ac:dyDescent="0.25">
      <c r="A866" s="102" t="s">
        <v>2781</v>
      </c>
      <c r="B866" s="103" t="s">
        <v>1476</v>
      </c>
      <c r="C866" s="103" t="s">
        <v>274</v>
      </c>
      <c r="D866" s="102" t="s">
        <v>570</v>
      </c>
      <c r="E866" s="102" t="s">
        <v>275</v>
      </c>
      <c r="F866" s="102" t="s">
        <v>2782</v>
      </c>
      <c r="H866" s="102">
        <v>45507</v>
      </c>
      <c r="I866" s="102" t="s">
        <v>292</v>
      </c>
      <c r="J866" s="102" t="s">
        <v>291</v>
      </c>
      <c r="K866" s="102" t="s">
        <v>1</v>
      </c>
      <c r="L866" s="102" t="s">
        <v>290</v>
      </c>
      <c r="M866" s="102" t="s">
        <v>1074</v>
      </c>
      <c r="N866" s="102">
        <v>6</v>
      </c>
      <c r="O866" s="102" t="s">
        <v>1075</v>
      </c>
    </row>
    <row r="867" spans="1:15" x14ac:dyDescent="0.25">
      <c r="A867" s="102" t="s">
        <v>2781</v>
      </c>
      <c r="B867" s="103" t="s">
        <v>1197</v>
      </c>
      <c r="C867" s="103" t="s">
        <v>274</v>
      </c>
      <c r="D867" s="102" t="s">
        <v>570</v>
      </c>
      <c r="E867" s="102" t="s">
        <v>275</v>
      </c>
      <c r="F867" s="102" t="s">
        <v>2783</v>
      </c>
      <c r="H867" s="102">
        <v>45507</v>
      </c>
      <c r="I867" s="102" t="s">
        <v>292</v>
      </c>
      <c r="J867" s="102" t="s">
        <v>291</v>
      </c>
      <c r="K867" s="102" t="s">
        <v>1</v>
      </c>
      <c r="L867" s="102" t="s">
        <v>290</v>
      </c>
      <c r="M867" s="102" t="s">
        <v>1074</v>
      </c>
      <c r="N867" s="102">
        <v>6</v>
      </c>
      <c r="O867" s="102" t="s">
        <v>1075</v>
      </c>
    </row>
    <row r="868" spans="1:15" x14ac:dyDescent="0.25">
      <c r="A868" s="102" t="s">
        <v>2781</v>
      </c>
      <c r="B868" s="103" t="s">
        <v>2784</v>
      </c>
      <c r="C868" s="103" t="s">
        <v>1082</v>
      </c>
      <c r="D868" s="102" t="s">
        <v>570</v>
      </c>
      <c r="E868" s="102" t="s">
        <v>275</v>
      </c>
      <c r="F868" s="102" t="s">
        <v>2785</v>
      </c>
      <c r="H868" s="102">
        <v>45507</v>
      </c>
      <c r="I868" s="102" t="s">
        <v>292</v>
      </c>
      <c r="J868" s="102" t="s">
        <v>291</v>
      </c>
      <c r="K868" s="102" t="s">
        <v>1</v>
      </c>
      <c r="L868" s="102" t="s">
        <v>290</v>
      </c>
      <c r="M868" s="102" t="s">
        <v>1082</v>
      </c>
      <c r="N868" s="102">
        <v>6</v>
      </c>
      <c r="O868" s="102" t="s">
        <v>1075</v>
      </c>
    </row>
    <row r="869" spans="1:15" x14ac:dyDescent="0.25">
      <c r="A869" s="102" t="s">
        <v>2786</v>
      </c>
      <c r="B869" s="103" t="s">
        <v>2204</v>
      </c>
      <c r="C869" s="103" t="s">
        <v>274</v>
      </c>
      <c r="D869" s="102" t="s">
        <v>570</v>
      </c>
      <c r="E869" s="102" t="s">
        <v>275</v>
      </c>
      <c r="F869" s="102" t="s">
        <v>2787</v>
      </c>
      <c r="H869" s="102">
        <v>45507</v>
      </c>
      <c r="I869" s="102" t="s">
        <v>292</v>
      </c>
      <c r="J869" s="102" t="s">
        <v>291</v>
      </c>
      <c r="K869" s="102" t="s">
        <v>1</v>
      </c>
      <c r="L869" s="102" t="s">
        <v>290</v>
      </c>
      <c r="M869" s="102" t="s">
        <v>1074</v>
      </c>
      <c r="N869" s="102">
        <v>6</v>
      </c>
      <c r="O869" s="102" t="s">
        <v>1075</v>
      </c>
    </row>
    <row r="870" spans="1:15" x14ac:dyDescent="0.25">
      <c r="A870" s="102" t="s">
        <v>2786</v>
      </c>
      <c r="B870" s="103" t="s">
        <v>1132</v>
      </c>
      <c r="C870" s="103" t="s">
        <v>274</v>
      </c>
      <c r="D870" s="102" t="s">
        <v>570</v>
      </c>
      <c r="E870" s="102" t="s">
        <v>275</v>
      </c>
      <c r="F870" s="102" t="s">
        <v>2788</v>
      </c>
      <c r="H870" s="102">
        <v>45507</v>
      </c>
      <c r="I870" s="102" t="s">
        <v>292</v>
      </c>
      <c r="J870" s="102" t="s">
        <v>291</v>
      </c>
      <c r="K870" s="102" t="s">
        <v>1</v>
      </c>
      <c r="L870" s="102" t="s">
        <v>290</v>
      </c>
      <c r="M870" s="102" t="s">
        <v>1074</v>
      </c>
      <c r="N870" s="102">
        <v>6</v>
      </c>
      <c r="O870" s="102" t="s">
        <v>1075</v>
      </c>
    </row>
    <row r="871" spans="1:15" x14ac:dyDescent="0.25">
      <c r="A871" s="102" t="s">
        <v>2786</v>
      </c>
      <c r="B871" s="103" t="s">
        <v>2789</v>
      </c>
      <c r="C871" s="103" t="s">
        <v>1118</v>
      </c>
      <c r="D871" s="102" t="s">
        <v>570</v>
      </c>
      <c r="E871" s="102" t="s">
        <v>275</v>
      </c>
      <c r="F871" s="102" t="s">
        <v>2790</v>
      </c>
      <c r="H871" s="102">
        <v>45507</v>
      </c>
      <c r="I871" s="102" t="s">
        <v>292</v>
      </c>
      <c r="J871" s="102" t="s">
        <v>291</v>
      </c>
      <c r="K871" s="102" t="s">
        <v>1</v>
      </c>
      <c r="L871" s="102" t="s">
        <v>290</v>
      </c>
      <c r="M871" s="102" t="s">
        <v>1074</v>
      </c>
      <c r="N871" s="102">
        <v>6</v>
      </c>
      <c r="O871" s="102" t="s">
        <v>1075</v>
      </c>
    </row>
    <row r="872" spans="1:15" x14ac:dyDescent="0.25">
      <c r="A872" s="102" t="s">
        <v>2791</v>
      </c>
      <c r="B872" s="103" t="s">
        <v>1174</v>
      </c>
      <c r="C872" s="103" t="s">
        <v>1082</v>
      </c>
      <c r="D872" s="102" t="s">
        <v>136</v>
      </c>
      <c r="E872" s="102" t="s">
        <v>275</v>
      </c>
      <c r="F872" s="102" t="s">
        <v>2792</v>
      </c>
      <c r="H872" s="102">
        <v>45507</v>
      </c>
      <c r="I872" s="102" t="s">
        <v>292</v>
      </c>
      <c r="J872" s="102" t="s">
        <v>291</v>
      </c>
      <c r="K872" s="102" t="s">
        <v>1</v>
      </c>
      <c r="L872" s="102" t="s">
        <v>290</v>
      </c>
      <c r="M872" s="102" t="s">
        <v>1082</v>
      </c>
      <c r="N872" s="102">
        <v>6</v>
      </c>
      <c r="O872" s="102" t="s">
        <v>1075</v>
      </c>
    </row>
    <row r="873" spans="1:15" x14ac:dyDescent="0.25">
      <c r="A873" s="102" t="s">
        <v>2793</v>
      </c>
      <c r="B873" s="103" t="s">
        <v>2209</v>
      </c>
      <c r="C873" s="103" t="s">
        <v>1225</v>
      </c>
      <c r="D873" s="102" t="s">
        <v>247</v>
      </c>
      <c r="E873" s="102" t="s">
        <v>275</v>
      </c>
      <c r="F873" s="102" t="s">
        <v>2794</v>
      </c>
      <c r="H873" s="102">
        <v>45507</v>
      </c>
      <c r="I873" s="102" t="s">
        <v>292</v>
      </c>
      <c r="J873" s="102" t="s">
        <v>291</v>
      </c>
      <c r="K873" s="102" t="s">
        <v>1</v>
      </c>
      <c r="L873" s="102" t="s">
        <v>290</v>
      </c>
      <c r="M873" s="102" t="s">
        <v>1074</v>
      </c>
      <c r="N873" s="102">
        <v>6</v>
      </c>
      <c r="O873" s="102" t="s">
        <v>1075</v>
      </c>
    </row>
    <row r="874" spans="1:15" x14ac:dyDescent="0.25">
      <c r="A874" s="102" t="s">
        <v>2795</v>
      </c>
      <c r="B874" s="103" t="s">
        <v>1098</v>
      </c>
      <c r="C874" s="103" t="s">
        <v>277</v>
      </c>
      <c r="D874" s="102" t="s">
        <v>136</v>
      </c>
      <c r="E874" s="102" t="s">
        <v>275</v>
      </c>
      <c r="F874" s="102" t="s">
        <v>2796</v>
      </c>
      <c r="H874" s="102">
        <v>45507</v>
      </c>
      <c r="I874" s="102" t="s">
        <v>292</v>
      </c>
      <c r="J874" s="102" t="s">
        <v>291</v>
      </c>
      <c r="K874" s="102" t="s">
        <v>1</v>
      </c>
      <c r="L874" s="102" t="s">
        <v>290</v>
      </c>
      <c r="M874" s="102" t="s">
        <v>1074</v>
      </c>
      <c r="N874" s="102">
        <v>6</v>
      </c>
      <c r="O874" s="102" t="s">
        <v>1075</v>
      </c>
    </row>
    <row r="875" spans="1:15" x14ac:dyDescent="0.25">
      <c r="A875" s="102" t="s">
        <v>2797</v>
      </c>
      <c r="B875" s="103" t="s">
        <v>1248</v>
      </c>
      <c r="C875" s="103" t="s">
        <v>1225</v>
      </c>
      <c r="D875" s="102" t="s">
        <v>196</v>
      </c>
      <c r="E875" s="102" t="s">
        <v>275</v>
      </c>
      <c r="F875" s="102" t="s">
        <v>2798</v>
      </c>
      <c r="H875" s="102">
        <v>45507</v>
      </c>
      <c r="I875" s="102" t="s">
        <v>292</v>
      </c>
      <c r="J875" s="102" t="s">
        <v>291</v>
      </c>
      <c r="K875" s="102" t="s">
        <v>1</v>
      </c>
      <c r="L875" s="102" t="s">
        <v>290</v>
      </c>
      <c r="M875" s="102" t="s">
        <v>1074</v>
      </c>
      <c r="N875" s="102">
        <v>6</v>
      </c>
      <c r="O875" s="102" t="s">
        <v>1075</v>
      </c>
    </row>
    <row r="876" spans="1:15" x14ac:dyDescent="0.25">
      <c r="A876" s="102" t="s">
        <v>2799</v>
      </c>
      <c r="B876" s="103" t="s">
        <v>2800</v>
      </c>
      <c r="C876" s="103" t="s">
        <v>274</v>
      </c>
      <c r="D876" s="102" t="s">
        <v>451</v>
      </c>
      <c r="E876" s="102" t="s">
        <v>275</v>
      </c>
      <c r="F876" s="102" t="s">
        <v>2801</v>
      </c>
      <c r="H876" s="102">
        <v>45507</v>
      </c>
      <c r="I876" s="102" t="s">
        <v>292</v>
      </c>
      <c r="J876" s="102" t="s">
        <v>291</v>
      </c>
      <c r="K876" s="102" t="s">
        <v>1</v>
      </c>
      <c r="L876" s="102" t="s">
        <v>290</v>
      </c>
      <c r="M876" s="102" t="s">
        <v>1074</v>
      </c>
      <c r="N876" s="102">
        <v>6</v>
      </c>
      <c r="O876" s="102" t="s">
        <v>1075</v>
      </c>
    </row>
    <row r="877" spans="1:15" x14ac:dyDescent="0.25">
      <c r="A877" s="102" t="s">
        <v>2802</v>
      </c>
      <c r="B877" s="103" t="s">
        <v>1153</v>
      </c>
      <c r="C877" s="103" t="s">
        <v>277</v>
      </c>
      <c r="D877" s="102" t="s">
        <v>451</v>
      </c>
      <c r="E877" s="102" t="s">
        <v>275</v>
      </c>
      <c r="F877" s="102" t="s">
        <v>2803</v>
      </c>
      <c r="H877" s="102">
        <v>45507</v>
      </c>
      <c r="I877" s="102" t="s">
        <v>292</v>
      </c>
      <c r="J877" s="102" t="s">
        <v>291</v>
      </c>
      <c r="K877" s="102" t="s">
        <v>1</v>
      </c>
      <c r="L877" s="102" t="s">
        <v>290</v>
      </c>
      <c r="M877" s="102" t="s">
        <v>1074</v>
      </c>
      <c r="N877" s="102">
        <v>6</v>
      </c>
      <c r="O877" s="102" t="s">
        <v>1075</v>
      </c>
    </row>
    <row r="878" spans="1:15" x14ac:dyDescent="0.25">
      <c r="A878" s="102" t="s">
        <v>2804</v>
      </c>
      <c r="B878" s="103" t="s">
        <v>1448</v>
      </c>
      <c r="C878" s="103" t="s">
        <v>1118</v>
      </c>
      <c r="D878" s="102" t="s">
        <v>570</v>
      </c>
      <c r="E878" s="102" t="s">
        <v>275</v>
      </c>
      <c r="F878" s="102" t="s">
        <v>2805</v>
      </c>
      <c r="H878" s="102">
        <v>45507</v>
      </c>
      <c r="I878" s="102" t="s">
        <v>292</v>
      </c>
      <c r="J878" s="102" t="s">
        <v>291</v>
      </c>
      <c r="K878" s="102" t="s">
        <v>1</v>
      </c>
      <c r="L878" s="102" t="s">
        <v>290</v>
      </c>
      <c r="M878" s="102" t="s">
        <v>1074</v>
      </c>
      <c r="N878" s="102">
        <v>6</v>
      </c>
      <c r="O878" s="102" t="s">
        <v>1075</v>
      </c>
    </row>
    <row r="879" spans="1:15" x14ac:dyDescent="0.25">
      <c r="A879" s="102" t="s">
        <v>2806</v>
      </c>
      <c r="B879" s="103" t="s">
        <v>1700</v>
      </c>
      <c r="C879" s="103" t="s">
        <v>2655</v>
      </c>
      <c r="D879" s="102" t="s">
        <v>2527</v>
      </c>
      <c r="E879" s="102" t="s">
        <v>275</v>
      </c>
      <c r="F879" s="102" t="s">
        <v>2807</v>
      </c>
      <c r="H879" s="102">
        <v>45507</v>
      </c>
      <c r="I879" s="102" t="s">
        <v>292</v>
      </c>
      <c r="J879" s="102" t="s">
        <v>291</v>
      </c>
      <c r="K879" s="102" t="s">
        <v>1</v>
      </c>
      <c r="L879" s="102" t="s">
        <v>290</v>
      </c>
      <c r="M879" s="102" t="s">
        <v>1074</v>
      </c>
      <c r="N879" s="102">
        <v>6</v>
      </c>
      <c r="O879" s="102" t="s">
        <v>1075</v>
      </c>
    </row>
    <row r="880" spans="1:15" x14ac:dyDescent="0.25">
      <c r="A880" s="102" t="s">
        <v>2808</v>
      </c>
      <c r="B880" s="103" t="s">
        <v>2809</v>
      </c>
      <c r="C880" s="103" t="s">
        <v>1118</v>
      </c>
      <c r="D880" s="102" t="s">
        <v>570</v>
      </c>
      <c r="E880" s="102" t="s">
        <v>275</v>
      </c>
      <c r="F880" s="102" t="s">
        <v>2810</v>
      </c>
      <c r="H880" s="102">
        <v>45507</v>
      </c>
      <c r="I880" s="102" t="s">
        <v>292</v>
      </c>
      <c r="J880" s="102" t="s">
        <v>291</v>
      </c>
      <c r="K880" s="102" t="s">
        <v>1</v>
      </c>
      <c r="L880" s="102" t="s">
        <v>290</v>
      </c>
      <c r="M880" s="102" t="s">
        <v>1074</v>
      </c>
      <c r="N880" s="102">
        <v>6</v>
      </c>
      <c r="O880" s="102" t="s">
        <v>1075</v>
      </c>
    </row>
    <row r="881" spans="1:15" x14ac:dyDescent="0.25">
      <c r="A881" s="102" t="s">
        <v>2811</v>
      </c>
      <c r="B881" s="103" t="s">
        <v>1515</v>
      </c>
      <c r="C881" s="103" t="s">
        <v>274</v>
      </c>
      <c r="D881" s="102" t="s">
        <v>570</v>
      </c>
      <c r="E881" s="102" t="s">
        <v>275</v>
      </c>
      <c r="F881" s="102" t="s">
        <v>2812</v>
      </c>
      <c r="H881" s="102">
        <v>45507</v>
      </c>
      <c r="I881" s="102" t="s">
        <v>292</v>
      </c>
      <c r="J881" s="102" t="s">
        <v>291</v>
      </c>
      <c r="K881" s="102" t="s">
        <v>1</v>
      </c>
      <c r="L881" s="102" t="s">
        <v>290</v>
      </c>
      <c r="M881" s="102" t="s">
        <v>1074</v>
      </c>
      <c r="N881" s="102">
        <v>6</v>
      </c>
      <c r="O881" s="102" t="s">
        <v>1075</v>
      </c>
    </row>
    <row r="882" spans="1:15" x14ac:dyDescent="0.25">
      <c r="A882" s="102" t="s">
        <v>2811</v>
      </c>
      <c r="B882" s="103" t="s">
        <v>2813</v>
      </c>
      <c r="C882" s="103" t="s">
        <v>1640</v>
      </c>
      <c r="D882" s="102" t="s">
        <v>570</v>
      </c>
      <c r="E882" s="102" t="s">
        <v>275</v>
      </c>
      <c r="F882" s="102" t="s">
        <v>2814</v>
      </c>
      <c r="H882" s="102">
        <v>45507</v>
      </c>
      <c r="I882" s="102" t="s">
        <v>292</v>
      </c>
      <c r="J882" s="102" t="s">
        <v>291</v>
      </c>
      <c r="K882" s="102" t="s">
        <v>1</v>
      </c>
      <c r="L882" s="102" t="s">
        <v>290</v>
      </c>
      <c r="M882" s="102" t="s">
        <v>1082</v>
      </c>
      <c r="N882" s="102">
        <v>6</v>
      </c>
      <c r="O882" s="102" t="s">
        <v>1075</v>
      </c>
    </row>
    <row r="883" spans="1:15" x14ac:dyDescent="0.25">
      <c r="A883" s="102" t="s">
        <v>2815</v>
      </c>
      <c r="B883" s="103" t="s">
        <v>2816</v>
      </c>
      <c r="C883" s="103" t="s">
        <v>1077</v>
      </c>
      <c r="D883" s="102" t="s">
        <v>318</v>
      </c>
      <c r="E883" s="102" t="s">
        <v>275</v>
      </c>
      <c r="F883" s="102" t="s">
        <v>2817</v>
      </c>
      <c r="H883" s="102">
        <v>45507</v>
      </c>
      <c r="I883" s="102" t="s">
        <v>292</v>
      </c>
      <c r="J883" s="102" t="s">
        <v>291</v>
      </c>
      <c r="K883" s="102" t="s">
        <v>1</v>
      </c>
      <c r="L883" s="102" t="s">
        <v>290</v>
      </c>
      <c r="M883" s="102" t="s">
        <v>1074</v>
      </c>
      <c r="N883" s="102">
        <v>6</v>
      </c>
      <c r="O883" s="102" t="s">
        <v>1075</v>
      </c>
    </row>
    <row r="884" spans="1:15" x14ac:dyDescent="0.25">
      <c r="A884" s="102" t="s">
        <v>2818</v>
      </c>
      <c r="B884" s="103" t="s">
        <v>2819</v>
      </c>
      <c r="C884" s="103" t="s">
        <v>2650</v>
      </c>
      <c r="D884" s="102" t="s">
        <v>2527</v>
      </c>
      <c r="E884" s="102" t="s">
        <v>275</v>
      </c>
      <c r="F884" s="102" t="s">
        <v>2820</v>
      </c>
      <c r="H884" s="102">
        <v>45507</v>
      </c>
      <c r="I884" s="102" t="s">
        <v>292</v>
      </c>
      <c r="J884" s="102" t="s">
        <v>291</v>
      </c>
      <c r="K884" s="102" t="s">
        <v>1</v>
      </c>
      <c r="L884" s="102" t="s">
        <v>290</v>
      </c>
      <c r="M884" s="102" t="s">
        <v>1082</v>
      </c>
      <c r="N884" s="102">
        <v>6</v>
      </c>
      <c r="O884" s="102" t="s">
        <v>1075</v>
      </c>
    </row>
    <row r="885" spans="1:15" x14ac:dyDescent="0.25">
      <c r="A885" s="102" t="s">
        <v>2818</v>
      </c>
      <c r="B885" s="103" t="s">
        <v>2821</v>
      </c>
      <c r="C885" s="103" t="s">
        <v>2655</v>
      </c>
      <c r="D885" s="102" t="s">
        <v>2527</v>
      </c>
      <c r="E885" s="102" t="s">
        <v>275</v>
      </c>
      <c r="F885" s="102" t="s">
        <v>2822</v>
      </c>
      <c r="H885" s="102">
        <v>45507</v>
      </c>
      <c r="I885" s="102" t="s">
        <v>292</v>
      </c>
      <c r="J885" s="102" t="s">
        <v>291</v>
      </c>
      <c r="K885" s="102" t="s">
        <v>1</v>
      </c>
      <c r="L885" s="102" t="s">
        <v>290</v>
      </c>
      <c r="M885" s="102" t="s">
        <v>1074</v>
      </c>
      <c r="N885" s="102">
        <v>6</v>
      </c>
      <c r="O885" s="102" t="s">
        <v>1075</v>
      </c>
    </row>
    <row r="886" spans="1:15" x14ac:dyDescent="0.25">
      <c r="A886" s="102" t="s">
        <v>2818</v>
      </c>
      <c r="B886" s="103" t="s">
        <v>2823</v>
      </c>
      <c r="C886" s="103" t="s">
        <v>2650</v>
      </c>
      <c r="D886" s="102" t="s">
        <v>2527</v>
      </c>
      <c r="E886" s="102" t="s">
        <v>275</v>
      </c>
      <c r="F886" s="102" t="s">
        <v>2824</v>
      </c>
      <c r="H886" s="102">
        <v>45507</v>
      </c>
      <c r="I886" s="102" t="s">
        <v>292</v>
      </c>
      <c r="J886" s="102" t="s">
        <v>291</v>
      </c>
      <c r="K886" s="102" t="s">
        <v>1</v>
      </c>
      <c r="L886" s="102" t="s">
        <v>290</v>
      </c>
      <c r="M886" s="102" t="s">
        <v>1082</v>
      </c>
      <c r="N886" s="102">
        <v>6</v>
      </c>
      <c r="O886" s="102" t="s">
        <v>1075</v>
      </c>
    </row>
    <row r="887" spans="1:15" x14ac:dyDescent="0.25">
      <c r="A887" s="102" t="s">
        <v>1934</v>
      </c>
      <c r="B887" s="103" t="s">
        <v>2087</v>
      </c>
      <c r="C887" s="103" t="s">
        <v>274</v>
      </c>
      <c r="D887" s="102" t="s">
        <v>451</v>
      </c>
      <c r="E887" s="102" t="s">
        <v>275</v>
      </c>
      <c r="F887" s="102" t="s">
        <v>2825</v>
      </c>
      <c r="H887" s="102">
        <v>45507</v>
      </c>
      <c r="I887" s="102" t="s">
        <v>292</v>
      </c>
      <c r="J887" s="102" t="s">
        <v>291</v>
      </c>
      <c r="K887" s="102" t="s">
        <v>1</v>
      </c>
      <c r="L887" s="102" t="s">
        <v>290</v>
      </c>
      <c r="M887" s="102" t="s">
        <v>1074</v>
      </c>
      <c r="N887" s="102">
        <v>6</v>
      </c>
      <c r="O887" s="102" t="s">
        <v>1075</v>
      </c>
    </row>
    <row r="888" spans="1:15" x14ac:dyDescent="0.25">
      <c r="A888" s="102" t="s">
        <v>2826</v>
      </c>
      <c r="B888" s="103" t="s">
        <v>2827</v>
      </c>
      <c r="C888" s="103" t="s">
        <v>274</v>
      </c>
      <c r="D888" s="102" t="s">
        <v>303</v>
      </c>
      <c r="E888" s="102" t="s">
        <v>275</v>
      </c>
      <c r="F888" s="102" t="s">
        <v>2828</v>
      </c>
      <c r="H888" s="102">
        <v>45507</v>
      </c>
      <c r="I888" s="102" t="s">
        <v>292</v>
      </c>
      <c r="J888" s="102" t="s">
        <v>291</v>
      </c>
      <c r="K888" s="102" t="s">
        <v>1</v>
      </c>
      <c r="L888" s="102" t="s">
        <v>290</v>
      </c>
      <c r="M888" s="102" t="s">
        <v>1074</v>
      </c>
      <c r="N888" s="102">
        <v>6</v>
      </c>
      <c r="O888" s="102" t="s">
        <v>1075</v>
      </c>
    </row>
    <row r="889" spans="1:15" x14ac:dyDescent="0.25">
      <c r="A889" s="102" t="s">
        <v>2829</v>
      </c>
      <c r="B889" s="103" t="s">
        <v>2830</v>
      </c>
      <c r="C889" s="103" t="s">
        <v>274</v>
      </c>
      <c r="D889" s="102" t="s">
        <v>136</v>
      </c>
      <c r="E889" s="102" t="s">
        <v>275</v>
      </c>
      <c r="F889" s="102" t="s">
        <v>2831</v>
      </c>
      <c r="H889" s="102">
        <v>45507</v>
      </c>
      <c r="I889" s="102" t="s">
        <v>292</v>
      </c>
      <c r="J889" s="102" t="s">
        <v>291</v>
      </c>
      <c r="K889" s="102" t="s">
        <v>1</v>
      </c>
      <c r="L889" s="102" t="s">
        <v>290</v>
      </c>
      <c r="M889" s="102" t="s">
        <v>1074</v>
      </c>
      <c r="N889" s="102">
        <v>6</v>
      </c>
      <c r="O889" s="102" t="s">
        <v>1075</v>
      </c>
    </row>
    <row r="890" spans="1:15" x14ac:dyDescent="0.25">
      <c r="A890" s="102" t="s">
        <v>2832</v>
      </c>
      <c r="B890" s="103" t="s">
        <v>2833</v>
      </c>
      <c r="C890" s="103" t="s">
        <v>274</v>
      </c>
      <c r="D890" s="102" t="s">
        <v>152</v>
      </c>
      <c r="E890" s="102" t="s">
        <v>275</v>
      </c>
      <c r="F890" s="102" t="s">
        <v>2834</v>
      </c>
      <c r="H890" s="102">
        <v>45510</v>
      </c>
      <c r="I890" s="102" t="s">
        <v>2835</v>
      </c>
      <c r="J890" s="102" t="s">
        <v>298</v>
      </c>
      <c r="K890" s="102" t="s">
        <v>334</v>
      </c>
      <c r="L890" s="102" t="s">
        <v>333</v>
      </c>
      <c r="M890" s="102" t="s">
        <v>1074</v>
      </c>
      <c r="N890" s="102">
        <v>2</v>
      </c>
      <c r="O890" s="102" t="s">
        <v>1075</v>
      </c>
    </row>
    <row r="891" spans="1:15" x14ac:dyDescent="0.25">
      <c r="A891" s="102" t="s">
        <v>2836</v>
      </c>
      <c r="B891" s="103" t="s">
        <v>2837</v>
      </c>
      <c r="C891" s="103" t="s">
        <v>1225</v>
      </c>
      <c r="D891" s="102" t="s">
        <v>247</v>
      </c>
      <c r="E891" s="102" t="s">
        <v>275</v>
      </c>
      <c r="F891" s="102" t="s">
        <v>2838</v>
      </c>
      <c r="H891" s="102">
        <v>45510</v>
      </c>
      <c r="I891" s="102" t="s">
        <v>2835</v>
      </c>
      <c r="J891" s="102" t="s">
        <v>298</v>
      </c>
      <c r="K891" s="102" t="s">
        <v>334</v>
      </c>
      <c r="L891" s="102" t="s">
        <v>333</v>
      </c>
      <c r="M891" s="102" t="s">
        <v>1074</v>
      </c>
      <c r="N891" s="102">
        <v>2</v>
      </c>
      <c r="O891" s="102" t="s">
        <v>1075</v>
      </c>
    </row>
    <row r="892" spans="1:15" x14ac:dyDescent="0.25">
      <c r="A892" s="102" t="s">
        <v>2839</v>
      </c>
      <c r="B892" s="103" t="s">
        <v>2840</v>
      </c>
      <c r="C892" s="103" t="s">
        <v>274</v>
      </c>
      <c r="D892" s="102" t="s">
        <v>318</v>
      </c>
      <c r="E892" s="102" t="s">
        <v>275</v>
      </c>
      <c r="F892" s="102" t="s">
        <v>2841</v>
      </c>
      <c r="H892" s="102">
        <v>45510</v>
      </c>
      <c r="I892" s="102" t="s">
        <v>2835</v>
      </c>
      <c r="J892" s="102" t="s">
        <v>298</v>
      </c>
      <c r="K892" s="102" t="s">
        <v>334</v>
      </c>
      <c r="L892" s="102" t="s">
        <v>333</v>
      </c>
      <c r="M892" s="102" t="s">
        <v>1074</v>
      </c>
      <c r="N892" s="102">
        <v>2</v>
      </c>
      <c r="O892" s="102" t="s">
        <v>1075</v>
      </c>
    </row>
    <row r="893" spans="1:15" x14ac:dyDescent="0.25">
      <c r="A893" s="102" t="s">
        <v>2842</v>
      </c>
      <c r="B893" s="103" t="s">
        <v>1916</v>
      </c>
      <c r="C893" s="103" t="s">
        <v>274</v>
      </c>
      <c r="D893" s="102" t="s">
        <v>2843</v>
      </c>
      <c r="E893" s="102" t="s">
        <v>275</v>
      </c>
      <c r="F893" s="102" t="s">
        <v>2844</v>
      </c>
      <c r="H893" s="102">
        <v>45510</v>
      </c>
      <c r="I893" s="102" t="s">
        <v>2835</v>
      </c>
      <c r="J893" s="102" t="s">
        <v>298</v>
      </c>
      <c r="K893" s="102" t="s">
        <v>334</v>
      </c>
      <c r="L893" s="102" t="s">
        <v>333</v>
      </c>
      <c r="M893" s="102" t="s">
        <v>1074</v>
      </c>
      <c r="N893" s="102">
        <v>2</v>
      </c>
      <c r="O893" s="102" t="s">
        <v>1075</v>
      </c>
    </row>
    <row r="894" spans="1:15" x14ac:dyDescent="0.25">
      <c r="A894" s="102" t="s">
        <v>2845</v>
      </c>
      <c r="B894" s="103" t="s">
        <v>2846</v>
      </c>
      <c r="C894" s="103" t="s">
        <v>1225</v>
      </c>
      <c r="D894" s="102" t="s">
        <v>196</v>
      </c>
      <c r="E894" s="102" t="s">
        <v>275</v>
      </c>
      <c r="F894" s="102" t="s">
        <v>2847</v>
      </c>
      <c r="H894" s="102">
        <v>45510</v>
      </c>
      <c r="I894" s="102" t="s">
        <v>2835</v>
      </c>
      <c r="J894" s="102" t="s">
        <v>298</v>
      </c>
      <c r="K894" s="102" t="s">
        <v>334</v>
      </c>
      <c r="L894" s="102" t="s">
        <v>333</v>
      </c>
      <c r="M894" s="102" t="s">
        <v>1074</v>
      </c>
      <c r="N894" s="102">
        <v>2</v>
      </c>
      <c r="O894" s="102" t="s">
        <v>1075</v>
      </c>
    </row>
    <row r="895" spans="1:15" x14ac:dyDescent="0.25">
      <c r="A895" s="102" t="s">
        <v>2845</v>
      </c>
      <c r="B895" s="103" t="s">
        <v>2848</v>
      </c>
      <c r="C895" s="103" t="s">
        <v>1077</v>
      </c>
      <c r="D895" s="102" t="s">
        <v>196</v>
      </c>
      <c r="E895" s="102" t="s">
        <v>275</v>
      </c>
      <c r="F895" s="102" t="s">
        <v>2849</v>
      </c>
      <c r="H895" s="102">
        <v>45510</v>
      </c>
      <c r="I895" s="102" t="s">
        <v>2835</v>
      </c>
      <c r="J895" s="102" t="s">
        <v>298</v>
      </c>
      <c r="K895" s="102" t="s">
        <v>334</v>
      </c>
      <c r="L895" s="102" t="s">
        <v>333</v>
      </c>
      <c r="M895" s="102" t="s">
        <v>1074</v>
      </c>
      <c r="N895" s="102">
        <v>2</v>
      </c>
      <c r="O895" s="102" t="s">
        <v>1075</v>
      </c>
    </row>
    <row r="896" spans="1:15" x14ac:dyDescent="0.25">
      <c r="A896" s="102" t="s">
        <v>2850</v>
      </c>
      <c r="B896" s="103" t="s">
        <v>2087</v>
      </c>
      <c r="C896" s="103" t="s">
        <v>1118</v>
      </c>
      <c r="D896" s="102" t="s">
        <v>152</v>
      </c>
      <c r="E896" s="102" t="s">
        <v>275</v>
      </c>
      <c r="F896" s="102" t="s">
        <v>2851</v>
      </c>
      <c r="H896" s="102">
        <v>45510</v>
      </c>
      <c r="I896" s="102" t="s">
        <v>2835</v>
      </c>
      <c r="J896" s="102" t="s">
        <v>298</v>
      </c>
      <c r="K896" s="102" t="s">
        <v>334</v>
      </c>
      <c r="L896" s="102" t="s">
        <v>333</v>
      </c>
      <c r="M896" s="102" t="s">
        <v>1074</v>
      </c>
      <c r="N896" s="102">
        <v>2</v>
      </c>
      <c r="O896" s="102" t="s">
        <v>1075</v>
      </c>
    </row>
    <row r="897" spans="1:15" x14ac:dyDescent="0.25">
      <c r="A897" s="102" t="s">
        <v>2852</v>
      </c>
      <c r="B897" s="103" t="s">
        <v>2853</v>
      </c>
      <c r="C897" s="103" t="s">
        <v>1225</v>
      </c>
      <c r="D897" s="102" t="s">
        <v>313</v>
      </c>
      <c r="E897" s="102" t="s">
        <v>275</v>
      </c>
      <c r="F897" s="102" t="s">
        <v>2854</v>
      </c>
      <c r="H897" s="102">
        <v>45510</v>
      </c>
      <c r="I897" s="102" t="s">
        <v>2835</v>
      </c>
      <c r="J897" s="102" t="s">
        <v>298</v>
      </c>
      <c r="K897" s="102" t="s">
        <v>334</v>
      </c>
      <c r="L897" s="102" t="s">
        <v>333</v>
      </c>
      <c r="M897" s="102" t="s">
        <v>1074</v>
      </c>
      <c r="N897" s="102">
        <v>2</v>
      </c>
      <c r="O897" s="102" t="s">
        <v>1075</v>
      </c>
    </row>
    <row r="898" spans="1:15" x14ac:dyDescent="0.25">
      <c r="A898" s="102" t="s">
        <v>2855</v>
      </c>
      <c r="B898" s="103" t="s">
        <v>2856</v>
      </c>
      <c r="C898" s="103" t="s">
        <v>1225</v>
      </c>
      <c r="D898" s="102" t="s">
        <v>281</v>
      </c>
      <c r="E898" s="102" t="s">
        <v>275</v>
      </c>
      <c r="F898" s="102" t="s">
        <v>2857</v>
      </c>
      <c r="H898" s="102">
        <v>45510</v>
      </c>
      <c r="I898" s="102" t="s">
        <v>2835</v>
      </c>
      <c r="J898" s="102" t="s">
        <v>298</v>
      </c>
      <c r="K898" s="102" t="s">
        <v>334</v>
      </c>
      <c r="L898" s="102" t="s">
        <v>333</v>
      </c>
      <c r="M898" s="102" t="s">
        <v>1074</v>
      </c>
      <c r="N898" s="102">
        <v>2</v>
      </c>
      <c r="O898" s="102" t="s">
        <v>1075</v>
      </c>
    </row>
    <row r="899" spans="1:15" x14ac:dyDescent="0.25">
      <c r="A899" s="102" t="s">
        <v>2858</v>
      </c>
      <c r="B899" s="103" t="s">
        <v>2859</v>
      </c>
      <c r="C899" s="103" t="s">
        <v>1225</v>
      </c>
      <c r="D899" s="102" t="s">
        <v>281</v>
      </c>
      <c r="E899" s="102" t="s">
        <v>275</v>
      </c>
      <c r="F899" s="102" t="s">
        <v>2860</v>
      </c>
      <c r="H899" s="102">
        <v>45510</v>
      </c>
      <c r="I899" s="102" t="s">
        <v>2835</v>
      </c>
      <c r="J899" s="102" t="s">
        <v>298</v>
      </c>
      <c r="K899" s="102" t="s">
        <v>334</v>
      </c>
      <c r="L899" s="102" t="s">
        <v>333</v>
      </c>
      <c r="M899" s="102" t="s">
        <v>1074</v>
      </c>
      <c r="N899" s="102">
        <v>2</v>
      </c>
      <c r="O899" s="102" t="s">
        <v>1075</v>
      </c>
    </row>
    <row r="900" spans="1:15" x14ac:dyDescent="0.25">
      <c r="A900" s="102" t="s">
        <v>2861</v>
      </c>
      <c r="B900" s="103" t="s">
        <v>2862</v>
      </c>
      <c r="C900" s="103" t="s">
        <v>1077</v>
      </c>
      <c r="D900" s="102" t="s">
        <v>247</v>
      </c>
      <c r="E900" s="102" t="s">
        <v>275</v>
      </c>
      <c r="F900" s="102" t="s">
        <v>2863</v>
      </c>
      <c r="H900" s="102">
        <v>45510</v>
      </c>
      <c r="I900" s="102" t="s">
        <v>2835</v>
      </c>
      <c r="J900" s="102" t="s">
        <v>298</v>
      </c>
      <c r="K900" s="102" t="s">
        <v>334</v>
      </c>
      <c r="L900" s="102" t="s">
        <v>333</v>
      </c>
      <c r="M900" s="102" t="s">
        <v>1074</v>
      </c>
      <c r="N900" s="102">
        <v>2</v>
      </c>
      <c r="O900" s="102" t="s">
        <v>1075</v>
      </c>
    </row>
    <row r="901" spans="1:15" x14ac:dyDescent="0.25">
      <c r="A901" s="102" t="s">
        <v>2864</v>
      </c>
      <c r="B901" s="103" t="s">
        <v>2865</v>
      </c>
      <c r="C901" s="103" t="s">
        <v>1077</v>
      </c>
      <c r="D901" s="102" t="s">
        <v>313</v>
      </c>
      <c r="E901" s="102" t="s">
        <v>275</v>
      </c>
      <c r="F901" s="102" t="s">
        <v>2866</v>
      </c>
      <c r="H901" s="102">
        <v>45510</v>
      </c>
      <c r="I901" s="102" t="s">
        <v>2835</v>
      </c>
      <c r="J901" s="102" t="s">
        <v>298</v>
      </c>
      <c r="K901" s="102" t="s">
        <v>334</v>
      </c>
      <c r="L901" s="102" t="s">
        <v>333</v>
      </c>
      <c r="M901" s="102" t="s">
        <v>1074</v>
      </c>
      <c r="N901" s="102">
        <v>2</v>
      </c>
      <c r="O901" s="102" t="s">
        <v>1075</v>
      </c>
    </row>
    <row r="902" spans="1:15" x14ac:dyDescent="0.25">
      <c r="A902" s="102" t="s">
        <v>2867</v>
      </c>
      <c r="B902" s="103" t="s">
        <v>1405</v>
      </c>
      <c r="C902" s="103" t="s">
        <v>1225</v>
      </c>
      <c r="D902" s="102" t="s">
        <v>247</v>
      </c>
      <c r="E902" s="102" t="s">
        <v>275</v>
      </c>
      <c r="F902" s="102" t="s">
        <v>2868</v>
      </c>
      <c r="H902" s="102">
        <v>45510</v>
      </c>
      <c r="I902" s="102" t="s">
        <v>2835</v>
      </c>
      <c r="J902" s="102" t="s">
        <v>298</v>
      </c>
      <c r="K902" s="102" t="s">
        <v>334</v>
      </c>
      <c r="L902" s="102" t="s">
        <v>333</v>
      </c>
      <c r="M902" s="102" t="s">
        <v>1074</v>
      </c>
      <c r="N902" s="102">
        <v>2</v>
      </c>
      <c r="O902" s="102" t="s">
        <v>1075</v>
      </c>
    </row>
    <row r="903" spans="1:15" x14ac:dyDescent="0.25">
      <c r="A903" s="102" t="s">
        <v>2869</v>
      </c>
      <c r="B903" s="103" t="s">
        <v>1098</v>
      </c>
      <c r="C903" s="103" t="s">
        <v>1077</v>
      </c>
      <c r="D903" s="102" t="s">
        <v>196</v>
      </c>
      <c r="E903" s="102" t="s">
        <v>275</v>
      </c>
      <c r="F903" s="102" t="s">
        <v>2870</v>
      </c>
      <c r="H903" s="102">
        <v>45510</v>
      </c>
      <c r="I903" s="102" t="s">
        <v>2835</v>
      </c>
      <c r="J903" s="102" t="s">
        <v>298</v>
      </c>
      <c r="K903" s="102" t="s">
        <v>334</v>
      </c>
      <c r="L903" s="102" t="s">
        <v>333</v>
      </c>
      <c r="M903" s="102" t="s">
        <v>1074</v>
      </c>
      <c r="N903" s="102">
        <v>2</v>
      </c>
      <c r="O903" s="102" t="s">
        <v>1075</v>
      </c>
    </row>
    <row r="904" spans="1:15" x14ac:dyDescent="0.25">
      <c r="A904" s="102" t="s">
        <v>2871</v>
      </c>
      <c r="B904" s="103" t="s">
        <v>2872</v>
      </c>
      <c r="C904" s="103" t="s">
        <v>1118</v>
      </c>
      <c r="D904" s="102" t="s">
        <v>152</v>
      </c>
      <c r="E904" s="102" t="s">
        <v>275</v>
      </c>
      <c r="F904" s="102" t="s">
        <v>2873</v>
      </c>
      <c r="H904" s="102">
        <v>45510</v>
      </c>
      <c r="I904" s="102" t="s">
        <v>2835</v>
      </c>
      <c r="J904" s="102" t="s">
        <v>298</v>
      </c>
      <c r="K904" s="102" t="s">
        <v>334</v>
      </c>
      <c r="L904" s="102" t="s">
        <v>333</v>
      </c>
      <c r="M904" s="102" t="s">
        <v>1074</v>
      </c>
      <c r="N904" s="102">
        <v>2</v>
      </c>
      <c r="O904" s="102" t="s">
        <v>1075</v>
      </c>
    </row>
    <row r="905" spans="1:15" x14ac:dyDescent="0.25">
      <c r="A905" s="102" t="s">
        <v>2871</v>
      </c>
      <c r="B905" s="103" t="s">
        <v>2575</v>
      </c>
      <c r="C905" s="103" t="s">
        <v>1082</v>
      </c>
      <c r="D905" s="102" t="s">
        <v>152</v>
      </c>
      <c r="E905" s="102" t="s">
        <v>275</v>
      </c>
      <c r="F905" s="102" t="s">
        <v>2874</v>
      </c>
      <c r="H905" s="102">
        <v>45510</v>
      </c>
      <c r="I905" s="102" t="s">
        <v>2835</v>
      </c>
      <c r="J905" s="102" t="s">
        <v>298</v>
      </c>
      <c r="K905" s="102" t="s">
        <v>334</v>
      </c>
      <c r="L905" s="102" t="s">
        <v>333</v>
      </c>
      <c r="M905" s="102" t="s">
        <v>1082</v>
      </c>
      <c r="N905" s="102">
        <v>2</v>
      </c>
      <c r="O905" s="102" t="s">
        <v>1075</v>
      </c>
    </row>
    <row r="906" spans="1:15" x14ac:dyDescent="0.25">
      <c r="A906" s="102" t="s">
        <v>2875</v>
      </c>
      <c r="B906" s="103" t="s">
        <v>1111</v>
      </c>
      <c r="C906" s="103" t="s">
        <v>274</v>
      </c>
      <c r="D906" s="102" t="s">
        <v>2843</v>
      </c>
      <c r="E906" s="102" t="s">
        <v>275</v>
      </c>
      <c r="F906" s="102" t="s">
        <v>2876</v>
      </c>
      <c r="H906" s="102">
        <v>45510</v>
      </c>
      <c r="I906" s="102" t="s">
        <v>2835</v>
      </c>
      <c r="J906" s="102" t="s">
        <v>298</v>
      </c>
      <c r="K906" s="102" t="s">
        <v>334</v>
      </c>
      <c r="L906" s="102" t="s">
        <v>333</v>
      </c>
      <c r="M906" s="102" t="s">
        <v>1074</v>
      </c>
      <c r="N906" s="102">
        <v>2</v>
      </c>
      <c r="O906" s="102" t="s">
        <v>1075</v>
      </c>
    </row>
    <row r="907" spans="1:15" x14ac:dyDescent="0.25">
      <c r="A907" s="102" t="s">
        <v>2875</v>
      </c>
      <c r="B907" s="103" t="s">
        <v>2050</v>
      </c>
      <c r="C907" s="103" t="s">
        <v>274</v>
      </c>
      <c r="D907" s="102" t="s">
        <v>2843</v>
      </c>
      <c r="E907" s="102" t="s">
        <v>275</v>
      </c>
      <c r="F907" s="102" t="s">
        <v>2877</v>
      </c>
      <c r="H907" s="102">
        <v>45510</v>
      </c>
      <c r="I907" s="102" t="s">
        <v>2835</v>
      </c>
      <c r="J907" s="102" t="s">
        <v>298</v>
      </c>
      <c r="K907" s="102" t="s">
        <v>334</v>
      </c>
      <c r="L907" s="102" t="s">
        <v>333</v>
      </c>
      <c r="M907" s="102" t="s">
        <v>1074</v>
      </c>
      <c r="N907" s="102">
        <v>2</v>
      </c>
      <c r="O907" s="102" t="s">
        <v>1075</v>
      </c>
    </row>
    <row r="908" spans="1:15" x14ac:dyDescent="0.25">
      <c r="A908" s="102" t="s">
        <v>2875</v>
      </c>
      <c r="B908" s="103" t="s">
        <v>2573</v>
      </c>
      <c r="C908" s="103" t="s">
        <v>277</v>
      </c>
      <c r="D908" s="102" t="s">
        <v>2843</v>
      </c>
      <c r="E908" s="102" t="s">
        <v>275</v>
      </c>
      <c r="F908" s="102" t="s">
        <v>2878</v>
      </c>
      <c r="H908" s="102">
        <v>45510</v>
      </c>
      <c r="I908" s="102" t="s">
        <v>2835</v>
      </c>
      <c r="J908" s="102" t="s">
        <v>298</v>
      </c>
      <c r="K908" s="102" t="s">
        <v>334</v>
      </c>
      <c r="L908" s="102" t="s">
        <v>333</v>
      </c>
      <c r="M908" s="102" t="s">
        <v>1074</v>
      </c>
      <c r="N908" s="102">
        <v>2</v>
      </c>
      <c r="O908" s="102" t="s">
        <v>1075</v>
      </c>
    </row>
    <row r="909" spans="1:15" x14ac:dyDescent="0.25">
      <c r="A909" s="102" t="s">
        <v>2879</v>
      </c>
      <c r="B909" s="103" t="s">
        <v>2880</v>
      </c>
      <c r="C909" s="103" t="s">
        <v>1118</v>
      </c>
      <c r="D909" s="102" t="s">
        <v>2881</v>
      </c>
      <c r="E909" s="102" t="s">
        <v>275</v>
      </c>
      <c r="F909" s="102" t="s">
        <v>2882</v>
      </c>
      <c r="H909" s="102">
        <v>45510</v>
      </c>
      <c r="I909" s="102" t="s">
        <v>2835</v>
      </c>
      <c r="J909" s="102" t="s">
        <v>298</v>
      </c>
      <c r="K909" s="102" t="s">
        <v>334</v>
      </c>
      <c r="L909" s="102" t="s">
        <v>333</v>
      </c>
      <c r="M909" s="102" t="s">
        <v>1074</v>
      </c>
      <c r="N909" s="102">
        <v>2</v>
      </c>
      <c r="O909" s="102" t="s">
        <v>1075</v>
      </c>
    </row>
    <row r="910" spans="1:15" x14ac:dyDescent="0.25">
      <c r="A910" s="102" t="s">
        <v>2883</v>
      </c>
      <c r="B910" s="103" t="s">
        <v>2884</v>
      </c>
      <c r="C910" s="103" t="s">
        <v>1077</v>
      </c>
      <c r="D910" s="102" t="s">
        <v>247</v>
      </c>
      <c r="E910" s="102" t="s">
        <v>275</v>
      </c>
      <c r="F910" s="102" t="s">
        <v>2885</v>
      </c>
      <c r="H910" s="102">
        <v>45510</v>
      </c>
      <c r="I910" s="102" t="s">
        <v>2835</v>
      </c>
      <c r="J910" s="102" t="s">
        <v>298</v>
      </c>
      <c r="K910" s="102" t="s">
        <v>334</v>
      </c>
      <c r="L910" s="102" t="s">
        <v>333</v>
      </c>
      <c r="M910" s="102" t="s">
        <v>1074</v>
      </c>
      <c r="N910" s="102">
        <v>2</v>
      </c>
      <c r="O910" s="102" t="s">
        <v>1075</v>
      </c>
    </row>
    <row r="911" spans="1:15" x14ac:dyDescent="0.25">
      <c r="A911" s="102" t="s">
        <v>2886</v>
      </c>
      <c r="B911" s="103" t="s">
        <v>1333</v>
      </c>
      <c r="C911" s="103" t="s">
        <v>1077</v>
      </c>
      <c r="D911" s="102" t="s">
        <v>247</v>
      </c>
      <c r="E911" s="102" t="s">
        <v>275</v>
      </c>
      <c r="F911" s="102" t="s">
        <v>2887</v>
      </c>
      <c r="H911" s="102">
        <v>45510</v>
      </c>
      <c r="I911" s="102" t="s">
        <v>2835</v>
      </c>
      <c r="J911" s="102" t="s">
        <v>298</v>
      </c>
      <c r="K911" s="102" t="s">
        <v>334</v>
      </c>
      <c r="L911" s="102" t="s">
        <v>333</v>
      </c>
      <c r="M911" s="102" t="s">
        <v>1074</v>
      </c>
      <c r="N911" s="102">
        <v>2</v>
      </c>
      <c r="O911" s="102" t="s">
        <v>1075</v>
      </c>
    </row>
    <row r="912" spans="1:15" x14ac:dyDescent="0.25">
      <c r="A912" s="102" t="s">
        <v>2886</v>
      </c>
      <c r="B912" s="103" t="s">
        <v>2856</v>
      </c>
      <c r="C912" s="103" t="s">
        <v>1225</v>
      </c>
      <c r="D912" s="102" t="s">
        <v>247</v>
      </c>
      <c r="E912" s="102" t="s">
        <v>275</v>
      </c>
      <c r="F912" s="102" t="s">
        <v>2888</v>
      </c>
      <c r="H912" s="102">
        <v>45510</v>
      </c>
      <c r="I912" s="102" t="s">
        <v>2835</v>
      </c>
      <c r="J912" s="102" t="s">
        <v>298</v>
      </c>
      <c r="K912" s="102" t="s">
        <v>334</v>
      </c>
      <c r="L912" s="102" t="s">
        <v>333</v>
      </c>
      <c r="M912" s="102" t="s">
        <v>1074</v>
      </c>
      <c r="N912" s="102">
        <v>2</v>
      </c>
      <c r="O912" s="102" t="s">
        <v>1075</v>
      </c>
    </row>
    <row r="913" spans="1:15" x14ac:dyDescent="0.25">
      <c r="A913" s="102" t="s">
        <v>2889</v>
      </c>
      <c r="B913" s="103" t="s">
        <v>1487</v>
      </c>
      <c r="C913" s="103" t="s">
        <v>1118</v>
      </c>
      <c r="D913" s="102" t="s">
        <v>318</v>
      </c>
      <c r="E913" s="102" t="s">
        <v>275</v>
      </c>
      <c r="F913" s="102" t="s">
        <v>2890</v>
      </c>
      <c r="H913" s="102">
        <v>45510</v>
      </c>
      <c r="I913" s="102" t="s">
        <v>2835</v>
      </c>
      <c r="J913" s="102" t="s">
        <v>298</v>
      </c>
      <c r="K913" s="102" t="s">
        <v>334</v>
      </c>
      <c r="L913" s="102" t="s">
        <v>333</v>
      </c>
      <c r="M913" s="102" t="s">
        <v>1074</v>
      </c>
      <c r="N913" s="102">
        <v>2</v>
      </c>
      <c r="O913" s="102" t="s">
        <v>1075</v>
      </c>
    </row>
    <row r="914" spans="1:15" x14ac:dyDescent="0.25">
      <c r="A914" s="102" t="s">
        <v>2891</v>
      </c>
      <c r="B914" s="103" t="s">
        <v>2892</v>
      </c>
      <c r="C914" s="103" t="s">
        <v>1077</v>
      </c>
      <c r="D914" s="102" t="s">
        <v>313</v>
      </c>
      <c r="E914" s="102" t="s">
        <v>275</v>
      </c>
      <c r="F914" s="102" t="s">
        <v>2893</v>
      </c>
      <c r="H914" s="102">
        <v>45510</v>
      </c>
      <c r="I914" s="102" t="s">
        <v>2835</v>
      </c>
      <c r="J914" s="102" t="s">
        <v>298</v>
      </c>
      <c r="K914" s="102" t="s">
        <v>334</v>
      </c>
      <c r="L914" s="102" t="s">
        <v>333</v>
      </c>
      <c r="M914" s="102" t="s">
        <v>1074</v>
      </c>
      <c r="N914" s="102">
        <v>2</v>
      </c>
      <c r="O914" s="102" t="s">
        <v>1075</v>
      </c>
    </row>
    <row r="915" spans="1:15" x14ac:dyDescent="0.25">
      <c r="A915" s="102" t="s">
        <v>2891</v>
      </c>
      <c r="B915" s="103" t="s">
        <v>2894</v>
      </c>
      <c r="C915" s="103" t="s">
        <v>1225</v>
      </c>
      <c r="D915" s="102" t="s">
        <v>313</v>
      </c>
      <c r="E915" s="102" t="s">
        <v>275</v>
      </c>
      <c r="F915" s="102" t="s">
        <v>2895</v>
      </c>
      <c r="H915" s="102">
        <v>45510</v>
      </c>
      <c r="I915" s="102" t="s">
        <v>2835</v>
      </c>
      <c r="J915" s="102" t="s">
        <v>298</v>
      </c>
      <c r="K915" s="102" t="s">
        <v>334</v>
      </c>
      <c r="L915" s="102" t="s">
        <v>333</v>
      </c>
      <c r="M915" s="102" t="s">
        <v>1074</v>
      </c>
      <c r="N915" s="102">
        <v>2</v>
      </c>
      <c r="O915" s="102" t="s">
        <v>1075</v>
      </c>
    </row>
    <row r="916" spans="1:15" x14ac:dyDescent="0.25">
      <c r="A916" s="102" t="s">
        <v>2896</v>
      </c>
      <c r="B916" s="103" t="s">
        <v>1260</v>
      </c>
      <c r="C916" s="103" t="s">
        <v>277</v>
      </c>
      <c r="D916" s="102" t="s">
        <v>2843</v>
      </c>
      <c r="E916" s="102" t="s">
        <v>275</v>
      </c>
      <c r="F916" s="102" t="s">
        <v>2897</v>
      </c>
      <c r="H916" s="102">
        <v>45510</v>
      </c>
      <c r="I916" s="102" t="s">
        <v>2835</v>
      </c>
      <c r="J916" s="102" t="s">
        <v>298</v>
      </c>
      <c r="K916" s="102" t="s">
        <v>334</v>
      </c>
      <c r="L916" s="102" t="s">
        <v>333</v>
      </c>
      <c r="M916" s="102" t="s">
        <v>1074</v>
      </c>
      <c r="N916" s="102">
        <v>2</v>
      </c>
      <c r="O916" s="102" t="s">
        <v>1075</v>
      </c>
    </row>
    <row r="917" spans="1:15" x14ac:dyDescent="0.25">
      <c r="A917" s="102" t="s">
        <v>2898</v>
      </c>
      <c r="B917" s="103" t="s">
        <v>1088</v>
      </c>
      <c r="C917" s="103" t="s">
        <v>277</v>
      </c>
      <c r="D917" s="102" t="s">
        <v>2843</v>
      </c>
      <c r="E917" s="102" t="s">
        <v>275</v>
      </c>
      <c r="F917" s="102" t="s">
        <v>2899</v>
      </c>
      <c r="H917" s="102">
        <v>45510</v>
      </c>
      <c r="I917" s="102" t="s">
        <v>2835</v>
      </c>
      <c r="J917" s="102" t="s">
        <v>298</v>
      </c>
      <c r="K917" s="102" t="s">
        <v>334</v>
      </c>
      <c r="L917" s="102" t="s">
        <v>333</v>
      </c>
      <c r="M917" s="102" t="s">
        <v>1074</v>
      </c>
      <c r="N917" s="102">
        <v>2</v>
      </c>
      <c r="O917" s="102" t="s">
        <v>1075</v>
      </c>
    </row>
    <row r="918" spans="1:15" x14ac:dyDescent="0.25">
      <c r="A918" s="102" t="s">
        <v>2900</v>
      </c>
      <c r="B918" s="103" t="s">
        <v>1166</v>
      </c>
      <c r="C918" s="103" t="s">
        <v>1225</v>
      </c>
      <c r="D918" s="102" t="s">
        <v>281</v>
      </c>
      <c r="E918" s="102" t="s">
        <v>275</v>
      </c>
      <c r="F918" s="102" t="s">
        <v>2901</v>
      </c>
      <c r="H918" s="102">
        <v>45510</v>
      </c>
      <c r="I918" s="102" t="s">
        <v>2835</v>
      </c>
      <c r="J918" s="102" t="s">
        <v>298</v>
      </c>
      <c r="K918" s="102" t="s">
        <v>334</v>
      </c>
      <c r="L918" s="102" t="s">
        <v>333</v>
      </c>
      <c r="M918" s="102" t="s">
        <v>1074</v>
      </c>
      <c r="N918" s="102">
        <v>2</v>
      </c>
      <c r="O918" s="102" t="s">
        <v>1075</v>
      </c>
    </row>
    <row r="919" spans="1:15" x14ac:dyDescent="0.25">
      <c r="A919" s="102" t="s">
        <v>2902</v>
      </c>
      <c r="B919" s="103" t="s">
        <v>2903</v>
      </c>
      <c r="C919" s="103" t="s">
        <v>1225</v>
      </c>
      <c r="D919" s="102" t="s">
        <v>313</v>
      </c>
      <c r="E919" s="102" t="s">
        <v>275</v>
      </c>
      <c r="F919" s="102" t="s">
        <v>2904</v>
      </c>
      <c r="H919" s="102">
        <v>45510</v>
      </c>
      <c r="I919" s="102" t="s">
        <v>2835</v>
      </c>
      <c r="J919" s="102" t="s">
        <v>298</v>
      </c>
      <c r="K919" s="102" t="s">
        <v>334</v>
      </c>
      <c r="L919" s="102" t="s">
        <v>333</v>
      </c>
      <c r="M919" s="102" t="s">
        <v>1074</v>
      </c>
      <c r="N919" s="102">
        <v>2</v>
      </c>
      <c r="O919" s="102" t="s">
        <v>1075</v>
      </c>
    </row>
    <row r="920" spans="1:15" x14ac:dyDescent="0.25">
      <c r="A920" s="102" t="s">
        <v>2905</v>
      </c>
      <c r="B920" s="103" t="s">
        <v>1233</v>
      </c>
      <c r="C920" s="103" t="s">
        <v>274</v>
      </c>
      <c r="D920" s="102" t="s">
        <v>2843</v>
      </c>
      <c r="E920" s="102" t="s">
        <v>275</v>
      </c>
      <c r="F920" s="102" t="s">
        <v>2906</v>
      </c>
      <c r="H920" s="102">
        <v>45510</v>
      </c>
      <c r="I920" s="102" t="s">
        <v>2835</v>
      </c>
      <c r="J920" s="102" t="s">
        <v>298</v>
      </c>
      <c r="K920" s="102" t="s">
        <v>334</v>
      </c>
      <c r="L920" s="102" t="s">
        <v>333</v>
      </c>
      <c r="M920" s="102" t="s">
        <v>1074</v>
      </c>
      <c r="N920" s="102">
        <v>2</v>
      </c>
      <c r="O920" s="102" t="s">
        <v>1075</v>
      </c>
    </row>
    <row r="921" spans="1:15" x14ac:dyDescent="0.25">
      <c r="A921" s="102" t="s">
        <v>2907</v>
      </c>
      <c r="B921" s="103" t="s">
        <v>2573</v>
      </c>
      <c r="C921" s="103" t="s">
        <v>1118</v>
      </c>
      <c r="D921" s="102" t="s">
        <v>152</v>
      </c>
      <c r="E921" s="102" t="s">
        <v>275</v>
      </c>
      <c r="F921" s="102" t="s">
        <v>2908</v>
      </c>
      <c r="H921" s="102">
        <v>45510</v>
      </c>
      <c r="I921" s="102" t="s">
        <v>2835</v>
      </c>
      <c r="J921" s="102" t="s">
        <v>298</v>
      </c>
      <c r="K921" s="102" t="s">
        <v>334</v>
      </c>
      <c r="L921" s="102" t="s">
        <v>333</v>
      </c>
      <c r="M921" s="102" t="s">
        <v>1074</v>
      </c>
      <c r="N921" s="102">
        <v>2</v>
      </c>
      <c r="O921" s="102" t="s">
        <v>1075</v>
      </c>
    </row>
    <row r="922" spans="1:15" x14ac:dyDescent="0.25">
      <c r="A922" s="102" t="s">
        <v>2909</v>
      </c>
      <c r="B922" s="103" t="s">
        <v>1530</v>
      </c>
      <c r="C922" s="103" t="s">
        <v>1077</v>
      </c>
      <c r="D922" s="102" t="s">
        <v>247</v>
      </c>
      <c r="E922" s="102" t="s">
        <v>275</v>
      </c>
      <c r="F922" s="102" t="s">
        <v>2910</v>
      </c>
      <c r="H922" s="102">
        <v>45510</v>
      </c>
      <c r="I922" s="102" t="s">
        <v>2835</v>
      </c>
      <c r="J922" s="102" t="s">
        <v>298</v>
      </c>
      <c r="K922" s="102" t="s">
        <v>334</v>
      </c>
      <c r="L922" s="102" t="s">
        <v>333</v>
      </c>
      <c r="M922" s="102" t="s">
        <v>1074</v>
      </c>
      <c r="N922" s="102">
        <v>2</v>
      </c>
      <c r="O922" s="102" t="s">
        <v>1075</v>
      </c>
    </row>
    <row r="923" spans="1:15" x14ac:dyDescent="0.25">
      <c r="A923" s="102" t="s">
        <v>2911</v>
      </c>
      <c r="B923" s="103" t="s">
        <v>1912</v>
      </c>
      <c r="C923" s="103" t="s">
        <v>274</v>
      </c>
      <c r="D923" s="102" t="s">
        <v>2843</v>
      </c>
      <c r="E923" s="102" t="s">
        <v>275</v>
      </c>
      <c r="F923" s="102" t="s">
        <v>2912</v>
      </c>
      <c r="H923" s="102">
        <v>45510</v>
      </c>
      <c r="I923" s="102" t="s">
        <v>2835</v>
      </c>
      <c r="J923" s="102" t="s">
        <v>298</v>
      </c>
      <c r="K923" s="102" t="s">
        <v>334</v>
      </c>
      <c r="L923" s="102" t="s">
        <v>333</v>
      </c>
      <c r="M923" s="102" t="s">
        <v>1074</v>
      </c>
      <c r="N923" s="102">
        <v>2</v>
      </c>
      <c r="O923" s="102" t="s">
        <v>1075</v>
      </c>
    </row>
    <row r="924" spans="1:15" x14ac:dyDescent="0.25">
      <c r="A924" s="102" t="s">
        <v>2913</v>
      </c>
      <c r="B924" s="103" t="s">
        <v>1248</v>
      </c>
      <c r="C924" s="103" t="s">
        <v>1225</v>
      </c>
      <c r="D924" s="102" t="s">
        <v>281</v>
      </c>
      <c r="E924" s="102" t="s">
        <v>275</v>
      </c>
      <c r="F924" s="102" t="s">
        <v>2914</v>
      </c>
      <c r="H924" s="102">
        <v>45510</v>
      </c>
      <c r="I924" s="102" t="s">
        <v>2835</v>
      </c>
      <c r="J924" s="102" t="s">
        <v>298</v>
      </c>
      <c r="K924" s="102" t="s">
        <v>334</v>
      </c>
      <c r="L924" s="102" t="s">
        <v>333</v>
      </c>
      <c r="M924" s="102" t="s">
        <v>1074</v>
      </c>
      <c r="N924" s="102">
        <v>2</v>
      </c>
      <c r="O924" s="102" t="s">
        <v>1075</v>
      </c>
    </row>
    <row r="925" spans="1:15" x14ac:dyDescent="0.25">
      <c r="A925" s="102" t="s">
        <v>2915</v>
      </c>
      <c r="B925" s="103" t="s">
        <v>1487</v>
      </c>
      <c r="C925" s="103" t="s">
        <v>277</v>
      </c>
      <c r="D925" s="102" t="s">
        <v>2843</v>
      </c>
      <c r="E925" s="102" t="s">
        <v>275</v>
      </c>
      <c r="F925" s="102" t="s">
        <v>2916</v>
      </c>
      <c r="H925" s="102">
        <v>45510</v>
      </c>
      <c r="I925" s="102" t="s">
        <v>2835</v>
      </c>
      <c r="J925" s="102" t="s">
        <v>298</v>
      </c>
      <c r="K925" s="102" t="s">
        <v>334</v>
      </c>
      <c r="L925" s="102" t="s">
        <v>333</v>
      </c>
      <c r="M925" s="102" t="s">
        <v>1074</v>
      </c>
      <c r="N925" s="102">
        <v>2</v>
      </c>
      <c r="O925" s="102" t="s">
        <v>1075</v>
      </c>
    </row>
    <row r="926" spans="1:15" x14ac:dyDescent="0.25">
      <c r="A926" s="102" t="s">
        <v>2023</v>
      </c>
      <c r="B926" s="103" t="s">
        <v>2917</v>
      </c>
      <c r="C926" s="103" t="s">
        <v>1118</v>
      </c>
      <c r="D926" s="102" t="s">
        <v>2881</v>
      </c>
      <c r="E926" s="102" t="s">
        <v>275</v>
      </c>
      <c r="F926" s="102" t="s">
        <v>2918</v>
      </c>
      <c r="H926" s="102">
        <v>45510</v>
      </c>
      <c r="I926" s="102" t="s">
        <v>2835</v>
      </c>
      <c r="J926" s="102" t="s">
        <v>298</v>
      </c>
      <c r="K926" s="102" t="s">
        <v>334</v>
      </c>
      <c r="L926" s="102" t="s">
        <v>333</v>
      </c>
      <c r="M926" s="102" t="s">
        <v>1074</v>
      </c>
      <c r="N926" s="102">
        <v>2</v>
      </c>
      <c r="O926" s="102" t="s">
        <v>1075</v>
      </c>
    </row>
    <row r="927" spans="1:15" x14ac:dyDescent="0.25">
      <c r="A927" s="102" t="s">
        <v>2919</v>
      </c>
      <c r="B927" s="103" t="s">
        <v>2189</v>
      </c>
      <c r="C927" s="103" t="s">
        <v>274</v>
      </c>
      <c r="D927" s="102" t="s">
        <v>152</v>
      </c>
      <c r="E927" s="102" t="s">
        <v>275</v>
      </c>
      <c r="F927" s="102" t="s">
        <v>2920</v>
      </c>
      <c r="H927" s="102">
        <v>45510</v>
      </c>
      <c r="I927" s="102" t="s">
        <v>2835</v>
      </c>
      <c r="J927" s="102" t="s">
        <v>298</v>
      </c>
      <c r="K927" s="102" t="s">
        <v>334</v>
      </c>
      <c r="L927" s="102" t="s">
        <v>333</v>
      </c>
      <c r="M927" s="102" t="s">
        <v>1074</v>
      </c>
      <c r="N927" s="102">
        <v>2</v>
      </c>
      <c r="O927" s="102" t="s">
        <v>1075</v>
      </c>
    </row>
    <row r="928" spans="1:15" x14ac:dyDescent="0.25">
      <c r="A928" s="102" t="s">
        <v>2921</v>
      </c>
      <c r="B928" s="103" t="s">
        <v>2922</v>
      </c>
      <c r="C928" s="103" t="s">
        <v>1081</v>
      </c>
      <c r="D928" s="102" t="s">
        <v>196</v>
      </c>
      <c r="E928" s="102" t="s">
        <v>275</v>
      </c>
      <c r="F928" s="102" t="s">
        <v>2923</v>
      </c>
      <c r="H928" s="102">
        <v>45510</v>
      </c>
      <c r="I928" s="102" t="s">
        <v>2835</v>
      </c>
      <c r="J928" s="102" t="s">
        <v>298</v>
      </c>
      <c r="K928" s="102" t="s">
        <v>334</v>
      </c>
      <c r="L928" s="102" t="s">
        <v>333</v>
      </c>
      <c r="M928" s="102" t="s">
        <v>1082</v>
      </c>
      <c r="N928" s="102">
        <v>2</v>
      </c>
      <c r="O928" s="102" t="s">
        <v>1075</v>
      </c>
    </row>
    <row r="929" spans="1:15" x14ac:dyDescent="0.25">
      <c r="A929" s="102" t="s">
        <v>2921</v>
      </c>
      <c r="B929" s="103" t="s">
        <v>2924</v>
      </c>
      <c r="C929" s="103" t="s">
        <v>1077</v>
      </c>
      <c r="D929" s="102" t="s">
        <v>196</v>
      </c>
      <c r="E929" s="102" t="s">
        <v>275</v>
      </c>
      <c r="F929" s="102" t="s">
        <v>2925</v>
      </c>
      <c r="H929" s="102">
        <v>45510</v>
      </c>
      <c r="I929" s="102" t="s">
        <v>2835</v>
      </c>
      <c r="J929" s="102" t="s">
        <v>298</v>
      </c>
      <c r="K929" s="102" t="s">
        <v>334</v>
      </c>
      <c r="L929" s="102" t="s">
        <v>333</v>
      </c>
      <c r="M929" s="102" t="s">
        <v>1074</v>
      </c>
      <c r="N929" s="102">
        <v>2</v>
      </c>
      <c r="O929" s="102" t="s">
        <v>1075</v>
      </c>
    </row>
    <row r="930" spans="1:15" x14ac:dyDescent="0.25">
      <c r="A930" s="102" t="s">
        <v>2921</v>
      </c>
      <c r="B930" s="103" t="s">
        <v>2926</v>
      </c>
      <c r="C930" s="103" t="s">
        <v>1081</v>
      </c>
      <c r="D930" s="102" t="s">
        <v>196</v>
      </c>
      <c r="E930" s="102" t="s">
        <v>275</v>
      </c>
      <c r="F930" s="102" t="s">
        <v>2927</v>
      </c>
      <c r="H930" s="102">
        <v>45510</v>
      </c>
      <c r="I930" s="102" t="s">
        <v>2835</v>
      </c>
      <c r="J930" s="102" t="s">
        <v>298</v>
      </c>
      <c r="K930" s="102" t="s">
        <v>334</v>
      </c>
      <c r="L930" s="102" t="s">
        <v>333</v>
      </c>
      <c r="M930" s="102" t="s">
        <v>1082</v>
      </c>
      <c r="N930" s="102">
        <v>2</v>
      </c>
      <c r="O930" s="102" t="s">
        <v>1075</v>
      </c>
    </row>
    <row r="931" spans="1:15" x14ac:dyDescent="0.25">
      <c r="A931" s="102" t="s">
        <v>2928</v>
      </c>
      <c r="B931" s="103" t="s">
        <v>1228</v>
      </c>
      <c r="C931" s="103" t="s">
        <v>1118</v>
      </c>
      <c r="D931" s="102" t="s">
        <v>2843</v>
      </c>
      <c r="E931" s="102" t="s">
        <v>275</v>
      </c>
      <c r="F931" s="102" t="s">
        <v>2929</v>
      </c>
      <c r="H931" s="102">
        <v>45510</v>
      </c>
      <c r="I931" s="102" t="s">
        <v>2835</v>
      </c>
      <c r="J931" s="102" t="s">
        <v>298</v>
      </c>
      <c r="K931" s="102" t="s">
        <v>334</v>
      </c>
      <c r="L931" s="102" t="s">
        <v>333</v>
      </c>
      <c r="M931" s="102" t="s">
        <v>1074</v>
      </c>
      <c r="N931" s="102">
        <v>2</v>
      </c>
      <c r="O931" s="102" t="s">
        <v>1075</v>
      </c>
    </row>
    <row r="932" spans="1:15" x14ac:dyDescent="0.25">
      <c r="A932" s="102" t="s">
        <v>2930</v>
      </c>
      <c r="B932" s="103" t="s">
        <v>2931</v>
      </c>
      <c r="C932" s="103" t="s">
        <v>274</v>
      </c>
      <c r="D932" s="102" t="s">
        <v>2843</v>
      </c>
      <c r="E932" s="102" t="s">
        <v>275</v>
      </c>
      <c r="F932" s="102" t="s">
        <v>2932</v>
      </c>
      <c r="H932" s="102">
        <v>45510</v>
      </c>
      <c r="I932" s="102" t="s">
        <v>2835</v>
      </c>
      <c r="J932" s="102" t="s">
        <v>298</v>
      </c>
      <c r="K932" s="102" t="s">
        <v>334</v>
      </c>
      <c r="L932" s="102" t="s">
        <v>333</v>
      </c>
      <c r="M932" s="102" t="s">
        <v>1074</v>
      </c>
      <c r="N932" s="102">
        <v>2</v>
      </c>
      <c r="O932" s="102" t="s">
        <v>1075</v>
      </c>
    </row>
    <row r="933" spans="1:15" x14ac:dyDescent="0.25">
      <c r="A933" s="102" t="s">
        <v>2933</v>
      </c>
      <c r="B933" s="103" t="s">
        <v>2934</v>
      </c>
      <c r="C933" s="103" t="s">
        <v>1077</v>
      </c>
      <c r="D933" s="102" t="s">
        <v>247</v>
      </c>
      <c r="E933" s="102" t="s">
        <v>275</v>
      </c>
      <c r="F933" s="102" t="s">
        <v>2935</v>
      </c>
      <c r="H933" s="102">
        <v>45510</v>
      </c>
      <c r="I933" s="102" t="s">
        <v>2835</v>
      </c>
      <c r="J933" s="102" t="s">
        <v>298</v>
      </c>
      <c r="K933" s="102" t="s">
        <v>334</v>
      </c>
      <c r="L933" s="102" t="s">
        <v>333</v>
      </c>
      <c r="M933" s="102" t="s">
        <v>1074</v>
      </c>
      <c r="N933" s="102">
        <v>2</v>
      </c>
      <c r="O933" s="102" t="s">
        <v>1075</v>
      </c>
    </row>
    <row r="934" spans="1:15" x14ac:dyDescent="0.25">
      <c r="A934" s="102" t="s">
        <v>2936</v>
      </c>
      <c r="B934" s="103" t="s">
        <v>2937</v>
      </c>
      <c r="C934" s="103" t="s">
        <v>1077</v>
      </c>
      <c r="D934" s="102" t="s">
        <v>281</v>
      </c>
      <c r="E934" s="102" t="s">
        <v>275</v>
      </c>
      <c r="F934" s="102" t="s">
        <v>2938</v>
      </c>
      <c r="H934" s="102">
        <v>45510</v>
      </c>
      <c r="I934" s="102" t="s">
        <v>2835</v>
      </c>
      <c r="J934" s="102" t="s">
        <v>298</v>
      </c>
      <c r="K934" s="102" t="s">
        <v>334</v>
      </c>
      <c r="L934" s="102" t="s">
        <v>333</v>
      </c>
      <c r="M934" s="102" t="s">
        <v>1074</v>
      </c>
      <c r="N934" s="102">
        <v>2</v>
      </c>
      <c r="O934" s="102" t="s">
        <v>1075</v>
      </c>
    </row>
    <row r="935" spans="1:15" x14ac:dyDescent="0.25">
      <c r="A935" s="102" t="s">
        <v>2939</v>
      </c>
      <c r="B935" s="103" t="s">
        <v>1912</v>
      </c>
      <c r="C935" s="103" t="s">
        <v>274</v>
      </c>
      <c r="D935" s="102" t="s">
        <v>2881</v>
      </c>
      <c r="E935" s="102" t="s">
        <v>275</v>
      </c>
      <c r="F935" s="102" t="s">
        <v>2940</v>
      </c>
      <c r="H935" s="102">
        <v>45510</v>
      </c>
      <c r="I935" s="102" t="s">
        <v>2835</v>
      </c>
      <c r="J935" s="102" t="s">
        <v>298</v>
      </c>
      <c r="K935" s="102" t="s">
        <v>334</v>
      </c>
      <c r="L935" s="102" t="s">
        <v>333</v>
      </c>
      <c r="M935" s="102" t="s">
        <v>1074</v>
      </c>
      <c r="N935" s="102">
        <v>2</v>
      </c>
      <c r="O935" s="102" t="s">
        <v>1075</v>
      </c>
    </row>
    <row r="936" spans="1:15" x14ac:dyDescent="0.25">
      <c r="A936" s="102" t="s">
        <v>2939</v>
      </c>
      <c r="B936" s="103" t="s">
        <v>2204</v>
      </c>
      <c r="C936" s="103" t="s">
        <v>274</v>
      </c>
      <c r="D936" s="102" t="s">
        <v>2881</v>
      </c>
      <c r="E936" s="102" t="s">
        <v>275</v>
      </c>
      <c r="F936" s="102" t="s">
        <v>2941</v>
      </c>
      <c r="H936" s="102">
        <v>45510</v>
      </c>
      <c r="I936" s="102" t="s">
        <v>2835</v>
      </c>
      <c r="J936" s="102" t="s">
        <v>298</v>
      </c>
      <c r="K936" s="102" t="s">
        <v>334</v>
      </c>
      <c r="L936" s="102" t="s">
        <v>333</v>
      </c>
      <c r="M936" s="102" t="s">
        <v>1074</v>
      </c>
      <c r="N936" s="102">
        <v>2</v>
      </c>
      <c r="O936" s="102" t="s">
        <v>1075</v>
      </c>
    </row>
    <row r="937" spans="1:15" x14ac:dyDescent="0.25">
      <c r="A937" s="102" t="s">
        <v>2942</v>
      </c>
      <c r="B937" s="103" t="s">
        <v>2943</v>
      </c>
      <c r="C937" s="103" t="s">
        <v>1225</v>
      </c>
      <c r="D937" s="102" t="s">
        <v>313</v>
      </c>
      <c r="E937" s="102" t="s">
        <v>275</v>
      </c>
      <c r="F937" s="102" t="s">
        <v>2944</v>
      </c>
      <c r="H937" s="102">
        <v>45510</v>
      </c>
      <c r="I937" s="102" t="s">
        <v>2835</v>
      </c>
      <c r="J937" s="102" t="s">
        <v>298</v>
      </c>
      <c r="K937" s="102" t="s">
        <v>334</v>
      </c>
      <c r="L937" s="102" t="s">
        <v>333</v>
      </c>
      <c r="M937" s="102" t="s">
        <v>1074</v>
      </c>
      <c r="N937" s="102">
        <v>2</v>
      </c>
      <c r="O937" s="102" t="s">
        <v>1075</v>
      </c>
    </row>
    <row r="938" spans="1:15" x14ac:dyDescent="0.25">
      <c r="A938" s="102" t="s">
        <v>2945</v>
      </c>
      <c r="B938" s="103" t="s">
        <v>2946</v>
      </c>
      <c r="C938" s="103" t="s">
        <v>1077</v>
      </c>
      <c r="D938" s="102" t="s">
        <v>281</v>
      </c>
      <c r="E938" s="102" t="s">
        <v>275</v>
      </c>
      <c r="F938" s="102" t="s">
        <v>2947</v>
      </c>
      <c r="H938" s="102">
        <v>45510</v>
      </c>
      <c r="I938" s="102" t="s">
        <v>2835</v>
      </c>
      <c r="J938" s="102" t="s">
        <v>298</v>
      </c>
      <c r="K938" s="102" t="s">
        <v>334</v>
      </c>
      <c r="L938" s="102" t="s">
        <v>333</v>
      </c>
      <c r="M938" s="102" t="s">
        <v>1074</v>
      </c>
      <c r="N938" s="102">
        <v>2</v>
      </c>
      <c r="O938" s="102" t="s">
        <v>1075</v>
      </c>
    </row>
    <row r="939" spans="1:15" x14ac:dyDescent="0.25">
      <c r="A939" s="102" t="s">
        <v>2948</v>
      </c>
      <c r="B939" s="103" t="s">
        <v>2949</v>
      </c>
      <c r="C939" s="103" t="s">
        <v>1225</v>
      </c>
      <c r="D939" s="102" t="s">
        <v>247</v>
      </c>
      <c r="E939" s="102" t="s">
        <v>275</v>
      </c>
      <c r="F939" s="102" t="s">
        <v>2950</v>
      </c>
      <c r="H939" s="102">
        <v>45510</v>
      </c>
      <c r="I939" s="102" t="s">
        <v>2835</v>
      </c>
      <c r="J939" s="102" t="s">
        <v>298</v>
      </c>
      <c r="K939" s="102" t="s">
        <v>334</v>
      </c>
      <c r="L939" s="102" t="s">
        <v>333</v>
      </c>
      <c r="M939" s="102" t="s">
        <v>1074</v>
      </c>
      <c r="N939" s="102">
        <v>2</v>
      </c>
      <c r="O939" s="102" t="s">
        <v>1075</v>
      </c>
    </row>
    <row r="940" spans="1:15" x14ac:dyDescent="0.25">
      <c r="A940" s="102" t="s">
        <v>2951</v>
      </c>
      <c r="B940" s="103" t="s">
        <v>1970</v>
      </c>
      <c r="C940" s="103" t="s">
        <v>1077</v>
      </c>
      <c r="D940" s="102" t="s">
        <v>281</v>
      </c>
      <c r="E940" s="102" t="s">
        <v>275</v>
      </c>
      <c r="F940" s="102" t="s">
        <v>2952</v>
      </c>
      <c r="H940" s="102">
        <v>45510</v>
      </c>
      <c r="I940" s="102" t="s">
        <v>2835</v>
      </c>
      <c r="J940" s="102" t="s">
        <v>298</v>
      </c>
      <c r="K940" s="102" t="s">
        <v>334</v>
      </c>
      <c r="L940" s="102" t="s">
        <v>333</v>
      </c>
      <c r="M940" s="102" t="s">
        <v>1074</v>
      </c>
      <c r="N940" s="102">
        <v>2</v>
      </c>
      <c r="O940" s="102" t="s">
        <v>1075</v>
      </c>
    </row>
    <row r="941" spans="1:15" x14ac:dyDescent="0.25">
      <c r="A941" s="102" t="s">
        <v>2953</v>
      </c>
      <c r="B941" s="103" t="s">
        <v>1405</v>
      </c>
      <c r="C941" s="103" t="s">
        <v>1225</v>
      </c>
      <c r="D941" s="102" t="s">
        <v>313</v>
      </c>
      <c r="E941" s="102" t="s">
        <v>275</v>
      </c>
      <c r="F941" s="102" t="s">
        <v>2954</v>
      </c>
      <c r="H941" s="102">
        <v>45510</v>
      </c>
      <c r="I941" s="102" t="s">
        <v>2835</v>
      </c>
      <c r="J941" s="102" t="s">
        <v>298</v>
      </c>
      <c r="K941" s="102" t="s">
        <v>334</v>
      </c>
      <c r="L941" s="102" t="s">
        <v>333</v>
      </c>
      <c r="M941" s="102" t="s">
        <v>1074</v>
      </c>
      <c r="N941" s="102">
        <v>2</v>
      </c>
      <c r="O941" s="102" t="s">
        <v>1075</v>
      </c>
    </row>
    <row r="942" spans="1:15" x14ac:dyDescent="0.25">
      <c r="A942" s="102" t="s">
        <v>2955</v>
      </c>
      <c r="B942" s="103" t="s">
        <v>2956</v>
      </c>
      <c r="C942" s="103" t="s">
        <v>1225</v>
      </c>
      <c r="D942" s="102" t="s">
        <v>247</v>
      </c>
      <c r="E942" s="102" t="s">
        <v>275</v>
      </c>
      <c r="F942" s="102" t="s">
        <v>2957</v>
      </c>
      <c r="H942" s="102">
        <v>45510</v>
      </c>
      <c r="I942" s="102" t="s">
        <v>2835</v>
      </c>
      <c r="J942" s="102" t="s">
        <v>298</v>
      </c>
      <c r="K942" s="102" t="s">
        <v>334</v>
      </c>
      <c r="L942" s="102" t="s">
        <v>333</v>
      </c>
      <c r="M942" s="102" t="s">
        <v>1074</v>
      </c>
      <c r="N942" s="102">
        <v>2</v>
      </c>
      <c r="O942" s="102" t="s">
        <v>1075</v>
      </c>
    </row>
    <row r="943" spans="1:15" x14ac:dyDescent="0.25">
      <c r="A943" s="102" t="s">
        <v>2958</v>
      </c>
      <c r="B943" s="103" t="s">
        <v>2959</v>
      </c>
      <c r="C943" s="103" t="s">
        <v>1118</v>
      </c>
      <c r="D943" s="102" t="s">
        <v>2881</v>
      </c>
      <c r="E943" s="102" t="s">
        <v>275</v>
      </c>
      <c r="F943" s="102" t="s">
        <v>2960</v>
      </c>
      <c r="H943" s="102">
        <v>45510</v>
      </c>
      <c r="I943" s="102" t="s">
        <v>2835</v>
      </c>
      <c r="J943" s="102" t="s">
        <v>298</v>
      </c>
      <c r="K943" s="102" t="s">
        <v>334</v>
      </c>
      <c r="L943" s="102" t="s">
        <v>333</v>
      </c>
      <c r="M943" s="102" t="s">
        <v>1074</v>
      </c>
      <c r="N943" s="102">
        <v>2</v>
      </c>
      <c r="O943" s="102" t="s">
        <v>1075</v>
      </c>
    </row>
    <row r="944" spans="1:15" x14ac:dyDescent="0.25">
      <c r="A944" s="102" t="s">
        <v>2961</v>
      </c>
      <c r="B944" s="103" t="s">
        <v>1345</v>
      </c>
      <c r="C944" s="103" t="s">
        <v>277</v>
      </c>
      <c r="D944" s="102" t="s">
        <v>2843</v>
      </c>
      <c r="E944" s="102" t="s">
        <v>275</v>
      </c>
      <c r="F944" s="102" t="s">
        <v>2962</v>
      </c>
      <c r="H944" s="102">
        <v>45510</v>
      </c>
      <c r="I944" s="102" t="s">
        <v>2835</v>
      </c>
      <c r="J944" s="102" t="s">
        <v>298</v>
      </c>
      <c r="K944" s="102" t="s">
        <v>334</v>
      </c>
      <c r="L944" s="102" t="s">
        <v>333</v>
      </c>
      <c r="M944" s="102" t="s">
        <v>1074</v>
      </c>
      <c r="N944" s="102">
        <v>2</v>
      </c>
      <c r="O944" s="102" t="s">
        <v>1075</v>
      </c>
    </row>
    <row r="945" spans="1:15" x14ac:dyDescent="0.25">
      <c r="A945" s="102" t="s">
        <v>2963</v>
      </c>
      <c r="B945" s="103" t="s">
        <v>2964</v>
      </c>
      <c r="C945" s="103" t="s">
        <v>277</v>
      </c>
      <c r="D945" s="102" t="s">
        <v>2881</v>
      </c>
      <c r="E945" s="102" t="s">
        <v>275</v>
      </c>
      <c r="F945" s="102" t="s">
        <v>2965</v>
      </c>
      <c r="H945" s="102">
        <v>45510</v>
      </c>
      <c r="I945" s="102" t="s">
        <v>2835</v>
      </c>
      <c r="J945" s="102" t="s">
        <v>298</v>
      </c>
      <c r="K945" s="102" t="s">
        <v>334</v>
      </c>
      <c r="L945" s="102" t="s">
        <v>333</v>
      </c>
      <c r="M945" s="102" t="s">
        <v>1074</v>
      </c>
      <c r="N945" s="102">
        <v>2</v>
      </c>
      <c r="O945" s="102" t="s">
        <v>1075</v>
      </c>
    </row>
    <row r="946" spans="1:15" x14ac:dyDescent="0.25">
      <c r="A946" s="102" t="s">
        <v>2966</v>
      </c>
      <c r="B946" s="103" t="s">
        <v>2573</v>
      </c>
      <c r="C946" s="103" t="s">
        <v>277</v>
      </c>
      <c r="D946" s="102" t="s">
        <v>2843</v>
      </c>
      <c r="E946" s="102" t="s">
        <v>275</v>
      </c>
      <c r="F946" s="102" t="s">
        <v>2967</v>
      </c>
      <c r="H946" s="102">
        <v>45510</v>
      </c>
      <c r="I946" s="102" t="s">
        <v>2835</v>
      </c>
      <c r="J946" s="102" t="s">
        <v>298</v>
      </c>
      <c r="K946" s="102" t="s">
        <v>334</v>
      </c>
      <c r="L946" s="102" t="s">
        <v>333</v>
      </c>
      <c r="M946" s="102" t="s">
        <v>1074</v>
      </c>
      <c r="N946" s="102">
        <v>2</v>
      </c>
      <c r="O946" s="102" t="s">
        <v>1075</v>
      </c>
    </row>
    <row r="947" spans="1:15" x14ac:dyDescent="0.25">
      <c r="A947" s="102" t="s">
        <v>2968</v>
      </c>
      <c r="B947" s="103" t="s">
        <v>2969</v>
      </c>
      <c r="C947" s="103" t="s">
        <v>1360</v>
      </c>
      <c r="D947" s="102" t="s">
        <v>2881</v>
      </c>
      <c r="E947" s="102" t="s">
        <v>275</v>
      </c>
      <c r="F947" s="102" t="s">
        <v>2970</v>
      </c>
      <c r="H947" s="102">
        <v>45510</v>
      </c>
      <c r="I947" s="102" t="s">
        <v>2835</v>
      </c>
      <c r="J947" s="102" t="s">
        <v>298</v>
      </c>
      <c r="K947" s="102" t="s">
        <v>334</v>
      </c>
      <c r="L947" s="102" t="s">
        <v>333</v>
      </c>
      <c r="M947" s="102" t="s">
        <v>1074</v>
      </c>
      <c r="N947" s="102">
        <v>2</v>
      </c>
      <c r="O947" s="102" t="s">
        <v>1075</v>
      </c>
    </row>
    <row r="948" spans="1:15" x14ac:dyDescent="0.25">
      <c r="A948" s="102" t="s">
        <v>2971</v>
      </c>
      <c r="B948" s="103" t="s">
        <v>2972</v>
      </c>
      <c r="C948" s="103" t="s">
        <v>1360</v>
      </c>
      <c r="D948" s="102" t="s">
        <v>2881</v>
      </c>
      <c r="E948" s="102" t="s">
        <v>275</v>
      </c>
      <c r="F948" s="102" t="s">
        <v>2973</v>
      </c>
      <c r="H948" s="102">
        <v>45510</v>
      </c>
      <c r="I948" s="102" t="s">
        <v>2835</v>
      </c>
      <c r="J948" s="102" t="s">
        <v>298</v>
      </c>
      <c r="K948" s="102" t="s">
        <v>334</v>
      </c>
      <c r="L948" s="102" t="s">
        <v>333</v>
      </c>
      <c r="M948" s="102" t="s">
        <v>1074</v>
      </c>
      <c r="N948" s="102">
        <v>2</v>
      </c>
      <c r="O948" s="102" t="s">
        <v>1075</v>
      </c>
    </row>
    <row r="949" spans="1:15" x14ac:dyDescent="0.25">
      <c r="A949" s="102" t="s">
        <v>2974</v>
      </c>
      <c r="B949" s="103" t="s">
        <v>1515</v>
      </c>
      <c r="C949" s="103" t="s">
        <v>1077</v>
      </c>
      <c r="D949" s="102" t="s">
        <v>196</v>
      </c>
      <c r="E949" s="102" t="s">
        <v>275</v>
      </c>
      <c r="F949" s="102" t="s">
        <v>2975</v>
      </c>
      <c r="H949" s="102">
        <v>45510</v>
      </c>
      <c r="I949" s="102" t="s">
        <v>2835</v>
      </c>
      <c r="J949" s="102" t="s">
        <v>298</v>
      </c>
      <c r="K949" s="102" t="s">
        <v>334</v>
      </c>
      <c r="L949" s="102" t="s">
        <v>333</v>
      </c>
      <c r="M949" s="102" t="s">
        <v>1074</v>
      </c>
      <c r="N949" s="102">
        <v>2</v>
      </c>
      <c r="O949" s="102" t="s">
        <v>1075</v>
      </c>
    </row>
    <row r="950" spans="1:15" x14ac:dyDescent="0.25">
      <c r="A950" s="102" t="s">
        <v>2974</v>
      </c>
      <c r="B950" s="103" t="s">
        <v>2976</v>
      </c>
      <c r="C950" s="103" t="s">
        <v>1077</v>
      </c>
      <c r="D950" s="102" t="s">
        <v>196</v>
      </c>
      <c r="E950" s="102" t="s">
        <v>275</v>
      </c>
      <c r="F950" s="102" t="s">
        <v>2977</v>
      </c>
      <c r="H950" s="102">
        <v>45510</v>
      </c>
      <c r="I950" s="102" t="s">
        <v>2835</v>
      </c>
      <c r="J950" s="102" t="s">
        <v>298</v>
      </c>
      <c r="K950" s="102" t="s">
        <v>334</v>
      </c>
      <c r="L950" s="102" t="s">
        <v>333</v>
      </c>
      <c r="M950" s="102" t="s">
        <v>1074</v>
      </c>
      <c r="N950" s="102">
        <v>2</v>
      </c>
      <c r="O950" s="102" t="s">
        <v>1075</v>
      </c>
    </row>
    <row r="951" spans="1:15" x14ac:dyDescent="0.25">
      <c r="A951" s="102" t="s">
        <v>2978</v>
      </c>
      <c r="B951" s="103" t="s">
        <v>2979</v>
      </c>
      <c r="C951" s="103" t="s">
        <v>274</v>
      </c>
      <c r="D951" s="102" t="s">
        <v>152</v>
      </c>
      <c r="E951" s="102" t="s">
        <v>275</v>
      </c>
      <c r="F951" s="102" t="s">
        <v>2980</v>
      </c>
      <c r="H951" s="102">
        <v>45510</v>
      </c>
      <c r="I951" s="102" t="s">
        <v>2835</v>
      </c>
      <c r="J951" s="102" t="s">
        <v>298</v>
      </c>
      <c r="K951" s="102" t="s">
        <v>334</v>
      </c>
      <c r="L951" s="102" t="s">
        <v>333</v>
      </c>
      <c r="M951" s="102" t="s">
        <v>1074</v>
      </c>
      <c r="N951" s="102">
        <v>2</v>
      </c>
      <c r="O951" s="102" t="s">
        <v>1075</v>
      </c>
    </row>
    <row r="952" spans="1:15" x14ac:dyDescent="0.25">
      <c r="A952" s="102" t="s">
        <v>2981</v>
      </c>
      <c r="B952" s="103" t="s">
        <v>2982</v>
      </c>
      <c r="C952" s="103" t="s">
        <v>274</v>
      </c>
      <c r="D952" s="102" t="s">
        <v>152</v>
      </c>
      <c r="E952" s="102" t="s">
        <v>275</v>
      </c>
      <c r="F952" s="102" t="s">
        <v>2983</v>
      </c>
      <c r="H952" s="102">
        <v>45510</v>
      </c>
      <c r="I952" s="102" t="s">
        <v>2835</v>
      </c>
      <c r="J952" s="102" t="s">
        <v>298</v>
      </c>
      <c r="K952" s="102" t="s">
        <v>334</v>
      </c>
      <c r="L952" s="102" t="s">
        <v>333</v>
      </c>
      <c r="M952" s="102" t="s">
        <v>1074</v>
      </c>
      <c r="N952" s="102">
        <v>2</v>
      </c>
      <c r="O952" s="102" t="s">
        <v>1075</v>
      </c>
    </row>
    <row r="953" spans="1:15" x14ac:dyDescent="0.25">
      <c r="A953" s="102" t="s">
        <v>2984</v>
      </c>
      <c r="B953" s="103" t="s">
        <v>2985</v>
      </c>
      <c r="C953" s="103" t="s">
        <v>274</v>
      </c>
      <c r="D953" s="102" t="s">
        <v>2843</v>
      </c>
      <c r="E953" s="102" t="s">
        <v>275</v>
      </c>
      <c r="F953" s="102" t="s">
        <v>2986</v>
      </c>
      <c r="H953" s="102">
        <v>45510</v>
      </c>
      <c r="I953" s="102" t="s">
        <v>2835</v>
      </c>
      <c r="J953" s="102" t="s">
        <v>298</v>
      </c>
      <c r="K953" s="102" t="s">
        <v>334</v>
      </c>
      <c r="L953" s="102" t="s">
        <v>333</v>
      </c>
      <c r="M953" s="102" t="s">
        <v>1074</v>
      </c>
      <c r="N953" s="102">
        <v>2</v>
      </c>
      <c r="O953" s="102" t="s">
        <v>1075</v>
      </c>
    </row>
    <row r="954" spans="1:15" x14ac:dyDescent="0.25">
      <c r="A954" s="102" t="s">
        <v>2987</v>
      </c>
      <c r="B954" s="103" t="s">
        <v>1132</v>
      </c>
      <c r="C954" s="103" t="s">
        <v>1118</v>
      </c>
      <c r="D954" s="102" t="s">
        <v>152</v>
      </c>
      <c r="E954" s="102" t="s">
        <v>275</v>
      </c>
      <c r="F954" s="102" t="s">
        <v>2988</v>
      </c>
      <c r="H954" s="102">
        <v>45510</v>
      </c>
      <c r="I954" s="102" t="s">
        <v>2835</v>
      </c>
      <c r="J954" s="102" t="s">
        <v>298</v>
      </c>
      <c r="K954" s="102" t="s">
        <v>334</v>
      </c>
      <c r="L954" s="102" t="s">
        <v>333</v>
      </c>
      <c r="M954" s="102" t="s">
        <v>1074</v>
      </c>
      <c r="N954" s="102">
        <v>2</v>
      </c>
      <c r="O954" s="102" t="s">
        <v>1075</v>
      </c>
    </row>
    <row r="955" spans="1:15" x14ac:dyDescent="0.25">
      <c r="A955" s="102" t="s">
        <v>2987</v>
      </c>
      <c r="B955" s="103" t="s">
        <v>2989</v>
      </c>
      <c r="C955" s="103" t="s">
        <v>1118</v>
      </c>
      <c r="D955" s="102" t="s">
        <v>152</v>
      </c>
      <c r="E955" s="102" t="s">
        <v>275</v>
      </c>
      <c r="F955" s="102" t="s">
        <v>2990</v>
      </c>
      <c r="H955" s="102">
        <v>45510</v>
      </c>
      <c r="I955" s="102" t="s">
        <v>2835</v>
      </c>
      <c r="J955" s="102" t="s">
        <v>298</v>
      </c>
      <c r="K955" s="102" t="s">
        <v>334</v>
      </c>
      <c r="L955" s="102" t="s">
        <v>333</v>
      </c>
      <c r="M955" s="102" t="s">
        <v>1074</v>
      </c>
      <c r="N955" s="102">
        <v>2</v>
      </c>
      <c r="O955" s="102" t="s">
        <v>1075</v>
      </c>
    </row>
    <row r="956" spans="1:15" x14ac:dyDescent="0.25">
      <c r="A956" s="102" t="s">
        <v>2991</v>
      </c>
      <c r="B956" s="103" t="s">
        <v>1912</v>
      </c>
      <c r="C956" s="103" t="s">
        <v>274</v>
      </c>
      <c r="D956" s="102" t="s">
        <v>2843</v>
      </c>
      <c r="E956" s="102" t="s">
        <v>275</v>
      </c>
      <c r="F956" s="102" t="s">
        <v>2992</v>
      </c>
      <c r="H956" s="102">
        <v>45510</v>
      </c>
      <c r="I956" s="102" t="s">
        <v>2835</v>
      </c>
      <c r="J956" s="102" t="s">
        <v>298</v>
      </c>
      <c r="K956" s="102" t="s">
        <v>334</v>
      </c>
      <c r="L956" s="102" t="s">
        <v>333</v>
      </c>
      <c r="M956" s="102" t="s">
        <v>1074</v>
      </c>
      <c r="N956" s="102">
        <v>2</v>
      </c>
      <c r="O956" s="102" t="s">
        <v>1075</v>
      </c>
    </row>
    <row r="957" spans="1:15" x14ac:dyDescent="0.25">
      <c r="A957" s="102" t="s">
        <v>2991</v>
      </c>
      <c r="B957" s="103" t="s">
        <v>1306</v>
      </c>
      <c r="C957" s="103" t="s">
        <v>277</v>
      </c>
      <c r="D957" s="102" t="s">
        <v>2843</v>
      </c>
      <c r="E957" s="102" t="s">
        <v>275</v>
      </c>
      <c r="F957" s="102" t="s">
        <v>2993</v>
      </c>
      <c r="H957" s="102">
        <v>45510</v>
      </c>
      <c r="I957" s="102" t="s">
        <v>2835</v>
      </c>
      <c r="J957" s="102" t="s">
        <v>298</v>
      </c>
      <c r="K957" s="102" t="s">
        <v>334</v>
      </c>
      <c r="L957" s="102" t="s">
        <v>333</v>
      </c>
      <c r="M957" s="102" t="s">
        <v>1074</v>
      </c>
      <c r="N957" s="102">
        <v>2</v>
      </c>
      <c r="O957" s="102" t="s">
        <v>1075</v>
      </c>
    </row>
    <row r="958" spans="1:15" x14ac:dyDescent="0.25">
      <c r="A958" s="102" t="s">
        <v>2994</v>
      </c>
      <c r="B958" s="103" t="s">
        <v>1457</v>
      </c>
      <c r="C958" s="103" t="s">
        <v>277</v>
      </c>
      <c r="D958" s="102" t="s">
        <v>2843</v>
      </c>
      <c r="E958" s="102" t="s">
        <v>275</v>
      </c>
      <c r="F958" s="102" t="s">
        <v>2995</v>
      </c>
      <c r="H958" s="102">
        <v>45510</v>
      </c>
      <c r="I958" s="102" t="s">
        <v>2835</v>
      </c>
      <c r="J958" s="102" t="s">
        <v>298</v>
      </c>
      <c r="K958" s="102" t="s">
        <v>334</v>
      </c>
      <c r="L958" s="102" t="s">
        <v>333</v>
      </c>
      <c r="M958" s="102" t="s">
        <v>1074</v>
      </c>
      <c r="N958" s="102">
        <v>2</v>
      </c>
      <c r="O958" s="102" t="s">
        <v>1075</v>
      </c>
    </row>
    <row r="959" spans="1:15" x14ac:dyDescent="0.25">
      <c r="A959" s="102" t="s">
        <v>2996</v>
      </c>
      <c r="B959" s="103" t="s">
        <v>2997</v>
      </c>
      <c r="C959" s="103" t="s">
        <v>1082</v>
      </c>
      <c r="D959" s="102" t="s">
        <v>2881</v>
      </c>
      <c r="E959" s="102" t="s">
        <v>275</v>
      </c>
      <c r="F959" s="102" t="s">
        <v>2998</v>
      </c>
      <c r="H959" s="102">
        <v>45510</v>
      </c>
      <c r="I959" s="102" t="s">
        <v>2835</v>
      </c>
      <c r="J959" s="102" t="s">
        <v>298</v>
      </c>
      <c r="K959" s="102" t="s">
        <v>334</v>
      </c>
      <c r="L959" s="102" t="s">
        <v>333</v>
      </c>
      <c r="M959" s="102" t="s">
        <v>1082</v>
      </c>
      <c r="N959" s="102">
        <v>2</v>
      </c>
      <c r="O959" s="102" t="s">
        <v>1075</v>
      </c>
    </row>
    <row r="960" spans="1:15" x14ac:dyDescent="0.25">
      <c r="A960" s="102" t="s">
        <v>2996</v>
      </c>
      <c r="B960" s="103" t="s">
        <v>2999</v>
      </c>
      <c r="C960" s="103" t="s">
        <v>1360</v>
      </c>
      <c r="D960" s="102" t="s">
        <v>2881</v>
      </c>
      <c r="E960" s="102" t="s">
        <v>275</v>
      </c>
      <c r="F960" s="102" t="s">
        <v>3000</v>
      </c>
      <c r="H960" s="102">
        <v>45510</v>
      </c>
      <c r="I960" s="102" t="s">
        <v>2835</v>
      </c>
      <c r="J960" s="102" t="s">
        <v>298</v>
      </c>
      <c r="K960" s="102" t="s">
        <v>334</v>
      </c>
      <c r="L960" s="102" t="s">
        <v>333</v>
      </c>
      <c r="M960" s="102" t="s">
        <v>1074</v>
      </c>
      <c r="N960" s="102">
        <v>2</v>
      </c>
      <c r="O960" s="102" t="s">
        <v>1075</v>
      </c>
    </row>
    <row r="961" spans="1:15" x14ac:dyDescent="0.25">
      <c r="A961" s="102" t="s">
        <v>3001</v>
      </c>
      <c r="B961" s="103" t="s">
        <v>3002</v>
      </c>
      <c r="C961" s="103" t="s">
        <v>274</v>
      </c>
      <c r="D961" s="102" t="s">
        <v>2881</v>
      </c>
      <c r="E961" s="102" t="s">
        <v>275</v>
      </c>
      <c r="F961" s="102" t="s">
        <v>3003</v>
      </c>
      <c r="H961" s="102">
        <v>45510</v>
      </c>
      <c r="I961" s="102" t="s">
        <v>2835</v>
      </c>
      <c r="J961" s="102" t="s">
        <v>298</v>
      </c>
      <c r="K961" s="102" t="s">
        <v>334</v>
      </c>
      <c r="L961" s="102" t="s">
        <v>333</v>
      </c>
      <c r="M961" s="102" t="s">
        <v>1074</v>
      </c>
      <c r="N961" s="102">
        <v>2</v>
      </c>
      <c r="O961" s="102" t="s">
        <v>1075</v>
      </c>
    </row>
    <row r="962" spans="1:15" x14ac:dyDescent="0.25">
      <c r="A962" s="102" t="s">
        <v>3004</v>
      </c>
      <c r="B962" s="103" t="s">
        <v>1132</v>
      </c>
      <c r="C962" s="103" t="s">
        <v>274</v>
      </c>
      <c r="D962" s="102" t="s">
        <v>2843</v>
      </c>
      <c r="E962" s="102" t="s">
        <v>275</v>
      </c>
      <c r="F962" s="102" t="s">
        <v>3005</v>
      </c>
      <c r="H962" s="102">
        <v>45510</v>
      </c>
      <c r="I962" s="102" t="s">
        <v>2835</v>
      </c>
      <c r="J962" s="102" t="s">
        <v>298</v>
      </c>
      <c r="K962" s="102" t="s">
        <v>334</v>
      </c>
      <c r="L962" s="102" t="s">
        <v>333</v>
      </c>
      <c r="M962" s="102" t="s">
        <v>1074</v>
      </c>
      <c r="N962" s="102">
        <v>2</v>
      </c>
      <c r="O962" s="102" t="s">
        <v>1075</v>
      </c>
    </row>
    <row r="963" spans="1:15" x14ac:dyDescent="0.25">
      <c r="A963" s="102" t="s">
        <v>3006</v>
      </c>
      <c r="B963" s="103" t="s">
        <v>3007</v>
      </c>
      <c r="C963" s="103" t="s">
        <v>277</v>
      </c>
      <c r="D963" s="102" t="s">
        <v>2843</v>
      </c>
      <c r="E963" s="102" t="s">
        <v>275</v>
      </c>
      <c r="F963" s="102" t="s">
        <v>3008</v>
      </c>
      <c r="H963" s="102">
        <v>45510</v>
      </c>
      <c r="I963" s="102" t="s">
        <v>2835</v>
      </c>
      <c r="J963" s="102" t="s">
        <v>298</v>
      </c>
      <c r="K963" s="102" t="s">
        <v>334</v>
      </c>
      <c r="L963" s="102" t="s">
        <v>333</v>
      </c>
      <c r="M963" s="102" t="s">
        <v>1074</v>
      </c>
      <c r="N963" s="102">
        <v>2</v>
      </c>
      <c r="O963" s="102" t="s">
        <v>1075</v>
      </c>
    </row>
    <row r="964" spans="1:15" x14ac:dyDescent="0.25">
      <c r="A964" s="102" t="s">
        <v>3009</v>
      </c>
      <c r="B964" s="103" t="s">
        <v>3010</v>
      </c>
      <c r="C964" s="103" t="s">
        <v>1077</v>
      </c>
      <c r="D964" s="102" t="s">
        <v>313</v>
      </c>
      <c r="E964" s="102" t="s">
        <v>275</v>
      </c>
      <c r="F964" s="102" t="s">
        <v>3011</v>
      </c>
      <c r="H964" s="102">
        <v>45510</v>
      </c>
      <c r="I964" s="102" t="s">
        <v>2835</v>
      </c>
      <c r="J964" s="102" t="s">
        <v>298</v>
      </c>
      <c r="K964" s="102" t="s">
        <v>334</v>
      </c>
      <c r="L964" s="102" t="s">
        <v>333</v>
      </c>
      <c r="M964" s="102" t="s">
        <v>1074</v>
      </c>
      <c r="N964" s="102">
        <v>2</v>
      </c>
      <c r="O964" s="102" t="s">
        <v>1075</v>
      </c>
    </row>
    <row r="965" spans="1:15" x14ac:dyDescent="0.25">
      <c r="A965" s="102" t="s">
        <v>3012</v>
      </c>
      <c r="B965" s="103" t="s">
        <v>1334</v>
      </c>
      <c r="C965" s="103" t="s">
        <v>1077</v>
      </c>
      <c r="D965" s="102" t="s">
        <v>247</v>
      </c>
      <c r="E965" s="102" t="s">
        <v>275</v>
      </c>
      <c r="F965" s="102" t="s">
        <v>3013</v>
      </c>
      <c r="H965" s="102">
        <v>45510</v>
      </c>
      <c r="I965" s="102" t="s">
        <v>2835</v>
      </c>
      <c r="J965" s="102" t="s">
        <v>298</v>
      </c>
      <c r="K965" s="102" t="s">
        <v>334</v>
      </c>
      <c r="L965" s="102" t="s">
        <v>333</v>
      </c>
      <c r="M965" s="102" t="s">
        <v>1074</v>
      </c>
      <c r="N965" s="102">
        <v>2</v>
      </c>
      <c r="O965" s="102" t="s">
        <v>1075</v>
      </c>
    </row>
    <row r="966" spans="1:15" x14ac:dyDescent="0.25">
      <c r="A966" s="102" t="s">
        <v>3014</v>
      </c>
      <c r="B966" s="103" t="s">
        <v>3015</v>
      </c>
      <c r="C966" s="103" t="s">
        <v>1077</v>
      </c>
      <c r="D966" s="102" t="s">
        <v>281</v>
      </c>
      <c r="E966" s="102" t="s">
        <v>275</v>
      </c>
      <c r="F966" s="102" t="s">
        <v>3016</v>
      </c>
      <c r="H966" s="102">
        <v>45510</v>
      </c>
      <c r="I966" s="102" t="s">
        <v>2835</v>
      </c>
      <c r="J966" s="102" t="s">
        <v>298</v>
      </c>
      <c r="K966" s="102" t="s">
        <v>334</v>
      </c>
      <c r="L966" s="102" t="s">
        <v>333</v>
      </c>
      <c r="M966" s="102" t="s">
        <v>1074</v>
      </c>
      <c r="N966" s="102">
        <v>2</v>
      </c>
      <c r="O966" s="102" t="s">
        <v>1075</v>
      </c>
    </row>
    <row r="967" spans="1:15" x14ac:dyDescent="0.25">
      <c r="A967" s="102" t="s">
        <v>3017</v>
      </c>
      <c r="B967" s="103" t="s">
        <v>1912</v>
      </c>
      <c r="C967" s="103" t="s">
        <v>1118</v>
      </c>
      <c r="D967" s="102" t="s">
        <v>152</v>
      </c>
      <c r="E967" s="102" t="s">
        <v>275</v>
      </c>
      <c r="F967" s="102" t="s">
        <v>3018</v>
      </c>
      <c r="H967" s="102">
        <v>45510</v>
      </c>
      <c r="I967" s="102" t="s">
        <v>2835</v>
      </c>
      <c r="J967" s="102" t="s">
        <v>298</v>
      </c>
      <c r="K967" s="102" t="s">
        <v>334</v>
      </c>
      <c r="L967" s="102" t="s">
        <v>333</v>
      </c>
      <c r="M967" s="102" t="s">
        <v>1074</v>
      </c>
      <c r="N967" s="102">
        <v>2</v>
      </c>
      <c r="O967" s="102" t="s">
        <v>1075</v>
      </c>
    </row>
    <row r="968" spans="1:15" x14ac:dyDescent="0.25">
      <c r="A968" s="102" t="s">
        <v>3019</v>
      </c>
      <c r="B968" s="103" t="s">
        <v>3020</v>
      </c>
      <c r="C968" s="103" t="s">
        <v>274</v>
      </c>
      <c r="D968" s="102" t="s">
        <v>2843</v>
      </c>
      <c r="E968" s="102" t="s">
        <v>275</v>
      </c>
      <c r="F968" s="102" t="s">
        <v>3021</v>
      </c>
      <c r="H968" s="102">
        <v>45510</v>
      </c>
      <c r="I968" s="102" t="s">
        <v>2835</v>
      </c>
      <c r="J968" s="102" t="s">
        <v>298</v>
      </c>
      <c r="K968" s="102" t="s">
        <v>334</v>
      </c>
      <c r="L968" s="102" t="s">
        <v>333</v>
      </c>
      <c r="M968" s="102" t="s">
        <v>1074</v>
      </c>
      <c r="N968" s="102">
        <v>2</v>
      </c>
      <c r="O968" s="102" t="s">
        <v>1075</v>
      </c>
    </row>
    <row r="969" spans="1:15" x14ac:dyDescent="0.25">
      <c r="A969" s="102" t="s">
        <v>3022</v>
      </c>
      <c r="B969" s="103" t="s">
        <v>3023</v>
      </c>
      <c r="C969" s="103" t="s">
        <v>1118</v>
      </c>
      <c r="D969" s="102" t="s">
        <v>152</v>
      </c>
      <c r="E969" s="102" t="s">
        <v>275</v>
      </c>
      <c r="F969" s="102" t="s">
        <v>3024</v>
      </c>
      <c r="H969" s="102">
        <v>45510</v>
      </c>
      <c r="I969" s="102" t="s">
        <v>2835</v>
      </c>
      <c r="J969" s="102" t="s">
        <v>298</v>
      </c>
      <c r="K969" s="102" t="s">
        <v>334</v>
      </c>
      <c r="L969" s="102" t="s">
        <v>333</v>
      </c>
      <c r="M969" s="102" t="s">
        <v>1074</v>
      </c>
      <c r="N969" s="102">
        <v>2</v>
      </c>
      <c r="O969" s="102" t="s">
        <v>1075</v>
      </c>
    </row>
    <row r="970" spans="1:15" x14ac:dyDescent="0.25">
      <c r="A970" s="102" t="s">
        <v>3025</v>
      </c>
      <c r="B970" s="103" t="s">
        <v>1669</v>
      </c>
      <c r="C970" s="103" t="s">
        <v>274</v>
      </c>
      <c r="D970" s="102" t="s">
        <v>2843</v>
      </c>
      <c r="E970" s="102" t="s">
        <v>275</v>
      </c>
      <c r="F970" s="102" t="s">
        <v>3026</v>
      </c>
      <c r="H970" s="102">
        <v>45510</v>
      </c>
      <c r="I970" s="102" t="s">
        <v>2835</v>
      </c>
      <c r="J970" s="102" t="s">
        <v>298</v>
      </c>
      <c r="K970" s="102" t="s">
        <v>334</v>
      </c>
      <c r="L970" s="102" t="s">
        <v>333</v>
      </c>
      <c r="M970" s="102" t="s">
        <v>1074</v>
      </c>
      <c r="N970" s="102">
        <v>2</v>
      </c>
      <c r="O970" s="102" t="s">
        <v>1075</v>
      </c>
    </row>
    <row r="971" spans="1:15" x14ac:dyDescent="0.25">
      <c r="A971" s="102" t="s">
        <v>3025</v>
      </c>
      <c r="B971" s="103" t="s">
        <v>3027</v>
      </c>
      <c r="C971" s="103" t="s">
        <v>277</v>
      </c>
      <c r="D971" s="102" t="s">
        <v>2843</v>
      </c>
      <c r="E971" s="102" t="s">
        <v>275</v>
      </c>
      <c r="F971" s="102" t="s">
        <v>3028</v>
      </c>
      <c r="H971" s="102">
        <v>45510</v>
      </c>
      <c r="I971" s="102" t="s">
        <v>2835</v>
      </c>
      <c r="J971" s="102" t="s">
        <v>298</v>
      </c>
      <c r="K971" s="102" t="s">
        <v>334</v>
      </c>
      <c r="L971" s="102" t="s">
        <v>333</v>
      </c>
      <c r="M971" s="102" t="s">
        <v>1074</v>
      </c>
      <c r="N971" s="102">
        <v>2</v>
      </c>
      <c r="O971" s="102" t="s">
        <v>1075</v>
      </c>
    </row>
    <row r="972" spans="1:15" x14ac:dyDescent="0.25">
      <c r="A972" s="102" t="s">
        <v>3029</v>
      </c>
      <c r="B972" s="103" t="s">
        <v>3030</v>
      </c>
      <c r="C972" s="103" t="s">
        <v>1225</v>
      </c>
      <c r="D972" s="102" t="s">
        <v>247</v>
      </c>
      <c r="E972" s="102" t="s">
        <v>275</v>
      </c>
      <c r="F972" s="102" t="s">
        <v>3031</v>
      </c>
      <c r="H972" s="102">
        <v>45510</v>
      </c>
      <c r="I972" s="102" t="s">
        <v>2835</v>
      </c>
      <c r="J972" s="102" t="s">
        <v>298</v>
      </c>
      <c r="K972" s="102" t="s">
        <v>334</v>
      </c>
      <c r="L972" s="102" t="s">
        <v>333</v>
      </c>
      <c r="M972" s="102" t="s">
        <v>1074</v>
      </c>
      <c r="N972" s="102">
        <v>2</v>
      </c>
      <c r="O972" s="102" t="s">
        <v>1075</v>
      </c>
    </row>
    <row r="973" spans="1:15" x14ac:dyDescent="0.25">
      <c r="A973" s="102" t="s">
        <v>3032</v>
      </c>
      <c r="B973" s="103" t="s">
        <v>1762</v>
      </c>
      <c r="C973" s="103" t="s">
        <v>277</v>
      </c>
      <c r="D973" s="102" t="s">
        <v>2843</v>
      </c>
      <c r="E973" s="102" t="s">
        <v>275</v>
      </c>
      <c r="F973" s="102" t="s">
        <v>3033</v>
      </c>
      <c r="H973" s="102">
        <v>45510</v>
      </c>
      <c r="I973" s="102" t="s">
        <v>2835</v>
      </c>
      <c r="J973" s="102" t="s">
        <v>298</v>
      </c>
      <c r="K973" s="102" t="s">
        <v>334</v>
      </c>
      <c r="L973" s="102" t="s">
        <v>333</v>
      </c>
      <c r="M973" s="102" t="s">
        <v>1074</v>
      </c>
      <c r="N973" s="102">
        <v>2</v>
      </c>
      <c r="O973" s="102" t="s">
        <v>1075</v>
      </c>
    </row>
    <row r="974" spans="1:15" x14ac:dyDescent="0.25">
      <c r="A974" s="102" t="s">
        <v>3034</v>
      </c>
      <c r="B974" s="103" t="s">
        <v>1992</v>
      </c>
      <c r="C974" s="103" t="s">
        <v>1077</v>
      </c>
      <c r="D974" s="102" t="s">
        <v>247</v>
      </c>
      <c r="E974" s="102" t="s">
        <v>275</v>
      </c>
      <c r="F974" s="102" t="s">
        <v>3035</v>
      </c>
      <c r="H974" s="102">
        <v>45510</v>
      </c>
      <c r="I974" s="102" t="s">
        <v>2835</v>
      </c>
      <c r="J974" s="102" t="s">
        <v>298</v>
      </c>
      <c r="K974" s="102" t="s">
        <v>334</v>
      </c>
      <c r="L974" s="102" t="s">
        <v>333</v>
      </c>
      <c r="M974" s="102" t="s">
        <v>1074</v>
      </c>
      <c r="N974" s="102">
        <v>2</v>
      </c>
      <c r="O974" s="102" t="s">
        <v>1075</v>
      </c>
    </row>
    <row r="975" spans="1:15" x14ac:dyDescent="0.25">
      <c r="A975" s="102" t="s">
        <v>3034</v>
      </c>
      <c r="B975" s="103" t="s">
        <v>3036</v>
      </c>
      <c r="C975" s="103" t="s">
        <v>1225</v>
      </c>
      <c r="D975" s="102" t="s">
        <v>247</v>
      </c>
      <c r="E975" s="102" t="s">
        <v>275</v>
      </c>
      <c r="F975" s="102" t="s">
        <v>3037</v>
      </c>
      <c r="H975" s="102">
        <v>45510</v>
      </c>
      <c r="I975" s="102" t="s">
        <v>2835</v>
      </c>
      <c r="J975" s="102" t="s">
        <v>298</v>
      </c>
      <c r="K975" s="102" t="s">
        <v>334</v>
      </c>
      <c r="L975" s="102" t="s">
        <v>333</v>
      </c>
      <c r="M975" s="102" t="s">
        <v>1074</v>
      </c>
      <c r="N975" s="102">
        <v>2</v>
      </c>
      <c r="O975" s="102" t="s">
        <v>1075</v>
      </c>
    </row>
    <row r="976" spans="1:15" x14ac:dyDescent="0.25">
      <c r="A976" s="102" t="s">
        <v>3034</v>
      </c>
      <c r="B976" s="103" t="s">
        <v>3038</v>
      </c>
      <c r="C976" s="103" t="s">
        <v>1081</v>
      </c>
      <c r="D976" s="102" t="s">
        <v>247</v>
      </c>
      <c r="E976" s="102" t="s">
        <v>275</v>
      </c>
      <c r="F976" s="102" t="s">
        <v>3039</v>
      </c>
      <c r="H976" s="102">
        <v>45510</v>
      </c>
      <c r="I976" s="102" t="s">
        <v>2835</v>
      </c>
      <c r="J976" s="102" t="s">
        <v>298</v>
      </c>
      <c r="K976" s="102" t="s">
        <v>334</v>
      </c>
      <c r="L976" s="102" t="s">
        <v>333</v>
      </c>
      <c r="M976" s="102" t="s">
        <v>1082</v>
      </c>
      <c r="N976" s="102">
        <v>2</v>
      </c>
      <c r="O976" s="102" t="s">
        <v>1075</v>
      </c>
    </row>
    <row r="977" spans="1:15" x14ac:dyDescent="0.25">
      <c r="A977" s="102" t="s">
        <v>3034</v>
      </c>
      <c r="B977" s="103" t="s">
        <v>2158</v>
      </c>
      <c r="C977" s="103" t="s">
        <v>1081</v>
      </c>
      <c r="D977" s="102" t="s">
        <v>247</v>
      </c>
      <c r="E977" s="102" t="s">
        <v>275</v>
      </c>
      <c r="F977" s="102" t="s">
        <v>3040</v>
      </c>
      <c r="H977" s="102">
        <v>45510</v>
      </c>
      <c r="I977" s="102" t="s">
        <v>2835</v>
      </c>
      <c r="J977" s="102" t="s">
        <v>298</v>
      </c>
      <c r="K977" s="102" t="s">
        <v>334</v>
      </c>
      <c r="L977" s="102" t="s">
        <v>333</v>
      </c>
      <c r="M977" s="102" t="s">
        <v>1082</v>
      </c>
      <c r="N977" s="102">
        <v>2</v>
      </c>
      <c r="O977" s="102" t="s">
        <v>1075</v>
      </c>
    </row>
    <row r="978" spans="1:15" x14ac:dyDescent="0.25">
      <c r="A978" s="102" t="s">
        <v>3041</v>
      </c>
      <c r="B978" s="103" t="s">
        <v>1189</v>
      </c>
      <c r="C978" s="103" t="s">
        <v>1077</v>
      </c>
      <c r="D978" s="102" t="s">
        <v>281</v>
      </c>
      <c r="E978" s="102" t="s">
        <v>275</v>
      </c>
      <c r="F978" s="102" t="s">
        <v>3042</v>
      </c>
      <c r="H978" s="102">
        <v>45510</v>
      </c>
      <c r="I978" s="102" t="s">
        <v>2835</v>
      </c>
      <c r="J978" s="102" t="s">
        <v>298</v>
      </c>
      <c r="K978" s="102" t="s">
        <v>334</v>
      </c>
      <c r="L978" s="102" t="s">
        <v>333</v>
      </c>
      <c r="M978" s="102" t="s">
        <v>1074</v>
      </c>
      <c r="N978" s="102">
        <v>2</v>
      </c>
      <c r="O978" s="102" t="s">
        <v>1075</v>
      </c>
    </row>
    <row r="979" spans="1:15" x14ac:dyDescent="0.25">
      <c r="A979" s="102" t="s">
        <v>3043</v>
      </c>
      <c r="B979" s="103" t="s">
        <v>3044</v>
      </c>
      <c r="C979" s="103" t="s">
        <v>274</v>
      </c>
      <c r="D979" s="102" t="s">
        <v>2881</v>
      </c>
      <c r="E979" s="102" t="s">
        <v>275</v>
      </c>
      <c r="F979" s="102" t="s">
        <v>3045</v>
      </c>
      <c r="H979" s="102">
        <v>45510</v>
      </c>
      <c r="I979" s="102" t="s">
        <v>2835</v>
      </c>
      <c r="J979" s="102" t="s">
        <v>298</v>
      </c>
      <c r="K979" s="102" t="s">
        <v>334</v>
      </c>
      <c r="L979" s="102" t="s">
        <v>333</v>
      </c>
      <c r="M979" s="102" t="s">
        <v>1074</v>
      </c>
      <c r="N979" s="102">
        <v>2</v>
      </c>
      <c r="O979" s="102" t="s">
        <v>1075</v>
      </c>
    </row>
    <row r="980" spans="1:15" x14ac:dyDescent="0.25">
      <c r="A980" s="102" t="s">
        <v>3043</v>
      </c>
      <c r="B980" s="103" t="s">
        <v>2564</v>
      </c>
      <c r="C980" s="103" t="s">
        <v>274</v>
      </c>
      <c r="D980" s="102" t="s">
        <v>2881</v>
      </c>
      <c r="E980" s="102" t="s">
        <v>275</v>
      </c>
      <c r="F980" s="102" t="s">
        <v>3046</v>
      </c>
      <c r="H980" s="102">
        <v>45510</v>
      </c>
      <c r="I980" s="102" t="s">
        <v>2835</v>
      </c>
      <c r="J980" s="102" t="s">
        <v>298</v>
      </c>
      <c r="K980" s="102" t="s">
        <v>334</v>
      </c>
      <c r="L980" s="102" t="s">
        <v>333</v>
      </c>
      <c r="M980" s="102" t="s">
        <v>1074</v>
      </c>
      <c r="N980" s="102">
        <v>2</v>
      </c>
      <c r="O980" s="102" t="s">
        <v>1075</v>
      </c>
    </row>
    <row r="981" spans="1:15" x14ac:dyDescent="0.25">
      <c r="A981" s="102" t="s">
        <v>3047</v>
      </c>
      <c r="B981" s="103" t="s">
        <v>2189</v>
      </c>
      <c r="C981" s="103" t="s">
        <v>274</v>
      </c>
      <c r="D981" s="102" t="s">
        <v>152</v>
      </c>
      <c r="E981" s="102" t="s">
        <v>275</v>
      </c>
      <c r="F981" s="102" t="s">
        <v>3048</v>
      </c>
      <c r="H981" s="102">
        <v>45510</v>
      </c>
      <c r="I981" s="102" t="s">
        <v>2835</v>
      </c>
      <c r="J981" s="102" t="s">
        <v>298</v>
      </c>
      <c r="K981" s="102" t="s">
        <v>334</v>
      </c>
      <c r="L981" s="102" t="s">
        <v>333</v>
      </c>
      <c r="M981" s="102" t="s">
        <v>1074</v>
      </c>
      <c r="N981" s="102">
        <v>2</v>
      </c>
      <c r="O981" s="102" t="s">
        <v>1075</v>
      </c>
    </row>
    <row r="982" spans="1:15" x14ac:dyDescent="0.25">
      <c r="A982" s="102" t="s">
        <v>3049</v>
      </c>
      <c r="B982" s="103" t="s">
        <v>2767</v>
      </c>
      <c r="C982" s="103" t="s">
        <v>1118</v>
      </c>
      <c r="D982" s="102" t="s">
        <v>152</v>
      </c>
      <c r="E982" s="102" t="s">
        <v>275</v>
      </c>
      <c r="F982" s="102" t="s">
        <v>3050</v>
      </c>
      <c r="H982" s="102">
        <v>45510</v>
      </c>
      <c r="I982" s="102" t="s">
        <v>2835</v>
      </c>
      <c r="J982" s="102" t="s">
        <v>298</v>
      </c>
      <c r="K982" s="102" t="s">
        <v>334</v>
      </c>
      <c r="L982" s="102" t="s">
        <v>333</v>
      </c>
      <c r="M982" s="102" t="s">
        <v>1074</v>
      </c>
      <c r="N982" s="102">
        <v>2</v>
      </c>
      <c r="O982" s="102" t="s">
        <v>1075</v>
      </c>
    </row>
    <row r="983" spans="1:15" x14ac:dyDescent="0.25">
      <c r="A983" s="102" t="s">
        <v>3051</v>
      </c>
      <c r="B983" s="103" t="s">
        <v>1764</v>
      </c>
      <c r="C983" s="103" t="s">
        <v>1077</v>
      </c>
      <c r="D983" s="102" t="s">
        <v>196</v>
      </c>
      <c r="E983" s="102" t="s">
        <v>275</v>
      </c>
      <c r="F983" s="102" t="s">
        <v>3052</v>
      </c>
      <c r="H983" s="102">
        <v>45510</v>
      </c>
      <c r="I983" s="102" t="s">
        <v>2835</v>
      </c>
      <c r="J983" s="102" t="s">
        <v>298</v>
      </c>
      <c r="K983" s="102" t="s">
        <v>334</v>
      </c>
      <c r="L983" s="102" t="s">
        <v>333</v>
      </c>
      <c r="M983" s="102" t="s">
        <v>1074</v>
      </c>
      <c r="N983" s="102">
        <v>2</v>
      </c>
      <c r="O983" s="102" t="s">
        <v>1075</v>
      </c>
    </row>
    <row r="984" spans="1:15" x14ac:dyDescent="0.25">
      <c r="A984" s="102" t="s">
        <v>3053</v>
      </c>
      <c r="B984" s="103" t="s">
        <v>3054</v>
      </c>
      <c r="C984" s="103" t="s">
        <v>1360</v>
      </c>
      <c r="D984" s="102" t="s">
        <v>2881</v>
      </c>
      <c r="E984" s="102" t="s">
        <v>275</v>
      </c>
      <c r="F984" s="102" t="s">
        <v>3055</v>
      </c>
      <c r="H984" s="102">
        <v>45510</v>
      </c>
      <c r="I984" s="102" t="s">
        <v>2835</v>
      </c>
      <c r="J984" s="102" t="s">
        <v>298</v>
      </c>
      <c r="K984" s="102" t="s">
        <v>334</v>
      </c>
      <c r="L984" s="102" t="s">
        <v>333</v>
      </c>
      <c r="M984" s="102" t="s">
        <v>1074</v>
      </c>
      <c r="N984" s="102">
        <v>2</v>
      </c>
      <c r="O984" s="102" t="s">
        <v>1075</v>
      </c>
    </row>
    <row r="985" spans="1:15" x14ac:dyDescent="0.25">
      <c r="A985" s="102" t="s">
        <v>3053</v>
      </c>
      <c r="B985" s="103" t="s">
        <v>3056</v>
      </c>
      <c r="C985" s="103" t="s">
        <v>1082</v>
      </c>
      <c r="D985" s="102" t="s">
        <v>2881</v>
      </c>
      <c r="E985" s="102" t="s">
        <v>275</v>
      </c>
      <c r="F985" s="102" t="s">
        <v>3057</v>
      </c>
      <c r="H985" s="102">
        <v>45510</v>
      </c>
      <c r="I985" s="102" t="s">
        <v>2835</v>
      </c>
      <c r="J985" s="102" t="s">
        <v>298</v>
      </c>
      <c r="K985" s="102" t="s">
        <v>334</v>
      </c>
      <c r="L985" s="102" t="s">
        <v>333</v>
      </c>
      <c r="M985" s="102" t="s">
        <v>1082</v>
      </c>
      <c r="N985" s="102">
        <v>2</v>
      </c>
      <c r="O985" s="102" t="s">
        <v>1075</v>
      </c>
    </row>
    <row r="986" spans="1:15" x14ac:dyDescent="0.25">
      <c r="A986" s="102" t="s">
        <v>3053</v>
      </c>
      <c r="B986" s="103" t="s">
        <v>3058</v>
      </c>
      <c r="C986" s="103" t="s">
        <v>1360</v>
      </c>
      <c r="D986" s="102" t="s">
        <v>2881</v>
      </c>
      <c r="E986" s="102" t="s">
        <v>275</v>
      </c>
      <c r="F986" s="102" t="s">
        <v>3059</v>
      </c>
      <c r="H986" s="102">
        <v>45510</v>
      </c>
      <c r="I986" s="102" t="s">
        <v>2835</v>
      </c>
      <c r="J986" s="102" t="s">
        <v>298</v>
      </c>
      <c r="K986" s="102" t="s">
        <v>334</v>
      </c>
      <c r="L986" s="102" t="s">
        <v>333</v>
      </c>
      <c r="M986" s="102" t="s">
        <v>1074</v>
      </c>
      <c r="N986" s="102">
        <v>2</v>
      </c>
      <c r="O986" s="102" t="s">
        <v>1075</v>
      </c>
    </row>
    <row r="987" spans="1:15" x14ac:dyDescent="0.25">
      <c r="A987" s="102" t="s">
        <v>3060</v>
      </c>
      <c r="B987" s="103" t="s">
        <v>3061</v>
      </c>
      <c r="C987" s="103" t="s">
        <v>1360</v>
      </c>
      <c r="D987" s="102" t="s">
        <v>2881</v>
      </c>
      <c r="E987" s="102" t="s">
        <v>275</v>
      </c>
      <c r="F987" s="102" t="s">
        <v>3062</v>
      </c>
      <c r="H987" s="102">
        <v>45510</v>
      </c>
      <c r="I987" s="102" t="s">
        <v>2835</v>
      </c>
      <c r="J987" s="102" t="s">
        <v>298</v>
      </c>
      <c r="K987" s="102" t="s">
        <v>334</v>
      </c>
      <c r="L987" s="102" t="s">
        <v>333</v>
      </c>
      <c r="M987" s="102" t="s">
        <v>1074</v>
      </c>
      <c r="N987" s="102">
        <v>2</v>
      </c>
      <c r="O987" s="102" t="s">
        <v>1075</v>
      </c>
    </row>
    <row r="988" spans="1:15" x14ac:dyDescent="0.25">
      <c r="A988" s="102" t="s">
        <v>3060</v>
      </c>
      <c r="B988" s="103" t="s">
        <v>3054</v>
      </c>
      <c r="C988" s="103" t="s">
        <v>1360</v>
      </c>
      <c r="D988" s="102" t="s">
        <v>2881</v>
      </c>
      <c r="E988" s="102" t="s">
        <v>275</v>
      </c>
      <c r="F988" s="102" t="s">
        <v>3063</v>
      </c>
      <c r="H988" s="102">
        <v>45510</v>
      </c>
      <c r="I988" s="102" t="s">
        <v>2835</v>
      </c>
      <c r="J988" s="102" t="s">
        <v>298</v>
      </c>
      <c r="K988" s="102" t="s">
        <v>334</v>
      </c>
      <c r="L988" s="102" t="s">
        <v>333</v>
      </c>
      <c r="M988" s="102" t="s">
        <v>1074</v>
      </c>
      <c r="N988" s="102">
        <v>2</v>
      </c>
      <c r="O988" s="102" t="s">
        <v>1075</v>
      </c>
    </row>
    <row r="989" spans="1:15" x14ac:dyDescent="0.25">
      <c r="A989" s="102" t="s">
        <v>3060</v>
      </c>
      <c r="B989" s="103" t="s">
        <v>3056</v>
      </c>
      <c r="C989" s="103" t="s">
        <v>1360</v>
      </c>
      <c r="D989" s="102" t="s">
        <v>2881</v>
      </c>
      <c r="E989" s="102" t="s">
        <v>275</v>
      </c>
      <c r="F989" s="102" t="s">
        <v>3064</v>
      </c>
      <c r="H989" s="102">
        <v>45510</v>
      </c>
      <c r="I989" s="102" t="s">
        <v>2835</v>
      </c>
      <c r="J989" s="102" t="s">
        <v>298</v>
      </c>
      <c r="K989" s="102" t="s">
        <v>334</v>
      </c>
      <c r="L989" s="102" t="s">
        <v>333</v>
      </c>
      <c r="M989" s="102" t="s">
        <v>1074</v>
      </c>
      <c r="N989" s="102">
        <v>2</v>
      </c>
      <c r="O989" s="102" t="s">
        <v>1075</v>
      </c>
    </row>
    <row r="990" spans="1:15" x14ac:dyDescent="0.25">
      <c r="A990" s="102" t="s">
        <v>3065</v>
      </c>
      <c r="B990" s="103" t="s">
        <v>3066</v>
      </c>
      <c r="C990" s="103" t="s">
        <v>1225</v>
      </c>
      <c r="D990" s="102" t="s">
        <v>281</v>
      </c>
      <c r="E990" s="102" t="s">
        <v>275</v>
      </c>
      <c r="F990" s="102" t="s">
        <v>3067</v>
      </c>
      <c r="H990" s="102">
        <v>45510</v>
      </c>
      <c r="I990" s="102" t="s">
        <v>2835</v>
      </c>
      <c r="J990" s="102" t="s">
        <v>298</v>
      </c>
      <c r="K990" s="102" t="s">
        <v>334</v>
      </c>
      <c r="L990" s="102" t="s">
        <v>333</v>
      </c>
      <c r="M990" s="102" t="s">
        <v>1074</v>
      </c>
      <c r="N990" s="102">
        <v>2</v>
      </c>
      <c r="O990" s="102" t="s">
        <v>1075</v>
      </c>
    </row>
    <row r="991" spans="1:15" x14ac:dyDescent="0.25">
      <c r="A991" s="102" t="s">
        <v>3065</v>
      </c>
      <c r="B991" s="103" t="s">
        <v>3068</v>
      </c>
      <c r="C991" s="103" t="s">
        <v>1225</v>
      </c>
      <c r="D991" s="102" t="s">
        <v>281</v>
      </c>
      <c r="E991" s="102" t="s">
        <v>275</v>
      </c>
      <c r="F991" s="102" t="s">
        <v>3069</v>
      </c>
      <c r="H991" s="102">
        <v>45510</v>
      </c>
      <c r="I991" s="102" t="s">
        <v>2835</v>
      </c>
      <c r="J991" s="102" t="s">
        <v>298</v>
      </c>
      <c r="K991" s="102" t="s">
        <v>334</v>
      </c>
      <c r="L991" s="102" t="s">
        <v>333</v>
      </c>
      <c r="M991" s="102" t="s">
        <v>1074</v>
      </c>
      <c r="N991" s="102">
        <v>2</v>
      </c>
      <c r="O991" s="102" t="s">
        <v>1075</v>
      </c>
    </row>
    <row r="992" spans="1:15" x14ac:dyDescent="0.25">
      <c r="A992" s="102" t="s">
        <v>3070</v>
      </c>
      <c r="B992" s="103" t="s">
        <v>2425</v>
      </c>
      <c r="C992" s="103" t="s">
        <v>277</v>
      </c>
      <c r="D992" s="102" t="s">
        <v>2843</v>
      </c>
      <c r="E992" s="102" t="s">
        <v>275</v>
      </c>
      <c r="F992" s="102" t="s">
        <v>3071</v>
      </c>
      <c r="H992" s="102">
        <v>45510</v>
      </c>
      <c r="I992" s="102" t="s">
        <v>2835</v>
      </c>
      <c r="J992" s="102" t="s">
        <v>298</v>
      </c>
      <c r="K992" s="102" t="s">
        <v>334</v>
      </c>
      <c r="L992" s="102" t="s">
        <v>333</v>
      </c>
      <c r="M992" s="102" t="s">
        <v>1074</v>
      </c>
      <c r="N992" s="102">
        <v>2</v>
      </c>
      <c r="O992" s="102" t="s">
        <v>1075</v>
      </c>
    </row>
    <row r="993" spans="1:15" x14ac:dyDescent="0.25">
      <c r="A993" s="102" t="s">
        <v>3072</v>
      </c>
      <c r="B993" s="103" t="s">
        <v>3073</v>
      </c>
      <c r="C993" s="103" t="s">
        <v>1118</v>
      </c>
      <c r="D993" s="102" t="s">
        <v>2881</v>
      </c>
      <c r="E993" s="102" t="s">
        <v>275</v>
      </c>
      <c r="F993" s="102" t="s">
        <v>3074</v>
      </c>
      <c r="H993" s="102">
        <v>45510</v>
      </c>
      <c r="I993" s="102" t="s">
        <v>2835</v>
      </c>
      <c r="J993" s="102" t="s">
        <v>298</v>
      </c>
      <c r="K993" s="102" t="s">
        <v>334</v>
      </c>
      <c r="L993" s="102" t="s">
        <v>333</v>
      </c>
      <c r="M993" s="102" t="s">
        <v>1074</v>
      </c>
      <c r="N993" s="102">
        <v>2</v>
      </c>
      <c r="O993" s="102" t="s">
        <v>1075</v>
      </c>
    </row>
    <row r="994" spans="1:15" x14ac:dyDescent="0.25">
      <c r="A994" s="102" t="s">
        <v>3075</v>
      </c>
      <c r="B994" s="103" t="s">
        <v>1189</v>
      </c>
      <c r="C994" s="103" t="s">
        <v>274</v>
      </c>
      <c r="D994" s="102" t="s">
        <v>2843</v>
      </c>
      <c r="E994" s="102" t="s">
        <v>275</v>
      </c>
      <c r="F994" s="102" t="s">
        <v>3076</v>
      </c>
      <c r="H994" s="102">
        <v>45510</v>
      </c>
      <c r="I994" s="102" t="s">
        <v>2835</v>
      </c>
      <c r="J994" s="102" t="s">
        <v>298</v>
      </c>
      <c r="K994" s="102" t="s">
        <v>334</v>
      </c>
      <c r="L994" s="102" t="s">
        <v>333</v>
      </c>
      <c r="M994" s="102" t="s">
        <v>1074</v>
      </c>
      <c r="N994" s="102">
        <v>2</v>
      </c>
      <c r="O994" s="102" t="s">
        <v>1075</v>
      </c>
    </row>
    <row r="995" spans="1:15" x14ac:dyDescent="0.25">
      <c r="A995" s="102" t="s">
        <v>3077</v>
      </c>
      <c r="B995" s="103" t="s">
        <v>3078</v>
      </c>
      <c r="C995" s="103" t="s">
        <v>277</v>
      </c>
      <c r="D995" s="102" t="s">
        <v>2843</v>
      </c>
      <c r="E995" s="102" t="s">
        <v>275</v>
      </c>
      <c r="F995" s="102" t="s">
        <v>3079</v>
      </c>
      <c r="H995" s="102">
        <v>45510</v>
      </c>
      <c r="I995" s="102" t="s">
        <v>2835</v>
      </c>
      <c r="J995" s="102" t="s">
        <v>298</v>
      </c>
      <c r="K995" s="102" t="s">
        <v>334</v>
      </c>
      <c r="L995" s="102" t="s">
        <v>333</v>
      </c>
      <c r="M995" s="102" t="s">
        <v>1074</v>
      </c>
      <c r="N995" s="102">
        <v>2</v>
      </c>
      <c r="O995" s="102" t="s">
        <v>1075</v>
      </c>
    </row>
    <row r="996" spans="1:15" x14ac:dyDescent="0.25">
      <c r="A996" s="102" t="s">
        <v>3080</v>
      </c>
      <c r="B996" s="103" t="s">
        <v>3081</v>
      </c>
      <c r="C996" s="103" t="s">
        <v>274</v>
      </c>
      <c r="D996" s="102" t="s">
        <v>2881</v>
      </c>
      <c r="E996" s="102" t="s">
        <v>275</v>
      </c>
      <c r="F996" s="102" t="s">
        <v>3082</v>
      </c>
      <c r="H996" s="102">
        <v>45510</v>
      </c>
      <c r="I996" s="102" t="s">
        <v>2835</v>
      </c>
      <c r="J996" s="102" t="s">
        <v>298</v>
      </c>
      <c r="K996" s="102" t="s">
        <v>334</v>
      </c>
      <c r="L996" s="102" t="s">
        <v>333</v>
      </c>
      <c r="M996" s="102" t="s">
        <v>1074</v>
      </c>
      <c r="N996" s="102">
        <v>2</v>
      </c>
      <c r="O996" s="102" t="s">
        <v>1075</v>
      </c>
    </row>
    <row r="997" spans="1:15" x14ac:dyDescent="0.25">
      <c r="A997" s="102" t="s">
        <v>3080</v>
      </c>
      <c r="B997" s="103" t="s">
        <v>3083</v>
      </c>
      <c r="C997" s="103" t="s">
        <v>274</v>
      </c>
      <c r="D997" s="102" t="s">
        <v>2881</v>
      </c>
      <c r="E997" s="102" t="s">
        <v>275</v>
      </c>
      <c r="F997" s="102" t="s">
        <v>3084</v>
      </c>
      <c r="H997" s="102">
        <v>45510</v>
      </c>
      <c r="I997" s="102" t="s">
        <v>2835</v>
      </c>
      <c r="J997" s="102" t="s">
        <v>298</v>
      </c>
      <c r="K997" s="102" t="s">
        <v>334</v>
      </c>
      <c r="L997" s="102" t="s">
        <v>333</v>
      </c>
      <c r="M997" s="102" t="s">
        <v>1074</v>
      </c>
      <c r="N997" s="102">
        <v>2</v>
      </c>
      <c r="O997" s="102" t="s">
        <v>1075</v>
      </c>
    </row>
    <row r="998" spans="1:15" x14ac:dyDescent="0.25">
      <c r="A998" s="102" t="s">
        <v>3080</v>
      </c>
      <c r="B998" s="103" t="s">
        <v>3085</v>
      </c>
      <c r="C998" s="103" t="s">
        <v>1118</v>
      </c>
      <c r="D998" s="102" t="s">
        <v>2881</v>
      </c>
      <c r="E998" s="102" t="s">
        <v>275</v>
      </c>
      <c r="F998" s="102" t="s">
        <v>3086</v>
      </c>
      <c r="H998" s="102">
        <v>45510</v>
      </c>
      <c r="I998" s="102" t="s">
        <v>2835</v>
      </c>
      <c r="J998" s="102" t="s">
        <v>298</v>
      </c>
      <c r="K998" s="102" t="s">
        <v>334</v>
      </c>
      <c r="L998" s="102" t="s">
        <v>333</v>
      </c>
      <c r="M998" s="102" t="s">
        <v>1074</v>
      </c>
      <c r="N998" s="102">
        <v>2</v>
      </c>
      <c r="O998" s="102" t="s">
        <v>1075</v>
      </c>
    </row>
    <row r="999" spans="1:15" x14ac:dyDescent="0.25">
      <c r="A999" s="102" t="s">
        <v>3087</v>
      </c>
      <c r="B999" s="103" t="s">
        <v>3088</v>
      </c>
      <c r="C999" s="103" t="s">
        <v>274</v>
      </c>
      <c r="D999" s="102" t="s">
        <v>2843</v>
      </c>
      <c r="E999" s="102" t="s">
        <v>275</v>
      </c>
      <c r="F999" s="102" t="s">
        <v>3089</v>
      </c>
      <c r="H999" s="102">
        <v>45510</v>
      </c>
      <c r="I999" s="102" t="s">
        <v>2835</v>
      </c>
      <c r="J999" s="102" t="s">
        <v>298</v>
      </c>
      <c r="K999" s="102" t="s">
        <v>334</v>
      </c>
      <c r="L999" s="102" t="s">
        <v>333</v>
      </c>
      <c r="M999" s="102" t="s">
        <v>1074</v>
      </c>
      <c r="N999" s="102">
        <v>2</v>
      </c>
      <c r="O999" s="102" t="s">
        <v>1075</v>
      </c>
    </row>
    <row r="1000" spans="1:15" x14ac:dyDescent="0.25">
      <c r="A1000" s="102" t="s">
        <v>3090</v>
      </c>
      <c r="B1000" s="103" t="s">
        <v>2999</v>
      </c>
      <c r="C1000" s="103" t="s">
        <v>1360</v>
      </c>
      <c r="D1000" s="102" t="s">
        <v>2881</v>
      </c>
      <c r="E1000" s="102" t="s">
        <v>275</v>
      </c>
      <c r="F1000" s="102" t="s">
        <v>3091</v>
      </c>
      <c r="H1000" s="102">
        <v>45510</v>
      </c>
      <c r="I1000" s="102" t="s">
        <v>2835</v>
      </c>
      <c r="J1000" s="102" t="s">
        <v>298</v>
      </c>
      <c r="K1000" s="102" t="s">
        <v>334</v>
      </c>
      <c r="L1000" s="102" t="s">
        <v>333</v>
      </c>
      <c r="M1000" s="102" t="s">
        <v>1074</v>
      </c>
      <c r="N1000" s="102">
        <v>2</v>
      </c>
      <c r="O1000" s="102" t="s">
        <v>1075</v>
      </c>
    </row>
    <row r="1001" spans="1:15" x14ac:dyDescent="0.25">
      <c r="A1001" s="102" t="s">
        <v>3092</v>
      </c>
      <c r="B1001" s="103" t="s">
        <v>3093</v>
      </c>
      <c r="C1001" s="103" t="s">
        <v>1118</v>
      </c>
      <c r="D1001" s="102" t="s">
        <v>152</v>
      </c>
      <c r="E1001" s="102" t="s">
        <v>275</v>
      </c>
      <c r="F1001" s="102" t="s">
        <v>3094</v>
      </c>
      <c r="H1001" s="102">
        <v>45510</v>
      </c>
      <c r="I1001" s="102" t="s">
        <v>2835</v>
      </c>
      <c r="J1001" s="102" t="s">
        <v>298</v>
      </c>
      <c r="K1001" s="102" t="s">
        <v>334</v>
      </c>
      <c r="L1001" s="102" t="s">
        <v>333</v>
      </c>
      <c r="M1001" s="102" t="s">
        <v>1074</v>
      </c>
      <c r="N1001" s="102">
        <v>2</v>
      </c>
      <c r="O1001" s="102" t="s">
        <v>1075</v>
      </c>
    </row>
    <row r="1002" spans="1:15" x14ac:dyDescent="0.25">
      <c r="A1002" s="102" t="s">
        <v>3095</v>
      </c>
      <c r="B1002" s="103" t="s">
        <v>3096</v>
      </c>
      <c r="C1002" s="103" t="s">
        <v>277</v>
      </c>
      <c r="D1002" s="102" t="s">
        <v>2843</v>
      </c>
      <c r="E1002" s="102" t="s">
        <v>275</v>
      </c>
      <c r="F1002" s="102" t="s">
        <v>3097</v>
      </c>
      <c r="H1002" s="102">
        <v>45510</v>
      </c>
      <c r="I1002" s="102" t="s">
        <v>2835</v>
      </c>
      <c r="J1002" s="102" t="s">
        <v>298</v>
      </c>
      <c r="K1002" s="102" t="s">
        <v>334</v>
      </c>
      <c r="L1002" s="102" t="s">
        <v>333</v>
      </c>
      <c r="M1002" s="102" t="s">
        <v>1074</v>
      </c>
      <c r="N1002" s="102">
        <v>2</v>
      </c>
      <c r="O1002" s="102" t="s">
        <v>1075</v>
      </c>
    </row>
    <row r="1003" spans="1:15" x14ac:dyDescent="0.25">
      <c r="A1003" s="102" t="s">
        <v>3098</v>
      </c>
      <c r="B1003" s="103" t="s">
        <v>1457</v>
      </c>
      <c r="C1003" s="103" t="s">
        <v>277</v>
      </c>
      <c r="D1003" s="102" t="s">
        <v>2843</v>
      </c>
      <c r="E1003" s="102" t="s">
        <v>275</v>
      </c>
      <c r="F1003" s="102" t="s">
        <v>3099</v>
      </c>
      <c r="H1003" s="102">
        <v>45510</v>
      </c>
      <c r="I1003" s="102" t="s">
        <v>2835</v>
      </c>
      <c r="J1003" s="102" t="s">
        <v>298</v>
      </c>
      <c r="K1003" s="102" t="s">
        <v>334</v>
      </c>
      <c r="L1003" s="102" t="s">
        <v>333</v>
      </c>
      <c r="M1003" s="102" t="s">
        <v>1074</v>
      </c>
      <c r="N1003" s="102">
        <v>2</v>
      </c>
      <c r="O1003" s="102" t="s">
        <v>1075</v>
      </c>
    </row>
    <row r="1004" spans="1:15" x14ac:dyDescent="0.25">
      <c r="A1004" s="102" t="s">
        <v>3098</v>
      </c>
      <c r="B1004" s="103" t="s">
        <v>1076</v>
      </c>
      <c r="C1004" s="103" t="s">
        <v>274</v>
      </c>
      <c r="D1004" s="102" t="s">
        <v>2843</v>
      </c>
      <c r="E1004" s="102" t="s">
        <v>275</v>
      </c>
      <c r="F1004" s="102" t="s">
        <v>3100</v>
      </c>
      <c r="H1004" s="102">
        <v>45510</v>
      </c>
      <c r="I1004" s="102" t="s">
        <v>2835</v>
      </c>
      <c r="J1004" s="102" t="s">
        <v>298</v>
      </c>
      <c r="K1004" s="102" t="s">
        <v>334</v>
      </c>
      <c r="L1004" s="102" t="s">
        <v>333</v>
      </c>
      <c r="M1004" s="102" t="s">
        <v>1074</v>
      </c>
      <c r="N1004" s="102">
        <v>2</v>
      </c>
      <c r="O1004" s="102" t="s">
        <v>1075</v>
      </c>
    </row>
    <row r="1005" spans="1:15" x14ac:dyDescent="0.25">
      <c r="A1005" s="102" t="s">
        <v>3098</v>
      </c>
      <c r="B1005" s="103" t="s">
        <v>1345</v>
      </c>
      <c r="C1005" s="103" t="s">
        <v>277</v>
      </c>
      <c r="D1005" s="102" t="s">
        <v>2843</v>
      </c>
      <c r="E1005" s="102" t="s">
        <v>275</v>
      </c>
      <c r="F1005" s="102" t="s">
        <v>3101</v>
      </c>
      <c r="H1005" s="102">
        <v>45510</v>
      </c>
      <c r="I1005" s="102" t="s">
        <v>2835</v>
      </c>
      <c r="J1005" s="102" t="s">
        <v>298</v>
      </c>
      <c r="K1005" s="102" t="s">
        <v>334</v>
      </c>
      <c r="L1005" s="102" t="s">
        <v>333</v>
      </c>
      <c r="M1005" s="102" t="s">
        <v>1074</v>
      </c>
      <c r="N1005" s="102">
        <v>2</v>
      </c>
      <c r="O1005" s="102" t="s">
        <v>1075</v>
      </c>
    </row>
    <row r="1006" spans="1:15" x14ac:dyDescent="0.25">
      <c r="A1006" s="102" t="s">
        <v>3098</v>
      </c>
      <c r="B1006" s="103" t="s">
        <v>1912</v>
      </c>
      <c r="C1006" s="103" t="s">
        <v>274</v>
      </c>
      <c r="D1006" s="102" t="s">
        <v>2843</v>
      </c>
      <c r="E1006" s="102" t="s">
        <v>275</v>
      </c>
      <c r="F1006" s="102" t="s">
        <v>3102</v>
      </c>
      <c r="H1006" s="102">
        <v>45510</v>
      </c>
      <c r="I1006" s="102" t="s">
        <v>2835</v>
      </c>
      <c r="J1006" s="102" t="s">
        <v>298</v>
      </c>
      <c r="K1006" s="102" t="s">
        <v>334</v>
      </c>
      <c r="L1006" s="102" t="s">
        <v>333</v>
      </c>
      <c r="M1006" s="102" t="s">
        <v>1074</v>
      </c>
      <c r="N1006" s="102">
        <v>2</v>
      </c>
      <c r="O1006" s="102" t="s">
        <v>1075</v>
      </c>
    </row>
    <row r="1007" spans="1:15" x14ac:dyDescent="0.25">
      <c r="A1007" s="102" t="s">
        <v>3103</v>
      </c>
      <c r="B1007" s="103" t="s">
        <v>3104</v>
      </c>
      <c r="C1007" s="103" t="s">
        <v>1118</v>
      </c>
      <c r="D1007" s="102" t="s">
        <v>2881</v>
      </c>
      <c r="E1007" s="102" t="s">
        <v>275</v>
      </c>
      <c r="F1007" s="102" t="s">
        <v>3105</v>
      </c>
      <c r="H1007" s="102">
        <v>45510</v>
      </c>
      <c r="I1007" s="102" t="s">
        <v>2835</v>
      </c>
      <c r="J1007" s="102" t="s">
        <v>298</v>
      </c>
      <c r="K1007" s="102" t="s">
        <v>334</v>
      </c>
      <c r="L1007" s="102" t="s">
        <v>333</v>
      </c>
      <c r="M1007" s="102" t="s">
        <v>1074</v>
      </c>
      <c r="N1007" s="102">
        <v>2</v>
      </c>
      <c r="O1007" s="102" t="s">
        <v>1075</v>
      </c>
    </row>
    <row r="1008" spans="1:15" x14ac:dyDescent="0.25">
      <c r="A1008" s="102" t="s">
        <v>3106</v>
      </c>
      <c r="B1008" s="103" t="s">
        <v>1571</v>
      </c>
      <c r="C1008" s="103" t="s">
        <v>274</v>
      </c>
      <c r="D1008" s="102" t="s">
        <v>2843</v>
      </c>
      <c r="E1008" s="102" t="s">
        <v>275</v>
      </c>
      <c r="F1008" s="102" t="s">
        <v>3107</v>
      </c>
      <c r="H1008" s="102">
        <v>45510</v>
      </c>
      <c r="I1008" s="102" t="s">
        <v>2835</v>
      </c>
      <c r="J1008" s="102" t="s">
        <v>298</v>
      </c>
      <c r="K1008" s="102" t="s">
        <v>334</v>
      </c>
      <c r="L1008" s="102" t="s">
        <v>333</v>
      </c>
      <c r="M1008" s="102" t="s">
        <v>1074</v>
      </c>
      <c r="N1008" s="102">
        <v>2</v>
      </c>
      <c r="O1008" s="102" t="s">
        <v>1075</v>
      </c>
    </row>
    <row r="1009" spans="1:15" x14ac:dyDescent="0.25">
      <c r="A1009" s="102" t="s">
        <v>3108</v>
      </c>
      <c r="B1009" s="103" t="s">
        <v>3109</v>
      </c>
      <c r="C1009" s="103" t="s">
        <v>1082</v>
      </c>
      <c r="D1009" s="102" t="s">
        <v>2843</v>
      </c>
      <c r="E1009" s="102" t="s">
        <v>275</v>
      </c>
      <c r="F1009" s="102" t="s">
        <v>3110</v>
      </c>
      <c r="H1009" s="102">
        <v>45510</v>
      </c>
      <c r="I1009" s="102" t="s">
        <v>2835</v>
      </c>
      <c r="J1009" s="102" t="s">
        <v>298</v>
      </c>
      <c r="K1009" s="102" t="s">
        <v>334</v>
      </c>
      <c r="L1009" s="102" t="s">
        <v>333</v>
      </c>
      <c r="M1009" s="102" t="s">
        <v>1082</v>
      </c>
      <c r="N1009" s="102">
        <v>2</v>
      </c>
      <c r="O1009" s="102" t="s">
        <v>1075</v>
      </c>
    </row>
    <row r="1010" spans="1:15" x14ac:dyDescent="0.25">
      <c r="A1010" s="102" t="s">
        <v>3108</v>
      </c>
      <c r="B1010" s="103" t="s">
        <v>2069</v>
      </c>
      <c r="C1010" s="103" t="s">
        <v>274</v>
      </c>
      <c r="D1010" s="102" t="s">
        <v>2843</v>
      </c>
      <c r="E1010" s="102" t="s">
        <v>275</v>
      </c>
      <c r="F1010" s="102" t="s">
        <v>3111</v>
      </c>
      <c r="H1010" s="102">
        <v>45510</v>
      </c>
      <c r="I1010" s="102" t="s">
        <v>2835</v>
      </c>
      <c r="J1010" s="102" t="s">
        <v>298</v>
      </c>
      <c r="K1010" s="102" t="s">
        <v>334</v>
      </c>
      <c r="L1010" s="102" t="s">
        <v>333</v>
      </c>
      <c r="M1010" s="102" t="s">
        <v>1074</v>
      </c>
      <c r="N1010" s="102">
        <v>2</v>
      </c>
      <c r="O1010" s="102" t="s">
        <v>1075</v>
      </c>
    </row>
    <row r="1011" spans="1:15" x14ac:dyDescent="0.25">
      <c r="A1011" s="102" t="s">
        <v>3112</v>
      </c>
      <c r="B1011" s="103" t="s">
        <v>3113</v>
      </c>
      <c r="C1011" s="103" t="s">
        <v>1225</v>
      </c>
      <c r="D1011" s="102" t="s">
        <v>247</v>
      </c>
      <c r="E1011" s="102" t="s">
        <v>275</v>
      </c>
      <c r="F1011" s="102" t="s">
        <v>3114</v>
      </c>
      <c r="H1011" s="102">
        <v>45510</v>
      </c>
      <c r="I1011" s="102" t="s">
        <v>2835</v>
      </c>
      <c r="J1011" s="102" t="s">
        <v>298</v>
      </c>
      <c r="K1011" s="102" t="s">
        <v>334</v>
      </c>
      <c r="L1011" s="102" t="s">
        <v>333</v>
      </c>
      <c r="M1011" s="102" t="s">
        <v>1074</v>
      </c>
      <c r="N1011" s="102">
        <v>2</v>
      </c>
      <c r="O1011" s="102" t="s">
        <v>1075</v>
      </c>
    </row>
    <row r="1012" spans="1:15" x14ac:dyDescent="0.25">
      <c r="A1012" s="102" t="s">
        <v>3115</v>
      </c>
      <c r="B1012" s="103" t="s">
        <v>3116</v>
      </c>
      <c r="C1012" s="103" t="s">
        <v>1225</v>
      </c>
      <c r="D1012" s="102" t="s">
        <v>281</v>
      </c>
      <c r="E1012" s="102" t="s">
        <v>275</v>
      </c>
      <c r="F1012" s="102" t="s">
        <v>3117</v>
      </c>
      <c r="H1012" s="102">
        <v>45510</v>
      </c>
      <c r="I1012" s="102" t="s">
        <v>2835</v>
      </c>
      <c r="J1012" s="102" t="s">
        <v>298</v>
      </c>
      <c r="K1012" s="102" t="s">
        <v>334</v>
      </c>
      <c r="L1012" s="102" t="s">
        <v>333</v>
      </c>
      <c r="M1012" s="102" t="s">
        <v>1074</v>
      </c>
      <c r="N1012" s="102">
        <v>2</v>
      </c>
      <c r="O1012" s="102" t="s">
        <v>1075</v>
      </c>
    </row>
    <row r="1013" spans="1:15" x14ac:dyDescent="0.25">
      <c r="A1013" s="102" t="s">
        <v>3118</v>
      </c>
      <c r="B1013" s="103" t="s">
        <v>3119</v>
      </c>
      <c r="C1013" s="103" t="s">
        <v>1118</v>
      </c>
      <c r="D1013" s="102" t="s">
        <v>152</v>
      </c>
      <c r="E1013" s="102" t="s">
        <v>275</v>
      </c>
      <c r="F1013" s="102" t="s">
        <v>3120</v>
      </c>
      <c r="H1013" s="102">
        <v>45510</v>
      </c>
      <c r="I1013" s="102" t="s">
        <v>2835</v>
      </c>
      <c r="J1013" s="102" t="s">
        <v>298</v>
      </c>
      <c r="K1013" s="102" t="s">
        <v>334</v>
      </c>
      <c r="L1013" s="102" t="s">
        <v>333</v>
      </c>
      <c r="M1013" s="102" t="s">
        <v>1074</v>
      </c>
      <c r="N1013" s="102">
        <v>2</v>
      </c>
      <c r="O1013" s="102" t="s">
        <v>1075</v>
      </c>
    </row>
    <row r="1014" spans="1:15" x14ac:dyDescent="0.25">
      <c r="A1014" s="102" t="s">
        <v>3121</v>
      </c>
      <c r="B1014" s="103" t="s">
        <v>1986</v>
      </c>
      <c r="C1014" s="103" t="s">
        <v>1225</v>
      </c>
      <c r="D1014" s="102" t="s">
        <v>313</v>
      </c>
      <c r="E1014" s="102" t="s">
        <v>275</v>
      </c>
      <c r="F1014" s="102" t="s">
        <v>3122</v>
      </c>
      <c r="H1014" s="102">
        <v>45510</v>
      </c>
      <c r="I1014" s="102" t="s">
        <v>2835</v>
      </c>
      <c r="J1014" s="102" t="s">
        <v>298</v>
      </c>
      <c r="K1014" s="102" t="s">
        <v>334</v>
      </c>
      <c r="L1014" s="102" t="s">
        <v>333</v>
      </c>
      <c r="M1014" s="102" t="s">
        <v>1074</v>
      </c>
      <c r="N1014" s="102">
        <v>2</v>
      </c>
      <c r="O1014" s="102" t="s">
        <v>1075</v>
      </c>
    </row>
    <row r="1015" spans="1:15" x14ac:dyDescent="0.25">
      <c r="A1015" s="102" t="s">
        <v>3123</v>
      </c>
      <c r="B1015" s="103" t="s">
        <v>3124</v>
      </c>
      <c r="C1015" s="103" t="s">
        <v>1077</v>
      </c>
      <c r="D1015" s="102" t="s">
        <v>281</v>
      </c>
      <c r="E1015" s="102" t="s">
        <v>275</v>
      </c>
      <c r="F1015" s="102" t="s">
        <v>3125</v>
      </c>
      <c r="H1015" s="102">
        <v>45510</v>
      </c>
      <c r="I1015" s="102" t="s">
        <v>2835</v>
      </c>
      <c r="J1015" s="102" t="s">
        <v>298</v>
      </c>
      <c r="K1015" s="102" t="s">
        <v>334</v>
      </c>
      <c r="L1015" s="102" t="s">
        <v>333</v>
      </c>
      <c r="M1015" s="102" t="s">
        <v>1074</v>
      </c>
      <c r="N1015" s="102">
        <v>2</v>
      </c>
      <c r="O1015" s="102" t="s">
        <v>1075</v>
      </c>
    </row>
    <row r="1016" spans="1:15" x14ac:dyDescent="0.25">
      <c r="A1016" s="102" t="s">
        <v>3126</v>
      </c>
      <c r="B1016" s="103" t="s">
        <v>2917</v>
      </c>
      <c r="C1016" s="103" t="s">
        <v>1118</v>
      </c>
      <c r="D1016" s="102" t="s">
        <v>2881</v>
      </c>
      <c r="E1016" s="102" t="s">
        <v>275</v>
      </c>
      <c r="F1016" s="102" t="s">
        <v>3127</v>
      </c>
      <c r="H1016" s="102">
        <v>45510</v>
      </c>
      <c r="I1016" s="102" t="s">
        <v>2835</v>
      </c>
      <c r="J1016" s="102" t="s">
        <v>298</v>
      </c>
      <c r="K1016" s="102" t="s">
        <v>334</v>
      </c>
      <c r="L1016" s="102" t="s">
        <v>333</v>
      </c>
      <c r="M1016" s="102" t="s">
        <v>1074</v>
      </c>
      <c r="N1016" s="102">
        <v>2</v>
      </c>
      <c r="O1016" s="102" t="s">
        <v>1075</v>
      </c>
    </row>
    <row r="1017" spans="1:15" x14ac:dyDescent="0.25">
      <c r="A1017" s="102" t="s">
        <v>3128</v>
      </c>
      <c r="B1017" s="103" t="s">
        <v>2880</v>
      </c>
      <c r="C1017" s="103" t="s">
        <v>1118</v>
      </c>
      <c r="D1017" s="102" t="s">
        <v>2881</v>
      </c>
      <c r="E1017" s="102" t="s">
        <v>275</v>
      </c>
      <c r="F1017" s="102" t="s">
        <v>3129</v>
      </c>
      <c r="H1017" s="102">
        <v>45510</v>
      </c>
      <c r="I1017" s="102" t="s">
        <v>2835</v>
      </c>
      <c r="J1017" s="102" t="s">
        <v>298</v>
      </c>
      <c r="K1017" s="102" t="s">
        <v>334</v>
      </c>
      <c r="L1017" s="102" t="s">
        <v>333</v>
      </c>
      <c r="M1017" s="102" t="s">
        <v>1074</v>
      </c>
      <c r="N1017" s="102">
        <v>2</v>
      </c>
      <c r="O1017" s="102" t="s">
        <v>1075</v>
      </c>
    </row>
    <row r="1018" spans="1:15" x14ac:dyDescent="0.25">
      <c r="A1018" s="102" t="s">
        <v>3130</v>
      </c>
      <c r="B1018" s="103" t="s">
        <v>3066</v>
      </c>
      <c r="C1018" s="103" t="s">
        <v>1225</v>
      </c>
      <c r="D1018" s="102" t="s">
        <v>247</v>
      </c>
      <c r="E1018" s="102" t="s">
        <v>275</v>
      </c>
      <c r="F1018" s="102" t="s">
        <v>3131</v>
      </c>
      <c r="H1018" s="102">
        <v>45510</v>
      </c>
      <c r="I1018" s="102" t="s">
        <v>2835</v>
      </c>
      <c r="J1018" s="102" t="s">
        <v>298</v>
      </c>
      <c r="K1018" s="102" t="s">
        <v>334</v>
      </c>
      <c r="L1018" s="102" t="s">
        <v>333</v>
      </c>
      <c r="M1018" s="102" t="s">
        <v>1074</v>
      </c>
      <c r="N1018" s="102">
        <v>2</v>
      </c>
      <c r="O1018" s="102" t="s">
        <v>1075</v>
      </c>
    </row>
    <row r="1019" spans="1:15" x14ac:dyDescent="0.25">
      <c r="A1019" s="102" t="s">
        <v>3132</v>
      </c>
      <c r="B1019" s="103" t="s">
        <v>3133</v>
      </c>
      <c r="C1019" s="103" t="s">
        <v>1082</v>
      </c>
      <c r="D1019" s="102" t="s">
        <v>2881</v>
      </c>
      <c r="E1019" s="102" t="s">
        <v>275</v>
      </c>
      <c r="F1019" s="102" t="s">
        <v>3134</v>
      </c>
      <c r="H1019" s="102">
        <v>45510</v>
      </c>
      <c r="I1019" s="102" t="s">
        <v>2835</v>
      </c>
      <c r="J1019" s="102" t="s">
        <v>298</v>
      </c>
      <c r="K1019" s="102" t="s">
        <v>334</v>
      </c>
      <c r="L1019" s="102" t="s">
        <v>333</v>
      </c>
      <c r="M1019" s="102" t="s">
        <v>1082</v>
      </c>
      <c r="N1019" s="102">
        <v>2</v>
      </c>
      <c r="O1019" s="102" t="s">
        <v>1075</v>
      </c>
    </row>
    <row r="1020" spans="1:15" x14ac:dyDescent="0.25">
      <c r="A1020" s="102" t="s">
        <v>3132</v>
      </c>
      <c r="B1020" s="103" t="s">
        <v>3135</v>
      </c>
      <c r="C1020" s="103" t="s">
        <v>1360</v>
      </c>
      <c r="D1020" s="102" t="s">
        <v>2881</v>
      </c>
      <c r="E1020" s="102" t="s">
        <v>275</v>
      </c>
      <c r="F1020" s="102" t="s">
        <v>3136</v>
      </c>
      <c r="H1020" s="102">
        <v>45510</v>
      </c>
      <c r="I1020" s="102" t="s">
        <v>2835</v>
      </c>
      <c r="J1020" s="102" t="s">
        <v>298</v>
      </c>
      <c r="K1020" s="102" t="s">
        <v>334</v>
      </c>
      <c r="L1020" s="102" t="s">
        <v>333</v>
      </c>
      <c r="M1020" s="102" t="s">
        <v>1074</v>
      </c>
      <c r="N1020" s="102">
        <v>2</v>
      </c>
      <c r="O1020" s="102" t="s">
        <v>1075</v>
      </c>
    </row>
    <row r="1021" spans="1:15" x14ac:dyDescent="0.25">
      <c r="A1021" s="102" t="s">
        <v>3132</v>
      </c>
      <c r="B1021" s="103" t="s">
        <v>2999</v>
      </c>
      <c r="C1021" s="103" t="s">
        <v>1082</v>
      </c>
      <c r="D1021" s="102" t="s">
        <v>2881</v>
      </c>
      <c r="E1021" s="102" t="s">
        <v>275</v>
      </c>
      <c r="F1021" s="102" t="s">
        <v>3137</v>
      </c>
      <c r="H1021" s="102">
        <v>45510</v>
      </c>
      <c r="I1021" s="102" t="s">
        <v>2835</v>
      </c>
      <c r="J1021" s="102" t="s">
        <v>298</v>
      </c>
      <c r="K1021" s="102" t="s">
        <v>334</v>
      </c>
      <c r="L1021" s="102" t="s">
        <v>333</v>
      </c>
      <c r="M1021" s="102" t="s">
        <v>1082</v>
      </c>
      <c r="N1021" s="102">
        <v>2</v>
      </c>
      <c r="O1021" s="102" t="s">
        <v>1075</v>
      </c>
    </row>
    <row r="1022" spans="1:15" x14ac:dyDescent="0.25">
      <c r="A1022" s="102" t="s">
        <v>3138</v>
      </c>
      <c r="B1022" s="103" t="s">
        <v>3139</v>
      </c>
      <c r="C1022" s="103" t="s">
        <v>277</v>
      </c>
      <c r="D1022" s="102" t="s">
        <v>2843</v>
      </c>
      <c r="E1022" s="102" t="s">
        <v>275</v>
      </c>
      <c r="F1022" s="102" t="s">
        <v>3140</v>
      </c>
      <c r="H1022" s="102">
        <v>45510</v>
      </c>
      <c r="I1022" s="102" t="s">
        <v>2835</v>
      </c>
      <c r="J1022" s="102" t="s">
        <v>298</v>
      </c>
      <c r="K1022" s="102" t="s">
        <v>334</v>
      </c>
      <c r="L1022" s="102" t="s">
        <v>333</v>
      </c>
      <c r="M1022" s="102" t="s">
        <v>1074</v>
      </c>
      <c r="N1022" s="102">
        <v>2</v>
      </c>
      <c r="O1022" s="102" t="s">
        <v>1075</v>
      </c>
    </row>
    <row r="1023" spans="1:15" x14ac:dyDescent="0.25">
      <c r="A1023" s="102" t="s">
        <v>3141</v>
      </c>
      <c r="B1023" s="103" t="s">
        <v>2245</v>
      </c>
      <c r="C1023" s="103" t="s">
        <v>277</v>
      </c>
      <c r="D1023" s="102" t="s">
        <v>2881</v>
      </c>
      <c r="E1023" s="102" t="s">
        <v>275</v>
      </c>
      <c r="F1023" s="102" t="s">
        <v>3142</v>
      </c>
      <c r="H1023" s="102">
        <v>45510</v>
      </c>
      <c r="I1023" s="102" t="s">
        <v>2835</v>
      </c>
      <c r="J1023" s="102" t="s">
        <v>298</v>
      </c>
      <c r="K1023" s="102" t="s">
        <v>334</v>
      </c>
      <c r="L1023" s="102" t="s">
        <v>333</v>
      </c>
      <c r="M1023" s="102" t="s">
        <v>1074</v>
      </c>
      <c r="N1023" s="102">
        <v>2</v>
      </c>
      <c r="O1023" s="102" t="s">
        <v>1075</v>
      </c>
    </row>
    <row r="1024" spans="1:15" x14ac:dyDescent="0.25">
      <c r="A1024" s="102" t="s">
        <v>3143</v>
      </c>
      <c r="B1024" s="103" t="s">
        <v>3144</v>
      </c>
      <c r="C1024" s="103" t="s">
        <v>1077</v>
      </c>
      <c r="D1024" s="102" t="s">
        <v>313</v>
      </c>
      <c r="E1024" s="102" t="s">
        <v>275</v>
      </c>
      <c r="F1024" s="102" t="s">
        <v>3145</v>
      </c>
      <c r="H1024" s="102">
        <v>45510</v>
      </c>
      <c r="I1024" s="102" t="s">
        <v>2835</v>
      </c>
      <c r="J1024" s="102" t="s">
        <v>298</v>
      </c>
      <c r="K1024" s="102" t="s">
        <v>334</v>
      </c>
      <c r="L1024" s="102" t="s">
        <v>333</v>
      </c>
      <c r="M1024" s="102" t="s">
        <v>1074</v>
      </c>
      <c r="N1024" s="102">
        <v>2</v>
      </c>
      <c r="O1024" s="102" t="s">
        <v>1075</v>
      </c>
    </row>
    <row r="1025" spans="1:15" x14ac:dyDescent="0.25">
      <c r="A1025" s="102" t="s">
        <v>3146</v>
      </c>
      <c r="B1025" s="103" t="s">
        <v>3147</v>
      </c>
      <c r="C1025" s="103" t="s">
        <v>1360</v>
      </c>
      <c r="D1025" s="102" t="s">
        <v>2881</v>
      </c>
      <c r="E1025" s="102" t="s">
        <v>275</v>
      </c>
      <c r="F1025" s="102" t="s">
        <v>3148</v>
      </c>
      <c r="H1025" s="102">
        <v>45510</v>
      </c>
      <c r="I1025" s="102" t="s">
        <v>2835</v>
      </c>
      <c r="J1025" s="102" t="s">
        <v>298</v>
      </c>
      <c r="K1025" s="102" t="s">
        <v>334</v>
      </c>
      <c r="L1025" s="102" t="s">
        <v>333</v>
      </c>
      <c r="M1025" s="102" t="s">
        <v>1074</v>
      </c>
      <c r="N1025" s="102">
        <v>2</v>
      </c>
      <c r="O1025" s="102" t="s">
        <v>1075</v>
      </c>
    </row>
    <row r="1026" spans="1:15" x14ac:dyDescent="0.25">
      <c r="A1026" s="102" t="s">
        <v>3149</v>
      </c>
      <c r="B1026" s="103" t="s">
        <v>1260</v>
      </c>
      <c r="C1026" s="103" t="s">
        <v>1118</v>
      </c>
      <c r="D1026" s="102" t="s">
        <v>2881</v>
      </c>
      <c r="E1026" s="102" t="s">
        <v>275</v>
      </c>
      <c r="F1026" s="102" t="s">
        <v>3150</v>
      </c>
      <c r="H1026" s="102">
        <v>45510</v>
      </c>
      <c r="I1026" s="102" t="s">
        <v>2835</v>
      </c>
      <c r="J1026" s="102" t="s">
        <v>298</v>
      </c>
      <c r="K1026" s="102" t="s">
        <v>334</v>
      </c>
      <c r="L1026" s="102" t="s">
        <v>333</v>
      </c>
      <c r="M1026" s="102" t="s">
        <v>1074</v>
      </c>
      <c r="N1026" s="102">
        <v>2</v>
      </c>
      <c r="O1026" s="102" t="s">
        <v>1075</v>
      </c>
    </row>
    <row r="1027" spans="1:15" x14ac:dyDescent="0.25">
      <c r="A1027" s="102" t="s">
        <v>3151</v>
      </c>
      <c r="B1027" s="103" t="s">
        <v>1166</v>
      </c>
      <c r="C1027" s="103" t="s">
        <v>1225</v>
      </c>
      <c r="D1027" s="102" t="s">
        <v>196</v>
      </c>
      <c r="E1027" s="102" t="s">
        <v>275</v>
      </c>
      <c r="F1027" s="102" t="s">
        <v>3152</v>
      </c>
      <c r="H1027" s="102">
        <v>45510</v>
      </c>
      <c r="I1027" s="102" t="s">
        <v>2835</v>
      </c>
      <c r="J1027" s="102" t="s">
        <v>298</v>
      </c>
      <c r="K1027" s="102" t="s">
        <v>334</v>
      </c>
      <c r="L1027" s="102" t="s">
        <v>333</v>
      </c>
      <c r="M1027" s="102" t="s">
        <v>1074</v>
      </c>
      <c r="N1027" s="102">
        <v>2</v>
      </c>
      <c r="O1027" s="102" t="s">
        <v>1075</v>
      </c>
    </row>
    <row r="1028" spans="1:15" x14ac:dyDescent="0.25">
      <c r="A1028" s="102" t="s">
        <v>3153</v>
      </c>
      <c r="B1028" s="103" t="s">
        <v>3154</v>
      </c>
      <c r="C1028" s="103" t="s">
        <v>274</v>
      </c>
      <c r="D1028" s="102" t="s">
        <v>152</v>
      </c>
      <c r="E1028" s="102" t="s">
        <v>275</v>
      </c>
      <c r="F1028" s="102" t="s">
        <v>3155</v>
      </c>
      <c r="H1028" s="102">
        <v>45510</v>
      </c>
      <c r="I1028" s="102" t="s">
        <v>2835</v>
      </c>
      <c r="J1028" s="102" t="s">
        <v>298</v>
      </c>
      <c r="K1028" s="102" t="s">
        <v>334</v>
      </c>
      <c r="L1028" s="102" t="s">
        <v>333</v>
      </c>
      <c r="M1028" s="102" t="s">
        <v>1074</v>
      </c>
      <c r="N1028" s="102">
        <v>2</v>
      </c>
      <c r="O1028" s="102" t="s">
        <v>1075</v>
      </c>
    </row>
    <row r="1029" spans="1:15" x14ac:dyDescent="0.25">
      <c r="A1029" s="102" t="s">
        <v>1276</v>
      </c>
      <c r="B1029" s="103" t="s">
        <v>2856</v>
      </c>
      <c r="C1029" s="103" t="s">
        <v>1225</v>
      </c>
      <c r="D1029" s="102" t="s">
        <v>281</v>
      </c>
      <c r="E1029" s="102" t="s">
        <v>275</v>
      </c>
      <c r="F1029" s="102" t="s">
        <v>3156</v>
      </c>
      <c r="H1029" s="102">
        <v>45510</v>
      </c>
      <c r="I1029" s="102" t="s">
        <v>2835</v>
      </c>
      <c r="J1029" s="102" t="s">
        <v>298</v>
      </c>
      <c r="K1029" s="102" t="s">
        <v>334</v>
      </c>
      <c r="L1029" s="102" t="s">
        <v>333</v>
      </c>
      <c r="M1029" s="102" t="s">
        <v>1074</v>
      </c>
      <c r="N1029" s="102">
        <v>2</v>
      </c>
      <c r="O1029" s="102" t="s">
        <v>1075</v>
      </c>
    </row>
    <row r="1030" spans="1:15" x14ac:dyDescent="0.25">
      <c r="A1030" s="102" t="s">
        <v>3157</v>
      </c>
      <c r="B1030" s="103" t="s">
        <v>3158</v>
      </c>
      <c r="C1030" s="103" t="s">
        <v>1118</v>
      </c>
      <c r="D1030" s="102" t="s">
        <v>152</v>
      </c>
      <c r="E1030" s="102" t="s">
        <v>275</v>
      </c>
      <c r="F1030" s="102" t="s">
        <v>3159</v>
      </c>
      <c r="H1030" s="102">
        <v>45510</v>
      </c>
      <c r="I1030" s="102" t="s">
        <v>2835</v>
      </c>
      <c r="J1030" s="102" t="s">
        <v>298</v>
      </c>
      <c r="K1030" s="102" t="s">
        <v>334</v>
      </c>
      <c r="L1030" s="102" t="s">
        <v>333</v>
      </c>
      <c r="M1030" s="102" t="s">
        <v>1074</v>
      </c>
      <c r="N1030" s="102">
        <v>2</v>
      </c>
      <c r="O1030" s="102" t="s">
        <v>1075</v>
      </c>
    </row>
    <row r="1031" spans="1:15" x14ac:dyDescent="0.25">
      <c r="A1031" s="102" t="s">
        <v>3160</v>
      </c>
      <c r="B1031" s="103" t="s">
        <v>3161</v>
      </c>
      <c r="C1031" s="103" t="s">
        <v>1077</v>
      </c>
      <c r="D1031" s="102" t="s">
        <v>281</v>
      </c>
      <c r="E1031" s="102" t="s">
        <v>275</v>
      </c>
      <c r="F1031" s="102" t="s">
        <v>3162</v>
      </c>
      <c r="H1031" s="102">
        <v>45510</v>
      </c>
      <c r="I1031" s="102" t="s">
        <v>2835</v>
      </c>
      <c r="J1031" s="102" t="s">
        <v>298</v>
      </c>
      <c r="K1031" s="102" t="s">
        <v>334</v>
      </c>
      <c r="L1031" s="102" t="s">
        <v>333</v>
      </c>
      <c r="M1031" s="102" t="s">
        <v>1074</v>
      </c>
      <c r="N1031" s="102">
        <v>2</v>
      </c>
      <c r="O1031" s="102" t="s">
        <v>1075</v>
      </c>
    </row>
    <row r="1032" spans="1:15" x14ac:dyDescent="0.25">
      <c r="A1032" s="102" t="s">
        <v>3163</v>
      </c>
      <c r="B1032" s="103" t="s">
        <v>3054</v>
      </c>
      <c r="C1032" s="103" t="s">
        <v>1360</v>
      </c>
      <c r="D1032" s="102" t="s">
        <v>2881</v>
      </c>
      <c r="E1032" s="102" t="s">
        <v>275</v>
      </c>
      <c r="F1032" s="102" t="s">
        <v>3164</v>
      </c>
      <c r="H1032" s="102">
        <v>45510</v>
      </c>
      <c r="I1032" s="102" t="s">
        <v>2835</v>
      </c>
      <c r="J1032" s="102" t="s">
        <v>298</v>
      </c>
      <c r="K1032" s="102" t="s">
        <v>334</v>
      </c>
      <c r="L1032" s="102" t="s">
        <v>333</v>
      </c>
      <c r="M1032" s="102" t="s">
        <v>1074</v>
      </c>
      <c r="N1032" s="102">
        <v>2</v>
      </c>
      <c r="O1032" s="102" t="s">
        <v>1075</v>
      </c>
    </row>
    <row r="1033" spans="1:15" x14ac:dyDescent="0.25">
      <c r="A1033" s="102" t="s">
        <v>3165</v>
      </c>
      <c r="B1033" s="103" t="s">
        <v>3166</v>
      </c>
      <c r="C1033" s="103" t="s">
        <v>277</v>
      </c>
      <c r="D1033" s="102" t="s">
        <v>2881</v>
      </c>
      <c r="E1033" s="102" t="s">
        <v>275</v>
      </c>
      <c r="F1033" s="102" t="s">
        <v>3167</v>
      </c>
      <c r="H1033" s="102">
        <v>45510</v>
      </c>
      <c r="I1033" s="102" t="s">
        <v>2835</v>
      </c>
      <c r="J1033" s="102" t="s">
        <v>298</v>
      </c>
      <c r="K1033" s="102" t="s">
        <v>334</v>
      </c>
      <c r="L1033" s="102" t="s">
        <v>333</v>
      </c>
      <c r="M1033" s="102" t="s">
        <v>1074</v>
      </c>
      <c r="N1033" s="102">
        <v>2</v>
      </c>
      <c r="O1033" s="102" t="s">
        <v>1075</v>
      </c>
    </row>
    <row r="1034" spans="1:15" x14ac:dyDescent="0.25">
      <c r="A1034" s="102" t="s">
        <v>3168</v>
      </c>
      <c r="B1034" s="103" t="s">
        <v>3002</v>
      </c>
      <c r="C1034" s="103" t="s">
        <v>274</v>
      </c>
      <c r="D1034" s="102" t="s">
        <v>152</v>
      </c>
      <c r="E1034" s="102" t="s">
        <v>275</v>
      </c>
      <c r="F1034" s="102" t="s">
        <v>3169</v>
      </c>
      <c r="H1034" s="102">
        <v>45510</v>
      </c>
      <c r="I1034" s="102" t="s">
        <v>2835</v>
      </c>
      <c r="J1034" s="102" t="s">
        <v>298</v>
      </c>
      <c r="K1034" s="102" t="s">
        <v>334</v>
      </c>
      <c r="L1034" s="102" t="s">
        <v>333</v>
      </c>
      <c r="M1034" s="102" t="s">
        <v>1074</v>
      </c>
      <c r="N1034" s="102">
        <v>2</v>
      </c>
      <c r="O1034" s="102" t="s">
        <v>1075</v>
      </c>
    </row>
    <row r="1035" spans="1:15" x14ac:dyDescent="0.25">
      <c r="A1035" s="102" t="s">
        <v>3170</v>
      </c>
      <c r="B1035" s="103" t="s">
        <v>1242</v>
      </c>
      <c r="C1035" s="103" t="s">
        <v>277</v>
      </c>
      <c r="D1035" s="102" t="s">
        <v>2843</v>
      </c>
      <c r="E1035" s="102" t="s">
        <v>275</v>
      </c>
      <c r="F1035" s="102" t="s">
        <v>3171</v>
      </c>
      <c r="H1035" s="102">
        <v>45510</v>
      </c>
      <c r="I1035" s="102" t="s">
        <v>2835</v>
      </c>
      <c r="J1035" s="102" t="s">
        <v>298</v>
      </c>
      <c r="K1035" s="102" t="s">
        <v>334</v>
      </c>
      <c r="L1035" s="102" t="s">
        <v>333</v>
      </c>
      <c r="M1035" s="102" t="s">
        <v>1074</v>
      </c>
      <c r="N1035" s="102">
        <v>2</v>
      </c>
      <c r="O1035" s="102" t="s">
        <v>1075</v>
      </c>
    </row>
    <row r="1036" spans="1:15" x14ac:dyDescent="0.25">
      <c r="A1036" s="102" t="s">
        <v>3172</v>
      </c>
      <c r="B1036" s="103" t="s">
        <v>3173</v>
      </c>
      <c r="C1036" s="103" t="s">
        <v>1225</v>
      </c>
      <c r="D1036" s="102" t="s">
        <v>196</v>
      </c>
      <c r="E1036" s="102" t="s">
        <v>275</v>
      </c>
      <c r="F1036" s="102" t="s">
        <v>3174</v>
      </c>
      <c r="H1036" s="102">
        <v>45510</v>
      </c>
      <c r="I1036" s="102" t="s">
        <v>2835</v>
      </c>
      <c r="J1036" s="102" t="s">
        <v>298</v>
      </c>
      <c r="K1036" s="102" t="s">
        <v>334</v>
      </c>
      <c r="L1036" s="102" t="s">
        <v>333</v>
      </c>
      <c r="M1036" s="102" t="s">
        <v>1074</v>
      </c>
      <c r="N1036" s="102">
        <v>2</v>
      </c>
      <c r="O1036" s="102" t="s">
        <v>1075</v>
      </c>
    </row>
    <row r="1037" spans="1:15" x14ac:dyDescent="0.25">
      <c r="A1037" s="102" t="s">
        <v>1669</v>
      </c>
      <c r="B1037" s="103" t="s">
        <v>3175</v>
      </c>
      <c r="C1037" s="103" t="s">
        <v>277</v>
      </c>
      <c r="D1037" s="102" t="s">
        <v>2843</v>
      </c>
      <c r="E1037" s="102" t="s">
        <v>275</v>
      </c>
      <c r="F1037" s="102" t="s">
        <v>3176</v>
      </c>
      <c r="H1037" s="102">
        <v>45510</v>
      </c>
      <c r="I1037" s="102" t="s">
        <v>2835</v>
      </c>
      <c r="J1037" s="102" t="s">
        <v>298</v>
      </c>
      <c r="K1037" s="102" t="s">
        <v>334</v>
      </c>
      <c r="L1037" s="102" t="s">
        <v>333</v>
      </c>
      <c r="M1037" s="102" t="s">
        <v>1074</v>
      </c>
      <c r="N1037" s="102">
        <v>2</v>
      </c>
      <c r="O1037" s="102" t="s">
        <v>1075</v>
      </c>
    </row>
    <row r="1038" spans="1:15" x14ac:dyDescent="0.25">
      <c r="A1038" s="102" t="s">
        <v>1669</v>
      </c>
      <c r="B1038" s="103" t="s">
        <v>3177</v>
      </c>
      <c r="C1038" s="103" t="s">
        <v>277</v>
      </c>
      <c r="D1038" s="102" t="s">
        <v>2843</v>
      </c>
      <c r="E1038" s="102" t="s">
        <v>275</v>
      </c>
      <c r="F1038" s="102" t="s">
        <v>3178</v>
      </c>
      <c r="H1038" s="102">
        <v>45510</v>
      </c>
      <c r="I1038" s="102" t="s">
        <v>2835</v>
      </c>
      <c r="J1038" s="102" t="s">
        <v>298</v>
      </c>
      <c r="K1038" s="102" t="s">
        <v>334</v>
      </c>
      <c r="L1038" s="102" t="s">
        <v>333</v>
      </c>
      <c r="M1038" s="102" t="s">
        <v>1074</v>
      </c>
      <c r="N1038" s="102">
        <v>2</v>
      </c>
      <c r="O1038" s="102" t="s">
        <v>1075</v>
      </c>
    </row>
    <row r="1039" spans="1:15" x14ac:dyDescent="0.25">
      <c r="A1039" s="102" t="s">
        <v>1669</v>
      </c>
      <c r="B1039" s="103" t="s">
        <v>3179</v>
      </c>
      <c r="C1039" s="103" t="s">
        <v>277</v>
      </c>
      <c r="D1039" s="102" t="s">
        <v>2843</v>
      </c>
      <c r="E1039" s="102" t="s">
        <v>275</v>
      </c>
      <c r="F1039" s="102" t="s">
        <v>3180</v>
      </c>
      <c r="H1039" s="102">
        <v>45510</v>
      </c>
      <c r="I1039" s="102" t="s">
        <v>2835</v>
      </c>
      <c r="J1039" s="102" t="s">
        <v>298</v>
      </c>
      <c r="K1039" s="102" t="s">
        <v>334</v>
      </c>
      <c r="L1039" s="102" t="s">
        <v>333</v>
      </c>
      <c r="M1039" s="102" t="s">
        <v>1074</v>
      </c>
      <c r="N1039" s="102">
        <v>2</v>
      </c>
      <c r="O1039" s="102" t="s">
        <v>1075</v>
      </c>
    </row>
    <row r="1040" spans="1:15" x14ac:dyDescent="0.25">
      <c r="A1040" s="102" t="s">
        <v>1669</v>
      </c>
      <c r="B1040" s="103" t="s">
        <v>1208</v>
      </c>
      <c r="C1040" s="103" t="s">
        <v>274</v>
      </c>
      <c r="D1040" s="102" t="s">
        <v>2843</v>
      </c>
      <c r="E1040" s="102" t="s">
        <v>275</v>
      </c>
      <c r="F1040" s="102" t="s">
        <v>3181</v>
      </c>
      <c r="H1040" s="102">
        <v>45510</v>
      </c>
      <c r="I1040" s="102" t="s">
        <v>2835</v>
      </c>
      <c r="J1040" s="102" t="s">
        <v>298</v>
      </c>
      <c r="K1040" s="102" t="s">
        <v>334</v>
      </c>
      <c r="L1040" s="102" t="s">
        <v>333</v>
      </c>
      <c r="M1040" s="102" t="s">
        <v>1074</v>
      </c>
      <c r="N1040" s="102">
        <v>2</v>
      </c>
      <c r="O1040" s="102" t="s">
        <v>1075</v>
      </c>
    </row>
    <row r="1041" spans="1:15" x14ac:dyDescent="0.25">
      <c r="A1041" s="102" t="s">
        <v>3182</v>
      </c>
      <c r="B1041" s="103" t="s">
        <v>3183</v>
      </c>
      <c r="C1041" s="103" t="s">
        <v>1360</v>
      </c>
      <c r="D1041" s="102" t="s">
        <v>2881</v>
      </c>
      <c r="E1041" s="102" t="s">
        <v>275</v>
      </c>
      <c r="F1041" s="102" t="s">
        <v>3184</v>
      </c>
      <c r="H1041" s="102">
        <v>45510</v>
      </c>
      <c r="I1041" s="102" t="s">
        <v>2835</v>
      </c>
      <c r="J1041" s="102" t="s">
        <v>298</v>
      </c>
      <c r="K1041" s="102" t="s">
        <v>334</v>
      </c>
      <c r="L1041" s="102" t="s">
        <v>333</v>
      </c>
      <c r="M1041" s="102" t="s">
        <v>1074</v>
      </c>
      <c r="N1041" s="102">
        <v>2</v>
      </c>
      <c r="O1041" s="102" t="s">
        <v>1075</v>
      </c>
    </row>
    <row r="1042" spans="1:15" x14ac:dyDescent="0.25">
      <c r="A1042" s="102" t="s">
        <v>3185</v>
      </c>
      <c r="B1042" s="103" t="s">
        <v>3186</v>
      </c>
      <c r="C1042" s="103" t="s">
        <v>1118</v>
      </c>
      <c r="D1042" s="102" t="s">
        <v>2881</v>
      </c>
      <c r="E1042" s="102" t="s">
        <v>275</v>
      </c>
      <c r="F1042" s="102" t="s">
        <v>3187</v>
      </c>
      <c r="H1042" s="102">
        <v>45510</v>
      </c>
      <c r="I1042" s="102" t="s">
        <v>2835</v>
      </c>
      <c r="J1042" s="102" t="s">
        <v>298</v>
      </c>
      <c r="K1042" s="102" t="s">
        <v>334</v>
      </c>
      <c r="L1042" s="102" t="s">
        <v>333</v>
      </c>
      <c r="M1042" s="102" t="s">
        <v>1074</v>
      </c>
      <c r="N1042" s="102">
        <v>2</v>
      </c>
      <c r="O1042" s="102" t="s">
        <v>1075</v>
      </c>
    </row>
    <row r="1043" spans="1:15" x14ac:dyDescent="0.25">
      <c r="A1043" s="102" t="s">
        <v>3188</v>
      </c>
      <c r="B1043" s="103" t="s">
        <v>3189</v>
      </c>
      <c r="C1043" s="103" t="s">
        <v>1118</v>
      </c>
      <c r="D1043" s="102" t="s">
        <v>2881</v>
      </c>
      <c r="E1043" s="102" t="s">
        <v>275</v>
      </c>
      <c r="F1043" s="102" t="s">
        <v>3190</v>
      </c>
      <c r="H1043" s="102">
        <v>45510</v>
      </c>
      <c r="I1043" s="102" t="s">
        <v>2835</v>
      </c>
      <c r="J1043" s="102" t="s">
        <v>298</v>
      </c>
      <c r="K1043" s="102" t="s">
        <v>334</v>
      </c>
      <c r="L1043" s="102" t="s">
        <v>333</v>
      </c>
      <c r="M1043" s="102" t="s">
        <v>1074</v>
      </c>
      <c r="N1043" s="102">
        <v>2</v>
      </c>
      <c r="O1043" s="102" t="s">
        <v>1075</v>
      </c>
    </row>
    <row r="1044" spans="1:15" x14ac:dyDescent="0.25">
      <c r="A1044" s="102" t="s">
        <v>3191</v>
      </c>
      <c r="B1044" s="103" t="s">
        <v>1439</v>
      </c>
      <c r="C1044" s="103" t="s">
        <v>1118</v>
      </c>
      <c r="D1044" s="102" t="s">
        <v>152</v>
      </c>
      <c r="E1044" s="102" t="s">
        <v>275</v>
      </c>
      <c r="F1044" s="102" t="s">
        <v>3192</v>
      </c>
      <c r="H1044" s="102">
        <v>45510</v>
      </c>
      <c r="I1044" s="102" t="s">
        <v>2835</v>
      </c>
      <c r="J1044" s="102" t="s">
        <v>298</v>
      </c>
      <c r="K1044" s="102" t="s">
        <v>334</v>
      </c>
      <c r="L1044" s="102" t="s">
        <v>333</v>
      </c>
      <c r="M1044" s="102" t="s">
        <v>1074</v>
      </c>
      <c r="N1044" s="102">
        <v>2</v>
      </c>
      <c r="O1044" s="102" t="s">
        <v>1075</v>
      </c>
    </row>
    <row r="1045" spans="1:15" x14ac:dyDescent="0.25">
      <c r="A1045" s="102" t="s">
        <v>3191</v>
      </c>
      <c r="B1045" s="103" t="s">
        <v>1233</v>
      </c>
      <c r="C1045" s="103" t="s">
        <v>274</v>
      </c>
      <c r="D1045" s="102" t="s">
        <v>152</v>
      </c>
      <c r="E1045" s="102" t="s">
        <v>275</v>
      </c>
      <c r="F1045" s="102" t="s">
        <v>3193</v>
      </c>
      <c r="H1045" s="102">
        <v>45510</v>
      </c>
      <c r="I1045" s="102" t="s">
        <v>2835</v>
      </c>
      <c r="J1045" s="102" t="s">
        <v>298</v>
      </c>
      <c r="K1045" s="102" t="s">
        <v>334</v>
      </c>
      <c r="L1045" s="102" t="s">
        <v>333</v>
      </c>
      <c r="M1045" s="102" t="s">
        <v>1074</v>
      </c>
      <c r="N1045" s="102">
        <v>2</v>
      </c>
      <c r="O1045" s="102" t="s">
        <v>1075</v>
      </c>
    </row>
    <row r="1046" spans="1:15" x14ac:dyDescent="0.25">
      <c r="A1046" s="102" t="s">
        <v>3194</v>
      </c>
      <c r="B1046" s="103" t="s">
        <v>1912</v>
      </c>
      <c r="C1046" s="103" t="s">
        <v>1077</v>
      </c>
      <c r="D1046" s="102" t="s">
        <v>247</v>
      </c>
      <c r="E1046" s="102" t="s">
        <v>275</v>
      </c>
      <c r="F1046" s="102" t="s">
        <v>3195</v>
      </c>
      <c r="H1046" s="102">
        <v>45510</v>
      </c>
      <c r="I1046" s="102" t="s">
        <v>2835</v>
      </c>
      <c r="J1046" s="102" t="s">
        <v>298</v>
      </c>
      <c r="K1046" s="102" t="s">
        <v>334</v>
      </c>
      <c r="L1046" s="102" t="s">
        <v>333</v>
      </c>
      <c r="M1046" s="102" t="s">
        <v>1074</v>
      </c>
      <c r="N1046" s="102">
        <v>2</v>
      </c>
      <c r="O1046" s="102" t="s">
        <v>1075</v>
      </c>
    </row>
    <row r="1047" spans="1:15" x14ac:dyDescent="0.25">
      <c r="A1047" s="102" t="s">
        <v>3196</v>
      </c>
      <c r="B1047" s="103" t="s">
        <v>3197</v>
      </c>
      <c r="C1047" s="103" t="s">
        <v>277</v>
      </c>
      <c r="D1047" s="102" t="s">
        <v>2843</v>
      </c>
      <c r="E1047" s="102" t="s">
        <v>275</v>
      </c>
      <c r="F1047" s="102" t="s">
        <v>3198</v>
      </c>
      <c r="H1047" s="102">
        <v>45510</v>
      </c>
      <c r="I1047" s="102" t="s">
        <v>2835</v>
      </c>
      <c r="J1047" s="102" t="s">
        <v>298</v>
      </c>
      <c r="K1047" s="102" t="s">
        <v>334</v>
      </c>
      <c r="L1047" s="102" t="s">
        <v>333</v>
      </c>
      <c r="M1047" s="102" t="s">
        <v>1074</v>
      </c>
      <c r="N1047" s="102">
        <v>2</v>
      </c>
      <c r="O1047" s="102" t="s">
        <v>1075</v>
      </c>
    </row>
    <row r="1048" spans="1:15" x14ac:dyDescent="0.25">
      <c r="A1048" s="102" t="s">
        <v>3199</v>
      </c>
      <c r="B1048" s="103" t="s">
        <v>3200</v>
      </c>
      <c r="C1048" s="103" t="s">
        <v>274</v>
      </c>
      <c r="D1048" s="102" t="s">
        <v>2843</v>
      </c>
      <c r="E1048" s="102" t="s">
        <v>275</v>
      </c>
      <c r="F1048" s="102" t="s">
        <v>3201</v>
      </c>
      <c r="H1048" s="102">
        <v>45510</v>
      </c>
      <c r="I1048" s="102" t="s">
        <v>2835</v>
      </c>
      <c r="J1048" s="102" t="s">
        <v>298</v>
      </c>
      <c r="K1048" s="102" t="s">
        <v>334</v>
      </c>
      <c r="L1048" s="102" t="s">
        <v>333</v>
      </c>
      <c r="M1048" s="102" t="s">
        <v>1074</v>
      </c>
      <c r="N1048" s="102">
        <v>2</v>
      </c>
      <c r="O1048" s="102" t="s">
        <v>1075</v>
      </c>
    </row>
    <row r="1049" spans="1:15" x14ac:dyDescent="0.25">
      <c r="A1049" s="102" t="s">
        <v>3202</v>
      </c>
      <c r="B1049" s="103" t="s">
        <v>3203</v>
      </c>
      <c r="C1049" s="103" t="s">
        <v>1118</v>
      </c>
      <c r="D1049" s="102" t="s">
        <v>2881</v>
      </c>
      <c r="E1049" s="102" t="s">
        <v>275</v>
      </c>
      <c r="F1049" s="102" t="s">
        <v>3204</v>
      </c>
      <c r="H1049" s="102">
        <v>45510</v>
      </c>
      <c r="I1049" s="102" t="s">
        <v>2835</v>
      </c>
      <c r="J1049" s="102" t="s">
        <v>298</v>
      </c>
      <c r="K1049" s="102" t="s">
        <v>334</v>
      </c>
      <c r="L1049" s="102" t="s">
        <v>333</v>
      </c>
      <c r="M1049" s="102" t="s">
        <v>1074</v>
      </c>
      <c r="N1049" s="102">
        <v>2</v>
      </c>
      <c r="O1049" s="102" t="s">
        <v>1075</v>
      </c>
    </row>
    <row r="1050" spans="1:15" x14ac:dyDescent="0.25">
      <c r="A1050" s="102" t="s">
        <v>3205</v>
      </c>
      <c r="B1050" s="103" t="s">
        <v>2214</v>
      </c>
      <c r="C1050" s="103" t="s">
        <v>277</v>
      </c>
      <c r="D1050" s="102" t="s">
        <v>2843</v>
      </c>
      <c r="E1050" s="102" t="s">
        <v>275</v>
      </c>
      <c r="F1050" s="102" t="s">
        <v>3206</v>
      </c>
      <c r="H1050" s="102">
        <v>45510</v>
      </c>
      <c r="I1050" s="102" t="s">
        <v>2835</v>
      </c>
      <c r="J1050" s="102" t="s">
        <v>298</v>
      </c>
      <c r="K1050" s="102" t="s">
        <v>334</v>
      </c>
      <c r="L1050" s="102" t="s">
        <v>333</v>
      </c>
      <c r="M1050" s="102" t="s">
        <v>1074</v>
      </c>
      <c r="N1050" s="102">
        <v>2</v>
      </c>
      <c r="O1050" s="102" t="s">
        <v>1075</v>
      </c>
    </row>
    <row r="1051" spans="1:15" x14ac:dyDescent="0.25">
      <c r="A1051" s="102" t="s">
        <v>3207</v>
      </c>
      <c r="B1051" s="103" t="s">
        <v>1171</v>
      </c>
      <c r="C1051" s="103" t="s">
        <v>277</v>
      </c>
      <c r="D1051" s="102" t="s">
        <v>2843</v>
      </c>
      <c r="E1051" s="102" t="s">
        <v>275</v>
      </c>
      <c r="F1051" s="102" t="s">
        <v>3208</v>
      </c>
      <c r="H1051" s="102">
        <v>45510</v>
      </c>
      <c r="I1051" s="102" t="s">
        <v>2835</v>
      </c>
      <c r="J1051" s="102" t="s">
        <v>298</v>
      </c>
      <c r="K1051" s="102" t="s">
        <v>334</v>
      </c>
      <c r="L1051" s="102" t="s">
        <v>333</v>
      </c>
      <c r="M1051" s="102" t="s">
        <v>1074</v>
      </c>
      <c r="N1051" s="102">
        <v>2</v>
      </c>
      <c r="O1051" s="102" t="s">
        <v>1075</v>
      </c>
    </row>
    <row r="1052" spans="1:15" x14ac:dyDescent="0.25">
      <c r="A1052" s="102" t="s">
        <v>3209</v>
      </c>
      <c r="B1052" s="103" t="s">
        <v>3210</v>
      </c>
      <c r="C1052" s="103" t="s">
        <v>1118</v>
      </c>
      <c r="D1052" s="102" t="s">
        <v>2881</v>
      </c>
      <c r="E1052" s="102" t="s">
        <v>275</v>
      </c>
      <c r="F1052" s="102" t="s">
        <v>3211</v>
      </c>
      <c r="H1052" s="102">
        <v>45510</v>
      </c>
      <c r="I1052" s="102" t="s">
        <v>2835</v>
      </c>
      <c r="J1052" s="102" t="s">
        <v>298</v>
      </c>
      <c r="K1052" s="102" t="s">
        <v>334</v>
      </c>
      <c r="L1052" s="102" t="s">
        <v>333</v>
      </c>
      <c r="M1052" s="102" t="s">
        <v>1074</v>
      </c>
      <c r="N1052" s="102">
        <v>2</v>
      </c>
      <c r="O1052" s="102" t="s">
        <v>1075</v>
      </c>
    </row>
    <row r="1053" spans="1:15" x14ac:dyDescent="0.25">
      <c r="A1053" s="102" t="s">
        <v>3212</v>
      </c>
      <c r="B1053" s="103" t="s">
        <v>3213</v>
      </c>
      <c r="C1053" s="103" t="s">
        <v>1077</v>
      </c>
      <c r="D1053" s="102" t="s">
        <v>281</v>
      </c>
      <c r="E1053" s="102" t="s">
        <v>275</v>
      </c>
      <c r="F1053" s="102" t="s">
        <v>3214</v>
      </c>
      <c r="H1053" s="102">
        <v>45510</v>
      </c>
      <c r="I1053" s="102" t="s">
        <v>2835</v>
      </c>
      <c r="J1053" s="102" t="s">
        <v>298</v>
      </c>
      <c r="K1053" s="102" t="s">
        <v>334</v>
      </c>
      <c r="L1053" s="102" t="s">
        <v>333</v>
      </c>
      <c r="M1053" s="102" t="s">
        <v>1074</v>
      </c>
      <c r="N1053" s="102">
        <v>2</v>
      </c>
      <c r="O1053" s="102" t="s">
        <v>1075</v>
      </c>
    </row>
    <row r="1054" spans="1:15" x14ac:dyDescent="0.25">
      <c r="A1054" s="102" t="s">
        <v>3212</v>
      </c>
      <c r="B1054" s="103" t="s">
        <v>1571</v>
      </c>
      <c r="C1054" s="103" t="s">
        <v>1081</v>
      </c>
      <c r="D1054" s="102" t="s">
        <v>281</v>
      </c>
      <c r="E1054" s="102" t="s">
        <v>275</v>
      </c>
      <c r="F1054" s="102" t="s">
        <v>3215</v>
      </c>
      <c r="H1054" s="102">
        <v>45510</v>
      </c>
      <c r="I1054" s="102" t="s">
        <v>2835</v>
      </c>
      <c r="J1054" s="102" t="s">
        <v>298</v>
      </c>
      <c r="K1054" s="102" t="s">
        <v>334</v>
      </c>
      <c r="L1054" s="102" t="s">
        <v>333</v>
      </c>
      <c r="M1054" s="102" t="s">
        <v>1082</v>
      </c>
      <c r="N1054" s="102">
        <v>2</v>
      </c>
      <c r="O1054" s="102" t="s">
        <v>1075</v>
      </c>
    </row>
    <row r="1055" spans="1:15" x14ac:dyDescent="0.25">
      <c r="A1055" s="102" t="s">
        <v>3216</v>
      </c>
      <c r="B1055" s="103" t="s">
        <v>3217</v>
      </c>
      <c r="C1055" s="103" t="s">
        <v>1225</v>
      </c>
      <c r="D1055" s="102" t="s">
        <v>247</v>
      </c>
      <c r="E1055" s="102" t="s">
        <v>275</v>
      </c>
      <c r="F1055" s="102" t="s">
        <v>3218</v>
      </c>
      <c r="H1055" s="102">
        <v>45510</v>
      </c>
      <c r="I1055" s="102" t="s">
        <v>2835</v>
      </c>
      <c r="J1055" s="102" t="s">
        <v>298</v>
      </c>
      <c r="K1055" s="102" t="s">
        <v>334</v>
      </c>
      <c r="L1055" s="102" t="s">
        <v>333</v>
      </c>
      <c r="M1055" s="102" t="s">
        <v>1074</v>
      </c>
      <c r="N1055" s="102">
        <v>2</v>
      </c>
      <c r="O1055" s="102" t="s">
        <v>1075</v>
      </c>
    </row>
    <row r="1056" spans="1:15" x14ac:dyDescent="0.25">
      <c r="A1056" s="102" t="s">
        <v>3219</v>
      </c>
      <c r="B1056" s="103" t="s">
        <v>1690</v>
      </c>
      <c r="C1056" s="103" t="s">
        <v>277</v>
      </c>
      <c r="D1056" s="102" t="s">
        <v>2843</v>
      </c>
      <c r="E1056" s="102" t="s">
        <v>275</v>
      </c>
      <c r="F1056" s="102" t="s">
        <v>3220</v>
      </c>
      <c r="H1056" s="102">
        <v>45510</v>
      </c>
      <c r="I1056" s="102" t="s">
        <v>2835</v>
      </c>
      <c r="J1056" s="102" t="s">
        <v>298</v>
      </c>
      <c r="K1056" s="102" t="s">
        <v>334</v>
      </c>
      <c r="L1056" s="102" t="s">
        <v>333</v>
      </c>
      <c r="M1056" s="102" t="s">
        <v>1074</v>
      </c>
      <c r="N1056" s="102">
        <v>2</v>
      </c>
      <c r="O1056" s="102" t="s">
        <v>1075</v>
      </c>
    </row>
    <row r="1057" spans="1:15" x14ac:dyDescent="0.25">
      <c r="A1057" s="102" t="s">
        <v>3221</v>
      </c>
      <c r="B1057" s="103" t="s">
        <v>1775</v>
      </c>
      <c r="C1057" s="103" t="s">
        <v>274</v>
      </c>
      <c r="D1057" s="102" t="s">
        <v>152</v>
      </c>
      <c r="E1057" s="102" t="s">
        <v>275</v>
      </c>
      <c r="F1057" s="102" t="s">
        <v>3222</v>
      </c>
      <c r="H1057" s="102">
        <v>45510</v>
      </c>
      <c r="I1057" s="102" t="s">
        <v>2835</v>
      </c>
      <c r="J1057" s="102" t="s">
        <v>298</v>
      </c>
      <c r="K1057" s="102" t="s">
        <v>334</v>
      </c>
      <c r="L1057" s="102" t="s">
        <v>333</v>
      </c>
      <c r="M1057" s="102" t="s">
        <v>1074</v>
      </c>
      <c r="N1057" s="102">
        <v>2</v>
      </c>
      <c r="O1057" s="102" t="s">
        <v>1075</v>
      </c>
    </row>
    <row r="1058" spans="1:15" x14ac:dyDescent="0.25">
      <c r="A1058" s="102" t="s">
        <v>3223</v>
      </c>
      <c r="B1058" s="103" t="s">
        <v>1132</v>
      </c>
      <c r="C1058" s="103" t="s">
        <v>1077</v>
      </c>
      <c r="D1058" s="102" t="s">
        <v>247</v>
      </c>
      <c r="E1058" s="102" t="s">
        <v>275</v>
      </c>
      <c r="F1058" s="102" t="s">
        <v>3224</v>
      </c>
      <c r="H1058" s="102">
        <v>45510</v>
      </c>
      <c r="I1058" s="102" t="s">
        <v>2835</v>
      </c>
      <c r="J1058" s="102" t="s">
        <v>298</v>
      </c>
      <c r="K1058" s="102" t="s">
        <v>334</v>
      </c>
      <c r="L1058" s="102" t="s">
        <v>333</v>
      </c>
      <c r="M1058" s="102" t="s">
        <v>1074</v>
      </c>
      <c r="N1058" s="102">
        <v>2</v>
      </c>
      <c r="O1058" s="102" t="s">
        <v>1075</v>
      </c>
    </row>
    <row r="1059" spans="1:15" x14ac:dyDescent="0.25">
      <c r="A1059" s="102" t="s">
        <v>3225</v>
      </c>
      <c r="B1059" s="103" t="s">
        <v>1189</v>
      </c>
      <c r="C1059" s="103" t="s">
        <v>274</v>
      </c>
      <c r="D1059" s="102" t="s">
        <v>2843</v>
      </c>
      <c r="E1059" s="102" t="s">
        <v>275</v>
      </c>
      <c r="F1059" s="102" t="s">
        <v>3226</v>
      </c>
      <c r="H1059" s="102">
        <v>45510</v>
      </c>
      <c r="I1059" s="102" t="s">
        <v>2835</v>
      </c>
      <c r="J1059" s="102" t="s">
        <v>298</v>
      </c>
      <c r="K1059" s="102" t="s">
        <v>334</v>
      </c>
      <c r="L1059" s="102" t="s">
        <v>333</v>
      </c>
      <c r="M1059" s="102" t="s">
        <v>1074</v>
      </c>
      <c r="N1059" s="102">
        <v>2</v>
      </c>
      <c r="O1059" s="102" t="s">
        <v>1075</v>
      </c>
    </row>
    <row r="1060" spans="1:15" x14ac:dyDescent="0.25">
      <c r="A1060" s="102" t="s">
        <v>3225</v>
      </c>
      <c r="B1060" s="103" t="s">
        <v>3227</v>
      </c>
      <c r="C1060" s="103" t="s">
        <v>1225</v>
      </c>
      <c r="D1060" s="102" t="s">
        <v>247</v>
      </c>
      <c r="E1060" s="102" t="s">
        <v>275</v>
      </c>
      <c r="F1060" s="102" t="s">
        <v>3228</v>
      </c>
      <c r="H1060" s="102">
        <v>45510</v>
      </c>
      <c r="I1060" s="102" t="s">
        <v>2835</v>
      </c>
      <c r="J1060" s="102" t="s">
        <v>298</v>
      </c>
      <c r="K1060" s="102" t="s">
        <v>334</v>
      </c>
      <c r="L1060" s="102" t="s">
        <v>333</v>
      </c>
      <c r="M1060" s="102" t="s">
        <v>1074</v>
      </c>
      <c r="N1060" s="102">
        <v>2</v>
      </c>
      <c r="O1060" s="102" t="s">
        <v>1075</v>
      </c>
    </row>
    <row r="1061" spans="1:15" x14ac:dyDescent="0.25">
      <c r="A1061" s="102" t="s">
        <v>3229</v>
      </c>
      <c r="B1061" s="103" t="s">
        <v>3173</v>
      </c>
      <c r="C1061" s="103" t="s">
        <v>1225</v>
      </c>
      <c r="D1061" s="102" t="s">
        <v>281</v>
      </c>
      <c r="E1061" s="102" t="s">
        <v>275</v>
      </c>
      <c r="F1061" s="102" t="s">
        <v>3230</v>
      </c>
      <c r="H1061" s="102">
        <v>45510</v>
      </c>
      <c r="I1061" s="102" t="s">
        <v>2835</v>
      </c>
      <c r="J1061" s="102" t="s">
        <v>298</v>
      </c>
      <c r="K1061" s="102" t="s">
        <v>334</v>
      </c>
      <c r="L1061" s="102" t="s">
        <v>333</v>
      </c>
      <c r="M1061" s="102" t="s">
        <v>1074</v>
      </c>
      <c r="N1061" s="102">
        <v>2</v>
      </c>
      <c r="O1061" s="102" t="s">
        <v>1075</v>
      </c>
    </row>
    <row r="1062" spans="1:15" x14ac:dyDescent="0.25">
      <c r="A1062" s="102" t="s">
        <v>3231</v>
      </c>
      <c r="B1062" s="103" t="s">
        <v>3232</v>
      </c>
      <c r="C1062" s="103" t="s">
        <v>1225</v>
      </c>
      <c r="D1062" s="102" t="s">
        <v>196</v>
      </c>
      <c r="E1062" s="102" t="s">
        <v>275</v>
      </c>
      <c r="F1062" s="102" t="s">
        <v>3233</v>
      </c>
      <c r="H1062" s="102">
        <v>45510</v>
      </c>
      <c r="I1062" s="102" t="s">
        <v>2835</v>
      </c>
      <c r="J1062" s="102" t="s">
        <v>298</v>
      </c>
      <c r="K1062" s="102" t="s">
        <v>334</v>
      </c>
      <c r="L1062" s="102" t="s">
        <v>333</v>
      </c>
      <c r="M1062" s="102" t="s">
        <v>1074</v>
      </c>
      <c r="N1062" s="102">
        <v>2</v>
      </c>
      <c r="O1062" s="102" t="s">
        <v>1075</v>
      </c>
    </row>
    <row r="1063" spans="1:15" x14ac:dyDescent="0.25">
      <c r="A1063" s="102" t="s">
        <v>3234</v>
      </c>
      <c r="B1063" s="103" t="s">
        <v>1986</v>
      </c>
      <c r="C1063" s="103" t="s">
        <v>274</v>
      </c>
      <c r="D1063" s="102" t="s">
        <v>152</v>
      </c>
      <c r="E1063" s="102" t="s">
        <v>275</v>
      </c>
      <c r="F1063" s="102" t="s">
        <v>3235</v>
      </c>
      <c r="H1063" s="102">
        <v>45510</v>
      </c>
      <c r="I1063" s="102" t="s">
        <v>2835</v>
      </c>
      <c r="J1063" s="102" t="s">
        <v>298</v>
      </c>
      <c r="K1063" s="102" t="s">
        <v>334</v>
      </c>
      <c r="L1063" s="102" t="s">
        <v>333</v>
      </c>
      <c r="M1063" s="102" t="s">
        <v>1074</v>
      </c>
      <c r="N1063" s="102">
        <v>2</v>
      </c>
      <c r="O1063" s="102" t="s">
        <v>1075</v>
      </c>
    </row>
    <row r="1064" spans="1:15" x14ac:dyDescent="0.25">
      <c r="A1064" s="102" t="s">
        <v>3236</v>
      </c>
      <c r="B1064" s="103" t="s">
        <v>3237</v>
      </c>
      <c r="C1064" s="103" t="s">
        <v>277</v>
      </c>
      <c r="D1064" s="102" t="s">
        <v>2843</v>
      </c>
      <c r="E1064" s="102" t="s">
        <v>275</v>
      </c>
      <c r="F1064" s="102" t="s">
        <v>3238</v>
      </c>
      <c r="H1064" s="102">
        <v>45510</v>
      </c>
      <c r="I1064" s="102" t="s">
        <v>2835</v>
      </c>
      <c r="J1064" s="102" t="s">
        <v>298</v>
      </c>
      <c r="K1064" s="102" t="s">
        <v>334</v>
      </c>
      <c r="L1064" s="102" t="s">
        <v>333</v>
      </c>
      <c r="M1064" s="102" t="s">
        <v>1074</v>
      </c>
      <c r="N1064" s="102">
        <v>2</v>
      </c>
      <c r="O1064" s="102" t="s">
        <v>1075</v>
      </c>
    </row>
    <row r="1065" spans="1:15" x14ac:dyDescent="0.25">
      <c r="A1065" s="102" t="s">
        <v>3236</v>
      </c>
      <c r="B1065" s="103" t="s">
        <v>1122</v>
      </c>
      <c r="C1065" s="103" t="s">
        <v>274</v>
      </c>
      <c r="D1065" s="102" t="s">
        <v>2843</v>
      </c>
      <c r="E1065" s="102" t="s">
        <v>275</v>
      </c>
      <c r="F1065" s="102" t="s">
        <v>3239</v>
      </c>
      <c r="H1065" s="102">
        <v>45510</v>
      </c>
      <c r="I1065" s="102" t="s">
        <v>2835</v>
      </c>
      <c r="J1065" s="102" t="s">
        <v>298</v>
      </c>
      <c r="K1065" s="102" t="s">
        <v>334</v>
      </c>
      <c r="L1065" s="102" t="s">
        <v>333</v>
      </c>
      <c r="M1065" s="102" t="s">
        <v>1074</v>
      </c>
      <c r="N1065" s="102">
        <v>2</v>
      </c>
      <c r="O1065" s="102" t="s">
        <v>1075</v>
      </c>
    </row>
    <row r="1066" spans="1:15" x14ac:dyDescent="0.25">
      <c r="A1066" s="102" t="s">
        <v>1070</v>
      </c>
      <c r="B1066" s="103" t="s">
        <v>1189</v>
      </c>
      <c r="C1066" s="103" t="s">
        <v>274</v>
      </c>
      <c r="D1066" s="102" t="s">
        <v>303</v>
      </c>
      <c r="E1066" s="102" t="s">
        <v>275</v>
      </c>
      <c r="F1066" s="102" t="s">
        <v>3240</v>
      </c>
      <c r="H1066" s="102">
        <v>45507</v>
      </c>
      <c r="I1066" s="102" t="s">
        <v>3241</v>
      </c>
      <c r="J1066" s="102" t="s">
        <v>2</v>
      </c>
      <c r="K1066" s="102" t="s">
        <v>1</v>
      </c>
      <c r="L1066" s="102" t="s">
        <v>23</v>
      </c>
      <c r="M1066" s="102" t="s">
        <v>1074</v>
      </c>
      <c r="N1066" s="102">
        <v>6</v>
      </c>
      <c r="O1066" s="102" t="s">
        <v>1075</v>
      </c>
    </row>
    <row r="1067" spans="1:15" x14ac:dyDescent="0.25">
      <c r="A1067" s="102" t="s">
        <v>1070</v>
      </c>
      <c r="B1067" s="103" t="s">
        <v>3242</v>
      </c>
      <c r="C1067" s="103" t="s">
        <v>277</v>
      </c>
      <c r="D1067" s="102" t="s">
        <v>303</v>
      </c>
      <c r="E1067" s="102" t="s">
        <v>275</v>
      </c>
      <c r="F1067" s="102" t="s">
        <v>3243</v>
      </c>
      <c r="H1067" s="102">
        <v>45507</v>
      </c>
      <c r="I1067" s="102" t="s">
        <v>3241</v>
      </c>
      <c r="J1067" s="102" t="s">
        <v>2</v>
      </c>
      <c r="K1067" s="102" t="s">
        <v>1</v>
      </c>
      <c r="L1067" s="102" t="s">
        <v>23</v>
      </c>
      <c r="M1067" s="102" t="s">
        <v>1074</v>
      </c>
      <c r="N1067" s="102">
        <v>6</v>
      </c>
      <c r="O1067" s="102" t="s">
        <v>1075</v>
      </c>
    </row>
    <row r="1068" spans="1:15" x14ac:dyDescent="0.25">
      <c r="A1068" s="102" t="s">
        <v>3244</v>
      </c>
      <c r="B1068" s="103" t="s">
        <v>3245</v>
      </c>
      <c r="C1068" s="103" t="s">
        <v>277</v>
      </c>
      <c r="D1068" s="102" t="s">
        <v>303</v>
      </c>
      <c r="E1068" s="102" t="s">
        <v>275</v>
      </c>
      <c r="F1068" s="102" t="s">
        <v>3246</v>
      </c>
      <c r="H1068" s="102">
        <v>45507</v>
      </c>
      <c r="I1068" s="102" t="s">
        <v>3241</v>
      </c>
      <c r="J1068" s="102" t="s">
        <v>2</v>
      </c>
      <c r="K1068" s="102" t="s">
        <v>1</v>
      </c>
      <c r="L1068" s="102" t="s">
        <v>23</v>
      </c>
      <c r="M1068" s="102" t="s">
        <v>1074</v>
      </c>
      <c r="N1068" s="102">
        <v>6</v>
      </c>
      <c r="O1068" s="102" t="s">
        <v>1075</v>
      </c>
    </row>
    <row r="1069" spans="1:15" x14ac:dyDescent="0.25">
      <c r="A1069" s="102" t="s">
        <v>3247</v>
      </c>
      <c r="B1069" s="103" t="s">
        <v>1214</v>
      </c>
      <c r="C1069" s="103" t="s">
        <v>1118</v>
      </c>
      <c r="D1069" s="102" t="s">
        <v>318</v>
      </c>
      <c r="E1069" s="102" t="s">
        <v>275</v>
      </c>
      <c r="F1069" s="102" t="s">
        <v>3248</v>
      </c>
      <c r="H1069" s="102">
        <v>45507</v>
      </c>
      <c r="I1069" s="102" t="s">
        <v>3241</v>
      </c>
      <c r="J1069" s="102" t="s">
        <v>2</v>
      </c>
      <c r="K1069" s="102" t="s">
        <v>1</v>
      </c>
      <c r="L1069" s="102" t="s">
        <v>23</v>
      </c>
      <c r="M1069" s="102" t="s">
        <v>1074</v>
      </c>
      <c r="N1069" s="102">
        <v>6</v>
      </c>
      <c r="O1069" s="102" t="s">
        <v>1075</v>
      </c>
    </row>
    <row r="1070" spans="1:15" x14ac:dyDescent="0.25">
      <c r="A1070" s="102" t="s">
        <v>3249</v>
      </c>
      <c r="B1070" s="103" t="s">
        <v>1228</v>
      </c>
      <c r="C1070" s="103" t="s">
        <v>1118</v>
      </c>
      <c r="D1070" s="102" t="s">
        <v>318</v>
      </c>
      <c r="E1070" s="102" t="s">
        <v>275</v>
      </c>
      <c r="F1070" s="102" t="s">
        <v>3250</v>
      </c>
      <c r="H1070" s="102">
        <v>45507</v>
      </c>
      <c r="I1070" s="102" t="s">
        <v>3241</v>
      </c>
      <c r="J1070" s="102" t="s">
        <v>2</v>
      </c>
      <c r="K1070" s="102" t="s">
        <v>1</v>
      </c>
      <c r="L1070" s="102" t="s">
        <v>23</v>
      </c>
      <c r="M1070" s="102" t="s">
        <v>1074</v>
      </c>
      <c r="N1070" s="102">
        <v>6</v>
      </c>
      <c r="O1070" s="102" t="s">
        <v>1075</v>
      </c>
    </row>
    <row r="1071" spans="1:15" x14ac:dyDescent="0.25">
      <c r="A1071" s="102" t="s">
        <v>3251</v>
      </c>
      <c r="B1071" s="103" t="s">
        <v>3252</v>
      </c>
      <c r="C1071" s="103" t="s">
        <v>274</v>
      </c>
      <c r="D1071" s="102" t="s">
        <v>318</v>
      </c>
      <c r="E1071" s="102" t="s">
        <v>275</v>
      </c>
      <c r="F1071" s="102" t="s">
        <v>3253</v>
      </c>
      <c r="H1071" s="102">
        <v>45507</v>
      </c>
      <c r="I1071" s="102" t="s">
        <v>3241</v>
      </c>
      <c r="J1071" s="102" t="s">
        <v>2</v>
      </c>
      <c r="K1071" s="102" t="s">
        <v>1</v>
      </c>
      <c r="L1071" s="102" t="s">
        <v>23</v>
      </c>
      <c r="M1071" s="102" t="s">
        <v>1074</v>
      </c>
      <c r="N1071" s="102">
        <v>6</v>
      </c>
      <c r="O1071" s="102" t="s">
        <v>1075</v>
      </c>
    </row>
    <row r="1072" spans="1:15" x14ac:dyDescent="0.25">
      <c r="A1072" s="102" t="s">
        <v>3254</v>
      </c>
      <c r="B1072" s="103" t="s">
        <v>3255</v>
      </c>
      <c r="C1072" s="103" t="s">
        <v>1118</v>
      </c>
      <c r="D1072" s="102" t="s">
        <v>318</v>
      </c>
      <c r="E1072" s="102" t="s">
        <v>275</v>
      </c>
      <c r="F1072" s="102" t="s">
        <v>3256</v>
      </c>
      <c r="H1072" s="102">
        <v>45507</v>
      </c>
      <c r="I1072" s="102" t="s">
        <v>3241</v>
      </c>
      <c r="J1072" s="102" t="s">
        <v>2</v>
      </c>
      <c r="K1072" s="102" t="s">
        <v>1</v>
      </c>
      <c r="L1072" s="102" t="s">
        <v>23</v>
      </c>
      <c r="M1072" s="102" t="s">
        <v>1074</v>
      </c>
      <c r="N1072" s="102">
        <v>6</v>
      </c>
      <c r="O1072" s="102" t="s">
        <v>1075</v>
      </c>
    </row>
    <row r="1073" spans="1:15" x14ac:dyDescent="0.25">
      <c r="A1073" s="102" t="s">
        <v>3257</v>
      </c>
      <c r="B1073" s="103" t="s">
        <v>1652</v>
      </c>
      <c r="C1073" s="103" t="s">
        <v>277</v>
      </c>
      <c r="D1073" s="102" t="s">
        <v>303</v>
      </c>
      <c r="E1073" s="102" t="s">
        <v>275</v>
      </c>
      <c r="F1073" s="102" t="s">
        <v>3258</v>
      </c>
      <c r="H1073" s="102">
        <v>45507</v>
      </c>
      <c r="I1073" s="102" t="s">
        <v>3241</v>
      </c>
      <c r="J1073" s="102" t="s">
        <v>2</v>
      </c>
      <c r="K1073" s="102" t="s">
        <v>1</v>
      </c>
      <c r="L1073" s="102" t="s">
        <v>23</v>
      </c>
      <c r="M1073" s="102" t="s">
        <v>1074</v>
      </c>
      <c r="N1073" s="102">
        <v>6</v>
      </c>
      <c r="O1073" s="102" t="s">
        <v>1075</v>
      </c>
    </row>
    <row r="1074" spans="1:15" x14ac:dyDescent="0.25">
      <c r="A1074" s="102" t="s">
        <v>3259</v>
      </c>
      <c r="B1074" s="103" t="s">
        <v>1080</v>
      </c>
      <c r="C1074" s="103" t="s">
        <v>277</v>
      </c>
      <c r="D1074" s="102" t="s">
        <v>196</v>
      </c>
      <c r="E1074" s="102" t="s">
        <v>275</v>
      </c>
      <c r="F1074" s="102" t="s">
        <v>3260</v>
      </c>
      <c r="H1074" s="102">
        <v>45507</v>
      </c>
      <c r="I1074" s="102" t="s">
        <v>3241</v>
      </c>
      <c r="J1074" s="102" t="s">
        <v>2</v>
      </c>
      <c r="K1074" s="102" t="s">
        <v>1</v>
      </c>
      <c r="L1074" s="102" t="s">
        <v>23</v>
      </c>
      <c r="M1074" s="102" t="s">
        <v>1074</v>
      </c>
      <c r="N1074" s="102">
        <v>6</v>
      </c>
      <c r="O1074" s="102" t="s">
        <v>1075</v>
      </c>
    </row>
    <row r="1075" spans="1:15" x14ac:dyDescent="0.25">
      <c r="A1075" s="102" t="s">
        <v>3261</v>
      </c>
      <c r="B1075" s="103" t="s">
        <v>3262</v>
      </c>
      <c r="C1075" s="103" t="s">
        <v>274</v>
      </c>
      <c r="D1075" s="102" t="s">
        <v>318</v>
      </c>
      <c r="E1075" s="102" t="s">
        <v>275</v>
      </c>
      <c r="F1075" s="102" t="s">
        <v>3263</v>
      </c>
      <c r="H1075" s="102">
        <v>45507</v>
      </c>
      <c r="I1075" s="102" t="s">
        <v>3241</v>
      </c>
      <c r="J1075" s="102" t="s">
        <v>2</v>
      </c>
      <c r="K1075" s="102" t="s">
        <v>1</v>
      </c>
      <c r="L1075" s="102" t="s">
        <v>23</v>
      </c>
      <c r="M1075" s="102" t="s">
        <v>1074</v>
      </c>
      <c r="N1075" s="102">
        <v>6</v>
      </c>
      <c r="O1075" s="102" t="s">
        <v>1075</v>
      </c>
    </row>
    <row r="1076" spans="1:15" x14ac:dyDescent="0.25">
      <c r="A1076" s="102" t="s">
        <v>3264</v>
      </c>
      <c r="B1076" s="103" t="s">
        <v>1775</v>
      </c>
      <c r="C1076" s="103" t="s">
        <v>274</v>
      </c>
      <c r="D1076" s="102" t="s">
        <v>318</v>
      </c>
      <c r="E1076" s="102" t="s">
        <v>275</v>
      </c>
      <c r="F1076" s="102" t="s">
        <v>3265</v>
      </c>
      <c r="H1076" s="102">
        <v>45507</v>
      </c>
      <c r="I1076" s="102" t="s">
        <v>3241</v>
      </c>
      <c r="J1076" s="102" t="s">
        <v>2</v>
      </c>
      <c r="K1076" s="102" t="s">
        <v>1</v>
      </c>
      <c r="L1076" s="102" t="s">
        <v>23</v>
      </c>
      <c r="M1076" s="102" t="s">
        <v>1074</v>
      </c>
      <c r="N1076" s="102">
        <v>6</v>
      </c>
      <c r="O1076" s="102" t="s">
        <v>1075</v>
      </c>
    </row>
    <row r="1077" spans="1:15" x14ac:dyDescent="0.25">
      <c r="A1077" s="102" t="s">
        <v>3264</v>
      </c>
      <c r="B1077" s="103" t="s">
        <v>1490</v>
      </c>
      <c r="C1077" s="103" t="s">
        <v>1118</v>
      </c>
      <c r="D1077" s="102" t="s">
        <v>318</v>
      </c>
      <c r="E1077" s="102" t="s">
        <v>275</v>
      </c>
      <c r="F1077" s="102" t="s">
        <v>3266</v>
      </c>
      <c r="H1077" s="102">
        <v>45507</v>
      </c>
      <c r="I1077" s="102" t="s">
        <v>3241</v>
      </c>
      <c r="J1077" s="102" t="s">
        <v>2</v>
      </c>
      <c r="K1077" s="102" t="s">
        <v>1</v>
      </c>
      <c r="L1077" s="102" t="s">
        <v>23</v>
      </c>
      <c r="M1077" s="102" t="s">
        <v>1074</v>
      </c>
      <c r="N1077" s="102">
        <v>6</v>
      </c>
      <c r="O1077" s="102" t="s">
        <v>1075</v>
      </c>
    </row>
    <row r="1078" spans="1:15" x14ac:dyDescent="0.25">
      <c r="A1078" s="102" t="s">
        <v>3267</v>
      </c>
      <c r="B1078" s="103" t="s">
        <v>3268</v>
      </c>
      <c r="C1078" s="103" t="s">
        <v>274</v>
      </c>
      <c r="D1078" s="102" t="s">
        <v>318</v>
      </c>
      <c r="E1078" s="102" t="s">
        <v>275</v>
      </c>
      <c r="F1078" s="102" t="s">
        <v>3269</v>
      </c>
      <c r="H1078" s="102">
        <v>45507</v>
      </c>
      <c r="I1078" s="102" t="s">
        <v>3241</v>
      </c>
      <c r="J1078" s="102" t="s">
        <v>2</v>
      </c>
      <c r="K1078" s="102" t="s">
        <v>1</v>
      </c>
      <c r="L1078" s="102" t="s">
        <v>23</v>
      </c>
      <c r="M1078" s="102" t="s">
        <v>1074</v>
      </c>
      <c r="N1078" s="102">
        <v>6</v>
      </c>
      <c r="O1078" s="102" t="s">
        <v>1075</v>
      </c>
    </row>
    <row r="1079" spans="1:15" x14ac:dyDescent="0.25">
      <c r="A1079" s="102" t="s">
        <v>3270</v>
      </c>
      <c r="B1079" s="103" t="s">
        <v>3271</v>
      </c>
      <c r="C1079" s="103" t="s">
        <v>274</v>
      </c>
      <c r="D1079" s="102" t="s">
        <v>303</v>
      </c>
      <c r="E1079" s="102" t="s">
        <v>275</v>
      </c>
      <c r="F1079" s="102" t="s">
        <v>3272</v>
      </c>
      <c r="H1079" s="102">
        <v>45507</v>
      </c>
      <c r="I1079" s="102" t="s">
        <v>3241</v>
      </c>
      <c r="J1079" s="102" t="s">
        <v>2</v>
      </c>
      <c r="K1079" s="102" t="s">
        <v>1</v>
      </c>
      <c r="L1079" s="102" t="s">
        <v>23</v>
      </c>
      <c r="M1079" s="102" t="s">
        <v>1074</v>
      </c>
      <c r="N1079" s="102">
        <v>6</v>
      </c>
      <c r="O1079" s="102" t="s">
        <v>1075</v>
      </c>
    </row>
    <row r="1080" spans="1:15" x14ac:dyDescent="0.25">
      <c r="A1080" s="102" t="s">
        <v>3270</v>
      </c>
      <c r="B1080" s="103" t="s">
        <v>2224</v>
      </c>
      <c r="C1080" s="103" t="s">
        <v>274</v>
      </c>
      <c r="D1080" s="102" t="s">
        <v>303</v>
      </c>
      <c r="E1080" s="102" t="s">
        <v>275</v>
      </c>
      <c r="F1080" s="102" t="s">
        <v>3273</v>
      </c>
      <c r="H1080" s="102">
        <v>45507</v>
      </c>
      <c r="I1080" s="102" t="s">
        <v>3241</v>
      </c>
      <c r="J1080" s="102" t="s">
        <v>2</v>
      </c>
      <c r="K1080" s="102" t="s">
        <v>1</v>
      </c>
      <c r="L1080" s="102" t="s">
        <v>23</v>
      </c>
      <c r="M1080" s="102" t="s">
        <v>1074</v>
      </c>
      <c r="N1080" s="102">
        <v>6</v>
      </c>
      <c r="O1080" s="102" t="s">
        <v>1075</v>
      </c>
    </row>
    <row r="1081" spans="1:15" x14ac:dyDescent="0.25">
      <c r="A1081" s="102" t="s">
        <v>3274</v>
      </c>
      <c r="B1081" s="103" t="s">
        <v>3275</v>
      </c>
      <c r="C1081" s="103" t="s">
        <v>277</v>
      </c>
      <c r="D1081" s="102" t="s">
        <v>303</v>
      </c>
      <c r="E1081" s="102" t="s">
        <v>275</v>
      </c>
      <c r="F1081" s="102" t="s">
        <v>3276</v>
      </c>
      <c r="H1081" s="102">
        <v>45507</v>
      </c>
      <c r="I1081" s="102" t="s">
        <v>3241</v>
      </c>
      <c r="J1081" s="102" t="s">
        <v>2</v>
      </c>
      <c r="K1081" s="102" t="s">
        <v>1</v>
      </c>
      <c r="L1081" s="102" t="s">
        <v>23</v>
      </c>
      <c r="M1081" s="102" t="s">
        <v>1074</v>
      </c>
      <c r="N1081" s="102">
        <v>6</v>
      </c>
      <c r="O1081" s="102" t="s">
        <v>1075</v>
      </c>
    </row>
    <row r="1082" spans="1:15" x14ac:dyDescent="0.25">
      <c r="A1082" s="102" t="s">
        <v>3277</v>
      </c>
      <c r="B1082" s="103" t="s">
        <v>3278</v>
      </c>
      <c r="C1082" s="103" t="s">
        <v>277</v>
      </c>
      <c r="D1082" s="102" t="s">
        <v>303</v>
      </c>
      <c r="E1082" s="102" t="s">
        <v>275</v>
      </c>
      <c r="F1082" s="102" t="s">
        <v>3279</v>
      </c>
      <c r="H1082" s="102">
        <v>45507</v>
      </c>
      <c r="I1082" s="102" t="s">
        <v>3241</v>
      </c>
      <c r="J1082" s="102" t="s">
        <v>2</v>
      </c>
      <c r="K1082" s="102" t="s">
        <v>1</v>
      </c>
      <c r="L1082" s="102" t="s">
        <v>23</v>
      </c>
      <c r="M1082" s="102" t="s">
        <v>1074</v>
      </c>
      <c r="N1082" s="102">
        <v>6</v>
      </c>
      <c r="O1082" s="102" t="s">
        <v>1075</v>
      </c>
    </row>
    <row r="1083" spans="1:15" x14ac:dyDescent="0.25">
      <c r="A1083" s="102" t="s">
        <v>3280</v>
      </c>
      <c r="B1083" s="103" t="s">
        <v>1228</v>
      </c>
      <c r="C1083" s="103" t="s">
        <v>277</v>
      </c>
      <c r="D1083" s="102" t="s">
        <v>303</v>
      </c>
      <c r="E1083" s="102" t="s">
        <v>275</v>
      </c>
      <c r="F1083" s="102" t="s">
        <v>3281</v>
      </c>
      <c r="H1083" s="102">
        <v>45507</v>
      </c>
      <c r="I1083" s="102" t="s">
        <v>3241</v>
      </c>
      <c r="J1083" s="102" t="s">
        <v>2</v>
      </c>
      <c r="K1083" s="102" t="s">
        <v>1</v>
      </c>
      <c r="L1083" s="102" t="s">
        <v>23</v>
      </c>
      <c r="M1083" s="102" t="s">
        <v>1074</v>
      </c>
      <c r="N1083" s="102">
        <v>6</v>
      </c>
      <c r="O1083" s="102" t="s">
        <v>1075</v>
      </c>
    </row>
    <row r="1084" spans="1:15" x14ac:dyDescent="0.25">
      <c r="A1084" s="102" t="s">
        <v>3282</v>
      </c>
      <c r="B1084" s="103" t="s">
        <v>1792</v>
      </c>
      <c r="C1084" s="103" t="s">
        <v>274</v>
      </c>
      <c r="D1084" s="102" t="s">
        <v>303</v>
      </c>
      <c r="E1084" s="102" t="s">
        <v>275</v>
      </c>
      <c r="F1084" s="102" t="s">
        <v>3283</v>
      </c>
      <c r="H1084" s="102">
        <v>45507</v>
      </c>
      <c r="I1084" s="102" t="s">
        <v>3241</v>
      </c>
      <c r="J1084" s="102" t="s">
        <v>2</v>
      </c>
      <c r="K1084" s="102" t="s">
        <v>1</v>
      </c>
      <c r="L1084" s="102" t="s">
        <v>23</v>
      </c>
      <c r="M1084" s="102" t="s">
        <v>1074</v>
      </c>
      <c r="N1084" s="102">
        <v>6</v>
      </c>
      <c r="O1084" s="102" t="s">
        <v>1075</v>
      </c>
    </row>
    <row r="1085" spans="1:15" x14ac:dyDescent="0.25">
      <c r="A1085" s="102" t="s">
        <v>3282</v>
      </c>
      <c r="B1085" s="103" t="s">
        <v>1992</v>
      </c>
      <c r="C1085" s="103" t="s">
        <v>274</v>
      </c>
      <c r="D1085" s="102" t="s">
        <v>303</v>
      </c>
      <c r="E1085" s="102" t="s">
        <v>275</v>
      </c>
      <c r="F1085" s="102" t="s">
        <v>3284</v>
      </c>
      <c r="H1085" s="102">
        <v>45507</v>
      </c>
      <c r="I1085" s="102" t="s">
        <v>3241</v>
      </c>
      <c r="J1085" s="102" t="s">
        <v>2</v>
      </c>
      <c r="K1085" s="102" t="s">
        <v>1</v>
      </c>
      <c r="L1085" s="102" t="s">
        <v>23</v>
      </c>
      <c r="M1085" s="102" t="s">
        <v>1074</v>
      </c>
      <c r="N1085" s="102">
        <v>6</v>
      </c>
      <c r="O1085" s="102" t="s">
        <v>1075</v>
      </c>
    </row>
    <row r="1086" spans="1:15" x14ac:dyDescent="0.25">
      <c r="A1086" s="102" t="s">
        <v>3285</v>
      </c>
      <c r="B1086" s="103" t="s">
        <v>3286</v>
      </c>
      <c r="C1086" s="103" t="s">
        <v>277</v>
      </c>
      <c r="D1086" s="102" t="s">
        <v>303</v>
      </c>
      <c r="E1086" s="102" t="s">
        <v>275</v>
      </c>
      <c r="F1086" s="102" t="s">
        <v>3287</v>
      </c>
      <c r="H1086" s="102">
        <v>45507</v>
      </c>
      <c r="I1086" s="102" t="s">
        <v>3241</v>
      </c>
      <c r="J1086" s="102" t="s">
        <v>2</v>
      </c>
      <c r="K1086" s="102" t="s">
        <v>1</v>
      </c>
      <c r="L1086" s="102" t="s">
        <v>23</v>
      </c>
      <c r="M1086" s="102" t="s">
        <v>1074</v>
      </c>
      <c r="N1086" s="102">
        <v>6</v>
      </c>
      <c r="O1086" s="102" t="s">
        <v>1075</v>
      </c>
    </row>
    <row r="1087" spans="1:15" x14ac:dyDescent="0.25">
      <c r="A1087" s="102" t="s">
        <v>3288</v>
      </c>
      <c r="B1087" s="103" t="s">
        <v>3289</v>
      </c>
      <c r="C1087" s="103" t="s">
        <v>274</v>
      </c>
      <c r="D1087" s="102" t="s">
        <v>318</v>
      </c>
      <c r="E1087" s="102" t="s">
        <v>275</v>
      </c>
      <c r="F1087" s="102" t="s">
        <v>3290</v>
      </c>
      <c r="H1087" s="102">
        <v>45507</v>
      </c>
      <c r="I1087" s="102" t="s">
        <v>3241</v>
      </c>
      <c r="J1087" s="102" t="s">
        <v>2</v>
      </c>
      <c r="K1087" s="102" t="s">
        <v>1</v>
      </c>
      <c r="L1087" s="102" t="s">
        <v>23</v>
      </c>
      <c r="M1087" s="102" t="s">
        <v>1074</v>
      </c>
      <c r="N1087" s="102">
        <v>6</v>
      </c>
      <c r="O1087" s="102" t="s">
        <v>1075</v>
      </c>
    </row>
    <row r="1088" spans="1:15" x14ac:dyDescent="0.25">
      <c r="A1088" s="102" t="s">
        <v>3291</v>
      </c>
      <c r="B1088" s="103" t="s">
        <v>3292</v>
      </c>
      <c r="C1088" s="103" t="s">
        <v>1118</v>
      </c>
      <c r="D1088" s="102" t="s">
        <v>318</v>
      </c>
      <c r="E1088" s="102" t="s">
        <v>275</v>
      </c>
      <c r="F1088" s="102" t="s">
        <v>3293</v>
      </c>
      <c r="H1088" s="102">
        <v>45507</v>
      </c>
      <c r="I1088" s="102" t="s">
        <v>3241</v>
      </c>
      <c r="J1088" s="102" t="s">
        <v>2</v>
      </c>
      <c r="K1088" s="102" t="s">
        <v>1</v>
      </c>
      <c r="L1088" s="102" t="s">
        <v>23</v>
      </c>
      <c r="M1088" s="102" t="s">
        <v>1074</v>
      </c>
      <c r="N1088" s="102">
        <v>6</v>
      </c>
      <c r="O1088" s="102" t="s">
        <v>1075</v>
      </c>
    </row>
    <row r="1089" spans="1:15" x14ac:dyDescent="0.25">
      <c r="A1089" s="102" t="s">
        <v>3294</v>
      </c>
      <c r="B1089" s="103" t="s">
        <v>1912</v>
      </c>
      <c r="C1089" s="103" t="s">
        <v>274</v>
      </c>
      <c r="D1089" s="102" t="s">
        <v>303</v>
      </c>
      <c r="E1089" s="102" t="s">
        <v>275</v>
      </c>
      <c r="F1089" s="102" t="s">
        <v>3295</v>
      </c>
      <c r="H1089" s="102">
        <v>45507</v>
      </c>
      <c r="I1089" s="102" t="s">
        <v>3241</v>
      </c>
      <c r="J1089" s="102" t="s">
        <v>2</v>
      </c>
      <c r="K1089" s="102" t="s">
        <v>1</v>
      </c>
      <c r="L1089" s="102" t="s">
        <v>23</v>
      </c>
      <c r="M1089" s="102" t="s">
        <v>1074</v>
      </c>
      <c r="N1089" s="102">
        <v>6</v>
      </c>
      <c r="O1089" s="102" t="s">
        <v>1075</v>
      </c>
    </row>
    <row r="1090" spans="1:15" x14ac:dyDescent="0.25">
      <c r="A1090" s="102" t="s">
        <v>3296</v>
      </c>
      <c r="B1090" s="103" t="s">
        <v>1124</v>
      </c>
      <c r="C1090" s="103" t="s">
        <v>274</v>
      </c>
      <c r="D1090" s="102" t="s">
        <v>318</v>
      </c>
      <c r="E1090" s="102" t="s">
        <v>275</v>
      </c>
      <c r="F1090" s="102" t="s">
        <v>3297</v>
      </c>
      <c r="H1090" s="102">
        <v>45507</v>
      </c>
      <c r="I1090" s="102" t="s">
        <v>3241</v>
      </c>
      <c r="J1090" s="102" t="s">
        <v>2</v>
      </c>
      <c r="K1090" s="102" t="s">
        <v>1</v>
      </c>
      <c r="L1090" s="102" t="s">
        <v>23</v>
      </c>
      <c r="M1090" s="102" t="s">
        <v>1074</v>
      </c>
      <c r="N1090" s="102">
        <v>6</v>
      </c>
      <c r="O1090" s="102" t="s">
        <v>1075</v>
      </c>
    </row>
    <row r="1091" spans="1:15" x14ac:dyDescent="0.25">
      <c r="A1091" s="102" t="s">
        <v>3298</v>
      </c>
      <c r="B1091" s="103" t="s">
        <v>1439</v>
      </c>
      <c r="C1091" s="103" t="s">
        <v>1118</v>
      </c>
      <c r="D1091" s="102" t="s">
        <v>318</v>
      </c>
      <c r="E1091" s="102" t="s">
        <v>275</v>
      </c>
      <c r="F1091" s="102" t="s">
        <v>3299</v>
      </c>
      <c r="H1091" s="102">
        <v>45507</v>
      </c>
      <c r="I1091" s="102" t="s">
        <v>3241</v>
      </c>
      <c r="J1091" s="102" t="s">
        <v>2</v>
      </c>
      <c r="K1091" s="102" t="s">
        <v>1</v>
      </c>
      <c r="L1091" s="102" t="s">
        <v>23</v>
      </c>
      <c r="M1091" s="102" t="s">
        <v>1074</v>
      </c>
      <c r="N1091" s="102">
        <v>6</v>
      </c>
      <c r="O1091" s="102" t="s">
        <v>1075</v>
      </c>
    </row>
    <row r="1092" spans="1:15" x14ac:dyDescent="0.25">
      <c r="A1092" s="102" t="s">
        <v>1140</v>
      </c>
      <c r="B1092" s="103" t="s">
        <v>1912</v>
      </c>
      <c r="C1092" s="103" t="s">
        <v>274</v>
      </c>
      <c r="D1092" s="102" t="s">
        <v>318</v>
      </c>
      <c r="E1092" s="102" t="s">
        <v>276</v>
      </c>
      <c r="H1092" s="102">
        <v>45507</v>
      </c>
      <c r="I1092" s="102" t="s">
        <v>3241</v>
      </c>
      <c r="J1092" s="102" t="s">
        <v>2</v>
      </c>
      <c r="K1092" s="102" t="s">
        <v>1</v>
      </c>
      <c r="L1092" s="102" t="s">
        <v>23</v>
      </c>
      <c r="M1092" s="102" t="s">
        <v>1074</v>
      </c>
      <c r="N1092" s="102">
        <v>6</v>
      </c>
      <c r="O1092" s="102" t="s">
        <v>1075</v>
      </c>
    </row>
    <row r="1093" spans="1:15" x14ac:dyDescent="0.25">
      <c r="A1093" s="102" t="s">
        <v>3300</v>
      </c>
      <c r="B1093" s="103" t="s">
        <v>2453</v>
      </c>
      <c r="C1093" s="103" t="s">
        <v>1077</v>
      </c>
      <c r="D1093" s="102" t="s">
        <v>196</v>
      </c>
      <c r="E1093" s="102" t="s">
        <v>276</v>
      </c>
      <c r="H1093" s="102">
        <v>45507</v>
      </c>
      <c r="I1093" s="102" t="s">
        <v>3241</v>
      </c>
      <c r="J1093" s="102" t="s">
        <v>2</v>
      </c>
      <c r="K1093" s="102" t="s">
        <v>1</v>
      </c>
      <c r="L1093" s="102" t="s">
        <v>23</v>
      </c>
      <c r="M1093" s="102" t="s">
        <v>1074</v>
      </c>
      <c r="N1093" s="102">
        <v>6</v>
      </c>
      <c r="O1093" s="102" t="s">
        <v>1075</v>
      </c>
    </row>
    <row r="1094" spans="1:15" x14ac:dyDescent="0.25">
      <c r="A1094" s="102" t="s">
        <v>3301</v>
      </c>
      <c r="B1094" s="103" t="s">
        <v>1986</v>
      </c>
      <c r="C1094" s="103" t="s">
        <v>1118</v>
      </c>
      <c r="D1094" s="102" t="s">
        <v>318</v>
      </c>
      <c r="E1094" s="102" t="s">
        <v>275</v>
      </c>
      <c r="F1094" s="102" t="s">
        <v>3302</v>
      </c>
      <c r="H1094" s="102">
        <v>45507</v>
      </c>
      <c r="I1094" s="102" t="s">
        <v>3241</v>
      </c>
      <c r="J1094" s="102" t="s">
        <v>2</v>
      </c>
      <c r="K1094" s="102" t="s">
        <v>1</v>
      </c>
      <c r="L1094" s="102" t="s">
        <v>23</v>
      </c>
      <c r="M1094" s="102" t="s">
        <v>1074</v>
      </c>
      <c r="N1094" s="102">
        <v>6</v>
      </c>
      <c r="O1094" s="102" t="s">
        <v>1075</v>
      </c>
    </row>
    <row r="1095" spans="1:15" x14ac:dyDescent="0.25">
      <c r="A1095" s="102" t="s">
        <v>2111</v>
      </c>
      <c r="B1095" s="103" t="s">
        <v>2976</v>
      </c>
      <c r="C1095" s="103" t="s">
        <v>274</v>
      </c>
      <c r="D1095" s="102" t="s">
        <v>318</v>
      </c>
      <c r="E1095" s="102" t="s">
        <v>275</v>
      </c>
      <c r="F1095" s="102" t="s">
        <v>3303</v>
      </c>
      <c r="H1095" s="102">
        <v>45507</v>
      </c>
      <c r="I1095" s="102" t="s">
        <v>3241</v>
      </c>
      <c r="J1095" s="102" t="s">
        <v>2</v>
      </c>
      <c r="K1095" s="102" t="s">
        <v>1</v>
      </c>
      <c r="L1095" s="102" t="s">
        <v>23</v>
      </c>
      <c r="M1095" s="102" t="s">
        <v>1074</v>
      </c>
      <c r="N1095" s="102">
        <v>6</v>
      </c>
      <c r="O1095" s="102" t="s">
        <v>1075</v>
      </c>
    </row>
    <row r="1096" spans="1:15" x14ac:dyDescent="0.25">
      <c r="A1096" s="102" t="s">
        <v>3304</v>
      </c>
      <c r="B1096" s="103" t="s">
        <v>2764</v>
      </c>
      <c r="C1096" s="103" t="s">
        <v>274</v>
      </c>
      <c r="D1096" s="102" t="s">
        <v>318</v>
      </c>
      <c r="E1096" s="102" t="s">
        <v>275</v>
      </c>
      <c r="F1096" s="102" t="s">
        <v>3305</v>
      </c>
      <c r="H1096" s="102">
        <v>45507</v>
      </c>
      <c r="I1096" s="102" t="s">
        <v>3241</v>
      </c>
      <c r="J1096" s="102" t="s">
        <v>2</v>
      </c>
      <c r="K1096" s="102" t="s">
        <v>1</v>
      </c>
      <c r="L1096" s="102" t="s">
        <v>23</v>
      </c>
      <c r="M1096" s="102" t="s">
        <v>1074</v>
      </c>
      <c r="N1096" s="102">
        <v>6</v>
      </c>
      <c r="O1096" s="102" t="s">
        <v>1075</v>
      </c>
    </row>
    <row r="1097" spans="1:15" x14ac:dyDescent="0.25">
      <c r="A1097" s="102" t="s">
        <v>3306</v>
      </c>
      <c r="B1097" s="103" t="s">
        <v>3307</v>
      </c>
      <c r="C1097" s="103" t="s">
        <v>274</v>
      </c>
      <c r="D1097" s="102" t="s">
        <v>318</v>
      </c>
      <c r="E1097" s="102" t="s">
        <v>275</v>
      </c>
      <c r="F1097" s="102" t="s">
        <v>3308</v>
      </c>
      <c r="H1097" s="102">
        <v>45507</v>
      </c>
      <c r="I1097" s="102" t="s">
        <v>3241</v>
      </c>
      <c r="J1097" s="102" t="s">
        <v>2</v>
      </c>
      <c r="K1097" s="102" t="s">
        <v>1</v>
      </c>
      <c r="L1097" s="102" t="s">
        <v>23</v>
      </c>
      <c r="M1097" s="102" t="s">
        <v>1074</v>
      </c>
      <c r="N1097" s="102">
        <v>6</v>
      </c>
      <c r="O1097" s="102" t="s">
        <v>1075</v>
      </c>
    </row>
    <row r="1098" spans="1:15" x14ac:dyDescent="0.25">
      <c r="A1098" s="102" t="s">
        <v>3309</v>
      </c>
      <c r="B1098" s="103" t="s">
        <v>3310</v>
      </c>
      <c r="C1098" s="103" t="s">
        <v>277</v>
      </c>
      <c r="D1098" s="102" t="s">
        <v>303</v>
      </c>
      <c r="E1098" s="102" t="s">
        <v>275</v>
      </c>
      <c r="F1098" s="102" t="s">
        <v>3311</v>
      </c>
      <c r="H1098" s="102">
        <v>45507</v>
      </c>
      <c r="I1098" s="102" t="s">
        <v>3241</v>
      </c>
      <c r="J1098" s="102" t="s">
        <v>2</v>
      </c>
      <c r="K1098" s="102" t="s">
        <v>1</v>
      </c>
      <c r="L1098" s="102" t="s">
        <v>23</v>
      </c>
      <c r="M1098" s="102" t="s">
        <v>1074</v>
      </c>
      <c r="N1098" s="102">
        <v>6</v>
      </c>
      <c r="O1098" s="102" t="s">
        <v>1075</v>
      </c>
    </row>
    <row r="1099" spans="1:15" x14ac:dyDescent="0.25">
      <c r="A1099" s="102" t="s">
        <v>3312</v>
      </c>
      <c r="B1099" s="103" t="s">
        <v>1895</v>
      </c>
      <c r="C1099" s="103" t="s">
        <v>274</v>
      </c>
      <c r="D1099" s="102" t="s">
        <v>303</v>
      </c>
      <c r="E1099" s="102" t="s">
        <v>275</v>
      </c>
      <c r="F1099" s="102" t="s">
        <v>3313</v>
      </c>
      <c r="H1099" s="102">
        <v>45507</v>
      </c>
      <c r="I1099" s="102" t="s">
        <v>3241</v>
      </c>
      <c r="J1099" s="102" t="s">
        <v>2</v>
      </c>
      <c r="K1099" s="102" t="s">
        <v>1</v>
      </c>
      <c r="L1099" s="102" t="s">
        <v>23</v>
      </c>
      <c r="M1099" s="102" t="s">
        <v>1074</v>
      </c>
      <c r="N1099" s="102">
        <v>6</v>
      </c>
      <c r="O1099" s="102" t="s">
        <v>1075</v>
      </c>
    </row>
    <row r="1100" spans="1:15" x14ac:dyDescent="0.25">
      <c r="A1100" s="102" t="s">
        <v>3314</v>
      </c>
      <c r="B1100" s="103" t="s">
        <v>3315</v>
      </c>
      <c r="C1100" s="103" t="s">
        <v>1118</v>
      </c>
      <c r="D1100" s="102" t="s">
        <v>318</v>
      </c>
      <c r="E1100" s="102" t="s">
        <v>275</v>
      </c>
      <c r="F1100" s="102" t="s">
        <v>3316</v>
      </c>
      <c r="H1100" s="102">
        <v>45507</v>
      </c>
      <c r="I1100" s="102" t="s">
        <v>3241</v>
      </c>
      <c r="J1100" s="102" t="s">
        <v>2</v>
      </c>
      <c r="K1100" s="102" t="s">
        <v>1</v>
      </c>
      <c r="L1100" s="102" t="s">
        <v>23</v>
      </c>
      <c r="M1100" s="102" t="s">
        <v>1074</v>
      </c>
      <c r="N1100" s="102">
        <v>6</v>
      </c>
      <c r="O1100" s="102" t="s">
        <v>1075</v>
      </c>
    </row>
    <row r="1101" spans="1:15" x14ac:dyDescent="0.25">
      <c r="A1101" s="102" t="s">
        <v>3317</v>
      </c>
      <c r="B1101" s="103" t="s">
        <v>2624</v>
      </c>
      <c r="C1101" s="103" t="s">
        <v>274</v>
      </c>
      <c r="D1101" s="102" t="s">
        <v>318</v>
      </c>
      <c r="E1101" s="102" t="s">
        <v>275</v>
      </c>
      <c r="F1101" s="102" t="s">
        <v>3318</v>
      </c>
      <c r="H1101" s="102">
        <v>45507</v>
      </c>
      <c r="I1101" s="102" t="s">
        <v>3241</v>
      </c>
      <c r="J1101" s="102" t="s">
        <v>2</v>
      </c>
      <c r="K1101" s="102" t="s">
        <v>1</v>
      </c>
      <c r="L1101" s="102" t="s">
        <v>23</v>
      </c>
      <c r="M1101" s="102" t="s">
        <v>1074</v>
      </c>
      <c r="N1101" s="102">
        <v>6</v>
      </c>
      <c r="O1101" s="102" t="s">
        <v>1075</v>
      </c>
    </row>
    <row r="1102" spans="1:15" x14ac:dyDescent="0.25">
      <c r="A1102" s="102" t="s">
        <v>3319</v>
      </c>
      <c r="B1102" s="103" t="s">
        <v>3320</v>
      </c>
      <c r="C1102" s="103" t="s">
        <v>277</v>
      </c>
      <c r="D1102" s="102" t="s">
        <v>303</v>
      </c>
      <c r="E1102" s="102" t="s">
        <v>275</v>
      </c>
      <c r="F1102" s="102" t="s">
        <v>3321</v>
      </c>
      <c r="H1102" s="102">
        <v>45507</v>
      </c>
      <c r="I1102" s="102" t="s">
        <v>3241</v>
      </c>
      <c r="J1102" s="102" t="s">
        <v>2</v>
      </c>
      <c r="K1102" s="102" t="s">
        <v>1</v>
      </c>
      <c r="L1102" s="102" t="s">
        <v>23</v>
      </c>
      <c r="M1102" s="102" t="s">
        <v>1074</v>
      </c>
      <c r="N1102" s="102">
        <v>6</v>
      </c>
      <c r="O1102" s="102" t="s">
        <v>1075</v>
      </c>
    </row>
    <row r="1103" spans="1:15" x14ac:dyDescent="0.25">
      <c r="A1103" s="102" t="s">
        <v>3322</v>
      </c>
      <c r="B1103" s="103" t="s">
        <v>3323</v>
      </c>
      <c r="C1103" s="103" t="s">
        <v>1118</v>
      </c>
      <c r="D1103" s="102" t="s">
        <v>318</v>
      </c>
      <c r="E1103" s="102" t="s">
        <v>275</v>
      </c>
      <c r="F1103" s="102" t="s">
        <v>3324</v>
      </c>
      <c r="H1103" s="102">
        <v>45507</v>
      </c>
      <c r="I1103" s="102" t="s">
        <v>3241</v>
      </c>
      <c r="J1103" s="102" t="s">
        <v>2</v>
      </c>
      <c r="K1103" s="102" t="s">
        <v>1</v>
      </c>
      <c r="L1103" s="102" t="s">
        <v>23</v>
      </c>
      <c r="M1103" s="102" t="s">
        <v>1074</v>
      </c>
      <c r="N1103" s="102">
        <v>6</v>
      </c>
      <c r="O1103" s="102" t="s">
        <v>1075</v>
      </c>
    </row>
    <row r="1104" spans="1:15" x14ac:dyDescent="0.25">
      <c r="A1104" s="102" t="s">
        <v>3325</v>
      </c>
      <c r="B1104" s="103" t="s">
        <v>3326</v>
      </c>
      <c r="C1104" s="103" t="s">
        <v>274</v>
      </c>
      <c r="D1104" s="102" t="s">
        <v>318</v>
      </c>
      <c r="E1104" s="102" t="s">
        <v>275</v>
      </c>
      <c r="F1104" s="102" t="s">
        <v>3327</v>
      </c>
      <c r="H1104" s="102">
        <v>45507</v>
      </c>
      <c r="I1104" s="102" t="s">
        <v>3241</v>
      </c>
      <c r="J1104" s="102" t="s">
        <v>2</v>
      </c>
      <c r="K1104" s="102" t="s">
        <v>1</v>
      </c>
      <c r="L1104" s="102" t="s">
        <v>23</v>
      </c>
      <c r="M1104" s="102" t="s">
        <v>1074</v>
      </c>
      <c r="N1104" s="102">
        <v>6</v>
      </c>
      <c r="O1104" s="102" t="s">
        <v>1075</v>
      </c>
    </row>
    <row r="1105" spans="1:15" x14ac:dyDescent="0.25">
      <c r="A1105" s="102" t="s">
        <v>1889</v>
      </c>
      <c r="B1105" s="103" t="s">
        <v>1741</v>
      </c>
      <c r="C1105" s="103" t="s">
        <v>1081</v>
      </c>
      <c r="D1105" s="102" t="s">
        <v>196</v>
      </c>
      <c r="E1105" s="102" t="s">
        <v>276</v>
      </c>
      <c r="H1105" s="102">
        <v>45507</v>
      </c>
      <c r="I1105" s="102" t="s">
        <v>3241</v>
      </c>
      <c r="J1105" s="102" t="s">
        <v>2</v>
      </c>
      <c r="K1105" s="102" t="s">
        <v>1</v>
      </c>
      <c r="L1105" s="102" t="s">
        <v>23</v>
      </c>
      <c r="M1105" s="102" t="s">
        <v>1082</v>
      </c>
      <c r="N1105" s="102">
        <v>6</v>
      </c>
      <c r="O1105" s="102" t="s">
        <v>1075</v>
      </c>
    </row>
    <row r="1106" spans="1:15" x14ac:dyDescent="0.25">
      <c r="A1106" s="102" t="s">
        <v>1889</v>
      </c>
      <c r="B1106" s="103" t="s">
        <v>1669</v>
      </c>
      <c r="C1106" s="103" t="s">
        <v>1077</v>
      </c>
      <c r="D1106" s="102" t="s">
        <v>196</v>
      </c>
      <c r="E1106" s="102" t="s">
        <v>275</v>
      </c>
      <c r="F1106" s="102" t="s">
        <v>3328</v>
      </c>
      <c r="H1106" s="102">
        <v>45507</v>
      </c>
      <c r="I1106" s="102" t="s">
        <v>3241</v>
      </c>
      <c r="J1106" s="102" t="s">
        <v>2</v>
      </c>
      <c r="K1106" s="102" t="s">
        <v>1</v>
      </c>
      <c r="L1106" s="102" t="s">
        <v>23</v>
      </c>
      <c r="M1106" s="102" t="s">
        <v>1074</v>
      </c>
      <c r="N1106" s="102">
        <v>6</v>
      </c>
      <c r="O1106" s="102" t="s">
        <v>1075</v>
      </c>
    </row>
    <row r="1107" spans="1:15" x14ac:dyDescent="0.25">
      <c r="A1107" s="102" t="s">
        <v>3329</v>
      </c>
      <c r="B1107" s="103" t="s">
        <v>2031</v>
      </c>
      <c r="C1107" s="103" t="s">
        <v>274</v>
      </c>
      <c r="D1107" s="102" t="s">
        <v>318</v>
      </c>
      <c r="E1107" s="102" t="s">
        <v>276</v>
      </c>
      <c r="H1107" s="102">
        <v>45507</v>
      </c>
      <c r="I1107" s="102" t="s">
        <v>3241</v>
      </c>
      <c r="J1107" s="102" t="s">
        <v>2</v>
      </c>
      <c r="K1107" s="102" t="s">
        <v>1</v>
      </c>
      <c r="L1107" s="102" t="s">
        <v>23</v>
      </c>
      <c r="M1107" s="102" t="s">
        <v>1074</v>
      </c>
      <c r="N1107" s="102">
        <v>6</v>
      </c>
      <c r="O1107" s="102" t="s">
        <v>1075</v>
      </c>
    </row>
    <row r="1108" spans="1:15" x14ac:dyDescent="0.25">
      <c r="A1108" s="102" t="s">
        <v>1647</v>
      </c>
      <c r="B1108" s="103" t="s">
        <v>3330</v>
      </c>
      <c r="C1108" s="103" t="s">
        <v>277</v>
      </c>
      <c r="D1108" s="102" t="s">
        <v>303</v>
      </c>
      <c r="E1108" s="102" t="s">
        <v>275</v>
      </c>
      <c r="F1108" s="102" t="s">
        <v>3331</v>
      </c>
      <c r="H1108" s="102">
        <v>45507</v>
      </c>
      <c r="I1108" s="102" t="s">
        <v>3241</v>
      </c>
      <c r="J1108" s="102" t="s">
        <v>2</v>
      </c>
      <c r="K1108" s="102" t="s">
        <v>1</v>
      </c>
      <c r="L1108" s="102" t="s">
        <v>23</v>
      </c>
      <c r="M1108" s="102" t="s">
        <v>1074</v>
      </c>
      <c r="N1108" s="102">
        <v>6</v>
      </c>
      <c r="O1108" s="102" t="s">
        <v>1075</v>
      </c>
    </row>
    <row r="1109" spans="1:15" x14ac:dyDescent="0.25">
      <c r="A1109" s="102" t="s">
        <v>3332</v>
      </c>
      <c r="B1109" s="103" t="s">
        <v>3333</v>
      </c>
      <c r="C1109" s="103" t="s">
        <v>1118</v>
      </c>
      <c r="D1109" s="102" t="s">
        <v>318</v>
      </c>
      <c r="E1109" s="102" t="s">
        <v>275</v>
      </c>
      <c r="F1109" s="102" t="s">
        <v>3334</v>
      </c>
      <c r="H1109" s="102">
        <v>45507</v>
      </c>
      <c r="I1109" s="102" t="s">
        <v>3241</v>
      </c>
      <c r="J1109" s="102" t="s">
        <v>2</v>
      </c>
      <c r="K1109" s="102" t="s">
        <v>1</v>
      </c>
      <c r="L1109" s="102" t="s">
        <v>23</v>
      </c>
      <c r="M1109" s="102" t="s">
        <v>1074</v>
      </c>
      <c r="N1109" s="102">
        <v>6</v>
      </c>
      <c r="O1109" s="102" t="s">
        <v>1075</v>
      </c>
    </row>
    <row r="1110" spans="1:15" x14ac:dyDescent="0.25">
      <c r="A1110" s="102" t="s">
        <v>3335</v>
      </c>
      <c r="B1110" s="103" t="s">
        <v>3336</v>
      </c>
      <c r="C1110" s="103" t="s">
        <v>1118</v>
      </c>
      <c r="D1110" s="102" t="s">
        <v>318</v>
      </c>
      <c r="E1110" s="102" t="s">
        <v>275</v>
      </c>
      <c r="F1110" s="102" t="s">
        <v>3337</v>
      </c>
      <c r="H1110" s="102">
        <v>45507</v>
      </c>
      <c r="I1110" s="102" t="s">
        <v>3241</v>
      </c>
      <c r="J1110" s="102" t="s">
        <v>2</v>
      </c>
      <c r="K1110" s="102" t="s">
        <v>1</v>
      </c>
      <c r="L1110" s="102" t="s">
        <v>23</v>
      </c>
      <c r="M1110" s="102" t="s">
        <v>1074</v>
      </c>
      <c r="N1110" s="102">
        <v>6</v>
      </c>
      <c r="O1110" s="102" t="s">
        <v>1075</v>
      </c>
    </row>
    <row r="1111" spans="1:15" x14ac:dyDescent="0.25">
      <c r="A1111" s="102" t="s">
        <v>3338</v>
      </c>
      <c r="B1111" s="103" t="s">
        <v>1986</v>
      </c>
      <c r="C1111" s="103" t="s">
        <v>277</v>
      </c>
      <c r="D1111" s="102" t="s">
        <v>303</v>
      </c>
      <c r="E1111" s="102" t="s">
        <v>275</v>
      </c>
      <c r="F1111" s="102" t="s">
        <v>3339</v>
      </c>
      <c r="H1111" s="102">
        <v>45507</v>
      </c>
      <c r="I1111" s="102" t="s">
        <v>3241</v>
      </c>
      <c r="J1111" s="102" t="s">
        <v>2</v>
      </c>
      <c r="K1111" s="102" t="s">
        <v>1</v>
      </c>
      <c r="L1111" s="102" t="s">
        <v>23</v>
      </c>
      <c r="M1111" s="102" t="s">
        <v>1074</v>
      </c>
      <c r="N1111" s="102">
        <v>6</v>
      </c>
      <c r="O1111" s="102" t="s">
        <v>1075</v>
      </c>
    </row>
    <row r="1112" spans="1:15" x14ac:dyDescent="0.25">
      <c r="A1112" s="102" t="s">
        <v>3340</v>
      </c>
      <c r="B1112" s="103" t="s">
        <v>2224</v>
      </c>
      <c r="C1112" s="103" t="s">
        <v>274</v>
      </c>
      <c r="D1112" s="102" t="s">
        <v>303</v>
      </c>
      <c r="E1112" s="102" t="s">
        <v>275</v>
      </c>
      <c r="F1112" s="102" t="s">
        <v>3341</v>
      </c>
      <c r="H1112" s="102">
        <v>45507</v>
      </c>
      <c r="I1112" s="102" t="s">
        <v>3241</v>
      </c>
      <c r="J1112" s="102" t="s">
        <v>2</v>
      </c>
      <c r="K1112" s="102" t="s">
        <v>1</v>
      </c>
      <c r="L1112" s="102" t="s">
        <v>23</v>
      </c>
      <c r="M1112" s="102" t="s">
        <v>1074</v>
      </c>
      <c r="N1112" s="102">
        <v>6</v>
      </c>
      <c r="O1112" s="102" t="s">
        <v>1075</v>
      </c>
    </row>
    <row r="1113" spans="1:15" x14ac:dyDescent="0.25">
      <c r="A1113" s="102" t="s">
        <v>3340</v>
      </c>
      <c r="B1113" s="103" t="s">
        <v>2931</v>
      </c>
      <c r="C1113" s="103" t="s">
        <v>274</v>
      </c>
      <c r="D1113" s="102" t="s">
        <v>303</v>
      </c>
      <c r="E1113" s="102" t="s">
        <v>275</v>
      </c>
      <c r="F1113" s="102" t="s">
        <v>3342</v>
      </c>
      <c r="H1113" s="102">
        <v>45507</v>
      </c>
      <c r="I1113" s="102" t="s">
        <v>3241</v>
      </c>
      <c r="J1113" s="102" t="s">
        <v>2</v>
      </c>
      <c r="K1113" s="102" t="s">
        <v>1</v>
      </c>
      <c r="L1113" s="102" t="s">
        <v>23</v>
      </c>
      <c r="M1113" s="102" t="s">
        <v>1074</v>
      </c>
      <c r="N1113" s="102">
        <v>6</v>
      </c>
      <c r="O1113" s="102" t="s">
        <v>1075</v>
      </c>
    </row>
    <row r="1114" spans="1:15" x14ac:dyDescent="0.25">
      <c r="A1114" s="102" t="s">
        <v>3340</v>
      </c>
      <c r="B1114" s="103" t="s">
        <v>2573</v>
      </c>
      <c r="C1114" s="103" t="s">
        <v>277</v>
      </c>
      <c r="D1114" s="102" t="s">
        <v>303</v>
      </c>
      <c r="E1114" s="102" t="s">
        <v>275</v>
      </c>
      <c r="F1114" s="102" t="s">
        <v>3343</v>
      </c>
      <c r="H1114" s="102">
        <v>45507</v>
      </c>
      <c r="I1114" s="102" t="s">
        <v>3241</v>
      </c>
      <c r="J1114" s="102" t="s">
        <v>2</v>
      </c>
      <c r="K1114" s="102" t="s">
        <v>1</v>
      </c>
      <c r="L1114" s="102" t="s">
        <v>23</v>
      </c>
      <c r="M1114" s="102" t="s">
        <v>1074</v>
      </c>
      <c r="N1114" s="102">
        <v>6</v>
      </c>
      <c r="O1114" s="102" t="s">
        <v>1075</v>
      </c>
    </row>
    <row r="1115" spans="1:15" x14ac:dyDescent="0.25">
      <c r="A1115" s="102" t="s">
        <v>3344</v>
      </c>
      <c r="B1115" s="103" t="s">
        <v>1078</v>
      </c>
      <c r="C1115" s="103" t="s">
        <v>274</v>
      </c>
      <c r="D1115" s="102" t="s">
        <v>318</v>
      </c>
      <c r="E1115" s="102" t="s">
        <v>275</v>
      </c>
      <c r="F1115" s="102" t="s">
        <v>3345</v>
      </c>
      <c r="H1115" s="102">
        <v>45507</v>
      </c>
      <c r="I1115" s="102" t="s">
        <v>3241</v>
      </c>
      <c r="J1115" s="102" t="s">
        <v>2</v>
      </c>
      <c r="K1115" s="102" t="s">
        <v>1</v>
      </c>
      <c r="L1115" s="102" t="s">
        <v>23</v>
      </c>
      <c r="M1115" s="102" t="s">
        <v>1074</v>
      </c>
      <c r="N1115" s="102">
        <v>6</v>
      </c>
      <c r="O1115" s="102" t="s">
        <v>1075</v>
      </c>
    </row>
    <row r="1116" spans="1:15" x14ac:dyDescent="0.25">
      <c r="A1116" s="102" t="s">
        <v>3346</v>
      </c>
      <c r="B1116" s="103" t="s">
        <v>1565</v>
      </c>
      <c r="C1116" s="103" t="s">
        <v>274</v>
      </c>
      <c r="D1116" s="102" t="s">
        <v>303</v>
      </c>
      <c r="E1116" s="102" t="s">
        <v>275</v>
      </c>
      <c r="F1116" s="102" t="s">
        <v>3347</v>
      </c>
      <c r="H1116" s="102">
        <v>45507</v>
      </c>
      <c r="I1116" s="102" t="s">
        <v>3241</v>
      </c>
      <c r="J1116" s="102" t="s">
        <v>2</v>
      </c>
      <c r="K1116" s="102" t="s">
        <v>1</v>
      </c>
      <c r="L1116" s="102" t="s">
        <v>23</v>
      </c>
      <c r="M1116" s="102" t="s">
        <v>1074</v>
      </c>
      <c r="N1116" s="102">
        <v>6</v>
      </c>
      <c r="O1116" s="102" t="s">
        <v>1075</v>
      </c>
    </row>
    <row r="1117" spans="1:15" x14ac:dyDescent="0.25">
      <c r="A1117" s="102" t="s">
        <v>3346</v>
      </c>
      <c r="B1117" s="103" t="s">
        <v>3348</v>
      </c>
      <c r="C1117" s="103" t="s">
        <v>274</v>
      </c>
      <c r="D1117" s="102" t="s">
        <v>303</v>
      </c>
      <c r="E1117" s="102" t="s">
        <v>275</v>
      </c>
      <c r="F1117" s="102" t="s">
        <v>3349</v>
      </c>
      <c r="H1117" s="102">
        <v>45507</v>
      </c>
      <c r="I1117" s="102" t="s">
        <v>3241</v>
      </c>
      <c r="J1117" s="102" t="s">
        <v>2</v>
      </c>
      <c r="K1117" s="102" t="s">
        <v>1</v>
      </c>
      <c r="L1117" s="102" t="s">
        <v>23</v>
      </c>
      <c r="M1117" s="102" t="s">
        <v>1074</v>
      </c>
      <c r="N1117" s="102">
        <v>6</v>
      </c>
      <c r="O1117" s="102" t="s">
        <v>1075</v>
      </c>
    </row>
    <row r="1118" spans="1:15" x14ac:dyDescent="0.25">
      <c r="A1118" s="102" t="s">
        <v>3346</v>
      </c>
      <c r="B1118" s="103" t="s">
        <v>3350</v>
      </c>
      <c r="C1118" s="103" t="s">
        <v>274</v>
      </c>
      <c r="D1118" s="102" t="s">
        <v>303</v>
      </c>
      <c r="E1118" s="102" t="s">
        <v>275</v>
      </c>
      <c r="F1118" s="102" t="s">
        <v>3351</v>
      </c>
      <c r="H1118" s="102">
        <v>45507</v>
      </c>
      <c r="I1118" s="102" t="s">
        <v>3241</v>
      </c>
      <c r="J1118" s="102" t="s">
        <v>2</v>
      </c>
      <c r="K1118" s="102" t="s">
        <v>1</v>
      </c>
      <c r="L1118" s="102" t="s">
        <v>23</v>
      </c>
      <c r="M1118" s="102" t="s">
        <v>1074</v>
      </c>
      <c r="N1118" s="102">
        <v>6</v>
      </c>
      <c r="O1118" s="102" t="s">
        <v>1075</v>
      </c>
    </row>
    <row r="1119" spans="1:15" x14ac:dyDescent="0.25">
      <c r="A1119" s="102" t="s">
        <v>3346</v>
      </c>
      <c r="B1119" s="103" t="s">
        <v>3352</v>
      </c>
      <c r="C1119" s="103" t="s">
        <v>274</v>
      </c>
      <c r="D1119" s="102" t="s">
        <v>303</v>
      </c>
      <c r="E1119" s="102" t="s">
        <v>275</v>
      </c>
      <c r="F1119" s="102" t="s">
        <v>3353</v>
      </c>
      <c r="H1119" s="102">
        <v>45507</v>
      </c>
      <c r="I1119" s="102" t="s">
        <v>3241</v>
      </c>
      <c r="J1119" s="102" t="s">
        <v>2</v>
      </c>
      <c r="K1119" s="102" t="s">
        <v>1</v>
      </c>
      <c r="L1119" s="102" t="s">
        <v>23</v>
      </c>
      <c r="M1119" s="102" t="s">
        <v>1074</v>
      </c>
      <c r="N1119" s="102">
        <v>6</v>
      </c>
      <c r="O1119" s="102" t="s">
        <v>1075</v>
      </c>
    </row>
    <row r="1120" spans="1:15" x14ac:dyDescent="0.25">
      <c r="A1120" s="102" t="s">
        <v>3354</v>
      </c>
      <c r="B1120" s="103" t="s">
        <v>3355</v>
      </c>
      <c r="C1120" s="103" t="s">
        <v>1118</v>
      </c>
      <c r="D1120" s="102" t="s">
        <v>318</v>
      </c>
      <c r="E1120" s="102" t="s">
        <v>275</v>
      </c>
      <c r="F1120" s="102" t="s">
        <v>3356</v>
      </c>
      <c r="H1120" s="102">
        <v>45507</v>
      </c>
      <c r="I1120" s="102" t="s">
        <v>3241</v>
      </c>
      <c r="J1120" s="102" t="s">
        <v>2</v>
      </c>
      <c r="K1120" s="102" t="s">
        <v>1</v>
      </c>
      <c r="L1120" s="102" t="s">
        <v>23</v>
      </c>
      <c r="M1120" s="102" t="s">
        <v>1074</v>
      </c>
      <c r="N1120" s="102">
        <v>6</v>
      </c>
      <c r="O1120" s="102" t="s">
        <v>1075</v>
      </c>
    </row>
    <row r="1121" spans="1:15" x14ac:dyDescent="0.25">
      <c r="A1121" s="102" t="s">
        <v>3357</v>
      </c>
      <c r="B1121" s="103" t="s">
        <v>3358</v>
      </c>
      <c r="C1121" s="103" t="s">
        <v>277</v>
      </c>
      <c r="D1121" s="102" t="s">
        <v>303</v>
      </c>
      <c r="E1121" s="102" t="s">
        <v>275</v>
      </c>
      <c r="F1121" s="102" t="s">
        <v>3359</v>
      </c>
      <c r="H1121" s="102">
        <v>45507</v>
      </c>
      <c r="I1121" s="102" t="s">
        <v>3241</v>
      </c>
      <c r="J1121" s="102" t="s">
        <v>2</v>
      </c>
      <c r="K1121" s="102" t="s">
        <v>1</v>
      </c>
      <c r="L1121" s="102" t="s">
        <v>23</v>
      </c>
      <c r="M1121" s="102" t="s">
        <v>1074</v>
      </c>
      <c r="N1121" s="102">
        <v>6</v>
      </c>
      <c r="O1121" s="102" t="s">
        <v>1075</v>
      </c>
    </row>
    <row r="1122" spans="1:15" x14ac:dyDescent="0.25">
      <c r="A1122" s="102" t="s">
        <v>3360</v>
      </c>
      <c r="B1122" s="103" t="s">
        <v>1314</v>
      </c>
      <c r="C1122" s="103" t="s">
        <v>274</v>
      </c>
      <c r="D1122" s="102" t="s">
        <v>318</v>
      </c>
      <c r="E1122" s="102" t="s">
        <v>275</v>
      </c>
      <c r="F1122" s="102" t="s">
        <v>3361</v>
      </c>
      <c r="H1122" s="102">
        <v>45507</v>
      </c>
      <c r="I1122" s="102" t="s">
        <v>3241</v>
      </c>
      <c r="J1122" s="102" t="s">
        <v>2</v>
      </c>
      <c r="K1122" s="102" t="s">
        <v>1</v>
      </c>
      <c r="L1122" s="102" t="s">
        <v>23</v>
      </c>
      <c r="M1122" s="102" t="s">
        <v>1074</v>
      </c>
      <c r="N1122" s="102">
        <v>6</v>
      </c>
      <c r="O1122" s="102" t="s">
        <v>1075</v>
      </c>
    </row>
    <row r="1123" spans="1:15" x14ac:dyDescent="0.25">
      <c r="A1123" s="102" t="s">
        <v>3360</v>
      </c>
      <c r="B1123" s="103" t="s">
        <v>1078</v>
      </c>
      <c r="C1123" s="103" t="s">
        <v>274</v>
      </c>
      <c r="D1123" s="102" t="s">
        <v>318</v>
      </c>
      <c r="E1123" s="102" t="s">
        <v>275</v>
      </c>
      <c r="F1123" s="102" t="s">
        <v>3362</v>
      </c>
      <c r="H1123" s="102">
        <v>45507</v>
      </c>
      <c r="I1123" s="102" t="s">
        <v>3241</v>
      </c>
      <c r="J1123" s="102" t="s">
        <v>2</v>
      </c>
      <c r="K1123" s="102" t="s">
        <v>1</v>
      </c>
      <c r="L1123" s="102" t="s">
        <v>23</v>
      </c>
      <c r="M1123" s="102" t="s">
        <v>1074</v>
      </c>
      <c r="N1123" s="102">
        <v>6</v>
      </c>
      <c r="O1123" s="102" t="s">
        <v>1075</v>
      </c>
    </row>
    <row r="1124" spans="1:15" x14ac:dyDescent="0.25">
      <c r="A1124" s="102" t="s">
        <v>3360</v>
      </c>
      <c r="B1124" s="103" t="s">
        <v>2236</v>
      </c>
      <c r="C1124" s="103" t="s">
        <v>274</v>
      </c>
      <c r="D1124" s="102" t="s">
        <v>318</v>
      </c>
      <c r="E1124" s="102" t="s">
        <v>275</v>
      </c>
      <c r="F1124" s="102" t="s">
        <v>3363</v>
      </c>
      <c r="H1124" s="102">
        <v>45507</v>
      </c>
      <c r="I1124" s="102" t="s">
        <v>3241</v>
      </c>
      <c r="J1124" s="102" t="s">
        <v>2</v>
      </c>
      <c r="K1124" s="102" t="s">
        <v>1</v>
      </c>
      <c r="L1124" s="102" t="s">
        <v>23</v>
      </c>
      <c r="M1124" s="102" t="s">
        <v>1074</v>
      </c>
      <c r="N1124" s="102">
        <v>6</v>
      </c>
      <c r="O1124" s="102" t="s">
        <v>1075</v>
      </c>
    </row>
    <row r="1125" spans="1:15" x14ac:dyDescent="0.25">
      <c r="A1125" s="102" t="s">
        <v>3364</v>
      </c>
      <c r="B1125" s="103" t="s">
        <v>3365</v>
      </c>
      <c r="C1125" s="103" t="s">
        <v>274</v>
      </c>
      <c r="D1125" s="102" t="s">
        <v>318</v>
      </c>
      <c r="E1125" s="102" t="s">
        <v>275</v>
      </c>
      <c r="F1125" s="102" t="s">
        <v>3366</v>
      </c>
      <c r="H1125" s="102">
        <v>45507</v>
      </c>
      <c r="I1125" s="102" t="s">
        <v>3241</v>
      </c>
      <c r="J1125" s="102" t="s">
        <v>2</v>
      </c>
      <c r="K1125" s="102" t="s">
        <v>1</v>
      </c>
      <c r="L1125" s="102" t="s">
        <v>23</v>
      </c>
      <c r="M1125" s="102" t="s">
        <v>1074</v>
      </c>
      <c r="N1125" s="102">
        <v>6</v>
      </c>
      <c r="O1125" s="102" t="s">
        <v>1075</v>
      </c>
    </row>
    <row r="1126" spans="1:15" x14ac:dyDescent="0.25">
      <c r="A1126" s="102" t="s">
        <v>3367</v>
      </c>
      <c r="B1126" s="103" t="s">
        <v>3368</v>
      </c>
      <c r="C1126" s="103" t="s">
        <v>274</v>
      </c>
      <c r="D1126" s="102" t="s">
        <v>318</v>
      </c>
      <c r="E1126" s="102" t="s">
        <v>275</v>
      </c>
      <c r="F1126" s="102" t="s">
        <v>3369</v>
      </c>
      <c r="H1126" s="102">
        <v>45507</v>
      </c>
      <c r="I1126" s="102" t="s">
        <v>3241</v>
      </c>
      <c r="J1126" s="102" t="s">
        <v>2</v>
      </c>
      <c r="K1126" s="102" t="s">
        <v>1</v>
      </c>
      <c r="L1126" s="102" t="s">
        <v>23</v>
      </c>
      <c r="M1126" s="102" t="s">
        <v>1074</v>
      </c>
      <c r="N1126" s="102">
        <v>6</v>
      </c>
      <c r="O1126" s="102" t="s">
        <v>1075</v>
      </c>
    </row>
    <row r="1127" spans="1:15" x14ac:dyDescent="0.25">
      <c r="A1127" s="102" t="s">
        <v>3367</v>
      </c>
      <c r="B1127" s="103" t="s">
        <v>3370</v>
      </c>
      <c r="C1127" s="103" t="s">
        <v>1118</v>
      </c>
      <c r="D1127" s="102" t="s">
        <v>318</v>
      </c>
      <c r="E1127" s="102" t="s">
        <v>275</v>
      </c>
      <c r="F1127" s="102" t="s">
        <v>3371</v>
      </c>
      <c r="H1127" s="102">
        <v>45507</v>
      </c>
      <c r="I1127" s="102" t="s">
        <v>3241</v>
      </c>
      <c r="J1127" s="102" t="s">
        <v>2</v>
      </c>
      <c r="K1127" s="102" t="s">
        <v>1</v>
      </c>
      <c r="L1127" s="102" t="s">
        <v>23</v>
      </c>
      <c r="M1127" s="102" t="s">
        <v>1074</v>
      </c>
      <c r="N1127" s="102">
        <v>6</v>
      </c>
      <c r="O1127" s="102" t="s">
        <v>1075</v>
      </c>
    </row>
    <row r="1128" spans="1:15" x14ac:dyDescent="0.25">
      <c r="A1128" s="102" t="s">
        <v>3372</v>
      </c>
      <c r="B1128" s="103" t="s">
        <v>1266</v>
      </c>
      <c r="C1128" s="103" t="s">
        <v>1118</v>
      </c>
      <c r="D1128" s="102" t="s">
        <v>318</v>
      </c>
      <c r="E1128" s="102" t="s">
        <v>275</v>
      </c>
      <c r="F1128" s="102" t="s">
        <v>3373</v>
      </c>
      <c r="H1128" s="102">
        <v>45507</v>
      </c>
      <c r="I1128" s="102" t="s">
        <v>3241</v>
      </c>
      <c r="J1128" s="102" t="s">
        <v>2</v>
      </c>
      <c r="K1128" s="102" t="s">
        <v>1</v>
      </c>
      <c r="L1128" s="102" t="s">
        <v>23</v>
      </c>
      <c r="M1128" s="102" t="s">
        <v>1074</v>
      </c>
      <c r="N1128" s="102">
        <v>6</v>
      </c>
      <c r="O1128" s="102" t="s">
        <v>1075</v>
      </c>
    </row>
    <row r="1129" spans="1:15" x14ac:dyDescent="0.25">
      <c r="A1129" s="102" t="s">
        <v>3374</v>
      </c>
      <c r="B1129" s="103" t="s">
        <v>3375</v>
      </c>
      <c r="C1129" s="103" t="s">
        <v>274</v>
      </c>
      <c r="D1129" s="102" t="s">
        <v>303</v>
      </c>
      <c r="E1129" s="102" t="s">
        <v>275</v>
      </c>
      <c r="F1129" s="102" t="s">
        <v>3376</v>
      </c>
      <c r="H1129" s="102">
        <v>45507</v>
      </c>
      <c r="I1129" s="102" t="s">
        <v>3241</v>
      </c>
      <c r="J1129" s="102" t="s">
        <v>2</v>
      </c>
      <c r="K1129" s="102" t="s">
        <v>1</v>
      </c>
      <c r="L1129" s="102" t="s">
        <v>23</v>
      </c>
      <c r="M1129" s="102" t="s">
        <v>1074</v>
      </c>
      <c r="N1129" s="102">
        <v>6</v>
      </c>
      <c r="O1129" s="102" t="s">
        <v>1075</v>
      </c>
    </row>
    <row r="1130" spans="1:15" x14ac:dyDescent="0.25">
      <c r="A1130" s="102" t="s">
        <v>3374</v>
      </c>
      <c r="B1130" s="103" t="s">
        <v>1098</v>
      </c>
      <c r="C1130" s="103" t="s">
        <v>277</v>
      </c>
      <c r="D1130" s="102" t="s">
        <v>303</v>
      </c>
      <c r="E1130" s="102" t="s">
        <v>275</v>
      </c>
      <c r="F1130" s="102" t="s">
        <v>3377</v>
      </c>
      <c r="H1130" s="102">
        <v>45507</v>
      </c>
      <c r="I1130" s="102" t="s">
        <v>3241</v>
      </c>
      <c r="J1130" s="102" t="s">
        <v>2</v>
      </c>
      <c r="K1130" s="102" t="s">
        <v>1</v>
      </c>
      <c r="L1130" s="102" t="s">
        <v>23</v>
      </c>
      <c r="M1130" s="102" t="s">
        <v>1074</v>
      </c>
      <c r="N1130" s="102">
        <v>6</v>
      </c>
      <c r="O1130" s="102" t="s">
        <v>1075</v>
      </c>
    </row>
    <row r="1131" spans="1:15" x14ac:dyDescent="0.25">
      <c r="A1131" s="102" t="s">
        <v>3378</v>
      </c>
      <c r="B1131" s="103" t="s">
        <v>1565</v>
      </c>
      <c r="C1131" s="103" t="s">
        <v>274</v>
      </c>
      <c r="D1131" s="102" t="s">
        <v>303</v>
      </c>
      <c r="E1131" s="102" t="s">
        <v>275</v>
      </c>
      <c r="F1131" s="102" t="s">
        <v>3379</v>
      </c>
      <c r="H1131" s="102">
        <v>45507</v>
      </c>
      <c r="I1131" s="102" t="s">
        <v>3241</v>
      </c>
      <c r="J1131" s="102" t="s">
        <v>2</v>
      </c>
      <c r="K1131" s="102" t="s">
        <v>1</v>
      </c>
      <c r="L1131" s="102" t="s">
        <v>23</v>
      </c>
      <c r="M1131" s="102" t="s">
        <v>1074</v>
      </c>
      <c r="N1131" s="102">
        <v>6</v>
      </c>
      <c r="O1131" s="102" t="s">
        <v>1075</v>
      </c>
    </row>
    <row r="1132" spans="1:15" x14ac:dyDescent="0.25">
      <c r="A1132" s="102" t="s">
        <v>3380</v>
      </c>
      <c r="B1132" s="103" t="s">
        <v>1746</v>
      </c>
      <c r="C1132" s="103" t="s">
        <v>274</v>
      </c>
      <c r="D1132" s="102" t="s">
        <v>136</v>
      </c>
      <c r="E1132" s="102" t="s">
        <v>275</v>
      </c>
      <c r="F1132" s="102" t="s">
        <v>3381</v>
      </c>
      <c r="H1132" s="102">
        <v>45509</v>
      </c>
      <c r="I1132" s="102" t="s">
        <v>1729</v>
      </c>
      <c r="J1132" s="102" t="s">
        <v>1</v>
      </c>
      <c r="K1132" s="102" t="s">
        <v>2</v>
      </c>
      <c r="L1132" s="102" t="s">
        <v>24</v>
      </c>
      <c r="M1132" s="102" t="s">
        <v>1074</v>
      </c>
      <c r="N1132" s="102">
        <v>1</v>
      </c>
      <c r="O1132" s="102" t="s">
        <v>1075</v>
      </c>
    </row>
    <row r="1133" spans="1:15" x14ac:dyDescent="0.25">
      <c r="A1133" s="102" t="s">
        <v>1748</v>
      </c>
      <c r="B1133" s="103" t="s">
        <v>1749</v>
      </c>
      <c r="C1133" s="103" t="s">
        <v>277</v>
      </c>
      <c r="D1133" s="102" t="s">
        <v>1092</v>
      </c>
      <c r="E1133" s="102" t="s">
        <v>275</v>
      </c>
      <c r="F1133" s="102" t="s">
        <v>3382</v>
      </c>
      <c r="H1133" s="102">
        <v>45509</v>
      </c>
      <c r="I1133" s="102" t="s">
        <v>1729</v>
      </c>
      <c r="J1133" s="102" t="s">
        <v>1</v>
      </c>
      <c r="K1133" s="102" t="s">
        <v>2</v>
      </c>
      <c r="L1133" s="102" t="s">
        <v>24</v>
      </c>
      <c r="M1133" s="102" t="s">
        <v>1074</v>
      </c>
      <c r="N1133" s="102">
        <v>1</v>
      </c>
      <c r="O1133" s="102" t="s">
        <v>1075</v>
      </c>
    </row>
    <row r="1134" spans="1:15" x14ac:dyDescent="0.25">
      <c r="A1134" s="102" t="s">
        <v>3383</v>
      </c>
      <c r="B1134" s="103" t="s">
        <v>3384</v>
      </c>
      <c r="C1134" s="103" t="s">
        <v>274</v>
      </c>
      <c r="D1134" s="102" t="s">
        <v>196</v>
      </c>
      <c r="E1134" s="102" t="s">
        <v>275</v>
      </c>
      <c r="F1134" s="102" t="s">
        <v>3385</v>
      </c>
      <c r="H1134" s="102">
        <v>45509</v>
      </c>
      <c r="I1134" s="102" t="s">
        <v>1729</v>
      </c>
      <c r="J1134" s="102" t="s">
        <v>1</v>
      </c>
      <c r="K1134" s="102" t="s">
        <v>2</v>
      </c>
      <c r="L1134" s="102" t="s">
        <v>24</v>
      </c>
      <c r="M1134" s="102" t="s">
        <v>1074</v>
      </c>
      <c r="N1134" s="102">
        <v>1</v>
      </c>
      <c r="O1134" s="102" t="s">
        <v>1075</v>
      </c>
    </row>
    <row r="1135" spans="1:15" x14ac:dyDescent="0.25">
      <c r="A1135" s="102" t="s">
        <v>3386</v>
      </c>
      <c r="B1135" s="103" t="s">
        <v>1652</v>
      </c>
      <c r="C1135" s="103" t="s">
        <v>1118</v>
      </c>
      <c r="D1135" s="102" t="s">
        <v>152</v>
      </c>
      <c r="E1135" s="102" t="s">
        <v>275</v>
      </c>
      <c r="F1135" s="102" t="s">
        <v>3387</v>
      </c>
      <c r="H1135" s="102">
        <v>45509</v>
      </c>
      <c r="I1135" s="102" t="s">
        <v>1729</v>
      </c>
      <c r="J1135" s="102" t="s">
        <v>1</v>
      </c>
      <c r="K1135" s="102" t="s">
        <v>2</v>
      </c>
      <c r="L1135" s="102" t="s">
        <v>24</v>
      </c>
      <c r="M1135" s="102" t="s">
        <v>1074</v>
      </c>
      <c r="N1135" s="102">
        <v>1</v>
      </c>
      <c r="O1135" s="102" t="s">
        <v>1075</v>
      </c>
    </row>
    <row r="1136" spans="1:15" x14ac:dyDescent="0.25">
      <c r="A1136" s="102" t="s">
        <v>3388</v>
      </c>
      <c r="B1136" s="103" t="s">
        <v>1772</v>
      </c>
      <c r="C1136" s="103" t="s">
        <v>1118</v>
      </c>
      <c r="D1136" s="102" t="s">
        <v>152</v>
      </c>
      <c r="E1136" s="102" t="s">
        <v>275</v>
      </c>
      <c r="F1136" s="102" t="s">
        <v>3389</v>
      </c>
      <c r="H1136" s="102">
        <v>45509</v>
      </c>
      <c r="I1136" s="102" t="s">
        <v>1729</v>
      </c>
      <c r="J1136" s="102" t="s">
        <v>1</v>
      </c>
      <c r="K1136" s="102" t="s">
        <v>2</v>
      </c>
      <c r="L1136" s="102" t="s">
        <v>24</v>
      </c>
      <c r="M1136" s="102" t="s">
        <v>1074</v>
      </c>
      <c r="N1136" s="102">
        <v>1</v>
      </c>
      <c r="O1136" s="102" t="s">
        <v>1075</v>
      </c>
    </row>
    <row r="1137" spans="1:15" x14ac:dyDescent="0.25">
      <c r="A1137" s="102" t="s">
        <v>1774</v>
      </c>
      <c r="B1137" s="103" t="s">
        <v>1775</v>
      </c>
      <c r="C1137" s="103" t="s">
        <v>274</v>
      </c>
      <c r="D1137" s="102" t="s">
        <v>136</v>
      </c>
      <c r="E1137" s="102" t="s">
        <v>275</v>
      </c>
      <c r="F1137" s="102" t="s">
        <v>3390</v>
      </c>
      <c r="H1137" s="102">
        <v>45509</v>
      </c>
      <c r="I1137" s="102" t="s">
        <v>1729</v>
      </c>
      <c r="J1137" s="102" t="s">
        <v>1</v>
      </c>
      <c r="K1137" s="102" t="s">
        <v>2</v>
      </c>
      <c r="L1137" s="102" t="s">
        <v>24</v>
      </c>
      <c r="M1137" s="102" t="s">
        <v>1074</v>
      </c>
      <c r="N1137" s="102">
        <v>1</v>
      </c>
      <c r="O1137" s="102" t="s">
        <v>1075</v>
      </c>
    </row>
    <row r="1138" spans="1:15" x14ac:dyDescent="0.25">
      <c r="A1138" s="102" t="s">
        <v>3391</v>
      </c>
      <c r="B1138" s="103" t="s">
        <v>3392</v>
      </c>
      <c r="C1138" s="103" t="s">
        <v>274</v>
      </c>
      <c r="D1138" s="102" t="s">
        <v>196</v>
      </c>
      <c r="E1138" s="102" t="s">
        <v>275</v>
      </c>
      <c r="F1138" s="102" t="s">
        <v>3393</v>
      </c>
      <c r="H1138" s="102">
        <v>45509</v>
      </c>
      <c r="I1138" s="102" t="s">
        <v>1729</v>
      </c>
      <c r="J1138" s="102" t="s">
        <v>1</v>
      </c>
      <c r="K1138" s="102" t="s">
        <v>2</v>
      </c>
      <c r="L1138" s="102" t="s">
        <v>24</v>
      </c>
      <c r="M1138" s="102" t="s">
        <v>1074</v>
      </c>
      <c r="N1138" s="102">
        <v>1</v>
      </c>
      <c r="O1138" s="102" t="s">
        <v>1075</v>
      </c>
    </row>
    <row r="1139" spans="1:15" x14ac:dyDescent="0.25">
      <c r="A1139" s="102" t="s">
        <v>1779</v>
      </c>
      <c r="B1139" s="103" t="s">
        <v>1780</v>
      </c>
      <c r="C1139" s="103" t="s">
        <v>277</v>
      </c>
      <c r="D1139" s="102" t="s">
        <v>136</v>
      </c>
      <c r="E1139" s="102" t="s">
        <v>276</v>
      </c>
      <c r="H1139" s="102">
        <v>45509</v>
      </c>
      <c r="I1139" s="102" t="s">
        <v>1729</v>
      </c>
      <c r="J1139" s="102" t="s">
        <v>1</v>
      </c>
      <c r="K1139" s="102" t="s">
        <v>2</v>
      </c>
      <c r="L1139" s="102" t="s">
        <v>24</v>
      </c>
      <c r="M1139" s="102" t="s">
        <v>1074</v>
      </c>
      <c r="N1139" s="102">
        <v>1</v>
      </c>
      <c r="O1139" s="102" t="s">
        <v>1075</v>
      </c>
    </row>
    <row r="1140" spans="1:15" x14ac:dyDescent="0.25">
      <c r="A1140" s="102" t="s">
        <v>1781</v>
      </c>
      <c r="B1140" s="103" t="s">
        <v>1122</v>
      </c>
      <c r="C1140" s="103" t="s">
        <v>274</v>
      </c>
      <c r="D1140" s="102" t="s">
        <v>1092</v>
      </c>
      <c r="E1140" s="102" t="s">
        <v>275</v>
      </c>
      <c r="F1140" s="102" t="s">
        <v>3394</v>
      </c>
      <c r="H1140" s="102">
        <v>45509</v>
      </c>
      <c r="I1140" s="102" t="s">
        <v>1729</v>
      </c>
      <c r="J1140" s="102" t="s">
        <v>1</v>
      </c>
      <c r="K1140" s="102" t="s">
        <v>2</v>
      </c>
      <c r="L1140" s="102" t="s">
        <v>24</v>
      </c>
      <c r="M1140" s="102" t="s">
        <v>1074</v>
      </c>
      <c r="N1140" s="102">
        <v>1</v>
      </c>
      <c r="O1140" s="102" t="s">
        <v>1075</v>
      </c>
    </row>
    <row r="1141" spans="1:15" x14ac:dyDescent="0.25">
      <c r="A1141" s="102" t="s">
        <v>1781</v>
      </c>
      <c r="B1141" s="103" t="s">
        <v>1783</v>
      </c>
      <c r="C1141" s="103" t="s">
        <v>1082</v>
      </c>
      <c r="D1141" s="102" t="s">
        <v>1092</v>
      </c>
      <c r="E1141" s="102" t="s">
        <v>275</v>
      </c>
      <c r="F1141" s="102" t="s">
        <v>3395</v>
      </c>
      <c r="H1141" s="102">
        <v>45509</v>
      </c>
      <c r="I1141" s="102" t="s">
        <v>1729</v>
      </c>
      <c r="J1141" s="102" t="s">
        <v>1</v>
      </c>
      <c r="K1141" s="102" t="s">
        <v>2</v>
      </c>
      <c r="L1141" s="102" t="s">
        <v>24</v>
      </c>
      <c r="M1141" s="102" t="s">
        <v>1082</v>
      </c>
      <c r="N1141" s="102">
        <v>1</v>
      </c>
      <c r="O1141" s="102" t="s">
        <v>1075</v>
      </c>
    </row>
    <row r="1142" spans="1:15" x14ac:dyDescent="0.25">
      <c r="A1142" s="102" t="s">
        <v>1797</v>
      </c>
      <c r="B1142" s="103" t="s">
        <v>1250</v>
      </c>
      <c r="C1142" s="103" t="s">
        <v>274</v>
      </c>
      <c r="D1142" s="102" t="s">
        <v>1092</v>
      </c>
      <c r="E1142" s="102" t="s">
        <v>275</v>
      </c>
      <c r="F1142" s="102" t="s">
        <v>3396</v>
      </c>
      <c r="H1142" s="102">
        <v>45509</v>
      </c>
      <c r="I1142" s="102" t="s">
        <v>1729</v>
      </c>
      <c r="J1142" s="102" t="s">
        <v>1</v>
      </c>
      <c r="K1142" s="102" t="s">
        <v>2</v>
      </c>
      <c r="L1142" s="102" t="s">
        <v>24</v>
      </c>
      <c r="M1142" s="102" t="s">
        <v>1074</v>
      </c>
      <c r="N1142" s="102">
        <v>1</v>
      </c>
      <c r="O1142" s="102" t="s">
        <v>1075</v>
      </c>
    </row>
    <row r="1143" spans="1:15" x14ac:dyDescent="0.25">
      <c r="A1143" s="102" t="s">
        <v>1801</v>
      </c>
      <c r="B1143" s="103" t="s">
        <v>1775</v>
      </c>
      <c r="C1143" s="103" t="s">
        <v>274</v>
      </c>
      <c r="D1143" s="102" t="s">
        <v>1092</v>
      </c>
      <c r="E1143" s="102" t="s">
        <v>275</v>
      </c>
      <c r="F1143" s="102" t="s">
        <v>3397</v>
      </c>
      <c r="H1143" s="102">
        <v>45509</v>
      </c>
      <c r="I1143" s="102" t="s">
        <v>1729</v>
      </c>
      <c r="J1143" s="102" t="s">
        <v>1</v>
      </c>
      <c r="K1143" s="102" t="s">
        <v>2</v>
      </c>
      <c r="L1143" s="102" t="s">
        <v>24</v>
      </c>
      <c r="M1143" s="102" t="s">
        <v>1074</v>
      </c>
      <c r="N1143" s="102">
        <v>1</v>
      </c>
      <c r="O1143" s="102" t="s">
        <v>1075</v>
      </c>
    </row>
    <row r="1144" spans="1:15" x14ac:dyDescent="0.25">
      <c r="A1144" s="102" t="s">
        <v>1801</v>
      </c>
      <c r="B1144" s="103" t="s">
        <v>1233</v>
      </c>
      <c r="C1144" s="103" t="s">
        <v>274</v>
      </c>
      <c r="D1144" s="102" t="s">
        <v>1092</v>
      </c>
      <c r="E1144" s="102" t="s">
        <v>275</v>
      </c>
      <c r="F1144" s="102" t="s">
        <v>3398</v>
      </c>
      <c r="H1144" s="102">
        <v>45509</v>
      </c>
      <c r="I1144" s="102" t="s">
        <v>1729</v>
      </c>
      <c r="J1144" s="102" t="s">
        <v>1</v>
      </c>
      <c r="K1144" s="102" t="s">
        <v>2</v>
      </c>
      <c r="L1144" s="102" t="s">
        <v>24</v>
      </c>
      <c r="M1144" s="102" t="s">
        <v>1074</v>
      </c>
      <c r="N1144" s="102">
        <v>1</v>
      </c>
      <c r="O1144" s="102" t="s">
        <v>1075</v>
      </c>
    </row>
    <row r="1145" spans="1:15" x14ac:dyDescent="0.25">
      <c r="A1145" s="102" t="s">
        <v>1801</v>
      </c>
      <c r="B1145" s="103" t="s">
        <v>1804</v>
      </c>
      <c r="C1145" s="103" t="s">
        <v>277</v>
      </c>
      <c r="D1145" s="102" t="s">
        <v>1092</v>
      </c>
      <c r="E1145" s="102" t="s">
        <v>275</v>
      </c>
      <c r="F1145" s="102" t="s">
        <v>3399</v>
      </c>
      <c r="H1145" s="102">
        <v>45509</v>
      </c>
      <c r="I1145" s="102" t="s">
        <v>1729</v>
      </c>
      <c r="J1145" s="102" t="s">
        <v>1</v>
      </c>
      <c r="K1145" s="102" t="s">
        <v>2</v>
      </c>
      <c r="L1145" s="102" t="s">
        <v>24</v>
      </c>
      <c r="M1145" s="102" t="s">
        <v>1074</v>
      </c>
      <c r="N1145" s="102">
        <v>1</v>
      </c>
      <c r="O1145" s="102" t="s">
        <v>1075</v>
      </c>
    </row>
    <row r="1146" spans="1:15" x14ac:dyDescent="0.25">
      <c r="A1146" s="102" t="s">
        <v>1806</v>
      </c>
      <c r="B1146" s="103" t="s">
        <v>1807</v>
      </c>
      <c r="C1146" s="103" t="s">
        <v>1118</v>
      </c>
      <c r="D1146" s="102" t="s">
        <v>152</v>
      </c>
      <c r="E1146" s="102" t="s">
        <v>275</v>
      </c>
      <c r="F1146" s="102" t="s">
        <v>3400</v>
      </c>
      <c r="H1146" s="102">
        <v>45509</v>
      </c>
      <c r="I1146" s="102" t="s">
        <v>1729</v>
      </c>
      <c r="J1146" s="102" t="s">
        <v>1</v>
      </c>
      <c r="K1146" s="102" t="s">
        <v>2</v>
      </c>
      <c r="L1146" s="102" t="s">
        <v>24</v>
      </c>
      <c r="M1146" s="102" t="s">
        <v>1074</v>
      </c>
      <c r="N1146" s="102">
        <v>1</v>
      </c>
      <c r="O1146" s="102" t="s">
        <v>1075</v>
      </c>
    </row>
    <row r="1147" spans="1:15" x14ac:dyDescent="0.25">
      <c r="A1147" s="102" t="s">
        <v>1809</v>
      </c>
      <c r="B1147" s="103" t="s">
        <v>1810</v>
      </c>
      <c r="C1147" s="103" t="s">
        <v>277</v>
      </c>
      <c r="D1147" s="102" t="s">
        <v>136</v>
      </c>
      <c r="E1147" s="102" t="s">
        <v>275</v>
      </c>
      <c r="F1147" s="102" t="s">
        <v>3401</v>
      </c>
      <c r="H1147" s="102">
        <v>45509</v>
      </c>
      <c r="I1147" s="102" t="s">
        <v>1729</v>
      </c>
      <c r="J1147" s="102" t="s">
        <v>1</v>
      </c>
      <c r="K1147" s="102" t="s">
        <v>2</v>
      </c>
      <c r="L1147" s="102" t="s">
        <v>24</v>
      </c>
      <c r="M1147" s="102" t="s">
        <v>1074</v>
      </c>
      <c r="N1147" s="102">
        <v>1</v>
      </c>
      <c r="O1147" s="102" t="s">
        <v>1075</v>
      </c>
    </row>
    <row r="1148" spans="1:15" x14ac:dyDescent="0.25">
      <c r="A1148" s="102" t="s">
        <v>1815</v>
      </c>
      <c r="B1148" s="103" t="s">
        <v>1197</v>
      </c>
      <c r="C1148" s="103" t="s">
        <v>274</v>
      </c>
      <c r="D1148" s="102" t="s">
        <v>136</v>
      </c>
      <c r="E1148" s="102" t="s">
        <v>275</v>
      </c>
      <c r="F1148" s="102" t="s">
        <v>3402</v>
      </c>
      <c r="H1148" s="102">
        <v>45509</v>
      </c>
      <c r="I1148" s="102" t="s">
        <v>1729</v>
      </c>
      <c r="J1148" s="102" t="s">
        <v>1</v>
      </c>
      <c r="K1148" s="102" t="s">
        <v>2</v>
      </c>
      <c r="L1148" s="102" t="s">
        <v>24</v>
      </c>
      <c r="M1148" s="102" t="s">
        <v>1074</v>
      </c>
      <c r="N1148" s="102">
        <v>1</v>
      </c>
      <c r="O1148" s="102" t="s">
        <v>1075</v>
      </c>
    </row>
    <row r="1149" spans="1:15" x14ac:dyDescent="0.25">
      <c r="A1149" s="102" t="s">
        <v>1817</v>
      </c>
      <c r="B1149" s="103" t="s">
        <v>1792</v>
      </c>
      <c r="C1149" s="103" t="s">
        <v>274</v>
      </c>
      <c r="D1149" s="102" t="s">
        <v>152</v>
      </c>
      <c r="E1149" s="102" t="s">
        <v>275</v>
      </c>
      <c r="F1149" s="102" t="s">
        <v>3403</v>
      </c>
      <c r="H1149" s="102">
        <v>45509</v>
      </c>
      <c r="I1149" s="102" t="s">
        <v>1729</v>
      </c>
      <c r="J1149" s="102" t="s">
        <v>1</v>
      </c>
      <c r="K1149" s="102" t="s">
        <v>2</v>
      </c>
      <c r="L1149" s="102" t="s">
        <v>24</v>
      </c>
      <c r="M1149" s="102" t="s">
        <v>1074</v>
      </c>
      <c r="N1149" s="102">
        <v>1</v>
      </c>
      <c r="O1149" s="102" t="s">
        <v>1075</v>
      </c>
    </row>
    <row r="1150" spans="1:15" x14ac:dyDescent="0.25">
      <c r="A1150" s="102" t="s">
        <v>1819</v>
      </c>
      <c r="B1150" s="103" t="s">
        <v>1672</v>
      </c>
      <c r="C1150" s="103" t="s">
        <v>274</v>
      </c>
      <c r="D1150" s="102" t="s">
        <v>1092</v>
      </c>
      <c r="E1150" s="102" t="s">
        <v>275</v>
      </c>
      <c r="F1150" s="102" t="s">
        <v>3404</v>
      </c>
      <c r="H1150" s="102">
        <v>45509</v>
      </c>
      <c r="I1150" s="102" t="s">
        <v>1729</v>
      </c>
      <c r="J1150" s="102" t="s">
        <v>1</v>
      </c>
      <c r="K1150" s="102" t="s">
        <v>2</v>
      </c>
      <c r="L1150" s="102" t="s">
        <v>24</v>
      </c>
      <c r="M1150" s="102" t="s">
        <v>1074</v>
      </c>
      <c r="N1150" s="102">
        <v>1</v>
      </c>
      <c r="O1150" s="102" t="s">
        <v>1075</v>
      </c>
    </row>
    <row r="1151" spans="1:15" x14ac:dyDescent="0.25">
      <c r="A1151" s="102" t="s">
        <v>1819</v>
      </c>
      <c r="B1151" s="103" t="s">
        <v>1321</v>
      </c>
      <c r="C1151" s="103" t="s">
        <v>277</v>
      </c>
      <c r="D1151" s="102" t="s">
        <v>1092</v>
      </c>
      <c r="E1151" s="102" t="s">
        <v>275</v>
      </c>
      <c r="F1151" s="102" t="s">
        <v>3405</v>
      </c>
      <c r="H1151" s="102">
        <v>45509</v>
      </c>
      <c r="I1151" s="102" t="s">
        <v>1729</v>
      </c>
      <c r="J1151" s="102" t="s">
        <v>1</v>
      </c>
      <c r="K1151" s="102" t="s">
        <v>2</v>
      </c>
      <c r="L1151" s="102" t="s">
        <v>24</v>
      </c>
      <c r="M1151" s="102" t="s">
        <v>1074</v>
      </c>
      <c r="N1151" s="102">
        <v>1</v>
      </c>
      <c r="O1151" s="102" t="s">
        <v>1075</v>
      </c>
    </row>
    <row r="1152" spans="1:15" x14ac:dyDescent="0.25">
      <c r="A1152" s="102" t="s">
        <v>1819</v>
      </c>
      <c r="B1152" s="103" t="s">
        <v>1266</v>
      </c>
      <c r="C1152" s="103" t="s">
        <v>277</v>
      </c>
      <c r="D1152" s="102" t="s">
        <v>1092</v>
      </c>
      <c r="E1152" s="102" t="s">
        <v>275</v>
      </c>
      <c r="F1152" s="102" t="s">
        <v>3406</v>
      </c>
      <c r="H1152" s="102">
        <v>45509</v>
      </c>
      <c r="I1152" s="102" t="s">
        <v>1729</v>
      </c>
      <c r="J1152" s="102" t="s">
        <v>1</v>
      </c>
      <c r="K1152" s="102" t="s">
        <v>2</v>
      </c>
      <c r="L1152" s="102" t="s">
        <v>24</v>
      </c>
      <c r="M1152" s="102" t="s">
        <v>1074</v>
      </c>
      <c r="N1152" s="102">
        <v>1</v>
      </c>
      <c r="O1152" s="102" t="s">
        <v>1075</v>
      </c>
    </row>
    <row r="1153" spans="1:15" x14ac:dyDescent="0.25">
      <c r="A1153" s="102" t="s">
        <v>1825</v>
      </c>
      <c r="B1153" s="103" t="s">
        <v>1124</v>
      </c>
      <c r="C1153" s="103" t="s">
        <v>274</v>
      </c>
      <c r="D1153" s="102" t="s">
        <v>1092</v>
      </c>
      <c r="E1153" s="102" t="s">
        <v>275</v>
      </c>
      <c r="F1153" s="102" t="s">
        <v>3407</v>
      </c>
      <c r="H1153" s="102">
        <v>45509</v>
      </c>
      <c r="I1153" s="102" t="s">
        <v>1729</v>
      </c>
      <c r="J1153" s="102" t="s">
        <v>1</v>
      </c>
      <c r="K1153" s="102" t="s">
        <v>2</v>
      </c>
      <c r="L1153" s="102" t="s">
        <v>24</v>
      </c>
      <c r="M1153" s="102" t="s">
        <v>1074</v>
      </c>
      <c r="N1153" s="102">
        <v>1</v>
      </c>
      <c r="O1153" s="102" t="s">
        <v>1075</v>
      </c>
    </row>
    <row r="1154" spans="1:15" x14ac:dyDescent="0.25">
      <c r="A1154" s="102" t="s">
        <v>1825</v>
      </c>
      <c r="B1154" s="103" t="s">
        <v>1652</v>
      </c>
      <c r="C1154" s="103" t="s">
        <v>1082</v>
      </c>
      <c r="D1154" s="102" t="s">
        <v>1092</v>
      </c>
      <c r="E1154" s="102" t="s">
        <v>275</v>
      </c>
      <c r="F1154" s="102" t="s">
        <v>3408</v>
      </c>
      <c r="H1154" s="102">
        <v>45509</v>
      </c>
      <c r="I1154" s="102" t="s">
        <v>1729</v>
      </c>
      <c r="J1154" s="102" t="s">
        <v>1</v>
      </c>
      <c r="K1154" s="102" t="s">
        <v>2</v>
      </c>
      <c r="L1154" s="102" t="s">
        <v>24</v>
      </c>
      <c r="M1154" s="102" t="s">
        <v>1082</v>
      </c>
      <c r="N1154" s="102">
        <v>1</v>
      </c>
      <c r="O1154" s="102" t="s">
        <v>1075</v>
      </c>
    </row>
    <row r="1155" spans="1:15" x14ac:dyDescent="0.25">
      <c r="A1155" s="102" t="s">
        <v>1825</v>
      </c>
      <c r="B1155" s="103" t="s">
        <v>1405</v>
      </c>
      <c r="C1155" s="103" t="s">
        <v>1082</v>
      </c>
      <c r="D1155" s="102" t="s">
        <v>1092</v>
      </c>
      <c r="E1155" s="102" t="s">
        <v>275</v>
      </c>
      <c r="F1155" s="102" t="s">
        <v>3409</v>
      </c>
      <c r="H1155" s="102">
        <v>45509</v>
      </c>
      <c r="I1155" s="102" t="s">
        <v>1729</v>
      </c>
      <c r="J1155" s="102" t="s">
        <v>1</v>
      </c>
      <c r="K1155" s="102" t="s">
        <v>2</v>
      </c>
      <c r="L1155" s="102" t="s">
        <v>24</v>
      </c>
      <c r="M1155" s="102" t="s">
        <v>1082</v>
      </c>
      <c r="N1155" s="102">
        <v>1</v>
      </c>
      <c r="O1155" s="102" t="s">
        <v>1075</v>
      </c>
    </row>
    <row r="1156" spans="1:15" x14ac:dyDescent="0.25">
      <c r="A1156" s="102" t="s">
        <v>1829</v>
      </c>
      <c r="B1156" s="103" t="s">
        <v>1214</v>
      </c>
      <c r="C1156" s="103" t="s">
        <v>277</v>
      </c>
      <c r="D1156" s="102" t="s">
        <v>1092</v>
      </c>
      <c r="E1156" s="102" t="s">
        <v>275</v>
      </c>
      <c r="F1156" s="102" t="s">
        <v>3410</v>
      </c>
      <c r="H1156" s="102">
        <v>45509</v>
      </c>
      <c r="I1156" s="102" t="s">
        <v>1729</v>
      </c>
      <c r="J1156" s="102" t="s">
        <v>1</v>
      </c>
      <c r="K1156" s="102" t="s">
        <v>2</v>
      </c>
      <c r="L1156" s="102" t="s">
        <v>24</v>
      </c>
      <c r="M1156" s="102" t="s">
        <v>1074</v>
      </c>
      <c r="N1156" s="102">
        <v>1</v>
      </c>
      <c r="O1156" s="102" t="s">
        <v>1075</v>
      </c>
    </row>
    <row r="1157" spans="1:15" x14ac:dyDescent="0.25">
      <c r="A1157" s="102" t="s">
        <v>1829</v>
      </c>
      <c r="B1157" s="103" t="s">
        <v>1174</v>
      </c>
      <c r="C1157" s="103" t="s">
        <v>277</v>
      </c>
      <c r="D1157" s="102" t="s">
        <v>1092</v>
      </c>
      <c r="E1157" s="102" t="s">
        <v>275</v>
      </c>
      <c r="F1157" s="102" t="s">
        <v>3411</v>
      </c>
      <c r="H1157" s="102">
        <v>45509</v>
      </c>
      <c r="I1157" s="102" t="s">
        <v>1729</v>
      </c>
      <c r="J1157" s="102" t="s">
        <v>1</v>
      </c>
      <c r="K1157" s="102" t="s">
        <v>2</v>
      </c>
      <c r="L1157" s="102" t="s">
        <v>24</v>
      </c>
      <c r="M1157" s="102" t="s">
        <v>1074</v>
      </c>
      <c r="N1157" s="102">
        <v>1</v>
      </c>
      <c r="O1157" s="102" t="s">
        <v>1075</v>
      </c>
    </row>
    <row r="1158" spans="1:15" x14ac:dyDescent="0.25">
      <c r="A1158" s="102" t="s">
        <v>1835</v>
      </c>
      <c r="B1158" s="103" t="s">
        <v>1836</v>
      </c>
      <c r="C1158" s="103" t="s">
        <v>274</v>
      </c>
      <c r="D1158" s="102" t="s">
        <v>136</v>
      </c>
      <c r="E1158" s="102" t="s">
        <v>275</v>
      </c>
      <c r="F1158" s="102" t="s">
        <v>3412</v>
      </c>
      <c r="H1158" s="102">
        <v>45509</v>
      </c>
      <c r="I1158" s="102" t="s">
        <v>1729</v>
      </c>
      <c r="J1158" s="102" t="s">
        <v>1</v>
      </c>
      <c r="K1158" s="102" t="s">
        <v>2</v>
      </c>
      <c r="L1158" s="102" t="s">
        <v>24</v>
      </c>
      <c r="M1158" s="102" t="s">
        <v>1074</v>
      </c>
      <c r="N1158" s="102">
        <v>1</v>
      </c>
      <c r="O1158" s="102" t="s">
        <v>1075</v>
      </c>
    </row>
    <row r="1159" spans="1:15" x14ac:dyDescent="0.25">
      <c r="A1159" s="102" t="s">
        <v>1838</v>
      </c>
      <c r="B1159" s="103" t="s">
        <v>1260</v>
      </c>
      <c r="C1159" s="103" t="s">
        <v>277</v>
      </c>
      <c r="D1159" s="102" t="s">
        <v>136</v>
      </c>
      <c r="E1159" s="102" t="s">
        <v>275</v>
      </c>
      <c r="F1159" s="102" t="s">
        <v>3413</v>
      </c>
      <c r="H1159" s="102">
        <v>45509</v>
      </c>
      <c r="I1159" s="102" t="s">
        <v>1729</v>
      </c>
      <c r="J1159" s="102" t="s">
        <v>1</v>
      </c>
      <c r="K1159" s="102" t="s">
        <v>2</v>
      </c>
      <c r="L1159" s="102" t="s">
        <v>24</v>
      </c>
      <c r="M1159" s="102" t="s">
        <v>1074</v>
      </c>
      <c r="N1159" s="102">
        <v>1</v>
      </c>
      <c r="O1159" s="102" t="s">
        <v>1075</v>
      </c>
    </row>
    <row r="1160" spans="1:15" x14ac:dyDescent="0.25">
      <c r="A1160" s="102" t="s">
        <v>1840</v>
      </c>
      <c r="B1160" s="103" t="s">
        <v>1841</v>
      </c>
      <c r="C1160" s="103" t="s">
        <v>277</v>
      </c>
      <c r="D1160" s="102" t="s">
        <v>1092</v>
      </c>
      <c r="E1160" s="102" t="s">
        <v>275</v>
      </c>
      <c r="F1160" s="102" t="s">
        <v>3414</v>
      </c>
      <c r="H1160" s="102">
        <v>45509</v>
      </c>
      <c r="I1160" s="102" t="s">
        <v>1729</v>
      </c>
      <c r="J1160" s="102" t="s">
        <v>1</v>
      </c>
      <c r="K1160" s="102" t="s">
        <v>2</v>
      </c>
      <c r="L1160" s="102" t="s">
        <v>24</v>
      </c>
      <c r="M1160" s="102" t="s">
        <v>1074</v>
      </c>
      <c r="N1160" s="102">
        <v>1</v>
      </c>
      <c r="O1160" s="102" t="s">
        <v>1075</v>
      </c>
    </row>
    <row r="1161" spans="1:15" x14ac:dyDescent="0.25">
      <c r="A1161" s="102" t="s">
        <v>1843</v>
      </c>
      <c r="B1161" s="103" t="s">
        <v>1844</v>
      </c>
      <c r="C1161" s="103" t="s">
        <v>277</v>
      </c>
      <c r="D1161" s="102" t="s">
        <v>136</v>
      </c>
      <c r="E1161" s="102" t="s">
        <v>275</v>
      </c>
      <c r="F1161" s="102" t="s">
        <v>3415</v>
      </c>
      <c r="H1161" s="102">
        <v>45509</v>
      </c>
      <c r="I1161" s="102" t="s">
        <v>1729</v>
      </c>
      <c r="J1161" s="102" t="s">
        <v>1</v>
      </c>
      <c r="K1161" s="102" t="s">
        <v>2</v>
      </c>
      <c r="L1161" s="102" t="s">
        <v>24</v>
      </c>
      <c r="M1161" s="102" t="s">
        <v>1074</v>
      </c>
      <c r="N1161" s="102">
        <v>1</v>
      </c>
      <c r="O1161" s="102" t="s">
        <v>1075</v>
      </c>
    </row>
    <row r="1162" spans="1:15" x14ac:dyDescent="0.25">
      <c r="A1162" s="102" t="s">
        <v>1846</v>
      </c>
      <c r="B1162" s="103" t="s">
        <v>1847</v>
      </c>
      <c r="C1162" s="103" t="s">
        <v>277</v>
      </c>
      <c r="D1162" s="102" t="s">
        <v>1092</v>
      </c>
      <c r="E1162" s="102" t="s">
        <v>275</v>
      </c>
      <c r="F1162" s="102" t="s">
        <v>3416</v>
      </c>
      <c r="H1162" s="102">
        <v>45509</v>
      </c>
      <c r="I1162" s="102" t="s">
        <v>1729</v>
      </c>
      <c r="J1162" s="102" t="s">
        <v>1</v>
      </c>
      <c r="K1162" s="102" t="s">
        <v>2</v>
      </c>
      <c r="L1162" s="102" t="s">
        <v>24</v>
      </c>
      <c r="M1162" s="102" t="s">
        <v>1074</v>
      </c>
      <c r="N1162" s="102">
        <v>1</v>
      </c>
      <c r="O1162" s="102" t="s">
        <v>1075</v>
      </c>
    </row>
    <row r="1163" spans="1:15" x14ac:dyDescent="0.25">
      <c r="A1163" s="102" t="s">
        <v>3417</v>
      </c>
      <c r="B1163" s="103" t="s">
        <v>2580</v>
      </c>
      <c r="C1163" s="103" t="s">
        <v>274</v>
      </c>
      <c r="D1163" s="102" t="s">
        <v>152</v>
      </c>
      <c r="E1163" s="102" t="s">
        <v>275</v>
      </c>
      <c r="F1163" s="102" t="s">
        <v>3418</v>
      </c>
      <c r="H1163" s="102">
        <v>45509</v>
      </c>
      <c r="I1163" s="102" t="s">
        <v>1729</v>
      </c>
      <c r="J1163" s="102" t="s">
        <v>1</v>
      </c>
      <c r="K1163" s="102" t="s">
        <v>2</v>
      </c>
      <c r="L1163" s="102" t="s">
        <v>24</v>
      </c>
      <c r="M1163" s="102" t="s">
        <v>1074</v>
      </c>
      <c r="N1163" s="102">
        <v>1</v>
      </c>
      <c r="O1163" s="102" t="s">
        <v>1075</v>
      </c>
    </row>
    <row r="1164" spans="1:15" x14ac:dyDescent="0.25">
      <c r="A1164" s="102" t="s">
        <v>1850</v>
      </c>
      <c r="B1164" s="103" t="s">
        <v>1098</v>
      </c>
      <c r="C1164" s="103" t="s">
        <v>1118</v>
      </c>
      <c r="D1164" s="102" t="s">
        <v>152</v>
      </c>
      <c r="E1164" s="102" t="s">
        <v>275</v>
      </c>
      <c r="F1164" s="102" t="s">
        <v>3419</v>
      </c>
      <c r="H1164" s="102">
        <v>45509</v>
      </c>
      <c r="I1164" s="102" t="s">
        <v>1729</v>
      </c>
      <c r="J1164" s="102" t="s">
        <v>1</v>
      </c>
      <c r="K1164" s="102" t="s">
        <v>2</v>
      </c>
      <c r="L1164" s="102" t="s">
        <v>24</v>
      </c>
      <c r="M1164" s="102" t="s">
        <v>1074</v>
      </c>
      <c r="N1164" s="102">
        <v>1</v>
      </c>
      <c r="O1164" s="102" t="s">
        <v>1075</v>
      </c>
    </row>
    <row r="1165" spans="1:15" x14ac:dyDescent="0.25">
      <c r="A1165" s="102" t="s">
        <v>1857</v>
      </c>
      <c r="B1165" s="103" t="s">
        <v>1078</v>
      </c>
      <c r="C1165" s="103" t="s">
        <v>274</v>
      </c>
      <c r="D1165" s="102" t="s">
        <v>1092</v>
      </c>
      <c r="E1165" s="102" t="s">
        <v>275</v>
      </c>
      <c r="F1165" s="102" t="s">
        <v>3420</v>
      </c>
      <c r="H1165" s="102">
        <v>45509</v>
      </c>
      <c r="I1165" s="102" t="s">
        <v>1729</v>
      </c>
      <c r="J1165" s="102" t="s">
        <v>1</v>
      </c>
      <c r="K1165" s="102" t="s">
        <v>2</v>
      </c>
      <c r="L1165" s="102" t="s">
        <v>24</v>
      </c>
      <c r="M1165" s="102" t="s">
        <v>1074</v>
      </c>
      <c r="N1165" s="102">
        <v>1</v>
      </c>
      <c r="O1165" s="102" t="s">
        <v>1075</v>
      </c>
    </row>
    <row r="1166" spans="1:15" x14ac:dyDescent="0.25">
      <c r="A1166" s="102" t="s">
        <v>1861</v>
      </c>
      <c r="B1166" s="103" t="s">
        <v>1272</v>
      </c>
      <c r="C1166" s="103" t="s">
        <v>274</v>
      </c>
      <c r="D1166" s="102" t="s">
        <v>136</v>
      </c>
      <c r="E1166" s="102" t="s">
        <v>275</v>
      </c>
      <c r="F1166" s="102" t="s">
        <v>3421</v>
      </c>
      <c r="H1166" s="102">
        <v>45509</v>
      </c>
      <c r="I1166" s="102" t="s">
        <v>1729</v>
      </c>
      <c r="J1166" s="102" t="s">
        <v>1</v>
      </c>
      <c r="K1166" s="102" t="s">
        <v>2</v>
      </c>
      <c r="L1166" s="102" t="s">
        <v>24</v>
      </c>
      <c r="M1166" s="102" t="s">
        <v>1074</v>
      </c>
      <c r="N1166" s="102">
        <v>1</v>
      </c>
      <c r="O1166" s="102" t="s">
        <v>1075</v>
      </c>
    </row>
    <row r="1167" spans="1:15" x14ac:dyDescent="0.25">
      <c r="A1167" s="102" t="s">
        <v>1861</v>
      </c>
      <c r="B1167" s="103" t="s">
        <v>1863</v>
      </c>
      <c r="C1167" s="103" t="s">
        <v>277</v>
      </c>
      <c r="D1167" s="102" t="s">
        <v>136</v>
      </c>
      <c r="E1167" s="102" t="s">
        <v>275</v>
      </c>
      <c r="F1167" s="102" t="s">
        <v>3422</v>
      </c>
      <c r="H1167" s="102">
        <v>45509</v>
      </c>
      <c r="I1167" s="102" t="s">
        <v>1729</v>
      </c>
      <c r="J1167" s="102" t="s">
        <v>1</v>
      </c>
      <c r="K1167" s="102" t="s">
        <v>2</v>
      </c>
      <c r="L1167" s="102" t="s">
        <v>24</v>
      </c>
      <c r="M1167" s="102" t="s">
        <v>1074</v>
      </c>
      <c r="N1167" s="102">
        <v>1</v>
      </c>
      <c r="O1167" s="102" t="s">
        <v>1075</v>
      </c>
    </row>
    <row r="1168" spans="1:15" x14ac:dyDescent="0.25">
      <c r="A1168" s="102" t="s">
        <v>1861</v>
      </c>
      <c r="B1168" s="103" t="s">
        <v>1867</v>
      </c>
      <c r="C1168" s="103" t="s">
        <v>277</v>
      </c>
      <c r="D1168" s="102" t="s">
        <v>136</v>
      </c>
      <c r="E1168" s="102" t="s">
        <v>275</v>
      </c>
      <c r="F1168" s="102" t="s">
        <v>3423</v>
      </c>
      <c r="H1168" s="102">
        <v>45509</v>
      </c>
      <c r="I1168" s="102" t="s">
        <v>1729</v>
      </c>
      <c r="J1168" s="102" t="s">
        <v>1</v>
      </c>
      <c r="K1168" s="102" t="s">
        <v>2</v>
      </c>
      <c r="L1168" s="102" t="s">
        <v>24</v>
      </c>
      <c r="M1168" s="102" t="s">
        <v>1074</v>
      </c>
      <c r="N1168" s="102">
        <v>1</v>
      </c>
      <c r="O1168" s="102" t="s">
        <v>1075</v>
      </c>
    </row>
    <row r="1169" spans="1:15" x14ac:dyDescent="0.25">
      <c r="A1169" s="102" t="s">
        <v>1865</v>
      </c>
      <c r="B1169" s="103" t="s">
        <v>1392</v>
      </c>
      <c r="C1169" s="103" t="s">
        <v>274</v>
      </c>
      <c r="D1169" s="102" t="s">
        <v>136</v>
      </c>
      <c r="E1169" s="102" t="s">
        <v>275</v>
      </c>
      <c r="F1169" s="102" t="s">
        <v>3424</v>
      </c>
      <c r="H1169" s="102">
        <v>45509</v>
      </c>
      <c r="I1169" s="102" t="s">
        <v>1729</v>
      </c>
      <c r="J1169" s="102" t="s">
        <v>1</v>
      </c>
      <c r="K1169" s="102" t="s">
        <v>2</v>
      </c>
      <c r="L1169" s="102" t="s">
        <v>24</v>
      </c>
      <c r="M1169" s="102" t="s">
        <v>1074</v>
      </c>
      <c r="N1169" s="102">
        <v>1</v>
      </c>
      <c r="O1169" s="102" t="s">
        <v>1075</v>
      </c>
    </row>
    <row r="1170" spans="1:15" x14ac:dyDescent="0.25">
      <c r="A1170" s="102" t="s">
        <v>1869</v>
      </c>
      <c r="B1170" s="103" t="s">
        <v>1202</v>
      </c>
      <c r="C1170" s="103" t="s">
        <v>274</v>
      </c>
      <c r="D1170" s="102" t="s">
        <v>152</v>
      </c>
      <c r="E1170" s="102" t="s">
        <v>275</v>
      </c>
      <c r="F1170" s="102" t="s">
        <v>3425</v>
      </c>
      <c r="H1170" s="102">
        <v>45509</v>
      </c>
      <c r="I1170" s="102" t="s">
        <v>1729</v>
      </c>
      <c r="J1170" s="102" t="s">
        <v>1</v>
      </c>
      <c r="K1170" s="102" t="s">
        <v>2</v>
      </c>
      <c r="L1170" s="102" t="s">
        <v>24</v>
      </c>
      <c r="M1170" s="102" t="s">
        <v>1074</v>
      </c>
      <c r="N1170" s="102">
        <v>1</v>
      </c>
      <c r="O1170" s="102" t="s">
        <v>1075</v>
      </c>
    </row>
    <row r="1171" spans="1:15" x14ac:dyDescent="0.25">
      <c r="A1171" s="102" t="s">
        <v>1871</v>
      </c>
      <c r="B1171" s="103" t="s">
        <v>1228</v>
      </c>
      <c r="C1171" s="103" t="s">
        <v>277</v>
      </c>
      <c r="D1171" s="102" t="s">
        <v>136</v>
      </c>
      <c r="E1171" s="102" t="s">
        <v>275</v>
      </c>
      <c r="F1171" s="102" t="s">
        <v>3426</v>
      </c>
      <c r="H1171" s="102">
        <v>45509</v>
      </c>
      <c r="I1171" s="102" t="s">
        <v>1729</v>
      </c>
      <c r="J1171" s="102" t="s">
        <v>1</v>
      </c>
      <c r="K1171" s="102" t="s">
        <v>2</v>
      </c>
      <c r="L1171" s="102" t="s">
        <v>24</v>
      </c>
      <c r="M1171" s="102" t="s">
        <v>1074</v>
      </c>
      <c r="N1171" s="102">
        <v>1</v>
      </c>
      <c r="O1171" s="102" t="s">
        <v>1075</v>
      </c>
    </row>
    <row r="1172" spans="1:15" x14ac:dyDescent="0.25">
      <c r="A1172" s="102" t="s">
        <v>1873</v>
      </c>
      <c r="B1172" s="103" t="s">
        <v>1874</v>
      </c>
      <c r="C1172" s="103" t="s">
        <v>277</v>
      </c>
      <c r="D1172" s="102" t="s">
        <v>1092</v>
      </c>
      <c r="E1172" s="102" t="s">
        <v>275</v>
      </c>
      <c r="F1172" s="102" t="s">
        <v>3427</v>
      </c>
      <c r="H1172" s="102">
        <v>45509</v>
      </c>
      <c r="I1172" s="102" t="s">
        <v>1729</v>
      </c>
      <c r="J1172" s="102" t="s">
        <v>1</v>
      </c>
      <c r="K1172" s="102" t="s">
        <v>2</v>
      </c>
      <c r="L1172" s="102" t="s">
        <v>24</v>
      </c>
      <c r="M1172" s="102" t="s">
        <v>1074</v>
      </c>
      <c r="N1172" s="102">
        <v>1</v>
      </c>
      <c r="O1172" s="102" t="s">
        <v>1075</v>
      </c>
    </row>
    <row r="1173" spans="1:15" x14ac:dyDescent="0.25">
      <c r="A1173" s="102" t="s">
        <v>1879</v>
      </c>
      <c r="B1173" s="103" t="s">
        <v>1880</v>
      </c>
      <c r="C1173" s="103" t="s">
        <v>277</v>
      </c>
      <c r="D1173" s="102" t="s">
        <v>1092</v>
      </c>
      <c r="E1173" s="102" t="s">
        <v>275</v>
      </c>
      <c r="F1173" s="102" t="s">
        <v>3428</v>
      </c>
      <c r="H1173" s="102">
        <v>45509</v>
      </c>
      <c r="I1173" s="102" t="s">
        <v>1729</v>
      </c>
      <c r="J1173" s="102" t="s">
        <v>1</v>
      </c>
      <c r="K1173" s="102" t="s">
        <v>2</v>
      </c>
      <c r="L1173" s="102" t="s">
        <v>24</v>
      </c>
      <c r="M1173" s="102" t="s">
        <v>1074</v>
      </c>
      <c r="N1173" s="102">
        <v>1</v>
      </c>
      <c r="O1173" s="102" t="s">
        <v>1075</v>
      </c>
    </row>
    <row r="1174" spans="1:15" x14ac:dyDescent="0.25">
      <c r="A1174" s="102" t="s">
        <v>1885</v>
      </c>
      <c r="B1174" s="103" t="s">
        <v>1792</v>
      </c>
      <c r="C1174" s="103" t="s">
        <v>274</v>
      </c>
      <c r="D1174" s="102" t="s">
        <v>1092</v>
      </c>
      <c r="E1174" s="102" t="s">
        <v>275</v>
      </c>
      <c r="F1174" s="102" t="s">
        <v>3429</v>
      </c>
      <c r="H1174" s="102">
        <v>45509</v>
      </c>
      <c r="I1174" s="102" t="s">
        <v>1729</v>
      </c>
      <c r="J1174" s="102" t="s">
        <v>1</v>
      </c>
      <c r="K1174" s="102" t="s">
        <v>2</v>
      </c>
      <c r="L1174" s="102" t="s">
        <v>24</v>
      </c>
      <c r="M1174" s="102" t="s">
        <v>1074</v>
      </c>
      <c r="N1174" s="102">
        <v>1</v>
      </c>
      <c r="O1174" s="102" t="s">
        <v>1075</v>
      </c>
    </row>
    <row r="1175" spans="1:15" x14ac:dyDescent="0.25">
      <c r="A1175" s="102" t="s">
        <v>1887</v>
      </c>
      <c r="B1175" s="103" t="s">
        <v>1321</v>
      </c>
      <c r="C1175" s="103" t="s">
        <v>277</v>
      </c>
      <c r="D1175" s="102" t="s">
        <v>1092</v>
      </c>
      <c r="E1175" s="102" t="s">
        <v>275</v>
      </c>
      <c r="F1175" s="102" t="s">
        <v>3430</v>
      </c>
      <c r="H1175" s="102">
        <v>45509</v>
      </c>
      <c r="I1175" s="102" t="s">
        <v>1729</v>
      </c>
      <c r="J1175" s="102" t="s">
        <v>1</v>
      </c>
      <c r="K1175" s="102" t="s">
        <v>2</v>
      </c>
      <c r="L1175" s="102" t="s">
        <v>24</v>
      </c>
      <c r="M1175" s="102" t="s">
        <v>1074</v>
      </c>
      <c r="N1175" s="102">
        <v>1</v>
      </c>
      <c r="O1175" s="102" t="s">
        <v>1075</v>
      </c>
    </row>
    <row r="1176" spans="1:15" x14ac:dyDescent="0.25">
      <c r="A1176" s="102" t="s">
        <v>1891</v>
      </c>
      <c r="B1176" s="103" t="s">
        <v>1892</v>
      </c>
      <c r="C1176" s="103" t="s">
        <v>274</v>
      </c>
      <c r="D1176" s="102" t="s">
        <v>1092</v>
      </c>
      <c r="E1176" s="102" t="s">
        <v>275</v>
      </c>
      <c r="F1176" s="102" t="s">
        <v>3431</v>
      </c>
      <c r="H1176" s="102">
        <v>45509</v>
      </c>
      <c r="I1176" s="102" t="s">
        <v>1729</v>
      </c>
      <c r="J1176" s="102" t="s">
        <v>1</v>
      </c>
      <c r="K1176" s="102" t="s">
        <v>2</v>
      </c>
      <c r="L1176" s="102" t="s">
        <v>24</v>
      </c>
      <c r="M1176" s="102" t="s">
        <v>1074</v>
      </c>
      <c r="N1176" s="102">
        <v>1</v>
      </c>
      <c r="O1176" s="102" t="s">
        <v>1075</v>
      </c>
    </row>
    <row r="1177" spans="1:15" x14ac:dyDescent="0.25">
      <c r="A1177" s="102" t="s">
        <v>1894</v>
      </c>
      <c r="B1177" s="103" t="s">
        <v>1895</v>
      </c>
      <c r="C1177" s="103" t="s">
        <v>274</v>
      </c>
      <c r="D1177" s="102" t="s">
        <v>136</v>
      </c>
      <c r="E1177" s="102" t="s">
        <v>275</v>
      </c>
      <c r="F1177" s="102" t="s">
        <v>3432</v>
      </c>
      <c r="H1177" s="102">
        <v>45509</v>
      </c>
      <c r="I1177" s="102" t="s">
        <v>1729</v>
      </c>
      <c r="J1177" s="102" t="s">
        <v>1</v>
      </c>
      <c r="K1177" s="102" t="s">
        <v>2</v>
      </c>
      <c r="L1177" s="102" t="s">
        <v>24</v>
      </c>
      <c r="M1177" s="102" t="s">
        <v>1074</v>
      </c>
      <c r="N1177" s="102">
        <v>1</v>
      </c>
      <c r="O1177" s="102" t="s">
        <v>1075</v>
      </c>
    </row>
    <row r="1178" spans="1:15" x14ac:dyDescent="0.25">
      <c r="A1178" s="102" t="s">
        <v>1894</v>
      </c>
      <c r="B1178" s="103" t="s">
        <v>1897</v>
      </c>
      <c r="C1178" s="103" t="s">
        <v>1082</v>
      </c>
      <c r="D1178" s="102" t="s">
        <v>136</v>
      </c>
      <c r="E1178" s="102" t="s">
        <v>275</v>
      </c>
      <c r="F1178" s="102" t="s">
        <v>3433</v>
      </c>
      <c r="H1178" s="102">
        <v>45509</v>
      </c>
      <c r="I1178" s="102" t="s">
        <v>1729</v>
      </c>
      <c r="J1178" s="102" t="s">
        <v>1</v>
      </c>
      <c r="K1178" s="102" t="s">
        <v>2</v>
      </c>
      <c r="L1178" s="102" t="s">
        <v>24</v>
      </c>
      <c r="M1178" s="102" t="s">
        <v>1082</v>
      </c>
      <c r="N1178" s="102">
        <v>1</v>
      </c>
      <c r="O1178" s="102" t="s">
        <v>1075</v>
      </c>
    </row>
    <row r="1179" spans="1:15" x14ac:dyDescent="0.25">
      <c r="A1179" s="102" t="s">
        <v>1894</v>
      </c>
      <c r="B1179" s="103" t="s">
        <v>1197</v>
      </c>
      <c r="C1179" s="103" t="s">
        <v>1082</v>
      </c>
      <c r="D1179" s="102" t="s">
        <v>136</v>
      </c>
      <c r="E1179" s="102" t="s">
        <v>275</v>
      </c>
      <c r="F1179" s="102" t="s">
        <v>3434</v>
      </c>
      <c r="H1179" s="102">
        <v>45509</v>
      </c>
      <c r="I1179" s="102" t="s">
        <v>1729</v>
      </c>
      <c r="J1179" s="102" t="s">
        <v>1</v>
      </c>
      <c r="K1179" s="102" t="s">
        <v>2</v>
      </c>
      <c r="L1179" s="102" t="s">
        <v>24</v>
      </c>
      <c r="M1179" s="102" t="s">
        <v>1082</v>
      </c>
      <c r="N1179" s="102">
        <v>1</v>
      </c>
      <c r="O1179" s="102" t="s">
        <v>1075</v>
      </c>
    </row>
    <row r="1180" spans="1:15" x14ac:dyDescent="0.25">
      <c r="A1180" s="102" t="s">
        <v>1918</v>
      </c>
      <c r="B1180" s="103" t="s">
        <v>1321</v>
      </c>
      <c r="C1180" s="103" t="s">
        <v>277</v>
      </c>
      <c r="D1180" s="102" t="s">
        <v>136</v>
      </c>
      <c r="E1180" s="102" t="s">
        <v>275</v>
      </c>
      <c r="F1180" s="102" t="s">
        <v>3435</v>
      </c>
      <c r="H1180" s="102">
        <v>45509</v>
      </c>
      <c r="I1180" s="102" t="s">
        <v>1729</v>
      </c>
      <c r="J1180" s="102" t="s">
        <v>1</v>
      </c>
      <c r="K1180" s="102" t="s">
        <v>2</v>
      </c>
      <c r="L1180" s="102" t="s">
        <v>24</v>
      </c>
      <c r="M1180" s="102" t="s">
        <v>1074</v>
      </c>
      <c r="N1180" s="102">
        <v>1</v>
      </c>
      <c r="O1180" s="102" t="s">
        <v>1075</v>
      </c>
    </row>
    <row r="1181" spans="1:15" x14ac:dyDescent="0.25">
      <c r="A1181" s="102" t="s">
        <v>1926</v>
      </c>
      <c r="B1181" s="103" t="s">
        <v>1248</v>
      </c>
      <c r="C1181" s="103" t="s">
        <v>1118</v>
      </c>
      <c r="D1181" s="102" t="s">
        <v>152</v>
      </c>
      <c r="E1181" s="102" t="s">
        <v>275</v>
      </c>
      <c r="F1181" s="102" t="s">
        <v>3436</v>
      </c>
      <c r="H1181" s="102">
        <v>45509</v>
      </c>
      <c r="I1181" s="102" t="s">
        <v>1729</v>
      </c>
      <c r="J1181" s="102" t="s">
        <v>1</v>
      </c>
      <c r="K1181" s="102" t="s">
        <v>2</v>
      </c>
      <c r="L1181" s="102" t="s">
        <v>24</v>
      </c>
      <c r="M1181" s="102" t="s">
        <v>1074</v>
      </c>
      <c r="N1181" s="102">
        <v>1</v>
      </c>
      <c r="O1181" s="102" t="s">
        <v>1075</v>
      </c>
    </row>
    <row r="1182" spans="1:15" x14ac:dyDescent="0.25">
      <c r="A1182" s="102" t="s">
        <v>1931</v>
      </c>
      <c r="B1182" s="103" t="s">
        <v>1080</v>
      </c>
      <c r="C1182" s="103" t="s">
        <v>277</v>
      </c>
      <c r="D1182" s="102" t="s">
        <v>1092</v>
      </c>
      <c r="E1182" s="102" t="s">
        <v>275</v>
      </c>
      <c r="F1182" s="102" t="s">
        <v>3437</v>
      </c>
      <c r="H1182" s="102">
        <v>45509</v>
      </c>
      <c r="I1182" s="102" t="s">
        <v>1729</v>
      </c>
      <c r="J1182" s="102" t="s">
        <v>1</v>
      </c>
      <c r="K1182" s="102" t="s">
        <v>2</v>
      </c>
      <c r="L1182" s="102" t="s">
        <v>24</v>
      </c>
      <c r="M1182" s="102" t="s">
        <v>1074</v>
      </c>
      <c r="N1182" s="102">
        <v>1</v>
      </c>
      <c r="O1182" s="102" t="s">
        <v>1075</v>
      </c>
    </row>
    <row r="1183" spans="1:15" x14ac:dyDescent="0.25">
      <c r="A1183" s="102" t="s">
        <v>1931</v>
      </c>
      <c r="B1183" s="103" t="s">
        <v>1080</v>
      </c>
      <c r="C1183" s="103" t="s">
        <v>277</v>
      </c>
      <c r="D1183" s="102" t="s">
        <v>1092</v>
      </c>
      <c r="E1183" s="102" t="s">
        <v>275</v>
      </c>
      <c r="F1183" s="102" t="s">
        <v>3438</v>
      </c>
      <c r="H1183" s="102">
        <v>45509</v>
      </c>
      <c r="I1183" s="102" t="s">
        <v>1729</v>
      </c>
      <c r="J1183" s="102" t="s">
        <v>1</v>
      </c>
      <c r="K1183" s="102" t="s">
        <v>2</v>
      </c>
      <c r="L1183" s="102" t="s">
        <v>24</v>
      </c>
      <c r="M1183" s="102" t="s">
        <v>1074</v>
      </c>
      <c r="N1183" s="102">
        <v>1</v>
      </c>
      <c r="O1183" s="102" t="s">
        <v>1075</v>
      </c>
    </row>
    <row r="1184" spans="1:15" x14ac:dyDescent="0.25">
      <c r="A1184" s="102" t="s">
        <v>1934</v>
      </c>
      <c r="B1184" s="103" t="s">
        <v>1792</v>
      </c>
      <c r="C1184" s="103" t="s">
        <v>274</v>
      </c>
      <c r="D1184" s="102" t="s">
        <v>1092</v>
      </c>
      <c r="E1184" s="102" t="s">
        <v>275</v>
      </c>
      <c r="F1184" s="102" t="s">
        <v>3439</v>
      </c>
      <c r="H1184" s="102">
        <v>45509</v>
      </c>
      <c r="I1184" s="102" t="s">
        <v>1729</v>
      </c>
      <c r="J1184" s="102" t="s">
        <v>1</v>
      </c>
      <c r="K1184" s="102" t="s">
        <v>2</v>
      </c>
      <c r="L1184" s="102" t="s">
        <v>24</v>
      </c>
      <c r="M1184" s="102" t="s">
        <v>1074</v>
      </c>
      <c r="N1184" s="102">
        <v>1</v>
      </c>
      <c r="O1184" s="102" t="s">
        <v>1075</v>
      </c>
    </row>
    <row r="1185" spans="1:15" x14ac:dyDescent="0.25">
      <c r="A1185" s="102" t="s">
        <v>1934</v>
      </c>
      <c r="B1185" s="103" t="s">
        <v>1652</v>
      </c>
      <c r="C1185" s="103" t="s">
        <v>277</v>
      </c>
      <c r="D1185" s="102" t="s">
        <v>1092</v>
      </c>
      <c r="E1185" s="102" t="s">
        <v>275</v>
      </c>
      <c r="F1185" s="102" t="s">
        <v>3440</v>
      </c>
      <c r="H1185" s="102">
        <v>45509</v>
      </c>
      <c r="I1185" s="102" t="s">
        <v>1729</v>
      </c>
      <c r="J1185" s="102" t="s">
        <v>1</v>
      </c>
      <c r="K1185" s="102" t="s">
        <v>2</v>
      </c>
      <c r="L1185" s="102" t="s">
        <v>24</v>
      </c>
      <c r="M1185" s="102" t="s">
        <v>1074</v>
      </c>
      <c r="N1185" s="102">
        <v>1</v>
      </c>
      <c r="O1185" s="102" t="s">
        <v>1075</v>
      </c>
    </row>
    <row r="1186" spans="1:15" x14ac:dyDescent="0.25">
      <c r="A1186" s="102" t="s">
        <v>1934</v>
      </c>
      <c r="B1186" s="103" t="s">
        <v>1410</v>
      </c>
      <c r="C1186" s="103" t="s">
        <v>1082</v>
      </c>
      <c r="D1186" s="102" t="s">
        <v>1092</v>
      </c>
      <c r="E1186" s="102" t="s">
        <v>275</v>
      </c>
      <c r="F1186" s="102" t="s">
        <v>3441</v>
      </c>
      <c r="H1186" s="102">
        <v>45509</v>
      </c>
      <c r="I1186" s="102" t="s">
        <v>1729</v>
      </c>
      <c r="J1186" s="102" t="s">
        <v>1</v>
      </c>
      <c r="K1186" s="102" t="s">
        <v>2</v>
      </c>
      <c r="L1186" s="102" t="s">
        <v>24</v>
      </c>
      <c r="M1186" s="102" t="s">
        <v>1082</v>
      </c>
      <c r="N1186" s="102">
        <v>1</v>
      </c>
      <c r="O1186" s="102" t="s">
        <v>1075</v>
      </c>
    </row>
    <row r="1187" spans="1:15" x14ac:dyDescent="0.25">
      <c r="A1187" s="102" t="s">
        <v>1938</v>
      </c>
      <c r="B1187" s="103" t="s">
        <v>1487</v>
      </c>
      <c r="C1187" s="103" t="s">
        <v>277</v>
      </c>
      <c r="D1187" s="102" t="s">
        <v>1092</v>
      </c>
      <c r="E1187" s="102" t="s">
        <v>275</v>
      </c>
      <c r="F1187" s="102" t="s">
        <v>3442</v>
      </c>
      <c r="H1187" s="102">
        <v>45509</v>
      </c>
      <c r="I1187" s="102" t="s">
        <v>1729</v>
      </c>
      <c r="J1187" s="102" t="s">
        <v>1</v>
      </c>
      <c r="K1187" s="102" t="s">
        <v>2</v>
      </c>
      <c r="L1187" s="102" t="s">
        <v>24</v>
      </c>
      <c r="M1187" s="102" t="s">
        <v>1074</v>
      </c>
      <c r="N1187" s="102">
        <v>1</v>
      </c>
      <c r="O1187" s="102" t="s">
        <v>1075</v>
      </c>
    </row>
    <row r="1188" spans="1:15" x14ac:dyDescent="0.25">
      <c r="A1188" s="102" t="s">
        <v>3383</v>
      </c>
      <c r="B1188" s="103" t="s">
        <v>2219</v>
      </c>
      <c r="C1188" s="103" t="s">
        <v>1118</v>
      </c>
      <c r="D1188" s="102" t="s">
        <v>196</v>
      </c>
      <c r="E1188" s="102" t="s">
        <v>275</v>
      </c>
      <c r="F1188" s="102" t="s">
        <v>3443</v>
      </c>
      <c r="G1188" s="102" t="s">
        <v>3444</v>
      </c>
      <c r="H1188" s="102">
        <v>45509</v>
      </c>
      <c r="I1188" s="102" t="s">
        <v>1729</v>
      </c>
      <c r="J1188" s="102" t="s">
        <v>1</v>
      </c>
      <c r="K1188" s="102" t="s">
        <v>2</v>
      </c>
      <c r="L1188" s="102" t="s">
        <v>24</v>
      </c>
      <c r="M1188" s="102" t="s">
        <v>1074</v>
      </c>
      <c r="N1188" s="102">
        <v>1</v>
      </c>
      <c r="O1188" s="102" t="s">
        <v>1075</v>
      </c>
    </row>
    <row r="1189" spans="1:15" x14ac:dyDescent="0.25">
      <c r="A1189" s="102" t="s">
        <v>3445</v>
      </c>
      <c r="B1189" s="103" t="s">
        <v>3446</v>
      </c>
      <c r="C1189" s="103" t="s">
        <v>274</v>
      </c>
      <c r="D1189" s="102" t="s">
        <v>3447</v>
      </c>
      <c r="E1189" s="102" t="s">
        <v>275</v>
      </c>
      <c r="F1189" s="102" t="s">
        <v>3448</v>
      </c>
      <c r="H1189" s="102">
        <v>45509</v>
      </c>
      <c r="I1189" s="102" t="s">
        <v>1737</v>
      </c>
      <c r="J1189" s="102" t="s">
        <v>2</v>
      </c>
      <c r="K1189" s="102" t="s">
        <v>1</v>
      </c>
      <c r="L1189" s="102" t="s">
        <v>23</v>
      </c>
      <c r="M1189" s="102" t="s">
        <v>1074</v>
      </c>
      <c r="N1189" s="102">
        <v>1</v>
      </c>
      <c r="O1189" s="102" t="s">
        <v>1075</v>
      </c>
    </row>
    <row r="1190" spans="1:15" x14ac:dyDescent="0.25">
      <c r="A1190" s="102" t="s">
        <v>3449</v>
      </c>
      <c r="B1190" s="103" t="s">
        <v>1847</v>
      </c>
      <c r="C1190" s="103" t="s">
        <v>1118</v>
      </c>
      <c r="D1190" s="102" t="s">
        <v>152</v>
      </c>
      <c r="E1190" s="102" t="s">
        <v>275</v>
      </c>
      <c r="F1190" s="102" t="s">
        <v>3450</v>
      </c>
      <c r="H1190" s="102">
        <v>45509</v>
      </c>
      <c r="I1190" s="102" t="s">
        <v>1737</v>
      </c>
      <c r="J1190" s="102" t="s">
        <v>2</v>
      </c>
      <c r="K1190" s="102" t="s">
        <v>1</v>
      </c>
      <c r="L1190" s="102" t="s">
        <v>23</v>
      </c>
      <c r="M1190" s="102" t="s">
        <v>1074</v>
      </c>
      <c r="N1190" s="102">
        <v>1</v>
      </c>
      <c r="O1190" s="102" t="s">
        <v>1075</v>
      </c>
    </row>
    <row r="1191" spans="1:15" x14ac:dyDescent="0.25">
      <c r="A1191" s="102" t="s">
        <v>3451</v>
      </c>
      <c r="B1191" s="103" t="s">
        <v>1166</v>
      </c>
      <c r="C1191" s="103" t="s">
        <v>1118</v>
      </c>
      <c r="D1191" s="102" t="s">
        <v>1092</v>
      </c>
      <c r="E1191" s="102" t="s">
        <v>275</v>
      </c>
      <c r="F1191" s="102" t="s">
        <v>3452</v>
      </c>
      <c r="H1191" s="102">
        <v>45509</v>
      </c>
      <c r="I1191" s="102" t="s">
        <v>1737</v>
      </c>
      <c r="J1191" s="102" t="s">
        <v>2</v>
      </c>
      <c r="K1191" s="102" t="s">
        <v>1</v>
      </c>
      <c r="L1191" s="102" t="s">
        <v>23</v>
      </c>
      <c r="M1191" s="102" t="s">
        <v>1074</v>
      </c>
      <c r="N1191" s="102">
        <v>1</v>
      </c>
      <c r="O1191" s="102" t="s">
        <v>1075</v>
      </c>
    </row>
    <row r="1192" spans="1:15" x14ac:dyDescent="0.25">
      <c r="A1192" s="102" t="s">
        <v>3453</v>
      </c>
      <c r="B1192" s="103" t="s">
        <v>1764</v>
      </c>
      <c r="C1192" s="103" t="s">
        <v>274</v>
      </c>
      <c r="D1192" s="102" t="s">
        <v>281</v>
      </c>
      <c r="E1192" s="102" t="s">
        <v>275</v>
      </c>
      <c r="F1192" s="102" t="s">
        <v>3454</v>
      </c>
      <c r="H1192" s="102">
        <v>45509</v>
      </c>
      <c r="I1192" s="102" t="s">
        <v>1737</v>
      </c>
      <c r="J1192" s="102" t="s">
        <v>2</v>
      </c>
      <c r="K1192" s="102" t="s">
        <v>1</v>
      </c>
      <c r="L1192" s="102" t="s">
        <v>23</v>
      </c>
      <c r="M1192" s="102" t="s">
        <v>1074</v>
      </c>
      <c r="N1192" s="102">
        <v>1</v>
      </c>
      <c r="O1192" s="102" t="s">
        <v>1075</v>
      </c>
    </row>
    <row r="1193" spans="1:15" x14ac:dyDescent="0.25">
      <c r="A1193" s="102" t="s">
        <v>3455</v>
      </c>
      <c r="B1193" s="103" t="s">
        <v>3456</v>
      </c>
      <c r="C1193" s="103" t="s">
        <v>1118</v>
      </c>
      <c r="D1193" s="102" t="s">
        <v>1092</v>
      </c>
      <c r="E1193" s="102" t="s">
        <v>275</v>
      </c>
      <c r="F1193" s="102" t="s">
        <v>3457</v>
      </c>
      <c r="H1193" s="102">
        <v>45509</v>
      </c>
      <c r="I1193" s="102" t="s">
        <v>1737</v>
      </c>
      <c r="J1193" s="102" t="s">
        <v>2</v>
      </c>
      <c r="K1193" s="102" t="s">
        <v>1</v>
      </c>
      <c r="L1193" s="102" t="s">
        <v>23</v>
      </c>
      <c r="M1193" s="102" t="s">
        <v>1074</v>
      </c>
      <c r="N1193" s="102">
        <v>1</v>
      </c>
      <c r="O1193" s="102" t="s">
        <v>1075</v>
      </c>
    </row>
    <row r="1194" spans="1:15" x14ac:dyDescent="0.25">
      <c r="A1194" s="102" t="s">
        <v>3458</v>
      </c>
      <c r="B1194" s="103" t="s">
        <v>1231</v>
      </c>
      <c r="C1194" s="103" t="s">
        <v>274</v>
      </c>
      <c r="D1194" s="102" t="s">
        <v>1092</v>
      </c>
      <c r="E1194" s="102" t="s">
        <v>275</v>
      </c>
      <c r="F1194" s="102" t="s">
        <v>3459</v>
      </c>
      <c r="H1194" s="102">
        <v>45509</v>
      </c>
      <c r="I1194" s="102" t="s">
        <v>1737</v>
      </c>
      <c r="J1194" s="102" t="s">
        <v>2</v>
      </c>
      <c r="K1194" s="102" t="s">
        <v>1</v>
      </c>
      <c r="L1194" s="102" t="s">
        <v>23</v>
      </c>
      <c r="M1194" s="102" t="s">
        <v>1074</v>
      </c>
      <c r="N1194" s="102">
        <v>1</v>
      </c>
      <c r="O1194" s="102" t="s">
        <v>1075</v>
      </c>
    </row>
    <row r="1195" spans="1:15" x14ac:dyDescent="0.25">
      <c r="A1195" s="102" t="s">
        <v>3458</v>
      </c>
      <c r="B1195" s="103" t="s">
        <v>3460</v>
      </c>
      <c r="C1195" s="103" t="s">
        <v>3461</v>
      </c>
      <c r="D1195" s="102" t="s">
        <v>1092</v>
      </c>
      <c r="E1195" s="102" t="s">
        <v>275</v>
      </c>
      <c r="F1195" s="102" t="s">
        <v>3462</v>
      </c>
      <c r="H1195" s="102">
        <v>45509</v>
      </c>
      <c r="I1195" s="102" t="s">
        <v>1737</v>
      </c>
      <c r="J1195" s="102" t="s">
        <v>2</v>
      </c>
      <c r="K1195" s="102" t="s">
        <v>1</v>
      </c>
      <c r="L1195" s="102" t="s">
        <v>23</v>
      </c>
      <c r="M1195" s="102" t="s">
        <v>1082</v>
      </c>
      <c r="N1195" s="102">
        <v>1</v>
      </c>
      <c r="O1195" s="102" t="s">
        <v>1075</v>
      </c>
    </row>
    <row r="1196" spans="1:15" x14ac:dyDescent="0.25">
      <c r="A1196" s="102" t="s">
        <v>3458</v>
      </c>
      <c r="B1196" s="103" t="s">
        <v>3463</v>
      </c>
      <c r="C1196" s="103" t="s">
        <v>3461</v>
      </c>
      <c r="D1196" s="102" t="s">
        <v>1092</v>
      </c>
      <c r="E1196" s="102" t="s">
        <v>275</v>
      </c>
      <c r="F1196" s="102" t="s">
        <v>3464</v>
      </c>
      <c r="H1196" s="102">
        <v>45509</v>
      </c>
      <c r="I1196" s="102" t="s">
        <v>1737</v>
      </c>
      <c r="J1196" s="102" t="s">
        <v>2</v>
      </c>
      <c r="K1196" s="102" t="s">
        <v>1</v>
      </c>
      <c r="L1196" s="102" t="s">
        <v>23</v>
      </c>
      <c r="M1196" s="102" t="s">
        <v>1082</v>
      </c>
      <c r="N1196" s="102">
        <v>1</v>
      </c>
      <c r="O1196" s="102" t="s">
        <v>1075</v>
      </c>
    </row>
    <row r="1197" spans="1:15" x14ac:dyDescent="0.25">
      <c r="A1197" s="102" t="s">
        <v>3465</v>
      </c>
      <c r="B1197" s="103" t="s">
        <v>3466</v>
      </c>
      <c r="C1197" s="103" t="s">
        <v>274</v>
      </c>
      <c r="D1197" s="102" t="s">
        <v>1092</v>
      </c>
      <c r="E1197" s="102" t="s">
        <v>275</v>
      </c>
      <c r="F1197" s="102" t="s">
        <v>3467</v>
      </c>
      <c r="H1197" s="102">
        <v>45509</v>
      </c>
      <c r="I1197" s="102" t="s">
        <v>1737</v>
      </c>
      <c r="J1197" s="102" t="s">
        <v>2</v>
      </c>
      <c r="K1197" s="102" t="s">
        <v>1</v>
      </c>
      <c r="L1197" s="102" t="s">
        <v>23</v>
      </c>
      <c r="M1197" s="102" t="s">
        <v>1074</v>
      </c>
      <c r="N1197" s="102">
        <v>1</v>
      </c>
      <c r="O1197" s="102" t="s">
        <v>1075</v>
      </c>
    </row>
    <row r="1198" spans="1:15" x14ac:dyDescent="0.25">
      <c r="A1198" s="102" t="s">
        <v>3468</v>
      </c>
      <c r="B1198" s="103" t="s">
        <v>3469</v>
      </c>
      <c r="C1198" s="103" t="s">
        <v>274</v>
      </c>
      <c r="D1198" s="102" t="s">
        <v>136</v>
      </c>
      <c r="E1198" s="102" t="s">
        <v>275</v>
      </c>
      <c r="F1198" s="102" t="s">
        <v>3470</v>
      </c>
      <c r="H1198" s="102">
        <v>45509</v>
      </c>
      <c r="I1198" s="102" t="s">
        <v>1737</v>
      </c>
      <c r="J1198" s="102" t="s">
        <v>2</v>
      </c>
      <c r="K1198" s="102" t="s">
        <v>1</v>
      </c>
      <c r="L1198" s="102" t="s">
        <v>23</v>
      </c>
      <c r="M1198" s="102" t="s">
        <v>1074</v>
      </c>
      <c r="N1198" s="102">
        <v>1</v>
      </c>
      <c r="O1198" s="102" t="s">
        <v>1075</v>
      </c>
    </row>
    <row r="1199" spans="1:15" x14ac:dyDescent="0.25">
      <c r="A1199" s="102" t="s">
        <v>3471</v>
      </c>
      <c r="B1199" s="103" t="s">
        <v>1078</v>
      </c>
      <c r="C1199" s="103" t="s">
        <v>274</v>
      </c>
      <c r="D1199" s="102" t="s">
        <v>152</v>
      </c>
      <c r="E1199" s="102" t="s">
        <v>275</v>
      </c>
      <c r="F1199" s="102" t="s">
        <v>3472</v>
      </c>
      <c r="H1199" s="102">
        <v>45509</v>
      </c>
      <c r="I1199" s="102" t="s">
        <v>1737</v>
      </c>
      <c r="J1199" s="102" t="s">
        <v>2</v>
      </c>
      <c r="K1199" s="102" t="s">
        <v>1</v>
      </c>
      <c r="L1199" s="102" t="s">
        <v>23</v>
      </c>
      <c r="M1199" s="102" t="s">
        <v>1074</v>
      </c>
      <c r="N1199" s="102">
        <v>1</v>
      </c>
      <c r="O1199" s="102" t="s">
        <v>1075</v>
      </c>
    </row>
    <row r="1200" spans="1:15" x14ac:dyDescent="0.25">
      <c r="A1200" s="102" t="s">
        <v>3471</v>
      </c>
      <c r="B1200" s="103" t="s">
        <v>1430</v>
      </c>
      <c r="C1200" s="103" t="s">
        <v>1082</v>
      </c>
      <c r="D1200" s="102" t="s">
        <v>152</v>
      </c>
      <c r="E1200" s="102" t="s">
        <v>275</v>
      </c>
      <c r="F1200" s="102" t="s">
        <v>3473</v>
      </c>
      <c r="H1200" s="102">
        <v>45509</v>
      </c>
      <c r="I1200" s="102" t="s">
        <v>1737</v>
      </c>
      <c r="J1200" s="102" t="s">
        <v>2</v>
      </c>
      <c r="K1200" s="102" t="s">
        <v>1</v>
      </c>
      <c r="L1200" s="102" t="s">
        <v>23</v>
      </c>
      <c r="M1200" s="102" t="s">
        <v>1082</v>
      </c>
      <c r="N1200" s="102">
        <v>1</v>
      </c>
      <c r="O1200" s="102" t="s">
        <v>1075</v>
      </c>
    </row>
    <row r="1201" spans="1:15" x14ac:dyDescent="0.25">
      <c r="A1201" s="102" t="s">
        <v>3471</v>
      </c>
      <c r="B1201" s="103" t="s">
        <v>2573</v>
      </c>
      <c r="C1201" s="103" t="s">
        <v>1118</v>
      </c>
      <c r="D1201" s="102" t="s">
        <v>152</v>
      </c>
      <c r="E1201" s="102" t="s">
        <v>275</v>
      </c>
      <c r="F1201" s="102" t="s">
        <v>3474</v>
      </c>
      <c r="H1201" s="102">
        <v>45509</v>
      </c>
      <c r="I1201" s="102" t="s">
        <v>1737</v>
      </c>
      <c r="J1201" s="102" t="s">
        <v>2</v>
      </c>
      <c r="K1201" s="102" t="s">
        <v>1</v>
      </c>
      <c r="L1201" s="102" t="s">
        <v>23</v>
      </c>
      <c r="M1201" s="102" t="s">
        <v>1074</v>
      </c>
      <c r="N1201" s="102">
        <v>1</v>
      </c>
      <c r="O1201" s="102" t="s">
        <v>1075</v>
      </c>
    </row>
    <row r="1202" spans="1:15" x14ac:dyDescent="0.25">
      <c r="A1202" s="102" t="s">
        <v>3475</v>
      </c>
      <c r="B1202" s="103" t="s">
        <v>1078</v>
      </c>
      <c r="C1202" s="103" t="s">
        <v>274</v>
      </c>
      <c r="D1202" s="102" t="s">
        <v>136</v>
      </c>
      <c r="E1202" s="102" t="s">
        <v>275</v>
      </c>
      <c r="F1202" s="102" t="s">
        <v>3476</v>
      </c>
      <c r="H1202" s="102">
        <v>45509</v>
      </c>
      <c r="I1202" s="102" t="s">
        <v>1737</v>
      </c>
      <c r="J1202" s="102" t="s">
        <v>2</v>
      </c>
      <c r="K1202" s="102" t="s">
        <v>1</v>
      </c>
      <c r="L1202" s="102" t="s">
        <v>23</v>
      </c>
      <c r="M1202" s="102" t="s">
        <v>1074</v>
      </c>
      <c r="N1202" s="102">
        <v>1</v>
      </c>
      <c r="O1202" s="102" t="s">
        <v>1075</v>
      </c>
    </row>
    <row r="1203" spans="1:15" x14ac:dyDescent="0.25">
      <c r="A1203" s="102" t="s">
        <v>3477</v>
      </c>
      <c r="B1203" s="103" t="s">
        <v>1672</v>
      </c>
      <c r="C1203" s="103" t="s">
        <v>274</v>
      </c>
      <c r="D1203" s="102" t="s">
        <v>1092</v>
      </c>
      <c r="E1203" s="102" t="s">
        <v>275</v>
      </c>
      <c r="F1203" s="102" t="s">
        <v>3478</v>
      </c>
      <c r="H1203" s="102">
        <v>45509</v>
      </c>
      <c r="I1203" s="102" t="s">
        <v>1737</v>
      </c>
      <c r="J1203" s="102" t="s">
        <v>2</v>
      </c>
      <c r="K1203" s="102" t="s">
        <v>1</v>
      </c>
      <c r="L1203" s="102" t="s">
        <v>23</v>
      </c>
      <c r="M1203" s="102" t="s">
        <v>1074</v>
      </c>
      <c r="N1203" s="102">
        <v>1</v>
      </c>
      <c r="O1203" s="102" t="s">
        <v>1075</v>
      </c>
    </row>
    <row r="1204" spans="1:15" x14ac:dyDescent="0.25">
      <c r="A1204" s="102" t="s">
        <v>3479</v>
      </c>
      <c r="B1204" s="103" t="s">
        <v>3480</v>
      </c>
      <c r="C1204" s="103" t="s">
        <v>1118</v>
      </c>
      <c r="D1204" s="102" t="s">
        <v>3447</v>
      </c>
      <c r="E1204" s="102" t="s">
        <v>275</v>
      </c>
      <c r="F1204" s="102" t="s">
        <v>3481</v>
      </c>
      <c r="H1204" s="102">
        <v>45509</v>
      </c>
      <c r="I1204" s="102" t="s">
        <v>1737</v>
      </c>
      <c r="J1204" s="102" t="s">
        <v>2</v>
      </c>
      <c r="K1204" s="102" t="s">
        <v>1</v>
      </c>
      <c r="L1204" s="102" t="s">
        <v>23</v>
      </c>
      <c r="M1204" s="102" t="s">
        <v>1074</v>
      </c>
      <c r="N1204" s="102">
        <v>1</v>
      </c>
      <c r="O1204" s="102" t="s">
        <v>1075</v>
      </c>
    </row>
    <row r="1205" spans="1:15" x14ac:dyDescent="0.25">
      <c r="A1205" s="102" t="s">
        <v>3482</v>
      </c>
      <c r="B1205" s="103" t="s">
        <v>1764</v>
      </c>
      <c r="C1205" s="103" t="s">
        <v>274</v>
      </c>
      <c r="D1205" s="102" t="s">
        <v>1092</v>
      </c>
      <c r="E1205" s="102" t="s">
        <v>275</v>
      </c>
      <c r="F1205" s="102" t="s">
        <v>3483</v>
      </c>
      <c r="H1205" s="102">
        <v>45509</v>
      </c>
      <c r="I1205" s="102" t="s">
        <v>1737</v>
      </c>
      <c r="J1205" s="102" t="s">
        <v>2</v>
      </c>
      <c r="K1205" s="102" t="s">
        <v>1</v>
      </c>
      <c r="L1205" s="102" t="s">
        <v>23</v>
      </c>
      <c r="M1205" s="102" t="s">
        <v>1074</v>
      </c>
      <c r="N1205" s="102">
        <v>1</v>
      </c>
      <c r="O1205" s="102" t="s">
        <v>1075</v>
      </c>
    </row>
    <row r="1206" spans="1:15" x14ac:dyDescent="0.25">
      <c r="A1206" s="102" t="s">
        <v>3484</v>
      </c>
      <c r="B1206" s="103" t="s">
        <v>1565</v>
      </c>
      <c r="C1206" s="103" t="s">
        <v>274</v>
      </c>
      <c r="D1206" s="102" t="s">
        <v>1092</v>
      </c>
      <c r="E1206" s="102" t="s">
        <v>275</v>
      </c>
      <c r="F1206" s="102" t="s">
        <v>3485</v>
      </c>
      <c r="H1206" s="102">
        <v>45509</v>
      </c>
      <c r="I1206" s="102" t="s">
        <v>1737</v>
      </c>
      <c r="J1206" s="102" t="s">
        <v>2</v>
      </c>
      <c r="K1206" s="102" t="s">
        <v>1</v>
      </c>
      <c r="L1206" s="102" t="s">
        <v>23</v>
      </c>
      <c r="M1206" s="102" t="s">
        <v>1074</v>
      </c>
      <c r="N1206" s="102">
        <v>1</v>
      </c>
      <c r="O1206" s="102" t="s">
        <v>1075</v>
      </c>
    </row>
    <row r="1207" spans="1:15" x14ac:dyDescent="0.25">
      <c r="A1207" s="102" t="s">
        <v>3486</v>
      </c>
      <c r="B1207" s="103" t="s">
        <v>3487</v>
      </c>
      <c r="C1207" s="103" t="s">
        <v>1118</v>
      </c>
      <c r="D1207" s="102" t="s">
        <v>3447</v>
      </c>
      <c r="E1207" s="102" t="s">
        <v>275</v>
      </c>
      <c r="F1207" s="102" t="s">
        <v>3488</v>
      </c>
      <c r="H1207" s="102">
        <v>45509</v>
      </c>
      <c r="I1207" s="102" t="s">
        <v>1737</v>
      </c>
      <c r="J1207" s="102" t="s">
        <v>2</v>
      </c>
      <c r="K1207" s="102" t="s">
        <v>1</v>
      </c>
      <c r="L1207" s="102" t="s">
        <v>23</v>
      </c>
      <c r="M1207" s="102" t="s">
        <v>1074</v>
      </c>
      <c r="N1207" s="102">
        <v>1</v>
      </c>
      <c r="O1207" s="102" t="s">
        <v>1075</v>
      </c>
    </row>
    <row r="1208" spans="1:15" x14ac:dyDescent="0.25">
      <c r="A1208" s="102" t="s">
        <v>3489</v>
      </c>
      <c r="B1208" s="103" t="s">
        <v>3490</v>
      </c>
      <c r="C1208" s="103" t="s">
        <v>277</v>
      </c>
      <c r="D1208" s="102" t="s">
        <v>136</v>
      </c>
      <c r="E1208" s="102" t="s">
        <v>275</v>
      </c>
      <c r="F1208" s="102" t="s">
        <v>3491</v>
      </c>
      <c r="H1208" s="102">
        <v>45509</v>
      </c>
      <c r="I1208" s="102" t="s">
        <v>1737</v>
      </c>
      <c r="J1208" s="102" t="s">
        <v>2</v>
      </c>
      <c r="K1208" s="102" t="s">
        <v>1</v>
      </c>
      <c r="L1208" s="102" t="s">
        <v>23</v>
      </c>
      <c r="M1208" s="102" t="s">
        <v>1074</v>
      </c>
      <c r="N1208" s="102">
        <v>1</v>
      </c>
      <c r="O1208" s="102" t="s">
        <v>1075</v>
      </c>
    </row>
    <row r="1209" spans="1:15" x14ac:dyDescent="0.25">
      <c r="A1209" s="102" t="s">
        <v>3492</v>
      </c>
      <c r="B1209" s="103" t="s">
        <v>2479</v>
      </c>
      <c r="C1209" s="103" t="s">
        <v>1118</v>
      </c>
      <c r="D1209" s="102" t="s">
        <v>1092</v>
      </c>
      <c r="E1209" s="102" t="s">
        <v>275</v>
      </c>
      <c r="F1209" s="102" t="s">
        <v>3493</v>
      </c>
      <c r="H1209" s="102">
        <v>45509</v>
      </c>
      <c r="I1209" s="102" t="s">
        <v>1737</v>
      </c>
      <c r="J1209" s="102" t="s">
        <v>2</v>
      </c>
      <c r="K1209" s="102" t="s">
        <v>1</v>
      </c>
      <c r="L1209" s="102" t="s">
        <v>23</v>
      </c>
      <c r="M1209" s="102" t="s">
        <v>1074</v>
      </c>
      <c r="N1209" s="102">
        <v>1</v>
      </c>
      <c r="O1209" s="102" t="s">
        <v>1075</v>
      </c>
    </row>
    <row r="1210" spans="1:15" x14ac:dyDescent="0.25">
      <c r="A1210" s="102" t="s">
        <v>3494</v>
      </c>
      <c r="B1210" s="103" t="s">
        <v>3495</v>
      </c>
      <c r="C1210" s="103" t="s">
        <v>1118</v>
      </c>
      <c r="D1210" s="102" t="s">
        <v>1092</v>
      </c>
      <c r="E1210" s="102" t="s">
        <v>275</v>
      </c>
      <c r="F1210" s="102" t="s">
        <v>3496</v>
      </c>
      <c r="H1210" s="102">
        <v>45509</v>
      </c>
      <c r="I1210" s="102" t="s">
        <v>1737</v>
      </c>
      <c r="J1210" s="102" t="s">
        <v>2</v>
      </c>
      <c r="K1210" s="102" t="s">
        <v>1</v>
      </c>
      <c r="L1210" s="102" t="s">
        <v>23</v>
      </c>
      <c r="M1210" s="102" t="s">
        <v>1074</v>
      </c>
      <c r="N1210" s="102">
        <v>1</v>
      </c>
      <c r="O1210" s="102" t="s">
        <v>1075</v>
      </c>
    </row>
    <row r="1211" spans="1:15" x14ac:dyDescent="0.25">
      <c r="A1211" s="102" t="s">
        <v>3497</v>
      </c>
      <c r="B1211" s="103" t="s">
        <v>3498</v>
      </c>
      <c r="C1211" s="103" t="s">
        <v>1118</v>
      </c>
      <c r="D1211" s="102" t="s">
        <v>1092</v>
      </c>
      <c r="E1211" s="102" t="s">
        <v>275</v>
      </c>
      <c r="F1211" s="102" t="s">
        <v>3499</v>
      </c>
      <c r="H1211" s="102">
        <v>45509</v>
      </c>
      <c r="I1211" s="102" t="s">
        <v>1737</v>
      </c>
      <c r="J1211" s="102" t="s">
        <v>2</v>
      </c>
      <c r="K1211" s="102" t="s">
        <v>1</v>
      </c>
      <c r="L1211" s="102" t="s">
        <v>23</v>
      </c>
      <c r="M1211" s="102" t="s">
        <v>1074</v>
      </c>
      <c r="N1211" s="102">
        <v>1</v>
      </c>
      <c r="O1211" s="102" t="s">
        <v>1075</v>
      </c>
    </row>
    <row r="1212" spans="1:15" x14ac:dyDescent="0.25">
      <c r="A1212" s="102" t="s">
        <v>3500</v>
      </c>
      <c r="B1212" s="103" t="s">
        <v>1091</v>
      </c>
      <c r="C1212" s="103" t="s">
        <v>277</v>
      </c>
      <c r="D1212" s="102" t="s">
        <v>3447</v>
      </c>
      <c r="E1212" s="102" t="s">
        <v>275</v>
      </c>
      <c r="F1212" s="102" t="s">
        <v>3501</v>
      </c>
      <c r="H1212" s="102">
        <v>45509</v>
      </c>
      <c r="I1212" s="102" t="s">
        <v>1737</v>
      </c>
      <c r="J1212" s="102" t="s">
        <v>2</v>
      </c>
      <c r="K1212" s="102" t="s">
        <v>1</v>
      </c>
      <c r="L1212" s="102" t="s">
        <v>23</v>
      </c>
      <c r="M1212" s="102" t="s">
        <v>1074</v>
      </c>
      <c r="N1212" s="102">
        <v>1</v>
      </c>
      <c r="O1212" s="102" t="s">
        <v>1075</v>
      </c>
    </row>
    <row r="1213" spans="1:15" x14ac:dyDescent="0.25">
      <c r="A1213" s="102" t="s">
        <v>3502</v>
      </c>
      <c r="B1213" s="103" t="s">
        <v>1117</v>
      </c>
      <c r="C1213" s="103" t="s">
        <v>1118</v>
      </c>
      <c r="D1213" s="102" t="s">
        <v>3447</v>
      </c>
      <c r="E1213" s="102" t="s">
        <v>275</v>
      </c>
      <c r="F1213" s="102" t="s">
        <v>3503</v>
      </c>
      <c r="H1213" s="102">
        <v>45509</v>
      </c>
      <c r="I1213" s="102" t="s">
        <v>1737</v>
      </c>
      <c r="J1213" s="102" t="s">
        <v>2</v>
      </c>
      <c r="K1213" s="102" t="s">
        <v>1</v>
      </c>
      <c r="L1213" s="102" t="s">
        <v>23</v>
      </c>
      <c r="M1213" s="102" t="s">
        <v>1074</v>
      </c>
      <c r="N1213" s="102">
        <v>1</v>
      </c>
      <c r="O1213" s="102" t="s">
        <v>1075</v>
      </c>
    </row>
    <row r="1214" spans="1:15" x14ac:dyDescent="0.25">
      <c r="A1214" s="102" t="s">
        <v>3504</v>
      </c>
      <c r="B1214" s="103" t="s">
        <v>1405</v>
      </c>
      <c r="C1214" s="103" t="s">
        <v>277</v>
      </c>
      <c r="D1214" s="102" t="s">
        <v>136</v>
      </c>
      <c r="E1214" s="102" t="s">
        <v>275</v>
      </c>
      <c r="F1214" s="102" t="s">
        <v>3505</v>
      </c>
      <c r="H1214" s="102">
        <v>45509</v>
      </c>
      <c r="I1214" s="102" t="s">
        <v>1737</v>
      </c>
      <c r="J1214" s="102" t="s">
        <v>2</v>
      </c>
      <c r="K1214" s="102" t="s">
        <v>1</v>
      </c>
      <c r="L1214" s="102" t="s">
        <v>23</v>
      </c>
      <c r="M1214" s="102" t="s">
        <v>1074</v>
      </c>
      <c r="N1214" s="102">
        <v>1</v>
      </c>
      <c r="O1214" s="102" t="s">
        <v>1075</v>
      </c>
    </row>
    <row r="1215" spans="1:15" x14ac:dyDescent="0.25">
      <c r="A1215" s="102" t="s">
        <v>2028</v>
      </c>
      <c r="B1215" s="103" t="s">
        <v>1321</v>
      </c>
      <c r="C1215" s="103" t="s">
        <v>1118</v>
      </c>
      <c r="D1215" s="102" t="s">
        <v>1092</v>
      </c>
      <c r="E1215" s="102" t="s">
        <v>275</v>
      </c>
      <c r="F1215" s="102" t="s">
        <v>3506</v>
      </c>
      <c r="H1215" s="102">
        <v>45509</v>
      </c>
      <c r="I1215" s="102" t="s">
        <v>1737</v>
      </c>
      <c r="J1215" s="102" t="s">
        <v>2</v>
      </c>
      <c r="K1215" s="102" t="s">
        <v>1</v>
      </c>
      <c r="L1215" s="102" t="s">
        <v>23</v>
      </c>
      <c r="M1215" s="102" t="s">
        <v>1074</v>
      </c>
      <c r="N1215" s="102">
        <v>1</v>
      </c>
      <c r="O1215" s="102" t="s">
        <v>1075</v>
      </c>
    </row>
    <row r="1216" spans="1:15" x14ac:dyDescent="0.25">
      <c r="A1216" s="102" t="s">
        <v>3507</v>
      </c>
      <c r="B1216" s="103" t="s">
        <v>3350</v>
      </c>
      <c r="C1216" s="103" t="s">
        <v>274</v>
      </c>
      <c r="D1216" s="102" t="s">
        <v>152</v>
      </c>
      <c r="E1216" s="102" t="s">
        <v>275</v>
      </c>
      <c r="F1216" s="102" t="s">
        <v>3508</v>
      </c>
      <c r="H1216" s="102">
        <v>45509</v>
      </c>
      <c r="I1216" s="102" t="s">
        <v>1737</v>
      </c>
      <c r="J1216" s="102" t="s">
        <v>2</v>
      </c>
      <c r="K1216" s="102" t="s">
        <v>1</v>
      </c>
      <c r="L1216" s="102" t="s">
        <v>23</v>
      </c>
      <c r="M1216" s="102" t="s">
        <v>1074</v>
      </c>
      <c r="N1216" s="102">
        <v>1</v>
      </c>
      <c r="O1216" s="102" t="s">
        <v>1075</v>
      </c>
    </row>
    <row r="1217" spans="1:15" x14ac:dyDescent="0.25">
      <c r="A1217" s="102" t="s">
        <v>3509</v>
      </c>
      <c r="B1217" s="103" t="s">
        <v>1672</v>
      </c>
      <c r="C1217" s="103" t="s">
        <v>274</v>
      </c>
      <c r="D1217" s="102" t="s">
        <v>3447</v>
      </c>
      <c r="E1217" s="102" t="s">
        <v>275</v>
      </c>
      <c r="F1217" s="102" t="s">
        <v>3510</v>
      </c>
      <c r="H1217" s="102">
        <v>45509</v>
      </c>
      <c r="I1217" s="102" t="s">
        <v>1737</v>
      </c>
      <c r="J1217" s="102" t="s">
        <v>2</v>
      </c>
      <c r="K1217" s="102" t="s">
        <v>1</v>
      </c>
      <c r="L1217" s="102" t="s">
        <v>23</v>
      </c>
      <c r="M1217" s="102" t="s">
        <v>1074</v>
      </c>
      <c r="N1217" s="102">
        <v>1</v>
      </c>
      <c r="O1217" s="102" t="s">
        <v>1075</v>
      </c>
    </row>
    <row r="1218" spans="1:15" x14ac:dyDescent="0.25">
      <c r="A1218" s="102" t="s">
        <v>3509</v>
      </c>
      <c r="B1218" s="103" t="s">
        <v>1174</v>
      </c>
      <c r="C1218" s="103" t="s">
        <v>1118</v>
      </c>
      <c r="D1218" s="102" t="s">
        <v>3447</v>
      </c>
      <c r="E1218" s="102" t="s">
        <v>275</v>
      </c>
      <c r="F1218" s="102" t="s">
        <v>3511</v>
      </c>
      <c r="H1218" s="102">
        <v>45509</v>
      </c>
      <c r="I1218" s="102" t="s">
        <v>1737</v>
      </c>
      <c r="J1218" s="102" t="s">
        <v>2</v>
      </c>
      <c r="K1218" s="102" t="s">
        <v>1</v>
      </c>
      <c r="L1218" s="102" t="s">
        <v>23</v>
      </c>
      <c r="M1218" s="102" t="s">
        <v>1074</v>
      </c>
      <c r="N1218" s="102">
        <v>1</v>
      </c>
      <c r="O1218" s="102" t="s">
        <v>1075</v>
      </c>
    </row>
    <row r="1219" spans="1:15" x14ac:dyDescent="0.25">
      <c r="A1219" s="102" t="s">
        <v>3277</v>
      </c>
      <c r="B1219" s="103" t="s">
        <v>1270</v>
      </c>
      <c r="C1219" s="103" t="s">
        <v>1118</v>
      </c>
      <c r="D1219" s="102" t="s">
        <v>1092</v>
      </c>
      <c r="E1219" s="102" t="s">
        <v>275</v>
      </c>
      <c r="F1219" s="102" t="s">
        <v>3512</v>
      </c>
      <c r="H1219" s="102">
        <v>45509</v>
      </c>
      <c r="I1219" s="102" t="s">
        <v>1737</v>
      </c>
      <c r="J1219" s="102" t="s">
        <v>2</v>
      </c>
      <c r="K1219" s="102" t="s">
        <v>1</v>
      </c>
      <c r="L1219" s="102" t="s">
        <v>23</v>
      </c>
      <c r="M1219" s="102" t="s">
        <v>1074</v>
      </c>
      <c r="N1219" s="102">
        <v>1</v>
      </c>
      <c r="O1219" s="102" t="s">
        <v>1075</v>
      </c>
    </row>
    <row r="1220" spans="1:15" x14ac:dyDescent="0.25">
      <c r="A1220" s="102" t="s">
        <v>3277</v>
      </c>
      <c r="B1220" s="103" t="s">
        <v>2738</v>
      </c>
      <c r="C1220" s="103" t="s">
        <v>3461</v>
      </c>
      <c r="D1220" s="102" t="s">
        <v>1092</v>
      </c>
      <c r="E1220" s="102" t="s">
        <v>275</v>
      </c>
      <c r="F1220" s="102" t="s">
        <v>3513</v>
      </c>
      <c r="H1220" s="102">
        <v>45509</v>
      </c>
      <c r="I1220" s="102" t="s">
        <v>1737</v>
      </c>
      <c r="J1220" s="102" t="s">
        <v>2</v>
      </c>
      <c r="K1220" s="102" t="s">
        <v>1</v>
      </c>
      <c r="L1220" s="102" t="s">
        <v>23</v>
      </c>
      <c r="M1220" s="102" t="s">
        <v>1082</v>
      </c>
      <c r="N1220" s="102">
        <v>1</v>
      </c>
      <c r="O1220" s="102" t="s">
        <v>1075</v>
      </c>
    </row>
    <row r="1221" spans="1:15" x14ac:dyDescent="0.25">
      <c r="A1221" s="102" t="s">
        <v>2050</v>
      </c>
      <c r="B1221" s="103" t="s">
        <v>3514</v>
      </c>
      <c r="C1221" s="103" t="s">
        <v>1118</v>
      </c>
      <c r="D1221" s="102" t="s">
        <v>1092</v>
      </c>
      <c r="E1221" s="102" t="s">
        <v>275</v>
      </c>
      <c r="F1221" s="102" t="s">
        <v>3515</v>
      </c>
      <c r="H1221" s="102">
        <v>45509</v>
      </c>
      <c r="I1221" s="102" t="s">
        <v>1737</v>
      </c>
      <c r="J1221" s="102" t="s">
        <v>2</v>
      </c>
      <c r="K1221" s="102" t="s">
        <v>1</v>
      </c>
      <c r="L1221" s="102" t="s">
        <v>23</v>
      </c>
      <c r="M1221" s="102" t="s">
        <v>1074</v>
      </c>
      <c r="N1221" s="102">
        <v>1</v>
      </c>
      <c r="O1221" s="102" t="s">
        <v>1075</v>
      </c>
    </row>
    <row r="1222" spans="1:15" x14ac:dyDescent="0.25">
      <c r="A1222" s="102" t="s">
        <v>3516</v>
      </c>
      <c r="B1222" s="103" t="s">
        <v>1260</v>
      </c>
      <c r="C1222" s="103" t="s">
        <v>1118</v>
      </c>
      <c r="D1222" s="102" t="s">
        <v>3447</v>
      </c>
      <c r="E1222" s="102" t="s">
        <v>275</v>
      </c>
      <c r="F1222" s="102" t="s">
        <v>3517</v>
      </c>
      <c r="H1222" s="102">
        <v>45509</v>
      </c>
      <c r="I1222" s="102" t="s">
        <v>1737</v>
      </c>
      <c r="J1222" s="102" t="s">
        <v>2</v>
      </c>
      <c r="K1222" s="102" t="s">
        <v>1</v>
      </c>
      <c r="L1222" s="102" t="s">
        <v>23</v>
      </c>
      <c r="M1222" s="102" t="s">
        <v>1074</v>
      </c>
      <c r="N1222" s="102">
        <v>1</v>
      </c>
      <c r="O1222" s="102" t="s">
        <v>1075</v>
      </c>
    </row>
    <row r="1223" spans="1:15" x14ac:dyDescent="0.25">
      <c r="A1223" s="102" t="s">
        <v>3518</v>
      </c>
      <c r="B1223" s="103" t="s">
        <v>3519</v>
      </c>
      <c r="C1223" s="103" t="s">
        <v>274</v>
      </c>
      <c r="D1223" s="102" t="s">
        <v>1092</v>
      </c>
      <c r="E1223" s="102" t="s">
        <v>275</v>
      </c>
      <c r="F1223" s="102" t="s">
        <v>3520</v>
      </c>
      <c r="H1223" s="102">
        <v>45509</v>
      </c>
      <c r="I1223" s="102" t="s">
        <v>1737</v>
      </c>
      <c r="J1223" s="102" t="s">
        <v>2</v>
      </c>
      <c r="K1223" s="102" t="s">
        <v>1</v>
      </c>
      <c r="L1223" s="102" t="s">
        <v>23</v>
      </c>
      <c r="M1223" s="102" t="s">
        <v>1074</v>
      </c>
      <c r="N1223" s="102">
        <v>1</v>
      </c>
      <c r="O1223" s="102" t="s">
        <v>1075</v>
      </c>
    </row>
    <row r="1224" spans="1:15" x14ac:dyDescent="0.25">
      <c r="A1224" s="102" t="s">
        <v>3518</v>
      </c>
      <c r="B1224" s="103" t="s">
        <v>2573</v>
      </c>
      <c r="C1224" s="103" t="s">
        <v>1118</v>
      </c>
      <c r="D1224" s="102" t="s">
        <v>1092</v>
      </c>
      <c r="E1224" s="102" t="s">
        <v>275</v>
      </c>
      <c r="F1224" s="102" t="s">
        <v>3521</v>
      </c>
      <c r="H1224" s="102">
        <v>45509</v>
      </c>
      <c r="I1224" s="102" t="s">
        <v>1737</v>
      </c>
      <c r="J1224" s="102" t="s">
        <v>2</v>
      </c>
      <c r="K1224" s="102" t="s">
        <v>1</v>
      </c>
      <c r="L1224" s="102" t="s">
        <v>23</v>
      </c>
      <c r="M1224" s="102" t="s">
        <v>1074</v>
      </c>
      <c r="N1224" s="102">
        <v>1</v>
      </c>
      <c r="O1224" s="102" t="s">
        <v>1075</v>
      </c>
    </row>
    <row r="1225" spans="1:15" x14ac:dyDescent="0.25">
      <c r="A1225" s="102" t="s">
        <v>3522</v>
      </c>
      <c r="B1225" s="103" t="s">
        <v>2575</v>
      </c>
      <c r="C1225" s="103" t="s">
        <v>1118</v>
      </c>
      <c r="D1225" s="102" t="s">
        <v>1092</v>
      </c>
      <c r="E1225" s="102" t="s">
        <v>275</v>
      </c>
      <c r="F1225" s="102" t="s">
        <v>3523</v>
      </c>
      <c r="H1225" s="102">
        <v>45509</v>
      </c>
      <c r="I1225" s="102" t="s">
        <v>1737</v>
      </c>
      <c r="J1225" s="102" t="s">
        <v>2</v>
      </c>
      <c r="K1225" s="102" t="s">
        <v>1</v>
      </c>
      <c r="L1225" s="102" t="s">
        <v>23</v>
      </c>
      <c r="M1225" s="102" t="s">
        <v>1074</v>
      </c>
      <c r="N1225" s="102">
        <v>1</v>
      </c>
      <c r="O1225" s="102" t="s">
        <v>1075</v>
      </c>
    </row>
    <row r="1226" spans="1:15" x14ac:dyDescent="0.25">
      <c r="A1226" s="102" t="s">
        <v>3524</v>
      </c>
      <c r="B1226" s="103" t="s">
        <v>3525</v>
      </c>
      <c r="C1226" s="103" t="s">
        <v>274</v>
      </c>
      <c r="D1226" s="102" t="s">
        <v>196</v>
      </c>
      <c r="E1226" s="102" t="s">
        <v>275</v>
      </c>
      <c r="F1226" s="102" t="s">
        <v>3526</v>
      </c>
      <c r="H1226" s="102">
        <v>45509</v>
      </c>
      <c r="I1226" s="102" t="s">
        <v>1737</v>
      </c>
      <c r="J1226" s="102" t="s">
        <v>2</v>
      </c>
      <c r="K1226" s="102" t="s">
        <v>1</v>
      </c>
      <c r="L1226" s="102" t="s">
        <v>23</v>
      </c>
      <c r="M1226" s="102" t="s">
        <v>1074</v>
      </c>
      <c r="N1226" s="102">
        <v>1</v>
      </c>
      <c r="O1226" s="102" t="s">
        <v>1075</v>
      </c>
    </row>
    <row r="1227" spans="1:15" x14ac:dyDescent="0.25">
      <c r="A1227" s="102" t="s">
        <v>3527</v>
      </c>
      <c r="B1227" s="103" t="s">
        <v>3528</v>
      </c>
      <c r="C1227" s="103" t="s">
        <v>1118</v>
      </c>
      <c r="D1227" s="102" t="s">
        <v>1092</v>
      </c>
      <c r="E1227" s="102" t="s">
        <v>275</v>
      </c>
      <c r="F1227" s="102" t="s">
        <v>3529</v>
      </c>
      <c r="H1227" s="102">
        <v>45509</v>
      </c>
      <c r="I1227" s="102" t="s">
        <v>1737</v>
      </c>
      <c r="J1227" s="102" t="s">
        <v>2</v>
      </c>
      <c r="K1227" s="102" t="s">
        <v>1</v>
      </c>
      <c r="L1227" s="102" t="s">
        <v>23</v>
      </c>
      <c r="M1227" s="102" t="s">
        <v>1074</v>
      </c>
      <c r="N1227" s="102">
        <v>1</v>
      </c>
      <c r="O1227" s="102" t="s">
        <v>1075</v>
      </c>
    </row>
    <row r="1228" spans="1:15" x14ac:dyDescent="0.25">
      <c r="A1228" s="102" t="s">
        <v>3530</v>
      </c>
      <c r="B1228" s="103" t="s">
        <v>1166</v>
      </c>
      <c r="C1228" s="103" t="s">
        <v>1118</v>
      </c>
      <c r="D1228" s="102" t="s">
        <v>152</v>
      </c>
      <c r="E1228" s="102" t="s">
        <v>275</v>
      </c>
      <c r="F1228" s="102" t="s">
        <v>3531</v>
      </c>
      <c r="H1228" s="102">
        <v>45509</v>
      </c>
      <c r="I1228" s="102" t="s">
        <v>1737</v>
      </c>
      <c r="J1228" s="102" t="s">
        <v>2</v>
      </c>
      <c r="K1228" s="102" t="s">
        <v>1</v>
      </c>
      <c r="L1228" s="102" t="s">
        <v>23</v>
      </c>
      <c r="M1228" s="102" t="s">
        <v>1074</v>
      </c>
      <c r="N1228" s="102">
        <v>1</v>
      </c>
      <c r="O1228" s="102" t="s">
        <v>1075</v>
      </c>
    </row>
    <row r="1229" spans="1:15" x14ac:dyDescent="0.25">
      <c r="A1229" s="102" t="s">
        <v>1140</v>
      </c>
      <c r="B1229" s="103" t="s">
        <v>1214</v>
      </c>
      <c r="C1229" s="103" t="s">
        <v>277</v>
      </c>
      <c r="D1229" s="102" t="s">
        <v>136</v>
      </c>
      <c r="E1229" s="102" t="s">
        <v>275</v>
      </c>
      <c r="F1229" s="102" t="s">
        <v>3532</v>
      </c>
      <c r="H1229" s="102">
        <v>45509</v>
      </c>
      <c r="I1229" s="102" t="s">
        <v>1737</v>
      </c>
      <c r="J1229" s="102" t="s">
        <v>2</v>
      </c>
      <c r="K1229" s="102" t="s">
        <v>1</v>
      </c>
      <c r="L1229" s="102" t="s">
        <v>23</v>
      </c>
      <c r="M1229" s="102" t="s">
        <v>1074</v>
      </c>
      <c r="N1229" s="102">
        <v>1</v>
      </c>
      <c r="O1229" s="102" t="s">
        <v>1075</v>
      </c>
    </row>
    <row r="1230" spans="1:15" x14ac:dyDescent="0.25">
      <c r="A1230" s="102" t="s">
        <v>3533</v>
      </c>
      <c r="B1230" s="103" t="s">
        <v>1114</v>
      </c>
      <c r="C1230" s="103" t="s">
        <v>1118</v>
      </c>
      <c r="D1230" s="102" t="s">
        <v>1092</v>
      </c>
      <c r="E1230" s="102" t="s">
        <v>275</v>
      </c>
      <c r="F1230" s="102" t="s">
        <v>3534</v>
      </c>
      <c r="H1230" s="102">
        <v>45509</v>
      </c>
      <c r="I1230" s="102" t="s">
        <v>1737</v>
      </c>
      <c r="J1230" s="102" t="s">
        <v>2</v>
      </c>
      <c r="K1230" s="102" t="s">
        <v>1</v>
      </c>
      <c r="L1230" s="102" t="s">
        <v>23</v>
      </c>
      <c r="M1230" s="102" t="s">
        <v>1074</v>
      </c>
      <c r="N1230" s="102">
        <v>1</v>
      </c>
      <c r="O1230" s="102" t="s">
        <v>1075</v>
      </c>
    </row>
    <row r="1231" spans="1:15" x14ac:dyDescent="0.25">
      <c r="A1231" s="102" t="s">
        <v>2080</v>
      </c>
      <c r="B1231" s="103" t="s">
        <v>1764</v>
      </c>
      <c r="C1231" s="103" t="s">
        <v>274</v>
      </c>
      <c r="D1231" s="102" t="s">
        <v>3447</v>
      </c>
      <c r="E1231" s="102" t="s">
        <v>275</v>
      </c>
      <c r="F1231" s="102" t="s">
        <v>3535</v>
      </c>
      <c r="H1231" s="102">
        <v>45509</v>
      </c>
      <c r="I1231" s="102" t="s">
        <v>1737</v>
      </c>
      <c r="J1231" s="102" t="s">
        <v>2</v>
      </c>
      <c r="K1231" s="102" t="s">
        <v>1</v>
      </c>
      <c r="L1231" s="102" t="s">
        <v>23</v>
      </c>
      <c r="M1231" s="102" t="s">
        <v>1074</v>
      </c>
      <c r="N1231" s="102">
        <v>1</v>
      </c>
      <c r="O1231" s="102" t="s">
        <v>1075</v>
      </c>
    </row>
    <row r="1232" spans="1:15" x14ac:dyDescent="0.25">
      <c r="A1232" s="102" t="s">
        <v>2080</v>
      </c>
      <c r="B1232" s="103" t="s">
        <v>2575</v>
      </c>
      <c r="C1232" s="103" t="s">
        <v>1118</v>
      </c>
      <c r="D1232" s="102" t="s">
        <v>3447</v>
      </c>
      <c r="E1232" s="102" t="s">
        <v>275</v>
      </c>
      <c r="F1232" s="102" t="s">
        <v>3536</v>
      </c>
      <c r="H1232" s="102">
        <v>45509</v>
      </c>
      <c r="I1232" s="102" t="s">
        <v>1737</v>
      </c>
      <c r="J1232" s="102" t="s">
        <v>2</v>
      </c>
      <c r="K1232" s="102" t="s">
        <v>1</v>
      </c>
      <c r="L1232" s="102" t="s">
        <v>23</v>
      </c>
      <c r="M1232" s="102" t="s">
        <v>1074</v>
      </c>
      <c r="N1232" s="102">
        <v>1</v>
      </c>
      <c r="O1232" s="102" t="s">
        <v>1075</v>
      </c>
    </row>
    <row r="1233" spans="1:15" x14ac:dyDescent="0.25">
      <c r="A1233" s="102" t="s">
        <v>3537</v>
      </c>
      <c r="B1233" s="103" t="s">
        <v>1347</v>
      </c>
      <c r="C1233" s="103" t="s">
        <v>274</v>
      </c>
      <c r="D1233" s="102" t="s">
        <v>152</v>
      </c>
      <c r="E1233" s="102" t="s">
        <v>275</v>
      </c>
      <c r="F1233" s="102" t="s">
        <v>3538</v>
      </c>
      <c r="H1233" s="102">
        <v>45509</v>
      </c>
      <c r="I1233" s="102" t="s">
        <v>1737</v>
      </c>
      <c r="J1233" s="102" t="s">
        <v>2</v>
      </c>
      <c r="K1233" s="102" t="s">
        <v>1</v>
      </c>
      <c r="L1233" s="102" t="s">
        <v>23</v>
      </c>
      <c r="M1233" s="102" t="s">
        <v>1074</v>
      </c>
      <c r="N1233" s="102">
        <v>1</v>
      </c>
      <c r="O1233" s="102" t="s">
        <v>1075</v>
      </c>
    </row>
    <row r="1234" spans="1:15" x14ac:dyDescent="0.25">
      <c r="A1234" s="102" t="s">
        <v>3539</v>
      </c>
      <c r="B1234" s="103" t="s">
        <v>1148</v>
      </c>
      <c r="C1234" s="103" t="s">
        <v>274</v>
      </c>
      <c r="D1234" s="102" t="s">
        <v>1092</v>
      </c>
      <c r="E1234" s="102" t="s">
        <v>275</v>
      </c>
      <c r="F1234" s="102" t="s">
        <v>3540</v>
      </c>
      <c r="H1234" s="102">
        <v>45509</v>
      </c>
      <c r="I1234" s="102" t="s">
        <v>1737</v>
      </c>
      <c r="J1234" s="102" t="s">
        <v>2</v>
      </c>
      <c r="K1234" s="102" t="s">
        <v>1</v>
      </c>
      <c r="L1234" s="102" t="s">
        <v>23</v>
      </c>
      <c r="M1234" s="102" t="s">
        <v>1074</v>
      </c>
      <c r="N1234" s="102">
        <v>1</v>
      </c>
      <c r="O1234" s="102" t="s">
        <v>1075</v>
      </c>
    </row>
    <row r="1235" spans="1:15" x14ac:dyDescent="0.25">
      <c r="A1235" s="102" t="s">
        <v>3539</v>
      </c>
      <c r="B1235" s="103" t="s">
        <v>1197</v>
      </c>
      <c r="C1235" s="103" t="s">
        <v>3461</v>
      </c>
      <c r="D1235" s="102" t="s">
        <v>1092</v>
      </c>
      <c r="E1235" s="102" t="s">
        <v>275</v>
      </c>
      <c r="F1235" s="102" t="s">
        <v>3541</v>
      </c>
      <c r="H1235" s="102">
        <v>45509</v>
      </c>
      <c r="I1235" s="102" t="s">
        <v>1737</v>
      </c>
      <c r="J1235" s="102" t="s">
        <v>2</v>
      </c>
      <c r="K1235" s="102" t="s">
        <v>1</v>
      </c>
      <c r="L1235" s="102" t="s">
        <v>23</v>
      </c>
      <c r="M1235" s="102" t="s">
        <v>1082</v>
      </c>
      <c r="N1235" s="102">
        <v>1</v>
      </c>
      <c r="O1235" s="102" t="s">
        <v>1075</v>
      </c>
    </row>
    <row r="1236" spans="1:15" x14ac:dyDescent="0.25">
      <c r="A1236" s="102" t="s">
        <v>3539</v>
      </c>
      <c r="B1236" s="103" t="s">
        <v>1764</v>
      </c>
      <c r="C1236" s="103" t="s">
        <v>274</v>
      </c>
      <c r="D1236" s="102" t="s">
        <v>1092</v>
      </c>
      <c r="E1236" s="102" t="s">
        <v>275</v>
      </c>
      <c r="F1236" s="102" t="s">
        <v>3542</v>
      </c>
      <c r="H1236" s="102">
        <v>45509</v>
      </c>
      <c r="I1236" s="102" t="s">
        <v>1737</v>
      </c>
      <c r="J1236" s="102" t="s">
        <v>2</v>
      </c>
      <c r="K1236" s="102" t="s">
        <v>1</v>
      </c>
      <c r="L1236" s="102" t="s">
        <v>23</v>
      </c>
      <c r="M1236" s="102" t="s">
        <v>1074</v>
      </c>
      <c r="N1236" s="102">
        <v>1</v>
      </c>
      <c r="O1236" s="102" t="s">
        <v>1075</v>
      </c>
    </row>
    <row r="1237" spans="1:15" x14ac:dyDescent="0.25">
      <c r="A1237" s="102" t="s">
        <v>3543</v>
      </c>
      <c r="B1237" s="103" t="s">
        <v>3544</v>
      </c>
      <c r="C1237" s="103" t="s">
        <v>277</v>
      </c>
      <c r="D1237" s="102" t="s">
        <v>281</v>
      </c>
      <c r="E1237" s="102" t="s">
        <v>275</v>
      </c>
      <c r="F1237" s="102" t="s">
        <v>3545</v>
      </c>
      <c r="H1237" s="102">
        <v>45509</v>
      </c>
      <c r="I1237" s="102" t="s">
        <v>1737</v>
      </c>
      <c r="J1237" s="102" t="s">
        <v>2</v>
      </c>
      <c r="K1237" s="102" t="s">
        <v>1</v>
      </c>
      <c r="L1237" s="102" t="s">
        <v>23</v>
      </c>
      <c r="M1237" s="102" t="s">
        <v>1074</v>
      </c>
      <c r="N1237" s="102">
        <v>1</v>
      </c>
      <c r="O1237" s="102" t="s">
        <v>1075</v>
      </c>
    </row>
    <row r="1238" spans="1:15" x14ac:dyDescent="0.25">
      <c r="A1238" s="102" t="s">
        <v>3546</v>
      </c>
      <c r="B1238" s="103" t="s">
        <v>3547</v>
      </c>
      <c r="C1238" s="103" t="s">
        <v>1118</v>
      </c>
      <c r="D1238" s="102" t="s">
        <v>3447</v>
      </c>
      <c r="E1238" s="102" t="s">
        <v>275</v>
      </c>
      <c r="F1238" s="102" t="s">
        <v>3548</v>
      </c>
      <c r="H1238" s="102">
        <v>45509</v>
      </c>
      <c r="I1238" s="102" t="s">
        <v>1737</v>
      </c>
      <c r="J1238" s="102" t="s">
        <v>2</v>
      </c>
      <c r="K1238" s="102" t="s">
        <v>1</v>
      </c>
      <c r="L1238" s="102" t="s">
        <v>23</v>
      </c>
      <c r="M1238" s="102" t="s">
        <v>1074</v>
      </c>
      <c r="N1238" s="102">
        <v>1</v>
      </c>
      <c r="O1238" s="102" t="s">
        <v>1075</v>
      </c>
    </row>
    <row r="1239" spans="1:15" x14ac:dyDescent="0.25">
      <c r="A1239" s="102" t="s">
        <v>3549</v>
      </c>
      <c r="B1239" s="103" t="s">
        <v>1675</v>
      </c>
      <c r="C1239" s="103" t="s">
        <v>1118</v>
      </c>
      <c r="D1239" s="102" t="s">
        <v>1092</v>
      </c>
      <c r="E1239" s="102" t="s">
        <v>275</v>
      </c>
      <c r="F1239" s="102" t="s">
        <v>3550</v>
      </c>
      <c r="H1239" s="102">
        <v>45509</v>
      </c>
      <c r="I1239" s="102" t="s">
        <v>1737</v>
      </c>
      <c r="J1239" s="102" t="s">
        <v>2</v>
      </c>
      <c r="K1239" s="102" t="s">
        <v>1</v>
      </c>
      <c r="L1239" s="102" t="s">
        <v>23</v>
      </c>
      <c r="M1239" s="102" t="s">
        <v>1074</v>
      </c>
      <c r="N1239" s="102">
        <v>1</v>
      </c>
      <c r="O1239" s="102" t="s">
        <v>1075</v>
      </c>
    </row>
    <row r="1240" spans="1:15" x14ac:dyDescent="0.25">
      <c r="A1240" s="102" t="s">
        <v>3551</v>
      </c>
      <c r="B1240" s="103" t="s">
        <v>3552</v>
      </c>
      <c r="C1240" s="103" t="s">
        <v>274</v>
      </c>
      <c r="D1240" s="102" t="s">
        <v>3447</v>
      </c>
      <c r="E1240" s="102" t="s">
        <v>275</v>
      </c>
      <c r="F1240" s="102" t="s">
        <v>3553</v>
      </c>
      <c r="H1240" s="102">
        <v>45509</v>
      </c>
      <c r="I1240" s="102" t="s">
        <v>1737</v>
      </c>
      <c r="J1240" s="102" t="s">
        <v>2</v>
      </c>
      <c r="K1240" s="102" t="s">
        <v>1</v>
      </c>
      <c r="L1240" s="102" t="s">
        <v>23</v>
      </c>
      <c r="M1240" s="102" t="s">
        <v>1074</v>
      </c>
      <c r="N1240" s="102">
        <v>1</v>
      </c>
      <c r="O1240" s="102" t="s">
        <v>1075</v>
      </c>
    </row>
    <row r="1241" spans="1:15" x14ac:dyDescent="0.25">
      <c r="A1241" s="102" t="s">
        <v>3554</v>
      </c>
      <c r="B1241" s="103" t="s">
        <v>3555</v>
      </c>
      <c r="C1241" s="103" t="s">
        <v>277</v>
      </c>
      <c r="D1241" s="102" t="s">
        <v>136</v>
      </c>
      <c r="E1241" s="102" t="s">
        <v>275</v>
      </c>
      <c r="F1241" s="102" t="s">
        <v>3556</v>
      </c>
      <c r="H1241" s="102">
        <v>45509</v>
      </c>
      <c r="I1241" s="102" t="s">
        <v>1737</v>
      </c>
      <c r="J1241" s="102" t="s">
        <v>2</v>
      </c>
      <c r="K1241" s="102" t="s">
        <v>1</v>
      </c>
      <c r="L1241" s="102" t="s">
        <v>23</v>
      </c>
      <c r="M1241" s="102" t="s">
        <v>1074</v>
      </c>
      <c r="N1241" s="102">
        <v>1</v>
      </c>
      <c r="O1241" s="102" t="s">
        <v>1075</v>
      </c>
    </row>
    <row r="1242" spans="1:15" x14ac:dyDescent="0.25">
      <c r="A1242" s="102" t="s">
        <v>3557</v>
      </c>
      <c r="B1242" s="103" t="s">
        <v>1561</v>
      </c>
      <c r="C1242" s="103" t="s">
        <v>1118</v>
      </c>
      <c r="D1242" s="102" t="s">
        <v>1092</v>
      </c>
      <c r="E1242" s="102" t="s">
        <v>275</v>
      </c>
      <c r="F1242" s="102" t="s">
        <v>3558</v>
      </c>
      <c r="H1242" s="102">
        <v>45509</v>
      </c>
      <c r="I1242" s="102" t="s">
        <v>1737</v>
      </c>
      <c r="J1242" s="102" t="s">
        <v>2</v>
      </c>
      <c r="K1242" s="102" t="s">
        <v>1</v>
      </c>
      <c r="L1242" s="102" t="s">
        <v>23</v>
      </c>
      <c r="M1242" s="102" t="s">
        <v>1074</v>
      </c>
      <c r="N1242" s="102">
        <v>1</v>
      </c>
      <c r="O1242" s="102" t="s">
        <v>1075</v>
      </c>
    </row>
    <row r="1243" spans="1:15" x14ac:dyDescent="0.25">
      <c r="A1243" s="102" t="s">
        <v>1188</v>
      </c>
      <c r="B1243" s="103" t="s">
        <v>3559</v>
      </c>
      <c r="C1243" s="103" t="s">
        <v>1225</v>
      </c>
      <c r="D1243" s="102" t="s">
        <v>281</v>
      </c>
      <c r="E1243" s="102" t="s">
        <v>275</v>
      </c>
      <c r="F1243" s="102" t="s">
        <v>3560</v>
      </c>
      <c r="H1243" s="102">
        <v>45509</v>
      </c>
      <c r="I1243" s="102" t="s">
        <v>1737</v>
      </c>
      <c r="J1243" s="102" t="s">
        <v>2</v>
      </c>
      <c r="K1243" s="102" t="s">
        <v>1</v>
      </c>
      <c r="L1243" s="102" t="s">
        <v>23</v>
      </c>
      <c r="M1243" s="102" t="s">
        <v>1074</v>
      </c>
      <c r="N1243" s="102">
        <v>1</v>
      </c>
      <c r="O1243" s="102" t="s">
        <v>1075</v>
      </c>
    </row>
    <row r="1244" spans="1:15" x14ac:dyDescent="0.25">
      <c r="A1244" s="102" t="s">
        <v>3561</v>
      </c>
      <c r="B1244" s="103" t="s">
        <v>1895</v>
      </c>
      <c r="C1244" s="103" t="s">
        <v>274</v>
      </c>
      <c r="D1244" s="102" t="s">
        <v>3447</v>
      </c>
      <c r="E1244" s="102" t="s">
        <v>275</v>
      </c>
      <c r="F1244" s="102" t="s">
        <v>3562</v>
      </c>
      <c r="H1244" s="102">
        <v>45509</v>
      </c>
      <c r="I1244" s="102" t="s">
        <v>1737</v>
      </c>
      <c r="J1244" s="102" t="s">
        <v>2</v>
      </c>
      <c r="K1244" s="102" t="s">
        <v>1</v>
      </c>
      <c r="L1244" s="102" t="s">
        <v>23</v>
      </c>
      <c r="M1244" s="102" t="s">
        <v>1074</v>
      </c>
      <c r="N1244" s="102">
        <v>1</v>
      </c>
      <c r="O1244" s="102" t="s">
        <v>1075</v>
      </c>
    </row>
    <row r="1245" spans="1:15" x14ac:dyDescent="0.25">
      <c r="A1245" s="102" t="s">
        <v>3563</v>
      </c>
      <c r="B1245" s="103" t="s">
        <v>3564</v>
      </c>
      <c r="C1245" s="103" t="s">
        <v>1077</v>
      </c>
      <c r="D1245" s="102" t="s">
        <v>281</v>
      </c>
      <c r="E1245" s="102" t="s">
        <v>275</v>
      </c>
      <c r="F1245" s="102" t="s">
        <v>3565</v>
      </c>
      <c r="H1245" s="102">
        <v>45509</v>
      </c>
      <c r="I1245" s="102" t="s">
        <v>1737</v>
      </c>
      <c r="J1245" s="102" t="s">
        <v>2</v>
      </c>
      <c r="K1245" s="102" t="s">
        <v>1</v>
      </c>
      <c r="L1245" s="102" t="s">
        <v>23</v>
      </c>
      <c r="M1245" s="102" t="s">
        <v>1074</v>
      </c>
      <c r="N1245" s="102">
        <v>1</v>
      </c>
      <c r="O1245" s="102" t="s">
        <v>1075</v>
      </c>
    </row>
    <row r="1246" spans="1:15" x14ac:dyDescent="0.25">
      <c r="A1246" s="102" t="s">
        <v>3566</v>
      </c>
      <c r="B1246" s="103" t="s">
        <v>3525</v>
      </c>
      <c r="C1246" s="103" t="s">
        <v>1118</v>
      </c>
      <c r="D1246" s="102" t="s">
        <v>3447</v>
      </c>
      <c r="E1246" s="102" t="s">
        <v>275</v>
      </c>
      <c r="F1246" s="102" t="s">
        <v>3567</v>
      </c>
      <c r="H1246" s="102">
        <v>45509</v>
      </c>
      <c r="I1246" s="102" t="s">
        <v>1737</v>
      </c>
      <c r="J1246" s="102" t="s">
        <v>2</v>
      </c>
      <c r="K1246" s="102" t="s">
        <v>1</v>
      </c>
      <c r="L1246" s="102" t="s">
        <v>23</v>
      </c>
      <c r="M1246" s="102" t="s">
        <v>1074</v>
      </c>
      <c r="N1246" s="102">
        <v>1</v>
      </c>
      <c r="O1246" s="102" t="s">
        <v>1075</v>
      </c>
    </row>
    <row r="1247" spans="1:15" x14ac:dyDescent="0.25">
      <c r="A1247" s="102" t="s">
        <v>3568</v>
      </c>
      <c r="B1247" s="103" t="s">
        <v>1571</v>
      </c>
      <c r="C1247" s="103" t="s">
        <v>274</v>
      </c>
      <c r="D1247" s="102" t="s">
        <v>152</v>
      </c>
      <c r="E1247" s="102" t="s">
        <v>275</v>
      </c>
      <c r="F1247" s="102" t="s">
        <v>3569</v>
      </c>
      <c r="H1247" s="102">
        <v>45509</v>
      </c>
      <c r="I1247" s="102" t="s">
        <v>1737</v>
      </c>
      <c r="J1247" s="102" t="s">
        <v>2</v>
      </c>
      <c r="K1247" s="102" t="s">
        <v>1</v>
      </c>
      <c r="L1247" s="102" t="s">
        <v>23</v>
      </c>
      <c r="M1247" s="102" t="s">
        <v>1074</v>
      </c>
      <c r="N1247" s="102">
        <v>1</v>
      </c>
      <c r="O1247" s="102" t="s">
        <v>1075</v>
      </c>
    </row>
    <row r="1248" spans="1:15" x14ac:dyDescent="0.25">
      <c r="A1248" s="102" t="s">
        <v>3314</v>
      </c>
      <c r="B1248" s="103" t="s">
        <v>1228</v>
      </c>
      <c r="C1248" s="103" t="s">
        <v>1118</v>
      </c>
      <c r="D1248" s="102" t="s">
        <v>3447</v>
      </c>
      <c r="E1248" s="102" t="s">
        <v>275</v>
      </c>
      <c r="F1248" s="102" t="s">
        <v>3570</v>
      </c>
      <c r="H1248" s="102">
        <v>45509</v>
      </c>
      <c r="I1248" s="102" t="s">
        <v>1737</v>
      </c>
      <c r="J1248" s="102" t="s">
        <v>2</v>
      </c>
      <c r="K1248" s="102" t="s">
        <v>1</v>
      </c>
      <c r="L1248" s="102" t="s">
        <v>23</v>
      </c>
      <c r="M1248" s="102" t="s">
        <v>1074</v>
      </c>
      <c r="N1248" s="102">
        <v>1</v>
      </c>
      <c r="O1248" s="102" t="s">
        <v>1075</v>
      </c>
    </row>
    <row r="1249" spans="1:15" x14ac:dyDescent="0.25">
      <c r="A1249" s="102" t="s">
        <v>3571</v>
      </c>
      <c r="B1249" s="103" t="s">
        <v>3572</v>
      </c>
      <c r="C1249" s="103" t="s">
        <v>274</v>
      </c>
      <c r="D1249" s="102" t="s">
        <v>196</v>
      </c>
      <c r="E1249" s="102" t="s">
        <v>275</v>
      </c>
      <c r="F1249" s="102" t="s">
        <v>3573</v>
      </c>
      <c r="H1249" s="102">
        <v>45509</v>
      </c>
      <c r="I1249" s="102" t="s">
        <v>1737</v>
      </c>
      <c r="J1249" s="102" t="s">
        <v>2</v>
      </c>
      <c r="K1249" s="102" t="s">
        <v>1</v>
      </c>
      <c r="L1249" s="102" t="s">
        <v>23</v>
      </c>
      <c r="M1249" s="102" t="s">
        <v>1074</v>
      </c>
      <c r="N1249" s="102">
        <v>1</v>
      </c>
      <c r="O1249" s="102" t="s">
        <v>1075</v>
      </c>
    </row>
    <row r="1250" spans="1:15" x14ac:dyDescent="0.25">
      <c r="A1250" s="102" t="s">
        <v>3571</v>
      </c>
      <c r="B1250" s="103" t="s">
        <v>1764</v>
      </c>
      <c r="C1250" s="103" t="s">
        <v>274</v>
      </c>
      <c r="D1250" s="102" t="s">
        <v>196</v>
      </c>
      <c r="E1250" s="102" t="s">
        <v>275</v>
      </c>
      <c r="F1250" s="102" t="s">
        <v>3574</v>
      </c>
      <c r="H1250" s="102">
        <v>45509</v>
      </c>
      <c r="I1250" s="102" t="s">
        <v>1737</v>
      </c>
      <c r="J1250" s="102" t="s">
        <v>2</v>
      </c>
      <c r="K1250" s="102" t="s">
        <v>1</v>
      </c>
      <c r="L1250" s="102" t="s">
        <v>23</v>
      </c>
      <c r="M1250" s="102" t="s">
        <v>1074</v>
      </c>
      <c r="N1250" s="102">
        <v>1</v>
      </c>
      <c r="O1250" s="102" t="s">
        <v>1075</v>
      </c>
    </row>
    <row r="1251" spans="1:15" x14ac:dyDescent="0.25">
      <c r="A1251" s="102" t="s">
        <v>3575</v>
      </c>
      <c r="B1251" s="103" t="s">
        <v>3576</v>
      </c>
      <c r="C1251" s="103" t="s">
        <v>274</v>
      </c>
      <c r="D1251" s="102" t="s">
        <v>281</v>
      </c>
      <c r="E1251" s="102" t="s">
        <v>275</v>
      </c>
      <c r="F1251" s="102" t="s">
        <v>3577</v>
      </c>
      <c r="H1251" s="102">
        <v>45509</v>
      </c>
      <c r="I1251" s="102" t="s">
        <v>1737</v>
      </c>
      <c r="J1251" s="102" t="s">
        <v>2</v>
      </c>
      <c r="K1251" s="102" t="s">
        <v>1</v>
      </c>
      <c r="L1251" s="102" t="s">
        <v>23</v>
      </c>
      <c r="M1251" s="102" t="s">
        <v>1074</v>
      </c>
      <c r="N1251" s="102">
        <v>1</v>
      </c>
      <c r="O1251" s="102" t="s">
        <v>1075</v>
      </c>
    </row>
    <row r="1252" spans="1:15" x14ac:dyDescent="0.25">
      <c r="A1252" s="102" t="s">
        <v>3578</v>
      </c>
      <c r="B1252" s="103" t="s">
        <v>3579</v>
      </c>
      <c r="C1252" s="103" t="s">
        <v>274</v>
      </c>
      <c r="D1252" s="102" t="s">
        <v>3447</v>
      </c>
      <c r="E1252" s="102" t="s">
        <v>275</v>
      </c>
      <c r="F1252" s="102" t="s">
        <v>3580</v>
      </c>
      <c r="H1252" s="102">
        <v>45509</v>
      </c>
      <c r="I1252" s="102" t="s">
        <v>1737</v>
      </c>
      <c r="J1252" s="102" t="s">
        <v>2</v>
      </c>
      <c r="K1252" s="102" t="s">
        <v>1</v>
      </c>
      <c r="L1252" s="102" t="s">
        <v>23</v>
      </c>
      <c r="M1252" s="102" t="s">
        <v>1074</v>
      </c>
      <c r="N1252" s="102">
        <v>1</v>
      </c>
      <c r="O1252" s="102" t="s">
        <v>1075</v>
      </c>
    </row>
    <row r="1253" spans="1:15" x14ac:dyDescent="0.25">
      <c r="A1253" s="102" t="s">
        <v>3581</v>
      </c>
      <c r="B1253" s="103" t="s">
        <v>3582</v>
      </c>
      <c r="C1253" s="103" t="s">
        <v>1082</v>
      </c>
      <c r="D1253" s="102" t="s">
        <v>196</v>
      </c>
      <c r="E1253" s="102" t="s">
        <v>275</v>
      </c>
      <c r="F1253" s="102" t="s">
        <v>3583</v>
      </c>
      <c r="H1253" s="102">
        <v>45509</v>
      </c>
      <c r="I1253" s="102" t="s">
        <v>1737</v>
      </c>
      <c r="J1253" s="102" t="s">
        <v>2</v>
      </c>
      <c r="K1253" s="102" t="s">
        <v>1</v>
      </c>
      <c r="L1253" s="102" t="s">
        <v>23</v>
      </c>
      <c r="M1253" s="102" t="s">
        <v>1082</v>
      </c>
      <c r="N1253" s="102">
        <v>1</v>
      </c>
      <c r="O1253" s="102" t="s">
        <v>1075</v>
      </c>
    </row>
    <row r="1254" spans="1:15" x14ac:dyDescent="0.25">
      <c r="A1254" s="102" t="s">
        <v>3581</v>
      </c>
      <c r="B1254" s="103" t="s">
        <v>3584</v>
      </c>
      <c r="C1254" s="103" t="s">
        <v>1082</v>
      </c>
      <c r="D1254" s="102" t="s">
        <v>196</v>
      </c>
      <c r="E1254" s="102" t="s">
        <v>275</v>
      </c>
      <c r="F1254" s="102" t="s">
        <v>3585</v>
      </c>
      <c r="H1254" s="102">
        <v>45509</v>
      </c>
      <c r="I1254" s="102" t="s">
        <v>1737</v>
      </c>
      <c r="J1254" s="102" t="s">
        <v>2</v>
      </c>
      <c r="K1254" s="102" t="s">
        <v>1</v>
      </c>
      <c r="L1254" s="102" t="s">
        <v>23</v>
      </c>
      <c r="M1254" s="102" t="s">
        <v>1082</v>
      </c>
      <c r="N1254" s="102">
        <v>1</v>
      </c>
      <c r="O1254" s="102" t="s">
        <v>1075</v>
      </c>
    </row>
    <row r="1255" spans="1:15" x14ac:dyDescent="0.25">
      <c r="A1255" s="102" t="s">
        <v>3581</v>
      </c>
      <c r="B1255" s="103" t="s">
        <v>2690</v>
      </c>
      <c r="C1255" s="103" t="s">
        <v>274</v>
      </c>
      <c r="D1255" s="102" t="s">
        <v>196</v>
      </c>
      <c r="E1255" s="102" t="s">
        <v>275</v>
      </c>
      <c r="F1255" s="102" t="s">
        <v>3586</v>
      </c>
      <c r="H1255" s="102">
        <v>45509</v>
      </c>
      <c r="I1255" s="102" t="s">
        <v>1737</v>
      </c>
      <c r="J1255" s="102" t="s">
        <v>2</v>
      </c>
      <c r="K1255" s="102" t="s">
        <v>1</v>
      </c>
      <c r="L1255" s="102" t="s">
        <v>23</v>
      </c>
      <c r="M1255" s="102" t="s">
        <v>1074</v>
      </c>
      <c r="N1255" s="102">
        <v>1</v>
      </c>
      <c r="O1255" s="102" t="s">
        <v>1075</v>
      </c>
    </row>
    <row r="1256" spans="1:15" x14ac:dyDescent="0.25">
      <c r="A1256" s="102" t="s">
        <v>3587</v>
      </c>
      <c r="B1256" s="103" t="s">
        <v>1189</v>
      </c>
      <c r="C1256" s="103" t="s">
        <v>274</v>
      </c>
      <c r="D1256" s="102" t="s">
        <v>1092</v>
      </c>
      <c r="E1256" s="102" t="s">
        <v>275</v>
      </c>
      <c r="F1256" s="102" t="s">
        <v>3588</v>
      </c>
      <c r="H1256" s="102">
        <v>45509</v>
      </c>
      <c r="I1256" s="102" t="s">
        <v>1737</v>
      </c>
      <c r="J1256" s="102" t="s">
        <v>2</v>
      </c>
      <c r="K1256" s="102" t="s">
        <v>1</v>
      </c>
      <c r="L1256" s="102" t="s">
        <v>23</v>
      </c>
      <c r="M1256" s="102" t="s">
        <v>1074</v>
      </c>
      <c r="N1256" s="102">
        <v>1</v>
      </c>
      <c r="O1256" s="102" t="s">
        <v>1075</v>
      </c>
    </row>
    <row r="1257" spans="1:15" x14ac:dyDescent="0.25">
      <c r="A1257" s="102" t="s">
        <v>3587</v>
      </c>
      <c r="B1257" s="103" t="s">
        <v>1420</v>
      </c>
      <c r="C1257" s="103" t="s">
        <v>3461</v>
      </c>
      <c r="D1257" s="102" t="s">
        <v>1092</v>
      </c>
      <c r="E1257" s="102" t="s">
        <v>275</v>
      </c>
      <c r="F1257" s="102" t="s">
        <v>3589</v>
      </c>
      <c r="H1257" s="102">
        <v>45509</v>
      </c>
      <c r="I1257" s="102" t="s">
        <v>1737</v>
      </c>
      <c r="J1257" s="102" t="s">
        <v>2</v>
      </c>
      <c r="K1257" s="102" t="s">
        <v>1</v>
      </c>
      <c r="L1257" s="102" t="s">
        <v>23</v>
      </c>
      <c r="M1257" s="102" t="s">
        <v>1082</v>
      </c>
      <c r="N1257" s="102">
        <v>1</v>
      </c>
      <c r="O1257" s="102" t="s">
        <v>1075</v>
      </c>
    </row>
    <row r="1258" spans="1:15" x14ac:dyDescent="0.25">
      <c r="A1258" s="102" t="s">
        <v>1617</v>
      </c>
      <c r="B1258" s="103" t="s">
        <v>1775</v>
      </c>
      <c r="C1258" s="103" t="s">
        <v>274</v>
      </c>
      <c r="D1258" s="102" t="s">
        <v>3447</v>
      </c>
      <c r="E1258" s="102" t="s">
        <v>276</v>
      </c>
      <c r="H1258" s="102">
        <v>45509</v>
      </c>
      <c r="I1258" s="102" t="s">
        <v>1737</v>
      </c>
      <c r="J1258" s="102" t="s">
        <v>2</v>
      </c>
      <c r="K1258" s="102" t="s">
        <v>1</v>
      </c>
      <c r="L1258" s="102" t="s">
        <v>23</v>
      </c>
      <c r="M1258" s="102" t="s">
        <v>1074</v>
      </c>
      <c r="N1258" s="102">
        <v>1</v>
      </c>
      <c r="O1258" s="102" t="s">
        <v>1075</v>
      </c>
    </row>
    <row r="1259" spans="1:15" x14ac:dyDescent="0.25">
      <c r="A1259" s="102" t="s">
        <v>3590</v>
      </c>
      <c r="B1259" s="103" t="s">
        <v>1430</v>
      </c>
      <c r="C1259" s="103" t="s">
        <v>1118</v>
      </c>
      <c r="D1259" s="102" t="s">
        <v>1092</v>
      </c>
      <c r="E1259" s="102" t="s">
        <v>275</v>
      </c>
      <c r="F1259" s="102" t="s">
        <v>3591</v>
      </c>
      <c r="H1259" s="102">
        <v>45509</v>
      </c>
      <c r="I1259" s="102" t="s">
        <v>1737</v>
      </c>
      <c r="J1259" s="102" t="s">
        <v>2</v>
      </c>
      <c r="K1259" s="102" t="s">
        <v>1</v>
      </c>
      <c r="L1259" s="102" t="s">
        <v>23</v>
      </c>
      <c r="M1259" s="102" t="s">
        <v>1074</v>
      </c>
      <c r="N1259" s="102">
        <v>1</v>
      </c>
      <c r="O1259" s="102" t="s">
        <v>1075</v>
      </c>
    </row>
    <row r="1260" spans="1:15" x14ac:dyDescent="0.25">
      <c r="A1260" s="102" t="s">
        <v>3592</v>
      </c>
      <c r="B1260" s="103" t="s">
        <v>1741</v>
      </c>
      <c r="C1260" s="103" t="s">
        <v>274</v>
      </c>
      <c r="D1260" s="102" t="s">
        <v>1092</v>
      </c>
      <c r="E1260" s="102" t="s">
        <v>275</v>
      </c>
      <c r="F1260" s="102" t="s">
        <v>3593</v>
      </c>
      <c r="H1260" s="102">
        <v>45509</v>
      </c>
      <c r="I1260" s="102" t="s">
        <v>1737</v>
      </c>
      <c r="J1260" s="102" t="s">
        <v>2</v>
      </c>
      <c r="K1260" s="102" t="s">
        <v>1</v>
      </c>
      <c r="L1260" s="102" t="s">
        <v>23</v>
      </c>
      <c r="M1260" s="102" t="s">
        <v>1074</v>
      </c>
      <c r="N1260" s="102">
        <v>1</v>
      </c>
      <c r="O1260" s="102" t="s">
        <v>1075</v>
      </c>
    </row>
    <row r="1261" spans="1:15" x14ac:dyDescent="0.25">
      <c r="A1261" s="102" t="s">
        <v>3594</v>
      </c>
      <c r="B1261" s="103" t="s">
        <v>3350</v>
      </c>
      <c r="C1261" s="103" t="s">
        <v>274</v>
      </c>
      <c r="D1261" s="102" t="s">
        <v>3447</v>
      </c>
      <c r="E1261" s="102" t="s">
        <v>275</v>
      </c>
      <c r="F1261" s="102" t="s">
        <v>3595</v>
      </c>
      <c r="H1261" s="102">
        <v>45509</v>
      </c>
      <c r="I1261" s="102" t="s">
        <v>1737</v>
      </c>
      <c r="J1261" s="102" t="s">
        <v>2</v>
      </c>
      <c r="K1261" s="102" t="s">
        <v>1</v>
      </c>
      <c r="L1261" s="102" t="s">
        <v>23</v>
      </c>
      <c r="M1261" s="102" t="s">
        <v>1074</v>
      </c>
      <c r="N1261" s="102">
        <v>1</v>
      </c>
      <c r="O1261" s="102" t="s">
        <v>1075</v>
      </c>
    </row>
    <row r="1262" spans="1:15" x14ac:dyDescent="0.25">
      <c r="A1262" s="102" t="s">
        <v>3594</v>
      </c>
      <c r="B1262" s="103" t="s">
        <v>1284</v>
      </c>
      <c r="C1262" s="103" t="s">
        <v>274</v>
      </c>
      <c r="D1262" s="102" t="s">
        <v>3447</v>
      </c>
      <c r="E1262" s="102" t="s">
        <v>275</v>
      </c>
      <c r="F1262" s="102" t="s">
        <v>3596</v>
      </c>
      <c r="H1262" s="102">
        <v>45509</v>
      </c>
      <c r="I1262" s="102" t="s">
        <v>1737</v>
      </c>
      <c r="J1262" s="102" t="s">
        <v>2</v>
      </c>
      <c r="K1262" s="102" t="s">
        <v>1</v>
      </c>
      <c r="L1262" s="102" t="s">
        <v>23</v>
      </c>
      <c r="M1262" s="102" t="s">
        <v>1074</v>
      </c>
      <c r="N1262" s="102">
        <v>1</v>
      </c>
      <c r="O1262" s="102" t="s">
        <v>1075</v>
      </c>
    </row>
    <row r="1263" spans="1:15" x14ac:dyDescent="0.25">
      <c r="A1263" s="102" t="s">
        <v>3597</v>
      </c>
      <c r="B1263" s="103" t="s">
        <v>3217</v>
      </c>
      <c r="C1263" s="103" t="s">
        <v>274</v>
      </c>
      <c r="D1263" s="102" t="s">
        <v>196</v>
      </c>
      <c r="E1263" s="102" t="s">
        <v>275</v>
      </c>
      <c r="F1263" s="102" t="s">
        <v>3598</v>
      </c>
      <c r="H1263" s="102">
        <v>45509</v>
      </c>
      <c r="I1263" s="102" t="s">
        <v>1737</v>
      </c>
      <c r="J1263" s="102" t="s">
        <v>2</v>
      </c>
      <c r="K1263" s="102" t="s">
        <v>1</v>
      </c>
      <c r="L1263" s="102" t="s">
        <v>23</v>
      </c>
      <c r="M1263" s="102" t="s">
        <v>1074</v>
      </c>
      <c r="N1263" s="102">
        <v>1</v>
      </c>
      <c r="O1263" s="102" t="s">
        <v>1075</v>
      </c>
    </row>
    <row r="1264" spans="1:15" x14ac:dyDescent="0.25">
      <c r="A1264" s="102" t="s">
        <v>3599</v>
      </c>
      <c r="B1264" s="103" t="s">
        <v>1189</v>
      </c>
      <c r="C1264" s="103" t="s">
        <v>274</v>
      </c>
      <c r="D1264" s="102" t="s">
        <v>3447</v>
      </c>
      <c r="E1264" s="102" t="s">
        <v>275</v>
      </c>
      <c r="F1264" s="102" t="s">
        <v>3600</v>
      </c>
      <c r="H1264" s="102">
        <v>45509</v>
      </c>
      <c r="I1264" s="102" t="s">
        <v>1737</v>
      </c>
      <c r="J1264" s="102" t="s">
        <v>2</v>
      </c>
      <c r="K1264" s="102" t="s">
        <v>1</v>
      </c>
      <c r="L1264" s="102" t="s">
        <v>23</v>
      </c>
      <c r="M1264" s="102" t="s">
        <v>1074</v>
      </c>
      <c r="N1264" s="102">
        <v>1</v>
      </c>
      <c r="O1264" s="102" t="s">
        <v>1075</v>
      </c>
    </row>
    <row r="1265" spans="1:15" x14ac:dyDescent="0.25">
      <c r="A1265" s="102" t="s">
        <v>3599</v>
      </c>
      <c r="B1265" s="103" t="s">
        <v>1571</v>
      </c>
      <c r="C1265" s="103" t="s">
        <v>274</v>
      </c>
      <c r="D1265" s="102" t="s">
        <v>3447</v>
      </c>
      <c r="E1265" s="102" t="s">
        <v>275</v>
      </c>
      <c r="F1265" s="102" t="s">
        <v>3601</v>
      </c>
      <c r="H1265" s="102">
        <v>45509</v>
      </c>
      <c r="I1265" s="102" t="s">
        <v>1737</v>
      </c>
      <c r="J1265" s="102" t="s">
        <v>2</v>
      </c>
      <c r="K1265" s="102" t="s">
        <v>1</v>
      </c>
      <c r="L1265" s="102" t="s">
        <v>23</v>
      </c>
      <c r="M1265" s="102" t="s">
        <v>1074</v>
      </c>
      <c r="N1265" s="102">
        <v>1</v>
      </c>
      <c r="O1265" s="102" t="s">
        <v>1075</v>
      </c>
    </row>
    <row r="1266" spans="1:15" x14ac:dyDescent="0.25">
      <c r="A1266" s="102" t="s">
        <v>3602</v>
      </c>
      <c r="B1266" s="103" t="s">
        <v>3603</v>
      </c>
      <c r="C1266" s="103" t="s">
        <v>274</v>
      </c>
      <c r="D1266" s="102" t="s">
        <v>3447</v>
      </c>
      <c r="E1266" s="102" t="s">
        <v>275</v>
      </c>
      <c r="F1266" s="102" t="s">
        <v>3604</v>
      </c>
      <c r="H1266" s="102">
        <v>45509</v>
      </c>
      <c r="I1266" s="102" t="s">
        <v>1737</v>
      </c>
      <c r="J1266" s="102" t="s">
        <v>2</v>
      </c>
      <c r="K1266" s="102" t="s">
        <v>1</v>
      </c>
      <c r="L1266" s="102" t="s">
        <v>23</v>
      </c>
      <c r="M1266" s="102" t="s">
        <v>1074</v>
      </c>
      <c r="N1266" s="102">
        <v>1</v>
      </c>
      <c r="O1266" s="102" t="s">
        <v>1075</v>
      </c>
    </row>
    <row r="1267" spans="1:15" x14ac:dyDescent="0.25">
      <c r="A1267" s="102" t="s">
        <v>3602</v>
      </c>
      <c r="B1267" s="103" t="s">
        <v>1448</v>
      </c>
      <c r="C1267" s="103" t="s">
        <v>1118</v>
      </c>
      <c r="D1267" s="102" t="s">
        <v>3447</v>
      </c>
      <c r="E1267" s="102" t="s">
        <v>275</v>
      </c>
      <c r="F1267" s="102" t="s">
        <v>3605</v>
      </c>
      <c r="H1267" s="102">
        <v>45509</v>
      </c>
      <c r="I1267" s="102" t="s">
        <v>1737</v>
      </c>
      <c r="J1267" s="102" t="s">
        <v>2</v>
      </c>
      <c r="K1267" s="102" t="s">
        <v>1</v>
      </c>
      <c r="L1267" s="102" t="s">
        <v>23</v>
      </c>
      <c r="M1267" s="102" t="s">
        <v>1074</v>
      </c>
      <c r="N1267" s="102">
        <v>1</v>
      </c>
      <c r="O1267" s="102" t="s">
        <v>1075</v>
      </c>
    </row>
    <row r="1268" spans="1:15" x14ac:dyDescent="0.25">
      <c r="A1268" s="102" t="s">
        <v>2747</v>
      </c>
      <c r="B1268" s="103" t="s">
        <v>1233</v>
      </c>
      <c r="C1268" s="103" t="s">
        <v>274</v>
      </c>
      <c r="D1268" s="102" t="s">
        <v>136</v>
      </c>
      <c r="E1268" s="102" t="s">
        <v>275</v>
      </c>
      <c r="F1268" s="102" t="s">
        <v>3606</v>
      </c>
      <c r="H1268" s="102">
        <v>45509</v>
      </c>
      <c r="I1268" s="102" t="s">
        <v>1737</v>
      </c>
      <c r="J1268" s="102" t="s">
        <v>2</v>
      </c>
      <c r="K1268" s="102" t="s">
        <v>1</v>
      </c>
      <c r="L1268" s="102" t="s">
        <v>23</v>
      </c>
      <c r="M1268" s="102" t="s">
        <v>1074</v>
      </c>
      <c r="N1268" s="102">
        <v>1</v>
      </c>
      <c r="O1268" s="102" t="s">
        <v>1075</v>
      </c>
    </row>
    <row r="1269" spans="1:15" x14ac:dyDescent="0.25">
      <c r="A1269" s="102" t="s">
        <v>2747</v>
      </c>
      <c r="B1269" s="103" t="s">
        <v>1148</v>
      </c>
      <c r="C1269" s="103" t="s">
        <v>274</v>
      </c>
      <c r="D1269" s="102" t="s">
        <v>136</v>
      </c>
      <c r="E1269" s="102" t="s">
        <v>275</v>
      </c>
      <c r="F1269" s="102" t="s">
        <v>3607</v>
      </c>
      <c r="H1269" s="102">
        <v>45509</v>
      </c>
      <c r="I1269" s="102" t="s">
        <v>1737</v>
      </c>
      <c r="J1269" s="102" t="s">
        <v>2</v>
      </c>
      <c r="K1269" s="102" t="s">
        <v>1</v>
      </c>
      <c r="L1269" s="102" t="s">
        <v>23</v>
      </c>
      <c r="M1269" s="102" t="s">
        <v>1074</v>
      </c>
      <c r="N1269" s="102">
        <v>1</v>
      </c>
      <c r="O1269" s="102" t="s">
        <v>1075</v>
      </c>
    </row>
    <row r="1270" spans="1:15" x14ac:dyDescent="0.25">
      <c r="A1270" s="102" t="s">
        <v>2747</v>
      </c>
      <c r="B1270" s="103" t="s">
        <v>1161</v>
      </c>
      <c r="C1270" s="103" t="s">
        <v>1082</v>
      </c>
      <c r="D1270" s="102" t="s">
        <v>136</v>
      </c>
      <c r="E1270" s="102" t="s">
        <v>275</v>
      </c>
      <c r="F1270" s="102" t="s">
        <v>3608</v>
      </c>
      <c r="H1270" s="102">
        <v>45509</v>
      </c>
      <c r="I1270" s="102" t="s">
        <v>1737</v>
      </c>
      <c r="J1270" s="102" t="s">
        <v>2</v>
      </c>
      <c r="K1270" s="102" t="s">
        <v>1</v>
      </c>
      <c r="L1270" s="102" t="s">
        <v>23</v>
      </c>
      <c r="M1270" s="102" t="s">
        <v>1082</v>
      </c>
      <c r="N1270" s="102">
        <v>1</v>
      </c>
      <c r="O1270" s="102" t="s">
        <v>1075</v>
      </c>
    </row>
    <row r="1271" spans="1:15" x14ac:dyDescent="0.25">
      <c r="A1271" s="102" t="s">
        <v>2747</v>
      </c>
      <c r="B1271" s="103" t="s">
        <v>2189</v>
      </c>
      <c r="C1271" s="103" t="s">
        <v>274</v>
      </c>
      <c r="D1271" s="102" t="s">
        <v>136</v>
      </c>
      <c r="E1271" s="102" t="s">
        <v>275</v>
      </c>
      <c r="F1271" s="102" t="s">
        <v>3609</v>
      </c>
      <c r="H1271" s="102">
        <v>45509</v>
      </c>
      <c r="I1271" s="102" t="s">
        <v>1737</v>
      </c>
      <c r="J1271" s="102" t="s">
        <v>2</v>
      </c>
      <c r="K1271" s="102" t="s">
        <v>1</v>
      </c>
      <c r="L1271" s="102" t="s">
        <v>23</v>
      </c>
      <c r="M1271" s="102" t="s">
        <v>1074</v>
      </c>
      <c r="N1271" s="102">
        <v>1</v>
      </c>
      <c r="O1271" s="102" t="s">
        <v>1075</v>
      </c>
    </row>
    <row r="1272" spans="1:15" x14ac:dyDescent="0.25">
      <c r="A1272" s="102" t="s">
        <v>3610</v>
      </c>
      <c r="B1272" s="103" t="s">
        <v>1078</v>
      </c>
      <c r="C1272" s="103" t="s">
        <v>274</v>
      </c>
      <c r="D1272" s="102" t="s">
        <v>1092</v>
      </c>
      <c r="E1272" s="102" t="s">
        <v>275</v>
      </c>
      <c r="F1272" s="102" t="s">
        <v>3611</v>
      </c>
      <c r="H1272" s="102">
        <v>45509</v>
      </c>
      <c r="I1272" s="102" t="s">
        <v>1737</v>
      </c>
      <c r="J1272" s="102" t="s">
        <v>2</v>
      </c>
      <c r="K1272" s="102" t="s">
        <v>1</v>
      </c>
      <c r="L1272" s="102" t="s">
        <v>23</v>
      </c>
      <c r="M1272" s="102" t="s">
        <v>1074</v>
      </c>
      <c r="N1272" s="102">
        <v>1</v>
      </c>
      <c r="O1272" s="102" t="s">
        <v>1075</v>
      </c>
    </row>
    <row r="1273" spans="1:15" x14ac:dyDescent="0.25">
      <c r="A1273" s="102" t="s">
        <v>3612</v>
      </c>
      <c r="B1273" s="103" t="s">
        <v>1197</v>
      </c>
      <c r="C1273" s="103" t="s">
        <v>274</v>
      </c>
      <c r="D1273" s="102" t="s">
        <v>3447</v>
      </c>
      <c r="E1273" s="102" t="s">
        <v>275</v>
      </c>
      <c r="F1273" s="102" t="s">
        <v>3613</v>
      </c>
      <c r="H1273" s="102">
        <v>45509</v>
      </c>
      <c r="I1273" s="102" t="s">
        <v>1737</v>
      </c>
      <c r="J1273" s="102" t="s">
        <v>2</v>
      </c>
      <c r="K1273" s="102" t="s">
        <v>1</v>
      </c>
      <c r="L1273" s="102" t="s">
        <v>23</v>
      </c>
      <c r="M1273" s="102" t="s">
        <v>1074</v>
      </c>
      <c r="N1273" s="102">
        <v>1</v>
      </c>
      <c r="O1273" s="102" t="s">
        <v>1075</v>
      </c>
    </row>
    <row r="1274" spans="1:15" x14ac:dyDescent="0.25">
      <c r="A1274" s="102" t="s">
        <v>3612</v>
      </c>
      <c r="B1274" s="103" t="s">
        <v>1161</v>
      </c>
      <c r="C1274" s="103" t="s">
        <v>1118</v>
      </c>
      <c r="D1274" s="102" t="s">
        <v>3447</v>
      </c>
      <c r="E1274" s="102" t="s">
        <v>275</v>
      </c>
      <c r="F1274" s="102" t="s">
        <v>3614</v>
      </c>
      <c r="H1274" s="102">
        <v>45509</v>
      </c>
      <c r="I1274" s="102" t="s">
        <v>1737</v>
      </c>
      <c r="J1274" s="102" t="s">
        <v>2</v>
      </c>
      <c r="K1274" s="102" t="s">
        <v>1</v>
      </c>
      <c r="L1274" s="102" t="s">
        <v>23</v>
      </c>
      <c r="M1274" s="102" t="s">
        <v>1074</v>
      </c>
      <c r="N1274" s="102">
        <v>1</v>
      </c>
      <c r="O1274" s="102" t="s">
        <v>1075</v>
      </c>
    </row>
    <row r="1275" spans="1:15" x14ac:dyDescent="0.25">
      <c r="A1275" s="102" t="s">
        <v>3615</v>
      </c>
      <c r="B1275" s="103" t="s">
        <v>2000</v>
      </c>
      <c r="C1275" s="103" t="s">
        <v>1118</v>
      </c>
      <c r="D1275" s="102" t="s">
        <v>3447</v>
      </c>
      <c r="E1275" s="102" t="s">
        <v>275</v>
      </c>
      <c r="F1275" s="102" t="s">
        <v>3616</v>
      </c>
      <c r="H1275" s="102">
        <v>45509</v>
      </c>
      <c r="I1275" s="102" t="s">
        <v>1737</v>
      </c>
      <c r="J1275" s="102" t="s">
        <v>2</v>
      </c>
      <c r="K1275" s="102" t="s">
        <v>1</v>
      </c>
      <c r="L1275" s="102" t="s">
        <v>23</v>
      </c>
      <c r="M1275" s="102" t="s">
        <v>1074</v>
      </c>
      <c r="N1275" s="102">
        <v>1</v>
      </c>
      <c r="O1275" s="102" t="s">
        <v>1075</v>
      </c>
    </row>
    <row r="1276" spans="1:15" x14ac:dyDescent="0.25">
      <c r="A1276" s="102" t="s">
        <v>3617</v>
      </c>
      <c r="B1276" s="103" t="s">
        <v>3618</v>
      </c>
      <c r="C1276" s="103" t="s">
        <v>274</v>
      </c>
      <c r="D1276" s="102" t="s">
        <v>3447</v>
      </c>
      <c r="E1276" s="102" t="s">
        <v>275</v>
      </c>
      <c r="F1276" s="102" t="s">
        <v>3619</v>
      </c>
      <c r="H1276" s="102">
        <v>45509</v>
      </c>
      <c r="I1276" s="102" t="s">
        <v>1737</v>
      </c>
      <c r="J1276" s="102" t="s">
        <v>2</v>
      </c>
      <c r="K1276" s="102" t="s">
        <v>1</v>
      </c>
      <c r="L1276" s="102" t="s">
        <v>23</v>
      </c>
      <c r="M1276" s="102" t="s">
        <v>1074</v>
      </c>
      <c r="N1276" s="102">
        <v>1</v>
      </c>
      <c r="O1276" s="102" t="s">
        <v>1075</v>
      </c>
    </row>
    <row r="1277" spans="1:15" x14ac:dyDescent="0.25">
      <c r="A1277" s="102" t="s">
        <v>3620</v>
      </c>
      <c r="B1277" s="103" t="s">
        <v>1792</v>
      </c>
      <c r="C1277" s="103" t="s">
        <v>274</v>
      </c>
      <c r="D1277" s="102" t="s">
        <v>1092</v>
      </c>
      <c r="E1277" s="102" t="s">
        <v>275</v>
      </c>
      <c r="F1277" s="102" t="s">
        <v>3621</v>
      </c>
      <c r="H1277" s="102">
        <v>45509</v>
      </c>
      <c r="I1277" s="102" t="s">
        <v>1737</v>
      </c>
      <c r="J1277" s="102" t="s">
        <v>2</v>
      </c>
      <c r="K1277" s="102" t="s">
        <v>1</v>
      </c>
      <c r="L1277" s="102" t="s">
        <v>23</v>
      </c>
      <c r="M1277" s="102" t="s">
        <v>1074</v>
      </c>
      <c r="N1277" s="102">
        <v>1</v>
      </c>
      <c r="O1277" s="102" t="s">
        <v>1075</v>
      </c>
    </row>
    <row r="1278" spans="1:15" x14ac:dyDescent="0.25">
      <c r="A1278" s="102" t="s">
        <v>3622</v>
      </c>
      <c r="B1278" s="103" t="s">
        <v>2495</v>
      </c>
      <c r="C1278" s="103" t="s">
        <v>1082</v>
      </c>
      <c r="D1278" s="102" t="s">
        <v>1092</v>
      </c>
      <c r="E1278" s="102" t="s">
        <v>275</v>
      </c>
      <c r="F1278" s="102" t="s">
        <v>3623</v>
      </c>
      <c r="H1278" s="102">
        <v>45509</v>
      </c>
      <c r="I1278" s="102" t="s">
        <v>1737</v>
      </c>
      <c r="J1278" s="102" t="s">
        <v>2</v>
      </c>
      <c r="K1278" s="102" t="s">
        <v>1</v>
      </c>
      <c r="L1278" s="102" t="s">
        <v>23</v>
      </c>
      <c r="M1278" s="102" t="s">
        <v>1082</v>
      </c>
      <c r="N1278" s="102">
        <v>1</v>
      </c>
      <c r="O1278" s="102" t="s">
        <v>1075</v>
      </c>
    </row>
    <row r="1279" spans="1:15" x14ac:dyDescent="0.25">
      <c r="A1279" s="102" t="s">
        <v>3624</v>
      </c>
      <c r="B1279" s="103" t="s">
        <v>3625</v>
      </c>
      <c r="C1279" s="103" t="s">
        <v>274</v>
      </c>
      <c r="D1279" s="102" t="s">
        <v>1092</v>
      </c>
      <c r="E1279" s="102" t="s">
        <v>275</v>
      </c>
      <c r="F1279" s="102" t="s">
        <v>3626</v>
      </c>
      <c r="H1279" s="102">
        <v>45509</v>
      </c>
      <c r="I1279" s="102" t="s">
        <v>1737</v>
      </c>
      <c r="J1279" s="102" t="s">
        <v>2</v>
      </c>
      <c r="K1279" s="102" t="s">
        <v>1</v>
      </c>
      <c r="L1279" s="102" t="s">
        <v>23</v>
      </c>
      <c r="M1279" s="102" t="s">
        <v>1074</v>
      </c>
      <c r="N1279" s="102">
        <v>1</v>
      </c>
      <c r="O1279" s="102" t="s">
        <v>1075</v>
      </c>
    </row>
    <row r="1280" spans="1:15" x14ac:dyDescent="0.25">
      <c r="A1280" s="102" t="s">
        <v>3624</v>
      </c>
      <c r="B1280" s="103" t="s">
        <v>3627</v>
      </c>
      <c r="C1280" s="103" t="s">
        <v>1082</v>
      </c>
      <c r="D1280" s="102" t="s">
        <v>1092</v>
      </c>
      <c r="E1280" s="102" t="s">
        <v>275</v>
      </c>
      <c r="F1280" s="102" t="s">
        <v>3628</v>
      </c>
      <c r="H1280" s="102">
        <v>45509</v>
      </c>
      <c r="I1280" s="102" t="s">
        <v>1737</v>
      </c>
      <c r="J1280" s="102" t="s">
        <v>2</v>
      </c>
      <c r="K1280" s="102" t="s">
        <v>1</v>
      </c>
      <c r="L1280" s="102" t="s">
        <v>23</v>
      </c>
      <c r="M1280" s="102" t="s">
        <v>1082</v>
      </c>
      <c r="N1280" s="102">
        <v>1</v>
      </c>
      <c r="O1280" s="102" t="s">
        <v>1075</v>
      </c>
    </row>
    <row r="1281" spans="1:15" x14ac:dyDescent="0.25">
      <c r="A1281" s="102" t="s">
        <v>3354</v>
      </c>
      <c r="B1281" s="103" t="s">
        <v>3629</v>
      </c>
      <c r="C1281" s="103" t="s">
        <v>1082</v>
      </c>
      <c r="D1281" s="102" t="s">
        <v>152</v>
      </c>
      <c r="E1281" s="102" t="s">
        <v>275</v>
      </c>
      <c r="F1281" s="102" t="s">
        <v>3630</v>
      </c>
      <c r="H1281" s="102">
        <v>45509</v>
      </c>
      <c r="I1281" s="102" t="s">
        <v>1737</v>
      </c>
      <c r="J1281" s="102" t="s">
        <v>2</v>
      </c>
      <c r="K1281" s="102" t="s">
        <v>1</v>
      </c>
      <c r="L1281" s="102" t="s">
        <v>23</v>
      </c>
      <c r="M1281" s="102" t="s">
        <v>1082</v>
      </c>
      <c r="N1281" s="102">
        <v>1</v>
      </c>
      <c r="O1281" s="102" t="s">
        <v>1075</v>
      </c>
    </row>
    <row r="1282" spans="1:15" x14ac:dyDescent="0.25">
      <c r="A1282" s="102" t="s">
        <v>3354</v>
      </c>
      <c r="B1282" s="103" t="s">
        <v>1124</v>
      </c>
      <c r="C1282" s="103" t="s">
        <v>274</v>
      </c>
      <c r="D1282" s="102" t="s">
        <v>152</v>
      </c>
      <c r="E1282" s="102" t="s">
        <v>275</v>
      </c>
      <c r="F1282" s="102" t="s">
        <v>3631</v>
      </c>
      <c r="H1282" s="102">
        <v>45509</v>
      </c>
      <c r="I1282" s="102" t="s">
        <v>1737</v>
      </c>
      <c r="J1282" s="102" t="s">
        <v>2</v>
      </c>
      <c r="K1282" s="102" t="s">
        <v>1</v>
      </c>
      <c r="L1282" s="102" t="s">
        <v>23</v>
      </c>
      <c r="M1282" s="102" t="s">
        <v>1074</v>
      </c>
      <c r="N1282" s="102">
        <v>1</v>
      </c>
      <c r="O1282" s="102" t="s">
        <v>1075</v>
      </c>
    </row>
    <row r="1283" spans="1:15" x14ac:dyDescent="0.25">
      <c r="A1283" s="102" t="s">
        <v>3354</v>
      </c>
      <c r="B1283" s="103" t="s">
        <v>2109</v>
      </c>
      <c r="C1283" s="103" t="s">
        <v>1118</v>
      </c>
      <c r="D1283" s="102" t="s">
        <v>152</v>
      </c>
      <c r="E1283" s="102" t="s">
        <v>275</v>
      </c>
      <c r="F1283" s="102" t="s">
        <v>3632</v>
      </c>
      <c r="H1283" s="102">
        <v>45509</v>
      </c>
      <c r="I1283" s="102" t="s">
        <v>1737</v>
      </c>
      <c r="J1283" s="102" t="s">
        <v>2</v>
      </c>
      <c r="K1283" s="102" t="s">
        <v>1</v>
      </c>
      <c r="L1283" s="102" t="s">
        <v>23</v>
      </c>
      <c r="M1283" s="102" t="s">
        <v>1074</v>
      </c>
      <c r="N1283" s="102">
        <v>1</v>
      </c>
      <c r="O1283" s="102" t="s">
        <v>1075</v>
      </c>
    </row>
    <row r="1284" spans="1:15" x14ac:dyDescent="0.25">
      <c r="A1284" s="102" t="s">
        <v>3633</v>
      </c>
      <c r="B1284" s="103" t="s">
        <v>1098</v>
      </c>
      <c r="C1284" s="103" t="s">
        <v>1118</v>
      </c>
      <c r="D1284" s="102" t="s">
        <v>3447</v>
      </c>
      <c r="E1284" s="102" t="s">
        <v>275</v>
      </c>
      <c r="F1284" s="102" t="s">
        <v>3634</v>
      </c>
      <c r="H1284" s="102">
        <v>45509</v>
      </c>
      <c r="I1284" s="102" t="s">
        <v>1737</v>
      </c>
      <c r="J1284" s="102" t="s">
        <v>2</v>
      </c>
      <c r="K1284" s="102" t="s">
        <v>1</v>
      </c>
      <c r="L1284" s="102" t="s">
        <v>23</v>
      </c>
      <c r="M1284" s="102" t="s">
        <v>1074</v>
      </c>
      <c r="N1284" s="102">
        <v>1</v>
      </c>
      <c r="O1284" s="102" t="s">
        <v>1075</v>
      </c>
    </row>
    <row r="1285" spans="1:15" x14ac:dyDescent="0.25">
      <c r="A1285" s="102" t="s">
        <v>3635</v>
      </c>
      <c r="B1285" s="103" t="s">
        <v>3636</v>
      </c>
      <c r="C1285" s="103" t="s">
        <v>274</v>
      </c>
      <c r="D1285" s="102" t="s">
        <v>196</v>
      </c>
      <c r="E1285" s="102" t="s">
        <v>275</v>
      </c>
      <c r="F1285" s="102" t="s">
        <v>3637</v>
      </c>
      <c r="H1285" s="102">
        <v>45509</v>
      </c>
      <c r="I1285" s="102" t="s">
        <v>1737</v>
      </c>
      <c r="J1285" s="102" t="s">
        <v>2</v>
      </c>
      <c r="K1285" s="102" t="s">
        <v>1</v>
      </c>
      <c r="L1285" s="102" t="s">
        <v>23</v>
      </c>
      <c r="M1285" s="102" t="s">
        <v>1074</v>
      </c>
      <c r="N1285" s="102">
        <v>1</v>
      </c>
      <c r="O1285" s="102" t="s">
        <v>1075</v>
      </c>
    </row>
    <row r="1286" spans="1:15" x14ac:dyDescent="0.25">
      <c r="A1286" s="102" t="s">
        <v>3638</v>
      </c>
      <c r="B1286" s="103" t="s">
        <v>3639</v>
      </c>
      <c r="C1286" s="103" t="s">
        <v>1118</v>
      </c>
      <c r="D1286" s="102" t="s">
        <v>1092</v>
      </c>
      <c r="E1286" s="102" t="s">
        <v>275</v>
      </c>
      <c r="F1286" s="102" t="s">
        <v>3640</v>
      </c>
      <c r="H1286" s="102">
        <v>45509</v>
      </c>
      <c r="I1286" s="102" t="s">
        <v>1737</v>
      </c>
      <c r="J1286" s="102" t="s">
        <v>2</v>
      </c>
      <c r="K1286" s="102" t="s">
        <v>1</v>
      </c>
      <c r="L1286" s="102" t="s">
        <v>23</v>
      </c>
      <c r="M1286" s="102" t="s">
        <v>1074</v>
      </c>
      <c r="N1286" s="102">
        <v>1</v>
      </c>
      <c r="O1286" s="102" t="s">
        <v>1075</v>
      </c>
    </row>
    <row r="1287" spans="1:15" x14ac:dyDescent="0.25">
      <c r="A1287" s="102" t="s">
        <v>3641</v>
      </c>
      <c r="B1287" s="103" t="s">
        <v>1267</v>
      </c>
      <c r="C1287" s="103" t="s">
        <v>1118</v>
      </c>
      <c r="D1287" s="102" t="s">
        <v>152</v>
      </c>
      <c r="E1287" s="102" t="s">
        <v>275</v>
      </c>
      <c r="F1287" s="102" t="s">
        <v>3642</v>
      </c>
      <c r="H1287" s="102">
        <v>45509</v>
      </c>
      <c r="I1287" s="102" t="s">
        <v>1737</v>
      </c>
      <c r="J1287" s="102" t="s">
        <v>2</v>
      </c>
      <c r="K1287" s="102" t="s">
        <v>1</v>
      </c>
      <c r="L1287" s="102" t="s">
        <v>23</v>
      </c>
      <c r="M1287" s="102" t="s">
        <v>1074</v>
      </c>
      <c r="N1287" s="102">
        <v>1</v>
      </c>
      <c r="O1287" s="102" t="s">
        <v>1075</v>
      </c>
    </row>
    <row r="1288" spans="1:15" x14ac:dyDescent="0.25">
      <c r="A1288" s="102" t="s">
        <v>3643</v>
      </c>
      <c r="B1288" s="103" t="s">
        <v>2109</v>
      </c>
      <c r="C1288" s="103" t="s">
        <v>277</v>
      </c>
      <c r="D1288" s="102" t="s">
        <v>136</v>
      </c>
      <c r="E1288" s="102" t="s">
        <v>275</v>
      </c>
      <c r="F1288" s="102" t="s">
        <v>3644</v>
      </c>
      <c r="H1288" s="102">
        <v>45509</v>
      </c>
      <c r="I1288" s="102" t="s">
        <v>1737</v>
      </c>
      <c r="J1288" s="102" t="s">
        <v>2</v>
      </c>
      <c r="K1288" s="102" t="s">
        <v>1</v>
      </c>
      <c r="L1288" s="102" t="s">
        <v>23</v>
      </c>
      <c r="M1288" s="102" t="s">
        <v>1074</v>
      </c>
      <c r="N1288" s="102">
        <v>1</v>
      </c>
      <c r="O1288" s="102" t="s">
        <v>1075</v>
      </c>
    </row>
    <row r="1289" spans="1:15" x14ac:dyDescent="0.25">
      <c r="A1289" s="102" t="s">
        <v>3645</v>
      </c>
      <c r="B1289" s="103" t="s">
        <v>3646</v>
      </c>
      <c r="C1289" s="103" t="s">
        <v>274</v>
      </c>
      <c r="D1289" s="102" t="s">
        <v>1092</v>
      </c>
      <c r="E1289" s="102" t="s">
        <v>275</v>
      </c>
      <c r="F1289" s="102" t="s">
        <v>3647</v>
      </c>
      <c r="H1289" s="102">
        <v>45509</v>
      </c>
      <c r="I1289" s="102" t="s">
        <v>1737</v>
      </c>
      <c r="J1289" s="102" t="s">
        <v>2</v>
      </c>
      <c r="K1289" s="102" t="s">
        <v>1</v>
      </c>
      <c r="L1289" s="102" t="s">
        <v>23</v>
      </c>
      <c r="M1289" s="102" t="s">
        <v>1074</v>
      </c>
      <c r="N1289" s="102">
        <v>1</v>
      </c>
      <c r="O1289" s="102" t="s">
        <v>1075</v>
      </c>
    </row>
    <row r="1290" spans="1:15" x14ac:dyDescent="0.25">
      <c r="A1290" s="102" t="s">
        <v>3648</v>
      </c>
      <c r="B1290" s="103" t="s">
        <v>3649</v>
      </c>
      <c r="C1290" s="103" t="s">
        <v>277</v>
      </c>
      <c r="D1290" s="102" t="s">
        <v>3447</v>
      </c>
      <c r="E1290" s="102" t="s">
        <v>275</v>
      </c>
      <c r="F1290" s="102" t="s">
        <v>3650</v>
      </c>
      <c r="H1290" s="102">
        <v>45509</v>
      </c>
      <c r="I1290" s="102" t="s">
        <v>1737</v>
      </c>
      <c r="J1290" s="102" t="s">
        <v>2</v>
      </c>
      <c r="K1290" s="102" t="s">
        <v>1</v>
      </c>
      <c r="L1290" s="102" t="s">
        <v>23</v>
      </c>
      <c r="M1290" s="102" t="s">
        <v>1074</v>
      </c>
      <c r="N1290" s="102">
        <v>1</v>
      </c>
      <c r="O1290" s="102" t="s">
        <v>1075</v>
      </c>
    </row>
    <row r="1291" spans="1:15" x14ac:dyDescent="0.25">
      <c r="A1291" s="102" t="s">
        <v>3651</v>
      </c>
      <c r="B1291" s="103" t="s">
        <v>1279</v>
      </c>
      <c r="C1291" s="103" t="s">
        <v>1118</v>
      </c>
      <c r="D1291" s="102" t="s">
        <v>3447</v>
      </c>
      <c r="E1291" s="102" t="s">
        <v>275</v>
      </c>
      <c r="F1291" s="102" t="s">
        <v>3652</v>
      </c>
      <c r="H1291" s="102">
        <v>45509</v>
      </c>
      <c r="I1291" s="102" t="s">
        <v>1737</v>
      </c>
      <c r="J1291" s="102" t="s">
        <v>2</v>
      </c>
      <c r="K1291" s="102" t="s">
        <v>1</v>
      </c>
      <c r="L1291" s="102" t="s">
        <v>23</v>
      </c>
      <c r="M1291" s="102" t="s">
        <v>1074</v>
      </c>
      <c r="N1291" s="102">
        <v>1</v>
      </c>
      <c r="O1291" s="102" t="s">
        <v>1075</v>
      </c>
    </row>
    <row r="1292" spans="1:15" x14ac:dyDescent="0.25">
      <c r="A1292" s="102" t="s">
        <v>1982</v>
      </c>
      <c r="B1292" s="103" t="s">
        <v>1078</v>
      </c>
      <c r="C1292" s="103" t="s">
        <v>274</v>
      </c>
      <c r="D1292" s="102" t="s">
        <v>570</v>
      </c>
      <c r="E1292" s="102" t="s">
        <v>275</v>
      </c>
      <c r="F1292" s="102" t="s">
        <v>3653</v>
      </c>
      <c r="H1292" s="102">
        <v>45514</v>
      </c>
      <c r="I1292" s="102" t="s">
        <v>280</v>
      </c>
      <c r="J1292" s="102" t="s">
        <v>1</v>
      </c>
      <c r="K1292" s="102" t="s">
        <v>2</v>
      </c>
      <c r="L1292" s="102" t="s">
        <v>24</v>
      </c>
      <c r="M1292" s="102" t="s">
        <v>1074</v>
      </c>
      <c r="N1292" s="102">
        <v>6</v>
      </c>
      <c r="O1292" s="102" t="s">
        <v>1075</v>
      </c>
    </row>
    <row r="1293" spans="1:15" x14ac:dyDescent="0.25">
      <c r="A1293" s="102" t="s">
        <v>1982</v>
      </c>
      <c r="B1293" s="103" t="s">
        <v>1984</v>
      </c>
      <c r="C1293" s="103" t="s">
        <v>1082</v>
      </c>
      <c r="D1293" s="102" t="s">
        <v>570</v>
      </c>
      <c r="E1293" s="102" t="s">
        <v>275</v>
      </c>
      <c r="F1293" s="102" t="s">
        <v>3654</v>
      </c>
      <c r="H1293" s="102">
        <v>45514</v>
      </c>
      <c r="I1293" s="102" t="s">
        <v>280</v>
      </c>
      <c r="J1293" s="102" t="s">
        <v>1</v>
      </c>
      <c r="K1293" s="102" t="s">
        <v>2</v>
      </c>
      <c r="L1293" s="102" t="s">
        <v>24</v>
      </c>
      <c r="M1293" s="102" t="s">
        <v>1082</v>
      </c>
      <c r="N1293" s="102">
        <v>6</v>
      </c>
      <c r="O1293" s="102" t="s">
        <v>1075</v>
      </c>
    </row>
    <row r="1294" spans="1:15" x14ac:dyDescent="0.25">
      <c r="A1294" s="102" t="s">
        <v>1982</v>
      </c>
      <c r="B1294" s="103" t="s">
        <v>1986</v>
      </c>
      <c r="C1294" s="103" t="s">
        <v>1082</v>
      </c>
      <c r="D1294" s="102" t="s">
        <v>570</v>
      </c>
      <c r="E1294" s="102" t="s">
        <v>275</v>
      </c>
      <c r="F1294" s="102" t="s">
        <v>3655</v>
      </c>
      <c r="H1294" s="102">
        <v>45514</v>
      </c>
      <c r="I1294" s="102" t="s">
        <v>280</v>
      </c>
      <c r="J1294" s="102" t="s">
        <v>1</v>
      </c>
      <c r="K1294" s="102" t="s">
        <v>2</v>
      </c>
      <c r="L1294" s="102" t="s">
        <v>24</v>
      </c>
      <c r="M1294" s="102" t="s">
        <v>1082</v>
      </c>
      <c r="N1294" s="102">
        <v>6</v>
      </c>
      <c r="O1294" s="102" t="s">
        <v>1075</v>
      </c>
    </row>
    <row r="1295" spans="1:15" x14ac:dyDescent="0.25">
      <c r="A1295" s="102" t="s">
        <v>1988</v>
      </c>
      <c r="B1295" s="103" t="s">
        <v>1448</v>
      </c>
      <c r="C1295" s="103" t="s">
        <v>1118</v>
      </c>
      <c r="D1295" s="102" t="s">
        <v>1092</v>
      </c>
      <c r="E1295" s="102" t="s">
        <v>275</v>
      </c>
      <c r="F1295" s="102" t="s">
        <v>3656</v>
      </c>
      <c r="H1295" s="102">
        <v>45514</v>
      </c>
      <c r="I1295" s="102" t="s">
        <v>280</v>
      </c>
      <c r="J1295" s="102" t="s">
        <v>1</v>
      </c>
      <c r="K1295" s="102" t="s">
        <v>2</v>
      </c>
      <c r="L1295" s="102" t="s">
        <v>24</v>
      </c>
      <c r="M1295" s="102" t="s">
        <v>1074</v>
      </c>
      <c r="N1295" s="102">
        <v>6</v>
      </c>
      <c r="O1295" s="102" t="s">
        <v>1075</v>
      </c>
    </row>
    <row r="1296" spans="1:15" x14ac:dyDescent="0.25">
      <c r="A1296" s="102" t="s">
        <v>1153</v>
      </c>
      <c r="B1296" s="103" t="s">
        <v>1992</v>
      </c>
      <c r="C1296" s="103" t="s">
        <v>274</v>
      </c>
      <c r="D1296" s="102" t="s">
        <v>1092</v>
      </c>
      <c r="E1296" s="102" t="s">
        <v>275</v>
      </c>
      <c r="F1296" s="102" t="s">
        <v>3657</v>
      </c>
      <c r="H1296" s="102">
        <v>45514</v>
      </c>
      <c r="I1296" s="102" t="s">
        <v>280</v>
      </c>
      <c r="J1296" s="102" t="s">
        <v>1</v>
      </c>
      <c r="K1296" s="102" t="s">
        <v>2</v>
      </c>
      <c r="L1296" s="102" t="s">
        <v>24</v>
      </c>
      <c r="M1296" s="102" t="s">
        <v>1074</v>
      </c>
      <c r="N1296" s="102">
        <v>6</v>
      </c>
      <c r="O1296" s="102" t="s">
        <v>1075</v>
      </c>
    </row>
    <row r="1297" spans="1:15" x14ac:dyDescent="0.25">
      <c r="A1297" s="102" t="s">
        <v>1161</v>
      </c>
      <c r="B1297" s="103" t="s">
        <v>1994</v>
      </c>
      <c r="C1297" s="103" t="s">
        <v>1118</v>
      </c>
      <c r="D1297" s="102" t="s">
        <v>570</v>
      </c>
      <c r="E1297" s="102" t="s">
        <v>275</v>
      </c>
      <c r="F1297" s="102" t="s">
        <v>3658</v>
      </c>
      <c r="H1297" s="102">
        <v>45514</v>
      </c>
      <c r="I1297" s="102" t="s">
        <v>280</v>
      </c>
      <c r="J1297" s="102" t="s">
        <v>1</v>
      </c>
      <c r="K1297" s="102" t="s">
        <v>2</v>
      </c>
      <c r="L1297" s="102" t="s">
        <v>24</v>
      </c>
      <c r="M1297" s="102" t="s">
        <v>1074</v>
      </c>
      <c r="N1297" s="102">
        <v>6</v>
      </c>
      <c r="O1297" s="102" t="s">
        <v>1075</v>
      </c>
    </row>
    <row r="1298" spans="1:15" x14ac:dyDescent="0.25">
      <c r="A1298" s="102" t="s">
        <v>1996</v>
      </c>
      <c r="B1298" s="103" t="s">
        <v>1997</v>
      </c>
      <c r="C1298" s="103" t="s">
        <v>1118</v>
      </c>
      <c r="D1298" s="102" t="s">
        <v>570</v>
      </c>
      <c r="E1298" s="102" t="s">
        <v>275</v>
      </c>
      <c r="F1298" s="102" t="s">
        <v>3659</v>
      </c>
      <c r="H1298" s="102">
        <v>45514</v>
      </c>
      <c r="I1298" s="102" t="s">
        <v>280</v>
      </c>
      <c r="J1298" s="102" t="s">
        <v>1</v>
      </c>
      <c r="K1298" s="102" t="s">
        <v>2</v>
      </c>
      <c r="L1298" s="102" t="s">
        <v>24</v>
      </c>
      <c r="M1298" s="102" t="s">
        <v>1074</v>
      </c>
      <c r="N1298" s="102">
        <v>6</v>
      </c>
      <c r="O1298" s="102" t="s">
        <v>1075</v>
      </c>
    </row>
    <row r="1299" spans="1:15" x14ac:dyDescent="0.25">
      <c r="A1299" s="102" t="s">
        <v>1999</v>
      </c>
      <c r="B1299" s="103" t="s">
        <v>2000</v>
      </c>
      <c r="C1299" s="103" t="s">
        <v>1118</v>
      </c>
      <c r="D1299" s="102" t="s">
        <v>570</v>
      </c>
      <c r="E1299" s="102" t="s">
        <v>275</v>
      </c>
      <c r="F1299" s="102" t="s">
        <v>3660</v>
      </c>
      <c r="H1299" s="102">
        <v>45514</v>
      </c>
      <c r="I1299" s="102" t="s">
        <v>280</v>
      </c>
      <c r="J1299" s="102" t="s">
        <v>1</v>
      </c>
      <c r="K1299" s="102" t="s">
        <v>2</v>
      </c>
      <c r="L1299" s="102" t="s">
        <v>24</v>
      </c>
      <c r="M1299" s="102" t="s">
        <v>1074</v>
      </c>
      <c r="N1299" s="102">
        <v>6</v>
      </c>
      <c r="O1299" s="102" t="s">
        <v>1075</v>
      </c>
    </row>
    <row r="1300" spans="1:15" x14ac:dyDescent="0.25">
      <c r="A1300" s="102" t="s">
        <v>1999</v>
      </c>
      <c r="B1300" s="103" t="s">
        <v>1690</v>
      </c>
      <c r="C1300" s="103" t="s">
        <v>1118</v>
      </c>
      <c r="D1300" s="102" t="s">
        <v>570</v>
      </c>
      <c r="E1300" s="102" t="s">
        <v>275</v>
      </c>
      <c r="F1300" s="102" t="s">
        <v>3661</v>
      </c>
      <c r="H1300" s="102">
        <v>45514</v>
      </c>
      <c r="I1300" s="102" t="s">
        <v>280</v>
      </c>
      <c r="J1300" s="102" t="s">
        <v>1</v>
      </c>
      <c r="K1300" s="102" t="s">
        <v>2</v>
      </c>
      <c r="L1300" s="102" t="s">
        <v>24</v>
      </c>
      <c r="M1300" s="102" t="s">
        <v>1074</v>
      </c>
      <c r="N1300" s="102">
        <v>6</v>
      </c>
      <c r="O1300" s="102" t="s">
        <v>1075</v>
      </c>
    </row>
    <row r="1301" spans="1:15" x14ac:dyDescent="0.25">
      <c r="A1301" s="102" t="s">
        <v>2003</v>
      </c>
      <c r="B1301" s="103" t="s">
        <v>2004</v>
      </c>
      <c r="C1301" s="103" t="s">
        <v>1118</v>
      </c>
      <c r="D1301" s="102" t="s">
        <v>570</v>
      </c>
      <c r="E1301" s="102" t="s">
        <v>275</v>
      </c>
      <c r="F1301" s="102" t="s">
        <v>3662</v>
      </c>
      <c r="H1301" s="102">
        <v>45514</v>
      </c>
      <c r="I1301" s="102" t="s">
        <v>280</v>
      </c>
      <c r="J1301" s="102" t="s">
        <v>1</v>
      </c>
      <c r="K1301" s="102" t="s">
        <v>2</v>
      </c>
      <c r="L1301" s="102" t="s">
        <v>24</v>
      </c>
      <c r="M1301" s="102" t="s">
        <v>1074</v>
      </c>
      <c r="N1301" s="102">
        <v>6</v>
      </c>
      <c r="O1301" s="102" t="s">
        <v>1075</v>
      </c>
    </row>
    <row r="1302" spans="1:15" x14ac:dyDescent="0.25">
      <c r="A1302" s="102" t="s">
        <v>3663</v>
      </c>
      <c r="B1302" s="103" t="s">
        <v>3664</v>
      </c>
      <c r="C1302" s="103" t="s">
        <v>1118</v>
      </c>
      <c r="D1302" s="102" t="s">
        <v>152</v>
      </c>
      <c r="E1302" s="102" t="s">
        <v>275</v>
      </c>
      <c r="F1302" s="102" t="s">
        <v>3665</v>
      </c>
      <c r="H1302" s="102">
        <v>45514</v>
      </c>
      <c r="I1302" s="102" t="s">
        <v>280</v>
      </c>
      <c r="J1302" s="102" t="s">
        <v>1</v>
      </c>
      <c r="K1302" s="102" t="s">
        <v>2</v>
      </c>
      <c r="L1302" s="102" t="s">
        <v>24</v>
      </c>
      <c r="M1302" s="102" t="s">
        <v>1074</v>
      </c>
      <c r="N1302" s="102">
        <v>6</v>
      </c>
      <c r="O1302" s="102" t="s">
        <v>1075</v>
      </c>
    </row>
    <row r="1303" spans="1:15" x14ac:dyDescent="0.25">
      <c r="A1303" s="102" t="s">
        <v>2006</v>
      </c>
      <c r="B1303" s="103" t="s">
        <v>1078</v>
      </c>
      <c r="C1303" s="103" t="s">
        <v>274</v>
      </c>
      <c r="D1303" s="102" t="s">
        <v>1092</v>
      </c>
      <c r="E1303" s="102" t="s">
        <v>275</v>
      </c>
      <c r="F1303" s="102" t="s">
        <v>3666</v>
      </c>
      <c r="H1303" s="102">
        <v>45514</v>
      </c>
      <c r="I1303" s="102" t="s">
        <v>280</v>
      </c>
      <c r="J1303" s="102" t="s">
        <v>1</v>
      </c>
      <c r="K1303" s="102" t="s">
        <v>2</v>
      </c>
      <c r="L1303" s="102" t="s">
        <v>24</v>
      </c>
      <c r="M1303" s="102" t="s">
        <v>1074</v>
      </c>
      <c r="N1303" s="102">
        <v>6</v>
      </c>
      <c r="O1303" s="102" t="s">
        <v>1075</v>
      </c>
    </row>
    <row r="1304" spans="1:15" x14ac:dyDescent="0.25">
      <c r="A1304" s="102" t="s">
        <v>2008</v>
      </c>
      <c r="B1304" s="103" t="s">
        <v>1304</v>
      </c>
      <c r="C1304" s="103" t="s">
        <v>274</v>
      </c>
      <c r="D1304" s="102" t="s">
        <v>1092</v>
      </c>
      <c r="E1304" s="102" t="s">
        <v>275</v>
      </c>
      <c r="F1304" s="102" t="s">
        <v>3667</v>
      </c>
      <c r="H1304" s="102">
        <v>45514</v>
      </c>
      <c r="I1304" s="102" t="s">
        <v>280</v>
      </c>
      <c r="J1304" s="102" t="s">
        <v>1</v>
      </c>
      <c r="K1304" s="102" t="s">
        <v>2</v>
      </c>
      <c r="L1304" s="102" t="s">
        <v>24</v>
      </c>
      <c r="M1304" s="102" t="s">
        <v>1074</v>
      </c>
      <c r="N1304" s="102">
        <v>6</v>
      </c>
      <c r="O1304" s="102" t="s">
        <v>1075</v>
      </c>
    </row>
    <row r="1305" spans="1:15" x14ac:dyDescent="0.25">
      <c r="A1305" s="102" t="s">
        <v>2010</v>
      </c>
      <c r="B1305" s="103" t="s">
        <v>1571</v>
      </c>
      <c r="C1305" s="103" t="s">
        <v>274</v>
      </c>
      <c r="D1305" s="102" t="s">
        <v>570</v>
      </c>
      <c r="E1305" s="102" t="s">
        <v>275</v>
      </c>
      <c r="F1305" s="102" t="s">
        <v>3668</v>
      </c>
      <c r="H1305" s="102">
        <v>45514</v>
      </c>
      <c r="I1305" s="102" t="s">
        <v>280</v>
      </c>
      <c r="J1305" s="102" t="s">
        <v>1</v>
      </c>
      <c r="K1305" s="102" t="s">
        <v>2</v>
      </c>
      <c r="L1305" s="102" t="s">
        <v>24</v>
      </c>
      <c r="M1305" s="102" t="s">
        <v>1074</v>
      </c>
      <c r="N1305" s="102">
        <v>6</v>
      </c>
      <c r="O1305" s="102" t="s">
        <v>1075</v>
      </c>
    </row>
    <row r="1306" spans="1:15" x14ac:dyDescent="0.25">
      <c r="A1306" s="102" t="s">
        <v>2012</v>
      </c>
      <c r="B1306" s="103" t="s">
        <v>1078</v>
      </c>
      <c r="C1306" s="103" t="s">
        <v>274</v>
      </c>
      <c r="D1306" s="102" t="s">
        <v>1092</v>
      </c>
      <c r="E1306" s="102" t="s">
        <v>275</v>
      </c>
      <c r="F1306" s="102" t="s">
        <v>3669</v>
      </c>
      <c r="H1306" s="102">
        <v>45514</v>
      </c>
      <c r="I1306" s="102" t="s">
        <v>280</v>
      </c>
      <c r="J1306" s="102" t="s">
        <v>1</v>
      </c>
      <c r="K1306" s="102" t="s">
        <v>2</v>
      </c>
      <c r="L1306" s="102" t="s">
        <v>24</v>
      </c>
      <c r="M1306" s="102" t="s">
        <v>1074</v>
      </c>
      <c r="N1306" s="102">
        <v>6</v>
      </c>
      <c r="O1306" s="102" t="s">
        <v>1075</v>
      </c>
    </row>
    <row r="1307" spans="1:15" x14ac:dyDescent="0.25">
      <c r="A1307" s="102" t="s">
        <v>3670</v>
      </c>
      <c r="B1307" s="103" t="s">
        <v>3671</v>
      </c>
      <c r="C1307" s="103" t="s">
        <v>1118</v>
      </c>
      <c r="D1307" s="102" t="s">
        <v>152</v>
      </c>
      <c r="E1307" s="102" t="s">
        <v>276</v>
      </c>
      <c r="H1307" s="102">
        <v>45514</v>
      </c>
      <c r="I1307" s="102" t="s">
        <v>280</v>
      </c>
      <c r="J1307" s="102" t="s">
        <v>1</v>
      </c>
      <c r="K1307" s="102" t="s">
        <v>2</v>
      </c>
      <c r="L1307" s="102" t="s">
        <v>24</v>
      </c>
      <c r="M1307" s="102" t="s">
        <v>1074</v>
      </c>
      <c r="N1307" s="102">
        <v>6</v>
      </c>
      <c r="O1307" s="102" t="s">
        <v>1075</v>
      </c>
    </row>
    <row r="1308" spans="1:15" x14ac:dyDescent="0.25">
      <c r="A1308" s="102" t="s">
        <v>2014</v>
      </c>
      <c r="B1308" s="103" t="s">
        <v>1080</v>
      </c>
      <c r="C1308" s="103" t="s">
        <v>1118</v>
      </c>
      <c r="D1308" s="102" t="s">
        <v>570</v>
      </c>
      <c r="E1308" s="102" t="s">
        <v>275</v>
      </c>
      <c r="F1308" s="102" t="s">
        <v>3672</v>
      </c>
      <c r="H1308" s="102">
        <v>45514</v>
      </c>
      <c r="I1308" s="102" t="s">
        <v>280</v>
      </c>
      <c r="J1308" s="102" t="s">
        <v>1</v>
      </c>
      <c r="K1308" s="102" t="s">
        <v>2</v>
      </c>
      <c r="L1308" s="102" t="s">
        <v>24</v>
      </c>
      <c r="M1308" s="102" t="s">
        <v>1074</v>
      </c>
      <c r="N1308" s="102">
        <v>6</v>
      </c>
      <c r="O1308" s="102" t="s">
        <v>1075</v>
      </c>
    </row>
    <row r="1309" spans="1:15" x14ac:dyDescent="0.25">
      <c r="A1309" s="102" t="s">
        <v>2016</v>
      </c>
      <c r="B1309" s="103" t="s">
        <v>1895</v>
      </c>
      <c r="C1309" s="103" t="s">
        <v>274</v>
      </c>
      <c r="D1309" s="102" t="s">
        <v>1092</v>
      </c>
      <c r="E1309" s="102" t="s">
        <v>275</v>
      </c>
      <c r="F1309" s="102" t="s">
        <v>3673</v>
      </c>
      <c r="H1309" s="102">
        <v>45514</v>
      </c>
      <c r="I1309" s="102" t="s">
        <v>280</v>
      </c>
      <c r="J1309" s="102" t="s">
        <v>1</v>
      </c>
      <c r="K1309" s="102" t="s">
        <v>2</v>
      </c>
      <c r="L1309" s="102" t="s">
        <v>24</v>
      </c>
      <c r="M1309" s="102" t="s">
        <v>1074</v>
      </c>
      <c r="N1309" s="102">
        <v>6</v>
      </c>
      <c r="O1309" s="102" t="s">
        <v>1075</v>
      </c>
    </row>
    <row r="1310" spans="1:15" x14ac:dyDescent="0.25">
      <c r="A1310" s="102" t="s">
        <v>2016</v>
      </c>
      <c r="B1310" s="103" t="s">
        <v>1895</v>
      </c>
      <c r="C1310" s="103" t="s">
        <v>274</v>
      </c>
      <c r="D1310" s="102" t="s">
        <v>570</v>
      </c>
      <c r="E1310" s="102" t="s">
        <v>275</v>
      </c>
      <c r="F1310" s="102" t="s">
        <v>3673</v>
      </c>
      <c r="H1310" s="102">
        <v>45514</v>
      </c>
      <c r="I1310" s="102" t="s">
        <v>280</v>
      </c>
      <c r="J1310" s="102" t="s">
        <v>1</v>
      </c>
      <c r="K1310" s="102" t="s">
        <v>2</v>
      </c>
      <c r="L1310" s="102" t="s">
        <v>24</v>
      </c>
      <c r="M1310" s="102" t="s">
        <v>1074</v>
      </c>
      <c r="N1310" s="102">
        <v>6</v>
      </c>
      <c r="O1310" s="102" t="s">
        <v>1075</v>
      </c>
    </row>
    <row r="1311" spans="1:15" x14ac:dyDescent="0.25">
      <c r="A1311" s="102" t="s">
        <v>2023</v>
      </c>
      <c r="B1311" s="103" t="s">
        <v>1266</v>
      </c>
      <c r="C1311" s="103" t="s">
        <v>1118</v>
      </c>
      <c r="D1311" s="102" t="s">
        <v>1092</v>
      </c>
      <c r="E1311" s="102" t="s">
        <v>275</v>
      </c>
      <c r="F1311" s="102" t="s">
        <v>3674</v>
      </c>
      <c r="H1311" s="102">
        <v>45514</v>
      </c>
      <c r="I1311" s="102" t="s">
        <v>280</v>
      </c>
      <c r="J1311" s="102" t="s">
        <v>1</v>
      </c>
      <c r="K1311" s="102" t="s">
        <v>2</v>
      </c>
      <c r="L1311" s="102" t="s">
        <v>24</v>
      </c>
      <c r="M1311" s="102" t="s">
        <v>1074</v>
      </c>
      <c r="N1311" s="102">
        <v>6</v>
      </c>
      <c r="O1311" s="102" t="s">
        <v>1075</v>
      </c>
    </row>
    <row r="1312" spans="1:15" x14ac:dyDescent="0.25">
      <c r="A1312" s="102" t="s">
        <v>2025</v>
      </c>
      <c r="B1312" s="103" t="s">
        <v>1764</v>
      </c>
      <c r="C1312" s="103" t="s">
        <v>274</v>
      </c>
      <c r="D1312" s="102" t="s">
        <v>570</v>
      </c>
      <c r="E1312" s="102" t="s">
        <v>275</v>
      </c>
      <c r="F1312" s="102" t="s">
        <v>3675</v>
      </c>
      <c r="H1312" s="102">
        <v>45514</v>
      </c>
      <c r="I1312" s="102" t="s">
        <v>280</v>
      </c>
      <c r="J1312" s="102" t="s">
        <v>1</v>
      </c>
      <c r="K1312" s="102" t="s">
        <v>2</v>
      </c>
      <c r="L1312" s="102" t="s">
        <v>24</v>
      </c>
      <c r="M1312" s="102" t="s">
        <v>1074</v>
      </c>
      <c r="N1312" s="102">
        <v>6</v>
      </c>
      <c r="O1312" s="102" t="s">
        <v>1075</v>
      </c>
    </row>
    <row r="1313" spans="1:15" x14ac:dyDescent="0.25">
      <c r="A1313" s="102" t="s">
        <v>2025</v>
      </c>
      <c r="B1313" s="103" t="s">
        <v>1189</v>
      </c>
      <c r="C1313" s="103" t="s">
        <v>1082</v>
      </c>
      <c r="D1313" s="102" t="s">
        <v>570</v>
      </c>
      <c r="E1313" s="102" t="s">
        <v>275</v>
      </c>
      <c r="F1313" s="102" t="s">
        <v>3676</v>
      </c>
      <c r="H1313" s="102">
        <v>45514</v>
      </c>
      <c r="I1313" s="102" t="s">
        <v>280</v>
      </c>
      <c r="J1313" s="102" t="s">
        <v>1</v>
      </c>
      <c r="K1313" s="102" t="s">
        <v>2</v>
      </c>
      <c r="L1313" s="102" t="s">
        <v>24</v>
      </c>
      <c r="M1313" s="102" t="s">
        <v>1082</v>
      </c>
      <c r="N1313" s="102">
        <v>6</v>
      </c>
      <c r="O1313" s="102" t="s">
        <v>1075</v>
      </c>
    </row>
    <row r="1314" spans="1:15" x14ac:dyDescent="0.25">
      <c r="A1314" s="102" t="s">
        <v>2028</v>
      </c>
      <c r="B1314" s="103" t="s">
        <v>1487</v>
      </c>
      <c r="C1314" s="103" t="s">
        <v>1118</v>
      </c>
      <c r="D1314" s="102" t="s">
        <v>1092</v>
      </c>
      <c r="E1314" s="102" t="s">
        <v>275</v>
      </c>
      <c r="F1314" s="102" t="s">
        <v>3677</v>
      </c>
      <c r="H1314" s="102">
        <v>45514</v>
      </c>
      <c r="I1314" s="102" t="s">
        <v>280</v>
      </c>
      <c r="J1314" s="102" t="s">
        <v>1</v>
      </c>
      <c r="K1314" s="102" t="s">
        <v>2</v>
      </c>
      <c r="L1314" s="102" t="s">
        <v>24</v>
      </c>
      <c r="M1314" s="102" t="s">
        <v>1074</v>
      </c>
      <c r="N1314" s="102">
        <v>6</v>
      </c>
      <c r="O1314" s="102" t="s">
        <v>1075</v>
      </c>
    </row>
    <row r="1315" spans="1:15" x14ac:dyDescent="0.25">
      <c r="A1315" s="102" t="s">
        <v>2030</v>
      </c>
      <c r="B1315" s="103" t="s">
        <v>2031</v>
      </c>
      <c r="C1315" s="103" t="s">
        <v>1118</v>
      </c>
      <c r="D1315" s="102" t="s">
        <v>570</v>
      </c>
      <c r="E1315" s="102" t="s">
        <v>275</v>
      </c>
      <c r="F1315" s="102" t="s">
        <v>3678</v>
      </c>
      <c r="H1315" s="102">
        <v>45514</v>
      </c>
      <c r="I1315" s="102" t="s">
        <v>280</v>
      </c>
      <c r="J1315" s="102" t="s">
        <v>1</v>
      </c>
      <c r="K1315" s="102" t="s">
        <v>2</v>
      </c>
      <c r="L1315" s="102" t="s">
        <v>24</v>
      </c>
      <c r="M1315" s="102" t="s">
        <v>1074</v>
      </c>
      <c r="N1315" s="102">
        <v>6</v>
      </c>
      <c r="O1315" s="102" t="s">
        <v>1075</v>
      </c>
    </row>
    <row r="1316" spans="1:15" x14ac:dyDescent="0.25">
      <c r="A1316" s="102" t="s">
        <v>2033</v>
      </c>
      <c r="B1316" s="103" t="s">
        <v>1810</v>
      </c>
      <c r="C1316" s="103" t="s">
        <v>1118</v>
      </c>
      <c r="D1316" s="102" t="s">
        <v>570</v>
      </c>
      <c r="E1316" s="102" t="s">
        <v>275</v>
      </c>
      <c r="F1316" s="102" t="s">
        <v>3679</v>
      </c>
      <c r="H1316" s="102">
        <v>45514</v>
      </c>
      <c r="I1316" s="102" t="s">
        <v>280</v>
      </c>
      <c r="J1316" s="102" t="s">
        <v>1</v>
      </c>
      <c r="K1316" s="102" t="s">
        <v>2</v>
      </c>
      <c r="L1316" s="102" t="s">
        <v>24</v>
      </c>
      <c r="M1316" s="102" t="s">
        <v>1074</v>
      </c>
      <c r="N1316" s="102">
        <v>6</v>
      </c>
      <c r="O1316" s="102" t="s">
        <v>1075</v>
      </c>
    </row>
    <row r="1317" spans="1:15" x14ac:dyDescent="0.25">
      <c r="A1317" s="102" t="s">
        <v>2035</v>
      </c>
      <c r="B1317" s="103" t="s">
        <v>2036</v>
      </c>
      <c r="C1317" s="103" t="s">
        <v>274</v>
      </c>
      <c r="D1317" s="102" t="s">
        <v>1092</v>
      </c>
      <c r="E1317" s="102" t="s">
        <v>275</v>
      </c>
      <c r="F1317" s="102" t="s">
        <v>3680</v>
      </c>
      <c r="H1317" s="102">
        <v>45514</v>
      </c>
      <c r="I1317" s="102" t="s">
        <v>280</v>
      </c>
      <c r="J1317" s="102" t="s">
        <v>1</v>
      </c>
      <c r="K1317" s="102" t="s">
        <v>2</v>
      </c>
      <c r="L1317" s="102" t="s">
        <v>24</v>
      </c>
      <c r="M1317" s="102" t="s">
        <v>1074</v>
      </c>
      <c r="N1317" s="102">
        <v>6</v>
      </c>
      <c r="O1317" s="102" t="s">
        <v>1075</v>
      </c>
    </row>
    <row r="1318" spans="1:15" x14ac:dyDescent="0.25">
      <c r="A1318" s="102" t="s">
        <v>2038</v>
      </c>
      <c r="B1318" s="103" t="s">
        <v>1895</v>
      </c>
      <c r="C1318" s="103" t="s">
        <v>274</v>
      </c>
      <c r="D1318" s="102" t="s">
        <v>1092</v>
      </c>
      <c r="E1318" s="102" t="s">
        <v>275</v>
      </c>
      <c r="F1318" s="102" t="s">
        <v>3681</v>
      </c>
      <c r="H1318" s="102">
        <v>45514</v>
      </c>
      <c r="I1318" s="102" t="s">
        <v>280</v>
      </c>
      <c r="J1318" s="102" t="s">
        <v>1</v>
      </c>
      <c r="K1318" s="102" t="s">
        <v>2</v>
      </c>
      <c r="L1318" s="102" t="s">
        <v>24</v>
      </c>
      <c r="M1318" s="102" t="s">
        <v>1074</v>
      </c>
      <c r="N1318" s="102">
        <v>6</v>
      </c>
      <c r="O1318" s="102" t="s">
        <v>1075</v>
      </c>
    </row>
    <row r="1319" spans="1:15" x14ac:dyDescent="0.25">
      <c r="A1319" s="102" t="s">
        <v>2040</v>
      </c>
      <c r="B1319" s="103" t="s">
        <v>1202</v>
      </c>
      <c r="C1319" s="103" t="s">
        <v>274</v>
      </c>
      <c r="D1319" s="102" t="s">
        <v>570</v>
      </c>
      <c r="E1319" s="102" t="s">
        <v>275</v>
      </c>
      <c r="F1319" s="102" t="s">
        <v>3682</v>
      </c>
      <c r="H1319" s="102">
        <v>45514</v>
      </c>
      <c r="I1319" s="102" t="s">
        <v>280</v>
      </c>
      <c r="J1319" s="102" t="s">
        <v>1</v>
      </c>
      <c r="K1319" s="102" t="s">
        <v>2</v>
      </c>
      <c r="L1319" s="102" t="s">
        <v>24</v>
      </c>
      <c r="M1319" s="102" t="s">
        <v>1074</v>
      </c>
      <c r="N1319" s="102">
        <v>6</v>
      </c>
      <c r="O1319" s="102" t="s">
        <v>1075</v>
      </c>
    </row>
    <row r="1320" spans="1:15" x14ac:dyDescent="0.25">
      <c r="A1320" s="102" t="s">
        <v>2040</v>
      </c>
      <c r="B1320" s="103" t="s">
        <v>1420</v>
      </c>
      <c r="C1320" s="103" t="s">
        <v>1082</v>
      </c>
      <c r="D1320" s="102" t="s">
        <v>570</v>
      </c>
      <c r="E1320" s="102" t="s">
        <v>275</v>
      </c>
      <c r="F1320" s="102" t="s">
        <v>3683</v>
      </c>
      <c r="H1320" s="102">
        <v>45514</v>
      </c>
      <c r="I1320" s="102" t="s">
        <v>280</v>
      </c>
      <c r="J1320" s="102" t="s">
        <v>1</v>
      </c>
      <c r="K1320" s="102" t="s">
        <v>2</v>
      </c>
      <c r="L1320" s="102" t="s">
        <v>24</v>
      </c>
      <c r="M1320" s="102" t="s">
        <v>1082</v>
      </c>
      <c r="N1320" s="102">
        <v>6</v>
      </c>
      <c r="O1320" s="102" t="s">
        <v>1075</v>
      </c>
    </row>
    <row r="1321" spans="1:15" x14ac:dyDescent="0.25">
      <c r="A1321" s="102" t="s">
        <v>2043</v>
      </c>
      <c r="B1321" s="103" t="s">
        <v>1095</v>
      </c>
      <c r="C1321" s="103" t="s">
        <v>1118</v>
      </c>
      <c r="D1321" s="102" t="s">
        <v>570</v>
      </c>
      <c r="E1321" s="102" t="s">
        <v>275</v>
      </c>
      <c r="F1321" s="102" t="s">
        <v>3684</v>
      </c>
      <c r="H1321" s="102">
        <v>45514</v>
      </c>
      <c r="I1321" s="102" t="s">
        <v>280</v>
      </c>
      <c r="J1321" s="102" t="s">
        <v>1</v>
      </c>
      <c r="K1321" s="102" t="s">
        <v>2</v>
      </c>
      <c r="L1321" s="102" t="s">
        <v>24</v>
      </c>
      <c r="M1321" s="102" t="s">
        <v>1074</v>
      </c>
      <c r="N1321" s="102">
        <v>6</v>
      </c>
      <c r="O1321" s="102" t="s">
        <v>1075</v>
      </c>
    </row>
    <row r="1322" spans="1:15" x14ac:dyDescent="0.25">
      <c r="A1322" s="102" t="s">
        <v>2049</v>
      </c>
      <c r="B1322" s="103" t="s">
        <v>2050</v>
      </c>
      <c r="C1322" s="103" t="s">
        <v>274</v>
      </c>
      <c r="D1322" s="102" t="s">
        <v>570</v>
      </c>
      <c r="E1322" s="102" t="s">
        <v>275</v>
      </c>
      <c r="F1322" s="102" t="s">
        <v>3685</v>
      </c>
      <c r="H1322" s="102">
        <v>45514</v>
      </c>
      <c r="I1322" s="102" t="s">
        <v>280</v>
      </c>
      <c r="J1322" s="102" t="s">
        <v>1</v>
      </c>
      <c r="K1322" s="102" t="s">
        <v>2</v>
      </c>
      <c r="L1322" s="102" t="s">
        <v>24</v>
      </c>
      <c r="M1322" s="102" t="s">
        <v>1074</v>
      </c>
      <c r="N1322" s="102">
        <v>6</v>
      </c>
      <c r="O1322" s="102" t="s">
        <v>1075</v>
      </c>
    </row>
    <row r="1323" spans="1:15" x14ac:dyDescent="0.25">
      <c r="A1323" s="102" t="s">
        <v>2049</v>
      </c>
      <c r="B1323" s="103" t="s">
        <v>2052</v>
      </c>
      <c r="C1323" s="103" t="s">
        <v>274</v>
      </c>
      <c r="D1323" s="102" t="s">
        <v>570</v>
      </c>
      <c r="E1323" s="102" t="s">
        <v>275</v>
      </c>
      <c r="F1323" s="102" t="s">
        <v>3686</v>
      </c>
      <c r="H1323" s="102">
        <v>45514</v>
      </c>
      <c r="I1323" s="102" t="s">
        <v>280</v>
      </c>
      <c r="J1323" s="102" t="s">
        <v>1</v>
      </c>
      <c r="K1323" s="102" t="s">
        <v>2</v>
      </c>
      <c r="L1323" s="102" t="s">
        <v>24</v>
      </c>
      <c r="M1323" s="102" t="s">
        <v>1074</v>
      </c>
      <c r="N1323" s="102">
        <v>6</v>
      </c>
      <c r="O1323" s="102" t="s">
        <v>1075</v>
      </c>
    </row>
    <row r="1324" spans="1:15" x14ac:dyDescent="0.25">
      <c r="A1324" s="102" t="s">
        <v>2054</v>
      </c>
      <c r="B1324" s="103" t="s">
        <v>2055</v>
      </c>
      <c r="C1324" s="103" t="s">
        <v>274</v>
      </c>
      <c r="D1324" s="102" t="s">
        <v>1092</v>
      </c>
      <c r="E1324" s="102" t="s">
        <v>275</v>
      </c>
      <c r="F1324" s="102" t="s">
        <v>3687</v>
      </c>
      <c r="H1324" s="102">
        <v>45514</v>
      </c>
      <c r="I1324" s="102" t="s">
        <v>280</v>
      </c>
      <c r="J1324" s="102" t="s">
        <v>1</v>
      </c>
      <c r="K1324" s="102" t="s">
        <v>2</v>
      </c>
      <c r="L1324" s="102" t="s">
        <v>24</v>
      </c>
      <c r="M1324" s="102" t="s">
        <v>1074</v>
      </c>
      <c r="N1324" s="102">
        <v>6</v>
      </c>
      <c r="O1324" s="102" t="s">
        <v>1075</v>
      </c>
    </row>
    <row r="1325" spans="1:15" x14ac:dyDescent="0.25">
      <c r="A1325" s="102" t="s">
        <v>2057</v>
      </c>
      <c r="B1325" s="103" t="s">
        <v>2058</v>
      </c>
      <c r="C1325" s="103" t="s">
        <v>274</v>
      </c>
      <c r="D1325" s="102" t="s">
        <v>1092</v>
      </c>
      <c r="E1325" s="102" t="s">
        <v>275</v>
      </c>
      <c r="F1325" s="102" t="s">
        <v>3688</v>
      </c>
      <c r="H1325" s="102">
        <v>45514</v>
      </c>
      <c r="I1325" s="102" t="s">
        <v>280</v>
      </c>
      <c r="J1325" s="102" t="s">
        <v>1</v>
      </c>
      <c r="K1325" s="102" t="s">
        <v>2</v>
      </c>
      <c r="L1325" s="102" t="s">
        <v>24</v>
      </c>
      <c r="M1325" s="102" t="s">
        <v>1074</v>
      </c>
      <c r="N1325" s="102">
        <v>6</v>
      </c>
      <c r="O1325" s="102" t="s">
        <v>1075</v>
      </c>
    </row>
    <row r="1326" spans="1:15" x14ac:dyDescent="0.25">
      <c r="A1326" s="102" t="s">
        <v>2060</v>
      </c>
      <c r="B1326" s="103" t="s">
        <v>1166</v>
      </c>
      <c r="C1326" s="103" t="s">
        <v>1118</v>
      </c>
      <c r="D1326" s="102" t="s">
        <v>1092</v>
      </c>
      <c r="E1326" s="102" t="s">
        <v>275</v>
      </c>
      <c r="F1326" s="102" t="s">
        <v>3689</v>
      </c>
      <c r="H1326" s="102">
        <v>45514</v>
      </c>
      <c r="I1326" s="102" t="s">
        <v>280</v>
      </c>
      <c r="J1326" s="102" t="s">
        <v>1</v>
      </c>
      <c r="K1326" s="102" t="s">
        <v>2</v>
      </c>
      <c r="L1326" s="102" t="s">
        <v>24</v>
      </c>
      <c r="M1326" s="102" t="s">
        <v>1074</v>
      </c>
      <c r="N1326" s="102">
        <v>6</v>
      </c>
      <c r="O1326" s="102" t="s">
        <v>1075</v>
      </c>
    </row>
    <row r="1327" spans="1:15" x14ac:dyDescent="0.25">
      <c r="A1327" s="102" t="s">
        <v>2062</v>
      </c>
      <c r="B1327" s="103" t="s">
        <v>1078</v>
      </c>
      <c r="C1327" s="103" t="s">
        <v>274</v>
      </c>
      <c r="D1327" s="102" t="s">
        <v>570</v>
      </c>
      <c r="E1327" s="102" t="s">
        <v>275</v>
      </c>
      <c r="F1327" s="102" t="s">
        <v>3690</v>
      </c>
      <c r="H1327" s="102">
        <v>45514</v>
      </c>
      <c r="I1327" s="102" t="s">
        <v>280</v>
      </c>
      <c r="J1327" s="102" t="s">
        <v>1</v>
      </c>
      <c r="K1327" s="102" t="s">
        <v>2</v>
      </c>
      <c r="L1327" s="102" t="s">
        <v>24</v>
      </c>
      <c r="M1327" s="102" t="s">
        <v>1074</v>
      </c>
      <c r="N1327" s="102">
        <v>6</v>
      </c>
      <c r="O1327" s="102" t="s">
        <v>1075</v>
      </c>
    </row>
    <row r="1328" spans="1:15" x14ac:dyDescent="0.25">
      <c r="A1328" s="102" t="s">
        <v>1140</v>
      </c>
      <c r="B1328" s="103" t="s">
        <v>1895</v>
      </c>
      <c r="C1328" s="103" t="s">
        <v>274</v>
      </c>
      <c r="D1328" s="102" t="s">
        <v>570</v>
      </c>
      <c r="E1328" s="102" t="s">
        <v>275</v>
      </c>
      <c r="F1328" s="102" t="s">
        <v>3691</v>
      </c>
      <c r="H1328" s="102">
        <v>45514</v>
      </c>
      <c r="I1328" s="102" t="s">
        <v>280</v>
      </c>
      <c r="J1328" s="102" t="s">
        <v>1</v>
      </c>
      <c r="K1328" s="102" t="s">
        <v>2</v>
      </c>
      <c r="L1328" s="102" t="s">
        <v>24</v>
      </c>
      <c r="M1328" s="102" t="s">
        <v>1074</v>
      </c>
      <c r="N1328" s="102">
        <v>6</v>
      </c>
      <c r="O1328" s="102" t="s">
        <v>1075</v>
      </c>
    </row>
    <row r="1329" spans="1:15" x14ac:dyDescent="0.25">
      <c r="A1329" s="102" t="s">
        <v>1140</v>
      </c>
      <c r="B1329" s="103" t="s">
        <v>1080</v>
      </c>
      <c r="C1329" s="103" t="s">
        <v>1118</v>
      </c>
      <c r="D1329" s="102" t="s">
        <v>570</v>
      </c>
      <c r="E1329" s="102" t="s">
        <v>275</v>
      </c>
      <c r="F1329" s="102" t="s">
        <v>3692</v>
      </c>
      <c r="H1329" s="102">
        <v>45514</v>
      </c>
      <c r="I1329" s="102" t="s">
        <v>280</v>
      </c>
      <c r="J1329" s="102" t="s">
        <v>1</v>
      </c>
      <c r="K1329" s="102" t="s">
        <v>2</v>
      </c>
      <c r="L1329" s="102" t="s">
        <v>24</v>
      </c>
      <c r="M1329" s="102" t="s">
        <v>1074</v>
      </c>
      <c r="N1329" s="102">
        <v>6</v>
      </c>
      <c r="O1329" s="102" t="s">
        <v>1075</v>
      </c>
    </row>
    <row r="1330" spans="1:15" x14ac:dyDescent="0.25">
      <c r="A1330" s="102" t="s">
        <v>1140</v>
      </c>
      <c r="B1330" s="103" t="s">
        <v>2069</v>
      </c>
      <c r="C1330" s="103" t="s">
        <v>274</v>
      </c>
      <c r="D1330" s="102" t="s">
        <v>570</v>
      </c>
      <c r="E1330" s="102" t="s">
        <v>275</v>
      </c>
      <c r="F1330" s="102" t="s">
        <v>3693</v>
      </c>
      <c r="H1330" s="102">
        <v>45514</v>
      </c>
      <c r="I1330" s="102" t="s">
        <v>280</v>
      </c>
      <c r="J1330" s="102" t="s">
        <v>1</v>
      </c>
      <c r="K1330" s="102" t="s">
        <v>2</v>
      </c>
      <c r="L1330" s="102" t="s">
        <v>24</v>
      </c>
      <c r="M1330" s="102" t="s">
        <v>1074</v>
      </c>
      <c r="N1330" s="102">
        <v>6</v>
      </c>
      <c r="O1330" s="102" t="s">
        <v>1075</v>
      </c>
    </row>
    <row r="1331" spans="1:15" x14ac:dyDescent="0.25">
      <c r="A1331" s="102" t="s">
        <v>2071</v>
      </c>
      <c r="B1331" s="103" t="s">
        <v>1242</v>
      </c>
      <c r="C1331" s="103" t="s">
        <v>1118</v>
      </c>
      <c r="D1331" s="102" t="s">
        <v>1092</v>
      </c>
      <c r="E1331" s="102" t="s">
        <v>275</v>
      </c>
      <c r="F1331" s="102" t="s">
        <v>3694</v>
      </c>
      <c r="H1331" s="102">
        <v>45514</v>
      </c>
      <c r="I1331" s="102" t="s">
        <v>280</v>
      </c>
      <c r="J1331" s="102" t="s">
        <v>1</v>
      </c>
      <c r="K1331" s="102" t="s">
        <v>2</v>
      </c>
      <c r="L1331" s="102" t="s">
        <v>24</v>
      </c>
      <c r="M1331" s="102" t="s">
        <v>1074</v>
      </c>
      <c r="N1331" s="102">
        <v>6</v>
      </c>
      <c r="O1331" s="102" t="s">
        <v>1075</v>
      </c>
    </row>
    <row r="1332" spans="1:15" x14ac:dyDescent="0.25">
      <c r="A1332" s="102" t="s">
        <v>2071</v>
      </c>
      <c r="B1332" s="103" t="s">
        <v>1465</v>
      </c>
      <c r="C1332" s="103" t="s">
        <v>1118</v>
      </c>
      <c r="D1332" s="102" t="s">
        <v>1092</v>
      </c>
      <c r="E1332" s="102" t="s">
        <v>275</v>
      </c>
      <c r="F1332" s="102" t="s">
        <v>3695</v>
      </c>
      <c r="H1332" s="102">
        <v>45514</v>
      </c>
      <c r="I1332" s="102" t="s">
        <v>280</v>
      </c>
      <c r="J1332" s="102" t="s">
        <v>1</v>
      </c>
      <c r="K1332" s="102" t="s">
        <v>2</v>
      </c>
      <c r="L1332" s="102" t="s">
        <v>24</v>
      </c>
      <c r="M1332" s="102" t="s">
        <v>1074</v>
      </c>
      <c r="N1332" s="102">
        <v>6</v>
      </c>
      <c r="O1332" s="102" t="s">
        <v>1075</v>
      </c>
    </row>
    <row r="1333" spans="1:15" x14ac:dyDescent="0.25">
      <c r="A1333" s="102" t="s">
        <v>2074</v>
      </c>
      <c r="B1333" s="103" t="s">
        <v>2075</v>
      </c>
      <c r="C1333" s="103" t="s">
        <v>1118</v>
      </c>
      <c r="D1333" s="102" t="s">
        <v>1092</v>
      </c>
      <c r="E1333" s="102" t="s">
        <v>275</v>
      </c>
      <c r="F1333" s="102" t="s">
        <v>3696</v>
      </c>
      <c r="H1333" s="102">
        <v>45514</v>
      </c>
      <c r="I1333" s="102" t="s">
        <v>280</v>
      </c>
      <c r="J1333" s="102" t="s">
        <v>1</v>
      </c>
      <c r="K1333" s="102" t="s">
        <v>2</v>
      </c>
      <c r="L1333" s="102" t="s">
        <v>24</v>
      </c>
      <c r="M1333" s="102" t="s">
        <v>1074</v>
      </c>
      <c r="N1333" s="102">
        <v>6</v>
      </c>
      <c r="O1333" s="102" t="s">
        <v>1075</v>
      </c>
    </row>
    <row r="1334" spans="1:15" x14ac:dyDescent="0.25">
      <c r="A1334" s="102" t="s">
        <v>1147</v>
      </c>
      <c r="B1334" s="103" t="s">
        <v>1648</v>
      </c>
      <c r="C1334" s="103" t="s">
        <v>1118</v>
      </c>
      <c r="D1334" s="102" t="s">
        <v>1092</v>
      </c>
      <c r="E1334" s="102" t="s">
        <v>275</v>
      </c>
      <c r="F1334" s="102" t="s">
        <v>3697</v>
      </c>
      <c r="H1334" s="102">
        <v>45514</v>
      </c>
      <c r="I1334" s="102" t="s">
        <v>280</v>
      </c>
      <c r="J1334" s="102" t="s">
        <v>1</v>
      </c>
      <c r="K1334" s="102" t="s">
        <v>2</v>
      </c>
      <c r="L1334" s="102" t="s">
        <v>24</v>
      </c>
      <c r="M1334" s="102" t="s">
        <v>1074</v>
      </c>
      <c r="N1334" s="102">
        <v>6</v>
      </c>
      <c r="O1334" s="102" t="s">
        <v>1075</v>
      </c>
    </row>
    <row r="1335" spans="1:15" x14ac:dyDescent="0.25">
      <c r="A1335" s="102" t="s">
        <v>2078</v>
      </c>
      <c r="B1335" s="103" t="s">
        <v>1318</v>
      </c>
      <c r="C1335" s="103" t="s">
        <v>1118</v>
      </c>
      <c r="D1335" s="102" t="s">
        <v>570</v>
      </c>
      <c r="E1335" s="102" t="s">
        <v>275</v>
      </c>
      <c r="F1335" s="102" t="s">
        <v>3698</v>
      </c>
      <c r="H1335" s="102">
        <v>45514</v>
      </c>
      <c r="I1335" s="102" t="s">
        <v>280</v>
      </c>
      <c r="J1335" s="102" t="s">
        <v>1</v>
      </c>
      <c r="K1335" s="102" t="s">
        <v>2</v>
      </c>
      <c r="L1335" s="102" t="s">
        <v>24</v>
      </c>
      <c r="M1335" s="102" t="s">
        <v>1074</v>
      </c>
      <c r="N1335" s="102">
        <v>6</v>
      </c>
      <c r="O1335" s="102" t="s">
        <v>1075</v>
      </c>
    </row>
    <row r="1336" spans="1:15" x14ac:dyDescent="0.25">
      <c r="A1336" s="102" t="s">
        <v>2080</v>
      </c>
      <c r="B1336" s="103" t="s">
        <v>1091</v>
      </c>
      <c r="C1336" s="103" t="s">
        <v>1118</v>
      </c>
      <c r="D1336" s="102" t="s">
        <v>570</v>
      </c>
      <c r="E1336" s="102" t="s">
        <v>275</v>
      </c>
      <c r="F1336" s="102" t="s">
        <v>3699</v>
      </c>
      <c r="H1336" s="102">
        <v>45514</v>
      </c>
      <c r="I1336" s="102" t="s">
        <v>280</v>
      </c>
      <c r="J1336" s="102" t="s">
        <v>1</v>
      </c>
      <c r="K1336" s="102" t="s">
        <v>2</v>
      </c>
      <c r="L1336" s="102" t="s">
        <v>24</v>
      </c>
      <c r="M1336" s="102" t="s">
        <v>1074</v>
      </c>
      <c r="N1336" s="102">
        <v>6</v>
      </c>
      <c r="O1336" s="102" t="s">
        <v>1075</v>
      </c>
    </row>
    <row r="1337" spans="1:15" x14ac:dyDescent="0.25">
      <c r="A1337" s="102" t="s">
        <v>2080</v>
      </c>
      <c r="B1337" s="103" t="s">
        <v>1242</v>
      </c>
      <c r="C1337" s="103" t="s">
        <v>1118</v>
      </c>
      <c r="D1337" s="102" t="s">
        <v>570</v>
      </c>
      <c r="E1337" s="102" t="s">
        <v>275</v>
      </c>
      <c r="F1337" s="102" t="s">
        <v>3700</v>
      </c>
      <c r="H1337" s="102">
        <v>45514</v>
      </c>
      <c r="I1337" s="102" t="s">
        <v>280</v>
      </c>
      <c r="J1337" s="102" t="s">
        <v>1</v>
      </c>
      <c r="K1337" s="102" t="s">
        <v>2</v>
      </c>
      <c r="L1337" s="102" t="s">
        <v>24</v>
      </c>
      <c r="M1337" s="102" t="s">
        <v>1074</v>
      </c>
      <c r="N1337" s="102">
        <v>6</v>
      </c>
      <c r="O1337" s="102" t="s">
        <v>1075</v>
      </c>
    </row>
    <row r="1338" spans="1:15" x14ac:dyDescent="0.25">
      <c r="A1338" s="102" t="s">
        <v>2083</v>
      </c>
      <c r="B1338" s="103" t="s">
        <v>1515</v>
      </c>
      <c r="C1338" s="103" t="s">
        <v>274</v>
      </c>
      <c r="D1338" s="102" t="s">
        <v>570</v>
      </c>
      <c r="E1338" s="102" t="s">
        <v>275</v>
      </c>
      <c r="F1338" s="102" t="s">
        <v>3701</v>
      </c>
      <c r="H1338" s="102">
        <v>45514</v>
      </c>
      <c r="I1338" s="102" t="s">
        <v>280</v>
      </c>
      <c r="J1338" s="102" t="s">
        <v>1</v>
      </c>
      <c r="K1338" s="102" t="s">
        <v>2</v>
      </c>
      <c r="L1338" s="102" t="s">
        <v>24</v>
      </c>
      <c r="M1338" s="102" t="s">
        <v>1074</v>
      </c>
      <c r="N1338" s="102">
        <v>6</v>
      </c>
      <c r="O1338" s="102" t="s">
        <v>1075</v>
      </c>
    </row>
    <row r="1339" spans="1:15" x14ac:dyDescent="0.25">
      <c r="A1339" s="102" t="s">
        <v>2083</v>
      </c>
      <c r="B1339" s="103" t="s">
        <v>1122</v>
      </c>
      <c r="C1339" s="103" t="s">
        <v>274</v>
      </c>
      <c r="D1339" s="102" t="s">
        <v>570</v>
      </c>
      <c r="E1339" s="102" t="s">
        <v>275</v>
      </c>
      <c r="F1339" s="102" t="s">
        <v>3702</v>
      </c>
      <c r="H1339" s="102">
        <v>45514</v>
      </c>
      <c r="I1339" s="102" t="s">
        <v>280</v>
      </c>
      <c r="J1339" s="102" t="s">
        <v>1</v>
      </c>
      <c r="K1339" s="102" t="s">
        <v>2</v>
      </c>
      <c r="L1339" s="102" t="s">
        <v>24</v>
      </c>
      <c r="M1339" s="102" t="s">
        <v>1074</v>
      </c>
      <c r="N1339" s="102">
        <v>6</v>
      </c>
      <c r="O1339" s="102" t="s">
        <v>1075</v>
      </c>
    </row>
    <row r="1340" spans="1:15" x14ac:dyDescent="0.25">
      <c r="A1340" s="102" t="s">
        <v>2083</v>
      </c>
      <c r="B1340" s="103" t="s">
        <v>1267</v>
      </c>
      <c r="C1340" s="103" t="s">
        <v>1118</v>
      </c>
      <c r="D1340" s="102" t="s">
        <v>570</v>
      </c>
      <c r="E1340" s="102" t="s">
        <v>275</v>
      </c>
      <c r="F1340" s="102" t="s">
        <v>3703</v>
      </c>
      <c r="H1340" s="102">
        <v>45514</v>
      </c>
      <c r="I1340" s="102" t="s">
        <v>280</v>
      </c>
      <c r="J1340" s="102" t="s">
        <v>1</v>
      </c>
      <c r="K1340" s="102" t="s">
        <v>2</v>
      </c>
      <c r="L1340" s="102" t="s">
        <v>24</v>
      </c>
      <c r="M1340" s="102" t="s">
        <v>1074</v>
      </c>
      <c r="N1340" s="102">
        <v>6</v>
      </c>
      <c r="O1340" s="102" t="s">
        <v>1075</v>
      </c>
    </row>
    <row r="1341" spans="1:15" x14ac:dyDescent="0.25">
      <c r="A1341" s="102" t="s">
        <v>2083</v>
      </c>
      <c r="B1341" s="103" t="s">
        <v>2087</v>
      </c>
      <c r="C1341" s="103" t="s">
        <v>1082</v>
      </c>
      <c r="D1341" s="102" t="s">
        <v>570</v>
      </c>
      <c r="E1341" s="102" t="s">
        <v>275</v>
      </c>
      <c r="F1341" s="102" t="s">
        <v>3704</v>
      </c>
      <c r="H1341" s="102">
        <v>45514</v>
      </c>
      <c r="I1341" s="102" t="s">
        <v>280</v>
      </c>
      <c r="J1341" s="102" t="s">
        <v>1</v>
      </c>
      <c r="K1341" s="102" t="s">
        <v>2</v>
      </c>
      <c r="L1341" s="102" t="s">
        <v>24</v>
      </c>
      <c r="M1341" s="102" t="s">
        <v>1082</v>
      </c>
      <c r="N1341" s="102">
        <v>6</v>
      </c>
      <c r="O1341" s="102" t="s">
        <v>1075</v>
      </c>
    </row>
    <row r="1342" spans="1:15" x14ac:dyDescent="0.25">
      <c r="A1342" s="102" t="s">
        <v>2089</v>
      </c>
      <c r="B1342" s="103" t="s">
        <v>1986</v>
      </c>
      <c r="C1342" s="103" t="s">
        <v>1118</v>
      </c>
      <c r="D1342" s="102" t="s">
        <v>570</v>
      </c>
      <c r="E1342" s="102" t="s">
        <v>275</v>
      </c>
      <c r="F1342" s="102" t="s">
        <v>3705</v>
      </c>
      <c r="H1342" s="102">
        <v>45514</v>
      </c>
      <c r="I1342" s="102" t="s">
        <v>280</v>
      </c>
      <c r="J1342" s="102" t="s">
        <v>1</v>
      </c>
      <c r="K1342" s="102" t="s">
        <v>2</v>
      </c>
      <c r="L1342" s="102" t="s">
        <v>24</v>
      </c>
      <c r="M1342" s="102" t="s">
        <v>1074</v>
      </c>
      <c r="N1342" s="102">
        <v>6</v>
      </c>
      <c r="O1342" s="102" t="s">
        <v>1075</v>
      </c>
    </row>
    <row r="1343" spans="1:15" x14ac:dyDescent="0.25">
      <c r="A1343" s="102" t="s">
        <v>2091</v>
      </c>
      <c r="B1343" s="103" t="s">
        <v>2092</v>
      </c>
      <c r="C1343" s="103" t="s">
        <v>1118</v>
      </c>
      <c r="D1343" s="102" t="s">
        <v>1092</v>
      </c>
      <c r="E1343" s="102" t="s">
        <v>275</v>
      </c>
      <c r="F1343" s="102" t="s">
        <v>3706</v>
      </c>
      <c r="H1343" s="102">
        <v>45514</v>
      </c>
      <c r="I1343" s="102" t="s">
        <v>280</v>
      </c>
      <c r="J1343" s="102" t="s">
        <v>1</v>
      </c>
      <c r="K1343" s="102" t="s">
        <v>2</v>
      </c>
      <c r="L1343" s="102" t="s">
        <v>24</v>
      </c>
      <c r="M1343" s="102" t="s">
        <v>1074</v>
      </c>
      <c r="N1343" s="102">
        <v>6</v>
      </c>
      <c r="O1343" s="102" t="s">
        <v>1075</v>
      </c>
    </row>
    <row r="1344" spans="1:15" x14ac:dyDescent="0.25">
      <c r="A1344" s="102" t="s">
        <v>2094</v>
      </c>
      <c r="B1344" s="103" t="s">
        <v>1487</v>
      </c>
      <c r="C1344" s="103" t="s">
        <v>1118</v>
      </c>
      <c r="D1344" s="102" t="s">
        <v>570</v>
      </c>
      <c r="E1344" s="102" t="s">
        <v>275</v>
      </c>
      <c r="F1344" s="102" t="s">
        <v>3707</v>
      </c>
      <c r="H1344" s="102">
        <v>45514</v>
      </c>
      <c r="I1344" s="102" t="s">
        <v>280</v>
      </c>
      <c r="J1344" s="102" t="s">
        <v>1</v>
      </c>
      <c r="K1344" s="102" t="s">
        <v>2</v>
      </c>
      <c r="L1344" s="102" t="s">
        <v>24</v>
      </c>
      <c r="M1344" s="102" t="s">
        <v>1074</v>
      </c>
      <c r="N1344" s="102">
        <v>6</v>
      </c>
      <c r="O1344" s="102" t="s">
        <v>1075</v>
      </c>
    </row>
    <row r="1345" spans="1:15" x14ac:dyDescent="0.25">
      <c r="A1345" s="102" t="s">
        <v>2096</v>
      </c>
      <c r="B1345" s="103" t="s">
        <v>2097</v>
      </c>
      <c r="C1345" s="103" t="s">
        <v>1118</v>
      </c>
      <c r="D1345" s="102" t="s">
        <v>1092</v>
      </c>
      <c r="E1345" s="102" t="s">
        <v>275</v>
      </c>
      <c r="F1345" s="102" t="s">
        <v>3708</v>
      </c>
      <c r="H1345" s="102">
        <v>45514</v>
      </c>
      <c r="I1345" s="102" t="s">
        <v>280</v>
      </c>
      <c r="J1345" s="102" t="s">
        <v>1</v>
      </c>
      <c r="K1345" s="102" t="s">
        <v>2</v>
      </c>
      <c r="L1345" s="102" t="s">
        <v>24</v>
      </c>
      <c r="M1345" s="102" t="s">
        <v>1074</v>
      </c>
      <c r="N1345" s="102">
        <v>6</v>
      </c>
      <c r="O1345" s="102" t="s">
        <v>1075</v>
      </c>
    </row>
    <row r="1346" spans="1:15" x14ac:dyDescent="0.25">
      <c r="A1346" s="102" t="s">
        <v>1824</v>
      </c>
      <c r="B1346" s="103" t="s">
        <v>2099</v>
      </c>
      <c r="C1346" s="103" t="s">
        <v>1118</v>
      </c>
      <c r="D1346" s="102" t="s">
        <v>570</v>
      </c>
      <c r="E1346" s="102" t="s">
        <v>275</v>
      </c>
      <c r="F1346" s="102" t="s">
        <v>3709</v>
      </c>
      <c r="H1346" s="102">
        <v>45514</v>
      </c>
      <c r="I1346" s="102" t="s">
        <v>280</v>
      </c>
      <c r="J1346" s="102" t="s">
        <v>1</v>
      </c>
      <c r="K1346" s="102" t="s">
        <v>2</v>
      </c>
      <c r="L1346" s="102" t="s">
        <v>24</v>
      </c>
      <c r="M1346" s="102" t="s">
        <v>1074</v>
      </c>
      <c r="N1346" s="102">
        <v>6</v>
      </c>
      <c r="O1346" s="102" t="s">
        <v>1075</v>
      </c>
    </row>
    <row r="1347" spans="1:15" x14ac:dyDescent="0.25">
      <c r="A1347" s="102" t="s">
        <v>1824</v>
      </c>
      <c r="B1347" s="103" t="s">
        <v>2101</v>
      </c>
      <c r="C1347" s="103" t="s">
        <v>274</v>
      </c>
      <c r="D1347" s="102" t="s">
        <v>570</v>
      </c>
      <c r="E1347" s="102" t="s">
        <v>275</v>
      </c>
      <c r="F1347" s="102" t="s">
        <v>3710</v>
      </c>
      <c r="H1347" s="102">
        <v>45514</v>
      </c>
      <c r="I1347" s="102" t="s">
        <v>280</v>
      </c>
      <c r="J1347" s="102" t="s">
        <v>1</v>
      </c>
      <c r="K1347" s="102" t="s">
        <v>2</v>
      </c>
      <c r="L1347" s="102" t="s">
        <v>24</v>
      </c>
      <c r="M1347" s="102" t="s">
        <v>1074</v>
      </c>
      <c r="N1347" s="102">
        <v>6</v>
      </c>
      <c r="O1347" s="102" t="s">
        <v>1075</v>
      </c>
    </row>
    <row r="1348" spans="1:15" x14ac:dyDescent="0.25">
      <c r="A1348" s="102" t="s">
        <v>2103</v>
      </c>
      <c r="B1348" s="103" t="s">
        <v>1476</v>
      </c>
      <c r="C1348" s="103" t="s">
        <v>274</v>
      </c>
      <c r="D1348" s="102" t="s">
        <v>570</v>
      </c>
      <c r="E1348" s="102" t="s">
        <v>275</v>
      </c>
      <c r="F1348" s="102" t="s">
        <v>3711</v>
      </c>
      <c r="H1348" s="102">
        <v>45514</v>
      </c>
      <c r="I1348" s="102" t="s">
        <v>280</v>
      </c>
      <c r="J1348" s="102" t="s">
        <v>1</v>
      </c>
      <c r="K1348" s="102" t="s">
        <v>2</v>
      </c>
      <c r="L1348" s="102" t="s">
        <v>24</v>
      </c>
      <c r="M1348" s="102" t="s">
        <v>1074</v>
      </c>
      <c r="N1348" s="102">
        <v>6</v>
      </c>
      <c r="O1348" s="102" t="s">
        <v>1075</v>
      </c>
    </row>
    <row r="1349" spans="1:15" x14ac:dyDescent="0.25">
      <c r="A1349" s="102" t="s">
        <v>2105</v>
      </c>
      <c r="B1349" s="103" t="s">
        <v>2106</v>
      </c>
      <c r="C1349" s="103" t="s">
        <v>274</v>
      </c>
      <c r="D1349" s="102" t="s">
        <v>570</v>
      </c>
      <c r="E1349" s="102" t="s">
        <v>275</v>
      </c>
      <c r="F1349" s="102" t="s">
        <v>3712</v>
      </c>
      <c r="H1349" s="102">
        <v>45514</v>
      </c>
      <c r="I1349" s="102" t="s">
        <v>280</v>
      </c>
      <c r="J1349" s="102" t="s">
        <v>1</v>
      </c>
      <c r="K1349" s="102" t="s">
        <v>2</v>
      </c>
      <c r="L1349" s="102" t="s">
        <v>24</v>
      </c>
      <c r="M1349" s="102" t="s">
        <v>1074</v>
      </c>
      <c r="N1349" s="102">
        <v>6</v>
      </c>
      <c r="O1349" s="102" t="s">
        <v>1075</v>
      </c>
    </row>
    <row r="1350" spans="1:15" x14ac:dyDescent="0.25">
      <c r="A1350" s="102" t="s">
        <v>2108</v>
      </c>
      <c r="B1350" s="103" t="s">
        <v>2109</v>
      </c>
      <c r="C1350" s="103" t="s">
        <v>1118</v>
      </c>
      <c r="D1350" s="102" t="s">
        <v>1092</v>
      </c>
      <c r="E1350" s="102" t="s">
        <v>275</v>
      </c>
      <c r="F1350" s="102" t="s">
        <v>3713</v>
      </c>
      <c r="H1350" s="102">
        <v>45514</v>
      </c>
      <c r="I1350" s="102" t="s">
        <v>280</v>
      </c>
      <c r="J1350" s="102" t="s">
        <v>1</v>
      </c>
      <c r="K1350" s="102" t="s">
        <v>2</v>
      </c>
      <c r="L1350" s="102" t="s">
        <v>24</v>
      </c>
      <c r="M1350" s="102" t="s">
        <v>1074</v>
      </c>
      <c r="N1350" s="102">
        <v>6</v>
      </c>
      <c r="O1350" s="102" t="s">
        <v>1075</v>
      </c>
    </row>
    <row r="1351" spans="1:15" x14ac:dyDescent="0.25">
      <c r="A1351" s="102" t="s">
        <v>2111</v>
      </c>
      <c r="B1351" s="103" t="s">
        <v>1266</v>
      </c>
      <c r="C1351" s="103" t="s">
        <v>1118</v>
      </c>
      <c r="D1351" s="102" t="s">
        <v>1092</v>
      </c>
      <c r="E1351" s="102" t="s">
        <v>275</v>
      </c>
      <c r="F1351" s="102" t="s">
        <v>3714</v>
      </c>
      <c r="H1351" s="102">
        <v>45514</v>
      </c>
      <c r="I1351" s="102" t="s">
        <v>280</v>
      </c>
      <c r="J1351" s="102" t="s">
        <v>1</v>
      </c>
      <c r="K1351" s="102" t="s">
        <v>2</v>
      </c>
      <c r="L1351" s="102" t="s">
        <v>24</v>
      </c>
      <c r="M1351" s="102" t="s">
        <v>1074</v>
      </c>
      <c r="N1351" s="102">
        <v>6</v>
      </c>
      <c r="O1351" s="102" t="s">
        <v>1075</v>
      </c>
    </row>
    <row r="1352" spans="1:15" x14ac:dyDescent="0.25">
      <c r="A1352" s="102" t="s">
        <v>2113</v>
      </c>
      <c r="B1352" s="103" t="s">
        <v>2114</v>
      </c>
      <c r="C1352" s="103" t="s">
        <v>1118</v>
      </c>
      <c r="D1352" s="102" t="s">
        <v>570</v>
      </c>
      <c r="E1352" s="102" t="s">
        <v>275</v>
      </c>
      <c r="F1352" s="102" t="s">
        <v>3715</v>
      </c>
      <c r="H1352" s="102">
        <v>45514</v>
      </c>
      <c r="I1352" s="102" t="s">
        <v>280</v>
      </c>
      <c r="J1352" s="102" t="s">
        <v>1</v>
      </c>
      <c r="K1352" s="102" t="s">
        <v>2</v>
      </c>
      <c r="L1352" s="102" t="s">
        <v>24</v>
      </c>
      <c r="M1352" s="102" t="s">
        <v>1074</v>
      </c>
      <c r="N1352" s="102">
        <v>6</v>
      </c>
      <c r="O1352" s="102" t="s">
        <v>1075</v>
      </c>
    </row>
    <row r="1353" spans="1:15" x14ac:dyDescent="0.25">
      <c r="A1353" s="102" t="s">
        <v>2116</v>
      </c>
      <c r="B1353" s="103" t="s">
        <v>2117</v>
      </c>
      <c r="C1353" s="103" t="s">
        <v>274</v>
      </c>
      <c r="D1353" s="102" t="s">
        <v>1092</v>
      </c>
      <c r="E1353" s="102" t="s">
        <v>275</v>
      </c>
      <c r="F1353" s="102" t="s">
        <v>3716</v>
      </c>
      <c r="H1353" s="102">
        <v>45514</v>
      </c>
      <c r="I1353" s="102" t="s">
        <v>280</v>
      </c>
      <c r="J1353" s="102" t="s">
        <v>1</v>
      </c>
      <c r="K1353" s="102" t="s">
        <v>2</v>
      </c>
      <c r="L1353" s="102" t="s">
        <v>24</v>
      </c>
      <c r="M1353" s="102" t="s">
        <v>1074</v>
      </c>
      <c r="N1353" s="102">
        <v>6</v>
      </c>
      <c r="O1353" s="102" t="s">
        <v>1075</v>
      </c>
    </row>
    <row r="1354" spans="1:15" x14ac:dyDescent="0.25">
      <c r="A1354" s="102" t="s">
        <v>3717</v>
      </c>
      <c r="B1354" s="103" t="s">
        <v>1242</v>
      </c>
      <c r="C1354" s="103" t="s">
        <v>1118</v>
      </c>
      <c r="D1354" s="102" t="s">
        <v>152</v>
      </c>
      <c r="E1354" s="102" t="s">
        <v>275</v>
      </c>
      <c r="F1354" s="102" t="s">
        <v>3718</v>
      </c>
      <c r="H1354" s="102">
        <v>45514</v>
      </c>
      <c r="I1354" s="102" t="s">
        <v>280</v>
      </c>
      <c r="J1354" s="102" t="s">
        <v>1</v>
      </c>
      <c r="K1354" s="102" t="s">
        <v>2</v>
      </c>
      <c r="L1354" s="102" t="s">
        <v>24</v>
      </c>
      <c r="M1354" s="102" t="s">
        <v>1074</v>
      </c>
      <c r="N1354" s="102">
        <v>6</v>
      </c>
      <c r="O1354" s="102" t="s">
        <v>1075</v>
      </c>
    </row>
    <row r="1355" spans="1:15" x14ac:dyDescent="0.25">
      <c r="A1355" s="102" t="s">
        <v>3717</v>
      </c>
      <c r="B1355" s="103" t="s">
        <v>3719</v>
      </c>
      <c r="C1355" s="103" t="s">
        <v>1118</v>
      </c>
      <c r="D1355" s="102" t="s">
        <v>152</v>
      </c>
      <c r="E1355" s="102" t="s">
        <v>275</v>
      </c>
      <c r="F1355" s="102" t="s">
        <v>3720</v>
      </c>
      <c r="H1355" s="102">
        <v>45514</v>
      </c>
      <c r="I1355" s="102" t="s">
        <v>280</v>
      </c>
      <c r="J1355" s="102" t="s">
        <v>1</v>
      </c>
      <c r="K1355" s="102" t="s">
        <v>2</v>
      </c>
      <c r="L1355" s="102" t="s">
        <v>24</v>
      </c>
      <c r="M1355" s="102" t="s">
        <v>1074</v>
      </c>
      <c r="N1355" s="102">
        <v>6</v>
      </c>
      <c r="O1355" s="102" t="s">
        <v>1075</v>
      </c>
    </row>
    <row r="1356" spans="1:15" x14ac:dyDescent="0.25">
      <c r="A1356" s="102" t="s">
        <v>3717</v>
      </c>
      <c r="B1356" s="103" t="s">
        <v>3721</v>
      </c>
      <c r="C1356" s="103" t="s">
        <v>274</v>
      </c>
      <c r="D1356" s="102" t="s">
        <v>152</v>
      </c>
      <c r="E1356" s="102" t="s">
        <v>275</v>
      </c>
      <c r="F1356" s="102" t="s">
        <v>3722</v>
      </c>
      <c r="H1356" s="102">
        <v>45514</v>
      </c>
      <c r="I1356" s="102" t="s">
        <v>280</v>
      </c>
      <c r="J1356" s="102" t="s">
        <v>1</v>
      </c>
      <c r="K1356" s="102" t="s">
        <v>2</v>
      </c>
      <c r="L1356" s="102" t="s">
        <v>24</v>
      </c>
      <c r="M1356" s="102" t="s">
        <v>1074</v>
      </c>
      <c r="N1356" s="102">
        <v>6</v>
      </c>
      <c r="O1356" s="102" t="s">
        <v>1075</v>
      </c>
    </row>
    <row r="1357" spans="1:15" x14ac:dyDescent="0.25">
      <c r="A1357" s="102" t="s">
        <v>2121</v>
      </c>
      <c r="B1357" s="103" t="s">
        <v>1605</v>
      </c>
      <c r="C1357" s="103" t="s">
        <v>1118</v>
      </c>
      <c r="D1357" s="102" t="s">
        <v>570</v>
      </c>
      <c r="E1357" s="102" t="s">
        <v>275</v>
      </c>
      <c r="F1357" s="102" t="s">
        <v>3723</v>
      </c>
      <c r="H1357" s="102">
        <v>45514</v>
      </c>
      <c r="I1357" s="102" t="s">
        <v>280</v>
      </c>
      <c r="J1357" s="102" t="s">
        <v>1</v>
      </c>
      <c r="K1357" s="102" t="s">
        <v>2</v>
      </c>
      <c r="L1357" s="102" t="s">
        <v>24</v>
      </c>
      <c r="M1357" s="102" t="s">
        <v>1074</v>
      </c>
      <c r="N1357" s="102">
        <v>6</v>
      </c>
      <c r="O1357" s="102" t="s">
        <v>1075</v>
      </c>
    </row>
    <row r="1358" spans="1:15" x14ac:dyDescent="0.25">
      <c r="A1358" s="102" t="s">
        <v>2123</v>
      </c>
      <c r="B1358" s="103" t="s">
        <v>2124</v>
      </c>
      <c r="C1358" s="103" t="s">
        <v>1118</v>
      </c>
      <c r="D1358" s="102" t="s">
        <v>570</v>
      </c>
      <c r="E1358" s="102" t="s">
        <v>275</v>
      </c>
      <c r="F1358" s="102" t="s">
        <v>3724</v>
      </c>
      <c r="H1358" s="102">
        <v>45514</v>
      </c>
      <c r="I1358" s="102" t="s">
        <v>280</v>
      </c>
      <c r="J1358" s="102" t="s">
        <v>1</v>
      </c>
      <c r="K1358" s="102" t="s">
        <v>2</v>
      </c>
      <c r="L1358" s="102" t="s">
        <v>24</v>
      </c>
      <c r="M1358" s="102" t="s">
        <v>1074</v>
      </c>
      <c r="N1358" s="102">
        <v>6</v>
      </c>
      <c r="O1358" s="102" t="s">
        <v>1075</v>
      </c>
    </row>
    <row r="1359" spans="1:15" x14ac:dyDescent="0.25">
      <c r="A1359" s="102" t="s">
        <v>2126</v>
      </c>
      <c r="B1359" s="103" t="s">
        <v>1565</v>
      </c>
      <c r="C1359" s="103" t="s">
        <v>274</v>
      </c>
      <c r="D1359" s="102" t="s">
        <v>570</v>
      </c>
      <c r="E1359" s="102" t="s">
        <v>275</v>
      </c>
      <c r="F1359" s="102" t="s">
        <v>3725</v>
      </c>
      <c r="H1359" s="102">
        <v>45514</v>
      </c>
      <c r="I1359" s="102" t="s">
        <v>280</v>
      </c>
      <c r="J1359" s="102" t="s">
        <v>1</v>
      </c>
      <c r="K1359" s="102" t="s">
        <v>2</v>
      </c>
      <c r="L1359" s="102" t="s">
        <v>24</v>
      </c>
      <c r="M1359" s="102" t="s">
        <v>1074</v>
      </c>
      <c r="N1359" s="102">
        <v>6</v>
      </c>
      <c r="O1359" s="102" t="s">
        <v>1075</v>
      </c>
    </row>
    <row r="1360" spans="1:15" x14ac:dyDescent="0.25">
      <c r="A1360" s="102" t="s">
        <v>2128</v>
      </c>
      <c r="B1360" s="103" t="s">
        <v>1924</v>
      </c>
      <c r="C1360" s="103" t="s">
        <v>274</v>
      </c>
      <c r="D1360" s="102" t="s">
        <v>570</v>
      </c>
      <c r="E1360" s="102" t="s">
        <v>275</v>
      </c>
      <c r="F1360" s="102" t="s">
        <v>3726</v>
      </c>
      <c r="H1360" s="102">
        <v>45514</v>
      </c>
      <c r="I1360" s="102" t="s">
        <v>280</v>
      </c>
      <c r="J1360" s="102" t="s">
        <v>1</v>
      </c>
      <c r="K1360" s="102" t="s">
        <v>2</v>
      </c>
      <c r="L1360" s="102" t="s">
        <v>24</v>
      </c>
      <c r="M1360" s="102" t="s">
        <v>1074</v>
      </c>
      <c r="N1360" s="102">
        <v>6</v>
      </c>
      <c r="O1360" s="102" t="s">
        <v>1075</v>
      </c>
    </row>
    <row r="1361" spans="1:15" x14ac:dyDescent="0.25">
      <c r="A1361" s="102" t="s">
        <v>2130</v>
      </c>
      <c r="B1361" s="103" t="s">
        <v>1476</v>
      </c>
      <c r="C1361" s="103" t="s">
        <v>274</v>
      </c>
      <c r="D1361" s="102" t="s">
        <v>570</v>
      </c>
      <c r="E1361" s="102" t="s">
        <v>275</v>
      </c>
      <c r="F1361" s="102" t="s">
        <v>3727</v>
      </c>
      <c r="H1361" s="102">
        <v>45514</v>
      </c>
      <c r="I1361" s="102" t="s">
        <v>280</v>
      </c>
      <c r="J1361" s="102" t="s">
        <v>1</v>
      </c>
      <c r="K1361" s="102" t="s">
        <v>2</v>
      </c>
      <c r="L1361" s="102" t="s">
        <v>24</v>
      </c>
      <c r="M1361" s="102" t="s">
        <v>1074</v>
      </c>
      <c r="N1361" s="102">
        <v>6</v>
      </c>
      <c r="O1361" s="102" t="s">
        <v>1075</v>
      </c>
    </row>
    <row r="1362" spans="1:15" x14ac:dyDescent="0.25">
      <c r="A1362" s="102" t="s">
        <v>2132</v>
      </c>
      <c r="B1362" s="103" t="s">
        <v>1076</v>
      </c>
      <c r="C1362" s="103" t="s">
        <v>274</v>
      </c>
      <c r="D1362" s="102" t="s">
        <v>570</v>
      </c>
      <c r="E1362" s="102" t="s">
        <v>275</v>
      </c>
      <c r="F1362" s="102" t="s">
        <v>3728</v>
      </c>
      <c r="H1362" s="102">
        <v>45514</v>
      </c>
      <c r="I1362" s="102" t="s">
        <v>280</v>
      </c>
      <c r="J1362" s="102" t="s">
        <v>1</v>
      </c>
      <c r="K1362" s="102" t="s">
        <v>2</v>
      </c>
      <c r="L1362" s="102" t="s">
        <v>24</v>
      </c>
      <c r="M1362" s="102" t="s">
        <v>1074</v>
      </c>
      <c r="N1362" s="102">
        <v>6</v>
      </c>
      <c r="O1362" s="102" t="s">
        <v>1075</v>
      </c>
    </row>
    <row r="1363" spans="1:15" x14ac:dyDescent="0.25">
      <c r="A1363" s="102" t="s">
        <v>2134</v>
      </c>
      <c r="B1363" s="103" t="s">
        <v>1916</v>
      </c>
      <c r="C1363" s="103" t="s">
        <v>274</v>
      </c>
      <c r="D1363" s="102" t="s">
        <v>1092</v>
      </c>
      <c r="E1363" s="102" t="s">
        <v>275</v>
      </c>
      <c r="F1363" s="102" t="s">
        <v>3729</v>
      </c>
      <c r="H1363" s="102">
        <v>45514</v>
      </c>
      <c r="I1363" s="102" t="s">
        <v>280</v>
      </c>
      <c r="J1363" s="102" t="s">
        <v>1</v>
      </c>
      <c r="K1363" s="102" t="s">
        <v>2</v>
      </c>
      <c r="L1363" s="102" t="s">
        <v>24</v>
      </c>
      <c r="M1363" s="102" t="s">
        <v>1074</v>
      </c>
      <c r="N1363" s="102">
        <v>6</v>
      </c>
      <c r="O1363" s="102" t="s">
        <v>1075</v>
      </c>
    </row>
    <row r="1364" spans="1:15" x14ac:dyDescent="0.25">
      <c r="A1364" s="102" t="s">
        <v>2136</v>
      </c>
      <c r="B1364" s="103" t="s">
        <v>1197</v>
      </c>
      <c r="C1364" s="103" t="s">
        <v>1082</v>
      </c>
      <c r="D1364" s="102" t="s">
        <v>1092</v>
      </c>
      <c r="E1364" s="102" t="s">
        <v>275</v>
      </c>
      <c r="F1364" s="102" t="s">
        <v>3730</v>
      </c>
      <c r="H1364" s="102">
        <v>45514</v>
      </c>
      <c r="I1364" s="102" t="s">
        <v>280</v>
      </c>
      <c r="J1364" s="102" t="s">
        <v>1</v>
      </c>
      <c r="K1364" s="102" t="s">
        <v>2</v>
      </c>
      <c r="L1364" s="102" t="s">
        <v>24</v>
      </c>
      <c r="M1364" s="102" t="s">
        <v>1082</v>
      </c>
      <c r="N1364" s="102">
        <v>6</v>
      </c>
      <c r="O1364" s="102" t="s">
        <v>1075</v>
      </c>
    </row>
    <row r="1365" spans="1:15" x14ac:dyDescent="0.25">
      <c r="A1365" s="102" t="s">
        <v>2138</v>
      </c>
      <c r="B1365" s="103" t="s">
        <v>2139</v>
      </c>
      <c r="C1365" s="103" t="s">
        <v>274</v>
      </c>
      <c r="D1365" s="102" t="s">
        <v>570</v>
      </c>
      <c r="E1365" s="102" t="s">
        <v>275</v>
      </c>
      <c r="F1365" s="102" t="s">
        <v>3731</v>
      </c>
      <c r="H1365" s="102">
        <v>45514</v>
      </c>
      <c r="I1365" s="102" t="s">
        <v>280</v>
      </c>
      <c r="J1365" s="102" t="s">
        <v>1</v>
      </c>
      <c r="K1365" s="102" t="s">
        <v>2</v>
      </c>
      <c r="L1365" s="102" t="s">
        <v>24</v>
      </c>
      <c r="M1365" s="102" t="s">
        <v>1074</v>
      </c>
      <c r="N1365" s="102">
        <v>6</v>
      </c>
      <c r="O1365" s="102" t="s">
        <v>1075</v>
      </c>
    </row>
    <row r="1366" spans="1:15" x14ac:dyDescent="0.25">
      <c r="A1366" s="102" t="s">
        <v>2141</v>
      </c>
      <c r="B1366" s="103" t="s">
        <v>2069</v>
      </c>
      <c r="C1366" s="103" t="s">
        <v>274</v>
      </c>
      <c r="D1366" s="102" t="s">
        <v>1092</v>
      </c>
      <c r="E1366" s="102" t="s">
        <v>275</v>
      </c>
      <c r="F1366" s="102" t="s">
        <v>3732</v>
      </c>
      <c r="H1366" s="102">
        <v>45514</v>
      </c>
      <c r="I1366" s="102" t="s">
        <v>280</v>
      </c>
      <c r="J1366" s="102" t="s">
        <v>1</v>
      </c>
      <c r="K1366" s="102" t="s">
        <v>2</v>
      </c>
      <c r="L1366" s="102" t="s">
        <v>24</v>
      </c>
      <c r="M1366" s="102" t="s">
        <v>1074</v>
      </c>
      <c r="N1366" s="102">
        <v>6</v>
      </c>
      <c r="O1366" s="102" t="s">
        <v>1075</v>
      </c>
    </row>
    <row r="1367" spans="1:15" x14ac:dyDescent="0.25">
      <c r="A1367" s="102" t="s">
        <v>2141</v>
      </c>
      <c r="B1367" s="103" t="s">
        <v>1244</v>
      </c>
      <c r="C1367" s="103" t="s">
        <v>1082</v>
      </c>
      <c r="D1367" s="102" t="s">
        <v>1092</v>
      </c>
      <c r="E1367" s="102" t="s">
        <v>275</v>
      </c>
      <c r="F1367" s="102" t="s">
        <v>3733</v>
      </c>
      <c r="H1367" s="102">
        <v>45514</v>
      </c>
      <c r="I1367" s="102" t="s">
        <v>280</v>
      </c>
      <c r="J1367" s="102" t="s">
        <v>1</v>
      </c>
      <c r="K1367" s="102" t="s">
        <v>2</v>
      </c>
      <c r="L1367" s="102" t="s">
        <v>24</v>
      </c>
      <c r="M1367" s="102" t="s">
        <v>1082</v>
      </c>
      <c r="N1367" s="102">
        <v>6</v>
      </c>
      <c r="O1367" s="102" t="s">
        <v>1075</v>
      </c>
    </row>
    <row r="1368" spans="1:15" x14ac:dyDescent="0.25">
      <c r="A1368" s="102" t="s">
        <v>2144</v>
      </c>
      <c r="B1368" s="103" t="s">
        <v>2145</v>
      </c>
      <c r="C1368" s="103" t="s">
        <v>274</v>
      </c>
      <c r="D1368" s="102" t="s">
        <v>570</v>
      </c>
      <c r="E1368" s="102" t="s">
        <v>275</v>
      </c>
      <c r="F1368" s="102" t="s">
        <v>3734</v>
      </c>
      <c r="H1368" s="102">
        <v>45514</v>
      </c>
      <c r="I1368" s="102" t="s">
        <v>280</v>
      </c>
      <c r="J1368" s="102" t="s">
        <v>1</v>
      </c>
      <c r="K1368" s="102" t="s">
        <v>2</v>
      </c>
      <c r="L1368" s="102" t="s">
        <v>24</v>
      </c>
      <c r="M1368" s="102" t="s">
        <v>1074</v>
      </c>
      <c r="N1368" s="102">
        <v>6</v>
      </c>
      <c r="O1368" s="102" t="s">
        <v>1075</v>
      </c>
    </row>
    <row r="1369" spans="1:15" x14ac:dyDescent="0.25">
      <c r="A1369" s="102" t="s">
        <v>2147</v>
      </c>
      <c r="B1369" s="103" t="s">
        <v>2052</v>
      </c>
      <c r="C1369" s="103" t="s">
        <v>274</v>
      </c>
      <c r="D1369" s="102" t="s">
        <v>570</v>
      </c>
      <c r="E1369" s="102" t="s">
        <v>275</v>
      </c>
      <c r="F1369" s="102" t="s">
        <v>3735</v>
      </c>
      <c r="H1369" s="102">
        <v>45514</v>
      </c>
      <c r="I1369" s="102" t="s">
        <v>280</v>
      </c>
      <c r="J1369" s="102" t="s">
        <v>1</v>
      </c>
      <c r="K1369" s="102" t="s">
        <v>2</v>
      </c>
      <c r="L1369" s="102" t="s">
        <v>24</v>
      </c>
      <c r="M1369" s="102" t="s">
        <v>1074</v>
      </c>
      <c r="N1369" s="102">
        <v>6</v>
      </c>
      <c r="O1369" s="102" t="s">
        <v>1075</v>
      </c>
    </row>
    <row r="1370" spans="1:15" x14ac:dyDescent="0.25">
      <c r="A1370" s="102" t="s">
        <v>2147</v>
      </c>
      <c r="B1370" s="103" t="s">
        <v>2087</v>
      </c>
      <c r="C1370" s="103" t="s">
        <v>1082</v>
      </c>
      <c r="D1370" s="102" t="s">
        <v>570</v>
      </c>
      <c r="E1370" s="102" t="s">
        <v>275</v>
      </c>
      <c r="F1370" s="102" t="s">
        <v>3736</v>
      </c>
      <c r="H1370" s="102">
        <v>45514</v>
      </c>
      <c r="I1370" s="102" t="s">
        <v>280</v>
      </c>
      <c r="J1370" s="102" t="s">
        <v>1</v>
      </c>
      <c r="K1370" s="102" t="s">
        <v>2</v>
      </c>
      <c r="L1370" s="102" t="s">
        <v>24</v>
      </c>
      <c r="M1370" s="102" t="s">
        <v>1082</v>
      </c>
      <c r="N1370" s="102">
        <v>6</v>
      </c>
      <c r="O1370" s="102" t="s">
        <v>1075</v>
      </c>
    </row>
    <row r="1371" spans="1:15" x14ac:dyDescent="0.25">
      <c r="A1371" s="102" t="s">
        <v>2147</v>
      </c>
      <c r="B1371" s="103" t="s">
        <v>2150</v>
      </c>
      <c r="C1371" s="103" t="s">
        <v>1082</v>
      </c>
      <c r="D1371" s="102" t="s">
        <v>570</v>
      </c>
      <c r="E1371" s="102" t="s">
        <v>275</v>
      </c>
      <c r="F1371" s="102" t="s">
        <v>3737</v>
      </c>
      <c r="H1371" s="102">
        <v>45514</v>
      </c>
      <c r="I1371" s="102" t="s">
        <v>280</v>
      </c>
      <c r="J1371" s="102" t="s">
        <v>1</v>
      </c>
      <c r="K1371" s="102" t="s">
        <v>2</v>
      </c>
      <c r="L1371" s="102" t="s">
        <v>24</v>
      </c>
      <c r="M1371" s="102" t="s">
        <v>1082</v>
      </c>
      <c r="N1371" s="102">
        <v>6</v>
      </c>
      <c r="O1371" s="102" t="s">
        <v>1075</v>
      </c>
    </row>
    <row r="1372" spans="1:15" x14ac:dyDescent="0.25">
      <c r="A1372" s="102" t="s">
        <v>2147</v>
      </c>
      <c r="B1372" s="103" t="s">
        <v>1764</v>
      </c>
      <c r="C1372" s="103" t="s">
        <v>274</v>
      </c>
      <c r="D1372" s="102" t="s">
        <v>570</v>
      </c>
      <c r="E1372" s="102" t="s">
        <v>275</v>
      </c>
      <c r="F1372" s="102" t="s">
        <v>3738</v>
      </c>
      <c r="H1372" s="102">
        <v>45514</v>
      </c>
      <c r="I1372" s="102" t="s">
        <v>280</v>
      </c>
      <c r="J1372" s="102" t="s">
        <v>1</v>
      </c>
      <c r="K1372" s="102" t="s">
        <v>2</v>
      </c>
      <c r="L1372" s="102" t="s">
        <v>24</v>
      </c>
      <c r="M1372" s="102" t="s">
        <v>1074</v>
      </c>
      <c r="N1372" s="102">
        <v>6</v>
      </c>
      <c r="O1372" s="102" t="s">
        <v>1075</v>
      </c>
    </row>
    <row r="1373" spans="1:15" x14ac:dyDescent="0.25">
      <c r="A1373" s="102" t="s">
        <v>2153</v>
      </c>
      <c r="B1373" s="103" t="s">
        <v>2154</v>
      </c>
      <c r="C1373" s="103" t="s">
        <v>274</v>
      </c>
      <c r="D1373" s="102" t="s">
        <v>570</v>
      </c>
      <c r="E1373" s="102" t="s">
        <v>275</v>
      </c>
      <c r="F1373" s="102" t="s">
        <v>3739</v>
      </c>
      <c r="H1373" s="102">
        <v>45514</v>
      </c>
      <c r="I1373" s="102" t="s">
        <v>280</v>
      </c>
      <c r="J1373" s="102" t="s">
        <v>1</v>
      </c>
      <c r="K1373" s="102" t="s">
        <v>2</v>
      </c>
      <c r="L1373" s="102" t="s">
        <v>24</v>
      </c>
      <c r="M1373" s="102" t="s">
        <v>1074</v>
      </c>
      <c r="N1373" s="102">
        <v>6</v>
      </c>
      <c r="O1373" s="102" t="s">
        <v>1075</v>
      </c>
    </row>
    <row r="1374" spans="1:15" x14ac:dyDescent="0.25">
      <c r="A1374" s="102" t="s">
        <v>2156</v>
      </c>
      <c r="B1374" s="103" t="s">
        <v>1189</v>
      </c>
      <c r="C1374" s="103" t="s">
        <v>274</v>
      </c>
      <c r="D1374" s="102" t="s">
        <v>1092</v>
      </c>
      <c r="E1374" s="102" t="s">
        <v>275</v>
      </c>
      <c r="F1374" s="102" t="s">
        <v>3740</v>
      </c>
      <c r="H1374" s="102">
        <v>45514</v>
      </c>
      <c r="I1374" s="102" t="s">
        <v>280</v>
      </c>
      <c r="J1374" s="102" t="s">
        <v>1</v>
      </c>
      <c r="K1374" s="102" t="s">
        <v>2</v>
      </c>
      <c r="L1374" s="102" t="s">
        <v>24</v>
      </c>
      <c r="M1374" s="102" t="s">
        <v>1074</v>
      </c>
      <c r="N1374" s="102">
        <v>6</v>
      </c>
      <c r="O1374" s="102" t="s">
        <v>1075</v>
      </c>
    </row>
    <row r="1375" spans="1:15" x14ac:dyDescent="0.25">
      <c r="A1375" s="102" t="s">
        <v>2160</v>
      </c>
      <c r="B1375" s="103" t="s">
        <v>1135</v>
      </c>
      <c r="C1375" s="103" t="s">
        <v>274</v>
      </c>
      <c r="D1375" s="102" t="s">
        <v>570</v>
      </c>
      <c r="E1375" s="102" t="s">
        <v>275</v>
      </c>
      <c r="F1375" s="102" t="s">
        <v>3741</v>
      </c>
      <c r="H1375" s="102">
        <v>45514</v>
      </c>
      <c r="I1375" s="102" t="s">
        <v>280</v>
      </c>
      <c r="J1375" s="102" t="s">
        <v>1</v>
      </c>
      <c r="K1375" s="102" t="s">
        <v>2</v>
      </c>
      <c r="L1375" s="102" t="s">
        <v>24</v>
      </c>
      <c r="M1375" s="102" t="s">
        <v>1074</v>
      </c>
      <c r="N1375" s="102">
        <v>6</v>
      </c>
      <c r="O1375" s="102" t="s">
        <v>1075</v>
      </c>
    </row>
    <row r="1376" spans="1:15" x14ac:dyDescent="0.25">
      <c r="A1376" s="102" t="s">
        <v>2162</v>
      </c>
      <c r="B1376" s="103" t="s">
        <v>2109</v>
      </c>
      <c r="C1376" s="103" t="s">
        <v>1118</v>
      </c>
      <c r="D1376" s="102" t="s">
        <v>1092</v>
      </c>
      <c r="E1376" s="102" t="s">
        <v>275</v>
      </c>
      <c r="F1376" s="102" t="s">
        <v>3742</v>
      </c>
      <c r="H1376" s="102">
        <v>45514</v>
      </c>
      <c r="I1376" s="102" t="s">
        <v>280</v>
      </c>
      <c r="J1376" s="102" t="s">
        <v>1</v>
      </c>
      <c r="K1376" s="102" t="s">
        <v>2</v>
      </c>
      <c r="L1376" s="102" t="s">
        <v>24</v>
      </c>
      <c r="M1376" s="102" t="s">
        <v>1074</v>
      </c>
      <c r="N1376" s="102">
        <v>6</v>
      </c>
      <c r="O1376" s="102" t="s">
        <v>1075</v>
      </c>
    </row>
    <row r="1377" spans="1:15" x14ac:dyDescent="0.25">
      <c r="A1377" s="102" t="s">
        <v>3743</v>
      </c>
      <c r="B1377" s="103" t="s">
        <v>1618</v>
      </c>
      <c r="C1377" s="103" t="s">
        <v>274</v>
      </c>
      <c r="D1377" s="102" t="s">
        <v>152</v>
      </c>
      <c r="E1377" s="102" t="s">
        <v>275</v>
      </c>
      <c r="F1377" s="102" t="s">
        <v>3744</v>
      </c>
      <c r="H1377" s="102">
        <v>45514</v>
      </c>
      <c r="I1377" s="102" t="s">
        <v>280</v>
      </c>
      <c r="J1377" s="102" t="s">
        <v>1</v>
      </c>
      <c r="K1377" s="102" t="s">
        <v>2</v>
      </c>
      <c r="L1377" s="102" t="s">
        <v>24</v>
      </c>
      <c r="M1377" s="102" t="s">
        <v>1074</v>
      </c>
      <c r="N1377" s="102">
        <v>6</v>
      </c>
      <c r="O1377" s="102" t="s">
        <v>1075</v>
      </c>
    </row>
    <row r="1378" spans="1:15" x14ac:dyDescent="0.25">
      <c r="A1378" s="102" t="s">
        <v>2164</v>
      </c>
      <c r="B1378" s="103" t="s">
        <v>2165</v>
      </c>
      <c r="C1378" s="103" t="s">
        <v>1118</v>
      </c>
      <c r="D1378" s="102" t="s">
        <v>1092</v>
      </c>
      <c r="E1378" s="102" t="s">
        <v>275</v>
      </c>
      <c r="F1378" s="102" t="s">
        <v>3745</v>
      </c>
      <c r="H1378" s="102">
        <v>45514</v>
      </c>
      <c r="I1378" s="102" t="s">
        <v>280</v>
      </c>
      <c r="J1378" s="102" t="s">
        <v>1</v>
      </c>
      <c r="K1378" s="102" t="s">
        <v>2</v>
      </c>
      <c r="L1378" s="102" t="s">
        <v>24</v>
      </c>
      <c r="M1378" s="102" t="s">
        <v>1074</v>
      </c>
      <c r="N1378" s="102">
        <v>6</v>
      </c>
      <c r="O1378" s="102" t="s">
        <v>1075</v>
      </c>
    </row>
    <row r="1379" spans="1:15" x14ac:dyDescent="0.25">
      <c r="A1379" s="102" t="s">
        <v>2167</v>
      </c>
      <c r="B1379" s="103" t="s">
        <v>1254</v>
      </c>
      <c r="C1379" s="103" t="s">
        <v>1118</v>
      </c>
      <c r="D1379" s="102" t="s">
        <v>1092</v>
      </c>
      <c r="E1379" s="102" t="s">
        <v>275</v>
      </c>
      <c r="F1379" s="102" t="s">
        <v>3746</v>
      </c>
      <c r="H1379" s="102">
        <v>45514</v>
      </c>
      <c r="I1379" s="102" t="s">
        <v>280</v>
      </c>
      <c r="J1379" s="102" t="s">
        <v>1</v>
      </c>
      <c r="K1379" s="102" t="s">
        <v>2</v>
      </c>
      <c r="L1379" s="102" t="s">
        <v>24</v>
      </c>
      <c r="M1379" s="102" t="s">
        <v>1074</v>
      </c>
      <c r="N1379" s="102">
        <v>6</v>
      </c>
      <c r="O1379" s="102" t="s">
        <v>1075</v>
      </c>
    </row>
    <row r="1380" spans="1:15" x14ac:dyDescent="0.25">
      <c r="A1380" s="102" t="s">
        <v>2169</v>
      </c>
      <c r="B1380" s="103" t="s">
        <v>1912</v>
      </c>
      <c r="C1380" s="103" t="s">
        <v>274</v>
      </c>
      <c r="D1380" s="102" t="s">
        <v>1092</v>
      </c>
      <c r="E1380" s="102" t="s">
        <v>275</v>
      </c>
      <c r="F1380" s="102" t="s">
        <v>3747</v>
      </c>
      <c r="H1380" s="102">
        <v>45514</v>
      </c>
      <c r="I1380" s="102" t="s">
        <v>280</v>
      </c>
      <c r="J1380" s="102" t="s">
        <v>1</v>
      </c>
      <c r="K1380" s="102" t="s">
        <v>2</v>
      </c>
      <c r="L1380" s="102" t="s">
        <v>24</v>
      </c>
      <c r="M1380" s="102" t="s">
        <v>1074</v>
      </c>
      <c r="N1380" s="102">
        <v>6</v>
      </c>
      <c r="O1380" s="102" t="s">
        <v>1075</v>
      </c>
    </row>
    <row r="1381" spans="1:15" x14ac:dyDescent="0.25">
      <c r="A1381" s="102" t="s">
        <v>2169</v>
      </c>
      <c r="B1381" s="103" t="s">
        <v>2171</v>
      </c>
      <c r="C1381" s="103" t="s">
        <v>1082</v>
      </c>
      <c r="D1381" s="102" t="s">
        <v>1092</v>
      </c>
      <c r="E1381" s="102" t="s">
        <v>275</v>
      </c>
      <c r="F1381" s="102" t="s">
        <v>3748</v>
      </c>
      <c r="H1381" s="102">
        <v>45514</v>
      </c>
      <c r="I1381" s="102" t="s">
        <v>280</v>
      </c>
      <c r="J1381" s="102" t="s">
        <v>1</v>
      </c>
      <c r="K1381" s="102" t="s">
        <v>2</v>
      </c>
      <c r="L1381" s="102" t="s">
        <v>24</v>
      </c>
      <c r="M1381" s="102" t="s">
        <v>1082</v>
      </c>
      <c r="N1381" s="102">
        <v>6</v>
      </c>
      <c r="O1381" s="102" t="s">
        <v>1075</v>
      </c>
    </row>
    <row r="1382" spans="1:15" x14ac:dyDescent="0.25">
      <c r="A1382" s="102" t="s">
        <v>2179</v>
      </c>
      <c r="B1382" s="103" t="s">
        <v>1080</v>
      </c>
      <c r="C1382" s="103" t="s">
        <v>1118</v>
      </c>
      <c r="D1382" s="102" t="s">
        <v>570</v>
      </c>
      <c r="E1382" s="102" t="s">
        <v>275</v>
      </c>
      <c r="F1382" s="102" t="s">
        <v>3749</v>
      </c>
      <c r="H1382" s="102">
        <v>45514</v>
      </c>
      <c r="I1382" s="102" t="s">
        <v>280</v>
      </c>
      <c r="J1382" s="102" t="s">
        <v>1</v>
      </c>
      <c r="K1382" s="102" t="s">
        <v>2</v>
      </c>
      <c r="L1382" s="102" t="s">
        <v>24</v>
      </c>
      <c r="M1382" s="102" t="s">
        <v>1074</v>
      </c>
      <c r="N1382" s="102">
        <v>6</v>
      </c>
      <c r="O1382" s="102" t="s">
        <v>1075</v>
      </c>
    </row>
    <row r="1383" spans="1:15" x14ac:dyDescent="0.25">
      <c r="A1383" s="102" t="s">
        <v>2181</v>
      </c>
      <c r="B1383" s="103" t="s">
        <v>1132</v>
      </c>
      <c r="C1383" s="103" t="s">
        <v>274</v>
      </c>
      <c r="D1383" s="102" t="s">
        <v>1092</v>
      </c>
      <c r="E1383" s="102" t="s">
        <v>275</v>
      </c>
      <c r="F1383" s="102" t="s">
        <v>3750</v>
      </c>
      <c r="H1383" s="102">
        <v>45514</v>
      </c>
      <c r="I1383" s="102" t="s">
        <v>280</v>
      </c>
      <c r="J1383" s="102" t="s">
        <v>1</v>
      </c>
      <c r="K1383" s="102" t="s">
        <v>2</v>
      </c>
      <c r="L1383" s="102" t="s">
        <v>24</v>
      </c>
      <c r="M1383" s="102" t="s">
        <v>1074</v>
      </c>
      <c r="N1383" s="102">
        <v>6</v>
      </c>
      <c r="O1383" s="102" t="s">
        <v>1075</v>
      </c>
    </row>
    <row r="1384" spans="1:15" x14ac:dyDescent="0.25">
      <c r="A1384" s="102" t="s">
        <v>2183</v>
      </c>
      <c r="B1384" s="103" t="s">
        <v>1248</v>
      </c>
      <c r="C1384" s="103" t="s">
        <v>1118</v>
      </c>
      <c r="D1384" s="102" t="s">
        <v>570</v>
      </c>
      <c r="E1384" s="102" t="s">
        <v>275</v>
      </c>
      <c r="F1384" s="102" t="s">
        <v>3751</v>
      </c>
      <c r="H1384" s="102">
        <v>45514</v>
      </c>
      <c r="I1384" s="102" t="s">
        <v>280</v>
      </c>
      <c r="J1384" s="102" t="s">
        <v>1</v>
      </c>
      <c r="K1384" s="102" t="s">
        <v>2</v>
      </c>
      <c r="L1384" s="102" t="s">
        <v>24</v>
      </c>
      <c r="M1384" s="102" t="s">
        <v>1074</v>
      </c>
      <c r="N1384" s="102">
        <v>6</v>
      </c>
      <c r="O1384" s="102" t="s">
        <v>1075</v>
      </c>
    </row>
    <row r="1385" spans="1:15" x14ac:dyDescent="0.25">
      <c r="A1385" s="102" t="s">
        <v>2187</v>
      </c>
      <c r="B1385" s="103" t="s">
        <v>1844</v>
      </c>
      <c r="C1385" s="103" t="s">
        <v>1118</v>
      </c>
      <c r="D1385" s="102" t="s">
        <v>1092</v>
      </c>
      <c r="E1385" s="102" t="s">
        <v>275</v>
      </c>
      <c r="F1385" s="102" t="s">
        <v>3752</v>
      </c>
      <c r="H1385" s="102">
        <v>45514</v>
      </c>
      <c r="I1385" s="102" t="s">
        <v>280</v>
      </c>
      <c r="J1385" s="102" t="s">
        <v>1</v>
      </c>
      <c r="K1385" s="102" t="s">
        <v>2</v>
      </c>
      <c r="L1385" s="102" t="s">
        <v>24</v>
      </c>
      <c r="M1385" s="102" t="s">
        <v>1074</v>
      </c>
      <c r="N1385" s="102">
        <v>6</v>
      </c>
      <c r="O1385" s="102" t="s">
        <v>1075</v>
      </c>
    </row>
    <row r="1386" spans="1:15" x14ac:dyDescent="0.25">
      <c r="A1386" s="102" t="s">
        <v>2189</v>
      </c>
      <c r="B1386" s="103" t="s">
        <v>2190</v>
      </c>
      <c r="C1386" s="103" t="s">
        <v>1118</v>
      </c>
      <c r="D1386" s="102" t="s">
        <v>570</v>
      </c>
      <c r="E1386" s="102" t="s">
        <v>275</v>
      </c>
      <c r="F1386" s="102" t="s">
        <v>3753</v>
      </c>
      <c r="H1386" s="102">
        <v>45514</v>
      </c>
      <c r="I1386" s="102" t="s">
        <v>280</v>
      </c>
      <c r="J1386" s="102" t="s">
        <v>1</v>
      </c>
      <c r="K1386" s="102" t="s">
        <v>2</v>
      </c>
      <c r="L1386" s="102" t="s">
        <v>24</v>
      </c>
      <c r="M1386" s="102" t="s">
        <v>1074</v>
      </c>
      <c r="N1386" s="102">
        <v>6</v>
      </c>
      <c r="O1386" s="102" t="s">
        <v>1075</v>
      </c>
    </row>
    <row r="1387" spans="1:15" x14ac:dyDescent="0.25">
      <c r="A1387" s="102" t="s">
        <v>3754</v>
      </c>
      <c r="B1387" s="103" t="s">
        <v>3755</v>
      </c>
      <c r="C1387" s="103" t="s">
        <v>1118</v>
      </c>
      <c r="D1387" s="102" t="s">
        <v>152</v>
      </c>
      <c r="E1387" s="102" t="s">
        <v>275</v>
      </c>
      <c r="F1387" s="102" t="s">
        <v>3756</v>
      </c>
      <c r="H1387" s="102">
        <v>45514</v>
      </c>
      <c r="I1387" s="102" t="s">
        <v>280</v>
      </c>
      <c r="J1387" s="102" t="s">
        <v>1</v>
      </c>
      <c r="K1387" s="102" t="s">
        <v>2</v>
      </c>
      <c r="L1387" s="102" t="s">
        <v>24</v>
      </c>
      <c r="M1387" s="102" t="s">
        <v>1074</v>
      </c>
      <c r="N1387" s="102">
        <v>6</v>
      </c>
      <c r="O1387" s="102" t="s">
        <v>1075</v>
      </c>
    </row>
    <row r="1388" spans="1:15" x14ac:dyDescent="0.25">
      <c r="A1388" s="102" t="s">
        <v>2194</v>
      </c>
      <c r="B1388" s="103" t="s">
        <v>1318</v>
      </c>
      <c r="C1388" s="103" t="s">
        <v>1118</v>
      </c>
      <c r="D1388" s="102" t="s">
        <v>1092</v>
      </c>
      <c r="E1388" s="102" t="s">
        <v>275</v>
      </c>
      <c r="F1388" s="102" t="s">
        <v>3757</v>
      </c>
      <c r="H1388" s="102">
        <v>45514</v>
      </c>
      <c r="I1388" s="102" t="s">
        <v>280</v>
      </c>
      <c r="J1388" s="102" t="s">
        <v>1</v>
      </c>
      <c r="K1388" s="102" t="s">
        <v>2</v>
      </c>
      <c r="L1388" s="102" t="s">
        <v>24</v>
      </c>
      <c r="M1388" s="102" t="s">
        <v>1074</v>
      </c>
      <c r="N1388" s="102">
        <v>6</v>
      </c>
      <c r="O1388" s="102" t="s">
        <v>1075</v>
      </c>
    </row>
    <row r="1389" spans="1:15" x14ac:dyDescent="0.25">
      <c r="A1389" s="102" t="s">
        <v>2196</v>
      </c>
      <c r="B1389" s="103" t="s">
        <v>1214</v>
      </c>
      <c r="C1389" s="103" t="s">
        <v>1118</v>
      </c>
      <c r="D1389" s="102" t="s">
        <v>1092</v>
      </c>
      <c r="E1389" s="102" t="s">
        <v>275</v>
      </c>
      <c r="F1389" s="102" t="s">
        <v>3758</v>
      </c>
      <c r="H1389" s="102">
        <v>45514</v>
      </c>
      <c r="I1389" s="102" t="s">
        <v>280</v>
      </c>
      <c r="J1389" s="102" t="s">
        <v>1</v>
      </c>
      <c r="K1389" s="102" t="s">
        <v>2</v>
      </c>
      <c r="L1389" s="102" t="s">
        <v>24</v>
      </c>
      <c r="M1389" s="102" t="s">
        <v>1074</v>
      </c>
      <c r="N1389" s="102">
        <v>6</v>
      </c>
      <c r="O1389" s="102" t="s">
        <v>1075</v>
      </c>
    </row>
    <row r="1390" spans="1:15" x14ac:dyDescent="0.25">
      <c r="A1390" s="102" t="s">
        <v>1656</v>
      </c>
      <c r="B1390" s="103" t="s">
        <v>2198</v>
      </c>
      <c r="C1390" s="103" t="s">
        <v>1118</v>
      </c>
      <c r="D1390" s="102" t="s">
        <v>570</v>
      </c>
      <c r="E1390" s="102" t="s">
        <v>275</v>
      </c>
      <c r="F1390" s="102" t="s">
        <v>3759</v>
      </c>
      <c r="H1390" s="102">
        <v>45514</v>
      </c>
      <c r="I1390" s="102" t="s">
        <v>280</v>
      </c>
      <c r="J1390" s="102" t="s">
        <v>1</v>
      </c>
      <c r="K1390" s="102" t="s">
        <v>2</v>
      </c>
      <c r="L1390" s="102" t="s">
        <v>24</v>
      </c>
      <c r="M1390" s="102" t="s">
        <v>1074</v>
      </c>
      <c r="N1390" s="102">
        <v>6</v>
      </c>
      <c r="O1390" s="102" t="s">
        <v>1075</v>
      </c>
    </row>
    <row r="1391" spans="1:15" x14ac:dyDescent="0.25">
      <c r="A1391" s="102" t="s">
        <v>2200</v>
      </c>
      <c r="B1391" s="103" t="s">
        <v>2201</v>
      </c>
      <c r="C1391" s="103" t="s">
        <v>274</v>
      </c>
      <c r="D1391" s="102" t="s">
        <v>1092</v>
      </c>
      <c r="E1391" s="102" t="s">
        <v>275</v>
      </c>
      <c r="F1391" s="102" t="s">
        <v>3760</v>
      </c>
      <c r="H1391" s="102">
        <v>45514</v>
      </c>
      <c r="I1391" s="102" t="s">
        <v>280</v>
      </c>
      <c r="J1391" s="102" t="s">
        <v>1</v>
      </c>
      <c r="K1391" s="102" t="s">
        <v>2</v>
      </c>
      <c r="L1391" s="102" t="s">
        <v>24</v>
      </c>
      <c r="M1391" s="102" t="s">
        <v>1074</v>
      </c>
      <c r="N1391" s="102">
        <v>6</v>
      </c>
      <c r="O1391" s="102" t="s">
        <v>1075</v>
      </c>
    </row>
    <row r="1392" spans="1:15" x14ac:dyDescent="0.25">
      <c r="A1392" s="102" t="s">
        <v>2200</v>
      </c>
      <c r="B1392" s="103" t="s">
        <v>1783</v>
      </c>
      <c r="C1392" s="103" t="s">
        <v>1082</v>
      </c>
      <c r="D1392" s="102" t="s">
        <v>1092</v>
      </c>
      <c r="E1392" s="102" t="s">
        <v>275</v>
      </c>
      <c r="F1392" s="102" t="s">
        <v>3761</v>
      </c>
      <c r="H1392" s="102">
        <v>45514</v>
      </c>
      <c r="I1392" s="102" t="s">
        <v>280</v>
      </c>
      <c r="J1392" s="102" t="s">
        <v>1</v>
      </c>
      <c r="K1392" s="102" t="s">
        <v>2</v>
      </c>
      <c r="L1392" s="102" t="s">
        <v>24</v>
      </c>
      <c r="M1392" s="102" t="s">
        <v>1082</v>
      </c>
      <c r="N1392" s="102">
        <v>6</v>
      </c>
      <c r="O1392" s="102" t="s">
        <v>1075</v>
      </c>
    </row>
    <row r="1393" spans="1:15" x14ac:dyDescent="0.25">
      <c r="A1393" s="102" t="s">
        <v>2200</v>
      </c>
      <c r="B1393" s="103" t="s">
        <v>2204</v>
      </c>
      <c r="C1393" s="103" t="s">
        <v>1082</v>
      </c>
      <c r="D1393" s="102" t="s">
        <v>1092</v>
      </c>
      <c r="E1393" s="102" t="s">
        <v>275</v>
      </c>
      <c r="F1393" s="102" t="s">
        <v>3762</v>
      </c>
      <c r="H1393" s="102">
        <v>45514</v>
      </c>
      <c r="I1393" s="102" t="s">
        <v>280</v>
      </c>
      <c r="J1393" s="102" t="s">
        <v>1</v>
      </c>
      <c r="K1393" s="102" t="s">
        <v>2</v>
      </c>
      <c r="L1393" s="102" t="s">
        <v>24</v>
      </c>
      <c r="M1393" s="102" t="s">
        <v>1082</v>
      </c>
      <c r="N1393" s="102">
        <v>6</v>
      </c>
      <c r="O1393" s="102" t="s">
        <v>1075</v>
      </c>
    </row>
    <row r="1394" spans="1:15" x14ac:dyDescent="0.25">
      <c r="A1394" s="102" t="s">
        <v>2206</v>
      </c>
      <c r="B1394" s="103" t="s">
        <v>1248</v>
      </c>
      <c r="C1394" s="103" t="s">
        <v>1118</v>
      </c>
      <c r="D1394" s="102" t="s">
        <v>1092</v>
      </c>
      <c r="E1394" s="102" t="s">
        <v>275</v>
      </c>
      <c r="F1394" s="102" t="s">
        <v>3763</v>
      </c>
      <c r="H1394" s="102">
        <v>45514</v>
      </c>
      <c r="I1394" s="102" t="s">
        <v>280</v>
      </c>
      <c r="J1394" s="102" t="s">
        <v>1</v>
      </c>
      <c r="K1394" s="102" t="s">
        <v>2</v>
      </c>
      <c r="L1394" s="102" t="s">
        <v>24</v>
      </c>
      <c r="M1394" s="102" t="s">
        <v>1074</v>
      </c>
      <c r="N1394" s="102">
        <v>6</v>
      </c>
      <c r="O1394" s="102" t="s">
        <v>1075</v>
      </c>
    </row>
    <row r="1395" spans="1:15" x14ac:dyDescent="0.25">
      <c r="A1395" s="102" t="s">
        <v>2210</v>
      </c>
      <c r="B1395" s="103" t="s">
        <v>2211</v>
      </c>
      <c r="C1395" s="103" t="s">
        <v>274</v>
      </c>
      <c r="D1395" s="102" t="s">
        <v>570</v>
      </c>
      <c r="E1395" s="102" t="s">
        <v>275</v>
      </c>
      <c r="F1395" s="102" t="s">
        <v>3764</v>
      </c>
      <c r="H1395" s="102">
        <v>45514</v>
      </c>
      <c r="I1395" s="102" t="s">
        <v>280</v>
      </c>
      <c r="J1395" s="102" t="s">
        <v>1</v>
      </c>
      <c r="K1395" s="102" t="s">
        <v>2</v>
      </c>
      <c r="L1395" s="102" t="s">
        <v>24</v>
      </c>
      <c r="M1395" s="102" t="s">
        <v>1074</v>
      </c>
      <c r="N1395" s="102">
        <v>6</v>
      </c>
      <c r="O1395" s="102" t="s">
        <v>1075</v>
      </c>
    </row>
    <row r="1396" spans="1:15" x14ac:dyDescent="0.25">
      <c r="A1396" s="102" t="s">
        <v>2213</v>
      </c>
      <c r="B1396" s="103" t="s">
        <v>2214</v>
      </c>
      <c r="C1396" s="103" t="s">
        <v>1118</v>
      </c>
      <c r="D1396" s="102" t="s">
        <v>570</v>
      </c>
      <c r="E1396" s="102" t="s">
        <v>275</v>
      </c>
      <c r="F1396" s="102" t="s">
        <v>3765</v>
      </c>
      <c r="H1396" s="102">
        <v>45514</v>
      </c>
      <c r="I1396" s="102" t="s">
        <v>280</v>
      </c>
      <c r="J1396" s="102" t="s">
        <v>1</v>
      </c>
      <c r="K1396" s="102" t="s">
        <v>2</v>
      </c>
      <c r="L1396" s="102" t="s">
        <v>24</v>
      </c>
      <c r="M1396" s="102" t="s">
        <v>1074</v>
      </c>
      <c r="N1396" s="102">
        <v>6</v>
      </c>
      <c r="O1396" s="102" t="s">
        <v>1075</v>
      </c>
    </row>
    <row r="1397" spans="1:15" x14ac:dyDescent="0.25">
      <c r="A1397" s="102" t="s">
        <v>2216</v>
      </c>
      <c r="B1397" s="103" t="s">
        <v>1752</v>
      </c>
      <c r="C1397" s="103" t="s">
        <v>1118</v>
      </c>
      <c r="D1397" s="102" t="s">
        <v>570</v>
      </c>
      <c r="E1397" s="102" t="s">
        <v>275</v>
      </c>
      <c r="F1397" s="102" t="s">
        <v>3766</v>
      </c>
      <c r="H1397" s="102">
        <v>45514</v>
      </c>
      <c r="I1397" s="102" t="s">
        <v>280</v>
      </c>
      <c r="J1397" s="102" t="s">
        <v>1</v>
      </c>
      <c r="K1397" s="102" t="s">
        <v>2</v>
      </c>
      <c r="L1397" s="102" t="s">
        <v>24</v>
      </c>
      <c r="M1397" s="102" t="s">
        <v>1074</v>
      </c>
      <c r="N1397" s="102">
        <v>6</v>
      </c>
      <c r="O1397" s="102" t="s">
        <v>1075</v>
      </c>
    </row>
    <row r="1398" spans="1:15" x14ac:dyDescent="0.25">
      <c r="A1398" s="102" t="s">
        <v>2218</v>
      </c>
      <c r="B1398" s="103" t="s">
        <v>2219</v>
      </c>
      <c r="C1398" s="103" t="s">
        <v>1118</v>
      </c>
      <c r="D1398" s="102" t="s">
        <v>570</v>
      </c>
      <c r="E1398" s="102" t="s">
        <v>275</v>
      </c>
      <c r="F1398" s="102" t="s">
        <v>3767</v>
      </c>
      <c r="H1398" s="102">
        <v>45514</v>
      </c>
      <c r="I1398" s="102" t="s">
        <v>280</v>
      </c>
      <c r="J1398" s="102" t="s">
        <v>1</v>
      </c>
      <c r="K1398" s="102" t="s">
        <v>2</v>
      </c>
      <c r="L1398" s="102" t="s">
        <v>24</v>
      </c>
      <c r="M1398" s="102" t="s">
        <v>1074</v>
      </c>
      <c r="N1398" s="102">
        <v>6</v>
      </c>
      <c r="O1398" s="102" t="s">
        <v>1075</v>
      </c>
    </row>
    <row r="1399" spans="1:15" x14ac:dyDescent="0.25">
      <c r="A1399" s="102" t="s">
        <v>2221</v>
      </c>
      <c r="B1399" s="103" t="s">
        <v>1127</v>
      </c>
      <c r="C1399" s="103" t="s">
        <v>1118</v>
      </c>
      <c r="D1399" s="102" t="s">
        <v>570</v>
      </c>
      <c r="E1399" s="102" t="s">
        <v>275</v>
      </c>
      <c r="F1399" s="102" t="s">
        <v>3768</v>
      </c>
      <c r="H1399" s="102">
        <v>45514</v>
      </c>
      <c r="I1399" s="102" t="s">
        <v>280</v>
      </c>
      <c r="J1399" s="102" t="s">
        <v>1</v>
      </c>
      <c r="K1399" s="102" t="s">
        <v>2</v>
      </c>
      <c r="L1399" s="102" t="s">
        <v>24</v>
      </c>
      <c r="M1399" s="102" t="s">
        <v>1074</v>
      </c>
      <c r="N1399" s="102">
        <v>6</v>
      </c>
      <c r="O1399" s="102" t="s">
        <v>1075</v>
      </c>
    </row>
    <row r="1400" spans="1:15" x14ac:dyDescent="0.25">
      <c r="A1400" s="102" t="s">
        <v>2223</v>
      </c>
      <c r="B1400" s="103" t="s">
        <v>2224</v>
      </c>
      <c r="C1400" s="103" t="s">
        <v>274</v>
      </c>
      <c r="D1400" s="102" t="s">
        <v>570</v>
      </c>
      <c r="E1400" s="102" t="s">
        <v>275</v>
      </c>
      <c r="F1400" s="102" t="s">
        <v>3769</v>
      </c>
      <c r="H1400" s="102">
        <v>45514</v>
      </c>
      <c r="I1400" s="102" t="s">
        <v>280</v>
      </c>
      <c r="J1400" s="102" t="s">
        <v>1</v>
      </c>
      <c r="K1400" s="102" t="s">
        <v>2</v>
      </c>
      <c r="L1400" s="102" t="s">
        <v>24</v>
      </c>
      <c r="M1400" s="102" t="s">
        <v>1074</v>
      </c>
      <c r="N1400" s="102">
        <v>6</v>
      </c>
      <c r="O1400" s="102" t="s">
        <v>1075</v>
      </c>
    </row>
    <row r="1401" spans="1:15" x14ac:dyDescent="0.25">
      <c r="A1401" s="102" t="s">
        <v>2226</v>
      </c>
      <c r="B1401" s="103" t="s">
        <v>1672</v>
      </c>
      <c r="C1401" s="103" t="s">
        <v>274</v>
      </c>
      <c r="D1401" s="102" t="s">
        <v>570</v>
      </c>
      <c r="E1401" s="102" t="s">
        <v>275</v>
      </c>
      <c r="F1401" s="102" t="s">
        <v>3770</v>
      </c>
      <c r="H1401" s="102">
        <v>45514</v>
      </c>
      <c r="I1401" s="102" t="s">
        <v>280</v>
      </c>
      <c r="J1401" s="102" t="s">
        <v>1</v>
      </c>
      <c r="K1401" s="102" t="s">
        <v>2</v>
      </c>
      <c r="L1401" s="102" t="s">
        <v>24</v>
      </c>
      <c r="M1401" s="102" t="s">
        <v>1074</v>
      </c>
      <c r="N1401" s="102">
        <v>6</v>
      </c>
      <c r="O1401" s="102" t="s">
        <v>1075</v>
      </c>
    </row>
    <row r="1402" spans="1:15" x14ac:dyDescent="0.25">
      <c r="A1402" s="102" t="s">
        <v>2226</v>
      </c>
      <c r="B1402" s="103" t="s">
        <v>2228</v>
      </c>
      <c r="C1402" s="103" t="s">
        <v>1118</v>
      </c>
      <c r="D1402" s="102" t="s">
        <v>570</v>
      </c>
      <c r="E1402" s="102" t="s">
        <v>275</v>
      </c>
      <c r="F1402" s="102" t="s">
        <v>3771</v>
      </c>
      <c r="H1402" s="102">
        <v>45514</v>
      </c>
      <c r="I1402" s="102" t="s">
        <v>280</v>
      </c>
      <c r="J1402" s="102" t="s">
        <v>1</v>
      </c>
      <c r="K1402" s="102" t="s">
        <v>2</v>
      </c>
      <c r="L1402" s="102" t="s">
        <v>24</v>
      </c>
      <c r="M1402" s="102" t="s">
        <v>1074</v>
      </c>
      <c r="N1402" s="102">
        <v>6</v>
      </c>
      <c r="O1402" s="102" t="s">
        <v>1075</v>
      </c>
    </row>
    <row r="1403" spans="1:15" x14ac:dyDescent="0.25">
      <c r="A1403" s="102" t="s">
        <v>2230</v>
      </c>
      <c r="B1403" s="103" t="s">
        <v>1132</v>
      </c>
      <c r="C1403" s="103" t="s">
        <v>274</v>
      </c>
      <c r="D1403" s="102" t="s">
        <v>1092</v>
      </c>
      <c r="E1403" s="102" t="s">
        <v>275</v>
      </c>
      <c r="F1403" s="102" t="s">
        <v>3772</v>
      </c>
      <c r="H1403" s="102">
        <v>45514</v>
      </c>
      <c r="I1403" s="102" t="s">
        <v>280</v>
      </c>
      <c r="J1403" s="102" t="s">
        <v>1</v>
      </c>
      <c r="K1403" s="102" t="s">
        <v>2</v>
      </c>
      <c r="L1403" s="102" t="s">
        <v>24</v>
      </c>
      <c r="M1403" s="102" t="s">
        <v>1074</v>
      </c>
      <c r="N1403" s="102">
        <v>6</v>
      </c>
      <c r="O1403" s="102" t="s">
        <v>1075</v>
      </c>
    </row>
    <row r="1404" spans="1:15" x14ac:dyDescent="0.25">
      <c r="A1404" s="102" t="s">
        <v>2230</v>
      </c>
      <c r="B1404" s="103" t="s">
        <v>2232</v>
      </c>
      <c r="C1404" s="103" t="s">
        <v>1118</v>
      </c>
      <c r="D1404" s="102" t="s">
        <v>1092</v>
      </c>
      <c r="E1404" s="102" t="s">
        <v>275</v>
      </c>
      <c r="F1404" s="102" t="s">
        <v>3773</v>
      </c>
      <c r="H1404" s="102">
        <v>45514</v>
      </c>
      <c r="I1404" s="102" t="s">
        <v>280</v>
      </c>
      <c r="J1404" s="102" t="s">
        <v>1</v>
      </c>
      <c r="K1404" s="102" t="s">
        <v>2</v>
      </c>
      <c r="L1404" s="102" t="s">
        <v>24</v>
      </c>
      <c r="M1404" s="102" t="s">
        <v>1074</v>
      </c>
      <c r="N1404" s="102">
        <v>6</v>
      </c>
      <c r="O1404" s="102" t="s">
        <v>1075</v>
      </c>
    </row>
    <row r="1405" spans="1:15" x14ac:dyDescent="0.25">
      <c r="A1405" s="102" t="s">
        <v>2230</v>
      </c>
      <c r="B1405" s="103" t="s">
        <v>1660</v>
      </c>
      <c r="C1405" s="103" t="s">
        <v>1118</v>
      </c>
      <c r="D1405" s="102" t="s">
        <v>1092</v>
      </c>
      <c r="E1405" s="102" t="s">
        <v>275</v>
      </c>
      <c r="F1405" s="102" t="s">
        <v>3774</v>
      </c>
      <c r="H1405" s="102">
        <v>45514</v>
      </c>
      <c r="I1405" s="102" t="s">
        <v>280</v>
      </c>
      <c r="J1405" s="102" t="s">
        <v>1</v>
      </c>
      <c r="K1405" s="102" t="s">
        <v>2</v>
      </c>
      <c r="L1405" s="102" t="s">
        <v>24</v>
      </c>
      <c r="M1405" s="102" t="s">
        <v>1074</v>
      </c>
      <c r="N1405" s="102">
        <v>6</v>
      </c>
      <c r="O1405" s="102" t="s">
        <v>1075</v>
      </c>
    </row>
    <row r="1406" spans="1:15" x14ac:dyDescent="0.25">
      <c r="A1406" s="102" t="s">
        <v>2235</v>
      </c>
      <c r="B1406" s="103" t="s">
        <v>2236</v>
      </c>
      <c r="C1406" s="103" t="s">
        <v>274</v>
      </c>
      <c r="D1406" s="102" t="s">
        <v>1092</v>
      </c>
      <c r="E1406" s="102" t="s">
        <v>275</v>
      </c>
      <c r="F1406" s="102" t="s">
        <v>3775</v>
      </c>
      <c r="H1406" s="102">
        <v>45514</v>
      </c>
      <c r="I1406" s="102" t="s">
        <v>280</v>
      </c>
      <c r="J1406" s="102" t="s">
        <v>1</v>
      </c>
      <c r="K1406" s="102" t="s">
        <v>2</v>
      </c>
      <c r="L1406" s="102" t="s">
        <v>24</v>
      </c>
      <c r="M1406" s="102" t="s">
        <v>1074</v>
      </c>
      <c r="N1406" s="102">
        <v>6</v>
      </c>
      <c r="O1406" s="102" t="s">
        <v>1075</v>
      </c>
    </row>
    <row r="1407" spans="1:15" x14ac:dyDescent="0.25">
      <c r="A1407" s="102" t="s">
        <v>2238</v>
      </c>
      <c r="B1407" s="103" t="s">
        <v>2239</v>
      </c>
      <c r="C1407" s="103" t="s">
        <v>277</v>
      </c>
      <c r="D1407" s="102" t="s">
        <v>570</v>
      </c>
      <c r="E1407" s="102" t="s">
        <v>275</v>
      </c>
      <c r="F1407" s="102" t="s">
        <v>3776</v>
      </c>
      <c r="H1407" s="102">
        <v>45514</v>
      </c>
      <c r="I1407" s="102" t="s">
        <v>280</v>
      </c>
      <c r="J1407" s="102" t="s">
        <v>1</v>
      </c>
      <c r="K1407" s="102" t="s">
        <v>2</v>
      </c>
      <c r="L1407" s="102" t="s">
        <v>24</v>
      </c>
      <c r="M1407" s="102" t="s">
        <v>1074</v>
      </c>
      <c r="N1407" s="102">
        <v>6</v>
      </c>
      <c r="O1407" s="102" t="s">
        <v>1075</v>
      </c>
    </row>
    <row r="1408" spans="1:15" x14ac:dyDescent="0.25">
      <c r="A1408" s="102" t="s">
        <v>2238</v>
      </c>
      <c r="B1408" s="103" t="s">
        <v>2214</v>
      </c>
      <c r="C1408" s="103" t="s">
        <v>277</v>
      </c>
      <c r="D1408" s="102" t="s">
        <v>570</v>
      </c>
      <c r="E1408" s="102" t="s">
        <v>275</v>
      </c>
      <c r="F1408" s="102" t="s">
        <v>3777</v>
      </c>
      <c r="H1408" s="102">
        <v>45514</v>
      </c>
      <c r="I1408" s="102" t="s">
        <v>280</v>
      </c>
      <c r="J1408" s="102" t="s">
        <v>1</v>
      </c>
      <c r="K1408" s="102" t="s">
        <v>2</v>
      </c>
      <c r="L1408" s="102" t="s">
        <v>24</v>
      </c>
      <c r="M1408" s="102" t="s">
        <v>1074</v>
      </c>
      <c r="N1408" s="102">
        <v>6</v>
      </c>
      <c r="O1408" s="102" t="s">
        <v>1075</v>
      </c>
    </row>
    <row r="1409" spans="1:15" x14ac:dyDescent="0.25">
      <c r="A1409" s="102" t="s">
        <v>2242</v>
      </c>
      <c r="B1409" s="103" t="s">
        <v>1122</v>
      </c>
      <c r="C1409" s="103" t="s">
        <v>274</v>
      </c>
      <c r="D1409" s="102" t="s">
        <v>570</v>
      </c>
      <c r="E1409" s="102" t="s">
        <v>275</v>
      </c>
      <c r="F1409" s="102" t="s">
        <v>3778</v>
      </c>
      <c r="H1409" s="102">
        <v>45514</v>
      </c>
      <c r="I1409" s="102" t="s">
        <v>280</v>
      </c>
      <c r="J1409" s="102" t="s">
        <v>1</v>
      </c>
      <c r="K1409" s="102" t="s">
        <v>2</v>
      </c>
      <c r="L1409" s="102" t="s">
        <v>24</v>
      </c>
      <c r="M1409" s="102" t="s">
        <v>1074</v>
      </c>
      <c r="N1409" s="102">
        <v>6</v>
      </c>
      <c r="O1409" s="102" t="s">
        <v>1075</v>
      </c>
    </row>
    <row r="1410" spans="1:15" x14ac:dyDescent="0.25">
      <c r="A1410" s="102" t="s">
        <v>2244</v>
      </c>
      <c r="B1410" s="103" t="s">
        <v>2245</v>
      </c>
      <c r="C1410" s="103" t="s">
        <v>1118</v>
      </c>
      <c r="D1410" s="102" t="s">
        <v>570</v>
      </c>
      <c r="E1410" s="102" t="s">
        <v>275</v>
      </c>
      <c r="F1410" s="102" t="s">
        <v>3779</v>
      </c>
      <c r="H1410" s="102">
        <v>45514</v>
      </c>
      <c r="I1410" s="102" t="s">
        <v>280</v>
      </c>
      <c r="J1410" s="102" t="s">
        <v>1</v>
      </c>
      <c r="K1410" s="102" t="s">
        <v>2</v>
      </c>
      <c r="L1410" s="102" t="s">
        <v>24</v>
      </c>
      <c r="M1410" s="102" t="s">
        <v>1074</v>
      </c>
      <c r="N1410" s="102">
        <v>6</v>
      </c>
      <c r="O1410" s="102" t="s">
        <v>1075</v>
      </c>
    </row>
    <row r="1411" spans="1:15" x14ac:dyDescent="0.25">
      <c r="A1411" s="102" t="s">
        <v>2247</v>
      </c>
      <c r="B1411" s="103" t="s">
        <v>1214</v>
      </c>
      <c r="C1411" s="103" t="s">
        <v>1118</v>
      </c>
      <c r="D1411" s="102" t="s">
        <v>570</v>
      </c>
      <c r="E1411" s="102" t="s">
        <v>275</v>
      </c>
      <c r="F1411" s="102" t="s">
        <v>3780</v>
      </c>
      <c r="H1411" s="102">
        <v>45514</v>
      </c>
      <c r="I1411" s="102" t="s">
        <v>280</v>
      </c>
      <c r="J1411" s="102" t="s">
        <v>1</v>
      </c>
      <c r="K1411" s="102" t="s">
        <v>2</v>
      </c>
      <c r="L1411" s="102" t="s">
        <v>24</v>
      </c>
      <c r="M1411" s="102" t="s">
        <v>1074</v>
      </c>
      <c r="N1411" s="102">
        <v>6</v>
      </c>
      <c r="O1411" s="102" t="s">
        <v>1075</v>
      </c>
    </row>
    <row r="1412" spans="1:15" x14ac:dyDescent="0.25">
      <c r="A1412" s="102" t="s">
        <v>2249</v>
      </c>
      <c r="B1412" s="103" t="s">
        <v>1233</v>
      </c>
      <c r="C1412" s="103" t="s">
        <v>274</v>
      </c>
      <c r="D1412" s="102" t="s">
        <v>1092</v>
      </c>
      <c r="E1412" s="102" t="s">
        <v>275</v>
      </c>
      <c r="F1412" s="102" t="s">
        <v>3781</v>
      </c>
      <c r="H1412" s="102">
        <v>45514</v>
      </c>
      <c r="I1412" s="102" t="s">
        <v>280</v>
      </c>
      <c r="J1412" s="102" t="s">
        <v>1</v>
      </c>
      <c r="K1412" s="102" t="s">
        <v>2</v>
      </c>
      <c r="L1412" s="102" t="s">
        <v>24</v>
      </c>
      <c r="M1412" s="102" t="s">
        <v>1074</v>
      </c>
      <c r="N1412" s="102">
        <v>6</v>
      </c>
      <c r="O1412" s="102" t="s">
        <v>1075</v>
      </c>
    </row>
    <row r="1413" spans="1:15" x14ac:dyDescent="0.25">
      <c r="A1413" s="102" t="s">
        <v>2251</v>
      </c>
      <c r="B1413" s="103" t="s">
        <v>2252</v>
      </c>
      <c r="C1413" s="103" t="s">
        <v>274</v>
      </c>
      <c r="D1413" s="102" t="s">
        <v>1092</v>
      </c>
      <c r="E1413" s="102" t="s">
        <v>275</v>
      </c>
      <c r="F1413" s="102" t="s">
        <v>3782</v>
      </c>
      <c r="H1413" s="102">
        <v>45514</v>
      </c>
      <c r="I1413" s="102" t="s">
        <v>280</v>
      </c>
      <c r="J1413" s="102" t="s">
        <v>1</v>
      </c>
      <c r="K1413" s="102" t="s">
        <v>2</v>
      </c>
      <c r="L1413" s="102" t="s">
        <v>24</v>
      </c>
      <c r="M1413" s="102" t="s">
        <v>1074</v>
      </c>
      <c r="N1413" s="102">
        <v>6</v>
      </c>
      <c r="O1413" s="102" t="s">
        <v>1075</v>
      </c>
    </row>
    <row r="1414" spans="1:15" x14ac:dyDescent="0.25">
      <c r="A1414" s="102" t="s">
        <v>2251</v>
      </c>
      <c r="B1414" s="103" t="s">
        <v>1122</v>
      </c>
      <c r="C1414" s="103" t="s">
        <v>1082</v>
      </c>
      <c r="D1414" s="102" t="s">
        <v>1092</v>
      </c>
      <c r="E1414" s="102" t="s">
        <v>275</v>
      </c>
      <c r="F1414" s="102" t="s">
        <v>3783</v>
      </c>
      <c r="H1414" s="102">
        <v>45514</v>
      </c>
      <c r="I1414" s="102" t="s">
        <v>280</v>
      </c>
      <c r="J1414" s="102" t="s">
        <v>1</v>
      </c>
      <c r="K1414" s="102" t="s">
        <v>2</v>
      </c>
      <c r="L1414" s="102" t="s">
        <v>24</v>
      </c>
      <c r="M1414" s="102" t="s">
        <v>1082</v>
      </c>
      <c r="N1414" s="102">
        <v>6</v>
      </c>
      <c r="O1414" s="102" t="s">
        <v>1075</v>
      </c>
    </row>
    <row r="1415" spans="1:15" x14ac:dyDescent="0.25">
      <c r="A1415" s="102" t="s">
        <v>2251</v>
      </c>
      <c r="B1415" s="103" t="s">
        <v>1430</v>
      </c>
      <c r="C1415" s="103" t="s">
        <v>1082</v>
      </c>
      <c r="D1415" s="102" t="s">
        <v>1092</v>
      </c>
      <c r="E1415" s="102" t="s">
        <v>275</v>
      </c>
      <c r="F1415" s="102" t="s">
        <v>3784</v>
      </c>
      <c r="H1415" s="102">
        <v>45514</v>
      </c>
      <c r="I1415" s="102" t="s">
        <v>280</v>
      </c>
      <c r="J1415" s="102" t="s">
        <v>1</v>
      </c>
      <c r="K1415" s="102" t="s">
        <v>2</v>
      </c>
      <c r="L1415" s="102" t="s">
        <v>24</v>
      </c>
      <c r="M1415" s="102" t="s">
        <v>1082</v>
      </c>
      <c r="N1415" s="102">
        <v>6</v>
      </c>
      <c r="O1415" s="102" t="s">
        <v>1075</v>
      </c>
    </row>
    <row r="1416" spans="1:15" x14ac:dyDescent="0.25">
      <c r="A1416" s="102" t="s">
        <v>3785</v>
      </c>
      <c r="B1416" s="103" t="s">
        <v>3786</v>
      </c>
      <c r="C1416" s="103" t="s">
        <v>274</v>
      </c>
      <c r="D1416" s="102" t="s">
        <v>1092</v>
      </c>
      <c r="E1416" s="102" t="s">
        <v>275</v>
      </c>
      <c r="F1416" s="102" t="s">
        <v>3787</v>
      </c>
      <c r="H1416" s="102">
        <v>45514</v>
      </c>
      <c r="I1416" s="102" t="s">
        <v>279</v>
      </c>
      <c r="J1416" s="102" t="s">
        <v>2</v>
      </c>
      <c r="K1416" s="102" t="s">
        <v>1</v>
      </c>
      <c r="L1416" s="102" t="s">
        <v>23</v>
      </c>
      <c r="M1416" s="102" t="s">
        <v>1074</v>
      </c>
      <c r="N1416" s="102">
        <v>6</v>
      </c>
      <c r="O1416" s="102" t="s">
        <v>1075</v>
      </c>
    </row>
    <row r="1417" spans="1:15" x14ac:dyDescent="0.25">
      <c r="A1417" s="102" t="s">
        <v>1478</v>
      </c>
      <c r="B1417" s="103" t="s">
        <v>1895</v>
      </c>
      <c r="C1417" s="103" t="s">
        <v>274</v>
      </c>
      <c r="D1417" s="102" t="s">
        <v>1092</v>
      </c>
      <c r="E1417" s="102" t="s">
        <v>275</v>
      </c>
      <c r="F1417" s="102" t="s">
        <v>3788</v>
      </c>
      <c r="H1417" s="102">
        <v>45514</v>
      </c>
      <c r="I1417" s="102" t="s">
        <v>279</v>
      </c>
      <c r="J1417" s="102" t="s">
        <v>2</v>
      </c>
      <c r="K1417" s="102" t="s">
        <v>1</v>
      </c>
      <c r="L1417" s="102" t="s">
        <v>23</v>
      </c>
      <c r="M1417" s="102" t="s">
        <v>1074</v>
      </c>
      <c r="N1417" s="102">
        <v>6</v>
      </c>
      <c r="O1417" s="102" t="s">
        <v>1075</v>
      </c>
    </row>
    <row r="1418" spans="1:15" x14ac:dyDescent="0.25">
      <c r="A1418" s="102" t="s">
        <v>3789</v>
      </c>
      <c r="B1418" s="103" t="s">
        <v>3355</v>
      </c>
      <c r="C1418" s="103" t="s">
        <v>277</v>
      </c>
      <c r="D1418" s="102" t="s">
        <v>1092</v>
      </c>
      <c r="E1418" s="102" t="s">
        <v>275</v>
      </c>
      <c r="F1418" s="102" t="s">
        <v>3790</v>
      </c>
      <c r="H1418" s="102">
        <v>45514</v>
      </c>
      <c r="I1418" s="102" t="s">
        <v>279</v>
      </c>
      <c r="J1418" s="102" t="s">
        <v>2</v>
      </c>
      <c r="K1418" s="102" t="s">
        <v>1</v>
      </c>
      <c r="L1418" s="102" t="s">
        <v>23</v>
      </c>
      <c r="M1418" s="102" t="s">
        <v>1074</v>
      </c>
      <c r="N1418" s="102">
        <v>6</v>
      </c>
      <c r="O1418" s="102" t="s">
        <v>1075</v>
      </c>
    </row>
    <row r="1419" spans="1:15" x14ac:dyDescent="0.25">
      <c r="A1419" s="102" t="s">
        <v>3791</v>
      </c>
      <c r="B1419" s="103" t="s">
        <v>1233</v>
      </c>
      <c r="C1419" s="103" t="s">
        <v>274</v>
      </c>
      <c r="D1419" s="102" t="s">
        <v>1092</v>
      </c>
      <c r="E1419" s="102" t="s">
        <v>275</v>
      </c>
      <c r="F1419" s="102" t="s">
        <v>3792</v>
      </c>
      <c r="H1419" s="102">
        <v>45514</v>
      </c>
      <c r="I1419" s="102" t="s">
        <v>279</v>
      </c>
      <c r="J1419" s="102" t="s">
        <v>2</v>
      </c>
      <c r="K1419" s="102" t="s">
        <v>1</v>
      </c>
      <c r="L1419" s="102" t="s">
        <v>23</v>
      </c>
      <c r="M1419" s="102" t="s">
        <v>1074</v>
      </c>
      <c r="N1419" s="102">
        <v>6</v>
      </c>
      <c r="O1419" s="102" t="s">
        <v>1075</v>
      </c>
    </row>
    <row r="1420" spans="1:15" x14ac:dyDescent="0.25">
      <c r="A1420" s="102" t="s">
        <v>3793</v>
      </c>
      <c r="B1420" s="103" t="s">
        <v>3794</v>
      </c>
      <c r="C1420" s="103" t="s">
        <v>1118</v>
      </c>
      <c r="D1420" s="102" t="s">
        <v>1092</v>
      </c>
      <c r="E1420" s="102" t="s">
        <v>275</v>
      </c>
      <c r="F1420" s="102" t="s">
        <v>3795</v>
      </c>
      <c r="H1420" s="102">
        <v>45514</v>
      </c>
      <c r="I1420" s="102" t="s">
        <v>279</v>
      </c>
      <c r="J1420" s="102" t="s">
        <v>2</v>
      </c>
      <c r="K1420" s="102" t="s">
        <v>1</v>
      </c>
      <c r="L1420" s="102" t="s">
        <v>23</v>
      </c>
      <c r="M1420" s="102" t="s">
        <v>1074</v>
      </c>
      <c r="N1420" s="102">
        <v>6</v>
      </c>
      <c r="O1420" s="102" t="s">
        <v>1075</v>
      </c>
    </row>
    <row r="1421" spans="1:15" x14ac:dyDescent="0.25">
      <c r="A1421" s="102" t="s">
        <v>3796</v>
      </c>
      <c r="B1421" s="103" t="s">
        <v>3797</v>
      </c>
      <c r="C1421" s="103" t="s">
        <v>1225</v>
      </c>
      <c r="D1421" s="102" t="s">
        <v>196</v>
      </c>
      <c r="E1421" s="102" t="s">
        <v>275</v>
      </c>
      <c r="F1421" s="102" t="s">
        <v>3798</v>
      </c>
      <c r="H1421" s="102">
        <v>45514</v>
      </c>
      <c r="I1421" s="102" t="s">
        <v>279</v>
      </c>
      <c r="J1421" s="102" t="s">
        <v>2</v>
      </c>
      <c r="K1421" s="102" t="s">
        <v>1</v>
      </c>
      <c r="L1421" s="102" t="s">
        <v>23</v>
      </c>
      <c r="M1421" s="102" t="s">
        <v>1074</v>
      </c>
      <c r="N1421" s="102">
        <v>6</v>
      </c>
      <c r="O1421" s="102" t="s">
        <v>1075</v>
      </c>
    </row>
    <row r="1422" spans="1:15" x14ac:dyDescent="0.25">
      <c r="A1422" s="102" t="s">
        <v>3799</v>
      </c>
      <c r="B1422" s="103" t="s">
        <v>1244</v>
      </c>
      <c r="C1422" s="103" t="s">
        <v>274</v>
      </c>
      <c r="D1422" s="102" t="s">
        <v>152</v>
      </c>
      <c r="E1422" s="102" t="s">
        <v>275</v>
      </c>
      <c r="F1422" s="102" t="s">
        <v>3800</v>
      </c>
      <c r="H1422" s="102">
        <v>45514</v>
      </c>
      <c r="I1422" s="102" t="s">
        <v>279</v>
      </c>
      <c r="J1422" s="102" t="s">
        <v>2</v>
      </c>
      <c r="K1422" s="102" t="s">
        <v>1</v>
      </c>
      <c r="L1422" s="102" t="s">
        <v>23</v>
      </c>
      <c r="M1422" s="102" t="s">
        <v>1074</v>
      </c>
      <c r="N1422" s="102">
        <v>6</v>
      </c>
      <c r="O1422" s="102" t="s">
        <v>1075</v>
      </c>
    </row>
    <row r="1423" spans="1:15" x14ac:dyDescent="0.25">
      <c r="A1423" s="102" t="s">
        <v>3801</v>
      </c>
      <c r="B1423" s="103" t="s">
        <v>1895</v>
      </c>
      <c r="C1423" s="103" t="s">
        <v>274</v>
      </c>
      <c r="D1423" s="102" t="s">
        <v>152</v>
      </c>
      <c r="E1423" s="102" t="s">
        <v>275</v>
      </c>
      <c r="F1423" s="102" t="s">
        <v>3802</v>
      </c>
      <c r="H1423" s="102">
        <v>45514</v>
      </c>
      <c r="I1423" s="102" t="s">
        <v>279</v>
      </c>
      <c r="J1423" s="102" t="s">
        <v>2</v>
      </c>
      <c r="K1423" s="102" t="s">
        <v>1</v>
      </c>
      <c r="L1423" s="102" t="s">
        <v>23</v>
      </c>
      <c r="M1423" s="102" t="s">
        <v>1074</v>
      </c>
      <c r="N1423" s="102">
        <v>6</v>
      </c>
      <c r="O1423" s="102" t="s">
        <v>1075</v>
      </c>
    </row>
    <row r="1424" spans="1:15" x14ac:dyDescent="0.25">
      <c r="A1424" s="102" t="s">
        <v>3803</v>
      </c>
      <c r="B1424" s="103" t="s">
        <v>1561</v>
      </c>
      <c r="C1424" s="103" t="s">
        <v>1225</v>
      </c>
      <c r="D1424" s="102" t="s">
        <v>196</v>
      </c>
      <c r="E1424" s="102" t="s">
        <v>275</v>
      </c>
      <c r="F1424" s="102" t="s">
        <v>3804</v>
      </c>
      <c r="H1424" s="102">
        <v>45514</v>
      </c>
      <c r="I1424" s="102" t="s">
        <v>279</v>
      </c>
      <c r="J1424" s="102" t="s">
        <v>2</v>
      </c>
      <c r="K1424" s="102" t="s">
        <v>1</v>
      </c>
      <c r="L1424" s="102" t="s">
        <v>23</v>
      </c>
      <c r="M1424" s="102" t="s">
        <v>1074</v>
      </c>
      <c r="N1424" s="102">
        <v>6</v>
      </c>
      <c r="O1424" s="102" t="s">
        <v>1075</v>
      </c>
    </row>
    <row r="1425" spans="1:15" x14ac:dyDescent="0.25">
      <c r="A1425" s="102" t="s">
        <v>3805</v>
      </c>
      <c r="B1425" s="103" t="s">
        <v>1148</v>
      </c>
      <c r="C1425" s="103" t="s">
        <v>274</v>
      </c>
      <c r="D1425" s="102" t="s">
        <v>570</v>
      </c>
      <c r="E1425" s="102" t="s">
        <v>275</v>
      </c>
      <c r="F1425" s="102" t="s">
        <v>3806</v>
      </c>
      <c r="H1425" s="102">
        <v>45514</v>
      </c>
      <c r="I1425" s="102" t="s">
        <v>279</v>
      </c>
      <c r="J1425" s="102" t="s">
        <v>2</v>
      </c>
      <c r="K1425" s="102" t="s">
        <v>1</v>
      </c>
      <c r="L1425" s="102" t="s">
        <v>23</v>
      </c>
      <c r="M1425" s="102" t="s">
        <v>1074</v>
      </c>
      <c r="N1425" s="102">
        <v>6</v>
      </c>
      <c r="O1425" s="102" t="s">
        <v>1075</v>
      </c>
    </row>
    <row r="1426" spans="1:15" x14ac:dyDescent="0.25">
      <c r="A1426" s="102" t="s">
        <v>3807</v>
      </c>
      <c r="B1426" s="103" t="s">
        <v>3808</v>
      </c>
      <c r="C1426" s="103" t="s">
        <v>1225</v>
      </c>
      <c r="D1426" s="102" t="s">
        <v>196</v>
      </c>
      <c r="E1426" s="102" t="s">
        <v>275</v>
      </c>
      <c r="F1426" s="102" t="s">
        <v>3809</v>
      </c>
      <c r="H1426" s="102">
        <v>45514</v>
      </c>
      <c r="I1426" s="102" t="s">
        <v>279</v>
      </c>
      <c r="J1426" s="102" t="s">
        <v>2</v>
      </c>
      <c r="K1426" s="102" t="s">
        <v>1</v>
      </c>
      <c r="L1426" s="102" t="s">
        <v>23</v>
      </c>
      <c r="M1426" s="102" t="s">
        <v>1074</v>
      </c>
      <c r="N1426" s="102">
        <v>6</v>
      </c>
      <c r="O1426" s="102" t="s">
        <v>1075</v>
      </c>
    </row>
    <row r="1427" spans="1:15" x14ac:dyDescent="0.25">
      <c r="A1427" s="102" t="s">
        <v>3259</v>
      </c>
      <c r="B1427" s="103" t="s">
        <v>2075</v>
      </c>
      <c r="C1427" s="103" t="s">
        <v>1118</v>
      </c>
      <c r="D1427" s="102" t="s">
        <v>1092</v>
      </c>
      <c r="E1427" s="102" t="s">
        <v>275</v>
      </c>
      <c r="F1427" s="102" t="s">
        <v>3810</v>
      </c>
      <c r="H1427" s="102">
        <v>45514</v>
      </c>
      <c r="I1427" s="102" t="s">
        <v>279</v>
      </c>
      <c r="J1427" s="102" t="s">
        <v>2</v>
      </c>
      <c r="K1427" s="102" t="s">
        <v>1</v>
      </c>
      <c r="L1427" s="102" t="s">
        <v>23</v>
      </c>
      <c r="M1427" s="102" t="s">
        <v>1074</v>
      </c>
      <c r="N1427" s="102">
        <v>6</v>
      </c>
      <c r="O1427" s="102" t="s">
        <v>1075</v>
      </c>
    </row>
    <row r="1428" spans="1:15" x14ac:dyDescent="0.25">
      <c r="A1428" s="102" t="s">
        <v>3811</v>
      </c>
      <c r="B1428" s="103" t="s">
        <v>2573</v>
      </c>
      <c r="C1428" s="103" t="s">
        <v>1225</v>
      </c>
      <c r="D1428" s="102" t="s">
        <v>196</v>
      </c>
      <c r="E1428" s="102" t="s">
        <v>275</v>
      </c>
      <c r="F1428" s="102" t="s">
        <v>3812</v>
      </c>
      <c r="H1428" s="102">
        <v>45514</v>
      </c>
      <c r="I1428" s="102" t="s">
        <v>279</v>
      </c>
      <c r="J1428" s="102" t="s">
        <v>2</v>
      </c>
      <c r="K1428" s="102" t="s">
        <v>1</v>
      </c>
      <c r="L1428" s="102" t="s">
        <v>23</v>
      </c>
      <c r="M1428" s="102" t="s">
        <v>1074</v>
      </c>
      <c r="N1428" s="102">
        <v>6</v>
      </c>
      <c r="O1428" s="102" t="s">
        <v>1075</v>
      </c>
    </row>
    <row r="1429" spans="1:15" x14ac:dyDescent="0.25">
      <c r="A1429" s="102" t="s">
        <v>3813</v>
      </c>
      <c r="B1429" s="103" t="s">
        <v>1997</v>
      </c>
      <c r="C1429" s="103" t="s">
        <v>1118</v>
      </c>
      <c r="D1429" s="102" t="s">
        <v>1092</v>
      </c>
      <c r="E1429" s="102" t="s">
        <v>275</v>
      </c>
      <c r="F1429" s="102" t="s">
        <v>3814</v>
      </c>
      <c r="H1429" s="102">
        <v>45514</v>
      </c>
      <c r="I1429" s="102" t="s">
        <v>279</v>
      </c>
      <c r="J1429" s="102" t="s">
        <v>2</v>
      </c>
      <c r="K1429" s="102" t="s">
        <v>1</v>
      </c>
      <c r="L1429" s="102" t="s">
        <v>23</v>
      </c>
      <c r="M1429" s="102" t="s">
        <v>1074</v>
      </c>
      <c r="N1429" s="102">
        <v>6</v>
      </c>
      <c r="O1429" s="102" t="s">
        <v>1075</v>
      </c>
    </row>
    <row r="1430" spans="1:15" x14ac:dyDescent="0.25">
      <c r="A1430" s="102" t="s">
        <v>3815</v>
      </c>
      <c r="B1430" s="103" t="s">
        <v>1780</v>
      </c>
      <c r="C1430" s="103" t="s">
        <v>1118</v>
      </c>
      <c r="D1430" s="102" t="s">
        <v>152</v>
      </c>
      <c r="E1430" s="102" t="s">
        <v>275</v>
      </c>
      <c r="F1430" s="102" t="s">
        <v>3816</v>
      </c>
      <c r="H1430" s="102">
        <v>45514</v>
      </c>
      <c r="I1430" s="102" t="s">
        <v>279</v>
      </c>
      <c r="J1430" s="102" t="s">
        <v>2</v>
      </c>
      <c r="K1430" s="102" t="s">
        <v>1</v>
      </c>
      <c r="L1430" s="102" t="s">
        <v>23</v>
      </c>
      <c r="M1430" s="102" t="s">
        <v>1074</v>
      </c>
      <c r="N1430" s="102">
        <v>6</v>
      </c>
      <c r="O1430" s="102" t="s">
        <v>1075</v>
      </c>
    </row>
    <row r="1431" spans="1:15" x14ac:dyDescent="0.25">
      <c r="A1431" s="102" t="s">
        <v>1202</v>
      </c>
      <c r="B1431" s="103" t="s">
        <v>1208</v>
      </c>
      <c r="C1431" s="103" t="s">
        <v>1077</v>
      </c>
      <c r="D1431" s="102" t="s">
        <v>196</v>
      </c>
      <c r="E1431" s="102" t="s">
        <v>275</v>
      </c>
      <c r="F1431" s="102" t="s">
        <v>3817</v>
      </c>
      <c r="H1431" s="102">
        <v>45514</v>
      </c>
      <c r="I1431" s="102" t="s">
        <v>279</v>
      </c>
      <c r="J1431" s="102" t="s">
        <v>2</v>
      </c>
      <c r="K1431" s="102" t="s">
        <v>1</v>
      </c>
      <c r="L1431" s="102" t="s">
        <v>23</v>
      </c>
      <c r="M1431" s="102" t="s">
        <v>1074</v>
      </c>
      <c r="N1431" s="102">
        <v>6</v>
      </c>
      <c r="O1431" s="102" t="s">
        <v>1075</v>
      </c>
    </row>
    <row r="1432" spans="1:15" x14ac:dyDescent="0.25">
      <c r="A1432" s="102" t="s">
        <v>3818</v>
      </c>
      <c r="B1432" s="103" t="s">
        <v>1197</v>
      </c>
      <c r="C1432" s="103" t="s">
        <v>1077</v>
      </c>
      <c r="D1432" s="102" t="s">
        <v>196</v>
      </c>
      <c r="E1432" s="102" t="s">
        <v>275</v>
      </c>
      <c r="F1432" s="102" t="s">
        <v>3819</v>
      </c>
      <c r="H1432" s="102">
        <v>45514</v>
      </c>
      <c r="I1432" s="102" t="s">
        <v>279</v>
      </c>
      <c r="J1432" s="102" t="s">
        <v>2</v>
      </c>
      <c r="K1432" s="102" t="s">
        <v>1</v>
      </c>
      <c r="L1432" s="102" t="s">
        <v>23</v>
      </c>
      <c r="M1432" s="102" t="s">
        <v>1074</v>
      </c>
      <c r="N1432" s="102">
        <v>6</v>
      </c>
      <c r="O1432" s="102" t="s">
        <v>1075</v>
      </c>
    </row>
    <row r="1433" spans="1:15" x14ac:dyDescent="0.25">
      <c r="A1433" s="102" t="s">
        <v>3820</v>
      </c>
      <c r="B1433" s="103" t="s">
        <v>1122</v>
      </c>
      <c r="C1433" s="103" t="s">
        <v>274</v>
      </c>
      <c r="D1433" s="102" t="s">
        <v>152</v>
      </c>
      <c r="E1433" s="102" t="s">
        <v>275</v>
      </c>
      <c r="F1433" s="102" t="s">
        <v>3821</v>
      </c>
      <c r="H1433" s="102">
        <v>45514</v>
      </c>
      <c r="I1433" s="102" t="s">
        <v>279</v>
      </c>
      <c r="J1433" s="102" t="s">
        <v>2</v>
      </c>
      <c r="K1433" s="102" t="s">
        <v>1</v>
      </c>
      <c r="L1433" s="102" t="s">
        <v>23</v>
      </c>
      <c r="M1433" s="102" t="s">
        <v>1074</v>
      </c>
      <c r="N1433" s="102">
        <v>6</v>
      </c>
      <c r="O1433" s="102" t="s">
        <v>1075</v>
      </c>
    </row>
    <row r="1434" spans="1:15" x14ac:dyDescent="0.25">
      <c r="A1434" s="102" t="s">
        <v>3820</v>
      </c>
      <c r="B1434" s="103" t="s">
        <v>1244</v>
      </c>
      <c r="C1434" s="103" t="s">
        <v>274</v>
      </c>
      <c r="D1434" s="102" t="s">
        <v>152</v>
      </c>
      <c r="E1434" s="102" t="s">
        <v>275</v>
      </c>
      <c r="F1434" s="102" t="s">
        <v>3822</v>
      </c>
      <c r="H1434" s="102">
        <v>45514</v>
      </c>
      <c r="I1434" s="102" t="s">
        <v>279</v>
      </c>
      <c r="J1434" s="102" t="s">
        <v>2</v>
      </c>
      <c r="K1434" s="102" t="s">
        <v>1</v>
      </c>
      <c r="L1434" s="102" t="s">
        <v>23</v>
      </c>
      <c r="M1434" s="102" t="s">
        <v>1074</v>
      </c>
      <c r="N1434" s="102">
        <v>6</v>
      </c>
      <c r="O1434" s="102" t="s">
        <v>1075</v>
      </c>
    </row>
    <row r="1435" spans="1:15" x14ac:dyDescent="0.25">
      <c r="A1435" s="102" t="s">
        <v>3820</v>
      </c>
      <c r="B1435" s="103" t="s">
        <v>3823</v>
      </c>
      <c r="C1435" s="103" t="s">
        <v>1118</v>
      </c>
      <c r="D1435" s="102" t="s">
        <v>152</v>
      </c>
      <c r="E1435" s="102" t="s">
        <v>275</v>
      </c>
      <c r="F1435" s="102" t="s">
        <v>3824</v>
      </c>
      <c r="H1435" s="102">
        <v>45514</v>
      </c>
      <c r="I1435" s="102" t="s">
        <v>279</v>
      </c>
      <c r="J1435" s="102" t="s">
        <v>2</v>
      </c>
      <c r="K1435" s="102" t="s">
        <v>1</v>
      </c>
      <c r="L1435" s="102" t="s">
        <v>23</v>
      </c>
      <c r="M1435" s="102" t="s">
        <v>1074</v>
      </c>
      <c r="N1435" s="102">
        <v>6</v>
      </c>
      <c r="O1435" s="102" t="s">
        <v>1075</v>
      </c>
    </row>
    <row r="1436" spans="1:15" x14ac:dyDescent="0.25">
      <c r="A1436" s="102" t="s">
        <v>3825</v>
      </c>
      <c r="B1436" s="103" t="s">
        <v>3826</v>
      </c>
      <c r="C1436" s="103" t="s">
        <v>1077</v>
      </c>
      <c r="D1436" s="102" t="s">
        <v>196</v>
      </c>
      <c r="E1436" s="102" t="s">
        <v>275</v>
      </c>
      <c r="F1436" s="102" t="s">
        <v>3827</v>
      </c>
      <c r="H1436" s="102">
        <v>45514</v>
      </c>
      <c r="I1436" s="102" t="s">
        <v>279</v>
      </c>
      <c r="J1436" s="102" t="s">
        <v>2</v>
      </c>
      <c r="K1436" s="102" t="s">
        <v>1</v>
      </c>
      <c r="L1436" s="102" t="s">
        <v>23</v>
      </c>
      <c r="M1436" s="102" t="s">
        <v>1074</v>
      </c>
      <c r="N1436" s="102">
        <v>6</v>
      </c>
      <c r="O1436" s="102" t="s">
        <v>1075</v>
      </c>
    </row>
    <row r="1437" spans="1:15" x14ac:dyDescent="0.25">
      <c r="A1437" s="102" t="s">
        <v>3670</v>
      </c>
      <c r="B1437" s="103" t="s">
        <v>2519</v>
      </c>
      <c r="C1437" s="103" t="s">
        <v>274</v>
      </c>
      <c r="D1437" s="102" t="s">
        <v>152</v>
      </c>
      <c r="E1437" s="102" t="s">
        <v>275</v>
      </c>
      <c r="F1437" s="102" t="s">
        <v>3828</v>
      </c>
      <c r="H1437" s="102">
        <v>45514</v>
      </c>
      <c r="I1437" s="102" t="s">
        <v>279</v>
      </c>
      <c r="J1437" s="102" t="s">
        <v>2</v>
      </c>
      <c r="K1437" s="102" t="s">
        <v>1</v>
      </c>
      <c r="L1437" s="102" t="s">
        <v>23</v>
      </c>
      <c r="M1437" s="102" t="s">
        <v>1074</v>
      </c>
      <c r="N1437" s="102">
        <v>6</v>
      </c>
      <c r="O1437" s="102" t="s">
        <v>1075</v>
      </c>
    </row>
    <row r="1438" spans="1:15" x14ac:dyDescent="0.25">
      <c r="A1438" s="102" t="s">
        <v>3829</v>
      </c>
      <c r="B1438" s="103" t="s">
        <v>1248</v>
      </c>
      <c r="C1438" s="103" t="s">
        <v>277</v>
      </c>
      <c r="D1438" s="102" t="s">
        <v>388</v>
      </c>
      <c r="E1438" s="102" t="s">
        <v>275</v>
      </c>
      <c r="F1438" s="102" t="s">
        <v>3830</v>
      </c>
      <c r="H1438" s="102">
        <v>45514</v>
      </c>
      <c r="I1438" s="102" t="s">
        <v>279</v>
      </c>
      <c r="J1438" s="102" t="s">
        <v>2</v>
      </c>
      <c r="K1438" s="102" t="s">
        <v>1</v>
      </c>
      <c r="L1438" s="102" t="s">
        <v>23</v>
      </c>
      <c r="M1438" s="102" t="s">
        <v>1074</v>
      </c>
      <c r="N1438" s="102">
        <v>6</v>
      </c>
      <c r="O1438" s="102" t="s">
        <v>1075</v>
      </c>
    </row>
    <row r="1439" spans="1:15" x14ac:dyDescent="0.25">
      <c r="A1439" s="102" t="s">
        <v>3831</v>
      </c>
      <c r="B1439" s="103" t="s">
        <v>1597</v>
      </c>
      <c r="C1439" s="103" t="s">
        <v>1118</v>
      </c>
      <c r="D1439" s="102" t="s">
        <v>152</v>
      </c>
      <c r="E1439" s="102" t="s">
        <v>275</v>
      </c>
      <c r="F1439" s="102" t="s">
        <v>3832</v>
      </c>
      <c r="H1439" s="102">
        <v>45514</v>
      </c>
      <c r="I1439" s="102" t="s">
        <v>279</v>
      </c>
      <c r="J1439" s="102" t="s">
        <v>2</v>
      </c>
      <c r="K1439" s="102" t="s">
        <v>1</v>
      </c>
      <c r="L1439" s="102" t="s">
        <v>23</v>
      </c>
      <c r="M1439" s="102" t="s">
        <v>1074</v>
      </c>
      <c r="N1439" s="102">
        <v>6</v>
      </c>
      <c r="O1439" s="102" t="s">
        <v>1075</v>
      </c>
    </row>
    <row r="1440" spans="1:15" x14ac:dyDescent="0.25">
      <c r="A1440" s="102" t="s">
        <v>3833</v>
      </c>
      <c r="B1440" s="103" t="s">
        <v>3834</v>
      </c>
      <c r="C1440" s="103" t="s">
        <v>1118</v>
      </c>
      <c r="D1440" s="102" t="s">
        <v>152</v>
      </c>
      <c r="E1440" s="102" t="s">
        <v>275</v>
      </c>
      <c r="F1440" s="102" t="s">
        <v>3835</v>
      </c>
      <c r="H1440" s="102">
        <v>45514</v>
      </c>
      <c r="I1440" s="102" t="s">
        <v>279</v>
      </c>
      <c r="J1440" s="102" t="s">
        <v>2</v>
      </c>
      <c r="K1440" s="102" t="s">
        <v>1</v>
      </c>
      <c r="L1440" s="102" t="s">
        <v>23</v>
      </c>
      <c r="M1440" s="102" t="s">
        <v>1074</v>
      </c>
      <c r="N1440" s="102">
        <v>6</v>
      </c>
      <c r="O1440" s="102" t="s">
        <v>1075</v>
      </c>
    </row>
    <row r="1441" spans="1:15" x14ac:dyDescent="0.25">
      <c r="A1441" s="102" t="s">
        <v>3833</v>
      </c>
      <c r="B1441" s="103" t="s">
        <v>1248</v>
      </c>
      <c r="C1441" s="103" t="s">
        <v>274</v>
      </c>
      <c r="D1441" s="102" t="s">
        <v>152</v>
      </c>
      <c r="E1441" s="102" t="s">
        <v>275</v>
      </c>
      <c r="F1441" s="102" t="s">
        <v>3836</v>
      </c>
      <c r="H1441" s="102">
        <v>45514</v>
      </c>
      <c r="I1441" s="102" t="s">
        <v>279</v>
      </c>
      <c r="J1441" s="102" t="s">
        <v>2</v>
      </c>
      <c r="K1441" s="102" t="s">
        <v>1</v>
      </c>
      <c r="L1441" s="102" t="s">
        <v>23</v>
      </c>
      <c r="M1441" s="102" t="s">
        <v>1074</v>
      </c>
      <c r="N1441" s="102">
        <v>6</v>
      </c>
      <c r="O1441" s="102" t="s">
        <v>1075</v>
      </c>
    </row>
    <row r="1442" spans="1:15" x14ac:dyDescent="0.25">
      <c r="A1442" s="102" t="s">
        <v>3837</v>
      </c>
      <c r="B1442" s="103" t="s">
        <v>3838</v>
      </c>
      <c r="C1442" s="103" t="s">
        <v>274</v>
      </c>
      <c r="D1442" s="102" t="s">
        <v>1092</v>
      </c>
      <c r="E1442" s="102" t="s">
        <v>275</v>
      </c>
      <c r="F1442" s="102" t="s">
        <v>3839</v>
      </c>
      <c r="H1442" s="102">
        <v>45514</v>
      </c>
      <c r="I1442" s="102" t="s">
        <v>279</v>
      </c>
      <c r="J1442" s="102" t="s">
        <v>2</v>
      </c>
      <c r="K1442" s="102" t="s">
        <v>1</v>
      </c>
      <c r="L1442" s="102" t="s">
        <v>23</v>
      </c>
      <c r="M1442" s="102" t="s">
        <v>1074</v>
      </c>
      <c r="N1442" s="102">
        <v>6</v>
      </c>
      <c r="O1442" s="102" t="s">
        <v>1075</v>
      </c>
    </row>
    <row r="1443" spans="1:15" x14ac:dyDescent="0.25">
      <c r="A1443" s="102" t="s">
        <v>3840</v>
      </c>
      <c r="B1443" s="103" t="s">
        <v>3841</v>
      </c>
      <c r="C1443" s="103" t="s">
        <v>274</v>
      </c>
      <c r="D1443" s="102" t="s">
        <v>570</v>
      </c>
      <c r="E1443" s="102" t="s">
        <v>275</v>
      </c>
      <c r="F1443" s="102" t="s">
        <v>3842</v>
      </c>
      <c r="H1443" s="102">
        <v>45514</v>
      </c>
      <c r="I1443" s="102" t="s">
        <v>279</v>
      </c>
      <c r="J1443" s="102" t="s">
        <v>2</v>
      </c>
      <c r="K1443" s="102" t="s">
        <v>1</v>
      </c>
      <c r="L1443" s="102" t="s">
        <v>23</v>
      </c>
      <c r="M1443" s="102" t="s">
        <v>1074</v>
      </c>
      <c r="N1443" s="102">
        <v>6</v>
      </c>
      <c r="O1443" s="102" t="s">
        <v>1075</v>
      </c>
    </row>
    <row r="1444" spans="1:15" x14ac:dyDescent="0.25">
      <c r="A1444" s="102" t="s">
        <v>3843</v>
      </c>
      <c r="B1444" s="103" t="s">
        <v>3278</v>
      </c>
      <c r="C1444" s="103" t="s">
        <v>1118</v>
      </c>
      <c r="D1444" s="102" t="s">
        <v>1092</v>
      </c>
      <c r="E1444" s="102" t="s">
        <v>275</v>
      </c>
      <c r="F1444" s="102" t="s">
        <v>3844</v>
      </c>
      <c r="H1444" s="102">
        <v>45514</v>
      </c>
      <c r="I1444" s="102" t="s">
        <v>279</v>
      </c>
      <c r="J1444" s="102" t="s">
        <v>2</v>
      </c>
      <c r="K1444" s="102" t="s">
        <v>1</v>
      </c>
      <c r="L1444" s="102" t="s">
        <v>23</v>
      </c>
      <c r="M1444" s="102" t="s">
        <v>1074</v>
      </c>
      <c r="N1444" s="102">
        <v>6</v>
      </c>
      <c r="O1444" s="102" t="s">
        <v>1075</v>
      </c>
    </row>
    <row r="1445" spans="1:15" x14ac:dyDescent="0.25">
      <c r="A1445" s="102" t="s">
        <v>3845</v>
      </c>
      <c r="B1445" s="103" t="s">
        <v>1895</v>
      </c>
      <c r="C1445" s="103" t="s">
        <v>1077</v>
      </c>
      <c r="D1445" s="102" t="s">
        <v>196</v>
      </c>
      <c r="E1445" s="102" t="s">
        <v>275</v>
      </c>
      <c r="F1445" s="102" t="s">
        <v>3846</v>
      </c>
      <c r="H1445" s="102">
        <v>45514</v>
      </c>
      <c r="I1445" s="102" t="s">
        <v>279</v>
      </c>
      <c r="J1445" s="102" t="s">
        <v>2</v>
      </c>
      <c r="K1445" s="102" t="s">
        <v>1</v>
      </c>
      <c r="L1445" s="102" t="s">
        <v>23</v>
      </c>
      <c r="M1445" s="102" t="s">
        <v>1074</v>
      </c>
      <c r="N1445" s="102">
        <v>6</v>
      </c>
      <c r="O1445" s="102" t="s">
        <v>1075</v>
      </c>
    </row>
    <row r="1446" spans="1:15" x14ac:dyDescent="0.25">
      <c r="A1446" s="102" t="s">
        <v>3847</v>
      </c>
      <c r="B1446" s="103" t="s">
        <v>3848</v>
      </c>
      <c r="C1446" s="103" t="s">
        <v>1118</v>
      </c>
      <c r="D1446" s="102" t="s">
        <v>1092</v>
      </c>
      <c r="E1446" s="102" t="s">
        <v>275</v>
      </c>
      <c r="F1446" s="102" t="s">
        <v>3849</v>
      </c>
      <c r="H1446" s="102">
        <v>45514</v>
      </c>
      <c r="I1446" s="102" t="s">
        <v>279</v>
      </c>
      <c r="J1446" s="102" t="s">
        <v>2</v>
      </c>
      <c r="K1446" s="102" t="s">
        <v>1</v>
      </c>
      <c r="L1446" s="102" t="s">
        <v>23</v>
      </c>
      <c r="M1446" s="102" t="s">
        <v>1074</v>
      </c>
      <c r="N1446" s="102">
        <v>6</v>
      </c>
      <c r="O1446" s="102" t="s">
        <v>1075</v>
      </c>
    </row>
    <row r="1447" spans="1:15" x14ac:dyDescent="0.25">
      <c r="A1447" s="102" t="s">
        <v>3850</v>
      </c>
      <c r="B1447" s="103" t="s">
        <v>1445</v>
      </c>
      <c r="C1447" s="103" t="s">
        <v>1118</v>
      </c>
      <c r="D1447" s="102" t="s">
        <v>1092</v>
      </c>
      <c r="E1447" s="102" t="s">
        <v>275</v>
      </c>
      <c r="F1447" s="102" t="s">
        <v>3851</v>
      </c>
      <c r="H1447" s="102">
        <v>45514</v>
      </c>
      <c r="I1447" s="102" t="s">
        <v>279</v>
      </c>
      <c r="J1447" s="102" t="s">
        <v>2</v>
      </c>
      <c r="K1447" s="102" t="s">
        <v>1</v>
      </c>
      <c r="L1447" s="102" t="s">
        <v>23</v>
      </c>
      <c r="M1447" s="102" t="s">
        <v>1074</v>
      </c>
      <c r="N1447" s="102">
        <v>6</v>
      </c>
      <c r="O1447" s="102" t="s">
        <v>1075</v>
      </c>
    </row>
    <row r="1448" spans="1:15" x14ac:dyDescent="0.25">
      <c r="A1448" s="102" t="s">
        <v>3852</v>
      </c>
      <c r="B1448" s="103" t="s">
        <v>1270</v>
      </c>
      <c r="C1448" s="103" t="s">
        <v>1077</v>
      </c>
      <c r="D1448" s="102" t="s">
        <v>196</v>
      </c>
      <c r="E1448" s="102" t="s">
        <v>275</v>
      </c>
      <c r="F1448" s="102" t="s">
        <v>3853</v>
      </c>
      <c r="H1448" s="102">
        <v>45514</v>
      </c>
      <c r="I1448" s="102" t="s">
        <v>279</v>
      </c>
      <c r="J1448" s="102" t="s">
        <v>2</v>
      </c>
      <c r="K1448" s="102" t="s">
        <v>1</v>
      </c>
      <c r="L1448" s="102" t="s">
        <v>23</v>
      </c>
      <c r="M1448" s="102" t="s">
        <v>1074</v>
      </c>
      <c r="N1448" s="102">
        <v>6</v>
      </c>
      <c r="O1448" s="102" t="s">
        <v>1075</v>
      </c>
    </row>
    <row r="1449" spans="1:15" x14ac:dyDescent="0.25">
      <c r="A1449" s="102" t="s">
        <v>3854</v>
      </c>
      <c r="B1449" s="103" t="s">
        <v>1260</v>
      </c>
      <c r="C1449" s="103" t="s">
        <v>1082</v>
      </c>
      <c r="D1449" s="102" t="s">
        <v>388</v>
      </c>
      <c r="E1449" s="102" t="s">
        <v>275</v>
      </c>
      <c r="F1449" s="102" t="s">
        <v>3855</v>
      </c>
      <c r="H1449" s="102">
        <v>45514</v>
      </c>
      <c r="I1449" s="102" t="s">
        <v>279</v>
      </c>
      <c r="J1449" s="102" t="s">
        <v>2</v>
      </c>
      <c r="K1449" s="102" t="s">
        <v>1</v>
      </c>
      <c r="L1449" s="102" t="s">
        <v>23</v>
      </c>
      <c r="M1449" s="102" t="s">
        <v>1082</v>
      </c>
      <c r="N1449" s="102">
        <v>6</v>
      </c>
      <c r="O1449" s="102" t="s">
        <v>1075</v>
      </c>
    </row>
    <row r="1450" spans="1:15" x14ac:dyDescent="0.25">
      <c r="A1450" s="102" t="s">
        <v>3856</v>
      </c>
      <c r="B1450" s="103" t="s">
        <v>1986</v>
      </c>
      <c r="C1450" s="103" t="s">
        <v>1118</v>
      </c>
      <c r="D1450" s="102" t="s">
        <v>1092</v>
      </c>
      <c r="E1450" s="102" t="s">
        <v>275</v>
      </c>
      <c r="F1450" s="102" t="s">
        <v>3857</v>
      </c>
      <c r="H1450" s="102">
        <v>45514</v>
      </c>
      <c r="I1450" s="102" t="s">
        <v>279</v>
      </c>
      <c r="J1450" s="102" t="s">
        <v>2</v>
      </c>
      <c r="K1450" s="102" t="s">
        <v>1</v>
      </c>
      <c r="L1450" s="102" t="s">
        <v>23</v>
      </c>
      <c r="M1450" s="102" t="s">
        <v>1074</v>
      </c>
      <c r="N1450" s="102">
        <v>6</v>
      </c>
      <c r="O1450" s="102" t="s">
        <v>1075</v>
      </c>
    </row>
    <row r="1451" spans="1:15" x14ac:dyDescent="0.25">
      <c r="A1451" s="102" t="s">
        <v>3856</v>
      </c>
      <c r="B1451" s="103" t="s">
        <v>1448</v>
      </c>
      <c r="C1451" s="103" t="s">
        <v>1118</v>
      </c>
      <c r="D1451" s="102" t="s">
        <v>1092</v>
      </c>
      <c r="E1451" s="102" t="s">
        <v>275</v>
      </c>
      <c r="F1451" s="102" t="s">
        <v>3858</v>
      </c>
      <c r="H1451" s="102">
        <v>45514</v>
      </c>
      <c r="I1451" s="102" t="s">
        <v>279</v>
      </c>
      <c r="J1451" s="102" t="s">
        <v>2</v>
      </c>
      <c r="K1451" s="102" t="s">
        <v>1</v>
      </c>
      <c r="L1451" s="102" t="s">
        <v>23</v>
      </c>
      <c r="M1451" s="102" t="s">
        <v>1074</v>
      </c>
      <c r="N1451" s="102">
        <v>6</v>
      </c>
      <c r="O1451" s="102" t="s">
        <v>1075</v>
      </c>
    </row>
    <row r="1452" spans="1:15" x14ac:dyDescent="0.25">
      <c r="A1452" s="102" t="s">
        <v>3859</v>
      </c>
      <c r="B1452" s="103" t="s">
        <v>1312</v>
      </c>
      <c r="C1452" s="103" t="s">
        <v>1118</v>
      </c>
      <c r="D1452" s="102" t="s">
        <v>152</v>
      </c>
      <c r="E1452" s="102" t="s">
        <v>275</v>
      </c>
      <c r="F1452" s="102" t="s">
        <v>3860</v>
      </c>
      <c r="H1452" s="102">
        <v>45514</v>
      </c>
      <c r="I1452" s="102" t="s">
        <v>279</v>
      </c>
      <c r="J1452" s="102" t="s">
        <v>2</v>
      </c>
      <c r="K1452" s="102" t="s">
        <v>1</v>
      </c>
      <c r="L1452" s="102" t="s">
        <v>23</v>
      </c>
      <c r="M1452" s="102" t="s">
        <v>1074</v>
      </c>
      <c r="N1452" s="102">
        <v>6</v>
      </c>
      <c r="O1452" s="102" t="s">
        <v>1075</v>
      </c>
    </row>
    <row r="1453" spans="1:15" x14ac:dyDescent="0.25">
      <c r="A1453" s="102" t="s">
        <v>3861</v>
      </c>
      <c r="B1453" s="103" t="s">
        <v>1117</v>
      </c>
      <c r="C1453" s="103" t="s">
        <v>277</v>
      </c>
      <c r="D1453" s="102" t="s">
        <v>570</v>
      </c>
      <c r="E1453" s="102" t="s">
        <v>275</v>
      </c>
      <c r="F1453" s="102" t="s">
        <v>3862</v>
      </c>
      <c r="H1453" s="102">
        <v>45514</v>
      </c>
      <c r="I1453" s="102" t="s">
        <v>279</v>
      </c>
      <c r="J1453" s="102" t="s">
        <v>2</v>
      </c>
      <c r="K1453" s="102" t="s">
        <v>1</v>
      </c>
      <c r="L1453" s="102" t="s">
        <v>23</v>
      </c>
      <c r="M1453" s="102" t="s">
        <v>1074</v>
      </c>
      <c r="N1453" s="102">
        <v>6</v>
      </c>
      <c r="O1453" s="102" t="s">
        <v>1075</v>
      </c>
    </row>
    <row r="1454" spans="1:15" x14ac:dyDescent="0.25">
      <c r="A1454" s="102" t="s">
        <v>3863</v>
      </c>
      <c r="B1454" s="103" t="s">
        <v>3066</v>
      </c>
      <c r="C1454" s="103" t="s">
        <v>1180</v>
      </c>
      <c r="D1454" s="102" t="s">
        <v>570</v>
      </c>
      <c r="E1454" s="102" t="s">
        <v>276</v>
      </c>
      <c r="H1454" s="102">
        <v>45514</v>
      </c>
      <c r="I1454" s="102" t="s">
        <v>279</v>
      </c>
      <c r="J1454" s="102" t="s">
        <v>2</v>
      </c>
      <c r="K1454" s="102" t="s">
        <v>1</v>
      </c>
      <c r="L1454" s="102" t="s">
        <v>23</v>
      </c>
      <c r="M1454" s="102" t="s">
        <v>1180</v>
      </c>
      <c r="N1454" s="102">
        <v>6</v>
      </c>
      <c r="O1454" s="102" t="s">
        <v>1075</v>
      </c>
    </row>
    <row r="1455" spans="1:15" x14ac:dyDescent="0.25">
      <c r="A1455" s="102" t="s">
        <v>3863</v>
      </c>
      <c r="B1455" s="103" t="s">
        <v>1122</v>
      </c>
      <c r="C1455" s="103" t="s">
        <v>274</v>
      </c>
      <c r="D1455" s="102" t="s">
        <v>570</v>
      </c>
      <c r="E1455" s="102" t="s">
        <v>275</v>
      </c>
      <c r="F1455" s="102" t="s">
        <v>3864</v>
      </c>
      <c r="H1455" s="102">
        <v>45514</v>
      </c>
      <c r="I1455" s="102" t="s">
        <v>279</v>
      </c>
      <c r="J1455" s="102" t="s">
        <v>2</v>
      </c>
      <c r="K1455" s="102" t="s">
        <v>1</v>
      </c>
      <c r="L1455" s="102" t="s">
        <v>23</v>
      </c>
      <c r="M1455" s="102" t="s">
        <v>1074</v>
      </c>
      <c r="N1455" s="102">
        <v>6</v>
      </c>
      <c r="O1455" s="102" t="s">
        <v>1075</v>
      </c>
    </row>
    <row r="1456" spans="1:15" x14ac:dyDescent="0.25">
      <c r="A1456" s="102" t="s">
        <v>3865</v>
      </c>
      <c r="B1456" s="103" t="s">
        <v>3866</v>
      </c>
      <c r="C1456" s="103" t="s">
        <v>1077</v>
      </c>
      <c r="D1456" s="102" t="s">
        <v>196</v>
      </c>
      <c r="E1456" s="102" t="s">
        <v>276</v>
      </c>
      <c r="H1456" s="102">
        <v>45514</v>
      </c>
      <c r="I1456" s="102" t="s">
        <v>279</v>
      </c>
      <c r="J1456" s="102" t="s">
        <v>2</v>
      </c>
      <c r="K1456" s="102" t="s">
        <v>1</v>
      </c>
      <c r="L1456" s="102" t="s">
        <v>23</v>
      </c>
      <c r="M1456" s="102" t="s">
        <v>1074</v>
      </c>
      <c r="N1456" s="102">
        <v>6</v>
      </c>
      <c r="O1456" s="102" t="s">
        <v>1075</v>
      </c>
    </row>
    <row r="1457" spans="1:15" x14ac:dyDescent="0.25">
      <c r="A1457" s="102" t="s">
        <v>3867</v>
      </c>
      <c r="B1457" s="103" t="s">
        <v>1148</v>
      </c>
      <c r="C1457" s="103" t="s">
        <v>1077</v>
      </c>
      <c r="D1457" s="102" t="s">
        <v>196</v>
      </c>
      <c r="E1457" s="102" t="s">
        <v>275</v>
      </c>
      <c r="F1457" s="102" t="s">
        <v>3868</v>
      </c>
      <c r="H1457" s="102">
        <v>45514</v>
      </c>
      <c r="I1457" s="102" t="s">
        <v>279</v>
      </c>
      <c r="J1457" s="102" t="s">
        <v>2</v>
      </c>
      <c r="K1457" s="102" t="s">
        <v>1</v>
      </c>
      <c r="L1457" s="102" t="s">
        <v>23</v>
      </c>
      <c r="M1457" s="102" t="s">
        <v>1074</v>
      </c>
      <c r="N1457" s="102">
        <v>6</v>
      </c>
      <c r="O1457" s="102" t="s">
        <v>1075</v>
      </c>
    </row>
    <row r="1458" spans="1:15" x14ac:dyDescent="0.25">
      <c r="A1458" s="102" t="s">
        <v>3869</v>
      </c>
      <c r="B1458" s="103" t="s">
        <v>1148</v>
      </c>
      <c r="C1458" s="103" t="s">
        <v>274</v>
      </c>
      <c r="D1458" s="102" t="s">
        <v>152</v>
      </c>
      <c r="E1458" s="102" t="s">
        <v>275</v>
      </c>
      <c r="F1458" s="102" t="s">
        <v>3870</v>
      </c>
      <c r="H1458" s="102">
        <v>45514</v>
      </c>
      <c r="I1458" s="102" t="s">
        <v>279</v>
      </c>
      <c r="J1458" s="102" t="s">
        <v>2</v>
      </c>
      <c r="K1458" s="102" t="s">
        <v>1</v>
      </c>
      <c r="L1458" s="102" t="s">
        <v>23</v>
      </c>
      <c r="M1458" s="102" t="s">
        <v>1074</v>
      </c>
      <c r="N1458" s="102">
        <v>6</v>
      </c>
      <c r="O1458" s="102" t="s">
        <v>1075</v>
      </c>
    </row>
    <row r="1459" spans="1:15" x14ac:dyDescent="0.25">
      <c r="A1459" s="102" t="s">
        <v>3871</v>
      </c>
      <c r="B1459" s="103" t="s">
        <v>2204</v>
      </c>
      <c r="C1459" s="103" t="s">
        <v>274</v>
      </c>
      <c r="D1459" s="102" t="s">
        <v>152</v>
      </c>
      <c r="E1459" s="102" t="s">
        <v>275</v>
      </c>
      <c r="F1459" s="102" t="s">
        <v>3872</v>
      </c>
      <c r="H1459" s="102">
        <v>45514</v>
      </c>
      <c r="I1459" s="102" t="s">
        <v>279</v>
      </c>
      <c r="J1459" s="102" t="s">
        <v>2</v>
      </c>
      <c r="K1459" s="102" t="s">
        <v>1</v>
      </c>
      <c r="L1459" s="102" t="s">
        <v>23</v>
      </c>
      <c r="M1459" s="102" t="s">
        <v>1074</v>
      </c>
      <c r="N1459" s="102">
        <v>6</v>
      </c>
      <c r="O1459" s="102" t="s">
        <v>1075</v>
      </c>
    </row>
    <row r="1460" spans="1:15" x14ac:dyDescent="0.25">
      <c r="A1460" s="102" t="s">
        <v>3871</v>
      </c>
      <c r="B1460" s="103" t="s">
        <v>1197</v>
      </c>
      <c r="C1460" s="103" t="s">
        <v>274</v>
      </c>
      <c r="D1460" s="102" t="s">
        <v>152</v>
      </c>
      <c r="E1460" s="102" t="s">
        <v>275</v>
      </c>
      <c r="F1460" s="102" t="s">
        <v>3873</v>
      </c>
      <c r="H1460" s="102">
        <v>45514</v>
      </c>
      <c r="I1460" s="102" t="s">
        <v>279</v>
      </c>
      <c r="J1460" s="102" t="s">
        <v>2</v>
      </c>
      <c r="K1460" s="102" t="s">
        <v>1</v>
      </c>
      <c r="L1460" s="102" t="s">
        <v>23</v>
      </c>
      <c r="M1460" s="102" t="s">
        <v>1074</v>
      </c>
      <c r="N1460" s="102">
        <v>6</v>
      </c>
      <c r="O1460" s="102" t="s">
        <v>1075</v>
      </c>
    </row>
    <row r="1461" spans="1:15" x14ac:dyDescent="0.25">
      <c r="A1461" s="102" t="s">
        <v>3874</v>
      </c>
      <c r="B1461" s="103" t="s">
        <v>1895</v>
      </c>
      <c r="C1461" s="103" t="s">
        <v>1077</v>
      </c>
      <c r="D1461" s="102" t="s">
        <v>196</v>
      </c>
      <c r="E1461" s="102" t="s">
        <v>275</v>
      </c>
      <c r="F1461" s="102" t="s">
        <v>3875</v>
      </c>
      <c r="H1461" s="102">
        <v>45514</v>
      </c>
      <c r="I1461" s="102" t="s">
        <v>279</v>
      </c>
      <c r="J1461" s="102" t="s">
        <v>2</v>
      </c>
      <c r="K1461" s="102" t="s">
        <v>1</v>
      </c>
      <c r="L1461" s="102" t="s">
        <v>23</v>
      </c>
      <c r="M1461" s="102" t="s">
        <v>1074</v>
      </c>
      <c r="N1461" s="102">
        <v>6</v>
      </c>
      <c r="O1461" s="102" t="s">
        <v>1075</v>
      </c>
    </row>
    <row r="1462" spans="1:15" x14ac:dyDescent="0.25">
      <c r="A1462" s="102" t="s">
        <v>3874</v>
      </c>
      <c r="B1462" s="103" t="s">
        <v>3480</v>
      </c>
      <c r="C1462" s="103" t="s">
        <v>1077</v>
      </c>
      <c r="D1462" s="102" t="s">
        <v>196</v>
      </c>
      <c r="E1462" s="102" t="s">
        <v>275</v>
      </c>
      <c r="F1462" s="102" t="s">
        <v>3876</v>
      </c>
      <c r="H1462" s="102">
        <v>45514</v>
      </c>
      <c r="I1462" s="102" t="s">
        <v>279</v>
      </c>
      <c r="J1462" s="102" t="s">
        <v>2</v>
      </c>
      <c r="K1462" s="102" t="s">
        <v>1</v>
      </c>
      <c r="L1462" s="102" t="s">
        <v>23</v>
      </c>
      <c r="M1462" s="102" t="s">
        <v>1074</v>
      </c>
      <c r="N1462" s="102">
        <v>6</v>
      </c>
      <c r="O1462" s="102" t="s">
        <v>1075</v>
      </c>
    </row>
    <row r="1463" spans="1:15" x14ac:dyDescent="0.25">
      <c r="A1463" s="102" t="s">
        <v>3877</v>
      </c>
      <c r="B1463" s="103" t="s">
        <v>2165</v>
      </c>
      <c r="C1463" s="103" t="s">
        <v>1118</v>
      </c>
      <c r="D1463" s="102" t="s">
        <v>152</v>
      </c>
      <c r="E1463" s="102" t="s">
        <v>275</v>
      </c>
      <c r="F1463" s="102" t="s">
        <v>3878</v>
      </c>
      <c r="H1463" s="102">
        <v>45514</v>
      </c>
      <c r="I1463" s="102" t="s">
        <v>279</v>
      </c>
      <c r="J1463" s="102" t="s">
        <v>2</v>
      </c>
      <c r="K1463" s="102" t="s">
        <v>1</v>
      </c>
      <c r="L1463" s="102" t="s">
        <v>23</v>
      </c>
      <c r="M1463" s="102" t="s">
        <v>1074</v>
      </c>
      <c r="N1463" s="102">
        <v>6</v>
      </c>
      <c r="O1463" s="102" t="s">
        <v>1075</v>
      </c>
    </row>
    <row r="1464" spans="1:15" x14ac:dyDescent="0.25">
      <c r="A1464" s="102" t="s">
        <v>3879</v>
      </c>
      <c r="B1464" s="103" t="s">
        <v>1992</v>
      </c>
      <c r="C1464" s="103" t="s">
        <v>274</v>
      </c>
      <c r="D1464" s="102" t="s">
        <v>388</v>
      </c>
      <c r="E1464" s="102" t="s">
        <v>275</v>
      </c>
      <c r="F1464" s="102" t="s">
        <v>3880</v>
      </c>
      <c r="H1464" s="102">
        <v>45514</v>
      </c>
      <c r="I1464" s="102" t="s">
        <v>279</v>
      </c>
      <c r="J1464" s="102" t="s">
        <v>2</v>
      </c>
      <c r="K1464" s="102" t="s">
        <v>1</v>
      </c>
      <c r="L1464" s="102" t="s">
        <v>23</v>
      </c>
      <c r="M1464" s="102" t="s">
        <v>1074</v>
      </c>
      <c r="N1464" s="102">
        <v>6</v>
      </c>
      <c r="O1464" s="102" t="s">
        <v>1075</v>
      </c>
    </row>
    <row r="1465" spans="1:15" x14ac:dyDescent="0.25">
      <c r="A1465" s="102" t="s">
        <v>3881</v>
      </c>
      <c r="B1465" s="103" t="s">
        <v>1078</v>
      </c>
      <c r="C1465" s="103" t="s">
        <v>274</v>
      </c>
      <c r="D1465" s="102" t="s">
        <v>1092</v>
      </c>
      <c r="E1465" s="102" t="s">
        <v>275</v>
      </c>
      <c r="F1465" s="102" t="s">
        <v>3882</v>
      </c>
      <c r="H1465" s="102">
        <v>45514</v>
      </c>
      <c r="I1465" s="102" t="s">
        <v>279</v>
      </c>
      <c r="J1465" s="102" t="s">
        <v>2</v>
      </c>
      <c r="K1465" s="102" t="s">
        <v>1</v>
      </c>
      <c r="L1465" s="102" t="s">
        <v>23</v>
      </c>
      <c r="M1465" s="102" t="s">
        <v>1074</v>
      </c>
      <c r="N1465" s="102">
        <v>6</v>
      </c>
      <c r="O1465" s="102" t="s">
        <v>1075</v>
      </c>
    </row>
    <row r="1466" spans="1:15" x14ac:dyDescent="0.25">
      <c r="A1466" s="102" t="s">
        <v>3883</v>
      </c>
      <c r="B1466" s="103" t="s">
        <v>1992</v>
      </c>
      <c r="C1466" s="103" t="s">
        <v>274</v>
      </c>
      <c r="D1466" s="102" t="s">
        <v>1092</v>
      </c>
      <c r="E1466" s="102" t="s">
        <v>275</v>
      </c>
      <c r="F1466" s="102" t="s">
        <v>3884</v>
      </c>
      <c r="H1466" s="102">
        <v>45514</v>
      </c>
      <c r="I1466" s="102" t="s">
        <v>279</v>
      </c>
      <c r="J1466" s="102" t="s">
        <v>2</v>
      </c>
      <c r="K1466" s="102" t="s">
        <v>1</v>
      </c>
      <c r="L1466" s="102" t="s">
        <v>23</v>
      </c>
      <c r="M1466" s="102" t="s">
        <v>1074</v>
      </c>
      <c r="N1466" s="102">
        <v>6</v>
      </c>
      <c r="O1466" s="102" t="s">
        <v>1075</v>
      </c>
    </row>
    <row r="1467" spans="1:15" x14ac:dyDescent="0.25">
      <c r="A1467" s="102" t="s">
        <v>3885</v>
      </c>
      <c r="B1467" s="103" t="s">
        <v>3886</v>
      </c>
      <c r="C1467" s="103" t="s">
        <v>277</v>
      </c>
      <c r="D1467" s="102" t="s">
        <v>570</v>
      </c>
      <c r="E1467" s="102" t="s">
        <v>275</v>
      </c>
      <c r="F1467" s="102" t="s">
        <v>3887</v>
      </c>
      <c r="H1467" s="102">
        <v>45514</v>
      </c>
      <c r="I1467" s="102" t="s">
        <v>279</v>
      </c>
      <c r="J1467" s="102" t="s">
        <v>2</v>
      </c>
      <c r="K1467" s="102" t="s">
        <v>1</v>
      </c>
      <c r="L1467" s="102" t="s">
        <v>23</v>
      </c>
      <c r="M1467" s="102" t="s">
        <v>1074</v>
      </c>
      <c r="N1467" s="102">
        <v>6</v>
      </c>
      <c r="O1467" s="102" t="s">
        <v>1075</v>
      </c>
    </row>
    <row r="1468" spans="1:15" x14ac:dyDescent="0.25">
      <c r="A1468" s="102" t="s">
        <v>3888</v>
      </c>
      <c r="B1468" s="103" t="s">
        <v>3889</v>
      </c>
      <c r="C1468" s="103" t="s">
        <v>1225</v>
      </c>
      <c r="D1468" s="102" t="s">
        <v>196</v>
      </c>
      <c r="E1468" s="102" t="s">
        <v>275</v>
      </c>
      <c r="F1468" s="102" t="s">
        <v>3890</v>
      </c>
      <c r="H1468" s="102">
        <v>45514</v>
      </c>
      <c r="I1468" s="102" t="s">
        <v>279</v>
      </c>
      <c r="J1468" s="102" t="s">
        <v>2</v>
      </c>
      <c r="K1468" s="102" t="s">
        <v>1</v>
      </c>
      <c r="L1468" s="102" t="s">
        <v>23</v>
      </c>
      <c r="M1468" s="102" t="s">
        <v>1074</v>
      </c>
      <c r="N1468" s="102">
        <v>6</v>
      </c>
      <c r="O1468" s="102" t="s">
        <v>1075</v>
      </c>
    </row>
    <row r="1469" spans="1:15" x14ac:dyDescent="0.25">
      <c r="A1469" s="102" t="s">
        <v>3891</v>
      </c>
      <c r="B1469" s="103" t="s">
        <v>1652</v>
      </c>
      <c r="C1469" s="103" t="s">
        <v>1225</v>
      </c>
      <c r="D1469" s="102" t="s">
        <v>196</v>
      </c>
      <c r="E1469" s="102" t="s">
        <v>275</v>
      </c>
      <c r="F1469" s="102" t="s">
        <v>3892</v>
      </c>
      <c r="H1469" s="102">
        <v>45514</v>
      </c>
      <c r="I1469" s="102" t="s">
        <v>279</v>
      </c>
      <c r="J1469" s="102" t="s">
        <v>2</v>
      </c>
      <c r="K1469" s="102" t="s">
        <v>1</v>
      </c>
      <c r="L1469" s="102" t="s">
        <v>23</v>
      </c>
      <c r="M1469" s="102" t="s">
        <v>1074</v>
      </c>
      <c r="N1469" s="102">
        <v>6</v>
      </c>
      <c r="O1469" s="102" t="s">
        <v>1075</v>
      </c>
    </row>
    <row r="1470" spans="1:15" x14ac:dyDescent="0.25">
      <c r="A1470" s="102" t="s">
        <v>3893</v>
      </c>
      <c r="B1470" s="103" t="s">
        <v>2558</v>
      </c>
      <c r="C1470" s="103" t="s">
        <v>1082</v>
      </c>
      <c r="D1470" s="102" t="s">
        <v>570</v>
      </c>
      <c r="E1470" s="102" t="s">
        <v>275</v>
      </c>
      <c r="F1470" s="102" t="s">
        <v>3894</v>
      </c>
      <c r="H1470" s="102">
        <v>45514</v>
      </c>
      <c r="I1470" s="102" t="s">
        <v>279</v>
      </c>
      <c r="J1470" s="102" t="s">
        <v>2</v>
      </c>
      <c r="K1470" s="102" t="s">
        <v>1</v>
      </c>
      <c r="L1470" s="102" t="s">
        <v>23</v>
      </c>
      <c r="M1470" s="102" t="s">
        <v>1082</v>
      </c>
      <c r="N1470" s="102">
        <v>6</v>
      </c>
      <c r="O1470" s="102" t="s">
        <v>1075</v>
      </c>
    </row>
    <row r="1471" spans="1:15" x14ac:dyDescent="0.25">
      <c r="A1471" s="102" t="s">
        <v>3893</v>
      </c>
      <c r="B1471" s="103" t="s">
        <v>3350</v>
      </c>
      <c r="C1471" s="103" t="s">
        <v>274</v>
      </c>
      <c r="D1471" s="102" t="s">
        <v>570</v>
      </c>
      <c r="E1471" s="102" t="s">
        <v>275</v>
      </c>
      <c r="F1471" s="102" t="s">
        <v>3895</v>
      </c>
      <c r="H1471" s="102">
        <v>45514</v>
      </c>
      <c r="I1471" s="102" t="s">
        <v>279</v>
      </c>
      <c r="J1471" s="102" t="s">
        <v>2</v>
      </c>
      <c r="K1471" s="102" t="s">
        <v>1</v>
      </c>
      <c r="L1471" s="102" t="s">
        <v>23</v>
      </c>
      <c r="M1471" s="102" t="s">
        <v>1074</v>
      </c>
      <c r="N1471" s="102">
        <v>6</v>
      </c>
      <c r="O1471" s="102" t="s">
        <v>1075</v>
      </c>
    </row>
    <row r="1472" spans="1:15" x14ac:dyDescent="0.25">
      <c r="A1472" s="102" t="s">
        <v>1140</v>
      </c>
      <c r="B1472" s="103" t="s">
        <v>3896</v>
      </c>
      <c r="C1472" s="103" t="s">
        <v>277</v>
      </c>
      <c r="D1472" s="102" t="s">
        <v>570</v>
      </c>
      <c r="E1472" s="102" t="s">
        <v>275</v>
      </c>
      <c r="F1472" s="102" t="s">
        <v>3897</v>
      </c>
      <c r="H1472" s="102">
        <v>45514</v>
      </c>
      <c r="I1472" s="102" t="s">
        <v>279</v>
      </c>
      <c r="J1472" s="102" t="s">
        <v>2</v>
      </c>
      <c r="K1472" s="102" t="s">
        <v>1</v>
      </c>
      <c r="L1472" s="102" t="s">
        <v>23</v>
      </c>
      <c r="M1472" s="102" t="s">
        <v>1074</v>
      </c>
      <c r="N1472" s="102">
        <v>6</v>
      </c>
      <c r="O1472" s="102" t="s">
        <v>1075</v>
      </c>
    </row>
    <row r="1473" spans="1:15" x14ac:dyDescent="0.25">
      <c r="A1473" s="102" t="s">
        <v>1140</v>
      </c>
      <c r="B1473" s="103" t="s">
        <v>1810</v>
      </c>
      <c r="C1473" s="103" t="s">
        <v>1225</v>
      </c>
      <c r="D1473" s="102" t="s">
        <v>196</v>
      </c>
      <c r="E1473" s="102" t="s">
        <v>275</v>
      </c>
      <c r="F1473" s="102" t="s">
        <v>3898</v>
      </c>
      <c r="H1473" s="102">
        <v>45514</v>
      </c>
      <c r="I1473" s="102" t="s">
        <v>279</v>
      </c>
      <c r="J1473" s="102" t="s">
        <v>2</v>
      </c>
      <c r="K1473" s="102" t="s">
        <v>1</v>
      </c>
      <c r="L1473" s="102" t="s">
        <v>23</v>
      </c>
      <c r="M1473" s="102" t="s">
        <v>1074</v>
      </c>
      <c r="N1473" s="102">
        <v>6</v>
      </c>
      <c r="O1473" s="102" t="s">
        <v>1075</v>
      </c>
    </row>
    <row r="1474" spans="1:15" x14ac:dyDescent="0.25">
      <c r="A1474" s="102" t="s">
        <v>1140</v>
      </c>
      <c r="B1474" s="103" t="s">
        <v>2211</v>
      </c>
      <c r="C1474" s="103" t="s">
        <v>274</v>
      </c>
      <c r="D1474" s="102" t="s">
        <v>1092</v>
      </c>
      <c r="E1474" s="102" t="s">
        <v>275</v>
      </c>
      <c r="F1474" s="102" t="s">
        <v>3899</v>
      </c>
      <c r="H1474" s="102">
        <v>45514</v>
      </c>
      <c r="I1474" s="102" t="s">
        <v>279</v>
      </c>
      <c r="J1474" s="102" t="s">
        <v>2</v>
      </c>
      <c r="K1474" s="102" t="s">
        <v>1</v>
      </c>
      <c r="L1474" s="102" t="s">
        <v>23</v>
      </c>
      <c r="M1474" s="102" t="s">
        <v>1074</v>
      </c>
      <c r="N1474" s="102">
        <v>6</v>
      </c>
      <c r="O1474" s="102" t="s">
        <v>1075</v>
      </c>
    </row>
    <row r="1475" spans="1:15" x14ac:dyDescent="0.25">
      <c r="A1475" s="102" t="s">
        <v>1140</v>
      </c>
      <c r="B1475" s="103" t="s">
        <v>1214</v>
      </c>
      <c r="C1475" s="103" t="s">
        <v>1118</v>
      </c>
      <c r="D1475" s="102" t="s">
        <v>152</v>
      </c>
      <c r="E1475" s="102" t="s">
        <v>275</v>
      </c>
      <c r="F1475" s="102" t="s">
        <v>3900</v>
      </c>
      <c r="H1475" s="102">
        <v>45514</v>
      </c>
      <c r="I1475" s="102" t="s">
        <v>279</v>
      </c>
      <c r="J1475" s="102" t="s">
        <v>2</v>
      </c>
      <c r="K1475" s="102" t="s">
        <v>1</v>
      </c>
      <c r="L1475" s="102" t="s">
        <v>23</v>
      </c>
      <c r="M1475" s="102" t="s">
        <v>1074</v>
      </c>
      <c r="N1475" s="102">
        <v>6</v>
      </c>
      <c r="O1475" s="102" t="s">
        <v>1075</v>
      </c>
    </row>
    <row r="1476" spans="1:15" x14ac:dyDescent="0.25">
      <c r="A1476" s="102" t="s">
        <v>3901</v>
      </c>
      <c r="B1476" s="103" t="s">
        <v>1166</v>
      </c>
      <c r="C1476" s="103" t="s">
        <v>1118</v>
      </c>
      <c r="D1476" s="102" t="s">
        <v>1092</v>
      </c>
      <c r="E1476" s="102" t="s">
        <v>275</v>
      </c>
      <c r="F1476" s="102" t="s">
        <v>3902</v>
      </c>
      <c r="H1476" s="102">
        <v>45514</v>
      </c>
      <c r="I1476" s="102" t="s">
        <v>279</v>
      </c>
      <c r="J1476" s="102" t="s">
        <v>2</v>
      </c>
      <c r="K1476" s="102" t="s">
        <v>1</v>
      </c>
      <c r="L1476" s="102" t="s">
        <v>23</v>
      </c>
      <c r="M1476" s="102" t="s">
        <v>1074</v>
      </c>
      <c r="N1476" s="102">
        <v>6</v>
      </c>
      <c r="O1476" s="102" t="s">
        <v>1075</v>
      </c>
    </row>
    <row r="1477" spans="1:15" x14ac:dyDescent="0.25">
      <c r="A1477" s="102" t="s">
        <v>1147</v>
      </c>
      <c r="B1477" s="103" t="s">
        <v>1775</v>
      </c>
      <c r="C1477" s="103" t="s">
        <v>274</v>
      </c>
      <c r="D1477" s="102" t="s">
        <v>388</v>
      </c>
      <c r="E1477" s="102" t="s">
        <v>276</v>
      </c>
      <c r="H1477" s="102">
        <v>45514</v>
      </c>
      <c r="I1477" s="102" t="s">
        <v>279</v>
      </c>
      <c r="J1477" s="102" t="s">
        <v>2</v>
      </c>
      <c r="K1477" s="102" t="s">
        <v>1</v>
      </c>
      <c r="L1477" s="102" t="s">
        <v>23</v>
      </c>
      <c r="M1477" s="102" t="s">
        <v>1074</v>
      </c>
      <c r="N1477" s="102">
        <v>6</v>
      </c>
      <c r="O1477" s="102" t="s">
        <v>1075</v>
      </c>
    </row>
    <row r="1478" spans="1:15" x14ac:dyDescent="0.25">
      <c r="A1478" s="102" t="s">
        <v>3903</v>
      </c>
      <c r="B1478" s="103" t="s">
        <v>2211</v>
      </c>
      <c r="C1478" s="103" t="s">
        <v>274</v>
      </c>
      <c r="D1478" s="102" t="s">
        <v>1092</v>
      </c>
      <c r="E1478" s="102" t="s">
        <v>275</v>
      </c>
      <c r="F1478" s="102" t="s">
        <v>3904</v>
      </c>
      <c r="H1478" s="102">
        <v>45514</v>
      </c>
      <c r="I1478" s="102" t="s">
        <v>279</v>
      </c>
      <c r="J1478" s="102" t="s">
        <v>2</v>
      </c>
      <c r="K1478" s="102" t="s">
        <v>1</v>
      </c>
      <c r="L1478" s="102" t="s">
        <v>23</v>
      </c>
      <c r="M1478" s="102" t="s">
        <v>1074</v>
      </c>
      <c r="N1478" s="102">
        <v>6</v>
      </c>
      <c r="O1478" s="102" t="s">
        <v>1075</v>
      </c>
    </row>
    <row r="1479" spans="1:15" x14ac:dyDescent="0.25">
      <c r="A1479" s="102" t="s">
        <v>2080</v>
      </c>
      <c r="B1479" s="103" t="s">
        <v>1272</v>
      </c>
      <c r="C1479" s="103" t="s">
        <v>274</v>
      </c>
      <c r="D1479" s="102" t="s">
        <v>1092</v>
      </c>
      <c r="E1479" s="102" t="s">
        <v>275</v>
      </c>
      <c r="F1479" s="102" t="s">
        <v>3905</v>
      </c>
      <c r="H1479" s="102">
        <v>45514</v>
      </c>
      <c r="I1479" s="102" t="s">
        <v>279</v>
      </c>
      <c r="J1479" s="102" t="s">
        <v>2</v>
      </c>
      <c r="K1479" s="102" t="s">
        <v>1</v>
      </c>
      <c r="L1479" s="102" t="s">
        <v>23</v>
      </c>
      <c r="M1479" s="102" t="s">
        <v>1074</v>
      </c>
      <c r="N1479" s="102">
        <v>6</v>
      </c>
      <c r="O1479" s="102" t="s">
        <v>1075</v>
      </c>
    </row>
    <row r="1480" spans="1:15" x14ac:dyDescent="0.25">
      <c r="A1480" s="102" t="s">
        <v>3906</v>
      </c>
      <c r="B1480" s="103" t="s">
        <v>1214</v>
      </c>
      <c r="C1480" s="103" t="s">
        <v>1225</v>
      </c>
      <c r="D1480" s="102" t="s">
        <v>196</v>
      </c>
      <c r="E1480" s="102" t="s">
        <v>275</v>
      </c>
      <c r="F1480" s="102" t="s">
        <v>3907</v>
      </c>
      <c r="H1480" s="102">
        <v>45514</v>
      </c>
      <c r="I1480" s="102" t="s">
        <v>279</v>
      </c>
      <c r="J1480" s="102" t="s">
        <v>2</v>
      </c>
      <c r="K1480" s="102" t="s">
        <v>1</v>
      </c>
      <c r="L1480" s="102" t="s">
        <v>23</v>
      </c>
      <c r="M1480" s="102" t="s">
        <v>1074</v>
      </c>
      <c r="N1480" s="102">
        <v>6</v>
      </c>
      <c r="O1480" s="102" t="s">
        <v>1075</v>
      </c>
    </row>
    <row r="1481" spans="1:15" x14ac:dyDescent="0.25">
      <c r="A1481" s="102" t="s">
        <v>3908</v>
      </c>
      <c r="B1481" s="103" t="s">
        <v>1078</v>
      </c>
      <c r="C1481" s="103" t="s">
        <v>1077</v>
      </c>
      <c r="D1481" s="102" t="s">
        <v>196</v>
      </c>
      <c r="E1481" s="102" t="s">
        <v>275</v>
      </c>
      <c r="F1481" s="102" t="s">
        <v>3909</v>
      </c>
      <c r="H1481" s="102">
        <v>45514</v>
      </c>
      <c r="I1481" s="102" t="s">
        <v>279</v>
      </c>
      <c r="J1481" s="102" t="s">
        <v>2</v>
      </c>
      <c r="K1481" s="102" t="s">
        <v>1</v>
      </c>
      <c r="L1481" s="102" t="s">
        <v>23</v>
      </c>
      <c r="M1481" s="102" t="s">
        <v>1074</v>
      </c>
      <c r="N1481" s="102">
        <v>6</v>
      </c>
      <c r="O1481" s="102" t="s">
        <v>1075</v>
      </c>
    </row>
    <row r="1482" spans="1:15" x14ac:dyDescent="0.25">
      <c r="A1482" s="102" t="s">
        <v>3910</v>
      </c>
      <c r="B1482" s="103" t="s">
        <v>3911</v>
      </c>
      <c r="C1482" s="103" t="s">
        <v>274</v>
      </c>
      <c r="D1482" s="102" t="s">
        <v>1092</v>
      </c>
      <c r="E1482" s="102" t="s">
        <v>275</v>
      </c>
      <c r="F1482" s="102" t="s">
        <v>3912</v>
      </c>
      <c r="H1482" s="102">
        <v>45514</v>
      </c>
      <c r="I1482" s="102" t="s">
        <v>279</v>
      </c>
      <c r="J1482" s="102" t="s">
        <v>2</v>
      </c>
      <c r="K1482" s="102" t="s">
        <v>1</v>
      </c>
      <c r="L1482" s="102" t="s">
        <v>23</v>
      </c>
      <c r="M1482" s="102" t="s">
        <v>1074</v>
      </c>
      <c r="N1482" s="102">
        <v>6</v>
      </c>
      <c r="O1482" s="102" t="s">
        <v>1075</v>
      </c>
    </row>
    <row r="1483" spans="1:15" x14ac:dyDescent="0.25">
      <c r="A1483" s="102" t="s">
        <v>3913</v>
      </c>
      <c r="B1483" s="103" t="s">
        <v>1080</v>
      </c>
      <c r="C1483" s="103" t="s">
        <v>1118</v>
      </c>
      <c r="D1483" s="102" t="s">
        <v>152</v>
      </c>
      <c r="E1483" s="102" t="s">
        <v>275</v>
      </c>
      <c r="F1483" s="102" t="s">
        <v>3914</v>
      </c>
      <c r="H1483" s="102">
        <v>45514</v>
      </c>
      <c r="I1483" s="102" t="s">
        <v>279</v>
      </c>
      <c r="J1483" s="102" t="s">
        <v>2</v>
      </c>
      <c r="K1483" s="102" t="s">
        <v>1</v>
      </c>
      <c r="L1483" s="102" t="s">
        <v>23</v>
      </c>
      <c r="M1483" s="102" t="s">
        <v>1074</v>
      </c>
      <c r="N1483" s="102">
        <v>6</v>
      </c>
      <c r="O1483" s="102" t="s">
        <v>1075</v>
      </c>
    </row>
    <row r="1484" spans="1:15" x14ac:dyDescent="0.25">
      <c r="A1484" s="102" t="s">
        <v>3915</v>
      </c>
      <c r="B1484" s="103" t="s">
        <v>1565</v>
      </c>
      <c r="C1484" s="103" t="s">
        <v>1077</v>
      </c>
      <c r="D1484" s="102" t="s">
        <v>196</v>
      </c>
      <c r="E1484" s="102" t="s">
        <v>275</v>
      </c>
      <c r="F1484" s="102" t="s">
        <v>3916</v>
      </c>
      <c r="H1484" s="102">
        <v>45514</v>
      </c>
      <c r="I1484" s="102" t="s">
        <v>279</v>
      </c>
      <c r="J1484" s="102" t="s">
        <v>2</v>
      </c>
      <c r="K1484" s="102" t="s">
        <v>1</v>
      </c>
      <c r="L1484" s="102" t="s">
        <v>23</v>
      </c>
      <c r="M1484" s="102" t="s">
        <v>1074</v>
      </c>
      <c r="N1484" s="102">
        <v>6</v>
      </c>
      <c r="O1484" s="102" t="s">
        <v>1075</v>
      </c>
    </row>
    <row r="1485" spans="1:15" x14ac:dyDescent="0.25">
      <c r="A1485" s="102" t="s">
        <v>3917</v>
      </c>
      <c r="B1485" s="103" t="s">
        <v>1430</v>
      </c>
      <c r="C1485" s="103" t="s">
        <v>1118</v>
      </c>
      <c r="D1485" s="102" t="s">
        <v>1092</v>
      </c>
      <c r="E1485" s="102" t="s">
        <v>275</v>
      </c>
      <c r="F1485" s="102" t="s">
        <v>3918</v>
      </c>
      <c r="H1485" s="102">
        <v>45514</v>
      </c>
      <c r="I1485" s="102" t="s">
        <v>279</v>
      </c>
      <c r="J1485" s="102" t="s">
        <v>2</v>
      </c>
      <c r="K1485" s="102" t="s">
        <v>1</v>
      </c>
      <c r="L1485" s="102" t="s">
        <v>23</v>
      </c>
      <c r="M1485" s="102" t="s">
        <v>1074</v>
      </c>
      <c r="N1485" s="102">
        <v>6</v>
      </c>
      <c r="O1485" s="102" t="s">
        <v>1075</v>
      </c>
    </row>
    <row r="1486" spans="1:15" x14ac:dyDescent="0.25">
      <c r="A1486" s="102" t="s">
        <v>3919</v>
      </c>
      <c r="B1486" s="103" t="s">
        <v>1266</v>
      </c>
      <c r="C1486" s="103" t="s">
        <v>274</v>
      </c>
      <c r="D1486" s="102" t="s">
        <v>152</v>
      </c>
      <c r="E1486" s="102" t="s">
        <v>275</v>
      </c>
      <c r="F1486" s="102" t="s">
        <v>3920</v>
      </c>
      <c r="H1486" s="102">
        <v>45514</v>
      </c>
      <c r="I1486" s="102" t="s">
        <v>279</v>
      </c>
      <c r="J1486" s="102" t="s">
        <v>2</v>
      </c>
      <c r="K1486" s="102" t="s">
        <v>1</v>
      </c>
      <c r="L1486" s="102" t="s">
        <v>23</v>
      </c>
      <c r="M1486" s="102" t="s">
        <v>1074</v>
      </c>
      <c r="N1486" s="102">
        <v>6</v>
      </c>
      <c r="O1486" s="102" t="s">
        <v>1075</v>
      </c>
    </row>
    <row r="1487" spans="1:15" x14ac:dyDescent="0.25">
      <c r="A1487" s="102" t="s">
        <v>3921</v>
      </c>
      <c r="B1487" s="103" t="s">
        <v>1197</v>
      </c>
      <c r="C1487" s="103" t="s">
        <v>274</v>
      </c>
      <c r="D1487" s="102" t="s">
        <v>570</v>
      </c>
      <c r="E1487" s="102" t="s">
        <v>275</v>
      </c>
      <c r="F1487" s="102" t="s">
        <v>3922</v>
      </c>
      <c r="H1487" s="102">
        <v>45514</v>
      </c>
      <c r="I1487" s="102" t="s">
        <v>279</v>
      </c>
      <c r="J1487" s="102" t="s">
        <v>2</v>
      </c>
      <c r="K1487" s="102" t="s">
        <v>1</v>
      </c>
      <c r="L1487" s="102" t="s">
        <v>23</v>
      </c>
      <c r="M1487" s="102" t="s">
        <v>1074</v>
      </c>
      <c r="N1487" s="102">
        <v>6</v>
      </c>
      <c r="O1487" s="102" t="s">
        <v>1075</v>
      </c>
    </row>
    <row r="1488" spans="1:15" x14ac:dyDescent="0.25">
      <c r="A1488" s="102" t="s">
        <v>3923</v>
      </c>
      <c r="B1488" s="103" t="s">
        <v>3924</v>
      </c>
      <c r="C1488" s="103" t="s">
        <v>3925</v>
      </c>
      <c r="D1488" s="102" t="s">
        <v>1092</v>
      </c>
      <c r="E1488" s="102" t="s">
        <v>275</v>
      </c>
      <c r="F1488" s="102" t="s">
        <v>3926</v>
      </c>
      <c r="H1488" s="102">
        <v>45514</v>
      </c>
      <c r="I1488" s="102" t="s">
        <v>279</v>
      </c>
      <c r="J1488" s="102" t="s">
        <v>2</v>
      </c>
      <c r="K1488" s="102" t="s">
        <v>1</v>
      </c>
      <c r="L1488" s="102" t="s">
        <v>23</v>
      </c>
      <c r="M1488" s="102" t="s">
        <v>1074</v>
      </c>
      <c r="N1488" s="102">
        <v>6</v>
      </c>
      <c r="O1488" s="102" t="s">
        <v>1075</v>
      </c>
    </row>
    <row r="1489" spans="1:15" x14ac:dyDescent="0.25">
      <c r="A1489" s="102" t="s">
        <v>2091</v>
      </c>
      <c r="B1489" s="103" t="s">
        <v>3927</v>
      </c>
      <c r="C1489" s="103" t="s">
        <v>274</v>
      </c>
      <c r="D1489" s="102" t="s">
        <v>1092</v>
      </c>
      <c r="E1489" s="102" t="s">
        <v>275</v>
      </c>
      <c r="F1489" s="102" t="s">
        <v>3928</v>
      </c>
      <c r="H1489" s="102">
        <v>45514</v>
      </c>
      <c r="I1489" s="102" t="s">
        <v>279</v>
      </c>
      <c r="J1489" s="102" t="s">
        <v>2</v>
      </c>
      <c r="K1489" s="102" t="s">
        <v>1</v>
      </c>
      <c r="L1489" s="102" t="s">
        <v>23</v>
      </c>
      <c r="M1489" s="102" t="s">
        <v>1074</v>
      </c>
      <c r="N1489" s="102">
        <v>6</v>
      </c>
      <c r="O1489" s="102" t="s">
        <v>1075</v>
      </c>
    </row>
    <row r="1490" spans="1:15" x14ac:dyDescent="0.25">
      <c r="A1490" s="102" t="s">
        <v>3929</v>
      </c>
      <c r="B1490" s="103" t="s">
        <v>1847</v>
      </c>
      <c r="C1490" s="103" t="s">
        <v>1118</v>
      </c>
      <c r="D1490" s="102" t="s">
        <v>388</v>
      </c>
      <c r="E1490" s="102" t="s">
        <v>276</v>
      </c>
      <c r="H1490" s="102">
        <v>45514</v>
      </c>
      <c r="I1490" s="102" t="s">
        <v>279</v>
      </c>
      <c r="J1490" s="102" t="s">
        <v>2</v>
      </c>
      <c r="K1490" s="102" t="s">
        <v>1</v>
      </c>
      <c r="L1490" s="102" t="s">
        <v>23</v>
      </c>
      <c r="M1490" s="102" t="s">
        <v>1074</v>
      </c>
      <c r="N1490" s="102">
        <v>6</v>
      </c>
      <c r="O1490" s="102" t="s">
        <v>1075</v>
      </c>
    </row>
    <row r="1491" spans="1:15" x14ac:dyDescent="0.25">
      <c r="A1491" s="102" t="s">
        <v>3930</v>
      </c>
      <c r="B1491" s="103" t="s">
        <v>1266</v>
      </c>
      <c r="C1491" s="103" t="s">
        <v>1225</v>
      </c>
      <c r="D1491" s="102" t="s">
        <v>196</v>
      </c>
      <c r="E1491" s="102" t="s">
        <v>275</v>
      </c>
      <c r="F1491" s="102" t="s">
        <v>3931</v>
      </c>
      <c r="H1491" s="102">
        <v>45514</v>
      </c>
      <c r="I1491" s="102" t="s">
        <v>279</v>
      </c>
      <c r="J1491" s="102" t="s">
        <v>2</v>
      </c>
      <c r="K1491" s="102" t="s">
        <v>1</v>
      </c>
      <c r="L1491" s="102" t="s">
        <v>23</v>
      </c>
      <c r="M1491" s="102" t="s">
        <v>1074</v>
      </c>
      <c r="N1491" s="102">
        <v>6</v>
      </c>
      <c r="O1491" s="102" t="s">
        <v>1075</v>
      </c>
    </row>
    <row r="1492" spans="1:15" x14ac:dyDescent="0.25">
      <c r="A1492" s="102" t="s">
        <v>3932</v>
      </c>
      <c r="B1492" s="103" t="s">
        <v>1478</v>
      </c>
      <c r="C1492" s="103" t="s">
        <v>1077</v>
      </c>
      <c r="D1492" s="102" t="s">
        <v>196</v>
      </c>
      <c r="E1492" s="102" t="s">
        <v>275</v>
      </c>
      <c r="F1492" s="102" t="s">
        <v>3933</v>
      </c>
      <c r="H1492" s="102">
        <v>45514</v>
      </c>
      <c r="I1492" s="102" t="s">
        <v>279</v>
      </c>
      <c r="J1492" s="102" t="s">
        <v>2</v>
      </c>
      <c r="K1492" s="102" t="s">
        <v>1</v>
      </c>
      <c r="L1492" s="102" t="s">
        <v>23</v>
      </c>
      <c r="M1492" s="102" t="s">
        <v>1074</v>
      </c>
      <c r="N1492" s="102">
        <v>6</v>
      </c>
      <c r="O1492" s="102" t="s">
        <v>1075</v>
      </c>
    </row>
    <row r="1493" spans="1:15" x14ac:dyDescent="0.25">
      <c r="A1493" s="102" t="s">
        <v>3934</v>
      </c>
      <c r="B1493" s="103" t="s">
        <v>1244</v>
      </c>
      <c r="C1493" s="103" t="s">
        <v>274</v>
      </c>
      <c r="D1493" s="102" t="s">
        <v>1092</v>
      </c>
      <c r="E1493" s="102" t="s">
        <v>275</v>
      </c>
      <c r="F1493" s="102" t="s">
        <v>3935</v>
      </c>
      <c r="H1493" s="102">
        <v>45514</v>
      </c>
      <c r="I1493" s="102" t="s">
        <v>279</v>
      </c>
      <c r="J1493" s="102" t="s">
        <v>2</v>
      </c>
      <c r="K1493" s="102" t="s">
        <v>1</v>
      </c>
      <c r="L1493" s="102" t="s">
        <v>23</v>
      </c>
      <c r="M1493" s="102" t="s">
        <v>1074</v>
      </c>
      <c r="N1493" s="102">
        <v>6</v>
      </c>
      <c r="O1493" s="102" t="s">
        <v>1075</v>
      </c>
    </row>
    <row r="1494" spans="1:15" x14ac:dyDescent="0.25">
      <c r="A1494" s="102" t="s">
        <v>3936</v>
      </c>
      <c r="B1494" s="103" t="s">
        <v>3937</v>
      </c>
      <c r="C1494" s="103" t="s">
        <v>1077</v>
      </c>
      <c r="D1494" s="102" t="s">
        <v>196</v>
      </c>
      <c r="E1494" s="102" t="s">
        <v>275</v>
      </c>
      <c r="F1494" s="102" t="s">
        <v>3938</v>
      </c>
      <c r="H1494" s="102">
        <v>45514</v>
      </c>
      <c r="I1494" s="102" t="s">
        <v>279</v>
      </c>
      <c r="J1494" s="102" t="s">
        <v>2</v>
      </c>
      <c r="K1494" s="102" t="s">
        <v>1</v>
      </c>
      <c r="L1494" s="102" t="s">
        <v>23</v>
      </c>
      <c r="M1494" s="102" t="s">
        <v>1074</v>
      </c>
      <c r="N1494" s="102">
        <v>6</v>
      </c>
      <c r="O1494" s="102" t="s">
        <v>1075</v>
      </c>
    </row>
    <row r="1495" spans="1:15" x14ac:dyDescent="0.25">
      <c r="A1495" s="102" t="s">
        <v>3939</v>
      </c>
      <c r="B1495" s="103" t="s">
        <v>2109</v>
      </c>
      <c r="C1495" s="103" t="s">
        <v>1118</v>
      </c>
      <c r="D1495" s="102" t="s">
        <v>1092</v>
      </c>
      <c r="E1495" s="102" t="s">
        <v>275</v>
      </c>
      <c r="F1495" s="102" t="s">
        <v>3940</v>
      </c>
      <c r="H1495" s="102">
        <v>45514</v>
      </c>
      <c r="I1495" s="102" t="s">
        <v>279</v>
      </c>
      <c r="J1495" s="102" t="s">
        <v>2</v>
      </c>
      <c r="K1495" s="102" t="s">
        <v>1</v>
      </c>
      <c r="L1495" s="102" t="s">
        <v>23</v>
      </c>
      <c r="M1495" s="102" t="s">
        <v>1074</v>
      </c>
      <c r="N1495" s="102">
        <v>6</v>
      </c>
      <c r="O1495" s="102" t="s">
        <v>1075</v>
      </c>
    </row>
    <row r="1496" spans="1:15" x14ac:dyDescent="0.25">
      <c r="A1496" s="102" t="s">
        <v>3941</v>
      </c>
      <c r="B1496" s="103" t="s">
        <v>1145</v>
      </c>
      <c r="C1496" s="103" t="s">
        <v>274</v>
      </c>
      <c r="D1496" s="102" t="s">
        <v>152</v>
      </c>
      <c r="E1496" s="102" t="s">
        <v>275</v>
      </c>
      <c r="F1496" s="102" t="s">
        <v>3942</v>
      </c>
      <c r="H1496" s="102">
        <v>45514</v>
      </c>
      <c r="I1496" s="102" t="s">
        <v>279</v>
      </c>
      <c r="J1496" s="102" t="s">
        <v>2</v>
      </c>
      <c r="K1496" s="102" t="s">
        <v>1</v>
      </c>
      <c r="L1496" s="102" t="s">
        <v>23</v>
      </c>
      <c r="M1496" s="102" t="s">
        <v>1074</v>
      </c>
      <c r="N1496" s="102">
        <v>6</v>
      </c>
      <c r="O1496" s="102" t="s">
        <v>1075</v>
      </c>
    </row>
    <row r="1497" spans="1:15" x14ac:dyDescent="0.25">
      <c r="A1497" s="102" t="s">
        <v>3943</v>
      </c>
      <c r="B1497" s="103" t="s">
        <v>3944</v>
      </c>
      <c r="C1497" s="103" t="s">
        <v>1077</v>
      </c>
      <c r="D1497" s="102" t="s">
        <v>196</v>
      </c>
      <c r="E1497" s="102" t="s">
        <v>275</v>
      </c>
      <c r="F1497" s="102" t="s">
        <v>3945</v>
      </c>
      <c r="H1497" s="102">
        <v>45514</v>
      </c>
      <c r="I1497" s="102" t="s">
        <v>279</v>
      </c>
      <c r="J1497" s="102" t="s">
        <v>2</v>
      </c>
      <c r="K1497" s="102" t="s">
        <v>1</v>
      </c>
      <c r="L1497" s="102" t="s">
        <v>23</v>
      </c>
      <c r="M1497" s="102" t="s">
        <v>1074</v>
      </c>
      <c r="N1497" s="102">
        <v>6</v>
      </c>
      <c r="O1497" s="102" t="s">
        <v>1075</v>
      </c>
    </row>
    <row r="1498" spans="1:15" x14ac:dyDescent="0.25">
      <c r="A1498" s="102" t="s">
        <v>3946</v>
      </c>
      <c r="B1498" s="103" t="s">
        <v>1254</v>
      </c>
      <c r="C1498" s="103" t="s">
        <v>1118</v>
      </c>
      <c r="D1498" s="102" t="s">
        <v>152</v>
      </c>
      <c r="E1498" s="102" t="s">
        <v>275</v>
      </c>
      <c r="F1498" s="102" t="s">
        <v>3947</v>
      </c>
      <c r="H1498" s="102">
        <v>45514</v>
      </c>
      <c r="I1498" s="102" t="s">
        <v>279</v>
      </c>
      <c r="J1498" s="102" t="s">
        <v>2</v>
      </c>
      <c r="K1498" s="102" t="s">
        <v>1</v>
      </c>
      <c r="L1498" s="102" t="s">
        <v>23</v>
      </c>
      <c r="M1498" s="102" t="s">
        <v>1074</v>
      </c>
      <c r="N1498" s="102">
        <v>6</v>
      </c>
      <c r="O1498" s="102" t="s">
        <v>1075</v>
      </c>
    </row>
    <row r="1499" spans="1:15" x14ac:dyDescent="0.25">
      <c r="A1499" s="102" t="s">
        <v>3948</v>
      </c>
      <c r="B1499" s="103" t="s">
        <v>3949</v>
      </c>
      <c r="C1499" s="103" t="s">
        <v>1225</v>
      </c>
      <c r="D1499" s="102" t="s">
        <v>196</v>
      </c>
      <c r="E1499" s="102" t="s">
        <v>275</v>
      </c>
      <c r="F1499" s="102" t="s">
        <v>3950</v>
      </c>
      <c r="H1499" s="102">
        <v>45514</v>
      </c>
      <c r="I1499" s="102" t="s">
        <v>279</v>
      </c>
      <c r="J1499" s="102" t="s">
        <v>2</v>
      </c>
      <c r="K1499" s="102" t="s">
        <v>1</v>
      </c>
      <c r="L1499" s="102" t="s">
        <v>23</v>
      </c>
      <c r="M1499" s="102" t="s">
        <v>1074</v>
      </c>
      <c r="N1499" s="102">
        <v>6</v>
      </c>
      <c r="O1499" s="102" t="s">
        <v>1075</v>
      </c>
    </row>
    <row r="1500" spans="1:15" x14ac:dyDescent="0.25">
      <c r="A1500" s="102" t="s">
        <v>3951</v>
      </c>
      <c r="B1500" s="103" t="s">
        <v>1672</v>
      </c>
      <c r="C1500" s="103" t="s">
        <v>274</v>
      </c>
      <c r="D1500" s="102" t="s">
        <v>1092</v>
      </c>
      <c r="E1500" s="102" t="s">
        <v>275</v>
      </c>
      <c r="F1500" s="102" t="s">
        <v>3952</v>
      </c>
      <c r="H1500" s="102">
        <v>45514</v>
      </c>
      <c r="I1500" s="102" t="s">
        <v>279</v>
      </c>
      <c r="J1500" s="102" t="s">
        <v>2</v>
      </c>
      <c r="K1500" s="102" t="s">
        <v>1</v>
      </c>
      <c r="L1500" s="102" t="s">
        <v>23</v>
      </c>
      <c r="M1500" s="102" t="s">
        <v>1074</v>
      </c>
      <c r="N1500" s="102">
        <v>6</v>
      </c>
      <c r="O1500" s="102" t="s">
        <v>1075</v>
      </c>
    </row>
    <row r="1501" spans="1:15" x14ac:dyDescent="0.25">
      <c r="A1501" s="102" t="s">
        <v>3953</v>
      </c>
      <c r="B1501" s="103" t="s">
        <v>1088</v>
      </c>
      <c r="C1501" s="103" t="s">
        <v>1118</v>
      </c>
      <c r="D1501" s="102" t="s">
        <v>1092</v>
      </c>
      <c r="E1501" s="102" t="s">
        <v>275</v>
      </c>
      <c r="F1501" s="102" t="s">
        <v>3954</v>
      </c>
      <c r="H1501" s="102">
        <v>45514</v>
      </c>
      <c r="I1501" s="102" t="s">
        <v>279</v>
      </c>
      <c r="J1501" s="102" t="s">
        <v>2</v>
      </c>
      <c r="K1501" s="102" t="s">
        <v>1</v>
      </c>
      <c r="L1501" s="102" t="s">
        <v>23</v>
      </c>
      <c r="M1501" s="102" t="s">
        <v>1074</v>
      </c>
      <c r="N1501" s="102">
        <v>6</v>
      </c>
      <c r="O1501" s="102" t="s">
        <v>1075</v>
      </c>
    </row>
    <row r="1502" spans="1:15" x14ac:dyDescent="0.25">
      <c r="A1502" s="102" t="s">
        <v>3955</v>
      </c>
      <c r="B1502" s="103" t="s">
        <v>2069</v>
      </c>
      <c r="C1502" s="103" t="s">
        <v>274</v>
      </c>
      <c r="D1502" s="102" t="s">
        <v>1092</v>
      </c>
      <c r="E1502" s="102" t="s">
        <v>275</v>
      </c>
      <c r="F1502" s="102" t="s">
        <v>3956</v>
      </c>
      <c r="H1502" s="102">
        <v>45514</v>
      </c>
      <c r="I1502" s="102" t="s">
        <v>279</v>
      </c>
      <c r="J1502" s="102" t="s">
        <v>2</v>
      </c>
      <c r="K1502" s="102" t="s">
        <v>1</v>
      </c>
      <c r="L1502" s="102" t="s">
        <v>23</v>
      </c>
      <c r="M1502" s="102" t="s">
        <v>1074</v>
      </c>
      <c r="N1502" s="102">
        <v>6</v>
      </c>
      <c r="O1502" s="102" t="s">
        <v>1075</v>
      </c>
    </row>
    <row r="1503" spans="1:15" x14ac:dyDescent="0.25">
      <c r="A1503" s="102" t="s">
        <v>3957</v>
      </c>
      <c r="B1503" s="103" t="s">
        <v>1122</v>
      </c>
      <c r="C1503" s="103" t="s">
        <v>1077</v>
      </c>
      <c r="D1503" s="102" t="s">
        <v>196</v>
      </c>
      <c r="E1503" s="102" t="s">
        <v>275</v>
      </c>
      <c r="F1503" s="102" t="s">
        <v>3958</v>
      </c>
      <c r="H1503" s="102">
        <v>45514</v>
      </c>
      <c r="I1503" s="102" t="s">
        <v>279</v>
      </c>
      <c r="J1503" s="102" t="s">
        <v>2</v>
      </c>
      <c r="K1503" s="102" t="s">
        <v>1</v>
      </c>
      <c r="L1503" s="102" t="s">
        <v>23</v>
      </c>
      <c r="M1503" s="102" t="s">
        <v>1074</v>
      </c>
      <c r="N1503" s="102">
        <v>6</v>
      </c>
      <c r="O1503" s="102" t="s">
        <v>1075</v>
      </c>
    </row>
    <row r="1504" spans="1:15" x14ac:dyDescent="0.25">
      <c r="A1504" s="102" t="s">
        <v>3957</v>
      </c>
      <c r="B1504" s="103" t="s">
        <v>1248</v>
      </c>
      <c r="C1504" s="103" t="s">
        <v>1225</v>
      </c>
      <c r="D1504" s="102" t="s">
        <v>196</v>
      </c>
      <c r="E1504" s="102" t="s">
        <v>275</v>
      </c>
      <c r="F1504" s="102" t="s">
        <v>3959</v>
      </c>
      <c r="H1504" s="102">
        <v>45514</v>
      </c>
      <c r="I1504" s="102" t="s">
        <v>279</v>
      </c>
      <c r="J1504" s="102" t="s">
        <v>2</v>
      </c>
      <c r="K1504" s="102" t="s">
        <v>1</v>
      </c>
      <c r="L1504" s="102" t="s">
        <v>23</v>
      </c>
      <c r="M1504" s="102" t="s">
        <v>1074</v>
      </c>
      <c r="N1504" s="102">
        <v>6</v>
      </c>
      <c r="O1504" s="102" t="s">
        <v>1075</v>
      </c>
    </row>
    <row r="1505" spans="1:15" x14ac:dyDescent="0.25">
      <c r="A1505" s="102" t="s">
        <v>3957</v>
      </c>
      <c r="B1505" s="103" t="s">
        <v>1098</v>
      </c>
      <c r="C1505" s="103" t="s">
        <v>1225</v>
      </c>
      <c r="D1505" s="102" t="s">
        <v>196</v>
      </c>
      <c r="E1505" s="102" t="s">
        <v>275</v>
      </c>
      <c r="F1505" s="102" t="s">
        <v>3960</v>
      </c>
      <c r="H1505" s="102">
        <v>45514</v>
      </c>
      <c r="I1505" s="102" t="s">
        <v>279</v>
      </c>
      <c r="J1505" s="102" t="s">
        <v>2</v>
      </c>
      <c r="K1505" s="102" t="s">
        <v>1</v>
      </c>
      <c r="L1505" s="102" t="s">
        <v>23</v>
      </c>
      <c r="M1505" s="102" t="s">
        <v>1074</v>
      </c>
      <c r="N1505" s="102">
        <v>6</v>
      </c>
      <c r="O1505" s="102" t="s">
        <v>1075</v>
      </c>
    </row>
    <row r="1506" spans="1:15" x14ac:dyDescent="0.25">
      <c r="A1506" s="102" t="s">
        <v>3961</v>
      </c>
      <c r="B1506" s="103" t="s">
        <v>3962</v>
      </c>
      <c r="C1506" s="103" t="s">
        <v>274</v>
      </c>
      <c r="D1506" s="102" t="s">
        <v>570</v>
      </c>
      <c r="E1506" s="102" t="s">
        <v>275</v>
      </c>
      <c r="F1506" s="102" t="s">
        <v>3963</v>
      </c>
      <c r="H1506" s="102">
        <v>45514</v>
      </c>
      <c r="I1506" s="102" t="s">
        <v>279</v>
      </c>
      <c r="J1506" s="102" t="s">
        <v>2</v>
      </c>
      <c r="K1506" s="102" t="s">
        <v>1</v>
      </c>
      <c r="L1506" s="102" t="s">
        <v>23</v>
      </c>
      <c r="M1506" s="102" t="s">
        <v>1074</v>
      </c>
      <c r="N1506" s="102">
        <v>6</v>
      </c>
      <c r="O1506" s="102" t="s">
        <v>1075</v>
      </c>
    </row>
    <row r="1507" spans="1:15" x14ac:dyDescent="0.25">
      <c r="A1507" s="102" t="s">
        <v>1188</v>
      </c>
      <c r="B1507" s="103" t="s">
        <v>1098</v>
      </c>
      <c r="C1507" s="103" t="s">
        <v>274</v>
      </c>
      <c r="D1507" s="102" t="s">
        <v>152</v>
      </c>
      <c r="E1507" s="102" t="s">
        <v>275</v>
      </c>
      <c r="F1507" s="102" t="s">
        <v>3964</v>
      </c>
      <c r="H1507" s="102">
        <v>45514</v>
      </c>
      <c r="I1507" s="102" t="s">
        <v>279</v>
      </c>
      <c r="J1507" s="102" t="s">
        <v>2</v>
      </c>
      <c r="K1507" s="102" t="s">
        <v>1</v>
      </c>
      <c r="L1507" s="102" t="s">
        <v>23</v>
      </c>
      <c r="M1507" s="102" t="s">
        <v>1074</v>
      </c>
      <c r="N1507" s="102">
        <v>6</v>
      </c>
      <c r="O1507" s="102" t="s">
        <v>1075</v>
      </c>
    </row>
    <row r="1508" spans="1:15" x14ac:dyDescent="0.25">
      <c r="A1508" s="102" t="s">
        <v>1188</v>
      </c>
      <c r="B1508" s="103" t="s">
        <v>2236</v>
      </c>
      <c r="C1508" s="103" t="s">
        <v>274</v>
      </c>
      <c r="D1508" s="102" t="s">
        <v>152</v>
      </c>
      <c r="E1508" s="102" t="s">
        <v>275</v>
      </c>
      <c r="F1508" s="102" t="s">
        <v>3965</v>
      </c>
      <c r="H1508" s="102">
        <v>45514</v>
      </c>
      <c r="I1508" s="102" t="s">
        <v>279</v>
      </c>
      <c r="J1508" s="102" t="s">
        <v>2</v>
      </c>
      <c r="K1508" s="102" t="s">
        <v>1</v>
      </c>
      <c r="L1508" s="102" t="s">
        <v>23</v>
      </c>
      <c r="M1508" s="102" t="s">
        <v>1074</v>
      </c>
      <c r="N1508" s="102">
        <v>6</v>
      </c>
      <c r="O1508" s="102" t="s">
        <v>1075</v>
      </c>
    </row>
    <row r="1509" spans="1:15" x14ac:dyDescent="0.25">
      <c r="A1509" s="102" t="s">
        <v>3966</v>
      </c>
      <c r="B1509" s="103" t="s">
        <v>1764</v>
      </c>
      <c r="C1509" s="103" t="s">
        <v>1077</v>
      </c>
      <c r="D1509" s="102" t="s">
        <v>196</v>
      </c>
      <c r="E1509" s="102" t="s">
        <v>275</v>
      </c>
      <c r="F1509" s="102" t="s">
        <v>3967</v>
      </c>
      <c r="H1509" s="102">
        <v>45514</v>
      </c>
      <c r="I1509" s="102" t="s">
        <v>279</v>
      </c>
      <c r="J1509" s="102" t="s">
        <v>2</v>
      </c>
      <c r="K1509" s="102" t="s">
        <v>1</v>
      </c>
      <c r="L1509" s="102" t="s">
        <v>23</v>
      </c>
      <c r="M1509" s="102" t="s">
        <v>1074</v>
      </c>
      <c r="N1509" s="102">
        <v>6</v>
      </c>
      <c r="O1509" s="102" t="s">
        <v>1075</v>
      </c>
    </row>
    <row r="1510" spans="1:15" x14ac:dyDescent="0.25">
      <c r="A1510" s="102" t="s">
        <v>3968</v>
      </c>
      <c r="B1510" s="103" t="s">
        <v>1565</v>
      </c>
      <c r="C1510" s="103" t="s">
        <v>1082</v>
      </c>
      <c r="D1510" s="102" t="s">
        <v>388</v>
      </c>
      <c r="E1510" s="102" t="s">
        <v>275</v>
      </c>
      <c r="F1510" s="102" t="s">
        <v>3969</v>
      </c>
      <c r="H1510" s="102">
        <v>45514</v>
      </c>
      <c r="I1510" s="102" t="s">
        <v>279</v>
      </c>
      <c r="J1510" s="102" t="s">
        <v>2</v>
      </c>
      <c r="K1510" s="102" t="s">
        <v>1</v>
      </c>
      <c r="L1510" s="102" t="s">
        <v>23</v>
      </c>
      <c r="M1510" s="102" t="s">
        <v>1082</v>
      </c>
      <c r="N1510" s="102">
        <v>6</v>
      </c>
      <c r="O1510" s="102" t="s">
        <v>1075</v>
      </c>
    </row>
    <row r="1511" spans="1:15" x14ac:dyDescent="0.25">
      <c r="A1511" s="102" t="s">
        <v>3970</v>
      </c>
      <c r="B1511" s="103" t="s">
        <v>1078</v>
      </c>
      <c r="C1511" s="103" t="s">
        <v>1077</v>
      </c>
      <c r="D1511" s="102" t="s">
        <v>196</v>
      </c>
      <c r="E1511" s="102" t="s">
        <v>275</v>
      </c>
      <c r="F1511" s="102" t="s">
        <v>3971</v>
      </c>
      <c r="H1511" s="102">
        <v>45514</v>
      </c>
      <c r="I1511" s="102" t="s">
        <v>279</v>
      </c>
      <c r="J1511" s="102" t="s">
        <v>2</v>
      </c>
      <c r="K1511" s="102" t="s">
        <v>1</v>
      </c>
      <c r="L1511" s="102" t="s">
        <v>23</v>
      </c>
      <c r="M1511" s="102" t="s">
        <v>1074</v>
      </c>
      <c r="N1511" s="102">
        <v>6</v>
      </c>
      <c r="O1511" s="102" t="s">
        <v>1075</v>
      </c>
    </row>
    <row r="1512" spans="1:15" x14ac:dyDescent="0.25">
      <c r="A1512" s="102" t="s">
        <v>1840</v>
      </c>
      <c r="B1512" s="103" t="s">
        <v>1254</v>
      </c>
      <c r="C1512" s="103" t="s">
        <v>1225</v>
      </c>
      <c r="D1512" s="102" t="s">
        <v>196</v>
      </c>
      <c r="E1512" s="102" t="s">
        <v>275</v>
      </c>
      <c r="F1512" s="102" t="s">
        <v>3972</v>
      </c>
      <c r="H1512" s="102">
        <v>45514</v>
      </c>
      <c r="I1512" s="102" t="s">
        <v>279</v>
      </c>
      <c r="J1512" s="102" t="s">
        <v>2</v>
      </c>
      <c r="K1512" s="102" t="s">
        <v>1</v>
      </c>
      <c r="L1512" s="102" t="s">
        <v>23</v>
      </c>
      <c r="M1512" s="102" t="s">
        <v>1074</v>
      </c>
      <c r="N1512" s="102">
        <v>6</v>
      </c>
      <c r="O1512" s="102" t="s">
        <v>1075</v>
      </c>
    </row>
    <row r="1513" spans="1:15" x14ac:dyDescent="0.25">
      <c r="A1513" s="102" t="s">
        <v>3498</v>
      </c>
      <c r="B1513" s="103" t="s">
        <v>1321</v>
      </c>
      <c r="C1513" s="103" t="s">
        <v>277</v>
      </c>
      <c r="D1513" s="102" t="s">
        <v>570</v>
      </c>
      <c r="E1513" s="102" t="s">
        <v>275</v>
      </c>
      <c r="F1513" s="102" t="s">
        <v>3973</v>
      </c>
      <c r="H1513" s="102">
        <v>45514</v>
      </c>
      <c r="I1513" s="102" t="s">
        <v>279</v>
      </c>
      <c r="J1513" s="102" t="s">
        <v>2</v>
      </c>
      <c r="K1513" s="102" t="s">
        <v>1</v>
      </c>
      <c r="L1513" s="102" t="s">
        <v>23</v>
      </c>
      <c r="M1513" s="102" t="s">
        <v>1074</v>
      </c>
      <c r="N1513" s="102">
        <v>6</v>
      </c>
      <c r="O1513" s="102" t="s">
        <v>1075</v>
      </c>
    </row>
    <row r="1514" spans="1:15" x14ac:dyDescent="0.25">
      <c r="A1514" s="102" t="s">
        <v>3041</v>
      </c>
      <c r="B1514" s="103" t="s">
        <v>1080</v>
      </c>
      <c r="C1514" s="103" t="s">
        <v>1077</v>
      </c>
      <c r="D1514" s="102" t="s">
        <v>196</v>
      </c>
      <c r="E1514" s="102" t="s">
        <v>275</v>
      </c>
      <c r="F1514" s="102" t="s">
        <v>3974</v>
      </c>
      <c r="H1514" s="102">
        <v>45514</v>
      </c>
      <c r="I1514" s="102" t="s">
        <v>279</v>
      </c>
      <c r="J1514" s="102" t="s">
        <v>2</v>
      </c>
      <c r="K1514" s="102" t="s">
        <v>1</v>
      </c>
      <c r="L1514" s="102" t="s">
        <v>23</v>
      </c>
      <c r="M1514" s="102" t="s">
        <v>1074</v>
      </c>
      <c r="N1514" s="102">
        <v>6</v>
      </c>
      <c r="O1514" s="102" t="s">
        <v>1075</v>
      </c>
    </row>
    <row r="1515" spans="1:15" x14ac:dyDescent="0.25">
      <c r="A1515" s="102" t="s">
        <v>3975</v>
      </c>
      <c r="B1515" s="103" t="s">
        <v>1895</v>
      </c>
      <c r="C1515" s="103" t="s">
        <v>274</v>
      </c>
      <c r="D1515" s="102" t="s">
        <v>1092</v>
      </c>
      <c r="E1515" s="102" t="s">
        <v>275</v>
      </c>
      <c r="F1515" s="102" t="s">
        <v>3976</v>
      </c>
      <c r="H1515" s="102">
        <v>45514</v>
      </c>
      <c r="I1515" s="102" t="s">
        <v>279</v>
      </c>
      <c r="J1515" s="102" t="s">
        <v>2</v>
      </c>
      <c r="K1515" s="102" t="s">
        <v>1</v>
      </c>
      <c r="L1515" s="102" t="s">
        <v>23</v>
      </c>
      <c r="M1515" s="102" t="s">
        <v>1074</v>
      </c>
      <c r="N1515" s="102">
        <v>6</v>
      </c>
      <c r="O1515" s="102" t="s">
        <v>1075</v>
      </c>
    </row>
    <row r="1516" spans="1:15" x14ac:dyDescent="0.25">
      <c r="A1516" s="102" t="s">
        <v>3975</v>
      </c>
      <c r="B1516" s="103" t="s">
        <v>3977</v>
      </c>
      <c r="C1516" s="103" t="s">
        <v>1118</v>
      </c>
      <c r="D1516" s="102" t="s">
        <v>1092</v>
      </c>
      <c r="E1516" s="102" t="s">
        <v>275</v>
      </c>
      <c r="F1516" s="102" t="s">
        <v>3978</v>
      </c>
      <c r="H1516" s="102">
        <v>45514</v>
      </c>
      <c r="I1516" s="102" t="s">
        <v>279</v>
      </c>
      <c r="J1516" s="102" t="s">
        <v>2</v>
      </c>
      <c r="K1516" s="102" t="s">
        <v>1</v>
      </c>
      <c r="L1516" s="102" t="s">
        <v>23</v>
      </c>
      <c r="M1516" s="102" t="s">
        <v>1074</v>
      </c>
      <c r="N1516" s="102">
        <v>6</v>
      </c>
      <c r="O1516" s="102" t="s">
        <v>1075</v>
      </c>
    </row>
    <row r="1517" spans="1:15" x14ac:dyDescent="0.25">
      <c r="A1517" s="102" t="s">
        <v>3979</v>
      </c>
      <c r="B1517" s="103" t="s">
        <v>3480</v>
      </c>
      <c r="C1517" s="103" t="s">
        <v>1077</v>
      </c>
      <c r="D1517" s="102" t="s">
        <v>196</v>
      </c>
      <c r="E1517" s="102" t="s">
        <v>275</v>
      </c>
      <c r="F1517" s="102" t="s">
        <v>3980</v>
      </c>
      <c r="H1517" s="102">
        <v>45514</v>
      </c>
      <c r="I1517" s="102" t="s">
        <v>279</v>
      </c>
      <c r="J1517" s="102" t="s">
        <v>2</v>
      </c>
      <c r="K1517" s="102" t="s">
        <v>1</v>
      </c>
      <c r="L1517" s="102" t="s">
        <v>23</v>
      </c>
      <c r="M1517" s="102" t="s">
        <v>1074</v>
      </c>
      <c r="N1517" s="102">
        <v>6</v>
      </c>
      <c r="O1517" s="102" t="s">
        <v>1075</v>
      </c>
    </row>
    <row r="1518" spans="1:15" x14ac:dyDescent="0.25">
      <c r="A1518" s="102" t="s">
        <v>3981</v>
      </c>
      <c r="B1518" s="103" t="s">
        <v>1080</v>
      </c>
      <c r="C1518" s="103" t="s">
        <v>1225</v>
      </c>
      <c r="D1518" s="102" t="s">
        <v>196</v>
      </c>
      <c r="E1518" s="102" t="s">
        <v>275</v>
      </c>
      <c r="F1518" s="102" t="s">
        <v>3982</v>
      </c>
      <c r="H1518" s="102">
        <v>45514</v>
      </c>
      <c r="I1518" s="102" t="s">
        <v>279</v>
      </c>
      <c r="J1518" s="102" t="s">
        <v>2</v>
      </c>
      <c r="K1518" s="102" t="s">
        <v>1</v>
      </c>
      <c r="L1518" s="102" t="s">
        <v>23</v>
      </c>
      <c r="M1518" s="102" t="s">
        <v>1074</v>
      </c>
      <c r="N1518" s="102">
        <v>6</v>
      </c>
      <c r="O1518" s="102" t="s">
        <v>1075</v>
      </c>
    </row>
    <row r="1519" spans="1:15" x14ac:dyDescent="0.25">
      <c r="A1519" s="102" t="s">
        <v>3983</v>
      </c>
      <c r="B1519" s="103" t="s">
        <v>3984</v>
      </c>
      <c r="C1519" s="103" t="s">
        <v>1118</v>
      </c>
      <c r="D1519" s="102" t="s">
        <v>1092</v>
      </c>
      <c r="E1519" s="102" t="s">
        <v>275</v>
      </c>
      <c r="F1519" s="102" t="s">
        <v>3985</v>
      </c>
      <c r="H1519" s="102">
        <v>45514</v>
      </c>
      <c r="I1519" s="102" t="s">
        <v>279</v>
      </c>
      <c r="J1519" s="102" t="s">
        <v>2</v>
      </c>
      <c r="K1519" s="102" t="s">
        <v>1</v>
      </c>
      <c r="L1519" s="102" t="s">
        <v>23</v>
      </c>
      <c r="M1519" s="102" t="s">
        <v>1074</v>
      </c>
      <c r="N1519" s="102">
        <v>6</v>
      </c>
      <c r="O1519" s="102" t="s">
        <v>1075</v>
      </c>
    </row>
    <row r="1520" spans="1:15" x14ac:dyDescent="0.25">
      <c r="A1520" s="102" t="s">
        <v>3986</v>
      </c>
      <c r="B1520" s="103" t="s">
        <v>1565</v>
      </c>
      <c r="C1520" s="103" t="s">
        <v>274</v>
      </c>
      <c r="D1520" s="102" t="s">
        <v>152</v>
      </c>
      <c r="E1520" s="102" t="s">
        <v>275</v>
      </c>
      <c r="F1520" s="102" t="s">
        <v>3987</v>
      </c>
      <c r="H1520" s="102">
        <v>45514</v>
      </c>
      <c r="I1520" s="102" t="s">
        <v>279</v>
      </c>
      <c r="J1520" s="102" t="s">
        <v>2</v>
      </c>
      <c r="K1520" s="102" t="s">
        <v>1</v>
      </c>
      <c r="L1520" s="102" t="s">
        <v>23</v>
      </c>
      <c r="M1520" s="102" t="s">
        <v>1074</v>
      </c>
      <c r="N1520" s="102">
        <v>6</v>
      </c>
      <c r="O1520" s="102" t="s">
        <v>1075</v>
      </c>
    </row>
    <row r="1521" spans="1:15" x14ac:dyDescent="0.25">
      <c r="A1521" s="102" t="s">
        <v>3988</v>
      </c>
      <c r="B1521" s="103" t="s">
        <v>2228</v>
      </c>
      <c r="C1521" s="103" t="s">
        <v>1077</v>
      </c>
      <c r="D1521" s="102" t="s">
        <v>196</v>
      </c>
      <c r="E1521" s="102" t="s">
        <v>275</v>
      </c>
      <c r="F1521" s="102" t="s">
        <v>3989</v>
      </c>
      <c r="H1521" s="102">
        <v>45514</v>
      </c>
      <c r="I1521" s="102" t="s">
        <v>279</v>
      </c>
      <c r="J1521" s="102" t="s">
        <v>2</v>
      </c>
      <c r="K1521" s="102" t="s">
        <v>1</v>
      </c>
      <c r="L1521" s="102" t="s">
        <v>23</v>
      </c>
      <c r="M1521" s="102" t="s">
        <v>1074</v>
      </c>
      <c r="N1521" s="102">
        <v>6</v>
      </c>
      <c r="O1521" s="102" t="s">
        <v>1075</v>
      </c>
    </row>
    <row r="1522" spans="1:15" x14ac:dyDescent="0.25">
      <c r="A1522" s="102" t="s">
        <v>3988</v>
      </c>
      <c r="B1522" s="103" t="s">
        <v>1197</v>
      </c>
      <c r="C1522" s="103" t="s">
        <v>274</v>
      </c>
      <c r="D1522" s="102" t="s">
        <v>1092</v>
      </c>
      <c r="E1522" s="102" t="s">
        <v>276</v>
      </c>
      <c r="H1522" s="102">
        <v>45514</v>
      </c>
      <c r="I1522" s="102" t="s">
        <v>279</v>
      </c>
      <c r="J1522" s="102" t="s">
        <v>2</v>
      </c>
      <c r="K1522" s="102" t="s">
        <v>1</v>
      </c>
      <c r="L1522" s="102" t="s">
        <v>23</v>
      </c>
      <c r="M1522" s="102" t="s">
        <v>1074</v>
      </c>
      <c r="N1522" s="102">
        <v>6</v>
      </c>
      <c r="O1522" s="102" t="s">
        <v>1075</v>
      </c>
    </row>
    <row r="1523" spans="1:15" x14ac:dyDescent="0.25">
      <c r="A1523" s="102" t="s">
        <v>3990</v>
      </c>
      <c r="B1523" s="103" t="s">
        <v>1214</v>
      </c>
      <c r="C1523" s="103" t="s">
        <v>1225</v>
      </c>
      <c r="D1523" s="102" t="s">
        <v>196</v>
      </c>
      <c r="E1523" s="102" t="s">
        <v>275</v>
      </c>
      <c r="F1523" s="102" t="s">
        <v>3991</v>
      </c>
      <c r="H1523" s="102">
        <v>45514</v>
      </c>
      <c r="I1523" s="102" t="s">
        <v>279</v>
      </c>
      <c r="J1523" s="102" t="s">
        <v>2</v>
      </c>
      <c r="K1523" s="102" t="s">
        <v>1</v>
      </c>
      <c r="L1523" s="102" t="s">
        <v>23</v>
      </c>
      <c r="M1523" s="102" t="s">
        <v>1074</v>
      </c>
      <c r="N1523" s="102">
        <v>6</v>
      </c>
      <c r="O1523" s="102" t="s">
        <v>1075</v>
      </c>
    </row>
    <row r="1524" spans="1:15" x14ac:dyDescent="0.25">
      <c r="A1524" s="102" t="s">
        <v>1120</v>
      </c>
      <c r="B1524" s="103" t="s">
        <v>1764</v>
      </c>
      <c r="C1524" s="103" t="s">
        <v>274</v>
      </c>
      <c r="D1524" s="102" t="s">
        <v>1092</v>
      </c>
      <c r="E1524" s="102" t="s">
        <v>275</v>
      </c>
      <c r="F1524" s="102" t="s">
        <v>3992</v>
      </c>
      <c r="H1524" s="102">
        <v>45514</v>
      </c>
      <c r="I1524" s="102" t="s">
        <v>279</v>
      </c>
      <c r="J1524" s="102" t="s">
        <v>2</v>
      </c>
      <c r="K1524" s="102" t="s">
        <v>1</v>
      </c>
      <c r="L1524" s="102" t="s">
        <v>23</v>
      </c>
      <c r="M1524" s="102" t="s">
        <v>1074</v>
      </c>
      <c r="N1524" s="102">
        <v>6</v>
      </c>
      <c r="O1524" s="102" t="s">
        <v>1075</v>
      </c>
    </row>
    <row r="1525" spans="1:15" x14ac:dyDescent="0.25">
      <c r="A1525" s="102" t="s">
        <v>1120</v>
      </c>
      <c r="B1525" s="103" t="s">
        <v>1078</v>
      </c>
      <c r="C1525" s="103" t="s">
        <v>274</v>
      </c>
      <c r="D1525" s="102" t="s">
        <v>1092</v>
      </c>
      <c r="E1525" s="102" t="s">
        <v>275</v>
      </c>
      <c r="F1525" s="102" t="s">
        <v>3993</v>
      </c>
      <c r="H1525" s="102">
        <v>45514</v>
      </c>
      <c r="I1525" s="102" t="s">
        <v>279</v>
      </c>
      <c r="J1525" s="102" t="s">
        <v>2</v>
      </c>
      <c r="K1525" s="102" t="s">
        <v>1</v>
      </c>
      <c r="L1525" s="102" t="s">
        <v>23</v>
      </c>
      <c r="M1525" s="102" t="s">
        <v>1074</v>
      </c>
      <c r="N1525" s="102">
        <v>6</v>
      </c>
      <c r="O1525" s="102" t="s">
        <v>1075</v>
      </c>
    </row>
    <row r="1526" spans="1:15" x14ac:dyDescent="0.25">
      <c r="A1526" s="102" t="s">
        <v>3994</v>
      </c>
      <c r="B1526" s="103" t="s">
        <v>3995</v>
      </c>
      <c r="C1526" s="103" t="s">
        <v>1077</v>
      </c>
      <c r="D1526" s="102" t="s">
        <v>196</v>
      </c>
      <c r="E1526" s="102" t="s">
        <v>275</v>
      </c>
      <c r="F1526" s="102" t="s">
        <v>3996</v>
      </c>
      <c r="H1526" s="102">
        <v>45514</v>
      </c>
      <c r="I1526" s="102" t="s">
        <v>279</v>
      </c>
      <c r="J1526" s="102" t="s">
        <v>2</v>
      </c>
      <c r="K1526" s="102" t="s">
        <v>1</v>
      </c>
      <c r="L1526" s="102" t="s">
        <v>23</v>
      </c>
      <c r="M1526" s="102" t="s">
        <v>1074</v>
      </c>
      <c r="N1526" s="102">
        <v>6</v>
      </c>
      <c r="O1526" s="102" t="s">
        <v>1075</v>
      </c>
    </row>
    <row r="1527" spans="1:15" x14ac:dyDescent="0.25">
      <c r="A1527" s="102" t="s">
        <v>3997</v>
      </c>
      <c r="B1527" s="103" t="s">
        <v>2573</v>
      </c>
      <c r="C1527" s="103" t="s">
        <v>1118</v>
      </c>
      <c r="D1527" s="102" t="s">
        <v>152</v>
      </c>
      <c r="E1527" s="102" t="s">
        <v>275</v>
      </c>
      <c r="F1527" s="102" t="s">
        <v>3998</v>
      </c>
      <c r="H1527" s="102">
        <v>45514</v>
      </c>
      <c r="I1527" s="102" t="s">
        <v>279</v>
      </c>
      <c r="J1527" s="102" t="s">
        <v>2</v>
      </c>
      <c r="K1527" s="102" t="s">
        <v>1</v>
      </c>
      <c r="L1527" s="102" t="s">
        <v>23</v>
      </c>
      <c r="M1527" s="102" t="s">
        <v>1074</v>
      </c>
      <c r="N1527" s="102">
        <v>6</v>
      </c>
      <c r="O1527" s="102" t="s">
        <v>1075</v>
      </c>
    </row>
    <row r="1528" spans="1:15" x14ac:dyDescent="0.25">
      <c r="A1528" s="102" t="s">
        <v>2134</v>
      </c>
      <c r="B1528" s="103" t="s">
        <v>3999</v>
      </c>
      <c r="C1528" s="103" t="s">
        <v>277</v>
      </c>
      <c r="D1528" s="102" t="s">
        <v>570</v>
      </c>
      <c r="E1528" s="102" t="s">
        <v>275</v>
      </c>
      <c r="F1528" s="102" t="s">
        <v>4000</v>
      </c>
      <c r="H1528" s="102">
        <v>45514</v>
      </c>
      <c r="I1528" s="102" t="s">
        <v>279</v>
      </c>
      <c r="J1528" s="102" t="s">
        <v>2</v>
      </c>
      <c r="K1528" s="102" t="s">
        <v>1</v>
      </c>
      <c r="L1528" s="102" t="s">
        <v>23</v>
      </c>
      <c r="M1528" s="102" t="s">
        <v>1074</v>
      </c>
      <c r="N1528" s="102">
        <v>6</v>
      </c>
      <c r="O1528" s="102" t="s">
        <v>1075</v>
      </c>
    </row>
    <row r="1529" spans="1:15" x14ac:dyDescent="0.25">
      <c r="A1529" s="102" t="s">
        <v>4001</v>
      </c>
      <c r="B1529" s="103" t="s">
        <v>1080</v>
      </c>
      <c r="C1529" s="103" t="s">
        <v>1118</v>
      </c>
      <c r="D1529" s="102" t="s">
        <v>152</v>
      </c>
      <c r="E1529" s="102" t="s">
        <v>275</v>
      </c>
      <c r="F1529" s="102" t="s">
        <v>4002</v>
      </c>
      <c r="H1529" s="102">
        <v>45514</v>
      </c>
      <c r="I1529" s="102" t="s">
        <v>279</v>
      </c>
      <c r="J1529" s="102" t="s">
        <v>2</v>
      </c>
      <c r="K1529" s="102" t="s">
        <v>1</v>
      </c>
      <c r="L1529" s="102" t="s">
        <v>23</v>
      </c>
      <c r="M1529" s="102" t="s">
        <v>1074</v>
      </c>
      <c r="N1529" s="102">
        <v>6</v>
      </c>
      <c r="O1529" s="102" t="s">
        <v>1075</v>
      </c>
    </row>
    <row r="1530" spans="1:15" x14ac:dyDescent="0.25">
      <c r="A1530" s="102" t="s">
        <v>4003</v>
      </c>
      <c r="B1530" s="103" t="s">
        <v>4004</v>
      </c>
      <c r="C1530" s="103" t="s">
        <v>274</v>
      </c>
      <c r="D1530" s="102" t="s">
        <v>570</v>
      </c>
      <c r="E1530" s="102" t="s">
        <v>275</v>
      </c>
      <c r="F1530" s="102" t="s">
        <v>4005</v>
      </c>
      <c r="H1530" s="102">
        <v>45514</v>
      </c>
      <c r="I1530" s="102" t="s">
        <v>279</v>
      </c>
      <c r="J1530" s="102" t="s">
        <v>2</v>
      </c>
      <c r="K1530" s="102" t="s">
        <v>1</v>
      </c>
      <c r="L1530" s="102" t="s">
        <v>23</v>
      </c>
      <c r="M1530" s="102" t="s">
        <v>1074</v>
      </c>
      <c r="N1530" s="102">
        <v>6</v>
      </c>
      <c r="O1530" s="102" t="s">
        <v>1075</v>
      </c>
    </row>
    <row r="1531" spans="1:15" x14ac:dyDescent="0.25">
      <c r="A1531" s="102" t="s">
        <v>4006</v>
      </c>
      <c r="B1531" s="103" t="s">
        <v>3310</v>
      </c>
      <c r="C1531" s="103" t="s">
        <v>1118</v>
      </c>
      <c r="D1531" s="102" t="s">
        <v>152</v>
      </c>
      <c r="E1531" s="102" t="s">
        <v>275</v>
      </c>
      <c r="F1531" s="102" t="s">
        <v>4007</v>
      </c>
      <c r="H1531" s="102">
        <v>45514</v>
      </c>
      <c r="I1531" s="102" t="s">
        <v>279</v>
      </c>
      <c r="J1531" s="102" t="s">
        <v>2</v>
      </c>
      <c r="K1531" s="102" t="s">
        <v>1</v>
      </c>
      <c r="L1531" s="102" t="s">
        <v>23</v>
      </c>
      <c r="M1531" s="102" t="s">
        <v>1074</v>
      </c>
      <c r="N1531" s="102">
        <v>6</v>
      </c>
      <c r="O1531" s="102" t="s">
        <v>1075</v>
      </c>
    </row>
    <row r="1532" spans="1:15" x14ac:dyDescent="0.25">
      <c r="A1532" s="102" t="s">
        <v>4008</v>
      </c>
      <c r="B1532" s="103" t="s">
        <v>1752</v>
      </c>
      <c r="C1532" s="103" t="s">
        <v>1118</v>
      </c>
      <c r="D1532" s="102" t="s">
        <v>1092</v>
      </c>
      <c r="E1532" s="102" t="s">
        <v>275</v>
      </c>
      <c r="F1532" s="102" t="s">
        <v>4009</v>
      </c>
      <c r="H1532" s="102">
        <v>45514</v>
      </c>
      <c r="I1532" s="102" t="s">
        <v>279</v>
      </c>
      <c r="J1532" s="102" t="s">
        <v>2</v>
      </c>
      <c r="K1532" s="102" t="s">
        <v>1</v>
      </c>
      <c r="L1532" s="102" t="s">
        <v>23</v>
      </c>
      <c r="M1532" s="102" t="s">
        <v>1074</v>
      </c>
      <c r="N1532" s="102">
        <v>6</v>
      </c>
      <c r="O1532" s="102" t="s">
        <v>1075</v>
      </c>
    </row>
    <row r="1533" spans="1:15" x14ac:dyDescent="0.25">
      <c r="A1533" s="102" t="s">
        <v>4010</v>
      </c>
      <c r="B1533" s="103" t="s">
        <v>1214</v>
      </c>
      <c r="C1533" s="103" t="s">
        <v>1077</v>
      </c>
      <c r="D1533" s="102" t="s">
        <v>196</v>
      </c>
      <c r="E1533" s="102" t="s">
        <v>275</v>
      </c>
      <c r="F1533" s="102" t="s">
        <v>4011</v>
      </c>
      <c r="H1533" s="102">
        <v>45514</v>
      </c>
      <c r="I1533" s="102" t="s">
        <v>279</v>
      </c>
      <c r="J1533" s="102" t="s">
        <v>2</v>
      </c>
      <c r="K1533" s="102" t="s">
        <v>1</v>
      </c>
      <c r="L1533" s="102" t="s">
        <v>23</v>
      </c>
      <c r="M1533" s="102" t="s">
        <v>1074</v>
      </c>
      <c r="N1533" s="102">
        <v>6</v>
      </c>
      <c r="O1533" s="102" t="s">
        <v>1075</v>
      </c>
    </row>
    <row r="1534" spans="1:15" x14ac:dyDescent="0.25">
      <c r="A1534" s="102" t="s">
        <v>4010</v>
      </c>
      <c r="B1534" s="103" t="s">
        <v>1260</v>
      </c>
      <c r="C1534" s="103" t="s">
        <v>1118</v>
      </c>
      <c r="D1534" s="102" t="s">
        <v>152</v>
      </c>
      <c r="E1534" s="102" t="s">
        <v>275</v>
      </c>
      <c r="F1534" s="102" t="s">
        <v>4012</v>
      </c>
      <c r="H1534" s="102">
        <v>45514</v>
      </c>
      <c r="I1534" s="102" t="s">
        <v>279</v>
      </c>
      <c r="J1534" s="102" t="s">
        <v>2</v>
      </c>
      <c r="K1534" s="102" t="s">
        <v>1</v>
      </c>
      <c r="L1534" s="102" t="s">
        <v>23</v>
      </c>
      <c r="M1534" s="102" t="s">
        <v>1074</v>
      </c>
      <c r="N1534" s="102">
        <v>6</v>
      </c>
      <c r="O1534" s="102" t="s">
        <v>1075</v>
      </c>
    </row>
    <row r="1535" spans="1:15" x14ac:dyDescent="0.25">
      <c r="A1535" s="102" t="s">
        <v>4013</v>
      </c>
      <c r="B1535" s="103" t="s">
        <v>1078</v>
      </c>
      <c r="C1535" s="103" t="s">
        <v>1077</v>
      </c>
      <c r="D1535" s="102" t="s">
        <v>196</v>
      </c>
      <c r="E1535" s="102" t="s">
        <v>275</v>
      </c>
      <c r="F1535" s="102" t="s">
        <v>4014</v>
      </c>
      <c r="H1535" s="102">
        <v>45514</v>
      </c>
      <c r="I1535" s="102" t="s">
        <v>279</v>
      </c>
      <c r="J1535" s="102" t="s">
        <v>2</v>
      </c>
      <c r="K1535" s="102" t="s">
        <v>1</v>
      </c>
      <c r="L1535" s="102" t="s">
        <v>23</v>
      </c>
      <c r="M1535" s="102" t="s">
        <v>1074</v>
      </c>
      <c r="N1535" s="102">
        <v>6</v>
      </c>
      <c r="O1535" s="102" t="s">
        <v>1075</v>
      </c>
    </row>
    <row r="1536" spans="1:15" x14ac:dyDescent="0.25">
      <c r="A1536" s="102" t="s">
        <v>4015</v>
      </c>
      <c r="B1536" s="103" t="s">
        <v>4016</v>
      </c>
      <c r="C1536" s="103" t="s">
        <v>4017</v>
      </c>
      <c r="D1536" s="102" t="s">
        <v>196</v>
      </c>
      <c r="E1536" s="102" t="s">
        <v>275</v>
      </c>
      <c r="F1536" s="102" t="s">
        <v>4018</v>
      </c>
      <c r="H1536" s="102">
        <v>45514</v>
      </c>
      <c r="I1536" s="102" t="s">
        <v>279</v>
      </c>
      <c r="J1536" s="102" t="s">
        <v>2</v>
      </c>
      <c r="K1536" s="102" t="s">
        <v>1</v>
      </c>
      <c r="L1536" s="102" t="s">
        <v>23</v>
      </c>
      <c r="M1536" s="102" t="s">
        <v>1180</v>
      </c>
      <c r="N1536" s="102">
        <v>6</v>
      </c>
      <c r="O1536" s="102" t="s">
        <v>1075</v>
      </c>
    </row>
    <row r="1537" spans="1:15" x14ac:dyDescent="0.25">
      <c r="A1537" s="102" t="s">
        <v>4015</v>
      </c>
      <c r="B1537" s="103" t="s">
        <v>4019</v>
      </c>
      <c r="C1537" s="103" t="s">
        <v>1077</v>
      </c>
      <c r="D1537" s="102" t="s">
        <v>196</v>
      </c>
      <c r="E1537" s="102" t="s">
        <v>275</v>
      </c>
      <c r="F1537" s="102" t="s">
        <v>4018</v>
      </c>
      <c r="H1537" s="102">
        <v>45514</v>
      </c>
      <c r="I1537" s="102" t="s">
        <v>279</v>
      </c>
      <c r="J1537" s="102" t="s">
        <v>2</v>
      </c>
      <c r="K1537" s="102" t="s">
        <v>1</v>
      </c>
      <c r="L1537" s="102" t="s">
        <v>23</v>
      </c>
      <c r="M1537" s="102" t="s">
        <v>1074</v>
      </c>
      <c r="N1537" s="102">
        <v>6</v>
      </c>
      <c r="O1537" s="102" t="s">
        <v>1075</v>
      </c>
    </row>
    <row r="1538" spans="1:15" x14ac:dyDescent="0.25">
      <c r="A1538" s="102" t="s">
        <v>4020</v>
      </c>
      <c r="B1538" s="103" t="s">
        <v>1306</v>
      </c>
      <c r="C1538" s="103" t="s">
        <v>277</v>
      </c>
      <c r="D1538" s="102" t="s">
        <v>570</v>
      </c>
      <c r="E1538" s="102" t="s">
        <v>275</v>
      </c>
      <c r="F1538" s="102" t="s">
        <v>4021</v>
      </c>
      <c r="H1538" s="102">
        <v>45514</v>
      </c>
      <c r="I1538" s="102" t="s">
        <v>279</v>
      </c>
      <c r="J1538" s="102" t="s">
        <v>2</v>
      </c>
      <c r="K1538" s="102" t="s">
        <v>1</v>
      </c>
      <c r="L1538" s="102" t="s">
        <v>23</v>
      </c>
      <c r="M1538" s="102" t="s">
        <v>1074</v>
      </c>
      <c r="N1538" s="102">
        <v>6</v>
      </c>
      <c r="O1538" s="102" t="s">
        <v>1075</v>
      </c>
    </row>
    <row r="1539" spans="1:15" x14ac:dyDescent="0.25">
      <c r="A1539" s="102" t="s">
        <v>4022</v>
      </c>
      <c r="B1539" s="103" t="s">
        <v>1080</v>
      </c>
      <c r="C1539" s="103" t="s">
        <v>1077</v>
      </c>
      <c r="D1539" s="102" t="s">
        <v>196</v>
      </c>
      <c r="E1539" s="102" t="s">
        <v>275</v>
      </c>
      <c r="F1539" s="102" t="s">
        <v>4023</v>
      </c>
      <c r="H1539" s="102">
        <v>45514</v>
      </c>
      <c r="I1539" s="102" t="s">
        <v>279</v>
      </c>
      <c r="J1539" s="102" t="s">
        <v>2</v>
      </c>
      <c r="K1539" s="102" t="s">
        <v>1</v>
      </c>
      <c r="L1539" s="102" t="s">
        <v>23</v>
      </c>
      <c r="M1539" s="102" t="s">
        <v>1074</v>
      </c>
      <c r="N1539" s="102">
        <v>6</v>
      </c>
      <c r="O1539" s="102" t="s">
        <v>1075</v>
      </c>
    </row>
    <row r="1540" spans="1:15" x14ac:dyDescent="0.25">
      <c r="A1540" s="102" t="s">
        <v>4022</v>
      </c>
      <c r="B1540" s="103" t="s">
        <v>1148</v>
      </c>
      <c r="C1540" s="103" t="s">
        <v>1077</v>
      </c>
      <c r="D1540" s="102" t="s">
        <v>196</v>
      </c>
      <c r="E1540" s="102" t="s">
        <v>275</v>
      </c>
      <c r="F1540" s="102" t="s">
        <v>4024</v>
      </c>
      <c r="H1540" s="102">
        <v>45514</v>
      </c>
      <c r="I1540" s="102" t="s">
        <v>279</v>
      </c>
      <c r="J1540" s="102" t="s">
        <v>2</v>
      </c>
      <c r="K1540" s="102" t="s">
        <v>1</v>
      </c>
      <c r="L1540" s="102" t="s">
        <v>23</v>
      </c>
      <c r="M1540" s="102" t="s">
        <v>1074</v>
      </c>
      <c r="N1540" s="102">
        <v>6</v>
      </c>
      <c r="O1540" s="102" t="s">
        <v>1075</v>
      </c>
    </row>
    <row r="1541" spans="1:15" x14ac:dyDescent="0.25">
      <c r="A1541" s="102" t="s">
        <v>4022</v>
      </c>
      <c r="B1541" s="103" t="s">
        <v>1916</v>
      </c>
      <c r="C1541" s="103" t="s">
        <v>1077</v>
      </c>
      <c r="D1541" s="102" t="s">
        <v>196</v>
      </c>
      <c r="E1541" s="102" t="s">
        <v>275</v>
      </c>
      <c r="F1541" s="102" t="s">
        <v>4025</v>
      </c>
      <c r="H1541" s="102">
        <v>45514</v>
      </c>
      <c r="I1541" s="102" t="s">
        <v>279</v>
      </c>
      <c r="J1541" s="102" t="s">
        <v>2</v>
      </c>
      <c r="K1541" s="102" t="s">
        <v>1</v>
      </c>
      <c r="L1541" s="102" t="s">
        <v>23</v>
      </c>
      <c r="M1541" s="102" t="s">
        <v>1074</v>
      </c>
      <c r="N1541" s="102">
        <v>6</v>
      </c>
      <c r="O1541" s="102" t="s">
        <v>1075</v>
      </c>
    </row>
    <row r="1542" spans="1:15" x14ac:dyDescent="0.25">
      <c r="A1542" s="102" t="s">
        <v>4026</v>
      </c>
      <c r="B1542" s="103" t="s">
        <v>1080</v>
      </c>
      <c r="C1542" s="103" t="s">
        <v>1225</v>
      </c>
      <c r="D1542" s="102" t="s">
        <v>196</v>
      </c>
      <c r="E1542" s="102" t="s">
        <v>275</v>
      </c>
      <c r="F1542" s="102" t="s">
        <v>4027</v>
      </c>
      <c r="H1542" s="102">
        <v>45514</v>
      </c>
      <c r="I1542" s="102" t="s">
        <v>279</v>
      </c>
      <c r="J1542" s="102" t="s">
        <v>2</v>
      </c>
      <c r="K1542" s="102" t="s">
        <v>1</v>
      </c>
      <c r="L1542" s="102" t="s">
        <v>23</v>
      </c>
      <c r="M1542" s="102" t="s">
        <v>1074</v>
      </c>
      <c r="N1542" s="102">
        <v>6</v>
      </c>
      <c r="O1542" s="102" t="s">
        <v>1075</v>
      </c>
    </row>
    <row r="1543" spans="1:15" x14ac:dyDescent="0.25">
      <c r="A1543" s="102" t="s">
        <v>4026</v>
      </c>
      <c r="B1543" s="103" t="s">
        <v>4028</v>
      </c>
      <c r="C1543" s="103" t="s">
        <v>1225</v>
      </c>
      <c r="D1543" s="102" t="s">
        <v>196</v>
      </c>
      <c r="E1543" s="102" t="s">
        <v>275</v>
      </c>
      <c r="F1543" s="102" t="s">
        <v>4029</v>
      </c>
      <c r="H1543" s="102">
        <v>45514</v>
      </c>
      <c r="I1543" s="102" t="s">
        <v>279</v>
      </c>
      <c r="J1543" s="102" t="s">
        <v>2</v>
      </c>
      <c r="K1543" s="102" t="s">
        <v>1</v>
      </c>
      <c r="L1543" s="102" t="s">
        <v>23</v>
      </c>
      <c r="M1543" s="102" t="s">
        <v>1074</v>
      </c>
      <c r="N1543" s="102">
        <v>6</v>
      </c>
      <c r="O1543" s="102" t="s">
        <v>1075</v>
      </c>
    </row>
    <row r="1544" spans="1:15" x14ac:dyDescent="0.25">
      <c r="A1544" s="102" t="s">
        <v>4030</v>
      </c>
      <c r="B1544" s="103" t="s">
        <v>1228</v>
      </c>
      <c r="C1544" s="103" t="s">
        <v>277</v>
      </c>
      <c r="D1544" s="102" t="s">
        <v>570</v>
      </c>
      <c r="E1544" s="102" t="s">
        <v>275</v>
      </c>
      <c r="F1544" s="102" t="s">
        <v>4031</v>
      </c>
      <c r="H1544" s="102">
        <v>45514</v>
      </c>
      <c r="I1544" s="102" t="s">
        <v>279</v>
      </c>
      <c r="J1544" s="102" t="s">
        <v>2</v>
      </c>
      <c r="K1544" s="102" t="s">
        <v>1</v>
      </c>
      <c r="L1544" s="102" t="s">
        <v>23</v>
      </c>
      <c r="M1544" s="102" t="s">
        <v>1074</v>
      </c>
      <c r="N1544" s="102">
        <v>6</v>
      </c>
      <c r="O1544" s="102" t="s">
        <v>1075</v>
      </c>
    </row>
    <row r="1545" spans="1:15" x14ac:dyDescent="0.25">
      <c r="A1545" s="102" t="s">
        <v>4032</v>
      </c>
      <c r="B1545" s="103" t="s">
        <v>1250</v>
      </c>
      <c r="C1545" s="103" t="s">
        <v>1077</v>
      </c>
      <c r="D1545" s="102" t="s">
        <v>196</v>
      </c>
      <c r="E1545" s="102" t="s">
        <v>275</v>
      </c>
      <c r="F1545" s="102" t="s">
        <v>4033</v>
      </c>
      <c r="H1545" s="102">
        <v>45514</v>
      </c>
      <c r="I1545" s="102" t="s">
        <v>279</v>
      </c>
      <c r="J1545" s="102" t="s">
        <v>2</v>
      </c>
      <c r="K1545" s="102" t="s">
        <v>1</v>
      </c>
      <c r="L1545" s="102" t="s">
        <v>23</v>
      </c>
      <c r="M1545" s="102" t="s">
        <v>1074</v>
      </c>
      <c r="N1545" s="102">
        <v>6</v>
      </c>
      <c r="O1545" s="102" t="s">
        <v>1075</v>
      </c>
    </row>
    <row r="1546" spans="1:15" x14ac:dyDescent="0.25">
      <c r="A1546" s="102" t="s">
        <v>4032</v>
      </c>
      <c r="B1546" s="103" t="s">
        <v>4034</v>
      </c>
      <c r="C1546" s="103" t="s">
        <v>1081</v>
      </c>
      <c r="D1546" s="102" t="s">
        <v>196</v>
      </c>
      <c r="E1546" s="102" t="s">
        <v>275</v>
      </c>
      <c r="F1546" s="102" t="s">
        <v>4035</v>
      </c>
      <c r="H1546" s="102">
        <v>45514</v>
      </c>
      <c r="I1546" s="102" t="s">
        <v>279</v>
      </c>
      <c r="J1546" s="102" t="s">
        <v>2</v>
      </c>
      <c r="K1546" s="102" t="s">
        <v>1</v>
      </c>
      <c r="L1546" s="102" t="s">
        <v>23</v>
      </c>
      <c r="M1546" s="102" t="s">
        <v>1082</v>
      </c>
      <c r="N1546" s="102">
        <v>6</v>
      </c>
      <c r="O1546" s="102" t="s">
        <v>1075</v>
      </c>
    </row>
    <row r="1547" spans="1:15" x14ac:dyDescent="0.25">
      <c r="A1547" s="102" t="s">
        <v>4036</v>
      </c>
      <c r="B1547" s="103" t="s">
        <v>1080</v>
      </c>
      <c r="C1547" s="103" t="s">
        <v>1118</v>
      </c>
      <c r="D1547" s="102" t="s">
        <v>152</v>
      </c>
      <c r="E1547" s="102" t="s">
        <v>275</v>
      </c>
      <c r="F1547" s="102" t="s">
        <v>4037</v>
      </c>
      <c r="H1547" s="102">
        <v>45514</v>
      </c>
      <c r="I1547" s="102" t="s">
        <v>279</v>
      </c>
      <c r="J1547" s="102" t="s">
        <v>2</v>
      </c>
      <c r="K1547" s="102" t="s">
        <v>1</v>
      </c>
      <c r="L1547" s="102" t="s">
        <v>23</v>
      </c>
      <c r="M1547" s="102" t="s">
        <v>1074</v>
      </c>
      <c r="N1547" s="102">
        <v>6</v>
      </c>
      <c r="O1547" s="102" t="s">
        <v>1075</v>
      </c>
    </row>
    <row r="1548" spans="1:15" x14ac:dyDescent="0.25">
      <c r="A1548" s="102" t="s">
        <v>2731</v>
      </c>
      <c r="B1548" s="103" t="s">
        <v>1405</v>
      </c>
      <c r="C1548" s="103" t="s">
        <v>1118</v>
      </c>
      <c r="D1548" s="102" t="s">
        <v>1092</v>
      </c>
      <c r="E1548" s="102" t="s">
        <v>275</v>
      </c>
      <c r="F1548" s="102" t="s">
        <v>4038</v>
      </c>
      <c r="H1548" s="102">
        <v>45514</v>
      </c>
      <c r="I1548" s="102" t="s">
        <v>279</v>
      </c>
      <c r="J1548" s="102" t="s">
        <v>2</v>
      </c>
      <c r="K1548" s="102" t="s">
        <v>1</v>
      </c>
      <c r="L1548" s="102" t="s">
        <v>23</v>
      </c>
      <c r="M1548" s="102" t="s">
        <v>1074</v>
      </c>
      <c r="N1548" s="102">
        <v>6</v>
      </c>
      <c r="O1548" s="102" t="s">
        <v>1075</v>
      </c>
    </row>
    <row r="1549" spans="1:15" x14ac:dyDescent="0.25">
      <c r="A1549" s="102" t="s">
        <v>2731</v>
      </c>
      <c r="B1549" s="103" t="s">
        <v>1248</v>
      </c>
      <c r="C1549" s="103" t="s">
        <v>1118</v>
      </c>
      <c r="D1549" s="102" t="s">
        <v>1092</v>
      </c>
      <c r="E1549" s="102" t="s">
        <v>275</v>
      </c>
      <c r="F1549" s="102" t="s">
        <v>4039</v>
      </c>
      <c r="H1549" s="102">
        <v>45514</v>
      </c>
      <c r="I1549" s="102" t="s">
        <v>279</v>
      </c>
      <c r="J1549" s="102" t="s">
        <v>2</v>
      </c>
      <c r="K1549" s="102" t="s">
        <v>1</v>
      </c>
      <c r="L1549" s="102" t="s">
        <v>23</v>
      </c>
      <c r="M1549" s="102" t="s">
        <v>1074</v>
      </c>
      <c r="N1549" s="102">
        <v>6</v>
      </c>
      <c r="O1549" s="102" t="s">
        <v>1075</v>
      </c>
    </row>
    <row r="1550" spans="1:15" x14ac:dyDescent="0.25">
      <c r="A1550" s="102" t="s">
        <v>4040</v>
      </c>
      <c r="B1550" s="103" t="s">
        <v>1437</v>
      </c>
      <c r="C1550" s="103" t="s">
        <v>1077</v>
      </c>
      <c r="D1550" s="102" t="s">
        <v>196</v>
      </c>
      <c r="E1550" s="102" t="s">
        <v>275</v>
      </c>
      <c r="F1550" s="102" t="s">
        <v>4041</v>
      </c>
      <c r="H1550" s="102">
        <v>45514</v>
      </c>
      <c r="I1550" s="102" t="s">
        <v>279</v>
      </c>
      <c r="J1550" s="102" t="s">
        <v>2</v>
      </c>
      <c r="K1550" s="102" t="s">
        <v>1</v>
      </c>
      <c r="L1550" s="102" t="s">
        <v>23</v>
      </c>
      <c r="M1550" s="102" t="s">
        <v>1074</v>
      </c>
      <c r="N1550" s="102">
        <v>6</v>
      </c>
      <c r="O1550" s="102" t="s">
        <v>1075</v>
      </c>
    </row>
    <row r="1551" spans="1:15" x14ac:dyDescent="0.25">
      <c r="A1551" s="102" t="s">
        <v>4042</v>
      </c>
      <c r="B1551" s="103" t="s">
        <v>3977</v>
      </c>
      <c r="C1551" s="103" t="s">
        <v>1081</v>
      </c>
      <c r="D1551" s="102" t="s">
        <v>196</v>
      </c>
      <c r="E1551" s="102" t="s">
        <v>275</v>
      </c>
      <c r="F1551" s="102" t="s">
        <v>4043</v>
      </c>
      <c r="H1551" s="102">
        <v>45514</v>
      </c>
      <c r="I1551" s="102" t="s">
        <v>279</v>
      </c>
      <c r="J1551" s="102" t="s">
        <v>2</v>
      </c>
      <c r="K1551" s="102" t="s">
        <v>1</v>
      </c>
      <c r="L1551" s="102" t="s">
        <v>23</v>
      </c>
      <c r="M1551" s="102" t="s">
        <v>1082</v>
      </c>
      <c r="N1551" s="102">
        <v>6</v>
      </c>
      <c r="O1551" s="102" t="s">
        <v>1075</v>
      </c>
    </row>
    <row r="1552" spans="1:15" x14ac:dyDescent="0.25">
      <c r="A1552" s="102" t="s">
        <v>4042</v>
      </c>
      <c r="B1552" s="103" t="s">
        <v>1792</v>
      </c>
      <c r="C1552" s="103" t="s">
        <v>1077</v>
      </c>
      <c r="D1552" s="102" t="s">
        <v>196</v>
      </c>
      <c r="E1552" s="102" t="s">
        <v>275</v>
      </c>
      <c r="F1552" s="102" t="s">
        <v>4044</v>
      </c>
      <c r="H1552" s="102">
        <v>45514</v>
      </c>
      <c r="I1552" s="102" t="s">
        <v>279</v>
      </c>
      <c r="J1552" s="102" t="s">
        <v>2</v>
      </c>
      <c r="K1552" s="102" t="s">
        <v>1</v>
      </c>
      <c r="L1552" s="102" t="s">
        <v>23</v>
      </c>
      <c r="M1552" s="102" t="s">
        <v>1074</v>
      </c>
      <c r="N1552" s="102">
        <v>6</v>
      </c>
      <c r="O1552" s="102" t="s">
        <v>1075</v>
      </c>
    </row>
    <row r="1553" spans="1:15" x14ac:dyDescent="0.25">
      <c r="A1553" s="102" t="s">
        <v>4045</v>
      </c>
      <c r="B1553" s="103" t="s">
        <v>2198</v>
      </c>
      <c r="C1553" s="103" t="s">
        <v>1118</v>
      </c>
      <c r="D1553" s="102" t="s">
        <v>152</v>
      </c>
      <c r="E1553" s="102" t="s">
        <v>275</v>
      </c>
      <c r="F1553" s="102" t="s">
        <v>4046</v>
      </c>
      <c r="H1553" s="102">
        <v>45514</v>
      </c>
      <c r="I1553" s="102" t="s">
        <v>279</v>
      </c>
      <c r="J1553" s="102" t="s">
        <v>2</v>
      </c>
      <c r="K1553" s="102" t="s">
        <v>1</v>
      </c>
      <c r="L1553" s="102" t="s">
        <v>23</v>
      </c>
      <c r="M1553" s="102" t="s">
        <v>1074</v>
      </c>
      <c r="N1553" s="102">
        <v>6</v>
      </c>
      <c r="O1553" s="102" t="s">
        <v>1075</v>
      </c>
    </row>
    <row r="1554" spans="1:15" x14ac:dyDescent="0.25">
      <c r="A1554" s="102" t="s">
        <v>4047</v>
      </c>
      <c r="B1554" s="103" t="s">
        <v>4048</v>
      </c>
      <c r="C1554" s="103" t="s">
        <v>1081</v>
      </c>
      <c r="D1554" s="102" t="s">
        <v>196</v>
      </c>
      <c r="E1554" s="102" t="s">
        <v>275</v>
      </c>
      <c r="F1554" s="102" t="s">
        <v>4049</v>
      </c>
      <c r="H1554" s="102">
        <v>45514</v>
      </c>
      <c r="I1554" s="102" t="s">
        <v>279</v>
      </c>
      <c r="J1554" s="102" t="s">
        <v>2</v>
      </c>
      <c r="K1554" s="102" t="s">
        <v>1</v>
      </c>
      <c r="L1554" s="102" t="s">
        <v>23</v>
      </c>
      <c r="M1554" s="102" t="s">
        <v>1082</v>
      </c>
      <c r="N1554" s="102">
        <v>6</v>
      </c>
      <c r="O1554" s="102" t="s">
        <v>1075</v>
      </c>
    </row>
    <row r="1555" spans="1:15" x14ac:dyDescent="0.25">
      <c r="A1555" s="102" t="s">
        <v>4047</v>
      </c>
      <c r="B1555" s="103" t="s">
        <v>4050</v>
      </c>
      <c r="C1555" s="103" t="s">
        <v>1081</v>
      </c>
      <c r="D1555" s="102" t="s">
        <v>196</v>
      </c>
      <c r="E1555" s="102" t="s">
        <v>275</v>
      </c>
      <c r="F1555" s="102" t="s">
        <v>4051</v>
      </c>
      <c r="H1555" s="102">
        <v>45514</v>
      </c>
      <c r="I1555" s="102" t="s">
        <v>279</v>
      </c>
      <c r="J1555" s="102" t="s">
        <v>2</v>
      </c>
      <c r="K1555" s="102" t="s">
        <v>1</v>
      </c>
      <c r="L1555" s="102" t="s">
        <v>23</v>
      </c>
      <c r="M1555" s="102" t="s">
        <v>1082</v>
      </c>
      <c r="N1555" s="102">
        <v>6</v>
      </c>
      <c r="O1555" s="102" t="s">
        <v>1075</v>
      </c>
    </row>
    <row r="1556" spans="1:15" x14ac:dyDescent="0.25">
      <c r="A1556" s="102" t="s">
        <v>4052</v>
      </c>
      <c r="B1556" s="103" t="s">
        <v>1895</v>
      </c>
      <c r="C1556" s="103" t="s">
        <v>274</v>
      </c>
      <c r="D1556" s="102" t="s">
        <v>152</v>
      </c>
      <c r="E1556" s="102" t="s">
        <v>275</v>
      </c>
      <c r="F1556" s="102" t="s">
        <v>4053</v>
      </c>
      <c r="H1556" s="102">
        <v>45514</v>
      </c>
      <c r="I1556" s="102" t="s">
        <v>279</v>
      </c>
      <c r="J1556" s="102" t="s">
        <v>2</v>
      </c>
      <c r="K1556" s="102" t="s">
        <v>1</v>
      </c>
      <c r="L1556" s="102" t="s">
        <v>23</v>
      </c>
      <c r="M1556" s="102" t="s">
        <v>1074</v>
      </c>
      <c r="N1556" s="102">
        <v>6</v>
      </c>
      <c r="O1556" s="102" t="s">
        <v>1075</v>
      </c>
    </row>
    <row r="1557" spans="1:15" x14ac:dyDescent="0.25">
      <c r="A1557" s="102" t="s">
        <v>4054</v>
      </c>
      <c r="B1557" s="103" t="s">
        <v>2558</v>
      </c>
      <c r="C1557" s="103" t="s">
        <v>274</v>
      </c>
      <c r="D1557" s="102" t="s">
        <v>152</v>
      </c>
      <c r="E1557" s="102" t="s">
        <v>275</v>
      </c>
      <c r="F1557" s="102" t="s">
        <v>4055</v>
      </c>
      <c r="H1557" s="102">
        <v>45514</v>
      </c>
      <c r="I1557" s="102" t="s">
        <v>279</v>
      </c>
      <c r="J1557" s="102" t="s">
        <v>2</v>
      </c>
      <c r="K1557" s="102" t="s">
        <v>1</v>
      </c>
      <c r="L1557" s="102" t="s">
        <v>23</v>
      </c>
      <c r="M1557" s="102" t="s">
        <v>1074</v>
      </c>
      <c r="N1557" s="102">
        <v>6</v>
      </c>
      <c r="O1557" s="102" t="s">
        <v>1075</v>
      </c>
    </row>
    <row r="1558" spans="1:15" x14ac:dyDescent="0.25">
      <c r="A1558" s="102" t="s">
        <v>4056</v>
      </c>
      <c r="B1558" s="103" t="s">
        <v>4057</v>
      </c>
      <c r="C1558" s="103" t="s">
        <v>1077</v>
      </c>
      <c r="D1558" s="102" t="s">
        <v>196</v>
      </c>
      <c r="E1558" s="102" t="s">
        <v>275</v>
      </c>
      <c r="F1558" s="102" t="s">
        <v>4058</v>
      </c>
      <c r="H1558" s="102">
        <v>45514</v>
      </c>
      <c r="I1558" s="102" t="s">
        <v>279</v>
      </c>
      <c r="J1558" s="102" t="s">
        <v>2</v>
      </c>
      <c r="K1558" s="102" t="s">
        <v>1</v>
      </c>
      <c r="L1558" s="102" t="s">
        <v>23</v>
      </c>
      <c r="M1558" s="102" t="s">
        <v>1074</v>
      </c>
      <c r="N1558" s="102">
        <v>6</v>
      </c>
      <c r="O1558" s="102" t="s">
        <v>1075</v>
      </c>
    </row>
    <row r="1559" spans="1:15" x14ac:dyDescent="0.25">
      <c r="A1559" s="102" t="s">
        <v>1656</v>
      </c>
      <c r="B1559" s="103" t="s">
        <v>1078</v>
      </c>
      <c r="C1559" s="103" t="s">
        <v>1077</v>
      </c>
      <c r="D1559" s="102" t="s">
        <v>196</v>
      </c>
      <c r="E1559" s="102" t="s">
        <v>275</v>
      </c>
      <c r="F1559" s="102" t="s">
        <v>4059</v>
      </c>
      <c r="H1559" s="102">
        <v>45514</v>
      </c>
      <c r="I1559" s="102" t="s">
        <v>279</v>
      </c>
      <c r="J1559" s="102" t="s">
        <v>2</v>
      </c>
      <c r="K1559" s="102" t="s">
        <v>1</v>
      </c>
      <c r="L1559" s="102" t="s">
        <v>23</v>
      </c>
      <c r="M1559" s="102" t="s">
        <v>1074</v>
      </c>
      <c r="N1559" s="102">
        <v>6</v>
      </c>
      <c r="O1559" s="102" t="s">
        <v>1075</v>
      </c>
    </row>
    <row r="1560" spans="1:15" x14ac:dyDescent="0.25">
      <c r="A1560" s="102" t="s">
        <v>1276</v>
      </c>
      <c r="B1560" s="103" t="s">
        <v>4060</v>
      </c>
      <c r="C1560" s="103" t="s">
        <v>1077</v>
      </c>
      <c r="D1560" s="102" t="s">
        <v>196</v>
      </c>
      <c r="E1560" s="102" t="s">
        <v>275</v>
      </c>
      <c r="F1560" s="102" t="s">
        <v>4061</v>
      </c>
      <c r="H1560" s="102">
        <v>45514</v>
      </c>
      <c r="I1560" s="102" t="s">
        <v>279</v>
      </c>
      <c r="J1560" s="102" t="s">
        <v>2</v>
      </c>
      <c r="K1560" s="102" t="s">
        <v>1</v>
      </c>
      <c r="L1560" s="102" t="s">
        <v>23</v>
      </c>
      <c r="M1560" s="102" t="s">
        <v>1074</v>
      </c>
      <c r="N1560" s="102">
        <v>6</v>
      </c>
      <c r="O1560" s="102" t="s">
        <v>1075</v>
      </c>
    </row>
    <row r="1561" spans="1:15" x14ac:dyDescent="0.25">
      <c r="A1561" s="102" t="s">
        <v>4062</v>
      </c>
      <c r="B1561" s="103" t="s">
        <v>4063</v>
      </c>
      <c r="C1561" s="103" t="s">
        <v>1118</v>
      </c>
      <c r="D1561" s="102" t="s">
        <v>1092</v>
      </c>
      <c r="E1561" s="102" t="s">
        <v>275</v>
      </c>
      <c r="F1561" s="102" t="s">
        <v>4064</v>
      </c>
      <c r="H1561" s="102">
        <v>45514</v>
      </c>
      <c r="I1561" s="102" t="s">
        <v>279</v>
      </c>
      <c r="J1561" s="102" t="s">
        <v>2</v>
      </c>
      <c r="K1561" s="102" t="s">
        <v>1</v>
      </c>
      <c r="L1561" s="102" t="s">
        <v>23</v>
      </c>
      <c r="M1561" s="102" t="s">
        <v>1074</v>
      </c>
      <c r="N1561" s="102">
        <v>6</v>
      </c>
      <c r="O1561" s="102" t="s">
        <v>1075</v>
      </c>
    </row>
    <row r="1562" spans="1:15" x14ac:dyDescent="0.25">
      <c r="A1562" s="102" t="s">
        <v>4062</v>
      </c>
      <c r="B1562" s="103" t="s">
        <v>1716</v>
      </c>
      <c r="C1562" s="103" t="s">
        <v>1118</v>
      </c>
      <c r="D1562" s="102" t="s">
        <v>1092</v>
      </c>
      <c r="E1562" s="102" t="s">
        <v>275</v>
      </c>
      <c r="F1562" s="102" t="s">
        <v>4065</v>
      </c>
      <c r="H1562" s="102">
        <v>45514</v>
      </c>
      <c r="I1562" s="102" t="s">
        <v>279</v>
      </c>
      <c r="J1562" s="102" t="s">
        <v>2</v>
      </c>
      <c r="K1562" s="102" t="s">
        <v>1</v>
      </c>
      <c r="L1562" s="102" t="s">
        <v>23</v>
      </c>
      <c r="M1562" s="102" t="s">
        <v>1074</v>
      </c>
      <c r="N1562" s="102">
        <v>6</v>
      </c>
      <c r="O1562" s="102" t="s">
        <v>1075</v>
      </c>
    </row>
    <row r="1563" spans="1:15" x14ac:dyDescent="0.25">
      <c r="A1563" s="102" t="s">
        <v>4066</v>
      </c>
      <c r="B1563" s="103" t="s">
        <v>3525</v>
      </c>
      <c r="C1563" s="103" t="s">
        <v>1077</v>
      </c>
      <c r="D1563" s="102" t="s">
        <v>196</v>
      </c>
      <c r="E1563" s="102" t="s">
        <v>275</v>
      </c>
      <c r="F1563" s="102" t="s">
        <v>4067</v>
      </c>
      <c r="H1563" s="102">
        <v>45514</v>
      </c>
      <c r="I1563" s="102" t="s">
        <v>279</v>
      </c>
      <c r="J1563" s="102" t="s">
        <v>2</v>
      </c>
      <c r="K1563" s="102" t="s">
        <v>1</v>
      </c>
      <c r="L1563" s="102" t="s">
        <v>23</v>
      </c>
      <c r="M1563" s="102" t="s">
        <v>1074</v>
      </c>
      <c r="N1563" s="102">
        <v>6</v>
      </c>
      <c r="O1563" s="102" t="s">
        <v>1075</v>
      </c>
    </row>
    <row r="1564" spans="1:15" x14ac:dyDescent="0.25">
      <c r="A1564" s="102" t="s">
        <v>4068</v>
      </c>
      <c r="B1564" s="103" t="s">
        <v>1997</v>
      </c>
      <c r="C1564" s="103" t="s">
        <v>274</v>
      </c>
      <c r="D1564" s="102" t="s">
        <v>152</v>
      </c>
      <c r="E1564" s="102" t="s">
        <v>275</v>
      </c>
      <c r="F1564" s="102" t="s">
        <v>4069</v>
      </c>
      <c r="H1564" s="102">
        <v>45514</v>
      </c>
      <c r="I1564" s="102" t="s">
        <v>279</v>
      </c>
      <c r="J1564" s="102" t="s">
        <v>2</v>
      </c>
      <c r="K1564" s="102" t="s">
        <v>1</v>
      </c>
      <c r="L1564" s="102" t="s">
        <v>23</v>
      </c>
      <c r="M1564" s="102" t="s">
        <v>1074</v>
      </c>
      <c r="N1564" s="102">
        <v>6</v>
      </c>
      <c r="O1564" s="102" t="s">
        <v>1075</v>
      </c>
    </row>
    <row r="1565" spans="1:15" x14ac:dyDescent="0.25">
      <c r="A1565" s="102" t="s">
        <v>4070</v>
      </c>
      <c r="B1565" s="103" t="s">
        <v>1764</v>
      </c>
      <c r="C1565" s="103" t="s">
        <v>1077</v>
      </c>
      <c r="D1565" s="102" t="s">
        <v>196</v>
      </c>
      <c r="E1565" s="102" t="s">
        <v>275</v>
      </c>
      <c r="F1565" s="102" t="s">
        <v>4071</v>
      </c>
      <c r="H1565" s="102">
        <v>45514</v>
      </c>
      <c r="I1565" s="102" t="s">
        <v>279</v>
      </c>
      <c r="J1565" s="102" t="s">
        <v>2</v>
      </c>
      <c r="K1565" s="102" t="s">
        <v>1</v>
      </c>
      <c r="L1565" s="102" t="s">
        <v>23</v>
      </c>
      <c r="M1565" s="102" t="s">
        <v>1074</v>
      </c>
      <c r="N1565" s="102">
        <v>6</v>
      </c>
      <c r="O1565" s="102" t="s">
        <v>1075</v>
      </c>
    </row>
    <row r="1566" spans="1:15" x14ac:dyDescent="0.25">
      <c r="A1566" s="102" t="s">
        <v>4072</v>
      </c>
      <c r="B1566" s="103" t="s">
        <v>1629</v>
      </c>
      <c r="C1566" s="103" t="s">
        <v>1118</v>
      </c>
      <c r="D1566" s="102" t="s">
        <v>1092</v>
      </c>
      <c r="E1566" s="102" t="s">
        <v>275</v>
      </c>
      <c r="F1566" s="102" t="s">
        <v>4073</v>
      </c>
      <c r="H1566" s="102">
        <v>45514</v>
      </c>
      <c r="I1566" s="102" t="s">
        <v>279</v>
      </c>
      <c r="J1566" s="102" t="s">
        <v>2</v>
      </c>
      <c r="K1566" s="102" t="s">
        <v>1</v>
      </c>
      <c r="L1566" s="102" t="s">
        <v>23</v>
      </c>
      <c r="M1566" s="102" t="s">
        <v>1074</v>
      </c>
      <c r="N1566" s="102">
        <v>6</v>
      </c>
      <c r="O1566" s="102" t="s">
        <v>1075</v>
      </c>
    </row>
    <row r="1567" spans="1:15" x14ac:dyDescent="0.25">
      <c r="A1567" s="102" t="s">
        <v>4074</v>
      </c>
      <c r="B1567" s="103" t="s">
        <v>1792</v>
      </c>
      <c r="C1567" s="103" t="s">
        <v>274</v>
      </c>
      <c r="D1567" s="102" t="s">
        <v>152</v>
      </c>
      <c r="E1567" s="102" t="s">
        <v>275</v>
      </c>
      <c r="F1567" s="102" t="s">
        <v>4075</v>
      </c>
      <c r="H1567" s="102">
        <v>45514</v>
      </c>
      <c r="I1567" s="102" t="s">
        <v>279</v>
      </c>
      <c r="J1567" s="102" t="s">
        <v>2</v>
      </c>
      <c r="K1567" s="102" t="s">
        <v>1</v>
      </c>
      <c r="L1567" s="102" t="s">
        <v>23</v>
      </c>
      <c r="M1567" s="102" t="s">
        <v>1074</v>
      </c>
      <c r="N1567" s="102">
        <v>6</v>
      </c>
      <c r="O1567" s="102" t="s">
        <v>1075</v>
      </c>
    </row>
    <row r="1568" spans="1:15" x14ac:dyDescent="0.25">
      <c r="A1568" s="102" t="s">
        <v>4074</v>
      </c>
      <c r="B1568" s="103" t="s">
        <v>4076</v>
      </c>
      <c r="C1568" s="103" t="s">
        <v>1118</v>
      </c>
      <c r="D1568" s="102" t="s">
        <v>152</v>
      </c>
      <c r="E1568" s="102" t="s">
        <v>275</v>
      </c>
      <c r="F1568" s="102" t="s">
        <v>4077</v>
      </c>
      <c r="H1568" s="102">
        <v>45514</v>
      </c>
      <c r="I1568" s="102" t="s">
        <v>279</v>
      </c>
      <c r="J1568" s="102" t="s">
        <v>2</v>
      </c>
      <c r="K1568" s="102" t="s">
        <v>1</v>
      </c>
      <c r="L1568" s="102" t="s">
        <v>23</v>
      </c>
      <c r="M1568" s="102" t="s">
        <v>1074</v>
      </c>
      <c r="N1568" s="102">
        <v>6</v>
      </c>
      <c r="O1568" s="102" t="s">
        <v>1075</v>
      </c>
    </row>
    <row r="1569" spans="1:15" x14ac:dyDescent="0.25">
      <c r="A1569" s="102" t="s">
        <v>4074</v>
      </c>
      <c r="B1569" s="103" t="s">
        <v>1992</v>
      </c>
      <c r="C1569" s="103" t="s">
        <v>1118</v>
      </c>
      <c r="D1569" s="102" t="s">
        <v>152</v>
      </c>
      <c r="E1569" s="102" t="s">
        <v>275</v>
      </c>
      <c r="F1569" s="102" t="s">
        <v>4078</v>
      </c>
      <c r="H1569" s="102">
        <v>45514</v>
      </c>
      <c r="I1569" s="102" t="s">
        <v>279</v>
      </c>
      <c r="J1569" s="102" t="s">
        <v>2</v>
      </c>
      <c r="K1569" s="102" t="s">
        <v>1</v>
      </c>
      <c r="L1569" s="102" t="s">
        <v>23</v>
      </c>
      <c r="M1569" s="102" t="s">
        <v>1074</v>
      </c>
      <c r="N1569" s="102">
        <v>6</v>
      </c>
      <c r="O1569" s="102" t="s">
        <v>1075</v>
      </c>
    </row>
    <row r="1570" spans="1:15" x14ac:dyDescent="0.25">
      <c r="A1570" s="102" t="s">
        <v>4079</v>
      </c>
      <c r="B1570" s="103" t="s">
        <v>3350</v>
      </c>
      <c r="C1570" s="103" t="s">
        <v>274</v>
      </c>
      <c r="D1570" s="102" t="s">
        <v>1092</v>
      </c>
      <c r="E1570" s="102" t="s">
        <v>275</v>
      </c>
      <c r="F1570" s="102" t="s">
        <v>4080</v>
      </c>
      <c r="H1570" s="102">
        <v>45514</v>
      </c>
      <c r="I1570" s="102" t="s">
        <v>279</v>
      </c>
      <c r="J1570" s="102" t="s">
        <v>2</v>
      </c>
      <c r="K1570" s="102" t="s">
        <v>1</v>
      </c>
      <c r="L1570" s="102" t="s">
        <v>23</v>
      </c>
      <c r="M1570" s="102" t="s">
        <v>1074</v>
      </c>
      <c r="N1570" s="102">
        <v>6</v>
      </c>
      <c r="O1570" s="102" t="s">
        <v>1075</v>
      </c>
    </row>
    <row r="1571" spans="1:15" x14ac:dyDescent="0.25">
      <c r="A1571" s="102" t="s">
        <v>4079</v>
      </c>
      <c r="B1571" s="103" t="s">
        <v>2087</v>
      </c>
      <c r="C1571" s="103" t="s">
        <v>1082</v>
      </c>
      <c r="D1571" s="102" t="s">
        <v>1092</v>
      </c>
      <c r="E1571" s="102" t="s">
        <v>275</v>
      </c>
      <c r="F1571" s="102" t="s">
        <v>4081</v>
      </c>
      <c r="H1571" s="102">
        <v>45514</v>
      </c>
      <c r="I1571" s="102" t="s">
        <v>279</v>
      </c>
      <c r="J1571" s="102" t="s">
        <v>2</v>
      </c>
      <c r="K1571" s="102" t="s">
        <v>1</v>
      </c>
      <c r="L1571" s="102" t="s">
        <v>23</v>
      </c>
      <c r="M1571" s="102" t="s">
        <v>1082</v>
      </c>
      <c r="N1571" s="102">
        <v>6</v>
      </c>
      <c r="O1571" s="102" t="s">
        <v>1075</v>
      </c>
    </row>
    <row r="1572" spans="1:15" x14ac:dyDescent="0.25">
      <c r="A1572" s="102" t="s">
        <v>4082</v>
      </c>
      <c r="B1572" s="103" t="s">
        <v>4083</v>
      </c>
      <c r="C1572" s="103" t="s">
        <v>274</v>
      </c>
      <c r="D1572" s="102" t="s">
        <v>281</v>
      </c>
      <c r="E1572" s="102" t="s">
        <v>275</v>
      </c>
      <c r="F1572" s="102" t="s">
        <v>4084</v>
      </c>
      <c r="H1572" s="102">
        <v>45514</v>
      </c>
      <c r="I1572" s="102" t="s">
        <v>279</v>
      </c>
      <c r="J1572" s="102" t="s">
        <v>2</v>
      </c>
      <c r="K1572" s="102" t="s">
        <v>1</v>
      </c>
      <c r="L1572" s="102" t="s">
        <v>23</v>
      </c>
      <c r="M1572" s="102" t="s">
        <v>1074</v>
      </c>
      <c r="N1572" s="102">
        <v>6</v>
      </c>
      <c r="O1572" s="102" t="s">
        <v>1075</v>
      </c>
    </row>
    <row r="1573" spans="1:15" x14ac:dyDescent="0.25">
      <c r="A1573" s="102" t="s">
        <v>4085</v>
      </c>
      <c r="B1573" s="103" t="s">
        <v>1284</v>
      </c>
      <c r="C1573" s="103" t="s">
        <v>1077</v>
      </c>
      <c r="D1573" s="102" t="s">
        <v>196</v>
      </c>
      <c r="E1573" s="102" t="s">
        <v>275</v>
      </c>
      <c r="F1573" s="102" t="s">
        <v>4086</v>
      </c>
      <c r="H1573" s="102">
        <v>45514</v>
      </c>
      <c r="I1573" s="102" t="s">
        <v>279</v>
      </c>
      <c r="J1573" s="102" t="s">
        <v>2</v>
      </c>
      <c r="K1573" s="102" t="s">
        <v>1</v>
      </c>
      <c r="L1573" s="102" t="s">
        <v>23</v>
      </c>
      <c r="M1573" s="102" t="s">
        <v>1074</v>
      </c>
      <c r="N1573" s="102">
        <v>6</v>
      </c>
      <c r="O1573" s="102" t="s">
        <v>1075</v>
      </c>
    </row>
    <row r="1574" spans="1:15" x14ac:dyDescent="0.25">
      <c r="A1574" s="102" t="s">
        <v>4087</v>
      </c>
      <c r="B1574" s="103" t="s">
        <v>2784</v>
      </c>
      <c r="C1574" s="103" t="s">
        <v>1082</v>
      </c>
      <c r="D1574" s="102" t="s">
        <v>152</v>
      </c>
      <c r="E1574" s="102" t="s">
        <v>275</v>
      </c>
      <c r="F1574" s="102" t="s">
        <v>4088</v>
      </c>
      <c r="H1574" s="102">
        <v>45514</v>
      </c>
      <c r="I1574" s="102" t="s">
        <v>279</v>
      </c>
      <c r="J1574" s="102" t="s">
        <v>2</v>
      </c>
      <c r="K1574" s="102" t="s">
        <v>1</v>
      </c>
      <c r="L1574" s="102" t="s">
        <v>23</v>
      </c>
      <c r="M1574" s="102" t="s">
        <v>1082</v>
      </c>
      <c r="N1574" s="102">
        <v>6</v>
      </c>
      <c r="O1574" s="102" t="s">
        <v>1075</v>
      </c>
    </row>
    <row r="1575" spans="1:15" x14ac:dyDescent="0.25">
      <c r="A1575" s="102" t="s">
        <v>4087</v>
      </c>
      <c r="B1575" s="103" t="s">
        <v>2564</v>
      </c>
      <c r="C1575" s="103" t="s">
        <v>274</v>
      </c>
      <c r="D1575" s="102" t="s">
        <v>152</v>
      </c>
      <c r="E1575" s="102" t="s">
        <v>275</v>
      </c>
      <c r="F1575" s="102" t="s">
        <v>4089</v>
      </c>
      <c r="H1575" s="102">
        <v>45514</v>
      </c>
      <c r="I1575" s="102" t="s">
        <v>279</v>
      </c>
      <c r="J1575" s="102" t="s">
        <v>2</v>
      </c>
      <c r="K1575" s="102" t="s">
        <v>1</v>
      </c>
      <c r="L1575" s="102" t="s">
        <v>23</v>
      </c>
      <c r="M1575" s="102" t="s">
        <v>1074</v>
      </c>
      <c r="N1575" s="102">
        <v>6</v>
      </c>
      <c r="O1575" s="102" t="s">
        <v>1075</v>
      </c>
    </row>
    <row r="1576" spans="1:15" x14ac:dyDescent="0.25">
      <c r="A1576" s="102" t="s">
        <v>2226</v>
      </c>
      <c r="B1576" s="103" t="s">
        <v>1916</v>
      </c>
      <c r="C1576" s="103" t="s">
        <v>274</v>
      </c>
      <c r="D1576" s="102" t="s">
        <v>1092</v>
      </c>
      <c r="E1576" s="102" t="s">
        <v>275</v>
      </c>
      <c r="F1576" s="102" t="s">
        <v>4090</v>
      </c>
      <c r="H1576" s="102">
        <v>45514</v>
      </c>
      <c r="I1576" s="102" t="s">
        <v>279</v>
      </c>
      <c r="J1576" s="102" t="s">
        <v>2</v>
      </c>
      <c r="K1576" s="102" t="s">
        <v>1</v>
      </c>
      <c r="L1576" s="102" t="s">
        <v>23</v>
      </c>
      <c r="M1576" s="102" t="s">
        <v>1074</v>
      </c>
      <c r="N1576" s="102">
        <v>6</v>
      </c>
      <c r="O1576" s="102" t="s">
        <v>1075</v>
      </c>
    </row>
    <row r="1577" spans="1:15" x14ac:dyDescent="0.25">
      <c r="A1577" s="102" t="s">
        <v>4091</v>
      </c>
      <c r="B1577" s="103" t="s">
        <v>1219</v>
      </c>
      <c r="C1577" s="103" t="s">
        <v>1118</v>
      </c>
      <c r="D1577" s="102" t="s">
        <v>1092</v>
      </c>
      <c r="E1577" s="102" t="s">
        <v>275</v>
      </c>
      <c r="F1577" s="102" t="s">
        <v>4092</v>
      </c>
      <c r="H1577" s="102">
        <v>45514</v>
      </c>
      <c r="I1577" s="102" t="s">
        <v>279</v>
      </c>
      <c r="J1577" s="102" t="s">
        <v>2</v>
      </c>
      <c r="K1577" s="102" t="s">
        <v>1</v>
      </c>
      <c r="L1577" s="102" t="s">
        <v>23</v>
      </c>
      <c r="M1577" s="102" t="s">
        <v>1074</v>
      </c>
      <c r="N1577" s="102">
        <v>6</v>
      </c>
      <c r="O1577" s="102" t="s">
        <v>1075</v>
      </c>
    </row>
    <row r="1578" spans="1:15" x14ac:dyDescent="0.25">
      <c r="A1578" s="102" t="s">
        <v>4093</v>
      </c>
      <c r="B1578" s="103" t="s">
        <v>4094</v>
      </c>
      <c r="C1578" s="103" t="s">
        <v>274</v>
      </c>
      <c r="D1578" s="102" t="s">
        <v>1092</v>
      </c>
      <c r="E1578" s="102" t="s">
        <v>275</v>
      </c>
      <c r="F1578" s="102" t="s">
        <v>4095</v>
      </c>
      <c r="H1578" s="102">
        <v>45514</v>
      </c>
      <c r="I1578" s="102" t="s">
        <v>279</v>
      </c>
      <c r="J1578" s="102" t="s">
        <v>2</v>
      </c>
      <c r="K1578" s="102" t="s">
        <v>1</v>
      </c>
      <c r="L1578" s="102" t="s">
        <v>23</v>
      </c>
      <c r="M1578" s="102" t="s">
        <v>1074</v>
      </c>
      <c r="N1578" s="102">
        <v>6</v>
      </c>
      <c r="O1578" s="102" t="s">
        <v>1075</v>
      </c>
    </row>
    <row r="1579" spans="1:15" x14ac:dyDescent="0.25">
      <c r="A1579" s="102" t="s">
        <v>2802</v>
      </c>
      <c r="B1579" s="103" t="s">
        <v>1515</v>
      </c>
      <c r="C1579" s="103" t="s">
        <v>274</v>
      </c>
      <c r="D1579" s="102" t="s">
        <v>152</v>
      </c>
      <c r="E1579" s="102" t="s">
        <v>275</v>
      </c>
      <c r="F1579" s="102" t="s">
        <v>4096</v>
      </c>
      <c r="H1579" s="102">
        <v>45514</v>
      </c>
      <c r="I1579" s="102" t="s">
        <v>279</v>
      </c>
      <c r="J1579" s="102" t="s">
        <v>2</v>
      </c>
      <c r="K1579" s="102" t="s">
        <v>1</v>
      </c>
      <c r="L1579" s="102" t="s">
        <v>23</v>
      </c>
      <c r="M1579" s="102" t="s">
        <v>1074</v>
      </c>
      <c r="N1579" s="102">
        <v>6</v>
      </c>
      <c r="O1579" s="102" t="s">
        <v>1075</v>
      </c>
    </row>
    <row r="1580" spans="1:15" x14ac:dyDescent="0.25">
      <c r="A1580" s="102" t="s">
        <v>2802</v>
      </c>
      <c r="B1580" s="103" t="s">
        <v>4097</v>
      </c>
      <c r="C1580" s="103" t="s">
        <v>1118</v>
      </c>
      <c r="D1580" s="102" t="s">
        <v>152</v>
      </c>
      <c r="E1580" s="102" t="s">
        <v>275</v>
      </c>
      <c r="F1580" s="102" t="s">
        <v>4098</v>
      </c>
      <c r="H1580" s="102">
        <v>45514</v>
      </c>
      <c r="I1580" s="102" t="s">
        <v>279</v>
      </c>
      <c r="J1580" s="102" t="s">
        <v>2</v>
      </c>
      <c r="K1580" s="102" t="s">
        <v>1</v>
      </c>
      <c r="L1580" s="102" t="s">
        <v>23</v>
      </c>
      <c r="M1580" s="102" t="s">
        <v>1074</v>
      </c>
      <c r="N1580" s="102">
        <v>6</v>
      </c>
      <c r="O1580" s="102" t="s">
        <v>1075</v>
      </c>
    </row>
    <row r="1581" spans="1:15" x14ac:dyDescent="0.25">
      <c r="A1581" s="102" t="s">
        <v>4099</v>
      </c>
      <c r="B1581" s="103" t="s">
        <v>1132</v>
      </c>
      <c r="C1581" s="103" t="s">
        <v>1082</v>
      </c>
      <c r="D1581" s="102" t="s">
        <v>152</v>
      </c>
      <c r="E1581" s="102" t="s">
        <v>275</v>
      </c>
      <c r="F1581" s="102" t="s">
        <v>4100</v>
      </c>
      <c r="H1581" s="102">
        <v>45514</v>
      </c>
      <c r="I1581" s="102" t="s">
        <v>279</v>
      </c>
      <c r="J1581" s="102" t="s">
        <v>2</v>
      </c>
      <c r="K1581" s="102" t="s">
        <v>1</v>
      </c>
      <c r="L1581" s="102" t="s">
        <v>23</v>
      </c>
      <c r="M1581" s="102" t="s">
        <v>1082</v>
      </c>
      <c r="N1581" s="102">
        <v>6</v>
      </c>
      <c r="O1581" s="102" t="s">
        <v>1075</v>
      </c>
    </row>
    <row r="1582" spans="1:15" x14ac:dyDescent="0.25">
      <c r="A1582" s="102" t="s">
        <v>4099</v>
      </c>
      <c r="B1582" s="103" t="s">
        <v>1929</v>
      </c>
      <c r="C1582" s="103" t="s">
        <v>274</v>
      </c>
      <c r="D1582" s="102" t="s">
        <v>152</v>
      </c>
      <c r="E1582" s="102" t="s">
        <v>275</v>
      </c>
      <c r="F1582" s="102" t="s">
        <v>4101</v>
      </c>
      <c r="H1582" s="102">
        <v>45514</v>
      </c>
      <c r="I1582" s="102" t="s">
        <v>279</v>
      </c>
      <c r="J1582" s="102" t="s">
        <v>2</v>
      </c>
      <c r="K1582" s="102" t="s">
        <v>1</v>
      </c>
      <c r="L1582" s="102" t="s">
        <v>23</v>
      </c>
      <c r="M1582" s="102" t="s">
        <v>1074</v>
      </c>
      <c r="N1582" s="102">
        <v>6</v>
      </c>
      <c r="O1582" s="102" t="s">
        <v>1075</v>
      </c>
    </row>
    <row r="1583" spans="1:15" x14ac:dyDescent="0.25">
      <c r="A1583" s="102" t="s">
        <v>4099</v>
      </c>
      <c r="B1583" s="103" t="s">
        <v>1078</v>
      </c>
      <c r="C1583" s="103" t="s">
        <v>274</v>
      </c>
      <c r="D1583" s="102" t="s">
        <v>152</v>
      </c>
      <c r="E1583" s="102" t="s">
        <v>275</v>
      </c>
      <c r="F1583" s="102" t="s">
        <v>4102</v>
      </c>
      <c r="H1583" s="102">
        <v>45514</v>
      </c>
      <c r="I1583" s="102" t="s">
        <v>279</v>
      </c>
      <c r="J1583" s="102" t="s">
        <v>2</v>
      </c>
      <c r="K1583" s="102" t="s">
        <v>1</v>
      </c>
      <c r="L1583" s="102" t="s">
        <v>23</v>
      </c>
      <c r="M1583" s="102" t="s">
        <v>1074</v>
      </c>
      <c r="N1583" s="102">
        <v>6</v>
      </c>
      <c r="O1583" s="102" t="s">
        <v>1075</v>
      </c>
    </row>
    <row r="1584" spans="1:15" x14ac:dyDescent="0.25">
      <c r="A1584" s="102" t="s">
        <v>4103</v>
      </c>
      <c r="B1584" s="103" t="s">
        <v>4104</v>
      </c>
      <c r="C1584" s="103" t="s">
        <v>274</v>
      </c>
      <c r="D1584" s="102" t="s">
        <v>1092</v>
      </c>
      <c r="E1584" s="102" t="s">
        <v>275</v>
      </c>
      <c r="F1584" s="102" t="s">
        <v>4105</v>
      </c>
      <c r="H1584" s="102">
        <v>45514</v>
      </c>
      <c r="I1584" s="102" t="s">
        <v>279</v>
      </c>
      <c r="J1584" s="102" t="s">
        <v>2</v>
      </c>
      <c r="K1584" s="102" t="s">
        <v>1</v>
      </c>
      <c r="L1584" s="102" t="s">
        <v>23</v>
      </c>
      <c r="M1584" s="102" t="s">
        <v>1074</v>
      </c>
      <c r="N1584" s="102">
        <v>6</v>
      </c>
      <c r="O1584" s="102" t="s">
        <v>1075</v>
      </c>
    </row>
    <row r="1585" spans="1:15" x14ac:dyDescent="0.25">
      <c r="A1585" s="102" t="s">
        <v>4103</v>
      </c>
      <c r="B1585" s="103" t="s">
        <v>1315</v>
      </c>
      <c r="C1585" s="103" t="s">
        <v>1082</v>
      </c>
      <c r="D1585" s="102" t="s">
        <v>1092</v>
      </c>
      <c r="E1585" s="102" t="s">
        <v>275</v>
      </c>
      <c r="F1585" s="102" t="s">
        <v>4106</v>
      </c>
      <c r="H1585" s="102">
        <v>45514</v>
      </c>
      <c r="I1585" s="102" t="s">
        <v>279</v>
      </c>
      <c r="J1585" s="102" t="s">
        <v>2</v>
      </c>
      <c r="K1585" s="102" t="s">
        <v>1</v>
      </c>
      <c r="L1585" s="102" t="s">
        <v>23</v>
      </c>
      <c r="M1585" s="102" t="s">
        <v>1082</v>
      </c>
      <c r="N1585" s="102">
        <v>6</v>
      </c>
      <c r="O1585" s="102" t="s">
        <v>1075</v>
      </c>
    </row>
    <row r="1586" spans="1:15" x14ac:dyDescent="0.25">
      <c r="A1586" s="102" t="s">
        <v>4107</v>
      </c>
      <c r="B1586" s="103" t="s">
        <v>4108</v>
      </c>
      <c r="C1586" s="103" t="s">
        <v>274</v>
      </c>
      <c r="D1586" s="102" t="s">
        <v>1092</v>
      </c>
      <c r="E1586" s="102" t="s">
        <v>275</v>
      </c>
      <c r="F1586" s="102" t="s">
        <v>4109</v>
      </c>
      <c r="H1586" s="102">
        <v>45514</v>
      </c>
      <c r="I1586" s="102" t="s">
        <v>279</v>
      </c>
      <c r="J1586" s="102" t="s">
        <v>2</v>
      </c>
      <c r="K1586" s="102" t="s">
        <v>1</v>
      </c>
      <c r="L1586" s="102" t="s">
        <v>23</v>
      </c>
      <c r="M1586" s="102" t="s">
        <v>1074</v>
      </c>
      <c r="N1586" s="102">
        <v>6</v>
      </c>
      <c r="O1586" s="102" t="s">
        <v>1075</v>
      </c>
    </row>
    <row r="1587" spans="1:15" x14ac:dyDescent="0.25">
      <c r="A1587" s="102" t="s">
        <v>4110</v>
      </c>
      <c r="B1587" s="103" t="s">
        <v>1250</v>
      </c>
      <c r="C1587" s="103" t="s">
        <v>274</v>
      </c>
      <c r="D1587" s="102" t="s">
        <v>152</v>
      </c>
      <c r="E1587" s="102" t="s">
        <v>275</v>
      </c>
      <c r="F1587" s="102" t="s">
        <v>4111</v>
      </c>
      <c r="H1587" s="102">
        <v>45514</v>
      </c>
      <c r="I1587" s="102" t="s">
        <v>279</v>
      </c>
      <c r="J1587" s="102" t="s">
        <v>2</v>
      </c>
      <c r="K1587" s="102" t="s">
        <v>1</v>
      </c>
      <c r="L1587" s="102" t="s">
        <v>23</v>
      </c>
      <c r="M1587" s="102" t="s">
        <v>1074</v>
      </c>
      <c r="N1587" s="102">
        <v>6</v>
      </c>
      <c r="O1587" s="102" t="s">
        <v>1075</v>
      </c>
    </row>
    <row r="1588" spans="1:15" x14ac:dyDescent="0.25">
      <c r="A1588" s="102" t="s">
        <v>4112</v>
      </c>
      <c r="B1588" s="103" t="s">
        <v>1245</v>
      </c>
      <c r="C1588" s="103" t="s">
        <v>277</v>
      </c>
      <c r="D1588" s="102" t="s">
        <v>1092</v>
      </c>
      <c r="E1588" s="102" t="s">
        <v>275</v>
      </c>
      <c r="F1588" s="102" t="s">
        <v>4113</v>
      </c>
      <c r="H1588" s="102">
        <v>45514</v>
      </c>
      <c r="I1588" s="102" t="s">
        <v>279</v>
      </c>
      <c r="J1588" s="102" t="s">
        <v>2</v>
      </c>
      <c r="K1588" s="102" t="s">
        <v>1</v>
      </c>
      <c r="L1588" s="102" t="s">
        <v>23</v>
      </c>
      <c r="M1588" s="102" t="s">
        <v>1074</v>
      </c>
      <c r="N1588" s="102">
        <v>6</v>
      </c>
      <c r="O1588" s="102" t="s">
        <v>1075</v>
      </c>
    </row>
    <row r="1589" spans="1:15" x14ac:dyDescent="0.25">
      <c r="A1589" s="102" t="s">
        <v>1923</v>
      </c>
      <c r="B1589" s="103" t="s">
        <v>1233</v>
      </c>
      <c r="C1589" s="103" t="s">
        <v>274</v>
      </c>
      <c r="D1589" s="102" t="s">
        <v>152</v>
      </c>
      <c r="E1589" s="102" t="s">
        <v>275</v>
      </c>
      <c r="F1589" s="102" t="s">
        <v>4114</v>
      </c>
      <c r="H1589" s="102">
        <v>45514</v>
      </c>
      <c r="I1589" s="102" t="s">
        <v>279</v>
      </c>
      <c r="J1589" s="102" t="s">
        <v>2</v>
      </c>
      <c r="K1589" s="102" t="s">
        <v>1</v>
      </c>
      <c r="L1589" s="102" t="s">
        <v>23</v>
      </c>
      <c r="M1589" s="102" t="s">
        <v>1074</v>
      </c>
      <c r="N1589" s="102">
        <v>6</v>
      </c>
      <c r="O1589" s="102" t="s">
        <v>1075</v>
      </c>
    </row>
    <row r="1590" spans="1:15" x14ac:dyDescent="0.25">
      <c r="A1590" s="102" t="s">
        <v>4115</v>
      </c>
      <c r="B1590" s="103" t="s">
        <v>1214</v>
      </c>
      <c r="C1590" s="103" t="s">
        <v>1118</v>
      </c>
      <c r="D1590" s="102" t="s">
        <v>1092</v>
      </c>
      <c r="E1590" s="102" t="s">
        <v>275</v>
      </c>
      <c r="F1590" s="102" t="s">
        <v>4116</v>
      </c>
      <c r="H1590" s="102">
        <v>45514</v>
      </c>
      <c r="I1590" s="102" t="s">
        <v>279</v>
      </c>
      <c r="J1590" s="102" t="s">
        <v>2</v>
      </c>
      <c r="K1590" s="102" t="s">
        <v>1</v>
      </c>
      <c r="L1590" s="102" t="s">
        <v>23</v>
      </c>
      <c r="M1590" s="102" t="s">
        <v>1074</v>
      </c>
      <c r="N1590" s="102">
        <v>6</v>
      </c>
      <c r="O1590" s="102" t="s">
        <v>1075</v>
      </c>
    </row>
    <row r="1591" spans="1:15" x14ac:dyDescent="0.25">
      <c r="A1591" s="102" t="s">
        <v>4117</v>
      </c>
      <c r="B1591" s="103" t="s">
        <v>4118</v>
      </c>
      <c r="C1591" s="103" t="s">
        <v>1077</v>
      </c>
      <c r="D1591" s="102" t="s">
        <v>196</v>
      </c>
      <c r="E1591" s="102" t="s">
        <v>275</v>
      </c>
      <c r="F1591" s="102" t="s">
        <v>4119</v>
      </c>
      <c r="H1591" s="102">
        <v>45514</v>
      </c>
      <c r="I1591" s="102" t="s">
        <v>279</v>
      </c>
      <c r="J1591" s="102" t="s">
        <v>2</v>
      </c>
      <c r="K1591" s="102" t="s">
        <v>1</v>
      </c>
      <c r="L1591" s="102" t="s">
        <v>23</v>
      </c>
      <c r="M1591" s="102" t="s">
        <v>1074</v>
      </c>
      <c r="N1591" s="102">
        <v>6</v>
      </c>
      <c r="O1591" s="102" t="s">
        <v>1075</v>
      </c>
    </row>
    <row r="1592" spans="1:15" x14ac:dyDescent="0.25">
      <c r="A1592" s="102" t="s">
        <v>4120</v>
      </c>
      <c r="B1592" s="103" t="s">
        <v>1764</v>
      </c>
      <c r="C1592" s="103" t="s">
        <v>1077</v>
      </c>
      <c r="D1592" s="102" t="s">
        <v>196</v>
      </c>
      <c r="E1592" s="102" t="s">
        <v>275</v>
      </c>
      <c r="F1592" s="102" t="s">
        <v>4121</v>
      </c>
      <c r="H1592" s="102">
        <v>45514</v>
      </c>
      <c r="I1592" s="102" t="s">
        <v>279</v>
      </c>
      <c r="J1592" s="102" t="s">
        <v>2</v>
      </c>
      <c r="K1592" s="102" t="s">
        <v>1</v>
      </c>
      <c r="L1592" s="102" t="s">
        <v>23</v>
      </c>
      <c r="M1592" s="102" t="s">
        <v>1074</v>
      </c>
      <c r="N1592" s="102">
        <v>6</v>
      </c>
      <c r="O1592" s="102" t="s">
        <v>1075</v>
      </c>
    </row>
    <row r="1593" spans="1:15" x14ac:dyDescent="0.25">
      <c r="A1593" s="102" t="s">
        <v>2425</v>
      </c>
      <c r="B1593" s="103" t="s">
        <v>1250</v>
      </c>
      <c r="C1593" s="103" t="s">
        <v>274</v>
      </c>
      <c r="D1593" s="102" t="s">
        <v>152</v>
      </c>
      <c r="E1593" s="102" t="s">
        <v>275</v>
      </c>
      <c r="F1593" s="102" t="s">
        <v>4122</v>
      </c>
      <c r="H1593" s="102">
        <v>45514</v>
      </c>
      <c r="I1593" s="102" t="s">
        <v>279</v>
      </c>
      <c r="J1593" s="102" t="s">
        <v>2</v>
      </c>
      <c r="K1593" s="102" t="s">
        <v>1</v>
      </c>
      <c r="L1593" s="102" t="s">
        <v>23</v>
      </c>
      <c r="M1593" s="102" t="s">
        <v>1074</v>
      </c>
      <c r="N1593" s="102">
        <v>6</v>
      </c>
      <c r="O1593" s="102" t="s">
        <v>1075</v>
      </c>
    </row>
    <row r="1594" spans="1:15" x14ac:dyDescent="0.25">
      <c r="A1594" s="102" t="s">
        <v>4123</v>
      </c>
      <c r="B1594" s="103" t="s">
        <v>3603</v>
      </c>
      <c r="C1594" s="103" t="s">
        <v>274</v>
      </c>
      <c r="D1594" s="102" t="s">
        <v>1092</v>
      </c>
      <c r="E1594" s="102" t="s">
        <v>275</v>
      </c>
      <c r="F1594" s="102" t="s">
        <v>4124</v>
      </c>
      <c r="H1594" s="102">
        <v>45514</v>
      </c>
      <c r="I1594" s="102" t="s">
        <v>279</v>
      </c>
      <c r="J1594" s="102" t="s">
        <v>2</v>
      </c>
      <c r="K1594" s="102" t="s">
        <v>1</v>
      </c>
      <c r="L1594" s="102" t="s">
        <v>23</v>
      </c>
      <c r="M1594" s="102" t="s">
        <v>1074</v>
      </c>
      <c r="N1594" s="102">
        <v>6</v>
      </c>
      <c r="O1594" s="102" t="s">
        <v>1075</v>
      </c>
    </row>
    <row r="1595" spans="1:15" x14ac:dyDescent="0.25">
      <c r="A1595" s="102" t="s">
        <v>4125</v>
      </c>
      <c r="B1595" s="103" t="s">
        <v>1095</v>
      </c>
      <c r="C1595" s="103" t="s">
        <v>274</v>
      </c>
      <c r="D1595" s="102" t="s">
        <v>152</v>
      </c>
      <c r="E1595" s="102" t="s">
        <v>275</v>
      </c>
      <c r="F1595" s="102" t="s">
        <v>4126</v>
      </c>
      <c r="H1595" s="102">
        <v>45514</v>
      </c>
      <c r="I1595" s="102" t="s">
        <v>279</v>
      </c>
      <c r="J1595" s="102" t="s">
        <v>2</v>
      </c>
      <c r="K1595" s="102" t="s">
        <v>1</v>
      </c>
      <c r="L1595" s="102" t="s">
        <v>23</v>
      </c>
      <c r="M1595" s="102" t="s">
        <v>1074</v>
      </c>
      <c r="N1595" s="102">
        <v>6</v>
      </c>
      <c r="O1595" s="102" t="s">
        <v>1075</v>
      </c>
    </row>
    <row r="1596" spans="1:15" x14ac:dyDescent="0.25">
      <c r="A1596" s="102" t="s">
        <v>4127</v>
      </c>
      <c r="B1596" s="103" t="s">
        <v>1266</v>
      </c>
      <c r="C1596" s="103" t="s">
        <v>1118</v>
      </c>
      <c r="D1596" s="102" t="s">
        <v>1092</v>
      </c>
      <c r="E1596" s="102" t="s">
        <v>275</v>
      </c>
      <c r="F1596" s="102" t="s">
        <v>4128</v>
      </c>
      <c r="H1596" s="102">
        <v>45514</v>
      </c>
      <c r="I1596" s="102" t="s">
        <v>279</v>
      </c>
      <c r="J1596" s="102" t="s">
        <v>2</v>
      </c>
      <c r="K1596" s="102" t="s">
        <v>1</v>
      </c>
      <c r="L1596" s="102" t="s">
        <v>23</v>
      </c>
      <c r="M1596" s="102" t="s">
        <v>1074</v>
      </c>
      <c r="N1596" s="102">
        <v>6</v>
      </c>
      <c r="O1596" s="102" t="s">
        <v>1075</v>
      </c>
    </row>
    <row r="1597" spans="1:15" x14ac:dyDescent="0.25">
      <c r="A1597" s="102" t="s">
        <v>2448</v>
      </c>
      <c r="B1597" s="103" t="s">
        <v>1244</v>
      </c>
      <c r="C1597" s="103" t="s">
        <v>274</v>
      </c>
      <c r="D1597" s="102" t="s">
        <v>570</v>
      </c>
      <c r="E1597" s="102" t="s">
        <v>275</v>
      </c>
      <c r="F1597" s="102" t="s">
        <v>4129</v>
      </c>
      <c r="H1597" s="102">
        <v>45514</v>
      </c>
      <c r="I1597" s="102" t="s">
        <v>295</v>
      </c>
      <c r="J1597" s="102" t="s">
        <v>1</v>
      </c>
      <c r="K1597" s="102" t="s">
        <v>291</v>
      </c>
      <c r="L1597" s="102" t="s">
        <v>294</v>
      </c>
      <c r="M1597" s="102" t="s">
        <v>1074</v>
      </c>
      <c r="N1597" s="102">
        <v>6</v>
      </c>
      <c r="O1597" s="102" t="s">
        <v>1075</v>
      </c>
    </row>
    <row r="1598" spans="1:15" x14ac:dyDescent="0.25">
      <c r="A1598" s="102" t="s">
        <v>2450</v>
      </c>
      <c r="B1598" s="103" t="s">
        <v>1117</v>
      </c>
      <c r="C1598" s="103" t="s">
        <v>1118</v>
      </c>
      <c r="D1598" s="102" t="s">
        <v>570</v>
      </c>
      <c r="E1598" s="102" t="s">
        <v>275</v>
      </c>
      <c r="F1598" s="102" t="s">
        <v>4130</v>
      </c>
      <c r="H1598" s="102">
        <v>45514</v>
      </c>
      <c r="I1598" s="102" t="s">
        <v>295</v>
      </c>
      <c r="J1598" s="102" t="s">
        <v>1</v>
      </c>
      <c r="K1598" s="102" t="s">
        <v>291</v>
      </c>
      <c r="L1598" s="102" t="s">
        <v>294</v>
      </c>
      <c r="M1598" s="102" t="s">
        <v>1074</v>
      </c>
      <c r="N1598" s="102">
        <v>6</v>
      </c>
      <c r="O1598" s="102" t="s">
        <v>1075</v>
      </c>
    </row>
    <row r="1599" spans="1:15" x14ac:dyDescent="0.25">
      <c r="A1599" s="102" t="s">
        <v>2452</v>
      </c>
      <c r="B1599" s="103" t="s">
        <v>2453</v>
      </c>
      <c r="C1599" s="103" t="s">
        <v>277</v>
      </c>
      <c r="D1599" s="102" t="s">
        <v>570</v>
      </c>
      <c r="E1599" s="102" t="s">
        <v>275</v>
      </c>
      <c r="F1599" s="102" t="s">
        <v>4131</v>
      </c>
      <c r="H1599" s="102">
        <v>45514</v>
      </c>
      <c r="I1599" s="102" t="s">
        <v>295</v>
      </c>
      <c r="J1599" s="102" t="s">
        <v>1</v>
      </c>
      <c r="K1599" s="102" t="s">
        <v>291</v>
      </c>
      <c r="L1599" s="102" t="s">
        <v>294</v>
      </c>
      <c r="M1599" s="102" t="s">
        <v>1074</v>
      </c>
      <c r="N1599" s="102">
        <v>6</v>
      </c>
      <c r="O1599" s="102" t="s">
        <v>1075</v>
      </c>
    </row>
    <row r="1600" spans="1:15" x14ac:dyDescent="0.25">
      <c r="A1600" s="102" t="s">
        <v>2455</v>
      </c>
      <c r="B1600" s="103" t="s">
        <v>1217</v>
      </c>
      <c r="C1600" s="103" t="s">
        <v>1118</v>
      </c>
      <c r="D1600" s="102" t="s">
        <v>318</v>
      </c>
      <c r="E1600" s="102" t="s">
        <v>275</v>
      </c>
      <c r="F1600" s="102" t="s">
        <v>4132</v>
      </c>
      <c r="H1600" s="102">
        <v>45514</v>
      </c>
      <c r="I1600" s="102" t="s">
        <v>295</v>
      </c>
      <c r="J1600" s="102" t="s">
        <v>1</v>
      </c>
      <c r="K1600" s="102" t="s">
        <v>291</v>
      </c>
      <c r="L1600" s="102" t="s">
        <v>294</v>
      </c>
      <c r="M1600" s="102" t="s">
        <v>1074</v>
      </c>
      <c r="N1600" s="102">
        <v>6</v>
      </c>
      <c r="O1600" s="102" t="s">
        <v>1075</v>
      </c>
    </row>
    <row r="1601" spans="1:15" x14ac:dyDescent="0.25">
      <c r="A1601" s="102" t="s">
        <v>2457</v>
      </c>
      <c r="B1601" s="103" t="s">
        <v>1895</v>
      </c>
      <c r="C1601" s="103" t="s">
        <v>274</v>
      </c>
      <c r="D1601" s="102" t="s">
        <v>451</v>
      </c>
      <c r="E1601" s="102" t="s">
        <v>275</v>
      </c>
      <c r="F1601" s="102" t="s">
        <v>4133</v>
      </c>
      <c r="H1601" s="102">
        <v>45514</v>
      </c>
      <c r="I1601" s="102" t="s">
        <v>295</v>
      </c>
      <c r="J1601" s="102" t="s">
        <v>1</v>
      </c>
      <c r="K1601" s="102" t="s">
        <v>291</v>
      </c>
      <c r="L1601" s="102" t="s">
        <v>294</v>
      </c>
      <c r="M1601" s="102" t="s">
        <v>1074</v>
      </c>
      <c r="N1601" s="102">
        <v>6</v>
      </c>
      <c r="O1601" s="102" t="s">
        <v>1075</v>
      </c>
    </row>
    <row r="1602" spans="1:15" x14ac:dyDescent="0.25">
      <c r="A1602" s="102" t="s">
        <v>4134</v>
      </c>
      <c r="B1602" s="103" t="s">
        <v>4135</v>
      </c>
      <c r="C1602" s="103" t="s">
        <v>1077</v>
      </c>
      <c r="D1602" s="102" t="s">
        <v>196</v>
      </c>
      <c r="E1602" s="102" t="s">
        <v>275</v>
      </c>
      <c r="F1602" s="102" t="s">
        <v>4136</v>
      </c>
      <c r="H1602" s="102">
        <v>45514</v>
      </c>
      <c r="I1602" s="102" t="s">
        <v>295</v>
      </c>
      <c r="J1602" s="102" t="s">
        <v>1</v>
      </c>
      <c r="K1602" s="102" t="s">
        <v>291</v>
      </c>
      <c r="L1602" s="102" t="s">
        <v>294</v>
      </c>
      <c r="M1602" s="102" t="s">
        <v>1074</v>
      </c>
      <c r="N1602" s="102">
        <v>6</v>
      </c>
      <c r="O1602" s="102" t="s">
        <v>1075</v>
      </c>
    </row>
    <row r="1603" spans="1:15" x14ac:dyDescent="0.25">
      <c r="A1603" s="102" t="s">
        <v>2462</v>
      </c>
      <c r="B1603" s="103" t="s">
        <v>2463</v>
      </c>
      <c r="C1603" s="103" t="s">
        <v>274</v>
      </c>
      <c r="D1603" s="102" t="s">
        <v>318</v>
      </c>
      <c r="E1603" s="102" t="s">
        <v>275</v>
      </c>
      <c r="F1603" s="102" t="s">
        <v>4137</v>
      </c>
      <c r="H1603" s="102">
        <v>45514</v>
      </c>
      <c r="I1603" s="102" t="s">
        <v>295</v>
      </c>
      <c r="J1603" s="102" t="s">
        <v>1</v>
      </c>
      <c r="K1603" s="102" t="s">
        <v>291</v>
      </c>
      <c r="L1603" s="102" t="s">
        <v>294</v>
      </c>
      <c r="M1603" s="102" t="s">
        <v>1074</v>
      </c>
      <c r="N1603" s="102">
        <v>6</v>
      </c>
      <c r="O1603" s="102" t="s">
        <v>1075</v>
      </c>
    </row>
    <row r="1604" spans="1:15" x14ac:dyDescent="0.25">
      <c r="A1604" s="102" t="s">
        <v>4138</v>
      </c>
      <c r="B1604" s="103" t="s">
        <v>1078</v>
      </c>
      <c r="C1604" s="103" t="s">
        <v>274</v>
      </c>
      <c r="D1604" s="102" t="s">
        <v>303</v>
      </c>
      <c r="E1604" s="102" t="s">
        <v>276</v>
      </c>
      <c r="H1604" s="102">
        <v>45514</v>
      </c>
      <c r="I1604" s="102" t="s">
        <v>295</v>
      </c>
      <c r="J1604" s="102" t="s">
        <v>1</v>
      </c>
      <c r="K1604" s="102" t="s">
        <v>291</v>
      </c>
      <c r="L1604" s="102" t="s">
        <v>294</v>
      </c>
      <c r="M1604" s="102" t="s">
        <v>1074</v>
      </c>
      <c r="N1604" s="102">
        <v>6</v>
      </c>
      <c r="O1604" s="102" t="s">
        <v>1075</v>
      </c>
    </row>
    <row r="1605" spans="1:15" x14ac:dyDescent="0.25">
      <c r="A1605" s="102" t="s">
        <v>2467</v>
      </c>
      <c r="B1605" s="103" t="s">
        <v>2468</v>
      </c>
      <c r="C1605" s="103" t="s">
        <v>1118</v>
      </c>
      <c r="D1605" s="102" t="s">
        <v>570</v>
      </c>
      <c r="E1605" s="102" t="s">
        <v>275</v>
      </c>
      <c r="F1605" s="102" t="s">
        <v>4139</v>
      </c>
      <c r="H1605" s="102">
        <v>45514</v>
      </c>
      <c r="I1605" s="102" t="s">
        <v>295</v>
      </c>
      <c r="J1605" s="102" t="s">
        <v>1</v>
      </c>
      <c r="K1605" s="102" t="s">
        <v>291</v>
      </c>
      <c r="L1605" s="102" t="s">
        <v>294</v>
      </c>
      <c r="M1605" s="102" t="s">
        <v>1074</v>
      </c>
      <c r="N1605" s="102">
        <v>6</v>
      </c>
      <c r="O1605" s="102" t="s">
        <v>1075</v>
      </c>
    </row>
    <row r="1606" spans="1:15" x14ac:dyDescent="0.25">
      <c r="A1606" s="102" t="s">
        <v>2470</v>
      </c>
      <c r="B1606" s="103" t="s">
        <v>2471</v>
      </c>
      <c r="C1606" s="103" t="s">
        <v>277</v>
      </c>
      <c r="D1606" s="102" t="s">
        <v>451</v>
      </c>
      <c r="E1606" s="102" t="s">
        <v>275</v>
      </c>
      <c r="F1606" s="102" t="s">
        <v>4140</v>
      </c>
      <c r="H1606" s="102">
        <v>45514</v>
      </c>
      <c r="I1606" s="102" t="s">
        <v>295</v>
      </c>
      <c r="J1606" s="102" t="s">
        <v>1</v>
      </c>
      <c r="K1606" s="102" t="s">
        <v>291</v>
      </c>
      <c r="L1606" s="102" t="s">
        <v>294</v>
      </c>
      <c r="M1606" s="102" t="s">
        <v>1074</v>
      </c>
      <c r="N1606" s="102">
        <v>6</v>
      </c>
      <c r="O1606" s="102" t="s">
        <v>1075</v>
      </c>
    </row>
    <row r="1607" spans="1:15" x14ac:dyDescent="0.25">
      <c r="A1607" s="102" t="s">
        <v>2473</v>
      </c>
      <c r="B1607" s="103" t="s">
        <v>1321</v>
      </c>
      <c r="C1607" s="103" t="s">
        <v>277</v>
      </c>
      <c r="D1607" s="102" t="s">
        <v>451</v>
      </c>
      <c r="E1607" s="102" t="s">
        <v>275</v>
      </c>
      <c r="F1607" s="102" t="s">
        <v>4141</v>
      </c>
      <c r="H1607" s="102">
        <v>45514</v>
      </c>
      <c r="I1607" s="102" t="s">
        <v>295</v>
      </c>
      <c r="J1607" s="102" t="s">
        <v>1</v>
      </c>
      <c r="K1607" s="102" t="s">
        <v>291</v>
      </c>
      <c r="L1607" s="102" t="s">
        <v>294</v>
      </c>
      <c r="M1607" s="102" t="s">
        <v>1074</v>
      </c>
      <c r="N1607" s="102">
        <v>6</v>
      </c>
      <c r="O1607" s="102" t="s">
        <v>1075</v>
      </c>
    </row>
    <row r="1608" spans="1:15" x14ac:dyDescent="0.25">
      <c r="A1608" s="102" t="s">
        <v>2475</v>
      </c>
      <c r="B1608" s="103" t="s">
        <v>2476</v>
      </c>
      <c r="C1608" s="103" t="s">
        <v>1118</v>
      </c>
      <c r="D1608" s="102" t="s">
        <v>318</v>
      </c>
      <c r="E1608" s="102" t="s">
        <v>275</v>
      </c>
      <c r="F1608" s="102" t="s">
        <v>4142</v>
      </c>
      <c r="H1608" s="102">
        <v>45514</v>
      </c>
      <c r="I1608" s="102" t="s">
        <v>295</v>
      </c>
      <c r="J1608" s="102" t="s">
        <v>1</v>
      </c>
      <c r="K1608" s="102" t="s">
        <v>291</v>
      </c>
      <c r="L1608" s="102" t="s">
        <v>294</v>
      </c>
      <c r="M1608" s="102" t="s">
        <v>1074</v>
      </c>
      <c r="N1608" s="102">
        <v>6</v>
      </c>
      <c r="O1608" s="102" t="s">
        <v>1075</v>
      </c>
    </row>
    <row r="1609" spans="1:15" x14ac:dyDescent="0.25">
      <c r="A1609" s="102" t="s">
        <v>2478</v>
      </c>
      <c r="B1609" s="103" t="s">
        <v>2479</v>
      </c>
      <c r="C1609" s="103" t="s">
        <v>277</v>
      </c>
      <c r="D1609" s="102" t="s">
        <v>570</v>
      </c>
      <c r="E1609" s="102" t="s">
        <v>275</v>
      </c>
      <c r="F1609" s="102" t="s">
        <v>4143</v>
      </c>
      <c r="H1609" s="102">
        <v>45514</v>
      </c>
      <c r="I1609" s="102" t="s">
        <v>295</v>
      </c>
      <c r="J1609" s="102" t="s">
        <v>1</v>
      </c>
      <c r="K1609" s="102" t="s">
        <v>291</v>
      </c>
      <c r="L1609" s="102" t="s">
        <v>294</v>
      </c>
      <c r="M1609" s="102" t="s">
        <v>1074</v>
      </c>
      <c r="N1609" s="102">
        <v>6</v>
      </c>
      <c r="O1609" s="102" t="s">
        <v>1075</v>
      </c>
    </row>
    <row r="1610" spans="1:15" x14ac:dyDescent="0.25">
      <c r="A1610" s="102" t="s">
        <v>4144</v>
      </c>
      <c r="B1610" s="103" t="s">
        <v>2534</v>
      </c>
      <c r="C1610" s="103" t="s">
        <v>1082</v>
      </c>
      <c r="D1610" s="102" t="s">
        <v>303</v>
      </c>
      <c r="E1610" s="102" t="s">
        <v>276</v>
      </c>
      <c r="H1610" s="102">
        <v>45514</v>
      </c>
      <c r="I1610" s="102" t="s">
        <v>295</v>
      </c>
      <c r="J1610" s="102" t="s">
        <v>1</v>
      </c>
      <c r="K1610" s="102" t="s">
        <v>291</v>
      </c>
      <c r="L1610" s="102" t="s">
        <v>294</v>
      </c>
      <c r="M1610" s="102" t="s">
        <v>1082</v>
      </c>
      <c r="N1610" s="102">
        <v>6</v>
      </c>
      <c r="O1610" s="102" t="s">
        <v>1075</v>
      </c>
    </row>
    <row r="1611" spans="1:15" x14ac:dyDescent="0.25">
      <c r="A1611" s="102" t="s">
        <v>4144</v>
      </c>
      <c r="B1611" s="103" t="s">
        <v>2150</v>
      </c>
      <c r="C1611" s="103" t="s">
        <v>1118</v>
      </c>
      <c r="D1611" s="102" t="s">
        <v>303</v>
      </c>
      <c r="E1611" s="102" t="s">
        <v>276</v>
      </c>
      <c r="H1611" s="102">
        <v>45514</v>
      </c>
      <c r="I1611" s="102" t="s">
        <v>295</v>
      </c>
      <c r="J1611" s="102" t="s">
        <v>1</v>
      </c>
      <c r="K1611" s="102" t="s">
        <v>291</v>
      </c>
      <c r="L1611" s="102" t="s">
        <v>294</v>
      </c>
      <c r="M1611" s="102" t="s">
        <v>1074</v>
      </c>
      <c r="N1611" s="102">
        <v>6</v>
      </c>
      <c r="O1611" s="102" t="s">
        <v>1075</v>
      </c>
    </row>
    <row r="1612" spans="1:15" x14ac:dyDescent="0.25">
      <c r="A1612" s="102" t="s">
        <v>1757</v>
      </c>
      <c r="B1612" s="103" t="s">
        <v>1321</v>
      </c>
      <c r="C1612" s="103" t="s">
        <v>277</v>
      </c>
      <c r="D1612" s="102" t="s">
        <v>136</v>
      </c>
      <c r="E1612" s="102" t="s">
        <v>275</v>
      </c>
      <c r="F1612" s="102" t="s">
        <v>4145</v>
      </c>
      <c r="H1612" s="102">
        <v>45514</v>
      </c>
      <c r="I1612" s="102" t="s">
        <v>295</v>
      </c>
      <c r="J1612" s="102" t="s">
        <v>1</v>
      </c>
      <c r="K1612" s="102" t="s">
        <v>291</v>
      </c>
      <c r="L1612" s="102" t="s">
        <v>294</v>
      </c>
      <c r="M1612" s="102" t="s">
        <v>1074</v>
      </c>
      <c r="N1612" s="102">
        <v>6</v>
      </c>
      <c r="O1612" s="102" t="s">
        <v>1075</v>
      </c>
    </row>
    <row r="1613" spans="1:15" x14ac:dyDescent="0.25">
      <c r="A1613" s="102" t="s">
        <v>2487</v>
      </c>
      <c r="B1613" s="103" t="s">
        <v>1632</v>
      </c>
      <c r="C1613" s="103" t="s">
        <v>274</v>
      </c>
      <c r="D1613" s="102" t="s">
        <v>136</v>
      </c>
      <c r="E1613" s="102" t="s">
        <v>275</v>
      </c>
      <c r="F1613" s="102" t="s">
        <v>4146</v>
      </c>
      <c r="H1613" s="102">
        <v>45514</v>
      </c>
      <c r="I1613" s="102" t="s">
        <v>295</v>
      </c>
      <c r="J1613" s="102" t="s">
        <v>1</v>
      </c>
      <c r="K1613" s="102" t="s">
        <v>291</v>
      </c>
      <c r="L1613" s="102" t="s">
        <v>294</v>
      </c>
      <c r="M1613" s="102" t="s">
        <v>1074</v>
      </c>
      <c r="N1613" s="102">
        <v>6</v>
      </c>
      <c r="O1613" s="102" t="s">
        <v>1075</v>
      </c>
    </row>
    <row r="1614" spans="1:15" x14ac:dyDescent="0.25">
      <c r="A1614" s="102" t="s">
        <v>2489</v>
      </c>
      <c r="B1614" s="103" t="s">
        <v>1189</v>
      </c>
      <c r="C1614" s="103" t="s">
        <v>274</v>
      </c>
      <c r="D1614" s="102" t="s">
        <v>570</v>
      </c>
      <c r="E1614" s="102" t="s">
        <v>275</v>
      </c>
      <c r="F1614" s="102" t="s">
        <v>4147</v>
      </c>
      <c r="H1614" s="102">
        <v>45514</v>
      </c>
      <c r="I1614" s="102" t="s">
        <v>295</v>
      </c>
      <c r="J1614" s="102" t="s">
        <v>1</v>
      </c>
      <c r="K1614" s="102" t="s">
        <v>291</v>
      </c>
      <c r="L1614" s="102" t="s">
        <v>294</v>
      </c>
      <c r="M1614" s="102" t="s">
        <v>1074</v>
      </c>
      <c r="N1614" s="102">
        <v>6</v>
      </c>
      <c r="O1614" s="102" t="s">
        <v>1075</v>
      </c>
    </row>
    <row r="1615" spans="1:15" x14ac:dyDescent="0.25">
      <c r="A1615" s="102" t="s">
        <v>2491</v>
      </c>
      <c r="B1615" s="103" t="s">
        <v>1916</v>
      </c>
      <c r="C1615" s="103" t="s">
        <v>274</v>
      </c>
      <c r="D1615" s="102" t="s">
        <v>136</v>
      </c>
      <c r="E1615" s="102" t="s">
        <v>275</v>
      </c>
      <c r="F1615" s="102" t="s">
        <v>4148</v>
      </c>
      <c r="H1615" s="102">
        <v>45514</v>
      </c>
      <c r="I1615" s="102" t="s">
        <v>295</v>
      </c>
      <c r="J1615" s="102" t="s">
        <v>1</v>
      </c>
      <c r="K1615" s="102" t="s">
        <v>291</v>
      </c>
      <c r="L1615" s="102" t="s">
        <v>294</v>
      </c>
      <c r="M1615" s="102" t="s">
        <v>1074</v>
      </c>
      <c r="N1615" s="102">
        <v>6</v>
      </c>
      <c r="O1615" s="102" t="s">
        <v>1075</v>
      </c>
    </row>
    <row r="1616" spans="1:15" x14ac:dyDescent="0.25">
      <c r="A1616" s="102" t="s">
        <v>2493</v>
      </c>
      <c r="B1616" s="103" t="s">
        <v>1078</v>
      </c>
      <c r="C1616" s="103" t="s">
        <v>274</v>
      </c>
      <c r="D1616" s="102" t="s">
        <v>136</v>
      </c>
      <c r="E1616" s="102" t="s">
        <v>275</v>
      </c>
      <c r="F1616" s="102" t="s">
        <v>4149</v>
      </c>
      <c r="H1616" s="102">
        <v>45514</v>
      </c>
      <c r="I1616" s="102" t="s">
        <v>295</v>
      </c>
      <c r="J1616" s="102" t="s">
        <v>1</v>
      </c>
      <c r="K1616" s="102" t="s">
        <v>291</v>
      </c>
      <c r="L1616" s="102" t="s">
        <v>294</v>
      </c>
      <c r="M1616" s="102" t="s">
        <v>1074</v>
      </c>
      <c r="N1616" s="102">
        <v>6</v>
      </c>
      <c r="O1616" s="102" t="s">
        <v>1075</v>
      </c>
    </row>
    <row r="1617" spans="1:15" x14ac:dyDescent="0.25">
      <c r="A1617" s="102" t="s">
        <v>1412</v>
      </c>
      <c r="B1617" s="103" t="s">
        <v>2495</v>
      </c>
      <c r="C1617" s="103" t="s">
        <v>274</v>
      </c>
      <c r="D1617" s="102" t="s">
        <v>570</v>
      </c>
      <c r="E1617" s="102" t="s">
        <v>275</v>
      </c>
      <c r="F1617" s="102" t="s">
        <v>4150</v>
      </c>
      <c r="H1617" s="102">
        <v>45514</v>
      </c>
      <c r="I1617" s="102" t="s">
        <v>295</v>
      </c>
      <c r="J1617" s="102" t="s">
        <v>1</v>
      </c>
      <c r="K1617" s="102" t="s">
        <v>291</v>
      </c>
      <c r="L1617" s="102" t="s">
        <v>294</v>
      </c>
      <c r="M1617" s="102" t="s">
        <v>1074</v>
      </c>
      <c r="N1617" s="102">
        <v>6</v>
      </c>
      <c r="O1617" s="102" t="s">
        <v>1075</v>
      </c>
    </row>
    <row r="1618" spans="1:15" x14ac:dyDescent="0.25">
      <c r="A1618" s="102" t="s">
        <v>2497</v>
      </c>
      <c r="B1618" s="103" t="s">
        <v>1844</v>
      </c>
      <c r="C1618" s="103" t="s">
        <v>277</v>
      </c>
      <c r="D1618" s="102" t="s">
        <v>570</v>
      </c>
      <c r="E1618" s="102" t="s">
        <v>275</v>
      </c>
      <c r="F1618" s="102" t="s">
        <v>4151</v>
      </c>
      <c r="H1618" s="102">
        <v>45514</v>
      </c>
      <c r="I1618" s="102" t="s">
        <v>295</v>
      </c>
      <c r="J1618" s="102" t="s">
        <v>1</v>
      </c>
      <c r="K1618" s="102" t="s">
        <v>291</v>
      </c>
      <c r="L1618" s="102" t="s">
        <v>294</v>
      </c>
      <c r="M1618" s="102" t="s">
        <v>1074</v>
      </c>
      <c r="N1618" s="102">
        <v>6</v>
      </c>
      <c r="O1618" s="102" t="s">
        <v>1075</v>
      </c>
    </row>
    <row r="1619" spans="1:15" x14ac:dyDescent="0.25">
      <c r="A1619" s="102" t="s">
        <v>2497</v>
      </c>
      <c r="B1619" s="103" t="s">
        <v>2499</v>
      </c>
      <c r="C1619" s="103" t="s">
        <v>277</v>
      </c>
      <c r="D1619" s="102" t="s">
        <v>570</v>
      </c>
      <c r="E1619" s="102" t="s">
        <v>275</v>
      </c>
      <c r="F1619" s="102" t="s">
        <v>4152</v>
      </c>
      <c r="H1619" s="102">
        <v>45514</v>
      </c>
      <c r="I1619" s="102" t="s">
        <v>295</v>
      </c>
      <c r="J1619" s="102" t="s">
        <v>1</v>
      </c>
      <c r="K1619" s="102" t="s">
        <v>291</v>
      </c>
      <c r="L1619" s="102" t="s">
        <v>294</v>
      </c>
      <c r="M1619" s="102" t="s">
        <v>1074</v>
      </c>
      <c r="N1619" s="102">
        <v>6</v>
      </c>
      <c r="O1619" s="102" t="s">
        <v>1075</v>
      </c>
    </row>
    <row r="1620" spans="1:15" x14ac:dyDescent="0.25">
      <c r="A1620" s="102" t="s">
        <v>2497</v>
      </c>
      <c r="B1620" s="103" t="s">
        <v>1078</v>
      </c>
      <c r="C1620" s="103" t="s">
        <v>274</v>
      </c>
      <c r="D1620" s="102" t="s">
        <v>570</v>
      </c>
      <c r="E1620" s="102" t="s">
        <v>275</v>
      </c>
      <c r="F1620" s="102" t="s">
        <v>4153</v>
      </c>
      <c r="H1620" s="102">
        <v>45514</v>
      </c>
      <c r="I1620" s="102" t="s">
        <v>295</v>
      </c>
      <c r="J1620" s="102" t="s">
        <v>1</v>
      </c>
      <c r="K1620" s="102" t="s">
        <v>291</v>
      </c>
      <c r="L1620" s="102" t="s">
        <v>294</v>
      </c>
      <c r="M1620" s="102" t="s">
        <v>1074</v>
      </c>
      <c r="N1620" s="102">
        <v>6</v>
      </c>
      <c r="O1620" s="102" t="s">
        <v>1075</v>
      </c>
    </row>
    <row r="1621" spans="1:15" x14ac:dyDescent="0.25">
      <c r="A1621" s="102" t="s">
        <v>2497</v>
      </c>
      <c r="B1621" s="103" t="s">
        <v>1248</v>
      </c>
      <c r="C1621" s="103" t="s">
        <v>1082</v>
      </c>
      <c r="D1621" s="102" t="s">
        <v>570</v>
      </c>
      <c r="E1621" s="102" t="s">
        <v>275</v>
      </c>
      <c r="F1621" s="102" t="s">
        <v>4154</v>
      </c>
      <c r="H1621" s="102">
        <v>45514</v>
      </c>
      <c r="I1621" s="102" t="s">
        <v>295</v>
      </c>
      <c r="J1621" s="102" t="s">
        <v>1</v>
      </c>
      <c r="K1621" s="102" t="s">
        <v>291</v>
      </c>
      <c r="L1621" s="102" t="s">
        <v>294</v>
      </c>
      <c r="M1621" s="102" t="s">
        <v>1082</v>
      </c>
      <c r="N1621" s="102">
        <v>6</v>
      </c>
      <c r="O1621" s="102" t="s">
        <v>1075</v>
      </c>
    </row>
    <row r="1622" spans="1:15" x14ac:dyDescent="0.25">
      <c r="A1622" s="102" t="s">
        <v>2503</v>
      </c>
      <c r="B1622" s="103" t="s">
        <v>2504</v>
      </c>
      <c r="C1622" s="103" t="s">
        <v>274</v>
      </c>
      <c r="D1622" s="102" t="s">
        <v>570</v>
      </c>
      <c r="E1622" s="102" t="s">
        <v>275</v>
      </c>
      <c r="F1622" s="102" t="s">
        <v>4155</v>
      </c>
      <c r="H1622" s="102">
        <v>45514</v>
      </c>
      <c r="I1622" s="102" t="s">
        <v>295</v>
      </c>
      <c r="J1622" s="102" t="s">
        <v>1</v>
      </c>
      <c r="K1622" s="102" t="s">
        <v>291</v>
      </c>
      <c r="L1622" s="102" t="s">
        <v>294</v>
      </c>
      <c r="M1622" s="102" t="s">
        <v>1074</v>
      </c>
      <c r="N1622" s="102">
        <v>6</v>
      </c>
      <c r="O1622" s="102" t="s">
        <v>1075</v>
      </c>
    </row>
    <row r="1623" spans="1:15" x14ac:dyDescent="0.25">
      <c r="A1623" s="102" t="s">
        <v>2503</v>
      </c>
      <c r="B1623" s="103" t="s">
        <v>1244</v>
      </c>
      <c r="C1623" s="103" t="s">
        <v>274</v>
      </c>
      <c r="D1623" s="102" t="s">
        <v>570</v>
      </c>
      <c r="E1623" s="102" t="s">
        <v>275</v>
      </c>
      <c r="F1623" s="102" t="s">
        <v>4156</v>
      </c>
      <c r="H1623" s="102">
        <v>45514</v>
      </c>
      <c r="I1623" s="102" t="s">
        <v>295</v>
      </c>
      <c r="J1623" s="102" t="s">
        <v>1</v>
      </c>
      <c r="K1623" s="102" t="s">
        <v>291</v>
      </c>
      <c r="L1623" s="102" t="s">
        <v>294</v>
      </c>
      <c r="M1623" s="102" t="s">
        <v>1074</v>
      </c>
      <c r="N1623" s="102">
        <v>6</v>
      </c>
      <c r="O1623" s="102" t="s">
        <v>1075</v>
      </c>
    </row>
    <row r="1624" spans="1:15" x14ac:dyDescent="0.25">
      <c r="A1624" s="102" t="s">
        <v>4157</v>
      </c>
      <c r="B1624" s="103" t="s">
        <v>1565</v>
      </c>
      <c r="C1624" s="103" t="s">
        <v>274</v>
      </c>
      <c r="D1624" s="102" t="s">
        <v>303</v>
      </c>
      <c r="E1624" s="102" t="s">
        <v>275</v>
      </c>
      <c r="F1624" s="102" t="s">
        <v>4158</v>
      </c>
      <c r="H1624" s="102">
        <v>45514</v>
      </c>
      <c r="I1624" s="102" t="s">
        <v>295</v>
      </c>
      <c r="J1624" s="102" t="s">
        <v>1</v>
      </c>
      <c r="K1624" s="102" t="s">
        <v>291</v>
      </c>
      <c r="L1624" s="102" t="s">
        <v>294</v>
      </c>
      <c r="M1624" s="102" t="s">
        <v>1074</v>
      </c>
      <c r="N1624" s="102">
        <v>6</v>
      </c>
      <c r="O1624" s="102" t="s">
        <v>1075</v>
      </c>
    </row>
    <row r="1625" spans="1:15" x14ac:dyDescent="0.25">
      <c r="A1625" s="102" t="s">
        <v>2510</v>
      </c>
      <c r="B1625" s="103" t="s">
        <v>1143</v>
      </c>
      <c r="C1625" s="103" t="s">
        <v>277</v>
      </c>
      <c r="D1625" s="102" t="s">
        <v>136</v>
      </c>
      <c r="E1625" s="102" t="s">
        <v>275</v>
      </c>
      <c r="F1625" s="102" t="s">
        <v>4159</v>
      </c>
      <c r="H1625" s="102">
        <v>45514</v>
      </c>
      <c r="I1625" s="102" t="s">
        <v>295</v>
      </c>
      <c r="J1625" s="102" t="s">
        <v>1</v>
      </c>
      <c r="K1625" s="102" t="s">
        <v>291</v>
      </c>
      <c r="L1625" s="102" t="s">
        <v>294</v>
      </c>
      <c r="M1625" s="102" t="s">
        <v>1074</v>
      </c>
      <c r="N1625" s="102">
        <v>6</v>
      </c>
      <c r="O1625" s="102" t="s">
        <v>1075</v>
      </c>
    </row>
    <row r="1626" spans="1:15" x14ac:dyDescent="0.25">
      <c r="A1626" s="102" t="s">
        <v>2512</v>
      </c>
      <c r="B1626" s="103" t="s">
        <v>2513</v>
      </c>
      <c r="C1626" s="103" t="s">
        <v>274</v>
      </c>
      <c r="D1626" s="102" t="s">
        <v>570</v>
      </c>
      <c r="E1626" s="102" t="s">
        <v>275</v>
      </c>
      <c r="F1626" s="102" t="s">
        <v>4160</v>
      </c>
      <c r="H1626" s="102">
        <v>45514</v>
      </c>
      <c r="I1626" s="102" t="s">
        <v>295</v>
      </c>
      <c r="J1626" s="102" t="s">
        <v>1</v>
      </c>
      <c r="K1626" s="102" t="s">
        <v>291</v>
      </c>
      <c r="L1626" s="102" t="s">
        <v>294</v>
      </c>
      <c r="M1626" s="102" t="s">
        <v>1074</v>
      </c>
      <c r="N1626" s="102">
        <v>6</v>
      </c>
      <c r="O1626" s="102" t="s">
        <v>1075</v>
      </c>
    </row>
    <row r="1627" spans="1:15" x14ac:dyDescent="0.25">
      <c r="A1627" s="102" t="s">
        <v>4161</v>
      </c>
      <c r="B1627" s="103" t="s">
        <v>4162</v>
      </c>
      <c r="C1627" s="103" t="s">
        <v>1118</v>
      </c>
      <c r="D1627" s="102" t="s">
        <v>303</v>
      </c>
      <c r="E1627" s="102" t="s">
        <v>276</v>
      </c>
      <c r="H1627" s="102">
        <v>45514</v>
      </c>
      <c r="I1627" s="102" t="s">
        <v>295</v>
      </c>
      <c r="J1627" s="102" t="s">
        <v>1</v>
      </c>
      <c r="K1627" s="102" t="s">
        <v>291</v>
      </c>
      <c r="L1627" s="102" t="s">
        <v>294</v>
      </c>
      <c r="M1627" s="102" t="s">
        <v>1074</v>
      </c>
      <c r="N1627" s="102">
        <v>6</v>
      </c>
      <c r="O1627" s="102" t="s">
        <v>1075</v>
      </c>
    </row>
    <row r="1628" spans="1:15" x14ac:dyDescent="0.25">
      <c r="A1628" s="102" t="s">
        <v>2518</v>
      </c>
      <c r="B1628" s="103" t="s">
        <v>2519</v>
      </c>
      <c r="C1628" s="103" t="s">
        <v>1118</v>
      </c>
      <c r="D1628" s="102" t="s">
        <v>570</v>
      </c>
      <c r="E1628" s="102" t="s">
        <v>275</v>
      </c>
      <c r="F1628" s="102" t="s">
        <v>4163</v>
      </c>
      <c r="H1628" s="102">
        <v>45514</v>
      </c>
      <c r="I1628" s="102" t="s">
        <v>295</v>
      </c>
      <c r="J1628" s="102" t="s">
        <v>1</v>
      </c>
      <c r="K1628" s="102" t="s">
        <v>291</v>
      </c>
      <c r="L1628" s="102" t="s">
        <v>294</v>
      </c>
      <c r="M1628" s="102" t="s">
        <v>1074</v>
      </c>
      <c r="N1628" s="102">
        <v>6</v>
      </c>
      <c r="O1628" s="102" t="s">
        <v>1075</v>
      </c>
    </row>
    <row r="1629" spans="1:15" x14ac:dyDescent="0.25">
      <c r="A1629" s="102" t="s">
        <v>2524</v>
      </c>
      <c r="B1629" s="103" t="s">
        <v>2525</v>
      </c>
      <c r="C1629" s="103" t="s">
        <v>2526</v>
      </c>
      <c r="D1629" s="102" t="s">
        <v>296</v>
      </c>
      <c r="E1629" s="102" t="s">
        <v>275</v>
      </c>
      <c r="F1629" s="102" t="s">
        <v>4164</v>
      </c>
      <c r="H1629" s="102">
        <v>45514</v>
      </c>
      <c r="I1629" s="102" t="s">
        <v>295</v>
      </c>
      <c r="J1629" s="102" t="s">
        <v>1</v>
      </c>
      <c r="K1629" s="102" t="s">
        <v>291</v>
      </c>
      <c r="L1629" s="102" t="s">
        <v>294</v>
      </c>
      <c r="M1629" s="102" t="s">
        <v>1074</v>
      </c>
      <c r="N1629" s="102">
        <v>6</v>
      </c>
      <c r="O1629" s="102" t="s">
        <v>1075</v>
      </c>
    </row>
    <row r="1630" spans="1:15" x14ac:dyDescent="0.25">
      <c r="A1630" s="102" t="s">
        <v>4165</v>
      </c>
      <c r="B1630" s="103" t="s">
        <v>4166</v>
      </c>
      <c r="C1630" s="103" t="s">
        <v>1118</v>
      </c>
      <c r="D1630" s="102" t="s">
        <v>152</v>
      </c>
      <c r="E1630" s="102" t="s">
        <v>275</v>
      </c>
      <c r="F1630" s="102" t="s">
        <v>4167</v>
      </c>
      <c r="H1630" s="102">
        <v>45514</v>
      </c>
      <c r="I1630" s="102" t="s">
        <v>295</v>
      </c>
      <c r="J1630" s="102" t="s">
        <v>1</v>
      </c>
      <c r="K1630" s="102" t="s">
        <v>291</v>
      </c>
      <c r="L1630" s="102" t="s">
        <v>294</v>
      </c>
      <c r="M1630" s="102" t="s">
        <v>1074</v>
      </c>
      <c r="N1630" s="102">
        <v>6</v>
      </c>
      <c r="O1630" s="102" t="s">
        <v>1075</v>
      </c>
    </row>
    <row r="1631" spans="1:15" x14ac:dyDescent="0.25">
      <c r="A1631" s="102" t="s">
        <v>2529</v>
      </c>
      <c r="B1631" s="103" t="s">
        <v>2530</v>
      </c>
      <c r="C1631" s="103" t="s">
        <v>274</v>
      </c>
      <c r="D1631" s="102" t="s">
        <v>570</v>
      </c>
      <c r="E1631" s="102" t="s">
        <v>275</v>
      </c>
      <c r="F1631" s="102" t="s">
        <v>4168</v>
      </c>
      <c r="H1631" s="102">
        <v>45514</v>
      </c>
      <c r="I1631" s="102" t="s">
        <v>295</v>
      </c>
      <c r="J1631" s="102" t="s">
        <v>1</v>
      </c>
      <c r="K1631" s="102" t="s">
        <v>291</v>
      </c>
      <c r="L1631" s="102" t="s">
        <v>294</v>
      </c>
      <c r="M1631" s="102" t="s">
        <v>1074</v>
      </c>
      <c r="N1631" s="102">
        <v>6</v>
      </c>
      <c r="O1631" s="102" t="s">
        <v>1075</v>
      </c>
    </row>
    <row r="1632" spans="1:15" x14ac:dyDescent="0.25">
      <c r="A1632" s="102" t="s">
        <v>2532</v>
      </c>
      <c r="B1632" s="103" t="s">
        <v>1383</v>
      </c>
      <c r="C1632" s="103" t="s">
        <v>274</v>
      </c>
      <c r="D1632" s="102" t="s">
        <v>451</v>
      </c>
      <c r="E1632" s="102" t="s">
        <v>275</v>
      </c>
      <c r="F1632" s="102" t="s">
        <v>4169</v>
      </c>
      <c r="H1632" s="102">
        <v>45514</v>
      </c>
      <c r="I1632" s="102" t="s">
        <v>295</v>
      </c>
      <c r="J1632" s="102" t="s">
        <v>1</v>
      </c>
      <c r="K1632" s="102" t="s">
        <v>291</v>
      </c>
      <c r="L1632" s="102" t="s">
        <v>294</v>
      </c>
      <c r="M1632" s="102" t="s">
        <v>1074</v>
      </c>
      <c r="N1632" s="102">
        <v>6</v>
      </c>
      <c r="O1632" s="102" t="s">
        <v>1075</v>
      </c>
    </row>
    <row r="1633" spans="1:15" x14ac:dyDescent="0.25">
      <c r="A1633" s="102" t="s">
        <v>2532</v>
      </c>
      <c r="B1633" s="103" t="s">
        <v>2534</v>
      </c>
      <c r="C1633" s="103" t="s">
        <v>274</v>
      </c>
      <c r="D1633" s="102" t="s">
        <v>451</v>
      </c>
      <c r="E1633" s="102" t="s">
        <v>275</v>
      </c>
      <c r="F1633" s="102" t="s">
        <v>4170</v>
      </c>
      <c r="H1633" s="102">
        <v>45514</v>
      </c>
      <c r="I1633" s="102" t="s">
        <v>295</v>
      </c>
      <c r="J1633" s="102" t="s">
        <v>1</v>
      </c>
      <c r="K1633" s="102" t="s">
        <v>291</v>
      </c>
      <c r="L1633" s="102" t="s">
        <v>294</v>
      </c>
      <c r="M1633" s="102" t="s">
        <v>1074</v>
      </c>
      <c r="N1633" s="102">
        <v>6</v>
      </c>
      <c r="O1633" s="102" t="s">
        <v>1075</v>
      </c>
    </row>
    <row r="1634" spans="1:15" x14ac:dyDescent="0.25">
      <c r="A1634" s="102" t="s">
        <v>2536</v>
      </c>
      <c r="B1634" s="103" t="s">
        <v>4171</v>
      </c>
      <c r="C1634" s="103" t="s">
        <v>274</v>
      </c>
      <c r="D1634" s="102" t="s">
        <v>318</v>
      </c>
      <c r="E1634" s="102" t="s">
        <v>275</v>
      </c>
      <c r="F1634" s="102" t="s">
        <v>4172</v>
      </c>
      <c r="H1634" s="102">
        <v>45514</v>
      </c>
      <c r="I1634" s="102" t="s">
        <v>295</v>
      </c>
      <c r="J1634" s="102" t="s">
        <v>1</v>
      </c>
      <c r="K1634" s="102" t="s">
        <v>291</v>
      </c>
      <c r="L1634" s="102" t="s">
        <v>294</v>
      </c>
      <c r="M1634" s="102" t="s">
        <v>1074</v>
      </c>
      <c r="N1634" s="102">
        <v>6</v>
      </c>
      <c r="O1634" s="102" t="s">
        <v>1075</v>
      </c>
    </row>
    <row r="1635" spans="1:15" x14ac:dyDescent="0.25">
      <c r="A1635" s="102" t="s">
        <v>2536</v>
      </c>
      <c r="B1635" s="103" t="s">
        <v>2539</v>
      </c>
      <c r="C1635" s="103" t="s">
        <v>274</v>
      </c>
      <c r="D1635" s="102" t="s">
        <v>318</v>
      </c>
      <c r="E1635" s="102" t="s">
        <v>275</v>
      </c>
      <c r="F1635" s="102" t="s">
        <v>4173</v>
      </c>
      <c r="H1635" s="102">
        <v>45514</v>
      </c>
      <c r="I1635" s="102" t="s">
        <v>295</v>
      </c>
      <c r="J1635" s="102" t="s">
        <v>1</v>
      </c>
      <c r="K1635" s="102" t="s">
        <v>291</v>
      </c>
      <c r="L1635" s="102" t="s">
        <v>294</v>
      </c>
      <c r="M1635" s="102" t="s">
        <v>1074</v>
      </c>
      <c r="N1635" s="102">
        <v>6</v>
      </c>
      <c r="O1635" s="102" t="s">
        <v>1075</v>
      </c>
    </row>
    <row r="1636" spans="1:15" x14ac:dyDescent="0.25">
      <c r="A1636" s="102" t="s">
        <v>4174</v>
      </c>
      <c r="B1636" s="103" t="s">
        <v>2542</v>
      </c>
      <c r="C1636" s="103" t="s">
        <v>1118</v>
      </c>
      <c r="D1636" s="102" t="s">
        <v>318</v>
      </c>
      <c r="E1636" s="102" t="s">
        <v>275</v>
      </c>
      <c r="F1636" s="102" t="s">
        <v>4175</v>
      </c>
      <c r="H1636" s="102">
        <v>45514</v>
      </c>
      <c r="I1636" s="102" t="s">
        <v>295</v>
      </c>
      <c r="J1636" s="102" t="s">
        <v>1</v>
      </c>
      <c r="K1636" s="102" t="s">
        <v>291</v>
      </c>
      <c r="L1636" s="102" t="s">
        <v>294</v>
      </c>
      <c r="M1636" s="102" t="s">
        <v>1074</v>
      </c>
      <c r="N1636" s="102">
        <v>6</v>
      </c>
      <c r="O1636" s="102" t="s">
        <v>1075</v>
      </c>
    </row>
    <row r="1637" spans="1:15" x14ac:dyDescent="0.25">
      <c r="A1637" s="102" t="s">
        <v>2544</v>
      </c>
      <c r="B1637" s="103" t="s">
        <v>1250</v>
      </c>
      <c r="C1637" s="103" t="s">
        <v>274</v>
      </c>
      <c r="D1637" s="102" t="s">
        <v>451</v>
      </c>
      <c r="E1637" s="102" t="s">
        <v>275</v>
      </c>
      <c r="F1637" s="102" t="s">
        <v>4176</v>
      </c>
      <c r="H1637" s="102">
        <v>45514</v>
      </c>
      <c r="I1637" s="102" t="s">
        <v>295</v>
      </c>
      <c r="J1637" s="102" t="s">
        <v>1</v>
      </c>
      <c r="K1637" s="102" t="s">
        <v>291</v>
      </c>
      <c r="L1637" s="102" t="s">
        <v>294</v>
      </c>
      <c r="M1637" s="102" t="s">
        <v>1074</v>
      </c>
      <c r="N1637" s="102">
        <v>6</v>
      </c>
      <c r="O1637" s="102" t="s">
        <v>1075</v>
      </c>
    </row>
    <row r="1638" spans="1:15" x14ac:dyDescent="0.25">
      <c r="A1638" s="102" t="s">
        <v>2548</v>
      </c>
      <c r="B1638" s="103" t="s">
        <v>1775</v>
      </c>
      <c r="C1638" s="103" t="s">
        <v>274</v>
      </c>
      <c r="D1638" s="102" t="s">
        <v>451</v>
      </c>
      <c r="E1638" s="102" t="s">
        <v>275</v>
      </c>
      <c r="F1638" s="102" t="s">
        <v>4177</v>
      </c>
      <c r="H1638" s="102">
        <v>45514</v>
      </c>
      <c r="I1638" s="102" t="s">
        <v>295</v>
      </c>
      <c r="J1638" s="102" t="s">
        <v>1</v>
      </c>
      <c r="K1638" s="102" t="s">
        <v>291</v>
      </c>
      <c r="L1638" s="102" t="s">
        <v>294</v>
      </c>
      <c r="M1638" s="102" t="s">
        <v>1074</v>
      </c>
      <c r="N1638" s="102">
        <v>6</v>
      </c>
      <c r="O1638" s="102" t="s">
        <v>1075</v>
      </c>
    </row>
    <row r="1639" spans="1:15" x14ac:dyDescent="0.25">
      <c r="A1639" s="102" t="s">
        <v>2550</v>
      </c>
      <c r="B1639" s="103" t="s">
        <v>1132</v>
      </c>
      <c r="C1639" s="103" t="s">
        <v>274</v>
      </c>
      <c r="D1639" s="102" t="s">
        <v>136</v>
      </c>
      <c r="E1639" s="102" t="s">
        <v>275</v>
      </c>
      <c r="F1639" s="102" t="s">
        <v>4178</v>
      </c>
      <c r="H1639" s="102">
        <v>45514</v>
      </c>
      <c r="I1639" s="102" t="s">
        <v>295</v>
      </c>
      <c r="J1639" s="102" t="s">
        <v>1</v>
      </c>
      <c r="K1639" s="102" t="s">
        <v>291</v>
      </c>
      <c r="L1639" s="102" t="s">
        <v>294</v>
      </c>
      <c r="M1639" s="102" t="s">
        <v>1074</v>
      </c>
      <c r="N1639" s="102">
        <v>6</v>
      </c>
      <c r="O1639" s="102" t="s">
        <v>1075</v>
      </c>
    </row>
    <row r="1640" spans="1:15" x14ac:dyDescent="0.25">
      <c r="A1640" s="102" t="s">
        <v>4179</v>
      </c>
      <c r="B1640" s="103" t="s">
        <v>1344</v>
      </c>
      <c r="C1640" s="103" t="s">
        <v>1082</v>
      </c>
      <c r="D1640" s="102" t="s">
        <v>318</v>
      </c>
      <c r="E1640" s="102" t="s">
        <v>275</v>
      </c>
      <c r="F1640" s="102" t="s">
        <v>4180</v>
      </c>
      <c r="H1640" s="102">
        <v>45514</v>
      </c>
      <c r="I1640" s="102" t="s">
        <v>295</v>
      </c>
      <c r="J1640" s="102" t="s">
        <v>1</v>
      </c>
      <c r="K1640" s="102" t="s">
        <v>291</v>
      </c>
      <c r="L1640" s="102" t="s">
        <v>294</v>
      </c>
      <c r="M1640" s="102" t="s">
        <v>1082</v>
      </c>
      <c r="N1640" s="102">
        <v>6</v>
      </c>
      <c r="O1640" s="102" t="s">
        <v>1075</v>
      </c>
    </row>
    <row r="1641" spans="1:15" x14ac:dyDescent="0.25">
      <c r="A1641" s="102" t="s">
        <v>4179</v>
      </c>
      <c r="B1641" s="103" t="s">
        <v>1565</v>
      </c>
      <c r="C1641" s="103" t="s">
        <v>274</v>
      </c>
      <c r="D1641" s="102" t="s">
        <v>318</v>
      </c>
      <c r="E1641" s="102" t="s">
        <v>275</v>
      </c>
      <c r="F1641" s="102" t="s">
        <v>4181</v>
      </c>
      <c r="H1641" s="102">
        <v>45514</v>
      </c>
      <c r="I1641" s="102" t="s">
        <v>295</v>
      </c>
      <c r="J1641" s="102" t="s">
        <v>1</v>
      </c>
      <c r="K1641" s="102" t="s">
        <v>291</v>
      </c>
      <c r="L1641" s="102" t="s">
        <v>294</v>
      </c>
      <c r="M1641" s="102" t="s">
        <v>1074</v>
      </c>
      <c r="N1641" s="102">
        <v>6</v>
      </c>
      <c r="O1641" s="102" t="s">
        <v>1075</v>
      </c>
    </row>
    <row r="1642" spans="1:15" x14ac:dyDescent="0.25">
      <c r="A1642" s="102" t="s">
        <v>4182</v>
      </c>
      <c r="B1642" s="103" t="s">
        <v>1660</v>
      </c>
      <c r="C1642" s="103" t="s">
        <v>1118</v>
      </c>
      <c r="D1642" s="102" t="s">
        <v>318</v>
      </c>
      <c r="E1642" s="102" t="s">
        <v>275</v>
      </c>
      <c r="F1642" s="102" t="s">
        <v>4183</v>
      </c>
      <c r="H1642" s="102">
        <v>45514</v>
      </c>
      <c r="I1642" s="102" t="s">
        <v>295</v>
      </c>
      <c r="J1642" s="102" t="s">
        <v>1</v>
      </c>
      <c r="K1642" s="102" t="s">
        <v>291</v>
      </c>
      <c r="L1642" s="102" t="s">
        <v>294</v>
      </c>
      <c r="M1642" s="102" t="s">
        <v>1074</v>
      </c>
      <c r="N1642" s="102">
        <v>6</v>
      </c>
      <c r="O1642" s="102" t="s">
        <v>1075</v>
      </c>
    </row>
    <row r="1643" spans="1:15" x14ac:dyDescent="0.25">
      <c r="A1643" s="102" t="s">
        <v>2555</v>
      </c>
      <c r="B1643" s="103" t="s">
        <v>1448</v>
      </c>
      <c r="C1643" s="103" t="s">
        <v>1118</v>
      </c>
      <c r="D1643" s="102" t="s">
        <v>570</v>
      </c>
      <c r="E1643" s="102" t="s">
        <v>275</v>
      </c>
      <c r="F1643" s="102" t="s">
        <v>4184</v>
      </c>
      <c r="H1643" s="102">
        <v>45514</v>
      </c>
      <c r="I1643" s="102" t="s">
        <v>295</v>
      </c>
      <c r="J1643" s="102" t="s">
        <v>1</v>
      </c>
      <c r="K1643" s="102" t="s">
        <v>291</v>
      </c>
      <c r="L1643" s="102" t="s">
        <v>294</v>
      </c>
      <c r="M1643" s="102" t="s">
        <v>1074</v>
      </c>
      <c r="N1643" s="102">
        <v>6</v>
      </c>
      <c r="O1643" s="102" t="s">
        <v>1075</v>
      </c>
    </row>
    <row r="1644" spans="1:15" x14ac:dyDescent="0.25">
      <c r="A1644" s="102" t="s">
        <v>2557</v>
      </c>
      <c r="B1644" s="103" t="s">
        <v>2558</v>
      </c>
      <c r="C1644" s="103" t="s">
        <v>1082</v>
      </c>
      <c r="D1644" s="102" t="s">
        <v>570</v>
      </c>
      <c r="E1644" s="102" t="s">
        <v>275</v>
      </c>
      <c r="F1644" s="102" t="s">
        <v>4185</v>
      </c>
      <c r="H1644" s="102">
        <v>45514</v>
      </c>
      <c r="I1644" s="102" t="s">
        <v>295</v>
      </c>
      <c r="J1644" s="102" t="s">
        <v>1</v>
      </c>
      <c r="K1644" s="102" t="s">
        <v>291</v>
      </c>
      <c r="L1644" s="102" t="s">
        <v>294</v>
      </c>
      <c r="M1644" s="102" t="s">
        <v>1082</v>
      </c>
      <c r="N1644" s="102">
        <v>6</v>
      </c>
      <c r="O1644" s="102" t="s">
        <v>1075</v>
      </c>
    </row>
    <row r="1645" spans="1:15" x14ac:dyDescent="0.25">
      <c r="A1645" s="102" t="s">
        <v>2560</v>
      </c>
      <c r="B1645" s="103" t="s">
        <v>2561</v>
      </c>
      <c r="C1645" s="103" t="s">
        <v>277</v>
      </c>
      <c r="D1645" s="102" t="s">
        <v>451</v>
      </c>
      <c r="E1645" s="102" t="s">
        <v>275</v>
      </c>
      <c r="F1645" s="102" t="s">
        <v>4186</v>
      </c>
      <c r="H1645" s="102">
        <v>45514</v>
      </c>
      <c r="I1645" s="102" t="s">
        <v>295</v>
      </c>
      <c r="J1645" s="102" t="s">
        <v>1</v>
      </c>
      <c r="K1645" s="102" t="s">
        <v>291</v>
      </c>
      <c r="L1645" s="102" t="s">
        <v>294</v>
      </c>
      <c r="M1645" s="102" t="s">
        <v>1074</v>
      </c>
      <c r="N1645" s="102">
        <v>6</v>
      </c>
      <c r="O1645" s="102" t="s">
        <v>1075</v>
      </c>
    </row>
    <row r="1646" spans="1:15" x14ac:dyDescent="0.25">
      <c r="A1646" s="102" t="s">
        <v>2563</v>
      </c>
      <c r="B1646" s="103" t="s">
        <v>2564</v>
      </c>
      <c r="C1646" s="103" t="s">
        <v>274</v>
      </c>
      <c r="D1646" s="102" t="s">
        <v>570</v>
      </c>
      <c r="E1646" s="102" t="s">
        <v>275</v>
      </c>
      <c r="F1646" s="102" t="s">
        <v>4187</v>
      </c>
      <c r="H1646" s="102">
        <v>45514</v>
      </c>
      <c r="I1646" s="102" t="s">
        <v>295</v>
      </c>
      <c r="J1646" s="102" t="s">
        <v>1</v>
      </c>
      <c r="K1646" s="102" t="s">
        <v>291</v>
      </c>
      <c r="L1646" s="102" t="s">
        <v>294</v>
      </c>
      <c r="M1646" s="102" t="s">
        <v>1074</v>
      </c>
      <c r="N1646" s="102">
        <v>6</v>
      </c>
      <c r="O1646" s="102" t="s">
        <v>1075</v>
      </c>
    </row>
    <row r="1647" spans="1:15" x14ac:dyDescent="0.25">
      <c r="A1647" s="102" t="s">
        <v>2566</v>
      </c>
      <c r="B1647" s="103" t="s">
        <v>2567</v>
      </c>
      <c r="C1647" s="103" t="s">
        <v>1180</v>
      </c>
      <c r="D1647" s="102" t="s">
        <v>570</v>
      </c>
      <c r="E1647" s="102" t="s">
        <v>275</v>
      </c>
      <c r="F1647" s="102" t="s">
        <v>4188</v>
      </c>
      <c r="H1647" s="102">
        <v>45514</v>
      </c>
      <c r="I1647" s="102" t="s">
        <v>295</v>
      </c>
      <c r="J1647" s="102" t="s">
        <v>1</v>
      </c>
      <c r="K1647" s="102" t="s">
        <v>291</v>
      </c>
      <c r="L1647" s="102" t="s">
        <v>294</v>
      </c>
      <c r="M1647" s="102" t="s">
        <v>1180</v>
      </c>
      <c r="N1647" s="102">
        <v>6</v>
      </c>
      <c r="O1647" s="102" t="s">
        <v>1075</v>
      </c>
    </row>
    <row r="1648" spans="1:15" x14ac:dyDescent="0.25">
      <c r="A1648" s="102" t="s">
        <v>2569</v>
      </c>
      <c r="B1648" s="103" t="s">
        <v>2570</v>
      </c>
      <c r="C1648" s="103" t="s">
        <v>277</v>
      </c>
      <c r="D1648" s="102" t="s">
        <v>451</v>
      </c>
      <c r="E1648" s="102" t="s">
        <v>275</v>
      </c>
      <c r="F1648" s="102" t="s">
        <v>4189</v>
      </c>
      <c r="H1648" s="102">
        <v>45514</v>
      </c>
      <c r="I1648" s="102" t="s">
        <v>295</v>
      </c>
      <c r="J1648" s="102" t="s">
        <v>1</v>
      </c>
      <c r="K1648" s="102" t="s">
        <v>291</v>
      </c>
      <c r="L1648" s="102" t="s">
        <v>294</v>
      </c>
      <c r="M1648" s="102" t="s">
        <v>1074</v>
      </c>
      <c r="N1648" s="102">
        <v>6</v>
      </c>
      <c r="O1648" s="102" t="s">
        <v>1075</v>
      </c>
    </row>
    <row r="1649" spans="1:15" x14ac:dyDescent="0.25">
      <c r="A1649" s="102" t="s">
        <v>2572</v>
      </c>
      <c r="B1649" s="103" t="s">
        <v>2573</v>
      </c>
      <c r="C1649" s="103" t="s">
        <v>1118</v>
      </c>
      <c r="D1649" s="102" t="s">
        <v>570</v>
      </c>
      <c r="E1649" s="102" t="s">
        <v>275</v>
      </c>
      <c r="F1649" s="102" t="s">
        <v>4190</v>
      </c>
      <c r="H1649" s="102">
        <v>45514</v>
      </c>
      <c r="I1649" s="102" t="s">
        <v>295</v>
      </c>
      <c r="J1649" s="102" t="s">
        <v>1</v>
      </c>
      <c r="K1649" s="102" t="s">
        <v>291</v>
      </c>
      <c r="L1649" s="102" t="s">
        <v>294</v>
      </c>
      <c r="M1649" s="102" t="s">
        <v>1074</v>
      </c>
      <c r="N1649" s="102">
        <v>6</v>
      </c>
      <c r="O1649" s="102" t="s">
        <v>1075</v>
      </c>
    </row>
    <row r="1650" spans="1:15" x14ac:dyDescent="0.25">
      <c r="A1650" s="102" t="s">
        <v>1140</v>
      </c>
      <c r="B1650" s="103" t="s">
        <v>2575</v>
      </c>
      <c r="C1650" s="103" t="s">
        <v>1118</v>
      </c>
      <c r="D1650" s="102" t="s">
        <v>570</v>
      </c>
      <c r="E1650" s="102" t="s">
        <v>275</v>
      </c>
      <c r="F1650" s="102" t="s">
        <v>4191</v>
      </c>
      <c r="H1650" s="102">
        <v>45514</v>
      </c>
      <c r="I1650" s="102" t="s">
        <v>295</v>
      </c>
      <c r="J1650" s="102" t="s">
        <v>1</v>
      </c>
      <c r="K1650" s="102" t="s">
        <v>291</v>
      </c>
      <c r="L1650" s="102" t="s">
        <v>294</v>
      </c>
      <c r="M1650" s="102" t="s">
        <v>1074</v>
      </c>
      <c r="N1650" s="102">
        <v>6</v>
      </c>
      <c r="O1650" s="102" t="s">
        <v>1075</v>
      </c>
    </row>
    <row r="1651" spans="1:15" x14ac:dyDescent="0.25">
      <c r="A1651" s="102" t="s">
        <v>1140</v>
      </c>
      <c r="B1651" s="103" t="s">
        <v>1078</v>
      </c>
      <c r="C1651" s="103" t="s">
        <v>274</v>
      </c>
      <c r="D1651" s="102" t="s">
        <v>570</v>
      </c>
      <c r="E1651" s="102" t="s">
        <v>275</v>
      </c>
      <c r="F1651" s="102" t="s">
        <v>4192</v>
      </c>
      <c r="H1651" s="102">
        <v>45514</v>
      </c>
      <c r="I1651" s="102" t="s">
        <v>295</v>
      </c>
      <c r="J1651" s="102" t="s">
        <v>1</v>
      </c>
      <c r="K1651" s="102" t="s">
        <v>291</v>
      </c>
      <c r="L1651" s="102" t="s">
        <v>294</v>
      </c>
      <c r="M1651" s="102" t="s">
        <v>1074</v>
      </c>
      <c r="N1651" s="102">
        <v>6</v>
      </c>
      <c r="O1651" s="102" t="s">
        <v>1075</v>
      </c>
    </row>
    <row r="1652" spans="1:15" x14ac:dyDescent="0.25">
      <c r="A1652" s="102" t="s">
        <v>1140</v>
      </c>
      <c r="B1652" s="103" t="s">
        <v>2578</v>
      </c>
      <c r="C1652" s="103" t="s">
        <v>274</v>
      </c>
      <c r="D1652" s="102" t="s">
        <v>570</v>
      </c>
      <c r="E1652" s="102" t="s">
        <v>275</v>
      </c>
      <c r="F1652" s="102" t="s">
        <v>4193</v>
      </c>
      <c r="H1652" s="102">
        <v>45514</v>
      </c>
      <c r="I1652" s="102" t="s">
        <v>295</v>
      </c>
      <c r="J1652" s="102" t="s">
        <v>1</v>
      </c>
      <c r="K1652" s="102" t="s">
        <v>291</v>
      </c>
      <c r="L1652" s="102" t="s">
        <v>294</v>
      </c>
      <c r="M1652" s="102" t="s">
        <v>1074</v>
      </c>
      <c r="N1652" s="102">
        <v>6</v>
      </c>
      <c r="O1652" s="102" t="s">
        <v>1075</v>
      </c>
    </row>
    <row r="1653" spans="1:15" x14ac:dyDescent="0.25">
      <c r="A1653" s="102" t="s">
        <v>2580</v>
      </c>
      <c r="B1653" s="103" t="s">
        <v>1214</v>
      </c>
      <c r="C1653" s="103" t="s">
        <v>277</v>
      </c>
      <c r="D1653" s="102" t="s">
        <v>451</v>
      </c>
      <c r="E1653" s="102" t="s">
        <v>275</v>
      </c>
      <c r="F1653" s="102" t="s">
        <v>4194</v>
      </c>
      <c r="H1653" s="102">
        <v>45514</v>
      </c>
      <c r="I1653" s="102" t="s">
        <v>295</v>
      </c>
      <c r="J1653" s="102" t="s">
        <v>1</v>
      </c>
      <c r="K1653" s="102" t="s">
        <v>291</v>
      </c>
      <c r="L1653" s="102" t="s">
        <v>294</v>
      </c>
      <c r="M1653" s="102" t="s">
        <v>1074</v>
      </c>
      <c r="N1653" s="102">
        <v>6</v>
      </c>
      <c r="O1653" s="102" t="s">
        <v>1075</v>
      </c>
    </row>
    <row r="1654" spans="1:15" x14ac:dyDescent="0.25">
      <c r="A1654" s="102" t="s">
        <v>2582</v>
      </c>
      <c r="B1654" s="103" t="s">
        <v>1244</v>
      </c>
      <c r="C1654" s="103" t="s">
        <v>274</v>
      </c>
      <c r="D1654" s="102" t="s">
        <v>136</v>
      </c>
      <c r="E1654" s="102" t="s">
        <v>275</v>
      </c>
      <c r="F1654" s="102" t="s">
        <v>4195</v>
      </c>
      <c r="H1654" s="102">
        <v>45514</v>
      </c>
      <c r="I1654" s="102" t="s">
        <v>295</v>
      </c>
      <c r="J1654" s="102" t="s">
        <v>1</v>
      </c>
      <c r="K1654" s="102" t="s">
        <v>291</v>
      </c>
      <c r="L1654" s="102" t="s">
        <v>294</v>
      </c>
      <c r="M1654" s="102" t="s">
        <v>1074</v>
      </c>
      <c r="N1654" s="102">
        <v>6</v>
      </c>
      <c r="O1654" s="102" t="s">
        <v>1075</v>
      </c>
    </row>
    <row r="1655" spans="1:15" x14ac:dyDescent="0.25">
      <c r="A1655" s="102" t="s">
        <v>2584</v>
      </c>
      <c r="B1655" s="103" t="s">
        <v>2585</v>
      </c>
      <c r="C1655" s="103" t="s">
        <v>274</v>
      </c>
      <c r="D1655" s="102" t="s">
        <v>570</v>
      </c>
      <c r="E1655" s="102" t="s">
        <v>275</v>
      </c>
      <c r="F1655" s="102" t="s">
        <v>4196</v>
      </c>
      <c r="H1655" s="102">
        <v>45514</v>
      </c>
      <c r="I1655" s="102" t="s">
        <v>295</v>
      </c>
      <c r="J1655" s="102" t="s">
        <v>1</v>
      </c>
      <c r="K1655" s="102" t="s">
        <v>291</v>
      </c>
      <c r="L1655" s="102" t="s">
        <v>294</v>
      </c>
      <c r="M1655" s="102" t="s">
        <v>1074</v>
      </c>
      <c r="N1655" s="102">
        <v>6</v>
      </c>
      <c r="O1655" s="102" t="s">
        <v>1075</v>
      </c>
    </row>
    <row r="1656" spans="1:15" x14ac:dyDescent="0.25">
      <c r="A1656" s="102" t="s">
        <v>2584</v>
      </c>
      <c r="B1656" s="103" t="s">
        <v>1245</v>
      </c>
      <c r="C1656" s="103" t="s">
        <v>1118</v>
      </c>
      <c r="D1656" s="102" t="s">
        <v>570</v>
      </c>
      <c r="E1656" s="102" t="s">
        <v>275</v>
      </c>
      <c r="F1656" s="102" t="s">
        <v>4197</v>
      </c>
      <c r="H1656" s="102">
        <v>45514</v>
      </c>
      <c r="I1656" s="102" t="s">
        <v>295</v>
      </c>
      <c r="J1656" s="102" t="s">
        <v>1</v>
      </c>
      <c r="K1656" s="102" t="s">
        <v>291</v>
      </c>
      <c r="L1656" s="102" t="s">
        <v>294</v>
      </c>
      <c r="M1656" s="102" t="s">
        <v>1074</v>
      </c>
      <c r="N1656" s="102">
        <v>6</v>
      </c>
      <c r="O1656" s="102" t="s">
        <v>1075</v>
      </c>
    </row>
    <row r="1657" spans="1:15" x14ac:dyDescent="0.25">
      <c r="A1657" s="102" t="s">
        <v>2584</v>
      </c>
      <c r="B1657" s="103" t="s">
        <v>2588</v>
      </c>
      <c r="C1657" s="103" t="s">
        <v>274</v>
      </c>
      <c r="D1657" s="102" t="s">
        <v>570</v>
      </c>
      <c r="E1657" s="102" t="s">
        <v>275</v>
      </c>
      <c r="F1657" s="102" t="s">
        <v>4198</v>
      </c>
      <c r="H1657" s="102">
        <v>45514</v>
      </c>
      <c r="I1657" s="102" t="s">
        <v>295</v>
      </c>
      <c r="J1657" s="102" t="s">
        <v>1</v>
      </c>
      <c r="K1657" s="102" t="s">
        <v>291</v>
      </c>
      <c r="L1657" s="102" t="s">
        <v>294</v>
      </c>
      <c r="M1657" s="102" t="s">
        <v>1074</v>
      </c>
      <c r="N1657" s="102">
        <v>6</v>
      </c>
      <c r="O1657" s="102" t="s">
        <v>1075</v>
      </c>
    </row>
    <row r="1658" spans="1:15" x14ac:dyDescent="0.25">
      <c r="A1658" s="102" t="s">
        <v>2584</v>
      </c>
      <c r="B1658" s="103" t="s">
        <v>1627</v>
      </c>
      <c r="C1658" s="103" t="s">
        <v>1118</v>
      </c>
      <c r="D1658" s="102" t="s">
        <v>570</v>
      </c>
      <c r="E1658" s="102" t="s">
        <v>275</v>
      </c>
      <c r="F1658" s="102" t="s">
        <v>4199</v>
      </c>
      <c r="H1658" s="102">
        <v>45514</v>
      </c>
      <c r="I1658" s="102" t="s">
        <v>295</v>
      </c>
      <c r="J1658" s="102" t="s">
        <v>1</v>
      </c>
      <c r="K1658" s="102" t="s">
        <v>291</v>
      </c>
      <c r="L1658" s="102" t="s">
        <v>294</v>
      </c>
      <c r="M1658" s="102" t="s">
        <v>1074</v>
      </c>
      <c r="N1658" s="102">
        <v>6</v>
      </c>
      <c r="O1658" s="102" t="s">
        <v>1075</v>
      </c>
    </row>
    <row r="1659" spans="1:15" x14ac:dyDescent="0.25">
      <c r="A1659" s="102" t="s">
        <v>2591</v>
      </c>
      <c r="B1659" s="103" t="s">
        <v>2592</v>
      </c>
      <c r="C1659" s="103" t="s">
        <v>277</v>
      </c>
      <c r="D1659" s="102" t="s">
        <v>136</v>
      </c>
      <c r="E1659" s="102" t="s">
        <v>275</v>
      </c>
      <c r="F1659" s="102" t="s">
        <v>4200</v>
      </c>
      <c r="H1659" s="102">
        <v>45514</v>
      </c>
      <c r="I1659" s="102" t="s">
        <v>295</v>
      </c>
      <c r="J1659" s="102" t="s">
        <v>1</v>
      </c>
      <c r="K1659" s="102" t="s">
        <v>291</v>
      </c>
      <c r="L1659" s="102" t="s">
        <v>294</v>
      </c>
      <c r="M1659" s="102" t="s">
        <v>1074</v>
      </c>
      <c r="N1659" s="102">
        <v>6</v>
      </c>
      <c r="O1659" s="102" t="s">
        <v>1075</v>
      </c>
    </row>
    <row r="1660" spans="1:15" x14ac:dyDescent="0.25">
      <c r="A1660" s="102" t="s">
        <v>2591</v>
      </c>
      <c r="B1660" s="103" t="s">
        <v>2585</v>
      </c>
      <c r="C1660" s="103" t="s">
        <v>274</v>
      </c>
      <c r="D1660" s="102" t="s">
        <v>136</v>
      </c>
      <c r="E1660" s="102" t="s">
        <v>275</v>
      </c>
      <c r="F1660" s="102" t="s">
        <v>4201</v>
      </c>
      <c r="H1660" s="102">
        <v>45514</v>
      </c>
      <c r="I1660" s="102" t="s">
        <v>295</v>
      </c>
      <c r="J1660" s="102" t="s">
        <v>1</v>
      </c>
      <c r="K1660" s="102" t="s">
        <v>291</v>
      </c>
      <c r="L1660" s="102" t="s">
        <v>294</v>
      </c>
      <c r="M1660" s="102" t="s">
        <v>1074</v>
      </c>
      <c r="N1660" s="102">
        <v>6</v>
      </c>
      <c r="O1660" s="102" t="s">
        <v>1075</v>
      </c>
    </row>
    <row r="1661" spans="1:15" x14ac:dyDescent="0.25">
      <c r="A1661" s="102" t="s">
        <v>1499</v>
      </c>
      <c r="B1661" s="103" t="s">
        <v>2595</v>
      </c>
      <c r="C1661" s="103" t="s">
        <v>274</v>
      </c>
      <c r="D1661" s="102" t="s">
        <v>451</v>
      </c>
      <c r="E1661" s="102" t="s">
        <v>275</v>
      </c>
      <c r="F1661" s="102" t="s">
        <v>4202</v>
      </c>
      <c r="H1661" s="102">
        <v>45514</v>
      </c>
      <c r="I1661" s="102" t="s">
        <v>295</v>
      </c>
      <c r="J1661" s="102" t="s">
        <v>1</v>
      </c>
      <c r="K1661" s="102" t="s">
        <v>291</v>
      </c>
      <c r="L1661" s="102" t="s">
        <v>294</v>
      </c>
      <c r="M1661" s="102" t="s">
        <v>1074</v>
      </c>
      <c r="N1661" s="102">
        <v>6</v>
      </c>
      <c r="O1661" s="102" t="s">
        <v>1075</v>
      </c>
    </row>
    <row r="1662" spans="1:15" x14ac:dyDescent="0.25">
      <c r="A1662" s="102" t="s">
        <v>4203</v>
      </c>
      <c r="B1662" s="103" t="s">
        <v>1132</v>
      </c>
      <c r="C1662" s="103" t="s">
        <v>1077</v>
      </c>
      <c r="D1662" s="102" t="s">
        <v>196</v>
      </c>
      <c r="E1662" s="102" t="s">
        <v>275</v>
      </c>
      <c r="F1662" s="102" t="s">
        <v>4204</v>
      </c>
      <c r="H1662" s="102">
        <v>45514</v>
      </c>
      <c r="I1662" s="102" t="s">
        <v>295</v>
      </c>
      <c r="J1662" s="102" t="s">
        <v>1</v>
      </c>
      <c r="K1662" s="102" t="s">
        <v>291</v>
      </c>
      <c r="L1662" s="102" t="s">
        <v>294</v>
      </c>
      <c r="M1662" s="102" t="s">
        <v>1074</v>
      </c>
      <c r="N1662" s="102">
        <v>6</v>
      </c>
      <c r="O1662" s="102" t="s">
        <v>1075</v>
      </c>
    </row>
    <row r="1663" spans="1:15" x14ac:dyDescent="0.25">
      <c r="A1663" s="102" t="s">
        <v>2597</v>
      </c>
      <c r="B1663" s="103" t="s">
        <v>2598</v>
      </c>
      <c r="C1663" s="103" t="s">
        <v>2526</v>
      </c>
      <c r="D1663" s="102" t="s">
        <v>296</v>
      </c>
      <c r="E1663" s="102" t="s">
        <v>275</v>
      </c>
      <c r="F1663" s="102" t="s">
        <v>4205</v>
      </c>
      <c r="H1663" s="102">
        <v>45514</v>
      </c>
      <c r="I1663" s="102" t="s">
        <v>295</v>
      </c>
      <c r="J1663" s="102" t="s">
        <v>1</v>
      </c>
      <c r="K1663" s="102" t="s">
        <v>291</v>
      </c>
      <c r="L1663" s="102" t="s">
        <v>294</v>
      </c>
      <c r="M1663" s="102" t="s">
        <v>1074</v>
      </c>
      <c r="N1663" s="102">
        <v>6</v>
      </c>
      <c r="O1663" s="102" t="s">
        <v>1075</v>
      </c>
    </row>
    <row r="1664" spans="1:15" x14ac:dyDescent="0.25">
      <c r="A1664" s="102" t="s">
        <v>2600</v>
      </c>
      <c r="B1664" s="103" t="s">
        <v>2601</v>
      </c>
      <c r="C1664" s="103" t="s">
        <v>277</v>
      </c>
      <c r="D1664" s="102" t="s">
        <v>451</v>
      </c>
      <c r="E1664" s="102" t="s">
        <v>275</v>
      </c>
      <c r="F1664" s="102" t="s">
        <v>4206</v>
      </c>
      <c r="H1664" s="102">
        <v>45514</v>
      </c>
      <c r="I1664" s="102" t="s">
        <v>295</v>
      </c>
      <c r="J1664" s="102" t="s">
        <v>1</v>
      </c>
      <c r="K1664" s="102" t="s">
        <v>291</v>
      </c>
      <c r="L1664" s="102" t="s">
        <v>294</v>
      </c>
      <c r="M1664" s="102" t="s">
        <v>1074</v>
      </c>
      <c r="N1664" s="102">
        <v>6</v>
      </c>
      <c r="O1664" s="102" t="s">
        <v>1075</v>
      </c>
    </row>
    <row r="1665" spans="1:15" x14ac:dyDescent="0.25">
      <c r="A1665" s="102" t="s">
        <v>2603</v>
      </c>
      <c r="B1665" s="103" t="s">
        <v>1783</v>
      </c>
      <c r="C1665" s="103" t="s">
        <v>1082</v>
      </c>
      <c r="D1665" s="102" t="s">
        <v>318</v>
      </c>
      <c r="E1665" s="102" t="s">
        <v>275</v>
      </c>
      <c r="F1665" s="102" t="s">
        <v>4207</v>
      </c>
      <c r="H1665" s="102">
        <v>45514</v>
      </c>
      <c r="I1665" s="102" t="s">
        <v>295</v>
      </c>
      <c r="J1665" s="102" t="s">
        <v>1</v>
      </c>
      <c r="K1665" s="102" t="s">
        <v>291</v>
      </c>
      <c r="L1665" s="102" t="s">
        <v>294</v>
      </c>
      <c r="M1665" s="102" t="s">
        <v>1082</v>
      </c>
      <c r="N1665" s="102">
        <v>6</v>
      </c>
      <c r="O1665" s="102" t="s">
        <v>1075</v>
      </c>
    </row>
    <row r="1666" spans="1:15" x14ac:dyDescent="0.25">
      <c r="A1666" s="102" t="s">
        <v>2603</v>
      </c>
      <c r="B1666" s="103" t="s">
        <v>1383</v>
      </c>
      <c r="C1666" s="103" t="s">
        <v>274</v>
      </c>
      <c r="D1666" s="102" t="s">
        <v>318</v>
      </c>
      <c r="E1666" s="102" t="s">
        <v>275</v>
      </c>
      <c r="F1666" s="102" t="s">
        <v>4208</v>
      </c>
      <c r="H1666" s="102">
        <v>45514</v>
      </c>
      <c r="I1666" s="102" t="s">
        <v>295</v>
      </c>
      <c r="J1666" s="102" t="s">
        <v>1</v>
      </c>
      <c r="K1666" s="102" t="s">
        <v>291</v>
      </c>
      <c r="L1666" s="102" t="s">
        <v>294</v>
      </c>
      <c r="M1666" s="102" t="s">
        <v>1074</v>
      </c>
      <c r="N1666" s="102">
        <v>6</v>
      </c>
      <c r="O1666" s="102" t="s">
        <v>1075</v>
      </c>
    </row>
    <row r="1667" spans="1:15" x14ac:dyDescent="0.25">
      <c r="A1667" s="102" t="s">
        <v>2606</v>
      </c>
      <c r="B1667" s="103" t="s">
        <v>1080</v>
      </c>
      <c r="C1667" s="103" t="s">
        <v>1118</v>
      </c>
      <c r="D1667" s="102" t="s">
        <v>570</v>
      </c>
      <c r="E1667" s="102" t="s">
        <v>275</v>
      </c>
      <c r="F1667" s="102" t="s">
        <v>4209</v>
      </c>
      <c r="H1667" s="102">
        <v>45514</v>
      </c>
      <c r="I1667" s="102" t="s">
        <v>295</v>
      </c>
      <c r="J1667" s="102" t="s">
        <v>1</v>
      </c>
      <c r="K1667" s="102" t="s">
        <v>291</v>
      </c>
      <c r="L1667" s="102" t="s">
        <v>294</v>
      </c>
      <c r="M1667" s="102" t="s">
        <v>1074</v>
      </c>
      <c r="N1667" s="102">
        <v>6</v>
      </c>
      <c r="O1667" s="102" t="s">
        <v>1075</v>
      </c>
    </row>
    <row r="1668" spans="1:15" x14ac:dyDescent="0.25">
      <c r="A1668" s="102" t="s">
        <v>2608</v>
      </c>
      <c r="B1668" s="103" t="s">
        <v>1095</v>
      </c>
      <c r="C1668" s="103" t="s">
        <v>277</v>
      </c>
      <c r="D1668" s="102" t="s">
        <v>136</v>
      </c>
      <c r="E1668" s="102" t="s">
        <v>275</v>
      </c>
      <c r="F1668" s="102" t="s">
        <v>4210</v>
      </c>
      <c r="H1668" s="102">
        <v>45514</v>
      </c>
      <c r="I1668" s="102" t="s">
        <v>295</v>
      </c>
      <c r="J1668" s="102" t="s">
        <v>1</v>
      </c>
      <c r="K1668" s="102" t="s">
        <v>291</v>
      </c>
      <c r="L1668" s="102" t="s">
        <v>294</v>
      </c>
      <c r="M1668" s="102" t="s">
        <v>1074</v>
      </c>
      <c r="N1668" s="102">
        <v>6</v>
      </c>
      <c r="O1668" s="102" t="s">
        <v>1075</v>
      </c>
    </row>
    <row r="1669" spans="1:15" x14ac:dyDescent="0.25">
      <c r="A1669" s="102" t="s">
        <v>2613</v>
      </c>
      <c r="B1669" s="103" t="s">
        <v>2614</v>
      </c>
      <c r="C1669" s="103" t="s">
        <v>1118</v>
      </c>
      <c r="D1669" s="102" t="s">
        <v>570</v>
      </c>
      <c r="E1669" s="102" t="s">
        <v>275</v>
      </c>
      <c r="F1669" s="102" t="s">
        <v>4211</v>
      </c>
      <c r="H1669" s="102">
        <v>45514</v>
      </c>
      <c r="I1669" s="102" t="s">
        <v>295</v>
      </c>
      <c r="J1669" s="102" t="s">
        <v>1</v>
      </c>
      <c r="K1669" s="102" t="s">
        <v>291</v>
      </c>
      <c r="L1669" s="102" t="s">
        <v>294</v>
      </c>
      <c r="M1669" s="102" t="s">
        <v>1074</v>
      </c>
      <c r="N1669" s="102">
        <v>6</v>
      </c>
      <c r="O1669" s="102" t="s">
        <v>1075</v>
      </c>
    </row>
    <row r="1670" spans="1:15" x14ac:dyDescent="0.25">
      <c r="A1670" s="102" t="s">
        <v>2616</v>
      </c>
      <c r="B1670" s="103" t="s">
        <v>2617</v>
      </c>
      <c r="C1670" s="103" t="s">
        <v>274</v>
      </c>
      <c r="D1670" s="102" t="s">
        <v>570</v>
      </c>
      <c r="E1670" s="102" t="s">
        <v>275</v>
      </c>
      <c r="F1670" s="102" t="s">
        <v>4212</v>
      </c>
      <c r="H1670" s="102">
        <v>45514</v>
      </c>
      <c r="I1670" s="102" t="s">
        <v>295</v>
      </c>
      <c r="J1670" s="102" t="s">
        <v>1</v>
      </c>
      <c r="K1670" s="102" t="s">
        <v>291</v>
      </c>
      <c r="L1670" s="102" t="s">
        <v>294</v>
      </c>
      <c r="M1670" s="102" t="s">
        <v>1074</v>
      </c>
      <c r="N1670" s="102">
        <v>6</v>
      </c>
      <c r="O1670" s="102" t="s">
        <v>1075</v>
      </c>
    </row>
    <row r="1671" spans="1:15" x14ac:dyDescent="0.25">
      <c r="A1671" s="102" t="s">
        <v>2111</v>
      </c>
      <c r="B1671" s="103" t="s">
        <v>2619</v>
      </c>
      <c r="C1671" s="103" t="s">
        <v>277</v>
      </c>
      <c r="D1671" s="102" t="s">
        <v>570</v>
      </c>
      <c r="E1671" s="102" t="s">
        <v>275</v>
      </c>
      <c r="F1671" s="102" t="s">
        <v>4213</v>
      </c>
      <c r="H1671" s="102">
        <v>45514</v>
      </c>
      <c r="I1671" s="102" t="s">
        <v>295</v>
      </c>
      <c r="J1671" s="102" t="s">
        <v>1</v>
      </c>
      <c r="K1671" s="102" t="s">
        <v>291</v>
      </c>
      <c r="L1671" s="102" t="s">
        <v>294</v>
      </c>
      <c r="M1671" s="102" t="s">
        <v>1074</v>
      </c>
      <c r="N1671" s="102">
        <v>6</v>
      </c>
      <c r="O1671" s="102" t="s">
        <v>1075</v>
      </c>
    </row>
    <row r="1672" spans="1:15" x14ac:dyDescent="0.25">
      <c r="A1672" s="102" t="s">
        <v>2621</v>
      </c>
      <c r="B1672" s="103" t="s">
        <v>1088</v>
      </c>
      <c r="C1672" s="103" t="s">
        <v>1118</v>
      </c>
      <c r="D1672" s="102" t="s">
        <v>318</v>
      </c>
      <c r="E1672" s="102" t="s">
        <v>275</v>
      </c>
      <c r="F1672" s="102" t="s">
        <v>4214</v>
      </c>
      <c r="H1672" s="102">
        <v>45514</v>
      </c>
      <c r="I1672" s="102" t="s">
        <v>295</v>
      </c>
      <c r="J1672" s="102" t="s">
        <v>1</v>
      </c>
      <c r="K1672" s="102" t="s">
        <v>291</v>
      </c>
      <c r="L1672" s="102" t="s">
        <v>294</v>
      </c>
      <c r="M1672" s="102" t="s">
        <v>1074</v>
      </c>
      <c r="N1672" s="102">
        <v>6</v>
      </c>
      <c r="O1672" s="102" t="s">
        <v>1075</v>
      </c>
    </row>
    <row r="1673" spans="1:15" x14ac:dyDescent="0.25">
      <c r="A1673" s="102" t="s">
        <v>2623</v>
      </c>
      <c r="B1673" s="103" t="s">
        <v>2624</v>
      </c>
      <c r="C1673" s="103" t="s">
        <v>274</v>
      </c>
      <c r="D1673" s="102" t="s">
        <v>318</v>
      </c>
      <c r="E1673" s="102" t="s">
        <v>275</v>
      </c>
      <c r="F1673" s="102" t="s">
        <v>4215</v>
      </c>
      <c r="H1673" s="102">
        <v>45514</v>
      </c>
      <c r="I1673" s="102" t="s">
        <v>295</v>
      </c>
      <c r="J1673" s="102" t="s">
        <v>1</v>
      </c>
      <c r="K1673" s="102" t="s">
        <v>291</v>
      </c>
      <c r="L1673" s="102" t="s">
        <v>294</v>
      </c>
      <c r="M1673" s="102" t="s">
        <v>1074</v>
      </c>
      <c r="N1673" s="102">
        <v>6</v>
      </c>
      <c r="O1673" s="102" t="s">
        <v>1075</v>
      </c>
    </row>
    <row r="1674" spans="1:15" x14ac:dyDescent="0.25">
      <c r="A1674" s="102" t="s">
        <v>2623</v>
      </c>
      <c r="B1674" s="103" t="s">
        <v>4216</v>
      </c>
      <c r="C1674" s="103" t="s">
        <v>1118</v>
      </c>
      <c r="D1674" s="102" t="s">
        <v>318</v>
      </c>
      <c r="E1674" s="102" t="s">
        <v>275</v>
      </c>
      <c r="F1674" s="102" t="s">
        <v>4217</v>
      </c>
      <c r="H1674" s="102">
        <v>45514</v>
      </c>
      <c r="I1674" s="102" t="s">
        <v>295</v>
      </c>
      <c r="J1674" s="102" t="s">
        <v>1</v>
      </c>
      <c r="K1674" s="102" t="s">
        <v>291</v>
      </c>
      <c r="L1674" s="102" t="s">
        <v>294</v>
      </c>
      <c r="M1674" s="102" t="s">
        <v>1074</v>
      </c>
      <c r="N1674" s="102">
        <v>6</v>
      </c>
      <c r="O1674" s="102" t="s">
        <v>1075</v>
      </c>
    </row>
    <row r="1675" spans="1:15" x14ac:dyDescent="0.25">
      <c r="A1675" s="102" t="s">
        <v>2623</v>
      </c>
      <c r="B1675" s="103" t="s">
        <v>2628</v>
      </c>
      <c r="C1675" s="103" t="s">
        <v>1118</v>
      </c>
      <c r="D1675" s="102" t="s">
        <v>318</v>
      </c>
      <c r="E1675" s="102" t="s">
        <v>275</v>
      </c>
      <c r="F1675" s="102" t="s">
        <v>4218</v>
      </c>
      <c r="H1675" s="102">
        <v>45514</v>
      </c>
      <c r="I1675" s="102" t="s">
        <v>295</v>
      </c>
      <c r="J1675" s="102" t="s">
        <v>1</v>
      </c>
      <c r="K1675" s="102" t="s">
        <v>291</v>
      </c>
      <c r="L1675" s="102" t="s">
        <v>294</v>
      </c>
      <c r="M1675" s="102" t="s">
        <v>1074</v>
      </c>
      <c r="N1675" s="102">
        <v>6</v>
      </c>
      <c r="O1675" s="102" t="s">
        <v>1075</v>
      </c>
    </row>
    <row r="1676" spans="1:15" x14ac:dyDescent="0.25">
      <c r="A1676" s="102" t="s">
        <v>2633</v>
      </c>
      <c r="B1676" s="103" t="s">
        <v>1321</v>
      </c>
      <c r="C1676" s="103" t="s">
        <v>1118</v>
      </c>
      <c r="D1676" s="102" t="s">
        <v>570</v>
      </c>
      <c r="E1676" s="102" t="s">
        <v>275</v>
      </c>
      <c r="F1676" s="102" t="s">
        <v>4219</v>
      </c>
      <c r="H1676" s="102">
        <v>45514</v>
      </c>
      <c r="I1676" s="102" t="s">
        <v>295</v>
      </c>
      <c r="J1676" s="102" t="s">
        <v>1</v>
      </c>
      <c r="K1676" s="102" t="s">
        <v>291</v>
      </c>
      <c r="L1676" s="102" t="s">
        <v>294</v>
      </c>
      <c r="M1676" s="102" t="s">
        <v>1074</v>
      </c>
      <c r="N1676" s="102">
        <v>6</v>
      </c>
      <c r="O1676" s="102" t="s">
        <v>1075</v>
      </c>
    </row>
    <row r="1677" spans="1:15" x14ac:dyDescent="0.25">
      <c r="A1677" s="102" t="s">
        <v>2635</v>
      </c>
      <c r="B1677" s="103" t="s">
        <v>1632</v>
      </c>
      <c r="C1677" s="103" t="s">
        <v>274</v>
      </c>
      <c r="D1677" s="102" t="s">
        <v>570</v>
      </c>
      <c r="E1677" s="102" t="s">
        <v>275</v>
      </c>
      <c r="F1677" s="102" t="s">
        <v>4220</v>
      </c>
      <c r="H1677" s="102">
        <v>45514</v>
      </c>
      <c r="I1677" s="102" t="s">
        <v>295</v>
      </c>
      <c r="J1677" s="102" t="s">
        <v>1</v>
      </c>
      <c r="K1677" s="102" t="s">
        <v>291</v>
      </c>
      <c r="L1677" s="102" t="s">
        <v>294</v>
      </c>
      <c r="M1677" s="102" t="s">
        <v>1074</v>
      </c>
      <c r="N1677" s="102">
        <v>6</v>
      </c>
      <c r="O1677" s="102" t="s">
        <v>1075</v>
      </c>
    </row>
    <row r="1678" spans="1:15" x14ac:dyDescent="0.25">
      <c r="A1678" s="102" t="s">
        <v>2637</v>
      </c>
      <c r="B1678" s="103" t="s">
        <v>1098</v>
      </c>
      <c r="C1678" s="103" t="s">
        <v>277</v>
      </c>
      <c r="D1678" s="102" t="s">
        <v>136</v>
      </c>
      <c r="E1678" s="102" t="s">
        <v>275</v>
      </c>
      <c r="F1678" s="102" t="s">
        <v>4221</v>
      </c>
      <c r="H1678" s="102">
        <v>45514</v>
      </c>
      <c r="I1678" s="102" t="s">
        <v>295</v>
      </c>
      <c r="J1678" s="102" t="s">
        <v>1</v>
      </c>
      <c r="K1678" s="102" t="s">
        <v>291</v>
      </c>
      <c r="L1678" s="102" t="s">
        <v>294</v>
      </c>
      <c r="M1678" s="102" t="s">
        <v>1074</v>
      </c>
      <c r="N1678" s="102">
        <v>6</v>
      </c>
      <c r="O1678" s="102" t="s">
        <v>1075</v>
      </c>
    </row>
    <row r="1679" spans="1:15" x14ac:dyDescent="0.25">
      <c r="A1679" s="102" t="s">
        <v>4222</v>
      </c>
      <c r="B1679" s="103" t="s">
        <v>4223</v>
      </c>
      <c r="C1679" s="103" t="s">
        <v>1118</v>
      </c>
      <c r="D1679" s="102" t="s">
        <v>303</v>
      </c>
      <c r="E1679" s="102" t="s">
        <v>275</v>
      </c>
      <c r="F1679" s="102" t="s">
        <v>4224</v>
      </c>
      <c r="H1679" s="102">
        <v>45514</v>
      </c>
      <c r="I1679" s="102" t="s">
        <v>295</v>
      </c>
      <c r="J1679" s="102" t="s">
        <v>1</v>
      </c>
      <c r="K1679" s="102" t="s">
        <v>291</v>
      </c>
      <c r="L1679" s="102" t="s">
        <v>294</v>
      </c>
      <c r="M1679" s="102" t="s">
        <v>1074</v>
      </c>
      <c r="N1679" s="102">
        <v>6</v>
      </c>
      <c r="O1679" s="102" t="s">
        <v>1075</v>
      </c>
    </row>
    <row r="1680" spans="1:15" x14ac:dyDescent="0.25">
      <c r="A1680" s="102" t="s">
        <v>2642</v>
      </c>
      <c r="B1680" s="103" t="s">
        <v>1080</v>
      </c>
      <c r="C1680" s="103" t="s">
        <v>277</v>
      </c>
      <c r="D1680" s="102" t="s">
        <v>451</v>
      </c>
      <c r="E1680" s="102" t="s">
        <v>275</v>
      </c>
      <c r="F1680" s="102" t="s">
        <v>4225</v>
      </c>
      <c r="H1680" s="102">
        <v>45514</v>
      </c>
      <c r="I1680" s="102" t="s">
        <v>295</v>
      </c>
      <c r="J1680" s="102" t="s">
        <v>1</v>
      </c>
      <c r="K1680" s="102" t="s">
        <v>291</v>
      </c>
      <c r="L1680" s="102" t="s">
        <v>294</v>
      </c>
      <c r="M1680" s="102" t="s">
        <v>1074</v>
      </c>
      <c r="N1680" s="102">
        <v>6</v>
      </c>
      <c r="O1680" s="102" t="s">
        <v>1075</v>
      </c>
    </row>
    <row r="1681" spans="1:15" x14ac:dyDescent="0.25">
      <c r="A1681" s="102" t="s">
        <v>2644</v>
      </c>
      <c r="B1681" s="103" t="s">
        <v>2453</v>
      </c>
      <c r="C1681" s="103" t="s">
        <v>277</v>
      </c>
      <c r="D1681" s="102" t="s">
        <v>451</v>
      </c>
      <c r="E1681" s="102" t="s">
        <v>275</v>
      </c>
      <c r="F1681" s="102" t="s">
        <v>4226</v>
      </c>
      <c r="H1681" s="102">
        <v>45514</v>
      </c>
      <c r="I1681" s="102" t="s">
        <v>295</v>
      </c>
      <c r="J1681" s="102" t="s">
        <v>1</v>
      </c>
      <c r="K1681" s="102" t="s">
        <v>291</v>
      </c>
      <c r="L1681" s="102" t="s">
        <v>294</v>
      </c>
      <c r="M1681" s="102" t="s">
        <v>1074</v>
      </c>
      <c r="N1681" s="102">
        <v>6</v>
      </c>
      <c r="O1681" s="102" t="s">
        <v>1075</v>
      </c>
    </row>
    <row r="1682" spans="1:15" x14ac:dyDescent="0.25">
      <c r="A1682" s="102" t="s">
        <v>2646</v>
      </c>
      <c r="B1682" s="103" t="s">
        <v>1248</v>
      </c>
      <c r="C1682" s="103" t="s">
        <v>1118</v>
      </c>
      <c r="D1682" s="102" t="s">
        <v>570</v>
      </c>
      <c r="E1682" s="102" t="s">
        <v>275</v>
      </c>
      <c r="F1682" s="102" t="s">
        <v>4227</v>
      </c>
      <c r="H1682" s="102">
        <v>45514</v>
      </c>
      <c r="I1682" s="102" t="s">
        <v>295</v>
      </c>
      <c r="J1682" s="102" t="s">
        <v>1</v>
      </c>
      <c r="K1682" s="102" t="s">
        <v>291</v>
      </c>
      <c r="L1682" s="102" t="s">
        <v>294</v>
      </c>
      <c r="M1682" s="102" t="s">
        <v>1074</v>
      </c>
      <c r="N1682" s="102">
        <v>6</v>
      </c>
      <c r="O1682" s="102" t="s">
        <v>1075</v>
      </c>
    </row>
    <row r="1683" spans="1:15" x14ac:dyDescent="0.25">
      <c r="A1683" s="102" t="s">
        <v>2648</v>
      </c>
      <c r="B1683" s="103" t="s">
        <v>2649</v>
      </c>
      <c r="C1683" s="103" t="s">
        <v>2650</v>
      </c>
      <c r="D1683" s="102" t="s">
        <v>296</v>
      </c>
      <c r="E1683" s="102" t="s">
        <v>275</v>
      </c>
      <c r="F1683" s="102" t="s">
        <v>4228</v>
      </c>
      <c r="H1683" s="102">
        <v>45514</v>
      </c>
      <c r="I1683" s="102" t="s">
        <v>295</v>
      </c>
      <c r="J1683" s="102" t="s">
        <v>1</v>
      </c>
      <c r="K1683" s="102" t="s">
        <v>291</v>
      </c>
      <c r="L1683" s="102" t="s">
        <v>294</v>
      </c>
      <c r="M1683" s="102" t="s">
        <v>1082</v>
      </c>
      <c r="N1683" s="102">
        <v>6</v>
      </c>
      <c r="O1683" s="102" t="s">
        <v>1075</v>
      </c>
    </row>
    <row r="1684" spans="1:15" x14ac:dyDescent="0.25">
      <c r="A1684" s="102" t="s">
        <v>2648</v>
      </c>
      <c r="B1684" s="103" t="s">
        <v>2652</v>
      </c>
      <c r="C1684" s="103" t="s">
        <v>2650</v>
      </c>
      <c r="D1684" s="102" t="s">
        <v>296</v>
      </c>
      <c r="E1684" s="102" t="s">
        <v>275</v>
      </c>
      <c r="F1684" s="102" t="s">
        <v>4229</v>
      </c>
      <c r="H1684" s="102">
        <v>45514</v>
      </c>
      <c r="I1684" s="102" t="s">
        <v>295</v>
      </c>
      <c r="J1684" s="102" t="s">
        <v>1</v>
      </c>
      <c r="K1684" s="102" t="s">
        <v>291</v>
      </c>
      <c r="L1684" s="102" t="s">
        <v>294</v>
      </c>
      <c r="M1684" s="102" t="s">
        <v>1082</v>
      </c>
      <c r="N1684" s="102">
        <v>6</v>
      </c>
      <c r="O1684" s="102" t="s">
        <v>1075</v>
      </c>
    </row>
    <row r="1685" spans="1:15" x14ac:dyDescent="0.25">
      <c r="A1685" s="102" t="s">
        <v>2648</v>
      </c>
      <c r="B1685" s="103" t="s">
        <v>2654</v>
      </c>
      <c r="C1685" s="103" t="s">
        <v>2655</v>
      </c>
      <c r="D1685" s="102" t="s">
        <v>296</v>
      </c>
      <c r="E1685" s="102" t="s">
        <v>275</v>
      </c>
      <c r="F1685" s="102" t="s">
        <v>4230</v>
      </c>
      <c r="H1685" s="102">
        <v>45514</v>
      </c>
      <c r="I1685" s="102" t="s">
        <v>295</v>
      </c>
      <c r="J1685" s="102" t="s">
        <v>1</v>
      </c>
      <c r="K1685" s="102" t="s">
        <v>291</v>
      </c>
      <c r="L1685" s="102" t="s">
        <v>294</v>
      </c>
      <c r="M1685" s="102" t="s">
        <v>1074</v>
      </c>
      <c r="N1685" s="102">
        <v>6</v>
      </c>
      <c r="O1685" s="102" t="s">
        <v>1075</v>
      </c>
    </row>
    <row r="1686" spans="1:15" x14ac:dyDescent="0.25">
      <c r="A1686" s="102" t="s">
        <v>2657</v>
      </c>
      <c r="B1686" s="103" t="s">
        <v>1197</v>
      </c>
      <c r="C1686" s="103" t="s">
        <v>274</v>
      </c>
      <c r="D1686" s="102" t="s">
        <v>570</v>
      </c>
      <c r="E1686" s="102" t="s">
        <v>275</v>
      </c>
      <c r="F1686" s="102" t="s">
        <v>4231</v>
      </c>
      <c r="H1686" s="102">
        <v>45514</v>
      </c>
      <c r="I1686" s="102" t="s">
        <v>295</v>
      </c>
      <c r="J1686" s="102" t="s">
        <v>1</v>
      </c>
      <c r="K1686" s="102" t="s">
        <v>291</v>
      </c>
      <c r="L1686" s="102" t="s">
        <v>294</v>
      </c>
      <c r="M1686" s="102" t="s">
        <v>1074</v>
      </c>
      <c r="N1686" s="102">
        <v>6</v>
      </c>
      <c r="O1686" s="102" t="s">
        <v>1075</v>
      </c>
    </row>
    <row r="1687" spans="1:15" x14ac:dyDescent="0.25">
      <c r="A1687" s="102" t="s">
        <v>2659</v>
      </c>
      <c r="B1687" s="103" t="s">
        <v>1122</v>
      </c>
      <c r="C1687" s="103" t="s">
        <v>1077</v>
      </c>
      <c r="D1687" s="102" t="s">
        <v>1788</v>
      </c>
      <c r="E1687" s="102" t="s">
        <v>275</v>
      </c>
      <c r="F1687" s="102" t="s">
        <v>4232</v>
      </c>
      <c r="H1687" s="102">
        <v>45514</v>
      </c>
      <c r="I1687" s="102" t="s">
        <v>295</v>
      </c>
      <c r="J1687" s="102" t="s">
        <v>1</v>
      </c>
      <c r="K1687" s="102" t="s">
        <v>291</v>
      </c>
      <c r="L1687" s="102" t="s">
        <v>294</v>
      </c>
      <c r="M1687" s="102" t="s">
        <v>1074</v>
      </c>
      <c r="N1687" s="102">
        <v>6</v>
      </c>
      <c r="O1687" s="102" t="s">
        <v>1075</v>
      </c>
    </row>
    <row r="1688" spans="1:15" x14ac:dyDescent="0.25">
      <c r="A1688" s="102" t="s">
        <v>2662</v>
      </c>
      <c r="B1688" s="103" t="s">
        <v>2050</v>
      </c>
      <c r="C1688" s="103" t="s">
        <v>274</v>
      </c>
      <c r="D1688" s="102" t="s">
        <v>451</v>
      </c>
      <c r="E1688" s="102" t="s">
        <v>275</v>
      </c>
      <c r="F1688" s="102" t="s">
        <v>4233</v>
      </c>
      <c r="H1688" s="102">
        <v>45514</v>
      </c>
      <c r="I1688" s="102" t="s">
        <v>295</v>
      </c>
      <c r="J1688" s="102" t="s">
        <v>1</v>
      </c>
      <c r="K1688" s="102" t="s">
        <v>291</v>
      </c>
      <c r="L1688" s="102" t="s">
        <v>294</v>
      </c>
      <c r="M1688" s="102" t="s">
        <v>1074</v>
      </c>
      <c r="N1688" s="102">
        <v>6</v>
      </c>
      <c r="O1688" s="102" t="s">
        <v>1075</v>
      </c>
    </row>
    <row r="1689" spans="1:15" x14ac:dyDescent="0.25">
      <c r="A1689" s="102" t="s">
        <v>2662</v>
      </c>
      <c r="B1689" s="103" t="s">
        <v>2664</v>
      </c>
      <c r="C1689" s="103" t="s">
        <v>1082</v>
      </c>
      <c r="D1689" s="102" t="s">
        <v>451</v>
      </c>
      <c r="E1689" s="102" t="s">
        <v>275</v>
      </c>
      <c r="F1689" s="102" t="s">
        <v>4234</v>
      </c>
      <c r="H1689" s="102">
        <v>45514</v>
      </c>
      <c r="I1689" s="102" t="s">
        <v>295</v>
      </c>
      <c r="J1689" s="102" t="s">
        <v>1</v>
      </c>
      <c r="K1689" s="102" t="s">
        <v>291</v>
      </c>
      <c r="L1689" s="102" t="s">
        <v>294</v>
      </c>
      <c r="M1689" s="102" t="s">
        <v>1082</v>
      </c>
      <c r="N1689" s="102">
        <v>6</v>
      </c>
      <c r="O1689" s="102" t="s">
        <v>1075</v>
      </c>
    </row>
    <row r="1690" spans="1:15" x14ac:dyDescent="0.25">
      <c r="A1690" s="102" t="s">
        <v>2666</v>
      </c>
      <c r="B1690" s="103" t="s">
        <v>2667</v>
      </c>
      <c r="C1690" s="103" t="s">
        <v>274</v>
      </c>
      <c r="D1690" s="102" t="s">
        <v>570</v>
      </c>
      <c r="E1690" s="102" t="s">
        <v>276</v>
      </c>
      <c r="H1690" s="102">
        <v>45514</v>
      </c>
      <c r="I1690" s="102" t="s">
        <v>295</v>
      </c>
      <c r="J1690" s="102" t="s">
        <v>1</v>
      </c>
      <c r="K1690" s="102" t="s">
        <v>291</v>
      </c>
      <c r="L1690" s="102" t="s">
        <v>294</v>
      </c>
      <c r="M1690" s="102" t="s">
        <v>1074</v>
      </c>
      <c r="N1690" s="102">
        <v>6</v>
      </c>
      <c r="O1690" s="102" t="s">
        <v>1075</v>
      </c>
    </row>
    <row r="1691" spans="1:15" x14ac:dyDescent="0.25">
      <c r="A1691" s="102" t="s">
        <v>1564</v>
      </c>
      <c r="B1691" s="103" t="s">
        <v>1565</v>
      </c>
      <c r="C1691" s="103" t="s">
        <v>274</v>
      </c>
      <c r="D1691" s="102" t="s">
        <v>152</v>
      </c>
      <c r="E1691" s="102" t="s">
        <v>275</v>
      </c>
      <c r="F1691" s="102" t="s">
        <v>4235</v>
      </c>
      <c r="H1691" s="102">
        <v>45514</v>
      </c>
      <c r="I1691" s="102" t="s">
        <v>295</v>
      </c>
      <c r="J1691" s="102" t="s">
        <v>1</v>
      </c>
      <c r="K1691" s="102" t="s">
        <v>291</v>
      </c>
      <c r="L1691" s="102" t="s">
        <v>294</v>
      </c>
      <c r="M1691" s="102" t="s">
        <v>1074</v>
      </c>
      <c r="N1691" s="102">
        <v>6</v>
      </c>
      <c r="O1691" s="102" t="s">
        <v>1075</v>
      </c>
    </row>
    <row r="1692" spans="1:15" x14ac:dyDescent="0.25">
      <c r="A1692" s="102" t="s">
        <v>2669</v>
      </c>
      <c r="B1692" s="103" t="s">
        <v>2670</v>
      </c>
      <c r="C1692" s="103" t="s">
        <v>277</v>
      </c>
      <c r="D1692" s="102" t="s">
        <v>570</v>
      </c>
      <c r="E1692" s="102" t="s">
        <v>275</v>
      </c>
      <c r="F1692" s="102" t="s">
        <v>4236</v>
      </c>
      <c r="H1692" s="102">
        <v>45514</v>
      </c>
      <c r="I1692" s="102" t="s">
        <v>295</v>
      </c>
      <c r="J1692" s="102" t="s">
        <v>1</v>
      </c>
      <c r="K1692" s="102" t="s">
        <v>291</v>
      </c>
      <c r="L1692" s="102" t="s">
        <v>294</v>
      </c>
      <c r="M1692" s="102" t="s">
        <v>1074</v>
      </c>
      <c r="N1692" s="102">
        <v>6</v>
      </c>
      <c r="O1692" s="102" t="s">
        <v>1075</v>
      </c>
    </row>
    <row r="1693" spans="1:15" x14ac:dyDescent="0.25">
      <c r="A1693" s="102" t="s">
        <v>2672</v>
      </c>
      <c r="B1693" s="103" t="s">
        <v>1197</v>
      </c>
      <c r="C1693" s="103" t="s">
        <v>274</v>
      </c>
      <c r="D1693" s="102" t="s">
        <v>451</v>
      </c>
      <c r="E1693" s="102" t="s">
        <v>275</v>
      </c>
      <c r="F1693" s="102" t="s">
        <v>4237</v>
      </c>
      <c r="H1693" s="102">
        <v>45514</v>
      </c>
      <c r="I1693" s="102" t="s">
        <v>295</v>
      </c>
      <c r="J1693" s="102" t="s">
        <v>1</v>
      </c>
      <c r="K1693" s="102" t="s">
        <v>291</v>
      </c>
      <c r="L1693" s="102" t="s">
        <v>294</v>
      </c>
      <c r="M1693" s="102" t="s">
        <v>1074</v>
      </c>
      <c r="N1693" s="102">
        <v>6</v>
      </c>
      <c r="O1693" s="102" t="s">
        <v>1075</v>
      </c>
    </row>
    <row r="1694" spans="1:15" x14ac:dyDescent="0.25">
      <c r="A1694" s="102" t="s">
        <v>2672</v>
      </c>
      <c r="B1694" s="103" t="s">
        <v>1306</v>
      </c>
      <c r="C1694" s="103" t="s">
        <v>277</v>
      </c>
      <c r="D1694" s="102" t="s">
        <v>451</v>
      </c>
      <c r="E1694" s="102" t="s">
        <v>275</v>
      </c>
      <c r="F1694" s="102" t="s">
        <v>4238</v>
      </c>
      <c r="H1694" s="102">
        <v>45514</v>
      </c>
      <c r="I1694" s="102" t="s">
        <v>295</v>
      </c>
      <c r="J1694" s="102" t="s">
        <v>1</v>
      </c>
      <c r="K1694" s="102" t="s">
        <v>291</v>
      </c>
      <c r="L1694" s="102" t="s">
        <v>294</v>
      </c>
      <c r="M1694" s="102" t="s">
        <v>1074</v>
      </c>
      <c r="N1694" s="102">
        <v>6</v>
      </c>
      <c r="O1694" s="102" t="s">
        <v>1075</v>
      </c>
    </row>
    <row r="1695" spans="1:15" x14ac:dyDescent="0.25">
      <c r="A1695" s="102" t="s">
        <v>2672</v>
      </c>
      <c r="B1695" s="103" t="s">
        <v>1652</v>
      </c>
      <c r="C1695" s="103" t="s">
        <v>1082</v>
      </c>
      <c r="D1695" s="102" t="s">
        <v>451</v>
      </c>
      <c r="E1695" s="102" t="s">
        <v>275</v>
      </c>
      <c r="F1695" s="102" t="s">
        <v>4239</v>
      </c>
      <c r="H1695" s="102">
        <v>45514</v>
      </c>
      <c r="I1695" s="102" t="s">
        <v>295</v>
      </c>
      <c r="J1695" s="102" t="s">
        <v>1</v>
      </c>
      <c r="K1695" s="102" t="s">
        <v>291</v>
      </c>
      <c r="L1695" s="102" t="s">
        <v>294</v>
      </c>
      <c r="M1695" s="102" t="s">
        <v>1082</v>
      </c>
      <c r="N1695" s="102">
        <v>6</v>
      </c>
      <c r="O1695" s="102" t="s">
        <v>1075</v>
      </c>
    </row>
    <row r="1696" spans="1:15" x14ac:dyDescent="0.25">
      <c r="A1696" s="102" t="s">
        <v>2676</v>
      </c>
      <c r="B1696" s="103" t="s">
        <v>2677</v>
      </c>
      <c r="C1696" s="103" t="s">
        <v>274</v>
      </c>
      <c r="D1696" s="102" t="s">
        <v>451</v>
      </c>
      <c r="E1696" s="102" t="s">
        <v>275</v>
      </c>
      <c r="F1696" s="102" t="s">
        <v>4240</v>
      </c>
      <c r="H1696" s="102">
        <v>45514</v>
      </c>
      <c r="I1696" s="102" t="s">
        <v>295</v>
      </c>
      <c r="J1696" s="102" t="s">
        <v>1</v>
      </c>
      <c r="K1696" s="102" t="s">
        <v>291</v>
      </c>
      <c r="L1696" s="102" t="s">
        <v>294</v>
      </c>
      <c r="M1696" s="102" t="s">
        <v>1074</v>
      </c>
      <c r="N1696" s="102">
        <v>6</v>
      </c>
      <c r="O1696" s="102" t="s">
        <v>1075</v>
      </c>
    </row>
    <row r="1697" spans="1:15" x14ac:dyDescent="0.25">
      <c r="A1697" s="102" t="s">
        <v>2676</v>
      </c>
      <c r="B1697" s="103" t="s">
        <v>1321</v>
      </c>
      <c r="C1697" s="103" t="s">
        <v>277</v>
      </c>
      <c r="D1697" s="102" t="s">
        <v>451</v>
      </c>
      <c r="E1697" s="102" t="s">
        <v>275</v>
      </c>
      <c r="F1697" s="102" t="s">
        <v>4241</v>
      </c>
      <c r="H1697" s="102">
        <v>45514</v>
      </c>
      <c r="I1697" s="102" t="s">
        <v>295</v>
      </c>
      <c r="J1697" s="102" t="s">
        <v>1</v>
      </c>
      <c r="K1697" s="102" t="s">
        <v>291</v>
      </c>
      <c r="L1697" s="102" t="s">
        <v>294</v>
      </c>
      <c r="M1697" s="102" t="s">
        <v>1074</v>
      </c>
      <c r="N1697" s="102">
        <v>6</v>
      </c>
      <c r="O1697" s="102" t="s">
        <v>1075</v>
      </c>
    </row>
    <row r="1698" spans="1:15" x14ac:dyDescent="0.25">
      <c r="A1698" s="102" t="s">
        <v>2680</v>
      </c>
      <c r="B1698" s="103" t="s">
        <v>1571</v>
      </c>
      <c r="C1698" s="103" t="s">
        <v>274</v>
      </c>
      <c r="D1698" s="102" t="s">
        <v>451</v>
      </c>
      <c r="E1698" s="102" t="s">
        <v>275</v>
      </c>
      <c r="F1698" s="102" t="s">
        <v>4242</v>
      </c>
      <c r="H1698" s="102">
        <v>45514</v>
      </c>
      <c r="I1698" s="102" t="s">
        <v>295</v>
      </c>
      <c r="J1698" s="102" t="s">
        <v>1</v>
      </c>
      <c r="K1698" s="102" t="s">
        <v>291</v>
      </c>
      <c r="L1698" s="102" t="s">
        <v>294</v>
      </c>
      <c r="M1698" s="102" t="s">
        <v>1074</v>
      </c>
      <c r="N1698" s="102">
        <v>6</v>
      </c>
      <c r="O1698" s="102" t="s">
        <v>1075</v>
      </c>
    </row>
    <row r="1699" spans="1:15" x14ac:dyDescent="0.25">
      <c r="A1699" s="102" t="s">
        <v>2680</v>
      </c>
      <c r="B1699" s="103" t="s">
        <v>1233</v>
      </c>
      <c r="C1699" s="103" t="s">
        <v>274</v>
      </c>
      <c r="D1699" s="102" t="s">
        <v>451</v>
      </c>
      <c r="E1699" s="102" t="s">
        <v>275</v>
      </c>
      <c r="F1699" s="102" t="s">
        <v>4243</v>
      </c>
      <c r="H1699" s="102">
        <v>45514</v>
      </c>
      <c r="I1699" s="102" t="s">
        <v>295</v>
      </c>
      <c r="J1699" s="102" t="s">
        <v>1</v>
      </c>
      <c r="K1699" s="102" t="s">
        <v>291</v>
      </c>
      <c r="L1699" s="102" t="s">
        <v>294</v>
      </c>
      <c r="M1699" s="102" t="s">
        <v>1074</v>
      </c>
      <c r="N1699" s="102">
        <v>6</v>
      </c>
      <c r="O1699" s="102" t="s">
        <v>1075</v>
      </c>
    </row>
    <row r="1700" spans="1:15" x14ac:dyDescent="0.25">
      <c r="A1700" s="102" t="s">
        <v>2680</v>
      </c>
      <c r="B1700" s="103" t="s">
        <v>1122</v>
      </c>
      <c r="C1700" s="103" t="s">
        <v>274</v>
      </c>
      <c r="D1700" s="102" t="s">
        <v>451</v>
      </c>
      <c r="E1700" s="102" t="s">
        <v>275</v>
      </c>
      <c r="F1700" s="102" t="s">
        <v>4244</v>
      </c>
      <c r="H1700" s="102">
        <v>45514</v>
      </c>
      <c r="I1700" s="102" t="s">
        <v>295</v>
      </c>
      <c r="J1700" s="102" t="s">
        <v>1</v>
      </c>
      <c r="K1700" s="102" t="s">
        <v>291</v>
      </c>
      <c r="L1700" s="102" t="s">
        <v>294</v>
      </c>
      <c r="M1700" s="102" t="s">
        <v>1074</v>
      </c>
      <c r="N1700" s="102">
        <v>6</v>
      </c>
      <c r="O1700" s="102" t="s">
        <v>1075</v>
      </c>
    </row>
    <row r="1701" spans="1:15" x14ac:dyDescent="0.25">
      <c r="A1701" s="102" t="s">
        <v>2687</v>
      </c>
      <c r="B1701" s="103" t="s">
        <v>1281</v>
      </c>
      <c r="C1701" s="103" t="s">
        <v>1225</v>
      </c>
      <c r="D1701" s="102" t="s">
        <v>1788</v>
      </c>
      <c r="E1701" s="102" t="s">
        <v>275</v>
      </c>
      <c r="F1701" s="102" t="s">
        <v>4245</v>
      </c>
      <c r="H1701" s="102">
        <v>45514</v>
      </c>
      <c r="I1701" s="102" t="s">
        <v>295</v>
      </c>
      <c r="J1701" s="102" t="s">
        <v>1</v>
      </c>
      <c r="K1701" s="102" t="s">
        <v>291</v>
      </c>
      <c r="L1701" s="102" t="s">
        <v>294</v>
      </c>
      <c r="M1701" s="102" t="s">
        <v>1074</v>
      </c>
      <c r="N1701" s="102">
        <v>6</v>
      </c>
      <c r="O1701" s="102" t="s">
        <v>1075</v>
      </c>
    </row>
    <row r="1702" spans="1:15" x14ac:dyDescent="0.25">
      <c r="A1702" s="102" t="s">
        <v>2689</v>
      </c>
      <c r="B1702" s="103" t="s">
        <v>2690</v>
      </c>
      <c r="C1702" s="103" t="s">
        <v>274</v>
      </c>
      <c r="D1702" s="102" t="s">
        <v>136</v>
      </c>
      <c r="E1702" s="102" t="s">
        <v>275</v>
      </c>
      <c r="F1702" s="102" t="s">
        <v>4246</v>
      </c>
      <c r="H1702" s="102">
        <v>45514</v>
      </c>
      <c r="I1702" s="102" t="s">
        <v>295</v>
      </c>
      <c r="J1702" s="102" t="s">
        <v>1</v>
      </c>
      <c r="K1702" s="102" t="s">
        <v>291</v>
      </c>
      <c r="L1702" s="102" t="s">
        <v>294</v>
      </c>
      <c r="M1702" s="102" t="s">
        <v>1074</v>
      </c>
      <c r="N1702" s="102">
        <v>6</v>
      </c>
      <c r="O1702" s="102" t="s">
        <v>1075</v>
      </c>
    </row>
    <row r="1703" spans="1:15" x14ac:dyDescent="0.25">
      <c r="A1703" s="102" t="s">
        <v>2692</v>
      </c>
      <c r="B1703" s="103" t="s">
        <v>1448</v>
      </c>
      <c r="C1703" s="103" t="s">
        <v>277</v>
      </c>
      <c r="D1703" s="102" t="s">
        <v>136</v>
      </c>
      <c r="E1703" s="102" t="s">
        <v>275</v>
      </c>
      <c r="F1703" s="102" t="s">
        <v>4247</v>
      </c>
      <c r="H1703" s="102">
        <v>45514</v>
      </c>
      <c r="I1703" s="102" t="s">
        <v>295</v>
      </c>
      <c r="J1703" s="102" t="s">
        <v>1</v>
      </c>
      <c r="K1703" s="102" t="s">
        <v>291</v>
      </c>
      <c r="L1703" s="102" t="s">
        <v>294</v>
      </c>
      <c r="M1703" s="102" t="s">
        <v>1074</v>
      </c>
      <c r="N1703" s="102">
        <v>6</v>
      </c>
      <c r="O1703" s="102" t="s">
        <v>1075</v>
      </c>
    </row>
    <row r="1704" spans="1:15" x14ac:dyDescent="0.25">
      <c r="A1704" s="102" t="s">
        <v>2692</v>
      </c>
      <c r="B1704" s="103" t="s">
        <v>2198</v>
      </c>
      <c r="C1704" s="103" t="s">
        <v>277</v>
      </c>
      <c r="D1704" s="102" t="s">
        <v>136</v>
      </c>
      <c r="E1704" s="102" t="s">
        <v>275</v>
      </c>
      <c r="F1704" s="102" t="s">
        <v>4248</v>
      </c>
      <c r="H1704" s="102">
        <v>45514</v>
      </c>
      <c r="I1704" s="102" t="s">
        <v>295</v>
      </c>
      <c r="J1704" s="102" t="s">
        <v>1</v>
      </c>
      <c r="K1704" s="102" t="s">
        <v>291</v>
      </c>
      <c r="L1704" s="102" t="s">
        <v>294</v>
      </c>
      <c r="M1704" s="102" t="s">
        <v>1074</v>
      </c>
      <c r="N1704" s="102">
        <v>6</v>
      </c>
      <c r="O1704" s="102" t="s">
        <v>1075</v>
      </c>
    </row>
    <row r="1705" spans="1:15" x14ac:dyDescent="0.25">
      <c r="A1705" s="102" t="s">
        <v>2692</v>
      </c>
      <c r="B1705" s="103" t="s">
        <v>1672</v>
      </c>
      <c r="C1705" s="103" t="s">
        <v>274</v>
      </c>
      <c r="D1705" s="102" t="s">
        <v>136</v>
      </c>
      <c r="E1705" s="102" t="s">
        <v>275</v>
      </c>
      <c r="F1705" s="102" t="s">
        <v>4249</v>
      </c>
      <c r="H1705" s="102">
        <v>45514</v>
      </c>
      <c r="I1705" s="102" t="s">
        <v>295</v>
      </c>
      <c r="J1705" s="102" t="s">
        <v>1</v>
      </c>
      <c r="K1705" s="102" t="s">
        <v>291</v>
      </c>
      <c r="L1705" s="102" t="s">
        <v>294</v>
      </c>
      <c r="M1705" s="102" t="s">
        <v>1074</v>
      </c>
      <c r="N1705" s="102">
        <v>6</v>
      </c>
      <c r="O1705" s="102" t="s">
        <v>1075</v>
      </c>
    </row>
    <row r="1706" spans="1:15" x14ac:dyDescent="0.25">
      <c r="A1706" s="102" t="s">
        <v>2692</v>
      </c>
      <c r="B1706" s="103" t="s">
        <v>2204</v>
      </c>
      <c r="C1706" s="103" t="s">
        <v>1082</v>
      </c>
      <c r="D1706" s="102" t="s">
        <v>136</v>
      </c>
      <c r="E1706" s="102" t="s">
        <v>275</v>
      </c>
      <c r="F1706" s="102" t="s">
        <v>4250</v>
      </c>
      <c r="H1706" s="102">
        <v>45514</v>
      </c>
      <c r="I1706" s="102" t="s">
        <v>295</v>
      </c>
      <c r="J1706" s="102" t="s">
        <v>1</v>
      </c>
      <c r="K1706" s="102" t="s">
        <v>291</v>
      </c>
      <c r="L1706" s="102" t="s">
        <v>294</v>
      </c>
      <c r="M1706" s="102" t="s">
        <v>1082</v>
      </c>
      <c r="N1706" s="102">
        <v>6</v>
      </c>
      <c r="O1706" s="102" t="s">
        <v>1075</v>
      </c>
    </row>
    <row r="1707" spans="1:15" x14ac:dyDescent="0.25">
      <c r="A1707" s="102" t="s">
        <v>2697</v>
      </c>
      <c r="B1707" s="103" t="s">
        <v>1597</v>
      </c>
      <c r="C1707" s="103" t="s">
        <v>277</v>
      </c>
      <c r="D1707" s="102" t="s">
        <v>136</v>
      </c>
      <c r="E1707" s="102" t="s">
        <v>275</v>
      </c>
      <c r="F1707" s="102" t="s">
        <v>4251</v>
      </c>
      <c r="H1707" s="102">
        <v>45514</v>
      </c>
      <c r="I1707" s="102" t="s">
        <v>295</v>
      </c>
      <c r="J1707" s="102" t="s">
        <v>1</v>
      </c>
      <c r="K1707" s="102" t="s">
        <v>291</v>
      </c>
      <c r="L1707" s="102" t="s">
        <v>294</v>
      </c>
      <c r="M1707" s="102" t="s">
        <v>1074</v>
      </c>
      <c r="N1707" s="102">
        <v>6</v>
      </c>
      <c r="O1707" s="102" t="s">
        <v>1075</v>
      </c>
    </row>
    <row r="1708" spans="1:15" x14ac:dyDescent="0.25">
      <c r="A1708" s="102" t="s">
        <v>2699</v>
      </c>
      <c r="B1708" s="103" t="s">
        <v>2700</v>
      </c>
      <c r="C1708" s="103" t="s">
        <v>2526</v>
      </c>
      <c r="D1708" s="102" t="s">
        <v>296</v>
      </c>
      <c r="E1708" s="102" t="s">
        <v>275</v>
      </c>
      <c r="F1708" s="102" t="s">
        <v>4252</v>
      </c>
      <c r="H1708" s="102">
        <v>45514</v>
      </c>
      <c r="I1708" s="102" t="s">
        <v>295</v>
      </c>
      <c r="J1708" s="102" t="s">
        <v>1</v>
      </c>
      <c r="K1708" s="102" t="s">
        <v>291</v>
      </c>
      <c r="L1708" s="102" t="s">
        <v>294</v>
      </c>
      <c r="M1708" s="102" t="s">
        <v>1074</v>
      </c>
      <c r="N1708" s="102">
        <v>6</v>
      </c>
      <c r="O1708" s="102" t="s">
        <v>1075</v>
      </c>
    </row>
    <row r="1709" spans="1:15" x14ac:dyDescent="0.25">
      <c r="A1709" s="102" t="s">
        <v>2702</v>
      </c>
      <c r="B1709" s="103" t="s">
        <v>2703</v>
      </c>
      <c r="C1709" s="103" t="s">
        <v>1082</v>
      </c>
      <c r="D1709" s="102" t="s">
        <v>318</v>
      </c>
      <c r="E1709" s="102" t="s">
        <v>275</v>
      </c>
      <c r="F1709" s="102" t="s">
        <v>4253</v>
      </c>
      <c r="H1709" s="102">
        <v>45514</v>
      </c>
      <c r="I1709" s="102" t="s">
        <v>295</v>
      </c>
      <c r="J1709" s="102" t="s">
        <v>1</v>
      </c>
      <c r="K1709" s="102" t="s">
        <v>291</v>
      </c>
      <c r="L1709" s="102" t="s">
        <v>294</v>
      </c>
      <c r="M1709" s="102" t="s">
        <v>1082</v>
      </c>
      <c r="N1709" s="102">
        <v>6</v>
      </c>
      <c r="O1709" s="102" t="s">
        <v>1075</v>
      </c>
    </row>
    <row r="1710" spans="1:15" x14ac:dyDescent="0.25">
      <c r="A1710" s="102" t="s">
        <v>2705</v>
      </c>
      <c r="B1710" s="103" t="s">
        <v>1244</v>
      </c>
      <c r="C1710" s="103" t="s">
        <v>274</v>
      </c>
      <c r="D1710" s="102" t="s">
        <v>136</v>
      </c>
      <c r="E1710" s="102" t="s">
        <v>275</v>
      </c>
      <c r="F1710" s="102" t="s">
        <v>4254</v>
      </c>
      <c r="H1710" s="102">
        <v>45514</v>
      </c>
      <c r="I1710" s="102" t="s">
        <v>295</v>
      </c>
      <c r="J1710" s="102" t="s">
        <v>1</v>
      </c>
      <c r="K1710" s="102" t="s">
        <v>291</v>
      </c>
      <c r="L1710" s="102" t="s">
        <v>294</v>
      </c>
      <c r="M1710" s="102" t="s">
        <v>1074</v>
      </c>
      <c r="N1710" s="102">
        <v>6</v>
      </c>
      <c r="O1710" s="102" t="s">
        <v>1075</v>
      </c>
    </row>
    <row r="1711" spans="1:15" x14ac:dyDescent="0.25">
      <c r="A1711" s="102" t="s">
        <v>2705</v>
      </c>
      <c r="B1711" s="103" t="s">
        <v>1306</v>
      </c>
      <c r="C1711" s="103" t="s">
        <v>277</v>
      </c>
      <c r="D1711" s="102" t="s">
        <v>136</v>
      </c>
      <c r="E1711" s="102" t="s">
        <v>275</v>
      </c>
      <c r="F1711" s="102" t="s">
        <v>4255</v>
      </c>
      <c r="H1711" s="102">
        <v>45514</v>
      </c>
      <c r="I1711" s="102" t="s">
        <v>295</v>
      </c>
      <c r="J1711" s="102" t="s">
        <v>1</v>
      </c>
      <c r="K1711" s="102" t="s">
        <v>291</v>
      </c>
      <c r="L1711" s="102" t="s">
        <v>294</v>
      </c>
      <c r="M1711" s="102" t="s">
        <v>1074</v>
      </c>
      <c r="N1711" s="102">
        <v>6</v>
      </c>
      <c r="O1711" s="102" t="s">
        <v>1075</v>
      </c>
    </row>
    <row r="1712" spans="1:15" x14ac:dyDescent="0.25">
      <c r="A1712" s="102" t="s">
        <v>2705</v>
      </c>
      <c r="B1712" s="103" t="s">
        <v>2000</v>
      </c>
      <c r="C1712" s="103" t="s">
        <v>277</v>
      </c>
      <c r="D1712" s="102" t="s">
        <v>136</v>
      </c>
      <c r="E1712" s="102" t="s">
        <v>275</v>
      </c>
      <c r="F1712" s="102" t="s">
        <v>4256</v>
      </c>
      <c r="H1712" s="102">
        <v>45514</v>
      </c>
      <c r="I1712" s="102" t="s">
        <v>295</v>
      </c>
      <c r="J1712" s="102" t="s">
        <v>1</v>
      </c>
      <c r="K1712" s="102" t="s">
        <v>291</v>
      </c>
      <c r="L1712" s="102" t="s">
        <v>294</v>
      </c>
      <c r="M1712" s="102" t="s">
        <v>1074</v>
      </c>
      <c r="N1712" s="102">
        <v>6</v>
      </c>
      <c r="O1712" s="102" t="s">
        <v>1075</v>
      </c>
    </row>
    <row r="1713" spans="1:15" x14ac:dyDescent="0.25">
      <c r="A1713" s="102" t="s">
        <v>2709</v>
      </c>
      <c r="B1713" s="103" t="s">
        <v>1997</v>
      </c>
      <c r="C1713" s="103" t="s">
        <v>1118</v>
      </c>
      <c r="D1713" s="102" t="s">
        <v>570</v>
      </c>
      <c r="E1713" s="102" t="s">
        <v>275</v>
      </c>
      <c r="F1713" s="102" t="s">
        <v>4257</v>
      </c>
      <c r="H1713" s="102">
        <v>45514</v>
      </c>
      <c r="I1713" s="102" t="s">
        <v>295</v>
      </c>
      <c r="J1713" s="102" t="s">
        <v>1</v>
      </c>
      <c r="K1713" s="102" t="s">
        <v>291</v>
      </c>
      <c r="L1713" s="102" t="s">
        <v>294</v>
      </c>
      <c r="M1713" s="102" t="s">
        <v>1074</v>
      </c>
      <c r="N1713" s="102">
        <v>6</v>
      </c>
      <c r="O1713" s="102" t="s">
        <v>1075</v>
      </c>
    </row>
    <row r="1714" spans="1:15" x14ac:dyDescent="0.25">
      <c r="A1714" s="102" t="s">
        <v>2711</v>
      </c>
      <c r="B1714" s="103" t="s">
        <v>1248</v>
      </c>
      <c r="C1714" s="103" t="s">
        <v>1118</v>
      </c>
      <c r="D1714" s="102" t="s">
        <v>570</v>
      </c>
      <c r="E1714" s="102" t="s">
        <v>275</v>
      </c>
      <c r="F1714" s="102" t="s">
        <v>4258</v>
      </c>
      <c r="H1714" s="102">
        <v>45514</v>
      </c>
      <c r="I1714" s="102" t="s">
        <v>295</v>
      </c>
      <c r="J1714" s="102" t="s">
        <v>1</v>
      </c>
      <c r="K1714" s="102" t="s">
        <v>291</v>
      </c>
      <c r="L1714" s="102" t="s">
        <v>294</v>
      </c>
      <c r="M1714" s="102" t="s">
        <v>1074</v>
      </c>
      <c r="N1714" s="102">
        <v>6</v>
      </c>
      <c r="O1714" s="102" t="s">
        <v>1075</v>
      </c>
    </row>
    <row r="1715" spans="1:15" x14ac:dyDescent="0.25">
      <c r="A1715" s="102" t="s">
        <v>2713</v>
      </c>
      <c r="B1715" s="103" t="s">
        <v>1304</v>
      </c>
      <c r="C1715" s="103" t="s">
        <v>274</v>
      </c>
      <c r="D1715" s="102" t="s">
        <v>451</v>
      </c>
      <c r="E1715" s="102" t="s">
        <v>275</v>
      </c>
      <c r="F1715" s="102" t="s">
        <v>4259</v>
      </c>
      <c r="H1715" s="102">
        <v>45514</v>
      </c>
      <c r="I1715" s="102" t="s">
        <v>295</v>
      </c>
      <c r="J1715" s="102" t="s">
        <v>1</v>
      </c>
      <c r="K1715" s="102" t="s">
        <v>291</v>
      </c>
      <c r="L1715" s="102" t="s">
        <v>294</v>
      </c>
      <c r="M1715" s="102" t="s">
        <v>1074</v>
      </c>
      <c r="N1715" s="102">
        <v>6</v>
      </c>
      <c r="O1715" s="102" t="s">
        <v>1075</v>
      </c>
    </row>
    <row r="1716" spans="1:15" x14ac:dyDescent="0.25">
      <c r="A1716" s="102" t="s">
        <v>2715</v>
      </c>
      <c r="B1716" s="103" t="s">
        <v>2716</v>
      </c>
      <c r="C1716" s="103" t="s">
        <v>1118</v>
      </c>
      <c r="D1716" s="102" t="s">
        <v>318</v>
      </c>
      <c r="E1716" s="102" t="s">
        <v>275</v>
      </c>
      <c r="F1716" s="102" t="s">
        <v>4260</v>
      </c>
      <c r="H1716" s="102">
        <v>45514</v>
      </c>
      <c r="I1716" s="102" t="s">
        <v>295</v>
      </c>
      <c r="J1716" s="102" t="s">
        <v>1</v>
      </c>
      <c r="K1716" s="102" t="s">
        <v>291</v>
      </c>
      <c r="L1716" s="102" t="s">
        <v>294</v>
      </c>
      <c r="M1716" s="102" t="s">
        <v>1074</v>
      </c>
      <c r="N1716" s="102">
        <v>6</v>
      </c>
      <c r="O1716" s="102" t="s">
        <v>1075</v>
      </c>
    </row>
    <row r="1717" spans="1:15" x14ac:dyDescent="0.25">
      <c r="A1717" s="102" t="s">
        <v>2718</v>
      </c>
      <c r="B1717" s="103" t="s">
        <v>2204</v>
      </c>
      <c r="C1717" s="103" t="s">
        <v>274</v>
      </c>
      <c r="D1717" s="102" t="s">
        <v>136</v>
      </c>
      <c r="E1717" s="102" t="s">
        <v>275</v>
      </c>
      <c r="F1717" s="102" t="s">
        <v>4261</v>
      </c>
      <c r="H1717" s="102">
        <v>45514</v>
      </c>
      <c r="I1717" s="102" t="s">
        <v>295</v>
      </c>
      <c r="J1717" s="102" t="s">
        <v>1</v>
      </c>
      <c r="K1717" s="102" t="s">
        <v>291</v>
      </c>
      <c r="L1717" s="102" t="s">
        <v>294</v>
      </c>
      <c r="M1717" s="102" t="s">
        <v>1074</v>
      </c>
      <c r="N1717" s="102">
        <v>6</v>
      </c>
      <c r="O1717" s="102" t="s">
        <v>1075</v>
      </c>
    </row>
    <row r="1718" spans="1:15" x14ac:dyDescent="0.25">
      <c r="A1718" s="102" t="s">
        <v>2720</v>
      </c>
      <c r="B1718" s="103" t="s">
        <v>2721</v>
      </c>
      <c r="C1718" s="103" t="s">
        <v>277</v>
      </c>
      <c r="D1718" s="102" t="s">
        <v>451</v>
      </c>
      <c r="E1718" s="102" t="s">
        <v>275</v>
      </c>
      <c r="F1718" s="102" t="s">
        <v>4262</v>
      </c>
      <c r="H1718" s="102">
        <v>45514</v>
      </c>
      <c r="I1718" s="102" t="s">
        <v>295</v>
      </c>
      <c r="J1718" s="102" t="s">
        <v>1</v>
      </c>
      <c r="K1718" s="102" t="s">
        <v>291</v>
      </c>
      <c r="L1718" s="102" t="s">
        <v>294</v>
      </c>
      <c r="M1718" s="102" t="s">
        <v>1074</v>
      </c>
      <c r="N1718" s="102">
        <v>6</v>
      </c>
      <c r="O1718" s="102" t="s">
        <v>1075</v>
      </c>
    </row>
    <row r="1719" spans="1:15" x14ac:dyDescent="0.25">
      <c r="A1719" s="102" t="s">
        <v>2726</v>
      </c>
      <c r="B1719" s="103" t="s">
        <v>1088</v>
      </c>
      <c r="C1719" s="103" t="s">
        <v>277</v>
      </c>
      <c r="D1719" s="102" t="s">
        <v>136</v>
      </c>
      <c r="E1719" s="102" t="s">
        <v>275</v>
      </c>
      <c r="F1719" s="102" t="s">
        <v>4263</v>
      </c>
      <c r="H1719" s="102">
        <v>45514</v>
      </c>
      <c r="I1719" s="102" t="s">
        <v>295</v>
      </c>
      <c r="J1719" s="102" t="s">
        <v>1</v>
      </c>
      <c r="K1719" s="102" t="s">
        <v>291</v>
      </c>
      <c r="L1719" s="102" t="s">
        <v>294</v>
      </c>
      <c r="M1719" s="102" t="s">
        <v>1074</v>
      </c>
      <c r="N1719" s="102">
        <v>6</v>
      </c>
      <c r="O1719" s="102" t="s">
        <v>1075</v>
      </c>
    </row>
    <row r="1720" spans="1:15" x14ac:dyDescent="0.25">
      <c r="A1720" s="102" t="s">
        <v>2728</v>
      </c>
      <c r="B1720" s="103" t="s">
        <v>2729</v>
      </c>
      <c r="C1720" s="103" t="s">
        <v>277</v>
      </c>
      <c r="D1720" s="102" t="s">
        <v>570</v>
      </c>
      <c r="E1720" s="102" t="s">
        <v>275</v>
      </c>
      <c r="F1720" s="102" t="s">
        <v>4264</v>
      </c>
      <c r="H1720" s="102">
        <v>45514</v>
      </c>
      <c r="I1720" s="102" t="s">
        <v>295</v>
      </c>
      <c r="J1720" s="102" t="s">
        <v>1</v>
      </c>
      <c r="K1720" s="102" t="s">
        <v>291</v>
      </c>
      <c r="L1720" s="102" t="s">
        <v>294</v>
      </c>
      <c r="M1720" s="102" t="s">
        <v>1074</v>
      </c>
      <c r="N1720" s="102">
        <v>6</v>
      </c>
      <c r="O1720" s="102" t="s">
        <v>1075</v>
      </c>
    </row>
    <row r="1721" spans="1:15" x14ac:dyDescent="0.25">
      <c r="A1721" s="102" t="s">
        <v>2731</v>
      </c>
      <c r="B1721" s="103" t="s">
        <v>1672</v>
      </c>
      <c r="C1721" s="103" t="s">
        <v>274</v>
      </c>
      <c r="D1721" s="102" t="s">
        <v>570</v>
      </c>
      <c r="E1721" s="102" t="s">
        <v>275</v>
      </c>
      <c r="F1721" s="102" t="s">
        <v>4265</v>
      </c>
      <c r="H1721" s="102">
        <v>45514</v>
      </c>
      <c r="I1721" s="102" t="s">
        <v>295</v>
      </c>
      <c r="J1721" s="102" t="s">
        <v>1</v>
      </c>
      <c r="K1721" s="102" t="s">
        <v>291</v>
      </c>
      <c r="L1721" s="102" t="s">
        <v>294</v>
      </c>
      <c r="M1721" s="102" t="s">
        <v>1074</v>
      </c>
      <c r="N1721" s="102">
        <v>6</v>
      </c>
      <c r="O1721" s="102" t="s">
        <v>1075</v>
      </c>
    </row>
    <row r="1722" spans="1:15" x14ac:dyDescent="0.25">
      <c r="A1722" s="102" t="s">
        <v>2733</v>
      </c>
      <c r="B1722" s="103" t="s">
        <v>4266</v>
      </c>
      <c r="C1722" s="103" t="s">
        <v>274</v>
      </c>
      <c r="D1722" s="102" t="s">
        <v>318</v>
      </c>
      <c r="E1722" s="102" t="s">
        <v>275</v>
      </c>
      <c r="F1722" s="102" t="s">
        <v>4267</v>
      </c>
      <c r="H1722" s="102">
        <v>45514</v>
      </c>
      <c r="I1722" s="102" t="s">
        <v>295</v>
      </c>
      <c r="J1722" s="102" t="s">
        <v>1</v>
      </c>
      <c r="K1722" s="102" t="s">
        <v>291</v>
      </c>
      <c r="L1722" s="102" t="s">
        <v>294</v>
      </c>
      <c r="M1722" s="102" t="s">
        <v>1074</v>
      </c>
      <c r="N1722" s="102">
        <v>6</v>
      </c>
      <c r="O1722" s="102" t="s">
        <v>1075</v>
      </c>
    </row>
    <row r="1723" spans="1:15" x14ac:dyDescent="0.25">
      <c r="A1723" s="102" t="s">
        <v>2736</v>
      </c>
      <c r="B1723" s="103" t="s">
        <v>1095</v>
      </c>
      <c r="C1723" s="103" t="s">
        <v>277</v>
      </c>
      <c r="D1723" s="102" t="s">
        <v>570</v>
      </c>
      <c r="E1723" s="102" t="s">
        <v>275</v>
      </c>
      <c r="F1723" s="102" t="s">
        <v>4268</v>
      </c>
      <c r="H1723" s="102">
        <v>45514</v>
      </c>
      <c r="I1723" s="102" t="s">
        <v>295</v>
      </c>
      <c r="J1723" s="102" t="s">
        <v>1</v>
      </c>
      <c r="K1723" s="102" t="s">
        <v>291</v>
      </c>
      <c r="L1723" s="102" t="s">
        <v>294</v>
      </c>
      <c r="M1723" s="102" t="s">
        <v>1074</v>
      </c>
      <c r="N1723" s="102">
        <v>6</v>
      </c>
      <c r="O1723" s="102" t="s">
        <v>1075</v>
      </c>
    </row>
    <row r="1724" spans="1:15" x14ac:dyDescent="0.25">
      <c r="A1724" s="102" t="s">
        <v>2736</v>
      </c>
      <c r="B1724" s="103" t="s">
        <v>2738</v>
      </c>
      <c r="C1724" s="103" t="s">
        <v>1082</v>
      </c>
      <c r="D1724" s="102" t="s">
        <v>570</v>
      </c>
      <c r="E1724" s="102" t="s">
        <v>275</v>
      </c>
      <c r="F1724" s="102" t="s">
        <v>4269</v>
      </c>
      <c r="H1724" s="102">
        <v>45514</v>
      </c>
      <c r="I1724" s="102" t="s">
        <v>295</v>
      </c>
      <c r="J1724" s="102" t="s">
        <v>1</v>
      </c>
      <c r="K1724" s="102" t="s">
        <v>291</v>
      </c>
      <c r="L1724" s="102" t="s">
        <v>294</v>
      </c>
      <c r="M1724" s="102" t="s">
        <v>1082</v>
      </c>
      <c r="N1724" s="102">
        <v>6</v>
      </c>
      <c r="O1724" s="102" t="s">
        <v>1075</v>
      </c>
    </row>
    <row r="1725" spans="1:15" x14ac:dyDescent="0.25">
      <c r="A1725" s="102" t="s">
        <v>2736</v>
      </c>
      <c r="B1725" s="103" t="s">
        <v>1775</v>
      </c>
      <c r="C1725" s="103" t="s">
        <v>274</v>
      </c>
      <c r="D1725" s="102" t="s">
        <v>570</v>
      </c>
      <c r="E1725" s="102" t="s">
        <v>275</v>
      </c>
      <c r="F1725" s="102" t="s">
        <v>4270</v>
      </c>
      <c r="H1725" s="102">
        <v>45514</v>
      </c>
      <c r="I1725" s="102" t="s">
        <v>295</v>
      </c>
      <c r="J1725" s="102" t="s">
        <v>1</v>
      </c>
      <c r="K1725" s="102" t="s">
        <v>291</v>
      </c>
      <c r="L1725" s="102" t="s">
        <v>294</v>
      </c>
      <c r="M1725" s="102" t="s">
        <v>1074</v>
      </c>
      <c r="N1725" s="102">
        <v>6</v>
      </c>
      <c r="O1725" s="102" t="s">
        <v>1075</v>
      </c>
    </row>
    <row r="1726" spans="1:15" x14ac:dyDescent="0.25">
      <c r="A1726" s="102" t="s">
        <v>2736</v>
      </c>
      <c r="B1726" s="103" t="s">
        <v>2204</v>
      </c>
      <c r="C1726" s="103" t="s">
        <v>1082</v>
      </c>
      <c r="D1726" s="102" t="s">
        <v>570</v>
      </c>
      <c r="E1726" s="102" t="s">
        <v>275</v>
      </c>
      <c r="F1726" s="102" t="s">
        <v>4271</v>
      </c>
      <c r="H1726" s="102">
        <v>45514</v>
      </c>
      <c r="I1726" s="102" t="s">
        <v>295</v>
      </c>
      <c r="J1726" s="102" t="s">
        <v>1</v>
      </c>
      <c r="K1726" s="102" t="s">
        <v>291</v>
      </c>
      <c r="L1726" s="102" t="s">
        <v>294</v>
      </c>
      <c r="M1726" s="102" t="s">
        <v>1082</v>
      </c>
      <c r="N1726" s="102">
        <v>6</v>
      </c>
      <c r="O1726" s="102" t="s">
        <v>1075</v>
      </c>
    </row>
    <row r="1727" spans="1:15" x14ac:dyDescent="0.25">
      <c r="A1727" s="102" t="s">
        <v>2742</v>
      </c>
      <c r="B1727" s="103" t="s">
        <v>2064</v>
      </c>
      <c r="C1727" s="103" t="s">
        <v>274</v>
      </c>
      <c r="D1727" s="102" t="s">
        <v>136</v>
      </c>
      <c r="E1727" s="102" t="s">
        <v>275</v>
      </c>
      <c r="F1727" s="102" t="s">
        <v>4272</v>
      </c>
      <c r="H1727" s="102">
        <v>45514</v>
      </c>
      <c r="I1727" s="102" t="s">
        <v>295</v>
      </c>
      <c r="J1727" s="102" t="s">
        <v>1</v>
      </c>
      <c r="K1727" s="102" t="s">
        <v>291</v>
      </c>
      <c r="L1727" s="102" t="s">
        <v>294</v>
      </c>
      <c r="M1727" s="102" t="s">
        <v>1074</v>
      </c>
      <c r="N1727" s="102">
        <v>6</v>
      </c>
      <c r="O1727" s="102" t="s">
        <v>1075</v>
      </c>
    </row>
    <row r="1728" spans="1:15" x14ac:dyDescent="0.25">
      <c r="A1728" s="102" t="s">
        <v>2744</v>
      </c>
      <c r="B1728" s="103" t="s">
        <v>2745</v>
      </c>
      <c r="C1728" s="103" t="s">
        <v>277</v>
      </c>
      <c r="D1728" s="102" t="s">
        <v>451</v>
      </c>
      <c r="E1728" s="102" t="s">
        <v>275</v>
      </c>
      <c r="F1728" s="102" t="s">
        <v>4273</v>
      </c>
      <c r="H1728" s="102">
        <v>45514</v>
      </c>
      <c r="I1728" s="102" t="s">
        <v>295</v>
      </c>
      <c r="J1728" s="102" t="s">
        <v>1</v>
      </c>
      <c r="K1728" s="102" t="s">
        <v>291</v>
      </c>
      <c r="L1728" s="102" t="s">
        <v>294</v>
      </c>
      <c r="M1728" s="102" t="s">
        <v>1074</v>
      </c>
      <c r="N1728" s="102">
        <v>6</v>
      </c>
      <c r="O1728" s="102" t="s">
        <v>1075</v>
      </c>
    </row>
    <row r="1729" spans="1:15" x14ac:dyDescent="0.25">
      <c r="A1729" s="102" t="s">
        <v>2747</v>
      </c>
      <c r="B1729" s="103" t="s">
        <v>1844</v>
      </c>
      <c r="C1729" s="103" t="s">
        <v>277</v>
      </c>
      <c r="D1729" s="102" t="s">
        <v>451</v>
      </c>
      <c r="E1729" s="102" t="s">
        <v>275</v>
      </c>
      <c r="F1729" s="102" t="s">
        <v>4274</v>
      </c>
      <c r="H1729" s="102">
        <v>45514</v>
      </c>
      <c r="I1729" s="102" t="s">
        <v>295</v>
      </c>
      <c r="J1729" s="102" t="s">
        <v>1</v>
      </c>
      <c r="K1729" s="102" t="s">
        <v>291</v>
      </c>
      <c r="L1729" s="102" t="s">
        <v>294</v>
      </c>
      <c r="M1729" s="102" t="s">
        <v>1074</v>
      </c>
      <c r="N1729" s="102">
        <v>6</v>
      </c>
      <c r="O1729" s="102" t="s">
        <v>1075</v>
      </c>
    </row>
    <row r="1730" spans="1:15" x14ac:dyDescent="0.25">
      <c r="A1730" s="102" t="s">
        <v>4275</v>
      </c>
      <c r="B1730" s="103" t="s">
        <v>1211</v>
      </c>
      <c r="C1730" s="103" t="s">
        <v>1118</v>
      </c>
      <c r="D1730" s="102" t="s">
        <v>303</v>
      </c>
      <c r="E1730" s="102" t="s">
        <v>275</v>
      </c>
      <c r="F1730" s="102" t="s">
        <v>4276</v>
      </c>
      <c r="H1730" s="102">
        <v>45514</v>
      </c>
      <c r="I1730" s="102" t="s">
        <v>295</v>
      </c>
      <c r="J1730" s="102" t="s">
        <v>1</v>
      </c>
      <c r="K1730" s="102" t="s">
        <v>291</v>
      </c>
      <c r="L1730" s="102" t="s">
        <v>294</v>
      </c>
      <c r="M1730" s="102" t="s">
        <v>1074</v>
      </c>
      <c r="N1730" s="102">
        <v>6</v>
      </c>
      <c r="O1730" s="102" t="s">
        <v>1075</v>
      </c>
    </row>
    <row r="1731" spans="1:15" x14ac:dyDescent="0.25">
      <c r="A1731" s="102" t="s">
        <v>2752</v>
      </c>
      <c r="B1731" s="103" t="s">
        <v>2753</v>
      </c>
      <c r="C1731" s="103" t="s">
        <v>1118</v>
      </c>
      <c r="D1731" s="102" t="s">
        <v>570</v>
      </c>
      <c r="E1731" s="102" t="s">
        <v>275</v>
      </c>
      <c r="F1731" s="102" t="s">
        <v>4277</v>
      </c>
      <c r="H1731" s="102">
        <v>45514</v>
      </c>
      <c r="I1731" s="102" t="s">
        <v>295</v>
      </c>
      <c r="J1731" s="102" t="s">
        <v>1</v>
      </c>
      <c r="K1731" s="102" t="s">
        <v>291</v>
      </c>
      <c r="L1731" s="102" t="s">
        <v>294</v>
      </c>
      <c r="M1731" s="102" t="s">
        <v>1074</v>
      </c>
      <c r="N1731" s="102">
        <v>6</v>
      </c>
      <c r="O1731" s="102" t="s">
        <v>1075</v>
      </c>
    </row>
    <row r="1732" spans="1:15" x14ac:dyDescent="0.25">
      <c r="A1732" s="102" t="s">
        <v>2755</v>
      </c>
      <c r="B1732" s="103" t="s">
        <v>2756</v>
      </c>
      <c r="C1732" s="103" t="s">
        <v>274</v>
      </c>
      <c r="D1732" s="102" t="s">
        <v>570</v>
      </c>
      <c r="E1732" s="102" t="s">
        <v>275</v>
      </c>
      <c r="F1732" s="102" t="s">
        <v>4278</v>
      </c>
      <c r="H1732" s="102">
        <v>45514</v>
      </c>
      <c r="I1732" s="102" t="s">
        <v>295</v>
      </c>
      <c r="J1732" s="102" t="s">
        <v>1</v>
      </c>
      <c r="K1732" s="102" t="s">
        <v>291</v>
      </c>
      <c r="L1732" s="102" t="s">
        <v>294</v>
      </c>
      <c r="M1732" s="102" t="s">
        <v>1074</v>
      </c>
      <c r="N1732" s="102">
        <v>6</v>
      </c>
      <c r="O1732" s="102" t="s">
        <v>1075</v>
      </c>
    </row>
    <row r="1733" spans="1:15" x14ac:dyDescent="0.25">
      <c r="A1733" s="102" t="s">
        <v>2758</v>
      </c>
      <c r="B1733" s="103" t="s">
        <v>2759</v>
      </c>
      <c r="C1733" s="103" t="s">
        <v>277</v>
      </c>
      <c r="D1733" s="102" t="s">
        <v>451</v>
      </c>
      <c r="E1733" s="102" t="s">
        <v>275</v>
      </c>
      <c r="F1733" s="102" t="s">
        <v>4279</v>
      </c>
      <c r="H1733" s="102">
        <v>45514</v>
      </c>
      <c r="I1733" s="102" t="s">
        <v>295</v>
      </c>
      <c r="J1733" s="102" t="s">
        <v>1</v>
      </c>
      <c r="K1733" s="102" t="s">
        <v>291</v>
      </c>
      <c r="L1733" s="102" t="s">
        <v>294</v>
      </c>
      <c r="M1733" s="102" t="s">
        <v>1074</v>
      </c>
      <c r="N1733" s="102">
        <v>6</v>
      </c>
      <c r="O1733" s="102" t="s">
        <v>1075</v>
      </c>
    </row>
    <row r="1734" spans="1:15" x14ac:dyDescent="0.25">
      <c r="A1734" s="102" t="s">
        <v>2761</v>
      </c>
      <c r="B1734" s="103" t="s">
        <v>1445</v>
      </c>
      <c r="C1734" s="103" t="s">
        <v>277</v>
      </c>
      <c r="D1734" s="102" t="s">
        <v>451</v>
      </c>
      <c r="E1734" s="102" t="s">
        <v>275</v>
      </c>
      <c r="F1734" s="102" t="s">
        <v>4280</v>
      </c>
      <c r="H1734" s="102">
        <v>45514</v>
      </c>
      <c r="I1734" s="102" t="s">
        <v>295</v>
      </c>
      <c r="J1734" s="102" t="s">
        <v>1</v>
      </c>
      <c r="K1734" s="102" t="s">
        <v>291</v>
      </c>
      <c r="L1734" s="102" t="s">
        <v>294</v>
      </c>
      <c r="M1734" s="102" t="s">
        <v>1074</v>
      </c>
      <c r="N1734" s="102">
        <v>6</v>
      </c>
      <c r="O1734" s="102" t="s">
        <v>1075</v>
      </c>
    </row>
    <row r="1735" spans="1:15" x14ac:dyDescent="0.25">
      <c r="A1735" s="102" t="s">
        <v>2763</v>
      </c>
      <c r="B1735" s="103" t="s">
        <v>2764</v>
      </c>
      <c r="C1735" s="103" t="s">
        <v>274</v>
      </c>
      <c r="D1735" s="102" t="s">
        <v>570</v>
      </c>
      <c r="E1735" s="102" t="s">
        <v>275</v>
      </c>
      <c r="F1735" s="102" t="s">
        <v>4281</v>
      </c>
      <c r="H1735" s="102">
        <v>45514</v>
      </c>
      <c r="I1735" s="102" t="s">
        <v>295</v>
      </c>
      <c r="J1735" s="102" t="s">
        <v>1</v>
      </c>
      <c r="K1735" s="102" t="s">
        <v>291</v>
      </c>
      <c r="L1735" s="102" t="s">
        <v>294</v>
      </c>
      <c r="M1735" s="102" t="s">
        <v>1074</v>
      </c>
      <c r="N1735" s="102">
        <v>6</v>
      </c>
      <c r="O1735" s="102" t="s">
        <v>1075</v>
      </c>
    </row>
    <row r="1736" spans="1:15" x14ac:dyDescent="0.25">
      <c r="A1736" s="102" t="s">
        <v>2766</v>
      </c>
      <c r="B1736" s="103" t="s">
        <v>2767</v>
      </c>
      <c r="C1736" s="103" t="s">
        <v>1118</v>
      </c>
      <c r="D1736" s="102" t="s">
        <v>570</v>
      </c>
      <c r="E1736" s="102" t="s">
        <v>275</v>
      </c>
      <c r="F1736" s="102" t="s">
        <v>4282</v>
      </c>
      <c r="H1736" s="102">
        <v>45514</v>
      </c>
      <c r="I1736" s="102" t="s">
        <v>295</v>
      </c>
      <c r="J1736" s="102" t="s">
        <v>1</v>
      </c>
      <c r="K1736" s="102" t="s">
        <v>291</v>
      </c>
      <c r="L1736" s="102" t="s">
        <v>294</v>
      </c>
      <c r="M1736" s="102" t="s">
        <v>1074</v>
      </c>
      <c r="N1736" s="102">
        <v>6</v>
      </c>
      <c r="O1736" s="102" t="s">
        <v>1075</v>
      </c>
    </row>
    <row r="1737" spans="1:15" x14ac:dyDescent="0.25">
      <c r="A1737" s="102" t="s">
        <v>2769</v>
      </c>
      <c r="B1737" s="103" t="s">
        <v>1076</v>
      </c>
      <c r="C1737" s="103" t="s">
        <v>274</v>
      </c>
      <c r="D1737" s="102" t="s">
        <v>570</v>
      </c>
      <c r="E1737" s="102" t="s">
        <v>275</v>
      </c>
      <c r="F1737" s="102" t="s">
        <v>4283</v>
      </c>
      <c r="H1737" s="102">
        <v>45514</v>
      </c>
      <c r="I1737" s="102" t="s">
        <v>295</v>
      </c>
      <c r="J1737" s="102" t="s">
        <v>1</v>
      </c>
      <c r="K1737" s="102" t="s">
        <v>291</v>
      </c>
      <c r="L1737" s="102" t="s">
        <v>294</v>
      </c>
      <c r="M1737" s="102" t="s">
        <v>1074</v>
      </c>
      <c r="N1737" s="102">
        <v>6</v>
      </c>
      <c r="O1737" s="102" t="s">
        <v>1075</v>
      </c>
    </row>
    <row r="1738" spans="1:15" x14ac:dyDescent="0.25">
      <c r="A1738" s="102" t="s">
        <v>2771</v>
      </c>
      <c r="B1738" s="103" t="s">
        <v>1445</v>
      </c>
      <c r="C1738" s="103" t="s">
        <v>277</v>
      </c>
      <c r="D1738" s="102" t="s">
        <v>136</v>
      </c>
      <c r="E1738" s="102" t="s">
        <v>275</v>
      </c>
      <c r="F1738" s="102" t="s">
        <v>4284</v>
      </c>
      <c r="H1738" s="102">
        <v>45514</v>
      </c>
      <c r="I1738" s="102" t="s">
        <v>295</v>
      </c>
      <c r="J1738" s="102" t="s">
        <v>1</v>
      </c>
      <c r="K1738" s="102" t="s">
        <v>291</v>
      </c>
      <c r="L1738" s="102" t="s">
        <v>294</v>
      </c>
      <c r="M1738" s="102" t="s">
        <v>1074</v>
      </c>
      <c r="N1738" s="102">
        <v>6</v>
      </c>
      <c r="O1738" s="102" t="s">
        <v>1075</v>
      </c>
    </row>
    <row r="1739" spans="1:15" x14ac:dyDescent="0.25">
      <c r="A1739" s="102" t="s">
        <v>2773</v>
      </c>
      <c r="B1739" s="103" t="s">
        <v>2219</v>
      </c>
      <c r="C1739" s="103" t="s">
        <v>1082</v>
      </c>
      <c r="D1739" s="102" t="s">
        <v>451</v>
      </c>
      <c r="E1739" s="102" t="s">
        <v>275</v>
      </c>
      <c r="F1739" s="102" t="s">
        <v>4285</v>
      </c>
      <c r="H1739" s="102">
        <v>45514</v>
      </c>
      <c r="I1739" s="102" t="s">
        <v>295</v>
      </c>
      <c r="J1739" s="102" t="s">
        <v>1</v>
      </c>
      <c r="K1739" s="102" t="s">
        <v>291</v>
      </c>
      <c r="L1739" s="102" t="s">
        <v>294</v>
      </c>
      <c r="M1739" s="102" t="s">
        <v>1082</v>
      </c>
      <c r="N1739" s="102">
        <v>6</v>
      </c>
      <c r="O1739" s="102" t="s">
        <v>1075</v>
      </c>
    </row>
    <row r="1740" spans="1:15" x14ac:dyDescent="0.25">
      <c r="A1740" s="102" t="s">
        <v>2773</v>
      </c>
      <c r="B1740" s="103" t="s">
        <v>2775</v>
      </c>
      <c r="C1740" s="103" t="s">
        <v>1082</v>
      </c>
      <c r="D1740" s="102" t="s">
        <v>451</v>
      </c>
      <c r="E1740" s="102" t="s">
        <v>275</v>
      </c>
      <c r="F1740" s="102" t="s">
        <v>4286</v>
      </c>
      <c r="H1740" s="102">
        <v>45514</v>
      </c>
      <c r="I1740" s="102" t="s">
        <v>295</v>
      </c>
      <c r="J1740" s="102" t="s">
        <v>1</v>
      </c>
      <c r="K1740" s="102" t="s">
        <v>291</v>
      </c>
      <c r="L1740" s="102" t="s">
        <v>294</v>
      </c>
      <c r="M1740" s="102" t="s">
        <v>1082</v>
      </c>
      <c r="N1740" s="102">
        <v>6</v>
      </c>
      <c r="O1740" s="102" t="s">
        <v>1075</v>
      </c>
    </row>
    <row r="1741" spans="1:15" x14ac:dyDescent="0.25">
      <c r="A1741" s="102" t="s">
        <v>2777</v>
      </c>
      <c r="B1741" s="103" t="s">
        <v>2087</v>
      </c>
      <c r="C1741" s="103" t="s">
        <v>274</v>
      </c>
      <c r="D1741" s="102" t="s">
        <v>136</v>
      </c>
      <c r="E1741" s="102" t="s">
        <v>275</v>
      </c>
      <c r="F1741" s="102" t="s">
        <v>4287</v>
      </c>
      <c r="H1741" s="102">
        <v>45514</v>
      </c>
      <c r="I1741" s="102" t="s">
        <v>295</v>
      </c>
      <c r="J1741" s="102" t="s">
        <v>1</v>
      </c>
      <c r="K1741" s="102" t="s">
        <v>291</v>
      </c>
      <c r="L1741" s="102" t="s">
        <v>294</v>
      </c>
      <c r="M1741" s="102" t="s">
        <v>1074</v>
      </c>
      <c r="N1741" s="102">
        <v>6</v>
      </c>
      <c r="O1741" s="102" t="s">
        <v>1075</v>
      </c>
    </row>
    <row r="1742" spans="1:15" x14ac:dyDescent="0.25">
      <c r="A1742" s="102" t="s">
        <v>2779</v>
      </c>
      <c r="B1742" s="103" t="s">
        <v>1124</v>
      </c>
      <c r="C1742" s="103" t="s">
        <v>274</v>
      </c>
      <c r="D1742" s="102" t="s">
        <v>451</v>
      </c>
      <c r="E1742" s="102" t="s">
        <v>275</v>
      </c>
      <c r="F1742" s="102" t="s">
        <v>4288</v>
      </c>
      <c r="H1742" s="102">
        <v>45514</v>
      </c>
      <c r="I1742" s="102" t="s">
        <v>295</v>
      </c>
      <c r="J1742" s="102" t="s">
        <v>1</v>
      </c>
      <c r="K1742" s="102" t="s">
        <v>291</v>
      </c>
      <c r="L1742" s="102" t="s">
        <v>294</v>
      </c>
      <c r="M1742" s="102" t="s">
        <v>1074</v>
      </c>
      <c r="N1742" s="102">
        <v>6</v>
      </c>
      <c r="O1742" s="102" t="s">
        <v>1075</v>
      </c>
    </row>
    <row r="1743" spans="1:15" x14ac:dyDescent="0.25">
      <c r="A1743" s="102" t="s">
        <v>2781</v>
      </c>
      <c r="B1743" s="103" t="s">
        <v>1476</v>
      </c>
      <c r="C1743" s="103" t="s">
        <v>274</v>
      </c>
      <c r="D1743" s="102" t="s">
        <v>570</v>
      </c>
      <c r="E1743" s="102" t="s">
        <v>275</v>
      </c>
      <c r="F1743" s="102" t="s">
        <v>4289</v>
      </c>
      <c r="H1743" s="102">
        <v>45514</v>
      </c>
      <c r="I1743" s="102" t="s">
        <v>295</v>
      </c>
      <c r="J1743" s="102" t="s">
        <v>1</v>
      </c>
      <c r="K1743" s="102" t="s">
        <v>291</v>
      </c>
      <c r="L1743" s="102" t="s">
        <v>294</v>
      </c>
      <c r="M1743" s="102" t="s">
        <v>1074</v>
      </c>
      <c r="N1743" s="102">
        <v>6</v>
      </c>
      <c r="O1743" s="102" t="s">
        <v>1075</v>
      </c>
    </row>
    <row r="1744" spans="1:15" x14ac:dyDescent="0.25">
      <c r="A1744" s="102" t="s">
        <v>2781</v>
      </c>
      <c r="B1744" s="103" t="s">
        <v>1197</v>
      </c>
      <c r="C1744" s="103" t="s">
        <v>274</v>
      </c>
      <c r="D1744" s="102" t="s">
        <v>570</v>
      </c>
      <c r="E1744" s="102" t="s">
        <v>275</v>
      </c>
      <c r="F1744" s="102" t="s">
        <v>4290</v>
      </c>
      <c r="H1744" s="102">
        <v>45514</v>
      </c>
      <c r="I1744" s="102" t="s">
        <v>295</v>
      </c>
      <c r="J1744" s="102" t="s">
        <v>1</v>
      </c>
      <c r="K1744" s="102" t="s">
        <v>291</v>
      </c>
      <c r="L1744" s="102" t="s">
        <v>294</v>
      </c>
      <c r="M1744" s="102" t="s">
        <v>1074</v>
      </c>
      <c r="N1744" s="102">
        <v>6</v>
      </c>
      <c r="O1744" s="102" t="s">
        <v>1075</v>
      </c>
    </row>
    <row r="1745" spans="1:15" x14ac:dyDescent="0.25">
      <c r="A1745" s="102" t="s">
        <v>2781</v>
      </c>
      <c r="B1745" s="103" t="s">
        <v>2784</v>
      </c>
      <c r="C1745" s="103" t="s">
        <v>1082</v>
      </c>
      <c r="D1745" s="102" t="s">
        <v>570</v>
      </c>
      <c r="E1745" s="102" t="s">
        <v>275</v>
      </c>
      <c r="F1745" s="102" t="s">
        <v>4291</v>
      </c>
      <c r="H1745" s="102">
        <v>45514</v>
      </c>
      <c r="I1745" s="102" t="s">
        <v>295</v>
      </c>
      <c r="J1745" s="102" t="s">
        <v>1</v>
      </c>
      <c r="K1745" s="102" t="s">
        <v>291</v>
      </c>
      <c r="L1745" s="102" t="s">
        <v>294</v>
      </c>
      <c r="M1745" s="102" t="s">
        <v>1082</v>
      </c>
      <c r="N1745" s="102">
        <v>6</v>
      </c>
      <c r="O1745" s="102" t="s">
        <v>1075</v>
      </c>
    </row>
    <row r="1746" spans="1:15" x14ac:dyDescent="0.25">
      <c r="A1746" s="102" t="s">
        <v>2786</v>
      </c>
      <c r="B1746" s="103" t="s">
        <v>2204</v>
      </c>
      <c r="C1746" s="103" t="s">
        <v>274</v>
      </c>
      <c r="D1746" s="102" t="s">
        <v>570</v>
      </c>
      <c r="E1746" s="102" t="s">
        <v>275</v>
      </c>
      <c r="F1746" s="102" t="s">
        <v>4292</v>
      </c>
      <c r="H1746" s="102">
        <v>45514</v>
      </c>
      <c r="I1746" s="102" t="s">
        <v>295</v>
      </c>
      <c r="J1746" s="102" t="s">
        <v>1</v>
      </c>
      <c r="K1746" s="102" t="s">
        <v>291</v>
      </c>
      <c r="L1746" s="102" t="s">
        <v>294</v>
      </c>
      <c r="M1746" s="102" t="s">
        <v>1074</v>
      </c>
      <c r="N1746" s="102">
        <v>6</v>
      </c>
      <c r="O1746" s="102" t="s">
        <v>1075</v>
      </c>
    </row>
    <row r="1747" spans="1:15" x14ac:dyDescent="0.25">
      <c r="A1747" s="102" t="s">
        <v>2786</v>
      </c>
      <c r="B1747" s="103" t="s">
        <v>1132</v>
      </c>
      <c r="C1747" s="103" t="s">
        <v>274</v>
      </c>
      <c r="D1747" s="102" t="s">
        <v>570</v>
      </c>
      <c r="E1747" s="102" t="s">
        <v>275</v>
      </c>
      <c r="F1747" s="102" t="s">
        <v>4293</v>
      </c>
      <c r="H1747" s="102">
        <v>45514</v>
      </c>
      <c r="I1747" s="102" t="s">
        <v>295</v>
      </c>
      <c r="J1747" s="102" t="s">
        <v>1</v>
      </c>
      <c r="K1747" s="102" t="s">
        <v>291</v>
      </c>
      <c r="L1747" s="102" t="s">
        <v>294</v>
      </c>
      <c r="M1747" s="102" t="s">
        <v>1074</v>
      </c>
      <c r="N1747" s="102">
        <v>6</v>
      </c>
      <c r="O1747" s="102" t="s">
        <v>1075</v>
      </c>
    </row>
    <row r="1748" spans="1:15" x14ac:dyDescent="0.25">
      <c r="A1748" s="102" t="s">
        <v>2786</v>
      </c>
      <c r="B1748" s="103" t="s">
        <v>2789</v>
      </c>
      <c r="C1748" s="103" t="s">
        <v>1118</v>
      </c>
      <c r="D1748" s="102" t="s">
        <v>570</v>
      </c>
      <c r="E1748" s="102" t="s">
        <v>275</v>
      </c>
      <c r="F1748" s="102" t="s">
        <v>4294</v>
      </c>
      <c r="H1748" s="102">
        <v>45514</v>
      </c>
      <c r="I1748" s="102" t="s">
        <v>295</v>
      </c>
      <c r="J1748" s="102" t="s">
        <v>1</v>
      </c>
      <c r="K1748" s="102" t="s">
        <v>291</v>
      </c>
      <c r="L1748" s="102" t="s">
        <v>294</v>
      </c>
      <c r="M1748" s="102" t="s">
        <v>1074</v>
      </c>
      <c r="N1748" s="102">
        <v>6</v>
      </c>
      <c r="O1748" s="102" t="s">
        <v>1075</v>
      </c>
    </row>
    <row r="1749" spans="1:15" x14ac:dyDescent="0.25">
      <c r="A1749" s="102" t="s">
        <v>2791</v>
      </c>
      <c r="B1749" s="103" t="s">
        <v>1174</v>
      </c>
      <c r="C1749" s="103" t="s">
        <v>1082</v>
      </c>
      <c r="D1749" s="102" t="s">
        <v>136</v>
      </c>
      <c r="E1749" s="102" t="s">
        <v>275</v>
      </c>
      <c r="F1749" s="102" t="s">
        <v>4295</v>
      </c>
      <c r="H1749" s="102">
        <v>45514</v>
      </c>
      <c r="I1749" s="102" t="s">
        <v>295</v>
      </c>
      <c r="J1749" s="102" t="s">
        <v>1</v>
      </c>
      <c r="K1749" s="102" t="s">
        <v>291</v>
      </c>
      <c r="L1749" s="102" t="s">
        <v>294</v>
      </c>
      <c r="M1749" s="102" t="s">
        <v>1082</v>
      </c>
      <c r="N1749" s="102">
        <v>6</v>
      </c>
      <c r="O1749" s="102" t="s">
        <v>1075</v>
      </c>
    </row>
    <row r="1750" spans="1:15" x14ac:dyDescent="0.25">
      <c r="A1750" s="102" t="s">
        <v>2795</v>
      </c>
      <c r="B1750" s="103" t="s">
        <v>1098</v>
      </c>
      <c r="C1750" s="103" t="s">
        <v>277</v>
      </c>
      <c r="D1750" s="102" t="s">
        <v>136</v>
      </c>
      <c r="E1750" s="102" t="s">
        <v>275</v>
      </c>
      <c r="F1750" s="102" t="s">
        <v>4296</v>
      </c>
      <c r="H1750" s="102">
        <v>45514</v>
      </c>
      <c r="I1750" s="102" t="s">
        <v>295</v>
      </c>
      <c r="J1750" s="102" t="s">
        <v>1</v>
      </c>
      <c r="K1750" s="102" t="s">
        <v>291</v>
      </c>
      <c r="L1750" s="102" t="s">
        <v>294</v>
      </c>
      <c r="M1750" s="102" t="s">
        <v>1074</v>
      </c>
      <c r="N1750" s="102">
        <v>6</v>
      </c>
      <c r="O1750" s="102" t="s">
        <v>1075</v>
      </c>
    </row>
    <row r="1751" spans="1:15" x14ac:dyDescent="0.25">
      <c r="A1751" s="102" t="s">
        <v>2799</v>
      </c>
      <c r="B1751" s="103" t="s">
        <v>2800</v>
      </c>
      <c r="C1751" s="103" t="s">
        <v>274</v>
      </c>
      <c r="D1751" s="102" t="s">
        <v>451</v>
      </c>
      <c r="E1751" s="102" t="s">
        <v>275</v>
      </c>
      <c r="F1751" s="102" t="s">
        <v>4297</v>
      </c>
      <c r="H1751" s="102">
        <v>45514</v>
      </c>
      <c r="I1751" s="102" t="s">
        <v>295</v>
      </c>
      <c r="J1751" s="102" t="s">
        <v>1</v>
      </c>
      <c r="K1751" s="102" t="s">
        <v>291</v>
      </c>
      <c r="L1751" s="102" t="s">
        <v>294</v>
      </c>
      <c r="M1751" s="102" t="s">
        <v>1074</v>
      </c>
      <c r="N1751" s="102">
        <v>6</v>
      </c>
      <c r="O1751" s="102" t="s">
        <v>1075</v>
      </c>
    </row>
    <row r="1752" spans="1:15" x14ac:dyDescent="0.25">
      <c r="A1752" s="102" t="s">
        <v>2802</v>
      </c>
      <c r="B1752" s="103" t="s">
        <v>1153</v>
      </c>
      <c r="C1752" s="103" t="s">
        <v>277</v>
      </c>
      <c r="D1752" s="102" t="s">
        <v>451</v>
      </c>
      <c r="E1752" s="102" t="s">
        <v>275</v>
      </c>
      <c r="F1752" s="102" t="s">
        <v>4298</v>
      </c>
      <c r="H1752" s="102">
        <v>45514</v>
      </c>
      <c r="I1752" s="102" t="s">
        <v>295</v>
      </c>
      <c r="J1752" s="102" t="s">
        <v>1</v>
      </c>
      <c r="K1752" s="102" t="s">
        <v>291</v>
      </c>
      <c r="L1752" s="102" t="s">
        <v>294</v>
      </c>
      <c r="M1752" s="102" t="s">
        <v>1074</v>
      </c>
      <c r="N1752" s="102">
        <v>6</v>
      </c>
      <c r="O1752" s="102" t="s">
        <v>1075</v>
      </c>
    </row>
    <row r="1753" spans="1:15" x14ac:dyDescent="0.25">
      <c r="A1753" s="102" t="s">
        <v>2804</v>
      </c>
      <c r="B1753" s="103" t="s">
        <v>1448</v>
      </c>
      <c r="C1753" s="103" t="s">
        <v>1118</v>
      </c>
      <c r="D1753" s="102" t="s">
        <v>570</v>
      </c>
      <c r="E1753" s="102" t="s">
        <v>275</v>
      </c>
      <c r="F1753" s="102" t="s">
        <v>4299</v>
      </c>
      <c r="H1753" s="102">
        <v>45514</v>
      </c>
      <c r="I1753" s="102" t="s">
        <v>295</v>
      </c>
      <c r="J1753" s="102" t="s">
        <v>1</v>
      </c>
      <c r="K1753" s="102" t="s">
        <v>291</v>
      </c>
      <c r="L1753" s="102" t="s">
        <v>294</v>
      </c>
      <c r="M1753" s="102" t="s">
        <v>1074</v>
      </c>
      <c r="N1753" s="102">
        <v>6</v>
      </c>
      <c r="O1753" s="102" t="s">
        <v>1075</v>
      </c>
    </row>
    <row r="1754" spans="1:15" x14ac:dyDescent="0.25">
      <c r="A1754" s="102" t="s">
        <v>2806</v>
      </c>
      <c r="B1754" s="103" t="s">
        <v>1700</v>
      </c>
      <c r="C1754" s="103" t="s">
        <v>2655</v>
      </c>
      <c r="D1754" s="102" t="s">
        <v>296</v>
      </c>
      <c r="E1754" s="102" t="s">
        <v>275</v>
      </c>
      <c r="F1754" s="102" t="s">
        <v>4300</v>
      </c>
      <c r="H1754" s="102">
        <v>45514</v>
      </c>
      <c r="I1754" s="102" t="s">
        <v>295</v>
      </c>
      <c r="J1754" s="102" t="s">
        <v>1</v>
      </c>
      <c r="K1754" s="102" t="s">
        <v>291</v>
      </c>
      <c r="L1754" s="102" t="s">
        <v>294</v>
      </c>
      <c r="M1754" s="102" t="s">
        <v>1074</v>
      </c>
      <c r="N1754" s="102">
        <v>6</v>
      </c>
      <c r="O1754" s="102" t="s">
        <v>1075</v>
      </c>
    </row>
    <row r="1755" spans="1:15" x14ac:dyDescent="0.25">
      <c r="A1755" s="102" t="s">
        <v>2808</v>
      </c>
      <c r="B1755" s="103" t="s">
        <v>2809</v>
      </c>
      <c r="C1755" s="103" t="s">
        <v>1118</v>
      </c>
      <c r="D1755" s="102" t="s">
        <v>570</v>
      </c>
      <c r="E1755" s="102" t="s">
        <v>275</v>
      </c>
      <c r="F1755" s="102" t="s">
        <v>4301</v>
      </c>
      <c r="H1755" s="102">
        <v>45514</v>
      </c>
      <c r="I1755" s="102" t="s">
        <v>295</v>
      </c>
      <c r="J1755" s="102" t="s">
        <v>1</v>
      </c>
      <c r="K1755" s="102" t="s">
        <v>291</v>
      </c>
      <c r="L1755" s="102" t="s">
        <v>294</v>
      </c>
      <c r="M1755" s="102" t="s">
        <v>1074</v>
      </c>
      <c r="N1755" s="102">
        <v>6</v>
      </c>
      <c r="O1755" s="102" t="s">
        <v>1075</v>
      </c>
    </row>
    <row r="1756" spans="1:15" x14ac:dyDescent="0.25">
      <c r="A1756" s="102" t="s">
        <v>2811</v>
      </c>
      <c r="B1756" s="103" t="s">
        <v>1515</v>
      </c>
      <c r="C1756" s="103" t="s">
        <v>274</v>
      </c>
      <c r="D1756" s="102" t="s">
        <v>570</v>
      </c>
      <c r="E1756" s="102" t="s">
        <v>275</v>
      </c>
      <c r="F1756" s="102" t="s">
        <v>4302</v>
      </c>
      <c r="H1756" s="102">
        <v>45514</v>
      </c>
      <c r="I1756" s="102" t="s">
        <v>295</v>
      </c>
      <c r="J1756" s="102" t="s">
        <v>1</v>
      </c>
      <c r="K1756" s="102" t="s">
        <v>291</v>
      </c>
      <c r="L1756" s="102" t="s">
        <v>294</v>
      </c>
      <c r="M1756" s="102" t="s">
        <v>1074</v>
      </c>
      <c r="N1756" s="102">
        <v>6</v>
      </c>
      <c r="O1756" s="102" t="s">
        <v>1075</v>
      </c>
    </row>
    <row r="1757" spans="1:15" x14ac:dyDescent="0.25">
      <c r="A1757" s="102" t="s">
        <v>2811</v>
      </c>
      <c r="B1757" s="103" t="s">
        <v>2813</v>
      </c>
      <c r="C1757" s="103" t="s">
        <v>1082</v>
      </c>
      <c r="D1757" s="102" t="s">
        <v>570</v>
      </c>
      <c r="E1757" s="102" t="s">
        <v>275</v>
      </c>
      <c r="F1757" s="102" t="s">
        <v>4303</v>
      </c>
      <c r="H1757" s="102">
        <v>45514</v>
      </c>
      <c r="I1757" s="102" t="s">
        <v>295</v>
      </c>
      <c r="J1757" s="102" t="s">
        <v>1</v>
      </c>
      <c r="K1757" s="102" t="s">
        <v>291</v>
      </c>
      <c r="L1757" s="102" t="s">
        <v>294</v>
      </c>
      <c r="M1757" s="102" t="s">
        <v>1082</v>
      </c>
      <c r="N1757" s="102">
        <v>6</v>
      </c>
      <c r="O1757" s="102" t="s">
        <v>1075</v>
      </c>
    </row>
    <row r="1758" spans="1:15" x14ac:dyDescent="0.25">
      <c r="A1758" s="102" t="s">
        <v>2815</v>
      </c>
      <c r="B1758" s="103" t="s">
        <v>2816</v>
      </c>
      <c r="C1758" s="103" t="s">
        <v>274</v>
      </c>
      <c r="D1758" s="102" t="s">
        <v>318</v>
      </c>
      <c r="E1758" s="102" t="s">
        <v>275</v>
      </c>
      <c r="F1758" s="102" t="s">
        <v>4304</v>
      </c>
      <c r="H1758" s="102">
        <v>45514</v>
      </c>
      <c r="I1758" s="102" t="s">
        <v>295</v>
      </c>
      <c r="J1758" s="102" t="s">
        <v>1</v>
      </c>
      <c r="K1758" s="102" t="s">
        <v>291</v>
      </c>
      <c r="L1758" s="102" t="s">
        <v>294</v>
      </c>
      <c r="M1758" s="102" t="s">
        <v>1074</v>
      </c>
      <c r="N1758" s="102">
        <v>6</v>
      </c>
      <c r="O1758" s="102" t="s">
        <v>1075</v>
      </c>
    </row>
    <row r="1759" spans="1:15" x14ac:dyDescent="0.25">
      <c r="A1759" s="102" t="s">
        <v>2818</v>
      </c>
      <c r="B1759" s="103" t="s">
        <v>2819</v>
      </c>
      <c r="C1759" s="103" t="s">
        <v>2650</v>
      </c>
      <c r="D1759" s="102" t="s">
        <v>296</v>
      </c>
      <c r="E1759" s="102" t="s">
        <v>275</v>
      </c>
      <c r="F1759" s="102" t="s">
        <v>4305</v>
      </c>
      <c r="H1759" s="102">
        <v>45514</v>
      </c>
      <c r="I1759" s="102" t="s">
        <v>295</v>
      </c>
      <c r="J1759" s="102" t="s">
        <v>1</v>
      </c>
      <c r="K1759" s="102" t="s">
        <v>291</v>
      </c>
      <c r="L1759" s="102" t="s">
        <v>294</v>
      </c>
      <c r="M1759" s="102" t="s">
        <v>1082</v>
      </c>
      <c r="N1759" s="102">
        <v>6</v>
      </c>
      <c r="O1759" s="102" t="s">
        <v>1075</v>
      </c>
    </row>
    <row r="1760" spans="1:15" x14ac:dyDescent="0.25">
      <c r="A1760" s="102" t="s">
        <v>2818</v>
      </c>
      <c r="B1760" s="103" t="s">
        <v>2821</v>
      </c>
      <c r="C1760" s="103" t="s">
        <v>2655</v>
      </c>
      <c r="D1760" s="102" t="s">
        <v>296</v>
      </c>
      <c r="E1760" s="102" t="s">
        <v>275</v>
      </c>
      <c r="F1760" s="102" t="s">
        <v>4306</v>
      </c>
      <c r="H1760" s="102">
        <v>45514</v>
      </c>
      <c r="I1760" s="102" t="s">
        <v>295</v>
      </c>
      <c r="J1760" s="102" t="s">
        <v>1</v>
      </c>
      <c r="K1760" s="102" t="s">
        <v>291</v>
      </c>
      <c r="L1760" s="102" t="s">
        <v>294</v>
      </c>
      <c r="M1760" s="102" t="s">
        <v>1074</v>
      </c>
      <c r="N1760" s="102">
        <v>6</v>
      </c>
      <c r="O1760" s="102" t="s">
        <v>1075</v>
      </c>
    </row>
    <row r="1761" spans="1:15" x14ac:dyDescent="0.25">
      <c r="A1761" s="102" t="s">
        <v>2818</v>
      </c>
      <c r="B1761" s="103" t="s">
        <v>2823</v>
      </c>
      <c r="C1761" s="103" t="s">
        <v>2650</v>
      </c>
      <c r="D1761" s="102" t="s">
        <v>296</v>
      </c>
      <c r="E1761" s="102" t="s">
        <v>275</v>
      </c>
      <c r="F1761" s="102" t="s">
        <v>4307</v>
      </c>
      <c r="H1761" s="102">
        <v>45514</v>
      </c>
      <c r="I1761" s="102" t="s">
        <v>295</v>
      </c>
      <c r="J1761" s="102" t="s">
        <v>1</v>
      </c>
      <c r="K1761" s="102" t="s">
        <v>291</v>
      </c>
      <c r="L1761" s="102" t="s">
        <v>294</v>
      </c>
      <c r="M1761" s="102" t="s">
        <v>1082</v>
      </c>
      <c r="N1761" s="102">
        <v>6</v>
      </c>
      <c r="O1761" s="102" t="s">
        <v>1075</v>
      </c>
    </row>
    <row r="1762" spans="1:15" x14ac:dyDescent="0.25">
      <c r="A1762" s="102" t="s">
        <v>1934</v>
      </c>
      <c r="B1762" s="103" t="s">
        <v>2087</v>
      </c>
      <c r="C1762" s="103" t="s">
        <v>274</v>
      </c>
      <c r="D1762" s="102" t="s">
        <v>451</v>
      </c>
      <c r="E1762" s="102" t="s">
        <v>275</v>
      </c>
      <c r="F1762" s="102" t="s">
        <v>4308</v>
      </c>
      <c r="H1762" s="102">
        <v>45514</v>
      </c>
      <c r="I1762" s="102" t="s">
        <v>295</v>
      </c>
      <c r="J1762" s="102" t="s">
        <v>1</v>
      </c>
      <c r="K1762" s="102" t="s">
        <v>291</v>
      </c>
      <c r="L1762" s="102" t="s">
        <v>294</v>
      </c>
      <c r="M1762" s="102" t="s">
        <v>1074</v>
      </c>
      <c r="N1762" s="102">
        <v>6</v>
      </c>
      <c r="O1762" s="102" t="s">
        <v>1075</v>
      </c>
    </row>
    <row r="1763" spans="1:15" x14ac:dyDescent="0.25">
      <c r="A1763" s="102" t="s">
        <v>4309</v>
      </c>
      <c r="B1763" s="103" t="s">
        <v>1775</v>
      </c>
      <c r="C1763" s="103" t="s">
        <v>274</v>
      </c>
      <c r="D1763" s="102" t="s">
        <v>303</v>
      </c>
      <c r="E1763" s="102" t="s">
        <v>275</v>
      </c>
      <c r="F1763" s="102" t="s">
        <v>4310</v>
      </c>
      <c r="H1763" s="102">
        <v>45514</v>
      </c>
      <c r="I1763" s="102" t="s">
        <v>295</v>
      </c>
      <c r="J1763" s="102" t="s">
        <v>1</v>
      </c>
      <c r="K1763" s="102" t="s">
        <v>291</v>
      </c>
      <c r="L1763" s="102" t="s">
        <v>294</v>
      </c>
      <c r="M1763" s="102" t="s">
        <v>1074</v>
      </c>
      <c r="N1763" s="102">
        <v>6</v>
      </c>
      <c r="O1763" s="102" t="s">
        <v>1075</v>
      </c>
    </row>
    <row r="1764" spans="1:15" x14ac:dyDescent="0.25">
      <c r="A1764" s="102" t="s">
        <v>2829</v>
      </c>
      <c r="B1764" s="103" t="s">
        <v>2830</v>
      </c>
      <c r="C1764" s="103" t="s">
        <v>274</v>
      </c>
      <c r="D1764" s="102" t="s">
        <v>136</v>
      </c>
      <c r="E1764" s="102" t="s">
        <v>275</v>
      </c>
      <c r="F1764" s="102" t="s">
        <v>4311</v>
      </c>
      <c r="H1764" s="102">
        <v>45514</v>
      </c>
      <c r="I1764" s="102" t="s">
        <v>295</v>
      </c>
      <c r="J1764" s="102" t="s">
        <v>1</v>
      </c>
      <c r="K1764" s="102" t="s">
        <v>291</v>
      </c>
      <c r="L1764" s="102" t="s">
        <v>294</v>
      </c>
      <c r="M1764" s="102" t="s">
        <v>1074</v>
      </c>
      <c r="N1764" s="102">
        <v>6</v>
      </c>
      <c r="O1764" s="102" t="s">
        <v>1075</v>
      </c>
    </row>
    <row r="1765" spans="1:15" x14ac:dyDescent="0.25">
      <c r="A1765" s="102" t="s">
        <v>1478</v>
      </c>
      <c r="B1765" s="103" t="s">
        <v>2573</v>
      </c>
      <c r="C1765" s="103" t="s">
        <v>1118</v>
      </c>
      <c r="D1765" s="102" t="s">
        <v>318</v>
      </c>
      <c r="E1765" s="102" t="s">
        <v>275</v>
      </c>
      <c r="F1765" s="102" t="s">
        <v>4312</v>
      </c>
      <c r="H1765" s="102">
        <v>45514</v>
      </c>
      <c r="I1765" s="102" t="s">
        <v>292</v>
      </c>
      <c r="J1765" s="102" t="s">
        <v>291</v>
      </c>
      <c r="K1765" s="102" t="s">
        <v>1</v>
      </c>
      <c r="L1765" s="102" t="s">
        <v>290</v>
      </c>
      <c r="M1765" s="102" t="s">
        <v>1074</v>
      </c>
      <c r="N1765" s="102">
        <v>6</v>
      </c>
      <c r="O1765" s="102" t="s">
        <v>1075</v>
      </c>
    </row>
    <row r="1766" spans="1:15" x14ac:dyDescent="0.25">
      <c r="A1766" s="102" t="s">
        <v>4313</v>
      </c>
      <c r="B1766" s="103" t="s">
        <v>1197</v>
      </c>
      <c r="C1766" s="103" t="s">
        <v>274</v>
      </c>
      <c r="D1766" s="102" t="s">
        <v>136</v>
      </c>
      <c r="E1766" s="102" t="s">
        <v>275</v>
      </c>
      <c r="F1766" s="102" t="s">
        <v>4314</v>
      </c>
      <c r="H1766" s="102">
        <v>45514</v>
      </c>
      <c r="I1766" s="102" t="s">
        <v>292</v>
      </c>
      <c r="J1766" s="102" t="s">
        <v>291</v>
      </c>
      <c r="K1766" s="102" t="s">
        <v>1</v>
      </c>
      <c r="L1766" s="102" t="s">
        <v>290</v>
      </c>
      <c r="M1766" s="102" t="s">
        <v>1074</v>
      </c>
      <c r="N1766" s="102">
        <v>6</v>
      </c>
      <c r="O1766" s="102" t="s">
        <v>1075</v>
      </c>
    </row>
    <row r="1767" spans="1:15" x14ac:dyDescent="0.25">
      <c r="A1767" s="102" t="s">
        <v>4315</v>
      </c>
      <c r="B1767" s="103" t="s">
        <v>2558</v>
      </c>
      <c r="C1767" s="103" t="s">
        <v>1082</v>
      </c>
      <c r="D1767" s="102" t="s">
        <v>4316</v>
      </c>
      <c r="E1767" s="102" t="s">
        <v>275</v>
      </c>
      <c r="F1767" s="102" t="s">
        <v>4317</v>
      </c>
      <c r="H1767" s="102">
        <v>45514</v>
      </c>
      <c r="I1767" s="102" t="s">
        <v>292</v>
      </c>
      <c r="J1767" s="102" t="s">
        <v>291</v>
      </c>
      <c r="K1767" s="102" t="s">
        <v>1</v>
      </c>
      <c r="L1767" s="102" t="s">
        <v>290</v>
      </c>
      <c r="M1767" s="102" t="s">
        <v>1082</v>
      </c>
      <c r="N1767" s="102">
        <v>6</v>
      </c>
      <c r="O1767" s="102" t="s">
        <v>1075</v>
      </c>
    </row>
    <row r="1768" spans="1:15" x14ac:dyDescent="0.25">
      <c r="A1768" s="102" t="s">
        <v>4318</v>
      </c>
      <c r="B1768" s="103" t="s">
        <v>1248</v>
      </c>
      <c r="C1768" s="103" t="s">
        <v>277</v>
      </c>
      <c r="D1768" s="102" t="s">
        <v>136</v>
      </c>
      <c r="E1768" s="102" t="s">
        <v>275</v>
      </c>
      <c r="F1768" s="102" t="s">
        <v>4319</v>
      </c>
      <c r="H1768" s="102">
        <v>45514</v>
      </c>
      <c r="I1768" s="102" t="s">
        <v>292</v>
      </c>
      <c r="J1768" s="102" t="s">
        <v>291</v>
      </c>
      <c r="K1768" s="102" t="s">
        <v>1</v>
      </c>
      <c r="L1768" s="102" t="s">
        <v>290</v>
      </c>
      <c r="M1768" s="102" t="s">
        <v>1074</v>
      </c>
      <c r="N1768" s="102">
        <v>6</v>
      </c>
      <c r="O1768" s="102" t="s">
        <v>1075</v>
      </c>
    </row>
    <row r="1769" spans="1:15" x14ac:dyDescent="0.25">
      <c r="A1769" s="102" t="s">
        <v>4320</v>
      </c>
      <c r="B1769" s="103" t="s">
        <v>1487</v>
      </c>
      <c r="C1769" s="103" t="s">
        <v>1118</v>
      </c>
      <c r="D1769" s="102" t="s">
        <v>4316</v>
      </c>
      <c r="E1769" s="102" t="s">
        <v>275</v>
      </c>
      <c r="F1769" s="102" t="s">
        <v>4321</v>
      </c>
      <c r="H1769" s="102">
        <v>45514</v>
      </c>
      <c r="I1769" s="102" t="s">
        <v>292</v>
      </c>
      <c r="J1769" s="102" t="s">
        <v>291</v>
      </c>
      <c r="K1769" s="102" t="s">
        <v>1</v>
      </c>
      <c r="L1769" s="102" t="s">
        <v>290</v>
      </c>
      <c r="M1769" s="102" t="s">
        <v>1074</v>
      </c>
      <c r="N1769" s="102">
        <v>6</v>
      </c>
      <c r="O1769" s="102" t="s">
        <v>1075</v>
      </c>
    </row>
    <row r="1770" spans="1:15" x14ac:dyDescent="0.25">
      <c r="A1770" s="102" t="s">
        <v>4322</v>
      </c>
      <c r="B1770" s="103" t="s">
        <v>2495</v>
      </c>
      <c r="C1770" s="103" t="s">
        <v>274</v>
      </c>
      <c r="D1770" s="102" t="s">
        <v>136</v>
      </c>
      <c r="E1770" s="102" t="s">
        <v>275</v>
      </c>
      <c r="F1770" s="102" t="s">
        <v>4323</v>
      </c>
      <c r="H1770" s="102">
        <v>45514</v>
      </c>
      <c r="I1770" s="102" t="s">
        <v>292</v>
      </c>
      <c r="J1770" s="102" t="s">
        <v>291</v>
      </c>
      <c r="K1770" s="102" t="s">
        <v>1</v>
      </c>
      <c r="L1770" s="102" t="s">
        <v>290</v>
      </c>
      <c r="M1770" s="102" t="s">
        <v>1074</v>
      </c>
      <c r="N1770" s="102">
        <v>6</v>
      </c>
      <c r="O1770" s="102" t="s">
        <v>1075</v>
      </c>
    </row>
    <row r="1771" spans="1:15" x14ac:dyDescent="0.25">
      <c r="A1771" s="102" t="s">
        <v>4322</v>
      </c>
      <c r="B1771" s="103" t="s">
        <v>1804</v>
      </c>
      <c r="C1771" s="103" t="s">
        <v>1082</v>
      </c>
      <c r="D1771" s="102" t="s">
        <v>136</v>
      </c>
      <c r="E1771" s="102" t="s">
        <v>275</v>
      </c>
      <c r="F1771" s="102" t="s">
        <v>4324</v>
      </c>
      <c r="H1771" s="102">
        <v>45514</v>
      </c>
      <c r="I1771" s="102" t="s">
        <v>292</v>
      </c>
      <c r="J1771" s="102" t="s">
        <v>291</v>
      </c>
      <c r="K1771" s="102" t="s">
        <v>1</v>
      </c>
      <c r="L1771" s="102" t="s">
        <v>290</v>
      </c>
      <c r="M1771" s="102" t="s">
        <v>1082</v>
      </c>
      <c r="N1771" s="102">
        <v>6</v>
      </c>
      <c r="O1771" s="102" t="s">
        <v>1075</v>
      </c>
    </row>
    <row r="1772" spans="1:15" x14ac:dyDescent="0.25">
      <c r="A1772" s="102" t="s">
        <v>4322</v>
      </c>
      <c r="B1772" s="103" t="s">
        <v>4325</v>
      </c>
      <c r="C1772" s="103" t="s">
        <v>1082</v>
      </c>
      <c r="D1772" s="102" t="s">
        <v>136</v>
      </c>
      <c r="E1772" s="102" t="s">
        <v>275</v>
      </c>
      <c r="F1772" s="102" t="s">
        <v>4326</v>
      </c>
      <c r="H1772" s="102">
        <v>45514</v>
      </c>
      <c r="I1772" s="102" t="s">
        <v>292</v>
      </c>
      <c r="J1772" s="102" t="s">
        <v>291</v>
      </c>
      <c r="K1772" s="102" t="s">
        <v>1</v>
      </c>
      <c r="L1772" s="102" t="s">
        <v>290</v>
      </c>
      <c r="M1772" s="102" t="s">
        <v>1082</v>
      </c>
      <c r="N1772" s="102">
        <v>6</v>
      </c>
      <c r="O1772" s="102" t="s">
        <v>1075</v>
      </c>
    </row>
    <row r="1773" spans="1:15" x14ac:dyDescent="0.25">
      <c r="A1773" s="102" t="s">
        <v>4327</v>
      </c>
      <c r="B1773" s="103" t="s">
        <v>1132</v>
      </c>
      <c r="C1773" s="103" t="s">
        <v>274</v>
      </c>
      <c r="D1773" s="102" t="s">
        <v>4316</v>
      </c>
      <c r="E1773" s="102" t="s">
        <v>275</v>
      </c>
      <c r="F1773" s="102" t="s">
        <v>4328</v>
      </c>
      <c r="H1773" s="102">
        <v>45514</v>
      </c>
      <c r="I1773" s="102" t="s">
        <v>292</v>
      </c>
      <c r="J1773" s="102" t="s">
        <v>291</v>
      </c>
      <c r="K1773" s="102" t="s">
        <v>1</v>
      </c>
      <c r="L1773" s="102" t="s">
        <v>290</v>
      </c>
      <c r="M1773" s="102" t="s">
        <v>1074</v>
      </c>
      <c r="N1773" s="102">
        <v>6</v>
      </c>
      <c r="O1773" s="102" t="s">
        <v>1075</v>
      </c>
    </row>
    <row r="1774" spans="1:15" x14ac:dyDescent="0.25">
      <c r="A1774" s="102" t="s">
        <v>4329</v>
      </c>
      <c r="B1774" s="103" t="s">
        <v>1565</v>
      </c>
      <c r="C1774" s="103" t="s">
        <v>274</v>
      </c>
      <c r="D1774" s="102" t="s">
        <v>451</v>
      </c>
      <c r="E1774" s="102" t="s">
        <v>275</v>
      </c>
      <c r="F1774" s="102" t="s">
        <v>4330</v>
      </c>
      <c r="H1774" s="102">
        <v>45514</v>
      </c>
      <c r="I1774" s="102" t="s">
        <v>292</v>
      </c>
      <c r="J1774" s="102" t="s">
        <v>291</v>
      </c>
      <c r="K1774" s="102" t="s">
        <v>1</v>
      </c>
      <c r="L1774" s="102" t="s">
        <v>290</v>
      </c>
      <c r="M1774" s="102" t="s">
        <v>1074</v>
      </c>
      <c r="N1774" s="102">
        <v>6</v>
      </c>
      <c r="O1774" s="102" t="s">
        <v>1075</v>
      </c>
    </row>
    <row r="1775" spans="1:15" x14ac:dyDescent="0.25">
      <c r="A1775" s="102" t="s">
        <v>4331</v>
      </c>
      <c r="B1775" s="103" t="s">
        <v>1605</v>
      </c>
      <c r="C1775" s="103" t="s">
        <v>277</v>
      </c>
      <c r="D1775" s="102" t="s">
        <v>4316</v>
      </c>
      <c r="E1775" s="102" t="s">
        <v>275</v>
      </c>
      <c r="F1775" s="102" t="s">
        <v>4332</v>
      </c>
      <c r="H1775" s="102">
        <v>45514</v>
      </c>
      <c r="I1775" s="102" t="s">
        <v>292</v>
      </c>
      <c r="J1775" s="102" t="s">
        <v>291</v>
      </c>
      <c r="K1775" s="102" t="s">
        <v>1</v>
      </c>
      <c r="L1775" s="102" t="s">
        <v>290</v>
      </c>
      <c r="M1775" s="102" t="s">
        <v>1074</v>
      </c>
      <c r="N1775" s="102">
        <v>6</v>
      </c>
      <c r="O1775" s="102" t="s">
        <v>1075</v>
      </c>
    </row>
    <row r="1776" spans="1:15" x14ac:dyDescent="0.25">
      <c r="A1776" s="102" t="s">
        <v>4331</v>
      </c>
      <c r="B1776" s="103" t="s">
        <v>4333</v>
      </c>
      <c r="C1776" s="103" t="s">
        <v>274</v>
      </c>
      <c r="D1776" s="102" t="s">
        <v>4316</v>
      </c>
      <c r="E1776" s="102" t="s">
        <v>275</v>
      </c>
      <c r="F1776" s="102" t="s">
        <v>4334</v>
      </c>
      <c r="H1776" s="102">
        <v>45514</v>
      </c>
      <c r="I1776" s="102" t="s">
        <v>292</v>
      </c>
      <c r="J1776" s="102" t="s">
        <v>291</v>
      </c>
      <c r="K1776" s="102" t="s">
        <v>1</v>
      </c>
      <c r="L1776" s="102" t="s">
        <v>290</v>
      </c>
      <c r="M1776" s="102" t="s">
        <v>1074</v>
      </c>
      <c r="N1776" s="102">
        <v>6</v>
      </c>
      <c r="O1776" s="102" t="s">
        <v>1075</v>
      </c>
    </row>
    <row r="1777" spans="1:15" x14ac:dyDescent="0.25">
      <c r="A1777" s="102" t="s">
        <v>4335</v>
      </c>
      <c r="B1777" s="103" t="s">
        <v>1197</v>
      </c>
      <c r="C1777" s="103" t="s">
        <v>274</v>
      </c>
      <c r="D1777" s="102" t="s">
        <v>318</v>
      </c>
      <c r="E1777" s="102" t="s">
        <v>275</v>
      </c>
      <c r="F1777" s="102" t="s">
        <v>4336</v>
      </c>
      <c r="H1777" s="102">
        <v>45514</v>
      </c>
      <c r="I1777" s="102" t="s">
        <v>292</v>
      </c>
      <c r="J1777" s="102" t="s">
        <v>291</v>
      </c>
      <c r="K1777" s="102" t="s">
        <v>1</v>
      </c>
      <c r="L1777" s="102" t="s">
        <v>290</v>
      </c>
      <c r="M1777" s="102" t="s">
        <v>1074</v>
      </c>
      <c r="N1777" s="102">
        <v>6</v>
      </c>
      <c r="O1777" s="102" t="s">
        <v>1075</v>
      </c>
    </row>
    <row r="1778" spans="1:15" x14ac:dyDescent="0.25">
      <c r="A1778" s="102" t="s">
        <v>4337</v>
      </c>
      <c r="B1778" s="103" t="s">
        <v>3020</v>
      </c>
      <c r="C1778" s="103" t="s">
        <v>274</v>
      </c>
      <c r="D1778" s="102" t="s">
        <v>4316</v>
      </c>
      <c r="E1778" s="102" t="s">
        <v>275</v>
      </c>
      <c r="F1778" s="102" t="s">
        <v>4338</v>
      </c>
      <c r="H1778" s="102">
        <v>45514</v>
      </c>
      <c r="I1778" s="102" t="s">
        <v>292</v>
      </c>
      <c r="J1778" s="102" t="s">
        <v>291</v>
      </c>
      <c r="K1778" s="102" t="s">
        <v>1</v>
      </c>
      <c r="L1778" s="102" t="s">
        <v>290</v>
      </c>
      <c r="M1778" s="102" t="s">
        <v>1074</v>
      </c>
      <c r="N1778" s="102">
        <v>6</v>
      </c>
      <c r="O1778" s="102" t="s">
        <v>1075</v>
      </c>
    </row>
    <row r="1779" spans="1:15" x14ac:dyDescent="0.25">
      <c r="A1779" s="102" t="s">
        <v>4339</v>
      </c>
      <c r="B1779" s="103" t="s">
        <v>1762</v>
      </c>
      <c r="C1779" s="103" t="s">
        <v>1118</v>
      </c>
      <c r="D1779" s="102" t="s">
        <v>318</v>
      </c>
      <c r="E1779" s="102" t="s">
        <v>275</v>
      </c>
      <c r="F1779" s="102" t="s">
        <v>4340</v>
      </c>
      <c r="H1779" s="102">
        <v>45514</v>
      </c>
      <c r="I1779" s="102" t="s">
        <v>292</v>
      </c>
      <c r="J1779" s="102" t="s">
        <v>291</v>
      </c>
      <c r="K1779" s="102" t="s">
        <v>1</v>
      </c>
      <c r="L1779" s="102" t="s">
        <v>290</v>
      </c>
      <c r="M1779" s="102" t="s">
        <v>1074</v>
      </c>
      <c r="N1779" s="102">
        <v>6</v>
      </c>
      <c r="O1779" s="102" t="s">
        <v>1075</v>
      </c>
    </row>
    <row r="1780" spans="1:15" x14ac:dyDescent="0.25">
      <c r="A1780" s="102" t="s">
        <v>4341</v>
      </c>
      <c r="B1780" s="103" t="s">
        <v>1242</v>
      </c>
      <c r="C1780" s="103" t="s">
        <v>277</v>
      </c>
      <c r="D1780" s="102" t="s">
        <v>451</v>
      </c>
      <c r="E1780" s="102" t="s">
        <v>275</v>
      </c>
      <c r="F1780" s="102" t="s">
        <v>4342</v>
      </c>
      <c r="H1780" s="102">
        <v>45514</v>
      </c>
      <c r="I1780" s="102" t="s">
        <v>292</v>
      </c>
      <c r="J1780" s="102" t="s">
        <v>291</v>
      </c>
      <c r="K1780" s="102" t="s">
        <v>1</v>
      </c>
      <c r="L1780" s="102" t="s">
        <v>290</v>
      </c>
      <c r="M1780" s="102" t="s">
        <v>1074</v>
      </c>
      <c r="N1780" s="102">
        <v>6</v>
      </c>
      <c r="O1780" s="102" t="s">
        <v>1075</v>
      </c>
    </row>
    <row r="1781" spans="1:15" x14ac:dyDescent="0.25">
      <c r="A1781" s="102" t="s">
        <v>4343</v>
      </c>
      <c r="B1781" s="103" t="s">
        <v>3480</v>
      </c>
      <c r="C1781" s="103" t="s">
        <v>277</v>
      </c>
      <c r="D1781" s="102" t="s">
        <v>451</v>
      </c>
      <c r="E1781" s="102" t="s">
        <v>275</v>
      </c>
      <c r="F1781" s="102" t="s">
        <v>4344</v>
      </c>
      <c r="H1781" s="102">
        <v>45514</v>
      </c>
      <c r="I1781" s="102" t="s">
        <v>292</v>
      </c>
      <c r="J1781" s="102" t="s">
        <v>291</v>
      </c>
      <c r="K1781" s="102" t="s">
        <v>1</v>
      </c>
      <c r="L1781" s="102" t="s">
        <v>290</v>
      </c>
      <c r="M1781" s="102" t="s">
        <v>1074</v>
      </c>
      <c r="N1781" s="102">
        <v>6</v>
      </c>
      <c r="O1781" s="102" t="s">
        <v>1075</v>
      </c>
    </row>
    <row r="1782" spans="1:15" x14ac:dyDescent="0.25">
      <c r="A1782" s="102" t="s">
        <v>4345</v>
      </c>
      <c r="B1782" s="103" t="s">
        <v>1122</v>
      </c>
      <c r="C1782" s="103" t="s">
        <v>274</v>
      </c>
      <c r="D1782" s="102" t="s">
        <v>4316</v>
      </c>
      <c r="E1782" s="102" t="s">
        <v>275</v>
      </c>
      <c r="F1782" s="102" t="s">
        <v>4346</v>
      </c>
      <c r="H1782" s="102">
        <v>45514</v>
      </c>
      <c r="I1782" s="102" t="s">
        <v>292</v>
      </c>
      <c r="J1782" s="102" t="s">
        <v>291</v>
      </c>
      <c r="K1782" s="102" t="s">
        <v>1</v>
      </c>
      <c r="L1782" s="102" t="s">
        <v>290</v>
      </c>
      <c r="M1782" s="102" t="s">
        <v>1074</v>
      </c>
      <c r="N1782" s="102">
        <v>6</v>
      </c>
      <c r="O1782" s="102" t="s">
        <v>1075</v>
      </c>
    </row>
    <row r="1783" spans="1:15" x14ac:dyDescent="0.25">
      <c r="A1783" s="102" t="s">
        <v>4345</v>
      </c>
      <c r="B1783" s="103" t="s">
        <v>1448</v>
      </c>
      <c r="C1783" s="103" t="s">
        <v>1118</v>
      </c>
      <c r="D1783" s="102" t="s">
        <v>4316</v>
      </c>
      <c r="E1783" s="102" t="s">
        <v>275</v>
      </c>
      <c r="F1783" s="102" t="s">
        <v>4347</v>
      </c>
      <c r="H1783" s="102">
        <v>45514</v>
      </c>
      <c r="I1783" s="102" t="s">
        <v>292</v>
      </c>
      <c r="J1783" s="102" t="s">
        <v>291</v>
      </c>
      <c r="K1783" s="102" t="s">
        <v>1</v>
      </c>
      <c r="L1783" s="102" t="s">
        <v>290</v>
      </c>
      <c r="M1783" s="102" t="s">
        <v>1074</v>
      </c>
      <c r="N1783" s="102">
        <v>6</v>
      </c>
      <c r="O1783" s="102" t="s">
        <v>1075</v>
      </c>
    </row>
    <row r="1784" spans="1:15" x14ac:dyDescent="0.25">
      <c r="A1784" s="102" t="s">
        <v>4345</v>
      </c>
      <c r="B1784" s="103" t="s">
        <v>1672</v>
      </c>
      <c r="C1784" s="103" t="s">
        <v>1082</v>
      </c>
      <c r="D1784" s="102" t="s">
        <v>4316</v>
      </c>
      <c r="E1784" s="102" t="s">
        <v>275</v>
      </c>
      <c r="F1784" s="102" t="s">
        <v>4348</v>
      </c>
      <c r="H1784" s="102">
        <v>45514</v>
      </c>
      <c r="I1784" s="102" t="s">
        <v>292</v>
      </c>
      <c r="J1784" s="102" t="s">
        <v>291</v>
      </c>
      <c r="K1784" s="102" t="s">
        <v>1</v>
      </c>
      <c r="L1784" s="102" t="s">
        <v>290</v>
      </c>
      <c r="M1784" s="102" t="s">
        <v>1082</v>
      </c>
      <c r="N1784" s="102">
        <v>6</v>
      </c>
      <c r="O1784" s="102" t="s">
        <v>1075</v>
      </c>
    </row>
    <row r="1785" spans="1:15" x14ac:dyDescent="0.25">
      <c r="A1785" s="102" t="s">
        <v>4349</v>
      </c>
      <c r="B1785" s="103" t="s">
        <v>1248</v>
      </c>
      <c r="C1785" s="103" t="s">
        <v>1077</v>
      </c>
      <c r="D1785" s="102" t="s">
        <v>196</v>
      </c>
      <c r="E1785" s="102" t="s">
        <v>275</v>
      </c>
      <c r="F1785" s="102" t="s">
        <v>4350</v>
      </c>
      <c r="H1785" s="102">
        <v>45514</v>
      </c>
      <c r="I1785" s="102" t="s">
        <v>292</v>
      </c>
      <c r="J1785" s="102" t="s">
        <v>291</v>
      </c>
      <c r="K1785" s="102" t="s">
        <v>1</v>
      </c>
      <c r="L1785" s="102" t="s">
        <v>290</v>
      </c>
      <c r="M1785" s="102" t="s">
        <v>1074</v>
      </c>
      <c r="N1785" s="102">
        <v>6</v>
      </c>
      <c r="O1785" s="102" t="s">
        <v>1075</v>
      </c>
    </row>
    <row r="1786" spans="1:15" x14ac:dyDescent="0.25">
      <c r="A1786" s="102" t="s">
        <v>4351</v>
      </c>
      <c r="B1786" s="103" t="s">
        <v>1605</v>
      </c>
      <c r="C1786" s="103" t="s">
        <v>1118</v>
      </c>
      <c r="D1786" s="102" t="s">
        <v>4316</v>
      </c>
      <c r="E1786" s="102" t="s">
        <v>275</v>
      </c>
      <c r="F1786" s="102" t="s">
        <v>4352</v>
      </c>
      <c r="H1786" s="102">
        <v>45514</v>
      </c>
      <c r="I1786" s="102" t="s">
        <v>292</v>
      </c>
      <c r="J1786" s="102" t="s">
        <v>291</v>
      </c>
      <c r="K1786" s="102" t="s">
        <v>1</v>
      </c>
      <c r="L1786" s="102" t="s">
        <v>290</v>
      </c>
      <c r="M1786" s="102" t="s">
        <v>1074</v>
      </c>
      <c r="N1786" s="102">
        <v>6</v>
      </c>
      <c r="O1786" s="102" t="s">
        <v>1075</v>
      </c>
    </row>
    <row r="1787" spans="1:15" x14ac:dyDescent="0.25">
      <c r="A1787" s="102" t="s">
        <v>4353</v>
      </c>
      <c r="B1787" s="103" t="s">
        <v>2976</v>
      </c>
      <c r="C1787" s="103" t="s">
        <v>1082</v>
      </c>
      <c r="D1787" s="102" t="s">
        <v>318</v>
      </c>
      <c r="E1787" s="102" t="s">
        <v>275</v>
      </c>
      <c r="F1787" s="102" t="s">
        <v>4354</v>
      </c>
      <c r="H1787" s="102">
        <v>45514</v>
      </c>
      <c r="I1787" s="102" t="s">
        <v>292</v>
      </c>
      <c r="J1787" s="102" t="s">
        <v>291</v>
      </c>
      <c r="K1787" s="102" t="s">
        <v>1</v>
      </c>
      <c r="L1787" s="102" t="s">
        <v>290</v>
      </c>
      <c r="M1787" s="102" t="s">
        <v>1082</v>
      </c>
      <c r="N1787" s="102">
        <v>6</v>
      </c>
      <c r="O1787" s="102" t="s">
        <v>1075</v>
      </c>
    </row>
    <row r="1788" spans="1:15" x14ac:dyDescent="0.25">
      <c r="A1788" s="102" t="s">
        <v>4353</v>
      </c>
      <c r="B1788" s="103" t="s">
        <v>1122</v>
      </c>
      <c r="C1788" s="103" t="s">
        <v>1082</v>
      </c>
      <c r="D1788" s="102" t="s">
        <v>318</v>
      </c>
      <c r="E1788" s="102" t="s">
        <v>275</v>
      </c>
      <c r="F1788" s="102" t="s">
        <v>4355</v>
      </c>
      <c r="H1788" s="102">
        <v>45514</v>
      </c>
      <c r="I1788" s="102" t="s">
        <v>292</v>
      </c>
      <c r="J1788" s="102" t="s">
        <v>291</v>
      </c>
      <c r="K1788" s="102" t="s">
        <v>1</v>
      </c>
      <c r="L1788" s="102" t="s">
        <v>290</v>
      </c>
      <c r="M1788" s="102" t="s">
        <v>1082</v>
      </c>
      <c r="N1788" s="102">
        <v>6</v>
      </c>
      <c r="O1788" s="102" t="s">
        <v>1075</v>
      </c>
    </row>
    <row r="1789" spans="1:15" x14ac:dyDescent="0.25">
      <c r="A1789" s="102" t="s">
        <v>4353</v>
      </c>
      <c r="B1789" s="103" t="s">
        <v>1197</v>
      </c>
      <c r="C1789" s="103" t="s">
        <v>274</v>
      </c>
      <c r="D1789" s="102" t="s">
        <v>318</v>
      </c>
      <c r="E1789" s="102" t="s">
        <v>275</v>
      </c>
      <c r="F1789" s="102" t="s">
        <v>4356</v>
      </c>
      <c r="H1789" s="102">
        <v>45514</v>
      </c>
      <c r="I1789" s="102" t="s">
        <v>292</v>
      </c>
      <c r="J1789" s="102" t="s">
        <v>291</v>
      </c>
      <c r="K1789" s="102" t="s">
        <v>1</v>
      </c>
      <c r="L1789" s="102" t="s">
        <v>290</v>
      </c>
      <c r="M1789" s="102" t="s">
        <v>1074</v>
      </c>
      <c r="N1789" s="102">
        <v>6</v>
      </c>
      <c r="O1789" s="102" t="s">
        <v>1075</v>
      </c>
    </row>
    <row r="1790" spans="1:15" x14ac:dyDescent="0.25">
      <c r="A1790" s="102" t="s">
        <v>4357</v>
      </c>
      <c r="B1790" s="103" t="s">
        <v>1197</v>
      </c>
      <c r="C1790" s="103" t="s">
        <v>274</v>
      </c>
      <c r="D1790" s="102" t="s">
        <v>303</v>
      </c>
      <c r="E1790" s="102" t="s">
        <v>275</v>
      </c>
      <c r="F1790" s="102" t="s">
        <v>4358</v>
      </c>
      <c r="H1790" s="102">
        <v>45514</v>
      </c>
      <c r="I1790" s="102" t="s">
        <v>292</v>
      </c>
      <c r="J1790" s="102" t="s">
        <v>291</v>
      </c>
      <c r="K1790" s="102" t="s">
        <v>1</v>
      </c>
      <c r="L1790" s="102" t="s">
        <v>290</v>
      </c>
      <c r="M1790" s="102" t="s">
        <v>1074</v>
      </c>
      <c r="N1790" s="102">
        <v>6</v>
      </c>
      <c r="O1790" s="102" t="s">
        <v>1075</v>
      </c>
    </row>
    <row r="1791" spans="1:15" x14ac:dyDescent="0.25">
      <c r="A1791" s="102" t="s">
        <v>3484</v>
      </c>
      <c r="B1791" s="103" t="s">
        <v>2619</v>
      </c>
      <c r="C1791" s="103" t="s">
        <v>277</v>
      </c>
      <c r="D1791" s="102" t="s">
        <v>451</v>
      </c>
      <c r="E1791" s="102" t="s">
        <v>275</v>
      </c>
      <c r="F1791" s="102" t="s">
        <v>4359</v>
      </c>
      <c r="H1791" s="102">
        <v>45514</v>
      </c>
      <c r="I1791" s="102" t="s">
        <v>292</v>
      </c>
      <c r="J1791" s="102" t="s">
        <v>291</v>
      </c>
      <c r="K1791" s="102" t="s">
        <v>1</v>
      </c>
      <c r="L1791" s="102" t="s">
        <v>290</v>
      </c>
      <c r="M1791" s="102" t="s">
        <v>1074</v>
      </c>
      <c r="N1791" s="102">
        <v>6</v>
      </c>
      <c r="O1791" s="102" t="s">
        <v>1075</v>
      </c>
    </row>
    <row r="1792" spans="1:15" x14ac:dyDescent="0.25">
      <c r="A1792" s="102" t="s">
        <v>1757</v>
      </c>
      <c r="B1792" s="103" t="s">
        <v>1844</v>
      </c>
      <c r="C1792" s="103" t="s">
        <v>1118</v>
      </c>
      <c r="D1792" s="102" t="s">
        <v>152</v>
      </c>
      <c r="E1792" s="102" t="s">
        <v>275</v>
      </c>
      <c r="F1792" s="102" t="s">
        <v>4360</v>
      </c>
      <c r="H1792" s="102">
        <v>45514</v>
      </c>
      <c r="I1792" s="102" t="s">
        <v>292</v>
      </c>
      <c r="J1792" s="102" t="s">
        <v>291</v>
      </c>
      <c r="K1792" s="102" t="s">
        <v>1</v>
      </c>
      <c r="L1792" s="102" t="s">
        <v>290</v>
      </c>
      <c r="M1792" s="102" t="s">
        <v>1074</v>
      </c>
      <c r="N1792" s="102">
        <v>6</v>
      </c>
      <c r="O1792" s="102" t="s">
        <v>1075</v>
      </c>
    </row>
    <row r="1793" spans="1:15" x14ac:dyDescent="0.25">
      <c r="A1793" s="102" t="s">
        <v>4361</v>
      </c>
      <c r="B1793" s="103" t="s">
        <v>1304</v>
      </c>
      <c r="C1793" s="103" t="s">
        <v>274</v>
      </c>
      <c r="D1793" s="102" t="s">
        <v>4316</v>
      </c>
      <c r="E1793" s="102" t="s">
        <v>275</v>
      </c>
      <c r="F1793" s="102" t="s">
        <v>4362</v>
      </c>
      <c r="H1793" s="102">
        <v>45514</v>
      </c>
      <c r="I1793" s="102" t="s">
        <v>292</v>
      </c>
      <c r="J1793" s="102" t="s">
        <v>291</v>
      </c>
      <c r="K1793" s="102" t="s">
        <v>1</v>
      </c>
      <c r="L1793" s="102" t="s">
        <v>290</v>
      </c>
      <c r="M1793" s="102" t="s">
        <v>1074</v>
      </c>
      <c r="N1793" s="102">
        <v>6</v>
      </c>
      <c r="O1793" s="102" t="s">
        <v>1075</v>
      </c>
    </row>
    <row r="1794" spans="1:15" x14ac:dyDescent="0.25">
      <c r="A1794" s="102" t="s">
        <v>4363</v>
      </c>
      <c r="B1794" s="103" t="s">
        <v>4364</v>
      </c>
      <c r="C1794" s="103" t="s">
        <v>1077</v>
      </c>
      <c r="D1794" s="102" t="s">
        <v>196</v>
      </c>
      <c r="E1794" s="102" t="s">
        <v>275</v>
      </c>
      <c r="F1794" s="102" t="s">
        <v>4365</v>
      </c>
      <c r="H1794" s="102">
        <v>45514</v>
      </c>
      <c r="I1794" s="102" t="s">
        <v>292</v>
      </c>
      <c r="J1794" s="102" t="s">
        <v>291</v>
      </c>
      <c r="K1794" s="102" t="s">
        <v>1</v>
      </c>
      <c r="L1794" s="102" t="s">
        <v>290</v>
      </c>
      <c r="M1794" s="102" t="s">
        <v>1074</v>
      </c>
      <c r="N1794" s="102">
        <v>6</v>
      </c>
      <c r="O1794" s="102" t="s">
        <v>1075</v>
      </c>
    </row>
    <row r="1795" spans="1:15" x14ac:dyDescent="0.25">
      <c r="A1795" s="102" t="s">
        <v>4366</v>
      </c>
      <c r="B1795" s="103" t="s">
        <v>2495</v>
      </c>
      <c r="C1795" s="103" t="s">
        <v>274</v>
      </c>
      <c r="D1795" s="102" t="s">
        <v>451</v>
      </c>
      <c r="E1795" s="102" t="s">
        <v>275</v>
      </c>
      <c r="F1795" s="102" t="s">
        <v>4367</v>
      </c>
      <c r="H1795" s="102">
        <v>45514</v>
      </c>
      <c r="I1795" s="102" t="s">
        <v>292</v>
      </c>
      <c r="J1795" s="102" t="s">
        <v>291</v>
      </c>
      <c r="K1795" s="102" t="s">
        <v>1</v>
      </c>
      <c r="L1795" s="102" t="s">
        <v>290</v>
      </c>
      <c r="M1795" s="102" t="s">
        <v>1074</v>
      </c>
      <c r="N1795" s="102">
        <v>6</v>
      </c>
      <c r="O1795" s="102" t="s">
        <v>1075</v>
      </c>
    </row>
    <row r="1796" spans="1:15" x14ac:dyDescent="0.25">
      <c r="A1796" s="102" t="s">
        <v>4366</v>
      </c>
      <c r="B1796" s="103" t="s">
        <v>2204</v>
      </c>
      <c r="C1796" s="103" t="s">
        <v>274</v>
      </c>
      <c r="D1796" s="102" t="s">
        <v>451</v>
      </c>
      <c r="E1796" s="102" t="s">
        <v>275</v>
      </c>
      <c r="F1796" s="102" t="s">
        <v>4368</v>
      </c>
      <c r="H1796" s="102">
        <v>45514</v>
      </c>
      <c r="I1796" s="102" t="s">
        <v>292</v>
      </c>
      <c r="J1796" s="102" t="s">
        <v>291</v>
      </c>
      <c r="K1796" s="102" t="s">
        <v>1</v>
      </c>
      <c r="L1796" s="102" t="s">
        <v>290</v>
      </c>
      <c r="M1796" s="102" t="s">
        <v>1074</v>
      </c>
      <c r="N1796" s="102">
        <v>6</v>
      </c>
      <c r="O1796" s="102" t="s">
        <v>1075</v>
      </c>
    </row>
    <row r="1797" spans="1:15" x14ac:dyDescent="0.25">
      <c r="A1797" s="102" t="s">
        <v>4366</v>
      </c>
      <c r="B1797" s="103" t="s">
        <v>2976</v>
      </c>
      <c r="C1797" s="103" t="s">
        <v>274</v>
      </c>
      <c r="D1797" s="102" t="s">
        <v>451</v>
      </c>
      <c r="E1797" s="102" t="s">
        <v>275</v>
      </c>
      <c r="F1797" s="102" t="s">
        <v>4369</v>
      </c>
      <c r="H1797" s="102">
        <v>45514</v>
      </c>
      <c r="I1797" s="102" t="s">
        <v>292</v>
      </c>
      <c r="J1797" s="102" t="s">
        <v>291</v>
      </c>
      <c r="K1797" s="102" t="s">
        <v>1</v>
      </c>
      <c r="L1797" s="102" t="s">
        <v>290</v>
      </c>
      <c r="M1797" s="102" t="s">
        <v>1074</v>
      </c>
      <c r="N1797" s="102">
        <v>6</v>
      </c>
      <c r="O1797" s="102" t="s">
        <v>1075</v>
      </c>
    </row>
    <row r="1798" spans="1:15" x14ac:dyDescent="0.25">
      <c r="A1798" s="102" t="s">
        <v>4370</v>
      </c>
      <c r="B1798" s="103" t="s">
        <v>4371</v>
      </c>
      <c r="C1798" s="103" t="s">
        <v>274</v>
      </c>
      <c r="D1798" s="102" t="s">
        <v>451</v>
      </c>
      <c r="E1798" s="102" t="s">
        <v>275</v>
      </c>
      <c r="F1798" s="102" t="s">
        <v>4372</v>
      </c>
      <c r="H1798" s="102">
        <v>45514</v>
      </c>
      <c r="I1798" s="102" t="s">
        <v>292</v>
      </c>
      <c r="J1798" s="102" t="s">
        <v>291</v>
      </c>
      <c r="K1798" s="102" t="s">
        <v>1</v>
      </c>
      <c r="L1798" s="102" t="s">
        <v>290</v>
      </c>
      <c r="M1798" s="102" t="s">
        <v>1074</v>
      </c>
      <c r="N1798" s="102">
        <v>6</v>
      </c>
      <c r="O1798" s="102" t="s">
        <v>1075</v>
      </c>
    </row>
    <row r="1799" spans="1:15" x14ac:dyDescent="0.25">
      <c r="A1799" s="102" t="s">
        <v>1444</v>
      </c>
      <c r="B1799" s="103" t="s">
        <v>4373</v>
      </c>
      <c r="C1799" s="103" t="s">
        <v>277</v>
      </c>
      <c r="D1799" s="102" t="s">
        <v>4316</v>
      </c>
      <c r="E1799" s="102" t="s">
        <v>275</v>
      </c>
      <c r="F1799" s="102" t="s">
        <v>4374</v>
      </c>
      <c r="H1799" s="102">
        <v>45514</v>
      </c>
      <c r="I1799" s="102" t="s">
        <v>292</v>
      </c>
      <c r="J1799" s="102" t="s">
        <v>291</v>
      </c>
      <c r="K1799" s="102" t="s">
        <v>1</v>
      </c>
      <c r="L1799" s="102" t="s">
        <v>290</v>
      </c>
      <c r="M1799" s="102" t="s">
        <v>1074</v>
      </c>
      <c r="N1799" s="102">
        <v>6</v>
      </c>
      <c r="O1799" s="102" t="s">
        <v>1075</v>
      </c>
    </row>
    <row r="1800" spans="1:15" x14ac:dyDescent="0.25">
      <c r="A1800" s="102" t="s">
        <v>1444</v>
      </c>
      <c r="B1800" s="103" t="s">
        <v>1233</v>
      </c>
      <c r="C1800" s="103" t="s">
        <v>274</v>
      </c>
      <c r="D1800" s="102" t="s">
        <v>152</v>
      </c>
      <c r="E1800" s="102" t="s">
        <v>275</v>
      </c>
      <c r="F1800" s="102" t="s">
        <v>4375</v>
      </c>
      <c r="H1800" s="102">
        <v>45514</v>
      </c>
      <c r="I1800" s="102" t="s">
        <v>292</v>
      </c>
      <c r="J1800" s="102" t="s">
        <v>291</v>
      </c>
      <c r="K1800" s="102" t="s">
        <v>1</v>
      </c>
      <c r="L1800" s="102" t="s">
        <v>290</v>
      </c>
      <c r="M1800" s="102" t="s">
        <v>1074</v>
      </c>
      <c r="N1800" s="102">
        <v>6</v>
      </c>
      <c r="O1800" s="102" t="s">
        <v>1075</v>
      </c>
    </row>
    <row r="1801" spans="1:15" x14ac:dyDescent="0.25">
      <c r="A1801" s="102" t="s">
        <v>4376</v>
      </c>
      <c r="B1801" s="103" t="s">
        <v>1924</v>
      </c>
      <c r="C1801" s="103" t="s">
        <v>274</v>
      </c>
      <c r="D1801" s="102" t="s">
        <v>4316</v>
      </c>
      <c r="E1801" s="102" t="s">
        <v>275</v>
      </c>
      <c r="F1801" s="102" t="s">
        <v>4377</v>
      </c>
      <c r="H1801" s="102">
        <v>45514</v>
      </c>
      <c r="I1801" s="102" t="s">
        <v>292</v>
      </c>
      <c r="J1801" s="102" t="s">
        <v>291</v>
      </c>
      <c r="K1801" s="102" t="s">
        <v>1</v>
      </c>
      <c r="L1801" s="102" t="s">
        <v>290</v>
      </c>
      <c r="M1801" s="102" t="s">
        <v>1074</v>
      </c>
      <c r="N1801" s="102">
        <v>6</v>
      </c>
      <c r="O1801" s="102" t="s">
        <v>1075</v>
      </c>
    </row>
    <row r="1802" spans="1:15" x14ac:dyDescent="0.25">
      <c r="A1802" s="102" t="s">
        <v>4378</v>
      </c>
      <c r="B1802" s="103" t="s">
        <v>1244</v>
      </c>
      <c r="C1802" s="103" t="s">
        <v>274</v>
      </c>
      <c r="D1802" s="102" t="s">
        <v>136</v>
      </c>
      <c r="E1802" s="102" t="s">
        <v>275</v>
      </c>
      <c r="F1802" s="102" t="s">
        <v>4379</v>
      </c>
      <c r="H1802" s="102">
        <v>45514</v>
      </c>
      <c r="I1802" s="102" t="s">
        <v>292</v>
      </c>
      <c r="J1802" s="102" t="s">
        <v>291</v>
      </c>
      <c r="K1802" s="102" t="s">
        <v>1</v>
      </c>
      <c r="L1802" s="102" t="s">
        <v>290</v>
      </c>
      <c r="M1802" s="102" t="s">
        <v>1074</v>
      </c>
      <c r="N1802" s="102">
        <v>6</v>
      </c>
      <c r="O1802" s="102" t="s">
        <v>1075</v>
      </c>
    </row>
    <row r="1803" spans="1:15" x14ac:dyDescent="0.25">
      <c r="A1803" s="102" t="s">
        <v>4378</v>
      </c>
      <c r="B1803" s="103" t="s">
        <v>3786</v>
      </c>
      <c r="C1803" s="103" t="s">
        <v>1082</v>
      </c>
      <c r="D1803" s="102" t="s">
        <v>136</v>
      </c>
      <c r="E1803" s="102" t="s">
        <v>275</v>
      </c>
      <c r="F1803" s="102" t="s">
        <v>4380</v>
      </c>
      <c r="H1803" s="102">
        <v>45514</v>
      </c>
      <c r="I1803" s="102" t="s">
        <v>292</v>
      </c>
      <c r="J1803" s="102" t="s">
        <v>291</v>
      </c>
      <c r="K1803" s="102" t="s">
        <v>1</v>
      </c>
      <c r="L1803" s="102" t="s">
        <v>290</v>
      </c>
      <c r="M1803" s="102" t="s">
        <v>1082</v>
      </c>
      <c r="N1803" s="102">
        <v>6</v>
      </c>
      <c r="O1803" s="102" t="s">
        <v>1075</v>
      </c>
    </row>
    <row r="1804" spans="1:15" x14ac:dyDescent="0.25">
      <c r="A1804" s="102" t="s">
        <v>4378</v>
      </c>
      <c r="B1804" s="103" t="s">
        <v>1284</v>
      </c>
      <c r="C1804" s="103" t="s">
        <v>1082</v>
      </c>
      <c r="D1804" s="102" t="s">
        <v>136</v>
      </c>
      <c r="E1804" s="102" t="s">
        <v>275</v>
      </c>
      <c r="F1804" s="102" t="s">
        <v>4381</v>
      </c>
      <c r="H1804" s="102">
        <v>45514</v>
      </c>
      <c r="I1804" s="102" t="s">
        <v>292</v>
      </c>
      <c r="J1804" s="102" t="s">
        <v>291</v>
      </c>
      <c r="K1804" s="102" t="s">
        <v>1</v>
      </c>
      <c r="L1804" s="102" t="s">
        <v>290</v>
      </c>
      <c r="M1804" s="102" t="s">
        <v>1082</v>
      </c>
      <c r="N1804" s="102">
        <v>6</v>
      </c>
      <c r="O1804" s="102" t="s">
        <v>1075</v>
      </c>
    </row>
    <row r="1805" spans="1:15" x14ac:dyDescent="0.25">
      <c r="A1805" s="102" t="s">
        <v>4382</v>
      </c>
      <c r="B1805" s="103" t="s">
        <v>1260</v>
      </c>
      <c r="C1805" s="103" t="s">
        <v>277</v>
      </c>
      <c r="D1805" s="102" t="s">
        <v>451</v>
      </c>
      <c r="E1805" s="102" t="s">
        <v>275</v>
      </c>
      <c r="F1805" s="102" t="s">
        <v>4383</v>
      </c>
      <c r="H1805" s="102">
        <v>45514</v>
      </c>
      <c r="I1805" s="102" t="s">
        <v>292</v>
      </c>
      <c r="J1805" s="102" t="s">
        <v>291</v>
      </c>
      <c r="K1805" s="102" t="s">
        <v>1</v>
      </c>
      <c r="L1805" s="102" t="s">
        <v>290</v>
      </c>
      <c r="M1805" s="102" t="s">
        <v>1074</v>
      </c>
      <c r="N1805" s="102">
        <v>6</v>
      </c>
      <c r="O1805" s="102" t="s">
        <v>1075</v>
      </c>
    </row>
    <row r="1806" spans="1:15" x14ac:dyDescent="0.25">
      <c r="A1806" s="102" t="s">
        <v>4384</v>
      </c>
      <c r="B1806" s="103" t="s">
        <v>4385</v>
      </c>
      <c r="C1806" s="103" t="s">
        <v>1077</v>
      </c>
      <c r="D1806" s="102" t="s">
        <v>196</v>
      </c>
      <c r="E1806" s="102" t="s">
        <v>275</v>
      </c>
      <c r="F1806" s="102" t="s">
        <v>4386</v>
      </c>
      <c r="H1806" s="102">
        <v>45514</v>
      </c>
      <c r="I1806" s="102" t="s">
        <v>292</v>
      </c>
      <c r="J1806" s="102" t="s">
        <v>291</v>
      </c>
      <c r="K1806" s="102" t="s">
        <v>1</v>
      </c>
      <c r="L1806" s="102" t="s">
        <v>290</v>
      </c>
      <c r="M1806" s="102" t="s">
        <v>1074</v>
      </c>
      <c r="N1806" s="102">
        <v>6</v>
      </c>
      <c r="O1806" s="102" t="s">
        <v>1075</v>
      </c>
    </row>
    <row r="1807" spans="1:15" x14ac:dyDescent="0.25">
      <c r="A1807" s="102" t="s">
        <v>4387</v>
      </c>
      <c r="B1807" s="103" t="s">
        <v>2667</v>
      </c>
      <c r="C1807" s="103" t="s">
        <v>274</v>
      </c>
      <c r="D1807" s="102" t="s">
        <v>4316</v>
      </c>
      <c r="E1807" s="102" t="s">
        <v>275</v>
      </c>
      <c r="F1807" s="102" t="s">
        <v>4388</v>
      </c>
      <c r="H1807" s="102">
        <v>45514</v>
      </c>
      <c r="I1807" s="102" t="s">
        <v>292</v>
      </c>
      <c r="J1807" s="102" t="s">
        <v>291</v>
      </c>
      <c r="K1807" s="102" t="s">
        <v>1</v>
      </c>
      <c r="L1807" s="102" t="s">
        <v>290</v>
      </c>
      <c r="M1807" s="102" t="s">
        <v>1074</v>
      </c>
      <c r="N1807" s="102">
        <v>6</v>
      </c>
      <c r="O1807" s="102" t="s">
        <v>1075</v>
      </c>
    </row>
    <row r="1808" spans="1:15" x14ac:dyDescent="0.25">
      <c r="A1808" s="102" t="s">
        <v>4387</v>
      </c>
      <c r="B1808" s="103" t="s">
        <v>1500</v>
      </c>
      <c r="C1808" s="103" t="s">
        <v>1082</v>
      </c>
      <c r="D1808" s="102" t="s">
        <v>4316</v>
      </c>
      <c r="E1808" s="102" t="s">
        <v>275</v>
      </c>
      <c r="F1808" s="102" t="s">
        <v>4389</v>
      </c>
      <c r="H1808" s="102">
        <v>45514</v>
      </c>
      <c r="I1808" s="102" t="s">
        <v>292</v>
      </c>
      <c r="J1808" s="102" t="s">
        <v>291</v>
      </c>
      <c r="K1808" s="102" t="s">
        <v>1</v>
      </c>
      <c r="L1808" s="102" t="s">
        <v>290</v>
      </c>
      <c r="M1808" s="102" t="s">
        <v>1082</v>
      </c>
      <c r="N1808" s="102">
        <v>6</v>
      </c>
      <c r="O1808" s="102" t="s">
        <v>1075</v>
      </c>
    </row>
    <row r="1809" spans="1:15" x14ac:dyDescent="0.25">
      <c r="A1809" s="102" t="s">
        <v>4390</v>
      </c>
      <c r="B1809" s="103" t="s">
        <v>1656</v>
      </c>
      <c r="C1809" s="103" t="s">
        <v>274</v>
      </c>
      <c r="D1809" s="102" t="s">
        <v>136</v>
      </c>
      <c r="E1809" s="102" t="s">
        <v>275</v>
      </c>
      <c r="F1809" s="102" t="s">
        <v>4391</v>
      </c>
      <c r="H1809" s="102">
        <v>45514</v>
      </c>
      <c r="I1809" s="102" t="s">
        <v>292</v>
      </c>
      <c r="J1809" s="102" t="s">
        <v>291</v>
      </c>
      <c r="K1809" s="102" t="s">
        <v>1</v>
      </c>
      <c r="L1809" s="102" t="s">
        <v>290</v>
      </c>
      <c r="M1809" s="102" t="s">
        <v>1074</v>
      </c>
      <c r="N1809" s="102">
        <v>6</v>
      </c>
      <c r="O1809" s="102" t="s">
        <v>1075</v>
      </c>
    </row>
    <row r="1810" spans="1:15" x14ac:dyDescent="0.25">
      <c r="A1810" s="102" t="s">
        <v>4392</v>
      </c>
      <c r="B1810" s="103" t="s">
        <v>1766</v>
      </c>
      <c r="C1810" s="103" t="s">
        <v>277</v>
      </c>
      <c r="D1810" s="102" t="s">
        <v>4316</v>
      </c>
      <c r="E1810" s="102" t="s">
        <v>275</v>
      </c>
      <c r="F1810" s="102" t="s">
        <v>4393</v>
      </c>
      <c r="H1810" s="102">
        <v>45514</v>
      </c>
      <c r="I1810" s="102" t="s">
        <v>292</v>
      </c>
      <c r="J1810" s="102" t="s">
        <v>291</v>
      </c>
      <c r="K1810" s="102" t="s">
        <v>1</v>
      </c>
      <c r="L1810" s="102" t="s">
        <v>290</v>
      </c>
      <c r="M1810" s="102" t="s">
        <v>1074</v>
      </c>
      <c r="N1810" s="102">
        <v>6</v>
      </c>
      <c r="O1810" s="102" t="s">
        <v>1075</v>
      </c>
    </row>
    <row r="1811" spans="1:15" x14ac:dyDescent="0.25">
      <c r="A1811" s="102" t="s">
        <v>4394</v>
      </c>
      <c r="B1811" s="103" t="s">
        <v>1197</v>
      </c>
      <c r="C1811" s="103" t="s">
        <v>274</v>
      </c>
      <c r="D1811" s="102" t="s">
        <v>4316</v>
      </c>
      <c r="E1811" s="102" t="s">
        <v>275</v>
      </c>
      <c r="F1811" s="102" t="s">
        <v>4395</v>
      </c>
      <c r="H1811" s="102">
        <v>45514</v>
      </c>
      <c r="I1811" s="102" t="s">
        <v>292</v>
      </c>
      <c r="J1811" s="102" t="s">
        <v>291</v>
      </c>
      <c r="K1811" s="102" t="s">
        <v>1</v>
      </c>
      <c r="L1811" s="102" t="s">
        <v>290</v>
      </c>
      <c r="M1811" s="102" t="s">
        <v>1074</v>
      </c>
      <c r="N1811" s="102">
        <v>6</v>
      </c>
      <c r="O1811" s="102" t="s">
        <v>1075</v>
      </c>
    </row>
    <row r="1812" spans="1:15" x14ac:dyDescent="0.25">
      <c r="A1812" s="102" t="s">
        <v>4394</v>
      </c>
      <c r="B1812" s="103" t="s">
        <v>4396</v>
      </c>
      <c r="C1812" s="103" t="s">
        <v>277</v>
      </c>
      <c r="D1812" s="102" t="s">
        <v>4316</v>
      </c>
      <c r="E1812" s="102" t="s">
        <v>275</v>
      </c>
      <c r="F1812" s="102" t="s">
        <v>4397</v>
      </c>
      <c r="H1812" s="102">
        <v>45514</v>
      </c>
      <c r="I1812" s="102" t="s">
        <v>292</v>
      </c>
      <c r="J1812" s="102" t="s">
        <v>291</v>
      </c>
      <c r="K1812" s="102" t="s">
        <v>1</v>
      </c>
      <c r="L1812" s="102" t="s">
        <v>290</v>
      </c>
      <c r="M1812" s="102" t="s">
        <v>1074</v>
      </c>
      <c r="N1812" s="102">
        <v>6</v>
      </c>
      <c r="O1812" s="102" t="s">
        <v>1075</v>
      </c>
    </row>
    <row r="1813" spans="1:15" x14ac:dyDescent="0.25">
      <c r="A1813" s="102" t="s">
        <v>4398</v>
      </c>
      <c r="B1813" s="103" t="s">
        <v>4399</v>
      </c>
      <c r="C1813" s="103" t="s">
        <v>1118</v>
      </c>
      <c r="D1813" s="102" t="s">
        <v>318</v>
      </c>
      <c r="E1813" s="102" t="s">
        <v>275</v>
      </c>
      <c r="F1813" s="102" t="s">
        <v>4400</v>
      </c>
      <c r="H1813" s="102">
        <v>45514</v>
      </c>
      <c r="I1813" s="102" t="s">
        <v>292</v>
      </c>
      <c r="J1813" s="102" t="s">
        <v>291</v>
      </c>
      <c r="K1813" s="102" t="s">
        <v>1</v>
      </c>
      <c r="L1813" s="102" t="s">
        <v>290</v>
      </c>
      <c r="M1813" s="102" t="s">
        <v>1074</v>
      </c>
      <c r="N1813" s="102">
        <v>6</v>
      </c>
      <c r="O1813" s="102" t="s">
        <v>1075</v>
      </c>
    </row>
    <row r="1814" spans="1:15" x14ac:dyDescent="0.25">
      <c r="A1814" s="102" t="s">
        <v>4401</v>
      </c>
      <c r="B1814" s="103" t="s">
        <v>2564</v>
      </c>
      <c r="C1814" s="103" t="s">
        <v>274</v>
      </c>
      <c r="D1814" s="102" t="s">
        <v>451</v>
      </c>
      <c r="E1814" s="102" t="s">
        <v>275</v>
      </c>
      <c r="F1814" s="102" t="s">
        <v>4402</v>
      </c>
      <c r="H1814" s="102">
        <v>45514</v>
      </c>
      <c r="I1814" s="102" t="s">
        <v>292</v>
      </c>
      <c r="J1814" s="102" t="s">
        <v>291</v>
      </c>
      <c r="K1814" s="102" t="s">
        <v>1</v>
      </c>
      <c r="L1814" s="102" t="s">
        <v>290</v>
      </c>
      <c r="M1814" s="102" t="s">
        <v>1074</v>
      </c>
      <c r="N1814" s="102">
        <v>6</v>
      </c>
      <c r="O1814" s="102" t="s">
        <v>1075</v>
      </c>
    </row>
    <row r="1815" spans="1:15" x14ac:dyDescent="0.25">
      <c r="A1815" s="102" t="s">
        <v>4401</v>
      </c>
      <c r="B1815" s="103" t="s">
        <v>2050</v>
      </c>
      <c r="C1815" s="103" t="s">
        <v>1180</v>
      </c>
      <c r="D1815" s="102" t="s">
        <v>451</v>
      </c>
      <c r="E1815" s="102" t="s">
        <v>275</v>
      </c>
      <c r="F1815" s="102" t="s">
        <v>4403</v>
      </c>
      <c r="H1815" s="102">
        <v>45514</v>
      </c>
      <c r="I1815" s="102" t="s">
        <v>292</v>
      </c>
      <c r="J1815" s="102" t="s">
        <v>291</v>
      </c>
      <c r="K1815" s="102" t="s">
        <v>1</v>
      </c>
      <c r="L1815" s="102" t="s">
        <v>290</v>
      </c>
      <c r="M1815" s="102" t="s">
        <v>1180</v>
      </c>
      <c r="N1815" s="102">
        <v>6</v>
      </c>
      <c r="O1815" s="102" t="s">
        <v>1075</v>
      </c>
    </row>
    <row r="1816" spans="1:15" x14ac:dyDescent="0.25">
      <c r="A1816" s="102" t="s">
        <v>2555</v>
      </c>
      <c r="B1816" s="103" t="s">
        <v>4404</v>
      </c>
      <c r="C1816" s="103" t="s">
        <v>1077</v>
      </c>
      <c r="D1816" s="102" t="s">
        <v>196</v>
      </c>
      <c r="E1816" s="102" t="s">
        <v>275</v>
      </c>
      <c r="F1816" s="102" t="s">
        <v>4405</v>
      </c>
      <c r="H1816" s="102">
        <v>45514</v>
      </c>
      <c r="I1816" s="102" t="s">
        <v>292</v>
      </c>
      <c r="J1816" s="102" t="s">
        <v>291</v>
      </c>
      <c r="K1816" s="102" t="s">
        <v>1</v>
      </c>
      <c r="L1816" s="102" t="s">
        <v>290</v>
      </c>
      <c r="M1816" s="102" t="s">
        <v>1074</v>
      </c>
      <c r="N1816" s="102">
        <v>6</v>
      </c>
      <c r="O1816" s="102" t="s">
        <v>1075</v>
      </c>
    </row>
    <row r="1817" spans="1:15" x14ac:dyDescent="0.25">
      <c r="A1817" s="102" t="s">
        <v>4406</v>
      </c>
      <c r="B1817" s="103" t="s">
        <v>1454</v>
      </c>
      <c r="C1817" s="103" t="s">
        <v>274</v>
      </c>
      <c r="D1817" s="102" t="s">
        <v>4316</v>
      </c>
      <c r="E1817" s="102" t="s">
        <v>275</v>
      </c>
      <c r="F1817" s="102" t="s">
        <v>4407</v>
      </c>
      <c r="H1817" s="102">
        <v>45514</v>
      </c>
      <c r="I1817" s="102" t="s">
        <v>292</v>
      </c>
      <c r="J1817" s="102" t="s">
        <v>291</v>
      </c>
      <c r="K1817" s="102" t="s">
        <v>1</v>
      </c>
      <c r="L1817" s="102" t="s">
        <v>290</v>
      </c>
      <c r="M1817" s="102" t="s">
        <v>1074</v>
      </c>
      <c r="N1817" s="102">
        <v>6</v>
      </c>
      <c r="O1817" s="102" t="s">
        <v>1075</v>
      </c>
    </row>
    <row r="1818" spans="1:15" x14ac:dyDescent="0.25">
      <c r="A1818" s="102" t="s">
        <v>4408</v>
      </c>
      <c r="B1818" s="103" t="s">
        <v>4409</v>
      </c>
      <c r="C1818" s="103" t="s">
        <v>1118</v>
      </c>
      <c r="D1818" s="102" t="s">
        <v>152</v>
      </c>
      <c r="E1818" s="102" t="s">
        <v>275</v>
      </c>
      <c r="F1818" s="102" t="s">
        <v>4410</v>
      </c>
      <c r="H1818" s="102">
        <v>45514</v>
      </c>
      <c r="I1818" s="102" t="s">
        <v>292</v>
      </c>
      <c r="J1818" s="102" t="s">
        <v>291</v>
      </c>
      <c r="K1818" s="102" t="s">
        <v>1</v>
      </c>
      <c r="L1818" s="102" t="s">
        <v>290</v>
      </c>
      <c r="M1818" s="102" t="s">
        <v>1074</v>
      </c>
      <c r="N1818" s="102">
        <v>6</v>
      </c>
      <c r="O1818" s="102" t="s">
        <v>1075</v>
      </c>
    </row>
    <row r="1819" spans="1:15" x14ac:dyDescent="0.25">
      <c r="A1819" s="102" t="s">
        <v>4411</v>
      </c>
      <c r="B1819" s="103" t="s">
        <v>4412</v>
      </c>
      <c r="C1819" s="103" t="s">
        <v>1118</v>
      </c>
      <c r="D1819" s="102" t="s">
        <v>152</v>
      </c>
      <c r="E1819" s="102" t="s">
        <v>275</v>
      </c>
      <c r="F1819" s="102" t="s">
        <v>4413</v>
      </c>
      <c r="H1819" s="102">
        <v>45514</v>
      </c>
      <c r="I1819" s="102" t="s">
        <v>292</v>
      </c>
      <c r="J1819" s="102" t="s">
        <v>291</v>
      </c>
      <c r="K1819" s="102" t="s">
        <v>1</v>
      </c>
      <c r="L1819" s="102" t="s">
        <v>290</v>
      </c>
      <c r="M1819" s="102" t="s">
        <v>1074</v>
      </c>
      <c r="N1819" s="102">
        <v>6</v>
      </c>
      <c r="O1819" s="102" t="s">
        <v>1075</v>
      </c>
    </row>
    <row r="1820" spans="1:15" x14ac:dyDescent="0.25">
      <c r="A1820" s="102" t="s">
        <v>4414</v>
      </c>
      <c r="B1820" s="103" t="s">
        <v>2198</v>
      </c>
      <c r="C1820" s="103" t="s">
        <v>1118</v>
      </c>
      <c r="D1820" s="102" t="s">
        <v>303</v>
      </c>
      <c r="E1820" s="102" t="s">
        <v>275</v>
      </c>
      <c r="F1820" s="102" t="s">
        <v>4415</v>
      </c>
      <c r="H1820" s="102">
        <v>45514</v>
      </c>
      <c r="I1820" s="102" t="s">
        <v>292</v>
      </c>
      <c r="J1820" s="102" t="s">
        <v>291</v>
      </c>
      <c r="K1820" s="102" t="s">
        <v>1</v>
      </c>
      <c r="L1820" s="102" t="s">
        <v>290</v>
      </c>
      <c r="M1820" s="102" t="s">
        <v>1074</v>
      </c>
      <c r="N1820" s="102">
        <v>6</v>
      </c>
      <c r="O1820" s="102" t="s">
        <v>1075</v>
      </c>
    </row>
    <row r="1821" spans="1:15" x14ac:dyDescent="0.25">
      <c r="A1821" s="102" t="s">
        <v>4416</v>
      </c>
      <c r="B1821" s="103" t="s">
        <v>1242</v>
      </c>
      <c r="C1821" s="103" t="s">
        <v>277</v>
      </c>
      <c r="D1821" s="102" t="s">
        <v>451</v>
      </c>
      <c r="E1821" s="102" t="s">
        <v>275</v>
      </c>
      <c r="F1821" s="102" t="s">
        <v>4417</v>
      </c>
      <c r="H1821" s="102">
        <v>45514</v>
      </c>
      <c r="I1821" s="102" t="s">
        <v>292</v>
      </c>
      <c r="J1821" s="102" t="s">
        <v>291</v>
      </c>
      <c r="K1821" s="102" t="s">
        <v>1</v>
      </c>
      <c r="L1821" s="102" t="s">
        <v>290</v>
      </c>
      <c r="M1821" s="102" t="s">
        <v>1074</v>
      </c>
      <c r="N1821" s="102">
        <v>6</v>
      </c>
      <c r="O1821" s="102" t="s">
        <v>1075</v>
      </c>
    </row>
    <row r="1822" spans="1:15" x14ac:dyDescent="0.25">
      <c r="A1822" s="102" t="s">
        <v>3891</v>
      </c>
      <c r="B1822" s="103" t="s">
        <v>4418</v>
      </c>
      <c r="C1822" s="103" t="s">
        <v>277</v>
      </c>
      <c r="D1822" s="102" t="s">
        <v>451</v>
      </c>
      <c r="E1822" s="102" t="s">
        <v>275</v>
      </c>
      <c r="F1822" s="102" t="s">
        <v>4419</v>
      </c>
      <c r="H1822" s="102">
        <v>45514</v>
      </c>
      <c r="I1822" s="102" t="s">
        <v>292</v>
      </c>
      <c r="J1822" s="102" t="s">
        <v>291</v>
      </c>
      <c r="K1822" s="102" t="s">
        <v>1</v>
      </c>
      <c r="L1822" s="102" t="s">
        <v>290</v>
      </c>
      <c r="M1822" s="102" t="s">
        <v>1074</v>
      </c>
      <c r="N1822" s="102">
        <v>6</v>
      </c>
      <c r="O1822" s="102" t="s">
        <v>1075</v>
      </c>
    </row>
    <row r="1823" spans="1:15" x14ac:dyDescent="0.25">
      <c r="A1823" s="102" t="s">
        <v>4420</v>
      </c>
      <c r="B1823" s="103" t="s">
        <v>1392</v>
      </c>
      <c r="C1823" s="103" t="s">
        <v>1118</v>
      </c>
      <c r="D1823" s="102" t="s">
        <v>152</v>
      </c>
      <c r="E1823" s="102" t="s">
        <v>275</v>
      </c>
      <c r="F1823" s="102" t="s">
        <v>4421</v>
      </c>
      <c r="H1823" s="102">
        <v>45514</v>
      </c>
      <c r="I1823" s="102" t="s">
        <v>292</v>
      </c>
      <c r="J1823" s="102" t="s">
        <v>291</v>
      </c>
      <c r="K1823" s="102" t="s">
        <v>1</v>
      </c>
      <c r="L1823" s="102" t="s">
        <v>290</v>
      </c>
      <c r="M1823" s="102" t="s">
        <v>1074</v>
      </c>
      <c r="N1823" s="102">
        <v>6</v>
      </c>
      <c r="O1823" s="102" t="s">
        <v>1075</v>
      </c>
    </row>
    <row r="1824" spans="1:15" x14ac:dyDescent="0.25">
      <c r="A1824" s="102" t="s">
        <v>4422</v>
      </c>
      <c r="B1824" s="103" t="s">
        <v>3466</v>
      </c>
      <c r="C1824" s="103" t="s">
        <v>274</v>
      </c>
      <c r="D1824" s="102" t="s">
        <v>451</v>
      </c>
      <c r="E1824" s="102" t="s">
        <v>275</v>
      </c>
      <c r="F1824" s="102" t="s">
        <v>4423</v>
      </c>
      <c r="H1824" s="102">
        <v>45514</v>
      </c>
      <c r="I1824" s="102" t="s">
        <v>292</v>
      </c>
      <c r="J1824" s="102" t="s">
        <v>291</v>
      </c>
      <c r="K1824" s="102" t="s">
        <v>1</v>
      </c>
      <c r="L1824" s="102" t="s">
        <v>290</v>
      </c>
      <c r="M1824" s="102" t="s">
        <v>1074</v>
      </c>
      <c r="N1824" s="102">
        <v>6</v>
      </c>
      <c r="O1824" s="102" t="s">
        <v>1075</v>
      </c>
    </row>
    <row r="1825" spans="1:15" x14ac:dyDescent="0.25">
      <c r="A1825" s="102" t="s">
        <v>4424</v>
      </c>
      <c r="B1825" s="103" t="s">
        <v>1250</v>
      </c>
      <c r="C1825" s="103" t="s">
        <v>274</v>
      </c>
      <c r="D1825" s="102" t="s">
        <v>152</v>
      </c>
      <c r="E1825" s="102" t="s">
        <v>275</v>
      </c>
      <c r="F1825" s="102" t="s">
        <v>4425</v>
      </c>
      <c r="H1825" s="102">
        <v>45514</v>
      </c>
      <c r="I1825" s="102" t="s">
        <v>292</v>
      </c>
      <c r="J1825" s="102" t="s">
        <v>291</v>
      </c>
      <c r="K1825" s="102" t="s">
        <v>1</v>
      </c>
      <c r="L1825" s="102" t="s">
        <v>290</v>
      </c>
      <c r="M1825" s="102" t="s">
        <v>1074</v>
      </c>
      <c r="N1825" s="102">
        <v>6</v>
      </c>
      <c r="O1825" s="102" t="s">
        <v>1075</v>
      </c>
    </row>
    <row r="1826" spans="1:15" x14ac:dyDescent="0.25">
      <c r="A1826" s="102" t="s">
        <v>4426</v>
      </c>
      <c r="B1826" s="103" t="s">
        <v>1197</v>
      </c>
      <c r="C1826" s="103" t="s">
        <v>274</v>
      </c>
      <c r="D1826" s="102" t="s">
        <v>451</v>
      </c>
      <c r="E1826" s="102" t="s">
        <v>275</v>
      </c>
      <c r="F1826" s="102" t="s">
        <v>4427</v>
      </c>
      <c r="H1826" s="102">
        <v>45514</v>
      </c>
      <c r="I1826" s="102" t="s">
        <v>292</v>
      </c>
      <c r="J1826" s="102" t="s">
        <v>291</v>
      </c>
      <c r="K1826" s="102" t="s">
        <v>1</v>
      </c>
      <c r="L1826" s="102" t="s">
        <v>290</v>
      </c>
      <c r="M1826" s="102" t="s">
        <v>1074</v>
      </c>
      <c r="N1826" s="102">
        <v>6</v>
      </c>
      <c r="O1826" s="102" t="s">
        <v>1075</v>
      </c>
    </row>
    <row r="1827" spans="1:15" x14ac:dyDescent="0.25">
      <c r="A1827" s="102" t="s">
        <v>4428</v>
      </c>
      <c r="B1827" s="103" t="s">
        <v>1430</v>
      </c>
      <c r="C1827" s="103" t="s">
        <v>1118</v>
      </c>
      <c r="D1827" s="102" t="s">
        <v>303</v>
      </c>
      <c r="E1827" s="102" t="s">
        <v>275</v>
      </c>
      <c r="F1827" s="102" t="s">
        <v>4429</v>
      </c>
      <c r="H1827" s="102">
        <v>45514</v>
      </c>
      <c r="I1827" s="102" t="s">
        <v>292</v>
      </c>
      <c r="J1827" s="102" t="s">
        <v>291</v>
      </c>
      <c r="K1827" s="102" t="s">
        <v>1</v>
      </c>
      <c r="L1827" s="102" t="s">
        <v>290</v>
      </c>
      <c r="M1827" s="102" t="s">
        <v>1074</v>
      </c>
      <c r="N1827" s="102">
        <v>6</v>
      </c>
      <c r="O1827" s="102" t="s">
        <v>1075</v>
      </c>
    </row>
    <row r="1828" spans="1:15" x14ac:dyDescent="0.25">
      <c r="A1828" s="102" t="s">
        <v>4430</v>
      </c>
      <c r="B1828" s="103" t="s">
        <v>1214</v>
      </c>
      <c r="C1828" s="103" t="s">
        <v>1118</v>
      </c>
      <c r="D1828" s="102" t="s">
        <v>152</v>
      </c>
      <c r="E1828" s="102" t="s">
        <v>275</v>
      </c>
      <c r="F1828" s="102" t="s">
        <v>4431</v>
      </c>
      <c r="H1828" s="102">
        <v>45514</v>
      </c>
      <c r="I1828" s="102" t="s">
        <v>292</v>
      </c>
      <c r="J1828" s="102" t="s">
        <v>291</v>
      </c>
      <c r="K1828" s="102" t="s">
        <v>1</v>
      </c>
      <c r="L1828" s="102" t="s">
        <v>290</v>
      </c>
      <c r="M1828" s="102" t="s">
        <v>1074</v>
      </c>
      <c r="N1828" s="102">
        <v>6</v>
      </c>
      <c r="O1828" s="102" t="s">
        <v>1075</v>
      </c>
    </row>
    <row r="1829" spans="1:15" x14ac:dyDescent="0.25">
      <c r="A1829" s="102" t="s">
        <v>4432</v>
      </c>
      <c r="B1829" s="103" t="s">
        <v>4433</v>
      </c>
      <c r="C1829" s="103" t="s">
        <v>277</v>
      </c>
      <c r="D1829" s="102" t="s">
        <v>4316</v>
      </c>
      <c r="E1829" s="102" t="s">
        <v>275</v>
      </c>
      <c r="F1829" s="102" t="s">
        <v>4434</v>
      </c>
      <c r="H1829" s="102">
        <v>45514</v>
      </c>
      <c r="I1829" s="102" t="s">
        <v>292</v>
      </c>
      <c r="J1829" s="102" t="s">
        <v>291</v>
      </c>
      <c r="K1829" s="102" t="s">
        <v>1</v>
      </c>
      <c r="L1829" s="102" t="s">
        <v>290</v>
      </c>
      <c r="M1829" s="102" t="s">
        <v>1074</v>
      </c>
      <c r="N1829" s="102">
        <v>6</v>
      </c>
      <c r="O1829" s="102" t="s">
        <v>1075</v>
      </c>
    </row>
    <row r="1830" spans="1:15" x14ac:dyDescent="0.25">
      <c r="A1830" s="102" t="s">
        <v>4435</v>
      </c>
      <c r="B1830" s="103" t="s">
        <v>4436</v>
      </c>
      <c r="C1830" s="103" t="s">
        <v>1118</v>
      </c>
      <c r="D1830" s="102" t="s">
        <v>318</v>
      </c>
      <c r="E1830" s="102" t="s">
        <v>275</v>
      </c>
      <c r="F1830" s="102" t="s">
        <v>4437</v>
      </c>
      <c r="H1830" s="102">
        <v>45514</v>
      </c>
      <c r="I1830" s="102" t="s">
        <v>292</v>
      </c>
      <c r="J1830" s="102" t="s">
        <v>291</v>
      </c>
      <c r="K1830" s="102" t="s">
        <v>1</v>
      </c>
      <c r="L1830" s="102" t="s">
        <v>290</v>
      </c>
      <c r="M1830" s="102" t="s">
        <v>1074</v>
      </c>
      <c r="N1830" s="102">
        <v>6</v>
      </c>
      <c r="O1830" s="102" t="s">
        <v>1075</v>
      </c>
    </row>
    <row r="1831" spans="1:15" x14ac:dyDescent="0.25">
      <c r="A1831" s="102" t="s">
        <v>4438</v>
      </c>
      <c r="B1831" s="103" t="s">
        <v>1132</v>
      </c>
      <c r="C1831" s="103" t="s">
        <v>274</v>
      </c>
      <c r="D1831" s="102" t="s">
        <v>303</v>
      </c>
      <c r="E1831" s="102" t="s">
        <v>275</v>
      </c>
      <c r="F1831" s="102" t="s">
        <v>4439</v>
      </c>
      <c r="H1831" s="102">
        <v>45514</v>
      </c>
      <c r="I1831" s="102" t="s">
        <v>292</v>
      </c>
      <c r="J1831" s="102" t="s">
        <v>291</v>
      </c>
      <c r="K1831" s="102" t="s">
        <v>1</v>
      </c>
      <c r="L1831" s="102" t="s">
        <v>290</v>
      </c>
      <c r="M1831" s="102" t="s">
        <v>1074</v>
      </c>
      <c r="N1831" s="102">
        <v>6</v>
      </c>
      <c r="O1831" s="102" t="s">
        <v>1075</v>
      </c>
    </row>
    <row r="1832" spans="1:15" x14ac:dyDescent="0.25">
      <c r="A1832" s="102" t="s">
        <v>4438</v>
      </c>
      <c r="B1832" s="103" t="s">
        <v>1568</v>
      </c>
      <c r="C1832" s="103" t="s">
        <v>1118</v>
      </c>
      <c r="D1832" s="102" t="s">
        <v>303</v>
      </c>
      <c r="E1832" s="102" t="s">
        <v>275</v>
      </c>
      <c r="F1832" s="102" t="s">
        <v>4440</v>
      </c>
      <c r="H1832" s="102">
        <v>45514</v>
      </c>
      <c r="I1832" s="102" t="s">
        <v>292</v>
      </c>
      <c r="J1832" s="102" t="s">
        <v>291</v>
      </c>
      <c r="K1832" s="102" t="s">
        <v>1</v>
      </c>
      <c r="L1832" s="102" t="s">
        <v>290</v>
      </c>
      <c r="M1832" s="102" t="s">
        <v>1074</v>
      </c>
      <c r="N1832" s="102">
        <v>6</v>
      </c>
      <c r="O1832" s="102" t="s">
        <v>1075</v>
      </c>
    </row>
    <row r="1833" spans="1:15" x14ac:dyDescent="0.25">
      <c r="A1833" s="102" t="s">
        <v>2582</v>
      </c>
      <c r="B1833" s="103" t="s">
        <v>1098</v>
      </c>
      <c r="C1833" s="103" t="s">
        <v>277</v>
      </c>
      <c r="D1833" s="102" t="s">
        <v>451</v>
      </c>
      <c r="E1833" s="102" t="s">
        <v>275</v>
      </c>
      <c r="F1833" s="102" t="s">
        <v>4441</v>
      </c>
      <c r="H1833" s="102">
        <v>45514</v>
      </c>
      <c r="I1833" s="102" t="s">
        <v>292</v>
      </c>
      <c r="J1833" s="102" t="s">
        <v>291</v>
      </c>
      <c r="K1833" s="102" t="s">
        <v>1</v>
      </c>
      <c r="L1833" s="102" t="s">
        <v>290</v>
      </c>
      <c r="M1833" s="102" t="s">
        <v>1074</v>
      </c>
      <c r="N1833" s="102">
        <v>6</v>
      </c>
      <c r="O1833" s="102" t="s">
        <v>1075</v>
      </c>
    </row>
    <row r="1834" spans="1:15" x14ac:dyDescent="0.25">
      <c r="A1834" s="102" t="s">
        <v>2083</v>
      </c>
      <c r="B1834" s="103" t="s">
        <v>4442</v>
      </c>
      <c r="C1834" s="103" t="s">
        <v>1118</v>
      </c>
      <c r="D1834" s="102" t="s">
        <v>4316</v>
      </c>
      <c r="E1834" s="102" t="s">
        <v>275</v>
      </c>
      <c r="F1834" s="102" t="s">
        <v>4443</v>
      </c>
      <c r="H1834" s="102">
        <v>45514</v>
      </c>
      <c r="I1834" s="102" t="s">
        <v>292</v>
      </c>
      <c r="J1834" s="102" t="s">
        <v>291</v>
      </c>
      <c r="K1834" s="102" t="s">
        <v>1</v>
      </c>
      <c r="L1834" s="102" t="s">
        <v>290</v>
      </c>
      <c r="M1834" s="102" t="s">
        <v>1074</v>
      </c>
      <c r="N1834" s="102">
        <v>6</v>
      </c>
      <c r="O1834" s="102" t="s">
        <v>1075</v>
      </c>
    </row>
    <row r="1835" spans="1:15" x14ac:dyDescent="0.25">
      <c r="A1835" s="102" t="s">
        <v>2083</v>
      </c>
      <c r="B1835" s="103" t="s">
        <v>1197</v>
      </c>
      <c r="C1835" s="103" t="s">
        <v>274</v>
      </c>
      <c r="D1835" s="102" t="s">
        <v>4316</v>
      </c>
      <c r="E1835" s="102" t="s">
        <v>275</v>
      </c>
      <c r="F1835" s="102" t="s">
        <v>4444</v>
      </c>
      <c r="H1835" s="102">
        <v>45514</v>
      </c>
      <c r="I1835" s="102" t="s">
        <v>292</v>
      </c>
      <c r="J1835" s="102" t="s">
        <v>291</v>
      </c>
      <c r="K1835" s="102" t="s">
        <v>1</v>
      </c>
      <c r="L1835" s="102" t="s">
        <v>290</v>
      </c>
      <c r="M1835" s="102" t="s">
        <v>1074</v>
      </c>
      <c r="N1835" s="102">
        <v>6</v>
      </c>
      <c r="O1835" s="102" t="s">
        <v>1075</v>
      </c>
    </row>
    <row r="1836" spans="1:15" x14ac:dyDescent="0.25">
      <c r="A1836" s="102" t="s">
        <v>2083</v>
      </c>
      <c r="B1836" s="103" t="s">
        <v>4433</v>
      </c>
      <c r="C1836" s="103" t="s">
        <v>1118</v>
      </c>
      <c r="D1836" s="102" t="s">
        <v>4316</v>
      </c>
      <c r="E1836" s="102" t="s">
        <v>275</v>
      </c>
      <c r="F1836" s="102" t="s">
        <v>4445</v>
      </c>
      <c r="H1836" s="102">
        <v>45514</v>
      </c>
      <c r="I1836" s="102" t="s">
        <v>292</v>
      </c>
      <c r="J1836" s="102" t="s">
        <v>291</v>
      </c>
      <c r="K1836" s="102" t="s">
        <v>1</v>
      </c>
      <c r="L1836" s="102" t="s">
        <v>290</v>
      </c>
      <c r="M1836" s="102" t="s">
        <v>1074</v>
      </c>
      <c r="N1836" s="102">
        <v>6</v>
      </c>
      <c r="O1836" s="102" t="s">
        <v>1075</v>
      </c>
    </row>
    <row r="1837" spans="1:15" x14ac:dyDescent="0.25">
      <c r="A1837" s="102" t="s">
        <v>2083</v>
      </c>
      <c r="B1837" s="103" t="s">
        <v>4446</v>
      </c>
      <c r="C1837" s="103" t="s">
        <v>274</v>
      </c>
      <c r="D1837" s="102" t="s">
        <v>451</v>
      </c>
      <c r="E1837" s="102" t="s">
        <v>275</v>
      </c>
      <c r="F1837" s="102" t="s">
        <v>4447</v>
      </c>
      <c r="H1837" s="102">
        <v>45514</v>
      </c>
      <c r="I1837" s="102" t="s">
        <v>292</v>
      </c>
      <c r="J1837" s="102" t="s">
        <v>291</v>
      </c>
      <c r="K1837" s="102" t="s">
        <v>1</v>
      </c>
      <c r="L1837" s="102" t="s">
        <v>290</v>
      </c>
      <c r="M1837" s="102" t="s">
        <v>1074</v>
      </c>
      <c r="N1837" s="102">
        <v>6</v>
      </c>
      <c r="O1837" s="102" t="s">
        <v>1075</v>
      </c>
    </row>
    <row r="1838" spans="1:15" x14ac:dyDescent="0.25">
      <c r="A1838" s="102" t="s">
        <v>4448</v>
      </c>
      <c r="B1838" s="103" t="s">
        <v>4449</v>
      </c>
      <c r="C1838" s="103" t="s">
        <v>1077</v>
      </c>
      <c r="D1838" s="102" t="s">
        <v>196</v>
      </c>
      <c r="E1838" s="102" t="s">
        <v>275</v>
      </c>
      <c r="F1838" s="102" t="s">
        <v>4450</v>
      </c>
      <c r="H1838" s="102">
        <v>45514</v>
      </c>
      <c r="I1838" s="102" t="s">
        <v>292</v>
      </c>
      <c r="J1838" s="102" t="s">
        <v>291</v>
      </c>
      <c r="K1838" s="102" t="s">
        <v>1</v>
      </c>
      <c r="L1838" s="102" t="s">
        <v>290</v>
      </c>
      <c r="M1838" s="102" t="s">
        <v>1074</v>
      </c>
      <c r="N1838" s="102">
        <v>6</v>
      </c>
      <c r="O1838" s="102" t="s">
        <v>1075</v>
      </c>
    </row>
    <row r="1839" spans="1:15" x14ac:dyDescent="0.25">
      <c r="A1839" s="102" t="s">
        <v>4451</v>
      </c>
      <c r="B1839" s="103" t="s">
        <v>1392</v>
      </c>
      <c r="C1839" s="103" t="s">
        <v>274</v>
      </c>
      <c r="D1839" s="102" t="s">
        <v>4316</v>
      </c>
      <c r="E1839" s="102" t="s">
        <v>275</v>
      </c>
      <c r="F1839" s="102" t="s">
        <v>4452</v>
      </c>
      <c r="H1839" s="102">
        <v>45514</v>
      </c>
      <c r="I1839" s="102" t="s">
        <v>292</v>
      </c>
      <c r="J1839" s="102" t="s">
        <v>291</v>
      </c>
      <c r="K1839" s="102" t="s">
        <v>1</v>
      </c>
      <c r="L1839" s="102" t="s">
        <v>290</v>
      </c>
      <c r="M1839" s="102" t="s">
        <v>1074</v>
      </c>
      <c r="N1839" s="102">
        <v>6</v>
      </c>
      <c r="O1839" s="102" t="s">
        <v>1075</v>
      </c>
    </row>
    <row r="1840" spans="1:15" x14ac:dyDescent="0.25">
      <c r="A1840" s="102" t="s">
        <v>4453</v>
      </c>
      <c r="B1840" s="103" t="s">
        <v>4454</v>
      </c>
      <c r="C1840" s="103" t="s">
        <v>1077</v>
      </c>
      <c r="D1840" s="102" t="s">
        <v>196</v>
      </c>
      <c r="E1840" s="102" t="s">
        <v>275</v>
      </c>
      <c r="F1840" s="102" t="s">
        <v>4455</v>
      </c>
      <c r="H1840" s="102">
        <v>45514</v>
      </c>
      <c r="I1840" s="102" t="s">
        <v>292</v>
      </c>
      <c r="J1840" s="102" t="s">
        <v>291</v>
      </c>
      <c r="K1840" s="102" t="s">
        <v>1</v>
      </c>
      <c r="L1840" s="102" t="s">
        <v>290</v>
      </c>
      <c r="M1840" s="102" t="s">
        <v>1074</v>
      </c>
      <c r="N1840" s="102">
        <v>6</v>
      </c>
      <c r="O1840" s="102" t="s">
        <v>1075</v>
      </c>
    </row>
    <row r="1841" spans="1:15" x14ac:dyDescent="0.25">
      <c r="A1841" s="102" t="s">
        <v>4456</v>
      </c>
      <c r="B1841" s="103" t="s">
        <v>1916</v>
      </c>
      <c r="C1841" s="103" t="s">
        <v>274</v>
      </c>
      <c r="D1841" s="102" t="s">
        <v>152</v>
      </c>
      <c r="E1841" s="102" t="s">
        <v>275</v>
      </c>
      <c r="F1841" s="102" t="s">
        <v>4457</v>
      </c>
      <c r="H1841" s="102">
        <v>45514</v>
      </c>
      <c r="I1841" s="102" t="s">
        <v>292</v>
      </c>
      <c r="J1841" s="102" t="s">
        <v>291</v>
      </c>
      <c r="K1841" s="102" t="s">
        <v>1</v>
      </c>
      <c r="L1841" s="102" t="s">
        <v>290</v>
      </c>
      <c r="M1841" s="102" t="s">
        <v>1074</v>
      </c>
      <c r="N1841" s="102">
        <v>6</v>
      </c>
      <c r="O1841" s="102" t="s">
        <v>1075</v>
      </c>
    </row>
    <row r="1842" spans="1:15" x14ac:dyDescent="0.25">
      <c r="A1842" s="102" t="s">
        <v>2236</v>
      </c>
      <c r="B1842" s="103" t="s">
        <v>4458</v>
      </c>
      <c r="C1842" s="103" t="s">
        <v>274</v>
      </c>
      <c r="D1842" s="102" t="s">
        <v>451</v>
      </c>
      <c r="E1842" s="102" t="s">
        <v>275</v>
      </c>
      <c r="F1842" s="102" t="s">
        <v>4459</v>
      </c>
      <c r="H1842" s="102">
        <v>45514</v>
      </c>
      <c r="I1842" s="102" t="s">
        <v>292</v>
      </c>
      <c r="J1842" s="102" t="s">
        <v>291</v>
      </c>
      <c r="K1842" s="102" t="s">
        <v>1</v>
      </c>
      <c r="L1842" s="102" t="s">
        <v>290</v>
      </c>
      <c r="M1842" s="102" t="s">
        <v>1074</v>
      </c>
      <c r="N1842" s="102">
        <v>6</v>
      </c>
      <c r="O1842" s="102" t="s">
        <v>1075</v>
      </c>
    </row>
    <row r="1843" spans="1:15" x14ac:dyDescent="0.25">
      <c r="A1843" s="102" t="s">
        <v>4460</v>
      </c>
      <c r="B1843" s="103" t="s">
        <v>4461</v>
      </c>
      <c r="C1843" s="103" t="s">
        <v>274</v>
      </c>
      <c r="D1843" s="102" t="s">
        <v>152</v>
      </c>
      <c r="E1843" s="102" t="s">
        <v>275</v>
      </c>
      <c r="F1843" s="102" t="s">
        <v>4462</v>
      </c>
      <c r="H1843" s="102">
        <v>45514</v>
      </c>
      <c r="I1843" s="102" t="s">
        <v>292</v>
      </c>
      <c r="J1843" s="102" t="s">
        <v>291</v>
      </c>
      <c r="K1843" s="102" t="s">
        <v>1</v>
      </c>
      <c r="L1843" s="102" t="s">
        <v>290</v>
      </c>
      <c r="M1843" s="102" t="s">
        <v>1074</v>
      </c>
      <c r="N1843" s="102">
        <v>6</v>
      </c>
      <c r="O1843" s="102" t="s">
        <v>1075</v>
      </c>
    </row>
    <row r="1844" spans="1:15" x14ac:dyDescent="0.25">
      <c r="A1844" s="102" t="s">
        <v>4463</v>
      </c>
      <c r="B1844" s="103" t="s">
        <v>1132</v>
      </c>
      <c r="C1844" s="103" t="s">
        <v>274</v>
      </c>
      <c r="D1844" s="102" t="s">
        <v>136</v>
      </c>
      <c r="E1844" s="102" t="s">
        <v>275</v>
      </c>
      <c r="F1844" s="102" t="s">
        <v>4464</v>
      </c>
      <c r="H1844" s="102">
        <v>45514</v>
      </c>
      <c r="I1844" s="102" t="s">
        <v>292</v>
      </c>
      <c r="J1844" s="102" t="s">
        <v>291</v>
      </c>
      <c r="K1844" s="102" t="s">
        <v>1</v>
      </c>
      <c r="L1844" s="102" t="s">
        <v>290</v>
      </c>
      <c r="M1844" s="102" t="s">
        <v>1074</v>
      </c>
      <c r="N1844" s="102">
        <v>6</v>
      </c>
      <c r="O1844" s="102" t="s">
        <v>1075</v>
      </c>
    </row>
    <row r="1845" spans="1:15" x14ac:dyDescent="0.25">
      <c r="A1845" s="102" t="s">
        <v>4463</v>
      </c>
      <c r="B1845" s="103" t="s">
        <v>4465</v>
      </c>
      <c r="C1845" s="103" t="s">
        <v>277</v>
      </c>
      <c r="D1845" s="102" t="s">
        <v>136</v>
      </c>
      <c r="E1845" s="102" t="s">
        <v>275</v>
      </c>
      <c r="F1845" s="102" t="s">
        <v>4466</v>
      </c>
      <c r="H1845" s="102">
        <v>45514</v>
      </c>
      <c r="I1845" s="102" t="s">
        <v>292</v>
      </c>
      <c r="J1845" s="102" t="s">
        <v>291</v>
      </c>
      <c r="K1845" s="102" t="s">
        <v>1</v>
      </c>
      <c r="L1845" s="102" t="s">
        <v>290</v>
      </c>
      <c r="M1845" s="102" t="s">
        <v>1074</v>
      </c>
      <c r="N1845" s="102">
        <v>6</v>
      </c>
      <c r="O1845" s="102" t="s">
        <v>1075</v>
      </c>
    </row>
    <row r="1846" spans="1:15" x14ac:dyDescent="0.25">
      <c r="A1846" s="102" t="s">
        <v>3301</v>
      </c>
      <c r="B1846" s="103" t="s">
        <v>1122</v>
      </c>
      <c r="C1846" s="103" t="s">
        <v>274</v>
      </c>
      <c r="D1846" s="102" t="s">
        <v>4316</v>
      </c>
      <c r="E1846" s="102" t="s">
        <v>275</v>
      </c>
      <c r="F1846" s="102" t="s">
        <v>4467</v>
      </c>
      <c r="H1846" s="102">
        <v>45514</v>
      </c>
      <c r="I1846" s="102" t="s">
        <v>292</v>
      </c>
      <c r="J1846" s="102" t="s">
        <v>291</v>
      </c>
      <c r="K1846" s="102" t="s">
        <v>1</v>
      </c>
      <c r="L1846" s="102" t="s">
        <v>290</v>
      </c>
      <c r="M1846" s="102" t="s">
        <v>1074</v>
      </c>
      <c r="N1846" s="102">
        <v>6</v>
      </c>
      <c r="O1846" s="102" t="s">
        <v>1075</v>
      </c>
    </row>
    <row r="1847" spans="1:15" x14ac:dyDescent="0.25">
      <c r="A1847" s="102" t="s">
        <v>1824</v>
      </c>
      <c r="B1847" s="103" t="s">
        <v>1088</v>
      </c>
      <c r="C1847" s="103" t="s">
        <v>277</v>
      </c>
      <c r="D1847" s="102" t="s">
        <v>451</v>
      </c>
      <c r="E1847" s="102" t="s">
        <v>275</v>
      </c>
      <c r="F1847" s="102" t="s">
        <v>4468</v>
      </c>
      <c r="H1847" s="102">
        <v>45514</v>
      </c>
      <c r="I1847" s="102" t="s">
        <v>292</v>
      </c>
      <c r="J1847" s="102" t="s">
        <v>291</v>
      </c>
      <c r="K1847" s="102" t="s">
        <v>1</v>
      </c>
      <c r="L1847" s="102" t="s">
        <v>290</v>
      </c>
      <c r="M1847" s="102" t="s">
        <v>1074</v>
      </c>
      <c r="N1847" s="102">
        <v>6</v>
      </c>
      <c r="O1847" s="102" t="s">
        <v>1075</v>
      </c>
    </row>
    <row r="1848" spans="1:15" x14ac:dyDescent="0.25">
      <c r="A1848" s="102" t="s">
        <v>4469</v>
      </c>
      <c r="B1848" s="103" t="s">
        <v>1197</v>
      </c>
      <c r="C1848" s="103" t="s">
        <v>1077</v>
      </c>
      <c r="D1848" s="102" t="s">
        <v>196</v>
      </c>
      <c r="E1848" s="102" t="s">
        <v>275</v>
      </c>
      <c r="F1848" s="102" t="s">
        <v>4470</v>
      </c>
      <c r="H1848" s="102">
        <v>45514</v>
      </c>
      <c r="I1848" s="102" t="s">
        <v>292</v>
      </c>
      <c r="J1848" s="102" t="s">
        <v>291</v>
      </c>
      <c r="K1848" s="102" t="s">
        <v>1</v>
      </c>
      <c r="L1848" s="102" t="s">
        <v>290</v>
      </c>
      <c r="M1848" s="102" t="s">
        <v>1074</v>
      </c>
      <c r="N1848" s="102">
        <v>6</v>
      </c>
      <c r="O1848" s="102" t="s">
        <v>1075</v>
      </c>
    </row>
    <row r="1849" spans="1:15" x14ac:dyDescent="0.25">
      <c r="A1849" s="102" t="s">
        <v>4469</v>
      </c>
      <c r="B1849" s="103" t="s">
        <v>4471</v>
      </c>
      <c r="C1849" s="103" t="s">
        <v>4017</v>
      </c>
      <c r="D1849" s="102" t="s">
        <v>196</v>
      </c>
      <c r="E1849" s="102" t="s">
        <v>275</v>
      </c>
      <c r="F1849" s="102" t="s">
        <v>4472</v>
      </c>
      <c r="H1849" s="102">
        <v>45514</v>
      </c>
      <c r="I1849" s="102" t="s">
        <v>292</v>
      </c>
      <c r="J1849" s="102" t="s">
        <v>291</v>
      </c>
      <c r="K1849" s="102" t="s">
        <v>1</v>
      </c>
      <c r="L1849" s="102" t="s">
        <v>290</v>
      </c>
      <c r="M1849" s="102" t="s">
        <v>1180</v>
      </c>
      <c r="N1849" s="102">
        <v>6</v>
      </c>
      <c r="O1849" s="102" t="s">
        <v>1075</v>
      </c>
    </row>
    <row r="1850" spans="1:15" x14ac:dyDescent="0.25">
      <c r="A1850" s="102" t="s">
        <v>4473</v>
      </c>
      <c r="B1850" s="103" t="s">
        <v>1268</v>
      </c>
      <c r="C1850" s="103" t="s">
        <v>274</v>
      </c>
      <c r="D1850" s="102" t="s">
        <v>451</v>
      </c>
      <c r="E1850" s="102" t="s">
        <v>275</v>
      </c>
      <c r="F1850" s="102" t="s">
        <v>4474</v>
      </c>
      <c r="H1850" s="102">
        <v>45514</v>
      </c>
      <c r="I1850" s="102" t="s">
        <v>292</v>
      </c>
      <c r="J1850" s="102" t="s">
        <v>291</v>
      </c>
      <c r="K1850" s="102" t="s">
        <v>1</v>
      </c>
      <c r="L1850" s="102" t="s">
        <v>290</v>
      </c>
      <c r="M1850" s="102" t="s">
        <v>1074</v>
      </c>
      <c r="N1850" s="102">
        <v>6</v>
      </c>
      <c r="O1850" s="102" t="s">
        <v>1075</v>
      </c>
    </row>
    <row r="1851" spans="1:15" x14ac:dyDescent="0.25">
      <c r="A1851" s="102" t="s">
        <v>4475</v>
      </c>
      <c r="B1851" s="103" t="s">
        <v>4476</v>
      </c>
      <c r="C1851" s="103" t="s">
        <v>274</v>
      </c>
      <c r="D1851" s="102" t="s">
        <v>4316</v>
      </c>
      <c r="E1851" s="102" t="s">
        <v>275</v>
      </c>
      <c r="F1851" s="102" t="s">
        <v>4477</v>
      </c>
      <c r="H1851" s="102">
        <v>45514</v>
      </c>
      <c r="I1851" s="102" t="s">
        <v>292</v>
      </c>
      <c r="J1851" s="102" t="s">
        <v>291</v>
      </c>
      <c r="K1851" s="102" t="s">
        <v>1</v>
      </c>
      <c r="L1851" s="102" t="s">
        <v>290</v>
      </c>
      <c r="M1851" s="102" t="s">
        <v>1074</v>
      </c>
      <c r="N1851" s="102">
        <v>6</v>
      </c>
      <c r="O1851" s="102" t="s">
        <v>1075</v>
      </c>
    </row>
    <row r="1852" spans="1:15" x14ac:dyDescent="0.25">
      <c r="A1852" s="102" t="s">
        <v>4475</v>
      </c>
      <c r="B1852" s="103" t="s">
        <v>1260</v>
      </c>
      <c r="C1852" s="103" t="s">
        <v>1180</v>
      </c>
      <c r="D1852" s="102" t="s">
        <v>4316</v>
      </c>
      <c r="E1852" s="102" t="s">
        <v>275</v>
      </c>
      <c r="F1852" s="102" t="s">
        <v>4478</v>
      </c>
      <c r="H1852" s="102">
        <v>45514</v>
      </c>
      <c r="I1852" s="102" t="s">
        <v>292</v>
      </c>
      <c r="J1852" s="102" t="s">
        <v>291</v>
      </c>
      <c r="K1852" s="102" t="s">
        <v>1</v>
      </c>
      <c r="L1852" s="102" t="s">
        <v>290</v>
      </c>
      <c r="M1852" s="102" t="s">
        <v>1180</v>
      </c>
      <c r="N1852" s="102">
        <v>6</v>
      </c>
      <c r="O1852" s="102" t="s">
        <v>1075</v>
      </c>
    </row>
    <row r="1853" spans="1:15" x14ac:dyDescent="0.25">
      <c r="A1853" s="102" t="s">
        <v>4479</v>
      </c>
      <c r="B1853" s="103" t="s">
        <v>2064</v>
      </c>
      <c r="C1853" s="103" t="s">
        <v>274</v>
      </c>
      <c r="D1853" s="102" t="s">
        <v>318</v>
      </c>
      <c r="E1853" s="102" t="s">
        <v>275</v>
      </c>
      <c r="F1853" s="102" t="s">
        <v>4480</v>
      </c>
      <c r="H1853" s="102">
        <v>45514</v>
      </c>
      <c r="I1853" s="102" t="s">
        <v>292</v>
      </c>
      <c r="J1853" s="102" t="s">
        <v>291</v>
      </c>
      <c r="K1853" s="102" t="s">
        <v>1</v>
      </c>
      <c r="L1853" s="102" t="s">
        <v>290</v>
      </c>
      <c r="M1853" s="102" t="s">
        <v>1074</v>
      </c>
      <c r="N1853" s="102">
        <v>6</v>
      </c>
      <c r="O1853" s="102" t="s">
        <v>1075</v>
      </c>
    </row>
    <row r="1854" spans="1:15" x14ac:dyDescent="0.25">
      <c r="A1854" s="102" t="s">
        <v>4481</v>
      </c>
      <c r="B1854" s="103" t="s">
        <v>2521</v>
      </c>
      <c r="C1854" s="103" t="s">
        <v>274</v>
      </c>
      <c r="D1854" s="102" t="s">
        <v>4316</v>
      </c>
      <c r="E1854" s="102" t="s">
        <v>275</v>
      </c>
      <c r="F1854" s="102" t="s">
        <v>4482</v>
      </c>
      <c r="H1854" s="102">
        <v>45514</v>
      </c>
      <c r="I1854" s="102" t="s">
        <v>292</v>
      </c>
      <c r="J1854" s="102" t="s">
        <v>291</v>
      </c>
      <c r="K1854" s="102" t="s">
        <v>1</v>
      </c>
      <c r="L1854" s="102" t="s">
        <v>290</v>
      </c>
      <c r="M1854" s="102" t="s">
        <v>1074</v>
      </c>
      <c r="N1854" s="102">
        <v>6</v>
      </c>
      <c r="O1854" s="102" t="s">
        <v>1075</v>
      </c>
    </row>
    <row r="1855" spans="1:15" x14ac:dyDescent="0.25">
      <c r="A1855" s="102" t="s">
        <v>4483</v>
      </c>
      <c r="B1855" s="103" t="s">
        <v>1248</v>
      </c>
      <c r="C1855" s="103" t="s">
        <v>277</v>
      </c>
      <c r="D1855" s="102" t="s">
        <v>136</v>
      </c>
      <c r="E1855" s="102" t="s">
        <v>275</v>
      </c>
      <c r="F1855" s="102" t="s">
        <v>4484</v>
      </c>
      <c r="H1855" s="102">
        <v>45514</v>
      </c>
      <c r="I1855" s="102" t="s">
        <v>292</v>
      </c>
      <c r="J1855" s="102" t="s">
        <v>291</v>
      </c>
      <c r="K1855" s="102" t="s">
        <v>1</v>
      </c>
      <c r="L1855" s="102" t="s">
        <v>290</v>
      </c>
      <c r="M1855" s="102" t="s">
        <v>1074</v>
      </c>
      <c r="N1855" s="102">
        <v>6</v>
      </c>
      <c r="O1855" s="102" t="s">
        <v>1075</v>
      </c>
    </row>
    <row r="1856" spans="1:15" x14ac:dyDescent="0.25">
      <c r="A1856" s="102" t="s">
        <v>4485</v>
      </c>
      <c r="B1856" s="103" t="s">
        <v>1448</v>
      </c>
      <c r="C1856" s="103" t="s">
        <v>1118</v>
      </c>
      <c r="D1856" s="102" t="s">
        <v>318</v>
      </c>
      <c r="E1856" s="102" t="s">
        <v>275</v>
      </c>
      <c r="F1856" s="102" t="s">
        <v>4486</v>
      </c>
      <c r="H1856" s="102">
        <v>45514</v>
      </c>
      <c r="I1856" s="102" t="s">
        <v>292</v>
      </c>
      <c r="J1856" s="102" t="s">
        <v>291</v>
      </c>
      <c r="K1856" s="102" t="s">
        <v>1</v>
      </c>
      <c r="L1856" s="102" t="s">
        <v>290</v>
      </c>
      <c r="M1856" s="102" t="s">
        <v>1074</v>
      </c>
      <c r="N1856" s="102">
        <v>6</v>
      </c>
      <c r="O1856" s="102" t="s">
        <v>1075</v>
      </c>
    </row>
    <row r="1857" spans="1:15" x14ac:dyDescent="0.25">
      <c r="A1857" s="102" t="s">
        <v>3968</v>
      </c>
      <c r="B1857" s="103" t="s">
        <v>4487</v>
      </c>
      <c r="C1857" s="103" t="s">
        <v>274</v>
      </c>
      <c r="D1857" s="102" t="s">
        <v>451</v>
      </c>
      <c r="E1857" s="102" t="s">
        <v>275</v>
      </c>
      <c r="F1857" s="102" t="s">
        <v>4488</v>
      </c>
      <c r="H1857" s="102">
        <v>45514</v>
      </c>
      <c r="I1857" s="102" t="s">
        <v>292</v>
      </c>
      <c r="J1857" s="102" t="s">
        <v>291</v>
      </c>
      <c r="K1857" s="102" t="s">
        <v>1</v>
      </c>
      <c r="L1857" s="102" t="s">
        <v>290</v>
      </c>
      <c r="M1857" s="102" t="s">
        <v>1074</v>
      </c>
      <c r="N1857" s="102">
        <v>6</v>
      </c>
      <c r="O1857" s="102" t="s">
        <v>1075</v>
      </c>
    </row>
    <row r="1858" spans="1:15" x14ac:dyDescent="0.25">
      <c r="A1858" s="102" t="s">
        <v>3968</v>
      </c>
      <c r="B1858" s="103" t="s">
        <v>3664</v>
      </c>
      <c r="C1858" s="103" t="s">
        <v>1082</v>
      </c>
      <c r="D1858" s="102" t="s">
        <v>451</v>
      </c>
      <c r="E1858" s="102" t="s">
        <v>275</v>
      </c>
      <c r="F1858" s="102" t="s">
        <v>4489</v>
      </c>
      <c r="H1858" s="102">
        <v>45514</v>
      </c>
      <c r="I1858" s="102" t="s">
        <v>292</v>
      </c>
      <c r="J1858" s="102" t="s">
        <v>291</v>
      </c>
      <c r="K1858" s="102" t="s">
        <v>1</v>
      </c>
      <c r="L1858" s="102" t="s">
        <v>290</v>
      </c>
      <c r="M1858" s="102" t="s">
        <v>1082</v>
      </c>
      <c r="N1858" s="102">
        <v>6</v>
      </c>
      <c r="O1858" s="102" t="s">
        <v>1075</v>
      </c>
    </row>
    <row r="1859" spans="1:15" x14ac:dyDescent="0.25">
      <c r="A1859" s="102" t="s">
        <v>3968</v>
      </c>
      <c r="B1859" s="103" t="s">
        <v>2228</v>
      </c>
      <c r="C1859" s="103" t="s">
        <v>1082</v>
      </c>
      <c r="D1859" s="102" t="s">
        <v>451</v>
      </c>
      <c r="E1859" s="102" t="s">
        <v>275</v>
      </c>
      <c r="F1859" s="102" t="s">
        <v>4490</v>
      </c>
      <c r="H1859" s="102">
        <v>45514</v>
      </c>
      <c r="I1859" s="102" t="s">
        <v>292</v>
      </c>
      <c r="J1859" s="102" t="s">
        <v>291</v>
      </c>
      <c r="K1859" s="102" t="s">
        <v>1</v>
      </c>
      <c r="L1859" s="102" t="s">
        <v>290</v>
      </c>
      <c r="M1859" s="102" t="s">
        <v>1082</v>
      </c>
      <c r="N1859" s="102">
        <v>6</v>
      </c>
      <c r="O1859" s="102" t="s">
        <v>1075</v>
      </c>
    </row>
    <row r="1860" spans="1:15" x14ac:dyDescent="0.25">
      <c r="A1860" s="102" t="s">
        <v>4491</v>
      </c>
      <c r="B1860" s="103" t="s">
        <v>2109</v>
      </c>
      <c r="C1860" s="103" t="s">
        <v>277</v>
      </c>
      <c r="D1860" s="102" t="s">
        <v>136</v>
      </c>
      <c r="E1860" s="102" t="s">
        <v>275</v>
      </c>
      <c r="F1860" s="102" t="s">
        <v>4492</v>
      </c>
      <c r="H1860" s="102">
        <v>45514</v>
      </c>
      <c r="I1860" s="102" t="s">
        <v>292</v>
      </c>
      <c r="J1860" s="102" t="s">
        <v>291</v>
      </c>
      <c r="K1860" s="102" t="s">
        <v>1</v>
      </c>
      <c r="L1860" s="102" t="s">
        <v>290</v>
      </c>
      <c r="M1860" s="102" t="s">
        <v>1074</v>
      </c>
      <c r="N1860" s="102">
        <v>6</v>
      </c>
      <c r="O1860" s="102" t="s">
        <v>1075</v>
      </c>
    </row>
    <row r="1861" spans="1:15" x14ac:dyDescent="0.25">
      <c r="A1861" s="102" t="s">
        <v>4493</v>
      </c>
      <c r="B1861" s="103" t="s">
        <v>4494</v>
      </c>
      <c r="C1861" s="103" t="s">
        <v>277</v>
      </c>
      <c r="D1861" s="102" t="s">
        <v>136</v>
      </c>
      <c r="E1861" s="102" t="s">
        <v>275</v>
      </c>
      <c r="F1861" s="102" t="s">
        <v>4495</v>
      </c>
      <c r="H1861" s="102">
        <v>45514</v>
      </c>
      <c r="I1861" s="102" t="s">
        <v>292</v>
      </c>
      <c r="J1861" s="102" t="s">
        <v>291</v>
      </c>
      <c r="K1861" s="102" t="s">
        <v>1</v>
      </c>
      <c r="L1861" s="102" t="s">
        <v>290</v>
      </c>
      <c r="M1861" s="102" t="s">
        <v>1074</v>
      </c>
      <c r="N1861" s="102">
        <v>6</v>
      </c>
      <c r="O1861" s="102" t="s">
        <v>1075</v>
      </c>
    </row>
    <row r="1862" spans="1:15" x14ac:dyDescent="0.25">
      <c r="A1862" s="102" t="s">
        <v>4496</v>
      </c>
      <c r="B1862" s="103" t="s">
        <v>1266</v>
      </c>
      <c r="C1862" s="103" t="s">
        <v>277</v>
      </c>
      <c r="D1862" s="102" t="s">
        <v>136</v>
      </c>
      <c r="E1862" s="102" t="s">
        <v>275</v>
      </c>
      <c r="F1862" s="102" t="s">
        <v>4497</v>
      </c>
      <c r="H1862" s="102">
        <v>45514</v>
      </c>
      <c r="I1862" s="102" t="s">
        <v>292</v>
      </c>
      <c r="J1862" s="102" t="s">
        <v>291</v>
      </c>
      <c r="K1862" s="102" t="s">
        <v>1</v>
      </c>
      <c r="L1862" s="102" t="s">
        <v>290</v>
      </c>
      <c r="M1862" s="102" t="s">
        <v>1074</v>
      </c>
      <c r="N1862" s="102">
        <v>6</v>
      </c>
      <c r="O1862" s="102" t="s">
        <v>1075</v>
      </c>
    </row>
    <row r="1863" spans="1:15" x14ac:dyDescent="0.25">
      <c r="A1863" s="102" t="s">
        <v>4498</v>
      </c>
      <c r="B1863" s="103" t="s">
        <v>1312</v>
      </c>
      <c r="C1863" s="103" t="s">
        <v>277</v>
      </c>
      <c r="D1863" s="102" t="s">
        <v>4316</v>
      </c>
      <c r="E1863" s="102" t="s">
        <v>275</v>
      </c>
      <c r="F1863" s="102" t="s">
        <v>4499</v>
      </c>
      <c r="H1863" s="102">
        <v>45514</v>
      </c>
      <c r="I1863" s="102" t="s">
        <v>292</v>
      </c>
      <c r="J1863" s="102" t="s">
        <v>291</v>
      </c>
      <c r="K1863" s="102" t="s">
        <v>1</v>
      </c>
      <c r="L1863" s="102" t="s">
        <v>290</v>
      </c>
      <c r="M1863" s="102" t="s">
        <v>1074</v>
      </c>
      <c r="N1863" s="102">
        <v>6</v>
      </c>
      <c r="O1863" s="102" t="s">
        <v>1075</v>
      </c>
    </row>
    <row r="1864" spans="1:15" x14ac:dyDescent="0.25">
      <c r="A1864" s="102" t="s">
        <v>4500</v>
      </c>
      <c r="B1864" s="103" t="s">
        <v>1392</v>
      </c>
      <c r="C1864" s="103" t="s">
        <v>274</v>
      </c>
      <c r="D1864" s="102" t="s">
        <v>303</v>
      </c>
      <c r="E1864" s="102" t="s">
        <v>275</v>
      </c>
      <c r="F1864" s="102" t="s">
        <v>4501</v>
      </c>
      <c r="H1864" s="102">
        <v>45514</v>
      </c>
      <c r="I1864" s="102" t="s">
        <v>292</v>
      </c>
      <c r="J1864" s="102" t="s">
        <v>291</v>
      </c>
      <c r="K1864" s="102" t="s">
        <v>1</v>
      </c>
      <c r="L1864" s="102" t="s">
        <v>290</v>
      </c>
      <c r="M1864" s="102" t="s">
        <v>1074</v>
      </c>
      <c r="N1864" s="102">
        <v>6</v>
      </c>
      <c r="O1864" s="102" t="s">
        <v>1075</v>
      </c>
    </row>
    <row r="1865" spans="1:15" x14ac:dyDescent="0.25">
      <c r="A1865" s="102" t="s">
        <v>4502</v>
      </c>
      <c r="B1865" s="103" t="s">
        <v>4503</v>
      </c>
      <c r="C1865" s="103" t="s">
        <v>277</v>
      </c>
      <c r="D1865" s="102" t="s">
        <v>451</v>
      </c>
      <c r="E1865" s="102" t="s">
        <v>275</v>
      </c>
      <c r="F1865" s="102" t="s">
        <v>4504</v>
      </c>
      <c r="H1865" s="102">
        <v>45514</v>
      </c>
      <c r="I1865" s="102" t="s">
        <v>292</v>
      </c>
      <c r="J1865" s="102" t="s">
        <v>291</v>
      </c>
      <c r="K1865" s="102" t="s">
        <v>1</v>
      </c>
      <c r="L1865" s="102" t="s">
        <v>290</v>
      </c>
      <c r="M1865" s="102" t="s">
        <v>1074</v>
      </c>
      <c r="N1865" s="102">
        <v>6</v>
      </c>
      <c r="O1865" s="102" t="s">
        <v>1075</v>
      </c>
    </row>
    <row r="1866" spans="1:15" x14ac:dyDescent="0.25">
      <c r="A1866" s="102" t="s">
        <v>4505</v>
      </c>
      <c r="B1866" s="103" t="s">
        <v>1233</v>
      </c>
      <c r="C1866" s="103" t="s">
        <v>274</v>
      </c>
      <c r="D1866" s="102" t="s">
        <v>4316</v>
      </c>
      <c r="E1866" s="102" t="s">
        <v>275</v>
      </c>
      <c r="F1866" s="102" t="s">
        <v>4506</v>
      </c>
      <c r="H1866" s="102">
        <v>45514</v>
      </c>
      <c r="I1866" s="102" t="s">
        <v>292</v>
      </c>
      <c r="J1866" s="102" t="s">
        <v>291</v>
      </c>
      <c r="K1866" s="102" t="s">
        <v>1</v>
      </c>
      <c r="L1866" s="102" t="s">
        <v>290</v>
      </c>
      <c r="M1866" s="102" t="s">
        <v>1074</v>
      </c>
      <c r="N1866" s="102">
        <v>6</v>
      </c>
      <c r="O1866" s="102" t="s">
        <v>1075</v>
      </c>
    </row>
    <row r="1867" spans="1:15" x14ac:dyDescent="0.25">
      <c r="A1867" s="102" t="s">
        <v>4507</v>
      </c>
      <c r="B1867" s="103" t="s">
        <v>1244</v>
      </c>
      <c r="C1867" s="103" t="s">
        <v>274</v>
      </c>
      <c r="D1867" s="102" t="s">
        <v>451</v>
      </c>
      <c r="E1867" s="102" t="s">
        <v>275</v>
      </c>
      <c r="F1867" s="102" t="s">
        <v>4508</v>
      </c>
      <c r="H1867" s="102">
        <v>45514</v>
      </c>
      <c r="I1867" s="102" t="s">
        <v>292</v>
      </c>
      <c r="J1867" s="102" t="s">
        <v>291</v>
      </c>
      <c r="K1867" s="102" t="s">
        <v>1</v>
      </c>
      <c r="L1867" s="102" t="s">
        <v>290</v>
      </c>
      <c r="M1867" s="102" t="s">
        <v>1074</v>
      </c>
      <c r="N1867" s="102">
        <v>6</v>
      </c>
      <c r="O1867" s="102" t="s">
        <v>1075</v>
      </c>
    </row>
    <row r="1868" spans="1:15" x14ac:dyDescent="0.25">
      <c r="A1868" s="102" t="s">
        <v>4509</v>
      </c>
      <c r="B1868" s="103" t="s">
        <v>4510</v>
      </c>
      <c r="C1868" s="103" t="s">
        <v>274</v>
      </c>
      <c r="D1868" s="102" t="s">
        <v>318</v>
      </c>
      <c r="E1868" s="102" t="s">
        <v>275</v>
      </c>
      <c r="F1868" s="102" t="s">
        <v>4511</v>
      </c>
      <c r="H1868" s="102">
        <v>45514</v>
      </c>
      <c r="I1868" s="102" t="s">
        <v>292</v>
      </c>
      <c r="J1868" s="102" t="s">
        <v>291</v>
      </c>
      <c r="K1868" s="102" t="s">
        <v>1</v>
      </c>
      <c r="L1868" s="102" t="s">
        <v>290</v>
      </c>
      <c r="M1868" s="102" t="s">
        <v>1074</v>
      </c>
      <c r="N1868" s="102">
        <v>6</v>
      </c>
      <c r="O1868" s="102" t="s">
        <v>1075</v>
      </c>
    </row>
    <row r="1869" spans="1:15" x14ac:dyDescent="0.25">
      <c r="A1869" s="102" t="s">
        <v>4512</v>
      </c>
      <c r="B1869" s="103" t="s">
        <v>4513</v>
      </c>
      <c r="C1869" s="103" t="s">
        <v>1118</v>
      </c>
      <c r="D1869" s="102" t="s">
        <v>318</v>
      </c>
      <c r="E1869" s="102" t="s">
        <v>275</v>
      </c>
      <c r="F1869" s="102" t="s">
        <v>4514</v>
      </c>
      <c r="H1869" s="102">
        <v>45514</v>
      </c>
      <c r="I1869" s="102" t="s">
        <v>292</v>
      </c>
      <c r="J1869" s="102" t="s">
        <v>291</v>
      </c>
      <c r="K1869" s="102" t="s">
        <v>1</v>
      </c>
      <c r="L1869" s="102" t="s">
        <v>290</v>
      </c>
      <c r="M1869" s="102" t="s">
        <v>1074</v>
      </c>
      <c r="N1869" s="102">
        <v>6</v>
      </c>
      <c r="O1869" s="102" t="s">
        <v>1075</v>
      </c>
    </row>
    <row r="1870" spans="1:15" x14ac:dyDescent="0.25">
      <c r="A1870" s="102" t="s">
        <v>4515</v>
      </c>
      <c r="B1870" s="103" t="s">
        <v>1510</v>
      </c>
      <c r="C1870" s="103" t="s">
        <v>1118</v>
      </c>
      <c r="D1870" s="102" t="s">
        <v>318</v>
      </c>
      <c r="E1870" s="102" t="s">
        <v>275</v>
      </c>
      <c r="F1870" s="102" t="s">
        <v>4516</v>
      </c>
      <c r="H1870" s="102">
        <v>45514</v>
      </c>
      <c r="I1870" s="102" t="s">
        <v>292</v>
      </c>
      <c r="J1870" s="102" t="s">
        <v>291</v>
      </c>
      <c r="K1870" s="102" t="s">
        <v>1</v>
      </c>
      <c r="L1870" s="102" t="s">
        <v>290</v>
      </c>
      <c r="M1870" s="102" t="s">
        <v>1074</v>
      </c>
      <c r="N1870" s="102">
        <v>6</v>
      </c>
      <c r="O1870" s="102" t="s">
        <v>1075</v>
      </c>
    </row>
    <row r="1871" spans="1:15" x14ac:dyDescent="0.25">
      <c r="A1871" s="102" t="s">
        <v>4517</v>
      </c>
      <c r="B1871" s="103" t="s">
        <v>2245</v>
      </c>
      <c r="C1871" s="103" t="s">
        <v>277</v>
      </c>
      <c r="D1871" s="102" t="s">
        <v>136</v>
      </c>
      <c r="E1871" s="102" t="s">
        <v>275</v>
      </c>
      <c r="F1871" s="102" t="s">
        <v>4518</v>
      </c>
      <c r="H1871" s="102">
        <v>45514</v>
      </c>
      <c r="I1871" s="102" t="s">
        <v>292</v>
      </c>
      <c r="J1871" s="102" t="s">
        <v>291</v>
      </c>
      <c r="K1871" s="102" t="s">
        <v>1</v>
      </c>
      <c r="L1871" s="102" t="s">
        <v>290</v>
      </c>
      <c r="M1871" s="102" t="s">
        <v>1074</v>
      </c>
      <c r="N1871" s="102">
        <v>6</v>
      </c>
      <c r="O1871" s="102" t="s">
        <v>1075</v>
      </c>
    </row>
    <row r="1872" spans="1:15" x14ac:dyDescent="0.25">
      <c r="A1872" s="102" t="s">
        <v>4519</v>
      </c>
      <c r="B1872" s="103" t="s">
        <v>4520</v>
      </c>
      <c r="C1872" s="103" t="s">
        <v>1118</v>
      </c>
      <c r="D1872" s="102" t="s">
        <v>4316</v>
      </c>
      <c r="E1872" s="102" t="s">
        <v>275</v>
      </c>
      <c r="F1872" s="102" t="s">
        <v>4521</v>
      </c>
      <c r="H1872" s="102">
        <v>45514</v>
      </c>
      <c r="I1872" s="102" t="s">
        <v>292</v>
      </c>
      <c r="J1872" s="102" t="s">
        <v>291</v>
      </c>
      <c r="K1872" s="102" t="s">
        <v>1</v>
      </c>
      <c r="L1872" s="102" t="s">
        <v>290</v>
      </c>
      <c r="M1872" s="102" t="s">
        <v>1074</v>
      </c>
      <c r="N1872" s="102">
        <v>6</v>
      </c>
      <c r="O1872" s="102" t="s">
        <v>1075</v>
      </c>
    </row>
    <row r="1873" spans="1:15" x14ac:dyDescent="0.25">
      <c r="A1873" s="102" t="s">
        <v>4522</v>
      </c>
      <c r="B1873" s="103" t="s">
        <v>1764</v>
      </c>
      <c r="C1873" s="103" t="s">
        <v>274</v>
      </c>
      <c r="D1873" s="102" t="s">
        <v>4316</v>
      </c>
      <c r="E1873" s="102" t="s">
        <v>275</v>
      </c>
      <c r="F1873" s="102" t="s">
        <v>4523</v>
      </c>
      <c r="H1873" s="102">
        <v>45514</v>
      </c>
      <c r="I1873" s="102" t="s">
        <v>292</v>
      </c>
      <c r="J1873" s="102" t="s">
        <v>291</v>
      </c>
      <c r="K1873" s="102" t="s">
        <v>1</v>
      </c>
      <c r="L1873" s="102" t="s">
        <v>290</v>
      </c>
      <c r="M1873" s="102" t="s">
        <v>1074</v>
      </c>
      <c r="N1873" s="102">
        <v>6</v>
      </c>
      <c r="O1873" s="102" t="s">
        <v>1075</v>
      </c>
    </row>
    <row r="1874" spans="1:15" x14ac:dyDescent="0.25">
      <c r="A1874" s="102" t="s">
        <v>4522</v>
      </c>
      <c r="B1874" s="103" t="s">
        <v>4524</v>
      </c>
      <c r="C1874" s="103" t="s">
        <v>274</v>
      </c>
      <c r="D1874" s="102" t="s">
        <v>4316</v>
      </c>
      <c r="E1874" s="102" t="s">
        <v>275</v>
      </c>
      <c r="F1874" s="102" t="s">
        <v>4525</v>
      </c>
      <c r="H1874" s="102">
        <v>45514</v>
      </c>
      <c r="I1874" s="102" t="s">
        <v>292</v>
      </c>
      <c r="J1874" s="102" t="s">
        <v>291</v>
      </c>
      <c r="K1874" s="102" t="s">
        <v>1</v>
      </c>
      <c r="L1874" s="102" t="s">
        <v>290</v>
      </c>
      <c r="M1874" s="102" t="s">
        <v>1074</v>
      </c>
      <c r="N1874" s="102">
        <v>6</v>
      </c>
      <c r="O1874" s="102" t="s">
        <v>1075</v>
      </c>
    </row>
    <row r="1875" spans="1:15" x14ac:dyDescent="0.25">
      <c r="A1875" s="102" t="s">
        <v>4526</v>
      </c>
      <c r="B1875" s="103" t="s">
        <v>4527</v>
      </c>
      <c r="C1875" s="103" t="s">
        <v>277</v>
      </c>
      <c r="D1875" s="102" t="s">
        <v>451</v>
      </c>
      <c r="E1875" s="102" t="s">
        <v>275</v>
      </c>
      <c r="F1875" s="102" t="s">
        <v>4528</v>
      </c>
      <c r="H1875" s="102">
        <v>45514</v>
      </c>
      <c r="I1875" s="102" t="s">
        <v>292</v>
      </c>
      <c r="J1875" s="102" t="s">
        <v>291</v>
      </c>
      <c r="K1875" s="102" t="s">
        <v>1</v>
      </c>
      <c r="L1875" s="102" t="s">
        <v>290</v>
      </c>
      <c r="M1875" s="102" t="s">
        <v>1074</v>
      </c>
      <c r="N1875" s="102">
        <v>6</v>
      </c>
      <c r="O1875" s="102" t="s">
        <v>1075</v>
      </c>
    </row>
    <row r="1876" spans="1:15" x14ac:dyDescent="0.25">
      <c r="A1876" s="102" t="s">
        <v>4529</v>
      </c>
      <c r="B1876" s="103" t="s">
        <v>4530</v>
      </c>
      <c r="C1876" s="103" t="s">
        <v>1118</v>
      </c>
      <c r="D1876" s="102" t="s">
        <v>152</v>
      </c>
      <c r="E1876" s="102" t="s">
        <v>275</v>
      </c>
      <c r="F1876" s="102" t="s">
        <v>4531</v>
      </c>
      <c r="H1876" s="102">
        <v>45514</v>
      </c>
      <c r="I1876" s="102" t="s">
        <v>292</v>
      </c>
      <c r="J1876" s="102" t="s">
        <v>291</v>
      </c>
      <c r="K1876" s="102" t="s">
        <v>1</v>
      </c>
      <c r="L1876" s="102" t="s">
        <v>290</v>
      </c>
      <c r="M1876" s="102" t="s">
        <v>1074</v>
      </c>
      <c r="N1876" s="102">
        <v>6</v>
      </c>
      <c r="O1876" s="102" t="s">
        <v>1075</v>
      </c>
    </row>
    <row r="1877" spans="1:15" x14ac:dyDescent="0.25">
      <c r="A1877" s="102" t="s">
        <v>4532</v>
      </c>
      <c r="B1877" s="103" t="s">
        <v>2833</v>
      </c>
      <c r="C1877" s="103" t="s">
        <v>1118</v>
      </c>
      <c r="D1877" s="102" t="s">
        <v>4316</v>
      </c>
      <c r="E1877" s="102" t="s">
        <v>275</v>
      </c>
      <c r="F1877" s="102" t="s">
        <v>4533</v>
      </c>
      <c r="H1877" s="102">
        <v>45514</v>
      </c>
      <c r="I1877" s="102" t="s">
        <v>292</v>
      </c>
      <c r="J1877" s="102" t="s">
        <v>291</v>
      </c>
      <c r="K1877" s="102" t="s">
        <v>1</v>
      </c>
      <c r="L1877" s="102" t="s">
        <v>290</v>
      </c>
      <c r="M1877" s="102" t="s">
        <v>1074</v>
      </c>
      <c r="N1877" s="102">
        <v>6</v>
      </c>
      <c r="O1877" s="102" t="s">
        <v>1075</v>
      </c>
    </row>
    <row r="1878" spans="1:15" x14ac:dyDescent="0.25">
      <c r="A1878" s="102" t="s">
        <v>4534</v>
      </c>
      <c r="B1878" s="103" t="s">
        <v>1244</v>
      </c>
      <c r="C1878" s="103" t="s">
        <v>274</v>
      </c>
      <c r="D1878" s="102" t="s">
        <v>152</v>
      </c>
      <c r="E1878" s="102" t="s">
        <v>275</v>
      </c>
      <c r="F1878" s="102" t="s">
        <v>4535</v>
      </c>
      <c r="H1878" s="102">
        <v>45514</v>
      </c>
      <c r="I1878" s="102" t="s">
        <v>292</v>
      </c>
      <c r="J1878" s="102" t="s">
        <v>291</v>
      </c>
      <c r="K1878" s="102" t="s">
        <v>1</v>
      </c>
      <c r="L1878" s="102" t="s">
        <v>290</v>
      </c>
      <c r="M1878" s="102" t="s">
        <v>1074</v>
      </c>
      <c r="N1878" s="102">
        <v>6</v>
      </c>
      <c r="O1878" s="102" t="s">
        <v>1075</v>
      </c>
    </row>
    <row r="1879" spans="1:15" x14ac:dyDescent="0.25">
      <c r="A1879" s="102" t="s">
        <v>4536</v>
      </c>
      <c r="B1879" s="103" t="s">
        <v>1117</v>
      </c>
      <c r="C1879" s="103" t="s">
        <v>1118</v>
      </c>
      <c r="D1879" s="102" t="s">
        <v>4316</v>
      </c>
      <c r="E1879" s="102" t="s">
        <v>275</v>
      </c>
      <c r="F1879" s="102" t="s">
        <v>4537</v>
      </c>
      <c r="H1879" s="102">
        <v>45514</v>
      </c>
      <c r="I1879" s="102" t="s">
        <v>292</v>
      </c>
      <c r="J1879" s="102" t="s">
        <v>291</v>
      </c>
      <c r="K1879" s="102" t="s">
        <v>1</v>
      </c>
      <c r="L1879" s="102" t="s">
        <v>290</v>
      </c>
      <c r="M1879" s="102" t="s">
        <v>1074</v>
      </c>
      <c r="N1879" s="102">
        <v>6</v>
      </c>
      <c r="O1879" s="102" t="s">
        <v>1075</v>
      </c>
    </row>
    <row r="1880" spans="1:15" x14ac:dyDescent="0.25">
      <c r="A1880" s="102" t="s">
        <v>4538</v>
      </c>
      <c r="B1880" s="103" t="s">
        <v>1810</v>
      </c>
      <c r="C1880" s="103" t="s">
        <v>277</v>
      </c>
      <c r="D1880" s="102" t="s">
        <v>451</v>
      </c>
      <c r="E1880" s="102" t="s">
        <v>275</v>
      </c>
      <c r="F1880" s="102" t="s">
        <v>4539</v>
      </c>
      <c r="H1880" s="102">
        <v>45514</v>
      </c>
      <c r="I1880" s="102" t="s">
        <v>292</v>
      </c>
      <c r="J1880" s="102" t="s">
        <v>291</v>
      </c>
      <c r="K1880" s="102" t="s">
        <v>1</v>
      </c>
      <c r="L1880" s="102" t="s">
        <v>290</v>
      </c>
      <c r="M1880" s="102" t="s">
        <v>1074</v>
      </c>
      <c r="N1880" s="102">
        <v>6</v>
      </c>
      <c r="O1880" s="102" t="s">
        <v>1075</v>
      </c>
    </row>
    <row r="1881" spans="1:15" x14ac:dyDescent="0.25">
      <c r="A1881" s="102" t="s">
        <v>3095</v>
      </c>
      <c r="B1881" s="103" t="s">
        <v>4540</v>
      </c>
      <c r="C1881" s="103" t="s">
        <v>277</v>
      </c>
      <c r="D1881" s="102" t="s">
        <v>4316</v>
      </c>
      <c r="E1881" s="102" t="s">
        <v>275</v>
      </c>
      <c r="F1881" s="102" t="s">
        <v>4541</v>
      </c>
      <c r="H1881" s="102">
        <v>45514</v>
      </c>
      <c r="I1881" s="102" t="s">
        <v>292</v>
      </c>
      <c r="J1881" s="102" t="s">
        <v>291</v>
      </c>
      <c r="K1881" s="102" t="s">
        <v>1</v>
      </c>
      <c r="L1881" s="102" t="s">
        <v>290</v>
      </c>
      <c r="M1881" s="102" t="s">
        <v>1074</v>
      </c>
      <c r="N1881" s="102">
        <v>6</v>
      </c>
      <c r="O1881" s="102" t="s">
        <v>1075</v>
      </c>
    </row>
    <row r="1882" spans="1:15" x14ac:dyDescent="0.25">
      <c r="A1882" s="102" t="s">
        <v>4542</v>
      </c>
      <c r="B1882" s="103" t="s">
        <v>2198</v>
      </c>
      <c r="C1882" s="103" t="s">
        <v>1118</v>
      </c>
      <c r="D1882" s="102" t="s">
        <v>303</v>
      </c>
      <c r="E1882" s="102" t="s">
        <v>275</v>
      </c>
      <c r="F1882" s="102" t="s">
        <v>4543</v>
      </c>
      <c r="H1882" s="102">
        <v>45514</v>
      </c>
      <c r="I1882" s="102" t="s">
        <v>292</v>
      </c>
      <c r="J1882" s="102" t="s">
        <v>291</v>
      </c>
      <c r="K1882" s="102" t="s">
        <v>1</v>
      </c>
      <c r="L1882" s="102" t="s">
        <v>290</v>
      </c>
      <c r="M1882" s="102" t="s">
        <v>1074</v>
      </c>
      <c r="N1882" s="102">
        <v>6</v>
      </c>
      <c r="O1882" s="102" t="s">
        <v>1075</v>
      </c>
    </row>
    <row r="1883" spans="1:15" x14ac:dyDescent="0.25">
      <c r="A1883" s="102" t="s">
        <v>4544</v>
      </c>
      <c r="B1883" s="103" t="s">
        <v>3514</v>
      </c>
      <c r="C1883" s="103" t="s">
        <v>1225</v>
      </c>
      <c r="D1883" s="102" t="s">
        <v>196</v>
      </c>
      <c r="E1883" s="102" t="s">
        <v>275</v>
      </c>
      <c r="F1883" s="102" t="s">
        <v>4545</v>
      </c>
      <c r="H1883" s="102">
        <v>45514</v>
      </c>
      <c r="I1883" s="102" t="s">
        <v>292</v>
      </c>
      <c r="J1883" s="102" t="s">
        <v>291</v>
      </c>
      <c r="K1883" s="102" t="s">
        <v>1</v>
      </c>
      <c r="L1883" s="102" t="s">
        <v>290</v>
      </c>
      <c r="M1883" s="102" t="s">
        <v>1074</v>
      </c>
      <c r="N1883" s="102">
        <v>6</v>
      </c>
      <c r="O1883" s="102" t="s">
        <v>1075</v>
      </c>
    </row>
    <row r="1884" spans="1:15" x14ac:dyDescent="0.25">
      <c r="A1884" s="102" t="s">
        <v>4546</v>
      </c>
      <c r="B1884" s="103" t="s">
        <v>4547</v>
      </c>
      <c r="C1884" s="103" t="s">
        <v>274</v>
      </c>
      <c r="D1884" s="102" t="s">
        <v>4316</v>
      </c>
      <c r="E1884" s="102" t="s">
        <v>275</v>
      </c>
      <c r="F1884" s="102" t="s">
        <v>4548</v>
      </c>
      <c r="H1884" s="102">
        <v>45514</v>
      </c>
      <c r="I1884" s="102" t="s">
        <v>292</v>
      </c>
      <c r="J1884" s="102" t="s">
        <v>291</v>
      </c>
      <c r="K1884" s="102" t="s">
        <v>1</v>
      </c>
      <c r="L1884" s="102" t="s">
        <v>290</v>
      </c>
      <c r="M1884" s="102" t="s">
        <v>1074</v>
      </c>
      <c r="N1884" s="102">
        <v>6</v>
      </c>
      <c r="O1884" s="102" t="s">
        <v>1075</v>
      </c>
    </row>
    <row r="1885" spans="1:15" x14ac:dyDescent="0.25">
      <c r="A1885" s="102" t="s">
        <v>4549</v>
      </c>
      <c r="B1885" s="103" t="s">
        <v>1775</v>
      </c>
      <c r="C1885" s="103" t="s">
        <v>274</v>
      </c>
      <c r="D1885" s="102" t="s">
        <v>4316</v>
      </c>
      <c r="E1885" s="102" t="s">
        <v>275</v>
      </c>
      <c r="F1885" s="102" t="s">
        <v>4550</v>
      </c>
      <c r="H1885" s="102">
        <v>45514</v>
      </c>
      <c r="I1885" s="102" t="s">
        <v>292</v>
      </c>
      <c r="J1885" s="102" t="s">
        <v>291</v>
      </c>
      <c r="K1885" s="102" t="s">
        <v>1</v>
      </c>
      <c r="L1885" s="102" t="s">
        <v>290</v>
      </c>
      <c r="M1885" s="102" t="s">
        <v>1074</v>
      </c>
      <c r="N1885" s="102">
        <v>6</v>
      </c>
      <c r="O1885" s="102" t="s">
        <v>1075</v>
      </c>
    </row>
    <row r="1886" spans="1:15" x14ac:dyDescent="0.25">
      <c r="A1886" s="102" t="s">
        <v>4551</v>
      </c>
      <c r="B1886" s="103" t="s">
        <v>1122</v>
      </c>
      <c r="C1886" s="103" t="s">
        <v>274</v>
      </c>
      <c r="D1886" s="102" t="s">
        <v>318</v>
      </c>
      <c r="E1886" s="102" t="s">
        <v>275</v>
      </c>
      <c r="F1886" s="102" t="s">
        <v>4552</v>
      </c>
      <c r="H1886" s="102">
        <v>45514</v>
      </c>
      <c r="I1886" s="102" t="s">
        <v>292</v>
      </c>
      <c r="J1886" s="102" t="s">
        <v>291</v>
      </c>
      <c r="K1886" s="102" t="s">
        <v>1</v>
      </c>
      <c r="L1886" s="102" t="s">
        <v>290</v>
      </c>
      <c r="M1886" s="102" t="s">
        <v>1074</v>
      </c>
      <c r="N1886" s="102">
        <v>6</v>
      </c>
      <c r="O1886" s="102" t="s">
        <v>1075</v>
      </c>
    </row>
    <row r="1887" spans="1:15" x14ac:dyDescent="0.25">
      <c r="A1887" s="102" t="s">
        <v>4553</v>
      </c>
      <c r="B1887" s="103" t="s">
        <v>1281</v>
      </c>
      <c r="C1887" s="103" t="s">
        <v>1118</v>
      </c>
      <c r="D1887" s="102" t="s">
        <v>4316</v>
      </c>
      <c r="E1887" s="102" t="s">
        <v>275</v>
      </c>
      <c r="F1887" s="102" t="s">
        <v>4554</v>
      </c>
      <c r="H1887" s="102">
        <v>45514</v>
      </c>
      <c r="I1887" s="102" t="s">
        <v>292</v>
      </c>
      <c r="J1887" s="102" t="s">
        <v>291</v>
      </c>
      <c r="K1887" s="102" t="s">
        <v>1</v>
      </c>
      <c r="L1887" s="102" t="s">
        <v>290</v>
      </c>
      <c r="M1887" s="102" t="s">
        <v>1074</v>
      </c>
      <c r="N1887" s="102">
        <v>6</v>
      </c>
      <c r="O1887" s="102" t="s">
        <v>1075</v>
      </c>
    </row>
    <row r="1888" spans="1:15" x14ac:dyDescent="0.25">
      <c r="A1888" s="102" t="s">
        <v>4555</v>
      </c>
      <c r="B1888" s="103" t="s">
        <v>1248</v>
      </c>
      <c r="C1888" s="103" t="s">
        <v>1118</v>
      </c>
      <c r="D1888" s="102" t="s">
        <v>318</v>
      </c>
      <c r="E1888" s="102" t="s">
        <v>275</v>
      </c>
      <c r="F1888" s="102" t="s">
        <v>4556</v>
      </c>
      <c r="H1888" s="102">
        <v>45514</v>
      </c>
      <c r="I1888" s="102" t="s">
        <v>292</v>
      </c>
      <c r="J1888" s="102" t="s">
        <v>291</v>
      </c>
      <c r="K1888" s="102" t="s">
        <v>1</v>
      </c>
      <c r="L1888" s="102" t="s">
        <v>290</v>
      </c>
      <c r="M1888" s="102" t="s">
        <v>1074</v>
      </c>
      <c r="N1888" s="102">
        <v>6</v>
      </c>
      <c r="O1888" s="102" t="s">
        <v>1075</v>
      </c>
    </row>
    <row r="1889" spans="1:15" x14ac:dyDescent="0.25">
      <c r="A1889" s="102" t="s">
        <v>4557</v>
      </c>
      <c r="B1889" s="103" t="s">
        <v>4558</v>
      </c>
      <c r="C1889" s="103" t="s">
        <v>274</v>
      </c>
      <c r="D1889" s="102" t="s">
        <v>4316</v>
      </c>
      <c r="E1889" s="102" t="s">
        <v>275</v>
      </c>
      <c r="F1889" s="102" t="s">
        <v>4559</v>
      </c>
      <c r="H1889" s="102">
        <v>45514</v>
      </c>
      <c r="I1889" s="102" t="s">
        <v>292</v>
      </c>
      <c r="J1889" s="102" t="s">
        <v>291</v>
      </c>
      <c r="K1889" s="102" t="s">
        <v>1</v>
      </c>
      <c r="L1889" s="102" t="s">
        <v>290</v>
      </c>
      <c r="M1889" s="102" t="s">
        <v>1074</v>
      </c>
      <c r="N1889" s="102">
        <v>6</v>
      </c>
      <c r="O1889" s="102" t="s">
        <v>1075</v>
      </c>
    </row>
    <row r="1890" spans="1:15" x14ac:dyDescent="0.25">
      <c r="A1890" s="102" t="s">
        <v>4560</v>
      </c>
      <c r="B1890" s="103" t="s">
        <v>1571</v>
      </c>
      <c r="C1890" s="103" t="s">
        <v>274</v>
      </c>
      <c r="D1890" s="102" t="s">
        <v>4316</v>
      </c>
      <c r="E1890" s="102" t="s">
        <v>275</v>
      </c>
      <c r="F1890" s="102" t="s">
        <v>4561</v>
      </c>
      <c r="H1890" s="102">
        <v>45514</v>
      </c>
      <c r="I1890" s="102" t="s">
        <v>292</v>
      </c>
      <c r="J1890" s="102" t="s">
        <v>291</v>
      </c>
      <c r="K1890" s="102" t="s">
        <v>1</v>
      </c>
      <c r="L1890" s="102" t="s">
        <v>290</v>
      </c>
      <c r="M1890" s="102" t="s">
        <v>1074</v>
      </c>
      <c r="N1890" s="102">
        <v>6</v>
      </c>
      <c r="O1890" s="102" t="s">
        <v>1075</v>
      </c>
    </row>
    <row r="1891" spans="1:15" x14ac:dyDescent="0.25">
      <c r="A1891" s="102" t="s">
        <v>4562</v>
      </c>
      <c r="B1891" s="103" t="s">
        <v>1924</v>
      </c>
      <c r="C1891" s="103" t="s">
        <v>274</v>
      </c>
      <c r="D1891" s="102" t="s">
        <v>4316</v>
      </c>
      <c r="E1891" s="102" t="s">
        <v>275</v>
      </c>
      <c r="F1891" s="102" t="s">
        <v>4563</v>
      </c>
      <c r="H1891" s="102">
        <v>45514</v>
      </c>
      <c r="I1891" s="102" t="s">
        <v>292</v>
      </c>
      <c r="J1891" s="102" t="s">
        <v>291</v>
      </c>
      <c r="K1891" s="102" t="s">
        <v>1</v>
      </c>
      <c r="L1891" s="102" t="s">
        <v>290</v>
      </c>
      <c r="M1891" s="102" t="s">
        <v>1074</v>
      </c>
      <c r="N1891" s="102">
        <v>6</v>
      </c>
      <c r="O1891" s="102" t="s">
        <v>1075</v>
      </c>
    </row>
    <row r="1892" spans="1:15" x14ac:dyDescent="0.25">
      <c r="A1892" s="102" t="s">
        <v>4564</v>
      </c>
      <c r="B1892" s="103" t="s">
        <v>1997</v>
      </c>
      <c r="C1892" s="103" t="s">
        <v>277</v>
      </c>
      <c r="D1892" s="102" t="s">
        <v>4316</v>
      </c>
      <c r="E1892" s="102" t="s">
        <v>275</v>
      </c>
      <c r="F1892" s="102" t="s">
        <v>4565</v>
      </c>
      <c r="H1892" s="102">
        <v>45514</v>
      </c>
      <c r="I1892" s="102" t="s">
        <v>292</v>
      </c>
      <c r="J1892" s="102" t="s">
        <v>291</v>
      </c>
      <c r="K1892" s="102" t="s">
        <v>1</v>
      </c>
      <c r="L1892" s="102" t="s">
        <v>290</v>
      </c>
      <c r="M1892" s="102" t="s">
        <v>1074</v>
      </c>
      <c r="N1892" s="102">
        <v>6</v>
      </c>
      <c r="O1892" s="102" t="s">
        <v>1075</v>
      </c>
    </row>
    <row r="1893" spans="1:15" x14ac:dyDescent="0.25">
      <c r="A1893" s="102" t="s">
        <v>4566</v>
      </c>
      <c r="B1893" s="103" t="s">
        <v>4567</v>
      </c>
      <c r="C1893" s="103" t="s">
        <v>274</v>
      </c>
      <c r="D1893" s="102" t="s">
        <v>152</v>
      </c>
      <c r="E1893" s="102" t="s">
        <v>275</v>
      </c>
      <c r="F1893" s="102" t="s">
        <v>4568</v>
      </c>
      <c r="H1893" s="102">
        <v>45514</v>
      </c>
      <c r="I1893" s="102" t="s">
        <v>292</v>
      </c>
      <c r="J1893" s="102" t="s">
        <v>291</v>
      </c>
      <c r="K1893" s="102" t="s">
        <v>1</v>
      </c>
      <c r="L1893" s="102" t="s">
        <v>290</v>
      </c>
      <c r="M1893" s="102" t="s">
        <v>1074</v>
      </c>
      <c r="N1893" s="102">
        <v>6</v>
      </c>
      <c r="O1893" s="102" t="s">
        <v>1075</v>
      </c>
    </row>
    <row r="1894" spans="1:15" x14ac:dyDescent="0.25">
      <c r="A1894" s="102" t="s">
        <v>4569</v>
      </c>
      <c r="B1894" s="103" t="s">
        <v>4570</v>
      </c>
      <c r="C1894" s="103" t="s">
        <v>274</v>
      </c>
      <c r="D1894" s="102" t="s">
        <v>451</v>
      </c>
      <c r="E1894" s="102" t="s">
        <v>275</v>
      </c>
      <c r="F1894" s="102" t="s">
        <v>4571</v>
      </c>
      <c r="H1894" s="102">
        <v>45514</v>
      </c>
      <c r="I1894" s="102" t="s">
        <v>292</v>
      </c>
      <c r="J1894" s="102" t="s">
        <v>291</v>
      </c>
      <c r="K1894" s="102" t="s">
        <v>1</v>
      </c>
      <c r="L1894" s="102" t="s">
        <v>290</v>
      </c>
      <c r="M1894" s="102" t="s">
        <v>1074</v>
      </c>
      <c r="N1894" s="102">
        <v>6</v>
      </c>
      <c r="O1894" s="102" t="s">
        <v>1075</v>
      </c>
    </row>
    <row r="1895" spans="1:15" x14ac:dyDescent="0.25">
      <c r="A1895" s="102" t="s">
        <v>4572</v>
      </c>
      <c r="B1895" s="103" t="s">
        <v>1916</v>
      </c>
      <c r="C1895" s="103" t="s">
        <v>274</v>
      </c>
      <c r="D1895" s="102" t="s">
        <v>451</v>
      </c>
      <c r="E1895" s="102" t="s">
        <v>275</v>
      </c>
      <c r="F1895" s="102" t="s">
        <v>4573</v>
      </c>
      <c r="H1895" s="102">
        <v>45514</v>
      </c>
      <c r="I1895" s="102" t="s">
        <v>292</v>
      </c>
      <c r="J1895" s="102" t="s">
        <v>291</v>
      </c>
      <c r="K1895" s="102" t="s">
        <v>1</v>
      </c>
      <c r="L1895" s="102" t="s">
        <v>290</v>
      </c>
      <c r="M1895" s="102" t="s">
        <v>1074</v>
      </c>
      <c r="N1895" s="102">
        <v>6</v>
      </c>
      <c r="O1895" s="102" t="s">
        <v>1075</v>
      </c>
    </row>
    <row r="1896" spans="1:15" x14ac:dyDescent="0.25">
      <c r="A1896" s="102" t="s">
        <v>4574</v>
      </c>
      <c r="B1896" s="103" t="s">
        <v>1690</v>
      </c>
      <c r="C1896" s="103" t="s">
        <v>1118</v>
      </c>
      <c r="D1896" s="102" t="s">
        <v>4316</v>
      </c>
      <c r="E1896" s="102" t="s">
        <v>275</v>
      </c>
      <c r="F1896" s="102" t="s">
        <v>4575</v>
      </c>
      <c r="H1896" s="102">
        <v>45514</v>
      </c>
      <c r="I1896" s="102" t="s">
        <v>292</v>
      </c>
      <c r="J1896" s="102" t="s">
        <v>291</v>
      </c>
      <c r="K1896" s="102" t="s">
        <v>1</v>
      </c>
      <c r="L1896" s="102" t="s">
        <v>290</v>
      </c>
      <c r="M1896" s="102" t="s">
        <v>1074</v>
      </c>
      <c r="N1896" s="102">
        <v>6</v>
      </c>
      <c r="O1896" s="102" t="s">
        <v>1075</v>
      </c>
    </row>
    <row r="1897" spans="1:15" x14ac:dyDescent="0.25">
      <c r="A1897" s="102" t="s">
        <v>4576</v>
      </c>
      <c r="B1897" s="103" t="s">
        <v>1132</v>
      </c>
      <c r="C1897" s="103" t="s">
        <v>274</v>
      </c>
      <c r="D1897" s="102" t="s">
        <v>318</v>
      </c>
      <c r="E1897" s="102" t="s">
        <v>275</v>
      </c>
      <c r="F1897" s="102" t="s">
        <v>4577</v>
      </c>
      <c r="H1897" s="102">
        <v>45514</v>
      </c>
      <c r="I1897" s="102" t="s">
        <v>292</v>
      </c>
      <c r="J1897" s="102" t="s">
        <v>291</v>
      </c>
      <c r="K1897" s="102" t="s">
        <v>1</v>
      </c>
      <c r="L1897" s="102" t="s">
        <v>290</v>
      </c>
      <c r="M1897" s="102" t="s">
        <v>1074</v>
      </c>
      <c r="N1897" s="102">
        <v>6</v>
      </c>
      <c r="O1897" s="102" t="s">
        <v>1075</v>
      </c>
    </row>
    <row r="1898" spans="1:15" x14ac:dyDescent="0.25">
      <c r="A1898" s="102" t="s">
        <v>4578</v>
      </c>
      <c r="B1898" s="103" t="s">
        <v>4579</v>
      </c>
      <c r="C1898" s="103" t="s">
        <v>1077</v>
      </c>
      <c r="D1898" s="102" t="s">
        <v>196</v>
      </c>
      <c r="E1898" s="102" t="s">
        <v>275</v>
      </c>
      <c r="F1898" s="102" t="s">
        <v>4580</v>
      </c>
      <c r="H1898" s="102">
        <v>45514</v>
      </c>
      <c r="I1898" s="102" t="s">
        <v>292</v>
      </c>
      <c r="J1898" s="102" t="s">
        <v>291</v>
      </c>
      <c r="K1898" s="102" t="s">
        <v>1</v>
      </c>
      <c r="L1898" s="102" t="s">
        <v>290</v>
      </c>
      <c r="M1898" s="102" t="s">
        <v>1074</v>
      </c>
      <c r="N1898" s="102">
        <v>6</v>
      </c>
      <c r="O1898" s="102" t="s">
        <v>1075</v>
      </c>
    </row>
    <row r="1899" spans="1:15" x14ac:dyDescent="0.25">
      <c r="A1899" s="102" t="s">
        <v>3271</v>
      </c>
      <c r="B1899" s="103" t="s">
        <v>4581</v>
      </c>
      <c r="C1899" s="103" t="s">
        <v>1118</v>
      </c>
      <c r="D1899" s="102" t="s">
        <v>152</v>
      </c>
      <c r="E1899" s="102" t="s">
        <v>275</v>
      </c>
      <c r="F1899" s="102" t="s">
        <v>4582</v>
      </c>
      <c r="H1899" s="102">
        <v>45514</v>
      </c>
      <c r="I1899" s="102" t="s">
        <v>292</v>
      </c>
      <c r="J1899" s="102" t="s">
        <v>291</v>
      </c>
      <c r="K1899" s="102" t="s">
        <v>1</v>
      </c>
      <c r="L1899" s="102" t="s">
        <v>290</v>
      </c>
      <c r="M1899" s="102" t="s">
        <v>1074</v>
      </c>
      <c r="N1899" s="102">
        <v>6</v>
      </c>
      <c r="O1899" s="102" t="s">
        <v>1075</v>
      </c>
    </row>
    <row r="1900" spans="1:15" x14ac:dyDescent="0.25">
      <c r="A1900" s="102" t="s">
        <v>4583</v>
      </c>
      <c r="B1900" s="103" t="s">
        <v>4584</v>
      </c>
      <c r="C1900" s="103" t="s">
        <v>274</v>
      </c>
      <c r="D1900" s="102" t="s">
        <v>4316</v>
      </c>
      <c r="E1900" s="102" t="s">
        <v>275</v>
      </c>
      <c r="F1900" s="102" t="s">
        <v>4585</v>
      </c>
      <c r="H1900" s="102">
        <v>45514</v>
      </c>
      <c r="I1900" s="102" t="s">
        <v>292</v>
      </c>
      <c r="J1900" s="102" t="s">
        <v>291</v>
      </c>
      <c r="K1900" s="102" t="s">
        <v>1</v>
      </c>
      <c r="L1900" s="102" t="s">
        <v>290</v>
      </c>
      <c r="M1900" s="102" t="s">
        <v>1074</v>
      </c>
      <c r="N1900" s="102">
        <v>6</v>
      </c>
      <c r="O1900" s="102" t="s">
        <v>1075</v>
      </c>
    </row>
    <row r="1901" spans="1:15" x14ac:dyDescent="0.25">
      <c r="A1901" s="102" t="s">
        <v>4586</v>
      </c>
      <c r="B1901" s="103" t="s">
        <v>4587</v>
      </c>
      <c r="C1901" s="103" t="s">
        <v>274</v>
      </c>
      <c r="D1901" s="102" t="s">
        <v>451</v>
      </c>
      <c r="E1901" s="102" t="s">
        <v>275</v>
      </c>
      <c r="F1901" s="102" t="s">
        <v>4588</v>
      </c>
      <c r="H1901" s="102">
        <v>45514</v>
      </c>
      <c r="I1901" s="102" t="s">
        <v>292</v>
      </c>
      <c r="J1901" s="102" t="s">
        <v>291</v>
      </c>
      <c r="K1901" s="102" t="s">
        <v>1</v>
      </c>
      <c r="L1901" s="102" t="s">
        <v>290</v>
      </c>
      <c r="M1901" s="102" t="s">
        <v>1074</v>
      </c>
      <c r="N1901" s="102">
        <v>6</v>
      </c>
      <c r="O1901" s="102" t="s">
        <v>1075</v>
      </c>
    </row>
    <row r="1902" spans="1:15" x14ac:dyDescent="0.25">
      <c r="A1902" s="102" t="s">
        <v>4589</v>
      </c>
      <c r="B1902" s="103" t="s">
        <v>4590</v>
      </c>
      <c r="C1902" s="103" t="s">
        <v>277</v>
      </c>
      <c r="D1902" s="102" t="s">
        <v>136</v>
      </c>
      <c r="E1902" s="102" t="s">
        <v>275</v>
      </c>
      <c r="F1902" s="102" t="s">
        <v>4591</v>
      </c>
      <c r="H1902" s="102">
        <v>45514</v>
      </c>
      <c r="I1902" s="102" t="s">
        <v>292</v>
      </c>
      <c r="J1902" s="102" t="s">
        <v>291</v>
      </c>
      <c r="K1902" s="102" t="s">
        <v>1</v>
      </c>
      <c r="L1902" s="102" t="s">
        <v>290</v>
      </c>
      <c r="M1902" s="102" t="s">
        <v>1074</v>
      </c>
      <c r="N1902" s="102">
        <v>6</v>
      </c>
      <c r="O1902" s="102" t="s">
        <v>1075</v>
      </c>
    </row>
    <row r="1903" spans="1:15" x14ac:dyDescent="0.25">
      <c r="A1903" s="102" t="s">
        <v>4592</v>
      </c>
      <c r="B1903" s="103" t="s">
        <v>4593</v>
      </c>
      <c r="C1903" s="103" t="s">
        <v>277</v>
      </c>
      <c r="D1903" s="102" t="s">
        <v>136</v>
      </c>
      <c r="E1903" s="102" t="s">
        <v>275</v>
      </c>
      <c r="F1903" s="102" t="s">
        <v>4594</v>
      </c>
      <c r="H1903" s="102">
        <v>45514</v>
      </c>
      <c r="I1903" s="102" t="s">
        <v>292</v>
      </c>
      <c r="J1903" s="102" t="s">
        <v>291</v>
      </c>
      <c r="K1903" s="102" t="s">
        <v>1</v>
      </c>
      <c r="L1903" s="102" t="s">
        <v>290</v>
      </c>
      <c r="M1903" s="102" t="s">
        <v>1074</v>
      </c>
      <c r="N1903" s="102">
        <v>6</v>
      </c>
      <c r="O1903" s="102" t="s">
        <v>1075</v>
      </c>
    </row>
    <row r="1904" spans="1:15" x14ac:dyDescent="0.25">
      <c r="A1904" s="102" t="s">
        <v>4595</v>
      </c>
      <c r="B1904" s="103" t="s">
        <v>1248</v>
      </c>
      <c r="C1904" s="103" t="s">
        <v>1118</v>
      </c>
      <c r="D1904" s="102" t="s">
        <v>4316</v>
      </c>
      <c r="E1904" s="102" t="s">
        <v>275</v>
      </c>
      <c r="F1904" s="102" t="s">
        <v>4596</v>
      </c>
      <c r="H1904" s="102">
        <v>45514</v>
      </c>
      <c r="I1904" s="102" t="s">
        <v>292</v>
      </c>
      <c r="J1904" s="102" t="s">
        <v>291</v>
      </c>
      <c r="K1904" s="102" t="s">
        <v>1</v>
      </c>
      <c r="L1904" s="102" t="s">
        <v>290</v>
      </c>
      <c r="M1904" s="102" t="s">
        <v>1074</v>
      </c>
      <c r="N1904" s="102">
        <v>6</v>
      </c>
      <c r="O1904" s="102" t="s">
        <v>1075</v>
      </c>
    </row>
    <row r="1905" spans="1:15" x14ac:dyDescent="0.25">
      <c r="A1905" s="102" t="s">
        <v>4595</v>
      </c>
      <c r="B1905" s="103" t="s">
        <v>4597</v>
      </c>
      <c r="C1905" s="103" t="s">
        <v>1118</v>
      </c>
      <c r="D1905" s="102" t="s">
        <v>4316</v>
      </c>
      <c r="E1905" s="102" t="s">
        <v>275</v>
      </c>
      <c r="F1905" s="102" t="s">
        <v>4598</v>
      </c>
      <c r="H1905" s="102">
        <v>45514</v>
      </c>
      <c r="I1905" s="102" t="s">
        <v>292</v>
      </c>
      <c r="J1905" s="102" t="s">
        <v>291</v>
      </c>
      <c r="K1905" s="102" t="s">
        <v>1</v>
      </c>
      <c r="L1905" s="102" t="s">
        <v>290</v>
      </c>
      <c r="M1905" s="102" t="s">
        <v>1074</v>
      </c>
      <c r="N1905" s="102">
        <v>6</v>
      </c>
      <c r="O1905" s="102" t="s">
        <v>1075</v>
      </c>
    </row>
    <row r="1906" spans="1:15" x14ac:dyDescent="0.25">
      <c r="A1906" s="102" t="s">
        <v>4599</v>
      </c>
      <c r="B1906" s="103" t="s">
        <v>2087</v>
      </c>
      <c r="C1906" s="103" t="s">
        <v>274</v>
      </c>
      <c r="D1906" s="102" t="s">
        <v>136</v>
      </c>
      <c r="E1906" s="102" t="s">
        <v>275</v>
      </c>
      <c r="F1906" s="102" t="s">
        <v>4600</v>
      </c>
      <c r="H1906" s="102">
        <v>45514</v>
      </c>
      <c r="I1906" s="102" t="s">
        <v>292</v>
      </c>
      <c r="J1906" s="102" t="s">
        <v>291</v>
      </c>
      <c r="K1906" s="102" t="s">
        <v>1</v>
      </c>
      <c r="L1906" s="102" t="s">
        <v>290</v>
      </c>
      <c r="M1906" s="102" t="s">
        <v>1074</v>
      </c>
      <c r="N1906" s="102">
        <v>6</v>
      </c>
      <c r="O1906" s="102" t="s">
        <v>1075</v>
      </c>
    </row>
    <row r="1907" spans="1:15" x14ac:dyDescent="0.25">
      <c r="A1907" s="102" t="s">
        <v>4601</v>
      </c>
      <c r="B1907" s="103" t="s">
        <v>1078</v>
      </c>
      <c r="C1907" s="103" t="s">
        <v>274</v>
      </c>
      <c r="D1907" s="102" t="s">
        <v>152</v>
      </c>
      <c r="E1907" s="102" t="s">
        <v>275</v>
      </c>
      <c r="F1907" s="102" t="s">
        <v>4602</v>
      </c>
      <c r="H1907" s="102">
        <v>45514</v>
      </c>
      <c r="I1907" s="102" t="s">
        <v>292</v>
      </c>
      <c r="J1907" s="102" t="s">
        <v>291</v>
      </c>
      <c r="K1907" s="102" t="s">
        <v>1</v>
      </c>
      <c r="L1907" s="102" t="s">
        <v>290</v>
      </c>
      <c r="M1907" s="102" t="s">
        <v>1074</v>
      </c>
      <c r="N1907" s="102">
        <v>6</v>
      </c>
      <c r="O1907" s="102" t="s">
        <v>1075</v>
      </c>
    </row>
    <row r="1908" spans="1:15" x14ac:dyDescent="0.25">
      <c r="A1908" s="102" t="s">
        <v>4603</v>
      </c>
      <c r="B1908" s="103" t="s">
        <v>1762</v>
      </c>
      <c r="C1908" s="103" t="s">
        <v>277</v>
      </c>
      <c r="D1908" s="102" t="s">
        <v>451</v>
      </c>
      <c r="E1908" s="102" t="s">
        <v>275</v>
      </c>
      <c r="F1908" s="102" t="s">
        <v>4604</v>
      </c>
      <c r="H1908" s="102">
        <v>45514</v>
      </c>
      <c r="I1908" s="102" t="s">
        <v>292</v>
      </c>
      <c r="J1908" s="102" t="s">
        <v>291</v>
      </c>
      <c r="K1908" s="102" t="s">
        <v>1</v>
      </c>
      <c r="L1908" s="102" t="s">
        <v>290</v>
      </c>
      <c r="M1908" s="102" t="s">
        <v>1074</v>
      </c>
      <c r="N1908" s="102">
        <v>6</v>
      </c>
      <c r="O1908" s="102" t="s">
        <v>1075</v>
      </c>
    </row>
    <row r="1909" spans="1:15" x14ac:dyDescent="0.25">
      <c r="A1909" s="102" t="s">
        <v>4605</v>
      </c>
      <c r="B1909" s="103" t="s">
        <v>1775</v>
      </c>
      <c r="C1909" s="103" t="s">
        <v>1082</v>
      </c>
      <c r="D1909" s="102" t="s">
        <v>4316</v>
      </c>
      <c r="E1909" s="102" t="s">
        <v>275</v>
      </c>
      <c r="F1909" s="102" t="s">
        <v>4606</v>
      </c>
      <c r="H1909" s="102">
        <v>45514</v>
      </c>
      <c r="I1909" s="102" t="s">
        <v>292</v>
      </c>
      <c r="J1909" s="102" t="s">
        <v>291</v>
      </c>
      <c r="K1909" s="102" t="s">
        <v>1</v>
      </c>
      <c r="L1909" s="102" t="s">
        <v>290</v>
      </c>
      <c r="M1909" s="102" t="s">
        <v>1082</v>
      </c>
      <c r="N1909" s="102">
        <v>6</v>
      </c>
      <c r="O1909" s="102" t="s">
        <v>1075</v>
      </c>
    </row>
    <row r="1910" spans="1:15" x14ac:dyDescent="0.25">
      <c r="A1910" s="102" t="s">
        <v>4605</v>
      </c>
      <c r="B1910" s="103" t="s">
        <v>1392</v>
      </c>
      <c r="C1910" s="103" t="s">
        <v>274</v>
      </c>
      <c r="D1910" s="102" t="s">
        <v>4316</v>
      </c>
      <c r="E1910" s="102" t="s">
        <v>275</v>
      </c>
      <c r="F1910" s="102" t="s">
        <v>4607</v>
      </c>
      <c r="H1910" s="102">
        <v>45514</v>
      </c>
      <c r="I1910" s="102" t="s">
        <v>292</v>
      </c>
      <c r="J1910" s="102" t="s">
        <v>291</v>
      </c>
      <c r="K1910" s="102" t="s">
        <v>1</v>
      </c>
      <c r="L1910" s="102" t="s">
        <v>290</v>
      </c>
      <c r="M1910" s="102" t="s">
        <v>1074</v>
      </c>
      <c r="N1910" s="102">
        <v>6</v>
      </c>
      <c r="O1910" s="102" t="s">
        <v>1075</v>
      </c>
    </row>
    <row r="1911" spans="1:15" x14ac:dyDescent="0.25">
      <c r="A1911" s="102" t="s">
        <v>4608</v>
      </c>
      <c r="B1911" s="103" t="s">
        <v>1161</v>
      </c>
      <c r="C1911" s="103" t="s">
        <v>1118</v>
      </c>
      <c r="D1911" s="102" t="s">
        <v>4316</v>
      </c>
      <c r="E1911" s="102" t="s">
        <v>275</v>
      </c>
      <c r="F1911" s="102" t="s">
        <v>4609</v>
      </c>
      <c r="H1911" s="102">
        <v>45514</v>
      </c>
      <c r="I1911" s="102" t="s">
        <v>292</v>
      </c>
      <c r="J1911" s="102" t="s">
        <v>291</v>
      </c>
      <c r="K1911" s="102" t="s">
        <v>1</v>
      </c>
      <c r="L1911" s="102" t="s">
        <v>290</v>
      </c>
      <c r="M1911" s="102" t="s">
        <v>1074</v>
      </c>
      <c r="N1911" s="102">
        <v>6</v>
      </c>
      <c r="O1911" s="102" t="s">
        <v>1075</v>
      </c>
    </row>
    <row r="1912" spans="1:15" x14ac:dyDescent="0.25">
      <c r="A1912" s="102" t="s">
        <v>4052</v>
      </c>
      <c r="B1912" s="103" t="s">
        <v>1565</v>
      </c>
      <c r="C1912" s="103" t="s">
        <v>274</v>
      </c>
      <c r="D1912" s="102" t="s">
        <v>136</v>
      </c>
      <c r="E1912" s="102" t="s">
        <v>275</v>
      </c>
      <c r="F1912" s="102" t="s">
        <v>4610</v>
      </c>
      <c r="H1912" s="102">
        <v>45514</v>
      </c>
      <c r="I1912" s="102" t="s">
        <v>292</v>
      </c>
      <c r="J1912" s="102" t="s">
        <v>291</v>
      </c>
      <c r="K1912" s="102" t="s">
        <v>1</v>
      </c>
      <c r="L1912" s="102" t="s">
        <v>290</v>
      </c>
      <c r="M1912" s="102" t="s">
        <v>1074</v>
      </c>
      <c r="N1912" s="102">
        <v>6</v>
      </c>
      <c r="O1912" s="102" t="s">
        <v>1075</v>
      </c>
    </row>
    <row r="1913" spans="1:15" x14ac:dyDescent="0.25">
      <c r="A1913" s="102" t="s">
        <v>4611</v>
      </c>
      <c r="B1913" s="103" t="s">
        <v>4612</v>
      </c>
      <c r="C1913" s="103" t="s">
        <v>274</v>
      </c>
      <c r="D1913" s="102" t="s">
        <v>136</v>
      </c>
      <c r="E1913" s="102" t="s">
        <v>275</v>
      </c>
      <c r="F1913" s="102" t="s">
        <v>4613</v>
      </c>
      <c r="H1913" s="102">
        <v>45514</v>
      </c>
      <c r="I1913" s="102" t="s">
        <v>292</v>
      </c>
      <c r="J1913" s="102" t="s">
        <v>291</v>
      </c>
      <c r="K1913" s="102" t="s">
        <v>1</v>
      </c>
      <c r="L1913" s="102" t="s">
        <v>290</v>
      </c>
      <c r="M1913" s="102" t="s">
        <v>1074</v>
      </c>
      <c r="N1913" s="102">
        <v>6</v>
      </c>
      <c r="O1913" s="102" t="s">
        <v>1075</v>
      </c>
    </row>
    <row r="1914" spans="1:15" x14ac:dyDescent="0.25">
      <c r="A1914" s="102" t="s">
        <v>4614</v>
      </c>
      <c r="B1914" s="103" t="s">
        <v>1321</v>
      </c>
      <c r="C1914" s="103" t="s">
        <v>1118</v>
      </c>
      <c r="D1914" s="102" t="s">
        <v>152</v>
      </c>
      <c r="E1914" s="102" t="s">
        <v>275</v>
      </c>
      <c r="F1914" s="102" t="s">
        <v>4615</v>
      </c>
      <c r="H1914" s="102">
        <v>45514</v>
      </c>
      <c r="I1914" s="102" t="s">
        <v>292</v>
      </c>
      <c r="J1914" s="102" t="s">
        <v>291</v>
      </c>
      <c r="K1914" s="102" t="s">
        <v>1</v>
      </c>
      <c r="L1914" s="102" t="s">
        <v>290</v>
      </c>
      <c r="M1914" s="102" t="s">
        <v>1074</v>
      </c>
      <c r="N1914" s="102">
        <v>6</v>
      </c>
      <c r="O1914" s="102" t="s">
        <v>1075</v>
      </c>
    </row>
    <row r="1915" spans="1:15" x14ac:dyDescent="0.25">
      <c r="A1915" s="102" t="s">
        <v>4616</v>
      </c>
      <c r="B1915" s="103" t="s">
        <v>1132</v>
      </c>
      <c r="C1915" s="103" t="s">
        <v>274</v>
      </c>
      <c r="D1915" s="102" t="s">
        <v>318</v>
      </c>
      <c r="E1915" s="102" t="s">
        <v>275</v>
      </c>
      <c r="F1915" s="102" t="s">
        <v>4617</v>
      </c>
      <c r="H1915" s="102">
        <v>45514</v>
      </c>
      <c r="I1915" s="102" t="s">
        <v>292</v>
      </c>
      <c r="J1915" s="102" t="s">
        <v>291</v>
      </c>
      <c r="K1915" s="102" t="s">
        <v>1</v>
      </c>
      <c r="L1915" s="102" t="s">
        <v>290</v>
      </c>
      <c r="M1915" s="102" t="s">
        <v>1074</v>
      </c>
      <c r="N1915" s="102">
        <v>6</v>
      </c>
      <c r="O1915" s="102" t="s">
        <v>1075</v>
      </c>
    </row>
    <row r="1916" spans="1:15" x14ac:dyDescent="0.25">
      <c r="A1916" s="102" t="s">
        <v>4618</v>
      </c>
      <c r="B1916" s="103" t="s">
        <v>1260</v>
      </c>
      <c r="C1916" s="103" t="s">
        <v>1118</v>
      </c>
      <c r="D1916" s="102" t="s">
        <v>4316</v>
      </c>
      <c r="E1916" s="102" t="s">
        <v>275</v>
      </c>
      <c r="F1916" s="102" t="s">
        <v>4619</v>
      </c>
      <c r="H1916" s="102">
        <v>45514</v>
      </c>
      <c r="I1916" s="102" t="s">
        <v>292</v>
      </c>
      <c r="J1916" s="102" t="s">
        <v>291</v>
      </c>
      <c r="K1916" s="102" t="s">
        <v>1</v>
      </c>
      <c r="L1916" s="102" t="s">
        <v>290</v>
      </c>
      <c r="M1916" s="102" t="s">
        <v>1074</v>
      </c>
      <c r="N1916" s="102">
        <v>6</v>
      </c>
      <c r="O1916" s="102" t="s">
        <v>1075</v>
      </c>
    </row>
    <row r="1917" spans="1:15" x14ac:dyDescent="0.25">
      <c r="A1917" s="102" t="s">
        <v>4620</v>
      </c>
      <c r="B1917" s="103" t="s">
        <v>1405</v>
      </c>
      <c r="C1917" s="103" t="s">
        <v>277</v>
      </c>
      <c r="D1917" s="102" t="s">
        <v>451</v>
      </c>
      <c r="E1917" s="102" t="s">
        <v>275</v>
      </c>
      <c r="F1917" s="102" t="s">
        <v>4621</v>
      </c>
      <c r="H1917" s="102">
        <v>45514</v>
      </c>
      <c r="I1917" s="102" t="s">
        <v>292</v>
      </c>
      <c r="J1917" s="102" t="s">
        <v>291</v>
      </c>
      <c r="K1917" s="102" t="s">
        <v>1</v>
      </c>
      <c r="L1917" s="102" t="s">
        <v>290</v>
      </c>
      <c r="M1917" s="102" t="s">
        <v>1074</v>
      </c>
      <c r="N1917" s="102">
        <v>6</v>
      </c>
      <c r="O1917" s="102" t="s">
        <v>1075</v>
      </c>
    </row>
    <row r="1918" spans="1:15" x14ac:dyDescent="0.25">
      <c r="A1918" s="102" t="s">
        <v>4622</v>
      </c>
      <c r="B1918" s="103" t="s">
        <v>4623</v>
      </c>
      <c r="C1918" s="103" t="s">
        <v>1118</v>
      </c>
      <c r="D1918" s="102" t="s">
        <v>4316</v>
      </c>
      <c r="E1918" s="102" t="s">
        <v>275</v>
      </c>
      <c r="F1918" s="102" t="s">
        <v>4624</v>
      </c>
      <c r="H1918" s="102">
        <v>45514</v>
      </c>
      <c r="I1918" s="102" t="s">
        <v>292</v>
      </c>
      <c r="J1918" s="102" t="s">
        <v>291</v>
      </c>
      <c r="K1918" s="102" t="s">
        <v>1</v>
      </c>
      <c r="L1918" s="102" t="s">
        <v>290</v>
      </c>
      <c r="M1918" s="102" t="s">
        <v>1074</v>
      </c>
      <c r="N1918" s="102">
        <v>6</v>
      </c>
      <c r="O1918" s="102" t="s">
        <v>1075</v>
      </c>
    </row>
    <row r="1919" spans="1:15" x14ac:dyDescent="0.25">
      <c r="A1919" s="102" t="s">
        <v>4625</v>
      </c>
      <c r="B1919" s="103" t="s">
        <v>4626</v>
      </c>
      <c r="C1919" s="103" t="s">
        <v>1118</v>
      </c>
      <c r="D1919" s="102" t="s">
        <v>303</v>
      </c>
      <c r="E1919" s="102" t="s">
        <v>275</v>
      </c>
      <c r="F1919" s="102" t="s">
        <v>4627</v>
      </c>
      <c r="H1919" s="102">
        <v>45514</v>
      </c>
      <c r="I1919" s="102" t="s">
        <v>292</v>
      </c>
      <c r="J1919" s="102" t="s">
        <v>291</v>
      </c>
      <c r="K1919" s="102" t="s">
        <v>1</v>
      </c>
      <c r="L1919" s="102" t="s">
        <v>290</v>
      </c>
      <c r="M1919" s="102" t="s">
        <v>1074</v>
      </c>
      <c r="N1919" s="102">
        <v>6</v>
      </c>
      <c r="O1919" s="102" t="s">
        <v>1075</v>
      </c>
    </row>
    <row r="1920" spans="1:15" x14ac:dyDescent="0.25">
      <c r="A1920" s="102" t="s">
        <v>4628</v>
      </c>
      <c r="B1920" s="103" t="s">
        <v>2109</v>
      </c>
      <c r="C1920" s="103" t="s">
        <v>1118</v>
      </c>
      <c r="D1920" s="102" t="s">
        <v>4316</v>
      </c>
      <c r="E1920" s="102" t="s">
        <v>275</v>
      </c>
      <c r="F1920" s="102" t="s">
        <v>4629</v>
      </c>
      <c r="H1920" s="102">
        <v>45514</v>
      </c>
      <c r="I1920" s="102" t="s">
        <v>292</v>
      </c>
      <c r="J1920" s="102" t="s">
        <v>291</v>
      </c>
      <c r="K1920" s="102" t="s">
        <v>1</v>
      </c>
      <c r="L1920" s="102" t="s">
        <v>290</v>
      </c>
      <c r="M1920" s="102" t="s">
        <v>1074</v>
      </c>
      <c r="N1920" s="102">
        <v>6</v>
      </c>
      <c r="O1920" s="102" t="s">
        <v>1075</v>
      </c>
    </row>
    <row r="1921" spans="1:15" x14ac:dyDescent="0.25">
      <c r="A1921" s="102" t="s">
        <v>4630</v>
      </c>
      <c r="B1921" s="103" t="s">
        <v>2204</v>
      </c>
      <c r="C1921" s="103" t="s">
        <v>274</v>
      </c>
      <c r="D1921" s="102" t="s">
        <v>136</v>
      </c>
      <c r="E1921" s="102" t="s">
        <v>275</v>
      </c>
      <c r="F1921" s="102" t="s">
        <v>4631</v>
      </c>
      <c r="H1921" s="102">
        <v>45514</v>
      </c>
      <c r="I1921" s="102" t="s">
        <v>292</v>
      </c>
      <c r="J1921" s="102" t="s">
        <v>291</v>
      </c>
      <c r="K1921" s="102" t="s">
        <v>1</v>
      </c>
      <c r="L1921" s="102" t="s">
        <v>290</v>
      </c>
      <c r="M1921" s="102" t="s">
        <v>1074</v>
      </c>
      <c r="N1921" s="102">
        <v>6</v>
      </c>
      <c r="O1921" s="102" t="s">
        <v>1075</v>
      </c>
    </row>
    <row r="1922" spans="1:15" x14ac:dyDescent="0.25">
      <c r="A1922" s="102" t="s">
        <v>4632</v>
      </c>
      <c r="B1922" s="103" t="s">
        <v>4633</v>
      </c>
      <c r="C1922" s="103" t="s">
        <v>277</v>
      </c>
      <c r="D1922" s="102" t="s">
        <v>136</v>
      </c>
      <c r="E1922" s="102" t="s">
        <v>275</v>
      </c>
      <c r="F1922" s="102" t="s">
        <v>4634</v>
      </c>
      <c r="H1922" s="102">
        <v>45514</v>
      </c>
      <c r="I1922" s="102" t="s">
        <v>292</v>
      </c>
      <c r="J1922" s="102" t="s">
        <v>291</v>
      </c>
      <c r="K1922" s="102" t="s">
        <v>1</v>
      </c>
      <c r="L1922" s="102" t="s">
        <v>290</v>
      </c>
      <c r="M1922" s="102" t="s">
        <v>1074</v>
      </c>
      <c r="N1922" s="102">
        <v>6</v>
      </c>
      <c r="O1922" s="102" t="s">
        <v>1075</v>
      </c>
    </row>
    <row r="1923" spans="1:15" x14ac:dyDescent="0.25">
      <c r="A1923" s="102" t="s">
        <v>4635</v>
      </c>
      <c r="B1923" s="103" t="s">
        <v>4636</v>
      </c>
      <c r="C1923" s="103" t="s">
        <v>1118</v>
      </c>
      <c r="D1923" s="102" t="s">
        <v>318</v>
      </c>
      <c r="E1923" s="102" t="s">
        <v>275</v>
      </c>
      <c r="F1923" s="102" t="s">
        <v>4637</v>
      </c>
      <c r="H1923" s="102">
        <v>45514</v>
      </c>
      <c r="I1923" s="102" t="s">
        <v>292</v>
      </c>
      <c r="J1923" s="102" t="s">
        <v>291</v>
      </c>
      <c r="K1923" s="102" t="s">
        <v>1</v>
      </c>
      <c r="L1923" s="102" t="s">
        <v>290</v>
      </c>
      <c r="M1923" s="102" t="s">
        <v>1074</v>
      </c>
      <c r="N1923" s="102">
        <v>6</v>
      </c>
      <c r="O1923" s="102" t="s">
        <v>1075</v>
      </c>
    </row>
    <row r="1924" spans="1:15" x14ac:dyDescent="0.25">
      <c r="A1924" s="102" t="s">
        <v>4638</v>
      </c>
      <c r="B1924" s="103" t="s">
        <v>1448</v>
      </c>
      <c r="C1924" s="103" t="s">
        <v>277</v>
      </c>
      <c r="D1924" s="102" t="s">
        <v>4316</v>
      </c>
      <c r="E1924" s="102" t="s">
        <v>275</v>
      </c>
      <c r="F1924" s="102" t="s">
        <v>4639</v>
      </c>
      <c r="H1924" s="102">
        <v>45514</v>
      </c>
      <c r="I1924" s="102" t="s">
        <v>292</v>
      </c>
      <c r="J1924" s="102" t="s">
        <v>291</v>
      </c>
      <c r="K1924" s="102" t="s">
        <v>1</v>
      </c>
      <c r="L1924" s="102" t="s">
        <v>290</v>
      </c>
      <c r="M1924" s="102" t="s">
        <v>1074</v>
      </c>
      <c r="N1924" s="102">
        <v>6</v>
      </c>
      <c r="O1924" s="102" t="s">
        <v>1075</v>
      </c>
    </row>
    <row r="1925" spans="1:15" x14ac:dyDescent="0.25">
      <c r="A1925" s="102" t="s">
        <v>4640</v>
      </c>
      <c r="B1925" s="103" t="s">
        <v>1132</v>
      </c>
      <c r="C1925" s="103" t="s">
        <v>274</v>
      </c>
      <c r="D1925" s="102" t="s">
        <v>136</v>
      </c>
      <c r="E1925" s="102" t="s">
        <v>275</v>
      </c>
      <c r="F1925" s="102" t="s">
        <v>4641</v>
      </c>
      <c r="H1925" s="102">
        <v>45514</v>
      </c>
      <c r="I1925" s="102" t="s">
        <v>292</v>
      </c>
      <c r="J1925" s="102" t="s">
        <v>291</v>
      </c>
      <c r="K1925" s="102" t="s">
        <v>1</v>
      </c>
      <c r="L1925" s="102" t="s">
        <v>290</v>
      </c>
      <c r="M1925" s="102" t="s">
        <v>1074</v>
      </c>
      <c r="N1925" s="102">
        <v>6</v>
      </c>
      <c r="O1925" s="102" t="s">
        <v>1075</v>
      </c>
    </row>
    <row r="1926" spans="1:15" x14ac:dyDescent="0.25">
      <c r="A1926" s="102" t="s">
        <v>4642</v>
      </c>
      <c r="B1926" s="103" t="s">
        <v>2575</v>
      </c>
      <c r="C1926" s="103" t="s">
        <v>277</v>
      </c>
      <c r="D1926" s="102" t="s">
        <v>136</v>
      </c>
      <c r="E1926" s="102" t="s">
        <v>275</v>
      </c>
      <c r="F1926" s="102" t="s">
        <v>4643</v>
      </c>
      <c r="H1926" s="102">
        <v>45514</v>
      </c>
      <c r="I1926" s="102" t="s">
        <v>292</v>
      </c>
      <c r="J1926" s="102" t="s">
        <v>291</v>
      </c>
      <c r="K1926" s="102" t="s">
        <v>1</v>
      </c>
      <c r="L1926" s="102" t="s">
        <v>290</v>
      </c>
      <c r="M1926" s="102" t="s">
        <v>1074</v>
      </c>
      <c r="N1926" s="102">
        <v>6</v>
      </c>
      <c r="O1926" s="102" t="s">
        <v>1075</v>
      </c>
    </row>
    <row r="1927" spans="1:15" x14ac:dyDescent="0.25">
      <c r="A1927" s="102" t="s">
        <v>4644</v>
      </c>
      <c r="B1927" s="103" t="s">
        <v>4645</v>
      </c>
      <c r="C1927" s="103" t="s">
        <v>274</v>
      </c>
      <c r="D1927" s="102" t="s">
        <v>152</v>
      </c>
      <c r="E1927" s="102" t="s">
        <v>275</v>
      </c>
      <c r="F1927" s="102" t="s">
        <v>4646</v>
      </c>
      <c r="H1927" s="102">
        <v>45514</v>
      </c>
      <c r="I1927" s="102" t="s">
        <v>292</v>
      </c>
      <c r="J1927" s="102" t="s">
        <v>291</v>
      </c>
      <c r="K1927" s="102" t="s">
        <v>1</v>
      </c>
      <c r="L1927" s="102" t="s">
        <v>290</v>
      </c>
      <c r="M1927" s="102" t="s">
        <v>1074</v>
      </c>
      <c r="N1927" s="102">
        <v>6</v>
      </c>
      <c r="O1927" s="102" t="s">
        <v>1075</v>
      </c>
    </row>
    <row r="1928" spans="1:15" x14ac:dyDescent="0.25">
      <c r="A1928" s="102" t="s">
        <v>4647</v>
      </c>
      <c r="B1928" s="103" t="s">
        <v>4648</v>
      </c>
      <c r="C1928" s="103" t="s">
        <v>277</v>
      </c>
      <c r="D1928" s="102" t="s">
        <v>451</v>
      </c>
      <c r="E1928" s="102" t="s">
        <v>275</v>
      </c>
      <c r="F1928" s="102" t="s">
        <v>4649</v>
      </c>
      <c r="H1928" s="102">
        <v>45514</v>
      </c>
      <c r="I1928" s="102" t="s">
        <v>292</v>
      </c>
      <c r="J1928" s="102" t="s">
        <v>291</v>
      </c>
      <c r="K1928" s="102" t="s">
        <v>1</v>
      </c>
      <c r="L1928" s="102" t="s">
        <v>290</v>
      </c>
      <c r="M1928" s="102" t="s">
        <v>1074</v>
      </c>
      <c r="N1928" s="102">
        <v>6</v>
      </c>
      <c r="O1928" s="102" t="s">
        <v>1075</v>
      </c>
    </row>
    <row r="1929" spans="1:15" x14ac:dyDescent="0.25">
      <c r="A1929" s="102" t="s">
        <v>2781</v>
      </c>
      <c r="B1929" s="103" t="s">
        <v>1078</v>
      </c>
      <c r="C1929" s="103" t="s">
        <v>1077</v>
      </c>
      <c r="D1929" s="102" t="s">
        <v>196</v>
      </c>
      <c r="E1929" s="102" t="s">
        <v>275</v>
      </c>
      <c r="F1929" s="102" t="s">
        <v>4650</v>
      </c>
      <c r="H1929" s="102">
        <v>45514</v>
      </c>
      <c r="I1929" s="102" t="s">
        <v>292</v>
      </c>
      <c r="J1929" s="102" t="s">
        <v>291</v>
      </c>
      <c r="K1929" s="102" t="s">
        <v>1</v>
      </c>
      <c r="L1929" s="102" t="s">
        <v>290</v>
      </c>
      <c r="M1929" s="102" t="s">
        <v>1074</v>
      </c>
      <c r="N1929" s="102">
        <v>6</v>
      </c>
      <c r="O1929" s="102" t="s">
        <v>1075</v>
      </c>
    </row>
    <row r="1930" spans="1:15" x14ac:dyDescent="0.25">
      <c r="A1930" s="102" t="s">
        <v>4651</v>
      </c>
      <c r="B1930" s="103" t="s">
        <v>4652</v>
      </c>
      <c r="C1930" s="103" t="s">
        <v>1225</v>
      </c>
      <c r="D1930" s="102" t="s">
        <v>196</v>
      </c>
      <c r="E1930" s="102" t="s">
        <v>275</v>
      </c>
      <c r="F1930" s="102" t="s">
        <v>4653</v>
      </c>
      <c r="H1930" s="102">
        <v>45514</v>
      </c>
      <c r="I1930" s="102" t="s">
        <v>292</v>
      </c>
      <c r="J1930" s="102" t="s">
        <v>291</v>
      </c>
      <c r="K1930" s="102" t="s">
        <v>1</v>
      </c>
      <c r="L1930" s="102" t="s">
        <v>290</v>
      </c>
      <c r="M1930" s="102" t="s">
        <v>1074</v>
      </c>
      <c r="N1930" s="102">
        <v>6</v>
      </c>
      <c r="O1930" s="102" t="s">
        <v>1075</v>
      </c>
    </row>
    <row r="1931" spans="1:15" x14ac:dyDescent="0.25">
      <c r="A1931" s="102" t="s">
        <v>4654</v>
      </c>
      <c r="B1931" s="103" t="s">
        <v>1078</v>
      </c>
      <c r="C1931" s="103" t="s">
        <v>274</v>
      </c>
      <c r="D1931" s="102" t="s">
        <v>136</v>
      </c>
      <c r="E1931" s="102" t="s">
        <v>275</v>
      </c>
      <c r="F1931" s="102" t="s">
        <v>4655</v>
      </c>
      <c r="H1931" s="102">
        <v>45514</v>
      </c>
      <c r="I1931" s="102" t="s">
        <v>292</v>
      </c>
      <c r="J1931" s="102" t="s">
        <v>291</v>
      </c>
      <c r="K1931" s="102" t="s">
        <v>1</v>
      </c>
      <c r="L1931" s="102" t="s">
        <v>290</v>
      </c>
      <c r="M1931" s="102" t="s">
        <v>1074</v>
      </c>
      <c r="N1931" s="102">
        <v>6</v>
      </c>
      <c r="O1931" s="102" t="s">
        <v>1075</v>
      </c>
    </row>
    <row r="1932" spans="1:15" x14ac:dyDescent="0.25">
      <c r="A1932" s="102" t="s">
        <v>4656</v>
      </c>
      <c r="B1932" s="103" t="s">
        <v>4657</v>
      </c>
      <c r="C1932" s="103" t="s">
        <v>277</v>
      </c>
      <c r="D1932" s="102" t="s">
        <v>4316</v>
      </c>
      <c r="E1932" s="102" t="s">
        <v>275</v>
      </c>
      <c r="F1932" s="102" t="s">
        <v>4658</v>
      </c>
      <c r="H1932" s="102">
        <v>45514</v>
      </c>
      <c r="I1932" s="102" t="s">
        <v>292</v>
      </c>
      <c r="J1932" s="102" t="s">
        <v>291</v>
      </c>
      <c r="K1932" s="102" t="s">
        <v>1</v>
      </c>
      <c r="L1932" s="102" t="s">
        <v>290</v>
      </c>
      <c r="M1932" s="102" t="s">
        <v>1074</v>
      </c>
      <c r="N1932" s="102">
        <v>6</v>
      </c>
      <c r="O1932" s="102" t="s">
        <v>1075</v>
      </c>
    </row>
    <row r="1933" spans="1:15" x14ac:dyDescent="0.25">
      <c r="A1933" s="102" t="s">
        <v>1680</v>
      </c>
      <c r="B1933" s="103" t="s">
        <v>1189</v>
      </c>
      <c r="C1933" s="103" t="s">
        <v>274</v>
      </c>
      <c r="D1933" s="102" t="s">
        <v>4316</v>
      </c>
      <c r="E1933" s="102" t="s">
        <v>275</v>
      </c>
      <c r="F1933" s="102" t="s">
        <v>4659</v>
      </c>
      <c r="H1933" s="102">
        <v>45514</v>
      </c>
      <c r="I1933" s="102" t="s">
        <v>292</v>
      </c>
      <c r="J1933" s="102" t="s">
        <v>291</v>
      </c>
      <c r="K1933" s="102" t="s">
        <v>1</v>
      </c>
      <c r="L1933" s="102" t="s">
        <v>290</v>
      </c>
      <c r="M1933" s="102" t="s">
        <v>1074</v>
      </c>
      <c r="N1933" s="102">
        <v>6</v>
      </c>
      <c r="O1933" s="102" t="s">
        <v>1075</v>
      </c>
    </row>
    <row r="1934" spans="1:15" x14ac:dyDescent="0.25">
      <c r="A1934" s="102" t="s">
        <v>1680</v>
      </c>
      <c r="B1934" s="103" t="s">
        <v>4660</v>
      </c>
      <c r="C1934" s="103" t="s">
        <v>1225</v>
      </c>
      <c r="D1934" s="102" t="s">
        <v>196</v>
      </c>
      <c r="E1934" s="102" t="s">
        <v>275</v>
      </c>
      <c r="F1934" s="102" t="s">
        <v>4661</v>
      </c>
      <c r="H1934" s="102">
        <v>45514</v>
      </c>
      <c r="I1934" s="102" t="s">
        <v>292</v>
      </c>
      <c r="J1934" s="102" t="s">
        <v>291</v>
      </c>
      <c r="K1934" s="102" t="s">
        <v>1</v>
      </c>
      <c r="L1934" s="102" t="s">
        <v>290</v>
      </c>
      <c r="M1934" s="102" t="s">
        <v>1074</v>
      </c>
      <c r="N1934" s="102">
        <v>6</v>
      </c>
      <c r="O1934" s="102" t="s">
        <v>1075</v>
      </c>
    </row>
    <row r="1935" spans="1:15" x14ac:dyDescent="0.25">
      <c r="A1935" s="102" t="s">
        <v>4662</v>
      </c>
      <c r="B1935" s="103" t="s">
        <v>1428</v>
      </c>
      <c r="C1935" s="103" t="s">
        <v>274</v>
      </c>
      <c r="D1935" s="102" t="s">
        <v>4316</v>
      </c>
      <c r="E1935" s="102" t="s">
        <v>275</v>
      </c>
      <c r="F1935" s="102" t="s">
        <v>4663</v>
      </c>
      <c r="H1935" s="102">
        <v>45514</v>
      </c>
      <c r="I1935" s="102" t="s">
        <v>292</v>
      </c>
      <c r="J1935" s="102" t="s">
        <v>291</v>
      </c>
      <c r="K1935" s="102" t="s">
        <v>1</v>
      </c>
      <c r="L1935" s="102" t="s">
        <v>290</v>
      </c>
      <c r="M1935" s="102" t="s">
        <v>1074</v>
      </c>
      <c r="N1935" s="102">
        <v>6</v>
      </c>
      <c r="O1935" s="102" t="s">
        <v>1075</v>
      </c>
    </row>
    <row r="1936" spans="1:15" x14ac:dyDescent="0.25">
      <c r="A1936" s="102" t="s">
        <v>4664</v>
      </c>
      <c r="B1936" s="103" t="s">
        <v>2570</v>
      </c>
      <c r="C1936" s="103" t="s">
        <v>277</v>
      </c>
      <c r="D1936" s="102" t="s">
        <v>451</v>
      </c>
      <c r="E1936" s="102" t="s">
        <v>275</v>
      </c>
      <c r="F1936" s="102" t="s">
        <v>4665</v>
      </c>
      <c r="H1936" s="102">
        <v>45514</v>
      </c>
      <c r="I1936" s="102" t="s">
        <v>292</v>
      </c>
      <c r="J1936" s="102" t="s">
        <v>291</v>
      </c>
      <c r="K1936" s="102" t="s">
        <v>1</v>
      </c>
      <c r="L1936" s="102" t="s">
        <v>290</v>
      </c>
      <c r="M1936" s="102" t="s">
        <v>1074</v>
      </c>
      <c r="N1936" s="102">
        <v>6</v>
      </c>
      <c r="O1936" s="102" t="s">
        <v>1075</v>
      </c>
    </row>
    <row r="1937" spans="1:15" x14ac:dyDescent="0.25">
      <c r="A1937" s="102" t="s">
        <v>4666</v>
      </c>
      <c r="B1937" s="103" t="s">
        <v>4667</v>
      </c>
      <c r="C1937" s="103" t="s">
        <v>277</v>
      </c>
      <c r="D1937" s="102" t="s">
        <v>451</v>
      </c>
      <c r="E1937" s="102" t="s">
        <v>275</v>
      </c>
      <c r="F1937" s="102" t="s">
        <v>4668</v>
      </c>
      <c r="H1937" s="102">
        <v>45514</v>
      </c>
      <c r="I1937" s="102" t="s">
        <v>292</v>
      </c>
      <c r="J1937" s="102" t="s">
        <v>291</v>
      </c>
      <c r="K1937" s="102" t="s">
        <v>1</v>
      </c>
      <c r="L1937" s="102" t="s">
        <v>290</v>
      </c>
      <c r="M1937" s="102" t="s">
        <v>1074</v>
      </c>
      <c r="N1937" s="102">
        <v>6</v>
      </c>
      <c r="O1937" s="102" t="s">
        <v>1075</v>
      </c>
    </row>
    <row r="1938" spans="1:15" x14ac:dyDescent="0.25">
      <c r="A1938" s="102" t="s">
        <v>4669</v>
      </c>
      <c r="B1938" s="103" t="s">
        <v>1690</v>
      </c>
      <c r="C1938" s="103" t="s">
        <v>1225</v>
      </c>
      <c r="D1938" s="102" t="s">
        <v>196</v>
      </c>
      <c r="E1938" s="102" t="s">
        <v>275</v>
      </c>
      <c r="F1938" s="102" t="s">
        <v>4670</v>
      </c>
      <c r="H1938" s="102">
        <v>45514</v>
      </c>
      <c r="I1938" s="102" t="s">
        <v>292</v>
      </c>
      <c r="J1938" s="102" t="s">
        <v>291</v>
      </c>
      <c r="K1938" s="102" t="s">
        <v>1</v>
      </c>
      <c r="L1938" s="102" t="s">
        <v>290</v>
      </c>
      <c r="M1938" s="102" t="s">
        <v>1074</v>
      </c>
      <c r="N1938" s="102">
        <v>6</v>
      </c>
      <c r="O1938" s="102" t="s">
        <v>1075</v>
      </c>
    </row>
    <row r="1939" spans="1:15" x14ac:dyDescent="0.25">
      <c r="A1939" s="102" t="s">
        <v>4671</v>
      </c>
      <c r="B1939" s="103" t="s">
        <v>2214</v>
      </c>
      <c r="C1939" s="103" t="s">
        <v>277</v>
      </c>
      <c r="D1939" s="102" t="s">
        <v>4316</v>
      </c>
      <c r="E1939" s="102" t="s">
        <v>275</v>
      </c>
      <c r="F1939" s="102" t="s">
        <v>4672</v>
      </c>
      <c r="H1939" s="102">
        <v>45514</v>
      </c>
      <c r="I1939" s="102" t="s">
        <v>292</v>
      </c>
      <c r="J1939" s="102" t="s">
        <v>291</v>
      </c>
      <c r="K1939" s="102" t="s">
        <v>1</v>
      </c>
      <c r="L1939" s="102" t="s">
        <v>290</v>
      </c>
      <c r="M1939" s="102" t="s">
        <v>1074</v>
      </c>
      <c r="N1939" s="102">
        <v>6</v>
      </c>
      <c r="O1939" s="102" t="s">
        <v>1075</v>
      </c>
    </row>
    <row r="1940" spans="1:15" x14ac:dyDescent="0.25">
      <c r="A1940" s="102" t="s">
        <v>4673</v>
      </c>
      <c r="B1940" s="103" t="s">
        <v>1088</v>
      </c>
      <c r="C1940" s="103" t="s">
        <v>1118</v>
      </c>
      <c r="D1940" s="102" t="s">
        <v>152</v>
      </c>
      <c r="E1940" s="102" t="s">
        <v>275</v>
      </c>
      <c r="F1940" s="102" t="s">
        <v>4674</v>
      </c>
      <c r="H1940" s="102">
        <v>45514</v>
      </c>
      <c r="I1940" s="102" t="s">
        <v>292</v>
      </c>
      <c r="J1940" s="102" t="s">
        <v>291</v>
      </c>
      <c r="K1940" s="102" t="s">
        <v>1</v>
      </c>
      <c r="L1940" s="102" t="s">
        <v>290</v>
      </c>
      <c r="M1940" s="102" t="s">
        <v>1074</v>
      </c>
      <c r="N1940" s="102">
        <v>6</v>
      </c>
      <c r="O1940" s="102" t="s">
        <v>1075</v>
      </c>
    </row>
    <row r="1941" spans="1:15" x14ac:dyDescent="0.25">
      <c r="A1941" s="102" t="s">
        <v>4675</v>
      </c>
      <c r="B1941" s="103" t="s">
        <v>2087</v>
      </c>
      <c r="C1941" s="103" t="s">
        <v>1077</v>
      </c>
      <c r="D1941" s="102" t="s">
        <v>196</v>
      </c>
      <c r="E1941" s="102" t="s">
        <v>275</v>
      </c>
      <c r="F1941" s="102" t="s">
        <v>4676</v>
      </c>
      <c r="H1941" s="102">
        <v>45514</v>
      </c>
      <c r="I1941" s="102" t="s">
        <v>292</v>
      </c>
      <c r="J1941" s="102" t="s">
        <v>291</v>
      </c>
      <c r="K1941" s="102" t="s">
        <v>1</v>
      </c>
      <c r="L1941" s="102" t="s">
        <v>290</v>
      </c>
      <c r="M1941" s="102" t="s">
        <v>1074</v>
      </c>
      <c r="N1941" s="102">
        <v>6</v>
      </c>
      <c r="O1941" s="102" t="s">
        <v>1075</v>
      </c>
    </row>
    <row r="1942" spans="1:15" x14ac:dyDescent="0.25">
      <c r="A1942" s="102" t="s">
        <v>4677</v>
      </c>
      <c r="B1942" s="103" t="s">
        <v>2614</v>
      </c>
      <c r="C1942" s="103" t="s">
        <v>1118</v>
      </c>
      <c r="D1942" s="102" t="s">
        <v>303</v>
      </c>
      <c r="E1942" s="102" t="s">
        <v>275</v>
      </c>
      <c r="F1942" s="102" t="s">
        <v>4678</v>
      </c>
      <c r="H1942" s="102">
        <v>45514</v>
      </c>
      <c r="I1942" s="102" t="s">
        <v>292</v>
      </c>
      <c r="J1942" s="102" t="s">
        <v>291</v>
      </c>
      <c r="K1942" s="102" t="s">
        <v>1</v>
      </c>
      <c r="L1942" s="102" t="s">
        <v>290</v>
      </c>
      <c r="M1942" s="102" t="s">
        <v>1074</v>
      </c>
      <c r="N1942" s="102">
        <v>6</v>
      </c>
      <c r="O1942" s="102" t="s">
        <v>1075</v>
      </c>
    </row>
    <row r="1943" spans="1:15" x14ac:dyDescent="0.25">
      <c r="A1943" s="102" t="s">
        <v>4679</v>
      </c>
      <c r="B1943" s="103" t="s">
        <v>4597</v>
      </c>
      <c r="C1943" s="103" t="s">
        <v>277</v>
      </c>
      <c r="D1943" s="102" t="s">
        <v>451</v>
      </c>
      <c r="E1943" s="102" t="s">
        <v>275</v>
      </c>
      <c r="F1943" s="102" t="s">
        <v>4680</v>
      </c>
      <c r="H1943" s="102">
        <v>45514</v>
      </c>
      <c r="I1943" s="102" t="s">
        <v>292</v>
      </c>
      <c r="J1943" s="102" t="s">
        <v>291</v>
      </c>
      <c r="K1943" s="102" t="s">
        <v>1</v>
      </c>
      <c r="L1943" s="102" t="s">
        <v>290</v>
      </c>
      <c r="M1943" s="102" t="s">
        <v>1074</v>
      </c>
      <c r="N1943" s="102">
        <v>6</v>
      </c>
      <c r="O1943" s="102" t="s">
        <v>1075</v>
      </c>
    </row>
    <row r="1944" spans="1:15" x14ac:dyDescent="0.25">
      <c r="A1944" s="102" t="s">
        <v>4681</v>
      </c>
      <c r="B1944" s="103" t="s">
        <v>1836</v>
      </c>
      <c r="C1944" s="103" t="s">
        <v>1077</v>
      </c>
      <c r="D1944" s="102" t="s">
        <v>196</v>
      </c>
      <c r="E1944" s="102" t="s">
        <v>275</v>
      </c>
      <c r="F1944" s="102" t="s">
        <v>4682</v>
      </c>
      <c r="H1944" s="102">
        <v>45514</v>
      </c>
      <c r="I1944" s="102" t="s">
        <v>292</v>
      </c>
      <c r="J1944" s="102" t="s">
        <v>291</v>
      </c>
      <c r="K1944" s="102" t="s">
        <v>1</v>
      </c>
      <c r="L1944" s="102" t="s">
        <v>290</v>
      </c>
      <c r="M1944" s="102" t="s">
        <v>1074</v>
      </c>
      <c r="N1944" s="102">
        <v>6</v>
      </c>
      <c r="O1944" s="102" t="s">
        <v>1075</v>
      </c>
    </row>
    <row r="1945" spans="1:15" x14ac:dyDescent="0.25">
      <c r="A1945" s="102" t="s">
        <v>4683</v>
      </c>
      <c r="B1945" s="103" t="s">
        <v>1120</v>
      </c>
      <c r="C1945" s="103" t="s">
        <v>274</v>
      </c>
      <c r="D1945" s="102" t="s">
        <v>4316</v>
      </c>
      <c r="E1945" s="102" t="s">
        <v>275</v>
      </c>
      <c r="F1945" s="102" t="s">
        <v>4684</v>
      </c>
      <c r="H1945" s="102">
        <v>45514</v>
      </c>
      <c r="I1945" s="102" t="s">
        <v>292</v>
      </c>
      <c r="J1945" s="102" t="s">
        <v>291</v>
      </c>
      <c r="K1945" s="102" t="s">
        <v>1</v>
      </c>
      <c r="L1945" s="102" t="s">
        <v>290</v>
      </c>
      <c r="M1945" s="102" t="s">
        <v>1074</v>
      </c>
      <c r="N1945" s="102">
        <v>6</v>
      </c>
      <c r="O1945" s="102" t="s">
        <v>1075</v>
      </c>
    </row>
    <row r="1946" spans="1:15" x14ac:dyDescent="0.25">
      <c r="A1946" s="102" t="s">
        <v>4685</v>
      </c>
      <c r="B1946" s="103" t="s">
        <v>4686</v>
      </c>
      <c r="C1946" s="103" t="s">
        <v>1077</v>
      </c>
      <c r="D1946" s="102" t="s">
        <v>196</v>
      </c>
      <c r="E1946" s="102" t="s">
        <v>275</v>
      </c>
      <c r="F1946" s="102" t="s">
        <v>4687</v>
      </c>
      <c r="H1946" s="102">
        <v>45514</v>
      </c>
      <c r="I1946" s="102" t="s">
        <v>292</v>
      </c>
      <c r="J1946" s="102" t="s">
        <v>291</v>
      </c>
      <c r="K1946" s="102" t="s">
        <v>1</v>
      </c>
      <c r="L1946" s="102" t="s">
        <v>290</v>
      </c>
      <c r="M1946" s="102" t="s">
        <v>1074</v>
      </c>
      <c r="N1946" s="102">
        <v>6</v>
      </c>
      <c r="O1946" s="102" t="s">
        <v>1075</v>
      </c>
    </row>
    <row r="1947" spans="1:15" x14ac:dyDescent="0.25">
      <c r="A1947" s="102" t="s">
        <v>4688</v>
      </c>
      <c r="B1947" s="103" t="s">
        <v>1783</v>
      </c>
      <c r="C1947" s="103" t="s">
        <v>274</v>
      </c>
      <c r="D1947" s="102" t="s">
        <v>4316</v>
      </c>
      <c r="E1947" s="102" t="s">
        <v>275</v>
      </c>
      <c r="F1947" s="102" t="s">
        <v>4689</v>
      </c>
      <c r="H1947" s="102">
        <v>45514</v>
      </c>
      <c r="I1947" s="102" t="s">
        <v>292</v>
      </c>
      <c r="J1947" s="102" t="s">
        <v>291</v>
      </c>
      <c r="K1947" s="102" t="s">
        <v>1</v>
      </c>
      <c r="L1947" s="102" t="s">
        <v>290</v>
      </c>
      <c r="M1947" s="102" t="s">
        <v>1074</v>
      </c>
      <c r="N1947" s="102">
        <v>6</v>
      </c>
      <c r="O1947" s="102" t="s">
        <v>1075</v>
      </c>
    </row>
    <row r="1948" spans="1:15" x14ac:dyDescent="0.25">
      <c r="A1948" s="102" t="s">
        <v>4690</v>
      </c>
      <c r="B1948" s="103" t="s">
        <v>2145</v>
      </c>
      <c r="C1948" s="103" t="s">
        <v>274</v>
      </c>
      <c r="D1948" s="102" t="s">
        <v>196</v>
      </c>
      <c r="E1948" s="102" t="s">
        <v>275</v>
      </c>
      <c r="F1948" s="102" t="s">
        <v>4691</v>
      </c>
      <c r="G1948" s="102" t="s">
        <v>3444</v>
      </c>
      <c r="H1948" s="102">
        <v>45514</v>
      </c>
      <c r="I1948" s="102" t="s">
        <v>292</v>
      </c>
      <c r="J1948" s="102" t="s">
        <v>291</v>
      </c>
      <c r="K1948" s="102" t="s">
        <v>1</v>
      </c>
      <c r="L1948" s="102" t="s">
        <v>290</v>
      </c>
      <c r="M1948" s="102" t="s">
        <v>1074</v>
      </c>
      <c r="N1948" s="102">
        <v>6</v>
      </c>
      <c r="O1948" s="102" t="s">
        <v>1075</v>
      </c>
    </row>
    <row r="1949" spans="1:15" x14ac:dyDescent="0.25">
      <c r="A1949" s="102" t="s">
        <v>1070</v>
      </c>
      <c r="B1949" s="103" t="s">
        <v>1189</v>
      </c>
      <c r="C1949" s="103" t="s">
        <v>274</v>
      </c>
      <c r="D1949" s="102" t="s">
        <v>303</v>
      </c>
      <c r="E1949" s="102" t="s">
        <v>275</v>
      </c>
      <c r="F1949" s="102" t="s">
        <v>4692</v>
      </c>
      <c r="H1949" s="102">
        <v>45514</v>
      </c>
      <c r="I1949" s="102" t="s">
        <v>4693</v>
      </c>
      <c r="J1949" s="102" t="s">
        <v>1</v>
      </c>
      <c r="K1949" s="102" t="s">
        <v>2</v>
      </c>
      <c r="L1949" s="102" t="s">
        <v>24</v>
      </c>
      <c r="M1949" s="102" t="s">
        <v>1074</v>
      </c>
      <c r="N1949" s="102">
        <v>6</v>
      </c>
      <c r="O1949" s="102" t="s">
        <v>1075</v>
      </c>
    </row>
    <row r="1950" spans="1:15" x14ac:dyDescent="0.25">
      <c r="A1950" s="102" t="s">
        <v>1070</v>
      </c>
      <c r="B1950" s="103" t="s">
        <v>3242</v>
      </c>
      <c r="C1950" s="103" t="s">
        <v>277</v>
      </c>
      <c r="D1950" s="102" t="s">
        <v>303</v>
      </c>
      <c r="E1950" s="102" t="s">
        <v>275</v>
      </c>
      <c r="F1950" s="102" t="s">
        <v>4694</v>
      </c>
      <c r="H1950" s="102">
        <v>45514</v>
      </c>
      <c r="I1950" s="102" t="s">
        <v>4693</v>
      </c>
      <c r="J1950" s="102" t="s">
        <v>1</v>
      </c>
      <c r="K1950" s="102" t="s">
        <v>2</v>
      </c>
      <c r="L1950" s="102" t="s">
        <v>24</v>
      </c>
      <c r="M1950" s="102" t="s">
        <v>1074</v>
      </c>
      <c r="N1950" s="102">
        <v>6</v>
      </c>
      <c r="O1950" s="102" t="s">
        <v>1075</v>
      </c>
    </row>
    <row r="1951" spans="1:15" x14ac:dyDescent="0.25">
      <c r="A1951" s="102" t="s">
        <v>3244</v>
      </c>
      <c r="B1951" s="103" t="s">
        <v>3245</v>
      </c>
      <c r="C1951" s="103" t="s">
        <v>277</v>
      </c>
      <c r="D1951" s="102" t="s">
        <v>303</v>
      </c>
      <c r="E1951" s="102" t="s">
        <v>275</v>
      </c>
      <c r="F1951" s="102" t="s">
        <v>4695</v>
      </c>
      <c r="H1951" s="102">
        <v>45514</v>
      </c>
      <c r="I1951" s="102" t="s">
        <v>4693</v>
      </c>
      <c r="J1951" s="102" t="s">
        <v>1</v>
      </c>
      <c r="K1951" s="102" t="s">
        <v>2</v>
      </c>
      <c r="L1951" s="102" t="s">
        <v>24</v>
      </c>
      <c r="M1951" s="102" t="s">
        <v>1074</v>
      </c>
      <c r="N1951" s="102">
        <v>6</v>
      </c>
      <c r="O1951" s="102" t="s">
        <v>1075</v>
      </c>
    </row>
    <row r="1952" spans="1:15" x14ac:dyDescent="0.25">
      <c r="A1952" s="102" t="s">
        <v>3247</v>
      </c>
      <c r="B1952" s="103" t="s">
        <v>1214</v>
      </c>
      <c r="C1952" s="103" t="s">
        <v>1118</v>
      </c>
      <c r="D1952" s="102" t="s">
        <v>318</v>
      </c>
      <c r="E1952" s="102" t="s">
        <v>275</v>
      </c>
      <c r="F1952" s="102" t="s">
        <v>4696</v>
      </c>
      <c r="H1952" s="102">
        <v>45514</v>
      </c>
      <c r="I1952" s="102" t="s">
        <v>4693</v>
      </c>
      <c r="J1952" s="102" t="s">
        <v>1</v>
      </c>
      <c r="K1952" s="102" t="s">
        <v>2</v>
      </c>
      <c r="L1952" s="102" t="s">
        <v>24</v>
      </c>
      <c r="M1952" s="102" t="s">
        <v>1074</v>
      </c>
      <c r="N1952" s="102">
        <v>6</v>
      </c>
      <c r="O1952" s="102" t="s">
        <v>1075</v>
      </c>
    </row>
    <row r="1953" spans="1:15" x14ac:dyDescent="0.25">
      <c r="A1953" s="102" t="s">
        <v>3249</v>
      </c>
      <c r="B1953" s="103" t="s">
        <v>1228</v>
      </c>
      <c r="C1953" s="103" t="s">
        <v>1118</v>
      </c>
      <c r="D1953" s="102" t="s">
        <v>318</v>
      </c>
      <c r="E1953" s="102" t="s">
        <v>275</v>
      </c>
      <c r="F1953" s="102" t="s">
        <v>4697</v>
      </c>
      <c r="H1953" s="102">
        <v>45514</v>
      </c>
      <c r="I1953" s="102" t="s">
        <v>4693</v>
      </c>
      <c r="J1953" s="102" t="s">
        <v>1</v>
      </c>
      <c r="K1953" s="102" t="s">
        <v>2</v>
      </c>
      <c r="L1953" s="102" t="s">
        <v>24</v>
      </c>
      <c r="M1953" s="102" t="s">
        <v>1074</v>
      </c>
      <c r="N1953" s="102">
        <v>6</v>
      </c>
      <c r="O1953" s="102" t="s">
        <v>1075</v>
      </c>
    </row>
    <row r="1954" spans="1:15" x14ac:dyDescent="0.25">
      <c r="A1954" s="102" t="s">
        <v>3251</v>
      </c>
      <c r="B1954" s="103" t="s">
        <v>3252</v>
      </c>
      <c r="C1954" s="103" t="s">
        <v>274</v>
      </c>
      <c r="D1954" s="102" t="s">
        <v>318</v>
      </c>
      <c r="E1954" s="102" t="s">
        <v>275</v>
      </c>
      <c r="F1954" s="102" t="s">
        <v>4698</v>
      </c>
      <c r="H1954" s="102">
        <v>45514</v>
      </c>
      <c r="I1954" s="102" t="s">
        <v>4693</v>
      </c>
      <c r="J1954" s="102" t="s">
        <v>1</v>
      </c>
      <c r="K1954" s="102" t="s">
        <v>2</v>
      </c>
      <c r="L1954" s="102" t="s">
        <v>24</v>
      </c>
      <c r="M1954" s="102" t="s">
        <v>1074</v>
      </c>
      <c r="N1954" s="102">
        <v>6</v>
      </c>
      <c r="O1954" s="102" t="s">
        <v>1075</v>
      </c>
    </row>
    <row r="1955" spans="1:15" x14ac:dyDescent="0.25">
      <c r="A1955" s="102" t="s">
        <v>3254</v>
      </c>
      <c r="B1955" s="103" t="s">
        <v>3255</v>
      </c>
      <c r="C1955" s="103" t="s">
        <v>1118</v>
      </c>
      <c r="D1955" s="102" t="s">
        <v>318</v>
      </c>
      <c r="E1955" s="102" t="s">
        <v>275</v>
      </c>
      <c r="F1955" s="102" t="s">
        <v>4699</v>
      </c>
      <c r="H1955" s="102">
        <v>45514</v>
      </c>
      <c r="I1955" s="102" t="s">
        <v>4693</v>
      </c>
      <c r="J1955" s="102" t="s">
        <v>1</v>
      </c>
      <c r="K1955" s="102" t="s">
        <v>2</v>
      </c>
      <c r="L1955" s="102" t="s">
        <v>24</v>
      </c>
      <c r="M1955" s="102" t="s">
        <v>1074</v>
      </c>
      <c r="N1955" s="102">
        <v>6</v>
      </c>
      <c r="O1955" s="102" t="s">
        <v>1075</v>
      </c>
    </row>
    <row r="1956" spans="1:15" x14ac:dyDescent="0.25">
      <c r="A1956" s="102" t="s">
        <v>3257</v>
      </c>
      <c r="B1956" s="103" t="s">
        <v>1652</v>
      </c>
      <c r="C1956" s="103" t="s">
        <v>277</v>
      </c>
      <c r="D1956" s="102" t="s">
        <v>303</v>
      </c>
      <c r="E1956" s="102" t="s">
        <v>275</v>
      </c>
      <c r="F1956" s="102" t="s">
        <v>4700</v>
      </c>
      <c r="H1956" s="102">
        <v>45514</v>
      </c>
      <c r="I1956" s="102" t="s">
        <v>4693</v>
      </c>
      <c r="J1956" s="102" t="s">
        <v>1</v>
      </c>
      <c r="K1956" s="102" t="s">
        <v>2</v>
      </c>
      <c r="L1956" s="102" t="s">
        <v>24</v>
      </c>
      <c r="M1956" s="102" t="s">
        <v>1074</v>
      </c>
      <c r="N1956" s="102">
        <v>6</v>
      </c>
      <c r="O1956" s="102" t="s">
        <v>1075</v>
      </c>
    </row>
    <row r="1957" spans="1:15" x14ac:dyDescent="0.25">
      <c r="A1957" s="102" t="s">
        <v>3261</v>
      </c>
      <c r="B1957" s="103" t="s">
        <v>3262</v>
      </c>
      <c r="C1957" s="103" t="s">
        <v>274</v>
      </c>
      <c r="D1957" s="102" t="s">
        <v>318</v>
      </c>
      <c r="E1957" s="102" t="s">
        <v>275</v>
      </c>
      <c r="F1957" s="102" t="s">
        <v>4701</v>
      </c>
      <c r="H1957" s="102">
        <v>45514</v>
      </c>
      <c r="I1957" s="102" t="s">
        <v>4693</v>
      </c>
      <c r="J1957" s="102" t="s">
        <v>1</v>
      </c>
      <c r="K1957" s="102" t="s">
        <v>2</v>
      </c>
      <c r="L1957" s="102" t="s">
        <v>24</v>
      </c>
      <c r="M1957" s="102" t="s">
        <v>1074</v>
      </c>
      <c r="N1957" s="102">
        <v>6</v>
      </c>
      <c r="O1957" s="102" t="s">
        <v>1075</v>
      </c>
    </row>
    <row r="1958" spans="1:15" x14ac:dyDescent="0.25">
      <c r="A1958" s="102" t="s">
        <v>3264</v>
      </c>
      <c r="B1958" s="103" t="s">
        <v>1775</v>
      </c>
      <c r="C1958" s="103" t="s">
        <v>274</v>
      </c>
      <c r="D1958" s="102" t="s">
        <v>318</v>
      </c>
      <c r="E1958" s="102" t="s">
        <v>275</v>
      </c>
      <c r="F1958" s="102" t="s">
        <v>4702</v>
      </c>
      <c r="H1958" s="102">
        <v>45514</v>
      </c>
      <c r="I1958" s="102" t="s">
        <v>4693</v>
      </c>
      <c r="J1958" s="102" t="s">
        <v>1</v>
      </c>
      <c r="K1958" s="102" t="s">
        <v>2</v>
      </c>
      <c r="L1958" s="102" t="s">
        <v>24</v>
      </c>
      <c r="M1958" s="102" t="s">
        <v>1074</v>
      </c>
      <c r="N1958" s="102">
        <v>6</v>
      </c>
      <c r="O1958" s="102" t="s">
        <v>1075</v>
      </c>
    </row>
    <row r="1959" spans="1:15" x14ac:dyDescent="0.25">
      <c r="A1959" s="102" t="s">
        <v>3264</v>
      </c>
      <c r="B1959" s="103" t="s">
        <v>1490</v>
      </c>
      <c r="C1959" s="103" t="s">
        <v>1118</v>
      </c>
      <c r="D1959" s="102" t="s">
        <v>318</v>
      </c>
      <c r="E1959" s="102" t="s">
        <v>275</v>
      </c>
      <c r="F1959" s="102" t="s">
        <v>4703</v>
      </c>
      <c r="H1959" s="102">
        <v>45514</v>
      </c>
      <c r="I1959" s="102" t="s">
        <v>4693</v>
      </c>
      <c r="J1959" s="102" t="s">
        <v>1</v>
      </c>
      <c r="K1959" s="102" t="s">
        <v>2</v>
      </c>
      <c r="L1959" s="102" t="s">
        <v>24</v>
      </c>
      <c r="M1959" s="102" t="s">
        <v>1074</v>
      </c>
      <c r="N1959" s="102">
        <v>6</v>
      </c>
      <c r="O1959" s="102" t="s">
        <v>1075</v>
      </c>
    </row>
    <row r="1960" spans="1:15" x14ac:dyDescent="0.25">
      <c r="A1960" s="102" t="s">
        <v>3267</v>
      </c>
      <c r="B1960" s="103" t="s">
        <v>3268</v>
      </c>
      <c r="C1960" s="103" t="s">
        <v>274</v>
      </c>
      <c r="D1960" s="102" t="s">
        <v>318</v>
      </c>
      <c r="E1960" s="102" t="s">
        <v>275</v>
      </c>
      <c r="F1960" s="102" t="s">
        <v>4704</v>
      </c>
      <c r="H1960" s="102">
        <v>45514</v>
      </c>
      <c r="I1960" s="102" t="s">
        <v>4693</v>
      </c>
      <c r="J1960" s="102" t="s">
        <v>1</v>
      </c>
      <c r="K1960" s="102" t="s">
        <v>2</v>
      </c>
      <c r="L1960" s="102" t="s">
        <v>24</v>
      </c>
      <c r="M1960" s="102" t="s">
        <v>1074</v>
      </c>
      <c r="N1960" s="102">
        <v>6</v>
      </c>
      <c r="O1960" s="102" t="s">
        <v>1075</v>
      </c>
    </row>
    <row r="1961" spans="1:15" x14ac:dyDescent="0.25">
      <c r="A1961" s="102" t="s">
        <v>3270</v>
      </c>
      <c r="B1961" s="103" t="s">
        <v>3271</v>
      </c>
      <c r="C1961" s="103" t="s">
        <v>274</v>
      </c>
      <c r="D1961" s="102" t="s">
        <v>303</v>
      </c>
      <c r="E1961" s="102" t="s">
        <v>275</v>
      </c>
      <c r="F1961" s="102" t="s">
        <v>4705</v>
      </c>
      <c r="H1961" s="102">
        <v>45514</v>
      </c>
      <c r="I1961" s="102" t="s">
        <v>4693</v>
      </c>
      <c r="J1961" s="102" t="s">
        <v>1</v>
      </c>
      <c r="K1961" s="102" t="s">
        <v>2</v>
      </c>
      <c r="L1961" s="102" t="s">
        <v>24</v>
      </c>
      <c r="M1961" s="102" t="s">
        <v>1074</v>
      </c>
      <c r="N1961" s="102">
        <v>6</v>
      </c>
      <c r="O1961" s="102" t="s">
        <v>1075</v>
      </c>
    </row>
    <row r="1962" spans="1:15" x14ac:dyDescent="0.25">
      <c r="A1962" s="102" t="s">
        <v>3270</v>
      </c>
      <c r="B1962" s="103" t="s">
        <v>2224</v>
      </c>
      <c r="C1962" s="103" t="s">
        <v>274</v>
      </c>
      <c r="D1962" s="102" t="s">
        <v>303</v>
      </c>
      <c r="E1962" s="102" t="s">
        <v>275</v>
      </c>
      <c r="F1962" s="102" t="s">
        <v>4706</v>
      </c>
      <c r="H1962" s="102">
        <v>45514</v>
      </c>
      <c r="I1962" s="102" t="s">
        <v>4693</v>
      </c>
      <c r="J1962" s="102" t="s">
        <v>1</v>
      </c>
      <c r="K1962" s="102" t="s">
        <v>2</v>
      </c>
      <c r="L1962" s="102" t="s">
        <v>24</v>
      </c>
      <c r="M1962" s="102" t="s">
        <v>1074</v>
      </c>
      <c r="N1962" s="102">
        <v>6</v>
      </c>
      <c r="O1962" s="102" t="s">
        <v>1075</v>
      </c>
    </row>
    <row r="1963" spans="1:15" x14ac:dyDescent="0.25">
      <c r="A1963" s="102" t="s">
        <v>3274</v>
      </c>
      <c r="B1963" s="103" t="s">
        <v>3275</v>
      </c>
      <c r="C1963" s="103" t="s">
        <v>277</v>
      </c>
      <c r="D1963" s="102" t="s">
        <v>303</v>
      </c>
      <c r="E1963" s="102" t="s">
        <v>275</v>
      </c>
      <c r="F1963" s="102" t="s">
        <v>4707</v>
      </c>
      <c r="H1963" s="102">
        <v>45514</v>
      </c>
      <c r="I1963" s="102" t="s">
        <v>4693</v>
      </c>
      <c r="J1963" s="102" t="s">
        <v>1</v>
      </c>
      <c r="K1963" s="102" t="s">
        <v>2</v>
      </c>
      <c r="L1963" s="102" t="s">
        <v>24</v>
      </c>
      <c r="M1963" s="102" t="s">
        <v>1074</v>
      </c>
      <c r="N1963" s="102">
        <v>6</v>
      </c>
      <c r="O1963" s="102" t="s">
        <v>1075</v>
      </c>
    </row>
    <row r="1964" spans="1:15" x14ac:dyDescent="0.25">
      <c r="A1964" s="102" t="s">
        <v>3277</v>
      </c>
      <c r="B1964" s="103" t="s">
        <v>3278</v>
      </c>
      <c r="C1964" s="103" t="s">
        <v>277</v>
      </c>
      <c r="D1964" s="102" t="s">
        <v>303</v>
      </c>
      <c r="E1964" s="102" t="s">
        <v>275</v>
      </c>
      <c r="F1964" s="102" t="s">
        <v>4708</v>
      </c>
      <c r="H1964" s="102">
        <v>45514</v>
      </c>
      <c r="I1964" s="102" t="s">
        <v>4693</v>
      </c>
      <c r="J1964" s="102" t="s">
        <v>1</v>
      </c>
      <c r="K1964" s="102" t="s">
        <v>2</v>
      </c>
      <c r="L1964" s="102" t="s">
        <v>24</v>
      </c>
      <c r="M1964" s="102" t="s">
        <v>1074</v>
      </c>
      <c r="N1964" s="102">
        <v>6</v>
      </c>
      <c r="O1964" s="102" t="s">
        <v>1075</v>
      </c>
    </row>
    <row r="1965" spans="1:15" x14ac:dyDescent="0.25">
      <c r="A1965" s="102" t="s">
        <v>3280</v>
      </c>
      <c r="B1965" s="103" t="s">
        <v>1228</v>
      </c>
      <c r="C1965" s="103" t="s">
        <v>277</v>
      </c>
      <c r="D1965" s="102" t="s">
        <v>303</v>
      </c>
      <c r="E1965" s="102" t="s">
        <v>275</v>
      </c>
      <c r="F1965" s="102" t="s">
        <v>4709</v>
      </c>
      <c r="H1965" s="102">
        <v>45514</v>
      </c>
      <c r="I1965" s="102" t="s">
        <v>4693</v>
      </c>
      <c r="J1965" s="102" t="s">
        <v>1</v>
      </c>
      <c r="K1965" s="102" t="s">
        <v>2</v>
      </c>
      <c r="L1965" s="102" t="s">
        <v>24</v>
      </c>
      <c r="M1965" s="102" t="s">
        <v>1074</v>
      </c>
      <c r="N1965" s="102">
        <v>6</v>
      </c>
      <c r="O1965" s="102" t="s">
        <v>1075</v>
      </c>
    </row>
    <row r="1966" spans="1:15" x14ac:dyDescent="0.25">
      <c r="A1966" s="102" t="s">
        <v>3282</v>
      </c>
      <c r="B1966" s="103" t="s">
        <v>1792</v>
      </c>
      <c r="C1966" s="103" t="s">
        <v>274</v>
      </c>
      <c r="D1966" s="102" t="s">
        <v>303</v>
      </c>
      <c r="E1966" s="102" t="s">
        <v>275</v>
      </c>
      <c r="F1966" s="102" t="s">
        <v>4710</v>
      </c>
      <c r="H1966" s="102">
        <v>45514</v>
      </c>
      <c r="I1966" s="102" t="s">
        <v>4693</v>
      </c>
      <c r="J1966" s="102" t="s">
        <v>1</v>
      </c>
      <c r="K1966" s="102" t="s">
        <v>2</v>
      </c>
      <c r="L1966" s="102" t="s">
        <v>24</v>
      </c>
      <c r="M1966" s="102" t="s">
        <v>1074</v>
      </c>
      <c r="N1966" s="102">
        <v>6</v>
      </c>
      <c r="O1966" s="102" t="s">
        <v>1075</v>
      </c>
    </row>
    <row r="1967" spans="1:15" x14ac:dyDescent="0.25">
      <c r="A1967" s="102" t="s">
        <v>3282</v>
      </c>
      <c r="B1967" s="103" t="s">
        <v>1992</v>
      </c>
      <c r="C1967" s="103" t="s">
        <v>274</v>
      </c>
      <c r="D1967" s="102" t="s">
        <v>303</v>
      </c>
      <c r="E1967" s="102" t="s">
        <v>275</v>
      </c>
      <c r="F1967" s="102" t="s">
        <v>4711</v>
      </c>
      <c r="H1967" s="102">
        <v>45514</v>
      </c>
      <c r="I1967" s="102" t="s">
        <v>4693</v>
      </c>
      <c r="J1967" s="102" t="s">
        <v>1</v>
      </c>
      <c r="K1967" s="102" t="s">
        <v>2</v>
      </c>
      <c r="L1967" s="102" t="s">
        <v>24</v>
      </c>
      <c r="M1967" s="102" t="s">
        <v>1074</v>
      </c>
      <c r="N1967" s="102">
        <v>6</v>
      </c>
      <c r="O1967" s="102" t="s">
        <v>1075</v>
      </c>
    </row>
    <row r="1968" spans="1:15" x14ac:dyDescent="0.25">
      <c r="A1968" s="102" t="s">
        <v>3285</v>
      </c>
      <c r="B1968" s="103" t="s">
        <v>3286</v>
      </c>
      <c r="C1968" s="103" t="s">
        <v>277</v>
      </c>
      <c r="D1968" s="102" t="s">
        <v>303</v>
      </c>
      <c r="E1968" s="102" t="s">
        <v>275</v>
      </c>
      <c r="F1968" s="102" t="s">
        <v>4712</v>
      </c>
      <c r="H1968" s="102">
        <v>45514</v>
      </c>
      <c r="I1968" s="102" t="s">
        <v>4693</v>
      </c>
      <c r="J1968" s="102" t="s">
        <v>1</v>
      </c>
      <c r="K1968" s="102" t="s">
        <v>2</v>
      </c>
      <c r="L1968" s="102" t="s">
        <v>24</v>
      </c>
      <c r="M1968" s="102" t="s">
        <v>1074</v>
      </c>
      <c r="N1968" s="102">
        <v>6</v>
      </c>
      <c r="O1968" s="102" t="s">
        <v>1075</v>
      </c>
    </row>
    <row r="1969" spans="1:15" x14ac:dyDescent="0.25">
      <c r="A1969" s="102" t="s">
        <v>3288</v>
      </c>
      <c r="B1969" s="103" t="s">
        <v>3289</v>
      </c>
      <c r="C1969" s="103" t="s">
        <v>274</v>
      </c>
      <c r="D1969" s="102" t="s">
        <v>318</v>
      </c>
      <c r="E1969" s="102" t="s">
        <v>275</v>
      </c>
      <c r="F1969" s="102" t="s">
        <v>4713</v>
      </c>
      <c r="H1969" s="102">
        <v>45514</v>
      </c>
      <c r="I1969" s="102" t="s">
        <v>4693</v>
      </c>
      <c r="J1969" s="102" t="s">
        <v>1</v>
      </c>
      <c r="K1969" s="102" t="s">
        <v>2</v>
      </c>
      <c r="L1969" s="102" t="s">
        <v>24</v>
      </c>
      <c r="M1969" s="102" t="s">
        <v>1074</v>
      </c>
      <c r="N1969" s="102">
        <v>6</v>
      </c>
      <c r="O1969" s="102" t="s">
        <v>1075</v>
      </c>
    </row>
    <row r="1970" spans="1:15" x14ac:dyDescent="0.25">
      <c r="A1970" s="102" t="s">
        <v>3291</v>
      </c>
      <c r="B1970" s="103" t="s">
        <v>3292</v>
      </c>
      <c r="C1970" s="103" t="s">
        <v>1118</v>
      </c>
      <c r="D1970" s="102" t="s">
        <v>318</v>
      </c>
      <c r="E1970" s="102" t="s">
        <v>275</v>
      </c>
      <c r="F1970" s="102" t="s">
        <v>4714</v>
      </c>
      <c r="H1970" s="102">
        <v>45514</v>
      </c>
      <c r="I1970" s="102" t="s">
        <v>4693</v>
      </c>
      <c r="J1970" s="102" t="s">
        <v>1</v>
      </c>
      <c r="K1970" s="102" t="s">
        <v>2</v>
      </c>
      <c r="L1970" s="102" t="s">
        <v>24</v>
      </c>
      <c r="M1970" s="102" t="s">
        <v>1074</v>
      </c>
      <c r="N1970" s="102">
        <v>6</v>
      </c>
      <c r="O1970" s="102" t="s">
        <v>1075</v>
      </c>
    </row>
    <row r="1971" spans="1:15" x14ac:dyDescent="0.25">
      <c r="A1971" s="102" t="s">
        <v>3294</v>
      </c>
      <c r="B1971" s="103" t="s">
        <v>1912</v>
      </c>
      <c r="C1971" s="103" t="s">
        <v>274</v>
      </c>
      <c r="D1971" s="102" t="s">
        <v>303</v>
      </c>
      <c r="E1971" s="102" t="s">
        <v>275</v>
      </c>
      <c r="F1971" s="102" t="s">
        <v>4715</v>
      </c>
      <c r="H1971" s="102">
        <v>45514</v>
      </c>
      <c r="I1971" s="102" t="s">
        <v>4693</v>
      </c>
      <c r="J1971" s="102" t="s">
        <v>1</v>
      </c>
      <c r="K1971" s="102" t="s">
        <v>2</v>
      </c>
      <c r="L1971" s="102" t="s">
        <v>24</v>
      </c>
      <c r="M1971" s="102" t="s">
        <v>1074</v>
      </c>
      <c r="N1971" s="102">
        <v>6</v>
      </c>
      <c r="O1971" s="102" t="s">
        <v>1075</v>
      </c>
    </row>
    <row r="1972" spans="1:15" x14ac:dyDescent="0.25">
      <c r="A1972" s="102" t="s">
        <v>3296</v>
      </c>
      <c r="B1972" s="103" t="s">
        <v>1124</v>
      </c>
      <c r="C1972" s="103" t="s">
        <v>274</v>
      </c>
      <c r="D1972" s="102" t="s">
        <v>318</v>
      </c>
      <c r="E1972" s="102" t="s">
        <v>275</v>
      </c>
      <c r="F1972" s="102" t="s">
        <v>4716</v>
      </c>
      <c r="H1972" s="102">
        <v>45514</v>
      </c>
      <c r="I1972" s="102" t="s">
        <v>4693</v>
      </c>
      <c r="J1972" s="102" t="s">
        <v>1</v>
      </c>
      <c r="K1972" s="102" t="s">
        <v>2</v>
      </c>
      <c r="L1972" s="102" t="s">
        <v>24</v>
      </c>
      <c r="M1972" s="102" t="s">
        <v>1074</v>
      </c>
      <c r="N1972" s="102">
        <v>6</v>
      </c>
      <c r="O1972" s="102" t="s">
        <v>1075</v>
      </c>
    </row>
    <row r="1973" spans="1:15" x14ac:dyDescent="0.25">
      <c r="A1973" s="102" t="s">
        <v>3298</v>
      </c>
      <c r="B1973" s="103" t="s">
        <v>1439</v>
      </c>
      <c r="C1973" s="103" t="s">
        <v>1118</v>
      </c>
      <c r="D1973" s="102" t="s">
        <v>318</v>
      </c>
      <c r="E1973" s="102" t="s">
        <v>275</v>
      </c>
      <c r="F1973" s="102" t="s">
        <v>4717</v>
      </c>
      <c r="H1973" s="102">
        <v>45514</v>
      </c>
      <c r="I1973" s="102" t="s">
        <v>4693</v>
      </c>
      <c r="J1973" s="102" t="s">
        <v>1</v>
      </c>
      <c r="K1973" s="102" t="s">
        <v>2</v>
      </c>
      <c r="L1973" s="102" t="s">
        <v>24</v>
      </c>
      <c r="M1973" s="102" t="s">
        <v>1074</v>
      </c>
      <c r="N1973" s="102">
        <v>6</v>
      </c>
      <c r="O1973" s="102" t="s">
        <v>1075</v>
      </c>
    </row>
    <row r="1974" spans="1:15" x14ac:dyDescent="0.25">
      <c r="A1974" s="102" t="s">
        <v>3301</v>
      </c>
      <c r="B1974" s="103" t="s">
        <v>1986</v>
      </c>
      <c r="C1974" s="103" t="s">
        <v>1118</v>
      </c>
      <c r="D1974" s="102" t="s">
        <v>318</v>
      </c>
      <c r="E1974" s="102" t="s">
        <v>275</v>
      </c>
      <c r="F1974" s="102" t="s">
        <v>4718</v>
      </c>
      <c r="H1974" s="102">
        <v>45514</v>
      </c>
      <c r="I1974" s="102" t="s">
        <v>4693</v>
      </c>
      <c r="J1974" s="102" t="s">
        <v>1</v>
      </c>
      <c r="K1974" s="102" t="s">
        <v>2</v>
      </c>
      <c r="L1974" s="102" t="s">
        <v>24</v>
      </c>
      <c r="M1974" s="102" t="s">
        <v>1074</v>
      </c>
      <c r="N1974" s="102">
        <v>6</v>
      </c>
      <c r="O1974" s="102" t="s">
        <v>1075</v>
      </c>
    </row>
    <row r="1975" spans="1:15" x14ac:dyDescent="0.25">
      <c r="A1975" s="102" t="s">
        <v>2111</v>
      </c>
      <c r="B1975" s="103" t="s">
        <v>2976</v>
      </c>
      <c r="C1975" s="103" t="s">
        <v>274</v>
      </c>
      <c r="D1975" s="102" t="s">
        <v>318</v>
      </c>
      <c r="E1975" s="102" t="s">
        <v>275</v>
      </c>
      <c r="F1975" s="102" t="s">
        <v>4719</v>
      </c>
      <c r="H1975" s="102">
        <v>45514</v>
      </c>
      <c r="I1975" s="102" t="s">
        <v>4693</v>
      </c>
      <c r="J1975" s="102" t="s">
        <v>1</v>
      </c>
      <c r="K1975" s="102" t="s">
        <v>2</v>
      </c>
      <c r="L1975" s="102" t="s">
        <v>24</v>
      </c>
      <c r="M1975" s="102" t="s">
        <v>1074</v>
      </c>
      <c r="N1975" s="102">
        <v>6</v>
      </c>
      <c r="O1975" s="102" t="s">
        <v>1075</v>
      </c>
    </row>
    <row r="1976" spans="1:15" x14ac:dyDescent="0.25">
      <c r="A1976" s="102" t="s">
        <v>3304</v>
      </c>
      <c r="B1976" s="103" t="s">
        <v>2764</v>
      </c>
      <c r="C1976" s="103" t="s">
        <v>274</v>
      </c>
      <c r="D1976" s="102" t="s">
        <v>318</v>
      </c>
      <c r="E1976" s="102" t="s">
        <v>275</v>
      </c>
      <c r="F1976" s="102" t="s">
        <v>4720</v>
      </c>
      <c r="H1976" s="102">
        <v>45514</v>
      </c>
      <c r="I1976" s="102" t="s">
        <v>4693</v>
      </c>
      <c r="J1976" s="102" t="s">
        <v>1</v>
      </c>
      <c r="K1976" s="102" t="s">
        <v>2</v>
      </c>
      <c r="L1976" s="102" t="s">
        <v>24</v>
      </c>
      <c r="M1976" s="102" t="s">
        <v>1074</v>
      </c>
      <c r="N1976" s="102">
        <v>6</v>
      </c>
      <c r="O1976" s="102" t="s">
        <v>1075</v>
      </c>
    </row>
    <row r="1977" spans="1:15" x14ac:dyDescent="0.25">
      <c r="A1977" s="102" t="s">
        <v>3306</v>
      </c>
      <c r="B1977" s="103" t="s">
        <v>3307</v>
      </c>
      <c r="C1977" s="103" t="s">
        <v>274</v>
      </c>
      <c r="D1977" s="102" t="s">
        <v>318</v>
      </c>
      <c r="E1977" s="102" t="s">
        <v>275</v>
      </c>
      <c r="F1977" s="102" t="s">
        <v>4721</v>
      </c>
      <c r="H1977" s="102">
        <v>45514</v>
      </c>
      <c r="I1977" s="102" t="s">
        <v>4693</v>
      </c>
      <c r="J1977" s="102" t="s">
        <v>1</v>
      </c>
      <c r="K1977" s="102" t="s">
        <v>2</v>
      </c>
      <c r="L1977" s="102" t="s">
        <v>24</v>
      </c>
      <c r="M1977" s="102" t="s">
        <v>1074</v>
      </c>
      <c r="N1977" s="102">
        <v>6</v>
      </c>
      <c r="O1977" s="102" t="s">
        <v>1075</v>
      </c>
    </row>
    <row r="1978" spans="1:15" x14ac:dyDescent="0.25">
      <c r="A1978" s="102" t="s">
        <v>3309</v>
      </c>
      <c r="B1978" s="103" t="s">
        <v>3310</v>
      </c>
      <c r="C1978" s="103" t="s">
        <v>277</v>
      </c>
      <c r="D1978" s="102" t="s">
        <v>303</v>
      </c>
      <c r="E1978" s="102" t="s">
        <v>275</v>
      </c>
      <c r="F1978" s="102" t="s">
        <v>4722</v>
      </c>
      <c r="H1978" s="102">
        <v>45514</v>
      </c>
      <c r="I1978" s="102" t="s">
        <v>4693</v>
      </c>
      <c r="J1978" s="102" t="s">
        <v>1</v>
      </c>
      <c r="K1978" s="102" t="s">
        <v>2</v>
      </c>
      <c r="L1978" s="102" t="s">
        <v>24</v>
      </c>
      <c r="M1978" s="102" t="s">
        <v>1074</v>
      </c>
      <c r="N1978" s="102">
        <v>6</v>
      </c>
      <c r="O1978" s="102" t="s">
        <v>1075</v>
      </c>
    </row>
    <row r="1979" spans="1:15" x14ac:dyDescent="0.25">
      <c r="A1979" s="102" t="s">
        <v>3312</v>
      </c>
      <c r="B1979" s="103" t="s">
        <v>1895</v>
      </c>
      <c r="C1979" s="103" t="s">
        <v>274</v>
      </c>
      <c r="D1979" s="102" t="s">
        <v>303</v>
      </c>
      <c r="E1979" s="102" t="s">
        <v>275</v>
      </c>
      <c r="F1979" s="102" t="s">
        <v>4723</v>
      </c>
      <c r="H1979" s="102">
        <v>45514</v>
      </c>
      <c r="I1979" s="102" t="s">
        <v>4693</v>
      </c>
      <c r="J1979" s="102" t="s">
        <v>1</v>
      </c>
      <c r="K1979" s="102" t="s">
        <v>2</v>
      </c>
      <c r="L1979" s="102" t="s">
        <v>24</v>
      </c>
      <c r="M1979" s="102" t="s">
        <v>1074</v>
      </c>
      <c r="N1979" s="102">
        <v>6</v>
      </c>
      <c r="O1979" s="102" t="s">
        <v>1075</v>
      </c>
    </row>
    <row r="1980" spans="1:15" x14ac:dyDescent="0.25">
      <c r="A1980" s="102" t="s">
        <v>3314</v>
      </c>
      <c r="B1980" s="103" t="s">
        <v>3315</v>
      </c>
      <c r="C1980" s="103" t="s">
        <v>1118</v>
      </c>
      <c r="D1980" s="102" t="s">
        <v>318</v>
      </c>
      <c r="E1980" s="102" t="s">
        <v>275</v>
      </c>
      <c r="F1980" s="102" t="s">
        <v>4724</v>
      </c>
      <c r="H1980" s="102">
        <v>45514</v>
      </c>
      <c r="I1980" s="102" t="s">
        <v>4693</v>
      </c>
      <c r="J1980" s="102" t="s">
        <v>1</v>
      </c>
      <c r="K1980" s="102" t="s">
        <v>2</v>
      </c>
      <c r="L1980" s="102" t="s">
        <v>24</v>
      </c>
      <c r="M1980" s="102" t="s">
        <v>1074</v>
      </c>
      <c r="N1980" s="102">
        <v>6</v>
      </c>
      <c r="O1980" s="102" t="s">
        <v>1075</v>
      </c>
    </row>
    <row r="1981" spans="1:15" x14ac:dyDescent="0.25">
      <c r="A1981" s="102" t="s">
        <v>3317</v>
      </c>
      <c r="B1981" s="103" t="s">
        <v>2624</v>
      </c>
      <c r="C1981" s="103" t="s">
        <v>274</v>
      </c>
      <c r="D1981" s="102" t="s">
        <v>318</v>
      </c>
      <c r="E1981" s="102" t="s">
        <v>275</v>
      </c>
      <c r="F1981" s="102" t="s">
        <v>4725</v>
      </c>
      <c r="H1981" s="102">
        <v>45514</v>
      </c>
      <c r="I1981" s="102" t="s">
        <v>4693</v>
      </c>
      <c r="J1981" s="102" t="s">
        <v>1</v>
      </c>
      <c r="K1981" s="102" t="s">
        <v>2</v>
      </c>
      <c r="L1981" s="102" t="s">
        <v>24</v>
      </c>
      <c r="M1981" s="102" t="s">
        <v>1074</v>
      </c>
      <c r="N1981" s="102">
        <v>6</v>
      </c>
      <c r="O1981" s="102" t="s">
        <v>1075</v>
      </c>
    </row>
    <row r="1982" spans="1:15" x14ac:dyDescent="0.25">
      <c r="A1982" s="102" t="s">
        <v>3319</v>
      </c>
      <c r="B1982" s="103" t="s">
        <v>3320</v>
      </c>
      <c r="C1982" s="103" t="s">
        <v>277</v>
      </c>
      <c r="D1982" s="102" t="s">
        <v>303</v>
      </c>
      <c r="E1982" s="102" t="s">
        <v>275</v>
      </c>
      <c r="F1982" s="102" t="s">
        <v>4726</v>
      </c>
      <c r="H1982" s="102">
        <v>45514</v>
      </c>
      <c r="I1982" s="102" t="s">
        <v>4693</v>
      </c>
      <c r="J1982" s="102" t="s">
        <v>1</v>
      </c>
      <c r="K1982" s="102" t="s">
        <v>2</v>
      </c>
      <c r="L1982" s="102" t="s">
        <v>24</v>
      </c>
      <c r="M1982" s="102" t="s">
        <v>1074</v>
      </c>
      <c r="N1982" s="102">
        <v>6</v>
      </c>
      <c r="O1982" s="102" t="s">
        <v>1075</v>
      </c>
    </row>
    <row r="1983" spans="1:15" x14ac:dyDescent="0.25">
      <c r="A1983" s="102" t="s">
        <v>3322</v>
      </c>
      <c r="B1983" s="103" t="s">
        <v>3323</v>
      </c>
      <c r="C1983" s="103" t="s">
        <v>1118</v>
      </c>
      <c r="D1983" s="102" t="s">
        <v>318</v>
      </c>
      <c r="E1983" s="102" t="s">
        <v>275</v>
      </c>
      <c r="F1983" s="102" t="s">
        <v>4727</v>
      </c>
      <c r="H1983" s="102">
        <v>45514</v>
      </c>
      <c r="I1983" s="102" t="s">
        <v>4693</v>
      </c>
      <c r="J1983" s="102" t="s">
        <v>1</v>
      </c>
      <c r="K1983" s="102" t="s">
        <v>2</v>
      </c>
      <c r="L1983" s="102" t="s">
        <v>24</v>
      </c>
      <c r="M1983" s="102" t="s">
        <v>1074</v>
      </c>
      <c r="N1983" s="102">
        <v>6</v>
      </c>
      <c r="O1983" s="102" t="s">
        <v>1075</v>
      </c>
    </row>
    <row r="1984" spans="1:15" x14ac:dyDescent="0.25">
      <c r="A1984" s="102" t="s">
        <v>3325</v>
      </c>
      <c r="B1984" s="103" t="s">
        <v>3326</v>
      </c>
      <c r="C1984" s="103" t="s">
        <v>274</v>
      </c>
      <c r="D1984" s="102" t="s">
        <v>318</v>
      </c>
      <c r="E1984" s="102" t="s">
        <v>275</v>
      </c>
      <c r="F1984" s="102" t="s">
        <v>4728</v>
      </c>
      <c r="H1984" s="102">
        <v>45514</v>
      </c>
      <c r="I1984" s="102" t="s">
        <v>4693</v>
      </c>
      <c r="J1984" s="102" t="s">
        <v>1</v>
      </c>
      <c r="K1984" s="102" t="s">
        <v>2</v>
      </c>
      <c r="L1984" s="102" t="s">
        <v>24</v>
      </c>
      <c r="M1984" s="102" t="s">
        <v>1074</v>
      </c>
      <c r="N1984" s="102">
        <v>6</v>
      </c>
      <c r="O1984" s="102" t="s">
        <v>1075</v>
      </c>
    </row>
    <row r="1985" spans="1:15" x14ac:dyDescent="0.25">
      <c r="A1985" s="102" t="s">
        <v>1647</v>
      </c>
      <c r="B1985" s="103" t="s">
        <v>3330</v>
      </c>
      <c r="C1985" s="103" t="s">
        <v>277</v>
      </c>
      <c r="D1985" s="102" t="s">
        <v>303</v>
      </c>
      <c r="E1985" s="102" t="s">
        <v>275</v>
      </c>
      <c r="F1985" s="102" t="s">
        <v>4729</v>
      </c>
      <c r="H1985" s="102">
        <v>45514</v>
      </c>
      <c r="I1985" s="102" t="s">
        <v>4693</v>
      </c>
      <c r="J1985" s="102" t="s">
        <v>1</v>
      </c>
      <c r="K1985" s="102" t="s">
        <v>2</v>
      </c>
      <c r="L1985" s="102" t="s">
        <v>24</v>
      </c>
      <c r="M1985" s="102" t="s">
        <v>1074</v>
      </c>
      <c r="N1985" s="102">
        <v>6</v>
      </c>
      <c r="O1985" s="102" t="s">
        <v>1075</v>
      </c>
    </row>
    <row r="1986" spans="1:15" x14ac:dyDescent="0.25">
      <c r="A1986" s="102" t="s">
        <v>3332</v>
      </c>
      <c r="B1986" s="103" t="s">
        <v>3333</v>
      </c>
      <c r="C1986" s="103" t="s">
        <v>1118</v>
      </c>
      <c r="D1986" s="102" t="s">
        <v>318</v>
      </c>
      <c r="E1986" s="102" t="s">
        <v>275</v>
      </c>
      <c r="F1986" s="102" t="s">
        <v>4730</v>
      </c>
      <c r="H1986" s="102">
        <v>45514</v>
      </c>
      <c r="I1986" s="102" t="s">
        <v>4693</v>
      </c>
      <c r="J1986" s="102" t="s">
        <v>1</v>
      </c>
      <c r="K1986" s="102" t="s">
        <v>2</v>
      </c>
      <c r="L1986" s="102" t="s">
        <v>24</v>
      </c>
      <c r="M1986" s="102" t="s">
        <v>1074</v>
      </c>
      <c r="N1986" s="102">
        <v>6</v>
      </c>
      <c r="O1986" s="102" t="s">
        <v>1075</v>
      </c>
    </row>
    <row r="1987" spans="1:15" x14ac:dyDescent="0.25">
      <c r="A1987" s="102" t="s">
        <v>3335</v>
      </c>
      <c r="B1987" s="103" t="s">
        <v>3336</v>
      </c>
      <c r="C1987" s="103" t="s">
        <v>1118</v>
      </c>
      <c r="D1987" s="102" t="s">
        <v>318</v>
      </c>
      <c r="E1987" s="102" t="s">
        <v>275</v>
      </c>
      <c r="F1987" s="102" t="s">
        <v>4731</v>
      </c>
      <c r="H1987" s="102">
        <v>45514</v>
      </c>
      <c r="I1987" s="102" t="s">
        <v>4693</v>
      </c>
      <c r="J1987" s="102" t="s">
        <v>1</v>
      </c>
      <c r="K1987" s="102" t="s">
        <v>2</v>
      </c>
      <c r="L1987" s="102" t="s">
        <v>24</v>
      </c>
      <c r="M1987" s="102" t="s">
        <v>1074</v>
      </c>
      <c r="N1987" s="102">
        <v>6</v>
      </c>
      <c r="O1987" s="102" t="s">
        <v>1075</v>
      </c>
    </row>
    <row r="1988" spans="1:15" x14ac:dyDescent="0.25">
      <c r="A1988" s="102" t="s">
        <v>3338</v>
      </c>
      <c r="B1988" s="103" t="s">
        <v>1986</v>
      </c>
      <c r="C1988" s="103" t="s">
        <v>277</v>
      </c>
      <c r="D1988" s="102" t="s">
        <v>303</v>
      </c>
      <c r="E1988" s="102" t="s">
        <v>275</v>
      </c>
      <c r="F1988" s="102" t="s">
        <v>4732</v>
      </c>
      <c r="H1988" s="102">
        <v>45514</v>
      </c>
      <c r="I1988" s="102" t="s">
        <v>4693</v>
      </c>
      <c r="J1988" s="102" t="s">
        <v>1</v>
      </c>
      <c r="K1988" s="102" t="s">
        <v>2</v>
      </c>
      <c r="L1988" s="102" t="s">
        <v>24</v>
      </c>
      <c r="M1988" s="102" t="s">
        <v>1074</v>
      </c>
      <c r="N1988" s="102">
        <v>6</v>
      </c>
      <c r="O1988" s="102" t="s">
        <v>1075</v>
      </c>
    </row>
    <row r="1989" spans="1:15" x14ac:dyDescent="0.25">
      <c r="A1989" s="102" t="s">
        <v>3340</v>
      </c>
      <c r="B1989" s="103" t="s">
        <v>2224</v>
      </c>
      <c r="C1989" s="103" t="s">
        <v>274</v>
      </c>
      <c r="D1989" s="102" t="s">
        <v>303</v>
      </c>
      <c r="E1989" s="102" t="s">
        <v>275</v>
      </c>
      <c r="F1989" s="102" t="s">
        <v>4733</v>
      </c>
      <c r="H1989" s="102">
        <v>45514</v>
      </c>
      <c r="I1989" s="102" t="s">
        <v>4693</v>
      </c>
      <c r="J1989" s="102" t="s">
        <v>1</v>
      </c>
      <c r="K1989" s="102" t="s">
        <v>2</v>
      </c>
      <c r="L1989" s="102" t="s">
        <v>24</v>
      </c>
      <c r="M1989" s="102" t="s">
        <v>1074</v>
      </c>
      <c r="N1989" s="102">
        <v>6</v>
      </c>
      <c r="O1989" s="102" t="s">
        <v>1075</v>
      </c>
    </row>
    <row r="1990" spans="1:15" x14ac:dyDescent="0.25">
      <c r="A1990" s="102" t="s">
        <v>3340</v>
      </c>
      <c r="B1990" s="103" t="s">
        <v>2931</v>
      </c>
      <c r="C1990" s="103" t="s">
        <v>274</v>
      </c>
      <c r="D1990" s="102" t="s">
        <v>303</v>
      </c>
      <c r="E1990" s="102" t="s">
        <v>275</v>
      </c>
      <c r="F1990" s="102" t="s">
        <v>4734</v>
      </c>
      <c r="H1990" s="102">
        <v>45514</v>
      </c>
      <c r="I1990" s="102" t="s">
        <v>4693</v>
      </c>
      <c r="J1990" s="102" t="s">
        <v>1</v>
      </c>
      <c r="K1990" s="102" t="s">
        <v>2</v>
      </c>
      <c r="L1990" s="102" t="s">
        <v>24</v>
      </c>
      <c r="M1990" s="102" t="s">
        <v>1074</v>
      </c>
      <c r="N1990" s="102">
        <v>6</v>
      </c>
      <c r="O1990" s="102" t="s">
        <v>1075</v>
      </c>
    </row>
    <row r="1991" spans="1:15" x14ac:dyDescent="0.25">
      <c r="A1991" s="102" t="s">
        <v>3340</v>
      </c>
      <c r="B1991" s="103" t="s">
        <v>2573</v>
      </c>
      <c r="C1991" s="103" t="s">
        <v>277</v>
      </c>
      <c r="D1991" s="102" t="s">
        <v>303</v>
      </c>
      <c r="E1991" s="102" t="s">
        <v>275</v>
      </c>
      <c r="F1991" s="102" t="s">
        <v>4735</v>
      </c>
      <c r="H1991" s="102">
        <v>45514</v>
      </c>
      <c r="I1991" s="102" t="s">
        <v>4693</v>
      </c>
      <c r="J1991" s="102" t="s">
        <v>1</v>
      </c>
      <c r="K1991" s="102" t="s">
        <v>2</v>
      </c>
      <c r="L1991" s="102" t="s">
        <v>24</v>
      </c>
      <c r="M1991" s="102" t="s">
        <v>1074</v>
      </c>
      <c r="N1991" s="102">
        <v>6</v>
      </c>
      <c r="O1991" s="102" t="s">
        <v>1075</v>
      </c>
    </row>
    <row r="1992" spans="1:15" x14ac:dyDescent="0.25">
      <c r="A1992" s="102" t="s">
        <v>3344</v>
      </c>
      <c r="B1992" s="103" t="s">
        <v>1078</v>
      </c>
      <c r="C1992" s="103" t="s">
        <v>274</v>
      </c>
      <c r="D1992" s="102" t="s">
        <v>318</v>
      </c>
      <c r="E1992" s="102" t="s">
        <v>275</v>
      </c>
      <c r="F1992" s="102" t="s">
        <v>4736</v>
      </c>
      <c r="H1992" s="102">
        <v>45514</v>
      </c>
      <c r="I1992" s="102" t="s">
        <v>4693</v>
      </c>
      <c r="J1992" s="102" t="s">
        <v>1</v>
      </c>
      <c r="K1992" s="102" t="s">
        <v>2</v>
      </c>
      <c r="L1992" s="102" t="s">
        <v>24</v>
      </c>
      <c r="M1992" s="102" t="s">
        <v>1074</v>
      </c>
      <c r="N1992" s="102">
        <v>6</v>
      </c>
      <c r="O1992" s="102" t="s">
        <v>1075</v>
      </c>
    </row>
    <row r="1993" spans="1:15" x14ac:dyDescent="0.25">
      <c r="A1993" s="102" t="s">
        <v>3346</v>
      </c>
      <c r="B1993" s="103" t="s">
        <v>1565</v>
      </c>
      <c r="C1993" s="103" t="s">
        <v>274</v>
      </c>
      <c r="D1993" s="102" t="s">
        <v>303</v>
      </c>
      <c r="E1993" s="102" t="s">
        <v>275</v>
      </c>
      <c r="F1993" s="102" t="s">
        <v>4737</v>
      </c>
      <c r="H1993" s="102">
        <v>45514</v>
      </c>
      <c r="I1993" s="102" t="s">
        <v>4693</v>
      </c>
      <c r="J1993" s="102" t="s">
        <v>1</v>
      </c>
      <c r="K1993" s="102" t="s">
        <v>2</v>
      </c>
      <c r="L1993" s="102" t="s">
        <v>24</v>
      </c>
      <c r="M1993" s="102" t="s">
        <v>1074</v>
      </c>
      <c r="N1993" s="102">
        <v>6</v>
      </c>
      <c r="O1993" s="102" t="s">
        <v>1075</v>
      </c>
    </row>
    <row r="1994" spans="1:15" x14ac:dyDescent="0.25">
      <c r="A1994" s="102" t="s">
        <v>3346</v>
      </c>
      <c r="B1994" s="103" t="s">
        <v>3348</v>
      </c>
      <c r="C1994" s="103" t="s">
        <v>274</v>
      </c>
      <c r="D1994" s="102" t="s">
        <v>303</v>
      </c>
      <c r="E1994" s="102" t="s">
        <v>275</v>
      </c>
      <c r="F1994" s="102" t="s">
        <v>4738</v>
      </c>
      <c r="H1994" s="102">
        <v>45514</v>
      </c>
      <c r="I1994" s="102" t="s">
        <v>4693</v>
      </c>
      <c r="J1994" s="102" t="s">
        <v>1</v>
      </c>
      <c r="K1994" s="102" t="s">
        <v>2</v>
      </c>
      <c r="L1994" s="102" t="s">
        <v>24</v>
      </c>
      <c r="M1994" s="102" t="s">
        <v>1074</v>
      </c>
      <c r="N1994" s="102">
        <v>6</v>
      </c>
      <c r="O1994" s="102" t="s">
        <v>1075</v>
      </c>
    </row>
    <row r="1995" spans="1:15" x14ac:dyDescent="0.25">
      <c r="A1995" s="102" t="s">
        <v>3346</v>
      </c>
      <c r="B1995" s="103" t="s">
        <v>3350</v>
      </c>
      <c r="C1995" s="103" t="s">
        <v>274</v>
      </c>
      <c r="D1995" s="102" t="s">
        <v>303</v>
      </c>
      <c r="E1995" s="102" t="s">
        <v>275</v>
      </c>
      <c r="F1995" s="102" t="s">
        <v>4739</v>
      </c>
      <c r="H1995" s="102">
        <v>45514</v>
      </c>
      <c r="I1995" s="102" t="s">
        <v>4693</v>
      </c>
      <c r="J1995" s="102" t="s">
        <v>1</v>
      </c>
      <c r="K1995" s="102" t="s">
        <v>2</v>
      </c>
      <c r="L1995" s="102" t="s">
        <v>24</v>
      </c>
      <c r="M1995" s="102" t="s">
        <v>1074</v>
      </c>
      <c r="N1995" s="102">
        <v>6</v>
      </c>
      <c r="O1995" s="102" t="s">
        <v>1075</v>
      </c>
    </row>
    <row r="1996" spans="1:15" x14ac:dyDescent="0.25">
      <c r="A1996" s="102" t="s">
        <v>3346</v>
      </c>
      <c r="B1996" s="103" t="s">
        <v>3352</v>
      </c>
      <c r="C1996" s="103" t="s">
        <v>274</v>
      </c>
      <c r="D1996" s="102" t="s">
        <v>303</v>
      </c>
      <c r="E1996" s="102" t="s">
        <v>275</v>
      </c>
      <c r="F1996" s="102" t="s">
        <v>4740</v>
      </c>
      <c r="H1996" s="102">
        <v>45514</v>
      </c>
      <c r="I1996" s="102" t="s">
        <v>4693</v>
      </c>
      <c r="J1996" s="102" t="s">
        <v>1</v>
      </c>
      <c r="K1996" s="102" t="s">
        <v>2</v>
      </c>
      <c r="L1996" s="102" t="s">
        <v>24</v>
      </c>
      <c r="M1996" s="102" t="s">
        <v>1074</v>
      </c>
      <c r="N1996" s="102">
        <v>6</v>
      </c>
      <c r="O1996" s="102" t="s">
        <v>1075</v>
      </c>
    </row>
    <row r="1997" spans="1:15" x14ac:dyDescent="0.25">
      <c r="A1997" s="102" t="s">
        <v>3354</v>
      </c>
      <c r="B1997" s="103" t="s">
        <v>3355</v>
      </c>
      <c r="C1997" s="103" t="s">
        <v>1118</v>
      </c>
      <c r="D1997" s="102" t="s">
        <v>318</v>
      </c>
      <c r="E1997" s="102" t="s">
        <v>275</v>
      </c>
      <c r="F1997" s="102" t="s">
        <v>4741</v>
      </c>
      <c r="H1997" s="102">
        <v>45514</v>
      </c>
      <c r="I1997" s="102" t="s">
        <v>4693</v>
      </c>
      <c r="J1997" s="102" t="s">
        <v>1</v>
      </c>
      <c r="K1997" s="102" t="s">
        <v>2</v>
      </c>
      <c r="L1997" s="102" t="s">
        <v>24</v>
      </c>
      <c r="M1997" s="102" t="s">
        <v>1074</v>
      </c>
      <c r="N1997" s="102">
        <v>6</v>
      </c>
      <c r="O1997" s="102" t="s">
        <v>1075</v>
      </c>
    </row>
    <row r="1998" spans="1:15" x14ac:dyDescent="0.25">
      <c r="A1998" s="102" t="s">
        <v>3357</v>
      </c>
      <c r="B1998" s="103" t="s">
        <v>3358</v>
      </c>
      <c r="C1998" s="103" t="s">
        <v>277</v>
      </c>
      <c r="D1998" s="102" t="s">
        <v>303</v>
      </c>
      <c r="E1998" s="102" t="s">
        <v>275</v>
      </c>
      <c r="F1998" s="102" t="s">
        <v>4742</v>
      </c>
      <c r="H1998" s="102">
        <v>45514</v>
      </c>
      <c r="I1998" s="102" t="s">
        <v>4693</v>
      </c>
      <c r="J1998" s="102" t="s">
        <v>1</v>
      </c>
      <c r="K1998" s="102" t="s">
        <v>2</v>
      </c>
      <c r="L1998" s="102" t="s">
        <v>24</v>
      </c>
      <c r="M1998" s="102" t="s">
        <v>1074</v>
      </c>
      <c r="N1998" s="102">
        <v>6</v>
      </c>
      <c r="O1998" s="102" t="s">
        <v>1075</v>
      </c>
    </row>
    <row r="1999" spans="1:15" x14ac:dyDescent="0.25">
      <c r="A1999" s="102" t="s">
        <v>3360</v>
      </c>
      <c r="B1999" s="103" t="s">
        <v>1314</v>
      </c>
      <c r="C1999" s="103" t="s">
        <v>274</v>
      </c>
      <c r="D1999" s="102" t="s">
        <v>318</v>
      </c>
      <c r="E1999" s="102" t="s">
        <v>275</v>
      </c>
      <c r="F1999" s="102" t="s">
        <v>4743</v>
      </c>
      <c r="H1999" s="102">
        <v>45514</v>
      </c>
      <c r="I1999" s="102" t="s">
        <v>4693</v>
      </c>
      <c r="J1999" s="102" t="s">
        <v>1</v>
      </c>
      <c r="K1999" s="102" t="s">
        <v>2</v>
      </c>
      <c r="L1999" s="102" t="s">
        <v>24</v>
      </c>
      <c r="M1999" s="102" t="s">
        <v>1074</v>
      </c>
      <c r="N1999" s="102">
        <v>6</v>
      </c>
      <c r="O1999" s="102" t="s">
        <v>1075</v>
      </c>
    </row>
    <row r="2000" spans="1:15" x14ac:dyDescent="0.25">
      <c r="A2000" s="102" t="s">
        <v>3360</v>
      </c>
      <c r="B2000" s="103" t="s">
        <v>1078</v>
      </c>
      <c r="C2000" s="103" t="s">
        <v>274</v>
      </c>
      <c r="D2000" s="102" t="s">
        <v>318</v>
      </c>
      <c r="E2000" s="102" t="s">
        <v>275</v>
      </c>
      <c r="F2000" s="102" t="s">
        <v>4744</v>
      </c>
      <c r="H2000" s="102">
        <v>45514</v>
      </c>
      <c r="I2000" s="102" t="s">
        <v>4693</v>
      </c>
      <c r="J2000" s="102" t="s">
        <v>1</v>
      </c>
      <c r="K2000" s="102" t="s">
        <v>2</v>
      </c>
      <c r="L2000" s="102" t="s">
        <v>24</v>
      </c>
      <c r="M2000" s="102" t="s">
        <v>1074</v>
      </c>
      <c r="N2000" s="102">
        <v>6</v>
      </c>
      <c r="O2000" s="102" t="s">
        <v>1075</v>
      </c>
    </row>
    <row r="2001" spans="1:15" x14ac:dyDescent="0.25">
      <c r="A2001" s="102" t="s">
        <v>3360</v>
      </c>
      <c r="B2001" s="103" t="s">
        <v>2236</v>
      </c>
      <c r="C2001" s="103" t="s">
        <v>274</v>
      </c>
      <c r="D2001" s="102" t="s">
        <v>318</v>
      </c>
      <c r="E2001" s="102" t="s">
        <v>275</v>
      </c>
      <c r="F2001" s="102" t="s">
        <v>4745</v>
      </c>
      <c r="H2001" s="102">
        <v>45514</v>
      </c>
      <c r="I2001" s="102" t="s">
        <v>4693</v>
      </c>
      <c r="J2001" s="102" t="s">
        <v>1</v>
      </c>
      <c r="K2001" s="102" t="s">
        <v>2</v>
      </c>
      <c r="L2001" s="102" t="s">
        <v>24</v>
      </c>
      <c r="M2001" s="102" t="s">
        <v>1074</v>
      </c>
      <c r="N2001" s="102">
        <v>6</v>
      </c>
      <c r="O2001" s="102" t="s">
        <v>1075</v>
      </c>
    </row>
    <row r="2002" spans="1:15" x14ac:dyDescent="0.25">
      <c r="A2002" s="102" t="s">
        <v>3364</v>
      </c>
      <c r="B2002" s="103" t="s">
        <v>3365</v>
      </c>
      <c r="C2002" s="103" t="s">
        <v>274</v>
      </c>
      <c r="D2002" s="102" t="s">
        <v>318</v>
      </c>
      <c r="E2002" s="102" t="s">
        <v>275</v>
      </c>
      <c r="F2002" s="102" t="s">
        <v>4746</v>
      </c>
      <c r="H2002" s="102">
        <v>45514</v>
      </c>
      <c r="I2002" s="102" t="s">
        <v>4693</v>
      </c>
      <c r="J2002" s="102" t="s">
        <v>1</v>
      </c>
      <c r="K2002" s="102" t="s">
        <v>2</v>
      </c>
      <c r="L2002" s="102" t="s">
        <v>24</v>
      </c>
      <c r="M2002" s="102" t="s">
        <v>1074</v>
      </c>
      <c r="N2002" s="102">
        <v>6</v>
      </c>
      <c r="O2002" s="102" t="s">
        <v>1075</v>
      </c>
    </row>
    <row r="2003" spans="1:15" x14ac:dyDescent="0.25">
      <c r="A2003" s="102" t="s">
        <v>3367</v>
      </c>
      <c r="B2003" s="103" t="s">
        <v>3368</v>
      </c>
      <c r="C2003" s="103" t="s">
        <v>274</v>
      </c>
      <c r="D2003" s="102" t="s">
        <v>318</v>
      </c>
      <c r="E2003" s="102" t="s">
        <v>275</v>
      </c>
      <c r="F2003" s="102" t="s">
        <v>4747</v>
      </c>
      <c r="H2003" s="102">
        <v>45514</v>
      </c>
      <c r="I2003" s="102" t="s">
        <v>4693</v>
      </c>
      <c r="J2003" s="102" t="s">
        <v>1</v>
      </c>
      <c r="K2003" s="102" t="s">
        <v>2</v>
      </c>
      <c r="L2003" s="102" t="s">
        <v>24</v>
      </c>
      <c r="M2003" s="102" t="s">
        <v>1074</v>
      </c>
      <c r="N2003" s="102">
        <v>6</v>
      </c>
      <c r="O2003" s="102" t="s">
        <v>1075</v>
      </c>
    </row>
    <row r="2004" spans="1:15" x14ac:dyDescent="0.25">
      <c r="A2004" s="102" t="s">
        <v>3367</v>
      </c>
      <c r="B2004" s="103" t="s">
        <v>3370</v>
      </c>
      <c r="C2004" s="103" t="s">
        <v>1118</v>
      </c>
      <c r="D2004" s="102" t="s">
        <v>318</v>
      </c>
      <c r="E2004" s="102" t="s">
        <v>275</v>
      </c>
      <c r="F2004" s="102" t="s">
        <v>4748</v>
      </c>
      <c r="H2004" s="102">
        <v>45514</v>
      </c>
      <c r="I2004" s="102" t="s">
        <v>4693</v>
      </c>
      <c r="J2004" s="102" t="s">
        <v>1</v>
      </c>
      <c r="K2004" s="102" t="s">
        <v>2</v>
      </c>
      <c r="L2004" s="102" t="s">
        <v>24</v>
      </c>
      <c r="M2004" s="102" t="s">
        <v>1074</v>
      </c>
      <c r="N2004" s="102">
        <v>6</v>
      </c>
      <c r="O2004" s="102" t="s">
        <v>1075</v>
      </c>
    </row>
    <row r="2005" spans="1:15" x14ac:dyDescent="0.25">
      <c r="A2005" s="102" t="s">
        <v>3372</v>
      </c>
      <c r="B2005" s="103" t="s">
        <v>1266</v>
      </c>
      <c r="C2005" s="103" t="s">
        <v>1118</v>
      </c>
      <c r="D2005" s="102" t="s">
        <v>318</v>
      </c>
      <c r="E2005" s="102" t="s">
        <v>275</v>
      </c>
      <c r="F2005" s="102" t="s">
        <v>4749</v>
      </c>
      <c r="H2005" s="102">
        <v>45514</v>
      </c>
      <c r="I2005" s="102" t="s">
        <v>4693</v>
      </c>
      <c r="J2005" s="102" t="s">
        <v>1</v>
      </c>
      <c r="K2005" s="102" t="s">
        <v>2</v>
      </c>
      <c r="L2005" s="102" t="s">
        <v>24</v>
      </c>
      <c r="M2005" s="102" t="s">
        <v>1074</v>
      </c>
      <c r="N2005" s="102">
        <v>6</v>
      </c>
      <c r="O2005" s="102" t="s">
        <v>1075</v>
      </c>
    </row>
    <row r="2006" spans="1:15" x14ac:dyDescent="0.25">
      <c r="A2006" s="102" t="s">
        <v>3374</v>
      </c>
      <c r="B2006" s="103" t="s">
        <v>3375</v>
      </c>
      <c r="C2006" s="103" t="s">
        <v>274</v>
      </c>
      <c r="D2006" s="102" t="s">
        <v>303</v>
      </c>
      <c r="E2006" s="102" t="s">
        <v>275</v>
      </c>
      <c r="F2006" s="102" t="s">
        <v>4750</v>
      </c>
      <c r="H2006" s="102">
        <v>45514</v>
      </c>
      <c r="I2006" s="102" t="s">
        <v>4693</v>
      </c>
      <c r="J2006" s="102" t="s">
        <v>1</v>
      </c>
      <c r="K2006" s="102" t="s">
        <v>2</v>
      </c>
      <c r="L2006" s="102" t="s">
        <v>24</v>
      </c>
      <c r="M2006" s="102" t="s">
        <v>1074</v>
      </c>
      <c r="N2006" s="102">
        <v>6</v>
      </c>
      <c r="O2006" s="102" t="s">
        <v>1075</v>
      </c>
    </row>
    <row r="2007" spans="1:15" x14ac:dyDescent="0.25">
      <c r="A2007" s="102" t="s">
        <v>3374</v>
      </c>
      <c r="B2007" s="103" t="s">
        <v>1098</v>
      </c>
      <c r="C2007" s="103" t="s">
        <v>277</v>
      </c>
      <c r="D2007" s="102" t="s">
        <v>303</v>
      </c>
      <c r="E2007" s="102" t="s">
        <v>275</v>
      </c>
      <c r="F2007" s="102" t="s">
        <v>4751</v>
      </c>
      <c r="H2007" s="102">
        <v>45514</v>
      </c>
      <c r="I2007" s="102" t="s">
        <v>4693</v>
      </c>
      <c r="J2007" s="102" t="s">
        <v>1</v>
      </c>
      <c r="K2007" s="102" t="s">
        <v>2</v>
      </c>
      <c r="L2007" s="102" t="s">
        <v>24</v>
      </c>
      <c r="M2007" s="102" t="s">
        <v>1074</v>
      </c>
      <c r="N2007" s="102">
        <v>6</v>
      </c>
      <c r="O2007" s="102" t="s">
        <v>1075</v>
      </c>
    </row>
    <row r="2008" spans="1:15" x14ac:dyDescent="0.25">
      <c r="A2008" s="102" t="s">
        <v>3378</v>
      </c>
      <c r="B2008" s="103" t="s">
        <v>1565</v>
      </c>
      <c r="C2008" s="103" t="s">
        <v>274</v>
      </c>
      <c r="D2008" s="102" t="s">
        <v>303</v>
      </c>
      <c r="E2008" s="102" t="s">
        <v>275</v>
      </c>
      <c r="F2008" s="102" t="s">
        <v>4752</v>
      </c>
      <c r="H2008" s="102">
        <v>45514</v>
      </c>
      <c r="I2008" s="102" t="s">
        <v>4693</v>
      </c>
      <c r="J2008" s="102" t="s">
        <v>1</v>
      </c>
      <c r="K2008" s="102" t="s">
        <v>2</v>
      </c>
      <c r="L2008" s="102" t="s">
        <v>24</v>
      </c>
      <c r="M2008" s="102" t="s">
        <v>1074</v>
      </c>
      <c r="N2008" s="102">
        <v>6</v>
      </c>
      <c r="O2008" s="102" t="s">
        <v>1075</v>
      </c>
    </row>
    <row r="2009" spans="1:15" x14ac:dyDescent="0.25">
      <c r="A2009" s="102" t="s">
        <v>4753</v>
      </c>
      <c r="B2009" s="103" t="s">
        <v>1122</v>
      </c>
      <c r="C2009" s="103" t="s">
        <v>274</v>
      </c>
      <c r="D2009" s="102" t="s">
        <v>570</v>
      </c>
      <c r="E2009" s="102" t="s">
        <v>276</v>
      </c>
      <c r="H2009" s="102">
        <v>45514</v>
      </c>
      <c r="I2009" s="102" t="s">
        <v>3241</v>
      </c>
      <c r="J2009" s="102" t="s">
        <v>2</v>
      </c>
      <c r="K2009" s="102" t="s">
        <v>1</v>
      </c>
      <c r="L2009" s="102" t="s">
        <v>23</v>
      </c>
      <c r="M2009" s="102" t="s">
        <v>1074</v>
      </c>
      <c r="N2009" s="102">
        <v>6</v>
      </c>
      <c r="O2009" s="102" t="s">
        <v>1075</v>
      </c>
    </row>
    <row r="2010" spans="1:15" x14ac:dyDescent="0.25">
      <c r="A2010" s="102" t="s">
        <v>4753</v>
      </c>
      <c r="B2010" s="103" t="s">
        <v>2232</v>
      </c>
      <c r="C2010" s="103" t="s">
        <v>1118</v>
      </c>
      <c r="D2010" s="102" t="s">
        <v>570</v>
      </c>
      <c r="E2010" s="102" t="s">
        <v>275</v>
      </c>
      <c r="F2010" s="102" t="s">
        <v>4754</v>
      </c>
      <c r="H2010" s="102">
        <v>45514</v>
      </c>
      <c r="I2010" s="102" t="s">
        <v>3241</v>
      </c>
      <c r="J2010" s="102" t="s">
        <v>2</v>
      </c>
      <c r="K2010" s="102" t="s">
        <v>1</v>
      </c>
      <c r="L2010" s="102" t="s">
        <v>23</v>
      </c>
      <c r="M2010" s="102" t="s">
        <v>1074</v>
      </c>
      <c r="N2010" s="102">
        <v>6</v>
      </c>
      <c r="O2010" s="102" t="s">
        <v>1075</v>
      </c>
    </row>
    <row r="2011" spans="1:15" x14ac:dyDescent="0.25">
      <c r="A2011" s="102" t="s">
        <v>4755</v>
      </c>
      <c r="B2011" s="103" t="s">
        <v>4756</v>
      </c>
      <c r="C2011" s="103" t="s">
        <v>1118</v>
      </c>
      <c r="D2011" s="102" t="s">
        <v>318</v>
      </c>
      <c r="E2011" s="102" t="s">
        <v>275</v>
      </c>
      <c r="F2011" s="102" t="s">
        <v>4757</v>
      </c>
      <c r="H2011" s="102">
        <v>45514</v>
      </c>
      <c r="I2011" s="102" t="s">
        <v>3241</v>
      </c>
      <c r="J2011" s="102" t="s">
        <v>2</v>
      </c>
      <c r="K2011" s="102" t="s">
        <v>1</v>
      </c>
      <c r="L2011" s="102" t="s">
        <v>23</v>
      </c>
      <c r="M2011" s="102" t="s">
        <v>1074</v>
      </c>
      <c r="N2011" s="102">
        <v>6</v>
      </c>
      <c r="O2011" s="102" t="s">
        <v>1075</v>
      </c>
    </row>
    <row r="2012" spans="1:15" x14ac:dyDescent="0.25">
      <c r="A2012" s="102" t="s">
        <v>4758</v>
      </c>
      <c r="B2012" s="103" t="s">
        <v>2660</v>
      </c>
      <c r="C2012" s="103" t="s">
        <v>1077</v>
      </c>
      <c r="D2012" s="102" t="s">
        <v>281</v>
      </c>
      <c r="E2012" s="102" t="s">
        <v>275</v>
      </c>
      <c r="F2012" s="102" t="s">
        <v>4759</v>
      </c>
      <c r="H2012" s="102">
        <v>45514</v>
      </c>
      <c r="I2012" s="102" t="s">
        <v>3241</v>
      </c>
      <c r="J2012" s="102" t="s">
        <v>2</v>
      </c>
      <c r="K2012" s="102" t="s">
        <v>1</v>
      </c>
      <c r="L2012" s="102" t="s">
        <v>23</v>
      </c>
      <c r="M2012" s="102" t="s">
        <v>1074</v>
      </c>
      <c r="N2012" s="102">
        <v>6</v>
      </c>
      <c r="O2012" s="102" t="s">
        <v>1075</v>
      </c>
    </row>
    <row r="2013" spans="1:15" x14ac:dyDescent="0.25">
      <c r="A2013" s="102" t="s">
        <v>4760</v>
      </c>
      <c r="B2013" s="103" t="s">
        <v>2232</v>
      </c>
      <c r="C2013" s="103" t="s">
        <v>277</v>
      </c>
      <c r="D2013" s="102" t="s">
        <v>303</v>
      </c>
      <c r="E2013" s="102" t="s">
        <v>275</v>
      </c>
      <c r="F2013" s="102" t="s">
        <v>4761</v>
      </c>
      <c r="H2013" s="102">
        <v>45514</v>
      </c>
      <c r="I2013" s="102" t="s">
        <v>3241</v>
      </c>
      <c r="J2013" s="102" t="s">
        <v>2</v>
      </c>
      <c r="K2013" s="102" t="s">
        <v>1</v>
      </c>
      <c r="L2013" s="102" t="s">
        <v>23</v>
      </c>
      <c r="M2013" s="102" t="s">
        <v>1074</v>
      </c>
      <c r="N2013" s="102">
        <v>6</v>
      </c>
      <c r="O2013" s="102" t="s">
        <v>1075</v>
      </c>
    </row>
    <row r="2014" spans="1:15" x14ac:dyDescent="0.25">
      <c r="A2014" s="102" t="s">
        <v>4760</v>
      </c>
      <c r="B2014" s="103" t="s">
        <v>2558</v>
      </c>
      <c r="C2014" s="103" t="s">
        <v>274</v>
      </c>
      <c r="D2014" s="102" t="s">
        <v>303</v>
      </c>
      <c r="E2014" s="102" t="s">
        <v>275</v>
      </c>
      <c r="F2014" s="102" t="s">
        <v>4762</v>
      </c>
      <c r="H2014" s="102">
        <v>45514</v>
      </c>
      <c r="I2014" s="102" t="s">
        <v>3241</v>
      </c>
      <c r="J2014" s="102" t="s">
        <v>2</v>
      </c>
      <c r="K2014" s="102" t="s">
        <v>1</v>
      </c>
      <c r="L2014" s="102" t="s">
        <v>23</v>
      </c>
      <c r="M2014" s="102" t="s">
        <v>1074</v>
      </c>
      <c r="N2014" s="102">
        <v>6</v>
      </c>
      <c r="O2014" s="102" t="s">
        <v>1075</v>
      </c>
    </row>
    <row r="2015" spans="1:15" x14ac:dyDescent="0.25">
      <c r="A2015" s="102" t="s">
        <v>4763</v>
      </c>
      <c r="B2015" s="103" t="s">
        <v>1117</v>
      </c>
      <c r="C2015" s="103" t="s">
        <v>277</v>
      </c>
      <c r="D2015" s="102" t="s">
        <v>303</v>
      </c>
      <c r="E2015" s="102" t="s">
        <v>275</v>
      </c>
      <c r="F2015" s="102" t="s">
        <v>4764</v>
      </c>
      <c r="H2015" s="102">
        <v>45514</v>
      </c>
      <c r="I2015" s="102" t="s">
        <v>3241</v>
      </c>
      <c r="J2015" s="102" t="s">
        <v>2</v>
      </c>
      <c r="K2015" s="102" t="s">
        <v>1</v>
      </c>
      <c r="L2015" s="102" t="s">
        <v>23</v>
      </c>
      <c r="M2015" s="102" t="s">
        <v>1074</v>
      </c>
      <c r="N2015" s="102">
        <v>6</v>
      </c>
      <c r="O2015" s="102" t="s">
        <v>1075</v>
      </c>
    </row>
    <row r="2016" spans="1:15" x14ac:dyDescent="0.25">
      <c r="A2016" s="102" t="s">
        <v>4763</v>
      </c>
      <c r="B2016" s="103" t="s">
        <v>1304</v>
      </c>
      <c r="C2016" s="103" t="s">
        <v>274</v>
      </c>
      <c r="D2016" s="102" t="s">
        <v>303</v>
      </c>
      <c r="E2016" s="102" t="s">
        <v>275</v>
      </c>
      <c r="F2016" s="102" t="s">
        <v>4765</v>
      </c>
      <c r="H2016" s="102">
        <v>45514</v>
      </c>
      <c r="I2016" s="102" t="s">
        <v>3241</v>
      </c>
      <c r="J2016" s="102" t="s">
        <v>2</v>
      </c>
      <c r="K2016" s="102" t="s">
        <v>1</v>
      </c>
      <c r="L2016" s="102" t="s">
        <v>23</v>
      </c>
      <c r="M2016" s="102" t="s">
        <v>1074</v>
      </c>
      <c r="N2016" s="102">
        <v>6</v>
      </c>
      <c r="O2016" s="102" t="s">
        <v>1075</v>
      </c>
    </row>
    <row r="2017" spans="1:15" x14ac:dyDescent="0.25">
      <c r="A2017" s="102" t="s">
        <v>4766</v>
      </c>
      <c r="B2017" s="103" t="s">
        <v>1197</v>
      </c>
      <c r="C2017" s="103" t="s">
        <v>1077</v>
      </c>
      <c r="D2017" s="102" t="s">
        <v>196</v>
      </c>
      <c r="E2017" s="102" t="s">
        <v>275</v>
      </c>
      <c r="F2017" s="102" t="s">
        <v>4767</v>
      </c>
      <c r="H2017" s="102">
        <v>45514</v>
      </c>
      <c r="I2017" s="102" t="s">
        <v>3241</v>
      </c>
      <c r="J2017" s="102" t="s">
        <v>2</v>
      </c>
      <c r="K2017" s="102" t="s">
        <v>1</v>
      </c>
      <c r="L2017" s="102" t="s">
        <v>23</v>
      </c>
      <c r="M2017" s="102" t="s">
        <v>1074</v>
      </c>
      <c r="N2017" s="102">
        <v>6</v>
      </c>
      <c r="O2017" s="102" t="s">
        <v>1075</v>
      </c>
    </row>
    <row r="2018" spans="1:15" x14ac:dyDescent="0.25">
      <c r="A2018" s="102" t="s">
        <v>4768</v>
      </c>
      <c r="B2018" s="103" t="s">
        <v>2833</v>
      </c>
      <c r="C2018" s="103" t="s">
        <v>1118</v>
      </c>
      <c r="D2018" s="102" t="s">
        <v>570</v>
      </c>
      <c r="E2018" s="102" t="s">
        <v>275</v>
      </c>
      <c r="F2018" s="102" t="s">
        <v>4769</v>
      </c>
      <c r="H2018" s="102">
        <v>45514</v>
      </c>
      <c r="I2018" s="102" t="s">
        <v>3241</v>
      </c>
      <c r="J2018" s="102" t="s">
        <v>2</v>
      </c>
      <c r="K2018" s="102" t="s">
        <v>1</v>
      </c>
      <c r="L2018" s="102" t="s">
        <v>23</v>
      </c>
      <c r="M2018" s="102" t="s">
        <v>1074</v>
      </c>
      <c r="N2018" s="102">
        <v>6</v>
      </c>
      <c r="O2018" s="102" t="s">
        <v>1075</v>
      </c>
    </row>
    <row r="2019" spans="1:15" x14ac:dyDescent="0.25">
      <c r="A2019" s="102" t="s">
        <v>4770</v>
      </c>
      <c r="B2019" s="103" t="s">
        <v>4771</v>
      </c>
      <c r="C2019" s="103" t="s">
        <v>1118</v>
      </c>
      <c r="D2019" s="102" t="s">
        <v>570</v>
      </c>
      <c r="E2019" s="102" t="s">
        <v>275</v>
      </c>
      <c r="F2019" s="102" t="s">
        <v>4772</v>
      </c>
      <c r="H2019" s="102">
        <v>45514</v>
      </c>
      <c r="I2019" s="102" t="s">
        <v>3241</v>
      </c>
      <c r="J2019" s="102" t="s">
        <v>2</v>
      </c>
      <c r="K2019" s="102" t="s">
        <v>1</v>
      </c>
      <c r="L2019" s="102" t="s">
        <v>23</v>
      </c>
      <c r="M2019" s="102" t="s">
        <v>1074</v>
      </c>
      <c r="N2019" s="102">
        <v>6</v>
      </c>
      <c r="O2019" s="102" t="s">
        <v>1075</v>
      </c>
    </row>
    <row r="2020" spans="1:15" x14ac:dyDescent="0.25">
      <c r="A2020" s="102" t="s">
        <v>4770</v>
      </c>
      <c r="B2020" s="103" t="s">
        <v>4773</v>
      </c>
      <c r="C2020" s="103" t="s">
        <v>1118</v>
      </c>
      <c r="D2020" s="102" t="s">
        <v>570</v>
      </c>
      <c r="E2020" s="102" t="s">
        <v>275</v>
      </c>
      <c r="F2020" s="102" t="s">
        <v>4774</v>
      </c>
      <c r="H2020" s="102">
        <v>45514</v>
      </c>
      <c r="I2020" s="102" t="s">
        <v>3241</v>
      </c>
      <c r="J2020" s="102" t="s">
        <v>2</v>
      </c>
      <c r="K2020" s="102" t="s">
        <v>1</v>
      </c>
      <c r="L2020" s="102" t="s">
        <v>23</v>
      </c>
      <c r="M2020" s="102" t="s">
        <v>1074</v>
      </c>
      <c r="N2020" s="102">
        <v>6</v>
      </c>
      <c r="O2020" s="102" t="s">
        <v>1075</v>
      </c>
    </row>
    <row r="2021" spans="1:15" x14ac:dyDescent="0.25">
      <c r="A2021" s="102" t="s">
        <v>4775</v>
      </c>
      <c r="B2021" s="103" t="s">
        <v>3119</v>
      </c>
      <c r="C2021" s="103" t="s">
        <v>1118</v>
      </c>
      <c r="D2021" s="102" t="s">
        <v>318</v>
      </c>
      <c r="E2021" s="102" t="s">
        <v>275</v>
      </c>
      <c r="F2021" s="102" t="s">
        <v>4776</v>
      </c>
      <c r="H2021" s="102">
        <v>45514</v>
      </c>
      <c r="I2021" s="102" t="s">
        <v>3241</v>
      </c>
      <c r="J2021" s="102" t="s">
        <v>2</v>
      </c>
      <c r="K2021" s="102" t="s">
        <v>1</v>
      </c>
      <c r="L2021" s="102" t="s">
        <v>23</v>
      </c>
      <c r="M2021" s="102" t="s">
        <v>1074</v>
      </c>
      <c r="N2021" s="102">
        <v>6</v>
      </c>
      <c r="O2021" s="102" t="s">
        <v>1075</v>
      </c>
    </row>
    <row r="2022" spans="1:15" x14ac:dyDescent="0.25">
      <c r="A2022" s="102" t="s">
        <v>4777</v>
      </c>
      <c r="B2022" s="103" t="s">
        <v>1080</v>
      </c>
      <c r="C2022" s="103" t="s">
        <v>1118</v>
      </c>
      <c r="D2022" s="102" t="s">
        <v>318</v>
      </c>
      <c r="E2022" s="102" t="s">
        <v>275</v>
      </c>
      <c r="F2022" s="102" t="s">
        <v>4778</v>
      </c>
      <c r="H2022" s="102">
        <v>45514</v>
      </c>
      <c r="I2022" s="102" t="s">
        <v>3241</v>
      </c>
      <c r="J2022" s="102" t="s">
        <v>2</v>
      </c>
      <c r="K2022" s="102" t="s">
        <v>1</v>
      </c>
      <c r="L2022" s="102" t="s">
        <v>23</v>
      </c>
      <c r="M2022" s="102" t="s">
        <v>1074</v>
      </c>
      <c r="N2022" s="102">
        <v>6</v>
      </c>
      <c r="O2022" s="102" t="s">
        <v>1075</v>
      </c>
    </row>
    <row r="2023" spans="1:15" x14ac:dyDescent="0.25">
      <c r="A2023" s="102" t="s">
        <v>4779</v>
      </c>
      <c r="B2023" s="103" t="s">
        <v>4780</v>
      </c>
      <c r="C2023" s="103" t="s">
        <v>1118</v>
      </c>
      <c r="D2023" s="102" t="s">
        <v>570</v>
      </c>
      <c r="E2023" s="102" t="s">
        <v>275</v>
      </c>
      <c r="F2023" s="102" t="s">
        <v>4781</v>
      </c>
      <c r="H2023" s="102">
        <v>45514</v>
      </c>
      <c r="I2023" s="102" t="s">
        <v>3241</v>
      </c>
      <c r="J2023" s="102" t="s">
        <v>2</v>
      </c>
      <c r="K2023" s="102" t="s">
        <v>1</v>
      </c>
      <c r="L2023" s="102" t="s">
        <v>23</v>
      </c>
      <c r="M2023" s="102" t="s">
        <v>1074</v>
      </c>
      <c r="N2023" s="102">
        <v>6</v>
      </c>
      <c r="O2023" s="102" t="s">
        <v>1075</v>
      </c>
    </row>
    <row r="2024" spans="1:15" x14ac:dyDescent="0.25">
      <c r="A2024" s="102" t="s">
        <v>4779</v>
      </c>
      <c r="B2024" s="103" t="s">
        <v>1197</v>
      </c>
      <c r="C2024" s="103" t="s">
        <v>274</v>
      </c>
      <c r="D2024" s="102" t="s">
        <v>570</v>
      </c>
      <c r="E2024" s="102" t="s">
        <v>275</v>
      </c>
      <c r="F2024" s="102" t="s">
        <v>4782</v>
      </c>
      <c r="H2024" s="102">
        <v>45514</v>
      </c>
      <c r="I2024" s="102" t="s">
        <v>3241</v>
      </c>
      <c r="J2024" s="102" t="s">
        <v>2</v>
      </c>
      <c r="K2024" s="102" t="s">
        <v>1</v>
      </c>
      <c r="L2024" s="102" t="s">
        <v>23</v>
      </c>
      <c r="M2024" s="102" t="s">
        <v>1074</v>
      </c>
      <c r="N2024" s="102">
        <v>6</v>
      </c>
      <c r="O2024" s="102" t="s">
        <v>1075</v>
      </c>
    </row>
    <row r="2025" spans="1:15" x14ac:dyDescent="0.25">
      <c r="A2025" s="102" t="s">
        <v>4783</v>
      </c>
      <c r="B2025" s="103" t="s">
        <v>4784</v>
      </c>
      <c r="C2025" s="103" t="s">
        <v>277</v>
      </c>
      <c r="D2025" s="102" t="s">
        <v>303</v>
      </c>
      <c r="E2025" s="102" t="s">
        <v>275</v>
      </c>
      <c r="F2025" s="102" t="s">
        <v>4785</v>
      </c>
      <c r="H2025" s="102">
        <v>45514</v>
      </c>
      <c r="I2025" s="102" t="s">
        <v>3241</v>
      </c>
      <c r="J2025" s="102" t="s">
        <v>2</v>
      </c>
      <c r="K2025" s="102" t="s">
        <v>1</v>
      </c>
      <c r="L2025" s="102" t="s">
        <v>23</v>
      </c>
      <c r="M2025" s="102" t="s">
        <v>1074</v>
      </c>
      <c r="N2025" s="102">
        <v>6</v>
      </c>
      <c r="O2025" s="102" t="s">
        <v>1075</v>
      </c>
    </row>
    <row r="2026" spans="1:15" x14ac:dyDescent="0.25">
      <c r="A2026" s="102" t="s">
        <v>4786</v>
      </c>
      <c r="B2026" s="103" t="s">
        <v>3355</v>
      </c>
      <c r="C2026" s="103" t="s">
        <v>277</v>
      </c>
      <c r="D2026" s="102" t="s">
        <v>303</v>
      </c>
      <c r="E2026" s="102" t="s">
        <v>275</v>
      </c>
      <c r="F2026" s="102" t="s">
        <v>4787</v>
      </c>
      <c r="H2026" s="102">
        <v>45514</v>
      </c>
      <c r="I2026" s="102" t="s">
        <v>3241</v>
      </c>
      <c r="J2026" s="102" t="s">
        <v>2</v>
      </c>
      <c r="K2026" s="102" t="s">
        <v>1</v>
      </c>
      <c r="L2026" s="102" t="s">
        <v>23</v>
      </c>
      <c r="M2026" s="102" t="s">
        <v>1074</v>
      </c>
      <c r="N2026" s="102">
        <v>6</v>
      </c>
      <c r="O2026" s="102" t="s">
        <v>1075</v>
      </c>
    </row>
    <row r="2027" spans="1:15" x14ac:dyDescent="0.25">
      <c r="A2027" s="102" t="s">
        <v>3803</v>
      </c>
      <c r="B2027" s="103" t="s">
        <v>1912</v>
      </c>
      <c r="C2027" s="103" t="s">
        <v>1077</v>
      </c>
      <c r="D2027" s="102" t="s">
        <v>196</v>
      </c>
      <c r="E2027" s="102" t="s">
        <v>275</v>
      </c>
      <c r="F2027" s="102" t="s">
        <v>4788</v>
      </c>
      <c r="H2027" s="102">
        <v>45514</v>
      </c>
      <c r="I2027" s="102" t="s">
        <v>3241</v>
      </c>
      <c r="J2027" s="102" t="s">
        <v>2</v>
      </c>
      <c r="K2027" s="102" t="s">
        <v>1</v>
      </c>
      <c r="L2027" s="102" t="s">
        <v>23</v>
      </c>
      <c r="M2027" s="102" t="s">
        <v>1074</v>
      </c>
      <c r="N2027" s="102">
        <v>6</v>
      </c>
      <c r="O2027" s="102" t="s">
        <v>1075</v>
      </c>
    </row>
    <row r="2028" spans="1:15" x14ac:dyDescent="0.25">
      <c r="A2028" s="102" t="s">
        <v>4789</v>
      </c>
      <c r="B2028" s="103" t="s">
        <v>4790</v>
      </c>
      <c r="C2028" s="103" t="s">
        <v>274</v>
      </c>
      <c r="D2028" s="102" t="s">
        <v>570</v>
      </c>
      <c r="E2028" s="102" t="s">
        <v>275</v>
      </c>
      <c r="F2028" s="102" t="s">
        <v>4791</v>
      </c>
      <c r="H2028" s="102">
        <v>45514</v>
      </c>
      <c r="I2028" s="102" t="s">
        <v>3241</v>
      </c>
      <c r="J2028" s="102" t="s">
        <v>2</v>
      </c>
      <c r="K2028" s="102" t="s">
        <v>1</v>
      </c>
      <c r="L2028" s="102" t="s">
        <v>23</v>
      </c>
      <c r="M2028" s="102" t="s">
        <v>1074</v>
      </c>
      <c r="N2028" s="102">
        <v>6</v>
      </c>
      <c r="O2028" s="102" t="s">
        <v>1075</v>
      </c>
    </row>
    <row r="2029" spans="1:15" x14ac:dyDescent="0.25">
      <c r="A2029" s="102" t="s">
        <v>4789</v>
      </c>
      <c r="B2029" s="103" t="s">
        <v>4792</v>
      </c>
      <c r="C2029" s="103" t="s">
        <v>1118</v>
      </c>
      <c r="D2029" s="102" t="s">
        <v>570</v>
      </c>
      <c r="E2029" s="102" t="s">
        <v>275</v>
      </c>
      <c r="F2029" s="102" t="s">
        <v>4793</v>
      </c>
      <c r="H2029" s="102">
        <v>45514</v>
      </c>
      <c r="I2029" s="102" t="s">
        <v>3241</v>
      </c>
      <c r="J2029" s="102" t="s">
        <v>2</v>
      </c>
      <c r="K2029" s="102" t="s">
        <v>1</v>
      </c>
      <c r="L2029" s="102" t="s">
        <v>23</v>
      </c>
      <c r="M2029" s="102" t="s">
        <v>1074</v>
      </c>
      <c r="N2029" s="102">
        <v>6</v>
      </c>
      <c r="O2029" s="102" t="s">
        <v>1075</v>
      </c>
    </row>
    <row r="2030" spans="1:15" x14ac:dyDescent="0.25">
      <c r="A2030" s="102" t="s">
        <v>4794</v>
      </c>
      <c r="B2030" s="103" t="s">
        <v>1764</v>
      </c>
      <c r="C2030" s="103" t="s">
        <v>274</v>
      </c>
      <c r="D2030" s="102" t="s">
        <v>152</v>
      </c>
      <c r="E2030" s="102" t="s">
        <v>275</v>
      </c>
      <c r="F2030" s="102" t="s">
        <v>4795</v>
      </c>
      <c r="H2030" s="102">
        <v>45514</v>
      </c>
      <c r="I2030" s="102" t="s">
        <v>3241</v>
      </c>
      <c r="J2030" s="102" t="s">
        <v>2</v>
      </c>
      <c r="K2030" s="102" t="s">
        <v>1</v>
      </c>
      <c r="L2030" s="102" t="s">
        <v>23</v>
      </c>
      <c r="M2030" s="102" t="s">
        <v>1074</v>
      </c>
      <c r="N2030" s="102">
        <v>6</v>
      </c>
      <c r="O2030" s="102" t="s">
        <v>1075</v>
      </c>
    </row>
    <row r="2031" spans="1:15" x14ac:dyDescent="0.25">
      <c r="A2031" s="102" t="s">
        <v>4796</v>
      </c>
      <c r="B2031" s="103" t="s">
        <v>4797</v>
      </c>
      <c r="C2031" s="103" t="s">
        <v>1082</v>
      </c>
      <c r="D2031" s="102" t="s">
        <v>570</v>
      </c>
      <c r="E2031" s="102" t="s">
        <v>275</v>
      </c>
      <c r="F2031" s="102" t="s">
        <v>4798</v>
      </c>
      <c r="H2031" s="102">
        <v>45514</v>
      </c>
      <c r="I2031" s="102" t="s">
        <v>3241</v>
      </c>
      <c r="J2031" s="102" t="s">
        <v>2</v>
      </c>
      <c r="K2031" s="102" t="s">
        <v>1</v>
      </c>
      <c r="L2031" s="102" t="s">
        <v>23</v>
      </c>
      <c r="M2031" s="102" t="s">
        <v>1082</v>
      </c>
      <c r="N2031" s="102">
        <v>6</v>
      </c>
      <c r="O2031" s="102" t="s">
        <v>1075</v>
      </c>
    </row>
    <row r="2032" spans="1:15" x14ac:dyDescent="0.25">
      <c r="A2032" s="102" t="s">
        <v>4796</v>
      </c>
      <c r="B2032" s="103" t="s">
        <v>1997</v>
      </c>
      <c r="C2032" s="103" t="s">
        <v>1118</v>
      </c>
      <c r="D2032" s="102" t="s">
        <v>570</v>
      </c>
      <c r="E2032" s="102" t="s">
        <v>275</v>
      </c>
      <c r="F2032" s="102" t="s">
        <v>4799</v>
      </c>
      <c r="H2032" s="102">
        <v>45514</v>
      </c>
      <c r="I2032" s="102" t="s">
        <v>3241</v>
      </c>
      <c r="J2032" s="102" t="s">
        <v>2</v>
      </c>
      <c r="K2032" s="102" t="s">
        <v>1</v>
      </c>
      <c r="L2032" s="102" t="s">
        <v>23</v>
      </c>
      <c r="M2032" s="102" t="s">
        <v>1074</v>
      </c>
      <c r="N2032" s="102">
        <v>6</v>
      </c>
      <c r="O2032" s="102" t="s">
        <v>1075</v>
      </c>
    </row>
    <row r="2033" spans="1:15" x14ac:dyDescent="0.25">
      <c r="A2033" s="102" t="s">
        <v>4796</v>
      </c>
      <c r="B2033" s="103" t="s">
        <v>2139</v>
      </c>
      <c r="C2033" s="103" t="s">
        <v>274</v>
      </c>
      <c r="D2033" s="102" t="s">
        <v>570</v>
      </c>
      <c r="E2033" s="102" t="s">
        <v>275</v>
      </c>
      <c r="F2033" s="102" t="s">
        <v>4800</v>
      </c>
      <c r="H2033" s="102">
        <v>45514</v>
      </c>
      <c r="I2033" s="102" t="s">
        <v>3241</v>
      </c>
      <c r="J2033" s="102" t="s">
        <v>2</v>
      </c>
      <c r="K2033" s="102" t="s">
        <v>1</v>
      </c>
      <c r="L2033" s="102" t="s">
        <v>23</v>
      </c>
      <c r="M2033" s="102" t="s">
        <v>1074</v>
      </c>
      <c r="N2033" s="102">
        <v>6</v>
      </c>
      <c r="O2033" s="102" t="s">
        <v>1075</v>
      </c>
    </row>
    <row r="2034" spans="1:15" x14ac:dyDescent="0.25">
      <c r="A2034" s="102" t="s">
        <v>4801</v>
      </c>
      <c r="B2034" s="103" t="s">
        <v>4802</v>
      </c>
      <c r="C2034" s="103" t="s">
        <v>1077</v>
      </c>
      <c r="D2034" s="102" t="s">
        <v>196</v>
      </c>
      <c r="E2034" s="102" t="s">
        <v>275</v>
      </c>
      <c r="F2034" s="102" t="s">
        <v>4803</v>
      </c>
      <c r="H2034" s="102">
        <v>45514</v>
      </c>
      <c r="I2034" s="102" t="s">
        <v>3241</v>
      </c>
      <c r="J2034" s="102" t="s">
        <v>2</v>
      </c>
      <c r="K2034" s="102" t="s">
        <v>1</v>
      </c>
      <c r="L2034" s="102" t="s">
        <v>23</v>
      </c>
      <c r="M2034" s="102" t="s">
        <v>1074</v>
      </c>
      <c r="N2034" s="102">
        <v>6</v>
      </c>
      <c r="O2034" s="102" t="s">
        <v>1075</v>
      </c>
    </row>
    <row r="2035" spans="1:15" x14ac:dyDescent="0.25">
      <c r="A2035" s="102" t="s">
        <v>4804</v>
      </c>
      <c r="B2035" s="103" t="s">
        <v>4805</v>
      </c>
      <c r="C2035" s="103" t="s">
        <v>1360</v>
      </c>
      <c r="D2035" s="102" t="s">
        <v>570</v>
      </c>
      <c r="E2035" s="102" t="s">
        <v>275</v>
      </c>
      <c r="F2035" s="102" t="s">
        <v>4806</v>
      </c>
      <c r="H2035" s="102">
        <v>45514</v>
      </c>
      <c r="I2035" s="102" t="s">
        <v>3241</v>
      </c>
      <c r="J2035" s="102" t="s">
        <v>2</v>
      </c>
      <c r="K2035" s="102" t="s">
        <v>1</v>
      </c>
      <c r="L2035" s="102" t="s">
        <v>23</v>
      </c>
      <c r="M2035" s="102" t="s">
        <v>1074</v>
      </c>
      <c r="N2035" s="102">
        <v>6</v>
      </c>
      <c r="O2035" s="102" t="s">
        <v>1075</v>
      </c>
    </row>
    <row r="2036" spans="1:15" x14ac:dyDescent="0.25">
      <c r="A2036" s="102" t="s">
        <v>4804</v>
      </c>
      <c r="B2036" s="103" t="s">
        <v>4807</v>
      </c>
      <c r="C2036" s="103" t="s">
        <v>1118</v>
      </c>
      <c r="D2036" s="102" t="s">
        <v>570</v>
      </c>
      <c r="E2036" s="102" t="s">
        <v>275</v>
      </c>
      <c r="F2036" s="102" t="s">
        <v>4808</v>
      </c>
      <c r="H2036" s="102">
        <v>45514</v>
      </c>
      <c r="I2036" s="102" t="s">
        <v>3241</v>
      </c>
      <c r="J2036" s="102" t="s">
        <v>2</v>
      </c>
      <c r="K2036" s="102" t="s">
        <v>1</v>
      </c>
      <c r="L2036" s="102" t="s">
        <v>23</v>
      </c>
      <c r="M2036" s="102" t="s">
        <v>1074</v>
      </c>
      <c r="N2036" s="102">
        <v>6</v>
      </c>
      <c r="O2036" s="102" t="s">
        <v>1075</v>
      </c>
    </row>
    <row r="2037" spans="1:15" x14ac:dyDescent="0.25">
      <c r="A2037" s="102" t="s">
        <v>4809</v>
      </c>
      <c r="B2037" s="103" t="s">
        <v>4810</v>
      </c>
      <c r="C2037" s="103" t="s">
        <v>1118</v>
      </c>
      <c r="D2037" s="102" t="s">
        <v>570</v>
      </c>
      <c r="E2037" s="102" t="s">
        <v>275</v>
      </c>
      <c r="F2037" s="102" t="s">
        <v>4811</v>
      </c>
      <c r="H2037" s="102">
        <v>45514</v>
      </c>
      <c r="I2037" s="102" t="s">
        <v>3241</v>
      </c>
      <c r="J2037" s="102" t="s">
        <v>2</v>
      </c>
      <c r="K2037" s="102" t="s">
        <v>1</v>
      </c>
      <c r="L2037" s="102" t="s">
        <v>23</v>
      </c>
      <c r="M2037" s="102" t="s">
        <v>1074</v>
      </c>
      <c r="N2037" s="102">
        <v>6</v>
      </c>
      <c r="O2037" s="102" t="s">
        <v>1075</v>
      </c>
    </row>
    <row r="2038" spans="1:15" x14ac:dyDescent="0.25">
      <c r="A2038" s="102" t="s">
        <v>4812</v>
      </c>
      <c r="B2038" s="103" t="s">
        <v>2109</v>
      </c>
      <c r="C2038" s="103" t="s">
        <v>1118</v>
      </c>
      <c r="D2038" s="102" t="s">
        <v>570</v>
      </c>
      <c r="E2038" s="102" t="s">
        <v>275</v>
      </c>
      <c r="F2038" s="102" t="s">
        <v>4813</v>
      </c>
      <c r="H2038" s="102">
        <v>45514</v>
      </c>
      <c r="I2038" s="102" t="s">
        <v>3241</v>
      </c>
      <c r="J2038" s="102" t="s">
        <v>2</v>
      </c>
      <c r="K2038" s="102" t="s">
        <v>1</v>
      </c>
      <c r="L2038" s="102" t="s">
        <v>23</v>
      </c>
      <c r="M2038" s="102" t="s">
        <v>1074</v>
      </c>
      <c r="N2038" s="102">
        <v>6</v>
      </c>
      <c r="O2038" s="102" t="s">
        <v>1075</v>
      </c>
    </row>
    <row r="2039" spans="1:15" x14ac:dyDescent="0.25">
      <c r="A2039" s="102" t="s">
        <v>4814</v>
      </c>
      <c r="B2039" s="103" t="s">
        <v>1266</v>
      </c>
      <c r="C2039" s="103" t="s">
        <v>277</v>
      </c>
      <c r="D2039" s="102" t="s">
        <v>303</v>
      </c>
      <c r="E2039" s="102" t="s">
        <v>275</v>
      </c>
      <c r="F2039" s="102" t="s">
        <v>4815</v>
      </c>
      <c r="H2039" s="102">
        <v>45514</v>
      </c>
      <c r="I2039" s="102" t="s">
        <v>3241</v>
      </c>
      <c r="J2039" s="102" t="s">
        <v>2</v>
      </c>
      <c r="K2039" s="102" t="s">
        <v>1</v>
      </c>
      <c r="L2039" s="102" t="s">
        <v>23</v>
      </c>
      <c r="M2039" s="102" t="s">
        <v>1074</v>
      </c>
      <c r="N2039" s="102">
        <v>6</v>
      </c>
      <c r="O2039" s="102" t="s">
        <v>1075</v>
      </c>
    </row>
    <row r="2040" spans="1:15" x14ac:dyDescent="0.25">
      <c r="A2040" s="102" t="s">
        <v>4816</v>
      </c>
      <c r="B2040" s="103" t="s">
        <v>1764</v>
      </c>
      <c r="C2040" s="103" t="s">
        <v>274</v>
      </c>
      <c r="D2040" s="102" t="s">
        <v>570</v>
      </c>
      <c r="E2040" s="102" t="s">
        <v>275</v>
      </c>
      <c r="F2040" s="102" t="s">
        <v>4817</v>
      </c>
      <c r="H2040" s="102">
        <v>45514</v>
      </c>
      <c r="I2040" s="102" t="s">
        <v>3241</v>
      </c>
      <c r="J2040" s="102" t="s">
        <v>2</v>
      </c>
      <c r="K2040" s="102" t="s">
        <v>1</v>
      </c>
      <c r="L2040" s="102" t="s">
        <v>23</v>
      </c>
      <c r="M2040" s="102" t="s">
        <v>1074</v>
      </c>
      <c r="N2040" s="102">
        <v>6</v>
      </c>
      <c r="O2040" s="102" t="s">
        <v>1075</v>
      </c>
    </row>
    <row r="2041" spans="1:15" x14ac:dyDescent="0.25">
      <c r="A2041" s="102" t="s">
        <v>4818</v>
      </c>
      <c r="B2041" s="103" t="s">
        <v>4819</v>
      </c>
      <c r="C2041" s="103" t="s">
        <v>1360</v>
      </c>
      <c r="D2041" s="102" t="s">
        <v>570</v>
      </c>
      <c r="E2041" s="102" t="s">
        <v>275</v>
      </c>
      <c r="F2041" s="102" t="s">
        <v>4820</v>
      </c>
      <c r="H2041" s="102">
        <v>45514</v>
      </c>
      <c r="I2041" s="102" t="s">
        <v>3241</v>
      </c>
      <c r="J2041" s="102" t="s">
        <v>2</v>
      </c>
      <c r="K2041" s="102" t="s">
        <v>1</v>
      </c>
      <c r="L2041" s="102" t="s">
        <v>23</v>
      </c>
      <c r="M2041" s="102" t="s">
        <v>1074</v>
      </c>
      <c r="N2041" s="102">
        <v>6</v>
      </c>
      <c r="O2041" s="102" t="s">
        <v>1075</v>
      </c>
    </row>
    <row r="2042" spans="1:15" x14ac:dyDescent="0.25">
      <c r="A2042" s="102" t="s">
        <v>4821</v>
      </c>
      <c r="B2042" s="103" t="s">
        <v>4810</v>
      </c>
      <c r="C2042" s="103" t="s">
        <v>1118</v>
      </c>
      <c r="D2042" s="102" t="s">
        <v>570</v>
      </c>
      <c r="E2042" s="102" t="s">
        <v>275</v>
      </c>
      <c r="F2042" s="102" t="s">
        <v>4822</v>
      </c>
      <c r="H2042" s="102">
        <v>45514</v>
      </c>
      <c r="I2042" s="102" t="s">
        <v>3241</v>
      </c>
      <c r="J2042" s="102" t="s">
        <v>2</v>
      </c>
      <c r="K2042" s="102" t="s">
        <v>1</v>
      </c>
      <c r="L2042" s="102" t="s">
        <v>23</v>
      </c>
      <c r="M2042" s="102" t="s">
        <v>1074</v>
      </c>
      <c r="N2042" s="102">
        <v>6</v>
      </c>
      <c r="O2042" s="102" t="s">
        <v>1075</v>
      </c>
    </row>
    <row r="2043" spans="1:15" x14ac:dyDescent="0.25">
      <c r="A2043" s="102" t="s">
        <v>4823</v>
      </c>
      <c r="B2043" s="103" t="s">
        <v>4824</v>
      </c>
      <c r="C2043" s="103" t="s">
        <v>1360</v>
      </c>
      <c r="D2043" s="102" t="s">
        <v>570</v>
      </c>
      <c r="E2043" s="102" t="s">
        <v>275</v>
      </c>
      <c r="F2043" s="102" t="s">
        <v>4825</v>
      </c>
      <c r="H2043" s="102">
        <v>45514</v>
      </c>
      <c r="I2043" s="102" t="s">
        <v>3241</v>
      </c>
      <c r="J2043" s="102" t="s">
        <v>2</v>
      </c>
      <c r="K2043" s="102" t="s">
        <v>1</v>
      </c>
      <c r="L2043" s="102" t="s">
        <v>23</v>
      </c>
      <c r="M2043" s="102" t="s">
        <v>1074</v>
      </c>
      <c r="N2043" s="102">
        <v>6</v>
      </c>
      <c r="O2043" s="102" t="s">
        <v>1075</v>
      </c>
    </row>
    <row r="2044" spans="1:15" x14ac:dyDescent="0.25">
      <c r="A2044" s="102" t="s">
        <v>3670</v>
      </c>
      <c r="B2044" s="103" t="s">
        <v>3671</v>
      </c>
      <c r="C2044" s="103" t="s">
        <v>1077</v>
      </c>
      <c r="D2044" s="102" t="s">
        <v>196</v>
      </c>
      <c r="E2044" s="102" t="s">
        <v>275</v>
      </c>
      <c r="F2044" s="102" t="s">
        <v>4826</v>
      </c>
      <c r="H2044" s="102">
        <v>45514</v>
      </c>
      <c r="I2044" s="102" t="s">
        <v>3241</v>
      </c>
      <c r="J2044" s="102" t="s">
        <v>2</v>
      </c>
      <c r="K2044" s="102" t="s">
        <v>1</v>
      </c>
      <c r="L2044" s="102" t="s">
        <v>23</v>
      </c>
      <c r="M2044" s="102" t="s">
        <v>1074</v>
      </c>
      <c r="N2044" s="102">
        <v>6</v>
      </c>
      <c r="O2044" s="102" t="s">
        <v>1075</v>
      </c>
    </row>
    <row r="2045" spans="1:15" x14ac:dyDescent="0.25">
      <c r="A2045" s="102" t="s">
        <v>4827</v>
      </c>
      <c r="B2045" s="103" t="s">
        <v>2109</v>
      </c>
      <c r="C2045" s="103" t="s">
        <v>1225</v>
      </c>
      <c r="D2045" s="102" t="s">
        <v>196</v>
      </c>
      <c r="E2045" s="102" t="s">
        <v>275</v>
      </c>
      <c r="F2045" s="102" t="s">
        <v>4828</v>
      </c>
      <c r="H2045" s="102">
        <v>45514</v>
      </c>
      <c r="I2045" s="102" t="s">
        <v>3241</v>
      </c>
      <c r="J2045" s="102" t="s">
        <v>2</v>
      </c>
      <c r="K2045" s="102" t="s">
        <v>1</v>
      </c>
      <c r="L2045" s="102" t="s">
        <v>23</v>
      </c>
      <c r="M2045" s="102" t="s">
        <v>1074</v>
      </c>
      <c r="N2045" s="102">
        <v>6</v>
      </c>
      <c r="O2045" s="102" t="s">
        <v>1075</v>
      </c>
    </row>
    <row r="2046" spans="1:15" x14ac:dyDescent="0.25">
      <c r="A2046" s="102" t="s">
        <v>4829</v>
      </c>
      <c r="B2046" s="103" t="s">
        <v>1448</v>
      </c>
      <c r="C2046" s="103" t="s">
        <v>1118</v>
      </c>
      <c r="D2046" s="102" t="s">
        <v>570</v>
      </c>
      <c r="E2046" s="102" t="s">
        <v>275</v>
      </c>
      <c r="F2046" s="102" t="s">
        <v>4830</v>
      </c>
      <c r="H2046" s="102">
        <v>45514</v>
      </c>
      <c r="I2046" s="102" t="s">
        <v>3241</v>
      </c>
      <c r="J2046" s="102" t="s">
        <v>2</v>
      </c>
      <c r="K2046" s="102" t="s">
        <v>1</v>
      </c>
      <c r="L2046" s="102" t="s">
        <v>23</v>
      </c>
      <c r="M2046" s="102" t="s">
        <v>1074</v>
      </c>
      <c r="N2046" s="102">
        <v>6</v>
      </c>
      <c r="O2046" s="102" t="s">
        <v>1075</v>
      </c>
    </row>
    <row r="2047" spans="1:15" x14ac:dyDescent="0.25">
      <c r="A2047" s="102" t="s">
        <v>4831</v>
      </c>
      <c r="B2047" s="103" t="s">
        <v>4832</v>
      </c>
      <c r="C2047" s="103" t="s">
        <v>274</v>
      </c>
      <c r="D2047" s="102" t="s">
        <v>318</v>
      </c>
      <c r="E2047" s="102" t="s">
        <v>275</v>
      </c>
      <c r="F2047" s="102" t="s">
        <v>4833</v>
      </c>
      <c r="H2047" s="102">
        <v>45514</v>
      </c>
      <c r="I2047" s="102" t="s">
        <v>3241</v>
      </c>
      <c r="J2047" s="102" t="s">
        <v>2</v>
      </c>
      <c r="K2047" s="102" t="s">
        <v>1</v>
      </c>
      <c r="L2047" s="102" t="s">
        <v>23</v>
      </c>
      <c r="M2047" s="102" t="s">
        <v>1074</v>
      </c>
      <c r="N2047" s="102">
        <v>6</v>
      </c>
      <c r="O2047" s="102" t="s">
        <v>1075</v>
      </c>
    </row>
    <row r="2048" spans="1:15" x14ac:dyDescent="0.25">
      <c r="A2048" s="102" t="s">
        <v>4834</v>
      </c>
      <c r="B2048" s="103" t="s">
        <v>1775</v>
      </c>
      <c r="C2048" s="103" t="s">
        <v>274</v>
      </c>
      <c r="D2048" s="102" t="s">
        <v>318</v>
      </c>
      <c r="E2048" s="102" t="s">
        <v>275</v>
      </c>
      <c r="F2048" s="102" t="s">
        <v>4835</v>
      </c>
      <c r="H2048" s="102">
        <v>45514</v>
      </c>
      <c r="I2048" s="102" t="s">
        <v>3241</v>
      </c>
      <c r="J2048" s="102" t="s">
        <v>2</v>
      </c>
      <c r="K2048" s="102" t="s">
        <v>1</v>
      </c>
      <c r="L2048" s="102" t="s">
        <v>23</v>
      </c>
      <c r="M2048" s="102" t="s">
        <v>1074</v>
      </c>
      <c r="N2048" s="102">
        <v>6</v>
      </c>
      <c r="O2048" s="102" t="s">
        <v>1075</v>
      </c>
    </row>
    <row r="2049" spans="1:15" x14ac:dyDescent="0.25">
      <c r="A2049" s="102" t="s">
        <v>4836</v>
      </c>
      <c r="B2049" s="103" t="s">
        <v>1721</v>
      </c>
      <c r="C2049" s="103" t="s">
        <v>1118</v>
      </c>
      <c r="D2049" s="102" t="s">
        <v>570</v>
      </c>
      <c r="E2049" s="102" t="s">
        <v>275</v>
      </c>
      <c r="F2049" s="102" t="s">
        <v>4837</v>
      </c>
      <c r="H2049" s="102">
        <v>45514</v>
      </c>
      <c r="I2049" s="102" t="s">
        <v>3241</v>
      </c>
      <c r="J2049" s="102" t="s">
        <v>2</v>
      </c>
      <c r="K2049" s="102" t="s">
        <v>1</v>
      </c>
      <c r="L2049" s="102" t="s">
        <v>23</v>
      </c>
      <c r="M2049" s="102" t="s">
        <v>1074</v>
      </c>
      <c r="N2049" s="102">
        <v>6</v>
      </c>
      <c r="O2049" s="102" t="s">
        <v>1075</v>
      </c>
    </row>
    <row r="2050" spans="1:15" x14ac:dyDescent="0.25">
      <c r="A2050" s="102" t="s">
        <v>4838</v>
      </c>
      <c r="B2050" s="103" t="s">
        <v>4839</v>
      </c>
      <c r="C2050" s="103" t="s">
        <v>1118</v>
      </c>
      <c r="D2050" s="102" t="s">
        <v>570</v>
      </c>
      <c r="E2050" s="102" t="s">
        <v>275</v>
      </c>
      <c r="F2050" s="102" t="s">
        <v>4840</v>
      </c>
      <c r="H2050" s="102">
        <v>45514</v>
      </c>
      <c r="I2050" s="102" t="s">
        <v>3241</v>
      </c>
      <c r="J2050" s="102" t="s">
        <v>2</v>
      </c>
      <c r="K2050" s="102" t="s">
        <v>1</v>
      </c>
      <c r="L2050" s="102" t="s">
        <v>23</v>
      </c>
      <c r="M2050" s="102" t="s">
        <v>1074</v>
      </c>
      <c r="N2050" s="102">
        <v>6</v>
      </c>
      <c r="O2050" s="102" t="s">
        <v>1075</v>
      </c>
    </row>
    <row r="2051" spans="1:15" x14ac:dyDescent="0.25">
      <c r="A2051" s="102" t="s">
        <v>4841</v>
      </c>
      <c r="B2051" s="103" t="s">
        <v>4842</v>
      </c>
      <c r="C2051" s="103" t="s">
        <v>274</v>
      </c>
      <c r="D2051" s="102" t="s">
        <v>318</v>
      </c>
      <c r="E2051" s="102" t="s">
        <v>275</v>
      </c>
      <c r="F2051" s="102" t="s">
        <v>4843</v>
      </c>
      <c r="H2051" s="102">
        <v>45514</v>
      </c>
      <c r="I2051" s="102" t="s">
        <v>3241</v>
      </c>
      <c r="J2051" s="102" t="s">
        <v>2</v>
      </c>
      <c r="K2051" s="102" t="s">
        <v>1</v>
      </c>
      <c r="L2051" s="102" t="s">
        <v>23</v>
      </c>
      <c r="M2051" s="102" t="s">
        <v>1074</v>
      </c>
      <c r="N2051" s="102">
        <v>6</v>
      </c>
      <c r="O2051" s="102" t="s">
        <v>1075</v>
      </c>
    </row>
    <row r="2052" spans="1:15" x14ac:dyDescent="0.25">
      <c r="A2052" s="102" t="s">
        <v>4844</v>
      </c>
      <c r="B2052" s="103" t="s">
        <v>4771</v>
      </c>
      <c r="C2052" s="103" t="s">
        <v>1118</v>
      </c>
      <c r="D2052" s="102" t="s">
        <v>570</v>
      </c>
      <c r="E2052" s="102" t="s">
        <v>275</v>
      </c>
      <c r="F2052" s="102" t="s">
        <v>4845</v>
      </c>
      <c r="H2052" s="102">
        <v>45514</v>
      </c>
      <c r="I2052" s="102" t="s">
        <v>3241</v>
      </c>
      <c r="J2052" s="102" t="s">
        <v>2</v>
      </c>
      <c r="K2052" s="102" t="s">
        <v>1</v>
      </c>
      <c r="L2052" s="102" t="s">
        <v>23</v>
      </c>
      <c r="M2052" s="102" t="s">
        <v>1074</v>
      </c>
      <c r="N2052" s="102">
        <v>6</v>
      </c>
      <c r="O2052" s="102" t="s">
        <v>1075</v>
      </c>
    </row>
    <row r="2053" spans="1:15" x14ac:dyDescent="0.25">
      <c r="A2053" s="102" t="s">
        <v>4846</v>
      </c>
      <c r="B2053" s="103" t="s">
        <v>1895</v>
      </c>
      <c r="C2053" s="103" t="s">
        <v>274</v>
      </c>
      <c r="D2053" s="102" t="s">
        <v>570</v>
      </c>
      <c r="E2053" s="102" t="s">
        <v>275</v>
      </c>
      <c r="F2053" s="102" t="s">
        <v>4847</v>
      </c>
      <c r="H2053" s="102">
        <v>45514</v>
      </c>
      <c r="I2053" s="102" t="s">
        <v>3241</v>
      </c>
      <c r="J2053" s="102" t="s">
        <v>2</v>
      </c>
      <c r="K2053" s="102" t="s">
        <v>1</v>
      </c>
      <c r="L2053" s="102" t="s">
        <v>23</v>
      </c>
      <c r="M2053" s="102" t="s">
        <v>1074</v>
      </c>
      <c r="N2053" s="102">
        <v>6</v>
      </c>
      <c r="O2053" s="102" t="s">
        <v>1075</v>
      </c>
    </row>
    <row r="2054" spans="1:15" x14ac:dyDescent="0.25">
      <c r="A2054" s="102" t="s">
        <v>2025</v>
      </c>
      <c r="B2054" s="103" t="s">
        <v>1672</v>
      </c>
      <c r="C2054" s="103" t="s">
        <v>274</v>
      </c>
      <c r="D2054" s="102" t="s">
        <v>570</v>
      </c>
      <c r="E2054" s="102" t="s">
        <v>275</v>
      </c>
      <c r="F2054" s="102" t="s">
        <v>4848</v>
      </c>
      <c r="H2054" s="102">
        <v>45514</v>
      </c>
      <c r="I2054" s="102" t="s">
        <v>3241</v>
      </c>
      <c r="J2054" s="102" t="s">
        <v>2</v>
      </c>
      <c r="K2054" s="102" t="s">
        <v>1</v>
      </c>
      <c r="L2054" s="102" t="s">
        <v>23</v>
      </c>
      <c r="M2054" s="102" t="s">
        <v>1074</v>
      </c>
      <c r="N2054" s="102">
        <v>6</v>
      </c>
      <c r="O2054" s="102" t="s">
        <v>1075</v>
      </c>
    </row>
    <row r="2055" spans="1:15" x14ac:dyDescent="0.25">
      <c r="A2055" s="102" t="s">
        <v>4849</v>
      </c>
      <c r="B2055" s="103" t="s">
        <v>4850</v>
      </c>
      <c r="C2055" s="103" t="s">
        <v>1118</v>
      </c>
      <c r="D2055" s="102" t="s">
        <v>318</v>
      </c>
      <c r="E2055" s="102" t="s">
        <v>275</v>
      </c>
      <c r="F2055" s="102" t="s">
        <v>4851</v>
      </c>
      <c r="H2055" s="102">
        <v>45514</v>
      </c>
      <c r="I2055" s="102" t="s">
        <v>3241</v>
      </c>
      <c r="J2055" s="102" t="s">
        <v>2</v>
      </c>
      <c r="K2055" s="102" t="s">
        <v>1</v>
      </c>
      <c r="L2055" s="102" t="s">
        <v>23</v>
      </c>
      <c r="M2055" s="102" t="s">
        <v>1074</v>
      </c>
      <c r="N2055" s="102">
        <v>6</v>
      </c>
      <c r="O2055" s="102" t="s">
        <v>1075</v>
      </c>
    </row>
    <row r="2056" spans="1:15" x14ac:dyDescent="0.25">
      <c r="A2056" s="102" t="s">
        <v>4852</v>
      </c>
      <c r="B2056" s="103" t="s">
        <v>4853</v>
      </c>
      <c r="C2056" s="103" t="s">
        <v>1077</v>
      </c>
      <c r="D2056" s="102" t="s">
        <v>281</v>
      </c>
      <c r="E2056" s="102" t="s">
        <v>275</v>
      </c>
      <c r="F2056" s="102" t="s">
        <v>4854</v>
      </c>
      <c r="H2056" s="102">
        <v>45514</v>
      </c>
      <c r="I2056" s="102" t="s">
        <v>3241</v>
      </c>
      <c r="J2056" s="102" t="s">
        <v>2</v>
      </c>
      <c r="K2056" s="102" t="s">
        <v>1</v>
      </c>
      <c r="L2056" s="102" t="s">
        <v>23</v>
      </c>
      <c r="M2056" s="102" t="s">
        <v>1074</v>
      </c>
      <c r="N2056" s="102">
        <v>6</v>
      </c>
      <c r="O2056" s="102" t="s">
        <v>1075</v>
      </c>
    </row>
    <row r="2057" spans="1:15" x14ac:dyDescent="0.25">
      <c r="A2057" s="102" t="s">
        <v>4384</v>
      </c>
      <c r="B2057" s="103" t="s">
        <v>2232</v>
      </c>
      <c r="C2057" s="103" t="s">
        <v>1118</v>
      </c>
      <c r="D2057" s="102" t="s">
        <v>570</v>
      </c>
      <c r="E2057" s="102" t="s">
        <v>275</v>
      </c>
      <c r="F2057" s="102" t="s">
        <v>4855</v>
      </c>
      <c r="H2057" s="102">
        <v>45514</v>
      </c>
      <c r="I2057" s="102" t="s">
        <v>3241</v>
      </c>
      <c r="J2057" s="102" t="s">
        <v>2</v>
      </c>
      <c r="K2057" s="102" t="s">
        <v>1</v>
      </c>
      <c r="L2057" s="102" t="s">
        <v>23</v>
      </c>
      <c r="M2057" s="102" t="s">
        <v>1074</v>
      </c>
      <c r="N2057" s="102">
        <v>6</v>
      </c>
      <c r="O2057" s="102" t="s">
        <v>1075</v>
      </c>
    </row>
    <row r="2058" spans="1:15" x14ac:dyDescent="0.25">
      <c r="A2058" s="102" t="s">
        <v>4856</v>
      </c>
      <c r="B2058" s="103" t="s">
        <v>1080</v>
      </c>
      <c r="C2058" s="103" t="s">
        <v>277</v>
      </c>
      <c r="D2058" s="102" t="s">
        <v>303</v>
      </c>
      <c r="E2058" s="102" t="s">
        <v>275</v>
      </c>
      <c r="F2058" s="102" t="s">
        <v>4857</v>
      </c>
      <c r="H2058" s="102">
        <v>45514</v>
      </c>
      <c r="I2058" s="102" t="s">
        <v>3241</v>
      </c>
      <c r="J2058" s="102" t="s">
        <v>2</v>
      </c>
      <c r="K2058" s="102" t="s">
        <v>1</v>
      </c>
      <c r="L2058" s="102" t="s">
        <v>23</v>
      </c>
      <c r="M2058" s="102" t="s">
        <v>1074</v>
      </c>
      <c r="N2058" s="102">
        <v>6</v>
      </c>
      <c r="O2058" s="102" t="s">
        <v>1075</v>
      </c>
    </row>
    <row r="2059" spans="1:15" x14ac:dyDescent="0.25">
      <c r="A2059" s="102" t="s">
        <v>4856</v>
      </c>
      <c r="B2059" s="103" t="s">
        <v>1197</v>
      </c>
      <c r="C2059" s="103" t="s">
        <v>274</v>
      </c>
      <c r="D2059" s="102" t="s">
        <v>303</v>
      </c>
      <c r="E2059" s="102" t="s">
        <v>275</v>
      </c>
      <c r="F2059" s="102" t="s">
        <v>4858</v>
      </c>
      <c r="H2059" s="102">
        <v>45514</v>
      </c>
      <c r="I2059" s="102" t="s">
        <v>3241</v>
      </c>
      <c r="J2059" s="102" t="s">
        <v>2</v>
      </c>
      <c r="K2059" s="102" t="s">
        <v>1</v>
      </c>
      <c r="L2059" s="102" t="s">
        <v>23</v>
      </c>
      <c r="M2059" s="102" t="s">
        <v>1074</v>
      </c>
      <c r="N2059" s="102">
        <v>6</v>
      </c>
      <c r="O2059" s="102" t="s">
        <v>1075</v>
      </c>
    </row>
    <row r="2060" spans="1:15" x14ac:dyDescent="0.25">
      <c r="A2060" s="102" t="s">
        <v>4856</v>
      </c>
      <c r="B2060" s="103" t="s">
        <v>2031</v>
      </c>
      <c r="C2060" s="103" t="s">
        <v>277</v>
      </c>
      <c r="D2060" s="102" t="s">
        <v>303</v>
      </c>
      <c r="E2060" s="102" t="s">
        <v>275</v>
      </c>
      <c r="F2060" s="102" t="s">
        <v>4859</v>
      </c>
      <c r="H2060" s="102">
        <v>45514</v>
      </c>
      <c r="I2060" s="102" t="s">
        <v>3241</v>
      </c>
      <c r="J2060" s="102" t="s">
        <v>2</v>
      </c>
      <c r="K2060" s="102" t="s">
        <v>1</v>
      </c>
      <c r="L2060" s="102" t="s">
        <v>23</v>
      </c>
      <c r="M2060" s="102" t="s">
        <v>1074</v>
      </c>
      <c r="N2060" s="102">
        <v>6</v>
      </c>
      <c r="O2060" s="102" t="s">
        <v>1075</v>
      </c>
    </row>
    <row r="2061" spans="1:15" x14ac:dyDescent="0.25">
      <c r="A2061" s="102" t="s">
        <v>4860</v>
      </c>
      <c r="B2061" s="103" t="s">
        <v>4861</v>
      </c>
      <c r="C2061" s="103" t="s">
        <v>274</v>
      </c>
      <c r="D2061" s="102" t="s">
        <v>318</v>
      </c>
      <c r="E2061" s="102" t="s">
        <v>275</v>
      </c>
      <c r="F2061" s="102" t="s">
        <v>4862</v>
      </c>
      <c r="H2061" s="102">
        <v>45514</v>
      </c>
      <c r="I2061" s="102" t="s">
        <v>3241</v>
      </c>
      <c r="J2061" s="102" t="s">
        <v>2</v>
      </c>
      <c r="K2061" s="102" t="s">
        <v>1</v>
      </c>
      <c r="L2061" s="102" t="s">
        <v>23</v>
      </c>
      <c r="M2061" s="102" t="s">
        <v>1074</v>
      </c>
      <c r="N2061" s="102">
        <v>6</v>
      </c>
      <c r="O2061" s="102" t="s">
        <v>1075</v>
      </c>
    </row>
    <row r="2062" spans="1:15" x14ac:dyDescent="0.25">
      <c r="A2062" s="102" t="s">
        <v>4863</v>
      </c>
      <c r="B2062" s="103" t="s">
        <v>4864</v>
      </c>
      <c r="C2062" s="103" t="s">
        <v>274</v>
      </c>
      <c r="D2062" s="102" t="s">
        <v>318</v>
      </c>
      <c r="E2062" s="102" t="s">
        <v>275</v>
      </c>
      <c r="F2062" s="102" t="s">
        <v>4865</v>
      </c>
      <c r="H2062" s="102">
        <v>45514</v>
      </c>
      <c r="I2062" s="102" t="s">
        <v>3241</v>
      </c>
      <c r="J2062" s="102" t="s">
        <v>2</v>
      </c>
      <c r="K2062" s="102" t="s">
        <v>1</v>
      </c>
      <c r="L2062" s="102" t="s">
        <v>23</v>
      </c>
      <c r="M2062" s="102" t="s">
        <v>1074</v>
      </c>
      <c r="N2062" s="102">
        <v>6</v>
      </c>
      <c r="O2062" s="102" t="s">
        <v>1075</v>
      </c>
    </row>
    <row r="2063" spans="1:15" x14ac:dyDescent="0.25">
      <c r="A2063" s="102" t="s">
        <v>4866</v>
      </c>
      <c r="B2063" s="103" t="s">
        <v>2495</v>
      </c>
      <c r="C2063" s="103" t="s">
        <v>274</v>
      </c>
      <c r="D2063" s="102" t="s">
        <v>303</v>
      </c>
      <c r="E2063" s="102" t="s">
        <v>275</v>
      </c>
      <c r="F2063" s="102" t="s">
        <v>4867</v>
      </c>
      <c r="H2063" s="102">
        <v>45514</v>
      </c>
      <c r="I2063" s="102" t="s">
        <v>3241</v>
      </c>
      <c r="J2063" s="102" t="s">
        <v>2</v>
      </c>
      <c r="K2063" s="102" t="s">
        <v>1</v>
      </c>
      <c r="L2063" s="102" t="s">
        <v>23</v>
      </c>
      <c r="M2063" s="102" t="s">
        <v>1074</v>
      </c>
      <c r="N2063" s="102">
        <v>6</v>
      </c>
      <c r="O2063" s="102" t="s">
        <v>1075</v>
      </c>
    </row>
    <row r="2064" spans="1:15" x14ac:dyDescent="0.25">
      <c r="A2064" s="102" t="s">
        <v>4868</v>
      </c>
      <c r="B2064" s="103" t="s">
        <v>2542</v>
      </c>
      <c r="C2064" s="103" t="s">
        <v>1225</v>
      </c>
      <c r="D2064" s="102" t="s">
        <v>281</v>
      </c>
      <c r="E2064" s="102" t="s">
        <v>275</v>
      </c>
      <c r="F2064" s="102" t="s">
        <v>4869</v>
      </c>
      <c r="H2064" s="102">
        <v>45514</v>
      </c>
      <c r="I2064" s="102" t="s">
        <v>3241</v>
      </c>
      <c r="J2064" s="102" t="s">
        <v>2</v>
      </c>
      <c r="K2064" s="102" t="s">
        <v>1</v>
      </c>
      <c r="L2064" s="102" t="s">
        <v>23</v>
      </c>
      <c r="M2064" s="102" t="s">
        <v>1074</v>
      </c>
      <c r="N2064" s="102">
        <v>6</v>
      </c>
      <c r="O2064" s="102" t="s">
        <v>1075</v>
      </c>
    </row>
    <row r="2065" spans="1:15" x14ac:dyDescent="0.25">
      <c r="A2065" s="102" t="s">
        <v>4870</v>
      </c>
      <c r="B2065" s="103" t="s">
        <v>1228</v>
      </c>
      <c r="C2065" s="103" t="s">
        <v>1118</v>
      </c>
      <c r="D2065" s="102" t="s">
        <v>570</v>
      </c>
      <c r="E2065" s="102" t="s">
        <v>275</v>
      </c>
      <c r="F2065" s="102" t="s">
        <v>4871</v>
      </c>
      <c r="H2065" s="102">
        <v>45514</v>
      </c>
      <c r="I2065" s="102" t="s">
        <v>3241</v>
      </c>
      <c r="J2065" s="102" t="s">
        <v>2</v>
      </c>
      <c r="K2065" s="102" t="s">
        <v>1</v>
      </c>
      <c r="L2065" s="102" t="s">
        <v>23</v>
      </c>
      <c r="M2065" s="102" t="s">
        <v>1074</v>
      </c>
      <c r="N2065" s="102">
        <v>6</v>
      </c>
      <c r="O2065" s="102" t="s">
        <v>1075</v>
      </c>
    </row>
    <row r="2066" spans="1:15" x14ac:dyDescent="0.25">
      <c r="A2066" s="102" t="s">
        <v>4872</v>
      </c>
      <c r="B2066" s="103" t="s">
        <v>4873</v>
      </c>
      <c r="C2066" s="103" t="s">
        <v>277</v>
      </c>
      <c r="D2066" s="102" t="s">
        <v>303</v>
      </c>
      <c r="E2066" s="102" t="s">
        <v>275</v>
      </c>
      <c r="F2066" s="102" t="s">
        <v>4874</v>
      </c>
      <c r="H2066" s="102">
        <v>45514</v>
      </c>
      <c r="I2066" s="102" t="s">
        <v>3241</v>
      </c>
      <c r="J2066" s="102" t="s">
        <v>2</v>
      </c>
      <c r="K2066" s="102" t="s">
        <v>1</v>
      </c>
      <c r="L2066" s="102" t="s">
        <v>23</v>
      </c>
      <c r="M2066" s="102" t="s">
        <v>1074</v>
      </c>
      <c r="N2066" s="102">
        <v>6</v>
      </c>
      <c r="O2066" s="102" t="s">
        <v>1075</v>
      </c>
    </row>
    <row r="2067" spans="1:15" x14ac:dyDescent="0.25">
      <c r="A2067" s="102" t="s">
        <v>4875</v>
      </c>
      <c r="B2067" s="103" t="s">
        <v>4876</v>
      </c>
      <c r="C2067" s="103" t="s">
        <v>1360</v>
      </c>
      <c r="D2067" s="102" t="s">
        <v>570</v>
      </c>
      <c r="E2067" s="102" t="s">
        <v>275</v>
      </c>
      <c r="F2067" s="102" t="s">
        <v>4877</v>
      </c>
      <c r="H2067" s="102">
        <v>45514</v>
      </c>
      <c r="I2067" s="102" t="s">
        <v>3241</v>
      </c>
      <c r="J2067" s="102" t="s">
        <v>2</v>
      </c>
      <c r="K2067" s="102" t="s">
        <v>1</v>
      </c>
      <c r="L2067" s="102" t="s">
        <v>23</v>
      </c>
      <c r="M2067" s="102" t="s">
        <v>1074</v>
      </c>
      <c r="N2067" s="102">
        <v>6</v>
      </c>
      <c r="O2067" s="102" t="s">
        <v>1075</v>
      </c>
    </row>
    <row r="2068" spans="1:15" x14ac:dyDescent="0.25">
      <c r="A2068" s="102" t="s">
        <v>4878</v>
      </c>
      <c r="B2068" s="103" t="s">
        <v>4879</v>
      </c>
      <c r="C2068" s="103" t="s">
        <v>1118</v>
      </c>
      <c r="D2068" s="102" t="s">
        <v>318</v>
      </c>
      <c r="E2068" s="102" t="s">
        <v>275</v>
      </c>
      <c r="F2068" s="102" t="s">
        <v>4880</v>
      </c>
      <c r="H2068" s="102">
        <v>45514</v>
      </c>
      <c r="I2068" s="102" t="s">
        <v>3241</v>
      </c>
      <c r="J2068" s="102" t="s">
        <v>2</v>
      </c>
      <c r="K2068" s="102" t="s">
        <v>1</v>
      </c>
      <c r="L2068" s="102" t="s">
        <v>23</v>
      </c>
      <c r="M2068" s="102" t="s">
        <v>1074</v>
      </c>
      <c r="N2068" s="102">
        <v>6</v>
      </c>
      <c r="O2068" s="102" t="s">
        <v>1075</v>
      </c>
    </row>
    <row r="2069" spans="1:15" x14ac:dyDescent="0.25">
      <c r="A2069" s="102" t="s">
        <v>4878</v>
      </c>
      <c r="B2069" s="103" t="s">
        <v>1775</v>
      </c>
      <c r="C2069" s="103" t="s">
        <v>274</v>
      </c>
      <c r="D2069" s="102" t="s">
        <v>318</v>
      </c>
      <c r="E2069" s="102" t="s">
        <v>275</v>
      </c>
      <c r="F2069" s="102" t="s">
        <v>4881</v>
      </c>
      <c r="H2069" s="102">
        <v>45514</v>
      </c>
      <c r="I2069" s="102" t="s">
        <v>3241</v>
      </c>
      <c r="J2069" s="102" t="s">
        <v>2</v>
      </c>
      <c r="K2069" s="102" t="s">
        <v>1</v>
      </c>
      <c r="L2069" s="102" t="s">
        <v>23</v>
      </c>
      <c r="M2069" s="102" t="s">
        <v>1074</v>
      </c>
      <c r="N2069" s="102">
        <v>6</v>
      </c>
      <c r="O2069" s="102" t="s">
        <v>1075</v>
      </c>
    </row>
    <row r="2070" spans="1:15" x14ac:dyDescent="0.25">
      <c r="A2070" s="102" t="s">
        <v>4882</v>
      </c>
      <c r="B2070" s="103" t="s">
        <v>1497</v>
      </c>
      <c r="C2070" s="103" t="s">
        <v>1118</v>
      </c>
      <c r="D2070" s="102" t="s">
        <v>318</v>
      </c>
      <c r="E2070" s="102" t="s">
        <v>275</v>
      </c>
      <c r="F2070" s="102" t="s">
        <v>4883</v>
      </c>
      <c r="H2070" s="102">
        <v>45514</v>
      </c>
      <c r="I2070" s="102" t="s">
        <v>3241</v>
      </c>
      <c r="J2070" s="102" t="s">
        <v>2</v>
      </c>
      <c r="K2070" s="102" t="s">
        <v>1</v>
      </c>
      <c r="L2070" s="102" t="s">
        <v>23</v>
      </c>
      <c r="M2070" s="102" t="s">
        <v>1074</v>
      </c>
      <c r="N2070" s="102">
        <v>6</v>
      </c>
      <c r="O2070" s="102" t="s">
        <v>1075</v>
      </c>
    </row>
    <row r="2071" spans="1:15" x14ac:dyDescent="0.25">
      <c r="A2071" s="102" t="s">
        <v>4884</v>
      </c>
      <c r="B2071" s="103" t="s">
        <v>4885</v>
      </c>
      <c r="C2071" s="103" t="s">
        <v>1118</v>
      </c>
      <c r="D2071" s="102" t="s">
        <v>570</v>
      </c>
      <c r="E2071" s="102" t="s">
        <v>275</v>
      </c>
      <c r="F2071" s="102" t="s">
        <v>4886</v>
      </c>
      <c r="H2071" s="102">
        <v>45514</v>
      </c>
      <c r="I2071" s="102" t="s">
        <v>3241</v>
      </c>
      <c r="J2071" s="102" t="s">
        <v>2</v>
      </c>
      <c r="K2071" s="102" t="s">
        <v>1</v>
      </c>
      <c r="L2071" s="102" t="s">
        <v>23</v>
      </c>
      <c r="M2071" s="102" t="s">
        <v>1074</v>
      </c>
      <c r="N2071" s="102">
        <v>6</v>
      </c>
      <c r="O2071" s="102" t="s">
        <v>1075</v>
      </c>
    </row>
    <row r="2072" spans="1:15" x14ac:dyDescent="0.25">
      <c r="A2072" s="102" t="s">
        <v>4887</v>
      </c>
      <c r="B2072" s="103" t="s">
        <v>4888</v>
      </c>
      <c r="C2072" s="103" t="s">
        <v>274</v>
      </c>
      <c r="D2072" s="102" t="s">
        <v>318</v>
      </c>
      <c r="E2072" s="102" t="s">
        <v>275</v>
      </c>
      <c r="F2072" s="102" t="s">
        <v>4889</v>
      </c>
      <c r="H2072" s="102">
        <v>45514</v>
      </c>
      <c r="I2072" s="102" t="s">
        <v>3241</v>
      </c>
      <c r="J2072" s="102" t="s">
        <v>2</v>
      </c>
      <c r="K2072" s="102" t="s">
        <v>1</v>
      </c>
      <c r="L2072" s="102" t="s">
        <v>23</v>
      </c>
      <c r="M2072" s="102" t="s">
        <v>1074</v>
      </c>
      <c r="N2072" s="102">
        <v>6</v>
      </c>
      <c r="O2072" s="102" t="s">
        <v>1075</v>
      </c>
    </row>
    <row r="2073" spans="1:15" x14ac:dyDescent="0.25">
      <c r="A2073" s="102" t="s">
        <v>4887</v>
      </c>
      <c r="B2073" s="103" t="s">
        <v>4890</v>
      </c>
      <c r="C2073" s="103" t="s">
        <v>274</v>
      </c>
      <c r="D2073" s="102" t="s">
        <v>318</v>
      </c>
      <c r="E2073" s="102" t="s">
        <v>275</v>
      </c>
      <c r="F2073" s="102" t="s">
        <v>4891</v>
      </c>
      <c r="H2073" s="102">
        <v>45514</v>
      </c>
      <c r="I2073" s="102" t="s">
        <v>3241</v>
      </c>
      <c r="J2073" s="102" t="s">
        <v>2</v>
      </c>
      <c r="K2073" s="102" t="s">
        <v>1</v>
      </c>
      <c r="L2073" s="102" t="s">
        <v>23</v>
      </c>
      <c r="M2073" s="102" t="s">
        <v>1074</v>
      </c>
      <c r="N2073" s="102">
        <v>6</v>
      </c>
      <c r="O2073" s="102" t="s">
        <v>1075</v>
      </c>
    </row>
    <row r="2074" spans="1:15" x14ac:dyDescent="0.25">
      <c r="A2074" s="102" t="s">
        <v>4887</v>
      </c>
      <c r="B2074" s="103" t="s">
        <v>4892</v>
      </c>
      <c r="C2074" s="103" t="s">
        <v>274</v>
      </c>
      <c r="D2074" s="102" t="s">
        <v>318</v>
      </c>
      <c r="E2074" s="102" t="s">
        <v>275</v>
      </c>
      <c r="F2074" s="102" t="s">
        <v>4893</v>
      </c>
      <c r="H2074" s="102">
        <v>45514</v>
      </c>
      <c r="I2074" s="102" t="s">
        <v>3241</v>
      </c>
      <c r="J2074" s="102" t="s">
        <v>2</v>
      </c>
      <c r="K2074" s="102" t="s">
        <v>1</v>
      </c>
      <c r="L2074" s="102" t="s">
        <v>23</v>
      </c>
      <c r="M2074" s="102" t="s">
        <v>1074</v>
      </c>
      <c r="N2074" s="102">
        <v>6</v>
      </c>
      <c r="O2074" s="102" t="s">
        <v>1075</v>
      </c>
    </row>
    <row r="2075" spans="1:15" x14ac:dyDescent="0.25">
      <c r="A2075" s="102" t="s">
        <v>4894</v>
      </c>
      <c r="B2075" s="103" t="s">
        <v>4895</v>
      </c>
      <c r="C2075" s="103" t="s">
        <v>1118</v>
      </c>
      <c r="D2075" s="102" t="s">
        <v>570</v>
      </c>
      <c r="E2075" s="102" t="s">
        <v>275</v>
      </c>
      <c r="F2075" s="102" t="s">
        <v>4896</v>
      </c>
      <c r="H2075" s="102">
        <v>45514</v>
      </c>
      <c r="I2075" s="102" t="s">
        <v>3241</v>
      </c>
      <c r="J2075" s="102" t="s">
        <v>2</v>
      </c>
      <c r="K2075" s="102" t="s">
        <v>1</v>
      </c>
      <c r="L2075" s="102" t="s">
        <v>23</v>
      </c>
      <c r="M2075" s="102" t="s">
        <v>1074</v>
      </c>
      <c r="N2075" s="102">
        <v>6</v>
      </c>
      <c r="O2075" s="102" t="s">
        <v>1075</v>
      </c>
    </row>
    <row r="2076" spans="1:15" x14ac:dyDescent="0.25">
      <c r="A2076" s="102" t="s">
        <v>4897</v>
      </c>
      <c r="B2076" s="103" t="s">
        <v>4898</v>
      </c>
      <c r="C2076" s="103" t="s">
        <v>1225</v>
      </c>
      <c r="D2076" s="102" t="s">
        <v>281</v>
      </c>
      <c r="E2076" s="102" t="s">
        <v>275</v>
      </c>
      <c r="F2076" s="102" t="s">
        <v>4899</v>
      </c>
      <c r="H2076" s="102">
        <v>45514</v>
      </c>
      <c r="I2076" s="102" t="s">
        <v>3241</v>
      </c>
      <c r="J2076" s="102" t="s">
        <v>2</v>
      </c>
      <c r="K2076" s="102" t="s">
        <v>1</v>
      </c>
      <c r="L2076" s="102" t="s">
        <v>23</v>
      </c>
      <c r="M2076" s="102" t="s">
        <v>1074</v>
      </c>
      <c r="N2076" s="102">
        <v>6</v>
      </c>
      <c r="O2076" s="102" t="s">
        <v>1075</v>
      </c>
    </row>
    <row r="2077" spans="1:15" x14ac:dyDescent="0.25">
      <c r="A2077" s="102" t="s">
        <v>4900</v>
      </c>
      <c r="B2077" s="103" t="s">
        <v>1091</v>
      </c>
      <c r="C2077" s="103" t="s">
        <v>1118</v>
      </c>
      <c r="D2077" s="102" t="s">
        <v>570</v>
      </c>
      <c r="E2077" s="102" t="s">
        <v>275</v>
      </c>
      <c r="F2077" s="102" t="s">
        <v>4901</v>
      </c>
      <c r="H2077" s="102">
        <v>45514</v>
      </c>
      <c r="I2077" s="102" t="s">
        <v>3241</v>
      </c>
      <c r="J2077" s="102" t="s">
        <v>2</v>
      </c>
      <c r="K2077" s="102" t="s">
        <v>1</v>
      </c>
      <c r="L2077" s="102" t="s">
        <v>23</v>
      </c>
      <c r="M2077" s="102" t="s">
        <v>1074</v>
      </c>
      <c r="N2077" s="102">
        <v>6</v>
      </c>
      <c r="O2077" s="102" t="s">
        <v>1075</v>
      </c>
    </row>
    <row r="2078" spans="1:15" x14ac:dyDescent="0.25">
      <c r="A2078" s="102" t="s">
        <v>4902</v>
      </c>
      <c r="B2078" s="103" t="s">
        <v>1571</v>
      </c>
      <c r="C2078" s="103" t="s">
        <v>1077</v>
      </c>
      <c r="D2078" s="102" t="s">
        <v>196</v>
      </c>
      <c r="E2078" s="102" t="s">
        <v>275</v>
      </c>
      <c r="F2078" s="102" t="s">
        <v>4903</v>
      </c>
      <c r="H2078" s="102">
        <v>45514</v>
      </c>
      <c r="I2078" s="102" t="s">
        <v>3241</v>
      </c>
      <c r="J2078" s="102" t="s">
        <v>2</v>
      </c>
      <c r="K2078" s="102" t="s">
        <v>1</v>
      </c>
      <c r="L2078" s="102" t="s">
        <v>23</v>
      </c>
      <c r="M2078" s="102" t="s">
        <v>1074</v>
      </c>
      <c r="N2078" s="102">
        <v>6</v>
      </c>
      <c r="O2078" s="102" t="s">
        <v>1075</v>
      </c>
    </row>
    <row r="2079" spans="1:15" x14ac:dyDescent="0.25">
      <c r="A2079" s="102" t="s">
        <v>4902</v>
      </c>
      <c r="B2079" s="103" t="s">
        <v>3480</v>
      </c>
      <c r="C2079" s="103" t="s">
        <v>1081</v>
      </c>
      <c r="D2079" s="102" t="s">
        <v>196</v>
      </c>
      <c r="E2079" s="102" t="s">
        <v>275</v>
      </c>
      <c r="F2079" s="102" t="s">
        <v>4904</v>
      </c>
      <c r="H2079" s="102">
        <v>45514</v>
      </c>
      <c r="I2079" s="102" t="s">
        <v>3241</v>
      </c>
      <c r="J2079" s="102" t="s">
        <v>2</v>
      </c>
      <c r="K2079" s="102" t="s">
        <v>1</v>
      </c>
      <c r="L2079" s="102" t="s">
        <v>23</v>
      </c>
      <c r="M2079" s="102" t="s">
        <v>1082</v>
      </c>
      <c r="N2079" s="102">
        <v>6</v>
      </c>
      <c r="O2079" s="102" t="s">
        <v>1075</v>
      </c>
    </row>
    <row r="2080" spans="1:15" x14ac:dyDescent="0.25">
      <c r="A2080" s="102" t="s">
        <v>4902</v>
      </c>
      <c r="B2080" s="103" t="s">
        <v>4905</v>
      </c>
      <c r="C2080" s="103" t="s">
        <v>1081</v>
      </c>
      <c r="D2080" s="102" t="s">
        <v>196</v>
      </c>
      <c r="E2080" s="102" t="s">
        <v>275</v>
      </c>
      <c r="F2080" s="102" t="s">
        <v>4906</v>
      </c>
      <c r="H2080" s="102">
        <v>45514</v>
      </c>
      <c r="I2080" s="102" t="s">
        <v>3241</v>
      </c>
      <c r="J2080" s="102" t="s">
        <v>2</v>
      </c>
      <c r="K2080" s="102" t="s">
        <v>1</v>
      </c>
      <c r="L2080" s="102" t="s">
        <v>23</v>
      </c>
      <c r="M2080" s="102" t="s">
        <v>1082</v>
      </c>
      <c r="N2080" s="102">
        <v>6</v>
      </c>
      <c r="O2080" s="102" t="s">
        <v>1075</v>
      </c>
    </row>
    <row r="2081" spans="1:15" x14ac:dyDescent="0.25">
      <c r="A2081" s="102" t="s">
        <v>4907</v>
      </c>
      <c r="B2081" s="103" t="s">
        <v>1122</v>
      </c>
      <c r="C2081" s="103" t="s">
        <v>274</v>
      </c>
      <c r="D2081" s="102" t="s">
        <v>318</v>
      </c>
      <c r="E2081" s="102" t="s">
        <v>275</v>
      </c>
      <c r="F2081" s="102" t="s">
        <v>4908</v>
      </c>
      <c r="H2081" s="102">
        <v>45514</v>
      </c>
      <c r="I2081" s="102" t="s">
        <v>3241</v>
      </c>
      <c r="J2081" s="102" t="s">
        <v>2</v>
      </c>
      <c r="K2081" s="102" t="s">
        <v>1</v>
      </c>
      <c r="L2081" s="102" t="s">
        <v>23</v>
      </c>
      <c r="M2081" s="102" t="s">
        <v>1074</v>
      </c>
      <c r="N2081" s="102">
        <v>6</v>
      </c>
      <c r="O2081" s="102" t="s">
        <v>1075</v>
      </c>
    </row>
    <row r="2082" spans="1:15" x14ac:dyDescent="0.25">
      <c r="A2082" s="102" t="s">
        <v>4909</v>
      </c>
      <c r="B2082" s="103" t="s">
        <v>1260</v>
      </c>
      <c r="C2082" s="103" t="s">
        <v>1118</v>
      </c>
      <c r="D2082" s="102" t="s">
        <v>318</v>
      </c>
      <c r="E2082" s="102" t="s">
        <v>275</v>
      </c>
      <c r="F2082" s="102" t="s">
        <v>4910</v>
      </c>
      <c r="H2082" s="102">
        <v>45514</v>
      </c>
      <c r="I2082" s="102" t="s">
        <v>3241</v>
      </c>
      <c r="J2082" s="102" t="s">
        <v>2</v>
      </c>
      <c r="K2082" s="102" t="s">
        <v>1</v>
      </c>
      <c r="L2082" s="102" t="s">
        <v>23</v>
      </c>
      <c r="M2082" s="102" t="s">
        <v>1074</v>
      </c>
      <c r="N2082" s="102">
        <v>6</v>
      </c>
      <c r="O2082" s="102" t="s">
        <v>1075</v>
      </c>
    </row>
    <row r="2083" spans="1:15" x14ac:dyDescent="0.25">
      <c r="A2083" s="102" t="s">
        <v>4911</v>
      </c>
      <c r="B2083" s="103" t="s">
        <v>2649</v>
      </c>
      <c r="C2083" s="103" t="s">
        <v>1360</v>
      </c>
      <c r="D2083" s="102" t="s">
        <v>570</v>
      </c>
      <c r="E2083" s="102" t="s">
        <v>275</v>
      </c>
      <c r="F2083" s="102" t="s">
        <v>4912</v>
      </c>
      <c r="H2083" s="102">
        <v>45514</v>
      </c>
      <c r="I2083" s="102" t="s">
        <v>3241</v>
      </c>
      <c r="J2083" s="102" t="s">
        <v>2</v>
      </c>
      <c r="K2083" s="102" t="s">
        <v>1</v>
      </c>
      <c r="L2083" s="102" t="s">
        <v>23</v>
      </c>
      <c r="M2083" s="102" t="s">
        <v>1074</v>
      </c>
      <c r="N2083" s="102">
        <v>6</v>
      </c>
      <c r="O2083" s="102" t="s">
        <v>1075</v>
      </c>
    </row>
    <row r="2084" spans="1:15" x14ac:dyDescent="0.25">
      <c r="A2084" s="102" t="s">
        <v>4913</v>
      </c>
      <c r="B2084" s="103" t="s">
        <v>4914</v>
      </c>
      <c r="C2084" s="103" t="s">
        <v>1077</v>
      </c>
      <c r="D2084" s="102" t="s">
        <v>196</v>
      </c>
      <c r="E2084" s="102" t="s">
        <v>275</v>
      </c>
      <c r="F2084" s="102" t="s">
        <v>4915</v>
      </c>
      <c r="H2084" s="102">
        <v>45514</v>
      </c>
      <c r="I2084" s="102" t="s">
        <v>3241</v>
      </c>
      <c r="J2084" s="102" t="s">
        <v>2</v>
      </c>
      <c r="K2084" s="102" t="s">
        <v>1</v>
      </c>
      <c r="L2084" s="102" t="s">
        <v>23</v>
      </c>
      <c r="M2084" s="102" t="s">
        <v>1074</v>
      </c>
      <c r="N2084" s="102">
        <v>6</v>
      </c>
      <c r="O2084" s="102" t="s">
        <v>1075</v>
      </c>
    </row>
    <row r="2085" spans="1:15" x14ac:dyDescent="0.25">
      <c r="A2085" s="102" t="s">
        <v>3893</v>
      </c>
      <c r="B2085" s="103" t="s">
        <v>2109</v>
      </c>
      <c r="C2085" s="103" t="s">
        <v>1118</v>
      </c>
      <c r="D2085" s="102" t="s">
        <v>570</v>
      </c>
      <c r="E2085" s="102" t="s">
        <v>275</v>
      </c>
      <c r="F2085" s="102" t="s">
        <v>4916</v>
      </c>
      <c r="H2085" s="102">
        <v>45514</v>
      </c>
      <c r="I2085" s="102" t="s">
        <v>3241</v>
      </c>
      <c r="J2085" s="102" t="s">
        <v>2</v>
      </c>
      <c r="K2085" s="102" t="s">
        <v>1</v>
      </c>
      <c r="L2085" s="102" t="s">
        <v>23</v>
      </c>
      <c r="M2085" s="102" t="s">
        <v>1074</v>
      </c>
      <c r="N2085" s="102">
        <v>6</v>
      </c>
      <c r="O2085" s="102" t="s">
        <v>1075</v>
      </c>
    </row>
    <row r="2086" spans="1:15" x14ac:dyDescent="0.25">
      <c r="A2086" s="102" t="s">
        <v>4917</v>
      </c>
      <c r="B2086" s="103" t="s">
        <v>4918</v>
      </c>
      <c r="C2086" s="103" t="s">
        <v>1360</v>
      </c>
      <c r="D2086" s="102" t="s">
        <v>570</v>
      </c>
      <c r="E2086" s="102" t="s">
        <v>275</v>
      </c>
      <c r="F2086" s="102" t="s">
        <v>4919</v>
      </c>
      <c r="H2086" s="102">
        <v>45514</v>
      </c>
      <c r="I2086" s="102" t="s">
        <v>3241</v>
      </c>
      <c r="J2086" s="102" t="s">
        <v>2</v>
      </c>
      <c r="K2086" s="102" t="s">
        <v>1</v>
      </c>
      <c r="L2086" s="102" t="s">
        <v>23</v>
      </c>
      <c r="M2086" s="102" t="s">
        <v>1074</v>
      </c>
      <c r="N2086" s="102">
        <v>6</v>
      </c>
      <c r="O2086" s="102" t="s">
        <v>1075</v>
      </c>
    </row>
    <row r="2087" spans="1:15" x14ac:dyDescent="0.25">
      <c r="A2087" s="102" t="s">
        <v>4917</v>
      </c>
      <c r="B2087" s="103" t="s">
        <v>4920</v>
      </c>
      <c r="C2087" s="103" t="s">
        <v>1118</v>
      </c>
      <c r="D2087" s="102" t="s">
        <v>570</v>
      </c>
      <c r="E2087" s="102" t="s">
        <v>275</v>
      </c>
      <c r="F2087" s="102" t="s">
        <v>4921</v>
      </c>
      <c r="H2087" s="102">
        <v>45514</v>
      </c>
      <c r="I2087" s="102" t="s">
        <v>3241</v>
      </c>
      <c r="J2087" s="102" t="s">
        <v>2</v>
      </c>
      <c r="K2087" s="102" t="s">
        <v>1</v>
      </c>
      <c r="L2087" s="102" t="s">
        <v>23</v>
      </c>
      <c r="M2087" s="102" t="s">
        <v>1074</v>
      </c>
      <c r="N2087" s="102">
        <v>6</v>
      </c>
      <c r="O2087" s="102" t="s">
        <v>1075</v>
      </c>
    </row>
    <row r="2088" spans="1:15" x14ac:dyDescent="0.25">
      <c r="A2088" s="102" t="s">
        <v>4917</v>
      </c>
      <c r="B2088" s="103" t="s">
        <v>4922</v>
      </c>
      <c r="C2088" s="103" t="s">
        <v>1118</v>
      </c>
      <c r="D2088" s="102" t="s">
        <v>570</v>
      </c>
      <c r="E2088" s="102" t="s">
        <v>275</v>
      </c>
      <c r="F2088" s="102" t="s">
        <v>4923</v>
      </c>
      <c r="H2088" s="102">
        <v>45514</v>
      </c>
      <c r="I2088" s="102" t="s">
        <v>3241</v>
      </c>
      <c r="J2088" s="102" t="s">
        <v>2</v>
      </c>
      <c r="K2088" s="102" t="s">
        <v>1</v>
      </c>
      <c r="L2088" s="102" t="s">
        <v>23</v>
      </c>
      <c r="M2088" s="102" t="s">
        <v>1074</v>
      </c>
      <c r="N2088" s="102">
        <v>6</v>
      </c>
      <c r="O2088" s="102" t="s">
        <v>1075</v>
      </c>
    </row>
    <row r="2089" spans="1:15" x14ac:dyDescent="0.25">
      <c r="A2089" s="102" t="s">
        <v>4917</v>
      </c>
      <c r="B2089" s="103" t="s">
        <v>2654</v>
      </c>
      <c r="C2089" s="103" t="s">
        <v>1360</v>
      </c>
      <c r="D2089" s="102" t="s">
        <v>570</v>
      </c>
      <c r="E2089" s="102" t="s">
        <v>275</v>
      </c>
      <c r="F2089" s="102" t="s">
        <v>4924</v>
      </c>
      <c r="H2089" s="102">
        <v>45514</v>
      </c>
      <c r="I2089" s="102" t="s">
        <v>3241</v>
      </c>
      <c r="J2089" s="102" t="s">
        <v>2</v>
      </c>
      <c r="K2089" s="102" t="s">
        <v>1</v>
      </c>
      <c r="L2089" s="102" t="s">
        <v>23</v>
      </c>
      <c r="M2089" s="102" t="s">
        <v>1074</v>
      </c>
      <c r="N2089" s="102">
        <v>6</v>
      </c>
      <c r="O2089" s="102" t="s">
        <v>1075</v>
      </c>
    </row>
    <row r="2090" spans="1:15" x14ac:dyDescent="0.25">
      <c r="A2090" s="102" t="s">
        <v>4917</v>
      </c>
      <c r="B2090" s="103" t="s">
        <v>1462</v>
      </c>
      <c r="C2090" s="103" t="s">
        <v>1118</v>
      </c>
      <c r="D2090" s="102" t="s">
        <v>570</v>
      </c>
      <c r="E2090" s="102" t="s">
        <v>275</v>
      </c>
      <c r="F2090" s="102" t="s">
        <v>4925</v>
      </c>
      <c r="H2090" s="102">
        <v>45514</v>
      </c>
      <c r="I2090" s="102" t="s">
        <v>3241</v>
      </c>
      <c r="J2090" s="102" t="s">
        <v>2</v>
      </c>
      <c r="K2090" s="102" t="s">
        <v>1</v>
      </c>
      <c r="L2090" s="102" t="s">
        <v>23</v>
      </c>
      <c r="M2090" s="102" t="s">
        <v>1074</v>
      </c>
      <c r="N2090" s="102">
        <v>6</v>
      </c>
      <c r="O2090" s="102" t="s">
        <v>1075</v>
      </c>
    </row>
    <row r="2091" spans="1:15" x14ac:dyDescent="0.25">
      <c r="A2091" s="102" t="s">
        <v>4926</v>
      </c>
      <c r="B2091" s="103" t="s">
        <v>4927</v>
      </c>
      <c r="C2091" s="103" t="s">
        <v>274</v>
      </c>
      <c r="D2091" s="102" t="s">
        <v>303</v>
      </c>
      <c r="E2091" s="102" t="s">
        <v>275</v>
      </c>
      <c r="F2091" s="102" t="s">
        <v>4928</v>
      </c>
      <c r="H2091" s="102">
        <v>45514</v>
      </c>
      <c r="I2091" s="102" t="s">
        <v>3241</v>
      </c>
      <c r="J2091" s="102" t="s">
        <v>2</v>
      </c>
      <c r="K2091" s="102" t="s">
        <v>1</v>
      </c>
      <c r="L2091" s="102" t="s">
        <v>23</v>
      </c>
      <c r="M2091" s="102" t="s">
        <v>1074</v>
      </c>
      <c r="N2091" s="102">
        <v>6</v>
      </c>
      <c r="O2091" s="102" t="s">
        <v>1075</v>
      </c>
    </row>
    <row r="2092" spans="1:15" x14ac:dyDescent="0.25">
      <c r="A2092" s="102" t="s">
        <v>4929</v>
      </c>
      <c r="B2092" s="103" t="s">
        <v>1660</v>
      </c>
      <c r="C2092" s="103" t="s">
        <v>1077</v>
      </c>
      <c r="D2092" s="102" t="s">
        <v>196</v>
      </c>
      <c r="E2092" s="102" t="s">
        <v>275</v>
      </c>
      <c r="F2092" s="102" t="s">
        <v>4930</v>
      </c>
      <c r="H2092" s="102">
        <v>45514</v>
      </c>
      <c r="I2092" s="102" t="s">
        <v>3241</v>
      </c>
      <c r="J2092" s="102" t="s">
        <v>2</v>
      </c>
      <c r="K2092" s="102" t="s">
        <v>1</v>
      </c>
      <c r="L2092" s="102" t="s">
        <v>23</v>
      </c>
      <c r="M2092" s="102" t="s">
        <v>1074</v>
      </c>
      <c r="N2092" s="102">
        <v>6</v>
      </c>
      <c r="O2092" s="102" t="s">
        <v>1075</v>
      </c>
    </row>
    <row r="2093" spans="1:15" x14ac:dyDescent="0.25">
      <c r="A2093" s="102" t="s">
        <v>2089</v>
      </c>
      <c r="B2093" s="103" t="s">
        <v>3906</v>
      </c>
      <c r="C2093" s="103" t="s">
        <v>1118</v>
      </c>
      <c r="D2093" s="102" t="s">
        <v>152</v>
      </c>
      <c r="E2093" s="102" t="s">
        <v>275</v>
      </c>
      <c r="F2093" s="102" t="s">
        <v>4931</v>
      </c>
      <c r="H2093" s="102">
        <v>45514</v>
      </c>
      <c r="I2093" s="102" t="s">
        <v>3241</v>
      </c>
      <c r="J2093" s="102" t="s">
        <v>2</v>
      </c>
      <c r="K2093" s="102" t="s">
        <v>1</v>
      </c>
      <c r="L2093" s="102" t="s">
        <v>23</v>
      </c>
      <c r="M2093" s="102" t="s">
        <v>1074</v>
      </c>
      <c r="N2093" s="102">
        <v>6</v>
      </c>
      <c r="O2093" s="102" t="s">
        <v>1075</v>
      </c>
    </row>
    <row r="2094" spans="1:15" x14ac:dyDescent="0.25">
      <c r="A2094" s="102" t="s">
        <v>4932</v>
      </c>
      <c r="B2094" s="103" t="s">
        <v>4933</v>
      </c>
      <c r="C2094" s="103" t="s">
        <v>1118</v>
      </c>
      <c r="D2094" s="102" t="s">
        <v>318</v>
      </c>
      <c r="E2094" s="102" t="s">
        <v>275</v>
      </c>
      <c r="F2094" s="102" t="s">
        <v>4934</v>
      </c>
      <c r="H2094" s="102">
        <v>45514</v>
      </c>
      <c r="I2094" s="102" t="s">
        <v>3241</v>
      </c>
      <c r="J2094" s="102" t="s">
        <v>2</v>
      </c>
      <c r="K2094" s="102" t="s">
        <v>1</v>
      </c>
      <c r="L2094" s="102" t="s">
        <v>23</v>
      </c>
      <c r="M2094" s="102" t="s">
        <v>1074</v>
      </c>
      <c r="N2094" s="102">
        <v>6</v>
      </c>
      <c r="O2094" s="102" t="s">
        <v>1075</v>
      </c>
    </row>
    <row r="2095" spans="1:15" x14ac:dyDescent="0.25">
      <c r="A2095" s="102" t="s">
        <v>4935</v>
      </c>
      <c r="B2095" s="103" t="s">
        <v>1368</v>
      </c>
      <c r="C2095" s="103" t="s">
        <v>1118</v>
      </c>
      <c r="D2095" s="102" t="s">
        <v>570</v>
      </c>
      <c r="E2095" s="102" t="s">
        <v>275</v>
      </c>
      <c r="F2095" s="102" t="s">
        <v>4936</v>
      </c>
      <c r="H2095" s="102">
        <v>45514</v>
      </c>
      <c r="I2095" s="102" t="s">
        <v>3241</v>
      </c>
      <c r="J2095" s="102" t="s">
        <v>2</v>
      </c>
      <c r="K2095" s="102" t="s">
        <v>1</v>
      </c>
      <c r="L2095" s="102" t="s">
        <v>23</v>
      </c>
      <c r="M2095" s="102" t="s">
        <v>1074</v>
      </c>
      <c r="N2095" s="102">
        <v>6</v>
      </c>
      <c r="O2095" s="102" t="s">
        <v>1075</v>
      </c>
    </row>
    <row r="2096" spans="1:15" x14ac:dyDescent="0.25">
      <c r="A2096" s="102" t="s">
        <v>1819</v>
      </c>
      <c r="B2096" s="103" t="s">
        <v>2453</v>
      </c>
      <c r="C2096" s="103" t="s">
        <v>1118</v>
      </c>
      <c r="D2096" s="102" t="s">
        <v>152</v>
      </c>
      <c r="E2096" s="102" t="s">
        <v>275</v>
      </c>
      <c r="F2096" s="102" t="s">
        <v>4937</v>
      </c>
      <c r="H2096" s="102">
        <v>45514</v>
      </c>
      <c r="I2096" s="102" t="s">
        <v>3241</v>
      </c>
      <c r="J2096" s="102" t="s">
        <v>2</v>
      </c>
      <c r="K2096" s="102" t="s">
        <v>1</v>
      </c>
      <c r="L2096" s="102" t="s">
        <v>23</v>
      </c>
      <c r="M2096" s="102" t="s">
        <v>1074</v>
      </c>
      <c r="N2096" s="102">
        <v>6</v>
      </c>
      <c r="O2096" s="102" t="s">
        <v>1075</v>
      </c>
    </row>
    <row r="2097" spans="1:15" x14ac:dyDescent="0.25">
      <c r="A2097" s="102" t="s">
        <v>4938</v>
      </c>
      <c r="B2097" s="103" t="s">
        <v>1148</v>
      </c>
      <c r="C2097" s="103" t="s">
        <v>274</v>
      </c>
      <c r="D2097" s="102" t="s">
        <v>570</v>
      </c>
      <c r="E2097" s="102" t="s">
        <v>275</v>
      </c>
      <c r="F2097" s="102" t="s">
        <v>4939</v>
      </c>
      <c r="H2097" s="102">
        <v>45514</v>
      </c>
      <c r="I2097" s="102" t="s">
        <v>3241</v>
      </c>
      <c r="J2097" s="102" t="s">
        <v>2</v>
      </c>
      <c r="K2097" s="102" t="s">
        <v>1</v>
      </c>
      <c r="L2097" s="102" t="s">
        <v>23</v>
      </c>
      <c r="M2097" s="102" t="s">
        <v>1074</v>
      </c>
      <c r="N2097" s="102">
        <v>6</v>
      </c>
      <c r="O2097" s="102" t="s">
        <v>1075</v>
      </c>
    </row>
    <row r="2098" spans="1:15" x14ac:dyDescent="0.25">
      <c r="A2098" s="102" t="s">
        <v>4940</v>
      </c>
      <c r="B2098" s="103" t="s">
        <v>1078</v>
      </c>
      <c r="C2098" s="103" t="s">
        <v>274</v>
      </c>
      <c r="D2098" s="102" t="s">
        <v>570</v>
      </c>
      <c r="E2098" s="102" t="s">
        <v>275</v>
      </c>
      <c r="F2098" s="102" t="s">
        <v>4941</v>
      </c>
      <c r="H2098" s="102">
        <v>45514</v>
      </c>
      <c r="I2098" s="102" t="s">
        <v>3241</v>
      </c>
      <c r="J2098" s="102" t="s">
        <v>2</v>
      </c>
      <c r="K2098" s="102" t="s">
        <v>1</v>
      </c>
      <c r="L2098" s="102" t="s">
        <v>23</v>
      </c>
      <c r="M2098" s="102" t="s">
        <v>1074</v>
      </c>
      <c r="N2098" s="102">
        <v>6</v>
      </c>
      <c r="O2098" s="102" t="s">
        <v>1075</v>
      </c>
    </row>
    <row r="2099" spans="1:15" x14ac:dyDescent="0.25">
      <c r="A2099" s="102" t="s">
        <v>4942</v>
      </c>
      <c r="B2099" s="103" t="s">
        <v>1214</v>
      </c>
      <c r="C2099" s="103" t="s">
        <v>1118</v>
      </c>
      <c r="D2099" s="102" t="s">
        <v>318</v>
      </c>
      <c r="E2099" s="102" t="s">
        <v>275</v>
      </c>
      <c r="F2099" s="102" t="s">
        <v>4943</v>
      </c>
      <c r="H2099" s="102">
        <v>45514</v>
      </c>
      <c r="I2099" s="102" t="s">
        <v>3241</v>
      </c>
      <c r="J2099" s="102" t="s">
        <v>2</v>
      </c>
      <c r="K2099" s="102" t="s">
        <v>1</v>
      </c>
      <c r="L2099" s="102" t="s">
        <v>23</v>
      </c>
      <c r="M2099" s="102" t="s">
        <v>1074</v>
      </c>
      <c r="N2099" s="102">
        <v>6</v>
      </c>
      <c r="O2099" s="102" t="s">
        <v>1075</v>
      </c>
    </row>
    <row r="2100" spans="1:15" x14ac:dyDescent="0.25">
      <c r="A2100" s="102" t="s">
        <v>4942</v>
      </c>
      <c r="B2100" s="103" t="s">
        <v>4944</v>
      </c>
      <c r="C2100" s="103" t="s">
        <v>274</v>
      </c>
      <c r="D2100" s="102" t="s">
        <v>318</v>
      </c>
      <c r="E2100" s="102" t="s">
        <v>275</v>
      </c>
      <c r="F2100" s="102" t="s">
        <v>4945</v>
      </c>
      <c r="H2100" s="102">
        <v>45514</v>
      </c>
      <c r="I2100" s="102" t="s">
        <v>3241</v>
      </c>
      <c r="J2100" s="102" t="s">
        <v>2</v>
      </c>
      <c r="K2100" s="102" t="s">
        <v>1</v>
      </c>
      <c r="L2100" s="102" t="s">
        <v>23</v>
      </c>
      <c r="M2100" s="102" t="s">
        <v>1074</v>
      </c>
      <c r="N2100" s="102">
        <v>6</v>
      </c>
      <c r="O2100" s="102" t="s">
        <v>1075</v>
      </c>
    </row>
    <row r="2101" spans="1:15" x14ac:dyDescent="0.25">
      <c r="A2101" s="102" t="s">
        <v>4942</v>
      </c>
      <c r="B2101" s="103" t="s">
        <v>4946</v>
      </c>
      <c r="C2101" s="103" t="s">
        <v>274</v>
      </c>
      <c r="D2101" s="102" t="s">
        <v>318</v>
      </c>
      <c r="E2101" s="102" t="s">
        <v>275</v>
      </c>
      <c r="F2101" s="102" t="s">
        <v>4947</v>
      </c>
      <c r="H2101" s="102">
        <v>45514</v>
      </c>
      <c r="I2101" s="102" t="s">
        <v>3241</v>
      </c>
      <c r="J2101" s="102" t="s">
        <v>2</v>
      </c>
      <c r="K2101" s="102" t="s">
        <v>1</v>
      </c>
      <c r="L2101" s="102" t="s">
        <v>23</v>
      </c>
      <c r="M2101" s="102" t="s">
        <v>1074</v>
      </c>
      <c r="N2101" s="102">
        <v>6</v>
      </c>
      <c r="O2101" s="102" t="s">
        <v>1075</v>
      </c>
    </row>
    <row r="2102" spans="1:15" x14ac:dyDescent="0.25">
      <c r="A2102" s="102" t="s">
        <v>4948</v>
      </c>
      <c r="B2102" s="103" t="s">
        <v>4949</v>
      </c>
      <c r="C2102" s="103" t="s">
        <v>1360</v>
      </c>
      <c r="D2102" s="102" t="s">
        <v>570</v>
      </c>
      <c r="E2102" s="102" t="s">
        <v>275</v>
      </c>
      <c r="F2102" s="102" t="s">
        <v>4950</v>
      </c>
      <c r="H2102" s="102">
        <v>45514</v>
      </c>
      <c r="I2102" s="102" t="s">
        <v>3241</v>
      </c>
      <c r="J2102" s="102" t="s">
        <v>2</v>
      </c>
      <c r="K2102" s="102" t="s">
        <v>1</v>
      </c>
      <c r="L2102" s="102" t="s">
        <v>23</v>
      </c>
      <c r="M2102" s="102" t="s">
        <v>1074</v>
      </c>
      <c r="N2102" s="102">
        <v>6</v>
      </c>
      <c r="O2102" s="102" t="s">
        <v>1075</v>
      </c>
    </row>
    <row r="2103" spans="1:15" x14ac:dyDescent="0.25">
      <c r="A2103" s="102" t="s">
        <v>4951</v>
      </c>
      <c r="B2103" s="103" t="s">
        <v>4952</v>
      </c>
      <c r="C2103" s="103" t="s">
        <v>274</v>
      </c>
      <c r="D2103" s="102" t="s">
        <v>570</v>
      </c>
      <c r="E2103" s="102" t="s">
        <v>275</v>
      </c>
      <c r="F2103" s="102" t="s">
        <v>4953</v>
      </c>
      <c r="H2103" s="102">
        <v>45514</v>
      </c>
      <c r="I2103" s="102" t="s">
        <v>3241</v>
      </c>
      <c r="J2103" s="102" t="s">
        <v>2</v>
      </c>
      <c r="K2103" s="102" t="s">
        <v>1</v>
      </c>
      <c r="L2103" s="102" t="s">
        <v>23</v>
      </c>
      <c r="M2103" s="102" t="s">
        <v>1074</v>
      </c>
      <c r="N2103" s="102">
        <v>6</v>
      </c>
      <c r="O2103" s="102" t="s">
        <v>1075</v>
      </c>
    </row>
    <row r="2104" spans="1:15" x14ac:dyDescent="0.25">
      <c r="A2104" s="102" t="s">
        <v>4954</v>
      </c>
      <c r="B2104" s="103" t="s">
        <v>4955</v>
      </c>
      <c r="C2104" s="103" t="s">
        <v>1118</v>
      </c>
      <c r="D2104" s="102" t="s">
        <v>570</v>
      </c>
      <c r="E2104" s="102" t="s">
        <v>275</v>
      </c>
      <c r="F2104" s="102" t="s">
        <v>4956</v>
      </c>
      <c r="H2104" s="102">
        <v>45514</v>
      </c>
      <c r="I2104" s="102" t="s">
        <v>3241</v>
      </c>
      <c r="J2104" s="102" t="s">
        <v>2</v>
      </c>
      <c r="K2104" s="102" t="s">
        <v>1</v>
      </c>
      <c r="L2104" s="102" t="s">
        <v>23</v>
      </c>
      <c r="M2104" s="102" t="s">
        <v>1074</v>
      </c>
      <c r="N2104" s="102">
        <v>6</v>
      </c>
      <c r="O2104" s="102" t="s">
        <v>1075</v>
      </c>
    </row>
    <row r="2105" spans="1:15" x14ac:dyDescent="0.25">
      <c r="A2105" s="102" t="s">
        <v>4957</v>
      </c>
      <c r="B2105" s="103" t="s">
        <v>1304</v>
      </c>
      <c r="C2105" s="103" t="s">
        <v>274</v>
      </c>
      <c r="D2105" s="102" t="s">
        <v>570</v>
      </c>
      <c r="E2105" s="102" t="s">
        <v>275</v>
      </c>
      <c r="F2105" s="102" t="s">
        <v>4958</v>
      </c>
      <c r="H2105" s="102">
        <v>45514</v>
      </c>
      <c r="I2105" s="102" t="s">
        <v>3241</v>
      </c>
      <c r="J2105" s="102" t="s">
        <v>2</v>
      </c>
      <c r="K2105" s="102" t="s">
        <v>1</v>
      </c>
      <c r="L2105" s="102" t="s">
        <v>23</v>
      </c>
      <c r="M2105" s="102" t="s">
        <v>1074</v>
      </c>
      <c r="N2105" s="102">
        <v>6</v>
      </c>
      <c r="O2105" s="102" t="s">
        <v>1075</v>
      </c>
    </row>
    <row r="2106" spans="1:15" x14ac:dyDescent="0.25">
      <c r="A2106" s="102" t="s">
        <v>4959</v>
      </c>
      <c r="B2106" s="103" t="s">
        <v>4960</v>
      </c>
      <c r="C2106" s="103" t="s">
        <v>1118</v>
      </c>
      <c r="D2106" s="102" t="s">
        <v>570</v>
      </c>
      <c r="E2106" s="102" t="s">
        <v>275</v>
      </c>
      <c r="F2106" s="102" t="s">
        <v>4961</v>
      </c>
      <c r="H2106" s="102">
        <v>45514</v>
      </c>
      <c r="I2106" s="102" t="s">
        <v>3241</v>
      </c>
      <c r="J2106" s="102" t="s">
        <v>2</v>
      </c>
      <c r="K2106" s="102" t="s">
        <v>1</v>
      </c>
      <c r="L2106" s="102" t="s">
        <v>23</v>
      </c>
      <c r="M2106" s="102" t="s">
        <v>1074</v>
      </c>
      <c r="N2106" s="102">
        <v>6</v>
      </c>
      <c r="O2106" s="102" t="s">
        <v>1075</v>
      </c>
    </row>
    <row r="2107" spans="1:15" x14ac:dyDescent="0.25">
      <c r="A2107" s="102" t="s">
        <v>4962</v>
      </c>
      <c r="B2107" s="103" t="s">
        <v>1997</v>
      </c>
      <c r="C2107" s="103" t="s">
        <v>1118</v>
      </c>
      <c r="D2107" s="102" t="s">
        <v>570</v>
      </c>
      <c r="E2107" s="102" t="s">
        <v>275</v>
      </c>
      <c r="F2107" s="102" t="s">
        <v>4963</v>
      </c>
      <c r="H2107" s="102">
        <v>45514</v>
      </c>
      <c r="I2107" s="102" t="s">
        <v>3241</v>
      </c>
      <c r="J2107" s="102" t="s">
        <v>2</v>
      </c>
      <c r="K2107" s="102" t="s">
        <v>1</v>
      </c>
      <c r="L2107" s="102" t="s">
        <v>23</v>
      </c>
      <c r="M2107" s="102" t="s">
        <v>1074</v>
      </c>
      <c r="N2107" s="102">
        <v>6</v>
      </c>
      <c r="O2107" s="102" t="s">
        <v>1075</v>
      </c>
    </row>
    <row r="2108" spans="1:15" x14ac:dyDescent="0.25">
      <c r="A2108" s="102" t="s">
        <v>4964</v>
      </c>
      <c r="B2108" s="103" t="s">
        <v>2649</v>
      </c>
      <c r="C2108" s="103" t="s">
        <v>1360</v>
      </c>
      <c r="D2108" s="102" t="s">
        <v>570</v>
      </c>
      <c r="E2108" s="102" t="s">
        <v>275</v>
      </c>
      <c r="F2108" s="102" t="s">
        <v>4965</v>
      </c>
      <c r="H2108" s="102">
        <v>45514</v>
      </c>
      <c r="I2108" s="102" t="s">
        <v>3241</v>
      </c>
      <c r="J2108" s="102" t="s">
        <v>2</v>
      </c>
      <c r="K2108" s="102" t="s">
        <v>1</v>
      </c>
      <c r="L2108" s="102" t="s">
        <v>23</v>
      </c>
      <c r="M2108" s="102" t="s">
        <v>1074</v>
      </c>
      <c r="N2108" s="102">
        <v>6</v>
      </c>
      <c r="O2108" s="102" t="s">
        <v>1075</v>
      </c>
    </row>
    <row r="2109" spans="1:15" x14ac:dyDescent="0.25">
      <c r="A2109" s="102" t="s">
        <v>4966</v>
      </c>
      <c r="B2109" s="103" t="s">
        <v>1304</v>
      </c>
      <c r="C2109" s="103" t="s">
        <v>274</v>
      </c>
      <c r="D2109" s="102" t="s">
        <v>570</v>
      </c>
      <c r="E2109" s="102" t="s">
        <v>275</v>
      </c>
      <c r="F2109" s="102" t="s">
        <v>4967</v>
      </c>
      <c r="H2109" s="102">
        <v>45514</v>
      </c>
      <c r="I2109" s="102" t="s">
        <v>3241</v>
      </c>
      <c r="J2109" s="102" t="s">
        <v>2</v>
      </c>
      <c r="K2109" s="102" t="s">
        <v>1</v>
      </c>
      <c r="L2109" s="102" t="s">
        <v>23</v>
      </c>
      <c r="M2109" s="102" t="s">
        <v>1074</v>
      </c>
      <c r="N2109" s="102">
        <v>6</v>
      </c>
      <c r="O2109" s="102" t="s">
        <v>1075</v>
      </c>
    </row>
    <row r="2110" spans="1:15" x14ac:dyDescent="0.25">
      <c r="A2110" s="102" t="s">
        <v>4968</v>
      </c>
      <c r="B2110" s="103" t="s">
        <v>2564</v>
      </c>
      <c r="C2110" s="103" t="s">
        <v>274</v>
      </c>
      <c r="D2110" s="102" t="s">
        <v>570</v>
      </c>
      <c r="E2110" s="102" t="s">
        <v>275</v>
      </c>
      <c r="F2110" s="102" t="s">
        <v>4969</v>
      </c>
      <c r="H2110" s="102">
        <v>45514</v>
      </c>
      <c r="I2110" s="102" t="s">
        <v>3241</v>
      </c>
      <c r="J2110" s="102" t="s">
        <v>2</v>
      </c>
      <c r="K2110" s="102" t="s">
        <v>1</v>
      </c>
      <c r="L2110" s="102" t="s">
        <v>23</v>
      </c>
      <c r="M2110" s="102" t="s">
        <v>1074</v>
      </c>
      <c r="N2110" s="102">
        <v>6</v>
      </c>
      <c r="O2110" s="102" t="s">
        <v>1075</v>
      </c>
    </row>
    <row r="2111" spans="1:15" x14ac:dyDescent="0.25">
      <c r="A2111" s="102" t="s">
        <v>1551</v>
      </c>
      <c r="B2111" s="103" t="s">
        <v>1114</v>
      </c>
      <c r="C2111" s="103" t="s">
        <v>1118</v>
      </c>
      <c r="D2111" s="102" t="s">
        <v>570</v>
      </c>
      <c r="E2111" s="102" t="s">
        <v>275</v>
      </c>
      <c r="F2111" s="102" t="s">
        <v>4970</v>
      </c>
      <c r="H2111" s="102">
        <v>45514</v>
      </c>
      <c r="I2111" s="102" t="s">
        <v>3241</v>
      </c>
      <c r="J2111" s="102" t="s">
        <v>2</v>
      </c>
      <c r="K2111" s="102" t="s">
        <v>1</v>
      </c>
      <c r="L2111" s="102" t="s">
        <v>23</v>
      </c>
      <c r="M2111" s="102" t="s">
        <v>1074</v>
      </c>
      <c r="N2111" s="102">
        <v>6</v>
      </c>
      <c r="O2111" s="102" t="s">
        <v>1075</v>
      </c>
    </row>
    <row r="2112" spans="1:15" x14ac:dyDescent="0.25">
      <c r="A2112" s="102" t="s">
        <v>4971</v>
      </c>
      <c r="B2112" s="103" t="s">
        <v>4972</v>
      </c>
      <c r="C2112" s="103" t="s">
        <v>1360</v>
      </c>
      <c r="D2112" s="102" t="s">
        <v>570</v>
      </c>
      <c r="E2112" s="102" t="s">
        <v>275</v>
      </c>
      <c r="F2112" s="102" t="s">
        <v>4973</v>
      </c>
      <c r="H2112" s="102">
        <v>45514</v>
      </c>
      <c r="I2112" s="102" t="s">
        <v>3241</v>
      </c>
      <c r="J2112" s="102" t="s">
        <v>2</v>
      </c>
      <c r="K2112" s="102" t="s">
        <v>1</v>
      </c>
      <c r="L2112" s="102" t="s">
        <v>23</v>
      </c>
      <c r="M2112" s="102" t="s">
        <v>1074</v>
      </c>
      <c r="N2112" s="102">
        <v>6</v>
      </c>
      <c r="O2112" s="102" t="s">
        <v>1075</v>
      </c>
    </row>
    <row r="2113" spans="1:15" x14ac:dyDescent="0.25">
      <c r="A2113" s="102" t="s">
        <v>4974</v>
      </c>
      <c r="B2113" s="103" t="s">
        <v>1260</v>
      </c>
      <c r="C2113" s="103" t="s">
        <v>1118</v>
      </c>
      <c r="D2113" s="102" t="s">
        <v>318</v>
      </c>
      <c r="E2113" s="102" t="s">
        <v>275</v>
      </c>
      <c r="F2113" s="102" t="s">
        <v>4975</v>
      </c>
      <c r="H2113" s="102">
        <v>45514</v>
      </c>
      <c r="I2113" s="102" t="s">
        <v>3241</v>
      </c>
      <c r="J2113" s="102" t="s">
        <v>2</v>
      </c>
      <c r="K2113" s="102" t="s">
        <v>1</v>
      </c>
      <c r="L2113" s="102" t="s">
        <v>23</v>
      </c>
      <c r="M2113" s="102" t="s">
        <v>1074</v>
      </c>
      <c r="N2113" s="102">
        <v>6</v>
      </c>
      <c r="O2113" s="102" t="s">
        <v>1075</v>
      </c>
    </row>
    <row r="2114" spans="1:15" x14ac:dyDescent="0.25">
      <c r="A2114" s="102" t="s">
        <v>4974</v>
      </c>
      <c r="B2114" s="103" t="s">
        <v>2224</v>
      </c>
      <c r="C2114" s="103" t="s">
        <v>274</v>
      </c>
      <c r="D2114" s="102" t="s">
        <v>303</v>
      </c>
      <c r="E2114" s="102" t="s">
        <v>275</v>
      </c>
      <c r="F2114" s="102" t="s">
        <v>4976</v>
      </c>
      <c r="H2114" s="102">
        <v>45514</v>
      </c>
      <c r="I2114" s="102" t="s">
        <v>3241</v>
      </c>
      <c r="J2114" s="102" t="s">
        <v>2</v>
      </c>
      <c r="K2114" s="102" t="s">
        <v>1</v>
      </c>
      <c r="L2114" s="102" t="s">
        <v>23</v>
      </c>
      <c r="M2114" s="102" t="s">
        <v>1074</v>
      </c>
      <c r="N2114" s="102">
        <v>6</v>
      </c>
      <c r="O2114" s="102" t="s">
        <v>1075</v>
      </c>
    </row>
    <row r="2115" spans="1:15" x14ac:dyDescent="0.25">
      <c r="A2115" s="102" t="s">
        <v>4977</v>
      </c>
      <c r="B2115" s="103" t="s">
        <v>1085</v>
      </c>
      <c r="C2115" s="103" t="s">
        <v>274</v>
      </c>
      <c r="D2115" s="102" t="s">
        <v>570</v>
      </c>
      <c r="E2115" s="102" t="s">
        <v>275</v>
      </c>
      <c r="F2115" s="102" t="s">
        <v>4978</v>
      </c>
      <c r="H2115" s="102">
        <v>45514</v>
      </c>
      <c r="I2115" s="102" t="s">
        <v>3241</v>
      </c>
      <c r="J2115" s="102" t="s">
        <v>2</v>
      </c>
      <c r="K2115" s="102" t="s">
        <v>1</v>
      </c>
      <c r="L2115" s="102" t="s">
        <v>23</v>
      </c>
      <c r="M2115" s="102" t="s">
        <v>1074</v>
      </c>
      <c r="N2115" s="102">
        <v>6</v>
      </c>
      <c r="O2115" s="102" t="s">
        <v>1075</v>
      </c>
    </row>
    <row r="2116" spans="1:15" x14ac:dyDescent="0.25">
      <c r="A2116" s="102" t="s">
        <v>4979</v>
      </c>
      <c r="B2116" s="103" t="s">
        <v>4980</v>
      </c>
      <c r="C2116" s="103" t="s">
        <v>1360</v>
      </c>
      <c r="D2116" s="102" t="s">
        <v>570</v>
      </c>
      <c r="E2116" s="102" t="s">
        <v>275</v>
      </c>
      <c r="F2116" s="102" t="s">
        <v>4981</v>
      </c>
      <c r="H2116" s="102">
        <v>45514</v>
      </c>
      <c r="I2116" s="102" t="s">
        <v>3241</v>
      </c>
      <c r="J2116" s="102" t="s">
        <v>2</v>
      </c>
      <c r="K2116" s="102" t="s">
        <v>1</v>
      </c>
      <c r="L2116" s="102" t="s">
        <v>23</v>
      </c>
      <c r="M2116" s="102" t="s">
        <v>1074</v>
      </c>
      <c r="N2116" s="102">
        <v>6</v>
      </c>
      <c r="O2116" s="102" t="s">
        <v>1075</v>
      </c>
    </row>
    <row r="2117" spans="1:15" x14ac:dyDescent="0.25">
      <c r="A2117" s="102" t="s">
        <v>1840</v>
      </c>
      <c r="B2117" s="103" t="s">
        <v>2453</v>
      </c>
      <c r="C2117" s="103" t="s">
        <v>277</v>
      </c>
      <c r="D2117" s="102" t="s">
        <v>303</v>
      </c>
      <c r="E2117" s="102" t="s">
        <v>275</v>
      </c>
      <c r="F2117" s="102" t="s">
        <v>4982</v>
      </c>
      <c r="H2117" s="102">
        <v>45514</v>
      </c>
      <c r="I2117" s="102" t="s">
        <v>3241</v>
      </c>
      <c r="J2117" s="102" t="s">
        <v>2</v>
      </c>
      <c r="K2117" s="102" t="s">
        <v>1</v>
      </c>
      <c r="L2117" s="102" t="s">
        <v>23</v>
      </c>
      <c r="M2117" s="102" t="s">
        <v>1074</v>
      </c>
      <c r="N2117" s="102">
        <v>6</v>
      </c>
      <c r="O2117" s="102" t="s">
        <v>1075</v>
      </c>
    </row>
    <row r="2118" spans="1:15" x14ac:dyDescent="0.25">
      <c r="A2118" s="102" t="s">
        <v>4983</v>
      </c>
      <c r="B2118" s="103" t="s">
        <v>4984</v>
      </c>
      <c r="C2118" s="103" t="s">
        <v>1360</v>
      </c>
      <c r="D2118" s="102" t="s">
        <v>570</v>
      </c>
      <c r="E2118" s="102" t="s">
        <v>275</v>
      </c>
      <c r="F2118" s="102" t="s">
        <v>4985</v>
      </c>
      <c r="H2118" s="102">
        <v>45514</v>
      </c>
      <c r="I2118" s="102" t="s">
        <v>3241</v>
      </c>
      <c r="J2118" s="102" t="s">
        <v>2</v>
      </c>
      <c r="K2118" s="102" t="s">
        <v>1</v>
      </c>
      <c r="L2118" s="102" t="s">
        <v>23</v>
      </c>
      <c r="M2118" s="102" t="s">
        <v>1074</v>
      </c>
      <c r="N2118" s="102">
        <v>6</v>
      </c>
      <c r="O2118" s="102" t="s">
        <v>1075</v>
      </c>
    </row>
    <row r="2119" spans="1:15" x14ac:dyDescent="0.25">
      <c r="A2119" s="102" t="s">
        <v>4986</v>
      </c>
      <c r="B2119" s="103" t="s">
        <v>4987</v>
      </c>
      <c r="C2119" s="103" t="s">
        <v>277</v>
      </c>
      <c r="D2119" s="102" t="s">
        <v>303</v>
      </c>
      <c r="E2119" s="102" t="s">
        <v>275</v>
      </c>
      <c r="F2119" s="102" t="s">
        <v>4988</v>
      </c>
      <c r="H2119" s="102">
        <v>45514</v>
      </c>
      <c r="I2119" s="102" t="s">
        <v>3241</v>
      </c>
      <c r="J2119" s="102" t="s">
        <v>2</v>
      </c>
      <c r="K2119" s="102" t="s">
        <v>1</v>
      </c>
      <c r="L2119" s="102" t="s">
        <v>23</v>
      </c>
      <c r="M2119" s="102" t="s">
        <v>1074</v>
      </c>
      <c r="N2119" s="102">
        <v>6</v>
      </c>
      <c r="O2119" s="102" t="s">
        <v>1075</v>
      </c>
    </row>
    <row r="2120" spans="1:15" x14ac:dyDescent="0.25">
      <c r="A2120" s="102" t="s">
        <v>4989</v>
      </c>
      <c r="B2120" s="103" t="s">
        <v>1166</v>
      </c>
      <c r="C2120" s="103" t="s">
        <v>1225</v>
      </c>
      <c r="D2120" s="102" t="s">
        <v>281</v>
      </c>
      <c r="E2120" s="102" t="s">
        <v>275</v>
      </c>
      <c r="F2120" s="102" t="s">
        <v>4990</v>
      </c>
      <c r="H2120" s="102">
        <v>45514</v>
      </c>
      <c r="I2120" s="102" t="s">
        <v>3241</v>
      </c>
      <c r="J2120" s="102" t="s">
        <v>2</v>
      </c>
      <c r="K2120" s="102" t="s">
        <v>1</v>
      </c>
      <c r="L2120" s="102" t="s">
        <v>23</v>
      </c>
      <c r="M2120" s="102" t="s">
        <v>1074</v>
      </c>
      <c r="N2120" s="102">
        <v>6</v>
      </c>
      <c r="O2120" s="102" t="s">
        <v>1075</v>
      </c>
    </row>
    <row r="2121" spans="1:15" x14ac:dyDescent="0.25">
      <c r="A2121" s="102" t="s">
        <v>4991</v>
      </c>
      <c r="B2121" s="103" t="s">
        <v>4992</v>
      </c>
      <c r="C2121" s="103" t="s">
        <v>274</v>
      </c>
      <c r="D2121" s="102" t="s">
        <v>318</v>
      </c>
      <c r="E2121" s="102" t="s">
        <v>275</v>
      </c>
      <c r="F2121" s="102" t="s">
        <v>4993</v>
      </c>
      <c r="H2121" s="102">
        <v>45514</v>
      </c>
      <c r="I2121" s="102" t="s">
        <v>3241</v>
      </c>
      <c r="J2121" s="102" t="s">
        <v>2</v>
      </c>
      <c r="K2121" s="102" t="s">
        <v>1</v>
      </c>
      <c r="L2121" s="102" t="s">
        <v>23</v>
      </c>
      <c r="M2121" s="102" t="s">
        <v>1074</v>
      </c>
      <c r="N2121" s="102">
        <v>6</v>
      </c>
      <c r="O2121" s="102" t="s">
        <v>1075</v>
      </c>
    </row>
    <row r="2122" spans="1:15" x14ac:dyDescent="0.25">
      <c r="A2122" s="102" t="s">
        <v>4994</v>
      </c>
      <c r="B2122" s="103" t="s">
        <v>1587</v>
      </c>
      <c r="C2122" s="103" t="s">
        <v>1118</v>
      </c>
      <c r="D2122" s="102" t="s">
        <v>152</v>
      </c>
      <c r="E2122" s="102" t="s">
        <v>275</v>
      </c>
      <c r="F2122" s="102" t="s">
        <v>4995</v>
      </c>
      <c r="H2122" s="102">
        <v>45514</v>
      </c>
      <c r="I2122" s="102" t="s">
        <v>3241</v>
      </c>
      <c r="J2122" s="102" t="s">
        <v>2</v>
      </c>
      <c r="K2122" s="102" t="s">
        <v>1</v>
      </c>
      <c r="L2122" s="102" t="s">
        <v>23</v>
      </c>
      <c r="M2122" s="102" t="s">
        <v>1074</v>
      </c>
      <c r="N2122" s="102">
        <v>6</v>
      </c>
      <c r="O2122" s="102" t="s">
        <v>1075</v>
      </c>
    </row>
    <row r="2123" spans="1:15" x14ac:dyDescent="0.25">
      <c r="A2123" s="102" t="s">
        <v>4996</v>
      </c>
      <c r="B2123" s="103" t="s">
        <v>1268</v>
      </c>
      <c r="C2123" s="103" t="s">
        <v>274</v>
      </c>
      <c r="D2123" s="102" t="s">
        <v>318</v>
      </c>
      <c r="E2123" s="102" t="s">
        <v>275</v>
      </c>
      <c r="F2123" s="102" t="s">
        <v>4997</v>
      </c>
      <c r="H2123" s="102">
        <v>45514</v>
      </c>
      <c r="I2123" s="102" t="s">
        <v>3241</v>
      </c>
      <c r="J2123" s="102" t="s">
        <v>2</v>
      </c>
      <c r="K2123" s="102" t="s">
        <v>1</v>
      </c>
      <c r="L2123" s="102" t="s">
        <v>23</v>
      </c>
      <c r="M2123" s="102" t="s">
        <v>1074</v>
      </c>
      <c r="N2123" s="102">
        <v>6</v>
      </c>
      <c r="O2123" s="102" t="s">
        <v>1075</v>
      </c>
    </row>
    <row r="2124" spans="1:15" x14ac:dyDescent="0.25">
      <c r="A2124" s="102" t="s">
        <v>4998</v>
      </c>
      <c r="B2124" s="103" t="s">
        <v>1244</v>
      </c>
      <c r="C2124" s="103" t="s">
        <v>274</v>
      </c>
      <c r="D2124" s="102" t="s">
        <v>570</v>
      </c>
      <c r="E2124" s="102" t="s">
        <v>275</v>
      </c>
      <c r="F2124" s="102" t="s">
        <v>4999</v>
      </c>
      <c r="H2124" s="102">
        <v>45514</v>
      </c>
      <c r="I2124" s="102" t="s">
        <v>3241</v>
      </c>
      <c r="J2124" s="102" t="s">
        <v>2</v>
      </c>
      <c r="K2124" s="102" t="s">
        <v>1</v>
      </c>
      <c r="L2124" s="102" t="s">
        <v>23</v>
      </c>
      <c r="M2124" s="102" t="s">
        <v>1074</v>
      </c>
      <c r="N2124" s="102">
        <v>6</v>
      </c>
      <c r="O2124" s="102" t="s">
        <v>1075</v>
      </c>
    </row>
    <row r="2125" spans="1:15" x14ac:dyDescent="0.25">
      <c r="A2125" s="102" t="s">
        <v>5000</v>
      </c>
      <c r="B2125" s="103" t="s">
        <v>1214</v>
      </c>
      <c r="C2125" s="103" t="s">
        <v>1225</v>
      </c>
      <c r="D2125" s="102" t="s">
        <v>196</v>
      </c>
      <c r="E2125" s="102" t="s">
        <v>275</v>
      </c>
      <c r="F2125" s="102" t="s">
        <v>5001</v>
      </c>
      <c r="H2125" s="102">
        <v>45514</v>
      </c>
      <c r="I2125" s="102" t="s">
        <v>3241</v>
      </c>
      <c r="J2125" s="102" t="s">
        <v>2</v>
      </c>
      <c r="K2125" s="102" t="s">
        <v>1</v>
      </c>
      <c r="L2125" s="102" t="s">
        <v>23</v>
      </c>
      <c r="M2125" s="102" t="s">
        <v>1074</v>
      </c>
      <c r="N2125" s="102">
        <v>6</v>
      </c>
      <c r="O2125" s="102" t="s">
        <v>1075</v>
      </c>
    </row>
    <row r="2126" spans="1:15" x14ac:dyDescent="0.25">
      <c r="A2126" s="102" t="s">
        <v>5002</v>
      </c>
      <c r="B2126" s="103" t="s">
        <v>1992</v>
      </c>
      <c r="C2126" s="103" t="s">
        <v>274</v>
      </c>
      <c r="D2126" s="102" t="s">
        <v>570</v>
      </c>
      <c r="E2126" s="102" t="s">
        <v>275</v>
      </c>
      <c r="F2126" s="102" t="s">
        <v>5003</v>
      </c>
      <c r="H2126" s="102">
        <v>45514</v>
      </c>
      <c r="I2126" s="102" t="s">
        <v>3241</v>
      </c>
      <c r="J2126" s="102" t="s">
        <v>2</v>
      </c>
      <c r="K2126" s="102" t="s">
        <v>1</v>
      </c>
      <c r="L2126" s="102" t="s">
        <v>23</v>
      </c>
      <c r="M2126" s="102" t="s">
        <v>1074</v>
      </c>
      <c r="N2126" s="102">
        <v>6</v>
      </c>
      <c r="O2126" s="102" t="s">
        <v>1075</v>
      </c>
    </row>
    <row r="2127" spans="1:15" x14ac:dyDescent="0.25">
      <c r="A2127" s="102" t="s">
        <v>2130</v>
      </c>
      <c r="B2127" s="103" t="s">
        <v>1197</v>
      </c>
      <c r="C2127" s="103" t="s">
        <v>274</v>
      </c>
      <c r="D2127" s="102" t="s">
        <v>318</v>
      </c>
      <c r="E2127" s="102" t="s">
        <v>275</v>
      </c>
      <c r="F2127" s="102" t="s">
        <v>5004</v>
      </c>
      <c r="H2127" s="102">
        <v>45514</v>
      </c>
      <c r="I2127" s="102" t="s">
        <v>3241</v>
      </c>
      <c r="J2127" s="102" t="s">
        <v>2</v>
      </c>
      <c r="K2127" s="102" t="s">
        <v>1</v>
      </c>
      <c r="L2127" s="102" t="s">
        <v>23</v>
      </c>
      <c r="M2127" s="102" t="s">
        <v>1074</v>
      </c>
      <c r="N2127" s="102">
        <v>6</v>
      </c>
      <c r="O2127" s="102" t="s">
        <v>1075</v>
      </c>
    </row>
    <row r="2128" spans="1:15" x14ac:dyDescent="0.25">
      <c r="A2128" s="102" t="s">
        <v>2130</v>
      </c>
      <c r="B2128" s="103" t="s">
        <v>4104</v>
      </c>
      <c r="C2128" s="103" t="s">
        <v>274</v>
      </c>
      <c r="D2128" s="102" t="s">
        <v>318</v>
      </c>
      <c r="E2128" s="102" t="s">
        <v>275</v>
      </c>
      <c r="F2128" s="102" t="s">
        <v>5005</v>
      </c>
      <c r="H2128" s="102">
        <v>45514</v>
      </c>
      <c r="I2128" s="102" t="s">
        <v>3241</v>
      </c>
      <c r="J2128" s="102" t="s">
        <v>2</v>
      </c>
      <c r="K2128" s="102" t="s">
        <v>1</v>
      </c>
      <c r="L2128" s="102" t="s">
        <v>23</v>
      </c>
      <c r="M2128" s="102" t="s">
        <v>1074</v>
      </c>
      <c r="N2128" s="102">
        <v>6</v>
      </c>
      <c r="O2128" s="102" t="s">
        <v>1075</v>
      </c>
    </row>
    <row r="2129" spans="1:15" x14ac:dyDescent="0.25">
      <c r="A2129" s="102" t="s">
        <v>2130</v>
      </c>
      <c r="B2129" s="103" t="s">
        <v>2573</v>
      </c>
      <c r="C2129" s="103" t="s">
        <v>1118</v>
      </c>
      <c r="D2129" s="102" t="s">
        <v>318</v>
      </c>
      <c r="E2129" s="102" t="s">
        <v>275</v>
      </c>
      <c r="F2129" s="102" t="s">
        <v>5006</v>
      </c>
      <c r="H2129" s="102">
        <v>45514</v>
      </c>
      <c r="I2129" s="102" t="s">
        <v>3241</v>
      </c>
      <c r="J2129" s="102" t="s">
        <v>2</v>
      </c>
      <c r="K2129" s="102" t="s">
        <v>1</v>
      </c>
      <c r="L2129" s="102" t="s">
        <v>23</v>
      </c>
      <c r="M2129" s="102" t="s">
        <v>1074</v>
      </c>
      <c r="N2129" s="102">
        <v>6</v>
      </c>
      <c r="O2129" s="102" t="s">
        <v>1075</v>
      </c>
    </row>
    <row r="2130" spans="1:15" x14ac:dyDescent="0.25">
      <c r="A2130" s="102" t="s">
        <v>5007</v>
      </c>
      <c r="B2130" s="103" t="s">
        <v>5008</v>
      </c>
      <c r="C2130" s="103" t="s">
        <v>274</v>
      </c>
      <c r="D2130" s="102" t="s">
        <v>303</v>
      </c>
      <c r="E2130" s="102" t="s">
        <v>275</v>
      </c>
      <c r="F2130" s="102" t="s">
        <v>5009</v>
      </c>
      <c r="H2130" s="102">
        <v>45514</v>
      </c>
      <c r="I2130" s="102" t="s">
        <v>3241</v>
      </c>
      <c r="J2130" s="102" t="s">
        <v>2</v>
      </c>
      <c r="K2130" s="102" t="s">
        <v>1</v>
      </c>
      <c r="L2130" s="102" t="s">
        <v>23</v>
      </c>
      <c r="M2130" s="102" t="s">
        <v>1074</v>
      </c>
      <c r="N2130" s="102">
        <v>6</v>
      </c>
      <c r="O2130" s="102" t="s">
        <v>1075</v>
      </c>
    </row>
    <row r="2131" spans="1:15" x14ac:dyDescent="0.25">
      <c r="A2131" s="102" t="s">
        <v>5010</v>
      </c>
      <c r="B2131" s="103" t="s">
        <v>5011</v>
      </c>
      <c r="C2131" s="103" t="s">
        <v>277</v>
      </c>
      <c r="D2131" s="102" t="s">
        <v>303</v>
      </c>
      <c r="E2131" s="102" t="s">
        <v>275</v>
      </c>
      <c r="F2131" s="102" t="s">
        <v>5012</v>
      </c>
      <c r="H2131" s="102">
        <v>45514</v>
      </c>
      <c r="I2131" s="102" t="s">
        <v>3241</v>
      </c>
      <c r="J2131" s="102" t="s">
        <v>2</v>
      </c>
      <c r="K2131" s="102" t="s">
        <v>1</v>
      </c>
      <c r="L2131" s="102" t="s">
        <v>23</v>
      </c>
      <c r="M2131" s="102" t="s">
        <v>1074</v>
      </c>
      <c r="N2131" s="102">
        <v>6</v>
      </c>
      <c r="O2131" s="102" t="s">
        <v>1075</v>
      </c>
    </row>
    <row r="2132" spans="1:15" x14ac:dyDescent="0.25">
      <c r="A2132" s="102" t="s">
        <v>5010</v>
      </c>
      <c r="B2132" s="103" t="s">
        <v>1321</v>
      </c>
      <c r="C2132" s="103" t="s">
        <v>277</v>
      </c>
      <c r="D2132" s="102" t="s">
        <v>303</v>
      </c>
      <c r="E2132" s="102" t="s">
        <v>275</v>
      </c>
      <c r="F2132" s="102" t="s">
        <v>5013</v>
      </c>
      <c r="H2132" s="102">
        <v>45514</v>
      </c>
      <c r="I2132" s="102" t="s">
        <v>3241</v>
      </c>
      <c r="J2132" s="102" t="s">
        <v>2</v>
      </c>
      <c r="K2132" s="102" t="s">
        <v>1</v>
      </c>
      <c r="L2132" s="102" t="s">
        <v>23</v>
      </c>
      <c r="M2132" s="102" t="s">
        <v>1074</v>
      </c>
      <c r="N2132" s="102">
        <v>6</v>
      </c>
      <c r="O2132" s="102" t="s">
        <v>1075</v>
      </c>
    </row>
    <row r="2133" spans="1:15" x14ac:dyDescent="0.25">
      <c r="A2133" s="102" t="s">
        <v>5014</v>
      </c>
      <c r="B2133" s="103" t="s">
        <v>5015</v>
      </c>
      <c r="C2133" s="103" t="s">
        <v>1077</v>
      </c>
      <c r="D2133" s="102" t="s">
        <v>196</v>
      </c>
      <c r="E2133" s="102" t="s">
        <v>275</v>
      </c>
      <c r="F2133" s="102" t="s">
        <v>5016</v>
      </c>
      <c r="H2133" s="102">
        <v>45514</v>
      </c>
      <c r="I2133" s="102" t="s">
        <v>3241</v>
      </c>
      <c r="J2133" s="102" t="s">
        <v>2</v>
      </c>
      <c r="K2133" s="102" t="s">
        <v>1</v>
      </c>
      <c r="L2133" s="102" t="s">
        <v>23</v>
      </c>
      <c r="M2133" s="102" t="s">
        <v>1074</v>
      </c>
      <c r="N2133" s="102">
        <v>6</v>
      </c>
      <c r="O2133" s="102" t="s">
        <v>1075</v>
      </c>
    </row>
    <row r="2134" spans="1:15" x14ac:dyDescent="0.25">
      <c r="A2134" s="102" t="s">
        <v>5017</v>
      </c>
      <c r="B2134" s="103" t="s">
        <v>1490</v>
      </c>
      <c r="C2134" s="103" t="s">
        <v>277</v>
      </c>
      <c r="D2134" s="102" t="s">
        <v>303</v>
      </c>
      <c r="E2134" s="102" t="s">
        <v>275</v>
      </c>
      <c r="F2134" s="102" t="s">
        <v>5018</v>
      </c>
      <c r="H2134" s="102">
        <v>45514</v>
      </c>
      <c r="I2134" s="102" t="s">
        <v>3241</v>
      </c>
      <c r="J2134" s="102" t="s">
        <v>2</v>
      </c>
      <c r="K2134" s="102" t="s">
        <v>1</v>
      </c>
      <c r="L2134" s="102" t="s">
        <v>23</v>
      </c>
      <c r="M2134" s="102" t="s">
        <v>1074</v>
      </c>
      <c r="N2134" s="102">
        <v>6</v>
      </c>
      <c r="O2134" s="102" t="s">
        <v>1075</v>
      </c>
    </row>
    <row r="2135" spans="1:15" x14ac:dyDescent="0.25">
      <c r="A2135" s="102" t="s">
        <v>5019</v>
      </c>
      <c r="B2135" s="103" t="s">
        <v>1476</v>
      </c>
      <c r="C2135" s="103" t="s">
        <v>1077</v>
      </c>
      <c r="D2135" s="102" t="s">
        <v>196</v>
      </c>
      <c r="E2135" s="102" t="s">
        <v>275</v>
      </c>
      <c r="F2135" s="102" t="s">
        <v>5020</v>
      </c>
      <c r="H2135" s="102">
        <v>45514</v>
      </c>
      <c r="I2135" s="102" t="s">
        <v>3241</v>
      </c>
      <c r="J2135" s="102" t="s">
        <v>2</v>
      </c>
      <c r="K2135" s="102" t="s">
        <v>1</v>
      </c>
      <c r="L2135" s="102" t="s">
        <v>23</v>
      </c>
      <c r="M2135" s="102" t="s">
        <v>1074</v>
      </c>
      <c r="N2135" s="102">
        <v>6</v>
      </c>
      <c r="O2135" s="102" t="s">
        <v>1075</v>
      </c>
    </row>
    <row r="2136" spans="1:15" x14ac:dyDescent="0.25">
      <c r="A2136" s="102" t="s">
        <v>5021</v>
      </c>
      <c r="B2136" s="103" t="s">
        <v>1587</v>
      </c>
      <c r="C2136" s="103" t="s">
        <v>1118</v>
      </c>
      <c r="D2136" s="102" t="s">
        <v>570</v>
      </c>
      <c r="E2136" s="102" t="s">
        <v>275</v>
      </c>
      <c r="F2136" s="102" t="s">
        <v>5022</v>
      </c>
      <c r="H2136" s="102">
        <v>45514</v>
      </c>
      <c r="I2136" s="102" t="s">
        <v>3241</v>
      </c>
      <c r="J2136" s="102" t="s">
        <v>2</v>
      </c>
      <c r="K2136" s="102" t="s">
        <v>1</v>
      </c>
      <c r="L2136" s="102" t="s">
        <v>23</v>
      </c>
      <c r="M2136" s="102" t="s">
        <v>1074</v>
      </c>
      <c r="N2136" s="102">
        <v>6</v>
      </c>
      <c r="O2136" s="102" t="s">
        <v>1075</v>
      </c>
    </row>
    <row r="2137" spans="1:15" x14ac:dyDescent="0.25">
      <c r="A2137" s="102" t="s">
        <v>5021</v>
      </c>
      <c r="B2137" s="103" t="s">
        <v>5023</v>
      </c>
      <c r="C2137" s="103" t="s">
        <v>1118</v>
      </c>
      <c r="D2137" s="102" t="s">
        <v>570</v>
      </c>
      <c r="E2137" s="102" t="s">
        <v>275</v>
      </c>
      <c r="F2137" s="102" t="s">
        <v>5024</v>
      </c>
      <c r="H2137" s="102">
        <v>45514</v>
      </c>
      <c r="I2137" s="102" t="s">
        <v>3241</v>
      </c>
      <c r="J2137" s="102" t="s">
        <v>2</v>
      </c>
      <c r="K2137" s="102" t="s">
        <v>1</v>
      </c>
      <c r="L2137" s="102" t="s">
        <v>23</v>
      </c>
      <c r="M2137" s="102" t="s">
        <v>1074</v>
      </c>
      <c r="N2137" s="102">
        <v>6</v>
      </c>
      <c r="O2137" s="102" t="s">
        <v>1075</v>
      </c>
    </row>
    <row r="2138" spans="1:15" x14ac:dyDescent="0.25">
      <c r="A2138" s="102" t="s">
        <v>5025</v>
      </c>
      <c r="B2138" s="103" t="s">
        <v>5026</v>
      </c>
      <c r="C2138" s="103" t="s">
        <v>1360</v>
      </c>
      <c r="D2138" s="102" t="s">
        <v>570</v>
      </c>
      <c r="E2138" s="102" t="s">
        <v>275</v>
      </c>
      <c r="F2138" s="102" t="s">
        <v>5027</v>
      </c>
      <c r="H2138" s="102">
        <v>45514</v>
      </c>
      <c r="I2138" s="102" t="s">
        <v>3241</v>
      </c>
      <c r="J2138" s="102" t="s">
        <v>2</v>
      </c>
      <c r="K2138" s="102" t="s">
        <v>1</v>
      </c>
      <c r="L2138" s="102" t="s">
        <v>23</v>
      </c>
      <c r="M2138" s="102" t="s">
        <v>1074</v>
      </c>
      <c r="N2138" s="102">
        <v>6</v>
      </c>
      <c r="O2138" s="102" t="s">
        <v>1075</v>
      </c>
    </row>
    <row r="2139" spans="1:15" x14ac:dyDescent="0.25">
      <c r="A2139" s="102" t="s">
        <v>5028</v>
      </c>
      <c r="B2139" s="103" t="s">
        <v>5029</v>
      </c>
      <c r="C2139" s="103" t="s">
        <v>1118</v>
      </c>
      <c r="D2139" s="102" t="s">
        <v>570</v>
      </c>
      <c r="E2139" s="102" t="s">
        <v>275</v>
      </c>
      <c r="F2139" s="102" t="s">
        <v>5030</v>
      </c>
      <c r="H2139" s="102">
        <v>45514</v>
      </c>
      <c r="I2139" s="102" t="s">
        <v>3241</v>
      </c>
      <c r="J2139" s="102" t="s">
        <v>2</v>
      </c>
      <c r="K2139" s="102" t="s">
        <v>1</v>
      </c>
      <c r="L2139" s="102" t="s">
        <v>23</v>
      </c>
      <c r="M2139" s="102" t="s">
        <v>1074</v>
      </c>
      <c r="N2139" s="102">
        <v>6</v>
      </c>
      <c r="O2139" s="102" t="s">
        <v>1075</v>
      </c>
    </row>
    <row r="2140" spans="1:15" x14ac:dyDescent="0.25">
      <c r="A2140" s="102" t="s">
        <v>4022</v>
      </c>
      <c r="B2140" s="103" t="s">
        <v>1122</v>
      </c>
      <c r="C2140" s="103" t="s">
        <v>274</v>
      </c>
      <c r="D2140" s="102" t="s">
        <v>318</v>
      </c>
      <c r="E2140" s="102" t="s">
        <v>275</v>
      </c>
      <c r="F2140" s="102" t="s">
        <v>5031</v>
      </c>
      <c r="H2140" s="102">
        <v>45514</v>
      </c>
      <c r="I2140" s="102" t="s">
        <v>3241</v>
      </c>
      <c r="J2140" s="102" t="s">
        <v>2</v>
      </c>
      <c r="K2140" s="102" t="s">
        <v>1</v>
      </c>
      <c r="L2140" s="102" t="s">
        <v>23</v>
      </c>
      <c r="M2140" s="102" t="s">
        <v>1074</v>
      </c>
      <c r="N2140" s="102">
        <v>6</v>
      </c>
      <c r="O2140" s="102" t="s">
        <v>1075</v>
      </c>
    </row>
    <row r="2141" spans="1:15" x14ac:dyDescent="0.25">
      <c r="A2141" s="102" t="s">
        <v>5032</v>
      </c>
      <c r="B2141" s="103" t="s">
        <v>2865</v>
      </c>
      <c r="C2141" s="103" t="s">
        <v>1077</v>
      </c>
      <c r="D2141" s="102" t="s">
        <v>281</v>
      </c>
      <c r="E2141" s="102" t="s">
        <v>275</v>
      </c>
      <c r="F2141" s="102" t="s">
        <v>5033</v>
      </c>
      <c r="H2141" s="102">
        <v>45514</v>
      </c>
      <c r="I2141" s="102" t="s">
        <v>3241</v>
      </c>
      <c r="J2141" s="102" t="s">
        <v>2</v>
      </c>
      <c r="K2141" s="102" t="s">
        <v>1</v>
      </c>
      <c r="L2141" s="102" t="s">
        <v>23</v>
      </c>
      <c r="M2141" s="102" t="s">
        <v>1074</v>
      </c>
      <c r="N2141" s="102">
        <v>6</v>
      </c>
      <c r="O2141" s="102" t="s">
        <v>1075</v>
      </c>
    </row>
    <row r="2142" spans="1:15" x14ac:dyDescent="0.25">
      <c r="A2142" s="102" t="s">
        <v>3581</v>
      </c>
      <c r="B2142" s="103" t="s">
        <v>5034</v>
      </c>
      <c r="C2142" s="103" t="s">
        <v>274</v>
      </c>
      <c r="D2142" s="102" t="s">
        <v>303</v>
      </c>
      <c r="E2142" s="102" t="s">
        <v>275</v>
      </c>
      <c r="F2142" s="102" t="s">
        <v>5035</v>
      </c>
      <c r="H2142" s="102">
        <v>45514</v>
      </c>
      <c r="I2142" s="102" t="s">
        <v>3241</v>
      </c>
      <c r="J2142" s="102" t="s">
        <v>2</v>
      </c>
      <c r="K2142" s="102" t="s">
        <v>1</v>
      </c>
      <c r="L2142" s="102" t="s">
        <v>23</v>
      </c>
      <c r="M2142" s="102" t="s">
        <v>1074</v>
      </c>
      <c r="N2142" s="102">
        <v>6</v>
      </c>
      <c r="O2142" s="102" t="s">
        <v>1075</v>
      </c>
    </row>
    <row r="2143" spans="1:15" x14ac:dyDescent="0.25">
      <c r="A2143" s="102" t="s">
        <v>3581</v>
      </c>
      <c r="B2143" s="103" t="s">
        <v>1244</v>
      </c>
      <c r="C2143" s="103" t="s">
        <v>5036</v>
      </c>
      <c r="D2143" s="102" t="s">
        <v>303</v>
      </c>
      <c r="E2143" s="102" t="s">
        <v>275</v>
      </c>
      <c r="F2143" s="102" t="s">
        <v>5037</v>
      </c>
      <c r="H2143" s="102">
        <v>45514</v>
      </c>
      <c r="I2143" s="102" t="s">
        <v>3241</v>
      </c>
      <c r="J2143" s="102" t="s">
        <v>2</v>
      </c>
      <c r="K2143" s="102" t="s">
        <v>1</v>
      </c>
      <c r="L2143" s="102" t="s">
        <v>23</v>
      </c>
      <c r="M2143" s="102" t="s">
        <v>1074</v>
      </c>
      <c r="N2143" s="102">
        <v>6</v>
      </c>
      <c r="O2143" s="102" t="s">
        <v>1075</v>
      </c>
    </row>
    <row r="2144" spans="1:15" x14ac:dyDescent="0.25">
      <c r="A2144" s="102" t="s">
        <v>3581</v>
      </c>
      <c r="B2144" s="103" t="s">
        <v>1250</v>
      </c>
      <c r="C2144" s="103" t="s">
        <v>274</v>
      </c>
      <c r="D2144" s="102" t="s">
        <v>303</v>
      </c>
      <c r="E2144" s="102" t="s">
        <v>275</v>
      </c>
      <c r="F2144" s="102" t="s">
        <v>5038</v>
      </c>
      <c r="H2144" s="102">
        <v>45514</v>
      </c>
      <c r="I2144" s="102" t="s">
        <v>3241</v>
      </c>
      <c r="J2144" s="102" t="s">
        <v>2</v>
      </c>
      <c r="K2144" s="102" t="s">
        <v>1</v>
      </c>
      <c r="L2144" s="102" t="s">
        <v>23</v>
      </c>
      <c r="M2144" s="102" t="s">
        <v>1074</v>
      </c>
      <c r="N2144" s="102">
        <v>6</v>
      </c>
      <c r="O2144" s="102" t="s">
        <v>1075</v>
      </c>
    </row>
    <row r="2145" spans="1:15" x14ac:dyDescent="0.25">
      <c r="A2145" s="102" t="s">
        <v>5039</v>
      </c>
      <c r="B2145" s="103" t="s">
        <v>1098</v>
      </c>
      <c r="C2145" s="103" t="s">
        <v>1118</v>
      </c>
      <c r="D2145" s="102" t="s">
        <v>570</v>
      </c>
      <c r="E2145" s="102" t="s">
        <v>275</v>
      </c>
      <c r="F2145" s="102" t="s">
        <v>5040</v>
      </c>
      <c r="H2145" s="102">
        <v>45514</v>
      </c>
      <c r="I2145" s="102" t="s">
        <v>3241</v>
      </c>
      <c r="J2145" s="102" t="s">
        <v>2</v>
      </c>
      <c r="K2145" s="102" t="s">
        <v>1</v>
      </c>
      <c r="L2145" s="102" t="s">
        <v>23</v>
      </c>
      <c r="M2145" s="102" t="s">
        <v>1074</v>
      </c>
      <c r="N2145" s="102">
        <v>6</v>
      </c>
      <c r="O2145" s="102" t="s">
        <v>1075</v>
      </c>
    </row>
    <row r="2146" spans="1:15" x14ac:dyDescent="0.25">
      <c r="A2146" s="102" t="s">
        <v>5041</v>
      </c>
      <c r="B2146" s="103" t="s">
        <v>5042</v>
      </c>
      <c r="C2146" s="103" t="s">
        <v>1225</v>
      </c>
      <c r="D2146" s="102" t="s">
        <v>196</v>
      </c>
      <c r="E2146" s="102" t="s">
        <v>275</v>
      </c>
      <c r="F2146" s="102" t="s">
        <v>5043</v>
      </c>
      <c r="H2146" s="102">
        <v>45514</v>
      </c>
      <c r="I2146" s="102" t="s">
        <v>3241</v>
      </c>
      <c r="J2146" s="102" t="s">
        <v>2</v>
      </c>
      <c r="K2146" s="102" t="s">
        <v>1</v>
      </c>
      <c r="L2146" s="102" t="s">
        <v>23</v>
      </c>
      <c r="M2146" s="102" t="s">
        <v>1074</v>
      </c>
      <c r="N2146" s="102">
        <v>6</v>
      </c>
      <c r="O2146" s="102" t="s">
        <v>1075</v>
      </c>
    </row>
    <row r="2147" spans="1:15" x14ac:dyDescent="0.25">
      <c r="A2147" s="102" t="s">
        <v>5044</v>
      </c>
      <c r="B2147" s="103" t="s">
        <v>5045</v>
      </c>
      <c r="C2147" s="103" t="s">
        <v>1118</v>
      </c>
      <c r="D2147" s="102" t="s">
        <v>318</v>
      </c>
      <c r="E2147" s="102" t="s">
        <v>275</v>
      </c>
      <c r="F2147" s="102" t="s">
        <v>5046</v>
      </c>
      <c r="H2147" s="102">
        <v>45514</v>
      </c>
      <c r="I2147" s="102" t="s">
        <v>3241</v>
      </c>
      <c r="J2147" s="102" t="s">
        <v>2</v>
      </c>
      <c r="K2147" s="102" t="s">
        <v>1</v>
      </c>
      <c r="L2147" s="102" t="s">
        <v>23</v>
      </c>
      <c r="M2147" s="102" t="s">
        <v>1074</v>
      </c>
      <c r="N2147" s="102">
        <v>6</v>
      </c>
      <c r="O2147" s="102" t="s">
        <v>1075</v>
      </c>
    </row>
    <row r="2148" spans="1:15" x14ac:dyDescent="0.25">
      <c r="A2148" s="102" t="s">
        <v>5047</v>
      </c>
      <c r="B2148" s="103" t="s">
        <v>5048</v>
      </c>
      <c r="C2148" s="103" t="s">
        <v>1077</v>
      </c>
      <c r="D2148" s="102" t="s">
        <v>281</v>
      </c>
      <c r="E2148" s="102" t="s">
        <v>275</v>
      </c>
      <c r="F2148" s="102" t="s">
        <v>5049</v>
      </c>
      <c r="H2148" s="102">
        <v>45514</v>
      </c>
      <c r="I2148" s="102" t="s">
        <v>3241</v>
      </c>
      <c r="J2148" s="102" t="s">
        <v>2</v>
      </c>
      <c r="K2148" s="102" t="s">
        <v>1</v>
      </c>
      <c r="L2148" s="102" t="s">
        <v>23</v>
      </c>
      <c r="M2148" s="102" t="s">
        <v>1074</v>
      </c>
      <c r="N2148" s="102">
        <v>6</v>
      </c>
      <c r="O2148" s="102" t="s">
        <v>1075</v>
      </c>
    </row>
    <row r="2149" spans="1:15" x14ac:dyDescent="0.25">
      <c r="A2149" s="102" t="s">
        <v>1885</v>
      </c>
      <c r="B2149" s="103" t="s">
        <v>1810</v>
      </c>
      <c r="C2149" s="103" t="s">
        <v>1118</v>
      </c>
      <c r="D2149" s="102" t="s">
        <v>570</v>
      </c>
      <c r="E2149" s="102" t="s">
        <v>275</v>
      </c>
      <c r="F2149" s="102" t="s">
        <v>5050</v>
      </c>
      <c r="H2149" s="102">
        <v>45514</v>
      </c>
      <c r="I2149" s="102" t="s">
        <v>3241</v>
      </c>
      <c r="J2149" s="102" t="s">
        <v>2</v>
      </c>
      <c r="K2149" s="102" t="s">
        <v>1</v>
      </c>
      <c r="L2149" s="102" t="s">
        <v>23</v>
      </c>
      <c r="M2149" s="102" t="s">
        <v>1074</v>
      </c>
      <c r="N2149" s="102">
        <v>6</v>
      </c>
      <c r="O2149" s="102" t="s">
        <v>1075</v>
      </c>
    </row>
    <row r="2150" spans="1:15" x14ac:dyDescent="0.25">
      <c r="A2150" s="102" t="s">
        <v>2167</v>
      </c>
      <c r="B2150" s="103" t="s">
        <v>5051</v>
      </c>
      <c r="C2150" s="103" t="s">
        <v>274</v>
      </c>
      <c r="D2150" s="102" t="s">
        <v>570</v>
      </c>
      <c r="E2150" s="102" t="s">
        <v>275</v>
      </c>
      <c r="F2150" s="102" t="s">
        <v>5052</v>
      </c>
      <c r="H2150" s="102">
        <v>45514</v>
      </c>
      <c r="I2150" s="102" t="s">
        <v>3241</v>
      </c>
      <c r="J2150" s="102" t="s">
        <v>2</v>
      </c>
      <c r="K2150" s="102" t="s">
        <v>1</v>
      </c>
      <c r="L2150" s="102" t="s">
        <v>23</v>
      </c>
      <c r="M2150" s="102" t="s">
        <v>1074</v>
      </c>
      <c r="N2150" s="102">
        <v>6</v>
      </c>
      <c r="O2150" s="102" t="s">
        <v>1075</v>
      </c>
    </row>
    <row r="2151" spans="1:15" x14ac:dyDescent="0.25">
      <c r="A2151" s="102" t="s">
        <v>5053</v>
      </c>
      <c r="B2151" s="103" t="s">
        <v>1111</v>
      </c>
      <c r="C2151" s="103" t="s">
        <v>274</v>
      </c>
      <c r="D2151" s="102" t="s">
        <v>318</v>
      </c>
      <c r="E2151" s="102" t="s">
        <v>275</v>
      </c>
      <c r="F2151" s="102" t="s">
        <v>5054</v>
      </c>
      <c r="H2151" s="102">
        <v>45514</v>
      </c>
      <c r="I2151" s="102" t="s">
        <v>3241</v>
      </c>
      <c r="J2151" s="102" t="s">
        <v>2</v>
      </c>
      <c r="K2151" s="102" t="s">
        <v>1</v>
      </c>
      <c r="L2151" s="102" t="s">
        <v>23</v>
      </c>
      <c r="M2151" s="102" t="s">
        <v>1074</v>
      </c>
      <c r="N2151" s="102">
        <v>6</v>
      </c>
      <c r="O2151" s="102" t="s">
        <v>1075</v>
      </c>
    </row>
    <row r="2152" spans="1:15" x14ac:dyDescent="0.25">
      <c r="A2152" s="102" t="s">
        <v>5055</v>
      </c>
      <c r="B2152" s="103" t="s">
        <v>3544</v>
      </c>
      <c r="C2152" s="103" t="s">
        <v>1118</v>
      </c>
      <c r="D2152" s="102" t="s">
        <v>318</v>
      </c>
      <c r="E2152" s="102" t="s">
        <v>275</v>
      </c>
      <c r="F2152" s="102" t="s">
        <v>5056</v>
      </c>
      <c r="H2152" s="102">
        <v>45514</v>
      </c>
      <c r="I2152" s="102" t="s">
        <v>3241</v>
      </c>
      <c r="J2152" s="102" t="s">
        <v>2</v>
      </c>
      <c r="K2152" s="102" t="s">
        <v>1</v>
      </c>
      <c r="L2152" s="102" t="s">
        <v>23</v>
      </c>
      <c r="M2152" s="102" t="s">
        <v>1074</v>
      </c>
      <c r="N2152" s="102">
        <v>6</v>
      </c>
      <c r="O2152" s="102" t="s">
        <v>1075</v>
      </c>
    </row>
    <row r="2153" spans="1:15" x14ac:dyDescent="0.25">
      <c r="A2153" s="102" t="s">
        <v>5055</v>
      </c>
      <c r="B2153" s="103" t="s">
        <v>5057</v>
      </c>
      <c r="C2153" s="103" t="s">
        <v>274</v>
      </c>
      <c r="D2153" s="102" t="s">
        <v>318</v>
      </c>
      <c r="E2153" s="102" t="s">
        <v>275</v>
      </c>
      <c r="F2153" s="102" t="s">
        <v>5058</v>
      </c>
      <c r="H2153" s="102">
        <v>45514</v>
      </c>
      <c r="I2153" s="102" t="s">
        <v>3241</v>
      </c>
      <c r="J2153" s="102" t="s">
        <v>2</v>
      </c>
      <c r="K2153" s="102" t="s">
        <v>1</v>
      </c>
      <c r="L2153" s="102" t="s">
        <v>23</v>
      </c>
      <c r="M2153" s="102" t="s">
        <v>1074</v>
      </c>
      <c r="N2153" s="102">
        <v>6</v>
      </c>
      <c r="O2153" s="102" t="s">
        <v>1075</v>
      </c>
    </row>
    <row r="2154" spans="1:15" x14ac:dyDescent="0.25">
      <c r="A2154" s="102" t="s">
        <v>5059</v>
      </c>
      <c r="B2154" s="103" t="s">
        <v>5060</v>
      </c>
      <c r="C2154" s="103" t="s">
        <v>1118</v>
      </c>
      <c r="D2154" s="102" t="s">
        <v>570</v>
      </c>
      <c r="E2154" s="102" t="s">
        <v>275</v>
      </c>
      <c r="F2154" s="102" t="s">
        <v>5061</v>
      </c>
      <c r="H2154" s="102">
        <v>45514</v>
      </c>
      <c r="I2154" s="102" t="s">
        <v>3241</v>
      </c>
      <c r="J2154" s="102" t="s">
        <v>2</v>
      </c>
      <c r="K2154" s="102" t="s">
        <v>1</v>
      </c>
      <c r="L2154" s="102" t="s">
        <v>23</v>
      </c>
      <c r="M2154" s="102" t="s">
        <v>1074</v>
      </c>
      <c r="N2154" s="102">
        <v>6</v>
      </c>
      <c r="O2154" s="102" t="s">
        <v>1075</v>
      </c>
    </row>
    <row r="2155" spans="1:15" x14ac:dyDescent="0.25">
      <c r="A2155" s="102" t="s">
        <v>5059</v>
      </c>
      <c r="B2155" s="103" t="s">
        <v>1078</v>
      </c>
      <c r="C2155" s="103" t="s">
        <v>1118</v>
      </c>
      <c r="D2155" s="102" t="s">
        <v>152</v>
      </c>
      <c r="E2155" s="102" t="s">
        <v>275</v>
      </c>
      <c r="F2155" s="102" t="s">
        <v>5062</v>
      </c>
      <c r="H2155" s="102">
        <v>45514</v>
      </c>
      <c r="I2155" s="102" t="s">
        <v>3241</v>
      </c>
      <c r="J2155" s="102" t="s">
        <v>2</v>
      </c>
      <c r="K2155" s="102" t="s">
        <v>1</v>
      </c>
      <c r="L2155" s="102" t="s">
        <v>23</v>
      </c>
      <c r="M2155" s="102" t="s">
        <v>1074</v>
      </c>
      <c r="N2155" s="102">
        <v>6</v>
      </c>
      <c r="O2155" s="102" t="s">
        <v>1075</v>
      </c>
    </row>
    <row r="2156" spans="1:15" x14ac:dyDescent="0.25">
      <c r="A2156" s="102" t="s">
        <v>5063</v>
      </c>
      <c r="B2156" s="103" t="s">
        <v>2564</v>
      </c>
      <c r="C2156" s="103" t="s">
        <v>274</v>
      </c>
      <c r="D2156" s="102" t="s">
        <v>570</v>
      </c>
      <c r="E2156" s="102" t="s">
        <v>275</v>
      </c>
      <c r="F2156" s="102" t="s">
        <v>5064</v>
      </c>
      <c r="H2156" s="102">
        <v>45514</v>
      </c>
      <c r="I2156" s="102" t="s">
        <v>3241</v>
      </c>
      <c r="J2156" s="102" t="s">
        <v>2</v>
      </c>
      <c r="K2156" s="102" t="s">
        <v>1</v>
      </c>
      <c r="L2156" s="102" t="s">
        <v>23</v>
      </c>
      <c r="M2156" s="102" t="s">
        <v>1074</v>
      </c>
      <c r="N2156" s="102">
        <v>6</v>
      </c>
      <c r="O2156" s="102" t="s">
        <v>1075</v>
      </c>
    </row>
    <row r="2157" spans="1:15" x14ac:dyDescent="0.25">
      <c r="A2157" s="102" t="s">
        <v>5065</v>
      </c>
      <c r="B2157" s="103" t="s">
        <v>1250</v>
      </c>
      <c r="C2157" s="103" t="s">
        <v>274</v>
      </c>
      <c r="D2157" s="102" t="s">
        <v>303</v>
      </c>
      <c r="E2157" s="102" t="s">
        <v>275</v>
      </c>
      <c r="F2157" s="102" t="s">
        <v>5066</v>
      </c>
      <c r="H2157" s="102">
        <v>45514</v>
      </c>
      <c r="I2157" s="102" t="s">
        <v>3241</v>
      </c>
      <c r="J2157" s="102" t="s">
        <v>2</v>
      </c>
      <c r="K2157" s="102" t="s">
        <v>1</v>
      </c>
      <c r="L2157" s="102" t="s">
        <v>23</v>
      </c>
      <c r="M2157" s="102" t="s">
        <v>1074</v>
      </c>
      <c r="N2157" s="102">
        <v>6</v>
      </c>
      <c r="O2157" s="102" t="s">
        <v>1075</v>
      </c>
    </row>
    <row r="2158" spans="1:15" x14ac:dyDescent="0.25">
      <c r="A2158" s="102" t="s">
        <v>5065</v>
      </c>
      <c r="B2158" s="103" t="s">
        <v>1233</v>
      </c>
      <c r="C2158" s="103" t="s">
        <v>274</v>
      </c>
      <c r="D2158" s="102" t="s">
        <v>303</v>
      </c>
      <c r="E2158" s="102" t="s">
        <v>275</v>
      </c>
      <c r="F2158" s="102" t="s">
        <v>5067</v>
      </c>
      <c r="H2158" s="102">
        <v>45514</v>
      </c>
      <c r="I2158" s="102" t="s">
        <v>3241</v>
      </c>
      <c r="J2158" s="102" t="s">
        <v>2</v>
      </c>
      <c r="K2158" s="102" t="s">
        <v>1</v>
      </c>
      <c r="L2158" s="102" t="s">
        <v>23</v>
      </c>
      <c r="M2158" s="102" t="s">
        <v>1074</v>
      </c>
      <c r="N2158" s="102">
        <v>6</v>
      </c>
      <c r="O2158" s="102" t="s">
        <v>1075</v>
      </c>
    </row>
    <row r="2159" spans="1:15" x14ac:dyDescent="0.25">
      <c r="A2159" s="102" t="s">
        <v>5065</v>
      </c>
      <c r="B2159" s="103" t="s">
        <v>1091</v>
      </c>
      <c r="C2159" s="103" t="s">
        <v>277</v>
      </c>
      <c r="D2159" s="102" t="s">
        <v>303</v>
      </c>
      <c r="E2159" s="102" t="s">
        <v>275</v>
      </c>
      <c r="F2159" s="102" t="s">
        <v>5068</v>
      </c>
      <c r="H2159" s="102">
        <v>45514</v>
      </c>
      <c r="I2159" s="102" t="s">
        <v>3241</v>
      </c>
      <c r="J2159" s="102" t="s">
        <v>2</v>
      </c>
      <c r="K2159" s="102" t="s">
        <v>1</v>
      </c>
      <c r="L2159" s="102" t="s">
        <v>23</v>
      </c>
      <c r="M2159" s="102" t="s">
        <v>1074</v>
      </c>
      <c r="N2159" s="102">
        <v>6</v>
      </c>
      <c r="O2159" s="102" t="s">
        <v>1075</v>
      </c>
    </row>
    <row r="2160" spans="1:15" x14ac:dyDescent="0.25">
      <c r="A2160" s="102" t="s">
        <v>5069</v>
      </c>
      <c r="B2160" s="103" t="s">
        <v>2580</v>
      </c>
      <c r="C2160" s="103" t="s">
        <v>1077</v>
      </c>
      <c r="D2160" s="102" t="s">
        <v>196</v>
      </c>
      <c r="E2160" s="102" t="s">
        <v>275</v>
      </c>
      <c r="F2160" s="102" t="s">
        <v>5070</v>
      </c>
      <c r="H2160" s="102">
        <v>45514</v>
      </c>
      <c r="I2160" s="102" t="s">
        <v>3241</v>
      </c>
      <c r="J2160" s="102" t="s">
        <v>2</v>
      </c>
      <c r="K2160" s="102" t="s">
        <v>1</v>
      </c>
      <c r="L2160" s="102" t="s">
        <v>23</v>
      </c>
      <c r="M2160" s="102" t="s">
        <v>1074</v>
      </c>
      <c r="N2160" s="102">
        <v>6</v>
      </c>
      <c r="O2160" s="102" t="s">
        <v>1075</v>
      </c>
    </row>
    <row r="2161" spans="1:15" x14ac:dyDescent="0.25">
      <c r="A2161" s="102" t="s">
        <v>5071</v>
      </c>
      <c r="B2161" s="103" t="s">
        <v>5072</v>
      </c>
      <c r="C2161" s="103" t="s">
        <v>1360</v>
      </c>
      <c r="D2161" s="102" t="s">
        <v>570</v>
      </c>
      <c r="E2161" s="102" t="s">
        <v>275</v>
      </c>
      <c r="F2161" s="102" t="s">
        <v>5073</v>
      </c>
      <c r="H2161" s="102">
        <v>45514</v>
      </c>
      <c r="I2161" s="102" t="s">
        <v>3241</v>
      </c>
      <c r="J2161" s="102" t="s">
        <v>2</v>
      </c>
      <c r="K2161" s="102" t="s">
        <v>1</v>
      </c>
      <c r="L2161" s="102" t="s">
        <v>23</v>
      </c>
      <c r="M2161" s="102" t="s">
        <v>1074</v>
      </c>
      <c r="N2161" s="102">
        <v>6</v>
      </c>
      <c r="O2161" s="102" t="s">
        <v>1075</v>
      </c>
    </row>
    <row r="2162" spans="1:15" x14ac:dyDescent="0.25">
      <c r="A2162" s="102" t="s">
        <v>5074</v>
      </c>
      <c r="B2162" s="103" t="s">
        <v>5075</v>
      </c>
      <c r="C2162" s="103" t="s">
        <v>1118</v>
      </c>
      <c r="D2162" s="102" t="s">
        <v>570</v>
      </c>
      <c r="E2162" s="102" t="s">
        <v>275</v>
      </c>
      <c r="F2162" s="102" t="s">
        <v>5076</v>
      </c>
      <c r="H2162" s="102">
        <v>45514</v>
      </c>
      <c r="I2162" s="102" t="s">
        <v>3241</v>
      </c>
      <c r="J2162" s="102" t="s">
        <v>2</v>
      </c>
      <c r="K2162" s="102" t="s">
        <v>1</v>
      </c>
      <c r="L2162" s="102" t="s">
        <v>23</v>
      </c>
      <c r="M2162" s="102" t="s">
        <v>1074</v>
      </c>
      <c r="N2162" s="102">
        <v>6</v>
      </c>
      <c r="O2162" s="102" t="s">
        <v>1075</v>
      </c>
    </row>
    <row r="2163" spans="1:15" x14ac:dyDescent="0.25">
      <c r="A2163" s="102" t="s">
        <v>1889</v>
      </c>
      <c r="B2163" s="103" t="s">
        <v>1741</v>
      </c>
      <c r="C2163" s="103" t="s">
        <v>277</v>
      </c>
      <c r="D2163" s="102" t="s">
        <v>152</v>
      </c>
      <c r="E2163" s="102" t="s">
        <v>275</v>
      </c>
      <c r="F2163" s="102" t="s">
        <v>5077</v>
      </c>
      <c r="H2163" s="102">
        <v>45514</v>
      </c>
      <c r="I2163" s="102" t="s">
        <v>3241</v>
      </c>
      <c r="J2163" s="102" t="s">
        <v>2</v>
      </c>
      <c r="K2163" s="102" t="s">
        <v>1</v>
      </c>
      <c r="L2163" s="102" t="s">
        <v>23</v>
      </c>
      <c r="M2163" s="102" t="s">
        <v>1074</v>
      </c>
      <c r="N2163" s="102">
        <v>6</v>
      </c>
      <c r="O2163" s="102" t="s">
        <v>1075</v>
      </c>
    </row>
    <row r="2164" spans="1:15" x14ac:dyDescent="0.25">
      <c r="A2164" s="102" t="s">
        <v>1903</v>
      </c>
      <c r="B2164" s="103" t="s">
        <v>1561</v>
      </c>
      <c r="C2164" s="103" t="s">
        <v>277</v>
      </c>
      <c r="D2164" s="102" t="s">
        <v>303</v>
      </c>
      <c r="E2164" s="102" t="s">
        <v>275</v>
      </c>
      <c r="F2164" s="102" t="s">
        <v>5078</v>
      </c>
      <c r="H2164" s="102">
        <v>45514</v>
      </c>
      <c r="I2164" s="102" t="s">
        <v>3241</v>
      </c>
      <c r="J2164" s="102" t="s">
        <v>2</v>
      </c>
      <c r="K2164" s="102" t="s">
        <v>1</v>
      </c>
      <c r="L2164" s="102" t="s">
        <v>23</v>
      </c>
      <c r="M2164" s="102" t="s">
        <v>1074</v>
      </c>
      <c r="N2164" s="102">
        <v>6</v>
      </c>
      <c r="O2164" s="102" t="s">
        <v>1075</v>
      </c>
    </row>
    <row r="2165" spans="1:15" x14ac:dyDescent="0.25">
      <c r="A2165" s="102" t="s">
        <v>1276</v>
      </c>
      <c r="B2165" s="103" t="s">
        <v>1141</v>
      </c>
      <c r="C2165" s="103" t="s">
        <v>1118</v>
      </c>
      <c r="D2165" s="102" t="s">
        <v>570</v>
      </c>
      <c r="E2165" s="102" t="s">
        <v>275</v>
      </c>
      <c r="F2165" s="102" t="s">
        <v>5079</v>
      </c>
      <c r="H2165" s="102">
        <v>45514</v>
      </c>
      <c r="I2165" s="102" t="s">
        <v>3241</v>
      </c>
      <c r="J2165" s="102" t="s">
        <v>2</v>
      </c>
      <c r="K2165" s="102" t="s">
        <v>1</v>
      </c>
      <c r="L2165" s="102" t="s">
        <v>23</v>
      </c>
      <c r="M2165" s="102" t="s">
        <v>1074</v>
      </c>
      <c r="N2165" s="102">
        <v>6</v>
      </c>
      <c r="O2165" s="102" t="s">
        <v>1075</v>
      </c>
    </row>
    <row r="2166" spans="1:15" x14ac:dyDescent="0.25">
      <c r="A2166" s="102" t="s">
        <v>5080</v>
      </c>
      <c r="B2166" s="103" t="s">
        <v>5081</v>
      </c>
      <c r="C2166" s="103" t="s">
        <v>1360</v>
      </c>
      <c r="D2166" s="102" t="s">
        <v>570</v>
      </c>
      <c r="E2166" s="102" t="s">
        <v>275</v>
      </c>
      <c r="F2166" s="102" t="s">
        <v>5082</v>
      </c>
      <c r="H2166" s="102">
        <v>45514</v>
      </c>
      <c r="I2166" s="102" t="s">
        <v>3241</v>
      </c>
      <c r="J2166" s="102" t="s">
        <v>2</v>
      </c>
      <c r="K2166" s="102" t="s">
        <v>1</v>
      </c>
      <c r="L2166" s="102" t="s">
        <v>23</v>
      </c>
      <c r="M2166" s="102" t="s">
        <v>1074</v>
      </c>
      <c r="N2166" s="102">
        <v>6</v>
      </c>
      <c r="O2166" s="102" t="s">
        <v>1075</v>
      </c>
    </row>
    <row r="2167" spans="1:15" x14ac:dyDescent="0.25">
      <c r="A2167" s="102" t="s">
        <v>5083</v>
      </c>
      <c r="B2167" s="103" t="s">
        <v>5084</v>
      </c>
      <c r="C2167" s="103" t="s">
        <v>1360</v>
      </c>
      <c r="D2167" s="102" t="s">
        <v>570</v>
      </c>
      <c r="E2167" s="102" t="s">
        <v>275</v>
      </c>
      <c r="F2167" s="102" t="s">
        <v>5085</v>
      </c>
      <c r="H2167" s="102">
        <v>45514</v>
      </c>
      <c r="I2167" s="102" t="s">
        <v>3241</v>
      </c>
      <c r="J2167" s="102" t="s">
        <v>2</v>
      </c>
      <c r="K2167" s="102" t="s">
        <v>1</v>
      </c>
      <c r="L2167" s="102" t="s">
        <v>23</v>
      </c>
      <c r="M2167" s="102" t="s">
        <v>1074</v>
      </c>
      <c r="N2167" s="102">
        <v>6</v>
      </c>
      <c r="O2167" s="102" t="s">
        <v>1075</v>
      </c>
    </row>
    <row r="2168" spans="1:15" x14ac:dyDescent="0.25">
      <c r="A2168" s="102" t="s">
        <v>5086</v>
      </c>
      <c r="B2168" s="103" t="s">
        <v>3044</v>
      </c>
      <c r="C2168" s="103" t="s">
        <v>274</v>
      </c>
      <c r="D2168" s="102" t="s">
        <v>303</v>
      </c>
      <c r="E2168" s="102" t="s">
        <v>275</v>
      </c>
      <c r="F2168" s="102" t="s">
        <v>5087</v>
      </c>
      <c r="H2168" s="102">
        <v>45514</v>
      </c>
      <c r="I2168" s="102" t="s">
        <v>3241</v>
      </c>
      <c r="J2168" s="102" t="s">
        <v>2</v>
      </c>
      <c r="K2168" s="102" t="s">
        <v>1</v>
      </c>
      <c r="L2168" s="102" t="s">
        <v>23</v>
      </c>
      <c r="M2168" s="102" t="s">
        <v>1074</v>
      </c>
      <c r="N2168" s="102">
        <v>6</v>
      </c>
      <c r="O2168" s="102" t="s">
        <v>1075</v>
      </c>
    </row>
    <row r="2169" spans="1:15" x14ac:dyDescent="0.25">
      <c r="A2169" s="102" t="s">
        <v>5086</v>
      </c>
      <c r="B2169" s="103" t="s">
        <v>5088</v>
      </c>
      <c r="C2169" s="103" t="s">
        <v>277</v>
      </c>
      <c r="D2169" s="102" t="s">
        <v>303</v>
      </c>
      <c r="E2169" s="102" t="s">
        <v>275</v>
      </c>
      <c r="F2169" s="102" t="s">
        <v>5089</v>
      </c>
      <c r="H2169" s="102">
        <v>45514</v>
      </c>
      <c r="I2169" s="102" t="s">
        <v>3241</v>
      </c>
      <c r="J2169" s="102" t="s">
        <v>2</v>
      </c>
      <c r="K2169" s="102" t="s">
        <v>1</v>
      </c>
      <c r="L2169" s="102" t="s">
        <v>23</v>
      </c>
      <c r="M2169" s="102" t="s">
        <v>1074</v>
      </c>
      <c r="N2169" s="102">
        <v>6</v>
      </c>
      <c r="O2169" s="102" t="s">
        <v>1075</v>
      </c>
    </row>
    <row r="2170" spans="1:15" x14ac:dyDescent="0.25">
      <c r="A2170" s="102" t="s">
        <v>5090</v>
      </c>
      <c r="B2170" s="103" t="s">
        <v>5091</v>
      </c>
      <c r="C2170" s="103" t="s">
        <v>1118</v>
      </c>
      <c r="D2170" s="102" t="s">
        <v>570</v>
      </c>
      <c r="E2170" s="102" t="s">
        <v>275</v>
      </c>
      <c r="F2170" s="102" t="s">
        <v>5092</v>
      </c>
      <c r="H2170" s="102">
        <v>45514</v>
      </c>
      <c r="I2170" s="102" t="s">
        <v>3241</v>
      </c>
      <c r="J2170" s="102" t="s">
        <v>2</v>
      </c>
      <c r="K2170" s="102" t="s">
        <v>1</v>
      </c>
      <c r="L2170" s="102" t="s">
        <v>23</v>
      </c>
      <c r="M2170" s="102" t="s">
        <v>1074</v>
      </c>
      <c r="N2170" s="102">
        <v>6</v>
      </c>
      <c r="O2170" s="102" t="s">
        <v>1075</v>
      </c>
    </row>
    <row r="2171" spans="1:15" x14ac:dyDescent="0.25">
      <c r="A2171" s="102" t="s">
        <v>5093</v>
      </c>
      <c r="B2171" s="103" t="s">
        <v>2519</v>
      </c>
      <c r="C2171" s="103" t="s">
        <v>1225</v>
      </c>
      <c r="D2171" s="102" t="s">
        <v>196</v>
      </c>
      <c r="E2171" s="102" t="s">
        <v>275</v>
      </c>
      <c r="F2171" s="102" t="s">
        <v>5094</v>
      </c>
      <c r="H2171" s="102">
        <v>45514</v>
      </c>
      <c r="I2171" s="102" t="s">
        <v>3241</v>
      </c>
      <c r="J2171" s="102" t="s">
        <v>2</v>
      </c>
      <c r="K2171" s="102" t="s">
        <v>1</v>
      </c>
      <c r="L2171" s="102" t="s">
        <v>23</v>
      </c>
      <c r="M2171" s="102" t="s">
        <v>1074</v>
      </c>
      <c r="N2171" s="102">
        <v>6</v>
      </c>
      <c r="O2171" s="102" t="s">
        <v>1075</v>
      </c>
    </row>
    <row r="2172" spans="1:15" x14ac:dyDescent="0.25">
      <c r="A2172" s="102" t="s">
        <v>5095</v>
      </c>
      <c r="B2172" s="103" t="s">
        <v>1197</v>
      </c>
      <c r="C2172" s="103" t="s">
        <v>274</v>
      </c>
      <c r="D2172" s="102" t="s">
        <v>570</v>
      </c>
      <c r="E2172" s="102" t="s">
        <v>275</v>
      </c>
      <c r="F2172" s="102" t="s">
        <v>5096</v>
      </c>
      <c r="H2172" s="102">
        <v>45514</v>
      </c>
      <c r="I2172" s="102" t="s">
        <v>3241</v>
      </c>
      <c r="J2172" s="102" t="s">
        <v>2</v>
      </c>
      <c r="K2172" s="102" t="s">
        <v>1</v>
      </c>
      <c r="L2172" s="102" t="s">
        <v>23</v>
      </c>
      <c r="M2172" s="102" t="s">
        <v>1074</v>
      </c>
      <c r="N2172" s="102">
        <v>6</v>
      </c>
      <c r="O2172" s="102" t="s">
        <v>1075</v>
      </c>
    </row>
    <row r="2173" spans="1:15" x14ac:dyDescent="0.25">
      <c r="A2173" s="102" t="s">
        <v>5097</v>
      </c>
      <c r="B2173" s="103" t="s">
        <v>5098</v>
      </c>
      <c r="C2173" s="103" t="s">
        <v>1118</v>
      </c>
      <c r="D2173" s="102" t="s">
        <v>570</v>
      </c>
      <c r="E2173" s="102" t="s">
        <v>275</v>
      </c>
      <c r="F2173" s="102" t="s">
        <v>5099</v>
      </c>
      <c r="H2173" s="102">
        <v>45514</v>
      </c>
      <c r="I2173" s="102" t="s">
        <v>3241</v>
      </c>
      <c r="J2173" s="102" t="s">
        <v>2</v>
      </c>
      <c r="K2173" s="102" t="s">
        <v>1</v>
      </c>
      <c r="L2173" s="102" t="s">
        <v>23</v>
      </c>
      <c r="M2173" s="102" t="s">
        <v>1074</v>
      </c>
      <c r="N2173" s="102">
        <v>6</v>
      </c>
      <c r="O2173" s="102" t="s">
        <v>1075</v>
      </c>
    </row>
    <row r="2174" spans="1:15" x14ac:dyDescent="0.25">
      <c r="A2174" s="102" t="s">
        <v>5100</v>
      </c>
      <c r="B2174" s="103" t="s">
        <v>5101</v>
      </c>
      <c r="C2174" s="103" t="s">
        <v>1118</v>
      </c>
      <c r="D2174" s="102" t="s">
        <v>318</v>
      </c>
      <c r="E2174" s="102" t="s">
        <v>275</v>
      </c>
      <c r="F2174" s="102" t="s">
        <v>5102</v>
      </c>
      <c r="H2174" s="102">
        <v>45514</v>
      </c>
      <c r="I2174" s="102" t="s">
        <v>3241</v>
      </c>
      <c r="J2174" s="102" t="s">
        <v>2</v>
      </c>
      <c r="K2174" s="102" t="s">
        <v>1</v>
      </c>
      <c r="L2174" s="102" t="s">
        <v>23</v>
      </c>
      <c r="M2174" s="102" t="s">
        <v>1074</v>
      </c>
      <c r="N2174" s="102">
        <v>6</v>
      </c>
      <c r="O2174" s="102" t="s">
        <v>1075</v>
      </c>
    </row>
    <row r="2175" spans="1:15" x14ac:dyDescent="0.25">
      <c r="A2175" s="102" t="s">
        <v>5100</v>
      </c>
      <c r="B2175" s="103" t="s">
        <v>5103</v>
      </c>
      <c r="C2175" s="103" t="s">
        <v>274</v>
      </c>
      <c r="D2175" s="102" t="s">
        <v>318</v>
      </c>
      <c r="E2175" s="102" t="s">
        <v>275</v>
      </c>
      <c r="F2175" s="102" t="s">
        <v>5104</v>
      </c>
      <c r="H2175" s="102">
        <v>45514</v>
      </c>
      <c r="I2175" s="102" t="s">
        <v>3241</v>
      </c>
      <c r="J2175" s="102" t="s">
        <v>2</v>
      </c>
      <c r="K2175" s="102" t="s">
        <v>1</v>
      </c>
      <c r="L2175" s="102" t="s">
        <v>23</v>
      </c>
      <c r="M2175" s="102" t="s">
        <v>1074</v>
      </c>
      <c r="N2175" s="102">
        <v>6</v>
      </c>
      <c r="O2175" s="102" t="s">
        <v>1075</v>
      </c>
    </row>
    <row r="2176" spans="1:15" x14ac:dyDescent="0.25">
      <c r="A2176" s="102" t="s">
        <v>5105</v>
      </c>
      <c r="B2176" s="103" t="s">
        <v>5106</v>
      </c>
      <c r="C2176" s="103" t="s">
        <v>1077</v>
      </c>
      <c r="D2176" s="102" t="s">
        <v>281</v>
      </c>
      <c r="E2176" s="102" t="s">
        <v>275</v>
      </c>
      <c r="F2176" s="102" t="s">
        <v>5107</v>
      </c>
      <c r="H2176" s="102">
        <v>45514</v>
      </c>
      <c r="I2176" s="102" t="s">
        <v>3241</v>
      </c>
      <c r="J2176" s="102" t="s">
        <v>2</v>
      </c>
      <c r="K2176" s="102" t="s">
        <v>1</v>
      </c>
      <c r="L2176" s="102" t="s">
        <v>23</v>
      </c>
      <c r="M2176" s="102" t="s">
        <v>1074</v>
      </c>
      <c r="N2176" s="102">
        <v>6</v>
      </c>
      <c r="O2176" s="102" t="s">
        <v>1075</v>
      </c>
    </row>
    <row r="2177" spans="1:15" x14ac:dyDescent="0.25">
      <c r="A2177" s="102" t="s">
        <v>5108</v>
      </c>
      <c r="B2177" s="103" t="s">
        <v>5109</v>
      </c>
      <c r="C2177" s="103" t="s">
        <v>1360</v>
      </c>
      <c r="D2177" s="102" t="s">
        <v>570</v>
      </c>
      <c r="E2177" s="102" t="s">
        <v>275</v>
      </c>
      <c r="F2177" s="102" t="s">
        <v>5110</v>
      </c>
      <c r="H2177" s="102">
        <v>45514</v>
      </c>
      <c r="I2177" s="102" t="s">
        <v>3241</v>
      </c>
      <c r="J2177" s="102" t="s">
        <v>2</v>
      </c>
      <c r="K2177" s="102" t="s">
        <v>1</v>
      </c>
      <c r="L2177" s="102" t="s">
        <v>23</v>
      </c>
      <c r="M2177" s="102" t="s">
        <v>1074</v>
      </c>
      <c r="N2177" s="102">
        <v>6</v>
      </c>
      <c r="O2177" s="102" t="s">
        <v>1075</v>
      </c>
    </row>
    <row r="2178" spans="1:15" x14ac:dyDescent="0.25">
      <c r="A2178" s="102" t="s">
        <v>5111</v>
      </c>
      <c r="B2178" s="103" t="s">
        <v>1652</v>
      </c>
      <c r="C2178" s="103" t="s">
        <v>1118</v>
      </c>
      <c r="D2178" s="102" t="s">
        <v>570</v>
      </c>
      <c r="E2178" s="102" t="s">
        <v>275</v>
      </c>
      <c r="F2178" s="102" t="s">
        <v>5112</v>
      </c>
      <c r="H2178" s="102">
        <v>45514</v>
      </c>
      <c r="I2178" s="102" t="s">
        <v>3241</v>
      </c>
      <c r="J2178" s="102" t="s">
        <v>2</v>
      </c>
      <c r="K2178" s="102" t="s">
        <v>1</v>
      </c>
      <c r="L2178" s="102" t="s">
        <v>23</v>
      </c>
      <c r="M2178" s="102" t="s">
        <v>1074</v>
      </c>
      <c r="N2178" s="102">
        <v>6</v>
      </c>
      <c r="O2178" s="102" t="s">
        <v>1075</v>
      </c>
    </row>
    <row r="2179" spans="1:15" x14ac:dyDescent="0.25">
      <c r="A2179" s="102" t="s">
        <v>1323</v>
      </c>
      <c r="B2179" s="103" t="s">
        <v>2075</v>
      </c>
      <c r="C2179" s="103" t="s">
        <v>1118</v>
      </c>
      <c r="D2179" s="102" t="s">
        <v>318</v>
      </c>
      <c r="E2179" s="102" t="s">
        <v>275</v>
      </c>
      <c r="F2179" s="102" t="s">
        <v>5113</v>
      </c>
      <c r="H2179" s="102">
        <v>45514</v>
      </c>
      <c r="I2179" s="102" t="s">
        <v>3241</v>
      </c>
      <c r="J2179" s="102" t="s">
        <v>2</v>
      </c>
      <c r="K2179" s="102" t="s">
        <v>1</v>
      </c>
      <c r="L2179" s="102" t="s">
        <v>23</v>
      </c>
      <c r="M2179" s="102" t="s">
        <v>1074</v>
      </c>
      <c r="N2179" s="102">
        <v>6</v>
      </c>
      <c r="O2179" s="102" t="s">
        <v>1075</v>
      </c>
    </row>
    <row r="2180" spans="1:15" x14ac:dyDescent="0.25">
      <c r="A2180" s="102" t="s">
        <v>5114</v>
      </c>
      <c r="B2180" s="103" t="s">
        <v>5115</v>
      </c>
      <c r="C2180" s="103" t="s">
        <v>274</v>
      </c>
      <c r="D2180" s="102" t="s">
        <v>318</v>
      </c>
      <c r="E2180" s="102" t="s">
        <v>276</v>
      </c>
      <c r="H2180" s="102">
        <v>45514</v>
      </c>
      <c r="I2180" s="102" t="s">
        <v>3241</v>
      </c>
      <c r="J2180" s="102" t="s">
        <v>2</v>
      </c>
      <c r="K2180" s="102" t="s">
        <v>1</v>
      </c>
      <c r="L2180" s="102" t="s">
        <v>23</v>
      </c>
      <c r="M2180" s="102" t="s">
        <v>1074</v>
      </c>
      <c r="N2180" s="102">
        <v>6</v>
      </c>
      <c r="O2180" s="102" t="s">
        <v>1075</v>
      </c>
    </row>
    <row r="2181" spans="1:15" x14ac:dyDescent="0.25">
      <c r="A2181" s="102" t="s">
        <v>5116</v>
      </c>
      <c r="B2181" s="103" t="s">
        <v>5117</v>
      </c>
      <c r="C2181" s="103" t="s">
        <v>1118</v>
      </c>
      <c r="D2181" s="102" t="s">
        <v>318</v>
      </c>
      <c r="E2181" s="102" t="s">
        <v>275</v>
      </c>
      <c r="F2181" s="102" t="s">
        <v>5118</v>
      </c>
      <c r="H2181" s="102">
        <v>45514</v>
      </c>
      <c r="I2181" s="102" t="s">
        <v>3241</v>
      </c>
      <c r="J2181" s="102" t="s">
        <v>2</v>
      </c>
      <c r="K2181" s="102" t="s">
        <v>1</v>
      </c>
      <c r="L2181" s="102" t="s">
        <v>23</v>
      </c>
      <c r="M2181" s="102" t="s">
        <v>1074</v>
      </c>
      <c r="N2181" s="102">
        <v>6</v>
      </c>
      <c r="O2181" s="102" t="s">
        <v>1075</v>
      </c>
    </row>
    <row r="2182" spans="1:15" x14ac:dyDescent="0.25">
      <c r="A2182" s="102" t="s">
        <v>5119</v>
      </c>
      <c r="B2182" s="103" t="s">
        <v>5120</v>
      </c>
      <c r="C2182" s="103" t="s">
        <v>1360</v>
      </c>
      <c r="D2182" s="102" t="s">
        <v>570</v>
      </c>
      <c r="E2182" s="102" t="s">
        <v>275</v>
      </c>
      <c r="F2182" s="102" t="s">
        <v>5121</v>
      </c>
      <c r="H2182" s="102">
        <v>45514</v>
      </c>
      <c r="I2182" s="102" t="s">
        <v>3241</v>
      </c>
      <c r="J2182" s="102" t="s">
        <v>2</v>
      </c>
      <c r="K2182" s="102" t="s">
        <v>1</v>
      </c>
      <c r="L2182" s="102" t="s">
        <v>23</v>
      </c>
      <c r="M2182" s="102" t="s">
        <v>1074</v>
      </c>
      <c r="N2182" s="102">
        <v>6</v>
      </c>
      <c r="O2182" s="102" t="s">
        <v>1075</v>
      </c>
    </row>
    <row r="2183" spans="1:15" x14ac:dyDescent="0.25">
      <c r="A2183" s="102" t="s">
        <v>5119</v>
      </c>
      <c r="B2183" s="103" t="s">
        <v>5122</v>
      </c>
      <c r="C2183" s="103" t="s">
        <v>1118</v>
      </c>
      <c r="D2183" s="102" t="s">
        <v>570</v>
      </c>
      <c r="E2183" s="102" t="s">
        <v>275</v>
      </c>
      <c r="F2183" s="102" t="s">
        <v>5123</v>
      </c>
      <c r="H2183" s="102">
        <v>45514</v>
      </c>
      <c r="I2183" s="102" t="s">
        <v>3241</v>
      </c>
      <c r="J2183" s="102" t="s">
        <v>2</v>
      </c>
      <c r="K2183" s="102" t="s">
        <v>1</v>
      </c>
      <c r="L2183" s="102" t="s">
        <v>23</v>
      </c>
      <c r="M2183" s="102" t="s">
        <v>1074</v>
      </c>
      <c r="N2183" s="102">
        <v>6</v>
      </c>
      <c r="O2183" s="102" t="s">
        <v>1075</v>
      </c>
    </row>
    <row r="2184" spans="1:15" x14ac:dyDescent="0.25">
      <c r="A2184" s="102" t="s">
        <v>5124</v>
      </c>
      <c r="B2184" s="103" t="s">
        <v>3326</v>
      </c>
      <c r="C2184" s="103" t="s">
        <v>274</v>
      </c>
      <c r="D2184" s="102" t="s">
        <v>303</v>
      </c>
      <c r="E2184" s="102" t="s">
        <v>275</v>
      </c>
      <c r="F2184" s="102" t="s">
        <v>5125</v>
      </c>
      <c r="H2184" s="102">
        <v>45514</v>
      </c>
      <c r="I2184" s="102" t="s">
        <v>3241</v>
      </c>
      <c r="J2184" s="102" t="s">
        <v>2</v>
      </c>
      <c r="K2184" s="102" t="s">
        <v>1</v>
      </c>
      <c r="L2184" s="102" t="s">
        <v>23</v>
      </c>
      <c r="M2184" s="102" t="s">
        <v>1074</v>
      </c>
      <c r="N2184" s="102">
        <v>6</v>
      </c>
      <c r="O2184" s="102" t="s">
        <v>1075</v>
      </c>
    </row>
    <row r="2185" spans="1:15" x14ac:dyDescent="0.25">
      <c r="A2185" s="102" t="s">
        <v>5126</v>
      </c>
      <c r="B2185" s="103" t="s">
        <v>1260</v>
      </c>
      <c r="C2185" s="103" t="s">
        <v>1118</v>
      </c>
      <c r="D2185" s="102" t="s">
        <v>318</v>
      </c>
      <c r="E2185" s="102" t="s">
        <v>275</v>
      </c>
      <c r="F2185" s="102" t="s">
        <v>5127</v>
      </c>
      <c r="H2185" s="102">
        <v>45514</v>
      </c>
      <c r="I2185" s="102" t="s">
        <v>3241</v>
      </c>
      <c r="J2185" s="102" t="s">
        <v>2</v>
      </c>
      <c r="K2185" s="102" t="s">
        <v>1</v>
      </c>
      <c r="L2185" s="102" t="s">
        <v>23</v>
      </c>
      <c r="M2185" s="102" t="s">
        <v>1074</v>
      </c>
      <c r="N2185" s="102">
        <v>6</v>
      </c>
      <c r="O2185" s="102" t="s">
        <v>1075</v>
      </c>
    </row>
    <row r="2186" spans="1:15" x14ac:dyDescent="0.25">
      <c r="A2186" s="102" t="s">
        <v>5128</v>
      </c>
      <c r="B2186" s="103" t="s">
        <v>1515</v>
      </c>
      <c r="C2186" s="103" t="s">
        <v>274</v>
      </c>
      <c r="D2186" s="102" t="s">
        <v>318</v>
      </c>
      <c r="E2186" s="102" t="s">
        <v>275</v>
      </c>
      <c r="F2186" s="102" t="s">
        <v>5129</v>
      </c>
      <c r="H2186" s="102">
        <v>45514</v>
      </c>
      <c r="I2186" s="102" t="s">
        <v>3241</v>
      </c>
      <c r="J2186" s="102" t="s">
        <v>2</v>
      </c>
      <c r="K2186" s="102" t="s">
        <v>1</v>
      </c>
      <c r="L2186" s="102" t="s">
        <v>23</v>
      </c>
      <c r="M2186" s="102" t="s">
        <v>1074</v>
      </c>
      <c r="N2186" s="102">
        <v>6</v>
      </c>
      <c r="O2186" s="102" t="s">
        <v>1075</v>
      </c>
    </row>
    <row r="2187" spans="1:15" x14ac:dyDescent="0.25">
      <c r="A2187" s="102" t="s">
        <v>1934</v>
      </c>
      <c r="B2187" s="103" t="s">
        <v>3446</v>
      </c>
      <c r="C2187" s="103" t="s">
        <v>274</v>
      </c>
      <c r="D2187" s="102" t="s">
        <v>303</v>
      </c>
      <c r="E2187" s="102" t="s">
        <v>275</v>
      </c>
      <c r="F2187" s="102" t="s">
        <v>5130</v>
      </c>
      <c r="H2187" s="102">
        <v>45514</v>
      </c>
      <c r="I2187" s="102" t="s">
        <v>3241</v>
      </c>
      <c r="J2187" s="102" t="s">
        <v>2</v>
      </c>
      <c r="K2187" s="102" t="s">
        <v>1</v>
      </c>
      <c r="L2187" s="102" t="s">
        <v>23</v>
      </c>
      <c r="M2187" s="102" t="s">
        <v>1074</v>
      </c>
      <c r="N2187" s="102">
        <v>6</v>
      </c>
      <c r="O2187" s="102" t="s">
        <v>1075</v>
      </c>
    </row>
    <row r="2188" spans="1:15" x14ac:dyDescent="0.25">
      <c r="A2188" s="102" t="s">
        <v>5131</v>
      </c>
      <c r="B2188" s="103" t="s">
        <v>5132</v>
      </c>
      <c r="C2188" s="103" t="s">
        <v>1225</v>
      </c>
      <c r="D2188" s="102" t="s">
        <v>281</v>
      </c>
      <c r="E2188" s="102" t="s">
        <v>275</v>
      </c>
      <c r="F2188" s="102" t="s">
        <v>5133</v>
      </c>
      <c r="H2188" s="102">
        <v>45514</v>
      </c>
      <c r="I2188" s="102" t="s">
        <v>3241</v>
      </c>
      <c r="J2188" s="102" t="s">
        <v>2</v>
      </c>
      <c r="K2188" s="102" t="s">
        <v>1</v>
      </c>
      <c r="L2188" s="102" t="s">
        <v>23</v>
      </c>
      <c r="M2188" s="102" t="s">
        <v>1074</v>
      </c>
      <c r="N2188" s="102">
        <v>6</v>
      </c>
      <c r="O2188" s="102" t="s">
        <v>1075</v>
      </c>
    </row>
    <row r="2189" spans="1:15" x14ac:dyDescent="0.25">
      <c r="A2189" s="102" t="s">
        <v>5134</v>
      </c>
      <c r="B2189" s="103" t="s">
        <v>1478</v>
      </c>
      <c r="C2189" s="103" t="s">
        <v>274</v>
      </c>
      <c r="D2189" s="102" t="s">
        <v>570</v>
      </c>
      <c r="E2189" s="102" t="s">
        <v>275</v>
      </c>
      <c r="F2189" s="102" t="s">
        <v>5135</v>
      </c>
      <c r="H2189" s="102">
        <v>45514</v>
      </c>
      <c r="I2189" s="102" t="s">
        <v>3241</v>
      </c>
      <c r="J2189" s="102" t="s">
        <v>2</v>
      </c>
      <c r="K2189" s="102" t="s">
        <v>1</v>
      </c>
      <c r="L2189" s="102" t="s">
        <v>23</v>
      </c>
      <c r="M2189" s="102" t="s">
        <v>1074</v>
      </c>
      <c r="N2189" s="102">
        <v>6</v>
      </c>
      <c r="O2189" s="102" t="s">
        <v>1075</v>
      </c>
    </row>
    <row r="2190" spans="1:15" x14ac:dyDescent="0.25">
      <c r="A2190" s="102" t="s">
        <v>5136</v>
      </c>
      <c r="B2190" s="103" t="s">
        <v>5137</v>
      </c>
      <c r="C2190" s="103" t="s">
        <v>1118</v>
      </c>
      <c r="D2190" s="102" t="s">
        <v>318</v>
      </c>
      <c r="E2190" s="102" t="s">
        <v>276</v>
      </c>
      <c r="H2190" s="102">
        <v>45514</v>
      </c>
      <c r="I2190" s="102" t="s">
        <v>3241</v>
      </c>
      <c r="J2190" s="102" t="s">
        <v>2</v>
      </c>
      <c r="K2190" s="102" t="s">
        <v>1</v>
      </c>
      <c r="L2190" s="102" t="s">
        <v>23</v>
      </c>
      <c r="M2190" s="102" t="s">
        <v>1074</v>
      </c>
      <c r="N2190" s="102">
        <v>6</v>
      </c>
      <c r="O2190" s="102" t="s">
        <v>1075</v>
      </c>
    </row>
    <row r="2191" spans="1:15" x14ac:dyDescent="0.25">
      <c r="A2191" s="102" t="s">
        <v>2839</v>
      </c>
      <c r="B2191" s="103" t="s">
        <v>2840</v>
      </c>
      <c r="C2191" s="103" t="s">
        <v>274</v>
      </c>
      <c r="D2191" s="102" t="s">
        <v>318</v>
      </c>
      <c r="E2191" s="102" t="s">
        <v>275</v>
      </c>
      <c r="F2191" s="102" t="s">
        <v>5138</v>
      </c>
      <c r="H2191" s="102">
        <v>45517</v>
      </c>
      <c r="I2191" s="102" t="s">
        <v>5139</v>
      </c>
      <c r="J2191" s="102" t="s">
        <v>334</v>
      </c>
      <c r="K2191" s="102" t="s">
        <v>298</v>
      </c>
      <c r="L2191" s="102" t="s">
        <v>336</v>
      </c>
      <c r="M2191" s="102" t="s">
        <v>1074</v>
      </c>
      <c r="N2191" s="102">
        <v>2</v>
      </c>
      <c r="O2191" s="102" t="s">
        <v>1075</v>
      </c>
    </row>
    <row r="2192" spans="1:15" x14ac:dyDescent="0.25">
      <c r="A2192" s="102" t="s">
        <v>5140</v>
      </c>
      <c r="B2192" s="103" t="s">
        <v>5141</v>
      </c>
      <c r="C2192" s="103" t="s">
        <v>274</v>
      </c>
      <c r="D2192" s="102" t="s">
        <v>5142</v>
      </c>
      <c r="E2192" s="102" t="s">
        <v>275</v>
      </c>
      <c r="F2192" s="102" t="s">
        <v>5143</v>
      </c>
      <c r="H2192" s="102">
        <v>45517</v>
      </c>
      <c r="I2192" s="102" t="s">
        <v>5139</v>
      </c>
      <c r="J2192" s="102" t="s">
        <v>334</v>
      </c>
      <c r="K2192" s="102" t="s">
        <v>298</v>
      </c>
      <c r="L2192" s="102" t="s">
        <v>336</v>
      </c>
      <c r="M2192" s="102" t="s">
        <v>1074</v>
      </c>
      <c r="N2192" s="102">
        <v>2</v>
      </c>
      <c r="O2192" s="102" t="s">
        <v>1075</v>
      </c>
    </row>
    <row r="2193" spans="1:15" x14ac:dyDescent="0.25">
      <c r="A2193" s="102" t="s">
        <v>5144</v>
      </c>
      <c r="B2193" s="103" t="s">
        <v>5145</v>
      </c>
      <c r="C2193" s="103" t="s">
        <v>274</v>
      </c>
      <c r="D2193" s="102" t="s">
        <v>5142</v>
      </c>
      <c r="E2193" s="102" t="s">
        <v>275</v>
      </c>
      <c r="F2193" s="102" t="s">
        <v>5146</v>
      </c>
      <c r="H2193" s="102">
        <v>45517</v>
      </c>
      <c r="I2193" s="102" t="s">
        <v>5139</v>
      </c>
      <c r="J2193" s="102" t="s">
        <v>334</v>
      </c>
      <c r="K2193" s="102" t="s">
        <v>298</v>
      </c>
      <c r="L2193" s="102" t="s">
        <v>336</v>
      </c>
      <c r="M2193" s="102" t="s">
        <v>1074</v>
      </c>
      <c r="N2193" s="102">
        <v>2</v>
      </c>
      <c r="O2193" s="102" t="s">
        <v>1075</v>
      </c>
    </row>
    <row r="2194" spans="1:15" x14ac:dyDescent="0.25">
      <c r="A2194" s="102" t="s">
        <v>2889</v>
      </c>
      <c r="B2194" s="103" t="s">
        <v>1487</v>
      </c>
      <c r="C2194" s="103" t="s">
        <v>1118</v>
      </c>
      <c r="D2194" s="102" t="s">
        <v>318</v>
      </c>
      <c r="E2194" s="102" t="s">
        <v>275</v>
      </c>
      <c r="F2194" s="102" t="s">
        <v>5147</v>
      </c>
      <c r="H2194" s="102">
        <v>45517</v>
      </c>
      <c r="I2194" s="102" t="s">
        <v>5139</v>
      </c>
      <c r="J2194" s="102" t="s">
        <v>334</v>
      </c>
      <c r="K2194" s="102" t="s">
        <v>298</v>
      </c>
      <c r="L2194" s="102" t="s">
        <v>336</v>
      </c>
      <c r="M2194" s="102" t="s">
        <v>1074</v>
      </c>
      <c r="N2194" s="102">
        <v>2</v>
      </c>
      <c r="O2194" s="102" t="s">
        <v>1075</v>
      </c>
    </row>
    <row r="2195" spans="1:15" x14ac:dyDescent="0.25">
      <c r="A2195" s="102" t="s">
        <v>5148</v>
      </c>
      <c r="B2195" s="103" t="s">
        <v>5149</v>
      </c>
      <c r="C2195" s="103" t="s">
        <v>1118</v>
      </c>
      <c r="D2195" s="102" t="s">
        <v>5142</v>
      </c>
      <c r="E2195" s="102" t="s">
        <v>275</v>
      </c>
      <c r="F2195" s="102" t="s">
        <v>5150</v>
      </c>
      <c r="H2195" s="102">
        <v>45517</v>
      </c>
      <c r="I2195" s="102" t="s">
        <v>5139</v>
      </c>
      <c r="J2195" s="102" t="s">
        <v>334</v>
      </c>
      <c r="K2195" s="102" t="s">
        <v>298</v>
      </c>
      <c r="L2195" s="102" t="s">
        <v>336</v>
      </c>
      <c r="M2195" s="102" t="s">
        <v>1074</v>
      </c>
      <c r="N2195" s="102">
        <v>2</v>
      </c>
      <c r="O2195" s="102" t="s">
        <v>1075</v>
      </c>
    </row>
    <row r="2196" spans="1:15" x14ac:dyDescent="0.25">
      <c r="A2196" s="102" t="s">
        <v>5151</v>
      </c>
      <c r="B2196" s="103" t="s">
        <v>5152</v>
      </c>
      <c r="C2196" s="103" t="s">
        <v>274</v>
      </c>
      <c r="D2196" s="102" t="s">
        <v>5142</v>
      </c>
      <c r="E2196" s="102" t="s">
        <v>275</v>
      </c>
      <c r="F2196" s="102" t="s">
        <v>5153</v>
      </c>
      <c r="H2196" s="102">
        <v>45517</v>
      </c>
      <c r="I2196" s="102" t="s">
        <v>5139</v>
      </c>
      <c r="J2196" s="102" t="s">
        <v>334</v>
      </c>
      <c r="K2196" s="102" t="s">
        <v>298</v>
      </c>
      <c r="L2196" s="102" t="s">
        <v>336</v>
      </c>
      <c r="M2196" s="102" t="s">
        <v>1074</v>
      </c>
      <c r="N2196" s="102">
        <v>2</v>
      </c>
      <c r="O2196" s="102" t="s">
        <v>1075</v>
      </c>
    </row>
    <row r="2197" spans="1:15" x14ac:dyDescent="0.25">
      <c r="A2197" s="102" t="s">
        <v>2909</v>
      </c>
      <c r="B2197" s="103" t="s">
        <v>1530</v>
      </c>
      <c r="C2197" s="103" t="s">
        <v>1077</v>
      </c>
      <c r="D2197" s="102" t="s">
        <v>247</v>
      </c>
      <c r="E2197" s="102" t="s">
        <v>275</v>
      </c>
      <c r="F2197" s="102" t="s">
        <v>5154</v>
      </c>
      <c r="H2197" s="102">
        <v>45517</v>
      </c>
      <c r="I2197" s="102" t="s">
        <v>5139</v>
      </c>
      <c r="J2197" s="102" t="s">
        <v>334</v>
      </c>
      <c r="K2197" s="102" t="s">
        <v>298</v>
      </c>
      <c r="L2197" s="102" t="s">
        <v>336</v>
      </c>
      <c r="M2197" s="102" t="s">
        <v>1074</v>
      </c>
      <c r="N2197" s="102">
        <v>2</v>
      </c>
      <c r="O2197" s="102" t="s">
        <v>1075</v>
      </c>
    </row>
    <row r="2198" spans="1:15" x14ac:dyDescent="0.25">
      <c r="A2198" s="102" t="s">
        <v>5155</v>
      </c>
      <c r="B2198" s="103" t="s">
        <v>5156</v>
      </c>
      <c r="C2198" s="103" t="s">
        <v>274</v>
      </c>
      <c r="D2198" s="102" t="s">
        <v>5142</v>
      </c>
      <c r="E2198" s="102" t="s">
        <v>275</v>
      </c>
      <c r="F2198" s="102" t="s">
        <v>5157</v>
      </c>
      <c r="H2198" s="102">
        <v>45517</v>
      </c>
      <c r="I2198" s="102" t="s">
        <v>5139</v>
      </c>
      <c r="J2198" s="102" t="s">
        <v>334</v>
      </c>
      <c r="K2198" s="102" t="s">
        <v>298</v>
      </c>
      <c r="L2198" s="102" t="s">
        <v>336</v>
      </c>
      <c r="M2198" s="102" t="s">
        <v>1074</v>
      </c>
      <c r="N2198" s="102">
        <v>2</v>
      </c>
      <c r="O2198" s="102" t="s">
        <v>1075</v>
      </c>
    </row>
    <row r="2199" spans="1:15" x14ac:dyDescent="0.25">
      <c r="A2199" s="102" t="s">
        <v>5158</v>
      </c>
      <c r="B2199" s="103" t="s">
        <v>1912</v>
      </c>
      <c r="C2199" s="103" t="s">
        <v>274</v>
      </c>
      <c r="D2199" s="102" t="s">
        <v>152</v>
      </c>
      <c r="E2199" s="102" t="s">
        <v>275</v>
      </c>
      <c r="F2199" s="102" t="s">
        <v>5159</v>
      </c>
      <c r="H2199" s="102">
        <v>45517</v>
      </c>
      <c r="I2199" s="102" t="s">
        <v>5139</v>
      </c>
      <c r="J2199" s="102" t="s">
        <v>334</v>
      </c>
      <c r="K2199" s="102" t="s">
        <v>298</v>
      </c>
      <c r="L2199" s="102" t="s">
        <v>336</v>
      </c>
      <c r="M2199" s="102" t="s">
        <v>1074</v>
      </c>
      <c r="N2199" s="102">
        <v>2</v>
      </c>
      <c r="O2199" s="102" t="s">
        <v>1075</v>
      </c>
    </row>
    <row r="2200" spans="1:15" x14ac:dyDescent="0.25">
      <c r="A2200" s="102" t="s">
        <v>2023</v>
      </c>
      <c r="B2200" s="103" t="s">
        <v>2917</v>
      </c>
      <c r="C2200" s="103" t="s">
        <v>1118</v>
      </c>
      <c r="D2200" s="102" t="s">
        <v>2881</v>
      </c>
      <c r="E2200" s="102" t="s">
        <v>275</v>
      </c>
      <c r="F2200" s="102" t="s">
        <v>5160</v>
      </c>
      <c r="H2200" s="102">
        <v>45517</v>
      </c>
      <c r="I2200" s="102" t="s">
        <v>5139</v>
      </c>
      <c r="J2200" s="102" t="s">
        <v>334</v>
      </c>
      <c r="K2200" s="102" t="s">
        <v>298</v>
      </c>
      <c r="L2200" s="102" t="s">
        <v>336</v>
      </c>
      <c r="M2200" s="102" t="s">
        <v>1074</v>
      </c>
      <c r="N2200" s="102">
        <v>2</v>
      </c>
      <c r="O2200" s="102" t="s">
        <v>1075</v>
      </c>
    </row>
    <row r="2201" spans="1:15" x14ac:dyDescent="0.25">
      <c r="A2201" s="102" t="s">
        <v>2919</v>
      </c>
      <c r="B2201" s="103" t="s">
        <v>2189</v>
      </c>
      <c r="C2201" s="103" t="s">
        <v>274</v>
      </c>
      <c r="D2201" s="102" t="s">
        <v>152</v>
      </c>
      <c r="E2201" s="102" t="s">
        <v>275</v>
      </c>
      <c r="F2201" s="102" t="s">
        <v>5161</v>
      </c>
      <c r="H2201" s="102">
        <v>45517</v>
      </c>
      <c r="I2201" s="102" t="s">
        <v>5139</v>
      </c>
      <c r="J2201" s="102" t="s">
        <v>334</v>
      </c>
      <c r="K2201" s="102" t="s">
        <v>298</v>
      </c>
      <c r="L2201" s="102" t="s">
        <v>336</v>
      </c>
      <c r="M2201" s="102" t="s">
        <v>1074</v>
      </c>
      <c r="N2201" s="102">
        <v>2</v>
      </c>
      <c r="O2201" s="102" t="s">
        <v>1075</v>
      </c>
    </row>
    <row r="2202" spans="1:15" x14ac:dyDescent="0.25">
      <c r="A2202" s="102" t="s">
        <v>5162</v>
      </c>
      <c r="B2202" s="103" t="s">
        <v>5163</v>
      </c>
      <c r="C2202" s="103" t="s">
        <v>1118</v>
      </c>
      <c r="D2202" s="102" t="s">
        <v>5142</v>
      </c>
      <c r="E2202" s="102" t="s">
        <v>275</v>
      </c>
      <c r="F2202" s="102" t="s">
        <v>5164</v>
      </c>
      <c r="H2202" s="102">
        <v>45517</v>
      </c>
      <c r="I2202" s="102" t="s">
        <v>5139</v>
      </c>
      <c r="J2202" s="102" t="s">
        <v>334</v>
      </c>
      <c r="K2202" s="102" t="s">
        <v>298</v>
      </c>
      <c r="L2202" s="102" t="s">
        <v>336</v>
      </c>
      <c r="M2202" s="102" t="s">
        <v>1074</v>
      </c>
      <c r="N2202" s="102">
        <v>2</v>
      </c>
      <c r="O2202" s="102" t="s">
        <v>1075</v>
      </c>
    </row>
    <row r="2203" spans="1:15" x14ac:dyDescent="0.25">
      <c r="A2203" s="102" t="s">
        <v>5165</v>
      </c>
      <c r="B2203" s="103" t="s">
        <v>5166</v>
      </c>
      <c r="C2203" s="103" t="s">
        <v>274</v>
      </c>
      <c r="D2203" s="102" t="s">
        <v>5142</v>
      </c>
      <c r="E2203" s="102" t="s">
        <v>275</v>
      </c>
      <c r="F2203" s="102" t="s">
        <v>5167</v>
      </c>
      <c r="H2203" s="102">
        <v>45517</v>
      </c>
      <c r="I2203" s="102" t="s">
        <v>5139</v>
      </c>
      <c r="J2203" s="102" t="s">
        <v>334</v>
      </c>
      <c r="K2203" s="102" t="s">
        <v>298</v>
      </c>
      <c r="L2203" s="102" t="s">
        <v>336</v>
      </c>
      <c r="M2203" s="102" t="s">
        <v>1074</v>
      </c>
      <c r="N2203" s="102">
        <v>2</v>
      </c>
      <c r="O2203" s="102" t="s">
        <v>1075</v>
      </c>
    </row>
    <row r="2204" spans="1:15" x14ac:dyDescent="0.25">
      <c r="A2204" s="102" t="s">
        <v>2933</v>
      </c>
      <c r="B2204" s="103" t="s">
        <v>2934</v>
      </c>
      <c r="C2204" s="103" t="s">
        <v>1077</v>
      </c>
      <c r="D2204" s="102" t="s">
        <v>247</v>
      </c>
      <c r="E2204" s="102" t="s">
        <v>275</v>
      </c>
      <c r="F2204" s="102" t="s">
        <v>5168</v>
      </c>
      <c r="H2204" s="102">
        <v>45517</v>
      </c>
      <c r="I2204" s="102" t="s">
        <v>5139</v>
      </c>
      <c r="J2204" s="102" t="s">
        <v>334</v>
      </c>
      <c r="K2204" s="102" t="s">
        <v>298</v>
      </c>
      <c r="L2204" s="102" t="s">
        <v>336</v>
      </c>
      <c r="M2204" s="102" t="s">
        <v>1074</v>
      </c>
      <c r="N2204" s="102">
        <v>2</v>
      </c>
      <c r="O2204" s="102" t="s">
        <v>1075</v>
      </c>
    </row>
    <row r="2205" spans="1:15" x14ac:dyDescent="0.25">
      <c r="A2205" s="102" t="s">
        <v>2939</v>
      </c>
      <c r="B2205" s="103" t="s">
        <v>5169</v>
      </c>
      <c r="C2205" s="103" t="s">
        <v>1360</v>
      </c>
      <c r="D2205" s="102" t="s">
        <v>2881</v>
      </c>
      <c r="E2205" s="102" t="s">
        <v>275</v>
      </c>
      <c r="F2205" s="102" t="s">
        <v>5170</v>
      </c>
      <c r="H2205" s="102">
        <v>45517</v>
      </c>
      <c r="I2205" s="102" t="s">
        <v>5139</v>
      </c>
      <c r="J2205" s="102" t="s">
        <v>334</v>
      </c>
      <c r="K2205" s="102" t="s">
        <v>298</v>
      </c>
      <c r="L2205" s="102" t="s">
        <v>336</v>
      </c>
      <c r="M2205" s="102" t="s">
        <v>1074</v>
      </c>
      <c r="N2205" s="102">
        <v>2</v>
      </c>
      <c r="O2205" s="102" t="s">
        <v>1075</v>
      </c>
    </row>
    <row r="2206" spans="1:15" x14ac:dyDescent="0.25">
      <c r="A2206" s="102" t="s">
        <v>2939</v>
      </c>
      <c r="B2206" s="103" t="s">
        <v>5171</v>
      </c>
      <c r="C2206" s="103" t="s">
        <v>1360</v>
      </c>
      <c r="D2206" s="102" t="s">
        <v>2881</v>
      </c>
      <c r="E2206" s="102" t="s">
        <v>275</v>
      </c>
      <c r="F2206" s="102" t="s">
        <v>5172</v>
      </c>
      <c r="H2206" s="102">
        <v>45517</v>
      </c>
      <c r="I2206" s="102" t="s">
        <v>5139</v>
      </c>
      <c r="J2206" s="102" t="s">
        <v>334</v>
      </c>
      <c r="K2206" s="102" t="s">
        <v>298</v>
      </c>
      <c r="L2206" s="102" t="s">
        <v>336</v>
      </c>
      <c r="M2206" s="102" t="s">
        <v>1074</v>
      </c>
      <c r="N2206" s="102">
        <v>2</v>
      </c>
      <c r="O2206" s="102" t="s">
        <v>1075</v>
      </c>
    </row>
    <row r="2207" spans="1:15" x14ac:dyDescent="0.25">
      <c r="A2207" s="102" t="s">
        <v>2948</v>
      </c>
      <c r="B2207" s="103" t="s">
        <v>2949</v>
      </c>
      <c r="C2207" s="103" t="s">
        <v>1225</v>
      </c>
      <c r="D2207" s="102" t="s">
        <v>247</v>
      </c>
      <c r="E2207" s="102" t="s">
        <v>275</v>
      </c>
      <c r="F2207" s="102" t="s">
        <v>5173</v>
      </c>
      <c r="H2207" s="102">
        <v>45517</v>
      </c>
      <c r="I2207" s="102" t="s">
        <v>5139</v>
      </c>
      <c r="J2207" s="102" t="s">
        <v>334</v>
      </c>
      <c r="K2207" s="102" t="s">
        <v>298</v>
      </c>
      <c r="L2207" s="102" t="s">
        <v>336</v>
      </c>
      <c r="M2207" s="102" t="s">
        <v>1074</v>
      </c>
      <c r="N2207" s="102">
        <v>2</v>
      </c>
      <c r="O2207" s="102" t="s">
        <v>1075</v>
      </c>
    </row>
    <row r="2208" spans="1:15" x14ac:dyDescent="0.25">
      <c r="A2208" s="102" t="s">
        <v>2958</v>
      </c>
      <c r="B2208" s="103" t="s">
        <v>2959</v>
      </c>
      <c r="C2208" s="103" t="s">
        <v>1118</v>
      </c>
      <c r="D2208" s="102" t="s">
        <v>2881</v>
      </c>
      <c r="E2208" s="102" t="s">
        <v>275</v>
      </c>
      <c r="F2208" s="102" t="s">
        <v>5174</v>
      </c>
      <c r="H2208" s="102">
        <v>45517</v>
      </c>
      <c r="I2208" s="102" t="s">
        <v>5139</v>
      </c>
      <c r="J2208" s="102" t="s">
        <v>334</v>
      </c>
      <c r="K2208" s="102" t="s">
        <v>298</v>
      </c>
      <c r="L2208" s="102" t="s">
        <v>336</v>
      </c>
      <c r="M2208" s="102" t="s">
        <v>1074</v>
      </c>
      <c r="N2208" s="102">
        <v>2</v>
      </c>
      <c r="O2208" s="102" t="s">
        <v>1075</v>
      </c>
    </row>
    <row r="2209" spans="1:15" x14ac:dyDescent="0.25">
      <c r="A2209" s="102" t="s">
        <v>5175</v>
      </c>
      <c r="B2209" s="103" t="s">
        <v>5176</v>
      </c>
      <c r="C2209" s="103" t="s">
        <v>1118</v>
      </c>
      <c r="D2209" s="102" t="s">
        <v>5142</v>
      </c>
      <c r="E2209" s="102" t="s">
        <v>275</v>
      </c>
      <c r="F2209" s="102" t="s">
        <v>5177</v>
      </c>
      <c r="H2209" s="102">
        <v>45517</v>
      </c>
      <c r="I2209" s="102" t="s">
        <v>5139</v>
      </c>
      <c r="J2209" s="102" t="s">
        <v>334</v>
      </c>
      <c r="K2209" s="102" t="s">
        <v>298</v>
      </c>
      <c r="L2209" s="102" t="s">
        <v>336</v>
      </c>
      <c r="M2209" s="102" t="s">
        <v>1074</v>
      </c>
      <c r="N2209" s="102">
        <v>2</v>
      </c>
      <c r="O2209" s="102" t="s">
        <v>1075</v>
      </c>
    </row>
    <row r="2210" spans="1:15" x14ac:dyDescent="0.25">
      <c r="A2210" s="102" t="s">
        <v>2963</v>
      </c>
      <c r="B2210" s="103" t="s">
        <v>5178</v>
      </c>
      <c r="C2210" s="103" t="s">
        <v>1118</v>
      </c>
      <c r="D2210" s="102" t="s">
        <v>2881</v>
      </c>
      <c r="E2210" s="102" t="s">
        <v>275</v>
      </c>
      <c r="F2210" s="102" t="s">
        <v>5179</v>
      </c>
      <c r="H2210" s="102">
        <v>45517</v>
      </c>
      <c r="I2210" s="102" t="s">
        <v>5139</v>
      </c>
      <c r="J2210" s="102" t="s">
        <v>334</v>
      </c>
      <c r="K2210" s="102" t="s">
        <v>298</v>
      </c>
      <c r="L2210" s="102" t="s">
        <v>336</v>
      </c>
      <c r="M2210" s="102" t="s">
        <v>1074</v>
      </c>
      <c r="N2210" s="102">
        <v>2</v>
      </c>
      <c r="O2210" s="102" t="s">
        <v>1075</v>
      </c>
    </row>
    <row r="2211" spans="1:15" x14ac:dyDescent="0.25">
      <c r="A2211" s="102" t="s">
        <v>2968</v>
      </c>
      <c r="B2211" s="103" t="s">
        <v>2969</v>
      </c>
      <c r="C2211" s="103" t="s">
        <v>1360</v>
      </c>
      <c r="D2211" s="102" t="s">
        <v>2881</v>
      </c>
      <c r="E2211" s="102" t="s">
        <v>275</v>
      </c>
      <c r="F2211" s="102" t="s">
        <v>5180</v>
      </c>
      <c r="H2211" s="102">
        <v>45517</v>
      </c>
      <c r="I2211" s="102" t="s">
        <v>5139</v>
      </c>
      <c r="J2211" s="102" t="s">
        <v>334</v>
      </c>
      <c r="K2211" s="102" t="s">
        <v>298</v>
      </c>
      <c r="L2211" s="102" t="s">
        <v>336</v>
      </c>
      <c r="M2211" s="102" t="s">
        <v>1074</v>
      </c>
      <c r="N2211" s="102">
        <v>2</v>
      </c>
      <c r="O2211" s="102" t="s">
        <v>1075</v>
      </c>
    </row>
    <row r="2212" spans="1:15" x14ac:dyDescent="0.25">
      <c r="A2212" s="102" t="s">
        <v>2971</v>
      </c>
      <c r="B2212" s="103" t="s">
        <v>2972</v>
      </c>
      <c r="C2212" s="103" t="s">
        <v>1360</v>
      </c>
      <c r="D2212" s="102" t="s">
        <v>2881</v>
      </c>
      <c r="E2212" s="102" t="s">
        <v>275</v>
      </c>
      <c r="F2212" s="102" t="s">
        <v>5181</v>
      </c>
      <c r="H2212" s="102">
        <v>45517</v>
      </c>
      <c r="I2212" s="102" t="s">
        <v>5139</v>
      </c>
      <c r="J2212" s="102" t="s">
        <v>334</v>
      </c>
      <c r="K2212" s="102" t="s">
        <v>298</v>
      </c>
      <c r="L2212" s="102" t="s">
        <v>336</v>
      </c>
      <c r="M2212" s="102" t="s">
        <v>1074</v>
      </c>
      <c r="N2212" s="102">
        <v>2</v>
      </c>
      <c r="O2212" s="102" t="s">
        <v>1075</v>
      </c>
    </row>
    <row r="2213" spans="1:15" x14ac:dyDescent="0.25">
      <c r="A2213" s="102" t="s">
        <v>5182</v>
      </c>
      <c r="B2213" s="103" t="s">
        <v>1515</v>
      </c>
      <c r="C2213" s="103" t="s">
        <v>1077</v>
      </c>
      <c r="D2213" s="102" t="s">
        <v>281</v>
      </c>
      <c r="E2213" s="102" t="s">
        <v>275</v>
      </c>
      <c r="F2213" s="102" t="s">
        <v>5183</v>
      </c>
      <c r="H2213" s="102">
        <v>45517</v>
      </c>
      <c r="I2213" s="102" t="s">
        <v>5139</v>
      </c>
      <c r="J2213" s="102" t="s">
        <v>334</v>
      </c>
      <c r="K2213" s="102" t="s">
        <v>298</v>
      </c>
      <c r="L2213" s="102" t="s">
        <v>336</v>
      </c>
      <c r="M2213" s="102" t="s">
        <v>1074</v>
      </c>
      <c r="N2213" s="102">
        <v>2</v>
      </c>
      <c r="O2213" s="102" t="s">
        <v>1075</v>
      </c>
    </row>
    <row r="2214" spans="1:15" x14ac:dyDescent="0.25">
      <c r="A2214" s="102" t="s">
        <v>5182</v>
      </c>
      <c r="B2214" s="103" t="s">
        <v>5184</v>
      </c>
      <c r="C2214" s="103" t="s">
        <v>1077</v>
      </c>
      <c r="D2214" s="102" t="s">
        <v>281</v>
      </c>
      <c r="E2214" s="102" t="s">
        <v>275</v>
      </c>
      <c r="F2214" s="102" t="s">
        <v>5185</v>
      </c>
      <c r="H2214" s="102">
        <v>45517</v>
      </c>
      <c r="I2214" s="102" t="s">
        <v>5139</v>
      </c>
      <c r="J2214" s="102" t="s">
        <v>334</v>
      </c>
      <c r="K2214" s="102" t="s">
        <v>298</v>
      </c>
      <c r="L2214" s="102" t="s">
        <v>336</v>
      </c>
      <c r="M2214" s="102" t="s">
        <v>1074</v>
      </c>
      <c r="N2214" s="102">
        <v>2</v>
      </c>
      <c r="O2214" s="102" t="s">
        <v>1075</v>
      </c>
    </row>
    <row r="2215" spans="1:15" x14ac:dyDescent="0.25">
      <c r="A2215" s="102" t="s">
        <v>5186</v>
      </c>
      <c r="B2215" s="103" t="s">
        <v>5156</v>
      </c>
      <c r="C2215" s="103" t="s">
        <v>274</v>
      </c>
      <c r="D2215" s="102" t="s">
        <v>5142</v>
      </c>
      <c r="E2215" s="102" t="s">
        <v>275</v>
      </c>
      <c r="F2215" s="102" t="s">
        <v>5187</v>
      </c>
      <c r="H2215" s="102">
        <v>45517</v>
      </c>
      <c r="I2215" s="102" t="s">
        <v>5139</v>
      </c>
      <c r="J2215" s="102" t="s">
        <v>334</v>
      </c>
      <c r="K2215" s="102" t="s">
        <v>298</v>
      </c>
      <c r="L2215" s="102" t="s">
        <v>336</v>
      </c>
      <c r="M2215" s="102" t="s">
        <v>1074</v>
      </c>
      <c r="N2215" s="102">
        <v>2</v>
      </c>
      <c r="O2215" s="102" t="s">
        <v>1075</v>
      </c>
    </row>
    <row r="2216" spans="1:15" x14ac:dyDescent="0.25">
      <c r="A2216" s="102" t="s">
        <v>5186</v>
      </c>
      <c r="B2216" s="103" t="s">
        <v>5188</v>
      </c>
      <c r="C2216" s="103" t="s">
        <v>1118</v>
      </c>
      <c r="D2216" s="102" t="s">
        <v>5142</v>
      </c>
      <c r="E2216" s="102" t="s">
        <v>275</v>
      </c>
      <c r="F2216" s="102" t="s">
        <v>5189</v>
      </c>
      <c r="H2216" s="102">
        <v>45517</v>
      </c>
      <c r="I2216" s="102" t="s">
        <v>5139</v>
      </c>
      <c r="J2216" s="102" t="s">
        <v>334</v>
      </c>
      <c r="K2216" s="102" t="s">
        <v>298</v>
      </c>
      <c r="L2216" s="102" t="s">
        <v>336</v>
      </c>
      <c r="M2216" s="102" t="s">
        <v>1074</v>
      </c>
      <c r="N2216" s="102">
        <v>2</v>
      </c>
      <c r="O2216" s="102" t="s">
        <v>1075</v>
      </c>
    </row>
    <row r="2217" spans="1:15" x14ac:dyDescent="0.25">
      <c r="A2217" s="102" t="s">
        <v>5190</v>
      </c>
      <c r="B2217" s="103" t="s">
        <v>5191</v>
      </c>
      <c r="C2217" s="103" t="s">
        <v>1118</v>
      </c>
      <c r="D2217" s="102" t="s">
        <v>5142</v>
      </c>
      <c r="E2217" s="102" t="s">
        <v>275</v>
      </c>
      <c r="F2217" s="102" t="s">
        <v>5192</v>
      </c>
      <c r="H2217" s="102">
        <v>45517</v>
      </c>
      <c r="I2217" s="102" t="s">
        <v>5139</v>
      </c>
      <c r="J2217" s="102" t="s">
        <v>334</v>
      </c>
      <c r="K2217" s="102" t="s">
        <v>298</v>
      </c>
      <c r="L2217" s="102" t="s">
        <v>336</v>
      </c>
      <c r="M2217" s="102" t="s">
        <v>1074</v>
      </c>
      <c r="N2217" s="102">
        <v>2</v>
      </c>
      <c r="O2217" s="102" t="s">
        <v>1075</v>
      </c>
    </row>
    <row r="2218" spans="1:15" x14ac:dyDescent="0.25">
      <c r="A2218" s="102" t="s">
        <v>2996</v>
      </c>
      <c r="B2218" s="103" t="s">
        <v>2997</v>
      </c>
      <c r="C2218" s="103" t="s">
        <v>1082</v>
      </c>
      <c r="D2218" s="102" t="s">
        <v>2881</v>
      </c>
      <c r="E2218" s="102" t="s">
        <v>275</v>
      </c>
      <c r="F2218" s="102" t="s">
        <v>5193</v>
      </c>
      <c r="H2218" s="102">
        <v>45517</v>
      </c>
      <c r="I2218" s="102" t="s">
        <v>5139</v>
      </c>
      <c r="J2218" s="102" t="s">
        <v>334</v>
      </c>
      <c r="K2218" s="102" t="s">
        <v>298</v>
      </c>
      <c r="L2218" s="102" t="s">
        <v>336</v>
      </c>
      <c r="M2218" s="102" t="s">
        <v>1082</v>
      </c>
      <c r="N2218" s="102">
        <v>2</v>
      </c>
      <c r="O2218" s="102" t="s">
        <v>1075</v>
      </c>
    </row>
    <row r="2219" spans="1:15" x14ac:dyDescent="0.25">
      <c r="A2219" s="102" t="s">
        <v>2996</v>
      </c>
      <c r="B2219" s="103" t="s">
        <v>2999</v>
      </c>
      <c r="C2219" s="103" t="s">
        <v>1360</v>
      </c>
      <c r="D2219" s="102" t="s">
        <v>2881</v>
      </c>
      <c r="E2219" s="102" t="s">
        <v>275</v>
      </c>
      <c r="F2219" s="102" t="s">
        <v>5194</v>
      </c>
      <c r="H2219" s="102">
        <v>45517</v>
      </c>
      <c r="I2219" s="102" t="s">
        <v>5139</v>
      </c>
      <c r="J2219" s="102" t="s">
        <v>334</v>
      </c>
      <c r="K2219" s="102" t="s">
        <v>298</v>
      </c>
      <c r="L2219" s="102" t="s">
        <v>336</v>
      </c>
      <c r="M2219" s="102" t="s">
        <v>1074</v>
      </c>
      <c r="N2219" s="102">
        <v>2</v>
      </c>
      <c r="O2219" s="102" t="s">
        <v>1075</v>
      </c>
    </row>
    <row r="2220" spans="1:15" x14ac:dyDescent="0.25">
      <c r="A2220" s="102" t="s">
        <v>3001</v>
      </c>
      <c r="B2220" s="103" t="s">
        <v>5195</v>
      </c>
      <c r="C2220" s="103" t="s">
        <v>1360</v>
      </c>
      <c r="D2220" s="102" t="s">
        <v>2881</v>
      </c>
      <c r="E2220" s="102" t="s">
        <v>275</v>
      </c>
      <c r="F2220" s="102" t="s">
        <v>5196</v>
      </c>
      <c r="H2220" s="102">
        <v>45517</v>
      </c>
      <c r="I2220" s="102" t="s">
        <v>5139</v>
      </c>
      <c r="J2220" s="102" t="s">
        <v>334</v>
      </c>
      <c r="K2220" s="102" t="s">
        <v>298</v>
      </c>
      <c r="L2220" s="102" t="s">
        <v>336</v>
      </c>
      <c r="M2220" s="102" t="s">
        <v>1074</v>
      </c>
      <c r="N2220" s="102">
        <v>2</v>
      </c>
      <c r="O2220" s="102" t="s">
        <v>1075</v>
      </c>
    </row>
    <row r="2221" spans="1:15" x14ac:dyDescent="0.25">
      <c r="A2221" s="102" t="s">
        <v>5197</v>
      </c>
      <c r="B2221" s="103" t="s">
        <v>5198</v>
      </c>
      <c r="C2221" s="103" t="s">
        <v>274</v>
      </c>
      <c r="D2221" s="102" t="s">
        <v>5142</v>
      </c>
      <c r="E2221" s="102" t="s">
        <v>275</v>
      </c>
      <c r="F2221" s="102" t="s">
        <v>5199</v>
      </c>
      <c r="H2221" s="102">
        <v>45517</v>
      </c>
      <c r="I2221" s="102" t="s">
        <v>5139</v>
      </c>
      <c r="J2221" s="102" t="s">
        <v>334</v>
      </c>
      <c r="K2221" s="102" t="s">
        <v>298</v>
      </c>
      <c r="L2221" s="102" t="s">
        <v>336</v>
      </c>
      <c r="M2221" s="102" t="s">
        <v>1074</v>
      </c>
      <c r="N2221" s="102">
        <v>2</v>
      </c>
      <c r="O2221" s="102" t="s">
        <v>1075</v>
      </c>
    </row>
    <row r="2222" spans="1:15" x14ac:dyDescent="0.25">
      <c r="A2222" s="102" t="s">
        <v>5200</v>
      </c>
      <c r="B2222" s="103" t="s">
        <v>5201</v>
      </c>
      <c r="C2222" s="103" t="s">
        <v>274</v>
      </c>
      <c r="D2222" s="102" t="s">
        <v>5142</v>
      </c>
      <c r="E2222" s="102" t="s">
        <v>275</v>
      </c>
      <c r="F2222" s="102" t="s">
        <v>5202</v>
      </c>
      <c r="H2222" s="102">
        <v>45517</v>
      </c>
      <c r="I2222" s="102" t="s">
        <v>5139</v>
      </c>
      <c r="J2222" s="102" t="s">
        <v>334</v>
      </c>
      <c r="K2222" s="102" t="s">
        <v>298</v>
      </c>
      <c r="L2222" s="102" t="s">
        <v>336</v>
      </c>
      <c r="M2222" s="102" t="s">
        <v>1074</v>
      </c>
      <c r="N2222" s="102">
        <v>2</v>
      </c>
      <c r="O2222" s="102" t="s">
        <v>1075</v>
      </c>
    </row>
    <row r="2223" spans="1:15" x14ac:dyDescent="0.25">
      <c r="A2223" s="102" t="s">
        <v>5203</v>
      </c>
      <c r="B2223" s="103" t="s">
        <v>5204</v>
      </c>
      <c r="C2223" s="103" t="s">
        <v>1118</v>
      </c>
      <c r="D2223" s="102" t="s">
        <v>5142</v>
      </c>
      <c r="E2223" s="102" t="s">
        <v>275</v>
      </c>
      <c r="F2223" s="102" t="s">
        <v>5205</v>
      </c>
      <c r="H2223" s="102">
        <v>45517</v>
      </c>
      <c r="I2223" s="102" t="s">
        <v>5139</v>
      </c>
      <c r="J2223" s="102" t="s">
        <v>334</v>
      </c>
      <c r="K2223" s="102" t="s">
        <v>298</v>
      </c>
      <c r="L2223" s="102" t="s">
        <v>336</v>
      </c>
      <c r="M2223" s="102" t="s">
        <v>1074</v>
      </c>
      <c r="N2223" s="102">
        <v>2</v>
      </c>
      <c r="O2223" s="102" t="s">
        <v>1075</v>
      </c>
    </row>
    <row r="2224" spans="1:15" x14ac:dyDescent="0.25">
      <c r="A2224" s="102" t="s">
        <v>5206</v>
      </c>
      <c r="B2224" s="103" t="s">
        <v>5207</v>
      </c>
      <c r="C2224" s="103" t="s">
        <v>1360</v>
      </c>
      <c r="D2224" s="102" t="s">
        <v>2881</v>
      </c>
      <c r="E2224" s="102" t="s">
        <v>275</v>
      </c>
      <c r="F2224" s="102" t="s">
        <v>5208</v>
      </c>
      <c r="H2224" s="102">
        <v>45517</v>
      </c>
      <c r="I2224" s="102" t="s">
        <v>5139</v>
      </c>
      <c r="J2224" s="102" t="s">
        <v>334</v>
      </c>
      <c r="K2224" s="102" t="s">
        <v>298</v>
      </c>
      <c r="L2224" s="102" t="s">
        <v>336</v>
      </c>
      <c r="M2224" s="102" t="s">
        <v>1074</v>
      </c>
      <c r="N2224" s="102">
        <v>2</v>
      </c>
      <c r="O2224" s="102" t="s">
        <v>1075</v>
      </c>
    </row>
    <row r="2225" spans="1:15" x14ac:dyDescent="0.25">
      <c r="A2225" s="102" t="s">
        <v>5206</v>
      </c>
      <c r="B2225" s="103" t="s">
        <v>5209</v>
      </c>
      <c r="C2225" s="103" t="s">
        <v>1360</v>
      </c>
      <c r="D2225" s="102" t="s">
        <v>2881</v>
      </c>
      <c r="E2225" s="102" t="s">
        <v>275</v>
      </c>
      <c r="F2225" s="102" t="s">
        <v>5210</v>
      </c>
      <c r="H2225" s="102">
        <v>45517</v>
      </c>
      <c r="I2225" s="102" t="s">
        <v>5139</v>
      </c>
      <c r="J2225" s="102" t="s">
        <v>334</v>
      </c>
      <c r="K2225" s="102" t="s">
        <v>298</v>
      </c>
      <c r="L2225" s="102" t="s">
        <v>336</v>
      </c>
      <c r="M2225" s="102" t="s">
        <v>1074</v>
      </c>
      <c r="N2225" s="102">
        <v>2</v>
      </c>
      <c r="O2225" s="102" t="s">
        <v>1075</v>
      </c>
    </row>
    <row r="2226" spans="1:15" x14ac:dyDescent="0.25">
      <c r="A2226" s="102" t="s">
        <v>5211</v>
      </c>
      <c r="B2226" s="103" t="s">
        <v>3124</v>
      </c>
      <c r="C2226" s="103" t="s">
        <v>1077</v>
      </c>
      <c r="D2226" s="102" t="s">
        <v>281</v>
      </c>
      <c r="E2226" s="102" t="s">
        <v>275</v>
      </c>
      <c r="F2226" s="102" t="s">
        <v>5212</v>
      </c>
      <c r="H2226" s="102">
        <v>45517</v>
      </c>
      <c r="I2226" s="102" t="s">
        <v>5139</v>
      </c>
      <c r="J2226" s="102" t="s">
        <v>334</v>
      </c>
      <c r="K2226" s="102" t="s">
        <v>298</v>
      </c>
      <c r="L2226" s="102" t="s">
        <v>336</v>
      </c>
      <c r="M2226" s="102" t="s">
        <v>1074</v>
      </c>
      <c r="N2226" s="102">
        <v>2</v>
      </c>
      <c r="O2226" s="102" t="s">
        <v>1075</v>
      </c>
    </row>
    <row r="2227" spans="1:15" x14ac:dyDescent="0.25">
      <c r="A2227" s="102" t="s">
        <v>3053</v>
      </c>
      <c r="B2227" s="103" t="s">
        <v>3054</v>
      </c>
      <c r="C2227" s="103" t="s">
        <v>1360</v>
      </c>
      <c r="D2227" s="102" t="s">
        <v>2881</v>
      </c>
      <c r="E2227" s="102" t="s">
        <v>275</v>
      </c>
      <c r="F2227" s="102" t="s">
        <v>5213</v>
      </c>
      <c r="H2227" s="102">
        <v>45517</v>
      </c>
      <c r="I2227" s="102" t="s">
        <v>5139</v>
      </c>
      <c r="J2227" s="102" t="s">
        <v>334</v>
      </c>
      <c r="K2227" s="102" t="s">
        <v>298</v>
      </c>
      <c r="L2227" s="102" t="s">
        <v>336</v>
      </c>
      <c r="M2227" s="102" t="s">
        <v>1074</v>
      </c>
      <c r="N2227" s="102">
        <v>2</v>
      </c>
      <c r="O2227" s="102" t="s">
        <v>1075</v>
      </c>
    </row>
    <row r="2228" spans="1:15" x14ac:dyDescent="0.25">
      <c r="A2228" s="102" t="s">
        <v>3053</v>
      </c>
      <c r="B2228" s="103" t="s">
        <v>3056</v>
      </c>
      <c r="C2228" s="103" t="s">
        <v>1082</v>
      </c>
      <c r="D2228" s="102" t="s">
        <v>2881</v>
      </c>
      <c r="E2228" s="102" t="s">
        <v>275</v>
      </c>
      <c r="F2228" s="102" t="s">
        <v>5214</v>
      </c>
      <c r="H2228" s="102">
        <v>45517</v>
      </c>
      <c r="I2228" s="102" t="s">
        <v>5139</v>
      </c>
      <c r="J2228" s="102" t="s">
        <v>334</v>
      </c>
      <c r="K2228" s="102" t="s">
        <v>298</v>
      </c>
      <c r="L2228" s="102" t="s">
        <v>336</v>
      </c>
      <c r="M2228" s="102" t="s">
        <v>1082</v>
      </c>
      <c r="N2228" s="102">
        <v>2</v>
      </c>
      <c r="O2228" s="102" t="s">
        <v>1075</v>
      </c>
    </row>
    <row r="2229" spans="1:15" x14ac:dyDescent="0.25">
      <c r="A2229" s="102" t="s">
        <v>3053</v>
      </c>
      <c r="B2229" s="103" t="s">
        <v>3058</v>
      </c>
      <c r="C2229" s="103" t="s">
        <v>1360</v>
      </c>
      <c r="D2229" s="102" t="s">
        <v>2881</v>
      </c>
      <c r="E2229" s="102" t="s">
        <v>275</v>
      </c>
      <c r="F2229" s="102" t="s">
        <v>5215</v>
      </c>
      <c r="H2229" s="102">
        <v>45517</v>
      </c>
      <c r="I2229" s="102" t="s">
        <v>5139</v>
      </c>
      <c r="J2229" s="102" t="s">
        <v>334</v>
      </c>
      <c r="K2229" s="102" t="s">
        <v>298</v>
      </c>
      <c r="L2229" s="102" t="s">
        <v>336</v>
      </c>
      <c r="M2229" s="102" t="s">
        <v>1074</v>
      </c>
      <c r="N2229" s="102">
        <v>2</v>
      </c>
      <c r="O2229" s="102" t="s">
        <v>1075</v>
      </c>
    </row>
    <row r="2230" spans="1:15" x14ac:dyDescent="0.25">
      <c r="A2230" s="102" t="s">
        <v>3065</v>
      </c>
      <c r="B2230" s="103" t="s">
        <v>5216</v>
      </c>
      <c r="C2230" s="103" t="s">
        <v>1225</v>
      </c>
      <c r="D2230" s="102" t="s">
        <v>281</v>
      </c>
      <c r="E2230" s="102" t="s">
        <v>275</v>
      </c>
      <c r="F2230" s="102" t="s">
        <v>5217</v>
      </c>
      <c r="H2230" s="102">
        <v>45517</v>
      </c>
      <c r="I2230" s="102" t="s">
        <v>5139</v>
      </c>
      <c r="J2230" s="102" t="s">
        <v>334</v>
      </c>
      <c r="K2230" s="102" t="s">
        <v>298</v>
      </c>
      <c r="L2230" s="102" t="s">
        <v>336</v>
      </c>
      <c r="M2230" s="102" t="s">
        <v>1074</v>
      </c>
      <c r="N2230" s="102">
        <v>2</v>
      </c>
      <c r="O2230" s="102" t="s">
        <v>1075</v>
      </c>
    </row>
    <row r="2231" spans="1:15" x14ac:dyDescent="0.25">
      <c r="A2231" s="102" t="s">
        <v>3065</v>
      </c>
      <c r="B2231" s="103" t="s">
        <v>3068</v>
      </c>
      <c r="C2231" s="103" t="s">
        <v>1225</v>
      </c>
      <c r="D2231" s="102" t="s">
        <v>281</v>
      </c>
      <c r="E2231" s="102" t="s">
        <v>275</v>
      </c>
      <c r="F2231" s="102" t="s">
        <v>5218</v>
      </c>
      <c r="H2231" s="102">
        <v>45517</v>
      </c>
      <c r="I2231" s="102" t="s">
        <v>5139</v>
      </c>
      <c r="J2231" s="102" t="s">
        <v>334</v>
      </c>
      <c r="K2231" s="102" t="s">
        <v>298</v>
      </c>
      <c r="L2231" s="102" t="s">
        <v>336</v>
      </c>
      <c r="M2231" s="102" t="s">
        <v>1074</v>
      </c>
      <c r="N2231" s="102">
        <v>2</v>
      </c>
      <c r="O2231" s="102" t="s">
        <v>1075</v>
      </c>
    </row>
    <row r="2232" spans="1:15" x14ac:dyDescent="0.25">
      <c r="A2232" s="102" t="s">
        <v>5219</v>
      </c>
      <c r="B2232" s="103" t="s">
        <v>5220</v>
      </c>
      <c r="C2232" s="103" t="s">
        <v>1118</v>
      </c>
      <c r="D2232" s="102" t="s">
        <v>5142</v>
      </c>
      <c r="E2232" s="102" t="s">
        <v>275</v>
      </c>
      <c r="F2232" s="102" t="s">
        <v>5221</v>
      </c>
      <c r="H2232" s="102">
        <v>45517</v>
      </c>
      <c r="I2232" s="102" t="s">
        <v>5139</v>
      </c>
      <c r="J2232" s="102" t="s">
        <v>334</v>
      </c>
      <c r="K2232" s="102" t="s">
        <v>298</v>
      </c>
      <c r="L2232" s="102" t="s">
        <v>336</v>
      </c>
      <c r="M2232" s="102" t="s">
        <v>1074</v>
      </c>
      <c r="N2232" s="102">
        <v>2</v>
      </c>
      <c r="O2232" s="102" t="s">
        <v>1075</v>
      </c>
    </row>
    <row r="2233" spans="1:15" x14ac:dyDescent="0.25">
      <c r="A2233" s="102" t="s">
        <v>5222</v>
      </c>
      <c r="B2233" s="103" t="s">
        <v>5223</v>
      </c>
      <c r="C2233" s="103" t="s">
        <v>274</v>
      </c>
      <c r="D2233" s="102" t="s">
        <v>5142</v>
      </c>
      <c r="E2233" s="102" t="s">
        <v>275</v>
      </c>
      <c r="F2233" s="102" t="s">
        <v>5224</v>
      </c>
      <c r="H2233" s="102">
        <v>45517</v>
      </c>
      <c r="I2233" s="102" t="s">
        <v>5139</v>
      </c>
      <c r="J2233" s="102" t="s">
        <v>334</v>
      </c>
      <c r="K2233" s="102" t="s">
        <v>298</v>
      </c>
      <c r="L2233" s="102" t="s">
        <v>336</v>
      </c>
      <c r="M2233" s="102" t="s">
        <v>1074</v>
      </c>
      <c r="N2233" s="102">
        <v>2</v>
      </c>
      <c r="O2233" s="102" t="s">
        <v>1075</v>
      </c>
    </row>
    <row r="2234" spans="1:15" x14ac:dyDescent="0.25">
      <c r="A2234" s="102" t="s">
        <v>5225</v>
      </c>
      <c r="B2234" s="103" t="s">
        <v>5226</v>
      </c>
      <c r="C2234" s="103" t="s">
        <v>1118</v>
      </c>
      <c r="D2234" s="102" t="s">
        <v>5142</v>
      </c>
      <c r="E2234" s="102" t="s">
        <v>275</v>
      </c>
      <c r="F2234" s="102" t="s">
        <v>5227</v>
      </c>
      <c r="H2234" s="102">
        <v>45517</v>
      </c>
      <c r="I2234" s="102" t="s">
        <v>5139</v>
      </c>
      <c r="J2234" s="102" t="s">
        <v>334</v>
      </c>
      <c r="K2234" s="102" t="s">
        <v>298</v>
      </c>
      <c r="L2234" s="102" t="s">
        <v>336</v>
      </c>
      <c r="M2234" s="102" t="s">
        <v>1074</v>
      </c>
      <c r="N2234" s="102">
        <v>2</v>
      </c>
      <c r="O2234" s="102" t="s">
        <v>1075</v>
      </c>
    </row>
    <row r="2235" spans="1:15" x14ac:dyDescent="0.25">
      <c r="A2235" s="102" t="s">
        <v>3080</v>
      </c>
      <c r="B2235" s="103" t="s">
        <v>3081</v>
      </c>
      <c r="C2235" s="103" t="s">
        <v>1360</v>
      </c>
      <c r="D2235" s="102" t="s">
        <v>2881</v>
      </c>
      <c r="E2235" s="102" t="s">
        <v>275</v>
      </c>
      <c r="F2235" s="102" t="s">
        <v>5228</v>
      </c>
      <c r="H2235" s="102">
        <v>45517</v>
      </c>
      <c r="I2235" s="102" t="s">
        <v>5139</v>
      </c>
      <c r="J2235" s="102" t="s">
        <v>334</v>
      </c>
      <c r="K2235" s="102" t="s">
        <v>298</v>
      </c>
      <c r="L2235" s="102" t="s">
        <v>336</v>
      </c>
      <c r="M2235" s="102" t="s">
        <v>1074</v>
      </c>
      <c r="N2235" s="102">
        <v>2</v>
      </c>
      <c r="O2235" s="102" t="s">
        <v>1075</v>
      </c>
    </row>
    <row r="2236" spans="1:15" x14ac:dyDescent="0.25">
      <c r="A2236" s="102" t="s">
        <v>3080</v>
      </c>
      <c r="B2236" s="103" t="s">
        <v>3083</v>
      </c>
      <c r="C2236" s="103" t="s">
        <v>1360</v>
      </c>
      <c r="D2236" s="102" t="s">
        <v>2881</v>
      </c>
      <c r="E2236" s="102" t="s">
        <v>275</v>
      </c>
      <c r="F2236" s="102" t="s">
        <v>5229</v>
      </c>
      <c r="H2236" s="102">
        <v>45517</v>
      </c>
      <c r="I2236" s="102" t="s">
        <v>5139</v>
      </c>
      <c r="J2236" s="102" t="s">
        <v>334</v>
      </c>
      <c r="K2236" s="102" t="s">
        <v>298</v>
      </c>
      <c r="L2236" s="102" t="s">
        <v>336</v>
      </c>
      <c r="M2236" s="102" t="s">
        <v>1074</v>
      </c>
      <c r="N2236" s="102">
        <v>2</v>
      </c>
      <c r="O2236" s="102" t="s">
        <v>1075</v>
      </c>
    </row>
    <row r="2237" spans="1:15" x14ac:dyDescent="0.25">
      <c r="A2237" s="102" t="s">
        <v>3080</v>
      </c>
      <c r="B2237" s="103" t="s">
        <v>3085</v>
      </c>
      <c r="C2237" s="103" t="s">
        <v>1118</v>
      </c>
      <c r="D2237" s="102" t="s">
        <v>2881</v>
      </c>
      <c r="E2237" s="102" t="s">
        <v>275</v>
      </c>
      <c r="F2237" s="102" t="s">
        <v>5230</v>
      </c>
      <c r="H2237" s="102">
        <v>45517</v>
      </c>
      <c r="I2237" s="102" t="s">
        <v>5139</v>
      </c>
      <c r="J2237" s="102" t="s">
        <v>334</v>
      </c>
      <c r="K2237" s="102" t="s">
        <v>298</v>
      </c>
      <c r="L2237" s="102" t="s">
        <v>336</v>
      </c>
      <c r="M2237" s="102" t="s">
        <v>1074</v>
      </c>
      <c r="N2237" s="102">
        <v>2</v>
      </c>
      <c r="O2237" s="102" t="s">
        <v>1075</v>
      </c>
    </row>
    <row r="2238" spans="1:15" x14ac:dyDescent="0.25">
      <c r="A2238" s="102" t="s">
        <v>5231</v>
      </c>
      <c r="B2238" s="103" t="s">
        <v>5232</v>
      </c>
      <c r="C2238" s="103" t="s">
        <v>274</v>
      </c>
      <c r="D2238" s="102" t="s">
        <v>5142</v>
      </c>
      <c r="E2238" s="102" t="s">
        <v>275</v>
      </c>
      <c r="F2238" s="102" t="s">
        <v>5233</v>
      </c>
      <c r="H2238" s="102">
        <v>45517</v>
      </c>
      <c r="I2238" s="102" t="s">
        <v>5139</v>
      </c>
      <c r="J2238" s="102" t="s">
        <v>334</v>
      </c>
      <c r="K2238" s="102" t="s">
        <v>298</v>
      </c>
      <c r="L2238" s="102" t="s">
        <v>336</v>
      </c>
      <c r="M2238" s="102" t="s">
        <v>1074</v>
      </c>
      <c r="N2238" s="102">
        <v>2</v>
      </c>
      <c r="O2238" s="102" t="s">
        <v>1075</v>
      </c>
    </row>
    <row r="2239" spans="1:15" x14ac:dyDescent="0.25">
      <c r="A2239" s="102" t="s">
        <v>3090</v>
      </c>
      <c r="B2239" s="103" t="s">
        <v>2999</v>
      </c>
      <c r="C2239" s="103" t="s">
        <v>1360</v>
      </c>
      <c r="D2239" s="102" t="s">
        <v>2881</v>
      </c>
      <c r="E2239" s="102" t="s">
        <v>275</v>
      </c>
      <c r="F2239" s="102" t="s">
        <v>5234</v>
      </c>
      <c r="H2239" s="102">
        <v>45517</v>
      </c>
      <c r="I2239" s="102" t="s">
        <v>5139</v>
      </c>
      <c r="J2239" s="102" t="s">
        <v>334</v>
      </c>
      <c r="K2239" s="102" t="s">
        <v>298</v>
      </c>
      <c r="L2239" s="102" t="s">
        <v>336</v>
      </c>
      <c r="M2239" s="102" t="s">
        <v>1074</v>
      </c>
      <c r="N2239" s="102">
        <v>2</v>
      </c>
      <c r="O2239" s="102" t="s">
        <v>1075</v>
      </c>
    </row>
    <row r="2240" spans="1:15" x14ac:dyDescent="0.25">
      <c r="A2240" s="102" t="s">
        <v>3092</v>
      </c>
      <c r="B2240" s="103" t="s">
        <v>5235</v>
      </c>
      <c r="C2240" s="103" t="s">
        <v>1118</v>
      </c>
      <c r="D2240" s="102" t="s">
        <v>152</v>
      </c>
      <c r="E2240" s="102" t="s">
        <v>275</v>
      </c>
      <c r="F2240" s="102" t="s">
        <v>5236</v>
      </c>
      <c r="H2240" s="102">
        <v>45517</v>
      </c>
      <c r="I2240" s="102" t="s">
        <v>5139</v>
      </c>
      <c r="J2240" s="102" t="s">
        <v>334</v>
      </c>
      <c r="K2240" s="102" t="s">
        <v>298</v>
      </c>
      <c r="L2240" s="102" t="s">
        <v>336</v>
      </c>
      <c r="M2240" s="102" t="s">
        <v>1074</v>
      </c>
      <c r="N2240" s="102">
        <v>2</v>
      </c>
      <c r="O2240" s="102" t="s">
        <v>1075</v>
      </c>
    </row>
    <row r="2241" spans="1:15" x14ac:dyDescent="0.25">
      <c r="A2241" s="102" t="s">
        <v>3977</v>
      </c>
      <c r="B2241" s="103" t="s">
        <v>1132</v>
      </c>
      <c r="C2241" s="103" t="s">
        <v>274</v>
      </c>
      <c r="D2241" s="102" t="s">
        <v>152</v>
      </c>
      <c r="E2241" s="102" t="s">
        <v>275</v>
      </c>
      <c r="F2241" s="102" t="s">
        <v>5237</v>
      </c>
      <c r="H2241" s="102">
        <v>45517</v>
      </c>
      <c r="I2241" s="102" t="s">
        <v>5139</v>
      </c>
      <c r="J2241" s="102" t="s">
        <v>334</v>
      </c>
      <c r="K2241" s="102" t="s">
        <v>298</v>
      </c>
      <c r="L2241" s="102" t="s">
        <v>336</v>
      </c>
      <c r="M2241" s="102" t="s">
        <v>1074</v>
      </c>
      <c r="N2241" s="102">
        <v>2</v>
      </c>
      <c r="O2241" s="102" t="s">
        <v>1075</v>
      </c>
    </row>
    <row r="2242" spans="1:15" x14ac:dyDescent="0.25">
      <c r="A2242" s="102" t="s">
        <v>3977</v>
      </c>
      <c r="B2242" s="103" t="s">
        <v>3020</v>
      </c>
      <c r="C2242" s="103" t="s">
        <v>274</v>
      </c>
      <c r="D2242" s="102" t="s">
        <v>152</v>
      </c>
      <c r="E2242" s="102" t="s">
        <v>275</v>
      </c>
      <c r="F2242" s="102" t="s">
        <v>5238</v>
      </c>
      <c r="H2242" s="102">
        <v>45517</v>
      </c>
      <c r="I2242" s="102" t="s">
        <v>5139</v>
      </c>
      <c r="J2242" s="102" t="s">
        <v>334</v>
      </c>
      <c r="K2242" s="102" t="s">
        <v>298</v>
      </c>
      <c r="L2242" s="102" t="s">
        <v>336</v>
      </c>
      <c r="M2242" s="102" t="s">
        <v>1074</v>
      </c>
      <c r="N2242" s="102">
        <v>2</v>
      </c>
      <c r="O2242" s="102" t="s">
        <v>1075</v>
      </c>
    </row>
    <row r="2243" spans="1:15" x14ac:dyDescent="0.25">
      <c r="A2243" s="102" t="s">
        <v>3977</v>
      </c>
      <c r="B2243" s="103" t="s">
        <v>1208</v>
      </c>
      <c r="C2243" s="103" t="s">
        <v>274</v>
      </c>
      <c r="D2243" s="102" t="s">
        <v>152</v>
      </c>
      <c r="E2243" s="102" t="s">
        <v>275</v>
      </c>
      <c r="F2243" s="102" t="s">
        <v>5239</v>
      </c>
      <c r="H2243" s="102">
        <v>45517</v>
      </c>
      <c r="I2243" s="102" t="s">
        <v>5139</v>
      </c>
      <c r="J2243" s="102" t="s">
        <v>334</v>
      </c>
      <c r="K2243" s="102" t="s">
        <v>298</v>
      </c>
      <c r="L2243" s="102" t="s">
        <v>336</v>
      </c>
      <c r="M2243" s="102" t="s">
        <v>1074</v>
      </c>
      <c r="N2243" s="102">
        <v>2</v>
      </c>
      <c r="O2243" s="102" t="s">
        <v>1075</v>
      </c>
    </row>
    <row r="2244" spans="1:15" x14ac:dyDescent="0.25">
      <c r="A2244" s="102" t="s">
        <v>5240</v>
      </c>
      <c r="B2244" s="103" t="s">
        <v>5191</v>
      </c>
      <c r="C2244" s="103" t="s">
        <v>1118</v>
      </c>
      <c r="D2244" s="102" t="s">
        <v>5142</v>
      </c>
      <c r="E2244" s="102" t="s">
        <v>275</v>
      </c>
      <c r="F2244" s="102" t="s">
        <v>5241</v>
      </c>
      <c r="H2244" s="102">
        <v>45517</v>
      </c>
      <c r="I2244" s="102" t="s">
        <v>5139</v>
      </c>
      <c r="J2244" s="102" t="s">
        <v>334</v>
      </c>
      <c r="K2244" s="102" t="s">
        <v>298</v>
      </c>
      <c r="L2244" s="102" t="s">
        <v>336</v>
      </c>
      <c r="M2244" s="102" t="s">
        <v>1074</v>
      </c>
      <c r="N2244" s="102">
        <v>2</v>
      </c>
      <c r="O2244" s="102" t="s">
        <v>1075</v>
      </c>
    </row>
    <row r="2245" spans="1:15" x14ac:dyDescent="0.25">
      <c r="A2245" s="102" t="s">
        <v>5240</v>
      </c>
      <c r="B2245" s="103" t="s">
        <v>5242</v>
      </c>
      <c r="C2245" s="103" t="s">
        <v>274</v>
      </c>
      <c r="D2245" s="102" t="s">
        <v>5142</v>
      </c>
      <c r="E2245" s="102" t="s">
        <v>275</v>
      </c>
      <c r="F2245" s="102" t="s">
        <v>5243</v>
      </c>
      <c r="H2245" s="102">
        <v>45517</v>
      </c>
      <c r="I2245" s="102" t="s">
        <v>5139</v>
      </c>
      <c r="J2245" s="102" t="s">
        <v>334</v>
      </c>
      <c r="K2245" s="102" t="s">
        <v>298</v>
      </c>
      <c r="L2245" s="102" t="s">
        <v>336</v>
      </c>
      <c r="M2245" s="102" t="s">
        <v>1074</v>
      </c>
      <c r="N2245" s="102">
        <v>2</v>
      </c>
      <c r="O2245" s="102" t="s">
        <v>1075</v>
      </c>
    </row>
    <row r="2246" spans="1:15" x14ac:dyDescent="0.25">
      <c r="A2246" s="102" t="s">
        <v>5240</v>
      </c>
      <c r="B2246" s="103" t="s">
        <v>5176</v>
      </c>
      <c r="C2246" s="103" t="s">
        <v>1118</v>
      </c>
      <c r="D2246" s="102" t="s">
        <v>5142</v>
      </c>
      <c r="E2246" s="102" t="s">
        <v>275</v>
      </c>
      <c r="F2246" s="102" t="s">
        <v>5244</v>
      </c>
      <c r="H2246" s="102">
        <v>45517</v>
      </c>
      <c r="I2246" s="102" t="s">
        <v>5139</v>
      </c>
      <c r="J2246" s="102" t="s">
        <v>334</v>
      </c>
      <c r="K2246" s="102" t="s">
        <v>298</v>
      </c>
      <c r="L2246" s="102" t="s">
        <v>336</v>
      </c>
      <c r="M2246" s="102" t="s">
        <v>1074</v>
      </c>
      <c r="N2246" s="102">
        <v>2</v>
      </c>
      <c r="O2246" s="102" t="s">
        <v>1075</v>
      </c>
    </row>
    <row r="2247" spans="1:15" x14ac:dyDescent="0.25">
      <c r="A2247" s="102" t="s">
        <v>5240</v>
      </c>
      <c r="B2247" s="103" t="s">
        <v>5156</v>
      </c>
      <c r="C2247" s="103" t="s">
        <v>274</v>
      </c>
      <c r="D2247" s="102" t="s">
        <v>5142</v>
      </c>
      <c r="E2247" s="102" t="s">
        <v>275</v>
      </c>
      <c r="F2247" s="102" t="s">
        <v>5245</v>
      </c>
      <c r="H2247" s="102">
        <v>45517</v>
      </c>
      <c r="I2247" s="102" t="s">
        <v>5139</v>
      </c>
      <c r="J2247" s="102" t="s">
        <v>334</v>
      </c>
      <c r="K2247" s="102" t="s">
        <v>298</v>
      </c>
      <c r="L2247" s="102" t="s">
        <v>336</v>
      </c>
      <c r="M2247" s="102" t="s">
        <v>1074</v>
      </c>
      <c r="N2247" s="102">
        <v>2</v>
      </c>
      <c r="O2247" s="102" t="s">
        <v>1075</v>
      </c>
    </row>
    <row r="2248" spans="1:15" x14ac:dyDescent="0.25">
      <c r="A2248" s="102" t="s">
        <v>5246</v>
      </c>
      <c r="B2248" s="103" t="s">
        <v>5247</v>
      </c>
      <c r="C2248" s="103" t="s">
        <v>274</v>
      </c>
      <c r="D2248" s="102" t="s">
        <v>5142</v>
      </c>
      <c r="E2248" s="102" t="s">
        <v>275</v>
      </c>
      <c r="F2248" s="102" t="s">
        <v>5248</v>
      </c>
      <c r="H2248" s="102">
        <v>45517</v>
      </c>
      <c r="I2248" s="102" t="s">
        <v>5139</v>
      </c>
      <c r="J2248" s="102" t="s">
        <v>334</v>
      </c>
      <c r="K2248" s="102" t="s">
        <v>298</v>
      </c>
      <c r="L2248" s="102" t="s">
        <v>336</v>
      </c>
      <c r="M2248" s="102" t="s">
        <v>1074</v>
      </c>
      <c r="N2248" s="102">
        <v>2</v>
      </c>
      <c r="O2248" s="102" t="s">
        <v>1075</v>
      </c>
    </row>
    <row r="2249" spans="1:15" x14ac:dyDescent="0.25">
      <c r="A2249" s="102" t="s">
        <v>5249</v>
      </c>
      <c r="B2249" s="103" t="s">
        <v>5250</v>
      </c>
      <c r="C2249" s="103" t="s">
        <v>3461</v>
      </c>
      <c r="D2249" s="102" t="s">
        <v>5142</v>
      </c>
      <c r="E2249" s="102" t="s">
        <v>275</v>
      </c>
      <c r="F2249" s="102" t="s">
        <v>5251</v>
      </c>
      <c r="H2249" s="102">
        <v>45517</v>
      </c>
      <c r="I2249" s="102" t="s">
        <v>5139</v>
      </c>
      <c r="J2249" s="102" t="s">
        <v>334</v>
      </c>
      <c r="K2249" s="102" t="s">
        <v>298</v>
      </c>
      <c r="L2249" s="102" t="s">
        <v>336</v>
      </c>
      <c r="M2249" s="102" t="s">
        <v>1082</v>
      </c>
      <c r="N2249" s="102">
        <v>2</v>
      </c>
      <c r="O2249" s="102" t="s">
        <v>1075</v>
      </c>
    </row>
    <row r="2250" spans="1:15" x14ac:dyDescent="0.25">
      <c r="A2250" s="102" t="s">
        <v>5249</v>
      </c>
      <c r="B2250" s="103" t="s">
        <v>5252</v>
      </c>
      <c r="C2250" s="103" t="s">
        <v>274</v>
      </c>
      <c r="D2250" s="102" t="s">
        <v>5142</v>
      </c>
      <c r="E2250" s="102" t="s">
        <v>275</v>
      </c>
      <c r="F2250" s="102" t="s">
        <v>5253</v>
      </c>
      <c r="H2250" s="102">
        <v>45517</v>
      </c>
      <c r="I2250" s="102" t="s">
        <v>5139</v>
      </c>
      <c r="J2250" s="102" t="s">
        <v>334</v>
      </c>
      <c r="K2250" s="102" t="s">
        <v>298</v>
      </c>
      <c r="L2250" s="102" t="s">
        <v>336</v>
      </c>
      <c r="M2250" s="102" t="s">
        <v>1074</v>
      </c>
      <c r="N2250" s="102">
        <v>2</v>
      </c>
      <c r="O2250" s="102" t="s">
        <v>1075</v>
      </c>
    </row>
    <row r="2251" spans="1:15" x14ac:dyDescent="0.25">
      <c r="A2251" s="102" t="s">
        <v>3128</v>
      </c>
      <c r="B2251" s="103" t="s">
        <v>2880</v>
      </c>
      <c r="C2251" s="103" t="s">
        <v>1118</v>
      </c>
      <c r="D2251" s="102" t="s">
        <v>2881</v>
      </c>
      <c r="E2251" s="102" t="s">
        <v>275</v>
      </c>
      <c r="F2251" s="102" t="s">
        <v>5254</v>
      </c>
      <c r="H2251" s="102">
        <v>45517</v>
      </c>
      <c r="I2251" s="102" t="s">
        <v>5139</v>
      </c>
      <c r="J2251" s="102" t="s">
        <v>334</v>
      </c>
      <c r="K2251" s="102" t="s">
        <v>298</v>
      </c>
      <c r="L2251" s="102" t="s">
        <v>336</v>
      </c>
      <c r="M2251" s="102" t="s">
        <v>1074</v>
      </c>
      <c r="N2251" s="102">
        <v>2</v>
      </c>
      <c r="O2251" s="102" t="s">
        <v>1075</v>
      </c>
    </row>
    <row r="2252" spans="1:15" x14ac:dyDescent="0.25">
      <c r="A2252" s="102" t="s">
        <v>5255</v>
      </c>
      <c r="B2252" s="103" t="s">
        <v>5256</v>
      </c>
      <c r="C2252" s="103" t="s">
        <v>1118</v>
      </c>
      <c r="D2252" s="102" t="s">
        <v>5142</v>
      </c>
      <c r="E2252" s="102" t="s">
        <v>275</v>
      </c>
      <c r="F2252" s="102" t="s">
        <v>5257</v>
      </c>
      <c r="H2252" s="102">
        <v>45517</v>
      </c>
      <c r="I2252" s="102" t="s">
        <v>5139</v>
      </c>
      <c r="J2252" s="102" t="s">
        <v>334</v>
      </c>
      <c r="K2252" s="102" t="s">
        <v>298</v>
      </c>
      <c r="L2252" s="102" t="s">
        <v>336</v>
      </c>
      <c r="M2252" s="102" t="s">
        <v>1074</v>
      </c>
      <c r="N2252" s="102">
        <v>2</v>
      </c>
      <c r="O2252" s="102" t="s">
        <v>1075</v>
      </c>
    </row>
    <row r="2253" spans="1:15" x14ac:dyDescent="0.25">
      <c r="A2253" s="102" t="s">
        <v>3141</v>
      </c>
      <c r="B2253" s="103" t="s">
        <v>5258</v>
      </c>
      <c r="C2253" s="103" t="s">
        <v>1118</v>
      </c>
      <c r="D2253" s="102" t="s">
        <v>2881</v>
      </c>
      <c r="E2253" s="102" t="s">
        <v>275</v>
      </c>
      <c r="F2253" s="102" t="s">
        <v>5259</v>
      </c>
      <c r="H2253" s="102">
        <v>45517</v>
      </c>
      <c r="I2253" s="102" t="s">
        <v>5139</v>
      </c>
      <c r="J2253" s="102" t="s">
        <v>334</v>
      </c>
      <c r="K2253" s="102" t="s">
        <v>298</v>
      </c>
      <c r="L2253" s="102" t="s">
        <v>336</v>
      </c>
      <c r="M2253" s="102" t="s">
        <v>1074</v>
      </c>
      <c r="N2253" s="102">
        <v>2</v>
      </c>
      <c r="O2253" s="102" t="s">
        <v>1075</v>
      </c>
    </row>
    <row r="2254" spans="1:15" x14ac:dyDescent="0.25">
      <c r="A2254" s="102" t="s">
        <v>3146</v>
      </c>
      <c r="B2254" s="103" t="s">
        <v>3147</v>
      </c>
      <c r="C2254" s="103" t="s">
        <v>1360</v>
      </c>
      <c r="D2254" s="102" t="s">
        <v>2881</v>
      </c>
      <c r="E2254" s="102" t="s">
        <v>275</v>
      </c>
      <c r="F2254" s="102" t="s">
        <v>5260</v>
      </c>
      <c r="H2254" s="102">
        <v>45517</v>
      </c>
      <c r="I2254" s="102" t="s">
        <v>5139</v>
      </c>
      <c r="J2254" s="102" t="s">
        <v>334</v>
      </c>
      <c r="K2254" s="102" t="s">
        <v>298</v>
      </c>
      <c r="L2254" s="102" t="s">
        <v>336</v>
      </c>
      <c r="M2254" s="102" t="s">
        <v>1074</v>
      </c>
      <c r="N2254" s="102">
        <v>2</v>
      </c>
      <c r="O2254" s="102" t="s">
        <v>1075</v>
      </c>
    </row>
    <row r="2255" spans="1:15" x14ac:dyDescent="0.25">
      <c r="A2255" s="102" t="s">
        <v>3149</v>
      </c>
      <c r="B2255" s="103" t="s">
        <v>5261</v>
      </c>
      <c r="C2255" s="103" t="s">
        <v>1118</v>
      </c>
      <c r="D2255" s="102" t="s">
        <v>2881</v>
      </c>
      <c r="E2255" s="102" t="s">
        <v>275</v>
      </c>
      <c r="F2255" s="102" t="s">
        <v>5262</v>
      </c>
      <c r="H2255" s="102">
        <v>45517</v>
      </c>
      <c r="I2255" s="102" t="s">
        <v>5139</v>
      </c>
      <c r="J2255" s="102" t="s">
        <v>334</v>
      </c>
      <c r="K2255" s="102" t="s">
        <v>298</v>
      </c>
      <c r="L2255" s="102" t="s">
        <v>336</v>
      </c>
      <c r="M2255" s="102" t="s">
        <v>1074</v>
      </c>
      <c r="N2255" s="102">
        <v>2</v>
      </c>
      <c r="O2255" s="102" t="s">
        <v>1075</v>
      </c>
    </row>
    <row r="2256" spans="1:15" x14ac:dyDescent="0.25">
      <c r="A2256" s="102" t="s">
        <v>3151</v>
      </c>
      <c r="B2256" s="103" t="s">
        <v>1189</v>
      </c>
      <c r="C2256" s="103" t="s">
        <v>1077</v>
      </c>
      <c r="D2256" s="102" t="s">
        <v>196</v>
      </c>
      <c r="E2256" s="102" t="s">
        <v>275</v>
      </c>
      <c r="F2256" s="102" t="s">
        <v>5263</v>
      </c>
      <c r="H2256" s="102">
        <v>45517</v>
      </c>
      <c r="I2256" s="102" t="s">
        <v>5139</v>
      </c>
      <c r="J2256" s="102" t="s">
        <v>334</v>
      </c>
      <c r="K2256" s="102" t="s">
        <v>298</v>
      </c>
      <c r="L2256" s="102" t="s">
        <v>336</v>
      </c>
      <c r="M2256" s="102" t="s">
        <v>1074</v>
      </c>
      <c r="N2256" s="102">
        <v>2</v>
      </c>
      <c r="O2256" s="102" t="s">
        <v>1075</v>
      </c>
    </row>
    <row r="2257" spans="1:15" x14ac:dyDescent="0.25">
      <c r="A2257" s="102" t="s">
        <v>3151</v>
      </c>
      <c r="B2257" s="103" t="s">
        <v>5264</v>
      </c>
      <c r="C2257" s="103" t="s">
        <v>1225</v>
      </c>
      <c r="D2257" s="102" t="s">
        <v>196</v>
      </c>
      <c r="E2257" s="102" t="s">
        <v>275</v>
      </c>
      <c r="F2257" s="102" t="s">
        <v>5265</v>
      </c>
      <c r="H2257" s="102">
        <v>45517</v>
      </c>
      <c r="I2257" s="102" t="s">
        <v>5139</v>
      </c>
      <c r="J2257" s="102" t="s">
        <v>334</v>
      </c>
      <c r="K2257" s="102" t="s">
        <v>298</v>
      </c>
      <c r="L2257" s="102" t="s">
        <v>336</v>
      </c>
      <c r="M2257" s="102" t="s">
        <v>1074</v>
      </c>
      <c r="N2257" s="102">
        <v>2</v>
      </c>
      <c r="O2257" s="102" t="s">
        <v>1075</v>
      </c>
    </row>
    <row r="2258" spans="1:15" x14ac:dyDescent="0.25">
      <c r="A2258" s="102" t="s">
        <v>5266</v>
      </c>
      <c r="B2258" s="103" t="s">
        <v>1166</v>
      </c>
      <c r="C2258" s="103" t="s">
        <v>1225</v>
      </c>
      <c r="D2258" s="102" t="s">
        <v>281</v>
      </c>
      <c r="E2258" s="102" t="s">
        <v>275</v>
      </c>
      <c r="F2258" s="102" t="s">
        <v>5267</v>
      </c>
      <c r="H2258" s="102">
        <v>45517</v>
      </c>
      <c r="I2258" s="102" t="s">
        <v>5139</v>
      </c>
      <c r="J2258" s="102" t="s">
        <v>334</v>
      </c>
      <c r="K2258" s="102" t="s">
        <v>298</v>
      </c>
      <c r="L2258" s="102" t="s">
        <v>336</v>
      </c>
      <c r="M2258" s="102" t="s">
        <v>1074</v>
      </c>
      <c r="N2258" s="102">
        <v>2</v>
      </c>
      <c r="O2258" s="102" t="s">
        <v>1075</v>
      </c>
    </row>
    <row r="2259" spans="1:15" x14ac:dyDescent="0.25">
      <c r="A2259" s="102" t="s">
        <v>5268</v>
      </c>
      <c r="B2259" s="103" t="s">
        <v>5269</v>
      </c>
      <c r="C2259" s="103" t="s">
        <v>1225</v>
      </c>
      <c r="D2259" s="102" t="s">
        <v>281</v>
      </c>
      <c r="E2259" s="102" t="s">
        <v>275</v>
      </c>
      <c r="F2259" s="102" t="s">
        <v>5270</v>
      </c>
      <c r="H2259" s="102">
        <v>45517</v>
      </c>
      <c r="I2259" s="102" t="s">
        <v>5139</v>
      </c>
      <c r="J2259" s="102" t="s">
        <v>334</v>
      </c>
      <c r="K2259" s="102" t="s">
        <v>298</v>
      </c>
      <c r="L2259" s="102" t="s">
        <v>336</v>
      </c>
      <c r="M2259" s="102" t="s">
        <v>1074</v>
      </c>
      <c r="N2259" s="102">
        <v>2</v>
      </c>
      <c r="O2259" s="102" t="s">
        <v>1075</v>
      </c>
    </row>
    <row r="2260" spans="1:15" x14ac:dyDescent="0.25">
      <c r="A2260" s="102" t="s">
        <v>3163</v>
      </c>
      <c r="B2260" s="103" t="s">
        <v>3054</v>
      </c>
      <c r="C2260" s="103" t="s">
        <v>1360</v>
      </c>
      <c r="D2260" s="102" t="s">
        <v>2881</v>
      </c>
      <c r="E2260" s="102" t="s">
        <v>275</v>
      </c>
      <c r="F2260" s="102" t="s">
        <v>5271</v>
      </c>
      <c r="H2260" s="102">
        <v>45517</v>
      </c>
      <c r="I2260" s="102" t="s">
        <v>5139</v>
      </c>
      <c r="J2260" s="102" t="s">
        <v>334</v>
      </c>
      <c r="K2260" s="102" t="s">
        <v>298</v>
      </c>
      <c r="L2260" s="102" t="s">
        <v>336</v>
      </c>
      <c r="M2260" s="102" t="s">
        <v>1074</v>
      </c>
      <c r="N2260" s="102">
        <v>2</v>
      </c>
      <c r="O2260" s="102" t="s">
        <v>1075</v>
      </c>
    </row>
    <row r="2261" spans="1:15" x14ac:dyDescent="0.25">
      <c r="A2261" s="102" t="s">
        <v>3165</v>
      </c>
      <c r="B2261" s="103" t="s">
        <v>5272</v>
      </c>
      <c r="C2261" s="103" t="s">
        <v>1118</v>
      </c>
      <c r="D2261" s="102" t="s">
        <v>2881</v>
      </c>
      <c r="E2261" s="102" t="s">
        <v>275</v>
      </c>
      <c r="F2261" s="102" t="s">
        <v>5273</v>
      </c>
      <c r="H2261" s="102">
        <v>45517</v>
      </c>
      <c r="I2261" s="102" t="s">
        <v>5139</v>
      </c>
      <c r="J2261" s="102" t="s">
        <v>334</v>
      </c>
      <c r="K2261" s="102" t="s">
        <v>298</v>
      </c>
      <c r="L2261" s="102" t="s">
        <v>336</v>
      </c>
      <c r="M2261" s="102" t="s">
        <v>1074</v>
      </c>
      <c r="N2261" s="102">
        <v>2</v>
      </c>
      <c r="O2261" s="102" t="s">
        <v>1075</v>
      </c>
    </row>
    <row r="2262" spans="1:15" x14ac:dyDescent="0.25">
      <c r="A2262" s="102" t="s">
        <v>5274</v>
      </c>
      <c r="B2262" s="103" t="s">
        <v>5275</v>
      </c>
      <c r="C2262" s="103" t="s">
        <v>1118</v>
      </c>
      <c r="D2262" s="102" t="s">
        <v>5142</v>
      </c>
      <c r="E2262" s="102" t="s">
        <v>275</v>
      </c>
      <c r="F2262" s="102" t="s">
        <v>5276</v>
      </c>
      <c r="H2262" s="102">
        <v>45517</v>
      </c>
      <c r="I2262" s="102" t="s">
        <v>5139</v>
      </c>
      <c r="J2262" s="102" t="s">
        <v>334</v>
      </c>
      <c r="K2262" s="102" t="s">
        <v>298</v>
      </c>
      <c r="L2262" s="102" t="s">
        <v>336</v>
      </c>
      <c r="M2262" s="102" t="s">
        <v>1074</v>
      </c>
      <c r="N2262" s="102">
        <v>2</v>
      </c>
      <c r="O2262" s="102" t="s">
        <v>1075</v>
      </c>
    </row>
    <row r="2263" spans="1:15" x14ac:dyDescent="0.25">
      <c r="A2263" s="102" t="s">
        <v>3182</v>
      </c>
      <c r="B2263" s="103" t="s">
        <v>3183</v>
      </c>
      <c r="C2263" s="103" t="s">
        <v>1360</v>
      </c>
      <c r="D2263" s="102" t="s">
        <v>2881</v>
      </c>
      <c r="E2263" s="102" t="s">
        <v>275</v>
      </c>
      <c r="F2263" s="102" t="s">
        <v>5277</v>
      </c>
      <c r="H2263" s="102">
        <v>45517</v>
      </c>
      <c r="I2263" s="102" t="s">
        <v>5139</v>
      </c>
      <c r="J2263" s="102" t="s">
        <v>334</v>
      </c>
      <c r="K2263" s="102" t="s">
        <v>298</v>
      </c>
      <c r="L2263" s="102" t="s">
        <v>336</v>
      </c>
      <c r="M2263" s="102" t="s">
        <v>1074</v>
      </c>
      <c r="N2263" s="102">
        <v>2</v>
      </c>
      <c r="O2263" s="102" t="s">
        <v>1075</v>
      </c>
    </row>
    <row r="2264" spans="1:15" x14ac:dyDescent="0.25">
      <c r="A2264" s="102" t="s">
        <v>3185</v>
      </c>
      <c r="B2264" s="103" t="s">
        <v>3186</v>
      </c>
      <c r="C2264" s="103" t="s">
        <v>1118</v>
      </c>
      <c r="D2264" s="102" t="s">
        <v>2881</v>
      </c>
      <c r="E2264" s="102" t="s">
        <v>275</v>
      </c>
      <c r="F2264" s="102" t="s">
        <v>5278</v>
      </c>
      <c r="H2264" s="102">
        <v>45517</v>
      </c>
      <c r="I2264" s="102" t="s">
        <v>5139</v>
      </c>
      <c r="J2264" s="102" t="s">
        <v>334</v>
      </c>
      <c r="K2264" s="102" t="s">
        <v>298</v>
      </c>
      <c r="L2264" s="102" t="s">
        <v>336</v>
      </c>
      <c r="M2264" s="102" t="s">
        <v>1074</v>
      </c>
      <c r="N2264" s="102">
        <v>2</v>
      </c>
      <c r="O2264" s="102" t="s">
        <v>1075</v>
      </c>
    </row>
    <row r="2265" spans="1:15" x14ac:dyDescent="0.25">
      <c r="A2265" s="102" t="s">
        <v>3188</v>
      </c>
      <c r="B2265" s="103" t="s">
        <v>3189</v>
      </c>
      <c r="C2265" s="103" t="s">
        <v>1118</v>
      </c>
      <c r="D2265" s="102" t="s">
        <v>2881</v>
      </c>
      <c r="E2265" s="102" t="s">
        <v>275</v>
      </c>
      <c r="F2265" s="102" t="s">
        <v>5279</v>
      </c>
      <c r="H2265" s="102">
        <v>45517</v>
      </c>
      <c r="I2265" s="102" t="s">
        <v>5139</v>
      </c>
      <c r="J2265" s="102" t="s">
        <v>334</v>
      </c>
      <c r="K2265" s="102" t="s">
        <v>298</v>
      </c>
      <c r="L2265" s="102" t="s">
        <v>336</v>
      </c>
      <c r="M2265" s="102" t="s">
        <v>1074</v>
      </c>
      <c r="N2265" s="102">
        <v>2</v>
      </c>
      <c r="O2265" s="102" t="s">
        <v>1075</v>
      </c>
    </row>
    <row r="2266" spans="1:15" x14ac:dyDescent="0.25">
      <c r="A2266" s="102" t="s">
        <v>5280</v>
      </c>
      <c r="B2266" s="103" t="s">
        <v>5281</v>
      </c>
      <c r="C2266" s="103" t="s">
        <v>1118</v>
      </c>
      <c r="D2266" s="102" t="s">
        <v>5142</v>
      </c>
      <c r="E2266" s="102" t="s">
        <v>275</v>
      </c>
      <c r="F2266" s="102" t="s">
        <v>5282</v>
      </c>
      <c r="H2266" s="102">
        <v>45517</v>
      </c>
      <c r="I2266" s="102" t="s">
        <v>5139</v>
      </c>
      <c r="J2266" s="102" t="s">
        <v>334</v>
      </c>
      <c r="K2266" s="102" t="s">
        <v>298</v>
      </c>
      <c r="L2266" s="102" t="s">
        <v>336</v>
      </c>
      <c r="M2266" s="102" t="s">
        <v>1074</v>
      </c>
      <c r="N2266" s="102">
        <v>2</v>
      </c>
      <c r="O2266" s="102" t="s">
        <v>1075</v>
      </c>
    </row>
    <row r="2267" spans="1:15" x14ac:dyDescent="0.25">
      <c r="A2267" s="102" t="s">
        <v>5283</v>
      </c>
      <c r="B2267" s="103" t="s">
        <v>3066</v>
      </c>
      <c r="C2267" s="103" t="s">
        <v>274</v>
      </c>
      <c r="D2267" s="102" t="s">
        <v>152</v>
      </c>
      <c r="E2267" s="102" t="s">
        <v>275</v>
      </c>
      <c r="F2267" s="102" t="s">
        <v>5284</v>
      </c>
      <c r="H2267" s="102">
        <v>45517</v>
      </c>
      <c r="I2267" s="102" t="s">
        <v>5139</v>
      </c>
      <c r="J2267" s="102" t="s">
        <v>334</v>
      </c>
      <c r="K2267" s="102" t="s">
        <v>298</v>
      </c>
      <c r="L2267" s="102" t="s">
        <v>336</v>
      </c>
      <c r="M2267" s="102" t="s">
        <v>1074</v>
      </c>
      <c r="N2267" s="102">
        <v>2</v>
      </c>
      <c r="O2267" s="102" t="s">
        <v>1075</v>
      </c>
    </row>
    <row r="2268" spans="1:15" x14ac:dyDescent="0.25">
      <c r="A2268" s="102" t="s">
        <v>3202</v>
      </c>
      <c r="B2268" s="103" t="s">
        <v>3203</v>
      </c>
      <c r="C2268" s="103" t="s">
        <v>1118</v>
      </c>
      <c r="D2268" s="102" t="s">
        <v>2881</v>
      </c>
      <c r="E2268" s="102" t="s">
        <v>275</v>
      </c>
      <c r="F2268" s="102" t="s">
        <v>5285</v>
      </c>
      <c r="H2268" s="102">
        <v>45517</v>
      </c>
      <c r="I2268" s="102" t="s">
        <v>5139</v>
      </c>
      <c r="J2268" s="102" t="s">
        <v>334</v>
      </c>
      <c r="K2268" s="102" t="s">
        <v>298</v>
      </c>
      <c r="L2268" s="102" t="s">
        <v>336</v>
      </c>
      <c r="M2268" s="102" t="s">
        <v>1074</v>
      </c>
      <c r="N2268" s="102">
        <v>2</v>
      </c>
      <c r="O2268" s="102" t="s">
        <v>1075</v>
      </c>
    </row>
    <row r="2269" spans="1:15" x14ac:dyDescent="0.25">
      <c r="A2269" s="102" t="s">
        <v>5286</v>
      </c>
      <c r="B2269" s="103" t="s">
        <v>5287</v>
      </c>
      <c r="C2269" s="103" t="s">
        <v>1118</v>
      </c>
      <c r="D2269" s="102" t="s">
        <v>5142</v>
      </c>
      <c r="E2269" s="102" t="s">
        <v>275</v>
      </c>
      <c r="F2269" s="102" t="s">
        <v>5288</v>
      </c>
      <c r="H2269" s="102">
        <v>45517</v>
      </c>
      <c r="I2269" s="102" t="s">
        <v>5139</v>
      </c>
      <c r="J2269" s="102" t="s">
        <v>334</v>
      </c>
      <c r="K2269" s="102" t="s">
        <v>298</v>
      </c>
      <c r="L2269" s="102" t="s">
        <v>336</v>
      </c>
      <c r="M2269" s="102" t="s">
        <v>1074</v>
      </c>
      <c r="N2269" s="102">
        <v>2</v>
      </c>
      <c r="O2269" s="102" t="s">
        <v>1075</v>
      </c>
    </row>
    <row r="2270" spans="1:15" x14ac:dyDescent="0.25">
      <c r="A2270" s="102" t="s">
        <v>3209</v>
      </c>
      <c r="B2270" s="103" t="s">
        <v>3210</v>
      </c>
      <c r="C2270" s="103" t="s">
        <v>1118</v>
      </c>
      <c r="D2270" s="102" t="s">
        <v>2881</v>
      </c>
      <c r="E2270" s="102" t="s">
        <v>275</v>
      </c>
      <c r="F2270" s="102" t="s">
        <v>5289</v>
      </c>
      <c r="H2270" s="102">
        <v>45517</v>
      </c>
      <c r="I2270" s="102" t="s">
        <v>5139</v>
      </c>
      <c r="J2270" s="102" t="s">
        <v>334</v>
      </c>
      <c r="K2270" s="102" t="s">
        <v>298</v>
      </c>
      <c r="L2270" s="102" t="s">
        <v>336</v>
      </c>
      <c r="M2270" s="102" t="s">
        <v>1074</v>
      </c>
      <c r="N2270" s="102">
        <v>2</v>
      </c>
      <c r="O2270" s="102" t="s">
        <v>1075</v>
      </c>
    </row>
    <row r="2271" spans="1:15" x14ac:dyDescent="0.25">
      <c r="A2271" s="102" t="s">
        <v>3216</v>
      </c>
      <c r="B2271" s="103" t="s">
        <v>3217</v>
      </c>
      <c r="C2271" s="103" t="s">
        <v>1225</v>
      </c>
      <c r="D2271" s="102" t="s">
        <v>247</v>
      </c>
      <c r="E2271" s="102" t="s">
        <v>275</v>
      </c>
      <c r="F2271" s="102" t="s">
        <v>5290</v>
      </c>
      <c r="H2271" s="102">
        <v>45517</v>
      </c>
      <c r="I2271" s="102" t="s">
        <v>5139</v>
      </c>
      <c r="J2271" s="102" t="s">
        <v>334</v>
      </c>
      <c r="K2271" s="102" t="s">
        <v>298</v>
      </c>
      <c r="L2271" s="102" t="s">
        <v>336</v>
      </c>
      <c r="M2271" s="102" t="s">
        <v>1074</v>
      </c>
      <c r="N2271" s="102">
        <v>2</v>
      </c>
      <c r="O2271" s="102" t="s">
        <v>1075</v>
      </c>
    </row>
    <row r="2272" spans="1:15" x14ac:dyDescent="0.25">
      <c r="A2272" s="102" t="s">
        <v>5291</v>
      </c>
      <c r="B2272" s="103" t="s">
        <v>5223</v>
      </c>
      <c r="C2272" s="103" t="s">
        <v>274</v>
      </c>
      <c r="D2272" s="102" t="s">
        <v>5142</v>
      </c>
      <c r="E2272" s="102" t="s">
        <v>275</v>
      </c>
      <c r="F2272" s="102" t="s">
        <v>5292</v>
      </c>
      <c r="H2272" s="102">
        <v>45517</v>
      </c>
      <c r="I2272" s="102" t="s">
        <v>5139</v>
      </c>
      <c r="J2272" s="102" t="s">
        <v>334</v>
      </c>
      <c r="K2272" s="102" t="s">
        <v>298</v>
      </c>
      <c r="L2272" s="102" t="s">
        <v>336</v>
      </c>
      <c r="M2272" s="102" t="s">
        <v>1074</v>
      </c>
      <c r="N2272" s="102">
        <v>2</v>
      </c>
      <c r="O2272" s="102" t="s">
        <v>1075</v>
      </c>
    </row>
    <row r="2273" spans="1:15" x14ac:dyDescent="0.25">
      <c r="A2273" s="102" t="s">
        <v>3229</v>
      </c>
      <c r="B2273" s="103" t="s">
        <v>3173</v>
      </c>
      <c r="C2273" s="103" t="s">
        <v>1225</v>
      </c>
      <c r="D2273" s="102" t="s">
        <v>281</v>
      </c>
      <c r="E2273" s="102" t="s">
        <v>275</v>
      </c>
      <c r="F2273" s="102" t="s">
        <v>5293</v>
      </c>
      <c r="H2273" s="102">
        <v>45517</v>
      </c>
      <c r="I2273" s="102" t="s">
        <v>5139</v>
      </c>
      <c r="J2273" s="102" t="s">
        <v>334</v>
      </c>
      <c r="K2273" s="102" t="s">
        <v>298</v>
      </c>
      <c r="L2273" s="102" t="s">
        <v>336</v>
      </c>
      <c r="M2273" s="102" t="s">
        <v>1074</v>
      </c>
      <c r="N2273" s="102">
        <v>2</v>
      </c>
      <c r="O2273" s="102" t="s">
        <v>1075</v>
      </c>
    </row>
    <row r="2274" spans="1:15" x14ac:dyDescent="0.25">
      <c r="A2274" s="102" t="s">
        <v>5294</v>
      </c>
      <c r="B2274" s="103" t="s">
        <v>5295</v>
      </c>
      <c r="C2274" s="103" t="s">
        <v>1118</v>
      </c>
      <c r="D2274" s="102" t="s">
        <v>5142</v>
      </c>
      <c r="E2274" s="102" t="s">
        <v>275</v>
      </c>
      <c r="F2274" s="102" t="s">
        <v>5296</v>
      </c>
      <c r="H2274" s="102">
        <v>45517</v>
      </c>
      <c r="I2274" s="102" t="s">
        <v>5139</v>
      </c>
      <c r="J2274" s="102" t="s">
        <v>334</v>
      </c>
      <c r="K2274" s="102" t="s">
        <v>298</v>
      </c>
      <c r="L2274" s="102" t="s">
        <v>336</v>
      </c>
      <c r="M2274" s="102" t="s">
        <v>1074</v>
      </c>
      <c r="N2274" s="102">
        <v>2</v>
      </c>
      <c r="O2274" s="102" t="s">
        <v>1075</v>
      </c>
    </row>
    <row r="2275" spans="1:15" x14ac:dyDescent="0.25">
      <c r="A2275" s="102" t="s">
        <v>5294</v>
      </c>
      <c r="B2275" s="103" t="s">
        <v>5297</v>
      </c>
      <c r="C2275" s="103" t="s">
        <v>274</v>
      </c>
      <c r="D2275" s="102" t="s">
        <v>5142</v>
      </c>
      <c r="E2275" s="102" t="s">
        <v>275</v>
      </c>
      <c r="F2275" s="102" t="s">
        <v>5298</v>
      </c>
      <c r="H2275" s="102">
        <v>45517</v>
      </c>
      <c r="I2275" s="102" t="s">
        <v>5139</v>
      </c>
      <c r="J2275" s="102" t="s">
        <v>334</v>
      </c>
      <c r="K2275" s="102" t="s">
        <v>298</v>
      </c>
      <c r="L2275" s="102" t="s">
        <v>336</v>
      </c>
      <c r="M2275" s="102" t="s">
        <v>1074</v>
      </c>
      <c r="N2275" s="102">
        <v>2</v>
      </c>
      <c r="O2275" s="102" t="s">
        <v>1075</v>
      </c>
    </row>
    <row r="2276" spans="1:15" x14ac:dyDescent="0.25">
      <c r="A2276" s="102" t="s">
        <v>5299</v>
      </c>
      <c r="B2276" s="103" t="s">
        <v>1132</v>
      </c>
      <c r="C2276" s="103" t="s">
        <v>274</v>
      </c>
      <c r="D2276" s="102" t="s">
        <v>2843</v>
      </c>
      <c r="E2276" s="102" t="s">
        <v>275</v>
      </c>
      <c r="F2276" s="102" t="s">
        <v>5300</v>
      </c>
      <c r="H2276" s="102">
        <v>45517</v>
      </c>
      <c r="I2276" s="102" t="s">
        <v>2835</v>
      </c>
      <c r="J2276" s="102" t="s">
        <v>298</v>
      </c>
      <c r="K2276" s="102" t="s">
        <v>334</v>
      </c>
      <c r="L2276" s="102" t="s">
        <v>333</v>
      </c>
      <c r="M2276" s="102" t="s">
        <v>1074</v>
      </c>
      <c r="N2276" s="102">
        <v>2</v>
      </c>
      <c r="O2276" s="102" t="s">
        <v>1075</v>
      </c>
    </row>
    <row r="2277" spans="1:15" x14ac:dyDescent="0.25">
      <c r="A2277" s="102" t="s">
        <v>5299</v>
      </c>
      <c r="B2277" s="103" t="s">
        <v>5301</v>
      </c>
      <c r="C2277" s="103" t="s">
        <v>3461</v>
      </c>
      <c r="D2277" s="102" t="s">
        <v>2843</v>
      </c>
      <c r="E2277" s="102" t="s">
        <v>275</v>
      </c>
      <c r="F2277" s="102" t="s">
        <v>5302</v>
      </c>
      <c r="H2277" s="102">
        <v>45517</v>
      </c>
      <c r="I2277" s="102" t="s">
        <v>2835</v>
      </c>
      <c r="J2277" s="102" t="s">
        <v>298</v>
      </c>
      <c r="K2277" s="102" t="s">
        <v>334</v>
      </c>
      <c r="L2277" s="102" t="s">
        <v>333</v>
      </c>
      <c r="M2277" s="102" t="s">
        <v>1082</v>
      </c>
      <c r="N2277" s="102">
        <v>2</v>
      </c>
      <c r="O2277" s="102" t="s">
        <v>1075</v>
      </c>
    </row>
    <row r="2278" spans="1:15" x14ac:dyDescent="0.25">
      <c r="A2278" s="102" t="s">
        <v>5299</v>
      </c>
      <c r="B2278" s="103" t="s">
        <v>5303</v>
      </c>
      <c r="C2278" s="103" t="s">
        <v>3461</v>
      </c>
      <c r="D2278" s="102" t="s">
        <v>2843</v>
      </c>
      <c r="E2278" s="102" t="s">
        <v>275</v>
      </c>
      <c r="F2278" s="102" t="s">
        <v>5304</v>
      </c>
      <c r="H2278" s="102">
        <v>45517</v>
      </c>
      <c r="I2278" s="102" t="s">
        <v>2835</v>
      </c>
      <c r="J2278" s="102" t="s">
        <v>298</v>
      </c>
      <c r="K2278" s="102" t="s">
        <v>334</v>
      </c>
      <c r="L2278" s="102" t="s">
        <v>333</v>
      </c>
      <c r="M2278" s="102" t="s">
        <v>1082</v>
      </c>
      <c r="N2278" s="102">
        <v>2</v>
      </c>
      <c r="O2278" s="102" t="s">
        <v>1075</v>
      </c>
    </row>
    <row r="2279" spans="1:15" x14ac:dyDescent="0.25">
      <c r="A2279" s="102" t="s">
        <v>5305</v>
      </c>
      <c r="B2279" s="103" t="s">
        <v>5306</v>
      </c>
      <c r="C2279" s="103" t="s">
        <v>1118</v>
      </c>
      <c r="D2279" s="102" t="s">
        <v>2843</v>
      </c>
      <c r="E2279" s="102" t="s">
        <v>275</v>
      </c>
      <c r="F2279" s="102" t="s">
        <v>5307</v>
      </c>
      <c r="H2279" s="102">
        <v>45517</v>
      </c>
      <c r="I2279" s="102" t="s">
        <v>2835</v>
      </c>
      <c r="J2279" s="102" t="s">
        <v>298</v>
      </c>
      <c r="K2279" s="102" t="s">
        <v>334</v>
      </c>
      <c r="L2279" s="102" t="s">
        <v>333</v>
      </c>
      <c r="M2279" s="102" t="s">
        <v>1074</v>
      </c>
      <c r="N2279" s="102">
        <v>2</v>
      </c>
      <c r="O2279" s="102" t="s">
        <v>1075</v>
      </c>
    </row>
    <row r="2280" spans="1:15" x14ac:dyDescent="0.25">
      <c r="A2280" s="102" t="s">
        <v>5308</v>
      </c>
      <c r="B2280" s="103" t="s">
        <v>5309</v>
      </c>
      <c r="C2280" s="103" t="s">
        <v>1225</v>
      </c>
      <c r="D2280" s="102" t="s">
        <v>281</v>
      </c>
      <c r="E2280" s="102" t="s">
        <v>275</v>
      </c>
      <c r="F2280" s="102" t="s">
        <v>5310</v>
      </c>
      <c r="H2280" s="102">
        <v>45517</v>
      </c>
      <c r="I2280" s="102" t="s">
        <v>2835</v>
      </c>
      <c r="J2280" s="102" t="s">
        <v>298</v>
      </c>
      <c r="K2280" s="102" t="s">
        <v>334</v>
      </c>
      <c r="L2280" s="102" t="s">
        <v>333</v>
      </c>
      <c r="M2280" s="102" t="s">
        <v>1074</v>
      </c>
      <c r="N2280" s="102">
        <v>2</v>
      </c>
      <c r="O2280" s="102" t="s">
        <v>1075</v>
      </c>
    </row>
    <row r="2281" spans="1:15" x14ac:dyDescent="0.25">
      <c r="A2281" s="102" t="s">
        <v>5308</v>
      </c>
      <c r="B2281" s="103" t="s">
        <v>5311</v>
      </c>
      <c r="C2281" s="103" t="s">
        <v>1077</v>
      </c>
      <c r="D2281" s="102" t="s">
        <v>281</v>
      </c>
      <c r="E2281" s="102" t="s">
        <v>275</v>
      </c>
      <c r="F2281" s="102" t="s">
        <v>5312</v>
      </c>
      <c r="H2281" s="102">
        <v>45517</v>
      </c>
      <c r="I2281" s="102" t="s">
        <v>2835</v>
      </c>
      <c r="J2281" s="102" t="s">
        <v>298</v>
      </c>
      <c r="K2281" s="102" t="s">
        <v>334</v>
      </c>
      <c r="L2281" s="102" t="s">
        <v>333</v>
      </c>
      <c r="M2281" s="102" t="s">
        <v>1074</v>
      </c>
      <c r="N2281" s="102">
        <v>2</v>
      </c>
      <c r="O2281" s="102" t="s">
        <v>1075</v>
      </c>
    </row>
    <row r="2282" spans="1:15" x14ac:dyDescent="0.25">
      <c r="A2282" s="102" t="s">
        <v>5313</v>
      </c>
      <c r="B2282" s="103" t="s">
        <v>5314</v>
      </c>
      <c r="C2282" s="103" t="s">
        <v>274</v>
      </c>
      <c r="D2282" s="102" t="s">
        <v>2843</v>
      </c>
      <c r="E2282" s="102" t="s">
        <v>275</v>
      </c>
      <c r="F2282" s="102" t="s">
        <v>5315</v>
      </c>
      <c r="H2282" s="102">
        <v>45517</v>
      </c>
      <c r="I2282" s="102" t="s">
        <v>2835</v>
      </c>
      <c r="J2282" s="102" t="s">
        <v>298</v>
      </c>
      <c r="K2282" s="102" t="s">
        <v>334</v>
      </c>
      <c r="L2282" s="102" t="s">
        <v>333</v>
      </c>
      <c r="M2282" s="102" t="s">
        <v>1074</v>
      </c>
      <c r="N2282" s="102">
        <v>2</v>
      </c>
      <c r="O2282" s="102" t="s">
        <v>1075</v>
      </c>
    </row>
    <row r="2283" spans="1:15" x14ac:dyDescent="0.25">
      <c r="A2283" s="102" t="s">
        <v>5313</v>
      </c>
      <c r="B2283" s="103" t="s">
        <v>5316</v>
      </c>
      <c r="C2283" s="103" t="s">
        <v>1180</v>
      </c>
      <c r="D2283" s="102" t="s">
        <v>2843</v>
      </c>
      <c r="E2283" s="102" t="s">
        <v>275</v>
      </c>
      <c r="F2283" s="102" t="s">
        <v>5317</v>
      </c>
      <c r="H2283" s="102">
        <v>45517</v>
      </c>
      <c r="I2283" s="102" t="s">
        <v>2835</v>
      </c>
      <c r="J2283" s="102" t="s">
        <v>298</v>
      </c>
      <c r="K2283" s="102" t="s">
        <v>334</v>
      </c>
      <c r="L2283" s="102" t="s">
        <v>333</v>
      </c>
      <c r="M2283" s="102" t="s">
        <v>1180</v>
      </c>
      <c r="N2283" s="102">
        <v>2</v>
      </c>
      <c r="O2283" s="102" t="s">
        <v>1075</v>
      </c>
    </row>
    <row r="2284" spans="1:15" x14ac:dyDescent="0.25">
      <c r="A2284" s="102" t="s">
        <v>5318</v>
      </c>
      <c r="B2284" s="103" t="s">
        <v>5319</v>
      </c>
      <c r="C2284" s="103" t="s">
        <v>274</v>
      </c>
      <c r="D2284" s="102" t="s">
        <v>152</v>
      </c>
      <c r="E2284" s="102" t="s">
        <v>275</v>
      </c>
      <c r="F2284" s="102" t="s">
        <v>5320</v>
      </c>
      <c r="H2284" s="102">
        <v>45517</v>
      </c>
      <c r="I2284" s="102" t="s">
        <v>2835</v>
      </c>
      <c r="J2284" s="102" t="s">
        <v>298</v>
      </c>
      <c r="K2284" s="102" t="s">
        <v>334</v>
      </c>
      <c r="L2284" s="102" t="s">
        <v>333</v>
      </c>
      <c r="M2284" s="102" t="s">
        <v>1074</v>
      </c>
      <c r="N2284" s="102">
        <v>2</v>
      </c>
      <c r="O2284" s="102" t="s">
        <v>1075</v>
      </c>
    </row>
    <row r="2285" spans="1:15" x14ac:dyDescent="0.25">
      <c r="A2285" s="102" t="s">
        <v>5321</v>
      </c>
      <c r="B2285" s="103" t="s">
        <v>5322</v>
      </c>
      <c r="C2285" s="103" t="s">
        <v>1118</v>
      </c>
      <c r="D2285" s="102" t="s">
        <v>2843</v>
      </c>
      <c r="E2285" s="102" t="s">
        <v>275</v>
      </c>
      <c r="F2285" s="102" t="s">
        <v>5323</v>
      </c>
      <c r="H2285" s="102">
        <v>45517</v>
      </c>
      <c r="I2285" s="102" t="s">
        <v>2835</v>
      </c>
      <c r="J2285" s="102" t="s">
        <v>298</v>
      </c>
      <c r="K2285" s="102" t="s">
        <v>334</v>
      </c>
      <c r="L2285" s="102" t="s">
        <v>333</v>
      </c>
      <c r="M2285" s="102" t="s">
        <v>1074</v>
      </c>
      <c r="N2285" s="102">
        <v>2</v>
      </c>
      <c r="O2285" s="102" t="s">
        <v>1075</v>
      </c>
    </row>
    <row r="2286" spans="1:15" x14ac:dyDescent="0.25">
      <c r="A2286" s="102" t="s">
        <v>5321</v>
      </c>
      <c r="B2286" s="103" t="s">
        <v>5324</v>
      </c>
      <c r="C2286" s="103" t="s">
        <v>1118</v>
      </c>
      <c r="D2286" s="102" t="s">
        <v>2843</v>
      </c>
      <c r="E2286" s="102" t="s">
        <v>275</v>
      </c>
      <c r="F2286" s="102" t="s">
        <v>5325</v>
      </c>
      <c r="H2286" s="102">
        <v>45517</v>
      </c>
      <c r="I2286" s="102" t="s">
        <v>2835</v>
      </c>
      <c r="J2286" s="102" t="s">
        <v>298</v>
      </c>
      <c r="K2286" s="102" t="s">
        <v>334</v>
      </c>
      <c r="L2286" s="102" t="s">
        <v>333</v>
      </c>
      <c r="M2286" s="102" t="s">
        <v>1074</v>
      </c>
      <c r="N2286" s="102">
        <v>2</v>
      </c>
      <c r="O2286" s="102" t="s">
        <v>1075</v>
      </c>
    </row>
    <row r="2287" spans="1:15" x14ac:dyDescent="0.25">
      <c r="A2287" s="102" t="s">
        <v>5326</v>
      </c>
      <c r="B2287" s="103" t="s">
        <v>5327</v>
      </c>
      <c r="C2287" s="103" t="s">
        <v>1077</v>
      </c>
      <c r="D2287" s="102" t="s">
        <v>281</v>
      </c>
      <c r="E2287" s="102" t="s">
        <v>275</v>
      </c>
      <c r="F2287" s="102" t="s">
        <v>5328</v>
      </c>
      <c r="H2287" s="102">
        <v>45517</v>
      </c>
      <c r="I2287" s="102" t="s">
        <v>2835</v>
      </c>
      <c r="J2287" s="102" t="s">
        <v>298</v>
      </c>
      <c r="K2287" s="102" t="s">
        <v>334</v>
      </c>
      <c r="L2287" s="102" t="s">
        <v>333</v>
      </c>
      <c r="M2287" s="102" t="s">
        <v>1074</v>
      </c>
      <c r="N2287" s="102">
        <v>2</v>
      </c>
      <c r="O2287" s="102" t="s">
        <v>1075</v>
      </c>
    </row>
    <row r="2288" spans="1:15" x14ac:dyDescent="0.25">
      <c r="A2288" s="102" t="s">
        <v>5329</v>
      </c>
      <c r="B2288" s="103" t="s">
        <v>1986</v>
      </c>
      <c r="C2288" s="103" t="s">
        <v>1225</v>
      </c>
      <c r="D2288" s="102" t="s">
        <v>196</v>
      </c>
      <c r="E2288" s="102" t="s">
        <v>275</v>
      </c>
      <c r="F2288" s="102" t="s">
        <v>5330</v>
      </c>
      <c r="H2288" s="102">
        <v>45517</v>
      </c>
      <c r="I2288" s="102" t="s">
        <v>2835</v>
      </c>
      <c r="J2288" s="102" t="s">
        <v>298</v>
      </c>
      <c r="K2288" s="102" t="s">
        <v>334</v>
      </c>
      <c r="L2288" s="102" t="s">
        <v>333</v>
      </c>
      <c r="M2288" s="102" t="s">
        <v>1074</v>
      </c>
      <c r="N2288" s="102">
        <v>2</v>
      </c>
      <c r="O2288" s="102" t="s">
        <v>1075</v>
      </c>
    </row>
    <row r="2289" spans="1:15" x14ac:dyDescent="0.25">
      <c r="A2289" s="102" t="s">
        <v>5331</v>
      </c>
      <c r="B2289" s="103" t="s">
        <v>5332</v>
      </c>
      <c r="C2289" s="103" t="s">
        <v>274</v>
      </c>
      <c r="D2289" s="102" t="s">
        <v>2843</v>
      </c>
      <c r="E2289" s="102" t="s">
        <v>275</v>
      </c>
      <c r="F2289" s="102" t="s">
        <v>5333</v>
      </c>
      <c r="H2289" s="102">
        <v>45517</v>
      </c>
      <c r="I2289" s="102" t="s">
        <v>2835</v>
      </c>
      <c r="J2289" s="102" t="s">
        <v>298</v>
      </c>
      <c r="K2289" s="102" t="s">
        <v>334</v>
      </c>
      <c r="L2289" s="102" t="s">
        <v>333</v>
      </c>
      <c r="M2289" s="102" t="s">
        <v>1074</v>
      </c>
      <c r="N2289" s="102">
        <v>2</v>
      </c>
      <c r="O2289" s="102" t="s">
        <v>1075</v>
      </c>
    </row>
    <row r="2290" spans="1:15" x14ac:dyDescent="0.25">
      <c r="A2290" s="102" t="s">
        <v>5334</v>
      </c>
      <c r="B2290" s="103" t="s">
        <v>5335</v>
      </c>
      <c r="C2290" s="103" t="s">
        <v>1225</v>
      </c>
      <c r="D2290" s="102" t="s">
        <v>247</v>
      </c>
      <c r="E2290" s="102" t="s">
        <v>275</v>
      </c>
      <c r="F2290" s="102" t="s">
        <v>5336</v>
      </c>
      <c r="H2290" s="102">
        <v>45517</v>
      </c>
      <c r="I2290" s="102" t="s">
        <v>2835</v>
      </c>
      <c r="J2290" s="102" t="s">
        <v>298</v>
      </c>
      <c r="K2290" s="102" t="s">
        <v>334</v>
      </c>
      <c r="L2290" s="102" t="s">
        <v>333</v>
      </c>
      <c r="M2290" s="102" t="s">
        <v>1074</v>
      </c>
      <c r="N2290" s="102">
        <v>2</v>
      </c>
      <c r="O2290" s="102" t="s">
        <v>1075</v>
      </c>
    </row>
    <row r="2291" spans="1:15" x14ac:dyDescent="0.25">
      <c r="A2291" s="102" t="s">
        <v>5337</v>
      </c>
      <c r="B2291" s="103" t="s">
        <v>1166</v>
      </c>
      <c r="C2291" s="103" t="s">
        <v>1118</v>
      </c>
      <c r="D2291" s="102" t="s">
        <v>2843</v>
      </c>
      <c r="E2291" s="102" t="s">
        <v>275</v>
      </c>
      <c r="F2291" s="102" t="s">
        <v>5338</v>
      </c>
      <c r="H2291" s="102">
        <v>45517</v>
      </c>
      <c r="I2291" s="102" t="s">
        <v>2835</v>
      </c>
      <c r="J2291" s="102" t="s">
        <v>298</v>
      </c>
      <c r="K2291" s="102" t="s">
        <v>334</v>
      </c>
      <c r="L2291" s="102" t="s">
        <v>333</v>
      </c>
      <c r="M2291" s="102" t="s">
        <v>1074</v>
      </c>
      <c r="N2291" s="102">
        <v>2</v>
      </c>
      <c r="O2291" s="102" t="s">
        <v>1075</v>
      </c>
    </row>
    <row r="2292" spans="1:15" x14ac:dyDescent="0.25">
      <c r="A2292" s="102" t="s">
        <v>5339</v>
      </c>
      <c r="B2292" s="103" t="s">
        <v>4433</v>
      </c>
      <c r="C2292" s="103" t="s">
        <v>1118</v>
      </c>
      <c r="D2292" s="102" t="s">
        <v>152</v>
      </c>
      <c r="E2292" s="102" t="s">
        <v>275</v>
      </c>
      <c r="F2292" s="102" t="s">
        <v>5340</v>
      </c>
      <c r="H2292" s="102">
        <v>45517</v>
      </c>
      <c r="I2292" s="102" t="s">
        <v>2835</v>
      </c>
      <c r="J2292" s="102" t="s">
        <v>298</v>
      </c>
      <c r="K2292" s="102" t="s">
        <v>334</v>
      </c>
      <c r="L2292" s="102" t="s">
        <v>333</v>
      </c>
      <c r="M2292" s="102" t="s">
        <v>1074</v>
      </c>
      <c r="N2292" s="102">
        <v>2</v>
      </c>
      <c r="O2292" s="102" t="s">
        <v>1075</v>
      </c>
    </row>
    <row r="2293" spans="1:15" x14ac:dyDescent="0.25">
      <c r="A2293" s="102" t="s">
        <v>5341</v>
      </c>
      <c r="B2293" s="103" t="s">
        <v>5342</v>
      </c>
      <c r="C2293" s="103" t="s">
        <v>1077</v>
      </c>
      <c r="D2293" s="102" t="s">
        <v>196</v>
      </c>
      <c r="E2293" s="102" t="s">
        <v>275</v>
      </c>
      <c r="F2293" s="102" t="s">
        <v>5343</v>
      </c>
      <c r="H2293" s="102">
        <v>45517</v>
      </c>
      <c r="I2293" s="102" t="s">
        <v>2835</v>
      </c>
      <c r="J2293" s="102" t="s">
        <v>298</v>
      </c>
      <c r="K2293" s="102" t="s">
        <v>334</v>
      </c>
      <c r="L2293" s="102" t="s">
        <v>333</v>
      </c>
      <c r="M2293" s="102" t="s">
        <v>1074</v>
      </c>
      <c r="N2293" s="102">
        <v>2</v>
      </c>
      <c r="O2293" s="102" t="s">
        <v>1075</v>
      </c>
    </row>
    <row r="2294" spans="1:15" x14ac:dyDescent="0.25">
      <c r="A2294" s="102" t="s">
        <v>5344</v>
      </c>
      <c r="B2294" s="103" t="s">
        <v>1515</v>
      </c>
      <c r="C2294" s="103" t="s">
        <v>1118</v>
      </c>
      <c r="D2294" s="102" t="s">
        <v>152</v>
      </c>
      <c r="E2294" s="102" t="s">
        <v>275</v>
      </c>
      <c r="F2294" s="102" t="s">
        <v>5345</v>
      </c>
      <c r="H2294" s="102">
        <v>45517</v>
      </c>
      <c r="I2294" s="102" t="s">
        <v>2835</v>
      </c>
      <c r="J2294" s="102" t="s">
        <v>298</v>
      </c>
      <c r="K2294" s="102" t="s">
        <v>334</v>
      </c>
      <c r="L2294" s="102" t="s">
        <v>333</v>
      </c>
      <c r="M2294" s="102" t="s">
        <v>1074</v>
      </c>
      <c r="N2294" s="102">
        <v>2</v>
      </c>
      <c r="O2294" s="102" t="s">
        <v>1075</v>
      </c>
    </row>
    <row r="2295" spans="1:15" x14ac:dyDescent="0.25">
      <c r="A2295" s="102" t="s">
        <v>5346</v>
      </c>
      <c r="B2295" s="103" t="s">
        <v>5347</v>
      </c>
      <c r="C2295" s="103" t="s">
        <v>1225</v>
      </c>
      <c r="D2295" s="102" t="s">
        <v>281</v>
      </c>
      <c r="E2295" s="102" t="s">
        <v>275</v>
      </c>
      <c r="F2295" s="102" t="s">
        <v>5348</v>
      </c>
      <c r="H2295" s="102">
        <v>45517</v>
      </c>
      <c r="I2295" s="102" t="s">
        <v>2835</v>
      </c>
      <c r="J2295" s="102" t="s">
        <v>298</v>
      </c>
      <c r="K2295" s="102" t="s">
        <v>334</v>
      </c>
      <c r="L2295" s="102" t="s">
        <v>333</v>
      </c>
      <c r="M2295" s="102" t="s">
        <v>1074</v>
      </c>
      <c r="N2295" s="102">
        <v>2</v>
      </c>
      <c r="O2295" s="102" t="s">
        <v>1075</v>
      </c>
    </row>
    <row r="2296" spans="1:15" x14ac:dyDescent="0.25">
      <c r="A2296" s="102" t="s">
        <v>5346</v>
      </c>
      <c r="B2296" s="103" t="s">
        <v>3564</v>
      </c>
      <c r="C2296" s="103" t="s">
        <v>1077</v>
      </c>
      <c r="D2296" s="102" t="s">
        <v>281</v>
      </c>
      <c r="E2296" s="102" t="s">
        <v>275</v>
      </c>
      <c r="F2296" s="102" t="s">
        <v>5349</v>
      </c>
      <c r="H2296" s="102">
        <v>45517</v>
      </c>
      <c r="I2296" s="102" t="s">
        <v>2835</v>
      </c>
      <c r="J2296" s="102" t="s">
        <v>298</v>
      </c>
      <c r="K2296" s="102" t="s">
        <v>334</v>
      </c>
      <c r="L2296" s="102" t="s">
        <v>333</v>
      </c>
      <c r="M2296" s="102" t="s">
        <v>1074</v>
      </c>
      <c r="N2296" s="102">
        <v>2</v>
      </c>
      <c r="O2296" s="102" t="s">
        <v>1075</v>
      </c>
    </row>
    <row r="2297" spans="1:15" x14ac:dyDescent="0.25">
      <c r="A2297" s="102" t="s">
        <v>5346</v>
      </c>
      <c r="B2297" s="103" t="s">
        <v>5350</v>
      </c>
      <c r="C2297" s="103" t="s">
        <v>1225</v>
      </c>
      <c r="D2297" s="102" t="s">
        <v>281</v>
      </c>
      <c r="E2297" s="102" t="s">
        <v>275</v>
      </c>
      <c r="F2297" s="102" t="s">
        <v>5351</v>
      </c>
      <c r="H2297" s="102">
        <v>45517</v>
      </c>
      <c r="I2297" s="102" t="s">
        <v>2835</v>
      </c>
      <c r="J2297" s="102" t="s">
        <v>298</v>
      </c>
      <c r="K2297" s="102" t="s">
        <v>334</v>
      </c>
      <c r="L2297" s="102" t="s">
        <v>333</v>
      </c>
      <c r="M2297" s="102" t="s">
        <v>1074</v>
      </c>
      <c r="N2297" s="102">
        <v>2</v>
      </c>
      <c r="O2297" s="102" t="s">
        <v>1075</v>
      </c>
    </row>
    <row r="2298" spans="1:15" x14ac:dyDescent="0.25">
      <c r="A2298" s="102" t="s">
        <v>5352</v>
      </c>
      <c r="B2298" s="103" t="s">
        <v>5353</v>
      </c>
      <c r="C2298" s="103" t="s">
        <v>1118</v>
      </c>
      <c r="D2298" s="102" t="s">
        <v>2843</v>
      </c>
      <c r="E2298" s="102" t="s">
        <v>275</v>
      </c>
      <c r="F2298" s="102" t="s">
        <v>5354</v>
      </c>
      <c r="H2298" s="102">
        <v>45517</v>
      </c>
      <c r="I2298" s="102" t="s">
        <v>2835</v>
      </c>
      <c r="J2298" s="102" t="s">
        <v>298</v>
      </c>
      <c r="K2298" s="102" t="s">
        <v>334</v>
      </c>
      <c r="L2298" s="102" t="s">
        <v>333</v>
      </c>
      <c r="M2298" s="102" t="s">
        <v>1074</v>
      </c>
      <c r="N2298" s="102">
        <v>2</v>
      </c>
      <c r="O2298" s="102" t="s">
        <v>1075</v>
      </c>
    </row>
    <row r="2299" spans="1:15" x14ac:dyDescent="0.25">
      <c r="A2299" s="102" t="s">
        <v>5355</v>
      </c>
      <c r="B2299" s="103" t="s">
        <v>1986</v>
      </c>
      <c r="C2299" s="103" t="s">
        <v>1118</v>
      </c>
      <c r="D2299" s="102" t="s">
        <v>152</v>
      </c>
      <c r="E2299" s="102" t="s">
        <v>275</v>
      </c>
      <c r="F2299" s="102" t="s">
        <v>5356</v>
      </c>
      <c r="H2299" s="102">
        <v>45517</v>
      </c>
      <c r="I2299" s="102" t="s">
        <v>2835</v>
      </c>
      <c r="J2299" s="102" t="s">
        <v>298</v>
      </c>
      <c r="K2299" s="102" t="s">
        <v>334</v>
      </c>
      <c r="L2299" s="102" t="s">
        <v>333</v>
      </c>
      <c r="M2299" s="102" t="s">
        <v>1074</v>
      </c>
      <c r="N2299" s="102">
        <v>2</v>
      </c>
      <c r="O2299" s="102" t="s">
        <v>1075</v>
      </c>
    </row>
    <row r="2300" spans="1:15" x14ac:dyDescent="0.25">
      <c r="A2300" s="102" t="s">
        <v>5357</v>
      </c>
      <c r="B2300" s="103" t="s">
        <v>1248</v>
      </c>
      <c r="C2300" s="103" t="s">
        <v>1118</v>
      </c>
      <c r="D2300" s="102" t="s">
        <v>2843</v>
      </c>
      <c r="E2300" s="102" t="s">
        <v>275</v>
      </c>
      <c r="F2300" s="102" t="s">
        <v>5358</v>
      </c>
      <c r="H2300" s="102">
        <v>45517</v>
      </c>
      <c r="I2300" s="102" t="s">
        <v>2835</v>
      </c>
      <c r="J2300" s="102" t="s">
        <v>298</v>
      </c>
      <c r="K2300" s="102" t="s">
        <v>334</v>
      </c>
      <c r="L2300" s="102" t="s">
        <v>333</v>
      </c>
      <c r="M2300" s="102" t="s">
        <v>1074</v>
      </c>
      <c r="N2300" s="102">
        <v>2</v>
      </c>
      <c r="O2300" s="102" t="s">
        <v>1075</v>
      </c>
    </row>
    <row r="2301" spans="1:15" x14ac:dyDescent="0.25">
      <c r="A2301" s="102" t="s">
        <v>5359</v>
      </c>
      <c r="B2301" s="103" t="s">
        <v>5360</v>
      </c>
      <c r="C2301" s="103" t="s">
        <v>274</v>
      </c>
      <c r="D2301" s="102" t="s">
        <v>2843</v>
      </c>
      <c r="E2301" s="102" t="s">
        <v>275</v>
      </c>
      <c r="F2301" s="102" t="s">
        <v>5361</v>
      </c>
      <c r="H2301" s="102">
        <v>45517</v>
      </c>
      <c r="I2301" s="102" t="s">
        <v>2835</v>
      </c>
      <c r="J2301" s="102" t="s">
        <v>298</v>
      </c>
      <c r="K2301" s="102" t="s">
        <v>334</v>
      </c>
      <c r="L2301" s="102" t="s">
        <v>333</v>
      </c>
      <c r="M2301" s="102" t="s">
        <v>1074</v>
      </c>
      <c r="N2301" s="102">
        <v>2</v>
      </c>
      <c r="O2301" s="102" t="s">
        <v>1075</v>
      </c>
    </row>
    <row r="2302" spans="1:15" x14ac:dyDescent="0.25">
      <c r="A2302" s="102" t="s">
        <v>5362</v>
      </c>
      <c r="B2302" s="103" t="s">
        <v>5363</v>
      </c>
      <c r="C2302" s="103" t="s">
        <v>1118</v>
      </c>
      <c r="D2302" s="102" t="s">
        <v>2843</v>
      </c>
      <c r="E2302" s="102" t="s">
        <v>275</v>
      </c>
      <c r="F2302" s="102" t="s">
        <v>5364</v>
      </c>
      <c r="H2302" s="102">
        <v>45517</v>
      </c>
      <c r="I2302" s="102" t="s">
        <v>2835</v>
      </c>
      <c r="J2302" s="102" t="s">
        <v>298</v>
      </c>
      <c r="K2302" s="102" t="s">
        <v>334</v>
      </c>
      <c r="L2302" s="102" t="s">
        <v>333</v>
      </c>
      <c r="M2302" s="102" t="s">
        <v>1074</v>
      </c>
      <c r="N2302" s="102">
        <v>2</v>
      </c>
      <c r="O2302" s="102" t="s">
        <v>1075</v>
      </c>
    </row>
    <row r="2303" spans="1:15" x14ac:dyDescent="0.25">
      <c r="A2303" s="102" t="s">
        <v>5365</v>
      </c>
      <c r="B2303" s="103" t="s">
        <v>5342</v>
      </c>
      <c r="C2303" s="103" t="s">
        <v>1077</v>
      </c>
      <c r="D2303" s="102" t="s">
        <v>281</v>
      </c>
      <c r="E2303" s="102" t="s">
        <v>275</v>
      </c>
      <c r="F2303" s="102" t="s">
        <v>5366</v>
      </c>
      <c r="H2303" s="102">
        <v>45517</v>
      </c>
      <c r="I2303" s="102" t="s">
        <v>2835</v>
      </c>
      <c r="J2303" s="102" t="s">
        <v>298</v>
      </c>
      <c r="K2303" s="102" t="s">
        <v>334</v>
      </c>
      <c r="L2303" s="102" t="s">
        <v>333</v>
      </c>
      <c r="M2303" s="102" t="s">
        <v>1074</v>
      </c>
      <c r="N2303" s="102">
        <v>2</v>
      </c>
      <c r="O2303" s="102" t="s">
        <v>1075</v>
      </c>
    </row>
    <row r="2304" spans="1:15" x14ac:dyDescent="0.25">
      <c r="A2304" s="102" t="s">
        <v>5367</v>
      </c>
      <c r="B2304" s="103" t="s">
        <v>2204</v>
      </c>
      <c r="C2304" s="103" t="s">
        <v>274</v>
      </c>
      <c r="D2304" s="102" t="s">
        <v>152</v>
      </c>
      <c r="E2304" s="102" t="s">
        <v>275</v>
      </c>
      <c r="F2304" s="102" t="s">
        <v>5368</v>
      </c>
      <c r="H2304" s="102">
        <v>45517</v>
      </c>
      <c r="I2304" s="102" t="s">
        <v>2835</v>
      </c>
      <c r="J2304" s="102" t="s">
        <v>298</v>
      </c>
      <c r="K2304" s="102" t="s">
        <v>334</v>
      </c>
      <c r="L2304" s="102" t="s">
        <v>333</v>
      </c>
      <c r="M2304" s="102" t="s">
        <v>1074</v>
      </c>
      <c r="N2304" s="102">
        <v>2</v>
      </c>
      <c r="O2304" s="102" t="s">
        <v>1075</v>
      </c>
    </row>
    <row r="2305" spans="1:15" x14ac:dyDescent="0.25">
      <c r="A2305" s="102" t="s">
        <v>5367</v>
      </c>
      <c r="B2305" s="103" t="s">
        <v>1197</v>
      </c>
      <c r="C2305" s="103" t="s">
        <v>1082</v>
      </c>
      <c r="D2305" s="102" t="s">
        <v>152</v>
      </c>
      <c r="E2305" s="102" t="s">
        <v>275</v>
      </c>
      <c r="F2305" s="102" t="s">
        <v>5369</v>
      </c>
      <c r="H2305" s="102">
        <v>45517</v>
      </c>
      <c r="I2305" s="102" t="s">
        <v>2835</v>
      </c>
      <c r="J2305" s="102" t="s">
        <v>298</v>
      </c>
      <c r="K2305" s="102" t="s">
        <v>334</v>
      </c>
      <c r="L2305" s="102" t="s">
        <v>333</v>
      </c>
      <c r="M2305" s="102" t="s">
        <v>1082</v>
      </c>
      <c r="N2305" s="102">
        <v>2</v>
      </c>
      <c r="O2305" s="102" t="s">
        <v>1075</v>
      </c>
    </row>
    <row r="2306" spans="1:15" x14ac:dyDescent="0.25">
      <c r="A2306" s="102" t="s">
        <v>5367</v>
      </c>
      <c r="B2306" s="103" t="s">
        <v>5370</v>
      </c>
      <c r="C2306" s="103" t="s">
        <v>1118</v>
      </c>
      <c r="D2306" s="102" t="s">
        <v>152</v>
      </c>
      <c r="E2306" s="102" t="s">
        <v>275</v>
      </c>
      <c r="F2306" s="102" t="s">
        <v>5371</v>
      </c>
      <c r="H2306" s="102">
        <v>45517</v>
      </c>
      <c r="I2306" s="102" t="s">
        <v>2835</v>
      </c>
      <c r="J2306" s="102" t="s">
        <v>298</v>
      </c>
      <c r="K2306" s="102" t="s">
        <v>334</v>
      </c>
      <c r="L2306" s="102" t="s">
        <v>333</v>
      </c>
      <c r="M2306" s="102" t="s">
        <v>1074</v>
      </c>
      <c r="N2306" s="102">
        <v>2</v>
      </c>
      <c r="O2306" s="102" t="s">
        <v>1075</v>
      </c>
    </row>
    <row r="2307" spans="1:15" x14ac:dyDescent="0.25">
      <c r="A2307" s="102" t="s">
        <v>5367</v>
      </c>
      <c r="B2307" s="103" t="s">
        <v>1992</v>
      </c>
      <c r="C2307" s="103" t="s">
        <v>1082</v>
      </c>
      <c r="D2307" s="102" t="s">
        <v>152</v>
      </c>
      <c r="E2307" s="102" t="s">
        <v>275</v>
      </c>
      <c r="F2307" s="102" t="s">
        <v>5372</v>
      </c>
      <c r="H2307" s="102">
        <v>45517</v>
      </c>
      <c r="I2307" s="102" t="s">
        <v>2835</v>
      </c>
      <c r="J2307" s="102" t="s">
        <v>298</v>
      </c>
      <c r="K2307" s="102" t="s">
        <v>334</v>
      </c>
      <c r="L2307" s="102" t="s">
        <v>333</v>
      </c>
      <c r="M2307" s="102" t="s">
        <v>1082</v>
      </c>
      <c r="N2307" s="102">
        <v>2</v>
      </c>
      <c r="O2307" s="102" t="s">
        <v>1075</v>
      </c>
    </row>
    <row r="2308" spans="1:15" x14ac:dyDescent="0.25">
      <c r="A2308" s="102" t="s">
        <v>5373</v>
      </c>
      <c r="B2308" s="103" t="s">
        <v>5374</v>
      </c>
      <c r="C2308" s="103" t="s">
        <v>1225</v>
      </c>
      <c r="D2308" s="102" t="s">
        <v>281</v>
      </c>
      <c r="E2308" s="102" t="s">
        <v>275</v>
      </c>
      <c r="F2308" s="102" t="s">
        <v>5375</v>
      </c>
      <c r="H2308" s="102">
        <v>45517</v>
      </c>
      <c r="I2308" s="102" t="s">
        <v>2835</v>
      </c>
      <c r="J2308" s="102" t="s">
        <v>298</v>
      </c>
      <c r="K2308" s="102" t="s">
        <v>334</v>
      </c>
      <c r="L2308" s="102" t="s">
        <v>333</v>
      </c>
      <c r="M2308" s="102" t="s">
        <v>1074</v>
      </c>
      <c r="N2308" s="102">
        <v>2</v>
      </c>
      <c r="O2308" s="102" t="s">
        <v>1075</v>
      </c>
    </row>
    <row r="2309" spans="1:15" x14ac:dyDescent="0.25">
      <c r="A2309" s="102" t="s">
        <v>2487</v>
      </c>
      <c r="B2309" s="103" t="s">
        <v>5376</v>
      </c>
      <c r="C2309" s="103" t="s">
        <v>1118</v>
      </c>
      <c r="D2309" s="102" t="s">
        <v>2881</v>
      </c>
      <c r="E2309" s="102" t="s">
        <v>275</v>
      </c>
      <c r="F2309" s="102" t="s">
        <v>5377</v>
      </c>
      <c r="H2309" s="102">
        <v>45517</v>
      </c>
      <c r="I2309" s="102" t="s">
        <v>2835</v>
      </c>
      <c r="J2309" s="102" t="s">
        <v>298</v>
      </c>
      <c r="K2309" s="102" t="s">
        <v>334</v>
      </c>
      <c r="L2309" s="102" t="s">
        <v>333</v>
      </c>
      <c r="M2309" s="102" t="s">
        <v>1074</v>
      </c>
      <c r="N2309" s="102">
        <v>2</v>
      </c>
      <c r="O2309" s="102" t="s">
        <v>1075</v>
      </c>
    </row>
    <row r="2310" spans="1:15" x14ac:dyDescent="0.25">
      <c r="A2310" s="102" t="s">
        <v>5378</v>
      </c>
      <c r="B2310" s="103" t="s">
        <v>5379</v>
      </c>
      <c r="C2310" s="103" t="s">
        <v>3461</v>
      </c>
      <c r="D2310" s="102" t="s">
        <v>2843</v>
      </c>
      <c r="E2310" s="102" t="s">
        <v>275</v>
      </c>
      <c r="F2310" s="102" t="s">
        <v>5380</v>
      </c>
      <c r="H2310" s="102">
        <v>45517</v>
      </c>
      <c r="I2310" s="102" t="s">
        <v>2835</v>
      </c>
      <c r="J2310" s="102" t="s">
        <v>298</v>
      </c>
      <c r="K2310" s="102" t="s">
        <v>334</v>
      </c>
      <c r="L2310" s="102" t="s">
        <v>333</v>
      </c>
      <c r="M2310" s="102" t="s">
        <v>1082</v>
      </c>
      <c r="N2310" s="102">
        <v>2</v>
      </c>
      <c r="O2310" s="102" t="s">
        <v>1075</v>
      </c>
    </row>
    <row r="2311" spans="1:15" x14ac:dyDescent="0.25">
      <c r="A2311" s="102" t="s">
        <v>5381</v>
      </c>
      <c r="B2311" s="103" t="s">
        <v>5382</v>
      </c>
      <c r="C2311" s="103" t="s">
        <v>1118</v>
      </c>
      <c r="D2311" s="102" t="s">
        <v>2881</v>
      </c>
      <c r="E2311" s="102" t="s">
        <v>275</v>
      </c>
      <c r="F2311" s="102" t="s">
        <v>5383</v>
      </c>
      <c r="H2311" s="102">
        <v>45517</v>
      </c>
      <c r="I2311" s="102" t="s">
        <v>2835</v>
      </c>
      <c r="J2311" s="102" t="s">
        <v>298</v>
      </c>
      <c r="K2311" s="102" t="s">
        <v>334</v>
      </c>
      <c r="L2311" s="102" t="s">
        <v>333</v>
      </c>
      <c r="M2311" s="102" t="s">
        <v>1074</v>
      </c>
      <c r="N2311" s="102">
        <v>2</v>
      </c>
      <c r="O2311" s="102" t="s">
        <v>1075</v>
      </c>
    </row>
    <row r="2312" spans="1:15" x14ac:dyDescent="0.25">
      <c r="A2312" s="102" t="s">
        <v>5384</v>
      </c>
      <c r="B2312" s="103" t="s">
        <v>1132</v>
      </c>
      <c r="C2312" s="103" t="s">
        <v>1077</v>
      </c>
      <c r="D2312" s="102" t="s">
        <v>247</v>
      </c>
      <c r="E2312" s="102" t="s">
        <v>275</v>
      </c>
      <c r="F2312" s="102" t="s">
        <v>5385</v>
      </c>
      <c r="H2312" s="102">
        <v>45517</v>
      </c>
      <c r="I2312" s="102" t="s">
        <v>2835</v>
      </c>
      <c r="J2312" s="102" t="s">
        <v>298</v>
      </c>
      <c r="K2312" s="102" t="s">
        <v>334</v>
      </c>
      <c r="L2312" s="102" t="s">
        <v>333</v>
      </c>
      <c r="M2312" s="102" t="s">
        <v>1074</v>
      </c>
      <c r="N2312" s="102">
        <v>2</v>
      </c>
      <c r="O2312" s="102" t="s">
        <v>1075</v>
      </c>
    </row>
    <row r="2313" spans="1:15" x14ac:dyDescent="0.25">
      <c r="A2313" s="102" t="s">
        <v>5384</v>
      </c>
      <c r="B2313" s="103" t="s">
        <v>1284</v>
      </c>
      <c r="C2313" s="103" t="s">
        <v>1081</v>
      </c>
      <c r="D2313" s="102" t="s">
        <v>247</v>
      </c>
      <c r="E2313" s="102" t="s">
        <v>275</v>
      </c>
      <c r="F2313" s="102" t="s">
        <v>5386</v>
      </c>
      <c r="H2313" s="102">
        <v>45517</v>
      </c>
      <c r="I2313" s="102" t="s">
        <v>2835</v>
      </c>
      <c r="J2313" s="102" t="s">
        <v>298</v>
      </c>
      <c r="K2313" s="102" t="s">
        <v>334</v>
      </c>
      <c r="L2313" s="102" t="s">
        <v>333</v>
      </c>
      <c r="M2313" s="102" t="s">
        <v>1082</v>
      </c>
      <c r="N2313" s="102">
        <v>2</v>
      </c>
      <c r="O2313" s="102" t="s">
        <v>1075</v>
      </c>
    </row>
    <row r="2314" spans="1:15" x14ac:dyDescent="0.25">
      <c r="A2314" s="102" t="s">
        <v>5387</v>
      </c>
      <c r="B2314" s="103" t="s">
        <v>5388</v>
      </c>
      <c r="C2314" s="103" t="s">
        <v>274</v>
      </c>
      <c r="D2314" s="102" t="s">
        <v>152</v>
      </c>
      <c r="E2314" s="102" t="s">
        <v>275</v>
      </c>
      <c r="F2314" s="102" t="s">
        <v>5389</v>
      </c>
      <c r="H2314" s="102">
        <v>45517</v>
      </c>
      <c r="I2314" s="102" t="s">
        <v>2835</v>
      </c>
      <c r="J2314" s="102" t="s">
        <v>298</v>
      </c>
      <c r="K2314" s="102" t="s">
        <v>334</v>
      </c>
      <c r="L2314" s="102" t="s">
        <v>333</v>
      </c>
      <c r="M2314" s="102" t="s">
        <v>1074</v>
      </c>
      <c r="N2314" s="102">
        <v>2</v>
      </c>
      <c r="O2314" s="102" t="s">
        <v>1075</v>
      </c>
    </row>
    <row r="2315" spans="1:15" x14ac:dyDescent="0.25">
      <c r="A2315" s="102" t="s">
        <v>5390</v>
      </c>
      <c r="B2315" s="103" t="s">
        <v>5188</v>
      </c>
      <c r="C2315" s="103" t="s">
        <v>1118</v>
      </c>
      <c r="D2315" s="102" t="s">
        <v>2843</v>
      </c>
      <c r="E2315" s="102" t="s">
        <v>275</v>
      </c>
      <c r="F2315" s="102" t="s">
        <v>5391</v>
      </c>
      <c r="H2315" s="102">
        <v>45517</v>
      </c>
      <c r="I2315" s="102" t="s">
        <v>2835</v>
      </c>
      <c r="J2315" s="102" t="s">
        <v>298</v>
      </c>
      <c r="K2315" s="102" t="s">
        <v>334</v>
      </c>
      <c r="L2315" s="102" t="s">
        <v>333</v>
      </c>
      <c r="M2315" s="102" t="s">
        <v>1074</v>
      </c>
      <c r="N2315" s="102">
        <v>2</v>
      </c>
      <c r="O2315" s="102" t="s">
        <v>1075</v>
      </c>
    </row>
    <row r="2316" spans="1:15" x14ac:dyDescent="0.25">
      <c r="A2316" s="102" t="s">
        <v>5392</v>
      </c>
      <c r="B2316" s="103" t="s">
        <v>5393</v>
      </c>
      <c r="C2316" s="103" t="s">
        <v>1077</v>
      </c>
      <c r="D2316" s="102" t="s">
        <v>247</v>
      </c>
      <c r="E2316" s="102" t="s">
        <v>275</v>
      </c>
      <c r="F2316" s="102" t="s">
        <v>5394</v>
      </c>
      <c r="H2316" s="102">
        <v>45517</v>
      </c>
      <c r="I2316" s="102" t="s">
        <v>2835</v>
      </c>
      <c r="J2316" s="102" t="s">
        <v>298</v>
      </c>
      <c r="K2316" s="102" t="s">
        <v>334</v>
      </c>
      <c r="L2316" s="102" t="s">
        <v>333</v>
      </c>
      <c r="M2316" s="102" t="s">
        <v>1074</v>
      </c>
      <c r="N2316" s="102">
        <v>2</v>
      </c>
      <c r="O2316" s="102" t="s">
        <v>1075</v>
      </c>
    </row>
    <row r="2317" spans="1:15" x14ac:dyDescent="0.25">
      <c r="A2317" s="102" t="s">
        <v>5392</v>
      </c>
      <c r="B2317" s="103" t="s">
        <v>5395</v>
      </c>
      <c r="C2317" s="103" t="s">
        <v>1077</v>
      </c>
      <c r="D2317" s="102" t="s">
        <v>247</v>
      </c>
      <c r="E2317" s="102" t="s">
        <v>275</v>
      </c>
      <c r="F2317" s="102" t="s">
        <v>5396</v>
      </c>
      <c r="H2317" s="102">
        <v>45517</v>
      </c>
      <c r="I2317" s="102" t="s">
        <v>2835</v>
      </c>
      <c r="J2317" s="102" t="s">
        <v>298</v>
      </c>
      <c r="K2317" s="102" t="s">
        <v>334</v>
      </c>
      <c r="L2317" s="102" t="s">
        <v>333</v>
      </c>
      <c r="M2317" s="102" t="s">
        <v>1074</v>
      </c>
      <c r="N2317" s="102">
        <v>2</v>
      </c>
      <c r="O2317" s="102" t="s">
        <v>1075</v>
      </c>
    </row>
    <row r="2318" spans="1:15" x14ac:dyDescent="0.25">
      <c r="A2318" s="102" t="s">
        <v>5392</v>
      </c>
      <c r="B2318" s="103" t="s">
        <v>5397</v>
      </c>
      <c r="C2318" s="103" t="s">
        <v>1081</v>
      </c>
      <c r="D2318" s="102" t="s">
        <v>247</v>
      </c>
      <c r="E2318" s="102" t="s">
        <v>275</v>
      </c>
      <c r="F2318" s="102" t="s">
        <v>5398</v>
      </c>
      <c r="H2318" s="102">
        <v>45517</v>
      </c>
      <c r="I2318" s="102" t="s">
        <v>2835</v>
      </c>
      <c r="J2318" s="102" t="s">
        <v>298</v>
      </c>
      <c r="K2318" s="102" t="s">
        <v>334</v>
      </c>
      <c r="L2318" s="102" t="s">
        <v>333</v>
      </c>
      <c r="M2318" s="102" t="s">
        <v>1082</v>
      </c>
      <c r="N2318" s="102">
        <v>2</v>
      </c>
      <c r="O2318" s="102" t="s">
        <v>1075</v>
      </c>
    </row>
    <row r="2319" spans="1:15" x14ac:dyDescent="0.25">
      <c r="A2319" s="102" t="s">
        <v>5399</v>
      </c>
      <c r="B2319" s="103" t="s">
        <v>5342</v>
      </c>
      <c r="C2319" s="103" t="s">
        <v>1077</v>
      </c>
      <c r="D2319" s="102" t="s">
        <v>281</v>
      </c>
      <c r="E2319" s="102" t="s">
        <v>275</v>
      </c>
      <c r="F2319" s="102" t="s">
        <v>5400</v>
      </c>
      <c r="H2319" s="102">
        <v>45517</v>
      </c>
      <c r="I2319" s="102" t="s">
        <v>2835</v>
      </c>
      <c r="J2319" s="102" t="s">
        <v>298</v>
      </c>
      <c r="K2319" s="102" t="s">
        <v>334</v>
      </c>
      <c r="L2319" s="102" t="s">
        <v>333</v>
      </c>
      <c r="M2319" s="102" t="s">
        <v>1074</v>
      </c>
      <c r="N2319" s="102">
        <v>2</v>
      </c>
      <c r="O2319" s="102" t="s">
        <v>1075</v>
      </c>
    </row>
    <row r="2320" spans="1:15" x14ac:dyDescent="0.25">
      <c r="A2320" s="102" t="s">
        <v>5401</v>
      </c>
      <c r="B2320" s="103" t="s">
        <v>5402</v>
      </c>
      <c r="C2320" s="103" t="s">
        <v>274</v>
      </c>
      <c r="D2320" s="102" t="s">
        <v>2843</v>
      </c>
      <c r="E2320" s="102" t="s">
        <v>275</v>
      </c>
      <c r="F2320" s="102" t="s">
        <v>5403</v>
      </c>
      <c r="H2320" s="102">
        <v>45517</v>
      </c>
      <c r="I2320" s="102" t="s">
        <v>2835</v>
      </c>
      <c r="J2320" s="102" t="s">
        <v>298</v>
      </c>
      <c r="K2320" s="102" t="s">
        <v>334</v>
      </c>
      <c r="L2320" s="102" t="s">
        <v>333</v>
      </c>
      <c r="M2320" s="102" t="s">
        <v>1074</v>
      </c>
      <c r="N2320" s="102">
        <v>2</v>
      </c>
      <c r="O2320" s="102" t="s">
        <v>1075</v>
      </c>
    </row>
    <row r="2321" spans="1:15" x14ac:dyDescent="0.25">
      <c r="A2321" s="102" t="s">
        <v>5401</v>
      </c>
      <c r="B2321" s="103" t="s">
        <v>5404</v>
      </c>
      <c r="C2321" s="103" t="s">
        <v>274</v>
      </c>
      <c r="D2321" s="102" t="s">
        <v>2843</v>
      </c>
      <c r="E2321" s="102" t="s">
        <v>275</v>
      </c>
      <c r="F2321" s="102" t="s">
        <v>5405</v>
      </c>
      <c r="H2321" s="102">
        <v>45517</v>
      </c>
      <c r="I2321" s="102" t="s">
        <v>2835</v>
      </c>
      <c r="J2321" s="102" t="s">
        <v>298</v>
      </c>
      <c r="K2321" s="102" t="s">
        <v>334</v>
      </c>
      <c r="L2321" s="102" t="s">
        <v>333</v>
      </c>
      <c r="M2321" s="102" t="s">
        <v>1074</v>
      </c>
      <c r="N2321" s="102">
        <v>2</v>
      </c>
      <c r="O2321" s="102" t="s">
        <v>1075</v>
      </c>
    </row>
    <row r="2322" spans="1:15" x14ac:dyDescent="0.25">
      <c r="A2322" s="102" t="s">
        <v>5406</v>
      </c>
      <c r="B2322" s="103" t="s">
        <v>5407</v>
      </c>
      <c r="C2322" s="103" t="s">
        <v>1077</v>
      </c>
      <c r="D2322" s="102" t="s">
        <v>281</v>
      </c>
      <c r="E2322" s="102" t="s">
        <v>275</v>
      </c>
      <c r="F2322" s="102" t="s">
        <v>5408</v>
      </c>
      <c r="H2322" s="102">
        <v>45517</v>
      </c>
      <c r="I2322" s="102" t="s">
        <v>2835</v>
      </c>
      <c r="J2322" s="102" t="s">
        <v>298</v>
      </c>
      <c r="K2322" s="102" t="s">
        <v>334</v>
      </c>
      <c r="L2322" s="102" t="s">
        <v>333</v>
      </c>
      <c r="M2322" s="102" t="s">
        <v>1074</v>
      </c>
      <c r="N2322" s="102">
        <v>2</v>
      </c>
      <c r="O2322" s="102" t="s">
        <v>1075</v>
      </c>
    </row>
    <row r="2323" spans="1:15" x14ac:dyDescent="0.25">
      <c r="A2323" s="102" t="s">
        <v>5409</v>
      </c>
      <c r="B2323" s="103" t="s">
        <v>1248</v>
      </c>
      <c r="C2323" s="103" t="s">
        <v>1118</v>
      </c>
      <c r="D2323" s="102" t="s">
        <v>152</v>
      </c>
      <c r="E2323" s="102" t="s">
        <v>275</v>
      </c>
      <c r="F2323" s="102" t="s">
        <v>5410</v>
      </c>
      <c r="H2323" s="102">
        <v>45517</v>
      </c>
      <c r="I2323" s="102" t="s">
        <v>2835</v>
      </c>
      <c r="J2323" s="102" t="s">
        <v>298</v>
      </c>
      <c r="K2323" s="102" t="s">
        <v>334</v>
      </c>
      <c r="L2323" s="102" t="s">
        <v>333</v>
      </c>
      <c r="M2323" s="102" t="s">
        <v>1074</v>
      </c>
      <c r="N2323" s="102">
        <v>2</v>
      </c>
      <c r="O2323" s="102" t="s">
        <v>1075</v>
      </c>
    </row>
    <row r="2324" spans="1:15" x14ac:dyDescent="0.25">
      <c r="A2324" s="102" t="s">
        <v>5411</v>
      </c>
      <c r="B2324" s="103" t="s">
        <v>1333</v>
      </c>
      <c r="C2324" s="103" t="s">
        <v>1077</v>
      </c>
      <c r="D2324" s="102" t="s">
        <v>281</v>
      </c>
      <c r="E2324" s="102" t="s">
        <v>275</v>
      </c>
      <c r="F2324" s="102" t="s">
        <v>5412</v>
      </c>
      <c r="H2324" s="102">
        <v>45517</v>
      </c>
      <c r="I2324" s="102" t="s">
        <v>2835</v>
      </c>
      <c r="J2324" s="102" t="s">
        <v>298</v>
      </c>
      <c r="K2324" s="102" t="s">
        <v>334</v>
      </c>
      <c r="L2324" s="102" t="s">
        <v>333</v>
      </c>
      <c r="M2324" s="102" t="s">
        <v>1074</v>
      </c>
      <c r="N2324" s="102">
        <v>2</v>
      </c>
      <c r="O2324" s="102" t="s">
        <v>1075</v>
      </c>
    </row>
    <row r="2325" spans="1:15" x14ac:dyDescent="0.25">
      <c r="A2325" s="102" t="s">
        <v>5413</v>
      </c>
      <c r="B2325" s="103" t="s">
        <v>2087</v>
      </c>
      <c r="C2325" s="103" t="s">
        <v>274</v>
      </c>
      <c r="D2325" s="102" t="s">
        <v>152</v>
      </c>
      <c r="E2325" s="102" t="s">
        <v>275</v>
      </c>
      <c r="F2325" s="102" t="s">
        <v>5414</v>
      </c>
      <c r="H2325" s="102">
        <v>45517</v>
      </c>
      <c r="I2325" s="102" t="s">
        <v>2835</v>
      </c>
      <c r="J2325" s="102" t="s">
        <v>298</v>
      </c>
      <c r="K2325" s="102" t="s">
        <v>334</v>
      </c>
      <c r="L2325" s="102" t="s">
        <v>333</v>
      </c>
      <c r="M2325" s="102" t="s">
        <v>1074</v>
      </c>
      <c r="N2325" s="102">
        <v>2</v>
      </c>
      <c r="O2325" s="102" t="s">
        <v>1075</v>
      </c>
    </row>
    <row r="2326" spans="1:15" x14ac:dyDescent="0.25">
      <c r="A2326" s="102" t="s">
        <v>5413</v>
      </c>
      <c r="B2326" s="103" t="s">
        <v>5319</v>
      </c>
      <c r="C2326" s="103" t="s">
        <v>274</v>
      </c>
      <c r="D2326" s="102" t="s">
        <v>152</v>
      </c>
      <c r="E2326" s="102" t="s">
        <v>275</v>
      </c>
      <c r="F2326" s="102" t="s">
        <v>5415</v>
      </c>
      <c r="H2326" s="102">
        <v>45517</v>
      </c>
      <c r="I2326" s="102" t="s">
        <v>2835</v>
      </c>
      <c r="J2326" s="102" t="s">
        <v>298</v>
      </c>
      <c r="K2326" s="102" t="s">
        <v>334</v>
      </c>
      <c r="L2326" s="102" t="s">
        <v>333</v>
      </c>
      <c r="M2326" s="102" t="s">
        <v>1074</v>
      </c>
      <c r="N2326" s="102">
        <v>2</v>
      </c>
      <c r="O2326" s="102" t="s">
        <v>1075</v>
      </c>
    </row>
    <row r="2327" spans="1:15" x14ac:dyDescent="0.25">
      <c r="A2327" s="102" t="s">
        <v>5413</v>
      </c>
      <c r="B2327" s="103" t="s">
        <v>4524</v>
      </c>
      <c r="C2327" s="103" t="s">
        <v>1180</v>
      </c>
      <c r="D2327" s="102" t="s">
        <v>152</v>
      </c>
      <c r="E2327" s="102" t="s">
        <v>275</v>
      </c>
      <c r="F2327" s="102" t="s">
        <v>5416</v>
      </c>
      <c r="H2327" s="102">
        <v>45517</v>
      </c>
      <c r="I2327" s="102" t="s">
        <v>2835</v>
      </c>
      <c r="J2327" s="102" t="s">
        <v>298</v>
      </c>
      <c r="K2327" s="102" t="s">
        <v>334</v>
      </c>
      <c r="L2327" s="102" t="s">
        <v>333</v>
      </c>
      <c r="M2327" s="102" t="s">
        <v>1180</v>
      </c>
      <c r="N2327" s="102">
        <v>2</v>
      </c>
      <c r="O2327" s="102" t="s">
        <v>1075</v>
      </c>
    </row>
    <row r="2328" spans="1:15" x14ac:dyDescent="0.25">
      <c r="A2328" s="102" t="s">
        <v>5417</v>
      </c>
      <c r="B2328" s="103" t="s">
        <v>1986</v>
      </c>
      <c r="C2328" s="103" t="s">
        <v>1118</v>
      </c>
      <c r="D2328" s="102" t="s">
        <v>2843</v>
      </c>
      <c r="E2328" s="102" t="s">
        <v>275</v>
      </c>
      <c r="F2328" s="102" t="s">
        <v>5418</v>
      </c>
      <c r="H2328" s="102">
        <v>45517</v>
      </c>
      <c r="I2328" s="102" t="s">
        <v>2835</v>
      </c>
      <c r="J2328" s="102" t="s">
        <v>298</v>
      </c>
      <c r="K2328" s="102" t="s">
        <v>334</v>
      </c>
      <c r="L2328" s="102" t="s">
        <v>333</v>
      </c>
      <c r="M2328" s="102" t="s">
        <v>1074</v>
      </c>
      <c r="N2328" s="102">
        <v>2</v>
      </c>
      <c r="O2328" s="102" t="s">
        <v>1075</v>
      </c>
    </row>
    <row r="2329" spans="1:15" x14ac:dyDescent="0.25">
      <c r="A2329" s="102" t="s">
        <v>5419</v>
      </c>
      <c r="B2329" s="103" t="s">
        <v>5420</v>
      </c>
      <c r="C2329" s="103" t="s">
        <v>274</v>
      </c>
      <c r="D2329" s="102" t="s">
        <v>2843</v>
      </c>
      <c r="E2329" s="102" t="s">
        <v>275</v>
      </c>
      <c r="F2329" s="102" t="s">
        <v>5421</v>
      </c>
      <c r="H2329" s="102">
        <v>45517</v>
      </c>
      <c r="I2329" s="102" t="s">
        <v>2835</v>
      </c>
      <c r="J2329" s="102" t="s">
        <v>298</v>
      </c>
      <c r="K2329" s="102" t="s">
        <v>334</v>
      </c>
      <c r="L2329" s="102" t="s">
        <v>333</v>
      </c>
      <c r="M2329" s="102" t="s">
        <v>1074</v>
      </c>
      <c r="N2329" s="102">
        <v>2</v>
      </c>
      <c r="O2329" s="102" t="s">
        <v>1075</v>
      </c>
    </row>
    <row r="2330" spans="1:15" x14ac:dyDescent="0.25">
      <c r="A2330" s="102" t="s">
        <v>5419</v>
      </c>
      <c r="B2330" s="103" t="s">
        <v>5422</v>
      </c>
      <c r="C2330" s="103" t="s">
        <v>274</v>
      </c>
      <c r="D2330" s="102" t="s">
        <v>2843</v>
      </c>
      <c r="E2330" s="102" t="s">
        <v>275</v>
      </c>
      <c r="F2330" s="102" t="s">
        <v>5423</v>
      </c>
      <c r="H2330" s="102">
        <v>45517</v>
      </c>
      <c r="I2330" s="102" t="s">
        <v>2835</v>
      </c>
      <c r="J2330" s="102" t="s">
        <v>298</v>
      </c>
      <c r="K2330" s="102" t="s">
        <v>334</v>
      </c>
      <c r="L2330" s="102" t="s">
        <v>333</v>
      </c>
      <c r="M2330" s="102" t="s">
        <v>1074</v>
      </c>
      <c r="N2330" s="102">
        <v>2</v>
      </c>
      <c r="O2330" s="102" t="s">
        <v>1075</v>
      </c>
    </row>
    <row r="2331" spans="1:15" x14ac:dyDescent="0.25">
      <c r="A2331" s="102" t="s">
        <v>5419</v>
      </c>
      <c r="B2331" s="103" t="s">
        <v>5424</v>
      </c>
      <c r="C2331" s="103" t="s">
        <v>274</v>
      </c>
      <c r="D2331" s="102" t="s">
        <v>2843</v>
      </c>
      <c r="E2331" s="102" t="s">
        <v>275</v>
      </c>
      <c r="F2331" s="102" t="s">
        <v>5425</v>
      </c>
      <c r="H2331" s="102">
        <v>45517</v>
      </c>
      <c r="I2331" s="102" t="s">
        <v>2835</v>
      </c>
      <c r="J2331" s="102" t="s">
        <v>298</v>
      </c>
      <c r="K2331" s="102" t="s">
        <v>334</v>
      </c>
      <c r="L2331" s="102" t="s">
        <v>333</v>
      </c>
      <c r="M2331" s="102" t="s">
        <v>1074</v>
      </c>
      <c r="N2331" s="102">
        <v>2</v>
      </c>
      <c r="O2331" s="102" t="s">
        <v>1075</v>
      </c>
    </row>
    <row r="2332" spans="1:15" x14ac:dyDescent="0.25">
      <c r="A2332" s="102" t="s">
        <v>5426</v>
      </c>
      <c r="B2332" s="103" t="s">
        <v>5427</v>
      </c>
      <c r="C2332" s="103" t="s">
        <v>1077</v>
      </c>
      <c r="D2332" s="102" t="s">
        <v>281</v>
      </c>
      <c r="E2332" s="102" t="s">
        <v>275</v>
      </c>
      <c r="F2332" s="102" t="s">
        <v>5428</v>
      </c>
      <c r="H2332" s="102">
        <v>45517</v>
      </c>
      <c r="I2332" s="102" t="s">
        <v>2835</v>
      </c>
      <c r="J2332" s="102" t="s">
        <v>298</v>
      </c>
      <c r="K2332" s="102" t="s">
        <v>334</v>
      </c>
      <c r="L2332" s="102" t="s">
        <v>333</v>
      </c>
      <c r="M2332" s="102" t="s">
        <v>1074</v>
      </c>
      <c r="N2332" s="102">
        <v>2</v>
      </c>
      <c r="O2332" s="102" t="s">
        <v>1075</v>
      </c>
    </row>
    <row r="2333" spans="1:15" x14ac:dyDescent="0.25">
      <c r="A2333" s="102" t="s">
        <v>5429</v>
      </c>
      <c r="B2333" s="103" t="s">
        <v>5430</v>
      </c>
      <c r="C2333" s="103" t="s">
        <v>1225</v>
      </c>
      <c r="D2333" s="102" t="s">
        <v>196</v>
      </c>
      <c r="E2333" s="102" t="s">
        <v>275</v>
      </c>
      <c r="F2333" s="102" t="s">
        <v>5431</v>
      </c>
      <c r="H2333" s="102">
        <v>45517</v>
      </c>
      <c r="I2333" s="102" t="s">
        <v>2835</v>
      </c>
      <c r="J2333" s="102" t="s">
        <v>298</v>
      </c>
      <c r="K2333" s="102" t="s">
        <v>334</v>
      </c>
      <c r="L2333" s="102" t="s">
        <v>333</v>
      </c>
      <c r="M2333" s="102" t="s">
        <v>1074</v>
      </c>
      <c r="N2333" s="102">
        <v>2</v>
      </c>
      <c r="O2333" s="102" t="s">
        <v>1075</v>
      </c>
    </row>
    <row r="2334" spans="1:15" x14ac:dyDescent="0.25">
      <c r="A2334" s="102" t="s">
        <v>5429</v>
      </c>
      <c r="B2334" s="103" t="s">
        <v>5432</v>
      </c>
      <c r="C2334" s="103" t="s">
        <v>1077</v>
      </c>
      <c r="D2334" s="102" t="s">
        <v>196</v>
      </c>
      <c r="E2334" s="102" t="s">
        <v>275</v>
      </c>
      <c r="F2334" s="102" t="s">
        <v>5433</v>
      </c>
      <c r="H2334" s="102">
        <v>45517</v>
      </c>
      <c r="I2334" s="102" t="s">
        <v>2835</v>
      </c>
      <c r="J2334" s="102" t="s">
        <v>298</v>
      </c>
      <c r="K2334" s="102" t="s">
        <v>334</v>
      </c>
      <c r="L2334" s="102" t="s">
        <v>333</v>
      </c>
      <c r="M2334" s="102" t="s">
        <v>1074</v>
      </c>
      <c r="N2334" s="102">
        <v>2</v>
      </c>
      <c r="O2334" s="102" t="s">
        <v>1075</v>
      </c>
    </row>
    <row r="2335" spans="1:15" x14ac:dyDescent="0.25">
      <c r="A2335" s="102" t="s">
        <v>5434</v>
      </c>
      <c r="B2335" s="103" t="s">
        <v>1627</v>
      </c>
      <c r="C2335" s="103" t="s">
        <v>1225</v>
      </c>
      <c r="D2335" s="102" t="s">
        <v>247</v>
      </c>
      <c r="E2335" s="102" t="s">
        <v>275</v>
      </c>
      <c r="F2335" s="102" t="s">
        <v>5435</v>
      </c>
      <c r="H2335" s="102">
        <v>45517</v>
      </c>
      <c r="I2335" s="102" t="s">
        <v>2835</v>
      </c>
      <c r="J2335" s="102" t="s">
        <v>298</v>
      </c>
      <c r="K2335" s="102" t="s">
        <v>334</v>
      </c>
      <c r="L2335" s="102" t="s">
        <v>333</v>
      </c>
      <c r="M2335" s="102" t="s">
        <v>1074</v>
      </c>
      <c r="N2335" s="102">
        <v>2</v>
      </c>
      <c r="O2335" s="102" t="s">
        <v>1075</v>
      </c>
    </row>
    <row r="2336" spans="1:15" x14ac:dyDescent="0.25">
      <c r="A2336" s="102" t="s">
        <v>5436</v>
      </c>
      <c r="B2336" s="103" t="s">
        <v>5275</v>
      </c>
      <c r="C2336" s="103" t="s">
        <v>1118</v>
      </c>
      <c r="D2336" s="102" t="s">
        <v>2843</v>
      </c>
      <c r="E2336" s="102" t="s">
        <v>275</v>
      </c>
      <c r="F2336" s="102" t="s">
        <v>5437</v>
      </c>
      <c r="H2336" s="102">
        <v>45517</v>
      </c>
      <c r="I2336" s="102" t="s">
        <v>2835</v>
      </c>
      <c r="J2336" s="102" t="s">
        <v>298</v>
      </c>
      <c r="K2336" s="102" t="s">
        <v>334</v>
      </c>
      <c r="L2336" s="102" t="s">
        <v>333</v>
      </c>
      <c r="M2336" s="102" t="s">
        <v>1074</v>
      </c>
      <c r="N2336" s="102">
        <v>2</v>
      </c>
      <c r="O2336" s="102" t="s">
        <v>1075</v>
      </c>
    </row>
    <row r="2337" spans="1:15" x14ac:dyDescent="0.25">
      <c r="A2337" s="102" t="s">
        <v>5438</v>
      </c>
      <c r="B2337" s="103" t="s">
        <v>5439</v>
      </c>
      <c r="C2337" s="103" t="s">
        <v>274</v>
      </c>
      <c r="D2337" s="102" t="s">
        <v>152</v>
      </c>
      <c r="E2337" s="102" t="s">
        <v>275</v>
      </c>
      <c r="F2337" s="102" t="s">
        <v>5440</v>
      </c>
      <c r="H2337" s="102">
        <v>45517</v>
      </c>
      <c r="I2337" s="102" t="s">
        <v>2835</v>
      </c>
      <c r="J2337" s="102" t="s">
        <v>298</v>
      </c>
      <c r="K2337" s="102" t="s">
        <v>334</v>
      </c>
      <c r="L2337" s="102" t="s">
        <v>333</v>
      </c>
      <c r="M2337" s="102" t="s">
        <v>1074</v>
      </c>
      <c r="N2337" s="102">
        <v>2</v>
      </c>
      <c r="O2337" s="102" t="s">
        <v>1075</v>
      </c>
    </row>
    <row r="2338" spans="1:15" x14ac:dyDescent="0.25">
      <c r="A2338" s="102" t="s">
        <v>5441</v>
      </c>
      <c r="B2338" s="103" t="s">
        <v>5442</v>
      </c>
      <c r="C2338" s="103" t="s">
        <v>1225</v>
      </c>
      <c r="D2338" s="102" t="s">
        <v>247</v>
      </c>
      <c r="E2338" s="102" t="s">
        <v>275</v>
      </c>
      <c r="F2338" s="102" t="s">
        <v>5443</v>
      </c>
      <c r="H2338" s="102">
        <v>45517</v>
      </c>
      <c r="I2338" s="102" t="s">
        <v>2835</v>
      </c>
      <c r="J2338" s="102" t="s">
        <v>298</v>
      </c>
      <c r="K2338" s="102" t="s">
        <v>334</v>
      </c>
      <c r="L2338" s="102" t="s">
        <v>333</v>
      </c>
      <c r="M2338" s="102" t="s">
        <v>1074</v>
      </c>
      <c r="N2338" s="102">
        <v>2</v>
      </c>
      <c r="O2338" s="102" t="s">
        <v>1075</v>
      </c>
    </row>
    <row r="2339" spans="1:15" x14ac:dyDescent="0.25">
      <c r="A2339" s="102" t="s">
        <v>5444</v>
      </c>
      <c r="B2339" s="103" t="s">
        <v>5445</v>
      </c>
      <c r="C2339" s="103" t="s">
        <v>1360</v>
      </c>
      <c r="D2339" s="102" t="s">
        <v>2881</v>
      </c>
      <c r="E2339" s="102" t="s">
        <v>275</v>
      </c>
      <c r="F2339" s="102" t="s">
        <v>5446</v>
      </c>
      <c r="H2339" s="102">
        <v>45517</v>
      </c>
      <c r="I2339" s="102" t="s">
        <v>2835</v>
      </c>
      <c r="J2339" s="102" t="s">
        <v>298</v>
      </c>
      <c r="K2339" s="102" t="s">
        <v>334</v>
      </c>
      <c r="L2339" s="102" t="s">
        <v>333</v>
      </c>
      <c r="M2339" s="102" t="s">
        <v>1074</v>
      </c>
      <c r="N2339" s="102">
        <v>2</v>
      </c>
      <c r="O2339" s="102" t="s">
        <v>1075</v>
      </c>
    </row>
    <row r="2340" spans="1:15" x14ac:dyDescent="0.25">
      <c r="A2340" s="102" t="s">
        <v>5447</v>
      </c>
      <c r="B2340" s="103" t="s">
        <v>5448</v>
      </c>
      <c r="C2340" s="103" t="s">
        <v>274</v>
      </c>
      <c r="D2340" s="102" t="s">
        <v>2843</v>
      </c>
      <c r="E2340" s="102" t="s">
        <v>275</v>
      </c>
      <c r="F2340" s="102" t="s">
        <v>5449</v>
      </c>
      <c r="H2340" s="102">
        <v>45517</v>
      </c>
      <c r="I2340" s="102" t="s">
        <v>2835</v>
      </c>
      <c r="J2340" s="102" t="s">
        <v>298</v>
      </c>
      <c r="K2340" s="102" t="s">
        <v>334</v>
      </c>
      <c r="L2340" s="102" t="s">
        <v>333</v>
      </c>
      <c r="M2340" s="102" t="s">
        <v>1074</v>
      </c>
      <c r="N2340" s="102">
        <v>2</v>
      </c>
      <c r="O2340" s="102" t="s">
        <v>1075</v>
      </c>
    </row>
    <row r="2341" spans="1:15" x14ac:dyDescent="0.25">
      <c r="A2341" s="102" t="s">
        <v>5450</v>
      </c>
      <c r="B2341" s="103" t="s">
        <v>5451</v>
      </c>
      <c r="C2341" s="103" t="s">
        <v>1118</v>
      </c>
      <c r="D2341" s="102" t="s">
        <v>2881</v>
      </c>
      <c r="E2341" s="102" t="s">
        <v>275</v>
      </c>
      <c r="F2341" s="102" t="s">
        <v>5452</v>
      </c>
      <c r="H2341" s="102">
        <v>45517</v>
      </c>
      <c r="I2341" s="102" t="s">
        <v>2835</v>
      </c>
      <c r="J2341" s="102" t="s">
        <v>298</v>
      </c>
      <c r="K2341" s="102" t="s">
        <v>334</v>
      </c>
      <c r="L2341" s="102" t="s">
        <v>333</v>
      </c>
      <c r="M2341" s="102" t="s">
        <v>1074</v>
      </c>
      <c r="N2341" s="102">
        <v>2</v>
      </c>
      <c r="O2341" s="102" t="s">
        <v>1075</v>
      </c>
    </row>
    <row r="2342" spans="1:15" x14ac:dyDescent="0.25">
      <c r="A2342" s="102" t="s">
        <v>5453</v>
      </c>
      <c r="B2342" s="103" t="s">
        <v>5454</v>
      </c>
      <c r="C2342" s="103" t="s">
        <v>1360</v>
      </c>
      <c r="D2342" s="102" t="s">
        <v>2881</v>
      </c>
      <c r="E2342" s="102" t="s">
        <v>275</v>
      </c>
      <c r="F2342" s="102" t="s">
        <v>5455</v>
      </c>
      <c r="H2342" s="102">
        <v>45517</v>
      </c>
      <c r="I2342" s="102" t="s">
        <v>2835</v>
      </c>
      <c r="J2342" s="102" t="s">
        <v>298</v>
      </c>
      <c r="K2342" s="102" t="s">
        <v>334</v>
      </c>
      <c r="L2342" s="102" t="s">
        <v>333</v>
      </c>
      <c r="M2342" s="102" t="s">
        <v>1074</v>
      </c>
      <c r="N2342" s="102">
        <v>2</v>
      </c>
      <c r="O2342" s="102" t="s">
        <v>1075</v>
      </c>
    </row>
    <row r="2343" spans="1:15" x14ac:dyDescent="0.25">
      <c r="A2343" s="102" t="s">
        <v>5456</v>
      </c>
      <c r="B2343" s="103" t="s">
        <v>5457</v>
      </c>
      <c r="C2343" s="103" t="s">
        <v>274</v>
      </c>
      <c r="D2343" s="102" t="s">
        <v>2843</v>
      </c>
      <c r="E2343" s="102" t="s">
        <v>275</v>
      </c>
      <c r="F2343" s="102" t="s">
        <v>5458</v>
      </c>
      <c r="H2343" s="102">
        <v>45517</v>
      </c>
      <c r="I2343" s="102" t="s">
        <v>2835</v>
      </c>
      <c r="J2343" s="102" t="s">
        <v>298</v>
      </c>
      <c r="K2343" s="102" t="s">
        <v>334</v>
      </c>
      <c r="L2343" s="102" t="s">
        <v>333</v>
      </c>
      <c r="M2343" s="102" t="s">
        <v>1074</v>
      </c>
      <c r="N2343" s="102">
        <v>2</v>
      </c>
      <c r="O2343" s="102" t="s">
        <v>1075</v>
      </c>
    </row>
    <row r="2344" spans="1:15" x14ac:dyDescent="0.25">
      <c r="A2344" s="102" t="s">
        <v>5459</v>
      </c>
      <c r="B2344" s="103" t="s">
        <v>1166</v>
      </c>
      <c r="C2344" s="103" t="s">
        <v>1225</v>
      </c>
      <c r="D2344" s="102" t="s">
        <v>281</v>
      </c>
      <c r="E2344" s="102" t="s">
        <v>275</v>
      </c>
      <c r="F2344" s="102" t="s">
        <v>5460</v>
      </c>
      <c r="H2344" s="102">
        <v>45517</v>
      </c>
      <c r="I2344" s="102" t="s">
        <v>2835</v>
      </c>
      <c r="J2344" s="102" t="s">
        <v>298</v>
      </c>
      <c r="K2344" s="102" t="s">
        <v>334</v>
      </c>
      <c r="L2344" s="102" t="s">
        <v>333</v>
      </c>
      <c r="M2344" s="102" t="s">
        <v>1074</v>
      </c>
      <c r="N2344" s="102">
        <v>2</v>
      </c>
      <c r="O2344" s="102" t="s">
        <v>1075</v>
      </c>
    </row>
    <row r="2345" spans="1:15" x14ac:dyDescent="0.25">
      <c r="A2345" s="102" t="s">
        <v>5461</v>
      </c>
      <c r="B2345" s="103" t="s">
        <v>2534</v>
      </c>
      <c r="C2345" s="103" t="s">
        <v>1077</v>
      </c>
      <c r="D2345" s="102" t="s">
        <v>196</v>
      </c>
      <c r="E2345" s="102" t="s">
        <v>275</v>
      </c>
      <c r="F2345" s="102" t="s">
        <v>5462</v>
      </c>
      <c r="H2345" s="102">
        <v>45517</v>
      </c>
      <c r="I2345" s="102" t="s">
        <v>2835</v>
      </c>
      <c r="J2345" s="102" t="s">
        <v>298</v>
      </c>
      <c r="K2345" s="102" t="s">
        <v>334</v>
      </c>
      <c r="L2345" s="102" t="s">
        <v>333</v>
      </c>
      <c r="M2345" s="102" t="s">
        <v>1074</v>
      </c>
      <c r="N2345" s="102">
        <v>2</v>
      </c>
      <c r="O2345" s="102" t="s">
        <v>1075</v>
      </c>
    </row>
    <row r="2346" spans="1:15" x14ac:dyDescent="0.25">
      <c r="A2346" s="102" t="s">
        <v>5463</v>
      </c>
      <c r="B2346" s="103" t="s">
        <v>5464</v>
      </c>
      <c r="C2346" s="103" t="s">
        <v>274</v>
      </c>
      <c r="D2346" s="102" t="s">
        <v>2843</v>
      </c>
      <c r="E2346" s="102" t="s">
        <v>275</v>
      </c>
      <c r="F2346" s="102" t="s">
        <v>5465</v>
      </c>
      <c r="H2346" s="102">
        <v>45517</v>
      </c>
      <c r="I2346" s="102" t="s">
        <v>2835</v>
      </c>
      <c r="J2346" s="102" t="s">
        <v>298</v>
      </c>
      <c r="K2346" s="102" t="s">
        <v>334</v>
      </c>
      <c r="L2346" s="102" t="s">
        <v>333</v>
      </c>
      <c r="M2346" s="102" t="s">
        <v>1074</v>
      </c>
      <c r="N2346" s="102">
        <v>2</v>
      </c>
      <c r="O2346" s="102" t="s">
        <v>1075</v>
      </c>
    </row>
    <row r="2347" spans="1:15" x14ac:dyDescent="0.25">
      <c r="A2347" s="102" t="s">
        <v>5466</v>
      </c>
      <c r="B2347" s="103" t="s">
        <v>5467</v>
      </c>
      <c r="C2347" s="103" t="s">
        <v>1118</v>
      </c>
      <c r="D2347" s="102" t="s">
        <v>2881</v>
      </c>
      <c r="E2347" s="102" t="s">
        <v>275</v>
      </c>
      <c r="F2347" s="102" t="s">
        <v>5468</v>
      </c>
      <c r="H2347" s="102">
        <v>45517</v>
      </c>
      <c r="I2347" s="102" t="s">
        <v>2835</v>
      </c>
      <c r="J2347" s="102" t="s">
        <v>298</v>
      </c>
      <c r="K2347" s="102" t="s">
        <v>334</v>
      </c>
      <c r="L2347" s="102" t="s">
        <v>333</v>
      </c>
      <c r="M2347" s="102" t="s">
        <v>1074</v>
      </c>
      <c r="N2347" s="102">
        <v>2</v>
      </c>
      <c r="O2347" s="102" t="s">
        <v>1075</v>
      </c>
    </row>
    <row r="2348" spans="1:15" x14ac:dyDescent="0.25">
      <c r="A2348" s="102" t="s">
        <v>5469</v>
      </c>
      <c r="B2348" s="103" t="s">
        <v>5470</v>
      </c>
      <c r="C2348" s="103" t="s">
        <v>274</v>
      </c>
      <c r="D2348" s="102" t="s">
        <v>2843</v>
      </c>
      <c r="E2348" s="102" t="s">
        <v>275</v>
      </c>
      <c r="F2348" s="102" t="s">
        <v>5471</v>
      </c>
      <c r="H2348" s="102">
        <v>45517</v>
      </c>
      <c r="I2348" s="102" t="s">
        <v>2835</v>
      </c>
      <c r="J2348" s="102" t="s">
        <v>298</v>
      </c>
      <c r="K2348" s="102" t="s">
        <v>334</v>
      </c>
      <c r="L2348" s="102" t="s">
        <v>333</v>
      </c>
      <c r="M2348" s="102" t="s">
        <v>1074</v>
      </c>
      <c r="N2348" s="102">
        <v>2</v>
      </c>
      <c r="O2348" s="102" t="s">
        <v>1075</v>
      </c>
    </row>
    <row r="2349" spans="1:15" x14ac:dyDescent="0.25">
      <c r="A2349" s="102" t="s">
        <v>5472</v>
      </c>
      <c r="B2349" s="103" t="s">
        <v>1197</v>
      </c>
      <c r="C2349" s="103" t="s">
        <v>274</v>
      </c>
      <c r="D2349" s="102" t="s">
        <v>2843</v>
      </c>
      <c r="E2349" s="102" t="s">
        <v>275</v>
      </c>
      <c r="F2349" s="102" t="s">
        <v>5473</v>
      </c>
      <c r="H2349" s="102">
        <v>45517</v>
      </c>
      <c r="I2349" s="102" t="s">
        <v>2835</v>
      </c>
      <c r="J2349" s="102" t="s">
        <v>298</v>
      </c>
      <c r="K2349" s="102" t="s">
        <v>334</v>
      </c>
      <c r="L2349" s="102" t="s">
        <v>333</v>
      </c>
      <c r="M2349" s="102" t="s">
        <v>1074</v>
      </c>
      <c r="N2349" s="102">
        <v>2</v>
      </c>
      <c r="O2349" s="102" t="s">
        <v>1075</v>
      </c>
    </row>
    <row r="2350" spans="1:15" x14ac:dyDescent="0.25">
      <c r="A2350" s="102" t="s">
        <v>5474</v>
      </c>
      <c r="B2350" s="103" t="s">
        <v>5475</v>
      </c>
      <c r="C2350" s="103" t="s">
        <v>274</v>
      </c>
      <c r="D2350" s="102" t="s">
        <v>152</v>
      </c>
      <c r="E2350" s="102" t="s">
        <v>275</v>
      </c>
      <c r="F2350" s="102" t="s">
        <v>5476</v>
      </c>
      <c r="H2350" s="102">
        <v>45517</v>
      </c>
      <c r="I2350" s="102" t="s">
        <v>2835</v>
      </c>
      <c r="J2350" s="102" t="s">
        <v>298</v>
      </c>
      <c r="K2350" s="102" t="s">
        <v>334</v>
      </c>
      <c r="L2350" s="102" t="s">
        <v>333</v>
      </c>
      <c r="M2350" s="102" t="s">
        <v>1074</v>
      </c>
      <c r="N2350" s="102">
        <v>2</v>
      </c>
      <c r="O2350" s="102" t="s">
        <v>1075</v>
      </c>
    </row>
    <row r="2351" spans="1:15" x14ac:dyDescent="0.25">
      <c r="A2351" s="102" t="s">
        <v>5477</v>
      </c>
      <c r="B2351" s="103" t="s">
        <v>5478</v>
      </c>
      <c r="C2351" s="103" t="s">
        <v>1118</v>
      </c>
      <c r="D2351" s="102" t="s">
        <v>152</v>
      </c>
      <c r="E2351" s="102" t="s">
        <v>275</v>
      </c>
      <c r="F2351" s="102" t="s">
        <v>5479</v>
      </c>
      <c r="H2351" s="102">
        <v>45517</v>
      </c>
      <c r="I2351" s="102" t="s">
        <v>2835</v>
      </c>
      <c r="J2351" s="102" t="s">
        <v>298</v>
      </c>
      <c r="K2351" s="102" t="s">
        <v>334</v>
      </c>
      <c r="L2351" s="102" t="s">
        <v>333</v>
      </c>
      <c r="M2351" s="102" t="s">
        <v>1074</v>
      </c>
      <c r="N2351" s="102">
        <v>2</v>
      </c>
      <c r="O2351" s="102" t="s">
        <v>1075</v>
      </c>
    </row>
    <row r="2352" spans="1:15" x14ac:dyDescent="0.25">
      <c r="A2352" s="102" t="s">
        <v>5480</v>
      </c>
      <c r="B2352" s="103" t="s">
        <v>1775</v>
      </c>
      <c r="C2352" s="103" t="s">
        <v>1077</v>
      </c>
      <c r="D2352" s="102" t="s">
        <v>196</v>
      </c>
      <c r="E2352" s="102" t="s">
        <v>275</v>
      </c>
      <c r="F2352" s="102" t="s">
        <v>5481</v>
      </c>
      <c r="H2352" s="102">
        <v>45517</v>
      </c>
      <c r="I2352" s="102" t="s">
        <v>2835</v>
      </c>
      <c r="J2352" s="102" t="s">
        <v>298</v>
      </c>
      <c r="K2352" s="102" t="s">
        <v>334</v>
      </c>
      <c r="L2352" s="102" t="s">
        <v>333</v>
      </c>
      <c r="M2352" s="102" t="s">
        <v>1074</v>
      </c>
      <c r="N2352" s="102">
        <v>2</v>
      </c>
      <c r="O2352" s="102" t="s">
        <v>1075</v>
      </c>
    </row>
    <row r="2353" spans="1:15" x14ac:dyDescent="0.25">
      <c r="A2353" s="102" t="s">
        <v>5482</v>
      </c>
      <c r="B2353" s="103" t="s">
        <v>1448</v>
      </c>
      <c r="C2353" s="103" t="s">
        <v>1225</v>
      </c>
      <c r="D2353" s="102" t="s">
        <v>281</v>
      </c>
      <c r="E2353" s="102" t="s">
        <v>275</v>
      </c>
      <c r="F2353" s="102" t="s">
        <v>5483</v>
      </c>
      <c r="H2353" s="102">
        <v>45517</v>
      </c>
      <c r="I2353" s="102" t="s">
        <v>2835</v>
      </c>
      <c r="J2353" s="102" t="s">
        <v>298</v>
      </c>
      <c r="K2353" s="102" t="s">
        <v>334</v>
      </c>
      <c r="L2353" s="102" t="s">
        <v>333</v>
      </c>
      <c r="M2353" s="102" t="s">
        <v>1074</v>
      </c>
      <c r="N2353" s="102">
        <v>2</v>
      </c>
      <c r="O2353" s="102" t="s">
        <v>1075</v>
      </c>
    </row>
    <row r="2354" spans="1:15" x14ac:dyDescent="0.25">
      <c r="A2354" s="102" t="s">
        <v>5484</v>
      </c>
      <c r="B2354" s="103" t="s">
        <v>2931</v>
      </c>
      <c r="C2354" s="103" t="s">
        <v>274</v>
      </c>
      <c r="D2354" s="102" t="s">
        <v>152</v>
      </c>
      <c r="E2354" s="102" t="s">
        <v>275</v>
      </c>
      <c r="F2354" s="102" t="s">
        <v>5485</v>
      </c>
      <c r="H2354" s="102">
        <v>45517</v>
      </c>
      <c r="I2354" s="102" t="s">
        <v>2835</v>
      </c>
      <c r="J2354" s="102" t="s">
        <v>298</v>
      </c>
      <c r="K2354" s="102" t="s">
        <v>334</v>
      </c>
      <c r="L2354" s="102" t="s">
        <v>333</v>
      </c>
      <c r="M2354" s="102" t="s">
        <v>1074</v>
      </c>
      <c r="N2354" s="102">
        <v>2</v>
      </c>
      <c r="O2354" s="102" t="s">
        <v>1075</v>
      </c>
    </row>
    <row r="2355" spans="1:15" x14ac:dyDescent="0.25">
      <c r="A2355" s="102" t="s">
        <v>5486</v>
      </c>
      <c r="B2355" s="103" t="s">
        <v>1189</v>
      </c>
      <c r="C2355" s="103" t="s">
        <v>274</v>
      </c>
      <c r="D2355" s="102" t="s">
        <v>152</v>
      </c>
      <c r="E2355" s="102" t="s">
        <v>275</v>
      </c>
      <c r="F2355" s="102" t="s">
        <v>5487</v>
      </c>
      <c r="H2355" s="102">
        <v>45517</v>
      </c>
      <c r="I2355" s="102" t="s">
        <v>2835</v>
      </c>
      <c r="J2355" s="102" t="s">
        <v>298</v>
      </c>
      <c r="K2355" s="102" t="s">
        <v>334</v>
      </c>
      <c r="L2355" s="102" t="s">
        <v>333</v>
      </c>
      <c r="M2355" s="102" t="s">
        <v>1074</v>
      </c>
      <c r="N2355" s="102">
        <v>2</v>
      </c>
      <c r="O2355" s="102" t="s">
        <v>1075</v>
      </c>
    </row>
    <row r="2356" spans="1:15" x14ac:dyDescent="0.25">
      <c r="A2356" s="102" t="s">
        <v>5488</v>
      </c>
      <c r="B2356" s="103" t="s">
        <v>5489</v>
      </c>
      <c r="C2356" s="103" t="s">
        <v>1118</v>
      </c>
      <c r="D2356" s="102" t="s">
        <v>2843</v>
      </c>
      <c r="E2356" s="102" t="s">
        <v>275</v>
      </c>
      <c r="F2356" s="102" t="s">
        <v>5490</v>
      </c>
      <c r="H2356" s="102">
        <v>45517</v>
      </c>
      <c r="I2356" s="102" t="s">
        <v>2835</v>
      </c>
      <c r="J2356" s="102" t="s">
        <v>298</v>
      </c>
      <c r="K2356" s="102" t="s">
        <v>334</v>
      </c>
      <c r="L2356" s="102" t="s">
        <v>333</v>
      </c>
      <c r="M2356" s="102" t="s">
        <v>1074</v>
      </c>
      <c r="N2356" s="102">
        <v>2</v>
      </c>
      <c r="O2356" s="102" t="s">
        <v>1075</v>
      </c>
    </row>
    <row r="2357" spans="1:15" x14ac:dyDescent="0.25">
      <c r="A2357" s="102" t="s">
        <v>5491</v>
      </c>
      <c r="B2357" s="103" t="s">
        <v>5492</v>
      </c>
      <c r="C2357" s="103" t="s">
        <v>1082</v>
      </c>
      <c r="D2357" s="102" t="s">
        <v>2881</v>
      </c>
      <c r="E2357" s="102" t="s">
        <v>275</v>
      </c>
      <c r="F2357" s="102" t="s">
        <v>5493</v>
      </c>
      <c r="H2357" s="102">
        <v>45517</v>
      </c>
      <c r="I2357" s="102" t="s">
        <v>2835</v>
      </c>
      <c r="J2357" s="102" t="s">
        <v>298</v>
      </c>
      <c r="K2357" s="102" t="s">
        <v>334</v>
      </c>
      <c r="L2357" s="102" t="s">
        <v>333</v>
      </c>
      <c r="M2357" s="102" t="s">
        <v>1082</v>
      </c>
      <c r="N2357" s="102">
        <v>2</v>
      </c>
      <c r="O2357" s="102" t="s">
        <v>1075</v>
      </c>
    </row>
    <row r="2358" spans="1:15" x14ac:dyDescent="0.25">
      <c r="A2358" s="102" t="s">
        <v>5491</v>
      </c>
      <c r="B2358" s="103" t="s">
        <v>3061</v>
      </c>
      <c r="C2358" s="103" t="s">
        <v>1360</v>
      </c>
      <c r="D2358" s="102" t="s">
        <v>2881</v>
      </c>
      <c r="E2358" s="102" t="s">
        <v>275</v>
      </c>
      <c r="F2358" s="102" t="s">
        <v>5494</v>
      </c>
      <c r="H2358" s="102">
        <v>45517</v>
      </c>
      <c r="I2358" s="102" t="s">
        <v>2835</v>
      </c>
      <c r="J2358" s="102" t="s">
        <v>298</v>
      </c>
      <c r="K2358" s="102" t="s">
        <v>334</v>
      </c>
      <c r="L2358" s="102" t="s">
        <v>333</v>
      </c>
      <c r="M2358" s="102" t="s">
        <v>1074</v>
      </c>
      <c r="N2358" s="102">
        <v>2</v>
      </c>
      <c r="O2358" s="102" t="s">
        <v>1075</v>
      </c>
    </row>
    <row r="2359" spans="1:15" x14ac:dyDescent="0.25">
      <c r="A2359" s="102" t="s">
        <v>5491</v>
      </c>
      <c r="B2359" s="103" t="s">
        <v>5495</v>
      </c>
      <c r="C2359" s="103" t="s">
        <v>1082</v>
      </c>
      <c r="D2359" s="102" t="s">
        <v>2881</v>
      </c>
      <c r="E2359" s="102" t="s">
        <v>275</v>
      </c>
      <c r="F2359" s="102" t="s">
        <v>5496</v>
      </c>
      <c r="H2359" s="102">
        <v>45517</v>
      </c>
      <c r="I2359" s="102" t="s">
        <v>2835</v>
      </c>
      <c r="J2359" s="102" t="s">
        <v>298</v>
      </c>
      <c r="K2359" s="102" t="s">
        <v>334</v>
      </c>
      <c r="L2359" s="102" t="s">
        <v>333</v>
      </c>
      <c r="M2359" s="102" t="s">
        <v>1082</v>
      </c>
      <c r="N2359" s="102">
        <v>2</v>
      </c>
      <c r="O2359" s="102" t="s">
        <v>1075</v>
      </c>
    </row>
    <row r="2360" spans="1:15" x14ac:dyDescent="0.25">
      <c r="A2360" s="102" t="s">
        <v>5497</v>
      </c>
      <c r="B2360" s="103" t="s">
        <v>1652</v>
      </c>
      <c r="C2360" s="103" t="s">
        <v>1077</v>
      </c>
      <c r="D2360" s="102" t="s">
        <v>247</v>
      </c>
      <c r="E2360" s="102" t="s">
        <v>275</v>
      </c>
      <c r="F2360" s="102" t="s">
        <v>5498</v>
      </c>
      <c r="H2360" s="102">
        <v>45517</v>
      </c>
      <c r="I2360" s="102" t="s">
        <v>2835</v>
      </c>
      <c r="J2360" s="102" t="s">
        <v>298</v>
      </c>
      <c r="K2360" s="102" t="s">
        <v>334</v>
      </c>
      <c r="L2360" s="102" t="s">
        <v>333</v>
      </c>
      <c r="M2360" s="102" t="s">
        <v>1074</v>
      </c>
      <c r="N2360" s="102">
        <v>2</v>
      </c>
      <c r="O2360" s="102" t="s">
        <v>1075</v>
      </c>
    </row>
    <row r="2361" spans="1:15" x14ac:dyDescent="0.25">
      <c r="A2361" s="102" t="s">
        <v>5499</v>
      </c>
      <c r="B2361" s="103" t="s">
        <v>5269</v>
      </c>
      <c r="C2361" s="103" t="s">
        <v>1225</v>
      </c>
      <c r="D2361" s="102" t="s">
        <v>281</v>
      </c>
      <c r="E2361" s="102" t="s">
        <v>275</v>
      </c>
      <c r="F2361" s="102" t="s">
        <v>5500</v>
      </c>
      <c r="H2361" s="102">
        <v>45517</v>
      </c>
      <c r="I2361" s="102" t="s">
        <v>2835</v>
      </c>
      <c r="J2361" s="102" t="s">
        <v>298</v>
      </c>
      <c r="K2361" s="102" t="s">
        <v>334</v>
      </c>
      <c r="L2361" s="102" t="s">
        <v>333</v>
      </c>
      <c r="M2361" s="102" t="s">
        <v>1074</v>
      </c>
      <c r="N2361" s="102">
        <v>2</v>
      </c>
      <c r="O2361" s="102" t="s">
        <v>1075</v>
      </c>
    </row>
    <row r="2362" spans="1:15" x14ac:dyDescent="0.25">
      <c r="A2362" s="102" t="s">
        <v>5501</v>
      </c>
      <c r="B2362" s="103" t="s">
        <v>5502</v>
      </c>
      <c r="C2362" s="103" t="s">
        <v>1225</v>
      </c>
      <c r="D2362" s="102" t="s">
        <v>281</v>
      </c>
      <c r="E2362" s="102" t="s">
        <v>275</v>
      </c>
      <c r="F2362" s="102" t="s">
        <v>5503</v>
      </c>
      <c r="H2362" s="102">
        <v>45517</v>
      </c>
      <c r="I2362" s="102" t="s">
        <v>2835</v>
      </c>
      <c r="J2362" s="102" t="s">
        <v>298</v>
      </c>
      <c r="K2362" s="102" t="s">
        <v>334</v>
      </c>
      <c r="L2362" s="102" t="s">
        <v>333</v>
      </c>
      <c r="M2362" s="102" t="s">
        <v>1074</v>
      </c>
      <c r="N2362" s="102">
        <v>2</v>
      </c>
      <c r="O2362" s="102" t="s">
        <v>1075</v>
      </c>
    </row>
    <row r="2363" spans="1:15" x14ac:dyDescent="0.25">
      <c r="A2363" s="102" t="s">
        <v>5504</v>
      </c>
      <c r="B2363" s="103" t="s">
        <v>5505</v>
      </c>
      <c r="C2363" s="103" t="s">
        <v>1077</v>
      </c>
      <c r="D2363" s="102" t="s">
        <v>281</v>
      </c>
      <c r="E2363" s="102" t="s">
        <v>275</v>
      </c>
      <c r="F2363" s="102" t="s">
        <v>5506</v>
      </c>
      <c r="H2363" s="102">
        <v>45517</v>
      </c>
      <c r="I2363" s="102" t="s">
        <v>2835</v>
      </c>
      <c r="J2363" s="102" t="s">
        <v>298</v>
      </c>
      <c r="K2363" s="102" t="s">
        <v>334</v>
      </c>
      <c r="L2363" s="102" t="s">
        <v>333</v>
      </c>
      <c r="M2363" s="102" t="s">
        <v>1074</v>
      </c>
      <c r="N2363" s="102">
        <v>2</v>
      </c>
      <c r="O2363" s="102" t="s">
        <v>1075</v>
      </c>
    </row>
    <row r="2364" spans="1:15" x14ac:dyDescent="0.25">
      <c r="A2364" s="102" t="s">
        <v>5507</v>
      </c>
      <c r="B2364" s="103" t="s">
        <v>5508</v>
      </c>
      <c r="C2364" s="103" t="s">
        <v>1360</v>
      </c>
      <c r="D2364" s="102" t="s">
        <v>2881</v>
      </c>
      <c r="E2364" s="102" t="s">
        <v>275</v>
      </c>
      <c r="F2364" s="102" t="s">
        <v>5509</v>
      </c>
      <c r="H2364" s="102">
        <v>45517</v>
      </c>
      <c r="I2364" s="102" t="s">
        <v>2835</v>
      </c>
      <c r="J2364" s="102" t="s">
        <v>298</v>
      </c>
      <c r="K2364" s="102" t="s">
        <v>334</v>
      </c>
      <c r="L2364" s="102" t="s">
        <v>333</v>
      </c>
      <c r="M2364" s="102" t="s">
        <v>1074</v>
      </c>
      <c r="N2364" s="102">
        <v>2</v>
      </c>
      <c r="O2364" s="102" t="s">
        <v>1075</v>
      </c>
    </row>
    <row r="2365" spans="1:15" x14ac:dyDescent="0.25">
      <c r="A2365" s="102" t="s">
        <v>5507</v>
      </c>
      <c r="B2365" s="103" t="s">
        <v>5510</v>
      </c>
      <c r="C2365" s="103" t="s">
        <v>1360</v>
      </c>
      <c r="D2365" s="102" t="s">
        <v>2881</v>
      </c>
      <c r="E2365" s="102" t="s">
        <v>275</v>
      </c>
      <c r="F2365" s="102" t="s">
        <v>5511</v>
      </c>
      <c r="H2365" s="102">
        <v>45517</v>
      </c>
      <c r="I2365" s="102" t="s">
        <v>2835</v>
      </c>
      <c r="J2365" s="102" t="s">
        <v>298</v>
      </c>
      <c r="K2365" s="102" t="s">
        <v>334</v>
      </c>
      <c r="L2365" s="102" t="s">
        <v>333</v>
      </c>
      <c r="M2365" s="102" t="s">
        <v>1074</v>
      </c>
      <c r="N2365" s="102">
        <v>2</v>
      </c>
      <c r="O2365" s="102" t="s">
        <v>1075</v>
      </c>
    </row>
    <row r="2366" spans="1:15" x14ac:dyDescent="0.25">
      <c r="A2366" s="102" t="s">
        <v>5507</v>
      </c>
      <c r="B2366" s="103" t="s">
        <v>3054</v>
      </c>
      <c r="C2366" s="103" t="s">
        <v>1360</v>
      </c>
      <c r="D2366" s="102" t="s">
        <v>2881</v>
      </c>
      <c r="E2366" s="102" t="s">
        <v>275</v>
      </c>
      <c r="F2366" s="102" t="s">
        <v>5512</v>
      </c>
      <c r="H2366" s="102">
        <v>45517</v>
      </c>
      <c r="I2366" s="102" t="s">
        <v>2835</v>
      </c>
      <c r="J2366" s="102" t="s">
        <v>298</v>
      </c>
      <c r="K2366" s="102" t="s">
        <v>334</v>
      </c>
      <c r="L2366" s="102" t="s">
        <v>333</v>
      </c>
      <c r="M2366" s="102" t="s">
        <v>1074</v>
      </c>
      <c r="N2366" s="102">
        <v>2</v>
      </c>
      <c r="O2366" s="102" t="s">
        <v>1075</v>
      </c>
    </row>
    <row r="2367" spans="1:15" x14ac:dyDescent="0.25">
      <c r="A2367" s="102" t="s">
        <v>5513</v>
      </c>
      <c r="B2367" s="103" t="s">
        <v>5247</v>
      </c>
      <c r="C2367" s="103" t="s">
        <v>274</v>
      </c>
      <c r="D2367" s="102" t="s">
        <v>2843</v>
      </c>
      <c r="E2367" s="102" t="s">
        <v>275</v>
      </c>
      <c r="F2367" s="102" t="s">
        <v>5514</v>
      </c>
      <c r="H2367" s="102">
        <v>45517</v>
      </c>
      <c r="I2367" s="102" t="s">
        <v>2835</v>
      </c>
      <c r="J2367" s="102" t="s">
        <v>298</v>
      </c>
      <c r="K2367" s="102" t="s">
        <v>334</v>
      </c>
      <c r="L2367" s="102" t="s">
        <v>333</v>
      </c>
      <c r="M2367" s="102" t="s">
        <v>1074</v>
      </c>
      <c r="N2367" s="102">
        <v>2</v>
      </c>
      <c r="O2367" s="102" t="s">
        <v>1075</v>
      </c>
    </row>
    <row r="2368" spans="1:15" x14ac:dyDescent="0.25">
      <c r="A2368" s="102" t="s">
        <v>5515</v>
      </c>
      <c r="B2368" s="103" t="s">
        <v>3061</v>
      </c>
      <c r="C2368" s="103" t="s">
        <v>1360</v>
      </c>
      <c r="D2368" s="102" t="s">
        <v>2881</v>
      </c>
      <c r="E2368" s="102" t="s">
        <v>275</v>
      </c>
      <c r="F2368" s="102" t="s">
        <v>5516</v>
      </c>
      <c r="H2368" s="102">
        <v>45517</v>
      </c>
      <c r="I2368" s="102" t="s">
        <v>2835</v>
      </c>
      <c r="J2368" s="102" t="s">
        <v>298</v>
      </c>
      <c r="K2368" s="102" t="s">
        <v>334</v>
      </c>
      <c r="L2368" s="102" t="s">
        <v>333</v>
      </c>
      <c r="M2368" s="102" t="s">
        <v>1074</v>
      </c>
      <c r="N2368" s="102">
        <v>2</v>
      </c>
      <c r="O2368" s="102" t="s">
        <v>1075</v>
      </c>
    </row>
    <row r="2369" spans="1:15" x14ac:dyDescent="0.25">
      <c r="A2369" s="102" t="s">
        <v>5517</v>
      </c>
      <c r="B2369" s="103" t="s">
        <v>5518</v>
      </c>
      <c r="C2369" s="103" t="s">
        <v>1118</v>
      </c>
      <c r="D2369" s="102" t="s">
        <v>2881</v>
      </c>
      <c r="E2369" s="102" t="s">
        <v>275</v>
      </c>
      <c r="F2369" s="102" t="s">
        <v>5519</v>
      </c>
      <c r="H2369" s="102">
        <v>45517</v>
      </c>
      <c r="I2369" s="102" t="s">
        <v>2835</v>
      </c>
      <c r="J2369" s="102" t="s">
        <v>298</v>
      </c>
      <c r="K2369" s="102" t="s">
        <v>334</v>
      </c>
      <c r="L2369" s="102" t="s">
        <v>333</v>
      </c>
      <c r="M2369" s="102" t="s">
        <v>1074</v>
      </c>
      <c r="N2369" s="102">
        <v>2</v>
      </c>
      <c r="O2369" s="102" t="s">
        <v>1075</v>
      </c>
    </row>
    <row r="2370" spans="1:15" x14ac:dyDescent="0.25">
      <c r="A2370" s="102" t="s">
        <v>5520</v>
      </c>
      <c r="B2370" s="103" t="s">
        <v>5521</v>
      </c>
      <c r="C2370" s="103" t="s">
        <v>1118</v>
      </c>
      <c r="D2370" s="102" t="s">
        <v>2881</v>
      </c>
      <c r="E2370" s="102" t="s">
        <v>275</v>
      </c>
      <c r="F2370" s="102" t="s">
        <v>5522</v>
      </c>
      <c r="H2370" s="102">
        <v>45517</v>
      </c>
      <c r="I2370" s="102" t="s">
        <v>2835</v>
      </c>
      <c r="J2370" s="102" t="s">
        <v>298</v>
      </c>
      <c r="K2370" s="102" t="s">
        <v>334</v>
      </c>
      <c r="L2370" s="102" t="s">
        <v>333</v>
      </c>
      <c r="M2370" s="102" t="s">
        <v>1074</v>
      </c>
      <c r="N2370" s="102">
        <v>2</v>
      </c>
      <c r="O2370" s="102" t="s">
        <v>1075</v>
      </c>
    </row>
    <row r="2371" spans="1:15" x14ac:dyDescent="0.25">
      <c r="A2371" s="102" t="s">
        <v>5523</v>
      </c>
      <c r="B2371" s="103" t="s">
        <v>5524</v>
      </c>
      <c r="C2371" s="103" t="s">
        <v>1077</v>
      </c>
      <c r="D2371" s="102" t="s">
        <v>281</v>
      </c>
      <c r="E2371" s="102" t="s">
        <v>275</v>
      </c>
      <c r="F2371" s="102" t="s">
        <v>5525</v>
      </c>
      <c r="H2371" s="102">
        <v>45517</v>
      </c>
      <c r="I2371" s="102" t="s">
        <v>2835</v>
      </c>
      <c r="J2371" s="102" t="s">
        <v>298</v>
      </c>
      <c r="K2371" s="102" t="s">
        <v>334</v>
      </c>
      <c r="L2371" s="102" t="s">
        <v>333</v>
      </c>
      <c r="M2371" s="102" t="s">
        <v>1074</v>
      </c>
      <c r="N2371" s="102">
        <v>2</v>
      </c>
      <c r="O2371" s="102" t="s">
        <v>1075</v>
      </c>
    </row>
    <row r="2372" spans="1:15" x14ac:dyDescent="0.25">
      <c r="A2372" s="102" t="s">
        <v>5526</v>
      </c>
      <c r="B2372" s="103" t="s">
        <v>1321</v>
      </c>
      <c r="C2372" s="103" t="s">
        <v>1225</v>
      </c>
      <c r="D2372" s="102" t="s">
        <v>196</v>
      </c>
      <c r="E2372" s="102" t="s">
        <v>275</v>
      </c>
      <c r="F2372" s="102" t="s">
        <v>5527</v>
      </c>
      <c r="H2372" s="102">
        <v>45517</v>
      </c>
      <c r="I2372" s="102" t="s">
        <v>2835</v>
      </c>
      <c r="J2372" s="102" t="s">
        <v>298</v>
      </c>
      <c r="K2372" s="102" t="s">
        <v>334</v>
      </c>
      <c r="L2372" s="102" t="s">
        <v>333</v>
      </c>
      <c r="M2372" s="102" t="s">
        <v>1074</v>
      </c>
      <c r="N2372" s="102">
        <v>2</v>
      </c>
      <c r="O2372" s="102" t="s">
        <v>1075</v>
      </c>
    </row>
    <row r="2373" spans="1:15" x14ac:dyDescent="0.25">
      <c r="A2373" s="102" t="s">
        <v>5528</v>
      </c>
      <c r="B2373" s="103" t="s">
        <v>5529</v>
      </c>
      <c r="C2373" s="103" t="s">
        <v>1077</v>
      </c>
      <c r="D2373" s="102" t="s">
        <v>281</v>
      </c>
      <c r="E2373" s="102" t="s">
        <v>275</v>
      </c>
      <c r="F2373" s="102" t="s">
        <v>5530</v>
      </c>
      <c r="H2373" s="102">
        <v>45517</v>
      </c>
      <c r="I2373" s="102" t="s">
        <v>2835</v>
      </c>
      <c r="J2373" s="102" t="s">
        <v>298</v>
      </c>
      <c r="K2373" s="102" t="s">
        <v>334</v>
      </c>
      <c r="L2373" s="102" t="s">
        <v>333</v>
      </c>
      <c r="M2373" s="102" t="s">
        <v>1074</v>
      </c>
      <c r="N2373" s="102">
        <v>2</v>
      </c>
      <c r="O2373" s="102" t="s">
        <v>1075</v>
      </c>
    </row>
    <row r="2374" spans="1:15" x14ac:dyDescent="0.25">
      <c r="A2374" s="102" t="s">
        <v>1852</v>
      </c>
      <c r="B2374" s="103" t="s">
        <v>5531</v>
      </c>
      <c r="C2374" s="103" t="s">
        <v>274</v>
      </c>
      <c r="D2374" s="102" t="s">
        <v>152</v>
      </c>
      <c r="E2374" s="102" t="s">
        <v>275</v>
      </c>
      <c r="F2374" s="102" t="s">
        <v>5532</v>
      </c>
      <c r="H2374" s="102">
        <v>45517</v>
      </c>
      <c r="I2374" s="102" t="s">
        <v>2835</v>
      </c>
      <c r="J2374" s="102" t="s">
        <v>298</v>
      </c>
      <c r="K2374" s="102" t="s">
        <v>334</v>
      </c>
      <c r="L2374" s="102" t="s">
        <v>333</v>
      </c>
      <c r="M2374" s="102" t="s">
        <v>1074</v>
      </c>
      <c r="N2374" s="102">
        <v>2</v>
      </c>
      <c r="O2374" s="102" t="s">
        <v>1075</v>
      </c>
    </row>
    <row r="2375" spans="1:15" x14ac:dyDescent="0.25">
      <c r="A2375" s="102" t="s">
        <v>5533</v>
      </c>
      <c r="B2375" s="103" t="s">
        <v>5534</v>
      </c>
      <c r="C2375" s="103" t="s">
        <v>1118</v>
      </c>
      <c r="D2375" s="102" t="s">
        <v>2881</v>
      </c>
      <c r="E2375" s="102" t="s">
        <v>275</v>
      </c>
      <c r="F2375" s="102" t="s">
        <v>5535</v>
      </c>
      <c r="H2375" s="102">
        <v>45517</v>
      </c>
      <c r="I2375" s="102" t="s">
        <v>2835</v>
      </c>
      <c r="J2375" s="102" t="s">
        <v>298</v>
      </c>
      <c r="K2375" s="102" t="s">
        <v>334</v>
      </c>
      <c r="L2375" s="102" t="s">
        <v>333</v>
      </c>
      <c r="M2375" s="102" t="s">
        <v>1074</v>
      </c>
      <c r="N2375" s="102">
        <v>2</v>
      </c>
      <c r="O2375" s="102" t="s">
        <v>1075</v>
      </c>
    </row>
    <row r="2376" spans="1:15" x14ac:dyDescent="0.25">
      <c r="A2376" s="102" t="s">
        <v>5536</v>
      </c>
      <c r="B2376" s="103" t="s">
        <v>5537</v>
      </c>
      <c r="C2376" s="103" t="s">
        <v>1118</v>
      </c>
      <c r="D2376" s="102" t="s">
        <v>2843</v>
      </c>
      <c r="E2376" s="102" t="s">
        <v>275</v>
      </c>
      <c r="F2376" s="102" t="s">
        <v>5538</v>
      </c>
      <c r="H2376" s="102">
        <v>45517</v>
      </c>
      <c r="I2376" s="102" t="s">
        <v>2835</v>
      </c>
      <c r="J2376" s="102" t="s">
        <v>298</v>
      </c>
      <c r="K2376" s="102" t="s">
        <v>334</v>
      </c>
      <c r="L2376" s="102" t="s">
        <v>333</v>
      </c>
      <c r="M2376" s="102" t="s">
        <v>1074</v>
      </c>
      <c r="N2376" s="102">
        <v>2</v>
      </c>
      <c r="O2376" s="102" t="s">
        <v>1075</v>
      </c>
    </row>
    <row r="2377" spans="1:15" x14ac:dyDescent="0.25">
      <c r="A2377" s="102" t="s">
        <v>5539</v>
      </c>
      <c r="B2377" s="103" t="s">
        <v>2660</v>
      </c>
      <c r="C2377" s="103" t="s">
        <v>1077</v>
      </c>
      <c r="D2377" s="102" t="s">
        <v>281</v>
      </c>
      <c r="E2377" s="102" t="s">
        <v>275</v>
      </c>
      <c r="F2377" s="102" t="s">
        <v>5540</v>
      </c>
      <c r="H2377" s="102">
        <v>45517</v>
      </c>
      <c r="I2377" s="102" t="s">
        <v>2835</v>
      </c>
      <c r="J2377" s="102" t="s">
        <v>298</v>
      </c>
      <c r="K2377" s="102" t="s">
        <v>334</v>
      </c>
      <c r="L2377" s="102" t="s">
        <v>333</v>
      </c>
      <c r="M2377" s="102" t="s">
        <v>1074</v>
      </c>
      <c r="N2377" s="102">
        <v>2</v>
      </c>
      <c r="O2377" s="102" t="s">
        <v>1075</v>
      </c>
    </row>
    <row r="2378" spans="1:15" x14ac:dyDescent="0.25">
      <c r="A2378" s="102" t="s">
        <v>5541</v>
      </c>
      <c r="B2378" s="103" t="s">
        <v>1368</v>
      </c>
      <c r="C2378" s="103" t="s">
        <v>1118</v>
      </c>
      <c r="D2378" s="102" t="s">
        <v>152</v>
      </c>
      <c r="E2378" s="102" t="s">
        <v>275</v>
      </c>
      <c r="F2378" s="102" t="s">
        <v>5542</v>
      </c>
      <c r="H2378" s="102">
        <v>45517</v>
      </c>
      <c r="I2378" s="102" t="s">
        <v>2835</v>
      </c>
      <c r="J2378" s="102" t="s">
        <v>298</v>
      </c>
      <c r="K2378" s="102" t="s">
        <v>334</v>
      </c>
      <c r="L2378" s="102" t="s">
        <v>333</v>
      </c>
      <c r="M2378" s="102" t="s">
        <v>1074</v>
      </c>
      <c r="N2378" s="102">
        <v>2</v>
      </c>
      <c r="O2378" s="102" t="s">
        <v>1075</v>
      </c>
    </row>
    <row r="2379" spans="1:15" x14ac:dyDescent="0.25">
      <c r="A2379" s="102" t="s">
        <v>5543</v>
      </c>
      <c r="B2379" s="103" t="s">
        <v>5544</v>
      </c>
      <c r="C2379" s="103" t="s">
        <v>1118</v>
      </c>
      <c r="D2379" s="102" t="s">
        <v>2843</v>
      </c>
      <c r="E2379" s="102" t="s">
        <v>275</v>
      </c>
      <c r="F2379" s="102" t="s">
        <v>5545</v>
      </c>
      <c r="H2379" s="102">
        <v>45517</v>
      </c>
      <c r="I2379" s="102" t="s">
        <v>2835</v>
      </c>
      <c r="J2379" s="102" t="s">
        <v>298</v>
      </c>
      <c r="K2379" s="102" t="s">
        <v>334</v>
      </c>
      <c r="L2379" s="102" t="s">
        <v>333</v>
      </c>
      <c r="M2379" s="102" t="s">
        <v>1074</v>
      </c>
      <c r="N2379" s="102">
        <v>2</v>
      </c>
      <c r="O2379" s="102" t="s">
        <v>1075</v>
      </c>
    </row>
    <row r="2380" spans="1:15" x14ac:dyDescent="0.25">
      <c r="A2380" s="102" t="s">
        <v>5546</v>
      </c>
      <c r="B2380" s="103" t="s">
        <v>5547</v>
      </c>
      <c r="C2380" s="103" t="s">
        <v>1077</v>
      </c>
      <c r="D2380" s="102" t="s">
        <v>247</v>
      </c>
      <c r="E2380" s="102" t="s">
        <v>275</v>
      </c>
      <c r="F2380" s="102" t="s">
        <v>5548</v>
      </c>
      <c r="H2380" s="102">
        <v>45517</v>
      </c>
      <c r="I2380" s="102" t="s">
        <v>2835</v>
      </c>
      <c r="J2380" s="102" t="s">
        <v>298</v>
      </c>
      <c r="K2380" s="102" t="s">
        <v>334</v>
      </c>
      <c r="L2380" s="102" t="s">
        <v>333</v>
      </c>
      <c r="M2380" s="102" t="s">
        <v>1074</v>
      </c>
      <c r="N2380" s="102">
        <v>2</v>
      </c>
      <c r="O2380" s="102" t="s">
        <v>1075</v>
      </c>
    </row>
    <row r="2381" spans="1:15" x14ac:dyDescent="0.25">
      <c r="A2381" s="102" t="s">
        <v>5549</v>
      </c>
      <c r="B2381" s="103" t="s">
        <v>5550</v>
      </c>
      <c r="C2381" s="103" t="s">
        <v>1225</v>
      </c>
      <c r="D2381" s="102" t="s">
        <v>281</v>
      </c>
      <c r="E2381" s="102" t="s">
        <v>275</v>
      </c>
      <c r="F2381" s="102" t="s">
        <v>5551</v>
      </c>
      <c r="H2381" s="102">
        <v>45517</v>
      </c>
      <c r="I2381" s="102" t="s">
        <v>2835</v>
      </c>
      <c r="J2381" s="102" t="s">
        <v>298</v>
      </c>
      <c r="K2381" s="102" t="s">
        <v>334</v>
      </c>
      <c r="L2381" s="102" t="s">
        <v>333</v>
      </c>
      <c r="M2381" s="102" t="s">
        <v>1074</v>
      </c>
      <c r="N2381" s="102">
        <v>2</v>
      </c>
      <c r="O2381" s="102" t="s">
        <v>1075</v>
      </c>
    </row>
    <row r="2382" spans="1:15" x14ac:dyDescent="0.25">
      <c r="A2382" s="102" t="s">
        <v>5552</v>
      </c>
      <c r="B2382" s="103" t="s">
        <v>5553</v>
      </c>
      <c r="C2382" s="103" t="s">
        <v>1225</v>
      </c>
      <c r="D2382" s="102" t="s">
        <v>281</v>
      </c>
      <c r="E2382" s="102" t="s">
        <v>275</v>
      </c>
      <c r="F2382" s="102" t="s">
        <v>5554</v>
      </c>
      <c r="H2382" s="102">
        <v>45517</v>
      </c>
      <c r="I2382" s="102" t="s">
        <v>2835</v>
      </c>
      <c r="J2382" s="102" t="s">
        <v>298</v>
      </c>
      <c r="K2382" s="102" t="s">
        <v>334</v>
      </c>
      <c r="L2382" s="102" t="s">
        <v>333</v>
      </c>
      <c r="M2382" s="102" t="s">
        <v>1074</v>
      </c>
      <c r="N2382" s="102">
        <v>2</v>
      </c>
      <c r="O2382" s="102" t="s">
        <v>1075</v>
      </c>
    </row>
    <row r="2383" spans="1:15" x14ac:dyDescent="0.25">
      <c r="A2383" s="102" t="s">
        <v>5555</v>
      </c>
      <c r="B2383" s="103" t="s">
        <v>5556</v>
      </c>
      <c r="C2383" s="103" t="s">
        <v>1225</v>
      </c>
      <c r="D2383" s="102" t="s">
        <v>281</v>
      </c>
      <c r="E2383" s="102" t="s">
        <v>275</v>
      </c>
      <c r="F2383" s="102" t="s">
        <v>5557</v>
      </c>
      <c r="H2383" s="102">
        <v>45517</v>
      </c>
      <c r="I2383" s="102" t="s">
        <v>2835</v>
      </c>
      <c r="J2383" s="102" t="s">
        <v>298</v>
      </c>
      <c r="K2383" s="102" t="s">
        <v>334</v>
      </c>
      <c r="L2383" s="102" t="s">
        <v>333</v>
      </c>
      <c r="M2383" s="102" t="s">
        <v>1074</v>
      </c>
      <c r="N2383" s="102">
        <v>2</v>
      </c>
      <c r="O2383" s="102" t="s">
        <v>1075</v>
      </c>
    </row>
    <row r="2384" spans="1:15" x14ac:dyDescent="0.25">
      <c r="A2384" s="102" t="s">
        <v>5558</v>
      </c>
      <c r="B2384" s="103" t="s">
        <v>2069</v>
      </c>
      <c r="C2384" s="103" t="s">
        <v>1077</v>
      </c>
      <c r="D2384" s="102" t="s">
        <v>247</v>
      </c>
      <c r="E2384" s="102" t="s">
        <v>275</v>
      </c>
      <c r="F2384" s="102" t="s">
        <v>5559</v>
      </c>
      <c r="H2384" s="102">
        <v>45517</v>
      </c>
      <c r="I2384" s="102" t="s">
        <v>2835</v>
      </c>
      <c r="J2384" s="102" t="s">
        <v>298</v>
      </c>
      <c r="K2384" s="102" t="s">
        <v>334</v>
      </c>
      <c r="L2384" s="102" t="s">
        <v>333</v>
      </c>
      <c r="M2384" s="102" t="s">
        <v>1074</v>
      </c>
      <c r="N2384" s="102">
        <v>2</v>
      </c>
      <c r="O2384" s="102" t="s">
        <v>1075</v>
      </c>
    </row>
    <row r="2385" spans="1:15" x14ac:dyDescent="0.25">
      <c r="A2385" s="102" t="s">
        <v>5560</v>
      </c>
      <c r="B2385" s="103" t="s">
        <v>5561</v>
      </c>
      <c r="C2385" s="103" t="s">
        <v>1118</v>
      </c>
      <c r="D2385" s="102" t="s">
        <v>2881</v>
      </c>
      <c r="E2385" s="102" t="s">
        <v>275</v>
      </c>
      <c r="F2385" s="102" t="s">
        <v>5562</v>
      </c>
      <c r="H2385" s="102">
        <v>45517</v>
      </c>
      <c r="I2385" s="102" t="s">
        <v>2835</v>
      </c>
      <c r="J2385" s="102" t="s">
        <v>298</v>
      </c>
      <c r="K2385" s="102" t="s">
        <v>334</v>
      </c>
      <c r="L2385" s="102" t="s">
        <v>333</v>
      </c>
      <c r="M2385" s="102" t="s">
        <v>1074</v>
      </c>
      <c r="N2385" s="102">
        <v>2</v>
      </c>
      <c r="O2385" s="102" t="s">
        <v>1075</v>
      </c>
    </row>
    <row r="2386" spans="1:15" x14ac:dyDescent="0.25">
      <c r="A2386" s="102" t="s">
        <v>5560</v>
      </c>
      <c r="B2386" s="103" t="s">
        <v>5563</v>
      </c>
      <c r="C2386" s="103" t="s">
        <v>1360</v>
      </c>
      <c r="D2386" s="102" t="s">
        <v>2881</v>
      </c>
      <c r="E2386" s="102" t="s">
        <v>275</v>
      </c>
      <c r="F2386" s="102" t="s">
        <v>5564</v>
      </c>
      <c r="H2386" s="102">
        <v>45517</v>
      </c>
      <c r="I2386" s="102" t="s">
        <v>2835</v>
      </c>
      <c r="J2386" s="102" t="s">
        <v>298</v>
      </c>
      <c r="K2386" s="102" t="s">
        <v>334</v>
      </c>
      <c r="L2386" s="102" t="s">
        <v>333</v>
      </c>
      <c r="M2386" s="102" t="s">
        <v>1074</v>
      </c>
      <c r="N2386" s="102">
        <v>2</v>
      </c>
      <c r="O2386" s="102" t="s">
        <v>1075</v>
      </c>
    </row>
    <row r="2387" spans="1:15" x14ac:dyDescent="0.25">
      <c r="A2387" s="102" t="s">
        <v>5565</v>
      </c>
      <c r="B2387" s="103" t="s">
        <v>5566</v>
      </c>
      <c r="C2387" s="103" t="s">
        <v>1225</v>
      </c>
      <c r="D2387" s="102" t="s">
        <v>281</v>
      </c>
      <c r="E2387" s="102" t="s">
        <v>275</v>
      </c>
      <c r="F2387" s="102" t="s">
        <v>5567</v>
      </c>
      <c r="H2387" s="102">
        <v>45517</v>
      </c>
      <c r="I2387" s="102" t="s">
        <v>2835</v>
      </c>
      <c r="J2387" s="102" t="s">
        <v>298</v>
      </c>
      <c r="K2387" s="102" t="s">
        <v>334</v>
      </c>
      <c r="L2387" s="102" t="s">
        <v>333</v>
      </c>
      <c r="M2387" s="102" t="s">
        <v>1074</v>
      </c>
      <c r="N2387" s="102">
        <v>2</v>
      </c>
      <c r="O2387" s="102" t="s">
        <v>1075</v>
      </c>
    </row>
    <row r="2388" spans="1:15" x14ac:dyDescent="0.25">
      <c r="A2388" s="102" t="s">
        <v>5568</v>
      </c>
      <c r="B2388" s="103" t="s">
        <v>1775</v>
      </c>
      <c r="C2388" s="103" t="s">
        <v>1077</v>
      </c>
      <c r="D2388" s="102" t="s">
        <v>281</v>
      </c>
      <c r="E2388" s="102" t="s">
        <v>275</v>
      </c>
      <c r="F2388" s="102" t="s">
        <v>5569</v>
      </c>
      <c r="H2388" s="102">
        <v>45517</v>
      </c>
      <c r="I2388" s="102" t="s">
        <v>2835</v>
      </c>
      <c r="J2388" s="102" t="s">
        <v>298</v>
      </c>
      <c r="K2388" s="102" t="s">
        <v>334</v>
      </c>
      <c r="L2388" s="102" t="s">
        <v>333</v>
      </c>
      <c r="M2388" s="102" t="s">
        <v>1074</v>
      </c>
      <c r="N2388" s="102">
        <v>2</v>
      </c>
      <c r="O2388" s="102" t="s">
        <v>1075</v>
      </c>
    </row>
    <row r="2389" spans="1:15" x14ac:dyDescent="0.25">
      <c r="A2389" s="102" t="s">
        <v>5568</v>
      </c>
      <c r="B2389" s="103" t="s">
        <v>5570</v>
      </c>
      <c r="C2389" s="103" t="s">
        <v>1077</v>
      </c>
      <c r="D2389" s="102" t="s">
        <v>281</v>
      </c>
      <c r="E2389" s="102" t="s">
        <v>275</v>
      </c>
      <c r="F2389" s="102" t="s">
        <v>5571</v>
      </c>
      <c r="H2389" s="102">
        <v>45517</v>
      </c>
      <c r="I2389" s="102" t="s">
        <v>2835</v>
      </c>
      <c r="J2389" s="102" t="s">
        <v>298</v>
      </c>
      <c r="K2389" s="102" t="s">
        <v>334</v>
      </c>
      <c r="L2389" s="102" t="s">
        <v>333</v>
      </c>
      <c r="M2389" s="102" t="s">
        <v>1074</v>
      </c>
      <c r="N2389" s="102">
        <v>2</v>
      </c>
      <c r="O2389" s="102" t="s">
        <v>1075</v>
      </c>
    </row>
    <row r="2390" spans="1:15" x14ac:dyDescent="0.25">
      <c r="A2390" s="102" t="s">
        <v>5568</v>
      </c>
      <c r="B2390" s="103" t="s">
        <v>4612</v>
      </c>
      <c r="C2390" s="103" t="s">
        <v>1077</v>
      </c>
      <c r="D2390" s="102" t="s">
        <v>281</v>
      </c>
      <c r="E2390" s="102" t="s">
        <v>275</v>
      </c>
      <c r="F2390" s="102" t="s">
        <v>5572</v>
      </c>
      <c r="H2390" s="102">
        <v>45517</v>
      </c>
      <c r="I2390" s="102" t="s">
        <v>2835</v>
      </c>
      <c r="J2390" s="102" t="s">
        <v>298</v>
      </c>
      <c r="K2390" s="102" t="s">
        <v>334</v>
      </c>
      <c r="L2390" s="102" t="s">
        <v>333</v>
      </c>
      <c r="M2390" s="102" t="s">
        <v>1074</v>
      </c>
      <c r="N2390" s="102">
        <v>2</v>
      </c>
      <c r="O2390" s="102" t="s">
        <v>1075</v>
      </c>
    </row>
    <row r="2391" spans="1:15" x14ac:dyDescent="0.25">
      <c r="A2391" s="102" t="s">
        <v>5573</v>
      </c>
      <c r="B2391" s="103" t="s">
        <v>5574</v>
      </c>
      <c r="C2391" s="103" t="s">
        <v>1225</v>
      </c>
      <c r="D2391" s="102" t="s">
        <v>247</v>
      </c>
      <c r="E2391" s="102" t="s">
        <v>275</v>
      </c>
      <c r="F2391" s="102" t="s">
        <v>5575</v>
      </c>
      <c r="H2391" s="102">
        <v>45517</v>
      </c>
      <c r="I2391" s="102" t="s">
        <v>2835</v>
      </c>
      <c r="J2391" s="102" t="s">
        <v>298</v>
      </c>
      <c r="K2391" s="102" t="s">
        <v>334</v>
      </c>
      <c r="L2391" s="102" t="s">
        <v>333</v>
      </c>
      <c r="M2391" s="102" t="s">
        <v>1074</v>
      </c>
      <c r="N2391" s="102">
        <v>2</v>
      </c>
      <c r="O2391" s="102" t="s">
        <v>1075</v>
      </c>
    </row>
    <row r="2392" spans="1:15" x14ac:dyDescent="0.25">
      <c r="A2392" s="102" t="s">
        <v>5576</v>
      </c>
      <c r="B2392" s="103" t="s">
        <v>3217</v>
      </c>
      <c r="C2392" s="103" t="s">
        <v>1225</v>
      </c>
      <c r="D2392" s="102" t="s">
        <v>247</v>
      </c>
      <c r="E2392" s="102" t="s">
        <v>275</v>
      </c>
      <c r="F2392" s="102" t="s">
        <v>5577</v>
      </c>
      <c r="H2392" s="102">
        <v>45517</v>
      </c>
      <c r="I2392" s="102" t="s">
        <v>2835</v>
      </c>
      <c r="J2392" s="102" t="s">
        <v>298</v>
      </c>
      <c r="K2392" s="102" t="s">
        <v>334</v>
      </c>
      <c r="L2392" s="102" t="s">
        <v>333</v>
      </c>
      <c r="M2392" s="102" t="s">
        <v>1074</v>
      </c>
      <c r="N2392" s="102">
        <v>2</v>
      </c>
      <c r="O2392" s="102" t="s">
        <v>1075</v>
      </c>
    </row>
    <row r="2393" spans="1:15" x14ac:dyDescent="0.25">
      <c r="A2393" s="102" t="s">
        <v>5578</v>
      </c>
      <c r="B2393" s="103" t="s">
        <v>5247</v>
      </c>
      <c r="C2393" s="103" t="s">
        <v>274</v>
      </c>
      <c r="D2393" s="102" t="s">
        <v>2843</v>
      </c>
      <c r="E2393" s="102" t="s">
        <v>275</v>
      </c>
      <c r="F2393" s="102" t="s">
        <v>5579</v>
      </c>
      <c r="H2393" s="102">
        <v>45517</v>
      </c>
      <c r="I2393" s="102" t="s">
        <v>2835</v>
      </c>
      <c r="J2393" s="102" t="s">
        <v>298</v>
      </c>
      <c r="K2393" s="102" t="s">
        <v>334</v>
      </c>
      <c r="L2393" s="102" t="s">
        <v>333</v>
      </c>
      <c r="M2393" s="102" t="s">
        <v>1074</v>
      </c>
      <c r="N2393" s="102">
        <v>2</v>
      </c>
      <c r="O2393" s="102" t="s">
        <v>1075</v>
      </c>
    </row>
    <row r="2394" spans="1:15" x14ac:dyDescent="0.25">
      <c r="A2394" s="102" t="s">
        <v>5580</v>
      </c>
      <c r="B2394" s="103" t="s">
        <v>5581</v>
      </c>
      <c r="C2394" s="103" t="s">
        <v>1118</v>
      </c>
      <c r="D2394" s="102" t="s">
        <v>2843</v>
      </c>
      <c r="E2394" s="102" t="s">
        <v>275</v>
      </c>
      <c r="F2394" s="102" t="s">
        <v>5582</v>
      </c>
      <c r="H2394" s="102">
        <v>45517</v>
      </c>
      <c r="I2394" s="102" t="s">
        <v>2835</v>
      </c>
      <c r="J2394" s="102" t="s">
        <v>298</v>
      </c>
      <c r="K2394" s="102" t="s">
        <v>334</v>
      </c>
      <c r="L2394" s="102" t="s">
        <v>333</v>
      </c>
      <c r="M2394" s="102" t="s">
        <v>1074</v>
      </c>
      <c r="N2394" s="102">
        <v>2</v>
      </c>
      <c r="O2394" s="102" t="s">
        <v>1075</v>
      </c>
    </row>
    <row r="2395" spans="1:15" x14ac:dyDescent="0.25">
      <c r="A2395" s="102" t="s">
        <v>5583</v>
      </c>
      <c r="B2395" s="103" t="s">
        <v>5584</v>
      </c>
      <c r="C2395" s="103" t="s">
        <v>1118</v>
      </c>
      <c r="D2395" s="102" t="s">
        <v>2843</v>
      </c>
      <c r="E2395" s="102" t="s">
        <v>275</v>
      </c>
      <c r="F2395" s="102" t="s">
        <v>5585</v>
      </c>
      <c r="H2395" s="102">
        <v>45517</v>
      </c>
      <c r="I2395" s="102" t="s">
        <v>2835</v>
      </c>
      <c r="J2395" s="102" t="s">
        <v>298</v>
      </c>
      <c r="K2395" s="102" t="s">
        <v>334</v>
      </c>
      <c r="L2395" s="102" t="s">
        <v>333</v>
      </c>
      <c r="M2395" s="102" t="s">
        <v>1074</v>
      </c>
      <c r="N2395" s="102">
        <v>2</v>
      </c>
      <c r="O2395" s="102" t="s">
        <v>1075</v>
      </c>
    </row>
    <row r="2396" spans="1:15" x14ac:dyDescent="0.25">
      <c r="A2396" s="102" t="s">
        <v>5586</v>
      </c>
      <c r="B2396" s="103" t="s">
        <v>5587</v>
      </c>
      <c r="C2396" s="103" t="s">
        <v>1360</v>
      </c>
      <c r="D2396" s="102" t="s">
        <v>2881</v>
      </c>
      <c r="E2396" s="102" t="s">
        <v>275</v>
      </c>
      <c r="F2396" s="102" t="s">
        <v>5588</v>
      </c>
      <c r="H2396" s="102">
        <v>45517</v>
      </c>
      <c r="I2396" s="102" t="s">
        <v>2835</v>
      </c>
      <c r="J2396" s="102" t="s">
        <v>298</v>
      </c>
      <c r="K2396" s="102" t="s">
        <v>334</v>
      </c>
      <c r="L2396" s="102" t="s">
        <v>333</v>
      </c>
      <c r="M2396" s="102" t="s">
        <v>1074</v>
      </c>
      <c r="N2396" s="102">
        <v>2</v>
      </c>
      <c r="O2396" s="102" t="s">
        <v>1075</v>
      </c>
    </row>
    <row r="2397" spans="1:15" x14ac:dyDescent="0.25">
      <c r="A2397" s="102" t="s">
        <v>5586</v>
      </c>
      <c r="B2397" s="103" t="s">
        <v>5589</v>
      </c>
      <c r="C2397" s="103" t="s">
        <v>1360</v>
      </c>
      <c r="D2397" s="102" t="s">
        <v>2881</v>
      </c>
      <c r="E2397" s="102" t="s">
        <v>275</v>
      </c>
      <c r="F2397" s="102" t="s">
        <v>5590</v>
      </c>
      <c r="H2397" s="102">
        <v>45517</v>
      </c>
      <c r="I2397" s="102" t="s">
        <v>2835</v>
      </c>
      <c r="J2397" s="102" t="s">
        <v>298</v>
      </c>
      <c r="K2397" s="102" t="s">
        <v>334</v>
      </c>
      <c r="L2397" s="102" t="s">
        <v>333</v>
      </c>
      <c r="M2397" s="102" t="s">
        <v>1074</v>
      </c>
      <c r="N2397" s="102">
        <v>2</v>
      </c>
      <c r="O2397" s="102" t="s">
        <v>1075</v>
      </c>
    </row>
    <row r="2398" spans="1:15" x14ac:dyDescent="0.25">
      <c r="A2398" s="102" t="s">
        <v>5586</v>
      </c>
      <c r="B2398" s="103" t="s">
        <v>5591</v>
      </c>
      <c r="C2398" s="103" t="s">
        <v>1118</v>
      </c>
      <c r="D2398" s="102" t="s">
        <v>2881</v>
      </c>
      <c r="E2398" s="102" t="s">
        <v>275</v>
      </c>
      <c r="F2398" s="102" t="s">
        <v>5592</v>
      </c>
      <c r="H2398" s="102">
        <v>45517</v>
      </c>
      <c r="I2398" s="102" t="s">
        <v>2835</v>
      </c>
      <c r="J2398" s="102" t="s">
        <v>298</v>
      </c>
      <c r="K2398" s="102" t="s">
        <v>334</v>
      </c>
      <c r="L2398" s="102" t="s">
        <v>333</v>
      </c>
      <c r="M2398" s="102" t="s">
        <v>1074</v>
      </c>
      <c r="N2398" s="102">
        <v>2</v>
      </c>
      <c r="O2398" s="102" t="s">
        <v>1075</v>
      </c>
    </row>
    <row r="2399" spans="1:15" x14ac:dyDescent="0.25">
      <c r="A2399" s="102" t="s">
        <v>5593</v>
      </c>
      <c r="B2399" s="103" t="s">
        <v>3786</v>
      </c>
      <c r="C2399" s="103" t="s">
        <v>274</v>
      </c>
      <c r="D2399" s="102" t="s">
        <v>152</v>
      </c>
      <c r="E2399" s="102" t="s">
        <v>275</v>
      </c>
      <c r="F2399" s="102" t="s">
        <v>5594</v>
      </c>
      <c r="H2399" s="102">
        <v>45517</v>
      </c>
      <c r="I2399" s="102" t="s">
        <v>2835</v>
      </c>
      <c r="J2399" s="102" t="s">
        <v>298</v>
      </c>
      <c r="K2399" s="102" t="s">
        <v>334</v>
      </c>
      <c r="L2399" s="102" t="s">
        <v>333</v>
      </c>
      <c r="M2399" s="102" t="s">
        <v>1074</v>
      </c>
      <c r="N2399" s="102">
        <v>2</v>
      </c>
      <c r="O2399" s="102" t="s">
        <v>1075</v>
      </c>
    </row>
    <row r="2400" spans="1:15" x14ac:dyDescent="0.25">
      <c r="A2400" s="102" t="s">
        <v>5595</v>
      </c>
      <c r="B2400" s="103" t="s">
        <v>2534</v>
      </c>
      <c r="C2400" s="103" t="s">
        <v>274</v>
      </c>
      <c r="D2400" s="102" t="s">
        <v>2843</v>
      </c>
      <c r="E2400" s="102" t="s">
        <v>275</v>
      </c>
      <c r="F2400" s="102" t="s">
        <v>5596</v>
      </c>
      <c r="H2400" s="102">
        <v>45517</v>
      </c>
      <c r="I2400" s="102" t="s">
        <v>2835</v>
      </c>
      <c r="J2400" s="102" t="s">
        <v>298</v>
      </c>
      <c r="K2400" s="102" t="s">
        <v>334</v>
      </c>
      <c r="L2400" s="102" t="s">
        <v>333</v>
      </c>
      <c r="M2400" s="102" t="s">
        <v>1074</v>
      </c>
      <c r="N2400" s="102">
        <v>2</v>
      </c>
      <c r="O2400" s="102" t="s">
        <v>1075</v>
      </c>
    </row>
    <row r="2401" spans="1:15" x14ac:dyDescent="0.25">
      <c r="A2401" s="102" t="s">
        <v>5595</v>
      </c>
      <c r="B2401" s="103" t="s">
        <v>2087</v>
      </c>
      <c r="C2401" s="103" t="s">
        <v>3461</v>
      </c>
      <c r="D2401" s="102" t="s">
        <v>2843</v>
      </c>
      <c r="E2401" s="102" t="s">
        <v>275</v>
      </c>
      <c r="F2401" s="102" t="s">
        <v>5597</v>
      </c>
      <c r="H2401" s="102">
        <v>45517</v>
      </c>
      <c r="I2401" s="102" t="s">
        <v>2835</v>
      </c>
      <c r="J2401" s="102" t="s">
        <v>298</v>
      </c>
      <c r="K2401" s="102" t="s">
        <v>334</v>
      </c>
      <c r="L2401" s="102" t="s">
        <v>333</v>
      </c>
      <c r="M2401" s="102" t="s">
        <v>1082</v>
      </c>
      <c r="N2401" s="102">
        <v>2</v>
      </c>
      <c r="O2401" s="102" t="s">
        <v>1075</v>
      </c>
    </row>
    <row r="2402" spans="1:15" x14ac:dyDescent="0.25">
      <c r="A2402" s="102" t="s">
        <v>5598</v>
      </c>
      <c r="B2402" s="103" t="s">
        <v>5264</v>
      </c>
      <c r="C2402" s="103" t="s">
        <v>1225</v>
      </c>
      <c r="D2402" s="102" t="s">
        <v>247</v>
      </c>
      <c r="E2402" s="102" t="s">
        <v>275</v>
      </c>
      <c r="F2402" s="102" t="s">
        <v>5599</v>
      </c>
      <c r="H2402" s="102">
        <v>45517</v>
      </c>
      <c r="I2402" s="102" t="s">
        <v>2835</v>
      </c>
      <c r="J2402" s="102" t="s">
        <v>298</v>
      </c>
      <c r="K2402" s="102" t="s">
        <v>334</v>
      </c>
      <c r="L2402" s="102" t="s">
        <v>333</v>
      </c>
      <c r="M2402" s="102" t="s">
        <v>1074</v>
      </c>
      <c r="N2402" s="102">
        <v>2</v>
      </c>
      <c r="O2402" s="102" t="s">
        <v>1075</v>
      </c>
    </row>
    <row r="2403" spans="1:15" x14ac:dyDescent="0.25">
      <c r="A2403" s="102" t="s">
        <v>5600</v>
      </c>
      <c r="B2403" s="103" t="s">
        <v>5601</v>
      </c>
      <c r="C2403" s="103" t="s">
        <v>1118</v>
      </c>
      <c r="D2403" s="102" t="s">
        <v>2881</v>
      </c>
      <c r="E2403" s="102" t="s">
        <v>275</v>
      </c>
      <c r="F2403" s="102" t="s">
        <v>5602</v>
      </c>
      <c r="H2403" s="102">
        <v>45517</v>
      </c>
      <c r="I2403" s="102" t="s">
        <v>2835</v>
      </c>
      <c r="J2403" s="102" t="s">
        <v>298</v>
      </c>
      <c r="K2403" s="102" t="s">
        <v>334</v>
      </c>
      <c r="L2403" s="102" t="s">
        <v>333</v>
      </c>
      <c r="M2403" s="102" t="s">
        <v>1074</v>
      </c>
      <c r="N2403" s="102">
        <v>2</v>
      </c>
      <c r="O2403" s="102" t="s">
        <v>1075</v>
      </c>
    </row>
    <row r="2404" spans="1:15" x14ac:dyDescent="0.25">
      <c r="A2404" s="102" t="s">
        <v>5603</v>
      </c>
      <c r="B2404" s="103" t="s">
        <v>5604</v>
      </c>
      <c r="C2404" s="103" t="s">
        <v>1360</v>
      </c>
      <c r="D2404" s="102" t="s">
        <v>2881</v>
      </c>
      <c r="E2404" s="102" t="s">
        <v>275</v>
      </c>
      <c r="F2404" s="102" t="s">
        <v>5605</v>
      </c>
      <c r="H2404" s="102">
        <v>45517</v>
      </c>
      <c r="I2404" s="102" t="s">
        <v>2835</v>
      </c>
      <c r="J2404" s="102" t="s">
        <v>298</v>
      </c>
      <c r="K2404" s="102" t="s">
        <v>334</v>
      </c>
      <c r="L2404" s="102" t="s">
        <v>333</v>
      </c>
      <c r="M2404" s="102" t="s">
        <v>1074</v>
      </c>
      <c r="N2404" s="102">
        <v>2</v>
      </c>
      <c r="O2404" s="102" t="s">
        <v>1075</v>
      </c>
    </row>
    <row r="2405" spans="1:15" x14ac:dyDescent="0.25">
      <c r="A2405" s="102" t="s">
        <v>5606</v>
      </c>
      <c r="B2405" s="103" t="s">
        <v>4667</v>
      </c>
      <c r="C2405" s="103" t="s">
        <v>1118</v>
      </c>
      <c r="D2405" s="102" t="s">
        <v>2843</v>
      </c>
      <c r="E2405" s="102" t="s">
        <v>275</v>
      </c>
      <c r="F2405" s="102" t="s">
        <v>5607</v>
      </c>
      <c r="H2405" s="102">
        <v>45517</v>
      </c>
      <c r="I2405" s="102" t="s">
        <v>2835</v>
      </c>
      <c r="J2405" s="102" t="s">
        <v>298</v>
      </c>
      <c r="K2405" s="102" t="s">
        <v>334</v>
      </c>
      <c r="L2405" s="102" t="s">
        <v>333</v>
      </c>
      <c r="M2405" s="102" t="s">
        <v>1074</v>
      </c>
      <c r="N2405" s="102">
        <v>2</v>
      </c>
      <c r="O2405" s="102" t="s">
        <v>1075</v>
      </c>
    </row>
    <row r="2406" spans="1:15" x14ac:dyDescent="0.25">
      <c r="A2406" s="102" t="s">
        <v>5606</v>
      </c>
      <c r="B2406" s="103" t="s">
        <v>5608</v>
      </c>
      <c r="C2406" s="103" t="s">
        <v>1118</v>
      </c>
      <c r="D2406" s="102" t="s">
        <v>2881</v>
      </c>
      <c r="E2406" s="102" t="s">
        <v>275</v>
      </c>
      <c r="F2406" s="102" t="s">
        <v>5609</v>
      </c>
      <c r="H2406" s="102">
        <v>45517</v>
      </c>
      <c r="I2406" s="102" t="s">
        <v>2835</v>
      </c>
      <c r="J2406" s="102" t="s">
        <v>298</v>
      </c>
      <c r="K2406" s="102" t="s">
        <v>334</v>
      </c>
      <c r="L2406" s="102" t="s">
        <v>333</v>
      </c>
      <c r="M2406" s="102" t="s">
        <v>1074</v>
      </c>
      <c r="N2406" s="102">
        <v>2</v>
      </c>
      <c r="O2406" s="102" t="s">
        <v>1075</v>
      </c>
    </row>
    <row r="2407" spans="1:15" x14ac:dyDescent="0.25">
      <c r="A2407" s="102" t="s">
        <v>5610</v>
      </c>
      <c r="B2407" s="103" t="s">
        <v>5495</v>
      </c>
      <c r="C2407" s="103" t="s">
        <v>1118</v>
      </c>
      <c r="D2407" s="102" t="s">
        <v>2881</v>
      </c>
      <c r="E2407" s="102" t="s">
        <v>275</v>
      </c>
      <c r="F2407" s="102" t="s">
        <v>5611</v>
      </c>
      <c r="H2407" s="102">
        <v>45517</v>
      </c>
      <c r="I2407" s="102" t="s">
        <v>2835</v>
      </c>
      <c r="J2407" s="102" t="s">
        <v>298</v>
      </c>
      <c r="K2407" s="102" t="s">
        <v>334</v>
      </c>
      <c r="L2407" s="102" t="s">
        <v>333</v>
      </c>
      <c r="M2407" s="102" t="s">
        <v>1074</v>
      </c>
      <c r="N2407" s="102">
        <v>2</v>
      </c>
      <c r="O2407" s="102" t="s">
        <v>1075</v>
      </c>
    </row>
    <row r="2408" spans="1:15" x14ac:dyDescent="0.25">
      <c r="A2408" s="102" t="s">
        <v>5612</v>
      </c>
      <c r="B2408" s="103" t="s">
        <v>5613</v>
      </c>
      <c r="C2408" s="103" t="s">
        <v>1118</v>
      </c>
      <c r="D2408" s="102" t="s">
        <v>2881</v>
      </c>
      <c r="E2408" s="102" t="s">
        <v>275</v>
      </c>
      <c r="F2408" s="102" t="s">
        <v>5614</v>
      </c>
      <c r="H2408" s="102">
        <v>45517</v>
      </c>
      <c r="I2408" s="102" t="s">
        <v>2835</v>
      </c>
      <c r="J2408" s="102" t="s">
        <v>298</v>
      </c>
      <c r="K2408" s="102" t="s">
        <v>334</v>
      </c>
      <c r="L2408" s="102" t="s">
        <v>333</v>
      </c>
      <c r="M2408" s="102" t="s">
        <v>1074</v>
      </c>
      <c r="N2408" s="102">
        <v>2</v>
      </c>
      <c r="O2408" s="102" t="s">
        <v>1075</v>
      </c>
    </row>
    <row r="2409" spans="1:15" x14ac:dyDescent="0.25">
      <c r="A2409" s="102" t="s">
        <v>5615</v>
      </c>
      <c r="B2409" s="103" t="s">
        <v>5616</v>
      </c>
      <c r="C2409" s="103" t="s">
        <v>1077</v>
      </c>
      <c r="D2409" s="102" t="s">
        <v>281</v>
      </c>
      <c r="E2409" s="102" t="s">
        <v>275</v>
      </c>
      <c r="F2409" s="102" t="s">
        <v>5617</v>
      </c>
      <c r="H2409" s="102">
        <v>45517</v>
      </c>
      <c r="I2409" s="102" t="s">
        <v>2835</v>
      </c>
      <c r="J2409" s="102" t="s">
        <v>298</v>
      </c>
      <c r="K2409" s="102" t="s">
        <v>334</v>
      </c>
      <c r="L2409" s="102" t="s">
        <v>333</v>
      </c>
      <c r="M2409" s="102" t="s">
        <v>1074</v>
      </c>
      <c r="N2409" s="102">
        <v>2</v>
      </c>
      <c r="O2409" s="102" t="s">
        <v>1075</v>
      </c>
    </row>
    <row r="2410" spans="1:15" x14ac:dyDescent="0.25">
      <c r="A2410" s="102" t="s">
        <v>1276</v>
      </c>
      <c r="B2410" s="103" t="s">
        <v>4076</v>
      </c>
      <c r="C2410" s="103" t="s">
        <v>1118</v>
      </c>
      <c r="D2410" s="102" t="s">
        <v>2843</v>
      </c>
      <c r="E2410" s="102" t="s">
        <v>275</v>
      </c>
      <c r="F2410" s="102" t="s">
        <v>5618</v>
      </c>
      <c r="H2410" s="102">
        <v>45517</v>
      </c>
      <c r="I2410" s="102" t="s">
        <v>2835</v>
      </c>
      <c r="J2410" s="102" t="s">
        <v>298</v>
      </c>
      <c r="K2410" s="102" t="s">
        <v>334</v>
      </c>
      <c r="L2410" s="102" t="s">
        <v>333</v>
      </c>
      <c r="M2410" s="102" t="s">
        <v>1074</v>
      </c>
      <c r="N2410" s="102">
        <v>2</v>
      </c>
      <c r="O2410" s="102" t="s">
        <v>1075</v>
      </c>
    </row>
    <row r="2411" spans="1:15" x14ac:dyDescent="0.25">
      <c r="A2411" s="102" t="s">
        <v>5619</v>
      </c>
      <c r="B2411" s="103" t="s">
        <v>5620</v>
      </c>
      <c r="C2411" s="103" t="s">
        <v>1225</v>
      </c>
      <c r="D2411" s="102" t="s">
        <v>281</v>
      </c>
      <c r="E2411" s="102" t="s">
        <v>275</v>
      </c>
      <c r="F2411" s="102" t="s">
        <v>5621</v>
      </c>
      <c r="H2411" s="102">
        <v>45517</v>
      </c>
      <c r="I2411" s="102" t="s">
        <v>2835</v>
      </c>
      <c r="J2411" s="102" t="s">
        <v>298</v>
      </c>
      <c r="K2411" s="102" t="s">
        <v>334</v>
      </c>
      <c r="L2411" s="102" t="s">
        <v>333</v>
      </c>
      <c r="M2411" s="102" t="s">
        <v>1074</v>
      </c>
      <c r="N2411" s="102">
        <v>2</v>
      </c>
      <c r="O2411" s="102" t="s">
        <v>1075</v>
      </c>
    </row>
    <row r="2412" spans="1:15" x14ac:dyDescent="0.25">
      <c r="A2412" s="102" t="s">
        <v>5622</v>
      </c>
      <c r="B2412" s="103" t="s">
        <v>5623</v>
      </c>
      <c r="C2412" s="103" t="s">
        <v>274</v>
      </c>
      <c r="D2412" s="102" t="s">
        <v>152</v>
      </c>
      <c r="E2412" s="102" t="s">
        <v>275</v>
      </c>
      <c r="F2412" s="102" t="s">
        <v>5624</v>
      </c>
      <c r="H2412" s="102">
        <v>45517</v>
      </c>
      <c r="I2412" s="102" t="s">
        <v>2835</v>
      </c>
      <c r="J2412" s="102" t="s">
        <v>298</v>
      </c>
      <c r="K2412" s="102" t="s">
        <v>334</v>
      </c>
      <c r="L2412" s="102" t="s">
        <v>333</v>
      </c>
      <c r="M2412" s="102" t="s">
        <v>1074</v>
      </c>
      <c r="N2412" s="102">
        <v>2</v>
      </c>
      <c r="O2412" s="102" t="s">
        <v>1075</v>
      </c>
    </row>
    <row r="2413" spans="1:15" x14ac:dyDescent="0.25">
      <c r="A2413" s="102" t="s">
        <v>5625</v>
      </c>
      <c r="B2413" s="103" t="s">
        <v>5626</v>
      </c>
      <c r="C2413" s="103" t="s">
        <v>274</v>
      </c>
      <c r="D2413" s="102" t="s">
        <v>2843</v>
      </c>
      <c r="E2413" s="102" t="s">
        <v>275</v>
      </c>
      <c r="F2413" s="102" t="s">
        <v>5627</v>
      </c>
      <c r="H2413" s="102">
        <v>45517</v>
      </c>
      <c r="I2413" s="102" t="s">
        <v>2835</v>
      </c>
      <c r="J2413" s="102" t="s">
        <v>298</v>
      </c>
      <c r="K2413" s="102" t="s">
        <v>334</v>
      </c>
      <c r="L2413" s="102" t="s">
        <v>333</v>
      </c>
      <c r="M2413" s="102" t="s">
        <v>1074</v>
      </c>
      <c r="N2413" s="102">
        <v>2</v>
      </c>
      <c r="O2413" s="102" t="s">
        <v>1075</v>
      </c>
    </row>
    <row r="2414" spans="1:15" x14ac:dyDescent="0.25">
      <c r="A2414" s="102" t="s">
        <v>5625</v>
      </c>
      <c r="B2414" s="103" t="s">
        <v>5628</v>
      </c>
      <c r="C2414" s="103" t="s">
        <v>274</v>
      </c>
      <c r="D2414" s="102" t="s">
        <v>2843</v>
      </c>
      <c r="E2414" s="102" t="s">
        <v>275</v>
      </c>
      <c r="F2414" s="102" t="s">
        <v>5629</v>
      </c>
      <c r="H2414" s="102">
        <v>45517</v>
      </c>
      <c r="I2414" s="102" t="s">
        <v>2835</v>
      </c>
      <c r="J2414" s="102" t="s">
        <v>298</v>
      </c>
      <c r="K2414" s="102" t="s">
        <v>334</v>
      </c>
      <c r="L2414" s="102" t="s">
        <v>333</v>
      </c>
      <c r="M2414" s="102" t="s">
        <v>1074</v>
      </c>
      <c r="N2414" s="102">
        <v>2</v>
      </c>
      <c r="O2414" s="102" t="s">
        <v>1075</v>
      </c>
    </row>
    <row r="2415" spans="1:15" x14ac:dyDescent="0.25">
      <c r="A2415" s="102" t="s">
        <v>5625</v>
      </c>
      <c r="B2415" s="103" t="s">
        <v>5402</v>
      </c>
      <c r="C2415" s="103" t="s">
        <v>274</v>
      </c>
      <c r="D2415" s="102" t="s">
        <v>2843</v>
      </c>
      <c r="E2415" s="102" t="s">
        <v>275</v>
      </c>
      <c r="F2415" s="102" t="s">
        <v>5630</v>
      </c>
      <c r="H2415" s="102">
        <v>45517</v>
      </c>
      <c r="I2415" s="102" t="s">
        <v>2835</v>
      </c>
      <c r="J2415" s="102" t="s">
        <v>298</v>
      </c>
      <c r="K2415" s="102" t="s">
        <v>334</v>
      </c>
      <c r="L2415" s="102" t="s">
        <v>333</v>
      </c>
      <c r="M2415" s="102" t="s">
        <v>1074</v>
      </c>
      <c r="N2415" s="102">
        <v>2</v>
      </c>
      <c r="O2415" s="102" t="s">
        <v>1075</v>
      </c>
    </row>
    <row r="2416" spans="1:15" x14ac:dyDescent="0.25">
      <c r="A2416" s="102" t="s">
        <v>5631</v>
      </c>
      <c r="B2416" s="103" t="s">
        <v>5632</v>
      </c>
      <c r="C2416" s="103" t="s">
        <v>1118</v>
      </c>
      <c r="D2416" s="102" t="s">
        <v>2881</v>
      </c>
      <c r="E2416" s="102" t="s">
        <v>275</v>
      </c>
      <c r="F2416" s="102" t="s">
        <v>5633</v>
      </c>
      <c r="H2416" s="102">
        <v>45517</v>
      </c>
      <c r="I2416" s="102" t="s">
        <v>2835</v>
      </c>
      <c r="J2416" s="102" t="s">
        <v>298</v>
      </c>
      <c r="K2416" s="102" t="s">
        <v>334</v>
      </c>
      <c r="L2416" s="102" t="s">
        <v>333</v>
      </c>
      <c r="M2416" s="102" t="s">
        <v>1074</v>
      </c>
      <c r="N2416" s="102">
        <v>2</v>
      </c>
      <c r="O2416" s="102" t="s">
        <v>1075</v>
      </c>
    </row>
    <row r="2417" spans="1:15" x14ac:dyDescent="0.25">
      <c r="A2417" s="102" t="s">
        <v>5634</v>
      </c>
      <c r="B2417" s="103" t="s">
        <v>2856</v>
      </c>
      <c r="C2417" s="103" t="s">
        <v>1225</v>
      </c>
      <c r="D2417" s="102" t="s">
        <v>281</v>
      </c>
      <c r="E2417" s="102" t="s">
        <v>275</v>
      </c>
      <c r="F2417" s="102" t="s">
        <v>5635</v>
      </c>
      <c r="H2417" s="102">
        <v>45517</v>
      </c>
      <c r="I2417" s="102" t="s">
        <v>2835</v>
      </c>
      <c r="J2417" s="102" t="s">
        <v>298</v>
      </c>
      <c r="K2417" s="102" t="s">
        <v>334</v>
      </c>
      <c r="L2417" s="102" t="s">
        <v>333</v>
      </c>
      <c r="M2417" s="102" t="s">
        <v>1074</v>
      </c>
      <c r="N2417" s="102">
        <v>2</v>
      </c>
      <c r="O2417" s="102" t="s">
        <v>1075</v>
      </c>
    </row>
    <row r="2418" spans="1:15" x14ac:dyDescent="0.25">
      <c r="A2418" s="102" t="s">
        <v>5634</v>
      </c>
      <c r="B2418" s="103" t="s">
        <v>5636</v>
      </c>
      <c r="C2418" s="103" t="s">
        <v>1225</v>
      </c>
      <c r="D2418" s="102" t="s">
        <v>281</v>
      </c>
      <c r="E2418" s="102" t="s">
        <v>275</v>
      </c>
      <c r="F2418" s="102" t="s">
        <v>5637</v>
      </c>
      <c r="H2418" s="102">
        <v>45517</v>
      </c>
      <c r="I2418" s="102" t="s">
        <v>2835</v>
      </c>
      <c r="J2418" s="102" t="s">
        <v>298</v>
      </c>
      <c r="K2418" s="102" t="s">
        <v>334</v>
      </c>
      <c r="L2418" s="102" t="s">
        <v>333</v>
      </c>
      <c r="M2418" s="102" t="s">
        <v>1074</v>
      </c>
      <c r="N2418" s="102">
        <v>2</v>
      </c>
      <c r="O2418" s="102" t="s">
        <v>1075</v>
      </c>
    </row>
    <row r="2419" spans="1:15" x14ac:dyDescent="0.25">
      <c r="A2419" s="102" t="s">
        <v>5638</v>
      </c>
      <c r="B2419" s="103" t="s">
        <v>5327</v>
      </c>
      <c r="C2419" s="103" t="s">
        <v>1077</v>
      </c>
      <c r="D2419" s="102" t="s">
        <v>281</v>
      </c>
      <c r="E2419" s="102" t="s">
        <v>275</v>
      </c>
      <c r="F2419" s="102" t="s">
        <v>5639</v>
      </c>
      <c r="H2419" s="102">
        <v>45517</v>
      </c>
      <c r="I2419" s="102" t="s">
        <v>2835</v>
      </c>
      <c r="J2419" s="102" t="s">
        <v>298</v>
      </c>
      <c r="K2419" s="102" t="s">
        <v>334</v>
      </c>
      <c r="L2419" s="102" t="s">
        <v>333</v>
      </c>
      <c r="M2419" s="102" t="s">
        <v>1074</v>
      </c>
      <c r="N2419" s="102">
        <v>2</v>
      </c>
      <c r="O2419" s="102" t="s">
        <v>1075</v>
      </c>
    </row>
    <row r="2420" spans="1:15" x14ac:dyDescent="0.25">
      <c r="A2420" s="102" t="s">
        <v>5640</v>
      </c>
      <c r="B2420" s="103" t="s">
        <v>1571</v>
      </c>
      <c r="C2420" s="103" t="s">
        <v>1077</v>
      </c>
      <c r="D2420" s="102" t="s">
        <v>247</v>
      </c>
      <c r="E2420" s="102" t="s">
        <v>275</v>
      </c>
      <c r="F2420" s="102" t="s">
        <v>5641</v>
      </c>
      <c r="H2420" s="102">
        <v>45517</v>
      </c>
      <c r="I2420" s="102" t="s">
        <v>2835</v>
      </c>
      <c r="J2420" s="102" t="s">
        <v>298</v>
      </c>
      <c r="K2420" s="102" t="s">
        <v>334</v>
      </c>
      <c r="L2420" s="102" t="s">
        <v>333</v>
      </c>
      <c r="M2420" s="102" t="s">
        <v>1074</v>
      </c>
      <c r="N2420" s="102">
        <v>2</v>
      </c>
      <c r="O2420" s="102" t="s">
        <v>1075</v>
      </c>
    </row>
    <row r="2421" spans="1:15" x14ac:dyDescent="0.25">
      <c r="A2421" s="102" t="s">
        <v>5642</v>
      </c>
      <c r="B2421" s="103" t="s">
        <v>5643</v>
      </c>
      <c r="C2421" s="103" t="s">
        <v>1077</v>
      </c>
      <c r="D2421" s="102" t="s">
        <v>281</v>
      </c>
      <c r="E2421" s="102" t="s">
        <v>275</v>
      </c>
      <c r="F2421" s="102" t="s">
        <v>5644</v>
      </c>
      <c r="H2421" s="102">
        <v>45517</v>
      </c>
      <c r="I2421" s="102" t="s">
        <v>2835</v>
      </c>
      <c r="J2421" s="102" t="s">
        <v>298</v>
      </c>
      <c r="K2421" s="102" t="s">
        <v>334</v>
      </c>
      <c r="L2421" s="102" t="s">
        <v>333</v>
      </c>
      <c r="M2421" s="102" t="s">
        <v>1074</v>
      </c>
      <c r="N2421" s="102">
        <v>2</v>
      </c>
      <c r="O2421" s="102" t="s">
        <v>1075</v>
      </c>
    </row>
    <row r="2422" spans="1:15" x14ac:dyDescent="0.25">
      <c r="A2422" s="102" t="s">
        <v>5645</v>
      </c>
      <c r="B2422" s="103" t="s">
        <v>5646</v>
      </c>
      <c r="C2422" s="103" t="s">
        <v>1225</v>
      </c>
      <c r="D2422" s="102" t="s">
        <v>281</v>
      </c>
      <c r="E2422" s="102" t="s">
        <v>275</v>
      </c>
      <c r="F2422" s="102" t="s">
        <v>5647</v>
      </c>
      <c r="H2422" s="102">
        <v>45517</v>
      </c>
      <c r="I2422" s="102" t="s">
        <v>2835</v>
      </c>
      <c r="J2422" s="102" t="s">
        <v>298</v>
      </c>
      <c r="K2422" s="102" t="s">
        <v>334</v>
      </c>
      <c r="L2422" s="102" t="s">
        <v>333</v>
      </c>
      <c r="M2422" s="102" t="s">
        <v>1074</v>
      </c>
      <c r="N2422" s="102">
        <v>2</v>
      </c>
      <c r="O2422" s="102" t="s">
        <v>1075</v>
      </c>
    </row>
    <row r="2423" spans="1:15" x14ac:dyDescent="0.25">
      <c r="A2423" s="102" t="s">
        <v>5648</v>
      </c>
      <c r="B2423" s="103" t="s">
        <v>5649</v>
      </c>
      <c r="C2423" s="103" t="s">
        <v>1225</v>
      </c>
      <c r="D2423" s="102" t="s">
        <v>281</v>
      </c>
      <c r="E2423" s="102" t="s">
        <v>275</v>
      </c>
      <c r="F2423" s="102" t="s">
        <v>5650</v>
      </c>
      <c r="H2423" s="102">
        <v>45517</v>
      </c>
      <c r="I2423" s="102" t="s">
        <v>2835</v>
      </c>
      <c r="J2423" s="102" t="s">
        <v>298</v>
      </c>
      <c r="K2423" s="102" t="s">
        <v>334</v>
      </c>
      <c r="L2423" s="102" t="s">
        <v>333</v>
      </c>
      <c r="M2423" s="102" t="s">
        <v>1074</v>
      </c>
      <c r="N2423" s="102">
        <v>2</v>
      </c>
      <c r="O2423" s="102" t="s">
        <v>1075</v>
      </c>
    </row>
    <row r="2424" spans="1:15" x14ac:dyDescent="0.25">
      <c r="A2424" s="102" t="s">
        <v>5651</v>
      </c>
      <c r="B2424" s="103" t="s">
        <v>2069</v>
      </c>
      <c r="C2424" s="103" t="s">
        <v>274</v>
      </c>
      <c r="D2424" s="102" t="s">
        <v>2843</v>
      </c>
      <c r="E2424" s="102" t="s">
        <v>275</v>
      </c>
      <c r="F2424" s="102" t="s">
        <v>5652</v>
      </c>
      <c r="H2424" s="102">
        <v>45517</v>
      </c>
      <c r="I2424" s="102" t="s">
        <v>2835</v>
      </c>
      <c r="J2424" s="102" t="s">
        <v>298</v>
      </c>
      <c r="K2424" s="102" t="s">
        <v>334</v>
      </c>
      <c r="L2424" s="102" t="s">
        <v>333</v>
      </c>
      <c r="M2424" s="102" t="s">
        <v>1074</v>
      </c>
      <c r="N2424" s="102">
        <v>2</v>
      </c>
      <c r="O2424" s="102" t="s">
        <v>1075</v>
      </c>
    </row>
    <row r="2425" spans="1:15" x14ac:dyDescent="0.25">
      <c r="A2425" s="102" t="s">
        <v>5653</v>
      </c>
      <c r="B2425" s="103" t="s">
        <v>5654</v>
      </c>
      <c r="C2425" s="103" t="s">
        <v>1225</v>
      </c>
      <c r="D2425" s="102" t="s">
        <v>247</v>
      </c>
      <c r="E2425" s="102" t="s">
        <v>275</v>
      </c>
      <c r="F2425" s="102" t="s">
        <v>5655</v>
      </c>
      <c r="H2425" s="102">
        <v>45517</v>
      </c>
      <c r="I2425" s="102" t="s">
        <v>2835</v>
      </c>
      <c r="J2425" s="102" t="s">
        <v>298</v>
      </c>
      <c r="K2425" s="102" t="s">
        <v>334</v>
      </c>
      <c r="L2425" s="102" t="s">
        <v>333</v>
      </c>
      <c r="M2425" s="102" t="s">
        <v>1074</v>
      </c>
      <c r="N2425" s="102">
        <v>2</v>
      </c>
      <c r="O2425" s="102" t="s">
        <v>1075</v>
      </c>
    </row>
    <row r="2426" spans="1:15" x14ac:dyDescent="0.25">
      <c r="A2426" s="102" t="s">
        <v>5656</v>
      </c>
      <c r="B2426" s="103" t="s">
        <v>1197</v>
      </c>
      <c r="C2426" s="103" t="s">
        <v>274</v>
      </c>
      <c r="D2426" s="102" t="s">
        <v>2843</v>
      </c>
      <c r="E2426" s="102" t="s">
        <v>275</v>
      </c>
      <c r="F2426" s="102" t="s">
        <v>5657</v>
      </c>
      <c r="H2426" s="102">
        <v>45517</v>
      </c>
      <c r="I2426" s="102" t="s">
        <v>2835</v>
      </c>
      <c r="J2426" s="102" t="s">
        <v>298</v>
      </c>
      <c r="K2426" s="102" t="s">
        <v>334</v>
      </c>
      <c r="L2426" s="102" t="s">
        <v>333</v>
      </c>
      <c r="M2426" s="102" t="s">
        <v>1074</v>
      </c>
      <c r="N2426" s="102">
        <v>2</v>
      </c>
      <c r="O2426" s="102" t="s">
        <v>1075</v>
      </c>
    </row>
    <row r="2427" spans="1:15" x14ac:dyDescent="0.25">
      <c r="A2427" s="102" t="s">
        <v>5658</v>
      </c>
      <c r="B2427" s="103" t="s">
        <v>5171</v>
      </c>
      <c r="C2427" s="103" t="s">
        <v>1360</v>
      </c>
      <c r="D2427" s="102" t="s">
        <v>2881</v>
      </c>
      <c r="E2427" s="102" t="s">
        <v>275</v>
      </c>
      <c r="F2427" s="102" t="s">
        <v>5659</v>
      </c>
      <c r="H2427" s="102">
        <v>45517</v>
      </c>
      <c r="I2427" s="102" t="s">
        <v>2835</v>
      </c>
      <c r="J2427" s="102" t="s">
        <v>298</v>
      </c>
      <c r="K2427" s="102" t="s">
        <v>334</v>
      </c>
      <c r="L2427" s="102" t="s">
        <v>333</v>
      </c>
      <c r="M2427" s="102" t="s">
        <v>1074</v>
      </c>
      <c r="N2427" s="102">
        <v>2</v>
      </c>
      <c r="O2427" s="102" t="s">
        <v>1075</v>
      </c>
    </row>
    <row r="2428" spans="1:15" x14ac:dyDescent="0.25">
      <c r="A2428" s="102" t="s">
        <v>5660</v>
      </c>
      <c r="B2428" s="103" t="s">
        <v>5661</v>
      </c>
      <c r="C2428" s="103" t="s">
        <v>274</v>
      </c>
      <c r="D2428" s="102" t="s">
        <v>152</v>
      </c>
      <c r="E2428" s="102" t="s">
        <v>275</v>
      </c>
      <c r="F2428" s="102" t="s">
        <v>5662</v>
      </c>
      <c r="H2428" s="102">
        <v>45517</v>
      </c>
      <c r="I2428" s="102" t="s">
        <v>2835</v>
      </c>
      <c r="J2428" s="102" t="s">
        <v>298</v>
      </c>
      <c r="K2428" s="102" t="s">
        <v>334</v>
      </c>
      <c r="L2428" s="102" t="s">
        <v>333</v>
      </c>
      <c r="M2428" s="102" t="s">
        <v>1074</v>
      </c>
      <c r="N2428" s="102">
        <v>2</v>
      </c>
      <c r="O2428" s="102" t="s">
        <v>1075</v>
      </c>
    </row>
    <row r="2429" spans="1:15" x14ac:dyDescent="0.25">
      <c r="A2429" s="102" t="s">
        <v>5663</v>
      </c>
      <c r="B2429" s="103" t="s">
        <v>5664</v>
      </c>
      <c r="C2429" s="103" t="s">
        <v>1118</v>
      </c>
      <c r="D2429" s="102" t="s">
        <v>2843</v>
      </c>
      <c r="E2429" s="102" t="s">
        <v>275</v>
      </c>
      <c r="F2429" s="102" t="s">
        <v>5665</v>
      </c>
      <c r="H2429" s="102">
        <v>45517</v>
      </c>
      <c r="I2429" s="102" t="s">
        <v>2835</v>
      </c>
      <c r="J2429" s="102" t="s">
        <v>298</v>
      </c>
      <c r="K2429" s="102" t="s">
        <v>334</v>
      </c>
      <c r="L2429" s="102" t="s">
        <v>333</v>
      </c>
      <c r="M2429" s="102" t="s">
        <v>1074</v>
      </c>
      <c r="N2429" s="102">
        <v>2</v>
      </c>
      <c r="O2429" s="102" t="s">
        <v>1075</v>
      </c>
    </row>
    <row r="2430" spans="1:15" x14ac:dyDescent="0.25">
      <c r="A2430" s="102" t="s">
        <v>5666</v>
      </c>
      <c r="B2430" s="103" t="s">
        <v>1248</v>
      </c>
      <c r="C2430" s="103" t="s">
        <v>1118</v>
      </c>
      <c r="D2430" s="102" t="s">
        <v>152</v>
      </c>
      <c r="E2430" s="102" t="s">
        <v>275</v>
      </c>
      <c r="F2430" s="102" t="s">
        <v>5667</v>
      </c>
      <c r="H2430" s="102">
        <v>45517</v>
      </c>
      <c r="I2430" s="102" t="s">
        <v>2835</v>
      </c>
      <c r="J2430" s="102" t="s">
        <v>298</v>
      </c>
      <c r="K2430" s="102" t="s">
        <v>334</v>
      </c>
      <c r="L2430" s="102" t="s">
        <v>333</v>
      </c>
      <c r="M2430" s="102" t="s">
        <v>1074</v>
      </c>
      <c r="N2430" s="102">
        <v>2</v>
      </c>
      <c r="O2430" s="102" t="s">
        <v>1075</v>
      </c>
    </row>
    <row r="2431" spans="1:15" x14ac:dyDescent="0.25">
      <c r="A2431" s="102" t="s">
        <v>5668</v>
      </c>
      <c r="B2431" s="103" t="s">
        <v>4527</v>
      </c>
      <c r="C2431" s="103" t="s">
        <v>1118</v>
      </c>
      <c r="D2431" s="102" t="s">
        <v>152</v>
      </c>
      <c r="E2431" s="102" t="s">
        <v>275</v>
      </c>
      <c r="F2431" s="102" t="s">
        <v>5669</v>
      </c>
      <c r="H2431" s="102">
        <v>45517</v>
      </c>
      <c r="I2431" s="102" t="s">
        <v>2835</v>
      </c>
      <c r="J2431" s="102" t="s">
        <v>298</v>
      </c>
      <c r="K2431" s="102" t="s">
        <v>334</v>
      </c>
      <c r="L2431" s="102" t="s">
        <v>333</v>
      </c>
      <c r="M2431" s="102" t="s">
        <v>1074</v>
      </c>
      <c r="N2431" s="102">
        <v>2</v>
      </c>
      <c r="O2431" s="102" t="s">
        <v>1075</v>
      </c>
    </row>
    <row r="2432" spans="1:15" x14ac:dyDescent="0.25">
      <c r="A2432" s="102" t="s">
        <v>5670</v>
      </c>
      <c r="B2432" s="103" t="s">
        <v>5671</v>
      </c>
      <c r="C2432" s="103" t="s">
        <v>1225</v>
      </c>
      <c r="D2432" s="102" t="s">
        <v>281</v>
      </c>
      <c r="E2432" s="102" t="s">
        <v>275</v>
      </c>
      <c r="F2432" s="102" t="s">
        <v>5672</v>
      </c>
      <c r="H2432" s="102">
        <v>45517</v>
      </c>
      <c r="I2432" s="102" t="s">
        <v>2835</v>
      </c>
      <c r="J2432" s="102" t="s">
        <v>298</v>
      </c>
      <c r="K2432" s="102" t="s">
        <v>334</v>
      </c>
      <c r="L2432" s="102" t="s">
        <v>333</v>
      </c>
      <c r="M2432" s="102" t="s">
        <v>1074</v>
      </c>
      <c r="N2432" s="102">
        <v>2</v>
      </c>
      <c r="O2432" s="102" t="s">
        <v>1075</v>
      </c>
    </row>
    <row r="2433" spans="1:15" x14ac:dyDescent="0.25">
      <c r="A2433" s="102" t="s">
        <v>5673</v>
      </c>
      <c r="B2433" s="103" t="s">
        <v>5674</v>
      </c>
      <c r="C2433" s="103" t="s">
        <v>274</v>
      </c>
      <c r="D2433" s="102" t="s">
        <v>2843</v>
      </c>
      <c r="E2433" s="102" t="s">
        <v>275</v>
      </c>
      <c r="F2433" s="102" t="s">
        <v>5675</v>
      </c>
      <c r="H2433" s="102">
        <v>45517</v>
      </c>
      <c r="I2433" s="102" t="s">
        <v>2835</v>
      </c>
      <c r="J2433" s="102" t="s">
        <v>298</v>
      </c>
      <c r="K2433" s="102" t="s">
        <v>334</v>
      </c>
      <c r="L2433" s="102" t="s">
        <v>333</v>
      </c>
      <c r="M2433" s="102" t="s">
        <v>1074</v>
      </c>
      <c r="N2433" s="102">
        <v>2</v>
      </c>
      <c r="O2433" s="102" t="s">
        <v>1075</v>
      </c>
    </row>
    <row r="2434" spans="1:15" x14ac:dyDescent="0.25">
      <c r="A2434" s="102" t="s">
        <v>5673</v>
      </c>
      <c r="B2434" s="103" t="s">
        <v>5676</v>
      </c>
      <c r="C2434" s="103" t="s">
        <v>274</v>
      </c>
      <c r="D2434" s="102" t="s">
        <v>2843</v>
      </c>
      <c r="E2434" s="102" t="s">
        <v>275</v>
      </c>
      <c r="F2434" s="102" t="s">
        <v>5677</v>
      </c>
      <c r="H2434" s="102">
        <v>45517</v>
      </c>
      <c r="I2434" s="102" t="s">
        <v>2835</v>
      </c>
      <c r="J2434" s="102" t="s">
        <v>298</v>
      </c>
      <c r="K2434" s="102" t="s">
        <v>334</v>
      </c>
      <c r="L2434" s="102" t="s">
        <v>333</v>
      </c>
      <c r="M2434" s="102" t="s">
        <v>1074</v>
      </c>
      <c r="N2434" s="102">
        <v>2</v>
      </c>
      <c r="O2434" s="102" t="s">
        <v>1075</v>
      </c>
    </row>
    <row r="2435" spans="1:15" x14ac:dyDescent="0.25">
      <c r="A2435" s="102" t="s">
        <v>5678</v>
      </c>
      <c r="B2435" s="103" t="s">
        <v>1076</v>
      </c>
      <c r="C2435" s="103" t="s">
        <v>274</v>
      </c>
      <c r="D2435" s="102" t="s">
        <v>2843</v>
      </c>
      <c r="E2435" s="102" t="s">
        <v>275</v>
      </c>
      <c r="F2435" s="102" t="s">
        <v>5679</v>
      </c>
      <c r="H2435" s="102">
        <v>45517</v>
      </c>
      <c r="I2435" s="102" t="s">
        <v>2835</v>
      </c>
      <c r="J2435" s="102" t="s">
        <v>298</v>
      </c>
      <c r="K2435" s="102" t="s">
        <v>334</v>
      </c>
      <c r="L2435" s="102" t="s">
        <v>333</v>
      </c>
      <c r="M2435" s="102" t="s">
        <v>1074</v>
      </c>
      <c r="N2435" s="102">
        <v>2</v>
      </c>
      <c r="O2435" s="102" t="s">
        <v>1075</v>
      </c>
    </row>
    <row r="2436" spans="1:15" x14ac:dyDescent="0.25">
      <c r="A2436" s="102" t="s">
        <v>5680</v>
      </c>
      <c r="B2436" s="103" t="s">
        <v>5681</v>
      </c>
      <c r="C2436" s="103" t="s">
        <v>274</v>
      </c>
      <c r="D2436" s="102" t="s">
        <v>2843</v>
      </c>
      <c r="E2436" s="102" t="s">
        <v>275</v>
      </c>
      <c r="F2436" s="102" t="s">
        <v>5682</v>
      </c>
      <c r="H2436" s="102">
        <v>45517</v>
      </c>
      <c r="I2436" s="102" t="s">
        <v>2835</v>
      </c>
      <c r="J2436" s="102" t="s">
        <v>298</v>
      </c>
      <c r="K2436" s="102" t="s">
        <v>334</v>
      </c>
      <c r="L2436" s="102" t="s">
        <v>333</v>
      </c>
      <c r="M2436" s="102" t="s">
        <v>1074</v>
      </c>
      <c r="N2436" s="102">
        <v>2</v>
      </c>
      <c r="O2436" s="102" t="s">
        <v>1075</v>
      </c>
    </row>
    <row r="2437" spans="1:15" x14ac:dyDescent="0.25">
      <c r="A2437" s="102" t="s">
        <v>5683</v>
      </c>
      <c r="B2437" s="103" t="s">
        <v>5684</v>
      </c>
      <c r="C2437" s="103" t="s">
        <v>274</v>
      </c>
      <c r="D2437" s="102" t="s">
        <v>2843</v>
      </c>
      <c r="E2437" s="102" t="s">
        <v>275</v>
      </c>
      <c r="F2437" s="102" t="s">
        <v>5685</v>
      </c>
      <c r="H2437" s="102">
        <v>45517</v>
      </c>
      <c r="I2437" s="102" t="s">
        <v>2835</v>
      </c>
      <c r="J2437" s="102" t="s">
        <v>298</v>
      </c>
      <c r="K2437" s="102" t="s">
        <v>334</v>
      </c>
      <c r="L2437" s="102" t="s">
        <v>333</v>
      </c>
      <c r="M2437" s="102" t="s">
        <v>1074</v>
      </c>
      <c r="N2437" s="102">
        <v>2</v>
      </c>
      <c r="O2437" s="102" t="s">
        <v>1075</v>
      </c>
    </row>
    <row r="2438" spans="1:15" x14ac:dyDescent="0.25">
      <c r="A2438" s="102" t="s">
        <v>5686</v>
      </c>
      <c r="B2438" s="103" t="s">
        <v>5687</v>
      </c>
      <c r="C2438" s="103" t="s">
        <v>274</v>
      </c>
      <c r="D2438" s="102" t="s">
        <v>2881</v>
      </c>
      <c r="E2438" s="102" t="s">
        <v>275</v>
      </c>
      <c r="F2438" s="102" t="s">
        <v>5688</v>
      </c>
      <c r="H2438" s="102">
        <v>45517</v>
      </c>
      <c r="I2438" s="102" t="s">
        <v>2835</v>
      </c>
      <c r="J2438" s="102" t="s">
        <v>298</v>
      </c>
      <c r="K2438" s="102" t="s">
        <v>334</v>
      </c>
      <c r="L2438" s="102" t="s">
        <v>333</v>
      </c>
      <c r="M2438" s="102" t="s">
        <v>1074</v>
      </c>
      <c r="N2438" s="102">
        <v>2</v>
      </c>
      <c r="O2438" s="102" t="s">
        <v>1075</v>
      </c>
    </row>
    <row r="2439" spans="1:15" x14ac:dyDescent="0.25">
      <c r="A2439" s="102" t="s">
        <v>5689</v>
      </c>
      <c r="B2439" s="103" t="s">
        <v>3889</v>
      </c>
      <c r="C2439" s="103" t="s">
        <v>1118</v>
      </c>
      <c r="D2439" s="102" t="s">
        <v>2881</v>
      </c>
      <c r="E2439" s="102" t="s">
        <v>275</v>
      </c>
      <c r="F2439" s="102" t="s">
        <v>5690</v>
      </c>
      <c r="H2439" s="102">
        <v>45517</v>
      </c>
      <c r="I2439" s="102" t="s">
        <v>2835</v>
      </c>
      <c r="J2439" s="102" t="s">
        <v>298</v>
      </c>
      <c r="K2439" s="102" t="s">
        <v>334</v>
      </c>
      <c r="L2439" s="102" t="s">
        <v>333</v>
      </c>
      <c r="M2439" s="102" t="s">
        <v>1074</v>
      </c>
      <c r="N2439" s="102">
        <v>2</v>
      </c>
      <c r="O2439" s="102" t="s">
        <v>1075</v>
      </c>
    </row>
    <row r="2440" spans="1:15" x14ac:dyDescent="0.25">
      <c r="A2440" s="102" t="s">
        <v>1889</v>
      </c>
      <c r="B2440" s="103" t="s">
        <v>5674</v>
      </c>
      <c r="C2440" s="103" t="s">
        <v>274</v>
      </c>
      <c r="D2440" s="102" t="s">
        <v>2881</v>
      </c>
      <c r="E2440" s="102" t="s">
        <v>275</v>
      </c>
      <c r="F2440" s="102" t="s">
        <v>5691</v>
      </c>
      <c r="H2440" s="102">
        <v>45517</v>
      </c>
      <c r="I2440" s="102" t="s">
        <v>2835</v>
      </c>
      <c r="J2440" s="102" t="s">
        <v>298</v>
      </c>
      <c r="K2440" s="102" t="s">
        <v>334</v>
      </c>
      <c r="L2440" s="102" t="s">
        <v>333</v>
      </c>
      <c r="M2440" s="102" t="s">
        <v>1074</v>
      </c>
      <c r="N2440" s="102">
        <v>2</v>
      </c>
      <c r="O2440" s="102" t="s">
        <v>1075</v>
      </c>
    </row>
    <row r="2441" spans="1:15" x14ac:dyDescent="0.25">
      <c r="A2441" s="102" t="s">
        <v>1889</v>
      </c>
      <c r="B2441" s="103" t="s">
        <v>5692</v>
      </c>
      <c r="C2441" s="103" t="s">
        <v>1082</v>
      </c>
      <c r="D2441" s="102" t="s">
        <v>2881</v>
      </c>
      <c r="E2441" s="102" t="s">
        <v>275</v>
      </c>
      <c r="F2441" s="102" t="s">
        <v>5693</v>
      </c>
      <c r="H2441" s="102">
        <v>45517</v>
      </c>
      <c r="I2441" s="102" t="s">
        <v>2835</v>
      </c>
      <c r="J2441" s="102" t="s">
        <v>298</v>
      </c>
      <c r="K2441" s="102" t="s">
        <v>334</v>
      </c>
      <c r="L2441" s="102" t="s">
        <v>333</v>
      </c>
      <c r="M2441" s="102" t="s">
        <v>1082</v>
      </c>
      <c r="N2441" s="102">
        <v>2</v>
      </c>
      <c r="O2441" s="102" t="s">
        <v>1075</v>
      </c>
    </row>
    <row r="2442" spans="1:15" x14ac:dyDescent="0.25">
      <c r="A2442" s="102" t="s">
        <v>1889</v>
      </c>
      <c r="B2442" s="103" t="s">
        <v>1420</v>
      </c>
      <c r="C2442" s="103" t="s">
        <v>1082</v>
      </c>
      <c r="D2442" s="102" t="s">
        <v>2881</v>
      </c>
      <c r="E2442" s="102" t="s">
        <v>275</v>
      </c>
      <c r="F2442" s="102" t="s">
        <v>5694</v>
      </c>
      <c r="H2442" s="102">
        <v>45517</v>
      </c>
      <c r="I2442" s="102" t="s">
        <v>2835</v>
      </c>
      <c r="J2442" s="102" t="s">
        <v>298</v>
      </c>
      <c r="K2442" s="102" t="s">
        <v>334</v>
      </c>
      <c r="L2442" s="102" t="s">
        <v>333</v>
      </c>
      <c r="M2442" s="102" t="s">
        <v>1082</v>
      </c>
      <c r="N2442" s="102">
        <v>2</v>
      </c>
      <c r="O2442" s="102" t="s">
        <v>1075</v>
      </c>
    </row>
    <row r="2443" spans="1:15" x14ac:dyDescent="0.25">
      <c r="A2443" s="102" t="s">
        <v>5128</v>
      </c>
      <c r="B2443" s="103" t="s">
        <v>1260</v>
      </c>
      <c r="C2443" s="103" t="s">
        <v>1118</v>
      </c>
      <c r="D2443" s="102" t="s">
        <v>2881</v>
      </c>
      <c r="E2443" s="102" t="s">
        <v>275</v>
      </c>
      <c r="F2443" s="102" t="s">
        <v>5695</v>
      </c>
      <c r="H2443" s="102">
        <v>45517</v>
      </c>
      <c r="I2443" s="102" t="s">
        <v>2835</v>
      </c>
      <c r="J2443" s="102" t="s">
        <v>298</v>
      </c>
      <c r="K2443" s="102" t="s">
        <v>334</v>
      </c>
      <c r="L2443" s="102" t="s">
        <v>333</v>
      </c>
      <c r="M2443" s="102" t="s">
        <v>1074</v>
      </c>
      <c r="N2443" s="102">
        <v>2</v>
      </c>
      <c r="O2443" s="102" t="s">
        <v>1075</v>
      </c>
    </row>
    <row r="2444" spans="1:15" x14ac:dyDescent="0.25">
      <c r="A2444" s="102" t="s">
        <v>3445</v>
      </c>
      <c r="B2444" s="103" t="s">
        <v>3446</v>
      </c>
      <c r="C2444" s="103" t="s">
        <v>274</v>
      </c>
      <c r="D2444" s="102" t="s">
        <v>5696</v>
      </c>
      <c r="E2444" s="102" t="s">
        <v>275</v>
      </c>
      <c r="F2444" s="102" t="s">
        <v>5697</v>
      </c>
      <c r="H2444" s="102">
        <v>45516</v>
      </c>
      <c r="I2444" s="102" t="s">
        <v>1729</v>
      </c>
      <c r="J2444" s="102" t="s">
        <v>1</v>
      </c>
      <c r="K2444" s="102" t="s">
        <v>2</v>
      </c>
      <c r="L2444" s="102" t="s">
        <v>24</v>
      </c>
      <c r="M2444" s="102" t="s">
        <v>1074</v>
      </c>
      <c r="N2444" s="102">
        <v>1</v>
      </c>
      <c r="O2444" s="102" t="s">
        <v>1075</v>
      </c>
    </row>
    <row r="2445" spans="1:15" x14ac:dyDescent="0.25">
      <c r="A2445" s="102" t="s">
        <v>3451</v>
      </c>
      <c r="B2445" s="103" t="s">
        <v>1166</v>
      </c>
      <c r="C2445" s="103" t="s">
        <v>1118</v>
      </c>
      <c r="D2445" s="102" t="s">
        <v>5698</v>
      </c>
      <c r="E2445" s="102" t="s">
        <v>275</v>
      </c>
      <c r="F2445" s="102" t="s">
        <v>5699</v>
      </c>
      <c r="H2445" s="102">
        <v>45516</v>
      </c>
      <c r="I2445" s="102" t="s">
        <v>1729</v>
      </c>
      <c r="J2445" s="102" t="s">
        <v>1</v>
      </c>
      <c r="K2445" s="102" t="s">
        <v>2</v>
      </c>
      <c r="L2445" s="102" t="s">
        <v>24</v>
      </c>
      <c r="M2445" s="102" t="s">
        <v>1074</v>
      </c>
      <c r="N2445" s="102">
        <v>1</v>
      </c>
      <c r="O2445" s="102" t="s">
        <v>1075</v>
      </c>
    </row>
    <row r="2446" spans="1:15" x14ac:dyDescent="0.25">
      <c r="A2446" s="102" t="s">
        <v>3455</v>
      </c>
      <c r="B2446" s="103" t="s">
        <v>3456</v>
      </c>
      <c r="C2446" s="103" t="s">
        <v>1118</v>
      </c>
      <c r="D2446" s="102" t="s">
        <v>5698</v>
      </c>
      <c r="E2446" s="102" t="s">
        <v>275</v>
      </c>
      <c r="F2446" s="102" t="s">
        <v>5700</v>
      </c>
      <c r="H2446" s="102">
        <v>45516</v>
      </c>
      <c r="I2446" s="102" t="s">
        <v>1729</v>
      </c>
      <c r="J2446" s="102" t="s">
        <v>1</v>
      </c>
      <c r="K2446" s="102" t="s">
        <v>2</v>
      </c>
      <c r="L2446" s="102" t="s">
        <v>24</v>
      </c>
      <c r="M2446" s="102" t="s">
        <v>1074</v>
      </c>
      <c r="N2446" s="102">
        <v>1</v>
      </c>
      <c r="O2446" s="102" t="s">
        <v>1075</v>
      </c>
    </row>
    <row r="2447" spans="1:15" x14ac:dyDescent="0.25">
      <c r="A2447" s="102" t="s">
        <v>3458</v>
      </c>
      <c r="B2447" s="103" t="s">
        <v>1231</v>
      </c>
      <c r="C2447" s="103" t="s">
        <v>274</v>
      </c>
      <c r="D2447" s="102" t="s">
        <v>5698</v>
      </c>
      <c r="E2447" s="102" t="s">
        <v>275</v>
      </c>
      <c r="F2447" s="102" t="s">
        <v>5701</v>
      </c>
      <c r="H2447" s="102">
        <v>45516</v>
      </c>
      <c r="I2447" s="102" t="s">
        <v>1729</v>
      </c>
      <c r="J2447" s="102" t="s">
        <v>1</v>
      </c>
      <c r="K2447" s="102" t="s">
        <v>2</v>
      </c>
      <c r="L2447" s="102" t="s">
        <v>24</v>
      </c>
      <c r="M2447" s="102" t="s">
        <v>1074</v>
      </c>
      <c r="N2447" s="102">
        <v>1</v>
      </c>
      <c r="O2447" s="102" t="s">
        <v>1075</v>
      </c>
    </row>
    <row r="2448" spans="1:15" x14ac:dyDescent="0.25">
      <c r="A2448" s="102" t="s">
        <v>3458</v>
      </c>
      <c r="B2448" s="103" t="s">
        <v>3460</v>
      </c>
      <c r="C2448" s="103" t="s">
        <v>3461</v>
      </c>
      <c r="D2448" s="102" t="s">
        <v>5698</v>
      </c>
      <c r="E2448" s="102" t="s">
        <v>275</v>
      </c>
      <c r="F2448" s="102" t="s">
        <v>5702</v>
      </c>
      <c r="H2448" s="102">
        <v>45516</v>
      </c>
      <c r="I2448" s="102" t="s">
        <v>1729</v>
      </c>
      <c r="J2448" s="102" t="s">
        <v>1</v>
      </c>
      <c r="K2448" s="102" t="s">
        <v>2</v>
      </c>
      <c r="L2448" s="102" t="s">
        <v>24</v>
      </c>
      <c r="M2448" s="102" t="s">
        <v>1082</v>
      </c>
      <c r="N2448" s="102">
        <v>1</v>
      </c>
      <c r="O2448" s="102" t="s">
        <v>1075</v>
      </c>
    </row>
    <row r="2449" spans="1:15" x14ac:dyDescent="0.25">
      <c r="A2449" s="102" t="s">
        <v>3458</v>
      </c>
      <c r="B2449" s="103" t="s">
        <v>3463</v>
      </c>
      <c r="C2449" s="103" t="s">
        <v>3461</v>
      </c>
      <c r="D2449" s="102" t="s">
        <v>5698</v>
      </c>
      <c r="E2449" s="102" t="s">
        <v>275</v>
      </c>
      <c r="F2449" s="102" t="s">
        <v>5703</v>
      </c>
      <c r="H2449" s="102">
        <v>45516</v>
      </c>
      <c r="I2449" s="102" t="s">
        <v>1729</v>
      </c>
      <c r="J2449" s="102" t="s">
        <v>1</v>
      </c>
      <c r="K2449" s="102" t="s">
        <v>2</v>
      </c>
      <c r="L2449" s="102" t="s">
        <v>24</v>
      </c>
      <c r="M2449" s="102" t="s">
        <v>1082</v>
      </c>
      <c r="N2449" s="102">
        <v>1</v>
      </c>
      <c r="O2449" s="102" t="s">
        <v>1075</v>
      </c>
    </row>
    <row r="2450" spans="1:15" x14ac:dyDescent="0.25">
      <c r="A2450" s="102" t="s">
        <v>3465</v>
      </c>
      <c r="B2450" s="103" t="s">
        <v>3466</v>
      </c>
      <c r="C2450" s="103" t="s">
        <v>274</v>
      </c>
      <c r="D2450" s="102" t="s">
        <v>5698</v>
      </c>
      <c r="E2450" s="102" t="s">
        <v>275</v>
      </c>
      <c r="F2450" s="102" t="s">
        <v>5704</v>
      </c>
      <c r="H2450" s="102">
        <v>45516</v>
      </c>
      <c r="I2450" s="102" t="s">
        <v>1729</v>
      </c>
      <c r="J2450" s="102" t="s">
        <v>1</v>
      </c>
      <c r="K2450" s="102" t="s">
        <v>2</v>
      </c>
      <c r="L2450" s="102" t="s">
        <v>24</v>
      </c>
      <c r="M2450" s="102" t="s">
        <v>1074</v>
      </c>
      <c r="N2450" s="102">
        <v>1</v>
      </c>
      <c r="O2450" s="102" t="s">
        <v>1075</v>
      </c>
    </row>
    <row r="2451" spans="1:15" x14ac:dyDescent="0.25">
      <c r="A2451" s="102" t="s">
        <v>3468</v>
      </c>
      <c r="B2451" s="103" t="s">
        <v>3469</v>
      </c>
      <c r="C2451" s="103" t="s">
        <v>274</v>
      </c>
      <c r="D2451" s="102" t="s">
        <v>136</v>
      </c>
      <c r="E2451" s="102" t="s">
        <v>275</v>
      </c>
      <c r="F2451" s="102" t="s">
        <v>5705</v>
      </c>
      <c r="H2451" s="102">
        <v>45516</v>
      </c>
      <c r="I2451" s="102" t="s">
        <v>1729</v>
      </c>
      <c r="J2451" s="102" t="s">
        <v>1</v>
      </c>
      <c r="K2451" s="102" t="s">
        <v>2</v>
      </c>
      <c r="L2451" s="102" t="s">
        <v>24</v>
      </c>
      <c r="M2451" s="102" t="s">
        <v>1074</v>
      </c>
      <c r="N2451" s="102">
        <v>1</v>
      </c>
      <c r="O2451" s="102" t="s">
        <v>1075</v>
      </c>
    </row>
    <row r="2452" spans="1:15" x14ac:dyDescent="0.25">
      <c r="A2452" s="102" t="s">
        <v>3475</v>
      </c>
      <c r="B2452" s="103" t="s">
        <v>1078</v>
      </c>
      <c r="C2452" s="103" t="s">
        <v>274</v>
      </c>
      <c r="D2452" s="102" t="s">
        <v>136</v>
      </c>
      <c r="E2452" s="102" t="s">
        <v>275</v>
      </c>
      <c r="F2452" s="102" t="s">
        <v>5706</v>
      </c>
      <c r="H2452" s="102">
        <v>45516</v>
      </c>
      <c r="I2452" s="102" t="s">
        <v>1729</v>
      </c>
      <c r="J2452" s="102" t="s">
        <v>1</v>
      </c>
      <c r="K2452" s="102" t="s">
        <v>2</v>
      </c>
      <c r="L2452" s="102" t="s">
        <v>24</v>
      </c>
      <c r="M2452" s="102" t="s">
        <v>1074</v>
      </c>
      <c r="N2452" s="102">
        <v>1</v>
      </c>
      <c r="O2452" s="102" t="s">
        <v>1075</v>
      </c>
    </row>
    <row r="2453" spans="1:15" x14ac:dyDescent="0.25">
      <c r="A2453" s="102" t="s">
        <v>3477</v>
      </c>
      <c r="B2453" s="103" t="s">
        <v>1672</v>
      </c>
      <c r="C2453" s="103" t="s">
        <v>274</v>
      </c>
      <c r="D2453" s="102" t="s">
        <v>5698</v>
      </c>
      <c r="E2453" s="102" t="s">
        <v>275</v>
      </c>
      <c r="F2453" s="102" t="s">
        <v>5707</v>
      </c>
      <c r="H2453" s="102">
        <v>45516</v>
      </c>
      <c r="I2453" s="102" t="s">
        <v>1729</v>
      </c>
      <c r="J2453" s="102" t="s">
        <v>1</v>
      </c>
      <c r="K2453" s="102" t="s">
        <v>2</v>
      </c>
      <c r="L2453" s="102" t="s">
        <v>24</v>
      </c>
      <c r="M2453" s="102" t="s">
        <v>1074</v>
      </c>
      <c r="N2453" s="102">
        <v>1</v>
      </c>
      <c r="O2453" s="102" t="s">
        <v>1075</v>
      </c>
    </row>
    <row r="2454" spans="1:15" x14ac:dyDescent="0.25">
      <c r="A2454" s="102" t="s">
        <v>3479</v>
      </c>
      <c r="B2454" s="103" t="s">
        <v>3480</v>
      </c>
      <c r="C2454" s="103" t="s">
        <v>1118</v>
      </c>
      <c r="D2454" s="102" t="s">
        <v>5696</v>
      </c>
      <c r="E2454" s="102" t="s">
        <v>275</v>
      </c>
      <c r="F2454" s="102" t="s">
        <v>5708</v>
      </c>
      <c r="H2454" s="102">
        <v>45516</v>
      </c>
      <c r="I2454" s="102" t="s">
        <v>1729</v>
      </c>
      <c r="J2454" s="102" t="s">
        <v>1</v>
      </c>
      <c r="K2454" s="102" t="s">
        <v>2</v>
      </c>
      <c r="L2454" s="102" t="s">
        <v>24</v>
      </c>
      <c r="M2454" s="102" t="s">
        <v>1074</v>
      </c>
      <c r="N2454" s="102">
        <v>1</v>
      </c>
      <c r="O2454" s="102" t="s">
        <v>1075</v>
      </c>
    </row>
    <row r="2455" spans="1:15" x14ac:dyDescent="0.25">
      <c r="A2455" s="102" t="s">
        <v>3482</v>
      </c>
      <c r="B2455" s="103" t="s">
        <v>1764</v>
      </c>
      <c r="C2455" s="103" t="s">
        <v>274</v>
      </c>
      <c r="D2455" s="102" t="s">
        <v>5698</v>
      </c>
      <c r="E2455" s="102" t="s">
        <v>275</v>
      </c>
      <c r="F2455" s="102" t="s">
        <v>5709</v>
      </c>
      <c r="H2455" s="102">
        <v>45516</v>
      </c>
      <c r="I2455" s="102" t="s">
        <v>1729</v>
      </c>
      <c r="J2455" s="102" t="s">
        <v>1</v>
      </c>
      <c r="K2455" s="102" t="s">
        <v>2</v>
      </c>
      <c r="L2455" s="102" t="s">
        <v>24</v>
      </c>
      <c r="M2455" s="102" t="s">
        <v>1074</v>
      </c>
      <c r="N2455" s="102">
        <v>1</v>
      </c>
      <c r="O2455" s="102" t="s">
        <v>1075</v>
      </c>
    </row>
    <row r="2456" spans="1:15" x14ac:dyDescent="0.25">
      <c r="A2456" s="102" t="s">
        <v>3484</v>
      </c>
      <c r="B2456" s="103" t="s">
        <v>1565</v>
      </c>
      <c r="C2456" s="103" t="s">
        <v>274</v>
      </c>
      <c r="D2456" s="102" t="s">
        <v>5698</v>
      </c>
      <c r="E2456" s="102" t="s">
        <v>275</v>
      </c>
      <c r="F2456" s="102" t="s">
        <v>5710</v>
      </c>
      <c r="H2456" s="102">
        <v>45516</v>
      </c>
      <c r="I2456" s="102" t="s">
        <v>1729</v>
      </c>
      <c r="J2456" s="102" t="s">
        <v>1</v>
      </c>
      <c r="K2456" s="102" t="s">
        <v>2</v>
      </c>
      <c r="L2456" s="102" t="s">
        <v>24</v>
      </c>
      <c r="M2456" s="102" t="s">
        <v>1074</v>
      </c>
      <c r="N2456" s="102">
        <v>1</v>
      </c>
      <c r="O2456" s="102" t="s">
        <v>1075</v>
      </c>
    </row>
    <row r="2457" spans="1:15" x14ac:dyDescent="0.25">
      <c r="A2457" s="102" t="s">
        <v>3486</v>
      </c>
      <c r="B2457" s="103" t="s">
        <v>3487</v>
      </c>
      <c r="C2457" s="103" t="s">
        <v>1118</v>
      </c>
      <c r="D2457" s="102" t="s">
        <v>5696</v>
      </c>
      <c r="E2457" s="102" t="s">
        <v>275</v>
      </c>
      <c r="F2457" s="102" t="s">
        <v>5711</v>
      </c>
      <c r="H2457" s="102">
        <v>45516</v>
      </c>
      <c r="I2457" s="102" t="s">
        <v>1729</v>
      </c>
      <c r="J2457" s="102" t="s">
        <v>1</v>
      </c>
      <c r="K2457" s="102" t="s">
        <v>2</v>
      </c>
      <c r="L2457" s="102" t="s">
        <v>24</v>
      </c>
      <c r="M2457" s="102" t="s">
        <v>1074</v>
      </c>
      <c r="N2457" s="102">
        <v>1</v>
      </c>
      <c r="O2457" s="102" t="s">
        <v>1075</v>
      </c>
    </row>
    <row r="2458" spans="1:15" x14ac:dyDescent="0.25">
      <c r="A2458" s="102" t="s">
        <v>3489</v>
      </c>
      <c r="B2458" s="103" t="s">
        <v>3490</v>
      </c>
      <c r="C2458" s="103" t="s">
        <v>277</v>
      </c>
      <c r="D2458" s="102" t="s">
        <v>136</v>
      </c>
      <c r="E2458" s="102" t="s">
        <v>275</v>
      </c>
      <c r="F2458" s="102" t="s">
        <v>5712</v>
      </c>
      <c r="H2458" s="102">
        <v>45516</v>
      </c>
      <c r="I2458" s="102" t="s">
        <v>1729</v>
      </c>
      <c r="J2458" s="102" t="s">
        <v>1</v>
      </c>
      <c r="K2458" s="102" t="s">
        <v>2</v>
      </c>
      <c r="L2458" s="102" t="s">
        <v>24</v>
      </c>
      <c r="M2458" s="102" t="s">
        <v>1074</v>
      </c>
      <c r="N2458" s="102">
        <v>1</v>
      </c>
      <c r="O2458" s="102" t="s">
        <v>1075</v>
      </c>
    </row>
    <row r="2459" spans="1:15" x14ac:dyDescent="0.25">
      <c r="A2459" s="102" t="s">
        <v>3492</v>
      </c>
      <c r="B2459" s="103" t="s">
        <v>2479</v>
      </c>
      <c r="C2459" s="103" t="s">
        <v>1118</v>
      </c>
      <c r="D2459" s="102" t="s">
        <v>5698</v>
      </c>
      <c r="E2459" s="102" t="s">
        <v>275</v>
      </c>
      <c r="F2459" s="102" t="s">
        <v>5713</v>
      </c>
      <c r="H2459" s="102">
        <v>45516</v>
      </c>
      <c r="I2459" s="102" t="s">
        <v>1729</v>
      </c>
      <c r="J2459" s="102" t="s">
        <v>1</v>
      </c>
      <c r="K2459" s="102" t="s">
        <v>2</v>
      </c>
      <c r="L2459" s="102" t="s">
        <v>24</v>
      </c>
      <c r="M2459" s="102" t="s">
        <v>1074</v>
      </c>
      <c r="N2459" s="102">
        <v>1</v>
      </c>
      <c r="O2459" s="102" t="s">
        <v>1075</v>
      </c>
    </row>
    <row r="2460" spans="1:15" x14ac:dyDescent="0.25">
      <c r="A2460" s="102" t="s">
        <v>3494</v>
      </c>
      <c r="B2460" s="103" t="s">
        <v>3495</v>
      </c>
      <c r="C2460" s="103" t="s">
        <v>1118</v>
      </c>
      <c r="D2460" s="102" t="s">
        <v>5698</v>
      </c>
      <c r="E2460" s="102" t="s">
        <v>275</v>
      </c>
      <c r="F2460" s="102" t="s">
        <v>5714</v>
      </c>
      <c r="H2460" s="102">
        <v>45516</v>
      </c>
      <c r="I2460" s="102" t="s">
        <v>1729</v>
      </c>
      <c r="J2460" s="102" t="s">
        <v>1</v>
      </c>
      <c r="K2460" s="102" t="s">
        <v>2</v>
      </c>
      <c r="L2460" s="102" t="s">
        <v>24</v>
      </c>
      <c r="M2460" s="102" t="s">
        <v>1074</v>
      </c>
      <c r="N2460" s="102">
        <v>1</v>
      </c>
      <c r="O2460" s="102" t="s">
        <v>1075</v>
      </c>
    </row>
    <row r="2461" spans="1:15" x14ac:dyDescent="0.25">
      <c r="A2461" s="102" t="s">
        <v>3497</v>
      </c>
      <c r="B2461" s="103" t="s">
        <v>3498</v>
      </c>
      <c r="C2461" s="103" t="s">
        <v>1118</v>
      </c>
      <c r="D2461" s="102" t="s">
        <v>5698</v>
      </c>
      <c r="E2461" s="102" t="s">
        <v>275</v>
      </c>
      <c r="F2461" s="102" t="s">
        <v>5715</v>
      </c>
      <c r="H2461" s="102">
        <v>45516</v>
      </c>
      <c r="I2461" s="102" t="s">
        <v>1729</v>
      </c>
      <c r="J2461" s="102" t="s">
        <v>1</v>
      </c>
      <c r="K2461" s="102" t="s">
        <v>2</v>
      </c>
      <c r="L2461" s="102" t="s">
        <v>24</v>
      </c>
      <c r="M2461" s="102" t="s">
        <v>1074</v>
      </c>
      <c r="N2461" s="102">
        <v>1</v>
      </c>
      <c r="O2461" s="102" t="s">
        <v>1075</v>
      </c>
    </row>
    <row r="2462" spans="1:15" x14ac:dyDescent="0.25">
      <c r="A2462" s="102" t="s">
        <v>3500</v>
      </c>
      <c r="B2462" s="103" t="s">
        <v>1091</v>
      </c>
      <c r="C2462" s="103" t="s">
        <v>1118</v>
      </c>
      <c r="D2462" s="102" t="s">
        <v>5696</v>
      </c>
      <c r="E2462" s="102" t="s">
        <v>275</v>
      </c>
      <c r="F2462" s="102" t="s">
        <v>5716</v>
      </c>
      <c r="H2462" s="102">
        <v>45516</v>
      </c>
      <c r="I2462" s="102" t="s">
        <v>1729</v>
      </c>
      <c r="J2462" s="102" t="s">
        <v>1</v>
      </c>
      <c r="K2462" s="102" t="s">
        <v>2</v>
      </c>
      <c r="L2462" s="102" t="s">
        <v>24</v>
      </c>
      <c r="M2462" s="102" t="s">
        <v>1074</v>
      </c>
      <c r="N2462" s="102">
        <v>1</v>
      </c>
      <c r="O2462" s="102" t="s">
        <v>1075</v>
      </c>
    </row>
    <row r="2463" spans="1:15" x14ac:dyDescent="0.25">
      <c r="A2463" s="102" t="s">
        <v>3502</v>
      </c>
      <c r="B2463" s="103" t="s">
        <v>1117</v>
      </c>
      <c r="C2463" s="103" t="s">
        <v>1118</v>
      </c>
      <c r="D2463" s="102" t="s">
        <v>5696</v>
      </c>
      <c r="E2463" s="102" t="s">
        <v>275</v>
      </c>
      <c r="F2463" s="102" t="s">
        <v>5717</v>
      </c>
      <c r="H2463" s="102">
        <v>45516</v>
      </c>
      <c r="I2463" s="102" t="s">
        <v>1729</v>
      </c>
      <c r="J2463" s="102" t="s">
        <v>1</v>
      </c>
      <c r="K2463" s="102" t="s">
        <v>2</v>
      </c>
      <c r="L2463" s="102" t="s">
        <v>24</v>
      </c>
      <c r="M2463" s="102" t="s">
        <v>1074</v>
      </c>
      <c r="N2463" s="102">
        <v>1</v>
      </c>
      <c r="O2463" s="102" t="s">
        <v>1075</v>
      </c>
    </row>
    <row r="2464" spans="1:15" x14ac:dyDescent="0.25">
      <c r="A2464" s="102" t="s">
        <v>3504</v>
      </c>
      <c r="B2464" s="103" t="s">
        <v>1405</v>
      </c>
      <c r="C2464" s="103" t="s">
        <v>277</v>
      </c>
      <c r="D2464" s="102" t="s">
        <v>136</v>
      </c>
      <c r="E2464" s="102" t="s">
        <v>275</v>
      </c>
      <c r="F2464" s="102" t="s">
        <v>5718</v>
      </c>
      <c r="H2464" s="102">
        <v>45516</v>
      </c>
      <c r="I2464" s="102" t="s">
        <v>1729</v>
      </c>
      <c r="J2464" s="102" t="s">
        <v>1</v>
      </c>
      <c r="K2464" s="102" t="s">
        <v>2</v>
      </c>
      <c r="L2464" s="102" t="s">
        <v>24</v>
      </c>
      <c r="M2464" s="102" t="s">
        <v>1074</v>
      </c>
      <c r="N2464" s="102">
        <v>1</v>
      </c>
      <c r="O2464" s="102" t="s">
        <v>1075</v>
      </c>
    </row>
    <row r="2465" spans="1:15" x14ac:dyDescent="0.25">
      <c r="A2465" s="102" t="s">
        <v>2028</v>
      </c>
      <c r="B2465" s="103" t="s">
        <v>1321</v>
      </c>
      <c r="C2465" s="103" t="s">
        <v>1118</v>
      </c>
      <c r="D2465" s="102" t="s">
        <v>5698</v>
      </c>
      <c r="E2465" s="102" t="s">
        <v>275</v>
      </c>
      <c r="F2465" s="102" t="s">
        <v>5719</v>
      </c>
      <c r="H2465" s="102">
        <v>45516</v>
      </c>
      <c r="I2465" s="102" t="s">
        <v>1729</v>
      </c>
      <c r="J2465" s="102" t="s">
        <v>1</v>
      </c>
      <c r="K2465" s="102" t="s">
        <v>2</v>
      </c>
      <c r="L2465" s="102" t="s">
        <v>24</v>
      </c>
      <c r="M2465" s="102" t="s">
        <v>1074</v>
      </c>
      <c r="N2465" s="102">
        <v>1</v>
      </c>
      <c r="O2465" s="102" t="s">
        <v>1075</v>
      </c>
    </row>
    <row r="2466" spans="1:15" x14ac:dyDescent="0.25">
      <c r="A2466" s="102" t="s">
        <v>3509</v>
      </c>
      <c r="B2466" s="103" t="s">
        <v>1672</v>
      </c>
      <c r="C2466" s="103" t="s">
        <v>274</v>
      </c>
      <c r="D2466" s="102" t="s">
        <v>5696</v>
      </c>
      <c r="E2466" s="102" t="s">
        <v>275</v>
      </c>
      <c r="F2466" s="102" t="s">
        <v>5720</v>
      </c>
      <c r="H2466" s="102">
        <v>45516</v>
      </c>
      <c r="I2466" s="102" t="s">
        <v>1729</v>
      </c>
      <c r="J2466" s="102" t="s">
        <v>1</v>
      </c>
      <c r="K2466" s="102" t="s">
        <v>2</v>
      </c>
      <c r="L2466" s="102" t="s">
        <v>24</v>
      </c>
      <c r="M2466" s="102" t="s">
        <v>1074</v>
      </c>
      <c r="N2466" s="102">
        <v>1</v>
      </c>
      <c r="O2466" s="102" t="s">
        <v>1075</v>
      </c>
    </row>
    <row r="2467" spans="1:15" x14ac:dyDescent="0.25">
      <c r="A2467" s="102" t="s">
        <v>3509</v>
      </c>
      <c r="B2467" s="103" t="s">
        <v>1174</v>
      </c>
      <c r="C2467" s="103" t="s">
        <v>1118</v>
      </c>
      <c r="D2467" s="102" t="s">
        <v>5696</v>
      </c>
      <c r="E2467" s="102" t="s">
        <v>275</v>
      </c>
      <c r="F2467" s="102" t="s">
        <v>5721</v>
      </c>
      <c r="H2467" s="102">
        <v>45516</v>
      </c>
      <c r="I2467" s="102" t="s">
        <v>1729</v>
      </c>
      <c r="J2467" s="102" t="s">
        <v>1</v>
      </c>
      <c r="K2467" s="102" t="s">
        <v>2</v>
      </c>
      <c r="L2467" s="102" t="s">
        <v>24</v>
      </c>
      <c r="M2467" s="102" t="s">
        <v>1074</v>
      </c>
      <c r="N2467" s="102">
        <v>1</v>
      </c>
      <c r="O2467" s="102" t="s">
        <v>1075</v>
      </c>
    </row>
    <row r="2468" spans="1:15" x14ac:dyDescent="0.25">
      <c r="A2468" s="102" t="s">
        <v>3277</v>
      </c>
      <c r="B2468" s="103" t="s">
        <v>1270</v>
      </c>
      <c r="C2468" s="103" t="s">
        <v>1118</v>
      </c>
      <c r="D2468" s="102" t="s">
        <v>5698</v>
      </c>
      <c r="E2468" s="102" t="s">
        <v>275</v>
      </c>
      <c r="F2468" s="102" t="s">
        <v>5722</v>
      </c>
      <c r="H2468" s="102">
        <v>45516</v>
      </c>
      <c r="I2468" s="102" t="s">
        <v>1729</v>
      </c>
      <c r="J2468" s="102" t="s">
        <v>1</v>
      </c>
      <c r="K2468" s="102" t="s">
        <v>2</v>
      </c>
      <c r="L2468" s="102" t="s">
        <v>24</v>
      </c>
      <c r="M2468" s="102" t="s">
        <v>1074</v>
      </c>
      <c r="N2468" s="102">
        <v>1</v>
      </c>
      <c r="O2468" s="102" t="s">
        <v>1075</v>
      </c>
    </row>
    <row r="2469" spans="1:15" x14ac:dyDescent="0.25">
      <c r="A2469" s="102" t="s">
        <v>3277</v>
      </c>
      <c r="B2469" s="103" t="s">
        <v>2738</v>
      </c>
      <c r="C2469" s="103" t="s">
        <v>3461</v>
      </c>
      <c r="D2469" s="102" t="s">
        <v>5698</v>
      </c>
      <c r="E2469" s="102" t="s">
        <v>275</v>
      </c>
      <c r="F2469" s="102" t="s">
        <v>5723</v>
      </c>
      <c r="H2469" s="102">
        <v>45516</v>
      </c>
      <c r="I2469" s="102" t="s">
        <v>1729</v>
      </c>
      <c r="J2469" s="102" t="s">
        <v>1</v>
      </c>
      <c r="K2469" s="102" t="s">
        <v>2</v>
      </c>
      <c r="L2469" s="102" t="s">
        <v>24</v>
      </c>
      <c r="M2469" s="102" t="s">
        <v>1082</v>
      </c>
      <c r="N2469" s="102">
        <v>1</v>
      </c>
      <c r="O2469" s="102" t="s">
        <v>1075</v>
      </c>
    </row>
    <row r="2470" spans="1:15" x14ac:dyDescent="0.25">
      <c r="A2470" s="102" t="s">
        <v>2050</v>
      </c>
      <c r="B2470" s="103" t="s">
        <v>3514</v>
      </c>
      <c r="C2470" s="103" t="s">
        <v>1118</v>
      </c>
      <c r="D2470" s="102" t="s">
        <v>5698</v>
      </c>
      <c r="E2470" s="102" t="s">
        <v>275</v>
      </c>
      <c r="F2470" s="102" t="s">
        <v>5724</v>
      </c>
      <c r="H2470" s="102">
        <v>45516</v>
      </c>
      <c r="I2470" s="102" t="s">
        <v>1729</v>
      </c>
      <c r="J2470" s="102" t="s">
        <v>1</v>
      </c>
      <c r="K2470" s="102" t="s">
        <v>2</v>
      </c>
      <c r="L2470" s="102" t="s">
        <v>24</v>
      </c>
      <c r="M2470" s="102" t="s">
        <v>1074</v>
      </c>
      <c r="N2470" s="102">
        <v>1</v>
      </c>
      <c r="O2470" s="102" t="s">
        <v>1075</v>
      </c>
    </row>
    <row r="2471" spans="1:15" x14ac:dyDescent="0.25">
      <c r="A2471" s="102" t="s">
        <v>3516</v>
      </c>
      <c r="B2471" s="103" t="s">
        <v>1260</v>
      </c>
      <c r="C2471" s="103" t="s">
        <v>1118</v>
      </c>
      <c r="D2471" s="102" t="s">
        <v>5696</v>
      </c>
      <c r="E2471" s="102" t="s">
        <v>275</v>
      </c>
      <c r="F2471" s="102" t="s">
        <v>5725</v>
      </c>
      <c r="H2471" s="102">
        <v>45516</v>
      </c>
      <c r="I2471" s="102" t="s">
        <v>1729</v>
      </c>
      <c r="J2471" s="102" t="s">
        <v>1</v>
      </c>
      <c r="K2471" s="102" t="s">
        <v>2</v>
      </c>
      <c r="L2471" s="102" t="s">
        <v>24</v>
      </c>
      <c r="M2471" s="102" t="s">
        <v>1074</v>
      </c>
      <c r="N2471" s="102">
        <v>1</v>
      </c>
      <c r="O2471" s="102" t="s">
        <v>1075</v>
      </c>
    </row>
    <row r="2472" spans="1:15" x14ac:dyDescent="0.25">
      <c r="A2472" s="102" t="s">
        <v>3518</v>
      </c>
      <c r="B2472" s="103" t="s">
        <v>3519</v>
      </c>
      <c r="C2472" s="103" t="s">
        <v>274</v>
      </c>
      <c r="D2472" s="102" t="s">
        <v>5698</v>
      </c>
      <c r="E2472" s="102" t="s">
        <v>275</v>
      </c>
      <c r="F2472" s="102" t="s">
        <v>5726</v>
      </c>
      <c r="H2472" s="102">
        <v>45516</v>
      </c>
      <c r="I2472" s="102" t="s">
        <v>1729</v>
      </c>
      <c r="J2472" s="102" t="s">
        <v>1</v>
      </c>
      <c r="K2472" s="102" t="s">
        <v>2</v>
      </c>
      <c r="L2472" s="102" t="s">
        <v>24</v>
      </c>
      <c r="M2472" s="102" t="s">
        <v>1074</v>
      </c>
      <c r="N2472" s="102">
        <v>1</v>
      </c>
      <c r="O2472" s="102" t="s">
        <v>1075</v>
      </c>
    </row>
    <row r="2473" spans="1:15" x14ac:dyDescent="0.25">
      <c r="A2473" s="102" t="s">
        <v>3518</v>
      </c>
      <c r="B2473" s="103" t="s">
        <v>2573</v>
      </c>
      <c r="C2473" s="103" t="s">
        <v>1118</v>
      </c>
      <c r="D2473" s="102" t="s">
        <v>5698</v>
      </c>
      <c r="E2473" s="102" t="s">
        <v>275</v>
      </c>
      <c r="F2473" s="102" t="s">
        <v>5727</v>
      </c>
      <c r="H2473" s="102">
        <v>45516</v>
      </c>
      <c r="I2473" s="102" t="s">
        <v>1729</v>
      </c>
      <c r="J2473" s="102" t="s">
        <v>1</v>
      </c>
      <c r="K2473" s="102" t="s">
        <v>2</v>
      </c>
      <c r="L2473" s="102" t="s">
        <v>24</v>
      </c>
      <c r="M2473" s="102" t="s">
        <v>1074</v>
      </c>
      <c r="N2473" s="102">
        <v>1</v>
      </c>
      <c r="O2473" s="102" t="s">
        <v>1075</v>
      </c>
    </row>
    <row r="2474" spans="1:15" x14ac:dyDescent="0.25">
      <c r="A2474" s="102" t="s">
        <v>3522</v>
      </c>
      <c r="B2474" s="103" t="s">
        <v>2575</v>
      </c>
      <c r="C2474" s="103" t="s">
        <v>1118</v>
      </c>
      <c r="D2474" s="102" t="s">
        <v>5698</v>
      </c>
      <c r="E2474" s="102" t="s">
        <v>275</v>
      </c>
      <c r="F2474" s="102" t="s">
        <v>5728</v>
      </c>
      <c r="H2474" s="102">
        <v>45516</v>
      </c>
      <c r="I2474" s="102" t="s">
        <v>1729</v>
      </c>
      <c r="J2474" s="102" t="s">
        <v>1</v>
      </c>
      <c r="K2474" s="102" t="s">
        <v>2</v>
      </c>
      <c r="L2474" s="102" t="s">
        <v>24</v>
      </c>
      <c r="M2474" s="102" t="s">
        <v>1074</v>
      </c>
      <c r="N2474" s="102">
        <v>1</v>
      </c>
      <c r="O2474" s="102" t="s">
        <v>1075</v>
      </c>
    </row>
    <row r="2475" spans="1:15" x14ac:dyDescent="0.25">
      <c r="A2475" s="102" t="s">
        <v>3527</v>
      </c>
      <c r="B2475" s="103" t="s">
        <v>3528</v>
      </c>
      <c r="C2475" s="103" t="s">
        <v>1118</v>
      </c>
      <c r="D2475" s="102" t="s">
        <v>5698</v>
      </c>
      <c r="E2475" s="102" t="s">
        <v>275</v>
      </c>
      <c r="F2475" s="102" t="s">
        <v>5729</v>
      </c>
      <c r="H2475" s="102">
        <v>45516</v>
      </c>
      <c r="I2475" s="102" t="s">
        <v>1729</v>
      </c>
      <c r="J2475" s="102" t="s">
        <v>1</v>
      </c>
      <c r="K2475" s="102" t="s">
        <v>2</v>
      </c>
      <c r="L2475" s="102" t="s">
        <v>24</v>
      </c>
      <c r="M2475" s="102" t="s">
        <v>1074</v>
      </c>
      <c r="N2475" s="102">
        <v>1</v>
      </c>
      <c r="O2475" s="102" t="s">
        <v>1075</v>
      </c>
    </row>
    <row r="2476" spans="1:15" x14ac:dyDescent="0.25">
      <c r="A2476" s="102" t="s">
        <v>1140</v>
      </c>
      <c r="B2476" s="103" t="s">
        <v>1214</v>
      </c>
      <c r="C2476" s="103" t="s">
        <v>277</v>
      </c>
      <c r="D2476" s="102" t="s">
        <v>136</v>
      </c>
      <c r="E2476" s="102" t="s">
        <v>275</v>
      </c>
      <c r="F2476" s="102" t="s">
        <v>5730</v>
      </c>
      <c r="H2476" s="102">
        <v>45516</v>
      </c>
      <c r="I2476" s="102" t="s">
        <v>1729</v>
      </c>
      <c r="J2476" s="102" t="s">
        <v>1</v>
      </c>
      <c r="K2476" s="102" t="s">
        <v>2</v>
      </c>
      <c r="L2476" s="102" t="s">
        <v>24</v>
      </c>
      <c r="M2476" s="102" t="s">
        <v>1074</v>
      </c>
      <c r="N2476" s="102">
        <v>1</v>
      </c>
      <c r="O2476" s="102" t="s">
        <v>1075</v>
      </c>
    </row>
    <row r="2477" spans="1:15" x14ac:dyDescent="0.25">
      <c r="A2477" s="102" t="s">
        <v>1147</v>
      </c>
      <c r="B2477" s="103" t="s">
        <v>1561</v>
      </c>
      <c r="C2477" s="103" t="s">
        <v>1118</v>
      </c>
      <c r="D2477" s="102" t="s">
        <v>152</v>
      </c>
      <c r="E2477" s="102" t="s">
        <v>275</v>
      </c>
      <c r="F2477" s="102" t="s">
        <v>5731</v>
      </c>
      <c r="H2477" s="102">
        <v>45516</v>
      </c>
      <c r="I2477" s="102" t="s">
        <v>1729</v>
      </c>
      <c r="J2477" s="102" t="s">
        <v>1</v>
      </c>
      <c r="K2477" s="102" t="s">
        <v>2</v>
      </c>
      <c r="L2477" s="102" t="s">
        <v>24</v>
      </c>
      <c r="M2477" s="102" t="s">
        <v>1074</v>
      </c>
      <c r="N2477" s="102">
        <v>1</v>
      </c>
      <c r="O2477" s="102" t="s">
        <v>1075</v>
      </c>
    </row>
    <row r="2478" spans="1:15" x14ac:dyDescent="0.25">
      <c r="A2478" s="102" t="s">
        <v>3533</v>
      </c>
      <c r="B2478" s="103" t="s">
        <v>1114</v>
      </c>
      <c r="C2478" s="103" t="s">
        <v>1118</v>
      </c>
      <c r="D2478" s="102" t="s">
        <v>5698</v>
      </c>
      <c r="E2478" s="102" t="s">
        <v>275</v>
      </c>
      <c r="F2478" s="102" t="s">
        <v>5732</v>
      </c>
      <c r="H2478" s="102">
        <v>45516</v>
      </c>
      <c r="I2478" s="102" t="s">
        <v>1729</v>
      </c>
      <c r="J2478" s="102" t="s">
        <v>1</v>
      </c>
      <c r="K2478" s="102" t="s">
        <v>2</v>
      </c>
      <c r="L2478" s="102" t="s">
        <v>24</v>
      </c>
      <c r="M2478" s="102" t="s">
        <v>1074</v>
      </c>
      <c r="N2478" s="102">
        <v>1</v>
      </c>
      <c r="O2478" s="102" t="s">
        <v>1075</v>
      </c>
    </row>
    <row r="2479" spans="1:15" x14ac:dyDescent="0.25">
      <c r="A2479" s="102" t="s">
        <v>2080</v>
      </c>
      <c r="B2479" s="103" t="s">
        <v>1764</v>
      </c>
      <c r="C2479" s="103" t="s">
        <v>274</v>
      </c>
      <c r="D2479" s="102" t="s">
        <v>5696</v>
      </c>
      <c r="E2479" s="102" t="s">
        <v>275</v>
      </c>
      <c r="F2479" s="102" t="s">
        <v>5733</v>
      </c>
      <c r="H2479" s="102">
        <v>45516</v>
      </c>
      <c r="I2479" s="102" t="s">
        <v>1729</v>
      </c>
      <c r="J2479" s="102" t="s">
        <v>1</v>
      </c>
      <c r="K2479" s="102" t="s">
        <v>2</v>
      </c>
      <c r="L2479" s="102" t="s">
        <v>24</v>
      </c>
      <c r="M2479" s="102" t="s">
        <v>1074</v>
      </c>
      <c r="N2479" s="102">
        <v>1</v>
      </c>
      <c r="O2479" s="102" t="s">
        <v>1075</v>
      </c>
    </row>
    <row r="2480" spans="1:15" x14ac:dyDescent="0.25">
      <c r="A2480" s="102" t="s">
        <v>2080</v>
      </c>
      <c r="B2480" s="103" t="s">
        <v>2575</v>
      </c>
      <c r="C2480" s="103" t="s">
        <v>1118</v>
      </c>
      <c r="D2480" s="102" t="s">
        <v>5696</v>
      </c>
      <c r="E2480" s="102" t="s">
        <v>275</v>
      </c>
      <c r="F2480" s="102" t="s">
        <v>5734</v>
      </c>
      <c r="H2480" s="102">
        <v>45516</v>
      </c>
      <c r="I2480" s="102" t="s">
        <v>1729</v>
      </c>
      <c r="J2480" s="102" t="s">
        <v>1</v>
      </c>
      <c r="K2480" s="102" t="s">
        <v>2</v>
      </c>
      <c r="L2480" s="102" t="s">
        <v>24</v>
      </c>
      <c r="M2480" s="102" t="s">
        <v>1074</v>
      </c>
      <c r="N2480" s="102">
        <v>1</v>
      </c>
      <c r="O2480" s="102" t="s">
        <v>1075</v>
      </c>
    </row>
    <row r="2481" spans="1:15" x14ac:dyDescent="0.25">
      <c r="A2481" s="102" t="s">
        <v>3539</v>
      </c>
      <c r="B2481" s="103" t="s">
        <v>1148</v>
      </c>
      <c r="C2481" s="103" t="s">
        <v>274</v>
      </c>
      <c r="D2481" s="102" t="s">
        <v>5698</v>
      </c>
      <c r="E2481" s="102" t="s">
        <v>275</v>
      </c>
      <c r="F2481" s="102" t="s">
        <v>5735</v>
      </c>
      <c r="H2481" s="102">
        <v>45516</v>
      </c>
      <c r="I2481" s="102" t="s">
        <v>1729</v>
      </c>
      <c r="J2481" s="102" t="s">
        <v>1</v>
      </c>
      <c r="K2481" s="102" t="s">
        <v>2</v>
      </c>
      <c r="L2481" s="102" t="s">
        <v>24</v>
      </c>
      <c r="M2481" s="102" t="s">
        <v>1074</v>
      </c>
      <c r="N2481" s="102">
        <v>1</v>
      </c>
      <c r="O2481" s="102" t="s">
        <v>1075</v>
      </c>
    </row>
    <row r="2482" spans="1:15" x14ac:dyDescent="0.25">
      <c r="A2482" s="102" t="s">
        <v>3539</v>
      </c>
      <c r="B2482" s="103" t="s">
        <v>1197</v>
      </c>
      <c r="C2482" s="103" t="s">
        <v>3461</v>
      </c>
      <c r="D2482" s="102" t="s">
        <v>5698</v>
      </c>
      <c r="E2482" s="102" t="s">
        <v>275</v>
      </c>
      <c r="F2482" s="102" t="s">
        <v>5736</v>
      </c>
      <c r="H2482" s="102">
        <v>45516</v>
      </c>
      <c r="I2482" s="102" t="s">
        <v>1729</v>
      </c>
      <c r="J2482" s="102" t="s">
        <v>1</v>
      </c>
      <c r="K2482" s="102" t="s">
        <v>2</v>
      </c>
      <c r="L2482" s="102" t="s">
        <v>24</v>
      </c>
      <c r="M2482" s="102" t="s">
        <v>1082</v>
      </c>
      <c r="N2482" s="102">
        <v>1</v>
      </c>
      <c r="O2482" s="102" t="s">
        <v>1075</v>
      </c>
    </row>
    <row r="2483" spans="1:15" x14ac:dyDescent="0.25">
      <c r="A2483" s="102" t="s">
        <v>3539</v>
      </c>
      <c r="B2483" s="103" t="s">
        <v>1764</v>
      </c>
      <c r="C2483" s="103" t="s">
        <v>274</v>
      </c>
      <c r="D2483" s="102" t="s">
        <v>5698</v>
      </c>
      <c r="E2483" s="102" t="s">
        <v>275</v>
      </c>
      <c r="F2483" s="102" t="s">
        <v>5737</v>
      </c>
      <c r="H2483" s="102">
        <v>45516</v>
      </c>
      <c r="I2483" s="102" t="s">
        <v>1729</v>
      </c>
      <c r="J2483" s="102" t="s">
        <v>1</v>
      </c>
      <c r="K2483" s="102" t="s">
        <v>2</v>
      </c>
      <c r="L2483" s="102" t="s">
        <v>24</v>
      </c>
      <c r="M2483" s="102" t="s">
        <v>1074</v>
      </c>
      <c r="N2483" s="102">
        <v>1</v>
      </c>
      <c r="O2483" s="102" t="s">
        <v>1075</v>
      </c>
    </row>
    <row r="2484" spans="1:15" x14ac:dyDescent="0.25">
      <c r="A2484" s="102" t="s">
        <v>3546</v>
      </c>
      <c r="B2484" s="103" t="s">
        <v>3547</v>
      </c>
      <c r="C2484" s="103" t="s">
        <v>1118</v>
      </c>
      <c r="D2484" s="102" t="s">
        <v>5696</v>
      </c>
      <c r="E2484" s="102" t="s">
        <v>275</v>
      </c>
      <c r="F2484" s="102" t="s">
        <v>5738</v>
      </c>
      <c r="H2484" s="102">
        <v>45516</v>
      </c>
      <c r="I2484" s="102" t="s">
        <v>1729</v>
      </c>
      <c r="J2484" s="102" t="s">
        <v>1</v>
      </c>
      <c r="K2484" s="102" t="s">
        <v>2</v>
      </c>
      <c r="L2484" s="102" t="s">
        <v>24</v>
      </c>
      <c r="M2484" s="102" t="s">
        <v>1074</v>
      </c>
      <c r="N2484" s="102">
        <v>1</v>
      </c>
      <c r="O2484" s="102" t="s">
        <v>1075</v>
      </c>
    </row>
    <row r="2485" spans="1:15" x14ac:dyDescent="0.25">
      <c r="A2485" s="102" t="s">
        <v>3549</v>
      </c>
      <c r="B2485" s="103" t="s">
        <v>1675</v>
      </c>
      <c r="C2485" s="103" t="s">
        <v>1118</v>
      </c>
      <c r="D2485" s="102" t="s">
        <v>5698</v>
      </c>
      <c r="E2485" s="102" t="s">
        <v>275</v>
      </c>
      <c r="F2485" s="102" t="s">
        <v>5739</v>
      </c>
      <c r="H2485" s="102">
        <v>45516</v>
      </c>
      <c r="I2485" s="102" t="s">
        <v>1729</v>
      </c>
      <c r="J2485" s="102" t="s">
        <v>1</v>
      </c>
      <c r="K2485" s="102" t="s">
        <v>2</v>
      </c>
      <c r="L2485" s="102" t="s">
        <v>24</v>
      </c>
      <c r="M2485" s="102" t="s">
        <v>1074</v>
      </c>
      <c r="N2485" s="102">
        <v>1</v>
      </c>
      <c r="O2485" s="102" t="s">
        <v>1075</v>
      </c>
    </row>
    <row r="2486" spans="1:15" x14ac:dyDescent="0.25">
      <c r="A2486" s="102" t="s">
        <v>3551</v>
      </c>
      <c r="B2486" s="103" t="s">
        <v>3552</v>
      </c>
      <c r="C2486" s="103" t="s">
        <v>274</v>
      </c>
      <c r="D2486" s="102" t="s">
        <v>5696</v>
      </c>
      <c r="E2486" s="102" t="s">
        <v>275</v>
      </c>
      <c r="F2486" s="102" t="s">
        <v>5740</v>
      </c>
      <c r="H2486" s="102">
        <v>45516</v>
      </c>
      <c r="I2486" s="102" t="s">
        <v>1729</v>
      </c>
      <c r="J2486" s="102" t="s">
        <v>1</v>
      </c>
      <c r="K2486" s="102" t="s">
        <v>2</v>
      </c>
      <c r="L2486" s="102" t="s">
        <v>24</v>
      </c>
      <c r="M2486" s="102" t="s">
        <v>1074</v>
      </c>
      <c r="N2486" s="102">
        <v>1</v>
      </c>
      <c r="O2486" s="102" t="s">
        <v>1075</v>
      </c>
    </row>
    <row r="2487" spans="1:15" x14ac:dyDescent="0.25">
      <c r="A2487" s="102" t="s">
        <v>3554</v>
      </c>
      <c r="B2487" s="103" t="s">
        <v>3555</v>
      </c>
      <c r="C2487" s="103" t="s">
        <v>277</v>
      </c>
      <c r="D2487" s="102" t="s">
        <v>136</v>
      </c>
      <c r="E2487" s="102" t="s">
        <v>275</v>
      </c>
      <c r="F2487" s="102" t="s">
        <v>5741</v>
      </c>
      <c r="H2487" s="102">
        <v>45516</v>
      </c>
      <c r="I2487" s="102" t="s">
        <v>1729</v>
      </c>
      <c r="J2487" s="102" t="s">
        <v>1</v>
      </c>
      <c r="K2487" s="102" t="s">
        <v>2</v>
      </c>
      <c r="L2487" s="102" t="s">
        <v>24</v>
      </c>
      <c r="M2487" s="102" t="s">
        <v>1074</v>
      </c>
      <c r="N2487" s="102">
        <v>1</v>
      </c>
      <c r="O2487" s="102" t="s">
        <v>1075</v>
      </c>
    </row>
    <row r="2488" spans="1:15" x14ac:dyDescent="0.25">
      <c r="A2488" s="102" t="s">
        <v>3561</v>
      </c>
      <c r="B2488" s="103" t="s">
        <v>1895</v>
      </c>
      <c r="C2488" s="103" t="s">
        <v>274</v>
      </c>
      <c r="D2488" s="102" t="s">
        <v>5696</v>
      </c>
      <c r="E2488" s="102" t="s">
        <v>275</v>
      </c>
      <c r="F2488" s="102" t="s">
        <v>5742</v>
      </c>
      <c r="H2488" s="102">
        <v>45516</v>
      </c>
      <c r="I2488" s="102" t="s">
        <v>1729</v>
      </c>
      <c r="J2488" s="102" t="s">
        <v>1</v>
      </c>
      <c r="K2488" s="102" t="s">
        <v>2</v>
      </c>
      <c r="L2488" s="102" t="s">
        <v>24</v>
      </c>
      <c r="M2488" s="102" t="s">
        <v>1074</v>
      </c>
      <c r="N2488" s="102">
        <v>1</v>
      </c>
      <c r="O2488" s="102" t="s">
        <v>1075</v>
      </c>
    </row>
    <row r="2489" spans="1:15" x14ac:dyDescent="0.25">
      <c r="A2489" s="102" t="s">
        <v>3566</v>
      </c>
      <c r="B2489" s="103" t="s">
        <v>3525</v>
      </c>
      <c r="C2489" s="103" t="s">
        <v>1118</v>
      </c>
      <c r="D2489" s="102" t="s">
        <v>5696</v>
      </c>
      <c r="E2489" s="102" t="s">
        <v>275</v>
      </c>
      <c r="F2489" s="102" t="s">
        <v>5743</v>
      </c>
      <c r="H2489" s="102">
        <v>45516</v>
      </c>
      <c r="I2489" s="102" t="s">
        <v>1729</v>
      </c>
      <c r="J2489" s="102" t="s">
        <v>1</v>
      </c>
      <c r="K2489" s="102" t="s">
        <v>2</v>
      </c>
      <c r="L2489" s="102" t="s">
        <v>24</v>
      </c>
      <c r="M2489" s="102" t="s">
        <v>1074</v>
      </c>
      <c r="N2489" s="102">
        <v>1</v>
      </c>
      <c r="O2489" s="102" t="s">
        <v>1075</v>
      </c>
    </row>
    <row r="2490" spans="1:15" x14ac:dyDescent="0.25">
      <c r="A2490" s="102" t="s">
        <v>3314</v>
      </c>
      <c r="B2490" s="103" t="s">
        <v>1228</v>
      </c>
      <c r="C2490" s="103" t="s">
        <v>1118</v>
      </c>
      <c r="D2490" s="102" t="s">
        <v>5696</v>
      </c>
      <c r="E2490" s="102" t="s">
        <v>275</v>
      </c>
      <c r="F2490" s="102" t="s">
        <v>5744</v>
      </c>
      <c r="H2490" s="102">
        <v>45516</v>
      </c>
      <c r="I2490" s="102" t="s">
        <v>1729</v>
      </c>
      <c r="J2490" s="102" t="s">
        <v>1</v>
      </c>
      <c r="K2490" s="102" t="s">
        <v>2</v>
      </c>
      <c r="L2490" s="102" t="s">
        <v>24</v>
      </c>
      <c r="M2490" s="102" t="s">
        <v>1074</v>
      </c>
      <c r="N2490" s="102">
        <v>1</v>
      </c>
      <c r="O2490" s="102" t="s">
        <v>1075</v>
      </c>
    </row>
    <row r="2491" spans="1:15" x14ac:dyDescent="0.25">
      <c r="A2491" s="102" t="s">
        <v>3578</v>
      </c>
      <c r="B2491" s="103" t="s">
        <v>3579</v>
      </c>
      <c r="C2491" s="103" t="s">
        <v>274</v>
      </c>
      <c r="D2491" s="102" t="s">
        <v>5696</v>
      </c>
      <c r="E2491" s="102" t="s">
        <v>275</v>
      </c>
      <c r="F2491" s="102" t="s">
        <v>5745</v>
      </c>
      <c r="H2491" s="102">
        <v>45516</v>
      </c>
      <c r="I2491" s="102" t="s">
        <v>1729</v>
      </c>
      <c r="J2491" s="102" t="s">
        <v>1</v>
      </c>
      <c r="K2491" s="102" t="s">
        <v>2</v>
      </c>
      <c r="L2491" s="102" t="s">
        <v>24</v>
      </c>
      <c r="M2491" s="102" t="s">
        <v>1074</v>
      </c>
      <c r="N2491" s="102">
        <v>1</v>
      </c>
      <c r="O2491" s="102" t="s">
        <v>1075</v>
      </c>
    </row>
    <row r="2492" spans="1:15" x14ac:dyDescent="0.25">
      <c r="A2492" s="102" t="s">
        <v>3587</v>
      </c>
      <c r="B2492" s="103" t="s">
        <v>1189</v>
      </c>
      <c r="C2492" s="103" t="s">
        <v>274</v>
      </c>
      <c r="D2492" s="102" t="s">
        <v>5698</v>
      </c>
      <c r="E2492" s="102" t="s">
        <v>275</v>
      </c>
      <c r="F2492" s="102" t="s">
        <v>5746</v>
      </c>
      <c r="H2492" s="102">
        <v>45516</v>
      </c>
      <c r="I2492" s="102" t="s">
        <v>1729</v>
      </c>
      <c r="J2492" s="102" t="s">
        <v>1</v>
      </c>
      <c r="K2492" s="102" t="s">
        <v>2</v>
      </c>
      <c r="L2492" s="102" t="s">
        <v>24</v>
      </c>
      <c r="M2492" s="102" t="s">
        <v>1074</v>
      </c>
      <c r="N2492" s="102">
        <v>1</v>
      </c>
      <c r="O2492" s="102" t="s">
        <v>1075</v>
      </c>
    </row>
    <row r="2493" spans="1:15" x14ac:dyDescent="0.25">
      <c r="A2493" s="102" t="s">
        <v>3587</v>
      </c>
      <c r="B2493" s="103" t="s">
        <v>1420</v>
      </c>
      <c r="C2493" s="103" t="s">
        <v>3461</v>
      </c>
      <c r="D2493" s="102" t="s">
        <v>5698</v>
      </c>
      <c r="E2493" s="102" t="s">
        <v>275</v>
      </c>
      <c r="F2493" s="102" t="s">
        <v>5747</v>
      </c>
      <c r="H2493" s="102">
        <v>45516</v>
      </c>
      <c r="I2493" s="102" t="s">
        <v>1729</v>
      </c>
      <c r="J2493" s="102" t="s">
        <v>1</v>
      </c>
      <c r="K2493" s="102" t="s">
        <v>2</v>
      </c>
      <c r="L2493" s="102" t="s">
        <v>24</v>
      </c>
      <c r="M2493" s="102" t="s">
        <v>1082</v>
      </c>
      <c r="N2493" s="102">
        <v>1</v>
      </c>
      <c r="O2493" s="102" t="s">
        <v>1075</v>
      </c>
    </row>
    <row r="2494" spans="1:15" x14ac:dyDescent="0.25">
      <c r="A2494" s="102" t="s">
        <v>1617</v>
      </c>
      <c r="B2494" s="103" t="s">
        <v>1775</v>
      </c>
      <c r="C2494" s="103" t="s">
        <v>274</v>
      </c>
      <c r="D2494" s="102" t="s">
        <v>5696</v>
      </c>
      <c r="E2494" s="102" t="s">
        <v>276</v>
      </c>
      <c r="G2494" s="102" t="s">
        <v>5748</v>
      </c>
      <c r="H2494" s="102">
        <v>45516</v>
      </c>
      <c r="I2494" s="102" t="s">
        <v>1729</v>
      </c>
      <c r="J2494" s="102" t="s">
        <v>1</v>
      </c>
      <c r="K2494" s="102" t="s">
        <v>2</v>
      </c>
      <c r="L2494" s="102" t="s">
        <v>24</v>
      </c>
      <c r="M2494" s="102" t="s">
        <v>1074</v>
      </c>
      <c r="N2494" s="102">
        <v>1</v>
      </c>
      <c r="O2494" s="102" t="s">
        <v>1075</v>
      </c>
    </row>
    <row r="2495" spans="1:15" x14ac:dyDescent="0.25">
      <c r="A2495" s="102" t="s">
        <v>3590</v>
      </c>
      <c r="B2495" s="103" t="s">
        <v>1430</v>
      </c>
      <c r="C2495" s="103" t="s">
        <v>1118</v>
      </c>
      <c r="D2495" s="102" t="s">
        <v>5698</v>
      </c>
      <c r="E2495" s="102" t="s">
        <v>275</v>
      </c>
      <c r="F2495" s="102" t="s">
        <v>5749</v>
      </c>
      <c r="H2495" s="102">
        <v>45516</v>
      </c>
      <c r="I2495" s="102" t="s">
        <v>1729</v>
      </c>
      <c r="J2495" s="102" t="s">
        <v>1</v>
      </c>
      <c r="K2495" s="102" t="s">
        <v>2</v>
      </c>
      <c r="L2495" s="102" t="s">
        <v>24</v>
      </c>
      <c r="M2495" s="102" t="s">
        <v>1074</v>
      </c>
      <c r="N2495" s="102">
        <v>1</v>
      </c>
      <c r="O2495" s="102" t="s">
        <v>1075</v>
      </c>
    </row>
    <row r="2496" spans="1:15" x14ac:dyDescent="0.25">
      <c r="A2496" s="102" t="s">
        <v>3592</v>
      </c>
      <c r="B2496" s="103" t="s">
        <v>1741</v>
      </c>
      <c r="C2496" s="103" t="s">
        <v>274</v>
      </c>
      <c r="D2496" s="102" t="s">
        <v>5698</v>
      </c>
      <c r="E2496" s="102" t="s">
        <v>275</v>
      </c>
      <c r="F2496" s="102" t="s">
        <v>5750</v>
      </c>
      <c r="H2496" s="102">
        <v>45516</v>
      </c>
      <c r="I2496" s="102" t="s">
        <v>1729</v>
      </c>
      <c r="J2496" s="102" t="s">
        <v>1</v>
      </c>
      <c r="K2496" s="102" t="s">
        <v>2</v>
      </c>
      <c r="L2496" s="102" t="s">
        <v>24</v>
      </c>
      <c r="M2496" s="102" t="s">
        <v>1074</v>
      </c>
      <c r="N2496" s="102">
        <v>1</v>
      </c>
      <c r="O2496" s="102" t="s">
        <v>1075</v>
      </c>
    </row>
    <row r="2497" spans="1:15" x14ac:dyDescent="0.25">
      <c r="A2497" s="102" t="s">
        <v>3594</v>
      </c>
      <c r="B2497" s="103" t="s">
        <v>3350</v>
      </c>
      <c r="C2497" s="103" t="s">
        <v>274</v>
      </c>
      <c r="D2497" s="102" t="s">
        <v>5696</v>
      </c>
      <c r="E2497" s="102" t="s">
        <v>275</v>
      </c>
      <c r="F2497" s="102" t="s">
        <v>5751</v>
      </c>
      <c r="H2497" s="102">
        <v>45516</v>
      </c>
      <c r="I2497" s="102" t="s">
        <v>1729</v>
      </c>
      <c r="J2497" s="102" t="s">
        <v>1</v>
      </c>
      <c r="K2497" s="102" t="s">
        <v>2</v>
      </c>
      <c r="L2497" s="102" t="s">
        <v>24</v>
      </c>
      <c r="M2497" s="102" t="s">
        <v>1074</v>
      </c>
      <c r="N2497" s="102">
        <v>1</v>
      </c>
      <c r="O2497" s="102" t="s">
        <v>1075</v>
      </c>
    </row>
    <row r="2498" spans="1:15" x14ac:dyDescent="0.25">
      <c r="A2498" s="102" t="s">
        <v>3594</v>
      </c>
      <c r="B2498" s="103" t="s">
        <v>1284</v>
      </c>
      <c r="C2498" s="103" t="s">
        <v>274</v>
      </c>
      <c r="D2498" s="102" t="s">
        <v>5696</v>
      </c>
      <c r="E2498" s="102" t="s">
        <v>275</v>
      </c>
      <c r="F2498" s="102" t="s">
        <v>5752</v>
      </c>
      <c r="H2498" s="102">
        <v>45516</v>
      </c>
      <c r="I2498" s="102" t="s">
        <v>1729</v>
      </c>
      <c r="J2498" s="102" t="s">
        <v>1</v>
      </c>
      <c r="K2498" s="102" t="s">
        <v>2</v>
      </c>
      <c r="L2498" s="102" t="s">
        <v>24</v>
      </c>
      <c r="M2498" s="102" t="s">
        <v>1074</v>
      </c>
      <c r="N2498" s="102">
        <v>1</v>
      </c>
      <c r="O2498" s="102" t="s">
        <v>1075</v>
      </c>
    </row>
    <row r="2499" spans="1:15" x14ac:dyDescent="0.25">
      <c r="A2499" s="102" t="s">
        <v>3599</v>
      </c>
      <c r="B2499" s="103" t="s">
        <v>1189</v>
      </c>
      <c r="C2499" s="103" t="s">
        <v>274</v>
      </c>
      <c r="D2499" s="102" t="s">
        <v>5696</v>
      </c>
      <c r="E2499" s="102" t="s">
        <v>275</v>
      </c>
      <c r="F2499" s="102" t="s">
        <v>5753</v>
      </c>
      <c r="H2499" s="102">
        <v>45516</v>
      </c>
      <c r="I2499" s="102" t="s">
        <v>1729</v>
      </c>
      <c r="J2499" s="102" t="s">
        <v>1</v>
      </c>
      <c r="K2499" s="102" t="s">
        <v>2</v>
      </c>
      <c r="L2499" s="102" t="s">
        <v>24</v>
      </c>
      <c r="M2499" s="102" t="s">
        <v>1074</v>
      </c>
      <c r="N2499" s="102">
        <v>1</v>
      </c>
      <c r="O2499" s="102" t="s">
        <v>1075</v>
      </c>
    </row>
    <row r="2500" spans="1:15" x14ac:dyDescent="0.25">
      <c r="A2500" s="102" t="s">
        <v>3599</v>
      </c>
      <c r="B2500" s="103" t="s">
        <v>1571</v>
      </c>
      <c r="C2500" s="103" t="s">
        <v>274</v>
      </c>
      <c r="D2500" s="102" t="s">
        <v>5696</v>
      </c>
      <c r="E2500" s="102" t="s">
        <v>275</v>
      </c>
      <c r="F2500" s="102" t="s">
        <v>5754</v>
      </c>
      <c r="H2500" s="102">
        <v>45516</v>
      </c>
      <c r="I2500" s="102" t="s">
        <v>1729</v>
      </c>
      <c r="J2500" s="102" t="s">
        <v>1</v>
      </c>
      <c r="K2500" s="102" t="s">
        <v>2</v>
      </c>
      <c r="L2500" s="102" t="s">
        <v>24</v>
      </c>
      <c r="M2500" s="102" t="s">
        <v>1074</v>
      </c>
      <c r="N2500" s="102">
        <v>1</v>
      </c>
      <c r="O2500" s="102" t="s">
        <v>1075</v>
      </c>
    </row>
    <row r="2501" spans="1:15" x14ac:dyDescent="0.25">
      <c r="A2501" s="102" t="s">
        <v>3602</v>
      </c>
      <c r="B2501" s="103" t="s">
        <v>3603</v>
      </c>
      <c r="C2501" s="103" t="s">
        <v>274</v>
      </c>
      <c r="D2501" s="102" t="s">
        <v>5696</v>
      </c>
      <c r="E2501" s="102" t="s">
        <v>275</v>
      </c>
      <c r="F2501" s="102" t="s">
        <v>5755</v>
      </c>
      <c r="H2501" s="102">
        <v>45516</v>
      </c>
      <c r="I2501" s="102" t="s">
        <v>1729</v>
      </c>
      <c r="J2501" s="102" t="s">
        <v>1</v>
      </c>
      <c r="K2501" s="102" t="s">
        <v>2</v>
      </c>
      <c r="L2501" s="102" t="s">
        <v>24</v>
      </c>
      <c r="M2501" s="102" t="s">
        <v>1074</v>
      </c>
      <c r="N2501" s="102">
        <v>1</v>
      </c>
      <c r="O2501" s="102" t="s">
        <v>1075</v>
      </c>
    </row>
    <row r="2502" spans="1:15" x14ac:dyDescent="0.25">
      <c r="A2502" s="102" t="s">
        <v>3602</v>
      </c>
      <c r="B2502" s="103" t="s">
        <v>1448</v>
      </c>
      <c r="C2502" s="103" t="s">
        <v>1118</v>
      </c>
      <c r="D2502" s="102" t="s">
        <v>5696</v>
      </c>
      <c r="E2502" s="102" t="s">
        <v>275</v>
      </c>
      <c r="F2502" s="102" t="s">
        <v>5756</v>
      </c>
      <c r="H2502" s="102">
        <v>45516</v>
      </c>
      <c r="I2502" s="102" t="s">
        <v>1729</v>
      </c>
      <c r="J2502" s="102" t="s">
        <v>1</v>
      </c>
      <c r="K2502" s="102" t="s">
        <v>2</v>
      </c>
      <c r="L2502" s="102" t="s">
        <v>24</v>
      </c>
      <c r="M2502" s="102" t="s">
        <v>1074</v>
      </c>
      <c r="N2502" s="102">
        <v>1</v>
      </c>
      <c r="O2502" s="102" t="s">
        <v>1075</v>
      </c>
    </row>
    <row r="2503" spans="1:15" x14ac:dyDescent="0.25">
      <c r="A2503" s="102" t="s">
        <v>2747</v>
      </c>
      <c r="B2503" s="103" t="s">
        <v>1233</v>
      </c>
      <c r="C2503" s="103" t="s">
        <v>274</v>
      </c>
      <c r="D2503" s="102" t="s">
        <v>136</v>
      </c>
      <c r="E2503" s="102" t="s">
        <v>275</v>
      </c>
      <c r="F2503" s="102" t="s">
        <v>5757</v>
      </c>
      <c r="H2503" s="102">
        <v>45516</v>
      </c>
      <c r="I2503" s="102" t="s">
        <v>1729</v>
      </c>
      <c r="J2503" s="102" t="s">
        <v>1</v>
      </c>
      <c r="K2503" s="102" t="s">
        <v>2</v>
      </c>
      <c r="L2503" s="102" t="s">
        <v>24</v>
      </c>
      <c r="M2503" s="102" t="s">
        <v>1074</v>
      </c>
      <c r="N2503" s="102">
        <v>1</v>
      </c>
      <c r="O2503" s="102" t="s">
        <v>1075</v>
      </c>
    </row>
    <row r="2504" spans="1:15" x14ac:dyDescent="0.25">
      <c r="A2504" s="102" t="s">
        <v>2747</v>
      </c>
      <c r="B2504" s="103" t="s">
        <v>1148</v>
      </c>
      <c r="C2504" s="103" t="s">
        <v>274</v>
      </c>
      <c r="D2504" s="102" t="s">
        <v>136</v>
      </c>
      <c r="E2504" s="102" t="s">
        <v>275</v>
      </c>
      <c r="F2504" s="102" t="s">
        <v>5758</v>
      </c>
      <c r="H2504" s="102">
        <v>45516</v>
      </c>
      <c r="I2504" s="102" t="s">
        <v>1729</v>
      </c>
      <c r="J2504" s="102" t="s">
        <v>1</v>
      </c>
      <c r="K2504" s="102" t="s">
        <v>2</v>
      </c>
      <c r="L2504" s="102" t="s">
        <v>24</v>
      </c>
      <c r="M2504" s="102" t="s">
        <v>1074</v>
      </c>
      <c r="N2504" s="102">
        <v>1</v>
      </c>
      <c r="O2504" s="102" t="s">
        <v>1075</v>
      </c>
    </row>
    <row r="2505" spans="1:15" x14ac:dyDescent="0.25">
      <c r="A2505" s="102" t="s">
        <v>2747</v>
      </c>
      <c r="B2505" s="103" t="s">
        <v>1161</v>
      </c>
      <c r="C2505" s="103" t="s">
        <v>1082</v>
      </c>
      <c r="D2505" s="102" t="s">
        <v>136</v>
      </c>
      <c r="E2505" s="102" t="s">
        <v>275</v>
      </c>
      <c r="F2505" s="102" t="s">
        <v>5759</v>
      </c>
      <c r="H2505" s="102">
        <v>45516</v>
      </c>
      <c r="I2505" s="102" t="s">
        <v>1729</v>
      </c>
      <c r="J2505" s="102" t="s">
        <v>1</v>
      </c>
      <c r="K2505" s="102" t="s">
        <v>2</v>
      </c>
      <c r="L2505" s="102" t="s">
        <v>24</v>
      </c>
      <c r="M2505" s="102" t="s">
        <v>1082</v>
      </c>
      <c r="N2505" s="102">
        <v>1</v>
      </c>
      <c r="O2505" s="102" t="s">
        <v>1075</v>
      </c>
    </row>
    <row r="2506" spans="1:15" x14ac:dyDescent="0.25">
      <c r="A2506" s="102" t="s">
        <v>2747</v>
      </c>
      <c r="B2506" s="103" t="s">
        <v>2189</v>
      </c>
      <c r="C2506" s="103" t="s">
        <v>274</v>
      </c>
      <c r="D2506" s="102" t="s">
        <v>136</v>
      </c>
      <c r="E2506" s="102" t="s">
        <v>275</v>
      </c>
      <c r="F2506" s="102" t="s">
        <v>5760</v>
      </c>
      <c r="H2506" s="102">
        <v>45516</v>
      </c>
      <c r="I2506" s="102" t="s">
        <v>1729</v>
      </c>
      <c r="J2506" s="102" t="s">
        <v>1</v>
      </c>
      <c r="K2506" s="102" t="s">
        <v>2</v>
      </c>
      <c r="L2506" s="102" t="s">
        <v>24</v>
      </c>
      <c r="M2506" s="102" t="s">
        <v>1074</v>
      </c>
      <c r="N2506" s="102">
        <v>1</v>
      </c>
      <c r="O2506" s="102" t="s">
        <v>1075</v>
      </c>
    </row>
    <row r="2507" spans="1:15" x14ac:dyDescent="0.25">
      <c r="A2507" s="102" t="s">
        <v>3610</v>
      </c>
      <c r="B2507" s="103" t="s">
        <v>1078</v>
      </c>
      <c r="C2507" s="103" t="s">
        <v>274</v>
      </c>
      <c r="D2507" s="102" t="s">
        <v>5698</v>
      </c>
      <c r="E2507" s="102" t="s">
        <v>275</v>
      </c>
      <c r="F2507" s="102" t="s">
        <v>5761</v>
      </c>
      <c r="H2507" s="102">
        <v>45516</v>
      </c>
      <c r="I2507" s="102" t="s">
        <v>1729</v>
      </c>
      <c r="J2507" s="102" t="s">
        <v>1</v>
      </c>
      <c r="K2507" s="102" t="s">
        <v>2</v>
      </c>
      <c r="L2507" s="102" t="s">
        <v>24</v>
      </c>
      <c r="M2507" s="102" t="s">
        <v>1074</v>
      </c>
      <c r="N2507" s="102">
        <v>1</v>
      </c>
      <c r="O2507" s="102" t="s">
        <v>1075</v>
      </c>
    </row>
    <row r="2508" spans="1:15" x14ac:dyDescent="0.25">
      <c r="A2508" s="102" t="s">
        <v>3612</v>
      </c>
      <c r="B2508" s="103" t="s">
        <v>1197</v>
      </c>
      <c r="C2508" s="103" t="s">
        <v>274</v>
      </c>
      <c r="D2508" s="102" t="s">
        <v>5696</v>
      </c>
      <c r="E2508" s="102" t="s">
        <v>275</v>
      </c>
      <c r="F2508" s="102" t="s">
        <v>5762</v>
      </c>
      <c r="H2508" s="102">
        <v>45516</v>
      </c>
      <c r="I2508" s="102" t="s">
        <v>1729</v>
      </c>
      <c r="J2508" s="102" t="s">
        <v>1</v>
      </c>
      <c r="K2508" s="102" t="s">
        <v>2</v>
      </c>
      <c r="L2508" s="102" t="s">
        <v>24</v>
      </c>
      <c r="M2508" s="102" t="s">
        <v>1074</v>
      </c>
      <c r="N2508" s="102">
        <v>1</v>
      </c>
      <c r="O2508" s="102" t="s">
        <v>1075</v>
      </c>
    </row>
    <row r="2509" spans="1:15" x14ac:dyDescent="0.25">
      <c r="A2509" s="102" t="s">
        <v>3612</v>
      </c>
      <c r="B2509" s="103" t="s">
        <v>1161</v>
      </c>
      <c r="C2509" s="103" t="s">
        <v>1118</v>
      </c>
      <c r="D2509" s="102" t="s">
        <v>5696</v>
      </c>
      <c r="E2509" s="102" t="s">
        <v>275</v>
      </c>
      <c r="F2509" s="102" t="s">
        <v>5763</v>
      </c>
      <c r="H2509" s="102">
        <v>45516</v>
      </c>
      <c r="I2509" s="102" t="s">
        <v>1729</v>
      </c>
      <c r="J2509" s="102" t="s">
        <v>1</v>
      </c>
      <c r="K2509" s="102" t="s">
        <v>2</v>
      </c>
      <c r="L2509" s="102" t="s">
        <v>24</v>
      </c>
      <c r="M2509" s="102" t="s">
        <v>1074</v>
      </c>
      <c r="N2509" s="102">
        <v>1</v>
      </c>
      <c r="O2509" s="102" t="s">
        <v>1075</v>
      </c>
    </row>
    <row r="2510" spans="1:15" x14ac:dyDescent="0.25">
      <c r="A2510" s="102" t="s">
        <v>3615</v>
      </c>
      <c r="B2510" s="103" t="s">
        <v>2000</v>
      </c>
      <c r="C2510" s="103" t="s">
        <v>1118</v>
      </c>
      <c r="D2510" s="102" t="s">
        <v>5696</v>
      </c>
      <c r="E2510" s="102" t="s">
        <v>275</v>
      </c>
      <c r="F2510" s="102" t="s">
        <v>5764</v>
      </c>
      <c r="H2510" s="102">
        <v>45516</v>
      </c>
      <c r="I2510" s="102" t="s">
        <v>1729</v>
      </c>
      <c r="J2510" s="102" t="s">
        <v>1</v>
      </c>
      <c r="K2510" s="102" t="s">
        <v>2</v>
      </c>
      <c r="L2510" s="102" t="s">
        <v>24</v>
      </c>
      <c r="M2510" s="102" t="s">
        <v>1074</v>
      </c>
      <c r="N2510" s="102">
        <v>1</v>
      </c>
      <c r="O2510" s="102" t="s">
        <v>1075</v>
      </c>
    </row>
    <row r="2511" spans="1:15" x14ac:dyDescent="0.25">
      <c r="A2511" s="102" t="s">
        <v>3617</v>
      </c>
      <c r="B2511" s="103" t="s">
        <v>3618</v>
      </c>
      <c r="C2511" s="103" t="s">
        <v>274</v>
      </c>
      <c r="D2511" s="102" t="s">
        <v>5696</v>
      </c>
      <c r="E2511" s="102" t="s">
        <v>275</v>
      </c>
      <c r="F2511" s="102" t="s">
        <v>5765</v>
      </c>
      <c r="H2511" s="102">
        <v>45516</v>
      </c>
      <c r="I2511" s="102" t="s">
        <v>1729</v>
      </c>
      <c r="J2511" s="102" t="s">
        <v>1</v>
      </c>
      <c r="K2511" s="102" t="s">
        <v>2</v>
      </c>
      <c r="L2511" s="102" t="s">
        <v>24</v>
      </c>
      <c r="M2511" s="102" t="s">
        <v>1074</v>
      </c>
      <c r="N2511" s="102">
        <v>1</v>
      </c>
      <c r="O2511" s="102" t="s">
        <v>1075</v>
      </c>
    </row>
    <row r="2512" spans="1:15" x14ac:dyDescent="0.25">
      <c r="A2512" s="102" t="s">
        <v>3622</v>
      </c>
      <c r="B2512" s="103" t="s">
        <v>2495</v>
      </c>
      <c r="C2512" s="103" t="s">
        <v>3461</v>
      </c>
      <c r="D2512" s="102" t="s">
        <v>5698</v>
      </c>
      <c r="E2512" s="102" t="s">
        <v>275</v>
      </c>
      <c r="F2512" s="102" t="s">
        <v>5766</v>
      </c>
      <c r="H2512" s="102">
        <v>45516</v>
      </c>
      <c r="I2512" s="102" t="s">
        <v>1729</v>
      </c>
      <c r="J2512" s="102" t="s">
        <v>1</v>
      </c>
      <c r="K2512" s="102" t="s">
        <v>2</v>
      </c>
      <c r="L2512" s="102" t="s">
        <v>24</v>
      </c>
      <c r="M2512" s="102" t="s">
        <v>1082</v>
      </c>
      <c r="N2512" s="102">
        <v>1</v>
      </c>
      <c r="O2512" s="102" t="s">
        <v>1075</v>
      </c>
    </row>
    <row r="2513" spans="1:15" x14ac:dyDescent="0.25">
      <c r="A2513" s="102" t="s">
        <v>3624</v>
      </c>
      <c r="B2513" s="103" t="s">
        <v>3625</v>
      </c>
      <c r="C2513" s="103" t="s">
        <v>274</v>
      </c>
      <c r="D2513" s="102" t="s">
        <v>5698</v>
      </c>
      <c r="E2513" s="102" t="s">
        <v>275</v>
      </c>
      <c r="F2513" s="102" t="s">
        <v>5767</v>
      </c>
      <c r="H2513" s="102">
        <v>45516</v>
      </c>
      <c r="I2513" s="102" t="s">
        <v>1729</v>
      </c>
      <c r="J2513" s="102" t="s">
        <v>1</v>
      </c>
      <c r="K2513" s="102" t="s">
        <v>2</v>
      </c>
      <c r="L2513" s="102" t="s">
        <v>24</v>
      </c>
      <c r="M2513" s="102" t="s">
        <v>1074</v>
      </c>
      <c r="N2513" s="102">
        <v>1</v>
      </c>
      <c r="O2513" s="102" t="s">
        <v>1075</v>
      </c>
    </row>
    <row r="2514" spans="1:15" x14ac:dyDescent="0.25">
      <c r="A2514" s="102" t="s">
        <v>3624</v>
      </c>
      <c r="B2514" s="103" t="s">
        <v>3627</v>
      </c>
      <c r="C2514" s="103" t="s">
        <v>3461</v>
      </c>
      <c r="D2514" s="102" t="s">
        <v>5698</v>
      </c>
      <c r="E2514" s="102" t="s">
        <v>275</v>
      </c>
      <c r="F2514" s="102" t="s">
        <v>5768</v>
      </c>
      <c r="H2514" s="102">
        <v>45516</v>
      </c>
      <c r="I2514" s="102" t="s">
        <v>1729</v>
      </c>
      <c r="J2514" s="102" t="s">
        <v>1</v>
      </c>
      <c r="K2514" s="102" t="s">
        <v>2</v>
      </c>
      <c r="L2514" s="102" t="s">
        <v>24</v>
      </c>
      <c r="M2514" s="102" t="s">
        <v>1082</v>
      </c>
      <c r="N2514" s="102">
        <v>1</v>
      </c>
      <c r="O2514" s="102" t="s">
        <v>1075</v>
      </c>
    </row>
    <row r="2515" spans="1:15" x14ac:dyDescent="0.25">
      <c r="A2515" s="102" t="s">
        <v>3633</v>
      </c>
      <c r="B2515" s="103" t="s">
        <v>1098</v>
      </c>
      <c r="C2515" s="103" t="s">
        <v>1118</v>
      </c>
      <c r="D2515" s="102" t="s">
        <v>5696</v>
      </c>
      <c r="E2515" s="102" t="s">
        <v>275</v>
      </c>
      <c r="F2515" s="102" t="s">
        <v>5769</v>
      </c>
      <c r="H2515" s="102">
        <v>45516</v>
      </c>
      <c r="I2515" s="102" t="s">
        <v>1729</v>
      </c>
      <c r="J2515" s="102" t="s">
        <v>1</v>
      </c>
      <c r="K2515" s="102" t="s">
        <v>2</v>
      </c>
      <c r="L2515" s="102" t="s">
        <v>24</v>
      </c>
      <c r="M2515" s="102" t="s">
        <v>1074</v>
      </c>
      <c r="N2515" s="102">
        <v>1</v>
      </c>
      <c r="O2515" s="102" t="s">
        <v>1075</v>
      </c>
    </row>
    <row r="2516" spans="1:15" x14ac:dyDescent="0.25">
      <c r="A2516" s="102" t="s">
        <v>3638</v>
      </c>
      <c r="B2516" s="103" t="s">
        <v>3639</v>
      </c>
      <c r="C2516" s="103" t="s">
        <v>1118</v>
      </c>
      <c r="D2516" s="102" t="s">
        <v>5698</v>
      </c>
      <c r="E2516" s="102" t="s">
        <v>275</v>
      </c>
      <c r="F2516" s="102" t="s">
        <v>5770</v>
      </c>
      <c r="H2516" s="102">
        <v>45516</v>
      </c>
      <c r="I2516" s="102" t="s">
        <v>1729</v>
      </c>
      <c r="J2516" s="102" t="s">
        <v>1</v>
      </c>
      <c r="K2516" s="102" t="s">
        <v>2</v>
      </c>
      <c r="L2516" s="102" t="s">
        <v>24</v>
      </c>
      <c r="M2516" s="102" t="s">
        <v>1074</v>
      </c>
      <c r="N2516" s="102">
        <v>1</v>
      </c>
      <c r="O2516" s="102" t="s">
        <v>1075</v>
      </c>
    </row>
    <row r="2517" spans="1:15" x14ac:dyDescent="0.25">
      <c r="A2517" s="102" t="s">
        <v>3643</v>
      </c>
      <c r="B2517" s="103" t="s">
        <v>2109</v>
      </c>
      <c r="C2517" s="103" t="s">
        <v>277</v>
      </c>
      <c r="D2517" s="102" t="s">
        <v>136</v>
      </c>
      <c r="E2517" s="102" t="s">
        <v>275</v>
      </c>
      <c r="F2517" s="102" t="s">
        <v>5771</v>
      </c>
      <c r="H2517" s="102">
        <v>45516</v>
      </c>
      <c r="I2517" s="102" t="s">
        <v>1729</v>
      </c>
      <c r="J2517" s="102" t="s">
        <v>1</v>
      </c>
      <c r="K2517" s="102" t="s">
        <v>2</v>
      </c>
      <c r="L2517" s="102" t="s">
        <v>24</v>
      </c>
      <c r="M2517" s="102" t="s">
        <v>1074</v>
      </c>
      <c r="N2517" s="102">
        <v>1</v>
      </c>
      <c r="O2517" s="102" t="s">
        <v>1075</v>
      </c>
    </row>
    <row r="2518" spans="1:15" x14ac:dyDescent="0.25">
      <c r="A2518" s="102" t="s">
        <v>3645</v>
      </c>
      <c r="B2518" s="103" t="s">
        <v>3646</v>
      </c>
      <c r="C2518" s="103" t="s">
        <v>274</v>
      </c>
      <c r="D2518" s="102" t="s">
        <v>5698</v>
      </c>
      <c r="E2518" s="102" t="s">
        <v>275</v>
      </c>
      <c r="F2518" s="102" t="s">
        <v>5772</v>
      </c>
      <c r="H2518" s="102">
        <v>45516</v>
      </c>
      <c r="I2518" s="102" t="s">
        <v>1729</v>
      </c>
      <c r="J2518" s="102" t="s">
        <v>1</v>
      </c>
      <c r="K2518" s="102" t="s">
        <v>2</v>
      </c>
      <c r="L2518" s="102" t="s">
        <v>24</v>
      </c>
      <c r="M2518" s="102" t="s">
        <v>1074</v>
      </c>
      <c r="N2518" s="102">
        <v>1</v>
      </c>
      <c r="O2518" s="102" t="s">
        <v>1075</v>
      </c>
    </row>
    <row r="2519" spans="1:15" x14ac:dyDescent="0.25">
      <c r="A2519" s="102" t="s">
        <v>3648</v>
      </c>
      <c r="B2519" s="103" t="s">
        <v>3649</v>
      </c>
      <c r="C2519" s="103" t="s">
        <v>274</v>
      </c>
      <c r="D2519" s="102" t="s">
        <v>5696</v>
      </c>
      <c r="E2519" s="102" t="s">
        <v>275</v>
      </c>
      <c r="F2519" s="102" t="s">
        <v>5773</v>
      </c>
      <c r="H2519" s="102">
        <v>45516</v>
      </c>
      <c r="I2519" s="102" t="s">
        <v>1729</v>
      </c>
      <c r="J2519" s="102" t="s">
        <v>1</v>
      </c>
      <c r="K2519" s="102" t="s">
        <v>2</v>
      </c>
      <c r="L2519" s="102" t="s">
        <v>24</v>
      </c>
      <c r="M2519" s="102" t="s">
        <v>1074</v>
      </c>
      <c r="N2519" s="102">
        <v>1</v>
      </c>
      <c r="O2519" s="102" t="s">
        <v>1075</v>
      </c>
    </row>
    <row r="2520" spans="1:15" x14ac:dyDescent="0.25">
      <c r="A2520" s="102" t="s">
        <v>3651</v>
      </c>
      <c r="B2520" s="103" t="s">
        <v>1279</v>
      </c>
      <c r="C2520" s="103" t="s">
        <v>1118</v>
      </c>
      <c r="D2520" s="102" t="s">
        <v>5696</v>
      </c>
      <c r="E2520" s="102" t="s">
        <v>275</v>
      </c>
      <c r="F2520" s="102" t="s">
        <v>5774</v>
      </c>
      <c r="H2520" s="102">
        <v>45516</v>
      </c>
      <c r="I2520" s="102" t="s">
        <v>1729</v>
      </c>
      <c r="J2520" s="102" t="s">
        <v>1</v>
      </c>
      <c r="K2520" s="102" t="s">
        <v>2</v>
      </c>
      <c r="L2520" s="102" t="s">
        <v>24</v>
      </c>
      <c r="M2520" s="102" t="s">
        <v>1074</v>
      </c>
      <c r="N2520" s="102">
        <v>1</v>
      </c>
      <c r="O2520" s="102" t="s">
        <v>1075</v>
      </c>
    </row>
    <row r="2521" spans="1:15" x14ac:dyDescent="0.25">
      <c r="A2521" s="102" t="s">
        <v>5775</v>
      </c>
      <c r="B2521" s="103" t="s">
        <v>1565</v>
      </c>
      <c r="C2521" s="103" t="s">
        <v>274</v>
      </c>
      <c r="D2521" s="102" t="s">
        <v>1092</v>
      </c>
      <c r="E2521" s="102" t="s">
        <v>275</v>
      </c>
      <c r="F2521" s="102" t="s">
        <v>5776</v>
      </c>
      <c r="H2521" s="102">
        <v>45516</v>
      </c>
      <c r="I2521" s="102" t="s">
        <v>1737</v>
      </c>
      <c r="J2521" s="102" t="s">
        <v>2</v>
      </c>
      <c r="K2521" s="102" t="s">
        <v>1</v>
      </c>
      <c r="L2521" s="102" t="s">
        <v>23</v>
      </c>
      <c r="M2521" s="102" t="s">
        <v>1074</v>
      </c>
      <c r="N2521" s="102">
        <v>1</v>
      </c>
      <c r="O2521" s="102" t="s">
        <v>1075</v>
      </c>
    </row>
    <row r="2522" spans="1:15" x14ac:dyDescent="0.25">
      <c r="A2522" s="102" t="s">
        <v>5777</v>
      </c>
      <c r="B2522" s="103" t="s">
        <v>2189</v>
      </c>
      <c r="C2522" s="103" t="s">
        <v>274</v>
      </c>
      <c r="D2522" s="102" t="s">
        <v>5696</v>
      </c>
      <c r="E2522" s="102" t="s">
        <v>275</v>
      </c>
      <c r="F2522" s="102" t="s">
        <v>5778</v>
      </c>
      <c r="H2522" s="102">
        <v>45516</v>
      </c>
      <c r="I2522" s="102" t="s">
        <v>1737</v>
      </c>
      <c r="J2522" s="102" t="s">
        <v>2</v>
      </c>
      <c r="K2522" s="102" t="s">
        <v>1</v>
      </c>
      <c r="L2522" s="102" t="s">
        <v>23</v>
      </c>
      <c r="M2522" s="102" t="s">
        <v>1074</v>
      </c>
      <c r="N2522" s="102">
        <v>1</v>
      </c>
      <c r="O2522" s="102" t="s">
        <v>1075</v>
      </c>
    </row>
    <row r="2523" spans="1:15" x14ac:dyDescent="0.25">
      <c r="A2523" s="102" t="s">
        <v>5779</v>
      </c>
      <c r="B2523" s="103" t="s">
        <v>1122</v>
      </c>
      <c r="C2523" s="103" t="s">
        <v>274</v>
      </c>
      <c r="D2523" s="102" t="s">
        <v>1092</v>
      </c>
      <c r="E2523" s="102" t="s">
        <v>275</v>
      </c>
      <c r="F2523" s="102" t="s">
        <v>5780</v>
      </c>
      <c r="H2523" s="102">
        <v>45516</v>
      </c>
      <c r="I2523" s="102" t="s">
        <v>1737</v>
      </c>
      <c r="J2523" s="102" t="s">
        <v>2</v>
      </c>
      <c r="K2523" s="102" t="s">
        <v>1</v>
      </c>
      <c r="L2523" s="102" t="s">
        <v>23</v>
      </c>
      <c r="M2523" s="102" t="s">
        <v>1074</v>
      </c>
      <c r="N2523" s="102">
        <v>1</v>
      </c>
      <c r="O2523" s="102" t="s">
        <v>1075</v>
      </c>
    </row>
    <row r="2524" spans="1:15" x14ac:dyDescent="0.25">
      <c r="A2524" s="102" t="s">
        <v>5779</v>
      </c>
      <c r="B2524" s="103" t="s">
        <v>1924</v>
      </c>
      <c r="C2524" s="103" t="s">
        <v>3461</v>
      </c>
      <c r="D2524" s="102" t="s">
        <v>1092</v>
      </c>
      <c r="E2524" s="102" t="s">
        <v>275</v>
      </c>
      <c r="F2524" s="102" t="s">
        <v>5781</v>
      </c>
      <c r="H2524" s="102">
        <v>45516</v>
      </c>
      <c r="I2524" s="102" t="s">
        <v>1737</v>
      </c>
      <c r="J2524" s="102" t="s">
        <v>2</v>
      </c>
      <c r="K2524" s="102" t="s">
        <v>1</v>
      </c>
      <c r="L2524" s="102" t="s">
        <v>23</v>
      </c>
      <c r="M2524" s="102" t="s">
        <v>1082</v>
      </c>
      <c r="N2524" s="102">
        <v>1</v>
      </c>
      <c r="O2524" s="102" t="s">
        <v>1075</v>
      </c>
    </row>
    <row r="2525" spans="1:15" x14ac:dyDescent="0.25">
      <c r="A2525" s="102" t="s">
        <v>5779</v>
      </c>
      <c r="B2525" s="103" t="s">
        <v>2425</v>
      </c>
      <c r="C2525" s="103" t="s">
        <v>3461</v>
      </c>
      <c r="D2525" s="102" t="s">
        <v>1092</v>
      </c>
      <c r="E2525" s="102" t="s">
        <v>275</v>
      </c>
      <c r="F2525" s="102" t="s">
        <v>5782</v>
      </c>
      <c r="H2525" s="102">
        <v>45516</v>
      </c>
      <c r="I2525" s="102" t="s">
        <v>1737</v>
      </c>
      <c r="J2525" s="102" t="s">
        <v>2</v>
      </c>
      <c r="K2525" s="102" t="s">
        <v>1</v>
      </c>
      <c r="L2525" s="102" t="s">
        <v>23</v>
      </c>
      <c r="M2525" s="102" t="s">
        <v>1082</v>
      </c>
      <c r="N2525" s="102">
        <v>1</v>
      </c>
      <c r="O2525" s="102" t="s">
        <v>1075</v>
      </c>
    </row>
    <row r="2526" spans="1:15" x14ac:dyDescent="0.25">
      <c r="A2526" s="102" t="s">
        <v>5783</v>
      </c>
      <c r="B2526" s="103" t="s">
        <v>5784</v>
      </c>
      <c r="C2526" s="103" t="s">
        <v>1118</v>
      </c>
      <c r="D2526" s="102" t="s">
        <v>5696</v>
      </c>
      <c r="E2526" s="102" t="s">
        <v>275</v>
      </c>
      <c r="F2526" s="102" t="s">
        <v>5785</v>
      </c>
      <c r="H2526" s="102">
        <v>45516</v>
      </c>
      <c r="I2526" s="102" t="s">
        <v>1737</v>
      </c>
      <c r="J2526" s="102" t="s">
        <v>2</v>
      </c>
      <c r="K2526" s="102" t="s">
        <v>1</v>
      </c>
      <c r="L2526" s="102" t="s">
        <v>23</v>
      </c>
      <c r="M2526" s="102" t="s">
        <v>1074</v>
      </c>
      <c r="N2526" s="102">
        <v>1</v>
      </c>
      <c r="O2526" s="102" t="s">
        <v>1075</v>
      </c>
    </row>
    <row r="2527" spans="1:15" x14ac:dyDescent="0.25">
      <c r="A2527" s="102" t="s">
        <v>4320</v>
      </c>
      <c r="B2527" s="103" t="s">
        <v>1627</v>
      </c>
      <c r="C2527" s="103" t="s">
        <v>1118</v>
      </c>
      <c r="D2527" s="102" t="s">
        <v>1092</v>
      </c>
      <c r="E2527" s="102" t="s">
        <v>275</v>
      </c>
      <c r="F2527" s="102" t="s">
        <v>5786</v>
      </c>
      <c r="H2527" s="102">
        <v>45516</v>
      </c>
      <c r="I2527" s="102" t="s">
        <v>1737</v>
      </c>
      <c r="J2527" s="102" t="s">
        <v>2</v>
      </c>
      <c r="K2527" s="102" t="s">
        <v>1</v>
      </c>
      <c r="L2527" s="102" t="s">
        <v>23</v>
      </c>
      <c r="M2527" s="102" t="s">
        <v>1074</v>
      </c>
      <c r="N2527" s="102">
        <v>1</v>
      </c>
      <c r="O2527" s="102" t="s">
        <v>1075</v>
      </c>
    </row>
    <row r="2528" spans="1:15" x14ac:dyDescent="0.25">
      <c r="A2528" s="102" t="s">
        <v>5787</v>
      </c>
      <c r="B2528" s="103" t="s">
        <v>2564</v>
      </c>
      <c r="C2528" s="103" t="s">
        <v>274</v>
      </c>
      <c r="D2528" s="102" t="s">
        <v>136</v>
      </c>
      <c r="E2528" s="102" t="s">
        <v>275</v>
      </c>
      <c r="F2528" s="102" t="s">
        <v>5788</v>
      </c>
      <c r="H2528" s="102">
        <v>45516</v>
      </c>
      <c r="I2528" s="102" t="s">
        <v>1737</v>
      </c>
      <c r="J2528" s="102" t="s">
        <v>2</v>
      </c>
      <c r="K2528" s="102" t="s">
        <v>1</v>
      </c>
      <c r="L2528" s="102" t="s">
        <v>23</v>
      </c>
      <c r="M2528" s="102" t="s">
        <v>1074</v>
      </c>
      <c r="N2528" s="102">
        <v>1</v>
      </c>
      <c r="O2528" s="102" t="s">
        <v>1075</v>
      </c>
    </row>
    <row r="2529" spans="1:15" x14ac:dyDescent="0.25">
      <c r="A2529" s="102" t="s">
        <v>5789</v>
      </c>
      <c r="B2529" s="103" t="s">
        <v>1690</v>
      </c>
      <c r="C2529" s="103" t="s">
        <v>1118</v>
      </c>
      <c r="D2529" s="102" t="s">
        <v>1092</v>
      </c>
      <c r="E2529" s="102" t="s">
        <v>275</v>
      </c>
      <c r="F2529" s="102" t="s">
        <v>5790</v>
      </c>
      <c r="H2529" s="102">
        <v>45516</v>
      </c>
      <c r="I2529" s="102" t="s">
        <v>1737</v>
      </c>
      <c r="J2529" s="102" t="s">
        <v>2</v>
      </c>
      <c r="K2529" s="102" t="s">
        <v>1</v>
      </c>
      <c r="L2529" s="102" t="s">
        <v>23</v>
      </c>
      <c r="M2529" s="102" t="s">
        <v>1074</v>
      </c>
      <c r="N2529" s="102">
        <v>1</v>
      </c>
      <c r="O2529" s="102" t="s">
        <v>1075</v>
      </c>
    </row>
    <row r="2530" spans="1:15" x14ac:dyDescent="0.25">
      <c r="A2530" s="102" t="s">
        <v>5791</v>
      </c>
      <c r="B2530" s="103" t="s">
        <v>1214</v>
      </c>
      <c r="C2530" s="103" t="s">
        <v>1118</v>
      </c>
      <c r="D2530" s="102" t="s">
        <v>5696</v>
      </c>
      <c r="E2530" s="102" t="s">
        <v>275</v>
      </c>
      <c r="F2530" s="102" t="s">
        <v>5792</v>
      </c>
      <c r="H2530" s="102">
        <v>45516</v>
      </c>
      <c r="I2530" s="102" t="s">
        <v>1737</v>
      </c>
      <c r="J2530" s="102" t="s">
        <v>2</v>
      </c>
      <c r="K2530" s="102" t="s">
        <v>1</v>
      </c>
      <c r="L2530" s="102" t="s">
        <v>23</v>
      </c>
      <c r="M2530" s="102" t="s">
        <v>1074</v>
      </c>
      <c r="N2530" s="102">
        <v>1</v>
      </c>
      <c r="O2530" s="102" t="s">
        <v>1075</v>
      </c>
    </row>
    <row r="2531" spans="1:15" x14ac:dyDescent="0.25">
      <c r="A2531" s="102" t="s">
        <v>4783</v>
      </c>
      <c r="B2531" s="103" t="s">
        <v>1153</v>
      </c>
      <c r="C2531" s="103" t="s">
        <v>1118</v>
      </c>
      <c r="D2531" s="102" t="s">
        <v>5696</v>
      </c>
      <c r="E2531" s="102" t="s">
        <v>275</v>
      </c>
      <c r="F2531" s="102" t="s">
        <v>5793</v>
      </c>
      <c r="H2531" s="102">
        <v>45516</v>
      </c>
      <c r="I2531" s="102" t="s">
        <v>1737</v>
      </c>
      <c r="J2531" s="102" t="s">
        <v>2</v>
      </c>
      <c r="K2531" s="102" t="s">
        <v>1</v>
      </c>
      <c r="L2531" s="102" t="s">
        <v>23</v>
      </c>
      <c r="M2531" s="102" t="s">
        <v>1074</v>
      </c>
      <c r="N2531" s="102">
        <v>1</v>
      </c>
      <c r="O2531" s="102" t="s">
        <v>1075</v>
      </c>
    </row>
    <row r="2532" spans="1:15" x14ac:dyDescent="0.25">
      <c r="A2532" s="102" t="s">
        <v>5794</v>
      </c>
      <c r="B2532" s="103" t="s">
        <v>1321</v>
      </c>
      <c r="C2532" s="103" t="s">
        <v>1118</v>
      </c>
      <c r="D2532" s="102" t="s">
        <v>5696</v>
      </c>
      <c r="E2532" s="102" t="s">
        <v>275</v>
      </c>
      <c r="F2532" s="102" t="s">
        <v>5795</v>
      </c>
      <c r="H2532" s="102">
        <v>45516</v>
      </c>
      <c r="I2532" s="102" t="s">
        <v>1737</v>
      </c>
      <c r="J2532" s="102" t="s">
        <v>2</v>
      </c>
      <c r="K2532" s="102" t="s">
        <v>1</v>
      </c>
      <c r="L2532" s="102" t="s">
        <v>23</v>
      </c>
      <c r="M2532" s="102" t="s">
        <v>1074</v>
      </c>
      <c r="N2532" s="102">
        <v>1</v>
      </c>
      <c r="O2532" s="102" t="s">
        <v>1075</v>
      </c>
    </row>
    <row r="2533" spans="1:15" x14ac:dyDescent="0.25">
      <c r="A2533" s="102" t="s">
        <v>5796</v>
      </c>
      <c r="B2533" s="103" t="s">
        <v>5797</v>
      </c>
      <c r="C2533" s="103" t="s">
        <v>1118</v>
      </c>
      <c r="D2533" s="102" t="s">
        <v>5696</v>
      </c>
      <c r="E2533" s="102" t="s">
        <v>275</v>
      </c>
      <c r="F2533" s="102" t="s">
        <v>5798</v>
      </c>
      <c r="H2533" s="102">
        <v>45516</v>
      </c>
      <c r="I2533" s="102" t="s">
        <v>1737</v>
      </c>
      <c r="J2533" s="102" t="s">
        <v>2</v>
      </c>
      <c r="K2533" s="102" t="s">
        <v>1</v>
      </c>
      <c r="L2533" s="102" t="s">
        <v>23</v>
      </c>
      <c r="M2533" s="102" t="s">
        <v>1074</v>
      </c>
      <c r="N2533" s="102">
        <v>1</v>
      </c>
      <c r="O2533" s="102" t="s">
        <v>1075</v>
      </c>
    </row>
    <row r="2534" spans="1:15" x14ac:dyDescent="0.25">
      <c r="A2534" s="102" t="s">
        <v>5799</v>
      </c>
      <c r="B2534" s="103" t="s">
        <v>2931</v>
      </c>
      <c r="C2534" s="103" t="s">
        <v>274</v>
      </c>
      <c r="D2534" s="102" t="s">
        <v>1092</v>
      </c>
      <c r="E2534" s="102" t="s">
        <v>275</v>
      </c>
      <c r="F2534" s="102" t="s">
        <v>5800</v>
      </c>
      <c r="H2534" s="102">
        <v>45516</v>
      </c>
      <c r="I2534" s="102" t="s">
        <v>1737</v>
      </c>
      <c r="J2534" s="102" t="s">
        <v>2</v>
      </c>
      <c r="K2534" s="102" t="s">
        <v>1</v>
      </c>
      <c r="L2534" s="102" t="s">
        <v>23</v>
      </c>
      <c r="M2534" s="102" t="s">
        <v>1074</v>
      </c>
      <c r="N2534" s="102">
        <v>1</v>
      </c>
      <c r="O2534" s="102" t="s">
        <v>1075</v>
      </c>
    </row>
    <row r="2535" spans="1:15" x14ac:dyDescent="0.25">
      <c r="A2535" s="102" t="s">
        <v>5799</v>
      </c>
      <c r="B2535" s="103" t="s">
        <v>1078</v>
      </c>
      <c r="C2535" s="103" t="s">
        <v>274</v>
      </c>
      <c r="D2535" s="102" t="s">
        <v>1092</v>
      </c>
      <c r="E2535" s="102" t="s">
        <v>275</v>
      </c>
      <c r="F2535" s="102" t="s">
        <v>5801</v>
      </c>
      <c r="H2535" s="102">
        <v>45516</v>
      </c>
      <c r="I2535" s="102" t="s">
        <v>1737</v>
      </c>
      <c r="J2535" s="102" t="s">
        <v>2</v>
      </c>
      <c r="K2535" s="102" t="s">
        <v>1</v>
      </c>
      <c r="L2535" s="102" t="s">
        <v>23</v>
      </c>
      <c r="M2535" s="102" t="s">
        <v>1074</v>
      </c>
      <c r="N2535" s="102">
        <v>1</v>
      </c>
      <c r="O2535" s="102" t="s">
        <v>1075</v>
      </c>
    </row>
    <row r="2536" spans="1:15" x14ac:dyDescent="0.25">
      <c r="A2536" s="102" t="s">
        <v>5802</v>
      </c>
      <c r="B2536" s="103" t="s">
        <v>1189</v>
      </c>
      <c r="C2536" s="103" t="s">
        <v>274</v>
      </c>
      <c r="D2536" s="102" t="s">
        <v>5696</v>
      </c>
      <c r="E2536" s="102" t="s">
        <v>275</v>
      </c>
      <c r="F2536" s="102" t="s">
        <v>5803</v>
      </c>
      <c r="H2536" s="102">
        <v>45516</v>
      </c>
      <c r="I2536" s="102" t="s">
        <v>1737</v>
      </c>
      <c r="J2536" s="102" t="s">
        <v>2</v>
      </c>
      <c r="K2536" s="102" t="s">
        <v>1</v>
      </c>
      <c r="L2536" s="102" t="s">
        <v>23</v>
      </c>
      <c r="M2536" s="102" t="s">
        <v>1074</v>
      </c>
      <c r="N2536" s="102">
        <v>1</v>
      </c>
      <c r="O2536" s="102" t="s">
        <v>1075</v>
      </c>
    </row>
    <row r="2537" spans="1:15" x14ac:dyDescent="0.25">
      <c r="A2537" s="102" t="s">
        <v>1756</v>
      </c>
      <c r="B2537" s="103" t="s">
        <v>1383</v>
      </c>
      <c r="C2537" s="103" t="s">
        <v>274</v>
      </c>
      <c r="D2537" s="102" t="s">
        <v>152</v>
      </c>
      <c r="E2537" s="102" t="s">
        <v>275</v>
      </c>
      <c r="F2537" s="102" t="s">
        <v>5804</v>
      </c>
      <c r="H2537" s="102">
        <v>45516</v>
      </c>
      <c r="I2537" s="102" t="s">
        <v>1737</v>
      </c>
      <c r="J2537" s="102" t="s">
        <v>2</v>
      </c>
      <c r="K2537" s="102" t="s">
        <v>1</v>
      </c>
      <c r="L2537" s="102" t="s">
        <v>23</v>
      </c>
      <c r="M2537" s="102" t="s">
        <v>1074</v>
      </c>
      <c r="N2537" s="102">
        <v>1</v>
      </c>
      <c r="O2537" s="102" t="s">
        <v>1075</v>
      </c>
    </row>
    <row r="2538" spans="1:15" x14ac:dyDescent="0.25">
      <c r="A2538" s="102" t="s">
        <v>5805</v>
      </c>
      <c r="B2538" s="103" t="s">
        <v>5806</v>
      </c>
      <c r="C2538" s="103" t="s">
        <v>1118</v>
      </c>
      <c r="D2538" s="102" t="s">
        <v>5696</v>
      </c>
      <c r="E2538" s="102" t="s">
        <v>275</v>
      </c>
      <c r="F2538" s="102" t="s">
        <v>5807</v>
      </c>
      <c r="H2538" s="102">
        <v>45516</v>
      </c>
      <c r="I2538" s="102" t="s">
        <v>1737</v>
      </c>
      <c r="J2538" s="102" t="s">
        <v>2</v>
      </c>
      <c r="K2538" s="102" t="s">
        <v>1</v>
      </c>
      <c r="L2538" s="102" t="s">
        <v>23</v>
      </c>
      <c r="M2538" s="102" t="s">
        <v>1074</v>
      </c>
      <c r="N2538" s="102">
        <v>1</v>
      </c>
      <c r="O2538" s="102" t="s">
        <v>1075</v>
      </c>
    </row>
    <row r="2539" spans="1:15" x14ac:dyDescent="0.25">
      <c r="A2539" s="102" t="s">
        <v>5808</v>
      </c>
      <c r="B2539" s="103" t="s">
        <v>3498</v>
      </c>
      <c r="C2539" s="103" t="s">
        <v>1118</v>
      </c>
      <c r="D2539" s="102" t="s">
        <v>152</v>
      </c>
      <c r="E2539" s="102" t="s">
        <v>275</v>
      </c>
      <c r="F2539" s="102" t="s">
        <v>5809</v>
      </c>
      <c r="H2539" s="102">
        <v>45516</v>
      </c>
      <c r="I2539" s="102" t="s">
        <v>1737</v>
      </c>
      <c r="J2539" s="102" t="s">
        <v>2</v>
      </c>
      <c r="K2539" s="102" t="s">
        <v>1</v>
      </c>
      <c r="L2539" s="102" t="s">
        <v>23</v>
      </c>
      <c r="M2539" s="102" t="s">
        <v>1074</v>
      </c>
      <c r="N2539" s="102">
        <v>1</v>
      </c>
      <c r="O2539" s="102" t="s">
        <v>1075</v>
      </c>
    </row>
    <row r="2540" spans="1:15" x14ac:dyDescent="0.25">
      <c r="A2540" s="102" t="s">
        <v>5810</v>
      </c>
      <c r="B2540" s="103" t="s">
        <v>1231</v>
      </c>
      <c r="C2540" s="103" t="s">
        <v>274</v>
      </c>
      <c r="D2540" s="102" t="s">
        <v>5696</v>
      </c>
      <c r="E2540" s="102" t="s">
        <v>275</v>
      </c>
      <c r="F2540" s="102" t="s">
        <v>5811</v>
      </c>
      <c r="H2540" s="102">
        <v>45516</v>
      </c>
      <c r="I2540" s="102" t="s">
        <v>1737</v>
      </c>
      <c r="J2540" s="102" t="s">
        <v>2</v>
      </c>
      <c r="K2540" s="102" t="s">
        <v>1</v>
      </c>
      <c r="L2540" s="102" t="s">
        <v>23</v>
      </c>
      <c r="M2540" s="102" t="s">
        <v>1074</v>
      </c>
      <c r="N2540" s="102">
        <v>1</v>
      </c>
      <c r="O2540" s="102" t="s">
        <v>1075</v>
      </c>
    </row>
    <row r="2541" spans="1:15" x14ac:dyDescent="0.25">
      <c r="A2541" s="102" t="s">
        <v>5812</v>
      </c>
      <c r="B2541" s="103" t="s">
        <v>1383</v>
      </c>
      <c r="C2541" s="103" t="s">
        <v>274</v>
      </c>
      <c r="D2541" s="102" t="s">
        <v>1092</v>
      </c>
      <c r="E2541" s="102" t="s">
        <v>275</v>
      </c>
      <c r="F2541" s="102" t="s">
        <v>5813</v>
      </c>
      <c r="H2541" s="102">
        <v>45516</v>
      </c>
      <c r="I2541" s="102" t="s">
        <v>1737</v>
      </c>
      <c r="J2541" s="102" t="s">
        <v>2</v>
      </c>
      <c r="K2541" s="102" t="s">
        <v>1</v>
      </c>
      <c r="L2541" s="102" t="s">
        <v>23</v>
      </c>
      <c r="M2541" s="102" t="s">
        <v>1074</v>
      </c>
      <c r="N2541" s="102">
        <v>1</v>
      </c>
      <c r="O2541" s="102" t="s">
        <v>1075</v>
      </c>
    </row>
    <row r="2542" spans="1:15" x14ac:dyDescent="0.25">
      <c r="A2542" s="102" t="s">
        <v>5814</v>
      </c>
      <c r="B2542" s="103" t="s">
        <v>1260</v>
      </c>
      <c r="C2542" s="103" t="s">
        <v>1118</v>
      </c>
      <c r="D2542" s="102" t="s">
        <v>5696</v>
      </c>
      <c r="E2542" s="102" t="s">
        <v>275</v>
      </c>
      <c r="F2542" s="102" t="s">
        <v>5815</v>
      </c>
      <c r="H2542" s="102">
        <v>45516</v>
      </c>
      <c r="I2542" s="102" t="s">
        <v>1737</v>
      </c>
      <c r="J2542" s="102" t="s">
        <v>2</v>
      </c>
      <c r="K2542" s="102" t="s">
        <v>1</v>
      </c>
      <c r="L2542" s="102" t="s">
        <v>23</v>
      </c>
      <c r="M2542" s="102" t="s">
        <v>1074</v>
      </c>
      <c r="N2542" s="102">
        <v>1</v>
      </c>
      <c r="O2542" s="102" t="s">
        <v>1075</v>
      </c>
    </row>
    <row r="2543" spans="1:15" x14ac:dyDescent="0.25">
      <c r="A2543" s="102" t="s">
        <v>3484</v>
      </c>
      <c r="B2543" s="103" t="s">
        <v>1260</v>
      </c>
      <c r="C2543" s="103" t="s">
        <v>1118</v>
      </c>
      <c r="D2543" s="102" t="s">
        <v>1092</v>
      </c>
      <c r="E2543" s="102" t="s">
        <v>276</v>
      </c>
      <c r="H2543" s="102">
        <v>45516</v>
      </c>
      <c r="I2543" s="102" t="s">
        <v>1737</v>
      </c>
      <c r="J2543" s="102" t="s">
        <v>2</v>
      </c>
      <c r="K2543" s="102" t="s">
        <v>1</v>
      </c>
      <c r="L2543" s="102" t="s">
        <v>23</v>
      </c>
      <c r="M2543" s="102" t="s">
        <v>1074</v>
      </c>
      <c r="N2543" s="102">
        <v>1</v>
      </c>
      <c r="O2543" s="102" t="s">
        <v>1075</v>
      </c>
    </row>
    <row r="2544" spans="1:15" x14ac:dyDescent="0.25">
      <c r="A2544" s="102" t="s">
        <v>5816</v>
      </c>
      <c r="B2544" s="103" t="s">
        <v>1672</v>
      </c>
      <c r="C2544" s="103" t="s">
        <v>274</v>
      </c>
      <c r="D2544" s="102" t="s">
        <v>5696</v>
      </c>
      <c r="E2544" s="102" t="s">
        <v>275</v>
      </c>
      <c r="F2544" s="102" t="s">
        <v>5817</v>
      </c>
      <c r="H2544" s="102">
        <v>45516</v>
      </c>
      <c r="I2544" s="102" t="s">
        <v>1737</v>
      </c>
      <c r="J2544" s="102" t="s">
        <v>2</v>
      </c>
      <c r="K2544" s="102" t="s">
        <v>1</v>
      </c>
      <c r="L2544" s="102" t="s">
        <v>23</v>
      </c>
      <c r="M2544" s="102" t="s">
        <v>1074</v>
      </c>
      <c r="N2544" s="102">
        <v>1</v>
      </c>
      <c r="O2544" s="102" t="s">
        <v>1075</v>
      </c>
    </row>
    <row r="2545" spans="1:15" x14ac:dyDescent="0.25">
      <c r="A2545" s="102" t="s">
        <v>1757</v>
      </c>
      <c r="B2545" s="103" t="s">
        <v>5818</v>
      </c>
      <c r="C2545" s="103" t="s">
        <v>1118</v>
      </c>
      <c r="D2545" s="102" t="s">
        <v>1092</v>
      </c>
      <c r="E2545" s="102" t="s">
        <v>275</v>
      </c>
      <c r="F2545" s="102" t="s">
        <v>5819</v>
      </c>
      <c r="H2545" s="102">
        <v>45516</v>
      </c>
      <c r="I2545" s="102" t="s">
        <v>1737</v>
      </c>
      <c r="J2545" s="102" t="s">
        <v>2</v>
      </c>
      <c r="K2545" s="102" t="s">
        <v>1</v>
      </c>
      <c r="L2545" s="102" t="s">
        <v>23</v>
      </c>
      <c r="M2545" s="102" t="s">
        <v>1074</v>
      </c>
      <c r="N2545" s="102">
        <v>1</v>
      </c>
      <c r="O2545" s="102" t="s">
        <v>1075</v>
      </c>
    </row>
    <row r="2546" spans="1:15" x14ac:dyDescent="0.25">
      <c r="A2546" s="102" t="s">
        <v>1757</v>
      </c>
      <c r="B2546" s="103" t="s">
        <v>5820</v>
      </c>
      <c r="C2546" s="103" t="s">
        <v>1118</v>
      </c>
      <c r="D2546" s="102" t="s">
        <v>1092</v>
      </c>
      <c r="E2546" s="102" t="s">
        <v>275</v>
      </c>
      <c r="F2546" s="102" t="s">
        <v>5821</v>
      </c>
      <c r="H2546" s="102">
        <v>45516</v>
      </c>
      <c r="I2546" s="102" t="s">
        <v>1737</v>
      </c>
      <c r="J2546" s="102" t="s">
        <v>2</v>
      </c>
      <c r="K2546" s="102" t="s">
        <v>1</v>
      </c>
      <c r="L2546" s="102" t="s">
        <v>23</v>
      </c>
      <c r="M2546" s="102" t="s">
        <v>1074</v>
      </c>
      <c r="N2546" s="102">
        <v>1</v>
      </c>
      <c r="O2546" s="102" t="s">
        <v>1075</v>
      </c>
    </row>
    <row r="2547" spans="1:15" x14ac:dyDescent="0.25">
      <c r="A2547" s="102" t="s">
        <v>5822</v>
      </c>
      <c r="B2547" s="103" t="s">
        <v>2050</v>
      </c>
      <c r="C2547" s="103" t="s">
        <v>274</v>
      </c>
      <c r="D2547" s="102" t="s">
        <v>5696</v>
      </c>
      <c r="E2547" s="102" t="s">
        <v>275</v>
      </c>
      <c r="F2547" s="102" t="s">
        <v>5823</v>
      </c>
      <c r="H2547" s="102">
        <v>45516</v>
      </c>
      <c r="I2547" s="102" t="s">
        <v>1737</v>
      </c>
      <c r="J2547" s="102" t="s">
        <v>2</v>
      </c>
      <c r="K2547" s="102" t="s">
        <v>1</v>
      </c>
      <c r="L2547" s="102" t="s">
        <v>23</v>
      </c>
      <c r="M2547" s="102" t="s">
        <v>1074</v>
      </c>
      <c r="N2547" s="102">
        <v>1</v>
      </c>
      <c r="O2547" s="102" t="s">
        <v>1075</v>
      </c>
    </row>
    <row r="2548" spans="1:15" x14ac:dyDescent="0.25">
      <c r="A2548" s="102" t="s">
        <v>5824</v>
      </c>
      <c r="B2548" s="103" t="s">
        <v>5825</v>
      </c>
      <c r="C2548" s="103" t="s">
        <v>274</v>
      </c>
      <c r="D2548" s="102" t="s">
        <v>1092</v>
      </c>
      <c r="E2548" s="102" t="s">
        <v>275</v>
      </c>
      <c r="F2548" s="102" t="s">
        <v>5826</v>
      </c>
      <c r="H2548" s="102">
        <v>45516</v>
      </c>
      <c r="I2548" s="102" t="s">
        <v>1737</v>
      </c>
      <c r="J2548" s="102" t="s">
        <v>2</v>
      </c>
      <c r="K2548" s="102" t="s">
        <v>1</v>
      </c>
      <c r="L2548" s="102" t="s">
        <v>23</v>
      </c>
      <c r="M2548" s="102" t="s">
        <v>1074</v>
      </c>
      <c r="N2548" s="102">
        <v>1</v>
      </c>
      <c r="O2548" s="102" t="s">
        <v>1075</v>
      </c>
    </row>
    <row r="2549" spans="1:15" x14ac:dyDescent="0.25">
      <c r="A2549" s="102" t="s">
        <v>5827</v>
      </c>
      <c r="B2549" s="103" t="s">
        <v>1895</v>
      </c>
      <c r="C2549" s="103" t="s">
        <v>274</v>
      </c>
      <c r="D2549" s="102" t="s">
        <v>152</v>
      </c>
      <c r="E2549" s="102" t="s">
        <v>275</v>
      </c>
      <c r="F2549" s="102" t="s">
        <v>5828</v>
      </c>
      <c r="H2549" s="102">
        <v>45516</v>
      </c>
      <c r="I2549" s="102" t="s">
        <v>1737</v>
      </c>
      <c r="J2549" s="102" t="s">
        <v>2</v>
      </c>
      <c r="K2549" s="102" t="s">
        <v>1</v>
      </c>
      <c r="L2549" s="102" t="s">
        <v>23</v>
      </c>
      <c r="M2549" s="102" t="s">
        <v>1074</v>
      </c>
      <c r="N2549" s="102">
        <v>1</v>
      </c>
      <c r="O2549" s="102" t="s">
        <v>1075</v>
      </c>
    </row>
    <row r="2550" spans="1:15" x14ac:dyDescent="0.25">
      <c r="A2550" s="102" t="s">
        <v>5829</v>
      </c>
      <c r="B2550" s="103" t="s">
        <v>1199</v>
      </c>
      <c r="C2550" s="103" t="s">
        <v>1118</v>
      </c>
      <c r="D2550" s="102" t="s">
        <v>5696</v>
      </c>
      <c r="E2550" s="102" t="s">
        <v>275</v>
      </c>
      <c r="F2550" s="102" t="s">
        <v>5830</v>
      </c>
      <c r="H2550" s="102">
        <v>45516</v>
      </c>
      <c r="I2550" s="102" t="s">
        <v>1737</v>
      </c>
      <c r="J2550" s="102" t="s">
        <v>2</v>
      </c>
      <c r="K2550" s="102" t="s">
        <v>1</v>
      </c>
      <c r="L2550" s="102" t="s">
        <v>23</v>
      </c>
      <c r="M2550" s="102" t="s">
        <v>1074</v>
      </c>
      <c r="N2550" s="102">
        <v>1</v>
      </c>
      <c r="O2550" s="102" t="s">
        <v>1075</v>
      </c>
    </row>
    <row r="2551" spans="1:15" x14ac:dyDescent="0.25">
      <c r="A2551" s="102" t="s">
        <v>5829</v>
      </c>
      <c r="B2551" s="103" t="s">
        <v>1780</v>
      </c>
      <c r="C2551" s="103" t="s">
        <v>1118</v>
      </c>
      <c r="D2551" s="102" t="s">
        <v>152</v>
      </c>
      <c r="E2551" s="102" t="s">
        <v>275</v>
      </c>
      <c r="F2551" s="102" t="s">
        <v>5831</v>
      </c>
      <c r="H2551" s="102">
        <v>45516</v>
      </c>
      <c r="I2551" s="102" t="s">
        <v>1737</v>
      </c>
      <c r="J2551" s="102" t="s">
        <v>2</v>
      </c>
      <c r="K2551" s="102" t="s">
        <v>1</v>
      </c>
      <c r="L2551" s="102" t="s">
        <v>23</v>
      </c>
      <c r="M2551" s="102" t="s">
        <v>1074</v>
      </c>
      <c r="N2551" s="102">
        <v>1</v>
      </c>
      <c r="O2551" s="102" t="s">
        <v>1075</v>
      </c>
    </row>
    <row r="2552" spans="1:15" x14ac:dyDescent="0.25">
      <c r="A2552" s="102" t="s">
        <v>5832</v>
      </c>
      <c r="B2552" s="103" t="s">
        <v>2690</v>
      </c>
      <c r="C2552" s="103" t="s">
        <v>274</v>
      </c>
      <c r="D2552" s="102" t="s">
        <v>136</v>
      </c>
      <c r="E2552" s="102" t="s">
        <v>275</v>
      </c>
      <c r="F2552" s="102" t="s">
        <v>5833</v>
      </c>
      <c r="H2552" s="102">
        <v>45516</v>
      </c>
      <c r="I2552" s="102" t="s">
        <v>1737</v>
      </c>
      <c r="J2552" s="102" t="s">
        <v>2</v>
      </c>
      <c r="K2552" s="102" t="s">
        <v>1</v>
      </c>
      <c r="L2552" s="102" t="s">
        <v>23</v>
      </c>
      <c r="M2552" s="102" t="s">
        <v>1074</v>
      </c>
      <c r="N2552" s="102">
        <v>1</v>
      </c>
      <c r="O2552" s="102" t="s">
        <v>1075</v>
      </c>
    </row>
    <row r="2553" spans="1:15" x14ac:dyDescent="0.25">
      <c r="A2553" s="102" t="s">
        <v>5834</v>
      </c>
      <c r="B2553" s="103" t="s">
        <v>5835</v>
      </c>
      <c r="C2553" s="103" t="s">
        <v>274</v>
      </c>
      <c r="D2553" s="102" t="s">
        <v>1092</v>
      </c>
      <c r="E2553" s="102" t="s">
        <v>275</v>
      </c>
      <c r="F2553" s="102" t="s">
        <v>5836</v>
      </c>
      <c r="H2553" s="102">
        <v>45516</v>
      </c>
      <c r="I2553" s="102" t="s">
        <v>1737</v>
      </c>
      <c r="J2553" s="102" t="s">
        <v>2</v>
      </c>
      <c r="K2553" s="102" t="s">
        <v>1</v>
      </c>
      <c r="L2553" s="102" t="s">
        <v>23</v>
      </c>
      <c r="M2553" s="102" t="s">
        <v>1074</v>
      </c>
      <c r="N2553" s="102">
        <v>1</v>
      </c>
      <c r="O2553" s="102" t="s">
        <v>1075</v>
      </c>
    </row>
    <row r="2554" spans="1:15" x14ac:dyDescent="0.25">
      <c r="A2554" s="102" t="s">
        <v>5834</v>
      </c>
      <c r="B2554" s="103" t="s">
        <v>2031</v>
      </c>
      <c r="C2554" s="103" t="s">
        <v>1118</v>
      </c>
      <c r="D2554" s="102" t="s">
        <v>1092</v>
      </c>
      <c r="E2554" s="102" t="s">
        <v>275</v>
      </c>
      <c r="F2554" s="102" t="s">
        <v>5837</v>
      </c>
      <c r="H2554" s="102">
        <v>45516</v>
      </c>
      <c r="I2554" s="102" t="s">
        <v>1737</v>
      </c>
      <c r="J2554" s="102" t="s">
        <v>2</v>
      </c>
      <c r="K2554" s="102" t="s">
        <v>1</v>
      </c>
      <c r="L2554" s="102" t="s">
        <v>23</v>
      </c>
      <c r="M2554" s="102" t="s">
        <v>1074</v>
      </c>
      <c r="N2554" s="102">
        <v>1</v>
      </c>
      <c r="O2554" s="102" t="s">
        <v>1075</v>
      </c>
    </row>
    <row r="2555" spans="1:15" x14ac:dyDescent="0.25">
      <c r="A2555" s="102" t="s">
        <v>3270</v>
      </c>
      <c r="B2555" s="103" t="s">
        <v>1764</v>
      </c>
      <c r="C2555" s="103" t="s">
        <v>274</v>
      </c>
      <c r="D2555" s="102" t="s">
        <v>5696</v>
      </c>
      <c r="E2555" s="102" t="s">
        <v>275</v>
      </c>
      <c r="F2555" s="102" t="s">
        <v>5838</v>
      </c>
      <c r="H2555" s="102">
        <v>45516</v>
      </c>
      <c r="I2555" s="102" t="s">
        <v>1737</v>
      </c>
      <c r="J2555" s="102" t="s">
        <v>2</v>
      </c>
      <c r="K2555" s="102" t="s">
        <v>1</v>
      </c>
      <c r="L2555" s="102" t="s">
        <v>23</v>
      </c>
      <c r="M2555" s="102" t="s">
        <v>1074</v>
      </c>
      <c r="N2555" s="102">
        <v>1</v>
      </c>
      <c r="O2555" s="102" t="s">
        <v>1075</v>
      </c>
    </row>
    <row r="2556" spans="1:15" x14ac:dyDescent="0.25">
      <c r="A2556" s="102" t="s">
        <v>2025</v>
      </c>
      <c r="B2556" s="103" t="s">
        <v>1304</v>
      </c>
      <c r="C2556" s="103" t="s">
        <v>274</v>
      </c>
      <c r="D2556" s="102" t="s">
        <v>1092</v>
      </c>
      <c r="E2556" s="102" t="s">
        <v>275</v>
      </c>
      <c r="F2556" s="102" t="s">
        <v>5839</v>
      </c>
      <c r="H2556" s="102">
        <v>45516</v>
      </c>
      <c r="I2556" s="102" t="s">
        <v>1737</v>
      </c>
      <c r="J2556" s="102" t="s">
        <v>2</v>
      </c>
      <c r="K2556" s="102" t="s">
        <v>1</v>
      </c>
      <c r="L2556" s="102" t="s">
        <v>23</v>
      </c>
      <c r="M2556" s="102" t="s">
        <v>1074</v>
      </c>
      <c r="N2556" s="102">
        <v>1</v>
      </c>
      <c r="O2556" s="102" t="s">
        <v>1075</v>
      </c>
    </row>
    <row r="2557" spans="1:15" x14ac:dyDescent="0.25">
      <c r="A2557" s="102" t="s">
        <v>5840</v>
      </c>
      <c r="B2557" s="103" t="s">
        <v>1197</v>
      </c>
      <c r="C2557" s="103" t="s">
        <v>274</v>
      </c>
      <c r="D2557" s="102" t="s">
        <v>5696</v>
      </c>
      <c r="E2557" s="102" t="s">
        <v>275</v>
      </c>
      <c r="F2557" s="102" t="s">
        <v>5841</v>
      </c>
      <c r="H2557" s="102">
        <v>45516</v>
      </c>
      <c r="I2557" s="102" t="s">
        <v>1737</v>
      </c>
      <c r="J2557" s="102" t="s">
        <v>2</v>
      </c>
      <c r="K2557" s="102" t="s">
        <v>1</v>
      </c>
      <c r="L2557" s="102" t="s">
        <v>23</v>
      </c>
      <c r="M2557" s="102" t="s">
        <v>1074</v>
      </c>
      <c r="N2557" s="102">
        <v>1</v>
      </c>
      <c r="O2557" s="102" t="s">
        <v>1075</v>
      </c>
    </row>
    <row r="2558" spans="1:15" x14ac:dyDescent="0.25">
      <c r="A2558" s="102" t="s">
        <v>3859</v>
      </c>
      <c r="B2558" s="103" t="s">
        <v>1197</v>
      </c>
      <c r="C2558" s="103" t="s">
        <v>274</v>
      </c>
      <c r="D2558" s="102" t="s">
        <v>5696</v>
      </c>
      <c r="E2558" s="102" t="s">
        <v>275</v>
      </c>
      <c r="F2558" s="102" t="s">
        <v>5842</v>
      </c>
      <c r="H2558" s="102">
        <v>45516</v>
      </c>
      <c r="I2558" s="102" t="s">
        <v>1737</v>
      </c>
      <c r="J2558" s="102" t="s">
        <v>2</v>
      </c>
      <c r="K2558" s="102" t="s">
        <v>1</v>
      </c>
      <c r="L2558" s="102" t="s">
        <v>23</v>
      </c>
      <c r="M2558" s="102" t="s">
        <v>1074</v>
      </c>
      <c r="N2558" s="102">
        <v>1</v>
      </c>
      <c r="O2558" s="102" t="s">
        <v>1075</v>
      </c>
    </row>
    <row r="2559" spans="1:15" x14ac:dyDescent="0.25">
      <c r="A2559" s="102" t="s">
        <v>3859</v>
      </c>
      <c r="B2559" s="103" t="s">
        <v>1836</v>
      </c>
      <c r="C2559" s="103" t="s">
        <v>274</v>
      </c>
      <c r="D2559" s="102" t="s">
        <v>1092</v>
      </c>
      <c r="E2559" s="102" t="s">
        <v>275</v>
      </c>
      <c r="F2559" s="102" t="s">
        <v>5843</v>
      </c>
      <c r="H2559" s="102">
        <v>45516</v>
      </c>
      <c r="I2559" s="102" t="s">
        <v>1737</v>
      </c>
      <c r="J2559" s="102" t="s">
        <v>2</v>
      </c>
      <c r="K2559" s="102" t="s">
        <v>1</v>
      </c>
      <c r="L2559" s="102" t="s">
        <v>23</v>
      </c>
      <c r="M2559" s="102" t="s">
        <v>1074</v>
      </c>
      <c r="N2559" s="102">
        <v>1</v>
      </c>
      <c r="O2559" s="102" t="s">
        <v>1075</v>
      </c>
    </row>
    <row r="2560" spans="1:15" x14ac:dyDescent="0.25">
      <c r="A2560" s="102" t="s">
        <v>3859</v>
      </c>
      <c r="B2560" s="103" t="s">
        <v>5844</v>
      </c>
      <c r="C2560" s="103" t="s">
        <v>1118</v>
      </c>
      <c r="D2560" s="102" t="s">
        <v>1092</v>
      </c>
      <c r="E2560" s="102" t="s">
        <v>275</v>
      </c>
      <c r="F2560" s="102" t="s">
        <v>5845</v>
      </c>
      <c r="H2560" s="102">
        <v>45516</v>
      </c>
      <c r="I2560" s="102" t="s">
        <v>1737</v>
      </c>
      <c r="J2560" s="102" t="s">
        <v>2</v>
      </c>
      <c r="K2560" s="102" t="s">
        <v>1</v>
      </c>
      <c r="L2560" s="102" t="s">
        <v>23</v>
      </c>
      <c r="M2560" s="102" t="s">
        <v>1074</v>
      </c>
      <c r="N2560" s="102">
        <v>1</v>
      </c>
      <c r="O2560" s="102" t="s">
        <v>1075</v>
      </c>
    </row>
    <row r="2561" spans="1:15" x14ac:dyDescent="0.25">
      <c r="A2561" s="102" t="s">
        <v>5846</v>
      </c>
      <c r="B2561" s="103" t="s">
        <v>1132</v>
      </c>
      <c r="C2561" s="103" t="s">
        <v>274</v>
      </c>
      <c r="D2561" s="102" t="s">
        <v>1092</v>
      </c>
      <c r="E2561" s="102" t="s">
        <v>275</v>
      </c>
      <c r="F2561" s="102" t="s">
        <v>5847</v>
      </c>
      <c r="H2561" s="102">
        <v>45516</v>
      </c>
      <c r="I2561" s="102" t="s">
        <v>1737</v>
      </c>
      <c r="J2561" s="102" t="s">
        <v>2</v>
      </c>
      <c r="K2561" s="102" t="s">
        <v>1</v>
      </c>
      <c r="L2561" s="102" t="s">
        <v>23</v>
      </c>
      <c r="M2561" s="102" t="s">
        <v>1074</v>
      </c>
      <c r="N2561" s="102">
        <v>1</v>
      </c>
      <c r="O2561" s="102" t="s">
        <v>1075</v>
      </c>
    </row>
    <row r="2562" spans="1:15" x14ac:dyDescent="0.25">
      <c r="A2562" s="102" t="s">
        <v>5848</v>
      </c>
      <c r="B2562" s="103" t="s">
        <v>5849</v>
      </c>
      <c r="C2562" s="103" t="s">
        <v>1118</v>
      </c>
      <c r="D2562" s="102" t="s">
        <v>5696</v>
      </c>
      <c r="E2562" s="102" t="s">
        <v>275</v>
      </c>
      <c r="F2562" s="102" t="s">
        <v>5850</v>
      </c>
      <c r="H2562" s="102">
        <v>45516</v>
      </c>
      <c r="I2562" s="102" t="s">
        <v>1737</v>
      </c>
      <c r="J2562" s="102" t="s">
        <v>2</v>
      </c>
      <c r="K2562" s="102" t="s">
        <v>1</v>
      </c>
      <c r="L2562" s="102" t="s">
        <v>23</v>
      </c>
      <c r="M2562" s="102" t="s">
        <v>1074</v>
      </c>
      <c r="N2562" s="102">
        <v>1</v>
      </c>
      <c r="O2562" s="102" t="s">
        <v>1075</v>
      </c>
    </row>
    <row r="2563" spans="1:15" x14ac:dyDescent="0.25">
      <c r="A2563" s="102" t="s">
        <v>2028</v>
      </c>
      <c r="B2563" s="103" t="s">
        <v>1078</v>
      </c>
      <c r="C2563" s="103" t="s">
        <v>274</v>
      </c>
      <c r="D2563" s="102" t="s">
        <v>136</v>
      </c>
      <c r="E2563" s="102" t="s">
        <v>275</v>
      </c>
      <c r="F2563" s="102" t="s">
        <v>5851</v>
      </c>
      <c r="H2563" s="102">
        <v>45516</v>
      </c>
      <c r="I2563" s="102" t="s">
        <v>1737</v>
      </c>
      <c r="J2563" s="102" t="s">
        <v>2</v>
      </c>
      <c r="K2563" s="102" t="s">
        <v>1</v>
      </c>
      <c r="L2563" s="102" t="s">
        <v>23</v>
      </c>
      <c r="M2563" s="102" t="s">
        <v>1074</v>
      </c>
      <c r="N2563" s="102">
        <v>1</v>
      </c>
      <c r="O2563" s="102" t="s">
        <v>1075</v>
      </c>
    </row>
    <row r="2564" spans="1:15" x14ac:dyDescent="0.25">
      <c r="A2564" s="102" t="s">
        <v>2028</v>
      </c>
      <c r="B2564" s="103" t="s">
        <v>1250</v>
      </c>
      <c r="C2564" s="103" t="s">
        <v>274</v>
      </c>
      <c r="D2564" s="102" t="s">
        <v>5696</v>
      </c>
      <c r="E2564" s="102" t="s">
        <v>275</v>
      </c>
      <c r="F2564" s="102" t="s">
        <v>5852</v>
      </c>
      <c r="H2564" s="102">
        <v>45516</v>
      </c>
      <c r="I2564" s="102" t="s">
        <v>1737</v>
      </c>
      <c r="J2564" s="102" t="s">
        <v>2</v>
      </c>
      <c r="K2564" s="102" t="s">
        <v>1</v>
      </c>
      <c r="L2564" s="102" t="s">
        <v>23</v>
      </c>
      <c r="M2564" s="102" t="s">
        <v>1074</v>
      </c>
      <c r="N2564" s="102">
        <v>1</v>
      </c>
      <c r="O2564" s="102" t="s">
        <v>1075</v>
      </c>
    </row>
    <row r="2565" spans="1:15" x14ac:dyDescent="0.25">
      <c r="A2565" s="102" t="s">
        <v>5853</v>
      </c>
      <c r="B2565" s="103" t="s">
        <v>1095</v>
      </c>
      <c r="C2565" s="103" t="s">
        <v>1118</v>
      </c>
      <c r="D2565" s="102" t="s">
        <v>5696</v>
      </c>
      <c r="E2565" s="102" t="s">
        <v>275</v>
      </c>
      <c r="F2565" s="102" t="s">
        <v>5854</v>
      </c>
      <c r="H2565" s="102">
        <v>45516</v>
      </c>
      <c r="I2565" s="102" t="s">
        <v>1737</v>
      </c>
      <c r="J2565" s="102" t="s">
        <v>2</v>
      </c>
      <c r="K2565" s="102" t="s">
        <v>1</v>
      </c>
      <c r="L2565" s="102" t="s">
        <v>23</v>
      </c>
      <c r="M2565" s="102" t="s">
        <v>1074</v>
      </c>
      <c r="N2565" s="102">
        <v>1</v>
      </c>
      <c r="O2565" s="102" t="s">
        <v>1075</v>
      </c>
    </row>
    <row r="2566" spans="1:15" x14ac:dyDescent="0.25">
      <c r="A2566" s="102" t="s">
        <v>5855</v>
      </c>
      <c r="B2566" s="103" t="s">
        <v>1924</v>
      </c>
      <c r="C2566" s="103" t="s">
        <v>274</v>
      </c>
      <c r="D2566" s="102" t="s">
        <v>5696</v>
      </c>
      <c r="E2566" s="102" t="s">
        <v>275</v>
      </c>
      <c r="F2566" s="102" t="s">
        <v>5856</v>
      </c>
      <c r="H2566" s="102">
        <v>45516</v>
      </c>
      <c r="I2566" s="102" t="s">
        <v>1737</v>
      </c>
      <c r="J2566" s="102" t="s">
        <v>2</v>
      </c>
      <c r="K2566" s="102" t="s">
        <v>1</v>
      </c>
      <c r="L2566" s="102" t="s">
        <v>23</v>
      </c>
      <c r="M2566" s="102" t="s">
        <v>1074</v>
      </c>
      <c r="N2566" s="102">
        <v>1</v>
      </c>
      <c r="O2566" s="102" t="s">
        <v>1075</v>
      </c>
    </row>
    <row r="2567" spans="1:15" x14ac:dyDescent="0.25">
      <c r="A2567" s="102" t="s">
        <v>4612</v>
      </c>
      <c r="B2567" s="103" t="s">
        <v>1895</v>
      </c>
      <c r="C2567" s="103" t="s">
        <v>274</v>
      </c>
      <c r="D2567" s="102" t="s">
        <v>1092</v>
      </c>
      <c r="E2567" s="102" t="s">
        <v>275</v>
      </c>
      <c r="F2567" s="102" t="s">
        <v>5857</v>
      </c>
      <c r="H2567" s="102">
        <v>45516</v>
      </c>
      <c r="I2567" s="102" t="s">
        <v>1737</v>
      </c>
      <c r="J2567" s="102" t="s">
        <v>2</v>
      </c>
      <c r="K2567" s="102" t="s">
        <v>1</v>
      </c>
      <c r="L2567" s="102" t="s">
        <v>23</v>
      </c>
      <c r="M2567" s="102" t="s">
        <v>1074</v>
      </c>
      <c r="N2567" s="102">
        <v>1</v>
      </c>
      <c r="O2567" s="102" t="s">
        <v>1075</v>
      </c>
    </row>
    <row r="2568" spans="1:15" x14ac:dyDescent="0.25">
      <c r="A2568" s="102" t="s">
        <v>3274</v>
      </c>
      <c r="B2568" s="103" t="s">
        <v>1120</v>
      </c>
      <c r="C2568" s="103" t="s">
        <v>274</v>
      </c>
      <c r="D2568" s="102" t="s">
        <v>1092</v>
      </c>
      <c r="E2568" s="102" t="s">
        <v>275</v>
      </c>
      <c r="F2568" s="102" t="s">
        <v>5858</v>
      </c>
      <c r="H2568" s="102">
        <v>45516</v>
      </c>
      <c r="I2568" s="102" t="s">
        <v>1737</v>
      </c>
      <c r="J2568" s="102" t="s">
        <v>2</v>
      </c>
      <c r="K2568" s="102" t="s">
        <v>1</v>
      </c>
      <c r="L2568" s="102" t="s">
        <v>23</v>
      </c>
      <c r="M2568" s="102" t="s">
        <v>1074</v>
      </c>
      <c r="N2568" s="102">
        <v>1</v>
      </c>
      <c r="O2568" s="102" t="s">
        <v>1075</v>
      </c>
    </row>
    <row r="2569" spans="1:15" x14ac:dyDescent="0.25">
      <c r="A2569" s="102" t="s">
        <v>1467</v>
      </c>
      <c r="B2569" s="103" t="s">
        <v>2052</v>
      </c>
      <c r="C2569" s="103" t="s">
        <v>274</v>
      </c>
      <c r="D2569" s="102" t="s">
        <v>136</v>
      </c>
      <c r="E2569" s="102" t="s">
        <v>275</v>
      </c>
      <c r="F2569" s="102" t="s">
        <v>5859</v>
      </c>
      <c r="H2569" s="102">
        <v>45516</v>
      </c>
      <c r="I2569" s="102" t="s">
        <v>1737</v>
      </c>
      <c r="J2569" s="102" t="s">
        <v>2</v>
      </c>
      <c r="K2569" s="102" t="s">
        <v>1</v>
      </c>
      <c r="L2569" s="102" t="s">
        <v>23</v>
      </c>
      <c r="M2569" s="102" t="s">
        <v>1074</v>
      </c>
      <c r="N2569" s="102">
        <v>1</v>
      </c>
      <c r="O2569" s="102" t="s">
        <v>1075</v>
      </c>
    </row>
    <row r="2570" spans="1:15" x14ac:dyDescent="0.25">
      <c r="A2570" s="102" t="s">
        <v>1467</v>
      </c>
      <c r="B2570" s="103" t="s">
        <v>1197</v>
      </c>
      <c r="C2570" s="103" t="s">
        <v>1082</v>
      </c>
      <c r="D2570" s="102" t="s">
        <v>136</v>
      </c>
      <c r="E2570" s="102" t="s">
        <v>275</v>
      </c>
      <c r="F2570" s="102" t="s">
        <v>5860</v>
      </c>
      <c r="H2570" s="102">
        <v>45516</v>
      </c>
      <c r="I2570" s="102" t="s">
        <v>1737</v>
      </c>
      <c r="J2570" s="102" t="s">
        <v>2</v>
      </c>
      <c r="K2570" s="102" t="s">
        <v>1</v>
      </c>
      <c r="L2570" s="102" t="s">
        <v>23</v>
      </c>
      <c r="M2570" s="102" t="s">
        <v>1082</v>
      </c>
      <c r="N2570" s="102">
        <v>1</v>
      </c>
      <c r="O2570" s="102" t="s">
        <v>1075</v>
      </c>
    </row>
    <row r="2571" spans="1:15" x14ac:dyDescent="0.25">
      <c r="A2571" s="102" t="s">
        <v>1467</v>
      </c>
      <c r="B2571" s="103" t="s">
        <v>5861</v>
      </c>
      <c r="C2571" s="103" t="s">
        <v>1082</v>
      </c>
      <c r="D2571" s="102" t="s">
        <v>136</v>
      </c>
      <c r="E2571" s="102" t="s">
        <v>275</v>
      </c>
      <c r="F2571" s="102" t="s">
        <v>5862</v>
      </c>
      <c r="H2571" s="102">
        <v>45516</v>
      </c>
      <c r="I2571" s="102" t="s">
        <v>1737</v>
      </c>
      <c r="J2571" s="102" t="s">
        <v>2</v>
      </c>
      <c r="K2571" s="102" t="s">
        <v>1</v>
      </c>
      <c r="L2571" s="102" t="s">
        <v>23</v>
      </c>
      <c r="M2571" s="102" t="s">
        <v>1082</v>
      </c>
      <c r="N2571" s="102">
        <v>1</v>
      </c>
      <c r="O2571" s="102" t="s">
        <v>1075</v>
      </c>
    </row>
    <row r="2572" spans="1:15" x14ac:dyDescent="0.25">
      <c r="A2572" s="102" t="s">
        <v>5863</v>
      </c>
      <c r="B2572" s="103" t="s">
        <v>1228</v>
      </c>
      <c r="C2572" s="103" t="s">
        <v>1118</v>
      </c>
      <c r="D2572" s="102" t="s">
        <v>5696</v>
      </c>
      <c r="E2572" s="102" t="s">
        <v>275</v>
      </c>
      <c r="F2572" s="102" t="s">
        <v>5864</v>
      </c>
      <c r="H2572" s="102">
        <v>45516</v>
      </c>
      <c r="I2572" s="102" t="s">
        <v>1737</v>
      </c>
      <c r="J2572" s="102" t="s">
        <v>2</v>
      </c>
      <c r="K2572" s="102" t="s">
        <v>1</v>
      </c>
      <c r="L2572" s="102" t="s">
        <v>23</v>
      </c>
      <c r="M2572" s="102" t="s">
        <v>1074</v>
      </c>
      <c r="N2572" s="102">
        <v>1</v>
      </c>
      <c r="O2572" s="102" t="s">
        <v>1075</v>
      </c>
    </row>
    <row r="2573" spans="1:15" x14ac:dyDescent="0.25">
      <c r="A2573" s="102" t="s">
        <v>5865</v>
      </c>
      <c r="B2573" s="103" t="s">
        <v>1166</v>
      </c>
      <c r="C2573" s="103" t="s">
        <v>277</v>
      </c>
      <c r="D2573" s="102" t="s">
        <v>136</v>
      </c>
      <c r="E2573" s="102" t="s">
        <v>275</v>
      </c>
      <c r="F2573" s="102" t="s">
        <v>5866</v>
      </c>
      <c r="H2573" s="102">
        <v>45516</v>
      </c>
      <c r="I2573" s="102" t="s">
        <v>1737</v>
      </c>
      <c r="J2573" s="102" t="s">
        <v>2</v>
      </c>
      <c r="K2573" s="102" t="s">
        <v>1</v>
      </c>
      <c r="L2573" s="102" t="s">
        <v>23</v>
      </c>
      <c r="M2573" s="102" t="s">
        <v>1074</v>
      </c>
      <c r="N2573" s="102">
        <v>1</v>
      </c>
      <c r="O2573" s="102" t="s">
        <v>1075</v>
      </c>
    </row>
    <row r="2574" spans="1:15" x14ac:dyDescent="0.25">
      <c r="A2574" s="102" t="s">
        <v>3522</v>
      </c>
      <c r="B2574" s="103" t="s">
        <v>3289</v>
      </c>
      <c r="C2574" s="103" t="s">
        <v>274</v>
      </c>
      <c r="D2574" s="102" t="s">
        <v>1092</v>
      </c>
      <c r="E2574" s="102" t="s">
        <v>275</v>
      </c>
      <c r="F2574" s="102" t="s">
        <v>5867</v>
      </c>
      <c r="H2574" s="102">
        <v>45516</v>
      </c>
      <c r="I2574" s="102" t="s">
        <v>1737</v>
      </c>
      <c r="J2574" s="102" t="s">
        <v>2</v>
      </c>
      <c r="K2574" s="102" t="s">
        <v>1</v>
      </c>
      <c r="L2574" s="102" t="s">
        <v>23</v>
      </c>
      <c r="M2574" s="102" t="s">
        <v>1074</v>
      </c>
      <c r="N2574" s="102">
        <v>1</v>
      </c>
      <c r="O2574" s="102" t="s">
        <v>1075</v>
      </c>
    </row>
    <row r="2575" spans="1:15" x14ac:dyDescent="0.25">
      <c r="A2575" s="102" t="s">
        <v>5868</v>
      </c>
      <c r="B2575" s="103" t="s">
        <v>5869</v>
      </c>
      <c r="C2575" s="103" t="s">
        <v>1118</v>
      </c>
      <c r="D2575" s="102" t="s">
        <v>1092</v>
      </c>
      <c r="E2575" s="102" t="s">
        <v>275</v>
      </c>
      <c r="F2575" s="102" t="s">
        <v>5870</v>
      </c>
      <c r="H2575" s="102">
        <v>45516</v>
      </c>
      <c r="I2575" s="102" t="s">
        <v>1737</v>
      </c>
      <c r="J2575" s="102" t="s">
        <v>2</v>
      </c>
      <c r="K2575" s="102" t="s">
        <v>1</v>
      </c>
      <c r="L2575" s="102" t="s">
        <v>23</v>
      </c>
      <c r="M2575" s="102" t="s">
        <v>1074</v>
      </c>
      <c r="N2575" s="102">
        <v>1</v>
      </c>
      <c r="O2575" s="102" t="s">
        <v>1075</v>
      </c>
    </row>
    <row r="2576" spans="1:15" x14ac:dyDescent="0.25">
      <c r="A2576" s="102" t="s">
        <v>2546</v>
      </c>
      <c r="B2576" s="103" t="s">
        <v>1764</v>
      </c>
      <c r="C2576" s="103" t="s">
        <v>274</v>
      </c>
      <c r="D2576" s="102" t="s">
        <v>5696</v>
      </c>
      <c r="E2576" s="102" t="s">
        <v>275</v>
      </c>
      <c r="F2576" s="102" t="s">
        <v>5871</v>
      </c>
      <c r="H2576" s="102">
        <v>45516</v>
      </c>
      <c r="I2576" s="102" t="s">
        <v>1737</v>
      </c>
      <c r="J2576" s="102" t="s">
        <v>2</v>
      </c>
      <c r="K2576" s="102" t="s">
        <v>1</v>
      </c>
      <c r="L2576" s="102" t="s">
        <v>23</v>
      </c>
      <c r="M2576" s="102" t="s">
        <v>1074</v>
      </c>
      <c r="N2576" s="102">
        <v>1</v>
      </c>
      <c r="O2576" s="102" t="s">
        <v>1075</v>
      </c>
    </row>
    <row r="2577" spans="1:15" x14ac:dyDescent="0.25">
      <c r="A2577" s="102" t="s">
        <v>5872</v>
      </c>
      <c r="B2577" s="103" t="s">
        <v>1764</v>
      </c>
      <c r="C2577" s="103" t="s">
        <v>274</v>
      </c>
      <c r="D2577" s="102" t="s">
        <v>1092</v>
      </c>
      <c r="E2577" s="102" t="s">
        <v>275</v>
      </c>
      <c r="F2577" s="102" t="s">
        <v>5873</v>
      </c>
      <c r="H2577" s="102">
        <v>45516</v>
      </c>
      <c r="I2577" s="102" t="s">
        <v>1737</v>
      </c>
      <c r="J2577" s="102" t="s">
        <v>2</v>
      </c>
      <c r="K2577" s="102" t="s">
        <v>1</v>
      </c>
      <c r="L2577" s="102" t="s">
        <v>23</v>
      </c>
      <c r="M2577" s="102" t="s">
        <v>1074</v>
      </c>
      <c r="N2577" s="102">
        <v>1</v>
      </c>
      <c r="O2577" s="102" t="s">
        <v>1075</v>
      </c>
    </row>
    <row r="2578" spans="1:15" x14ac:dyDescent="0.25">
      <c r="A2578" s="102" t="s">
        <v>5872</v>
      </c>
      <c r="B2578" s="103" t="s">
        <v>1148</v>
      </c>
      <c r="C2578" s="103" t="s">
        <v>274</v>
      </c>
      <c r="D2578" s="102" t="s">
        <v>1092</v>
      </c>
      <c r="E2578" s="102" t="s">
        <v>275</v>
      </c>
      <c r="F2578" s="102" t="s">
        <v>5874</v>
      </c>
      <c r="H2578" s="102">
        <v>45516</v>
      </c>
      <c r="I2578" s="102" t="s">
        <v>1737</v>
      </c>
      <c r="J2578" s="102" t="s">
        <v>2</v>
      </c>
      <c r="K2578" s="102" t="s">
        <v>1</v>
      </c>
      <c r="L2578" s="102" t="s">
        <v>23</v>
      </c>
      <c r="M2578" s="102" t="s">
        <v>1074</v>
      </c>
      <c r="N2578" s="102">
        <v>1</v>
      </c>
      <c r="O2578" s="102" t="s">
        <v>1075</v>
      </c>
    </row>
    <row r="2579" spans="1:15" x14ac:dyDescent="0.25">
      <c r="A2579" s="102" t="s">
        <v>5872</v>
      </c>
      <c r="B2579" s="103" t="s">
        <v>2204</v>
      </c>
      <c r="C2579" s="103" t="s">
        <v>1082</v>
      </c>
      <c r="D2579" s="102" t="s">
        <v>1092</v>
      </c>
      <c r="E2579" s="102" t="s">
        <v>275</v>
      </c>
      <c r="F2579" s="102" t="s">
        <v>5875</v>
      </c>
      <c r="H2579" s="102">
        <v>45516</v>
      </c>
      <c r="I2579" s="102" t="s">
        <v>1737</v>
      </c>
      <c r="J2579" s="102" t="s">
        <v>2</v>
      </c>
      <c r="K2579" s="102" t="s">
        <v>1</v>
      </c>
      <c r="L2579" s="102" t="s">
        <v>23</v>
      </c>
      <c r="M2579" s="102" t="s">
        <v>1082</v>
      </c>
      <c r="N2579" s="102">
        <v>1</v>
      </c>
      <c r="O2579" s="102" t="s">
        <v>1075</v>
      </c>
    </row>
    <row r="2580" spans="1:15" x14ac:dyDescent="0.25">
      <c r="A2580" s="102" t="s">
        <v>1129</v>
      </c>
      <c r="B2580" s="103" t="s">
        <v>5876</v>
      </c>
      <c r="C2580" s="103" t="s">
        <v>1118</v>
      </c>
      <c r="D2580" s="102" t="s">
        <v>5696</v>
      </c>
      <c r="E2580" s="102" t="s">
        <v>275</v>
      </c>
      <c r="F2580" s="102" t="s">
        <v>5877</v>
      </c>
      <c r="H2580" s="102">
        <v>45516</v>
      </c>
      <c r="I2580" s="102" t="s">
        <v>1737</v>
      </c>
      <c r="J2580" s="102" t="s">
        <v>2</v>
      </c>
      <c r="K2580" s="102" t="s">
        <v>1</v>
      </c>
      <c r="L2580" s="102" t="s">
        <v>23</v>
      </c>
      <c r="M2580" s="102" t="s">
        <v>1074</v>
      </c>
      <c r="N2580" s="102">
        <v>1</v>
      </c>
      <c r="O2580" s="102" t="s">
        <v>1075</v>
      </c>
    </row>
    <row r="2581" spans="1:15" x14ac:dyDescent="0.25">
      <c r="A2581" s="102" t="s">
        <v>5878</v>
      </c>
      <c r="B2581" s="103" t="s">
        <v>1792</v>
      </c>
      <c r="C2581" s="103" t="s">
        <v>274</v>
      </c>
      <c r="D2581" s="102" t="s">
        <v>5696</v>
      </c>
      <c r="E2581" s="102" t="s">
        <v>275</v>
      </c>
      <c r="F2581" s="102" t="s">
        <v>5879</v>
      </c>
      <c r="H2581" s="102">
        <v>45516</v>
      </c>
      <c r="I2581" s="102" t="s">
        <v>1737</v>
      </c>
      <c r="J2581" s="102" t="s">
        <v>2</v>
      </c>
      <c r="K2581" s="102" t="s">
        <v>1</v>
      </c>
      <c r="L2581" s="102" t="s">
        <v>23</v>
      </c>
      <c r="M2581" s="102" t="s">
        <v>1074</v>
      </c>
      <c r="N2581" s="102">
        <v>1</v>
      </c>
      <c r="O2581" s="102" t="s">
        <v>1075</v>
      </c>
    </row>
    <row r="2582" spans="1:15" x14ac:dyDescent="0.25">
      <c r="A2582" s="102" t="s">
        <v>5880</v>
      </c>
      <c r="B2582" s="103" t="s">
        <v>2573</v>
      </c>
      <c r="C2582" s="103" t="s">
        <v>1118</v>
      </c>
      <c r="D2582" s="102" t="s">
        <v>5696</v>
      </c>
      <c r="E2582" s="102" t="s">
        <v>275</v>
      </c>
      <c r="F2582" s="102" t="s">
        <v>5881</v>
      </c>
      <c r="H2582" s="102">
        <v>45516</v>
      </c>
      <c r="I2582" s="102" t="s">
        <v>1737</v>
      </c>
      <c r="J2582" s="102" t="s">
        <v>2</v>
      </c>
      <c r="K2582" s="102" t="s">
        <v>1</v>
      </c>
      <c r="L2582" s="102" t="s">
        <v>23</v>
      </c>
      <c r="M2582" s="102" t="s">
        <v>1074</v>
      </c>
      <c r="N2582" s="102">
        <v>1</v>
      </c>
      <c r="O2582" s="102" t="s">
        <v>1075</v>
      </c>
    </row>
    <row r="2583" spans="1:15" x14ac:dyDescent="0.25">
      <c r="A2583" s="102" t="s">
        <v>5882</v>
      </c>
      <c r="B2583" s="103" t="s">
        <v>1260</v>
      </c>
      <c r="C2583" s="103" t="s">
        <v>1118</v>
      </c>
      <c r="D2583" s="102" t="s">
        <v>5696</v>
      </c>
      <c r="E2583" s="102" t="s">
        <v>275</v>
      </c>
      <c r="F2583" s="102" t="s">
        <v>5883</v>
      </c>
      <c r="H2583" s="102">
        <v>45516</v>
      </c>
      <c r="I2583" s="102" t="s">
        <v>1737</v>
      </c>
      <c r="J2583" s="102" t="s">
        <v>2</v>
      </c>
      <c r="K2583" s="102" t="s">
        <v>1</v>
      </c>
      <c r="L2583" s="102" t="s">
        <v>23</v>
      </c>
      <c r="M2583" s="102" t="s">
        <v>1074</v>
      </c>
      <c r="N2583" s="102">
        <v>1</v>
      </c>
      <c r="O2583" s="102" t="s">
        <v>1075</v>
      </c>
    </row>
    <row r="2584" spans="1:15" x14ac:dyDescent="0.25">
      <c r="A2584" s="102" t="s">
        <v>5884</v>
      </c>
      <c r="B2584" s="103" t="s">
        <v>2000</v>
      </c>
      <c r="C2584" s="103" t="s">
        <v>1118</v>
      </c>
      <c r="D2584" s="102" t="s">
        <v>5696</v>
      </c>
      <c r="E2584" s="102" t="s">
        <v>275</v>
      </c>
      <c r="F2584" s="102" t="s">
        <v>5885</v>
      </c>
      <c r="H2584" s="102">
        <v>45516</v>
      </c>
      <c r="I2584" s="102" t="s">
        <v>1737</v>
      </c>
      <c r="J2584" s="102" t="s">
        <v>2</v>
      </c>
      <c r="K2584" s="102" t="s">
        <v>1</v>
      </c>
      <c r="L2584" s="102" t="s">
        <v>23</v>
      </c>
      <c r="M2584" s="102" t="s">
        <v>1074</v>
      </c>
      <c r="N2584" s="102">
        <v>1</v>
      </c>
      <c r="O2584" s="102" t="s">
        <v>1075</v>
      </c>
    </row>
    <row r="2585" spans="1:15" x14ac:dyDescent="0.25">
      <c r="A2585" s="102" t="s">
        <v>5886</v>
      </c>
      <c r="B2585" s="103" t="s">
        <v>1248</v>
      </c>
      <c r="C2585" s="103" t="s">
        <v>1118</v>
      </c>
      <c r="D2585" s="102" t="s">
        <v>152</v>
      </c>
      <c r="E2585" s="102" t="s">
        <v>275</v>
      </c>
      <c r="F2585" s="102" t="s">
        <v>5887</v>
      </c>
      <c r="H2585" s="102">
        <v>45516</v>
      </c>
      <c r="I2585" s="102" t="s">
        <v>1737</v>
      </c>
      <c r="J2585" s="102" t="s">
        <v>2</v>
      </c>
      <c r="K2585" s="102" t="s">
        <v>1</v>
      </c>
      <c r="L2585" s="102" t="s">
        <v>23</v>
      </c>
      <c r="M2585" s="102" t="s">
        <v>1074</v>
      </c>
      <c r="N2585" s="102">
        <v>1</v>
      </c>
      <c r="O2585" s="102" t="s">
        <v>1075</v>
      </c>
    </row>
    <row r="2586" spans="1:15" x14ac:dyDescent="0.25">
      <c r="A2586" s="102" t="s">
        <v>5888</v>
      </c>
      <c r="B2586" s="103" t="s">
        <v>2573</v>
      </c>
      <c r="C2586" s="103" t="s">
        <v>1118</v>
      </c>
      <c r="D2586" s="102" t="s">
        <v>5696</v>
      </c>
      <c r="E2586" s="102" t="s">
        <v>275</v>
      </c>
      <c r="F2586" s="102" t="s">
        <v>5889</v>
      </c>
      <c r="H2586" s="102">
        <v>45516</v>
      </c>
      <c r="I2586" s="102" t="s">
        <v>1737</v>
      </c>
      <c r="J2586" s="102" t="s">
        <v>2</v>
      </c>
      <c r="K2586" s="102" t="s">
        <v>1</v>
      </c>
      <c r="L2586" s="102" t="s">
        <v>23</v>
      </c>
      <c r="M2586" s="102" t="s">
        <v>1074</v>
      </c>
      <c r="N2586" s="102">
        <v>1</v>
      </c>
      <c r="O2586" s="102" t="s">
        <v>1075</v>
      </c>
    </row>
    <row r="2587" spans="1:15" x14ac:dyDescent="0.25">
      <c r="A2587" s="102" t="s">
        <v>5890</v>
      </c>
      <c r="B2587" s="103" t="s">
        <v>1632</v>
      </c>
      <c r="C2587" s="103" t="s">
        <v>274</v>
      </c>
      <c r="D2587" s="102" t="s">
        <v>5696</v>
      </c>
      <c r="E2587" s="102" t="s">
        <v>275</v>
      </c>
      <c r="F2587" s="102" t="s">
        <v>5891</v>
      </c>
      <c r="H2587" s="102">
        <v>45516</v>
      </c>
      <c r="I2587" s="102" t="s">
        <v>1737</v>
      </c>
      <c r="J2587" s="102" t="s">
        <v>2</v>
      </c>
      <c r="K2587" s="102" t="s">
        <v>1</v>
      </c>
      <c r="L2587" s="102" t="s">
        <v>23</v>
      </c>
      <c r="M2587" s="102" t="s">
        <v>1074</v>
      </c>
      <c r="N2587" s="102">
        <v>1</v>
      </c>
      <c r="O2587" s="102" t="s">
        <v>1075</v>
      </c>
    </row>
    <row r="2588" spans="1:15" x14ac:dyDescent="0.25">
      <c r="A2588" s="102" t="s">
        <v>5892</v>
      </c>
      <c r="B2588" s="103" t="s">
        <v>2211</v>
      </c>
      <c r="C2588" s="103" t="s">
        <v>274</v>
      </c>
      <c r="D2588" s="102" t="s">
        <v>5696</v>
      </c>
      <c r="E2588" s="102" t="s">
        <v>275</v>
      </c>
      <c r="F2588" s="102" t="s">
        <v>5893</v>
      </c>
      <c r="H2588" s="102">
        <v>45516</v>
      </c>
      <c r="I2588" s="102" t="s">
        <v>1737</v>
      </c>
      <c r="J2588" s="102" t="s">
        <v>2</v>
      </c>
      <c r="K2588" s="102" t="s">
        <v>1</v>
      </c>
      <c r="L2588" s="102" t="s">
        <v>23</v>
      </c>
      <c r="M2588" s="102" t="s">
        <v>1074</v>
      </c>
      <c r="N2588" s="102">
        <v>1</v>
      </c>
      <c r="O2588" s="102" t="s">
        <v>1075</v>
      </c>
    </row>
    <row r="2589" spans="1:15" x14ac:dyDescent="0.25">
      <c r="A2589" s="102" t="s">
        <v>5894</v>
      </c>
      <c r="B2589" s="103" t="s">
        <v>1189</v>
      </c>
      <c r="C2589" s="103" t="s">
        <v>274</v>
      </c>
      <c r="D2589" s="102" t="s">
        <v>5696</v>
      </c>
      <c r="E2589" s="102" t="s">
        <v>275</v>
      </c>
      <c r="F2589" s="102" t="s">
        <v>5895</v>
      </c>
      <c r="H2589" s="102">
        <v>45516</v>
      </c>
      <c r="I2589" s="102" t="s">
        <v>1737</v>
      </c>
      <c r="J2589" s="102" t="s">
        <v>2</v>
      </c>
      <c r="K2589" s="102" t="s">
        <v>1</v>
      </c>
      <c r="L2589" s="102" t="s">
        <v>23</v>
      </c>
      <c r="M2589" s="102" t="s">
        <v>1074</v>
      </c>
      <c r="N2589" s="102">
        <v>1</v>
      </c>
      <c r="O2589" s="102" t="s">
        <v>1075</v>
      </c>
    </row>
    <row r="2590" spans="1:15" x14ac:dyDescent="0.25">
      <c r="A2590" s="102" t="s">
        <v>5894</v>
      </c>
      <c r="B2590" s="103" t="s">
        <v>1254</v>
      </c>
      <c r="C2590" s="103" t="s">
        <v>1118</v>
      </c>
      <c r="D2590" s="102" t="s">
        <v>5696</v>
      </c>
      <c r="E2590" s="102" t="s">
        <v>275</v>
      </c>
      <c r="F2590" s="102" t="s">
        <v>5896</v>
      </c>
      <c r="H2590" s="102">
        <v>45516</v>
      </c>
      <c r="I2590" s="102" t="s">
        <v>1737</v>
      </c>
      <c r="J2590" s="102" t="s">
        <v>2</v>
      </c>
      <c r="K2590" s="102" t="s">
        <v>1</v>
      </c>
      <c r="L2590" s="102" t="s">
        <v>23</v>
      </c>
      <c r="M2590" s="102" t="s">
        <v>1074</v>
      </c>
      <c r="N2590" s="102">
        <v>1</v>
      </c>
      <c r="O2590" s="102" t="s">
        <v>1075</v>
      </c>
    </row>
    <row r="2591" spans="1:15" x14ac:dyDescent="0.25">
      <c r="A2591" s="102" t="s">
        <v>5897</v>
      </c>
      <c r="B2591" s="103" t="s">
        <v>1091</v>
      </c>
      <c r="C2591" s="103" t="s">
        <v>1118</v>
      </c>
      <c r="D2591" s="102" t="s">
        <v>1092</v>
      </c>
      <c r="E2591" s="102" t="s">
        <v>275</v>
      </c>
      <c r="F2591" s="102" t="s">
        <v>5898</v>
      </c>
      <c r="H2591" s="102">
        <v>45516</v>
      </c>
      <c r="I2591" s="102" t="s">
        <v>1737</v>
      </c>
      <c r="J2591" s="102" t="s">
        <v>2</v>
      </c>
      <c r="K2591" s="102" t="s">
        <v>1</v>
      </c>
      <c r="L2591" s="102" t="s">
        <v>23</v>
      </c>
      <c r="M2591" s="102" t="s">
        <v>1074</v>
      </c>
      <c r="N2591" s="102">
        <v>1</v>
      </c>
      <c r="O2591" s="102" t="s">
        <v>1075</v>
      </c>
    </row>
    <row r="2592" spans="1:15" x14ac:dyDescent="0.25">
      <c r="A2592" s="102" t="s">
        <v>5899</v>
      </c>
      <c r="B2592" s="103" t="s">
        <v>1197</v>
      </c>
      <c r="C2592" s="103" t="s">
        <v>274</v>
      </c>
      <c r="D2592" s="102" t="s">
        <v>5696</v>
      </c>
      <c r="E2592" s="102" t="s">
        <v>276</v>
      </c>
      <c r="H2592" s="102">
        <v>45516</v>
      </c>
      <c r="I2592" s="102" t="s">
        <v>1737</v>
      </c>
      <c r="J2592" s="102" t="s">
        <v>2</v>
      </c>
      <c r="K2592" s="102" t="s">
        <v>1</v>
      </c>
      <c r="L2592" s="102" t="s">
        <v>23</v>
      </c>
      <c r="M2592" s="102" t="s">
        <v>1074</v>
      </c>
      <c r="N2592" s="102">
        <v>1</v>
      </c>
      <c r="O2592" s="102" t="s">
        <v>1075</v>
      </c>
    </row>
    <row r="2593" spans="1:15" x14ac:dyDescent="0.25">
      <c r="A2593" s="102" t="s">
        <v>5900</v>
      </c>
      <c r="B2593" s="103" t="s">
        <v>1565</v>
      </c>
      <c r="C2593" s="103" t="s">
        <v>277</v>
      </c>
      <c r="D2593" s="102" t="s">
        <v>136</v>
      </c>
      <c r="E2593" s="102" t="s">
        <v>275</v>
      </c>
      <c r="F2593" s="102" t="s">
        <v>5901</v>
      </c>
      <c r="H2593" s="102">
        <v>45516</v>
      </c>
      <c r="I2593" s="102" t="s">
        <v>1737</v>
      </c>
      <c r="J2593" s="102" t="s">
        <v>2</v>
      </c>
      <c r="K2593" s="102" t="s">
        <v>1</v>
      </c>
      <c r="L2593" s="102" t="s">
        <v>23</v>
      </c>
      <c r="M2593" s="102" t="s">
        <v>1074</v>
      </c>
      <c r="N2593" s="102">
        <v>1</v>
      </c>
      <c r="O2593" s="102" t="s">
        <v>1075</v>
      </c>
    </row>
    <row r="2594" spans="1:15" x14ac:dyDescent="0.25">
      <c r="A2594" s="102" t="s">
        <v>5902</v>
      </c>
      <c r="B2594" s="103" t="s">
        <v>1141</v>
      </c>
      <c r="C2594" s="103" t="s">
        <v>1118</v>
      </c>
      <c r="D2594" s="102" t="s">
        <v>5696</v>
      </c>
      <c r="E2594" s="102" t="s">
        <v>275</v>
      </c>
      <c r="F2594" s="102" t="s">
        <v>5903</v>
      </c>
      <c r="H2594" s="102">
        <v>45516</v>
      </c>
      <c r="I2594" s="102" t="s">
        <v>1737</v>
      </c>
      <c r="J2594" s="102" t="s">
        <v>2</v>
      </c>
      <c r="K2594" s="102" t="s">
        <v>1</v>
      </c>
      <c r="L2594" s="102" t="s">
        <v>23</v>
      </c>
      <c r="M2594" s="102" t="s">
        <v>1074</v>
      </c>
      <c r="N2594" s="102">
        <v>1</v>
      </c>
      <c r="O2594" s="102" t="s">
        <v>1075</v>
      </c>
    </row>
    <row r="2595" spans="1:15" x14ac:dyDescent="0.25">
      <c r="A2595" s="102" t="s">
        <v>5904</v>
      </c>
      <c r="B2595" s="103" t="s">
        <v>1565</v>
      </c>
      <c r="C2595" s="103" t="s">
        <v>274</v>
      </c>
      <c r="D2595" s="102" t="s">
        <v>5696</v>
      </c>
      <c r="E2595" s="102" t="s">
        <v>275</v>
      </c>
      <c r="F2595" s="102" t="s">
        <v>5905</v>
      </c>
      <c r="H2595" s="102">
        <v>45516</v>
      </c>
      <c r="I2595" s="102" t="s">
        <v>1737</v>
      </c>
      <c r="J2595" s="102" t="s">
        <v>2</v>
      </c>
      <c r="K2595" s="102" t="s">
        <v>1</v>
      </c>
      <c r="L2595" s="102" t="s">
        <v>23</v>
      </c>
      <c r="M2595" s="102" t="s">
        <v>1074</v>
      </c>
      <c r="N2595" s="102">
        <v>1</v>
      </c>
      <c r="O2595" s="102" t="s">
        <v>1075</v>
      </c>
    </row>
    <row r="2596" spans="1:15" x14ac:dyDescent="0.25">
      <c r="A2596" s="102" t="s">
        <v>5906</v>
      </c>
      <c r="B2596" s="103" t="s">
        <v>1233</v>
      </c>
      <c r="C2596" s="103" t="s">
        <v>274</v>
      </c>
      <c r="D2596" s="102" t="s">
        <v>5696</v>
      </c>
      <c r="E2596" s="102" t="s">
        <v>275</v>
      </c>
      <c r="F2596" s="102" t="s">
        <v>5907</v>
      </c>
      <c r="H2596" s="102">
        <v>45516</v>
      </c>
      <c r="I2596" s="102" t="s">
        <v>1737</v>
      </c>
      <c r="J2596" s="102" t="s">
        <v>2</v>
      </c>
      <c r="K2596" s="102" t="s">
        <v>1</v>
      </c>
      <c r="L2596" s="102" t="s">
        <v>23</v>
      </c>
      <c r="M2596" s="102" t="s">
        <v>1074</v>
      </c>
      <c r="N2596" s="102">
        <v>1</v>
      </c>
      <c r="O2596" s="102" t="s">
        <v>1075</v>
      </c>
    </row>
    <row r="2597" spans="1:15" x14ac:dyDescent="0.25">
      <c r="A2597" s="102" t="s">
        <v>5908</v>
      </c>
      <c r="B2597" s="103" t="s">
        <v>5909</v>
      </c>
      <c r="C2597" s="103" t="s">
        <v>1118</v>
      </c>
      <c r="D2597" s="102" t="s">
        <v>5696</v>
      </c>
      <c r="E2597" s="102" t="s">
        <v>275</v>
      </c>
      <c r="F2597" s="102" t="s">
        <v>5910</v>
      </c>
      <c r="H2597" s="102">
        <v>45516</v>
      </c>
      <c r="I2597" s="102" t="s">
        <v>1737</v>
      </c>
      <c r="J2597" s="102" t="s">
        <v>2</v>
      </c>
      <c r="K2597" s="102" t="s">
        <v>1</v>
      </c>
      <c r="L2597" s="102" t="s">
        <v>23</v>
      </c>
      <c r="M2597" s="102" t="s">
        <v>1074</v>
      </c>
      <c r="N2597" s="102">
        <v>1</v>
      </c>
      <c r="O2597" s="102" t="s">
        <v>1075</v>
      </c>
    </row>
    <row r="2598" spans="1:15" x14ac:dyDescent="0.25">
      <c r="A2598" s="102" t="s">
        <v>1140</v>
      </c>
      <c r="B2598" s="103" t="s">
        <v>1992</v>
      </c>
      <c r="C2598" s="103" t="s">
        <v>274</v>
      </c>
      <c r="D2598" s="102" t="s">
        <v>136</v>
      </c>
      <c r="E2598" s="102" t="s">
        <v>275</v>
      </c>
      <c r="F2598" s="102" t="s">
        <v>5911</v>
      </c>
      <c r="H2598" s="102">
        <v>45516</v>
      </c>
      <c r="I2598" s="102" t="s">
        <v>1737</v>
      </c>
      <c r="J2598" s="102" t="s">
        <v>2</v>
      </c>
      <c r="K2598" s="102" t="s">
        <v>1</v>
      </c>
      <c r="L2598" s="102" t="s">
        <v>23</v>
      </c>
      <c r="M2598" s="102" t="s">
        <v>1074</v>
      </c>
      <c r="N2598" s="102">
        <v>1</v>
      </c>
      <c r="O2598" s="102" t="s">
        <v>1075</v>
      </c>
    </row>
    <row r="2599" spans="1:15" x14ac:dyDescent="0.25">
      <c r="A2599" s="102" t="s">
        <v>1140</v>
      </c>
      <c r="B2599" s="103" t="s">
        <v>1561</v>
      </c>
      <c r="C2599" s="103" t="s">
        <v>1118</v>
      </c>
      <c r="D2599" s="102" t="s">
        <v>5696</v>
      </c>
      <c r="E2599" s="102" t="s">
        <v>275</v>
      </c>
      <c r="F2599" s="102" t="s">
        <v>5912</v>
      </c>
      <c r="H2599" s="102">
        <v>45516</v>
      </c>
      <c r="I2599" s="102" t="s">
        <v>1737</v>
      </c>
      <c r="J2599" s="102" t="s">
        <v>2</v>
      </c>
      <c r="K2599" s="102" t="s">
        <v>1</v>
      </c>
      <c r="L2599" s="102" t="s">
        <v>23</v>
      </c>
      <c r="M2599" s="102" t="s">
        <v>1074</v>
      </c>
      <c r="N2599" s="102">
        <v>1</v>
      </c>
      <c r="O2599" s="102" t="s">
        <v>1075</v>
      </c>
    </row>
    <row r="2600" spans="1:15" x14ac:dyDescent="0.25">
      <c r="A2600" s="102" t="s">
        <v>1140</v>
      </c>
      <c r="B2600" s="103" t="s">
        <v>1448</v>
      </c>
      <c r="C2600" s="103" t="s">
        <v>1118</v>
      </c>
      <c r="D2600" s="102" t="s">
        <v>5696</v>
      </c>
      <c r="E2600" s="102" t="s">
        <v>275</v>
      </c>
      <c r="F2600" s="102" t="s">
        <v>5913</v>
      </c>
      <c r="H2600" s="102">
        <v>45516</v>
      </c>
      <c r="I2600" s="102" t="s">
        <v>1737</v>
      </c>
      <c r="J2600" s="102" t="s">
        <v>2</v>
      </c>
      <c r="K2600" s="102" t="s">
        <v>1</v>
      </c>
      <c r="L2600" s="102" t="s">
        <v>23</v>
      </c>
      <c r="M2600" s="102" t="s">
        <v>1074</v>
      </c>
      <c r="N2600" s="102">
        <v>1</v>
      </c>
      <c r="O2600" s="102" t="s">
        <v>1075</v>
      </c>
    </row>
    <row r="2601" spans="1:15" x14ac:dyDescent="0.25">
      <c r="A2601" s="102" t="s">
        <v>1140</v>
      </c>
      <c r="B2601" s="103" t="s">
        <v>1088</v>
      </c>
      <c r="C2601" s="103" t="s">
        <v>1118</v>
      </c>
      <c r="D2601" s="102" t="s">
        <v>152</v>
      </c>
      <c r="E2601" s="102" t="s">
        <v>275</v>
      </c>
      <c r="F2601" s="102" t="s">
        <v>5914</v>
      </c>
      <c r="H2601" s="102">
        <v>45516</v>
      </c>
      <c r="I2601" s="102" t="s">
        <v>1737</v>
      </c>
      <c r="J2601" s="102" t="s">
        <v>2</v>
      </c>
      <c r="K2601" s="102" t="s">
        <v>1</v>
      </c>
      <c r="L2601" s="102" t="s">
        <v>23</v>
      </c>
      <c r="M2601" s="102" t="s">
        <v>1074</v>
      </c>
      <c r="N2601" s="102">
        <v>1</v>
      </c>
      <c r="O2601" s="102" t="s">
        <v>1075</v>
      </c>
    </row>
    <row r="2602" spans="1:15" x14ac:dyDescent="0.25">
      <c r="A2602" s="102" t="s">
        <v>2071</v>
      </c>
      <c r="B2602" s="103" t="s">
        <v>3289</v>
      </c>
      <c r="C2602" s="103" t="s">
        <v>274</v>
      </c>
      <c r="D2602" s="102" t="s">
        <v>1092</v>
      </c>
      <c r="E2602" s="102" t="s">
        <v>275</v>
      </c>
      <c r="F2602" s="102" t="s">
        <v>5915</v>
      </c>
      <c r="H2602" s="102">
        <v>45516</v>
      </c>
      <c r="I2602" s="102" t="s">
        <v>1737</v>
      </c>
      <c r="J2602" s="102" t="s">
        <v>2</v>
      </c>
      <c r="K2602" s="102" t="s">
        <v>1</v>
      </c>
      <c r="L2602" s="102" t="s">
        <v>23</v>
      </c>
      <c r="M2602" s="102" t="s">
        <v>1074</v>
      </c>
      <c r="N2602" s="102">
        <v>1</v>
      </c>
      <c r="O2602" s="102" t="s">
        <v>1075</v>
      </c>
    </row>
    <row r="2603" spans="1:15" x14ac:dyDescent="0.25">
      <c r="A2603" s="102" t="s">
        <v>1147</v>
      </c>
      <c r="B2603" s="103" t="s">
        <v>1189</v>
      </c>
      <c r="C2603" s="103" t="s">
        <v>274</v>
      </c>
      <c r="D2603" s="102" t="s">
        <v>5696</v>
      </c>
      <c r="E2603" s="102" t="s">
        <v>275</v>
      </c>
      <c r="F2603" s="102" t="s">
        <v>5916</v>
      </c>
      <c r="H2603" s="102">
        <v>45516</v>
      </c>
      <c r="I2603" s="102" t="s">
        <v>1737</v>
      </c>
      <c r="J2603" s="102" t="s">
        <v>2</v>
      </c>
      <c r="K2603" s="102" t="s">
        <v>1</v>
      </c>
      <c r="L2603" s="102" t="s">
        <v>23</v>
      </c>
      <c r="M2603" s="102" t="s">
        <v>1074</v>
      </c>
      <c r="N2603" s="102">
        <v>1</v>
      </c>
      <c r="O2603" s="102" t="s">
        <v>1075</v>
      </c>
    </row>
    <row r="2604" spans="1:15" x14ac:dyDescent="0.25">
      <c r="A2604" s="102" t="s">
        <v>5917</v>
      </c>
      <c r="B2604" s="103" t="s">
        <v>1764</v>
      </c>
      <c r="C2604" s="103" t="s">
        <v>274</v>
      </c>
      <c r="D2604" s="102" t="s">
        <v>1092</v>
      </c>
      <c r="E2604" s="102" t="s">
        <v>275</v>
      </c>
      <c r="F2604" s="102" t="s">
        <v>5918</v>
      </c>
      <c r="H2604" s="102">
        <v>45516</v>
      </c>
      <c r="I2604" s="102" t="s">
        <v>1737</v>
      </c>
      <c r="J2604" s="102" t="s">
        <v>2</v>
      </c>
      <c r="K2604" s="102" t="s">
        <v>1</v>
      </c>
      <c r="L2604" s="102" t="s">
        <v>23</v>
      </c>
      <c r="M2604" s="102" t="s">
        <v>1074</v>
      </c>
      <c r="N2604" s="102">
        <v>1</v>
      </c>
      <c r="O2604" s="102" t="s">
        <v>1075</v>
      </c>
    </row>
    <row r="2605" spans="1:15" x14ac:dyDescent="0.25">
      <c r="A2605" s="102" t="s">
        <v>5919</v>
      </c>
      <c r="B2605" s="103" t="s">
        <v>1792</v>
      </c>
      <c r="C2605" s="103" t="s">
        <v>274</v>
      </c>
      <c r="D2605" s="102" t="s">
        <v>1092</v>
      </c>
      <c r="E2605" s="102" t="s">
        <v>275</v>
      </c>
      <c r="F2605" s="102" t="s">
        <v>5920</v>
      </c>
      <c r="H2605" s="102">
        <v>45516</v>
      </c>
      <c r="I2605" s="102" t="s">
        <v>1737</v>
      </c>
      <c r="J2605" s="102" t="s">
        <v>2</v>
      </c>
      <c r="K2605" s="102" t="s">
        <v>1</v>
      </c>
      <c r="L2605" s="102" t="s">
        <v>23</v>
      </c>
      <c r="M2605" s="102" t="s">
        <v>1074</v>
      </c>
      <c r="N2605" s="102">
        <v>1</v>
      </c>
      <c r="O2605" s="102" t="s">
        <v>1075</v>
      </c>
    </row>
    <row r="2606" spans="1:15" x14ac:dyDescent="0.25">
      <c r="A2606" s="102" t="s">
        <v>5921</v>
      </c>
      <c r="B2606" s="103" t="s">
        <v>3786</v>
      </c>
      <c r="C2606" s="103" t="s">
        <v>274</v>
      </c>
      <c r="D2606" s="102" t="s">
        <v>5922</v>
      </c>
      <c r="E2606" s="102" t="s">
        <v>275</v>
      </c>
      <c r="F2606" s="102" t="s">
        <v>5923</v>
      </c>
      <c r="H2606" s="102">
        <v>45516</v>
      </c>
      <c r="I2606" s="102" t="s">
        <v>1737</v>
      </c>
      <c r="J2606" s="102" t="s">
        <v>2</v>
      </c>
      <c r="K2606" s="102" t="s">
        <v>1</v>
      </c>
      <c r="L2606" s="102" t="s">
        <v>23</v>
      </c>
      <c r="M2606" s="102" t="s">
        <v>1074</v>
      </c>
      <c r="N2606" s="102">
        <v>1</v>
      </c>
      <c r="O2606" s="102" t="s">
        <v>1075</v>
      </c>
    </row>
    <row r="2607" spans="1:15" x14ac:dyDescent="0.25">
      <c r="A2607" s="102" t="s">
        <v>1499</v>
      </c>
      <c r="B2607" s="103" t="s">
        <v>1895</v>
      </c>
      <c r="C2607" s="103" t="s">
        <v>274</v>
      </c>
      <c r="D2607" s="102" t="s">
        <v>5696</v>
      </c>
      <c r="E2607" s="102" t="s">
        <v>275</v>
      </c>
      <c r="F2607" s="102" t="s">
        <v>5924</v>
      </c>
      <c r="H2607" s="102">
        <v>45516</v>
      </c>
      <c r="I2607" s="102" t="s">
        <v>1737</v>
      </c>
      <c r="J2607" s="102" t="s">
        <v>2</v>
      </c>
      <c r="K2607" s="102" t="s">
        <v>1</v>
      </c>
      <c r="L2607" s="102" t="s">
        <v>23</v>
      </c>
      <c r="M2607" s="102" t="s">
        <v>1074</v>
      </c>
      <c r="N2607" s="102">
        <v>1</v>
      </c>
      <c r="O2607" s="102" t="s">
        <v>1075</v>
      </c>
    </row>
    <row r="2608" spans="1:15" x14ac:dyDescent="0.25">
      <c r="A2608" s="102" t="s">
        <v>5925</v>
      </c>
      <c r="B2608" s="103" t="s">
        <v>5926</v>
      </c>
      <c r="C2608" s="103" t="s">
        <v>274</v>
      </c>
      <c r="D2608" s="102" t="s">
        <v>1092</v>
      </c>
      <c r="E2608" s="102" t="s">
        <v>275</v>
      </c>
      <c r="F2608" s="102" t="s">
        <v>5927</v>
      </c>
      <c r="H2608" s="102">
        <v>45516</v>
      </c>
      <c r="I2608" s="102" t="s">
        <v>1737</v>
      </c>
      <c r="J2608" s="102" t="s">
        <v>2</v>
      </c>
      <c r="K2608" s="102" t="s">
        <v>1</v>
      </c>
      <c r="L2608" s="102" t="s">
        <v>23</v>
      </c>
      <c r="M2608" s="102" t="s">
        <v>1074</v>
      </c>
      <c r="N2608" s="102">
        <v>1</v>
      </c>
      <c r="O2608" s="102" t="s">
        <v>1075</v>
      </c>
    </row>
    <row r="2609" spans="1:15" x14ac:dyDescent="0.25">
      <c r="A2609" s="102" t="s">
        <v>3913</v>
      </c>
      <c r="B2609" s="103" t="s">
        <v>3446</v>
      </c>
      <c r="C2609" s="103" t="s">
        <v>274</v>
      </c>
      <c r="D2609" s="102" t="s">
        <v>1092</v>
      </c>
      <c r="E2609" s="102" t="s">
        <v>275</v>
      </c>
      <c r="F2609" s="102" t="s">
        <v>5928</v>
      </c>
      <c r="H2609" s="102">
        <v>45516</v>
      </c>
      <c r="I2609" s="102" t="s">
        <v>1737</v>
      </c>
      <c r="J2609" s="102" t="s">
        <v>2</v>
      </c>
      <c r="K2609" s="102" t="s">
        <v>1</v>
      </c>
      <c r="L2609" s="102" t="s">
        <v>23</v>
      </c>
      <c r="M2609" s="102" t="s">
        <v>1074</v>
      </c>
      <c r="N2609" s="102">
        <v>1</v>
      </c>
      <c r="O2609" s="102" t="s">
        <v>1075</v>
      </c>
    </row>
    <row r="2610" spans="1:15" x14ac:dyDescent="0.25">
      <c r="A2610" s="102" t="s">
        <v>3913</v>
      </c>
      <c r="B2610" s="103" t="s">
        <v>1439</v>
      </c>
      <c r="C2610" s="103" t="s">
        <v>3461</v>
      </c>
      <c r="D2610" s="102" t="s">
        <v>1092</v>
      </c>
      <c r="E2610" s="102" t="s">
        <v>275</v>
      </c>
      <c r="F2610" s="102" t="s">
        <v>5929</v>
      </c>
      <c r="H2610" s="102">
        <v>45516</v>
      </c>
      <c r="I2610" s="102" t="s">
        <v>1737</v>
      </c>
      <c r="J2610" s="102" t="s">
        <v>2</v>
      </c>
      <c r="K2610" s="102" t="s">
        <v>1</v>
      </c>
      <c r="L2610" s="102" t="s">
        <v>23</v>
      </c>
      <c r="M2610" s="102" t="s">
        <v>1082</v>
      </c>
      <c r="N2610" s="102">
        <v>1</v>
      </c>
      <c r="O2610" s="102" t="s">
        <v>1075</v>
      </c>
    </row>
    <row r="2611" spans="1:15" x14ac:dyDescent="0.25">
      <c r="A2611" s="102" t="s">
        <v>3913</v>
      </c>
      <c r="B2611" s="103" t="s">
        <v>5930</v>
      </c>
      <c r="C2611" s="103" t="s">
        <v>274</v>
      </c>
      <c r="D2611" s="102" t="s">
        <v>1092</v>
      </c>
      <c r="E2611" s="102" t="s">
        <v>275</v>
      </c>
      <c r="F2611" s="102" t="s">
        <v>5931</v>
      </c>
      <c r="H2611" s="102">
        <v>45516</v>
      </c>
      <c r="I2611" s="102" t="s">
        <v>1737</v>
      </c>
      <c r="J2611" s="102" t="s">
        <v>2</v>
      </c>
      <c r="K2611" s="102" t="s">
        <v>1</v>
      </c>
      <c r="L2611" s="102" t="s">
        <v>23</v>
      </c>
      <c r="M2611" s="102" t="s">
        <v>1074</v>
      </c>
      <c r="N2611" s="102">
        <v>1</v>
      </c>
      <c r="O2611" s="102" t="s">
        <v>1075</v>
      </c>
    </row>
    <row r="2612" spans="1:15" x14ac:dyDescent="0.25">
      <c r="A2612" s="102" t="s">
        <v>5932</v>
      </c>
      <c r="B2612" s="103" t="s">
        <v>1895</v>
      </c>
      <c r="C2612" s="103" t="s">
        <v>274</v>
      </c>
      <c r="D2612" s="102" t="s">
        <v>152</v>
      </c>
      <c r="E2612" s="102" t="s">
        <v>275</v>
      </c>
      <c r="F2612" s="102" t="s">
        <v>5933</v>
      </c>
      <c r="H2612" s="102">
        <v>45516</v>
      </c>
      <c r="I2612" s="102" t="s">
        <v>1737</v>
      </c>
      <c r="J2612" s="102" t="s">
        <v>2</v>
      </c>
      <c r="K2612" s="102" t="s">
        <v>1</v>
      </c>
      <c r="L2612" s="102" t="s">
        <v>23</v>
      </c>
      <c r="M2612" s="102" t="s">
        <v>1074</v>
      </c>
      <c r="N2612" s="102">
        <v>1</v>
      </c>
      <c r="O2612" s="102" t="s">
        <v>1075</v>
      </c>
    </row>
    <row r="2613" spans="1:15" x14ac:dyDescent="0.25">
      <c r="A2613" s="102" t="s">
        <v>5934</v>
      </c>
      <c r="B2613" s="103" t="s">
        <v>1080</v>
      </c>
      <c r="C2613" s="103" t="s">
        <v>1118</v>
      </c>
      <c r="D2613" s="102" t="s">
        <v>5696</v>
      </c>
      <c r="E2613" s="102" t="s">
        <v>275</v>
      </c>
      <c r="F2613" s="102" t="s">
        <v>5935</v>
      </c>
      <c r="H2613" s="102">
        <v>45516</v>
      </c>
      <c r="I2613" s="102" t="s">
        <v>1737</v>
      </c>
      <c r="J2613" s="102" t="s">
        <v>2</v>
      </c>
      <c r="K2613" s="102" t="s">
        <v>1</v>
      </c>
      <c r="L2613" s="102" t="s">
        <v>23</v>
      </c>
      <c r="M2613" s="102" t="s">
        <v>1074</v>
      </c>
      <c r="N2613" s="102">
        <v>1</v>
      </c>
      <c r="O2613" s="102" t="s">
        <v>1075</v>
      </c>
    </row>
    <row r="2614" spans="1:15" x14ac:dyDescent="0.25">
      <c r="A2614" s="102" t="s">
        <v>1508</v>
      </c>
      <c r="B2614" s="103" t="s">
        <v>1561</v>
      </c>
      <c r="C2614" s="103" t="s">
        <v>1118</v>
      </c>
      <c r="D2614" s="102" t="s">
        <v>5696</v>
      </c>
      <c r="E2614" s="102" t="s">
        <v>275</v>
      </c>
      <c r="F2614" s="102" t="s">
        <v>5936</v>
      </c>
      <c r="H2614" s="102">
        <v>45516</v>
      </c>
      <c r="I2614" s="102" t="s">
        <v>1737</v>
      </c>
      <c r="J2614" s="102" t="s">
        <v>2</v>
      </c>
      <c r="K2614" s="102" t="s">
        <v>1</v>
      </c>
      <c r="L2614" s="102" t="s">
        <v>23</v>
      </c>
      <c r="M2614" s="102" t="s">
        <v>1074</v>
      </c>
      <c r="N2614" s="102">
        <v>1</v>
      </c>
      <c r="O2614" s="102" t="s">
        <v>1075</v>
      </c>
    </row>
    <row r="2615" spans="1:15" x14ac:dyDescent="0.25">
      <c r="A2615" s="102" t="s">
        <v>5937</v>
      </c>
      <c r="B2615" s="103" t="s">
        <v>1197</v>
      </c>
      <c r="C2615" s="103" t="s">
        <v>274</v>
      </c>
      <c r="D2615" s="102" t="s">
        <v>5696</v>
      </c>
      <c r="E2615" s="102" t="s">
        <v>275</v>
      </c>
      <c r="F2615" s="102" t="s">
        <v>5938</v>
      </c>
      <c r="H2615" s="102">
        <v>45516</v>
      </c>
      <c r="I2615" s="102" t="s">
        <v>1737</v>
      </c>
      <c r="J2615" s="102" t="s">
        <v>2</v>
      </c>
      <c r="K2615" s="102" t="s">
        <v>1</v>
      </c>
      <c r="L2615" s="102" t="s">
        <v>23</v>
      </c>
      <c r="M2615" s="102" t="s">
        <v>1074</v>
      </c>
      <c r="N2615" s="102">
        <v>1</v>
      </c>
      <c r="O2615" s="102" t="s">
        <v>1075</v>
      </c>
    </row>
    <row r="2616" spans="1:15" x14ac:dyDescent="0.25">
      <c r="A2616" s="102" t="s">
        <v>5939</v>
      </c>
      <c r="B2616" s="103" t="s">
        <v>1530</v>
      </c>
      <c r="C2616" s="103" t="s">
        <v>274</v>
      </c>
      <c r="D2616" s="102" t="s">
        <v>5696</v>
      </c>
      <c r="E2616" s="102" t="s">
        <v>275</v>
      </c>
      <c r="F2616" s="102" t="s">
        <v>5940</v>
      </c>
      <c r="H2616" s="102">
        <v>45516</v>
      </c>
      <c r="I2616" s="102" t="s">
        <v>1737</v>
      </c>
      <c r="J2616" s="102" t="s">
        <v>2</v>
      </c>
      <c r="K2616" s="102" t="s">
        <v>1</v>
      </c>
      <c r="L2616" s="102" t="s">
        <v>23</v>
      </c>
      <c r="M2616" s="102" t="s">
        <v>1074</v>
      </c>
      <c r="N2616" s="102">
        <v>1</v>
      </c>
      <c r="O2616" s="102" t="s">
        <v>1075</v>
      </c>
    </row>
    <row r="2617" spans="1:15" x14ac:dyDescent="0.25">
      <c r="A2617" s="102" t="s">
        <v>5939</v>
      </c>
      <c r="B2617" s="103" t="s">
        <v>2570</v>
      </c>
      <c r="C2617" s="103" t="s">
        <v>1118</v>
      </c>
      <c r="D2617" s="102" t="s">
        <v>5696</v>
      </c>
      <c r="E2617" s="102" t="s">
        <v>275</v>
      </c>
      <c r="F2617" s="102" t="s">
        <v>5941</v>
      </c>
      <c r="H2617" s="102">
        <v>45516</v>
      </c>
      <c r="I2617" s="102" t="s">
        <v>1737</v>
      </c>
      <c r="J2617" s="102" t="s">
        <v>2</v>
      </c>
      <c r="K2617" s="102" t="s">
        <v>1</v>
      </c>
      <c r="L2617" s="102" t="s">
        <v>23</v>
      </c>
      <c r="M2617" s="102" t="s">
        <v>1074</v>
      </c>
      <c r="N2617" s="102">
        <v>1</v>
      </c>
      <c r="O2617" s="102" t="s">
        <v>1075</v>
      </c>
    </row>
    <row r="2618" spans="1:15" x14ac:dyDescent="0.25">
      <c r="A2618" s="102" t="s">
        <v>5942</v>
      </c>
      <c r="B2618" s="103" t="s">
        <v>1565</v>
      </c>
      <c r="C2618" s="103" t="s">
        <v>274</v>
      </c>
      <c r="D2618" s="102" t="s">
        <v>5696</v>
      </c>
      <c r="E2618" s="102" t="s">
        <v>275</v>
      </c>
      <c r="F2618" s="102" t="s">
        <v>5943</v>
      </c>
      <c r="H2618" s="102">
        <v>45516</v>
      </c>
      <c r="I2618" s="102" t="s">
        <v>1737</v>
      </c>
      <c r="J2618" s="102" t="s">
        <v>2</v>
      </c>
      <c r="K2618" s="102" t="s">
        <v>1</v>
      </c>
      <c r="L2618" s="102" t="s">
        <v>23</v>
      </c>
      <c r="M2618" s="102" t="s">
        <v>1074</v>
      </c>
      <c r="N2618" s="102">
        <v>1</v>
      </c>
      <c r="O2618" s="102" t="s">
        <v>1075</v>
      </c>
    </row>
    <row r="2619" spans="1:15" x14ac:dyDescent="0.25">
      <c r="A2619" s="102" t="s">
        <v>5944</v>
      </c>
      <c r="B2619" s="103" t="s">
        <v>2211</v>
      </c>
      <c r="C2619" s="103" t="s">
        <v>274</v>
      </c>
      <c r="D2619" s="102" t="s">
        <v>5696</v>
      </c>
      <c r="E2619" s="102" t="s">
        <v>275</v>
      </c>
      <c r="F2619" s="102" t="s">
        <v>5945</v>
      </c>
      <c r="H2619" s="102">
        <v>45516</v>
      </c>
      <c r="I2619" s="102" t="s">
        <v>1737</v>
      </c>
      <c r="J2619" s="102" t="s">
        <v>2</v>
      </c>
      <c r="K2619" s="102" t="s">
        <v>1</v>
      </c>
      <c r="L2619" s="102" t="s">
        <v>23</v>
      </c>
      <c r="M2619" s="102" t="s">
        <v>1074</v>
      </c>
      <c r="N2619" s="102">
        <v>1</v>
      </c>
      <c r="O2619" s="102" t="s">
        <v>1075</v>
      </c>
    </row>
    <row r="2620" spans="1:15" x14ac:dyDescent="0.25">
      <c r="A2620" s="102" t="s">
        <v>5946</v>
      </c>
      <c r="B2620" s="103" t="s">
        <v>5947</v>
      </c>
      <c r="C2620" s="103" t="s">
        <v>277</v>
      </c>
      <c r="D2620" s="102" t="s">
        <v>1092</v>
      </c>
      <c r="E2620" s="102" t="s">
        <v>275</v>
      </c>
      <c r="F2620" s="102" t="s">
        <v>5948</v>
      </c>
      <c r="H2620" s="102">
        <v>45516</v>
      </c>
      <c r="I2620" s="102" t="s">
        <v>1737</v>
      </c>
      <c r="J2620" s="102" t="s">
        <v>2</v>
      </c>
      <c r="K2620" s="102" t="s">
        <v>1</v>
      </c>
      <c r="L2620" s="102" t="s">
        <v>23</v>
      </c>
      <c r="M2620" s="102" t="s">
        <v>1074</v>
      </c>
      <c r="N2620" s="102">
        <v>1</v>
      </c>
      <c r="O2620" s="102" t="s">
        <v>1075</v>
      </c>
    </row>
    <row r="2621" spans="1:15" x14ac:dyDescent="0.25">
      <c r="A2621" s="102" t="s">
        <v>4951</v>
      </c>
      <c r="B2621" s="103" t="s">
        <v>1078</v>
      </c>
      <c r="C2621" s="103" t="s">
        <v>274</v>
      </c>
      <c r="D2621" s="102" t="s">
        <v>1092</v>
      </c>
      <c r="E2621" s="102" t="s">
        <v>275</v>
      </c>
      <c r="F2621" s="102" t="s">
        <v>5949</v>
      </c>
      <c r="H2621" s="102">
        <v>45516</v>
      </c>
      <c r="I2621" s="102" t="s">
        <v>1737</v>
      </c>
      <c r="J2621" s="102" t="s">
        <v>2</v>
      </c>
      <c r="K2621" s="102" t="s">
        <v>1</v>
      </c>
      <c r="L2621" s="102" t="s">
        <v>23</v>
      </c>
      <c r="M2621" s="102" t="s">
        <v>1074</v>
      </c>
      <c r="N2621" s="102">
        <v>1</v>
      </c>
      <c r="O2621" s="102" t="s">
        <v>1075</v>
      </c>
    </row>
    <row r="2622" spans="1:15" x14ac:dyDescent="0.25">
      <c r="A2622" s="102" t="s">
        <v>5950</v>
      </c>
      <c r="B2622" s="103" t="s">
        <v>5951</v>
      </c>
      <c r="C2622" s="103" t="s">
        <v>274</v>
      </c>
      <c r="D2622" s="102" t="s">
        <v>1092</v>
      </c>
      <c r="E2622" s="102" t="s">
        <v>275</v>
      </c>
      <c r="F2622" s="102" t="s">
        <v>5952</v>
      </c>
      <c r="H2622" s="102">
        <v>45516</v>
      </c>
      <c r="I2622" s="102" t="s">
        <v>1737</v>
      </c>
      <c r="J2622" s="102" t="s">
        <v>2</v>
      </c>
      <c r="K2622" s="102" t="s">
        <v>1</v>
      </c>
      <c r="L2622" s="102" t="s">
        <v>23</v>
      </c>
      <c r="M2622" s="102" t="s">
        <v>1074</v>
      </c>
      <c r="N2622" s="102">
        <v>1</v>
      </c>
      <c r="O2622" s="102" t="s">
        <v>1075</v>
      </c>
    </row>
    <row r="2623" spans="1:15" x14ac:dyDescent="0.25">
      <c r="A2623" s="102" t="s">
        <v>5953</v>
      </c>
      <c r="B2623" s="103" t="s">
        <v>1078</v>
      </c>
      <c r="C2623" s="103" t="s">
        <v>274</v>
      </c>
      <c r="D2623" s="102" t="s">
        <v>1092</v>
      </c>
      <c r="E2623" s="102" t="s">
        <v>275</v>
      </c>
      <c r="F2623" s="102" t="s">
        <v>5954</v>
      </c>
      <c r="H2623" s="102">
        <v>45516</v>
      </c>
      <c r="I2623" s="102" t="s">
        <v>1737</v>
      </c>
      <c r="J2623" s="102" t="s">
        <v>2</v>
      </c>
      <c r="K2623" s="102" t="s">
        <v>1</v>
      </c>
      <c r="L2623" s="102" t="s">
        <v>23</v>
      </c>
      <c r="M2623" s="102" t="s">
        <v>1074</v>
      </c>
      <c r="N2623" s="102">
        <v>1</v>
      </c>
      <c r="O2623" s="102" t="s">
        <v>1075</v>
      </c>
    </row>
    <row r="2624" spans="1:15" x14ac:dyDescent="0.25">
      <c r="A2624" s="102" t="s">
        <v>4473</v>
      </c>
      <c r="B2624" s="103" t="s">
        <v>1217</v>
      </c>
      <c r="C2624" s="103" t="s">
        <v>277</v>
      </c>
      <c r="D2624" s="102" t="s">
        <v>136</v>
      </c>
      <c r="E2624" s="102" t="s">
        <v>275</v>
      </c>
      <c r="F2624" s="102" t="s">
        <v>5955</v>
      </c>
      <c r="H2624" s="102">
        <v>45516</v>
      </c>
      <c r="I2624" s="102" t="s">
        <v>1737</v>
      </c>
      <c r="J2624" s="102" t="s">
        <v>2</v>
      </c>
      <c r="K2624" s="102" t="s">
        <v>1</v>
      </c>
      <c r="L2624" s="102" t="s">
        <v>23</v>
      </c>
      <c r="M2624" s="102" t="s">
        <v>1074</v>
      </c>
      <c r="N2624" s="102">
        <v>1</v>
      </c>
      <c r="O2624" s="102" t="s">
        <v>1075</v>
      </c>
    </row>
    <row r="2625" spans="1:15" x14ac:dyDescent="0.25">
      <c r="A2625" s="102" t="s">
        <v>5956</v>
      </c>
      <c r="B2625" s="103" t="s">
        <v>1214</v>
      </c>
      <c r="C2625" s="103" t="s">
        <v>1118</v>
      </c>
      <c r="D2625" s="102" t="s">
        <v>1092</v>
      </c>
      <c r="E2625" s="102" t="s">
        <v>275</v>
      </c>
      <c r="F2625" s="102" t="s">
        <v>5957</v>
      </c>
      <c r="H2625" s="102">
        <v>45516</v>
      </c>
      <c r="I2625" s="102" t="s">
        <v>1737</v>
      </c>
      <c r="J2625" s="102" t="s">
        <v>2</v>
      </c>
      <c r="K2625" s="102" t="s">
        <v>1</v>
      </c>
      <c r="L2625" s="102" t="s">
        <v>23</v>
      </c>
      <c r="M2625" s="102" t="s">
        <v>1074</v>
      </c>
      <c r="N2625" s="102">
        <v>1</v>
      </c>
      <c r="O2625" s="102" t="s">
        <v>1075</v>
      </c>
    </row>
    <row r="2626" spans="1:15" x14ac:dyDescent="0.25">
      <c r="A2626" s="102" t="s">
        <v>5958</v>
      </c>
      <c r="B2626" s="103" t="s">
        <v>1214</v>
      </c>
      <c r="C2626" s="103" t="s">
        <v>1118</v>
      </c>
      <c r="D2626" s="102" t="s">
        <v>5696</v>
      </c>
      <c r="E2626" s="102" t="s">
        <v>275</v>
      </c>
      <c r="F2626" s="102" t="s">
        <v>5959</v>
      </c>
      <c r="H2626" s="102">
        <v>45516</v>
      </c>
      <c r="I2626" s="102" t="s">
        <v>1737</v>
      </c>
      <c r="J2626" s="102" t="s">
        <v>2</v>
      </c>
      <c r="K2626" s="102" t="s">
        <v>1</v>
      </c>
      <c r="L2626" s="102" t="s">
        <v>23</v>
      </c>
      <c r="M2626" s="102" t="s">
        <v>1074</v>
      </c>
      <c r="N2626" s="102">
        <v>1</v>
      </c>
      <c r="O2626" s="102" t="s">
        <v>1075</v>
      </c>
    </row>
    <row r="2627" spans="1:15" x14ac:dyDescent="0.25">
      <c r="A2627" s="102" t="s">
        <v>3951</v>
      </c>
      <c r="B2627" s="103" t="s">
        <v>1214</v>
      </c>
      <c r="C2627" s="103" t="s">
        <v>1118</v>
      </c>
      <c r="D2627" s="102" t="s">
        <v>1092</v>
      </c>
      <c r="E2627" s="102" t="s">
        <v>275</v>
      </c>
      <c r="F2627" s="102" t="s">
        <v>5960</v>
      </c>
      <c r="H2627" s="102">
        <v>45516</v>
      </c>
      <c r="I2627" s="102" t="s">
        <v>1737</v>
      </c>
      <c r="J2627" s="102" t="s">
        <v>2</v>
      </c>
      <c r="K2627" s="102" t="s">
        <v>1</v>
      </c>
      <c r="L2627" s="102" t="s">
        <v>23</v>
      </c>
      <c r="M2627" s="102" t="s">
        <v>1074</v>
      </c>
      <c r="N2627" s="102">
        <v>1</v>
      </c>
      <c r="O2627" s="102" t="s">
        <v>1075</v>
      </c>
    </row>
    <row r="2628" spans="1:15" x14ac:dyDescent="0.25">
      <c r="A2628" s="102" t="s">
        <v>5961</v>
      </c>
      <c r="B2628" s="103" t="s">
        <v>5962</v>
      </c>
      <c r="C2628" s="103" t="s">
        <v>274</v>
      </c>
      <c r="D2628" s="102" t="s">
        <v>136</v>
      </c>
      <c r="E2628" s="102" t="s">
        <v>275</v>
      </c>
      <c r="F2628" s="102" t="s">
        <v>5963</v>
      </c>
      <c r="H2628" s="102">
        <v>45516</v>
      </c>
      <c r="I2628" s="102" t="s">
        <v>1737</v>
      </c>
      <c r="J2628" s="102" t="s">
        <v>2</v>
      </c>
      <c r="K2628" s="102" t="s">
        <v>1</v>
      </c>
      <c r="L2628" s="102" t="s">
        <v>23</v>
      </c>
      <c r="M2628" s="102" t="s">
        <v>1074</v>
      </c>
      <c r="N2628" s="102">
        <v>1</v>
      </c>
      <c r="O2628" s="102" t="s">
        <v>1075</v>
      </c>
    </row>
    <row r="2629" spans="1:15" x14ac:dyDescent="0.25">
      <c r="A2629" s="102" t="s">
        <v>5961</v>
      </c>
      <c r="B2629" s="103" t="s">
        <v>2232</v>
      </c>
      <c r="C2629" s="103" t="s">
        <v>1180</v>
      </c>
      <c r="D2629" s="102" t="s">
        <v>136</v>
      </c>
      <c r="E2629" s="102" t="s">
        <v>275</v>
      </c>
      <c r="F2629" s="102" t="s">
        <v>5964</v>
      </c>
      <c r="H2629" s="102">
        <v>45516</v>
      </c>
      <c r="I2629" s="102" t="s">
        <v>1737</v>
      </c>
      <c r="J2629" s="102" t="s">
        <v>2</v>
      </c>
      <c r="K2629" s="102" t="s">
        <v>1</v>
      </c>
      <c r="L2629" s="102" t="s">
        <v>23</v>
      </c>
      <c r="M2629" s="102" t="s">
        <v>1180</v>
      </c>
      <c r="N2629" s="102">
        <v>1</v>
      </c>
      <c r="O2629" s="102" t="s">
        <v>1075</v>
      </c>
    </row>
    <row r="2630" spans="1:15" x14ac:dyDescent="0.25">
      <c r="A2630" s="102" t="s">
        <v>5965</v>
      </c>
      <c r="B2630" s="103" t="s">
        <v>1078</v>
      </c>
      <c r="C2630" s="103" t="s">
        <v>274</v>
      </c>
      <c r="D2630" s="102" t="s">
        <v>5696</v>
      </c>
      <c r="E2630" s="102" t="s">
        <v>275</v>
      </c>
      <c r="F2630" s="102" t="s">
        <v>5966</v>
      </c>
      <c r="H2630" s="102">
        <v>45516</v>
      </c>
      <c r="I2630" s="102" t="s">
        <v>1737</v>
      </c>
      <c r="J2630" s="102" t="s">
        <v>2</v>
      </c>
      <c r="K2630" s="102" t="s">
        <v>1</v>
      </c>
      <c r="L2630" s="102" t="s">
        <v>23</v>
      </c>
      <c r="M2630" s="102" t="s">
        <v>1074</v>
      </c>
      <c r="N2630" s="102">
        <v>1</v>
      </c>
      <c r="O2630" s="102" t="s">
        <v>1075</v>
      </c>
    </row>
    <row r="2631" spans="1:15" x14ac:dyDescent="0.25">
      <c r="A2631" s="102" t="s">
        <v>5965</v>
      </c>
      <c r="B2631" s="103" t="s">
        <v>3352</v>
      </c>
      <c r="C2631" s="103" t="s">
        <v>274</v>
      </c>
      <c r="D2631" s="102" t="s">
        <v>5696</v>
      </c>
      <c r="E2631" s="102" t="s">
        <v>275</v>
      </c>
      <c r="F2631" s="102" t="s">
        <v>5967</v>
      </c>
      <c r="H2631" s="102">
        <v>45516</v>
      </c>
      <c r="I2631" s="102" t="s">
        <v>1737</v>
      </c>
      <c r="J2631" s="102" t="s">
        <v>2</v>
      </c>
      <c r="K2631" s="102" t="s">
        <v>1</v>
      </c>
      <c r="L2631" s="102" t="s">
        <v>23</v>
      </c>
      <c r="M2631" s="102" t="s">
        <v>1074</v>
      </c>
      <c r="N2631" s="102">
        <v>1</v>
      </c>
      <c r="O2631" s="102" t="s">
        <v>1075</v>
      </c>
    </row>
    <row r="2632" spans="1:15" x14ac:dyDescent="0.25">
      <c r="A2632" s="102" t="s">
        <v>5965</v>
      </c>
      <c r="B2632" s="103" t="s">
        <v>1122</v>
      </c>
      <c r="C2632" s="103" t="s">
        <v>274</v>
      </c>
      <c r="D2632" s="102" t="s">
        <v>5696</v>
      </c>
      <c r="E2632" s="102" t="s">
        <v>275</v>
      </c>
      <c r="F2632" s="102" t="s">
        <v>5968</v>
      </c>
      <c r="H2632" s="102">
        <v>45516</v>
      </c>
      <c r="I2632" s="102" t="s">
        <v>1737</v>
      </c>
      <c r="J2632" s="102" t="s">
        <v>2</v>
      </c>
      <c r="K2632" s="102" t="s">
        <v>1</v>
      </c>
      <c r="L2632" s="102" t="s">
        <v>23</v>
      </c>
      <c r="M2632" s="102" t="s">
        <v>1074</v>
      </c>
      <c r="N2632" s="102">
        <v>1</v>
      </c>
      <c r="O2632" s="102" t="s">
        <v>1075</v>
      </c>
    </row>
    <row r="2633" spans="1:15" x14ac:dyDescent="0.25">
      <c r="A2633" s="102" t="s">
        <v>5969</v>
      </c>
      <c r="B2633" s="103" t="s">
        <v>2519</v>
      </c>
      <c r="C2633" s="103" t="s">
        <v>1118</v>
      </c>
      <c r="D2633" s="102" t="s">
        <v>1092</v>
      </c>
      <c r="E2633" s="102" t="s">
        <v>275</v>
      </c>
      <c r="F2633" s="102" t="s">
        <v>5970</v>
      </c>
      <c r="H2633" s="102">
        <v>45516</v>
      </c>
      <c r="I2633" s="102" t="s">
        <v>1737</v>
      </c>
      <c r="J2633" s="102" t="s">
        <v>2</v>
      </c>
      <c r="K2633" s="102" t="s">
        <v>1</v>
      </c>
      <c r="L2633" s="102" t="s">
        <v>23</v>
      </c>
      <c r="M2633" s="102" t="s">
        <v>1074</v>
      </c>
      <c r="N2633" s="102">
        <v>1</v>
      </c>
      <c r="O2633" s="102" t="s">
        <v>1075</v>
      </c>
    </row>
    <row r="2634" spans="1:15" x14ac:dyDescent="0.25">
      <c r="A2634" s="102" t="s">
        <v>5971</v>
      </c>
      <c r="B2634" s="103" t="s">
        <v>2189</v>
      </c>
      <c r="C2634" s="103" t="s">
        <v>274</v>
      </c>
      <c r="D2634" s="102" t="s">
        <v>5696</v>
      </c>
      <c r="E2634" s="102" t="s">
        <v>275</v>
      </c>
      <c r="F2634" s="102" t="s">
        <v>5972</v>
      </c>
      <c r="H2634" s="102">
        <v>45516</v>
      </c>
      <c r="I2634" s="102" t="s">
        <v>1737</v>
      </c>
      <c r="J2634" s="102" t="s">
        <v>2</v>
      </c>
      <c r="K2634" s="102" t="s">
        <v>1</v>
      </c>
      <c r="L2634" s="102" t="s">
        <v>23</v>
      </c>
      <c r="M2634" s="102" t="s">
        <v>1074</v>
      </c>
      <c r="N2634" s="102">
        <v>1</v>
      </c>
      <c r="O2634" s="102" t="s">
        <v>1075</v>
      </c>
    </row>
    <row r="2635" spans="1:15" x14ac:dyDescent="0.25">
      <c r="A2635" s="102" t="s">
        <v>2139</v>
      </c>
      <c r="B2635" s="103" t="s">
        <v>1810</v>
      </c>
      <c r="C2635" s="103" t="s">
        <v>1118</v>
      </c>
      <c r="D2635" s="102" t="s">
        <v>1092</v>
      </c>
      <c r="E2635" s="102" t="s">
        <v>275</v>
      </c>
      <c r="F2635" s="102" t="s">
        <v>5973</v>
      </c>
      <c r="H2635" s="102">
        <v>45516</v>
      </c>
      <c r="I2635" s="102" t="s">
        <v>1737</v>
      </c>
      <c r="J2635" s="102" t="s">
        <v>2</v>
      </c>
      <c r="K2635" s="102" t="s">
        <v>1</v>
      </c>
      <c r="L2635" s="102" t="s">
        <v>23</v>
      </c>
      <c r="M2635" s="102" t="s">
        <v>1074</v>
      </c>
      <c r="N2635" s="102">
        <v>1</v>
      </c>
      <c r="O2635" s="102" t="s">
        <v>1075</v>
      </c>
    </row>
    <row r="2636" spans="1:15" x14ac:dyDescent="0.25">
      <c r="A2636" s="102" t="s">
        <v>3034</v>
      </c>
      <c r="B2636" s="103" t="s">
        <v>1764</v>
      </c>
      <c r="C2636" s="103" t="s">
        <v>274</v>
      </c>
      <c r="D2636" s="102" t="s">
        <v>5696</v>
      </c>
      <c r="E2636" s="102" t="s">
        <v>275</v>
      </c>
      <c r="F2636" s="102" t="s">
        <v>5974</v>
      </c>
      <c r="H2636" s="102">
        <v>45516</v>
      </c>
      <c r="I2636" s="102" t="s">
        <v>1737</v>
      </c>
      <c r="J2636" s="102" t="s">
        <v>2</v>
      </c>
      <c r="K2636" s="102" t="s">
        <v>1</v>
      </c>
      <c r="L2636" s="102" t="s">
        <v>23</v>
      </c>
      <c r="M2636" s="102" t="s">
        <v>1074</v>
      </c>
      <c r="N2636" s="102">
        <v>1</v>
      </c>
      <c r="O2636" s="102" t="s">
        <v>1075</v>
      </c>
    </row>
    <row r="2637" spans="1:15" x14ac:dyDescent="0.25">
      <c r="A2637" s="102" t="s">
        <v>5975</v>
      </c>
      <c r="B2637" s="103" t="s">
        <v>1228</v>
      </c>
      <c r="C2637" s="103" t="s">
        <v>1118</v>
      </c>
      <c r="D2637" s="102" t="s">
        <v>5696</v>
      </c>
      <c r="E2637" s="102" t="s">
        <v>275</v>
      </c>
      <c r="F2637" s="102" t="s">
        <v>5976</v>
      </c>
      <c r="H2637" s="102">
        <v>45516</v>
      </c>
      <c r="I2637" s="102" t="s">
        <v>1737</v>
      </c>
      <c r="J2637" s="102" t="s">
        <v>2</v>
      </c>
      <c r="K2637" s="102" t="s">
        <v>1</v>
      </c>
      <c r="L2637" s="102" t="s">
        <v>23</v>
      </c>
      <c r="M2637" s="102" t="s">
        <v>1074</v>
      </c>
      <c r="N2637" s="102">
        <v>1</v>
      </c>
      <c r="O2637" s="102" t="s">
        <v>1075</v>
      </c>
    </row>
    <row r="2638" spans="1:15" x14ac:dyDescent="0.25">
      <c r="A2638" s="102" t="s">
        <v>1120</v>
      </c>
      <c r="B2638" s="103" t="s">
        <v>1267</v>
      </c>
      <c r="C2638" s="103" t="s">
        <v>277</v>
      </c>
      <c r="D2638" s="102" t="s">
        <v>136</v>
      </c>
      <c r="E2638" s="102" t="s">
        <v>275</v>
      </c>
      <c r="F2638" s="102" t="s">
        <v>5977</v>
      </c>
      <c r="H2638" s="102">
        <v>45516</v>
      </c>
      <c r="I2638" s="102" t="s">
        <v>1737</v>
      </c>
      <c r="J2638" s="102" t="s">
        <v>2</v>
      </c>
      <c r="K2638" s="102" t="s">
        <v>1</v>
      </c>
      <c r="L2638" s="102" t="s">
        <v>23</v>
      </c>
      <c r="M2638" s="102" t="s">
        <v>1074</v>
      </c>
      <c r="N2638" s="102">
        <v>1</v>
      </c>
      <c r="O2638" s="102" t="s">
        <v>1075</v>
      </c>
    </row>
    <row r="2639" spans="1:15" x14ac:dyDescent="0.25">
      <c r="A2639" s="102" t="s">
        <v>4998</v>
      </c>
      <c r="B2639" s="103" t="s">
        <v>3826</v>
      </c>
      <c r="C2639" s="103" t="s">
        <v>1118</v>
      </c>
      <c r="D2639" s="102" t="s">
        <v>5696</v>
      </c>
      <c r="E2639" s="102" t="s">
        <v>275</v>
      </c>
      <c r="F2639" s="102" t="s">
        <v>5978</v>
      </c>
      <c r="H2639" s="102">
        <v>45516</v>
      </c>
      <c r="I2639" s="102" t="s">
        <v>1737</v>
      </c>
      <c r="J2639" s="102" t="s">
        <v>2</v>
      </c>
      <c r="K2639" s="102" t="s">
        <v>1</v>
      </c>
      <c r="L2639" s="102" t="s">
        <v>23</v>
      </c>
      <c r="M2639" s="102" t="s">
        <v>1074</v>
      </c>
      <c r="N2639" s="102">
        <v>1</v>
      </c>
      <c r="O2639" s="102" t="s">
        <v>1075</v>
      </c>
    </row>
    <row r="2640" spans="1:15" x14ac:dyDescent="0.25">
      <c r="A2640" s="102" t="s">
        <v>1227</v>
      </c>
      <c r="B2640" s="103" t="s">
        <v>1629</v>
      </c>
      <c r="C2640" s="103" t="s">
        <v>277</v>
      </c>
      <c r="D2640" s="102" t="s">
        <v>136</v>
      </c>
      <c r="E2640" s="102" t="s">
        <v>275</v>
      </c>
      <c r="F2640" s="102" t="s">
        <v>5979</v>
      </c>
      <c r="H2640" s="102">
        <v>45516</v>
      </c>
      <c r="I2640" s="102" t="s">
        <v>1737</v>
      </c>
      <c r="J2640" s="102" t="s">
        <v>2</v>
      </c>
      <c r="K2640" s="102" t="s">
        <v>1</v>
      </c>
      <c r="L2640" s="102" t="s">
        <v>23</v>
      </c>
      <c r="M2640" s="102" t="s">
        <v>1074</v>
      </c>
      <c r="N2640" s="102">
        <v>1</v>
      </c>
      <c r="O2640" s="102" t="s">
        <v>1075</v>
      </c>
    </row>
    <row r="2641" spans="1:15" x14ac:dyDescent="0.25">
      <c r="A2641" s="102" t="s">
        <v>5980</v>
      </c>
      <c r="B2641" s="103" t="s">
        <v>1764</v>
      </c>
      <c r="C2641" s="103" t="s">
        <v>274</v>
      </c>
      <c r="D2641" s="102" t="s">
        <v>1092</v>
      </c>
      <c r="E2641" s="102" t="s">
        <v>275</v>
      </c>
      <c r="F2641" s="102" t="s">
        <v>5981</v>
      </c>
      <c r="H2641" s="102">
        <v>45516</v>
      </c>
      <c r="I2641" s="102" t="s">
        <v>1737</v>
      </c>
      <c r="J2641" s="102" t="s">
        <v>2</v>
      </c>
      <c r="K2641" s="102" t="s">
        <v>1</v>
      </c>
      <c r="L2641" s="102" t="s">
        <v>23</v>
      </c>
      <c r="M2641" s="102" t="s">
        <v>1074</v>
      </c>
      <c r="N2641" s="102">
        <v>1</v>
      </c>
      <c r="O2641" s="102" t="s">
        <v>1075</v>
      </c>
    </row>
    <row r="2642" spans="1:15" x14ac:dyDescent="0.25">
      <c r="A2642" s="102" t="s">
        <v>5982</v>
      </c>
      <c r="B2642" s="103" t="s">
        <v>1095</v>
      </c>
      <c r="C2642" s="103" t="s">
        <v>1118</v>
      </c>
      <c r="D2642" s="102" t="s">
        <v>1092</v>
      </c>
      <c r="E2642" s="102" t="s">
        <v>275</v>
      </c>
      <c r="F2642" s="102" t="s">
        <v>5983</v>
      </c>
      <c r="H2642" s="102">
        <v>45516</v>
      </c>
      <c r="I2642" s="102" t="s">
        <v>1737</v>
      </c>
      <c r="J2642" s="102" t="s">
        <v>2</v>
      </c>
      <c r="K2642" s="102" t="s">
        <v>1</v>
      </c>
      <c r="L2642" s="102" t="s">
        <v>23</v>
      </c>
      <c r="M2642" s="102" t="s">
        <v>1074</v>
      </c>
      <c r="N2642" s="102">
        <v>1</v>
      </c>
      <c r="O2642" s="102" t="s">
        <v>1075</v>
      </c>
    </row>
    <row r="2643" spans="1:15" x14ac:dyDescent="0.25">
      <c r="A2643" s="102" t="s">
        <v>5984</v>
      </c>
      <c r="B2643" s="103" t="s">
        <v>1448</v>
      </c>
      <c r="C2643" s="103" t="s">
        <v>1118</v>
      </c>
      <c r="D2643" s="102" t="s">
        <v>5696</v>
      </c>
      <c r="E2643" s="102" t="s">
        <v>275</v>
      </c>
      <c r="F2643" s="102" t="s">
        <v>5985</v>
      </c>
      <c r="H2643" s="102">
        <v>45516</v>
      </c>
      <c r="I2643" s="102" t="s">
        <v>1737</v>
      </c>
      <c r="J2643" s="102" t="s">
        <v>2</v>
      </c>
      <c r="K2643" s="102" t="s">
        <v>1</v>
      </c>
      <c r="L2643" s="102" t="s">
        <v>23</v>
      </c>
      <c r="M2643" s="102" t="s">
        <v>1074</v>
      </c>
      <c r="N2643" s="102">
        <v>1</v>
      </c>
      <c r="O2643" s="102" t="s">
        <v>1075</v>
      </c>
    </row>
    <row r="2644" spans="1:15" x14ac:dyDescent="0.25">
      <c r="A2644" s="102" t="s">
        <v>5986</v>
      </c>
      <c r="B2644" s="103" t="s">
        <v>5987</v>
      </c>
      <c r="C2644" s="103" t="s">
        <v>1118</v>
      </c>
      <c r="D2644" s="102" t="s">
        <v>5696</v>
      </c>
      <c r="E2644" s="102" t="s">
        <v>275</v>
      </c>
      <c r="F2644" s="102" t="s">
        <v>5988</v>
      </c>
      <c r="H2644" s="102">
        <v>45516</v>
      </c>
      <c r="I2644" s="102" t="s">
        <v>1737</v>
      </c>
      <c r="J2644" s="102" t="s">
        <v>2</v>
      </c>
      <c r="K2644" s="102" t="s">
        <v>1</v>
      </c>
      <c r="L2644" s="102" t="s">
        <v>23</v>
      </c>
      <c r="M2644" s="102" t="s">
        <v>1074</v>
      </c>
      <c r="N2644" s="102">
        <v>1</v>
      </c>
      <c r="O2644" s="102" t="s">
        <v>1075</v>
      </c>
    </row>
    <row r="2645" spans="1:15" x14ac:dyDescent="0.25">
      <c r="A2645" s="102" t="s">
        <v>5989</v>
      </c>
      <c r="B2645" s="103" t="s">
        <v>1775</v>
      </c>
      <c r="C2645" s="103" t="s">
        <v>274</v>
      </c>
      <c r="D2645" s="102" t="s">
        <v>5696</v>
      </c>
      <c r="E2645" s="102" t="s">
        <v>275</v>
      </c>
      <c r="F2645" s="102" t="s">
        <v>5990</v>
      </c>
      <c r="H2645" s="102">
        <v>45516</v>
      </c>
      <c r="I2645" s="102" t="s">
        <v>1737</v>
      </c>
      <c r="J2645" s="102" t="s">
        <v>2</v>
      </c>
      <c r="K2645" s="102" t="s">
        <v>1</v>
      </c>
      <c r="L2645" s="102" t="s">
        <v>23</v>
      </c>
      <c r="M2645" s="102" t="s">
        <v>1074</v>
      </c>
      <c r="N2645" s="102">
        <v>1</v>
      </c>
      <c r="O2645" s="102" t="s">
        <v>1075</v>
      </c>
    </row>
    <row r="2646" spans="1:15" x14ac:dyDescent="0.25">
      <c r="A2646" s="102" t="s">
        <v>5541</v>
      </c>
      <c r="B2646" s="103" t="s">
        <v>1487</v>
      </c>
      <c r="C2646" s="103" t="s">
        <v>1118</v>
      </c>
      <c r="D2646" s="102" t="s">
        <v>5922</v>
      </c>
      <c r="E2646" s="102" t="s">
        <v>275</v>
      </c>
      <c r="F2646" s="102" t="s">
        <v>5991</v>
      </c>
      <c r="H2646" s="102">
        <v>45516</v>
      </c>
      <c r="I2646" s="102" t="s">
        <v>1737</v>
      </c>
      <c r="J2646" s="102" t="s">
        <v>2</v>
      </c>
      <c r="K2646" s="102" t="s">
        <v>1</v>
      </c>
      <c r="L2646" s="102" t="s">
        <v>23</v>
      </c>
      <c r="M2646" s="102" t="s">
        <v>1074</v>
      </c>
      <c r="N2646" s="102">
        <v>1</v>
      </c>
      <c r="O2646" s="102" t="s">
        <v>1075</v>
      </c>
    </row>
    <row r="2647" spans="1:15" x14ac:dyDescent="0.25">
      <c r="A2647" s="102" t="s">
        <v>5992</v>
      </c>
      <c r="B2647" s="103" t="s">
        <v>1764</v>
      </c>
      <c r="C2647" s="103" t="s">
        <v>274</v>
      </c>
      <c r="D2647" s="102" t="s">
        <v>152</v>
      </c>
      <c r="E2647" s="102" t="s">
        <v>275</v>
      </c>
      <c r="F2647" s="102" t="s">
        <v>5993</v>
      </c>
      <c r="H2647" s="102">
        <v>45516</v>
      </c>
      <c r="I2647" s="102" t="s">
        <v>1737</v>
      </c>
      <c r="J2647" s="102" t="s">
        <v>2</v>
      </c>
      <c r="K2647" s="102" t="s">
        <v>1</v>
      </c>
      <c r="L2647" s="102" t="s">
        <v>23</v>
      </c>
      <c r="M2647" s="102" t="s">
        <v>1074</v>
      </c>
      <c r="N2647" s="102">
        <v>1</v>
      </c>
      <c r="O2647" s="102" t="s">
        <v>1075</v>
      </c>
    </row>
    <row r="2648" spans="1:15" x14ac:dyDescent="0.25">
      <c r="A2648" s="102" t="s">
        <v>5994</v>
      </c>
      <c r="B2648" s="103" t="s">
        <v>2204</v>
      </c>
      <c r="C2648" s="103" t="s">
        <v>274</v>
      </c>
      <c r="D2648" s="102" t="s">
        <v>152</v>
      </c>
      <c r="E2648" s="102" t="s">
        <v>275</v>
      </c>
      <c r="F2648" s="102" t="s">
        <v>5995</v>
      </c>
      <c r="H2648" s="102">
        <v>45516</v>
      </c>
      <c r="I2648" s="102" t="s">
        <v>1737</v>
      </c>
      <c r="J2648" s="102" t="s">
        <v>2</v>
      </c>
      <c r="K2648" s="102" t="s">
        <v>1</v>
      </c>
      <c r="L2648" s="102" t="s">
        <v>23</v>
      </c>
      <c r="M2648" s="102" t="s">
        <v>1074</v>
      </c>
      <c r="N2648" s="102">
        <v>1</v>
      </c>
      <c r="O2648" s="102" t="s">
        <v>1075</v>
      </c>
    </row>
    <row r="2649" spans="1:15" x14ac:dyDescent="0.25">
      <c r="A2649" s="102" t="s">
        <v>3095</v>
      </c>
      <c r="B2649" s="103" t="s">
        <v>1091</v>
      </c>
      <c r="C2649" s="103" t="s">
        <v>1118</v>
      </c>
      <c r="D2649" s="102" t="s">
        <v>1092</v>
      </c>
      <c r="E2649" s="102" t="s">
        <v>275</v>
      </c>
      <c r="F2649" s="102" t="s">
        <v>5996</v>
      </c>
      <c r="H2649" s="102">
        <v>45516</v>
      </c>
      <c r="I2649" s="102" t="s">
        <v>1737</v>
      </c>
      <c r="J2649" s="102" t="s">
        <v>2</v>
      </c>
      <c r="K2649" s="102" t="s">
        <v>1</v>
      </c>
      <c r="L2649" s="102" t="s">
        <v>23</v>
      </c>
      <c r="M2649" s="102" t="s">
        <v>1074</v>
      </c>
      <c r="N2649" s="102">
        <v>1</v>
      </c>
      <c r="O2649" s="102" t="s">
        <v>1075</v>
      </c>
    </row>
    <row r="2650" spans="1:15" x14ac:dyDescent="0.25">
      <c r="A2650" s="102" t="s">
        <v>2144</v>
      </c>
      <c r="B2650" s="103" t="s">
        <v>5997</v>
      </c>
      <c r="C2650" s="103" t="s">
        <v>274</v>
      </c>
      <c r="D2650" s="102" t="s">
        <v>5696</v>
      </c>
      <c r="E2650" s="102" t="s">
        <v>275</v>
      </c>
      <c r="F2650" s="102" t="s">
        <v>5998</v>
      </c>
      <c r="H2650" s="102">
        <v>45516</v>
      </c>
      <c r="I2650" s="102" t="s">
        <v>1737</v>
      </c>
      <c r="J2650" s="102" t="s">
        <v>2</v>
      </c>
      <c r="K2650" s="102" t="s">
        <v>1</v>
      </c>
      <c r="L2650" s="102" t="s">
        <v>23</v>
      </c>
      <c r="M2650" s="102" t="s">
        <v>1074</v>
      </c>
      <c r="N2650" s="102">
        <v>1</v>
      </c>
      <c r="O2650" s="102" t="s">
        <v>1075</v>
      </c>
    </row>
    <row r="2651" spans="1:15" x14ac:dyDescent="0.25">
      <c r="A2651" s="102" t="s">
        <v>5999</v>
      </c>
      <c r="B2651" s="103" t="s">
        <v>6000</v>
      </c>
      <c r="C2651" s="103" t="s">
        <v>274</v>
      </c>
      <c r="D2651" s="102" t="s">
        <v>1092</v>
      </c>
      <c r="E2651" s="102" t="s">
        <v>275</v>
      </c>
      <c r="F2651" s="102" t="s">
        <v>6001</v>
      </c>
      <c r="H2651" s="102">
        <v>45516</v>
      </c>
      <c r="I2651" s="102" t="s">
        <v>1737</v>
      </c>
      <c r="J2651" s="102" t="s">
        <v>2</v>
      </c>
      <c r="K2651" s="102" t="s">
        <v>1</v>
      </c>
      <c r="L2651" s="102" t="s">
        <v>23</v>
      </c>
      <c r="M2651" s="102" t="s">
        <v>1074</v>
      </c>
      <c r="N2651" s="102">
        <v>1</v>
      </c>
      <c r="O2651" s="102" t="s">
        <v>1075</v>
      </c>
    </row>
    <row r="2652" spans="1:15" x14ac:dyDescent="0.25">
      <c r="A2652" s="102" t="s">
        <v>6002</v>
      </c>
      <c r="B2652" s="103" t="s">
        <v>1415</v>
      </c>
      <c r="C2652" s="103" t="s">
        <v>1118</v>
      </c>
      <c r="D2652" s="102" t="s">
        <v>5696</v>
      </c>
      <c r="E2652" s="102" t="s">
        <v>276</v>
      </c>
      <c r="H2652" s="102">
        <v>45516</v>
      </c>
      <c r="I2652" s="102" t="s">
        <v>1737</v>
      </c>
      <c r="J2652" s="102" t="s">
        <v>2</v>
      </c>
      <c r="K2652" s="102" t="s">
        <v>1</v>
      </c>
      <c r="L2652" s="102" t="s">
        <v>23</v>
      </c>
      <c r="M2652" s="102" t="s">
        <v>1074</v>
      </c>
      <c r="N2652" s="102">
        <v>1</v>
      </c>
      <c r="O2652" s="102" t="s">
        <v>1075</v>
      </c>
    </row>
    <row r="2653" spans="1:15" x14ac:dyDescent="0.25">
      <c r="A2653" s="102" t="s">
        <v>5017</v>
      </c>
      <c r="B2653" s="103" t="s">
        <v>6003</v>
      </c>
      <c r="C2653" s="103" t="s">
        <v>1118</v>
      </c>
      <c r="D2653" s="102" t="s">
        <v>5696</v>
      </c>
      <c r="E2653" s="102" t="s">
        <v>275</v>
      </c>
      <c r="F2653" s="102" t="s">
        <v>6004</v>
      </c>
      <c r="H2653" s="102">
        <v>45516</v>
      </c>
      <c r="I2653" s="102" t="s">
        <v>1737</v>
      </c>
      <c r="J2653" s="102" t="s">
        <v>2</v>
      </c>
      <c r="K2653" s="102" t="s">
        <v>1</v>
      </c>
      <c r="L2653" s="102" t="s">
        <v>23</v>
      </c>
      <c r="M2653" s="102" t="s">
        <v>1074</v>
      </c>
      <c r="N2653" s="102">
        <v>1</v>
      </c>
      <c r="O2653" s="102" t="s">
        <v>1075</v>
      </c>
    </row>
    <row r="2654" spans="1:15" x14ac:dyDescent="0.25">
      <c r="A2654" s="102" t="s">
        <v>6005</v>
      </c>
      <c r="B2654" s="103" t="s">
        <v>3352</v>
      </c>
      <c r="C2654" s="103" t="s">
        <v>274</v>
      </c>
      <c r="D2654" s="102" t="s">
        <v>1092</v>
      </c>
      <c r="E2654" s="102" t="s">
        <v>276</v>
      </c>
      <c r="H2654" s="102">
        <v>45516</v>
      </c>
      <c r="I2654" s="102" t="s">
        <v>1737</v>
      </c>
      <c r="J2654" s="102" t="s">
        <v>2</v>
      </c>
      <c r="K2654" s="102" t="s">
        <v>1</v>
      </c>
      <c r="L2654" s="102" t="s">
        <v>23</v>
      </c>
      <c r="M2654" s="102" t="s">
        <v>1074</v>
      </c>
      <c r="N2654" s="102">
        <v>1</v>
      </c>
      <c r="O2654" s="102" t="s">
        <v>1075</v>
      </c>
    </row>
    <row r="2655" spans="1:15" x14ac:dyDescent="0.25">
      <c r="A2655" s="102" t="s">
        <v>6006</v>
      </c>
      <c r="B2655" s="103" t="s">
        <v>1228</v>
      </c>
      <c r="C2655" s="103" t="s">
        <v>277</v>
      </c>
      <c r="D2655" s="102" t="s">
        <v>136</v>
      </c>
      <c r="E2655" s="102" t="s">
        <v>275</v>
      </c>
      <c r="F2655" s="102" t="s">
        <v>6007</v>
      </c>
      <c r="H2655" s="102">
        <v>45516</v>
      </c>
      <c r="I2655" s="102" t="s">
        <v>1737</v>
      </c>
      <c r="J2655" s="102" t="s">
        <v>2</v>
      </c>
      <c r="K2655" s="102" t="s">
        <v>1</v>
      </c>
      <c r="L2655" s="102" t="s">
        <v>23</v>
      </c>
      <c r="M2655" s="102" t="s">
        <v>1074</v>
      </c>
      <c r="N2655" s="102">
        <v>1</v>
      </c>
      <c r="O2655" s="102" t="s">
        <v>1075</v>
      </c>
    </row>
    <row r="2656" spans="1:15" x14ac:dyDescent="0.25">
      <c r="A2656" s="102" t="s">
        <v>6008</v>
      </c>
      <c r="B2656" s="103" t="s">
        <v>1997</v>
      </c>
      <c r="C2656" s="103" t="s">
        <v>1118</v>
      </c>
      <c r="D2656" s="102" t="s">
        <v>5696</v>
      </c>
      <c r="E2656" s="102" t="s">
        <v>275</v>
      </c>
      <c r="F2656" s="102" t="s">
        <v>6009</v>
      </c>
      <c r="H2656" s="102">
        <v>45516</v>
      </c>
      <c r="I2656" s="102" t="s">
        <v>1737</v>
      </c>
      <c r="J2656" s="102" t="s">
        <v>2</v>
      </c>
      <c r="K2656" s="102" t="s">
        <v>1</v>
      </c>
      <c r="L2656" s="102" t="s">
        <v>23</v>
      </c>
      <c r="M2656" s="102" t="s">
        <v>1074</v>
      </c>
      <c r="N2656" s="102">
        <v>1</v>
      </c>
      <c r="O2656" s="102" t="s">
        <v>1075</v>
      </c>
    </row>
    <row r="2657" spans="1:15" x14ac:dyDescent="0.25">
      <c r="A2657" s="102" t="s">
        <v>1247</v>
      </c>
      <c r="B2657" s="103" t="s">
        <v>1153</v>
      </c>
      <c r="C2657" s="103" t="s">
        <v>1118</v>
      </c>
      <c r="D2657" s="102" t="s">
        <v>5696</v>
      </c>
      <c r="E2657" s="102" t="s">
        <v>275</v>
      </c>
      <c r="F2657" s="102" t="s">
        <v>6010</v>
      </c>
      <c r="H2657" s="102">
        <v>45516</v>
      </c>
      <c r="I2657" s="102" t="s">
        <v>1737</v>
      </c>
      <c r="J2657" s="102" t="s">
        <v>2</v>
      </c>
      <c r="K2657" s="102" t="s">
        <v>1</v>
      </c>
      <c r="L2657" s="102" t="s">
        <v>23</v>
      </c>
      <c r="M2657" s="102" t="s">
        <v>1074</v>
      </c>
      <c r="N2657" s="102">
        <v>1</v>
      </c>
      <c r="O2657" s="102" t="s">
        <v>1075</v>
      </c>
    </row>
    <row r="2658" spans="1:15" x14ac:dyDescent="0.25">
      <c r="A2658" s="102" t="s">
        <v>1247</v>
      </c>
      <c r="B2658" s="103" t="s">
        <v>1476</v>
      </c>
      <c r="C2658" s="103" t="s">
        <v>274</v>
      </c>
      <c r="D2658" s="102" t="s">
        <v>5696</v>
      </c>
      <c r="E2658" s="102" t="s">
        <v>275</v>
      </c>
      <c r="F2658" s="102" t="s">
        <v>6011</v>
      </c>
      <c r="H2658" s="102">
        <v>45516</v>
      </c>
      <c r="I2658" s="102" t="s">
        <v>1737</v>
      </c>
      <c r="J2658" s="102" t="s">
        <v>2</v>
      </c>
      <c r="K2658" s="102" t="s">
        <v>1</v>
      </c>
      <c r="L2658" s="102" t="s">
        <v>23</v>
      </c>
      <c r="M2658" s="102" t="s">
        <v>1074</v>
      </c>
      <c r="N2658" s="102">
        <v>1</v>
      </c>
      <c r="O2658" s="102" t="s">
        <v>1075</v>
      </c>
    </row>
    <row r="2659" spans="1:15" x14ac:dyDescent="0.25">
      <c r="A2659" s="102" t="s">
        <v>6012</v>
      </c>
      <c r="B2659" s="103" t="s">
        <v>1672</v>
      </c>
      <c r="C2659" s="103" t="s">
        <v>274</v>
      </c>
      <c r="D2659" s="102" t="s">
        <v>1092</v>
      </c>
      <c r="E2659" s="102" t="s">
        <v>275</v>
      </c>
      <c r="F2659" s="102" t="s">
        <v>6013</v>
      </c>
      <c r="H2659" s="102">
        <v>45516</v>
      </c>
      <c r="I2659" s="102" t="s">
        <v>1737</v>
      </c>
      <c r="J2659" s="102" t="s">
        <v>2</v>
      </c>
      <c r="K2659" s="102" t="s">
        <v>1</v>
      </c>
      <c r="L2659" s="102" t="s">
        <v>23</v>
      </c>
      <c r="M2659" s="102" t="s">
        <v>1074</v>
      </c>
      <c r="N2659" s="102">
        <v>1</v>
      </c>
      <c r="O2659" s="102" t="s">
        <v>1075</v>
      </c>
    </row>
    <row r="2660" spans="1:15" x14ac:dyDescent="0.25">
      <c r="A2660" s="102" t="s">
        <v>4557</v>
      </c>
      <c r="B2660" s="103" t="s">
        <v>6014</v>
      </c>
      <c r="C2660" s="103" t="s">
        <v>1118</v>
      </c>
      <c r="D2660" s="102" t="s">
        <v>5696</v>
      </c>
      <c r="E2660" s="102" t="s">
        <v>275</v>
      </c>
      <c r="F2660" s="102" t="s">
        <v>6015</v>
      </c>
      <c r="H2660" s="102">
        <v>45516</v>
      </c>
      <c r="I2660" s="102" t="s">
        <v>1737</v>
      </c>
      <c r="J2660" s="102" t="s">
        <v>2</v>
      </c>
      <c r="K2660" s="102" t="s">
        <v>1</v>
      </c>
      <c r="L2660" s="102" t="s">
        <v>23</v>
      </c>
      <c r="M2660" s="102" t="s">
        <v>1074</v>
      </c>
      <c r="N2660" s="102">
        <v>1</v>
      </c>
      <c r="O2660" s="102" t="s">
        <v>1075</v>
      </c>
    </row>
    <row r="2661" spans="1:15" x14ac:dyDescent="0.25">
      <c r="A2661" s="102" t="s">
        <v>6016</v>
      </c>
      <c r="B2661" s="103" t="s">
        <v>2031</v>
      </c>
      <c r="C2661" s="103" t="s">
        <v>277</v>
      </c>
      <c r="D2661" s="102" t="s">
        <v>136</v>
      </c>
      <c r="E2661" s="102" t="s">
        <v>275</v>
      </c>
      <c r="F2661" s="102" t="s">
        <v>6017</v>
      </c>
      <c r="H2661" s="102">
        <v>45516</v>
      </c>
      <c r="I2661" s="102" t="s">
        <v>1737</v>
      </c>
      <c r="J2661" s="102" t="s">
        <v>2</v>
      </c>
      <c r="K2661" s="102" t="s">
        <v>1</v>
      </c>
      <c r="L2661" s="102" t="s">
        <v>23</v>
      </c>
      <c r="M2661" s="102" t="s">
        <v>1074</v>
      </c>
      <c r="N2661" s="102">
        <v>1</v>
      </c>
      <c r="O2661" s="102" t="s">
        <v>1075</v>
      </c>
    </row>
    <row r="2662" spans="1:15" x14ac:dyDescent="0.25">
      <c r="A2662" s="102" t="s">
        <v>6018</v>
      </c>
      <c r="B2662" s="103" t="s">
        <v>1515</v>
      </c>
      <c r="C2662" s="103" t="s">
        <v>274</v>
      </c>
      <c r="D2662" s="102" t="s">
        <v>1092</v>
      </c>
      <c r="E2662" s="102" t="s">
        <v>275</v>
      </c>
      <c r="F2662" s="102" t="s">
        <v>6019</v>
      </c>
      <c r="H2662" s="102">
        <v>45516</v>
      </c>
      <c r="I2662" s="102" t="s">
        <v>1737</v>
      </c>
      <c r="J2662" s="102" t="s">
        <v>2</v>
      </c>
      <c r="K2662" s="102" t="s">
        <v>1</v>
      </c>
      <c r="L2662" s="102" t="s">
        <v>23</v>
      </c>
      <c r="M2662" s="102" t="s">
        <v>1074</v>
      </c>
      <c r="N2662" s="102">
        <v>1</v>
      </c>
      <c r="O2662" s="102" t="s">
        <v>1075</v>
      </c>
    </row>
    <row r="2663" spans="1:15" x14ac:dyDescent="0.25">
      <c r="A2663" s="102" t="s">
        <v>6020</v>
      </c>
      <c r="B2663" s="103" t="s">
        <v>1095</v>
      </c>
      <c r="C2663" s="103" t="s">
        <v>1118</v>
      </c>
      <c r="D2663" s="102" t="s">
        <v>5696</v>
      </c>
      <c r="E2663" s="102" t="s">
        <v>275</v>
      </c>
      <c r="F2663" s="102" t="s">
        <v>6021</v>
      </c>
      <c r="H2663" s="102">
        <v>45516</v>
      </c>
      <c r="I2663" s="102" t="s">
        <v>1737</v>
      </c>
      <c r="J2663" s="102" t="s">
        <v>2</v>
      </c>
      <c r="K2663" s="102" t="s">
        <v>1</v>
      </c>
      <c r="L2663" s="102" t="s">
        <v>23</v>
      </c>
      <c r="M2663" s="102" t="s">
        <v>1074</v>
      </c>
      <c r="N2663" s="102">
        <v>1</v>
      </c>
      <c r="O2663" s="102" t="s">
        <v>1075</v>
      </c>
    </row>
    <row r="2664" spans="1:15" x14ac:dyDescent="0.25">
      <c r="A2664" s="102" t="s">
        <v>6022</v>
      </c>
      <c r="B2664" s="103" t="s">
        <v>6023</v>
      </c>
      <c r="C2664" s="103" t="s">
        <v>1118</v>
      </c>
      <c r="D2664" s="102" t="s">
        <v>5696</v>
      </c>
      <c r="E2664" s="102" t="s">
        <v>275</v>
      </c>
      <c r="F2664" s="102" t="s">
        <v>6024</v>
      </c>
      <c r="H2664" s="102">
        <v>45516</v>
      </c>
      <c r="I2664" s="102" t="s">
        <v>1737</v>
      </c>
      <c r="J2664" s="102" t="s">
        <v>2</v>
      </c>
      <c r="K2664" s="102" t="s">
        <v>1</v>
      </c>
      <c r="L2664" s="102" t="s">
        <v>23</v>
      </c>
      <c r="M2664" s="102" t="s">
        <v>1074</v>
      </c>
      <c r="N2664" s="102">
        <v>1</v>
      </c>
      <c r="O2664" s="102" t="s">
        <v>1075</v>
      </c>
    </row>
    <row r="2665" spans="1:15" x14ac:dyDescent="0.25">
      <c r="A2665" s="102" t="s">
        <v>6025</v>
      </c>
      <c r="B2665" s="103" t="s">
        <v>1214</v>
      </c>
      <c r="C2665" s="103" t="s">
        <v>1118</v>
      </c>
      <c r="D2665" s="102" t="s">
        <v>5696</v>
      </c>
      <c r="E2665" s="102" t="s">
        <v>275</v>
      </c>
      <c r="F2665" s="102" t="s">
        <v>6026</v>
      </c>
      <c r="H2665" s="102">
        <v>45516</v>
      </c>
      <c r="I2665" s="102" t="s">
        <v>1737</v>
      </c>
      <c r="J2665" s="102" t="s">
        <v>2</v>
      </c>
      <c r="K2665" s="102" t="s">
        <v>1</v>
      </c>
      <c r="L2665" s="102" t="s">
        <v>23</v>
      </c>
      <c r="M2665" s="102" t="s">
        <v>1074</v>
      </c>
      <c r="N2665" s="102">
        <v>1</v>
      </c>
      <c r="O2665" s="102" t="s">
        <v>1075</v>
      </c>
    </row>
    <row r="2666" spans="1:15" x14ac:dyDescent="0.25">
      <c r="A2666" s="102" t="s">
        <v>6025</v>
      </c>
      <c r="B2666" s="103" t="s">
        <v>1672</v>
      </c>
      <c r="C2666" s="103" t="s">
        <v>274</v>
      </c>
      <c r="D2666" s="102" t="s">
        <v>5696</v>
      </c>
      <c r="E2666" s="102" t="s">
        <v>275</v>
      </c>
      <c r="F2666" s="102" t="s">
        <v>6027</v>
      </c>
      <c r="H2666" s="102">
        <v>45516</v>
      </c>
      <c r="I2666" s="102" t="s">
        <v>1737</v>
      </c>
      <c r="J2666" s="102" t="s">
        <v>2</v>
      </c>
      <c r="K2666" s="102" t="s">
        <v>1</v>
      </c>
      <c r="L2666" s="102" t="s">
        <v>23</v>
      </c>
      <c r="M2666" s="102" t="s">
        <v>1074</v>
      </c>
      <c r="N2666" s="102">
        <v>1</v>
      </c>
      <c r="O2666" s="102" t="s">
        <v>1075</v>
      </c>
    </row>
    <row r="2667" spans="1:15" x14ac:dyDescent="0.25">
      <c r="A2667" s="102" t="s">
        <v>6025</v>
      </c>
      <c r="B2667" s="103" t="s">
        <v>1208</v>
      </c>
      <c r="C2667" s="103" t="s">
        <v>274</v>
      </c>
      <c r="D2667" s="102" t="s">
        <v>5696</v>
      </c>
      <c r="E2667" s="102" t="s">
        <v>275</v>
      </c>
      <c r="F2667" s="102" t="s">
        <v>6028</v>
      </c>
      <c r="H2667" s="102">
        <v>45516</v>
      </c>
      <c r="I2667" s="102" t="s">
        <v>1737</v>
      </c>
      <c r="J2667" s="102" t="s">
        <v>2</v>
      </c>
      <c r="K2667" s="102" t="s">
        <v>1</v>
      </c>
      <c r="L2667" s="102" t="s">
        <v>23</v>
      </c>
      <c r="M2667" s="102" t="s">
        <v>1074</v>
      </c>
      <c r="N2667" s="102">
        <v>1</v>
      </c>
      <c r="O2667" s="102" t="s">
        <v>1075</v>
      </c>
    </row>
    <row r="2668" spans="1:15" x14ac:dyDescent="0.25">
      <c r="A2668" s="102" t="s">
        <v>2731</v>
      </c>
      <c r="B2668" s="103" t="s">
        <v>1597</v>
      </c>
      <c r="C2668" s="103" t="s">
        <v>277</v>
      </c>
      <c r="D2668" s="102" t="s">
        <v>136</v>
      </c>
      <c r="E2668" s="102" t="s">
        <v>275</v>
      </c>
      <c r="F2668" s="102" t="s">
        <v>6029</v>
      </c>
      <c r="H2668" s="102">
        <v>45516</v>
      </c>
      <c r="I2668" s="102" t="s">
        <v>1737</v>
      </c>
      <c r="J2668" s="102" t="s">
        <v>2</v>
      </c>
      <c r="K2668" s="102" t="s">
        <v>1</v>
      </c>
      <c r="L2668" s="102" t="s">
        <v>23</v>
      </c>
      <c r="M2668" s="102" t="s">
        <v>1074</v>
      </c>
      <c r="N2668" s="102">
        <v>1</v>
      </c>
      <c r="O2668" s="102" t="s">
        <v>1075</v>
      </c>
    </row>
    <row r="2669" spans="1:15" x14ac:dyDescent="0.25">
      <c r="A2669" s="102" t="s">
        <v>6030</v>
      </c>
      <c r="B2669" s="103" t="s">
        <v>2109</v>
      </c>
      <c r="C2669" s="103" t="s">
        <v>1118</v>
      </c>
      <c r="D2669" s="102" t="s">
        <v>5696</v>
      </c>
      <c r="E2669" s="102" t="s">
        <v>275</v>
      </c>
      <c r="F2669" s="102" t="s">
        <v>6031</v>
      </c>
      <c r="H2669" s="102">
        <v>45516</v>
      </c>
      <c r="I2669" s="102" t="s">
        <v>1737</v>
      </c>
      <c r="J2669" s="102" t="s">
        <v>2</v>
      </c>
      <c r="K2669" s="102" t="s">
        <v>1</v>
      </c>
      <c r="L2669" s="102" t="s">
        <v>23</v>
      </c>
      <c r="M2669" s="102" t="s">
        <v>1074</v>
      </c>
      <c r="N2669" s="102">
        <v>1</v>
      </c>
      <c r="O2669" s="102" t="s">
        <v>1075</v>
      </c>
    </row>
    <row r="2670" spans="1:15" x14ac:dyDescent="0.25">
      <c r="A2670" s="102" t="s">
        <v>6032</v>
      </c>
      <c r="B2670" s="103" t="s">
        <v>2114</v>
      </c>
      <c r="C2670" s="103" t="s">
        <v>277</v>
      </c>
      <c r="D2670" s="102" t="s">
        <v>136</v>
      </c>
      <c r="E2670" s="102" t="s">
        <v>275</v>
      </c>
      <c r="F2670" s="102" t="s">
        <v>6033</v>
      </c>
      <c r="H2670" s="102">
        <v>45516</v>
      </c>
      <c r="I2670" s="102" t="s">
        <v>1737</v>
      </c>
      <c r="J2670" s="102" t="s">
        <v>2</v>
      </c>
      <c r="K2670" s="102" t="s">
        <v>1</v>
      </c>
      <c r="L2670" s="102" t="s">
        <v>23</v>
      </c>
      <c r="M2670" s="102" t="s">
        <v>1074</v>
      </c>
      <c r="N2670" s="102">
        <v>1</v>
      </c>
      <c r="O2670" s="102" t="s">
        <v>1075</v>
      </c>
    </row>
    <row r="2671" spans="1:15" x14ac:dyDescent="0.25">
      <c r="A2671" s="102" t="s">
        <v>2169</v>
      </c>
      <c r="B2671" s="103" t="s">
        <v>2198</v>
      </c>
      <c r="C2671" s="103" t="s">
        <v>277</v>
      </c>
      <c r="D2671" s="102" t="s">
        <v>136</v>
      </c>
      <c r="E2671" s="102" t="s">
        <v>275</v>
      </c>
      <c r="F2671" s="102" t="s">
        <v>6034</v>
      </c>
      <c r="H2671" s="102">
        <v>45516</v>
      </c>
      <c r="I2671" s="102" t="s">
        <v>1737</v>
      </c>
      <c r="J2671" s="102" t="s">
        <v>2</v>
      </c>
      <c r="K2671" s="102" t="s">
        <v>1</v>
      </c>
      <c r="L2671" s="102" t="s">
        <v>23</v>
      </c>
      <c r="M2671" s="102" t="s">
        <v>1074</v>
      </c>
      <c r="N2671" s="102">
        <v>1</v>
      </c>
      <c r="O2671" s="102" t="s">
        <v>1075</v>
      </c>
    </row>
    <row r="2672" spans="1:15" x14ac:dyDescent="0.25">
      <c r="A2672" s="102" t="s">
        <v>6035</v>
      </c>
      <c r="B2672" s="103" t="s">
        <v>4900</v>
      </c>
      <c r="C2672" s="103" t="s">
        <v>1118</v>
      </c>
      <c r="D2672" s="102" t="s">
        <v>1092</v>
      </c>
      <c r="E2672" s="102" t="s">
        <v>275</v>
      </c>
      <c r="F2672" s="102" t="s">
        <v>6036</v>
      </c>
      <c r="H2672" s="102">
        <v>45516</v>
      </c>
      <c r="I2672" s="102" t="s">
        <v>1737</v>
      </c>
      <c r="J2672" s="102" t="s">
        <v>2</v>
      </c>
      <c r="K2672" s="102" t="s">
        <v>1</v>
      </c>
      <c r="L2672" s="102" t="s">
        <v>23</v>
      </c>
      <c r="M2672" s="102" t="s">
        <v>1074</v>
      </c>
      <c r="N2672" s="102">
        <v>1</v>
      </c>
      <c r="O2672" s="102" t="s">
        <v>1075</v>
      </c>
    </row>
    <row r="2673" spans="1:15" x14ac:dyDescent="0.25">
      <c r="A2673" s="102" t="s">
        <v>2181</v>
      </c>
      <c r="B2673" s="103" t="s">
        <v>1476</v>
      </c>
      <c r="C2673" s="103" t="s">
        <v>274</v>
      </c>
      <c r="D2673" s="102" t="s">
        <v>136</v>
      </c>
      <c r="E2673" s="102" t="s">
        <v>275</v>
      </c>
      <c r="F2673" s="102" t="s">
        <v>6037</v>
      </c>
      <c r="H2673" s="102">
        <v>45516</v>
      </c>
      <c r="I2673" s="102" t="s">
        <v>1737</v>
      </c>
      <c r="J2673" s="102" t="s">
        <v>2</v>
      </c>
      <c r="K2673" s="102" t="s">
        <v>1</v>
      </c>
      <c r="L2673" s="102" t="s">
        <v>23</v>
      </c>
      <c r="M2673" s="102" t="s">
        <v>1074</v>
      </c>
      <c r="N2673" s="102">
        <v>1</v>
      </c>
      <c r="O2673" s="102" t="s">
        <v>1075</v>
      </c>
    </row>
    <row r="2674" spans="1:15" x14ac:dyDescent="0.25">
      <c r="A2674" s="102" t="s">
        <v>6038</v>
      </c>
      <c r="B2674" s="103" t="s">
        <v>1120</v>
      </c>
      <c r="C2674" s="103" t="s">
        <v>274</v>
      </c>
      <c r="D2674" s="102" t="s">
        <v>1092</v>
      </c>
      <c r="E2674" s="102" t="s">
        <v>275</v>
      </c>
      <c r="F2674" s="102" t="s">
        <v>6039</v>
      </c>
      <c r="H2674" s="102">
        <v>45516</v>
      </c>
      <c r="I2674" s="102" t="s">
        <v>1737</v>
      </c>
      <c r="J2674" s="102" t="s">
        <v>2</v>
      </c>
      <c r="K2674" s="102" t="s">
        <v>1</v>
      </c>
      <c r="L2674" s="102" t="s">
        <v>23</v>
      </c>
      <c r="M2674" s="102" t="s">
        <v>1074</v>
      </c>
      <c r="N2674" s="102">
        <v>1</v>
      </c>
      <c r="O2674" s="102" t="s">
        <v>1075</v>
      </c>
    </row>
    <row r="2675" spans="1:15" x14ac:dyDescent="0.25">
      <c r="A2675" s="102" t="s">
        <v>6040</v>
      </c>
      <c r="B2675" s="103" t="s">
        <v>1260</v>
      </c>
      <c r="C2675" s="103" t="s">
        <v>1118</v>
      </c>
      <c r="D2675" s="102" t="s">
        <v>5696</v>
      </c>
      <c r="E2675" s="102" t="s">
        <v>275</v>
      </c>
      <c r="F2675" s="102" t="s">
        <v>6041</v>
      </c>
      <c r="H2675" s="102">
        <v>45516</v>
      </c>
      <c r="I2675" s="102" t="s">
        <v>1737</v>
      </c>
      <c r="J2675" s="102" t="s">
        <v>2</v>
      </c>
      <c r="K2675" s="102" t="s">
        <v>1</v>
      </c>
      <c r="L2675" s="102" t="s">
        <v>23</v>
      </c>
      <c r="M2675" s="102" t="s">
        <v>1074</v>
      </c>
      <c r="N2675" s="102">
        <v>1</v>
      </c>
      <c r="O2675" s="102" t="s">
        <v>1075</v>
      </c>
    </row>
    <row r="2676" spans="1:15" x14ac:dyDescent="0.25">
      <c r="A2676" s="102" t="s">
        <v>1274</v>
      </c>
      <c r="B2676" s="103" t="s">
        <v>1487</v>
      </c>
      <c r="C2676" s="103" t="s">
        <v>1118</v>
      </c>
      <c r="D2676" s="102" t="s">
        <v>5696</v>
      </c>
      <c r="E2676" s="102" t="s">
        <v>275</v>
      </c>
      <c r="F2676" s="102" t="s">
        <v>6042</v>
      </c>
      <c r="H2676" s="102">
        <v>45516</v>
      </c>
      <c r="I2676" s="102" t="s">
        <v>1737</v>
      </c>
      <c r="J2676" s="102" t="s">
        <v>2</v>
      </c>
      <c r="K2676" s="102" t="s">
        <v>1</v>
      </c>
      <c r="L2676" s="102" t="s">
        <v>23</v>
      </c>
      <c r="M2676" s="102" t="s">
        <v>1074</v>
      </c>
      <c r="N2676" s="102">
        <v>1</v>
      </c>
      <c r="O2676" s="102" t="s">
        <v>1075</v>
      </c>
    </row>
    <row r="2677" spans="1:15" x14ac:dyDescent="0.25">
      <c r="A2677" s="102" t="s">
        <v>4052</v>
      </c>
      <c r="B2677" s="103" t="s">
        <v>3525</v>
      </c>
      <c r="C2677" s="103" t="s">
        <v>1118</v>
      </c>
      <c r="D2677" s="102" t="s">
        <v>5696</v>
      </c>
      <c r="E2677" s="102" t="s">
        <v>275</v>
      </c>
      <c r="F2677" s="102" t="s">
        <v>6043</v>
      </c>
      <c r="H2677" s="102">
        <v>45516</v>
      </c>
      <c r="I2677" s="102" t="s">
        <v>1737</v>
      </c>
      <c r="J2677" s="102" t="s">
        <v>2</v>
      </c>
      <c r="K2677" s="102" t="s">
        <v>1</v>
      </c>
      <c r="L2677" s="102" t="s">
        <v>23</v>
      </c>
      <c r="M2677" s="102" t="s">
        <v>1074</v>
      </c>
      <c r="N2677" s="102">
        <v>1</v>
      </c>
      <c r="O2677" s="102" t="s">
        <v>1075</v>
      </c>
    </row>
    <row r="2678" spans="1:15" x14ac:dyDescent="0.25">
      <c r="A2678" s="102" t="s">
        <v>4052</v>
      </c>
      <c r="B2678" s="103" t="s">
        <v>1078</v>
      </c>
      <c r="C2678" s="103" t="s">
        <v>274</v>
      </c>
      <c r="D2678" s="102" t="s">
        <v>5696</v>
      </c>
      <c r="E2678" s="102" t="s">
        <v>275</v>
      </c>
      <c r="F2678" s="102" t="s">
        <v>6044</v>
      </c>
      <c r="H2678" s="102">
        <v>45516</v>
      </c>
      <c r="I2678" s="102" t="s">
        <v>1737</v>
      </c>
      <c r="J2678" s="102" t="s">
        <v>2</v>
      </c>
      <c r="K2678" s="102" t="s">
        <v>1</v>
      </c>
      <c r="L2678" s="102" t="s">
        <v>23</v>
      </c>
      <c r="M2678" s="102" t="s">
        <v>1074</v>
      </c>
      <c r="N2678" s="102">
        <v>1</v>
      </c>
      <c r="O2678" s="102" t="s">
        <v>1075</v>
      </c>
    </row>
    <row r="2679" spans="1:15" x14ac:dyDescent="0.25">
      <c r="A2679" s="102" t="s">
        <v>4052</v>
      </c>
      <c r="B2679" s="103" t="s">
        <v>1122</v>
      </c>
      <c r="C2679" s="103" t="s">
        <v>274</v>
      </c>
      <c r="D2679" s="102" t="s">
        <v>5696</v>
      </c>
      <c r="E2679" s="102" t="s">
        <v>275</v>
      </c>
      <c r="F2679" s="102" t="s">
        <v>6045</v>
      </c>
      <c r="H2679" s="102">
        <v>45516</v>
      </c>
      <c r="I2679" s="102" t="s">
        <v>1737</v>
      </c>
      <c r="J2679" s="102" t="s">
        <v>2</v>
      </c>
      <c r="K2679" s="102" t="s">
        <v>1</v>
      </c>
      <c r="L2679" s="102" t="s">
        <v>23</v>
      </c>
      <c r="M2679" s="102" t="s">
        <v>1074</v>
      </c>
      <c r="N2679" s="102">
        <v>1</v>
      </c>
      <c r="O2679" s="102" t="s">
        <v>1075</v>
      </c>
    </row>
    <row r="2680" spans="1:15" x14ac:dyDescent="0.25">
      <c r="A2680" s="102" t="s">
        <v>1889</v>
      </c>
      <c r="B2680" s="103" t="s">
        <v>3498</v>
      </c>
      <c r="C2680" s="103" t="s">
        <v>1118</v>
      </c>
      <c r="D2680" s="102" t="s">
        <v>152</v>
      </c>
      <c r="E2680" s="102" t="s">
        <v>275</v>
      </c>
      <c r="F2680" s="102" t="s">
        <v>6046</v>
      </c>
      <c r="H2680" s="102">
        <v>45516</v>
      </c>
      <c r="I2680" s="102" t="s">
        <v>1737</v>
      </c>
      <c r="J2680" s="102" t="s">
        <v>2</v>
      </c>
      <c r="K2680" s="102" t="s">
        <v>1</v>
      </c>
      <c r="L2680" s="102" t="s">
        <v>23</v>
      </c>
      <c r="M2680" s="102" t="s">
        <v>1074</v>
      </c>
      <c r="N2680" s="102">
        <v>1</v>
      </c>
      <c r="O2680" s="102" t="s">
        <v>1075</v>
      </c>
    </row>
    <row r="2681" spans="1:15" x14ac:dyDescent="0.25">
      <c r="A2681" s="102" t="s">
        <v>6047</v>
      </c>
      <c r="B2681" s="103" t="s">
        <v>6048</v>
      </c>
      <c r="C2681" s="103" t="s">
        <v>274</v>
      </c>
      <c r="D2681" s="102" t="s">
        <v>1092</v>
      </c>
      <c r="E2681" s="102" t="s">
        <v>275</v>
      </c>
      <c r="F2681" s="102" t="s">
        <v>6049</v>
      </c>
      <c r="H2681" s="102">
        <v>45516</v>
      </c>
      <c r="I2681" s="102" t="s">
        <v>1737</v>
      </c>
      <c r="J2681" s="102" t="s">
        <v>2</v>
      </c>
      <c r="K2681" s="102" t="s">
        <v>1</v>
      </c>
      <c r="L2681" s="102" t="s">
        <v>23</v>
      </c>
      <c r="M2681" s="102" t="s">
        <v>1074</v>
      </c>
      <c r="N2681" s="102">
        <v>1</v>
      </c>
      <c r="O2681" s="102" t="s">
        <v>1075</v>
      </c>
    </row>
    <row r="2682" spans="1:15" x14ac:dyDescent="0.25">
      <c r="A2682" s="102" t="s">
        <v>6050</v>
      </c>
      <c r="B2682" s="103" t="s">
        <v>6051</v>
      </c>
      <c r="C2682" s="103" t="s">
        <v>274</v>
      </c>
      <c r="D2682" s="102" t="s">
        <v>5696</v>
      </c>
      <c r="E2682" s="102" t="s">
        <v>275</v>
      </c>
      <c r="F2682" s="102" t="s">
        <v>6052</v>
      </c>
      <c r="H2682" s="102">
        <v>45516</v>
      </c>
      <c r="I2682" s="102" t="s">
        <v>1737</v>
      </c>
      <c r="J2682" s="102" t="s">
        <v>2</v>
      </c>
      <c r="K2682" s="102" t="s">
        <v>1</v>
      </c>
      <c r="L2682" s="102" t="s">
        <v>23</v>
      </c>
      <c r="M2682" s="102" t="s">
        <v>1074</v>
      </c>
      <c r="N2682" s="102">
        <v>1</v>
      </c>
      <c r="O2682" s="102" t="s">
        <v>1075</v>
      </c>
    </row>
    <row r="2683" spans="1:15" x14ac:dyDescent="0.25">
      <c r="A2683" s="102" t="s">
        <v>6053</v>
      </c>
      <c r="B2683" s="103" t="s">
        <v>2619</v>
      </c>
      <c r="C2683" s="103" t="s">
        <v>274</v>
      </c>
      <c r="D2683" s="102" t="s">
        <v>1092</v>
      </c>
      <c r="E2683" s="102" t="s">
        <v>275</v>
      </c>
      <c r="F2683" s="102" t="s">
        <v>6054</v>
      </c>
      <c r="H2683" s="102">
        <v>45516</v>
      </c>
      <c r="I2683" s="102" t="s">
        <v>1737</v>
      </c>
      <c r="J2683" s="102" t="s">
        <v>2</v>
      </c>
      <c r="K2683" s="102" t="s">
        <v>1</v>
      </c>
      <c r="L2683" s="102" t="s">
        <v>23</v>
      </c>
      <c r="M2683" s="102" t="s">
        <v>1074</v>
      </c>
      <c r="N2683" s="102">
        <v>1</v>
      </c>
      <c r="O2683" s="102" t="s">
        <v>1075</v>
      </c>
    </row>
    <row r="2684" spans="1:15" x14ac:dyDescent="0.25">
      <c r="A2684" s="102" t="s">
        <v>6055</v>
      </c>
      <c r="B2684" s="103" t="s">
        <v>1844</v>
      </c>
      <c r="C2684" s="103" t="s">
        <v>1118</v>
      </c>
      <c r="D2684" s="102" t="s">
        <v>5696</v>
      </c>
      <c r="E2684" s="102" t="s">
        <v>275</v>
      </c>
      <c r="F2684" s="102" t="s">
        <v>6056</v>
      </c>
      <c r="H2684" s="102">
        <v>45516</v>
      </c>
      <c r="I2684" s="102" t="s">
        <v>1737</v>
      </c>
      <c r="J2684" s="102" t="s">
        <v>2</v>
      </c>
      <c r="K2684" s="102" t="s">
        <v>1</v>
      </c>
      <c r="L2684" s="102" t="s">
        <v>23</v>
      </c>
      <c r="M2684" s="102" t="s">
        <v>1074</v>
      </c>
      <c r="N2684" s="102">
        <v>1</v>
      </c>
      <c r="O2684" s="102" t="s">
        <v>1075</v>
      </c>
    </row>
    <row r="2685" spans="1:15" x14ac:dyDescent="0.25">
      <c r="A2685" s="102" t="s">
        <v>3168</v>
      </c>
      <c r="B2685" s="103" t="s">
        <v>6057</v>
      </c>
      <c r="C2685" s="103" t="s">
        <v>1118</v>
      </c>
      <c r="D2685" s="102" t="s">
        <v>5696</v>
      </c>
      <c r="E2685" s="102" t="s">
        <v>275</v>
      </c>
      <c r="F2685" s="102" t="s">
        <v>6058</v>
      </c>
      <c r="H2685" s="102">
        <v>45516</v>
      </c>
      <c r="I2685" s="102" t="s">
        <v>1737</v>
      </c>
      <c r="J2685" s="102" t="s">
        <v>2</v>
      </c>
      <c r="K2685" s="102" t="s">
        <v>1</v>
      </c>
      <c r="L2685" s="102" t="s">
        <v>23</v>
      </c>
      <c r="M2685" s="102" t="s">
        <v>1074</v>
      </c>
      <c r="N2685" s="102">
        <v>1</v>
      </c>
      <c r="O2685" s="102" t="s">
        <v>1075</v>
      </c>
    </row>
    <row r="2686" spans="1:15" x14ac:dyDescent="0.25">
      <c r="A2686" s="102" t="s">
        <v>6059</v>
      </c>
      <c r="B2686" s="103" t="s">
        <v>6060</v>
      </c>
      <c r="C2686" s="103" t="s">
        <v>274</v>
      </c>
      <c r="D2686" s="102" t="s">
        <v>1092</v>
      </c>
      <c r="E2686" s="102" t="s">
        <v>275</v>
      </c>
      <c r="F2686" s="102" t="s">
        <v>6061</v>
      </c>
      <c r="H2686" s="102">
        <v>45516</v>
      </c>
      <c r="I2686" s="102" t="s">
        <v>1737</v>
      </c>
      <c r="J2686" s="102" t="s">
        <v>2</v>
      </c>
      <c r="K2686" s="102" t="s">
        <v>1</v>
      </c>
      <c r="L2686" s="102" t="s">
        <v>23</v>
      </c>
      <c r="M2686" s="102" t="s">
        <v>1074</v>
      </c>
      <c r="N2686" s="102">
        <v>1</v>
      </c>
      <c r="O2686" s="102" t="s">
        <v>1075</v>
      </c>
    </row>
    <row r="2687" spans="1:15" x14ac:dyDescent="0.25">
      <c r="A2687" s="102" t="s">
        <v>6062</v>
      </c>
      <c r="B2687" s="103" t="s">
        <v>1304</v>
      </c>
      <c r="C2687" s="103" t="s">
        <v>1118</v>
      </c>
      <c r="D2687" s="102" t="s">
        <v>5696</v>
      </c>
      <c r="E2687" s="102" t="s">
        <v>275</v>
      </c>
      <c r="F2687" s="102" t="s">
        <v>6063</v>
      </c>
      <c r="H2687" s="102">
        <v>45516</v>
      </c>
      <c r="I2687" s="102" t="s">
        <v>1737</v>
      </c>
      <c r="J2687" s="102" t="s">
        <v>2</v>
      </c>
      <c r="K2687" s="102" t="s">
        <v>1</v>
      </c>
      <c r="L2687" s="102" t="s">
        <v>23</v>
      </c>
      <c r="M2687" s="102" t="s">
        <v>1074</v>
      </c>
      <c r="N2687" s="102">
        <v>1</v>
      </c>
      <c r="O2687" s="102" t="s">
        <v>1075</v>
      </c>
    </row>
    <row r="2688" spans="1:15" x14ac:dyDescent="0.25">
      <c r="A2688" s="102" t="s">
        <v>6064</v>
      </c>
      <c r="B2688" s="103" t="s">
        <v>2000</v>
      </c>
      <c r="C2688" s="103" t="s">
        <v>1118</v>
      </c>
      <c r="D2688" s="102" t="s">
        <v>1092</v>
      </c>
      <c r="E2688" s="102" t="s">
        <v>275</v>
      </c>
      <c r="F2688" s="102" t="s">
        <v>6065</v>
      </c>
      <c r="H2688" s="102">
        <v>45516</v>
      </c>
      <c r="I2688" s="102" t="s">
        <v>1737</v>
      </c>
      <c r="J2688" s="102" t="s">
        <v>2</v>
      </c>
      <c r="K2688" s="102" t="s">
        <v>1</v>
      </c>
      <c r="L2688" s="102" t="s">
        <v>23</v>
      </c>
      <c r="M2688" s="102" t="s">
        <v>1074</v>
      </c>
      <c r="N2688" s="102">
        <v>1</v>
      </c>
      <c r="O2688" s="102" t="s">
        <v>1075</v>
      </c>
    </row>
    <row r="2689" spans="1:15" x14ac:dyDescent="0.25">
      <c r="A2689" s="102" t="s">
        <v>6066</v>
      </c>
      <c r="B2689" s="103" t="s">
        <v>1078</v>
      </c>
      <c r="C2689" s="103" t="s">
        <v>274</v>
      </c>
      <c r="D2689" s="102" t="s">
        <v>5696</v>
      </c>
      <c r="E2689" s="102" t="s">
        <v>275</v>
      </c>
      <c r="F2689" s="102" t="s">
        <v>6067</v>
      </c>
      <c r="H2689" s="102">
        <v>45516</v>
      </c>
      <c r="I2689" s="102" t="s">
        <v>1737</v>
      </c>
      <c r="J2689" s="102" t="s">
        <v>2</v>
      </c>
      <c r="K2689" s="102" t="s">
        <v>1</v>
      </c>
      <c r="L2689" s="102" t="s">
        <v>23</v>
      </c>
      <c r="M2689" s="102" t="s">
        <v>1074</v>
      </c>
      <c r="N2689" s="102">
        <v>1</v>
      </c>
      <c r="O2689" s="102" t="s">
        <v>1075</v>
      </c>
    </row>
    <row r="2690" spans="1:15" x14ac:dyDescent="0.25">
      <c r="A2690" s="102" t="s">
        <v>6068</v>
      </c>
      <c r="B2690" s="103" t="s">
        <v>5019</v>
      </c>
      <c r="C2690" s="103" t="s">
        <v>274</v>
      </c>
      <c r="D2690" s="102" t="s">
        <v>5696</v>
      </c>
      <c r="E2690" s="102" t="s">
        <v>275</v>
      </c>
      <c r="F2690" s="102" t="s">
        <v>6069</v>
      </c>
      <c r="H2690" s="102">
        <v>45516</v>
      </c>
      <c r="I2690" s="102" t="s">
        <v>1737</v>
      </c>
      <c r="J2690" s="102" t="s">
        <v>2</v>
      </c>
      <c r="K2690" s="102" t="s">
        <v>1</v>
      </c>
      <c r="L2690" s="102" t="s">
        <v>23</v>
      </c>
      <c r="M2690" s="102" t="s">
        <v>1074</v>
      </c>
      <c r="N2690" s="102">
        <v>1</v>
      </c>
      <c r="O2690" s="102" t="s">
        <v>1075</v>
      </c>
    </row>
    <row r="2691" spans="1:15" x14ac:dyDescent="0.25">
      <c r="A2691" s="102" t="s">
        <v>6070</v>
      </c>
      <c r="B2691" s="103" t="s">
        <v>2479</v>
      </c>
      <c r="C2691" s="103" t="s">
        <v>1118</v>
      </c>
      <c r="D2691" s="102" t="s">
        <v>1092</v>
      </c>
      <c r="E2691" s="102" t="s">
        <v>275</v>
      </c>
      <c r="F2691" s="102" t="s">
        <v>6071</v>
      </c>
      <c r="H2691" s="102">
        <v>45516</v>
      </c>
      <c r="I2691" s="102" t="s">
        <v>1737</v>
      </c>
      <c r="J2691" s="102" t="s">
        <v>2</v>
      </c>
      <c r="K2691" s="102" t="s">
        <v>1</v>
      </c>
      <c r="L2691" s="102" t="s">
        <v>23</v>
      </c>
      <c r="M2691" s="102" t="s">
        <v>1074</v>
      </c>
      <c r="N2691" s="102">
        <v>1</v>
      </c>
      <c r="O2691" s="102" t="s">
        <v>1075</v>
      </c>
    </row>
    <row r="2692" spans="1:15" x14ac:dyDescent="0.25">
      <c r="A2692" s="102" t="s">
        <v>6072</v>
      </c>
      <c r="B2692" s="103" t="s">
        <v>6073</v>
      </c>
      <c r="C2692" s="103" t="s">
        <v>1118</v>
      </c>
      <c r="D2692" s="102" t="s">
        <v>1092</v>
      </c>
      <c r="E2692" s="102" t="s">
        <v>275</v>
      </c>
      <c r="F2692" s="102" t="s">
        <v>6074</v>
      </c>
      <c r="H2692" s="102">
        <v>45516</v>
      </c>
      <c r="I2692" s="102" t="s">
        <v>1737</v>
      </c>
      <c r="J2692" s="102" t="s">
        <v>2</v>
      </c>
      <c r="K2692" s="102" t="s">
        <v>1</v>
      </c>
      <c r="L2692" s="102" t="s">
        <v>23</v>
      </c>
      <c r="M2692" s="102" t="s">
        <v>1074</v>
      </c>
      <c r="N2692" s="102">
        <v>1</v>
      </c>
      <c r="O2692" s="102" t="s">
        <v>1075</v>
      </c>
    </row>
    <row r="2693" spans="1:15" x14ac:dyDescent="0.25">
      <c r="A2693" s="102" t="s">
        <v>4103</v>
      </c>
      <c r="B2693" s="103" t="s">
        <v>3794</v>
      </c>
      <c r="C2693" s="103" t="s">
        <v>1118</v>
      </c>
      <c r="D2693" s="102" t="s">
        <v>1092</v>
      </c>
      <c r="E2693" s="102" t="s">
        <v>275</v>
      </c>
      <c r="F2693" s="102" t="s">
        <v>6075</v>
      </c>
      <c r="H2693" s="102">
        <v>45516</v>
      </c>
      <c r="I2693" s="102" t="s">
        <v>1737</v>
      </c>
      <c r="J2693" s="102" t="s">
        <v>2</v>
      </c>
      <c r="K2693" s="102" t="s">
        <v>1</v>
      </c>
      <c r="L2693" s="102" t="s">
        <v>23</v>
      </c>
      <c r="M2693" s="102" t="s">
        <v>1074</v>
      </c>
      <c r="N2693" s="102">
        <v>1</v>
      </c>
      <c r="O2693" s="102" t="s">
        <v>1075</v>
      </c>
    </row>
    <row r="2694" spans="1:15" x14ac:dyDescent="0.25">
      <c r="A2694" s="102" t="s">
        <v>6076</v>
      </c>
      <c r="B2694" s="103" t="s">
        <v>1095</v>
      </c>
      <c r="C2694" s="103" t="s">
        <v>277</v>
      </c>
      <c r="D2694" s="102" t="s">
        <v>136</v>
      </c>
      <c r="E2694" s="102" t="s">
        <v>275</v>
      </c>
      <c r="F2694" s="102" t="s">
        <v>6077</v>
      </c>
      <c r="H2694" s="102">
        <v>45516</v>
      </c>
      <c r="I2694" s="102" t="s">
        <v>1737</v>
      </c>
      <c r="J2694" s="102" t="s">
        <v>2</v>
      </c>
      <c r="K2694" s="102" t="s">
        <v>1</v>
      </c>
      <c r="L2694" s="102" t="s">
        <v>23</v>
      </c>
      <c r="M2694" s="102" t="s">
        <v>1074</v>
      </c>
      <c r="N2694" s="102">
        <v>1</v>
      </c>
      <c r="O2694" s="102" t="s">
        <v>1075</v>
      </c>
    </row>
    <row r="2695" spans="1:15" x14ac:dyDescent="0.25">
      <c r="A2695" s="102" t="s">
        <v>4019</v>
      </c>
      <c r="B2695" s="103" t="s">
        <v>1095</v>
      </c>
      <c r="C2695" s="103" t="s">
        <v>1118</v>
      </c>
      <c r="D2695" s="102" t="s">
        <v>1092</v>
      </c>
      <c r="E2695" s="102" t="s">
        <v>275</v>
      </c>
      <c r="F2695" s="102" t="s">
        <v>6078</v>
      </c>
      <c r="H2695" s="102">
        <v>45516</v>
      </c>
      <c r="I2695" s="102" t="s">
        <v>1737</v>
      </c>
      <c r="J2695" s="102" t="s">
        <v>2</v>
      </c>
      <c r="K2695" s="102" t="s">
        <v>1</v>
      </c>
      <c r="L2695" s="102" t="s">
        <v>23</v>
      </c>
      <c r="M2695" s="102" t="s">
        <v>1074</v>
      </c>
      <c r="N2695" s="102">
        <v>1</v>
      </c>
      <c r="O2695" s="102" t="s">
        <v>1075</v>
      </c>
    </row>
    <row r="2696" spans="1:15" x14ac:dyDescent="0.25">
      <c r="A2696" s="102" t="s">
        <v>6079</v>
      </c>
      <c r="B2696" s="103" t="s">
        <v>1764</v>
      </c>
      <c r="C2696" s="103" t="s">
        <v>274</v>
      </c>
      <c r="D2696" s="102" t="s">
        <v>5696</v>
      </c>
      <c r="E2696" s="102" t="s">
        <v>275</v>
      </c>
      <c r="F2696" s="102" t="s">
        <v>6080</v>
      </c>
      <c r="H2696" s="102">
        <v>45516</v>
      </c>
      <c r="I2696" s="102" t="s">
        <v>1737</v>
      </c>
      <c r="J2696" s="102" t="s">
        <v>2</v>
      </c>
      <c r="K2696" s="102" t="s">
        <v>1</v>
      </c>
      <c r="L2696" s="102" t="s">
        <v>23</v>
      </c>
      <c r="M2696" s="102" t="s">
        <v>1074</v>
      </c>
      <c r="N2696" s="102">
        <v>1</v>
      </c>
      <c r="O2696" s="102" t="s">
        <v>1075</v>
      </c>
    </row>
    <row r="2697" spans="1:15" x14ac:dyDescent="0.25">
      <c r="A2697" s="102" t="s">
        <v>6079</v>
      </c>
      <c r="B2697" s="103" t="s">
        <v>1780</v>
      </c>
      <c r="C2697" s="103" t="s">
        <v>1118</v>
      </c>
      <c r="D2697" s="102" t="s">
        <v>1092</v>
      </c>
      <c r="E2697" s="102" t="s">
        <v>275</v>
      </c>
      <c r="F2697" s="102" t="s">
        <v>6081</v>
      </c>
      <c r="H2697" s="102">
        <v>45516</v>
      </c>
      <c r="I2697" s="102" t="s">
        <v>1737</v>
      </c>
      <c r="J2697" s="102" t="s">
        <v>2</v>
      </c>
      <c r="K2697" s="102" t="s">
        <v>1</v>
      </c>
      <c r="L2697" s="102" t="s">
        <v>23</v>
      </c>
      <c r="M2697" s="102" t="s">
        <v>1074</v>
      </c>
      <c r="N2697" s="102">
        <v>1</v>
      </c>
      <c r="O2697" s="102" t="s">
        <v>1075</v>
      </c>
    </row>
    <row r="2698" spans="1:15" x14ac:dyDescent="0.25">
      <c r="A2698" s="102" t="s">
        <v>6082</v>
      </c>
      <c r="B2698" s="103" t="s">
        <v>1764</v>
      </c>
      <c r="C2698" s="103" t="s">
        <v>274</v>
      </c>
      <c r="D2698" s="102" t="s">
        <v>5696</v>
      </c>
      <c r="E2698" s="102" t="s">
        <v>275</v>
      </c>
      <c r="F2698" s="102" t="s">
        <v>6083</v>
      </c>
      <c r="H2698" s="102">
        <v>45516</v>
      </c>
      <c r="I2698" s="102" t="s">
        <v>1737</v>
      </c>
      <c r="J2698" s="102" t="s">
        <v>2</v>
      </c>
      <c r="K2698" s="102" t="s">
        <v>1</v>
      </c>
      <c r="L2698" s="102" t="s">
        <v>23</v>
      </c>
      <c r="M2698" s="102" t="s">
        <v>1074</v>
      </c>
      <c r="N2698" s="102">
        <v>1</v>
      </c>
      <c r="O2698" s="102" t="s">
        <v>1075</v>
      </c>
    </row>
    <row r="2699" spans="1:15" x14ac:dyDescent="0.25">
      <c r="A2699" s="102" t="s">
        <v>5128</v>
      </c>
      <c r="B2699" s="103" t="s">
        <v>3794</v>
      </c>
      <c r="C2699" s="103" t="s">
        <v>1118</v>
      </c>
      <c r="D2699" s="102" t="s">
        <v>5696</v>
      </c>
      <c r="E2699" s="102" t="s">
        <v>275</v>
      </c>
      <c r="F2699" s="102" t="s">
        <v>6084</v>
      </c>
      <c r="H2699" s="102">
        <v>45516</v>
      </c>
      <c r="I2699" s="102" t="s">
        <v>1737</v>
      </c>
      <c r="J2699" s="102" t="s">
        <v>2</v>
      </c>
      <c r="K2699" s="102" t="s">
        <v>1</v>
      </c>
      <c r="L2699" s="102" t="s">
        <v>23</v>
      </c>
      <c r="M2699" s="102" t="s">
        <v>1074</v>
      </c>
      <c r="N2699" s="102">
        <v>1</v>
      </c>
      <c r="O2699" s="102" t="s">
        <v>1075</v>
      </c>
    </row>
    <row r="2700" spans="1:15" x14ac:dyDescent="0.25">
      <c r="A2700" s="102" t="s">
        <v>3259</v>
      </c>
      <c r="B2700" s="103" t="s">
        <v>6085</v>
      </c>
      <c r="C2700" s="103" t="s">
        <v>1118</v>
      </c>
      <c r="D2700" s="102" t="s">
        <v>196</v>
      </c>
      <c r="E2700" s="102" t="s">
        <v>275</v>
      </c>
      <c r="F2700" s="102" t="s">
        <v>6086</v>
      </c>
      <c r="H2700" s="102">
        <v>45516</v>
      </c>
      <c r="I2700" s="102" t="s">
        <v>1737</v>
      </c>
      <c r="J2700" s="102" t="s">
        <v>2</v>
      </c>
      <c r="K2700" s="102" t="s">
        <v>1</v>
      </c>
      <c r="L2700" s="102" t="s">
        <v>23</v>
      </c>
      <c r="M2700" s="102" t="s">
        <v>1074</v>
      </c>
      <c r="N2700" s="102">
        <v>1</v>
      </c>
      <c r="O2700" s="102" t="s">
        <v>1075</v>
      </c>
    </row>
    <row r="2701" spans="1:15" x14ac:dyDescent="0.25">
      <c r="A2701" s="102" t="s">
        <v>6087</v>
      </c>
      <c r="B2701" s="103" t="s">
        <v>6088</v>
      </c>
      <c r="C2701" s="103" t="s">
        <v>274</v>
      </c>
      <c r="D2701" s="102" t="s">
        <v>196</v>
      </c>
      <c r="E2701" s="102" t="s">
        <v>275</v>
      </c>
      <c r="F2701" s="102" t="s">
        <v>6089</v>
      </c>
      <c r="H2701" s="102">
        <v>45516</v>
      </c>
      <c r="I2701" s="102" t="s">
        <v>1737</v>
      </c>
      <c r="J2701" s="102" t="s">
        <v>2</v>
      </c>
      <c r="K2701" s="102" t="s">
        <v>1</v>
      </c>
      <c r="L2701" s="102" t="s">
        <v>23</v>
      </c>
      <c r="M2701" s="102" t="s">
        <v>1074</v>
      </c>
      <c r="N2701" s="102">
        <v>1</v>
      </c>
      <c r="O2701" s="102" t="s">
        <v>1075</v>
      </c>
    </row>
    <row r="2702" spans="1:15" x14ac:dyDescent="0.25">
      <c r="A2702" s="102" t="s">
        <v>6087</v>
      </c>
      <c r="B2702" s="103" t="s">
        <v>6090</v>
      </c>
      <c r="C2702" s="103" t="s">
        <v>274</v>
      </c>
      <c r="D2702" s="102" t="s">
        <v>196</v>
      </c>
      <c r="E2702" s="102" t="s">
        <v>275</v>
      </c>
      <c r="F2702" s="102" t="s">
        <v>6091</v>
      </c>
      <c r="H2702" s="102">
        <v>45516</v>
      </c>
      <c r="I2702" s="102" t="s">
        <v>1737</v>
      </c>
      <c r="J2702" s="102" t="s">
        <v>2</v>
      </c>
      <c r="K2702" s="102" t="s">
        <v>1</v>
      </c>
      <c r="L2702" s="102" t="s">
        <v>23</v>
      </c>
      <c r="M2702" s="102" t="s">
        <v>1074</v>
      </c>
      <c r="N2702" s="102">
        <v>1</v>
      </c>
      <c r="O2702" s="102" t="s">
        <v>1075</v>
      </c>
    </row>
    <row r="2703" spans="1:15" x14ac:dyDescent="0.25">
      <c r="A2703" s="102" t="s">
        <v>6092</v>
      </c>
      <c r="B2703" s="103" t="s">
        <v>6093</v>
      </c>
      <c r="C2703" s="103" t="s">
        <v>1118</v>
      </c>
      <c r="D2703" s="102" t="s">
        <v>196</v>
      </c>
      <c r="E2703" s="102" t="s">
        <v>275</v>
      </c>
      <c r="F2703" s="102" t="s">
        <v>6094</v>
      </c>
      <c r="H2703" s="102">
        <v>45516</v>
      </c>
      <c r="I2703" s="102" t="s">
        <v>1737</v>
      </c>
      <c r="J2703" s="102" t="s">
        <v>2</v>
      </c>
      <c r="K2703" s="102" t="s">
        <v>1</v>
      </c>
      <c r="L2703" s="102" t="s">
        <v>23</v>
      </c>
      <c r="M2703" s="102" t="s">
        <v>1074</v>
      </c>
      <c r="N2703" s="102">
        <v>1</v>
      </c>
      <c r="O2703" s="102" t="s">
        <v>1075</v>
      </c>
    </row>
    <row r="2704" spans="1:15" x14ac:dyDescent="0.25">
      <c r="A2704" s="102" t="s">
        <v>3785</v>
      </c>
      <c r="B2704" s="103" t="s">
        <v>3786</v>
      </c>
      <c r="C2704" s="103" t="s">
        <v>274</v>
      </c>
      <c r="D2704" s="102" t="s">
        <v>6095</v>
      </c>
      <c r="E2704" s="102" t="s">
        <v>275</v>
      </c>
      <c r="F2704" s="102" t="s">
        <v>6096</v>
      </c>
      <c r="H2704" s="102">
        <v>45521</v>
      </c>
      <c r="I2704" s="102" t="s">
        <v>280</v>
      </c>
      <c r="J2704" s="102" t="s">
        <v>1</v>
      </c>
      <c r="K2704" s="102" t="s">
        <v>2</v>
      </c>
      <c r="L2704" s="102" t="s">
        <v>24</v>
      </c>
      <c r="M2704" s="102" t="s">
        <v>1074</v>
      </c>
      <c r="N2704" s="102">
        <v>6</v>
      </c>
      <c r="O2704" s="102" t="s">
        <v>1075</v>
      </c>
    </row>
    <row r="2705" spans="1:15" x14ac:dyDescent="0.25">
      <c r="A2705" s="102" t="s">
        <v>4758</v>
      </c>
      <c r="B2705" s="103" t="s">
        <v>2660</v>
      </c>
      <c r="C2705" s="103" t="s">
        <v>1077</v>
      </c>
      <c r="D2705" s="102" t="s">
        <v>281</v>
      </c>
      <c r="E2705" s="102" t="s">
        <v>275</v>
      </c>
      <c r="F2705" s="102" t="s">
        <v>6097</v>
      </c>
      <c r="H2705" s="102">
        <v>45521</v>
      </c>
      <c r="I2705" s="102" t="s">
        <v>280</v>
      </c>
      <c r="J2705" s="102" t="s">
        <v>1</v>
      </c>
      <c r="K2705" s="102" t="s">
        <v>2</v>
      </c>
      <c r="L2705" s="102" t="s">
        <v>24</v>
      </c>
      <c r="M2705" s="102" t="s">
        <v>1074</v>
      </c>
      <c r="N2705" s="102">
        <v>6</v>
      </c>
      <c r="O2705" s="102" t="s">
        <v>1075</v>
      </c>
    </row>
    <row r="2706" spans="1:15" x14ac:dyDescent="0.25">
      <c r="A2706" s="102" t="s">
        <v>1478</v>
      </c>
      <c r="B2706" s="103" t="s">
        <v>1895</v>
      </c>
      <c r="C2706" s="103" t="s">
        <v>274</v>
      </c>
      <c r="D2706" s="102" t="s">
        <v>6095</v>
      </c>
      <c r="E2706" s="102" t="s">
        <v>275</v>
      </c>
      <c r="F2706" s="102" t="s">
        <v>6098</v>
      </c>
      <c r="H2706" s="102">
        <v>45521</v>
      </c>
      <c r="I2706" s="102" t="s">
        <v>280</v>
      </c>
      <c r="J2706" s="102" t="s">
        <v>1</v>
      </c>
      <c r="K2706" s="102" t="s">
        <v>2</v>
      </c>
      <c r="L2706" s="102" t="s">
        <v>24</v>
      </c>
      <c r="M2706" s="102" t="s">
        <v>1074</v>
      </c>
      <c r="N2706" s="102">
        <v>6</v>
      </c>
      <c r="O2706" s="102" t="s">
        <v>1075</v>
      </c>
    </row>
    <row r="2707" spans="1:15" x14ac:dyDescent="0.25">
      <c r="A2707" s="102" t="s">
        <v>3789</v>
      </c>
      <c r="B2707" s="103" t="s">
        <v>3355</v>
      </c>
      <c r="C2707" s="103" t="s">
        <v>277</v>
      </c>
      <c r="D2707" s="102" t="s">
        <v>6095</v>
      </c>
      <c r="E2707" s="102" t="s">
        <v>275</v>
      </c>
      <c r="F2707" s="102" t="s">
        <v>6099</v>
      </c>
      <c r="H2707" s="102">
        <v>45521</v>
      </c>
      <c r="I2707" s="102" t="s">
        <v>280</v>
      </c>
      <c r="J2707" s="102" t="s">
        <v>1</v>
      </c>
      <c r="K2707" s="102" t="s">
        <v>2</v>
      </c>
      <c r="L2707" s="102" t="s">
        <v>24</v>
      </c>
      <c r="M2707" s="102" t="s">
        <v>1074</v>
      </c>
      <c r="N2707" s="102">
        <v>6</v>
      </c>
      <c r="O2707" s="102" t="s">
        <v>1075</v>
      </c>
    </row>
    <row r="2708" spans="1:15" x14ac:dyDescent="0.25">
      <c r="A2708" s="102" t="s">
        <v>3791</v>
      </c>
      <c r="B2708" s="103" t="s">
        <v>1233</v>
      </c>
      <c r="C2708" s="103" t="s">
        <v>274</v>
      </c>
      <c r="D2708" s="102" t="s">
        <v>6095</v>
      </c>
      <c r="E2708" s="102" t="s">
        <v>275</v>
      </c>
      <c r="F2708" s="102" t="s">
        <v>6100</v>
      </c>
      <c r="H2708" s="102">
        <v>45521</v>
      </c>
      <c r="I2708" s="102" t="s">
        <v>280</v>
      </c>
      <c r="J2708" s="102" t="s">
        <v>1</v>
      </c>
      <c r="K2708" s="102" t="s">
        <v>2</v>
      </c>
      <c r="L2708" s="102" t="s">
        <v>24</v>
      </c>
      <c r="M2708" s="102" t="s">
        <v>1074</v>
      </c>
      <c r="N2708" s="102">
        <v>6</v>
      </c>
      <c r="O2708" s="102" t="s">
        <v>1075</v>
      </c>
    </row>
    <row r="2709" spans="1:15" x14ac:dyDescent="0.25">
      <c r="A2709" s="102" t="s">
        <v>3793</v>
      </c>
      <c r="B2709" s="103" t="s">
        <v>3794</v>
      </c>
      <c r="C2709" s="103" t="s">
        <v>1118</v>
      </c>
      <c r="D2709" s="102" t="s">
        <v>1092</v>
      </c>
      <c r="E2709" s="102" t="s">
        <v>275</v>
      </c>
      <c r="F2709" s="102" t="s">
        <v>6101</v>
      </c>
      <c r="H2709" s="102">
        <v>45521</v>
      </c>
      <c r="I2709" s="102" t="s">
        <v>280</v>
      </c>
      <c r="J2709" s="102" t="s">
        <v>1</v>
      </c>
      <c r="K2709" s="102" t="s">
        <v>2</v>
      </c>
      <c r="L2709" s="102" t="s">
        <v>24</v>
      </c>
      <c r="M2709" s="102" t="s">
        <v>1074</v>
      </c>
      <c r="N2709" s="102">
        <v>6</v>
      </c>
      <c r="O2709" s="102" t="s">
        <v>1075</v>
      </c>
    </row>
    <row r="2710" spans="1:15" x14ac:dyDescent="0.25">
      <c r="A2710" s="102" t="s">
        <v>3799</v>
      </c>
      <c r="B2710" s="103" t="s">
        <v>1244</v>
      </c>
      <c r="C2710" s="103" t="s">
        <v>1225</v>
      </c>
      <c r="D2710" s="102" t="s">
        <v>152</v>
      </c>
      <c r="E2710" s="102" t="s">
        <v>275</v>
      </c>
      <c r="F2710" s="102" t="s">
        <v>6102</v>
      </c>
      <c r="H2710" s="102">
        <v>45521</v>
      </c>
      <c r="I2710" s="102" t="s">
        <v>280</v>
      </c>
      <c r="J2710" s="102" t="s">
        <v>1</v>
      </c>
      <c r="K2710" s="102" t="s">
        <v>2</v>
      </c>
      <c r="L2710" s="102" t="s">
        <v>24</v>
      </c>
      <c r="M2710" s="102" t="s">
        <v>1074</v>
      </c>
      <c r="N2710" s="102">
        <v>6</v>
      </c>
      <c r="O2710" s="102" t="s">
        <v>1075</v>
      </c>
    </row>
    <row r="2711" spans="1:15" x14ac:dyDescent="0.25">
      <c r="A2711" s="102" t="s">
        <v>6103</v>
      </c>
      <c r="B2711" s="103" t="s">
        <v>1080</v>
      </c>
      <c r="C2711" s="103" t="s">
        <v>1225</v>
      </c>
      <c r="D2711" s="102" t="s">
        <v>152</v>
      </c>
      <c r="E2711" s="102" t="s">
        <v>275</v>
      </c>
      <c r="F2711" s="102" t="s">
        <v>6104</v>
      </c>
      <c r="H2711" s="102">
        <v>45521</v>
      </c>
      <c r="I2711" s="102" t="s">
        <v>280</v>
      </c>
      <c r="J2711" s="102" t="s">
        <v>1</v>
      </c>
      <c r="K2711" s="102" t="s">
        <v>2</v>
      </c>
      <c r="L2711" s="102" t="s">
        <v>24</v>
      </c>
      <c r="M2711" s="102" t="s">
        <v>1074</v>
      </c>
      <c r="N2711" s="102">
        <v>6</v>
      </c>
      <c r="O2711" s="102" t="s">
        <v>1075</v>
      </c>
    </row>
    <row r="2712" spans="1:15" x14ac:dyDescent="0.25">
      <c r="A2712" s="102" t="s">
        <v>6105</v>
      </c>
      <c r="B2712" s="103" t="s">
        <v>6106</v>
      </c>
      <c r="C2712" s="103" t="s">
        <v>1225</v>
      </c>
      <c r="D2712" s="102" t="s">
        <v>281</v>
      </c>
      <c r="E2712" s="102" t="s">
        <v>275</v>
      </c>
      <c r="F2712" s="102" t="s">
        <v>6107</v>
      </c>
      <c r="H2712" s="102">
        <v>45521</v>
      </c>
      <c r="I2712" s="102" t="s">
        <v>280</v>
      </c>
      <c r="J2712" s="102" t="s">
        <v>1</v>
      </c>
      <c r="K2712" s="102" t="s">
        <v>2</v>
      </c>
      <c r="L2712" s="102" t="s">
        <v>24</v>
      </c>
      <c r="M2712" s="102" t="s">
        <v>1074</v>
      </c>
      <c r="N2712" s="102">
        <v>6</v>
      </c>
      <c r="O2712" s="102" t="s">
        <v>1075</v>
      </c>
    </row>
    <row r="2713" spans="1:15" x14ac:dyDescent="0.25">
      <c r="A2713" s="102" t="s">
        <v>3803</v>
      </c>
      <c r="B2713" s="103" t="s">
        <v>1561</v>
      </c>
      <c r="C2713" s="103" t="s">
        <v>1225</v>
      </c>
      <c r="D2713" s="102" t="s">
        <v>196</v>
      </c>
      <c r="E2713" s="102" t="s">
        <v>275</v>
      </c>
      <c r="F2713" s="102" t="s">
        <v>6108</v>
      </c>
      <c r="H2713" s="102">
        <v>45521</v>
      </c>
      <c r="I2713" s="102" t="s">
        <v>280</v>
      </c>
      <c r="J2713" s="102" t="s">
        <v>1</v>
      </c>
      <c r="K2713" s="102" t="s">
        <v>2</v>
      </c>
      <c r="L2713" s="102" t="s">
        <v>24</v>
      </c>
      <c r="M2713" s="102" t="s">
        <v>1074</v>
      </c>
      <c r="N2713" s="102">
        <v>6</v>
      </c>
      <c r="O2713" s="102" t="s">
        <v>1075</v>
      </c>
    </row>
    <row r="2714" spans="1:15" x14ac:dyDescent="0.25">
      <c r="A2714" s="102" t="s">
        <v>3805</v>
      </c>
      <c r="B2714" s="103" t="s">
        <v>1148</v>
      </c>
      <c r="C2714" s="103" t="s">
        <v>274</v>
      </c>
      <c r="D2714" s="102" t="s">
        <v>570</v>
      </c>
      <c r="E2714" s="102" t="s">
        <v>275</v>
      </c>
      <c r="F2714" s="102" t="s">
        <v>6109</v>
      </c>
      <c r="H2714" s="102">
        <v>45521</v>
      </c>
      <c r="I2714" s="102" t="s">
        <v>280</v>
      </c>
      <c r="J2714" s="102" t="s">
        <v>1</v>
      </c>
      <c r="K2714" s="102" t="s">
        <v>2</v>
      </c>
      <c r="L2714" s="102" t="s">
        <v>24</v>
      </c>
      <c r="M2714" s="102" t="s">
        <v>1074</v>
      </c>
      <c r="N2714" s="102">
        <v>6</v>
      </c>
      <c r="O2714" s="102" t="s">
        <v>1075</v>
      </c>
    </row>
    <row r="2715" spans="1:15" x14ac:dyDescent="0.25">
      <c r="A2715" s="102" t="s">
        <v>3259</v>
      </c>
      <c r="B2715" s="103" t="s">
        <v>2075</v>
      </c>
      <c r="C2715" s="103" t="s">
        <v>1118</v>
      </c>
      <c r="D2715" s="102" t="s">
        <v>6095</v>
      </c>
      <c r="E2715" s="102" t="s">
        <v>275</v>
      </c>
      <c r="F2715" s="102" t="s">
        <v>6110</v>
      </c>
      <c r="H2715" s="102">
        <v>45521</v>
      </c>
      <c r="I2715" s="102" t="s">
        <v>280</v>
      </c>
      <c r="J2715" s="102" t="s">
        <v>1</v>
      </c>
      <c r="K2715" s="102" t="s">
        <v>2</v>
      </c>
      <c r="L2715" s="102" t="s">
        <v>24</v>
      </c>
      <c r="M2715" s="102" t="s">
        <v>1074</v>
      </c>
      <c r="N2715" s="102">
        <v>6</v>
      </c>
      <c r="O2715" s="102" t="s">
        <v>1075</v>
      </c>
    </row>
    <row r="2716" spans="1:15" x14ac:dyDescent="0.25">
      <c r="A2716" s="102" t="s">
        <v>3813</v>
      </c>
      <c r="B2716" s="103" t="s">
        <v>1997</v>
      </c>
      <c r="C2716" s="103" t="s">
        <v>1118</v>
      </c>
      <c r="D2716" s="102" t="s">
        <v>6095</v>
      </c>
      <c r="E2716" s="102" t="s">
        <v>275</v>
      </c>
      <c r="F2716" s="102" t="s">
        <v>6111</v>
      </c>
      <c r="H2716" s="102">
        <v>45521</v>
      </c>
      <c r="I2716" s="102" t="s">
        <v>280</v>
      </c>
      <c r="J2716" s="102" t="s">
        <v>1</v>
      </c>
      <c r="K2716" s="102" t="s">
        <v>2</v>
      </c>
      <c r="L2716" s="102" t="s">
        <v>24</v>
      </c>
      <c r="M2716" s="102" t="s">
        <v>1074</v>
      </c>
      <c r="N2716" s="102">
        <v>6</v>
      </c>
      <c r="O2716" s="102" t="s">
        <v>1075</v>
      </c>
    </row>
    <row r="2717" spans="1:15" x14ac:dyDescent="0.25">
      <c r="A2717" s="102" t="s">
        <v>3818</v>
      </c>
      <c r="B2717" s="103" t="s">
        <v>1197</v>
      </c>
      <c r="C2717" s="103" t="s">
        <v>1077</v>
      </c>
      <c r="D2717" s="102" t="s">
        <v>196</v>
      </c>
      <c r="E2717" s="102" t="s">
        <v>275</v>
      </c>
      <c r="F2717" s="102" t="s">
        <v>6112</v>
      </c>
      <c r="H2717" s="102">
        <v>45521</v>
      </c>
      <c r="I2717" s="102" t="s">
        <v>280</v>
      </c>
      <c r="J2717" s="102" t="s">
        <v>1</v>
      </c>
      <c r="K2717" s="102" t="s">
        <v>2</v>
      </c>
      <c r="L2717" s="102" t="s">
        <v>24</v>
      </c>
      <c r="M2717" s="102" t="s">
        <v>1074</v>
      </c>
      <c r="N2717" s="102">
        <v>6</v>
      </c>
      <c r="O2717" s="102" t="s">
        <v>1075</v>
      </c>
    </row>
    <row r="2718" spans="1:15" x14ac:dyDescent="0.25">
      <c r="A2718" s="102" t="s">
        <v>3825</v>
      </c>
      <c r="B2718" s="103" t="s">
        <v>3826</v>
      </c>
      <c r="C2718" s="103" t="s">
        <v>1077</v>
      </c>
      <c r="D2718" s="102" t="s">
        <v>196</v>
      </c>
      <c r="E2718" s="102" t="s">
        <v>275</v>
      </c>
      <c r="F2718" s="102" t="s">
        <v>6113</v>
      </c>
      <c r="H2718" s="102">
        <v>45521</v>
      </c>
      <c r="I2718" s="102" t="s">
        <v>280</v>
      </c>
      <c r="J2718" s="102" t="s">
        <v>1</v>
      </c>
      <c r="K2718" s="102" t="s">
        <v>2</v>
      </c>
      <c r="L2718" s="102" t="s">
        <v>24</v>
      </c>
      <c r="M2718" s="102" t="s">
        <v>1074</v>
      </c>
      <c r="N2718" s="102">
        <v>6</v>
      </c>
      <c r="O2718" s="102" t="s">
        <v>1075</v>
      </c>
    </row>
    <row r="2719" spans="1:15" x14ac:dyDescent="0.25">
      <c r="A2719" s="102" t="s">
        <v>6114</v>
      </c>
      <c r="B2719" s="103" t="s">
        <v>1076</v>
      </c>
      <c r="C2719" s="103" t="s">
        <v>1077</v>
      </c>
      <c r="D2719" s="102" t="s">
        <v>152</v>
      </c>
      <c r="E2719" s="102" t="s">
        <v>275</v>
      </c>
      <c r="F2719" s="102" t="s">
        <v>6115</v>
      </c>
      <c r="H2719" s="102">
        <v>45521</v>
      </c>
      <c r="I2719" s="102" t="s">
        <v>280</v>
      </c>
      <c r="J2719" s="102" t="s">
        <v>1</v>
      </c>
      <c r="K2719" s="102" t="s">
        <v>2</v>
      </c>
      <c r="L2719" s="102" t="s">
        <v>24</v>
      </c>
      <c r="M2719" s="102" t="s">
        <v>1074</v>
      </c>
      <c r="N2719" s="102">
        <v>6</v>
      </c>
      <c r="O2719" s="102" t="s">
        <v>1075</v>
      </c>
    </row>
    <row r="2720" spans="1:15" x14ac:dyDescent="0.25">
      <c r="A2720" s="102" t="s">
        <v>3829</v>
      </c>
      <c r="B2720" s="103" t="s">
        <v>1248</v>
      </c>
      <c r="C2720" s="103" t="s">
        <v>277</v>
      </c>
      <c r="D2720" s="102" t="s">
        <v>6116</v>
      </c>
      <c r="E2720" s="102" t="s">
        <v>275</v>
      </c>
      <c r="F2720" s="102" t="s">
        <v>6117</v>
      </c>
      <c r="H2720" s="102">
        <v>45521</v>
      </c>
      <c r="I2720" s="102" t="s">
        <v>280</v>
      </c>
      <c r="J2720" s="102" t="s">
        <v>1</v>
      </c>
      <c r="K2720" s="102" t="s">
        <v>2</v>
      </c>
      <c r="L2720" s="102" t="s">
        <v>24</v>
      </c>
      <c r="M2720" s="102" t="s">
        <v>1074</v>
      </c>
      <c r="N2720" s="102">
        <v>6</v>
      </c>
      <c r="O2720" s="102" t="s">
        <v>1075</v>
      </c>
    </row>
    <row r="2721" spans="1:15" x14ac:dyDescent="0.25">
      <c r="A2721" s="102" t="s">
        <v>3831</v>
      </c>
      <c r="B2721" s="103" t="s">
        <v>1468</v>
      </c>
      <c r="C2721" s="103" t="s">
        <v>1225</v>
      </c>
      <c r="D2721" s="102" t="s">
        <v>152</v>
      </c>
      <c r="E2721" s="102" t="s">
        <v>275</v>
      </c>
      <c r="F2721" s="102" t="s">
        <v>6118</v>
      </c>
      <c r="H2721" s="102">
        <v>45521</v>
      </c>
      <c r="I2721" s="102" t="s">
        <v>280</v>
      </c>
      <c r="J2721" s="102" t="s">
        <v>1</v>
      </c>
      <c r="K2721" s="102" t="s">
        <v>2</v>
      </c>
      <c r="L2721" s="102" t="s">
        <v>24</v>
      </c>
      <c r="M2721" s="102" t="s">
        <v>1074</v>
      </c>
      <c r="N2721" s="102">
        <v>6</v>
      </c>
      <c r="O2721" s="102" t="s">
        <v>1075</v>
      </c>
    </row>
    <row r="2722" spans="1:15" x14ac:dyDescent="0.25">
      <c r="A2722" s="102" t="s">
        <v>6119</v>
      </c>
      <c r="B2722" s="103" t="s">
        <v>6120</v>
      </c>
      <c r="C2722" s="103" t="s">
        <v>1077</v>
      </c>
      <c r="D2722" s="102" t="s">
        <v>196</v>
      </c>
      <c r="E2722" s="102" t="s">
        <v>275</v>
      </c>
      <c r="F2722" s="102" t="s">
        <v>2019</v>
      </c>
      <c r="H2722" s="102">
        <v>45521</v>
      </c>
      <c r="I2722" s="102" t="s">
        <v>280</v>
      </c>
      <c r="J2722" s="102" t="s">
        <v>1</v>
      </c>
      <c r="K2722" s="102" t="s">
        <v>2</v>
      </c>
      <c r="L2722" s="102" t="s">
        <v>24</v>
      </c>
      <c r="M2722" s="102" t="s">
        <v>1074</v>
      </c>
      <c r="N2722" s="102">
        <v>6</v>
      </c>
      <c r="O2722" s="102" t="s">
        <v>1075</v>
      </c>
    </row>
    <row r="2723" spans="1:15" x14ac:dyDescent="0.25">
      <c r="A2723" s="102" t="s">
        <v>6119</v>
      </c>
      <c r="B2723" s="103" t="s">
        <v>6121</v>
      </c>
      <c r="C2723" s="103" t="s">
        <v>1225</v>
      </c>
      <c r="D2723" s="102" t="s">
        <v>196</v>
      </c>
      <c r="E2723" s="102" t="s">
        <v>275</v>
      </c>
      <c r="F2723" s="102" t="s">
        <v>2020</v>
      </c>
      <c r="H2723" s="102">
        <v>45521</v>
      </c>
      <c r="I2723" s="102" t="s">
        <v>280</v>
      </c>
      <c r="J2723" s="102" t="s">
        <v>1</v>
      </c>
      <c r="K2723" s="102" t="s">
        <v>2</v>
      </c>
      <c r="L2723" s="102" t="s">
        <v>24</v>
      </c>
      <c r="M2723" s="102" t="s">
        <v>1074</v>
      </c>
      <c r="N2723" s="102">
        <v>6</v>
      </c>
      <c r="O2723" s="102" t="s">
        <v>1075</v>
      </c>
    </row>
    <row r="2724" spans="1:15" x14ac:dyDescent="0.25">
      <c r="A2724" s="102" t="s">
        <v>3837</v>
      </c>
      <c r="B2724" s="103" t="s">
        <v>3838</v>
      </c>
      <c r="C2724" s="103" t="s">
        <v>274</v>
      </c>
      <c r="D2724" s="102" t="s">
        <v>6095</v>
      </c>
      <c r="E2724" s="102" t="s">
        <v>275</v>
      </c>
      <c r="F2724" s="102" t="s">
        <v>6122</v>
      </c>
      <c r="H2724" s="102">
        <v>45521</v>
      </c>
      <c r="I2724" s="102" t="s">
        <v>280</v>
      </c>
      <c r="J2724" s="102" t="s">
        <v>1</v>
      </c>
      <c r="K2724" s="102" t="s">
        <v>2</v>
      </c>
      <c r="L2724" s="102" t="s">
        <v>24</v>
      </c>
      <c r="M2724" s="102" t="s">
        <v>1074</v>
      </c>
      <c r="N2724" s="102">
        <v>6</v>
      </c>
      <c r="O2724" s="102" t="s">
        <v>1075</v>
      </c>
    </row>
    <row r="2725" spans="1:15" x14ac:dyDescent="0.25">
      <c r="A2725" s="102" t="s">
        <v>3840</v>
      </c>
      <c r="B2725" s="103" t="s">
        <v>3841</v>
      </c>
      <c r="C2725" s="103" t="s">
        <v>274</v>
      </c>
      <c r="D2725" s="102" t="s">
        <v>570</v>
      </c>
      <c r="E2725" s="102" t="s">
        <v>275</v>
      </c>
      <c r="F2725" s="102" t="s">
        <v>6123</v>
      </c>
      <c r="H2725" s="102">
        <v>45521</v>
      </c>
      <c r="I2725" s="102" t="s">
        <v>280</v>
      </c>
      <c r="J2725" s="102" t="s">
        <v>1</v>
      </c>
      <c r="K2725" s="102" t="s">
        <v>2</v>
      </c>
      <c r="L2725" s="102" t="s">
        <v>24</v>
      </c>
      <c r="M2725" s="102" t="s">
        <v>1074</v>
      </c>
      <c r="N2725" s="102">
        <v>6</v>
      </c>
      <c r="O2725" s="102" t="s">
        <v>1075</v>
      </c>
    </row>
    <row r="2726" spans="1:15" x14ac:dyDescent="0.25">
      <c r="A2726" s="102" t="s">
        <v>3843</v>
      </c>
      <c r="B2726" s="103" t="s">
        <v>3278</v>
      </c>
      <c r="C2726" s="103" t="s">
        <v>1118</v>
      </c>
      <c r="D2726" s="102" t="s">
        <v>6095</v>
      </c>
      <c r="E2726" s="102" t="s">
        <v>275</v>
      </c>
      <c r="F2726" s="102" t="s">
        <v>6124</v>
      </c>
      <c r="H2726" s="102">
        <v>45521</v>
      </c>
      <c r="I2726" s="102" t="s">
        <v>280</v>
      </c>
      <c r="J2726" s="102" t="s">
        <v>1</v>
      </c>
      <c r="K2726" s="102" t="s">
        <v>2</v>
      </c>
      <c r="L2726" s="102" t="s">
        <v>24</v>
      </c>
      <c r="M2726" s="102" t="s">
        <v>1074</v>
      </c>
      <c r="N2726" s="102">
        <v>6</v>
      </c>
      <c r="O2726" s="102" t="s">
        <v>1075</v>
      </c>
    </row>
    <row r="2727" spans="1:15" x14ac:dyDescent="0.25">
      <c r="A2727" s="102" t="s">
        <v>3847</v>
      </c>
      <c r="B2727" s="103" t="s">
        <v>3848</v>
      </c>
      <c r="C2727" s="103" t="s">
        <v>1118</v>
      </c>
      <c r="D2727" s="102" t="s">
        <v>6095</v>
      </c>
      <c r="E2727" s="102" t="s">
        <v>275</v>
      </c>
      <c r="F2727" s="102" t="s">
        <v>6125</v>
      </c>
      <c r="H2727" s="102">
        <v>45521</v>
      </c>
      <c r="I2727" s="102" t="s">
        <v>280</v>
      </c>
      <c r="J2727" s="102" t="s">
        <v>1</v>
      </c>
      <c r="K2727" s="102" t="s">
        <v>2</v>
      </c>
      <c r="L2727" s="102" t="s">
        <v>24</v>
      </c>
      <c r="M2727" s="102" t="s">
        <v>1074</v>
      </c>
      <c r="N2727" s="102">
        <v>6</v>
      </c>
      <c r="O2727" s="102" t="s">
        <v>1075</v>
      </c>
    </row>
    <row r="2728" spans="1:15" x14ac:dyDescent="0.25">
      <c r="A2728" s="102" t="s">
        <v>3850</v>
      </c>
      <c r="B2728" s="103" t="s">
        <v>1445</v>
      </c>
      <c r="C2728" s="103" t="s">
        <v>1118</v>
      </c>
      <c r="D2728" s="102" t="s">
        <v>6095</v>
      </c>
      <c r="E2728" s="102" t="s">
        <v>275</v>
      </c>
      <c r="F2728" s="102" t="s">
        <v>6126</v>
      </c>
      <c r="H2728" s="102">
        <v>45521</v>
      </c>
      <c r="I2728" s="102" t="s">
        <v>280</v>
      </c>
      <c r="J2728" s="102" t="s">
        <v>1</v>
      </c>
      <c r="K2728" s="102" t="s">
        <v>2</v>
      </c>
      <c r="L2728" s="102" t="s">
        <v>24</v>
      </c>
      <c r="M2728" s="102" t="s">
        <v>1074</v>
      </c>
      <c r="N2728" s="102">
        <v>6</v>
      </c>
      <c r="O2728" s="102" t="s">
        <v>1075</v>
      </c>
    </row>
    <row r="2729" spans="1:15" x14ac:dyDescent="0.25">
      <c r="A2729" s="102" t="s">
        <v>3854</v>
      </c>
      <c r="B2729" s="103" t="s">
        <v>1260</v>
      </c>
      <c r="C2729" s="103" t="s">
        <v>1082</v>
      </c>
      <c r="D2729" s="102" t="s">
        <v>6116</v>
      </c>
      <c r="E2729" s="102" t="s">
        <v>275</v>
      </c>
      <c r="F2729" s="102" t="s">
        <v>6127</v>
      </c>
      <c r="H2729" s="102">
        <v>45521</v>
      </c>
      <c r="I2729" s="102" t="s">
        <v>280</v>
      </c>
      <c r="J2729" s="102" t="s">
        <v>1</v>
      </c>
      <c r="K2729" s="102" t="s">
        <v>2</v>
      </c>
      <c r="L2729" s="102" t="s">
        <v>24</v>
      </c>
      <c r="M2729" s="102" t="s">
        <v>1082</v>
      </c>
      <c r="N2729" s="102">
        <v>6</v>
      </c>
      <c r="O2729" s="102" t="s">
        <v>1075</v>
      </c>
    </row>
    <row r="2730" spans="1:15" x14ac:dyDescent="0.25">
      <c r="A2730" s="102" t="s">
        <v>3856</v>
      </c>
      <c r="B2730" s="103" t="s">
        <v>1986</v>
      </c>
      <c r="C2730" s="103" t="s">
        <v>1118</v>
      </c>
      <c r="D2730" s="102" t="s">
        <v>6095</v>
      </c>
      <c r="E2730" s="102" t="s">
        <v>275</v>
      </c>
      <c r="F2730" s="102" t="s">
        <v>6128</v>
      </c>
      <c r="H2730" s="102">
        <v>45521</v>
      </c>
      <c r="I2730" s="102" t="s">
        <v>280</v>
      </c>
      <c r="J2730" s="102" t="s">
        <v>1</v>
      </c>
      <c r="K2730" s="102" t="s">
        <v>2</v>
      </c>
      <c r="L2730" s="102" t="s">
        <v>24</v>
      </c>
      <c r="M2730" s="102" t="s">
        <v>1074</v>
      </c>
      <c r="N2730" s="102">
        <v>6</v>
      </c>
      <c r="O2730" s="102" t="s">
        <v>1075</v>
      </c>
    </row>
    <row r="2731" spans="1:15" x14ac:dyDescent="0.25">
      <c r="A2731" s="102" t="s">
        <v>3856</v>
      </c>
      <c r="B2731" s="103" t="s">
        <v>1448</v>
      </c>
      <c r="C2731" s="103" t="s">
        <v>1118</v>
      </c>
      <c r="D2731" s="102" t="s">
        <v>6095</v>
      </c>
      <c r="E2731" s="102" t="s">
        <v>275</v>
      </c>
      <c r="F2731" s="102" t="s">
        <v>6129</v>
      </c>
      <c r="H2731" s="102">
        <v>45521</v>
      </c>
      <c r="I2731" s="102" t="s">
        <v>280</v>
      </c>
      <c r="J2731" s="102" t="s">
        <v>1</v>
      </c>
      <c r="K2731" s="102" t="s">
        <v>2</v>
      </c>
      <c r="L2731" s="102" t="s">
        <v>24</v>
      </c>
      <c r="M2731" s="102" t="s">
        <v>1074</v>
      </c>
      <c r="N2731" s="102">
        <v>6</v>
      </c>
      <c r="O2731" s="102" t="s">
        <v>1075</v>
      </c>
    </row>
    <row r="2732" spans="1:15" x14ac:dyDescent="0.25">
      <c r="A2732" s="102" t="s">
        <v>4852</v>
      </c>
      <c r="B2732" s="103" t="s">
        <v>4853</v>
      </c>
      <c r="C2732" s="103" t="s">
        <v>1077</v>
      </c>
      <c r="D2732" s="102" t="s">
        <v>281</v>
      </c>
      <c r="E2732" s="102" t="s">
        <v>275</v>
      </c>
      <c r="F2732" s="102" t="s">
        <v>6130</v>
      </c>
      <c r="H2732" s="102">
        <v>45521</v>
      </c>
      <c r="I2732" s="102" t="s">
        <v>280</v>
      </c>
      <c r="J2732" s="102" t="s">
        <v>1</v>
      </c>
      <c r="K2732" s="102" t="s">
        <v>2</v>
      </c>
      <c r="L2732" s="102" t="s">
        <v>24</v>
      </c>
      <c r="M2732" s="102" t="s">
        <v>1074</v>
      </c>
      <c r="N2732" s="102">
        <v>6</v>
      </c>
      <c r="O2732" s="102" t="s">
        <v>1075</v>
      </c>
    </row>
    <row r="2733" spans="1:15" x14ac:dyDescent="0.25">
      <c r="A2733" s="102" t="s">
        <v>5406</v>
      </c>
      <c r="B2733" s="103" t="s">
        <v>5442</v>
      </c>
      <c r="C2733" s="103" t="s">
        <v>1225</v>
      </c>
      <c r="D2733" s="102" t="s">
        <v>281</v>
      </c>
      <c r="E2733" s="102" t="s">
        <v>275</v>
      </c>
      <c r="F2733" s="102" t="s">
        <v>6131</v>
      </c>
      <c r="H2733" s="102">
        <v>45521</v>
      </c>
      <c r="I2733" s="102" t="s">
        <v>280</v>
      </c>
      <c r="J2733" s="102" t="s">
        <v>1</v>
      </c>
      <c r="K2733" s="102" t="s">
        <v>2</v>
      </c>
      <c r="L2733" s="102" t="s">
        <v>24</v>
      </c>
      <c r="M2733" s="102" t="s">
        <v>1074</v>
      </c>
      <c r="N2733" s="102">
        <v>6</v>
      </c>
      <c r="O2733" s="102" t="s">
        <v>1075</v>
      </c>
    </row>
    <row r="2734" spans="1:15" x14ac:dyDescent="0.25">
      <c r="A2734" s="102" t="s">
        <v>3861</v>
      </c>
      <c r="B2734" s="103" t="s">
        <v>1117</v>
      </c>
      <c r="C2734" s="103" t="s">
        <v>277</v>
      </c>
      <c r="D2734" s="102" t="s">
        <v>570</v>
      </c>
      <c r="E2734" s="102" t="s">
        <v>275</v>
      </c>
      <c r="F2734" s="102" t="s">
        <v>6132</v>
      </c>
      <c r="H2734" s="102">
        <v>45521</v>
      </c>
      <c r="I2734" s="102" t="s">
        <v>280</v>
      </c>
      <c r="J2734" s="102" t="s">
        <v>1</v>
      </c>
      <c r="K2734" s="102" t="s">
        <v>2</v>
      </c>
      <c r="L2734" s="102" t="s">
        <v>24</v>
      </c>
      <c r="M2734" s="102" t="s">
        <v>1074</v>
      </c>
      <c r="N2734" s="102">
        <v>6</v>
      </c>
      <c r="O2734" s="102" t="s">
        <v>1075</v>
      </c>
    </row>
    <row r="2735" spans="1:15" x14ac:dyDescent="0.25">
      <c r="A2735" s="102" t="s">
        <v>3863</v>
      </c>
      <c r="B2735" s="103" t="s">
        <v>3066</v>
      </c>
      <c r="C2735" s="103" t="s">
        <v>1180</v>
      </c>
      <c r="D2735" s="102" t="s">
        <v>570</v>
      </c>
      <c r="E2735" s="102" t="s">
        <v>275</v>
      </c>
      <c r="F2735" s="102" t="s">
        <v>6133</v>
      </c>
      <c r="H2735" s="102">
        <v>45521</v>
      </c>
      <c r="I2735" s="102" t="s">
        <v>280</v>
      </c>
      <c r="J2735" s="102" t="s">
        <v>1</v>
      </c>
      <c r="K2735" s="102" t="s">
        <v>2</v>
      </c>
      <c r="L2735" s="102" t="s">
        <v>24</v>
      </c>
      <c r="M2735" s="102" t="s">
        <v>1180</v>
      </c>
      <c r="N2735" s="102">
        <v>6</v>
      </c>
      <c r="O2735" s="102" t="s">
        <v>1075</v>
      </c>
    </row>
    <row r="2736" spans="1:15" x14ac:dyDescent="0.25">
      <c r="A2736" s="102" t="s">
        <v>3863</v>
      </c>
      <c r="B2736" s="103" t="s">
        <v>1122</v>
      </c>
      <c r="C2736" s="103" t="s">
        <v>274</v>
      </c>
      <c r="D2736" s="102" t="s">
        <v>570</v>
      </c>
      <c r="E2736" s="102" t="s">
        <v>275</v>
      </c>
      <c r="F2736" s="102" t="s">
        <v>6134</v>
      </c>
      <c r="H2736" s="102">
        <v>45521</v>
      </c>
      <c r="I2736" s="102" t="s">
        <v>280</v>
      </c>
      <c r="J2736" s="102" t="s">
        <v>1</v>
      </c>
      <c r="K2736" s="102" t="s">
        <v>2</v>
      </c>
      <c r="L2736" s="102" t="s">
        <v>24</v>
      </c>
      <c r="M2736" s="102" t="s">
        <v>1074</v>
      </c>
      <c r="N2736" s="102">
        <v>6</v>
      </c>
      <c r="O2736" s="102" t="s">
        <v>1075</v>
      </c>
    </row>
    <row r="2737" spans="1:15" x14ac:dyDescent="0.25">
      <c r="A2737" s="102" t="s">
        <v>4868</v>
      </c>
      <c r="B2737" s="103" t="s">
        <v>2542</v>
      </c>
      <c r="C2737" s="103" t="s">
        <v>1225</v>
      </c>
      <c r="D2737" s="102" t="s">
        <v>281</v>
      </c>
      <c r="E2737" s="102" t="s">
        <v>275</v>
      </c>
      <c r="F2737" s="102" t="s">
        <v>6135</v>
      </c>
      <c r="H2737" s="102">
        <v>45521</v>
      </c>
      <c r="I2737" s="102" t="s">
        <v>280</v>
      </c>
      <c r="J2737" s="102" t="s">
        <v>1</v>
      </c>
      <c r="K2737" s="102" t="s">
        <v>2</v>
      </c>
      <c r="L2737" s="102" t="s">
        <v>24</v>
      </c>
      <c r="M2737" s="102" t="s">
        <v>1074</v>
      </c>
      <c r="N2737" s="102">
        <v>6</v>
      </c>
      <c r="O2737" s="102" t="s">
        <v>1075</v>
      </c>
    </row>
    <row r="2738" spans="1:15" x14ac:dyDescent="0.25">
      <c r="A2738" s="102" t="s">
        <v>6136</v>
      </c>
      <c r="B2738" s="103" t="s">
        <v>1672</v>
      </c>
      <c r="C2738" s="103" t="s">
        <v>1077</v>
      </c>
      <c r="D2738" s="102" t="s">
        <v>152</v>
      </c>
      <c r="E2738" s="102" t="s">
        <v>275</v>
      </c>
      <c r="F2738" s="102" t="s">
        <v>6137</v>
      </c>
      <c r="H2738" s="102">
        <v>45521</v>
      </c>
      <c r="I2738" s="102" t="s">
        <v>280</v>
      </c>
      <c r="J2738" s="102" t="s">
        <v>1</v>
      </c>
      <c r="K2738" s="102" t="s">
        <v>2</v>
      </c>
      <c r="L2738" s="102" t="s">
        <v>24</v>
      </c>
      <c r="M2738" s="102" t="s">
        <v>1074</v>
      </c>
      <c r="N2738" s="102">
        <v>6</v>
      </c>
      <c r="O2738" s="102" t="s">
        <v>1075</v>
      </c>
    </row>
    <row r="2739" spans="1:15" x14ac:dyDescent="0.25">
      <c r="A2739" s="102" t="s">
        <v>2047</v>
      </c>
      <c r="B2739" s="103" t="s">
        <v>1127</v>
      </c>
      <c r="C2739" s="103" t="s">
        <v>1077</v>
      </c>
      <c r="D2739" s="102" t="s">
        <v>196</v>
      </c>
      <c r="E2739" s="102" t="s">
        <v>276</v>
      </c>
      <c r="H2739" s="102">
        <v>45521</v>
      </c>
      <c r="I2739" s="102" t="s">
        <v>280</v>
      </c>
      <c r="J2739" s="102" t="s">
        <v>1</v>
      </c>
      <c r="K2739" s="102" t="s">
        <v>2</v>
      </c>
      <c r="L2739" s="102" t="s">
        <v>24</v>
      </c>
      <c r="M2739" s="102" t="s">
        <v>1074</v>
      </c>
      <c r="N2739" s="102">
        <v>6</v>
      </c>
      <c r="O2739" s="102" t="s">
        <v>1075</v>
      </c>
    </row>
    <row r="2740" spans="1:15" x14ac:dyDescent="0.25">
      <c r="A2740" s="102" t="s">
        <v>3879</v>
      </c>
      <c r="B2740" s="103" t="s">
        <v>1992</v>
      </c>
      <c r="C2740" s="103" t="s">
        <v>274</v>
      </c>
      <c r="D2740" s="102" t="s">
        <v>6116</v>
      </c>
      <c r="E2740" s="102" t="s">
        <v>275</v>
      </c>
      <c r="F2740" s="102" t="s">
        <v>6138</v>
      </c>
      <c r="H2740" s="102">
        <v>45521</v>
      </c>
      <c r="I2740" s="102" t="s">
        <v>280</v>
      </c>
      <c r="J2740" s="102" t="s">
        <v>1</v>
      </c>
      <c r="K2740" s="102" t="s">
        <v>2</v>
      </c>
      <c r="L2740" s="102" t="s">
        <v>24</v>
      </c>
      <c r="M2740" s="102" t="s">
        <v>1074</v>
      </c>
      <c r="N2740" s="102">
        <v>6</v>
      </c>
      <c r="O2740" s="102" t="s">
        <v>1075</v>
      </c>
    </row>
    <row r="2741" spans="1:15" x14ac:dyDescent="0.25">
      <c r="A2741" s="102" t="s">
        <v>3881</v>
      </c>
      <c r="B2741" s="103" t="s">
        <v>1078</v>
      </c>
      <c r="C2741" s="103" t="s">
        <v>274</v>
      </c>
      <c r="D2741" s="102" t="s">
        <v>6095</v>
      </c>
      <c r="E2741" s="102" t="s">
        <v>275</v>
      </c>
      <c r="F2741" s="102" t="s">
        <v>6139</v>
      </c>
      <c r="H2741" s="102">
        <v>45521</v>
      </c>
      <c r="I2741" s="102" t="s">
        <v>280</v>
      </c>
      <c r="J2741" s="102" t="s">
        <v>1</v>
      </c>
      <c r="K2741" s="102" t="s">
        <v>2</v>
      </c>
      <c r="L2741" s="102" t="s">
        <v>24</v>
      </c>
      <c r="M2741" s="102" t="s">
        <v>1074</v>
      </c>
      <c r="N2741" s="102">
        <v>6</v>
      </c>
      <c r="O2741" s="102" t="s">
        <v>1075</v>
      </c>
    </row>
    <row r="2742" spans="1:15" x14ac:dyDescent="0.25">
      <c r="A2742" s="102" t="s">
        <v>3883</v>
      </c>
      <c r="B2742" s="103" t="s">
        <v>1992</v>
      </c>
      <c r="C2742" s="103" t="s">
        <v>274</v>
      </c>
      <c r="D2742" s="102" t="s">
        <v>6095</v>
      </c>
      <c r="E2742" s="102" t="s">
        <v>275</v>
      </c>
      <c r="F2742" s="102" t="s">
        <v>6140</v>
      </c>
      <c r="H2742" s="102">
        <v>45521</v>
      </c>
      <c r="I2742" s="102" t="s">
        <v>280</v>
      </c>
      <c r="J2742" s="102" t="s">
        <v>1</v>
      </c>
      <c r="K2742" s="102" t="s">
        <v>2</v>
      </c>
      <c r="L2742" s="102" t="s">
        <v>24</v>
      </c>
      <c r="M2742" s="102" t="s">
        <v>1074</v>
      </c>
      <c r="N2742" s="102">
        <v>6</v>
      </c>
      <c r="O2742" s="102" t="s">
        <v>1075</v>
      </c>
    </row>
    <row r="2743" spans="1:15" x14ac:dyDescent="0.25">
      <c r="A2743" s="102" t="s">
        <v>3885</v>
      </c>
      <c r="B2743" s="103" t="s">
        <v>3886</v>
      </c>
      <c r="C2743" s="103" t="s">
        <v>277</v>
      </c>
      <c r="D2743" s="102" t="s">
        <v>570</v>
      </c>
      <c r="E2743" s="102" t="s">
        <v>275</v>
      </c>
      <c r="F2743" s="102" t="s">
        <v>6141</v>
      </c>
      <c r="H2743" s="102">
        <v>45521</v>
      </c>
      <c r="I2743" s="102" t="s">
        <v>280</v>
      </c>
      <c r="J2743" s="102" t="s">
        <v>1</v>
      </c>
      <c r="K2743" s="102" t="s">
        <v>2</v>
      </c>
      <c r="L2743" s="102" t="s">
        <v>24</v>
      </c>
      <c r="M2743" s="102" t="s">
        <v>1074</v>
      </c>
      <c r="N2743" s="102">
        <v>6</v>
      </c>
      <c r="O2743" s="102" t="s">
        <v>1075</v>
      </c>
    </row>
    <row r="2744" spans="1:15" x14ac:dyDescent="0.25">
      <c r="A2744" s="102" t="s">
        <v>3888</v>
      </c>
      <c r="B2744" s="103" t="s">
        <v>3889</v>
      </c>
      <c r="C2744" s="103" t="s">
        <v>1225</v>
      </c>
      <c r="D2744" s="102" t="s">
        <v>152</v>
      </c>
      <c r="E2744" s="102" t="s">
        <v>275</v>
      </c>
      <c r="F2744" s="102" t="s">
        <v>6142</v>
      </c>
      <c r="H2744" s="102">
        <v>45521</v>
      </c>
      <c r="I2744" s="102" t="s">
        <v>280</v>
      </c>
      <c r="J2744" s="102" t="s">
        <v>1</v>
      </c>
      <c r="K2744" s="102" t="s">
        <v>2</v>
      </c>
      <c r="L2744" s="102" t="s">
        <v>24</v>
      </c>
      <c r="M2744" s="102" t="s">
        <v>1074</v>
      </c>
      <c r="N2744" s="102">
        <v>6</v>
      </c>
      <c r="O2744" s="102" t="s">
        <v>1075</v>
      </c>
    </row>
    <row r="2745" spans="1:15" x14ac:dyDescent="0.25">
      <c r="A2745" s="102" t="s">
        <v>3891</v>
      </c>
      <c r="B2745" s="103" t="s">
        <v>1652</v>
      </c>
      <c r="C2745" s="103" t="s">
        <v>1225</v>
      </c>
      <c r="D2745" s="102" t="s">
        <v>196</v>
      </c>
      <c r="E2745" s="102" t="s">
        <v>275</v>
      </c>
      <c r="F2745" s="102" t="s">
        <v>6143</v>
      </c>
      <c r="H2745" s="102">
        <v>45521</v>
      </c>
      <c r="I2745" s="102" t="s">
        <v>280</v>
      </c>
      <c r="J2745" s="102" t="s">
        <v>1</v>
      </c>
      <c r="K2745" s="102" t="s">
        <v>2</v>
      </c>
      <c r="L2745" s="102" t="s">
        <v>24</v>
      </c>
      <c r="M2745" s="102" t="s">
        <v>1074</v>
      </c>
      <c r="N2745" s="102">
        <v>6</v>
      </c>
      <c r="O2745" s="102" t="s">
        <v>1075</v>
      </c>
    </row>
    <row r="2746" spans="1:15" x14ac:dyDescent="0.25">
      <c r="A2746" s="102" t="s">
        <v>1290</v>
      </c>
      <c r="B2746" s="103" t="s">
        <v>6144</v>
      </c>
      <c r="C2746" s="103" t="s">
        <v>1225</v>
      </c>
      <c r="D2746" s="102" t="s">
        <v>196</v>
      </c>
      <c r="E2746" s="102" t="s">
        <v>275</v>
      </c>
      <c r="F2746" s="102" t="s">
        <v>2066</v>
      </c>
      <c r="H2746" s="102">
        <v>45521</v>
      </c>
      <c r="I2746" s="102" t="s">
        <v>280</v>
      </c>
      <c r="J2746" s="102" t="s">
        <v>1</v>
      </c>
      <c r="K2746" s="102" t="s">
        <v>2</v>
      </c>
      <c r="L2746" s="102" t="s">
        <v>24</v>
      </c>
      <c r="M2746" s="102" t="s">
        <v>1074</v>
      </c>
      <c r="N2746" s="102">
        <v>6</v>
      </c>
      <c r="O2746" s="102" t="s">
        <v>1075</v>
      </c>
    </row>
    <row r="2747" spans="1:15" x14ac:dyDescent="0.25">
      <c r="A2747" s="102" t="s">
        <v>3893</v>
      </c>
      <c r="B2747" s="103" t="s">
        <v>2558</v>
      </c>
      <c r="C2747" s="103" t="s">
        <v>1082</v>
      </c>
      <c r="D2747" s="102" t="s">
        <v>570</v>
      </c>
      <c r="E2747" s="102" t="s">
        <v>275</v>
      </c>
      <c r="F2747" s="102" t="s">
        <v>6145</v>
      </c>
      <c r="H2747" s="102">
        <v>45521</v>
      </c>
      <c r="I2747" s="102" t="s">
        <v>280</v>
      </c>
      <c r="J2747" s="102" t="s">
        <v>1</v>
      </c>
      <c r="K2747" s="102" t="s">
        <v>2</v>
      </c>
      <c r="L2747" s="102" t="s">
        <v>24</v>
      </c>
      <c r="M2747" s="102" t="s">
        <v>1082</v>
      </c>
      <c r="N2747" s="102">
        <v>6</v>
      </c>
      <c r="O2747" s="102" t="s">
        <v>1075</v>
      </c>
    </row>
    <row r="2748" spans="1:15" x14ac:dyDescent="0.25">
      <c r="A2748" s="102" t="s">
        <v>3893</v>
      </c>
      <c r="B2748" s="103" t="s">
        <v>3350</v>
      </c>
      <c r="C2748" s="103" t="s">
        <v>274</v>
      </c>
      <c r="D2748" s="102" t="s">
        <v>570</v>
      </c>
      <c r="E2748" s="102" t="s">
        <v>275</v>
      </c>
      <c r="F2748" s="102" t="s">
        <v>6146</v>
      </c>
      <c r="H2748" s="102">
        <v>45521</v>
      </c>
      <c r="I2748" s="102" t="s">
        <v>280</v>
      </c>
      <c r="J2748" s="102" t="s">
        <v>1</v>
      </c>
      <c r="K2748" s="102" t="s">
        <v>2</v>
      </c>
      <c r="L2748" s="102" t="s">
        <v>24</v>
      </c>
      <c r="M2748" s="102" t="s">
        <v>1074</v>
      </c>
      <c r="N2748" s="102">
        <v>6</v>
      </c>
      <c r="O2748" s="102" t="s">
        <v>1075</v>
      </c>
    </row>
    <row r="2749" spans="1:15" x14ac:dyDescent="0.25">
      <c r="A2749" s="102" t="s">
        <v>1140</v>
      </c>
      <c r="B2749" s="103" t="s">
        <v>3896</v>
      </c>
      <c r="C2749" s="103" t="s">
        <v>277</v>
      </c>
      <c r="D2749" s="102" t="s">
        <v>570</v>
      </c>
      <c r="E2749" s="102" t="s">
        <v>275</v>
      </c>
      <c r="F2749" s="102" t="s">
        <v>6147</v>
      </c>
      <c r="H2749" s="102">
        <v>45521</v>
      </c>
      <c r="I2749" s="102" t="s">
        <v>280</v>
      </c>
      <c r="J2749" s="102" t="s">
        <v>1</v>
      </c>
      <c r="K2749" s="102" t="s">
        <v>2</v>
      </c>
      <c r="L2749" s="102" t="s">
        <v>24</v>
      </c>
      <c r="M2749" s="102" t="s">
        <v>1074</v>
      </c>
      <c r="N2749" s="102">
        <v>6</v>
      </c>
      <c r="O2749" s="102" t="s">
        <v>1075</v>
      </c>
    </row>
    <row r="2750" spans="1:15" x14ac:dyDescent="0.25">
      <c r="A2750" s="102" t="s">
        <v>1140</v>
      </c>
      <c r="B2750" s="103" t="s">
        <v>2211</v>
      </c>
      <c r="C2750" s="103" t="s">
        <v>274</v>
      </c>
      <c r="D2750" s="102" t="s">
        <v>6095</v>
      </c>
      <c r="E2750" s="102" t="s">
        <v>275</v>
      </c>
      <c r="F2750" s="102" t="s">
        <v>6148</v>
      </c>
      <c r="H2750" s="102">
        <v>45521</v>
      </c>
      <c r="I2750" s="102" t="s">
        <v>280</v>
      </c>
      <c r="J2750" s="102" t="s">
        <v>1</v>
      </c>
      <c r="K2750" s="102" t="s">
        <v>2</v>
      </c>
      <c r="L2750" s="102" t="s">
        <v>24</v>
      </c>
      <c r="M2750" s="102" t="s">
        <v>1074</v>
      </c>
      <c r="N2750" s="102">
        <v>6</v>
      </c>
      <c r="O2750" s="102" t="s">
        <v>1075</v>
      </c>
    </row>
    <row r="2751" spans="1:15" x14ac:dyDescent="0.25">
      <c r="A2751" s="102" t="s">
        <v>1140</v>
      </c>
      <c r="B2751" s="103" t="s">
        <v>1810</v>
      </c>
      <c r="C2751" s="103" t="s">
        <v>1225</v>
      </c>
      <c r="D2751" s="102" t="s">
        <v>196</v>
      </c>
      <c r="E2751" s="102" t="s">
        <v>275</v>
      </c>
      <c r="F2751" s="102" t="s">
        <v>6149</v>
      </c>
      <c r="H2751" s="102">
        <v>45521</v>
      </c>
      <c r="I2751" s="102" t="s">
        <v>280</v>
      </c>
      <c r="J2751" s="102" t="s">
        <v>1</v>
      </c>
      <c r="K2751" s="102" t="s">
        <v>2</v>
      </c>
      <c r="L2751" s="102" t="s">
        <v>24</v>
      </c>
      <c r="M2751" s="102" t="s">
        <v>1074</v>
      </c>
      <c r="N2751" s="102">
        <v>6</v>
      </c>
      <c r="O2751" s="102" t="s">
        <v>1075</v>
      </c>
    </row>
    <row r="2752" spans="1:15" x14ac:dyDescent="0.25">
      <c r="A2752" s="102" t="s">
        <v>3901</v>
      </c>
      <c r="B2752" s="103" t="s">
        <v>1166</v>
      </c>
      <c r="C2752" s="103" t="s">
        <v>1118</v>
      </c>
      <c r="D2752" s="102" t="s">
        <v>6095</v>
      </c>
      <c r="E2752" s="102" t="s">
        <v>275</v>
      </c>
      <c r="F2752" s="102" t="s">
        <v>6150</v>
      </c>
      <c r="H2752" s="102">
        <v>45521</v>
      </c>
      <c r="I2752" s="102" t="s">
        <v>280</v>
      </c>
      <c r="J2752" s="102" t="s">
        <v>1</v>
      </c>
      <c r="K2752" s="102" t="s">
        <v>2</v>
      </c>
      <c r="L2752" s="102" t="s">
        <v>24</v>
      </c>
      <c r="M2752" s="102" t="s">
        <v>1074</v>
      </c>
      <c r="N2752" s="102">
        <v>6</v>
      </c>
      <c r="O2752" s="102" t="s">
        <v>1075</v>
      </c>
    </row>
    <row r="2753" spans="1:15" x14ac:dyDescent="0.25">
      <c r="A2753" s="102" t="s">
        <v>1147</v>
      </c>
      <c r="B2753" s="103" t="s">
        <v>1775</v>
      </c>
      <c r="C2753" s="103" t="s">
        <v>274</v>
      </c>
      <c r="D2753" s="102" t="s">
        <v>6116</v>
      </c>
      <c r="E2753" s="102" t="s">
        <v>276</v>
      </c>
      <c r="H2753" s="102">
        <v>45521</v>
      </c>
      <c r="I2753" s="102" t="s">
        <v>280</v>
      </c>
      <c r="J2753" s="102" t="s">
        <v>1</v>
      </c>
      <c r="K2753" s="102" t="s">
        <v>2</v>
      </c>
      <c r="L2753" s="102" t="s">
        <v>24</v>
      </c>
      <c r="M2753" s="102" t="s">
        <v>1074</v>
      </c>
      <c r="N2753" s="102">
        <v>6</v>
      </c>
      <c r="O2753" s="102" t="s">
        <v>1075</v>
      </c>
    </row>
    <row r="2754" spans="1:15" x14ac:dyDescent="0.25">
      <c r="A2754" s="102" t="s">
        <v>6151</v>
      </c>
      <c r="B2754" s="103" t="s">
        <v>1148</v>
      </c>
      <c r="C2754" s="103" t="s">
        <v>1077</v>
      </c>
      <c r="D2754" s="102" t="s">
        <v>152</v>
      </c>
      <c r="E2754" s="102" t="s">
        <v>275</v>
      </c>
      <c r="F2754" s="102" t="s">
        <v>6152</v>
      </c>
      <c r="H2754" s="102">
        <v>45521</v>
      </c>
      <c r="I2754" s="102" t="s">
        <v>280</v>
      </c>
      <c r="J2754" s="102" t="s">
        <v>1</v>
      </c>
      <c r="K2754" s="102" t="s">
        <v>2</v>
      </c>
      <c r="L2754" s="102" t="s">
        <v>24</v>
      </c>
      <c r="M2754" s="102" t="s">
        <v>1074</v>
      </c>
      <c r="N2754" s="102">
        <v>6</v>
      </c>
      <c r="O2754" s="102" t="s">
        <v>1075</v>
      </c>
    </row>
    <row r="2755" spans="1:15" x14ac:dyDescent="0.25">
      <c r="A2755" s="102" t="s">
        <v>3903</v>
      </c>
      <c r="B2755" s="103" t="s">
        <v>2211</v>
      </c>
      <c r="C2755" s="103" t="s">
        <v>274</v>
      </c>
      <c r="D2755" s="102" t="s">
        <v>6095</v>
      </c>
      <c r="E2755" s="102" t="s">
        <v>275</v>
      </c>
      <c r="F2755" s="102" t="s">
        <v>6153</v>
      </c>
      <c r="H2755" s="102">
        <v>45521</v>
      </c>
      <c r="I2755" s="102" t="s">
        <v>280</v>
      </c>
      <c r="J2755" s="102" t="s">
        <v>1</v>
      </c>
      <c r="K2755" s="102" t="s">
        <v>2</v>
      </c>
      <c r="L2755" s="102" t="s">
        <v>24</v>
      </c>
      <c r="M2755" s="102" t="s">
        <v>1074</v>
      </c>
      <c r="N2755" s="102">
        <v>6</v>
      </c>
      <c r="O2755" s="102" t="s">
        <v>1075</v>
      </c>
    </row>
    <row r="2756" spans="1:15" x14ac:dyDescent="0.25">
      <c r="A2756" s="102" t="s">
        <v>3903</v>
      </c>
      <c r="B2756" s="103" t="s">
        <v>1448</v>
      </c>
      <c r="C2756" s="103" t="s">
        <v>1225</v>
      </c>
      <c r="D2756" s="102" t="s">
        <v>152</v>
      </c>
      <c r="E2756" s="102" t="s">
        <v>275</v>
      </c>
      <c r="F2756" s="102" t="s">
        <v>6154</v>
      </c>
      <c r="H2756" s="102">
        <v>45521</v>
      </c>
      <c r="I2756" s="102" t="s">
        <v>280</v>
      </c>
      <c r="J2756" s="102" t="s">
        <v>1</v>
      </c>
      <c r="K2756" s="102" t="s">
        <v>2</v>
      </c>
      <c r="L2756" s="102" t="s">
        <v>24</v>
      </c>
      <c r="M2756" s="102" t="s">
        <v>1074</v>
      </c>
      <c r="N2756" s="102">
        <v>6</v>
      </c>
      <c r="O2756" s="102" t="s">
        <v>1075</v>
      </c>
    </row>
    <row r="2757" spans="1:15" x14ac:dyDescent="0.25">
      <c r="A2757" s="102" t="s">
        <v>2080</v>
      </c>
      <c r="B2757" s="103" t="s">
        <v>1272</v>
      </c>
      <c r="C2757" s="103" t="s">
        <v>274</v>
      </c>
      <c r="D2757" s="102" t="s">
        <v>6095</v>
      </c>
      <c r="E2757" s="102" t="s">
        <v>275</v>
      </c>
      <c r="F2757" s="102" t="s">
        <v>6155</v>
      </c>
      <c r="H2757" s="102">
        <v>45521</v>
      </c>
      <c r="I2757" s="102" t="s">
        <v>280</v>
      </c>
      <c r="J2757" s="102" t="s">
        <v>1</v>
      </c>
      <c r="K2757" s="102" t="s">
        <v>2</v>
      </c>
      <c r="L2757" s="102" t="s">
        <v>24</v>
      </c>
      <c r="M2757" s="102" t="s">
        <v>1074</v>
      </c>
      <c r="N2757" s="102">
        <v>6</v>
      </c>
      <c r="O2757" s="102" t="s">
        <v>1075</v>
      </c>
    </row>
    <row r="2758" spans="1:15" x14ac:dyDescent="0.25">
      <c r="A2758" s="102" t="s">
        <v>4929</v>
      </c>
      <c r="B2758" s="103" t="s">
        <v>1660</v>
      </c>
      <c r="C2758" s="103" t="s">
        <v>1225</v>
      </c>
      <c r="D2758" s="102" t="s">
        <v>152</v>
      </c>
      <c r="E2758" s="102" t="s">
        <v>275</v>
      </c>
      <c r="F2758" s="102" t="s">
        <v>6156</v>
      </c>
      <c r="H2758" s="102">
        <v>45521</v>
      </c>
      <c r="I2758" s="102" t="s">
        <v>280</v>
      </c>
      <c r="J2758" s="102" t="s">
        <v>1</v>
      </c>
      <c r="K2758" s="102" t="s">
        <v>2</v>
      </c>
      <c r="L2758" s="102" t="s">
        <v>24</v>
      </c>
      <c r="M2758" s="102" t="s">
        <v>1074</v>
      </c>
      <c r="N2758" s="102">
        <v>6</v>
      </c>
      <c r="O2758" s="102" t="s">
        <v>1075</v>
      </c>
    </row>
    <row r="2759" spans="1:15" x14ac:dyDescent="0.25">
      <c r="A2759" s="102" t="s">
        <v>6157</v>
      </c>
      <c r="B2759" s="103" t="s">
        <v>6158</v>
      </c>
      <c r="C2759" s="103" t="s">
        <v>1225</v>
      </c>
      <c r="D2759" s="102" t="s">
        <v>281</v>
      </c>
      <c r="E2759" s="102" t="s">
        <v>275</v>
      </c>
      <c r="F2759" s="102" t="s">
        <v>6159</v>
      </c>
      <c r="H2759" s="102">
        <v>45521</v>
      </c>
      <c r="I2759" s="102" t="s">
        <v>280</v>
      </c>
      <c r="J2759" s="102" t="s">
        <v>1</v>
      </c>
      <c r="K2759" s="102" t="s">
        <v>2</v>
      </c>
      <c r="L2759" s="102" t="s">
        <v>24</v>
      </c>
      <c r="M2759" s="102" t="s">
        <v>1074</v>
      </c>
      <c r="N2759" s="102">
        <v>6</v>
      </c>
      <c r="O2759" s="102" t="s">
        <v>1075</v>
      </c>
    </row>
    <row r="2760" spans="1:15" x14ac:dyDescent="0.25">
      <c r="A2760" s="102" t="s">
        <v>3906</v>
      </c>
      <c r="B2760" s="103" t="s">
        <v>1214</v>
      </c>
      <c r="C2760" s="103" t="s">
        <v>1225</v>
      </c>
      <c r="D2760" s="102" t="s">
        <v>196</v>
      </c>
      <c r="E2760" s="102" t="s">
        <v>275</v>
      </c>
      <c r="F2760" s="102" t="s">
        <v>6160</v>
      </c>
      <c r="H2760" s="102">
        <v>45521</v>
      </c>
      <c r="I2760" s="102" t="s">
        <v>280</v>
      </c>
      <c r="J2760" s="102" t="s">
        <v>1</v>
      </c>
      <c r="K2760" s="102" t="s">
        <v>2</v>
      </c>
      <c r="L2760" s="102" t="s">
        <v>24</v>
      </c>
      <c r="M2760" s="102" t="s">
        <v>1074</v>
      </c>
      <c r="N2760" s="102">
        <v>6</v>
      </c>
      <c r="O2760" s="102" t="s">
        <v>1075</v>
      </c>
    </row>
    <row r="2761" spans="1:15" x14ac:dyDescent="0.25">
      <c r="A2761" s="102" t="s">
        <v>2089</v>
      </c>
      <c r="B2761" s="103" t="s">
        <v>3906</v>
      </c>
      <c r="C2761" s="103" t="s">
        <v>1225</v>
      </c>
      <c r="D2761" s="102" t="s">
        <v>152</v>
      </c>
      <c r="E2761" s="102" t="s">
        <v>275</v>
      </c>
      <c r="F2761" s="102" t="s">
        <v>6161</v>
      </c>
      <c r="H2761" s="102">
        <v>45521</v>
      </c>
      <c r="I2761" s="102" t="s">
        <v>280</v>
      </c>
      <c r="J2761" s="102" t="s">
        <v>1</v>
      </c>
      <c r="K2761" s="102" t="s">
        <v>2</v>
      </c>
      <c r="L2761" s="102" t="s">
        <v>24</v>
      </c>
      <c r="M2761" s="102" t="s">
        <v>1074</v>
      </c>
      <c r="N2761" s="102">
        <v>6</v>
      </c>
      <c r="O2761" s="102" t="s">
        <v>1075</v>
      </c>
    </row>
    <row r="2762" spans="1:15" x14ac:dyDescent="0.25">
      <c r="A2762" s="102" t="s">
        <v>3910</v>
      </c>
      <c r="B2762" s="103" t="s">
        <v>3911</v>
      </c>
      <c r="C2762" s="103" t="s">
        <v>274</v>
      </c>
      <c r="D2762" s="102" t="s">
        <v>6095</v>
      </c>
      <c r="E2762" s="102" t="s">
        <v>275</v>
      </c>
      <c r="F2762" s="102" t="s">
        <v>6162</v>
      </c>
      <c r="H2762" s="102">
        <v>45521</v>
      </c>
      <c r="I2762" s="102" t="s">
        <v>280</v>
      </c>
      <c r="J2762" s="102" t="s">
        <v>1</v>
      </c>
      <c r="K2762" s="102" t="s">
        <v>2</v>
      </c>
      <c r="L2762" s="102" t="s">
        <v>24</v>
      </c>
      <c r="M2762" s="102" t="s">
        <v>1074</v>
      </c>
      <c r="N2762" s="102">
        <v>6</v>
      </c>
      <c r="O2762" s="102" t="s">
        <v>1075</v>
      </c>
    </row>
    <row r="2763" spans="1:15" x14ac:dyDescent="0.25">
      <c r="A2763" s="102" t="s">
        <v>3913</v>
      </c>
      <c r="B2763" s="103" t="s">
        <v>1080</v>
      </c>
      <c r="C2763" s="103" t="s">
        <v>1225</v>
      </c>
      <c r="D2763" s="102" t="s">
        <v>152</v>
      </c>
      <c r="E2763" s="102" t="s">
        <v>275</v>
      </c>
      <c r="F2763" s="102" t="s">
        <v>6163</v>
      </c>
      <c r="H2763" s="102">
        <v>45521</v>
      </c>
      <c r="I2763" s="102" t="s">
        <v>280</v>
      </c>
      <c r="J2763" s="102" t="s">
        <v>1</v>
      </c>
      <c r="K2763" s="102" t="s">
        <v>2</v>
      </c>
      <c r="L2763" s="102" t="s">
        <v>24</v>
      </c>
      <c r="M2763" s="102" t="s">
        <v>1074</v>
      </c>
      <c r="N2763" s="102">
        <v>6</v>
      </c>
      <c r="O2763" s="102" t="s">
        <v>1075</v>
      </c>
    </row>
    <row r="2764" spans="1:15" x14ac:dyDescent="0.25">
      <c r="A2764" s="102" t="s">
        <v>3917</v>
      </c>
      <c r="B2764" s="103" t="s">
        <v>1430</v>
      </c>
      <c r="C2764" s="103" t="s">
        <v>1118</v>
      </c>
      <c r="D2764" s="102" t="s">
        <v>6095</v>
      </c>
      <c r="E2764" s="102" t="s">
        <v>275</v>
      </c>
      <c r="F2764" s="102" t="s">
        <v>6164</v>
      </c>
      <c r="H2764" s="102">
        <v>45521</v>
      </c>
      <c r="I2764" s="102" t="s">
        <v>280</v>
      </c>
      <c r="J2764" s="102" t="s">
        <v>1</v>
      </c>
      <c r="K2764" s="102" t="s">
        <v>2</v>
      </c>
      <c r="L2764" s="102" t="s">
        <v>24</v>
      </c>
      <c r="M2764" s="102" t="s">
        <v>1074</v>
      </c>
      <c r="N2764" s="102">
        <v>6</v>
      </c>
      <c r="O2764" s="102" t="s">
        <v>1075</v>
      </c>
    </row>
    <row r="2765" spans="1:15" x14ac:dyDescent="0.25">
      <c r="A2765" s="102" t="s">
        <v>6165</v>
      </c>
      <c r="B2765" s="103" t="s">
        <v>6088</v>
      </c>
      <c r="C2765" s="103" t="s">
        <v>1077</v>
      </c>
      <c r="D2765" s="102" t="s">
        <v>152</v>
      </c>
      <c r="E2765" s="102" t="s">
        <v>275</v>
      </c>
      <c r="F2765" s="102" t="s">
        <v>6166</v>
      </c>
      <c r="H2765" s="102">
        <v>45521</v>
      </c>
      <c r="I2765" s="102" t="s">
        <v>280</v>
      </c>
      <c r="J2765" s="102" t="s">
        <v>1</v>
      </c>
      <c r="K2765" s="102" t="s">
        <v>2</v>
      </c>
      <c r="L2765" s="102" t="s">
        <v>24</v>
      </c>
      <c r="M2765" s="102" t="s">
        <v>1074</v>
      </c>
      <c r="N2765" s="102">
        <v>6</v>
      </c>
      <c r="O2765" s="102" t="s">
        <v>1075</v>
      </c>
    </row>
    <row r="2766" spans="1:15" x14ac:dyDescent="0.25">
      <c r="A2766" s="102" t="s">
        <v>3921</v>
      </c>
      <c r="B2766" s="103" t="s">
        <v>1197</v>
      </c>
      <c r="C2766" s="103" t="s">
        <v>274</v>
      </c>
      <c r="D2766" s="102" t="s">
        <v>570</v>
      </c>
      <c r="E2766" s="102" t="s">
        <v>275</v>
      </c>
      <c r="F2766" s="102" t="s">
        <v>6167</v>
      </c>
      <c r="H2766" s="102">
        <v>45521</v>
      </c>
      <c r="I2766" s="102" t="s">
        <v>280</v>
      </c>
      <c r="J2766" s="102" t="s">
        <v>1</v>
      </c>
      <c r="K2766" s="102" t="s">
        <v>2</v>
      </c>
      <c r="L2766" s="102" t="s">
        <v>24</v>
      </c>
      <c r="M2766" s="102" t="s">
        <v>1074</v>
      </c>
      <c r="N2766" s="102">
        <v>6</v>
      </c>
      <c r="O2766" s="102" t="s">
        <v>1075</v>
      </c>
    </row>
    <row r="2767" spans="1:15" x14ac:dyDescent="0.25">
      <c r="A2767" s="102" t="s">
        <v>3923</v>
      </c>
      <c r="B2767" s="103" t="s">
        <v>3924</v>
      </c>
      <c r="C2767" s="103" t="s">
        <v>3925</v>
      </c>
      <c r="D2767" s="102" t="s">
        <v>6095</v>
      </c>
      <c r="E2767" s="102" t="s">
        <v>275</v>
      </c>
      <c r="F2767" s="102" t="s">
        <v>6168</v>
      </c>
      <c r="H2767" s="102">
        <v>45521</v>
      </c>
      <c r="I2767" s="102" t="s">
        <v>280</v>
      </c>
      <c r="J2767" s="102" t="s">
        <v>1</v>
      </c>
      <c r="K2767" s="102" t="s">
        <v>2</v>
      </c>
      <c r="L2767" s="102" t="s">
        <v>24</v>
      </c>
      <c r="M2767" s="102" t="s">
        <v>1074</v>
      </c>
      <c r="N2767" s="102">
        <v>6</v>
      </c>
      <c r="O2767" s="102" t="s">
        <v>1075</v>
      </c>
    </row>
    <row r="2768" spans="1:15" x14ac:dyDescent="0.25">
      <c r="A2768" s="102" t="s">
        <v>2091</v>
      </c>
      <c r="B2768" s="103" t="s">
        <v>3927</v>
      </c>
      <c r="C2768" s="103" t="s">
        <v>274</v>
      </c>
      <c r="D2768" s="102" t="s">
        <v>6095</v>
      </c>
      <c r="E2768" s="102" t="s">
        <v>275</v>
      </c>
      <c r="F2768" s="102" t="s">
        <v>6169</v>
      </c>
      <c r="H2768" s="102">
        <v>45521</v>
      </c>
      <c r="I2768" s="102" t="s">
        <v>280</v>
      </c>
      <c r="J2768" s="102" t="s">
        <v>1</v>
      </c>
      <c r="K2768" s="102" t="s">
        <v>2</v>
      </c>
      <c r="L2768" s="102" t="s">
        <v>24</v>
      </c>
      <c r="M2768" s="102" t="s">
        <v>1074</v>
      </c>
      <c r="N2768" s="102">
        <v>6</v>
      </c>
      <c r="O2768" s="102" t="s">
        <v>1075</v>
      </c>
    </row>
    <row r="2769" spans="1:15" x14ac:dyDescent="0.25">
      <c r="A2769" s="102" t="s">
        <v>3929</v>
      </c>
      <c r="B2769" s="103" t="s">
        <v>1847</v>
      </c>
      <c r="C2769" s="103" t="s">
        <v>1118</v>
      </c>
      <c r="D2769" s="102" t="s">
        <v>6116</v>
      </c>
      <c r="E2769" s="102" t="s">
        <v>276</v>
      </c>
      <c r="H2769" s="102">
        <v>45521</v>
      </c>
      <c r="I2769" s="102" t="s">
        <v>280</v>
      </c>
      <c r="J2769" s="102" t="s">
        <v>1</v>
      </c>
      <c r="K2769" s="102" t="s">
        <v>2</v>
      </c>
      <c r="L2769" s="102" t="s">
        <v>24</v>
      </c>
      <c r="M2769" s="102" t="s">
        <v>1074</v>
      </c>
      <c r="N2769" s="102">
        <v>6</v>
      </c>
      <c r="O2769" s="102" t="s">
        <v>1075</v>
      </c>
    </row>
    <row r="2770" spans="1:15" x14ac:dyDescent="0.25">
      <c r="A2770" s="102" t="s">
        <v>6170</v>
      </c>
      <c r="B2770" s="103" t="s">
        <v>4433</v>
      </c>
      <c r="C2770" s="103" t="s">
        <v>1225</v>
      </c>
      <c r="D2770" s="102" t="s">
        <v>152</v>
      </c>
      <c r="E2770" s="102" t="s">
        <v>275</v>
      </c>
      <c r="F2770" s="102" t="s">
        <v>6171</v>
      </c>
      <c r="H2770" s="102">
        <v>45521</v>
      </c>
      <c r="I2770" s="102" t="s">
        <v>280</v>
      </c>
      <c r="J2770" s="102" t="s">
        <v>1</v>
      </c>
      <c r="K2770" s="102" t="s">
        <v>2</v>
      </c>
      <c r="L2770" s="102" t="s">
        <v>24</v>
      </c>
      <c r="M2770" s="102" t="s">
        <v>1074</v>
      </c>
      <c r="N2770" s="102">
        <v>6</v>
      </c>
      <c r="O2770" s="102" t="s">
        <v>1075</v>
      </c>
    </row>
    <row r="2771" spans="1:15" x14ac:dyDescent="0.25">
      <c r="A2771" s="102" t="s">
        <v>3934</v>
      </c>
      <c r="B2771" s="103" t="s">
        <v>1244</v>
      </c>
      <c r="C2771" s="103" t="s">
        <v>274</v>
      </c>
      <c r="D2771" s="102" t="s">
        <v>6095</v>
      </c>
      <c r="E2771" s="102" t="s">
        <v>275</v>
      </c>
      <c r="F2771" s="102" t="s">
        <v>6172</v>
      </c>
      <c r="H2771" s="102">
        <v>45521</v>
      </c>
      <c r="I2771" s="102" t="s">
        <v>280</v>
      </c>
      <c r="J2771" s="102" t="s">
        <v>1</v>
      </c>
      <c r="K2771" s="102" t="s">
        <v>2</v>
      </c>
      <c r="L2771" s="102" t="s">
        <v>24</v>
      </c>
      <c r="M2771" s="102" t="s">
        <v>1074</v>
      </c>
      <c r="N2771" s="102">
        <v>6</v>
      </c>
      <c r="O2771" s="102" t="s">
        <v>1075</v>
      </c>
    </row>
    <row r="2772" spans="1:15" x14ac:dyDescent="0.25">
      <c r="A2772" s="102" t="s">
        <v>3939</v>
      </c>
      <c r="B2772" s="103" t="s">
        <v>2109</v>
      </c>
      <c r="C2772" s="103" t="s">
        <v>1118</v>
      </c>
      <c r="D2772" s="102" t="s">
        <v>6095</v>
      </c>
      <c r="E2772" s="102" t="s">
        <v>275</v>
      </c>
      <c r="F2772" s="102" t="s">
        <v>6173</v>
      </c>
      <c r="H2772" s="102">
        <v>45521</v>
      </c>
      <c r="I2772" s="102" t="s">
        <v>280</v>
      </c>
      <c r="J2772" s="102" t="s">
        <v>1</v>
      </c>
      <c r="K2772" s="102" t="s">
        <v>2</v>
      </c>
      <c r="L2772" s="102" t="s">
        <v>24</v>
      </c>
      <c r="M2772" s="102" t="s">
        <v>1074</v>
      </c>
      <c r="N2772" s="102">
        <v>6</v>
      </c>
      <c r="O2772" s="102" t="s">
        <v>1075</v>
      </c>
    </row>
    <row r="2773" spans="1:15" x14ac:dyDescent="0.25">
      <c r="A2773" s="102" t="s">
        <v>3557</v>
      </c>
      <c r="B2773" s="103" t="s">
        <v>1561</v>
      </c>
      <c r="C2773" s="103" t="s">
        <v>1118</v>
      </c>
      <c r="D2773" s="102" t="s">
        <v>6095</v>
      </c>
      <c r="E2773" s="102" t="s">
        <v>275</v>
      </c>
      <c r="F2773" s="102" t="s">
        <v>6174</v>
      </c>
      <c r="H2773" s="102">
        <v>45521</v>
      </c>
      <c r="I2773" s="102" t="s">
        <v>280</v>
      </c>
      <c r="J2773" s="102" t="s">
        <v>1</v>
      </c>
      <c r="K2773" s="102" t="s">
        <v>2</v>
      </c>
      <c r="L2773" s="102" t="s">
        <v>24</v>
      </c>
      <c r="M2773" s="102" t="s">
        <v>1074</v>
      </c>
      <c r="N2773" s="102">
        <v>6</v>
      </c>
      <c r="O2773" s="102" t="s">
        <v>1075</v>
      </c>
    </row>
    <row r="2774" spans="1:15" x14ac:dyDescent="0.25">
      <c r="A2774" s="102" t="s">
        <v>6175</v>
      </c>
      <c r="B2774" s="103" t="s">
        <v>1174</v>
      </c>
      <c r="C2774" s="103" t="s">
        <v>1225</v>
      </c>
      <c r="D2774" s="102" t="s">
        <v>152</v>
      </c>
      <c r="E2774" s="102" t="s">
        <v>275</v>
      </c>
      <c r="F2774" s="102" t="s">
        <v>6176</v>
      </c>
      <c r="H2774" s="102">
        <v>45521</v>
      </c>
      <c r="I2774" s="102" t="s">
        <v>280</v>
      </c>
      <c r="J2774" s="102" t="s">
        <v>1</v>
      </c>
      <c r="K2774" s="102" t="s">
        <v>2</v>
      </c>
      <c r="L2774" s="102" t="s">
        <v>24</v>
      </c>
      <c r="M2774" s="102" t="s">
        <v>1074</v>
      </c>
      <c r="N2774" s="102">
        <v>6</v>
      </c>
      <c r="O2774" s="102" t="s">
        <v>1075</v>
      </c>
    </row>
    <row r="2775" spans="1:15" x14ac:dyDescent="0.25">
      <c r="A2775" s="102" t="s">
        <v>3941</v>
      </c>
      <c r="B2775" s="103" t="s">
        <v>1145</v>
      </c>
      <c r="C2775" s="103" t="s">
        <v>1225</v>
      </c>
      <c r="D2775" s="102" t="s">
        <v>152</v>
      </c>
      <c r="E2775" s="102" t="s">
        <v>275</v>
      </c>
      <c r="F2775" s="102" t="s">
        <v>6177</v>
      </c>
      <c r="H2775" s="102">
        <v>45521</v>
      </c>
      <c r="I2775" s="102" t="s">
        <v>280</v>
      </c>
      <c r="J2775" s="102" t="s">
        <v>1</v>
      </c>
      <c r="K2775" s="102" t="s">
        <v>2</v>
      </c>
      <c r="L2775" s="102" t="s">
        <v>24</v>
      </c>
      <c r="M2775" s="102" t="s">
        <v>1074</v>
      </c>
      <c r="N2775" s="102">
        <v>6</v>
      </c>
      <c r="O2775" s="102" t="s">
        <v>1075</v>
      </c>
    </row>
    <row r="2776" spans="1:15" x14ac:dyDescent="0.25">
      <c r="A2776" s="102" t="s">
        <v>3941</v>
      </c>
      <c r="B2776" s="103" t="s">
        <v>1254</v>
      </c>
      <c r="C2776" s="103" t="s">
        <v>1225</v>
      </c>
      <c r="D2776" s="102" t="s">
        <v>152</v>
      </c>
      <c r="E2776" s="102" t="s">
        <v>275</v>
      </c>
      <c r="F2776" s="102" t="s">
        <v>6178</v>
      </c>
      <c r="H2776" s="102">
        <v>45521</v>
      </c>
      <c r="I2776" s="102" t="s">
        <v>280</v>
      </c>
      <c r="J2776" s="102" t="s">
        <v>1</v>
      </c>
      <c r="K2776" s="102" t="s">
        <v>2</v>
      </c>
      <c r="L2776" s="102" t="s">
        <v>24</v>
      </c>
      <c r="M2776" s="102" t="s">
        <v>1074</v>
      </c>
      <c r="N2776" s="102">
        <v>6</v>
      </c>
      <c r="O2776" s="102" t="s">
        <v>1075</v>
      </c>
    </row>
    <row r="2777" spans="1:15" x14ac:dyDescent="0.25">
      <c r="A2777" s="102" t="s">
        <v>3951</v>
      </c>
      <c r="B2777" s="103" t="s">
        <v>1672</v>
      </c>
      <c r="C2777" s="103" t="s">
        <v>274</v>
      </c>
      <c r="D2777" s="102" t="s">
        <v>6095</v>
      </c>
      <c r="E2777" s="102" t="s">
        <v>275</v>
      </c>
      <c r="F2777" s="102" t="s">
        <v>6179</v>
      </c>
      <c r="H2777" s="102">
        <v>45521</v>
      </c>
      <c r="I2777" s="102" t="s">
        <v>280</v>
      </c>
      <c r="J2777" s="102" t="s">
        <v>1</v>
      </c>
      <c r="K2777" s="102" t="s">
        <v>2</v>
      </c>
      <c r="L2777" s="102" t="s">
        <v>24</v>
      </c>
      <c r="M2777" s="102" t="s">
        <v>1074</v>
      </c>
      <c r="N2777" s="102">
        <v>6</v>
      </c>
      <c r="O2777" s="102" t="s">
        <v>1075</v>
      </c>
    </row>
    <row r="2778" spans="1:15" x14ac:dyDescent="0.25">
      <c r="A2778" s="102" t="s">
        <v>3953</v>
      </c>
      <c r="B2778" s="103" t="s">
        <v>1088</v>
      </c>
      <c r="C2778" s="103" t="s">
        <v>1118</v>
      </c>
      <c r="D2778" s="102" t="s">
        <v>6095</v>
      </c>
      <c r="E2778" s="102" t="s">
        <v>275</v>
      </c>
      <c r="F2778" s="102" t="s">
        <v>6180</v>
      </c>
      <c r="H2778" s="102">
        <v>45521</v>
      </c>
      <c r="I2778" s="102" t="s">
        <v>280</v>
      </c>
      <c r="J2778" s="102" t="s">
        <v>1</v>
      </c>
      <c r="K2778" s="102" t="s">
        <v>2</v>
      </c>
      <c r="L2778" s="102" t="s">
        <v>24</v>
      </c>
      <c r="M2778" s="102" t="s">
        <v>1074</v>
      </c>
      <c r="N2778" s="102">
        <v>6</v>
      </c>
      <c r="O2778" s="102" t="s">
        <v>1075</v>
      </c>
    </row>
    <row r="2779" spans="1:15" x14ac:dyDescent="0.25">
      <c r="A2779" s="102" t="s">
        <v>3955</v>
      </c>
      <c r="B2779" s="103" t="s">
        <v>2069</v>
      </c>
      <c r="C2779" s="103" t="s">
        <v>274</v>
      </c>
      <c r="D2779" s="102" t="s">
        <v>6095</v>
      </c>
      <c r="E2779" s="102" t="s">
        <v>275</v>
      </c>
      <c r="F2779" s="102" t="s">
        <v>6181</v>
      </c>
      <c r="H2779" s="102">
        <v>45521</v>
      </c>
      <c r="I2779" s="102" t="s">
        <v>280</v>
      </c>
      <c r="J2779" s="102" t="s">
        <v>1</v>
      </c>
      <c r="K2779" s="102" t="s">
        <v>2</v>
      </c>
      <c r="L2779" s="102" t="s">
        <v>24</v>
      </c>
      <c r="M2779" s="102" t="s">
        <v>1074</v>
      </c>
      <c r="N2779" s="102">
        <v>6</v>
      </c>
      <c r="O2779" s="102" t="s">
        <v>1075</v>
      </c>
    </row>
    <row r="2780" spans="1:15" x14ac:dyDescent="0.25">
      <c r="A2780" s="102" t="s">
        <v>3961</v>
      </c>
      <c r="B2780" s="103" t="s">
        <v>3962</v>
      </c>
      <c r="C2780" s="103" t="s">
        <v>274</v>
      </c>
      <c r="D2780" s="102" t="s">
        <v>570</v>
      </c>
      <c r="E2780" s="102" t="s">
        <v>275</v>
      </c>
      <c r="F2780" s="102" t="s">
        <v>6182</v>
      </c>
      <c r="H2780" s="102">
        <v>45521</v>
      </c>
      <c r="I2780" s="102" t="s">
        <v>280</v>
      </c>
      <c r="J2780" s="102" t="s">
        <v>1</v>
      </c>
      <c r="K2780" s="102" t="s">
        <v>2</v>
      </c>
      <c r="L2780" s="102" t="s">
        <v>24</v>
      </c>
      <c r="M2780" s="102" t="s">
        <v>1074</v>
      </c>
      <c r="N2780" s="102">
        <v>6</v>
      </c>
      <c r="O2780" s="102" t="s">
        <v>1075</v>
      </c>
    </row>
    <row r="2781" spans="1:15" x14ac:dyDescent="0.25">
      <c r="A2781" s="102" t="s">
        <v>3966</v>
      </c>
      <c r="B2781" s="103" t="s">
        <v>1764</v>
      </c>
      <c r="C2781" s="103" t="s">
        <v>1077</v>
      </c>
      <c r="D2781" s="102" t="s">
        <v>196</v>
      </c>
      <c r="E2781" s="102" t="s">
        <v>275</v>
      </c>
      <c r="F2781" s="102" t="s">
        <v>6183</v>
      </c>
      <c r="H2781" s="102">
        <v>45521</v>
      </c>
      <c r="I2781" s="102" t="s">
        <v>280</v>
      </c>
      <c r="J2781" s="102" t="s">
        <v>1</v>
      </c>
      <c r="K2781" s="102" t="s">
        <v>2</v>
      </c>
      <c r="L2781" s="102" t="s">
        <v>24</v>
      </c>
      <c r="M2781" s="102" t="s">
        <v>1074</v>
      </c>
      <c r="N2781" s="102">
        <v>6</v>
      </c>
      <c r="O2781" s="102" t="s">
        <v>1075</v>
      </c>
    </row>
    <row r="2782" spans="1:15" x14ac:dyDescent="0.25">
      <c r="A2782" s="102" t="s">
        <v>3968</v>
      </c>
      <c r="B2782" s="103" t="s">
        <v>1565</v>
      </c>
      <c r="C2782" s="103" t="s">
        <v>1082</v>
      </c>
      <c r="D2782" s="102" t="s">
        <v>6116</v>
      </c>
      <c r="E2782" s="102" t="s">
        <v>275</v>
      </c>
      <c r="F2782" s="102" t="s">
        <v>6184</v>
      </c>
      <c r="H2782" s="102">
        <v>45521</v>
      </c>
      <c r="I2782" s="102" t="s">
        <v>280</v>
      </c>
      <c r="J2782" s="102" t="s">
        <v>1</v>
      </c>
      <c r="K2782" s="102" t="s">
        <v>2</v>
      </c>
      <c r="L2782" s="102" t="s">
        <v>24</v>
      </c>
      <c r="M2782" s="102" t="s">
        <v>1082</v>
      </c>
      <c r="N2782" s="102">
        <v>6</v>
      </c>
      <c r="O2782" s="102" t="s">
        <v>1075</v>
      </c>
    </row>
    <row r="2783" spans="1:15" x14ac:dyDescent="0.25">
      <c r="A2783" s="102" t="s">
        <v>3970</v>
      </c>
      <c r="B2783" s="103" t="s">
        <v>1078</v>
      </c>
      <c r="C2783" s="103" t="s">
        <v>1077</v>
      </c>
      <c r="D2783" s="102" t="s">
        <v>152</v>
      </c>
      <c r="E2783" s="102" t="s">
        <v>275</v>
      </c>
      <c r="F2783" s="102" t="s">
        <v>6185</v>
      </c>
      <c r="H2783" s="102">
        <v>45521</v>
      </c>
      <c r="I2783" s="102" t="s">
        <v>280</v>
      </c>
      <c r="J2783" s="102" t="s">
        <v>1</v>
      </c>
      <c r="K2783" s="102" t="s">
        <v>2</v>
      </c>
      <c r="L2783" s="102" t="s">
        <v>24</v>
      </c>
      <c r="M2783" s="102" t="s">
        <v>1074</v>
      </c>
      <c r="N2783" s="102">
        <v>6</v>
      </c>
      <c r="O2783" s="102" t="s">
        <v>1075</v>
      </c>
    </row>
    <row r="2784" spans="1:15" x14ac:dyDescent="0.25">
      <c r="A2784" s="102" t="s">
        <v>3498</v>
      </c>
      <c r="B2784" s="103" t="s">
        <v>1321</v>
      </c>
      <c r="C2784" s="103" t="s">
        <v>277</v>
      </c>
      <c r="D2784" s="102" t="s">
        <v>570</v>
      </c>
      <c r="E2784" s="102" t="s">
        <v>275</v>
      </c>
      <c r="F2784" s="102" t="s">
        <v>6186</v>
      </c>
      <c r="H2784" s="102">
        <v>45521</v>
      </c>
      <c r="I2784" s="102" t="s">
        <v>280</v>
      </c>
      <c r="J2784" s="102" t="s">
        <v>1</v>
      </c>
      <c r="K2784" s="102" t="s">
        <v>2</v>
      </c>
      <c r="L2784" s="102" t="s">
        <v>24</v>
      </c>
      <c r="M2784" s="102" t="s">
        <v>1074</v>
      </c>
      <c r="N2784" s="102">
        <v>6</v>
      </c>
      <c r="O2784" s="102" t="s">
        <v>1075</v>
      </c>
    </row>
    <row r="2785" spans="1:15" x14ac:dyDescent="0.25">
      <c r="A2785" s="102" t="s">
        <v>3041</v>
      </c>
      <c r="B2785" s="103" t="s">
        <v>1080</v>
      </c>
      <c r="C2785" s="103" t="s">
        <v>1077</v>
      </c>
      <c r="D2785" s="102" t="s">
        <v>196</v>
      </c>
      <c r="E2785" s="102" t="s">
        <v>275</v>
      </c>
      <c r="F2785" s="102" t="s">
        <v>6187</v>
      </c>
      <c r="H2785" s="102">
        <v>45521</v>
      </c>
      <c r="I2785" s="102" t="s">
        <v>280</v>
      </c>
      <c r="J2785" s="102" t="s">
        <v>1</v>
      </c>
      <c r="K2785" s="102" t="s">
        <v>2</v>
      </c>
      <c r="L2785" s="102" t="s">
        <v>24</v>
      </c>
      <c r="M2785" s="102" t="s">
        <v>1074</v>
      </c>
      <c r="N2785" s="102">
        <v>6</v>
      </c>
      <c r="O2785" s="102" t="s">
        <v>1075</v>
      </c>
    </row>
    <row r="2786" spans="1:15" x14ac:dyDescent="0.25">
      <c r="A2786" s="102" t="s">
        <v>3975</v>
      </c>
      <c r="B2786" s="103" t="s">
        <v>1895</v>
      </c>
      <c r="C2786" s="103" t="s">
        <v>274</v>
      </c>
      <c r="D2786" s="102" t="s">
        <v>6095</v>
      </c>
      <c r="E2786" s="102" t="s">
        <v>275</v>
      </c>
      <c r="F2786" s="102" t="s">
        <v>6188</v>
      </c>
      <c r="H2786" s="102">
        <v>45521</v>
      </c>
      <c r="I2786" s="102" t="s">
        <v>280</v>
      </c>
      <c r="J2786" s="102" t="s">
        <v>1</v>
      </c>
      <c r="K2786" s="102" t="s">
        <v>2</v>
      </c>
      <c r="L2786" s="102" t="s">
        <v>24</v>
      </c>
      <c r="M2786" s="102" t="s">
        <v>1074</v>
      </c>
      <c r="N2786" s="102">
        <v>6</v>
      </c>
      <c r="O2786" s="102" t="s">
        <v>1075</v>
      </c>
    </row>
    <row r="2787" spans="1:15" x14ac:dyDescent="0.25">
      <c r="A2787" s="102" t="s">
        <v>3975</v>
      </c>
      <c r="B2787" s="103" t="s">
        <v>3977</v>
      </c>
      <c r="C2787" s="103" t="s">
        <v>1118</v>
      </c>
      <c r="D2787" s="102" t="s">
        <v>6095</v>
      </c>
      <c r="E2787" s="102" t="s">
        <v>275</v>
      </c>
      <c r="F2787" s="102" t="s">
        <v>6189</v>
      </c>
      <c r="H2787" s="102">
        <v>45521</v>
      </c>
      <c r="I2787" s="102" t="s">
        <v>280</v>
      </c>
      <c r="J2787" s="102" t="s">
        <v>1</v>
      </c>
      <c r="K2787" s="102" t="s">
        <v>2</v>
      </c>
      <c r="L2787" s="102" t="s">
        <v>24</v>
      </c>
      <c r="M2787" s="102" t="s">
        <v>1074</v>
      </c>
      <c r="N2787" s="102">
        <v>6</v>
      </c>
      <c r="O2787" s="102" t="s">
        <v>1075</v>
      </c>
    </row>
    <row r="2788" spans="1:15" x14ac:dyDescent="0.25">
      <c r="A2788" s="102" t="s">
        <v>3983</v>
      </c>
      <c r="B2788" s="103" t="s">
        <v>3984</v>
      </c>
      <c r="C2788" s="103" t="s">
        <v>1118</v>
      </c>
      <c r="D2788" s="102" t="s">
        <v>6095</v>
      </c>
      <c r="E2788" s="102" t="s">
        <v>275</v>
      </c>
      <c r="F2788" s="102" t="s">
        <v>6190</v>
      </c>
      <c r="H2788" s="102">
        <v>45521</v>
      </c>
      <c r="I2788" s="102" t="s">
        <v>280</v>
      </c>
      <c r="J2788" s="102" t="s">
        <v>1</v>
      </c>
      <c r="K2788" s="102" t="s">
        <v>2</v>
      </c>
      <c r="L2788" s="102" t="s">
        <v>24</v>
      </c>
      <c r="M2788" s="102" t="s">
        <v>1074</v>
      </c>
      <c r="N2788" s="102">
        <v>6</v>
      </c>
      <c r="O2788" s="102" t="s">
        <v>1075</v>
      </c>
    </row>
    <row r="2789" spans="1:15" x14ac:dyDescent="0.25">
      <c r="A2789" s="102" t="s">
        <v>4989</v>
      </c>
      <c r="B2789" s="103" t="s">
        <v>1166</v>
      </c>
      <c r="C2789" s="103" t="s">
        <v>1225</v>
      </c>
      <c r="D2789" s="102" t="s">
        <v>281</v>
      </c>
      <c r="E2789" s="102" t="s">
        <v>275</v>
      </c>
      <c r="F2789" s="102" t="s">
        <v>6191</v>
      </c>
      <c r="H2789" s="102">
        <v>45521</v>
      </c>
      <c r="I2789" s="102" t="s">
        <v>280</v>
      </c>
      <c r="J2789" s="102" t="s">
        <v>1</v>
      </c>
      <c r="K2789" s="102" t="s">
        <v>2</v>
      </c>
      <c r="L2789" s="102" t="s">
        <v>24</v>
      </c>
      <c r="M2789" s="102" t="s">
        <v>1074</v>
      </c>
      <c r="N2789" s="102">
        <v>6</v>
      </c>
      <c r="O2789" s="102" t="s">
        <v>1075</v>
      </c>
    </row>
    <row r="2790" spans="1:15" x14ac:dyDescent="0.25">
      <c r="A2790" s="102" t="s">
        <v>3988</v>
      </c>
      <c r="B2790" s="103" t="s">
        <v>1197</v>
      </c>
      <c r="C2790" s="103" t="s">
        <v>274</v>
      </c>
      <c r="D2790" s="102" t="s">
        <v>6095</v>
      </c>
      <c r="E2790" s="102" t="s">
        <v>276</v>
      </c>
      <c r="H2790" s="102">
        <v>45521</v>
      </c>
      <c r="I2790" s="102" t="s">
        <v>280</v>
      </c>
      <c r="J2790" s="102" t="s">
        <v>1</v>
      </c>
      <c r="K2790" s="102" t="s">
        <v>2</v>
      </c>
      <c r="L2790" s="102" t="s">
        <v>24</v>
      </c>
      <c r="M2790" s="102" t="s">
        <v>1074</v>
      </c>
      <c r="N2790" s="102">
        <v>6</v>
      </c>
      <c r="O2790" s="102" t="s">
        <v>1075</v>
      </c>
    </row>
    <row r="2791" spans="1:15" x14ac:dyDescent="0.25">
      <c r="A2791" s="102" t="s">
        <v>4994</v>
      </c>
      <c r="B2791" s="103" t="s">
        <v>2171</v>
      </c>
      <c r="C2791" s="103" t="s">
        <v>1225</v>
      </c>
      <c r="D2791" s="102" t="s">
        <v>152</v>
      </c>
      <c r="E2791" s="102" t="s">
        <v>275</v>
      </c>
      <c r="F2791" s="102" t="s">
        <v>6192</v>
      </c>
      <c r="H2791" s="102">
        <v>45521</v>
      </c>
      <c r="I2791" s="102" t="s">
        <v>280</v>
      </c>
      <c r="J2791" s="102" t="s">
        <v>1</v>
      </c>
      <c r="K2791" s="102" t="s">
        <v>2</v>
      </c>
      <c r="L2791" s="102" t="s">
        <v>24</v>
      </c>
      <c r="M2791" s="102" t="s">
        <v>1074</v>
      </c>
      <c r="N2791" s="102">
        <v>6</v>
      </c>
      <c r="O2791" s="102" t="s">
        <v>1075</v>
      </c>
    </row>
    <row r="2792" spans="1:15" x14ac:dyDescent="0.25">
      <c r="A2792" s="102" t="s">
        <v>3990</v>
      </c>
      <c r="B2792" s="103" t="s">
        <v>1214</v>
      </c>
      <c r="C2792" s="103" t="s">
        <v>1225</v>
      </c>
      <c r="D2792" s="102" t="s">
        <v>196</v>
      </c>
      <c r="E2792" s="102" t="s">
        <v>275</v>
      </c>
      <c r="F2792" s="102" t="s">
        <v>6193</v>
      </c>
      <c r="H2792" s="102">
        <v>45521</v>
      </c>
      <c r="I2792" s="102" t="s">
        <v>280</v>
      </c>
      <c r="J2792" s="102" t="s">
        <v>1</v>
      </c>
      <c r="K2792" s="102" t="s">
        <v>2</v>
      </c>
      <c r="L2792" s="102" t="s">
        <v>24</v>
      </c>
      <c r="M2792" s="102" t="s">
        <v>1074</v>
      </c>
      <c r="N2792" s="102">
        <v>6</v>
      </c>
      <c r="O2792" s="102" t="s">
        <v>1075</v>
      </c>
    </row>
    <row r="2793" spans="1:15" x14ac:dyDescent="0.25">
      <c r="A2793" s="102" t="s">
        <v>1120</v>
      </c>
      <c r="B2793" s="103" t="s">
        <v>1764</v>
      </c>
      <c r="C2793" s="103" t="s">
        <v>274</v>
      </c>
      <c r="D2793" s="102" t="s">
        <v>1092</v>
      </c>
      <c r="E2793" s="102" t="s">
        <v>275</v>
      </c>
      <c r="F2793" s="102" t="s">
        <v>6194</v>
      </c>
      <c r="H2793" s="102">
        <v>45521</v>
      </c>
      <c r="I2793" s="102" t="s">
        <v>280</v>
      </c>
      <c r="J2793" s="102" t="s">
        <v>1</v>
      </c>
      <c r="K2793" s="102" t="s">
        <v>2</v>
      </c>
      <c r="L2793" s="102" t="s">
        <v>24</v>
      </c>
      <c r="M2793" s="102" t="s">
        <v>1074</v>
      </c>
      <c r="N2793" s="102">
        <v>6</v>
      </c>
      <c r="O2793" s="102" t="s">
        <v>1075</v>
      </c>
    </row>
    <row r="2794" spans="1:15" x14ac:dyDescent="0.25">
      <c r="A2794" s="102" t="s">
        <v>1120</v>
      </c>
      <c r="B2794" s="103" t="s">
        <v>1078</v>
      </c>
      <c r="C2794" s="103" t="s">
        <v>274</v>
      </c>
      <c r="D2794" s="102" t="s">
        <v>1092</v>
      </c>
      <c r="E2794" s="102" t="s">
        <v>275</v>
      </c>
      <c r="F2794" s="102" t="s">
        <v>6195</v>
      </c>
      <c r="H2794" s="102">
        <v>45521</v>
      </c>
      <c r="I2794" s="102" t="s">
        <v>280</v>
      </c>
      <c r="J2794" s="102" t="s">
        <v>1</v>
      </c>
      <c r="K2794" s="102" t="s">
        <v>2</v>
      </c>
      <c r="L2794" s="102" t="s">
        <v>24</v>
      </c>
      <c r="M2794" s="102" t="s">
        <v>1074</v>
      </c>
      <c r="N2794" s="102">
        <v>6</v>
      </c>
      <c r="O2794" s="102" t="s">
        <v>1075</v>
      </c>
    </row>
    <row r="2795" spans="1:15" x14ac:dyDescent="0.25">
      <c r="A2795" s="102" t="s">
        <v>2134</v>
      </c>
      <c r="B2795" s="103" t="s">
        <v>3999</v>
      </c>
      <c r="C2795" s="103" t="s">
        <v>277</v>
      </c>
      <c r="D2795" s="102" t="s">
        <v>570</v>
      </c>
      <c r="E2795" s="102" t="s">
        <v>275</v>
      </c>
      <c r="F2795" s="102" t="s">
        <v>6196</v>
      </c>
      <c r="H2795" s="102">
        <v>45521</v>
      </c>
      <c r="I2795" s="102" t="s">
        <v>280</v>
      </c>
      <c r="J2795" s="102" t="s">
        <v>1</v>
      </c>
      <c r="K2795" s="102" t="s">
        <v>2</v>
      </c>
      <c r="L2795" s="102" t="s">
        <v>24</v>
      </c>
      <c r="M2795" s="102" t="s">
        <v>1074</v>
      </c>
      <c r="N2795" s="102">
        <v>6</v>
      </c>
      <c r="O2795" s="102" t="s">
        <v>1075</v>
      </c>
    </row>
    <row r="2796" spans="1:15" x14ac:dyDescent="0.25">
      <c r="A2796" s="102" t="s">
        <v>4003</v>
      </c>
      <c r="B2796" s="103" t="s">
        <v>4004</v>
      </c>
      <c r="C2796" s="103" t="s">
        <v>274</v>
      </c>
      <c r="D2796" s="102" t="s">
        <v>570</v>
      </c>
      <c r="E2796" s="102" t="s">
        <v>275</v>
      </c>
      <c r="F2796" s="102" t="s">
        <v>6197</v>
      </c>
      <c r="H2796" s="102">
        <v>45521</v>
      </c>
      <c r="I2796" s="102" t="s">
        <v>280</v>
      </c>
      <c r="J2796" s="102" t="s">
        <v>1</v>
      </c>
      <c r="K2796" s="102" t="s">
        <v>2</v>
      </c>
      <c r="L2796" s="102" t="s">
        <v>24</v>
      </c>
      <c r="M2796" s="102" t="s">
        <v>1074</v>
      </c>
      <c r="N2796" s="102">
        <v>6</v>
      </c>
      <c r="O2796" s="102" t="s">
        <v>1075</v>
      </c>
    </row>
    <row r="2797" spans="1:15" x14ac:dyDescent="0.25">
      <c r="A2797" s="102" t="s">
        <v>4008</v>
      </c>
      <c r="B2797" s="103" t="s">
        <v>1752</v>
      </c>
      <c r="C2797" s="103" t="s">
        <v>1118</v>
      </c>
      <c r="D2797" s="102" t="s">
        <v>6095</v>
      </c>
      <c r="E2797" s="102" t="s">
        <v>275</v>
      </c>
      <c r="F2797" s="102" t="s">
        <v>6198</v>
      </c>
      <c r="H2797" s="102">
        <v>45521</v>
      </c>
      <c r="I2797" s="102" t="s">
        <v>280</v>
      </c>
      <c r="J2797" s="102" t="s">
        <v>1</v>
      </c>
      <c r="K2797" s="102" t="s">
        <v>2</v>
      </c>
      <c r="L2797" s="102" t="s">
        <v>24</v>
      </c>
      <c r="M2797" s="102" t="s">
        <v>1074</v>
      </c>
      <c r="N2797" s="102">
        <v>6</v>
      </c>
      <c r="O2797" s="102" t="s">
        <v>1075</v>
      </c>
    </row>
    <row r="2798" spans="1:15" x14ac:dyDescent="0.25">
      <c r="A2798" s="102" t="s">
        <v>4020</v>
      </c>
      <c r="B2798" s="103" t="s">
        <v>1306</v>
      </c>
      <c r="C2798" s="103" t="s">
        <v>277</v>
      </c>
      <c r="D2798" s="102" t="s">
        <v>570</v>
      </c>
      <c r="E2798" s="102" t="s">
        <v>275</v>
      </c>
      <c r="F2798" s="102" t="s">
        <v>6199</v>
      </c>
      <c r="H2798" s="102">
        <v>45521</v>
      </c>
      <c r="I2798" s="102" t="s">
        <v>280</v>
      </c>
      <c r="J2798" s="102" t="s">
        <v>1</v>
      </c>
      <c r="K2798" s="102" t="s">
        <v>2</v>
      </c>
      <c r="L2798" s="102" t="s">
        <v>24</v>
      </c>
      <c r="M2798" s="102" t="s">
        <v>1074</v>
      </c>
      <c r="N2798" s="102">
        <v>6</v>
      </c>
      <c r="O2798" s="102" t="s">
        <v>1075</v>
      </c>
    </row>
    <row r="2799" spans="1:15" x14ac:dyDescent="0.25">
      <c r="A2799" s="102" t="s">
        <v>4022</v>
      </c>
      <c r="B2799" s="103" t="s">
        <v>1080</v>
      </c>
      <c r="C2799" s="103" t="s">
        <v>1077</v>
      </c>
      <c r="D2799" s="102" t="s">
        <v>196</v>
      </c>
      <c r="E2799" s="102" t="s">
        <v>275</v>
      </c>
      <c r="F2799" s="102" t="s">
        <v>6200</v>
      </c>
      <c r="H2799" s="102">
        <v>45521</v>
      </c>
      <c r="I2799" s="102" t="s">
        <v>280</v>
      </c>
      <c r="J2799" s="102" t="s">
        <v>1</v>
      </c>
      <c r="K2799" s="102" t="s">
        <v>2</v>
      </c>
      <c r="L2799" s="102" t="s">
        <v>24</v>
      </c>
      <c r="M2799" s="102" t="s">
        <v>1074</v>
      </c>
      <c r="N2799" s="102">
        <v>6</v>
      </c>
      <c r="O2799" s="102" t="s">
        <v>1075</v>
      </c>
    </row>
    <row r="2800" spans="1:15" x14ac:dyDescent="0.25">
      <c r="A2800" s="102" t="s">
        <v>4022</v>
      </c>
      <c r="B2800" s="103" t="s">
        <v>1148</v>
      </c>
      <c r="C2800" s="103" t="s">
        <v>1077</v>
      </c>
      <c r="D2800" s="102" t="s">
        <v>196</v>
      </c>
      <c r="E2800" s="102" t="s">
        <v>275</v>
      </c>
      <c r="F2800" s="102" t="s">
        <v>6201</v>
      </c>
      <c r="H2800" s="102">
        <v>45521</v>
      </c>
      <c r="I2800" s="102" t="s">
        <v>280</v>
      </c>
      <c r="J2800" s="102" t="s">
        <v>1</v>
      </c>
      <c r="K2800" s="102" t="s">
        <v>2</v>
      </c>
      <c r="L2800" s="102" t="s">
        <v>24</v>
      </c>
      <c r="M2800" s="102" t="s">
        <v>1074</v>
      </c>
      <c r="N2800" s="102">
        <v>6</v>
      </c>
      <c r="O2800" s="102" t="s">
        <v>1075</v>
      </c>
    </row>
    <row r="2801" spans="1:15" x14ac:dyDescent="0.25">
      <c r="A2801" s="102" t="s">
        <v>4022</v>
      </c>
      <c r="B2801" s="103" t="s">
        <v>1916</v>
      </c>
      <c r="C2801" s="103" t="s">
        <v>1077</v>
      </c>
      <c r="D2801" s="102" t="s">
        <v>196</v>
      </c>
      <c r="E2801" s="102" t="s">
        <v>275</v>
      </c>
      <c r="F2801" s="102" t="s">
        <v>6202</v>
      </c>
      <c r="H2801" s="102">
        <v>45521</v>
      </c>
      <c r="I2801" s="102" t="s">
        <v>280</v>
      </c>
      <c r="J2801" s="102" t="s">
        <v>1</v>
      </c>
      <c r="K2801" s="102" t="s">
        <v>2</v>
      </c>
      <c r="L2801" s="102" t="s">
        <v>24</v>
      </c>
      <c r="M2801" s="102" t="s">
        <v>1074</v>
      </c>
      <c r="N2801" s="102">
        <v>6</v>
      </c>
      <c r="O2801" s="102" t="s">
        <v>1075</v>
      </c>
    </row>
    <row r="2802" spans="1:15" x14ac:dyDescent="0.25">
      <c r="A2802" s="102" t="s">
        <v>5032</v>
      </c>
      <c r="B2802" s="103" t="s">
        <v>2865</v>
      </c>
      <c r="C2802" s="103" t="s">
        <v>1077</v>
      </c>
      <c r="D2802" s="102" t="s">
        <v>281</v>
      </c>
      <c r="E2802" s="102" t="s">
        <v>275</v>
      </c>
      <c r="F2802" s="102" t="s">
        <v>6203</v>
      </c>
      <c r="H2802" s="102">
        <v>45521</v>
      </c>
      <c r="I2802" s="102" t="s">
        <v>280</v>
      </c>
      <c r="J2802" s="102" t="s">
        <v>1</v>
      </c>
      <c r="K2802" s="102" t="s">
        <v>2</v>
      </c>
      <c r="L2802" s="102" t="s">
        <v>24</v>
      </c>
      <c r="M2802" s="102" t="s">
        <v>1074</v>
      </c>
      <c r="N2802" s="102">
        <v>6</v>
      </c>
      <c r="O2802" s="102" t="s">
        <v>1075</v>
      </c>
    </row>
    <row r="2803" spans="1:15" x14ac:dyDescent="0.25">
      <c r="A2803" s="102" t="s">
        <v>5047</v>
      </c>
      <c r="B2803" s="103" t="s">
        <v>5048</v>
      </c>
      <c r="C2803" s="103" t="s">
        <v>1077</v>
      </c>
      <c r="D2803" s="102" t="s">
        <v>281</v>
      </c>
      <c r="E2803" s="102" t="s">
        <v>275</v>
      </c>
      <c r="F2803" s="102" t="s">
        <v>6204</v>
      </c>
      <c r="H2803" s="102">
        <v>45521</v>
      </c>
      <c r="I2803" s="102" t="s">
        <v>280</v>
      </c>
      <c r="J2803" s="102" t="s">
        <v>1</v>
      </c>
      <c r="K2803" s="102" t="s">
        <v>2</v>
      </c>
      <c r="L2803" s="102" t="s">
        <v>24</v>
      </c>
      <c r="M2803" s="102" t="s">
        <v>1074</v>
      </c>
      <c r="N2803" s="102">
        <v>6</v>
      </c>
      <c r="O2803" s="102" t="s">
        <v>1075</v>
      </c>
    </row>
    <row r="2804" spans="1:15" x14ac:dyDescent="0.25">
      <c r="A2804" s="102" t="s">
        <v>4030</v>
      </c>
      <c r="B2804" s="103" t="s">
        <v>1228</v>
      </c>
      <c r="C2804" s="103" t="s">
        <v>277</v>
      </c>
      <c r="D2804" s="102" t="s">
        <v>570</v>
      </c>
      <c r="E2804" s="102" t="s">
        <v>275</v>
      </c>
      <c r="F2804" s="102" t="s">
        <v>6205</v>
      </c>
      <c r="H2804" s="102">
        <v>45521</v>
      </c>
      <c r="I2804" s="102" t="s">
        <v>280</v>
      </c>
      <c r="J2804" s="102" t="s">
        <v>1</v>
      </c>
      <c r="K2804" s="102" t="s">
        <v>2</v>
      </c>
      <c r="L2804" s="102" t="s">
        <v>24</v>
      </c>
      <c r="M2804" s="102" t="s">
        <v>1074</v>
      </c>
      <c r="N2804" s="102">
        <v>6</v>
      </c>
      <c r="O2804" s="102" t="s">
        <v>1075</v>
      </c>
    </row>
    <row r="2805" spans="1:15" x14ac:dyDescent="0.25">
      <c r="A2805" s="102" t="s">
        <v>2731</v>
      </c>
      <c r="B2805" s="103" t="s">
        <v>1405</v>
      </c>
      <c r="C2805" s="103" t="s">
        <v>1118</v>
      </c>
      <c r="D2805" s="102" t="s">
        <v>6095</v>
      </c>
      <c r="E2805" s="102" t="s">
        <v>275</v>
      </c>
      <c r="F2805" s="102" t="s">
        <v>6206</v>
      </c>
      <c r="H2805" s="102">
        <v>45521</v>
      </c>
      <c r="I2805" s="102" t="s">
        <v>280</v>
      </c>
      <c r="J2805" s="102" t="s">
        <v>1</v>
      </c>
      <c r="K2805" s="102" t="s">
        <v>2</v>
      </c>
      <c r="L2805" s="102" t="s">
        <v>24</v>
      </c>
      <c r="M2805" s="102" t="s">
        <v>1074</v>
      </c>
      <c r="N2805" s="102">
        <v>6</v>
      </c>
      <c r="O2805" s="102" t="s">
        <v>1075</v>
      </c>
    </row>
    <row r="2806" spans="1:15" x14ac:dyDescent="0.25">
      <c r="A2806" s="102" t="s">
        <v>2731</v>
      </c>
      <c r="B2806" s="103" t="s">
        <v>1248</v>
      </c>
      <c r="C2806" s="103" t="s">
        <v>1118</v>
      </c>
      <c r="D2806" s="102" t="s">
        <v>6095</v>
      </c>
      <c r="E2806" s="102" t="s">
        <v>275</v>
      </c>
      <c r="F2806" s="102" t="s">
        <v>6207</v>
      </c>
      <c r="H2806" s="102">
        <v>45521</v>
      </c>
      <c r="I2806" s="102" t="s">
        <v>280</v>
      </c>
      <c r="J2806" s="102" t="s">
        <v>1</v>
      </c>
      <c r="K2806" s="102" t="s">
        <v>2</v>
      </c>
      <c r="L2806" s="102" t="s">
        <v>24</v>
      </c>
      <c r="M2806" s="102" t="s">
        <v>1074</v>
      </c>
      <c r="N2806" s="102">
        <v>6</v>
      </c>
      <c r="O2806" s="102" t="s">
        <v>1075</v>
      </c>
    </row>
    <row r="2807" spans="1:15" x14ac:dyDescent="0.25">
      <c r="A2807" s="102" t="s">
        <v>6208</v>
      </c>
      <c r="B2807" s="103" t="s">
        <v>1103</v>
      </c>
      <c r="C2807" s="103" t="s">
        <v>1077</v>
      </c>
      <c r="D2807" s="102" t="s">
        <v>152</v>
      </c>
      <c r="E2807" s="102" t="s">
        <v>275</v>
      </c>
      <c r="F2807" s="102" t="s">
        <v>6209</v>
      </c>
      <c r="H2807" s="102">
        <v>45521</v>
      </c>
      <c r="I2807" s="102" t="s">
        <v>280</v>
      </c>
      <c r="J2807" s="102" t="s">
        <v>1</v>
      </c>
      <c r="K2807" s="102" t="s">
        <v>2</v>
      </c>
      <c r="L2807" s="102" t="s">
        <v>24</v>
      </c>
      <c r="M2807" s="102" t="s">
        <v>1074</v>
      </c>
      <c r="N2807" s="102">
        <v>6</v>
      </c>
      <c r="O2807" s="102" t="s">
        <v>1075</v>
      </c>
    </row>
    <row r="2808" spans="1:15" x14ac:dyDescent="0.25">
      <c r="A2808" s="102" t="s">
        <v>1889</v>
      </c>
      <c r="B2808" s="103" t="s">
        <v>1122</v>
      </c>
      <c r="C2808" s="103" t="s">
        <v>1077</v>
      </c>
      <c r="D2808" s="102" t="s">
        <v>152</v>
      </c>
      <c r="E2808" s="102" t="s">
        <v>275</v>
      </c>
      <c r="F2808" s="102" t="s">
        <v>6210</v>
      </c>
      <c r="H2808" s="102">
        <v>45521</v>
      </c>
      <c r="I2808" s="102" t="s">
        <v>280</v>
      </c>
      <c r="J2808" s="102" t="s">
        <v>1</v>
      </c>
      <c r="K2808" s="102" t="s">
        <v>2</v>
      </c>
      <c r="L2808" s="102" t="s">
        <v>24</v>
      </c>
      <c r="M2808" s="102" t="s">
        <v>1074</v>
      </c>
      <c r="N2808" s="102">
        <v>6</v>
      </c>
      <c r="O2808" s="102" t="s">
        <v>1075</v>
      </c>
    </row>
    <row r="2809" spans="1:15" x14ac:dyDescent="0.25">
      <c r="A2809" s="102" t="s">
        <v>4062</v>
      </c>
      <c r="B2809" s="103" t="s">
        <v>4063</v>
      </c>
      <c r="C2809" s="103" t="s">
        <v>1118</v>
      </c>
      <c r="D2809" s="102" t="s">
        <v>6095</v>
      </c>
      <c r="E2809" s="102" t="s">
        <v>275</v>
      </c>
      <c r="F2809" s="102" t="s">
        <v>6211</v>
      </c>
      <c r="H2809" s="102">
        <v>45521</v>
      </c>
      <c r="I2809" s="102" t="s">
        <v>280</v>
      </c>
      <c r="J2809" s="102" t="s">
        <v>1</v>
      </c>
      <c r="K2809" s="102" t="s">
        <v>2</v>
      </c>
      <c r="L2809" s="102" t="s">
        <v>24</v>
      </c>
      <c r="M2809" s="102" t="s">
        <v>1074</v>
      </c>
      <c r="N2809" s="102">
        <v>6</v>
      </c>
      <c r="O2809" s="102" t="s">
        <v>1075</v>
      </c>
    </row>
    <row r="2810" spans="1:15" x14ac:dyDescent="0.25">
      <c r="A2810" s="102" t="s">
        <v>4062</v>
      </c>
      <c r="B2810" s="103" t="s">
        <v>1716</v>
      </c>
      <c r="C2810" s="103" t="s">
        <v>1118</v>
      </c>
      <c r="D2810" s="102" t="s">
        <v>6095</v>
      </c>
      <c r="E2810" s="102" t="s">
        <v>275</v>
      </c>
      <c r="F2810" s="102" t="s">
        <v>6212</v>
      </c>
      <c r="H2810" s="102">
        <v>45521</v>
      </c>
      <c r="I2810" s="102" t="s">
        <v>280</v>
      </c>
      <c r="J2810" s="102" t="s">
        <v>1</v>
      </c>
      <c r="K2810" s="102" t="s">
        <v>2</v>
      </c>
      <c r="L2810" s="102" t="s">
        <v>24</v>
      </c>
      <c r="M2810" s="102" t="s">
        <v>1074</v>
      </c>
      <c r="N2810" s="102">
        <v>6</v>
      </c>
      <c r="O2810" s="102" t="s">
        <v>1075</v>
      </c>
    </row>
    <row r="2811" spans="1:15" x14ac:dyDescent="0.25">
      <c r="A2811" s="102" t="s">
        <v>2208</v>
      </c>
      <c r="B2811" s="103" t="s">
        <v>1245</v>
      </c>
      <c r="C2811" s="103" t="s">
        <v>1077</v>
      </c>
      <c r="D2811" s="102" t="s">
        <v>196</v>
      </c>
      <c r="E2811" s="102" t="s">
        <v>276</v>
      </c>
      <c r="H2811" s="102">
        <v>45521</v>
      </c>
      <c r="I2811" s="102" t="s">
        <v>280</v>
      </c>
      <c r="J2811" s="102" t="s">
        <v>1</v>
      </c>
      <c r="K2811" s="102" t="s">
        <v>2</v>
      </c>
      <c r="L2811" s="102" t="s">
        <v>24</v>
      </c>
      <c r="M2811" s="102" t="s">
        <v>1074</v>
      </c>
      <c r="N2811" s="102">
        <v>6</v>
      </c>
      <c r="O2811" s="102" t="s">
        <v>1075</v>
      </c>
    </row>
    <row r="2812" spans="1:15" x14ac:dyDescent="0.25">
      <c r="A2812" s="102" t="s">
        <v>3620</v>
      </c>
      <c r="B2812" s="103" t="s">
        <v>1792</v>
      </c>
      <c r="C2812" s="103" t="s">
        <v>274</v>
      </c>
      <c r="D2812" s="102" t="s">
        <v>6095</v>
      </c>
      <c r="E2812" s="102" t="s">
        <v>275</v>
      </c>
      <c r="F2812" s="102" t="s">
        <v>6213</v>
      </c>
      <c r="H2812" s="102">
        <v>45521</v>
      </c>
      <c r="I2812" s="102" t="s">
        <v>280</v>
      </c>
      <c r="J2812" s="102" t="s">
        <v>1</v>
      </c>
      <c r="K2812" s="102" t="s">
        <v>2</v>
      </c>
      <c r="L2812" s="102" t="s">
        <v>24</v>
      </c>
      <c r="M2812" s="102" t="s">
        <v>1074</v>
      </c>
      <c r="N2812" s="102">
        <v>6</v>
      </c>
      <c r="O2812" s="102" t="s">
        <v>1075</v>
      </c>
    </row>
    <row r="2813" spans="1:15" x14ac:dyDescent="0.25">
      <c r="A2813" s="102" t="s">
        <v>4070</v>
      </c>
      <c r="B2813" s="103" t="s">
        <v>1764</v>
      </c>
      <c r="C2813" s="103" t="s">
        <v>1077</v>
      </c>
      <c r="D2813" s="102" t="s">
        <v>196</v>
      </c>
      <c r="E2813" s="102" t="s">
        <v>275</v>
      </c>
      <c r="F2813" s="102" t="s">
        <v>6214</v>
      </c>
      <c r="H2813" s="102">
        <v>45521</v>
      </c>
      <c r="I2813" s="102" t="s">
        <v>280</v>
      </c>
      <c r="J2813" s="102" t="s">
        <v>1</v>
      </c>
      <c r="K2813" s="102" t="s">
        <v>2</v>
      </c>
      <c r="L2813" s="102" t="s">
        <v>24</v>
      </c>
      <c r="M2813" s="102" t="s">
        <v>1074</v>
      </c>
      <c r="N2813" s="102">
        <v>6</v>
      </c>
      <c r="O2813" s="102" t="s">
        <v>1075</v>
      </c>
    </row>
    <row r="2814" spans="1:15" x14ac:dyDescent="0.25">
      <c r="A2814" s="102" t="s">
        <v>6215</v>
      </c>
      <c r="B2814" s="103" t="s">
        <v>6216</v>
      </c>
      <c r="C2814" s="103" t="s">
        <v>1118</v>
      </c>
      <c r="D2814" s="102" t="s">
        <v>152</v>
      </c>
      <c r="E2814" s="102" t="s">
        <v>275</v>
      </c>
      <c r="F2814" s="102" t="s">
        <v>6217</v>
      </c>
      <c r="H2814" s="102">
        <v>45521</v>
      </c>
      <c r="I2814" s="102" t="s">
        <v>280</v>
      </c>
      <c r="J2814" s="102" t="s">
        <v>1</v>
      </c>
      <c r="K2814" s="102" t="s">
        <v>2</v>
      </c>
      <c r="L2814" s="102" t="s">
        <v>24</v>
      </c>
      <c r="M2814" s="102" t="s">
        <v>1074</v>
      </c>
      <c r="N2814" s="102">
        <v>6</v>
      </c>
      <c r="O2814" s="102" t="s">
        <v>1075</v>
      </c>
    </row>
    <row r="2815" spans="1:15" x14ac:dyDescent="0.25">
      <c r="A2815" s="102" t="s">
        <v>4072</v>
      </c>
      <c r="B2815" s="103" t="s">
        <v>1629</v>
      </c>
      <c r="C2815" s="103" t="s">
        <v>1118</v>
      </c>
      <c r="D2815" s="102" t="s">
        <v>6095</v>
      </c>
      <c r="E2815" s="102" t="s">
        <v>275</v>
      </c>
      <c r="F2815" s="102" t="s">
        <v>6218</v>
      </c>
      <c r="H2815" s="102">
        <v>45521</v>
      </c>
      <c r="I2815" s="102" t="s">
        <v>280</v>
      </c>
      <c r="J2815" s="102" t="s">
        <v>1</v>
      </c>
      <c r="K2815" s="102" t="s">
        <v>2</v>
      </c>
      <c r="L2815" s="102" t="s">
        <v>24</v>
      </c>
      <c r="M2815" s="102" t="s">
        <v>1074</v>
      </c>
      <c r="N2815" s="102">
        <v>6</v>
      </c>
      <c r="O2815" s="102" t="s">
        <v>1075</v>
      </c>
    </row>
    <row r="2816" spans="1:15" x14ac:dyDescent="0.25">
      <c r="A2816" s="102" t="s">
        <v>6219</v>
      </c>
      <c r="B2816" s="103" t="s">
        <v>1454</v>
      </c>
      <c r="C2816" s="103" t="s">
        <v>1077</v>
      </c>
      <c r="D2816" s="102" t="s">
        <v>152</v>
      </c>
      <c r="E2816" s="102" t="s">
        <v>275</v>
      </c>
      <c r="F2816" s="102" t="s">
        <v>6220</v>
      </c>
      <c r="H2816" s="102">
        <v>45521</v>
      </c>
      <c r="I2816" s="102" t="s">
        <v>280</v>
      </c>
      <c r="J2816" s="102" t="s">
        <v>1</v>
      </c>
      <c r="K2816" s="102" t="s">
        <v>2</v>
      </c>
      <c r="L2816" s="102" t="s">
        <v>24</v>
      </c>
      <c r="M2816" s="102" t="s">
        <v>1074</v>
      </c>
      <c r="N2816" s="102">
        <v>6</v>
      </c>
      <c r="O2816" s="102" t="s">
        <v>1075</v>
      </c>
    </row>
    <row r="2817" spans="1:15" x14ac:dyDescent="0.25">
      <c r="A2817" s="102" t="s">
        <v>4079</v>
      </c>
      <c r="B2817" s="103" t="s">
        <v>3350</v>
      </c>
      <c r="C2817" s="103" t="s">
        <v>274</v>
      </c>
      <c r="D2817" s="102" t="s">
        <v>6095</v>
      </c>
      <c r="E2817" s="102" t="s">
        <v>275</v>
      </c>
      <c r="F2817" s="102" t="s">
        <v>6221</v>
      </c>
      <c r="H2817" s="102">
        <v>45521</v>
      </c>
      <c r="I2817" s="102" t="s">
        <v>280</v>
      </c>
      <c r="J2817" s="102" t="s">
        <v>1</v>
      </c>
      <c r="K2817" s="102" t="s">
        <v>2</v>
      </c>
      <c r="L2817" s="102" t="s">
        <v>24</v>
      </c>
      <c r="M2817" s="102" t="s">
        <v>1074</v>
      </c>
      <c r="N2817" s="102">
        <v>6</v>
      </c>
      <c r="O2817" s="102" t="s">
        <v>1075</v>
      </c>
    </row>
    <row r="2818" spans="1:15" x14ac:dyDescent="0.25">
      <c r="A2818" s="102" t="s">
        <v>4079</v>
      </c>
      <c r="B2818" s="103" t="s">
        <v>2087</v>
      </c>
      <c r="C2818" s="103" t="s">
        <v>1082</v>
      </c>
      <c r="D2818" s="102" t="s">
        <v>6095</v>
      </c>
      <c r="E2818" s="102" t="s">
        <v>275</v>
      </c>
      <c r="F2818" s="102" t="s">
        <v>6222</v>
      </c>
      <c r="H2818" s="102">
        <v>45521</v>
      </c>
      <c r="I2818" s="102" t="s">
        <v>280</v>
      </c>
      <c r="J2818" s="102" t="s">
        <v>1</v>
      </c>
      <c r="K2818" s="102" t="s">
        <v>2</v>
      </c>
      <c r="L2818" s="102" t="s">
        <v>24</v>
      </c>
      <c r="M2818" s="102" t="s">
        <v>1082</v>
      </c>
      <c r="N2818" s="102">
        <v>6</v>
      </c>
      <c r="O2818" s="102" t="s">
        <v>1075</v>
      </c>
    </row>
    <row r="2819" spans="1:15" x14ac:dyDescent="0.25">
      <c r="A2819" s="102" t="s">
        <v>4085</v>
      </c>
      <c r="B2819" s="103" t="s">
        <v>1284</v>
      </c>
      <c r="C2819" s="103" t="s">
        <v>1077</v>
      </c>
      <c r="D2819" s="102" t="s">
        <v>196</v>
      </c>
      <c r="E2819" s="102" t="s">
        <v>275</v>
      </c>
      <c r="F2819" s="102" t="s">
        <v>6223</v>
      </c>
      <c r="H2819" s="102">
        <v>45521</v>
      </c>
      <c r="I2819" s="102" t="s">
        <v>280</v>
      </c>
      <c r="J2819" s="102" t="s">
        <v>1</v>
      </c>
      <c r="K2819" s="102" t="s">
        <v>2</v>
      </c>
      <c r="L2819" s="102" t="s">
        <v>24</v>
      </c>
      <c r="M2819" s="102" t="s">
        <v>1074</v>
      </c>
      <c r="N2819" s="102">
        <v>6</v>
      </c>
      <c r="O2819" s="102" t="s">
        <v>1075</v>
      </c>
    </row>
    <row r="2820" spans="1:15" x14ac:dyDescent="0.25">
      <c r="A2820" s="102" t="s">
        <v>4087</v>
      </c>
      <c r="B2820" s="103" t="s">
        <v>2784</v>
      </c>
      <c r="C2820" s="103" t="s">
        <v>1225</v>
      </c>
      <c r="D2820" s="102" t="s">
        <v>152</v>
      </c>
      <c r="E2820" s="102" t="s">
        <v>275</v>
      </c>
      <c r="F2820" s="102" t="s">
        <v>6224</v>
      </c>
      <c r="H2820" s="102">
        <v>45521</v>
      </c>
      <c r="I2820" s="102" t="s">
        <v>280</v>
      </c>
      <c r="J2820" s="102" t="s">
        <v>1</v>
      </c>
      <c r="K2820" s="102" t="s">
        <v>2</v>
      </c>
      <c r="L2820" s="102" t="s">
        <v>24</v>
      </c>
      <c r="M2820" s="102" t="s">
        <v>1074</v>
      </c>
      <c r="N2820" s="102">
        <v>6</v>
      </c>
      <c r="O2820" s="102" t="s">
        <v>1075</v>
      </c>
    </row>
    <row r="2821" spans="1:15" x14ac:dyDescent="0.25">
      <c r="A2821" s="102" t="s">
        <v>4087</v>
      </c>
      <c r="B2821" s="103" t="s">
        <v>2564</v>
      </c>
      <c r="C2821" s="103" t="s">
        <v>1077</v>
      </c>
      <c r="D2821" s="102" t="s">
        <v>152</v>
      </c>
      <c r="E2821" s="102" t="s">
        <v>275</v>
      </c>
      <c r="F2821" s="102" t="s">
        <v>6225</v>
      </c>
      <c r="H2821" s="102">
        <v>45521</v>
      </c>
      <c r="I2821" s="102" t="s">
        <v>280</v>
      </c>
      <c r="J2821" s="102" t="s">
        <v>1</v>
      </c>
      <c r="K2821" s="102" t="s">
        <v>2</v>
      </c>
      <c r="L2821" s="102" t="s">
        <v>24</v>
      </c>
      <c r="M2821" s="102" t="s">
        <v>1074</v>
      </c>
      <c r="N2821" s="102">
        <v>6</v>
      </c>
      <c r="O2821" s="102" t="s">
        <v>1075</v>
      </c>
    </row>
    <row r="2822" spans="1:15" x14ac:dyDescent="0.25">
      <c r="A2822" s="102" t="s">
        <v>2226</v>
      </c>
      <c r="B2822" s="103" t="s">
        <v>1916</v>
      </c>
      <c r="C2822" s="103" t="s">
        <v>274</v>
      </c>
      <c r="D2822" s="102" t="s">
        <v>6095</v>
      </c>
      <c r="E2822" s="102" t="s">
        <v>275</v>
      </c>
      <c r="F2822" s="102" t="s">
        <v>6226</v>
      </c>
      <c r="H2822" s="102">
        <v>45521</v>
      </c>
      <c r="I2822" s="102" t="s">
        <v>280</v>
      </c>
      <c r="J2822" s="102" t="s">
        <v>1</v>
      </c>
      <c r="K2822" s="102" t="s">
        <v>2</v>
      </c>
      <c r="L2822" s="102" t="s">
        <v>24</v>
      </c>
      <c r="M2822" s="102" t="s">
        <v>1074</v>
      </c>
      <c r="N2822" s="102">
        <v>6</v>
      </c>
      <c r="O2822" s="102" t="s">
        <v>1075</v>
      </c>
    </row>
    <row r="2823" spans="1:15" x14ac:dyDescent="0.25">
      <c r="A2823" s="102" t="s">
        <v>4091</v>
      </c>
      <c r="B2823" s="103" t="s">
        <v>1219</v>
      </c>
      <c r="C2823" s="103" t="s">
        <v>1118</v>
      </c>
      <c r="D2823" s="102" t="s">
        <v>6095</v>
      </c>
      <c r="E2823" s="102" t="s">
        <v>275</v>
      </c>
      <c r="F2823" s="102" t="s">
        <v>6227</v>
      </c>
      <c r="H2823" s="102">
        <v>45521</v>
      </c>
      <c r="I2823" s="102" t="s">
        <v>280</v>
      </c>
      <c r="J2823" s="102" t="s">
        <v>1</v>
      </c>
      <c r="K2823" s="102" t="s">
        <v>2</v>
      </c>
      <c r="L2823" s="102" t="s">
        <v>24</v>
      </c>
      <c r="M2823" s="102" t="s">
        <v>1074</v>
      </c>
      <c r="N2823" s="102">
        <v>6</v>
      </c>
      <c r="O2823" s="102" t="s">
        <v>1075</v>
      </c>
    </row>
    <row r="2824" spans="1:15" x14ac:dyDescent="0.25">
      <c r="A2824" s="102" t="s">
        <v>6228</v>
      </c>
      <c r="B2824" s="103" t="s">
        <v>6229</v>
      </c>
      <c r="C2824" s="103" t="s">
        <v>1077</v>
      </c>
      <c r="D2824" s="102" t="s">
        <v>281</v>
      </c>
      <c r="E2824" s="102" t="s">
        <v>275</v>
      </c>
      <c r="F2824" s="102" t="s">
        <v>6230</v>
      </c>
      <c r="H2824" s="102">
        <v>45521</v>
      </c>
      <c r="I2824" s="102" t="s">
        <v>280</v>
      </c>
      <c r="J2824" s="102" t="s">
        <v>1</v>
      </c>
      <c r="K2824" s="102" t="s">
        <v>2</v>
      </c>
      <c r="L2824" s="102" t="s">
        <v>24</v>
      </c>
      <c r="M2824" s="102" t="s">
        <v>1074</v>
      </c>
      <c r="N2824" s="102">
        <v>6</v>
      </c>
      <c r="O2824" s="102" t="s">
        <v>1075</v>
      </c>
    </row>
    <row r="2825" spans="1:15" x14ac:dyDescent="0.25">
      <c r="A2825" s="102" t="s">
        <v>6228</v>
      </c>
      <c r="B2825" s="103" t="s">
        <v>2750</v>
      </c>
      <c r="C2825" s="103" t="s">
        <v>1225</v>
      </c>
      <c r="D2825" s="102" t="s">
        <v>281</v>
      </c>
      <c r="E2825" s="102" t="s">
        <v>275</v>
      </c>
      <c r="F2825" s="102" t="s">
        <v>6231</v>
      </c>
      <c r="H2825" s="102">
        <v>45521</v>
      </c>
      <c r="I2825" s="102" t="s">
        <v>280</v>
      </c>
      <c r="J2825" s="102" t="s">
        <v>1</v>
      </c>
      <c r="K2825" s="102" t="s">
        <v>2</v>
      </c>
      <c r="L2825" s="102" t="s">
        <v>24</v>
      </c>
      <c r="M2825" s="102" t="s">
        <v>1074</v>
      </c>
      <c r="N2825" s="102">
        <v>6</v>
      </c>
      <c r="O2825" s="102" t="s">
        <v>1075</v>
      </c>
    </row>
    <row r="2826" spans="1:15" x14ac:dyDescent="0.25">
      <c r="A2826" s="102" t="s">
        <v>6228</v>
      </c>
      <c r="B2826" s="103" t="s">
        <v>6232</v>
      </c>
      <c r="C2826" s="103" t="s">
        <v>1077</v>
      </c>
      <c r="D2826" s="102" t="s">
        <v>281</v>
      </c>
      <c r="E2826" s="102" t="s">
        <v>275</v>
      </c>
      <c r="F2826" s="102" t="s">
        <v>6233</v>
      </c>
      <c r="H2826" s="102">
        <v>45521</v>
      </c>
      <c r="I2826" s="102" t="s">
        <v>280</v>
      </c>
      <c r="J2826" s="102" t="s">
        <v>1</v>
      </c>
      <c r="K2826" s="102" t="s">
        <v>2</v>
      </c>
      <c r="L2826" s="102" t="s">
        <v>24</v>
      </c>
      <c r="M2826" s="102" t="s">
        <v>1074</v>
      </c>
      <c r="N2826" s="102">
        <v>6</v>
      </c>
      <c r="O2826" s="102" t="s">
        <v>1075</v>
      </c>
    </row>
    <row r="2827" spans="1:15" x14ac:dyDescent="0.25">
      <c r="A2827" s="102" t="s">
        <v>4093</v>
      </c>
      <c r="B2827" s="103" t="s">
        <v>4094</v>
      </c>
      <c r="C2827" s="103" t="s">
        <v>274</v>
      </c>
      <c r="D2827" s="102" t="s">
        <v>6095</v>
      </c>
      <c r="E2827" s="102" t="s">
        <v>275</v>
      </c>
      <c r="F2827" s="102" t="s">
        <v>6234</v>
      </c>
      <c r="H2827" s="102">
        <v>45521</v>
      </c>
      <c r="I2827" s="102" t="s">
        <v>280</v>
      </c>
      <c r="J2827" s="102" t="s">
        <v>1</v>
      </c>
      <c r="K2827" s="102" t="s">
        <v>2</v>
      </c>
      <c r="L2827" s="102" t="s">
        <v>24</v>
      </c>
      <c r="M2827" s="102" t="s">
        <v>1074</v>
      </c>
      <c r="N2827" s="102">
        <v>6</v>
      </c>
      <c r="O2827" s="102" t="s">
        <v>1075</v>
      </c>
    </row>
    <row r="2828" spans="1:15" x14ac:dyDescent="0.25">
      <c r="A2828" s="102" t="s">
        <v>6235</v>
      </c>
      <c r="B2828" s="103" t="s">
        <v>6236</v>
      </c>
      <c r="C2828" s="103" t="s">
        <v>1225</v>
      </c>
      <c r="D2828" s="102" t="s">
        <v>152</v>
      </c>
      <c r="E2828" s="102" t="s">
        <v>276</v>
      </c>
      <c r="H2828" s="102">
        <v>45521</v>
      </c>
      <c r="I2828" s="102" t="s">
        <v>280</v>
      </c>
      <c r="J2828" s="102" t="s">
        <v>1</v>
      </c>
      <c r="K2828" s="102" t="s">
        <v>2</v>
      </c>
      <c r="L2828" s="102" t="s">
        <v>24</v>
      </c>
      <c r="M2828" s="102" t="s">
        <v>1074</v>
      </c>
      <c r="N2828" s="102">
        <v>6</v>
      </c>
      <c r="O2828" s="102" t="s">
        <v>1075</v>
      </c>
    </row>
    <row r="2829" spans="1:15" x14ac:dyDescent="0.25">
      <c r="A2829" s="102" t="s">
        <v>4103</v>
      </c>
      <c r="B2829" s="103" t="s">
        <v>4104</v>
      </c>
      <c r="C2829" s="103" t="s">
        <v>274</v>
      </c>
      <c r="D2829" s="102" t="s">
        <v>6095</v>
      </c>
      <c r="E2829" s="102" t="s">
        <v>275</v>
      </c>
      <c r="F2829" s="102" t="s">
        <v>6237</v>
      </c>
      <c r="H2829" s="102">
        <v>45521</v>
      </c>
      <c r="I2829" s="102" t="s">
        <v>280</v>
      </c>
      <c r="J2829" s="102" t="s">
        <v>1</v>
      </c>
      <c r="K2829" s="102" t="s">
        <v>2</v>
      </c>
      <c r="L2829" s="102" t="s">
        <v>24</v>
      </c>
      <c r="M2829" s="102" t="s">
        <v>1074</v>
      </c>
      <c r="N2829" s="102">
        <v>6</v>
      </c>
      <c r="O2829" s="102" t="s">
        <v>1075</v>
      </c>
    </row>
    <row r="2830" spans="1:15" x14ac:dyDescent="0.25">
      <c r="A2830" s="102" t="s">
        <v>4103</v>
      </c>
      <c r="B2830" s="103" t="s">
        <v>1315</v>
      </c>
      <c r="C2830" s="103" t="s">
        <v>1082</v>
      </c>
      <c r="D2830" s="102" t="s">
        <v>6095</v>
      </c>
      <c r="E2830" s="102" t="s">
        <v>275</v>
      </c>
      <c r="F2830" s="102" t="s">
        <v>6238</v>
      </c>
      <c r="H2830" s="102">
        <v>45521</v>
      </c>
      <c r="I2830" s="102" t="s">
        <v>280</v>
      </c>
      <c r="J2830" s="102" t="s">
        <v>1</v>
      </c>
      <c r="K2830" s="102" t="s">
        <v>2</v>
      </c>
      <c r="L2830" s="102" t="s">
        <v>24</v>
      </c>
      <c r="M2830" s="102" t="s">
        <v>1082</v>
      </c>
      <c r="N2830" s="102">
        <v>6</v>
      </c>
      <c r="O2830" s="102" t="s">
        <v>1075</v>
      </c>
    </row>
    <row r="2831" spans="1:15" x14ac:dyDescent="0.25">
      <c r="A2831" s="102" t="s">
        <v>4107</v>
      </c>
      <c r="B2831" s="103" t="s">
        <v>4108</v>
      </c>
      <c r="C2831" s="103" t="s">
        <v>274</v>
      </c>
      <c r="D2831" s="102" t="s">
        <v>6095</v>
      </c>
      <c r="E2831" s="102" t="s">
        <v>275</v>
      </c>
      <c r="F2831" s="102" t="s">
        <v>6239</v>
      </c>
      <c r="H2831" s="102">
        <v>45521</v>
      </c>
      <c r="I2831" s="102" t="s">
        <v>280</v>
      </c>
      <c r="J2831" s="102" t="s">
        <v>1</v>
      </c>
      <c r="K2831" s="102" t="s">
        <v>2</v>
      </c>
      <c r="L2831" s="102" t="s">
        <v>24</v>
      </c>
      <c r="M2831" s="102" t="s">
        <v>1074</v>
      </c>
      <c r="N2831" s="102">
        <v>6</v>
      </c>
      <c r="O2831" s="102" t="s">
        <v>1075</v>
      </c>
    </row>
    <row r="2832" spans="1:15" x14ac:dyDescent="0.25">
      <c r="A2832" s="102" t="s">
        <v>4112</v>
      </c>
      <c r="B2832" s="103" t="s">
        <v>1245</v>
      </c>
      <c r="C2832" s="103" t="s">
        <v>277</v>
      </c>
      <c r="D2832" s="102" t="s">
        <v>6095</v>
      </c>
      <c r="E2832" s="102" t="s">
        <v>275</v>
      </c>
      <c r="F2832" s="102" t="s">
        <v>6240</v>
      </c>
      <c r="H2832" s="102">
        <v>45521</v>
      </c>
      <c r="I2832" s="102" t="s">
        <v>280</v>
      </c>
      <c r="J2832" s="102" t="s">
        <v>1</v>
      </c>
      <c r="K2832" s="102" t="s">
        <v>2</v>
      </c>
      <c r="L2832" s="102" t="s">
        <v>24</v>
      </c>
      <c r="M2832" s="102" t="s">
        <v>1074</v>
      </c>
      <c r="N2832" s="102">
        <v>6</v>
      </c>
      <c r="O2832" s="102" t="s">
        <v>1075</v>
      </c>
    </row>
    <row r="2833" spans="1:15" x14ac:dyDescent="0.25">
      <c r="A2833" s="102" t="s">
        <v>4115</v>
      </c>
      <c r="B2833" s="103" t="s">
        <v>1214</v>
      </c>
      <c r="C2833" s="103" t="s">
        <v>1118</v>
      </c>
      <c r="D2833" s="102" t="s">
        <v>6095</v>
      </c>
      <c r="E2833" s="102" t="s">
        <v>275</v>
      </c>
      <c r="F2833" s="102" t="s">
        <v>6241</v>
      </c>
      <c r="H2833" s="102">
        <v>45521</v>
      </c>
      <c r="I2833" s="102" t="s">
        <v>280</v>
      </c>
      <c r="J2833" s="102" t="s">
        <v>1</v>
      </c>
      <c r="K2833" s="102" t="s">
        <v>2</v>
      </c>
      <c r="L2833" s="102" t="s">
        <v>24</v>
      </c>
      <c r="M2833" s="102" t="s">
        <v>1074</v>
      </c>
      <c r="N2833" s="102">
        <v>6</v>
      </c>
      <c r="O2833" s="102" t="s">
        <v>1075</v>
      </c>
    </row>
    <row r="2834" spans="1:15" x14ac:dyDescent="0.25">
      <c r="A2834" s="102" t="s">
        <v>4117</v>
      </c>
      <c r="B2834" s="103" t="s">
        <v>4118</v>
      </c>
      <c r="C2834" s="103" t="s">
        <v>1077</v>
      </c>
      <c r="D2834" s="102" t="s">
        <v>196</v>
      </c>
      <c r="E2834" s="102" t="s">
        <v>275</v>
      </c>
      <c r="F2834" s="102" t="s">
        <v>6242</v>
      </c>
      <c r="H2834" s="102">
        <v>45521</v>
      </c>
      <c r="I2834" s="102" t="s">
        <v>280</v>
      </c>
      <c r="J2834" s="102" t="s">
        <v>1</v>
      </c>
      <c r="K2834" s="102" t="s">
        <v>2</v>
      </c>
      <c r="L2834" s="102" t="s">
        <v>24</v>
      </c>
      <c r="M2834" s="102" t="s">
        <v>1074</v>
      </c>
      <c r="N2834" s="102">
        <v>6</v>
      </c>
      <c r="O2834" s="102" t="s">
        <v>1075</v>
      </c>
    </row>
    <row r="2835" spans="1:15" x14ac:dyDescent="0.25">
      <c r="A2835" s="102" t="s">
        <v>4120</v>
      </c>
      <c r="B2835" s="103" t="s">
        <v>1764</v>
      </c>
      <c r="C2835" s="103" t="s">
        <v>1077</v>
      </c>
      <c r="D2835" s="102" t="s">
        <v>196</v>
      </c>
      <c r="E2835" s="102" t="s">
        <v>275</v>
      </c>
      <c r="F2835" s="102" t="s">
        <v>6243</v>
      </c>
      <c r="H2835" s="102">
        <v>45521</v>
      </c>
      <c r="I2835" s="102" t="s">
        <v>280</v>
      </c>
      <c r="J2835" s="102" t="s">
        <v>1</v>
      </c>
      <c r="K2835" s="102" t="s">
        <v>2</v>
      </c>
      <c r="L2835" s="102" t="s">
        <v>24</v>
      </c>
      <c r="M2835" s="102" t="s">
        <v>1074</v>
      </c>
      <c r="N2835" s="102">
        <v>6</v>
      </c>
      <c r="O2835" s="102" t="s">
        <v>1075</v>
      </c>
    </row>
    <row r="2836" spans="1:15" x14ac:dyDescent="0.25">
      <c r="A2836" s="102" t="s">
        <v>6244</v>
      </c>
      <c r="B2836" s="103" t="s">
        <v>5057</v>
      </c>
      <c r="C2836" s="103" t="s">
        <v>1077</v>
      </c>
      <c r="D2836" s="102" t="s">
        <v>281</v>
      </c>
      <c r="E2836" s="102" t="s">
        <v>275</v>
      </c>
      <c r="F2836" s="102" t="s">
        <v>6245</v>
      </c>
      <c r="H2836" s="102">
        <v>45521</v>
      </c>
      <c r="I2836" s="102" t="s">
        <v>280</v>
      </c>
      <c r="J2836" s="102" t="s">
        <v>1</v>
      </c>
      <c r="K2836" s="102" t="s">
        <v>2</v>
      </c>
      <c r="L2836" s="102" t="s">
        <v>24</v>
      </c>
      <c r="M2836" s="102" t="s">
        <v>1074</v>
      </c>
      <c r="N2836" s="102">
        <v>6</v>
      </c>
      <c r="O2836" s="102" t="s">
        <v>1075</v>
      </c>
    </row>
    <row r="2837" spans="1:15" x14ac:dyDescent="0.25">
      <c r="A2837" s="102" t="s">
        <v>4123</v>
      </c>
      <c r="B2837" s="103" t="s">
        <v>3603</v>
      </c>
      <c r="C2837" s="103" t="s">
        <v>274</v>
      </c>
      <c r="D2837" s="102" t="s">
        <v>6095</v>
      </c>
      <c r="E2837" s="102" t="s">
        <v>275</v>
      </c>
      <c r="F2837" s="102" t="s">
        <v>6246</v>
      </c>
      <c r="H2837" s="102">
        <v>45521</v>
      </c>
      <c r="I2837" s="102" t="s">
        <v>280</v>
      </c>
      <c r="J2837" s="102" t="s">
        <v>1</v>
      </c>
      <c r="K2837" s="102" t="s">
        <v>2</v>
      </c>
      <c r="L2837" s="102" t="s">
        <v>24</v>
      </c>
      <c r="M2837" s="102" t="s">
        <v>1074</v>
      </c>
      <c r="N2837" s="102">
        <v>6</v>
      </c>
      <c r="O2837" s="102" t="s">
        <v>1075</v>
      </c>
    </row>
    <row r="2838" spans="1:15" x14ac:dyDescent="0.25">
      <c r="A2838" s="102" t="s">
        <v>5131</v>
      </c>
      <c r="B2838" s="103" t="s">
        <v>5132</v>
      </c>
      <c r="C2838" s="103" t="s">
        <v>1225</v>
      </c>
      <c r="D2838" s="102" t="s">
        <v>281</v>
      </c>
      <c r="E2838" s="102" t="s">
        <v>275</v>
      </c>
      <c r="F2838" s="102" t="s">
        <v>6247</v>
      </c>
      <c r="H2838" s="102">
        <v>45521</v>
      </c>
      <c r="I2838" s="102" t="s">
        <v>280</v>
      </c>
      <c r="J2838" s="102" t="s">
        <v>1</v>
      </c>
      <c r="K2838" s="102" t="s">
        <v>2</v>
      </c>
      <c r="L2838" s="102" t="s">
        <v>24</v>
      </c>
      <c r="M2838" s="102" t="s">
        <v>1074</v>
      </c>
      <c r="N2838" s="102">
        <v>6</v>
      </c>
      <c r="O2838" s="102" t="s">
        <v>1075</v>
      </c>
    </row>
    <row r="2839" spans="1:15" x14ac:dyDescent="0.25">
      <c r="A2839" s="102" t="s">
        <v>4125</v>
      </c>
      <c r="B2839" s="103" t="s">
        <v>1095</v>
      </c>
      <c r="C2839" s="103" t="s">
        <v>1225</v>
      </c>
      <c r="D2839" s="102" t="s">
        <v>152</v>
      </c>
      <c r="E2839" s="102" t="s">
        <v>275</v>
      </c>
      <c r="F2839" s="102" t="s">
        <v>6248</v>
      </c>
      <c r="H2839" s="102">
        <v>45521</v>
      </c>
      <c r="I2839" s="102" t="s">
        <v>280</v>
      </c>
      <c r="J2839" s="102" t="s">
        <v>1</v>
      </c>
      <c r="K2839" s="102" t="s">
        <v>2</v>
      </c>
      <c r="L2839" s="102" t="s">
        <v>24</v>
      </c>
      <c r="M2839" s="102" t="s">
        <v>1074</v>
      </c>
      <c r="N2839" s="102">
        <v>6</v>
      </c>
      <c r="O2839" s="102" t="s">
        <v>1075</v>
      </c>
    </row>
    <row r="2840" spans="1:15" x14ac:dyDescent="0.25">
      <c r="A2840" s="102" t="s">
        <v>4127</v>
      </c>
      <c r="B2840" s="103" t="s">
        <v>1266</v>
      </c>
      <c r="C2840" s="103" t="s">
        <v>1118</v>
      </c>
      <c r="D2840" s="102" t="s">
        <v>6095</v>
      </c>
      <c r="E2840" s="102" t="s">
        <v>275</v>
      </c>
      <c r="F2840" s="102" t="s">
        <v>6249</v>
      </c>
      <c r="H2840" s="102">
        <v>45521</v>
      </c>
      <c r="I2840" s="102" t="s">
        <v>280</v>
      </c>
      <c r="J2840" s="102" t="s">
        <v>1</v>
      </c>
      <c r="K2840" s="102" t="s">
        <v>2</v>
      </c>
      <c r="L2840" s="102" t="s">
        <v>24</v>
      </c>
      <c r="M2840" s="102" t="s">
        <v>1074</v>
      </c>
      <c r="N2840" s="102">
        <v>6</v>
      </c>
      <c r="O2840" s="102" t="s">
        <v>1075</v>
      </c>
    </row>
    <row r="2841" spans="1:15" x14ac:dyDescent="0.25">
      <c r="A2841" s="102" t="s">
        <v>6250</v>
      </c>
      <c r="B2841" s="103" t="s">
        <v>1078</v>
      </c>
      <c r="C2841" s="103" t="s">
        <v>274</v>
      </c>
      <c r="D2841" s="102" t="s">
        <v>6095</v>
      </c>
      <c r="E2841" s="102" t="s">
        <v>275</v>
      </c>
      <c r="F2841" s="102" t="s">
        <v>6251</v>
      </c>
      <c r="H2841" s="102">
        <v>45521</v>
      </c>
      <c r="I2841" s="102" t="s">
        <v>279</v>
      </c>
      <c r="J2841" s="102" t="s">
        <v>2</v>
      </c>
      <c r="K2841" s="102" t="s">
        <v>1</v>
      </c>
      <c r="L2841" s="102" t="s">
        <v>23</v>
      </c>
      <c r="M2841" s="102" t="s">
        <v>1074</v>
      </c>
      <c r="N2841" s="102">
        <v>6</v>
      </c>
      <c r="O2841" s="102" t="s">
        <v>1075</v>
      </c>
    </row>
    <row r="2842" spans="1:15" x14ac:dyDescent="0.25">
      <c r="A2842" s="102" t="s">
        <v>6250</v>
      </c>
      <c r="B2842" s="103" t="s">
        <v>2145</v>
      </c>
      <c r="C2842" s="103" t="s">
        <v>274</v>
      </c>
      <c r="D2842" s="102" t="s">
        <v>6095</v>
      </c>
      <c r="E2842" s="102" t="s">
        <v>275</v>
      </c>
      <c r="F2842" s="102" t="s">
        <v>6252</v>
      </c>
      <c r="H2842" s="102">
        <v>45521</v>
      </c>
      <c r="I2842" s="102" t="s">
        <v>279</v>
      </c>
      <c r="J2842" s="102" t="s">
        <v>2</v>
      </c>
      <c r="K2842" s="102" t="s">
        <v>1</v>
      </c>
      <c r="L2842" s="102" t="s">
        <v>23</v>
      </c>
      <c r="M2842" s="102" t="s">
        <v>1074</v>
      </c>
      <c r="N2842" s="102">
        <v>6</v>
      </c>
      <c r="O2842" s="102" t="s">
        <v>1075</v>
      </c>
    </row>
    <row r="2843" spans="1:15" x14ac:dyDescent="0.25">
      <c r="A2843" s="102" t="s">
        <v>6250</v>
      </c>
      <c r="B2843" s="103" t="s">
        <v>1600</v>
      </c>
      <c r="C2843" s="103" t="s">
        <v>1118</v>
      </c>
      <c r="D2843" s="102" t="s">
        <v>6095</v>
      </c>
      <c r="E2843" s="102" t="s">
        <v>275</v>
      </c>
      <c r="F2843" s="102" t="s">
        <v>6253</v>
      </c>
      <c r="H2843" s="102">
        <v>45521</v>
      </c>
      <c r="I2843" s="102" t="s">
        <v>279</v>
      </c>
      <c r="J2843" s="102" t="s">
        <v>2</v>
      </c>
      <c r="K2843" s="102" t="s">
        <v>1</v>
      </c>
      <c r="L2843" s="102" t="s">
        <v>23</v>
      </c>
      <c r="M2843" s="102" t="s">
        <v>1074</v>
      </c>
      <c r="N2843" s="102">
        <v>6</v>
      </c>
      <c r="O2843" s="102" t="s">
        <v>1075</v>
      </c>
    </row>
    <row r="2844" spans="1:15" x14ac:dyDescent="0.25">
      <c r="A2844" s="102" t="s">
        <v>6250</v>
      </c>
      <c r="B2844" s="103" t="s">
        <v>6254</v>
      </c>
      <c r="C2844" s="103" t="s">
        <v>3461</v>
      </c>
      <c r="D2844" s="102" t="s">
        <v>6095</v>
      </c>
      <c r="E2844" s="102" t="s">
        <v>275</v>
      </c>
      <c r="F2844" s="102" t="s">
        <v>6255</v>
      </c>
      <c r="H2844" s="102">
        <v>45521</v>
      </c>
      <c r="I2844" s="102" t="s">
        <v>279</v>
      </c>
      <c r="J2844" s="102" t="s">
        <v>2</v>
      </c>
      <c r="K2844" s="102" t="s">
        <v>1</v>
      </c>
      <c r="L2844" s="102" t="s">
        <v>23</v>
      </c>
      <c r="M2844" s="102" t="s">
        <v>1082</v>
      </c>
      <c r="N2844" s="102">
        <v>6</v>
      </c>
      <c r="O2844" s="102" t="s">
        <v>1075</v>
      </c>
    </row>
    <row r="2845" spans="1:15" x14ac:dyDescent="0.25">
      <c r="A2845" s="102" t="s">
        <v>6250</v>
      </c>
      <c r="B2845" s="103" t="s">
        <v>1088</v>
      </c>
      <c r="C2845" s="103" t="s">
        <v>1118</v>
      </c>
      <c r="D2845" s="102" t="s">
        <v>6095</v>
      </c>
      <c r="E2845" s="102" t="s">
        <v>275</v>
      </c>
      <c r="F2845" s="102" t="s">
        <v>6256</v>
      </c>
      <c r="H2845" s="102">
        <v>45521</v>
      </c>
      <c r="I2845" s="102" t="s">
        <v>279</v>
      </c>
      <c r="J2845" s="102" t="s">
        <v>2</v>
      </c>
      <c r="K2845" s="102" t="s">
        <v>1</v>
      </c>
      <c r="L2845" s="102" t="s">
        <v>23</v>
      </c>
      <c r="M2845" s="102" t="s">
        <v>1074</v>
      </c>
      <c r="N2845" s="102">
        <v>6</v>
      </c>
      <c r="O2845" s="102" t="s">
        <v>1075</v>
      </c>
    </row>
    <row r="2846" spans="1:15" x14ac:dyDescent="0.25">
      <c r="A2846" s="102" t="s">
        <v>6257</v>
      </c>
      <c r="B2846" s="103" t="s">
        <v>2109</v>
      </c>
      <c r="C2846" s="103" t="s">
        <v>1118</v>
      </c>
      <c r="D2846" s="102" t="s">
        <v>152</v>
      </c>
      <c r="E2846" s="102" t="s">
        <v>275</v>
      </c>
      <c r="F2846" s="102" t="s">
        <v>6258</v>
      </c>
      <c r="H2846" s="102">
        <v>45521</v>
      </c>
      <c r="I2846" s="102" t="s">
        <v>279</v>
      </c>
      <c r="J2846" s="102" t="s">
        <v>2</v>
      </c>
      <c r="K2846" s="102" t="s">
        <v>1</v>
      </c>
      <c r="L2846" s="102" t="s">
        <v>23</v>
      </c>
      <c r="M2846" s="102" t="s">
        <v>1074</v>
      </c>
      <c r="N2846" s="102">
        <v>6</v>
      </c>
      <c r="O2846" s="102" t="s">
        <v>1075</v>
      </c>
    </row>
    <row r="2847" spans="1:15" x14ac:dyDescent="0.25">
      <c r="A2847" s="102" t="s">
        <v>6259</v>
      </c>
      <c r="B2847" s="103" t="s">
        <v>1561</v>
      </c>
      <c r="C2847" s="103" t="s">
        <v>1118</v>
      </c>
      <c r="D2847" s="102" t="s">
        <v>6095</v>
      </c>
      <c r="E2847" s="102" t="s">
        <v>275</v>
      </c>
      <c r="F2847" s="102" t="s">
        <v>6260</v>
      </c>
      <c r="H2847" s="102">
        <v>45521</v>
      </c>
      <c r="I2847" s="102" t="s">
        <v>279</v>
      </c>
      <c r="J2847" s="102" t="s">
        <v>2</v>
      </c>
      <c r="K2847" s="102" t="s">
        <v>1</v>
      </c>
      <c r="L2847" s="102" t="s">
        <v>23</v>
      </c>
      <c r="M2847" s="102" t="s">
        <v>1074</v>
      </c>
      <c r="N2847" s="102">
        <v>6</v>
      </c>
      <c r="O2847" s="102" t="s">
        <v>1075</v>
      </c>
    </row>
    <row r="2848" spans="1:15" x14ac:dyDescent="0.25">
      <c r="A2848" s="102" t="s">
        <v>1263</v>
      </c>
      <c r="B2848" s="103" t="s">
        <v>4667</v>
      </c>
      <c r="C2848" s="103" t="s">
        <v>277</v>
      </c>
      <c r="D2848" s="102" t="s">
        <v>6095</v>
      </c>
      <c r="E2848" s="102" t="s">
        <v>275</v>
      </c>
      <c r="F2848" s="102" t="s">
        <v>6261</v>
      </c>
      <c r="H2848" s="102">
        <v>45521</v>
      </c>
      <c r="I2848" s="102" t="s">
        <v>279</v>
      </c>
      <c r="J2848" s="102" t="s">
        <v>2</v>
      </c>
      <c r="K2848" s="102" t="s">
        <v>1</v>
      </c>
      <c r="L2848" s="102" t="s">
        <v>23</v>
      </c>
      <c r="M2848" s="102" t="s">
        <v>1074</v>
      </c>
      <c r="N2848" s="102">
        <v>6</v>
      </c>
      <c r="O2848" s="102" t="s">
        <v>1075</v>
      </c>
    </row>
    <row r="2849" spans="1:15" x14ac:dyDescent="0.25">
      <c r="A2849" s="102" t="s">
        <v>6262</v>
      </c>
      <c r="B2849" s="103" t="s">
        <v>5430</v>
      </c>
      <c r="C2849" s="103" t="s">
        <v>1225</v>
      </c>
      <c r="D2849" s="102" t="s">
        <v>281</v>
      </c>
      <c r="E2849" s="102" t="s">
        <v>275</v>
      </c>
      <c r="F2849" s="102" t="s">
        <v>6263</v>
      </c>
      <c r="H2849" s="102">
        <v>45521</v>
      </c>
      <c r="I2849" s="102" t="s">
        <v>279</v>
      </c>
      <c r="J2849" s="102" t="s">
        <v>2</v>
      </c>
      <c r="K2849" s="102" t="s">
        <v>1</v>
      </c>
      <c r="L2849" s="102" t="s">
        <v>23</v>
      </c>
      <c r="M2849" s="102" t="s">
        <v>1074</v>
      </c>
      <c r="N2849" s="102">
        <v>6</v>
      </c>
      <c r="O2849" s="102" t="s">
        <v>1075</v>
      </c>
    </row>
    <row r="2850" spans="1:15" x14ac:dyDescent="0.25">
      <c r="A2850" s="102" t="s">
        <v>6264</v>
      </c>
      <c r="B2850" s="103" t="s">
        <v>6265</v>
      </c>
      <c r="C2850" s="103" t="s">
        <v>1077</v>
      </c>
      <c r="D2850" s="102" t="s">
        <v>281</v>
      </c>
      <c r="E2850" s="102" t="s">
        <v>275</v>
      </c>
      <c r="F2850" s="102" t="s">
        <v>6266</v>
      </c>
      <c r="H2850" s="102">
        <v>45521</v>
      </c>
      <c r="I2850" s="102" t="s">
        <v>279</v>
      </c>
      <c r="J2850" s="102" t="s">
        <v>2</v>
      </c>
      <c r="K2850" s="102" t="s">
        <v>1</v>
      </c>
      <c r="L2850" s="102" t="s">
        <v>23</v>
      </c>
      <c r="M2850" s="102" t="s">
        <v>1074</v>
      </c>
      <c r="N2850" s="102">
        <v>6</v>
      </c>
      <c r="O2850" s="102" t="s">
        <v>1075</v>
      </c>
    </row>
    <row r="2851" spans="1:15" x14ac:dyDescent="0.25">
      <c r="A2851" s="102" t="s">
        <v>6267</v>
      </c>
      <c r="B2851" s="103" t="s">
        <v>1233</v>
      </c>
      <c r="C2851" s="103" t="s">
        <v>1118</v>
      </c>
      <c r="D2851" s="102" t="s">
        <v>152</v>
      </c>
      <c r="E2851" s="102" t="s">
        <v>275</v>
      </c>
      <c r="F2851" s="102" t="s">
        <v>6268</v>
      </c>
      <c r="H2851" s="102">
        <v>45521</v>
      </c>
      <c r="I2851" s="102" t="s">
        <v>279</v>
      </c>
      <c r="J2851" s="102" t="s">
        <v>2</v>
      </c>
      <c r="K2851" s="102" t="s">
        <v>1</v>
      </c>
      <c r="L2851" s="102" t="s">
        <v>23</v>
      </c>
      <c r="M2851" s="102" t="s">
        <v>1074</v>
      </c>
      <c r="N2851" s="102">
        <v>6</v>
      </c>
      <c r="O2851" s="102" t="s">
        <v>1075</v>
      </c>
    </row>
    <row r="2852" spans="1:15" x14ac:dyDescent="0.25">
      <c r="A2852" s="102" t="s">
        <v>6269</v>
      </c>
      <c r="B2852" s="103" t="s">
        <v>1629</v>
      </c>
      <c r="C2852" s="103" t="s">
        <v>1118</v>
      </c>
      <c r="D2852" s="102" t="s">
        <v>152</v>
      </c>
      <c r="E2852" s="102" t="s">
        <v>275</v>
      </c>
      <c r="F2852" s="102" t="s">
        <v>6270</v>
      </c>
      <c r="H2852" s="102">
        <v>45521</v>
      </c>
      <c r="I2852" s="102" t="s">
        <v>279</v>
      </c>
      <c r="J2852" s="102" t="s">
        <v>2</v>
      </c>
      <c r="K2852" s="102" t="s">
        <v>1</v>
      </c>
      <c r="L2852" s="102" t="s">
        <v>23</v>
      </c>
      <c r="M2852" s="102" t="s">
        <v>1074</v>
      </c>
      <c r="N2852" s="102">
        <v>6</v>
      </c>
      <c r="O2852" s="102" t="s">
        <v>1075</v>
      </c>
    </row>
    <row r="2853" spans="1:15" x14ac:dyDescent="0.25">
      <c r="A2853" s="102" t="s">
        <v>6271</v>
      </c>
      <c r="B2853" s="103" t="s">
        <v>6272</v>
      </c>
      <c r="C2853" s="103" t="s">
        <v>274</v>
      </c>
      <c r="D2853" s="102" t="s">
        <v>6095</v>
      </c>
      <c r="E2853" s="102" t="s">
        <v>275</v>
      </c>
      <c r="F2853" s="102" t="s">
        <v>6273</v>
      </c>
      <c r="H2853" s="102">
        <v>45521</v>
      </c>
      <c r="I2853" s="102" t="s">
        <v>279</v>
      </c>
      <c r="J2853" s="102" t="s">
        <v>2</v>
      </c>
      <c r="K2853" s="102" t="s">
        <v>1</v>
      </c>
      <c r="L2853" s="102" t="s">
        <v>23</v>
      </c>
      <c r="M2853" s="102" t="s">
        <v>1074</v>
      </c>
      <c r="N2853" s="102">
        <v>6</v>
      </c>
      <c r="O2853" s="102" t="s">
        <v>1075</v>
      </c>
    </row>
    <row r="2854" spans="1:15" x14ac:dyDescent="0.25">
      <c r="A2854" s="102" t="s">
        <v>6274</v>
      </c>
      <c r="B2854" s="103" t="s">
        <v>1764</v>
      </c>
      <c r="C2854" s="103" t="s">
        <v>274</v>
      </c>
      <c r="D2854" s="102" t="s">
        <v>6095</v>
      </c>
      <c r="E2854" s="102" t="s">
        <v>275</v>
      </c>
      <c r="F2854" s="102" t="s">
        <v>6275</v>
      </c>
      <c r="H2854" s="102">
        <v>45521</v>
      </c>
      <c r="I2854" s="102" t="s">
        <v>279</v>
      </c>
      <c r="J2854" s="102" t="s">
        <v>2</v>
      </c>
      <c r="K2854" s="102" t="s">
        <v>1</v>
      </c>
      <c r="L2854" s="102" t="s">
        <v>23</v>
      </c>
      <c r="M2854" s="102" t="s">
        <v>1074</v>
      </c>
      <c r="N2854" s="102">
        <v>6</v>
      </c>
      <c r="O2854" s="102" t="s">
        <v>1075</v>
      </c>
    </row>
    <row r="2855" spans="1:15" x14ac:dyDescent="0.25">
      <c r="A2855" s="102" t="s">
        <v>6276</v>
      </c>
      <c r="B2855" s="103" t="s">
        <v>1080</v>
      </c>
      <c r="C2855" s="103" t="s">
        <v>1118</v>
      </c>
      <c r="D2855" s="102" t="s">
        <v>152</v>
      </c>
      <c r="E2855" s="102" t="s">
        <v>275</v>
      </c>
      <c r="F2855" s="102" t="s">
        <v>6277</v>
      </c>
      <c r="H2855" s="102">
        <v>45521</v>
      </c>
      <c r="I2855" s="102" t="s">
        <v>279</v>
      </c>
      <c r="J2855" s="102" t="s">
        <v>2</v>
      </c>
      <c r="K2855" s="102" t="s">
        <v>1</v>
      </c>
      <c r="L2855" s="102" t="s">
        <v>23</v>
      </c>
      <c r="M2855" s="102" t="s">
        <v>1074</v>
      </c>
      <c r="N2855" s="102">
        <v>6</v>
      </c>
      <c r="O2855" s="102" t="s">
        <v>1075</v>
      </c>
    </row>
    <row r="2856" spans="1:15" x14ac:dyDescent="0.25">
      <c r="A2856" s="102" t="s">
        <v>6278</v>
      </c>
      <c r="B2856" s="103" t="s">
        <v>1197</v>
      </c>
      <c r="C2856" s="103" t="s">
        <v>1077</v>
      </c>
      <c r="D2856" s="102" t="s">
        <v>196</v>
      </c>
      <c r="E2856" s="102" t="s">
        <v>275</v>
      </c>
      <c r="F2856" s="102" t="s">
        <v>6279</v>
      </c>
      <c r="H2856" s="102">
        <v>45521</v>
      </c>
      <c r="I2856" s="102" t="s">
        <v>279</v>
      </c>
      <c r="J2856" s="102" t="s">
        <v>2</v>
      </c>
      <c r="K2856" s="102" t="s">
        <v>1</v>
      </c>
      <c r="L2856" s="102" t="s">
        <v>23</v>
      </c>
      <c r="M2856" s="102" t="s">
        <v>1074</v>
      </c>
      <c r="N2856" s="102">
        <v>6</v>
      </c>
      <c r="O2856" s="102" t="s">
        <v>1075</v>
      </c>
    </row>
    <row r="2857" spans="1:15" x14ac:dyDescent="0.25">
      <c r="A2857" s="102" t="s">
        <v>6280</v>
      </c>
      <c r="B2857" s="103" t="s">
        <v>1078</v>
      </c>
      <c r="C2857" s="103" t="s">
        <v>274</v>
      </c>
      <c r="D2857" s="102" t="s">
        <v>6095</v>
      </c>
      <c r="E2857" s="102" t="s">
        <v>275</v>
      </c>
      <c r="F2857" s="102" t="s">
        <v>6281</v>
      </c>
      <c r="H2857" s="102">
        <v>45521</v>
      </c>
      <c r="I2857" s="102" t="s">
        <v>279</v>
      </c>
      <c r="J2857" s="102" t="s">
        <v>2</v>
      </c>
      <c r="K2857" s="102" t="s">
        <v>1</v>
      </c>
      <c r="L2857" s="102" t="s">
        <v>23</v>
      </c>
      <c r="M2857" s="102" t="s">
        <v>1074</v>
      </c>
      <c r="N2857" s="102">
        <v>6</v>
      </c>
      <c r="O2857" s="102" t="s">
        <v>1075</v>
      </c>
    </row>
    <row r="2858" spans="1:15" x14ac:dyDescent="0.25">
      <c r="A2858" s="102" t="s">
        <v>6282</v>
      </c>
      <c r="B2858" s="103" t="s">
        <v>1266</v>
      </c>
      <c r="C2858" s="103" t="s">
        <v>277</v>
      </c>
      <c r="D2858" s="102" t="s">
        <v>6095</v>
      </c>
      <c r="E2858" s="102" t="s">
        <v>275</v>
      </c>
      <c r="F2858" s="102" t="s">
        <v>6283</v>
      </c>
      <c r="H2858" s="102">
        <v>45521</v>
      </c>
      <c r="I2858" s="102" t="s">
        <v>279</v>
      </c>
      <c r="J2858" s="102" t="s">
        <v>2</v>
      </c>
      <c r="K2858" s="102" t="s">
        <v>1</v>
      </c>
      <c r="L2858" s="102" t="s">
        <v>23</v>
      </c>
      <c r="M2858" s="102" t="s">
        <v>1074</v>
      </c>
      <c r="N2858" s="102">
        <v>6</v>
      </c>
      <c r="O2858" s="102" t="s">
        <v>1075</v>
      </c>
    </row>
    <row r="2859" spans="1:15" x14ac:dyDescent="0.25">
      <c r="A2859" s="102" t="s">
        <v>6284</v>
      </c>
      <c r="B2859" s="103" t="s">
        <v>2000</v>
      </c>
      <c r="C2859" s="103" t="s">
        <v>277</v>
      </c>
      <c r="D2859" s="102" t="s">
        <v>570</v>
      </c>
      <c r="E2859" s="102" t="s">
        <v>275</v>
      </c>
      <c r="F2859" s="102" t="s">
        <v>6285</v>
      </c>
      <c r="H2859" s="102">
        <v>45521</v>
      </c>
      <c r="I2859" s="102" t="s">
        <v>279</v>
      </c>
      <c r="J2859" s="102" t="s">
        <v>2</v>
      </c>
      <c r="K2859" s="102" t="s">
        <v>1</v>
      </c>
      <c r="L2859" s="102" t="s">
        <v>23</v>
      </c>
      <c r="M2859" s="102" t="s">
        <v>1074</v>
      </c>
      <c r="N2859" s="102">
        <v>6</v>
      </c>
      <c r="O2859" s="102" t="s">
        <v>1075</v>
      </c>
    </row>
    <row r="2860" spans="1:15" x14ac:dyDescent="0.25">
      <c r="A2860" s="102" t="s">
        <v>6286</v>
      </c>
      <c r="B2860" s="103" t="s">
        <v>1189</v>
      </c>
      <c r="C2860" s="103" t="s">
        <v>274</v>
      </c>
      <c r="D2860" s="102" t="s">
        <v>570</v>
      </c>
      <c r="E2860" s="102" t="s">
        <v>275</v>
      </c>
      <c r="F2860" s="102" t="s">
        <v>6287</v>
      </c>
      <c r="H2860" s="102">
        <v>45521</v>
      </c>
      <c r="I2860" s="102" t="s">
        <v>279</v>
      </c>
      <c r="J2860" s="102" t="s">
        <v>2</v>
      </c>
      <c r="K2860" s="102" t="s">
        <v>1</v>
      </c>
      <c r="L2860" s="102" t="s">
        <v>23</v>
      </c>
      <c r="M2860" s="102" t="s">
        <v>1074</v>
      </c>
      <c r="N2860" s="102">
        <v>6</v>
      </c>
      <c r="O2860" s="102" t="s">
        <v>1075</v>
      </c>
    </row>
    <row r="2861" spans="1:15" x14ac:dyDescent="0.25">
      <c r="A2861" s="102" t="s">
        <v>2872</v>
      </c>
      <c r="B2861" s="103" t="s">
        <v>4987</v>
      </c>
      <c r="C2861" s="103" t="s">
        <v>1118</v>
      </c>
      <c r="D2861" s="102" t="s">
        <v>152</v>
      </c>
      <c r="E2861" s="102" t="s">
        <v>275</v>
      </c>
      <c r="F2861" s="102" t="s">
        <v>6288</v>
      </c>
      <c r="H2861" s="102">
        <v>45521</v>
      </c>
      <c r="I2861" s="102" t="s">
        <v>279</v>
      </c>
      <c r="J2861" s="102" t="s">
        <v>2</v>
      </c>
      <c r="K2861" s="102" t="s">
        <v>1</v>
      </c>
      <c r="L2861" s="102" t="s">
        <v>23</v>
      </c>
      <c r="M2861" s="102" t="s">
        <v>1074</v>
      </c>
      <c r="N2861" s="102">
        <v>6</v>
      </c>
      <c r="O2861" s="102" t="s">
        <v>1075</v>
      </c>
    </row>
    <row r="2862" spans="1:15" x14ac:dyDescent="0.25">
      <c r="A2862" s="102" t="s">
        <v>1754</v>
      </c>
      <c r="B2862" s="103" t="s">
        <v>1690</v>
      </c>
      <c r="C2862" s="103" t="s">
        <v>277</v>
      </c>
      <c r="D2862" s="102" t="s">
        <v>570</v>
      </c>
      <c r="E2862" s="102" t="s">
        <v>275</v>
      </c>
      <c r="F2862" s="102" t="s">
        <v>6289</v>
      </c>
      <c r="H2862" s="102">
        <v>45521</v>
      </c>
      <c r="I2862" s="102" t="s">
        <v>279</v>
      </c>
      <c r="J2862" s="102" t="s">
        <v>2</v>
      </c>
      <c r="K2862" s="102" t="s">
        <v>1</v>
      </c>
      <c r="L2862" s="102" t="s">
        <v>23</v>
      </c>
      <c r="M2862" s="102" t="s">
        <v>1074</v>
      </c>
      <c r="N2862" s="102">
        <v>6</v>
      </c>
      <c r="O2862" s="102" t="s">
        <v>1075</v>
      </c>
    </row>
    <row r="2863" spans="1:15" x14ac:dyDescent="0.25">
      <c r="A2863" s="102" t="s">
        <v>6290</v>
      </c>
      <c r="B2863" s="103" t="s">
        <v>1968</v>
      </c>
      <c r="C2863" s="103" t="s">
        <v>1077</v>
      </c>
      <c r="D2863" s="102" t="s">
        <v>196</v>
      </c>
      <c r="E2863" s="102" t="s">
        <v>275</v>
      </c>
      <c r="F2863" s="102" t="s">
        <v>6291</v>
      </c>
      <c r="H2863" s="102">
        <v>45521</v>
      </c>
      <c r="I2863" s="102" t="s">
        <v>279</v>
      </c>
      <c r="J2863" s="102" t="s">
        <v>2</v>
      </c>
      <c r="K2863" s="102" t="s">
        <v>1</v>
      </c>
      <c r="L2863" s="102" t="s">
        <v>23</v>
      </c>
      <c r="M2863" s="102" t="s">
        <v>1074</v>
      </c>
      <c r="N2863" s="102">
        <v>6</v>
      </c>
      <c r="O2863" s="102" t="s">
        <v>1075</v>
      </c>
    </row>
    <row r="2864" spans="1:15" x14ac:dyDescent="0.25">
      <c r="A2864" s="102" t="s">
        <v>6290</v>
      </c>
      <c r="B2864" s="103" t="s">
        <v>6292</v>
      </c>
      <c r="C2864" s="103" t="s">
        <v>1077</v>
      </c>
      <c r="D2864" s="102" t="s">
        <v>196</v>
      </c>
      <c r="E2864" s="102" t="s">
        <v>275</v>
      </c>
      <c r="F2864" s="102" t="s">
        <v>6293</v>
      </c>
      <c r="H2864" s="102">
        <v>45521</v>
      </c>
      <c r="I2864" s="102" t="s">
        <v>279</v>
      </c>
      <c r="J2864" s="102" t="s">
        <v>2</v>
      </c>
      <c r="K2864" s="102" t="s">
        <v>1</v>
      </c>
      <c r="L2864" s="102" t="s">
        <v>23</v>
      </c>
      <c r="M2864" s="102" t="s">
        <v>1074</v>
      </c>
      <c r="N2864" s="102">
        <v>6</v>
      </c>
      <c r="O2864" s="102" t="s">
        <v>1075</v>
      </c>
    </row>
    <row r="2865" spans="1:15" x14ac:dyDescent="0.25">
      <c r="A2865" s="102" t="s">
        <v>6290</v>
      </c>
      <c r="B2865" s="103" t="s">
        <v>5057</v>
      </c>
      <c r="C2865" s="103" t="s">
        <v>1077</v>
      </c>
      <c r="D2865" s="102" t="s">
        <v>196</v>
      </c>
      <c r="E2865" s="102" t="s">
        <v>275</v>
      </c>
      <c r="F2865" s="102" t="s">
        <v>6294</v>
      </c>
      <c r="H2865" s="102">
        <v>45521</v>
      </c>
      <c r="I2865" s="102" t="s">
        <v>279</v>
      </c>
      <c r="J2865" s="102" t="s">
        <v>2</v>
      </c>
      <c r="K2865" s="102" t="s">
        <v>1</v>
      </c>
      <c r="L2865" s="102" t="s">
        <v>23</v>
      </c>
      <c r="M2865" s="102" t="s">
        <v>1074</v>
      </c>
      <c r="N2865" s="102">
        <v>6</v>
      </c>
      <c r="O2865" s="102" t="s">
        <v>1075</v>
      </c>
    </row>
    <row r="2866" spans="1:15" x14ac:dyDescent="0.25">
      <c r="A2866" s="102" t="s">
        <v>6295</v>
      </c>
      <c r="B2866" s="103" t="s">
        <v>1618</v>
      </c>
      <c r="C2866" s="103" t="s">
        <v>1118</v>
      </c>
      <c r="D2866" s="102" t="s">
        <v>152</v>
      </c>
      <c r="E2866" s="102" t="s">
        <v>275</v>
      </c>
      <c r="F2866" s="102" t="s">
        <v>6296</v>
      </c>
      <c r="H2866" s="102">
        <v>45521</v>
      </c>
      <c r="I2866" s="102" t="s">
        <v>279</v>
      </c>
      <c r="J2866" s="102" t="s">
        <v>2</v>
      </c>
      <c r="K2866" s="102" t="s">
        <v>1</v>
      </c>
      <c r="L2866" s="102" t="s">
        <v>23</v>
      </c>
      <c r="M2866" s="102" t="s">
        <v>1074</v>
      </c>
      <c r="N2866" s="102">
        <v>6</v>
      </c>
      <c r="O2866" s="102" t="s">
        <v>1075</v>
      </c>
    </row>
    <row r="2867" spans="1:15" x14ac:dyDescent="0.25">
      <c r="A2867" s="102" t="s">
        <v>6297</v>
      </c>
      <c r="B2867" s="103" t="s">
        <v>1895</v>
      </c>
      <c r="C2867" s="103" t="s">
        <v>1077</v>
      </c>
      <c r="D2867" s="102" t="s">
        <v>196</v>
      </c>
      <c r="E2867" s="102" t="s">
        <v>275</v>
      </c>
      <c r="F2867" s="102" t="s">
        <v>6298</v>
      </c>
      <c r="H2867" s="102">
        <v>45521</v>
      </c>
      <c r="I2867" s="102" t="s">
        <v>279</v>
      </c>
      <c r="J2867" s="102" t="s">
        <v>2</v>
      </c>
      <c r="K2867" s="102" t="s">
        <v>1</v>
      </c>
      <c r="L2867" s="102" t="s">
        <v>23</v>
      </c>
      <c r="M2867" s="102" t="s">
        <v>1074</v>
      </c>
      <c r="N2867" s="102">
        <v>6</v>
      </c>
      <c r="O2867" s="102" t="s">
        <v>1075</v>
      </c>
    </row>
    <row r="2868" spans="1:15" x14ac:dyDescent="0.25">
      <c r="A2868" s="102" t="s">
        <v>6299</v>
      </c>
      <c r="B2868" s="103" t="s">
        <v>1244</v>
      </c>
      <c r="C2868" s="103" t="s">
        <v>274</v>
      </c>
      <c r="D2868" s="102" t="s">
        <v>6095</v>
      </c>
      <c r="E2868" s="102" t="s">
        <v>275</v>
      </c>
      <c r="F2868" s="102" t="s">
        <v>6300</v>
      </c>
      <c r="H2868" s="102">
        <v>45521</v>
      </c>
      <c r="I2868" s="102" t="s">
        <v>279</v>
      </c>
      <c r="J2868" s="102" t="s">
        <v>2</v>
      </c>
      <c r="K2868" s="102" t="s">
        <v>1</v>
      </c>
      <c r="L2868" s="102" t="s">
        <v>23</v>
      </c>
      <c r="M2868" s="102" t="s">
        <v>1074</v>
      </c>
      <c r="N2868" s="102">
        <v>6</v>
      </c>
      <c r="O2868" s="102" t="s">
        <v>1075</v>
      </c>
    </row>
    <row r="2869" spans="1:15" x14ac:dyDescent="0.25">
      <c r="A2869" s="102" t="s">
        <v>6299</v>
      </c>
      <c r="B2869" s="103" t="s">
        <v>1836</v>
      </c>
      <c r="C2869" s="103" t="s">
        <v>274</v>
      </c>
      <c r="D2869" s="102" t="s">
        <v>6095</v>
      </c>
      <c r="E2869" s="102" t="s">
        <v>275</v>
      </c>
      <c r="F2869" s="102" t="s">
        <v>6301</v>
      </c>
      <c r="H2869" s="102">
        <v>45521</v>
      </c>
      <c r="I2869" s="102" t="s">
        <v>279</v>
      </c>
      <c r="J2869" s="102" t="s">
        <v>2</v>
      </c>
      <c r="K2869" s="102" t="s">
        <v>1</v>
      </c>
      <c r="L2869" s="102" t="s">
        <v>23</v>
      </c>
      <c r="M2869" s="102" t="s">
        <v>1074</v>
      </c>
      <c r="N2869" s="102">
        <v>6</v>
      </c>
      <c r="O2869" s="102" t="s">
        <v>1075</v>
      </c>
    </row>
    <row r="2870" spans="1:15" x14ac:dyDescent="0.25">
      <c r="A2870" s="102" t="s">
        <v>6302</v>
      </c>
      <c r="B2870" s="103" t="s">
        <v>2000</v>
      </c>
      <c r="C2870" s="103" t="s">
        <v>1118</v>
      </c>
      <c r="D2870" s="102" t="s">
        <v>570</v>
      </c>
      <c r="E2870" s="102" t="s">
        <v>275</v>
      </c>
      <c r="F2870" s="102" t="s">
        <v>6303</v>
      </c>
      <c r="H2870" s="102">
        <v>45521</v>
      </c>
      <c r="I2870" s="102" t="s">
        <v>279</v>
      </c>
      <c r="J2870" s="102" t="s">
        <v>2</v>
      </c>
      <c r="K2870" s="102" t="s">
        <v>1</v>
      </c>
      <c r="L2870" s="102" t="s">
        <v>23</v>
      </c>
      <c r="M2870" s="102" t="s">
        <v>1074</v>
      </c>
      <c r="N2870" s="102">
        <v>6</v>
      </c>
      <c r="O2870" s="102" t="s">
        <v>1075</v>
      </c>
    </row>
    <row r="2871" spans="1:15" x14ac:dyDescent="0.25">
      <c r="A2871" s="102" t="s">
        <v>6304</v>
      </c>
      <c r="B2871" s="103" t="s">
        <v>6305</v>
      </c>
      <c r="C2871" s="103" t="s">
        <v>277</v>
      </c>
      <c r="D2871" s="102" t="s">
        <v>296</v>
      </c>
      <c r="E2871" s="102" t="s">
        <v>275</v>
      </c>
      <c r="F2871" s="102" t="s">
        <v>6306</v>
      </c>
      <c r="H2871" s="102">
        <v>45521</v>
      </c>
      <c r="I2871" s="102" t="s">
        <v>279</v>
      </c>
      <c r="J2871" s="102" t="s">
        <v>2</v>
      </c>
      <c r="K2871" s="102" t="s">
        <v>1</v>
      </c>
      <c r="L2871" s="102" t="s">
        <v>23</v>
      </c>
      <c r="M2871" s="102" t="s">
        <v>1074</v>
      </c>
      <c r="N2871" s="102">
        <v>6</v>
      </c>
      <c r="O2871" s="102" t="s">
        <v>1075</v>
      </c>
    </row>
    <row r="2872" spans="1:15" x14ac:dyDescent="0.25">
      <c r="A2872" s="102" t="s">
        <v>6307</v>
      </c>
      <c r="B2872" s="103" t="s">
        <v>1764</v>
      </c>
      <c r="C2872" s="103" t="s">
        <v>1077</v>
      </c>
      <c r="D2872" s="102" t="s">
        <v>281</v>
      </c>
      <c r="E2872" s="102" t="s">
        <v>275</v>
      </c>
      <c r="F2872" s="102" t="s">
        <v>6308</v>
      </c>
      <c r="H2872" s="102">
        <v>45521</v>
      </c>
      <c r="I2872" s="102" t="s">
        <v>279</v>
      </c>
      <c r="J2872" s="102" t="s">
        <v>2</v>
      </c>
      <c r="K2872" s="102" t="s">
        <v>1</v>
      </c>
      <c r="L2872" s="102" t="s">
        <v>23</v>
      </c>
      <c r="M2872" s="102" t="s">
        <v>1074</v>
      </c>
      <c r="N2872" s="102">
        <v>6</v>
      </c>
      <c r="O2872" s="102" t="s">
        <v>1075</v>
      </c>
    </row>
    <row r="2873" spans="1:15" x14ac:dyDescent="0.25">
      <c r="A2873" s="102" t="s">
        <v>6307</v>
      </c>
      <c r="B2873" s="103" t="s">
        <v>2827</v>
      </c>
      <c r="C2873" s="103" t="s">
        <v>1077</v>
      </c>
      <c r="D2873" s="102" t="s">
        <v>281</v>
      </c>
      <c r="E2873" s="102" t="s">
        <v>275</v>
      </c>
      <c r="F2873" s="102" t="s">
        <v>6309</v>
      </c>
      <c r="H2873" s="102">
        <v>45521</v>
      </c>
      <c r="I2873" s="102" t="s">
        <v>279</v>
      </c>
      <c r="J2873" s="102" t="s">
        <v>2</v>
      </c>
      <c r="K2873" s="102" t="s">
        <v>1</v>
      </c>
      <c r="L2873" s="102" t="s">
        <v>23</v>
      </c>
      <c r="M2873" s="102" t="s">
        <v>1074</v>
      </c>
      <c r="N2873" s="102">
        <v>6</v>
      </c>
      <c r="O2873" s="102" t="s">
        <v>1075</v>
      </c>
    </row>
    <row r="2874" spans="1:15" x14ac:dyDescent="0.25">
      <c r="A2874" s="102" t="s">
        <v>6307</v>
      </c>
      <c r="B2874" s="103" t="s">
        <v>6310</v>
      </c>
      <c r="C2874" s="103" t="s">
        <v>1225</v>
      </c>
      <c r="D2874" s="102" t="s">
        <v>281</v>
      </c>
      <c r="E2874" s="102" t="s">
        <v>275</v>
      </c>
      <c r="F2874" s="102" t="s">
        <v>6311</v>
      </c>
      <c r="H2874" s="102">
        <v>45521</v>
      </c>
      <c r="I2874" s="102" t="s">
        <v>279</v>
      </c>
      <c r="J2874" s="102" t="s">
        <v>2</v>
      </c>
      <c r="K2874" s="102" t="s">
        <v>1</v>
      </c>
      <c r="L2874" s="102" t="s">
        <v>23</v>
      </c>
      <c r="M2874" s="102" t="s">
        <v>1074</v>
      </c>
      <c r="N2874" s="102">
        <v>6</v>
      </c>
      <c r="O2874" s="102" t="s">
        <v>1075</v>
      </c>
    </row>
    <row r="2875" spans="1:15" x14ac:dyDescent="0.25">
      <c r="A2875" s="102" t="s">
        <v>3484</v>
      </c>
      <c r="B2875" s="103" t="s">
        <v>1260</v>
      </c>
      <c r="C2875" s="103" t="s">
        <v>277</v>
      </c>
      <c r="D2875" s="102" t="s">
        <v>6095</v>
      </c>
      <c r="E2875" s="102" t="s">
        <v>275</v>
      </c>
      <c r="F2875" s="102" t="s">
        <v>6312</v>
      </c>
      <c r="H2875" s="102">
        <v>45521</v>
      </c>
      <c r="I2875" s="102" t="s">
        <v>279</v>
      </c>
      <c r="J2875" s="102" t="s">
        <v>2</v>
      </c>
      <c r="K2875" s="102" t="s">
        <v>1</v>
      </c>
      <c r="L2875" s="102" t="s">
        <v>23</v>
      </c>
      <c r="M2875" s="102" t="s">
        <v>1074</v>
      </c>
      <c r="N2875" s="102">
        <v>6</v>
      </c>
      <c r="O2875" s="102" t="s">
        <v>1075</v>
      </c>
    </row>
    <row r="2876" spans="1:15" x14ac:dyDescent="0.25">
      <c r="A2876" s="102" t="s">
        <v>6313</v>
      </c>
      <c r="B2876" s="103" t="s">
        <v>6314</v>
      </c>
      <c r="C2876" s="103" t="s">
        <v>277</v>
      </c>
      <c r="D2876" s="102" t="s">
        <v>570</v>
      </c>
      <c r="E2876" s="102" t="s">
        <v>275</v>
      </c>
      <c r="F2876" s="102" t="s">
        <v>6315</v>
      </c>
      <c r="H2876" s="102">
        <v>45521</v>
      </c>
      <c r="I2876" s="102" t="s">
        <v>279</v>
      </c>
      <c r="J2876" s="102" t="s">
        <v>2</v>
      </c>
      <c r="K2876" s="102" t="s">
        <v>1</v>
      </c>
      <c r="L2876" s="102" t="s">
        <v>23</v>
      </c>
      <c r="M2876" s="102" t="s">
        <v>1074</v>
      </c>
      <c r="N2876" s="102">
        <v>6</v>
      </c>
      <c r="O2876" s="102" t="s">
        <v>1075</v>
      </c>
    </row>
    <row r="2877" spans="1:15" x14ac:dyDescent="0.25">
      <c r="A2877" s="102" t="s">
        <v>6316</v>
      </c>
      <c r="B2877" s="103" t="s">
        <v>1231</v>
      </c>
      <c r="C2877" s="103" t="s">
        <v>274</v>
      </c>
      <c r="D2877" s="102" t="s">
        <v>570</v>
      </c>
      <c r="E2877" s="102" t="s">
        <v>275</v>
      </c>
      <c r="F2877" s="102" t="s">
        <v>6317</v>
      </c>
      <c r="H2877" s="102">
        <v>45521</v>
      </c>
      <c r="I2877" s="102" t="s">
        <v>279</v>
      </c>
      <c r="J2877" s="102" t="s">
        <v>2</v>
      </c>
      <c r="K2877" s="102" t="s">
        <v>1</v>
      </c>
      <c r="L2877" s="102" t="s">
        <v>23</v>
      </c>
      <c r="M2877" s="102" t="s">
        <v>1074</v>
      </c>
      <c r="N2877" s="102">
        <v>6</v>
      </c>
      <c r="O2877" s="102" t="s">
        <v>1075</v>
      </c>
    </row>
    <row r="2878" spans="1:15" x14ac:dyDescent="0.25">
      <c r="A2878" s="102" t="s">
        <v>6318</v>
      </c>
      <c r="B2878" s="103" t="s">
        <v>2423</v>
      </c>
      <c r="C2878" s="103" t="s">
        <v>274</v>
      </c>
      <c r="D2878" s="102" t="s">
        <v>570</v>
      </c>
      <c r="E2878" s="102" t="s">
        <v>275</v>
      </c>
      <c r="F2878" s="102" t="s">
        <v>6319</v>
      </c>
      <c r="H2878" s="102">
        <v>45521</v>
      </c>
      <c r="I2878" s="102" t="s">
        <v>279</v>
      </c>
      <c r="J2878" s="102" t="s">
        <v>2</v>
      </c>
      <c r="K2878" s="102" t="s">
        <v>1</v>
      </c>
      <c r="L2878" s="102" t="s">
        <v>23</v>
      </c>
      <c r="M2878" s="102" t="s">
        <v>1074</v>
      </c>
      <c r="N2878" s="102">
        <v>6</v>
      </c>
      <c r="O2878" s="102" t="s">
        <v>1075</v>
      </c>
    </row>
    <row r="2879" spans="1:15" x14ac:dyDescent="0.25">
      <c r="A2879" s="102" t="s">
        <v>5827</v>
      </c>
      <c r="B2879" s="103" t="s">
        <v>1080</v>
      </c>
      <c r="C2879" s="103" t="s">
        <v>1118</v>
      </c>
      <c r="D2879" s="102" t="s">
        <v>152</v>
      </c>
      <c r="E2879" s="102" t="s">
        <v>275</v>
      </c>
      <c r="F2879" s="102" t="s">
        <v>6320</v>
      </c>
      <c r="H2879" s="102">
        <v>45521</v>
      </c>
      <c r="I2879" s="102" t="s">
        <v>279</v>
      </c>
      <c r="J2879" s="102" t="s">
        <v>2</v>
      </c>
      <c r="K2879" s="102" t="s">
        <v>1</v>
      </c>
      <c r="L2879" s="102" t="s">
        <v>23</v>
      </c>
      <c r="M2879" s="102" t="s">
        <v>1074</v>
      </c>
      <c r="N2879" s="102">
        <v>6</v>
      </c>
      <c r="O2879" s="102" t="s">
        <v>1075</v>
      </c>
    </row>
    <row r="2880" spans="1:15" x14ac:dyDescent="0.25">
      <c r="A2880" s="102" t="s">
        <v>6321</v>
      </c>
      <c r="B2880" s="103" t="s">
        <v>1561</v>
      </c>
      <c r="C2880" s="103" t="s">
        <v>277</v>
      </c>
      <c r="D2880" s="102" t="s">
        <v>570</v>
      </c>
      <c r="E2880" s="102" t="s">
        <v>275</v>
      </c>
      <c r="F2880" s="102" t="s">
        <v>6322</v>
      </c>
      <c r="H2880" s="102">
        <v>45521</v>
      </c>
      <c r="I2880" s="102" t="s">
        <v>279</v>
      </c>
      <c r="J2880" s="102" t="s">
        <v>2</v>
      </c>
      <c r="K2880" s="102" t="s">
        <v>1</v>
      </c>
      <c r="L2880" s="102" t="s">
        <v>23</v>
      </c>
      <c r="M2880" s="102" t="s">
        <v>1074</v>
      </c>
      <c r="N2880" s="102">
        <v>6</v>
      </c>
      <c r="O2880" s="102" t="s">
        <v>1075</v>
      </c>
    </row>
    <row r="2881" spans="1:15" x14ac:dyDescent="0.25">
      <c r="A2881" s="102" t="s">
        <v>6323</v>
      </c>
      <c r="B2881" s="103" t="s">
        <v>6324</v>
      </c>
      <c r="C2881" s="103" t="s">
        <v>274</v>
      </c>
      <c r="D2881" s="102" t="s">
        <v>6095</v>
      </c>
      <c r="E2881" s="102" t="s">
        <v>275</v>
      </c>
      <c r="F2881" s="102" t="s">
        <v>6325</v>
      </c>
      <c r="H2881" s="102">
        <v>45521</v>
      </c>
      <c r="I2881" s="102" t="s">
        <v>279</v>
      </c>
      <c r="J2881" s="102" t="s">
        <v>2</v>
      </c>
      <c r="K2881" s="102" t="s">
        <v>1</v>
      </c>
      <c r="L2881" s="102" t="s">
        <v>23</v>
      </c>
      <c r="M2881" s="102" t="s">
        <v>1074</v>
      </c>
      <c r="N2881" s="102">
        <v>6</v>
      </c>
      <c r="O2881" s="102" t="s">
        <v>1075</v>
      </c>
    </row>
    <row r="2882" spans="1:15" x14ac:dyDescent="0.25">
      <c r="A2882" s="102" t="s">
        <v>6326</v>
      </c>
      <c r="B2882" s="103" t="s">
        <v>1078</v>
      </c>
      <c r="C2882" s="103" t="s">
        <v>274</v>
      </c>
      <c r="D2882" s="102" t="s">
        <v>6095</v>
      </c>
      <c r="E2882" s="102" t="s">
        <v>275</v>
      </c>
      <c r="F2882" s="102" t="s">
        <v>6327</v>
      </c>
      <c r="H2882" s="102">
        <v>45521</v>
      </c>
      <c r="I2882" s="102" t="s">
        <v>279</v>
      </c>
      <c r="J2882" s="102" t="s">
        <v>2</v>
      </c>
      <c r="K2882" s="102" t="s">
        <v>1</v>
      </c>
      <c r="L2882" s="102" t="s">
        <v>23</v>
      </c>
      <c r="M2882" s="102" t="s">
        <v>1074</v>
      </c>
      <c r="N2882" s="102">
        <v>6</v>
      </c>
      <c r="O2882" s="102" t="s">
        <v>1075</v>
      </c>
    </row>
    <row r="2883" spans="1:15" x14ac:dyDescent="0.25">
      <c r="A2883" s="102" t="s">
        <v>6328</v>
      </c>
      <c r="B2883" s="103" t="s">
        <v>1098</v>
      </c>
      <c r="C2883" s="103" t="s">
        <v>1118</v>
      </c>
      <c r="D2883" s="102" t="s">
        <v>570</v>
      </c>
      <c r="E2883" s="102" t="s">
        <v>275</v>
      </c>
      <c r="F2883" s="102" t="s">
        <v>6329</v>
      </c>
      <c r="H2883" s="102">
        <v>45521</v>
      </c>
      <c r="I2883" s="102" t="s">
        <v>279</v>
      </c>
      <c r="J2883" s="102" t="s">
        <v>2</v>
      </c>
      <c r="K2883" s="102" t="s">
        <v>1</v>
      </c>
      <c r="L2883" s="102" t="s">
        <v>23</v>
      </c>
      <c r="M2883" s="102" t="s">
        <v>1074</v>
      </c>
      <c r="N2883" s="102">
        <v>6</v>
      </c>
      <c r="O2883" s="102" t="s">
        <v>1075</v>
      </c>
    </row>
    <row r="2884" spans="1:15" x14ac:dyDescent="0.25">
      <c r="A2884" s="102" t="s">
        <v>2025</v>
      </c>
      <c r="B2884" s="103" t="s">
        <v>1197</v>
      </c>
      <c r="C2884" s="103" t="s">
        <v>1077</v>
      </c>
      <c r="D2884" s="102" t="s">
        <v>196</v>
      </c>
      <c r="E2884" s="102" t="s">
        <v>275</v>
      </c>
      <c r="F2884" s="102" t="s">
        <v>6330</v>
      </c>
      <c r="H2884" s="102">
        <v>45521</v>
      </c>
      <c r="I2884" s="102" t="s">
        <v>279</v>
      </c>
      <c r="J2884" s="102" t="s">
        <v>2</v>
      </c>
      <c r="K2884" s="102" t="s">
        <v>1</v>
      </c>
      <c r="L2884" s="102" t="s">
        <v>23</v>
      </c>
      <c r="M2884" s="102" t="s">
        <v>1074</v>
      </c>
      <c r="N2884" s="102">
        <v>6</v>
      </c>
      <c r="O2884" s="102" t="s">
        <v>1075</v>
      </c>
    </row>
    <row r="2885" spans="1:15" x14ac:dyDescent="0.25">
      <c r="A2885" s="102" t="s">
        <v>1108</v>
      </c>
      <c r="B2885" s="103" t="s">
        <v>1214</v>
      </c>
      <c r="C2885" s="103" t="s">
        <v>1118</v>
      </c>
      <c r="D2885" s="102" t="s">
        <v>6095</v>
      </c>
      <c r="E2885" s="102" t="s">
        <v>275</v>
      </c>
      <c r="F2885" s="102" t="s">
        <v>6331</v>
      </c>
      <c r="H2885" s="102">
        <v>45521</v>
      </c>
      <c r="I2885" s="102" t="s">
        <v>279</v>
      </c>
      <c r="J2885" s="102" t="s">
        <v>2</v>
      </c>
      <c r="K2885" s="102" t="s">
        <v>1</v>
      </c>
      <c r="L2885" s="102" t="s">
        <v>23</v>
      </c>
      <c r="M2885" s="102" t="s">
        <v>1074</v>
      </c>
      <c r="N2885" s="102">
        <v>6</v>
      </c>
      <c r="O2885" s="102" t="s">
        <v>1075</v>
      </c>
    </row>
    <row r="2886" spans="1:15" x14ac:dyDescent="0.25">
      <c r="A2886" s="102" t="s">
        <v>3859</v>
      </c>
      <c r="B2886" s="103" t="s">
        <v>1078</v>
      </c>
      <c r="C2886" s="103" t="s">
        <v>274</v>
      </c>
      <c r="D2886" s="102" t="s">
        <v>570</v>
      </c>
      <c r="E2886" s="102" t="s">
        <v>275</v>
      </c>
      <c r="F2886" s="102" t="s">
        <v>6332</v>
      </c>
      <c r="H2886" s="102">
        <v>45521</v>
      </c>
      <c r="I2886" s="102" t="s">
        <v>279</v>
      </c>
      <c r="J2886" s="102" t="s">
        <v>2</v>
      </c>
      <c r="K2886" s="102" t="s">
        <v>1</v>
      </c>
      <c r="L2886" s="102" t="s">
        <v>23</v>
      </c>
      <c r="M2886" s="102" t="s">
        <v>1074</v>
      </c>
      <c r="N2886" s="102">
        <v>6</v>
      </c>
      <c r="O2886" s="102" t="s">
        <v>1075</v>
      </c>
    </row>
    <row r="2887" spans="1:15" x14ac:dyDescent="0.25">
      <c r="A2887" s="102" t="s">
        <v>1453</v>
      </c>
      <c r="B2887" s="103" t="s">
        <v>1912</v>
      </c>
      <c r="C2887" s="103" t="s">
        <v>274</v>
      </c>
      <c r="D2887" s="102" t="s">
        <v>570</v>
      </c>
      <c r="E2887" s="102" t="s">
        <v>275</v>
      </c>
      <c r="F2887" s="102" t="s">
        <v>6333</v>
      </c>
      <c r="H2887" s="102">
        <v>45521</v>
      </c>
      <c r="I2887" s="102" t="s">
        <v>279</v>
      </c>
      <c r="J2887" s="102" t="s">
        <v>2</v>
      </c>
      <c r="K2887" s="102" t="s">
        <v>1</v>
      </c>
      <c r="L2887" s="102" t="s">
        <v>23</v>
      </c>
      <c r="M2887" s="102" t="s">
        <v>1074</v>
      </c>
      <c r="N2887" s="102">
        <v>6</v>
      </c>
      <c r="O2887" s="102" t="s">
        <v>1075</v>
      </c>
    </row>
    <row r="2888" spans="1:15" x14ac:dyDescent="0.25">
      <c r="A2888" s="102" t="s">
        <v>6334</v>
      </c>
      <c r="B2888" s="103" t="s">
        <v>2495</v>
      </c>
      <c r="C2888" s="103" t="s">
        <v>274</v>
      </c>
      <c r="D2888" s="102" t="s">
        <v>6095</v>
      </c>
      <c r="E2888" s="102" t="s">
        <v>275</v>
      </c>
      <c r="F2888" s="102" t="s">
        <v>6335</v>
      </c>
      <c r="H2888" s="102">
        <v>45521</v>
      </c>
      <c r="I2888" s="102" t="s">
        <v>279</v>
      </c>
      <c r="J2888" s="102" t="s">
        <v>2</v>
      </c>
      <c r="K2888" s="102" t="s">
        <v>1</v>
      </c>
      <c r="L2888" s="102" t="s">
        <v>23</v>
      </c>
      <c r="M2888" s="102" t="s">
        <v>1074</v>
      </c>
      <c r="N2888" s="102">
        <v>6</v>
      </c>
      <c r="O2888" s="102" t="s">
        <v>1075</v>
      </c>
    </row>
    <row r="2889" spans="1:15" x14ac:dyDescent="0.25">
      <c r="A2889" s="102" t="s">
        <v>6336</v>
      </c>
      <c r="B2889" s="103" t="s">
        <v>6337</v>
      </c>
      <c r="C2889" s="103" t="s">
        <v>277</v>
      </c>
      <c r="D2889" s="102" t="s">
        <v>296</v>
      </c>
      <c r="E2889" s="102" t="s">
        <v>275</v>
      </c>
      <c r="F2889" s="102" t="s">
        <v>6338</v>
      </c>
      <c r="H2889" s="102">
        <v>45521</v>
      </c>
      <c r="I2889" s="102" t="s">
        <v>279</v>
      </c>
      <c r="J2889" s="102" t="s">
        <v>2</v>
      </c>
      <c r="K2889" s="102" t="s">
        <v>1</v>
      </c>
      <c r="L2889" s="102" t="s">
        <v>23</v>
      </c>
      <c r="M2889" s="102" t="s">
        <v>1074</v>
      </c>
      <c r="N2889" s="102">
        <v>6</v>
      </c>
      <c r="O2889" s="102" t="s">
        <v>1075</v>
      </c>
    </row>
    <row r="2890" spans="1:15" x14ac:dyDescent="0.25">
      <c r="A2890" s="102" t="s">
        <v>1126</v>
      </c>
      <c r="B2890" s="103" t="s">
        <v>3924</v>
      </c>
      <c r="C2890" s="103" t="s">
        <v>1118</v>
      </c>
      <c r="D2890" s="102" t="s">
        <v>6095</v>
      </c>
      <c r="E2890" s="102" t="s">
        <v>275</v>
      </c>
      <c r="F2890" s="102" t="s">
        <v>6339</v>
      </c>
      <c r="H2890" s="102">
        <v>45521</v>
      </c>
      <c r="I2890" s="102" t="s">
        <v>279</v>
      </c>
      <c r="J2890" s="102" t="s">
        <v>2</v>
      </c>
      <c r="K2890" s="102" t="s">
        <v>1</v>
      </c>
      <c r="L2890" s="102" t="s">
        <v>23</v>
      </c>
      <c r="M2890" s="102" t="s">
        <v>1074</v>
      </c>
      <c r="N2890" s="102">
        <v>6</v>
      </c>
      <c r="O2890" s="102" t="s">
        <v>1075</v>
      </c>
    </row>
    <row r="2891" spans="1:15" x14ac:dyDescent="0.25">
      <c r="A2891" s="102" t="s">
        <v>6340</v>
      </c>
      <c r="B2891" s="103" t="s">
        <v>1166</v>
      </c>
      <c r="C2891" s="103" t="s">
        <v>277</v>
      </c>
      <c r="D2891" s="102" t="s">
        <v>6095</v>
      </c>
      <c r="E2891" s="102" t="s">
        <v>275</v>
      </c>
      <c r="F2891" s="102" t="s">
        <v>6341</v>
      </c>
      <c r="H2891" s="102">
        <v>45521</v>
      </c>
      <c r="I2891" s="102" t="s">
        <v>279</v>
      </c>
      <c r="J2891" s="102" t="s">
        <v>2</v>
      </c>
      <c r="K2891" s="102" t="s">
        <v>1</v>
      </c>
      <c r="L2891" s="102" t="s">
        <v>23</v>
      </c>
      <c r="M2891" s="102" t="s">
        <v>1074</v>
      </c>
      <c r="N2891" s="102">
        <v>6</v>
      </c>
      <c r="O2891" s="102" t="s">
        <v>1075</v>
      </c>
    </row>
    <row r="2892" spans="1:15" x14ac:dyDescent="0.25">
      <c r="A2892" s="102" t="s">
        <v>1129</v>
      </c>
      <c r="B2892" s="103" t="s">
        <v>2521</v>
      </c>
      <c r="C2892" s="103" t="s">
        <v>274</v>
      </c>
      <c r="D2892" s="102" t="s">
        <v>152</v>
      </c>
      <c r="E2892" s="102" t="s">
        <v>275</v>
      </c>
      <c r="F2892" s="102" t="s">
        <v>6342</v>
      </c>
      <c r="H2892" s="102">
        <v>45521</v>
      </c>
      <c r="I2892" s="102" t="s">
        <v>279</v>
      </c>
      <c r="J2892" s="102" t="s">
        <v>2</v>
      </c>
      <c r="K2892" s="102" t="s">
        <v>1</v>
      </c>
      <c r="L2892" s="102" t="s">
        <v>23</v>
      </c>
      <c r="M2892" s="102" t="s">
        <v>1074</v>
      </c>
      <c r="N2892" s="102">
        <v>6</v>
      </c>
      <c r="O2892" s="102" t="s">
        <v>1075</v>
      </c>
    </row>
    <row r="2893" spans="1:15" x14ac:dyDescent="0.25">
      <c r="A2893" s="102" t="s">
        <v>1129</v>
      </c>
      <c r="B2893" s="103" t="s">
        <v>2575</v>
      </c>
      <c r="C2893" s="103" t="s">
        <v>1118</v>
      </c>
      <c r="D2893" s="102" t="s">
        <v>152</v>
      </c>
      <c r="E2893" s="102" t="s">
        <v>275</v>
      </c>
      <c r="F2893" s="102" t="s">
        <v>6343</v>
      </c>
      <c r="H2893" s="102">
        <v>45521</v>
      </c>
      <c r="I2893" s="102" t="s">
        <v>279</v>
      </c>
      <c r="J2893" s="102" t="s">
        <v>2</v>
      </c>
      <c r="K2893" s="102" t="s">
        <v>1</v>
      </c>
      <c r="L2893" s="102" t="s">
        <v>23</v>
      </c>
      <c r="M2893" s="102" t="s">
        <v>1074</v>
      </c>
      <c r="N2893" s="102">
        <v>6</v>
      </c>
      <c r="O2893" s="102" t="s">
        <v>1075</v>
      </c>
    </row>
    <row r="2894" spans="1:15" x14ac:dyDescent="0.25">
      <c r="A2894" s="102" t="s">
        <v>6344</v>
      </c>
      <c r="B2894" s="103" t="s">
        <v>1122</v>
      </c>
      <c r="C2894" s="103" t="s">
        <v>274</v>
      </c>
      <c r="D2894" s="102" t="s">
        <v>570</v>
      </c>
      <c r="E2894" s="102" t="s">
        <v>275</v>
      </c>
      <c r="F2894" s="102" t="s">
        <v>6345</v>
      </c>
      <c r="H2894" s="102">
        <v>45521</v>
      </c>
      <c r="I2894" s="102" t="s">
        <v>279</v>
      </c>
      <c r="J2894" s="102" t="s">
        <v>2</v>
      </c>
      <c r="K2894" s="102" t="s">
        <v>1</v>
      </c>
      <c r="L2894" s="102" t="s">
        <v>23</v>
      </c>
      <c r="M2894" s="102" t="s">
        <v>1074</v>
      </c>
      <c r="N2894" s="102">
        <v>6</v>
      </c>
      <c r="O2894" s="102" t="s">
        <v>1075</v>
      </c>
    </row>
    <row r="2895" spans="1:15" x14ac:dyDescent="0.25">
      <c r="A2895" s="102" t="s">
        <v>6344</v>
      </c>
      <c r="B2895" s="103" t="s">
        <v>1268</v>
      </c>
      <c r="C2895" s="103" t="s">
        <v>274</v>
      </c>
      <c r="D2895" s="102" t="s">
        <v>570</v>
      </c>
      <c r="E2895" s="102" t="s">
        <v>275</v>
      </c>
      <c r="F2895" s="102" t="s">
        <v>6346</v>
      </c>
      <c r="H2895" s="102">
        <v>45521</v>
      </c>
      <c r="I2895" s="102" t="s">
        <v>279</v>
      </c>
      <c r="J2895" s="102" t="s">
        <v>2</v>
      </c>
      <c r="K2895" s="102" t="s">
        <v>1</v>
      </c>
      <c r="L2895" s="102" t="s">
        <v>23</v>
      </c>
      <c r="M2895" s="102" t="s">
        <v>1074</v>
      </c>
      <c r="N2895" s="102">
        <v>6</v>
      </c>
      <c r="O2895" s="102" t="s">
        <v>1075</v>
      </c>
    </row>
    <row r="2896" spans="1:15" x14ac:dyDescent="0.25">
      <c r="A2896" s="102" t="s">
        <v>6347</v>
      </c>
      <c r="B2896" s="103" t="s">
        <v>1912</v>
      </c>
      <c r="C2896" s="103" t="s">
        <v>274</v>
      </c>
      <c r="D2896" s="102" t="s">
        <v>6095</v>
      </c>
      <c r="E2896" s="102" t="s">
        <v>275</v>
      </c>
      <c r="F2896" s="102" t="s">
        <v>6348</v>
      </c>
      <c r="H2896" s="102">
        <v>45521</v>
      </c>
      <c r="I2896" s="102" t="s">
        <v>279</v>
      </c>
      <c r="J2896" s="102" t="s">
        <v>2</v>
      </c>
      <c r="K2896" s="102" t="s">
        <v>1</v>
      </c>
      <c r="L2896" s="102" t="s">
        <v>23</v>
      </c>
      <c r="M2896" s="102" t="s">
        <v>1074</v>
      </c>
      <c r="N2896" s="102">
        <v>6</v>
      </c>
      <c r="O2896" s="102" t="s">
        <v>1075</v>
      </c>
    </row>
    <row r="2897" spans="1:15" x14ac:dyDescent="0.25">
      <c r="A2897" s="102" t="s">
        <v>6347</v>
      </c>
      <c r="B2897" s="103" t="s">
        <v>1132</v>
      </c>
      <c r="C2897" s="103" t="s">
        <v>274</v>
      </c>
      <c r="D2897" s="102" t="s">
        <v>6095</v>
      </c>
      <c r="E2897" s="102" t="s">
        <v>275</v>
      </c>
      <c r="F2897" s="102" t="s">
        <v>6349</v>
      </c>
      <c r="H2897" s="102">
        <v>45521</v>
      </c>
      <c r="I2897" s="102" t="s">
        <v>279</v>
      </c>
      <c r="J2897" s="102" t="s">
        <v>2</v>
      </c>
      <c r="K2897" s="102" t="s">
        <v>1</v>
      </c>
      <c r="L2897" s="102" t="s">
        <v>23</v>
      </c>
      <c r="M2897" s="102" t="s">
        <v>1074</v>
      </c>
      <c r="N2897" s="102">
        <v>6</v>
      </c>
      <c r="O2897" s="102" t="s">
        <v>1075</v>
      </c>
    </row>
    <row r="2898" spans="1:15" x14ac:dyDescent="0.25">
      <c r="A2898" s="102" t="s">
        <v>6350</v>
      </c>
      <c r="B2898" s="103" t="s">
        <v>6351</v>
      </c>
      <c r="C2898" s="103" t="s">
        <v>3925</v>
      </c>
      <c r="D2898" s="102" t="s">
        <v>6095</v>
      </c>
      <c r="E2898" s="102" t="s">
        <v>275</v>
      </c>
      <c r="F2898" s="102" t="s">
        <v>6352</v>
      </c>
      <c r="H2898" s="102">
        <v>45521</v>
      </c>
      <c r="I2898" s="102" t="s">
        <v>279</v>
      </c>
      <c r="J2898" s="102" t="s">
        <v>2</v>
      </c>
      <c r="K2898" s="102" t="s">
        <v>1</v>
      </c>
      <c r="L2898" s="102" t="s">
        <v>23</v>
      </c>
      <c r="M2898" s="102" t="s">
        <v>1074</v>
      </c>
      <c r="N2898" s="102">
        <v>6</v>
      </c>
      <c r="O2898" s="102" t="s">
        <v>1075</v>
      </c>
    </row>
    <row r="2899" spans="1:15" x14ac:dyDescent="0.25">
      <c r="A2899" s="102" t="s">
        <v>6353</v>
      </c>
      <c r="B2899" s="103" t="s">
        <v>2570</v>
      </c>
      <c r="C2899" s="103" t="s">
        <v>1118</v>
      </c>
      <c r="D2899" s="102" t="s">
        <v>6095</v>
      </c>
      <c r="E2899" s="102" t="s">
        <v>275</v>
      </c>
      <c r="F2899" s="102" t="s">
        <v>6354</v>
      </c>
      <c r="H2899" s="102">
        <v>45521</v>
      </c>
      <c r="I2899" s="102" t="s">
        <v>279</v>
      </c>
      <c r="J2899" s="102" t="s">
        <v>2</v>
      </c>
      <c r="K2899" s="102" t="s">
        <v>1</v>
      </c>
      <c r="L2899" s="102" t="s">
        <v>23</v>
      </c>
      <c r="M2899" s="102" t="s">
        <v>1074</v>
      </c>
      <c r="N2899" s="102">
        <v>6</v>
      </c>
      <c r="O2899" s="102" t="s">
        <v>1075</v>
      </c>
    </row>
    <row r="2900" spans="1:15" x14ac:dyDescent="0.25">
      <c r="A2900" s="102" t="s">
        <v>6355</v>
      </c>
      <c r="B2900" s="103" t="s">
        <v>1122</v>
      </c>
      <c r="C2900" s="103" t="s">
        <v>274</v>
      </c>
      <c r="D2900" s="102" t="s">
        <v>152</v>
      </c>
      <c r="E2900" s="102" t="s">
        <v>275</v>
      </c>
      <c r="F2900" s="102" t="s">
        <v>6356</v>
      </c>
      <c r="H2900" s="102">
        <v>45521</v>
      </c>
      <c r="I2900" s="102" t="s">
        <v>279</v>
      </c>
      <c r="J2900" s="102" t="s">
        <v>2</v>
      </c>
      <c r="K2900" s="102" t="s">
        <v>1</v>
      </c>
      <c r="L2900" s="102" t="s">
        <v>23</v>
      </c>
      <c r="M2900" s="102" t="s">
        <v>1074</v>
      </c>
      <c r="N2900" s="102">
        <v>6</v>
      </c>
      <c r="O2900" s="102" t="s">
        <v>1075</v>
      </c>
    </row>
    <row r="2901" spans="1:15" x14ac:dyDescent="0.25">
      <c r="A2901" s="102" t="s">
        <v>6357</v>
      </c>
      <c r="B2901" s="103" t="s">
        <v>1997</v>
      </c>
      <c r="C2901" s="103" t="s">
        <v>1118</v>
      </c>
      <c r="D2901" s="102" t="s">
        <v>570</v>
      </c>
      <c r="E2901" s="102" t="s">
        <v>275</v>
      </c>
      <c r="F2901" s="102" t="s">
        <v>6358</v>
      </c>
      <c r="H2901" s="102">
        <v>45521</v>
      </c>
      <c r="I2901" s="102" t="s">
        <v>279</v>
      </c>
      <c r="J2901" s="102" t="s">
        <v>2</v>
      </c>
      <c r="K2901" s="102" t="s">
        <v>1</v>
      </c>
      <c r="L2901" s="102" t="s">
        <v>23</v>
      </c>
      <c r="M2901" s="102" t="s">
        <v>1074</v>
      </c>
      <c r="N2901" s="102">
        <v>6</v>
      </c>
      <c r="O2901" s="102" t="s">
        <v>1075</v>
      </c>
    </row>
    <row r="2902" spans="1:15" x14ac:dyDescent="0.25">
      <c r="A2902" s="102" t="s">
        <v>6359</v>
      </c>
      <c r="B2902" s="103" t="s">
        <v>6360</v>
      </c>
      <c r="C2902" s="103" t="s">
        <v>1225</v>
      </c>
      <c r="D2902" s="102" t="s">
        <v>196</v>
      </c>
      <c r="E2902" s="102" t="s">
        <v>276</v>
      </c>
      <c r="H2902" s="102">
        <v>45521</v>
      </c>
      <c r="I2902" s="102" t="s">
        <v>279</v>
      </c>
      <c r="J2902" s="102" t="s">
        <v>2</v>
      </c>
      <c r="K2902" s="102" t="s">
        <v>1</v>
      </c>
      <c r="L2902" s="102" t="s">
        <v>23</v>
      </c>
      <c r="M2902" s="102" t="s">
        <v>1074</v>
      </c>
      <c r="N2902" s="102">
        <v>6</v>
      </c>
      <c r="O2902" s="102" t="s">
        <v>1075</v>
      </c>
    </row>
    <row r="2903" spans="1:15" x14ac:dyDescent="0.25">
      <c r="A2903" s="102" t="s">
        <v>6361</v>
      </c>
      <c r="B2903" s="103" t="s">
        <v>2564</v>
      </c>
      <c r="C2903" s="103" t="s">
        <v>274</v>
      </c>
      <c r="D2903" s="102" t="s">
        <v>152</v>
      </c>
      <c r="E2903" s="102" t="s">
        <v>275</v>
      </c>
      <c r="F2903" s="102" t="s">
        <v>6362</v>
      </c>
      <c r="H2903" s="102">
        <v>45521</v>
      </c>
      <c r="I2903" s="102" t="s">
        <v>279</v>
      </c>
      <c r="J2903" s="102" t="s">
        <v>2</v>
      </c>
      <c r="K2903" s="102" t="s">
        <v>1</v>
      </c>
      <c r="L2903" s="102" t="s">
        <v>23</v>
      </c>
      <c r="M2903" s="102" t="s">
        <v>1074</v>
      </c>
      <c r="N2903" s="102">
        <v>6</v>
      </c>
      <c r="O2903" s="102" t="s">
        <v>1075</v>
      </c>
    </row>
    <row r="2904" spans="1:15" x14ac:dyDescent="0.25">
      <c r="A2904" s="102" t="s">
        <v>1140</v>
      </c>
      <c r="B2904" s="103" t="s">
        <v>1080</v>
      </c>
      <c r="C2904" s="103" t="s">
        <v>1118</v>
      </c>
      <c r="D2904" s="102" t="s">
        <v>570</v>
      </c>
      <c r="E2904" s="102" t="s">
        <v>275</v>
      </c>
      <c r="F2904" s="102" t="s">
        <v>6363</v>
      </c>
      <c r="H2904" s="102">
        <v>45521</v>
      </c>
      <c r="I2904" s="102" t="s">
        <v>279</v>
      </c>
      <c r="J2904" s="102" t="s">
        <v>2</v>
      </c>
      <c r="K2904" s="102" t="s">
        <v>1</v>
      </c>
      <c r="L2904" s="102" t="s">
        <v>23</v>
      </c>
      <c r="M2904" s="102" t="s">
        <v>1074</v>
      </c>
      <c r="N2904" s="102">
        <v>6</v>
      </c>
      <c r="O2904" s="102" t="s">
        <v>1075</v>
      </c>
    </row>
    <row r="2905" spans="1:15" x14ac:dyDescent="0.25">
      <c r="A2905" s="102" t="s">
        <v>1140</v>
      </c>
      <c r="B2905" s="103" t="s">
        <v>1080</v>
      </c>
      <c r="C2905" s="103" t="s">
        <v>1118</v>
      </c>
      <c r="D2905" s="102" t="s">
        <v>570</v>
      </c>
      <c r="E2905" s="102" t="s">
        <v>275</v>
      </c>
      <c r="F2905" s="102" t="s">
        <v>6363</v>
      </c>
      <c r="H2905" s="102">
        <v>45521</v>
      </c>
      <c r="I2905" s="102" t="s">
        <v>279</v>
      </c>
      <c r="J2905" s="102" t="s">
        <v>2</v>
      </c>
      <c r="K2905" s="102" t="s">
        <v>1</v>
      </c>
      <c r="L2905" s="102" t="s">
        <v>23</v>
      </c>
      <c r="M2905" s="102" t="s">
        <v>1074</v>
      </c>
      <c r="N2905" s="102">
        <v>6</v>
      </c>
      <c r="O2905" s="102" t="s">
        <v>1075</v>
      </c>
    </row>
    <row r="2906" spans="1:15" x14ac:dyDescent="0.25">
      <c r="A2906" s="102" t="s">
        <v>1140</v>
      </c>
      <c r="B2906" s="103" t="s">
        <v>2109</v>
      </c>
      <c r="C2906" s="103" t="s">
        <v>1118</v>
      </c>
      <c r="D2906" s="102" t="s">
        <v>570</v>
      </c>
      <c r="E2906" s="102" t="s">
        <v>275</v>
      </c>
      <c r="F2906" s="102" t="s">
        <v>6364</v>
      </c>
      <c r="H2906" s="102">
        <v>45521</v>
      </c>
      <c r="I2906" s="102" t="s">
        <v>279</v>
      </c>
      <c r="J2906" s="102" t="s">
        <v>2</v>
      </c>
      <c r="K2906" s="102" t="s">
        <v>1</v>
      </c>
      <c r="L2906" s="102" t="s">
        <v>23</v>
      </c>
      <c r="M2906" s="102" t="s">
        <v>1074</v>
      </c>
      <c r="N2906" s="102">
        <v>6</v>
      </c>
      <c r="O2906" s="102" t="s">
        <v>1075</v>
      </c>
    </row>
    <row r="2907" spans="1:15" x14ac:dyDescent="0.25">
      <c r="A2907" s="102" t="s">
        <v>1140</v>
      </c>
      <c r="B2907" s="103" t="s">
        <v>6048</v>
      </c>
      <c r="C2907" s="103" t="s">
        <v>274</v>
      </c>
      <c r="D2907" s="102" t="s">
        <v>6095</v>
      </c>
      <c r="E2907" s="102" t="s">
        <v>275</v>
      </c>
      <c r="F2907" s="102" t="s">
        <v>6365</v>
      </c>
      <c r="H2907" s="102">
        <v>45521</v>
      </c>
      <c r="I2907" s="102" t="s">
        <v>279</v>
      </c>
      <c r="J2907" s="102" t="s">
        <v>2</v>
      </c>
      <c r="K2907" s="102" t="s">
        <v>1</v>
      </c>
      <c r="L2907" s="102" t="s">
        <v>23</v>
      </c>
      <c r="M2907" s="102" t="s">
        <v>1074</v>
      </c>
      <c r="N2907" s="102">
        <v>6</v>
      </c>
      <c r="O2907" s="102" t="s">
        <v>1075</v>
      </c>
    </row>
    <row r="2908" spans="1:15" x14ac:dyDescent="0.25">
      <c r="A2908" s="102" t="s">
        <v>1140</v>
      </c>
      <c r="B2908" s="103" t="s">
        <v>1091</v>
      </c>
      <c r="C2908" s="103" t="s">
        <v>277</v>
      </c>
      <c r="D2908" s="102" t="s">
        <v>6095</v>
      </c>
      <c r="E2908" s="102" t="s">
        <v>275</v>
      </c>
      <c r="F2908" s="102" t="s">
        <v>6366</v>
      </c>
      <c r="H2908" s="102">
        <v>45521</v>
      </c>
      <c r="I2908" s="102" t="s">
        <v>279</v>
      </c>
      <c r="J2908" s="102" t="s">
        <v>2</v>
      </c>
      <c r="K2908" s="102" t="s">
        <v>1</v>
      </c>
      <c r="L2908" s="102" t="s">
        <v>23</v>
      </c>
      <c r="M2908" s="102" t="s">
        <v>1074</v>
      </c>
      <c r="N2908" s="102">
        <v>6</v>
      </c>
      <c r="O2908" s="102" t="s">
        <v>1075</v>
      </c>
    </row>
    <row r="2909" spans="1:15" x14ac:dyDescent="0.25">
      <c r="A2909" s="102" t="s">
        <v>6367</v>
      </c>
      <c r="B2909" s="103" t="s">
        <v>6368</v>
      </c>
      <c r="C2909" s="103" t="s">
        <v>277</v>
      </c>
      <c r="D2909" s="102" t="s">
        <v>570</v>
      </c>
      <c r="E2909" s="102" t="s">
        <v>275</v>
      </c>
      <c r="F2909" s="102" t="s">
        <v>6369</v>
      </c>
      <c r="H2909" s="102">
        <v>45521</v>
      </c>
      <c r="I2909" s="102" t="s">
        <v>279</v>
      </c>
      <c r="J2909" s="102" t="s">
        <v>2</v>
      </c>
      <c r="K2909" s="102" t="s">
        <v>1</v>
      </c>
      <c r="L2909" s="102" t="s">
        <v>23</v>
      </c>
      <c r="M2909" s="102" t="s">
        <v>1074</v>
      </c>
      <c r="N2909" s="102">
        <v>6</v>
      </c>
      <c r="O2909" s="102" t="s">
        <v>1075</v>
      </c>
    </row>
    <row r="2910" spans="1:15" x14ac:dyDescent="0.25">
      <c r="A2910" s="102" t="s">
        <v>6370</v>
      </c>
      <c r="B2910" s="103" t="s">
        <v>3525</v>
      </c>
      <c r="C2910" s="103" t="s">
        <v>1118</v>
      </c>
      <c r="D2910" s="102" t="s">
        <v>152</v>
      </c>
      <c r="E2910" s="102" t="s">
        <v>275</v>
      </c>
      <c r="F2910" s="102" t="s">
        <v>6371</v>
      </c>
      <c r="H2910" s="102">
        <v>45521</v>
      </c>
      <c r="I2910" s="102" t="s">
        <v>279</v>
      </c>
      <c r="J2910" s="102" t="s">
        <v>2</v>
      </c>
      <c r="K2910" s="102" t="s">
        <v>1</v>
      </c>
      <c r="L2910" s="102" t="s">
        <v>23</v>
      </c>
      <c r="M2910" s="102" t="s">
        <v>1074</v>
      </c>
      <c r="N2910" s="102">
        <v>6</v>
      </c>
      <c r="O2910" s="102" t="s">
        <v>1075</v>
      </c>
    </row>
    <row r="2911" spans="1:15" x14ac:dyDescent="0.25">
      <c r="A2911" s="102" t="s">
        <v>6372</v>
      </c>
      <c r="B2911" s="103" t="s">
        <v>3794</v>
      </c>
      <c r="C2911" s="103" t="s">
        <v>277</v>
      </c>
      <c r="D2911" s="102" t="s">
        <v>570</v>
      </c>
      <c r="E2911" s="102" t="s">
        <v>275</v>
      </c>
      <c r="F2911" s="102" t="s">
        <v>6373</v>
      </c>
      <c r="H2911" s="102">
        <v>45521</v>
      </c>
      <c r="I2911" s="102" t="s">
        <v>279</v>
      </c>
      <c r="J2911" s="102" t="s">
        <v>2</v>
      </c>
      <c r="K2911" s="102" t="s">
        <v>1</v>
      </c>
      <c r="L2911" s="102" t="s">
        <v>23</v>
      </c>
      <c r="M2911" s="102" t="s">
        <v>1074</v>
      </c>
      <c r="N2911" s="102">
        <v>6</v>
      </c>
      <c r="O2911" s="102" t="s">
        <v>1075</v>
      </c>
    </row>
    <row r="2912" spans="1:15" x14ac:dyDescent="0.25">
      <c r="A2912" s="102" t="s">
        <v>3903</v>
      </c>
      <c r="B2912" s="103" t="s">
        <v>1214</v>
      </c>
      <c r="C2912" s="103" t="s">
        <v>1225</v>
      </c>
      <c r="D2912" s="102" t="s">
        <v>196</v>
      </c>
      <c r="E2912" s="102" t="s">
        <v>275</v>
      </c>
      <c r="F2912" s="102" t="s">
        <v>6374</v>
      </c>
      <c r="H2912" s="102">
        <v>45521</v>
      </c>
      <c r="I2912" s="102" t="s">
        <v>279</v>
      </c>
      <c r="J2912" s="102" t="s">
        <v>2</v>
      </c>
      <c r="K2912" s="102" t="s">
        <v>1</v>
      </c>
      <c r="L2912" s="102" t="s">
        <v>23</v>
      </c>
      <c r="M2912" s="102" t="s">
        <v>1074</v>
      </c>
      <c r="N2912" s="102">
        <v>6</v>
      </c>
      <c r="O2912" s="102" t="s">
        <v>1075</v>
      </c>
    </row>
    <row r="2913" spans="1:15" x14ac:dyDescent="0.25">
      <c r="A2913" s="102" t="s">
        <v>2089</v>
      </c>
      <c r="B2913" s="103" t="s">
        <v>2000</v>
      </c>
      <c r="C2913" s="103" t="s">
        <v>277</v>
      </c>
      <c r="D2913" s="102" t="s">
        <v>6095</v>
      </c>
      <c r="E2913" s="102" t="s">
        <v>275</v>
      </c>
      <c r="F2913" s="102" t="s">
        <v>6375</v>
      </c>
      <c r="H2913" s="102">
        <v>45521</v>
      </c>
      <c r="I2913" s="102" t="s">
        <v>279</v>
      </c>
      <c r="J2913" s="102" t="s">
        <v>2</v>
      </c>
      <c r="K2913" s="102" t="s">
        <v>1</v>
      </c>
      <c r="L2913" s="102" t="s">
        <v>23</v>
      </c>
      <c r="M2913" s="102" t="s">
        <v>1074</v>
      </c>
      <c r="N2913" s="102">
        <v>6</v>
      </c>
      <c r="O2913" s="102" t="s">
        <v>1075</v>
      </c>
    </row>
    <row r="2914" spans="1:15" x14ac:dyDescent="0.25">
      <c r="A2914" s="102" t="s">
        <v>2089</v>
      </c>
      <c r="B2914" s="103" t="s">
        <v>1132</v>
      </c>
      <c r="C2914" s="103" t="s">
        <v>274</v>
      </c>
      <c r="D2914" s="102" t="s">
        <v>6095</v>
      </c>
      <c r="E2914" s="102" t="s">
        <v>275</v>
      </c>
      <c r="F2914" s="102" t="s">
        <v>6376</v>
      </c>
      <c r="H2914" s="102">
        <v>45521</v>
      </c>
      <c r="I2914" s="102" t="s">
        <v>279</v>
      </c>
      <c r="J2914" s="102" t="s">
        <v>2</v>
      </c>
      <c r="K2914" s="102" t="s">
        <v>1</v>
      </c>
      <c r="L2914" s="102" t="s">
        <v>23</v>
      </c>
      <c r="M2914" s="102" t="s">
        <v>1074</v>
      </c>
      <c r="N2914" s="102">
        <v>6</v>
      </c>
      <c r="O2914" s="102" t="s">
        <v>1075</v>
      </c>
    </row>
    <row r="2915" spans="1:15" x14ac:dyDescent="0.25">
      <c r="A2915" s="102" t="s">
        <v>6377</v>
      </c>
      <c r="B2915" s="103" t="s">
        <v>2931</v>
      </c>
      <c r="C2915" s="103" t="s">
        <v>274</v>
      </c>
      <c r="D2915" s="102" t="s">
        <v>570</v>
      </c>
      <c r="E2915" s="102" t="s">
        <v>275</v>
      </c>
      <c r="F2915" s="102" t="s">
        <v>6378</v>
      </c>
      <c r="H2915" s="102">
        <v>45521</v>
      </c>
      <c r="I2915" s="102" t="s">
        <v>279</v>
      </c>
      <c r="J2915" s="102" t="s">
        <v>2</v>
      </c>
      <c r="K2915" s="102" t="s">
        <v>1</v>
      </c>
      <c r="L2915" s="102" t="s">
        <v>23</v>
      </c>
      <c r="M2915" s="102" t="s">
        <v>1074</v>
      </c>
      <c r="N2915" s="102">
        <v>6</v>
      </c>
      <c r="O2915" s="102" t="s">
        <v>1075</v>
      </c>
    </row>
    <row r="2916" spans="1:15" x14ac:dyDescent="0.25">
      <c r="A2916" s="102" t="s">
        <v>6379</v>
      </c>
      <c r="B2916" s="103" t="s">
        <v>1197</v>
      </c>
      <c r="C2916" s="103" t="s">
        <v>274</v>
      </c>
      <c r="D2916" s="102" t="s">
        <v>152</v>
      </c>
      <c r="E2916" s="102" t="s">
        <v>275</v>
      </c>
      <c r="F2916" s="102" t="s">
        <v>6380</v>
      </c>
      <c r="H2916" s="102">
        <v>45521</v>
      </c>
      <c r="I2916" s="102" t="s">
        <v>279</v>
      </c>
      <c r="J2916" s="102" t="s">
        <v>2</v>
      </c>
      <c r="K2916" s="102" t="s">
        <v>1</v>
      </c>
      <c r="L2916" s="102" t="s">
        <v>23</v>
      </c>
      <c r="M2916" s="102" t="s">
        <v>1074</v>
      </c>
      <c r="N2916" s="102">
        <v>6</v>
      </c>
      <c r="O2916" s="102" t="s">
        <v>1075</v>
      </c>
    </row>
    <row r="2917" spans="1:15" x14ac:dyDescent="0.25">
      <c r="A2917" s="102" t="s">
        <v>6379</v>
      </c>
      <c r="B2917" s="103" t="s">
        <v>1895</v>
      </c>
      <c r="C2917" s="103" t="s">
        <v>274</v>
      </c>
      <c r="D2917" s="102" t="s">
        <v>152</v>
      </c>
      <c r="E2917" s="102" t="s">
        <v>275</v>
      </c>
      <c r="F2917" s="102" t="s">
        <v>6381</v>
      </c>
      <c r="H2917" s="102">
        <v>45521</v>
      </c>
      <c r="I2917" s="102" t="s">
        <v>279</v>
      </c>
      <c r="J2917" s="102" t="s">
        <v>2</v>
      </c>
      <c r="K2917" s="102" t="s">
        <v>1</v>
      </c>
      <c r="L2917" s="102" t="s">
        <v>23</v>
      </c>
      <c r="M2917" s="102" t="s">
        <v>1074</v>
      </c>
      <c r="N2917" s="102">
        <v>6</v>
      </c>
      <c r="O2917" s="102" t="s">
        <v>1075</v>
      </c>
    </row>
    <row r="2918" spans="1:15" x14ac:dyDescent="0.25">
      <c r="A2918" s="102" t="s">
        <v>6382</v>
      </c>
      <c r="B2918" s="103" t="s">
        <v>1260</v>
      </c>
      <c r="C2918" s="103" t="s">
        <v>277</v>
      </c>
      <c r="D2918" s="102" t="s">
        <v>6095</v>
      </c>
      <c r="E2918" s="102" t="s">
        <v>275</v>
      </c>
      <c r="F2918" s="102" t="s">
        <v>6383</v>
      </c>
      <c r="H2918" s="102">
        <v>45521</v>
      </c>
      <c r="I2918" s="102" t="s">
        <v>279</v>
      </c>
      <c r="J2918" s="102" t="s">
        <v>2</v>
      </c>
      <c r="K2918" s="102" t="s">
        <v>1</v>
      </c>
      <c r="L2918" s="102" t="s">
        <v>23</v>
      </c>
      <c r="M2918" s="102" t="s">
        <v>1074</v>
      </c>
      <c r="N2918" s="102">
        <v>6</v>
      </c>
      <c r="O2918" s="102" t="s">
        <v>1075</v>
      </c>
    </row>
    <row r="2919" spans="1:15" x14ac:dyDescent="0.25">
      <c r="A2919" s="102" t="s">
        <v>2091</v>
      </c>
      <c r="B2919" s="103" t="s">
        <v>3158</v>
      </c>
      <c r="C2919" s="103" t="s">
        <v>1082</v>
      </c>
      <c r="D2919" s="102" t="s">
        <v>152</v>
      </c>
      <c r="E2919" s="102" t="s">
        <v>275</v>
      </c>
      <c r="F2919" s="102" t="s">
        <v>6384</v>
      </c>
      <c r="H2919" s="102">
        <v>45521</v>
      </c>
      <c r="I2919" s="102" t="s">
        <v>279</v>
      </c>
      <c r="J2919" s="102" t="s">
        <v>2</v>
      </c>
      <c r="K2919" s="102" t="s">
        <v>1</v>
      </c>
      <c r="L2919" s="102" t="s">
        <v>23</v>
      </c>
      <c r="M2919" s="102" t="s">
        <v>1082</v>
      </c>
      <c r="N2919" s="102">
        <v>6</v>
      </c>
      <c r="O2919" s="102" t="s">
        <v>1075</v>
      </c>
    </row>
    <row r="2920" spans="1:15" x14ac:dyDescent="0.25">
      <c r="A2920" s="102" t="s">
        <v>2996</v>
      </c>
      <c r="B2920" s="103" t="s">
        <v>1078</v>
      </c>
      <c r="C2920" s="103" t="s">
        <v>274</v>
      </c>
      <c r="D2920" s="102" t="s">
        <v>152</v>
      </c>
      <c r="E2920" s="102" t="s">
        <v>275</v>
      </c>
      <c r="F2920" s="102" t="s">
        <v>6385</v>
      </c>
      <c r="H2920" s="102">
        <v>45521</v>
      </c>
      <c r="I2920" s="102" t="s">
        <v>279</v>
      </c>
      <c r="J2920" s="102" t="s">
        <v>2</v>
      </c>
      <c r="K2920" s="102" t="s">
        <v>1</v>
      </c>
      <c r="L2920" s="102" t="s">
        <v>23</v>
      </c>
      <c r="M2920" s="102" t="s">
        <v>1074</v>
      </c>
      <c r="N2920" s="102">
        <v>6</v>
      </c>
      <c r="O2920" s="102" t="s">
        <v>1075</v>
      </c>
    </row>
    <row r="2921" spans="1:15" x14ac:dyDescent="0.25">
      <c r="A2921" s="102" t="s">
        <v>2996</v>
      </c>
      <c r="B2921" s="103" t="s">
        <v>3275</v>
      </c>
      <c r="C2921" s="103" t="s">
        <v>1118</v>
      </c>
      <c r="D2921" s="102" t="s">
        <v>152</v>
      </c>
      <c r="E2921" s="102" t="s">
        <v>275</v>
      </c>
      <c r="F2921" s="102" t="s">
        <v>6386</v>
      </c>
      <c r="H2921" s="102">
        <v>45521</v>
      </c>
      <c r="I2921" s="102" t="s">
        <v>279</v>
      </c>
      <c r="J2921" s="102" t="s">
        <v>2</v>
      </c>
      <c r="K2921" s="102" t="s">
        <v>1</v>
      </c>
      <c r="L2921" s="102" t="s">
        <v>23</v>
      </c>
      <c r="M2921" s="102" t="s">
        <v>1074</v>
      </c>
      <c r="N2921" s="102">
        <v>6</v>
      </c>
      <c r="O2921" s="102" t="s">
        <v>1075</v>
      </c>
    </row>
    <row r="2922" spans="1:15" x14ac:dyDescent="0.25">
      <c r="A2922" s="102" t="s">
        <v>1627</v>
      </c>
      <c r="B2922" s="103" t="s">
        <v>6387</v>
      </c>
      <c r="C2922" s="103" t="s">
        <v>277</v>
      </c>
      <c r="D2922" s="102" t="s">
        <v>196</v>
      </c>
      <c r="E2922" s="102" t="s">
        <v>275</v>
      </c>
      <c r="F2922" s="102" t="s">
        <v>6388</v>
      </c>
      <c r="H2922" s="102">
        <v>45521</v>
      </c>
      <c r="I2922" s="102" t="s">
        <v>279</v>
      </c>
      <c r="J2922" s="102" t="s">
        <v>2</v>
      </c>
      <c r="K2922" s="102" t="s">
        <v>1</v>
      </c>
      <c r="L2922" s="102" t="s">
        <v>23</v>
      </c>
      <c r="M2922" s="102" t="s">
        <v>1074</v>
      </c>
      <c r="N2922" s="102">
        <v>6</v>
      </c>
      <c r="O2922" s="102" t="s">
        <v>1075</v>
      </c>
    </row>
    <row r="2923" spans="1:15" x14ac:dyDescent="0.25">
      <c r="A2923" s="102" t="s">
        <v>6389</v>
      </c>
      <c r="B2923" s="103" t="s">
        <v>6390</v>
      </c>
      <c r="C2923" s="103" t="s">
        <v>274</v>
      </c>
      <c r="D2923" s="102" t="s">
        <v>196</v>
      </c>
      <c r="E2923" s="102" t="s">
        <v>275</v>
      </c>
      <c r="F2923" s="102" t="s">
        <v>6391</v>
      </c>
      <c r="H2923" s="102">
        <v>45521</v>
      </c>
      <c r="I2923" s="102" t="s">
        <v>279</v>
      </c>
      <c r="J2923" s="102" t="s">
        <v>2</v>
      </c>
      <c r="K2923" s="102" t="s">
        <v>1</v>
      </c>
      <c r="L2923" s="102" t="s">
        <v>23</v>
      </c>
      <c r="M2923" s="102" t="s">
        <v>1074</v>
      </c>
      <c r="N2923" s="102">
        <v>6</v>
      </c>
      <c r="O2923" s="102" t="s">
        <v>1075</v>
      </c>
    </row>
    <row r="2924" spans="1:15" x14ac:dyDescent="0.25">
      <c r="A2924" s="102" t="s">
        <v>6392</v>
      </c>
      <c r="B2924" s="103" t="s">
        <v>1490</v>
      </c>
      <c r="C2924" s="103" t="s">
        <v>1077</v>
      </c>
      <c r="D2924" s="102" t="s">
        <v>196</v>
      </c>
      <c r="E2924" s="102" t="s">
        <v>275</v>
      </c>
      <c r="F2924" s="102" t="s">
        <v>6393</v>
      </c>
      <c r="H2924" s="102">
        <v>45521</v>
      </c>
      <c r="I2924" s="102" t="s">
        <v>279</v>
      </c>
      <c r="J2924" s="102" t="s">
        <v>2</v>
      </c>
      <c r="K2924" s="102" t="s">
        <v>1</v>
      </c>
      <c r="L2924" s="102" t="s">
        <v>23</v>
      </c>
      <c r="M2924" s="102" t="s">
        <v>1074</v>
      </c>
      <c r="N2924" s="102">
        <v>6</v>
      </c>
      <c r="O2924" s="102" t="s">
        <v>1075</v>
      </c>
    </row>
    <row r="2925" spans="1:15" x14ac:dyDescent="0.25">
      <c r="A2925" s="102" t="s">
        <v>6392</v>
      </c>
      <c r="B2925" s="103" t="s">
        <v>6394</v>
      </c>
      <c r="C2925" s="103" t="s">
        <v>1077</v>
      </c>
      <c r="D2925" s="102" t="s">
        <v>196</v>
      </c>
      <c r="E2925" s="102" t="s">
        <v>275</v>
      </c>
      <c r="F2925" s="102" t="s">
        <v>6395</v>
      </c>
      <c r="H2925" s="102">
        <v>45521</v>
      </c>
      <c r="I2925" s="102" t="s">
        <v>279</v>
      </c>
      <c r="J2925" s="102" t="s">
        <v>2</v>
      </c>
      <c r="K2925" s="102" t="s">
        <v>1</v>
      </c>
      <c r="L2925" s="102" t="s">
        <v>23</v>
      </c>
      <c r="M2925" s="102" t="s">
        <v>1074</v>
      </c>
      <c r="N2925" s="102">
        <v>6</v>
      </c>
      <c r="O2925" s="102" t="s">
        <v>1075</v>
      </c>
    </row>
    <row r="2926" spans="1:15" x14ac:dyDescent="0.25">
      <c r="A2926" s="102" t="s">
        <v>2103</v>
      </c>
      <c r="B2926" s="103" t="s">
        <v>6396</v>
      </c>
      <c r="C2926" s="103" t="s">
        <v>1225</v>
      </c>
      <c r="D2926" s="102" t="s">
        <v>196</v>
      </c>
      <c r="E2926" s="102" t="s">
        <v>275</v>
      </c>
      <c r="F2926" s="102" t="s">
        <v>6397</v>
      </c>
      <c r="H2926" s="102">
        <v>45521</v>
      </c>
      <c r="I2926" s="102" t="s">
        <v>279</v>
      </c>
      <c r="J2926" s="102" t="s">
        <v>2</v>
      </c>
      <c r="K2926" s="102" t="s">
        <v>1</v>
      </c>
      <c r="L2926" s="102" t="s">
        <v>23</v>
      </c>
      <c r="M2926" s="102" t="s">
        <v>1074</v>
      </c>
      <c r="N2926" s="102">
        <v>6</v>
      </c>
      <c r="O2926" s="102" t="s">
        <v>1075</v>
      </c>
    </row>
    <row r="2927" spans="1:15" x14ac:dyDescent="0.25">
      <c r="A2927" s="102" t="s">
        <v>6398</v>
      </c>
      <c r="B2927" s="103" t="s">
        <v>1197</v>
      </c>
      <c r="C2927" s="103" t="s">
        <v>274</v>
      </c>
      <c r="D2927" s="102" t="s">
        <v>6095</v>
      </c>
      <c r="E2927" s="102" t="s">
        <v>275</v>
      </c>
      <c r="F2927" s="102" t="s">
        <v>6399</v>
      </c>
      <c r="H2927" s="102">
        <v>45521</v>
      </c>
      <c r="I2927" s="102" t="s">
        <v>279</v>
      </c>
      <c r="J2927" s="102" t="s">
        <v>2</v>
      </c>
      <c r="K2927" s="102" t="s">
        <v>1</v>
      </c>
      <c r="L2927" s="102" t="s">
        <v>23</v>
      </c>
      <c r="M2927" s="102" t="s">
        <v>1074</v>
      </c>
      <c r="N2927" s="102">
        <v>6</v>
      </c>
      <c r="O2927" s="102" t="s">
        <v>1075</v>
      </c>
    </row>
    <row r="2928" spans="1:15" x14ac:dyDescent="0.25">
      <c r="A2928" s="102" t="s">
        <v>6398</v>
      </c>
      <c r="B2928" s="103" t="s">
        <v>1078</v>
      </c>
      <c r="C2928" s="103" t="s">
        <v>1082</v>
      </c>
      <c r="D2928" s="102" t="s">
        <v>6095</v>
      </c>
      <c r="E2928" s="102" t="s">
        <v>275</v>
      </c>
      <c r="F2928" s="102" t="s">
        <v>6400</v>
      </c>
      <c r="H2928" s="102">
        <v>45521</v>
      </c>
      <c r="I2928" s="102" t="s">
        <v>279</v>
      </c>
      <c r="J2928" s="102" t="s">
        <v>2</v>
      </c>
      <c r="K2928" s="102" t="s">
        <v>1</v>
      </c>
      <c r="L2928" s="102" t="s">
        <v>23</v>
      </c>
      <c r="M2928" s="102" t="s">
        <v>1082</v>
      </c>
      <c r="N2928" s="102">
        <v>6</v>
      </c>
      <c r="O2928" s="102" t="s">
        <v>1075</v>
      </c>
    </row>
    <row r="2929" spans="1:15" x14ac:dyDescent="0.25">
      <c r="A2929" s="102" t="s">
        <v>6398</v>
      </c>
      <c r="B2929" s="103" t="s">
        <v>1895</v>
      </c>
      <c r="C2929" s="103" t="s">
        <v>274</v>
      </c>
      <c r="D2929" s="102" t="s">
        <v>6095</v>
      </c>
      <c r="E2929" s="102" t="s">
        <v>275</v>
      </c>
      <c r="F2929" s="102" t="s">
        <v>6401</v>
      </c>
      <c r="H2929" s="102">
        <v>45521</v>
      </c>
      <c r="I2929" s="102" t="s">
        <v>279</v>
      </c>
      <c r="J2929" s="102" t="s">
        <v>2</v>
      </c>
      <c r="K2929" s="102" t="s">
        <v>1</v>
      </c>
      <c r="L2929" s="102" t="s">
        <v>23</v>
      </c>
      <c r="M2929" s="102" t="s">
        <v>1074</v>
      </c>
      <c r="N2929" s="102">
        <v>6</v>
      </c>
      <c r="O2929" s="102" t="s">
        <v>1075</v>
      </c>
    </row>
    <row r="2930" spans="1:15" x14ac:dyDescent="0.25">
      <c r="A2930" s="102" t="s">
        <v>6402</v>
      </c>
      <c r="B2930" s="103" t="s">
        <v>1672</v>
      </c>
      <c r="C2930" s="103" t="s">
        <v>274</v>
      </c>
      <c r="D2930" s="102" t="s">
        <v>152</v>
      </c>
      <c r="E2930" s="102" t="s">
        <v>275</v>
      </c>
      <c r="F2930" s="102" t="s">
        <v>6403</v>
      </c>
      <c r="H2930" s="102">
        <v>45521</v>
      </c>
      <c r="I2930" s="102" t="s">
        <v>279</v>
      </c>
      <c r="J2930" s="102" t="s">
        <v>2</v>
      </c>
      <c r="K2930" s="102" t="s">
        <v>1</v>
      </c>
      <c r="L2930" s="102" t="s">
        <v>23</v>
      </c>
      <c r="M2930" s="102" t="s">
        <v>1074</v>
      </c>
      <c r="N2930" s="102">
        <v>6</v>
      </c>
      <c r="O2930" s="102" t="s">
        <v>1075</v>
      </c>
    </row>
    <row r="2931" spans="1:15" x14ac:dyDescent="0.25">
      <c r="A2931" s="102" t="s">
        <v>6404</v>
      </c>
      <c r="B2931" s="103" t="s">
        <v>1202</v>
      </c>
      <c r="C2931" s="103" t="s">
        <v>274</v>
      </c>
      <c r="D2931" s="102" t="s">
        <v>570</v>
      </c>
      <c r="E2931" s="102" t="s">
        <v>275</v>
      </c>
      <c r="F2931" s="102" t="s">
        <v>6405</v>
      </c>
      <c r="H2931" s="102">
        <v>45521</v>
      </c>
      <c r="I2931" s="102" t="s">
        <v>279</v>
      </c>
      <c r="J2931" s="102" t="s">
        <v>2</v>
      </c>
      <c r="K2931" s="102" t="s">
        <v>1</v>
      </c>
      <c r="L2931" s="102" t="s">
        <v>23</v>
      </c>
      <c r="M2931" s="102" t="s">
        <v>1074</v>
      </c>
      <c r="N2931" s="102">
        <v>6</v>
      </c>
      <c r="O2931" s="102" t="s">
        <v>1075</v>
      </c>
    </row>
    <row r="2932" spans="1:15" x14ac:dyDescent="0.25">
      <c r="A2932" s="102" t="s">
        <v>6404</v>
      </c>
      <c r="B2932" s="103" t="s">
        <v>1098</v>
      </c>
      <c r="C2932" s="103" t="s">
        <v>1118</v>
      </c>
      <c r="D2932" s="102" t="s">
        <v>570</v>
      </c>
      <c r="E2932" s="102" t="s">
        <v>275</v>
      </c>
      <c r="F2932" s="102" t="s">
        <v>6406</v>
      </c>
      <c r="H2932" s="102">
        <v>45521</v>
      </c>
      <c r="I2932" s="102" t="s">
        <v>279</v>
      </c>
      <c r="J2932" s="102" t="s">
        <v>2</v>
      </c>
      <c r="K2932" s="102" t="s">
        <v>1</v>
      </c>
      <c r="L2932" s="102" t="s">
        <v>23</v>
      </c>
      <c r="M2932" s="102" t="s">
        <v>1074</v>
      </c>
      <c r="N2932" s="102">
        <v>6</v>
      </c>
      <c r="O2932" s="102" t="s">
        <v>1075</v>
      </c>
    </row>
    <row r="2933" spans="1:15" x14ac:dyDescent="0.25">
      <c r="A2933" s="102" t="s">
        <v>5969</v>
      </c>
      <c r="B2933" s="103" t="s">
        <v>1228</v>
      </c>
      <c r="C2933" s="103" t="s">
        <v>1118</v>
      </c>
      <c r="D2933" s="102" t="s">
        <v>152</v>
      </c>
      <c r="E2933" s="102" t="s">
        <v>275</v>
      </c>
      <c r="F2933" s="102" t="s">
        <v>6407</v>
      </c>
      <c r="H2933" s="102">
        <v>45521</v>
      </c>
      <c r="I2933" s="102" t="s">
        <v>279</v>
      </c>
      <c r="J2933" s="102" t="s">
        <v>2</v>
      </c>
      <c r="K2933" s="102" t="s">
        <v>1</v>
      </c>
      <c r="L2933" s="102" t="s">
        <v>23</v>
      </c>
      <c r="M2933" s="102" t="s">
        <v>1074</v>
      </c>
      <c r="N2933" s="102">
        <v>6</v>
      </c>
      <c r="O2933" s="102" t="s">
        <v>1075</v>
      </c>
    </row>
    <row r="2934" spans="1:15" x14ac:dyDescent="0.25">
      <c r="A2934" s="102" t="s">
        <v>6408</v>
      </c>
      <c r="B2934" s="103" t="s">
        <v>1448</v>
      </c>
      <c r="C2934" s="103" t="s">
        <v>1118</v>
      </c>
      <c r="D2934" s="102" t="s">
        <v>152</v>
      </c>
      <c r="E2934" s="102" t="s">
        <v>275</v>
      </c>
      <c r="F2934" s="102" t="s">
        <v>6409</v>
      </c>
      <c r="H2934" s="102">
        <v>45521</v>
      </c>
      <c r="I2934" s="102" t="s">
        <v>279</v>
      </c>
      <c r="J2934" s="102" t="s">
        <v>2</v>
      </c>
      <c r="K2934" s="102" t="s">
        <v>1</v>
      </c>
      <c r="L2934" s="102" t="s">
        <v>23</v>
      </c>
      <c r="M2934" s="102" t="s">
        <v>1074</v>
      </c>
      <c r="N2934" s="102">
        <v>6</v>
      </c>
      <c r="O2934" s="102" t="s">
        <v>1075</v>
      </c>
    </row>
    <row r="2935" spans="1:15" x14ac:dyDescent="0.25">
      <c r="A2935" s="102" t="s">
        <v>6410</v>
      </c>
      <c r="B2935" s="103" t="s">
        <v>6411</v>
      </c>
      <c r="C2935" s="103" t="s">
        <v>274</v>
      </c>
      <c r="D2935" s="102" t="s">
        <v>152</v>
      </c>
      <c r="E2935" s="102" t="s">
        <v>275</v>
      </c>
      <c r="F2935" s="102" t="s">
        <v>6412</v>
      </c>
      <c r="H2935" s="102">
        <v>45521</v>
      </c>
      <c r="I2935" s="102" t="s">
        <v>279</v>
      </c>
      <c r="J2935" s="102" t="s">
        <v>2</v>
      </c>
      <c r="K2935" s="102" t="s">
        <v>1</v>
      </c>
      <c r="L2935" s="102" t="s">
        <v>23</v>
      </c>
      <c r="M2935" s="102" t="s">
        <v>1074</v>
      </c>
      <c r="N2935" s="102">
        <v>6</v>
      </c>
      <c r="O2935" s="102" t="s">
        <v>1075</v>
      </c>
    </row>
    <row r="2936" spans="1:15" x14ac:dyDescent="0.25">
      <c r="A2936" s="102" t="s">
        <v>6413</v>
      </c>
      <c r="B2936" s="103" t="s">
        <v>1448</v>
      </c>
      <c r="C2936" s="103" t="s">
        <v>277</v>
      </c>
      <c r="D2936" s="102" t="s">
        <v>6095</v>
      </c>
      <c r="E2936" s="102" t="s">
        <v>275</v>
      </c>
      <c r="F2936" s="102" t="s">
        <v>6414</v>
      </c>
      <c r="H2936" s="102">
        <v>45521</v>
      </c>
      <c r="I2936" s="102" t="s">
        <v>279</v>
      </c>
      <c r="J2936" s="102" t="s">
        <v>2</v>
      </c>
      <c r="K2936" s="102" t="s">
        <v>1</v>
      </c>
      <c r="L2936" s="102" t="s">
        <v>23</v>
      </c>
      <c r="M2936" s="102" t="s">
        <v>1074</v>
      </c>
      <c r="N2936" s="102">
        <v>6</v>
      </c>
      <c r="O2936" s="102" t="s">
        <v>1075</v>
      </c>
    </row>
    <row r="2937" spans="1:15" x14ac:dyDescent="0.25">
      <c r="A2937" s="102" t="s">
        <v>6415</v>
      </c>
      <c r="B2937" s="103" t="s">
        <v>1174</v>
      </c>
      <c r="C2937" s="103" t="s">
        <v>1118</v>
      </c>
      <c r="D2937" s="102" t="s">
        <v>152</v>
      </c>
      <c r="E2937" s="102" t="s">
        <v>275</v>
      </c>
      <c r="F2937" s="102" t="s">
        <v>6416</v>
      </c>
      <c r="H2937" s="102">
        <v>45521</v>
      </c>
      <c r="I2937" s="102" t="s">
        <v>279</v>
      </c>
      <c r="J2937" s="102" t="s">
        <v>2</v>
      </c>
      <c r="K2937" s="102" t="s">
        <v>1</v>
      </c>
      <c r="L2937" s="102" t="s">
        <v>23</v>
      </c>
      <c r="M2937" s="102" t="s">
        <v>1074</v>
      </c>
      <c r="N2937" s="102">
        <v>6</v>
      </c>
      <c r="O2937" s="102" t="s">
        <v>1075</v>
      </c>
    </row>
    <row r="2938" spans="1:15" x14ac:dyDescent="0.25">
      <c r="A2938" s="102" t="s">
        <v>1120</v>
      </c>
      <c r="B2938" s="103" t="s">
        <v>6417</v>
      </c>
      <c r="C2938" s="103" t="s">
        <v>1118</v>
      </c>
      <c r="D2938" s="102" t="s">
        <v>6095</v>
      </c>
      <c r="E2938" s="102" t="s">
        <v>275</v>
      </c>
      <c r="F2938" s="102" t="s">
        <v>6418</v>
      </c>
      <c r="H2938" s="102">
        <v>45521</v>
      </c>
      <c r="I2938" s="102" t="s">
        <v>279</v>
      </c>
      <c r="J2938" s="102" t="s">
        <v>2</v>
      </c>
      <c r="K2938" s="102" t="s">
        <v>1</v>
      </c>
      <c r="L2938" s="102" t="s">
        <v>23</v>
      </c>
      <c r="M2938" s="102" t="s">
        <v>1074</v>
      </c>
      <c r="N2938" s="102">
        <v>6</v>
      </c>
      <c r="O2938" s="102" t="s">
        <v>1075</v>
      </c>
    </row>
    <row r="2939" spans="1:15" x14ac:dyDescent="0.25">
      <c r="A2939" s="102" t="s">
        <v>2370</v>
      </c>
      <c r="B2939" s="103" t="s">
        <v>1321</v>
      </c>
      <c r="C2939" s="103" t="s">
        <v>1118</v>
      </c>
      <c r="D2939" s="102" t="s">
        <v>152</v>
      </c>
      <c r="E2939" s="102" t="s">
        <v>275</v>
      </c>
      <c r="F2939" s="102" t="s">
        <v>6419</v>
      </c>
      <c r="H2939" s="102">
        <v>45521</v>
      </c>
      <c r="I2939" s="102" t="s">
        <v>279</v>
      </c>
      <c r="J2939" s="102" t="s">
        <v>2</v>
      </c>
      <c r="K2939" s="102" t="s">
        <v>1</v>
      </c>
      <c r="L2939" s="102" t="s">
        <v>23</v>
      </c>
      <c r="M2939" s="102" t="s">
        <v>1074</v>
      </c>
      <c r="N2939" s="102">
        <v>6</v>
      </c>
      <c r="O2939" s="102" t="s">
        <v>1075</v>
      </c>
    </row>
    <row r="2940" spans="1:15" x14ac:dyDescent="0.25">
      <c r="A2940" s="102" t="s">
        <v>6420</v>
      </c>
      <c r="B2940" s="103" t="s">
        <v>1672</v>
      </c>
      <c r="C2940" s="103" t="s">
        <v>1077</v>
      </c>
      <c r="D2940" s="102" t="s">
        <v>196</v>
      </c>
      <c r="E2940" s="102" t="s">
        <v>275</v>
      </c>
      <c r="F2940" s="102" t="s">
        <v>6421</v>
      </c>
      <c r="H2940" s="102">
        <v>45521</v>
      </c>
      <c r="I2940" s="102" t="s">
        <v>279</v>
      </c>
      <c r="J2940" s="102" t="s">
        <v>2</v>
      </c>
      <c r="K2940" s="102" t="s">
        <v>1</v>
      </c>
      <c r="L2940" s="102" t="s">
        <v>23</v>
      </c>
      <c r="M2940" s="102" t="s">
        <v>1074</v>
      </c>
      <c r="N2940" s="102">
        <v>6</v>
      </c>
      <c r="O2940" s="102" t="s">
        <v>1075</v>
      </c>
    </row>
    <row r="2941" spans="1:15" x14ac:dyDescent="0.25">
      <c r="A2941" s="102" t="s">
        <v>6422</v>
      </c>
      <c r="B2941" s="103" t="s">
        <v>6423</v>
      </c>
      <c r="C2941" s="103" t="s">
        <v>1225</v>
      </c>
      <c r="D2941" s="102" t="s">
        <v>281</v>
      </c>
      <c r="E2941" s="102" t="s">
        <v>275</v>
      </c>
      <c r="F2941" s="102" t="s">
        <v>6424</v>
      </c>
      <c r="H2941" s="102">
        <v>45521</v>
      </c>
      <c r="I2941" s="102" t="s">
        <v>279</v>
      </c>
      <c r="J2941" s="102" t="s">
        <v>2</v>
      </c>
      <c r="K2941" s="102" t="s">
        <v>1</v>
      </c>
      <c r="L2941" s="102" t="s">
        <v>23</v>
      </c>
      <c r="M2941" s="102" t="s">
        <v>1074</v>
      </c>
      <c r="N2941" s="102">
        <v>6</v>
      </c>
      <c r="O2941" s="102" t="s">
        <v>1075</v>
      </c>
    </row>
    <row r="2942" spans="1:15" x14ac:dyDescent="0.25">
      <c r="A2942" s="102" t="s">
        <v>5984</v>
      </c>
      <c r="B2942" s="103" t="s">
        <v>1445</v>
      </c>
      <c r="C2942" s="103" t="s">
        <v>277</v>
      </c>
      <c r="D2942" s="102" t="s">
        <v>6095</v>
      </c>
      <c r="E2942" s="102" t="s">
        <v>275</v>
      </c>
      <c r="F2942" s="102" t="s">
        <v>6425</v>
      </c>
      <c r="H2942" s="102">
        <v>45521</v>
      </c>
      <c r="I2942" s="102" t="s">
        <v>279</v>
      </c>
      <c r="J2942" s="102" t="s">
        <v>2</v>
      </c>
      <c r="K2942" s="102" t="s">
        <v>1</v>
      </c>
      <c r="L2942" s="102" t="s">
        <v>23</v>
      </c>
      <c r="M2942" s="102" t="s">
        <v>1074</v>
      </c>
      <c r="N2942" s="102">
        <v>6</v>
      </c>
      <c r="O2942" s="102" t="s">
        <v>1075</v>
      </c>
    </row>
    <row r="2943" spans="1:15" x14ac:dyDescent="0.25">
      <c r="A2943" s="102" t="s">
        <v>6426</v>
      </c>
      <c r="B2943" s="103" t="s">
        <v>1197</v>
      </c>
      <c r="C2943" s="103" t="s">
        <v>274</v>
      </c>
      <c r="D2943" s="102" t="s">
        <v>152</v>
      </c>
      <c r="E2943" s="102" t="s">
        <v>275</v>
      </c>
      <c r="F2943" s="102" t="s">
        <v>6427</v>
      </c>
      <c r="H2943" s="102">
        <v>45521</v>
      </c>
      <c r="I2943" s="102" t="s">
        <v>279</v>
      </c>
      <c r="J2943" s="102" t="s">
        <v>2</v>
      </c>
      <c r="K2943" s="102" t="s">
        <v>1</v>
      </c>
      <c r="L2943" s="102" t="s">
        <v>23</v>
      </c>
      <c r="M2943" s="102" t="s">
        <v>1074</v>
      </c>
      <c r="N2943" s="102">
        <v>6</v>
      </c>
      <c r="O2943" s="102" t="s">
        <v>1075</v>
      </c>
    </row>
    <row r="2944" spans="1:15" x14ac:dyDescent="0.25">
      <c r="A2944" s="102" t="s">
        <v>6426</v>
      </c>
      <c r="B2944" s="103" t="s">
        <v>1741</v>
      </c>
      <c r="C2944" s="103" t="s">
        <v>1118</v>
      </c>
      <c r="D2944" s="102" t="s">
        <v>152</v>
      </c>
      <c r="E2944" s="102" t="s">
        <v>275</v>
      </c>
      <c r="F2944" s="102" t="s">
        <v>6428</v>
      </c>
      <c r="H2944" s="102">
        <v>45521</v>
      </c>
      <c r="I2944" s="102" t="s">
        <v>279</v>
      </c>
      <c r="J2944" s="102" t="s">
        <v>2</v>
      </c>
      <c r="K2944" s="102" t="s">
        <v>1</v>
      </c>
      <c r="L2944" s="102" t="s">
        <v>23</v>
      </c>
      <c r="M2944" s="102" t="s">
        <v>1074</v>
      </c>
      <c r="N2944" s="102">
        <v>6</v>
      </c>
      <c r="O2944" s="102" t="s">
        <v>1075</v>
      </c>
    </row>
    <row r="2945" spans="1:15" x14ac:dyDescent="0.25">
      <c r="A2945" s="102" t="s">
        <v>6426</v>
      </c>
      <c r="B2945" s="103" t="s">
        <v>1992</v>
      </c>
      <c r="C2945" s="103" t="s">
        <v>274</v>
      </c>
      <c r="D2945" s="102" t="s">
        <v>152</v>
      </c>
      <c r="E2945" s="102" t="s">
        <v>275</v>
      </c>
      <c r="F2945" s="102" t="s">
        <v>6429</v>
      </c>
      <c r="H2945" s="102">
        <v>45521</v>
      </c>
      <c r="I2945" s="102" t="s">
        <v>279</v>
      </c>
      <c r="J2945" s="102" t="s">
        <v>2</v>
      </c>
      <c r="K2945" s="102" t="s">
        <v>1</v>
      </c>
      <c r="L2945" s="102" t="s">
        <v>23</v>
      </c>
      <c r="M2945" s="102" t="s">
        <v>1074</v>
      </c>
      <c r="N2945" s="102">
        <v>6</v>
      </c>
      <c r="O2945" s="102" t="s">
        <v>1075</v>
      </c>
    </row>
    <row r="2946" spans="1:15" x14ac:dyDescent="0.25">
      <c r="A2946" s="102" t="s">
        <v>6430</v>
      </c>
      <c r="B2946" s="103" t="s">
        <v>2109</v>
      </c>
      <c r="C2946" s="103" t="s">
        <v>277</v>
      </c>
      <c r="D2946" s="102" t="s">
        <v>6095</v>
      </c>
      <c r="E2946" s="102" t="s">
        <v>275</v>
      </c>
      <c r="F2946" s="102" t="s">
        <v>6431</v>
      </c>
      <c r="H2946" s="102">
        <v>45521</v>
      </c>
      <c r="I2946" s="102" t="s">
        <v>279</v>
      </c>
      <c r="J2946" s="102" t="s">
        <v>2</v>
      </c>
      <c r="K2946" s="102" t="s">
        <v>1</v>
      </c>
      <c r="L2946" s="102" t="s">
        <v>23</v>
      </c>
      <c r="M2946" s="102" t="s">
        <v>1074</v>
      </c>
      <c r="N2946" s="102">
        <v>6</v>
      </c>
      <c r="O2946" s="102" t="s">
        <v>1075</v>
      </c>
    </row>
    <row r="2947" spans="1:15" x14ac:dyDescent="0.25">
      <c r="A2947" s="102" t="s">
        <v>6432</v>
      </c>
      <c r="B2947" s="103" t="s">
        <v>3113</v>
      </c>
      <c r="C2947" s="103" t="s">
        <v>1118</v>
      </c>
      <c r="D2947" s="102" t="s">
        <v>6095</v>
      </c>
      <c r="E2947" s="102" t="s">
        <v>275</v>
      </c>
      <c r="F2947" s="102" t="s">
        <v>6433</v>
      </c>
      <c r="H2947" s="102">
        <v>45521</v>
      </c>
      <c r="I2947" s="102" t="s">
        <v>279</v>
      </c>
      <c r="J2947" s="102" t="s">
        <v>2</v>
      </c>
      <c r="K2947" s="102" t="s">
        <v>1</v>
      </c>
      <c r="L2947" s="102" t="s">
        <v>23</v>
      </c>
      <c r="M2947" s="102" t="s">
        <v>1074</v>
      </c>
      <c r="N2947" s="102">
        <v>6</v>
      </c>
      <c r="O2947" s="102" t="s">
        <v>1075</v>
      </c>
    </row>
    <row r="2948" spans="1:15" x14ac:dyDescent="0.25">
      <c r="A2948" s="102" t="s">
        <v>6434</v>
      </c>
      <c r="B2948" s="103" t="s">
        <v>1561</v>
      </c>
      <c r="C2948" s="103" t="s">
        <v>1118</v>
      </c>
      <c r="D2948" s="102" t="s">
        <v>152</v>
      </c>
      <c r="E2948" s="102" t="s">
        <v>275</v>
      </c>
      <c r="F2948" s="102" t="s">
        <v>6435</v>
      </c>
      <c r="H2948" s="102">
        <v>45521</v>
      </c>
      <c r="I2948" s="102" t="s">
        <v>279</v>
      </c>
      <c r="J2948" s="102" t="s">
        <v>2</v>
      </c>
      <c r="K2948" s="102" t="s">
        <v>1</v>
      </c>
      <c r="L2948" s="102" t="s">
        <v>23</v>
      </c>
      <c r="M2948" s="102" t="s">
        <v>1074</v>
      </c>
      <c r="N2948" s="102">
        <v>6</v>
      </c>
      <c r="O2948" s="102" t="s">
        <v>1075</v>
      </c>
    </row>
    <row r="2949" spans="1:15" x14ac:dyDescent="0.25">
      <c r="A2949" s="102" t="s">
        <v>6436</v>
      </c>
      <c r="B2949" s="103" t="s">
        <v>1248</v>
      </c>
      <c r="C2949" s="103" t="s">
        <v>277</v>
      </c>
      <c r="D2949" s="102" t="s">
        <v>6095</v>
      </c>
      <c r="E2949" s="102" t="s">
        <v>275</v>
      </c>
      <c r="F2949" s="102" t="s">
        <v>6437</v>
      </c>
      <c r="H2949" s="102">
        <v>45521</v>
      </c>
      <c r="I2949" s="102" t="s">
        <v>279</v>
      </c>
      <c r="J2949" s="102" t="s">
        <v>2</v>
      </c>
      <c r="K2949" s="102" t="s">
        <v>1</v>
      </c>
      <c r="L2949" s="102" t="s">
        <v>23</v>
      </c>
      <c r="M2949" s="102" t="s">
        <v>1074</v>
      </c>
      <c r="N2949" s="102">
        <v>6</v>
      </c>
      <c r="O2949" s="102" t="s">
        <v>1075</v>
      </c>
    </row>
    <row r="2950" spans="1:15" x14ac:dyDescent="0.25">
      <c r="A2950" s="102" t="s">
        <v>6436</v>
      </c>
      <c r="B2950" s="103" t="s">
        <v>1078</v>
      </c>
      <c r="C2950" s="103" t="s">
        <v>274</v>
      </c>
      <c r="D2950" s="102" t="s">
        <v>6095</v>
      </c>
      <c r="E2950" s="102" t="s">
        <v>275</v>
      </c>
      <c r="F2950" s="102" t="s">
        <v>6438</v>
      </c>
      <c r="H2950" s="102">
        <v>45521</v>
      </c>
      <c r="I2950" s="102" t="s">
        <v>279</v>
      </c>
      <c r="J2950" s="102" t="s">
        <v>2</v>
      </c>
      <c r="K2950" s="102" t="s">
        <v>1</v>
      </c>
      <c r="L2950" s="102" t="s">
        <v>23</v>
      </c>
      <c r="M2950" s="102" t="s">
        <v>1074</v>
      </c>
      <c r="N2950" s="102">
        <v>6</v>
      </c>
      <c r="O2950" s="102" t="s">
        <v>1075</v>
      </c>
    </row>
    <row r="2951" spans="1:15" x14ac:dyDescent="0.25">
      <c r="A2951" s="102" t="s">
        <v>6436</v>
      </c>
      <c r="B2951" s="103" t="s">
        <v>1250</v>
      </c>
      <c r="C2951" s="103" t="s">
        <v>274</v>
      </c>
      <c r="D2951" s="102" t="s">
        <v>6095</v>
      </c>
      <c r="E2951" s="102" t="s">
        <v>275</v>
      </c>
      <c r="F2951" s="102" t="s">
        <v>6439</v>
      </c>
      <c r="H2951" s="102">
        <v>45521</v>
      </c>
      <c r="I2951" s="102" t="s">
        <v>279</v>
      </c>
      <c r="J2951" s="102" t="s">
        <v>2</v>
      </c>
      <c r="K2951" s="102" t="s">
        <v>1</v>
      </c>
      <c r="L2951" s="102" t="s">
        <v>23</v>
      </c>
      <c r="M2951" s="102" t="s">
        <v>1074</v>
      </c>
      <c r="N2951" s="102">
        <v>6</v>
      </c>
      <c r="O2951" s="102" t="s">
        <v>1075</v>
      </c>
    </row>
    <row r="2952" spans="1:15" x14ac:dyDescent="0.25">
      <c r="A2952" s="102" t="s">
        <v>6005</v>
      </c>
      <c r="B2952" s="103" t="s">
        <v>3352</v>
      </c>
      <c r="C2952" s="103" t="s">
        <v>274</v>
      </c>
      <c r="D2952" s="102" t="s">
        <v>6095</v>
      </c>
      <c r="E2952" s="102" t="s">
        <v>275</v>
      </c>
      <c r="F2952" s="102" t="s">
        <v>6440</v>
      </c>
      <c r="H2952" s="102">
        <v>45521</v>
      </c>
      <c r="I2952" s="102" t="s">
        <v>279</v>
      </c>
      <c r="J2952" s="102" t="s">
        <v>2</v>
      </c>
      <c r="K2952" s="102" t="s">
        <v>1</v>
      </c>
      <c r="L2952" s="102" t="s">
        <v>23</v>
      </c>
      <c r="M2952" s="102" t="s">
        <v>1074</v>
      </c>
      <c r="N2952" s="102">
        <v>6</v>
      </c>
      <c r="O2952" s="102" t="s">
        <v>1075</v>
      </c>
    </row>
    <row r="2953" spans="1:15" x14ac:dyDescent="0.25">
      <c r="A2953" s="102" t="s">
        <v>6441</v>
      </c>
      <c r="B2953" s="103" t="s">
        <v>1228</v>
      </c>
      <c r="C2953" s="103" t="s">
        <v>1118</v>
      </c>
      <c r="D2953" s="102" t="s">
        <v>152</v>
      </c>
      <c r="E2953" s="102" t="s">
        <v>275</v>
      </c>
      <c r="F2953" s="102" t="s">
        <v>6442</v>
      </c>
      <c r="H2953" s="102">
        <v>45521</v>
      </c>
      <c r="I2953" s="102" t="s">
        <v>279</v>
      </c>
      <c r="J2953" s="102" t="s">
        <v>2</v>
      </c>
      <c r="K2953" s="102" t="s">
        <v>1</v>
      </c>
      <c r="L2953" s="102" t="s">
        <v>23</v>
      </c>
      <c r="M2953" s="102" t="s">
        <v>1074</v>
      </c>
      <c r="N2953" s="102">
        <v>6</v>
      </c>
      <c r="O2953" s="102" t="s">
        <v>1075</v>
      </c>
    </row>
    <row r="2954" spans="1:15" x14ac:dyDescent="0.25">
      <c r="A2954" s="102" t="s">
        <v>6443</v>
      </c>
      <c r="B2954" s="103" t="s">
        <v>1997</v>
      </c>
      <c r="C2954" s="103" t="s">
        <v>1118</v>
      </c>
      <c r="D2954" s="102" t="s">
        <v>570</v>
      </c>
      <c r="E2954" s="102" t="s">
        <v>275</v>
      </c>
      <c r="F2954" s="102" t="s">
        <v>6444</v>
      </c>
      <c r="H2954" s="102">
        <v>45521</v>
      </c>
      <c r="I2954" s="102" t="s">
        <v>279</v>
      </c>
      <c r="J2954" s="102" t="s">
        <v>2</v>
      </c>
      <c r="K2954" s="102" t="s">
        <v>1</v>
      </c>
      <c r="L2954" s="102" t="s">
        <v>23</v>
      </c>
      <c r="M2954" s="102" t="s">
        <v>1074</v>
      </c>
      <c r="N2954" s="102">
        <v>6</v>
      </c>
      <c r="O2954" s="102" t="s">
        <v>1075</v>
      </c>
    </row>
    <row r="2955" spans="1:15" x14ac:dyDescent="0.25">
      <c r="A2955" s="102" t="s">
        <v>6443</v>
      </c>
      <c r="B2955" s="103" t="s">
        <v>1810</v>
      </c>
      <c r="C2955" s="103" t="s">
        <v>1118</v>
      </c>
      <c r="D2955" s="102" t="s">
        <v>570</v>
      </c>
      <c r="E2955" s="102" t="s">
        <v>275</v>
      </c>
      <c r="F2955" s="102" t="s">
        <v>6445</v>
      </c>
      <c r="H2955" s="102">
        <v>45521</v>
      </c>
      <c r="I2955" s="102" t="s">
        <v>279</v>
      </c>
      <c r="J2955" s="102" t="s">
        <v>2</v>
      </c>
      <c r="K2955" s="102" t="s">
        <v>1</v>
      </c>
      <c r="L2955" s="102" t="s">
        <v>23</v>
      </c>
      <c r="M2955" s="102" t="s">
        <v>1074</v>
      </c>
      <c r="N2955" s="102">
        <v>6</v>
      </c>
      <c r="O2955" s="102" t="s">
        <v>1075</v>
      </c>
    </row>
    <row r="2956" spans="1:15" x14ac:dyDescent="0.25">
      <c r="A2956" s="102" t="s">
        <v>6446</v>
      </c>
      <c r="B2956" s="103" t="s">
        <v>1214</v>
      </c>
      <c r="C2956" s="103" t="s">
        <v>1225</v>
      </c>
      <c r="D2956" s="102" t="s">
        <v>196</v>
      </c>
      <c r="E2956" s="102" t="s">
        <v>275</v>
      </c>
      <c r="F2956" s="102" t="s">
        <v>6447</v>
      </c>
      <c r="H2956" s="102">
        <v>45521</v>
      </c>
      <c r="I2956" s="102" t="s">
        <v>279</v>
      </c>
      <c r="J2956" s="102" t="s">
        <v>2</v>
      </c>
      <c r="K2956" s="102" t="s">
        <v>1</v>
      </c>
      <c r="L2956" s="102" t="s">
        <v>23</v>
      </c>
      <c r="M2956" s="102" t="s">
        <v>1074</v>
      </c>
      <c r="N2956" s="102">
        <v>6</v>
      </c>
      <c r="O2956" s="102" t="s">
        <v>1075</v>
      </c>
    </row>
    <row r="2957" spans="1:15" x14ac:dyDescent="0.25">
      <c r="A2957" s="102" t="s">
        <v>4026</v>
      </c>
      <c r="B2957" s="103" t="s">
        <v>1895</v>
      </c>
      <c r="C2957" s="103" t="s">
        <v>274</v>
      </c>
      <c r="D2957" s="102" t="s">
        <v>152</v>
      </c>
      <c r="E2957" s="102" t="s">
        <v>275</v>
      </c>
      <c r="F2957" s="102" t="s">
        <v>6448</v>
      </c>
      <c r="H2957" s="102">
        <v>45521</v>
      </c>
      <c r="I2957" s="102" t="s">
        <v>279</v>
      </c>
      <c r="J2957" s="102" t="s">
        <v>2</v>
      </c>
      <c r="K2957" s="102" t="s">
        <v>1</v>
      </c>
      <c r="L2957" s="102" t="s">
        <v>23</v>
      </c>
      <c r="M2957" s="102" t="s">
        <v>1074</v>
      </c>
      <c r="N2957" s="102">
        <v>6</v>
      </c>
      <c r="O2957" s="102" t="s">
        <v>1075</v>
      </c>
    </row>
    <row r="2958" spans="1:15" x14ac:dyDescent="0.25">
      <c r="A2958" s="102" t="s">
        <v>1885</v>
      </c>
      <c r="B2958" s="103" t="s">
        <v>4597</v>
      </c>
      <c r="C2958" s="103" t="s">
        <v>1225</v>
      </c>
      <c r="D2958" s="102" t="s">
        <v>196</v>
      </c>
      <c r="E2958" s="102" t="s">
        <v>275</v>
      </c>
      <c r="F2958" s="102" t="s">
        <v>6449</v>
      </c>
      <c r="H2958" s="102">
        <v>45521</v>
      </c>
      <c r="I2958" s="102" t="s">
        <v>279</v>
      </c>
      <c r="J2958" s="102" t="s">
        <v>2</v>
      </c>
      <c r="K2958" s="102" t="s">
        <v>1</v>
      </c>
      <c r="L2958" s="102" t="s">
        <v>23</v>
      </c>
      <c r="M2958" s="102" t="s">
        <v>1074</v>
      </c>
      <c r="N2958" s="102">
        <v>6</v>
      </c>
      <c r="O2958" s="102" t="s">
        <v>1075</v>
      </c>
    </row>
    <row r="2959" spans="1:15" x14ac:dyDescent="0.25">
      <c r="A2959" s="102" t="s">
        <v>2173</v>
      </c>
      <c r="B2959" s="103" t="s">
        <v>3838</v>
      </c>
      <c r="C2959" s="103" t="s">
        <v>274</v>
      </c>
      <c r="D2959" s="102" t="s">
        <v>6095</v>
      </c>
      <c r="E2959" s="102" t="s">
        <v>275</v>
      </c>
      <c r="F2959" s="102" t="s">
        <v>6450</v>
      </c>
      <c r="H2959" s="102">
        <v>45521</v>
      </c>
      <c r="I2959" s="102" t="s">
        <v>279</v>
      </c>
      <c r="J2959" s="102" t="s">
        <v>2</v>
      </c>
      <c r="K2959" s="102" t="s">
        <v>1</v>
      </c>
      <c r="L2959" s="102" t="s">
        <v>23</v>
      </c>
      <c r="M2959" s="102" t="s">
        <v>1074</v>
      </c>
      <c r="N2959" s="102">
        <v>6</v>
      </c>
      <c r="O2959" s="102" t="s">
        <v>1075</v>
      </c>
    </row>
    <row r="2960" spans="1:15" x14ac:dyDescent="0.25">
      <c r="A2960" s="102" t="s">
        <v>6451</v>
      </c>
      <c r="B2960" s="103" t="s">
        <v>1166</v>
      </c>
      <c r="C2960" s="103" t="s">
        <v>1118</v>
      </c>
      <c r="D2960" s="102" t="s">
        <v>570</v>
      </c>
      <c r="E2960" s="102" t="s">
        <v>276</v>
      </c>
      <c r="H2960" s="102">
        <v>45521</v>
      </c>
      <c r="I2960" s="102" t="s">
        <v>279</v>
      </c>
      <c r="J2960" s="102" t="s">
        <v>2</v>
      </c>
      <c r="K2960" s="102" t="s">
        <v>1</v>
      </c>
      <c r="L2960" s="102" t="s">
        <v>23</v>
      </c>
      <c r="M2960" s="102" t="s">
        <v>1074</v>
      </c>
      <c r="N2960" s="102">
        <v>6</v>
      </c>
      <c r="O2960" s="102" t="s">
        <v>1075</v>
      </c>
    </row>
    <row r="2961" spans="1:15" x14ac:dyDescent="0.25">
      <c r="A2961" s="102" t="s">
        <v>1276</v>
      </c>
      <c r="B2961" s="103" t="s">
        <v>3446</v>
      </c>
      <c r="C2961" s="103" t="s">
        <v>274</v>
      </c>
      <c r="D2961" s="102" t="s">
        <v>6095</v>
      </c>
      <c r="E2961" s="102" t="s">
        <v>275</v>
      </c>
      <c r="F2961" s="102" t="s">
        <v>6452</v>
      </c>
      <c r="H2961" s="102">
        <v>45521</v>
      </c>
      <c r="I2961" s="102" t="s">
        <v>279</v>
      </c>
      <c r="J2961" s="102" t="s">
        <v>2</v>
      </c>
      <c r="K2961" s="102" t="s">
        <v>1</v>
      </c>
      <c r="L2961" s="102" t="s">
        <v>23</v>
      </c>
      <c r="M2961" s="102" t="s">
        <v>1074</v>
      </c>
      <c r="N2961" s="102">
        <v>6</v>
      </c>
      <c r="O2961" s="102" t="s">
        <v>1075</v>
      </c>
    </row>
    <row r="2962" spans="1:15" x14ac:dyDescent="0.25">
      <c r="A2962" s="102" t="s">
        <v>6453</v>
      </c>
      <c r="B2962" s="103" t="s">
        <v>2069</v>
      </c>
      <c r="C2962" s="103" t="s">
        <v>274</v>
      </c>
      <c r="D2962" s="102" t="s">
        <v>6095</v>
      </c>
      <c r="E2962" s="102" t="s">
        <v>275</v>
      </c>
      <c r="F2962" s="102" t="s">
        <v>6454</v>
      </c>
      <c r="H2962" s="102">
        <v>45521</v>
      </c>
      <c r="I2962" s="102" t="s">
        <v>279</v>
      </c>
      <c r="J2962" s="102" t="s">
        <v>2</v>
      </c>
      <c r="K2962" s="102" t="s">
        <v>1</v>
      </c>
      <c r="L2962" s="102" t="s">
        <v>23</v>
      </c>
      <c r="M2962" s="102" t="s">
        <v>1074</v>
      </c>
      <c r="N2962" s="102">
        <v>6</v>
      </c>
      <c r="O2962" s="102" t="s">
        <v>1075</v>
      </c>
    </row>
    <row r="2963" spans="1:15" x14ac:dyDescent="0.25">
      <c r="A2963" s="102" t="s">
        <v>6453</v>
      </c>
      <c r="B2963" s="103" t="s">
        <v>2534</v>
      </c>
      <c r="C2963" s="103" t="s">
        <v>1082</v>
      </c>
      <c r="D2963" s="102" t="s">
        <v>6095</v>
      </c>
      <c r="E2963" s="102" t="s">
        <v>275</v>
      </c>
      <c r="F2963" s="102" t="s">
        <v>6455</v>
      </c>
      <c r="H2963" s="102">
        <v>45521</v>
      </c>
      <c r="I2963" s="102" t="s">
        <v>279</v>
      </c>
      <c r="J2963" s="102" t="s">
        <v>2</v>
      </c>
      <c r="K2963" s="102" t="s">
        <v>1</v>
      </c>
      <c r="L2963" s="102" t="s">
        <v>23</v>
      </c>
      <c r="M2963" s="102" t="s">
        <v>1082</v>
      </c>
      <c r="N2963" s="102">
        <v>6</v>
      </c>
      <c r="O2963" s="102" t="s">
        <v>1075</v>
      </c>
    </row>
    <row r="2964" spans="1:15" x14ac:dyDescent="0.25">
      <c r="A2964" s="102" t="s">
        <v>6456</v>
      </c>
      <c r="B2964" s="103" t="s">
        <v>1792</v>
      </c>
      <c r="C2964" s="103" t="s">
        <v>274</v>
      </c>
      <c r="D2964" s="102" t="s">
        <v>6095</v>
      </c>
      <c r="E2964" s="102" t="s">
        <v>275</v>
      </c>
      <c r="F2964" s="102" t="s">
        <v>6457</v>
      </c>
      <c r="H2964" s="102">
        <v>45521</v>
      </c>
      <c r="I2964" s="102" t="s">
        <v>279</v>
      </c>
      <c r="J2964" s="102" t="s">
        <v>2</v>
      </c>
      <c r="K2964" s="102" t="s">
        <v>1</v>
      </c>
      <c r="L2964" s="102" t="s">
        <v>23</v>
      </c>
      <c r="M2964" s="102" t="s">
        <v>1074</v>
      </c>
      <c r="N2964" s="102">
        <v>6</v>
      </c>
      <c r="O2964" s="102" t="s">
        <v>1075</v>
      </c>
    </row>
    <row r="2965" spans="1:15" x14ac:dyDescent="0.25">
      <c r="A2965" s="102" t="s">
        <v>6458</v>
      </c>
      <c r="B2965" s="103" t="s">
        <v>6459</v>
      </c>
      <c r="C2965" s="103" t="s">
        <v>277</v>
      </c>
      <c r="D2965" s="102" t="s">
        <v>6095</v>
      </c>
      <c r="E2965" s="102" t="s">
        <v>275</v>
      </c>
      <c r="F2965" s="102" t="s">
        <v>6460</v>
      </c>
      <c r="H2965" s="102">
        <v>45521</v>
      </c>
      <c r="I2965" s="102" t="s">
        <v>279</v>
      </c>
      <c r="J2965" s="102" t="s">
        <v>2</v>
      </c>
      <c r="K2965" s="102" t="s">
        <v>1</v>
      </c>
      <c r="L2965" s="102" t="s">
        <v>23</v>
      </c>
      <c r="M2965" s="102" t="s">
        <v>1074</v>
      </c>
      <c r="N2965" s="102">
        <v>6</v>
      </c>
      <c r="O2965" s="102" t="s">
        <v>1075</v>
      </c>
    </row>
    <row r="2966" spans="1:15" x14ac:dyDescent="0.25">
      <c r="A2966" s="102" t="s">
        <v>6461</v>
      </c>
      <c r="B2966" s="103" t="s">
        <v>1660</v>
      </c>
      <c r="C2966" s="103" t="s">
        <v>277</v>
      </c>
      <c r="D2966" s="102" t="s">
        <v>6095</v>
      </c>
      <c r="E2966" s="102" t="s">
        <v>275</v>
      </c>
      <c r="F2966" s="102" t="s">
        <v>6462</v>
      </c>
      <c r="H2966" s="102">
        <v>45521</v>
      </c>
      <c r="I2966" s="102" t="s">
        <v>279</v>
      </c>
      <c r="J2966" s="102" t="s">
        <v>2</v>
      </c>
      <c r="K2966" s="102" t="s">
        <v>1</v>
      </c>
      <c r="L2966" s="102" t="s">
        <v>23</v>
      </c>
      <c r="M2966" s="102" t="s">
        <v>1074</v>
      </c>
      <c r="N2966" s="102">
        <v>6</v>
      </c>
      <c r="O2966" s="102" t="s">
        <v>1075</v>
      </c>
    </row>
    <row r="2967" spans="1:15" x14ac:dyDescent="0.25">
      <c r="A2967" s="102" t="s">
        <v>6463</v>
      </c>
      <c r="B2967" s="103" t="s">
        <v>2211</v>
      </c>
      <c r="C2967" s="103" t="s">
        <v>274</v>
      </c>
      <c r="D2967" s="102" t="s">
        <v>6095</v>
      </c>
      <c r="E2967" s="102" t="s">
        <v>275</v>
      </c>
      <c r="F2967" s="102" t="s">
        <v>6464</v>
      </c>
      <c r="H2967" s="102">
        <v>45521</v>
      </c>
      <c r="I2967" s="102" t="s">
        <v>279</v>
      </c>
      <c r="J2967" s="102" t="s">
        <v>2</v>
      </c>
      <c r="K2967" s="102" t="s">
        <v>1</v>
      </c>
      <c r="L2967" s="102" t="s">
        <v>23</v>
      </c>
      <c r="M2967" s="102" t="s">
        <v>1074</v>
      </c>
      <c r="N2967" s="102">
        <v>6</v>
      </c>
      <c r="O2967" s="102" t="s">
        <v>1075</v>
      </c>
    </row>
    <row r="2968" spans="1:15" x14ac:dyDescent="0.25">
      <c r="A2968" s="102" t="s">
        <v>6465</v>
      </c>
      <c r="B2968" s="103" t="s">
        <v>6466</v>
      </c>
      <c r="C2968" s="103" t="s">
        <v>277</v>
      </c>
      <c r="D2968" s="102" t="s">
        <v>6095</v>
      </c>
      <c r="E2968" s="102" t="s">
        <v>275</v>
      </c>
      <c r="F2968" s="102" t="s">
        <v>6467</v>
      </c>
      <c r="H2968" s="102">
        <v>45521</v>
      </c>
      <c r="I2968" s="102" t="s">
        <v>279</v>
      </c>
      <c r="J2968" s="102" t="s">
        <v>2</v>
      </c>
      <c r="K2968" s="102" t="s">
        <v>1</v>
      </c>
      <c r="L2968" s="102" t="s">
        <v>23</v>
      </c>
      <c r="M2968" s="102" t="s">
        <v>1074</v>
      </c>
      <c r="N2968" s="102">
        <v>6</v>
      </c>
      <c r="O2968" s="102" t="s">
        <v>1075</v>
      </c>
    </row>
    <row r="2969" spans="1:15" x14ac:dyDescent="0.25">
      <c r="A2969" s="102" t="s">
        <v>6468</v>
      </c>
      <c r="B2969" s="103" t="s">
        <v>1836</v>
      </c>
      <c r="C2969" s="103" t="s">
        <v>1077</v>
      </c>
      <c r="D2969" s="102" t="s">
        <v>196</v>
      </c>
      <c r="E2969" s="102" t="s">
        <v>275</v>
      </c>
      <c r="F2969" s="102" t="s">
        <v>6469</v>
      </c>
      <c r="H2969" s="102">
        <v>45521</v>
      </c>
      <c r="I2969" s="102" t="s">
        <v>279</v>
      </c>
      <c r="J2969" s="102" t="s">
        <v>2</v>
      </c>
      <c r="K2969" s="102" t="s">
        <v>1</v>
      </c>
      <c r="L2969" s="102" t="s">
        <v>23</v>
      </c>
      <c r="M2969" s="102" t="s">
        <v>1074</v>
      </c>
      <c r="N2969" s="102">
        <v>6</v>
      </c>
      <c r="O2969" s="102" t="s">
        <v>1075</v>
      </c>
    </row>
    <row r="2970" spans="1:15" x14ac:dyDescent="0.25">
      <c r="A2970" s="102" t="s">
        <v>6470</v>
      </c>
      <c r="B2970" s="103" t="s">
        <v>2109</v>
      </c>
      <c r="C2970" s="103" t="s">
        <v>277</v>
      </c>
      <c r="D2970" s="102" t="s">
        <v>6095</v>
      </c>
      <c r="E2970" s="102" t="s">
        <v>275</v>
      </c>
      <c r="F2970" s="102" t="s">
        <v>6471</v>
      </c>
      <c r="H2970" s="102">
        <v>45521</v>
      </c>
      <c r="I2970" s="102" t="s">
        <v>279</v>
      </c>
      <c r="J2970" s="102" t="s">
        <v>2</v>
      </c>
      <c r="K2970" s="102" t="s">
        <v>1</v>
      </c>
      <c r="L2970" s="102" t="s">
        <v>23</v>
      </c>
      <c r="M2970" s="102" t="s">
        <v>1074</v>
      </c>
      <c r="N2970" s="102">
        <v>6</v>
      </c>
      <c r="O2970" s="102" t="s">
        <v>1075</v>
      </c>
    </row>
    <row r="2971" spans="1:15" x14ac:dyDescent="0.25">
      <c r="A2971" s="102" t="s">
        <v>6470</v>
      </c>
      <c r="B2971" s="103" t="s">
        <v>2109</v>
      </c>
      <c r="C2971" s="103" t="s">
        <v>277</v>
      </c>
      <c r="D2971" s="102" t="s">
        <v>6095</v>
      </c>
      <c r="E2971" s="102" t="s">
        <v>275</v>
      </c>
      <c r="F2971" s="102" t="s">
        <v>6471</v>
      </c>
      <c r="H2971" s="102">
        <v>45521</v>
      </c>
      <c r="I2971" s="102" t="s">
        <v>279</v>
      </c>
      <c r="J2971" s="102" t="s">
        <v>2</v>
      </c>
      <c r="K2971" s="102" t="s">
        <v>1</v>
      </c>
      <c r="L2971" s="102" t="s">
        <v>23</v>
      </c>
      <c r="M2971" s="102" t="s">
        <v>1074</v>
      </c>
      <c r="N2971" s="102">
        <v>6</v>
      </c>
      <c r="O2971" s="102" t="s">
        <v>1075</v>
      </c>
    </row>
    <row r="2972" spans="1:15" x14ac:dyDescent="0.25">
      <c r="A2972" s="102" t="s">
        <v>6472</v>
      </c>
      <c r="B2972" s="103" t="s">
        <v>6473</v>
      </c>
      <c r="C2972" s="103" t="s">
        <v>274</v>
      </c>
      <c r="D2972" s="102" t="s">
        <v>296</v>
      </c>
      <c r="E2972" s="102" t="s">
        <v>275</v>
      </c>
      <c r="F2972" s="102" t="s">
        <v>6474</v>
      </c>
      <c r="H2972" s="102">
        <v>45521</v>
      </c>
      <c r="I2972" s="102" t="s">
        <v>279</v>
      </c>
      <c r="J2972" s="102" t="s">
        <v>2</v>
      </c>
      <c r="K2972" s="102" t="s">
        <v>1</v>
      </c>
      <c r="L2972" s="102" t="s">
        <v>23</v>
      </c>
      <c r="M2972" s="102" t="s">
        <v>1074</v>
      </c>
      <c r="N2972" s="102">
        <v>6</v>
      </c>
      <c r="O2972" s="102" t="s">
        <v>1075</v>
      </c>
    </row>
    <row r="2973" spans="1:15" x14ac:dyDescent="0.25">
      <c r="A2973" s="102" t="s">
        <v>6475</v>
      </c>
      <c r="B2973" s="103" t="s">
        <v>1132</v>
      </c>
      <c r="C2973" s="103" t="s">
        <v>274</v>
      </c>
      <c r="D2973" s="102" t="s">
        <v>6095</v>
      </c>
      <c r="E2973" s="102" t="s">
        <v>275</v>
      </c>
      <c r="F2973" s="102" t="s">
        <v>6476</v>
      </c>
      <c r="H2973" s="102">
        <v>45521</v>
      </c>
      <c r="I2973" s="102" t="s">
        <v>279</v>
      </c>
      <c r="J2973" s="102" t="s">
        <v>2</v>
      </c>
      <c r="K2973" s="102" t="s">
        <v>1</v>
      </c>
      <c r="L2973" s="102" t="s">
        <v>23</v>
      </c>
      <c r="M2973" s="102" t="s">
        <v>1074</v>
      </c>
      <c r="N2973" s="102">
        <v>6</v>
      </c>
      <c r="O2973" s="102" t="s">
        <v>1075</v>
      </c>
    </row>
    <row r="2974" spans="1:15" x14ac:dyDescent="0.25">
      <c r="A2974" s="102" t="s">
        <v>6477</v>
      </c>
      <c r="B2974" s="103" t="s">
        <v>2619</v>
      </c>
      <c r="C2974" s="103" t="s">
        <v>1118</v>
      </c>
      <c r="D2974" s="102" t="s">
        <v>6095</v>
      </c>
      <c r="E2974" s="102" t="s">
        <v>275</v>
      </c>
      <c r="F2974" s="102" t="s">
        <v>6478</v>
      </c>
      <c r="H2974" s="102">
        <v>45521</v>
      </c>
      <c r="I2974" s="102" t="s">
        <v>279</v>
      </c>
      <c r="J2974" s="102" t="s">
        <v>2</v>
      </c>
      <c r="K2974" s="102" t="s">
        <v>1</v>
      </c>
      <c r="L2974" s="102" t="s">
        <v>23</v>
      </c>
      <c r="M2974" s="102" t="s">
        <v>1074</v>
      </c>
      <c r="N2974" s="102">
        <v>6</v>
      </c>
      <c r="O2974" s="102" t="s">
        <v>1075</v>
      </c>
    </row>
    <row r="2975" spans="1:15" x14ac:dyDescent="0.25">
      <c r="A2975" s="102" t="s">
        <v>6479</v>
      </c>
      <c r="B2975" s="103" t="s">
        <v>2052</v>
      </c>
      <c r="C2975" s="103" t="s">
        <v>274</v>
      </c>
      <c r="D2975" s="102" t="s">
        <v>6095</v>
      </c>
      <c r="E2975" s="102" t="s">
        <v>275</v>
      </c>
      <c r="F2975" s="102" t="s">
        <v>6480</v>
      </c>
      <c r="H2975" s="102">
        <v>45521</v>
      </c>
      <c r="I2975" s="102" t="s">
        <v>279</v>
      </c>
      <c r="J2975" s="102" t="s">
        <v>2</v>
      </c>
      <c r="K2975" s="102" t="s">
        <v>1</v>
      </c>
      <c r="L2975" s="102" t="s">
        <v>23</v>
      </c>
      <c r="M2975" s="102" t="s">
        <v>1074</v>
      </c>
      <c r="N2975" s="102">
        <v>6</v>
      </c>
      <c r="O2975" s="102" t="s">
        <v>1075</v>
      </c>
    </row>
    <row r="2976" spans="1:15" x14ac:dyDescent="0.25">
      <c r="A2976" s="102" t="s">
        <v>6479</v>
      </c>
      <c r="B2976" s="103" t="s">
        <v>1405</v>
      </c>
      <c r="C2976" s="103" t="s">
        <v>277</v>
      </c>
      <c r="D2976" s="102" t="s">
        <v>6095</v>
      </c>
      <c r="E2976" s="102" t="s">
        <v>275</v>
      </c>
      <c r="F2976" s="102" t="s">
        <v>6481</v>
      </c>
      <c r="H2976" s="102">
        <v>45521</v>
      </c>
      <c r="I2976" s="102" t="s">
        <v>279</v>
      </c>
      <c r="J2976" s="102" t="s">
        <v>2</v>
      </c>
      <c r="K2976" s="102" t="s">
        <v>1</v>
      </c>
      <c r="L2976" s="102" t="s">
        <v>23</v>
      </c>
      <c r="M2976" s="102" t="s">
        <v>1074</v>
      </c>
      <c r="N2976" s="102">
        <v>6</v>
      </c>
      <c r="O2976" s="102" t="s">
        <v>1075</v>
      </c>
    </row>
    <row r="2977" spans="1:15" x14ac:dyDescent="0.25">
      <c r="A2977" s="102" t="s">
        <v>6479</v>
      </c>
      <c r="B2977" s="103" t="s">
        <v>2228</v>
      </c>
      <c r="C2977" s="103" t="s">
        <v>277</v>
      </c>
      <c r="D2977" s="102" t="s">
        <v>6095</v>
      </c>
      <c r="E2977" s="102" t="s">
        <v>275</v>
      </c>
      <c r="F2977" s="102" t="s">
        <v>6482</v>
      </c>
      <c r="H2977" s="102">
        <v>45521</v>
      </c>
      <c r="I2977" s="102" t="s">
        <v>279</v>
      </c>
      <c r="J2977" s="102" t="s">
        <v>2</v>
      </c>
      <c r="K2977" s="102" t="s">
        <v>1</v>
      </c>
      <c r="L2977" s="102" t="s">
        <v>23</v>
      </c>
      <c r="M2977" s="102" t="s">
        <v>1074</v>
      </c>
      <c r="N2977" s="102">
        <v>6</v>
      </c>
      <c r="O2977" s="102" t="s">
        <v>1075</v>
      </c>
    </row>
    <row r="2978" spans="1:15" x14ac:dyDescent="0.25">
      <c r="A2978" s="102" t="s">
        <v>6483</v>
      </c>
      <c r="B2978" s="103" t="s">
        <v>6484</v>
      </c>
      <c r="C2978" s="103" t="s">
        <v>1082</v>
      </c>
      <c r="D2978" s="102" t="s">
        <v>6095</v>
      </c>
      <c r="E2978" s="102" t="s">
        <v>275</v>
      </c>
      <c r="F2978" s="102" t="s">
        <v>6485</v>
      </c>
      <c r="H2978" s="102">
        <v>45521</v>
      </c>
      <c r="I2978" s="102" t="s">
        <v>279</v>
      </c>
      <c r="J2978" s="102" t="s">
        <v>2</v>
      </c>
      <c r="K2978" s="102" t="s">
        <v>1</v>
      </c>
      <c r="L2978" s="102" t="s">
        <v>23</v>
      </c>
      <c r="M2978" s="102" t="s">
        <v>1082</v>
      </c>
      <c r="N2978" s="102">
        <v>6</v>
      </c>
      <c r="O2978" s="102" t="s">
        <v>1075</v>
      </c>
    </row>
    <row r="2979" spans="1:15" x14ac:dyDescent="0.25">
      <c r="A2979" s="102" t="s">
        <v>1677</v>
      </c>
      <c r="B2979" s="103" t="s">
        <v>6486</v>
      </c>
      <c r="C2979" s="103" t="s">
        <v>274</v>
      </c>
      <c r="D2979" s="102" t="s">
        <v>570</v>
      </c>
      <c r="E2979" s="102" t="s">
        <v>275</v>
      </c>
      <c r="F2979" s="102" t="s">
        <v>6487</v>
      </c>
      <c r="H2979" s="102">
        <v>45521</v>
      </c>
      <c r="I2979" s="102" t="s">
        <v>279</v>
      </c>
      <c r="J2979" s="102" t="s">
        <v>2</v>
      </c>
      <c r="K2979" s="102" t="s">
        <v>1</v>
      </c>
      <c r="L2979" s="102" t="s">
        <v>23</v>
      </c>
      <c r="M2979" s="102" t="s">
        <v>1074</v>
      </c>
      <c r="N2979" s="102">
        <v>6</v>
      </c>
      <c r="O2979" s="102" t="s">
        <v>1075</v>
      </c>
    </row>
    <row r="2980" spans="1:15" x14ac:dyDescent="0.25">
      <c r="A2980" s="102" t="s">
        <v>6488</v>
      </c>
      <c r="B2980" s="103" t="s">
        <v>3304</v>
      </c>
      <c r="C2980" s="103" t="s">
        <v>274</v>
      </c>
      <c r="D2980" s="102" t="s">
        <v>570</v>
      </c>
      <c r="E2980" s="102" t="s">
        <v>275</v>
      </c>
      <c r="F2980" s="102" t="s">
        <v>6489</v>
      </c>
      <c r="H2980" s="102">
        <v>45521</v>
      </c>
      <c r="I2980" s="102" t="s">
        <v>279</v>
      </c>
      <c r="J2980" s="102" t="s">
        <v>2</v>
      </c>
      <c r="K2980" s="102" t="s">
        <v>1</v>
      </c>
      <c r="L2980" s="102" t="s">
        <v>23</v>
      </c>
      <c r="M2980" s="102" t="s">
        <v>1074</v>
      </c>
      <c r="N2980" s="102">
        <v>6</v>
      </c>
      <c r="O2980" s="102" t="s">
        <v>1075</v>
      </c>
    </row>
    <row r="2981" spans="1:15" x14ac:dyDescent="0.25">
      <c r="A2981" s="102" t="s">
        <v>6490</v>
      </c>
      <c r="B2981" s="103" t="s">
        <v>1211</v>
      </c>
      <c r="C2981" s="103" t="s">
        <v>1225</v>
      </c>
      <c r="D2981" s="102" t="s">
        <v>196</v>
      </c>
      <c r="E2981" s="102" t="s">
        <v>275</v>
      </c>
      <c r="F2981" s="102" t="s">
        <v>6491</v>
      </c>
      <c r="H2981" s="102">
        <v>45521</v>
      </c>
      <c r="I2981" s="102" t="s">
        <v>279</v>
      </c>
      <c r="J2981" s="102" t="s">
        <v>2</v>
      </c>
      <c r="K2981" s="102" t="s">
        <v>1</v>
      </c>
      <c r="L2981" s="102" t="s">
        <v>23</v>
      </c>
      <c r="M2981" s="102" t="s">
        <v>1074</v>
      </c>
      <c r="N2981" s="102">
        <v>6</v>
      </c>
      <c r="O2981" s="102" t="s">
        <v>1075</v>
      </c>
    </row>
    <row r="2982" spans="1:15" x14ac:dyDescent="0.25">
      <c r="A2982" s="102" t="s">
        <v>6492</v>
      </c>
      <c r="B2982" s="103" t="s">
        <v>1669</v>
      </c>
      <c r="C2982" s="103" t="s">
        <v>274</v>
      </c>
      <c r="D2982" s="102" t="s">
        <v>570</v>
      </c>
      <c r="E2982" s="102" t="s">
        <v>275</v>
      </c>
      <c r="F2982" s="102" t="s">
        <v>6493</v>
      </c>
      <c r="H2982" s="102">
        <v>45521</v>
      </c>
      <c r="I2982" s="102" t="s">
        <v>279</v>
      </c>
      <c r="J2982" s="102" t="s">
        <v>2</v>
      </c>
      <c r="K2982" s="102" t="s">
        <v>1</v>
      </c>
      <c r="L2982" s="102" t="s">
        <v>23</v>
      </c>
      <c r="M2982" s="102" t="s">
        <v>1074</v>
      </c>
      <c r="N2982" s="102">
        <v>6</v>
      </c>
      <c r="O2982" s="102" t="s">
        <v>1075</v>
      </c>
    </row>
    <row r="2983" spans="1:15" x14ac:dyDescent="0.25">
      <c r="A2983" s="102" t="s">
        <v>6494</v>
      </c>
      <c r="B2983" s="103" t="s">
        <v>1565</v>
      </c>
      <c r="C2983" s="103" t="s">
        <v>274</v>
      </c>
      <c r="D2983" s="102" t="s">
        <v>6095</v>
      </c>
      <c r="E2983" s="102" t="s">
        <v>275</v>
      </c>
      <c r="F2983" s="102" t="s">
        <v>6495</v>
      </c>
      <c r="H2983" s="102">
        <v>45521</v>
      </c>
      <c r="I2983" s="102" t="s">
        <v>279</v>
      </c>
      <c r="J2983" s="102" t="s">
        <v>2</v>
      </c>
      <c r="K2983" s="102" t="s">
        <v>1</v>
      </c>
      <c r="L2983" s="102" t="s">
        <v>23</v>
      </c>
      <c r="M2983" s="102" t="s">
        <v>1074</v>
      </c>
      <c r="N2983" s="102">
        <v>6</v>
      </c>
      <c r="O2983" s="102" t="s">
        <v>1075</v>
      </c>
    </row>
    <row r="2984" spans="1:15" x14ac:dyDescent="0.25">
      <c r="A2984" s="102" t="s">
        <v>6496</v>
      </c>
      <c r="B2984" s="103" t="s">
        <v>2573</v>
      </c>
      <c r="C2984" s="103" t="s">
        <v>277</v>
      </c>
      <c r="D2984" s="102" t="s">
        <v>570</v>
      </c>
      <c r="E2984" s="102" t="s">
        <v>275</v>
      </c>
      <c r="F2984" s="102" t="s">
        <v>6497</v>
      </c>
      <c r="H2984" s="102">
        <v>45521</v>
      </c>
      <c r="I2984" s="102" t="s">
        <v>279</v>
      </c>
      <c r="J2984" s="102" t="s">
        <v>2</v>
      </c>
      <c r="K2984" s="102" t="s">
        <v>1</v>
      </c>
      <c r="L2984" s="102" t="s">
        <v>23</v>
      </c>
      <c r="M2984" s="102" t="s">
        <v>1074</v>
      </c>
      <c r="N2984" s="102">
        <v>6</v>
      </c>
      <c r="O2984" s="102" t="s">
        <v>1075</v>
      </c>
    </row>
    <row r="2985" spans="1:15" x14ac:dyDescent="0.25">
      <c r="A2985" s="102" t="s">
        <v>6498</v>
      </c>
      <c r="B2985" s="103" t="s">
        <v>1109</v>
      </c>
      <c r="C2985" s="103" t="s">
        <v>1118</v>
      </c>
      <c r="D2985" s="102" t="s">
        <v>6095</v>
      </c>
      <c r="E2985" s="102" t="s">
        <v>275</v>
      </c>
      <c r="F2985" s="102" t="s">
        <v>6499</v>
      </c>
      <c r="H2985" s="102">
        <v>45521</v>
      </c>
      <c r="I2985" s="102" t="s">
        <v>279</v>
      </c>
      <c r="J2985" s="102" t="s">
        <v>2</v>
      </c>
      <c r="K2985" s="102" t="s">
        <v>1</v>
      </c>
      <c r="L2985" s="102" t="s">
        <v>23</v>
      </c>
      <c r="M2985" s="102" t="s">
        <v>1074</v>
      </c>
      <c r="N2985" s="102">
        <v>6</v>
      </c>
      <c r="O2985" s="102" t="s">
        <v>1075</v>
      </c>
    </row>
    <row r="2986" spans="1:15" x14ac:dyDescent="0.25">
      <c r="A2986" s="102" t="s">
        <v>6500</v>
      </c>
      <c r="B2986" s="103" t="s">
        <v>2204</v>
      </c>
      <c r="C2986" s="103" t="s">
        <v>274</v>
      </c>
      <c r="D2986" s="102" t="s">
        <v>152</v>
      </c>
      <c r="E2986" s="102" t="s">
        <v>275</v>
      </c>
      <c r="F2986" s="102" t="s">
        <v>6501</v>
      </c>
      <c r="H2986" s="102">
        <v>45521</v>
      </c>
      <c r="I2986" s="102" t="s">
        <v>279</v>
      </c>
      <c r="J2986" s="102" t="s">
        <v>2</v>
      </c>
      <c r="K2986" s="102" t="s">
        <v>1</v>
      </c>
      <c r="L2986" s="102" t="s">
        <v>23</v>
      </c>
      <c r="M2986" s="102" t="s">
        <v>1074</v>
      </c>
      <c r="N2986" s="102">
        <v>6</v>
      </c>
      <c r="O2986" s="102" t="s">
        <v>1075</v>
      </c>
    </row>
    <row r="2987" spans="1:15" x14ac:dyDescent="0.25">
      <c r="A2987" s="102" t="s">
        <v>6500</v>
      </c>
      <c r="B2987" s="103" t="s">
        <v>1764</v>
      </c>
      <c r="C2987" s="103" t="s">
        <v>1082</v>
      </c>
      <c r="D2987" s="102" t="s">
        <v>152</v>
      </c>
      <c r="E2987" s="102" t="s">
        <v>275</v>
      </c>
      <c r="F2987" s="102" t="s">
        <v>6502</v>
      </c>
      <c r="H2987" s="102">
        <v>45521</v>
      </c>
      <c r="I2987" s="102" t="s">
        <v>279</v>
      </c>
      <c r="J2987" s="102" t="s">
        <v>2</v>
      </c>
      <c r="K2987" s="102" t="s">
        <v>1</v>
      </c>
      <c r="L2987" s="102" t="s">
        <v>23</v>
      </c>
      <c r="M2987" s="102" t="s">
        <v>1082</v>
      </c>
      <c r="N2987" s="102">
        <v>6</v>
      </c>
      <c r="O2987" s="102" t="s">
        <v>1075</v>
      </c>
    </row>
    <row r="2988" spans="1:15" x14ac:dyDescent="0.25">
      <c r="A2988" s="102" t="s">
        <v>6500</v>
      </c>
      <c r="B2988" s="103" t="s">
        <v>1895</v>
      </c>
      <c r="C2988" s="103" t="s">
        <v>1082</v>
      </c>
      <c r="D2988" s="102" t="s">
        <v>152</v>
      </c>
      <c r="E2988" s="102" t="s">
        <v>275</v>
      </c>
      <c r="F2988" s="102" t="s">
        <v>6503</v>
      </c>
      <c r="H2988" s="102">
        <v>45521</v>
      </c>
      <c r="I2988" s="102" t="s">
        <v>279</v>
      </c>
      <c r="J2988" s="102" t="s">
        <v>2</v>
      </c>
      <c r="K2988" s="102" t="s">
        <v>1</v>
      </c>
      <c r="L2988" s="102" t="s">
        <v>23</v>
      </c>
      <c r="M2988" s="102" t="s">
        <v>1082</v>
      </c>
      <c r="N2988" s="102">
        <v>6</v>
      </c>
      <c r="O2988" s="102" t="s">
        <v>1075</v>
      </c>
    </row>
    <row r="2989" spans="1:15" x14ac:dyDescent="0.25">
      <c r="A2989" s="102" t="s">
        <v>6504</v>
      </c>
      <c r="B2989" s="103" t="s">
        <v>1992</v>
      </c>
      <c r="C2989" s="103" t="s">
        <v>274</v>
      </c>
      <c r="D2989" s="102" t="s">
        <v>570</v>
      </c>
      <c r="E2989" s="102" t="s">
        <v>275</v>
      </c>
      <c r="F2989" s="102" t="s">
        <v>6505</v>
      </c>
      <c r="H2989" s="102">
        <v>45521</v>
      </c>
      <c r="I2989" s="102" t="s">
        <v>279</v>
      </c>
      <c r="J2989" s="102" t="s">
        <v>2</v>
      </c>
      <c r="K2989" s="102" t="s">
        <v>1</v>
      </c>
      <c r="L2989" s="102" t="s">
        <v>23</v>
      </c>
      <c r="M2989" s="102" t="s">
        <v>1074</v>
      </c>
      <c r="N2989" s="102">
        <v>6</v>
      </c>
      <c r="O2989" s="102" t="s">
        <v>1075</v>
      </c>
    </row>
    <row r="2990" spans="1:15" x14ac:dyDescent="0.25">
      <c r="A2990" s="102" t="s">
        <v>6506</v>
      </c>
      <c r="B2990" s="103" t="s">
        <v>6507</v>
      </c>
      <c r="C2990" s="103" t="s">
        <v>1118</v>
      </c>
      <c r="D2990" s="102" t="s">
        <v>152</v>
      </c>
      <c r="E2990" s="102" t="s">
        <v>275</v>
      </c>
      <c r="F2990" s="102" t="s">
        <v>6508</v>
      </c>
      <c r="H2990" s="102">
        <v>45521</v>
      </c>
      <c r="I2990" s="102" t="s">
        <v>279</v>
      </c>
      <c r="J2990" s="102" t="s">
        <v>2</v>
      </c>
      <c r="K2990" s="102" t="s">
        <v>1</v>
      </c>
      <c r="L2990" s="102" t="s">
        <v>23</v>
      </c>
      <c r="M2990" s="102" t="s">
        <v>1074</v>
      </c>
      <c r="N2990" s="102">
        <v>6</v>
      </c>
      <c r="O2990" s="102" t="s">
        <v>1075</v>
      </c>
    </row>
    <row r="2991" spans="1:15" x14ac:dyDescent="0.25">
      <c r="A2991" s="102" t="s">
        <v>2425</v>
      </c>
      <c r="B2991" s="103" t="s">
        <v>1306</v>
      </c>
      <c r="C2991" s="103" t="s">
        <v>1118</v>
      </c>
      <c r="D2991" s="102" t="s">
        <v>152</v>
      </c>
      <c r="E2991" s="102" t="s">
        <v>275</v>
      </c>
      <c r="F2991" s="102" t="s">
        <v>6509</v>
      </c>
      <c r="H2991" s="102">
        <v>45521</v>
      </c>
      <c r="I2991" s="102" t="s">
        <v>279</v>
      </c>
      <c r="J2991" s="102" t="s">
        <v>2</v>
      </c>
      <c r="K2991" s="102" t="s">
        <v>1</v>
      </c>
      <c r="L2991" s="102" t="s">
        <v>23</v>
      </c>
      <c r="M2991" s="102" t="s">
        <v>1074</v>
      </c>
      <c r="N2991" s="102">
        <v>6</v>
      </c>
      <c r="O2991" s="102" t="s">
        <v>1075</v>
      </c>
    </row>
    <row r="2992" spans="1:15" x14ac:dyDescent="0.25">
      <c r="A2992" s="102" t="s">
        <v>6510</v>
      </c>
      <c r="B2992" s="103" t="s">
        <v>6511</v>
      </c>
      <c r="C2992" s="103" t="s">
        <v>277</v>
      </c>
      <c r="D2992" s="102" t="s">
        <v>296</v>
      </c>
      <c r="E2992" s="102" t="s">
        <v>275</v>
      </c>
      <c r="F2992" s="102" t="s">
        <v>6512</v>
      </c>
      <c r="H2992" s="102">
        <v>45521</v>
      </c>
      <c r="I2992" s="102" t="s">
        <v>279</v>
      </c>
      <c r="J2992" s="102" t="s">
        <v>2</v>
      </c>
      <c r="K2992" s="102" t="s">
        <v>1</v>
      </c>
      <c r="L2992" s="102" t="s">
        <v>23</v>
      </c>
      <c r="M2992" s="102" t="s">
        <v>1074</v>
      </c>
      <c r="N2992" s="102">
        <v>6</v>
      </c>
      <c r="O2992" s="102" t="s">
        <v>1075</v>
      </c>
    </row>
    <row r="2993" spans="1:15" x14ac:dyDescent="0.25">
      <c r="A2993" s="102" t="s">
        <v>1478</v>
      </c>
      <c r="B2993" s="103" t="s">
        <v>2573</v>
      </c>
      <c r="C2993" s="103" t="s">
        <v>1118</v>
      </c>
      <c r="D2993" s="102" t="s">
        <v>318</v>
      </c>
      <c r="E2993" s="102" t="s">
        <v>275</v>
      </c>
      <c r="F2993" s="102" t="s">
        <v>6513</v>
      </c>
      <c r="H2993" s="102">
        <v>45521</v>
      </c>
      <c r="I2993" s="102" t="s">
        <v>295</v>
      </c>
      <c r="J2993" s="102" t="s">
        <v>1</v>
      </c>
      <c r="K2993" s="102" t="s">
        <v>291</v>
      </c>
      <c r="L2993" s="102" t="s">
        <v>294</v>
      </c>
      <c r="M2993" s="102" t="s">
        <v>1074</v>
      </c>
      <c r="N2993" s="102">
        <v>6</v>
      </c>
      <c r="O2993" s="102" t="s">
        <v>1075</v>
      </c>
    </row>
    <row r="2994" spans="1:15" x14ac:dyDescent="0.25">
      <c r="A2994" s="102" t="s">
        <v>4313</v>
      </c>
      <c r="B2994" s="103" t="s">
        <v>1197</v>
      </c>
      <c r="C2994" s="103" t="s">
        <v>274</v>
      </c>
      <c r="D2994" s="102" t="s">
        <v>136</v>
      </c>
      <c r="E2994" s="102" t="s">
        <v>275</v>
      </c>
      <c r="F2994" s="102" t="s">
        <v>6514</v>
      </c>
      <c r="H2994" s="102">
        <v>45521</v>
      </c>
      <c r="I2994" s="102" t="s">
        <v>295</v>
      </c>
      <c r="J2994" s="102" t="s">
        <v>1</v>
      </c>
      <c r="K2994" s="102" t="s">
        <v>291</v>
      </c>
      <c r="L2994" s="102" t="s">
        <v>294</v>
      </c>
      <c r="M2994" s="102" t="s">
        <v>1074</v>
      </c>
      <c r="N2994" s="102">
        <v>6</v>
      </c>
      <c r="O2994" s="102" t="s">
        <v>1075</v>
      </c>
    </row>
    <row r="2995" spans="1:15" x14ac:dyDescent="0.25">
      <c r="A2995" s="102" t="s">
        <v>4315</v>
      </c>
      <c r="B2995" s="103" t="s">
        <v>2558</v>
      </c>
      <c r="C2995" s="103" t="s">
        <v>1082</v>
      </c>
      <c r="D2995" s="102" t="s">
        <v>570</v>
      </c>
      <c r="E2995" s="102" t="s">
        <v>275</v>
      </c>
      <c r="F2995" s="102" t="s">
        <v>6515</v>
      </c>
      <c r="H2995" s="102">
        <v>45521</v>
      </c>
      <c r="I2995" s="102" t="s">
        <v>295</v>
      </c>
      <c r="J2995" s="102" t="s">
        <v>1</v>
      </c>
      <c r="K2995" s="102" t="s">
        <v>291</v>
      </c>
      <c r="L2995" s="102" t="s">
        <v>294</v>
      </c>
      <c r="M2995" s="102" t="s">
        <v>1082</v>
      </c>
      <c r="N2995" s="102">
        <v>6</v>
      </c>
      <c r="O2995" s="102" t="s">
        <v>1075</v>
      </c>
    </row>
    <row r="2996" spans="1:15" x14ac:dyDescent="0.25">
      <c r="A2996" s="102" t="s">
        <v>4318</v>
      </c>
      <c r="B2996" s="103" t="s">
        <v>1248</v>
      </c>
      <c r="C2996" s="103" t="s">
        <v>277</v>
      </c>
      <c r="D2996" s="102" t="s">
        <v>136</v>
      </c>
      <c r="E2996" s="102" t="s">
        <v>275</v>
      </c>
      <c r="F2996" s="102" t="s">
        <v>6516</v>
      </c>
      <c r="H2996" s="102">
        <v>45521</v>
      </c>
      <c r="I2996" s="102" t="s">
        <v>295</v>
      </c>
      <c r="J2996" s="102" t="s">
        <v>1</v>
      </c>
      <c r="K2996" s="102" t="s">
        <v>291</v>
      </c>
      <c r="L2996" s="102" t="s">
        <v>294</v>
      </c>
      <c r="M2996" s="102" t="s">
        <v>1074</v>
      </c>
      <c r="N2996" s="102">
        <v>6</v>
      </c>
      <c r="O2996" s="102" t="s">
        <v>1075</v>
      </c>
    </row>
    <row r="2997" spans="1:15" x14ac:dyDescent="0.25">
      <c r="A2997" s="102" t="s">
        <v>4320</v>
      </c>
      <c r="B2997" s="103" t="s">
        <v>1487</v>
      </c>
      <c r="C2997" s="103" t="s">
        <v>1118</v>
      </c>
      <c r="D2997" s="102" t="s">
        <v>570</v>
      </c>
      <c r="E2997" s="102" t="s">
        <v>275</v>
      </c>
      <c r="F2997" s="102" t="s">
        <v>6517</v>
      </c>
      <c r="H2997" s="102">
        <v>45521</v>
      </c>
      <c r="I2997" s="102" t="s">
        <v>295</v>
      </c>
      <c r="J2997" s="102" t="s">
        <v>1</v>
      </c>
      <c r="K2997" s="102" t="s">
        <v>291</v>
      </c>
      <c r="L2997" s="102" t="s">
        <v>294</v>
      </c>
      <c r="M2997" s="102" t="s">
        <v>1074</v>
      </c>
      <c r="N2997" s="102">
        <v>6</v>
      </c>
      <c r="O2997" s="102" t="s">
        <v>1075</v>
      </c>
    </row>
    <row r="2998" spans="1:15" x14ac:dyDescent="0.25">
      <c r="A2998" s="102" t="s">
        <v>4322</v>
      </c>
      <c r="B2998" s="103" t="s">
        <v>2495</v>
      </c>
      <c r="C2998" s="103" t="s">
        <v>274</v>
      </c>
      <c r="D2998" s="102" t="s">
        <v>136</v>
      </c>
      <c r="E2998" s="102" t="s">
        <v>275</v>
      </c>
      <c r="F2998" s="102" t="s">
        <v>6518</v>
      </c>
      <c r="H2998" s="102">
        <v>45521</v>
      </c>
      <c r="I2998" s="102" t="s">
        <v>295</v>
      </c>
      <c r="J2998" s="102" t="s">
        <v>1</v>
      </c>
      <c r="K2998" s="102" t="s">
        <v>291</v>
      </c>
      <c r="L2998" s="102" t="s">
        <v>294</v>
      </c>
      <c r="M2998" s="102" t="s">
        <v>1074</v>
      </c>
      <c r="N2998" s="102">
        <v>6</v>
      </c>
      <c r="O2998" s="102" t="s">
        <v>1075</v>
      </c>
    </row>
    <row r="2999" spans="1:15" x14ac:dyDescent="0.25">
      <c r="A2999" s="102" t="s">
        <v>4322</v>
      </c>
      <c r="B2999" s="103" t="s">
        <v>1804</v>
      </c>
      <c r="C2999" s="103" t="s">
        <v>1082</v>
      </c>
      <c r="D2999" s="102" t="s">
        <v>136</v>
      </c>
      <c r="E2999" s="102" t="s">
        <v>275</v>
      </c>
      <c r="F2999" s="102" t="s">
        <v>6519</v>
      </c>
      <c r="H2999" s="102">
        <v>45521</v>
      </c>
      <c r="I2999" s="102" t="s">
        <v>295</v>
      </c>
      <c r="J2999" s="102" t="s">
        <v>1</v>
      </c>
      <c r="K2999" s="102" t="s">
        <v>291</v>
      </c>
      <c r="L2999" s="102" t="s">
        <v>294</v>
      </c>
      <c r="M2999" s="102" t="s">
        <v>1082</v>
      </c>
      <c r="N2999" s="102">
        <v>6</v>
      </c>
      <c r="O2999" s="102" t="s">
        <v>1075</v>
      </c>
    </row>
    <row r="3000" spans="1:15" x14ac:dyDescent="0.25">
      <c r="A3000" s="102" t="s">
        <v>4322</v>
      </c>
      <c r="B3000" s="103" t="s">
        <v>4325</v>
      </c>
      <c r="C3000" s="103" t="s">
        <v>1082</v>
      </c>
      <c r="D3000" s="102" t="s">
        <v>136</v>
      </c>
      <c r="E3000" s="102" t="s">
        <v>275</v>
      </c>
      <c r="F3000" s="102" t="s">
        <v>6520</v>
      </c>
      <c r="H3000" s="102">
        <v>45521</v>
      </c>
      <c r="I3000" s="102" t="s">
        <v>295</v>
      </c>
      <c r="J3000" s="102" t="s">
        <v>1</v>
      </c>
      <c r="K3000" s="102" t="s">
        <v>291</v>
      </c>
      <c r="L3000" s="102" t="s">
        <v>294</v>
      </c>
      <c r="M3000" s="102" t="s">
        <v>1082</v>
      </c>
      <c r="N3000" s="102">
        <v>6</v>
      </c>
      <c r="O3000" s="102" t="s">
        <v>1075</v>
      </c>
    </row>
    <row r="3001" spans="1:15" x14ac:dyDescent="0.25">
      <c r="A3001" s="102" t="s">
        <v>4327</v>
      </c>
      <c r="B3001" s="103" t="s">
        <v>1132</v>
      </c>
      <c r="C3001" s="103" t="s">
        <v>274</v>
      </c>
      <c r="D3001" s="102" t="s">
        <v>570</v>
      </c>
      <c r="E3001" s="102" t="s">
        <v>275</v>
      </c>
      <c r="F3001" s="102" t="s">
        <v>6521</v>
      </c>
      <c r="H3001" s="102">
        <v>45521</v>
      </c>
      <c r="I3001" s="102" t="s">
        <v>295</v>
      </c>
      <c r="J3001" s="102" t="s">
        <v>1</v>
      </c>
      <c r="K3001" s="102" t="s">
        <v>291</v>
      </c>
      <c r="L3001" s="102" t="s">
        <v>294</v>
      </c>
      <c r="M3001" s="102" t="s">
        <v>1074</v>
      </c>
      <c r="N3001" s="102">
        <v>6</v>
      </c>
      <c r="O3001" s="102" t="s">
        <v>1075</v>
      </c>
    </row>
    <row r="3002" spans="1:15" x14ac:dyDescent="0.25">
      <c r="A3002" s="102" t="s">
        <v>4329</v>
      </c>
      <c r="B3002" s="103" t="s">
        <v>1565</v>
      </c>
      <c r="C3002" s="103" t="s">
        <v>274</v>
      </c>
      <c r="D3002" s="102" t="s">
        <v>451</v>
      </c>
      <c r="E3002" s="102" t="s">
        <v>275</v>
      </c>
      <c r="F3002" s="102" t="s">
        <v>6522</v>
      </c>
      <c r="H3002" s="102">
        <v>45521</v>
      </c>
      <c r="I3002" s="102" t="s">
        <v>295</v>
      </c>
      <c r="J3002" s="102" t="s">
        <v>1</v>
      </c>
      <c r="K3002" s="102" t="s">
        <v>291</v>
      </c>
      <c r="L3002" s="102" t="s">
        <v>294</v>
      </c>
      <c r="M3002" s="102" t="s">
        <v>1074</v>
      </c>
      <c r="N3002" s="102">
        <v>6</v>
      </c>
      <c r="O3002" s="102" t="s">
        <v>1075</v>
      </c>
    </row>
    <row r="3003" spans="1:15" x14ac:dyDescent="0.25">
      <c r="A3003" s="102" t="s">
        <v>4331</v>
      </c>
      <c r="B3003" s="103" t="s">
        <v>1605</v>
      </c>
      <c r="C3003" s="103" t="s">
        <v>277</v>
      </c>
      <c r="D3003" s="102" t="s">
        <v>570</v>
      </c>
      <c r="E3003" s="102" t="s">
        <v>275</v>
      </c>
      <c r="F3003" s="102" t="s">
        <v>6523</v>
      </c>
      <c r="H3003" s="102">
        <v>45521</v>
      </c>
      <c r="I3003" s="102" t="s">
        <v>295</v>
      </c>
      <c r="J3003" s="102" t="s">
        <v>1</v>
      </c>
      <c r="K3003" s="102" t="s">
        <v>291</v>
      </c>
      <c r="L3003" s="102" t="s">
        <v>294</v>
      </c>
      <c r="M3003" s="102" t="s">
        <v>1074</v>
      </c>
      <c r="N3003" s="102">
        <v>6</v>
      </c>
      <c r="O3003" s="102" t="s">
        <v>1075</v>
      </c>
    </row>
    <row r="3004" spans="1:15" x14ac:dyDescent="0.25">
      <c r="A3004" s="102" t="s">
        <v>4331</v>
      </c>
      <c r="B3004" s="103" t="s">
        <v>4333</v>
      </c>
      <c r="C3004" s="103" t="s">
        <v>274</v>
      </c>
      <c r="D3004" s="102" t="s">
        <v>570</v>
      </c>
      <c r="E3004" s="102" t="s">
        <v>275</v>
      </c>
      <c r="F3004" s="102" t="s">
        <v>6524</v>
      </c>
      <c r="H3004" s="102">
        <v>45521</v>
      </c>
      <c r="I3004" s="102" t="s">
        <v>295</v>
      </c>
      <c r="J3004" s="102" t="s">
        <v>1</v>
      </c>
      <c r="K3004" s="102" t="s">
        <v>291</v>
      </c>
      <c r="L3004" s="102" t="s">
        <v>294</v>
      </c>
      <c r="M3004" s="102" t="s">
        <v>1074</v>
      </c>
      <c r="N3004" s="102">
        <v>6</v>
      </c>
      <c r="O3004" s="102" t="s">
        <v>1075</v>
      </c>
    </row>
    <row r="3005" spans="1:15" x14ac:dyDescent="0.25">
      <c r="A3005" s="102" t="s">
        <v>4335</v>
      </c>
      <c r="B3005" s="103" t="s">
        <v>1197</v>
      </c>
      <c r="C3005" s="103" t="s">
        <v>274</v>
      </c>
      <c r="D3005" s="102" t="s">
        <v>318</v>
      </c>
      <c r="E3005" s="102" t="s">
        <v>275</v>
      </c>
      <c r="F3005" s="102" t="s">
        <v>6525</v>
      </c>
      <c r="H3005" s="102">
        <v>45521</v>
      </c>
      <c r="I3005" s="102" t="s">
        <v>295</v>
      </c>
      <c r="J3005" s="102" t="s">
        <v>1</v>
      </c>
      <c r="K3005" s="102" t="s">
        <v>291</v>
      </c>
      <c r="L3005" s="102" t="s">
        <v>294</v>
      </c>
      <c r="M3005" s="102" t="s">
        <v>1074</v>
      </c>
      <c r="N3005" s="102">
        <v>6</v>
      </c>
      <c r="O3005" s="102" t="s">
        <v>1075</v>
      </c>
    </row>
    <row r="3006" spans="1:15" x14ac:dyDescent="0.25">
      <c r="A3006" s="102" t="s">
        <v>4337</v>
      </c>
      <c r="B3006" s="103" t="s">
        <v>3020</v>
      </c>
      <c r="C3006" s="103" t="s">
        <v>274</v>
      </c>
      <c r="D3006" s="102" t="s">
        <v>570</v>
      </c>
      <c r="E3006" s="102" t="s">
        <v>275</v>
      </c>
      <c r="F3006" s="102" t="s">
        <v>6526</v>
      </c>
      <c r="H3006" s="102">
        <v>45521</v>
      </c>
      <c r="I3006" s="102" t="s">
        <v>295</v>
      </c>
      <c r="J3006" s="102" t="s">
        <v>1</v>
      </c>
      <c r="K3006" s="102" t="s">
        <v>291</v>
      </c>
      <c r="L3006" s="102" t="s">
        <v>294</v>
      </c>
      <c r="M3006" s="102" t="s">
        <v>1074</v>
      </c>
      <c r="N3006" s="102">
        <v>6</v>
      </c>
      <c r="O3006" s="102" t="s">
        <v>1075</v>
      </c>
    </row>
    <row r="3007" spans="1:15" x14ac:dyDescent="0.25">
      <c r="A3007" s="102" t="s">
        <v>4339</v>
      </c>
      <c r="B3007" s="103" t="s">
        <v>1762</v>
      </c>
      <c r="C3007" s="103" t="s">
        <v>1118</v>
      </c>
      <c r="D3007" s="102" t="s">
        <v>318</v>
      </c>
      <c r="E3007" s="102" t="s">
        <v>275</v>
      </c>
      <c r="F3007" s="102" t="s">
        <v>6527</v>
      </c>
      <c r="H3007" s="102">
        <v>45521</v>
      </c>
      <c r="I3007" s="102" t="s">
        <v>295</v>
      </c>
      <c r="J3007" s="102" t="s">
        <v>1</v>
      </c>
      <c r="K3007" s="102" t="s">
        <v>291</v>
      </c>
      <c r="L3007" s="102" t="s">
        <v>294</v>
      </c>
      <c r="M3007" s="102" t="s">
        <v>1074</v>
      </c>
      <c r="N3007" s="102">
        <v>6</v>
      </c>
      <c r="O3007" s="102" t="s">
        <v>1075</v>
      </c>
    </row>
    <row r="3008" spans="1:15" x14ac:dyDescent="0.25">
      <c r="A3008" s="102" t="s">
        <v>4341</v>
      </c>
      <c r="B3008" s="103" t="s">
        <v>1242</v>
      </c>
      <c r="C3008" s="103" t="s">
        <v>277</v>
      </c>
      <c r="D3008" s="102" t="s">
        <v>451</v>
      </c>
      <c r="E3008" s="102" t="s">
        <v>275</v>
      </c>
      <c r="F3008" s="102" t="s">
        <v>6528</v>
      </c>
      <c r="H3008" s="102">
        <v>45521</v>
      </c>
      <c r="I3008" s="102" t="s">
        <v>295</v>
      </c>
      <c r="J3008" s="102" t="s">
        <v>1</v>
      </c>
      <c r="K3008" s="102" t="s">
        <v>291</v>
      </c>
      <c r="L3008" s="102" t="s">
        <v>294</v>
      </c>
      <c r="M3008" s="102" t="s">
        <v>1074</v>
      </c>
      <c r="N3008" s="102">
        <v>6</v>
      </c>
      <c r="O3008" s="102" t="s">
        <v>1075</v>
      </c>
    </row>
    <row r="3009" spans="1:15" x14ac:dyDescent="0.25">
      <c r="A3009" s="102" t="s">
        <v>4343</v>
      </c>
      <c r="B3009" s="103" t="s">
        <v>3480</v>
      </c>
      <c r="C3009" s="103" t="s">
        <v>277</v>
      </c>
      <c r="D3009" s="102" t="s">
        <v>451</v>
      </c>
      <c r="E3009" s="102" t="s">
        <v>275</v>
      </c>
      <c r="F3009" s="102" t="s">
        <v>6529</v>
      </c>
      <c r="H3009" s="102">
        <v>45521</v>
      </c>
      <c r="I3009" s="102" t="s">
        <v>295</v>
      </c>
      <c r="J3009" s="102" t="s">
        <v>1</v>
      </c>
      <c r="K3009" s="102" t="s">
        <v>291</v>
      </c>
      <c r="L3009" s="102" t="s">
        <v>294</v>
      </c>
      <c r="M3009" s="102" t="s">
        <v>1074</v>
      </c>
      <c r="N3009" s="102">
        <v>6</v>
      </c>
      <c r="O3009" s="102" t="s">
        <v>1075</v>
      </c>
    </row>
    <row r="3010" spans="1:15" x14ac:dyDescent="0.25">
      <c r="A3010" s="102" t="s">
        <v>4345</v>
      </c>
      <c r="B3010" s="103" t="s">
        <v>1122</v>
      </c>
      <c r="C3010" s="103" t="s">
        <v>274</v>
      </c>
      <c r="D3010" s="102" t="s">
        <v>570</v>
      </c>
      <c r="E3010" s="102" t="s">
        <v>275</v>
      </c>
      <c r="F3010" s="102" t="s">
        <v>6530</v>
      </c>
      <c r="H3010" s="102">
        <v>45521</v>
      </c>
      <c r="I3010" s="102" t="s">
        <v>295</v>
      </c>
      <c r="J3010" s="102" t="s">
        <v>1</v>
      </c>
      <c r="K3010" s="102" t="s">
        <v>291</v>
      </c>
      <c r="L3010" s="102" t="s">
        <v>294</v>
      </c>
      <c r="M3010" s="102" t="s">
        <v>1074</v>
      </c>
      <c r="N3010" s="102">
        <v>6</v>
      </c>
      <c r="O3010" s="102" t="s">
        <v>1075</v>
      </c>
    </row>
    <row r="3011" spans="1:15" x14ac:dyDescent="0.25">
      <c r="A3011" s="102" t="s">
        <v>4345</v>
      </c>
      <c r="B3011" s="103" t="s">
        <v>1448</v>
      </c>
      <c r="C3011" s="103" t="s">
        <v>1118</v>
      </c>
      <c r="D3011" s="102" t="s">
        <v>570</v>
      </c>
      <c r="E3011" s="102" t="s">
        <v>275</v>
      </c>
      <c r="F3011" s="102" t="s">
        <v>6531</v>
      </c>
      <c r="H3011" s="102">
        <v>45521</v>
      </c>
      <c r="I3011" s="102" t="s">
        <v>295</v>
      </c>
      <c r="J3011" s="102" t="s">
        <v>1</v>
      </c>
      <c r="K3011" s="102" t="s">
        <v>291</v>
      </c>
      <c r="L3011" s="102" t="s">
        <v>294</v>
      </c>
      <c r="M3011" s="102" t="s">
        <v>1074</v>
      </c>
      <c r="N3011" s="102">
        <v>6</v>
      </c>
      <c r="O3011" s="102" t="s">
        <v>1075</v>
      </c>
    </row>
    <row r="3012" spans="1:15" x14ac:dyDescent="0.25">
      <c r="A3012" s="102" t="s">
        <v>4345</v>
      </c>
      <c r="B3012" s="103" t="s">
        <v>1672</v>
      </c>
      <c r="C3012" s="103" t="s">
        <v>1082</v>
      </c>
      <c r="D3012" s="102" t="s">
        <v>570</v>
      </c>
      <c r="E3012" s="102" t="s">
        <v>275</v>
      </c>
      <c r="F3012" s="102" t="s">
        <v>6532</v>
      </c>
      <c r="H3012" s="102">
        <v>45521</v>
      </c>
      <c r="I3012" s="102" t="s">
        <v>295</v>
      </c>
      <c r="J3012" s="102" t="s">
        <v>1</v>
      </c>
      <c r="K3012" s="102" t="s">
        <v>291</v>
      </c>
      <c r="L3012" s="102" t="s">
        <v>294</v>
      </c>
      <c r="M3012" s="102" t="s">
        <v>1082</v>
      </c>
      <c r="N3012" s="102">
        <v>6</v>
      </c>
      <c r="O3012" s="102" t="s">
        <v>1075</v>
      </c>
    </row>
    <row r="3013" spans="1:15" x14ac:dyDescent="0.25">
      <c r="A3013" s="102" t="s">
        <v>4349</v>
      </c>
      <c r="B3013" s="103" t="s">
        <v>1248</v>
      </c>
      <c r="C3013" s="103" t="s">
        <v>1077</v>
      </c>
      <c r="D3013" s="102" t="s">
        <v>196</v>
      </c>
      <c r="E3013" s="102" t="s">
        <v>275</v>
      </c>
      <c r="F3013" s="102" t="s">
        <v>6533</v>
      </c>
      <c r="H3013" s="102">
        <v>45521</v>
      </c>
      <c r="I3013" s="102" t="s">
        <v>295</v>
      </c>
      <c r="J3013" s="102" t="s">
        <v>1</v>
      </c>
      <c r="K3013" s="102" t="s">
        <v>291</v>
      </c>
      <c r="L3013" s="102" t="s">
        <v>294</v>
      </c>
      <c r="M3013" s="102" t="s">
        <v>1074</v>
      </c>
      <c r="N3013" s="102">
        <v>6</v>
      </c>
      <c r="O3013" s="102" t="s">
        <v>1075</v>
      </c>
    </row>
    <row r="3014" spans="1:15" x14ac:dyDescent="0.25">
      <c r="A3014" s="102" t="s">
        <v>4351</v>
      </c>
      <c r="B3014" s="103" t="s">
        <v>1605</v>
      </c>
      <c r="C3014" s="103" t="s">
        <v>1118</v>
      </c>
      <c r="D3014" s="102" t="s">
        <v>570</v>
      </c>
      <c r="E3014" s="102" t="s">
        <v>275</v>
      </c>
      <c r="F3014" s="102" t="s">
        <v>6534</v>
      </c>
      <c r="H3014" s="102">
        <v>45521</v>
      </c>
      <c r="I3014" s="102" t="s">
        <v>295</v>
      </c>
      <c r="J3014" s="102" t="s">
        <v>1</v>
      </c>
      <c r="K3014" s="102" t="s">
        <v>291</v>
      </c>
      <c r="L3014" s="102" t="s">
        <v>294</v>
      </c>
      <c r="M3014" s="102" t="s">
        <v>1074</v>
      </c>
      <c r="N3014" s="102">
        <v>6</v>
      </c>
      <c r="O3014" s="102" t="s">
        <v>1075</v>
      </c>
    </row>
    <row r="3015" spans="1:15" x14ac:dyDescent="0.25">
      <c r="A3015" s="102" t="s">
        <v>4353</v>
      </c>
      <c r="B3015" s="103" t="s">
        <v>2976</v>
      </c>
      <c r="C3015" s="103" t="s">
        <v>1082</v>
      </c>
      <c r="D3015" s="102" t="s">
        <v>318</v>
      </c>
      <c r="E3015" s="102" t="s">
        <v>275</v>
      </c>
      <c r="F3015" s="102" t="s">
        <v>6535</v>
      </c>
      <c r="H3015" s="102">
        <v>45521</v>
      </c>
      <c r="I3015" s="102" t="s">
        <v>295</v>
      </c>
      <c r="J3015" s="102" t="s">
        <v>1</v>
      </c>
      <c r="K3015" s="102" t="s">
        <v>291</v>
      </c>
      <c r="L3015" s="102" t="s">
        <v>294</v>
      </c>
      <c r="M3015" s="102" t="s">
        <v>1082</v>
      </c>
      <c r="N3015" s="102">
        <v>6</v>
      </c>
      <c r="O3015" s="102" t="s">
        <v>1075</v>
      </c>
    </row>
    <row r="3016" spans="1:15" x14ac:dyDescent="0.25">
      <c r="A3016" s="102" t="s">
        <v>4353</v>
      </c>
      <c r="B3016" s="103" t="s">
        <v>1122</v>
      </c>
      <c r="C3016" s="103" t="s">
        <v>1082</v>
      </c>
      <c r="D3016" s="102" t="s">
        <v>318</v>
      </c>
      <c r="E3016" s="102" t="s">
        <v>275</v>
      </c>
      <c r="F3016" s="102" t="s">
        <v>6536</v>
      </c>
      <c r="H3016" s="102">
        <v>45521</v>
      </c>
      <c r="I3016" s="102" t="s">
        <v>295</v>
      </c>
      <c r="J3016" s="102" t="s">
        <v>1</v>
      </c>
      <c r="K3016" s="102" t="s">
        <v>291</v>
      </c>
      <c r="L3016" s="102" t="s">
        <v>294</v>
      </c>
      <c r="M3016" s="102" t="s">
        <v>1082</v>
      </c>
      <c r="N3016" s="102">
        <v>6</v>
      </c>
      <c r="O3016" s="102" t="s">
        <v>1075</v>
      </c>
    </row>
    <row r="3017" spans="1:15" x14ac:dyDescent="0.25">
      <c r="A3017" s="102" t="s">
        <v>4353</v>
      </c>
      <c r="B3017" s="103" t="s">
        <v>1197</v>
      </c>
      <c r="C3017" s="103" t="s">
        <v>274</v>
      </c>
      <c r="D3017" s="102" t="s">
        <v>318</v>
      </c>
      <c r="E3017" s="102" t="s">
        <v>275</v>
      </c>
      <c r="F3017" s="102" t="s">
        <v>6537</v>
      </c>
      <c r="H3017" s="102">
        <v>45521</v>
      </c>
      <c r="I3017" s="102" t="s">
        <v>295</v>
      </c>
      <c r="J3017" s="102" t="s">
        <v>1</v>
      </c>
      <c r="K3017" s="102" t="s">
        <v>291</v>
      </c>
      <c r="L3017" s="102" t="s">
        <v>294</v>
      </c>
      <c r="M3017" s="102" t="s">
        <v>1074</v>
      </c>
      <c r="N3017" s="102">
        <v>6</v>
      </c>
      <c r="O3017" s="102" t="s">
        <v>1075</v>
      </c>
    </row>
    <row r="3018" spans="1:15" x14ac:dyDescent="0.25">
      <c r="A3018" s="102" t="s">
        <v>4357</v>
      </c>
      <c r="B3018" s="103" t="s">
        <v>1197</v>
      </c>
      <c r="C3018" s="103" t="s">
        <v>274</v>
      </c>
      <c r="D3018" s="102" t="s">
        <v>303</v>
      </c>
      <c r="E3018" s="102" t="s">
        <v>275</v>
      </c>
      <c r="F3018" s="102" t="s">
        <v>6538</v>
      </c>
      <c r="H3018" s="102">
        <v>45521</v>
      </c>
      <c r="I3018" s="102" t="s">
        <v>295</v>
      </c>
      <c r="J3018" s="102" t="s">
        <v>1</v>
      </c>
      <c r="K3018" s="102" t="s">
        <v>291</v>
      </c>
      <c r="L3018" s="102" t="s">
        <v>294</v>
      </c>
      <c r="M3018" s="102" t="s">
        <v>1074</v>
      </c>
      <c r="N3018" s="102">
        <v>6</v>
      </c>
      <c r="O3018" s="102" t="s">
        <v>1075</v>
      </c>
    </row>
    <row r="3019" spans="1:15" x14ac:dyDescent="0.25">
      <c r="A3019" s="102" t="s">
        <v>3484</v>
      </c>
      <c r="B3019" s="103" t="s">
        <v>2619</v>
      </c>
      <c r="C3019" s="103" t="s">
        <v>277</v>
      </c>
      <c r="D3019" s="102" t="s">
        <v>451</v>
      </c>
      <c r="E3019" s="102" t="s">
        <v>275</v>
      </c>
      <c r="F3019" s="102" t="s">
        <v>6539</v>
      </c>
      <c r="H3019" s="102">
        <v>45521</v>
      </c>
      <c r="I3019" s="102" t="s">
        <v>295</v>
      </c>
      <c r="J3019" s="102" t="s">
        <v>1</v>
      </c>
      <c r="K3019" s="102" t="s">
        <v>291</v>
      </c>
      <c r="L3019" s="102" t="s">
        <v>294</v>
      </c>
      <c r="M3019" s="102" t="s">
        <v>1074</v>
      </c>
      <c r="N3019" s="102">
        <v>6</v>
      </c>
      <c r="O3019" s="102" t="s">
        <v>1075</v>
      </c>
    </row>
    <row r="3020" spans="1:15" x14ac:dyDescent="0.25">
      <c r="A3020" s="102" t="s">
        <v>4361</v>
      </c>
      <c r="B3020" s="103" t="s">
        <v>1304</v>
      </c>
      <c r="C3020" s="103" t="s">
        <v>274</v>
      </c>
      <c r="D3020" s="102" t="s">
        <v>570</v>
      </c>
      <c r="E3020" s="102" t="s">
        <v>275</v>
      </c>
      <c r="F3020" s="102" t="s">
        <v>6540</v>
      </c>
      <c r="H3020" s="102">
        <v>45521</v>
      </c>
      <c r="I3020" s="102" t="s">
        <v>295</v>
      </c>
      <c r="J3020" s="102" t="s">
        <v>1</v>
      </c>
      <c r="K3020" s="102" t="s">
        <v>291</v>
      </c>
      <c r="L3020" s="102" t="s">
        <v>294</v>
      </c>
      <c r="M3020" s="102" t="s">
        <v>1074</v>
      </c>
      <c r="N3020" s="102">
        <v>6</v>
      </c>
      <c r="O3020" s="102" t="s">
        <v>1075</v>
      </c>
    </row>
    <row r="3021" spans="1:15" x14ac:dyDescent="0.25">
      <c r="A3021" s="102" t="s">
        <v>6541</v>
      </c>
      <c r="B3021" s="103" t="s">
        <v>6542</v>
      </c>
      <c r="C3021" s="103" t="s">
        <v>1077</v>
      </c>
      <c r="D3021" s="102" t="s">
        <v>196</v>
      </c>
      <c r="E3021" s="102" t="s">
        <v>275</v>
      </c>
      <c r="F3021" s="102" t="s">
        <v>6543</v>
      </c>
      <c r="H3021" s="102">
        <v>45521</v>
      </c>
      <c r="I3021" s="102" t="s">
        <v>295</v>
      </c>
      <c r="J3021" s="102" t="s">
        <v>1</v>
      </c>
      <c r="K3021" s="102" t="s">
        <v>291</v>
      </c>
      <c r="L3021" s="102" t="s">
        <v>294</v>
      </c>
      <c r="M3021" s="102" t="s">
        <v>1074</v>
      </c>
      <c r="N3021" s="102">
        <v>6</v>
      </c>
      <c r="O3021" s="102" t="s">
        <v>1075</v>
      </c>
    </row>
    <row r="3022" spans="1:15" x14ac:dyDescent="0.25">
      <c r="A3022" s="102" t="s">
        <v>4366</v>
      </c>
      <c r="B3022" s="103" t="s">
        <v>2495</v>
      </c>
      <c r="C3022" s="103" t="s">
        <v>274</v>
      </c>
      <c r="D3022" s="102" t="s">
        <v>451</v>
      </c>
      <c r="E3022" s="102" t="s">
        <v>275</v>
      </c>
      <c r="F3022" s="102" t="s">
        <v>6544</v>
      </c>
      <c r="H3022" s="102">
        <v>45521</v>
      </c>
      <c r="I3022" s="102" t="s">
        <v>295</v>
      </c>
      <c r="J3022" s="102" t="s">
        <v>1</v>
      </c>
      <c r="K3022" s="102" t="s">
        <v>291</v>
      </c>
      <c r="L3022" s="102" t="s">
        <v>294</v>
      </c>
      <c r="M3022" s="102" t="s">
        <v>1074</v>
      </c>
      <c r="N3022" s="102">
        <v>6</v>
      </c>
      <c r="O3022" s="102" t="s">
        <v>1075</v>
      </c>
    </row>
    <row r="3023" spans="1:15" x14ac:dyDescent="0.25">
      <c r="A3023" s="102" t="s">
        <v>4366</v>
      </c>
      <c r="B3023" s="103" t="s">
        <v>2204</v>
      </c>
      <c r="C3023" s="103" t="s">
        <v>274</v>
      </c>
      <c r="D3023" s="102" t="s">
        <v>451</v>
      </c>
      <c r="E3023" s="102" t="s">
        <v>275</v>
      </c>
      <c r="F3023" s="102" t="s">
        <v>6545</v>
      </c>
      <c r="H3023" s="102">
        <v>45521</v>
      </c>
      <c r="I3023" s="102" t="s">
        <v>295</v>
      </c>
      <c r="J3023" s="102" t="s">
        <v>1</v>
      </c>
      <c r="K3023" s="102" t="s">
        <v>291</v>
      </c>
      <c r="L3023" s="102" t="s">
        <v>294</v>
      </c>
      <c r="M3023" s="102" t="s">
        <v>1074</v>
      </c>
      <c r="N3023" s="102">
        <v>6</v>
      </c>
      <c r="O3023" s="102" t="s">
        <v>1075</v>
      </c>
    </row>
    <row r="3024" spans="1:15" x14ac:dyDescent="0.25">
      <c r="A3024" s="102" t="s">
        <v>4366</v>
      </c>
      <c r="B3024" s="103" t="s">
        <v>2976</v>
      </c>
      <c r="C3024" s="103" t="s">
        <v>274</v>
      </c>
      <c r="D3024" s="102" t="s">
        <v>451</v>
      </c>
      <c r="E3024" s="102" t="s">
        <v>275</v>
      </c>
      <c r="F3024" s="102" t="s">
        <v>6546</v>
      </c>
      <c r="H3024" s="102">
        <v>45521</v>
      </c>
      <c r="I3024" s="102" t="s">
        <v>295</v>
      </c>
      <c r="J3024" s="102" t="s">
        <v>1</v>
      </c>
      <c r="K3024" s="102" t="s">
        <v>291</v>
      </c>
      <c r="L3024" s="102" t="s">
        <v>294</v>
      </c>
      <c r="M3024" s="102" t="s">
        <v>1074</v>
      </c>
      <c r="N3024" s="102">
        <v>6</v>
      </c>
      <c r="O3024" s="102" t="s">
        <v>1075</v>
      </c>
    </row>
    <row r="3025" spans="1:15" x14ac:dyDescent="0.25">
      <c r="A3025" s="102" t="s">
        <v>4370</v>
      </c>
      <c r="B3025" s="103" t="s">
        <v>4371</v>
      </c>
      <c r="C3025" s="103" t="s">
        <v>274</v>
      </c>
      <c r="D3025" s="102" t="s">
        <v>451</v>
      </c>
      <c r="E3025" s="102" t="s">
        <v>275</v>
      </c>
      <c r="F3025" s="102" t="s">
        <v>6547</v>
      </c>
      <c r="H3025" s="102">
        <v>45521</v>
      </c>
      <c r="I3025" s="102" t="s">
        <v>295</v>
      </c>
      <c r="J3025" s="102" t="s">
        <v>1</v>
      </c>
      <c r="K3025" s="102" t="s">
        <v>291</v>
      </c>
      <c r="L3025" s="102" t="s">
        <v>294</v>
      </c>
      <c r="M3025" s="102" t="s">
        <v>1074</v>
      </c>
      <c r="N3025" s="102">
        <v>6</v>
      </c>
      <c r="O3025" s="102" t="s">
        <v>1075</v>
      </c>
    </row>
    <row r="3026" spans="1:15" x14ac:dyDescent="0.25">
      <c r="A3026" s="102" t="s">
        <v>1444</v>
      </c>
      <c r="B3026" s="103" t="s">
        <v>4373</v>
      </c>
      <c r="C3026" s="103" t="s">
        <v>277</v>
      </c>
      <c r="D3026" s="102" t="s">
        <v>570</v>
      </c>
      <c r="E3026" s="102" t="s">
        <v>275</v>
      </c>
      <c r="F3026" s="102" t="s">
        <v>6548</v>
      </c>
      <c r="H3026" s="102">
        <v>45521</v>
      </c>
      <c r="I3026" s="102" t="s">
        <v>295</v>
      </c>
      <c r="J3026" s="102" t="s">
        <v>1</v>
      </c>
      <c r="K3026" s="102" t="s">
        <v>291</v>
      </c>
      <c r="L3026" s="102" t="s">
        <v>294</v>
      </c>
      <c r="M3026" s="102" t="s">
        <v>1074</v>
      </c>
      <c r="N3026" s="102">
        <v>6</v>
      </c>
      <c r="O3026" s="102" t="s">
        <v>1075</v>
      </c>
    </row>
    <row r="3027" spans="1:15" x14ac:dyDescent="0.25">
      <c r="A3027" s="102" t="s">
        <v>4376</v>
      </c>
      <c r="B3027" s="103" t="s">
        <v>1924</v>
      </c>
      <c r="C3027" s="103" t="s">
        <v>274</v>
      </c>
      <c r="D3027" s="102" t="s">
        <v>570</v>
      </c>
      <c r="E3027" s="102" t="s">
        <v>275</v>
      </c>
      <c r="F3027" s="102" t="s">
        <v>6549</v>
      </c>
      <c r="H3027" s="102">
        <v>45521</v>
      </c>
      <c r="I3027" s="102" t="s">
        <v>295</v>
      </c>
      <c r="J3027" s="102" t="s">
        <v>1</v>
      </c>
      <c r="K3027" s="102" t="s">
        <v>291</v>
      </c>
      <c r="L3027" s="102" t="s">
        <v>294</v>
      </c>
      <c r="M3027" s="102" t="s">
        <v>1074</v>
      </c>
      <c r="N3027" s="102">
        <v>6</v>
      </c>
      <c r="O3027" s="102" t="s">
        <v>1075</v>
      </c>
    </row>
    <row r="3028" spans="1:15" x14ac:dyDescent="0.25">
      <c r="A3028" s="102" t="s">
        <v>4378</v>
      </c>
      <c r="B3028" s="103" t="s">
        <v>1244</v>
      </c>
      <c r="C3028" s="103" t="s">
        <v>274</v>
      </c>
      <c r="D3028" s="102" t="s">
        <v>136</v>
      </c>
      <c r="E3028" s="102" t="s">
        <v>275</v>
      </c>
      <c r="F3028" s="102" t="s">
        <v>6550</v>
      </c>
      <c r="H3028" s="102">
        <v>45521</v>
      </c>
      <c r="I3028" s="102" t="s">
        <v>295</v>
      </c>
      <c r="J3028" s="102" t="s">
        <v>1</v>
      </c>
      <c r="K3028" s="102" t="s">
        <v>291</v>
      </c>
      <c r="L3028" s="102" t="s">
        <v>294</v>
      </c>
      <c r="M3028" s="102" t="s">
        <v>1074</v>
      </c>
      <c r="N3028" s="102">
        <v>6</v>
      </c>
      <c r="O3028" s="102" t="s">
        <v>1075</v>
      </c>
    </row>
    <row r="3029" spans="1:15" x14ac:dyDescent="0.25">
      <c r="A3029" s="102" t="s">
        <v>4378</v>
      </c>
      <c r="B3029" s="103" t="s">
        <v>3786</v>
      </c>
      <c r="C3029" s="103" t="s">
        <v>1082</v>
      </c>
      <c r="D3029" s="102" t="s">
        <v>136</v>
      </c>
      <c r="E3029" s="102" t="s">
        <v>275</v>
      </c>
      <c r="F3029" s="102" t="s">
        <v>6551</v>
      </c>
      <c r="H3029" s="102">
        <v>45521</v>
      </c>
      <c r="I3029" s="102" t="s">
        <v>295</v>
      </c>
      <c r="J3029" s="102" t="s">
        <v>1</v>
      </c>
      <c r="K3029" s="102" t="s">
        <v>291</v>
      </c>
      <c r="L3029" s="102" t="s">
        <v>294</v>
      </c>
      <c r="M3029" s="102" t="s">
        <v>1082</v>
      </c>
      <c r="N3029" s="102">
        <v>6</v>
      </c>
      <c r="O3029" s="102" t="s">
        <v>1075</v>
      </c>
    </row>
    <row r="3030" spans="1:15" x14ac:dyDescent="0.25">
      <c r="A3030" s="102" t="s">
        <v>4378</v>
      </c>
      <c r="B3030" s="103" t="s">
        <v>1284</v>
      </c>
      <c r="C3030" s="103" t="s">
        <v>1082</v>
      </c>
      <c r="D3030" s="102" t="s">
        <v>136</v>
      </c>
      <c r="E3030" s="102" t="s">
        <v>275</v>
      </c>
      <c r="F3030" s="102" t="s">
        <v>6552</v>
      </c>
      <c r="H3030" s="102">
        <v>45521</v>
      </c>
      <c r="I3030" s="102" t="s">
        <v>295</v>
      </c>
      <c r="J3030" s="102" t="s">
        <v>1</v>
      </c>
      <c r="K3030" s="102" t="s">
        <v>291</v>
      </c>
      <c r="L3030" s="102" t="s">
        <v>294</v>
      </c>
      <c r="M3030" s="102" t="s">
        <v>1082</v>
      </c>
      <c r="N3030" s="102">
        <v>6</v>
      </c>
      <c r="O3030" s="102" t="s">
        <v>1075</v>
      </c>
    </row>
    <row r="3031" spans="1:15" x14ac:dyDescent="0.25">
      <c r="A3031" s="102" t="s">
        <v>4382</v>
      </c>
      <c r="B3031" s="103" t="s">
        <v>1260</v>
      </c>
      <c r="C3031" s="103" t="s">
        <v>277</v>
      </c>
      <c r="D3031" s="102" t="s">
        <v>451</v>
      </c>
      <c r="E3031" s="102" t="s">
        <v>275</v>
      </c>
      <c r="F3031" s="102" t="s">
        <v>6553</v>
      </c>
      <c r="H3031" s="102">
        <v>45521</v>
      </c>
      <c r="I3031" s="102" t="s">
        <v>295</v>
      </c>
      <c r="J3031" s="102" t="s">
        <v>1</v>
      </c>
      <c r="K3031" s="102" t="s">
        <v>291</v>
      </c>
      <c r="L3031" s="102" t="s">
        <v>294</v>
      </c>
      <c r="M3031" s="102" t="s">
        <v>1074</v>
      </c>
      <c r="N3031" s="102">
        <v>6</v>
      </c>
      <c r="O3031" s="102" t="s">
        <v>1075</v>
      </c>
    </row>
    <row r="3032" spans="1:15" x14ac:dyDescent="0.25">
      <c r="A3032" s="102" t="s">
        <v>4387</v>
      </c>
      <c r="B3032" s="103" t="s">
        <v>2667</v>
      </c>
      <c r="C3032" s="103" t="s">
        <v>274</v>
      </c>
      <c r="D3032" s="102" t="s">
        <v>570</v>
      </c>
      <c r="E3032" s="102" t="s">
        <v>275</v>
      </c>
      <c r="F3032" s="102" t="s">
        <v>6554</v>
      </c>
      <c r="H3032" s="102">
        <v>45521</v>
      </c>
      <c r="I3032" s="102" t="s">
        <v>295</v>
      </c>
      <c r="J3032" s="102" t="s">
        <v>1</v>
      </c>
      <c r="K3032" s="102" t="s">
        <v>291</v>
      </c>
      <c r="L3032" s="102" t="s">
        <v>294</v>
      </c>
      <c r="M3032" s="102" t="s">
        <v>1074</v>
      </c>
      <c r="N3032" s="102">
        <v>6</v>
      </c>
      <c r="O3032" s="102" t="s">
        <v>1075</v>
      </c>
    </row>
    <row r="3033" spans="1:15" x14ac:dyDescent="0.25">
      <c r="A3033" s="102" t="s">
        <v>4387</v>
      </c>
      <c r="B3033" s="103" t="s">
        <v>6555</v>
      </c>
      <c r="C3033" s="103" t="s">
        <v>1082</v>
      </c>
      <c r="D3033" s="102" t="s">
        <v>570</v>
      </c>
      <c r="E3033" s="102" t="s">
        <v>275</v>
      </c>
      <c r="F3033" s="102" t="s">
        <v>6556</v>
      </c>
      <c r="H3033" s="102">
        <v>45521</v>
      </c>
      <c r="I3033" s="102" t="s">
        <v>295</v>
      </c>
      <c r="J3033" s="102" t="s">
        <v>1</v>
      </c>
      <c r="K3033" s="102" t="s">
        <v>291</v>
      </c>
      <c r="L3033" s="102" t="s">
        <v>294</v>
      </c>
      <c r="M3033" s="102" t="s">
        <v>1082</v>
      </c>
      <c r="N3033" s="102">
        <v>6</v>
      </c>
      <c r="O3033" s="102" t="s">
        <v>1075</v>
      </c>
    </row>
    <row r="3034" spans="1:15" x14ac:dyDescent="0.25">
      <c r="A3034" s="102" t="s">
        <v>4390</v>
      </c>
      <c r="B3034" s="103" t="s">
        <v>1656</v>
      </c>
      <c r="C3034" s="103" t="s">
        <v>274</v>
      </c>
      <c r="D3034" s="102" t="s">
        <v>136</v>
      </c>
      <c r="E3034" s="102" t="s">
        <v>275</v>
      </c>
      <c r="F3034" s="102" t="s">
        <v>6557</v>
      </c>
      <c r="H3034" s="102">
        <v>45521</v>
      </c>
      <c r="I3034" s="102" t="s">
        <v>295</v>
      </c>
      <c r="J3034" s="102" t="s">
        <v>1</v>
      </c>
      <c r="K3034" s="102" t="s">
        <v>291</v>
      </c>
      <c r="L3034" s="102" t="s">
        <v>294</v>
      </c>
      <c r="M3034" s="102" t="s">
        <v>1074</v>
      </c>
      <c r="N3034" s="102">
        <v>6</v>
      </c>
      <c r="O3034" s="102" t="s">
        <v>1075</v>
      </c>
    </row>
    <row r="3035" spans="1:15" x14ac:dyDescent="0.25">
      <c r="A3035" s="102" t="s">
        <v>4392</v>
      </c>
      <c r="B3035" s="103" t="s">
        <v>1766</v>
      </c>
      <c r="C3035" s="103" t="s">
        <v>277</v>
      </c>
      <c r="D3035" s="102" t="s">
        <v>570</v>
      </c>
      <c r="E3035" s="102" t="s">
        <v>275</v>
      </c>
      <c r="F3035" s="102" t="s">
        <v>6558</v>
      </c>
      <c r="H3035" s="102">
        <v>45521</v>
      </c>
      <c r="I3035" s="102" t="s">
        <v>295</v>
      </c>
      <c r="J3035" s="102" t="s">
        <v>1</v>
      </c>
      <c r="K3035" s="102" t="s">
        <v>291</v>
      </c>
      <c r="L3035" s="102" t="s">
        <v>294</v>
      </c>
      <c r="M3035" s="102" t="s">
        <v>1074</v>
      </c>
      <c r="N3035" s="102">
        <v>6</v>
      </c>
      <c r="O3035" s="102" t="s">
        <v>1075</v>
      </c>
    </row>
    <row r="3036" spans="1:15" x14ac:dyDescent="0.25">
      <c r="A3036" s="102" t="s">
        <v>4394</v>
      </c>
      <c r="B3036" s="103" t="s">
        <v>1197</v>
      </c>
      <c r="C3036" s="103" t="s">
        <v>274</v>
      </c>
      <c r="D3036" s="102" t="s">
        <v>570</v>
      </c>
      <c r="E3036" s="102" t="s">
        <v>275</v>
      </c>
      <c r="F3036" s="102" t="s">
        <v>6559</v>
      </c>
      <c r="H3036" s="102">
        <v>45521</v>
      </c>
      <c r="I3036" s="102" t="s">
        <v>295</v>
      </c>
      <c r="J3036" s="102" t="s">
        <v>1</v>
      </c>
      <c r="K3036" s="102" t="s">
        <v>291</v>
      </c>
      <c r="L3036" s="102" t="s">
        <v>294</v>
      </c>
      <c r="M3036" s="102" t="s">
        <v>1074</v>
      </c>
      <c r="N3036" s="102">
        <v>6</v>
      </c>
      <c r="O3036" s="102" t="s">
        <v>1075</v>
      </c>
    </row>
    <row r="3037" spans="1:15" x14ac:dyDescent="0.25">
      <c r="A3037" s="102" t="s">
        <v>4394</v>
      </c>
      <c r="B3037" s="103" t="s">
        <v>4396</v>
      </c>
      <c r="C3037" s="103" t="s">
        <v>277</v>
      </c>
      <c r="D3037" s="102" t="s">
        <v>570</v>
      </c>
      <c r="E3037" s="102" t="s">
        <v>275</v>
      </c>
      <c r="F3037" s="102" t="s">
        <v>6560</v>
      </c>
      <c r="H3037" s="102">
        <v>45521</v>
      </c>
      <c r="I3037" s="102" t="s">
        <v>295</v>
      </c>
      <c r="J3037" s="102" t="s">
        <v>1</v>
      </c>
      <c r="K3037" s="102" t="s">
        <v>291</v>
      </c>
      <c r="L3037" s="102" t="s">
        <v>294</v>
      </c>
      <c r="M3037" s="102" t="s">
        <v>1074</v>
      </c>
      <c r="N3037" s="102">
        <v>6</v>
      </c>
      <c r="O3037" s="102" t="s">
        <v>1075</v>
      </c>
    </row>
    <row r="3038" spans="1:15" x14ac:dyDescent="0.25">
      <c r="A3038" s="102" t="s">
        <v>6561</v>
      </c>
      <c r="B3038" s="103" t="s">
        <v>1454</v>
      </c>
      <c r="C3038" s="103" t="s">
        <v>274</v>
      </c>
      <c r="D3038" s="102" t="s">
        <v>570</v>
      </c>
      <c r="E3038" s="102" t="s">
        <v>275</v>
      </c>
      <c r="F3038" s="102" t="s">
        <v>6562</v>
      </c>
      <c r="H3038" s="102">
        <v>45521</v>
      </c>
      <c r="I3038" s="102" t="s">
        <v>295</v>
      </c>
      <c r="J3038" s="102" t="s">
        <v>1</v>
      </c>
      <c r="K3038" s="102" t="s">
        <v>291</v>
      </c>
      <c r="L3038" s="102" t="s">
        <v>294</v>
      </c>
      <c r="M3038" s="102" t="s">
        <v>1074</v>
      </c>
      <c r="N3038" s="102">
        <v>6</v>
      </c>
      <c r="O3038" s="102" t="s">
        <v>1075</v>
      </c>
    </row>
    <row r="3039" spans="1:15" x14ac:dyDescent="0.25">
      <c r="A3039" s="102" t="s">
        <v>4398</v>
      </c>
      <c r="B3039" s="103" t="s">
        <v>4399</v>
      </c>
      <c r="C3039" s="103" t="s">
        <v>1118</v>
      </c>
      <c r="D3039" s="102" t="s">
        <v>318</v>
      </c>
      <c r="E3039" s="102" t="s">
        <v>275</v>
      </c>
      <c r="F3039" s="102" t="s">
        <v>6563</v>
      </c>
      <c r="H3039" s="102">
        <v>45521</v>
      </c>
      <c r="I3039" s="102" t="s">
        <v>295</v>
      </c>
      <c r="J3039" s="102" t="s">
        <v>1</v>
      </c>
      <c r="K3039" s="102" t="s">
        <v>291</v>
      </c>
      <c r="L3039" s="102" t="s">
        <v>294</v>
      </c>
      <c r="M3039" s="102" t="s">
        <v>1074</v>
      </c>
      <c r="N3039" s="102">
        <v>6</v>
      </c>
      <c r="O3039" s="102" t="s">
        <v>1075</v>
      </c>
    </row>
    <row r="3040" spans="1:15" x14ac:dyDescent="0.25">
      <c r="A3040" s="102" t="s">
        <v>4401</v>
      </c>
      <c r="B3040" s="103" t="s">
        <v>2564</v>
      </c>
      <c r="C3040" s="103" t="s">
        <v>274</v>
      </c>
      <c r="D3040" s="102" t="s">
        <v>451</v>
      </c>
      <c r="E3040" s="102" t="s">
        <v>275</v>
      </c>
      <c r="F3040" s="102" t="s">
        <v>6564</v>
      </c>
      <c r="H3040" s="102">
        <v>45521</v>
      </c>
      <c r="I3040" s="102" t="s">
        <v>295</v>
      </c>
      <c r="J3040" s="102" t="s">
        <v>1</v>
      </c>
      <c r="K3040" s="102" t="s">
        <v>291</v>
      </c>
      <c r="L3040" s="102" t="s">
        <v>294</v>
      </c>
      <c r="M3040" s="102" t="s">
        <v>1074</v>
      </c>
      <c r="N3040" s="102">
        <v>6</v>
      </c>
      <c r="O3040" s="102" t="s">
        <v>1075</v>
      </c>
    </row>
    <row r="3041" spans="1:15" x14ac:dyDescent="0.25">
      <c r="A3041" s="102" t="s">
        <v>4401</v>
      </c>
      <c r="B3041" s="103" t="s">
        <v>2050</v>
      </c>
      <c r="C3041" s="103" t="s">
        <v>1180</v>
      </c>
      <c r="D3041" s="102" t="s">
        <v>451</v>
      </c>
      <c r="E3041" s="102" t="s">
        <v>275</v>
      </c>
      <c r="F3041" s="102" t="s">
        <v>6565</v>
      </c>
      <c r="H3041" s="102">
        <v>45521</v>
      </c>
      <c r="I3041" s="102" t="s">
        <v>295</v>
      </c>
      <c r="J3041" s="102" t="s">
        <v>1</v>
      </c>
      <c r="K3041" s="102" t="s">
        <v>291</v>
      </c>
      <c r="L3041" s="102" t="s">
        <v>294</v>
      </c>
      <c r="M3041" s="102" t="s">
        <v>1180</v>
      </c>
      <c r="N3041" s="102">
        <v>6</v>
      </c>
      <c r="O3041" s="102" t="s">
        <v>1075</v>
      </c>
    </row>
    <row r="3042" spans="1:15" x14ac:dyDescent="0.25">
      <c r="A3042" s="102" t="s">
        <v>4414</v>
      </c>
      <c r="B3042" s="103" t="s">
        <v>2198</v>
      </c>
      <c r="C3042" s="103" t="s">
        <v>1118</v>
      </c>
      <c r="D3042" s="102" t="s">
        <v>303</v>
      </c>
      <c r="E3042" s="102" t="s">
        <v>275</v>
      </c>
      <c r="F3042" s="102" t="s">
        <v>6566</v>
      </c>
      <c r="H3042" s="102">
        <v>45521</v>
      </c>
      <c r="I3042" s="102" t="s">
        <v>295</v>
      </c>
      <c r="J3042" s="102" t="s">
        <v>1</v>
      </c>
      <c r="K3042" s="102" t="s">
        <v>291</v>
      </c>
      <c r="L3042" s="102" t="s">
        <v>294</v>
      </c>
      <c r="M3042" s="102" t="s">
        <v>1074</v>
      </c>
      <c r="N3042" s="102">
        <v>6</v>
      </c>
      <c r="O3042" s="102" t="s">
        <v>1075</v>
      </c>
    </row>
    <row r="3043" spans="1:15" x14ac:dyDescent="0.25">
      <c r="A3043" s="102" t="s">
        <v>4416</v>
      </c>
      <c r="B3043" s="103" t="s">
        <v>1242</v>
      </c>
      <c r="C3043" s="103" t="s">
        <v>277</v>
      </c>
      <c r="D3043" s="102" t="s">
        <v>451</v>
      </c>
      <c r="E3043" s="102" t="s">
        <v>275</v>
      </c>
      <c r="F3043" s="102" t="s">
        <v>6567</v>
      </c>
      <c r="H3043" s="102">
        <v>45521</v>
      </c>
      <c r="I3043" s="102" t="s">
        <v>295</v>
      </c>
      <c r="J3043" s="102" t="s">
        <v>1</v>
      </c>
      <c r="K3043" s="102" t="s">
        <v>291</v>
      </c>
      <c r="L3043" s="102" t="s">
        <v>294</v>
      </c>
      <c r="M3043" s="102" t="s">
        <v>1074</v>
      </c>
      <c r="N3043" s="102">
        <v>6</v>
      </c>
      <c r="O3043" s="102" t="s">
        <v>1075</v>
      </c>
    </row>
    <row r="3044" spans="1:15" x14ac:dyDescent="0.25">
      <c r="A3044" s="102" t="s">
        <v>6568</v>
      </c>
      <c r="B3044" s="103" t="s">
        <v>2189</v>
      </c>
      <c r="C3044" s="103" t="s">
        <v>1077</v>
      </c>
      <c r="D3044" s="102" t="s">
        <v>196</v>
      </c>
      <c r="E3044" s="102" t="s">
        <v>275</v>
      </c>
      <c r="F3044" s="102" t="s">
        <v>6569</v>
      </c>
      <c r="H3044" s="102">
        <v>45521</v>
      </c>
      <c r="I3044" s="102" t="s">
        <v>295</v>
      </c>
      <c r="J3044" s="102" t="s">
        <v>1</v>
      </c>
      <c r="K3044" s="102" t="s">
        <v>291</v>
      </c>
      <c r="L3044" s="102" t="s">
        <v>294</v>
      </c>
      <c r="M3044" s="102" t="s">
        <v>1074</v>
      </c>
      <c r="N3044" s="102">
        <v>6</v>
      </c>
      <c r="O3044" s="102" t="s">
        <v>1075</v>
      </c>
    </row>
    <row r="3045" spans="1:15" x14ac:dyDescent="0.25">
      <c r="A3045" s="102" t="s">
        <v>3891</v>
      </c>
      <c r="B3045" s="103" t="s">
        <v>4418</v>
      </c>
      <c r="C3045" s="103" t="s">
        <v>277</v>
      </c>
      <c r="D3045" s="102" t="s">
        <v>451</v>
      </c>
      <c r="E3045" s="102" t="s">
        <v>275</v>
      </c>
      <c r="F3045" s="102" t="s">
        <v>6570</v>
      </c>
      <c r="H3045" s="102">
        <v>45521</v>
      </c>
      <c r="I3045" s="102" t="s">
        <v>295</v>
      </c>
      <c r="J3045" s="102" t="s">
        <v>1</v>
      </c>
      <c r="K3045" s="102" t="s">
        <v>291</v>
      </c>
      <c r="L3045" s="102" t="s">
        <v>294</v>
      </c>
      <c r="M3045" s="102" t="s">
        <v>1074</v>
      </c>
      <c r="N3045" s="102">
        <v>6</v>
      </c>
      <c r="O3045" s="102" t="s">
        <v>1075</v>
      </c>
    </row>
    <row r="3046" spans="1:15" x14ac:dyDescent="0.25">
      <c r="A3046" s="102" t="s">
        <v>4420</v>
      </c>
      <c r="B3046" s="103" t="s">
        <v>1392</v>
      </c>
      <c r="C3046" s="103" t="s">
        <v>274</v>
      </c>
      <c r="D3046" s="102" t="s">
        <v>152</v>
      </c>
      <c r="E3046" s="102" t="s">
        <v>275</v>
      </c>
      <c r="F3046" s="102" t="s">
        <v>6571</v>
      </c>
      <c r="H3046" s="102">
        <v>45521</v>
      </c>
      <c r="I3046" s="102" t="s">
        <v>295</v>
      </c>
      <c r="J3046" s="102" t="s">
        <v>1</v>
      </c>
      <c r="K3046" s="102" t="s">
        <v>291</v>
      </c>
      <c r="L3046" s="102" t="s">
        <v>294</v>
      </c>
      <c r="M3046" s="102" t="s">
        <v>1074</v>
      </c>
      <c r="N3046" s="102">
        <v>6</v>
      </c>
      <c r="O3046" s="102" t="s">
        <v>1075</v>
      </c>
    </row>
    <row r="3047" spans="1:15" x14ac:dyDescent="0.25">
      <c r="A3047" s="102" t="s">
        <v>4422</v>
      </c>
      <c r="B3047" s="103" t="s">
        <v>3466</v>
      </c>
      <c r="C3047" s="103" t="s">
        <v>274</v>
      </c>
      <c r="D3047" s="102" t="s">
        <v>451</v>
      </c>
      <c r="E3047" s="102" t="s">
        <v>275</v>
      </c>
      <c r="F3047" s="102" t="s">
        <v>6572</v>
      </c>
      <c r="H3047" s="102">
        <v>45521</v>
      </c>
      <c r="I3047" s="102" t="s">
        <v>295</v>
      </c>
      <c r="J3047" s="102" t="s">
        <v>1</v>
      </c>
      <c r="K3047" s="102" t="s">
        <v>291</v>
      </c>
      <c r="L3047" s="102" t="s">
        <v>294</v>
      </c>
      <c r="M3047" s="102" t="s">
        <v>1074</v>
      </c>
      <c r="N3047" s="102">
        <v>6</v>
      </c>
      <c r="O3047" s="102" t="s">
        <v>1075</v>
      </c>
    </row>
    <row r="3048" spans="1:15" x14ac:dyDescent="0.25">
      <c r="A3048" s="102" t="s">
        <v>4426</v>
      </c>
      <c r="B3048" s="103" t="s">
        <v>1197</v>
      </c>
      <c r="C3048" s="103" t="s">
        <v>274</v>
      </c>
      <c r="D3048" s="102" t="s">
        <v>451</v>
      </c>
      <c r="E3048" s="102" t="s">
        <v>275</v>
      </c>
      <c r="F3048" s="102" t="s">
        <v>6573</v>
      </c>
      <c r="H3048" s="102">
        <v>45521</v>
      </c>
      <c r="I3048" s="102" t="s">
        <v>295</v>
      </c>
      <c r="J3048" s="102" t="s">
        <v>1</v>
      </c>
      <c r="K3048" s="102" t="s">
        <v>291</v>
      </c>
      <c r="L3048" s="102" t="s">
        <v>294</v>
      </c>
      <c r="M3048" s="102" t="s">
        <v>1074</v>
      </c>
      <c r="N3048" s="102">
        <v>6</v>
      </c>
      <c r="O3048" s="102" t="s">
        <v>1075</v>
      </c>
    </row>
    <row r="3049" spans="1:15" x14ac:dyDescent="0.25">
      <c r="A3049" s="102" t="s">
        <v>4428</v>
      </c>
      <c r="B3049" s="103" t="s">
        <v>1430</v>
      </c>
      <c r="C3049" s="103" t="s">
        <v>1118</v>
      </c>
      <c r="D3049" s="102" t="s">
        <v>303</v>
      </c>
      <c r="E3049" s="102" t="s">
        <v>275</v>
      </c>
      <c r="F3049" s="102" t="s">
        <v>6574</v>
      </c>
      <c r="H3049" s="102">
        <v>45521</v>
      </c>
      <c r="I3049" s="102" t="s">
        <v>295</v>
      </c>
      <c r="J3049" s="102" t="s">
        <v>1</v>
      </c>
      <c r="K3049" s="102" t="s">
        <v>291</v>
      </c>
      <c r="L3049" s="102" t="s">
        <v>294</v>
      </c>
      <c r="M3049" s="102" t="s">
        <v>1074</v>
      </c>
      <c r="N3049" s="102">
        <v>6</v>
      </c>
      <c r="O3049" s="102" t="s">
        <v>1075</v>
      </c>
    </row>
    <row r="3050" spans="1:15" x14ac:dyDescent="0.25">
      <c r="A3050" s="102" t="s">
        <v>6575</v>
      </c>
      <c r="B3050" s="103" t="s">
        <v>6576</v>
      </c>
      <c r="C3050" s="103" t="s">
        <v>1077</v>
      </c>
      <c r="D3050" s="102" t="s">
        <v>196</v>
      </c>
      <c r="E3050" s="102" t="s">
        <v>275</v>
      </c>
      <c r="F3050" s="102" t="s">
        <v>6577</v>
      </c>
      <c r="H3050" s="102">
        <v>45521</v>
      </c>
      <c r="I3050" s="102" t="s">
        <v>295</v>
      </c>
      <c r="J3050" s="102" t="s">
        <v>1</v>
      </c>
      <c r="K3050" s="102" t="s">
        <v>291</v>
      </c>
      <c r="L3050" s="102" t="s">
        <v>294</v>
      </c>
      <c r="M3050" s="102" t="s">
        <v>1074</v>
      </c>
      <c r="N3050" s="102">
        <v>6</v>
      </c>
      <c r="O3050" s="102" t="s">
        <v>1075</v>
      </c>
    </row>
    <row r="3051" spans="1:15" x14ac:dyDescent="0.25">
      <c r="A3051" s="102" t="s">
        <v>4430</v>
      </c>
      <c r="B3051" s="103" t="s">
        <v>1214</v>
      </c>
      <c r="C3051" s="103" t="s">
        <v>277</v>
      </c>
      <c r="D3051" s="102" t="s">
        <v>152</v>
      </c>
      <c r="E3051" s="102" t="s">
        <v>275</v>
      </c>
      <c r="F3051" s="102" t="s">
        <v>6578</v>
      </c>
      <c r="H3051" s="102">
        <v>45521</v>
      </c>
      <c r="I3051" s="102" t="s">
        <v>295</v>
      </c>
      <c r="J3051" s="102" t="s">
        <v>1</v>
      </c>
      <c r="K3051" s="102" t="s">
        <v>291</v>
      </c>
      <c r="L3051" s="102" t="s">
        <v>294</v>
      </c>
      <c r="M3051" s="102" t="s">
        <v>1074</v>
      </c>
      <c r="N3051" s="102">
        <v>6</v>
      </c>
      <c r="O3051" s="102" t="s">
        <v>1075</v>
      </c>
    </row>
    <row r="3052" spans="1:15" x14ac:dyDescent="0.25">
      <c r="A3052" s="102" t="s">
        <v>4432</v>
      </c>
      <c r="B3052" s="103" t="s">
        <v>4433</v>
      </c>
      <c r="C3052" s="103" t="s">
        <v>277</v>
      </c>
      <c r="D3052" s="102" t="s">
        <v>570</v>
      </c>
      <c r="E3052" s="102" t="s">
        <v>275</v>
      </c>
      <c r="F3052" s="102" t="s">
        <v>6579</v>
      </c>
      <c r="H3052" s="102">
        <v>45521</v>
      </c>
      <c r="I3052" s="102" t="s">
        <v>295</v>
      </c>
      <c r="J3052" s="102" t="s">
        <v>1</v>
      </c>
      <c r="K3052" s="102" t="s">
        <v>291</v>
      </c>
      <c r="L3052" s="102" t="s">
        <v>294</v>
      </c>
      <c r="M3052" s="102" t="s">
        <v>1074</v>
      </c>
      <c r="N3052" s="102">
        <v>6</v>
      </c>
      <c r="O3052" s="102" t="s">
        <v>1075</v>
      </c>
    </row>
    <row r="3053" spans="1:15" x14ac:dyDescent="0.25">
      <c r="A3053" s="102" t="s">
        <v>4435</v>
      </c>
      <c r="B3053" s="103" t="s">
        <v>4436</v>
      </c>
      <c r="C3053" s="103" t="s">
        <v>1118</v>
      </c>
      <c r="D3053" s="102" t="s">
        <v>318</v>
      </c>
      <c r="E3053" s="102" t="s">
        <v>275</v>
      </c>
      <c r="F3053" s="102" t="s">
        <v>6580</v>
      </c>
      <c r="H3053" s="102">
        <v>45521</v>
      </c>
      <c r="I3053" s="102" t="s">
        <v>295</v>
      </c>
      <c r="J3053" s="102" t="s">
        <v>1</v>
      </c>
      <c r="K3053" s="102" t="s">
        <v>291</v>
      </c>
      <c r="L3053" s="102" t="s">
        <v>294</v>
      </c>
      <c r="M3053" s="102" t="s">
        <v>1074</v>
      </c>
      <c r="N3053" s="102">
        <v>6</v>
      </c>
      <c r="O3053" s="102" t="s">
        <v>1075</v>
      </c>
    </row>
    <row r="3054" spans="1:15" x14ac:dyDescent="0.25">
      <c r="A3054" s="102" t="s">
        <v>4438</v>
      </c>
      <c r="B3054" s="103" t="s">
        <v>1132</v>
      </c>
      <c r="C3054" s="103" t="s">
        <v>274</v>
      </c>
      <c r="D3054" s="102" t="s">
        <v>303</v>
      </c>
      <c r="E3054" s="102" t="s">
        <v>275</v>
      </c>
      <c r="F3054" s="102" t="s">
        <v>6581</v>
      </c>
      <c r="H3054" s="102">
        <v>45521</v>
      </c>
      <c r="I3054" s="102" t="s">
        <v>295</v>
      </c>
      <c r="J3054" s="102" t="s">
        <v>1</v>
      </c>
      <c r="K3054" s="102" t="s">
        <v>291</v>
      </c>
      <c r="L3054" s="102" t="s">
        <v>294</v>
      </c>
      <c r="M3054" s="102" t="s">
        <v>1074</v>
      </c>
      <c r="N3054" s="102">
        <v>6</v>
      </c>
      <c r="O3054" s="102" t="s">
        <v>1075</v>
      </c>
    </row>
    <row r="3055" spans="1:15" x14ac:dyDescent="0.25">
      <c r="A3055" s="102" t="s">
        <v>4438</v>
      </c>
      <c r="B3055" s="103" t="s">
        <v>1568</v>
      </c>
      <c r="C3055" s="103" t="s">
        <v>1118</v>
      </c>
      <c r="D3055" s="102" t="s">
        <v>303</v>
      </c>
      <c r="E3055" s="102" t="s">
        <v>275</v>
      </c>
      <c r="F3055" s="102" t="s">
        <v>6582</v>
      </c>
      <c r="H3055" s="102">
        <v>45521</v>
      </c>
      <c r="I3055" s="102" t="s">
        <v>295</v>
      </c>
      <c r="J3055" s="102" t="s">
        <v>1</v>
      </c>
      <c r="K3055" s="102" t="s">
        <v>291</v>
      </c>
      <c r="L3055" s="102" t="s">
        <v>294</v>
      </c>
      <c r="M3055" s="102" t="s">
        <v>1074</v>
      </c>
      <c r="N3055" s="102">
        <v>6</v>
      </c>
      <c r="O3055" s="102" t="s">
        <v>1075</v>
      </c>
    </row>
    <row r="3056" spans="1:15" x14ac:dyDescent="0.25">
      <c r="A3056" s="102" t="s">
        <v>2582</v>
      </c>
      <c r="B3056" s="103" t="s">
        <v>1098</v>
      </c>
      <c r="C3056" s="103" t="s">
        <v>277</v>
      </c>
      <c r="D3056" s="102" t="s">
        <v>451</v>
      </c>
      <c r="E3056" s="102" t="s">
        <v>275</v>
      </c>
      <c r="F3056" s="102" t="s">
        <v>6583</v>
      </c>
      <c r="H3056" s="102">
        <v>45521</v>
      </c>
      <c r="I3056" s="102" t="s">
        <v>295</v>
      </c>
      <c r="J3056" s="102" t="s">
        <v>1</v>
      </c>
      <c r="K3056" s="102" t="s">
        <v>291</v>
      </c>
      <c r="L3056" s="102" t="s">
        <v>294</v>
      </c>
      <c r="M3056" s="102" t="s">
        <v>1074</v>
      </c>
      <c r="N3056" s="102">
        <v>6</v>
      </c>
      <c r="O3056" s="102" t="s">
        <v>1075</v>
      </c>
    </row>
    <row r="3057" spans="1:15" x14ac:dyDescent="0.25">
      <c r="A3057" s="102" t="s">
        <v>2083</v>
      </c>
      <c r="B3057" s="103" t="s">
        <v>4446</v>
      </c>
      <c r="C3057" s="103" t="s">
        <v>274</v>
      </c>
      <c r="D3057" s="102" t="s">
        <v>451</v>
      </c>
      <c r="E3057" s="102" t="s">
        <v>275</v>
      </c>
      <c r="F3057" s="102" t="s">
        <v>6584</v>
      </c>
      <c r="H3057" s="102">
        <v>45521</v>
      </c>
      <c r="I3057" s="102" t="s">
        <v>295</v>
      </c>
      <c r="J3057" s="102" t="s">
        <v>1</v>
      </c>
      <c r="K3057" s="102" t="s">
        <v>291</v>
      </c>
      <c r="L3057" s="102" t="s">
        <v>294</v>
      </c>
      <c r="M3057" s="102" t="s">
        <v>1074</v>
      </c>
      <c r="N3057" s="102">
        <v>6</v>
      </c>
      <c r="O3057" s="102" t="s">
        <v>1075</v>
      </c>
    </row>
    <row r="3058" spans="1:15" x14ac:dyDescent="0.25">
      <c r="A3058" s="102" t="s">
        <v>2083</v>
      </c>
      <c r="B3058" s="103" t="s">
        <v>4442</v>
      </c>
      <c r="C3058" s="103" t="s">
        <v>1118</v>
      </c>
      <c r="D3058" s="102" t="s">
        <v>570</v>
      </c>
      <c r="E3058" s="102" t="s">
        <v>275</v>
      </c>
      <c r="F3058" s="102" t="s">
        <v>6585</v>
      </c>
      <c r="H3058" s="102">
        <v>45521</v>
      </c>
      <c r="I3058" s="102" t="s">
        <v>295</v>
      </c>
      <c r="J3058" s="102" t="s">
        <v>1</v>
      </c>
      <c r="K3058" s="102" t="s">
        <v>291</v>
      </c>
      <c r="L3058" s="102" t="s">
        <v>294</v>
      </c>
      <c r="M3058" s="102" t="s">
        <v>1074</v>
      </c>
      <c r="N3058" s="102">
        <v>6</v>
      </c>
      <c r="O3058" s="102" t="s">
        <v>1075</v>
      </c>
    </row>
    <row r="3059" spans="1:15" x14ac:dyDescent="0.25">
      <c r="A3059" s="102" t="s">
        <v>2083</v>
      </c>
      <c r="B3059" s="103" t="s">
        <v>1197</v>
      </c>
      <c r="C3059" s="103" t="s">
        <v>274</v>
      </c>
      <c r="D3059" s="102" t="s">
        <v>570</v>
      </c>
      <c r="E3059" s="102" t="s">
        <v>275</v>
      </c>
      <c r="F3059" s="102" t="s">
        <v>6586</v>
      </c>
      <c r="H3059" s="102">
        <v>45521</v>
      </c>
      <c r="I3059" s="102" t="s">
        <v>295</v>
      </c>
      <c r="J3059" s="102" t="s">
        <v>1</v>
      </c>
      <c r="K3059" s="102" t="s">
        <v>291</v>
      </c>
      <c r="L3059" s="102" t="s">
        <v>294</v>
      </c>
      <c r="M3059" s="102" t="s">
        <v>1074</v>
      </c>
      <c r="N3059" s="102">
        <v>6</v>
      </c>
      <c r="O3059" s="102" t="s">
        <v>1075</v>
      </c>
    </row>
    <row r="3060" spans="1:15" x14ac:dyDescent="0.25">
      <c r="A3060" s="102" t="s">
        <v>2083</v>
      </c>
      <c r="B3060" s="103" t="s">
        <v>4433</v>
      </c>
      <c r="C3060" s="103" t="s">
        <v>1118</v>
      </c>
      <c r="D3060" s="102" t="s">
        <v>570</v>
      </c>
      <c r="E3060" s="102" t="s">
        <v>275</v>
      </c>
      <c r="F3060" s="102" t="s">
        <v>6587</v>
      </c>
      <c r="H3060" s="102">
        <v>45521</v>
      </c>
      <c r="I3060" s="102" t="s">
        <v>295</v>
      </c>
      <c r="J3060" s="102" t="s">
        <v>1</v>
      </c>
      <c r="K3060" s="102" t="s">
        <v>291</v>
      </c>
      <c r="L3060" s="102" t="s">
        <v>294</v>
      </c>
      <c r="M3060" s="102" t="s">
        <v>1074</v>
      </c>
      <c r="N3060" s="102">
        <v>6</v>
      </c>
      <c r="O3060" s="102" t="s">
        <v>1075</v>
      </c>
    </row>
    <row r="3061" spans="1:15" x14ac:dyDescent="0.25">
      <c r="A3061" s="102" t="s">
        <v>4451</v>
      </c>
      <c r="B3061" s="103" t="s">
        <v>1392</v>
      </c>
      <c r="C3061" s="103" t="s">
        <v>274</v>
      </c>
      <c r="D3061" s="102" t="s">
        <v>570</v>
      </c>
      <c r="E3061" s="102" t="s">
        <v>275</v>
      </c>
      <c r="F3061" s="102" t="s">
        <v>6588</v>
      </c>
      <c r="H3061" s="102">
        <v>45521</v>
      </c>
      <c r="I3061" s="102" t="s">
        <v>295</v>
      </c>
      <c r="J3061" s="102" t="s">
        <v>1</v>
      </c>
      <c r="K3061" s="102" t="s">
        <v>291</v>
      </c>
      <c r="L3061" s="102" t="s">
        <v>294</v>
      </c>
      <c r="M3061" s="102" t="s">
        <v>1074</v>
      </c>
      <c r="N3061" s="102">
        <v>6</v>
      </c>
      <c r="O3061" s="102" t="s">
        <v>1075</v>
      </c>
    </row>
    <row r="3062" spans="1:15" x14ac:dyDescent="0.25">
      <c r="A3062" s="102" t="s">
        <v>4456</v>
      </c>
      <c r="B3062" s="103" t="s">
        <v>1916</v>
      </c>
      <c r="C3062" s="103" t="s">
        <v>274</v>
      </c>
      <c r="D3062" s="102" t="s">
        <v>152</v>
      </c>
      <c r="E3062" s="102" t="s">
        <v>275</v>
      </c>
      <c r="F3062" s="102" t="s">
        <v>6589</v>
      </c>
      <c r="H3062" s="102">
        <v>45521</v>
      </c>
      <c r="I3062" s="102" t="s">
        <v>295</v>
      </c>
      <c r="J3062" s="102" t="s">
        <v>1</v>
      </c>
      <c r="K3062" s="102" t="s">
        <v>291</v>
      </c>
      <c r="L3062" s="102" t="s">
        <v>294</v>
      </c>
      <c r="M3062" s="102" t="s">
        <v>1074</v>
      </c>
      <c r="N3062" s="102">
        <v>6</v>
      </c>
      <c r="O3062" s="102" t="s">
        <v>1075</v>
      </c>
    </row>
    <row r="3063" spans="1:15" x14ac:dyDescent="0.25">
      <c r="A3063" s="102" t="s">
        <v>2236</v>
      </c>
      <c r="B3063" s="103" t="s">
        <v>4458</v>
      </c>
      <c r="C3063" s="103" t="s">
        <v>274</v>
      </c>
      <c r="D3063" s="102" t="s">
        <v>451</v>
      </c>
      <c r="E3063" s="102" t="s">
        <v>275</v>
      </c>
      <c r="F3063" s="102" t="s">
        <v>6590</v>
      </c>
      <c r="H3063" s="102">
        <v>45521</v>
      </c>
      <c r="I3063" s="102" t="s">
        <v>295</v>
      </c>
      <c r="J3063" s="102" t="s">
        <v>1</v>
      </c>
      <c r="K3063" s="102" t="s">
        <v>291</v>
      </c>
      <c r="L3063" s="102" t="s">
        <v>294</v>
      </c>
      <c r="M3063" s="102" t="s">
        <v>1074</v>
      </c>
      <c r="N3063" s="102">
        <v>6</v>
      </c>
      <c r="O3063" s="102" t="s">
        <v>1075</v>
      </c>
    </row>
    <row r="3064" spans="1:15" x14ac:dyDescent="0.25">
      <c r="A3064" s="102" t="s">
        <v>4460</v>
      </c>
      <c r="B3064" s="103" t="s">
        <v>4461</v>
      </c>
      <c r="C3064" s="103" t="s">
        <v>274</v>
      </c>
      <c r="D3064" s="102" t="s">
        <v>152</v>
      </c>
      <c r="E3064" s="102" t="s">
        <v>275</v>
      </c>
      <c r="F3064" s="102" t="s">
        <v>6591</v>
      </c>
      <c r="H3064" s="102">
        <v>45521</v>
      </c>
      <c r="I3064" s="102" t="s">
        <v>295</v>
      </c>
      <c r="J3064" s="102" t="s">
        <v>1</v>
      </c>
      <c r="K3064" s="102" t="s">
        <v>291</v>
      </c>
      <c r="L3064" s="102" t="s">
        <v>294</v>
      </c>
      <c r="M3064" s="102" t="s">
        <v>1074</v>
      </c>
      <c r="N3064" s="102">
        <v>6</v>
      </c>
      <c r="O3064" s="102" t="s">
        <v>1075</v>
      </c>
    </row>
    <row r="3065" spans="1:15" x14ac:dyDescent="0.25">
      <c r="A3065" s="102" t="s">
        <v>4463</v>
      </c>
      <c r="B3065" s="103" t="s">
        <v>1132</v>
      </c>
      <c r="C3065" s="103" t="s">
        <v>274</v>
      </c>
      <c r="D3065" s="102" t="s">
        <v>136</v>
      </c>
      <c r="E3065" s="102" t="s">
        <v>275</v>
      </c>
      <c r="F3065" s="102" t="s">
        <v>6592</v>
      </c>
      <c r="H3065" s="102">
        <v>45521</v>
      </c>
      <c r="I3065" s="102" t="s">
        <v>295</v>
      </c>
      <c r="J3065" s="102" t="s">
        <v>1</v>
      </c>
      <c r="K3065" s="102" t="s">
        <v>291</v>
      </c>
      <c r="L3065" s="102" t="s">
        <v>294</v>
      </c>
      <c r="M3065" s="102" t="s">
        <v>1074</v>
      </c>
      <c r="N3065" s="102">
        <v>6</v>
      </c>
      <c r="O3065" s="102" t="s">
        <v>1075</v>
      </c>
    </row>
    <row r="3066" spans="1:15" x14ac:dyDescent="0.25">
      <c r="A3066" s="102" t="s">
        <v>4463</v>
      </c>
      <c r="B3066" s="103" t="s">
        <v>4465</v>
      </c>
      <c r="C3066" s="103" t="s">
        <v>277</v>
      </c>
      <c r="D3066" s="102" t="s">
        <v>136</v>
      </c>
      <c r="E3066" s="102" t="s">
        <v>275</v>
      </c>
      <c r="F3066" s="102" t="s">
        <v>6593</v>
      </c>
      <c r="H3066" s="102">
        <v>45521</v>
      </c>
      <c r="I3066" s="102" t="s">
        <v>295</v>
      </c>
      <c r="J3066" s="102" t="s">
        <v>1</v>
      </c>
      <c r="K3066" s="102" t="s">
        <v>291</v>
      </c>
      <c r="L3066" s="102" t="s">
        <v>294</v>
      </c>
      <c r="M3066" s="102" t="s">
        <v>1074</v>
      </c>
      <c r="N3066" s="102">
        <v>6</v>
      </c>
      <c r="O3066" s="102" t="s">
        <v>1075</v>
      </c>
    </row>
    <row r="3067" spans="1:15" x14ac:dyDescent="0.25">
      <c r="A3067" s="102" t="s">
        <v>3301</v>
      </c>
      <c r="B3067" s="103" t="s">
        <v>1122</v>
      </c>
      <c r="C3067" s="103" t="s">
        <v>274</v>
      </c>
      <c r="D3067" s="102" t="s">
        <v>570</v>
      </c>
      <c r="E3067" s="102" t="s">
        <v>275</v>
      </c>
      <c r="F3067" s="102" t="s">
        <v>6594</v>
      </c>
      <c r="H3067" s="102">
        <v>45521</v>
      </c>
      <c r="I3067" s="102" t="s">
        <v>295</v>
      </c>
      <c r="J3067" s="102" t="s">
        <v>1</v>
      </c>
      <c r="K3067" s="102" t="s">
        <v>291</v>
      </c>
      <c r="L3067" s="102" t="s">
        <v>294</v>
      </c>
      <c r="M3067" s="102" t="s">
        <v>1074</v>
      </c>
      <c r="N3067" s="102">
        <v>6</v>
      </c>
      <c r="O3067" s="102" t="s">
        <v>1075</v>
      </c>
    </row>
    <row r="3068" spans="1:15" x14ac:dyDescent="0.25">
      <c r="A3068" s="102" t="s">
        <v>1824</v>
      </c>
      <c r="B3068" s="103" t="s">
        <v>1088</v>
      </c>
      <c r="C3068" s="103" t="s">
        <v>277</v>
      </c>
      <c r="D3068" s="102" t="s">
        <v>451</v>
      </c>
      <c r="E3068" s="102" t="s">
        <v>275</v>
      </c>
      <c r="F3068" s="102" t="s">
        <v>6595</v>
      </c>
      <c r="H3068" s="102">
        <v>45521</v>
      </c>
      <c r="I3068" s="102" t="s">
        <v>295</v>
      </c>
      <c r="J3068" s="102" t="s">
        <v>1</v>
      </c>
      <c r="K3068" s="102" t="s">
        <v>291</v>
      </c>
      <c r="L3068" s="102" t="s">
        <v>294</v>
      </c>
      <c r="M3068" s="102" t="s">
        <v>1074</v>
      </c>
      <c r="N3068" s="102">
        <v>6</v>
      </c>
      <c r="O3068" s="102" t="s">
        <v>1075</v>
      </c>
    </row>
    <row r="3069" spans="1:15" x14ac:dyDescent="0.25">
      <c r="A3069" s="102" t="s">
        <v>4469</v>
      </c>
      <c r="B3069" s="103" t="s">
        <v>4471</v>
      </c>
      <c r="C3069" s="103" t="s">
        <v>4017</v>
      </c>
      <c r="D3069" s="102" t="s">
        <v>196</v>
      </c>
      <c r="E3069" s="102" t="s">
        <v>275</v>
      </c>
      <c r="F3069" s="102" t="s">
        <v>6596</v>
      </c>
      <c r="H3069" s="102">
        <v>45521</v>
      </c>
      <c r="I3069" s="102" t="s">
        <v>295</v>
      </c>
      <c r="J3069" s="102" t="s">
        <v>1</v>
      </c>
      <c r="K3069" s="102" t="s">
        <v>291</v>
      </c>
      <c r="L3069" s="102" t="s">
        <v>294</v>
      </c>
      <c r="M3069" s="102" t="s">
        <v>1180</v>
      </c>
      <c r="N3069" s="102">
        <v>6</v>
      </c>
      <c r="O3069" s="102" t="s">
        <v>1075</v>
      </c>
    </row>
    <row r="3070" spans="1:15" x14ac:dyDescent="0.25">
      <c r="A3070" s="102" t="s">
        <v>4469</v>
      </c>
      <c r="B3070" s="103" t="s">
        <v>1197</v>
      </c>
      <c r="C3070" s="103" t="s">
        <v>1077</v>
      </c>
      <c r="D3070" s="102" t="s">
        <v>196</v>
      </c>
      <c r="E3070" s="102" t="s">
        <v>275</v>
      </c>
      <c r="F3070" s="102" t="s">
        <v>6597</v>
      </c>
      <c r="H3070" s="102">
        <v>45521</v>
      </c>
      <c r="I3070" s="102" t="s">
        <v>295</v>
      </c>
      <c r="J3070" s="102" t="s">
        <v>1</v>
      </c>
      <c r="K3070" s="102" t="s">
        <v>291</v>
      </c>
      <c r="L3070" s="102" t="s">
        <v>294</v>
      </c>
      <c r="M3070" s="102" t="s">
        <v>1074</v>
      </c>
      <c r="N3070" s="102">
        <v>6</v>
      </c>
      <c r="O3070" s="102" t="s">
        <v>1075</v>
      </c>
    </row>
    <row r="3071" spans="1:15" x14ac:dyDescent="0.25">
      <c r="A3071" s="102" t="s">
        <v>4473</v>
      </c>
      <c r="B3071" s="103" t="s">
        <v>1268</v>
      </c>
      <c r="C3071" s="103" t="s">
        <v>274</v>
      </c>
      <c r="D3071" s="102" t="s">
        <v>451</v>
      </c>
      <c r="E3071" s="102" t="s">
        <v>275</v>
      </c>
      <c r="F3071" s="102" t="s">
        <v>6598</v>
      </c>
      <c r="H3071" s="102">
        <v>45521</v>
      </c>
      <c r="I3071" s="102" t="s">
        <v>295</v>
      </c>
      <c r="J3071" s="102" t="s">
        <v>1</v>
      </c>
      <c r="K3071" s="102" t="s">
        <v>291</v>
      </c>
      <c r="L3071" s="102" t="s">
        <v>294</v>
      </c>
      <c r="M3071" s="102" t="s">
        <v>1074</v>
      </c>
      <c r="N3071" s="102">
        <v>6</v>
      </c>
      <c r="O3071" s="102" t="s">
        <v>1075</v>
      </c>
    </row>
    <row r="3072" spans="1:15" x14ac:dyDescent="0.25">
      <c r="A3072" s="102" t="s">
        <v>4475</v>
      </c>
      <c r="B3072" s="103" t="s">
        <v>4476</v>
      </c>
      <c r="C3072" s="103" t="s">
        <v>274</v>
      </c>
      <c r="D3072" s="102" t="s">
        <v>570</v>
      </c>
      <c r="E3072" s="102" t="s">
        <v>275</v>
      </c>
      <c r="F3072" s="102" t="s">
        <v>6599</v>
      </c>
      <c r="H3072" s="102">
        <v>45521</v>
      </c>
      <c r="I3072" s="102" t="s">
        <v>295</v>
      </c>
      <c r="J3072" s="102" t="s">
        <v>1</v>
      </c>
      <c r="K3072" s="102" t="s">
        <v>291</v>
      </c>
      <c r="L3072" s="102" t="s">
        <v>294</v>
      </c>
      <c r="M3072" s="102" t="s">
        <v>1074</v>
      </c>
      <c r="N3072" s="102">
        <v>6</v>
      </c>
      <c r="O3072" s="102" t="s">
        <v>1075</v>
      </c>
    </row>
    <row r="3073" spans="1:15" x14ac:dyDescent="0.25">
      <c r="A3073" s="102" t="s">
        <v>4475</v>
      </c>
      <c r="B3073" s="103" t="s">
        <v>1260</v>
      </c>
      <c r="C3073" s="103" t="s">
        <v>1180</v>
      </c>
      <c r="D3073" s="102" t="s">
        <v>570</v>
      </c>
      <c r="E3073" s="102" t="s">
        <v>275</v>
      </c>
      <c r="F3073" s="102" t="s">
        <v>6600</v>
      </c>
      <c r="H3073" s="102">
        <v>45521</v>
      </c>
      <c r="I3073" s="102" t="s">
        <v>295</v>
      </c>
      <c r="J3073" s="102" t="s">
        <v>1</v>
      </c>
      <c r="K3073" s="102" t="s">
        <v>291</v>
      </c>
      <c r="L3073" s="102" t="s">
        <v>294</v>
      </c>
      <c r="M3073" s="102" t="s">
        <v>1180</v>
      </c>
      <c r="N3073" s="102">
        <v>6</v>
      </c>
      <c r="O3073" s="102" t="s">
        <v>1075</v>
      </c>
    </row>
    <row r="3074" spans="1:15" x14ac:dyDescent="0.25">
      <c r="A3074" s="102" t="s">
        <v>4479</v>
      </c>
      <c r="B3074" s="103" t="s">
        <v>2064</v>
      </c>
      <c r="C3074" s="103" t="s">
        <v>274</v>
      </c>
      <c r="D3074" s="102" t="s">
        <v>318</v>
      </c>
      <c r="E3074" s="102" t="s">
        <v>275</v>
      </c>
      <c r="F3074" s="102" t="s">
        <v>6601</v>
      </c>
      <c r="H3074" s="102">
        <v>45521</v>
      </c>
      <c r="I3074" s="102" t="s">
        <v>295</v>
      </c>
      <c r="J3074" s="102" t="s">
        <v>1</v>
      </c>
      <c r="K3074" s="102" t="s">
        <v>291</v>
      </c>
      <c r="L3074" s="102" t="s">
        <v>294</v>
      </c>
      <c r="M3074" s="102" t="s">
        <v>1074</v>
      </c>
      <c r="N3074" s="102">
        <v>6</v>
      </c>
      <c r="O3074" s="102" t="s">
        <v>1075</v>
      </c>
    </row>
    <row r="3075" spans="1:15" x14ac:dyDescent="0.25">
      <c r="A3075" s="102" t="s">
        <v>4481</v>
      </c>
      <c r="B3075" s="103" t="s">
        <v>2521</v>
      </c>
      <c r="C3075" s="103" t="s">
        <v>274</v>
      </c>
      <c r="D3075" s="102" t="s">
        <v>570</v>
      </c>
      <c r="E3075" s="102" t="s">
        <v>275</v>
      </c>
      <c r="F3075" s="102" t="s">
        <v>6602</v>
      </c>
      <c r="H3075" s="102">
        <v>45521</v>
      </c>
      <c r="I3075" s="102" t="s">
        <v>295</v>
      </c>
      <c r="J3075" s="102" t="s">
        <v>1</v>
      </c>
      <c r="K3075" s="102" t="s">
        <v>291</v>
      </c>
      <c r="L3075" s="102" t="s">
        <v>294</v>
      </c>
      <c r="M3075" s="102" t="s">
        <v>1074</v>
      </c>
      <c r="N3075" s="102">
        <v>6</v>
      </c>
      <c r="O3075" s="102" t="s">
        <v>1075</v>
      </c>
    </row>
    <row r="3076" spans="1:15" x14ac:dyDescent="0.25">
      <c r="A3076" s="102" t="s">
        <v>4483</v>
      </c>
      <c r="B3076" s="103" t="s">
        <v>1248</v>
      </c>
      <c r="C3076" s="103" t="s">
        <v>277</v>
      </c>
      <c r="D3076" s="102" t="s">
        <v>136</v>
      </c>
      <c r="E3076" s="102" t="s">
        <v>275</v>
      </c>
      <c r="F3076" s="102" t="s">
        <v>6603</v>
      </c>
      <c r="H3076" s="102">
        <v>45521</v>
      </c>
      <c r="I3076" s="102" t="s">
        <v>295</v>
      </c>
      <c r="J3076" s="102" t="s">
        <v>1</v>
      </c>
      <c r="K3076" s="102" t="s">
        <v>291</v>
      </c>
      <c r="L3076" s="102" t="s">
        <v>294</v>
      </c>
      <c r="M3076" s="102" t="s">
        <v>1074</v>
      </c>
      <c r="N3076" s="102">
        <v>6</v>
      </c>
      <c r="O3076" s="102" t="s">
        <v>1075</v>
      </c>
    </row>
    <row r="3077" spans="1:15" x14ac:dyDescent="0.25">
      <c r="A3077" s="102" t="s">
        <v>4485</v>
      </c>
      <c r="B3077" s="103" t="s">
        <v>1448</v>
      </c>
      <c r="C3077" s="103" t="s">
        <v>1118</v>
      </c>
      <c r="D3077" s="102" t="s">
        <v>318</v>
      </c>
      <c r="E3077" s="102" t="s">
        <v>275</v>
      </c>
      <c r="F3077" s="102" t="s">
        <v>6604</v>
      </c>
      <c r="H3077" s="102">
        <v>45521</v>
      </c>
      <c r="I3077" s="102" t="s">
        <v>295</v>
      </c>
      <c r="J3077" s="102" t="s">
        <v>1</v>
      </c>
      <c r="K3077" s="102" t="s">
        <v>291</v>
      </c>
      <c r="L3077" s="102" t="s">
        <v>294</v>
      </c>
      <c r="M3077" s="102" t="s">
        <v>1074</v>
      </c>
      <c r="N3077" s="102">
        <v>6</v>
      </c>
      <c r="O3077" s="102" t="s">
        <v>1075</v>
      </c>
    </row>
    <row r="3078" spans="1:15" x14ac:dyDescent="0.25">
      <c r="A3078" s="102" t="s">
        <v>3968</v>
      </c>
      <c r="B3078" s="103" t="s">
        <v>4487</v>
      </c>
      <c r="C3078" s="103" t="s">
        <v>274</v>
      </c>
      <c r="D3078" s="102" t="s">
        <v>451</v>
      </c>
      <c r="E3078" s="102" t="s">
        <v>275</v>
      </c>
      <c r="F3078" s="102" t="s">
        <v>6605</v>
      </c>
      <c r="H3078" s="102">
        <v>45521</v>
      </c>
      <c r="I3078" s="102" t="s">
        <v>295</v>
      </c>
      <c r="J3078" s="102" t="s">
        <v>1</v>
      </c>
      <c r="K3078" s="102" t="s">
        <v>291</v>
      </c>
      <c r="L3078" s="102" t="s">
        <v>294</v>
      </c>
      <c r="M3078" s="102" t="s">
        <v>1074</v>
      </c>
      <c r="N3078" s="102">
        <v>6</v>
      </c>
      <c r="O3078" s="102" t="s">
        <v>1075</v>
      </c>
    </row>
    <row r="3079" spans="1:15" x14ac:dyDescent="0.25">
      <c r="A3079" s="102" t="s">
        <v>3968</v>
      </c>
      <c r="B3079" s="103" t="s">
        <v>3664</v>
      </c>
      <c r="C3079" s="103" t="s">
        <v>1082</v>
      </c>
      <c r="D3079" s="102" t="s">
        <v>451</v>
      </c>
      <c r="E3079" s="102" t="s">
        <v>275</v>
      </c>
      <c r="F3079" s="102" t="s">
        <v>6606</v>
      </c>
      <c r="H3079" s="102">
        <v>45521</v>
      </c>
      <c r="I3079" s="102" t="s">
        <v>295</v>
      </c>
      <c r="J3079" s="102" t="s">
        <v>1</v>
      </c>
      <c r="K3079" s="102" t="s">
        <v>291</v>
      </c>
      <c r="L3079" s="102" t="s">
        <v>294</v>
      </c>
      <c r="M3079" s="102" t="s">
        <v>1082</v>
      </c>
      <c r="N3079" s="102">
        <v>6</v>
      </c>
      <c r="O3079" s="102" t="s">
        <v>1075</v>
      </c>
    </row>
    <row r="3080" spans="1:15" x14ac:dyDescent="0.25">
      <c r="A3080" s="102" t="s">
        <v>3968</v>
      </c>
      <c r="B3080" s="103" t="s">
        <v>2228</v>
      </c>
      <c r="C3080" s="103" t="s">
        <v>1082</v>
      </c>
      <c r="D3080" s="102" t="s">
        <v>451</v>
      </c>
      <c r="E3080" s="102" t="s">
        <v>275</v>
      </c>
      <c r="F3080" s="102" t="s">
        <v>6607</v>
      </c>
      <c r="H3080" s="102">
        <v>45521</v>
      </c>
      <c r="I3080" s="102" t="s">
        <v>295</v>
      </c>
      <c r="J3080" s="102" t="s">
        <v>1</v>
      </c>
      <c r="K3080" s="102" t="s">
        <v>291</v>
      </c>
      <c r="L3080" s="102" t="s">
        <v>294</v>
      </c>
      <c r="M3080" s="102" t="s">
        <v>1082</v>
      </c>
      <c r="N3080" s="102">
        <v>6</v>
      </c>
      <c r="O3080" s="102" t="s">
        <v>1075</v>
      </c>
    </row>
    <row r="3081" spans="1:15" x14ac:dyDescent="0.25">
      <c r="A3081" s="102" t="s">
        <v>4491</v>
      </c>
      <c r="B3081" s="103" t="s">
        <v>2109</v>
      </c>
      <c r="C3081" s="103" t="s">
        <v>277</v>
      </c>
      <c r="D3081" s="102" t="s">
        <v>136</v>
      </c>
      <c r="E3081" s="102" t="s">
        <v>275</v>
      </c>
      <c r="F3081" s="102" t="s">
        <v>6608</v>
      </c>
      <c r="H3081" s="102">
        <v>45521</v>
      </c>
      <c r="I3081" s="102" t="s">
        <v>295</v>
      </c>
      <c r="J3081" s="102" t="s">
        <v>1</v>
      </c>
      <c r="K3081" s="102" t="s">
        <v>291</v>
      </c>
      <c r="L3081" s="102" t="s">
        <v>294</v>
      </c>
      <c r="M3081" s="102" t="s">
        <v>1074</v>
      </c>
      <c r="N3081" s="102">
        <v>6</v>
      </c>
      <c r="O3081" s="102" t="s">
        <v>1075</v>
      </c>
    </row>
    <row r="3082" spans="1:15" x14ac:dyDescent="0.25">
      <c r="A3082" s="102" t="s">
        <v>4493</v>
      </c>
      <c r="B3082" s="103" t="s">
        <v>4494</v>
      </c>
      <c r="C3082" s="103" t="s">
        <v>277</v>
      </c>
      <c r="D3082" s="102" t="s">
        <v>136</v>
      </c>
      <c r="E3082" s="102" t="s">
        <v>275</v>
      </c>
      <c r="F3082" s="102" t="s">
        <v>6609</v>
      </c>
      <c r="H3082" s="102">
        <v>45521</v>
      </c>
      <c r="I3082" s="102" t="s">
        <v>295</v>
      </c>
      <c r="J3082" s="102" t="s">
        <v>1</v>
      </c>
      <c r="K3082" s="102" t="s">
        <v>291</v>
      </c>
      <c r="L3082" s="102" t="s">
        <v>294</v>
      </c>
      <c r="M3082" s="102" t="s">
        <v>1074</v>
      </c>
      <c r="N3082" s="102">
        <v>6</v>
      </c>
      <c r="O3082" s="102" t="s">
        <v>1075</v>
      </c>
    </row>
    <row r="3083" spans="1:15" x14ac:dyDescent="0.25">
      <c r="A3083" s="102" t="s">
        <v>4496</v>
      </c>
      <c r="B3083" s="103" t="s">
        <v>1266</v>
      </c>
      <c r="C3083" s="103" t="s">
        <v>277</v>
      </c>
      <c r="D3083" s="102" t="s">
        <v>136</v>
      </c>
      <c r="E3083" s="102" t="s">
        <v>275</v>
      </c>
      <c r="F3083" s="102" t="s">
        <v>6610</v>
      </c>
      <c r="H3083" s="102">
        <v>45521</v>
      </c>
      <c r="I3083" s="102" t="s">
        <v>295</v>
      </c>
      <c r="J3083" s="102" t="s">
        <v>1</v>
      </c>
      <c r="K3083" s="102" t="s">
        <v>291</v>
      </c>
      <c r="L3083" s="102" t="s">
        <v>294</v>
      </c>
      <c r="M3083" s="102" t="s">
        <v>1074</v>
      </c>
      <c r="N3083" s="102">
        <v>6</v>
      </c>
      <c r="O3083" s="102" t="s">
        <v>1075</v>
      </c>
    </row>
    <row r="3084" spans="1:15" x14ac:dyDescent="0.25">
      <c r="A3084" s="102" t="s">
        <v>4498</v>
      </c>
      <c r="B3084" s="103" t="s">
        <v>1312</v>
      </c>
      <c r="C3084" s="103" t="s">
        <v>277</v>
      </c>
      <c r="D3084" s="102" t="s">
        <v>570</v>
      </c>
      <c r="E3084" s="102" t="s">
        <v>275</v>
      </c>
      <c r="F3084" s="102" t="s">
        <v>6611</v>
      </c>
      <c r="H3084" s="102">
        <v>45521</v>
      </c>
      <c r="I3084" s="102" t="s">
        <v>295</v>
      </c>
      <c r="J3084" s="102" t="s">
        <v>1</v>
      </c>
      <c r="K3084" s="102" t="s">
        <v>291</v>
      </c>
      <c r="L3084" s="102" t="s">
        <v>294</v>
      </c>
      <c r="M3084" s="102" t="s">
        <v>1074</v>
      </c>
      <c r="N3084" s="102">
        <v>6</v>
      </c>
      <c r="O3084" s="102" t="s">
        <v>1075</v>
      </c>
    </row>
    <row r="3085" spans="1:15" x14ac:dyDescent="0.25">
      <c r="A3085" s="102" t="s">
        <v>4500</v>
      </c>
      <c r="B3085" s="103" t="s">
        <v>1392</v>
      </c>
      <c r="C3085" s="103" t="s">
        <v>274</v>
      </c>
      <c r="D3085" s="102" t="s">
        <v>303</v>
      </c>
      <c r="E3085" s="102" t="s">
        <v>275</v>
      </c>
      <c r="F3085" s="102" t="s">
        <v>6612</v>
      </c>
      <c r="H3085" s="102">
        <v>45521</v>
      </c>
      <c r="I3085" s="102" t="s">
        <v>295</v>
      </c>
      <c r="J3085" s="102" t="s">
        <v>1</v>
      </c>
      <c r="K3085" s="102" t="s">
        <v>291</v>
      </c>
      <c r="L3085" s="102" t="s">
        <v>294</v>
      </c>
      <c r="M3085" s="102" t="s">
        <v>1074</v>
      </c>
      <c r="N3085" s="102">
        <v>6</v>
      </c>
      <c r="O3085" s="102" t="s">
        <v>1075</v>
      </c>
    </row>
    <row r="3086" spans="1:15" x14ac:dyDescent="0.25">
      <c r="A3086" s="102" t="s">
        <v>4502</v>
      </c>
      <c r="B3086" s="103" t="s">
        <v>4503</v>
      </c>
      <c r="C3086" s="103" t="s">
        <v>277</v>
      </c>
      <c r="D3086" s="102" t="s">
        <v>451</v>
      </c>
      <c r="E3086" s="102" t="s">
        <v>275</v>
      </c>
      <c r="F3086" s="102" t="s">
        <v>6613</v>
      </c>
      <c r="H3086" s="102">
        <v>45521</v>
      </c>
      <c r="I3086" s="102" t="s">
        <v>295</v>
      </c>
      <c r="J3086" s="102" t="s">
        <v>1</v>
      </c>
      <c r="K3086" s="102" t="s">
        <v>291</v>
      </c>
      <c r="L3086" s="102" t="s">
        <v>294</v>
      </c>
      <c r="M3086" s="102" t="s">
        <v>1074</v>
      </c>
      <c r="N3086" s="102">
        <v>6</v>
      </c>
      <c r="O3086" s="102" t="s">
        <v>1075</v>
      </c>
    </row>
    <row r="3087" spans="1:15" x14ac:dyDescent="0.25">
      <c r="A3087" s="102" t="s">
        <v>4505</v>
      </c>
      <c r="B3087" s="103" t="s">
        <v>1233</v>
      </c>
      <c r="C3087" s="103" t="s">
        <v>274</v>
      </c>
      <c r="D3087" s="102" t="s">
        <v>570</v>
      </c>
      <c r="E3087" s="102" t="s">
        <v>275</v>
      </c>
      <c r="F3087" s="102" t="s">
        <v>6614</v>
      </c>
      <c r="H3087" s="102">
        <v>45521</v>
      </c>
      <c r="I3087" s="102" t="s">
        <v>295</v>
      </c>
      <c r="J3087" s="102" t="s">
        <v>1</v>
      </c>
      <c r="K3087" s="102" t="s">
        <v>291</v>
      </c>
      <c r="L3087" s="102" t="s">
        <v>294</v>
      </c>
      <c r="M3087" s="102" t="s">
        <v>1074</v>
      </c>
      <c r="N3087" s="102">
        <v>6</v>
      </c>
      <c r="O3087" s="102" t="s">
        <v>1075</v>
      </c>
    </row>
    <row r="3088" spans="1:15" x14ac:dyDescent="0.25">
      <c r="A3088" s="102" t="s">
        <v>4507</v>
      </c>
      <c r="B3088" s="103" t="s">
        <v>1244</v>
      </c>
      <c r="C3088" s="103" t="s">
        <v>274</v>
      </c>
      <c r="D3088" s="102" t="s">
        <v>451</v>
      </c>
      <c r="E3088" s="102" t="s">
        <v>275</v>
      </c>
      <c r="F3088" s="102" t="s">
        <v>6615</v>
      </c>
      <c r="H3088" s="102">
        <v>45521</v>
      </c>
      <c r="I3088" s="102" t="s">
        <v>295</v>
      </c>
      <c r="J3088" s="102" t="s">
        <v>1</v>
      </c>
      <c r="K3088" s="102" t="s">
        <v>291</v>
      </c>
      <c r="L3088" s="102" t="s">
        <v>294</v>
      </c>
      <c r="M3088" s="102" t="s">
        <v>1074</v>
      </c>
      <c r="N3088" s="102">
        <v>6</v>
      </c>
      <c r="O3088" s="102" t="s">
        <v>1075</v>
      </c>
    </row>
    <row r="3089" spans="1:15" x14ac:dyDescent="0.25">
      <c r="A3089" s="102" t="s">
        <v>4509</v>
      </c>
      <c r="B3089" s="103" t="s">
        <v>4510</v>
      </c>
      <c r="C3089" s="103" t="s">
        <v>274</v>
      </c>
      <c r="D3089" s="102" t="s">
        <v>318</v>
      </c>
      <c r="E3089" s="102" t="s">
        <v>275</v>
      </c>
      <c r="F3089" s="102" t="s">
        <v>6616</v>
      </c>
      <c r="H3089" s="102">
        <v>45521</v>
      </c>
      <c r="I3089" s="102" t="s">
        <v>295</v>
      </c>
      <c r="J3089" s="102" t="s">
        <v>1</v>
      </c>
      <c r="K3089" s="102" t="s">
        <v>291</v>
      </c>
      <c r="L3089" s="102" t="s">
        <v>294</v>
      </c>
      <c r="M3089" s="102" t="s">
        <v>1074</v>
      </c>
      <c r="N3089" s="102">
        <v>6</v>
      </c>
      <c r="O3089" s="102" t="s">
        <v>1075</v>
      </c>
    </row>
    <row r="3090" spans="1:15" x14ac:dyDescent="0.25">
      <c r="A3090" s="102" t="s">
        <v>4512</v>
      </c>
      <c r="B3090" s="103" t="s">
        <v>4513</v>
      </c>
      <c r="C3090" s="103" t="s">
        <v>1118</v>
      </c>
      <c r="D3090" s="102" t="s">
        <v>318</v>
      </c>
      <c r="E3090" s="102" t="s">
        <v>275</v>
      </c>
      <c r="F3090" s="102" t="s">
        <v>6617</v>
      </c>
      <c r="H3090" s="102">
        <v>45521</v>
      </c>
      <c r="I3090" s="102" t="s">
        <v>295</v>
      </c>
      <c r="J3090" s="102" t="s">
        <v>1</v>
      </c>
      <c r="K3090" s="102" t="s">
        <v>291</v>
      </c>
      <c r="L3090" s="102" t="s">
        <v>294</v>
      </c>
      <c r="M3090" s="102" t="s">
        <v>1074</v>
      </c>
      <c r="N3090" s="102">
        <v>6</v>
      </c>
      <c r="O3090" s="102" t="s">
        <v>1075</v>
      </c>
    </row>
    <row r="3091" spans="1:15" x14ac:dyDescent="0.25">
      <c r="A3091" s="102" t="s">
        <v>4515</v>
      </c>
      <c r="B3091" s="103" t="s">
        <v>1510</v>
      </c>
      <c r="C3091" s="103" t="s">
        <v>1118</v>
      </c>
      <c r="D3091" s="102" t="s">
        <v>318</v>
      </c>
      <c r="E3091" s="102" t="s">
        <v>275</v>
      </c>
      <c r="F3091" s="102" t="s">
        <v>6618</v>
      </c>
      <c r="H3091" s="102">
        <v>45521</v>
      </c>
      <c r="I3091" s="102" t="s">
        <v>295</v>
      </c>
      <c r="J3091" s="102" t="s">
        <v>1</v>
      </c>
      <c r="K3091" s="102" t="s">
        <v>291</v>
      </c>
      <c r="L3091" s="102" t="s">
        <v>294</v>
      </c>
      <c r="M3091" s="102" t="s">
        <v>1074</v>
      </c>
      <c r="N3091" s="102">
        <v>6</v>
      </c>
      <c r="O3091" s="102" t="s">
        <v>1075</v>
      </c>
    </row>
    <row r="3092" spans="1:15" x14ac:dyDescent="0.25">
      <c r="A3092" s="102" t="s">
        <v>4517</v>
      </c>
      <c r="B3092" s="103" t="s">
        <v>2245</v>
      </c>
      <c r="C3092" s="103" t="s">
        <v>277</v>
      </c>
      <c r="D3092" s="102" t="s">
        <v>136</v>
      </c>
      <c r="E3092" s="102" t="s">
        <v>275</v>
      </c>
      <c r="F3092" s="102" t="s">
        <v>6619</v>
      </c>
      <c r="H3092" s="102">
        <v>45521</v>
      </c>
      <c r="I3092" s="102" t="s">
        <v>295</v>
      </c>
      <c r="J3092" s="102" t="s">
        <v>1</v>
      </c>
      <c r="K3092" s="102" t="s">
        <v>291</v>
      </c>
      <c r="L3092" s="102" t="s">
        <v>294</v>
      </c>
      <c r="M3092" s="102" t="s">
        <v>1074</v>
      </c>
      <c r="N3092" s="102">
        <v>6</v>
      </c>
      <c r="O3092" s="102" t="s">
        <v>1075</v>
      </c>
    </row>
    <row r="3093" spans="1:15" x14ac:dyDescent="0.25">
      <c r="A3093" s="102" t="s">
        <v>4519</v>
      </c>
      <c r="B3093" s="103" t="s">
        <v>4520</v>
      </c>
      <c r="C3093" s="103" t="s">
        <v>1118</v>
      </c>
      <c r="D3093" s="102" t="s">
        <v>570</v>
      </c>
      <c r="E3093" s="102" t="s">
        <v>275</v>
      </c>
      <c r="F3093" s="102" t="s">
        <v>6620</v>
      </c>
      <c r="H3093" s="102">
        <v>45521</v>
      </c>
      <c r="I3093" s="102" t="s">
        <v>295</v>
      </c>
      <c r="J3093" s="102" t="s">
        <v>1</v>
      </c>
      <c r="K3093" s="102" t="s">
        <v>291</v>
      </c>
      <c r="L3093" s="102" t="s">
        <v>294</v>
      </c>
      <c r="M3093" s="102" t="s">
        <v>1074</v>
      </c>
      <c r="N3093" s="102">
        <v>6</v>
      </c>
      <c r="O3093" s="102" t="s">
        <v>1075</v>
      </c>
    </row>
    <row r="3094" spans="1:15" x14ac:dyDescent="0.25">
      <c r="A3094" s="102" t="s">
        <v>5000</v>
      </c>
      <c r="B3094" s="103" t="s">
        <v>1214</v>
      </c>
      <c r="C3094" s="103" t="s">
        <v>277</v>
      </c>
      <c r="D3094" s="102" t="s">
        <v>152</v>
      </c>
      <c r="E3094" s="102" t="s">
        <v>275</v>
      </c>
      <c r="F3094" s="102" t="s">
        <v>6621</v>
      </c>
      <c r="H3094" s="102">
        <v>45521</v>
      </c>
      <c r="I3094" s="102" t="s">
        <v>295</v>
      </c>
      <c r="J3094" s="102" t="s">
        <v>1</v>
      </c>
      <c r="K3094" s="102" t="s">
        <v>291</v>
      </c>
      <c r="L3094" s="102" t="s">
        <v>294</v>
      </c>
      <c r="M3094" s="102" t="s">
        <v>1074</v>
      </c>
      <c r="N3094" s="102">
        <v>6</v>
      </c>
      <c r="O3094" s="102" t="s">
        <v>1075</v>
      </c>
    </row>
    <row r="3095" spans="1:15" x14ac:dyDescent="0.25">
      <c r="A3095" s="102" t="s">
        <v>4522</v>
      </c>
      <c r="B3095" s="103" t="s">
        <v>1764</v>
      </c>
      <c r="C3095" s="103" t="s">
        <v>274</v>
      </c>
      <c r="D3095" s="102" t="s">
        <v>570</v>
      </c>
      <c r="E3095" s="102" t="s">
        <v>275</v>
      </c>
      <c r="F3095" s="102" t="s">
        <v>6622</v>
      </c>
      <c r="H3095" s="102">
        <v>45521</v>
      </c>
      <c r="I3095" s="102" t="s">
        <v>295</v>
      </c>
      <c r="J3095" s="102" t="s">
        <v>1</v>
      </c>
      <c r="K3095" s="102" t="s">
        <v>291</v>
      </c>
      <c r="L3095" s="102" t="s">
        <v>294</v>
      </c>
      <c r="M3095" s="102" t="s">
        <v>1074</v>
      </c>
      <c r="N3095" s="102">
        <v>6</v>
      </c>
      <c r="O3095" s="102" t="s">
        <v>1075</v>
      </c>
    </row>
    <row r="3096" spans="1:15" x14ac:dyDescent="0.25">
      <c r="A3096" s="102" t="s">
        <v>4522</v>
      </c>
      <c r="B3096" s="103" t="s">
        <v>4524</v>
      </c>
      <c r="C3096" s="103" t="s">
        <v>274</v>
      </c>
      <c r="D3096" s="102" t="s">
        <v>570</v>
      </c>
      <c r="E3096" s="102" t="s">
        <v>275</v>
      </c>
      <c r="F3096" s="102" t="s">
        <v>6623</v>
      </c>
      <c r="H3096" s="102">
        <v>45521</v>
      </c>
      <c r="I3096" s="102" t="s">
        <v>295</v>
      </c>
      <c r="J3096" s="102" t="s">
        <v>1</v>
      </c>
      <c r="K3096" s="102" t="s">
        <v>291</v>
      </c>
      <c r="L3096" s="102" t="s">
        <v>294</v>
      </c>
      <c r="M3096" s="102" t="s">
        <v>1074</v>
      </c>
      <c r="N3096" s="102">
        <v>6</v>
      </c>
      <c r="O3096" s="102" t="s">
        <v>1075</v>
      </c>
    </row>
    <row r="3097" spans="1:15" x14ac:dyDescent="0.25">
      <c r="A3097" s="102" t="s">
        <v>4526</v>
      </c>
      <c r="B3097" s="103" t="s">
        <v>4527</v>
      </c>
      <c r="C3097" s="103" t="s">
        <v>277</v>
      </c>
      <c r="D3097" s="102" t="s">
        <v>451</v>
      </c>
      <c r="E3097" s="102" t="s">
        <v>275</v>
      </c>
      <c r="F3097" s="102" t="s">
        <v>6624</v>
      </c>
      <c r="H3097" s="102">
        <v>45521</v>
      </c>
      <c r="I3097" s="102" t="s">
        <v>295</v>
      </c>
      <c r="J3097" s="102" t="s">
        <v>1</v>
      </c>
      <c r="K3097" s="102" t="s">
        <v>291</v>
      </c>
      <c r="L3097" s="102" t="s">
        <v>294</v>
      </c>
      <c r="M3097" s="102" t="s">
        <v>1074</v>
      </c>
      <c r="N3097" s="102">
        <v>6</v>
      </c>
      <c r="O3097" s="102" t="s">
        <v>1075</v>
      </c>
    </row>
    <row r="3098" spans="1:15" x14ac:dyDescent="0.25">
      <c r="A3098" s="102" t="s">
        <v>4529</v>
      </c>
      <c r="B3098" s="103" t="s">
        <v>4530</v>
      </c>
      <c r="C3098" s="103" t="s">
        <v>277</v>
      </c>
      <c r="D3098" s="102" t="s">
        <v>152</v>
      </c>
      <c r="E3098" s="102" t="s">
        <v>275</v>
      </c>
      <c r="F3098" s="102" t="s">
        <v>6625</v>
      </c>
      <c r="H3098" s="102">
        <v>45521</v>
      </c>
      <c r="I3098" s="102" t="s">
        <v>295</v>
      </c>
      <c r="J3098" s="102" t="s">
        <v>1</v>
      </c>
      <c r="K3098" s="102" t="s">
        <v>291</v>
      </c>
      <c r="L3098" s="102" t="s">
        <v>294</v>
      </c>
      <c r="M3098" s="102" t="s">
        <v>1074</v>
      </c>
      <c r="N3098" s="102">
        <v>6</v>
      </c>
      <c r="O3098" s="102" t="s">
        <v>1075</v>
      </c>
    </row>
    <row r="3099" spans="1:15" x14ac:dyDescent="0.25">
      <c r="A3099" s="102" t="s">
        <v>4532</v>
      </c>
      <c r="B3099" s="103" t="s">
        <v>2833</v>
      </c>
      <c r="C3099" s="103" t="s">
        <v>1118</v>
      </c>
      <c r="D3099" s="102" t="s">
        <v>570</v>
      </c>
      <c r="E3099" s="102" t="s">
        <v>275</v>
      </c>
      <c r="F3099" s="102" t="s">
        <v>6626</v>
      </c>
      <c r="H3099" s="102">
        <v>45521</v>
      </c>
      <c r="I3099" s="102" t="s">
        <v>295</v>
      </c>
      <c r="J3099" s="102" t="s">
        <v>1</v>
      </c>
      <c r="K3099" s="102" t="s">
        <v>291</v>
      </c>
      <c r="L3099" s="102" t="s">
        <v>294</v>
      </c>
      <c r="M3099" s="102" t="s">
        <v>1074</v>
      </c>
      <c r="N3099" s="102">
        <v>6</v>
      </c>
      <c r="O3099" s="102" t="s">
        <v>1075</v>
      </c>
    </row>
    <row r="3100" spans="1:15" x14ac:dyDescent="0.25">
      <c r="A3100" s="102" t="s">
        <v>4534</v>
      </c>
      <c r="B3100" s="103" t="s">
        <v>1244</v>
      </c>
      <c r="C3100" s="103" t="s">
        <v>277</v>
      </c>
      <c r="D3100" s="102" t="s">
        <v>152</v>
      </c>
      <c r="E3100" s="102" t="s">
        <v>275</v>
      </c>
      <c r="F3100" s="102" t="s">
        <v>6627</v>
      </c>
      <c r="H3100" s="102">
        <v>45521</v>
      </c>
      <c r="I3100" s="102" t="s">
        <v>295</v>
      </c>
      <c r="J3100" s="102" t="s">
        <v>1</v>
      </c>
      <c r="K3100" s="102" t="s">
        <v>291</v>
      </c>
      <c r="L3100" s="102" t="s">
        <v>294</v>
      </c>
      <c r="M3100" s="102" t="s">
        <v>1074</v>
      </c>
      <c r="N3100" s="102">
        <v>6</v>
      </c>
      <c r="O3100" s="102" t="s">
        <v>1075</v>
      </c>
    </row>
    <row r="3101" spans="1:15" x14ac:dyDescent="0.25">
      <c r="A3101" s="102" t="s">
        <v>4536</v>
      </c>
      <c r="B3101" s="103" t="s">
        <v>1117</v>
      </c>
      <c r="C3101" s="103" t="s">
        <v>1118</v>
      </c>
      <c r="D3101" s="102" t="s">
        <v>570</v>
      </c>
      <c r="E3101" s="102" t="s">
        <v>275</v>
      </c>
      <c r="F3101" s="102" t="s">
        <v>6628</v>
      </c>
      <c r="H3101" s="102">
        <v>45521</v>
      </c>
      <c r="I3101" s="102" t="s">
        <v>295</v>
      </c>
      <c r="J3101" s="102" t="s">
        <v>1</v>
      </c>
      <c r="K3101" s="102" t="s">
        <v>291</v>
      </c>
      <c r="L3101" s="102" t="s">
        <v>294</v>
      </c>
      <c r="M3101" s="102" t="s">
        <v>1074</v>
      </c>
      <c r="N3101" s="102">
        <v>6</v>
      </c>
      <c r="O3101" s="102" t="s">
        <v>1075</v>
      </c>
    </row>
    <row r="3102" spans="1:15" x14ac:dyDescent="0.25">
      <c r="A3102" s="102" t="s">
        <v>4538</v>
      </c>
      <c r="B3102" s="103" t="s">
        <v>1810</v>
      </c>
      <c r="C3102" s="103" t="s">
        <v>277</v>
      </c>
      <c r="D3102" s="102" t="s">
        <v>451</v>
      </c>
      <c r="E3102" s="102" t="s">
        <v>275</v>
      </c>
      <c r="F3102" s="102" t="s">
        <v>6629</v>
      </c>
      <c r="H3102" s="102">
        <v>45521</v>
      </c>
      <c r="I3102" s="102" t="s">
        <v>295</v>
      </c>
      <c r="J3102" s="102" t="s">
        <v>1</v>
      </c>
      <c r="K3102" s="102" t="s">
        <v>291</v>
      </c>
      <c r="L3102" s="102" t="s">
        <v>294</v>
      </c>
      <c r="M3102" s="102" t="s">
        <v>1074</v>
      </c>
      <c r="N3102" s="102">
        <v>6</v>
      </c>
      <c r="O3102" s="102" t="s">
        <v>1075</v>
      </c>
    </row>
    <row r="3103" spans="1:15" x14ac:dyDescent="0.25">
      <c r="A3103" s="102" t="s">
        <v>3095</v>
      </c>
      <c r="B3103" s="103" t="s">
        <v>4540</v>
      </c>
      <c r="C3103" s="103" t="s">
        <v>277</v>
      </c>
      <c r="D3103" s="102" t="s">
        <v>570</v>
      </c>
      <c r="E3103" s="102" t="s">
        <v>275</v>
      </c>
      <c r="F3103" s="102" t="s">
        <v>6630</v>
      </c>
      <c r="H3103" s="102">
        <v>45521</v>
      </c>
      <c r="I3103" s="102" t="s">
        <v>295</v>
      </c>
      <c r="J3103" s="102" t="s">
        <v>1</v>
      </c>
      <c r="K3103" s="102" t="s">
        <v>291</v>
      </c>
      <c r="L3103" s="102" t="s">
        <v>294</v>
      </c>
      <c r="M3103" s="102" t="s">
        <v>1074</v>
      </c>
      <c r="N3103" s="102">
        <v>6</v>
      </c>
      <c r="O3103" s="102" t="s">
        <v>1075</v>
      </c>
    </row>
    <row r="3104" spans="1:15" x14ac:dyDescent="0.25">
      <c r="A3104" s="102" t="s">
        <v>4542</v>
      </c>
      <c r="B3104" s="103" t="s">
        <v>2198</v>
      </c>
      <c r="C3104" s="103" t="s">
        <v>1118</v>
      </c>
      <c r="D3104" s="102" t="s">
        <v>303</v>
      </c>
      <c r="E3104" s="102" t="s">
        <v>275</v>
      </c>
      <c r="F3104" s="102" t="s">
        <v>6631</v>
      </c>
      <c r="H3104" s="102">
        <v>45521</v>
      </c>
      <c r="I3104" s="102" t="s">
        <v>295</v>
      </c>
      <c r="J3104" s="102" t="s">
        <v>1</v>
      </c>
      <c r="K3104" s="102" t="s">
        <v>291</v>
      </c>
      <c r="L3104" s="102" t="s">
        <v>294</v>
      </c>
      <c r="M3104" s="102" t="s">
        <v>1074</v>
      </c>
      <c r="N3104" s="102">
        <v>6</v>
      </c>
      <c r="O3104" s="102" t="s">
        <v>1075</v>
      </c>
    </row>
    <row r="3105" spans="1:15" x14ac:dyDescent="0.25">
      <c r="A3105" s="102" t="s">
        <v>4546</v>
      </c>
      <c r="B3105" s="103" t="s">
        <v>4547</v>
      </c>
      <c r="C3105" s="103" t="s">
        <v>274</v>
      </c>
      <c r="D3105" s="102" t="s">
        <v>570</v>
      </c>
      <c r="E3105" s="102" t="s">
        <v>275</v>
      </c>
      <c r="F3105" s="102" t="s">
        <v>6632</v>
      </c>
      <c r="H3105" s="102">
        <v>45521</v>
      </c>
      <c r="I3105" s="102" t="s">
        <v>295</v>
      </c>
      <c r="J3105" s="102" t="s">
        <v>1</v>
      </c>
      <c r="K3105" s="102" t="s">
        <v>291</v>
      </c>
      <c r="L3105" s="102" t="s">
        <v>294</v>
      </c>
      <c r="M3105" s="102" t="s">
        <v>1074</v>
      </c>
      <c r="N3105" s="102">
        <v>6</v>
      </c>
      <c r="O3105" s="102" t="s">
        <v>1075</v>
      </c>
    </row>
    <row r="3106" spans="1:15" x14ac:dyDescent="0.25">
      <c r="A3106" s="102" t="s">
        <v>4549</v>
      </c>
      <c r="B3106" s="103" t="s">
        <v>1775</v>
      </c>
      <c r="C3106" s="103" t="s">
        <v>274</v>
      </c>
      <c r="D3106" s="102" t="s">
        <v>570</v>
      </c>
      <c r="E3106" s="102" t="s">
        <v>275</v>
      </c>
      <c r="F3106" s="102" t="s">
        <v>6633</v>
      </c>
      <c r="H3106" s="102">
        <v>45521</v>
      </c>
      <c r="I3106" s="102" t="s">
        <v>295</v>
      </c>
      <c r="J3106" s="102" t="s">
        <v>1</v>
      </c>
      <c r="K3106" s="102" t="s">
        <v>291</v>
      </c>
      <c r="L3106" s="102" t="s">
        <v>294</v>
      </c>
      <c r="M3106" s="102" t="s">
        <v>1074</v>
      </c>
      <c r="N3106" s="102">
        <v>6</v>
      </c>
      <c r="O3106" s="102" t="s">
        <v>1075</v>
      </c>
    </row>
    <row r="3107" spans="1:15" x14ac:dyDescent="0.25">
      <c r="A3107" s="102" t="s">
        <v>4551</v>
      </c>
      <c r="B3107" s="103" t="s">
        <v>1122</v>
      </c>
      <c r="C3107" s="103" t="s">
        <v>274</v>
      </c>
      <c r="D3107" s="102" t="s">
        <v>318</v>
      </c>
      <c r="E3107" s="102" t="s">
        <v>275</v>
      </c>
      <c r="F3107" s="102" t="s">
        <v>6634</v>
      </c>
      <c r="H3107" s="102">
        <v>45521</v>
      </c>
      <c r="I3107" s="102" t="s">
        <v>295</v>
      </c>
      <c r="J3107" s="102" t="s">
        <v>1</v>
      </c>
      <c r="K3107" s="102" t="s">
        <v>291</v>
      </c>
      <c r="L3107" s="102" t="s">
        <v>294</v>
      </c>
      <c r="M3107" s="102" t="s">
        <v>1074</v>
      </c>
      <c r="N3107" s="102">
        <v>6</v>
      </c>
      <c r="O3107" s="102" t="s">
        <v>1075</v>
      </c>
    </row>
    <row r="3108" spans="1:15" x14ac:dyDescent="0.25">
      <c r="A3108" s="102" t="s">
        <v>4553</v>
      </c>
      <c r="B3108" s="103" t="s">
        <v>1281</v>
      </c>
      <c r="C3108" s="103" t="s">
        <v>1118</v>
      </c>
      <c r="D3108" s="102" t="s">
        <v>570</v>
      </c>
      <c r="E3108" s="102" t="s">
        <v>275</v>
      </c>
      <c r="F3108" s="102" t="s">
        <v>6635</v>
      </c>
      <c r="H3108" s="102">
        <v>45521</v>
      </c>
      <c r="I3108" s="102" t="s">
        <v>295</v>
      </c>
      <c r="J3108" s="102" t="s">
        <v>1</v>
      </c>
      <c r="K3108" s="102" t="s">
        <v>291</v>
      </c>
      <c r="L3108" s="102" t="s">
        <v>294</v>
      </c>
      <c r="M3108" s="102" t="s">
        <v>1074</v>
      </c>
      <c r="N3108" s="102">
        <v>6</v>
      </c>
      <c r="O3108" s="102" t="s">
        <v>1075</v>
      </c>
    </row>
    <row r="3109" spans="1:15" x14ac:dyDescent="0.25">
      <c r="A3109" s="102" t="s">
        <v>4555</v>
      </c>
      <c r="B3109" s="103" t="s">
        <v>1248</v>
      </c>
      <c r="C3109" s="103" t="s">
        <v>1118</v>
      </c>
      <c r="D3109" s="102" t="s">
        <v>318</v>
      </c>
      <c r="E3109" s="102" t="s">
        <v>275</v>
      </c>
      <c r="F3109" s="102" t="s">
        <v>6636</v>
      </c>
      <c r="H3109" s="102">
        <v>45521</v>
      </c>
      <c r="I3109" s="102" t="s">
        <v>295</v>
      </c>
      <c r="J3109" s="102" t="s">
        <v>1</v>
      </c>
      <c r="K3109" s="102" t="s">
        <v>291</v>
      </c>
      <c r="L3109" s="102" t="s">
        <v>294</v>
      </c>
      <c r="M3109" s="102" t="s">
        <v>1074</v>
      </c>
      <c r="N3109" s="102">
        <v>6</v>
      </c>
      <c r="O3109" s="102" t="s">
        <v>1075</v>
      </c>
    </row>
    <row r="3110" spans="1:15" x14ac:dyDescent="0.25">
      <c r="A3110" s="102" t="s">
        <v>4557</v>
      </c>
      <c r="B3110" s="103" t="s">
        <v>4558</v>
      </c>
      <c r="C3110" s="103" t="s">
        <v>274</v>
      </c>
      <c r="D3110" s="102" t="s">
        <v>570</v>
      </c>
      <c r="E3110" s="102" t="s">
        <v>275</v>
      </c>
      <c r="F3110" s="102" t="s">
        <v>6637</v>
      </c>
      <c r="H3110" s="102">
        <v>45521</v>
      </c>
      <c r="I3110" s="102" t="s">
        <v>295</v>
      </c>
      <c r="J3110" s="102" t="s">
        <v>1</v>
      </c>
      <c r="K3110" s="102" t="s">
        <v>291</v>
      </c>
      <c r="L3110" s="102" t="s">
        <v>294</v>
      </c>
      <c r="M3110" s="102" t="s">
        <v>1074</v>
      </c>
      <c r="N3110" s="102">
        <v>6</v>
      </c>
      <c r="O3110" s="102" t="s">
        <v>1075</v>
      </c>
    </row>
    <row r="3111" spans="1:15" x14ac:dyDescent="0.25">
      <c r="A3111" s="102" t="s">
        <v>4560</v>
      </c>
      <c r="B3111" s="103" t="s">
        <v>1571</v>
      </c>
      <c r="C3111" s="103" t="s">
        <v>274</v>
      </c>
      <c r="D3111" s="102" t="s">
        <v>570</v>
      </c>
      <c r="E3111" s="102" t="s">
        <v>275</v>
      </c>
      <c r="F3111" s="102" t="s">
        <v>6638</v>
      </c>
      <c r="H3111" s="102">
        <v>45521</v>
      </c>
      <c r="I3111" s="102" t="s">
        <v>295</v>
      </c>
      <c r="J3111" s="102" t="s">
        <v>1</v>
      </c>
      <c r="K3111" s="102" t="s">
        <v>291</v>
      </c>
      <c r="L3111" s="102" t="s">
        <v>294</v>
      </c>
      <c r="M3111" s="102" t="s">
        <v>1074</v>
      </c>
      <c r="N3111" s="102">
        <v>6</v>
      </c>
      <c r="O3111" s="102" t="s">
        <v>1075</v>
      </c>
    </row>
    <row r="3112" spans="1:15" x14ac:dyDescent="0.25">
      <c r="A3112" s="102" t="s">
        <v>4562</v>
      </c>
      <c r="B3112" s="103" t="s">
        <v>1924</v>
      </c>
      <c r="C3112" s="103" t="s">
        <v>274</v>
      </c>
      <c r="D3112" s="102" t="s">
        <v>570</v>
      </c>
      <c r="E3112" s="102" t="s">
        <v>275</v>
      </c>
      <c r="F3112" s="102" t="s">
        <v>6639</v>
      </c>
      <c r="H3112" s="102">
        <v>45521</v>
      </c>
      <c r="I3112" s="102" t="s">
        <v>295</v>
      </c>
      <c r="J3112" s="102" t="s">
        <v>1</v>
      </c>
      <c r="K3112" s="102" t="s">
        <v>291</v>
      </c>
      <c r="L3112" s="102" t="s">
        <v>294</v>
      </c>
      <c r="M3112" s="102" t="s">
        <v>1074</v>
      </c>
      <c r="N3112" s="102">
        <v>6</v>
      </c>
      <c r="O3112" s="102" t="s">
        <v>1075</v>
      </c>
    </row>
    <row r="3113" spans="1:15" x14ac:dyDescent="0.25">
      <c r="A3113" s="102" t="s">
        <v>4564</v>
      </c>
      <c r="B3113" s="103" t="s">
        <v>1997</v>
      </c>
      <c r="C3113" s="103" t="s">
        <v>277</v>
      </c>
      <c r="D3113" s="102" t="s">
        <v>570</v>
      </c>
      <c r="E3113" s="102" t="s">
        <v>275</v>
      </c>
      <c r="F3113" s="102" t="s">
        <v>6640</v>
      </c>
      <c r="H3113" s="102">
        <v>45521</v>
      </c>
      <c r="I3113" s="102" t="s">
        <v>295</v>
      </c>
      <c r="J3113" s="102" t="s">
        <v>1</v>
      </c>
      <c r="K3113" s="102" t="s">
        <v>291</v>
      </c>
      <c r="L3113" s="102" t="s">
        <v>294</v>
      </c>
      <c r="M3113" s="102" t="s">
        <v>1074</v>
      </c>
      <c r="N3113" s="102">
        <v>6</v>
      </c>
      <c r="O3113" s="102" t="s">
        <v>1075</v>
      </c>
    </row>
    <row r="3114" spans="1:15" x14ac:dyDescent="0.25">
      <c r="A3114" s="102" t="s">
        <v>4566</v>
      </c>
      <c r="B3114" s="103" t="s">
        <v>6641</v>
      </c>
      <c r="C3114" s="103" t="s">
        <v>274</v>
      </c>
      <c r="D3114" s="102" t="s">
        <v>152</v>
      </c>
      <c r="E3114" s="102" t="s">
        <v>275</v>
      </c>
      <c r="F3114" s="102" t="s">
        <v>6642</v>
      </c>
      <c r="H3114" s="102">
        <v>45521</v>
      </c>
      <c r="I3114" s="102" t="s">
        <v>295</v>
      </c>
      <c r="J3114" s="102" t="s">
        <v>1</v>
      </c>
      <c r="K3114" s="102" t="s">
        <v>291</v>
      </c>
      <c r="L3114" s="102" t="s">
        <v>294</v>
      </c>
      <c r="M3114" s="102" t="s">
        <v>1074</v>
      </c>
      <c r="N3114" s="102">
        <v>6</v>
      </c>
      <c r="O3114" s="102" t="s">
        <v>1075</v>
      </c>
    </row>
    <row r="3115" spans="1:15" x14ac:dyDescent="0.25">
      <c r="A3115" s="102" t="s">
        <v>4569</v>
      </c>
      <c r="B3115" s="103" t="s">
        <v>4570</v>
      </c>
      <c r="C3115" s="103" t="s">
        <v>274</v>
      </c>
      <c r="D3115" s="102" t="s">
        <v>451</v>
      </c>
      <c r="E3115" s="102" t="s">
        <v>275</v>
      </c>
      <c r="F3115" s="102" t="s">
        <v>6643</v>
      </c>
      <c r="H3115" s="102">
        <v>45521</v>
      </c>
      <c r="I3115" s="102" t="s">
        <v>295</v>
      </c>
      <c r="J3115" s="102" t="s">
        <v>1</v>
      </c>
      <c r="K3115" s="102" t="s">
        <v>291</v>
      </c>
      <c r="L3115" s="102" t="s">
        <v>294</v>
      </c>
      <c r="M3115" s="102" t="s">
        <v>1074</v>
      </c>
      <c r="N3115" s="102">
        <v>6</v>
      </c>
      <c r="O3115" s="102" t="s">
        <v>1075</v>
      </c>
    </row>
    <row r="3116" spans="1:15" x14ac:dyDescent="0.25">
      <c r="A3116" s="102" t="s">
        <v>4572</v>
      </c>
      <c r="B3116" s="103" t="s">
        <v>1916</v>
      </c>
      <c r="C3116" s="103" t="s">
        <v>274</v>
      </c>
      <c r="D3116" s="102" t="s">
        <v>451</v>
      </c>
      <c r="E3116" s="102" t="s">
        <v>275</v>
      </c>
      <c r="F3116" s="102" t="s">
        <v>6644</v>
      </c>
      <c r="H3116" s="102">
        <v>45521</v>
      </c>
      <c r="I3116" s="102" t="s">
        <v>295</v>
      </c>
      <c r="J3116" s="102" t="s">
        <v>1</v>
      </c>
      <c r="K3116" s="102" t="s">
        <v>291</v>
      </c>
      <c r="L3116" s="102" t="s">
        <v>294</v>
      </c>
      <c r="M3116" s="102" t="s">
        <v>1074</v>
      </c>
      <c r="N3116" s="102">
        <v>6</v>
      </c>
      <c r="O3116" s="102" t="s">
        <v>1075</v>
      </c>
    </row>
    <row r="3117" spans="1:15" x14ac:dyDescent="0.25">
      <c r="A3117" s="102" t="s">
        <v>4574</v>
      </c>
      <c r="B3117" s="103" t="s">
        <v>1690</v>
      </c>
      <c r="C3117" s="103" t="s">
        <v>1118</v>
      </c>
      <c r="D3117" s="102" t="s">
        <v>570</v>
      </c>
      <c r="E3117" s="102" t="s">
        <v>275</v>
      </c>
      <c r="F3117" s="102" t="s">
        <v>6645</v>
      </c>
      <c r="H3117" s="102">
        <v>45521</v>
      </c>
      <c r="I3117" s="102" t="s">
        <v>295</v>
      </c>
      <c r="J3117" s="102" t="s">
        <v>1</v>
      </c>
      <c r="K3117" s="102" t="s">
        <v>291</v>
      </c>
      <c r="L3117" s="102" t="s">
        <v>294</v>
      </c>
      <c r="M3117" s="102" t="s">
        <v>1074</v>
      </c>
      <c r="N3117" s="102">
        <v>6</v>
      </c>
      <c r="O3117" s="102" t="s">
        <v>1075</v>
      </c>
    </row>
    <row r="3118" spans="1:15" x14ac:dyDescent="0.25">
      <c r="A3118" s="102" t="s">
        <v>4576</v>
      </c>
      <c r="B3118" s="103" t="s">
        <v>1132</v>
      </c>
      <c r="C3118" s="103" t="s">
        <v>274</v>
      </c>
      <c r="D3118" s="102" t="s">
        <v>318</v>
      </c>
      <c r="E3118" s="102" t="s">
        <v>275</v>
      </c>
      <c r="F3118" s="102" t="s">
        <v>6646</v>
      </c>
      <c r="H3118" s="102">
        <v>45521</v>
      </c>
      <c r="I3118" s="102" t="s">
        <v>295</v>
      </c>
      <c r="J3118" s="102" t="s">
        <v>1</v>
      </c>
      <c r="K3118" s="102" t="s">
        <v>291</v>
      </c>
      <c r="L3118" s="102" t="s">
        <v>294</v>
      </c>
      <c r="M3118" s="102" t="s">
        <v>1074</v>
      </c>
      <c r="N3118" s="102">
        <v>6</v>
      </c>
      <c r="O3118" s="102" t="s">
        <v>1075</v>
      </c>
    </row>
    <row r="3119" spans="1:15" x14ac:dyDescent="0.25">
      <c r="A3119" s="102" t="s">
        <v>6647</v>
      </c>
      <c r="B3119" s="103" t="s">
        <v>2075</v>
      </c>
      <c r="C3119" s="103" t="s">
        <v>1077</v>
      </c>
      <c r="D3119" s="102" t="s">
        <v>196</v>
      </c>
      <c r="E3119" s="102" t="s">
        <v>275</v>
      </c>
      <c r="F3119" s="102" t="s">
        <v>6648</v>
      </c>
      <c r="H3119" s="102">
        <v>45521</v>
      </c>
      <c r="I3119" s="102" t="s">
        <v>295</v>
      </c>
      <c r="J3119" s="102" t="s">
        <v>1</v>
      </c>
      <c r="K3119" s="102" t="s">
        <v>291</v>
      </c>
      <c r="L3119" s="102" t="s">
        <v>294</v>
      </c>
      <c r="M3119" s="102" t="s">
        <v>1074</v>
      </c>
      <c r="N3119" s="102">
        <v>6</v>
      </c>
      <c r="O3119" s="102" t="s">
        <v>1075</v>
      </c>
    </row>
    <row r="3120" spans="1:15" x14ac:dyDescent="0.25">
      <c r="A3120" s="102" t="s">
        <v>3271</v>
      </c>
      <c r="B3120" s="103" t="s">
        <v>4581</v>
      </c>
      <c r="C3120" s="103" t="s">
        <v>277</v>
      </c>
      <c r="D3120" s="102" t="s">
        <v>152</v>
      </c>
      <c r="E3120" s="102" t="s">
        <v>275</v>
      </c>
      <c r="F3120" s="102" t="s">
        <v>6649</v>
      </c>
      <c r="H3120" s="102">
        <v>45521</v>
      </c>
      <c r="I3120" s="102" t="s">
        <v>295</v>
      </c>
      <c r="J3120" s="102" t="s">
        <v>1</v>
      </c>
      <c r="K3120" s="102" t="s">
        <v>291</v>
      </c>
      <c r="L3120" s="102" t="s">
        <v>294</v>
      </c>
      <c r="M3120" s="102" t="s">
        <v>1074</v>
      </c>
      <c r="N3120" s="102">
        <v>6</v>
      </c>
      <c r="O3120" s="102" t="s">
        <v>1075</v>
      </c>
    </row>
    <row r="3121" spans="1:15" x14ac:dyDescent="0.25">
      <c r="A3121" s="102" t="s">
        <v>4583</v>
      </c>
      <c r="B3121" s="103" t="s">
        <v>4584</v>
      </c>
      <c r="C3121" s="103" t="s">
        <v>274</v>
      </c>
      <c r="D3121" s="102" t="s">
        <v>570</v>
      </c>
      <c r="E3121" s="102" t="s">
        <v>275</v>
      </c>
      <c r="F3121" s="102" t="s">
        <v>6650</v>
      </c>
      <c r="H3121" s="102">
        <v>45521</v>
      </c>
      <c r="I3121" s="102" t="s">
        <v>295</v>
      </c>
      <c r="J3121" s="102" t="s">
        <v>1</v>
      </c>
      <c r="K3121" s="102" t="s">
        <v>291</v>
      </c>
      <c r="L3121" s="102" t="s">
        <v>294</v>
      </c>
      <c r="M3121" s="102" t="s">
        <v>1074</v>
      </c>
      <c r="N3121" s="102">
        <v>6</v>
      </c>
      <c r="O3121" s="102" t="s">
        <v>1075</v>
      </c>
    </row>
    <row r="3122" spans="1:15" x14ac:dyDescent="0.25">
      <c r="A3122" s="102" t="s">
        <v>4586</v>
      </c>
      <c r="B3122" s="103" t="s">
        <v>4587</v>
      </c>
      <c r="C3122" s="103" t="s">
        <v>274</v>
      </c>
      <c r="D3122" s="102" t="s">
        <v>451</v>
      </c>
      <c r="E3122" s="102" t="s">
        <v>275</v>
      </c>
      <c r="F3122" s="102" t="s">
        <v>6651</v>
      </c>
      <c r="H3122" s="102">
        <v>45521</v>
      </c>
      <c r="I3122" s="102" t="s">
        <v>295</v>
      </c>
      <c r="J3122" s="102" t="s">
        <v>1</v>
      </c>
      <c r="K3122" s="102" t="s">
        <v>291</v>
      </c>
      <c r="L3122" s="102" t="s">
        <v>294</v>
      </c>
      <c r="M3122" s="102" t="s">
        <v>1074</v>
      </c>
      <c r="N3122" s="102">
        <v>6</v>
      </c>
      <c r="O3122" s="102" t="s">
        <v>1075</v>
      </c>
    </row>
    <row r="3123" spans="1:15" x14ac:dyDescent="0.25">
      <c r="A3123" s="102" t="s">
        <v>4589</v>
      </c>
      <c r="B3123" s="103" t="s">
        <v>4590</v>
      </c>
      <c r="C3123" s="103" t="s">
        <v>277</v>
      </c>
      <c r="D3123" s="102" t="s">
        <v>136</v>
      </c>
      <c r="E3123" s="102" t="s">
        <v>275</v>
      </c>
      <c r="F3123" s="102" t="s">
        <v>6652</v>
      </c>
      <c r="H3123" s="102">
        <v>45521</v>
      </c>
      <c r="I3123" s="102" t="s">
        <v>295</v>
      </c>
      <c r="J3123" s="102" t="s">
        <v>1</v>
      </c>
      <c r="K3123" s="102" t="s">
        <v>291</v>
      </c>
      <c r="L3123" s="102" t="s">
        <v>294</v>
      </c>
      <c r="M3123" s="102" t="s">
        <v>1074</v>
      </c>
      <c r="N3123" s="102">
        <v>6</v>
      </c>
      <c r="O3123" s="102" t="s">
        <v>1075</v>
      </c>
    </row>
    <row r="3124" spans="1:15" x14ac:dyDescent="0.25">
      <c r="A3124" s="102" t="s">
        <v>4592</v>
      </c>
      <c r="B3124" s="103" t="s">
        <v>4593</v>
      </c>
      <c r="C3124" s="103" t="s">
        <v>277</v>
      </c>
      <c r="D3124" s="102" t="s">
        <v>136</v>
      </c>
      <c r="E3124" s="102" t="s">
        <v>275</v>
      </c>
      <c r="F3124" s="102" t="s">
        <v>6653</v>
      </c>
      <c r="H3124" s="102">
        <v>45521</v>
      </c>
      <c r="I3124" s="102" t="s">
        <v>295</v>
      </c>
      <c r="J3124" s="102" t="s">
        <v>1</v>
      </c>
      <c r="K3124" s="102" t="s">
        <v>291</v>
      </c>
      <c r="L3124" s="102" t="s">
        <v>294</v>
      </c>
      <c r="M3124" s="102" t="s">
        <v>1074</v>
      </c>
      <c r="N3124" s="102">
        <v>6</v>
      </c>
      <c r="O3124" s="102" t="s">
        <v>1075</v>
      </c>
    </row>
    <row r="3125" spans="1:15" x14ac:dyDescent="0.25">
      <c r="A3125" s="102" t="s">
        <v>4595</v>
      </c>
      <c r="B3125" s="103" t="s">
        <v>1248</v>
      </c>
      <c r="C3125" s="103" t="s">
        <v>1118</v>
      </c>
      <c r="D3125" s="102" t="s">
        <v>570</v>
      </c>
      <c r="E3125" s="102" t="s">
        <v>275</v>
      </c>
      <c r="F3125" s="102" t="s">
        <v>6654</v>
      </c>
      <c r="H3125" s="102">
        <v>45521</v>
      </c>
      <c r="I3125" s="102" t="s">
        <v>295</v>
      </c>
      <c r="J3125" s="102" t="s">
        <v>1</v>
      </c>
      <c r="K3125" s="102" t="s">
        <v>291</v>
      </c>
      <c r="L3125" s="102" t="s">
        <v>294</v>
      </c>
      <c r="M3125" s="102" t="s">
        <v>1074</v>
      </c>
      <c r="N3125" s="102">
        <v>6</v>
      </c>
      <c r="O3125" s="102" t="s">
        <v>1075</v>
      </c>
    </row>
    <row r="3126" spans="1:15" x14ac:dyDescent="0.25">
      <c r="A3126" s="102" t="s">
        <v>4595</v>
      </c>
      <c r="B3126" s="103" t="s">
        <v>4597</v>
      </c>
      <c r="C3126" s="103" t="s">
        <v>1118</v>
      </c>
      <c r="D3126" s="102" t="s">
        <v>570</v>
      </c>
      <c r="E3126" s="102" t="s">
        <v>275</v>
      </c>
      <c r="F3126" s="102" t="s">
        <v>6655</v>
      </c>
      <c r="H3126" s="102">
        <v>45521</v>
      </c>
      <c r="I3126" s="102" t="s">
        <v>295</v>
      </c>
      <c r="J3126" s="102" t="s">
        <v>1</v>
      </c>
      <c r="K3126" s="102" t="s">
        <v>291</v>
      </c>
      <c r="L3126" s="102" t="s">
        <v>294</v>
      </c>
      <c r="M3126" s="102" t="s">
        <v>1074</v>
      </c>
      <c r="N3126" s="102">
        <v>6</v>
      </c>
      <c r="O3126" s="102" t="s">
        <v>1075</v>
      </c>
    </row>
    <row r="3127" spans="1:15" x14ac:dyDescent="0.25">
      <c r="A3127" s="102" t="s">
        <v>4599</v>
      </c>
      <c r="B3127" s="103" t="s">
        <v>2087</v>
      </c>
      <c r="C3127" s="103" t="s">
        <v>274</v>
      </c>
      <c r="D3127" s="102" t="s">
        <v>136</v>
      </c>
      <c r="E3127" s="102" t="s">
        <v>275</v>
      </c>
      <c r="F3127" s="102" t="s">
        <v>6656</v>
      </c>
      <c r="H3127" s="102">
        <v>45521</v>
      </c>
      <c r="I3127" s="102" t="s">
        <v>295</v>
      </c>
      <c r="J3127" s="102" t="s">
        <v>1</v>
      </c>
      <c r="K3127" s="102" t="s">
        <v>291</v>
      </c>
      <c r="L3127" s="102" t="s">
        <v>294</v>
      </c>
      <c r="M3127" s="102" t="s">
        <v>1074</v>
      </c>
      <c r="N3127" s="102">
        <v>6</v>
      </c>
      <c r="O3127" s="102" t="s">
        <v>1075</v>
      </c>
    </row>
    <row r="3128" spans="1:15" x14ac:dyDescent="0.25">
      <c r="A3128" s="102" t="s">
        <v>4601</v>
      </c>
      <c r="B3128" s="103" t="s">
        <v>1078</v>
      </c>
      <c r="C3128" s="103" t="s">
        <v>274</v>
      </c>
      <c r="D3128" s="102" t="s">
        <v>152</v>
      </c>
      <c r="E3128" s="102" t="s">
        <v>275</v>
      </c>
      <c r="F3128" s="102" t="s">
        <v>6657</v>
      </c>
      <c r="H3128" s="102">
        <v>45521</v>
      </c>
      <c r="I3128" s="102" t="s">
        <v>295</v>
      </c>
      <c r="J3128" s="102" t="s">
        <v>1</v>
      </c>
      <c r="K3128" s="102" t="s">
        <v>291</v>
      </c>
      <c r="L3128" s="102" t="s">
        <v>294</v>
      </c>
      <c r="M3128" s="102" t="s">
        <v>1074</v>
      </c>
      <c r="N3128" s="102">
        <v>6</v>
      </c>
      <c r="O3128" s="102" t="s">
        <v>1075</v>
      </c>
    </row>
    <row r="3129" spans="1:15" x14ac:dyDescent="0.25">
      <c r="A3129" s="102" t="s">
        <v>4603</v>
      </c>
      <c r="B3129" s="103" t="s">
        <v>1762</v>
      </c>
      <c r="C3129" s="103" t="s">
        <v>277</v>
      </c>
      <c r="D3129" s="102" t="s">
        <v>451</v>
      </c>
      <c r="E3129" s="102" t="s">
        <v>275</v>
      </c>
      <c r="F3129" s="102" t="s">
        <v>6658</v>
      </c>
      <c r="H3129" s="102">
        <v>45521</v>
      </c>
      <c r="I3129" s="102" t="s">
        <v>295</v>
      </c>
      <c r="J3129" s="102" t="s">
        <v>1</v>
      </c>
      <c r="K3129" s="102" t="s">
        <v>291</v>
      </c>
      <c r="L3129" s="102" t="s">
        <v>294</v>
      </c>
      <c r="M3129" s="102" t="s">
        <v>1074</v>
      </c>
      <c r="N3129" s="102">
        <v>6</v>
      </c>
      <c r="O3129" s="102" t="s">
        <v>1075</v>
      </c>
    </row>
    <row r="3130" spans="1:15" x14ac:dyDescent="0.25">
      <c r="A3130" s="102" t="s">
        <v>5069</v>
      </c>
      <c r="B3130" s="103" t="s">
        <v>2580</v>
      </c>
      <c r="C3130" s="103" t="s">
        <v>277</v>
      </c>
      <c r="D3130" s="102" t="s">
        <v>152</v>
      </c>
      <c r="E3130" s="102" t="s">
        <v>275</v>
      </c>
      <c r="F3130" s="102" t="s">
        <v>6659</v>
      </c>
      <c r="H3130" s="102">
        <v>45521</v>
      </c>
      <c r="I3130" s="102" t="s">
        <v>295</v>
      </c>
      <c r="J3130" s="102" t="s">
        <v>1</v>
      </c>
      <c r="K3130" s="102" t="s">
        <v>291</v>
      </c>
      <c r="L3130" s="102" t="s">
        <v>294</v>
      </c>
      <c r="M3130" s="102" t="s">
        <v>1074</v>
      </c>
      <c r="N3130" s="102">
        <v>6</v>
      </c>
      <c r="O3130" s="102" t="s">
        <v>1075</v>
      </c>
    </row>
    <row r="3131" spans="1:15" x14ac:dyDescent="0.25">
      <c r="A3131" s="102" t="s">
        <v>4605</v>
      </c>
      <c r="B3131" s="103" t="s">
        <v>1775</v>
      </c>
      <c r="C3131" s="103" t="s">
        <v>1082</v>
      </c>
      <c r="D3131" s="102" t="s">
        <v>570</v>
      </c>
      <c r="E3131" s="102" t="s">
        <v>275</v>
      </c>
      <c r="F3131" s="102" t="s">
        <v>6660</v>
      </c>
      <c r="H3131" s="102">
        <v>45521</v>
      </c>
      <c r="I3131" s="102" t="s">
        <v>295</v>
      </c>
      <c r="J3131" s="102" t="s">
        <v>1</v>
      </c>
      <c r="K3131" s="102" t="s">
        <v>291</v>
      </c>
      <c r="L3131" s="102" t="s">
        <v>294</v>
      </c>
      <c r="M3131" s="102" t="s">
        <v>1082</v>
      </c>
      <c r="N3131" s="102">
        <v>6</v>
      </c>
      <c r="O3131" s="102" t="s">
        <v>1075</v>
      </c>
    </row>
    <row r="3132" spans="1:15" x14ac:dyDescent="0.25">
      <c r="A3132" s="102" t="s">
        <v>4605</v>
      </c>
      <c r="B3132" s="103" t="s">
        <v>1392</v>
      </c>
      <c r="C3132" s="103" t="s">
        <v>274</v>
      </c>
      <c r="D3132" s="102" t="s">
        <v>570</v>
      </c>
      <c r="E3132" s="102" t="s">
        <v>275</v>
      </c>
      <c r="F3132" s="102" t="s">
        <v>6661</v>
      </c>
      <c r="H3132" s="102">
        <v>45521</v>
      </c>
      <c r="I3132" s="102" t="s">
        <v>295</v>
      </c>
      <c r="J3132" s="102" t="s">
        <v>1</v>
      </c>
      <c r="K3132" s="102" t="s">
        <v>291</v>
      </c>
      <c r="L3132" s="102" t="s">
        <v>294</v>
      </c>
      <c r="M3132" s="102" t="s">
        <v>1074</v>
      </c>
      <c r="N3132" s="102">
        <v>6</v>
      </c>
      <c r="O3132" s="102" t="s">
        <v>1075</v>
      </c>
    </row>
    <row r="3133" spans="1:15" x14ac:dyDescent="0.25">
      <c r="A3133" s="102" t="s">
        <v>4608</v>
      </c>
      <c r="B3133" s="103" t="s">
        <v>1161</v>
      </c>
      <c r="C3133" s="103" t="s">
        <v>1118</v>
      </c>
      <c r="D3133" s="102" t="s">
        <v>570</v>
      </c>
      <c r="E3133" s="102" t="s">
        <v>275</v>
      </c>
      <c r="F3133" s="102" t="s">
        <v>6662</v>
      </c>
      <c r="H3133" s="102">
        <v>45521</v>
      </c>
      <c r="I3133" s="102" t="s">
        <v>295</v>
      </c>
      <c r="J3133" s="102" t="s">
        <v>1</v>
      </c>
      <c r="K3133" s="102" t="s">
        <v>291</v>
      </c>
      <c r="L3133" s="102" t="s">
        <v>294</v>
      </c>
      <c r="M3133" s="102" t="s">
        <v>1074</v>
      </c>
      <c r="N3133" s="102">
        <v>6</v>
      </c>
      <c r="O3133" s="102" t="s">
        <v>1075</v>
      </c>
    </row>
    <row r="3134" spans="1:15" x14ac:dyDescent="0.25">
      <c r="A3134" s="102" t="s">
        <v>4052</v>
      </c>
      <c r="B3134" s="103" t="s">
        <v>1565</v>
      </c>
      <c r="C3134" s="103" t="s">
        <v>274</v>
      </c>
      <c r="D3134" s="102" t="s">
        <v>136</v>
      </c>
      <c r="E3134" s="102" t="s">
        <v>275</v>
      </c>
      <c r="F3134" s="102" t="s">
        <v>6663</v>
      </c>
      <c r="H3134" s="102">
        <v>45521</v>
      </c>
      <c r="I3134" s="102" t="s">
        <v>295</v>
      </c>
      <c r="J3134" s="102" t="s">
        <v>1</v>
      </c>
      <c r="K3134" s="102" t="s">
        <v>291</v>
      </c>
      <c r="L3134" s="102" t="s">
        <v>294</v>
      </c>
      <c r="M3134" s="102" t="s">
        <v>1074</v>
      </c>
      <c r="N3134" s="102">
        <v>6</v>
      </c>
      <c r="O3134" s="102" t="s">
        <v>1075</v>
      </c>
    </row>
    <row r="3135" spans="1:15" x14ac:dyDescent="0.25">
      <c r="A3135" s="102" t="s">
        <v>4611</v>
      </c>
      <c r="B3135" s="103" t="s">
        <v>4612</v>
      </c>
      <c r="C3135" s="103" t="s">
        <v>274</v>
      </c>
      <c r="D3135" s="102" t="s">
        <v>136</v>
      </c>
      <c r="E3135" s="102" t="s">
        <v>275</v>
      </c>
      <c r="F3135" s="102" t="s">
        <v>6664</v>
      </c>
      <c r="H3135" s="102">
        <v>45521</v>
      </c>
      <c r="I3135" s="102" t="s">
        <v>295</v>
      </c>
      <c r="J3135" s="102" t="s">
        <v>1</v>
      </c>
      <c r="K3135" s="102" t="s">
        <v>291</v>
      </c>
      <c r="L3135" s="102" t="s">
        <v>294</v>
      </c>
      <c r="M3135" s="102" t="s">
        <v>1074</v>
      </c>
      <c r="N3135" s="102">
        <v>6</v>
      </c>
      <c r="O3135" s="102" t="s">
        <v>1075</v>
      </c>
    </row>
    <row r="3136" spans="1:15" x14ac:dyDescent="0.25">
      <c r="A3136" s="102" t="s">
        <v>4614</v>
      </c>
      <c r="B3136" s="103" t="s">
        <v>1321</v>
      </c>
      <c r="C3136" s="103" t="s">
        <v>277</v>
      </c>
      <c r="D3136" s="102" t="s">
        <v>152</v>
      </c>
      <c r="E3136" s="102" t="s">
        <v>275</v>
      </c>
      <c r="F3136" s="102" t="s">
        <v>6665</v>
      </c>
      <c r="H3136" s="102">
        <v>45521</v>
      </c>
      <c r="I3136" s="102" t="s">
        <v>295</v>
      </c>
      <c r="J3136" s="102" t="s">
        <v>1</v>
      </c>
      <c r="K3136" s="102" t="s">
        <v>291</v>
      </c>
      <c r="L3136" s="102" t="s">
        <v>294</v>
      </c>
      <c r="M3136" s="102" t="s">
        <v>1074</v>
      </c>
      <c r="N3136" s="102">
        <v>6</v>
      </c>
      <c r="O3136" s="102" t="s">
        <v>1075</v>
      </c>
    </row>
    <row r="3137" spans="1:15" x14ac:dyDescent="0.25">
      <c r="A3137" s="102" t="s">
        <v>4616</v>
      </c>
      <c r="B3137" s="103" t="s">
        <v>1132</v>
      </c>
      <c r="C3137" s="103" t="s">
        <v>274</v>
      </c>
      <c r="D3137" s="102" t="s">
        <v>318</v>
      </c>
      <c r="E3137" s="102" t="s">
        <v>275</v>
      </c>
      <c r="F3137" s="102" t="s">
        <v>6666</v>
      </c>
      <c r="H3137" s="102">
        <v>45521</v>
      </c>
      <c r="I3137" s="102" t="s">
        <v>295</v>
      </c>
      <c r="J3137" s="102" t="s">
        <v>1</v>
      </c>
      <c r="K3137" s="102" t="s">
        <v>291</v>
      </c>
      <c r="L3137" s="102" t="s">
        <v>294</v>
      </c>
      <c r="M3137" s="102" t="s">
        <v>1074</v>
      </c>
      <c r="N3137" s="102">
        <v>6</v>
      </c>
      <c r="O3137" s="102" t="s">
        <v>1075</v>
      </c>
    </row>
    <row r="3138" spans="1:15" x14ac:dyDescent="0.25">
      <c r="A3138" s="102" t="s">
        <v>4618</v>
      </c>
      <c r="B3138" s="103" t="s">
        <v>1260</v>
      </c>
      <c r="C3138" s="103" t="s">
        <v>1118</v>
      </c>
      <c r="D3138" s="102" t="s">
        <v>570</v>
      </c>
      <c r="E3138" s="102" t="s">
        <v>275</v>
      </c>
      <c r="F3138" s="102" t="s">
        <v>6667</v>
      </c>
      <c r="H3138" s="102">
        <v>45521</v>
      </c>
      <c r="I3138" s="102" t="s">
        <v>295</v>
      </c>
      <c r="J3138" s="102" t="s">
        <v>1</v>
      </c>
      <c r="K3138" s="102" t="s">
        <v>291</v>
      </c>
      <c r="L3138" s="102" t="s">
        <v>294</v>
      </c>
      <c r="M3138" s="102" t="s">
        <v>1074</v>
      </c>
      <c r="N3138" s="102">
        <v>6</v>
      </c>
      <c r="O3138" s="102" t="s">
        <v>1075</v>
      </c>
    </row>
    <row r="3139" spans="1:15" x14ac:dyDescent="0.25">
      <c r="A3139" s="102" t="s">
        <v>4620</v>
      </c>
      <c r="B3139" s="103" t="s">
        <v>1405</v>
      </c>
      <c r="C3139" s="103" t="s">
        <v>277</v>
      </c>
      <c r="D3139" s="102" t="s">
        <v>451</v>
      </c>
      <c r="E3139" s="102" t="s">
        <v>275</v>
      </c>
      <c r="F3139" s="102" t="s">
        <v>6668</v>
      </c>
      <c r="H3139" s="102">
        <v>45521</v>
      </c>
      <c r="I3139" s="102" t="s">
        <v>295</v>
      </c>
      <c r="J3139" s="102" t="s">
        <v>1</v>
      </c>
      <c r="K3139" s="102" t="s">
        <v>291</v>
      </c>
      <c r="L3139" s="102" t="s">
        <v>294</v>
      </c>
      <c r="M3139" s="102" t="s">
        <v>1074</v>
      </c>
      <c r="N3139" s="102">
        <v>6</v>
      </c>
      <c r="O3139" s="102" t="s">
        <v>1075</v>
      </c>
    </row>
    <row r="3140" spans="1:15" x14ac:dyDescent="0.25">
      <c r="A3140" s="102" t="s">
        <v>4622</v>
      </c>
      <c r="B3140" s="103" t="s">
        <v>4623</v>
      </c>
      <c r="C3140" s="103" t="s">
        <v>1118</v>
      </c>
      <c r="D3140" s="102" t="s">
        <v>570</v>
      </c>
      <c r="E3140" s="102" t="s">
        <v>275</v>
      </c>
      <c r="F3140" s="102" t="s">
        <v>6669</v>
      </c>
      <c r="H3140" s="102">
        <v>45521</v>
      </c>
      <c r="I3140" s="102" t="s">
        <v>295</v>
      </c>
      <c r="J3140" s="102" t="s">
        <v>1</v>
      </c>
      <c r="K3140" s="102" t="s">
        <v>291</v>
      </c>
      <c r="L3140" s="102" t="s">
        <v>294</v>
      </c>
      <c r="M3140" s="102" t="s">
        <v>1074</v>
      </c>
      <c r="N3140" s="102">
        <v>6</v>
      </c>
      <c r="O3140" s="102" t="s">
        <v>1075</v>
      </c>
    </row>
    <row r="3141" spans="1:15" x14ac:dyDescent="0.25">
      <c r="A3141" s="102" t="s">
        <v>4625</v>
      </c>
      <c r="B3141" s="103" t="s">
        <v>4626</v>
      </c>
      <c r="C3141" s="103" t="s">
        <v>1118</v>
      </c>
      <c r="D3141" s="102" t="s">
        <v>303</v>
      </c>
      <c r="E3141" s="102" t="s">
        <v>275</v>
      </c>
      <c r="F3141" s="102" t="s">
        <v>6670</v>
      </c>
      <c r="H3141" s="102">
        <v>45521</v>
      </c>
      <c r="I3141" s="102" t="s">
        <v>295</v>
      </c>
      <c r="J3141" s="102" t="s">
        <v>1</v>
      </c>
      <c r="K3141" s="102" t="s">
        <v>291</v>
      </c>
      <c r="L3141" s="102" t="s">
        <v>294</v>
      </c>
      <c r="M3141" s="102" t="s">
        <v>1074</v>
      </c>
      <c r="N3141" s="102">
        <v>6</v>
      </c>
      <c r="O3141" s="102" t="s">
        <v>1075</v>
      </c>
    </row>
    <row r="3142" spans="1:15" x14ac:dyDescent="0.25">
      <c r="A3142" s="102" t="s">
        <v>4628</v>
      </c>
      <c r="B3142" s="103" t="s">
        <v>2109</v>
      </c>
      <c r="C3142" s="103" t="s">
        <v>1118</v>
      </c>
      <c r="D3142" s="102" t="s">
        <v>570</v>
      </c>
      <c r="E3142" s="102" t="s">
        <v>275</v>
      </c>
      <c r="F3142" s="102" t="s">
        <v>6671</v>
      </c>
      <c r="H3142" s="102">
        <v>45521</v>
      </c>
      <c r="I3142" s="102" t="s">
        <v>295</v>
      </c>
      <c r="J3142" s="102" t="s">
        <v>1</v>
      </c>
      <c r="K3142" s="102" t="s">
        <v>291</v>
      </c>
      <c r="L3142" s="102" t="s">
        <v>294</v>
      </c>
      <c r="M3142" s="102" t="s">
        <v>1074</v>
      </c>
      <c r="N3142" s="102">
        <v>6</v>
      </c>
      <c r="O3142" s="102" t="s">
        <v>1075</v>
      </c>
    </row>
    <row r="3143" spans="1:15" x14ac:dyDescent="0.25">
      <c r="A3143" s="102" t="s">
        <v>4630</v>
      </c>
      <c r="B3143" s="103" t="s">
        <v>2204</v>
      </c>
      <c r="C3143" s="103" t="s">
        <v>274</v>
      </c>
      <c r="D3143" s="102" t="s">
        <v>136</v>
      </c>
      <c r="E3143" s="102" t="s">
        <v>275</v>
      </c>
      <c r="F3143" s="102" t="s">
        <v>6672</v>
      </c>
      <c r="H3143" s="102">
        <v>45521</v>
      </c>
      <c r="I3143" s="102" t="s">
        <v>295</v>
      </c>
      <c r="J3143" s="102" t="s">
        <v>1</v>
      </c>
      <c r="K3143" s="102" t="s">
        <v>291</v>
      </c>
      <c r="L3143" s="102" t="s">
        <v>294</v>
      </c>
      <c r="M3143" s="102" t="s">
        <v>1074</v>
      </c>
      <c r="N3143" s="102">
        <v>6</v>
      </c>
      <c r="O3143" s="102" t="s">
        <v>1075</v>
      </c>
    </row>
    <row r="3144" spans="1:15" x14ac:dyDescent="0.25">
      <c r="A3144" s="102" t="s">
        <v>4632</v>
      </c>
      <c r="B3144" s="103" t="s">
        <v>4633</v>
      </c>
      <c r="C3144" s="103" t="s">
        <v>277</v>
      </c>
      <c r="D3144" s="102" t="s">
        <v>136</v>
      </c>
      <c r="E3144" s="102" t="s">
        <v>275</v>
      </c>
      <c r="F3144" s="102" t="s">
        <v>6673</v>
      </c>
      <c r="H3144" s="102">
        <v>45521</v>
      </c>
      <c r="I3144" s="102" t="s">
        <v>295</v>
      </c>
      <c r="J3144" s="102" t="s">
        <v>1</v>
      </c>
      <c r="K3144" s="102" t="s">
        <v>291</v>
      </c>
      <c r="L3144" s="102" t="s">
        <v>294</v>
      </c>
      <c r="M3144" s="102" t="s">
        <v>1074</v>
      </c>
      <c r="N3144" s="102">
        <v>6</v>
      </c>
      <c r="O3144" s="102" t="s">
        <v>1075</v>
      </c>
    </row>
    <row r="3145" spans="1:15" x14ac:dyDescent="0.25">
      <c r="A3145" s="102" t="s">
        <v>4635</v>
      </c>
      <c r="B3145" s="103" t="s">
        <v>4636</v>
      </c>
      <c r="C3145" s="103" t="s">
        <v>1118</v>
      </c>
      <c r="D3145" s="102" t="s">
        <v>318</v>
      </c>
      <c r="E3145" s="102" t="s">
        <v>275</v>
      </c>
      <c r="F3145" s="102" t="s">
        <v>6674</v>
      </c>
      <c r="H3145" s="102">
        <v>45521</v>
      </c>
      <c r="I3145" s="102" t="s">
        <v>295</v>
      </c>
      <c r="J3145" s="102" t="s">
        <v>1</v>
      </c>
      <c r="K3145" s="102" t="s">
        <v>291</v>
      </c>
      <c r="L3145" s="102" t="s">
        <v>294</v>
      </c>
      <c r="M3145" s="102" t="s">
        <v>1074</v>
      </c>
      <c r="N3145" s="102">
        <v>6</v>
      </c>
      <c r="O3145" s="102" t="s">
        <v>1075</v>
      </c>
    </row>
    <row r="3146" spans="1:15" x14ac:dyDescent="0.25">
      <c r="A3146" s="102" t="s">
        <v>4638</v>
      </c>
      <c r="B3146" s="103" t="s">
        <v>1448</v>
      </c>
      <c r="C3146" s="103" t="s">
        <v>277</v>
      </c>
      <c r="D3146" s="102" t="s">
        <v>570</v>
      </c>
      <c r="E3146" s="102" t="s">
        <v>275</v>
      </c>
      <c r="F3146" s="102" t="s">
        <v>6675</v>
      </c>
      <c r="H3146" s="102">
        <v>45521</v>
      </c>
      <c r="I3146" s="102" t="s">
        <v>295</v>
      </c>
      <c r="J3146" s="102" t="s">
        <v>1</v>
      </c>
      <c r="K3146" s="102" t="s">
        <v>291</v>
      </c>
      <c r="L3146" s="102" t="s">
        <v>294</v>
      </c>
      <c r="M3146" s="102" t="s">
        <v>1074</v>
      </c>
      <c r="N3146" s="102">
        <v>6</v>
      </c>
      <c r="O3146" s="102" t="s">
        <v>1075</v>
      </c>
    </row>
    <row r="3147" spans="1:15" x14ac:dyDescent="0.25">
      <c r="A3147" s="102" t="s">
        <v>4640</v>
      </c>
      <c r="B3147" s="103" t="s">
        <v>1132</v>
      </c>
      <c r="C3147" s="103" t="s">
        <v>274</v>
      </c>
      <c r="D3147" s="102" t="s">
        <v>136</v>
      </c>
      <c r="E3147" s="102" t="s">
        <v>275</v>
      </c>
      <c r="F3147" s="102" t="s">
        <v>6676</v>
      </c>
      <c r="H3147" s="102">
        <v>45521</v>
      </c>
      <c r="I3147" s="102" t="s">
        <v>295</v>
      </c>
      <c r="J3147" s="102" t="s">
        <v>1</v>
      </c>
      <c r="K3147" s="102" t="s">
        <v>291</v>
      </c>
      <c r="L3147" s="102" t="s">
        <v>294</v>
      </c>
      <c r="M3147" s="102" t="s">
        <v>1074</v>
      </c>
      <c r="N3147" s="102">
        <v>6</v>
      </c>
      <c r="O3147" s="102" t="s">
        <v>1075</v>
      </c>
    </row>
    <row r="3148" spans="1:15" x14ac:dyDescent="0.25">
      <c r="A3148" s="102" t="s">
        <v>4642</v>
      </c>
      <c r="B3148" s="103" t="s">
        <v>2575</v>
      </c>
      <c r="C3148" s="103" t="s">
        <v>277</v>
      </c>
      <c r="D3148" s="102" t="s">
        <v>136</v>
      </c>
      <c r="E3148" s="102" t="s">
        <v>275</v>
      </c>
      <c r="F3148" s="102" t="s">
        <v>6677</v>
      </c>
      <c r="H3148" s="102">
        <v>45521</v>
      </c>
      <c r="I3148" s="102" t="s">
        <v>295</v>
      </c>
      <c r="J3148" s="102" t="s">
        <v>1</v>
      </c>
      <c r="K3148" s="102" t="s">
        <v>291</v>
      </c>
      <c r="L3148" s="102" t="s">
        <v>294</v>
      </c>
      <c r="M3148" s="102" t="s">
        <v>1074</v>
      </c>
      <c r="N3148" s="102">
        <v>6</v>
      </c>
      <c r="O3148" s="102" t="s">
        <v>1075</v>
      </c>
    </row>
    <row r="3149" spans="1:15" x14ac:dyDescent="0.25">
      <c r="A3149" s="102" t="s">
        <v>4647</v>
      </c>
      <c r="B3149" s="103" t="s">
        <v>4648</v>
      </c>
      <c r="C3149" s="103" t="s">
        <v>277</v>
      </c>
      <c r="D3149" s="102" t="s">
        <v>451</v>
      </c>
      <c r="E3149" s="102" t="s">
        <v>275</v>
      </c>
      <c r="F3149" s="102" t="s">
        <v>6678</v>
      </c>
      <c r="H3149" s="102">
        <v>45521</v>
      </c>
      <c r="I3149" s="102" t="s">
        <v>295</v>
      </c>
      <c r="J3149" s="102" t="s">
        <v>1</v>
      </c>
      <c r="K3149" s="102" t="s">
        <v>291</v>
      </c>
      <c r="L3149" s="102" t="s">
        <v>294</v>
      </c>
      <c r="M3149" s="102" t="s">
        <v>1074</v>
      </c>
      <c r="N3149" s="102">
        <v>6</v>
      </c>
      <c r="O3149" s="102" t="s">
        <v>1075</v>
      </c>
    </row>
    <row r="3150" spans="1:15" x14ac:dyDescent="0.25">
      <c r="A3150" s="102" t="s">
        <v>6679</v>
      </c>
      <c r="B3150" s="103" t="s">
        <v>2000</v>
      </c>
      <c r="C3150" s="103" t="s">
        <v>1225</v>
      </c>
      <c r="D3150" s="102" t="s">
        <v>196</v>
      </c>
      <c r="E3150" s="102" t="s">
        <v>275</v>
      </c>
      <c r="F3150" s="102" t="s">
        <v>6680</v>
      </c>
      <c r="H3150" s="102">
        <v>45521</v>
      </c>
      <c r="I3150" s="102" t="s">
        <v>295</v>
      </c>
      <c r="J3150" s="102" t="s">
        <v>1</v>
      </c>
      <c r="K3150" s="102" t="s">
        <v>291</v>
      </c>
      <c r="L3150" s="102" t="s">
        <v>294</v>
      </c>
      <c r="M3150" s="102" t="s">
        <v>1074</v>
      </c>
      <c r="N3150" s="102">
        <v>6</v>
      </c>
      <c r="O3150" s="102" t="s">
        <v>1075</v>
      </c>
    </row>
    <row r="3151" spans="1:15" x14ac:dyDescent="0.25">
      <c r="A3151" s="102" t="s">
        <v>4654</v>
      </c>
      <c r="B3151" s="103" t="s">
        <v>1078</v>
      </c>
      <c r="C3151" s="103" t="s">
        <v>274</v>
      </c>
      <c r="D3151" s="102" t="s">
        <v>136</v>
      </c>
      <c r="E3151" s="102" t="s">
        <v>275</v>
      </c>
      <c r="F3151" s="102" t="s">
        <v>6681</v>
      </c>
      <c r="H3151" s="102">
        <v>45521</v>
      </c>
      <c r="I3151" s="102" t="s">
        <v>295</v>
      </c>
      <c r="J3151" s="102" t="s">
        <v>1</v>
      </c>
      <c r="K3151" s="102" t="s">
        <v>291</v>
      </c>
      <c r="L3151" s="102" t="s">
        <v>294</v>
      </c>
      <c r="M3151" s="102" t="s">
        <v>1074</v>
      </c>
      <c r="N3151" s="102">
        <v>6</v>
      </c>
      <c r="O3151" s="102" t="s">
        <v>1075</v>
      </c>
    </row>
    <row r="3152" spans="1:15" x14ac:dyDescent="0.25">
      <c r="A3152" s="102" t="s">
        <v>4656</v>
      </c>
      <c r="B3152" s="103" t="s">
        <v>4657</v>
      </c>
      <c r="C3152" s="103" t="s">
        <v>277</v>
      </c>
      <c r="D3152" s="102" t="s">
        <v>570</v>
      </c>
      <c r="E3152" s="102" t="s">
        <v>275</v>
      </c>
      <c r="F3152" s="102" t="s">
        <v>6682</v>
      </c>
      <c r="H3152" s="102">
        <v>45521</v>
      </c>
      <c r="I3152" s="102" t="s">
        <v>295</v>
      </c>
      <c r="J3152" s="102" t="s">
        <v>1</v>
      </c>
      <c r="K3152" s="102" t="s">
        <v>291</v>
      </c>
      <c r="L3152" s="102" t="s">
        <v>294</v>
      </c>
      <c r="M3152" s="102" t="s">
        <v>1074</v>
      </c>
      <c r="N3152" s="102">
        <v>6</v>
      </c>
      <c r="O3152" s="102" t="s">
        <v>1075</v>
      </c>
    </row>
    <row r="3153" spans="1:15" x14ac:dyDescent="0.25">
      <c r="A3153" s="102" t="s">
        <v>1680</v>
      </c>
      <c r="B3153" s="103" t="s">
        <v>1189</v>
      </c>
      <c r="C3153" s="103" t="s">
        <v>274</v>
      </c>
      <c r="D3153" s="102" t="s">
        <v>570</v>
      </c>
      <c r="E3153" s="102" t="s">
        <v>275</v>
      </c>
      <c r="F3153" s="102" t="s">
        <v>6683</v>
      </c>
      <c r="H3153" s="102">
        <v>45521</v>
      </c>
      <c r="I3153" s="102" t="s">
        <v>295</v>
      </c>
      <c r="J3153" s="102" t="s">
        <v>1</v>
      </c>
      <c r="K3153" s="102" t="s">
        <v>291</v>
      </c>
      <c r="L3153" s="102" t="s">
        <v>294</v>
      </c>
      <c r="M3153" s="102" t="s">
        <v>1074</v>
      </c>
      <c r="N3153" s="102">
        <v>6</v>
      </c>
      <c r="O3153" s="102" t="s">
        <v>1075</v>
      </c>
    </row>
    <row r="3154" spans="1:15" x14ac:dyDescent="0.25">
      <c r="A3154" s="102" t="s">
        <v>4662</v>
      </c>
      <c r="B3154" s="103" t="s">
        <v>1428</v>
      </c>
      <c r="C3154" s="103" t="s">
        <v>274</v>
      </c>
      <c r="D3154" s="102" t="s">
        <v>570</v>
      </c>
      <c r="E3154" s="102" t="s">
        <v>275</v>
      </c>
      <c r="F3154" s="102" t="s">
        <v>6684</v>
      </c>
      <c r="H3154" s="102">
        <v>45521</v>
      </c>
      <c r="I3154" s="102" t="s">
        <v>295</v>
      </c>
      <c r="J3154" s="102" t="s">
        <v>1</v>
      </c>
      <c r="K3154" s="102" t="s">
        <v>291</v>
      </c>
      <c r="L3154" s="102" t="s">
        <v>294</v>
      </c>
      <c r="M3154" s="102" t="s">
        <v>1074</v>
      </c>
      <c r="N3154" s="102">
        <v>6</v>
      </c>
      <c r="O3154" s="102" t="s">
        <v>1075</v>
      </c>
    </row>
    <row r="3155" spans="1:15" x14ac:dyDescent="0.25">
      <c r="A3155" s="102" t="s">
        <v>4664</v>
      </c>
      <c r="B3155" s="103" t="s">
        <v>2570</v>
      </c>
      <c r="C3155" s="103" t="s">
        <v>277</v>
      </c>
      <c r="D3155" s="102" t="s">
        <v>451</v>
      </c>
      <c r="E3155" s="102" t="s">
        <v>275</v>
      </c>
      <c r="F3155" s="102" t="s">
        <v>6685</v>
      </c>
      <c r="H3155" s="102">
        <v>45521</v>
      </c>
      <c r="I3155" s="102" t="s">
        <v>295</v>
      </c>
      <c r="J3155" s="102" t="s">
        <v>1</v>
      </c>
      <c r="K3155" s="102" t="s">
        <v>291</v>
      </c>
      <c r="L3155" s="102" t="s">
        <v>294</v>
      </c>
      <c r="M3155" s="102" t="s">
        <v>1074</v>
      </c>
      <c r="N3155" s="102">
        <v>6</v>
      </c>
      <c r="O3155" s="102" t="s">
        <v>1075</v>
      </c>
    </row>
    <row r="3156" spans="1:15" x14ac:dyDescent="0.25">
      <c r="A3156" s="102" t="s">
        <v>4666</v>
      </c>
      <c r="B3156" s="103" t="s">
        <v>4667</v>
      </c>
      <c r="C3156" s="103" t="s">
        <v>277</v>
      </c>
      <c r="D3156" s="102" t="s">
        <v>451</v>
      </c>
      <c r="E3156" s="102" t="s">
        <v>275</v>
      </c>
      <c r="F3156" s="102" t="s">
        <v>6686</v>
      </c>
      <c r="H3156" s="102">
        <v>45521</v>
      </c>
      <c r="I3156" s="102" t="s">
        <v>295</v>
      </c>
      <c r="J3156" s="102" t="s">
        <v>1</v>
      </c>
      <c r="K3156" s="102" t="s">
        <v>291</v>
      </c>
      <c r="L3156" s="102" t="s">
        <v>294</v>
      </c>
      <c r="M3156" s="102" t="s">
        <v>1074</v>
      </c>
      <c r="N3156" s="102">
        <v>6</v>
      </c>
      <c r="O3156" s="102" t="s">
        <v>1075</v>
      </c>
    </row>
    <row r="3157" spans="1:15" x14ac:dyDescent="0.25">
      <c r="A3157" s="102" t="s">
        <v>4669</v>
      </c>
      <c r="B3157" s="103" t="s">
        <v>6687</v>
      </c>
      <c r="C3157" s="103" t="s">
        <v>1225</v>
      </c>
      <c r="D3157" s="102" t="s">
        <v>196</v>
      </c>
      <c r="E3157" s="102" t="s">
        <v>275</v>
      </c>
      <c r="F3157" s="102" t="s">
        <v>6688</v>
      </c>
      <c r="H3157" s="102">
        <v>45521</v>
      </c>
      <c r="I3157" s="102" t="s">
        <v>295</v>
      </c>
      <c r="J3157" s="102" t="s">
        <v>1</v>
      </c>
      <c r="K3157" s="102" t="s">
        <v>291</v>
      </c>
      <c r="L3157" s="102" t="s">
        <v>294</v>
      </c>
      <c r="M3157" s="102" t="s">
        <v>1074</v>
      </c>
      <c r="N3157" s="102">
        <v>6</v>
      </c>
      <c r="O3157" s="102" t="s">
        <v>1075</v>
      </c>
    </row>
    <row r="3158" spans="1:15" x14ac:dyDescent="0.25">
      <c r="A3158" s="102" t="s">
        <v>4671</v>
      </c>
      <c r="B3158" s="103" t="s">
        <v>2214</v>
      </c>
      <c r="C3158" s="103" t="s">
        <v>277</v>
      </c>
      <c r="D3158" s="102" t="s">
        <v>570</v>
      </c>
      <c r="E3158" s="102" t="s">
        <v>275</v>
      </c>
      <c r="F3158" s="102" t="s">
        <v>6689</v>
      </c>
      <c r="H3158" s="102">
        <v>45521</v>
      </c>
      <c r="I3158" s="102" t="s">
        <v>295</v>
      </c>
      <c r="J3158" s="102" t="s">
        <v>1</v>
      </c>
      <c r="K3158" s="102" t="s">
        <v>291</v>
      </c>
      <c r="L3158" s="102" t="s">
        <v>294</v>
      </c>
      <c r="M3158" s="102" t="s">
        <v>1074</v>
      </c>
      <c r="N3158" s="102">
        <v>6</v>
      </c>
      <c r="O3158" s="102" t="s">
        <v>1075</v>
      </c>
    </row>
    <row r="3159" spans="1:15" x14ac:dyDescent="0.25">
      <c r="A3159" s="102" t="s">
        <v>4673</v>
      </c>
      <c r="B3159" s="103" t="s">
        <v>1088</v>
      </c>
      <c r="C3159" s="103" t="s">
        <v>277</v>
      </c>
      <c r="D3159" s="102" t="s">
        <v>152</v>
      </c>
      <c r="E3159" s="102" t="s">
        <v>275</v>
      </c>
      <c r="F3159" s="102" t="s">
        <v>6690</v>
      </c>
      <c r="H3159" s="102">
        <v>45521</v>
      </c>
      <c r="I3159" s="102" t="s">
        <v>295</v>
      </c>
      <c r="J3159" s="102" t="s">
        <v>1</v>
      </c>
      <c r="K3159" s="102" t="s">
        <v>291</v>
      </c>
      <c r="L3159" s="102" t="s">
        <v>294</v>
      </c>
      <c r="M3159" s="102" t="s">
        <v>1074</v>
      </c>
      <c r="N3159" s="102">
        <v>6</v>
      </c>
      <c r="O3159" s="102" t="s">
        <v>1075</v>
      </c>
    </row>
    <row r="3160" spans="1:15" x14ac:dyDescent="0.25">
      <c r="A3160" s="102" t="s">
        <v>4677</v>
      </c>
      <c r="B3160" s="103" t="s">
        <v>2614</v>
      </c>
      <c r="C3160" s="103" t="s">
        <v>1118</v>
      </c>
      <c r="D3160" s="102" t="s">
        <v>303</v>
      </c>
      <c r="E3160" s="102" t="s">
        <v>275</v>
      </c>
      <c r="F3160" s="102" t="s">
        <v>6691</v>
      </c>
      <c r="H3160" s="102">
        <v>45521</v>
      </c>
      <c r="I3160" s="102" t="s">
        <v>295</v>
      </c>
      <c r="J3160" s="102" t="s">
        <v>1</v>
      </c>
      <c r="K3160" s="102" t="s">
        <v>291</v>
      </c>
      <c r="L3160" s="102" t="s">
        <v>294</v>
      </c>
      <c r="M3160" s="102" t="s">
        <v>1074</v>
      </c>
      <c r="N3160" s="102">
        <v>6</v>
      </c>
      <c r="O3160" s="102" t="s">
        <v>1075</v>
      </c>
    </row>
    <row r="3161" spans="1:15" x14ac:dyDescent="0.25">
      <c r="A3161" s="102" t="s">
        <v>4679</v>
      </c>
      <c r="B3161" s="103" t="s">
        <v>4597</v>
      </c>
      <c r="C3161" s="103" t="s">
        <v>277</v>
      </c>
      <c r="D3161" s="102" t="s">
        <v>451</v>
      </c>
      <c r="E3161" s="102" t="s">
        <v>275</v>
      </c>
      <c r="F3161" s="102" t="s">
        <v>6692</v>
      </c>
      <c r="H3161" s="102">
        <v>45521</v>
      </c>
      <c r="I3161" s="102" t="s">
        <v>295</v>
      </c>
      <c r="J3161" s="102" t="s">
        <v>1</v>
      </c>
      <c r="K3161" s="102" t="s">
        <v>291</v>
      </c>
      <c r="L3161" s="102" t="s">
        <v>294</v>
      </c>
      <c r="M3161" s="102" t="s">
        <v>1074</v>
      </c>
      <c r="N3161" s="102">
        <v>6</v>
      </c>
      <c r="O3161" s="102" t="s">
        <v>1075</v>
      </c>
    </row>
    <row r="3162" spans="1:15" x14ac:dyDescent="0.25">
      <c r="A3162" s="102" t="s">
        <v>4683</v>
      </c>
      <c r="B3162" s="103" t="s">
        <v>1120</v>
      </c>
      <c r="C3162" s="103" t="s">
        <v>274</v>
      </c>
      <c r="D3162" s="102" t="s">
        <v>570</v>
      </c>
      <c r="E3162" s="102" t="s">
        <v>275</v>
      </c>
      <c r="F3162" s="102" t="s">
        <v>6693</v>
      </c>
      <c r="H3162" s="102">
        <v>45521</v>
      </c>
      <c r="I3162" s="102" t="s">
        <v>295</v>
      </c>
      <c r="J3162" s="102" t="s">
        <v>1</v>
      </c>
      <c r="K3162" s="102" t="s">
        <v>291</v>
      </c>
      <c r="L3162" s="102" t="s">
        <v>294</v>
      </c>
      <c r="M3162" s="102" t="s">
        <v>1074</v>
      </c>
      <c r="N3162" s="102">
        <v>6</v>
      </c>
      <c r="O3162" s="102" t="s">
        <v>1075</v>
      </c>
    </row>
    <row r="3163" spans="1:15" x14ac:dyDescent="0.25">
      <c r="A3163" s="102" t="s">
        <v>2247</v>
      </c>
      <c r="B3163" s="103" t="s">
        <v>4060</v>
      </c>
      <c r="C3163" s="103" t="s">
        <v>1077</v>
      </c>
      <c r="D3163" s="102" t="s">
        <v>196</v>
      </c>
      <c r="E3163" s="102" t="s">
        <v>275</v>
      </c>
      <c r="F3163" s="102" t="s">
        <v>6694</v>
      </c>
      <c r="H3163" s="102">
        <v>45521</v>
      </c>
      <c r="I3163" s="102" t="s">
        <v>295</v>
      </c>
      <c r="J3163" s="102" t="s">
        <v>1</v>
      </c>
      <c r="K3163" s="102" t="s">
        <v>291</v>
      </c>
      <c r="L3163" s="102" t="s">
        <v>294</v>
      </c>
      <c r="M3163" s="102" t="s">
        <v>1074</v>
      </c>
      <c r="N3163" s="102">
        <v>6</v>
      </c>
      <c r="O3163" s="102" t="s">
        <v>1075</v>
      </c>
    </row>
    <row r="3164" spans="1:15" x14ac:dyDescent="0.25">
      <c r="A3164" s="102" t="s">
        <v>4688</v>
      </c>
      <c r="B3164" s="103" t="s">
        <v>1783</v>
      </c>
      <c r="C3164" s="103" t="s">
        <v>274</v>
      </c>
      <c r="D3164" s="102" t="s">
        <v>570</v>
      </c>
      <c r="E3164" s="102" t="s">
        <v>275</v>
      </c>
      <c r="F3164" s="102" t="s">
        <v>6695</v>
      </c>
      <c r="H3164" s="102">
        <v>45521</v>
      </c>
      <c r="I3164" s="102" t="s">
        <v>295</v>
      </c>
      <c r="J3164" s="102" t="s">
        <v>1</v>
      </c>
      <c r="K3164" s="102" t="s">
        <v>291</v>
      </c>
      <c r="L3164" s="102" t="s">
        <v>294</v>
      </c>
      <c r="M3164" s="102" t="s">
        <v>1074</v>
      </c>
      <c r="N3164" s="102">
        <v>6</v>
      </c>
      <c r="O3164" s="102" t="s">
        <v>1075</v>
      </c>
    </row>
    <row r="3165" spans="1:15" x14ac:dyDescent="0.25">
      <c r="A3165" s="102" t="s">
        <v>6696</v>
      </c>
      <c r="B3165" s="103" t="s">
        <v>1248</v>
      </c>
      <c r="C3165" s="103" t="s">
        <v>1118</v>
      </c>
      <c r="D3165" s="102" t="s">
        <v>570</v>
      </c>
      <c r="E3165" s="102" t="s">
        <v>275</v>
      </c>
      <c r="F3165" s="102" t="s">
        <v>6697</v>
      </c>
      <c r="H3165" s="102">
        <v>45521</v>
      </c>
      <c r="I3165" s="102" t="s">
        <v>292</v>
      </c>
      <c r="J3165" s="102" t="s">
        <v>291</v>
      </c>
      <c r="K3165" s="102" t="s">
        <v>1</v>
      </c>
      <c r="L3165" s="102" t="s">
        <v>290</v>
      </c>
      <c r="M3165" s="102" t="s">
        <v>1074</v>
      </c>
      <c r="N3165" s="102">
        <v>6</v>
      </c>
      <c r="O3165" s="102" t="s">
        <v>1075</v>
      </c>
    </row>
    <row r="3166" spans="1:15" x14ac:dyDescent="0.25">
      <c r="A3166" s="102" t="s">
        <v>6698</v>
      </c>
      <c r="B3166" s="103" t="s">
        <v>1652</v>
      </c>
      <c r="C3166" s="103" t="s">
        <v>1118</v>
      </c>
      <c r="D3166" s="102" t="s">
        <v>570</v>
      </c>
      <c r="E3166" s="102" t="s">
        <v>275</v>
      </c>
      <c r="F3166" s="102" t="s">
        <v>6699</v>
      </c>
      <c r="H3166" s="102">
        <v>45521</v>
      </c>
      <c r="I3166" s="102" t="s">
        <v>292</v>
      </c>
      <c r="J3166" s="102" t="s">
        <v>291</v>
      </c>
      <c r="K3166" s="102" t="s">
        <v>1</v>
      </c>
      <c r="L3166" s="102" t="s">
        <v>290</v>
      </c>
      <c r="M3166" s="102" t="s">
        <v>1074</v>
      </c>
      <c r="N3166" s="102">
        <v>6</v>
      </c>
      <c r="O3166" s="102" t="s">
        <v>1075</v>
      </c>
    </row>
    <row r="3167" spans="1:15" x14ac:dyDescent="0.25">
      <c r="A3167" s="102" t="s">
        <v>6700</v>
      </c>
      <c r="B3167" s="103" t="s">
        <v>1741</v>
      </c>
      <c r="C3167" s="103" t="s">
        <v>274</v>
      </c>
      <c r="D3167" s="102" t="s">
        <v>136</v>
      </c>
      <c r="E3167" s="102" t="s">
        <v>275</v>
      </c>
      <c r="F3167" s="102" t="s">
        <v>6701</v>
      </c>
      <c r="H3167" s="102">
        <v>45521</v>
      </c>
      <c r="I3167" s="102" t="s">
        <v>292</v>
      </c>
      <c r="J3167" s="102" t="s">
        <v>291</v>
      </c>
      <c r="K3167" s="102" t="s">
        <v>1</v>
      </c>
      <c r="L3167" s="102" t="s">
        <v>290</v>
      </c>
      <c r="M3167" s="102" t="s">
        <v>1074</v>
      </c>
      <c r="N3167" s="102">
        <v>6</v>
      </c>
      <c r="O3167" s="102" t="s">
        <v>1075</v>
      </c>
    </row>
    <row r="3168" spans="1:15" x14ac:dyDescent="0.25">
      <c r="A3168" s="102" t="s">
        <v>6702</v>
      </c>
      <c r="B3168" s="103" t="s">
        <v>1080</v>
      </c>
      <c r="C3168" s="103" t="s">
        <v>277</v>
      </c>
      <c r="D3168" s="102" t="s">
        <v>451</v>
      </c>
      <c r="E3168" s="102" t="s">
        <v>275</v>
      </c>
      <c r="F3168" s="102" t="s">
        <v>6703</v>
      </c>
      <c r="H3168" s="102">
        <v>45521</v>
      </c>
      <c r="I3168" s="102" t="s">
        <v>292</v>
      </c>
      <c r="J3168" s="102" t="s">
        <v>291</v>
      </c>
      <c r="K3168" s="102" t="s">
        <v>1</v>
      </c>
      <c r="L3168" s="102" t="s">
        <v>290</v>
      </c>
      <c r="M3168" s="102" t="s">
        <v>1074</v>
      </c>
      <c r="N3168" s="102">
        <v>6</v>
      </c>
      <c r="O3168" s="102" t="s">
        <v>1075</v>
      </c>
    </row>
    <row r="3169" spans="1:15" x14ac:dyDescent="0.25">
      <c r="A3169" s="102" t="s">
        <v>6704</v>
      </c>
      <c r="B3169" s="103" t="s">
        <v>6705</v>
      </c>
      <c r="C3169" s="103" t="s">
        <v>274</v>
      </c>
      <c r="D3169" s="102" t="s">
        <v>318</v>
      </c>
      <c r="E3169" s="102" t="s">
        <v>275</v>
      </c>
      <c r="F3169" s="102" t="s">
        <v>6706</v>
      </c>
      <c r="H3169" s="102">
        <v>45521</v>
      </c>
      <c r="I3169" s="102" t="s">
        <v>292</v>
      </c>
      <c r="J3169" s="102" t="s">
        <v>291</v>
      </c>
      <c r="K3169" s="102" t="s">
        <v>1</v>
      </c>
      <c r="L3169" s="102" t="s">
        <v>290</v>
      </c>
      <c r="M3169" s="102" t="s">
        <v>1074</v>
      </c>
      <c r="N3169" s="102">
        <v>6</v>
      </c>
      <c r="O3169" s="102" t="s">
        <v>1075</v>
      </c>
    </row>
    <row r="3170" spans="1:15" x14ac:dyDescent="0.25">
      <c r="A3170" s="102" t="s">
        <v>6707</v>
      </c>
      <c r="B3170" s="103" t="s">
        <v>6708</v>
      </c>
      <c r="C3170" s="103" t="s">
        <v>277</v>
      </c>
      <c r="D3170" s="102" t="s">
        <v>451</v>
      </c>
      <c r="E3170" s="102" t="s">
        <v>275</v>
      </c>
      <c r="F3170" s="102" t="s">
        <v>6709</v>
      </c>
      <c r="H3170" s="102">
        <v>45521</v>
      </c>
      <c r="I3170" s="102" t="s">
        <v>292</v>
      </c>
      <c r="J3170" s="102" t="s">
        <v>291</v>
      </c>
      <c r="K3170" s="102" t="s">
        <v>1</v>
      </c>
      <c r="L3170" s="102" t="s">
        <v>290</v>
      </c>
      <c r="M3170" s="102" t="s">
        <v>1074</v>
      </c>
      <c r="N3170" s="102">
        <v>6</v>
      </c>
      <c r="O3170" s="102" t="s">
        <v>1075</v>
      </c>
    </row>
    <row r="3171" spans="1:15" x14ac:dyDescent="0.25">
      <c r="A3171" s="102" t="s">
        <v>6280</v>
      </c>
      <c r="B3171" s="103" t="s">
        <v>1304</v>
      </c>
      <c r="C3171" s="103" t="s">
        <v>274</v>
      </c>
      <c r="D3171" s="102" t="s">
        <v>136</v>
      </c>
      <c r="E3171" s="102" t="s">
        <v>275</v>
      </c>
      <c r="F3171" s="102" t="s">
        <v>6710</v>
      </c>
      <c r="H3171" s="102">
        <v>45521</v>
      </c>
      <c r="I3171" s="102" t="s">
        <v>292</v>
      </c>
      <c r="J3171" s="102" t="s">
        <v>291</v>
      </c>
      <c r="K3171" s="102" t="s">
        <v>1</v>
      </c>
      <c r="L3171" s="102" t="s">
        <v>290</v>
      </c>
      <c r="M3171" s="102" t="s">
        <v>1074</v>
      </c>
      <c r="N3171" s="102">
        <v>6</v>
      </c>
      <c r="O3171" s="102" t="s">
        <v>1075</v>
      </c>
    </row>
    <row r="3172" spans="1:15" x14ac:dyDescent="0.25">
      <c r="A3172" s="102" t="s">
        <v>6280</v>
      </c>
      <c r="B3172" s="103" t="s">
        <v>1189</v>
      </c>
      <c r="C3172" s="103" t="s">
        <v>1082</v>
      </c>
      <c r="D3172" s="102" t="s">
        <v>136</v>
      </c>
      <c r="E3172" s="102" t="s">
        <v>275</v>
      </c>
      <c r="F3172" s="102" t="s">
        <v>6711</v>
      </c>
      <c r="H3172" s="102">
        <v>45521</v>
      </c>
      <c r="I3172" s="102" t="s">
        <v>292</v>
      </c>
      <c r="J3172" s="102" t="s">
        <v>291</v>
      </c>
      <c r="K3172" s="102" t="s">
        <v>1</v>
      </c>
      <c r="L3172" s="102" t="s">
        <v>290</v>
      </c>
      <c r="M3172" s="102" t="s">
        <v>1082</v>
      </c>
      <c r="N3172" s="102">
        <v>6</v>
      </c>
      <c r="O3172" s="102" t="s">
        <v>1075</v>
      </c>
    </row>
    <row r="3173" spans="1:15" x14ac:dyDescent="0.25">
      <c r="A3173" s="102" t="s">
        <v>6280</v>
      </c>
      <c r="B3173" s="103" t="s">
        <v>1076</v>
      </c>
      <c r="C3173" s="103" t="s">
        <v>1180</v>
      </c>
      <c r="D3173" s="102" t="s">
        <v>136</v>
      </c>
      <c r="E3173" s="102" t="s">
        <v>275</v>
      </c>
      <c r="F3173" s="102" t="s">
        <v>6712</v>
      </c>
      <c r="H3173" s="102">
        <v>45521</v>
      </c>
      <c r="I3173" s="102" t="s">
        <v>292</v>
      </c>
      <c r="J3173" s="102" t="s">
        <v>291</v>
      </c>
      <c r="K3173" s="102" t="s">
        <v>1</v>
      </c>
      <c r="L3173" s="102" t="s">
        <v>290</v>
      </c>
      <c r="M3173" s="102" t="s">
        <v>1180</v>
      </c>
      <c r="N3173" s="102">
        <v>6</v>
      </c>
      <c r="O3173" s="102" t="s">
        <v>1075</v>
      </c>
    </row>
    <row r="3174" spans="1:15" x14ac:dyDescent="0.25">
      <c r="A3174" s="102" t="s">
        <v>6713</v>
      </c>
      <c r="B3174" s="103" t="s">
        <v>1268</v>
      </c>
      <c r="C3174" s="103" t="s">
        <v>274</v>
      </c>
      <c r="D3174" s="102" t="s">
        <v>451</v>
      </c>
      <c r="E3174" s="102" t="s">
        <v>275</v>
      </c>
      <c r="F3174" s="102" t="s">
        <v>6714</v>
      </c>
      <c r="H3174" s="102">
        <v>45521</v>
      </c>
      <c r="I3174" s="102" t="s">
        <v>292</v>
      </c>
      <c r="J3174" s="102" t="s">
        <v>291</v>
      </c>
      <c r="K3174" s="102" t="s">
        <v>1</v>
      </c>
      <c r="L3174" s="102" t="s">
        <v>290</v>
      </c>
      <c r="M3174" s="102" t="s">
        <v>1074</v>
      </c>
      <c r="N3174" s="102">
        <v>6</v>
      </c>
      <c r="O3174" s="102" t="s">
        <v>1075</v>
      </c>
    </row>
    <row r="3175" spans="1:15" x14ac:dyDescent="0.25">
      <c r="A3175" s="102" t="s">
        <v>1389</v>
      </c>
      <c r="B3175" s="103" t="s">
        <v>6715</v>
      </c>
      <c r="C3175" s="103" t="s">
        <v>277</v>
      </c>
      <c r="D3175" s="102" t="s">
        <v>303</v>
      </c>
      <c r="E3175" s="102" t="s">
        <v>275</v>
      </c>
      <c r="F3175" s="102" t="s">
        <v>6716</v>
      </c>
      <c r="H3175" s="102">
        <v>45521</v>
      </c>
      <c r="I3175" s="102" t="s">
        <v>292</v>
      </c>
      <c r="J3175" s="102" t="s">
        <v>291</v>
      </c>
      <c r="K3175" s="102" t="s">
        <v>1</v>
      </c>
      <c r="L3175" s="102" t="s">
        <v>290</v>
      </c>
      <c r="M3175" s="102" t="s">
        <v>1074</v>
      </c>
      <c r="N3175" s="102">
        <v>6</v>
      </c>
      <c r="O3175" s="102" t="s">
        <v>1075</v>
      </c>
    </row>
    <row r="3176" spans="1:15" x14ac:dyDescent="0.25">
      <c r="A3176" s="102" t="s">
        <v>1389</v>
      </c>
      <c r="B3176" s="103" t="s">
        <v>1197</v>
      </c>
      <c r="C3176" s="103" t="s">
        <v>274</v>
      </c>
      <c r="D3176" s="102" t="s">
        <v>570</v>
      </c>
      <c r="E3176" s="102" t="s">
        <v>275</v>
      </c>
      <c r="F3176" s="102" t="s">
        <v>6717</v>
      </c>
      <c r="H3176" s="102">
        <v>45521</v>
      </c>
      <c r="I3176" s="102" t="s">
        <v>292</v>
      </c>
      <c r="J3176" s="102" t="s">
        <v>291</v>
      </c>
      <c r="K3176" s="102" t="s">
        <v>1</v>
      </c>
      <c r="L3176" s="102" t="s">
        <v>290</v>
      </c>
      <c r="M3176" s="102" t="s">
        <v>1074</v>
      </c>
      <c r="N3176" s="102">
        <v>6</v>
      </c>
      <c r="O3176" s="102" t="s">
        <v>1075</v>
      </c>
    </row>
    <row r="3177" spans="1:15" x14ac:dyDescent="0.25">
      <c r="A3177" s="102" t="s">
        <v>6718</v>
      </c>
      <c r="B3177" s="103" t="s">
        <v>1476</v>
      </c>
      <c r="C3177" s="103" t="s">
        <v>274</v>
      </c>
      <c r="D3177" s="102" t="s">
        <v>136</v>
      </c>
      <c r="E3177" s="102" t="s">
        <v>275</v>
      </c>
      <c r="F3177" s="102" t="s">
        <v>6719</v>
      </c>
      <c r="H3177" s="102">
        <v>45521</v>
      </c>
      <c r="I3177" s="102" t="s">
        <v>292</v>
      </c>
      <c r="J3177" s="102" t="s">
        <v>291</v>
      </c>
      <c r="K3177" s="102" t="s">
        <v>1</v>
      </c>
      <c r="L3177" s="102" t="s">
        <v>290</v>
      </c>
      <c r="M3177" s="102" t="s">
        <v>1074</v>
      </c>
      <c r="N3177" s="102">
        <v>6</v>
      </c>
      <c r="O3177" s="102" t="s">
        <v>1075</v>
      </c>
    </row>
    <row r="3178" spans="1:15" x14ac:dyDescent="0.25">
      <c r="A3178" s="102" t="s">
        <v>6720</v>
      </c>
      <c r="B3178" s="103" t="s">
        <v>1672</v>
      </c>
      <c r="C3178" s="103" t="s">
        <v>274</v>
      </c>
      <c r="D3178" s="102" t="s">
        <v>303</v>
      </c>
      <c r="E3178" s="102" t="s">
        <v>275</v>
      </c>
      <c r="F3178" s="102" t="s">
        <v>6721</v>
      </c>
      <c r="H3178" s="102">
        <v>45521</v>
      </c>
      <c r="I3178" s="102" t="s">
        <v>292</v>
      </c>
      <c r="J3178" s="102" t="s">
        <v>291</v>
      </c>
      <c r="K3178" s="102" t="s">
        <v>1</v>
      </c>
      <c r="L3178" s="102" t="s">
        <v>290</v>
      </c>
      <c r="M3178" s="102" t="s">
        <v>1074</v>
      </c>
      <c r="N3178" s="102">
        <v>6</v>
      </c>
      <c r="O3178" s="102" t="s">
        <v>1075</v>
      </c>
    </row>
    <row r="3179" spans="1:15" x14ac:dyDescent="0.25">
      <c r="A3179" s="102" t="s">
        <v>6720</v>
      </c>
      <c r="B3179" s="103" t="s">
        <v>1627</v>
      </c>
      <c r="C3179" s="103" t="s">
        <v>277</v>
      </c>
      <c r="D3179" s="102" t="s">
        <v>303</v>
      </c>
      <c r="E3179" s="102" t="s">
        <v>275</v>
      </c>
      <c r="F3179" s="102" t="s">
        <v>6722</v>
      </c>
      <c r="H3179" s="102">
        <v>45521</v>
      </c>
      <c r="I3179" s="102" t="s">
        <v>292</v>
      </c>
      <c r="J3179" s="102" t="s">
        <v>291</v>
      </c>
      <c r="K3179" s="102" t="s">
        <v>1</v>
      </c>
      <c r="L3179" s="102" t="s">
        <v>290</v>
      </c>
      <c r="M3179" s="102" t="s">
        <v>1074</v>
      </c>
      <c r="N3179" s="102">
        <v>6</v>
      </c>
      <c r="O3179" s="102" t="s">
        <v>1075</v>
      </c>
    </row>
    <row r="3180" spans="1:15" x14ac:dyDescent="0.25">
      <c r="A3180" s="102" t="s">
        <v>6723</v>
      </c>
      <c r="B3180" s="103" t="s">
        <v>6724</v>
      </c>
      <c r="C3180" s="103" t="s">
        <v>274</v>
      </c>
      <c r="D3180" s="102" t="s">
        <v>136</v>
      </c>
      <c r="E3180" s="102" t="s">
        <v>275</v>
      </c>
      <c r="F3180" s="102" t="s">
        <v>6725</v>
      </c>
      <c r="H3180" s="102">
        <v>45521</v>
      </c>
      <c r="I3180" s="102" t="s">
        <v>292</v>
      </c>
      <c r="J3180" s="102" t="s">
        <v>291</v>
      </c>
      <c r="K3180" s="102" t="s">
        <v>1</v>
      </c>
      <c r="L3180" s="102" t="s">
        <v>290</v>
      </c>
      <c r="M3180" s="102" t="s">
        <v>1074</v>
      </c>
      <c r="N3180" s="102">
        <v>6</v>
      </c>
      <c r="O3180" s="102" t="s">
        <v>1075</v>
      </c>
    </row>
    <row r="3181" spans="1:15" x14ac:dyDescent="0.25">
      <c r="A3181" s="102" t="s">
        <v>6726</v>
      </c>
      <c r="B3181" s="103" t="s">
        <v>1174</v>
      </c>
      <c r="C3181" s="103" t="s">
        <v>277</v>
      </c>
      <c r="D3181" s="102" t="s">
        <v>570</v>
      </c>
      <c r="E3181" s="102" t="s">
        <v>275</v>
      </c>
      <c r="F3181" s="102" t="s">
        <v>6727</v>
      </c>
      <c r="H3181" s="102">
        <v>45521</v>
      </c>
      <c r="I3181" s="102" t="s">
        <v>292</v>
      </c>
      <c r="J3181" s="102" t="s">
        <v>291</v>
      </c>
      <c r="K3181" s="102" t="s">
        <v>1</v>
      </c>
      <c r="L3181" s="102" t="s">
        <v>290</v>
      </c>
      <c r="M3181" s="102" t="s">
        <v>1074</v>
      </c>
      <c r="N3181" s="102">
        <v>6</v>
      </c>
      <c r="O3181" s="102" t="s">
        <v>1075</v>
      </c>
    </row>
    <row r="3182" spans="1:15" x14ac:dyDescent="0.25">
      <c r="A3182" s="102" t="s">
        <v>6728</v>
      </c>
      <c r="B3182" s="103" t="s">
        <v>6729</v>
      </c>
      <c r="C3182" s="103" t="s">
        <v>1118</v>
      </c>
      <c r="D3182" s="102" t="s">
        <v>570</v>
      </c>
      <c r="E3182" s="102" t="s">
        <v>275</v>
      </c>
      <c r="F3182" s="102" t="s">
        <v>6730</v>
      </c>
      <c r="H3182" s="102">
        <v>45521</v>
      </c>
      <c r="I3182" s="102" t="s">
        <v>292</v>
      </c>
      <c r="J3182" s="102" t="s">
        <v>291</v>
      </c>
      <c r="K3182" s="102" t="s">
        <v>1</v>
      </c>
      <c r="L3182" s="102" t="s">
        <v>290</v>
      </c>
      <c r="M3182" s="102" t="s">
        <v>1074</v>
      </c>
      <c r="N3182" s="102">
        <v>6</v>
      </c>
      <c r="O3182" s="102" t="s">
        <v>1075</v>
      </c>
    </row>
    <row r="3183" spans="1:15" x14ac:dyDescent="0.25">
      <c r="A3183" s="102" t="s">
        <v>6731</v>
      </c>
      <c r="B3183" s="103" t="s">
        <v>2087</v>
      </c>
      <c r="C3183" s="103" t="s">
        <v>274</v>
      </c>
      <c r="D3183" s="102" t="s">
        <v>451</v>
      </c>
      <c r="E3183" s="102" t="s">
        <v>275</v>
      </c>
      <c r="F3183" s="102" t="s">
        <v>6732</v>
      </c>
      <c r="H3183" s="102">
        <v>45521</v>
      </c>
      <c r="I3183" s="102" t="s">
        <v>292</v>
      </c>
      <c r="J3183" s="102" t="s">
        <v>291</v>
      </c>
      <c r="K3183" s="102" t="s">
        <v>1</v>
      </c>
      <c r="L3183" s="102" t="s">
        <v>290</v>
      </c>
      <c r="M3183" s="102" t="s">
        <v>1074</v>
      </c>
      <c r="N3183" s="102">
        <v>6</v>
      </c>
      <c r="O3183" s="102" t="s">
        <v>1075</v>
      </c>
    </row>
    <row r="3184" spans="1:15" x14ac:dyDescent="0.25">
      <c r="A3184" s="102" t="s">
        <v>6733</v>
      </c>
      <c r="B3184" s="103" t="s">
        <v>1986</v>
      </c>
      <c r="C3184" s="103" t="s">
        <v>1118</v>
      </c>
      <c r="D3184" s="102" t="s">
        <v>318</v>
      </c>
      <c r="E3184" s="102" t="s">
        <v>275</v>
      </c>
      <c r="F3184" s="102" t="s">
        <v>6734</v>
      </c>
      <c r="H3184" s="102">
        <v>45521</v>
      </c>
      <c r="I3184" s="102" t="s">
        <v>292</v>
      </c>
      <c r="J3184" s="102" t="s">
        <v>291</v>
      </c>
      <c r="K3184" s="102" t="s">
        <v>1</v>
      </c>
      <c r="L3184" s="102" t="s">
        <v>290</v>
      </c>
      <c r="M3184" s="102" t="s">
        <v>1074</v>
      </c>
      <c r="N3184" s="102">
        <v>6</v>
      </c>
      <c r="O3184" s="102" t="s">
        <v>1075</v>
      </c>
    </row>
    <row r="3185" spans="1:15" x14ac:dyDescent="0.25">
      <c r="A3185" s="102" t="s">
        <v>6735</v>
      </c>
      <c r="B3185" s="103" t="s">
        <v>2745</v>
      </c>
      <c r="C3185" s="103" t="s">
        <v>277</v>
      </c>
      <c r="D3185" s="102" t="s">
        <v>570</v>
      </c>
      <c r="E3185" s="102" t="s">
        <v>275</v>
      </c>
      <c r="F3185" s="102" t="s">
        <v>6736</v>
      </c>
      <c r="H3185" s="102">
        <v>45521</v>
      </c>
      <c r="I3185" s="102" t="s">
        <v>292</v>
      </c>
      <c r="J3185" s="102" t="s">
        <v>291</v>
      </c>
      <c r="K3185" s="102" t="s">
        <v>1</v>
      </c>
      <c r="L3185" s="102" t="s">
        <v>290</v>
      </c>
      <c r="M3185" s="102" t="s">
        <v>1074</v>
      </c>
      <c r="N3185" s="102">
        <v>6</v>
      </c>
      <c r="O3185" s="102" t="s">
        <v>1075</v>
      </c>
    </row>
    <row r="3186" spans="1:15" x14ac:dyDescent="0.25">
      <c r="A3186" s="102" t="s">
        <v>6737</v>
      </c>
      <c r="B3186" s="103" t="s">
        <v>6738</v>
      </c>
      <c r="C3186" s="103" t="s">
        <v>274</v>
      </c>
      <c r="D3186" s="102" t="s">
        <v>136</v>
      </c>
      <c r="E3186" s="102" t="s">
        <v>275</v>
      </c>
      <c r="F3186" s="102" t="s">
        <v>6739</v>
      </c>
      <c r="H3186" s="102">
        <v>45521</v>
      </c>
      <c r="I3186" s="102" t="s">
        <v>292</v>
      </c>
      <c r="J3186" s="102" t="s">
        <v>291</v>
      </c>
      <c r="K3186" s="102" t="s">
        <v>1</v>
      </c>
      <c r="L3186" s="102" t="s">
        <v>290</v>
      </c>
      <c r="M3186" s="102" t="s">
        <v>1074</v>
      </c>
      <c r="N3186" s="102">
        <v>6</v>
      </c>
      <c r="O3186" s="102" t="s">
        <v>1075</v>
      </c>
    </row>
    <row r="3187" spans="1:15" x14ac:dyDescent="0.25">
      <c r="A3187" s="102" t="s">
        <v>4353</v>
      </c>
      <c r="B3187" s="103" t="s">
        <v>1095</v>
      </c>
      <c r="C3187" s="103" t="s">
        <v>277</v>
      </c>
      <c r="D3187" s="102" t="s">
        <v>136</v>
      </c>
      <c r="E3187" s="102" t="s">
        <v>275</v>
      </c>
      <c r="F3187" s="102" t="s">
        <v>6740</v>
      </c>
      <c r="H3187" s="102">
        <v>45521</v>
      </c>
      <c r="I3187" s="102" t="s">
        <v>292</v>
      </c>
      <c r="J3187" s="102" t="s">
        <v>291</v>
      </c>
      <c r="K3187" s="102" t="s">
        <v>1</v>
      </c>
      <c r="L3187" s="102" t="s">
        <v>290</v>
      </c>
      <c r="M3187" s="102" t="s">
        <v>1074</v>
      </c>
      <c r="N3187" s="102">
        <v>6</v>
      </c>
      <c r="O3187" s="102" t="s">
        <v>1075</v>
      </c>
    </row>
    <row r="3188" spans="1:15" x14ac:dyDescent="0.25">
      <c r="A3188" s="102" t="s">
        <v>6741</v>
      </c>
      <c r="B3188" s="103" t="s">
        <v>1652</v>
      </c>
      <c r="C3188" s="103" t="s">
        <v>277</v>
      </c>
      <c r="D3188" s="102" t="s">
        <v>451</v>
      </c>
      <c r="E3188" s="102" t="s">
        <v>275</v>
      </c>
      <c r="F3188" s="102" t="s">
        <v>6742</v>
      </c>
      <c r="H3188" s="102">
        <v>45521</v>
      </c>
      <c r="I3188" s="102" t="s">
        <v>292</v>
      </c>
      <c r="J3188" s="102" t="s">
        <v>291</v>
      </c>
      <c r="K3188" s="102" t="s">
        <v>1</v>
      </c>
      <c r="L3188" s="102" t="s">
        <v>290</v>
      </c>
      <c r="M3188" s="102" t="s">
        <v>1074</v>
      </c>
      <c r="N3188" s="102">
        <v>6</v>
      </c>
      <c r="O3188" s="102" t="s">
        <v>1075</v>
      </c>
    </row>
    <row r="3189" spans="1:15" x14ac:dyDescent="0.25">
      <c r="A3189" s="102" t="s">
        <v>6743</v>
      </c>
      <c r="B3189" s="103" t="s">
        <v>2165</v>
      </c>
      <c r="C3189" s="103" t="s">
        <v>277</v>
      </c>
      <c r="D3189" s="102" t="s">
        <v>303</v>
      </c>
      <c r="E3189" s="102" t="s">
        <v>275</v>
      </c>
      <c r="F3189" s="102" t="s">
        <v>6744</v>
      </c>
      <c r="H3189" s="102">
        <v>45521</v>
      </c>
      <c r="I3189" s="102" t="s">
        <v>292</v>
      </c>
      <c r="J3189" s="102" t="s">
        <v>291</v>
      </c>
      <c r="K3189" s="102" t="s">
        <v>1</v>
      </c>
      <c r="L3189" s="102" t="s">
        <v>290</v>
      </c>
      <c r="M3189" s="102" t="s">
        <v>1074</v>
      </c>
      <c r="N3189" s="102">
        <v>6</v>
      </c>
      <c r="O3189" s="102" t="s">
        <v>1075</v>
      </c>
    </row>
    <row r="3190" spans="1:15" x14ac:dyDescent="0.25">
      <c r="A3190" s="102" t="s">
        <v>6745</v>
      </c>
      <c r="B3190" s="103" t="s">
        <v>1487</v>
      </c>
      <c r="C3190" s="103" t="s">
        <v>277</v>
      </c>
      <c r="D3190" s="102" t="s">
        <v>570</v>
      </c>
      <c r="E3190" s="102" t="s">
        <v>275</v>
      </c>
      <c r="F3190" s="102" t="s">
        <v>6746</v>
      </c>
      <c r="H3190" s="102">
        <v>45521</v>
      </c>
      <c r="I3190" s="102" t="s">
        <v>292</v>
      </c>
      <c r="J3190" s="102" t="s">
        <v>291</v>
      </c>
      <c r="K3190" s="102" t="s">
        <v>1</v>
      </c>
      <c r="L3190" s="102" t="s">
        <v>290</v>
      </c>
      <c r="M3190" s="102" t="s">
        <v>1074</v>
      </c>
      <c r="N3190" s="102">
        <v>6</v>
      </c>
      <c r="O3190" s="102" t="s">
        <v>1075</v>
      </c>
    </row>
    <row r="3191" spans="1:15" x14ac:dyDescent="0.25">
      <c r="A3191" s="102" t="s">
        <v>2487</v>
      </c>
      <c r="B3191" s="103" t="s">
        <v>1214</v>
      </c>
      <c r="C3191" s="103" t="s">
        <v>277</v>
      </c>
      <c r="D3191" s="102" t="s">
        <v>136</v>
      </c>
      <c r="E3191" s="102" t="s">
        <v>275</v>
      </c>
      <c r="F3191" s="102" t="s">
        <v>6747</v>
      </c>
      <c r="H3191" s="102">
        <v>45521</v>
      </c>
      <c r="I3191" s="102" t="s">
        <v>292</v>
      </c>
      <c r="J3191" s="102" t="s">
        <v>291</v>
      </c>
      <c r="K3191" s="102" t="s">
        <v>1</v>
      </c>
      <c r="L3191" s="102" t="s">
        <v>290</v>
      </c>
      <c r="M3191" s="102" t="s">
        <v>1074</v>
      </c>
      <c r="N3191" s="102">
        <v>6</v>
      </c>
      <c r="O3191" s="102" t="s">
        <v>1075</v>
      </c>
    </row>
    <row r="3192" spans="1:15" x14ac:dyDescent="0.25">
      <c r="A3192" s="102" t="s">
        <v>6748</v>
      </c>
      <c r="B3192" s="103" t="s">
        <v>6749</v>
      </c>
      <c r="C3192" s="103" t="s">
        <v>274</v>
      </c>
      <c r="D3192" s="102" t="s">
        <v>318</v>
      </c>
      <c r="E3192" s="102" t="s">
        <v>275</v>
      </c>
      <c r="F3192" s="102" t="s">
        <v>6750</v>
      </c>
      <c r="H3192" s="102">
        <v>45521</v>
      </c>
      <c r="I3192" s="102" t="s">
        <v>292</v>
      </c>
      <c r="J3192" s="102" t="s">
        <v>291</v>
      </c>
      <c r="K3192" s="102" t="s">
        <v>1</v>
      </c>
      <c r="L3192" s="102" t="s">
        <v>290</v>
      </c>
      <c r="M3192" s="102" t="s">
        <v>1074</v>
      </c>
      <c r="N3192" s="102">
        <v>6</v>
      </c>
      <c r="O3192" s="102" t="s">
        <v>1075</v>
      </c>
    </row>
    <row r="3193" spans="1:15" x14ac:dyDescent="0.25">
      <c r="A3193" s="102" t="s">
        <v>6751</v>
      </c>
      <c r="B3193" s="103" t="s">
        <v>6752</v>
      </c>
      <c r="C3193" s="103" t="s">
        <v>1118</v>
      </c>
      <c r="D3193" s="102" t="s">
        <v>318</v>
      </c>
      <c r="E3193" s="102" t="s">
        <v>275</v>
      </c>
      <c r="F3193" s="102" t="s">
        <v>6753</v>
      </c>
      <c r="H3193" s="102">
        <v>45521</v>
      </c>
      <c r="I3193" s="102" t="s">
        <v>292</v>
      </c>
      <c r="J3193" s="102" t="s">
        <v>291</v>
      </c>
      <c r="K3193" s="102" t="s">
        <v>1</v>
      </c>
      <c r="L3193" s="102" t="s">
        <v>290</v>
      </c>
      <c r="M3193" s="102" t="s">
        <v>1074</v>
      </c>
      <c r="N3193" s="102">
        <v>6</v>
      </c>
      <c r="O3193" s="102" t="s">
        <v>1075</v>
      </c>
    </row>
    <row r="3194" spans="1:15" x14ac:dyDescent="0.25">
      <c r="A3194" s="102" t="s">
        <v>6754</v>
      </c>
      <c r="B3194" s="103" t="s">
        <v>1197</v>
      </c>
      <c r="C3194" s="103" t="s">
        <v>274</v>
      </c>
      <c r="D3194" s="102" t="s">
        <v>136</v>
      </c>
      <c r="E3194" s="102" t="s">
        <v>275</v>
      </c>
      <c r="F3194" s="102" t="s">
        <v>6755</v>
      </c>
      <c r="H3194" s="102">
        <v>45521</v>
      </c>
      <c r="I3194" s="102" t="s">
        <v>292</v>
      </c>
      <c r="J3194" s="102" t="s">
        <v>291</v>
      </c>
      <c r="K3194" s="102" t="s">
        <v>1</v>
      </c>
      <c r="L3194" s="102" t="s">
        <v>290</v>
      </c>
      <c r="M3194" s="102" t="s">
        <v>1074</v>
      </c>
      <c r="N3194" s="102">
        <v>6</v>
      </c>
      <c r="O3194" s="102" t="s">
        <v>1075</v>
      </c>
    </row>
    <row r="3195" spans="1:15" x14ac:dyDescent="0.25">
      <c r="A3195" s="102" t="s">
        <v>6756</v>
      </c>
      <c r="B3195" s="103" t="s">
        <v>1124</v>
      </c>
      <c r="C3195" s="103" t="s">
        <v>274</v>
      </c>
      <c r="D3195" s="102" t="s">
        <v>318</v>
      </c>
      <c r="E3195" s="102" t="s">
        <v>275</v>
      </c>
      <c r="F3195" s="102" t="s">
        <v>6757</v>
      </c>
      <c r="H3195" s="102">
        <v>45521</v>
      </c>
      <c r="I3195" s="102" t="s">
        <v>292</v>
      </c>
      <c r="J3195" s="102" t="s">
        <v>291</v>
      </c>
      <c r="K3195" s="102" t="s">
        <v>1</v>
      </c>
      <c r="L3195" s="102" t="s">
        <v>290</v>
      </c>
      <c r="M3195" s="102" t="s">
        <v>1074</v>
      </c>
      <c r="N3195" s="102">
        <v>6</v>
      </c>
      <c r="O3195" s="102" t="s">
        <v>1075</v>
      </c>
    </row>
    <row r="3196" spans="1:15" x14ac:dyDescent="0.25">
      <c r="A3196" s="102" t="s">
        <v>6758</v>
      </c>
      <c r="B3196" s="103" t="s">
        <v>1088</v>
      </c>
      <c r="C3196" s="103" t="s">
        <v>277</v>
      </c>
      <c r="D3196" s="102" t="s">
        <v>451</v>
      </c>
      <c r="E3196" s="102" t="s">
        <v>275</v>
      </c>
      <c r="F3196" s="102" t="s">
        <v>6759</v>
      </c>
      <c r="H3196" s="102">
        <v>45521</v>
      </c>
      <c r="I3196" s="102" t="s">
        <v>292</v>
      </c>
      <c r="J3196" s="102" t="s">
        <v>291</v>
      </c>
      <c r="K3196" s="102" t="s">
        <v>1</v>
      </c>
      <c r="L3196" s="102" t="s">
        <v>290</v>
      </c>
      <c r="M3196" s="102" t="s">
        <v>1074</v>
      </c>
      <c r="N3196" s="102">
        <v>6</v>
      </c>
      <c r="O3196" s="102" t="s">
        <v>1075</v>
      </c>
    </row>
    <row r="3197" spans="1:15" x14ac:dyDescent="0.25">
      <c r="A3197" s="102" t="s">
        <v>4361</v>
      </c>
      <c r="B3197" s="103" t="s">
        <v>1571</v>
      </c>
      <c r="C3197" s="103" t="s">
        <v>274</v>
      </c>
      <c r="D3197" s="102" t="s">
        <v>136</v>
      </c>
      <c r="E3197" s="102" t="s">
        <v>275</v>
      </c>
      <c r="F3197" s="102" t="s">
        <v>6760</v>
      </c>
      <c r="H3197" s="102">
        <v>45521</v>
      </c>
      <c r="I3197" s="102" t="s">
        <v>292</v>
      </c>
      <c r="J3197" s="102" t="s">
        <v>291</v>
      </c>
      <c r="K3197" s="102" t="s">
        <v>1</v>
      </c>
      <c r="L3197" s="102" t="s">
        <v>290</v>
      </c>
      <c r="M3197" s="102" t="s">
        <v>1074</v>
      </c>
      <c r="N3197" s="102">
        <v>6</v>
      </c>
      <c r="O3197" s="102" t="s">
        <v>1075</v>
      </c>
    </row>
    <row r="3198" spans="1:15" x14ac:dyDescent="0.25">
      <c r="A3198" s="102" t="s">
        <v>6761</v>
      </c>
      <c r="B3198" s="103" t="s">
        <v>1197</v>
      </c>
      <c r="C3198" s="103" t="s">
        <v>274</v>
      </c>
      <c r="D3198" s="102" t="s">
        <v>570</v>
      </c>
      <c r="E3198" s="102" t="s">
        <v>275</v>
      </c>
      <c r="F3198" s="102" t="s">
        <v>6762</v>
      </c>
      <c r="H3198" s="102">
        <v>45521</v>
      </c>
      <c r="I3198" s="102" t="s">
        <v>292</v>
      </c>
      <c r="J3198" s="102" t="s">
        <v>291</v>
      </c>
      <c r="K3198" s="102" t="s">
        <v>1</v>
      </c>
      <c r="L3198" s="102" t="s">
        <v>290</v>
      </c>
      <c r="M3198" s="102" t="s">
        <v>1074</v>
      </c>
      <c r="N3198" s="102">
        <v>6</v>
      </c>
      <c r="O3198" s="102" t="s">
        <v>1075</v>
      </c>
    </row>
    <row r="3199" spans="1:15" x14ac:dyDescent="0.25">
      <c r="A3199" s="102" t="s">
        <v>6763</v>
      </c>
      <c r="B3199" s="103" t="s">
        <v>5654</v>
      </c>
      <c r="C3199" s="103" t="s">
        <v>1118</v>
      </c>
      <c r="D3199" s="102" t="s">
        <v>570</v>
      </c>
      <c r="E3199" s="102" t="s">
        <v>275</v>
      </c>
      <c r="F3199" s="102" t="s">
        <v>6764</v>
      </c>
      <c r="H3199" s="102">
        <v>45521</v>
      </c>
      <c r="I3199" s="102" t="s">
        <v>292</v>
      </c>
      <c r="J3199" s="102" t="s">
        <v>291</v>
      </c>
      <c r="K3199" s="102" t="s">
        <v>1</v>
      </c>
      <c r="L3199" s="102" t="s">
        <v>290</v>
      </c>
      <c r="M3199" s="102" t="s">
        <v>1074</v>
      </c>
      <c r="N3199" s="102">
        <v>6</v>
      </c>
      <c r="O3199" s="102" t="s">
        <v>1075</v>
      </c>
    </row>
    <row r="3200" spans="1:15" x14ac:dyDescent="0.25">
      <c r="A3200" s="102" t="s">
        <v>6765</v>
      </c>
      <c r="B3200" s="103" t="s">
        <v>2165</v>
      </c>
      <c r="C3200" s="103" t="s">
        <v>1118</v>
      </c>
      <c r="D3200" s="102" t="s">
        <v>318</v>
      </c>
      <c r="E3200" s="102" t="s">
        <v>275</v>
      </c>
      <c r="F3200" s="102" t="s">
        <v>6766</v>
      </c>
      <c r="H3200" s="102">
        <v>45521</v>
      </c>
      <c r="I3200" s="102" t="s">
        <v>292</v>
      </c>
      <c r="J3200" s="102" t="s">
        <v>291</v>
      </c>
      <c r="K3200" s="102" t="s">
        <v>1</v>
      </c>
      <c r="L3200" s="102" t="s">
        <v>290</v>
      </c>
      <c r="M3200" s="102" t="s">
        <v>1074</v>
      </c>
      <c r="N3200" s="102">
        <v>6</v>
      </c>
      <c r="O3200" s="102" t="s">
        <v>1075</v>
      </c>
    </row>
    <row r="3201" spans="1:15" x14ac:dyDescent="0.25">
      <c r="A3201" s="102" t="s">
        <v>6767</v>
      </c>
      <c r="B3201" s="103" t="s">
        <v>1214</v>
      </c>
      <c r="C3201" s="103" t="s">
        <v>277</v>
      </c>
      <c r="D3201" s="102" t="s">
        <v>451</v>
      </c>
      <c r="E3201" s="102" t="s">
        <v>275</v>
      </c>
      <c r="F3201" s="102" t="s">
        <v>6768</v>
      </c>
      <c r="H3201" s="102">
        <v>45521</v>
      </c>
      <c r="I3201" s="102" t="s">
        <v>292</v>
      </c>
      <c r="J3201" s="102" t="s">
        <v>291</v>
      </c>
      <c r="K3201" s="102" t="s">
        <v>1</v>
      </c>
      <c r="L3201" s="102" t="s">
        <v>290</v>
      </c>
      <c r="M3201" s="102" t="s">
        <v>1074</v>
      </c>
      <c r="N3201" s="102">
        <v>6</v>
      </c>
      <c r="O3201" s="102" t="s">
        <v>1075</v>
      </c>
    </row>
    <row r="3202" spans="1:15" x14ac:dyDescent="0.25">
      <c r="A3202" s="102" t="s">
        <v>6769</v>
      </c>
      <c r="B3202" s="103" t="s">
        <v>1775</v>
      </c>
      <c r="C3202" s="103" t="s">
        <v>274</v>
      </c>
      <c r="D3202" s="102" t="s">
        <v>136</v>
      </c>
      <c r="E3202" s="102" t="s">
        <v>275</v>
      </c>
      <c r="F3202" s="102" t="s">
        <v>6770</v>
      </c>
      <c r="H3202" s="102">
        <v>45521</v>
      </c>
      <c r="I3202" s="102" t="s">
        <v>292</v>
      </c>
      <c r="J3202" s="102" t="s">
        <v>291</v>
      </c>
      <c r="K3202" s="102" t="s">
        <v>1</v>
      </c>
      <c r="L3202" s="102" t="s">
        <v>290</v>
      </c>
      <c r="M3202" s="102" t="s">
        <v>1074</v>
      </c>
      <c r="N3202" s="102">
        <v>6</v>
      </c>
      <c r="O3202" s="102" t="s">
        <v>1075</v>
      </c>
    </row>
    <row r="3203" spans="1:15" x14ac:dyDescent="0.25">
      <c r="A3203" s="102" t="s">
        <v>6769</v>
      </c>
      <c r="B3203" s="103" t="s">
        <v>1281</v>
      </c>
      <c r="C3203" s="103" t="s">
        <v>277</v>
      </c>
      <c r="D3203" s="102" t="s">
        <v>136</v>
      </c>
      <c r="E3203" s="102" t="s">
        <v>275</v>
      </c>
      <c r="F3203" s="102" t="s">
        <v>6771</v>
      </c>
      <c r="H3203" s="102">
        <v>45521</v>
      </c>
      <c r="I3203" s="102" t="s">
        <v>292</v>
      </c>
      <c r="J3203" s="102" t="s">
        <v>291</v>
      </c>
      <c r="K3203" s="102" t="s">
        <v>1</v>
      </c>
      <c r="L3203" s="102" t="s">
        <v>290</v>
      </c>
      <c r="M3203" s="102" t="s">
        <v>1074</v>
      </c>
      <c r="N3203" s="102">
        <v>6</v>
      </c>
      <c r="O3203" s="102" t="s">
        <v>1075</v>
      </c>
    </row>
    <row r="3204" spans="1:15" x14ac:dyDescent="0.25">
      <c r="A3204" s="102" t="s">
        <v>6769</v>
      </c>
      <c r="B3204" s="103" t="s">
        <v>6772</v>
      </c>
      <c r="C3204" s="103" t="s">
        <v>1082</v>
      </c>
      <c r="D3204" s="102" t="s">
        <v>136</v>
      </c>
      <c r="E3204" s="102" t="s">
        <v>275</v>
      </c>
      <c r="F3204" s="102" t="s">
        <v>6773</v>
      </c>
      <c r="H3204" s="102">
        <v>45521</v>
      </c>
      <c r="I3204" s="102" t="s">
        <v>292</v>
      </c>
      <c r="J3204" s="102" t="s">
        <v>291</v>
      </c>
      <c r="K3204" s="102" t="s">
        <v>1</v>
      </c>
      <c r="L3204" s="102" t="s">
        <v>290</v>
      </c>
      <c r="M3204" s="102" t="s">
        <v>1082</v>
      </c>
      <c r="N3204" s="102">
        <v>6</v>
      </c>
      <c r="O3204" s="102" t="s">
        <v>1075</v>
      </c>
    </row>
    <row r="3205" spans="1:15" x14ac:dyDescent="0.25">
      <c r="A3205" s="102" t="s">
        <v>6774</v>
      </c>
      <c r="B3205" s="103" t="s">
        <v>2211</v>
      </c>
      <c r="C3205" s="103" t="s">
        <v>277</v>
      </c>
      <c r="D3205" s="102" t="s">
        <v>303</v>
      </c>
      <c r="E3205" s="102" t="s">
        <v>275</v>
      </c>
      <c r="F3205" s="102" t="s">
        <v>6775</v>
      </c>
      <c r="H3205" s="102">
        <v>45521</v>
      </c>
      <c r="I3205" s="102" t="s">
        <v>292</v>
      </c>
      <c r="J3205" s="102" t="s">
        <v>291</v>
      </c>
      <c r="K3205" s="102" t="s">
        <v>1</v>
      </c>
      <c r="L3205" s="102" t="s">
        <v>290</v>
      </c>
      <c r="M3205" s="102" t="s">
        <v>1074</v>
      </c>
      <c r="N3205" s="102">
        <v>6</v>
      </c>
      <c r="O3205" s="102" t="s">
        <v>1075</v>
      </c>
    </row>
    <row r="3206" spans="1:15" x14ac:dyDescent="0.25">
      <c r="A3206" s="102" t="s">
        <v>6774</v>
      </c>
      <c r="B3206" s="103" t="s">
        <v>2570</v>
      </c>
      <c r="C3206" s="103" t="s">
        <v>277</v>
      </c>
      <c r="D3206" s="102" t="s">
        <v>303</v>
      </c>
      <c r="E3206" s="102" t="s">
        <v>275</v>
      </c>
      <c r="F3206" s="102" t="s">
        <v>6776</v>
      </c>
      <c r="H3206" s="102">
        <v>45521</v>
      </c>
      <c r="I3206" s="102" t="s">
        <v>292</v>
      </c>
      <c r="J3206" s="102" t="s">
        <v>291</v>
      </c>
      <c r="K3206" s="102" t="s">
        <v>1</v>
      </c>
      <c r="L3206" s="102" t="s">
        <v>290</v>
      </c>
      <c r="M3206" s="102" t="s">
        <v>1074</v>
      </c>
      <c r="N3206" s="102">
        <v>6</v>
      </c>
      <c r="O3206" s="102" t="s">
        <v>1075</v>
      </c>
    </row>
    <row r="3207" spans="1:15" x14ac:dyDescent="0.25">
      <c r="A3207" s="102" t="s">
        <v>4378</v>
      </c>
      <c r="B3207" s="103" t="s">
        <v>3927</v>
      </c>
      <c r="C3207" s="103" t="s">
        <v>274</v>
      </c>
      <c r="D3207" s="102" t="s">
        <v>451</v>
      </c>
      <c r="E3207" s="102" t="s">
        <v>275</v>
      </c>
      <c r="F3207" s="102" t="s">
        <v>6777</v>
      </c>
      <c r="H3207" s="102">
        <v>45521</v>
      </c>
      <c r="I3207" s="102" t="s">
        <v>292</v>
      </c>
      <c r="J3207" s="102" t="s">
        <v>291</v>
      </c>
      <c r="K3207" s="102" t="s">
        <v>1</v>
      </c>
      <c r="L3207" s="102" t="s">
        <v>290</v>
      </c>
      <c r="M3207" s="102" t="s">
        <v>1074</v>
      </c>
      <c r="N3207" s="102">
        <v>6</v>
      </c>
      <c r="O3207" s="102" t="s">
        <v>1075</v>
      </c>
    </row>
    <row r="3208" spans="1:15" x14ac:dyDescent="0.25">
      <c r="A3208" s="102" t="s">
        <v>6778</v>
      </c>
      <c r="B3208" s="103" t="s">
        <v>1690</v>
      </c>
      <c r="C3208" s="103" t="s">
        <v>277</v>
      </c>
      <c r="D3208" s="102" t="s">
        <v>136</v>
      </c>
      <c r="E3208" s="102" t="s">
        <v>275</v>
      </c>
      <c r="F3208" s="102" t="s">
        <v>6779</v>
      </c>
      <c r="H3208" s="102">
        <v>45521</v>
      </c>
      <c r="I3208" s="102" t="s">
        <v>292</v>
      </c>
      <c r="J3208" s="102" t="s">
        <v>291</v>
      </c>
      <c r="K3208" s="102" t="s">
        <v>1</v>
      </c>
      <c r="L3208" s="102" t="s">
        <v>290</v>
      </c>
      <c r="M3208" s="102" t="s">
        <v>1074</v>
      </c>
      <c r="N3208" s="102">
        <v>6</v>
      </c>
      <c r="O3208" s="102" t="s">
        <v>1075</v>
      </c>
    </row>
    <row r="3209" spans="1:15" x14ac:dyDescent="0.25">
      <c r="A3209" s="102" t="s">
        <v>6780</v>
      </c>
      <c r="B3209" s="103" t="s">
        <v>6781</v>
      </c>
      <c r="C3209" s="103" t="s">
        <v>277</v>
      </c>
      <c r="D3209" s="102" t="s">
        <v>152</v>
      </c>
      <c r="E3209" s="102" t="s">
        <v>275</v>
      </c>
      <c r="F3209" s="102" t="s">
        <v>6782</v>
      </c>
      <c r="H3209" s="102">
        <v>45521</v>
      </c>
      <c r="I3209" s="102" t="s">
        <v>292</v>
      </c>
      <c r="J3209" s="102" t="s">
        <v>291</v>
      </c>
      <c r="K3209" s="102" t="s">
        <v>1</v>
      </c>
      <c r="L3209" s="102" t="s">
        <v>290</v>
      </c>
      <c r="M3209" s="102" t="s">
        <v>1074</v>
      </c>
      <c r="N3209" s="102">
        <v>6</v>
      </c>
      <c r="O3209" s="102" t="s">
        <v>1075</v>
      </c>
    </row>
    <row r="3210" spans="1:15" x14ac:dyDescent="0.25">
      <c r="A3210" s="102" t="s">
        <v>6783</v>
      </c>
      <c r="B3210" s="103" t="s">
        <v>1448</v>
      </c>
      <c r="C3210" s="103" t="s">
        <v>1118</v>
      </c>
      <c r="D3210" s="102" t="s">
        <v>570</v>
      </c>
      <c r="E3210" s="102" t="s">
        <v>275</v>
      </c>
      <c r="F3210" s="102" t="s">
        <v>6784</v>
      </c>
      <c r="H3210" s="102">
        <v>45521</v>
      </c>
      <c r="I3210" s="102" t="s">
        <v>292</v>
      </c>
      <c r="J3210" s="102" t="s">
        <v>291</v>
      </c>
      <c r="K3210" s="102" t="s">
        <v>1</v>
      </c>
      <c r="L3210" s="102" t="s">
        <v>290</v>
      </c>
      <c r="M3210" s="102" t="s">
        <v>1074</v>
      </c>
      <c r="N3210" s="102">
        <v>6</v>
      </c>
      <c r="O3210" s="102" t="s">
        <v>1075</v>
      </c>
    </row>
    <row r="3211" spans="1:15" x14ac:dyDescent="0.25">
      <c r="A3211" s="102" t="s">
        <v>6785</v>
      </c>
      <c r="B3211" s="103" t="s">
        <v>1284</v>
      </c>
      <c r="C3211" s="103" t="s">
        <v>274</v>
      </c>
      <c r="D3211" s="102" t="s">
        <v>570</v>
      </c>
      <c r="E3211" s="102" t="s">
        <v>275</v>
      </c>
      <c r="F3211" s="102" t="s">
        <v>6786</v>
      </c>
      <c r="H3211" s="102">
        <v>45521</v>
      </c>
      <c r="I3211" s="102" t="s">
        <v>292</v>
      </c>
      <c r="J3211" s="102" t="s">
        <v>291</v>
      </c>
      <c r="K3211" s="102" t="s">
        <v>1</v>
      </c>
      <c r="L3211" s="102" t="s">
        <v>290</v>
      </c>
      <c r="M3211" s="102" t="s">
        <v>1074</v>
      </c>
      <c r="N3211" s="102">
        <v>6</v>
      </c>
      <c r="O3211" s="102" t="s">
        <v>1075</v>
      </c>
    </row>
    <row r="3212" spans="1:15" x14ac:dyDescent="0.25">
      <c r="A3212" s="102" t="s">
        <v>3391</v>
      </c>
      <c r="B3212" s="103" t="s">
        <v>1383</v>
      </c>
      <c r="C3212" s="103" t="s">
        <v>274</v>
      </c>
      <c r="D3212" s="102" t="s">
        <v>570</v>
      </c>
      <c r="E3212" s="102" t="s">
        <v>275</v>
      </c>
      <c r="F3212" s="102" t="s">
        <v>6787</v>
      </c>
      <c r="H3212" s="102">
        <v>45521</v>
      </c>
      <c r="I3212" s="102" t="s">
        <v>292</v>
      </c>
      <c r="J3212" s="102" t="s">
        <v>291</v>
      </c>
      <c r="K3212" s="102" t="s">
        <v>1</v>
      </c>
      <c r="L3212" s="102" t="s">
        <v>290</v>
      </c>
      <c r="M3212" s="102" t="s">
        <v>1074</v>
      </c>
      <c r="N3212" s="102">
        <v>6</v>
      </c>
      <c r="O3212" s="102" t="s">
        <v>1075</v>
      </c>
    </row>
    <row r="3213" spans="1:15" x14ac:dyDescent="0.25">
      <c r="A3213" s="102" t="s">
        <v>6788</v>
      </c>
      <c r="B3213" s="103" t="s">
        <v>1476</v>
      </c>
      <c r="C3213" s="103" t="s">
        <v>274</v>
      </c>
      <c r="D3213" s="102" t="s">
        <v>136</v>
      </c>
      <c r="E3213" s="102" t="s">
        <v>275</v>
      </c>
      <c r="F3213" s="102" t="s">
        <v>6789</v>
      </c>
      <c r="H3213" s="102">
        <v>45521</v>
      </c>
      <c r="I3213" s="102" t="s">
        <v>292</v>
      </c>
      <c r="J3213" s="102" t="s">
        <v>291</v>
      </c>
      <c r="K3213" s="102" t="s">
        <v>1</v>
      </c>
      <c r="L3213" s="102" t="s">
        <v>290</v>
      </c>
      <c r="M3213" s="102" t="s">
        <v>1074</v>
      </c>
      <c r="N3213" s="102">
        <v>6</v>
      </c>
      <c r="O3213" s="102" t="s">
        <v>1075</v>
      </c>
    </row>
    <row r="3214" spans="1:15" x14ac:dyDescent="0.25">
      <c r="A3214" s="102" t="s">
        <v>6790</v>
      </c>
      <c r="B3214" s="103" t="s">
        <v>1076</v>
      </c>
      <c r="C3214" s="103" t="s">
        <v>1077</v>
      </c>
      <c r="D3214" s="102" t="s">
        <v>196</v>
      </c>
      <c r="E3214" s="102" t="s">
        <v>275</v>
      </c>
      <c r="F3214" s="102" t="s">
        <v>6791</v>
      </c>
      <c r="H3214" s="102">
        <v>45521</v>
      </c>
      <c r="I3214" s="102" t="s">
        <v>292</v>
      </c>
      <c r="J3214" s="102" t="s">
        <v>291</v>
      </c>
      <c r="K3214" s="102" t="s">
        <v>1</v>
      </c>
      <c r="L3214" s="102" t="s">
        <v>290</v>
      </c>
      <c r="M3214" s="102" t="s">
        <v>1074</v>
      </c>
      <c r="N3214" s="102">
        <v>6</v>
      </c>
      <c r="O3214" s="102" t="s">
        <v>1075</v>
      </c>
    </row>
    <row r="3215" spans="1:15" x14ac:dyDescent="0.25">
      <c r="A3215" s="102" t="s">
        <v>6792</v>
      </c>
      <c r="B3215" s="103" t="s">
        <v>6793</v>
      </c>
      <c r="C3215" s="103" t="s">
        <v>1082</v>
      </c>
      <c r="D3215" s="102" t="s">
        <v>318</v>
      </c>
      <c r="E3215" s="102" t="s">
        <v>275</v>
      </c>
      <c r="F3215" s="102" t="s">
        <v>6794</v>
      </c>
      <c r="H3215" s="102">
        <v>45521</v>
      </c>
      <c r="I3215" s="102" t="s">
        <v>292</v>
      </c>
      <c r="J3215" s="102" t="s">
        <v>291</v>
      </c>
      <c r="K3215" s="102" t="s">
        <v>1</v>
      </c>
      <c r="L3215" s="102" t="s">
        <v>290</v>
      </c>
      <c r="M3215" s="102" t="s">
        <v>1082</v>
      </c>
      <c r="N3215" s="102">
        <v>6</v>
      </c>
      <c r="O3215" s="102" t="s">
        <v>1075</v>
      </c>
    </row>
    <row r="3216" spans="1:15" x14ac:dyDescent="0.25">
      <c r="A3216" s="102" t="s">
        <v>6792</v>
      </c>
      <c r="B3216" s="103" t="s">
        <v>6795</v>
      </c>
      <c r="C3216" s="103" t="s">
        <v>1082</v>
      </c>
      <c r="D3216" s="102" t="s">
        <v>318</v>
      </c>
      <c r="E3216" s="102" t="s">
        <v>275</v>
      </c>
      <c r="F3216" s="102" t="s">
        <v>6796</v>
      </c>
      <c r="H3216" s="102">
        <v>45521</v>
      </c>
      <c r="I3216" s="102" t="s">
        <v>292</v>
      </c>
      <c r="J3216" s="102" t="s">
        <v>291</v>
      </c>
      <c r="K3216" s="102" t="s">
        <v>1</v>
      </c>
      <c r="L3216" s="102" t="s">
        <v>290</v>
      </c>
      <c r="M3216" s="102" t="s">
        <v>1082</v>
      </c>
      <c r="N3216" s="102">
        <v>6</v>
      </c>
      <c r="O3216" s="102" t="s">
        <v>1075</v>
      </c>
    </row>
    <row r="3217" spans="1:15" x14ac:dyDescent="0.25">
      <c r="A3217" s="102" t="s">
        <v>6792</v>
      </c>
      <c r="B3217" s="103" t="s">
        <v>6797</v>
      </c>
      <c r="C3217" s="103" t="s">
        <v>274</v>
      </c>
      <c r="D3217" s="102" t="s">
        <v>318</v>
      </c>
      <c r="E3217" s="102" t="s">
        <v>275</v>
      </c>
      <c r="F3217" s="102" t="s">
        <v>6798</v>
      </c>
      <c r="H3217" s="102">
        <v>45521</v>
      </c>
      <c r="I3217" s="102" t="s">
        <v>292</v>
      </c>
      <c r="J3217" s="102" t="s">
        <v>291</v>
      </c>
      <c r="K3217" s="102" t="s">
        <v>1</v>
      </c>
      <c r="L3217" s="102" t="s">
        <v>290</v>
      </c>
      <c r="M3217" s="102" t="s">
        <v>1074</v>
      </c>
      <c r="N3217" s="102">
        <v>6</v>
      </c>
      <c r="O3217" s="102" t="s">
        <v>1075</v>
      </c>
    </row>
    <row r="3218" spans="1:15" x14ac:dyDescent="0.25">
      <c r="A3218" s="102" t="s">
        <v>1131</v>
      </c>
      <c r="B3218" s="103" t="s">
        <v>3927</v>
      </c>
      <c r="C3218" s="103" t="s">
        <v>274</v>
      </c>
      <c r="D3218" s="102" t="s">
        <v>451</v>
      </c>
      <c r="E3218" s="102" t="s">
        <v>275</v>
      </c>
      <c r="F3218" s="102" t="s">
        <v>6799</v>
      </c>
      <c r="H3218" s="102">
        <v>45521</v>
      </c>
      <c r="I3218" s="102" t="s">
        <v>292</v>
      </c>
      <c r="J3218" s="102" t="s">
        <v>291</v>
      </c>
      <c r="K3218" s="102" t="s">
        <v>1</v>
      </c>
      <c r="L3218" s="102" t="s">
        <v>290</v>
      </c>
      <c r="M3218" s="102" t="s">
        <v>1074</v>
      </c>
      <c r="N3218" s="102">
        <v>6</v>
      </c>
      <c r="O3218" s="102" t="s">
        <v>1075</v>
      </c>
    </row>
    <row r="3219" spans="1:15" x14ac:dyDescent="0.25">
      <c r="A3219" s="102" t="s">
        <v>6800</v>
      </c>
      <c r="B3219" s="103" t="s">
        <v>6801</v>
      </c>
      <c r="C3219" s="103" t="s">
        <v>274</v>
      </c>
      <c r="D3219" s="102" t="s">
        <v>570</v>
      </c>
      <c r="E3219" s="102" t="s">
        <v>275</v>
      </c>
      <c r="F3219" s="102" t="s">
        <v>6802</v>
      </c>
      <c r="H3219" s="102">
        <v>45521</v>
      </c>
      <c r="I3219" s="102" t="s">
        <v>292</v>
      </c>
      <c r="J3219" s="102" t="s">
        <v>291</v>
      </c>
      <c r="K3219" s="102" t="s">
        <v>1</v>
      </c>
      <c r="L3219" s="102" t="s">
        <v>290</v>
      </c>
      <c r="M3219" s="102" t="s">
        <v>1074</v>
      </c>
      <c r="N3219" s="102">
        <v>6</v>
      </c>
      <c r="O3219" s="102" t="s">
        <v>1075</v>
      </c>
    </row>
    <row r="3220" spans="1:15" x14ac:dyDescent="0.25">
      <c r="A3220" s="102" t="s">
        <v>6803</v>
      </c>
      <c r="B3220" s="103" t="s">
        <v>6804</v>
      </c>
      <c r="C3220" s="103" t="s">
        <v>1118</v>
      </c>
      <c r="D3220" s="102" t="s">
        <v>570</v>
      </c>
      <c r="E3220" s="102" t="s">
        <v>275</v>
      </c>
      <c r="F3220" s="102" t="s">
        <v>6805</v>
      </c>
      <c r="H3220" s="102">
        <v>45521</v>
      </c>
      <c r="I3220" s="102" t="s">
        <v>292</v>
      </c>
      <c r="J3220" s="102" t="s">
        <v>291</v>
      </c>
      <c r="K3220" s="102" t="s">
        <v>1</v>
      </c>
      <c r="L3220" s="102" t="s">
        <v>290</v>
      </c>
      <c r="M3220" s="102" t="s">
        <v>1074</v>
      </c>
      <c r="N3220" s="102">
        <v>6</v>
      </c>
      <c r="O3220" s="102" t="s">
        <v>1075</v>
      </c>
    </row>
    <row r="3221" spans="1:15" x14ac:dyDescent="0.25">
      <c r="A3221" s="102" t="s">
        <v>6806</v>
      </c>
      <c r="B3221" s="103" t="s">
        <v>1383</v>
      </c>
      <c r="C3221" s="103" t="s">
        <v>274</v>
      </c>
      <c r="D3221" s="102" t="s">
        <v>136</v>
      </c>
      <c r="E3221" s="102" t="s">
        <v>275</v>
      </c>
      <c r="F3221" s="102" t="s">
        <v>6807</v>
      </c>
      <c r="H3221" s="102">
        <v>45521</v>
      </c>
      <c r="I3221" s="102" t="s">
        <v>292</v>
      </c>
      <c r="J3221" s="102" t="s">
        <v>291</v>
      </c>
      <c r="K3221" s="102" t="s">
        <v>1</v>
      </c>
      <c r="L3221" s="102" t="s">
        <v>290</v>
      </c>
      <c r="M3221" s="102" t="s">
        <v>1074</v>
      </c>
      <c r="N3221" s="102">
        <v>6</v>
      </c>
      <c r="O3221" s="102" t="s">
        <v>1075</v>
      </c>
    </row>
    <row r="3222" spans="1:15" x14ac:dyDescent="0.25">
      <c r="A3222" s="102" t="s">
        <v>6806</v>
      </c>
      <c r="B3222" s="103" t="s">
        <v>1605</v>
      </c>
      <c r="C3222" s="103" t="s">
        <v>277</v>
      </c>
      <c r="D3222" s="102" t="s">
        <v>136</v>
      </c>
      <c r="E3222" s="102" t="s">
        <v>275</v>
      </c>
      <c r="F3222" s="102" t="s">
        <v>6808</v>
      </c>
      <c r="H3222" s="102">
        <v>45521</v>
      </c>
      <c r="I3222" s="102" t="s">
        <v>292</v>
      </c>
      <c r="J3222" s="102" t="s">
        <v>291</v>
      </c>
      <c r="K3222" s="102" t="s">
        <v>1</v>
      </c>
      <c r="L3222" s="102" t="s">
        <v>290</v>
      </c>
      <c r="M3222" s="102" t="s">
        <v>1074</v>
      </c>
      <c r="N3222" s="102">
        <v>6</v>
      </c>
      <c r="O3222" s="102" t="s">
        <v>1075</v>
      </c>
    </row>
    <row r="3223" spans="1:15" x14ac:dyDescent="0.25">
      <c r="A3223" s="102" t="s">
        <v>6806</v>
      </c>
      <c r="B3223" s="103" t="s">
        <v>1600</v>
      </c>
      <c r="C3223" s="103" t="s">
        <v>277</v>
      </c>
      <c r="D3223" s="102" t="s">
        <v>136</v>
      </c>
      <c r="E3223" s="102" t="s">
        <v>275</v>
      </c>
      <c r="F3223" s="102" t="s">
        <v>6809</v>
      </c>
      <c r="H3223" s="102">
        <v>45521</v>
      </c>
      <c r="I3223" s="102" t="s">
        <v>292</v>
      </c>
      <c r="J3223" s="102" t="s">
        <v>291</v>
      </c>
      <c r="K3223" s="102" t="s">
        <v>1</v>
      </c>
      <c r="L3223" s="102" t="s">
        <v>290</v>
      </c>
      <c r="M3223" s="102" t="s">
        <v>1074</v>
      </c>
      <c r="N3223" s="102">
        <v>6</v>
      </c>
      <c r="O3223" s="102" t="s">
        <v>1075</v>
      </c>
    </row>
    <row r="3224" spans="1:15" x14ac:dyDescent="0.25">
      <c r="A3224" s="102" t="s">
        <v>6810</v>
      </c>
      <c r="B3224" s="103" t="s">
        <v>5517</v>
      </c>
      <c r="C3224" s="103" t="s">
        <v>274</v>
      </c>
      <c r="D3224" s="102" t="s">
        <v>570</v>
      </c>
      <c r="E3224" s="102" t="s">
        <v>275</v>
      </c>
      <c r="F3224" s="102" t="s">
        <v>6811</v>
      </c>
      <c r="H3224" s="102">
        <v>45521</v>
      </c>
      <c r="I3224" s="102" t="s">
        <v>292</v>
      </c>
      <c r="J3224" s="102" t="s">
        <v>291</v>
      </c>
      <c r="K3224" s="102" t="s">
        <v>1</v>
      </c>
      <c r="L3224" s="102" t="s">
        <v>290</v>
      </c>
      <c r="M3224" s="102" t="s">
        <v>1074</v>
      </c>
      <c r="N3224" s="102">
        <v>6</v>
      </c>
      <c r="O3224" s="102" t="s">
        <v>1075</v>
      </c>
    </row>
    <row r="3225" spans="1:15" x14ac:dyDescent="0.25">
      <c r="A3225" s="102" t="s">
        <v>6812</v>
      </c>
      <c r="B3225" s="103" t="s">
        <v>5962</v>
      </c>
      <c r="C3225" s="103" t="s">
        <v>274</v>
      </c>
      <c r="D3225" s="102" t="s">
        <v>136</v>
      </c>
      <c r="E3225" s="102" t="s">
        <v>275</v>
      </c>
      <c r="F3225" s="102" t="s">
        <v>6813</v>
      </c>
      <c r="H3225" s="102">
        <v>45521</v>
      </c>
      <c r="I3225" s="102" t="s">
        <v>292</v>
      </c>
      <c r="J3225" s="102" t="s">
        <v>291</v>
      </c>
      <c r="K3225" s="102" t="s">
        <v>1</v>
      </c>
      <c r="L3225" s="102" t="s">
        <v>290</v>
      </c>
      <c r="M3225" s="102" t="s">
        <v>1074</v>
      </c>
      <c r="N3225" s="102">
        <v>6</v>
      </c>
      <c r="O3225" s="102" t="s">
        <v>1075</v>
      </c>
    </row>
    <row r="3226" spans="1:15" x14ac:dyDescent="0.25">
      <c r="A3226" s="102" t="s">
        <v>6814</v>
      </c>
      <c r="B3226" s="103" t="s">
        <v>1304</v>
      </c>
      <c r="C3226" s="103" t="s">
        <v>274</v>
      </c>
      <c r="D3226" s="102" t="s">
        <v>451</v>
      </c>
      <c r="E3226" s="102" t="s">
        <v>275</v>
      </c>
      <c r="F3226" s="102" t="s">
        <v>6815</v>
      </c>
      <c r="H3226" s="102">
        <v>45521</v>
      </c>
      <c r="I3226" s="102" t="s">
        <v>292</v>
      </c>
      <c r="J3226" s="102" t="s">
        <v>291</v>
      </c>
      <c r="K3226" s="102" t="s">
        <v>1</v>
      </c>
      <c r="L3226" s="102" t="s">
        <v>290</v>
      </c>
      <c r="M3226" s="102" t="s">
        <v>1074</v>
      </c>
      <c r="N3226" s="102">
        <v>6</v>
      </c>
      <c r="O3226" s="102" t="s">
        <v>1075</v>
      </c>
    </row>
    <row r="3227" spans="1:15" x14ac:dyDescent="0.25">
      <c r="A3227" s="102" t="s">
        <v>6814</v>
      </c>
      <c r="B3227" s="103" t="s">
        <v>3352</v>
      </c>
      <c r="C3227" s="103" t="s">
        <v>274</v>
      </c>
      <c r="D3227" s="102" t="s">
        <v>451</v>
      </c>
      <c r="E3227" s="102" t="s">
        <v>275</v>
      </c>
      <c r="F3227" s="102" t="s">
        <v>6816</v>
      </c>
      <c r="H3227" s="102">
        <v>45521</v>
      </c>
      <c r="I3227" s="102" t="s">
        <v>292</v>
      </c>
      <c r="J3227" s="102" t="s">
        <v>291</v>
      </c>
      <c r="K3227" s="102" t="s">
        <v>1</v>
      </c>
      <c r="L3227" s="102" t="s">
        <v>290</v>
      </c>
      <c r="M3227" s="102" t="s">
        <v>1074</v>
      </c>
      <c r="N3227" s="102">
        <v>6</v>
      </c>
      <c r="O3227" s="102" t="s">
        <v>1075</v>
      </c>
    </row>
    <row r="3228" spans="1:15" x14ac:dyDescent="0.25">
      <c r="A3228" s="102" t="s">
        <v>6817</v>
      </c>
      <c r="B3228" s="103" t="s">
        <v>1775</v>
      </c>
      <c r="C3228" s="103" t="s">
        <v>274</v>
      </c>
      <c r="D3228" s="102" t="s">
        <v>136</v>
      </c>
      <c r="E3228" s="102" t="s">
        <v>275</v>
      </c>
      <c r="F3228" s="102" t="s">
        <v>6818</v>
      </c>
      <c r="H3228" s="102">
        <v>45521</v>
      </c>
      <c r="I3228" s="102" t="s">
        <v>292</v>
      </c>
      <c r="J3228" s="102" t="s">
        <v>291</v>
      </c>
      <c r="K3228" s="102" t="s">
        <v>1</v>
      </c>
      <c r="L3228" s="102" t="s">
        <v>290</v>
      </c>
      <c r="M3228" s="102" t="s">
        <v>1074</v>
      </c>
      <c r="N3228" s="102">
        <v>6</v>
      </c>
      <c r="O3228" s="102" t="s">
        <v>1075</v>
      </c>
    </row>
    <row r="3229" spans="1:15" x14ac:dyDescent="0.25">
      <c r="A3229" s="102" t="s">
        <v>6819</v>
      </c>
      <c r="B3229" s="103" t="s">
        <v>1214</v>
      </c>
      <c r="C3229" s="103" t="s">
        <v>277</v>
      </c>
      <c r="D3229" s="102" t="s">
        <v>570</v>
      </c>
      <c r="E3229" s="102" t="s">
        <v>275</v>
      </c>
      <c r="F3229" s="102" t="s">
        <v>6820</v>
      </c>
      <c r="H3229" s="102">
        <v>45521</v>
      </c>
      <c r="I3229" s="102" t="s">
        <v>292</v>
      </c>
      <c r="J3229" s="102" t="s">
        <v>291</v>
      </c>
      <c r="K3229" s="102" t="s">
        <v>1</v>
      </c>
      <c r="L3229" s="102" t="s">
        <v>290</v>
      </c>
      <c r="M3229" s="102" t="s">
        <v>1074</v>
      </c>
      <c r="N3229" s="102">
        <v>6</v>
      </c>
      <c r="O3229" s="102" t="s">
        <v>1075</v>
      </c>
    </row>
    <row r="3230" spans="1:15" x14ac:dyDescent="0.25">
      <c r="A3230" s="102" t="s">
        <v>6821</v>
      </c>
      <c r="B3230" s="103" t="s">
        <v>2614</v>
      </c>
      <c r="C3230" s="103" t="s">
        <v>1118</v>
      </c>
      <c r="D3230" s="102" t="s">
        <v>570</v>
      </c>
      <c r="E3230" s="102" t="s">
        <v>275</v>
      </c>
      <c r="F3230" s="102" t="s">
        <v>6822</v>
      </c>
      <c r="H3230" s="102">
        <v>45521</v>
      </c>
      <c r="I3230" s="102" t="s">
        <v>292</v>
      </c>
      <c r="J3230" s="102" t="s">
        <v>291</v>
      </c>
      <c r="K3230" s="102" t="s">
        <v>1</v>
      </c>
      <c r="L3230" s="102" t="s">
        <v>290</v>
      </c>
      <c r="M3230" s="102" t="s">
        <v>1074</v>
      </c>
      <c r="N3230" s="102">
        <v>6</v>
      </c>
      <c r="O3230" s="102" t="s">
        <v>1075</v>
      </c>
    </row>
    <row r="3231" spans="1:15" x14ac:dyDescent="0.25">
      <c r="A3231" s="102" t="s">
        <v>6823</v>
      </c>
      <c r="B3231" s="103" t="s">
        <v>2214</v>
      </c>
      <c r="C3231" s="103" t="s">
        <v>277</v>
      </c>
      <c r="D3231" s="102" t="s">
        <v>136</v>
      </c>
      <c r="E3231" s="102" t="s">
        <v>275</v>
      </c>
      <c r="F3231" s="102" t="s">
        <v>6824</v>
      </c>
      <c r="H3231" s="102">
        <v>45521</v>
      </c>
      <c r="I3231" s="102" t="s">
        <v>292</v>
      </c>
      <c r="J3231" s="102" t="s">
        <v>291</v>
      </c>
      <c r="K3231" s="102" t="s">
        <v>1</v>
      </c>
      <c r="L3231" s="102" t="s">
        <v>290</v>
      </c>
      <c r="M3231" s="102" t="s">
        <v>1074</v>
      </c>
      <c r="N3231" s="102">
        <v>6</v>
      </c>
      <c r="O3231" s="102" t="s">
        <v>1075</v>
      </c>
    </row>
    <row r="3232" spans="1:15" x14ac:dyDescent="0.25">
      <c r="A3232" s="102" t="s">
        <v>2071</v>
      </c>
      <c r="B3232" s="103" t="s">
        <v>3603</v>
      </c>
      <c r="C3232" s="103" t="s">
        <v>274</v>
      </c>
      <c r="D3232" s="102" t="s">
        <v>136</v>
      </c>
      <c r="E3232" s="102" t="s">
        <v>275</v>
      </c>
      <c r="F3232" s="102" t="s">
        <v>6825</v>
      </c>
      <c r="H3232" s="102">
        <v>45521</v>
      </c>
      <c r="I3232" s="102" t="s">
        <v>292</v>
      </c>
      <c r="J3232" s="102" t="s">
        <v>291</v>
      </c>
      <c r="K3232" s="102" t="s">
        <v>1</v>
      </c>
      <c r="L3232" s="102" t="s">
        <v>290</v>
      </c>
      <c r="M3232" s="102" t="s">
        <v>1074</v>
      </c>
      <c r="N3232" s="102">
        <v>6</v>
      </c>
      <c r="O3232" s="102" t="s">
        <v>1075</v>
      </c>
    </row>
    <row r="3233" spans="1:15" x14ac:dyDescent="0.25">
      <c r="A3233" s="102" t="s">
        <v>6826</v>
      </c>
      <c r="B3233" s="103" t="s">
        <v>1122</v>
      </c>
      <c r="C3233" s="103" t="s">
        <v>274</v>
      </c>
      <c r="D3233" s="102" t="s">
        <v>136</v>
      </c>
      <c r="E3233" s="102" t="s">
        <v>275</v>
      </c>
      <c r="F3233" s="102" t="s">
        <v>6827</v>
      </c>
      <c r="H3233" s="102">
        <v>45521</v>
      </c>
      <c r="I3233" s="102" t="s">
        <v>292</v>
      </c>
      <c r="J3233" s="102" t="s">
        <v>291</v>
      </c>
      <c r="K3233" s="102" t="s">
        <v>1</v>
      </c>
      <c r="L3233" s="102" t="s">
        <v>290</v>
      </c>
      <c r="M3233" s="102" t="s">
        <v>1074</v>
      </c>
      <c r="N3233" s="102">
        <v>6</v>
      </c>
      <c r="O3233" s="102" t="s">
        <v>1075</v>
      </c>
    </row>
    <row r="3234" spans="1:15" x14ac:dyDescent="0.25">
      <c r="A3234" s="102" t="s">
        <v>6828</v>
      </c>
      <c r="B3234" s="103" t="s">
        <v>1122</v>
      </c>
      <c r="C3234" s="103" t="s">
        <v>274</v>
      </c>
      <c r="D3234" s="102" t="s">
        <v>570</v>
      </c>
      <c r="E3234" s="102" t="s">
        <v>275</v>
      </c>
      <c r="F3234" s="102" t="s">
        <v>6829</v>
      </c>
      <c r="H3234" s="102">
        <v>45521</v>
      </c>
      <c r="I3234" s="102" t="s">
        <v>292</v>
      </c>
      <c r="J3234" s="102" t="s">
        <v>291</v>
      </c>
      <c r="K3234" s="102" t="s">
        <v>1</v>
      </c>
      <c r="L3234" s="102" t="s">
        <v>290</v>
      </c>
      <c r="M3234" s="102" t="s">
        <v>1074</v>
      </c>
      <c r="N3234" s="102">
        <v>6</v>
      </c>
      <c r="O3234" s="102" t="s">
        <v>1075</v>
      </c>
    </row>
    <row r="3235" spans="1:15" x14ac:dyDescent="0.25">
      <c r="A3235" s="102" t="s">
        <v>6830</v>
      </c>
      <c r="B3235" s="103" t="s">
        <v>1652</v>
      </c>
      <c r="C3235" s="103" t="s">
        <v>1118</v>
      </c>
      <c r="D3235" s="102" t="s">
        <v>318</v>
      </c>
      <c r="E3235" s="102" t="s">
        <v>275</v>
      </c>
      <c r="F3235" s="102" t="s">
        <v>6831</v>
      </c>
      <c r="H3235" s="102">
        <v>45521</v>
      </c>
      <c r="I3235" s="102" t="s">
        <v>292</v>
      </c>
      <c r="J3235" s="102" t="s">
        <v>291</v>
      </c>
      <c r="K3235" s="102" t="s">
        <v>1</v>
      </c>
      <c r="L3235" s="102" t="s">
        <v>290</v>
      </c>
      <c r="M3235" s="102" t="s">
        <v>1074</v>
      </c>
      <c r="N3235" s="102">
        <v>6</v>
      </c>
      <c r="O3235" s="102" t="s">
        <v>1075</v>
      </c>
    </row>
    <row r="3236" spans="1:15" x14ac:dyDescent="0.25">
      <c r="A3236" s="102" t="s">
        <v>6832</v>
      </c>
      <c r="B3236" s="103" t="s">
        <v>1208</v>
      </c>
      <c r="C3236" s="103" t="s">
        <v>274</v>
      </c>
      <c r="D3236" s="102" t="s">
        <v>152</v>
      </c>
      <c r="E3236" s="102" t="s">
        <v>275</v>
      </c>
      <c r="F3236" s="102" t="s">
        <v>6833</v>
      </c>
      <c r="H3236" s="102">
        <v>45521</v>
      </c>
      <c r="I3236" s="102" t="s">
        <v>292</v>
      </c>
      <c r="J3236" s="102" t="s">
        <v>291</v>
      </c>
      <c r="K3236" s="102" t="s">
        <v>1</v>
      </c>
      <c r="L3236" s="102" t="s">
        <v>290</v>
      </c>
      <c r="M3236" s="102" t="s">
        <v>1074</v>
      </c>
      <c r="N3236" s="102">
        <v>6</v>
      </c>
      <c r="O3236" s="102" t="s">
        <v>1075</v>
      </c>
    </row>
    <row r="3237" spans="1:15" x14ac:dyDescent="0.25">
      <c r="A3237" s="102" t="s">
        <v>6834</v>
      </c>
      <c r="B3237" s="103" t="s">
        <v>4527</v>
      </c>
      <c r="C3237" s="103" t="s">
        <v>277</v>
      </c>
      <c r="D3237" s="102" t="s">
        <v>570</v>
      </c>
      <c r="E3237" s="102" t="s">
        <v>275</v>
      </c>
      <c r="F3237" s="102" t="s">
        <v>6835</v>
      </c>
      <c r="H3237" s="102">
        <v>45521</v>
      </c>
      <c r="I3237" s="102" t="s">
        <v>292</v>
      </c>
      <c r="J3237" s="102" t="s">
        <v>291</v>
      </c>
      <c r="K3237" s="102" t="s">
        <v>1</v>
      </c>
      <c r="L3237" s="102" t="s">
        <v>290</v>
      </c>
      <c r="M3237" s="102" t="s">
        <v>1074</v>
      </c>
      <c r="N3237" s="102">
        <v>6</v>
      </c>
      <c r="O3237" s="102" t="s">
        <v>1075</v>
      </c>
    </row>
    <row r="3238" spans="1:15" x14ac:dyDescent="0.25">
      <c r="A3238" s="102" t="s">
        <v>6836</v>
      </c>
      <c r="B3238" s="103" t="s">
        <v>1242</v>
      </c>
      <c r="C3238" s="103" t="s">
        <v>277</v>
      </c>
      <c r="D3238" s="102" t="s">
        <v>451</v>
      </c>
      <c r="E3238" s="102" t="s">
        <v>275</v>
      </c>
      <c r="F3238" s="102" t="s">
        <v>6837</v>
      </c>
      <c r="H3238" s="102">
        <v>45521</v>
      </c>
      <c r="I3238" s="102" t="s">
        <v>292</v>
      </c>
      <c r="J3238" s="102" t="s">
        <v>291</v>
      </c>
      <c r="K3238" s="102" t="s">
        <v>1</v>
      </c>
      <c r="L3238" s="102" t="s">
        <v>290</v>
      </c>
      <c r="M3238" s="102" t="s">
        <v>1074</v>
      </c>
      <c r="N3238" s="102">
        <v>6</v>
      </c>
      <c r="O3238" s="102" t="s">
        <v>1075</v>
      </c>
    </row>
    <row r="3239" spans="1:15" x14ac:dyDescent="0.25">
      <c r="A3239" s="102" t="s">
        <v>6838</v>
      </c>
      <c r="B3239" s="103" t="s">
        <v>2228</v>
      </c>
      <c r="C3239" s="103" t="s">
        <v>277</v>
      </c>
      <c r="D3239" s="102" t="s">
        <v>570</v>
      </c>
      <c r="E3239" s="102" t="s">
        <v>275</v>
      </c>
      <c r="F3239" s="102" t="s">
        <v>6839</v>
      </c>
      <c r="H3239" s="102">
        <v>45521</v>
      </c>
      <c r="I3239" s="102" t="s">
        <v>292</v>
      </c>
      <c r="J3239" s="102" t="s">
        <v>291</v>
      </c>
      <c r="K3239" s="102" t="s">
        <v>1</v>
      </c>
      <c r="L3239" s="102" t="s">
        <v>290</v>
      </c>
      <c r="M3239" s="102" t="s">
        <v>1074</v>
      </c>
      <c r="N3239" s="102">
        <v>6</v>
      </c>
      <c r="O3239" s="102" t="s">
        <v>1075</v>
      </c>
    </row>
    <row r="3240" spans="1:15" x14ac:dyDescent="0.25">
      <c r="A3240" s="102" t="s">
        <v>6840</v>
      </c>
      <c r="B3240" s="103" t="s">
        <v>1078</v>
      </c>
      <c r="C3240" s="103" t="s">
        <v>274</v>
      </c>
      <c r="D3240" s="102" t="s">
        <v>570</v>
      </c>
      <c r="E3240" s="102" t="s">
        <v>275</v>
      </c>
      <c r="F3240" s="102" t="s">
        <v>6841</v>
      </c>
      <c r="H3240" s="102">
        <v>45521</v>
      </c>
      <c r="I3240" s="102" t="s">
        <v>292</v>
      </c>
      <c r="J3240" s="102" t="s">
        <v>291</v>
      </c>
      <c r="K3240" s="102" t="s">
        <v>1</v>
      </c>
      <c r="L3240" s="102" t="s">
        <v>290</v>
      </c>
      <c r="M3240" s="102" t="s">
        <v>1074</v>
      </c>
      <c r="N3240" s="102">
        <v>6</v>
      </c>
      <c r="O3240" s="102" t="s">
        <v>1075</v>
      </c>
    </row>
    <row r="3241" spans="1:15" x14ac:dyDescent="0.25">
      <c r="A3241" s="102" t="s">
        <v>6842</v>
      </c>
      <c r="B3241" s="103" t="s">
        <v>1916</v>
      </c>
      <c r="C3241" s="103" t="s">
        <v>274</v>
      </c>
      <c r="D3241" s="102" t="s">
        <v>318</v>
      </c>
      <c r="E3241" s="102" t="s">
        <v>275</v>
      </c>
      <c r="F3241" s="102" t="s">
        <v>6843</v>
      </c>
      <c r="H3241" s="102">
        <v>45521</v>
      </c>
      <c r="I3241" s="102" t="s">
        <v>292</v>
      </c>
      <c r="J3241" s="102" t="s">
        <v>291</v>
      </c>
      <c r="K3241" s="102" t="s">
        <v>1</v>
      </c>
      <c r="L3241" s="102" t="s">
        <v>290</v>
      </c>
      <c r="M3241" s="102" t="s">
        <v>1074</v>
      </c>
      <c r="N3241" s="102">
        <v>6</v>
      </c>
      <c r="O3241" s="102" t="s">
        <v>1075</v>
      </c>
    </row>
    <row r="3242" spans="1:15" x14ac:dyDescent="0.25">
      <c r="A3242" s="102" t="s">
        <v>2931</v>
      </c>
      <c r="B3242" s="103" t="s">
        <v>3629</v>
      </c>
      <c r="C3242" s="103" t="s">
        <v>277</v>
      </c>
      <c r="D3242" s="102" t="s">
        <v>136</v>
      </c>
      <c r="E3242" s="102" t="s">
        <v>275</v>
      </c>
      <c r="F3242" s="102" t="s">
        <v>6844</v>
      </c>
      <c r="H3242" s="102">
        <v>45521</v>
      </c>
      <c r="I3242" s="102" t="s">
        <v>292</v>
      </c>
      <c r="J3242" s="102" t="s">
        <v>291</v>
      </c>
      <c r="K3242" s="102" t="s">
        <v>1</v>
      </c>
      <c r="L3242" s="102" t="s">
        <v>290</v>
      </c>
      <c r="M3242" s="102" t="s">
        <v>1074</v>
      </c>
      <c r="N3242" s="102">
        <v>6</v>
      </c>
      <c r="O3242" s="102" t="s">
        <v>1075</v>
      </c>
    </row>
    <row r="3243" spans="1:15" x14ac:dyDescent="0.25">
      <c r="A3243" s="102" t="s">
        <v>6845</v>
      </c>
      <c r="B3243" s="103" t="s">
        <v>1233</v>
      </c>
      <c r="C3243" s="103" t="s">
        <v>274</v>
      </c>
      <c r="D3243" s="102" t="s">
        <v>451</v>
      </c>
      <c r="E3243" s="102" t="s">
        <v>275</v>
      </c>
      <c r="F3243" s="102" t="s">
        <v>6846</v>
      </c>
      <c r="H3243" s="102">
        <v>45521</v>
      </c>
      <c r="I3243" s="102" t="s">
        <v>292</v>
      </c>
      <c r="J3243" s="102" t="s">
        <v>291</v>
      </c>
      <c r="K3243" s="102" t="s">
        <v>1</v>
      </c>
      <c r="L3243" s="102" t="s">
        <v>290</v>
      </c>
      <c r="M3243" s="102" t="s">
        <v>1074</v>
      </c>
      <c r="N3243" s="102">
        <v>6</v>
      </c>
      <c r="O3243" s="102" t="s">
        <v>1075</v>
      </c>
    </row>
    <row r="3244" spans="1:15" x14ac:dyDescent="0.25">
      <c r="A3244" s="102" t="s">
        <v>6845</v>
      </c>
      <c r="B3244" s="103" t="s">
        <v>1457</v>
      </c>
      <c r="C3244" s="103" t="s">
        <v>1180</v>
      </c>
      <c r="D3244" s="102" t="s">
        <v>451</v>
      </c>
      <c r="E3244" s="102" t="s">
        <v>275</v>
      </c>
      <c r="F3244" s="102" t="s">
        <v>6847</v>
      </c>
      <c r="H3244" s="102">
        <v>45521</v>
      </c>
      <c r="I3244" s="102" t="s">
        <v>292</v>
      </c>
      <c r="J3244" s="102" t="s">
        <v>291</v>
      </c>
      <c r="K3244" s="102" t="s">
        <v>1</v>
      </c>
      <c r="L3244" s="102" t="s">
        <v>290</v>
      </c>
      <c r="M3244" s="102" t="s">
        <v>1180</v>
      </c>
      <c r="N3244" s="102">
        <v>6</v>
      </c>
      <c r="O3244" s="102" t="s">
        <v>1075</v>
      </c>
    </row>
    <row r="3245" spans="1:15" x14ac:dyDescent="0.25">
      <c r="A3245" s="102" t="s">
        <v>6845</v>
      </c>
      <c r="B3245" s="103" t="s">
        <v>1410</v>
      </c>
      <c r="C3245" s="103" t="s">
        <v>1082</v>
      </c>
      <c r="D3245" s="102" t="s">
        <v>451</v>
      </c>
      <c r="E3245" s="102" t="s">
        <v>275</v>
      </c>
      <c r="F3245" s="102" t="s">
        <v>6848</v>
      </c>
      <c r="H3245" s="102">
        <v>45521</v>
      </c>
      <c r="I3245" s="102" t="s">
        <v>292</v>
      </c>
      <c r="J3245" s="102" t="s">
        <v>291</v>
      </c>
      <c r="K3245" s="102" t="s">
        <v>1</v>
      </c>
      <c r="L3245" s="102" t="s">
        <v>290</v>
      </c>
      <c r="M3245" s="102" t="s">
        <v>1082</v>
      </c>
      <c r="N3245" s="102">
        <v>6</v>
      </c>
      <c r="O3245" s="102" t="s">
        <v>1075</v>
      </c>
    </row>
    <row r="3246" spans="1:15" x14ac:dyDescent="0.25">
      <c r="A3246" s="102" t="s">
        <v>3301</v>
      </c>
      <c r="B3246" s="103" t="s">
        <v>1248</v>
      </c>
      <c r="C3246" s="103" t="s">
        <v>277</v>
      </c>
      <c r="D3246" s="102" t="s">
        <v>451</v>
      </c>
      <c r="E3246" s="102" t="s">
        <v>275</v>
      </c>
      <c r="F3246" s="102" t="s">
        <v>6849</v>
      </c>
      <c r="H3246" s="102">
        <v>45521</v>
      </c>
      <c r="I3246" s="102" t="s">
        <v>292</v>
      </c>
      <c r="J3246" s="102" t="s">
        <v>291</v>
      </c>
      <c r="K3246" s="102" t="s">
        <v>1</v>
      </c>
      <c r="L3246" s="102" t="s">
        <v>290</v>
      </c>
      <c r="M3246" s="102" t="s">
        <v>1074</v>
      </c>
      <c r="N3246" s="102">
        <v>6</v>
      </c>
      <c r="O3246" s="102" t="s">
        <v>1075</v>
      </c>
    </row>
    <row r="3247" spans="1:15" x14ac:dyDescent="0.25">
      <c r="A3247" s="102" t="s">
        <v>6850</v>
      </c>
      <c r="B3247" s="103" t="s">
        <v>4593</v>
      </c>
      <c r="C3247" s="103" t="s">
        <v>277</v>
      </c>
      <c r="D3247" s="102" t="s">
        <v>451</v>
      </c>
      <c r="E3247" s="102" t="s">
        <v>275</v>
      </c>
      <c r="F3247" s="102" t="s">
        <v>6851</v>
      </c>
      <c r="H3247" s="102">
        <v>45521</v>
      </c>
      <c r="I3247" s="102" t="s">
        <v>292</v>
      </c>
      <c r="J3247" s="102" t="s">
        <v>291</v>
      </c>
      <c r="K3247" s="102" t="s">
        <v>1</v>
      </c>
      <c r="L3247" s="102" t="s">
        <v>290</v>
      </c>
      <c r="M3247" s="102" t="s">
        <v>1074</v>
      </c>
      <c r="N3247" s="102">
        <v>6</v>
      </c>
      <c r="O3247" s="102" t="s">
        <v>1075</v>
      </c>
    </row>
    <row r="3248" spans="1:15" x14ac:dyDescent="0.25">
      <c r="A3248" s="102" t="s">
        <v>6852</v>
      </c>
      <c r="B3248" s="103" t="s">
        <v>1690</v>
      </c>
      <c r="C3248" s="103" t="s">
        <v>1118</v>
      </c>
      <c r="D3248" s="102" t="s">
        <v>570</v>
      </c>
      <c r="E3248" s="102" t="s">
        <v>275</v>
      </c>
      <c r="F3248" s="102" t="s">
        <v>6853</v>
      </c>
      <c r="H3248" s="102">
        <v>45521</v>
      </c>
      <c r="I3248" s="102" t="s">
        <v>292</v>
      </c>
      <c r="J3248" s="102" t="s">
        <v>291</v>
      </c>
      <c r="K3248" s="102" t="s">
        <v>1</v>
      </c>
      <c r="L3248" s="102" t="s">
        <v>290</v>
      </c>
      <c r="M3248" s="102" t="s">
        <v>1074</v>
      </c>
      <c r="N3248" s="102">
        <v>6</v>
      </c>
      <c r="O3248" s="102" t="s">
        <v>1075</v>
      </c>
    </row>
    <row r="3249" spans="1:15" x14ac:dyDescent="0.25">
      <c r="A3249" s="102" t="s">
        <v>6854</v>
      </c>
      <c r="B3249" s="103" t="s">
        <v>1233</v>
      </c>
      <c r="C3249" s="103" t="s">
        <v>274</v>
      </c>
      <c r="D3249" s="102" t="s">
        <v>451</v>
      </c>
      <c r="E3249" s="102" t="s">
        <v>275</v>
      </c>
      <c r="F3249" s="102" t="s">
        <v>6855</v>
      </c>
      <c r="H3249" s="102">
        <v>45521</v>
      </c>
      <c r="I3249" s="102" t="s">
        <v>292</v>
      </c>
      <c r="J3249" s="102" t="s">
        <v>291</v>
      </c>
      <c r="K3249" s="102" t="s">
        <v>1</v>
      </c>
      <c r="L3249" s="102" t="s">
        <v>290</v>
      </c>
      <c r="M3249" s="102" t="s">
        <v>1074</v>
      </c>
      <c r="N3249" s="102">
        <v>6</v>
      </c>
      <c r="O3249" s="102" t="s">
        <v>1075</v>
      </c>
    </row>
    <row r="3250" spans="1:15" x14ac:dyDescent="0.25">
      <c r="A3250" s="102" t="s">
        <v>6856</v>
      </c>
      <c r="B3250" s="103" t="s">
        <v>2198</v>
      </c>
      <c r="C3250" s="103" t="s">
        <v>277</v>
      </c>
      <c r="D3250" s="102" t="s">
        <v>451</v>
      </c>
      <c r="E3250" s="102" t="s">
        <v>275</v>
      </c>
      <c r="F3250" s="102" t="s">
        <v>6857</v>
      </c>
      <c r="H3250" s="102">
        <v>45521</v>
      </c>
      <c r="I3250" s="102" t="s">
        <v>292</v>
      </c>
      <c r="J3250" s="102" t="s">
        <v>291</v>
      </c>
      <c r="K3250" s="102" t="s">
        <v>1</v>
      </c>
      <c r="L3250" s="102" t="s">
        <v>290</v>
      </c>
      <c r="M3250" s="102" t="s">
        <v>1074</v>
      </c>
      <c r="N3250" s="102">
        <v>6</v>
      </c>
      <c r="O3250" s="102" t="s">
        <v>1075</v>
      </c>
    </row>
    <row r="3251" spans="1:15" x14ac:dyDescent="0.25">
      <c r="A3251" s="102" t="s">
        <v>6858</v>
      </c>
      <c r="B3251" s="103" t="s">
        <v>6859</v>
      </c>
      <c r="C3251" s="103" t="s">
        <v>1118</v>
      </c>
      <c r="D3251" s="102" t="s">
        <v>570</v>
      </c>
      <c r="E3251" s="102" t="s">
        <v>275</v>
      </c>
      <c r="F3251" s="102" t="s">
        <v>6860</v>
      </c>
      <c r="H3251" s="102">
        <v>45521</v>
      </c>
      <c r="I3251" s="102" t="s">
        <v>292</v>
      </c>
      <c r="J3251" s="102" t="s">
        <v>291</v>
      </c>
      <c r="K3251" s="102" t="s">
        <v>1</v>
      </c>
      <c r="L3251" s="102" t="s">
        <v>290</v>
      </c>
      <c r="M3251" s="102" t="s">
        <v>1074</v>
      </c>
      <c r="N3251" s="102">
        <v>6</v>
      </c>
      <c r="O3251" s="102" t="s">
        <v>1075</v>
      </c>
    </row>
    <row r="3252" spans="1:15" x14ac:dyDescent="0.25">
      <c r="A3252" s="102" t="s">
        <v>6861</v>
      </c>
      <c r="B3252" s="103" t="s">
        <v>1091</v>
      </c>
      <c r="C3252" s="103" t="s">
        <v>277</v>
      </c>
      <c r="D3252" s="102" t="s">
        <v>136</v>
      </c>
      <c r="E3252" s="102" t="s">
        <v>275</v>
      </c>
      <c r="F3252" s="102" t="s">
        <v>6862</v>
      </c>
      <c r="H3252" s="102">
        <v>45521</v>
      </c>
      <c r="I3252" s="102" t="s">
        <v>292</v>
      </c>
      <c r="J3252" s="102" t="s">
        <v>291</v>
      </c>
      <c r="K3252" s="102" t="s">
        <v>1</v>
      </c>
      <c r="L3252" s="102" t="s">
        <v>290</v>
      </c>
      <c r="M3252" s="102" t="s">
        <v>1074</v>
      </c>
      <c r="N3252" s="102">
        <v>6</v>
      </c>
      <c r="O3252" s="102" t="s">
        <v>1075</v>
      </c>
    </row>
    <row r="3253" spans="1:15" x14ac:dyDescent="0.25">
      <c r="A3253" s="102" t="s">
        <v>6863</v>
      </c>
      <c r="B3253" s="103" t="s">
        <v>3498</v>
      </c>
      <c r="C3253" s="103" t="s">
        <v>277</v>
      </c>
      <c r="D3253" s="102" t="s">
        <v>152</v>
      </c>
      <c r="E3253" s="102" t="s">
        <v>275</v>
      </c>
      <c r="F3253" s="102" t="s">
        <v>6864</v>
      </c>
      <c r="H3253" s="102">
        <v>45521</v>
      </c>
      <c r="I3253" s="102" t="s">
        <v>292</v>
      </c>
      <c r="J3253" s="102" t="s">
        <v>291</v>
      </c>
      <c r="K3253" s="102" t="s">
        <v>1</v>
      </c>
      <c r="L3253" s="102" t="s">
        <v>290</v>
      </c>
      <c r="M3253" s="102" t="s">
        <v>1074</v>
      </c>
      <c r="N3253" s="102">
        <v>6</v>
      </c>
      <c r="O3253" s="102" t="s">
        <v>1075</v>
      </c>
    </row>
    <row r="3254" spans="1:15" x14ac:dyDescent="0.25">
      <c r="A3254" s="102" t="s">
        <v>6865</v>
      </c>
      <c r="B3254" s="103" t="s">
        <v>1132</v>
      </c>
      <c r="C3254" s="103" t="s">
        <v>274</v>
      </c>
      <c r="D3254" s="102" t="s">
        <v>570</v>
      </c>
      <c r="E3254" s="102" t="s">
        <v>275</v>
      </c>
      <c r="F3254" s="102" t="s">
        <v>6866</v>
      </c>
      <c r="H3254" s="102">
        <v>45521</v>
      </c>
      <c r="I3254" s="102" t="s">
        <v>292</v>
      </c>
      <c r="J3254" s="102" t="s">
        <v>291</v>
      </c>
      <c r="K3254" s="102" t="s">
        <v>1</v>
      </c>
      <c r="L3254" s="102" t="s">
        <v>290</v>
      </c>
      <c r="M3254" s="102" t="s">
        <v>1074</v>
      </c>
      <c r="N3254" s="102">
        <v>6</v>
      </c>
      <c r="O3254" s="102" t="s">
        <v>1075</v>
      </c>
    </row>
    <row r="3255" spans="1:15" x14ac:dyDescent="0.25">
      <c r="A3255" s="102" t="s">
        <v>2644</v>
      </c>
      <c r="B3255" s="103" t="s">
        <v>1304</v>
      </c>
      <c r="C3255" s="103" t="s">
        <v>274</v>
      </c>
      <c r="D3255" s="102" t="s">
        <v>570</v>
      </c>
      <c r="E3255" s="102" t="s">
        <v>275</v>
      </c>
      <c r="F3255" s="102" t="s">
        <v>6867</v>
      </c>
      <c r="H3255" s="102">
        <v>45521</v>
      </c>
      <c r="I3255" s="102" t="s">
        <v>292</v>
      </c>
      <c r="J3255" s="102" t="s">
        <v>291</v>
      </c>
      <c r="K3255" s="102" t="s">
        <v>1</v>
      </c>
      <c r="L3255" s="102" t="s">
        <v>290</v>
      </c>
      <c r="M3255" s="102" t="s">
        <v>1074</v>
      </c>
      <c r="N3255" s="102">
        <v>6</v>
      </c>
      <c r="O3255" s="102" t="s">
        <v>1075</v>
      </c>
    </row>
    <row r="3256" spans="1:15" x14ac:dyDescent="0.25">
      <c r="A3256" s="102" t="s">
        <v>2644</v>
      </c>
      <c r="B3256" s="103" t="s">
        <v>1091</v>
      </c>
      <c r="C3256" s="103" t="s">
        <v>1082</v>
      </c>
      <c r="D3256" s="102" t="s">
        <v>570</v>
      </c>
      <c r="E3256" s="102" t="s">
        <v>275</v>
      </c>
      <c r="F3256" s="102" t="s">
        <v>6868</v>
      </c>
      <c r="H3256" s="102">
        <v>45521</v>
      </c>
      <c r="I3256" s="102" t="s">
        <v>292</v>
      </c>
      <c r="J3256" s="102" t="s">
        <v>291</v>
      </c>
      <c r="K3256" s="102" t="s">
        <v>1</v>
      </c>
      <c r="L3256" s="102" t="s">
        <v>290</v>
      </c>
      <c r="M3256" s="102" t="s">
        <v>1082</v>
      </c>
      <c r="N3256" s="102">
        <v>6</v>
      </c>
      <c r="O3256" s="102" t="s">
        <v>1075</v>
      </c>
    </row>
    <row r="3257" spans="1:15" x14ac:dyDescent="0.25">
      <c r="A3257" s="102" t="s">
        <v>2644</v>
      </c>
      <c r="B3257" s="103" t="s">
        <v>2150</v>
      </c>
      <c r="C3257" s="103" t="s">
        <v>1082</v>
      </c>
      <c r="D3257" s="102" t="s">
        <v>570</v>
      </c>
      <c r="E3257" s="102" t="s">
        <v>275</v>
      </c>
      <c r="F3257" s="102" t="s">
        <v>6869</v>
      </c>
      <c r="H3257" s="102">
        <v>45521</v>
      </c>
      <c r="I3257" s="102" t="s">
        <v>292</v>
      </c>
      <c r="J3257" s="102" t="s">
        <v>291</v>
      </c>
      <c r="K3257" s="102" t="s">
        <v>1</v>
      </c>
      <c r="L3257" s="102" t="s">
        <v>290</v>
      </c>
      <c r="M3257" s="102" t="s">
        <v>1082</v>
      </c>
      <c r="N3257" s="102">
        <v>6</v>
      </c>
      <c r="O3257" s="102" t="s">
        <v>1075</v>
      </c>
    </row>
    <row r="3258" spans="1:15" x14ac:dyDescent="0.25">
      <c r="A3258" s="102" t="s">
        <v>6870</v>
      </c>
      <c r="B3258" s="103" t="s">
        <v>3977</v>
      </c>
      <c r="C3258" s="103" t="s">
        <v>1118</v>
      </c>
      <c r="D3258" s="102" t="s">
        <v>318</v>
      </c>
      <c r="E3258" s="102" t="s">
        <v>275</v>
      </c>
      <c r="F3258" s="102" t="s">
        <v>6871</v>
      </c>
      <c r="H3258" s="102">
        <v>45521</v>
      </c>
      <c r="I3258" s="102" t="s">
        <v>292</v>
      </c>
      <c r="J3258" s="102" t="s">
        <v>291</v>
      </c>
      <c r="K3258" s="102" t="s">
        <v>1</v>
      </c>
      <c r="L3258" s="102" t="s">
        <v>290</v>
      </c>
      <c r="M3258" s="102" t="s">
        <v>1074</v>
      </c>
      <c r="N3258" s="102">
        <v>6</v>
      </c>
      <c r="O3258" s="102" t="s">
        <v>1075</v>
      </c>
    </row>
    <row r="3259" spans="1:15" x14ac:dyDescent="0.25">
      <c r="A3259" s="102" t="s">
        <v>6872</v>
      </c>
      <c r="B3259" s="103" t="s">
        <v>4373</v>
      </c>
      <c r="C3259" s="103" t="s">
        <v>277</v>
      </c>
      <c r="D3259" s="102" t="s">
        <v>303</v>
      </c>
      <c r="E3259" s="102" t="s">
        <v>275</v>
      </c>
      <c r="F3259" s="102" t="s">
        <v>6873</v>
      </c>
      <c r="H3259" s="102">
        <v>45521</v>
      </c>
      <c r="I3259" s="102" t="s">
        <v>292</v>
      </c>
      <c r="J3259" s="102" t="s">
        <v>291</v>
      </c>
      <c r="K3259" s="102" t="s">
        <v>1</v>
      </c>
      <c r="L3259" s="102" t="s">
        <v>290</v>
      </c>
      <c r="M3259" s="102" t="s">
        <v>1074</v>
      </c>
      <c r="N3259" s="102">
        <v>6</v>
      </c>
      <c r="O3259" s="102" t="s">
        <v>1075</v>
      </c>
    </row>
    <row r="3260" spans="1:15" x14ac:dyDescent="0.25">
      <c r="A3260" s="102" t="s">
        <v>2121</v>
      </c>
      <c r="B3260" s="103" t="s">
        <v>2789</v>
      </c>
      <c r="C3260" s="103" t="s">
        <v>1118</v>
      </c>
      <c r="D3260" s="102" t="s">
        <v>570</v>
      </c>
      <c r="E3260" s="102" t="s">
        <v>275</v>
      </c>
      <c r="F3260" s="102" t="s">
        <v>6874</v>
      </c>
      <c r="H3260" s="102">
        <v>45521</v>
      </c>
      <c r="I3260" s="102" t="s">
        <v>292</v>
      </c>
      <c r="J3260" s="102" t="s">
        <v>291</v>
      </c>
      <c r="K3260" s="102" t="s">
        <v>1</v>
      </c>
      <c r="L3260" s="102" t="s">
        <v>290</v>
      </c>
      <c r="M3260" s="102" t="s">
        <v>1074</v>
      </c>
      <c r="N3260" s="102">
        <v>6</v>
      </c>
      <c r="O3260" s="102" t="s">
        <v>1075</v>
      </c>
    </row>
    <row r="3261" spans="1:15" x14ac:dyDescent="0.25">
      <c r="A3261" s="102" t="s">
        <v>6875</v>
      </c>
      <c r="B3261" s="103" t="s">
        <v>2578</v>
      </c>
      <c r="C3261" s="103" t="s">
        <v>274</v>
      </c>
      <c r="D3261" s="102" t="s">
        <v>570</v>
      </c>
      <c r="E3261" s="102" t="s">
        <v>275</v>
      </c>
      <c r="F3261" s="102" t="s">
        <v>6876</v>
      </c>
      <c r="H3261" s="102">
        <v>45521</v>
      </c>
      <c r="I3261" s="102" t="s">
        <v>292</v>
      </c>
      <c r="J3261" s="102" t="s">
        <v>291</v>
      </c>
      <c r="K3261" s="102" t="s">
        <v>1</v>
      </c>
      <c r="L3261" s="102" t="s">
        <v>290</v>
      </c>
      <c r="M3261" s="102" t="s">
        <v>1074</v>
      </c>
      <c r="N3261" s="102">
        <v>6</v>
      </c>
      <c r="O3261" s="102" t="s">
        <v>1075</v>
      </c>
    </row>
    <row r="3262" spans="1:15" x14ac:dyDescent="0.25">
      <c r="A3262" s="102" t="s">
        <v>6877</v>
      </c>
      <c r="B3262" s="103" t="s">
        <v>6878</v>
      </c>
      <c r="C3262" s="103" t="s">
        <v>274</v>
      </c>
      <c r="D3262" s="102" t="s">
        <v>136</v>
      </c>
      <c r="E3262" s="102" t="s">
        <v>275</v>
      </c>
      <c r="F3262" s="102" t="s">
        <v>6879</v>
      </c>
      <c r="H3262" s="102">
        <v>45521</v>
      </c>
      <c r="I3262" s="102" t="s">
        <v>292</v>
      </c>
      <c r="J3262" s="102" t="s">
        <v>291</v>
      </c>
      <c r="K3262" s="102" t="s">
        <v>1</v>
      </c>
      <c r="L3262" s="102" t="s">
        <v>290</v>
      </c>
      <c r="M3262" s="102" t="s">
        <v>1074</v>
      </c>
      <c r="N3262" s="102">
        <v>6</v>
      </c>
      <c r="O3262" s="102" t="s">
        <v>1075</v>
      </c>
    </row>
    <row r="3263" spans="1:15" x14ac:dyDescent="0.25">
      <c r="A3263" s="102" t="s">
        <v>6880</v>
      </c>
      <c r="B3263" s="103" t="s">
        <v>1675</v>
      </c>
      <c r="C3263" s="103" t="s">
        <v>277</v>
      </c>
      <c r="D3263" s="102" t="s">
        <v>136</v>
      </c>
      <c r="E3263" s="102" t="s">
        <v>275</v>
      </c>
      <c r="F3263" s="102" t="s">
        <v>6881</v>
      </c>
      <c r="H3263" s="102">
        <v>45521</v>
      </c>
      <c r="I3263" s="102" t="s">
        <v>292</v>
      </c>
      <c r="J3263" s="102" t="s">
        <v>291</v>
      </c>
      <c r="K3263" s="102" t="s">
        <v>1</v>
      </c>
      <c r="L3263" s="102" t="s">
        <v>290</v>
      </c>
      <c r="M3263" s="102" t="s">
        <v>1074</v>
      </c>
      <c r="N3263" s="102">
        <v>6</v>
      </c>
      <c r="O3263" s="102" t="s">
        <v>1075</v>
      </c>
    </row>
    <row r="3264" spans="1:15" x14ac:dyDescent="0.25">
      <c r="A3264" s="102" t="s">
        <v>6882</v>
      </c>
      <c r="B3264" s="103" t="s">
        <v>6883</v>
      </c>
      <c r="C3264" s="103" t="s">
        <v>274</v>
      </c>
      <c r="D3264" s="102" t="s">
        <v>136</v>
      </c>
      <c r="E3264" s="102" t="s">
        <v>275</v>
      </c>
      <c r="F3264" s="102" t="s">
        <v>6884</v>
      </c>
      <c r="H3264" s="102">
        <v>45521</v>
      </c>
      <c r="I3264" s="102" t="s">
        <v>292</v>
      </c>
      <c r="J3264" s="102" t="s">
        <v>291</v>
      </c>
      <c r="K3264" s="102" t="s">
        <v>1</v>
      </c>
      <c r="L3264" s="102" t="s">
        <v>290</v>
      </c>
      <c r="M3264" s="102" t="s">
        <v>1074</v>
      </c>
      <c r="N3264" s="102">
        <v>6</v>
      </c>
      <c r="O3264" s="102" t="s">
        <v>1075</v>
      </c>
    </row>
    <row r="3265" spans="1:15" x14ac:dyDescent="0.25">
      <c r="A3265" s="102" t="s">
        <v>6885</v>
      </c>
      <c r="B3265" s="103" t="s">
        <v>6886</v>
      </c>
      <c r="C3265" s="103" t="s">
        <v>274</v>
      </c>
      <c r="D3265" s="102" t="s">
        <v>451</v>
      </c>
      <c r="E3265" s="102" t="s">
        <v>275</v>
      </c>
      <c r="F3265" s="102" t="s">
        <v>6887</v>
      </c>
      <c r="H3265" s="102">
        <v>45521</v>
      </c>
      <c r="I3265" s="102" t="s">
        <v>292</v>
      </c>
      <c r="J3265" s="102" t="s">
        <v>291</v>
      </c>
      <c r="K3265" s="102" t="s">
        <v>1</v>
      </c>
      <c r="L3265" s="102" t="s">
        <v>290</v>
      </c>
      <c r="M3265" s="102" t="s">
        <v>1074</v>
      </c>
      <c r="N3265" s="102">
        <v>6</v>
      </c>
      <c r="O3265" s="102" t="s">
        <v>1075</v>
      </c>
    </row>
    <row r="3266" spans="1:15" x14ac:dyDescent="0.25">
      <c r="A3266" s="102" t="s">
        <v>6888</v>
      </c>
      <c r="B3266" s="103" t="s">
        <v>1775</v>
      </c>
      <c r="C3266" s="103" t="s">
        <v>274</v>
      </c>
      <c r="D3266" s="102" t="s">
        <v>136</v>
      </c>
      <c r="E3266" s="102" t="s">
        <v>275</v>
      </c>
      <c r="F3266" s="102" t="s">
        <v>6889</v>
      </c>
      <c r="H3266" s="102">
        <v>45521</v>
      </c>
      <c r="I3266" s="102" t="s">
        <v>292</v>
      </c>
      <c r="J3266" s="102" t="s">
        <v>291</v>
      </c>
      <c r="K3266" s="102" t="s">
        <v>1</v>
      </c>
      <c r="L3266" s="102" t="s">
        <v>290</v>
      </c>
      <c r="M3266" s="102" t="s">
        <v>1074</v>
      </c>
      <c r="N3266" s="102">
        <v>6</v>
      </c>
      <c r="O3266" s="102" t="s">
        <v>1075</v>
      </c>
    </row>
    <row r="3267" spans="1:15" x14ac:dyDescent="0.25">
      <c r="A3267" s="102" t="s">
        <v>6890</v>
      </c>
      <c r="B3267" s="103" t="s">
        <v>1091</v>
      </c>
      <c r="C3267" s="103" t="s">
        <v>277</v>
      </c>
      <c r="D3267" s="102" t="s">
        <v>136</v>
      </c>
      <c r="E3267" s="102" t="s">
        <v>275</v>
      </c>
      <c r="F3267" s="102" t="s">
        <v>6891</v>
      </c>
      <c r="H3267" s="102">
        <v>45521</v>
      </c>
      <c r="I3267" s="102" t="s">
        <v>292</v>
      </c>
      <c r="J3267" s="102" t="s">
        <v>291</v>
      </c>
      <c r="K3267" s="102" t="s">
        <v>1</v>
      </c>
      <c r="L3267" s="102" t="s">
        <v>290</v>
      </c>
      <c r="M3267" s="102" t="s">
        <v>1074</v>
      </c>
      <c r="N3267" s="102">
        <v>6</v>
      </c>
      <c r="O3267" s="102" t="s">
        <v>1075</v>
      </c>
    </row>
    <row r="3268" spans="1:15" x14ac:dyDescent="0.25">
      <c r="A3268" s="102" t="s">
        <v>6892</v>
      </c>
      <c r="B3268" s="103" t="s">
        <v>2211</v>
      </c>
      <c r="C3268" s="103" t="s">
        <v>274</v>
      </c>
      <c r="D3268" s="102" t="s">
        <v>451</v>
      </c>
      <c r="E3268" s="102" t="s">
        <v>275</v>
      </c>
      <c r="F3268" s="102" t="s">
        <v>6893</v>
      </c>
      <c r="H3268" s="102">
        <v>45521</v>
      </c>
      <c r="I3268" s="102" t="s">
        <v>292</v>
      </c>
      <c r="J3268" s="102" t="s">
        <v>291</v>
      </c>
      <c r="K3268" s="102" t="s">
        <v>1</v>
      </c>
      <c r="L3268" s="102" t="s">
        <v>290</v>
      </c>
      <c r="M3268" s="102" t="s">
        <v>1074</v>
      </c>
      <c r="N3268" s="102">
        <v>6</v>
      </c>
      <c r="O3268" s="102" t="s">
        <v>1075</v>
      </c>
    </row>
    <row r="3269" spans="1:15" x14ac:dyDescent="0.25">
      <c r="A3269" s="102" t="s">
        <v>6894</v>
      </c>
      <c r="B3269" s="103" t="s">
        <v>6895</v>
      </c>
      <c r="C3269" s="103" t="s">
        <v>277</v>
      </c>
      <c r="D3269" s="102" t="s">
        <v>451</v>
      </c>
      <c r="E3269" s="102" t="s">
        <v>275</v>
      </c>
      <c r="F3269" s="102" t="s">
        <v>6896</v>
      </c>
      <c r="H3269" s="102">
        <v>45521</v>
      </c>
      <c r="I3269" s="102" t="s">
        <v>292</v>
      </c>
      <c r="J3269" s="102" t="s">
        <v>291</v>
      </c>
      <c r="K3269" s="102" t="s">
        <v>1</v>
      </c>
      <c r="L3269" s="102" t="s">
        <v>290</v>
      </c>
      <c r="M3269" s="102" t="s">
        <v>1074</v>
      </c>
      <c r="N3269" s="102">
        <v>6</v>
      </c>
      <c r="O3269" s="102" t="s">
        <v>1075</v>
      </c>
    </row>
    <row r="3270" spans="1:15" x14ac:dyDescent="0.25">
      <c r="A3270" s="102" t="s">
        <v>4507</v>
      </c>
      <c r="B3270" s="103" t="s">
        <v>1244</v>
      </c>
      <c r="C3270" s="103" t="s">
        <v>277</v>
      </c>
      <c r="D3270" s="102" t="s">
        <v>303</v>
      </c>
      <c r="E3270" s="102" t="s">
        <v>275</v>
      </c>
      <c r="F3270" s="102" t="s">
        <v>6897</v>
      </c>
      <c r="H3270" s="102">
        <v>45521</v>
      </c>
      <c r="I3270" s="102" t="s">
        <v>292</v>
      </c>
      <c r="J3270" s="102" t="s">
        <v>291</v>
      </c>
      <c r="K3270" s="102" t="s">
        <v>1</v>
      </c>
      <c r="L3270" s="102" t="s">
        <v>290</v>
      </c>
      <c r="M3270" s="102" t="s">
        <v>1074</v>
      </c>
      <c r="N3270" s="102">
        <v>6</v>
      </c>
      <c r="O3270" s="102" t="s">
        <v>1075</v>
      </c>
    </row>
    <row r="3271" spans="1:15" x14ac:dyDescent="0.25">
      <c r="A3271" s="102" t="s">
        <v>6898</v>
      </c>
      <c r="B3271" s="103" t="s">
        <v>2214</v>
      </c>
      <c r="C3271" s="103" t="s">
        <v>277</v>
      </c>
      <c r="D3271" s="102" t="s">
        <v>136</v>
      </c>
      <c r="E3271" s="102" t="s">
        <v>275</v>
      </c>
      <c r="F3271" s="102" t="s">
        <v>6899</v>
      </c>
      <c r="H3271" s="102">
        <v>45521</v>
      </c>
      <c r="I3271" s="102" t="s">
        <v>292</v>
      </c>
      <c r="J3271" s="102" t="s">
        <v>291</v>
      </c>
      <c r="K3271" s="102" t="s">
        <v>1</v>
      </c>
      <c r="L3271" s="102" t="s">
        <v>290</v>
      </c>
      <c r="M3271" s="102" t="s">
        <v>1074</v>
      </c>
      <c r="N3271" s="102">
        <v>6</v>
      </c>
      <c r="O3271" s="102" t="s">
        <v>1075</v>
      </c>
    </row>
    <row r="3272" spans="1:15" x14ac:dyDescent="0.25">
      <c r="A3272" s="102" t="s">
        <v>6900</v>
      </c>
      <c r="B3272" s="103" t="s">
        <v>1448</v>
      </c>
      <c r="C3272" s="103" t="s">
        <v>277</v>
      </c>
      <c r="D3272" s="102" t="s">
        <v>451</v>
      </c>
      <c r="E3272" s="102" t="s">
        <v>275</v>
      </c>
      <c r="F3272" s="102" t="s">
        <v>6901</v>
      </c>
      <c r="H3272" s="102">
        <v>45521</v>
      </c>
      <c r="I3272" s="102" t="s">
        <v>292</v>
      </c>
      <c r="J3272" s="102" t="s">
        <v>291</v>
      </c>
      <c r="K3272" s="102" t="s">
        <v>1</v>
      </c>
      <c r="L3272" s="102" t="s">
        <v>290</v>
      </c>
      <c r="M3272" s="102" t="s">
        <v>1074</v>
      </c>
      <c r="N3272" s="102">
        <v>6</v>
      </c>
      <c r="O3272" s="102" t="s">
        <v>1075</v>
      </c>
    </row>
    <row r="3273" spans="1:15" x14ac:dyDescent="0.25">
      <c r="A3273" s="102" t="s">
        <v>6902</v>
      </c>
      <c r="B3273" s="103" t="s">
        <v>2114</v>
      </c>
      <c r="C3273" s="103" t="s">
        <v>277</v>
      </c>
      <c r="D3273" s="102" t="s">
        <v>136</v>
      </c>
      <c r="E3273" s="102" t="s">
        <v>275</v>
      </c>
      <c r="F3273" s="102" t="s">
        <v>6903</v>
      </c>
      <c r="H3273" s="102">
        <v>45521</v>
      </c>
      <c r="I3273" s="102" t="s">
        <v>292</v>
      </c>
      <c r="J3273" s="102" t="s">
        <v>291</v>
      </c>
      <c r="K3273" s="102" t="s">
        <v>1</v>
      </c>
      <c r="L3273" s="102" t="s">
        <v>290</v>
      </c>
      <c r="M3273" s="102" t="s">
        <v>1074</v>
      </c>
      <c r="N3273" s="102">
        <v>6</v>
      </c>
      <c r="O3273" s="102" t="s">
        <v>1075</v>
      </c>
    </row>
    <row r="3274" spans="1:15" x14ac:dyDescent="0.25">
      <c r="A3274" s="102" t="s">
        <v>6904</v>
      </c>
      <c r="B3274" s="103" t="s">
        <v>1487</v>
      </c>
      <c r="C3274" s="103" t="s">
        <v>277</v>
      </c>
      <c r="D3274" s="102" t="s">
        <v>451</v>
      </c>
      <c r="E3274" s="102" t="s">
        <v>275</v>
      </c>
      <c r="F3274" s="102" t="s">
        <v>6905</v>
      </c>
      <c r="H3274" s="102">
        <v>45521</v>
      </c>
      <c r="I3274" s="102" t="s">
        <v>292</v>
      </c>
      <c r="J3274" s="102" t="s">
        <v>291</v>
      </c>
      <c r="K3274" s="102" t="s">
        <v>1</v>
      </c>
      <c r="L3274" s="102" t="s">
        <v>290</v>
      </c>
      <c r="M3274" s="102" t="s">
        <v>1074</v>
      </c>
      <c r="N3274" s="102">
        <v>6</v>
      </c>
      <c r="O3274" s="102" t="s">
        <v>1075</v>
      </c>
    </row>
    <row r="3275" spans="1:15" x14ac:dyDescent="0.25">
      <c r="A3275" s="102" t="s">
        <v>6904</v>
      </c>
      <c r="B3275" s="103" t="s">
        <v>6906</v>
      </c>
      <c r="C3275" s="103" t="s">
        <v>274</v>
      </c>
      <c r="D3275" s="102" t="s">
        <v>570</v>
      </c>
      <c r="E3275" s="102" t="s">
        <v>275</v>
      </c>
      <c r="F3275" s="102" t="s">
        <v>6907</v>
      </c>
      <c r="H3275" s="102">
        <v>45521</v>
      </c>
      <c r="I3275" s="102" t="s">
        <v>292</v>
      </c>
      <c r="J3275" s="102" t="s">
        <v>291</v>
      </c>
      <c r="K3275" s="102" t="s">
        <v>1</v>
      </c>
      <c r="L3275" s="102" t="s">
        <v>290</v>
      </c>
      <c r="M3275" s="102" t="s">
        <v>1074</v>
      </c>
      <c r="N3275" s="102">
        <v>6</v>
      </c>
      <c r="O3275" s="102" t="s">
        <v>1075</v>
      </c>
    </row>
    <row r="3276" spans="1:15" x14ac:dyDescent="0.25">
      <c r="A3276" s="102" t="s">
        <v>6908</v>
      </c>
      <c r="B3276" s="103" t="s">
        <v>1189</v>
      </c>
      <c r="C3276" s="103" t="s">
        <v>274</v>
      </c>
      <c r="D3276" s="102" t="s">
        <v>451</v>
      </c>
      <c r="E3276" s="102" t="s">
        <v>275</v>
      </c>
      <c r="F3276" s="102" t="s">
        <v>6909</v>
      </c>
      <c r="H3276" s="102">
        <v>45521</v>
      </c>
      <c r="I3276" s="102" t="s">
        <v>292</v>
      </c>
      <c r="J3276" s="102" t="s">
        <v>291</v>
      </c>
      <c r="K3276" s="102" t="s">
        <v>1</v>
      </c>
      <c r="L3276" s="102" t="s">
        <v>290</v>
      </c>
      <c r="M3276" s="102" t="s">
        <v>1074</v>
      </c>
      <c r="N3276" s="102">
        <v>6</v>
      </c>
      <c r="O3276" s="102" t="s">
        <v>1075</v>
      </c>
    </row>
    <row r="3277" spans="1:15" x14ac:dyDescent="0.25">
      <c r="A3277" s="102" t="s">
        <v>1120</v>
      </c>
      <c r="B3277" s="103" t="s">
        <v>1098</v>
      </c>
      <c r="C3277" s="103" t="s">
        <v>277</v>
      </c>
      <c r="D3277" s="102" t="s">
        <v>136</v>
      </c>
      <c r="E3277" s="102" t="s">
        <v>275</v>
      </c>
      <c r="F3277" s="102" t="s">
        <v>6910</v>
      </c>
      <c r="H3277" s="102">
        <v>45521</v>
      </c>
      <c r="I3277" s="102" t="s">
        <v>292</v>
      </c>
      <c r="J3277" s="102" t="s">
        <v>291</v>
      </c>
      <c r="K3277" s="102" t="s">
        <v>1</v>
      </c>
      <c r="L3277" s="102" t="s">
        <v>290</v>
      </c>
      <c r="M3277" s="102" t="s">
        <v>1074</v>
      </c>
      <c r="N3277" s="102">
        <v>6</v>
      </c>
      <c r="O3277" s="102" t="s">
        <v>1075</v>
      </c>
    </row>
    <row r="3278" spans="1:15" x14ac:dyDescent="0.25">
      <c r="A3278" s="102" t="s">
        <v>6911</v>
      </c>
      <c r="B3278" s="103" t="s">
        <v>1929</v>
      </c>
      <c r="C3278" s="103" t="s">
        <v>274</v>
      </c>
      <c r="D3278" s="102" t="s">
        <v>570</v>
      </c>
      <c r="E3278" s="102" t="s">
        <v>275</v>
      </c>
      <c r="F3278" s="102" t="s">
        <v>6912</v>
      </c>
      <c r="H3278" s="102">
        <v>45521</v>
      </c>
      <c r="I3278" s="102" t="s">
        <v>292</v>
      </c>
      <c r="J3278" s="102" t="s">
        <v>291</v>
      </c>
      <c r="K3278" s="102" t="s">
        <v>1</v>
      </c>
      <c r="L3278" s="102" t="s">
        <v>290</v>
      </c>
      <c r="M3278" s="102" t="s">
        <v>1074</v>
      </c>
      <c r="N3278" s="102">
        <v>6</v>
      </c>
      <c r="O3278" s="102" t="s">
        <v>1075</v>
      </c>
    </row>
    <row r="3279" spans="1:15" x14ac:dyDescent="0.25">
      <c r="A3279" s="102" t="s">
        <v>6911</v>
      </c>
      <c r="B3279" s="103" t="s">
        <v>1741</v>
      </c>
      <c r="C3279" s="103" t="s">
        <v>274</v>
      </c>
      <c r="D3279" s="102" t="s">
        <v>570</v>
      </c>
      <c r="E3279" s="102" t="s">
        <v>275</v>
      </c>
      <c r="F3279" s="102" t="s">
        <v>6913</v>
      </c>
      <c r="H3279" s="102">
        <v>45521</v>
      </c>
      <c r="I3279" s="102" t="s">
        <v>292</v>
      </c>
      <c r="J3279" s="102" t="s">
        <v>291</v>
      </c>
      <c r="K3279" s="102" t="s">
        <v>1</v>
      </c>
      <c r="L3279" s="102" t="s">
        <v>290</v>
      </c>
      <c r="M3279" s="102" t="s">
        <v>1074</v>
      </c>
      <c r="N3279" s="102">
        <v>6</v>
      </c>
      <c r="O3279" s="102" t="s">
        <v>1075</v>
      </c>
    </row>
    <row r="3280" spans="1:15" x14ac:dyDescent="0.25">
      <c r="A3280" s="102" t="s">
        <v>6914</v>
      </c>
      <c r="B3280" s="103" t="s">
        <v>1078</v>
      </c>
      <c r="C3280" s="103" t="s">
        <v>274</v>
      </c>
      <c r="D3280" s="102" t="s">
        <v>136</v>
      </c>
      <c r="E3280" s="102" t="s">
        <v>275</v>
      </c>
      <c r="F3280" s="102" t="s">
        <v>6915</v>
      </c>
      <c r="H3280" s="102">
        <v>45521</v>
      </c>
      <c r="I3280" s="102" t="s">
        <v>292</v>
      </c>
      <c r="J3280" s="102" t="s">
        <v>291</v>
      </c>
      <c r="K3280" s="102" t="s">
        <v>1</v>
      </c>
      <c r="L3280" s="102" t="s">
        <v>290</v>
      </c>
      <c r="M3280" s="102" t="s">
        <v>1074</v>
      </c>
      <c r="N3280" s="102">
        <v>6</v>
      </c>
      <c r="O3280" s="102" t="s">
        <v>1075</v>
      </c>
    </row>
    <row r="3281" spans="1:15" x14ac:dyDescent="0.25">
      <c r="A3281" s="102" t="s">
        <v>6914</v>
      </c>
      <c r="B3281" s="103" t="s">
        <v>1124</v>
      </c>
      <c r="C3281" s="103" t="s">
        <v>274</v>
      </c>
      <c r="D3281" s="102" t="s">
        <v>136</v>
      </c>
      <c r="E3281" s="102" t="s">
        <v>275</v>
      </c>
      <c r="F3281" s="102" t="s">
        <v>6916</v>
      </c>
      <c r="H3281" s="102">
        <v>45521</v>
      </c>
      <c r="I3281" s="102" t="s">
        <v>292</v>
      </c>
      <c r="J3281" s="102" t="s">
        <v>291</v>
      </c>
      <c r="K3281" s="102" t="s">
        <v>1</v>
      </c>
      <c r="L3281" s="102" t="s">
        <v>290</v>
      </c>
      <c r="M3281" s="102" t="s">
        <v>1074</v>
      </c>
      <c r="N3281" s="102">
        <v>6</v>
      </c>
      <c r="O3281" s="102" t="s">
        <v>1075</v>
      </c>
    </row>
    <row r="3282" spans="1:15" x14ac:dyDescent="0.25">
      <c r="A3282" s="102" t="s">
        <v>6914</v>
      </c>
      <c r="B3282" s="103" t="s">
        <v>1405</v>
      </c>
      <c r="C3282" s="103" t="s">
        <v>277</v>
      </c>
      <c r="D3282" s="102" t="s">
        <v>136</v>
      </c>
      <c r="E3282" s="102" t="s">
        <v>275</v>
      </c>
      <c r="F3282" s="102" t="s">
        <v>6917</v>
      </c>
      <c r="H3282" s="102">
        <v>45521</v>
      </c>
      <c r="I3282" s="102" t="s">
        <v>292</v>
      </c>
      <c r="J3282" s="102" t="s">
        <v>291</v>
      </c>
      <c r="K3282" s="102" t="s">
        <v>1</v>
      </c>
      <c r="L3282" s="102" t="s">
        <v>290</v>
      </c>
      <c r="M3282" s="102" t="s">
        <v>1074</v>
      </c>
      <c r="N3282" s="102">
        <v>6</v>
      </c>
      <c r="O3282" s="102" t="s">
        <v>1075</v>
      </c>
    </row>
    <row r="3283" spans="1:15" x14ac:dyDescent="0.25">
      <c r="A3283" s="102" t="s">
        <v>1584</v>
      </c>
      <c r="B3283" s="103" t="s">
        <v>6918</v>
      </c>
      <c r="C3283" s="103" t="s">
        <v>277</v>
      </c>
      <c r="D3283" s="102" t="s">
        <v>451</v>
      </c>
      <c r="E3283" s="102" t="s">
        <v>275</v>
      </c>
      <c r="F3283" s="102" t="s">
        <v>6919</v>
      </c>
      <c r="H3283" s="102">
        <v>45521</v>
      </c>
      <c r="I3283" s="102" t="s">
        <v>292</v>
      </c>
      <c r="J3283" s="102" t="s">
        <v>291</v>
      </c>
      <c r="K3283" s="102" t="s">
        <v>1</v>
      </c>
      <c r="L3283" s="102" t="s">
        <v>290</v>
      </c>
      <c r="M3283" s="102" t="s">
        <v>1074</v>
      </c>
      <c r="N3283" s="102">
        <v>6</v>
      </c>
      <c r="O3283" s="102" t="s">
        <v>1075</v>
      </c>
    </row>
    <row r="3284" spans="1:15" x14ac:dyDescent="0.25">
      <c r="A3284" s="102" t="s">
        <v>4532</v>
      </c>
      <c r="B3284" s="103" t="s">
        <v>2672</v>
      </c>
      <c r="C3284" s="103" t="s">
        <v>277</v>
      </c>
      <c r="D3284" s="102" t="s">
        <v>451</v>
      </c>
      <c r="E3284" s="102" t="s">
        <v>275</v>
      </c>
      <c r="F3284" s="102" t="s">
        <v>6920</v>
      </c>
      <c r="H3284" s="102">
        <v>45521</v>
      </c>
      <c r="I3284" s="102" t="s">
        <v>292</v>
      </c>
      <c r="J3284" s="102" t="s">
        <v>291</v>
      </c>
      <c r="K3284" s="102" t="s">
        <v>1</v>
      </c>
      <c r="L3284" s="102" t="s">
        <v>290</v>
      </c>
      <c r="M3284" s="102" t="s">
        <v>1074</v>
      </c>
      <c r="N3284" s="102">
        <v>6</v>
      </c>
      <c r="O3284" s="102" t="s">
        <v>1075</v>
      </c>
    </row>
    <row r="3285" spans="1:15" x14ac:dyDescent="0.25">
      <c r="A3285" s="102" t="s">
        <v>6921</v>
      </c>
      <c r="B3285" s="103" t="s">
        <v>3629</v>
      </c>
      <c r="C3285" s="103" t="s">
        <v>277</v>
      </c>
      <c r="D3285" s="102" t="s">
        <v>451</v>
      </c>
      <c r="E3285" s="102" t="s">
        <v>275</v>
      </c>
      <c r="F3285" s="102" t="s">
        <v>6922</v>
      </c>
      <c r="H3285" s="102">
        <v>45521</v>
      </c>
      <c r="I3285" s="102" t="s">
        <v>292</v>
      </c>
      <c r="J3285" s="102" t="s">
        <v>291</v>
      </c>
      <c r="K3285" s="102" t="s">
        <v>1</v>
      </c>
      <c r="L3285" s="102" t="s">
        <v>290</v>
      </c>
      <c r="M3285" s="102" t="s">
        <v>1074</v>
      </c>
      <c r="N3285" s="102">
        <v>6</v>
      </c>
      <c r="O3285" s="102" t="s">
        <v>1075</v>
      </c>
    </row>
    <row r="3286" spans="1:15" x14ac:dyDescent="0.25">
      <c r="A3286" s="102" t="s">
        <v>6923</v>
      </c>
      <c r="B3286" s="103" t="s">
        <v>1124</v>
      </c>
      <c r="C3286" s="103" t="s">
        <v>274</v>
      </c>
      <c r="D3286" s="102" t="s">
        <v>451</v>
      </c>
      <c r="E3286" s="102" t="s">
        <v>275</v>
      </c>
      <c r="F3286" s="102" t="s">
        <v>6924</v>
      </c>
      <c r="H3286" s="102">
        <v>45521</v>
      </c>
      <c r="I3286" s="102" t="s">
        <v>292</v>
      </c>
      <c r="J3286" s="102" t="s">
        <v>291</v>
      </c>
      <c r="K3286" s="102" t="s">
        <v>1</v>
      </c>
      <c r="L3286" s="102" t="s">
        <v>290</v>
      </c>
      <c r="M3286" s="102" t="s">
        <v>1074</v>
      </c>
      <c r="N3286" s="102">
        <v>6</v>
      </c>
      <c r="O3286" s="102" t="s">
        <v>1075</v>
      </c>
    </row>
    <row r="3287" spans="1:15" x14ac:dyDescent="0.25">
      <c r="A3287" s="102" t="s">
        <v>6923</v>
      </c>
      <c r="B3287" s="103" t="s">
        <v>1741</v>
      </c>
      <c r="C3287" s="103" t="s">
        <v>1082</v>
      </c>
      <c r="D3287" s="102" t="s">
        <v>451</v>
      </c>
      <c r="E3287" s="102" t="s">
        <v>275</v>
      </c>
      <c r="F3287" s="102" t="s">
        <v>6925</v>
      </c>
      <c r="H3287" s="102">
        <v>45521</v>
      </c>
      <c r="I3287" s="102" t="s">
        <v>292</v>
      </c>
      <c r="J3287" s="102" t="s">
        <v>291</v>
      </c>
      <c r="K3287" s="102" t="s">
        <v>1</v>
      </c>
      <c r="L3287" s="102" t="s">
        <v>290</v>
      </c>
      <c r="M3287" s="102" t="s">
        <v>1082</v>
      </c>
      <c r="N3287" s="102">
        <v>6</v>
      </c>
      <c r="O3287" s="102" t="s">
        <v>1075</v>
      </c>
    </row>
    <row r="3288" spans="1:15" x14ac:dyDescent="0.25">
      <c r="A3288" s="102" t="s">
        <v>6926</v>
      </c>
      <c r="B3288" s="103" t="s">
        <v>6906</v>
      </c>
      <c r="C3288" s="103" t="s">
        <v>274</v>
      </c>
      <c r="D3288" s="102" t="s">
        <v>570</v>
      </c>
      <c r="E3288" s="102" t="s">
        <v>275</v>
      </c>
      <c r="F3288" s="102" t="s">
        <v>6927</v>
      </c>
      <c r="H3288" s="102">
        <v>45521</v>
      </c>
      <c r="I3288" s="102" t="s">
        <v>292</v>
      </c>
      <c r="J3288" s="102" t="s">
        <v>291</v>
      </c>
      <c r="K3288" s="102" t="s">
        <v>1</v>
      </c>
      <c r="L3288" s="102" t="s">
        <v>290</v>
      </c>
      <c r="M3288" s="102" t="s">
        <v>1074</v>
      </c>
      <c r="N3288" s="102">
        <v>6</v>
      </c>
      <c r="O3288" s="102" t="s">
        <v>1075</v>
      </c>
    </row>
    <row r="3289" spans="1:15" x14ac:dyDescent="0.25">
      <c r="A3289" s="102" t="s">
        <v>6928</v>
      </c>
      <c r="B3289" s="103" t="s">
        <v>1312</v>
      </c>
      <c r="C3289" s="103" t="s">
        <v>277</v>
      </c>
      <c r="D3289" s="102" t="s">
        <v>136</v>
      </c>
      <c r="E3289" s="102" t="s">
        <v>275</v>
      </c>
      <c r="F3289" s="102" t="s">
        <v>6929</v>
      </c>
      <c r="H3289" s="102">
        <v>45521</v>
      </c>
      <c r="I3289" s="102" t="s">
        <v>292</v>
      </c>
      <c r="J3289" s="102" t="s">
        <v>291</v>
      </c>
      <c r="K3289" s="102" t="s">
        <v>1</v>
      </c>
      <c r="L3289" s="102" t="s">
        <v>290</v>
      </c>
      <c r="M3289" s="102" t="s">
        <v>1074</v>
      </c>
      <c r="N3289" s="102">
        <v>6</v>
      </c>
      <c r="O3289" s="102" t="s">
        <v>1075</v>
      </c>
    </row>
    <row r="3290" spans="1:15" x14ac:dyDescent="0.25">
      <c r="A3290" s="102" t="s">
        <v>6930</v>
      </c>
      <c r="B3290" s="103" t="s">
        <v>1122</v>
      </c>
      <c r="C3290" s="103" t="s">
        <v>274</v>
      </c>
      <c r="D3290" s="102" t="s">
        <v>570</v>
      </c>
      <c r="E3290" s="102" t="s">
        <v>275</v>
      </c>
      <c r="F3290" s="102" t="s">
        <v>6931</v>
      </c>
      <c r="H3290" s="102">
        <v>45521</v>
      </c>
      <c r="I3290" s="102" t="s">
        <v>292</v>
      </c>
      <c r="J3290" s="102" t="s">
        <v>291</v>
      </c>
      <c r="K3290" s="102" t="s">
        <v>1</v>
      </c>
      <c r="L3290" s="102" t="s">
        <v>290</v>
      </c>
      <c r="M3290" s="102" t="s">
        <v>1074</v>
      </c>
      <c r="N3290" s="102">
        <v>6</v>
      </c>
      <c r="O3290" s="102" t="s">
        <v>1075</v>
      </c>
    </row>
    <row r="3291" spans="1:15" x14ac:dyDescent="0.25">
      <c r="A3291" s="102" t="s">
        <v>3095</v>
      </c>
      <c r="B3291" s="103" t="s">
        <v>1174</v>
      </c>
      <c r="C3291" s="103" t="s">
        <v>1118</v>
      </c>
      <c r="D3291" s="102" t="s">
        <v>570</v>
      </c>
      <c r="E3291" s="102" t="s">
        <v>275</v>
      </c>
      <c r="F3291" s="102" t="s">
        <v>6932</v>
      </c>
      <c r="H3291" s="102">
        <v>45521</v>
      </c>
      <c r="I3291" s="102" t="s">
        <v>292</v>
      </c>
      <c r="J3291" s="102" t="s">
        <v>291</v>
      </c>
      <c r="K3291" s="102" t="s">
        <v>1</v>
      </c>
      <c r="L3291" s="102" t="s">
        <v>290</v>
      </c>
      <c r="M3291" s="102" t="s">
        <v>1074</v>
      </c>
      <c r="N3291" s="102">
        <v>6</v>
      </c>
      <c r="O3291" s="102" t="s">
        <v>1075</v>
      </c>
    </row>
    <row r="3292" spans="1:15" x14ac:dyDescent="0.25">
      <c r="A3292" s="102" t="s">
        <v>6933</v>
      </c>
      <c r="B3292" s="103" t="s">
        <v>1245</v>
      </c>
      <c r="C3292" s="103" t="s">
        <v>1118</v>
      </c>
      <c r="D3292" s="102" t="s">
        <v>570</v>
      </c>
      <c r="E3292" s="102" t="s">
        <v>275</v>
      </c>
      <c r="F3292" s="102" t="s">
        <v>6934</v>
      </c>
      <c r="H3292" s="102">
        <v>45521</v>
      </c>
      <c r="I3292" s="102" t="s">
        <v>292</v>
      </c>
      <c r="J3292" s="102" t="s">
        <v>291</v>
      </c>
      <c r="K3292" s="102" t="s">
        <v>1</v>
      </c>
      <c r="L3292" s="102" t="s">
        <v>290</v>
      </c>
      <c r="M3292" s="102" t="s">
        <v>1074</v>
      </c>
      <c r="N3292" s="102">
        <v>6</v>
      </c>
      <c r="O3292" s="102" t="s">
        <v>1075</v>
      </c>
    </row>
    <row r="3293" spans="1:15" x14ac:dyDescent="0.25">
      <c r="A3293" s="102" t="s">
        <v>6935</v>
      </c>
      <c r="B3293" s="103" t="s">
        <v>1392</v>
      </c>
      <c r="C3293" s="103" t="s">
        <v>274</v>
      </c>
      <c r="D3293" s="102" t="s">
        <v>570</v>
      </c>
      <c r="E3293" s="102" t="s">
        <v>275</v>
      </c>
      <c r="F3293" s="102" t="s">
        <v>6936</v>
      </c>
      <c r="H3293" s="102">
        <v>45521</v>
      </c>
      <c r="I3293" s="102" t="s">
        <v>292</v>
      </c>
      <c r="J3293" s="102" t="s">
        <v>291</v>
      </c>
      <c r="K3293" s="102" t="s">
        <v>1</v>
      </c>
      <c r="L3293" s="102" t="s">
        <v>290</v>
      </c>
      <c r="M3293" s="102" t="s">
        <v>1074</v>
      </c>
      <c r="N3293" s="102">
        <v>6</v>
      </c>
      <c r="O3293" s="102" t="s">
        <v>1075</v>
      </c>
    </row>
    <row r="3294" spans="1:15" x14ac:dyDescent="0.25">
      <c r="A3294" s="102" t="s">
        <v>6937</v>
      </c>
      <c r="B3294" s="103" t="s">
        <v>1244</v>
      </c>
      <c r="C3294" s="103" t="s">
        <v>274</v>
      </c>
      <c r="D3294" s="102" t="s">
        <v>570</v>
      </c>
      <c r="E3294" s="102" t="s">
        <v>275</v>
      </c>
      <c r="F3294" s="102" t="s">
        <v>6938</v>
      </c>
      <c r="H3294" s="102">
        <v>45521</v>
      </c>
      <c r="I3294" s="102" t="s">
        <v>292</v>
      </c>
      <c r="J3294" s="102" t="s">
        <v>291</v>
      </c>
      <c r="K3294" s="102" t="s">
        <v>1</v>
      </c>
      <c r="L3294" s="102" t="s">
        <v>290</v>
      </c>
      <c r="M3294" s="102" t="s">
        <v>1074</v>
      </c>
      <c r="N3294" s="102">
        <v>6</v>
      </c>
      <c r="O3294" s="102" t="s">
        <v>1075</v>
      </c>
    </row>
    <row r="3295" spans="1:15" x14ac:dyDescent="0.25">
      <c r="A3295" s="102" t="s">
        <v>4015</v>
      </c>
      <c r="B3295" s="103" t="s">
        <v>2519</v>
      </c>
      <c r="C3295" s="103" t="s">
        <v>277</v>
      </c>
      <c r="D3295" s="102" t="s">
        <v>570</v>
      </c>
      <c r="E3295" s="102" t="s">
        <v>275</v>
      </c>
      <c r="F3295" s="102" t="s">
        <v>6939</v>
      </c>
      <c r="H3295" s="102">
        <v>45521</v>
      </c>
      <c r="I3295" s="102" t="s">
        <v>292</v>
      </c>
      <c r="J3295" s="102" t="s">
        <v>291</v>
      </c>
      <c r="K3295" s="102" t="s">
        <v>1</v>
      </c>
      <c r="L3295" s="102" t="s">
        <v>290</v>
      </c>
      <c r="M3295" s="102" t="s">
        <v>1074</v>
      </c>
      <c r="N3295" s="102">
        <v>6</v>
      </c>
      <c r="O3295" s="102" t="s">
        <v>1075</v>
      </c>
    </row>
    <row r="3296" spans="1:15" x14ac:dyDescent="0.25">
      <c r="A3296" s="102" t="s">
        <v>6940</v>
      </c>
      <c r="B3296" s="103" t="s">
        <v>1080</v>
      </c>
      <c r="C3296" s="103" t="s">
        <v>1118</v>
      </c>
      <c r="D3296" s="102" t="s">
        <v>570</v>
      </c>
      <c r="E3296" s="102" t="s">
        <v>275</v>
      </c>
      <c r="F3296" s="102" t="s">
        <v>6941</v>
      </c>
      <c r="H3296" s="102">
        <v>45521</v>
      </c>
      <c r="I3296" s="102" t="s">
        <v>292</v>
      </c>
      <c r="J3296" s="102" t="s">
        <v>291</v>
      </c>
      <c r="K3296" s="102" t="s">
        <v>1</v>
      </c>
      <c r="L3296" s="102" t="s">
        <v>290</v>
      </c>
      <c r="M3296" s="102" t="s">
        <v>1074</v>
      </c>
      <c r="N3296" s="102">
        <v>6</v>
      </c>
      <c r="O3296" s="102" t="s">
        <v>1075</v>
      </c>
    </row>
    <row r="3297" spans="1:15" x14ac:dyDescent="0.25">
      <c r="A3297" s="102" t="s">
        <v>6942</v>
      </c>
      <c r="B3297" s="103" t="s">
        <v>1197</v>
      </c>
      <c r="C3297" s="103" t="s">
        <v>274</v>
      </c>
      <c r="D3297" s="102" t="s">
        <v>318</v>
      </c>
      <c r="E3297" s="102" t="s">
        <v>275</v>
      </c>
      <c r="F3297" s="102" t="s">
        <v>6943</v>
      </c>
      <c r="H3297" s="102">
        <v>45521</v>
      </c>
      <c r="I3297" s="102" t="s">
        <v>292</v>
      </c>
      <c r="J3297" s="102" t="s">
        <v>291</v>
      </c>
      <c r="K3297" s="102" t="s">
        <v>1</v>
      </c>
      <c r="L3297" s="102" t="s">
        <v>290</v>
      </c>
      <c r="M3297" s="102" t="s">
        <v>1074</v>
      </c>
      <c r="N3297" s="102">
        <v>6</v>
      </c>
      <c r="O3297" s="102" t="s">
        <v>1075</v>
      </c>
    </row>
    <row r="3298" spans="1:15" x14ac:dyDescent="0.25">
      <c r="A3298" s="102" t="s">
        <v>6944</v>
      </c>
      <c r="B3298" s="103" t="s">
        <v>6945</v>
      </c>
      <c r="C3298" s="103" t="s">
        <v>277</v>
      </c>
      <c r="D3298" s="102" t="s">
        <v>136</v>
      </c>
      <c r="E3298" s="102" t="s">
        <v>275</v>
      </c>
      <c r="F3298" s="102" t="s">
        <v>6946</v>
      </c>
      <c r="H3298" s="102">
        <v>45521</v>
      </c>
      <c r="I3298" s="102" t="s">
        <v>292</v>
      </c>
      <c r="J3298" s="102" t="s">
        <v>291</v>
      </c>
      <c r="K3298" s="102" t="s">
        <v>1</v>
      </c>
      <c r="L3298" s="102" t="s">
        <v>290</v>
      </c>
      <c r="M3298" s="102" t="s">
        <v>1074</v>
      </c>
      <c r="N3298" s="102">
        <v>6</v>
      </c>
      <c r="O3298" s="102" t="s">
        <v>1075</v>
      </c>
    </row>
    <row r="3299" spans="1:15" x14ac:dyDescent="0.25">
      <c r="A3299" s="102" t="s">
        <v>6944</v>
      </c>
      <c r="B3299" s="103" t="s">
        <v>6947</v>
      </c>
      <c r="C3299" s="103" t="s">
        <v>277</v>
      </c>
      <c r="D3299" s="102" t="s">
        <v>136</v>
      </c>
      <c r="E3299" s="102" t="s">
        <v>275</v>
      </c>
      <c r="F3299" s="102" t="s">
        <v>6948</v>
      </c>
      <c r="H3299" s="102">
        <v>45521</v>
      </c>
      <c r="I3299" s="102" t="s">
        <v>292</v>
      </c>
      <c r="J3299" s="102" t="s">
        <v>291</v>
      </c>
      <c r="K3299" s="102" t="s">
        <v>1</v>
      </c>
      <c r="L3299" s="102" t="s">
        <v>290</v>
      </c>
      <c r="M3299" s="102" t="s">
        <v>1074</v>
      </c>
      <c r="N3299" s="102">
        <v>6</v>
      </c>
      <c r="O3299" s="102" t="s">
        <v>1075</v>
      </c>
    </row>
    <row r="3300" spans="1:15" x14ac:dyDescent="0.25">
      <c r="A3300" s="102" t="s">
        <v>4576</v>
      </c>
      <c r="B3300" s="103" t="s">
        <v>1895</v>
      </c>
      <c r="C3300" s="103" t="s">
        <v>274</v>
      </c>
      <c r="D3300" s="102" t="s">
        <v>451</v>
      </c>
      <c r="E3300" s="102" t="s">
        <v>275</v>
      </c>
      <c r="F3300" s="102" t="s">
        <v>6949</v>
      </c>
      <c r="H3300" s="102">
        <v>45521</v>
      </c>
      <c r="I3300" s="102" t="s">
        <v>292</v>
      </c>
      <c r="J3300" s="102" t="s">
        <v>291</v>
      </c>
      <c r="K3300" s="102" t="s">
        <v>1</v>
      </c>
      <c r="L3300" s="102" t="s">
        <v>290</v>
      </c>
      <c r="M3300" s="102" t="s">
        <v>1074</v>
      </c>
      <c r="N3300" s="102">
        <v>6</v>
      </c>
      <c r="O3300" s="102" t="s">
        <v>1075</v>
      </c>
    </row>
    <row r="3301" spans="1:15" x14ac:dyDescent="0.25">
      <c r="A3301" s="102" t="s">
        <v>6950</v>
      </c>
      <c r="B3301" s="103" t="s">
        <v>6951</v>
      </c>
      <c r="C3301" s="103" t="s">
        <v>274</v>
      </c>
      <c r="D3301" s="102" t="s">
        <v>570</v>
      </c>
      <c r="E3301" s="102" t="s">
        <v>275</v>
      </c>
      <c r="F3301" s="102" t="s">
        <v>6952</v>
      </c>
      <c r="H3301" s="102">
        <v>45521</v>
      </c>
      <c r="I3301" s="102" t="s">
        <v>292</v>
      </c>
      <c r="J3301" s="102" t="s">
        <v>291</v>
      </c>
      <c r="K3301" s="102" t="s">
        <v>1</v>
      </c>
      <c r="L3301" s="102" t="s">
        <v>290</v>
      </c>
      <c r="M3301" s="102" t="s">
        <v>1074</v>
      </c>
      <c r="N3301" s="102">
        <v>6</v>
      </c>
      <c r="O3301" s="102" t="s">
        <v>1075</v>
      </c>
    </row>
    <row r="3302" spans="1:15" x14ac:dyDescent="0.25">
      <c r="A3302" s="102" t="s">
        <v>6953</v>
      </c>
      <c r="B3302" s="103" t="s">
        <v>1266</v>
      </c>
      <c r="C3302" s="103" t="s">
        <v>277</v>
      </c>
      <c r="D3302" s="102" t="s">
        <v>451</v>
      </c>
      <c r="E3302" s="102" t="s">
        <v>275</v>
      </c>
      <c r="F3302" s="102" t="s">
        <v>6954</v>
      </c>
      <c r="H3302" s="102">
        <v>45521</v>
      </c>
      <c r="I3302" s="102" t="s">
        <v>292</v>
      </c>
      <c r="J3302" s="102" t="s">
        <v>291</v>
      </c>
      <c r="K3302" s="102" t="s">
        <v>1</v>
      </c>
      <c r="L3302" s="102" t="s">
        <v>290</v>
      </c>
      <c r="M3302" s="102" t="s">
        <v>1074</v>
      </c>
      <c r="N3302" s="102">
        <v>6</v>
      </c>
      <c r="O3302" s="102" t="s">
        <v>1075</v>
      </c>
    </row>
    <row r="3303" spans="1:15" x14ac:dyDescent="0.25">
      <c r="A3303" s="102" t="s">
        <v>6955</v>
      </c>
      <c r="B3303" s="103" t="s">
        <v>2139</v>
      </c>
      <c r="C3303" s="103" t="s">
        <v>274</v>
      </c>
      <c r="D3303" s="102" t="s">
        <v>136</v>
      </c>
      <c r="E3303" s="102" t="s">
        <v>275</v>
      </c>
      <c r="F3303" s="102" t="s">
        <v>6956</v>
      </c>
      <c r="H3303" s="102">
        <v>45521</v>
      </c>
      <c r="I3303" s="102" t="s">
        <v>292</v>
      </c>
      <c r="J3303" s="102" t="s">
        <v>291</v>
      </c>
      <c r="K3303" s="102" t="s">
        <v>1</v>
      </c>
      <c r="L3303" s="102" t="s">
        <v>290</v>
      </c>
      <c r="M3303" s="102" t="s">
        <v>1074</v>
      </c>
      <c r="N3303" s="102">
        <v>6</v>
      </c>
      <c r="O3303" s="102" t="s">
        <v>1075</v>
      </c>
    </row>
    <row r="3304" spans="1:15" x14ac:dyDescent="0.25">
      <c r="A3304" s="102" t="s">
        <v>6955</v>
      </c>
      <c r="B3304" s="103" t="s">
        <v>1191</v>
      </c>
      <c r="C3304" s="103" t="s">
        <v>277</v>
      </c>
      <c r="D3304" s="102" t="s">
        <v>136</v>
      </c>
      <c r="E3304" s="102" t="s">
        <v>275</v>
      </c>
      <c r="F3304" s="102" t="s">
        <v>6957</v>
      </c>
      <c r="H3304" s="102">
        <v>45521</v>
      </c>
      <c r="I3304" s="102" t="s">
        <v>292</v>
      </c>
      <c r="J3304" s="102" t="s">
        <v>291</v>
      </c>
      <c r="K3304" s="102" t="s">
        <v>1</v>
      </c>
      <c r="L3304" s="102" t="s">
        <v>290</v>
      </c>
      <c r="M3304" s="102" t="s">
        <v>1074</v>
      </c>
      <c r="N3304" s="102">
        <v>6</v>
      </c>
      <c r="O3304" s="102" t="s">
        <v>1075</v>
      </c>
    </row>
    <row r="3305" spans="1:15" x14ac:dyDescent="0.25">
      <c r="A3305" s="102" t="s">
        <v>3271</v>
      </c>
      <c r="B3305" s="103" t="s">
        <v>1197</v>
      </c>
      <c r="C3305" s="103" t="s">
        <v>274</v>
      </c>
      <c r="D3305" s="102" t="s">
        <v>570</v>
      </c>
      <c r="E3305" s="102" t="s">
        <v>275</v>
      </c>
      <c r="F3305" s="102" t="s">
        <v>6958</v>
      </c>
      <c r="H3305" s="102">
        <v>45521</v>
      </c>
      <c r="I3305" s="102" t="s">
        <v>292</v>
      </c>
      <c r="J3305" s="102" t="s">
        <v>291</v>
      </c>
      <c r="K3305" s="102" t="s">
        <v>1</v>
      </c>
      <c r="L3305" s="102" t="s">
        <v>290</v>
      </c>
      <c r="M3305" s="102" t="s">
        <v>1074</v>
      </c>
      <c r="N3305" s="102">
        <v>6</v>
      </c>
      <c r="O3305" s="102" t="s">
        <v>1075</v>
      </c>
    </row>
    <row r="3306" spans="1:15" x14ac:dyDescent="0.25">
      <c r="A3306" s="102" t="s">
        <v>6959</v>
      </c>
      <c r="B3306" s="103" t="s">
        <v>6960</v>
      </c>
      <c r="C3306" s="103" t="s">
        <v>277</v>
      </c>
      <c r="D3306" s="102" t="s">
        <v>451</v>
      </c>
      <c r="E3306" s="102" t="s">
        <v>275</v>
      </c>
      <c r="F3306" s="102" t="s">
        <v>6961</v>
      </c>
      <c r="H3306" s="102">
        <v>45521</v>
      </c>
      <c r="I3306" s="102" t="s">
        <v>292</v>
      </c>
      <c r="J3306" s="102" t="s">
        <v>291</v>
      </c>
      <c r="K3306" s="102" t="s">
        <v>1</v>
      </c>
      <c r="L3306" s="102" t="s">
        <v>290</v>
      </c>
      <c r="M3306" s="102" t="s">
        <v>1074</v>
      </c>
      <c r="N3306" s="102">
        <v>6</v>
      </c>
      <c r="O3306" s="102" t="s">
        <v>1075</v>
      </c>
    </row>
    <row r="3307" spans="1:15" x14ac:dyDescent="0.25">
      <c r="A3307" s="102" t="s">
        <v>6959</v>
      </c>
      <c r="B3307" s="103" t="s">
        <v>3498</v>
      </c>
      <c r="C3307" s="103" t="s">
        <v>277</v>
      </c>
      <c r="D3307" s="102" t="s">
        <v>451</v>
      </c>
      <c r="E3307" s="102" t="s">
        <v>275</v>
      </c>
      <c r="F3307" s="102" t="s">
        <v>6962</v>
      </c>
      <c r="H3307" s="102">
        <v>45521</v>
      </c>
      <c r="I3307" s="102" t="s">
        <v>292</v>
      </c>
      <c r="J3307" s="102" t="s">
        <v>291</v>
      </c>
      <c r="K3307" s="102" t="s">
        <v>1</v>
      </c>
      <c r="L3307" s="102" t="s">
        <v>290</v>
      </c>
      <c r="M3307" s="102" t="s">
        <v>1074</v>
      </c>
      <c r="N3307" s="102">
        <v>6</v>
      </c>
      <c r="O3307" s="102" t="s">
        <v>1075</v>
      </c>
    </row>
    <row r="3308" spans="1:15" x14ac:dyDescent="0.25">
      <c r="A3308" s="102" t="s">
        <v>6959</v>
      </c>
      <c r="B3308" s="103" t="s">
        <v>6963</v>
      </c>
      <c r="C3308" s="103" t="s">
        <v>277</v>
      </c>
      <c r="D3308" s="102" t="s">
        <v>303</v>
      </c>
      <c r="E3308" s="102" t="s">
        <v>275</v>
      </c>
      <c r="F3308" s="102" t="s">
        <v>6964</v>
      </c>
      <c r="H3308" s="102">
        <v>45521</v>
      </c>
      <c r="I3308" s="102" t="s">
        <v>292</v>
      </c>
      <c r="J3308" s="102" t="s">
        <v>291</v>
      </c>
      <c r="K3308" s="102" t="s">
        <v>1</v>
      </c>
      <c r="L3308" s="102" t="s">
        <v>290</v>
      </c>
      <c r="M3308" s="102" t="s">
        <v>1074</v>
      </c>
      <c r="N3308" s="102">
        <v>6</v>
      </c>
      <c r="O3308" s="102" t="s">
        <v>1075</v>
      </c>
    </row>
    <row r="3309" spans="1:15" x14ac:dyDescent="0.25">
      <c r="A3309" s="102" t="s">
        <v>6965</v>
      </c>
      <c r="B3309" s="103" t="s">
        <v>2069</v>
      </c>
      <c r="C3309" s="103" t="s">
        <v>274</v>
      </c>
      <c r="D3309" s="102" t="s">
        <v>570</v>
      </c>
      <c r="E3309" s="102" t="s">
        <v>275</v>
      </c>
      <c r="F3309" s="102" t="s">
        <v>6966</v>
      </c>
      <c r="H3309" s="102">
        <v>45521</v>
      </c>
      <c r="I3309" s="102" t="s">
        <v>292</v>
      </c>
      <c r="J3309" s="102" t="s">
        <v>291</v>
      </c>
      <c r="K3309" s="102" t="s">
        <v>1</v>
      </c>
      <c r="L3309" s="102" t="s">
        <v>290</v>
      </c>
      <c r="M3309" s="102" t="s">
        <v>1074</v>
      </c>
      <c r="N3309" s="102">
        <v>6</v>
      </c>
      <c r="O3309" s="102" t="s">
        <v>1075</v>
      </c>
    </row>
    <row r="3310" spans="1:15" x14ac:dyDescent="0.25">
      <c r="A3310" s="102" t="s">
        <v>6967</v>
      </c>
      <c r="B3310" s="103" t="s">
        <v>6968</v>
      </c>
      <c r="C3310" s="103" t="s">
        <v>274</v>
      </c>
      <c r="D3310" s="102" t="s">
        <v>136</v>
      </c>
      <c r="E3310" s="102" t="s">
        <v>275</v>
      </c>
      <c r="F3310" s="102" t="s">
        <v>6969</v>
      </c>
      <c r="H3310" s="102">
        <v>45521</v>
      </c>
      <c r="I3310" s="102" t="s">
        <v>292</v>
      </c>
      <c r="J3310" s="102" t="s">
        <v>291</v>
      </c>
      <c r="K3310" s="102" t="s">
        <v>1</v>
      </c>
      <c r="L3310" s="102" t="s">
        <v>290</v>
      </c>
      <c r="M3310" s="102" t="s">
        <v>1074</v>
      </c>
      <c r="N3310" s="102">
        <v>6</v>
      </c>
      <c r="O3310" s="102" t="s">
        <v>1075</v>
      </c>
    </row>
    <row r="3311" spans="1:15" x14ac:dyDescent="0.25">
      <c r="A3311" s="102" t="s">
        <v>6970</v>
      </c>
      <c r="B3311" s="103" t="s">
        <v>1392</v>
      </c>
      <c r="C3311" s="103" t="s">
        <v>274</v>
      </c>
      <c r="D3311" s="102" t="s">
        <v>152</v>
      </c>
      <c r="E3311" s="102" t="s">
        <v>275</v>
      </c>
      <c r="F3311" s="102" t="s">
        <v>6971</v>
      </c>
      <c r="H3311" s="102">
        <v>45521</v>
      </c>
      <c r="I3311" s="102" t="s">
        <v>292</v>
      </c>
      <c r="J3311" s="102" t="s">
        <v>291</v>
      </c>
      <c r="K3311" s="102" t="s">
        <v>1</v>
      </c>
      <c r="L3311" s="102" t="s">
        <v>290</v>
      </c>
      <c r="M3311" s="102" t="s">
        <v>1074</v>
      </c>
      <c r="N3311" s="102">
        <v>6</v>
      </c>
      <c r="O3311" s="102" t="s">
        <v>1075</v>
      </c>
    </row>
    <row r="3312" spans="1:15" x14ac:dyDescent="0.25">
      <c r="A3312" s="102" t="s">
        <v>4987</v>
      </c>
      <c r="B3312" s="103" t="s">
        <v>3036</v>
      </c>
      <c r="C3312" s="103" t="s">
        <v>1118</v>
      </c>
      <c r="D3312" s="102" t="s">
        <v>318</v>
      </c>
      <c r="E3312" s="102" t="s">
        <v>275</v>
      </c>
      <c r="F3312" s="102" t="s">
        <v>6972</v>
      </c>
      <c r="H3312" s="102">
        <v>45521</v>
      </c>
      <c r="I3312" s="102" t="s">
        <v>292</v>
      </c>
      <c r="J3312" s="102" t="s">
        <v>291</v>
      </c>
      <c r="K3312" s="102" t="s">
        <v>1</v>
      </c>
      <c r="L3312" s="102" t="s">
        <v>290</v>
      </c>
      <c r="M3312" s="102" t="s">
        <v>1074</v>
      </c>
      <c r="N3312" s="102">
        <v>6</v>
      </c>
      <c r="O3312" s="102" t="s">
        <v>1075</v>
      </c>
    </row>
    <row r="3313" spans="1:15" x14ac:dyDescent="0.25">
      <c r="A3313" s="102" t="s">
        <v>6973</v>
      </c>
      <c r="B3313" s="103" t="s">
        <v>3352</v>
      </c>
      <c r="C3313" s="103" t="s">
        <v>274</v>
      </c>
      <c r="D3313" s="102" t="s">
        <v>136</v>
      </c>
      <c r="E3313" s="102" t="s">
        <v>275</v>
      </c>
      <c r="F3313" s="102" t="s">
        <v>6974</v>
      </c>
      <c r="H3313" s="102">
        <v>45521</v>
      </c>
      <c r="I3313" s="102" t="s">
        <v>292</v>
      </c>
      <c r="J3313" s="102" t="s">
        <v>291</v>
      </c>
      <c r="K3313" s="102" t="s">
        <v>1</v>
      </c>
      <c r="L3313" s="102" t="s">
        <v>290</v>
      </c>
      <c r="M3313" s="102" t="s">
        <v>1074</v>
      </c>
      <c r="N3313" s="102">
        <v>6</v>
      </c>
      <c r="O3313" s="102" t="s">
        <v>1075</v>
      </c>
    </row>
    <row r="3314" spans="1:15" x14ac:dyDescent="0.25">
      <c r="A3314" s="102" t="s">
        <v>6975</v>
      </c>
      <c r="B3314" s="103" t="s">
        <v>1448</v>
      </c>
      <c r="C3314" s="103" t="s">
        <v>277</v>
      </c>
      <c r="D3314" s="102" t="s">
        <v>570</v>
      </c>
      <c r="E3314" s="102" t="s">
        <v>275</v>
      </c>
      <c r="F3314" s="102" t="s">
        <v>6976</v>
      </c>
      <c r="H3314" s="102">
        <v>45521</v>
      </c>
      <c r="I3314" s="102" t="s">
        <v>292</v>
      </c>
      <c r="J3314" s="102" t="s">
        <v>291</v>
      </c>
      <c r="K3314" s="102" t="s">
        <v>1</v>
      </c>
      <c r="L3314" s="102" t="s">
        <v>290</v>
      </c>
      <c r="M3314" s="102" t="s">
        <v>1074</v>
      </c>
      <c r="N3314" s="102">
        <v>6</v>
      </c>
      <c r="O3314" s="102" t="s">
        <v>1075</v>
      </c>
    </row>
    <row r="3315" spans="1:15" x14ac:dyDescent="0.25">
      <c r="A3315" s="102" t="s">
        <v>6977</v>
      </c>
      <c r="B3315" s="103" t="s">
        <v>6883</v>
      </c>
      <c r="C3315" s="103" t="s">
        <v>274</v>
      </c>
      <c r="D3315" s="102" t="s">
        <v>570</v>
      </c>
      <c r="E3315" s="102" t="s">
        <v>275</v>
      </c>
      <c r="F3315" s="102" t="s">
        <v>6978</v>
      </c>
      <c r="H3315" s="102">
        <v>45521</v>
      </c>
      <c r="I3315" s="102" t="s">
        <v>292</v>
      </c>
      <c r="J3315" s="102" t="s">
        <v>291</v>
      </c>
      <c r="K3315" s="102" t="s">
        <v>1</v>
      </c>
      <c r="L3315" s="102" t="s">
        <v>290</v>
      </c>
      <c r="M3315" s="102" t="s">
        <v>1074</v>
      </c>
      <c r="N3315" s="102">
        <v>6</v>
      </c>
      <c r="O3315" s="102" t="s">
        <v>1075</v>
      </c>
    </row>
    <row r="3316" spans="1:15" x14ac:dyDescent="0.25">
      <c r="A3316" s="102" t="s">
        <v>6977</v>
      </c>
      <c r="B3316" s="103" t="s">
        <v>1392</v>
      </c>
      <c r="C3316" s="103" t="s">
        <v>274</v>
      </c>
      <c r="D3316" s="102" t="s">
        <v>570</v>
      </c>
      <c r="E3316" s="102" t="s">
        <v>275</v>
      </c>
      <c r="F3316" s="102" t="s">
        <v>6979</v>
      </c>
      <c r="H3316" s="102">
        <v>45521</v>
      </c>
      <c r="I3316" s="102" t="s">
        <v>292</v>
      </c>
      <c r="J3316" s="102" t="s">
        <v>291</v>
      </c>
      <c r="K3316" s="102" t="s">
        <v>1</v>
      </c>
      <c r="L3316" s="102" t="s">
        <v>290</v>
      </c>
      <c r="M3316" s="102" t="s">
        <v>1074</v>
      </c>
      <c r="N3316" s="102">
        <v>6</v>
      </c>
      <c r="O3316" s="102" t="s">
        <v>1075</v>
      </c>
    </row>
    <row r="3317" spans="1:15" x14ac:dyDescent="0.25">
      <c r="A3317" s="102" t="s">
        <v>6980</v>
      </c>
      <c r="B3317" s="103" t="s">
        <v>6981</v>
      </c>
      <c r="C3317" s="103" t="s">
        <v>274</v>
      </c>
      <c r="D3317" s="102" t="s">
        <v>136</v>
      </c>
      <c r="E3317" s="102" t="s">
        <v>275</v>
      </c>
      <c r="F3317" s="102" t="s">
        <v>6982</v>
      </c>
      <c r="H3317" s="102">
        <v>45521</v>
      </c>
      <c r="I3317" s="102" t="s">
        <v>292</v>
      </c>
      <c r="J3317" s="102" t="s">
        <v>291</v>
      </c>
      <c r="K3317" s="102" t="s">
        <v>1</v>
      </c>
      <c r="L3317" s="102" t="s">
        <v>290</v>
      </c>
      <c r="M3317" s="102" t="s">
        <v>1074</v>
      </c>
      <c r="N3317" s="102">
        <v>6</v>
      </c>
      <c r="O3317" s="102" t="s">
        <v>1075</v>
      </c>
    </row>
    <row r="3318" spans="1:15" x14ac:dyDescent="0.25">
      <c r="A3318" s="102" t="s">
        <v>5610</v>
      </c>
      <c r="B3318" s="103" t="s">
        <v>2833</v>
      </c>
      <c r="C3318" s="103" t="s">
        <v>277</v>
      </c>
      <c r="D3318" s="102" t="s">
        <v>451</v>
      </c>
      <c r="E3318" s="102" t="s">
        <v>275</v>
      </c>
      <c r="F3318" s="102" t="s">
        <v>6983</v>
      </c>
      <c r="H3318" s="102">
        <v>45521</v>
      </c>
      <c r="I3318" s="102" t="s">
        <v>292</v>
      </c>
      <c r="J3318" s="102" t="s">
        <v>291</v>
      </c>
      <c r="K3318" s="102" t="s">
        <v>1</v>
      </c>
      <c r="L3318" s="102" t="s">
        <v>290</v>
      </c>
      <c r="M3318" s="102" t="s">
        <v>1074</v>
      </c>
      <c r="N3318" s="102">
        <v>6</v>
      </c>
      <c r="O3318" s="102" t="s">
        <v>1075</v>
      </c>
    </row>
    <row r="3319" spans="1:15" x14ac:dyDescent="0.25">
      <c r="A3319" s="102" t="s">
        <v>1889</v>
      </c>
      <c r="B3319" s="103" t="s">
        <v>6984</v>
      </c>
      <c r="C3319" s="103" t="s">
        <v>274</v>
      </c>
      <c r="D3319" s="102" t="s">
        <v>570</v>
      </c>
      <c r="E3319" s="102" t="s">
        <v>275</v>
      </c>
      <c r="F3319" s="102" t="s">
        <v>6985</v>
      </c>
      <c r="H3319" s="102">
        <v>45521</v>
      </c>
      <c r="I3319" s="102" t="s">
        <v>292</v>
      </c>
      <c r="J3319" s="102" t="s">
        <v>291</v>
      </c>
      <c r="K3319" s="102" t="s">
        <v>1</v>
      </c>
      <c r="L3319" s="102" t="s">
        <v>290</v>
      </c>
      <c r="M3319" s="102" t="s">
        <v>1074</v>
      </c>
      <c r="N3319" s="102">
        <v>6</v>
      </c>
      <c r="O3319" s="102" t="s">
        <v>1075</v>
      </c>
    </row>
    <row r="3320" spans="1:15" x14ac:dyDescent="0.25">
      <c r="A3320" s="102" t="s">
        <v>1889</v>
      </c>
      <c r="B3320" s="103" t="s">
        <v>1415</v>
      </c>
      <c r="C3320" s="103" t="s">
        <v>1082</v>
      </c>
      <c r="D3320" s="102" t="s">
        <v>570</v>
      </c>
      <c r="E3320" s="102" t="s">
        <v>275</v>
      </c>
      <c r="F3320" s="102" t="s">
        <v>6986</v>
      </c>
      <c r="H3320" s="102">
        <v>45521</v>
      </c>
      <c r="I3320" s="102" t="s">
        <v>292</v>
      </c>
      <c r="J3320" s="102" t="s">
        <v>291</v>
      </c>
      <c r="K3320" s="102" t="s">
        <v>1</v>
      </c>
      <c r="L3320" s="102" t="s">
        <v>290</v>
      </c>
      <c r="M3320" s="102" t="s">
        <v>1082</v>
      </c>
      <c r="N3320" s="102">
        <v>6</v>
      </c>
      <c r="O3320" s="102" t="s">
        <v>1075</v>
      </c>
    </row>
    <row r="3321" spans="1:15" x14ac:dyDescent="0.25">
      <c r="A3321" s="102" t="s">
        <v>6987</v>
      </c>
      <c r="B3321" s="103" t="s">
        <v>5370</v>
      </c>
      <c r="C3321" s="103" t="s">
        <v>1118</v>
      </c>
      <c r="D3321" s="102" t="s">
        <v>570</v>
      </c>
      <c r="E3321" s="102" t="s">
        <v>275</v>
      </c>
      <c r="F3321" s="102" t="s">
        <v>6988</v>
      </c>
      <c r="H3321" s="102">
        <v>45521</v>
      </c>
      <c r="I3321" s="102" t="s">
        <v>292</v>
      </c>
      <c r="J3321" s="102" t="s">
        <v>291</v>
      </c>
      <c r="K3321" s="102" t="s">
        <v>1</v>
      </c>
      <c r="L3321" s="102" t="s">
        <v>290</v>
      </c>
      <c r="M3321" s="102" t="s">
        <v>1074</v>
      </c>
      <c r="N3321" s="102">
        <v>6</v>
      </c>
      <c r="O3321" s="102" t="s">
        <v>1075</v>
      </c>
    </row>
    <row r="3322" spans="1:15" x14ac:dyDescent="0.25">
      <c r="A3322" s="102" t="s">
        <v>2109</v>
      </c>
      <c r="B3322" s="103" t="s">
        <v>1248</v>
      </c>
      <c r="C3322" s="103" t="s">
        <v>1118</v>
      </c>
      <c r="D3322" s="102" t="s">
        <v>318</v>
      </c>
      <c r="E3322" s="102" t="s">
        <v>275</v>
      </c>
      <c r="F3322" s="102" t="s">
        <v>6989</v>
      </c>
      <c r="H3322" s="102">
        <v>45521</v>
      </c>
      <c r="I3322" s="102" t="s">
        <v>292</v>
      </c>
      <c r="J3322" s="102" t="s">
        <v>291</v>
      </c>
      <c r="K3322" s="102" t="s">
        <v>1</v>
      </c>
      <c r="L3322" s="102" t="s">
        <v>290</v>
      </c>
      <c r="M3322" s="102" t="s">
        <v>1074</v>
      </c>
      <c r="N3322" s="102">
        <v>6</v>
      </c>
      <c r="O3322" s="102" t="s">
        <v>1075</v>
      </c>
    </row>
    <row r="3323" spans="1:15" x14ac:dyDescent="0.25">
      <c r="A3323" s="102" t="s">
        <v>6990</v>
      </c>
      <c r="B3323" s="103" t="s">
        <v>6991</v>
      </c>
      <c r="C3323" s="103" t="s">
        <v>277</v>
      </c>
      <c r="D3323" s="102" t="s">
        <v>136</v>
      </c>
      <c r="E3323" s="102" t="s">
        <v>275</v>
      </c>
      <c r="F3323" s="102" t="s">
        <v>6992</v>
      </c>
      <c r="H3323" s="102">
        <v>45521</v>
      </c>
      <c r="I3323" s="102" t="s">
        <v>292</v>
      </c>
      <c r="J3323" s="102" t="s">
        <v>291</v>
      </c>
      <c r="K3323" s="102" t="s">
        <v>1</v>
      </c>
      <c r="L3323" s="102" t="s">
        <v>290</v>
      </c>
      <c r="M3323" s="102" t="s">
        <v>1074</v>
      </c>
      <c r="N3323" s="102">
        <v>6</v>
      </c>
      <c r="O3323" s="102" t="s">
        <v>1075</v>
      </c>
    </row>
    <row r="3324" spans="1:15" x14ac:dyDescent="0.25">
      <c r="A3324" s="102" t="s">
        <v>6993</v>
      </c>
      <c r="B3324" s="103" t="s">
        <v>2109</v>
      </c>
      <c r="C3324" s="103" t="s">
        <v>277</v>
      </c>
      <c r="D3324" s="102" t="s">
        <v>136</v>
      </c>
      <c r="E3324" s="102" t="s">
        <v>275</v>
      </c>
      <c r="F3324" s="102" t="s">
        <v>6994</v>
      </c>
      <c r="H3324" s="102">
        <v>45521</v>
      </c>
      <c r="I3324" s="102" t="s">
        <v>292</v>
      </c>
      <c r="J3324" s="102" t="s">
        <v>291</v>
      </c>
      <c r="K3324" s="102" t="s">
        <v>1</v>
      </c>
      <c r="L3324" s="102" t="s">
        <v>290</v>
      </c>
      <c r="M3324" s="102" t="s">
        <v>1074</v>
      </c>
      <c r="N3324" s="102">
        <v>6</v>
      </c>
      <c r="O3324" s="102" t="s">
        <v>1075</v>
      </c>
    </row>
    <row r="3325" spans="1:15" x14ac:dyDescent="0.25">
      <c r="A3325" s="102" t="s">
        <v>4630</v>
      </c>
      <c r="B3325" s="103" t="s">
        <v>2109</v>
      </c>
      <c r="C3325" s="103" t="s">
        <v>1225</v>
      </c>
      <c r="D3325" s="102" t="s">
        <v>196</v>
      </c>
      <c r="E3325" s="102" t="s">
        <v>275</v>
      </c>
      <c r="F3325" s="102" t="s">
        <v>6995</v>
      </c>
      <c r="H3325" s="102">
        <v>45521</v>
      </c>
      <c r="I3325" s="102" t="s">
        <v>292</v>
      </c>
      <c r="J3325" s="102" t="s">
        <v>291</v>
      </c>
      <c r="K3325" s="102" t="s">
        <v>1</v>
      </c>
      <c r="L3325" s="102" t="s">
        <v>290</v>
      </c>
      <c r="M3325" s="102" t="s">
        <v>1074</v>
      </c>
      <c r="N3325" s="102">
        <v>6</v>
      </c>
      <c r="O3325" s="102" t="s">
        <v>1075</v>
      </c>
    </row>
    <row r="3326" spans="1:15" x14ac:dyDescent="0.25">
      <c r="A3326" s="102" t="s">
        <v>3168</v>
      </c>
      <c r="B3326" s="103" t="s">
        <v>6996</v>
      </c>
      <c r="C3326" s="103" t="s">
        <v>274</v>
      </c>
      <c r="D3326" s="102" t="s">
        <v>451</v>
      </c>
      <c r="E3326" s="102" t="s">
        <v>275</v>
      </c>
      <c r="F3326" s="102" t="s">
        <v>6997</v>
      </c>
      <c r="H3326" s="102">
        <v>45521</v>
      </c>
      <c r="I3326" s="102" t="s">
        <v>292</v>
      </c>
      <c r="J3326" s="102" t="s">
        <v>291</v>
      </c>
      <c r="K3326" s="102" t="s">
        <v>1</v>
      </c>
      <c r="L3326" s="102" t="s">
        <v>290</v>
      </c>
      <c r="M3326" s="102" t="s">
        <v>1074</v>
      </c>
      <c r="N3326" s="102">
        <v>6</v>
      </c>
      <c r="O3326" s="102" t="s">
        <v>1075</v>
      </c>
    </row>
    <row r="3327" spans="1:15" x14ac:dyDescent="0.25">
      <c r="A3327" s="102" t="s">
        <v>3168</v>
      </c>
      <c r="B3327" s="103" t="s">
        <v>3350</v>
      </c>
      <c r="C3327" s="103" t="s">
        <v>274</v>
      </c>
      <c r="D3327" s="102" t="s">
        <v>570</v>
      </c>
      <c r="E3327" s="102" t="s">
        <v>275</v>
      </c>
      <c r="F3327" s="102" t="s">
        <v>6998</v>
      </c>
      <c r="H3327" s="102">
        <v>45521</v>
      </c>
      <c r="I3327" s="102" t="s">
        <v>292</v>
      </c>
      <c r="J3327" s="102" t="s">
        <v>291</v>
      </c>
      <c r="K3327" s="102" t="s">
        <v>1</v>
      </c>
      <c r="L3327" s="102" t="s">
        <v>290</v>
      </c>
      <c r="M3327" s="102" t="s">
        <v>1074</v>
      </c>
      <c r="N3327" s="102">
        <v>6</v>
      </c>
      <c r="O3327" s="102" t="s">
        <v>1075</v>
      </c>
    </row>
    <row r="3328" spans="1:15" x14ac:dyDescent="0.25">
      <c r="A3328" s="102" t="s">
        <v>6999</v>
      </c>
      <c r="B3328" s="103" t="s">
        <v>1515</v>
      </c>
      <c r="C3328" s="103" t="s">
        <v>274</v>
      </c>
      <c r="D3328" s="102" t="s">
        <v>570</v>
      </c>
      <c r="E3328" s="102" t="s">
        <v>275</v>
      </c>
      <c r="F3328" s="102" t="s">
        <v>7000</v>
      </c>
      <c r="H3328" s="102">
        <v>45521</v>
      </c>
      <c r="I3328" s="102" t="s">
        <v>292</v>
      </c>
      <c r="J3328" s="102" t="s">
        <v>291</v>
      </c>
      <c r="K3328" s="102" t="s">
        <v>1</v>
      </c>
      <c r="L3328" s="102" t="s">
        <v>290</v>
      </c>
      <c r="M3328" s="102" t="s">
        <v>1074</v>
      </c>
      <c r="N3328" s="102">
        <v>6</v>
      </c>
      <c r="O3328" s="102" t="s">
        <v>1075</v>
      </c>
    </row>
    <row r="3329" spans="1:15" x14ac:dyDescent="0.25">
      <c r="A3329" s="102" t="s">
        <v>7001</v>
      </c>
      <c r="B3329" s="103" t="s">
        <v>1214</v>
      </c>
      <c r="C3329" s="103" t="s">
        <v>277</v>
      </c>
      <c r="D3329" s="102" t="s">
        <v>451</v>
      </c>
      <c r="E3329" s="102" t="s">
        <v>275</v>
      </c>
      <c r="F3329" s="102" t="s">
        <v>7002</v>
      </c>
      <c r="H3329" s="102">
        <v>45521</v>
      </c>
      <c r="I3329" s="102" t="s">
        <v>292</v>
      </c>
      <c r="J3329" s="102" t="s">
        <v>291</v>
      </c>
      <c r="K3329" s="102" t="s">
        <v>1</v>
      </c>
      <c r="L3329" s="102" t="s">
        <v>290</v>
      </c>
      <c r="M3329" s="102" t="s">
        <v>1074</v>
      </c>
      <c r="N3329" s="102">
        <v>6</v>
      </c>
      <c r="O3329" s="102" t="s">
        <v>1075</v>
      </c>
    </row>
    <row r="3330" spans="1:15" x14ac:dyDescent="0.25">
      <c r="A3330" s="102" t="s">
        <v>7003</v>
      </c>
      <c r="B3330" s="103" t="s">
        <v>1629</v>
      </c>
      <c r="C3330" s="103" t="s">
        <v>1118</v>
      </c>
      <c r="D3330" s="102" t="s">
        <v>318</v>
      </c>
      <c r="E3330" s="102" t="s">
        <v>275</v>
      </c>
      <c r="F3330" s="102" t="s">
        <v>7004</v>
      </c>
      <c r="H3330" s="102">
        <v>45521</v>
      </c>
      <c r="I3330" s="102" t="s">
        <v>292</v>
      </c>
      <c r="J3330" s="102" t="s">
        <v>291</v>
      </c>
      <c r="K3330" s="102" t="s">
        <v>1</v>
      </c>
      <c r="L3330" s="102" t="s">
        <v>290</v>
      </c>
      <c r="M3330" s="102" t="s">
        <v>1074</v>
      </c>
      <c r="N3330" s="102">
        <v>6</v>
      </c>
      <c r="O3330" s="102" t="s">
        <v>1075</v>
      </c>
    </row>
    <row r="3331" spans="1:15" x14ac:dyDescent="0.25">
      <c r="A3331" s="102" t="s">
        <v>7005</v>
      </c>
      <c r="B3331" s="103" t="s">
        <v>1897</v>
      </c>
      <c r="C3331" s="103" t="s">
        <v>274</v>
      </c>
      <c r="D3331" s="102" t="s">
        <v>318</v>
      </c>
      <c r="E3331" s="102" t="s">
        <v>275</v>
      </c>
      <c r="F3331" s="102" t="s">
        <v>7006</v>
      </c>
      <c r="H3331" s="102">
        <v>45521</v>
      </c>
      <c r="I3331" s="102" t="s">
        <v>292</v>
      </c>
      <c r="J3331" s="102" t="s">
        <v>291</v>
      </c>
      <c r="K3331" s="102" t="s">
        <v>1</v>
      </c>
      <c r="L3331" s="102" t="s">
        <v>290</v>
      </c>
      <c r="M3331" s="102" t="s">
        <v>1074</v>
      </c>
      <c r="N3331" s="102">
        <v>6</v>
      </c>
      <c r="O3331" s="102" t="s">
        <v>1075</v>
      </c>
    </row>
    <row r="3332" spans="1:15" x14ac:dyDescent="0.25">
      <c r="A3332" s="102" t="s">
        <v>1992</v>
      </c>
      <c r="B3332" s="103" t="s">
        <v>1448</v>
      </c>
      <c r="C3332" s="103" t="s">
        <v>277</v>
      </c>
      <c r="D3332" s="102" t="s">
        <v>136</v>
      </c>
      <c r="E3332" s="102" t="s">
        <v>275</v>
      </c>
      <c r="F3332" s="102" t="s">
        <v>7007</v>
      </c>
      <c r="H3332" s="102">
        <v>45521</v>
      </c>
      <c r="I3332" s="102" t="s">
        <v>292</v>
      </c>
      <c r="J3332" s="102" t="s">
        <v>291</v>
      </c>
      <c r="K3332" s="102" t="s">
        <v>1</v>
      </c>
      <c r="L3332" s="102" t="s">
        <v>290</v>
      </c>
      <c r="M3332" s="102" t="s">
        <v>1074</v>
      </c>
      <c r="N3332" s="102">
        <v>6</v>
      </c>
      <c r="O3332" s="102" t="s">
        <v>1075</v>
      </c>
    </row>
    <row r="3333" spans="1:15" x14ac:dyDescent="0.25">
      <c r="A3333" s="102" t="s">
        <v>7008</v>
      </c>
      <c r="B3333" s="103" t="s">
        <v>1197</v>
      </c>
      <c r="C3333" s="103" t="s">
        <v>274</v>
      </c>
      <c r="D3333" s="102" t="s">
        <v>570</v>
      </c>
      <c r="E3333" s="102" t="s">
        <v>275</v>
      </c>
      <c r="F3333" s="102" t="s">
        <v>7009</v>
      </c>
      <c r="H3333" s="102">
        <v>45521</v>
      </c>
      <c r="I3333" s="102" t="s">
        <v>292</v>
      </c>
      <c r="J3333" s="102" t="s">
        <v>291</v>
      </c>
      <c r="K3333" s="102" t="s">
        <v>1</v>
      </c>
      <c r="L3333" s="102" t="s">
        <v>290</v>
      </c>
      <c r="M3333" s="102" t="s">
        <v>1074</v>
      </c>
      <c r="N3333" s="102">
        <v>6</v>
      </c>
      <c r="O3333" s="102" t="s">
        <v>1075</v>
      </c>
    </row>
    <row r="3334" spans="1:15" x14ac:dyDescent="0.25">
      <c r="A3334" s="102" t="s">
        <v>7010</v>
      </c>
      <c r="B3334" s="103" t="s">
        <v>1515</v>
      </c>
      <c r="C3334" s="103" t="s">
        <v>274</v>
      </c>
      <c r="D3334" s="102" t="s">
        <v>318</v>
      </c>
      <c r="E3334" s="102" t="s">
        <v>275</v>
      </c>
      <c r="F3334" s="102" t="s">
        <v>7011</v>
      </c>
      <c r="H3334" s="102">
        <v>45521</v>
      </c>
      <c r="I3334" s="102" t="s">
        <v>292</v>
      </c>
      <c r="J3334" s="102" t="s">
        <v>291</v>
      </c>
      <c r="K3334" s="102" t="s">
        <v>1</v>
      </c>
      <c r="L3334" s="102" t="s">
        <v>290</v>
      </c>
      <c r="M3334" s="102" t="s">
        <v>1074</v>
      </c>
      <c r="N3334" s="102">
        <v>6</v>
      </c>
      <c r="O3334" s="102" t="s">
        <v>1075</v>
      </c>
    </row>
    <row r="3335" spans="1:15" x14ac:dyDescent="0.25">
      <c r="A3335" s="102" t="s">
        <v>7012</v>
      </c>
      <c r="B3335" s="103" t="s">
        <v>1076</v>
      </c>
      <c r="C3335" s="103" t="s">
        <v>274</v>
      </c>
      <c r="D3335" s="102" t="s">
        <v>570</v>
      </c>
      <c r="E3335" s="102" t="s">
        <v>275</v>
      </c>
      <c r="F3335" s="102" t="s">
        <v>7013</v>
      </c>
      <c r="H3335" s="102">
        <v>45521</v>
      </c>
      <c r="I3335" s="102" t="s">
        <v>292</v>
      </c>
      <c r="J3335" s="102" t="s">
        <v>291</v>
      </c>
      <c r="K3335" s="102" t="s">
        <v>1</v>
      </c>
      <c r="L3335" s="102" t="s">
        <v>290</v>
      </c>
      <c r="M3335" s="102" t="s">
        <v>1074</v>
      </c>
      <c r="N3335" s="102">
        <v>6</v>
      </c>
      <c r="O3335" s="102" t="s">
        <v>1075</v>
      </c>
    </row>
    <row r="3336" spans="1:15" x14ac:dyDescent="0.25">
      <c r="A3336" s="102" t="s">
        <v>7014</v>
      </c>
      <c r="B3336" s="103" t="s">
        <v>4461</v>
      </c>
      <c r="C3336" s="103" t="s">
        <v>274</v>
      </c>
      <c r="D3336" s="102" t="s">
        <v>303</v>
      </c>
      <c r="E3336" s="102" t="s">
        <v>275</v>
      </c>
      <c r="F3336" s="102" t="s">
        <v>7015</v>
      </c>
      <c r="H3336" s="102">
        <v>45521</v>
      </c>
      <c r="I3336" s="102" t="s">
        <v>292</v>
      </c>
      <c r="J3336" s="102" t="s">
        <v>291</v>
      </c>
      <c r="K3336" s="102" t="s">
        <v>1</v>
      </c>
      <c r="L3336" s="102" t="s">
        <v>290</v>
      </c>
      <c r="M3336" s="102" t="s">
        <v>1074</v>
      </c>
      <c r="N3336" s="102">
        <v>6</v>
      </c>
      <c r="O3336" s="102" t="s">
        <v>1075</v>
      </c>
    </row>
    <row r="3337" spans="1:15" x14ac:dyDescent="0.25">
      <c r="A3337" s="102" t="s">
        <v>7016</v>
      </c>
      <c r="B3337" s="103" t="s">
        <v>1122</v>
      </c>
      <c r="C3337" s="103" t="s">
        <v>274</v>
      </c>
      <c r="D3337" s="102" t="s">
        <v>570</v>
      </c>
      <c r="E3337" s="102" t="s">
        <v>275</v>
      </c>
      <c r="F3337" s="102" t="s">
        <v>7017</v>
      </c>
      <c r="H3337" s="102">
        <v>45521</v>
      </c>
      <c r="I3337" s="102" t="s">
        <v>292</v>
      </c>
      <c r="J3337" s="102" t="s">
        <v>291</v>
      </c>
      <c r="K3337" s="102" t="s">
        <v>1</v>
      </c>
      <c r="L3337" s="102" t="s">
        <v>290</v>
      </c>
      <c r="M3337" s="102" t="s">
        <v>1074</v>
      </c>
      <c r="N3337" s="102">
        <v>6</v>
      </c>
      <c r="O3337" s="102" t="s">
        <v>1075</v>
      </c>
    </row>
    <row r="3338" spans="1:15" x14ac:dyDescent="0.25">
      <c r="A3338" s="102" t="s">
        <v>7018</v>
      </c>
      <c r="B3338" s="103" t="s">
        <v>1098</v>
      </c>
      <c r="C3338" s="103" t="s">
        <v>277</v>
      </c>
      <c r="D3338" s="102" t="s">
        <v>136</v>
      </c>
      <c r="E3338" s="102" t="s">
        <v>275</v>
      </c>
      <c r="F3338" s="102" t="s">
        <v>7019</v>
      </c>
      <c r="H3338" s="102">
        <v>45521</v>
      </c>
      <c r="I3338" s="102" t="s">
        <v>292</v>
      </c>
      <c r="J3338" s="102" t="s">
        <v>291</v>
      </c>
      <c r="K3338" s="102" t="s">
        <v>1</v>
      </c>
      <c r="L3338" s="102" t="s">
        <v>290</v>
      </c>
      <c r="M3338" s="102" t="s">
        <v>1074</v>
      </c>
      <c r="N3338" s="102">
        <v>6</v>
      </c>
      <c r="O3338" s="102" t="s">
        <v>1075</v>
      </c>
    </row>
    <row r="3339" spans="1:15" x14ac:dyDescent="0.25">
      <c r="A3339" s="102" t="s">
        <v>7020</v>
      </c>
      <c r="B3339" s="103" t="s">
        <v>7021</v>
      </c>
      <c r="C3339" s="103" t="s">
        <v>1118</v>
      </c>
      <c r="D3339" s="102" t="s">
        <v>570</v>
      </c>
      <c r="E3339" s="102" t="s">
        <v>275</v>
      </c>
      <c r="F3339" s="102" t="s">
        <v>7022</v>
      </c>
      <c r="H3339" s="102">
        <v>45521</v>
      </c>
      <c r="I3339" s="102" t="s">
        <v>292</v>
      </c>
      <c r="J3339" s="102" t="s">
        <v>291</v>
      </c>
      <c r="K3339" s="102" t="s">
        <v>1</v>
      </c>
      <c r="L3339" s="102" t="s">
        <v>290</v>
      </c>
      <c r="M3339" s="102" t="s">
        <v>1074</v>
      </c>
      <c r="N3339" s="102">
        <v>6</v>
      </c>
      <c r="O3339" s="102" t="s">
        <v>1075</v>
      </c>
    </row>
    <row r="3340" spans="1:15" x14ac:dyDescent="0.25">
      <c r="A3340" s="102" t="s">
        <v>3202</v>
      </c>
      <c r="B3340" s="103" t="s">
        <v>7023</v>
      </c>
      <c r="C3340" s="103" t="s">
        <v>277</v>
      </c>
      <c r="D3340" s="102" t="s">
        <v>136</v>
      </c>
      <c r="E3340" s="102" t="s">
        <v>275</v>
      </c>
      <c r="F3340" s="102" t="s">
        <v>7024</v>
      </c>
      <c r="H3340" s="102">
        <v>45521</v>
      </c>
      <c r="I3340" s="102" t="s">
        <v>292</v>
      </c>
      <c r="J3340" s="102" t="s">
        <v>291</v>
      </c>
      <c r="K3340" s="102" t="s">
        <v>1</v>
      </c>
      <c r="L3340" s="102" t="s">
        <v>290</v>
      </c>
      <c r="M3340" s="102" t="s">
        <v>1074</v>
      </c>
      <c r="N3340" s="102">
        <v>6</v>
      </c>
      <c r="O3340" s="102" t="s">
        <v>1075</v>
      </c>
    </row>
    <row r="3341" spans="1:15" x14ac:dyDescent="0.25">
      <c r="A3341" s="102" t="s">
        <v>7025</v>
      </c>
      <c r="B3341" s="103" t="s">
        <v>1148</v>
      </c>
      <c r="C3341" s="103" t="s">
        <v>274</v>
      </c>
      <c r="D3341" s="102" t="s">
        <v>570</v>
      </c>
      <c r="E3341" s="102" t="s">
        <v>275</v>
      </c>
      <c r="F3341" s="102" t="s">
        <v>7026</v>
      </c>
      <c r="H3341" s="102">
        <v>45521</v>
      </c>
      <c r="I3341" s="102" t="s">
        <v>292</v>
      </c>
      <c r="J3341" s="102" t="s">
        <v>291</v>
      </c>
      <c r="K3341" s="102" t="s">
        <v>1</v>
      </c>
      <c r="L3341" s="102" t="s">
        <v>290</v>
      </c>
      <c r="M3341" s="102" t="s">
        <v>1074</v>
      </c>
      <c r="N3341" s="102">
        <v>6</v>
      </c>
      <c r="O3341" s="102" t="s">
        <v>1075</v>
      </c>
    </row>
    <row r="3342" spans="1:15" x14ac:dyDescent="0.25">
      <c r="A3342" s="102" t="s">
        <v>7027</v>
      </c>
      <c r="B3342" s="103" t="s">
        <v>3173</v>
      </c>
      <c r="C3342" s="103" t="s">
        <v>1118</v>
      </c>
      <c r="D3342" s="102" t="s">
        <v>318</v>
      </c>
      <c r="E3342" s="102" t="s">
        <v>275</v>
      </c>
      <c r="F3342" s="102" t="s">
        <v>7028</v>
      </c>
      <c r="H3342" s="102">
        <v>45521</v>
      </c>
      <c r="I3342" s="102" t="s">
        <v>292</v>
      </c>
      <c r="J3342" s="102" t="s">
        <v>291</v>
      </c>
      <c r="K3342" s="102" t="s">
        <v>1</v>
      </c>
      <c r="L3342" s="102" t="s">
        <v>290</v>
      </c>
      <c r="M3342" s="102" t="s">
        <v>1074</v>
      </c>
      <c r="N3342" s="102">
        <v>6</v>
      </c>
      <c r="O3342" s="102" t="s">
        <v>1075</v>
      </c>
    </row>
    <row r="3343" spans="1:15" x14ac:dyDescent="0.25">
      <c r="A3343" s="102" t="s">
        <v>7029</v>
      </c>
      <c r="B3343" s="103" t="s">
        <v>4050</v>
      </c>
      <c r="C3343" s="103" t="s">
        <v>274</v>
      </c>
      <c r="D3343" s="102" t="s">
        <v>136</v>
      </c>
      <c r="E3343" s="102" t="s">
        <v>275</v>
      </c>
      <c r="F3343" s="102" t="s">
        <v>7030</v>
      </c>
      <c r="H3343" s="102">
        <v>45521</v>
      </c>
      <c r="I3343" s="102" t="s">
        <v>292</v>
      </c>
      <c r="J3343" s="102" t="s">
        <v>291</v>
      </c>
      <c r="K3343" s="102" t="s">
        <v>1</v>
      </c>
      <c r="L3343" s="102" t="s">
        <v>290</v>
      </c>
      <c r="M3343" s="102" t="s">
        <v>1074</v>
      </c>
      <c r="N3343" s="102">
        <v>6</v>
      </c>
      <c r="O3343" s="102" t="s">
        <v>1075</v>
      </c>
    </row>
    <row r="3344" spans="1:15" x14ac:dyDescent="0.25">
      <c r="A3344" s="102" t="s">
        <v>7031</v>
      </c>
      <c r="B3344" s="103" t="s">
        <v>1122</v>
      </c>
      <c r="C3344" s="103" t="s">
        <v>274</v>
      </c>
      <c r="D3344" s="102" t="s">
        <v>451</v>
      </c>
      <c r="E3344" s="102" t="s">
        <v>275</v>
      </c>
      <c r="F3344" s="102" t="s">
        <v>7032</v>
      </c>
      <c r="H3344" s="102">
        <v>45521</v>
      </c>
      <c r="I3344" s="102" t="s">
        <v>292</v>
      </c>
      <c r="J3344" s="102" t="s">
        <v>291</v>
      </c>
      <c r="K3344" s="102" t="s">
        <v>1</v>
      </c>
      <c r="L3344" s="102" t="s">
        <v>290</v>
      </c>
      <c r="M3344" s="102" t="s">
        <v>1074</v>
      </c>
      <c r="N3344" s="102">
        <v>6</v>
      </c>
      <c r="O3344" s="102" t="s">
        <v>1075</v>
      </c>
    </row>
    <row r="3345" spans="1:15" x14ac:dyDescent="0.25">
      <c r="A3345" s="102" t="s">
        <v>7033</v>
      </c>
      <c r="B3345" s="103" t="s">
        <v>7034</v>
      </c>
      <c r="C3345" s="103" t="s">
        <v>1118</v>
      </c>
      <c r="D3345" s="102" t="s">
        <v>570</v>
      </c>
      <c r="E3345" s="102" t="s">
        <v>275</v>
      </c>
      <c r="F3345" s="102" t="s">
        <v>7035</v>
      </c>
      <c r="H3345" s="102">
        <v>45521</v>
      </c>
      <c r="I3345" s="102" t="s">
        <v>292</v>
      </c>
      <c r="J3345" s="102" t="s">
        <v>291</v>
      </c>
      <c r="K3345" s="102" t="s">
        <v>1</v>
      </c>
      <c r="L3345" s="102" t="s">
        <v>290</v>
      </c>
      <c r="M3345" s="102" t="s">
        <v>1074</v>
      </c>
      <c r="N3345" s="102">
        <v>6</v>
      </c>
      <c r="O3345" s="102" t="s">
        <v>1075</v>
      </c>
    </row>
    <row r="3346" spans="1:15" x14ac:dyDescent="0.25">
      <c r="A3346" s="102" t="s">
        <v>7036</v>
      </c>
      <c r="B3346" s="103" t="s">
        <v>1132</v>
      </c>
      <c r="C3346" s="103" t="s">
        <v>274</v>
      </c>
      <c r="D3346" s="102" t="s">
        <v>570</v>
      </c>
      <c r="E3346" s="102" t="s">
        <v>275</v>
      </c>
      <c r="F3346" s="102" t="s">
        <v>7037</v>
      </c>
      <c r="H3346" s="102">
        <v>45521</v>
      </c>
      <c r="I3346" s="102" t="s">
        <v>292</v>
      </c>
      <c r="J3346" s="102" t="s">
        <v>291</v>
      </c>
      <c r="K3346" s="102" t="s">
        <v>1</v>
      </c>
      <c r="L3346" s="102" t="s">
        <v>290</v>
      </c>
      <c r="M3346" s="102" t="s">
        <v>1074</v>
      </c>
      <c r="N3346" s="102">
        <v>6</v>
      </c>
      <c r="O3346" s="102" t="s">
        <v>1075</v>
      </c>
    </row>
    <row r="3347" spans="1:15" x14ac:dyDescent="0.25">
      <c r="A3347" s="102" t="s">
        <v>7038</v>
      </c>
      <c r="B3347" s="103" t="s">
        <v>7039</v>
      </c>
      <c r="C3347" s="103" t="s">
        <v>1118</v>
      </c>
      <c r="D3347" s="102" t="s">
        <v>570</v>
      </c>
      <c r="E3347" s="102" t="s">
        <v>275</v>
      </c>
      <c r="F3347" s="102" t="s">
        <v>7040</v>
      </c>
      <c r="H3347" s="102">
        <v>45521</v>
      </c>
      <c r="I3347" s="102" t="s">
        <v>292</v>
      </c>
      <c r="J3347" s="102" t="s">
        <v>291</v>
      </c>
      <c r="K3347" s="102" t="s">
        <v>1</v>
      </c>
      <c r="L3347" s="102" t="s">
        <v>290</v>
      </c>
      <c r="M3347" s="102" t="s">
        <v>1074</v>
      </c>
      <c r="N3347" s="102">
        <v>6</v>
      </c>
      <c r="O3347" s="102" t="s">
        <v>1075</v>
      </c>
    </row>
    <row r="3348" spans="1:15" x14ac:dyDescent="0.25">
      <c r="A3348" s="102" t="s">
        <v>4753</v>
      </c>
      <c r="B3348" s="103" t="s">
        <v>1122</v>
      </c>
      <c r="C3348" s="103" t="s">
        <v>274</v>
      </c>
      <c r="D3348" s="102" t="s">
        <v>570</v>
      </c>
      <c r="E3348" s="102" t="s">
        <v>275</v>
      </c>
      <c r="F3348" s="102" t="s">
        <v>7041</v>
      </c>
      <c r="H3348" s="102">
        <v>45521</v>
      </c>
      <c r="I3348" s="102" t="s">
        <v>4693</v>
      </c>
      <c r="J3348" s="102" t="s">
        <v>1</v>
      </c>
      <c r="K3348" s="102" t="s">
        <v>2</v>
      </c>
      <c r="L3348" s="102" t="s">
        <v>24</v>
      </c>
      <c r="M3348" s="102" t="s">
        <v>1074</v>
      </c>
      <c r="N3348" s="102">
        <v>6</v>
      </c>
      <c r="O3348" s="102" t="s">
        <v>1075</v>
      </c>
    </row>
    <row r="3349" spans="1:15" x14ac:dyDescent="0.25">
      <c r="A3349" s="102" t="s">
        <v>4753</v>
      </c>
      <c r="B3349" s="103" t="s">
        <v>2232</v>
      </c>
      <c r="C3349" s="103" t="s">
        <v>1118</v>
      </c>
      <c r="D3349" s="102" t="s">
        <v>570</v>
      </c>
      <c r="E3349" s="102" t="s">
        <v>275</v>
      </c>
      <c r="F3349" s="102" t="s">
        <v>7042</v>
      </c>
      <c r="H3349" s="102">
        <v>45521</v>
      </c>
      <c r="I3349" s="102" t="s">
        <v>4693</v>
      </c>
      <c r="J3349" s="102" t="s">
        <v>1</v>
      </c>
      <c r="K3349" s="102" t="s">
        <v>2</v>
      </c>
      <c r="L3349" s="102" t="s">
        <v>24</v>
      </c>
      <c r="M3349" s="102" t="s">
        <v>1074</v>
      </c>
      <c r="N3349" s="102">
        <v>6</v>
      </c>
      <c r="O3349" s="102" t="s">
        <v>1075</v>
      </c>
    </row>
    <row r="3350" spans="1:15" x14ac:dyDescent="0.25">
      <c r="A3350" s="102" t="s">
        <v>7043</v>
      </c>
      <c r="B3350" s="103" t="s">
        <v>1468</v>
      </c>
      <c r="C3350" s="103" t="s">
        <v>1118</v>
      </c>
      <c r="D3350" s="102" t="s">
        <v>318</v>
      </c>
      <c r="E3350" s="102" t="s">
        <v>275</v>
      </c>
      <c r="F3350" s="102" t="s">
        <v>7044</v>
      </c>
      <c r="H3350" s="102">
        <v>45521</v>
      </c>
      <c r="I3350" s="102" t="s">
        <v>4693</v>
      </c>
      <c r="J3350" s="102" t="s">
        <v>1</v>
      </c>
      <c r="K3350" s="102" t="s">
        <v>2</v>
      </c>
      <c r="L3350" s="102" t="s">
        <v>24</v>
      </c>
      <c r="M3350" s="102" t="s">
        <v>1074</v>
      </c>
      <c r="N3350" s="102">
        <v>6</v>
      </c>
      <c r="O3350" s="102" t="s">
        <v>1075</v>
      </c>
    </row>
    <row r="3351" spans="1:15" x14ac:dyDescent="0.25">
      <c r="A3351" s="102" t="s">
        <v>4760</v>
      </c>
      <c r="B3351" s="103" t="s">
        <v>2232</v>
      </c>
      <c r="C3351" s="103" t="s">
        <v>277</v>
      </c>
      <c r="D3351" s="102" t="s">
        <v>303</v>
      </c>
      <c r="E3351" s="102" t="s">
        <v>275</v>
      </c>
      <c r="F3351" s="102" t="s">
        <v>7045</v>
      </c>
      <c r="H3351" s="102">
        <v>45521</v>
      </c>
      <c r="I3351" s="102" t="s">
        <v>4693</v>
      </c>
      <c r="J3351" s="102" t="s">
        <v>1</v>
      </c>
      <c r="K3351" s="102" t="s">
        <v>2</v>
      </c>
      <c r="L3351" s="102" t="s">
        <v>24</v>
      </c>
      <c r="M3351" s="102" t="s">
        <v>1074</v>
      </c>
      <c r="N3351" s="102">
        <v>6</v>
      </c>
      <c r="O3351" s="102" t="s">
        <v>1075</v>
      </c>
    </row>
    <row r="3352" spans="1:15" x14ac:dyDescent="0.25">
      <c r="A3352" s="102" t="s">
        <v>4760</v>
      </c>
      <c r="B3352" s="103" t="s">
        <v>2558</v>
      </c>
      <c r="C3352" s="103" t="s">
        <v>274</v>
      </c>
      <c r="D3352" s="102" t="s">
        <v>303</v>
      </c>
      <c r="E3352" s="102" t="s">
        <v>275</v>
      </c>
      <c r="F3352" s="102" t="s">
        <v>7046</v>
      </c>
      <c r="H3352" s="102">
        <v>45521</v>
      </c>
      <c r="I3352" s="102" t="s">
        <v>4693</v>
      </c>
      <c r="J3352" s="102" t="s">
        <v>1</v>
      </c>
      <c r="K3352" s="102" t="s">
        <v>2</v>
      </c>
      <c r="L3352" s="102" t="s">
        <v>24</v>
      </c>
      <c r="M3352" s="102" t="s">
        <v>1074</v>
      </c>
      <c r="N3352" s="102">
        <v>6</v>
      </c>
      <c r="O3352" s="102" t="s">
        <v>1075</v>
      </c>
    </row>
    <row r="3353" spans="1:15" x14ac:dyDescent="0.25">
      <c r="A3353" s="102" t="s">
        <v>4763</v>
      </c>
      <c r="B3353" s="103" t="s">
        <v>1117</v>
      </c>
      <c r="C3353" s="103" t="s">
        <v>277</v>
      </c>
      <c r="D3353" s="102" t="s">
        <v>303</v>
      </c>
      <c r="E3353" s="102" t="s">
        <v>275</v>
      </c>
      <c r="F3353" s="102" t="s">
        <v>7047</v>
      </c>
      <c r="H3353" s="102">
        <v>45521</v>
      </c>
      <c r="I3353" s="102" t="s">
        <v>4693</v>
      </c>
      <c r="J3353" s="102" t="s">
        <v>1</v>
      </c>
      <c r="K3353" s="102" t="s">
        <v>2</v>
      </c>
      <c r="L3353" s="102" t="s">
        <v>24</v>
      </c>
      <c r="M3353" s="102" t="s">
        <v>1074</v>
      </c>
      <c r="N3353" s="102">
        <v>6</v>
      </c>
      <c r="O3353" s="102" t="s">
        <v>1075</v>
      </c>
    </row>
    <row r="3354" spans="1:15" x14ac:dyDescent="0.25">
      <c r="A3354" s="102" t="s">
        <v>4763</v>
      </c>
      <c r="B3354" s="103" t="s">
        <v>1304</v>
      </c>
      <c r="C3354" s="103" t="s">
        <v>274</v>
      </c>
      <c r="D3354" s="102" t="s">
        <v>303</v>
      </c>
      <c r="E3354" s="102" t="s">
        <v>275</v>
      </c>
      <c r="F3354" s="102" t="s">
        <v>7048</v>
      </c>
      <c r="H3354" s="102">
        <v>45521</v>
      </c>
      <c r="I3354" s="102" t="s">
        <v>4693</v>
      </c>
      <c r="J3354" s="102" t="s">
        <v>1</v>
      </c>
      <c r="K3354" s="102" t="s">
        <v>2</v>
      </c>
      <c r="L3354" s="102" t="s">
        <v>24</v>
      </c>
      <c r="M3354" s="102" t="s">
        <v>1074</v>
      </c>
      <c r="N3354" s="102">
        <v>6</v>
      </c>
      <c r="O3354" s="102" t="s">
        <v>1075</v>
      </c>
    </row>
    <row r="3355" spans="1:15" x14ac:dyDescent="0.25">
      <c r="A3355" s="102" t="s">
        <v>4768</v>
      </c>
      <c r="B3355" s="103" t="s">
        <v>2833</v>
      </c>
      <c r="C3355" s="103" t="s">
        <v>1118</v>
      </c>
      <c r="D3355" s="102" t="s">
        <v>570</v>
      </c>
      <c r="E3355" s="102" t="s">
        <v>275</v>
      </c>
      <c r="F3355" s="102" t="s">
        <v>7049</v>
      </c>
      <c r="H3355" s="102">
        <v>45521</v>
      </c>
      <c r="I3355" s="102" t="s">
        <v>4693</v>
      </c>
      <c r="J3355" s="102" t="s">
        <v>1</v>
      </c>
      <c r="K3355" s="102" t="s">
        <v>2</v>
      </c>
      <c r="L3355" s="102" t="s">
        <v>24</v>
      </c>
      <c r="M3355" s="102" t="s">
        <v>1074</v>
      </c>
      <c r="N3355" s="102">
        <v>6</v>
      </c>
      <c r="O3355" s="102" t="s">
        <v>1075</v>
      </c>
    </row>
    <row r="3356" spans="1:15" x14ac:dyDescent="0.25">
      <c r="A3356" s="102" t="s">
        <v>4770</v>
      </c>
      <c r="B3356" s="103" t="s">
        <v>4771</v>
      </c>
      <c r="C3356" s="103" t="s">
        <v>1118</v>
      </c>
      <c r="D3356" s="102" t="s">
        <v>570</v>
      </c>
      <c r="E3356" s="102" t="s">
        <v>275</v>
      </c>
      <c r="F3356" s="102" t="s">
        <v>7050</v>
      </c>
      <c r="H3356" s="102">
        <v>45521</v>
      </c>
      <c r="I3356" s="102" t="s">
        <v>4693</v>
      </c>
      <c r="J3356" s="102" t="s">
        <v>1</v>
      </c>
      <c r="K3356" s="102" t="s">
        <v>2</v>
      </c>
      <c r="L3356" s="102" t="s">
        <v>24</v>
      </c>
      <c r="M3356" s="102" t="s">
        <v>1074</v>
      </c>
      <c r="N3356" s="102">
        <v>6</v>
      </c>
      <c r="O3356" s="102" t="s">
        <v>1075</v>
      </c>
    </row>
    <row r="3357" spans="1:15" x14ac:dyDescent="0.25">
      <c r="A3357" s="102" t="s">
        <v>4770</v>
      </c>
      <c r="B3357" s="103" t="s">
        <v>4773</v>
      </c>
      <c r="C3357" s="103" t="s">
        <v>1118</v>
      </c>
      <c r="D3357" s="102" t="s">
        <v>570</v>
      </c>
      <c r="E3357" s="102" t="s">
        <v>275</v>
      </c>
      <c r="F3357" s="102" t="s">
        <v>7051</v>
      </c>
      <c r="H3357" s="102">
        <v>45521</v>
      </c>
      <c r="I3357" s="102" t="s">
        <v>4693</v>
      </c>
      <c r="J3357" s="102" t="s">
        <v>1</v>
      </c>
      <c r="K3357" s="102" t="s">
        <v>2</v>
      </c>
      <c r="L3357" s="102" t="s">
        <v>24</v>
      </c>
      <c r="M3357" s="102" t="s">
        <v>1074</v>
      </c>
      <c r="N3357" s="102">
        <v>6</v>
      </c>
      <c r="O3357" s="102" t="s">
        <v>1075</v>
      </c>
    </row>
    <row r="3358" spans="1:15" x14ac:dyDescent="0.25">
      <c r="A3358" s="102" t="s">
        <v>4775</v>
      </c>
      <c r="B3358" s="103" t="s">
        <v>3119</v>
      </c>
      <c r="C3358" s="103" t="s">
        <v>1118</v>
      </c>
      <c r="D3358" s="102" t="s">
        <v>318</v>
      </c>
      <c r="E3358" s="102" t="s">
        <v>275</v>
      </c>
      <c r="F3358" s="102" t="s">
        <v>7052</v>
      </c>
      <c r="H3358" s="102">
        <v>45521</v>
      </c>
      <c r="I3358" s="102" t="s">
        <v>4693</v>
      </c>
      <c r="J3358" s="102" t="s">
        <v>1</v>
      </c>
      <c r="K3358" s="102" t="s">
        <v>2</v>
      </c>
      <c r="L3358" s="102" t="s">
        <v>24</v>
      </c>
      <c r="M3358" s="102" t="s">
        <v>1074</v>
      </c>
      <c r="N3358" s="102">
        <v>6</v>
      </c>
      <c r="O3358" s="102" t="s">
        <v>1075</v>
      </c>
    </row>
    <row r="3359" spans="1:15" x14ac:dyDescent="0.25">
      <c r="A3359" s="102" t="s">
        <v>4777</v>
      </c>
      <c r="B3359" s="103" t="s">
        <v>1080</v>
      </c>
      <c r="C3359" s="103" t="s">
        <v>1118</v>
      </c>
      <c r="D3359" s="102" t="s">
        <v>318</v>
      </c>
      <c r="E3359" s="102" t="s">
        <v>275</v>
      </c>
      <c r="F3359" s="102" t="s">
        <v>7053</v>
      </c>
      <c r="H3359" s="102">
        <v>45521</v>
      </c>
      <c r="I3359" s="102" t="s">
        <v>4693</v>
      </c>
      <c r="J3359" s="102" t="s">
        <v>1</v>
      </c>
      <c r="K3359" s="102" t="s">
        <v>2</v>
      </c>
      <c r="L3359" s="102" t="s">
        <v>24</v>
      </c>
      <c r="M3359" s="102" t="s">
        <v>1074</v>
      </c>
      <c r="N3359" s="102">
        <v>6</v>
      </c>
      <c r="O3359" s="102" t="s">
        <v>1075</v>
      </c>
    </row>
    <row r="3360" spans="1:15" x14ac:dyDescent="0.25">
      <c r="A3360" s="102" t="s">
        <v>4779</v>
      </c>
      <c r="B3360" s="103" t="s">
        <v>4780</v>
      </c>
      <c r="C3360" s="103" t="s">
        <v>1118</v>
      </c>
      <c r="D3360" s="102" t="s">
        <v>570</v>
      </c>
      <c r="E3360" s="102" t="s">
        <v>275</v>
      </c>
      <c r="F3360" s="102" t="s">
        <v>7054</v>
      </c>
      <c r="H3360" s="102">
        <v>45521</v>
      </c>
      <c r="I3360" s="102" t="s">
        <v>4693</v>
      </c>
      <c r="J3360" s="102" t="s">
        <v>1</v>
      </c>
      <c r="K3360" s="102" t="s">
        <v>2</v>
      </c>
      <c r="L3360" s="102" t="s">
        <v>24</v>
      </c>
      <c r="M3360" s="102" t="s">
        <v>1074</v>
      </c>
      <c r="N3360" s="102">
        <v>6</v>
      </c>
      <c r="O3360" s="102" t="s">
        <v>1075</v>
      </c>
    </row>
    <row r="3361" spans="1:15" x14ac:dyDescent="0.25">
      <c r="A3361" s="102" t="s">
        <v>4779</v>
      </c>
      <c r="B3361" s="103" t="s">
        <v>1197</v>
      </c>
      <c r="C3361" s="103" t="s">
        <v>274</v>
      </c>
      <c r="D3361" s="102" t="s">
        <v>570</v>
      </c>
      <c r="E3361" s="102" t="s">
        <v>275</v>
      </c>
      <c r="F3361" s="102" t="s">
        <v>7055</v>
      </c>
      <c r="H3361" s="102">
        <v>45521</v>
      </c>
      <c r="I3361" s="102" t="s">
        <v>4693</v>
      </c>
      <c r="J3361" s="102" t="s">
        <v>1</v>
      </c>
      <c r="K3361" s="102" t="s">
        <v>2</v>
      </c>
      <c r="L3361" s="102" t="s">
        <v>24</v>
      </c>
      <c r="M3361" s="102" t="s">
        <v>1074</v>
      </c>
      <c r="N3361" s="102">
        <v>6</v>
      </c>
      <c r="O3361" s="102" t="s">
        <v>1075</v>
      </c>
    </row>
    <row r="3362" spans="1:15" x14ac:dyDescent="0.25">
      <c r="A3362" s="102" t="s">
        <v>4783</v>
      </c>
      <c r="B3362" s="103" t="s">
        <v>4784</v>
      </c>
      <c r="C3362" s="103" t="s">
        <v>277</v>
      </c>
      <c r="D3362" s="102" t="s">
        <v>303</v>
      </c>
      <c r="E3362" s="102" t="s">
        <v>275</v>
      </c>
      <c r="F3362" s="102" t="s">
        <v>7056</v>
      </c>
      <c r="H3362" s="102">
        <v>45521</v>
      </c>
      <c r="I3362" s="102" t="s">
        <v>4693</v>
      </c>
      <c r="J3362" s="102" t="s">
        <v>1</v>
      </c>
      <c r="K3362" s="102" t="s">
        <v>2</v>
      </c>
      <c r="L3362" s="102" t="s">
        <v>24</v>
      </c>
      <c r="M3362" s="102" t="s">
        <v>1074</v>
      </c>
      <c r="N3362" s="102">
        <v>6</v>
      </c>
      <c r="O3362" s="102" t="s">
        <v>1075</v>
      </c>
    </row>
    <row r="3363" spans="1:15" x14ac:dyDescent="0.25">
      <c r="A3363" s="102" t="s">
        <v>4786</v>
      </c>
      <c r="B3363" s="103" t="s">
        <v>3355</v>
      </c>
      <c r="C3363" s="103" t="s">
        <v>277</v>
      </c>
      <c r="D3363" s="102" t="s">
        <v>303</v>
      </c>
      <c r="E3363" s="102" t="s">
        <v>275</v>
      </c>
      <c r="F3363" s="102" t="s">
        <v>7057</v>
      </c>
      <c r="H3363" s="102">
        <v>45521</v>
      </c>
      <c r="I3363" s="102" t="s">
        <v>4693</v>
      </c>
      <c r="J3363" s="102" t="s">
        <v>1</v>
      </c>
      <c r="K3363" s="102" t="s">
        <v>2</v>
      </c>
      <c r="L3363" s="102" t="s">
        <v>24</v>
      </c>
      <c r="M3363" s="102" t="s">
        <v>1074</v>
      </c>
      <c r="N3363" s="102">
        <v>6</v>
      </c>
      <c r="O3363" s="102" t="s">
        <v>1075</v>
      </c>
    </row>
    <row r="3364" spans="1:15" x14ac:dyDescent="0.25">
      <c r="A3364" s="102" t="s">
        <v>3803</v>
      </c>
      <c r="B3364" s="103" t="s">
        <v>1912</v>
      </c>
      <c r="C3364" s="103" t="s">
        <v>274</v>
      </c>
      <c r="D3364" s="102" t="s">
        <v>196</v>
      </c>
      <c r="E3364" s="102" t="s">
        <v>275</v>
      </c>
      <c r="F3364" s="102" t="s">
        <v>7058</v>
      </c>
      <c r="H3364" s="102">
        <v>45521</v>
      </c>
      <c r="I3364" s="102" t="s">
        <v>4693</v>
      </c>
      <c r="J3364" s="102" t="s">
        <v>1</v>
      </c>
      <c r="K3364" s="102" t="s">
        <v>2</v>
      </c>
      <c r="L3364" s="102" t="s">
        <v>24</v>
      </c>
      <c r="M3364" s="102" t="s">
        <v>1074</v>
      </c>
      <c r="N3364" s="102">
        <v>6</v>
      </c>
      <c r="O3364" s="102" t="s">
        <v>1075</v>
      </c>
    </row>
    <row r="3365" spans="1:15" x14ac:dyDescent="0.25">
      <c r="A3365" s="102" t="s">
        <v>4789</v>
      </c>
      <c r="B3365" s="103" t="s">
        <v>4790</v>
      </c>
      <c r="C3365" s="103" t="s">
        <v>274</v>
      </c>
      <c r="D3365" s="102" t="s">
        <v>570</v>
      </c>
      <c r="E3365" s="102" t="s">
        <v>275</v>
      </c>
      <c r="F3365" s="102" t="s">
        <v>7059</v>
      </c>
      <c r="H3365" s="102">
        <v>45521</v>
      </c>
      <c r="I3365" s="102" t="s">
        <v>4693</v>
      </c>
      <c r="J3365" s="102" t="s">
        <v>1</v>
      </c>
      <c r="K3365" s="102" t="s">
        <v>2</v>
      </c>
      <c r="L3365" s="102" t="s">
        <v>24</v>
      </c>
      <c r="M3365" s="102" t="s">
        <v>1074</v>
      </c>
      <c r="N3365" s="102">
        <v>6</v>
      </c>
      <c r="O3365" s="102" t="s">
        <v>1075</v>
      </c>
    </row>
    <row r="3366" spans="1:15" x14ac:dyDescent="0.25">
      <c r="A3366" s="102" t="s">
        <v>4789</v>
      </c>
      <c r="B3366" s="103" t="s">
        <v>4792</v>
      </c>
      <c r="C3366" s="103" t="s">
        <v>1118</v>
      </c>
      <c r="D3366" s="102" t="s">
        <v>570</v>
      </c>
      <c r="E3366" s="102" t="s">
        <v>275</v>
      </c>
      <c r="F3366" s="102" t="s">
        <v>7060</v>
      </c>
      <c r="H3366" s="102">
        <v>45521</v>
      </c>
      <c r="I3366" s="102" t="s">
        <v>4693</v>
      </c>
      <c r="J3366" s="102" t="s">
        <v>1</v>
      </c>
      <c r="K3366" s="102" t="s">
        <v>2</v>
      </c>
      <c r="L3366" s="102" t="s">
        <v>24</v>
      </c>
      <c r="M3366" s="102" t="s">
        <v>1074</v>
      </c>
      <c r="N3366" s="102">
        <v>6</v>
      </c>
      <c r="O3366" s="102" t="s">
        <v>1075</v>
      </c>
    </row>
    <row r="3367" spans="1:15" x14ac:dyDescent="0.25">
      <c r="A3367" s="102" t="s">
        <v>4794</v>
      </c>
      <c r="B3367" s="103" t="s">
        <v>1764</v>
      </c>
      <c r="C3367" s="103" t="s">
        <v>274</v>
      </c>
      <c r="D3367" s="102" t="s">
        <v>152</v>
      </c>
      <c r="E3367" s="102" t="s">
        <v>275</v>
      </c>
      <c r="F3367" s="102" t="s">
        <v>7061</v>
      </c>
      <c r="H3367" s="102">
        <v>45521</v>
      </c>
      <c r="I3367" s="102" t="s">
        <v>4693</v>
      </c>
      <c r="J3367" s="102" t="s">
        <v>1</v>
      </c>
      <c r="K3367" s="102" t="s">
        <v>2</v>
      </c>
      <c r="L3367" s="102" t="s">
        <v>24</v>
      </c>
      <c r="M3367" s="102" t="s">
        <v>1074</v>
      </c>
      <c r="N3367" s="102">
        <v>6</v>
      </c>
      <c r="O3367" s="102" t="s">
        <v>1075</v>
      </c>
    </row>
    <row r="3368" spans="1:15" x14ac:dyDescent="0.25">
      <c r="A3368" s="102" t="s">
        <v>4796</v>
      </c>
      <c r="B3368" s="103" t="s">
        <v>4797</v>
      </c>
      <c r="C3368" s="103" t="s">
        <v>1118</v>
      </c>
      <c r="D3368" s="102" t="s">
        <v>570</v>
      </c>
      <c r="E3368" s="102" t="s">
        <v>275</v>
      </c>
      <c r="F3368" s="102" t="s">
        <v>7062</v>
      </c>
      <c r="H3368" s="102">
        <v>45521</v>
      </c>
      <c r="I3368" s="102" t="s">
        <v>4693</v>
      </c>
      <c r="J3368" s="102" t="s">
        <v>1</v>
      </c>
      <c r="K3368" s="102" t="s">
        <v>2</v>
      </c>
      <c r="L3368" s="102" t="s">
        <v>24</v>
      </c>
      <c r="M3368" s="102" t="s">
        <v>1074</v>
      </c>
      <c r="N3368" s="102">
        <v>6</v>
      </c>
      <c r="O3368" s="102" t="s">
        <v>1075</v>
      </c>
    </row>
    <row r="3369" spans="1:15" x14ac:dyDescent="0.25">
      <c r="A3369" s="102" t="s">
        <v>4796</v>
      </c>
      <c r="B3369" s="103" t="s">
        <v>1997</v>
      </c>
      <c r="C3369" s="103" t="s">
        <v>1118</v>
      </c>
      <c r="D3369" s="102" t="s">
        <v>570</v>
      </c>
      <c r="E3369" s="102" t="s">
        <v>275</v>
      </c>
      <c r="F3369" s="102" t="s">
        <v>7063</v>
      </c>
      <c r="H3369" s="102">
        <v>45521</v>
      </c>
      <c r="I3369" s="102" t="s">
        <v>4693</v>
      </c>
      <c r="J3369" s="102" t="s">
        <v>1</v>
      </c>
      <c r="K3369" s="102" t="s">
        <v>2</v>
      </c>
      <c r="L3369" s="102" t="s">
        <v>24</v>
      </c>
      <c r="M3369" s="102" t="s">
        <v>1074</v>
      </c>
      <c r="N3369" s="102">
        <v>6</v>
      </c>
      <c r="O3369" s="102" t="s">
        <v>1075</v>
      </c>
    </row>
    <row r="3370" spans="1:15" x14ac:dyDescent="0.25">
      <c r="A3370" s="102" t="s">
        <v>4796</v>
      </c>
      <c r="B3370" s="103" t="s">
        <v>2139</v>
      </c>
      <c r="C3370" s="103" t="s">
        <v>274</v>
      </c>
      <c r="D3370" s="102" t="s">
        <v>570</v>
      </c>
      <c r="E3370" s="102" t="s">
        <v>275</v>
      </c>
      <c r="F3370" s="102" t="s">
        <v>7064</v>
      </c>
      <c r="H3370" s="102">
        <v>45521</v>
      </c>
      <c r="I3370" s="102" t="s">
        <v>4693</v>
      </c>
      <c r="J3370" s="102" t="s">
        <v>1</v>
      </c>
      <c r="K3370" s="102" t="s">
        <v>2</v>
      </c>
      <c r="L3370" s="102" t="s">
        <v>24</v>
      </c>
      <c r="M3370" s="102" t="s">
        <v>1074</v>
      </c>
      <c r="N3370" s="102">
        <v>6</v>
      </c>
      <c r="O3370" s="102" t="s">
        <v>1075</v>
      </c>
    </row>
    <row r="3371" spans="1:15" x14ac:dyDescent="0.25">
      <c r="A3371" s="102" t="s">
        <v>4801</v>
      </c>
      <c r="B3371" s="103" t="s">
        <v>4802</v>
      </c>
      <c r="C3371" s="103" t="s">
        <v>277</v>
      </c>
      <c r="D3371" s="102" t="s">
        <v>196</v>
      </c>
      <c r="E3371" s="102" t="s">
        <v>276</v>
      </c>
      <c r="H3371" s="102">
        <v>45521</v>
      </c>
      <c r="I3371" s="102" t="s">
        <v>4693</v>
      </c>
      <c r="J3371" s="102" t="s">
        <v>1</v>
      </c>
      <c r="K3371" s="102" t="s">
        <v>2</v>
      </c>
      <c r="L3371" s="102" t="s">
        <v>24</v>
      </c>
      <c r="M3371" s="102" t="s">
        <v>1074</v>
      </c>
      <c r="N3371" s="102">
        <v>6</v>
      </c>
      <c r="O3371" s="102" t="s">
        <v>1075</v>
      </c>
    </row>
    <row r="3372" spans="1:15" x14ac:dyDescent="0.25">
      <c r="A3372" s="102" t="s">
        <v>4804</v>
      </c>
      <c r="B3372" s="103" t="s">
        <v>4805</v>
      </c>
      <c r="C3372" s="103" t="s">
        <v>1360</v>
      </c>
      <c r="D3372" s="102" t="s">
        <v>570</v>
      </c>
      <c r="E3372" s="102" t="s">
        <v>275</v>
      </c>
      <c r="F3372" s="102" t="s">
        <v>7065</v>
      </c>
      <c r="H3372" s="102">
        <v>45521</v>
      </c>
      <c r="I3372" s="102" t="s">
        <v>4693</v>
      </c>
      <c r="J3372" s="102" t="s">
        <v>1</v>
      </c>
      <c r="K3372" s="102" t="s">
        <v>2</v>
      </c>
      <c r="L3372" s="102" t="s">
        <v>24</v>
      </c>
      <c r="M3372" s="102" t="s">
        <v>1074</v>
      </c>
      <c r="N3372" s="102">
        <v>6</v>
      </c>
      <c r="O3372" s="102" t="s">
        <v>1075</v>
      </c>
    </row>
    <row r="3373" spans="1:15" x14ac:dyDescent="0.25">
      <c r="A3373" s="102" t="s">
        <v>4804</v>
      </c>
      <c r="B3373" s="103" t="s">
        <v>4807</v>
      </c>
      <c r="C3373" s="103" t="s">
        <v>1118</v>
      </c>
      <c r="D3373" s="102" t="s">
        <v>570</v>
      </c>
      <c r="E3373" s="102" t="s">
        <v>275</v>
      </c>
      <c r="F3373" s="102" t="s">
        <v>7066</v>
      </c>
      <c r="H3373" s="102">
        <v>45521</v>
      </c>
      <c r="I3373" s="102" t="s">
        <v>4693</v>
      </c>
      <c r="J3373" s="102" t="s">
        <v>1</v>
      </c>
      <c r="K3373" s="102" t="s">
        <v>2</v>
      </c>
      <c r="L3373" s="102" t="s">
        <v>24</v>
      </c>
      <c r="M3373" s="102" t="s">
        <v>1074</v>
      </c>
      <c r="N3373" s="102">
        <v>6</v>
      </c>
      <c r="O3373" s="102" t="s">
        <v>1075</v>
      </c>
    </row>
    <row r="3374" spans="1:15" x14ac:dyDescent="0.25">
      <c r="A3374" s="102" t="s">
        <v>4809</v>
      </c>
      <c r="B3374" s="103" t="s">
        <v>4810</v>
      </c>
      <c r="C3374" s="103" t="s">
        <v>1118</v>
      </c>
      <c r="D3374" s="102" t="s">
        <v>570</v>
      </c>
      <c r="E3374" s="102" t="s">
        <v>275</v>
      </c>
      <c r="F3374" s="102" t="s">
        <v>7067</v>
      </c>
      <c r="H3374" s="102">
        <v>45521</v>
      </c>
      <c r="I3374" s="102" t="s">
        <v>4693</v>
      </c>
      <c r="J3374" s="102" t="s">
        <v>1</v>
      </c>
      <c r="K3374" s="102" t="s">
        <v>2</v>
      </c>
      <c r="L3374" s="102" t="s">
        <v>24</v>
      </c>
      <c r="M3374" s="102" t="s">
        <v>1074</v>
      </c>
      <c r="N3374" s="102">
        <v>6</v>
      </c>
      <c r="O3374" s="102" t="s">
        <v>1075</v>
      </c>
    </row>
    <row r="3375" spans="1:15" x14ac:dyDescent="0.25">
      <c r="A3375" s="102" t="s">
        <v>4812</v>
      </c>
      <c r="B3375" s="103" t="s">
        <v>2109</v>
      </c>
      <c r="C3375" s="103" t="s">
        <v>1118</v>
      </c>
      <c r="D3375" s="102" t="s">
        <v>570</v>
      </c>
      <c r="E3375" s="102" t="s">
        <v>275</v>
      </c>
      <c r="F3375" s="102" t="s">
        <v>7068</v>
      </c>
      <c r="H3375" s="102">
        <v>45521</v>
      </c>
      <c r="I3375" s="102" t="s">
        <v>4693</v>
      </c>
      <c r="J3375" s="102" t="s">
        <v>1</v>
      </c>
      <c r="K3375" s="102" t="s">
        <v>2</v>
      </c>
      <c r="L3375" s="102" t="s">
        <v>24</v>
      </c>
      <c r="M3375" s="102" t="s">
        <v>1074</v>
      </c>
      <c r="N3375" s="102">
        <v>6</v>
      </c>
      <c r="O3375" s="102" t="s">
        <v>1075</v>
      </c>
    </row>
    <row r="3376" spans="1:15" x14ac:dyDescent="0.25">
      <c r="A3376" s="102" t="s">
        <v>4814</v>
      </c>
      <c r="B3376" s="103" t="s">
        <v>1266</v>
      </c>
      <c r="C3376" s="103" t="s">
        <v>277</v>
      </c>
      <c r="D3376" s="102" t="s">
        <v>303</v>
      </c>
      <c r="E3376" s="102" t="s">
        <v>275</v>
      </c>
      <c r="F3376" s="102" t="s">
        <v>7069</v>
      </c>
      <c r="H3376" s="102">
        <v>45521</v>
      </c>
      <c r="I3376" s="102" t="s">
        <v>4693</v>
      </c>
      <c r="J3376" s="102" t="s">
        <v>1</v>
      </c>
      <c r="K3376" s="102" t="s">
        <v>2</v>
      </c>
      <c r="L3376" s="102" t="s">
        <v>24</v>
      </c>
      <c r="M3376" s="102" t="s">
        <v>1074</v>
      </c>
      <c r="N3376" s="102">
        <v>6</v>
      </c>
      <c r="O3376" s="102" t="s">
        <v>1075</v>
      </c>
    </row>
    <row r="3377" spans="1:15" x14ac:dyDescent="0.25">
      <c r="A3377" s="102" t="s">
        <v>4816</v>
      </c>
      <c r="B3377" s="103" t="s">
        <v>1764</v>
      </c>
      <c r="C3377" s="103" t="s">
        <v>274</v>
      </c>
      <c r="D3377" s="102" t="s">
        <v>570</v>
      </c>
      <c r="E3377" s="102" t="s">
        <v>275</v>
      </c>
      <c r="F3377" s="102" t="s">
        <v>7070</v>
      </c>
      <c r="H3377" s="102">
        <v>45521</v>
      </c>
      <c r="I3377" s="102" t="s">
        <v>4693</v>
      </c>
      <c r="J3377" s="102" t="s">
        <v>1</v>
      </c>
      <c r="K3377" s="102" t="s">
        <v>2</v>
      </c>
      <c r="L3377" s="102" t="s">
        <v>24</v>
      </c>
      <c r="M3377" s="102" t="s">
        <v>1074</v>
      </c>
      <c r="N3377" s="102">
        <v>6</v>
      </c>
      <c r="O3377" s="102" t="s">
        <v>1075</v>
      </c>
    </row>
    <row r="3378" spans="1:15" x14ac:dyDescent="0.25">
      <c r="A3378" s="102" t="s">
        <v>4818</v>
      </c>
      <c r="B3378" s="103" t="s">
        <v>4819</v>
      </c>
      <c r="C3378" s="103" t="s">
        <v>1360</v>
      </c>
      <c r="D3378" s="102" t="s">
        <v>570</v>
      </c>
      <c r="E3378" s="102" t="s">
        <v>275</v>
      </c>
      <c r="F3378" s="102" t="s">
        <v>7071</v>
      </c>
      <c r="H3378" s="102">
        <v>45521</v>
      </c>
      <c r="I3378" s="102" t="s">
        <v>4693</v>
      </c>
      <c r="J3378" s="102" t="s">
        <v>1</v>
      </c>
      <c r="K3378" s="102" t="s">
        <v>2</v>
      </c>
      <c r="L3378" s="102" t="s">
        <v>24</v>
      </c>
      <c r="M3378" s="102" t="s">
        <v>1074</v>
      </c>
      <c r="N3378" s="102">
        <v>6</v>
      </c>
      <c r="O3378" s="102" t="s">
        <v>1075</v>
      </c>
    </row>
    <row r="3379" spans="1:15" x14ac:dyDescent="0.25">
      <c r="A3379" s="102" t="s">
        <v>4821</v>
      </c>
      <c r="B3379" s="103" t="s">
        <v>4810</v>
      </c>
      <c r="C3379" s="103" t="s">
        <v>1118</v>
      </c>
      <c r="D3379" s="102" t="s">
        <v>570</v>
      </c>
      <c r="E3379" s="102" t="s">
        <v>275</v>
      </c>
      <c r="F3379" s="102" t="s">
        <v>7072</v>
      </c>
      <c r="H3379" s="102">
        <v>45521</v>
      </c>
      <c r="I3379" s="102" t="s">
        <v>4693</v>
      </c>
      <c r="J3379" s="102" t="s">
        <v>1</v>
      </c>
      <c r="K3379" s="102" t="s">
        <v>2</v>
      </c>
      <c r="L3379" s="102" t="s">
        <v>24</v>
      </c>
      <c r="M3379" s="102" t="s">
        <v>1074</v>
      </c>
      <c r="N3379" s="102">
        <v>6</v>
      </c>
      <c r="O3379" s="102" t="s">
        <v>1075</v>
      </c>
    </row>
    <row r="3380" spans="1:15" x14ac:dyDescent="0.25">
      <c r="A3380" s="102" t="s">
        <v>4823</v>
      </c>
      <c r="B3380" s="103" t="s">
        <v>4824</v>
      </c>
      <c r="C3380" s="103" t="s">
        <v>1360</v>
      </c>
      <c r="D3380" s="102" t="s">
        <v>570</v>
      </c>
      <c r="E3380" s="102" t="s">
        <v>275</v>
      </c>
      <c r="F3380" s="102" t="s">
        <v>7073</v>
      </c>
      <c r="H3380" s="102">
        <v>45521</v>
      </c>
      <c r="I3380" s="102" t="s">
        <v>4693</v>
      </c>
      <c r="J3380" s="102" t="s">
        <v>1</v>
      </c>
      <c r="K3380" s="102" t="s">
        <v>2</v>
      </c>
      <c r="L3380" s="102" t="s">
        <v>24</v>
      </c>
      <c r="M3380" s="102" t="s">
        <v>1074</v>
      </c>
      <c r="N3380" s="102">
        <v>6</v>
      </c>
      <c r="O3380" s="102" t="s">
        <v>1075</v>
      </c>
    </row>
    <row r="3381" spans="1:15" x14ac:dyDescent="0.25">
      <c r="A3381" s="102" t="s">
        <v>4827</v>
      </c>
      <c r="B3381" s="103" t="s">
        <v>2109</v>
      </c>
      <c r="C3381" s="103" t="s">
        <v>277</v>
      </c>
      <c r="D3381" s="102" t="s">
        <v>196</v>
      </c>
      <c r="E3381" s="102" t="s">
        <v>275</v>
      </c>
      <c r="F3381" s="102" t="s">
        <v>7074</v>
      </c>
      <c r="H3381" s="102">
        <v>45521</v>
      </c>
      <c r="I3381" s="102" t="s">
        <v>4693</v>
      </c>
      <c r="J3381" s="102" t="s">
        <v>1</v>
      </c>
      <c r="K3381" s="102" t="s">
        <v>2</v>
      </c>
      <c r="L3381" s="102" t="s">
        <v>24</v>
      </c>
      <c r="M3381" s="102" t="s">
        <v>1074</v>
      </c>
      <c r="N3381" s="102">
        <v>6</v>
      </c>
      <c r="O3381" s="102" t="s">
        <v>1075</v>
      </c>
    </row>
    <row r="3382" spans="1:15" x14ac:dyDescent="0.25">
      <c r="A3382" s="102" t="s">
        <v>4829</v>
      </c>
      <c r="B3382" s="103" t="s">
        <v>1448</v>
      </c>
      <c r="C3382" s="103" t="s">
        <v>1118</v>
      </c>
      <c r="D3382" s="102" t="s">
        <v>570</v>
      </c>
      <c r="E3382" s="102" t="s">
        <v>275</v>
      </c>
      <c r="F3382" s="102" t="s">
        <v>7075</v>
      </c>
      <c r="H3382" s="102">
        <v>45521</v>
      </c>
      <c r="I3382" s="102" t="s">
        <v>4693</v>
      </c>
      <c r="J3382" s="102" t="s">
        <v>1</v>
      </c>
      <c r="K3382" s="102" t="s">
        <v>2</v>
      </c>
      <c r="L3382" s="102" t="s">
        <v>24</v>
      </c>
      <c r="M3382" s="102" t="s">
        <v>1074</v>
      </c>
      <c r="N3382" s="102">
        <v>6</v>
      </c>
      <c r="O3382" s="102" t="s">
        <v>1075</v>
      </c>
    </row>
    <row r="3383" spans="1:15" x14ac:dyDescent="0.25">
      <c r="A3383" s="102" t="s">
        <v>4831</v>
      </c>
      <c r="B3383" s="103" t="s">
        <v>4832</v>
      </c>
      <c r="C3383" s="103" t="s">
        <v>274</v>
      </c>
      <c r="D3383" s="102" t="s">
        <v>318</v>
      </c>
      <c r="E3383" s="102" t="s">
        <v>275</v>
      </c>
      <c r="F3383" s="102" t="s">
        <v>7076</v>
      </c>
      <c r="H3383" s="102">
        <v>45521</v>
      </c>
      <c r="I3383" s="102" t="s">
        <v>4693</v>
      </c>
      <c r="J3383" s="102" t="s">
        <v>1</v>
      </c>
      <c r="K3383" s="102" t="s">
        <v>2</v>
      </c>
      <c r="L3383" s="102" t="s">
        <v>24</v>
      </c>
      <c r="M3383" s="102" t="s">
        <v>1074</v>
      </c>
      <c r="N3383" s="102">
        <v>6</v>
      </c>
      <c r="O3383" s="102" t="s">
        <v>1075</v>
      </c>
    </row>
    <row r="3384" spans="1:15" x14ac:dyDescent="0.25">
      <c r="A3384" s="102" t="s">
        <v>4834</v>
      </c>
      <c r="B3384" s="103" t="s">
        <v>1775</v>
      </c>
      <c r="C3384" s="103" t="s">
        <v>274</v>
      </c>
      <c r="D3384" s="102" t="s">
        <v>318</v>
      </c>
      <c r="E3384" s="102" t="s">
        <v>275</v>
      </c>
      <c r="F3384" s="102" t="s">
        <v>7077</v>
      </c>
      <c r="H3384" s="102">
        <v>45521</v>
      </c>
      <c r="I3384" s="102" t="s">
        <v>4693</v>
      </c>
      <c r="J3384" s="102" t="s">
        <v>1</v>
      </c>
      <c r="K3384" s="102" t="s">
        <v>2</v>
      </c>
      <c r="L3384" s="102" t="s">
        <v>24</v>
      </c>
      <c r="M3384" s="102" t="s">
        <v>1074</v>
      </c>
      <c r="N3384" s="102">
        <v>6</v>
      </c>
      <c r="O3384" s="102" t="s">
        <v>1075</v>
      </c>
    </row>
    <row r="3385" spans="1:15" x14ac:dyDescent="0.25">
      <c r="A3385" s="102" t="s">
        <v>4836</v>
      </c>
      <c r="B3385" s="103" t="s">
        <v>1721</v>
      </c>
      <c r="C3385" s="103" t="s">
        <v>1118</v>
      </c>
      <c r="D3385" s="102" t="s">
        <v>570</v>
      </c>
      <c r="E3385" s="102" t="s">
        <v>275</v>
      </c>
      <c r="F3385" s="102" t="s">
        <v>7078</v>
      </c>
      <c r="H3385" s="102">
        <v>45521</v>
      </c>
      <c r="I3385" s="102" t="s">
        <v>4693</v>
      </c>
      <c r="J3385" s="102" t="s">
        <v>1</v>
      </c>
      <c r="K3385" s="102" t="s">
        <v>2</v>
      </c>
      <c r="L3385" s="102" t="s">
        <v>24</v>
      </c>
      <c r="M3385" s="102" t="s">
        <v>1074</v>
      </c>
      <c r="N3385" s="102">
        <v>6</v>
      </c>
      <c r="O3385" s="102" t="s">
        <v>1075</v>
      </c>
    </row>
    <row r="3386" spans="1:15" x14ac:dyDescent="0.25">
      <c r="A3386" s="102" t="s">
        <v>4838</v>
      </c>
      <c r="B3386" s="103" t="s">
        <v>4839</v>
      </c>
      <c r="C3386" s="103" t="s">
        <v>1118</v>
      </c>
      <c r="D3386" s="102" t="s">
        <v>570</v>
      </c>
      <c r="E3386" s="102" t="s">
        <v>275</v>
      </c>
      <c r="F3386" s="102" t="s">
        <v>7079</v>
      </c>
      <c r="H3386" s="102">
        <v>45521</v>
      </c>
      <c r="I3386" s="102" t="s">
        <v>4693</v>
      </c>
      <c r="J3386" s="102" t="s">
        <v>1</v>
      </c>
      <c r="K3386" s="102" t="s">
        <v>2</v>
      </c>
      <c r="L3386" s="102" t="s">
        <v>24</v>
      </c>
      <c r="M3386" s="102" t="s">
        <v>1074</v>
      </c>
      <c r="N3386" s="102">
        <v>6</v>
      </c>
      <c r="O3386" s="102" t="s">
        <v>1075</v>
      </c>
    </row>
    <row r="3387" spans="1:15" x14ac:dyDescent="0.25">
      <c r="A3387" s="102" t="s">
        <v>4841</v>
      </c>
      <c r="B3387" s="103" t="s">
        <v>4842</v>
      </c>
      <c r="C3387" s="103" t="s">
        <v>274</v>
      </c>
      <c r="D3387" s="102" t="s">
        <v>318</v>
      </c>
      <c r="E3387" s="102" t="s">
        <v>275</v>
      </c>
      <c r="F3387" s="102" t="s">
        <v>7080</v>
      </c>
      <c r="H3387" s="102">
        <v>45521</v>
      </c>
      <c r="I3387" s="102" t="s">
        <v>4693</v>
      </c>
      <c r="J3387" s="102" t="s">
        <v>1</v>
      </c>
      <c r="K3387" s="102" t="s">
        <v>2</v>
      </c>
      <c r="L3387" s="102" t="s">
        <v>24</v>
      </c>
      <c r="M3387" s="102" t="s">
        <v>1074</v>
      </c>
      <c r="N3387" s="102">
        <v>6</v>
      </c>
      <c r="O3387" s="102" t="s">
        <v>1075</v>
      </c>
    </row>
    <row r="3388" spans="1:15" x14ac:dyDescent="0.25">
      <c r="A3388" s="102" t="s">
        <v>4844</v>
      </c>
      <c r="B3388" s="103" t="s">
        <v>4771</v>
      </c>
      <c r="C3388" s="103" t="s">
        <v>1118</v>
      </c>
      <c r="D3388" s="102" t="s">
        <v>570</v>
      </c>
      <c r="E3388" s="102" t="s">
        <v>275</v>
      </c>
      <c r="F3388" s="102" t="s">
        <v>7081</v>
      </c>
      <c r="H3388" s="102">
        <v>45521</v>
      </c>
      <c r="I3388" s="102" t="s">
        <v>4693</v>
      </c>
      <c r="J3388" s="102" t="s">
        <v>1</v>
      </c>
      <c r="K3388" s="102" t="s">
        <v>2</v>
      </c>
      <c r="L3388" s="102" t="s">
        <v>24</v>
      </c>
      <c r="M3388" s="102" t="s">
        <v>1074</v>
      </c>
      <c r="N3388" s="102">
        <v>6</v>
      </c>
      <c r="O3388" s="102" t="s">
        <v>1075</v>
      </c>
    </row>
    <row r="3389" spans="1:15" x14ac:dyDescent="0.25">
      <c r="A3389" s="102" t="s">
        <v>4846</v>
      </c>
      <c r="B3389" s="103" t="s">
        <v>1895</v>
      </c>
      <c r="C3389" s="103" t="s">
        <v>274</v>
      </c>
      <c r="D3389" s="102" t="s">
        <v>570</v>
      </c>
      <c r="E3389" s="102" t="s">
        <v>275</v>
      </c>
      <c r="F3389" s="102" t="s">
        <v>7082</v>
      </c>
      <c r="H3389" s="102">
        <v>45521</v>
      </c>
      <c r="I3389" s="102" t="s">
        <v>4693</v>
      </c>
      <c r="J3389" s="102" t="s">
        <v>1</v>
      </c>
      <c r="K3389" s="102" t="s">
        <v>2</v>
      </c>
      <c r="L3389" s="102" t="s">
        <v>24</v>
      </c>
      <c r="M3389" s="102" t="s">
        <v>1074</v>
      </c>
      <c r="N3389" s="102">
        <v>6</v>
      </c>
      <c r="O3389" s="102" t="s">
        <v>1075</v>
      </c>
    </row>
    <row r="3390" spans="1:15" x14ac:dyDescent="0.25">
      <c r="A3390" s="102" t="s">
        <v>2025</v>
      </c>
      <c r="B3390" s="103" t="s">
        <v>1672</v>
      </c>
      <c r="C3390" s="103" t="s">
        <v>274</v>
      </c>
      <c r="D3390" s="102" t="s">
        <v>570</v>
      </c>
      <c r="E3390" s="102" t="s">
        <v>275</v>
      </c>
      <c r="F3390" s="102" t="s">
        <v>7083</v>
      </c>
      <c r="H3390" s="102">
        <v>45521</v>
      </c>
      <c r="I3390" s="102" t="s">
        <v>4693</v>
      </c>
      <c r="J3390" s="102" t="s">
        <v>1</v>
      </c>
      <c r="K3390" s="102" t="s">
        <v>2</v>
      </c>
      <c r="L3390" s="102" t="s">
        <v>24</v>
      </c>
      <c r="M3390" s="102" t="s">
        <v>1074</v>
      </c>
      <c r="N3390" s="102">
        <v>6</v>
      </c>
      <c r="O3390" s="102" t="s">
        <v>1075</v>
      </c>
    </row>
    <row r="3391" spans="1:15" x14ac:dyDescent="0.25">
      <c r="A3391" s="102" t="s">
        <v>4849</v>
      </c>
      <c r="B3391" s="103" t="s">
        <v>7084</v>
      </c>
      <c r="C3391" s="103" t="s">
        <v>1118</v>
      </c>
      <c r="D3391" s="102" t="s">
        <v>318</v>
      </c>
      <c r="E3391" s="102" t="s">
        <v>275</v>
      </c>
      <c r="F3391" s="102" t="s">
        <v>7085</v>
      </c>
      <c r="H3391" s="102">
        <v>45521</v>
      </c>
      <c r="I3391" s="102" t="s">
        <v>4693</v>
      </c>
      <c r="J3391" s="102" t="s">
        <v>1</v>
      </c>
      <c r="K3391" s="102" t="s">
        <v>2</v>
      </c>
      <c r="L3391" s="102" t="s">
        <v>24</v>
      </c>
      <c r="M3391" s="102" t="s">
        <v>1074</v>
      </c>
      <c r="N3391" s="102">
        <v>6</v>
      </c>
      <c r="O3391" s="102" t="s">
        <v>1075</v>
      </c>
    </row>
    <row r="3392" spans="1:15" x14ac:dyDescent="0.25">
      <c r="A3392" s="102" t="s">
        <v>4384</v>
      </c>
      <c r="B3392" s="103" t="s">
        <v>2232</v>
      </c>
      <c r="C3392" s="103" t="s">
        <v>1118</v>
      </c>
      <c r="D3392" s="102" t="s">
        <v>570</v>
      </c>
      <c r="E3392" s="102" t="s">
        <v>275</v>
      </c>
      <c r="F3392" s="102" t="s">
        <v>7086</v>
      </c>
      <c r="H3392" s="102">
        <v>45521</v>
      </c>
      <c r="I3392" s="102" t="s">
        <v>4693</v>
      </c>
      <c r="J3392" s="102" t="s">
        <v>1</v>
      </c>
      <c r="K3392" s="102" t="s">
        <v>2</v>
      </c>
      <c r="L3392" s="102" t="s">
        <v>24</v>
      </c>
      <c r="M3392" s="102" t="s">
        <v>1074</v>
      </c>
      <c r="N3392" s="102">
        <v>6</v>
      </c>
      <c r="O3392" s="102" t="s">
        <v>1075</v>
      </c>
    </row>
    <row r="3393" spans="1:15" x14ac:dyDescent="0.25">
      <c r="A3393" s="102" t="s">
        <v>4856</v>
      </c>
      <c r="B3393" s="103" t="s">
        <v>1080</v>
      </c>
      <c r="C3393" s="103" t="s">
        <v>277</v>
      </c>
      <c r="D3393" s="102" t="s">
        <v>303</v>
      </c>
      <c r="E3393" s="102" t="s">
        <v>275</v>
      </c>
      <c r="F3393" s="102" t="s">
        <v>7087</v>
      </c>
      <c r="H3393" s="102">
        <v>45521</v>
      </c>
      <c r="I3393" s="102" t="s">
        <v>4693</v>
      </c>
      <c r="J3393" s="102" t="s">
        <v>1</v>
      </c>
      <c r="K3393" s="102" t="s">
        <v>2</v>
      </c>
      <c r="L3393" s="102" t="s">
        <v>24</v>
      </c>
      <c r="M3393" s="102" t="s">
        <v>1074</v>
      </c>
      <c r="N3393" s="102">
        <v>6</v>
      </c>
      <c r="O3393" s="102" t="s">
        <v>1075</v>
      </c>
    </row>
    <row r="3394" spans="1:15" x14ac:dyDescent="0.25">
      <c r="A3394" s="102" t="s">
        <v>4856</v>
      </c>
      <c r="B3394" s="103" t="s">
        <v>1197</v>
      </c>
      <c r="C3394" s="103" t="s">
        <v>274</v>
      </c>
      <c r="D3394" s="102" t="s">
        <v>303</v>
      </c>
      <c r="E3394" s="102" t="s">
        <v>275</v>
      </c>
      <c r="F3394" s="102" t="s">
        <v>7088</v>
      </c>
      <c r="H3394" s="102">
        <v>45521</v>
      </c>
      <c r="I3394" s="102" t="s">
        <v>4693</v>
      </c>
      <c r="J3394" s="102" t="s">
        <v>1</v>
      </c>
      <c r="K3394" s="102" t="s">
        <v>2</v>
      </c>
      <c r="L3394" s="102" t="s">
        <v>24</v>
      </c>
      <c r="M3394" s="102" t="s">
        <v>1074</v>
      </c>
      <c r="N3394" s="102">
        <v>6</v>
      </c>
      <c r="O3394" s="102" t="s">
        <v>1075</v>
      </c>
    </row>
    <row r="3395" spans="1:15" x14ac:dyDescent="0.25">
      <c r="A3395" s="102" t="s">
        <v>4856</v>
      </c>
      <c r="B3395" s="103" t="s">
        <v>2031</v>
      </c>
      <c r="C3395" s="103" t="s">
        <v>277</v>
      </c>
      <c r="D3395" s="102" t="s">
        <v>303</v>
      </c>
      <c r="E3395" s="102" t="s">
        <v>275</v>
      </c>
      <c r="F3395" s="102" t="s">
        <v>7089</v>
      </c>
      <c r="H3395" s="102">
        <v>45521</v>
      </c>
      <c r="I3395" s="102" t="s">
        <v>4693</v>
      </c>
      <c r="J3395" s="102" t="s">
        <v>1</v>
      </c>
      <c r="K3395" s="102" t="s">
        <v>2</v>
      </c>
      <c r="L3395" s="102" t="s">
        <v>24</v>
      </c>
      <c r="M3395" s="102" t="s">
        <v>1074</v>
      </c>
      <c r="N3395" s="102">
        <v>6</v>
      </c>
      <c r="O3395" s="102" t="s">
        <v>1075</v>
      </c>
    </row>
    <row r="3396" spans="1:15" x14ac:dyDescent="0.25">
      <c r="A3396" s="102" t="s">
        <v>7090</v>
      </c>
      <c r="B3396" s="103" t="s">
        <v>7091</v>
      </c>
      <c r="C3396" s="103" t="s">
        <v>274</v>
      </c>
      <c r="D3396" s="102" t="s">
        <v>318</v>
      </c>
      <c r="E3396" s="102" t="s">
        <v>275</v>
      </c>
      <c r="F3396" s="102" t="s">
        <v>7092</v>
      </c>
      <c r="H3396" s="102">
        <v>45521</v>
      </c>
      <c r="I3396" s="102" t="s">
        <v>4693</v>
      </c>
      <c r="J3396" s="102" t="s">
        <v>1</v>
      </c>
      <c r="K3396" s="102" t="s">
        <v>2</v>
      </c>
      <c r="L3396" s="102" t="s">
        <v>24</v>
      </c>
      <c r="M3396" s="102" t="s">
        <v>1074</v>
      </c>
      <c r="N3396" s="102">
        <v>6</v>
      </c>
      <c r="O3396" s="102" t="s">
        <v>1075</v>
      </c>
    </row>
    <row r="3397" spans="1:15" x14ac:dyDescent="0.25">
      <c r="A3397" s="102" t="s">
        <v>7093</v>
      </c>
      <c r="B3397" s="103" t="s">
        <v>4864</v>
      </c>
      <c r="C3397" s="103" t="s">
        <v>274</v>
      </c>
      <c r="D3397" s="102" t="s">
        <v>318</v>
      </c>
      <c r="E3397" s="102" t="s">
        <v>275</v>
      </c>
      <c r="F3397" s="102" t="s">
        <v>7094</v>
      </c>
      <c r="H3397" s="102">
        <v>45521</v>
      </c>
      <c r="I3397" s="102" t="s">
        <v>4693</v>
      </c>
      <c r="J3397" s="102" t="s">
        <v>1</v>
      </c>
      <c r="K3397" s="102" t="s">
        <v>2</v>
      </c>
      <c r="L3397" s="102" t="s">
        <v>24</v>
      </c>
      <c r="M3397" s="102" t="s">
        <v>1074</v>
      </c>
      <c r="N3397" s="102">
        <v>6</v>
      </c>
      <c r="O3397" s="102" t="s">
        <v>1075</v>
      </c>
    </row>
    <row r="3398" spans="1:15" x14ac:dyDescent="0.25">
      <c r="A3398" s="102" t="s">
        <v>4866</v>
      </c>
      <c r="B3398" s="103" t="s">
        <v>2495</v>
      </c>
      <c r="C3398" s="103" t="s">
        <v>274</v>
      </c>
      <c r="D3398" s="102" t="s">
        <v>303</v>
      </c>
      <c r="E3398" s="102" t="s">
        <v>275</v>
      </c>
      <c r="F3398" s="102" t="s">
        <v>7095</v>
      </c>
      <c r="H3398" s="102">
        <v>45521</v>
      </c>
      <c r="I3398" s="102" t="s">
        <v>4693</v>
      </c>
      <c r="J3398" s="102" t="s">
        <v>1</v>
      </c>
      <c r="K3398" s="102" t="s">
        <v>2</v>
      </c>
      <c r="L3398" s="102" t="s">
        <v>24</v>
      </c>
      <c r="M3398" s="102" t="s">
        <v>1074</v>
      </c>
      <c r="N3398" s="102">
        <v>6</v>
      </c>
      <c r="O3398" s="102" t="s">
        <v>1075</v>
      </c>
    </row>
    <row r="3399" spans="1:15" x14ac:dyDescent="0.25">
      <c r="A3399" s="102" t="s">
        <v>4870</v>
      </c>
      <c r="B3399" s="103" t="s">
        <v>1228</v>
      </c>
      <c r="C3399" s="103" t="s">
        <v>1118</v>
      </c>
      <c r="D3399" s="102" t="s">
        <v>570</v>
      </c>
      <c r="E3399" s="102" t="s">
        <v>275</v>
      </c>
      <c r="F3399" s="102" t="s">
        <v>7096</v>
      </c>
      <c r="H3399" s="102">
        <v>45521</v>
      </c>
      <c r="I3399" s="102" t="s">
        <v>4693</v>
      </c>
      <c r="J3399" s="102" t="s">
        <v>1</v>
      </c>
      <c r="K3399" s="102" t="s">
        <v>2</v>
      </c>
      <c r="L3399" s="102" t="s">
        <v>24</v>
      </c>
      <c r="M3399" s="102" t="s">
        <v>1074</v>
      </c>
      <c r="N3399" s="102">
        <v>6</v>
      </c>
      <c r="O3399" s="102" t="s">
        <v>1075</v>
      </c>
    </row>
    <row r="3400" spans="1:15" x14ac:dyDescent="0.25">
      <c r="A3400" s="102" t="s">
        <v>4872</v>
      </c>
      <c r="B3400" s="103" t="s">
        <v>4873</v>
      </c>
      <c r="C3400" s="103" t="s">
        <v>277</v>
      </c>
      <c r="D3400" s="102" t="s">
        <v>303</v>
      </c>
      <c r="E3400" s="102" t="s">
        <v>275</v>
      </c>
      <c r="F3400" s="102" t="s">
        <v>7097</v>
      </c>
      <c r="H3400" s="102">
        <v>45521</v>
      </c>
      <c r="I3400" s="102" t="s">
        <v>4693</v>
      </c>
      <c r="J3400" s="102" t="s">
        <v>1</v>
      </c>
      <c r="K3400" s="102" t="s">
        <v>2</v>
      </c>
      <c r="L3400" s="102" t="s">
        <v>24</v>
      </c>
      <c r="M3400" s="102" t="s">
        <v>1074</v>
      </c>
      <c r="N3400" s="102">
        <v>6</v>
      </c>
      <c r="O3400" s="102" t="s">
        <v>1075</v>
      </c>
    </row>
    <row r="3401" spans="1:15" x14ac:dyDescent="0.25">
      <c r="A3401" s="102" t="s">
        <v>4875</v>
      </c>
      <c r="B3401" s="103" t="s">
        <v>4876</v>
      </c>
      <c r="C3401" s="103" t="s">
        <v>1360</v>
      </c>
      <c r="D3401" s="102" t="s">
        <v>570</v>
      </c>
      <c r="E3401" s="102" t="s">
        <v>275</v>
      </c>
      <c r="F3401" s="102" t="s">
        <v>7098</v>
      </c>
      <c r="H3401" s="102">
        <v>45521</v>
      </c>
      <c r="I3401" s="102" t="s">
        <v>4693</v>
      </c>
      <c r="J3401" s="102" t="s">
        <v>1</v>
      </c>
      <c r="K3401" s="102" t="s">
        <v>2</v>
      </c>
      <c r="L3401" s="102" t="s">
        <v>24</v>
      </c>
      <c r="M3401" s="102" t="s">
        <v>1074</v>
      </c>
      <c r="N3401" s="102">
        <v>6</v>
      </c>
      <c r="O3401" s="102" t="s">
        <v>1075</v>
      </c>
    </row>
    <row r="3402" spans="1:15" x14ac:dyDescent="0.25">
      <c r="A3402" s="102" t="s">
        <v>4878</v>
      </c>
      <c r="B3402" s="103" t="s">
        <v>4879</v>
      </c>
      <c r="C3402" s="103" t="s">
        <v>1118</v>
      </c>
      <c r="D3402" s="102" t="s">
        <v>318</v>
      </c>
      <c r="E3402" s="102" t="s">
        <v>275</v>
      </c>
      <c r="F3402" s="102" t="s">
        <v>7099</v>
      </c>
      <c r="H3402" s="102">
        <v>45521</v>
      </c>
      <c r="I3402" s="102" t="s">
        <v>4693</v>
      </c>
      <c r="J3402" s="102" t="s">
        <v>1</v>
      </c>
      <c r="K3402" s="102" t="s">
        <v>2</v>
      </c>
      <c r="L3402" s="102" t="s">
        <v>24</v>
      </c>
      <c r="M3402" s="102" t="s">
        <v>1074</v>
      </c>
      <c r="N3402" s="102">
        <v>6</v>
      </c>
      <c r="O3402" s="102" t="s">
        <v>1075</v>
      </c>
    </row>
    <row r="3403" spans="1:15" x14ac:dyDescent="0.25">
      <c r="A3403" s="102" t="s">
        <v>4878</v>
      </c>
      <c r="B3403" s="103" t="s">
        <v>1775</v>
      </c>
      <c r="C3403" s="103" t="s">
        <v>274</v>
      </c>
      <c r="D3403" s="102" t="s">
        <v>318</v>
      </c>
      <c r="E3403" s="102" t="s">
        <v>275</v>
      </c>
      <c r="F3403" s="102" t="s">
        <v>7100</v>
      </c>
      <c r="H3403" s="102">
        <v>45521</v>
      </c>
      <c r="I3403" s="102" t="s">
        <v>4693</v>
      </c>
      <c r="J3403" s="102" t="s">
        <v>1</v>
      </c>
      <c r="K3403" s="102" t="s">
        <v>2</v>
      </c>
      <c r="L3403" s="102" t="s">
        <v>24</v>
      </c>
      <c r="M3403" s="102" t="s">
        <v>1074</v>
      </c>
      <c r="N3403" s="102">
        <v>6</v>
      </c>
      <c r="O3403" s="102" t="s">
        <v>1075</v>
      </c>
    </row>
    <row r="3404" spans="1:15" x14ac:dyDescent="0.25">
      <c r="A3404" s="102" t="s">
        <v>4882</v>
      </c>
      <c r="B3404" s="103" t="s">
        <v>1497</v>
      </c>
      <c r="C3404" s="103" t="s">
        <v>1118</v>
      </c>
      <c r="D3404" s="102" t="s">
        <v>318</v>
      </c>
      <c r="E3404" s="102" t="s">
        <v>275</v>
      </c>
      <c r="F3404" s="102" t="s">
        <v>7101</v>
      </c>
      <c r="H3404" s="102">
        <v>45521</v>
      </c>
      <c r="I3404" s="102" t="s">
        <v>4693</v>
      </c>
      <c r="J3404" s="102" t="s">
        <v>1</v>
      </c>
      <c r="K3404" s="102" t="s">
        <v>2</v>
      </c>
      <c r="L3404" s="102" t="s">
        <v>24</v>
      </c>
      <c r="M3404" s="102" t="s">
        <v>1074</v>
      </c>
      <c r="N3404" s="102">
        <v>6</v>
      </c>
      <c r="O3404" s="102" t="s">
        <v>1075</v>
      </c>
    </row>
    <row r="3405" spans="1:15" x14ac:dyDescent="0.25">
      <c r="A3405" s="102" t="s">
        <v>4884</v>
      </c>
      <c r="B3405" s="103" t="s">
        <v>4885</v>
      </c>
      <c r="C3405" s="103" t="s">
        <v>1118</v>
      </c>
      <c r="D3405" s="102" t="s">
        <v>570</v>
      </c>
      <c r="E3405" s="102" t="s">
        <v>275</v>
      </c>
      <c r="F3405" s="102" t="s">
        <v>7102</v>
      </c>
      <c r="H3405" s="102">
        <v>45521</v>
      </c>
      <c r="I3405" s="102" t="s">
        <v>4693</v>
      </c>
      <c r="J3405" s="102" t="s">
        <v>1</v>
      </c>
      <c r="K3405" s="102" t="s">
        <v>2</v>
      </c>
      <c r="L3405" s="102" t="s">
        <v>24</v>
      </c>
      <c r="M3405" s="102" t="s">
        <v>1074</v>
      </c>
      <c r="N3405" s="102">
        <v>6</v>
      </c>
      <c r="O3405" s="102" t="s">
        <v>1075</v>
      </c>
    </row>
    <row r="3406" spans="1:15" x14ac:dyDescent="0.25">
      <c r="A3406" s="102" t="s">
        <v>4887</v>
      </c>
      <c r="B3406" s="103" t="s">
        <v>4888</v>
      </c>
      <c r="C3406" s="103" t="s">
        <v>274</v>
      </c>
      <c r="D3406" s="102" t="s">
        <v>318</v>
      </c>
      <c r="E3406" s="102" t="s">
        <v>275</v>
      </c>
      <c r="F3406" s="102" t="s">
        <v>7103</v>
      </c>
      <c r="H3406" s="102">
        <v>45521</v>
      </c>
      <c r="I3406" s="102" t="s">
        <v>4693</v>
      </c>
      <c r="J3406" s="102" t="s">
        <v>1</v>
      </c>
      <c r="K3406" s="102" t="s">
        <v>2</v>
      </c>
      <c r="L3406" s="102" t="s">
        <v>24</v>
      </c>
      <c r="M3406" s="102" t="s">
        <v>1074</v>
      </c>
      <c r="N3406" s="102">
        <v>6</v>
      </c>
      <c r="O3406" s="102" t="s">
        <v>1075</v>
      </c>
    </row>
    <row r="3407" spans="1:15" x14ac:dyDescent="0.25">
      <c r="A3407" s="102" t="s">
        <v>4887</v>
      </c>
      <c r="B3407" s="103" t="s">
        <v>4890</v>
      </c>
      <c r="C3407" s="103" t="s">
        <v>274</v>
      </c>
      <c r="D3407" s="102" t="s">
        <v>318</v>
      </c>
      <c r="E3407" s="102" t="s">
        <v>275</v>
      </c>
      <c r="F3407" s="102" t="s">
        <v>7104</v>
      </c>
      <c r="H3407" s="102">
        <v>45521</v>
      </c>
      <c r="I3407" s="102" t="s">
        <v>4693</v>
      </c>
      <c r="J3407" s="102" t="s">
        <v>1</v>
      </c>
      <c r="K3407" s="102" t="s">
        <v>2</v>
      </c>
      <c r="L3407" s="102" t="s">
        <v>24</v>
      </c>
      <c r="M3407" s="102" t="s">
        <v>1074</v>
      </c>
      <c r="N3407" s="102">
        <v>6</v>
      </c>
      <c r="O3407" s="102" t="s">
        <v>1075</v>
      </c>
    </row>
    <row r="3408" spans="1:15" x14ac:dyDescent="0.25">
      <c r="A3408" s="102" t="s">
        <v>4887</v>
      </c>
      <c r="B3408" s="103" t="s">
        <v>4892</v>
      </c>
      <c r="C3408" s="103" t="s">
        <v>274</v>
      </c>
      <c r="D3408" s="102" t="s">
        <v>318</v>
      </c>
      <c r="E3408" s="102" t="s">
        <v>275</v>
      </c>
      <c r="F3408" s="102" t="s">
        <v>7105</v>
      </c>
      <c r="H3408" s="102">
        <v>45521</v>
      </c>
      <c r="I3408" s="102" t="s">
        <v>4693</v>
      </c>
      <c r="J3408" s="102" t="s">
        <v>1</v>
      </c>
      <c r="K3408" s="102" t="s">
        <v>2</v>
      </c>
      <c r="L3408" s="102" t="s">
        <v>24</v>
      </c>
      <c r="M3408" s="102" t="s">
        <v>1074</v>
      </c>
      <c r="N3408" s="102">
        <v>6</v>
      </c>
      <c r="O3408" s="102" t="s">
        <v>1075</v>
      </c>
    </row>
    <row r="3409" spans="1:15" x14ac:dyDescent="0.25">
      <c r="A3409" s="102" t="s">
        <v>4894</v>
      </c>
      <c r="B3409" s="103" t="s">
        <v>4895</v>
      </c>
      <c r="C3409" s="103" t="s">
        <v>1118</v>
      </c>
      <c r="D3409" s="102" t="s">
        <v>570</v>
      </c>
      <c r="E3409" s="102" t="s">
        <v>275</v>
      </c>
      <c r="F3409" s="102" t="s">
        <v>7106</v>
      </c>
      <c r="H3409" s="102">
        <v>45521</v>
      </c>
      <c r="I3409" s="102" t="s">
        <v>4693</v>
      </c>
      <c r="J3409" s="102" t="s">
        <v>1</v>
      </c>
      <c r="K3409" s="102" t="s">
        <v>2</v>
      </c>
      <c r="L3409" s="102" t="s">
        <v>24</v>
      </c>
      <c r="M3409" s="102" t="s">
        <v>1074</v>
      </c>
      <c r="N3409" s="102">
        <v>6</v>
      </c>
      <c r="O3409" s="102" t="s">
        <v>1075</v>
      </c>
    </row>
    <row r="3410" spans="1:15" x14ac:dyDescent="0.25">
      <c r="A3410" s="102" t="s">
        <v>4900</v>
      </c>
      <c r="B3410" s="103" t="s">
        <v>1091</v>
      </c>
      <c r="C3410" s="103" t="s">
        <v>1118</v>
      </c>
      <c r="D3410" s="102" t="s">
        <v>570</v>
      </c>
      <c r="E3410" s="102" t="s">
        <v>275</v>
      </c>
      <c r="F3410" s="102" t="s">
        <v>7107</v>
      </c>
      <c r="H3410" s="102">
        <v>45521</v>
      </c>
      <c r="I3410" s="102" t="s">
        <v>4693</v>
      </c>
      <c r="J3410" s="102" t="s">
        <v>1</v>
      </c>
      <c r="K3410" s="102" t="s">
        <v>2</v>
      </c>
      <c r="L3410" s="102" t="s">
        <v>24</v>
      </c>
      <c r="M3410" s="102" t="s">
        <v>1074</v>
      </c>
      <c r="N3410" s="102">
        <v>6</v>
      </c>
      <c r="O3410" s="102" t="s">
        <v>1075</v>
      </c>
    </row>
    <row r="3411" spans="1:15" x14ac:dyDescent="0.25">
      <c r="A3411" s="102" t="s">
        <v>4902</v>
      </c>
      <c r="B3411" s="103" t="s">
        <v>1571</v>
      </c>
      <c r="C3411" s="103" t="s">
        <v>1077</v>
      </c>
      <c r="D3411" s="102" t="s">
        <v>196</v>
      </c>
      <c r="E3411" s="102" t="s">
        <v>275</v>
      </c>
      <c r="F3411" s="102" t="s">
        <v>7108</v>
      </c>
      <c r="H3411" s="102">
        <v>45521</v>
      </c>
      <c r="I3411" s="102" t="s">
        <v>4693</v>
      </c>
      <c r="J3411" s="102" t="s">
        <v>1</v>
      </c>
      <c r="K3411" s="102" t="s">
        <v>2</v>
      </c>
      <c r="L3411" s="102" t="s">
        <v>24</v>
      </c>
      <c r="M3411" s="102" t="s">
        <v>1074</v>
      </c>
      <c r="N3411" s="102">
        <v>6</v>
      </c>
      <c r="O3411" s="102" t="s">
        <v>1075</v>
      </c>
    </row>
    <row r="3412" spans="1:15" x14ac:dyDescent="0.25">
      <c r="A3412" s="102" t="s">
        <v>4902</v>
      </c>
      <c r="B3412" s="103" t="s">
        <v>3480</v>
      </c>
      <c r="C3412" s="103" t="s">
        <v>1081</v>
      </c>
      <c r="D3412" s="102" t="s">
        <v>196</v>
      </c>
      <c r="E3412" s="102" t="s">
        <v>275</v>
      </c>
      <c r="F3412" s="102" t="s">
        <v>7109</v>
      </c>
      <c r="H3412" s="102">
        <v>45521</v>
      </c>
      <c r="I3412" s="102" t="s">
        <v>4693</v>
      </c>
      <c r="J3412" s="102" t="s">
        <v>1</v>
      </c>
      <c r="K3412" s="102" t="s">
        <v>2</v>
      </c>
      <c r="L3412" s="102" t="s">
        <v>24</v>
      </c>
      <c r="M3412" s="102" t="s">
        <v>1082</v>
      </c>
      <c r="N3412" s="102">
        <v>6</v>
      </c>
      <c r="O3412" s="102" t="s">
        <v>1075</v>
      </c>
    </row>
    <row r="3413" spans="1:15" x14ac:dyDescent="0.25">
      <c r="A3413" s="102" t="s">
        <v>4902</v>
      </c>
      <c r="B3413" s="103" t="s">
        <v>4905</v>
      </c>
      <c r="C3413" s="103" t="s">
        <v>1081</v>
      </c>
      <c r="D3413" s="102" t="s">
        <v>196</v>
      </c>
      <c r="E3413" s="102" t="s">
        <v>276</v>
      </c>
      <c r="H3413" s="102">
        <v>45521</v>
      </c>
      <c r="I3413" s="102" t="s">
        <v>4693</v>
      </c>
      <c r="J3413" s="102" t="s">
        <v>1</v>
      </c>
      <c r="K3413" s="102" t="s">
        <v>2</v>
      </c>
      <c r="L3413" s="102" t="s">
        <v>24</v>
      </c>
      <c r="M3413" s="102" t="s">
        <v>1082</v>
      </c>
      <c r="N3413" s="102">
        <v>6</v>
      </c>
      <c r="O3413" s="102" t="s">
        <v>1075</v>
      </c>
    </row>
    <row r="3414" spans="1:15" x14ac:dyDescent="0.25">
      <c r="A3414" s="102" t="s">
        <v>4907</v>
      </c>
      <c r="B3414" s="103" t="s">
        <v>1122</v>
      </c>
      <c r="C3414" s="103" t="s">
        <v>274</v>
      </c>
      <c r="D3414" s="102" t="s">
        <v>318</v>
      </c>
      <c r="E3414" s="102" t="s">
        <v>275</v>
      </c>
      <c r="F3414" s="102" t="s">
        <v>7110</v>
      </c>
      <c r="H3414" s="102">
        <v>45521</v>
      </c>
      <c r="I3414" s="102" t="s">
        <v>4693</v>
      </c>
      <c r="J3414" s="102" t="s">
        <v>1</v>
      </c>
      <c r="K3414" s="102" t="s">
        <v>2</v>
      </c>
      <c r="L3414" s="102" t="s">
        <v>24</v>
      </c>
      <c r="M3414" s="102" t="s">
        <v>1074</v>
      </c>
      <c r="N3414" s="102">
        <v>6</v>
      </c>
      <c r="O3414" s="102" t="s">
        <v>1075</v>
      </c>
    </row>
    <row r="3415" spans="1:15" x14ac:dyDescent="0.25">
      <c r="A3415" s="102" t="s">
        <v>4909</v>
      </c>
      <c r="B3415" s="103" t="s">
        <v>1260</v>
      </c>
      <c r="C3415" s="103" t="s">
        <v>1118</v>
      </c>
      <c r="D3415" s="102" t="s">
        <v>318</v>
      </c>
      <c r="E3415" s="102" t="s">
        <v>275</v>
      </c>
      <c r="F3415" s="102" t="s">
        <v>7111</v>
      </c>
      <c r="H3415" s="102">
        <v>45521</v>
      </c>
      <c r="I3415" s="102" t="s">
        <v>4693</v>
      </c>
      <c r="J3415" s="102" t="s">
        <v>1</v>
      </c>
      <c r="K3415" s="102" t="s">
        <v>2</v>
      </c>
      <c r="L3415" s="102" t="s">
        <v>24</v>
      </c>
      <c r="M3415" s="102" t="s">
        <v>1074</v>
      </c>
      <c r="N3415" s="102">
        <v>6</v>
      </c>
      <c r="O3415" s="102" t="s">
        <v>1075</v>
      </c>
    </row>
    <row r="3416" spans="1:15" x14ac:dyDescent="0.25">
      <c r="A3416" s="102" t="s">
        <v>4911</v>
      </c>
      <c r="B3416" s="103" t="s">
        <v>2649</v>
      </c>
      <c r="C3416" s="103" t="s">
        <v>1360</v>
      </c>
      <c r="D3416" s="102" t="s">
        <v>570</v>
      </c>
      <c r="E3416" s="102" t="s">
        <v>275</v>
      </c>
      <c r="F3416" s="102" t="s">
        <v>7112</v>
      </c>
      <c r="H3416" s="102">
        <v>45521</v>
      </c>
      <c r="I3416" s="102" t="s">
        <v>4693</v>
      </c>
      <c r="J3416" s="102" t="s">
        <v>1</v>
      </c>
      <c r="K3416" s="102" t="s">
        <v>2</v>
      </c>
      <c r="L3416" s="102" t="s">
        <v>24</v>
      </c>
      <c r="M3416" s="102" t="s">
        <v>1074</v>
      </c>
      <c r="N3416" s="102">
        <v>6</v>
      </c>
      <c r="O3416" s="102" t="s">
        <v>1075</v>
      </c>
    </row>
    <row r="3417" spans="1:15" x14ac:dyDescent="0.25">
      <c r="A3417" s="102" t="s">
        <v>3893</v>
      </c>
      <c r="B3417" s="103" t="s">
        <v>2109</v>
      </c>
      <c r="C3417" s="103" t="s">
        <v>1118</v>
      </c>
      <c r="D3417" s="102" t="s">
        <v>570</v>
      </c>
      <c r="E3417" s="102" t="s">
        <v>275</v>
      </c>
      <c r="F3417" s="102" t="s">
        <v>7113</v>
      </c>
      <c r="H3417" s="102">
        <v>45521</v>
      </c>
      <c r="I3417" s="102" t="s">
        <v>4693</v>
      </c>
      <c r="J3417" s="102" t="s">
        <v>1</v>
      </c>
      <c r="K3417" s="102" t="s">
        <v>2</v>
      </c>
      <c r="L3417" s="102" t="s">
        <v>24</v>
      </c>
      <c r="M3417" s="102" t="s">
        <v>1074</v>
      </c>
      <c r="N3417" s="102">
        <v>6</v>
      </c>
      <c r="O3417" s="102" t="s">
        <v>1075</v>
      </c>
    </row>
    <row r="3418" spans="1:15" x14ac:dyDescent="0.25">
      <c r="A3418" s="102" t="s">
        <v>4917</v>
      </c>
      <c r="B3418" s="103" t="s">
        <v>4918</v>
      </c>
      <c r="C3418" s="103" t="s">
        <v>1360</v>
      </c>
      <c r="D3418" s="102" t="s">
        <v>570</v>
      </c>
      <c r="E3418" s="102" t="s">
        <v>275</v>
      </c>
      <c r="F3418" s="102" t="s">
        <v>7114</v>
      </c>
      <c r="H3418" s="102">
        <v>45521</v>
      </c>
      <c r="I3418" s="102" t="s">
        <v>4693</v>
      </c>
      <c r="J3418" s="102" t="s">
        <v>1</v>
      </c>
      <c r="K3418" s="102" t="s">
        <v>2</v>
      </c>
      <c r="L3418" s="102" t="s">
        <v>24</v>
      </c>
      <c r="M3418" s="102" t="s">
        <v>1074</v>
      </c>
      <c r="N3418" s="102">
        <v>6</v>
      </c>
      <c r="O3418" s="102" t="s">
        <v>1075</v>
      </c>
    </row>
    <row r="3419" spans="1:15" x14ac:dyDescent="0.25">
      <c r="A3419" s="102" t="s">
        <v>4917</v>
      </c>
      <c r="B3419" s="103" t="s">
        <v>4920</v>
      </c>
      <c r="C3419" s="103" t="s">
        <v>1118</v>
      </c>
      <c r="D3419" s="102" t="s">
        <v>570</v>
      </c>
      <c r="E3419" s="102" t="s">
        <v>275</v>
      </c>
      <c r="F3419" s="102" t="s">
        <v>7115</v>
      </c>
      <c r="H3419" s="102">
        <v>45521</v>
      </c>
      <c r="I3419" s="102" t="s">
        <v>4693</v>
      </c>
      <c r="J3419" s="102" t="s">
        <v>1</v>
      </c>
      <c r="K3419" s="102" t="s">
        <v>2</v>
      </c>
      <c r="L3419" s="102" t="s">
        <v>24</v>
      </c>
      <c r="M3419" s="102" t="s">
        <v>1074</v>
      </c>
      <c r="N3419" s="102">
        <v>6</v>
      </c>
      <c r="O3419" s="102" t="s">
        <v>1075</v>
      </c>
    </row>
    <row r="3420" spans="1:15" x14ac:dyDescent="0.25">
      <c r="A3420" s="102" t="s">
        <v>4917</v>
      </c>
      <c r="B3420" s="103" t="s">
        <v>4922</v>
      </c>
      <c r="C3420" s="103" t="s">
        <v>1118</v>
      </c>
      <c r="D3420" s="102" t="s">
        <v>570</v>
      </c>
      <c r="E3420" s="102" t="s">
        <v>275</v>
      </c>
      <c r="F3420" s="102" t="s">
        <v>7116</v>
      </c>
      <c r="H3420" s="102">
        <v>45521</v>
      </c>
      <c r="I3420" s="102" t="s">
        <v>4693</v>
      </c>
      <c r="J3420" s="102" t="s">
        <v>1</v>
      </c>
      <c r="K3420" s="102" t="s">
        <v>2</v>
      </c>
      <c r="L3420" s="102" t="s">
        <v>24</v>
      </c>
      <c r="M3420" s="102" t="s">
        <v>1074</v>
      </c>
      <c r="N3420" s="102">
        <v>6</v>
      </c>
      <c r="O3420" s="102" t="s">
        <v>1075</v>
      </c>
    </row>
    <row r="3421" spans="1:15" x14ac:dyDescent="0.25">
      <c r="A3421" s="102" t="s">
        <v>4917</v>
      </c>
      <c r="B3421" s="103" t="s">
        <v>2654</v>
      </c>
      <c r="C3421" s="103" t="s">
        <v>1360</v>
      </c>
      <c r="D3421" s="102" t="s">
        <v>570</v>
      </c>
      <c r="E3421" s="102" t="s">
        <v>275</v>
      </c>
      <c r="F3421" s="102" t="s">
        <v>7117</v>
      </c>
      <c r="H3421" s="102">
        <v>45521</v>
      </c>
      <c r="I3421" s="102" t="s">
        <v>4693</v>
      </c>
      <c r="J3421" s="102" t="s">
        <v>1</v>
      </c>
      <c r="K3421" s="102" t="s">
        <v>2</v>
      </c>
      <c r="L3421" s="102" t="s">
        <v>24</v>
      </c>
      <c r="M3421" s="102" t="s">
        <v>1074</v>
      </c>
      <c r="N3421" s="102">
        <v>6</v>
      </c>
      <c r="O3421" s="102" t="s">
        <v>1075</v>
      </c>
    </row>
    <row r="3422" spans="1:15" x14ac:dyDescent="0.25">
      <c r="A3422" s="102" t="s">
        <v>4917</v>
      </c>
      <c r="B3422" s="103" t="s">
        <v>1462</v>
      </c>
      <c r="C3422" s="103" t="s">
        <v>1118</v>
      </c>
      <c r="D3422" s="102" t="s">
        <v>570</v>
      </c>
      <c r="E3422" s="102" t="s">
        <v>275</v>
      </c>
      <c r="F3422" s="102" t="s">
        <v>7118</v>
      </c>
      <c r="H3422" s="102">
        <v>45521</v>
      </c>
      <c r="I3422" s="102" t="s">
        <v>4693</v>
      </c>
      <c r="J3422" s="102" t="s">
        <v>1</v>
      </c>
      <c r="K3422" s="102" t="s">
        <v>2</v>
      </c>
      <c r="L3422" s="102" t="s">
        <v>24</v>
      </c>
      <c r="M3422" s="102" t="s">
        <v>1074</v>
      </c>
      <c r="N3422" s="102">
        <v>6</v>
      </c>
      <c r="O3422" s="102" t="s">
        <v>1075</v>
      </c>
    </row>
    <row r="3423" spans="1:15" x14ac:dyDescent="0.25">
      <c r="A3423" s="102" t="s">
        <v>4926</v>
      </c>
      <c r="B3423" s="103" t="s">
        <v>4927</v>
      </c>
      <c r="C3423" s="103" t="s">
        <v>274</v>
      </c>
      <c r="D3423" s="102" t="s">
        <v>303</v>
      </c>
      <c r="E3423" s="102" t="s">
        <v>275</v>
      </c>
      <c r="F3423" s="102" t="s">
        <v>7119</v>
      </c>
      <c r="H3423" s="102">
        <v>45521</v>
      </c>
      <c r="I3423" s="102" t="s">
        <v>4693</v>
      </c>
      <c r="J3423" s="102" t="s">
        <v>1</v>
      </c>
      <c r="K3423" s="102" t="s">
        <v>2</v>
      </c>
      <c r="L3423" s="102" t="s">
        <v>24</v>
      </c>
      <c r="M3423" s="102" t="s">
        <v>1074</v>
      </c>
      <c r="N3423" s="102">
        <v>6</v>
      </c>
      <c r="O3423" s="102" t="s">
        <v>1075</v>
      </c>
    </row>
    <row r="3424" spans="1:15" x14ac:dyDescent="0.25">
      <c r="A3424" s="102" t="s">
        <v>4932</v>
      </c>
      <c r="B3424" s="103" t="s">
        <v>4933</v>
      </c>
      <c r="C3424" s="103" t="s">
        <v>1118</v>
      </c>
      <c r="D3424" s="102" t="s">
        <v>318</v>
      </c>
      <c r="E3424" s="102" t="s">
        <v>275</v>
      </c>
      <c r="F3424" s="102" t="s">
        <v>7120</v>
      </c>
      <c r="H3424" s="102">
        <v>45521</v>
      </c>
      <c r="I3424" s="102" t="s">
        <v>4693</v>
      </c>
      <c r="J3424" s="102" t="s">
        <v>1</v>
      </c>
      <c r="K3424" s="102" t="s">
        <v>2</v>
      </c>
      <c r="L3424" s="102" t="s">
        <v>24</v>
      </c>
      <c r="M3424" s="102" t="s">
        <v>1074</v>
      </c>
      <c r="N3424" s="102">
        <v>6</v>
      </c>
      <c r="O3424" s="102" t="s">
        <v>1075</v>
      </c>
    </row>
    <row r="3425" spans="1:15" x14ac:dyDescent="0.25">
      <c r="A3425" s="102" t="s">
        <v>4935</v>
      </c>
      <c r="B3425" s="103" t="s">
        <v>1368</v>
      </c>
      <c r="C3425" s="103" t="s">
        <v>1118</v>
      </c>
      <c r="D3425" s="102" t="s">
        <v>570</v>
      </c>
      <c r="E3425" s="102" t="s">
        <v>275</v>
      </c>
      <c r="F3425" s="102" t="s">
        <v>7121</v>
      </c>
      <c r="H3425" s="102">
        <v>45521</v>
      </c>
      <c r="I3425" s="102" t="s">
        <v>4693</v>
      </c>
      <c r="J3425" s="102" t="s">
        <v>1</v>
      </c>
      <c r="K3425" s="102" t="s">
        <v>2</v>
      </c>
      <c r="L3425" s="102" t="s">
        <v>24</v>
      </c>
      <c r="M3425" s="102" t="s">
        <v>1074</v>
      </c>
      <c r="N3425" s="102">
        <v>6</v>
      </c>
      <c r="O3425" s="102" t="s">
        <v>1075</v>
      </c>
    </row>
    <row r="3426" spans="1:15" x14ac:dyDescent="0.25">
      <c r="A3426" s="102" t="s">
        <v>4938</v>
      </c>
      <c r="B3426" s="103" t="s">
        <v>1148</v>
      </c>
      <c r="C3426" s="103" t="s">
        <v>274</v>
      </c>
      <c r="D3426" s="102" t="s">
        <v>570</v>
      </c>
      <c r="E3426" s="102" t="s">
        <v>275</v>
      </c>
      <c r="F3426" s="102" t="s">
        <v>7122</v>
      </c>
      <c r="H3426" s="102">
        <v>45521</v>
      </c>
      <c r="I3426" s="102" t="s">
        <v>4693</v>
      </c>
      <c r="J3426" s="102" t="s">
        <v>1</v>
      </c>
      <c r="K3426" s="102" t="s">
        <v>2</v>
      </c>
      <c r="L3426" s="102" t="s">
        <v>24</v>
      </c>
      <c r="M3426" s="102" t="s">
        <v>1074</v>
      </c>
      <c r="N3426" s="102">
        <v>6</v>
      </c>
      <c r="O3426" s="102" t="s">
        <v>1075</v>
      </c>
    </row>
    <row r="3427" spans="1:15" x14ac:dyDescent="0.25">
      <c r="A3427" s="102" t="s">
        <v>4940</v>
      </c>
      <c r="B3427" s="103" t="s">
        <v>1078</v>
      </c>
      <c r="C3427" s="103" t="s">
        <v>274</v>
      </c>
      <c r="D3427" s="102" t="s">
        <v>570</v>
      </c>
      <c r="E3427" s="102" t="s">
        <v>275</v>
      </c>
      <c r="F3427" s="102" t="s">
        <v>7123</v>
      </c>
      <c r="H3427" s="102">
        <v>45521</v>
      </c>
      <c r="I3427" s="102" t="s">
        <v>4693</v>
      </c>
      <c r="J3427" s="102" t="s">
        <v>1</v>
      </c>
      <c r="K3427" s="102" t="s">
        <v>2</v>
      </c>
      <c r="L3427" s="102" t="s">
        <v>24</v>
      </c>
      <c r="M3427" s="102" t="s">
        <v>1074</v>
      </c>
      <c r="N3427" s="102">
        <v>6</v>
      </c>
      <c r="O3427" s="102" t="s">
        <v>1075</v>
      </c>
    </row>
    <row r="3428" spans="1:15" x14ac:dyDescent="0.25">
      <c r="A3428" s="102" t="s">
        <v>4942</v>
      </c>
      <c r="B3428" s="103" t="s">
        <v>1214</v>
      </c>
      <c r="C3428" s="103" t="s">
        <v>1118</v>
      </c>
      <c r="D3428" s="102" t="s">
        <v>318</v>
      </c>
      <c r="E3428" s="102" t="s">
        <v>275</v>
      </c>
      <c r="F3428" s="102" t="s">
        <v>7124</v>
      </c>
      <c r="H3428" s="102">
        <v>45521</v>
      </c>
      <c r="I3428" s="102" t="s">
        <v>4693</v>
      </c>
      <c r="J3428" s="102" t="s">
        <v>1</v>
      </c>
      <c r="K3428" s="102" t="s">
        <v>2</v>
      </c>
      <c r="L3428" s="102" t="s">
        <v>24</v>
      </c>
      <c r="M3428" s="102" t="s">
        <v>1074</v>
      </c>
      <c r="N3428" s="102">
        <v>6</v>
      </c>
      <c r="O3428" s="102" t="s">
        <v>1075</v>
      </c>
    </row>
    <row r="3429" spans="1:15" x14ac:dyDescent="0.25">
      <c r="A3429" s="102" t="s">
        <v>4942</v>
      </c>
      <c r="B3429" s="103" t="s">
        <v>4944</v>
      </c>
      <c r="C3429" s="103" t="s">
        <v>274</v>
      </c>
      <c r="D3429" s="102" t="s">
        <v>318</v>
      </c>
      <c r="E3429" s="102" t="s">
        <v>275</v>
      </c>
      <c r="F3429" s="102" t="s">
        <v>7125</v>
      </c>
      <c r="H3429" s="102">
        <v>45521</v>
      </c>
      <c r="I3429" s="102" t="s">
        <v>4693</v>
      </c>
      <c r="J3429" s="102" t="s">
        <v>1</v>
      </c>
      <c r="K3429" s="102" t="s">
        <v>2</v>
      </c>
      <c r="L3429" s="102" t="s">
        <v>24</v>
      </c>
      <c r="M3429" s="102" t="s">
        <v>1074</v>
      </c>
      <c r="N3429" s="102">
        <v>6</v>
      </c>
      <c r="O3429" s="102" t="s">
        <v>1075</v>
      </c>
    </row>
    <row r="3430" spans="1:15" x14ac:dyDescent="0.25">
      <c r="A3430" s="102" t="s">
        <v>4942</v>
      </c>
      <c r="B3430" s="103" t="s">
        <v>4946</v>
      </c>
      <c r="C3430" s="103" t="s">
        <v>274</v>
      </c>
      <c r="D3430" s="102" t="s">
        <v>318</v>
      </c>
      <c r="E3430" s="102" t="s">
        <v>275</v>
      </c>
      <c r="F3430" s="102" t="s">
        <v>7126</v>
      </c>
      <c r="H3430" s="102">
        <v>45521</v>
      </c>
      <c r="I3430" s="102" t="s">
        <v>4693</v>
      </c>
      <c r="J3430" s="102" t="s">
        <v>1</v>
      </c>
      <c r="K3430" s="102" t="s">
        <v>2</v>
      </c>
      <c r="L3430" s="102" t="s">
        <v>24</v>
      </c>
      <c r="M3430" s="102" t="s">
        <v>1074</v>
      </c>
      <c r="N3430" s="102">
        <v>6</v>
      </c>
      <c r="O3430" s="102" t="s">
        <v>1075</v>
      </c>
    </row>
    <row r="3431" spans="1:15" x14ac:dyDescent="0.25">
      <c r="A3431" s="102" t="s">
        <v>4948</v>
      </c>
      <c r="B3431" s="103" t="s">
        <v>4949</v>
      </c>
      <c r="C3431" s="103" t="s">
        <v>1360</v>
      </c>
      <c r="D3431" s="102" t="s">
        <v>570</v>
      </c>
      <c r="E3431" s="102" t="s">
        <v>275</v>
      </c>
      <c r="F3431" s="102" t="s">
        <v>7127</v>
      </c>
      <c r="H3431" s="102">
        <v>45521</v>
      </c>
      <c r="I3431" s="102" t="s">
        <v>4693</v>
      </c>
      <c r="J3431" s="102" t="s">
        <v>1</v>
      </c>
      <c r="K3431" s="102" t="s">
        <v>2</v>
      </c>
      <c r="L3431" s="102" t="s">
        <v>24</v>
      </c>
      <c r="M3431" s="102" t="s">
        <v>1074</v>
      </c>
      <c r="N3431" s="102">
        <v>6</v>
      </c>
      <c r="O3431" s="102" t="s">
        <v>1075</v>
      </c>
    </row>
    <row r="3432" spans="1:15" x14ac:dyDescent="0.25">
      <c r="A3432" s="102" t="s">
        <v>4951</v>
      </c>
      <c r="B3432" s="103" t="s">
        <v>4952</v>
      </c>
      <c r="C3432" s="103" t="s">
        <v>274</v>
      </c>
      <c r="D3432" s="102" t="s">
        <v>570</v>
      </c>
      <c r="E3432" s="102" t="s">
        <v>275</v>
      </c>
      <c r="F3432" s="102" t="s">
        <v>7128</v>
      </c>
      <c r="H3432" s="102">
        <v>45521</v>
      </c>
      <c r="I3432" s="102" t="s">
        <v>4693</v>
      </c>
      <c r="J3432" s="102" t="s">
        <v>1</v>
      </c>
      <c r="K3432" s="102" t="s">
        <v>2</v>
      </c>
      <c r="L3432" s="102" t="s">
        <v>24</v>
      </c>
      <c r="M3432" s="102" t="s">
        <v>1074</v>
      </c>
      <c r="N3432" s="102">
        <v>6</v>
      </c>
      <c r="O3432" s="102" t="s">
        <v>1075</v>
      </c>
    </row>
    <row r="3433" spans="1:15" x14ac:dyDescent="0.25">
      <c r="A3433" s="102" t="s">
        <v>4954</v>
      </c>
      <c r="B3433" s="103" t="s">
        <v>4955</v>
      </c>
      <c r="C3433" s="103" t="s">
        <v>1118</v>
      </c>
      <c r="D3433" s="102" t="s">
        <v>570</v>
      </c>
      <c r="E3433" s="102" t="s">
        <v>275</v>
      </c>
      <c r="F3433" s="102" t="s">
        <v>7129</v>
      </c>
      <c r="H3433" s="102">
        <v>45521</v>
      </c>
      <c r="I3433" s="102" t="s">
        <v>4693</v>
      </c>
      <c r="J3433" s="102" t="s">
        <v>1</v>
      </c>
      <c r="K3433" s="102" t="s">
        <v>2</v>
      </c>
      <c r="L3433" s="102" t="s">
        <v>24</v>
      </c>
      <c r="M3433" s="102" t="s">
        <v>1074</v>
      </c>
      <c r="N3433" s="102">
        <v>6</v>
      </c>
      <c r="O3433" s="102" t="s">
        <v>1075</v>
      </c>
    </row>
    <row r="3434" spans="1:15" x14ac:dyDescent="0.25">
      <c r="A3434" s="102" t="s">
        <v>4957</v>
      </c>
      <c r="B3434" s="103" t="s">
        <v>1304</v>
      </c>
      <c r="C3434" s="103" t="s">
        <v>274</v>
      </c>
      <c r="D3434" s="102" t="s">
        <v>570</v>
      </c>
      <c r="E3434" s="102" t="s">
        <v>275</v>
      </c>
      <c r="F3434" s="102" t="s">
        <v>7130</v>
      </c>
      <c r="H3434" s="102">
        <v>45521</v>
      </c>
      <c r="I3434" s="102" t="s">
        <v>4693</v>
      </c>
      <c r="J3434" s="102" t="s">
        <v>1</v>
      </c>
      <c r="K3434" s="102" t="s">
        <v>2</v>
      </c>
      <c r="L3434" s="102" t="s">
        <v>24</v>
      </c>
      <c r="M3434" s="102" t="s">
        <v>1074</v>
      </c>
      <c r="N3434" s="102">
        <v>6</v>
      </c>
      <c r="O3434" s="102" t="s">
        <v>1075</v>
      </c>
    </row>
    <row r="3435" spans="1:15" x14ac:dyDescent="0.25">
      <c r="A3435" s="102" t="s">
        <v>4959</v>
      </c>
      <c r="B3435" s="103" t="s">
        <v>4960</v>
      </c>
      <c r="C3435" s="103" t="s">
        <v>1118</v>
      </c>
      <c r="D3435" s="102" t="s">
        <v>570</v>
      </c>
      <c r="E3435" s="102" t="s">
        <v>275</v>
      </c>
      <c r="F3435" s="102" t="s">
        <v>7131</v>
      </c>
      <c r="H3435" s="102">
        <v>45521</v>
      </c>
      <c r="I3435" s="102" t="s">
        <v>4693</v>
      </c>
      <c r="J3435" s="102" t="s">
        <v>1</v>
      </c>
      <c r="K3435" s="102" t="s">
        <v>2</v>
      </c>
      <c r="L3435" s="102" t="s">
        <v>24</v>
      </c>
      <c r="M3435" s="102" t="s">
        <v>1074</v>
      </c>
      <c r="N3435" s="102">
        <v>6</v>
      </c>
      <c r="O3435" s="102" t="s">
        <v>1075</v>
      </c>
    </row>
    <row r="3436" spans="1:15" x14ac:dyDescent="0.25">
      <c r="A3436" s="102" t="s">
        <v>4962</v>
      </c>
      <c r="B3436" s="103" t="s">
        <v>1997</v>
      </c>
      <c r="C3436" s="103" t="s">
        <v>1118</v>
      </c>
      <c r="D3436" s="102" t="s">
        <v>570</v>
      </c>
      <c r="E3436" s="102" t="s">
        <v>275</v>
      </c>
      <c r="F3436" s="102" t="s">
        <v>7132</v>
      </c>
      <c r="H3436" s="102">
        <v>45521</v>
      </c>
      <c r="I3436" s="102" t="s">
        <v>4693</v>
      </c>
      <c r="J3436" s="102" t="s">
        <v>1</v>
      </c>
      <c r="K3436" s="102" t="s">
        <v>2</v>
      </c>
      <c r="L3436" s="102" t="s">
        <v>24</v>
      </c>
      <c r="M3436" s="102" t="s">
        <v>1074</v>
      </c>
      <c r="N3436" s="102">
        <v>6</v>
      </c>
      <c r="O3436" s="102" t="s">
        <v>1075</v>
      </c>
    </row>
    <row r="3437" spans="1:15" x14ac:dyDescent="0.25">
      <c r="A3437" s="102" t="s">
        <v>4964</v>
      </c>
      <c r="B3437" s="103" t="s">
        <v>2649</v>
      </c>
      <c r="C3437" s="103" t="s">
        <v>1360</v>
      </c>
      <c r="D3437" s="102" t="s">
        <v>570</v>
      </c>
      <c r="E3437" s="102" t="s">
        <v>275</v>
      </c>
      <c r="F3437" s="102" t="s">
        <v>7133</v>
      </c>
      <c r="H3437" s="102">
        <v>45521</v>
      </c>
      <c r="I3437" s="102" t="s">
        <v>4693</v>
      </c>
      <c r="J3437" s="102" t="s">
        <v>1</v>
      </c>
      <c r="K3437" s="102" t="s">
        <v>2</v>
      </c>
      <c r="L3437" s="102" t="s">
        <v>24</v>
      </c>
      <c r="M3437" s="102" t="s">
        <v>1074</v>
      </c>
      <c r="N3437" s="102">
        <v>6</v>
      </c>
      <c r="O3437" s="102" t="s">
        <v>1075</v>
      </c>
    </row>
    <row r="3438" spans="1:15" x14ac:dyDescent="0.25">
      <c r="A3438" s="102" t="s">
        <v>4966</v>
      </c>
      <c r="B3438" s="103" t="s">
        <v>1304</v>
      </c>
      <c r="C3438" s="103" t="s">
        <v>274</v>
      </c>
      <c r="D3438" s="102" t="s">
        <v>570</v>
      </c>
      <c r="E3438" s="102" t="s">
        <v>275</v>
      </c>
      <c r="F3438" s="102" t="s">
        <v>7134</v>
      </c>
      <c r="H3438" s="102">
        <v>45521</v>
      </c>
      <c r="I3438" s="102" t="s">
        <v>4693</v>
      </c>
      <c r="J3438" s="102" t="s">
        <v>1</v>
      </c>
      <c r="K3438" s="102" t="s">
        <v>2</v>
      </c>
      <c r="L3438" s="102" t="s">
        <v>24</v>
      </c>
      <c r="M3438" s="102" t="s">
        <v>1074</v>
      </c>
      <c r="N3438" s="102">
        <v>6</v>
      </c>
      <c r="O3438" s="102" t="s">
        <v>1075</v>
      </c>
    </row>
    <row r="3439" spans="1:15" x14ac:dyDescent="0.25">
      <c r="A3439" s="102" t="s">
        <v>4968</v>
      </c>
      <c r="B3439" s="103" t="s">
        <v>2564</v>
      </c>
      <c r="C3439" s="103" t="s">
        <v>274</v>
      </c>
      <c r="D3439" s="102" t="s">
        <v>570</v>
      </c>
      <c r="E3439" s="102" t="s">
        <v>275</v>
      </c>
      <c r="F3439" s="102" t="s">
        <v>7135</v>
      </c>
      <c r="H3439" s="102">
        <v>45521</v>
      </c>
      <c r="I3439" s="102" t="s">
        <v>4693</v>
      </c>
      <c r="J3439" s="102" t="s">
        <v>1</v>
      </c>
      <c r="K3439" s="102" t="s">
        <v>2</v>
      </c>
      <c r="L3439" s="102" t="s">
        <v>24</v>
      </c>
      <c r="M3439" s="102" t="s">
        <v>1074</v>
      </c>
      <c r="N3439" s="102">
        <v>6</v>
      </c>
      <c r="O3439" s="102" t="s">
        <v>1075</v>
      </c>
    </row>
    <row r="3440" spans="1:15" x14ac:dyDescent="0.25">
      <c r="A3440" s="102" t="s">
        <v>1551</v>
      </c>
      <c r="B3440" s="103" t="s">
        <v>1114</v>
      </c>
      <c r="C3440" s="103" t="s">
        <v>1118</v>
      </c>
      <c r="D3440" s="102" t="s">
        <v>570</v>
      </c>
      <c r="E3440" s="102" t="s">
        <v>275</v>
      </c>
      <c r="F3440" s="102" t="s">
        <v>7136</v>
      </c>
      <c r="H3440" s="102">
        <v>45521</v>
      </c>
      <c r="I3440" s="102" t="s">
        <v>4693</v>
      </c>
      <c r="J3440" s="102" t="s">
        <v>1</v>
      </c>
      <c r="K3440" s="102" t="s">
        <v>2</v>
      </c>
      <c r="L3440" s="102" t="s">
        <v>24</v>
      </c>
      <c r="M3440" s="102" t="s">
        <v>1074</v>
      </c>
      <c r="N3440" s="102">
        <v>6</v>
      </c>
      <c r="O3440" s="102" t="s">
        <v>1075</v>
      </c>
    </row>
    <row r="3441" spans="1:15" x14ac:dyDescent="0.25">
      <c r="A3441" s="102" t="s">
        <v>4971</v>
      </c>
      <c r="B3441" s="103" t="s">
        <v>4972</v>
      </c>
      <c r="C3441" s="103" t="s">
        <v>1360</v>
      </c>
      <c r="D3441" s="102" t="s">
        <v>570</v>
      </c>
      <c r="E3441" s="102" t="s">
        <v>275</v>
      </c>
      <c r="F3441" s="102" t="s">
        <v>7137</v>
      </c>
      <c r="H3441" s="102">
        <v>45521</v>
      </c>
      <c r="I3441" s="102" t="s">
        <v>4693</v>
      </c>
      <c r="J3441" s="102" t="s">
        <v>1</v>
      </c>
      <c r="K3441" s="102" t="s">
        <v>2</v>
      </c>
      <c r="L3441" s="102" t="s">
        <v>24</v>
      </c>
      <c r="M3441" s="102" t="s">
        <v>1074</v>
      </c>
      <c r="N3441" s="102">
        <v>6</v>
      </c>
      <c r="O3441" s="102" t="s">
        <v>1075</v>
      </c>
    </row>
    <row r="3442" spans="1:15" x14ac:dyDescent="0.25">
      <c r="A3442" s="102" t="s">
        <v>4974</v>
      </c>
      <c r="B3442" s="103" t="s">
        <v>1260</v>
      </c>
      <c r="C3442" s="103" t="s">
        <v>1118</v>
      </c>
      <c r="D3442" s="102" t="s">
        <v>318</v>
      </c>
      <c r="E3442" s="102" t="s">
        <v>275</v>
      </c>
      <c r="F3442" s="102" t="s">
        <v>7138</v>
      </c>
      <c r="H3442" s="102">
        <v>45521</v>
      </c>
      <c r="I3442" s="102" t="s">
        <v>4693</v>
      </c>
      <c r="J3442" s="102" t="s">
        <v>1</v>
      </c>
      <c r="K3442" s="102" t="s">
        <v>2</v>
      </c>
      <c r="L3442" s="102" t="s">
        <v>24</v>
      </c>
      <c r="M3442" s="102" t="s">
        <v>1074</v>
      </c>
      <c r="N3442" s="102">
        <v>6</v>
      </c>
      <c r="O3442" s="102" t="s">
        <v>1075</v>
      </c>
    </row>
    <row r="3443" spans="1:15" x14ac:dyDescent="0.25">
      <c r="A3443" s="102" t="s">
        <v>4974</v>
      </c>
      <c r="B3443" s="103" t="s">
        <v>2224</v>
      </c>
      <c r="C3443" s="103" t="s">
        <v>274</v>
      </c>
      <c r="D3443" s="102" t="s">
        <v>303</v>
      </c>
      <c r="E3443" s="102" t="s">
        <v>275</v>
      </c>
      <c r="F3443" s="102" t="s">
        <v>7139</v>
      </c>
      <c r="H3443" s="102">
        <v>45521</v>
      </c>
      <c r="I3443" s="102" t="s">
        <v>4693</v>
      </c>
      <c r="J3443" s="102" t="s">
        <v>1</v>
      </c>
      <c r="K3443" s="102" t="s">
        <v>2</v>
      </c>
      <c r="L3443" s="102" t="s">
        <v>24</v>
      </c>
      <c r="M3443" s="102" t="s">
        <v>1074</v>
      </c>
      <c r="N3443" s="102">
        <v>6</v>
      </c>
      <c r="O3443" s="102" t="s">
        <v>1075</v>
      </c>
    </row>
    <row r="3444" spans="1:15" x14ac:dyDescent="0.25">
      <c r="A3444" s="102" t="s">
        <v>4977</v>
      </c>
      <c r="B3444" s="103" t="s">
        <v>1085</v>
      </c>
      <c r="C3444" s="103" t="s">
        <v>274</v>
      </c>
      <c r="D3444" s="102" t="s">
        <v>570</v>
      </c>
      <c r="E3444" s="102" t="s">
        <v>275</v>
      </c>
      <c r="F3444" s="102" t="s">
        <v>7140</v>
      </c>
      <c r="H3444" s="102">
        <v>45521</v>
      </c>
      <c r="I3444" s="102" t="s">
        <v>4693</v>
      </c>
      <c r="J3444" s="102" t="s">
        <v>1</v>
      </c>
      <c r="K3444" s="102" t="s">
        <v>2</v>
      </c>
      <c r="L3444" s="102" t="s">
        <v>24</v>
      </c>
      <c r="M3444" s="102" t="s">
        <v>1074</v>
      </c>
      <c r="N3444" s="102">
        <v>6</v>
      </c>
      <c r="O3444" s="102" t="s">
        <v>1075</v>
      </c>
    </row>
    <row r="3445" spans="1:15" x14ac:dyDescent="0.25">
      <c r="A3445" s="102" t="s">
        <v>4979</v>
      </c>
      <c r="B3445" s="103" t="s">
        <v>4980</v>
      </c>
      <c r="C3445" s="103" t="s">
        <v>1360</v>
      </c>
      <c r="D3445" s="102" t="s">
        <v>570</v>
      </c>
      <c r="E3445" s="102" t="s">
        <v>275</v>
      </c>
      <c r="F3445" s="102" t="s">
        <v>7141</v>
      </c>
      <c r="H3445" s="102">
        <v>45521</v>
      </c>
      <c r="I3445" s="102" t="s">
        <v>4693</v>
      </c>
      <c r="J3445" s="102" t="s">
        <v>1</v>
      </c>
      <c r="K3445" s="102" t="s">
        <v>2</v>
      </c>
      <c r="L3445" s="102" t="s">
        <v>24</v>
      </c>
      <c r="M3445" s="102" t="s">
        <v>1074</v>
      </c>
      <c r="N3445" s="102">
        <v>6</v>
      </c>
      <c r="O3445" s="102" t="s">
        <v>1075</v>
      </c>
    </row>
    <row r="3446" spans="1:15" x14ac:dyDescent="0.25">
      <c r="A3446" s="102" t="s">
        <v>1840</v>
      </c>
      <c r="B3446" s="103" t="s">
        <v>2453</v>
      </c>
      <c r="C3446" s="103" t="s">
        <v>277</v>
      </c>
      <c r="D3446" s="102" t="s">
        <v>303</v>
      </c>
      <c r="E3446" s="102" t="s">
        <v>275</v>
      </c>
      <c r="F3446" s="102" t="s">
        <v>7142</v>
      </c>
      <c r="H3446" s="102">
        <v>45521</v>
      </c>
      <c r="I3446" s="102" t="s">
        <v>4693</v>
      </c>
      <c r="J3446" s="102" t="s">
        <v>1</v>
      </c>
      <c r="K3446" s="102" t="s">
        <v>2</v>
      </c>
      <c r="L3446" s="102" t="s">
        <v>24</v>
      </c>
      <c r="M3446" s="102" t="s">
        <v>1074</v>
      </c>
      <c r="N3446" s="102">
        <v>6</v>
      </c>
      <c r="O3446" s="102" t="s">
        <v>1075</v>
      </c>
    </row>
    <row r="3447" spans="1:15" x14ac:dyDescent="0.25">
      <c r="A3447" s="102" t="s">
        <v>4983</v>
      </c>
      <c r="B3447" s="103" t="s">
        <v>4984</v>
      </c>
      <c r="C3447" s="103" t="s">
        <v>1360</v>
      </c>
      <c r="D3447" s="102" t="s">
        <v>570</v>
      </c>
      <c r="E3447" s="102" t="s">
        <v>275</v>
      </c>
      <c r="F3447" s="102" t="s">
        <v>7143</v>
      </c>
      <c r="H3447" s="102">
        <v>45521</v>
      </c>
      <c r="I3447" s="102" t="s">
        <v>4693</v>
      </c>
      <c r="J3447" s="102" t="s">
        <v>1</v>
      </c>
      <c r="K3447" s="102" t="s">
        <v>2</v>
      </c>
      <c r="L3447" s="102" t="s">
        <v>24</v>
      </c>
      <c r="M3447" s="102" t="s">
        <v>1074</v>
      </c>
      <c r="N3447" s="102">
        <v>6</v>
      </c>
      <c r="O3447" s="102" t="s">
        <v>1075</v>
      </c>
    </row>
    <row r="3448" spans="1:15" x14ac:dyDescent="0.25">
      <c r="A3448" s="102" t="s">
        <v>4986</v>
      </c>
      <c r="B3448" s="103" t="s">
        <v>4987</v>
      </c>
      <c r="C3448" s="103" t="s">
        <v>277</v>
      </c>
      <c r="D3448" s="102" t="s">
        <v>303</v>
      </c>
      <c r="E3448" s="102" t="s">
        <v>275</v>
      </c>
      <c r="F3448" s="102" t="s">
        <v>7144</v>
      </c>
      <c r="H3448" s="102">
        <v>45521</v>
      </c>
      <c r="I3448" s="102" t="s">
        <v>4693</v>
      </c>
      <c r="J3448" s="102" t="s">
        <v>1</v>
      </c>
      <c r="K3448" s="102" t="s">
        <v>2</v>
      </c>
      <c r="L3448" s="102" t="s">
        <v>24</v>
      </c>
      <c r="M3448" s="102" t="s">
        <v>1074</v>
      </c>
      <c r="N3448" s="102">
        <v>6</v>
      </c>
      <c r="O3448" s="102" t="s">
        <v>1075</v>
      </c>
    </row>
    <row r="3449" spans="1:15" x14ac:dyDescent="0.25">
      <c r="A3449" s="102" t="s">
        <v>4991</v>
      </c>
      <c r="B3449" s="103" t="s">
        <v>4992</v>
      </c>
      <c r="C3449" s="103" t="s">
        <v>274</v>
      </c>
      <c r="D3449" s="102" t="s">
        <v>318</v>
      </c>
      <c r="E3449" s="102" t="s">
        <v>275</v>
      </c>
      <c r="F3449" s="102" t="s">
        <v>7145</v>
      </c>
      <c r="H3449" s="102">
        <v>45521</v>
      </c>
      <c r="I3449" s="102" t="s">
        <v>4693</v>
      </c>
      <c r="J3449" s="102" t="s">
        <v>1</v>
      </c>
      <c r="K3449" s="102" t="s">
        <v>2</v>
      </c>
      <c r="L3449" s="102" t="s">
        <v>24</v>
      </c>
      <c r="M3449" s="102" t="s">
        <v>1074</v>
      </c>
      <c r="N3449" s="102">
        <v>6</v>
      </c>
      <c r="O3449" s="102" t="s">
        <v>1075</v>
      </c>
    </row>
    <row r="3450" spans="1:15" x14ac:dyDescent="0.25">
      <c r="A3450" s="102" t="s">
        <v>4996</v>
      </c>
      <c r="B3450" s="103" t="s">
        <v>1268</v>
      </c>
      <c r="C3450" s="103" t="s">
        <v>274</v>
      </c>
      <c r="D3450" s="102" t="s">
        <v>318</v>
      </c>
      <c r="E3450" s="102" t="s">
        <v>275</v>
      </c>
      <c r="F3450" s="102" t="s">
        <v>7146</v>
      </c>
      <c r="H3450" s="102">
        <v>45521</v>
      </c>
      <c r="I3450" s="102" t="s">
        <v>4693</v>
      </c>
      <c r="J3450" s="102" t="s">
        <v>1</v>
      </c>
      <c r="K3450" s="102" t="s">
        <v>2</v>
      </c>
      <c r="L3450" s="102" t="s">
        <v>24</v>
      </c>
      <c r="M3450" s="102" t="s">
        <v>1074</v>
      </c>
      <c r="N3450" s="102">
        <v>6</v>
      </c>
      <c r="O3450" s="102" t="s">
        <v>1075</v>
      </c>
    </row>
    <row r="3451" spans="1:15" x14ac:dyDescent="0.25">
      <c r="A3451" s="102" t="s">
        <v>4998</v>
      </c>
      <c r="B3451" s="103" t="s">
        <v>1244</v>
      </c>
      <c r="C3451" s="103" t="s">
        <v>274</v>
      </c>
      <c r="D3451" s="102" t="s">
        <v>570</v>
      </c>
      <c r="E3451" s="102" t="s">
        <v>275</v>
      </c>
      <c r="F3451" s="102" t="s">
        <v>7147</v>
      </c>
      <c r="H3451" s="102">
        <v>45521</v>
      </c>
      <c r="I3451" s="102" t="s">
        <v>4693</v>
      </c>
      <c r="J3451" s="102" t="s">
        <v>1</v>
      </c>
      <c r="K3451" s="102" t="s">
        <v>2</v>
      </c>
      <c r="L3451" s="102" t="s">
        <v>24</v>
      </c>
      <c r="M3451" s="102" t="s">
        <v>1074</v>
      </c>
      <c r="N3451" s="102">
        <v>6</v>
      </c>
      <c r="O3451" s="102" t="s">
        <v>1075</v>
      </c>
    </row>
    <row r="3452" spans="1:15" x14ac:dyDescent="0.25">
      <c r="A3452" s="102" t="s">
        <v>5002</v>
      </c>
      <c r="B3452" s="103" t="s">
        <v>1992</v>
      </c>
      <c r="C3452" s="103" t="s">
        <v>274</v>
      </c>
      <c r="D3452" s="102" t="s">
        <v>570</v>
      </c>
      <c r="E3452" s="102" t="s">
        <v>275</v>
      </c>
      <c r="F3452" s="102" t="s">
        <v>7148</v>
      </c>
      <c r="H3452" s="102">
        <v>45521</v>
      </c>
      <c r="I3452" s="102" t="s">
        <v>4693</v>
      </c>
      <c r="J3452" s="102" t="s">
        <v>1</v>
      </c>
      <c r="K3452" s="102" t="s">
        <v>2</v>
      </c>
      <c r="L3452" s="102" t="s">
        <v>24</v>
      </c>
      <c r="M3452" s="102" t="s">
        <v>1074</v>
      </c>
      <c r="N3452" s="102">
        <v>6</v>
      </c>
      <c r="O3452" s="102" t="s">
        <v>1075</v>
      </c>
    </row>
    <row r="3453" spans="1:15" x14ac:dyDescent="0.25">
      <c r="A3453" s="102" t="s">
        <v>2130</v>
      </c>
      <c r="B3453" s="103" t="s">
        <v>1197</v>
      </c>
      <c r="C3453" s="103" t="s">
        <v>274</v>
      </c>
      <c r="D3453" s="102" t="s">
        <v>318</v>
      </c>
      <c r="E3453" s="102" t="s">
        <v>275</v>
      </c>
      <c r="F3453" s="102" t="s">
        <v>7149</v>
      </c>
      <c r="H3453" s="102">
        <v>45521</v>
      </c>
      <c r="I3453" s="102" t="s">
        <v>4693</v>
      </c>
      <c r="J3453" s="102" t="s">
        <v>1</v>
      </c>
      <c r="K3453" s="102" t="s">
        <v>2</v>
      </c>
      <c r="L3453" s="102" t="s">
        <v>24</v>
      </c>
      <c r="M3453" s="102" t="s">
        <v>1074</v>
      </c>
      <c r="N3453" s="102">
        <v>6</v>
      </c>
      <c r="O3453" s="102" t="s">
        <v>1075</v>
      </c>
    </row>
    <row r="3454" spans="1:15" x14ac:dyDescent="0.25">
      <c r="A3454" s="102" t="s">
        <v>2130</v>
      </c>
      <c r="B3454" s="103" t="s">
        <v>4104</v>
      </c>
      <c r="C3454" s="103" t="s">
        <v>274</v>
      </c>
      <c r="D3454" s="102" t="s">
        <v>318</v>
      </c>
      <c r="E3454" s="102" t="s">
        <v>275</v>
      </c>
      <c r="F3454" s="102" t="s">
        <v>7150</v>
      </c>
      <c r="H3454" s="102">
        <v>45521</v>
      </c>
      <c r="I3454" s="102" t="s">
        <v>4693</v>
      </c>
      <c r="J3454" s="102" t="s">
        <v>1</v>
      </c>
      <c r="K3454" s="102" t="s">
        <v>2</v>
      </c>
      <c r="L3454" s="102" t="s">
        <v>24</v>
      </c>
      <c r="M3454" s="102" t="s">
        <v>1074</v>
      </c>
      <c r="N3454" s="102">
        <v>6</v>
      </c>
      <c r="O3454" s="102" t="s">
        <v>1075</v>
      </c>
    </row>
    <row r="3455" spans="1:15" x14ac:dyDescent="0.25">
      <c r="A3455" s="102" t="s">
        <v>2130</v>
      </c>
      <c r="B3455" s="103" t="s">
        <v>2573</v>
      </c>
      <c r="C3455" s="103" t="s">
        <v>1118</v>
      </c>
      <c r="D3455" s="102" t="s">
        <v>318</v>
      </c>
      <c r="E3455" s="102" t="s">
        <v>275</v>
      </c>
      <c r="F3455" s="102" t="s">
        <v>7151</v>
      </c>
      <c r="H3455" s="102">
        <v>45521</v>
      </c>
      <c r="I3455" s="102" t="s">
        <v>4693</v>
      </c>
      <c r="J3455" s="102" t="s">
        <v>1</v>
      </c>
      <c r="K3455" s="102" t="s">
        <v>2</v>
      </c>
      <c r="L3455" s="102" t="s">
        <v>24</v>
      </c>
      <c r="M3455" s="102" t="s">
        <v>1074</v>
      </c>
      <c r="N3455" s="102">
        <v>6</v>
      </c>
      <c r="O3455" s="102" t="s">
        <v>1075</v>
      </c>
    </row>
    <row r="3456" spans="1:15" x14ac:dyDescent="0.25">
      <c r="A3456" s="102" t="s">
        <v>5007</v>
      </c>
      <c r="B3456" s="103" t="s">
        <v>5008</v>
      </c>
      <c r="C3456" s="103" t="s">
        <v>274</v>
      </c>
      <c r="D3456" s="102" t="s">
        <v>303</v>
      </c>
      <c r="E3456" s="102" t="s">
        <v>275</v>
      </c>
      <c r="F3456" s="102" t="s">
        <v>7152</v>
      </c>
      <c r="H3456" s="102">
        <v>45521</v>
      </c>
      <c r="I3456" s="102" t="s">
        <v>4693</v>
      </c>
      <c r="J3456" s="102" t="s">
        <v>1</v>
      </c>
      <c r="K3456" s="102" t="s">
        <v>2</v>
      </c>
      <c r="L3456" s="102" t="s">
        <v>24</v>
      </c>
      <c r="M3456" s="102" t="s">
        <v>1074</v>
      </c>
      <c r="N3456" s="102">
        <v>6</v>
      </c>
      <c r="O3456" s="102" t="s">
        <v>1075</v>
      </c>
    </row>
    <row r="3457" spans="1:15" x14ac:dyDescent="0.25">
      <c r="A3457" s="102" t="s">
        <v>5010</v>
      </c>
      <c r="B3457" s="103" t="s">
        <v>5011</v>
      </c>
      <c r="C3457" s="103" t="s">
        <v>277</v>
      </c>
      <c r="D3457" s="102" t="s">
        <v>303</v>
      </c>
      <c r="E3457" s="102" t="s">
        <v>275</v>
      </c>
      <c r="F3457" s="102" t="s">
        <v>7153</v>
      </c>
      <c r="H3457" s="102">
        <v>45521</v>
      </c>
      <c r="I3457" s="102" t="s">
        <v>4693</v>
      </c>
      <c r="J3457" s="102" t="s">
        <v>1</v>
      </c>
      <c r="K3457" s="102" t="s">
        <v>2</v>
      </c>
      <c r="L3457" s="102" t="s">
        <v>24</v>
      </c>
      <c r="M3457" s="102" t="s">
        <v>1074</v>
      </c>
      <c r="N3457" s="102">
        <v>6</v>
      </c>
      <c r="O3457" s="102" t="s">
        <v>1075</v>
      </c>
    </row>
    <row r="3458" spans="1:15" x14ac:dyDescent="0.25">
      <c r="A3458" s="102" t="s">
        <v>5010</v>
      </c>
      <c r="B3458" s="103" t="s">
        <v>1321</v>
      </c>
      <c r="C3458" s="103" t="s">
        <v>277</v>
      </c>
      <c r="D3458" s="102" t="s">
        <v>303</v>
      </c>
      <c r="E3458" s="102" t="s">
        <v>275</v>
      </c>
      <c r="F3458" s="102" t="s">
        <v>7154</v>
      </c>
      <c r="H3458" s="102">
        <v>45521</v>
      </c>
      <c r="I3458" s="102" t="s">
        <v>4693</v>
      </c>
      <c r="J3458" s="102" t="s">
        <v>1</v>
      </c>
      <c r="K3458" s="102" t="s">
        <v>2</v>
      </c>
      <c r="L3458" s="102" t="s">
        <v>24</v>
      </c>
      <c r="M3458" s="102" t="s">
        <v>1074</v>
      </c>
      <c r="N3458" s="102">
        <v>6</v>
      </c>
      <c r="O3458" s="102" t="s">
        <v>1075</v>
      </c>
    </row>
    <row r="3459" spans="1:15" x14ac:dyDescent="0.25">
      <c r="A3459" s="102" t="s">
        <v>5017</v>
      </c>
      <c r="B3459" s="103" t="s">
        <v>1490</v>
      </c>
      <c r="C3459" s="103" t="s">
        <v>277</v>
      </c>
      <c r="D3459" s="102" t="s">
        <v>303</v>
      </c>
      <c r="E3459" s="102" t="s">
        <v>275</v>
      </c>
      <c r="F3459" s="102" t="s">
        <v>7155</v>
      </c>
      <c r="H3459" s="102">
        <v>45521</v>
      </c>
      <c r="I3459" s="102" t="s">
        <v>4693</v>
      </c>
      <c r="J3459" s="102" t="s">
        <v>1</v>
      </c>
      <c r="K3459" s="102" t="s">
        <v>2</v>
      </c>
      <c r="L3459" s="102" t="s">
        <v>24</v>
      </c>
      <c r="M3459" s="102" t="s">
        <v>1074</v>
      </c>
      <c r="N3459" s="102">
        <v>6</v>
      </c>
      <c r="O3459" s="102" t="s">
        <v>1075</v>
      </c>
    </row>
    <row r="3460" spans="1:15" x14ac:dyDescent="0.25">
      <c r="A3460" s="102" t="s">
        <v>5019</v>
      </c>
      <c r="B3460" s="103" t="s">
        <v>1476</v>
      </c>
      <c r="C3460" s="103" t="s">
        <v>274</v>
      </c>
      <c r="D3460" s="102" t="s">
        <v>196</v>
      </c>
      <c r="E3460" s="102" t="s">
        <v>276</v>
      </c>
      <c r="H3460" s="102">
        <v>45521</v>
      </c>
      <c r="I3460" s="102" t="s">
        <v>4693</v>
      </c>
      <c r="J3460" s="102" t="s">
        <v>1</v>
      </c>
      <c r="K3460" s="102" t="s">
        <v>2</v>
      </c>
      <c r="L3460" s="102" t="s">
        <v>24</v>
      </c>
      <c r="M3460" s="102" t="s">
        <v>1074</v>
      </c>
      <c r="N3460" s="102">
        <v>6</v>
      </c>
      <c r="O3460" s="102" t="s">
        <v>1075</v>
      </c>
    </row>
    <row r="3461" spans="1:15" x14ac:dyDescent="0.25">
      <c r="A3461" s="102" t="s">
        <v>5021</v>
      </c>
      <c r="B3461" s="103" t="s">
        <v>1587</v>
      </c>
      <c r="C3461" s="103" t="s">
        <v>1118</v>
      </c>
      <c r="D3461" s="102" t="s">
        <v>570</v>
      </c>
      <c r="E3461" s="102" t="s">
        <v>275</v>
      </c>
      <c r="F3461" s="102" t="s">
        <v>7156</v>
      </c>
      <c r="H3461" s="102">
        <v>45521</v>
      </c>
      <c r="I3461" s="102" t="s">
        <v>4693</v>
      </c>
      <c r="J3461" s="102" t="s">
        <v>1</v>
      </c>
      <c r="K3461" s="102" t="s">
        <v>2</v>
      </c>
      <c r="L3461" s="102" t="s">
        <v>24</v>
      </c>
      <c r="M3461" s="102" t="s">
        <v>1074</v>
      </c>
      <c r="N3461" s="102">
        <v>6</v>
      </c>
      <c r="O3461" s="102" t="s">
        <v>1075</v>
      </c>
    </row>
    <row r="3462" spans="1:15" x14ac:dyDescent="0.25">
      <c r="A3462" s="102" t="s">
        <v>5021</v>
      </c>
      <c r="B3462" s="103" t="s">
        <v>5023</v>
      </c>
      <c r="C3462" s="103" t="s">
        <v>1118</v>
      </c>
      <c r="D3462" s="102" t="s">
        <v>570</v>
      </c>
      <c r="E3462" s="102" t="s">
        <v>275</v>
      </c>
      <c r="F3462" s="102" t="s">
        <v>7157</v>
      </c>
      <c r="H3462" s="102">
        <v>45521</v>
      </c>
      <c r="I3462" s="102" t="s">
        <v>4693</v>
      </c>
      <c r="J3462" s="102" t="s">
        <v>1</v>
      </c>
      <c r="K3462" s="102" t="s">
        <v>2</v>
      </c>
      <c r="L3462" s="102" t="s">
        <v>24</v>
      </c>
      <c r="M3462" s="102" t="s">
        <v>1074</v>
      </c>
      <c r="N3462" s="102">
        <v>6</v>
      </c>
      <c r="O3462" s="102" t="s">
        <v>1075</v>
      </c>
    </row>
    <row r="3463" spans="1:15" x14ac:dyDescent="0.25">
      <c r="A3463" s="102" t="s">
        <v>5025</v>
      </c>
      <c r="B3463" s="103" t="s">
        <v>5026</v>
      </c>
      <c r="C3463" s="103" t="s">
        <v>1360</v>
      </c>
      <c r="D3463" s="102" t="s">
        <v>570</v>
      </c>
      <c r="E3463" s="102" t="s">
        <v>275</v>
      </c>
      <c r="F3463" s="102" t="s">
        <v>7158</v>
      </c>
      <c r="H3463" s="102">
        <v>45521</v>
      </c>
      <c r="I3463" s="102" t="s">
        <v>4693</v>
      </c>
      <c r="J3463" s="102" t="s">
        <v>1</v>
      </c>
      <c r="K3463" s="102" t="s">
        <v>2</v>
      </c>
      <c r="L3463" s="102" t="s">
        <v>24</v>
      </c>
      <c r="M3463" s="102" t="s">
        <v>1074</v>
      </c>
      <c r="N3463" s="102">
        <v>6</v>
      </c>
      <c r="O3463" s="102" t="s">
        <v>1075</v>
      </c>
    </row>
    <row r="3464" spans="1:15" x14ac:dyDescent="0.25">
      <c r="A3464" s="102" t="s">
        <v>5028</v>
      </c>
      <c r="B3464" s="103" t="s">
        <v>5029</v>
      </c>
      <c r="C3464" s="103" t="s">
        <v>1118</v>
      </c>
      <c r="D3464" s="102" t="s">
        <v>570</v>
      </c>
      <c r="E3464" s="102" t="s">
        <v>275</v>
      </c>
      <c r="F3464" s="102" t="s">
        <v>7159</v>
      </c>
      <c r="H3464" s="102">
        <v>45521</v>
      </c>
      <c r="I3464" s="102" t="s">
        <v>4693</v>
      </c>
      <c r="J3464" s="102" t="s">
        <v>1</v>
      </c>
      <c r="K3464" s="102" t="s">
        <v>2</v>
      </c>
      <c r="L3464" s="102" t="s">
        <v>24</v>
      </c>
      <c r="M3464" s="102" t="s">
        <v>1074</v>
      </c>
      <c r="N3464" s="102">
        <v>6</v>
      </c>
      <c r="O3464" s="102" t="s">
        <v>1075</v>
      </c>
    </row>
    <row r="3465" spans="1:15" x14ac:dyDescent="0.25">
      <c r="A3465" s="102" t="s">
        <v>4022</v>
      </c>
      <c r="B3465" s="103" t="s">
        <v>1122</v>
      </c>
      <c r="C3465" s="103" t="s">
        <v>274</v>
      </c>
      <c r="D3465" s="102" t="s">
        <v>318</v>
      </c>
      <c r="E3465" s="102" t="s">
        <v>275</v>
      </c>
      <c r="F3465" s="102" t="s">
        <v>7160</v>
      </c>
      <c r="H3465" s="102">
        <v>45521</v>
      </c>
      <c r="I3465" s="102" t="s">
        <v>4693</v>
      </c>
      <c r="J3465" s="102" t="s">
        <v>1</v>
      </c>
      <c r="K3465" s="102" t="s">
        <v>2</v>
      </c>
      <c r="L3465" s="102" t="s">
        <v>24</v>
      </c>
      <c r="M3465" s="102" t="s">
        <v>1074</v>
      </c>
      <c r="N3465" s="102">
        <v>6</v>
      </c>
      <c r="O3465" s="102" t="s">
        <v>1075</v>
      </c>
    </row>
    <row r="3466" spans="1:15" x14ac:dyDescent="0.25">
      <c r="A3466" s="102" t="s">
        <v>3581</v>
      </c>
      <c r="B3466" s="103" t="s">
        <v>5034</v>
      </c>
      <c r="C3466" s="103" t="s">
        <v>274</v>
      </c>
      <c r="D3466" s="102" t="s">
        <v>303</v>
      </c>
      <c r="E3466" s="102" t="s">
        <v>275</v>
      </c>
      <c r="F3466" s="102" t="s">
        <v>7161</v>
      </c>
      <c r="H3466" s="102">
        <v>45521</v>
      </c>
      <c r="I3466" s="102" t="s">
        <v>4693</v>
      </c>
      <c r="J3466" s="102" t="s">
        <v>1</v>
      </c>
      <c r="K3466" s="102" t="s">
        <v>2</v>
      </c>
      <c r="L3466" s="102" t="s">
        <v>24</v>
      </c>
      <c r="M3466" s="102" t="s">
        <v>1074</v>
      </c>
      <c r="N3466" s="102">
        <v>6</v>
      </c>
      <c r="O3466" s="102" t="s">
        <v>1075</v>
      </c>
    </row>
    <row r="3467" spans="1:15" x14ac:dyDescent="0.25">
      <c r="A3467" s="102" t="s">
        <v>3581</v>
      </c>
      <c r="B3467" s="103" t="s">
        <v>1244</v>
      </c>
      <c r="C3467" s="103" t="s">
        <v>5036</v>
      </c>
      <c r="D3467" s="102" t="s">
        <v>303</v>
      </c>
      <c r="E3467" s="102" t="s">
        <v>275</v>
      </c>
      <c r="F3467" s="102" t="s">
        <v>7162</v>
      </c>
      <c r="H3467" s="102">
        <v>45521</v>
      </c>
      <c r="I3467" s="102" t="s">
        <v>4693</v>
      </c>
      <c r="J3467" s="102" t="s">
        <v>1</v>
      </c>
      <c r="K3467" s="102" t="s">
        <v>2</v>
      </c>
      <c r="L3467" s="102" t="s">
        <v>24</v>
      </c>
      <c r="M3467" s="102" t="s">
        <v>1074</v>
      </c>
      <c r="N3467" s="102">
        <v>6</v>
      </c>
      <c r="O3467" s="102" t="s">
        <v>1075</v>
      </c>
    </row>
    <row r="3468" spans="1:15" x14ac:dyDescent="0.25">
      <c r="A3468" s="102" t="s">
        <v>3581</v>
      </c>
      <c r="B3468" s="103" t="s">
        <v>1250</v>
      </c>
      <c r="C3468" s="103" t="s">
        <v>274</v>
      </c>
      <c r="D3468" s="102" t="s">
        <v>303</v>
      </c>
      <c r="E3468" s="102" t="s">
        <v>275</v>
      </c>
      <c r="F3468" s="102" t="s">
        <v>7163</v>
      </c>
      <c r="H3468" s="102">
        <v>45521</v>
      </c>
      <c r="I3468" s="102" t="s">
        <v>4693</v>
      </c>
      <c r="J3468" s="102" t="s">
        <v>1</v>
      </c>
      <c r="K3468" s="102" t="s">
        <v>2</v>
      </c>
      <c r="L3468" s="102" t="s">
        <v>24</v>
      </c>
      <c r="M3468" s="102" t="s">
        <v>1074</v>
      </c>
      <c r="N3468" s="102">
        <v>6</v>
      </c>
      <c r="O3468" s="102" t="s">
        <v>1075</v>
      </c>
    </row>
    <row r="3469" spans="1:15" x14ac:dyDescent="0.25">
      <c r="A3469" s="102" t="s">
        <v>5039</v>
      </c>
      <c r="B3469" s="103" t="s">
        <v>1098</v>
      </c>
      <c r="C3469" s="103" t="s">
        <v>1118</v>
      </c>
      <c r="D3469" s="102" t="s">
        <v>570</v>
      </c>
      <c r="E3469" s="102" t="s">
        <v>275</v>
      </c>
      <c r="F3469" s="102" t="s">
        <v>7164</v>
      </c>
      <c r="H3469" s="102">
        <v>45521</v>
      </c>
      <c r="I3469" s="102" t="s">
        <v>4693</v>
      </c>
      <c r="J3469" s="102" t="s">
        <v>1</v>
      </c>
      <c r="K3469" s="102" t="s">
        <v>2</v>
      </c>
      <c r="L3469" s="102" t="s">
        <v>24</v>
      </c>
      <c r="M3469" s="102" t="s">
        <v>1074</v>
      </c>
      <c r="N3469" s="102">
        <v>6</v>
      </c>
      <c r="O3469" s="102" t="s">
        <v>1075</v>
      </c>
    </row>
    <row r="3470" spans="1:15" x14ac:dyDescent="0.25">
      <c r="A3470" s="102" t="s">
        <v>5041</v>
      </c>
      <c r="B3470" s="103" t="s">
        <v>5042</v>
      </c>
      <c r="C3470" s="103" t="s">
        <v>1225</v>
      </c>
      <c r="D3470" s="102" t="s">
        <v>196</v>
      </c>
      <c r="E3470" s="102" t="s">
        <v>275</v>
      </c>
      <c r="F3470" s="102" t="s">
        <v>7165</v>
      </c>
      <c r="H3470" s="102">
        <v>45521</v>
      </c>
      <c r="I3470" s="102" t="s">
        <v>4693</v>
      </c>
      <c r="J3470" s="102" t="s">
        <v>1</v>
      </c>
      <c r="K3470" s="102" t="s">
        <v>2</v>
      </c>
      <c r="L3470" s="102" t="s">
        <v>24</v>
      </c>
      <c r="M3470" s="102" t="s">
        <v>1074</v>
      </c>
      <c r="N3470" s="102">
        <v>6</v>
      </c>
      <c r="O3470" s="102" t="s">
        <v>1075</v>
      </c>
    </row>
    <row r="3471" spans="1:15" x14ac:dyDescent="0.25">
      <c r="A3471" s="102" t="s">
        <v>5044</v>
      </c>
      <c r="B3471" s="103" t="s">
        <v>5045</v>
      </c>
      <c r="C3471" s="103" t="s">
        <v>1118</v>
      </c>
      <c r="D3471" s="102" t="s">
        <v>318</v>
      </c>
      <c r="E3471" s="102" t="s">
        <v>275</v>
      </c>
      <c r="F3471" s="102" t="s">
        <v>7166</v>
      </c>
      <c r="H3471" s="102">
        <v>45521</v>
      </c>
      <c r="I3471" s="102" t="s">
        <v>4693</v>
      </c>
      <c r="J3471" s="102" t="s">
        <v>1</v>
      </c>
      <c r="K3471" s="102" t="s">
        <v>2</v>
      </c>
      <c r="L3471" s="102" t="s">
        <v>24</v>
      </c>
      <c r="M3471" s="102" t="s">
        <v>1074</v>
      </c>
      <c r="N3471" s="102">
        <v>6</v>
      </c>
      <c r="O3471" s="102" t="s">
        <v>1075</v>
      </c>
    </row>
    <row r="3472" spans="1:15" x14ac:dyDescent="0.25">
      <c r="A3472" s="102" t="s">
        <v>1885</v>
      </c>
      <c r="B3472" s="103" t="s">
        <v>1810</v>
      </c>
      <c r="C3472" s="103" t="s">
        <v>1118</v>
      </c>
      <c r="D3472" s="102" t="s">
        <v>570</v>
      </c>
      <c r="E3472" s="102" t="s">
        <v>275</v>
      </c>
      <c r="F3472" s="102" t="s">
        <v>7167</v>
      </c>
      <c r="H3472" s="102">
        <v>45521</v>
      </c>
      <c r="I3472" s="102" t="s">
        <v>4693</v>
      </c>
      <c r="J3472" s="102" t="s">
        <v>1</v>
      </c>
      <c r="K3472" s="102" t="s">
        <v>2</v>
      </c>
      <c r="L3472" s="102" t="s">
        <v>24</v>
      </c>
      <c r="M3472" s="102" t="s">
        <v>1074</v>
      </c>
      <c r="N3472" s="102">
        <v>6</v>
      </c>
      <c r="O3472" s="102" t="s">
        <v>1075</v>
      </c>
    </row>
    <row r="3473" spans="1:15" x14ac:dyDescent="0.25">
      <c r="A3473" s="102" t="s">
        <v>2167</v>
      </c>
      <c r="B3473" s="103" t="s">
        <v>5051</v>
      </c>
      <c r="C3473" s="103" t="s">
        <v>274</v>
      </c>
      <c r="D3473" s="102" t="s">
        <v>570</v>
      </c>
      <c r="E3473" s="102" t="s">
        <v>275</v>
      </c>
      <c r="F3473" s="102" t="s">
        <v>7168</v>
      </c>
      <c r="H3473" s="102">
        <v>45521</v>
      </c>
      <c r="I3473" s="102" t="s">
        <v>4693</v>
      </c>
      <c r="J3473" s="102" t="s">
        <v>1</v>
      </c>
      <c r="K3473" s="102" t="s">
        <v>2</v>
      </c>
      <c r="L3473" s="102" t="s">
        <v>24</v>
      </c>
      <c r="M3473" s="102" t="s">
        <v>1074</v>
      </c>
      <c r="N3473" s="102">
        <v>6</v>
      </c>
      <c r="O3473" s="102" t="s">
        <v>1075</v>
      </c>
    </row>
    <row r="3474" spans="1:15" x14ac:dyDescent="0.25">
      <c r="A3474" s="102" t="s">
        <v>5053</v>
      </c>
      <c r="B3474" s="103" t="s">
        <v>1111</v>
      </c>
      <c r="C3474" s="103" t="s">
        <v>274</v>
      </c>
      <c r="D3474" s="102" t="s">
        <v>318</v>
      </c>
      <c r="E3474" s="102" t="s">
        <v>275</v>
      </c>
      <c r="F3474" s="102" t="s">
        <v>7169</v>
      </c>
      <c r="H3474" s="102">
        <v>45521</v>
      </c>
      <c r="I3474" s="102" t="s">
        <v>4693</v>
      </c>
      <c r="J3474" s="102" t="s">
        <v>1</v>
      </c>
      <c r="K3474" s="102" t="s">
        <v>2</v>
      </c>
      <c r="L3474" s="102" t="s">
        <v>24</v>
      </c>
      <c r="M3474" s="102" t="s">
        <v>1074</v>
      </c>
      <c r="N3474" s="102">
        <v>6</v>
      </c>
      <c r="O3474" s="102" t="s">
        <v>1075</v>
      </c>
    </row>
    <row r="3475" spans="1:15" x14ac:dyDescent="0.25">
      <c r="A3475" s="102" t="s">
        <v>7170</v>
      </c>
      <c r="B3475" s="103" t="s">
        <v>1266</v>
      </c>
      <c r="C3475" s="103" t="s">
        <v>1118</v>
      </c>
      <c r="D3475" s="102" t="s">
        <v>318</v>
      </c>
      <c r="E3475" s="102" t="s">
        <v>275</v>
      </c>
      <c r="F3475" s="102" t="s">
        <v>7171</v>
      </c>
      <c r="H3475" s="102">
        <v>45521</v>
      </c>
      <c r="I3475" s="102" t="s">
        <v>4693</v>
      </c>
      <c r="J3475" s="102" t="s">
        <v>1</v>
      </c>
      <c r="K3475" s="102" t="s">
        <v>2</v>
      </c>
      <c r="L3475" s="102" t="s">
        <v>24</v>
      </c>
      <c r="M3475" s="102" t="s">
        <v>1074</v>
      </c>
      <c r="N3475" s="102">
        <v>6</v>
      </c>
      <c r="O3475" s="102" t="s">
        <v>1075</v>
      </c>
    </row>
    <row r="3476" spans="1:15" x14ac:dyDescent="0.25">
      <c r="A3476" s="102" t="s">
        <v>7170</v>
      </c>
      <c r="B3476" s="103" t="s">
        <v>1250</v>
      </c>
      <c r="C3476" s="103" t="s">
        <v>274</v>
      </c>
      <c r="D3476" s="102" t="s">
        <v>318</v>
      </c>
      <c r="E3476" s="102" t="s">
        <v>275</v>
      </c>
      <c r="F3476" s="102" t="s">
        <v>7172</v>
      </c>
      <c r="H3476" s="102">
        <v>45521</v>
      </c>
      <c r="I3476" s="102" t="s">
        <v>4693</v>
      </c>
      <c r="J3476" s="102" t="s">
        <v>1</v>
      </c>
      <c r="K3476" s="102" t="s">
        <v>2</v>
      </c>
      <c r="L3476" s="102" t="s">
        <v>24</v>
      </c>
      <c r="M3476" s="102" t="s">
        <v>1074</v>
      </c>
      <c r="N3476" s="102">
        <v>6</v>
      </c>
      <c r="O3476" s="102" t="s">
        <v>1075</v>
      </c>
    </row>
    <row r="3477" spans="1:15" x14ac:dyDescent="0.25">
      <c r="A3477" s="102" t="s">
        <v>7173</v>
      </c>
      <c r="B3477" s="103" t="s">
        <v>1109</v>
      </c>
      <c r="C3477" s="103" t="s">
        <v>277</v>
      </c>
      <c r="D3477" s="102" t="s">
        <v>152</v>
      </c>
      <c r="E3477" s="102" t="s">
        <v>275</v>
      </c>
      <c r="F3477" s="102" t="s">
        <v>7174</v>
      </c>
      <c r="H3477" s="102">
        <v>45521</v>
      </c>
      <c r="I3477" s="102" t="s">
        <v>4693</v>
      </c>
      <c r="J3477" s="102" t="s">
        <v>1</v>
      </c>
      <c r="K3477" s="102" t="s">
        <v>2</v>
      </c>
      <c r="L3477" s="102" t="s">
        <v>24</v>
      </c>
      <c r="M3477" s="102" t="s">
        <v>1074</v>
      </c>
      <c r="N3477" s="102">
        <v>6</v>
      </c>
      <c r="O3477" s="102" t="s">
        <v>1075</v>
      </c>
    </row>
    <row r="3478" spans="1:15" x14ac:dyDescent="0.25">
      <c r="A3478" s="102" t="s">
        <v>5059</v>
      </c>
      <c r="B3478" s="103" t="s">
        <v>5060</v>
      </c>
      <c r="C3478" s="103" t="s">
        <v>1118</v>
      </c>
      <c r="D3478" s="102" t="s">
        <v>570</v>
      </c>
      <c r="E3478" s="102" t="s">
        <v>275</v>
      </c>
      <c r="F3478" s="102" t="s">
        <v>7175</v>
      </c>
      <c r="H3478" s="102">
        <v>45521</v>
      </c>
      <c r="I3478" s="102" t="s">
        <v>4693</v>
      </c>
      <c r="J3478" s="102" t="s">
        <v>1</v>
      </c>
      <c r="K3478" s="102" t="s">
        <v>2</v>
      </c>
      <c r="L3478" s="102" t="s">
        <v>24</v>
      </c>
      <c r="M3478" s="102" t="s">
        <v>1074</v>
      </c>
      <c r="N3478" s="102">
        <v>6</v>
      </c>
      <c r="O3478" s="102" t="s">
        <v>1075</v>
      </c>
    </row>
    <row r="3479" spans="1:15" x14ac:dyDescent="0.25">
      <c r="A3479" s="102" t="s">
        <v>5063</v>
      </c>
      <c r="B3479" s="103" t="s">
        <v>2564</v>
      </c>
      <c r="C3479" s="103" t="s">
        <v>274</v>
      </c>
      <c r="D3479" s="102" t="s">
        <v>570</v>
      </c>
      <c r="E3479" s="102" t="s">
        <v>275</v>
      </c>
      <c r="F3479" s="102" t="s">
        <v>7176</v>
      </c>
      <c r="H3479" s="102">
        <v>45521</v>
      </c>
      <c r="I3479" s="102" t="s">
        <v>4693</v>
      </c>
      <c r="J3479" s="102" t="s">
        <v>1</v>
      </c>
      <c r="K3479" s="102" t="s">
        <v>2</v>
      </c>
      <c r="L3479" s="102" t="s">
        <v>24</v>
      </c>
      <c r="M3479" s="102" t="s">
        <v>1074</v>
      </c>
      <c r="N3479" s="102">
        <v>6</v>
      </c>
      <c r="O3479" s="102" t="s">
        <v>1075</v>
      </c>
    </row>
    <row r="3480" spans="1:15" x14ac:dyDescent="0.25">
      <c r="A3480" s="102" t="s">
        <v>5065</v>
      </c>
      <c r="B3480" s="103" t="s">
        <v>1250</v>
      </c>
      <c r="C3480" s="103" t="s">
        <v>274</v>
      </c>
      <c r="D3480" s="102" t="s">
        <v>303</v>
      </c>
      <c r="E3480" s="102" t="s">
        <v>275</v>
      </c>
      <c r="F3480" s="102" t="s">
        <v>7177</v>
      </c>
      <c r="H3480" s="102">
        <v>45521</v>
      </c>
      <c r="I3480" s="102" t="s">
        <v>4693</v>
      </c>
      <c r="J3480" s="102" t="s">
        <v>1</v>
      </c>
      <c r="K3480" s="102" t="s">
        <v>2</v>
      </c>
      <c r="L3480" s="102" t="s">
        <v>24</v>
      </c>
      <c r="M3480" s="102" t="s">
        <v>1074</v>
      </c>
      <c r="N3480" s="102">
        <v>6</v>
      </c>
      <c r="O3480" s="102" t="s">
        <v>1075</v>
      </c>
    </row>
    <row r="3481" spans="1:15" x14ac:dyDescent="0.25">
      <c r="A3481" s="102" t="s">
        <v>5065</v>
      </c>
      <c r="B3481" s="103" t="s">
        <v>1233</v>
      </c>
      <c r="C3481" s="103" t="s">
        <v>274</v>
      </c>
      <c r="D3481" s="102" t="s">
        <v>303</v>
      </c>
      <c r="E3481" s="102" t="s">
        <v>275</v>
      </c>
      <c r="F3481" s="102" t="s">
        <v>7178</v>
      </c>
      <c r="H3481" s="102">
        <v>45521</v>
      </c>
      <c r="I3481" s="102" t="s">
        <v>4693</v>
      </c>
      <c r="J3481" s="102" t="s">
        <v>1</v>
      </c>
      <c r="K3481" s="102" t="s">
        <v>2</v>
      </c>
      <c r="L3481" s="102" t="s">
        <v>24</v>
      </c>
      <c r="M3481" s="102" t="s">
        <v>1074</v>
      </c>
      <c r="N3481" s="102">
        <v>6</v>
      </c>
      <c r="O3481" s="102" t="s">
        <v>1075</v>
      </c>
    </row>
    <row r="3482" spans="1:15" x14ac:dyDescent="0.25">
      <c r="A3482" s="102" t="s">
        <v>5065</v>
      </c>
      <c r="B3482" s="103" t="s">
        <v>1091</v>
      </c>
      <c r="C3482" s="103" t="s">
        <v>277</v>
      </c>
      <c r="D3482" s="102" t="s">
        <v>303</v>
      </c>
      <c r="E3482" s="102" t="s">
        <v>275</v>
      </c>
      <c r="F3482" s="102" t="s">
        <v>7179</v>
      </c>
      <c r="H3482" s="102">
        <v>45521</v>
      </c>
      <c r="I3482" s="102" t="s">
        <v>4693</v>
      </c>
      <c r="J3482" s="102" t="s">
        <v>1</v>
      </c>
      <c r="K3482" s="102" t="s">
        <v>2</v>
      </c>
      <c r="L3482" s="102" t="s">
        <v>24</v>
      </c>
      <c r="M3482" s="102" t="s">
        <v>1074</v>
      </c>
      <c r="N3482" s="102">
        <v>6</v>
      </c>
      <c r="O3482" s="102" t="s">
        <v>1075</v>
      </c>
    </row>
    <row r="3483" spans="1:15" x14ac:dyDescent="0.25">
      <c r="A3483" s="102" t="s">
        <v>5071</v>
      </c>
      <c r="B3483" s="103" t="s">
        <v>5072</v>
      </c>
      <c r="C3483" s="103" t="s">
        <v>1360</v>
      </c>
      <c r="D3483" s="102" t="s">
        <v>570</v>
      </c>
      <c r="E3483" s="102" t="s">
        <v>275</v>
      </c>
      <c r="F3483" s="102" t="s">
        <v>7180</v>
      </c>
      <c r="H3483" s="102">
        <v>45521</v>
      </c>
      <c r="I3483" s="102" t="s">
        <v>4693</v>
      </c>
      <c r="J3483" s="102" t="s">
        <v>1</v>
      </c>
      <c r="K3483" s="102" t="s">
        <v>2</v>
      </c>
      <c r="L3483" s="102" t="s">
        <v>24</v>
      </c>
      <c r="M3483" s="102" t="s">
        <v>1074</v>
      </c>
      <c r="N3483" s="102">
        <v>6</v>
      </c>
      <c r="O3483" s="102" t="s">
        <v>1075</v>
      </c>
    </row>
    <row r="3484" spans="1:15" x14ac:dyDescent="0.25">
      <c r="A3484" s="102" t="s">
        <v>5074</v>
      </c>
      <c r="B3484" s="103" t="s">
        <v>5075</v>
      </c>
      <c r="C3484" s="103" t="s">
        <v>1118</v>
      </c>
      <c r="D3484" s="102" t="s">
        <v>570</v>
      </c>
      <c r="E3484" s="102" t="s">
        <v>275</v>
      </c>
      <c r="F3484" s="102" t="s">
        <v>7181</v>
      </c>
      <c r="H3484" s="102">
        <v>45521</v>
      </c>
      <c r="I3484" s="102" t="s">
        <v>4693</v>
      </c>
      <c r="J3484" s="102" t="s">
        <v>1</v>
      </c>
      <c r="K3484" s="102" t="s">
        <v>2</v>
      </c>
      <c r="L3484" s="102" t="s">
        <v>24</v>
      </c>
      <c r="M3484" s="102" t="s">
        <v>1074</v>
      </c>
      <c r="N3484" s="102">
        <v>6</v>
      </c>
      <c r="O3484" s="102" t="s">
        <v>1075</v>
      </c>
    </row>
    <row r="3485" spans="1:15" x14ac:dyDescent="0.25">
      <c r="A3485" s="102" t="s">
        <v>1903</v>
      </c>
      <c r="B3485" s="103" t="s">
        <v>1561</v>
      </c>
      <c r="C3485" s="103" t="s">
        <v>277</v>
      </c>
      <c r="D3485" s="102" t="s">
        <v>303</v>
      </c>
      <c r="E3485" s="102" t="s">
        <v>275</v>
      </c>
      <c r="F3485" s="102" t="s">
        <v>7182</v>
      </c>
      <c r="H3485" s="102">
        <v>45521</v>
      </c>
      <c r="I3485" s="102" t="s">
        <v>4693</v>
      </c>
      <c r="J3485" s="102" t="s">
        <v>1</v>
      </c>
      <c r="K3485" s="102" t="s">
        <v>2</v>
      </c>
      <c r="L3485" s="102" t="s">
        <v>24</v>
      </c>
      <c r="M3485" s="102" t="s">
        <v>1074</v>
      </c>
      <c r="N3485" s="102">
        <v>6</v>
      </c>
      <c r="O3485" s="102" t="s">
        <v>1075</v>
      </c>
    </row>
    <row r="3486" spans="1:15" x14ac:dyDescent="0.25">
      <c r="A3486" s="102" t="s">
        <v>1276</v>
      </c>
      <c r="B3486" s="103" t="s">
        <v>1141</v>
      </c>
      <c r="C3486" s="103" t="s">
        <v>1118</v>
      </c>
      <c r="D3486" s="102" t="s">
        <v>570</v>
      </c>
      <c r="E3486" s="102" t="s">
        <v>275</v>
      </c>
      <c r="F3486" s="102" t="s">
        <v>7183</v>
      </c>
      <c r="H3486" s="102">
        <v>45521</v>
      </c>
      <c r="I3486" s="102" t="s">
        <v>4693</v>
      </c>
      <c r="J3486" s="102" t="s">
        <v>1</v>
      </c>
      <c r="K3486" s="102" t="s">
        <v>2</v>
      </c>
      <c r="L3486" s="102" t="s">
        <v>24</v>
      </c>
      <c r="M3486" s="102" t="s">
        <v>1074</v>
      </c>
      <c r="N3486" s="102">
        <v>6</v>
      </c>
      <c r="O3486" s="102" t="s">
        <v>1075</v>
      </c>
    </row>
    <row r="3487" spans="1:15" x14ac:dyDescent="0.25">
      <c r="A3487" s="102" t="s">
        <v>5080</v>
      </c>
      <c r="B3487" s="103" t="s">
        <v>5081</v>
      </c>
      <c r="C3487" s="103" t="s">
        <v>1360</v>
      </c>
      <c r="D3487" s="102" t="s">
        <v>570</v>
      </c>
      <c r="E3487" s="102" t="s">
        <v>275</v>
      </c>
      <c r="F3487" s="102" t="s">
        <v>7184</v>
      </c>
      <c r="H3487" s="102">
        <v>45521</v>
      </c>
      <c r="I3487" s="102" t="s">
        <v>4693</v>
      </c>
      <c r="J3487" s="102" t="s">
        <v>1</v>
      </c>
      <c r="K3487" s="102" t="s">
        <v>2</v>
      </c>
      <c r="L3487" s="102" t="s">
        <v>24</v>
      </c>
      <c r="M3487" s="102" t="s">
        <v>1074</v>
      </c>
      <c r="N3487" s="102">
        <v>6</v>
      </c>
      <c r="O3487" s="102" t="s">
        <v>1075</v>
      </c>
    </row>
    <row r="3488" spans="1:15" x14ac:dyDescent="0.25">
      <c r="A3488" s="102" t="s">
        <v>5083</v>
      </c>
      <c r="B3488" s="103" t="s">
        <v>5084</v>
      </c>
      <c r="C3488" s="103" t="s">
        <v>1360</v>
      </c>
      <c r="D3488" s="102" t="s">
        <v>570</v>
      </c>
      <c r="E3488" s="102" t="s">
        <v>275</v>
      </c>
      <c r="F3488" s="102" t="s">
        <v>7185</v>
      </c>
      <c r="H3488" s="102">
        <v>45521</v>
      </c>
      <c r="I3488" s="102" t="s">
        <v>4693</v>
      </c>
      <c r="J3488" s="102" t="s">
        <v>1</v>
      </c>
      <c r="K3488" s="102" t="s">
        <v>2</v>
      </c>
      <c r="L3488" s="102" t="s">
        <v>24</v>
      </c>
      <c r="M3488" s="102" t="s">
        <v>1074</v>
      </c>
      <c r="N3488" s="102">
        <v>6</v>
      </c>
      <c r="O3488" s="102" t="s">
        <v>1075</v>
      </c>
    </row>
    <row r="3489" spans="1:15" x14ac:dyDescent="0.25">
      <c r="A3489" s="102" t="s">
        <v>5086</v>
      </c>
      <c r="B3489" s="103" t="s">
        <v>3044</v>
      </c>
      <c r="C3489" s="103" t="s">
        <v>274</v>
      </c>
      <c r="D3489" s="102" t="s">
        <v>303</v>
      </c>
      <c r="E3489" s="102" t="s">
        <v>275</v>
      </c>
      <c r="F3489" s="102" t="s">
        <v>7186</v>
      </c>
      <c r="H3489" s="102">
        <v>45521</v>
      </c>
      <c r="I3489" s="102" t="s">
        <v>4693</v>
      </c>
      <c r="J3489" s="102" t="s">
        <v>1</v>
      </c>
      <c r="K3489" s="102" t="s">
        <v>2</v>
      </c>
      <c r="L3489" s="102" t="s">
        <v>24</v>
      </c>
      <c r="M3489" s="102" t="s">
        <v>1074</v>
      </c>
      <c r="N3489" s="102">
        <v>6</v>
      </c>
      <c r="O3489" s="102" t="s">
        <v>1075</v>
      </c>
    </row>
    <row r="3490" spans="1:15" x14ac:dyDescent="0.25">
      <c r="A3490" s="102" t="s">
        <v>5086</v>
      </c>
      <c r="B3490" s="103" t="s">
        <v>5088</v>
      </c>
      <c r="C3490" s="103" t="s">
        <v>277</v>
      </c>
      <c r="D3490" s="102" t="s">
        <v>303</v>
      </c>
      <c r="E3490" s="102" t="s">
        <v>275</v>
      </c>
      <c r="F3490" s="102" t="s">
        <v>7187</v>
      </c>
      <c r="H3490" s="102">
        <v>45521</v>
      </c>
      <c r="I3490" s="102" t="s">
        <v>4693</v>
      </c>
      <c r="J3490" s="102" t="s">
        <v>1</v>
      </c>
      <c r="K3490" s="102" t="s">
        <v>2</v>
      </c>
      <c r="L3490" s="102" t="s">
        <v>24</v>
      </c>
      <c r="M3490" s="102" t="s">
        <v>1074</v>
      </c>
      <c r="N3490" s="102">
        <v>6</v>
      </c>
      <c r="O3490" s="102" t="s">
        <v>1075</v>
      </c>
    </row>
    <row r="3491" spans="1:15" x14ac:dyDescent="0.25">
      <c r="A3491" s="102" t="s">
        <v>5090</v>
      </c>
      <c r="B3491" s="103" t="s">
        <v>5091</v>
      </c>
      <c r="C3491" s="103" t="s">
        <v>1118</v>
      </c>
      <c r="D3491" s="102" t="s">
        <v>570</v>
      </c>
      <c r="E3491" s="102" t="s">
        <v>275</v>
      </c>
      <c r="F3491" s="102" t="s">
        <v>7188</v>
      </c>
      <c r="H3491" s="102">
        <v>45521</v>
      </c>
      <c r="I3491" s="102" t="s">
        <v>4693</v>
      </c>
      <c r="J3491" s="102" t="s">
        <v>1</v>
      </c>
      <c r="K3491" s="102" t="s">
        <v>2</v>
      </c>
      <c r="L3491" s="102" t="s">
        <v>24</v>
      </c>
      <c r="M3491" s="102" t="s">
        <v>1074</v>
      </c>
      <c r="N3491" s="102">
        <v>6</v>
      </c>
      <c r="O3491" s="102" t="s">
        <v>1075</v>
      </c>
    </row>
    <row r="3492" spans="1:15" x14ac:dyDescent="0.25">
      <c r="A3492" s="102" t="s">
        <v>5095</v>
      </c>
      <c r="B3492" s="103" t="s">
        <v>1197</v>
      </c>
      <c r="C3492" s="103" t="s">
        <v>274</v>
      </c>
      <c r="D3492" s="102" t="s">
        <v>570</v>
      </c>
      <c r="E3492" s="102" t="s">
        <v>275</v>
      </c>
      <c r="F3492" s="102" t="s">
        <v>7189</v>
      </c>
      <c r="H3492" s="102">
        <v>45521</v>
      </c>
      <c r="I3492" s="102" t="s">
        <v>4693</v>
      </c>
      <c r="J3492" s="102" t="s">
        <v>1</v>
      </c>
      <c r="K3492" s="102" t="s">
        <v>2</v>
      </c>
      <c r="L3492" s="102" t="s">
        <v>24</v>
      </c>
      <c r="M3492" s="102" t="s">
        <v>1074</v>
      </c>
      <c r="N3492" s="102">
        <v>6</v>
      </c>
      <c r="O3492" s="102" t="s">
        <v>1075</v>
      </c>
    </row>
    <row r="3493" spans="1:15" x14ac:dyDescent="0.25">
      <c r="A3493" s="102" t="s">
        <v>5097</v>
      </c>
      <c r="B3493" s="103" t="s">
        <v>5098</v>
      </c>
      <c r="C3493" s="103" t="s">
        <v>1118</v>
      </c>
      <c r="D3493" s="102" t="s">
        <v>570</v>
      </c>
      <c r="E3493" s="102" t="s">
        <v>275</v>
      </c>
      <c r="F3493" s="102" t="s">
        <v>7190</v>
      </c>
      <c r="H3493" s="102">
        <v>45521</v>
      </c>
      <c r="I3493" s="102" t="s">
        <v>4693</v>
      </c>
      <c r="J3493" s="102" t="s">
        <v>1</v>
      </c>
      <c r="K3493" s="102" t="s">
        <v>2</v>
      </c>
      <c r="L3493" s="102" t="s">
        <v>24</v>
      </c>
      <c r="M3493" s="102" t="s">
        <v>1074</v>
      </c>
      <c r="N3493" s="102">
        <v>6</v>
      </c>
      <c r="O3493" s="102" t="s">
        <v>1075</v>
      </c>
    </row>
    <row r="3494" spans="1:15" x14ac:dyDescent="0.25">
      <c r="A3494" s="102" t="s">
        <v>5100</v>
      </c>
      <c r="B3494" s="103" t="s">
        <v>5101</v>
      </c>
      <c r="C3494" s="103" t="s">
        <v>1118</v>
      </c>
      <c r="D3494" s="102" t="s">
        <v>318</v>
      </c>
      <c r="E3494" s="102" t="s">
        <v>275</v>
      </c>
      <c r="F3494" s="102" t="s">
        <v>7191</v>
      </c>
      <c r="H3494" s="102">
        <v>45521</v>
      </c>
      <c r="I3494" s="102" t="s">
        <v>4693</v>
      </c>
      <c r="J3494" s="102" t="s">
        <v>1</v>
      </c>
      <c r="K3494" s="102" t="s">
        <v>2</v>
      </c>
      <c r="L3494" s="102" t="s">
        <v>24</v>
      </c>
      <c r="M3494" s="102" t="s">
        <v>1074</v>
      </c>
      <c r="N3494" s="102">
        <v>6</v>
      </c>
      <c r="O3494" s="102" t="s">
        <v>1075</v>
      </c>
    </row>
    <row r="3495" spans="1:15" x14ac:dyDescent="0.25">
      <c r="A3495" s="102" t="s">
        <v>5100</v>
      </c>
      <c r="B3495" s="103" t="s">
        <v>5103</v>
      </c>
      <c r="C3495" s="103" t="s">
        <v>274</v>
      </c>
      <c r="D3495" s="102" t="s">
        <v>318</v>
      </c>
      <c r="E3495" s="102" t="s">
        <v>275</v>
      </c>
      <c r="F3495" s="102" t="s">
        <v>7192</v>
      </c>
      <c r="H3495" s="102">
        <v>45521</v>
      </c>
      <c r="I3495" s="102" t="s">
        <v>4693</v>
      </c>
      <c r="J3495" s="102" t="s">
        <v>1</v>
      </c>
      <c r="K3495" s="102" t="s">
        <v>2</v>
      </c>
      <c r="L3495" s="102" t="s">
        <v>24</v>
      </c>
      <c r="M3495" s="102" t="s">
        <v>1074</v>
      </c>
      <c r="N3495" s="102">
        <v>6</v>
      </c>
      <c r="O3495" s="102" t="s">
        <v>1075</v>
      </c>
    </row>
    <row r="3496" spans="1:15" x14ac:dyDescent="0.25">
      <c r="A3496" s="102" t="s">
        <v>5108</v>
      </c>
      <c r="B3496" s="103" t="s">
        <v>5109</v>
      </c>
      <c r="C3496" s="103" t="s">
        <v>1360</v>
      </c>
      <c r="D3496" s="102" t="s">
        <v>570</v>
      </c>
      <c r="E3496" s="102" t="s">
        <v>275</v>
      </c>
      <c r="F3496" s="102" t="s">
        <v>7193</v>
      </c>
      <c r="H3496" s="102">
        <v>45521</v>
      </c>
      <c r="I3496" s="102" t="s">
        <v>4693</v>
      </c>
      <c r="J3496" s="102" t="s">
        <v>1</v>
      </c>
      <c r="K3496" s="102" t="s">
        <v>2</v>
      </c>
      <c r="L3496" s="102" t="s">
        <v>24</v>
      </c>
      <c r="M3496" s="102" t="s">
        <v>1074</v>
      </c>
      <c r="N3496" s="102">
        <v>6</v>
      </c>
      <c r="O3496" s="102" t="s">
        <v>1075</v>
      </c>
    </row>
    <row r="3497" spans="1:15" x14ac:dyDescent="0.25">
      <c r="A3497" s="102" t="s">
        <v>5111</v>
      </c>
      <c r="B3497" s="103" t="s">
        <v>1652</v>
      </c>
      <c r="C3497" s="103" t="s">
        <v>1118</v>
      </c>
      <c r="D3497" s="102" t="s">
        <v>570</v>
      </c>
      <c r="E3497" s="102" t="s">
        <v>275</v>
      </c>
      <c r="F3497" s="102" t="s">
        <v>7194</v>
      </c>
      <c r="H3497" s="102">
        <v>45521</v>
      </c>
      <c r="I3497" s="102" t="s">
        <v>4693</v>
      </c>
      <c r="J3497" s="102" t="s">
        <v>1</v>
      </c>
      <c r="K3497" s="102" t="s">
        <v>2</v>
      </c>
      <c r="L3497" s="102" t="s">
        <v>24</v>
      </c>
      <c r="M3497" s="102" t="s">
        <v>1074</v>
      </c>
      <c r="N3497" s="102">
        <v>6</v>
      </c>
      <c r="O3497" s="102" t="s">
        <v>1075</v>
      </c>
    </row>
    <row r="3498" spans="1:15" x14ac:dyDescent="0.25">
      <c r="A3498" s="102" t="s">
        <v>1323</v>
      </c>
      <c r="B3498" s="103" t="s">
        <v>2075</v>
      </c>
      <c r="C3498" s="103" t="s">
        <v>1118</v>
      </c>
      <c r="D3498" s="102" t="s">
        <v>318</v>
      </c>
      <c r="E3498" s="102" t="s">
        <v>275</v>
      </c>
      <c r="F3498" s="102" t="s">
        <v>7195</v>
      </c>
      <c r="H3498" s="102">
        <v>45521</v>
      </c>
      <c r="I3498" s="102" t="s">
        <v>4693</v>
      </c>
      <c r="J3498" s="102" t="s">
        <v>1</v>
      </c>
      <c r="K3498" s="102" t="s">
        <v>2</v>
      </c>
      <c r="L3498" s="102" t="s">
        <v>24</v>
      </c>
      <c r="M3498" s="102" t="s">
        <v>1074</v>
      </c>
      <c r="N3498" s="102">
        <v>6</v>
      </c>
      <c r="O3498" s="102" t="s">
        <v>1075</v>
      </c>
    </row>
    <row r="3499" spans="1:15" x14ac:dyDescent="0.25">
      <c r="A3499" s="102" t="s">
        <v>5114</v>
      </c>
      <c r="B3499" s="103" t="s">
        <v>5115</v>
      </c>
      <c r="C3499" s="103" t="s">
        <v>274</v>
      </c>
      <c r="D3499" s="102" t="s">
        <v>318</v>
      </c>
      <c r="E3499" s="102" t="s">
        <v>276</v>
      </c>
      <c r="H3499" s="102">
        <v>45521</v>
      </c>
      <c r="I3499" s="102" t="s">
        <v>4693</v>
      </c>
      <c r="J3499" s="102" t="s">
        <v>1</v>
      </c>
      <c r="K3499" s="102" t="s">
        <v>2</v>
      </c>
      <c r="L3499" s="102" t="s">
        <v>24</v>
      </c>
      <c r="M3499" s="102" t="s">
        <v>1074</v>
      </c>
      <c r="N3499" s="102">
        <v>6</v>
      </c>
      <c r="O3499" s="102" t="s">
        <v>1075</v>
      </c>
    </row>
    <row r="3500" spans="1:15" x14ac:dyDescent="0.25">
      <c r="A3500" s="102" t="s">
        <v>5116</v>
      </c>
      <c r="B3500" s="103" t="s">
        <v>5117</v>
      </c>
      <c r="C3500" s="103" t="s">
        <v>1118</v>
      </c>
      <c r="D3500" s="102" t="s">
        <v>318</v>
      </c>
      <c r="E3500" s="102" t="s">
        <v>275</v>
      </c>
      <c r="F3500" s="102" t="s">
        <v>7196</v>
      </c>
      <c r="H3500" s="102">
        <v>45521</v>
      </c>
      <c r="I3500" s="102" t="s">
        <v>4693</v>
      </c>
      <c r="J3500" s="102" t="s">
        <v>1</v>
      </c>
      <c r="K3500" s="102" t="s">
        <v>2</v>
      </c>
      <c r="L3500" s="102" t="s">
        <v>24</v>
      </c>
      <c r="M3500" s="102" t="s">
        <v>1074</v>
      </c>
      <c r="N3500" s="102">
        <v>6</v>
      </c>
      <c r="O3500" s="102" t="s">
        <v>1075</v>
      </c>
    </row>
    <row r="3501" spans="1:15" x14ac:dyDescent="0.25">
      <c r="A3501" s="102" t="s">
        <v>5119</v>
      </c>
      <c r="B3501" s="103" t="s">
        <v>5120</v>
      </c>
      <c r="C3501" s="103" t="s">
        <v>1360</v>
      </c>
      <c r="D3501" s="102" t="s">
        <v>570</v>
      </c>
      <c r="E3501" s="102" t="s">
        <v>275</v>
      </c>
      <c r="F3501" s="102" t="s">
        <v>7197</v>
      </c>
      <c r="H3501" s="102">
        <v>45521</v>
      </c>
      <c r="I3501" s="102" t="s">
        <v>4693</v>
      </c>
      <c r="J3501" s="102" t="s">
        <v>1</v>
      </c>
      <c r="K3501" s="102" t="s">
        <v>2</v>
      </c>
      <c r="L3501" s="102" t="s">
        <v>24</v>
      </c>
      <c r="M3501" s="102" t="s">
        <v>1074</v>
      </c>
      <c r="N3501" s="102">
        <v>6</v>
      </c>
      <c r="O3501" s="102" t="s">
        <v>1075</v>
      </c>
    </row>
    <row r="3502" spans="1:15" x14ac:dyDescent="0.25">
      <c r="A3502" s="102" t="s">
        <v>5119</v>
      </c>
      <c r="B3502" s="103" t="s">
        <v>5122</v>
      </c>
      <c r="C3502" s="103" t="s">
        <v>1118</v>
      </c>
      <c r="D3502" s="102" t="s">
        <v>570</v>
      </c>
      <c r="E3502" s="102" t="s">
        <v>275</v>
      </c>
      <c r="F3502" s="102" t="s">
        <v>7198</v>
      </c>
      <c r="H3502" s="102">
        <v>45521</v>
      </c>
      <c r="I3502" s="102" t="s">
        <v>4693</v>
      </c>
      <c r="J3502" s="102" t="s">
        <v>1</v>
      </c>
      <c r="K3502" s="102" t="s">
        <v>2</v>
      </c>
      <c r="L3502" s="102" t="s">
        <v>24</v>
      </c>
      <c r="M3502" s="102" t="s">
        <v>1074</v>
      </c>
      <c r="N3502" s="102">
        <v>6</v>
      </c>
      <c r="O3502" s="102" t="s">
        <v>1075</v>
      </c>
    </row>
    <row r="3503" spans="1:15" x14ac:dyDescent="0.25">
      <c r="A3503" s="102" t="s">
        <v>5124</v>
      </c>
      <c r="B3503" s="103" t="s">
        <v>3326</v>
      </c>
      <c r="C3503" s="103" t="s">
        <v>274</v>
      </c>
      <c r="D3503" s="102" t="s">
        <v>303</v>
      </c>
      <c r="E3503" s="102" t="s">
        <v>275</v>
      </c>
      <c r="F3503" s="102" t="s">
        <v>7199</v>
      </c>
      <c r="H3503" s="102">
        <v>45521</v>
      </c>
      <c r="I3503" s="102" t="s">
        <v>4693</v>
      </c>
      <c r="J3503" s="102" t="s">
        <v>1</v>
      </c>
      <c r="K3503" s="102" t="s">
        <v>2</v>
      </c>
      <c r="L3503" s="102" t="s">
        <v>24</v>
      </c>
      <c r="M3503" s="102" t="s">
        <v>1074</v>
      </c>
      <c r="N3503" s="102">
        <v>6</v>
      </c>
      <c r="O3503" s="102" t="s">
        <v>1075</v>
      </c>
    </row>
    <row r="3504" spans="1:15" x14ac:dyDescent="0.25">
      <c r="A3504" s="102" t="s">
        <v>5126</v>
      </c>
      <c r="B3504" s="103" t="s">
        <v>1260</v>
      </c>
      <c r="C3504" s="103" t="s">
        <v>1118</v>
      </c>
      <c r="D3504" s="102" t="s">
        <v>318</v>
      </c>
      <c r="E3504" s="102" t="s">
        <v>275</v>
      </c>
      <c r="F3504" s="102" t="s">
        <v>7200</v>
      </c>
      <c r="H3504" s="102">
        <v>45521</v>
      </c>
      <c r="I3504" s="102" t="s">
        <v>4693</v>
      </c>
      <c r="J3504" s="102" t="s">
        <v>1</v>
      </c>
      <c r="K3504" s="102" t="s">
        <v>2</v>
      </c>
      <c r="L3504" s="102" t="s">
        <v>24</v>
      </c>
      <c r="M3504" s="102" t="s">
        <v>1074</v>
      </c>
      <c r="N3504" s="102">
        <v>6</v>
      </c>
      <c r="O3504" s="102" t="s">
        <v>1075</v>
      </c>
    </row>
    <row r="3505" spans="1:15" x14ac:dyDescent="0.25">
      <c r="A3505" s="102" t="s">
        <v>5128</v>
      </c>
      <c r="B3505" s="103" t="s">
        <v>1515</v>
      </c>
      <c r="C3505" s="103" t="s">
        <v>274</v>
      </c>
      <c r="D3505" s="102" t="s">
        <v>318</v>
      </c>
      <c r="E3505" s="102" t="s">
        <v>275</v>
      </c>
      <c r="F3505" s="102" t="s">
        <v>7201</v>
      </c>
      <c r="H3505" s="102">
        <v>45521</v>
      </c>
      <c r="I3505" s="102" t="s">
        <v>4693</v>
      </c>
      <c r="J3505" s="102" t="s">
        <v>1</v>
      </c>
      <c r="K3505" s="102" t="s">
        <v>2</v>
      </c>
      <c r="L3505" s="102" t="s">
        <v>24</v>
      </c>
      <c r="M3505" s="102" t="s">
        <v>1074</v>
      </c>
      <c r="N3505" s="102">
        <v>6</v>
      </c>
      <c r="O3505" s="102" t="s">
        <v>1075</v>
      </c>
    </row>
    <row r="3506" spans="1:15" x14ac:dyDescent="0.25">
      <c r="A3506" s="102" t="s">
        <v>1934</v>
      </c>
      <c r="B3506" s="103" t="s">
        <v>3446</v>
      </c>
      <c r="C3506" s="103" t="s">
        <v>274</v>
      </c>
      <c r="D3506" s="102" t="s">
        <v>303</v>
      </c>
      <c r="E3506" s="102" t="s">
        <v>275</v>
      </c>
      <c r="F3506" s="102" t="s">
        <v>7202</v>
      </c>
      <c r="H3506" s="102">
        <v>45521</v>
      </c>
      <c r="I3506" s="102" t="s">
        <v>4693</v>
      </c>
      <c r="J3506" s="102" t="s">
        <v>1</v>
      </c>
      <c r="K3506" s="102" t="s">
        <v>2</v>
      </c>
      <c r="L3506" s="102" t="s">
        <v>24</v>
      </c>
      <c r="M3506" s="102" t="s">
        <v>1074</v>
      </c>
      <c r="N3506" s="102">
        <v>6</v>
      </c>
      <c r="O3506" s="102" t="s">
        <v>1075</v>
      </c>
    </row>
    <row r="3507" spans="1:15" x14ac:dyDescent="0.25">
      <c r="A3507" s="102" t="s">
        <v>5134</v>
      </c>
      <c r="B3507" s="103" t="s">
        <v>1478</v>
      </c>
      <c r="C3507" s="103" t="s">
        <v>274</v>
      </c>
      <c r="D3507" s="102" t="s">
        <v>570</v>
      </c>
      <c r="E3507" s="102" t="s">
        <v>275</v>
      </c>
      <c r="F3507" s="102" t="s">
        <v>7203</v>
      </c>
      <c r="H3507" s="102">
        <v>45521</v>
      </c>
      <c r="I3507" s="102" t="s">
        <v>4693</v>
      </c>
      <c r="J3507" s="102" t="s">
        <v>1</v>
      </c>
      <c r="K3507" s="102" t="s">
        <v>2</v>
      </c>
      <c r="L3507" s="102" t="s">
        <v>24</v>
      </c>
      <c r="M3507" s="102" t="s">
        <v>1074</v>
      </c>
      <c r="N3507" s="102">
        <v>6</v>
      </c>
      <c r="O3507" s="102" t="s">
        <v>1075</v>
      </c>
    </row>
    <row r="3508" spans="1:15" x14ac:dyDescent="0.25">
      <c r="A3508" s="102" t="s">
        <v>5136</v>
      </c>
      <c r="B3508" s="103" t="s">
        <v>5137</v>
      </c>
      <c r="C3508" s="103" t="s">
        <v>1118</v>
      </c>
      <c r="D3508" s="102" t="s">
        <v>318</v>
      </c>
      <c r="E3508" s="102" t="s">
        <v>276</v>
      </c>
      <c r="H3508" s="102">
        <v>45521</v>
      </c>
      <c r="I3508" s="102" t="s">
        <v>4693</v>
      </c>
      <c r="J3508" s="102" t="s">
        <v>1</v>
      </c>
      <c r="K3508" s="102" t="s">
        <v>2</v>
      </c>
      <c r="L3508" s="102" t="s">
        <v>24</v>
      </c>
      <c r="M3508" s="102" t="s">
        <v>1074</v>
      </c>
      <c r="N3508" s="102">
        <v>6</v>
      </c>
      <c r="O3508" s="102" t="s">
        <v>1075</v>
      </c>
    </row>
    <row r="3509" spans="1:15" x14ac:dyDescent="0.25">
      <c r="A3509" s="102" t="s">
        <v>7204</v>
      </c>
      <c r="B3509" s="103" t="s">
        <v>7205</v>
      </c>
      <c r="C3509" s="103" t="s">
        <v>1118</v>
      </c>
      <c r="D3509" s="102" t="s">
        <v>318</v>
      </c>
      <c r="E3509" s="102" t="s">
        <v>275</v>
      </c>
      <c r="F3509" s="102" t="s">
        <v>7206</v>
      </c>
      <c r="H3509" s="102">
        <v>45521</v>
      </c>
      <c r="I3509" s="102" t="s">
        <v>3241</v>
      </c>
      <c r="J3509" s="102" t="s">
        <v>2</v>
      </c>
      <c r="K3509" s="102" t="s">
        <v>1</v>
      </c>
      <c r="L3509" s="102" t="s">
        <v>23</v>
      </c>
      <c r="M3509" s="102" t="s">
        <v>1074</v>
      </c>
      <c r="N3509" s="102">
        <v>6</v>
      </c>
      <c r="O3509" s="102" t="s">
        <v>1075</v>
      </c>
    </row>
    <row r="3510" spans="1:15" x14ac:dyDescent="0.25">
      <c r="A3510" s="102" t="s">
        <v>7207</v>
      </c>
      <c r="B3510" s="103" t="s">
        <v>1208</v>
      </c>
      <c r="C3510" s="103" t="s">
        <v>274</v>
      </c>
      <c r="D3510" s="102" t="s">
        <v>318</v>
      </c>
      <c r="E3510" s="102" t="s">
        <v>275</v>
      </c>
      <c r="F3510" s="102" t="s">
        <v>7208</v>
      </c>
      <c r="H3510" s="102">
        <v>45521</v>
      </c>
      <c r="I3510" s="102" t="s">
        <v>3241</v>
      </c>
      <c r="J3510" s="102" t="s">
        <v>2</v>
      </c>
      <c r="K3510" s="102" t="s">
        <v>1</v>
      </c>
      <c r="L3510" s="102" t="s">
        <v>23</v>
      </c>
      <c r="M3510" s="102" t="s">
        <v>1074</v>
      </c>
      <c r="N3510" s="102">
        <v>6</v>
      </c>
      <c r="O3510" s="102" t="s">
        <v>1075</v>
      </c>
    </row>
    <row r="3511" spans="1:15" x14ac:dyDescent="0.25">
      <c r="A3511" s="102" t="s">
        <v>7207</v>
      </c>
      <c r="B3511" s="103" t="s">
        <v>1415</v>
      </c>
      <c r="C3511" s="103" t="s">
        <v>1118</v>
      </c>
      <c r="D3511" s="102" t="s">
        <v>318</v>
      </c>
      <c r="E3511" s="102" t="s">
        <v>275</v>
      </c>
      <c r="F3511" s="102" t="s">
        <v>7209</v>
      </c>
      <c r="H3511" s="102">
        <v>45521</v>
      </c>
      <c r="I3511" s="102" t="s">
        <v>3241</v>
      </c>
      <c r="J3511" s="102" t="s">
        <v>2</v>
      </c>
      <c r="K3511" s="102" t="s">
        <v>1</v>
      </c>
      <c r="L3511" s="102" t="s">
        <v>23</v>
      </c>
      <c r="M3511" s="102" t="s">
        <v>1074</v>
      </c>
      <c r="N3511" s="102">
        <v>6</v>
      </c>
      <c r="O3511" s="102" t="s">
        <v>1075</v>
      </c>
    </row>
    <row r="3512" spans="1:15" x14ac:dyDescent="0.25">
      <c r="A3512" s="102" t="s">
        <v>1070</v>
      </c>
      <c r="B3512" s="103" t="s">
        <v>7210</v>
      </c>
      <c r="C3512" s="103" t="s">
        <v>1118</v>
      </c>
      <c r="D3512" s="102" t="s">
        <v>318</v>
      </c>
      <c r="E3512" s="102" t="s">
        <v>275</v>
      </c>
      <c r="F3512" s="102" t="s">
        <v>7211</v>
      </c>
      <c r="H3512" s="102">
        <v>45521</v>
      </c>
      <c r="I3512" s="102" t="s">
        <v>3241</v>
      </c>
      <c r="J3512" s="102" t="s">
        <v>2</v>
      </c>
      <c r="K3512" s="102" t="s">
        <v>1</v>
      </c>
      <c r="L3512" s="102" t="s">
        <v>23</v>
      </c>
      <c r="M3512" s="102" t="s">
        <v>1074</v>
      </c>
      <c r="N3512" s="102">
        <v>6</v>
      </c>
      <c r="O3512" s="102" t="s">
        <v>1075</v>
      </c>
    </row>
    <row r="3513" spans="1:15" x14ac:dyDescent="0.25">
      <c r="A3513" s="102" t="s">
        <v>2448</v>
      </c>
      <c r="B3513" s="103" t="s">
        <v>7212</v>
      </c>
      <c r="C3513" s="103" t="s">
        <v>1081</v>
      </c>
      <c r="D3513" s="102" t="s">
        <v>196</v>
      </c>
      <c r="E3513" s="102" t="s">
        <v>276</v>
      </c>
      <c r="H3513" s="102">
        <v>45521</v>
      </c>
      <c r="I3513" s="102" t="s">
        <v>3241</v>
      </c>
      <c r="J3513" s="102" t="s">
        <v>2</v>
      </c>
      <c r="K3513" s="102" t="s">
        <v>1</v>
      </c>
      <c r="L3513" s="102" t="s">
        <v>23</v>
      </c>
      <c r="M3513" s="102" t="s">
        <v>1082</v>
      </c>
      <c r="N3513" s="102">
        <v>6</v>
      </c>
      <c r="O3513" s="102" t="s">
        <v>1075</v>
      </c>
    </row>
    <row r="3514" spans="1:15" x14ac:dyDescent="0.25">
      <c r="A3514" s="102" t="s">
        <v>3451</v>
      </c>
      <c r="B3514" s="103" t="s">
        <v>1078</v>
      </c>
      <c r="C3514" s="103" t="s">
        <v>274</v>
      </c>
      <c r="D3514" s="102" t="s">
        <v>570</v>
      </c>
      <c r="E3514" s="102" t="s">
        <v>275</v>
      </c>
      <c r="F3514" s="102" t="s">
        <v>7213</v>
      </c>
      <c r="H3514" s="102">
        <v>45521</v>
      </c>
      <c r="I3514" s="102" t="s">
        <v>3241</v>
      </c>
      <c r="J3514" s="102" t="s">
        <v>2</v>
      </c>
      <c r="K3514" s="102" t="s">
        <v>1</v>
      </c>
      <c r="L3514" s="102" t="s">
        <v>23</v>
      </c>
      <c r="M3514" s="102" t="s">
        <v>1074</v>
      </c>
      <c r="N3514" s="102">
        <v>6</v>
      </c>
      <c r="O3514" s="102" t="s">
        <v>1075</v>
      </c>
    </row>
    <row r="3515" spans="1:15" x14ac:dyDescent="0.25">
      <c r="A3515" s="102" t="s">
        <v>7214</v>
      </c>
      <c r="B3515" s="103" t="s">
        <v>2654</v>
      </c>
      <c r="C3515" s="103" t="s">
        <v>1360</v>
      </c>
      <c r="D3515" s="102" t="s">
        <v>570</v>
      </c>
      <c r="E3515" s="102" t="s">
        <v>275</v>
      </c>
      <c r="F3515" s="102" t="s">
        <v>7215</v>
      </c>
      <c r="H3515" s="102">
        <v>45521</v>
      </c>
      <c r="I3515" s="102" t="s">
        <v>3241</v>
      </c>
      <c r="J3515" s="102" t="s">
        <v>2</v>
      </c>
      <c r="K3515" s="102" t="s">
        <v>1</v>
      </c>
      <c r="L3515" s="102" t="s">
        <v>23</v>
      </c>
      <c r="M3515" s="102" t="s">
        <v>1074</v>
      </c>
      <c r="N3515" s="102">
        <v>6</v>
      </c>
      <c r="O3515" s="102" t="s">
        <v>1075</v>
      </c>
    </row>
    <row r="3516" spans="1:15" x14ac:dyDescent="0.25">
      <c r="A3516" s="102" t="s">
        <v>1153</v>
      </c>
      <c r="B3516" s="103" t="s">
        <v>1214</v>
      </c>
      <c r="C3516" s="103" t="s">
        <v>1118</v>
      </c>
      <c r="D3516" s="102" t="s">
        <v>570</v>
      </c>
      <c r="E3516" s="102" t="s">
        <v>275</v>
      </c>
      <c r="F3516" s="102" t="s">
        <v>7216</v>
      </c>
      <c r="H3516" s="102">
        <v>45521</v>
      </c>
      <c r="I3516" s="102" t="s">
        <v>3241</v>
      </c>
      <c r="J3516" s="102" t="s">
        <v>2</v>
      </c>
      <c r="K3516" s="102" t="s">
        <v>1</v>
      </c>
      <c r="L3516" s="102" t="s">
        <v>23</v>
      </c>
      <c r="M3516" s="102" t="s">
        <v>1074</v>
      </c>
      <c r="N3516" s="102">
        <v>6</v>
      </c>
      <c r="O3516" s="102" t="s">
        <v>1075</v>
      </c>
    </row>
    <row r="3517" spans="1:15" x14ac:dyDescent="0.25">
      <c r="A3517" s="102" t="s">
        <v>7217</v>
      </c>
      <c r="B3517" s="103" t="s">
        <v>1197</v>
      </c>
      <c r="C3517" s="103" t="s">
        <v>274</v>
      </c>
      <c r="D3517" s="102" t="s">
        <v>318</v>
      </c>
      <c r="E3517" s="102" t="s">
        <v>275</v>
      </c>
      <c r="F3517" s="102" t="s">
        <v>7218</v>
      </c>
      <c r="H3517" s="102">
        <v>45521</v>
      </c>
      <c r="I3517" s="102" t="s">
        <v>3241</v>
      </c>
      <c r="J3517" s="102" t="s">
        <v>2</v>
      </c>
      <c r="K3517" s="102" t="s">
        <v>1</v>
      </c>
      <c r="L3517" s="102" t="s">
        <v>23</v>
      </c>
      <c r="M3517" s="102" t="s">
        <v>1074</v>
      </c>
      <c r="N3517" s="102">
        <v>6</v>
      </c>
      <c r="O3517" s="102" t="s">
        <v>1075</v>
      </c>
    </row>
    <row r="3518" spans="1:15" x14ac:dyDescent="0.25">
      <c r="A3518" s="102" t="s">
        <v>1430</v>
      </c>
      <c r="B3518" s="103" t="s">
        <v>2145</v>
      </c>
      <c r="C3518" s="103" t="s">
        <v>274</v>
      </c>
      <c r="D3518" s="102" t="s">
        <v>318</v>
      </c>
      <c r="E3518" s="102" t="s">
        <v>275</v>
      </c>
      <c r="F3518" s="102" t="s">
        <v>7219</v>
      </c>
      <c r="H3518" s="102">
        <v>45521</v>
      </c>
      <c r="I3518" s="102" t="s">
        <v>3241</v>
      </c>
      <c r="J3518" s="102" t="s">
        <v>2</v>
      </c>
      <c r="K3518" s="102" t="s">
        <v>1</v>
      </c>
      <c r="L3518" s="102" t="s">
        <v>23</v>
      </c>
      <c r="M3518" s="102" t="s">
        <v>1074</v>
      </c>
      <c r="N3518" s="102">
        <v>6</v>
      </c>
      <c r="O3518" s="102" t="s">
        <v>1075</v>
      </c>
    </row>
    <row r="3519" spans="1:15" x14ac:dyDescent="0.25">
      <c r="A3519" s="102" t="s">
        <v>7220</v>
      </c>
      <c r="B3519" s="103" t="s">
        <v>7221</v>
      </c>
      <c r="C3519" s="103" t="s">
        <v>274</v>
      </c>
      <c r="D3519" s="102" t="s">
        <v>318</v>
      </c>
      <c r="E3519" s="102" t="s">
        <v>275</v>
      </c>
      <c r="F3519" s="102" t="s">
        <v>7222</v>
      </c>
      <c r="H3519" s="102">
        <v>45521</v>
      </c>
      <c r="I3519" s="102" t="s">
        <v>3241</v>
      </c>
      <c r="J3519" s="102" t="s">
        <v>2</v>
      </c>
      <c r="K3519" s="102" t="s">
        <v>1</v>
      </c>
      <c r="L3519" s="102" t="s">
        <v>23</v>
      </c>
      <c r="M3519" s="102" t="s">
        <v>1074</v>
      </c>
      <c r="N3519" s="102">
        <v>6</v>
      </c>
      <c r="O3519" s="102" t="s">
        <v>1075</v>
      </c>
    </row>
    <row r="3520" spans="1:15" x14ac:dyDescent="0.25">
      <c r="A3520" s="102" t="s">
        <v>5794</v>
      </c>
      <c r="B3520" s="103" t="s">
        <v>7223</v>
      </c>
      <c r="C3520" s="103" t="s">
        <v>1118</v>
      </c>
      <c r="D3520" s="102" t="s">
        <v>318</v>
      </c>
      <c r="E3520" s="102" t="s">
        <v>275</v>
      </c>
      <c r="F3520" s="102" t="s">
        <v>7224</v>
      </c>
      <c r="H3520" s="102">
        <v>45521</v>
      </c>
      <c r="I3520" s="102" t="s">
        <v>3241</v>
      </c>
      <c r="J3520" s="102" t="s">
        <v>2</v>
      </c>
      <c r="K3520" s="102" t="s">
        <v>1</v>
      </c>
      <c r="L3520" s="102" t="s">
        <v>23</v>
      </c>
      <c r="M3520" s="102" t="s">
        <v>1074</v>
      </c>
      <c r="N3520" s="102">
        <v>6</v>
      </c>
      <c r="O3520" s="102" t="s">
        <v>1075</v>
      </c>
    </row>
    <row r="3521" spans="1:15" x14ac:dyDescent="0.25">
      <c r="A3521" s="102" t="s">
        <v>7225</v>
      </c>
      <c r="B3521" s="103" t="s">
        <v>7226</v>
      </c>
      <c r="C3521" s="103" t="s">
        <v>1118</v>
      </c>
      <c r="D3521" s="102" t="s">
        <v>318</v>
      </c>
      <c r="E3521" s="102" t="s">
        <v>275</v>
      </c>
      <c r="F3521" s="102" t="s">
        <v>7227</v>
      </c>
      <c r="H3521" s="102">
        <v>45521</v>
      </c>
      <c r="I3521" s="102" t="s">
        <v>3241</v>
      </c>
      <c r="J3521" s="102" t="s">
        <v>2</v>
      </c>
      <c r="K3521" s="102" t="s">
        <v>1</v>
      </c>
      <c r="L3521" s="102" t="s">
        <v>23</v>
      </c>
      <c r="M3521" s="102" t="s">
        <v>1074</v>
      </c>
      <c r="N3521" s="102">
        <v>6</v>
      </c>
      <c r="O3521" s="102" t="s">
        <v>1075</v>
      </c>
    </row>
    <row r="3522" spans="1:15" x14ac:dyDescent="0.25">
      <c r="A3522" s="102" t="s">
        <v>2872</v>
      </c>
      <c r="B3522" s="103" t="s">
        <v>1792</v>
      </c>
      <c r="C3522" s="103" t="s">
        <v>274</v>
      </c>
      <c r="D3522" s="102" t="s">
        <v>570</v>
      </c>
      <c r="E3522" s="102" t="s">
        <v>275</v>
      </c>
      <c r="F3522" s="102" t="s">
        <v>7228</v>
      </c>
      <c r="H3522" s="102">
        <v>45521</v>
      </c>
      <c r="I3522" s="102" t="s">
        <v>3241</v>
      </c>
      <c r="J3522" s="102" t="s">
        <v>2</v>
      </c>
      <c r="K3522" s="102" t="s">
        <v>1</v>
      </c>
      <c r="L3522" s="102" t="s">
        <v>23</v>
      </c>
      <c r="M3522" s="102" t="s">
        <v>1074</v>
      </c>
      <c r="N3522" s="102">
        <v>6</v>
      </c>
      <c r="O3522" s="102" t="s">
        <v>1075</v>
      </c>
    </row>
    <row r="3523" spans="1:15" x14ac:dyDescent="0.25">
      <c r="A3523" s="102" t="s">
        <v>7229</v>
      </c>
      <c r="B3523" s="103" t="s">
        <v>2052</v>
      </c>
      <c r="C3523" s="103" t="s">
        <v>274</v>
      </c>
      <c r="D3523" s="102" t="s">
        <v>570</v>
      </c>
      <c r="E3523" s="102" t="s">
        <v>275</v>
      </c>
      <c r="F3523" s="102" t="s">
        <v>7230</v>
      </c>
      <c r="H3523" s="102">
        <v>45521</v>
      </c>
      <c r="I3523" s="102" t="s">
        <v>3241</v>
      </c>
      <c r="J3523" s="102" t="s">
        <v>2</v>
      </c>
      <c r="K3523" s="102" t="s">
        <v>1</v>
      </c>
      <c r="L3523" s="102" t="s">
        <v>23</v>
      </c>
      <c r="M3523" s="102" t="s">
        <v>1074</v>
      </c>
      <c r="N3523" s="102">
        <v>6</v>
      </c>
      <c r="O3523" s="102" t="s">
        <v>1075</v>
      </c>
    </row>
    <row r="3524" spans="1:15" x14ac:dyDescent="0.25">
      <c r="A3524" s="102" t="s">
        <v>7229</v>
      </c>
      <c r="B3524" s="103" t="s">
        <v>1197</v>
      </c>
      <c r="C3524" s="103" t="s">
        <v>274</v>
      </c>
      <c r="D3524" s="102" t="s">
        <v>570</v>
      </c>
      <c r="E3524" s="102" t="s">
        <v>275</v>
      </c>
      <c r="F3524" s="102" t="s">
        <v>7231</v>
      </c>
      <c r="H3524" s="102">
        <v>45521</v>
      </c>
      <c r="I3524" s="102" t="s">
        <v>3241</v>
      </c>
      <c r="J3524" s="102" t="s">
        <v>2</v>
      </c>
      <c r="K3524" s="102" t="s">
        <v>1</v>
      </c>
      <c r="L3524" s="102" t="s">
        <v>23</v>
      </c>
      <c r="M3524" s="102" t="s">
        <v>1074</v>
      </c>
      <c r="N3524" s="102">
        <v>6</v>
      </c>
      <c r="O3524" s="102" t="s">
        <v>1075</v>
      </c>
    </row>
    <row r="3525" spans="1:15" x14ac:dyDescent="0.25">
      <c r="A3525" s="102" t="s">
        <v>7229</v>
      </c>
      <c r="B3525" s="103" t="s">
        <v>1214</v>
      </c>
      <c r="C3525" s="103" t="s">
        <v>1118</v>
      </c>
      <c r="D3525" s="102" t="s">
        <v>570</v>
      </c>
      <c r="E3525" s="102" t="s">
        <v>275</v>
      </c>
      <c r="F3525" s="102" t="s">
        <v>7232</v>
      </c>
      <c r="H3525" s="102">
        <v>45521</v>
      </c>
      <c r="I3525" s="102" t="s">
        <v>3241</v>
      </c>
      <c r="J3525" s="102" t="s">
        <v>2</v>
      </c>
      <c r="K3525" s="102" t="s">
        <v>1</v>
      </c>
      <c r="L3525" s="102" t="s">
        <v>23</v>
      </c>
      <c r="M3525" s="102" t="s">
        <v>1074</v>
      </c>
      <c r="N3525" s="102">
        <v>6</v>
      </c>
      <c r="O3525" s="102" t="s">
        <v>1075</v>
      </c>
    </row>
    <row r="3526" spans="1:15" x14ac:dyDescent="0.25">
      <c r="A3526" s="102" t="s">
        <v>7233</v>
      </c>
      <c r="B3526" s="103" t="s">
        <v>7234</v>
      </c>
      <c r="C3526" s="103" t="s">
        <v>277</v>
      </c>
      <c r="D3526" s="102" t="s">
        <v>303</v>
      </c>
      <c r="E3526" s="102" t="s">
        <v>275</v>
      </c>
      <c r="F3526" s="102" t="s">
        <v>7235</v>
      </c>
      <c r="H3526" s="102">
        <v>45521</v>
      </c>
      <c r="I3526" s="102" t="s">
        <v>3241</v>
      </c>
      <c r="J3526" s="102" t="s">
        <v>2</v>
      </c>
      <c r="K3526" s="102" t="s">
        <v>1</v>
      </c>
      <c r="L3526" s="102" t="s">
        <v>23</v>
      </c>
      <c r="M3526" s="102" t="s">
        <v>1074</v>
      </c>
      <c r="N3526" s="102">
        <v>6</v>
      </c>
      <c r="O3526" s="102" t="s">
        <v>1075</v>
      </c>
    </row>
    <row r="3527" spans="1:15" x14ac:dyDescent="0.25">
      <c r="A3527" s="102" t="s">
        <v>7236</v>
      </c>
      <c r="B3527" s="103" t="s">
        <v>7237</v>
      </c>
      <c r="C3527" s="103" t="s">
        <v>274</v>
      </c>
      <c r="D3527" s="102" t="s">
        <v>318</v>
      </c>
      <c r="E3527" s="102" t="s">
        <v>275</v>
      </c>
      <c r="F3527" s="102" t="s">
        <v>7238</v>
      </c>
      <c r="H3527" s="102">
        <v>45521</v>
      </c>
      <c r="I3527" s="102" t="s">
        <v>3241</v>
      </c>
      <c r="J3527" s="102" t="s">
        <v>2</v>
      </c>
      <c r="K3527" s="102" t="s">
        <v>1</v>
      </c>
      <c r="L3527" s="102" t="s">
        <v>23</v>
      </c>
      <c r="M3527" s="102" t="s">
        <v>1074</v>
      </c>
      <c r="N3527" s="102">
        <v>6</v>
      </c>
      <c r="O3527" s="102" t="s">
        <v>1075</v>
      </c>
    </row>
    <row r="3528" spans="1:15" x14ac:dyDescent="0.25">
      <c r="A3528" s="102" t="s">
        <v>5812</v>
      </c>
      <c r="B3528" s="103" t="s">
        <v>3066</v>
      </c>
      <c r="C3528" s="103" t="s">
        <v>277</v>
      </c>
      <c r="D3528" s="102" t="s">
        <v>303</v>
      </c>
      <c r="E3528" s="102" t="s">
        <v>275</v>
      </c>
      <c r="F3528" s="102" t="s">
        <v>7239</v>
      </c>
      <c r="H3528" s="102">
        <v>45521</v>
      </c>
      <c r="I3528" s="102" t="s">
        <v>3241</v>
      </c>
      <c r="J3528" s="102" t="s">
        <v>2</v>
      </c>
      <c r="K3528" s="102" t="s">
        <v>1</v>
      </c>
      <c r="L3528" s="102" t="s">
        <v>23</v>
      </c>
      <c r="M3528" s="102" t="s">
        <v>1074</v>
      </c>
      <c r="N3528" s="102">
        <v>6</v>
      </c>
      <c r="O3528" s="102" t="s">
        <v>1075</v>
      </c>
    </row>
    <row r="3529" spans="1:15" x14ac:dyDescent="0.25">
      <c r="A3529" s="102" t="s">
        <v>7240</v>
      </c>
      <c r="B3529" s="103" t="s">
        <v>2570</v>
      </c>
      <c r="C3529" s="103" t="s">
        <v>1118</v>
      </c>
      <c r="D3529" s="102" t="s">
        <v>570</v>
      </c>
      <c r="E3529" s="102" t="s">
        <v>275</v>
      </c>
      <c r="F3529" s="102" t="s">
        <v>7241</v>
      </c>
      <c r="H3529" s="102">
        <v>45521</v>
      </c>
      <c r="I3529" s="102" t="s">
        <v>3241</v>
      </c>
      <c r="J3529" s="102" t="s">
        <v>2</v>
      </c>
      <c r="K3529" s="102" t="s">
        <v>1</v>
      </c>
      <c r="L3529" s="102" t="s">
        <v>23</v>
      </c>
      <c r="M3529" s="102" t="s">
        <v>1074</v>
      </c>
      <c r="N3529" s="102">
        <v>6</v>
      </c>
      <c r="O3529" s="102" t="s">
        <v>1075</v>
      </c>
    </row>
    <row r="3530" spans="1:15" x14ac:dyDescent="0.25">
      <c r="A3530" s="102" t="s">
        <v>6743</v>
      </c>
      <c r="B3530" s="103" t="s">
        <v>1627</v>
      </c>
      <c r="C3530" s="103" t="s">
        <v>1118</v>
      </c>
      <c r="D3530" s="102" t="s">
        <v>570</v>
      </c>
      <c r="E3530" s="102" t="s">
        <v>275</v>
      </c>
      <c r="F3530" s="102" t="s">
        <v>7242</v>
      </c>
      <c r="H3530" s="102">
        <v>45521</v>
      </c>
      <c r="I3530" s="102" t="s">
        <v>3241</v>
      </c>
      <c r="J3530" s="102" t="s">
        <v>2</v>
      </c>
      <c r="K3530" s="102" t="s">
        <v>1</v>
      </c>
      <c r="L3530" s="102" t="s">
        <v>23</v>
      </c>
      <c r="M3530" s="102" t="s">
        <v>1074</v>
      </c>
      <c r="N3530" s="102">
        <v>6</v>
      </c>
      <c r="O3530" s="102" t="s">
        <v>1075</v>
      </c>
    </row>
    <row r="3531" spans="1:15" x14ac:dyDescent="0.25">
      <c r="A3531" s="102" t="s">
        <v>7243</v>
      </c>
      <c r="B3531" s="103" t="s">
        <v>7244</v>
      </c>
      <c r="C3531" s="103" t="s">
        <v>1118</v>
      </c>
      <c r="D3531" s="102" t="s">
        <v>318</v>
      </c>
      <c r="E3531" s="102" t="s">
        <v>275</v>
      </c>
      <c r="F3531" s="102" t="s">
        <v>7245</v>
      </c>
      <c r="H3531" s="102">
        <v>45521</v>
      </c>
      <c r="I3531" s="102" t="s">
        <v>3241</v>
      </c>
      <c r="J3531" s="102" t="s">
        <v>2</v>
      </c>
      <c r="K3531" s="102" t="s">
        <v>1</v>
      </c>
      <c r="L3531" s="102" t="s">
        <v>23</v>
      </c>
      <c r="M3531" s="102" t="s">
        <v>1074</v>
      </c>
      <c r="N3531" s="102">
        <v>6</v>
      </c>
      <c r="O3531" s="102" t="s">
        <v>1075</v>
      </c>
    </row>
    <row r="3532" spans="1:15" x14ac:dyDescent="0.25">
      <c r="A3532" s="102" t="s">
        <v>7243</v>
      </c>
      <c r="B3532" s="103" t="s">
        <v>2539</v>
      </c>
      <c r="C3532" s="103" t="s">
        <v>274</v>
      </c>
      <c r="D3532" s="102" t="s">
        <v>318</v>
      </c>
      <c r="E3532" s="102" t="s">
        <v>275</v>
      </c>
      <c r="F3532" s="102" t="s">
        <v>7246</v>
      </c>
      <c r="H3532" s="102">
        <v>45521</v>
      </c>
      <c r="I3532" s="102" t="s">
        <v>3241</v>
      </c>
      <c r="J3532" s="102" t="s">
        <v>2</v>
      </c>
      <c r="K3532" s="102" t="s">
        <v>1</v>
      </c>
      <c r="L3532" s="102" t="s">
        <v>23</v>
      </c>
      <c r="M3532" s="102" t="s">
        <v>1074</v>
      </c>
      <c r="N3532" s="102">
        <v>6</v>
      </c>
      <c r="O3532" s="102" t="s">
        <v>1075</v>
      </c>
    </row>
    <row r="3533" spans="1:15" x14ac:dyDescent="0.25">
      <c r="A3533" s="102" t="s">
        <v>7243</v>
      </c>
      <c r="B3533" s="103" t="s">
        <v>7247</v>
      </c>
      <c r="C3533" s="103" t="s">
        <v>274</v>
      </c>
      <c r="D3533" s="102" t="s">
        <v>318</v>
      </c>
      <c r="E3533" s="102" t="s">
        <v>275</v>
      </c>
      <c r="F3533" s="102" t="s">
        <v>7248</v>
      </c>
      <c r="H3533" s="102">
        <v>45521</v>
      </c>
      <c r="I3533" s="102" t="s">
        <v>3241</v>
      </c>
      <c r="J3533" s="102" t="s">
        <v>2</v>
      </c>
      <c r="K3533" s="102" t="s">
        <v>1</v>
      </c>
      <c r="L3533" s="102" t="s">
        <v>23</v>
      </c>
      <c r="M3533" s="102" t="s">
        <v>1074</v>
      </c>
      <c r="N3533" s="102">
        <v>6</v>
      </c>
      <c r="O3533" s="102" t="s">
        <v>1075</v>
      </c>
    </row>
    <row r="3534" spans="1:15" x14ac:dyDescent="0.25">
      <c r="A3534" s="102" t="s">
        <v>7249</v>
      </c>
      <c r="B3534" s="103" t="s">
        <v>4960</v>
      </c>
      <c r="C3534" s="103" t="s">
        <v>1118</v>
      </c>
      <c r="D3534" s="102" t="s">
        <v>570</v>
      </c>
      <c r="E3534" s="102" t="s">
        <v>275</v>
      </c>
      <c r="F3534" s="102" t="s">
        <v>7250</v>
      </c>
      <c r="H3534" s="102">
        <v>45521</v>
      </c>
      <c r="I3534" s="102" t="s">
        <v>3241</v>
      </c>
      <c r="J3534" s="102" t="s">
        <v>2</v>
      </c>
      <c r="K3534" s="102" t="s">
        <v>1</v>
      </c>
      <c r="L3534" s="102" t="s">
        <v>23</v>
      </c>
      <c r="M3534" s="102" t="s">
        <v>1074</v>
      </c>
      <c r="N3534" s="102">
        <v>6</v>
      </c>
      <c r="O3534" s="102" t="s">
        <v>1075</v>
      </c>
    </row>
    <row r="3535" spans="1:15" x14ac:dyDescent="0.25">
      <c r="A3535" s="102" t="s">
        <v>7251</v>
      </c>
      <c r="B3535" s="103" t="s">
        <v>1780</v>
      </c>
      <c r="C3535" s="103" t="s">
        <v>1118</v>
      </c>
      <c r="D3535" s="102" t="s">
        <v>570</v>
      </c>
      <c r="E3535" s="102" t="s">
        <v>275</v>
      </c>
      <c r="F3535" s="102" t="s">
        <v>7252</v>
      </c>
      <c r="H3535" s="102">
        <v>45521</v>
      </c>
      <c r="I3535" s="102" t="s">
        <v>3241</v>
      </c>
      <c r="J3535" s="102" t="s">
        <v>2</v>
      </c>
      <c r="K3535" s="102" t="s">
        <v>1</v>
      </c>
      <c r="L3535" s="102" t="s">
        <v>23</v>
      </c>
      <c r="M3535" s="102" t="s">
        <v>1074</v>
      </c>
      <c r="N3535" s="102">
        <v>6</v>
      </c>
      <c r="O3535" s="102" t="s">
        <v>1075</v>
      </c>
    </row>
    <row r="3536" spans="1:15" x14ac:dyDescent="0.25">
      <c r="A3536" s="102" t="s">
        <v>7253</v>
      </c>
      <c r="B3536" s="103" t="s">
        <v>7254</v>
      </c>
      <c r="C3536" s="103" t="s">
        <v>274</v>
      </c>
      <c r="D3536" s="102" t="s">
        <v>570</v>
      </c>
      <c r="E3536" s="102" t="s">
        <v>275</v>
      </c>
      <c r="F3536" s="102" t="s">
        <v>7255</v>
      </c>
      <c r="H3536" s="102">
        <v>45521</v>
      </c>
      <c r="I3536" s="102" t="s">
        <v>3241</v>
      </c>
      <c r="J3536" s="102" t="s">
        <v>2</v>
      </c>
      <c r="K3536" s="102" t="s">
        <v>1</v>
      </c>
      <c r="L3536" s="102" t="s">
        <v>23</v>
      </c>
      <c r="M3536" s="102" t="s">
        <v>1074</v>
      </c>
      <c r="N3536" s="102">
        <v>6</v>
      </c>
      <c r="O3536" s="102" t="s">
        <v>1075</v>
      </c>
    </row>
    <row r="3537" spans="1:15" x14ac:dyDescent="0.25">
      <c r="A3537" s="102" t="s">
        <v>7253</v>
      </c>
      <c r="B3537" s="103" t="s">
        <v>4839</v>
      </c>
      <c r="C3537" s="103" t="s">
        <v>1118</v>
      </c>
      <c r="D3537" s="102" t="s">
        <v>570</v>
      </c>
      <c r="E3537" s="102" t="s">
        <v>275</v>
      </c>
      <c r="F3537" s="102" t="s">
        <v>7256</v>
      </c>
      <c r="H3537" s="102">
        <v>45521</v>
      </c>
      <c r="I3537" s="102" t="s">
        <v>3241</v>
      </c>
      <c r="J3537" s="102" t="s">
        <v>2</v>
      </c>
      <c r="K3537" s="102" t="s">
        <v>1</v>
      </c>
      <c r="L3537" s="102" t="s">
        <v>23</v>
      </c>
      <c r="M3537" s="102" t="s">
        <v>1074</v>
      </c>
      <c r="N3537" s="102">
        <v>6</v>
      </c>
      <c r="O3537" s="102" t="s">
        <v>1075</v>
      </c>
    </row>
    <row r="3538" spans="1:15" x14ac:dyDescent="0.25">
      <c r="A3538" s="102" t="s">
        <v>7253</v>
      </c>
      <c r="B3538" s="103" t="s">
        <v>7257</v>
      </c>
      <c r="C3538" s="103" t="s">
        <v>1118</v>
      </c>
      <c r="D3538" s="102" t="s">
        <v>570</v>
      </c>
      <c r="E3538" s="102" t="s">
        <v>275</v>
      </c>
      <c r="F3538" s="102" t="s">
        <v>7258</v>
      </c>
      <c r="H3538" s="102">
        <v>45521</v>
      </c>
      <c r="I3538" s="102" t="s">
        <v>3241</v>
      </c>
      <c r="J3538" s="102" t="s">
        <v>2</v>
      </c>
      <c r="K3538" s="102" t="s">
        <v>1</v>
      </c>
      <c r="L3538" s="102" t="s">
        <v>23</v>
      </c>
      <c r="M3538" s="102" t="s">
        <v>1074</v>
      </c>
      <c r="N3538" s="102">
        <v>6</v>
      </c>
      <c r="O3538" s="102" t="s">
        <v>1075</v>
      </c>
    </row>
    <row r="3539" spans="1:15" x14ac:dyDescent="0.25">
      <c r="A3539" s="102" t="s">
        <v>7259</v>
      </c>
      <c r="B3539" s="103" t="s">
        <v>7260</v>
      </c>
      <c r="C3539" s="103" t="s">
        <v>1118</v>
      </c>
      <c r="D3539" s="102" t="s">
        <v>318</v>
      </c>
      <c r="E3539" s="102" t="s">
        <v>275</v>
      </c>
      <c r="F3539" s="102" t="s">
        <v>7261</v>
      </c>
      <c r="H3539" s="102">
        <v>45521</v>
      </c>
      <c r="I3539" s="102" t="s">
        <v>3241</v>
      </c>
      <c r="J3539" s="102" t="s">
        <v>2</v>
      </c>
      <c r="K3539" s="102" t="s">
        <v>1</v>
      </c>
      <c r="L3539" s="102" t="s">
        <v>23</v>
      </c>
      <c r="M3539" s="102" t="s">
        <v>1074</v>
      </c>
      <c r="N3539" s="102">
        <v>6</v>
      </c>
      <c r="O3539" s="102" t="s">
        <v>1075</v>
      </c>
    </row>
    <row r="3540" spans="1:15" x14ac:dyDescent="0.25">
      <c r="A3540" s="102" t="s">
        <v>7262</v>
      </c>
      <c r="B3540" s="103" t="s">
        <v>1561</v>
      </c>
      <c r="C3540" s="103" t="s">
        <v>1118</v>
      </c>
      <c r="D3540" s="102" t="s">
        <v>318</v>
      </c>
      <c r="E3540" s="102" t="s">
        <v>275</v>
      </c>
      <c r="F3540" s="102" t="s">
        <v>7263</v>
      </c>
      <c r="H3540" s="102">
        <v>45521</v>
      </c>
      <c r="I3540" s="102" t="s">
        <v>3241</v>
      </c>
      <c r="J3540" s="102" t="s">
        <v>2</v>
      </c>
      <c r="K3540" s="102" t="s">
        <v>1</v>
      </c>
      <c r="L3540" s="102" t="s">
        <v>23</v>
      </c>
      <c r="M3540" s="102" t="s">
        <v>1074</v>
      </c>
      <c r="N3540" s="102">
        <v>6</v>
      </c>
      <c r="O3540" s="102" t="s">
        <v>1075</v>
      </c>
    </row>
    <row r="3541" spans="1:15" x14ac:dyDescent="0.25">
      <c r="A3541" s="102" t="s">
        <v>7264</v>
      </c>
      <c r="B3541" s="103" t="s">
        <v>7265</v>
      </c>
      <c r="C3541" s="103" t="s">
        <v>1118</v>
      </c>
      <c r="D3541" s="102" t="s">
        <v>318</v>
      </c>
      <c r="E3541" s="102" t="s">
        <v>275</v>
      </c>
      <c r="F3541" s="102" t="s">
        <v>7266</v>
      </c>
      <c r="H3541" s="102">
        <v>45521</v>
      </c>
      <c r="I3541" s="102" t="s">
        <v>3241</v>
      </c>
      <c r="J3541" s="102" t="s">
        <v>2</v>
      </c>
      <c r="K3541" s="102" t="s">
        <v>1</v>
      </c>
      <c r="L3541" s="102" t="s">
        <v>23</v>
      </c>
      <c r="M3541" s="102" t="s">
        <v>1074</v>
      </c>
      <c r="N3541" s="102">
        <v>6</v>
      </c>
      <c r="O3541" s="102" t="s">
        <v>1075</v>
      </c>
    </row>
    <row r="3542" spans="1:15" x14ac:dyDescent="0.25">
      <c r="A3542" s="102" t="s">
        <v>7267</v>
      </c>
      <c r="B3542" s="103" t="s">
        <v>7268</v>
      </c>
      <c r="C3542" s="103" t="s">
        <v>1118</v>
      </c>
      <c r="D3542" s="102" t="s">
        <v>318</v>
      </c>
      <c r="E3542" s="102" t="s">
        <v>275</v>
      </c>
      <c r="F3542" s="102" t="s">
        <v>7269</v>
      </c>
      <c r="H3542" s="102">
        <v>45521</v>
      </c>
      <c r="I3542" s="102" t="s">
        <v>3241</v>
      </c>
      <c r="J3542" s="102" t="s">
        <v>2</v>
      </c>
      <c r="K3542" s="102" t="s">
        <v>1</v>
      </c>
      <c r="L3542" s="102" t="s">
        <v>23</v>
      </c>
      <c r="M3542" s="102" t="s">
        <v>1074</v>
      </c>
      <c r="N3542" s="102">
        <v>6</v>
      </c>
      <c r="O3542" s="102" t="s">
        <v>1075</v>
      </c>
    </row>
    <row r="3543" spans="1:15" x14ac:dyDescent="0.25">
      <c r="A3543" s="102" t="s">
        <v>7270</v>
      </c>
      <c r="B3543" s="103" t="s">
        <v>2145</v>
      </c>
      <c r="C3543" s="103" t="s">
        <v>274</v>
      </c>
      <c r="D3543" s="102" t="s">
        <v>318</v>
      </c>
      <c r="E3543" s="102" t="s">
        <v>275</v>
      </c>
      <c r="F3543" s="102" t="s">
        <v>7271</v>
      </c>
      <c r="H3543" s="102">
        <v>45521</v>
      </c>
      <c r="I3543" s="102" t="s">
        <v>3241</v>
      </c>
      <c r="J3543" s="102" t="s">
        <v>2</v>
      </c>
      <c r="K3543" s="102" t="s">
        <v>1</v>
      </c>
      <c r="L3543" s="102" t="s">
        <v>23</v>
      </c>
      <c r="M3543" s="102" t="s">
        <v>1074</v>
      </c>
      <c r="N3543" s="102">
        <v>6</v>
      </c>
      <c r="O3543" s="102" t="s">
        <v>1075</v>
      </c>
    </row>
    <row r="3544" spans="1:15" x14ac:dyDescent="0.25">
      <c r="A3544" s="102" t="s">
        <v>7272</v>
      </c>
      <c r="B3544" s="103" t="s">
        <v>7273</v>
      </c>
      <c r="C3544" s="103" t="s">
        <v>274</v>
      </c>
      <c r="D3544" s="102" t="s">
        <v>303</v>
      </c>
      <c r="E3544" s="102" t="s">
        <v>275</v>
      </c>
      <c r="F3544" s="102" t="s">
        <v>7274</v>
      </c>
      <c r="H3544" s="102">
        <v>45521</v>
      </c>
      <c r="I3544" s="102" t="s">
        <v>3241</v>
      </c>
      <c r="J3544" s="102" t="s">
        <v>2</v>
      </c>
      <c r="K3544" s="102" t="s">
        <v>1</v>
      </c>
      <c r="L3544" s="102" t="s">
        <v>23</v>
      </c>
      <c r="M3544" s="102" t="s">
        <v>1074</v>
      </c>
      <c r="N3544" s="102">
        <v>6</v>
      </c>
      <c r="O3544" s="102" t="s">
        <v>1075</v>
      </c>
    </row>
    <row r="3545" spans="1:15" x14ac:dyDescent="0.25">
      <c r="A3545" s="102" t="s">
        <v>3859</v>
      </c>
      <c r="B3545" s="103" t="s">
        <v>7275</v>
      </c>
      <c r="C3545" s="103" t="s">
        <v>274</v>
      </c>
      <c r="D3545" s="102" t="s">
        <v>570</v>
      </c>
      <c r="E3545" s="102" t="s">
        <v>275</v>
      </c>
      <c r="F3545" s="102" t="s">
        <v>7276</v>
      </c>
      <c r="H3545" s="102">
        <v>45521</v>
      </c>
      <c r="I3545" s="102" t="s">
        <v>3241</v>
      </c>
      <c r="J3545" s="102" t="s">
        <v>2</v>
      </c>
      <c r="K3545" s="102" t="s">
        <v>1</v>
      </c>
      <c r="L3545" s="102" t="s">
        <v>23</v>
      </c>
      <c r="M3545" s="102" t="s">
        <v>1074</v>
      </c>
      <c r="N3545" s="102">
        <v>6</v>
      </c>
      <c r="O3545" s="102" t="s">
        <v>1075</v>
      </c>
    </row>
    <row r="3546" spans="1:15" x14ac:dyDescent="0.25">
      <c r="A3546" s="102" t="s">
        <v>3859</v>
      </c>
      <c r="B3546" s="103" t="s">
        <v>1078</v>
      </c>
      <c r="C3546" s="103" t="s">
        <v>274</v>
      </c>
      <c r="D3546" s="102" t="s">
        <v>570</v>
      </c>
      <c r="E3546" s="102" t="s">
        <v>275</v>
      </c>
      <c r="F3546" s="102" t="s">
        <v>7277</v>
      </c>
      <c r="H3546" s="102">
        <v>45521</v>
      </c>
      <c r="I3546" s="102" t="s">
        <v>3241</v>
      </c>
      <c r="J3546" s="102" t="s">
        <v>2</v>
      </c>
      <c r="K3546" s="102" t="s">
        <v>1</v>
      </c>
      <c r="L3546" s="102" t="s">
        <v>23</v>
      </c>
      <c r="M3546" s="102" t="s">
        <v>1074</v>
      </c>
      <c r="N3546" s="102">
        <v>6</v>
      </c>
      <c r="O3546" s="102" t="s">
        <v>1075</v>
      </c>
    </row>
    <row r="3547" spans="1:15" x14ac:dyDescent="0.25">
      <c r="A3547" s="102" t="s">
        <v>3859</v>
      </c>
      <c r="B3547" s="103" t="s">
        <v>7278</v>
      </c>
      <c r="C3547" s="103" t="s">
        <v>1118</v>
      </c>
      <c r="D3547" s="102" t="s">
        <v>570</v>
      </c>
      <c r="E3547" s="102" t="s">
        <v>275</v>
      </c>
      <c r="F3547" s="102" t="s">
        <v>7279</v>
      </c>
      <c r="H3547" s="102">
        <v>45521</v>
      </c>
      <c r="I3547" s="102" t="s">
        <v>3241</v>
      </c>
      <c r="J3547" s="102" t="s">
        <v>2</v>
      </c>
      <c r="K3547" s="102" t="s">
        <v>1</v>
      </c>
      <c r="L3547" s="102" t="s">
        <v>23</v>
      </c>
      <c r="M3547" s="102" t="s">
        <v>1074</v>
      </c>
      <c r="N3547" s="102">
        <v>6</v>
      </c>
      <c r="O3547" s="102" t="s">
        <v>1075</v>
      </c>
    </row>
    <row r="3548" spans="1:15" x14ac:dyDescent="0.25">
      <c r="A3548" s="102" t="s">
        <v>3859</v>
      </c>
      <c r="B3548" s="103" t="s">
        <v>1775</v>
      </c>
      <c r="C3548" s="103" t="s">
        <v>274</v>
      </c>
      <c r="D3548" s="102" t="s">
        <v>570</v>
      </c>
      <c r="E3548" s="102" t="s">
        <v>275</v>
      </c>
      <c r="F3548" s="102" t="s">
        <v>7280</v>
      </c>
      <c r="H3548" s="102">
        <v>45521</v>
      </c>
      <c r="I3548" s="102" t="s">
        <v>3241</v>
      </c>
      <c r="J3548" s="102" t="s">
        <v>2</v>
      </c>
      <c r="K3548" s="102" t="s">
        <v>1</v>
      </c>
      <c r="L3548" s="102" t="s">
        <v>23</v>
      </c>
      <c r="M3548" s="102" t="s">
        <v>1074</v>
      </c>
      <c r="N3548" s="102">
        <v>6</v>
      </c>
      <c r="O3548" s="102" t="s">
        <v>1075</v>
      </c>
    </row>
    <row r="3549" spans="1:15" x14ac:dyDescent="0.25">
      <c r="A3549" s="102" t="s">
        <v>7281</v>
      </c>
      <c r="B3549" s="103" t="s">
        <v>7282</v>
      </c>
      <c r="C3549" s="103" t="s">
        <v>1118</v>
      </c>
      <c r="D3549" s="102" t="s">
        <v>318</v>
      </c>
      <c r="E3549" s="102" t="s">
        <v>275</v>
      </c>
      <c r="F3549" s="102" t="s">
        <v>7283</v>
      </c>
      <c r="H3549" s="102">
        <v>45521</v>
      </c>
      <c r="I3549" s="102" t="s">
        <v>3241</v>
      </c>
      <c r="J3549" s="102" t="s">
        <v>2</v>
      </c>
      <c r="K3549" s="102" t="s">
        <v>1</v>
      </c>
      <c r="L3549" s="102" t="s">
        <v>23</v>
      </c>
      <c r="M3549" s="102" t="s">
        <v>1074</v>
      </c>
      <c r="N3549" s="102">
        <v>6</v>
      </c>
      <c r="O3549" s="102" t="s">
        <v>1075</v>
      </c>
    </row>
    <row r="3550" spans="1:15" x14ac:dyDescent="0.25">
      <c r="A3550" s="102" t="s">
        <v>7281</v>
      </c>
      <c r="B3550" s="103" t="s">
        <v>7284</v>
      </c>
      <c r="C3550" s="103" t="s">
        <v>1118</v>
      </c>
      <c r="D3550" s="102" t="s">
        <v>318</v>
      </c>
      <c r="E3550" s="102" t="s">
        <v>275</v>
      </c>
      <c r="F3550" s="102" t="s">
        <v>7285</v>
      </c>
      <c r="H3550" s="102">
        <v>45521</v>
      </c>
      <c r="I3550" s="102" t="s">
        <v>3241</v>
      </c>
      <c r="J3550" s="102" t="s">
        <v>2</v>
      </c>
      <c r="K3550" s="102" t="s">
        <v>1</v>
      </c>
      <c r="L3550" s="102" t="s">
        <v>23</v>
      </c>
      <c r="M3550" s="102" t="s">
        <v>1074</v>
      </c>
      <c r="N3550" s="102">
        <v>6</v>
      </c>
      <c r="O3550" s="102" t="s">
        <v>1075</v>
      </c>
    </row>
    <row r="3551" spans="1:15" x14ac:dyDescent="0.25">
      <c r="A3551" s="102" t="s">
        <v>7286</v>
      </c>
      <c r="B3551" s="103" t="s">
        <v>1700</v>
      </c>
      <c r="C3551" s="103" t="s">
        <v>274</v>
      </c>
      <c r="D3551" s="102" t="s">
        <v>570</v>
      </c>
      <c r="E3551" s="102" t="s">
        <v>275</v>
      </c>
      <c r="F3551" s="102" t="s">
        <v>7287</v>
      </c>
      <c r="H3551" s="102">
        <v>45521</v>
      </c>
      <c r="I3551" s="102" t="s">
        <v>3241</v>
      </c>
      <c r="J3551" s="102" t="s">
        <v>2</v>
      </c>
      <c r="K3551" s="102" t="s">
        <v>1</v>
      </c>
      <c r="L3551" s="102" t="s">
        <v>23</v>
      </c>
      <c r="M3551" s="102" t="s">
        <v>1074</v>
      </c>
      <c r="N3551" s="102">
        <v>6</v>
      </c>
      <c r="O3551" s="102" t="s">
        <v>1075</v>
      </c>
    </row>
    <row r="3552" spans="1:15" x14ac:dyDescent="0.25">
      <c r="A3552" s="102" t="s">
        <v>7288</v>
      </c>
      <c r="B3552" s="103" t="s">
        <v>1448</v>
      </c>
      <c r="C3552" s="103" t="s">
        <v>1118</v>
      </c>
      <c r="D3552" s="102" t="s">
        <v>570</v>
      </c>
      <c r="E3552" s="102" t="s">
        <v>275</v>
      </c>
      <c r="F3552" s="102" t="s">
        <v>7289</v>
      </c>
      <c r="H3552" s="102">
        <v>45521</v>
      </c>
      <c r="I3552" s="102" t="s">
        <v>3241</v>
      </c>
      <c r="J3552" s="102" t="s">
        <v>2</v>
      </c>
      <c r="K3552" s="102" t="s">
        <v>1</v>
      </c>
      <c r="L3552" s="102" t="s">
        <v>23</v>
      </c>
      <c r="M3552" s="102" t="s">
        <v>1074</v>
      </c>
      <c r="N3552" s="102">
        <v>6</v>
      </c>
      <c r="O3552" s="102" t="s">
        <v>1075</v>
      </c>
    </row>
    <row r="3553" spans="1:15" x14ac:dyDescent="0.25">
      <c r="A3553" s="102" t="s">
        <v>7290</v>
      </c>
      <c r="B3553" s="103" t="s">
        <v>7291</v>
      </c>
      <c r="C3553" s="103" t="s">
        <v>1118</v>
      </c>
      <c r="D3553" s="102" t="s">
        <v>318</v>
      </c>
      <c r="E3553" s="102" t="s">
        <v>275</v>
      </c>
      <c r="F3553" s="102" t="s">
        <v>7292</v>
      </c>
      <c r="H3553" s="102">
        <v>45521</v>
      </c>
      <c r="I3553" s="102" t="s">
        <v>3241</v>
      </c>
      <c r="J3553" s="102" t="s">
        <v>2</v>
      </c>
      <c r="K3553" s="102" t="s">
        <v>1</v>
      </c>
      <c r="L3553" s="102" t="s">
        <v>23</v>
      </c>
      <c r="M3553" s="102" t="s">
        <v>1074</v>
      </c>
      <c r="N3553" s="102">
        <v>6</v>
      </c>
      <c r="O3553" s="102" t="s">
        <v>1075</v>
      </c>
    </row>
    <row r="3554" spans="1:15" x14ac:dyDescent="0.25">
      <c r="A3554" s="102" t="s">
        <v>6783</v>
      </c>
      <c r="B3554" s="103" t="s">
        <v>1132</v>
      </c>
      <c r="C3554" s="103" t="s">
        <v>274</v>
      </c>
      <c r="D3554" s="102" t="s">
        <v>318</v>
      </c>
      <c r="E3554" s="102" t="s">
        <v>275</v>
      </c>
      <c r="F3554" s="102" t="s">
        <v>7293</v>
      </c>
      <c r="H3554" s="102">
        <v>45521</v>
      </c>
      <c r="I3554" s="102" t="s">
        <v>3241</v>
      </c>
      <c r="J3554" s="102" t="s">
        <v>2</v>
      </c>
      <c r="K3554" s="102" t="s">
        <v>1</v>
      </c>
      <c r="L3554" s="102" t="s">
        <v>23</v>
      </c>
      <c r="M3554" s="102" t="s">
        <v>1074</v>
      </c>
      <c r="N3554" s="102">
        <v>6</v>
      </c>
      <c r="O3554" s="102" t="s">
        <v>1075</v>
      </c>
    </row>
    <row r="3555" spans="1:15" x14ac:dyDescent="0.25">
      <c r="A3555" s="102" t="s">
        <v>6783</v>
      </c>
      <c r="B3555" s="103" t="s">
        <v>7294</v>
      </c>
      <c r="C3555" s="103" t="s">
        <v>1118</v>
      </c>
      <c r="D3555" s="102" t="s">
        <v>318</v>
      </c>
      <c r="E3555" s="102" t="s">
        <v>275</v>
      </c>
      <c r="F3555" s="102" t="s">
        <v>7295</v>
      </c>
      <c r="H3555" s="102">
        <v>45521</v>
      </c>
      <c r="I3555" s="102" t="s">
        <v>3241</v>
      </c>
      <c r="J3555" s="102" t="s">
        <v>2</v>
      </c>
      <c r="K3555" s="102" t="s">
        <v>1</v>
      </c>
      <c r="L3555" s="102" t="s">
        <v>23</v>
      </c>
      <c r="M3555" s="102" t="s">
        <v>1074</v>
      </c>
      <c r="N3555" s="102">
        <v>6</v>
      </c>
      <c r="O3555" s="102" t="s">
        <v>1075</v>
      </c>
    </row>
    <row r="3556" spans="1:15" x14ac:dyDescent="0.25">
      <c r="A3556" s="102" t="s">
        <v>6783</v>
      </c>
      <c r="B3556" s="103" t="s">
        <v>2976</v>
      </c>
      <c r="C3556" s="103" t="s">
        <v>274</v>
      </c>
      <c r="D3556" s="102" t="s">
        <v>318</v>
      </c>
      <c r="E3556" s="102" t="s">
        <v>275</v>
      </c>
      <c r="F3556" s="102" t="s">
        <v>7296</v>
      </c>
      <c r="H3556" s="102">
        <v>45521</v>
      </c>
      <c r="I3556" s="102" t="s">
        <v>3241</v>
      </c>
      <c r="J3556" s="102" t="s">
        <v>2</v>
      </c>
      <c r="K3556" s="102" t="s">
        <v>1</v>
      </c>
      <c r="L3556" s="102" t="s">
        <v>23</v>
      </c>
      <c r="M3556" s="102" t="s">
        <v>1074</v>
      </c>
      <c r="N3556" s="102">
        <v>6</v>
      </c>
      <c r="O3556" s="102" t="s">
        <v>1075</v>
      </c>
    </row>
    <row r="3557" spans="1:15" x14ac:dyDescent="0.25">
      <c r="A3557" s="102" t="s">
        <v>7297</v>
      </c>
      <c r="B3557" s="103" t="s">
        <v>1078</v>
      </c>
      <c r="C3557" s="103" t="s">
        <v>274</v>
      </c>
      <c r="D3557" s="102" t="s">
        <v>318</v>
      </c>
      <c r="E3557" s="102" t="s">
        <v>275</v>
      </c>
      <c r="F3557" s="102" t="s">
        <v>7298</v>
      </c>
      <c r="H3557" s="102">
        <v>45521</v>
      </c>
      <c r="I3557" s="102" t="s">
        <v>3241</v>
      </c>
      <c r="J3557" s="102" t="s">
        <v>2</v>
      </c>
      <c r="K3557" s="102" t="s">
        <v>1</v>
      </c>
      <c r="L3557" s="102" t="s">
        <v>23</v>
      </c>
      <c r="M3557" s="102" t="s">
        <v>1074</v>
      </c>
      <c r="N3557" s="102">
        <v>6</v>
      </c>
      <c r="O3557" s="102" t="s">
        <v>1075</v>
      </c>
    </row>
    <row r="3558" spans="1:15" x14ac:dyDescent="0.25">
      <c r="A3558" s="102" t="s">
        <v>7299</v>
      </c>
      <c r="B3558" s="103" t="s">
        <v>6947</v>
      </c>
      <c r="C3558" s="103" t="s">
        <v>1118</v>
      </c>
      <c r="D3558" s="102" t="s">
        <v>570</v>
      </c>
      <c r="E3558" s="102" t="s">
        <v>275</v>
      </c>
      <c r="F3558" s="102" t="s">
        <v>7300</v>
      </c>
      <c r="H3558" s="102">
        <v>45521</v>
      </c>
      <c r="I3558" s="102" t="s">
        <v>3241</v>
      </c>
      <c r="J3558" s="102" t="s">
        <v>2</v>
      </c>
      <c r="K3558" s="102" t="s">
        <v>1</v>
      </c>
      <c r="L3558" s="102" t="s">
        <v>23</v>
      </c>
      <c r="M3558" s="102" t="s">
        <v>1074</v>
      </c>
      <c r="N3558" s="102">
        <v>6</v>
      </c>
      <c r="O3558" s="102" t="s">
        <v>1075</v>
      </c>
    </row>
    <row r="3559" spans="1:15" x14ac:dyDescent="0.25">
      <c r="A3559" s="102" t="s">
        <v>7301</v>
      </c>
      <c r="B3559" s="103" t="s">
        <v>1254</v>
      </c>
      <c r="C3559" s="103" t="s">
        <v>277</v>
      </c>
      <c r="D3559" s="102" t="s">
        <v>303</v>
      </c>
      <c r="E3559" s="102" t="s">
        <v>275</v>
      </c>
      <c r="F3559" s="102" t="s">
        <v>7302</v>
      </c>
      <c r="H3559" s="102">
        <v>45521</v>
      </c>
      <c r="I3559" s="102" t="s">
        <v>3241</v>
      </c>
      <c r="J3559" s="102" t="s">
        <v>2</v>
      </c>
      <c r="K3559" s="102" t="s">
        <v>1</v>
      </c>
      <c r="L3559" s="102" t="s">
        <v>23</v>
      </c>
      <c r="M3559" s="102" t="s">
        <v>1074</v>
      </c>
      <c r="N3559" s="102">
        <v>6</v>
      </c>
      <c r="O3559" s="102" t="s">
        <v>1075</v>
      </c>
    </row>
    <row r="3560" spans="1:15" x14ac:dyDescent="0.25">
      <c r="A3560" s="102" t="s">
        <v>7301</v>
      </c>
      <c r="B3560" s="103" t="s">
        <v>1244</v>
      </c>
      <c r="C3560" s="103" t="s">
        <v>274</v>
      </c>
      <c r="D3560" s="102" t="s">
        <v>303</v>
      </c>
      <c r="E3560" s="102" t="s">
        <v>275</v>
      </c>
      <c r="F3560" s="102" t="s">
        <v>7303</v>
      </c>
      <c r="H3560" s="102">
        <v>45521</v>
      </c>
      <c r="I3560" s="102" t="s">
        <v>3241</v>
      </c>
      <c r="J3560" s="102" t="s">
        <v>2</v>
      </c>
      <c r="K3560" s="102" t="s">
        <v>1</v>
      </c>
      <c r="L3560" s="102" t="s">
        <v>23</v>
      </c>
      <c r="M3560" s="102" t="s">
        <v>1074</v>
      </c>
      <c r="N3560" s="102">
        <v>6</v>
      </c>
      <c r="O3560" s="102" t="s">
        <v>1075</v>
      </c>
    </row>
    <row r="3561" spans="1:15" x14ac:dyDescent="0.25">
      <c r="A3561" s="102" t="s">
        <v>7304</v>
      </c>
      <c r="B3561" s="103" t="s">
        <v>2109</v>
      </c>
      <c r="C3561" s="103" t="s">
        <v>277</v>
      </c>
      <c r="D3561" s="102" t="s">
        <v>303</v>
      </c>
      <c r="E3561" s="102" t="s">
        <v>275</v>
      </c>
      <c r="F3561" s="102" t="s">
        <v>7305</v>
      </c>
      <c r="H3561" s="102">
        <v>45521</v>
      </c>
      <c r="I3561" s="102" t="s">
        <v>3241</v>
      </c>
      <c r="J3561" s="102" t="s">
        <v>2</v>
      </c>
      <c r="K3561" s="102" t="s">
        <v>1</v>
      </c>
      <c r="L3561" s="102" t="s">
        <v>23</v>
      </c>
      <c r="M3561" s="102" t="s">
        <v>1074</v>
      </c>
      <c r="N3561" s="102">
        <v>6</v>
      </c>
      <c r="O3561" s="102" t="s">
        <v>1075</v>
      </c>
    </row>
    <row r="3562" spans="1:15" x14ac:dyDescent="0.25">
      <c r="A3562" s="102" t="s">
        <v>7306</v>
      </c>
      <c r="B3562" s="103" t="s">
        <v>7307</v>
      </c>
      <c r="C3562" s="103" t="s">
        <v>1118</v>
      </c>
      <c r="D3562" s="102" t="s">
        <v>570</v>
      </c>
      <c r="E3562" s="102" t="s">
        <v>275</v>
      </c>
      <c r="F3562" s="102" t="s">
        <v>7308</v>
      </c>
      <c r="H3562" s="102">
        <v>45521</v>
      </c>
      <c r="I3562" s="102" t="s">
        <v>3241</v>
      </c>
      <c r="J3562" s="102" t="s">
        <v>2</v>
      </c>
      <c r="K3562" s="102" t="s">
        <v>1</v>
      </c>
      <c r="L3562" s="102" t="s">
        <v>23</v>
      </c>
      <c r="M3562" s="102" t="s">
        <v>1074</v>
      </c>
      <c r="N3562" s="102">
        <v>6</v>
      </c>
      <c r="O3562" s="102" t="s">
        <v>1075</v>
      </c>
    </row>
    <row r="3563" spans="1:15" x14ac:dyDescent="0.25">
      <c r="A3563" s="102" t="s">
        <v>7309</v>
      </c>
      <c r="B3563" s="103" t="s">
        <v>1290</v>
      </c>
      <c r="C3563" s="103" t="s">
        <v>274</v>
      </c>
      <c r="D3563" s="102" t="s">
        <v>318</v>
      </c>
      <c r="E3563" s="102" t="s">
        <v>275</v>
      </c>
      <c r="F3563" s="102" t="s">
        <v>7310</v>
      </c>
      <c r="H3563" s="102">
        <v>45521</v>
      </c>
      <c r="I3563" s="102" t="s">
        <v>3241</v>
      </c>
      <c r="J3563" s="102" t="s">
        <v>2</v>
      </c>
      <c r="K3563" s="102" t="s">
        <v>1</v>
      </c>
      <c r="L3563" s="102" t="s">
        <v>23</v>
      </c>
      <c r="M3563" s="102" t="s">
        <v>1074</v>
      </c>
      <c r="N3563" s="102">
        <v>6</v>
      </c>
      <c r="O3563" s="102" t="s">
        <v>1075</v>
      </c>
    </row>
    <row r="3564" spans="1:15" x14ac:dyDescent="0.25">
      <c r="A3564" s="102" t="s">
        <v>2035</v>
      </c>
      <c r="B3564" s="103" t="s">
        <v>1153</v>
      </c>
      <c r="C3564" s="103" t="s">
        <v>1118</v>
      </c>
      <c r="D3564" s="102" t="s">
        <v>318</v>
      </c>
      <c r="E3564" s="102" t="s">
        <v>275</v>
      </c>
      <c r="F3564" s="102" t="s">
        <v>7311</v>
      </c>
      <c r="H3564" s="102">
        <v>45521</v>
      </c>
      <c r="I3564" s="102" t="s">
        <v>3241</v>
      </c>
      <c r="J3564" s="102" t="s">
        <v>2</v>
      </c>
      <c r="K3564" s="102" t="s">
        <v>1</v>
      </c>
      <c r="L3564" s="102" t="s">
        <v>23</v>
      </c>
      <c r="M3564" s="102" t="s">
        <v>1074</v>
      </c>
      <c r="N3564" s="102">
        <v>6</v>
      </c>
      <c r="O3564" s="102" t="s">
        <v>1075</v>
      </c>
    </row>
    <row r="3565" spans="1:15" x14ac:dyDescent="0.25">
      <c r="A3565" s="102" t="s">
        <v>7312</v>
      </c>
      <c r="B3565" s="103" t="s">
        <v>2000</v>
      </c>
      <c r="C3565" s="103" t="s">
        <v>277</v>
      </c>
      <c r="D3565" s="102" t="s">
        <v>303</v>
      </c>
      <c r="E3565" s="102" t="s">
        <v>275</v>
      </c>
      <c r="F3565" s="102" t="s">
        <v>7313</v>
      </c>
      <c r="H3565" s="102">
        <v>45521</v>
      </c>
      <c r="I3565" s="102" t="s">
        <v>3241</v>
      </c>
      <c r="J3565" s="102" t="s">
        <v>2</v>
      </c>
      <c r="K3565" s="102" t="s">
        <v>1</v>
      </c>
      <c r="L3565" s="102" t="s">
        <v>23</v>
      </c>
      <c r="M3565" s="102" t="s">
        <v>1074</v>
      </c>
      <c r="N3565" s="102">
        <v>6</v>
      </c>
      <c r="O3565" s="102" t="s">
        <v>1075</v>
      </c>
    </row>
    <row r="3566" spans="1:15" x14ac:dyDescent="0.25">
      <c r="A3566" s="102" t="s">
        <v>7312</v>
      </c>
      <c r="B3566" s="103" t="s">
        <v>7314</v>
      </c>
      <c r="C3566" s="103" t="s">
        <v>277</v>
      </c>
      <c r="D3566" s="102" t="s">
        <v>303</v>
      </c>
      <c r="E3566" s="102" t="s">
        <v>275</v>
      </c>
      <c r="F3566" s="102" t="s">
        <v>7315</v>
      </c>
      <c r="H3566" s="102">
        <v>45521</v>
      </c>
      <c r="I3566" s="102" t="s">
        <v>3241</v>
      </c>
      <c r="J3566" s="102" t="s">
        <v>2</v>
      </c>
      <c r="K3566" s="102" t="s">
        <v>1</v>
      </c>
      <c r="L3566" s="102" t="s">
        <v>23</v>
      </c>
      <c r="M3566" s="102" t="s">
        <v>1074</v>
      </c>
      <c r="N3566" s="102">
        <v>6</v>
      </c>
      <c r="O3566" s="102" t="s">
        <v>1075</v>
      </c>
    </row>
    <row r="3567" spans="1:15" x14ac:dyDescent="0.25">
      <c r="A3567" s="102" t="s">
        <v>7316</v>
      </c>
      <c r="B3567" s="103" t="s">
        <v>7317</v>
      </c>
      <c r="C3567" s="103" t="s">
        <v>1118</v>
      </c>
      <c r="D3567" s="102" t="s">
        <v>318</v>
      </c>
      <c r="E3567" s="102" t="s">
        <v>275</v>
      </c>
      <c r="F3567" s="102" t="s">
        <v>7318</v>
      </c>
      <c r="H3567" s="102">
        <v>45521</v>
      </c>
      <c r="I3567" s="102" t="s">
        <v>3241</v>
      </c>
      <c r="J3567" s="102" t="s">
        <v>2</v>
      </c>
      <c r="K3567" s="102" t="s">
        <v>1</v>
      </c>
      <c r="L3567" s="102" t="s">
        <v>23</v>
      </c>
      <c r="M3567" s="102" t="s">
        <v>1074</v>
      </c>
      <c r="N3567" s="102">
        <v>6</v>
      </c>
      <c r="O3567" s="102" t="s">
        <v>1075</v>
      </c>
    </row>
    <row r="3568" spans="1:15" x14ac:dyDescent="0.25">
      <c r="A3568" s="102" t="s">
        <v>7319</v>
      </c>
      <c r="B3568" s="103" t="s">
        <v>7320</v>
      </c>
      <c r="C3568" s="103" t="s">
        <v>1225</v>
      </c>
      <c r="D3568" s="102" t="s">
        <v>281</v>
      </c>
      <c r="E3568" s="102" t="s">
        <v>275</v>
      </c>
      <c r="F3568" s="102" t="s">
        <v>7321</v>
      </c>
      <c r="H3568" s="102">
        <v>45521</v>
      </c>
      <c r="I3568" s="102" t="s">
        <v>3241</v>
      </c>
      <c r="J3568" s="102" t="s">
        <v>2</v>
      </c>
      <c r="K3568" s="102" t="s">
        <v>1</v>
      </c>
      <c r="L3568" s="102" t="s">
        <v>23</v>
      </c>
      <c r="M3568" s="102" t="s">
        <v>1074</v>
      </c>
      <c r="N3568" s="102">
        <v>6</v>
      </c>
      <c r="O3568" s="102" t="s">
        <v>1075</v>
      </c>
    </row>
    <row r="3569" spans="1:15" x14ac:dyDescent="0.25">
      <c r="A3569" s="102" t="s">
        <v>7322</v>
      </c>
      <c r="B3569" s="103" t="s">
        <v>7205</v>
      </c>
      <c r="C3569" s="103" t="s">
        <v>1118</v>
      </c>
      <c r="D3569" s="102" t="s">
        <v>318</v>
      </c>
      <c r="E3569" s="102" t="s">
        <v>275</v>
      </c>
      <c r="F3569" s="102" t="s">
        <v>7323</v>
      </c>
      <c r="H3569" s="102">
        <v>45521</v>
      </c>
      <c r="I3569" s="102" t="s">
        <v>3241</v>
      </c>
      <c r="J3569" s="102" t="s">
        <v>2</v>
      </c>
      <c r="K3569" s="102" t="s">
        <v>1</v>
      </c>
      <c r="L3569" s="102" t="s">
        <v>23</v>
      </c>
      <c r="M3569" s="102" t="s">
        <v>1074</v>
      </c>
      <c r="N3569" s="102">
        <v>6</v>
      </c>
      <c r="O3569" s="102" t="s">
        <v>1075</v>
      </c>
    </row>
    <row r="3570" spans="1:15" x14ac:dyDescent="0.25">
      <c r="A3570" s="102" t="s">
        <v>7324</v>
      </c>
      <c r="B3570" s="103" t="s">
        <v>7282</v>
      </c>
      <c r="C3570" s="103" t="s">
        <v>1118</v>
      </c>
      <c r="D3570" s="102" t="s">
        <v>318</v>
      </c>
      <c r="E3570" s="102" t="s">
        <v>275</v>
      </c>
      <c r="F3570" s="102" t="s">
        <v>7325</v>
      </c>
      <c r="H3570" s="102">
        <v>45521</v>
      </c>
      <c r="I3570" s="102" t="s">
        <v>3241</v>
      </c>
      <c r="J3570" s="102" t="s">
        <v>2</v>
      </c>
      <c r="K3570" s="102" t="s">
        <v>1</v>
      </c>
      <c r="L3570" s="102" t="s">
        <v>23</v>
      </c>
      <c r="M3570" s="102" t="s">
        <v>1074</v>
      </c>
      <c r="N3570" s="102">
        <v>6</v>
      </c>
      <c r="O3570" s="102" t="s">
        <v>1075</v>
      </c>
    </row>
    <row r="3571" spans="1:15" x14ac:dyDescent="0.25">
      <c r="A3571" s="102" t="s">
        <v>1131</v>
      </c>
      <c r="B3571" s="103" t="s">
        <v>1916</v>
      </c>
      <c r="C3571" s="103" t="s">
        <v>274</v>
      </c>
      <c r="D3571" s="102" t="s">
        <v>303</v>
      </c>
      <c r="E3571" s="102" t="s">
        <v>275</v>
      </c>
      <c r="F3571" s="102" t="s">
        <v>7326</v>
      </c>
      <c r="H3571" s="102">
        <v>45521</v>
      </c>
      <c r="I3571" s="102" t="s">
        <v>3241</v>
      </c>
      <c r="J3571" s="102" t="s">
        <v>2</v>
      </c>
      <c r="K3571" s="102" t="s">
        <v>1</v>
      </c>
      <c r="L3571" s="102" t="s">
        <v>23</v>
      </c>
      <c r="M3571" s="102" t="s">
        <v>1074</v>
      </c>
      <c r="N3571" s="102">
        <v>6</v>
      </c>
      <c r="O3571" s="102" t="s">
        <v>1075</v>
      </c>
    </row>
    <row r="3572" spans="1:15" x14ac:dyDescent="0.25">
      <c r="A3572" s="102" t="s">
        <v>7327</v>
      </c>
      <c r="B3572" s="103" t="s">
        <v>2198</v>
      </c>
      <c r="C3572" s="103" t="s">
        <v>277</v>
      </c>
      <c r="D3572" s="102" t="s">
        <v>303</v>
      </c>
      <c r="E3572" s="102" t="s">
        <v>275</v>
      </c>
      <c r="F3572" s="102" t="s">
        <v>7328</v>
      </c>
      <c r="H3572" s="102">
        <v>45521</v>
      </c>
      <c r="I3572" s="102" t="s">
        <v>3241</v>
      </c>
      <c r="J3572" s="102" t="s">
        <v>2</v>
      </c>
      <c r="K3572" s="102" t="s">
        <v>1</v>
      </c>
      <c r="L3572" s="102" t="s">
        <v>23</v>
      </c>
      <c r="M3572" s="102" t="s">
        <v>1074</v>
      </c>
      <c r="N3572" s="102">
        <v>6</v>
      </c>
      <c r="O3572" s="102" t="s">
        <v>1075</v>
      </c>
    </row>
    <row r="3573" spans="1:15" x14ac:dyDescent="0.25">
      <c r="A3573" s="102" t="s">
        <v>7329</v>
      </c>
      <c r="B3573" s="103" t="s">
        <v>7330</v>
      </c>
      <c r="C3573" s="103" t="s">
        <v>277</v>
      </c>
      <c r="D3573" s="102" t="s">
        <v>303</v>
      </c>
      <c r="E3573" s="102" t="s">
        <v>275</v>
      </c>
      <c r="F3573" s="102" t="s">
        <v>7331</v>
      </c>
      <c r="H3573" s="102">
        <v>45521</v>
      </c>
      <c r="I3573" s="102" t="s">
        <v>3241</v>
      </c>
      <c r="J3573" s="102" t="s">
        <v>2</v>
      </c>
      <c r="K3573" s="102" t="s">
        <v>1</v>
      </c>
      <c r="L3573" s="102" t="s">
        <v>23</v>
      </c>
      <c r="M3573" s="102" t="s">
        <v>1074</v>
      </c>
      <c r="N3573" s="102">
        <v>6</v>
      </c>
      <c r="O3573" s="102" t="s">
        <v>1075</v>
      </c>
    </row>
    <row r="3574" spans="1:15" x14ac:dyDescent="0.25">
      <c r="A3574" s="102" t="s">
        <v>7332</v>
      </c>
      <c r="B3574" s="103" t="s">
        <v>1214</v>
      </c>
      <c r="C3574" s="103" t="s">
        <v>1118</v>
      </c>
      <c r="D3574" s="102" t="s">
        <v>570</v>
      </c>
      <c r="E3574" s="102" t="s">
        <v>275</v>
      </c>
      <c r="F3574" s="102" t="s">
        <v>7333</v>
      </c>
      <c r="H3574" s="102">
        <v>45521</v>
      </c>
      <c r="I3574" s="102" t="s">
        <v>3241</v>
      </c>
      <c r="J3574" s="102" t="s">
        <v>2</v>
      </c>
      <c r="K3574" s="102" t="s">
        <v>1</v>
      </c>
      <c r="L3574" s="102" t="s">
        <v>23</v>
      </c>
      <c r="M3574" s="102" t="s">
        <v>1074</v>
      </c>
      <c r="N3574" s="102">
        <v>6</v>
      </c>
      <c r="O3574" s="102" t="s">
        <v>1075</v>
      </c>
    </row>
    <row r="3575" spans="1:15" x14ac:dyDescent="0.25">
      <c r="A3575" s="102" t="s">
        <v>7334</v>
      </c>
      <c r="B3575" s="103" t="s">
        <v>1244</v>
      </c>
      <c r="C3575" s="103" t="s">
        <v>274</v>
      </c>
      <c r="D3575" s="102" t="s">
        <v>318</v>
      </c>
      <c r="E3575" s="102" t="s">
        <v>275</v>
      </c>
      <c r="F3575" s="102" t="s">
        <v>7335</v>
      </c>
      <c r="H3575" s="102">
        <v>45521</v>
      </c>
      <c r="I3575" s="102" t="s">
        <v>3241</v>
      </c>
      <c r="J3575" s="102" t="s">
        <v>2</v>
      </c>
      <c r="K3575" s="102" t="s">
        <v>1</v>
      </c>
      <c r="L3575" s="102" t="s">
        <v>23</v>
      </c>
      <c r="M3575" s="102" t="s">
        <v>1074</v>
      </c>
      <c r="N3575" s="102">
        <v>6</v>
      </c>
      <c r="O3575" s="102" t="s">
        <v>1075</v>
      </c>
    </row>
    <row r="3576" spans="1:15" x14ac:dyDescent="0.25">
      <c r="A3576" s="102" t="s">
        <v>2049</v>
      </c>
      <c r="B3576" s="103" t="s">
        <v>1267</v>
      </c>
      <c r="C3576" s="103" t="s">
        <v>1118</v>
      </c>
      <c r="D3576" s="102" t="s">
        <v>570</v>
      </c>
      <c r="E3576" s="102" t="s">
        <v>275</v>
      </c>
      <c r="F3576" s="102" t="s">
        <v>7336</v>
      </c>
      <c r="H3576" s="102">
        <v>45521</v>
      </c>
      <c r="I3576" s="102" t="s">
        <v>3241</v>
      </c>
      <c r="J3576" s="102" t="s">
        <v>2</v>
      </c>
      <c r="K3576" s="102" t="s">
        <v>1</v>
      </c>
      <c r="L3576" s="102" t="s">
        <v>23</v>
      </c>
      <c r="M3576" s="102" t="s">
        <v>1074</v>
      </c>
      <c r="N3576" s="102">
        <v>6</v>
      </c>
      <c r="O3576" s="102" t="s">
        <v>1075</v>
      </c>
    </row>
    <row r="3577" spans="1:15" x14ac:dyDescent="0.25">
      <c r="A3577" s="102" t="s">
        <v>2049</v>
      </c>
      <c r="B3577" s="103" t="s">
        <v>1260</v>
      </c>
      <c r="C3577" s="103" t="s">
        <v>1118</v>
      </c>
      <c r="D3577" s="102" t="s">
        <v>570</v>
      </c>
      <c r="E3577" s="102" t="s">
        <v>275</v>
      </c>
      <c r="F3577" s="102" t="s">
        <v>7337</v>
      </c>
      <c r="H3577" s="102">
        <v>45521</v>
      </c>
      <c r="I3577" s="102" t="s">
        <v>3241</v>
      </c>
      <c r="J3577" s="102" t="s">
        <v>2</v>
      </c>
      <c r="K3577" s="102" t="s">
        <v>1</v>
      </c>
      <c r="L3577" s="102" t="s">
        <v>23</v>
      </c>
      <c r="M3577" s="102" t="s">
        <v>1074</v>
      </c>
      <c r="N3577" s="102">
        <v>6</v>
      </c>
      <c r="O3577" s="102" t="s">
        <v>1075</v>
      </c>
    </row>
    <row r="3578" spans="1:15" x14ac:dyDescent="0.25">
      <c r="A3578" s="102" t="s">
        <v>7338</v>
      </c>
      <c r="B3578" s="103" t="s">
        <v>1895</v>
      </c>
      <c r="C3578" s="103" t="s">
        <v>274</v>
      </c>
      <c r="D3578" s="102" t="s">
        <v>318</v>
      </c>
      <c r="E3578" s="102" t="s">
        <v>275</v>
      </c>
      <c r="F3578" s="102" t="s">
        <v>7339</v>
      </c>
      <c r="H3578" s="102">
        <v>45521</v>
      </c>
      <c r="I3578" s="102" t="s">
        <v>3241</v>
      </c>
      <c r="J3578" s="102" t="s">
        <v>2</v>
      </c>
      <c r="K3578" s="102" t="s">
        <v>1</v>
      </c>
      <c r="L3578" s="102" t="s">
        <v>23</v>
      </c>
      <c r="M3578" s="102" t="s">
        <v>1074</v>
      </c>
      <c r="N3578" s="102">
        <v>6</v>
      </c>
      <c r="O3578" s="102" t="s">
        <v>1075</v>
      </c>
    </row>
    <row r="3579" spans="1:15" x14ac:dyDescent="0.25">
      <c r="A3579" s="102" t="s">
        <v>7338</v>
      </c>
      <c r="B3579" s="103" t="s">
        <v>1895</v>
      </c>
      <c r="C3579" s="103" t="s">
        <v>274</v>
      </c>
      <c r="D3579" s="102" t="s">
        <v>318</v>
      </c>
      <c r="E3579" s="102" t="s">
        <v>275</v>
      </c>
      <c r="F3579" s="102" t="s">
        <v>7340</v>
      </c>
      <c r="H3579" s="102">
        <v>45521</v>
      </c>
      <c r="I3579" s="102" t="s">
        <v>3241</v>
      </c>
      <c r="J3579" s="102" t="s">
        <v>2</v>
      </c>
      <c r="K3579" s="102" t="s">
        <v>1</v>
      </c>
      <c r="L3579" s="102" t="s">
        <v>23</v>
      </c>
      <c r="M3579" s="102" t="s">
        <v>1074</v>
      </c>
      <c r="N3579" s="102">
        <v>6</v>
      </c>
      <c r="O3579" s="102" t="s">
        <v>1075</v>
      </c>
    </row>
    <row r="3580" spans="1:15" x14ac:dyDescent="0.25">
      <c r="A3580" s="102" t="s">
        <v>7341</v>
      </c>
      <c r="B3580" s="103" t="s">
        <v>7342</v>
      </c>
      <c r="C3580" s="103" t="s">
        <v>1118</v>
      </c>
      <c r="D3580" s="102" t="s">
        <v>318</v>
      </c>
      <c r="E3580" s="102" t="s">
        <v>275</v>
      </c>
      <c r="F3580" s="102" t="s">
        <v>7343</v>
      </c>
      <c r="H3580" s="102">
        <v>45521</v>
      </c>
      <c r="I3580" s="102" t="s">
        <v>3241</v>
      </c>
      <c r="J3580" s="102" t="s">
        <v>2</v>
      </c>
      <c r="K3580" s="102" t="s">
        <v>1</v>
      </c>
      <c r="L3580" s="102" t="s">
        <v>23</v>
      </c>
      <c r="M3580" s="102" t="s">
        <v>1074</v>
      </c>
      <c r="N3580" s="102">
        <v>6</v>
      </c>
      <c r="O3580" s="102" t="s">
        <v>1075</v>
      </c>
    </row>
    <row r="3581" spans="1:15" x14ac:dyDescent="0.25">
      <c r="A3581" s="102" t="s">
        <v>7344</v>
      </c>
      <c r="B3581" s="103" t="s">
        <v>1912</v>
      </c>
      <c r="C3581" s="103" t="s">
        <v>1077</v>
      </c>
      <c r="D3581" s="102" t="s">
        <v>196</v>
      </c>
      <c r="E3581" s="102" t="s">
        <v>275</v>
      </c>
      <c r="F3581" s="102" t="s">
        <v>7345</v>
      </c>
      <c r="H3581" s="102">
        <v>45521</v>
      </c>
      <c r="I3581" s="102" t="s">
        <v>3241</v>
      </c>
      <c r="J3581" s="102" t="s">
        <v>2</v>
      </c>
      <c r="K3581" s="102" t="s">
        <v>1</v>
      </c>
      <c r="L3581" s="102" t="s">
        <v>23</v>
      </c>
      <c r="M3581" s="102" t="s">
        <v>1074</v>
      </c>
      <c r="N3581" s="102">
        <v>6</v>
      </c>
      <c r="O3581" s="102" t="s">
        <v>1075</v>
      </c>
    </row>
    <row r="3582" spans="1:15" x14ac:dyDescent="0.25">
      <c r="A3582" s="102" t="s">
        <v>7344</v>
      </c>
      <c r="B3582" s="103" t="s">
        <v>1804</v>
      </c>
      <c r="C3582" s="103" t="s">
        <v>277</v>
      </c>
      <c r="D3582" s="102" t="s">
        <v>196</v>
      </c>
      <c r="E3582" s="102" t="s">
        <v>275</v>
      </c>
      <c r="F3582" s="102" t="s">
        <v>7346</v>
      </c>
      <c r="H3582" s="102">
        <v>45521</v>
      </c>
      <c r="I3582" s="102" t="s">
        <v>3241</v>
      </c>
      <c r="J3582" s="102" t="s">
        <v>2</v>
      </c>
      <c r="K3582" s="102" t="s">
        <v>1</v>
      </c>
      <c r="L3582" s="102" t="s">
        <v>23</v>
      </c>
      <c r="M3582" s="102" t="s">
        <v>1074</v>
      </c>
      <c r="N3582" s="102">
        <v>6</v>
      </c>
      <c r="O3582" s="102" t="s">
        <v>1075</v>
      </c>
    </row>
    <row r="3583" spans="1:15" x14ac:dyDescent="0.25">
      <c r="A3583" s="102" t="s">
        <v>7347</v>
      </c>
      <c r="B3583" s="103" t="s">
        <v>2064</v>
      </c>
      <c r="C3583" s="103" t="s">
        <v>274</v>
      </c>
      <c r="D3583" s="102" t="s">
        <v>570</v>
      </c>
      <c r="E3583" s="102" t="s">
        <v>275</v>
      </c>
      <c r="F3583" s="102" t="s">
        <v>7348</v>
      </c>
      <c r="H3583" s="102">
        <v>45521</v>
      </c>
      <c r="I3583" s="102" t="s">
        <v>3241</v>
      </c>
      <c r="J3583" s="102" t="s">
        <v>2</v>
      </c>
      <c r="K3583" s="102" t="s">
        <v>1</v>
      </c>
      <c r="L3583" s="102" t="s">
        <v>23</v>
      </c>
      <c r="M3583" s="102" t="s">
        <v>1074</v>
      </c>
      <c r="N3583" s="102">
        <v>6</v>
      </c>
      <c r="O3583" s="102" t="s">
        <v>1075</v>
      </c>
    </row>
    <row r="3584" spans="1:15" x14ac:dyDescent="0.25">
      <c r="A3584" s="102" t="s">
        <v>7349</v>
      </c>
      <c r="B3584" s="103" t="s">
        <v>1122</v>
      </c>
      <c r="C3584" s="103" t="s">
        <v>274</v>
      </c>
      <c r="D3584" s="102" t="s">
        <v>318</v>
      </c>
      <c r="E3584" s="102" t="s">
        <v>275</v>
      </c>
      <c r="F3584" s="102" t="s">
        <v>7350</v>
      </c>
      <c r="H3584" s="102">
        <v>45521</v>
      </c>
      <c r="I3584" s="102" t="s">
        <v>3241</v>
      </c>
      <c r="J3584" s="102" t="s">
        <v>2</v>
      </c>
      <c r="K3584" s="102" t="s">
        <v>1</v>
      </c>
      <c r="L3584" s="102" t="s">
        <v>23</v>
      </c>
      <c r="M3584" s="102" t="s">
        <v>1074</v>
      </c>
      <c r="N3584" s="102">
        <v>6</v>
      </c>
      <c r="O3584" s="102" t="s">
        <v>1075</v>
      </c>
    </row>
    <row r="3585" spans="1:15" x14ac:dyDescent="0.25">
      <c r="A3585" s="102" t="s">
        <v>1140</v>
      </c>
      <c r="B3585" s="103" t="s">
        <v>7351</v>
      </c>
      <c r="C3585" s="103" t="s">
        <v>1118</v>
      </c>
      <c r="D3585" s="102" t="s">
        <v>570</v>
      </c>
      <c r="E3585" s="102" t="s">
        <v>275</v>
      </c>
      <c r="F3585" s="102" t="s">
        <v>7352</v>
      </c>
      <c r="H3585" s="102">
        <v>45521</v>
      </c>
      <c r="I3585" s="102" t="s">
        <v>3241</v>
      </c>
      <c r="J3585" s="102" t="s">
        <v>2</v>
      </c>
      <c r="K3585" s="102" t="s">
        <v>1</v>
      </c>
      <c r="L3585" s="102" t="s">
        <v>23</v>
      </c>
      <c r="M3585" s="102" t="s">
        <v>1074</v>
      </c>
      <c r="N3585" s="102">
        <v>6</v>
      </c>
      <c r="O3585" s="102" t="s">
        <v>1075</v>
      </c>
    </row>
    <row r="3586" spans="1:15" x14ac:dyDescent="0.25">
      <c r="A3586" s="102" t="s">
        <v>7353</v>
      </c>
      <c r="B3586" s="103" t="s">
        <v>7354</v>
      </c>
      <c r="C3586" s="103" t="s">
        <v>1118</v>
      </c>
      <c r="D3586" s="102" t="s">
        <v>318</v>
      </c>
      <c r="E3586" s="102" t="s">
        <v>275</v>
      </c>
      <c r="F3586" s="102" t="s">
        <v>7355</v>
      </c>
      <c r="H3586" s="102">
        <v>45521</v>
      </c>
      <c r="I3586" s="102" t="s">
        <v>3241</v>
      </c>
      <c r="J3586" s="102" t="s">
        <v>2</v>
      </c>
      <c r="K3586" s="102" t="s">
        <v>1</v>
      </c>
      <c r="L3586" s="102" t="s">
        <v>23</v>
      </c>
      <c r="M3586" s="102" t="s">
        <v>1074</v>
      </c>
      <c r="N3586" s="102">
        <v>6</v>
      </c>
      <c r="O3586" s="102" t="s">
        <v>1075</v>
      </c>
    </row>
    <row r="3587" spans="1:15" x14ac:dyDescent="0.25">
      <c r="A3587" s="102" t="s">
        <v>1140</v>
      </c>
      <c r="B3587" s="103" t="s">
        <v>1217</v>
      </c>
      <c r="C3587" s="103" t="s">
        <v>1118</v>
      </c>
      <c r="D3587" s="102" t="s">
        <v>318</v>
      </c>
      <c r="E3587" s="102" t="s">
        <v>275</v>
      </c>
      <c r="F3587" s="102" t="s">
        <v>7356</v>
      </c>
      <c r="H3587" s="102">
        <v>45521</v>
      </c>
      <c r="I3587" s="102" t="s">
        <v>3241</v>
      </c>
      <c r="J3587" s="102" t="s">
        <v>2</v>
      </c>
      <c r="K3587" s="102" t="s">
        <v>1</v>
      </c>
      <c r="L3587" s="102" t="s">
        <v>23</v>
      </c>
      <c r="M3587" s="102" t="s">
        <v>1074</v>
      </c>
      <c r="N3587" s="102">
        <v>6</v>
      </c>
      <c r="O3587" s="102" t="s">
        <v>1075</v>
      </c>
    </row>
    <row r="3588" spans="1:15" x14ac:dyDescent="0.25">
      <c r="A3588" s="102" t="s">
        <v>7357</v>
      </c>
      <c r="B3588" s="103" t="s">
        <v>7358</v>
      </c>
      <c r="C3588" s="103" t="s">
        <v>1118</v>
      </c>
      <c r="D3588" s="102" t="s">
        <v>318</v>
      </c>
      <c r="E3588" s="102" t="s">
        <v>276</v>
      </c>
      <c r="H3588" s="102">
        <v>45521</v>
      </c>
      <c r="I3588" s="102" t="s">
        <v>3241</v>
      </c>
      <c r="J3588" s="102" t="s">
        <v>2</v>
      </c>
      <c r="K3588" s="102" t="s">
        <v>1</v>
      </c>
      <c r="L3588" s="102" t="s">
        <v>23</v>
      </c>
      <c r="M3588" s="102" t="s">
        <v>1074</v>
      </c>
      <c r="N3588" s="102">
        <v>6</v>
      </c>
      <c r="O3588" s="102" t="s">
        <v>1075</v>
      </c>
    </row>
    <row r="3589" spans="1:15" x14ac:dyDescent="0.25">
      <c r="A3589" s="102" t="s">
        <v>7359</v>
      </c>
      <c r="B3589" s="103" t="s">
        <v>7360</v>
      </c>
      <c r="C3589" s="103" t="s">
        <v>1118</v>
      </c>
      <c r="D3589" s="102" t="s">
        <v>570</v>
      </c>
      <c r="E3589" s="102" t="s">
        <v>275</v>
      </c>
      <c r="F3589" s="102" t="s">
        <v>7361</v>
      </c>
      <c r="H3589" s="102">
        <v>45521</v>
      </c>
      <c r="I3589" s="102" t="s">
        <v>3241</v>
      </c>
      <c r="J3589" s="102" t="s">
        <v>2</v>
      </c>
      <c r="K3589" s="102" t="s">
        <v>1</v>
      </c>
      <c r="L3589" s="102" t="s">
        <v>23</v>
      </c>
      <c r="M3589" s="102" t="s">
        <v>1074</v>
      </c>
      <c r="N3589" s="102">
        <v>6</v>
      </c>
      <c r="O3589" s="102" t="s">
        <v>1075</v>
      </c>
    </row>
    <row r="3590" spans="1:15" x14ac:dyDescent="0.25">
      <c r="A3590" s="102" t="s">
        <v>7362</v>
      </c>
      <c r="B3590" s="103" t="s">
        <v>7363</v>
      </c>
      <c r="C3590" s="103" t="s">
        <v>1118</v>
      </c>
      <c r="D3590" s="102" t="s">
        <v>570</v>
      </c>
      <c r="E3590" s="102" t="s">
        <v>275</v>
      </c>
      <c r="F3590" s="102" t="s">
        <v>7364</v>
      </c>
      <c r="H3590" s="102">
        <v>45521</v>
      </c>
      <c r="I3590" s="102" t="s">
        <v>3241</v>
      </c>
      <c r="J3590" s="102" t="s">
        <v>2</v>
      </c>
      <c r="K3590" s="102" t="s">
        <v>1</v>
      </c>
      <c r="L3590" s="102" t="s">
        <v>23</v>
      </c>
      <c r="M3590" s="102" t="s">
        <v>1074</v>
      </c>
      <c r="N3590" s="102">
        <v>6</v>
      </c>
      <c r="O3590" s="102" t="s">
        <v>1075</v>
      </c>
    </row>
    <row r="3591" spans="1:15" x14ac:dyDescent="0.25">
      <c r="A3591" s="102" t="s">
        <v>7365</v>
      </c>
      <c r="B3591" s="103" t="s">
        <v>7366</v>
      </c>
      <c r="C3591" s="103" t="s">
        <v>274</v>
      </c>
      <c r="D3591" s="102" t="s">
        <v>318</v>
      </c>
      <c r="E3591" s="102" t="s">
        <v>275</v>
      </c>
      <c r="F3591" s="102" t="s">
        <v>7367</v>
      </c>
      <c r="H3591" s="102">
        <v>45521</v>
      </c>
      <c r="I3591" s="102" t="s">
        <v>3241</v>
      </c>
      <c r="J3591" s="102" t="s">
        <v>2</v>
      </c>
      <c r="K3591" s="102" t="s">
        <v>1</v>
      </c>
      <c r="L3591" s="102" t="s">
        <v>23</v>
      </c>
      <c r="M3591" s="102" t="s">
        <v>1074</v>
      </c>
      <c r="N3591" s="102">
        <v>6</v>
      </c>
      <c r="O3591" s="102" t="s">
        <v>1075</v>
      </c>
    </row>
    <row r="3592" spans="1:15" x14ac:dyDescent="0.25">
      <c r="A3592" s="102" t="s">
        <v>7368</v>
      </c>
      <c r="B3592" s="103" t="s">
        <v>7369</v>
      </c>
      <c r="C3592" s="103" t="s">
        <v>274</v>
      </c>
      <c r="D3592" s="102" t="s">
        <v>318</v>
      </c>
      <c r="E3592" s="102" t="s">
        <v>275</v>
      </c>
      <c r="F3592" s="102" t="s">
        <v>7370</v>
      </c>
      <c r="H3592" s="102">
        <v>45521</v>
      </c>
      <c r="I3592" s="102" t="s">
        <v>3241</v>
      </c>
      <c r="J3592" s="102" t="s">
        <v>2</v>
      </c>
      <c r="K3592" s="102" t="s">
        <v>1</v>
      </c>
      <c r="L3592" s="102" t="s">
        <v>23</v>
      </c>
      <c r="M3592" s="102" t="s">
        <v>1074</v>
      </c>
      <c r="N3592" s="102">
        <v>6</v>
      </c>
      <c r="O3592" s="102" t="s">
        <v>1075</v>
      </c>
    </row>
    <row r="3593" spans="1:15" x14ac:dyDescent="0.25">
      <c r="A3593" s="102" t="s">
        <v>7368</v>
      </c>
      <c r="B3593" s="103" t="s">
        <v>7371</v>
      </c>
      <c r="C3593" s="103" t="s">
        <v>1118</v>
      </c>
      <c r="D3593" s="102" t="s">
        <v>318</v>
      </c>
      <c r="E3593" s="102" t="s">
        <v>275</v>
      </c>
      <c r="F3593" s="102" t="s">
        <v>7372</v>
      </c>
      <c r="H3593" s="102">
        <v>45521</v>
      </c>
      <c r="I3593" s="102" t="s">
        <v>3241</v>
      </c>
      <c r="J3593" s="102" t="s">
        <v>2</v>
      </c>
      <c r="K3593" s="102" t="s">
        <v>1</v>
      </c>
      <c r="L3593" s="102" t="s">
        <v>23</v>
      </c>
      <c r="M3593" s="102" t="s">
        <v>1074</v>
      </c>
      <c r="N3593" s="102">
        <v>6</v>
      </c>
      <c r="O3593" s="102" t="s">
        <v>1075</v>
      </c>
    </row>
    <row r="3594" spans="1:15" x14ac:dyDescent="0.25">
      <c r="A3594" s="102" t="s">
        <v>2089</v>
      </c>
      <c r="B3594" s="103" t="s">
        <v>2224</v>
      </c>
      <c r="C3594" s="103" t="s">
        <v>274</v>
      </c>
      <c r="D3594" s="102" t="s">
        <v>318</v>
      </c>
      <c r="E3594" s="102" t="s">
        <v>275</v>
      </c>
      <c r="F3594" s="102" t="s">
        <v>7373</v>
      </c>
      <c r="H3594" s="102">
        <v>45521</v>
      </c>
      <c r="I3594" s="102" t="s">
        <v>3241</v>
      </c>
      <c r="J3594" s="102" t="s">
        <v>2</v>
      </c>
      <c r="K3594" s="102" t="s">
        <v>1</v>
      </c>
      <c r="L3594" s="102" t="s">
        <v>23</v>
      </c>
      <c r="M3594" s="102" t="s">
        <v>1074</v>
      </c>
      <c r="N3594" s="102">
        <v>6</v>
      </c>
      <c r="O3594" s="102" t="s">
        <v>1075</v>
      </c>
    </row>
    <row r="3595" spans="1:15" x14ac:dyDescent="0.25">
      <c r="A3595" s="102" t="s">
        <v>2089</v>
      </c>
      <c r="B3595" s="103" t="s">
        <v>1132</v>
      </c>
      <c r="C3595" s="103" t="s">
        <v>274</v>
      </c>
      <c r="D3595" s="102" t="s">
        <v>318</v>
      </c>
      <c r="E3595" s="102" t="s">
        <v>275</v>
      </c>
      <c r="F3595" s="102" t="s">
        <v>7374</v>
      </c>
      <c r="H3595" s="102">
        <v>45521</v>
      </c>
      <c r="I3595" s="102" t="s">
        <v>3241</v>
      </c>
      <c r="J3595" s="102" t="s">
        <v>2</v>
      </c>
      <c r="K3595" s="102" t="s">
        <v>1</v>
      </c>
      <c r="L3595" s="102" t="s">
        <v>23</v>
      </c>
      <c r="M3595" s="102" t="s">
        <v>1074</v>
      </c>
      <c r="N3595" s="102">
        <v>6</v>
      </c>
      <c r="O3595" s="102" t="s">
        <v>1075</v>
      </c>
    </row>
    <row r="3596" spans="1:15" x14ac:dyDescent="0.25">
      <c r="A3596" s="102" t="s">
        <v>7375</v>
      </c>
      <c r="B3596" s="103" t="s">
        <v>7376</v>
      </c>
      <c r="C3596" s="103" t="s">
        <v>274</v>
      </c>
      <c r="D3596" s="102" t="s">
        <v>318</v>
      </c>
      <c r="E3596" s="102" t="s">
        <v>275</v>
      </c>
      <c r="F3596" s="102" t="s">
        <v>7377</v>
      </c>
      <c r="H3596" s="102">
        <v>45521</v>
      </c>
      <c r="I3596" s="102" t="s">
        <v>3241</v>
      </c>
      <c r="J3596" s="102" t="s">
        <v>2</v>
      </c>
      <c r="K3596" s="102" t="s">
        <v>1</v>
      </c>
      <c r="L3596" s="102" t="s">
        <v>23</v>
      </c>
      <c r="M3596" s="102" t="s">
        <v>1074</v>
      </c>
      <c r="N3596" s="102">
        <v>6</v>
      </c>
      <c r="O3596" s="102" t="s">
        <v>1075</v>
      </c>
    </row>
    <row r="3597" spans="1:15" x14ac:dyDescent="0.25">
      <c r="A3597" s="102" t="s">
        <v>3537</v>
      </c>
      <c r="B3597" s="103" t="s">
        <v>3525</v>
      </c>
      <c r="C3597" s="103" t="s">
        <v>1225</v>
      </c>
      <c r="D3597" s="102" t="s">
        <v>196</v>
      </c>
      <c r="E3597" s="102" t="s">
        <v>276</v>
      </c>
      <c r="H3597" s="102">
        <v>45521</v>
      </c>
      <c r="I3597" s="102" t="s">
        <v>3241</v>
      </c>
      <c r="J3597" s="102" t="s">
        <v>2</v>
      </c>
      <c r="K3597" s="102" t="s">
        <v>1</v>
      </c>
      <c r="L3597" s="102" t="s">
        <v>23</v>
      </c>
      <c r="M3597" s="102" t="s">
        <v>1074</v>
      </c>
      <c r="N3597" s="102">
        <v>6</v>
      </c>
      <c r="O3597" s="102" t="s">
        <v>1075</v>
      </c>
    </row>
    <row r="3598" spans="1:15" x14ac:dyDescent="0.25">
      <c r="A3598" s="102" t="s">
        <v>3913</v>
      </c>
      <c r="B3598" s="103" t="s">
        <v>1078</v>
      </c>
      <c r="C3598" s="103" t="s">
        <v>274</v>
      </c>
      <c r="D3598" s="102" t="s">
        <v>303</v>
      </c>
      <c r="E3598" s="102" t="s">
        <v>275</v>
      </c>
      <c r="F3598" s="102" t="s">
        <v>7378</v>
      </c>
      <c r="H3598" s="102">
        <v>45521</v>
      </c>
      <c r="I3598" s="102" t="s">
        <v>3241</v>
      </c>
      <c r="J3598" s="102" t="s">
        <v>2</v>
      </c>
      <c r="K3598" s="102" t="s">
        <v>1</v>
      </c>
      <c r="L3598" s="102" t="s">
        <v>23</v>
      </c>
      <c r="M3598" s="102" t="s">
        <v>1074</v>
      </c>
      <c r="N3598" s="102">
        <v>6</v>
      </c>
      <c r="O3598" s="102" t="s">
        <v>1075</v>
      </c>
    </row>
    <row r="3599" spans="1:15" x14ac:dyDescent="0.25">
      <c r="A3599" s="102" t="s">
        <v>7379</v>
      </c>
      <c r="B3599" s="103" t="s">
        <v>7380</v>
      </c>
      <c r="C3599" s="103" t="s">
        <v>274</v>
      </c>
      <c r="D3599" s="102" t="s">
        <v>318</v>
      </c>
      <c r="E3599" s="102" t="s">
        <v>275</v>
      </c>
      <c r="F3599" s="102" t="s">
        <v>7381</v>
      </c>
      <c r="H3599" s="102">
        <v>45521</v>
      </c>
      <c r="I3599" s="102" t="s">
        <v>3241</v>
      </c>
      <c r="J3599" s="102" t="s">
        <v>2</v>
      </c>
      <c r="K3599" s="102" t="s">
        <v>1</v>
      </c>
      <c r="L3599" s="102" t="s">
        <v>23</v>
      </c>
      <c r="M3599" s="102" t="s">
        <v>1074</v>
      </c>
      <c r="N3599" s="102">
        <v>6</v>
      </c>
      <c r="O3599" s="102" t="s">
        <v>1075</v>
      </c>
    </row>
    <row r="3600" spans="1:15" x14ac:dyDescent="0.25">
      <c r="A3600" s="102" t="s">
        <v>7379</v>
      </c>
      <c r="B3600" s="103" t="s">
        <v>7382</v>
      </c>
      <c r="C3600" s="103" t="s">
        <v>274</v>
      </c>
      <c r="D3600" s="102" t="s">
        <v>318</v>
      </c>
      <c r="E3600" s="102" t="s">
        <v>275</v>
      </c>
      <c r="F3600" s="102" t="s">
        <v>7383</v>
      </c>
      <c r="H3600" s="102">
        <v>45521</v>
      </c>
      <c r="I3600" s="102" t="s">
        <v>3241</v>
      </c>
      <c r="J3600" s="102" t="s">
        <v>2</v>
      </c>
      <c r="K3600" s="102" t="s">
        <v>1</v>
      </c>
      <c r="L3600" s="102" t="s">
        <v>23</v>
      </c>
      <c r="M3600" s="102" t="s">
        <v>1074</v>
      </c>
      <c r="N3600" s="102">
        <v>6</v>
      </c>
      <c r="O3600" s="102" t="s">
        <v>1075</v>
      </c>
    </row>
    <row r="3601" spans="1:15" x14ac:dyDescent="0.25">
      <c r="A3601" s="102" t="s">
        <v>7384</v>
      </c>
      <c r="B3601" s="103" t="s">
        <v>7385</v>
      </c>
      <c r="C3601" s="103" t="s">
        <v>1180</v>
      </c>
      <c r="D3601" s="102" t="s">
        <v>318</v>
      </c>
      <c r="E3601" s="102" t="s">
        <v>276</v>
      </c>
      <c r="H3601" s="102">
        <v>45521</v>
      </c>
      <c r="I3601" s="102" t="s">
        <v>3241</v>
      </c>
      <c r="J3601" s="102" t="s">
        <v>2</v>
      </c>
      <c r="K3601" s="102" t="s">
        <v>1</v>
      </c>
      <c r="L3601" s="102" t="s">
        <v>23</v>
      </c>
      <c r="M3601" s="102" t="s">
        <v>1180</v>
      </c>
      <c r="N3601" s="102">
        <v>6</v>
      </c>
      <c r="O3601" s="102" t="s">
        <v>1075</v>
      </c>
    </row>
    <row r="3602" spans="1:15" x14ac:dyDescent="0.25">
      <c r="A3602" s="102" t="s">
        <v>7386</v>
      </c>
      <c r="B3602" s="103" t="s">
        <v>6368</v>
      </c>
      <c r="C3602" s="103" t="s">
        <v>277</v>
      </c>
      <c r="D3602" s="102" t="s">
        <v>303</v>
      </c>
      <c r="E3602" s="102" t="s">
        <v>275</v>
      </c>
      <c r="F3602" s="102" t="s">
        <v>7387</v>
      </c>
      <c r="H3602" s="102">
        <v>45521</v>
      </c>
      <c r="I3602" s="102" t="s">
        <v>3241</v>
      </c>
      <c r="J3602" s="102" t="s">
        <v>2</v>
      </c>
      <c r="K3602" s="102" t="s">
        <v>1</v>
      </c>
      <c r="L3602" s="102" t="s">
        <v>23</v>
      </c>
      <c r="M3602" s="102" t="s">
        <v>1074</v>
      </c>
      <c r="N3602" s="102">
        <v>6</v>
      </c>
      <c r="O3602" s="102" t="s">
        <v>1075</v>
      </c>
    </row>
    <row r="3603" spans="1:15" x14ac:dyDescent="0.25">
      <c r="A3603" s="102" t="s">
        <v>7388</v>
      </c>
      <c r="B3603" s="103" t="s">
        <v>5048</v>
      </c>
      <c r="C3603" s="103" t="s">
        <v>274</v>
      </c>
      <c r="D3603" s="102" t="s">
        <v>318</v>
      </c>
      <c r="E3603" s="102" t="s">
        <v>275</v>
      </c>
      <c r="F3603" s="102" t="s">
        <v>7389</v>
      </c>
      <c r="H3603" s="102">
        <v>45521</v>
      </c>
      <c r="I3603" s="102" t="s">
        <v>3241</v>
      </c>
      <c r="J3603" s="102" t="s">
        <v>2</v>
      </c>
      <c r="K3603" s="102" t="s">
        <v>1</v>
      </c>
      <c r="L3603" s="102" t="s">
        <v>23</v>
      </c>
      <c r="M3603" s="102" t="s">
        <v>1074</v>
      </c>
      <c r="N3603" s="102">
        <v>6</v>
      </c>
      <c r="O3603" s="102" t="s">
        <v>1075</v>
      </c>
    </row>
    <row r="3604" spans="1:15" x14ac:dyDescent="0.25">
      <c r="A3604" s="102" t="s">
        <v>7390</v>
      </c>
      <c r="B3604" s="103" t="s">
        <v>3044</v>
      </c>
      <c r="C3604" s="103" t="s">
        <v>274</v>
      </c>
      <c r="D3604" s="102" t="s">
        <v>318</v>
      </c>
      <c r="E3604" s="102" t="s">
        <v>275</v>
      </c>
      <c r="F3604" s="102" t="s">
        <v>7391</v>
      </c>
      <c r="H3604" s="102">
        <v>45521</v>
      </c>
      <c r="I3604" s="102" t="s">
        <v>3241</v>
      </c>
      <c r="J3604" s="102" t="s">
        <v>2</v>
      </c>
      <c r="K3604" s="102" t="s">
        <v>1</v>
      </c>
      <c r="L3604" s="102" t="s">
        <v>23</v>
      </c>
      <c r="M3604" s="102" t="s">
        <v>1074</v>
      </c>
      <c r="N3604" s="102">
        <v>6</v>
      </c>
      <c r="O3604" s="102" t="s">
        <v>1075</v>
      </c>
    </row>
    <row r="3605" spans="1:15" x14ac:dyDescent="0.25">
      <c r="A3605" s="102" t="s">
        <v>2996</v>
      </c>
      <c r="B3605" s="103" t="s">
        <v>7392</v>
      </c>
      <c r="C3605" s="103" t="s">
        <v>1118</v>
      </c>
      <c r="D3605" s="102" t="s">
        <v>570</v>
      </c>
      <c r="E3605" s="102" t="s">
        <v>275</v>
      </c>
      <c r="F3605" s="102" t="s">
        <v>7393</v>
      </c>
      <c r="H3605" s="102">
        <v>45521</v>
      </c>
      <c r="I3605" s="102" t="s">
        <v>3241</v>
      </c>
      <c r="J3605" s="102" t="s">
        <v>2</v>
      </c>
      <c r="K3605" s="102" t="s">
        <v>1</v>
      </c>
      <c r="L3605" s="102" t="s">
        <v>23</v>
      </c>
      <c r="M3605" s="102" t="s">
        <v>1074</v>
      </c>
      <c r="N3605" s="102">
        <v>6</v>
      </c>
      <c r="O3605" s="102" t="s">
        <v>1075</v>
      </c>
    </row>
    <row r="3606" spans="1:15" x14ac:dyDescent="0.25">
      <c r="A3606" s="102" t="s">
        <v>7394</v>
      </c>
      <c r="B3606" s="103" t="s">
        <v>7395</v>
      </c>
      <c r="C3606" s="103" t="s">
        <v>1118</v>
      </c>
      <c r="D3606" s="102" t="s">
        <v>318</v>
      </c>
      <c r="E3606" s="102" t="s">
        <v>275</v>
      </c>
      <c r="F3606" s="102" t="s">
        <v>7396</v>
      </c>
      <c r="H3606" s="102">
        <v>45521</v>
      </c>
      <c r="I3606" s="102" t="s">
        <v>3241</v>
      </c>
      <c r="J3606" s="102" t="s">
        <v>2</v>
      </c>
      <c r="K3606" s="102" t="s">
        <v>1</v>
      </c>
      <c r="L3606" s="102" t="s">
        <v>23</v>
      </c>
      <c r="M3606" s="102" t="s">
        <v>1074</v>
      </c>
      <c r="N3606" s="102">
        <v>6</v>
      </c>
      <c r="O3606" s="102" t="s">
        <v>1075</v>
      </c>
    </row>
    <row r="3607" spans="1:15" x14ac:dyDescent="0.25">
      <c r="A3607" s="102" t="s">
        <v>7397</v>
      </c>
      <c r="B3607" s="103" t="s">
        <v>1368</v>
      </c>
      <c r="C3607" s="103" t="s">
        <v>1118</v>
      </c>
      <c r="D3607" s="102" t="s">
        <v>570</v>
      </c>
      <c r="E3607" s="102" t="s">
        <v>275</v>
      </c>
      <c r="F3607" s="102" t="s">
        <v>7398</v>
      </c>
      <c r="H3607" s="102">
        <v>45521</v>
      </c>
      <c r="I3607" s="102" t="s">
        <v>3241</v>
      </c>
      <c r="J3607" s="102" t="s">
        <v>2</v>
      </c>
      <c r="K3607" s="102" t="s">
        <v>1</v>
      </c>
      <c r="L3607" s="102" t="s">
        <v>23</v>
      </c>
      <c r="M3607" s="102" t="s">
        <v>1074</v>
      </c>
      <c r="N3607" s="102">
        <v>6</v>
      </c>
      <c r="O3607" s="102" t="s">
        <v>1075</v>
      </c>
    </row>
    <row r="3608" spans="1:15" x14ac:dyDescent="0.25">
      <c r="A3608" s="102" t="s">
        <v>2096</v>
      </c>
      <c r="B3608" s="103" t="s">
        <v>7399</v>
      </c>
      <c r="C3608" s="103" t="s">
        <v>1118</v>
      </c>
      <c r="D3608" s="102" t="s">
        <v>570</v>
      </c>
      <c r="E3608" s="102" t="s">
        <v>275</v>
      </c>
      <c r="F3608" s="102" t="s">
        <v>7400</v>
      </c>
      <c r="H3608" s="102">
        <v>45521</v>
      </c>
      <c r="I3608" s="102" t="s">
        <v>3241</v>
      </c>
      <c r="J3608" s="102" t="s">
        <v>2</v>
      </c>
      <c r="K3608" s="102" t="s">
        <v>1</v>
      </c>
      <c r="L3608" s="102" t="s">
        <v>23</v>
      </c>
      <c r="M3608" s="102" t="s">
        <v>1074</v>
      </c>
      <c r="N3608" s="102">
        <v>6</v>
      </c>
      <c r="O3608" s="102" t="s">
        <v>1075</v>
      </c>
    </row>
    <row r="3609" spans="1:15" x14ac:dyDescent="0.25">
      <c r="A3609" s="102" t="s">
        <v>1532</v>
      </c>
      <c r="B3609" s="103" t="s">
        <v>7401</v>
      </c>
      <c r="C3609" s="103" t="s">
        <v>1118</v>
      </c>
      <c r="D3609" s="102" t="s">
        <v>570</v>
      </c>
      <c r="E3609" s="102" t="s">
        <v>275</v>
      </c>
      <c r="F3609" s="102" t="s">
        <v>7402</v>
      </c>
      <c r="H3609" s="102">
        <v>45521</v>
      </c>
      <c r="I3609" s="102" t="s">
        <v>3241</v>
      </c>
      <c r="J3609" s="102" t="s">
        <v>2</v>
      </c>
      <c r="K3609" s="102" t="s">
        <v>1</v>
      </c>
      <c r="L3609" s="102" t="s">
        <v>23</v>
      </c>
      <c r="M3609" s="102" t="s">
        <v>1074</v>
      </c>
      <c r="N3609" s="102">
        <v>6</v>
      </c>
      <c r="O3609" s="102" t="s">
        <v>1075</v>
      </c>
    </row>
    <row r="3610" spans="1:15" x14ac:dyDescent="0.25">
      <c r="A3610" s="102" t="s">
        <v>7403</v>
      </c>
      <c r="B3610" s="103" t="s">
        <v>5072</v>
      </c>
      <c r="C3610" s="103" t="s">
        <v>274</v>
      </c>
      <c r="D3610" s="102" t="s">
        <v>570</v>
      </c>
      <c r="E3610" s="102" t="s">
        <v>275</v>
      </c>
      <c r="F3610" s="102" t="s">
        <v>7404</v>
      </c>
      <c r="H3610" s="102">
        <v>45521</v>
      </c>
      <c r="I3610" s="102" t="s">
        <v>3241</v>
      </c>
      <c r="J3610" s="102" t="s">
        <v>2</v>
      </c>
      <c r="K3610" s="102" t="s">
        <v>1</v>
      </c>
      <c r="L3610" s="102" t="s">
        <v>23</v>
      </c>
      <c r="M3610" s="102" t="s">
        <v>1074</v>
      </c>
      <c r="N3610" s="102">
        <v>6</v>
      </c>
      <c r="O3610" s="102" t="s">
        <v>1075</v>
      </c>
    </row>
    <row r="3611" spans="1:15" x14ac:dyDescent="0.25">
      <c r="A3611" s="102" t="s">
        <v>7403</v>
      </c>
      <c r="B3611" s="103" t="s">
        <v>7405</v>
      </c>
      <c r="C3611" s="103" t="s">
        <v>274</v>
      </c>
      <c r="D3611" s="102" t="s">
        <v>570</v>
      </c>
      <c r="E3611" s="102" t="s">
        <v>275</v>
      </c>
      <c r="F3611" s="102" t="s">
        <v>7406</v>
      </c>
      <c r="H3611" s="102">
        <v>45521</v>
      </c>
      <c r="I3611" s="102" t="s">
        <v>3241</v>
      </c>
      <c r="J3611" s="102" t="s">
        <v>2</v>
      </c>
      <c r="K3611" s="102" t="s">
        <v>1</v>
      </c>
      <c r="L3611" s="102" t="s">
        <v>23</v>
      </c>
      <c r="M3611" s="102" t="s">
        <v>1074</v>
      </c>
      <c r="N3611" s="102">
        <v>6</v>
      </c>
      <c r="O3611" s="102" t="s">
        <v>1075</v>
      </c>
    </row>
    <row r="3612" spans="1:15" x14ac:dyDescent="0.25">
      <c r="A3612" s="102" t="s">
        <v>7403</v>
      </c>
      <c r="B3612" s="103" t="s">
        <v>6945</v>
      </c>
      <c r="C3612" s="103" t="s">
        <v>274</v>
      </c>
      <c r="D3612" s="102" t="s">
        <v>570</v>
      </c>
      <c r="E3612" s="102" t="s">
        <v>275</v>
      </c>
      <c r="F3612" s="102" t="s">
        <v>7407</v>
      </c>
      <c r="H3612" s="102">
        <v>45521</v>
      </c>
      <c r="I3612" s="102" t="s">
        <v>3241</v>
      </c>
      <c r="J3612" s="102" t="s">
        <v>2</v>
      </c>
      <c r="K3612" s="102" t="s">
        <v>1</v>
      </c>
      <c r="L3612" s="102" t="s">
        <v>23</v>
      </c>
      <c r="M3612" s="102" t="s">
        <v>1074</v>
      </c>
      <c r="N3612" s="102">
        <v>6</v>
      </c>
      <c r="O3612" s="102" t="s">
        <v>1075</v>
      </c>
    </row>
    <row r="3613" spans="1:15" x14ac:dyDescent="0.25">
      <c r="A3613" s="102" t="s">
        <v>7408</v>
      </c>
      <c r="B3613" s="103" t="s">
        <v>2649</v>
      </c>
      <c r="C3613" s="103" t="s">
        <v>274</v>
      </c>
      <c r="D3613" s="102" t="s">
        <v>570</v>
      </c>
      <c r="E3613" s="102" t="s">
        <v>275</v>
      </c>
      <c r="F3613" s="102" t="s">
        <v>7409</v>
      </c>
      <c r="H3613" s="102">
        <v>45521</v>
      </c>
      <c r="I3613" s="102" t="s">
        <v>3241</v>
      </c>
      <c r="J3613" s="102" t="s">
        <v>2</v>
      </c>
      <c r="K3613" s="102" t="s">
        <v>1</v>
      </c>
      <c r="L3613" s="102" t="s">
        <v>23</v>
      </c>
      <c r="M3613" s="102" t="s">
        <v>1074</v>
      </c>
      <c r="N3613" s="102">
        <v>6</v>
      </c>
      <c r="O3613" s="102" t="s">
        <v>1075</v>
      </c>
    </row>
    <row r="3614" spans="1:15" x14ac:dyDescent="0.25">
      <c r="A3614" s="102" t="s">
        <v>7410</v>
      </c>
      <c r="B3614" s="103" t="s">
        <v>7411</v>
      </c>
      <c r="C3614" s="103" t="s">
        <v>1118</v>
      </c>
      <c r="D3614" s="102" t="s">
        <v>318</v>
      </c>
      <c r="E3614" s="102" t="s">
        <v>275</v>
      </c>
      <c r="F3614" s="102" t="s">
        <v>7412</v>
      </c>
      <c r="H3614" s="102">
        <v>45521</v>
      </c>
      <c r="I3614" s="102" t="s">
        <v>3241</v>
      </c>
      <c r="J3614" s="102" t="s">
        <v>2</v>
      </c>
      <c r="K3614" s="102" t="s">
        <v>1</v>
      </c>
      <c r="L3614" s="102" t="s">
        <v>23</v>
      </c>
      <c r="M3614" s="102" t="s">
        <v>1074</v>
      </c>
      <c r="N3614" s="102">
        <v>6</v>
      </c>
      <c r="O3614" s="102" t="s">
        <v>1075</v>
      </c>
    </row>
    <row r="3615" spans="1:15" x14ac:dyDescent="0.25">
      <c r="A3615" s="102" t="s">
        <v>6392</v>
      </c>
      <c r="B3615" s="103" t="s">
        <v>6394</v>
      </c>
      <c r="C3615" s="103" t="s">
        <v>274</v>
      </c>
      <c r="D3615" s="102" t="s">
        <v>303</v>
      </c>
      <c r="E3615" s="102" t="s">
        <v>275</v>
      </c>
      <c r="F3615" s="102" t="s">
        <v>7413</v>
      </c>
      <c r="H3615" s="102">
        <v>45521</v>
      </c>
      <c r="I3615" s="102" t="s">
        <v>3241</v>
      </c>
      <c r="J3615" s="102" t="s">
        <v>2</v>
      </c>
      <c r="K3615" s="102" t="s">
        <v>1</v>
      </c>
      <c r="L3615" s="102" t="s">
        <v>23</v>
      </c>
      <c r="M3615" s="102" t="s">
        <v>1074</v>
      </c>
      <c r="N3615" s="102">
        <v>6</v>
      </c>
      <c r="O3615" s="102" t="s">
        <v>1075</v>
      </c>
    </row>
    <row r="3616" spans="1:15" x14ac:dyDescent="0.25">
      <c r="A3616" s="102" t="s">
        <v>6392</v>
      </c>
      <c r="B3616" s="103" t="s">
        <v>1752</v>
      </c>
      <c r="C3616" s="103" t="s">
        <v>277</v>
      </c>
      <c r="D3616" s="102" t="s">
        <v>303</v>
      </c>
      <c r="E3616" s="102" t="s">
        <v>275</v>
      </c>
      <c r="F3616" s="102" t="s">
        <v>7414</v>
      </c>
      <c r="H3616" s="102">
        <v>45521</v>
      </c>
      <c r="I3616" s="102" t="s">
        <v>3241</v>
      </c>
      <c r="J3616" s="102" t="s">
        <v>2</v>
      </c>
      <c r="K3616" s="102" t="s">
        <v>1</v>
      </c>
      <c r="L3616" s="102" t="s">
        <v>23</v>
      </c>
      <c r="M3616" s="102" t="s">
        <v>1074</v>
      </c>
      <c r="N3616" s="102">
        <v>6</v>
      </c>
      <c r="O3616" s="102" t="s">
        <v>1075</v>
      </c>
    </row>
    <row r="3617" spans="1:15" x14ac:dyDescent="0.25">
      <c r="A3617" s="102" t="s">
        <v>7415</v>
      </c>
      <c r="B3617" s="103" t="s">
        <v>1228</v>
      </c>
      <c r="C3617" s="103" t="s">
        <v>1118</v>
      </c>
      <c r="D3617" s="102" t="s">
        <v>318</v>
      </c>
      <c r="E3617" s="102" t="s">
        <v>275</v>
      </c>
      <c r="F3617" s="102" t="s">
        <v>7416</v>
      </c>
      <c r="H3617" s="102">
        <v>45521</v>
      </c>
      <c r="I3617" s="102" t="s">
        <v>3241</v>
      </c>
      <c r="J3617" s="102" t="s">
        <v>2</v>
      </c>
      <c r="K3617" s="102" t="s">
        <v>1</v>
      </c>
      <c r="L3617" s="102" t="s">
        <v>23</v>
      </c>
      <c r="M3617" s="102" t="s">
        <v>1074</v>
      </c>
      <c r="N3617" s="102">
        <v>6</v>
      </c>
      <c r="O3617" s="102" t="s">
        <v>1075</v>
      </c>
    </row>
    <row r="3618" spans="1:15" x14ac:dyDescent="0.25">
      <c r="A3618" s="102" t="s">
        <v>7417</v>
      </c>
      <c r="B3618" s="103" t="s">
        <v>2976</v>
      </c>
      <c r="C3618" s="103" t="s">
        <v>274</v>
      </c>
      <c r="D3618" s="102" t="s">
        <v>318</v>
      </c>
      <c r="E3618" s="102" t="s">
        <v>275</v>
      </c>
      <c r="F3618" s="102" t="s">
        <v>7418</v>
      </c>
      <c r="H3618" s="102">
        <v>45521</v>
      </c>
      <c r="I3618" s="102" t="s">
        <v>3241</v>
      </c>
      <c r="J3618" s="102" t="s">
        <v>2</v>
      </c>
      <c r="K3618" s="102" t="s">
        <v>1</v>
      </c>
      <c r="L3618" s="102" t="s">
        <v>23</v>
      </c>
      <c r="M3618" s="102" t="s">
        <v>1074</v>
      </c>
      <c r="N3618" s="102">
        <v>6</v>
      </c>
      <c r="O3618" s="102" t="s">
        <v>1075</v>
      </c>
    </row>
    <row r="3619" spans="1:15" x14ac:dyDescent="0.25">
      <c r="A3619" s="102" t="s">
        <v>7417</v>
      </c>
      <c r="B3619" s="103" t="s">
        <v>2050</v>
      </c>
      <c r="C3619" s="103" t="s">
        <v>274</v>
      </c>
      <c r="D3619" s="102" t="s">
        <v>318</v>
      </c>
      <c r="E3619" s="102" t="s">
        <v>275</v>
      </c>
      <c r="F3619" s="102" t="s">
        <v>7419</v>
      </c>
      <c r="H3619" s="102">
        <v>45521</v>
      </c>
      <c r="I3619" s="102" t="s">
        <v>3241</v>
      </c>
      <c r="J3619" s="102" t="s">
        <v>2</v>
      </c>
      <c r="K3619" s="102" t="s">
        <v>1</v>
      </c>
      <c r="L3619" s="102" t="s">
        <v>23</v>
      </c>
      <c r="M3619" s="102" t="s">
        <v>1074</v>
      </c>
      <c r="N3619" s="102">
        <v>6</v>
      </c>
      <c r="O3619" s="102" t="s">
        <v>1075</v>
      </c>
    </row>
    <row r="3620" spans="1:15" x14ac:dyDescent="0.25">
      <c r="A3620" s="102" t="s">
        <v>7417</v>
      </c>
      <c r="B3620" s="103" t="s">
        <v>1762</v>
      </c>
      <c r="C3620" s="103" t="s">
        <v>1118</v>
      </c>
      <c r="D3620" s="102" t="s">
        <v>318</v>
      </c>
      <c r="E3620" s="102" t="s">
        <v>275</v>
      </c>
      <c r="F3620" s="102" t="s">
        <v>7420</v>
      </c>
      <c r="H3620" s="102">
        <v>45521</v>
      </c>
      <c r="I3620" s="102" t="s">
        <v>3241</v>
      </c>
      <c r="J3620" s="102" t="s">
        <v>2</v>
      </c>
      <c r="K3620" s="102" t="s">
        <v>1</v>
      </c>
      <c r="L3620" s="102" t="s">
        <v>23</v>
      </c>
      <c r="M3620" s="102" t="s">
        <v>1074</v>
      </c>
      <c r="N3620" s="102">
        <v>6</v>
      </c>
      <c r="O3620" s="102" t="s">
        <v>1075</v>
      </c>
    </row>
    <row r="3621" spans="1:15" x14ac:dyDescent="0.25">
      <c r="A3621" s="102" t="s">
        <v>7417</v>
      </c>
      <c r="B3621" s="103" t="s">
        <v>5427</v>
      </c>
      <c r="C3621" s="103" t="s">
        <v>274</v>
      </c>
      <c r="D3621" s="102" t="s">
        <v>318</v>
      </c>
      <c r="E3621" s="102" t="s">
        <v>275</v>
      </c>
      <c r="F3621" s="102" t="s">
        <v>7421</v>
      </c>
      <c r="H3621" s="102">
        <v>45521</v>
      </c>
      <c r="I3621" s="102" t="s">
        <v>3241</v>
      </c>
      <c r="J3621" s="102" t="s">
        <v>2</v>
      </c>
      <c r="K3621" s="102" t="s">
        <v>1</v>
      </c>
      <c r="L3621" s="102" t="s">
        <v>23</v>
      </c>
      <c r="M3621" s="102" t="s">
        <v>1074</v>
      </c>
      <c r="N3621" s="102">
        <v>6</v>
      </c>
      <c r="O3621" s="102" t="s">
        <v>1075</v>
      </c>
    </row>
    <row r="3622" spans="1:15" x14ac:dyDescent="0.25">
      <c r="A3622" s="102" t="s">
        <v>4473</v>
      </c>
      <c r="B3622" s="103" t="s">
        <v>3326</v>
      </c>
      <c r="C3622" s="103" t="s">
        <v>274</v>
      </c>
      <c r="D3622" s="102" t="s">
        <v>303</v>
      </c>
      <c r="E3622" s="102" t="s">
        <v>275</v>
      </c>
      <c r="F3622" s="102" t="s">
        <v>7422</v>
      </c>
      <c r="H3622" s="102">
        <v>45521</v>
      </c>
      <c r="I3622" s="102" t="s">
        <v>3241</v>
      </c>
      <c r="J3622" s="102" t="s">
        <v>2</v>
      </c>
      <c r="K3622" s="102" t="s">
        <v>1</v>
      </c>
      <c r="L3622" s="102" t="s">
        <v>23</v>
      </c>
      <c r="M3622" s="102" t="s">
        <v>1074</v>
      </c>
      <c r="N3622" s="102">
        <v>6</v>
      </c>
      <c r="O3622" s="102" t="s">
        <v>1075</v>
      </c>
    </row>
    <row r="3623" spans="1:15" x14ac:dyDescent="0.25">
      <c r="A3623" s="102" t="s">
        <v>7423</v>
      </c>
      <c r="B3623" s="103" t="s">
        <v>7424</v>
      </c>
      <c r="C3623" s="103" t="s">
        <v>1118</v>
      </c>
      <c r="D3623" s="102" t="s">
        <v>318</v>
      </c>
      <c r="E3623" s="102" t="s">
        <v>275</v>
      </c>
      <c r="F3623" s="102" t="s">
        <v>7425</v>
      </c>
      <c r="H3623" s="102">
        <v>45521</v>
      </c>
      <c r="I3623" s="102" t="s">
        <v>3241</v>
      </c>
      <c r="J3623" s="102" t="s">
        <v>2</v>
      </c>
      <c r="K3623" s="102" t="s">
        <v>1</v>
      </c>
      <c r="L3623" s="102" t="s">
        <v>23</v>
      </c>
      <c r="M3623" s="102" t="s">
        <v>1074</v>
      </c>
      <c r="N3623" s="102">
        <v>6</v>
      </c>
      <c r="O3623" s="102" t="s">
        <v>1075</v>
      </c>
    </row>
    <row r="3624" spans="1:15" x14ac:dyDescent="0.25">
      <c r="A3624" s="102" t="s">
        <v>1188</v>
      </c>
      <c r="B3624" s="103" t="s">
        <v>1124</v>
      </c>
      <c r="C3624" s="103" t="s">
        <v>274</v>
      </c>
      <c r="D3624" s="102" t="s">
        <v>303</v>
      </c>
      <c r="E3624" s="102" t="s">
        <v>275</v>
      </c>
      <c r="F3624" s="102" t="s">
        <v>7426</v>
      </c>
      <c r="H3624" s="102">
        <v>45521</v>
      </c>
      <c r="I3624" s="102" t="s">
        <v>3241</v>
      </c>
      <c r="J3624" s="102" t="s">
        <v>2</v>
      </c>
      <c r="K3624" s="102" t="s">
        <v>1</v>
      </c>
      <c r="L3624" s="102" t="s">
        <v>23</v>
      </c>
      <c r="M3624" s="102" t="s">
        <v>1074</v>
      </c>
      <c r="N3624" s="102">
        <v>6</v>
      </c>
      <c r="O3624" s="102" t="s">
        <v>1075</v>
      </c>
    </row>
    <row r="3625" spans="1:15" x14ac:dyDescent="0.25">
      <c r="A3625" s="102" t="s">
        <v>7427</v>
      </c>
      <c r="B3625" s="103" t="s">
        <v>1764</v>
      </c>
      <c r="C3625" s="103" t="s">
        <v>274</v>
      </c>
      <c r="D3625" s="102" t="s">
        <v>303</v>
      </c>
      <c r="E3625" s="102" t="s">
        <v>275</v>
      </c>
      <c r="F3625" s="102" t="s">
        <v>7428</v>
      </c>
      <c r="H3625" s="102">
        <v>45521</v>
      </c>
      <c r="I3625" s="102" t="s">
        <v>3241</v>
      </c>
      <c r="J3625" s="102" t="s">
        <v>2</v>
      </c>
      <c r="K3625" s="102" t="s">
        <v>1</v>
      </c>
      <c r="L3625" s="102" t="s">
        <v>23</v>
      </c>
      <c r="M3625" s="102" t="s">
        <v>1074</v>
      </c>
      <c r="N3625" s="102">
        <v>6</v>
      </c>
      <c r="O3625" s="102" t="s">
        <v>1075</v>
      </c>
    </row>
    <row r="3626" spans="1:15" x14ac:dyDescent="0.25">
      <c r="A3626" s="102" t="s">
        <v>6413</v>
      </c>
      <c r="B3626" s="103" t="s">
        <v>1228</v>
      </c>
      <c r="C3626" s="103" t="s">
        <v>1118</v>
      </c>
      <c r="D3626" s="102" t="s">
        <v>318</v>
      </c>
      <c r="E3626" s="102" t="s">
        <v>275</v>
      </c>
      <c r="F3626" s="102" t="s">
        <v>7429</v>
      </c>
      <c r="H3626" s="102">
        <v>45521</v>
      </c>
      <c r="I3626" s="102" t="s">
        <v>3241</v>
      </c>
      <c r="J3626" s="102" t="s">
        <v>2</v>
      </c>
      <c r="K3626" s="102" t="s">
        <v>1</v>
      </c>
      <c r="L3626" s="102" t="s">
        <v>23</v>
      </c>
      <c r="M3626" s="102" t="s">
        <v>1074</v>
      </c>
      <c r="N3626" s="102">
        <v>6</v>
      </c>
      <c r="O3626" s="102" t="s">
        <v>1075</v>
      </c>
    </row>
    <row r="3627" spans="1:15" x14ac:dyDescent="0.25">
      <c r="A3627" s="102" t="s">
        <v>7430</v>
      </c>
      <c r="B3627" s="103" t="s">
        <v>1430</v>
      </c>
      <c r="C3627" s="103" t="s">
        <v>1118</v>
      </c>
      <c r="D3627" s="102" t="s">
        <v>318</v>
      </c>
      <c r="E3627" s="102" t="s">
        <v>275</v>
      </c>
      <c r="F3627" s="102" t="s">
        <v>7431</v>
      </c>
      <c r="H3627" s="102">
        <v>45521</v>
      </c>
      <c r="I3627" s="102" t="s">
        <v>3241</v>
      </c>
      <c r="J3627" s="102" t="s">
        <v>2</v>
      </c>
      <c r="K3627" s="102" t="s">
        <v>1</v>
      </c>
      <c r="L3627" s="102" t="s">
        <v>23</v>
      </c>
      <c r="M3627" s="102" t="s">
        <v>1074</v>
      </c>
      <c r="N3627" s="102">
        <v>6</v>
      </c>
      <c r="O3627" s="102" t="s">
        <v>1075</v>
      </c>
    </row>
    <row r="3628" spans="1:15" x14ac:dyDescent="0.25">
      <c r="A3628" s="102" t="s">
        <v>7430</v>
      </c>
      <c r="B3628" s="103" t="s">
        <v>1078</v>
      </c>
      <c r="C3628" s="103" t="s">
        <v>274</v>
      </c>
      <c r="D3628" s="102" t="s">
        <v>318</v>
      </c>
      <c r="E3628" s="102" t="s">
        <v>275</v>
      </c>
      <c r="F3628" s="102" t="s">
        <v>7432</v>
      </c>
      <c r="H3628" s="102">
        <v>45521</v>
      </c>
      <c r="I3628" s="102" t="s">
        <v>3241</v>
      </c>
      <c r="J3628" s="102" t="s">
        <v>2</v>
      </c>
      <c r="K3628" s="102" t="s">
        <v>1</v>
      </c>
      <c r="L3628" s="102" t="s">
        <v>23</v>
      </c>
      <c r="M3628" s="102" t="s">
        <v>1074</v>
      </c>
      <c r="N3628" s="102">
        <v>6</v>
      </c>
      <c r="O3628" s="102" t="s">
        <v>1075</v>
      </c>
    </row>
    <row r="3629" spans="1:15" x14ac:dyDescent="0.25">
      <c r="A3629" s="102" t="s">
        <v>7430</v>
      </c>
      <c r="B3629" s="103" t="s">
        <v>7433</v>
      </c>
      <c r="C3629" s="103" t="s">
        <v>274</v>
      </c>
      <c r="D3629" s="102" t="s">
        <v>318</v>
      </c>
      <c r="E3629" s="102" t="s">
        <v>275</v>
      </c>
      <c r="F3629" s="102" t="s">
        <v>7434</v>
      </c>
      <c r="H3629" s="102">
        <v>45521</v>
      </c>
      <c r="I3629" s="102" t="s">
        <v>3241</v>
      </c>
      <c r="J3629" s="102" t="s">
        <v>2</v>
      </c>
      <c r="K3629" s="102" t="s">
        <v>1</v>
      </c>
      <c r="L3629" s="102" t="s">
        <v>23</v>
      </c>
      <c r="M3629" s="102" t="s">
        <v>1074</v>
      </c>
      <c r="N3629" s="102">
        <v>6</v>
      </c>
      <c r="O3629" s="102" t="s">
        <v>1075</v>
      </c>
    </row>
    <row r="3630" spans="1:15" x14ac:dyDescent="0.25">
      <c r="A3630" s="102" t="s">
        <v>7435</v>
      </c>
      <c r="B3630" s="103" t="s">
        <v>7436</v>
      </c>
      <c r="C3630" s="103" t="s">
        <v>274</v>
      </c>
      <c r="D3630" s="102" t="s">
        <v>318</v>
      </c>
      <c r="E3630" s="102" t="s">
        <v>275</v>
      </c>
      <c r="F3630" s="102" t="s">
        <v>7437</v>
      </c>
      <c r="H3630" s="102">
        <v>45521</v>
      </c>
      <c r="I3630" s="102" t="s">
        <v>3241</v>
      </c>
      <c r="J3630" s="102" t="s">
        <v>2</v>
      </c>
      <c r="K3630" s="102" t="s">
        <v>1</v>
      </c>
      <c r="L3630" s="102" t="s">
        <v>23</v>
      </c>
      <c r="M3630" s="102" t="s">
        <v>1074</v>
      </c>
      <c r="N3630" s="102">
        <v>6</v>
      </c>
      <c r="O3630" s="102" t="s">
        <v>1075</v>
      </c>
    </row>
    <row r="3631" spans="1:15" x14ac:dyDescent="0.25">
      <c r="A3631" s="102" t="s">
        <v>7438</v>
      </c>
      <c r="B3631" s="103" t="s">
        <v>7439</v>
      </c>
      <c r="C3631" s="103" t="s">
        <v>274</v>
      </c>
      <c r="D3631" s="102" t="s">
        <v>318</v>
      </c>
      <c r="E3631" s="102" t="s">
        <v>275</v>
      </c>
      <c r="F3631" s="102" t="s">
        <v>7440</v>
      </c>
      <c r="H3631" s="102">
        <v>45521</v>
      </c>
      <c r="I3631" s="102" t="s">
        <v>3241</v>
      </c>
      <c r="J3631" s="102" t="s">
        <v>2</v>
      </c>
      <c r="K3631" s="102" t="s">
        <v>1</v>
      </c>
      <c r="L3631" s="102" t="s">
        <v>23</v>
      </c>
      <c r="M3631" s="102" t="s">
        <v>1074</v>
      </c>
      <c r="N3631" s="102">
        <v>6</v>
      </c>
      <c r="O3631" s="102" t="s">
        <v>1075</v>
      </c>
    </row>
    <row r="3632" spans="1:15" x14ac:dyDescent="0.25">
      <c r="A3632" s="102" t="s">
        <v>5541</v>
      </c>
      <c r="B3632" s="103" t="s">
        <v>2000</v>
      </c>
      <c r="C3632" s="103" t="s">
        <v>1118</v>
      </c>
      <c r="D3632" s="102" t="s">
        <v>318</v>
      </c>
      <c r="E3632" s="102" t="s">
        <v>275</v>
      </c>
      <c r="F3632" s="102" t="s">
        <v>7441</v>
      </c>
      <c r="H3632" s="102">
        <v>45521</v>
      </c>
      <c r="I3632" s="102" t="s">
        <v>3241</v>
      </c>
      <c r="J3632" s="102" t="s">
        <v>2</v>
      </c>
      <c r="K3632" s="102" t="s">
        <v>1</v>
      </c>
      <c r="L3632" s="102" t="s">
        <v>23</v>
      </c>
      <c r="M3632" s="102" t="s">
        <v>1074</v>
      </c>
      <c r="N3632" s="102">
        <v>6</v>
      </c>
      <c r="O3632" s="102" t="s">
        <v>1075</v>
      </c>
    </row>
    <row r="3633" spans="1:15" x14ac:dyDescent="0.25">
      <c r="A3633" s="102" t="s">
        <v>7442</v>
      </c>
      <c r="B3633" s="103" t="s">
        <v>2903</v>
      </c>
      <c r="C3633" s="103" t="s">
        <v>1118</v>
      </c>
      <c r="D3633" s="102" t="s">
        <v>318</v>
      </c>
      <c r="E3633" s="102" t="s">
        <v>276</v>
      </c>
      <c r="H3633" s="102">
        <v>45521</v>
      </c>
      <c r="I3633" s="102" t="s">
        <v>3241</v>
      </c>
      <c r="J3633" s="102" t="s">
        <v>2</v>
      </c>
      <c r="K3633" s="102" t="s">
        <v>1</v>
      </c>
      <c r="L3633" s="102" t="s">
        <v>23</v>
      </c>
      <c r="M3633" s="102" t="s">
        <v>1074</v>
      </c>
      <c r="N3633" s="102">
        <v>6</v>
      </c>
      <c r="O3633" s="102" t="s">
        <v>1075</v>
      </c>
    </row>
    <row r="3634" spans="1:15" x14ac:dyDescent="0.25">
      <c r="A3634" s="102" t="s">
        <v>7443</v>
      </c>
      <c r="B3634" s="103" t="s">
        <v>7444</v>
      </c>
      <c r="C3634" s="103" t="s">
        <v>1118</v>
      </c>
      <c r="D3634" s="102" t="s">
        <v>318</v>
      </c>
      <c r="E3634" s="102" t="s">
        <v>276</v>
      </c>
      <c r="H3634" s="102">
        <v>45521</v>
      </c>
      <c r="I3634" s="102" t="s">
        <v>3241</v>
      </c>
      <c r="J3634" s="102" t="s">
        <v>2</v>
      </c>
      <c r="K3634" s="102" t="s">
        <v>1</v>
      </c>
      <c r="L3634" s="102" t="s">
        <v>23</v>
      </c>
      <c r="M3634" s="102" t="s">
        <v>1074</v>
      </c>
      <c r="N3634" s="102">
        <v>6</v>
      </c>
      <c r="O3634" s="102" t="s">
        <v>1075</v>
      </c>
    </row>
    <row r="3635" spans="1:15" x14ac:dyDescent="0.25">
      <c r="A3635" s="102" t="s">
        <v>7445</v>
      </c>
      <c r="B3635" s="103" t="s">
        <v>3348</v>
      </c>
      <c r="C3635" s="103" t="s">
        <v>274</v>
      </c>
      <c r="D3635" s="102" t="s">
        <v>303</v>
      </c>
      <c r="E3635" s="102" t="s">
        <v>275</v>
      </c>
      <c r="F3635" s="102" t="s">
        <v>7446</v>
      </c>
      <c r="H3635" s="102">
        <v>45521</v>
      </c>
      <c r="I3635" s="102" t="s">
        <v>3241</v>
      </c>
      <c r="J3635" s="102" t="s">
        <v>2</v>
      </c>
      <c r="K3635" s="102" t="s">
        <v>1</v>
      </c>
      <c r="L3635" s="102" t="s">
        <v>23</v>
      </c>
      <c r="M3635" s="102" t="s">
        <v>1074</v>
      </c>
      <c r="N3635" s="102">
        <v>6</v>
      </c>
      <c r="O3635" s="102" t="s">
        <v>1075</v>
      </c>
    </row>
    <row r="3636" spans="1:15" x14ac:dyDescent="0.25">
      <c r="A3636" s="102" t="s">
        <v>7445</v>
      </c>
      <c r="B3636" s="103" t="s">
        <v>1111</v>
      </c>
      <c r="C3636" s="103" t="s">
        <v>274</v>
      </c>
      <c r="D3636" s="102" t="s">
        <v>303</v>
      </c>
      <c r="E3636" s="102" t="s">
        <v>275</v>
      </c>
      <c r="F3636" s="102" t="s">
        <v>7447</v>
      </c>
      <c r="H3636" s="102">
        <v>45521</v>
      </c>
      <c r="I3636" s="102" t="s">
        <v>3241</v>
      </c>
      <c r="J3636" s="102" t="s">
        <v>2</v>
      </c>
      <c r="K3636" s="102" t="s">
        <v>1</v>
      </c>
      <c r="L3636" s="102" t="s">
        <v>23</v>
      </c>
      <c r="M3636" s="102" t="s">
        <v>1074</v>
      </c>
      <c r="N3636" s="102">
        <v>6</v>
      </c>
      <c r="O3636" s="102" t="s">
        <v>1075</v>
      </c>
    </row>
    <row r="3637" spans="1:15" x14ac:dyDescent="0.25">
      <c r="A3637" s="102" t="s">
        <v>7448</v>
      </c>
      <c r="B3637" s="103" t="s">
        <v>7449</v>
      </c>
      <c r="C3637" s="103" t="s">
        <v>274</v>
      </c>
      <c r="D3637" s="102" t="s">
        <v>318</v>
      </c>
      <c r="E3637" s="102" t="s">
        <v>275</v>
      </c>
      <c r="F3637" s="102" t="s">
        <v>7450</v>
      </c>
      <c r="H3637" s="102">
        <v>45521</v>
      </c>
      <c r="I3637" s="102" t="s">
        <v>3241</v>
      </c>
      <c r="J3637" s="102" t="s">
        <v>2</v>
      </c>
      <c r="K3637" s="102" t="s">
        <v>1</v>
      </c>
      <c r="L3637" s="102" t="s">
        <v>23</v>
      </c>
      <c r="M3637" s="102" t="s">
        <v>1074</v>
      </c>
      <c r="N3637" s="102">
        <v>6</v>
      </c>
      <c r="O3637" s="102" t="s">
        <v>1075</v>
      </c>
    </row>
    <row r="3638" spans="1:15" x14ac:dyDescent="0.25">
      <c r="A3638" s="102" t="s">
        <v>7451</v>
      </c>
      <c r="B3638" s="103" t="s">
        <v>4060</v>
      </c>
      <c r="C3638" s="103" t="s">
        <v>274</v>
      </c>
      <c r="D3638" s="102" t="s">
        <v>570</v>
      </c>
      <c r="E3638" s="102" t="s">
        <v>275</v>
      </c>
      <c r="F3638" s="102" t="s">
        <v>7452</v>
      </c>
      <c r="H3638" s="102">
        <v>45521</v>
      </c>
      <c r="I3638" s="102" t="s">
        <v>3241</v>
      </c>
      <c r="J3638" s="102" t="s">
        <v>2</v>
      </c>
      <c r="K3638" s="102" t="s">
        <v>1</v>
      </c>
      <c r="L3638" s="102" t="s">
        <v>23</v>
      </c>
      <c r="M3638" s="102" t="s">
        <v>1074</v>
      </c>
      <c r="N3638" s="102">
        <v>6</v>
      </c>
      <c r="O3638" s="102" t="s">
        <v>1075</v>
      </c>
    </row>
    <row r="3639" spans="1:15" x14ac:dyDescent="0.25">
      <c r="A3639" s="102" t="s">
        <v>7453</v>
      </c>
      <c r="B3639" s="103" t="s">
        <v>7454</v>
      </c>
      <c r="C3639" s="103" t="s">
        <v>274</v>
      </c>
      <c r="D3639" s="102" t="s">
        <v>318</v>
      </c>
      <c r="E3639" s="102" t="s">
        <v>275</v>
      </c>
      <c r="F3639" s="102" t="s">
        <v>7455</v>
      </c>
      <c r="H3639" s="102">
        <v>45521</v>
      </c>
      <c r="I3639" s="102" t="s">
        <v>3241</v>
      </c>
      <c r="J3639" s="102" t="s">
        <v>2</v>
      </c>
      <c r="K3639" s="102" t="s">
        <v>1</v>
      </c>
      <c r="L3639" s="102" t="s">
        <v>23</v>
      </c>
      <c r="M3639" s="102" t="s">
        <v>1074</v>
      </c>
      <c r="N3639" s="102">
        <v>6</v>
      </c>
      <c r="O3639" s="102" t="s">
        <v>1075</v>
      </c>
    </row>
    <row r="3640" spans="1:15" x14ac:dyDescent="0.25">
      <c r="A3640" s="102" t="s">
        <v>7456</v>
      </c>
      <c r="B3640" s="103" t="s">
        <v>4819</v>
      </c>
      <c r="C3640" s="103" t="s">
        <v>274</v>
      </c>
      <c r="D3640" s="102" t="s">
        <v>570</v>
      </c>
      <c r="E3640" s="102" t="s">
        <v>275</v>
      </c>
      <c r="F3640" s="102" t="s">
        <v>7457</v>
      </c>
      <c r="H3640" s="102">
        <v>45521</v>
      </c>
      <c r="I3640" s="102" t="s">
        <v>3241</v>
      </c>
      <c r="J3640" s="102" t="s">
        <v>2</v>
      </c>
      <c r="K3640" s="102" t="s">
        <v>1</v>
      </c>
      <c r="L3640" s="102" t="s">
        <v>23</v>
      </c>
      <c r="M3640" s="102" t="s">
        <v>1074</v>
      </c>
      <c r="N3640" s="102">
        <v>6</v>
      </c>
      <c r="O3640" s="102" t="s">
        <v>1075</v>
      </c>
    </row>
    <row r="3641" spans="1:15" x14ac:dyDescent="0.25">
      <c r="A3641" s="102" t="s">
        <v>2720</v>
      </c>
      <c r="B3641" s="103" t="s">
        <v>1148</v>
      </c>
      <c r="C3641" s="103" t="s">
        <v>274</v>
      </c>
      <c r="D3641" s="102" t="s">
        <v>570</v>
      </c>
      <c r="E3641" s="102" t="s">
        <v>275</v>
      </c>
      <c r="F3641" s="102" t="s">
        <v>7458</v>
      </c>
      <c r="H3641" s="102">
        <v>45521</v>
      </c>
      <c r="I3641" s="102" t="s">
        <v>3241</v>
      </c>
      <c r="J3641" s="102" t="s">
        <v>2</v>
      </c>
      <c r="K3641" s="102" t="s">
        <v>1</v>
      </c>
      <c r="L3641" s="102" t="s">
        <v>23</v>
      </c>
      <c r="M3641" s="102" t="s">
        <v>1074</v>
      </c>
      <c r="N3641" s="102">
        <v>6</v>
      </c>
      <c r="O3641" s="102" t="s">
        <v>1075</v>
      </c>
    </row>
    <row r="3642" spans="1:15" x14ac:dyDescent="0.25">
      <c r="A3642" s="102" t="s">
        <v>7459</v>
      </c>
      <c r="B3642" s="103" t="s">
        <v>2109</v>
      </c>
      <c r="C3642" s="103" t="s">
        <v>277</v>
      </c>
      <c r="D3642" s="102" t="s">
        <v>303</v>
      </c>
      <c r="E3642" s="102" t="s">
        <v>275</v>
      </c>
      <c r="F3642" s="102" t="s">
        <v>7460</v>
      </c>
      <c r="H3642" s="102">
        <v>45521</v>
      </c>
      <c r="I3642" s="102" t="s">
        <v>3241</v>
      </c>
      <c r="J3642" s="102" t="s">
        <v>2</v>
      </c>
      <c r="K3642" s="102" t="s">
        <v>1</v>
      </c>
      <c r="L3642" s="102" t="s">
        <v>23</v>
      </c>
      <c r="M3642" s="102" t="s">
        <v>1074</v>
      </c>
      <c r="N3642" s="102">
        <v>6</v>
      </c>
      <c r="O3642" s="102" t="s">
        <v>1075</v>
      </c>
    </row>
    <row r="3643" spans="1:15" x14ac:dyDescent="0.25">
      <c r="A3643" s="102" t="s">
        <v>4576</v>
      </c>
      <c r="B3643" s="103" t="s">
        <v>1078</v>
      </c>
      <c r="C3643" s="103" t="s">
        <v>274</v>
      </c>
      <c r="D3643" s="102" t="s">
        <v>303</v>
      </c>
      <c r="E3643" s="102" t="s">
        <v>275</v>
      </c>
      <c r="F3643" s="102" t="s">
        <v>7461</v>
      </c>
      <c r="H3643" s="102">
        <v>45521</v>
      </c>
      <c r="I3643" s="102" t="s">
        <v>3241</v>
      </c>
      <c r="J3643" s="102" t="s">
        <v>2</v>
      </c>
      <c r="K3643" s="102" t="s">
        <v>1</v>
      </c>
      <c r="L3643" s="102" t="s">
        <v>23</v>
      </c>
      <c r="M3643" s="102" t="s">
        <v>1074</v>
      </c>
      <c r="N3643" s="102">
        <v>6</v>
      </c>
      <c r="O3643" s="102" t="s">
        <v>1075</v>
      </c>
    </row>
    <row r="3644" spans="1:15" x14ac:dyDescent="0.25">
      <c r="A3644" s="102" t="s">
        <v>4576</v>
      </c>
      <c r="B3644" s="103" t="s">
        <v>2245</v>
      </c>
      <c r="C3644" s="103" t="s">
        <v>277</v>
      </c>
      <c r="D3644" s="102" t="s">
        <v>303</v>
      </c>
      <c r="E3644" s="102" t="s">
        <v>275</v>
      </c>
      <c r="F3644" s="102" t="s">
        <v>7462</v>
      </c>
      <c r="H3644" s="102">
        <v>45521</v>
      </c>
      <c r="I3644" s="102" t="s">
        <v>3241</v>
      </c>
      <c r="J3644" s="102" t="s">
        <v>2</v>
      </c>
      <c r="K3644" s="102" t="s">
        <v>1</v>
      </c>
      <c r="L3644" s="102" t="s">
        <v>23</v>
      </c>
      <c r="M3644" s="102" t="s">
        <v>1074</v>
      </c>
      <c r="N3644" s="102">
        <v>6</v>
      </c>
      <c r="O3644" s="102" t="s">
        <v>1075</v>
      </c>
    </row>
    <row r="3645" spans="1:15" x14ac:dyDescent="0.25">
      <c r="A3645" s="102" t="s">
        <v>4576</v>
      </c>
      <c r="B3645" s="103" t="s">
        <v>7463</v>
      </c>
      <c r="C3645" s="103" t="s">
        <v>277</v>
      </c>
      <c r="D3645" s="102" t="s">
        <v>303</v>
      </c>
      <c r="E3645" s="102" t="s">
        <v>275</v>
      </c>
      <c r="F3645" s="102" t="s">
        <v>7464</v>
      </c>
      <c r="H3645" s="102">
        <v>45521</v>
      </c>
      <c r="I3645" s="102" t="s">
        <v>3241</v>
      </c>
      <c r="J3645" s="102" t="s">
        <v>2</v>
      </c>
      <c r="K3645" s="102" t="s">
        <v>1</v>
      </c>
      <c r="L3645" s="102" t="s">
        <v>23</v>
      </c>
      <c r="M3645" s="102" t="s">
        <v>1074</v>
      </c>
      <c r="N3645" s="102">
        <v>6</v>
      </c>
      <c r="O3645" s="102" t="s">
        <v>1075</v>
      </c>
    </row>
    <row r="3646" spans="1:15" x14ac:dyDescent="0.25">
      <c r="A3646" s="102" t="s">
        <v>7465</v>
      </c>
      <c r="B3646" s="103" t="s">
        <v>2171</v>
      </c>
      <c r="C3646" s="103" t="s">
        <v>1118</v>
      </c>
      <c r="D3646" s="102" t="s">
        <v>318</v>
      </c>
      <c r="E3646" s="102" t="s">
        <v>275</v>
      </c>
      <c r="F3646" s="102" t="s">
        <v>7466</v>
      </c>
      <c r="H3646" s="102">
        <v>45521</v>
      </c>
      <c r="I3646" s="102" t="s">
        <v>3241</v>
      </c>
      <c r="J3646" s="102" t="s">
        <v>2</v>
      </c>
      <c r="K3646" s="102" t="s">
        <v>1</v>
      </c>
      <c r="L3646" s="102" t="s">
        <v>23</v>
      </c>
      <c r="M3646" s="102" t="s">
        <v>1074</v>
      </c>
      <c r="N3646" s="102">
        <v>6</v>
      </c>
      <c r="O3646" s="102" t="s">
        <v>1075</v>
      </c>
    </row>
    <row r="3647" spans="1:15" x14ac:dyDescent="0.25">
      <c r="A3647" s="102" t="s">
        <v>7467</v>
      </c>
      <c r="B3647" s="103" t="s">
        <v>1405</v>
      </c>
      <c r="C3647" s="103" t="s">
        <v>277</v>
      </c>
      <c r="D3647" s="102" t="s">
        <v>196</v>
      </c>
      <c r="E3647" s="102" t="s">
        <v>275</v>
      </c>
      <c r="F3647" s="102" t="s">
        <v>7468</v>
      </c>
      <c r="H3647" s="102">
        <v>45521</v>
      </c>
      <c r="I3647" s="102" t="s">
        <v>3241</v>
      </c>
      <c r="J3647" s="102" t="s">
        <v>2</v>
      </c>
      <c r="K3647" s="102" t="s">
        <v>1</v>
      </c>
      <c r="L3647" s="102" t="s">
        <v>23</v>
      </c>
      <c r="M3647" s="102" t="s">
        <v>1074</v>
      </c>
      <c r="N3647" s="102">
        <v>6</v>
      </c>
      <c r="O3647" s="102" t="s">
        <v>1075</v>
      </c>
    </row>
    <row r="3648" spans="1:15" x14ac:dyDescent="0.25">
      <c r="A3648" s="102" t="s">
        <v>3271</v>
      </c>
      <c r="B3648" s="103" t="s">
        <v>1266</v>
      </c>
      <c r="C3648" s="103" t="s">
        <v>1118</v>
      </c>
      <c r="D3648" s="102" t="s">
        <v>570</v>
      </c>
      <c r="E3648" s="102" t="s">
        <v>275</v>
      </c>
      <c r="F3648" s="102" t="s">
        <v>7469</v>
      </c>
      <c r="H3648" s="102">
        <v>45521</v>
      </c>
      <c r="I3648" s="102" t="s">
        <v>3241</v>
      </c>
      <c r="J3648" s="102" t="s">
        <v>2</v>
      </c>
      <c r="K3648" s="102" t="s">
        <v>1</v>
      </c>
      <c r="L3648" s="102" t="s">
        <v>23</v>
      </c>
      <c r="M3648" s="102" t="s">
        <v>1074</v>
      </c>
      <c r="N3648" s="102">
        <v>6</v>
      </c>
      <c r="O3648" s="102" t="s">
        <v>1075</v>
      </c>
    </row>
    <row r="3649" spans="1:15" x14ac:dyDescent="0.25">
      <c r="A3649" s="102" t="s">
        <v>3271</v>
      </c>
      <c r="B3649" s="103" t="s">
        <v>1565</v>
      </c>
      <c r="C3649" s="103" t="s">
        <v>274</v>
      </c>
      <c r="D3649" s="102" t="s">
        <v>570</v>
      </c>
      <c r="E3649" s="102" t="s">
        <v>275</v>
      </c>
      <c r="F3649" s="102" t="s">
        <v>7470</v>
      </c>
      <c r="H3649" s="102">
        <v>45521</v>
      </c>
      <c r="I3649" s="102" t="s">
        <v>3241</v>
      </c>
      <c r="J3649" s="102" t="s">
        <v>2</v>
      </c>
      <c r="K3649" s="102" t="s">
        <v>1</v>
      </c>
      <c r="L3649" s="102" t="s">
        <v>23</v>
      </c>
      <c r="M3649" s="102" t="s">
        <v>1074</v>
      </c>
      <c r="N3649" s="102">
        <v>6</v>
      </c>
      <c r="O3649" s="102" t="s">
        <v>1075</v>
      </c>
    </row>
    <row r="3650" spans="1:15" x14ac:dyDescent="0.25">
      <c r="A3650" s="102" t="s">
        <v>3271</v>
      </c>
      <c r="B3650" s="103" t="s">
        <v>4433</v>
      </c>
      <c r="C3650" s="103" t="s">
        <v>1118</v>
      </c>
      <c r="D3650" s="102" t="s">
        <v>570</v>
      </c>
      <c r="E3650" s="102" t="s">
        <v>275</v>
      </c>
      <c r="F3650" s="102" t="s">
        <v>7471</v>
      </c>
      <c r="H3650" s="102">
        <v>45521</v>
      </c>
      <c r="I3650" s="102" t="s">
        <v>3241</v>
      </c>
      <c r="J3650" s="102" t="s">
        <v>2</v>
      </c>
      <c r="K3650" s="102" t="s">
        <v>1</v>
      </c>
      <c r="L3650" s="102" t="s">
        <v>23</v>
      </c>
      <c r="M3650" s="102" t="s">
        <v>1074</v>
      </c>
      <c r="N3650" s="102">
        <v>6</v>
      </c>
      <c r="O3650" s="102" t="s">
        <v>1075</v>
      </c>
    </row>
    <row r="3651" spans="1:15" x14ac:dyDescent="0.25">
      <c r="A3651" s="102" t="s">
        <v>7472</v>
      </c>
      <c r="B3651" s="103" t="s">
        <v>7473</v>
      </c>
      <c r="C3651" s="103" t="s">
        <v>1118</v>
      </c>
      <c r="D3651" s="102" t="s">
        <v>570</v>
      </c>
      <c r="E3651" s="102" t="s">
        <v>276</v>
      </c>
      <c r="H3651" s="102">
        <v>45521</v>
      </c>
      <c r="I3651" s="102" t="s">
        <v>3241</v>
      </c>
      <c r="J3651" s="102" t="s">
        <v>2</v>
      </c>
      <c r="K3651" s="102" t="s">
        <v>1</v>
      </c>
      <c r="L3651" s="102" t="s">
        <v>23</v>
      </c>
      <c r="M3651" s="102" t="s">
        <v>1074</v>
      </c>
      <c r="N3651" s="102">
        <v>6</v>
      </c>
      <c r="O3651" s="102" t="s">
        <v>1075</v>
      </c>
    </row>
    <row r="3652" spans="1:15" x14ac:dyDescent="0.25">
      <c r="A3652" s="102" t="s">
        <v>7474</v>
      </c>
      <c r="B3652" s="103" t="s">
        <v>7475</v>
      </c>
      <c r="C3652" s="103" t="s">
        <v>274</v>
      </c>
      <c r="D3652" s="102" t="s">
        <v>318</v>
      </c>
      <c r="E3652" s="102" t="s">
        <v>275</v>
      </c>
      <c r="F3652" s="102" t="s">
        <v>7476</v>
      </c>
      <c r="H3652" s="102">
        <v>45521</v>
      </c>
      <c r="I3652" s="102" t="s">
        <v>3241</v>
      </c>
      <c r="J3652" s="102" t="s">
        <v>2</v>
      </c>
      <c r="K3652" s="102" t="s">
        <v>1</v>
      </c>
      <c r="L3652" s="102" t="s">
        <v>23</v>
      </c>
      <c r="M3652" s="102" t="s">
        <v>1074</v>
      </c>
      <c r="N3652" s="102">
        <v>6</v>
      </c>
      <c r="O3652" s="102" t="s">
        <v>1075</v>
      </c>
    </row>
    <row r="3653" spans="1:15" x14ac:dyDescent="0.25">
      <c r="A3653" s="102" t="s">
        <v>7477</v>
      </c>
      <c r="B3653" s="103" t="s">
        <v>4876</v>
      </c>
      <c r="C3653" s="103" t="s">
        <v>274</v>
      </c>
      <c r="D3653" s="102" t="s">
        <v>570</v>
      </c>
      <c r="E3653" s="102" t="s">
        <v>275</v>
      </c>
      <c r="F3653" s="102" t="s">
        <v>7478</v>
      </c>
      <c r="H3653" s="102">
        <v>45521</v>
      </c>
      <c r="I3653" s="102" t="s">
        <v>3241</v>
      </c>
      <c r="J3653" s="102" t="s">
        <v>2</v>
      </c>
      <c r="K3653" s="102" t="s">
        <v>1</v>
      </c>
      <c r="L3653" s="102" t="s">
        <v>23</v>
      </c>
      <c r="M3653" s="102" t="s">
        <v>1074</v>
      </c>
      <c r="N3653" s="102">
        <v>6</v>
      </c>
      <c r="O3653" s="102" t="s">
        <v>1075</v>
      </c>
    </row>
    <row r="3654" spans="1:15" x14ac:dyDescent="0.25">
      <c r="A3654" s="102" t="s">
        <v>7479</v>
      </c>
      <c r="B3654" s="103" t="s">
        <v>7480</v>
      </c>
      <c r="C3654" s="103" t="s">
        <v>274</v>
      </c>
      <c r="D3654" s="102" t="s">
        <v>318</v>
      </c>
      <c r="E3654" s="102" t="s">
        <v>275</v>
      </c>
      <c r="F3654" s="102" t="s">
        <v>7481</v>
      </c>
      <c r="H3654" s="102">
        <v>45521</v>
      </c>
      <c r="I3654" s="102" t="s">
        <v>3241</v>
      </c>
      <c r="J3654" s="102" t="s">
        <v>2</v>
      </c>
      <c r="K3654" s="102" t="s">
        <v>1</v>
      </c>
      <c r="L3654" s="102" t="s">
        <v>23</v>
      </c>
      <c r="M3654" s="102" t="s">
        <v>1074</v>
      </c>
      <c r="N3654" s="102">
        <v>6</v>
      </c>
      <c r="O3654" s="102" t="s">
        <v>1075</v>
      </c>
    </row>
    <row r="3655" spans="1:15" x14ac:dyDescent="0.25">
      <c r="A3655" s="102" t="s">
        <v>7482</v>
      </c>
      <c r="B3655" s="103" t="s">
        <v>3525</v>
      </c>
      <c r="C3655" s="103" t="s">
        <v>1118</v>
      </c>
      <c r="D3655" s="102" t="s">
        <v>318</v>
      </c>
      <c r="E3655" s="102" t="s">
        <v>275</v>
      </c>
      <c r="F3655" s="102" t="s">
        <v>7483</v>
      </c>
      <c r="H3655" s="102">
        <v>45521</v>
      </c>
      <c r="I3655" s="102" t="s">
        <v>3241</v>
      </c>
      <c r="J3655" s="102" t="s">
        <v>2</v>
      </c>
      <c r="K3655" s="102" t="s">
        <v>1</v>
      </c>
      <c r="L3655" s="102" t="s">
        <v>23</v>
      </c>
      <c r="M3655" s="102" t="s">
        <v>1074</v>
      </c>
      <c r="N3655" s="102">
        <v>6</v>
      </c>
      <c r="O3655" s="102" t="s">
        <v>1075</v>
      </c>
    </row>
    <row r="3656" spans="1:15" x14ac:dyDescent="0.25">
      <c r="A3656" s="102" t="s">
        <v>7484</v>
      </c>
      <c r="B3656" s="103" t="s">
        <v>7485</v>
      </c>
      <c r="C3656" s="103" t="s">
        <v>1118</v>
      </c>
      <c r="D3656" s="102" t="s">
        <v>318</v>
      </c>
      <c r="E3656" s="102" t="s">
        <v>275</v>
      </c>
      <c r="F3656" s="102" t="s">
        <v>7486</v>
      </c>
      <c r="H3656" s="102">
        <v>45521</v>
      </c>
      <c r="I3656" s="102" t="s">
        <v>3241</v>
      </c>
      <c r="J3656" s="102" t="s">
        <v>2</v>
      </c>
      <c r="K3656" s="102" t="s">
        <v>1</v>
      </c>
      <c r="L3656" s="102" t="s">
        <v>23</v>
      </c>
      <c r="M3656" s="102" t="s">
        <v>1074</v>
      </c>
      <c r="N3656" s="102">
        <v>6</v>
      </c>
      <c r="O3656" s="102" t="s">
        <v>1075</v>
      </c>
    </row>
    <row r="3657" spans="1:15" x14ac:dyDescent="0.25">
      <c r="A3657" s="102" t="s">
        <v>2181</v>
      </c>
      <c r="B3657" s="103" t="s">
        <v>1315</v>
      </c>
      <c r="C3657" s="103" t="s">
        <v>1118</v>
      </c>
      <c r="D3657" s="102" t="s">
        <v>570</v>
      </c>
      <c r="E3657" s="102" t="s">
        <v>275</v>
      </c>
      <c r="F3657" s="102" t="s">
        <v>7487</v>
      </c>
      <c r="H3657" s="102">
        <v>45521</v>
      </c>
      <c r="I3657" s="102" t="s">
        <v>3241</v>
      </c>
      <c r="J3657" s="102" t="s">
        <v>2</v>
      </c>
      <c r="K3657" s="102" t="s">
        <v>1</v>
      </c>
      <c r="L3657" s="102" t="s">
        <v>23</v>
      </c>
      <c r="M3657" s="102" t="s">
        <v>1074</v>
      </c>
      <c r="N3657" s="102">
        <v>6</v>
      </c>
      <c r="O3657" s="102" t="s">
        <v>1075</v>
      </c>
    </row>
    <row r="3658" spans="1:15" x14ac:dyDescent="0.25">
      <c r="A3658" s="102" t="s">
        <v>7488</v>
      </c>
      <c r="B3658" s="103" t="s">
        <v>1078</v>
      </c>
      <c r="C3658" s="103" t="s">
        <v>274</v>
      </c>
      <c r="D3658" s="102" t="s">
        <v>303</v>
      </c>
      <c r="E3658" s="102" t="s">
        <v>275</v>
      </c>
      <c r="F3658" s="102" t="s">
        <v>7489</v>
      </c>
      <c r="H3658" s="102">
        <v>45521</v>
      </c>
      <c r="I3658" s="102" t="s">
        <v>3241</v>
      </c>
      <c r="J3658" s="102" t="s">
        <v>2</v>
      </c>
      <c r="K3658" s="102" t="s">
        <v>1</v>
      </c>
      <c r="L3658" s="102" t="s">
        <v>23</v>
      </c>
      <c r="M3658" s="102" t="s">
        <v>1074</v>
      </c>
      <c r="N3658" s="102">
        <v>6</v>
      </c>
      <c r="O3658" s="102" t="s">
        <v>1075</v>
      </c>
    </row>
    <row r="3659" spans="1:15" x14ac:dyDescent="0.25">
      <c r="A3659" s="102" t="s">
        <v>7490</v>
      </c>
      <c r="B3659" s="103" t="s">
        <v>7491</v>
      </c>
      <c r="C3659" s="103" t="s">
        <v>274</v>
      </c>
      <c r="D3659" s="102" t="s">
        <v>318</v>
      </c>
      <c r="E3659" s="102" t="s">
        <v>275</v>
      </c>
      <c r="F3659" s="102" t="s">
        <v>7492</v>
      </c>
      <c r="H3659" s="102">
        <v>45521</v>
      </c>
      <c r="I3659" s="102" t="s">
        <v>3241</v>
      </c>
      <c r="J3659" s="102" t="s">
        <v>2</v>
      </c>
      <c r="K3659" s="102" t="s">
        <v>1</v>
      </c>
      <c r="L3659" s="102" t="s">
        <v>23</v>
      </c>
      <c r="M3659" s="102" t="s">
        <v>1074</v>
      </c>
      <c r="N3659" s="102">
        <v>6</v>
      </c>
      <c r="O3659" s="102" t="s">
        <v>1075</v>
      </c>
    </row>
    <row r="3660" spans="1:15" x14ac:dyDescent="0.25">
      <c r="A3660" s="102" t="s">
        <v>7490</v>
      </c>
      <c r="B3660" s="103" t="s">
        <v>7493</v>
      </c>
      <c r="C3660" s="103" t="s">
        <v>1118</v>
      </c>
      <c r="D3660" s="102" t="s">
        <v>318</v>
      </c>
      <c r="E3660" s="102" t="s">
        <v>275</v>
      </c>
      <c r="F3660" s="102" t="s">
        <v>7494</v>
      </c>
      <c r="H3660" s="102">
        <v>45521</v>
      </c>
      <c r="I3660" s="102" t="s">
        <v>3241</v>
      </c>
      <c r="J3660" s="102" t="s">
        <v>2</v>
      </c>
      <c r="K3660" s="102" t="s">
        <v>1</v>
      </c>
      <c r="L3660" s="102" t="s">
        <v>23</v>
      </c>
      <c r="M3660" s="102" t="s">
        <v>1074</v>
      </c>
      <c r="N3660" s="102">
        <v>6</v>
      </c>
      <c r="O3660" s="102" t="s">
        <v>1075</v>
      </c>
    </row>
    <row r="3661" spans="1:15" x14ac:dyDescent="0.25">
      <c r="A3661" s="102" t="s">
        <v>7495</v>
      </c>
      <c r="B3661" s="103" t="s">
        <v>5926</v>
      </c>
      <c r="C3661" s="103" t="s">
        <v>274</v>
      </c>
      <c r="D3661" s="102" t="s">
        <v>318</v>
      </c>
      <c r="E3661" s="102" t="s">
        <v>275</v>
      </c>
      <c r="F3661" s="102" t="s">
        <v>7496</v>
      </c>
      <c r="H3661" s="102">
        <v>45521</v>
      </c>
      <c r="I3661" s="102" t="s">
        <v>3241</v>
      </c>
      <c r="J3661" s="102" t="s">
        <v>2</v>
      </c>
      <c r="K3661" s="102" t="s">
        <v>1</v>
      </c>
      <c r="L3661" s="102" t="s">
        <v>23</v>
      </c>
      <c r="M3661" s="102" t="s">
        <v>1074</v>
      </c>
      <c r="N3661" s="102">
        <v>6</v>
      </c>
      <c r="O3661" s="102" t="s">
        <v>1075</v>
      </c>
    </row>
    <row r="3662" spans="1:15" x14ac:dyDescent="0.25">
      <c r="A3662" s="102" t="s">
        <v>7497</v>
      </c>
      <c r="B3662" s="103" t="s">
        <v>7498</v>
      </c>
      <c r="C3662" s="103" t="s">
        <v>274</v>
      </c>
      <c r="D3662" s="102" t="s">
        <v>318</v>
      </c>
      <c r="E3662" s="102" t="s">
        <v>275</v>
      </c>
      <c r="F3662" s="102" t="s">
        <v>7499</v>
      </c>
      <c r="H3662" s="102">
        <v>45521</v>
      </c>
      <c r="I3662" s="102" t="s">
        <v>3241</v>
      </c>
      <c r="J3662" s="102" t="s">
        <v>2</v>
      </c>
      <c r="K3662" s="102" t="s">
        <v>1</v>
      </c>
      <c r="L3662" s="102" t="s">
        <v>23</v>
      </c>
      <c r="M3662" s="102" t="s">
        <v>1074</v>
      </c>
      <c r="N3662" s="102">
        <v>6</v>
      </c>
      <c r="O3662" s="102" t="s">
        <v>1075</v>
      </c>
    </row>
    <row r="3663" spans="1:15" x14ac:dyDescent="0.25">
      <c r="A3663" s="102" t="s">
        <v>7500</v>
      </c>
      <c r="B3663" s="103" t="s">
        <v>7501</v>
      </c>
      <c r="C3663" s="103" t="s">
        <v>274</v>
      </c>
      <c r="D3663" s="102" t="s">
        <v>318</v>
      </c>
      <c r="E3663" s="102" t="s">
        <v>275</v>
      </c>
      <c r="F3663" s="102" t="s">
        <v>7502</v>
      </c>
      <c r="H3663" s="102">
        <v>45521</v>
      </c>
      <c r="I3663" s="102" t="s">
        <v>3241</v>
      </c>
      <c r="J3663" s="102" t="s">
        <v>2</v>
      </c>
      <c r="K3663" s="102" t="s">
        <v>1</v>
      </c>
      <c r="L3663" s="102" t="s">
        <v>23</v>
      </c>
      <c r="M3663" s="102" t="s">
        <v>1074</v>
      </c>
      <c r="N3663" s="102">
        <v>6</v>
      </c>
      <c r="O3663" s="102" t="s">
        <v>1075</v>
      </c>
    </row>
    <row r="3664" spans="1:15" x14ac:dyDescent="0.25">
      <c r="A3664" s="102" t="s">
        <v>7503</v>
      </c>
      <c r="B3664" s="103" t="s">
        <v>7504</v>
      </c>
      <c r="C3664" s="103" t="s">
        <v>1118</v>
      </c>
      <c r="D3664" s="102" t="s">
        <v>570</v>
      </c>
      <c r="E3664" s="102" t="s">
        <v>275</v>
      </c>
      <c r="F3664" s="102" t="s">
        <v>7505</v>
      </c>
      <c r="H3664" s="102">
        <v>45521</v>
      </c>
      <c r="I3664" s="102" t="s">
        <v>3241</v>
      </c>
      <c r="J3664" s="102" t="s">
        <v>2</v>
      </c>
      <c r="K3664" s="102" t="s">
        <v>1</v>
      </c>
      <c r="L3664" s="102" t="s">
        <v>23</v>
      </c>
      <c r="M3664" s="102" t="s">
        <v>1074</v>
      </c>
      <c r="N3664" s="102">
        <v>6</v>
      </c>
      <c r="O3664" s="102" t="s">
        <v>1075</v>
      </c>
    </row>
    <row r="3665" spans="1:15" x14ac:dyDescent="0.25">
      <c r="A3665" s="102" t="s">
        <v>7506</v>
      </c>
      <c r="B3665" s="103" t="s">
        <v>2767</v>
      </c>
      <c r="C3665" s="103" t="s">
        <v>1118</v>
      </c>
      <c r="D3665" s="102" t="s">
        <v>570</v>
      </c>
      <c r="E3665" s="102" t="s">
        <v>276</v>
      </c>
      <c r="H3665" s="102">
        <v>45521</v>
      </c>
      <c r="I3665" s="102" t="s">
        <v>3241</v>
      </c>
      <c r="J3665" s="102" t="s">
        <v>2</v>
      </c>
      <c r="K3665" s="102" t="s">
        <v>1</v>
      </c>
      <c r="L3665" s="102" t="s">
        <v>23</v>
      </c>
      <c r="M3665" s="102" t="s">
        <v>1074</v>
      </c>
      <c r="N3665" s="102">
        <v>6</v>
      </c>
      <c r="O3665" s="102" t="s">
        <v>1075</v>
      </c>
    </row>
    <row r="3666" spans="1:15" x14ac:dyDescent="0.25">
      <c r="A3666" s="102" t="s">
        <v>4052</v>
      </c>
      <c r="B3666" s="103" t="s">
        <v>1565</v>
      </c>
      <c r="C3666" s="103" t="s">
        <v>274</v>
      </c>
      <c r="D3666" s="102" t="s">
        <v>570</v>
      </c>
      <c r="E3666" s="102" t="s">
        <v>275</v>
      </c>
      <c r="F3666" s="102" t="s">
        <v>7507</v>
      </c>
      <c r="H3666" s="102">
        <v>45521</v>
      </c>
      <c r="I3666" s="102" t="s">
        <v>3241</v>
      </c>
      <c r="J3666" s="102" t="s">
        <v>2</v>
      </c>
      <c r="K3666" s="102" t="s">
        <v>1</v>
      </c>
      <c r="L3666" s="102" t="s">
        <v>23</v>
      </c>
      <c r="M3666" s="102" t="s">
        <v>1074</v>
      </c>
      <c r="N3666" s="102">
        <v>6</v>
      </c>
      <c r="O3666" s="102" t="s">
        <v>1075</v>
      </c>
    </row>
    <row r="3667" spans="1:15" x14ac:dyDescent="0.25">
      <c r="A3667" s="102" t="s">
        <v>7508</v>
      </c>
      <c r="B3667" s="103" t="s">
        <v>4667</v>
      </c>
      <c r="C3667" s="103" t="s">
        <v>277</v>
      </c>
      <c r="D3667" s="102" t="s">
        <v>303</v>
      </c>
      <c r="E3667" s="102" t="s">
        <v>275</v>
      </c>
      <c r="F3667" s="102" t="s">
        <v>7509</v>
      </c>
      <c r="H3667" s="102">
        <v>45521</v>
      </c>
      <c r="I3667" s="102" t="s">
        <v>3241</v>
      </c>
      <c r="J3667" s="102" t="s">
        <v>2</v>
      </c>
      <c r="K3667" s="102" t="s">
        <v>1</v>
      </c>
      <c r="L3667" s="102" t="s">
        <v>23</v>
      </c>
      <c r="M3667" s="102" t="s">
        <v>1074</v>
      </c>
      <c r="N3667" s="102">
        <v>6</v>
      </c>
      <c r="O3667" s="102" t="s">
        <v>1075</v>
      </c>
    </row>
    <row r="3668" spans="1:15" x14ac:dyDescent="0.25">
      <c r="A3668" s="102" t="s">
        <v>7510</v>
      </c>
      <c r="B3668" s="103" t="s">
        <v>1127</v>
      </c>
      <c r="C3668" s="103" t="s">
        <v>1118</v>
      </c>
      <c r="D3668" s="102" t="s">
        <v>570</v>
      </c>
      <c r="E3668" s="102" t="s">
        <v>275</v>
      </c>
      <c r="F3668" s="102" t="s">
        <v>7511</v>
      </c>
      <c r="H3668" s="102">
        <v>45521</v>
      </c>
      <c r="I3668" s="102" t="s">
        <v>3241</v>
      </c>
      <c r="J3668" s="102" t="s">
        <v>2</v>
      </c>
      <c r="K3668" s="102" t="s">
        <v>1</v>
      </c>
      <c r="L3668" s="102" t="s">
        <v>23</v>
      </c>
      <c r="M3668" s="102" t="s">
        <v>1074</v>
      </c>
      <c r="N3668" s="102">
        <v>6</v>
      </c>
      <c r="O3668" s="102" t="s">
        <v>1075</v>
      </c>
    </row>
    <row r="3669" spans="1:15" x14ac:dyDescent="0.25">
      <c r="A3669" s="102" t="s">
        <v>7512</v>
      </c>
      <c r="B3669" s="103" t="s">
        <v>3794</v>
      </c>
      <c r="C3669" s="103" t="s">
        <v>1118</v>
      </c>
      <c r="D3669" s="102" t="s">
        <v>318</v>
      </c>
      <c r="E3669" s="102" t="s">
        <v>275</v>
      </c>
      <c r="F3669" s="102" t="s">
        <v>7513</v>
      </c>
      <c r="H3669" s="102">
        <v>45521</v>
      </c>
      <c r="I3669" s="102" t="s">
        <v>3241</v>
      </c>
      <c r="J3669" s="102" t="s">
        <v>2</v>
      </c>
      <c r="K3669" s="102" t="s">
        <v>1</v>
      </c>
      <c r="L3669" s="102" t="s">
        <v>23</v>
      </c>
      <c r="M3669" s="102" t="s">
        <v>1074</v>
      </c>
      <c r="N3669" s="102">
        <v>6</v>
      </c>
      <c r="O3669" s="102" t="s">
        <v>1075</v>
      </c>
    </row>
    <row r="3670" spans="1:15" x14ac:dyDescent="0.25">
      <c r="A3670" s="102" t="s">
        <v>1276</v>
      </c>
      <c r="B3670" s="103" t="s">
        <v>1675</v>
      </c>
      <c r="C3670" s="103" t="s">
        <v>277</v>
      </c>
      <c r="D3670" s="102" t="s">
        <v>303</v>
      </c>
      <c r="E3670" s="102" t="s">
        <v>275</v>
      </c>
      <c r="F3670" s="102" t="s">
        <v>7514</v>
      </c>
      <c r="H3670" s="102">
        <v>45521</v>
      </c>
      <c r="I3670" s="102" t="s">
        <v>3241</v>
      </c>
      <c r="J3670" s="102" t="s">
        <v>2</v>
      </c>
      <c r="K3670" s="102" t="s">
        <v>1</v>
      </c>
      <c r="L3670" s="102" t="s">
        <v>23</v>
      </c>
      <c r="M3670" s="102" t="s">
        <v>1074</v>
      </c>
      <c r="N3670" s="102">
        <v>6</v>
      </c>
      <c r="O3670" s="102" t="s">
        <v>1075</v>
      </c>
    </row>
    <row r="3671" spans="1:15" x14ac:dyDescent="0.25">
      <c r="A3671" s="102" t="s">
        <v>6053</v>
      </c>
      <c r="B3671" s="103" t="s">
        <v>7515</v>
      </c>
      <c r="C3671" s="103" t="s">
        <v>274</v>
      </c>
      <c r="D3671" s="102" t="s">
        <v>318</v>
      </c>
      <c r="E3671" s="102" t="s">
        <v>275</v>
      </c>
      <c r="F3671" s="102" t="s">
        <v>7516</v>
      </c>
      <c r="H3671" s="102">
        <v>45521</v>
      </c>
      <c r="I3671" s="102" t="s">
        <v>3241</v>
      </c>
      <c r="J3671" s="102" t="s">
        <v>2</v>
      </c>
      <c r="K3671" s="102" t="s">
        <v>1</v>
      </c>
      <c r="L3671" s="102" t="s">
        <v>23</v>
      </c>
      <c r="M3671" s="102" t="s">
        <v>1074</v>
      </c>
      <c r="N3671" s="102">
        <v>6</v>
      </c>
      <c r="O3671" s="102" t="s">
        <v>1075</v>
      </c>
    </row>
    <row r="3672" spans="1:15" x14ac:dyDescent="0.25">
      <c r="A3672" s="102" t="s">
        <v>5080</v>
      </c>
      <c r="B3672" s="103" t="s">
        <v>1700</v>
      </c>
      <c r="C3672" s="103" t="s">
        <v>274</v>
      </c>
      <c r="D3672" s="102" t="s">
        <v>570</v>
      </c>
      <c r="E3672" s="102" t="s">
        <v>275</v>
      </c>
      <c r="F3672" s="102" t="s">
        <v>7517</v>
      </c>
      <c r="H3672" s="102">
        <v>45521</v>
      </c>
      <c r="I3672" s="102" t="s">
        <v>3241</v>
      </c>
      <c r="J3672" s="102" t="s">
        <v>2</v>
      </c>
      <c r="K3672" s="102" t="s">
        <v>1</v>
      </c>
      <c r="L3672" s="102" t="s">
        <v>23</v>
      </c>
      <c r="M3672" s="102" t="s">
        <v>1074</v>
      </c>
      <c r="N3672" s="102">
        <v>6</v>
      </c>
      <c r="O3672" s="102" t="s">
        <v>1075</v>
      </c>
    </row>
    <row r="3673" spans="1:15" x14ac:dyDescent="0.25">
      <c r="A3673" s="102" t="s">
        <v>6458</v>
      </c>
      <c r="B3673" s="103" t="s">
        <v>1197</v>
      </c>
      <c r="C3673" s="103" t="s">
        <v>274</v>
      </c>
      <c r="D3673" s="102" t="s">
        <v>570</v>
      </c>
      <c r="E3673" s="102" t="s">
        <v>276</v>
      </c>
      <c r="H3673" s="102">
        <v>45521</v>
      </c>
      <c r="I3673" s="102" t="s">
        <v>3241</v>
      </c>
      <c r="J3673" s="102" t="s">
        <v>2</v>
      </c>
      <c r="K3673" s="102" t="s">
        <v>1</v>
      </c>
      <c r="L3673" s="102" t="s">
        <v>23</v>
      </c>
      <c r="M3673" s="102" t="s">
        <v>1074</v>
      </c>
      <c r="N3673" s="102">
        <v>6</v>
      </c>
      <c r="O3673" s="102" t="s">
        <v>1075</v>
      </c>
    </row>
    <row r="3674" spans="1:15" x14ac:dyDescent="0.25">
      <c r="A3674" s="102" t="s">
        <v>7518</v>
      </c>
      <c r="B3674" s="103" t="s">
        <v>2263</v>
      </c>
      <c r="C3674" s="103" t="s">
        <v>274</v>
      </c>
      <c r="D3674" s="102" t="s">
        <v>318</v>
      </c>
      <c r="E3674" s="102" t="s">
        <v>275</v>
      </c>
      <c r="F3674" s="102" t="s">
        <v>7519</v>
      </c>
      <c r="H3674" s="102">
        <v>45521</v>
      </c>
      <c r="I3674" s="102" t="s">
        <v>3241</v>
      </c>
      <c r="J3674" s="102" t="s">
        <v>2</v>
      </c>
      <c r="K3674" s="102" t="s">
        <v>1</v>
      </c>
      <c r="L3674" s="102" t="s">
        <v>23</v>
      </c>
      <c r="M3674" s="102" t="s">
        <v>1074</v>
      </c>
      <c r="N3674" s="102">
        <v>6</v>
      </c>
      <c r="O3674" s="102" t="s">
        <v>1075</v>
      </c>
    </row>
    <row r="3675" spans="1:15" x14ac:dyDescent="0.25">
      <c r="A3675" s="102" t="s">
        <v>7520</v>
      </c>
      <c r="B3675" s="103" t="s">
        <v>2495</v>
      </c>
      <c r="C3675" s="103" t="s">
        <v>274</v>
      </c>
      <c r="D3675" s="102" t="s">
        <v>303</v>
      </c>
      <c r="E3675" s="102" t="s">
        <v>275</v>
      </c>
      <c r="F3675" s="102" t="s">
        <v>7521</v>
      </c>
      <c r="H3675" s="102">
        <v>45521</v>
      </c>
      <c r="I3675" s="102" t="s">
        <v>3241</v>
      </c>
      <c r="J3675" s="102" t="s">
        <v>2</v>
      </c>
      <c r="K3675" s="102" t="s">
        <v>1</v>
      </c>
      <c r="L3675" s="102" t="s">
        <v>23</v>
      </c>
      <c r="M3675" s="102" t="s">
        <v>1074</v>
      </c>
      <c r="N3675" s="102">
        <v>6</v>
      </c>
      <c r="O3675" s="102" t="s">
        <v>1075</v>
      </c>
    </row>
    <row r="3676" spans="1:15" x14ac:dyDescent="0.25">
      <c r="A3676" s="102" t="s">
        <v>7522</v>
      </c>
      <c r="B3676" s="103" t="s">
        <v>7523</v>
      </c>
      <c r="C3676" s="103" t="s">
        <v>1225</v>
      </c>
      <c r="D3676" s="102" t="s">
        <v>196</v>
      </c>
      <c r="E3676" s="102" t="s">
        <v>276</v>
      </c>
      <c r="H3676" s="102">
        <v>45521</v>
      </c>
      <c r="I3676" s="102" t="s">
        <v>3241</v>
      </c>
      <c r="J3676" s="102" t="s">
        <v>2</v>
      </c>
      <c r="K3676" s="102" t="s">
        <v>1</v>
      </c>
      <c r="L3676" s="102" t="s">
        <v>23</v>
      </c>
      <c r="M3676" s="102" t="s">
        <v>1074</v>
      </c>
      <c r="N3676" s="102">
        <v>6</v>
      </c>
      <c r="O3676" s="102" t="s">
        <v>1075</v>
      </c>
    </row>
    <row r="3677" spans="1:15" x14ac:dyDescent="0.25">
      <c r="A3677" s="102" t="s">
        <v>7524</v>
      </c>
      <c r="B3677" s="103" t="s">
        <v>1315</v>
      </c>
      <c r="C3677" s="103" t="s">
        <v>1118</v>
      </c>
      <c r="D3677" s="102" t="s">
        <v>570</v>
      </c>
      <c r="E3677" s="102" t="s">
        <v>275</v>
      </c>
      <c r="F3677" s="102" t="s">
        <v>7525</v>
      </c>
      <c r="H3677" s="102">
        <v>45521</v>
      </c>
      <c r="I3677" s="102" t="s">
        <v>3241</v>
      </c>
      <c r="J3677" s="102" t="s">
        <v>2</v>
      </c>
      <c r="K3677" s="102" t="s">
        <v>1</v>
      </c>
      <c r="L3677" s="102" t="s">
        <v>23</v>
      </c>
      <c r="M3677" s="102" t="s">
        <v>1074</v>
      </c>
      <c r="N3677" s="102">
        <v>6</v>
      </c>
      <c r="O3677" s="102" t="s">
        <v>1075</v>
      </c>
    </row>
    <row r="3678" spans="1:15" x14ac:dyDescent="0.25">
      <c r="A3678" s="102" t="s">
        <v>7526</v>
      </c>
      <c r="B3678" s="103" t="s">
        <v>2204</v>
      </c>
      <c r="C3678" s="103" t="s">
        <v>274</v>
      </c>
      <c r="D3678" s="102" t="s">
        <v>570</v>
      </c>
      <c r="E3678" s="102" t="s">
        <v>275</v>
      </c>
      <c r="F3678" s="102" t="s">
        <v>7527</v>
      </c>
      <c r="H3678" s="102">
        <v>45521</v>
      </c>
      <c r="I3678" s="102" t="s">
        <v>3241</v>
      </c>
      <c r="J3678" s="102" t="s">
        <v>2</v>
      </c>
      <c r="K3678" s="102" t="s">
        <v>1</v>
      </c>
      <c r="L3678" s="102" t="s">
        <v>23</v>
      </c>
      <c r="M3678" s="102" t="s">
        <v>1074</v>
      </c>
      <c r="N3678" s="102">
        <v>6</v>
      </c>
      <c r="O3678" s="102" t="s">
        <v>1075</v>
      </c>
    </row>
    <row r="3679" spans="1:15" x14ac:dyDescent="0.25">
      <c r="A3679" s="102" t="s">
        <v>7528</v>
      </c>
      <c r="B3679" s="103" t="s">
        <v>1078</v>
      </c>
      <c r="C3679" s="103" t="s">
        <v>274</v>
      </c>
      <c r="D3679" s="102" t="s">
        <v>318</v>
      </c>
      <c r="E3679" s="102" t="s">
        <v>276</v>
      </c>
      <c r="H3679" s="102">
        <v>45521</v>
      </c>
      <c r="I3679" s="102" t="s">
        <v>3241</v>
      </c>
      <c r="J3679" s="102" t="s">
        <v>2</v>
      </c>
      <c r="K3679" s="102" t="s">
        <v>1</v>
      </c>
      <c r="L3679" s="102" t="s">
        <v>23</v>
      </c>
      <c r="M3679" s="102" t="s">
        <v>1074</v>
      </c>
      <c r="N3679" s="102">
        <v>6</v>
      </c>
      <c r="O3679" s="102" t="s">
        <v>1075</v>
      </c>
    </row>
    <row r="3680" spans="1:15" x14ac:dyDescent="0.25">
      <c r="A3680" s="102" t="s">
        <v>7529</v>
      </c>
      <c r="B3680" s="103" t="s">
        <v>1318</v>
      </c>
      <c r="C3680" s="103" t="s">
        <v>1118</v>
      </c>
      <c r="D3680" s="102" t="s">
        <v>570</v>
      </c>
      <c r="E3680" s="102" t="s">
        <v>275</v>
      </c>
      <c r="F3680" s="102" t="s">
        <v>7530</v>
      </c>
      <c r="H3680" s="102">
        <v>45521</v>
      </c>
      <c r="I3680" s="102" t="s">
        <v>3241</v>
      </c>
      <c r="J3680" s="102" t="s">
        <v>2</v>
      </c>
      <c r="K3680" s="102" t="s">
        <v>1</v>
      </c>
      <c r="L3680" s="102" t="s">
        <v>23</v>
      </c>
      <c r="M3680" s="102" t="s">
        <v>1074</v>
      </c>
      <c r="N3680" s="102">
        <v>6</v>
      </c>
      <c r="O3680" s="102" t="s">
        <v>1075</v>
      </c>
    </row>
    <row r="3681" spans="1:15" x14ac:dyDescent="0.25">
      <c r="A3681" s="102" t="s">
        <v>7531</v>
      </c>
      <c r="B3681" s="103" t="s">
        <v>5075</v>
      </c>
      <c r="C3681" s="103" t="s">
        <v>1118</v>
      </c>
      <c r="D3681" s="102" t="s">
        <v>570</v>
      </c>
      <c r="E3681" s="102" t="s">
        <v>275</v>
      </c>
      <c r="F3681" s="102" t="s">
        <v>7532</v>
      </c>
      <c r="H3681" s="102">
        <v>45521</v>
      </c>
      <c r="I3681" s="102" t="s">
        <v>3241</v>
      </c>
      <c r="J3681" s="102" t="s">
        <v>2</v>
      </c>
      <c r="K3681" s="102" t="s">
        <v>1</v>
      </c>
      <c r="L3681" s="102" t="s">
        <v>23</v>
      </c>
      <c r="M3681" s="102" t="s">
        <v>1074</v>
      </c>
      <c r="N3681" s="102">
        <v>6</v>
      </c>
      <c r="O3681" s="102" t="s">
        <v>1075</v>
      </c>
    </row>
    <row r="3682" spans="1:15" x14ac:dyDescent="0.25">
      <c r="A3682" s="102" t="s">
        <v>6477</v>
      </c>
      <c r="B3682" s="103" t="s">
        <v>7273</v>
      </c>
      <c r="C3682" s="103" t="s">
        <v>274</v>
      </c>
      <c r="D3682" s="102" t="s">
        <v>570</v>
      </c>
      <c r="E3682" s="102" t="s">
        <v>275</v>
      </c>
      <c r="F3682" s="102" t="s">
        <v>7533</v>
      </c>
      <c r="H3682" s="102">
        <v>45521</v>
      </c>
      <c r="I3682" s="102" t="s">
        <v>3241</v>
      </c>
      <c r="J3682" s="102" t="s">
        <v>2</v>
      </c>
      <c r="K3682" s="102" t="s">
        <v>1</v>
      </c>
      <c r="L3682" s="102" t="s">
        <v>23</v>
      </c>
      <c r="M3682" s="102" t="s">
        <v>1074</v>
      </c>
      <c r="N3682" s="102">
        <v>6</v>
      </c>
      <c r="O3682" s="102" t="s">
        <v>1075</v>
      </c>
    </row>
    <row r="3683" spans="1:15" x14ac:dyDescent="0.25">
      <c r="A3683" s="102" t="s">
        <v>7534</v>
      </c>
      <c r="B3683" s="103" t="s">
        <v>7376</v>
      </c>
      <c r="C3683" s="103" t="s">
        <v>274</v>
      </c>
      <c r="D3683" s="102" t="s">
        <v>570</v>
      </c>
      <c r="E3683" s="102" t="s">
        <v>275</v>
      </c>
      <c r="F3683" s="102" t="s">
        <v>7535</v>
      </c>
      <c r="H3683" s="102">
        <v>45521</v>
      </c>
      <c r="I3683" s="102" t="s">
        <v>3241</v>
      </c>
      <c r="J3683" s="102" t="s">
        <v>2</v>
      </c>
      <c r="K3683" s="102" t="s">
        <v>1</v>
      </c>
      <c r="L3683" s="102" t="s">
        <v>23</v>
      </c>
      <c r="M3683" s="102" t="s">
        <v>1074</v>
      </c>
      <c r="N3683" s="102">
        <v>6</v>
      </c>
      <c r="O3683" s="102" t="s">
        <v>1075</v>
      </c>
    </row>
    <row r="3684" spans="1:15" x14ac:dyDescent="0.25">
      <c r="A3684" s="102" t="s">
        <v>7536</v>
      </c>
      <c r="B3684" s="103" t="s">
        <v>3002</v>
      </c>
      <c r="C3684" s="103" t="s">
        <v>274</v>
      </c>
      <c r="D3684" s="102" t="s">
        <v>303</v>
      </c>
      <c r="E3684" s="102" t="s">
        <v>275</v>
      </c>
      <c r="F3684" s="102" t="s">
        <v>7537</v>
      </c>
      <c r="H3684" s="102">
        <v>45521</v>
      </c>
      <c r="I3684" s="102" t="s">
        <v>3241</v>
      </c>
      <c r="J3684" s="102" t="s">
        <v>2</v>
      </c>
      <c r="K3684" s="102" t="s">
        <v>1</v>
      </c>
      <c r="L3684" s="102" t="s">
        <v>23</v>
      </c>
      <c r="M3684" s="102" t="s">
        <v>1074</v>
      </c>
      <c r="N3684" s="102">
        <v>6</v>
      </c>
      <c r="O3684" s="102" t="s">
        <v>1075</v>
      </c>
    </row>
    <row r="3685" spans="1:15" x14ac:dyDescent="0.25">
      <c r="A3685" s="102" t="s">
        <v>7538</v>
      </c>
      <c r="B3685" s="103" t="s">
        <v>1080</v>
      </c>
      <c r="C3685" s="103" t="s">
        <v>1118</v>
      </c>
      <c r="D3685" s="102" t="s">
        <v>570</v>
      </c>
      <c r="E3685" s="102" t="s">
        <v>275</v>
      </c>
      <c r="F3685" s="102" t="s">
        <v>7539</v>
      </c>
      <c r="H3685" s="102">
        <v>45521</v>
      </c>
      <c r="I3685" s="102" t="s">
        <v>3241</v>
      </c>
      <c r="J3685" s="102" t="s">
        <v>2</v>
      </c>
      <c r="K3685" s="102" t="s">
        <v>1</v>
      </c>
      <c r="L3685" s="102" t="s">
        <v>23</v>
      </c>
      <c r="M3685" s="102" t="s">
        <v>1074</v>
      </c>
      <c r="N3685" s="102">
        <v>6</v>
      </c>
      <c r="O3685" s="102" t="s">
        <v>1075</v>
      </c>
    </row>
    <row r="3686" spans="1:15" x14ac:dyDescent="0.25">
      <c r="A3686" s="102" t="s">
        <v>6496</v>
      </c>
      <c r="B3686" s="103" t="s">
        <v>1565</v>
      </c>
      <c r="C3686" s="103" t="s">
        <v>274</v>
      </c>
      <c r="D3686" s="102" t="s">
        <v>318</v>
      </c>
      <c r="E3686" s="102" t="s">
        <v>275</v>
      </c>
      <c r="F3686" s="102" t="s">
        <v>7540</v>
      </c>
      <c r="H3686" s="102">
        <v>45521</v>
      </c>
      <c r="I3686" s="102" t="s">
        <v>3241</v>
      </c>
      <c r="J3686" s="102" t="s">
        <v>2</v>
      </c>
      <c r="K3686" s="102" t="s">
        <v>1</v>
      </c>
      <c r="L3686" s="102" t="s">
        <v>23</v>
      </c>
      <c r="M3686" s="102" t="s">
        <v>1074</v>
      </c>
      <c r="N3686" s="102">
        <v>6</v>
      </c>
      <c r="O3686" s="102" t="s">
        <v>1075</v>
      </c>
    </row>
    <row r="3687" spans="1:15" x14ac:dyDescent="0.25">
      <c r="A3687" s="102" t="s">
        <v>7541</v>
      </c>
      <c r="B3687" s="103" t="s">
        <v>1080</v>
      </c>
      <c r="C3687" s="103" t="s">
        <v>1118</v>
      </c>
      <c r="D3687" s="102" t="s">
        <v>570</v>
      </c>
      <c r="E3687" s="102" t="s">
        <v>275</v>
      </c>
      <c r="F3687" s="102" t="s">
        <v>7542</v>
      </c>
      <c r="H3687" s="102">
        <v>45521</v>
      </c>
      <c r="I3687" s="102" t="s">
        <v>3241</v>
      </c>
      <c r="J3687" s="102" t="s">
        <v>2</v>
      </c>
      <c r="K3687" s="102" t="s">
        <v>1</v>
      </c>
      <c r="L3687" s="102" t="s">
        <v>23</v>
      </c>
      <c r="M3687" s="102" t="s">
        <v>1074</v>
      </c>
      <c r="N3687" s="102">
        <v>6</v>
      </c>
      <c r="O3687" s="102" t="s">
        <v>1075</v>
      </c>
    </row>
    <row r="3688" spans="1:15" x14ac:dyDescent="0.25">
      <c r="A3688" s="102" t="s">
        <v>1923</v>
      </c>
      <c r="B3688" s="103" t="s">
        <v>2753</v>
      </c>
      <c r="C3688" s="103" t="s">
        <v>1118</v>
      </c>
      <c r="D3688" s="102" t="s">
        <v>318</v>
      </c>
      <c r="E3688" s="102" t="s">
        <v>275</v>
      </c>
      <c r="F3688" s="102" t="s">
        <v>7543</v>
      </c>
      <c r="H3688" s="102">
        <v>45521</v>
      </c>
      <c r="I3688" s="102" t="s">
        <v>3241</v>
      </c>
      <c r="J3688" s="102" t="s">
        <v>2</v>
      </c>
      <c r="K3688" s="102" t="s">
        <v>1</v>
      </c>
      <c r="L3688" s="102" t="s">
        <v>23</v>
      </c>
      <c r="M3688" s="102" t="s">
        <v>1074</v>
      </c>
      <c r="N3688" s="102">
        <v>6</v>
      </c>
      <c r="O3688" s="102" t="s">
        <v>1075</v>
      </c>
    </row>
    <row r="3689" spans="1:15" x14ac:dyDescent="0.25">
      <c r="A3689" s="102" t="s">
        <v>7544</v>
      </c>
      <c r="B3689" s="103" t="s">
        <v>5309</v>
      </c>
      <c r="C3689" s="103" t="s">
        <v>274</v>
      </c>
      <c r="D3689" s="102" t="s">
        <v>318</v>
      </c>
      <c r="E3689" s="102" t="s">
        <v>275</v>
      </c>
      <c r="F3689" s="102" t="s">
        <v>7545</v>
      </c>
      <c r="H3689" s="102">
        <v>45521</v>
      </c>
      <c r="I3689" s="102" t="s">
        <v>3241</v>
      </c>
      <c r="J3689" s="102" t="s">
        <v>2</v>
      </c>
      <c r="K3689" s="102" t="s">
        <v>1</v>
      </c>
      <c r="L3689" s="102" t="s">
        <v>23</v>
      </c>
      <c r="M3689" s="102" t="s">
        <v>1074</v>
      </c>
      <c r="N3689" s="102">
        <v>6</v>
      </c>
      <c r="O3689" s="102" t="s">
        <v>1075</v>
      </c>
    </row>
    <row r="3690" spans="1:15" x14ac:dyDescent="0.25">
      <c r="A3690" s="102" t="s">
        <v>7546</v>
      </c>
      <c r="B3690" s="103" t="s">
        <v>2171</v>
      </c>
      <c r="C3690" s="103" t="s">
        <v>1118</v>
      </c>
      <c r="D3690" s="102" t="s">
        <v>570</v>
      </c>
      <c r="E3690" s="102" t="s">
        <v>275</v>
      </c>
      <c r="F3690" s="102" t="s">
        <v>7547</v>
      </c>
      <c r="H3690" s="102">
        <v>45521</v>
      </c>
      <c r="I3690" s="102" t="s">
        <v>3241</v>
      </c>
      <c r="J3690" s="102" t="s">
        <v>2</v>
      </c>
      <c r="K3690" s="102" t="s">
        <v>1</v>
      </c>
      <c r="L3690" s="102" t="s">
        <v>23</v>
      </c>
      <c r="M3690" s="102" t="s">
        <v>1074</v>
      </c>
      <c r="N3690" s="102">
        <v>6</v>
      </c>
      <c r="O3690" s="102" t="s">
        <v>1075</v>
      </c>
    </row>
    <row r="3691" spans="1:15" x14ac:dyDescent="0.25">
      <c r="A3691" s="102" t="s">
        <v>7548</v>
      </c>
      <c r="B3691" s="103" t="s">
        <v>1088</v>
      </c>
      <c r="C3691" s="103" t="s">
        <v>1118</v>
      </c>
      <c r="D3691" s="102" t="s">
        <v>318</v>
      </c>
      <c r="E3691" s="102" t="s">
        <v>276</v>
      </c>
      <c r="H3691" s="102">
        <v>45521</v>
      </c>
      <c r="I3691" s="102" t="s">
        <v>3241</v>
      </c>
      <c r="J3691" s="102" t="s">
        <v>2</v>
      </c>
      <c r="K3691" s="102" t="s">
        <v>1</v>
      </c>
      <c r="L3691" s="102" t="s">
        <v>23</v>
      </c>
      <c r="M3691" s="102" t="s">
        <v>1074</v>
      </c>
      <c r="N3691" s="102">
        <v>6</v>
      </c>
      <c r="O3691" s="102" t="s">
        <v>1075</v>
      </c>
    </row>
    <row r="3692" spans="1:15" x14ac:dyDescent="0.25">
      <c r="A3692" s="102" t="s">
        <v>7549</v>
      </c>
      <c r="B3692" s="103" t="s">
        <v>7550</v>
      </c>
      <c r="C3692" s="103" t="s">
        <v>274</v>
      </c>
      <c r="D3692" s="102" t="s">
        <v>318</v>
      </c>
      <c r="E3692" s="102" t="s">
        <v>275</v>
      </c>
      <c r="F3692" s="102" t="s">
        <v>7551</v>
      </c>
      <c r="H3692" s="102">
        <v>45521</v>
      </c>
      <c r="I3692" s="102" t="s">
        <v>3241</v>
      </c>
      <c r="J3692" s="102" t="s">
        <v>2</v>
      </c>
      <c r="K3692" s="102" t="s">
        <v>1</v>
      </c>
      <c r="L3692" s="102" t="s">
        <v>23</v>
      </c>
      <c r="M3692" s="102" t="s">
        <v>1074</v>
      </c>
      <c r="N3692" s="102">
        <v>6</v>
      </c>
      <c r="O3692" s="102" t="s">
        <v>1075</v>
      </c>
    </row>
    <row r="3693" spans="1:15" x14ac:dyDescent="0.25">
      <c r="A3693" s="102" t="s">
        <v>7552</v>
      </c>
      <c r="B3693" s="103" t="s">
        <v>1260</v>
      </c>
      <c r="C3693" s="103" t="s">
        <v>277</v>
      </c>
      <c r="D3693" s="102" t="s">
        <v>303</v>
      </c>
      <c r="E3693" s="102" t="s">
        <v>275</v>
      </c>
      <c r="F3693" s="102" t="s">
        <v>7553</v>
      </c>
      <c r="H3693" s="102">
        <v>45521</v>
      </c>
      <c r="I3693" s="102" t="s">
        <v>3241</v>
      </c>
      <c r="J3693" s="102" t="s">
        <v>2</v>
      </c>
      <c r="K3693" s="102" t="s">
        <v>1</v>
      </c>
      <c r="L3693" s="102" t="s">
        <v>23</v>
      </c>
      <c r="M3693" s="102" t="s">
        <v>1074</v>
      </c>
      <c r="N3693" s="102">
        <v>6</v>
      </c>
      <c r="O3693" s="102" t="s">
        <v>1075</v>
      </c>
    </row>
    <row r="3694" spans="1:15" x14ac:dyDescent="0.25">
      <c r="A3694" s="102" t="s">
        <v>7554</v>
      </c>
      <c r="B3694" s="103" t="s">
        <v>7555</v>
      </c>
      <c r="C3694" s="103" t="s">
        <v>1118</v>
      </c>
      <c r="D3694" s="102" t="s">
        <v>318</v>
      </c>
      <c r="E3694" s="102" t="s">
        <v>275</v>
      </c>
      <c r="F3694" s="102" t="s">
        <v>7556</v>
      </c>
      <c r="H3694" s="102">
        <v>45521</v>
      </c>
      <c r="I3694" s="102" t="s">
        <v>3241</v>
      </c>
      <c r="J3694" s="102" t="s">
        <v>2</v>
      </c>
      <c r="K3694" s="102" t="s">
        <v>1</v>
      </c>
      <c r="L3694" s="102" t="s">
        <v>23</v>
      </c>
      <c r="M3694" s="102" t="s">
        <v>1074</v>
      </c>
      <c r="N3694" s="102">
        <v>6</v>
      </c>
      <c r="O3694" s="102" t="s">
        <v>1075</v>
      </c>
    </row>
    <row r="3695" spans="1:15" x14ac:dyDescent="0.25">
      <c r="A3695" s="102" t="s">
        <v>5775</v>
      </c>
      <c r="B3695" s="103" t="s">
        <v>1565</v>
      </c>
      <c r="C3695" s="103" t="s">
        <v>274</v>
      </c>
      <c r="D3695" s="102" t="s">
        <v>1092</v>
      </c>
      <c r="E3695" s="102" t="s">
        <v>275</v>
      </c>
      <c r="F3695" s="102" t="s">
        <v>7557</v>
      </c>
      <c r="H3695" s="102">
        <v>45523</v>
      </c>
      <c r="I3695" s="102" t="s">
        <v>1729</v>
      </c>
      <c r="J3695" s="102" t="s">
        <v>1</v>
      </c>
      <c r="K3695" s="102" t="s">
        <v>2</v>
      </c>
      <c r="L3695" s="102" t="s">
        <v>24</v>
      </c>
      <c r="M3695" s="102" t="s">
        <v>1074</v>
      </c>
      <c r="N3695" s="102">
        <v>1</v>
      </c>
      <c r="O3695" s="102" t="s">
        <v>1075</v>
      </c>
    </row>
    <row r="3696" spans="1:15" x14ac:dyDescent="0.25">
      <c r="A3696" s="102" t="s">
        <v>5777</v>
      </c>
      <c r="B3696" s="103" t="s">
        <v>2189</v>
      </c>
      <c r="C3696" s="103" t="s">
        <v>274</v>
      </c>
      <c r="D3696" s="102" t="s">
        <v>5696</v>
      </c>
      <c r="E3696" s="102" t="s">
        <v>275</v>
      </c>
      <c r="F3696" s="102" t="s">
        <v>7558</v>
      </c>
      <c r="H3696" s="102">
        <v>45523</v>
      </c>
      <c r="I3696" s="102" t="s">
        <v>1729</v>
      </c>
      <c r="J3696" s="102" t="s">
        <v>1</v>
      </c>
      <c r="K3696" s="102" t="s">
        <v>2</v>
      </c>
      <c r="L3696" s="102" t="s">
        <v>24</v>
      </c>
      <c r="M3696" s="102" t="s">
        <v>1074</v>
      </c>
      <c r="N3696" s="102">
        <v>1</v>
      </c>
      <c r="O3696" s="102" t="s">
        <v>1075</v>
      </c>
    </row>
    <row r="3697" spans="1:15" x14ac:dyDescent="0.25">
      <c r="A3697" s="102" t="s">
        <v>5779</v>
      </c>
      <c r="B3697" s="103" t="s">
        <v>1122</v>
      </c>
      <c r="C3697" s="103" t="s">
        <v>274</v>
      </c>
      <c r="D3697" s="102" t="s">
        <v>1092</v>
      </c>
      <c r="E3697" s="102" t="s">
        <v>275</v>
      </c>
      <c r="F3697" s="102" t="s">
        <v>7559</v>
      </c>
      <c r="H3697" s="102">
        <v>45523</v>
      </c>
      <c r="I3697" s="102" t="s">
        <v>1729</v>
      </c>
      <c r="J3697" s="102" t="s">
        <v>1</v>
      </c>
      <c r="K3697" s="102" t="s">
        <v>2</v>
      </c>
      <c r="L3697" s="102" t="s">
        <v>24</v>
      </c>
      <c r="M3697" s="102" t="s">
        <v>1074</v>
      </c>
      <c r="N3697" s="102">
        <v>1</v>
      </c>
      <c r="O3697" s="102" t="s">
        <v>1075</v>
      </c>
    </row>
    <row r="3698" spans="1:15" x14ac:dyDescent="0.25">
      <c r="A3698" s="102" t="s">
        <v>5779</v>
      </c>
      <c r="B3698" s="103" t="s">
        <v>1924</v>
      </c>
      <c r="C3698" s="103" t="s">
        <v>1082</v>
      </c>
      <c r="D3698" s="102" t="s">
        <v>1092</v>
      </c>
      <c r="E3698" s="102" t="s">
        <v>275</v>
      </c>
      <c r="F3698" s="102" t="s">
        <v>7560</v>
      </c>
      <c r="H3698" s="102">
        <v>45523</v>
      </c>
      <c r="I3698" s="102" t="s">
        <v>1729</v>
      </c>
      <c r="J3698" s="102" t="s">
        <v>1</v>
      </c>
      <c r="K3698" s="102" t="s">
        <v>2</v>
      </c>
      <c r="L3698" s="102" t="s">
        <v>24</v>
      </c>
      <c r="M3698" s="102" t="s">
        <v>1082</v>
      </c>
      <c r="N3698" s="102">
        <v>1</v>
      </c>
      <c r="O3698" s="102" t="s">
        <v>1075</v>
      </c>
    </row>
    <row r="3699" spans="1:15" x14ac:dyDescent="0.25">
      <c r="A3699" s="102" t="s">
        <v>5779</v>
      </c>
      <c r="B3699" s="103" t="s">
        <v>2425</v>
      </c>
      <c r="C3699" s="103" t="s">
        <v>1082</v>
      </c>
      <c r="D3699" s="102" t="s">
        <v>1092</v>
      </c>
      <c r="E3699" s="102" t="s">
        <v>275</v>
      </c>
      <c r="F3699" s="102" t="s">
        <v>7561</v>
      </c>
      <c r="H3699" s="102">
        <v>45523</v>
      </c>
      <c r="I3699" s="102" t="s">
        <v>1729</v>
      </c>
      <c r="J3699" s="102" t="s">
        <v>1</v>
      </c>
      <c r="K3699" s="102" t="s">
        <v>2</v>
      </c>
      <c r="L3699" s="102" t="s">
        <v>24</v>
      </c>
      <c r="M3699" s="102" t="s">
        <v>1082</v>
      </c>
      <c r="N3699" s="102">
        <v>1</v>
      </c>
      <c r="O3699" s="102" t="s">
        <v>1075</v>
      </c>
    </row>
    <row r="3700" spans="1:15" x14ac:dyDescent="0.25">
      <c r="A3700" s="102" t="s">
        <v>3449</v>
      </c>
      <c r="B3700" s="103" t="s">
        <v>1847</v>
      </c>
      <c r="C3700" s="103" t="s">
        <v>1118</v>
      </c>
      <c r="D3700" s="102" t="s">
        <v>152</v>
      </c>
      <c r="E3700" s="102" t="s">
        <v>275</v>
      </c>
      <c r="F3700" s="102" t="s">
        <v>7562</v>
      </c>
      <c r="H3700" s="102">
        <v>45523</v>
      </c>
      <c r="I3700" s="102" t="s">
        <v>1729</v>
      </c>
      <c r="J3700" s="102" t="s">
        <v>1</v>
      </c>
      <c r="K3700" s="102" t="s">
        <v>2</v>
      </c>
      <c r="L3700" s="102" t="s">
        <v>24</v>
      </c>
      <c r="M3700" s="102" t="s">
        <v>1074</v>
      </c>
      <c r="N3700" s="102">
        <v>1</v>
      </c>
      <c r="O3700" s="102" t="s">
        <v>1075</v>
      </c>
    </row>
    <row r="3701" spans="1:15" x14ac:dyDescent="0.25">
      <c r="A3701" s="102" t="s">
        <v>5783</v>
      </c>
      <c r="B3701" s="103" t="s">
        <v>5784</v>
      </c>
      <c r="C3701" s="103" t="s">
        <v>1118</v>
      </c>
      <c r="D3701" s="102" t="s">
        <v>5696</v>
      </c>
      <c r="E3701" s="102" t="s">
        <v>275</v>
      </c>
      <c r="F3701" s="102" t="s">
        <v>7563</v>
      </c>
      <c r="H3701" s="102">
        <v>45523</v>
      </c>
      <c r="I3701" s="102" t="s">
        <v>1729</v>
      </c>
      <c r="J3701" s="102" t="s">
        <v>1</v>
      </c>
      <c r="K3701" s="102" t="s">
        <v>2</v>
      </c>
      <c r="L3701" s="102" t="s">
        <v>24</v>
      </c>
      <c r="M3701" s="102" t="s">
        <v>1074</v>
      </c>
      <c r="N3701" s="102">
        <v>1</v>
      </c>
      <c r="O3701" s="102" t="s">
        <v>1075</v>
      </c>
    </row>
    <row r="3702" spans="1:15" x14ac:dyDescent="0.25">
      <c r="A3702" s="102" t="s">
        <v>4320</v>
      </c>
      <c r="B3702" s="103" t="s">
        <v>1627</v>
      </c>
      <c r="C3702" s="103" t="s">
        <v>1118</v>
      </c>
      <c r="D3702" s="102" t="s">
        <v>1092</v>
      </c>
      <c r="E3702" s="102" t="s">
        <v>275</v>
      </c>
      <c r="F3702" s="102" t="s">
        <v>7564</v>
      </c>
      <c r="H3702" s="102">
        <v>45523</v>
      </c>
      <c r="I3702" s="102" t="s">
        <v>1729</v>
      </c>
      <c r="J3702" s="102" t="s">
        <v>1</v>
      </c>
      <c r="K3702" s="102" t="s">
        <v>2</v>
      </c>
      <c r="L3702" s="102" t="s">
        <v>24</v>
      </c>
      <c r="M3702" s="102" t="s">
        <v>1074</v>
      </c>
      <c r="N3702" s="102">
        <v>1</v>
      </c>
      <c r="O3702" s="102" t="s">
        <v>1075</v>
      </c>
    </row>
    <row r="3703" spans="1:15" x14ac:dyDescent="0.25">
      <c r="A3703" s="102" t="s">
        <v>5787</v>
      </c>
      <c r="B3703" s="103" t="s">
        <v>2564</v>
      </c>
      <c r="C3703" s="103" t="s">
        <v>274</v>
      </c>
      <c r="D3703" s="102" t="s">
        <v>136</v>
      </c>
      <c r="E3703" s="102" t="s">
        <v>275</v>
      </c>
      <c r="F3703" s="102" t="s">
        <v>7565</v>
      </c>
      <c r="H3703" s="102">
        <v>45523</v>
      </c>
      <c r="I3703" s="102" t="s">
        <v>1729</v>
      </c>
      <c r="J3703" s="102" t="s">
        <v>1</v>
      </c>
      <c r="K3703" s="102" t="s">
        <v>2</v>
      </c>
      <c r="L3703" s="102" t="s">
        <v>24</v>
      </c>
      <c r="M3703" s="102" t="s">
        <v>1074</v>
      </c>
      <c r="N3703" s="102">
        <v>1</v>
      </c>
      <c r="O3703" s="102" t="s">
        <v>1075</v>
      </c>
    </row>
    <row r="3704" spans="1:15" x14ac:dyDescent="0.25">
      <c r="A3704" s="102" t="s">
        <v>5789</v>
      </c>
      <c r="B3704" s="103" t="s">
        <v>1690</v>
      </c>
      <c r="C3704" s="103" t="s">
        <v>1118</v>
      </c>
      <c r="D3704" s="102" t="s">
        <v>1092</v>
      </c>
      <c r="E3704" s="102" t="s">
        <v>275</v>
      </c>
      <c r="F3704" s="102" t="s">
        <v>7566</v>
      </c>
      <c r="H3704" s="102">
        <v>45523</v>
      </c>
      <c r="I3704" s="102" t="s">
        <v>1729</v>
      </c>
      <c r="J3704" s="102" t="s">
        <v>1</v>
      </c>
      <c r="K3704" s="102" t="s">
        <v>2</v>
      </c>
      <c r="L3704" s="102" t="s">
        <v>24</v>
      </c>
      <c r="M3704" s="102" t="s">
        <v>1074</v>
      </c>
      <c r="N3704" s="102">
        <v>1</v>
      </c>
      <c r="O3704" s="102" t="s">
        <v>1075</v>
      </c>
    </row>
    <row r="3705" spans="1:15" x14ac:dyDescent="0.25">
      <c r="A3705" s="102" t="s">
        <v>5791</v>
      </c>
      <c r="B3705" s="103" t="s">
        <v>1214</v>
      </c>
      <c r="C3705" s="103" t="s">
        <v>1118</v>
      </c>
      <c r="D3705" s="102" t="s">
        <v>5696</v>
      </c>
      <c r="E3705" s="102" t="s">
        <v>275</v>
      </c>
      <c r="F3705" s="102" t="s">
        <v>7567</v>
      </c>
      <c r="H3705" s="102">
        <v>45523</v>
      </c>
      <c r="I3705" s="102" t="s">
        <v>1729</v>
      </c>
      <c r="J3705" s="102" t="s">
        <v>1</v>
      </c>
      <c r="K3705" s="102" t="s">
        <v>2</v>
      </c>
      <c r="L3705" s="102" t="s">
        <v>24</v>
      </c>
      <c r="M3705" s="102" t="s">
        <v>1074</v>
      </c>
      <c r="N3705" s="102">
        <v>1</v>
      </c>
      <c r="O3705" s="102" t="s">
        <v>1075</v>
      </c>
    </row>
    <row r="3706" spans="1:15" x14ac:dyDescent="0.25">
      <c r="A3706" s="102" t="s">
        <v>4783</v>
      </c>
      <c r="B3706" s="103" t="s">
        <v>1153</v>
      </c>
      <c r="C3706" s="103" t="s">
        <v>1118</v>
      </c>
      <c r="D3706" s="102" t="s">
        <v>5696</v>
      </c>
      <c r="E3706" s="102" t="s">
        <v>275</v>
      </c>
      <c r="F3706" s="102" t="s">
        <v>7568</v>
      </c>
      <c r="H3706" s="102">
        <v>45523</v>
      </c>
      <c r="I3706" s="102" t="s">
        <v>1729</v>
      </c>
      <c r="J3706" s="102" t="s">
        <v>1</v>
      </c>
      <c r="K3706" s="102" t="s">
        <v>2</v>
      </c>
      <c r="L3706" s="102" t="s">
        <v>24</v>
      </c>
      <c r="M3706" s="102" t="s">
        <v>1074</v>
      </c>
      <c r="N3706" s="102">
        <v>1</v>
      </c>
      <c r="O3706" s="102" t="s">
        <v>1075</v>
      </c>
    </row>
    <row r="3707" spans="1:15" x14ac:dyDescent="0.25">
      <c r="A3707" s="102" t="s">
        <v>5794</v>
      </c>
      <c r="B3707" s="103" t="s">
        <v>1321</v>
      </c>
      <c r="C3707" s="103" t="s">
        <v>1118</v>
      </c>
      <c r="D3707" s="102" t="s">
        <v>5696</v>
      </c>
      <c r="E3707" s="102" t="s">
        <v>275</v>
      </c>
      <c r="F3707" s="102" t="s">
        <v>7569</v>
      </c>
      <c r="H3707" s="102">
        <v>45523</v>
      </c>
      <c r="I3707" s="102" t="s">
        <v>1729</v>
      </c>
      <c r="J3707" s="102" t="s">
        <v>1</v>
      </c>
      <c r="K3707" s="102" t="s">
        <v>2</v>
      </c>
      <c r="L3707" s="102" t="s">
        <v>24</v>
      </c>
      <c r="M3707" s="102" t="s">
        <v>1074</v>
      </c>
      <c r="N3707" s="102">
        <v>1</v>
      </c>
      <c r="O3707" s="102" t="s">
        <v>1075</v>
      </c>
    </row>
    <row r="3708" spans="1:15" x14ac:dyDescent="0.25">
      <c r="A3708" s="102" t="s">
        <v>5796</v>
      </c>
      <c r="B3708" s="103" t="s">
        <v>5797</v>
      </c>
      <c r="C3708" s="103" t="s">
        <v>1118</v>
      </c>
      <c r="D3708" s="102" t="s">
        <v>5696</v>
      </c>
      <c r="E3708" s="102" t="s">
        <v>275</v>
      </c>
      <c r="F3708" s="102" t="s">
        <v>7570</v>
      </c>
      <c r="H3708" s="102">
        <v>45523</v>
      </c>
      <c r="I3708" s="102" t="s">
        <v>1729</v>
      </c>
      <c r="J3708" s="102" t="s">
        <v>1</v>
      </c>
      <c r="K3708" s="102" t="s">
        <v>2</v>
      </c>
      <c r="L3708" s="102" t="s">
        <v>24</v>
      </c>
      <c r="M3708" s="102" t="s">
        <v>1074</v>
      </c>
      <c r="N3708" s="102">
        <v>1</v>
      </c>
      <c r="O3708" s="102" t="s">
        <v>1075</v>
      </c>
    </row>
    <row r="3709" spans="1:15" x14ac:dyDescent="0.25">
      <c r="A3709" s="102" t="s">
        <v>5799</v>
      </c>
      <c r="B3709" s="103" t="s">
        <v>2931</v>
      </c>
      <c r="C3709" s="103" t="s">
        <v>274</v>
      </c>
      <c r="D3709" s="102" t="s">
        <v>1092</v>
      </c>
      <c r="E3709" s="102" t="s">
        <v>275</v>
      </c>
      <c r="F3709" s="102" t="s">
        <v>7571</v>
      </c>
      <c r="H3709" s="102">
        <v>45523</v>
      </c>
      <c r="I3709" s="102" t="s">
        <v>1729</v>
      </c>
      <c r="J3709" s="102" t="s">
        <v>1</v>
      </c>
      <c r="K3709" s="102" t="s">
        <v>2</v>
      </c>
      <c r="L3709" s="102" t="s">
        <v>24</v>
      </c>
      <c r="M3709" s="102" t="s">
        <v>1074</v>
      </c>
      <c r="N3709" s="102">
        <v>1</v>
      </c>
      <c r="O3709" s="102" t="s">
        <v>1075</v>
      </c>
    </row>
    <row r="3710" spans="1:15" x14ac:dyDescent="0.25">
      <c r="A3710" s="102" t="s">
        <v>5799</v>
      </c>
      <c r="B3710" s="103" t="s">
        <v>1078</v>
      </c>
      <c r="C3710" s="103" t="s">
        <v>274</v>
      </c>
      <c r="D3710" s="102" t="s">
        <v>1092</v>
      </c>
      <c r="E3710" s="102" t="s">
        <v>275</v>
      </c>
      <c r="F3710" s="102" t="s">
        <v>7572</v>
      </c>
      <c r="H3710" s="102">
        <v>45523</v>
      </c>
      <c r="I3710" s="102" t="s">
        <v>1729</v>
      </c>
      <c r="J3710" s="102" t="s">
        <v>1</v>
      </c>
      <c r="K3710" s="102" t="s">
        <v>2</v>
      </c>
      <c r="L3710" s="102" t="s">
        <v>24</v>
      </c>
      <c r="M3710" s="102" t="s">
        <v>1074</v>
      </c>
      <c r="N3710" s="102">
        <v>1</v>
      </c>
      <c r="O3710" s="102" t="s">
        <v>1075</v>
      </c>
    </row>
    <row r="3711" spans="1:15" x14ac:dyDescent="0.25">
      <c r="A3711" s="102" t="s">
        <v>5802</v>
      </c>
      <c r="B3711" s="103" t="s">
        <v>1189</v>
      </c>
      <c r="C3711" s="103" t="s">
        <v>274</v>
      </c>
      <c r="D3711" s="102" t="s">
        <v>5696</v>
      </c>
      <c r="E3711" s="102" t="s">
        <v>275</v>
      </c>
      <c r="F3711" s="102" t="s">
        <v>7573</v>
      </c>
      <c r="H3711" s="102">
        <v>45523</v>
      </c>
      <c r="I3711" s="102" t="s">
        <v>1729</v>
      </c>
      <c r="J3711" s="102" t="s">
        <v>1</v>
      </c>
      <c r="K3711" s="102" t="s">
        <v>2</v>
      </c>
      <c r="L3711" s="102" t="s">
        <v>24</v>
      </c>
      <c r="M3711" s="102" t="s">
        <v>1074</v>
      </c>
      <c r="N3711" s="102">
        <v>1</v>
      </c>
      <c r="O3711" s="102" t="s">
        <v>1075</v>
      </c>
    </row>
    <row r="3712" spans="1:15" x14ac:dyDescent="0.25">
      <c r="A3712" s="102" t="s">
        <v>5805</v>
      </c>
      <c r="B3712" s="103" t="s">
        <v>5806</v>
      </c>
      <c r="C3712" s="103" t="s">
        <v>1118</v>
      </c>
      <c r="D3712" s="102" t="s">
        <v>5696</v>
      </c>
      <c r="E3712" s="102" t="s">
        <v>275</v>
      </c>
      <c r="F3712" s="102" t="s">
        <v>7574</v>
      </c>
      <c r="H3712" s="102">
        <v>45523</v>
      </c>
      <c r="I3712" s="102" t="s">
        <v>1729</v>
      </c>
      <c r="J3712" s="102" t="s">
        <v>1</v>
      </c>
      <c r="K3712" s="102" t="s">
        <v>2</v>
      </c>
      <c r="L3712" s="102" t="s">
        <v>24</v>
      </c>
      <c r="M3712" s="102" t="s">
        <v>1074</v>
      </c>
      <c r="N3712" s="102">
        <v>1</v>
      </c>
      <c r="O3712" s="102" t="s">
        <v>1075</v>
      </c>
    </row>
    <row r="3713" spans="1:15" x14ac:dyDescent="0.25">
      <c r="A3713" s="102" t="s">
        <v>5810</v>
      </c>
      <c r="B3713" s="103" t="s">
        <v>1231</v>
      </c>
      <c r="C3713" s="103" t="s">
        <v>274</v>
      </c>
      <c r="D3713" s="102" t="s">
        <v>5696</v>
      </c>
      <c r="E3713" s="102" t="s">
        <v>275</v>
      </c>
      <c r="F3713" s="102" t="s">
        <v>7575</v>
      </c>
      <c r="H3713" s="102">
        <v>45523</v>
      </c>
      <c r="I3713" s="102" t="s">
        <v>1729</v>
      </c>
      <c r="J3713" s="102" t="s">
        <v>1</v>
      </c>
      <c r="K3713" s="102" t="s">
        <v>2</v>
      </c>
      <c r="L3713" s="102" t="s">
        <v>24</v>
      </c>
      <c r="M3713" s="102" t="s">
        <v>1074</v>
      </c>
      <c r="N3713" s="102">
        <v>1</v>
      </c>
      <c r="O3713" s="102" t="s">
        <v>1075</v>
      </c>
    </row>
    <row r="3714" spans="1:15" x14ac:dyDescent="0.25">
      <c r="A3714" s="102" t="s">
        <v>5812</v>
      </c>
      <c r="B3714" s="103" t="s">
        <v>1383</v>
      </c>
      <c r="C3714" s="103" t="s">
        <v>274</v>
      </c>
      <c r="D3714" s="102" t="s">
        <v>1092</v>
      </c>
      <c r="E3714" s="102" t="s">
        <v>275</v>
      </c>
      <c r="F3714" s="102" t="s">
        <v>7576</v>
      </c>
      <c r="H3714" s="102">
        <v>45523</v>
      </c>
      <c r="I3714" s="102" t="s">
        <v>1729</v>
      </c>
      <c r="J3714" s="102" t="s">
        <v>1</v>
      </c>
      <c r="K3714" s="102" t="s">
        <v>2</v>
      </c>
      <c r="L3714" s="102" t="s">
        <v>24</v>
      </c>
      <c r="M3714" s="102" t="s">
        <v>1074</v>
      </c>
      <c r="N3714" s="102">
        <v>1</v>
      </c>
      <c r="O3714" s="102" t="s">
        <v>1075</v>
      </c>
    </row>
    <row r="3715" spans="1:15" x14ac:dyDescent="0.25">
      <c r="A3715" s="102" t="s">
        <v>5814</v>
      </c>
      <c r="B3715" s="103" t="s">
        <v>1260</v>
      </c>
      <c r="C3715" s="103" t="s">
        <v>1118</v>
      </c>
      <c r="D3715" s="102" t="s">
        <v>5696</v>
      </c>
      <c r="E3715" s="102" t="s">
        <v>275</v>
      </c>
      <c r="F3715" s="102" t="s">
        <v>7577</v>
      </c>
      <c r="H3715" s="102">
        <v>45523</v>
      </c>
      <c r="I3715" s="102" t="s">
        <v>1729</v>
      </c>
      <c r="J3715" s="102" t="s">
        <v>1</v>
      </c>
      <c r="K3715" s="102" t="s">
        <v>2</v>
      </c>
      <c r="L3715" s="102" t="s">
        <v>24</v>
      </c>
      <c r="M3715" s="102" t="s">
        <v>1074</v>
      </c>
      <c r="N3715" s="102">
        <v>1</v>
      </c>
      <c r="O3715" s="102" t="s">
        <v>1075</v>
      </c>
    </row>
    <row r="3716" spans="1:15" x14ac:dyDescent="0.25">
      <c r="A3716" s="102" t="s">
        <v>3484</v>
      </c>
      <c r="B3716" s="103" t="s">
        <v>1260</v>
      </c>
      <c r="C3716" s="103" t="s">
        <v>1118</v>
      </c>
      <c r="D3716" s="102" t="s">
        <v>1092</v>
      </c>
      <c r="E3716" s="102" t="s">
        <v>275</v>
      </c>
      <c r="F3716" s="102" t="s">
        <v>7578</v>
      </c>
      <c r="H3716" s="102">
        <v>45523</v>
      </c>
      <c r="I3716" s="102" t="s">
        <v>1729</v>
      </c>
      <c r="J3716" s="102" t="s">
        <v>1</v>
      </c>
      <c r="K3716" s="102" t="s">
        <v>2</v>
      </c>
      <c r="L3716" s="102" t="s">
        <v>24</v>
      </c>
      <c r="M3716" s="102" t="s">
        <v>1074</v>
      </c>
      <c r="N3716" s="102">
        <v>1</v>
      </c>
      <c r="O3716" s="102" t="s">
        <v>1075</v>
      </c>
    </row>
    <row r="3717" spans="1:15" x14ac:dyDescent="0.25">
      <c r="A3717" s="102" t="s">
        <v>5816</v>
      </c>
      <c r="B3717" s="103" t="s">
        <v>1672</v>
      </c>
      <c r="C3717" s="103" t="s">
        <v>274</v>
      </c>
      <c r="D3717" s="102" t="s">
        <v>5696</v>
      </c>
      <c r="E3717" s="102" t="s">
        <v>275</v>
      </c>
      <c r="F3717" s="102" t="s">
        <v>7579</v>
      </c>
      <c r="H3717" s="102">
        <v>45523</v>
      </c>
      <c r="I3717" s="102" t="s">
        <v>1729</v>
      </c>
      <c r="J3717" s="102" t="s">
        <v>1</v>
      </c>
      <c r="K3717" s="102" t="s">
        <v>2</v>
      </c>
      <c r="L3717" s="102" t="s">
        <v>24</v>
      </c>
      <c r="M3717" s="102" t="s">
        <v>1074</v>
      </c>
      <c r="N3717" s="102">
        <v>1</v>
      </c>
      <c r="O3717" s="102" t="s">
        <v>1075</v>
      </c>
    </row>
    <row r="3718" spans="1:15" x14ac:dyDescent="0.25">
      <c r="A3718" s="102" t="s">
        <v>1757</v>
      </c>
      <c r="B3718" s="103" t="s">
        <v>5818</v>
      </c>
      <c r="C3718" s="103" t="s">
        <v>1118</v>
      </c>
      <c r="D3718" s="102" t="s">
        <v>1092</v>
      </c>
      <c r="E3718" s="102" t="s">
        <v>275</v>
      </c>
      <c r="F3718" s="102" t="s">
        <v>7580</v>
      </c>
      <c r="H3718" s="102">
        <v>45523</v>
      </c>
      <c r="I3718" s="102" t="s">
        <v>1729</v>
      </c>
      <c r="J3718" s="102" t="s">
        <v>1</v>
      </c>
      <c r="K3718" s="102" t="s">
        <v>2</v>
      </c>
      <c r="L3718" s="102" t="s">
        <v>24</v>
      </c>
      <c r="M3718" s="102" t="s">
        <v>1074</v>
      </c>
      <c r="N3718" s="102">
        <v>1</v>
      </c>
      <c r="O3718" s="102" t="s">
        <v>1075</v>
      </c>
    </row>
    <row r="3719" spans="1:15" x14ac:dyDescent="0.25">
      <c r="A3719" s="102" t="s">
        <v>1757</v>
      </c>
      <c r="B3719" s="103" t="s">
        <v>5820</v>
      </c>
      <c r="C3719" s="103" t="s">
        <v>1118</v>
      </c>
      <c r="D3719" s="102" t="s">
        <v>1092</v>
      </c>
      <c r="E3719" s="102" t="s">
        <v>275</v>
      </c>
      <c r="F3719" s="102" t="s">
        <v>7581</v>
      </c>
      <c r="H3719" s="102">
        <v>45523</v>
      </c>
      <c r="I3719" s="102" t="s">
        <v>1729</v>
      </c>
      <c r="J3719" s="102" t="s">
        <v>1</v>
      </c>
      <c r="K3719" s="102" t="s">
        <v>2</v>
      </c>
      <c r="L3719" s="102" t="s">
        <v>24</v>
      </c>
      <c r="M3719" s="102" t="s">
        <v>1074</v>
      </c>
      <c r="N3719" s="102">
        <v>1</v>
      </c>
      <c r="O3719" s="102" t="s">
        <v>1075</v>
      </c>
    </row>
    <row r="3720" spans="1:15" x14ac:dyDescent="0.25">
      <c r="A3720" s="102" t="s">
        <v>5822</v>
      </c>
      <c r="B3720" s="103" t="s">
        <v>2050</v>
      </c>
      <c r="C3720" s="103" t="s">
        <v>274</v>
      </c>
      <c r="D3720" s="102" t="s">
        <v>5696</v>
      </c>
      <c r="E3720" s="102" t="s">
        <v>275</v>
      </c>
      <c r="F3720" s="102" t="s">
        <v>7582</v>
      </c>
      <c r="H3720" s="102">
        <v>45523</v>
      </c>
      <c r="I3720" s="102" t="s">
        <v>1729</v>
      </c>
      <c r="J3720" s="102" t="s">
        <v>1</v>
      </c>
      <c r="K3720" s="102" t="s">
        <v>2</v>
      </c>
      <c r="L3720" s="102" t="s">
        <v>24</v>
      </c>
      <c r="M3720" s="102" t="s">
        <v>1074</v>
      </c>
      <c r="N3720" s="102">
        <v>1</v>
      </c>
      <c r="O3720" s="102" t="s">
        <v>1075</v>
      </c>
    </row>
    <row r="3721" spans="1:15" x14ac:dyDescent="0.25">
      <c r="A3721" s="102" t="s">
        <v>5824</v>
      </c>
      <c r="B3721" s="103" t="s">
        <v>5825</v>
      </c>
      <c r="C3721" s="103" t="s">
        <v>274</v>
      </c>
      <c r="D3721" s="102" t="s">
        <v>1092</v>
      </c>
      <c r="E3721" s="102" t="s">
        <v>275</v>
      </c>
      <c r="F3721" s="102" t="s">
        <v>7583</v>
      </c>
      <c r="H3721" s="102">
        <v>45523</v>
      </c>
      <c r="I3721" s="102" t="s">
        <v>1729</v>
      </c>
      <c r="J3721" s="102" t="s">
        <v>1</v>
      </c>
      <c r="K3721" s="102" t="s">
        <v>2</v>
      </c>
      <c r="L3721" s="102" t="s">
        <v>24</v>
      </c>
      <c r="M3721" s="102" t="s">
        <v>1074</v>
      </c>
      <c r="N3721" s="102">
        <v>1</v>
      </c>
      <c r="O3721" s="102" t="s">
        <v>1075</v>
      </c>
    </row>
    <row r="3722" spans="1:15" x14ac:dyDescent="0.25">
      <c r="A3722" s="102" t="s">
        <v>5827</v>
      </c>
      <c r="B3722" s="103" t="s">
        <v>1895</v>
      </c>
      <c r="C3722" s="103" t="s">
        <v>274</v>
      </c>
      <c r="D3722" s="102" t="s">
        <v>152</v>
      </c>
      <c r="E3722" s="102" t="s">
        <v>275</v>
      </c>
      <c r="F3722" s="102" t="s">
        <v>7584</v>
      </c>
      <c r="H3722" s="102">
        <v>45523</v>
      </c>
      <c r="I3722" s="102" t="s">
        <v>1729</v>
      </c>
      <c r="J3722" s="102" t="s">
        <v>1</v>
      </c>
      <c r="K3722" s="102" t="s">
        <v>2</v>
      </c>
      <c r="L3722" s="102" t="s">
        <v>24</v>
      </c>
      <c r="M3722" s="102" t="s">
        <v>1074</v>
      </c>
      <c r="N3722" s="102">
        <v>1</v>
      </c>
      <c r="O3722" s="102" t="s">
        <v>1075</v>
      </c>
    </row>
    <row r="3723" spans="1:15" x14ac:dyDescent="0.25">
      <c r="A3723" s="102" t="s">
        <v>5829</v>
      </c>
      <c r="B3723" s="103" t="s">
        <v>1199</v>
      </c>
      <c r="C3723" s="103" t="s">
        <v>1118</v>
      </c>
      <c r="D3723" s="102" t="s">
        <v>5696</v>
      </c>
      <c r="E3723" s="102" t="s">
        <v>275</v>
      </c>
      <c r="F3723" s="102" t="s">
        <v>7585</v>
      </c>
      <c r="H3723" s="102">
        <v>45523</v>
      </c>
      <c r="I3723" s="102" t="s">
        <v>1729</v>
      </c>
      <c r="J3723" s="102" t="s">
        <v>1</v>
      </c>
      <c r="K3723" s="102" t="s">
        <v>2</v>
      </c>
      <c r="L3723" s="102" t="s">
        <v>24</v>
      </c>
      <c r="M3723" s="102" t="s">
        <v>1074</v>
      </c>
      <c r="N3723" s="102">
        <v>1</v>
      </c>
      <c r="O3723" s="102" t="s">
        <v>1075</v>
      </c>
    </row>
    <row r="3724" spans="1:15" x14ac:dyDescent="0.25">
      <c r="A3724" s="102" t="s">
        <v>5829</v>
      </c>
      <c r="B3724" s="103" t="s">
        <v>1780</v>
      </c>
      <c r="C3724" s="103" t="s">
        <v>1118</v>
      </c>
      <c r="D3724" s="102" t="s">
        <v>152</v>
      </c>
      <c r="E3724" s="102" t="s">
        <v>275</v>
      </c>
      <c r="F3724" s="102" t="s">
        <v>7586</v>
      </c>
      <c r="H3724" s="102">
        <v>45523</v>
      </c>
      <c r="I3724" s="102" t="s">
        <v>1729</v>
      </c>
      <c r="J3724" s="102" t="s">
        <v>1</v>
      </c>
      <c r="K3724" s="102" t="s">
        <v>2</v>
      </c>
      <c r="L3724" s="102" t="s">
        <v>24</v>
      </c>
      <c r="M3724" s="102" t="s">
        <v>1074</v>
      </c>
      <c r="N3724" s="102">
        <v>1</v>
      </c>
      <c r="O3724" s="102" t="s">
        <v>1075</v>
      </c>
    </row>
    <row r="3725" spans="1:15" x14ac:dyDescent="0.25">
      <c r="A3725" s="102" t="s">
        <v>5832</v>
      </c>
      <c r="B3725" s="103" t="s">
        <v>2690</v>
      </c>
      <c r="C3725" s="103" t="s">
        <v>274</v>
      </c>
      <c r="D3725" s="102" t="s">
        <v>136</v>
      </c>
      <c r="E3725" s="102" t="s">
        <v>275</v>
      </c>
      <c r="F3725" s="102" t="s">
        <v>7587</v>
      </c>
      <c r="H3725" s="102">
        <v>45523</v>
      </c>
      <c r="I3725" s="102" t="s">
        <v>1729</v>
      </c>
      <c r="J3725" s="102" t="s">
        <v>1</v>
      </c>
      <c r="K3725" s="102" t="s">
        <v>2</v>
      </c>
      <c r="L3725" s="102" t="s">
        <v>24</v>
      </c>
      <c r="M3725" s="102" t="s">
        <v>1074</v>
      </c>
      <c r="N3725" s="102">
        <v>1</v>
      </c>
      <c r="O3725" s="102" t="s">
        <v>1075</v>
      </c>
    </row>
    <row r="3726" spans="1:15" x14ac:dyDescent="0.25">
      <c r="A3726" s="102" t="s">
        <v>5834</v>
      </c>
      <c r="B3726" s="103" t="s">
        <v>5835</v>
      </c>
      <c r="C3726" s="103" t="s">
        <v>274</v>
      </c>
      <c r="D3726" s="102" t="s">
        <v>1092</v>
      </c>
      <c r="E3726" s="102" t="s">
        <v>275</v>
      </c>
      <c r="F3726" s="102" t="s">
        <v>7588</v>
      </c>
      <c r="H3726" s="102">
        <v>45523</v>
      </c>
      <c r="I3726" s="102" t="s">
        <v>1729</v>
      </c>
      <c r="J3726" s="102" t="s">
        <v>1</v>
      </c>
      <c r="K3726" s="102" t="s">
        <v>2</v>
      </c>
      <c r="L3726" s="102" t="s">
        <v>24</v>
      </c>
      <c r="M3726" s="102" t="s">
        <v>1074</v>
      </c>
      <c r="N3726" s="102">
        <v>1</v>
      </c>
      <c r="O3726" s="102" t="s">
        <v>1075</v>
      </c>
    </row>
    <row r="3727" spans="1:15" x14ac:dyDescent="0.25">
      <c r="A3727" s="102" t="s">
        <v>5834</v>
      </c>
      <c r="B3727" s="103" t="s">
        <v>2031</v>
      </c>
      <c r="C3727" s="103" t="s">
        <v>1118</v>
      </c>
      <c r="D3727" s="102" t="s">
        <v>1092</v>
      </c>
      <c r="E3727" s="102" t="s">
        <v>275</v>
      </c>
      <c r="F3727" s="102" t="s">
        <v>7589</v>
      </c>
      <c r="H3727" s="102">
        <v>45523</v>
      </c>
      <c r="I3727" s="102" t="s">
        <v>1729</v>
      </c>
      <c r="J3727" s="102" t="s">
        <v>1</v>
      </c>
      <c r="K3727" s="102" t="s">
        <v>2</v>
      </c>
      <c r="L3727" s="102" t="s">
        <v>24</v>
      </c>
      <c r="M3727" s="102" t="s">
        <v>1074</v>
      </c>
      <c r="N3727" s="102">
        <v>1</v>
      </c>
      <c r="O3727" s="102" t="s">
        <v>1075</v>
      </c>
    </row>
    <row r="3728" spans="1:15" x14ac:dyDescent="0.25">
      <c r="A3728" s="102" t="s">
        <v>3270</v>
      </c>
      <c r="B3728" s="103" t="s">
        <v>1764</v>
      </c>
      <c r="C3728" s="103" t="s">
        <v>274</v>
      </c>
      <c r="D3728" s="102" t="s">
        <v>5696</v>
      </c>
      <c r="E3728" s="102" t="s">
        <v>275</v>
      </c>
      <c r="F3728" s="102" t="s">
        <v>7590</v>
      </c>
      <c r="H3728" s="102">
        <v>45523</v>
      </c>
      <c r="I3728" s="102" t="s">
        <v>1729</v>
      </c>
      <c r="J3728" s="102" t="s">
        <v>1</v>
      </c>
      <c r="K3728" s="102" t="s">
        <v>2</v>
      </c>
      <c r="L3728" s="102" t="s">
        <v>24</v>
      </c>
      <c r="M3728" s="102" t="s">
        <v>1074</v>
      </c>
      <c r="N3728" s="102">
        <v>1</v>
      </c>
      <c r="O3728" s="102" t="s">
        <v>1075</v>
      </c>
    </row>
    <row r="3729" spans="1:15" x14ac:dyDescent="0.25">
      <c r="A3729" s="102" t="s">
        <v>2025</v>
      </c>
      <c r="B3729" s="103" t="s">
        <v>1304</v>
      </c>
      <c r="C3729" s="103" t="s">
        <v>274</v>
      </c>
      <c r="D3729" s="102" t="s">
        <v>1092</v>
      </c>
      <c r="E3729" s="102" t="s">
        <v>275</v>
      </c>
      <c r="F3729" s="102" t="s">
        <v>7591</v>
      </c>
      <c r="H3729" s="102">
        <v>45523</v>
      </c>
      <c r="I3729" s="102" t="s">
        <v>1729</v>
      </c>
      <c r="J3729" s="102" t="s">
        <v>1</v>
      </c>
      <c r="K3729" s="102" t="s">
        <v>2</v>
      </c>
      <c r="L3729" s="102" t="s">
        <v>24</v>
      </c>
      <c r="M3729" s="102" t="s">
        <v>1074</v>
      </c>
      <c r="N3729" s="102">
        <v>1</v>
      </c>
      <c r="O3729" s="102" t="s">
        <v>1075</v>
      </c>
    </row>
    <row r="3730" spans="1:15" x14ac:dyDescent="0.25">
      <c r="A3730" s="102" t="s">
        <v>5840</v>
      </c>
      <c r="B3730" s="103" t="s">
        <v>1197</v>
      </c>
      <c r="C3730" s="103" t="s">
        <v>274</v>
      </c>
      <c r="D3730" s="102" t="s">
        <v>5696</v>
      </c>
      <c r="E3730" s="102" t="s">
        <v>275</v>
      </c>
      <c r="F3730" s="102" t="s">
        <v>7592</v>
      </c>
      <c r="H3730" s="102">
        <v>45523</v>
      </c>
      <c r="I3730" s="102" t="s">
        <v>1729</v>
      </c>
      <c r="J3730" s="102" t="s">
        <v>1</v>
      </c>
      <c r="K3730" s="102" t="s">
        <v>2</v>
      </c>
      <c r="L3730" s="102" t="s">
        <v>24</v>
      </c>
      <c r="M3730" s="102" t="s">
        <v>1074</v>
      </c>
      <c r="N3730" s="102">
        <v>1</v>
      </c>
      <c r="O3730" s="102" t="s">
        <v>1075</v>
      </c>
    </row>
    <row r="3731" spans="1:15" x14ac:dyDescent="0.25">
      <c r="A3731" s="102" t="s">
        <v>3859</v>
      </c>
      <c r="B3731" s="103" t="s">
        <v>1197</v>
      </c>
      <c r="C3731" s="103" t="s">
        <v>274</v>
      </c>
      <c r="D3731" s="102" t="s">
        <v>5696</v>
      </c>
      <c r="E3731" s="102" t="s">
        <v>275</v>
      </c>
      <c r="F3731" s="102" t="s">
        <v>7593</v>
      </c>
      <c r="H3731" s="102">
        <v>45523</v>
      </c>
      <c r="I3731" s="102" t="s">
        <v>1729</v>
      </c>
      <c r="J3731" s="102" t="s">
        <v>1</v>
      </c>
      <c r="K3731" s="102" t="s">
        <v>2</v>
      </c>
      <c r="L3731" s="102" t="s">
        <v>24</v>
      </c>
      <c r="M3731" s="102" t="s">
        <v>1074</v>
      </c>
      <c r="N3731" s="102">
        <v>1</v>
      </c>
      <c r="O3731" s="102" t="s">
        <v>1075</v>
      </c>
    </row>
    <row r="3732" spans="1:15" x14ac:dyDescent="0.25">
      <c r="A3732" s="102" t="s">
        <v>3859</v>
      </c>
      <c r="B3732" s="103" t="s">
        <v>1836</v>
      </c>
      <c r="C3732" s="103" t="s">
        <v>274</v>
      </c>
      <c r="D3732" s="102" t="s">
        <v>1092</v>
      </c>
      <c r="E3732" s="102" t="s">
        <v>275</v>
      </c>
      <c r="F3732" s="102" t="s">
        <v>7594</v>
      </c>
      <c r="H3732" s="102">
        <v>45523</v>
      </c>
      <c r="I3732" s="102" t="s">
        <v>1729</v>
      </c>
      <c r="J3732" s="102" t="s">
        <v>1</v>
      </c>
      <c r="K3732" s="102" t="s">
        <v>2</v>
      </c>
      <c r="L3732" s="102" t="s">
        <v>24</v>
      </c>
      <c r="M3732" s="102" t="s">
        <v>1074</v>
      </c>
      <c r="N3732" s="102">
        <v>1</v>
      </c>
      <c r="O3732" s="102" t="s">
        <v>1075</v>
      </c>
    </row>
    <row r="3733" spans="1:15" x14ac:dyDescent="0.25">
      <c r="A3733" s="102" t="s">
        <v>3859</v>
      </c>
      <c r="B3733" s="103" t="s">
        <v>5844</v>
      </c>
      <c r="C3733" s="103" t="s">
        <v>1118</v>
      </c>
      <c r="D3733" s="102" t="s">
        <v>1092</v>
      </c>
      <c r="E3733" s="102" t="s">
        <v>275</v>
      </c>
      <c r="F3733" s="102" t="s">
        <v>7595</v>
      </c>
      <c r="H3733" s="102">
        <v>45523</v>
      </c>
      <c r="I3733" s="102" t="s">
        <v>1729</v>
      </c>
      <c r="J3733" s="102" t="s">
        <v>1</v>
      </c>
      <c r="K3733" s="102" t="s">
        <v>2</v>
      </c>
      <c r="L3733" s="102" t="s">
        <v>24</v>
      </c>
      <c r="M3733" s="102" t="s">
        <v>1074</v>
      </c>
      <c r="N3733" s="102">
        <v>1</v>
      </c>
      <c r="O3733" s="102" t="s">
        <v>1075</v>
      </c>
    </row>
    <row r="3734" spans="1:15" x14ac:dyDescent="0.25">
      <c r="A3734" s="102" t="s">
        <v>5846</v>
      </c>
      <c r="B3734" s="103" t="s">
        <v>1132</v>
      </c>
      <c r="C3734" s="103" t="s">
        <v>274</v>
      </c>
      <c r="D3734" s="102" t="s">
        <v>1092</v>
      </c>
      <c r="E3734" s="102" t="s">
        <v>275</v>
      </c>
      <c r="F3734" s="102" t="s">
        <v>7596</v>
      </c>
      <c r="H3734" s="102">
        <v>45523</v>
      </c>
      <c r="I3734" s="102" t="s">
        <v>1729</v>
      </c>
      <c r="J3734" s="102" t="s">
        <v>1</v>
      </c>
      <c r="K3734" s="102" t="s">
        <v>2</v>
      </c>
      <c r="L3734" s="102" t="s">
        <v>24</v>
      </c>
      <c r="M3734" s="102" t="s">
        <v>1074</v>
      </c>
      <c r="N3734" s="102">
        <v>1</v>
      </c>
      <c r="O3734" s="102" t="s">
        <v>1075</v>
      </c>
    </row>
    <row r="3735" spans="1:15" x14ac:dyDescent="0.25">
      <c r="A3735" s="102" t="s">
        <v>5848</v>
      </c>
      <c r="B3735" s="103" t="s">
        <v>5849</v>
      </c>
      <c r="C3735" s="103" t="s">
        <v>1118</v>
      </c>
      <c r="D3735" s="102" t="s">
        <v>5696</v>
      </c>
      <c r="E3735" s="102" t="s">
        <v>275</v>
      </c>
      <c r="F3735" s="102" t="s">
        <v>7597</v>
      </c>
      <c r="H3735" s="102">
        <v>45523</v>
      </c>
      <c r="I3735" s="102" t="s">
        <v>1729</v>
      </c>
      <c r="J3735" s="102" t="s">
        <v>1</v>
      </c>
      <c r="K3735" s="102" t="s">
        <v>2</v>
      </c>
      <c r="L3735" s="102" t="s">
        <v>24</v>
      </c>
      <c r="M3735" s="102" t="s">
        <v>1074</v>
      </c>
      <c r="N3735" s="102">
        <v>1</v>
      </c>
      <c r="O3735" s="102" t="s">
        <v>1075</v>
      </c>
    </row>
    <row r="3736" spans="1:15" x14ac:dyDescent="0.25">
      <c r="A3736" s="102" t="s">
        <v>2028</v>
      </c>
      <c r="B3736" s="103" t="s">
        <v>1250</v>
      </c>
      <c r="C3736" s="103" t="s">
        <v>274</v>
      </c>
      <c r="D3736" s="102" t="s">
        <v>5696</v>
      </c>
      <c r="E3736" s="102" t="s">
        <v>275</v>
      </c>
      <c r="F3736" s="102" t="s">
        <v>7598</v>
      </c>
      <c r="H3736" s="102">
        <v>45523</v>
      </c>
      <c r="I3736" s="102" t="s">
        <v>1729</v>
      </c>
      <c r="J3736" s="102" t="s">
        <v>1</v>
      </c>
      <c r="K3736" s="102" t="s">
        <v>2</v>
      </c>
      <c r="L3736" s="102" t="s">
        <v>24</v>
      </c>
      <c r="M3736" s="102" t="s">
        <v>1074</v>
      </c>
      <c r="N3736" s="102">
        <v>1</v>
      </c>
      <c r="O3736" s="102" t="s">
        <v>1075</v>
      </c>
    </row>
    <row r="3737" spans="1:15" x14ac:dyDescent="0.25">
      <c r="A3737" s="102" t="s">
        <v>2028</v>
      </c>
      <c r="B3737" s="103" t="s">
        <v>1078</v>
      </c>
      <c r="C3737" s="103" t="s">
        <v>274</v>
      </c>
      <c r="D3737" s="102" t="s">
        <v>136</v>
      </c>
      <c r="E3737" s="102" t="s">
        <v>275</v>
      </c>
      <c r="F3737" s="102" t="s">
        <v>7599</v>
      </c>
      <c r="H3737" s="102">
        <v>45523</v>
      </c>
      <c r="I3737" s="102" t="s">
        <v>1729</v>
      </c>
      <c r="J3737" s="102" t="s">
        <v>1</v>
      </c>
      <c r="K3737" s="102" t="s">
        <v>2</v>
      </c>
      <c r="L3737" s="102" t="s">
        <v>24</v>
      </c>
      <c r="M3737" s="102" t="s">
        <v>1074</v>
      </c>
      <c r="N3737" s="102">
        <v>1</v>
      </c>
      <c r="O3737" s="102" t="s">
        <v>1075</v>
      </c>
    </row>
    <row r="3738" spans="1:15" x14ac:dyDescent="0.25">
      <c r="A3738" s="102" t="s">
        <v>5853</v>
      </c>
      <c r="B3738" s="103" t="s">
        <v>1095</v>
      </c>
      <c r="C3738" s="103" t="s">
        <v>1118</v>
      </c>
      <c r="D3738" s="102" t="s">
        <v>5696</v>
      </c>
      <c r="E3738" s="102" t="s">
        <v>275</v>
      </c>
      <c r="F3738" s="102" t="s">
        <v>7600</v>
      </c>
      <c r="H3738" s="102">
        <v>45523</v>
      </c>
      <c r="I3738" s="102" t="s">
        <v>1729</v>
      </c>
      <c r="J3738" s="102" t="s">
        <v>1</v>
      </c>
      <c r="K3738" s="102" t="s">
        <v>2</v>
      </c>
      <c r="L3738" s="102" t="s">
        <v>24</v>
      </c>
      <c r="M3738" s="102" t="s">
        <v>1074</v>
      </c>
      <c r="N3738" s="102">
        <v>1</v>
      </c>
      <c r="O3738" s="102" t="s">
        <v>1075</v>
      </c>
    </row>
    <row r="3739" spans="1:15" x14ac:dyDescent="0.25">
      <c r="A3739" s="102" t="s">
        <v>5855</v>
      </c>
      <c r="B3739" s="103" t="s">
        <v>1924</v>
      </c>
      <c r="C3739" s="103" t="s">
        <v>274</v>
      </c>
      <c r="D3739" s="102" t="s">
        <v>5696</v>
      </c>
      <c r="E3739" s="102" t="s">
        <v>275</v>
      </c>
      <c r="F3739" s="102" t="s">
        <v>7601</v>
      </c>
      <c r="H3739" s="102">
        <v>45523</v>
      </c>
      <c r="I3739" s="102" t="s">
        <v>1729</v>
      </c>
      <c r="J3739" s="102" t="s">
        <v>1</v>
      </c>
      <c r="K3739" s="102" t="s">
        <v>2</v>
      </c>
      <c r="L3739" s="102" t="s">
        <v>24</v>
      </c>
      <c r="M3739" s="102" t="s">
        <v>1074</v>
      </c>
      <c r="N3739" s="102">
        <v>1</v>
      </c>
      <c r="O3739" s="102" t="s">
        <v>1075</v>
      </c>
    </row>
    <row r="3740" spans="1:15" x14ac:dyDescent="0.25">
      <c r="A3740" s="102" t="s">
        <v>4612</v>
      </c>
      <c r="B3740" s="103" t="s">
        <v>1895</v>
      </c>
      <c r="C3740" s="103" t="s">
        <v>274</v>
      </c>
      <c r="D3740" s="102" t="s">
        <v>1092</v>
      </c>
      <c r="E3740" s="102" t="s">
        <v>275</v>
      </c>
      <c r="F3740" s="102" t="s">
        <v>7602</v>
      </c>
      <c r="H3740" s="102">
        <v>45523</v>
      </c>
      <c r="I3740" s="102" t="s">
        <v>1729</v>
      </c>
      <c r="J3740" s="102" t="s">
        <v>1</v>
      </c>
      <c r="K3740" s="102" t="s">
        <v>2</v>
      </c>
      <c r="L3740" s="102" t="s">
        <v>24</v>
      </c>
      <c r="M3740" s="102" t="s">
        <v>1074</v>
      </c>
      <c r="N3740" s="102">
        <v>1</v>
      </c>
      <c r="O3740" s="102" t="s">
        <v>1075</v>
      </c>
    </row>
    <row r="3741" spans="1:15" x14ac:dyDescent="0.25">
      <c r="A3741" s="102" t="s">
        <v>3274</v>
      </c>
      <c r="B3741" s="103" t="s">
        <v>1120</v>
      </c>
      <c r="C3741" s="103" t="s">
        <v>274</v>
      </c>
      <c r="D3741" s="102" t="s">
        <v>1092</v>
      </c>
      <c r="E3741" s="102" t="s">
        <v>275</v>
      </c>
      <c r="F3741" s="102" t="s">
        <v>7603</v>
      </c>
      <c r="H3741" s="102">
        <v>45523</v>
      </c>
      <c r="I3741" s="102" t="s">
        <v>1729</v>
      </c>
      <c r="J3741" s="102" t="s">
        <v>1</v>
      </c>
      <c r="K3741" s="102" t="s">
        <v>2</v>
      </c>
      <c r="L3741" s="102" t="s">
        <v>24</v>
      </c>
      <c r="M3741" s="102" t="s">
        <v>1074</v>
      </c>
      <c r="N3741" s="102">
        <v>1</v>
      </c>
      <c r="O3741" s="102" t="s">
        <v>1075</v>
      </c>
    </row>
    <row r="3742" spans="1:15" x14ac:dyDescent="0.25">
      <c r="A3742" s="102" t="s">
        <v>1467</v>
      </c>
      <c r="B3742" s="103" t="s">
        <v>2052</v>
      </c>
      <c r="C3742" s="103" t="s">
        <v>274</v>
      </c>
      <c r="D3742" s="102" t="s">
        <v>136</v>
      </c>
      <c r="E3742" s="102" t="s">
        <v>275</v>
      </c>
      <c r="F3742" s="102" t="s">
        <v>7604</v>
      </c>
      <c r="H3742" s="102">
        <v>45523</v>
      </c>
      <c r="I3742" s="102" t="s">
        <v>1729</v>
      </c>
      <c r="J3742" s="102" t="s">
        <v>1</v>
      </c>
      <c r="K3742" s="102" t="s">
        <v>2</v>
      </c>
      <c r="L3742" s="102" t="s">
        <v>24</v>
      </c>
      <c r="M3742" s="102" t="s">
        <v>1074</v>
      </c>
      <c r="N3742" s="102">
        <v>1</v>
      </c>
      <c r="O3742" s="102" t="s">
        <v>1075</v>
      </c>
    </row>
    <row r="3743" spans="1:15" x14ac:dyDescent="0.25">
      <c r="A3743" s="102" t="s">
        <v>1467</v>
      </c>
      <c r="B3743" s="103" t="s">
        <v>1197</v>
      </c>
      <c r="C3743" s="103" t="s">
        <v>1082</v>
      </c>
      <c r="D3743" s="102" t="s">
        <v>136</v>
      </c>
      <c r="E3743" s="102" t="s">
        <v>275</v>
      </c>
      <c r="F3743" s="102" t="s">
        <v>7605</v>
      </c>
      <c r="H3743" s="102">
        <v>45523</v>
      </c>
      <c r="I3743" s="102" t="s">
        <v>1729</v>
      </c>
      <c r="J3743" s="102" t="s">
        <v>1</v>
      </c>
      <c r="K3743" s="102" t="s">
        <v>2</v>
      </c>
      <c r="L3743" s="102" t="s">
        <v>24</v>
      </c>
      <c r="M3743" s="102" t="s">
        <v>1082</v>
      </c>
      <c r="N3743" s="102">
        <v>1</v>
      </c>
      <c r="O3743" s="102" t="s">
        <v>1075</v>
      </c>
    </row>
    <row r="3744" spans="1:15" x14ac:dyDescent="0.25">
      <c r="A3744" s="102" t="s">
        <v>1467</v>
      </c>
      <c r="B3744" s="103" t="s">
        <v>5861</v>
      </c>
      <c r="C3744" s="103" t="s">
        <v>1082</v>
      </c>
      <c r="D3744" s="102" t="s">
        <v>136</v>
      </c>
      <c r="E3744" s="102" t="s">
        <v>275</v>
      </c>
      <c r="F3744" s="102" t="s">
        <v>7606</v>
      </c>
      <c r="H3744" s="102">
        <v>45523</v>
      </c>
      <c r="I3744" s="102" t="s">
        <v>1729</v>
      </c>
      <c r="J3744" s="102" t="s">
        <v>1</v>
      </c>
      <c r="K3744" s="102" t="s">
        <v>2</v>
      </c>
      <c r="L3744" s="102" t="s">
        <v>24</v>
      </c>
      <c r="M3744" s="102" t="s">
        <v>1082</v>
      </c>
      <c r="N3744" s="102">
        <v>1</v>
      </c>
      <c r="O3744" s="102" t="s">
        <v>1075</v>
      </c>
    </row>
    <row r="3745" spans="1:15" x14ac:dyDescent="0.25">
      <c r="A3745" s="102" t="s">
        <v>5863</v>
      </c>
      <c r="B3745" s="103" t="s">
        <v>1228</v>
      </c>
      <c r="C3745" s="103" t="s">
        <v>1118</v>
      </c>
      <c r="D3745" s="102" t="s">
        <v>5696</v>
      </c>
      <c r="E3745" s="102" t="s">
        <v>275</v>
      </c>
      <c r="F3745" s="102" t="s">
        <v>7607</v>
      </c>
      <c r="H3745" s="102">
        <v>45523</v>
      </c>
      <c r="I3745" s="102" t="s">
        <v>1729</v>
      </c>
      <c r="J3745" s="102" t="s">
        <v>1</v>
      </c>
      <c r="K3745" s="102" t="s">
        <v>2</v>
      </c>
      <c r="L3745" s="102" t="s">
        <v>24</v>
      </c>
      <c r="M3745" s="102" t="s">
        <v>1074</v>
      </c>
      <c r="N3745" s="102">
        <v>1</v>
      </c>
      <c r="O3745" s="102" t="s">
        <v>1075</v>
      </c>
    </row>
    <row r="3746" spans="1:15" x14ac:dyDescent="0.25">
      <c r="A3746" s="102" t="s">
        <v>5865</v>
      </c>
      <c r="B3746" s="103" t="s">
        <v>1166</v>
      </c>
      <c r="C3746" s="103" t="s">
        <v>277</v>
      </c>
      <c r="D3746" s="102" t="s">
        <v>136</v>
      </c>
      <c r="E3746" s="102" t="s">
        <v>275</v>
      </c>
      <c r="F3746" s="102" t="s">
        <v>7608</v>
      </c>
      <c r="H3746" s="102">
        <v>45523</v>
      </c>
      <c r="I3746" s="102" t="s">
        <v>1729</v>
      </c>
      <c r="J3746" s="102" t="s">
        <v>1</v>
      </c>
      <c r="K3746" s="102" t="s">
        <v>2</v>
      </c>
      <c r="L3746" s="102" t="s">
        <v>24</v>
      </c>
      <c r="M3746" s="102" t="s">
        <v>1074</v>
      </c>
      <c r="N3746" s="102">
        <v>1</v>
      </c>
      <c r="O3746" s="102" t="s">
        <v>1075</v>
      </c>
    </row>
    <row r="3747" spans="1:15" x14ac:dyDescent="0.25">
      <c r="A3747" s="102" t="s">
        <v>3522</v>
      </c>
      <c r="B3747" s="103" t="s">
        <v>3289</v>
      </c>
      <c r="C3747" s="103" t="s">
        <v>274</v>
      </c>
      <c r="D3747" s="102" t="s">
        <v>1092</v>
      </c>
      <c r="E3747" s="102" t="s">
        <v>275</v>
      </c>
      <c r="F3747" s="102" t="s">
        <v>7609</v>
      </c>
      <c r="H3747" s="102">
        <v>45523</v>
      </c>
      <c r="I3747" s="102" t="s">
        <v>1729</v>
      </c>
      <c r="J3747" s="102" t="s">
        <v>1</v>
      </c>
      <c r="K3747" s="102" t="s">
        <v>2</v>
      </c>
      <c r="L3747" s="102" t="s">
        <v>24</v>
      </c>
      <c r="M3747" s="102" t="s">
        <v>1074</v>
      </c>
      <c r="N3747" s="102">
        <v>1</v>
      </c>
      <c r="O3747" s="102" t="s">
        <v>1075</v>
      </c>
    </row>
    <row r="3748" spans="1:15" x14ac:dyDescent="0.25">
      <c r="A3748" s="102" t="s">
        <v>5868</v>
      </c>
      <c r="B3748" s="103" t="s">
        <v>5869</v>
      </c>
      <c r="C3748" s="103" t="s">
        <v>1118</v>
      </c>
      <c r="D3748" s="102" t="s">
        <v>1092</v>
      </c>
      <c r="E3748" s="102" t="s">
        <v>275</v>
      </c>
      <c r="F3748" s="102" t="s">
        <v>7610</v>
      </c>
      <c r="H3748" s="102">
        <v>45523</v>
      </c>
      <c r="I3748" s="102" t="s">
        <v>1729</v>
      </c>
      <c r="J3748" s="102" t="s">
        <v>1</v>
      </c>
      <c r="K3748" s="102" t="s">
        <v>2</v>
      </c>
      <c r="L3748" s="102" t="s">
        <v>24</v>
      </c>
      <c r="M3748" s="102" t="s">
        <v>1074</v>
      </c>
      <c r="N3748" s="102">
        <v>1</v>
      </c>
      <c r="O3748" s="102" t="s">
        <v>1075</v>
      </c>
    </row>
    <row r="3749" spans="1:15" x14ac:dyDescent="0.25">
      <c r="A3749" s="102" t="s">
        <v>2546</v>
      </c>
      <c r="B3749" s="103" t="s">
        <v>1764</v>
      </c>
      <c r="C3749" s="103" t="s">
        <v>274</v>
      </c>
      <c r="D3749" s="102" t="s">
        <v>5696</v>
      </c>
      <c r="E3749" s="102" t="s">
        <v>275</v>
      </c>
      <c r="F3749" s="102" t="s">
        <v>7611</v>
      </c>
      <c r="H3749" s="102">
        <v>45523</v>
      </c>
      <c r="I3749" s="102" t="s">
        <v>1729</v>
      </c>
      <c r="J3749" s="102" t="s">
        <v>1</v>
      </c>
      <c r="K3749" s="102" t="s">
        <v>2</v>
      </c>
      <c r="L3749" s="102" t="s">
        <v>24</v>
      </c>
      <c r="M3749" s="102" t="s">
        <v>1074</v>
      </c>
      <c r="N3749" s="102">
        <v>1</v>
      </c>
      <c r="O3749" s="102" t="s">
        <v>1075</v>
      </c>
    </row>
    <row r="3750" spans="1:15" x14ac:dyDescent="0.25">
      <c r="A3750" s="102" t="s">
        <v>5872</v>
      </c>
      <c r="B3750" s="103" t="s">
        <v>1764</v>
      </c>
      <c r="C3750" s="103" t="s">
        <v>274</v>
      </c>
      <c r="D3750" s="102" t="s">
        <v>1092</v>
      </c>
      <c r="E3750" s="102" t="s">
        <v>275</v>
      </c>
      <c r="F3750" s="102" t="s">
        <v>7612</v>
      </c>
      <c r="H3750" s="102">
        <v>45523</v>
      </c>
      <c r="I3750" s="102" t="s">
        <v>1729</v>
      </c>
      <c r="J3750" s="102" t="s">
        <v>1</v>
      </c>
      <c r="K3750" s="102" t="s">
        <v>2</v>
      </c>
      <c r="L3750" s="102" t="s">
        <v>24</v>
      </c>
      <c r="M3750" s="102" t="s">
        <v>1074</v>
      </c>
      <c r="N3750" s="102">
        <v>1</v>
      </c>
      <c r="O3750" s="102" t="s">
        <v>1075</v>
      </c>
    </row>
    <row r="3751" spans="1:15" x14ac:dyDescent="0.25">
      <c r="A3751" s="102" t="s">
        <v>5872</v>
      </c>
      <c r="B3751" s="103" t="s">
        <v>1148</v>
      </c>
      <c r="C3751" s="103" t="s">
        <v>274</v>
      </c>
      <c r="D3751" s="102" t="s">
        <v>1092</v>
      </c>
      <c r="E3751" s="102" t="s">
        <v>275</v>
      </c>
      <c r="F3751" s="102" t="s">
        <v>7613</v>
      </c>
      <c r="H3751" s="102">
        <v>45523</v>
      </c>
      <c r="I3751" s="102" t="s">
        <v>1729</v>
      </c>
      <c r="J3751" s="102" t="s">
        <v>1</v>
      </c>
      <c r="K3751" s="102" t="s">
        <v>2</v>
      </c>
      <c r="L3751" s="102" t="s">
        <v>24</v>
      </c>
      <c r="M3751" s="102" t="s">
        <v>1074</v>
      </c>
      <c r="N3751" s="102">
        <v>1</v>
      </c>
      <c r="O3751" s="102" t="s">
        <v>1075</v>
      </c>
    </row>
    <row r="3752" spans="1:15" x14ac:dyDescent="0.25">
      <c r="A3752" s="102" t="s">
        <v>5872</v>
      </c>
      <c r="B3752" s="103" t="s">
        <v>2204</v>
      </c>
      <c r="C3752" s="103" t="s">
        <v>1082</v>
      </c>
      <c r="D3752" s="102" t="s">
        <v>1092</v>
      </c>
      <c r="E3752" s="102" t="s">
        <v>275</v>
      </c>
      <c r="F3752" s="102" t="s">
        <v>7614</v>
      </c>
      <c r="H3752" s="102">
        <v>45523</v>
      </c>
      <c r="I3752" s="102" t="s">
        <v>1729</v>
      </c>
      <c r="J3752" s="102" t="s">
        <v>1</v>
      </c>
      <c r="K3752" s="102" t="s">
        <v>2</v>
      </c>
      <c r="L3752" s="102" t="s">
        <v>24</v>
      </c>
      <c r="M3752" s="102" t="s">
        <v>1082</v>
      </c>
      <c r="N3752" s="102">
        <v>1</v>
      </c>
      <c r="O3752" s="102" t="s">
        <v>1075</v>
      </c>
    </row>
    <row r="3753" spans="1:15" x14ac:dyDescent="0.25">
      <c r="A3753" s="102" t="s">
        <v>1129</v>
      </c>
      <c r="B3753" s="103" t="s">
        <v>5876</v>
      </c>
      <c r="C3753" s="103" t="s">
        <v>1118</v>
      </c>
      <c r="D3753" s="102" t="s">
        <v>5696</v>
      </c>
      <c r="E3753" s="102" t="s">
        <v>275</v>
      </c>
      <c r="F3753" s="102" t="s">
        <v>7615</v>
      </c>
      <c r="H3753" s="102">
        <v>45523</v>
      </c>
      <c r="I3753" s="102" t="s">
        <v>1729</v>
      </c>
      <c r="J3753" s="102" t="s">
        <v>1</v>
      </c>
      <c r="K3753" s="102" t="s">
        <v>2</v>
      </c>
      <c r="L3753" s="102" t="s">
        <v>24</v>
      </c>
      <c r="M3753" s="102" t="s">
        <v>1074</v>
      </c>
      <c r="N3753" s="102">
        <v>1</v>
      </c>
      <c r="O3753" s="102" t="s">
        <v>1075</v>
      </c>
    </row>
    <row r="3754" spans="1:15" x14ac:dyDescent="0.25">
      <c r="A3754" s="102" t="s">
        <v>5878</v>
      </c>
      <c r="B3754" s="103" t="s">
        <v>1792</v>
      </c>
      <c r="C3754" s="103" t="s">
        <v>274</v>
      </c>
      <c r="D3754" s="102" t="s">
        <v>5696</v>
      </c>
      <c r="E3754" s="102" t="s">
        <v>275</v>
      </c>
      <c r="F3754" s="102" t="s">
        <v>7616</v>
      </c>
      <c r="H3754" s="102">
        <v>45523</v>
      </c>
      <c r="I3754" s="102" t="s">
        <v>1729</v>
      </c>
      <c r="J3754" s="102" t="s">
        <v>1</v>
      </c>
      <c r="K3754" s="102" t="s">
        <v>2</v>
      </c>
      <c r="L3754" s="102" t="s">
        <v>24</v>
      </c>
      <c r="M3754" s="102" t="s">
        <v>1074</v>
      </c>
      <c r="N3754" s="102">
        <v>1</v>
      </c>
      <c r="O3754" s="102" t="s">
        <v>1075</v>
      </c>
    </row>
    <row r="3755" spans="1:15" x14ac:dyDescent="0.25">
      <c r="A3755" s="102" t="s">
        <v>5880</v>
      </c>
      <c r="B3755" s="103" t="s">
        <v>2573</v>
      </c>
      <c r="C3755" s="103" t="s">
        <v>1118</v>
      </c>
      <c r="D3755" s="102" t="s">
        <v>5696</v>
      </c>
      <c r="E3755" s="102" t="s">
        <v>275</v>
      </c>
      <c r="F3755" s="102" t="s">
        <v>7617</v>
      </c>
      <c r="H3755" s="102">
        <v>45523</v>
      </c>
      <c r="I3755" s="102" t="s">
        <v>1729</v>
      </c>
      <c r="J3755" s="102" t="s">
        <v>1</v>
      </c>
      <c r="K3755" s="102" t="s">
        <v>2</v>
      </c>
      <c r="L3755" s="102" t="s">
        <v>24</v>
      </c>
      <c r="M3755" s="102" t="s">
        <v>1074</v>
      </c>
      <c r="N3755" s="102">
        <v>1</v>
      </c>
      <c r="O3755" s="102" t="s">
        <v>1075</v>
      </c>
    </row>
    <row r="3756" spans="1:15" x14ac:dyDescent="0.25">
      <c r="A3756" s="102" t="s">
        <v>5882</v>
      </c>
      <c r="B3756" s="103" t="s">
        <v>1260</v>
      </c>
      <c r="C3756" s="103" t="s">
        <v>1118</v>
      </c>
      <c r="D3756" s="102" t="s">
        <v>5696</v>
      </c>
      <c r="E3756" s="102" t="s">
        <v>275</v>
      </c>
      <c r="F3756" s="102" t="s">
        <v>7618</v>
      </c>
      <c r="H3756" s="102">
        <v>45523</v>
      </c>
      <c r="I3756" s="102" t="s">
        <v>1729</v>
      </c>
      <c r="J3756" s="102" t="s">
        <v>1</v>
      </c>
      <c r="K3756" s="102" t="s">
        <v>2</v>
      </c>
      <c r="L3756" s="102" t="s">
        <v>24</v>
      </c>
      <c r="M3756" s="102" t="s">
        <v>1074</v>
      </c>
      <c r="N3756" s="102">
        <v>1</v>
      </c>
      <c r="O3756" s="102" t="s">
        <v>1075</v>
      </c>
    </row>
    <row r="3757" spans="1:15" x14ac:dyDescent="0.25">
      <c r="A3757" s="102" t="s">
        <v>5884</v>
      </c>
      <c r="B3757" s="103" t="s">
        <v>2000</v>
      </c>
      <c r="C3757" s="103" t="s">
        <v>1118</v>
      </c>
      <c r="D3757" s="102" t="s">
        <v>5696</v>
      </c>
      <c r="E3757" s="102" t="s">
        <v>275</v>
      </c>
      <c r="F3757" s="102" t="s">
        <v>7619</v>
      </c>
      <c r="H3757" s="102">
        <v>45523</v>
      </c>
      <c r="I3757" s="102" t="s">
        <v>1729</v>
      </c>
      <c r="J3757" s="102" t="s">
        <v>1</v>
      </c>
      <c r="K3757" s="102" t="s">
        <v>2</v>
      </c>
      <c r="L3757" s="102" t="s">
        <v>24</v>
      </c>
      <c r="M3757" s="102" t="s">
        <v>1074</v>
      </c>
      <c r="N3757" s="102">
        <v>1</v>
      </c>
      <c r="O3757" s="102" t="s">
        <v>1075</v>
      </c>
    </row>
    <row r="3758" spans="1:15" x14ac:dyDescent="0.25">
      <c r="A3758" s="102" t="s">
        <v>5888</v>
      </c>
      <c r="B3758" s="103" t="s">
        <v>2573</v>
      </c>
      <c r="C3758" s="103" t="s">
        <v>1118</v>
      </c>
      <c r="D3758" s="102" t="s">
        <v>5696</v>
      </c>
      <c r="E3758" s="102" t="s">
        <v>275</v>
      </c>
      <c r="F3758" s="102" t="s">
        <v>7620</v>
      </c>
      <c r="H3758" s="102">
        <v>45523</v>
      </c>
      <c r="I3758" s="102" t="s">
        <v>1729</v>
      </c>
      <c r="J3758" s="102" t="s">
        <v>1</v>
      </c>
      <c r="K3758" s="102" t="s">
        <v>2</v>
      </c>
      <c r="L3758" s="102" t="s">
        <v>24</v>
      </c>
      <c r="M3758" s="102" t="s">
        <v>1074</v>
      </c>
      <c r="N3758" s="102">
        <v>1</v>
      </c>
      <c r="O3758" s="102" t="s">
        <v>1075</v>
      </c>
    </row>
    <row r="3759" spans="1:15" x14ac:dyDescent="0.25">
      <c r="A3759" s="102" t="s">
        <v>5890</v>
      </c>
      <c r="B3759" s="103" t="s">
        <v>1632</v>
      </c>
      <c r="C3759" s="103" t="s">
        <v>274</v>
      </c>
      <c r="D3759" s="102" t="s">
        <v>5696</v>
      </c>
      <c r="E3759" s="102" t="s">
        <v>275</v>
      </c>
      <c r="F3759" s="102" t="s">
        <v>7621</v>
      </c>
      <c r="H3759" s="102">
        <v>45523</v>
      </c>
      <c r="I3759" s="102" t="s">
        <v>1729</v>
      </c>
      <c r="J3759" s="102" t="s">
        <v>1</v>
      </c>
      <c r="K3759" s="102" t="s">
        <v>2</v>
      </c>
      <c r="L3759" s="102" t="s">
        <v>24</v>
      </c>
      <c r="M3759" s="102" t="s">
        <v>1074</v>
      </c>
      <c r="N3759" s="102">
        <v>1</v>
      </c>
      <c r="O3759" s="102" t="s">
        <v>1075</v>
      </c>
    </row>
    <row r="3760" spans="1:15" x14ac:dyDescent="0.25">
      <c r="A3760" s="102" t="s">
        <v>5892</v>
      </c>
      <c r="B3760" s="103" t="s">
        <v>2211</v>
      </c>
      <c r="C3760" s="103" t="s">
        <v>274</v>
      </c>
      <c r="D3760" s="102" t="s">
        <v>5696</v>
      </c>
      <c r="E3760" s="102" t="s">
        <v>275</v>
      </c>
      <c r="F3760" s="102" t="s">
        <v>7622</v>
      </c>
      <c r="H3760" s="102">
        <v>45523</v>
      </c>
      <c r="I3760" s="102" t="s">
        <v>1729</v>
      </c>
      <c r="J3760" s="102" t="s">
        <v>1</v>
      </c>
      <c r="K3760" s="102" t="s">
        <v>2</v>
      </c>
      <c r="L3760" s="102" t="s">
        <v>24</v>
      </c>
      <c r="M3760" s="102" t="s">
        <v>1074</v>
      </c>
      <c r="N3760" s="102">
        <v>1</v>
      </c>
      <c r="O3760" s="102" t="s">
        <v>1075</v>
      </c>
    </row>
    <row r="3761" spans="1:15" x14ac:dyDescent="0.25">
      <c r="A3761" s="102" t="s">
        <v>5894</v>
      </c>
      <c r="B3761" s="103" t="s">
        <v>1189</v>
      </c>
      <c r="C3761" s="103" t="s">
        <v>274</v>
      </c>
      <c r="D3761" s="102" t="s">
        <v>5696</v>
      </c>
      <c r="E3761" s="102" t="s">
        <v>275</v>
      </c>
      <c r="F3761" s="102" t="s">
        <v>7623</v>
      </c>
      <c r="H3761" s="102">
        <v>45523</v>
      </c>
      <c r="I3761" s="102" t="s">
        <v>1729</v>
      </c>
      <c r="J3761" s="102" t="s">
        <v>1</v>
      </c>
      <c r="K3761" s="102" t="s">
        <v>2</v>
      </c>
      <c r="L3761" s="102" t="s">
        <v>24</v>
      </c>
      <c r="M3761" s="102" t="s">
        <v>1074</v>
      </c>
      <c r="N3761" s="102">
        <v>1</v>
      </c>
      <c r="O3761" s="102" t="s">
        <v>1075</v>
      </c>
    </row>
    <row r="3762" spans="1:15" x14ac:dyDescent="0.25">
      <c r="A3762" s="102" t="s">
        <v>5894</v>
      </c>
      <c r="B3762" s="103" t="s">
        <v>1254</v>
      </c>
      <c r="C3762" s="103" t="s">
        <v>1118</v>
      </c>
      <c r="D3762" s="102" t="s">
        <v>5696</v>
      </c>
      <c r="E3762" s="102" t="s">
        <v>275</v>
      </c>
      <c r="F3762" s="102" t="s">
        <v>7624</v>
      </c>
      <c r="H3762" s="102">
        <v>45523</v>
      </c>
      <c r="I3762" s="102" t="s">
        <v>1729</v>
      </c>
      <c r="J3762" s="102" t="s">
        <v>1</v>
      </c>
      <c r="K3762" s="102" t="s">
        <v>2</v>
      </c>
      <c r="L3762" s="102" t="s">
        <v>24</v>
      </c>
      <c r="M3762" s="102" t="s">
        <v>1074</v>
      </c>
      <c r="N3762" s="102">
        <v>1</v>
      </c>
      <c r="O3762" s="102" t="s">
        <v>1075</v>
      </c>
    </row>
    <row r="3763" spans="1:15" x14ac:dyDescent="0.25">
      <c r="A3763" s="102" t="s">
        <v>5897</v>
      </c>
      <c r="B3763" s="103" t="s">
        <v>1091</v>
      </c>
      <c r="C3763" s="103" t="s">
        <v>1118</v>
      </c>
      <c r="D3763" s="102" t="s">
        <v>1092</v>
      </c>
      <c r="E3763" s="102" t="s">
        <v>275</v>
      </c>
      <c r="F3763" s="102" t="s">
        <v>7625</v>
      </c>
      <c r="H3763" s="102">
        <v>45523</v>
      </c>
      <c r="I3763" s="102" t="s">
        <v>1729</v>
      </c>
      <c r="J3763" s="102" t="s">
        <v>1</v>
      </c>
      <c r="K3763" s="102" t="s">
        <v>2</v>
      </c>
      <c r="L3763" s="102" t="s">
        <v>24</v>
      </c>
      <c r="M3763" s="102" t="s">
        <v>1074</v>
      </c>
      <c r="N3763" s="102">
        <v>1</v>
      </c>
      <c r="O3763" s="102" t="s">
        <v>1075</v>
      </c>
    </row>
    <row r="3764" spans="1:15" x14ac:dyDescent="0.25">
      <c r="A3764" s="102" t="s">
        <v>5899</v>
      </c>
      <c r="B3764" s="103" t="s">
        <v>1197</v>
      </c>
      <c r="C3764" s="103" t="s">
        <v>274</v>
      </c>
      <c r="D3764" s="102" t="s">
        <v>5696</v>
      </c>
      <c r="E3764" s="102" t="s">
        <v>275</v>
      </c>
      <c r="F3764" s="102" t="s">
        <v>7626</v>
      </c>
      <c r="H3764" s="102">
        <v>45523</v>
      </c>
      <c r="I3764" s="102" t="s">
        <v>1729</v>
      </c>
      <c r="J3764" s="102" t="s">
        <v>1</v>
      </c>
      <c r="K3764" s="102" t="s">
        <v>2</v>
      </c>
      <c r="L3764" s="102" t="s">
        <v>24</v>
      </c>
      <c r="M3764" s="102" t="s">
        <v>1074</v>
      </c>
      <c r="N3764" s="102">
        <v>1</v>
      </c>
      <c r="O3764" s="102" t="s">
        <v>1075</v>
      </c>
    </row>
    <row r="3765" spans="1:15" x14ac:dyDescent="0.25">
      <c r="A3765" s="102" t="s">
        <v>5900</v>
      </c>
      <c r="B3765" s="103" t="s">
        <v>1565</v>
      </c>
      <c r="C3765" s="103" t="s">
        <v>277</v>
      </c>
      <c r="D3765" s="102" t="s">
        <v>136</v>
      </c>
      <c r="E3765" s="102" t="s">
        <v>275</v>
      </c>
      <c r="F3765" s="102" t="s">
        <v>7627</v>
      </c>
      <c r="H3765" s="102">
        <v>45523</v>
      </c>
      <c r="I3765" s="102" t="s">
        <v>1729</v>
      </c>
      <c r="J3765" s="102" t="s">
        <v>1</v>
      </c>
      <c r="K3765" s="102" t="s">
        <v>2</v>
      </c>
      <c r="L3765" s="102" t="s">
        <v>24</v>
      </c>
      <c r="M3765" s="102" t="s">
        <v>1074</v>
      </c>
      <c r="N3765" s="102">
        <v>1</v>
      </c>
      <c r="O3765" s="102" t="s">
        <v>1075</v>
      </c>
    </row>
    <row r="3766" spans="1:15" x14ac:dyDescent="0.25">
      <c r="A3766" s="102" t="s">
        <v>5902</v>
      </c>
      <c r="B3766" s="103" t="s">
        <v>1141</v>
      </c>
      <c r="C3766" s="103" t="s">
        <v>1118</v>
      </c>
      <c r="D3766" s="102" t="s">
        <v>5696</v>
      </c>
      <c r="E3766" s="102" t="s">
        <v>275</v>
      </c>
      <c r="F3766" s="102" t="s">
        <v>7628</v>
      </c>
      <c r="H3766" s="102">
        <v>45523</v>
      </c>
      <c r="I3766" s="102" t="s">
        <v>1729</v>
      </c>
      <c r="J3766" s="102" t="s">
        <v>1</v>
      </c>
      <c r="K3766" s="102" t="s">
        <v>2</v>
      </c>
      <c r="L3766" s="102" t="s">
        <v>24</v>
      </c>
      <c r="M3766" s="102" t="s">
        <v>1074</v>
      </c>
      <c r="N3766" s="102">
        <v>1</v>
      </c>
      <c r="O3766" s="102" t="s">
        <v>1075</v>
      </c>
    </row>
    <row r="3767" spans="1:15" x14ac:dyDescent="0.25">
      <c r="A3767" s="102" t="s">
        <v>5904</v>
      </c>
      <c r="B3767" s="103" t="s">
        <v>1565</v>
      </c>
      <c r="C3767" s="103" t="s">
        <v>274</v>
      </c>
      <c r="D3767" s="102" t="s">
        <v>5696</v>
      </c>
      <c r="E3767" s="102" t="s">
        <v>275</v>
      </c>
      <c r="F3767" s="102" t="s">
        <v>7629</v>
      </c>
      <c r="H3767" s="102">
        <v>45523</v>
      </c>
      <c r="I3767" s="102" t="s">
        <v>1729</v>
      </c>
      <c r="J3767" s="102" t="s">
        <v>1</v>
      </c>
      <c r="K3767" s="102" t="s">
        <v>2</v>
      </c>
      <c r="L3767" s="102" t="s">
        <v>24</v>
      </c>
      <c r="M3767" s="102" t="s">
        <v>1074</v>
      </c>
      <c r="N3767" s="102">
        <v>1</v>
      </c>
      <c r="O3767" s="102" t="s">
        <v>1075</v>
      </c>
    </row>
    <row r="3768" spans="1:15" x14ac:dyDescent="0.25">
      <c r="A3768" s="102" t="s">
        <v>5906</v>
      </c>
      <c r="B3768" s="103" t="s">
        <v>1233</v>
      </c>
      <c r="C3768" s="103" t="s">
        <v>274</v>
      </c>
      <c r="D3768" s="102" t="s">
        <v>5696</v>
      </c>
      <c r="E3768" s="102" t="s">
        <v>275</v>
      </c>
      <c r="F3768" s="102" t="s">
        <v>7630</v>
      </c>
      <c r="H3768" s="102">
        <v>45523</v>
      </c>
      <c r="I3768" s="102" t="s">
        <v>1729</v>
      </c>
      <c r="J3768" s="102" t="s">
        <v>1</v>
      </c>
      <c r="K3768" s="102" t="s">
        <v>2</v>
      </c>
      <c r="L3768" s="102" t="s">
        <v>24</v>
      </c>
      <c r="M3768" s="102" t="s">
        <v>1074</v>
      </c>
      <c r="N3768" s="102">
        <v>1</v>
      </c>
      <c r="O3768" s="102" t="s">
        <v>1075</v>
      </c>
    </row>
    <row r="3769" spans="1:15" x14ac:dyDescent="0.25">
      <c r="A3769" s="102" t="s">
        <v>5908</v>
      </c>
      <c r="B3769" s="103" t="s">
        <v>5909</v>
      </c>
      <c r="C3769" s="103" t="s">
        <v>1118</v>
      </c>
      <c r="D3769" s="102" t="s">
        <v>5696</v>
      </c>
      <c r="E3769" s="102" t="s">
        <v>275</v>
      </c>
      <c r="F3769" s="102" t="s">
        <v>7631</v>
      </c>
      <c r="H3769" s="102">
        <v>45523</v>
      </c>
      <c r="I3769" s="102" t="s">
        <v>1729</v>
      </c>
      <c r="J3769" s="102" t="s">
        <v>1</v>
      </c>
      <c r="K3769" s="102" t="s">
        <v>2</v>
      </c>
      <c r="L3769" s="102" t="s">
        <v>24</v>
      </c>
      <c r="M3769" s="102" t="s">
        <v>1074</v>
      </c>
      <c r="N3769" s="102">
        <v>1</v>
      </c>
      <c r="O3769" s="102" t="s">
        <v>1075</v>
      </c>
    </row>
    <row r="3770" spans="1:15" x14ac:dyDescent="0.25">
      <c r="A3770" s="102" t="s">
        <v>1140</v>
      </c>
      <c r="B3770" s="103" t="s">
        <v>1561</v>
      </c>
      <c r="C3770" s="103" t="s">
        <v>1118</v>
      </c>
      <c r="D3770" s="102" t="s">
        <v>5696</v>
      </c>
      <c r="E3770" s="102" t="s">
        <v>275</v>
      </c>
      <c r="F3770" s="102" t="s">
        <v>7632</v>
      </c>
      <c r="H3770" s="102">
        <v>45523</v>
      </c>
      <c r="I3770" s="102" t="s">
        <v>1729</v>
      </c>
      <c r="J3770" s="102" t="s">
        <v>1</v>
      </c>
      <c r="K3770" s="102" t="s">
        <v>2</v>
      </c>
      <c r="L3770" s="102" t="s">
        <v>24</v>
      </c>
      <c r="M3770" s="102" t="s">
        <v>1074</v>
      </c>
      <c r="N3770" s="102">
        <v>1</v>
      </c>
      <c r="O3770" s="102" t="s">
        <v>1075</v>
      </c>
    </row>
    <row r="3771" spans="1:15" x14ac:dyDescent="0.25">
      <c r="A3771" s="102" t="s">
        <v>1140</v>
      </c>
      <c r="B3771" s="103" t="s">
        <v>1448</v>
      </c>
      <c r="C3771" s="103" t="s">
        <v>1118</v>
      </c>
      <c r="D3771" s="102" t="s">
        <v>5696</v>
      </c>
      <c r="E3771" s="102" t="s">
        <v>275</v>
      </c>
      <c r="F3771" s="102" t="s">
        <v>7633</v>
      </c>
      <c r="H3771" s="102">
        <v>45523</v>
      </c>
      <c r="I3771" s="102" t="s">
        <v>1729</v>
      </c>
      <c r="J3771" s="102" t="s">
        <v>1</v>
      </c>
      <c r="K3771" s="102" t="s">
        <v>2</v>
      </c>
      <c r="L3771" s="102" t="s">
        <v>24</v>
      </c>
      <c r="M3771" s="102" t="s">
        <v>1074</v>
      </c>
      <c r="N3771" s="102">
        <v>1</v>
      </c>
      <c r="O3771" s="102" t="s">
        <v>1075</v>
      </c>
    </row>
    <row r="3772" spans="1:15" x14ac:dyDescent="0.25">
      <c r="A3772" s="102" t="s">
        <v>1140</v>
      </c>
      <c r="B3772" s="103" t="s">
        <v>1992</v>
      </c>
      <c r="C3772" s="103" t="s">
        <v>274</v>
      </c>
      <c r="D3772" s="102" t="s">
        <v>136</v>
      </c>
      <c r="E3772" s="102" t="s">
        <v>275</v>
      </c>
      <c r="F3772" s="102" t="s">
        <v>7634</v>
      </c>
      <c r="H3772" s="102">
        <v>45523</v>
      </c>
      <c r="I3772" s="102" t="s">
        <v>1729</v>
      </c>
      <c r="J3772" s="102" t="s">
        <v>1</v>
      </c>
      <c r="K3772" s="102" t="s">
        <v>2</v>
      </c>
      <c r="L3772" s="102" t="s">
        <v>24</v>
      </c>
      <c r="M3772" s="102" t="s">
        <v>1074</v>
      </c>
      <c r="N3772" s="102">
        <v>1</v>
      </c>
      <c r="O3772" s="102" t="s">
        <v>1075</v>
      </c>
    </row>
    <row r="3773" spans="1:15" x14ac:dyDescent="0.25">
      <c r="A3773" s="102" t="s">
        <v>2071</v>
      </c>
      <c r="B3773" s="103" t="s">
        <v>3289</v>
      </c>
      <c r="C3773" s="103" t="s">
        <v>274</v>
      </c>
      <c r="D3773" s="102" t="s">
        <v>1092</v>
      </c>
      <c r="E3773" s="102" t="s">
        <v>275</v>
      </c>
      <c r="F3773" s="102" t="s">
        <v>7635</v>
      </c>
      <c r="H3773" s="102">
        <v>45523</v>
      </c>
      <c r="I3773" s="102" t="s">
        <v>1729</v>
      </c>
      <c r="J3773" s="102" t="s">
        <v>1</v>
      </c>
      <c r="K3773" s="102" t="s">
        <v>2</v>
      </c>
      <c r="L3773" s="102" t="s">
        <v>24</v>
      </c>
      <c r="M3773" s="102" t="s">
        <v>1074</v>
      </c>
      <c r="N3773" s="102">
        <v>1</v>
      </c>
      <c r="O3773" s="102" t="s">
        <v>1075</v>
      </c>
    </row>
    <row r="3774" spans="1:15" x14ac:dyDescent="0.25">
      <c r="A3774" s="102" t="s">
        <v>1147</v>
      </c>
      <c r="B3774" s="103" t="s">
        <v>1189</v>
      </c>
      <c r="C3774" s="103" t="s">
        <v>274</v>
      </c>
      <c r="D3774" s="102" t="s">
        <v>5696</v>
      </c>
      <c r="E3774" s="102" t="s">
        <v>275</v>
      </c>
      <c r="F3774" s="102" t="s">
        <v>7636</v>
      </c>
      <c r="H3774" s="102">
        <v>45523</v>
      </c>
      <c r="I3774" s="102" t="s">
        <v>1729</v>
      </c>
      <c r="J3774" s="102" t="s">
        <v>1</v>
      </c>
      <c r="K3774" s="102" t="s">
        <v>2</v>
      </c>
      <c r="L3774" s="102" t="s">
        <v>24</v>
      </c>
      <c r="M3774" s="102" t="s">
        <v>1074</v>
      </c>
      <c r="N3774" s="102">
        <v>1</v>
      </c>
      <c r="O3774" s="102" t="s">
        <v>1075</v>
      </c>
    </row>
    <row r="3775" spans="1:15" x14ac:dyDescent="0.25">
      <c r="A3775" s="102" t="s">
        <v>5917</v>
      </c>
      <c r="B3775" s="103" t="s">
        <v>1764</v>
      </c>
      <c r="C3775" s="103" t="s">
        <v>274</v>
      </c>
      <c r="D3775" s="102" t="s">
        <v>1092</v>
      </c>
      <c r="E3775" s="102" t="s">
        <v>275</v>
      </c>
      <c r="F3775" s="102" t="s">
        <v>7637</v>
      </c>
      <c r="H3775" s="102">
        <v>45523</v>
      </c>
      <c r="I3775" s="102" t="s">
        <v>1729</v>
      </c>
      <c r="J3775" s="102" t="s">
        <v>1</v>
      </c>
      <c r="K3775" s="102" t="s">
        <v>2</v>
      </c>
      <c r="L3775" s="102" t="s">
        <v>24</v>
      </c>
      <c r="M3775" s="102" t="s">
        <v>1074</v>
      </c>
      <c r="N3775" s="102">
        <v>1</v>
      </c>
      <c r="O3775" s="102" t="s">
        <v>1075</v>
      </c>
    </row>
    <row r="3776" spans="1:15" x14ac:dyDescent="0.25">
      <c r="A3776" s="102" t="s">
        <v>5919</v>
      </c>
      <c r="B3776" s="103" t="s">
        <v>1792</v>
      </c>
      <c r="C3776" s="103" t="s">
        <v>274</v>
      </c>
      <c r="D3776" s="102" t="s">
        <v>1092</v>
      </c>
      <c r="E3776" s="102" t="s">
        <v>275</v>
      </c>
      <c r="F3776" s="102" t="s">
        <v>7638</v>
      </c>
      <c r="H3776" s="102">
        <v>45523</v>
      </c>
      <c r="I3776" s="102" t="s">
        <v>1729</v>
      </c>
      <c r="J3776" s="102" t="s">
        <v>1</v>
      </c>
      <c r="K3776" s="102" t="s">
        <v>2</v>
      </c>
      <c r="L3776" s="102" t="s">
        <v>24</v>
      </c>
      <c r="M3776" s="102" t="s">
        <v>1074</v>
      </c>
      <c r="N3776" s="102">
        <v>1</v>
      </c>
      <c r="O3776" s="102" t="s">
        <v>1075</v>
      </c>
    </row>
    <row r="3777" spans="1:15" x14ac:dyDescent="0.25">
      <c r="A3777" s="102" t="s">
        <v>5921</v>
      </c>
      <c r="B3777" s="103" t="s">
        <v>3786</v>
      </c>
      <c r="C3777" s="103" t="s">
        <v>274</v>
      </c>
      <c r="D3777" s="102" t="s">
        <v>7639</v>
      </c>
      <c r="E3777" s="102" t="s">
        <v>275</v>
      </c>
      <c r="F3777" s="102" t="s">
        <v>7640</v>
      </c>
      <c r="H3777" s="102">
        <v>45523</v>
      </c>
      <c r="I3777" s="102" t="s">
        <v>1729</v>
      </c>
      <c r="J3777" s="102" t="s">
        <v>1</v>
      </c>
      <c r="K3777" s="102" t="s">
        <v>2</v>
      </c>
      <c r="L3777" s="102" t="s">
        <v>24</v>
      </c>
      <c r="M3777" s="102" t="s">
        <v>1074</v>
      </c>
      <c r="N3777" s="102">
        <v>1</v>
      </c>
      <c r="O3777" s="102" t="s">
        <v>1075</v>
      </c>
    </row>
    <row r="3778" spans="1:15" x14ac:dyDescent="0.25">
      <c r="A3778" s="102" t="s">
        <v>1499</v>
      </c>
      <c r="B3778" s="103" t="s">
        <v>1895</v>
      </c>
      <c r="C3778" s="103" t="s">
        <v>274</v>
      </c>
      <c r="D3778" s="102" t="s">
        <v>5696</v>
      </c>
      <c r="E3778" s="102" t="s">
        <v>275</v>
      </c>
      <c r="F3778" s="102" t="s">
        <v>7641</v>
      </c>
      <c r="H3778" s="102">
        <v>45523</v>
      </c>
      <c r="I3778" s="102" t="s">
        <v>1729</v>
      </c>
      <c r="J3778" s="102" t="s">
        <v>1</v>
      </c>
      <c r="K3778" s="102" t="s">
        <v>2</v>
      </c>
      <c r="L3778" s="102" t="s">
        <v>24</v>
      </c>
      <c r="M3778" s="102" t="s">
        <v>1074</v>
      </c>
      <c r="N3778" s="102">
        <v>1</v>
      </c>
      <c r="O3778" s="102" t="s">
        <v>1075</v>
      </c>
    </row>
    <row r="3779" spans="1:15" x14ac:dyDescent="0.25">
      <c r="A3779" s="102" t="s">
        <v>5925</v>
      </c>
      <c r="B3779" s="103" t="s">
        <v>5926</v>
      </c>
      <c r="C3779" s="103" t="s">
        <v>274</v>
      </c>
      <c r="D3779" s="102" t="s">
        <v>1092</v>
      </c>
      <c r="E3779" s="102" t="s">
        <v>275</v>
      </c>
      <c r="F3779" s="102" t="s">
        <v>7642</v>
      </c>
      <c r="H3779" s="102">
        <v>45523</v>
      </c>
      <c r="I3779" s="102" t="s">
        <v>1729</v>
      </c>
      <c r="J3779" s="102" t="s">
        <v>1</v>
      </c>
      <c r="K3779" s="102" t="s">
        <v>2</v>
      </c>
      <c r="L3779" s="102" t="s">
        <v>24</v>
      </c>
      <c r="M3779" s="102" t="s">
        <v>1074</v>
      </c>
      <c r="N3779" s="102">
        <v>1</v>
      </c>
      <c r="O3779" s="102" t="s">
        <v>1075</v>
      </c>
    </row>
    <row r="3780" spans="1:15" x14ac:dyDescent="0.25">
      <c r="A3780" s="102" t="s">
        <v>3913</v>
      </c>
      <c r="B3780" s="103" t="s">
        <v>3446</v>
      </c>
      <c r="C3780" s="103" t="s">
        <v>274</v>
      </c>
      <c r="D3780" s="102" t="s">
        <v>1092</v>
      </c>
      <c r="E3780" s="102" t="s">
        <v>275</v>
      </c>
      <c r="F3780" s="102" t="s">
        <v>7643</v>
      </c>
      <c r="H3780" s="102">
        <v>45523</v>
      </c>
      <c r="I3780" s="102" t="s">
        <v>1729</v>
      </c>
      <c r="J3780" s="102" t="s">
        <v>1</v>
      </c>
      <c r="K3780" s="102" t="s">
        <v>2</v>
      </c>
      <c r="L3780" s="102" t="s">
        <v>24</v>
      </c>
      <c r="M3780" s="102" t="s">
        <v>1074</v>
      </c>
      <c r="N3780" s="102">
        <v>1</v>
      </c>
      <c r="O3780" s="102" t="s">
        <v>1075</v>
      </c>
    </row>
    <row r="3781" spans="1:15" x14ac:dyDescent="0.25">
      <c r="A3781" s="102" t="s">
        <v>3913</v>
      </c>
      <c r="B3781" s="103" t="s">
        <v>1439</v>
      </c>
      <c r="C3781" s="103" t="s">
        <v>1082</v>
      </c>
      <c r="D3781" s="102" t="s">
        <v>1092</v>
      </c>
      <c r="E3781" s="102" t="s">
        <v>275</v>
      </c>
      <c r="F3781" s="102" t="s">
        <v>7644</v>
      </c>
      <c r="H3781" s="102">
        <v>45523</v>
      </c>
      <c r="I3781" s="102" t="s">
        <v>1729</v>
      </c>
      <c r="J3781" s="102" t="s">
        <v>1</v>
      </c>
      <c r="K3781" s="102" t="s">
        <v>2</v>
      </c>
      <c r="L3781" s="102" t="s">
        <v>24</v>
      </c>
      <c r="M3781" s="102" t="s">
        <v>1082</v>
      </c>
      <c r="N3781" s="102">
        <v>1</v>
      </c>
      <c r="O3781" s="102" t="s">
        <v>1075</v>
      </c>
    </row>
    <row r="3782" spans="1:15" x14ac:dyDescent="0.25">
      <c r="A3782" s="102" t="s">
        <v>3913</v>
      </c>
      <c r="B3782" s="103" t="s">
        <v>5930</v>
      </c>
      <c r="C3782" s="103" t="s">
        <v>274</v>
      </c>
      <c r="D3782" s="102" t="s">
        <v>1092</v>
      </c>
      <c r="E3782" s="102" t="s">
        <v>275</v>
      </c>
      <c r="F3782" s="102" t="s">
        <v>7645</v>
      </c>
      <c r="H3782" s="102">
        <v>45523</v>
      </c>
      <c r="I3782" s="102" t="s">
        <v>1729</v>
      </c>
      <c r="J3782" s="102" t="s">
        <v>1</v>
      </c>
      <c r="K3782" s="102" t="s">
        <v>2</v>
      </c>
      <c r="L3782" s="102" t="s">
        <v>24</v>
      </c>
      <c r="M3782" s="102" t="s">
        <v>1074</v>
      </c>
      <c r="N3782" s="102">
        <v>1</v>
      </c>
      <c r="O3782" s="102" t="s">
        <v>1075</v>
      </c>
    </row>
    <row r="3783" spans="1:15" x14ac:dyDescent="0.25">
      <c r="A3783" s="102" t="s">
        <v>5934</v>
      </c>
      <c r="B3783" s="103" t="s">
        <v>1080</v>
      </c>
      <c r="C3783" s="103" t="s">
        <v>1118</v>
      </c>
      <c r="D3783" s="102" t="s">
        <v>5696</v>
      </c>
      <c r="E3783" s="102" t="s">
        <v>275</v>
      </c>
      <c r="F3783" s="102" t="s">
        <v>7646</v>
      </c>
      <c r="H3783" s="102">
        <v>45523</v>
      </c>
      <c r="I3783" s="102" t="s">
        <v>1729</v>
      </c>
      <c r="J3783" s="102" t="s">
        <v>1</v>
      </c>
      <c r="K3783" s="102" t="s">
        <v>2</v>
      </c>
      <c r="L3783" s="102" t="s">
        <v>24</v>
      </c>
      <c r="M3783" s="102" t="s">
        <v>1074</v>
      </c>
      <c r="N3783" s="102">
        <v>1</v>
      </c>
      <c r="O3783" s="102" t="s">
        <v>1075</v>
      </c>
    </row>
    <row r="3784" spans="1:15" x14ac:dyDescent="0.25">
      <c r="A3784" s="102" t="s">
        <v>1508</v>
      </c>
      <c r="B3784" s="103" t="s">
        <v>1561</v>
      </c>
      <c r="C3784" s="103" t="s">
        <v>1118</v>
      </c>
      <c r="D3784" s="102" t="s">
        <v>5696</v>
      </c>
      <c r="E3784" s="102" t="s">
        <v>275</v>
      </c>
      <c r="F3784" s="102" t="s">
        <v>7647</v>
      </c>
      <c r="H3784" s="102">
        <v>45523</v>
      </c>
      <c r="I3784" s="102" t="s">
        <v>1729</v>
      </c>
      <c r="J3784" s="102" t="s">
        <v>1</v>
      </c>
      <c r="K3784" s="102" t="s">
        <v>2</v>
      </c>
      <c r="L3784" s="102" t="s">
        <v>24</v>
      </c>
      <c r="M3784" s="102" t="s">
        <v>1074</v>
      </c>
      <c r="N3784" s="102">
        <v>1</v>
      </c>
      <c r="O3784" s="102" t="s">
        <v>1075</v>
      </c>
    </row>
    <row r="3785" spans="1:15" x14ac:dyDescent="0.25">
      <c r="A3785" s="102" t="s">
        <v>5937</v>
      </c>
      <c r="B3785" s="103" t="s">
        <v>1197</v>
      </c>
      <c r="C3785" s="103" t="s">
        <v>274</v>
      </c>
      <c r="D3785" s="102" t="s">
        <v>5696</v>
      </c>
      <c r="E3785" s="102" t="s">
        <v>275</v>
      </c>
      <c r="F3785" s="102" t="s">
        <v>7648</v>
      </c>
      <c r="H3785" s="102">
        <v>45523</v>
      </c>
      <c r="I3785" s="102" t="s">
        <v>1729</v>
      </c>
      <c r="J3785" s="102" t="s">
        <v>1</v>
      </c>
      <c r="K3785" s="102" t="s">
        <v>2</v>
      </c>
      <c r="L3785" s="102" t="s">
        <v>24</v>
      </c>
      <c r="M3785" s="102" t="s">
        <v>1074</v>
      </c>
      <c r="N3785" s="102">
        <v>1</v>
      </c>
      <c r="O3785" s="102" t="s">
        <v>1075</v>
      </c>
    </row>
    <row r="3786" spans="1:15" x14ac:dyDescent="0.25">
      <c r="A3786" s="102" t="s">
        <v>5939</v>
      </c>
      <c r="B3786" s="103" t="s">
        <v>1530</v>
      </c>
      <c r="C3786" s="103" t="s">
        <v>274</v>
      </c>
      <c r="D3786" s="102" t="s">
        <v>5696</v>
      </c>
      <c r="E3786" s="102" t="s">
        <v>275</v>
      </c>
      <c r="F3786" s="102" t="s">
        <v>7649</v>
      </c>
      <c r="H3786" s="102">
        <v>45523</v>
      </c>
      <c r="I3786" s="102" t="s">
        <v>1729</v>
      </c>
      <c r="J3786" s="102" t="s">
        <v>1</v>
      </c>
      <c r="K3786" s="102" t="s">
        <v>2</v>
      </c>
      <c r="L3786" s="102" t="s">
        <v>24</v>
      </c>
      <c r="M3786" s="102" t="s">
        <v>1074</v>
      </c>
      <c r="N3786" s="102">
        <v>1</v>
      </c>
      <c r="O3786" s="102" t="s">
        <v>1075</v>
      </c>
    </row>
    <row r="3787" spans="1:15" x14ac:dyDescent="0.25">
      <c r="A3787" s="102" t="s">
        <v>5939</v>
      </c>
      <c r="B3787" s="103" t="s">
        <v>2570</v>
      </c>
      <c r="C3787" s="103" t="s">
        <v>1118</v>
      </c>
      <c r="D3787" s="102" t="s">
        <v>5696</v>
      </c>
      <c r="E3787" s="102" t="s">
        <v>275</v>
      </c>
      <c r="F3787" s="102" t="s">
        <v>7650</v>
      </c>
      <c r="H3787" s="102">
        <v>45523</v>
      </c>
      <c r="I3787" s="102" t="s">
        <v>1729</v>
      </c>
      <c r="J3787" s="102" t="s">
        <v>1</v>
      </c>
      <c r="K3787" s="102" t="s">
        <v>2</v>
      </c>
      <c r="L3787" s="102" t="s">
        <v>24</v>
      </c>
      <c r="M3787" s="102" t="s">
        <v>1074</v>
      </c>
      <c r="N3787" s="102">
        <v>1</v>
      </c>
      <c r="O3787" s="102" t="s">
        <v>1075</v>
      </c>
    </row>
    <row r="3788" spans="1:15" x14ac:dyDescent="0.25">
      <c r="A3788" s="102" t="s">
        <v>5942</v>
      </c>
      <c r="B3788" s="103" t="s">
        <v>1565</v>
      </c>
      <c r="C3788" s="103" t="s">
        <v>274</v>
      </c>
      <c r="D3788" s="102" t="s">
        <v>5696</v>
      </c>
      <c r="E3788" s="102" t="s">
        <v>275</v>
      </c>
      <c r="F3788" s="102" t="s">
        <v>7651</v>
      </c>
      <c r="H3788" s="102">
        <v>45523</v>
      </c>
      <c r="I3788" s="102" t="s">
        <v>1729</v>
      </c>
      <c r="J3788" s="102" t="s">
        <v>1</v>
      </c>
      <c r="K3788" s="102" t="s">
        <v>2</v>
      </c>
      <c r="L3788" s="102" t="s">
        <v>24</v>
      </c>
      <c r="M3788" s="102" t="s">
        <v>1074</v>
      </c>
      <c r="N3788" s="102">
        <v>1</v>
      </c>
      <c r="O3788" s="102" t="s">
        <v>1075</v>
      </c>
    </row>
    <row r="3789" spans="1:15" x14ac:dyDescent="0.25">
      <c r="A3789" s="102" t="s">
        <v>7652</v>
      </c>
      <c r="B3789" s="103" t="s">
        <v>5654</v>
      </c>
      <c r="C3789" s="103" t="s">
        <v>1118</v>
      </c>
      <c r="D3789" s="102" t="s">
        <v>152</v>
      </c>
      <c r="E3789" s="102" t="s">
        <v>275</v>
      </c>
      <c r="F3789" s="102" t="s">
        <v>7653</v>
      </c>
      <c r="H3789" s="102">
        <v>45523</v>
      </c>
      <c r="I3789" s="102" t="s">
        <v>1729</v>
      </c>
      <c r="J3789" s="102" t="s">
        <v>1</v>
      </c>
      <c r="K3789" s="102" t="s">
        <v>2</v>
      </c>
      <c r="L3789" s="102" t="s">
        <v>24</v>
      </c>
      <c r="M3789" s="102" t="s">
        <v>1074</v>
      </c>
      <c r="N3789" s="102">
        <v>1</v>
      </c>
      <c r="O3789" s="102" t="s">
        <v>1075</v>
      </c>
    </row>
    <row r="3790" spans="1:15" x14ac:dyDescent="0.25">
      <c r="A3790" s="102" t="s">
        <v>7652</v>
      </c>
      <c r="B3790" s="103" t="s">
        <v>7654</v>
      </c>
      <c r="C3790" s="103" t="s">
        <v>1118</v>
      </c>
      <c r="D3790" s="102" t="s">
        <v>152</v>
      </c>
      <c r="E3790" s="102" t="s">
        <v>275</v>
      </c>
      <c r="F3790" s="102" t="s">
        <v>7655</v>
      </c>
      <c r="H3790" s="102">
        <v>45523</v>
      </c>
      <c r="I3790" s="102" t="s">
        <v>1729</v>
      </c>
      <c r="J3790" s="102" t="s">
        <v>1</v>
      </c>
      <c r="K3790" s="102" t="s">
        <v>2</v>
      </c>
      <c r="L3790" s="102" t="s">
        <v>24</v>
      </c>
      <c r="M3790" s="102" t="s">
        <v>1074</v>
      </c>
      <c r="N3790" s="102">
        <v>1</v>
      </c>
      <c r="O3790" s="102" t="s">
        <v>1075</v>
      </c>
    </row>
    <row r="3791" spans="1:15" x14ac:dyDescent="0.25">
      <c r="A3791" s="102" t="s">
        <v>5944</v>
      </c>
      <c r="B3791" s="103" t="s">
        <v>2211</v>
      </c>
      <c r="C3791" s="103" t="s">
        <v>274</v>
      </c>
      <c r="D3791" s="102" t="s">
        <v>5696</v>
      </c>
      <c r="E3791" s="102" t="s">
        <v>275</v>
      </c>
      <c r="F3791" s="102" t="s">
        <v>7656</v>
      </c>
      <c r="H3791" s="102">
        <v>45523</v>
      </c>
      <c r="I3791" s="102" t="s">
        <v>1729</v>
      </c>
      <c r="J3791" s="102" t="s">
        <v>1</v>
      </c>
      <c r="K3791" s="102" t="s">
        <v>2</v>
      </c>
      <c r="L3791" s="102" t="s">
        <v>24</v>
      </c>
      <c r="M3791" s="102" t="s">
        <v>1074</v>
      </c>
      <c r="N3791" s="102">
        <v>1</v>
      </c>
      <c r="O3791" s="102" t="s">
        <v>1075</v>
      </c>
    </row>
    <row r="3792" spans="1:15" x14ac:dyDescent="0.25">
      <c r="A3792" s="102" t="s">
        <v>5946</v>
      </c>
      <c r="B3792" s="103" t="s">
        <v>5947</v>
      </c>
      <c r="C3792" s="103" t="s">
        <v>277</v>
      </c>
      <c r="D3792" s="102" t="s">
        <v>1092</v>
      </c>
      <c r="E3792" s="102" t="s">
        <v>275</v>
      </c>
      <c r="F3792" s="102" t="s">
        <v>7657</v>
      </c>
      <c r="H3792" s="102">
        <v>45523</v>
      </c>
      <c r="I3792" s="102" t="s">
        <v>1729</v>
      </c>
      <c r="J3792" s="102" t="s">
        <v>1</v>
      </c>
      <c r="K3792" s="102" t="s">
        <v>2</v>
      </c>
      <c r="L3792" s="102" t="s">
        <v>24</v>
      </c>
      <c r="M3792" s="102" t="s">
        <v>1074</v>
      </c>
      <c r="N3792" s="102">
        <v>1</v>
      </c>
      <c r="O3792" s="102" t="s">
        <v>1075</v>
      </c>
    </row>
    <row r="3793" spans="1:15" x14ac:dyDescent="0.25">
      <c r="A3793" s="102" t="s">
        <v>4951</v>
      </c>
      <c r="B3793" s="103" t="s">
        <v>1078</v>
      </c>
      <c r="C3793" s="103" t="s">
        <v>274</v>
      </c>
      <c r="D3793" s="102" t="s">
        <v>1092</v>
      </c>
      <c r="E3793" s="102" t="s">
        <v>275</v>
      </c>
      <c r="F3793" s="102" t="s">
        <v>7658</v>
      </c>
      <c r="H3793" s="102">
        <v>45523</v>
      </c>
      <c r="I3793" s="102" t="s">
        <v>1729</v>
      </c>
      <c r="J3793" s="102" t="s">
        <v>1</v>
      </c>
      <c r="K3793" s="102" t="s">
        <v>2</v>
      </c>
      <c r="L3793" s="102" t="s">
        <v>24</v>
      </c>
      <c r="M3793" s="102" t="s">
        <v>1074</v>
      </c>
      <c r="N3793" s="102">
        <v>1</v>
      </c>
      <c r="O3793" s="102" t="s">
        <v>1075</v>
      </c>
    </row>
    <row r="3794" spans="1:15" x14ac:dyDescent="0.25">
      <c r="A3794" s="102" t="s">
        <v>5950</v>
      </c>
      <c r="B3794" s="103" t="s">
        <v>5951</v>
      </c>
      <c r="C3794" s="103" t="s">
        <v>274</v>
      </c>
      <c r="D3794" s="102" t="s">
        <v>1092</v>
      </c>
      <c r="E3794" s="102" t="s">
        <v>275</v>
      </c>
      <c r="F3794" s="102" t="s">
        <v>7659</v>
      </c>
      <c r="H3794" s="102">
        <v>45523</v>
      </c>
      <c r="I3794" s="102" t="s">
        <v>1729</v>
      </c>
      <c r="J3794" s="102" t="s">
        <v>1</v>
      </c>
      <c r="K3794" s="102" t="s">
        <v>2</v>
      </c>
      <c r="L3794" s="102" t="s">
        <v>24</v>
      </c>
      <c r="M3794" s="102" t="s">
        <v>1074</v>
      </c>
      <c r="N3794" s="102">
        <v>1</v>
      </c>
      <c r="O3794" s="102" t="s">
        <v>1075</v>
      </c>
    </row>
    <row r="3795" spans="1:15" x14ac:dyDescent="0.25">
      <c r="A3795" s="102" t="s">
        <v>5953</v>
      </c>
      <c r="B3795" s="103" t="s">
        <v>1078</v>
      </c>
      <c r="C3795" s="103" t="s">
        <v>274</v>
      </c>
      <c r="D3795" s="102" t="s">
        <v>1092</v>
      </c>
      <c r="E3795" s="102" t="s">
        <v>275</v>
      </c>
      <c r="F3795" s="102" t="s">
        <v>7660</v>
      </c>
      <c r="H3795" s="102">
        <v>45523</v>
      </c>
      <c r="I3795" s="102" t="s">
        <v>1729</v>
      </c>
      <c r="J3795" s="102" t="s">
        <v>1</v>
      </c>
      <c r="K3795" s="102" t="s">
        <v>2</v>
      </c>
      <c r="L3795" s="102" t="s">
        <v>24</v>
      </c>
      <c r="M3795" s="102" t="s">
        <v>1074</v>
      </c>
      <c r="N3795" s="102">
        <v>1</v>
      </c>
      <c r="O3795" s="102" t="s">
        <v>1075</v>
      </c>
    </row>
    <row r="3796" spans="1:15" x14ac:dyDescent="0.25">
      <c r="A3796" s="102" t="s">
        <v>4473</v>
      </c>
      <c r="B3796" s="103" t="s">
        <v>1217</v>
      </c>
      <c r="C3796" s="103" t="s">
        <v>277</v>
      </c>
      <c r="D3796" s="102" t="s">
        <v>136</v>
      </c>
      <c r="E3796" s="102" t="s">
        <v>275</v>
      </c>
      <c r="F3796" s="102" t="s">
        <v>7661</v>
      </c>
      <c r="H3796" s="102">
        <v>45523</v>
      </c>
      <c r="I3796" s="102" t="s">
        <v>1729</v>
      </c>
      <c r="J3796" s="102" t="s">
        <v>1</v>
      </c>
      <c r="K3796" s="102" t="s">
        <v>2</v>
      </c>
      <c r="L3796" s="102" t="s">
        <v>24</v>
      </c>
      <c r="M3796" s="102" t="s">
        <v>1074</v>
      </c>
      <c r="N3796" s="102">
        <v>1</v>
      </c>
      <c r="O3796" s="102" t="s">
        <v>1075</v>
      </c>
    </row>
    <row r="3797" spans="1:15" x14ac:dyDescent="0.25">
      <c r="A3797" s="102" t="s">
        <v>5956</v>
      </c>
      <c r="B3797" s="103" t="s">
        <v>1214</v>
      </c>
      <c r="C3797" s="103" t="s">
        <v>1118</v>
      </c>
      <c r="D3797" s="102" t="s">
        <v>1092</v>
      </c>
      <c r="E3797" s="102" t="s">
        <v>275</v>
      </c>
      <c r="F3797" s="102" t="s">
        <v>7662</v>
      </c>
      <c r="H3797" s="102">
        <v>45523</v>
      </c>
      <c r="I3797" s="102" t="s">
        <v>1729</v>
      </c>
      <c r="J3797" s="102" t="s">
        <v>1</v>
      </c>
      <c r="K3797" s="102" t="s">
        <v>2</v>
      </c>
      <c r="L3797" s="102" t="s">
        <v>24</v>
      </c>
      <c r="M3797" s="102" t="s">
        <v>1074</v>
      </c>
      <c r="N3797" s="102">
        <v>1</v>
      </c>
      <c r="O3797" s="102" t="s">
        <v>1075</v>
      </c>
    </row>
    <row r="3798" spans="1:15" x14ac:dyDescent="0.25">
      <c r="A3798" s="102" t="s">
        <v>5958</v>
      </c>
      <c r="B3798" s="103" t="s">
        <v>1214</v>
      </c>
      <c r="C3798" s="103" t="s">
        <v>1118</v>
      </c>
      <c r="D3798" s="102" t="s">
        <v>5696</v>
      </c>
      <c r="E3798" s="102" t="s">
        <v>275</v>
      </c>
      <c r="F3798" s="102" t="s">
        <v>7663</v>
      </c>
      <c r="H3798" s="102">
        <v>45523</v>
      </c>
      <c r="I3798" s="102" t="s">
        <v>1729</v>
      </c>
      <c r="J3798" s="102" t="s">
        <v>1</v>
      </c>
      <c r="K3798" s="102" t="s">
        <v>2</v>
      </c>
      <c r="L3798" s="102" t="s">
        <v>24</v>
      </c>
      <c r="M3798" s="102" t="s">
        <v>1074</v>
      </c>
      <c r="N3798" s="102">
        <v>1</v>
      </c>
      <c r="O3798" s="102" t="s">
        <v>1075</v>
      </c>
    </row>
    <row r="3799" spans="1:15" x14ac:dyDescent="0.25">
      <c r="A3799" s="102" t="s">
        <v>3951</v>
      </c>
      <c r="B3799" s="103" t="s">
        <v>1214</v>
      </c>
      <c r="C3799" s="103" t="s">
        <v>1118</v>
      </c>
      <c r="D3799" s="102" t="s">
        <v>1092</v>
      </c>
      <c r="E3799" s="102" t="s">
        <v>275</v>
      </c>
      <c r="F3799" s="102" t="s">
        <v>7664</v>
      </c>
      <c r="H3799" s="102">
        <v>45523</v>
      </c>
      <c r="I3799" s="102" t="s">
        <v>1729</v>
      </c>
      <c r="J3799" s="102" t="s">
        <v>1</v>
      </c>
      <c r="K3799" s="102" t="s">
        <v>2</v>
      </c>
      <c r="L3799" s="102" t="s">
        <v>24</v>
      </c>
      <c r="M3799" s="102" t="s">
        <v>1074</v>
      </c>
      <c r="N3799" s="102">
        <v>1</v>
      </c>
      <c r="O3799" s="102" t="s">
        <v>1075</v>
      </c>
    </row>
    <row r="3800" spans="1:15" x14ac:dyDescent="0.25">
      <c r="A3800" s="102" t="s">
        <v>5961</v>
      </c>
      <c r="B3800" s="103" t="s">
        <v>5962</v>
      </c>
      <c r="C3800" s="103" t="s">
        <v>274</v>
      </c>
      <c r="D3800" s="102" t="s">
        <v>136</v>
      </c>
      <c r="E3800" s="102" t="s">
        <v>275</v>
      </c>
      <c r="F3800" s="102" t="s">
        <v>7665</v>
      </c>
      <c r="H3800" s="102">
        <v>45523</v>
      </c>
      <c r="I3800" s="102" t="s">
        <v>1729</v>
      </c>
      <c r="J3800" s="102" t="s">
        <v>1</v>
      </c>
      <c r="K3800" s="102" t="s">
        <v>2</v>
      </c>
      <c r="L3800" s="102" t="s">
        <v>24</v>
      </c>
      <c r="M3800" s="102" t="s">
        <v>1074</v>
      </c>
      <c r="N3800" s="102">
        <v>1</v>
      </c>
      <c r="O3800" s="102" t="s">
        <v>1075</v>
      </c>
    </row>
    <row r="3801" spans="1:15" x14ac:dyDescent="0.25">
      <c r="A3801" s="102" t="s">
        <v>5961</v>
      </c>
      <c r="B3801" s="103" t="s">
        <v>2232</v>
      </c>
      <c r="C3801" s="103" t="s">
        <v>1180</v>
      </c>
      <c r="D3801" s="102" t="s">
        <v>136</v>
      </c>
      <c r="E3801" s="102" t="s">
        <v>275</v>
      </c>
      <c r="F3801" s="102" t="s">
        <v>7666</v>
      </c>
      <c r="H3801" s="102">
        <v>45523</v>
      </c>
      <c r="I3801" s="102" t="s">
        <v>1729</v>
      </c>
      <c r="J3801" s="102" t="s">
        <v>1</v>
      </c>
      <c r="K3801" s="102" t="s">
        <v>2</v>
      </c>
      <c r="L3801" s="102" t="s">
        <v>24</v>
      </c>
      <c r="M3801" s="102" t="s">
        <v>1180</v>
      </c>
      <c r="N3801" s="102">
        <v>1</v>
      </c>
      <c r="O3801" s="102" t="s">
        <v>1075</v>
      </c>
    </row>
    <row r="3802" spans="1:15" x14ac:dyDescent="0.25">
      <c r="A3802" s="102" t="s">
        <v>5965</v>
      </c>
      <c r="B3802" s="103" t="s">
        <v>1078</v>
      </c>
      <c r="C3802" s="103" t="s">
        <v>274</v>
      </c>
      <c r="D3802" s="102" t="s">
        <v>5696</v>
      </c>
      <c r="E3802" s="102" t="s">
        <v>275</v>
      </c>
      <c r="F3802" s="102" t="s">
        <v>7667</v>
      </c>
      <c r="H3802" s="102">
        <v>45523</v>
      </c>
      <c r="I3802" s="102" t="s">
        <v>1729</v>
      </c>
      <c r="J3802" s="102" t="s">
        <v>1</v>
      </c>
      <c r="K3802" s="102" t="s">
        <v>2</v>
      </c>
      <c r="L3802" s="102" t="s">
        <v>24</v>
      </c>
      <c r="M3802" s="102" t="s">
        <v>1074</v>
      </c>
      <c r="N3802" s="102">
        <v>1</v>
      </c>
      <c r="O3802" s="102" t="s">
        <v>1075</v>
      </c>
    </row>
    <row r="3803" spans="1:15" x14ac:dyDescent="0.25">
      <c r="A3803" s="102" t="s">
        <v>5965</v>
      </c>
      <c r="B3803" s="103" t="s">
        <v>3352</v>
      </c>
      <c r="C3803" s="103" t="s">
        <v>274</v>
      </c>
      <c r="D3803" s="102" t="s">
        <v>5696</v>
      </c>
      <c r="E3803" s="102" t="s">
        <v>275</v>
      </c>
      <c r="F3803" s="102" t="s">
        <v>7668</v>
      </c>
      <c r="H3803" s="102">
        <v>45523</v>
      </c>
      <c r="I3803" s="102" t="s">
        <v>1729</v>
      </c>
      <c r="J3803" s="102" t="s">
        <v>1</v>
      </c>
      <c r="K3803" s="102" t="s">
        <v>2</v>
      </c>
      <c r="L3803" s="102" t="s">
        <v>24</v>
      </c>
      <c r="M3803" s="102" t="s">
        <v>1074</v>
      </c>
      <c r="N3803" s="102">
        <v>1</v>
      </c>
      <c r="O3803" s="102" t="s">
        <v>1075</v>
      </c>
    </row>
    <row r="3804" spans="1:15" x14ac:dyDescent="0.25">
      <c r="A3804" s="102" t="s">
        <v>5965</v>
      </c>
      <c r="B3804" s="103" t="s">
        <v>1122</v>
      </c>
      <c r="C3804" s="103" t="s">
        <v>274</v>
      </c>
      <c r="D3804" s="102" t="s">
        <v>5696</v>
      </c>
      <c r="E3804" s="102" t="s">
        <v>275</v>
      </c>
      <c r="F3804" s="102" t="s">
        <v>7669</v>
      </c>
      <c r="H3804" s="102">
        <v>45523</v>
      </c>
      <c r="I3804" s="102" t="s">
        <v>1729</v>
      </c>
      <c r="J3804" s="102" t="s">
        <v>1</v>
      </c>
      <c r="K3804" s="102" t="s">
        <v>2</v>
      </c>
      <c r="L3804" s="102" t="s">
        <v>24</v>
      </c>
      <c r="M3804" s="102" t="s">
        <v>1074</v>
      </c>
      <c r="N3804" s="102">
        <v>1</v>
      </c>
      <c r="O3804" s="102" t="s">
        <v>1075</v>
      </c>
    </row>
    <row r="3805" spans="1:15" x14ac:dyDescent="0.25">
      <c r="A3805" s="102" t="s">
        <v>5969</v>
      </c>
      <c r="B3805" s="103" t="s">
        <v>2519</v>
      </c>
      <c r="C3805" s="103" t="s">
        <v>1118</v>
      </c>
      <c r="D3805" s="102" t="s">
        <v>1092</v>
      </c>
      <c r="E3805" s="102" t="s">
        <v>275</v>
      </c>
      <c r="F3805" s="102" t="s">
        <v>7670</v>
      </c>
      <c r="H3805" s="102">
        <v>45523</v>
      </c>
      <c r="I3805" s="102" t="s">
        <v>1729</v>
      </c>
      <c r="J3805" s="102" t="s">
        <v>1</v>
      </c>
      <c r="K3805" s="102" t="s">
        <v>2</v>
      </c>
      <c r="L3805" s="102" t="s">
        <v>24</v>
      </c>
      <c r="M3805" s="102" t="s">
        <v>1074</v>
      </c>
      <c r="N3805" s="102">
        <v>1</v>
      </c>
      <c r="O3805" s="102" t="s">
        <v>1075</v>
      </c>
    </row>
    <row r="3806" spans="1:15" x14ac:dyDescent="0.25">
      <c r="A3806" s="102" t="s">
        <v>5971</v>
      </c>
      <c r="B3806" s="103" t="s">
        <v>2189</v>
      </c>
      <c r="C3806" s="103" t="s">
        <v>274</v>
      </c>
      <c r="D3806" s="102" t="s">
        <v>5696</v>
      </c>
      <c r="E3806" s="102" t="s">
        <v>275</v>
      </c>
      <c r="F3806" s="102" t="s">
        <v>7671</v>
      </c>
      <c r="H3806" s="102">
        <v>45523</v>
      </c>
      <c r="I3806" s="102" t="s">
        <v>1729</v>
      </c>
      <c r="J3806" s="102" t="s">
        <v>1</v>
      </c>
      <c r="K3806" s="102" t="s">
        <v>2</v>
      </c>
      <c r="L3806" s="102" t="s">
        <v>24</v>
      </c>
      <c r="M3806" s="102" t="s">
        <v>1074</v>
      </c>
      <c r="N3806" s="102">
        <v>1</v>
      </c>
      <c r="O3806" s="102" t="s">
        <v>1075</v>
      </c>
    </row>
    <row r="3807" spans="1:15" x14ac:dyDescent="0.25">
      <c r="A3807" s="102" t="s">
        <v>2139</v>
      </c>
      <c r="B3807" s="103" t="s">
        <v>1810</v>
      </c>
      <c r="C3807" s="103" t="s">
        <v>1118</v>
      </c>
      <c r="D3807" s="102" t="s">
        <v>1092</v>
      </c>
      <c r="E3807" s="102" t="s">
        <v>275</v>
      </c>
      <c r="F3807" s="102" t="s">
        <v>7672</v>
      </c>
      <c r="H3807" s="102">
        <v>45523</v>
      </c>
      <c r="I3807" s="102" t="s">
        <v>1729</v>
      </c>
      <c r="J3807" s="102" t="s">
        <v>1</v>
      </c>
      <c r="K3807" s="102" t="s">
        <v>2</v>
      </c>
      <c r="L3807" s="102" t="s">
        <v>24</v>
      </c>
      <c r="M3807" s="102" t="s">
        <v>1074</v>
      </c>
      <c r="N3807" s="102">
        <v>1</v>
      </c>
      <c r="O3807" s="102" t="s">
        <v>1075</v>
      </c>
    </row>
    <row r="3808" spans="1:15" x14ac:dyDescent="0.25">
      <c r="A3808" s="102" t="s">
        <v>3034</v>
      </c>
      <c r="B3808" s="103" t="s">
        <v>1764</v>
      </c>
      <c r="C3808" s="103" t="s">
        <v>274</v>
      </c>
      <c r="D3808" s="102" t="s">
        <v>5696</v>
      </c>
      <c r="E3808" s="102" t="s">
        <v>275</v>
      </c>
      <c r="F3808" s="102" t="s">
        <v>7673</v>
      </c>
      <c r="H3808" s="102">
        <v>45523</v>
      </c>
      <c r="I3808" s="102" t="s">
        <v>1729</v>
      </c>
      <c r="J3808" s="102" t="s">
        <v>1</v>
      </c>
      <c r="K3808" s="102" t="s">
        <v>2</v>
      </c>
      <c r="L3808" s="102" t="s">
        <v>24</v>
      </c>
      <c r="M3808" s="102" t="s">
        <v>1074</v>
      </c>
      <c r="N3808" s="102">
        <v>1</v>
      </c>
      <c r="O3808" s="102" t="s">
        <v>1075</v>
      </c>
    </row>
    <row r="3809" spans="1:15" x14ac:dyDescent="0.25">
      <c r="A3809" s="102" t="s">
        <v>5975</v>
      </c>
      <c r="B3809" s="103" t="s">
        <v>1228</v>
      </c>
      <c r="C3809" s="103" t="s">
        <v>1118</v>
      </c>
      <c r="D3809" s="102" t="s">
        <v>5696</v>
      </c>
      <c r="E3809" s="102" t="s">
        <v>275</v>
      </c>
      <c r="F3809" s="102" t="s">
        <v>7674</v>
      </c>
      <c r="H3809" s="102">
        <v>45523</v>
      </c>
      <c r="I3809" s="102" t="s">
        <v>1729</v>
      </c>
      <c r="J3809" s="102" t="s">
        <v>1</v>
      </c>
      <c r="K3809" s="102" t="s">
        <v>2</v>
      </c>
      <c r="L3809" s="102" t="s">
        <v>24</v>
      </c>
      <c r="M3809" s="102" t="s">
        <v>1074</v>
      </c>
      <c r="N3809" s="102">
        <v>1</v>
      </c>
      <c r="O3809" s="102" t="s">
        <v>1075</v>
      </c>
    </row>
    <row r="3810" spans="1:15" x14ac:dyDescent="0.25">
      <c r="A3810" s="102" t="s">
        <v>1120</v>
      </c>
      <c r="B3810" s="103" t="s">
        <v>1267</v>
      </c>
      <c r="C3810" s="103" t="s">
        <v>277</v>
      </c>
      <c r="D3810" s="102" t="s">
        <v>136</v>
      </c>
      <c r="E3810" s="102" t="s">
        <v>275</v>
      </c>
      <c r="F3810" s="102" t="s">
        <v>7675</v>
      </c>
      <c r="H3810" s="102">
        <v>45523</v>
      </c>
      <c r="I3810" s="102" t="s">
        <v>1729</v>
      </c>
      <c r="J3810" s="102" t="s">
        <v>1</v>
      </c>
      <c r="K3810" s="102" t="s">
        <v>2</v>
      </c>
      <c r="L3810" s="102" t="s">
        <v>24</v>
      </c>
      <c r="M3810" s="102" t="s">
        <v>1074</v>
      </c>
      <c r="N3810" s="102">
        <v>1</v>
      </c>
      <c r="O3810" s="102" t="s">
        <v>1075</v>
      </c>
    </row>
    <row r="3811" spans="1:15" x14ac:dyDescent="0.25">
      <c r="A3811" s="102" t="s">
        <v>4998</v>
      </c>
      <c r="B3811" s="103" t="s">
        <v>3826</v>
      </c>
      <c r="C3811" s="103" t="s">
        <v>1118</v>
      </c>
      <c r="D3811" s="102" t="s">
        <v>5696</v>
      </c>
      <c r="E3811" s="102" t="s">
        <v>275</v>
      </c>
      <c r="F3811" s="102" t="s">
        <v>7676</v>
      </c>
      <c r="H3811" s="102">
        <v>45523</v>
      </c>
      <c r="I3811" s="102" t="s">
        <v>1729</v>
      </c>
      <c r="J3811" s="102" t="s">
        <v>1</v>
      </c>
      <c r="K3811" s="102" t="s">
        <v>2</v>
      </c>
      <c r="L3811" s="102" t="s">
        <v>24</v>
      </c>
      <c r="M3811" s="102" t="s">
        <v>1074</v>
      </c>
      <c r="N3811" s="102">
        <v>1</v>
      </c>
      <c r="O3811" s="102" t="s">
        <v>1075</v>
      </c>
    </row>
    <row r="3812" spans="1:15" x14ac:dyDescent="0.25">
      <c r="A3812" s="102" t="s">
        <v>1227</v>
      </c>
      <c r="B3812" s="103" t="s">
        <v>1629</v>
      </c>
      <c r="C3812" s="103" t="s">
        <v>277</v>
      </c>
      <c r="D3812" s="102" t="s">
        <v>136</v>
      </c>
      <c r="E3812" s="102" t="s">
        <v>275</v>
      </c>
      <c r="F3812" s="102" t="s">
        <v>7677</v>
      </c>
      <c r="H3812" s="102">
        <v>45523</v>
      </c>
      <c r="I3812" s="102" t="s">
        <v>1729</v>
      </c>
      <c r="J3812" s="102" t="s">
        <v>1</v>
      </c>
      <c r="K3812" s="102" t="s">
        <v>2</v>
      </c>
      <c r="L3812" s="102" t="s">
        <v>24</v>
      </c>
      <c r="M3812" s="102" t="s">
        <v>1074</v>
      </c>
      <c r="N3812" s="102">
        <v>1</v>
      </c>
      <c r="O3812" s="102" t="s">
        <v>1075</v>
      </c>
    </row>
    <row r="3813" spans="1:15" x14ac:dyDescent="0.25">
      <c r="A3813" s="102" t="s">
        <v>5980</v>
      </c>
      <c r="B3813" s="103" t="s">
        <v>1764</v>
      </c>
      <c r="C3813" s="103" t="s">
        <v>274</v>
      </c>
      <c r="D3813" s="102" t="s">
        <v>1092</v>
      </c>
      <c r="E3813" s="102" t="s">
        <v>275</v>
      </c>
      <c r="F3813" s="102" t="s">
        <v>7678</v>
      </c>
      <c r="H3813" s="102">
        <v>45523</v>
      </c>
      <c r="I3813" s="102" t="s">
        <v>1729</v>
      </c>
      <c r="J3813" s="102" t="s">
        <v>1</v>
      </c>
      <c r="K3813" s="102" t="s">
        <v>2</v>
      </c>
      <c r="L3813" s="102" t="s">
        <v>24</v>
      </c>
      <c r="M3813" s="102" t="s">
        <v>1074</v>
      </c>
      <c r="N3813" s="102">
        <v>1</v>
      </c>
      <c r="O3813" s="102" t="s">
        <v>1075</v>
      </c>
    </row>
    <row r="3814" spans="1:15" x14ac:dyDescent="0.25">
      <c r="A3814" s="102" t="s">
        <v>5982</v>
      </c>
      <c r="B3814" s="103" t="s">
        <v>1095</v>
      </c>
      <c r="C3814" s="103" t="s">
        <v>1118</v>
      </c>
      <c r="D3814" s="102" t="s">
        <v>1092</v>
      </c>
      <c r="E3814" s="102" t="s">
        <v>275</v>
      </c>
      <c r="F3814" s="102" t="s">
        <v>7679</v>
      </c>
      <c r="H3814" s="102">
        <v>45523</v>
      </c>
      <c r="I3814" s="102" t="s">
        <v>1729</v>
      </c>
      <c r="J3814" s="102" t="s">
        <v>1</v>
      </c>
      <c r="K3814" s="102" t="s">
        <v>2</v>
      </c>
      <c r="L3814" s="102" t="s">
        <v>24</v>
      </c>
      <c r="M3814" s="102" t="s">
        <v>1074</v>
      </c>
      <c r="N3814" s="102">
        <v>1</v>
      </c>
      <c r="O3814" s="102" t="s">
        <v>1075</v>
      </c>
    </row>
    <row r="3815" spans="1:15" x14ac:dyDescent="0.25">
      <c r="A3815" s="102" t="s">
        <v>5984</v>
      </c>
      <c r="B3815" s="103" t="s">
        <v>1448</v>
      </c>
      <c r="C3815" s="103" t="s">
        <v>1118</v>
      </c>
      <c r="D3815" s="102" t="s">
        <v>5696</v>
      </c>
      <c r="E3815" s="102" t="s">
        <v>275</v>
      </c>
      <c r="F3815" s="102" t="s">
        <v>7680</v>
      </c>
      <c r="H3815" s="102">
        <v>45523</v>
      </c>
      <c r="I3815" s="102" t="s">
        <v>1729</v>
      </c>
      <c r="J3815" s="102" t="s">
        <v>1</v>
      </c>
      <c r="K3815" s="102" t="s">
        <v>2</v>
      </c>
      <c r="L3815" s="102" t="s">
        <v>24</v>
      </c>
      <c r="M3815" s="102" t="s">
        <v>1074</v>
      </c>
      <c r="N3815" s="102">
        <v>1</v>
      </c>
      <c r="O3815" s="102" t="s">
        <v>1075</v>
      </c>
    </row>
    <row r="3816" spans="1:15" x14ac:dyDescent="0.25">
      <c r="A3816" s="102" t="s">
        <v>5986</v>
      </c>
      <c r="B3816" s="103" t="s">
        <v>5987</v>
      </c>
      <c r="C3816" s="103" t="s">
        <v>1118</v>
      </c>
      <c r="D3816" s="102" t="s">
        <v>5696</v>
      </c>
      <c r="E3816" s="102" t="s">
        <v>275</v>
      </c>
      <c r="F3816" s="102" t="s">
        <v>7681</v>
      </c>
      <c r="H3816" s="102">
        <v>45523</v>
      </c>
      <c r="I3816" s="102" t="s">
        <v>1729</v>
      </c>
      <c r="J3816" s="102" t="s">
        <v>1</v>
      </c>
      <c r="K3816" s="102" t="s">
        <v>2</v>
      </c>
      <c r="L3816" s="102" t="s">
        <v>24</v>
      </c>
      <c r="M3816" s="102" t="s">
        <v>1074</v>
      </c>
      <c r="N3816" s="102">
        <v>1</v>
      </c>
      <c r="O3816" s="102" t="s">
        <v>1075</v>
      </c>
    </row>
    <row r="3817" spans="1:15" x14ac:dyDescent="0.25">
      <c r="A3817" s="102" t="s">
        <v>5989</v>
      </c>
      <c r="B3817" s="103" t="s">
        <v>1775</v>
      </c>
      <c r="C3817" s="103" t="s">
        <v>274</v>
      </c>
      <c r="D3817" s="102" t="s">
        <v>5696</v>
      </c>
      <c r="E3817" s="102" t="s">
        <v>275</v>
      </c>
      <c r="F3817" s="102" t="s">
        <v>7682</v>
      </c>
      <c r="H3817" s="102">
        <v>45523</v>
      </c>
      <c r="I3817" s="102" t="s">
        <v>1729</v>
      </c>
      <c r="J3817" s="102" t="s">
        <v>1</v>
      </c>
      <c r="K3817" s="102" t="s">
        <v>2</v>
      </c>
      <c r="L3817" s="102" t="s">
        <v>24</v>
      </c>
      <c r="M3817" s="102" t="s">
        <v>1074</v>
      </c>
      <c r="N3817" s="102">
        <v>1</v>
      </c>
      <c r="O3817" s="102" t="s">
        <v>1075</v>
      </c>
    </row>
    <row r="3818" spans="1:15" x14ac:dyDescent="0.25">
      <c r="A3818" s="102" t="s">
        <v>5541</v>
      </c>
      <c r="B3818" s="103" t="s">
        <v>1487</v>
      </c>
      <c r="C3818" s="103" t="s">
        <v>277</v>
      </c>
      <c r="D3818" s="102" t="s">
        <v>7639</v>
      </c>
      <c r="E3818" s="102" t="s">
        <v>275</v>
      </c>
      <c r="F3818" s="102" t="s">
        <v>7683</v>
      </c>
      <c r="H3818" s="102">
        <v>45523</v>
      </c>
      <c r="I3818" s="102" t="s">
        <v>1729</v>
      </c>
      <c r="J3818" s="102" t="s">
        <v>1</v>
      </c>
      <c r="K3818" s="102" t="s">
        <v>2</v>
      </c>
      <c r="L3818" s="102" t="s">
        <v>24</v>
      </c>
      <c r="M3818" s="102" t="s">
        <v>1074</v>
      </c>
      <c r="N3818" s="102">
        <v>1</v>
      </c>
      <c r="O3818" s="102" t="s">
        <v>1075</v>
      </c>
    </row>
    <row r="3819" spans="1:15" x14ac:dyDescent="0.25">
      <c r="A3819" s="102" t="s">
        <v>3095</v>
      </c>
      <c r="B3819" s="103" t="s">
        <v>1091</v>
      </c>
      <c r="C3819" s="103" t="s">
        <v>1118</v>
      </c>
      <c r="D3819" s="102" t="s">
        <v>1092</v>
      </c>
      <c r="E3819" s="102" t="s">
        <v>275</v>
      </c>
      <c r="F3819" s="102" t="s">
        <v>7684</v>
      </c>
      <c r="H3819" s="102">
        <v>45523</v>
      </c>
      <c r="I3819" s="102" t="s">
        <v>1729</v>
      </c>
      <c r="J3819" s="102" t="s">
        <v>1</v>
      </c>
      <c r="K3819" s="102" t="s">
        <v>2</v>
      </c>
      <c r="L3819" s="102" t="s">
        <v>24</v>
      </c>
      <c r="M3819" s="102" t="s">
        <v>1074</v>
      </c>
      <c r="N3819" s="102">
        <v>1</v>
      </c>
      <c r="O3819" s="102" t="s">
        <v>1075</v>
      </c>
    </row>
    <row r="3820" spans="1:15" x14ac:dyDescent="0.25">
      <c r="A3820" s="102" t="s">
        <v>2144</v>
      </c>
      <c r="B3820" s="103" t="s">
        <v>5997</v>
      </c>
      <c r="C3820" s="103" t="s">
        <v>274</v>
      </c>
      <c r="D3820" s="102" t="s">
        <v>5696</v>
      </c>
      <c r="E3820" s="102" t="s">
        <v>275</v>
      </c>
      <c r="F3820" s="102" t="s">
        <v>7685</v>
      </c>
      <c r="H3820" s="102">
        <v>45523</v>
      </c>
      <c r="I3820" s="102" t="s">
        <v>1729</v>
      </c>
      <c r="J3820" s="102" t="s">
        <v>1</v>
      </c>
      <c r="K3820" s="102" t="s">
        <v>2</v>
      </c>
      <c r="L3820" s="102" t="s">
        <v>24</v>
      </c>
      <c r="M3820" s="102" t="s">
        <v>1074</v>
      </c>
      <c r="N3820" s="102">
        <v>1</v>
      </c>
      <c r="O3820" s="102" t="s">
        <v>1075</v>
      </c>
    </row>
    <row r="3821" spans="1:15" x14ac:dyDescent="0.25">
      <c r="A3821" s="102" t="s">
        <v>5999</v>
      </c>
      <c r="B3821" s="103" t="s">
        <v>6000</v>
      </c>
      <c r="C3821" s="103" t="s">
        <v>274</v>
      </c>
      <c r="D3821" s="102" t="s">
        <v>1092</v>
      </c>
      <c r="E3821" s="102" t="s">
        <v>275</v>
      </c>
      <c r="F3821" s="102" t="s">
        <v>7686</v>
      </c>
      <c r="H3821" s="102">
        <v>45523</v>
      </c>
      <c r="I3821" s="102" t="s">
        <v>1729</v>
      </c>
      <c r="J3821" s="102" t="s">
        <v>1</v>
      </c>
      <c r="K3821" s="102" t="s">
        <v>2</v>
      </c>
      <c r="L3821" s="102" t="s">
        <v>24</v>
      </c>
      <c r="M3821" s="102" t="s">
        <v>1074</v>
      </c>
      <c r="N3821" s="102">
        <v>1</v>
      </c>
      <c r="O3821" s="102" t="s">
        <v>1075</v>
      </c>
    </row>
    <row r="3822" spans="1:15" x14ac:dyDescent="0.25">
      <c r="A3822" s="102" t="s">
        <v>6002</v>
      </c>
      <c r="B3822" s="103" t="s">
        <v>1415</v>
      </c>
      <c r="C3822" s="103" t="s">
        <v>1118</v>
      </c>
      <c r="D3822" s="102" t="s">
        <v>5696</v>
      </c>
      <c r="E3822" s="102" t="s">
        <v>275</v>
      </c>
      <c r="F3822" s="102" t="s">
        <v>7687</v>
      </c>
      <c r="H3822" s="102">
        <v>45523</v>
      </c>
      <c r="I3822" s="102" t="s">
        <v>1729</v>
      </c>
      <c r="J3822" s="102" t="s">
        <v>1</v>
      </c>
      <c r="K3822" s="102" t="s">
        <v>2</v>
      </c>
      <c r="L3822" s="102" t="s">
        <v>24</v>
      </c>
      <c r="M3822" s="102" t="s">
        <v>1074</v>
      </c>
      <c r="N3822" s="102">
        <v>1</v>
      </c>
      <c r="O3822" s="102" t="s">
        <v>1075</v>
      </c>
    </row>
    <row r="3823" spans="1:15" x14ac:dyDescent="0.25">
      <c r="A3823" s="102" t="s">
        <v>5017</v>
      </c>
      <c r="B3823" s="103" t="s">
        <v>6003</v>
      </c>
      <c r="C3823" s="103" t="s">
        <v>1118</v>
      </c>
      <c r="D3823" s="102" t="s">
        <v>5696</v>
      </c>
      <c r="E3823" s="102" t="s">
        <v>275</v>
      </c>
      <c r="F3823" s="102" t="s">
        <v>7688</v>
      </c>
      <c r="H3823" s="102">
        <v>45523</v>
      </c>
      <c r="I3823" s="102" t="s">
        <v>1729</v>
      </c>
      <c r="J3823" s="102" t="s">
        <v>1</v>
      </c>
      <c r="K3823" s="102" t="s">
        <v>2</v>
      </c>
      <c r="L3823" s="102" t="s">
        <v>24</v>
      </c>
      <c r="M3823" s="102" t="s">
        <v>1074</v>
      </c>
      <c r="N3823" s="102">
        <v>1</v>
      </c>
      <c r="O3823" s="102" t="s">
        <v>1075</v>
      </c>
    </row>
    <row r="3824" spans="1:15" x14ac:dyDescent="0.25">
      <c r="A3824" s="102" t="s">
        <v>6005</v>
      </c>
      <c r="B3824" s="103" t="s">
        <v>3352</v>
      </c>
      <c r="C3824" s="103" t="s">
        <v>274</v>
      </c>
      <c r="D3824" s="102" t="s">
        <v>1092</v>
      </c>
      <c r="E3824" s="102" t="s">
        <v>275</v>
      </c>
      <c r="F3824" s="102" t="s">
        <v>7689</v>
      </c>
      <c r="H3824" s="102">
        <v>45523</v>
      </c>
      <c r="I3824" s="102" t="s">
        <v>1729</v>
      </c>
      <c r="J3824" s="102" t="s">
        <v>1</v>
      </c>
      <c r="K3824" s="102" t="s">
        <v>2</v>
      </c>
      <c r="L3824" s="102" t="s">
        <v>24</v>
      </c>
      <c r="M3824" s="102" t="s">
        <v>1074</v>
      </c>
      <c r="N3824" s="102">
        <v>1</v>
      </c>
      <c r="O3824" s="102" t="s">
        <v>1075</v>
      </c>
    </row>
    <row r="3825" spans="1:15" x14ac:dyDescent="0.25">
      <c r="A3825" s="102" t="s">
        <v>6006</v>
      </c>
      <c r="B3825" s="103" t="s">
        <v>1228</v>
      </c>
      <c r="C3825" s="103" t="s">
        <v>277</v>
      </c>
      <c r="D3825" s="102" t="s">
        <v>136</v>
      </c>
      <c r="E3825" s="102" t="s">
        <v>275</v>
      </c>
      <c r="F3825" s="102" t="s">
        <v>7690</v>
      </c>
      <c r="H3825" s="102">
        <v>45523</v>
      </c>
      <c r="I3825" s="102" t="s">
        <v>1729</v>
      </c>
      <c r="J3825" s="102" t="s">
        <v>1</v>
      </c>
      <c r="K3825" s="102" t="s">
        <v>2</v>
      </c>
      <c r="L3825" s="102" t="s">
        <v>24</v>
      </c>
      <c r="M3825" s="102" t="s">
        <v>1074</v>
      </c>
      <c r="N3825" s="102">
        <v>1</v>
      </c>
      <c r="O3825" s="102" t="s">
        <v>1075</v>
      </c>
    </row>
    <row r="3826" spans="1:15" x14ac:dyDescent="0.25">
      <c r="A3826" s="102" t="s">
        <v>6008</v>
      </c>
      <c r="B3826" s="103" t="s">
        <v>1997</v>
      </c>
      <c r="C3826" s="103" t="s">
        <v>1118</v>
      </c>
      <c r="D3826" s="102" t="s">
        <v>5696</v>
      </c>
      <c r="E3826" s="102" t="s">
        <v>275</v>
      </c>
      <c r="F3826" s="102" t="s">
        <v>7691</v>
      </c>
      <c r="H3826" s="102">
        <v>45523</v>
      </c>
      <c r="I3826" s="102" t="s">
        <v>1729</v>
      </c>
      <c r="J3826" s="102" t="s">
        <v>1</v>
      </c>
      <c r="K3826" s="102" t="s">
        <v>2</v>
      </c>
      <c r="L3826" s="102" t="s">
        <v>24</v>
      </c>
      <c r="M3826" s="102" t="s">
        <v>1074</v>
      </c>
      <c r="N3826" s="102">
        <v>1</v>
      </c>
      <c r="O3826" s="102" t="s">
        <v>1075</v>
      </c>
    </row>
    <row r="3827" spans="1:15" x14ac:dyDescent="0.25">
      <c r="A3827" s="102" t="s">
        <v>1247</v>
      </c>
      <c r="B3827" s="103" t="s">
        <v>1153</v>
      </c>
      <c r="C3827" s="103" t="s">
        <v>1118</v>
      </c>
      <c r="D3827" s="102" t="s">
        <v>5696</v>
      </c>
      <c r="E3827" s="102" t="s">
        <v>275</v>
      </c>
      <c r="F3827" s="102" t="s">
        <v>7692</v>
      </c>
      <c r="H3827" s="102">
        <v>45523</v>
      </c>
      <c r="I3827" s="102" t="s">
        <v>1729</v>
      </c>
      <c r="J3827" s="102" t="s">
        <v>1</v>
      </c>
      <c r="K3827" s="102" t="s">
        <v>2</v>
      </c>
      <c r="L3827" s="102" t="s">
        <v>24</v>
      </c>
      <c r="M3827" s="102" t="s">
        <v>1074</v>
      </c>
      <c r="N3827" s="102">
        <v>1</v>
      </c>
      <c r="O3827" s="102" t="s">
        <v>1075</v>
      </c>
    </row>
    <row r="3828" spans="1:15" x14ac:dyDescent="0.25">
      <c r="A3828" s="102" t="s">
        <v>1247</v>
      </c>
      <c r="B3828" s="103" t="s">
        <v>1476</v>
      </c>
      <c r="C3828" s="103" t="s">
        <v>274</v>
      </c>
      <c r="D3828" s="102" t="s">
        <v>5696</v>
      </c>
      <c r="E3828" s="102" t="s">
        <v>275</v>
      </c>
      <c r="F3828" s="102" t="s">
        <v>7693</v>
      </c>
      <c r="H3828" s="102">
        <v>45523</v>
      </c>
      <c r="I3828" s="102" t="s">
        <v>1729</v>
      </c>
      <c r="J3828" s="102" t="s">
        <v>1</v>
      </c>
      <c r="K3828" s="102" t="s">
        <v>2</v>
      </c>
      <c r="L3828" s="102" t="s">
        <v>24</v>
      </c>
      <c r="M3828" s="102" t="s">
        <v>1074</v>
      </c>
      <c r="N3828" s="102">
        <v>1</v>
      </c>
      <c r="O3828" s="102" t="s">
        <v>1075</v>
      </c>
    </row>
    <row r="3829" spans="1:15" x14ac:dyDescent="0.25">
      <c r="A3829" s="102" t="s">
        <v>6012</v>
      </c>
      <c r="B3829" s="103" t="s">
        <v>1672</v>
      </c>
      <c r="C3829" s="103" t="s">
        <v>274</v>
      </c>
      <c r="D3829" s="102" t="s">
        <v>1092</v>
      </c>
      <c r="E3829" s="102" t="s">
        <v>275</v>
      </c>
      <c r="F3829" s="102" t="s">
        <v>7694</v>
      </c>
      <c r="H3829" s="102">
        <v>45523</v>
      </c>
      <c r="I3829" s="102" t="s">
        <v>1729</v>
      </c>
      <c r="J3829" s="102" t="s">
        <v>1</v>
      </c>
      <c r="K3829" s="102" t="s">
        <v>2</v>
      </c>
      <c r="L3829" s="102" t="s">
        <v>24</v>
      </c>
      <c r="M3829" s="102" t="s">
        <v>1074</v>
      </c>
      <c r="N3829" s="102">
        <v>1</v>
      </c>
      <c r="O3829" s="102" t="s">
        <v>1075</v>
      </c>
    </row>
    <row r="3830" spans="1:15" x14ac:dyDescent="0.25">
      <c r="A3830" s="102" t="s">
        <v>4557</v>
      </c>
      <c r="B3830" s="103" t="s">
        <v>6014</v>
      </c>
      <c r="C3830" s="103" t="s">
        <v>1118</v>
      </c>
      <c r="D3830" s="102" t="s">
        <v>5696</v>
      </c>
      <c r="E3830" s="102" t="s">
        <v>275</v>
      </c>
      <c r="F3830" s="102" t="s">
        <v>7695</v>
      </c>
      <c r="H3830" s="102">
        <v>45523</v>
      </c>
      <c r="I3830" s="102" t="s">
        <v>1729</v>
      </c>
      <c r="J3830" s="102" t="s">
        <v>1</v>
      </c>
      <c r="K3830" s="102" t="s">
        <v>2</v>
      </c>
      <c r="L3830" s="102" t="s">
        <v>24</v>
      </c>
      <c r="M3830" s="102" t="s">
        <v>1074</v>
      </c>
      <c r="N3830" s="102">
        <v>1</v>
      </c>
      <c r="O3830" s="102" t="s">
        <v>1075</v>
      </c>
    </row>
    <row r="3831" spans="1:15" x14ac:dyDescent="0.25">
      <c r="A3831" s="102" t="s">
        <v>6016</v>
      </c>
      <c r="B3831" s="103" t="s">
        <v>2031</v>
      </c>
      <c r="C3831" s="103" t="s">
        <v>277</v>
      </c>
      <c r="D3831" s="102" t="s">
        <v>136</v>
      </c>
      <c r="E3831" s="102" t="s">
        <v>275</v>
      </c>
      <c r="F3831" s="102" t="s">
        <v>7696</v>
      </c>
      <c r="H3831" s="102">
        <v>45523</v>
      </c>
      <c r="I3831" s="102" t="s">
        <v>1729</v>
      </c>
      <c r="J3831" s="102" t="s">
        <v>1</v>
      </c>
      <c r="K3831" s="102" t="s">
        <v>2</v>
      </c>
      <c r="L3831" s="102" t="s">
        <v>24</v>
      </c>
      <c r="M3831" s="102" t="s">
        <v>1074</v>
      </c>
      <c r="N3831" s="102">
        <v>1</v>
      </c>
      <c r="O3831" s="102" t="s">
        <v>1075</v>
      </c>
    </row>
    <row r="3832" spans="1:15" x14ac:dyDescent="0.25">
      <c r="A3832" s="102" t="s">
        <v>6018</v>
      </c>
      <c r="B3832" s="103" t="s">
        <v>1515</v>
      </c>
      <c r="C3832" s="103" t="s">
        <v>274</v>
      </c>
      <c r="D3832" s="102" t="s">
        <v>1092</v>
      </c>
      <c r="E3832" s="102" t="s">
        <v>275</v>
      </c>
      <c r="F3832" s="102" t="s">
        <v>7697</v>
      </c>
      <c r="H3832" s="102">
        <v>45523</v>
      </c>
      <c r="I3832" s="102" t="s">
        <v>1729</v>
      </c>
      <c r="J3832" s="102" t="s">
        <v>1</v>
      </c>
      <c r="K3832" s="102" t="s">
        <v>2</v>
      </c>
      <c r="L3832" s="102" t="s">
        <v>24</v>
      </c>
      <c r="M3832" s="102" t="s">
        <v>1074</v>
      </c>
      <c r="N3832" s="102">
        <v>1</v>
      </c>
      <c r="O3832" s="102" t="s">
        <v>1075</v>
      </c>
    </row>
    <row r="3833" spans="1:15" x14ac:dyDescent="0.25">
      <c r="A3833" s="102" t="s">
        <v>6020</v>
      </c>
      <c r="B3833" s="103" t="s">
        <v>1095</v>
      </c>
      <c r="C3833" s="103" t="s">
        <v>1118</v>
      </c>
      <c r="D3833" s="102" t="s">
        <v>5696</v>
      </c>
      <c r="E3833" s="102" t="s">
        <v>275</v>
      </c>
      <c r="F3833" s="102" t="s">
        <v>7698</v>
      </c>
      <c r="H3833" s="102">
        <v>45523</v>
      </c>
      <c r="I3833" s="102" t="s">
        <v>1729</v>
      </c>
      <c r="J3833" s="102" t="s">
        <v>1</v>
      </c>
      <c r="K3833" s="102" t="s">
        <v>2</v>
      </c>
      <c r="L3833" s="102" t="s">
        <v>24</v>
      </c>
      <c r="M3833" s="102" t="s">
        <v>1074</v>
      </c>
      <c r="N3833" s="102">
        <v>1</v>
      </c>
      <c r="O3833" s="102" t="s">
        <v>1075</v>
      </c>
    </row>
    <row r="3834" spans="1:15" x14ac:dyDescent="0.25">
      <c r="A3834" s="102" t="s">
        <v>6022</v>
      </c>
      <c r="B3834" s="103" t="s">
        <v>6023</v>
      </c>
      <c r="C3834" s="103" t="s">
        <v>1118</v>
      </c>
      <c r="D3834" s="102" t="s">
        <v>5696</v>
      </c>
      <c r="E3834" s="102" t="s">
        <v>275</v>
      </c>
      <c r="F3834" s="102" t="s">
        <v>7699</v>
      </c>
      <c r="H3834" s="102">
        <v>45523</v>
      </c>
      <c r="I3834" s="102" t="s">
        <v>1729</v>
      </c>
      <c r="J3834" s="102" t="s">
        <v>1</v>
      </c>
      <c r="K3834" s="102" t="s">
        <v>2</v>
      </c>
      <c r="L3834" s="102" t="s">
        <v>24</v>
      </c>
      <c r="M3834" s="102" t="s">
        <v>1074</v>
      </c>
      <c r="N3834" s="102">
        <v>1</v>
      </c>
      <c r="O3834" s="102" t="s">
        <v>1075</v>
      </c>
    </row>
    <row r="3835" spans="1:15" x14ac:dyDescent="0.25">
      <c r="A3835" s="102" t="s">
        <v>6025</v>
      </c>
      <c r="B3835" s="103" t="s">
        <v>1214</v>
      </c>
      <c r="C3835" s="103" t="s">
        <v>1118</v>
      </c>
      <c r="D3835" s="102" t="s">
        <v>5696</v>
      </c>
      <c r="E3835" s="102" t="s">
        <v>275</v>
      </c>
      <c r="F3835" s="102" t="s">
        <v>7700</v>
      </c>
      <c r="H3835" s="102">
        <v>45523</v>
      </c>
      <c r="I3835" s="102" t="s">
        <v>1729</v>
      </c>
      <c r="J3835" s="102" t="s">
        <v>1</v>
      </c>
      <c r="K3835" s="102" t="s">
        <v>2</v>
      </c>
      <c r="L3835" s="102" t="s">
        <v>24</v>
      </c>
      <c r="M3835" s="102" t="s">
        <v>1074</v>
      </c>
      <c r="N3835" s="102">
        <v>1</v>
      </c>
      <c r="O3835" s="102" t="s">
        <v>1075</v>
      </c>
    </row>
    <row r="3836" spans="1:15" x14ac:dyDescent="0.25">
      <c r="A3836" s="102" t="s">
        <v>6025</v>
      </c>
      <c r="B3836" s="103" t="s">
        <v>1672</v>
      </c>
      <c r="C3836" s="103" t="s">
        <v>274</v>
      </c>
      <c r="D3836" s="102" t="s">
        <v>5696</v>
      </c>
      <c r="E3836" s="102" t="s">
        <v>275</v>
      </c>
      <c r="F3836" s="102" t="s">
        <v>7701</v>
      </c>
      <c r="H3836" s="102">
        <v>45523</v>
      </c>
      <c r="I3836" s="102" t="s">
        <v>1729</v>
      </c>
      <c r="J3836" s="102" t="s">
        <v>1</v>
      </c>
      <c r="K3836" s="102" t="s">
        <v>2</v>
      </c>
      <c r="L3836" s="102" t="s">
        <v>24</v>
      </c>
      <c r="M3836" s="102" t="s">
        <v>1074</v>
      </c>
      <c r="N3836" s="102">
        <v>1</v>
      </c>
      <c r="O3836" s="102" t="s">
        <v>1075</v>
      </c>
    </row>
    <row r="3837" spans="1:15" x14ac:dyDescent="0.25">
      <c r="A3837" s="102" t="s">
        <v>6025</v>
      </c>
      <c r="B3837" s="103" t="s">
        <v>1208</v>
      </c>
      <c r="C3837" s="103" t="s">
        <v>274</v>
      </c>
      <c r="D3837" s="102" t="s">
        <v>5696</v>
      </c>
      <c r="E3837" s="102" t="s">
        <v>275</v>
      </c>
      <c r="F3837" s="102" t="s">
        <v>7702</v>
      </c>
      <c r="H3837" s="102">
        <v>45523</v>
      </c>
      <c r="I3837" s="102" t="s">
        <v>1729</v>
      </c>
      <c r="J3837" s="102" t="s">
        <v>1</v>
      </c>
      <c r="K3837" s="102" t="s">
        <v>2</v>
      </c>
      <c r="L3837" s="102" t="s">
        <v>24</v>
      </c>
      <c r="M3837" s="102" t="s">
        <v>1074</v>
      </c>
      <c r="N3837" s="102">
        <v>1</v>
      </c>
      <c r="O3837" s="102" t="s">
        <v>1075</v>
      </c>
    </row>
    <row r="3838" spans="1:15" x14ac:dyDescent="0.25">
      <c r="A3838" s="102" t="s">
        <v>2731</v>
      </c>
      <c r="B3838" s="103" t="s">
        <v>1597</v>
      </c>
      <c r="C3838" s="103" t="s">
        <v>277</v>
      </c>
      <c r="D3838" s="102" t="s">
        <v>136</v>
      </c>
      <c r="E3838" s="102" t="s">
        <v>275</v>
      </c>
      <c r="F3838" s="102" t="s">
        <v>7703</v>
      </c>
      <c r="H3838" s="102">
        <v>45523</v>
      </c>
      <c r="I3838" s="102" t="s">
        <v>1729</v>
      </c>
      <c r="J3838" s="102" t="s">
        <v>1</v>
      </c>
      <c r="K3838" s="102" t="s">
        <v>2</v>
      </c>
      <c r="L3838" s="102" t="s">
        <v>24</v>
      </c>
      <c r="M3838" s="102" t="s">
        <v>1074</v>
      </c>
      <c r="N3838" s="102">
        <v>1</v>
      </c>
      <c r="O3838" s="102" t="s">
        <v>1075</v>
      </c>
    </row>
    <row r="3839" spans="1:15" x14ac:dyDescent="0.25">
      <c r="A3839" s="102" t="s">
        <v>6030</v>
      </c>
      <c r="B3839" s="103" t="s">
        <v>2109</v>
      </c>
      <c r="C3839" s="103" t="s">
        <v>1118</v>
      </c>
      <c r="D3839" s="102" t="s">
        <v>5696</v>
      </c>
      <c r="E3839" s="102" t="s">
        <v>275</v>
      </c>
      <c r="F3839" s="102" t="s">
        <v>7704</v>
      </c>
      <c r="H3839" s="102">
        <v>45523</v>
      </c>
      <c r="I3839" s="102" t="s">
        <v>1729</v>
      </c>
      <c r="J3839" s="102" t="s">
        <v>1</v>
      </c>
      <c r="K3839" s="102" t="s">
        <v>2</v>
      </c>
      <c r="L3839" s="102" t="s">
        <v>24</v>
      </c>
      <c r="M3839" s="102" t="s">
        <v>1074</v>
      </c>
      <c r="N3839" s="102">
        <v>1</v>
      </c>
      <c r="O3839" s="102" t="s">
        <v>1075</v>
      </c>
    </row>
    <row r="3840" spans="1:15" x14ac:dyDescent="0.25">
      <c r="A3840" s="102" t="s">
        <v>6032</v>
      </c>
      <c r="B3840" s="103" t="s">
        <v>2114</v>
      </c>
      <c r="C3840" s="103" t="s">
        <v>277</v>
      </c>
      <c r="D3840" s="102" t="s">
        <v>136</v>
      </c>
      <c r="E3840" s="102" t="s">
        <v>275</v>
      </c>
      <c r="F3840" s="102" t="s">
        <v>7705</v>
      </c>
      <c r="H3840" s="102">
        <v>45523</v>
      </c>
      <c r="I3840" s="102" t="s">
        <v>1729</v>
      </c>
      <c r="J3840" s="102" t="s">
        <v>1</v>
      </c>
      <c r="K3840" s="102" t="s">
        <v>2</v>
      </c>
      <c r="L3840" s="102" t="s">
        <v>24</v>
      </c>
      <c r="M3840" s="102" t="s">
        <v>1074</v>
      </c>
      <c r="N3840" s="102">
        <v>1</v>
      </c>
      <c r="O3840" s="102" t="s">
        <v>1075</v>
      </c>
    </row>
    <row r="3841" spans="1:15" x14ac:dyDescent="0.25">
      <c r="A3841" s="102" t="s">
        <v>2169</v>
      </c>
      <c r="B3841" s="103" t="s">
        <v>2198</v>
      </c>
      <c r="C3841" s="103" t="s">
        <v>277</v>
      </c>
      <c r="D3841" s="102" t="s">
        <v>136</v>
      </c>
      <c r="E3841" s="102" t="s">
        <v>275</v>
      </c>
      <c r="F3841" s="102" t="s">
        <v>7706</v>
      </c>
      <c r="H3841" s="102">
        <v>45523</v>
      </c>
      <c r="I3841" s="102" t="s">
        <v>1729</v>
      </c>
      <c r="J3841" s="102" t="s">
        <v>1</v>
      </c>
      <c r="K3841" s="102" t="s">
        <v>2</v>
      </c>
      <c r="L3841" s="102" t="s">
        <v>24</v>
      </c>
      <c r="M3841" s="102" t="s">
        <v>1074</v>
      </c>
      <c r="N3841" s="102">
        <v>1</v>
      </c>
      <c r="O3841" s="102" t="s">
        <v>1075</v>
      </c>
    </row>
    <row r="3842" spans="1:15" x14ac:dyDescent="0.25">
      <c r="A3842" s="102" t="s">
        <v>6035</v>
      </c>
      <c r="B3842" s="103" t="s">
        <v>4900</v>
      </c>
      <c r="C3842" s="103" t="s">
        <v>1118</v>
      </c>
      <c r="D3842" s="102" t="s">
        <v>1092</v>
      </c>
      <c r="E3842" s="102" t="s">
        <v>275</v>
      </c>
      <c r="F3842" s="102" t="s">
        <v>7707</v>
      </c>
      <c r="H3842" s="102">
        <v>45523</v>
      </c>
      <c r="I3842" s="102" t="s">
        <v>1729</v>
      </c>
      <c r="J3842" s="102" t="s">
        <v>1</v>
      </c>
      <c r="K3842" s="102" t="s">
        <v>2</v>
      </c>
      <c r="L3842" s="102" t="s">
        <v>24</v>
      </c>
      <c r="M3842" s="102" t="s">
        <v>1074</v>
      </c>
      <c r="N3842" s="102">
        <v>1</v>
      </c>
      <c r="O3842" s="102" t="s">
        <v>1075</v>
      </c>
    </row>
    <row r="3843" spans="1:15" x14ac:dyDescent="0.25">
      <c r="A3843" s="102" t="s">
        <v>2181</v>
      </c>
      <c r="B3843" s="103" t="s">
        <v>1476</v>
      </c>
      <c r="C3843" s="103" t="s">
        <v>274</v>
      </c>
      <c r="D3843" s="102" t="s">
        <v>136</v>
      </c>
      <c r="E3843" s="102" t="s">
        <v>275</v>
      </c>
      <c r="F3843" s="102" t="s">
        <v>7708</v>
      </c>
      <c r="H3843" s="102">
        <v>45523</v>
      </c>
      <c r="I3843" s="102" t="s">
        <v>1729</v>
      </c>
      <c r="J3843" s="102" t="s">
        <v>1</v>
      </c>
      <c r="K3843" s="102" t="s">
        <v>2</v>
      </c>
      <c r="L3843" s="102" t="s">
        <v>24</v>
      </c>
      <c r="M3843" s="102" t="s">
        <v>1074</v>
      </c>
      <c r="N3843" s="102">
        <v>1</v>
      </c>
      <c r="O3843" s="102" t="s">
        <v>1075</v>
      </c>
    </row>
    <row r="3844" spans="1:15" x14ac:dyDescent="0.25">
      <c r="A3844" s="102" t="s">
        <v>6038</v>
      </c>
      <c r="B3844" s="103" t="s">
        <v>1120</v>
      </c>
      <c r="C3844" s="103" t="s">
        <v>274</v>
      </c>
      <c r="D3844" s="102" t="s">
        <v>1092</v>
      </c>
      <c r="E3844" s="102" t="s">
        <v>275</v>
      </c>
      <c r="F3844" s="102" t="s">
        <v>7709</v>
      </c>
      <c r="H3844" s="102">
        <v>45523</v>
      </c>
      <c r="I3844" s="102" t="s">
        <v>1729</v>
      </c>
      <c r="J3844" s="102" t="s">
        <v>1</v>
      </c>
      <c r="K3844" s="102" t="s">
        <v>2</v>
      </c>
      <c r="L3844" s="102" t="s">
        <v>24</v>
      </c>
      <c r="M3844" s="102" t="s">
        <v>1074</v>
      </c>
      <c r="N3844" s="102">
        <v>1</v>
      </c>
      <c r="O3844" s="102" t="s">
        <v>1075</v>
      </c>
    </row>
    <row r="3845" spans="1:15" x14ac:dyDescent="0.25">
      <c r="A3845" s="102" t="s">
        <v>6040</v>
      </c>
      <c r="B3845" s="103" t="s">
        <v>1260</v>
      </c>
      <c r="C3845" s="103" t="s">
        <v>1118</v>
      </c>
      <c r="D3845" s="102" t="s">
        <v>5696</v>
      </c>
      <c r="E3845" s="102" t="s">
        <v>275</v>
      </c>
      <c r="F3845" s="102" t="s">
        <v>7710</v>
      </c>
      <c r="H3845" s="102">
        <v>45523</v>
      </c>
      <c r="I3845" s="102" t="s">
        <v>1729</v>
      </c>
      <c r="J3845" s="102" t="s">
        <v>1</v>
      </c>
      <c r="K3845" s="102" t="s">
        <v>2</v>
      </c>
      <c r="L3845" s="102" t="s">
        <v>24</v>
      </c>
      <c r="M3845" s="102" t="s">
        <v>1074</v>
      </c>
      <c r="N3845" s="102">
        <v>1</v>
      </c>
      <c r="O3845" s="102" t="s">
        <v>1075</v>
      </c>
    </row>
    <row r="3846" spans="1:15" x14ac:dyDescent="0.25">
      <c r="A3846" s="102" t="s">
        <v>1274</v>
      </c>
      <c r="B3846" s="103" t="s">
        <v>1487</v>
      </c>
      <c r="C3846" s="103" t="s">
        <v>1118</v>
      </c>
      <c r="D3846" s="102" t="s">
        <v>5696</v>
      </c>
      <c r="E3846" s="102" t="s">
        <v>275</v>
      </c>
      <c r="F3846" s="102" t="s">
        <v>7711</v>
      </c>
      <c r="H3846" s="102">
        <v>45523</v>
      </c>
      <c r="I3846" s="102" t="s">
        <v>1729</v>
      </c>
      <c r="J3846" s="102" t="s">
        <v>1</v>
      </c>
      <c r="K3846" s="102" t="s">
        <v>2</v>
      </c>
      <c r="L3846" s="102" t="s">
        <v>24</v>
      </c>
      <c r="M3846" s="102" t="s">
        <v>1074</v>
      </c>
      <c r="N3846" s="102">
        <v>1</v>
      </c>
      <c r="O3846" s="102" t="s">
        <v>1075</v>
      </c>
    </row>
    <row r="3847" spans="1:15" x14ac:dyDescent="0.25">
      <c r="A3847" s="102" t="s">
        <v>4052</v>
      </c>
      <c r="B3847" s="103" t="s">
        <v>3525</v>
      </c>
      <c r="C3847" s="103" t="s">
        <v>1118</v>
      </c>
      <c r="D3847" s="102" t="s">
        <v>5696</v>
      </c>
      <c r="E3847" s="102" t="s">
        <v>275</v>
      </c>
      <c r="F3847" s="102" t="s">
        <v>7712</v>
      </c>
      <c r="H3847" s="102">
        <v>45523</v>
      </c>
      <c r="I3847" s="102" t="s">
        <v>1729</v>
      </c>
      <c r="J3847" s="102" t="s">
        <v>1</v>
      </c>
      <c r="K3847" s="102" t="s">
        <v>2</v>
      </c>
      <c r="L3847" s="102" t="s">
        <v>24</v>
      </c>
      <c r="M3847" s="102" t="s">
        <v>1074</v>
      </c>
      <c r="N3847" s="102">
        <v>1</v>
      </c>
      <c r="O3847" s="102" t="s">
        <v>1075</v>
      </c>
    </row>
    <row r="3848" spans="1:15" x14ac:dyDescent="0.25">
      <c r="A3848" s="102" t="s">
        <v>4052</v>
      </c>
      <c r="B3848" s="103" t="s">
        <v>1078</v>
      </c>
      <c r="C3848" s="103" t="s">
        <v>274</v>
      </c>
      <c r="D3848" s="102" t="s">
        <v>5696</v>
      </c>
      <c r="E3848" s="102" t="s">
        <v>275</v>
      </c>
      <c r="F3848" s="102" t="s">
        <v>7713</v>
      </c>
      <c r="H3848" s="102">
        <v>45523</v>
      </c>
      <c r="I3848" s="102" t="s">
        <v>1729</v>
      </c>
      <c r="J3848" s="102" t="s">
        <v>1</v>
      </c>
      <c r="K3848" s="102" t="s">
        <v>2</v>
      </c>
      <c r="L3848" s="102" t="s">
        <v>24</v>
      </c>
      <c r="M3848" s="102" t="s">
        <v>1074</v>
      </c>
      <c r="N3848" s="102">
        <v>1</v>
      </c>
      <c r="O3848" s="102" t="s">
        <v>1075</v>
      </c>
    </row>
    <row r="3849" spans="1:15" x14ac:dyDescent="0.25">
      <c r="A3849" s="102" t="s">
        <v>4052</v>
      </c>
      <c r="B3849" s="103" t="s">
        <v>1122</v>
      </c>
      <c r="C3849" s="103" t="s">
        <v>274</v>
      </c>
      <c r="D3849" s="102" t="s">
        <v>5696</v>
      </c>
      <c r="E3849" s="102" t="s">
        <v>275</v>
      </c>
      <c r="F3849" s="102" t="s">
        <v>7714</v>
      </c>
      <c r="H3849" s="102">
        <v>45523</v>
      </c>
      <c r="I3849" s="102" t="s">
        <v>1729</v>
      </c>
      <c r="J3849" s="102" t="s">
        <v>1</v>
      </c>
      <c r="K3849" s="102" t="s">
        <v>2</v>
      </c>
      <c r="L3849" s="102" t="s">
        <v>24</v>
      </c>
      <c r="M3849" s="102" t="s">
        <v>1074</v>
      </c>
      <c r="N3849" s="102">
        <v>1</v>
      </c>
      <c r="O3849" s="102" t="s">
        <v>1075</v>
      </c>
    </row>
    <row r="3850" spans="1:15" x14ac:dyDescent="0.25">
      <c r="A3850" s="102" t="s">
        <v>6047</v>
      </c>
      <c r="B3850" s="103" t="s">
        <v>6048</v>
      </c>
      <c r="C3850" s="103" t="s">
        <v>274</v>
      </c>
      <c r="D3850" s="102" t="s">
        <v>1092</v>
      </c>
      <c r="E3850" s="102" t="s">
        <v>275</v>
      </c>
      <c r="F3850" s="102" t="s">
        <v>7715</v>
      </c>
      <c r="H3850" s="102">
        <v>45523</v>
      </c>
      <c r="I3850" s="102" t="s">
        <v>1729</v>
      </c>
      <c r="J3850" s="102" t="s">
        <v>1</v>
      </c>
      <c r="K3850" s="102" t="s">
        <v>2</v>
      </c>
      <c r="L3850" s="102" t="s">
        <v>24</v>
      </c>
      <c r="M3850" s="102" t="s">
        <v>1074</v>
      </c>
      <c r="N3850" s="102">
        <v>1</v>
      </c>
      <c r="O3850" s="102" t="s">
        <v>1075</v>
      </c>
    </row>
    <row r="3851" spans="1:15" x14ac:dyDescent="0.25">
      <c r="A3851" s="102" t="s">
        <v>6050</v>
      </c>
      <c r="B3851" s="103" t="s">
        <v>6051</v>
      </c>
      <c r="C3851" s="103" t="s">
        <v>274</v>
      </c>
      <c r="D3851" s="102" t="s">
        <v>5696</v>
      </c>
      <c r="E3851" s="102" t="s">
        <v>275</v>
      </c>
      <c r="F3851" s="102" t="s">
        <v>7716</v>
      </c>
      <c r="H3851" s="102">
        <v>45523</v>
      </c>
      <c r="I3851" s="102" t="s">
        <v>1729</v>
      </c>
      <c r="J3851" s="102" t="s">
        <v>1</v>
      </c>
      <c r="K3851" s="102" t="s">
        <v>2</v>
      </c>
      <c r="L3851" s="102" t="s">
        <v>24</v>
      </c>
      <c r="M3851" s="102" t="s">
        <v>1074</v>
      </c>
      <c r="N3851" s="102">
        <v>1</v>
      </c>
      <c r="O3851" s="102" t="s">
        <v>1075</v>
      </c>
    </row>
    <row r="3852" spans="1:15" x14ac:dyDescent="0.25">
      <c r="A3852" s="102" t="s">
        <v>1276</v>
      </c>
      <c r="B3852" s="103" t="s">
        <v>2619</v>
      </c>
      <c r="C3852" s="103" t="s">
        <v>277</v>
      </c>
      <c r="D3852" s="102" t="s">
        <v>1092</v>
      </c>
      <c r="E3852" s="102" t="s">
        <v>275</v>
      </c>
      <c r="F3852" s="102" t="s">
        <v>7717</v>
      </c>
      <c r="H3852" s="102">
        <v>45523</v>
      </c>
      <c r="I3852" s="102" t="s">
        <v>1729</v>
      </c>
      <c r="J3852" s="102" t="s">
        <v>1</v>
      </c>
      <c r="K3852" s="102" t="s">
        <v>2</v>
      </c>
      <c r="L3852" s="102" t="s">
        <v>24</v>
      </c>
      <c r="M3852" s="102" t="s">
        <v>1074</v>
      </c>
      <c r="N3852" s="102">
        <v>1</v>
      </c>
      <c r="O3852" s="102" t="s">
        <v>1075</v>
      </c>
    </row>
    <row r="3853" spans="1:15" x14ac:dyDescent="0.25">
      <c r="A3853" s="102" t="s">
        <v>6055</v>
      </c>
      <c r="B3853" s="103" t="s">
        <v>1844</v>
      </c>
      <c r="C3853" s="103" t="s">
        <v>1118</v>
      </c>
      <c r="D3853" s="102" t="s">
        <v>5696</v>
      </c>
      <c r="E3853" s="102" t="s">
        <v>275</v>
      </c>
      <c r="F3853" s="102" t="s">
        <v>7718</v>
      </c>
      <c r="H3853" s="102">
        <v>45523</v>
      </c>
      <c r="I3853" s="102" t="s">
        <v>1729</v>
      </c>
      <c r="J3853" s="102" t="s">
        <v>1</v>
      </c>
      <c r="K3853" s="102" t="s">
        <v>2</v>
      </c>
      <c r="L3853" s="102" t="s">
        <v>24</v>
      </c>
      <c r="M3853" s="102" t="s">
        <v>1074</v>
      </c>
      <c r="N3853" s="102">
        <v>1</v>
      </c>
      <c r="O3853" s="102" t="s">
        <v>1075</v>
      </c>
    </row>
    <row r="3854" spans="1:15" x14ac:dyDescent="0.25">
      <c r="A3854" s="102" t="s">
        <v>3168</v>
      </c>
      <c r="B3854" s="103" t="s">
        <v>6057</v>
      </c>
      <c r="C3854" s="103" t="s">
        <v>1118</v>
      </c>
      <c r="D3854" s="102" t="s">
        <v>5696</v>
      </c>
      <c r="E3854" s="102" t="s">
        <v>275</v>
      </c>
      <c r="F3854" s="102" t="s">
        <v>7719</v>
      </c>
      <c r="H3854" s="102">
        <v>45523</v>
      </c>
      <c r="I3854" s="102" t="s">
        <v>1729</v>
      </c>
      <c r="J3854" s="102" t="s">
        <v>1</v>
      </c>
      <c r="K3854" s="102" t="s">
        <v>2</v>
      </c>
      <c r="L3854" s="102" t="s">
        <v>24</v>
      </c>
      <c r="M3854" s="102" t="s">
        <v>1074</v>
      </c>
      <c r="N3854" s="102">
        <v>1</v>
      </c>
      <c r="O3854" s="102" t="s">
        <v>1075</v>
      </c>
    </row>
    <row r="3855" spans="1:15" x14ac:dyDescent="0.25">
      <c r="A3855" s="102" t="s">
        <v>6059</v>
      </c>
      <c r="B3855" s="103" t="s">
        <v>6060</v>
      </c>
      <c r="C3855" s="103" t="s">
        <v>274</v>
      </c>
      <c r="D3855" s="102" t="s">
        <v>1092</v>
      </c>
      <c r="E3855" s="102" t="s">
        <v>275</v>
      </c>
      <c r="F3855" s="102" t="s">
        <v>7720</v>
      </c>
      <c r="H3855" s="102">
        <v>45523</v>
      </c>
      <c r="I3855" s="102" t="s">
        <v>1729</v>
      </c>
      <c r="J3855" s="102" t="s">
        <v>1</v>
      </c>
      <c r="K3855" s="102" t="s">
        <v>2</v>
      </c>
      <c r="L3855" s="102" t="s">
        <v>24</v>
      </c>
      <c r="M3855" s="102" t="s">
        <v>1074</v>
      </c>
      <c r="N3855" s="102">
        <v>1</v>
      </c>
      <c r="O3855" s="102" t="s">
        <v>1075</v>
      </c>
    </row>
    <row r="3856" spans="1:15" x14ac:dyDescent="0.25">
      <c r="A3856" s="102" t="s">
        <v>7721</v>
      </c>
      <c r="B3856" s="103" t="s">
        <v>5051</v>
      </c>
      <c r="C3856" s="103" t="s">
        <v>274</v>
      </c>
      <c r="D3856" s="102" t="s">
        <v>152</v>
      </c>
      <c r="E3856" s="102" t="s">
        <v>275</v>
      </c>
      <c r="F3856" s="102" t="s">
        <v>7722</v>
      </c>
      <c r="H3856" s="102">
        <v>45523</v>
      </c>
      <c r="I3856" s="102" t="s">
        <v>1729</v>
      </c>
      <c r="J3856" s="102" t="s">
        <v>1</v>
      </c>
      <c r="K3856" s="102" t="s">
        <v>2</v>
      </c>
      <c r="L3856" s="102" t="s">
        <v>24</v>
      </c>
      <c r="M3856" s="102" t="s">
        <v>1074</v>
      </c>
      <c r="N3856" s="102">
        <v>1</v>
      </c>
      <c r="O3856" s="102" t="s">
        <v>1075</v>
      </c>
    </row>
    <row r="3857" spans="1:15" x14ac:dyDescent="0.25">
      <c r="A3857" s="102" t="s">
        <v>6062</v>
      </c>
      <c r="B3857" s="103" t="s">
        <v>1304</v>
      </c>
      <c r="C3857" s="103" t="s">
        <v>1118</v>
      </c>
      <c r="D3857" s="102" t="s">
        <v>5696</v>
      </c>
      <c r="E3857" s="102" t="s">
        <v>275</v>
      </c>
      <c r="F3857" s="102" t="s">
        <v>7723</v>
      </c>
      <c r="H3857" s="102">
        <v>45523</v>
      </c>
      <c r="I3857" s="102" t="s">
        <v>1729</v>
      </c>
      <c r="J3857" s="102" t="s">
        <v>1</v>
      </c>
      <c r="K3857" s="102" t="s">
        <v>2</v>
      </c>
      <c r="L3857" s="102" t="s">
        <v>24</v>
      </c>
      <c r="M3857" s="102" t="s">
        <v>1074</v>
      </c>
      <c r="N3857" s="102">
        <v>1</v>
      </c>
      <c r="O3857" s="102" t="s">
        <v>1075</v>
      </c>
    </row>
    <row r="3858" spans="1:15" x14ac:dyDescent="0.25">
      <c r="A3858" s="102" t="s">
        <v>6064</v>
      </c>
      <c r="B3858" s="103" t="s">
        <v>2000</v>
      </c>
      <c r="C3858" s="103" t="s">
        <v>1118</v>
      </c>
      <c r="D3858" s="102" t="s">
        <v>1092</v>
      </c>
      <c r="E3858" s="102" t="s">
        <v>275</v>
      </c>
      <c r="F3858" s="102" t="s">
        <v>7724</v>
      </c>
      <c r="H3858" s="102">
        <v>45523</v>
      </c>
      <c r="I3858" s="102" t="s">
        <v>1729</v>
      </c>
      <c r="J3858" s="102" t="s">
        <v>1</v>
      </c>
      <c r="K3858" s="102" t="s">
        <v>2</v>
      </c>
      <c r="L3858" s="102" t="s">
        <v>24</v>
      </c>
      <c r="M3858" s="102" t="s">
        <v>1074</v>
      </c>
      <c r="N3858" s="102">
        <v>1</v>
      </c>
      <c r="O3858" s="102" t="s">
        <v>1075</v>
      </c>
    </row>
    <row r="3859" spans="1:15" x14ac:dyDescent="0.25">
      <c r="A3859" s="102" t="s">
        <v>6066</v>
      </c>
      <c r="B3859" s="103" t="s">
        <v>1078</v>
      </c>
      <c r="C3859" s="103" t="s">
        <v>274</v>
      </c>
      <c r="D3859" s="102" t="s">
        <v>5696</v>
      </c>
      <c r="E3859" s="102" t="s">
        <v>275</v>
      </c>
      <c r="F3859" s="102" t="s">
        <v>7725</v>
      </c>
      <c r="H3859" s="102">
        <v>45523</v>
      </c>
      <c r="I3859" s="102" t="s">
        <v>1729</v>
      </c>
      <c r="J3859" s="102" t="s">
        <v>1</v>
      </c>
      <c r="K3859" s="102" t="s">
        <v>2</v>
      </c>
      <c r="L3859" s="102" t="s">
        <v>24</v>
      </c>
      <c r="M3859" s="102" t="s">
        <v>1074</v>
      </c>
      <c r="N3859" s="102">
        <v>1</v>
      </c>
      <c r="O3859" s="102" t="s">
        <v>1075</v>
      </c>
    </row>
    <row r="3860" spans="1:15" x14ac:dyDescent="0.25">
      <c r="A3860" s="102" t="s">
        <v>3354</v>
      </c>
      <c r="B3860" s="103" t="s">
        <v>3629</v>
      </c>
      <c r="C3860" s="103" t="s">
        <v>1082</v>
      </c>
      <c r="D3860" s="102" t="s">
        <v>152</v>
      </c>
      <c r="E3860" s="102" t="s">
        <v>275</v>
      </c>
      <c r="F3860" s="102" t="s">
        <v>7726</v>
      </c>
      <c r="H3860" s="102">
        <v>45523</v>
      </c>
      <c r="I3860" s="102" t="s">
        <v>1729</v>
      </c>
      <c r="J3860" s="102" t="s">
        <v>1</v>
      </c>
      <c r="K3860" s="102" t="s">
        <v>2</v>
      </c>
      <c r="L3860" s="102" t="s">
        <v>24</v>
      </c>
      <c r="M3860" s="102" t="s">
        <v>1082</v>
      </c>
      <c r="N3860" s="102">
        <v>1</v>
      </c>
      <c r="O3860" s="102" t="s">
        <v>1075</v>
      </c>
    </row>
    <row r="3861" spans="1:15" x14ac:dyDescent="0.25">
      <c r="A3861" s="102" t="s">
        <v>3354</v>
      </c>
      <c r="B3861" s="103" t="s">
        <v>1124</v>
      </c>
      <c r="C3861" s="103" t="s">
        <v>274</v>
      </c>
      <c r="D3861" s="102" t="s">
        <v>152</v>
      </c>
      <c r="E3861" s="102" t="s">
        <v>275</v>
      </c>
      <c r="F3861" s="102" t="s">
        <v>7727</v>
      </c>
      <c r="H3861" s="102">
        <v>45523</v>
      </c>
      <c r="I3861" s="102" t="s">
        <v>1729</v>
      </c>
      <c r="J3861" s="102" t="s">
        <v>1</v>
      </c>
      <c r="K3861" s="102" t="s">
        <v>2</v>
      </c>
      <c r="L3861" s="102" t="s">
        <v>24</v>
      </c>
      <c r="M3861" s="102" t="s">
        <v>1074</v>
      </c>
      <c r="N3861" s="102">
        <v>1</v>
      </c>
      <c r="O3861" s="102" t="s">
        <v>1075</v>
      </c>
    </row>
    <row r="3862" spans="1:15" x14ac:dyDescent="0.25">
      <c r="A3862" s="102" t="s">
        <v>3354</v>
      </c>
      <c r="B3862" s="103" t="s">
        <v>2109</v>
      </c>
      <c r="C3862" s="103" t="s">
        <v>1118</v>
      </c>
      <c r="D3862" s="102" t="s">
        <v>152</v>
      </c>
      <c r="E3862" s="102" t="s">
        <v>275</v>
      </c>
      <c r="F3862" s="102" t="s">
        <v>7728</v>
      </c>
      <c r="H3862" s="102">
        <v>45523</v>
      </c>
      <c r="I3862" s="102" t="s">
        <v>1729</v>
      </c>
      <c r="J3862" s="102" t="s">
        <v>1</v>
      </c>
      <c r="K3862" s="102" t="s">
        <v>2</v>
      </c>
      <c r="L3862" s="102" t="s">
        <v>24</v>
      </c>
      <c r="M3862" s="102" t="s">
        <v>1074</v>
      </c>
      <c r="N3862" s="102">
        <v>1</v>
      </c>
      <c r="O3862" s="102" t="s">
        <v>1075</v>
      </c>
    </row>
    <row r="3863" spans="1:15" x14ac:dyDescent="0.25">
      <c r="A3863" s="102" t="s">
        <v>6068</v>
      </c>
      <c r="B3863" s="103" t="s">
        <v>5019</v>
      </c>
      <c r="C3863" s="103" t="s">
        <v>274</v>
      </c>
      <c r="D3863" s="102" t="s">
        <v>5696</v>
      </c>
      <c r="E3863" s="102" t="s">
        <v>275</v>
      </c>
      <c r="F3863" s="102" t="s">
        <v>7729</v>
      </c>
      <c r="H3863" s="102">
        <v>45523</v>
      </c>
      <c r="I3863" s="102" t="s">
        <v>1729</v>
      </c>
      <c r="J3863" s="102" t="s">
        <v>1</v>
      </c>
      <c r="K3863" s="102" t="s">
        <v>2</v>
      </c>
      <c r="L3863" s="102" t="s">
        <v>24</v>
      </c>
      <c r="M3863" s="102" t="s">
        <v>1074</v>
      </c>
      <c r="N3863" s="102">
        <v>1</v>
      </c>
      <c r="O3863" s="102" t="s">
        <v>1075</v>
      </c>
    </row>
    <row r="3864" spans="1:15" x14ac:dyDescent="0.25">
      <c r="A3864" s="102" t="s">
        <v>6070</v>
      </c>
      <c r="B3864" s="103" t="s">
        <v>2479</v>
      </c>
      <c r="C3864" s="103" t="s">
        <v>1118</v>
      </c>
      <c r="D3864" s="102" t="s">
        <v>1092</v>
      </c>
      <c r="E3864" s="102" t="s">
        <v>275</v>
      </c>
      <c r="F3864" s="102" t="s">
        <v>7730</v>
      </c>
      <c r="H3864" s="102">
        <v>45523</v>
      </c>
      <c r="I3864" s="102" t="s">
        <v>1729</v>
      </c>
      <c r="J3864" s="102" t="s">
        <v>1</v>
      </c>
      <c r="K3864" s="102" t="s">
        <v>2</v>
      </c>
      <c r="L3864" s="102" t="s">
        <v>24</v>
      </c>
      <c r="M3864" s="102" t="s">
        <v>1074</v>
      </c>
      <c r="N3864" s="102">
        <v>1</v>
      </c>
      <c r="O3864" s="102" t="s">
        <v>1075</v>
      </c>
    </row>
    <row r="3865" spans="1:15" x14ac:dyDescent="0.25">
      <c r="A3865" s="102" t="s">
        <v>6072</v>
      </c>
      <c r="B3865" s="103" t="s">
        <v>6073</v>
      </c>
      <c r="C3865" s="103" t="s">
        <v>1118</v>
      </c>
      <c r="D3865" s="102" t="s">
        <v>1092</v>
      </c>
      <c r="E3865" s="102" t="s">
        <v>275</v>
      </c>
      <c r="F3865" s="102" t="s">
        <v>7731</v>
      </c>
      <c r="H3865" s="102">
        <v>45523</v>
      </c>
      <c r="I3865" s="102" t="s">
        <v>1729</v>
      </c>
      <c r="J3865" s="102" t="s">
        <v>1</v>
      </c>
      <c r="K3865" s="102" t="s">
        <v>2</v>
      </c>
      <c r="L3865" s="102" t="s">
        <v>24</v>
      </c>
      <c r="M3865" s="102" t="s">
        <v>1074</v>
      </c>
      <c r="N3865" s="102">
        <v>1</v>
      </c>
      <c r="O3865" s="102" t="s">
        <v>1075</v>
      </c>
    </row>
    <row r="3866" spans="1:15" x14ac:dyDescent="0.25">
      <c r="A3866" s="102" t="s">
        <v>4103</v>
      </c>
      <c r="B3866" s="103" t="s">
        <v>3794</v>
      </c>
      <c r="C3866" s="103" t="s">
        <v>1118</v>
      </c>
      <c r="D3866" s="102" t="s">
        <v>1092</v>
      </c>
      <c r="E3866" s="102" t="s">
        <v>275</v>
      </c>
      <c r="F3866" s="102" t="s">
        <v>7732</v>
      </c>
      <c r="H3866" s="102">
        <v>45523</v>
      </c>
      <c r="I3866" s="102" t="s">
        <v>1729</v>
      </c>
      <c r="J3866" s="102" t="s">
        <v>1</v>
      </c>
      <c r="K3866" s="102" t="s">
        <v>2</v>
      </c>
      <c r="L3866" s="102" t="s">
        <v>24</v>
      </c>
      <c r="M3866" s="102" t="s">
        <v>1074</v>
      </c>
      <c r="N3866" s="102">
        <v>1</v>
      </c>
      <c r="O3866" s="102" t="s">
        <v>1075</v>
      </c>
    </row>
    <row r="3867" spans="1:15" x14ac:dyDescent="0.25">
      <c r="A3867" s="102" t="s">
        <v>6076</v>
      </c>
      <c r="B3867" s="103" t="s">
        <v>1095</v>
      </c>
      <c r="C3867" s="103" t="s">
        <v>277</v>
      </c>
      <c r="D3867" s="102" t="s">
        <v>136</v>
      </c>
      <c r="E3867" s="102" t="s">
        <v>275</v>
      </c>
      <c r="F3867" s="102" t="s">
        <v>7733</v>
      </c>
      <c r="H3867" s="102">
        <v>45523</v>
      </c>
      <c r="I3867" s="102" t="s">
        <v>1729</v>
      </c>
      <c r="J3867" s="102" t="s">
        <v>1</v>
      </c>
      <c r="K3867" s="102" t="s">
        <v>2</v>
      </c>
      <c r="L3867" s="102" t="s">
        <v>24</v>
      </c>
      <c r="M3867" s="102" t="s">
        <v>1074</v>
      </c>
      <c r="N3867" s="102">
        <v>1</v>
      </c>
      <c r="O3867" s="102" t="s">
        <v>1075</v>
      </c>
    </row>
    <row r="3868" spans="1:15" x14ac:dyDescent="0.25">
      <c r="A3868" s="102" t="s">
        <v>4019</v>
      </c>
      <c r="B3868" s="103" t="s">
        <v>1095</v>
      </c>
      <c r="C3868" s="103" t="s">
        <v>1118</v>
      </c>
      <c r="D3868" s="102" t="s">
        <v>1092</v>
      </c>
      <c r="E3868" s="102" t="s">
        <v>275</v>
      </c>
      <c r="F3868" s="102" t="s">
        <v>7734</v>
      </c>
      <c r="H3868" s="102">
        <v>45523</v>
      </c>
      <c r="I3868" s="102" t="s">
        <v>1729</v>
      </c>
      <c r="J3868" s="102" t="s">
        <v>1</v>
      </c>
      <c r="K3868" s="102" t="s">
        <v>2</v>
      </c>
      <c r="L3868" s="102" t="s">
        <v>24</v>
      </c>
      <c r="M3868" s="102" t="s">
        <v>1074</v>
      </c>
      <c r="N3868" s="102">
        <v>1</v>
      </c>
      <c r="O3868" s="102" t="s">
        <v>1075</v>
      </c>
    </row>
    <row r="3869" spans="1:15" x14ac:dyDescent="0.25">
      <c r="A3869" s="102" t="s">
        <v>6079</v>
      </c>
      <c r="B3869" s="103" t="s">
        <v>1764</v>
      </c>
      <c r="C3869" s="103" t="s">
        <v>274</v>
      </c>
      <c r="D3869" s="102" t="s">
        <v>5696</v>
      </c>
      <c r="E3869" s="102" t="s">
        <v>275</v>
      </c>
      <c r="F3869" s="102" t="s">
        <v>7735</v>
      </c>
      <c r="H3869" s="102">
        <v>45523</v>
      </c>
      <c r="I3869" s="102" t="s">
        <v>1729</v>
      </c>
      <c r="J3869" s="102" t="s">
        <v>1</v>
      </c>
      <c r="K3869" s="102" t="s">
        <v>2</v>
      </c>
      <c r="L3869" s="102" t="s">
        <v>24</v>
      </c>
      <c r="M3869" s="102" t="s">
        <v>1074</v>
      </c>
      <c r="N3869" s="102">
        <v>1</v>
      </c>
      <c r="O3869" s="102" t="s">
        <v>1075</v>
      </c>
    </row>
    <row r="3870" spans="1:15" x14ac:dyDescent="0.25">
      <c r="A3870" s="102" t="s">
        <v>6079</v>
      </c>
      <c r="B3870" s="103" t="s">
        <v>1780</v>
      </c>
      <c r="C3870" s="103" t="s">
        <v>1118</v>
      </c>
      <c r="D3870" s="102" t="s">
        <v>1092</v>
      </c>
      <c r="E3870" s="102" t="s">
        <v>275</v>
      </c>
      <c r="F3870" s="102" t="s">
        <v>7736</v>
      </c>
      <c r="H3870" s="102">
        <v>45523</v>
      </c>
      <c r="I3870" s="102" t="s">
        <v>1729</v>
      </c>
      <c r="J3870" s="102" t="s">
        <v>1</v>
      </c>
      <c r="K3870" s="102" t="s">
        <v>2</v>
      </c>
      <c r="L3870" s="102" t="s">
        <v>24</v>
      </c>
      <c r="M3870" s="102" t="s">
        <v>1074</v>
      </c>
      <c r="N3870" s="102">
        <v>1</v>
      </c>
      <c r="O3870" s="102" t="s">
        <v>1075</v>
      </c>
    </row>
    <row r="3871" spans="1:15" x14ac:dyDescent="0.25">
      <c r="A3871" s="102" t="s">
        <v>6082</v>
      </c>
      <c r="B3871" s="103" t="s">
        <v>1764</v>
      </c>
      <c r="C3871" s="103" t="s">
        <v>274</v>
      </c>
      <c r="D3871" s="102" t="s">
        <v>5696</v>
      </c>
      <c r="E3871" s="102" t="s">
        <v>275</v>
      </c>
      <c r="F3871" s="102" t="s">
        <v>7737</v>
      </c>
      <c r="H3871" s="102">
        <v>45523</v>
      </c>
      <c r="I3871" s="102" t="s">
        <v>1729</v>
      </c>
      <c r="J3871" s="102" t="s">
        <v>1</v>
      </c>
      <c r="K3871" s="102" t="s">
        <v>2</v>
      </c>
      <c r="L3871" s="102" t="s">
        <v>24</v>
      </c>
      <c r="M3871" s="102" t="s">
        <v>1074</v>
      </c>
      <c r="N3871" s="102">
        <v>1</v>
      </c>
      <c r="O3871" s="102" t="s">
        <v>1075</v>
      </c>
    </row>
    <row r="3872" spans="1:15" x14ac:dyDescent="0.25">
      <c r="A3872" s="102" t="s">
        <v>5128</v>
      </c>
      <c r="B3872" s="103" t="s">
        <v>3794</v>
      </c>
      <c r="C3872" s="103" t="s">
        <v>1118</v>
      </c>
      <c r="D3872" s="102" t="s">
        <v>5696</v>
      </c>
      <c r="E3872" s="102" t="s">
        <v>275</v>
      </c>
      <c r="F3872" s="102" t="s">
        <v>7738</v>
      </c>
      <c r="H3872" s="102">
        <v>45523</v>
      </c>
      <c r="I3872" s="102" t="s">
        <v>1729</v>
      </c>
      <c r="J3872" s="102" t="s">
        <v>1</v>
      </c>
      <c r="K3872" s="102" t="s">
        <v>2</v>
      </c>
      <c r="L3872" s="102" t="s">
        <v>24</v>
      </c>
      <c r="M3872" s="102" t="s">
        <v>1074</v>
      </c>
      <c r="N3872" s="102">
        <v>1</v>
      </c>
      <c r="O3872" s="102" t="s">
        <v>1075</v>
      </c>
    </row>
    <row r="3873" spans="1:15" x14ac:dyDescent="0.25">
      <c r="A3873" s="102" t="s">
        <v>2842</v>
      </c>
      <c r="B3873" s="103" t="s">
        <v>1078</v>
      </c>
      <c r="C3873" s="103" t="s">
        <v>274</v>
      </c>
      <c r="D3873" s="102" t="s">
        <v>3447</v>
      </c>
      <c r="E3873" s="102" t="s">
        <v>275</v>
      </c>
      <c r="F3873" s="102" t="s">
        <v>7739</v>
      </c>
      <c r="H3873" s="102">
        <v>45523</v>
      </c>
      <c r="I3873" s="102" t="s">
        <v>1737</v>
      </c>
      <c r="J3873" s="102" t="s">
        <v>2</v>
      </c>
      <c r="K3873" s="102" t="s">
        <v>1</v>
      </c>
      <c r="L3873" s="102" t="s">
        <v>23</v>
      </c>
      <c r="M3873" s="102" t="s">
        <v>1074</v>
      </c>
      <c r="N3873" s="102">
        <v>1</v>
      </c>
      <c r="O3873" s="102" t="s">
        <v>1075</v>
      </c>
    </row>
    <row r="3874" spans="1:15" x14ac:dyDescent="0.25">
      <c r="A3874" s="102" t="s">
        <v>7740</v>
      </c>
      <c r="B3874" s="103" t="s">
        <v>2050</v>
      </c>
      <c r="C3874" s="103" t="s">
        <v>274</v>
      </c>
      <c r="D3874" s="102" t="s">
        <v>3447</v>
      </c>
      <c r="E3874" s="102" t="s">
        <v>275</v>
      </c>
      <c r="F3874" s="102" t="s">
        <v>7741</v>
      </c>
      <c r="H3874" s="102">
        <v>45523</v>
      </c>
      <c r="I3874" s="102" t="s">
        <v>1737</v>
      </c>
      <c r="J3874" s="102" t="s">
        <v>2</v>
      </c>
      <c r="K3874" s="102" t="s">
        <v>1</v>
      </c>
      <c r="L3874" s="102" t="s">
        <v>23</v>
      </c>
      <c r="M3874" s="102" t="s">
        <v>1074</v>
      </c>
      <c r="N3874" s="102">
        <v>1</v>
      </c>
      <c r="O3874" s="102" t="s">
        <v>1075</v>
      </c>
    </row>
    <row r="3875" spans="1:15" x14ac:dyDescent="0.25">
      <c r="A3875" s="102" t="s">
        <v>7740</v>
      </c>
      <c r="B3875" s="103" t="s">
        <v>1197</v>
      </c>
      <c r="C3875" s="103" t="s">
        <v>274</v>
      </c>
      <c r="D3875" s="102" t="s">
        <v>3447</v>
      </c>
      <c r="E3875" s="102" t="s">
        <v>275</v>
      </c>
      <c r="F3875" s="102" t="s">
        <v>7742</v>
      </c>
      <c r="H3875" s="102">
        <v>45523</v>
      </c>
      <c r="I3875" s="102" t="s">
        <v>1737</v>
      </c>
      <c r="J3875" s="102" t="s">
        <v>2</v>
      </c>
      <c r="K3875" s="102" t="s">
        <v>1</v>
      </c>
      <c r="L3875" s="102" t="s">
        <v>23</v>
      </c>
      <c r="M3875" s="102" t="s">
        <v>1074</v>
      </c>
      <c r="N3875" s="102">
        <v>1</v>
      </c>
      <c r="O3875" s="102" t="s">
        <v>1075</v>
      </c>
    </row>
    <row r="3876" spans="1:15" x14ac:dyDescent="0.25">
      <c r="A3876" s="102" t="s">
        <v>7743</v>
      </c>
      <c r="B3876" s="103" t="s">
        <v>2495</v>
      </c>
      <c r="C3876" s="103" t="s">
        <v>274</v>
      </c>
      <c r="D3876" s="102" t="s">
        <v>1092</v>
      </c>
      <c r="E3876" s="102" t="s">
        <v>275</v>
      </c>
      <c r="F3876" s="102" t="s">
        <v>7744</v>
      </c>
      <c r="H3876" s="102">
        <v>45523</v>
      </c>
      <c r="I3876" s="102" t="s">
        <v>1737</v>
      </c>
      <c r="J3876" s="102" t="s">
        <v>2</v>
      </c>
      <c r="K3876" s="102" t="s">
        <v>1</v>
      </c>
      <c r="L3876" s="102" t="s">
        <v>23</v>
      </c>
      <c r="M3876" s="102" t="s">
        <v>1074</v>
      </c>
      <c r="N3876" s="102">
        <v>1</v>
      </c>
      <c r="O3876" s="102" t="s">
        <v>1075</v>
      </c>
    </row>
    <row r="3877" spans="1:15" x14ac:dyDescent="0.25">
      <c r="A3877" s="102" t="s">
        <v>7745</v>
      </c>
      <c r="B3877" s="103" t="s">
        <v>1250</v>
      </c>
      <c r="C3877" s="103" t="s">
        <v>274</v>
      </c>
      <c r="D3877" s="102" t="s">
        <v>1092</v>
      </c>
      <c r="E3877" s="102" t="s">
        <v>275</v>
      </c>
      <c r="F3877" s="102" t="s">
        <v>7746</v>
      </c>
      <c r="H3877" s="102">
        <v>45523</v>
      </c>
      <c r="I3877" s="102" t="s">
        <v>1737</v>
      </c>
      <c r="J3877" s="102" t="s">
        <v>2</v>
      </c>
      <c r="K3877" s="102" t="s">
        <v>1</v>
      </c>
      <c r="L3877" s="102" t="s">
        <v>23</v>
      </c>
      <c r="M3877" s="102" t="s">
        <v>1074</v>
      </c>
      <c r="N3877" s="102">
        <v>1</v>
      </c>
      <c r="O3877" s="102" t="s">
        <v>1075</v>
      </c>
    </row>
    <row r="3878" spans="1:15" x14ac:dyDescent="0.25">
      <c r="A3878" s="102" t="s">
        <v>7747</v>
      </c>
      <c r="B3878" s="103" t="s">
        <v>7748</v>
      </c>
      <c r="C3878" s="103" t="s">
        <v>274</v>
      </c>
      <c r="D3878" s="102" t="s">
        <v>1092</v>
      </c>
      <c r="E3878" s="102" t="s">
        <v>275</v>
      </c>
      <c r="F3878" s="102" t="s">
        <v>7749</v>
      </c>
      <c r="H3878" s="102">
        <v>45523</v>
      </c>
      <c r="I3878" s="102" t="s">
        <v>1737</v>
      </c>
      <c r="J3878" s="102" t="s">
        <v>2</v>
      </c>
      <c r="K3878" s="102" t="s">
        <v>1</v>
      </c>
      <c r="L3878" s="102" t="s">
        <v>23</v>
      </c>
      <c r="M3878" s="102" t="s">
        <v>1074</v>
      </c>
      <c r="N3878" s="102">
        <v>1</v>
      </c>
      <c r="O3878" s="102" t="s">
        <v>1075</v>
      </c>
    </row>
    <row r="3879" spans="1:15" x14ac:dyDescent="0.25">
      <c r="A3879" s="102" t="s">
        <v>6280</v>
      </c>
      <c r="B3879" s="103" t="s">
        <v>1214</v>
      </c>
      <c r="C3879" s="103" t="s">
        <v>1118</v>
      </c>
      <c r="D3879" s="102" t="s">
        <v>3447</v>
      </c>
      <c r="E3879" s="102" t="s">
        <v>275</v>
      </c>
      <c r="F3879" s="102" t="s">
        <v>7750</v>
      </c>
      <c r="H3879" s="102">
        <v>45523</v>
      </c>
      <c r="I3879" s="102" t="s">
        <v>1737</v>
      </c>
      <c r="J3879" s="102" t="s">
        <v>2</v>
      </c>
      <c r="K3879" s="102" t="s">
        <v>1</v>
      </c>
      <c r="L3879" s="102" t="s">
        <v>23</v>
      </c>
      <c r="M3879" s="102" t="s">
        <v>1074</v>
      </c>
      <c r="N3879" s="102">
        <v>1</v>
      </c>
      <c r="O3879" s="102" t="s">
        <v>1075</v>
      </c>
    </row>
    <row r="3880" spans="1:15" x14ac:dyDescent="0.25">
      <c r="A3880" s="102" t="s">
        <v>1367</v>
      </c>
      <c r="B3880" s="103" t="s">
        <v>3119</v>
      </c>
      <c r="C3880" s="103" t="s">
        <v>277</v>
      </c>
      <c r="D3880" s="102" t="s">
        <v>1092</v>
      </c>
      <c r="E3880" s="102" t="s">
        <v>275</v>
      </c>
      <c r="F3880" s="102" t="s">
        <v>7751</v>
      </c>
      <c r="H3880" s="102">
        <v>45523</v>
      </c>
      <c r="I3880" s="102" t="s">
        <v>1737</v>
      </c>
      <c r="J3880" s="102" t="s">
        <v>2</v>
      </c>
      <c r="K3880" s="102" t="s">
        <v>1</v>
      </c>
      <c r="L3880" s="102" t="s">
        <v>23</v>
      </c>
      <c r="M3880" s="102" t="s">
        <v>1074</v>
      </c>
      <c r="N3880" s="102">
        <v>1</v>
      </c>
      <c r="O3880" s="102" t="s">
        <v>1075</v>
      </c>
    </row>
    <row r="3881" spans="1:15" x14ac:dyDescent="0.25">
      <c r="A3881" s="102" t="s">
        <v>4796</v>
      </c>
      <c r="B3881" s="103" t="s">
        <v>1078</v>
      </c>
      <c r="C3881" s="103" t="s">
        <v>274</v>
      </c>
      <c r="D3881" s="102" t="s">
        <v>1092</v>
      </c>
      <c r="E3881" s="102" t="s">
        <v>275</v>
      </c>
      <c r="F3881" s="102" t="s">
        <v>7752</v>
      </c>
      <c r="H3881" s="102">
        <v>45523</v>
      </c>
      <c r="I3881" s="102" t="s">
        <v>1737</v>
      </c>
      <c r="J3881" s="102" t="s">
        <v>2</v>
      </c>
      <c r="K3881" s="102" t="s">
        <v>1</v>
      </c>
      <c r="L3881" s="102" t="s">
        <v>23</v>
      </c>
      <c r="M3881" s="102" t="s">
        <v>1074</v>
      </c>
      <c r="N3881" s="102">
        <v>1</v>
      </c>
      <c r="O3881" s="102" t="s">
        <v>1075</v>
      </c>
    </row>
    <row r="3882" spans="1:15" x14ac:dyDescent="0.25">
      <c r="A3882" s="102" t="s">
        <v>7753</v>
      </c>
      <c r="B3882" s="103" t="s">
        <v>1189</v>
      </c>
      <c r="C3882" s="103" t="s">
        <v>274</v>
      </c>
      <c r="D3882" s="102" t="s">
        <v>1092</v>
      </c>
      <c r="E3882" s="102" t="s">
        <v>275</v>
      </c>
      <c r="F3882" s="102" t="s">
        <v>7754</v>
      </c>
      <c r="H3882" s="102">
        <v>45523</v>
      </c>
      <c r="I3882" s="102" t="s">
        <v>1737</v>
      </c>
      <c r="J3882" s="102" t="s">
        <v>2</v>
      </c>
      <c r="K3882" s="102" t="s">
        <v>1</v>
      </c>
      <c r="L3882" s="102" t="s">
        <v>23</v>
      </c>
      <c r="M3882" s="102" t="s">
        <v>1074</v>
      </c>
      <c r="N3882" s="102">
        <v>1</v>
      </c>
      <c r="O3882" s="102" t="s">
        <v>1075</v>
      </c>
    </row>
    <row r="3883" spans="1:15" x14ac:dyDescent="0.25">
      <c r="A3883" s="102" t="s">
        <v>7753</v>
      </c>
      <c r="B3883" s="103" t="s">
        <v>7755</v>
      </c>
      <c r="C3883" s="103" t="s">
        <v>274</v>
      </c>
      <c r="D3883" s="102" t="s">
        <v>1092</v>
      </c>
      <c r="E3883" s="102" t="s">
        <v>275</v>
      </c>
      <c r="F3883" s="102" t="s">
        <v>7756</v>
      </c>
      <c r="H3883" s="102">
        <v>45523</v>
      </c>
      <c r="I3883" s="102" t="s">
        <v>1737</v>
      </c>
      <c r="J3883" s="102" t="s">
        <v>2</v>
      </c>
      <c r="K3883" s="102" t="s">
        <v>1</v>
      </c>
      <c r="L3883" s="102" t="s">
        <v>23</v>
      </c>
      <c r="M3883" s="102" t="s">
        <v>1074</v>
      </c>
      <c r="N3883" s="102">
        <v>1</v>
      </c>
      <c r="O3883" s="102" t="s">
        <v>1075</v>
      </c>
    </row>
    <row r="3884" spans="1:15" x14ac:dyDescent="0.25">
      <c r="A3884" s="102" t="s">
        <v>7753</v>
      </c>
      <c r="B3884" s="103" t="s">
        <v>4461</v>
      </c>
      <c r="C3884" s="103" t="s">
        <v>1082</v>
      </c>
      <c r="D3884" s="102" t="s">
        <v>1092</v>
      </c>
      <c r="E3884" s="102" t="s">
        <v>275</v>
      </c>
      <c r="F3884" s="102" t="s">
        <v>7757</v>
      </c>
      <c r="H3884" s="102">
        <v>45523</v>
      </c>
      <c r="I3884" s="102" t="s">
        <v>1737</v>
      </c>
      <c r="J3884" s="102" t="s">
        <v>2</v>
      </c>
      <c r="K3884" s="102" t="s">
        <v>1</v>
      </c>
      <c r="L3884" s="102" t="s">
        <v>23</v>
      </c>
      <c r="M3884" s="102" t="s">
        <v>1082</v>
      </c>
      <c r="N3884" s="102">
        <v>1</v>
      </c>
      <c r="O3884" s="102" t="s">
        <v>1075</v>
      </c>
    </row>
    <row r="3885" spans="1:15" x14ac:dyDescent="0.25">
      <c r="A3885" s="102" t="s">
        <v>7758</v>
      </c>
      <c r="B3885" s="103" t="s">
        <v>1304</v>
      </c>
      <c r="C3885" s="103" t="s">
        <v>274</v>
      </c>
      <c r="D3885" s="102" t="s">
        <v>3447</v>
      </c>
      <c r="E3885" s="102" t="s">
        <v>275</v>
      </c>
      <c r="F3885" s="102" t="s">
        <v>7759</v>
      </c>
      <c r="H3885" s="102">
        <v>45523</v>
      </c>
      <c r="I3885" s="102" t="s">
        <v>1737</v>
      </c>
      <c r="J3885" s="102" t="s">
        <v>2</v>
      </c>
      <c r="K3885" s="102" t="s">
        <v>1</v>
      </c>
      <c r="L3885" s="102" t="s">
        <v>23</v>
      </c>
      <c r="M3885" s="102" t="s">
        <v>1074</v>
      </c>
      <c r="N3885" s="102">
        <v>1</v>
      </c>
      <c r="O3885" s="102" t="s">
        <v>1075</v>
      </c>
    </row>
    <row r="3886" spans="1:15" x14ac:dyDescent="0.25">
      <c r="A3886" s="102" t="s">
        <v>3484</v>
      </c>
      <c r="B3886" s="103" t="s">
        <v>1457</v>
      </c>
      <c r="C3886" s="103" t="s">
        <v>1118</v>
      </c>
      <c r="D3886" s="102" t="s">
        <v>3447</v>
      </c>
      <c r="E3886" s="102" t="s">
        <v>275</v>
      </c>
      <c r="F3886" s="102" t="s">
        <v>7760</v>
      </c>
      <c r="H3886" s="102">
        <v>45523</v>
      </c>
      <c r="I3886" s="102" t="s">
        <v>1737</v>
      </c>
      <c r="J3886" s="102" t="s">
        <v>2</v>
      </c>
      <c r="K3886" s="102" t="s">
        <v>1</v>
      </c>
      <c r="L3886" s="102" t="s">
        <v>23</v>
      </c>
      <c r="M3886" s="102" t="s">
        <v>1074</v>
      </c>
      <c r="N3886" s="102">
        <v>1</v>
      </c>
      <c r="O3886" s="102" t="s">
        <v>1075</v>
      </c>
    </row>
    <row r="3887" spans="1:15" x14ac:dyDescent="0.25">
      <c r="A3887" s="102" t="s">
        <v>3484</v>
      </c>
      <c r="B3887" s="103" t="s">
        <v>1109</v>
      </c>
      <c r="C3887" s="103" t="s">
        <v>1118</v>
      </c>
      <c r="D3887" s="102" t="s">
        <v>3447</v>
      </c>
      <c r="E3887" s="102" t="s">
        <v>275</v>
      </c>
      <c r="F3887" s="102" t="s">
        <v>7761</v>
      </c>
      <c r="H3887" s="102">
        <v>45523</v>
      </c>
      <c r="I3887" s="102" t="s">
        <v>1737</v>
      </c>
      <c r="J3887" s="102" t="s">
        <v>2</v>
      </c>
      <c r="K3887" s="102" t="s">
        <v>1</v>
      </c>
      <c r="L3887" s="102" t="s">
        <v>23</v>
      </c>
      <c r="M3887" s="102" t="s">
        <v>1074</v>
      </c>
      <c r="N3887" s="102">
        <v>1</v>
      </c>
      <c r="O3887" s="102" t="s">
        <v>1075</v>
      </c>
    </row>
    <row r="3888" spans="1:15" x14ac:dyDescent="0.25">
      <c r="A3888" s="102" t="s">
        <v>3484</v>
      </c>
      <c r="B3888" s="103" t="s">
        <v>2495</v>
      </c>
      <c r="C3888" s="103" t="s">
        <v>274</v>
      </c>
      <c r="D3888" s="102" t="s">
        <v>3447</v>
      </c>
      <c r="E3888" s="102" t="s">
        <v>275</v>
      </c>
      <c r="F3888" s="102" t="s">
        <v>7762</v>
      </c>
      <c r="H3888" s="102">
        <v>45523</v>
      </c>
      <c r="I3888" s="102" t="s">
        <v>1737</v>
      </c>
      <c r="J3888" s="102" t="s">
        <v>2</v>
      </c>
      <c r="K3888" s="102" t="s">
        <v>1</v>
      </c>
      <c r="L3888" s="102" t="s">
        <v>23</v>
      </c>
      <c r="M3888" s="102" t="s">
        <v>1074</v>
      </c>
      <c r="N3888" s="102">
        <v>1</v>
      </c>
      <c r="O3888" s="102" t="s">
        <v>1075</v>
      </c>
    </row>
    <row r="3889" spans="1:15" x14ac:dyDescent="0.25">
      <c r="A3889" s="102" t="s">
        <v>7763</v>
      </c>
      <c r="B3889" s="103" t="s">
        <v>1214</v>
      </c>
      <c r="C3889" s="103" t="s">
        <v>1118</v>
      </c>
      <c r="D3889" s="102" t="s">
        <v>3447</v>
      </c>
      <c r="E3889" s="102" t="s">
        <v>275</v>
      </c>
      <c r="F3889" s="102" t="s">
        <v>7764</v>
      </c>
      <c r="H3889" s="102">
        <v>45523</v>
      </c>
      <c r="I3889" s="102" t="s">
        <v>1737</v>
      </c>
      <c r="J3889" s="102" t="s">
        <v>2</v>
      </c>
      <c r="K3889" s="102" t="s">
        <v>1</v>
      </c>
      <c r="L3889" s="102" t="s">
        <v>23</v>
      </c>
      <c r="M3889" s="102" t="s">
        <v>1074</v>
      </c>
      <c r="N3889" s="102">
        <v>1</v>
      </c>
      <c r="O3889" s="102" t="s">
        <v>1075</v>
      </c>
    </row>
    <row r="3890" spans="1:15" x14ac:dyDescent="0.25">
      <c r="A3890" s="102" t="s">
        <v>7765</v>
      </c>
      <c r="B3890" s="103" t="s">
        <v>1895</v>
      </c>
      <c r="C3890" s="103" t="s">
        <v>274</v>
      </c>
      <c r="D3890" s="102" t="s">
        <v>136</v>
      </c>
      <c r="E3890" s="102" t="s">
        <v>275</v>
      </c>
      <c r="F3890" s="102" t="s">
        <v>7766</v>
      </c>
      <c r="H3890" s="102">
        <v>45523</v>
      </c>
      <c r="I3890" s="102" t="s">
        <v>1737</v>
      </c>
      <c r="J3890" s="102" t="s">
        <v>2</v>
      </c>
      <c r="K3890" s="102" t="s">
        <v>1</v>
      </c>
      <c r="L3890" s="102" t="s">
        <v>23</v>
      </c>
      <c r="M3890" s="102" t="s">
        <v>1074</v>
      </c>
      <c r="N3890" s="102">
        <v>1</v>
      </c>
      <c r="O3890" s="102" t="s">
        <v>1075</v>
      </c>
    </row>
    <row r="3891" spans="1:15" x14ac:dyDescent="0.25">
      <c r="A3891" s="102" t="s">
        <v>7765</v>
      </c>
      <c r="B3891" s="103" t="s">
        <v>1132</v>
      </c>
      <c r="C3891" s="103" t="s">
        <v>274</v>
      </c>
      <c r="D3891" s="102" t="s">
        <v>136</v>
      </c>
      <c r="E3891" s="102" t="s">
        <v>275</v>
      </c>
      <c r="F3891" s="102" t="s">
        <v>7767</v>
      </c>
      <c r="H3891" s="102">
        <v>45523</v>
      </c>
      <c r="I3891" s="102" t="s">
        <v>1737</v>
      </c>
      <c r="J3891" s="102" t="s">
        <v>2</v>
      </c>
      <c r="K3891" s="102" t="s">
        <v>1</v>
      </c>
      <c r="L3891" s="102" t="s">
        <v>23</v>
      </c>
      <c r="M3891" s="102" t="s">
        <v>1074</v>
      </c>
      <c r="N3891" s="102">
        <v>1</v>
      </c>
      <c r="O3891" s="102" t="s">
        <v>1075</v>
      </c>
    </row>
    <row r="3892" spans="1:15" x14ac:dyDescent="0.25">
      <c r="A3892" s="102" t="s">
        <v>7768</v>
      </c>
      <c r="B3892" s="103" t="s">
        <v>1836</v>
      </c>
      <c r="C3892" s="103" t="s">
        <v>274</v>
      </c>
      <c r="D3892" s="102" t="s">
        <v>3447</v>
      </c>
      <c r="E3892" s="102" t="s">
        <v>275</v>
      </c>
      <c r="F3892" s="102" t="s">
        <v>7769</v>
      </c>
      <c r="H3892" s="102">
        <v>45523</v>
      </c>
      <c r="I3892" s="102" t="s">
        <v>1737</v>
      </c>
      <c r="J3892" s="102" t="s">
        <v>2</v>
      </c>
      <c r="K3892" s="102" t="s">
        <v>1</v>
      </c>
      <c r="L3892" s="102" t="s">
        <v>23</v>
      </c>
      <c r="M3892" s="102" t="s">
        <v>1074</v>
      </c>
      <c r="N3892" s="102">
        <v>1</v>
      </c>
      <c r="O3892" s="102" t="s">
        <v>1075</v>
      </c>
    </row>
    <row r="3893" spans="1:15" x14ac:dyDescent="0.25">
      <c r="A3893" s="102" t="s">
        <v>7770</v>
      </c>
      <c r="B3893" s="103" t="s">
        <v>1148</v>
      </c>
      <c r="C3893" s="103" t="s">
        <v>274</v>
      </c>
      <c r="D3893" s="102" t="s">
        <v>1092</v>
      </c>
      <c r="E3893" s="102" t="s">
        <v>275</v>
      </c>
      <c r="F3893" s="102" t="s">
        <v>7771</v>
      </c>
      <c r="H3893" s="102">
        <v>45523</v>
      </c>
      <c r="I3893" s="102" t="s">
        <v>1737</v>
      </c>
      <c r="J3893" s="102" t="s">
        <v>2</v>
      </c>
      <c r="K3893" s="102" t="s">
        <v>1</v>
      </c>
      <c r="L3893" s="102" t="s">
        <v>23</v>
      </c>
      <c r="M3893" s="102" t="s">
        <v>1074</v>
      </c>
      <c r="N3893" s="102">
        <v>1</v>
      </c>
      <c r="O3893" s="102" t="s">
        <v>1075</v>
      </c>
    </row>
    <row r="3894" spans="1:15" x14ac:dyDescent="0.25">
      <c r="A3894" s="102" t="s">
        <v>6321</v>
      </c>
      <c r="B3894" s="103" t="s">
        <v>4494</v>
      </c>
      <c r="C3894" s="103" t="s">
        <v>277</v>
      </c>
      <c r="D3894" s="102" t="s">
        <v>1092</v>
      </c>
      <c r="E3894" s="102" t="s">
        <v>275</v>
      </c>
      <c r="F3894" s="102" t="s">
        <v>7772</v>
      </c>
      <c r="H3894" s="102">
        <v>45523</v>
      </c>
      <c r="I3894" s="102" t="s">
        <v>1737</v>
      </c>
      <c r="J3894" s="102" t="s">
        <v>2</v>
      </c>
      <c r="K3894" s="102" t="s">
        <v>1</v>
      </c>
      <c r="L3894" s="102" t="s">
        <v>23</v>
      </c>
      <c r="M3894" s="102" t="s">
        <v>1074</v>
      </c>
      <c r="N3894" s="102">
        <v>1</v>
      </c>
      <c r="O3894" s="102" t="s">
        <v>1075</v>
      </c>
    </row>
    <row r="3895" spans="1:15" x14ac:dyDescent="0.25">
      <c r="A3895" s="102" t="s">
        <v>7773</v>
      </c>
      <c r="B3895" s="103" t="s">
        <v>7774</v>
      </c>
      <c r="C3895" s="103" t="s">
        <v>1118</v>
      </c>
      <c r="D3895" s="102" t="s">
        <v>3447</v>
      </c>
      <c r="E3895" s="102" t="s">
        <v>275</v>
      </c>
      <c r="F3895" s="102" t="s">
        <v>7775</v>
      </c>
      <c r="H3895" s="102">
        <v>45523</v>
      </c>
      <c r="I3895" s="102" t="s">
        <v>1737</v>
      </c>
      <c r="J3895" s="102" t="s">
        <v>2</v>
      </c>
      <c r="K3895" s="102" t="s">
        <v>1</v>
      </c>
      <c r="L3895" s="102" t="s">
        <v>23</v>
      </c>
      <c r="M3895" s="102" t="s">
        <v>1074</v>
      </c>
      <c r="N3895" s="102">
        <v>1</v>
      </c>
      <c r="O3895" s="102" t="s">
        <v>1075</v>
      </c>
    </row>
    <row r="3896" spans="1:15" x14ac:dyDescent="0.25">
      <c r="A3896" s="102" t="s">
        <v>7776</v>
      </c>
      <c r="B3896" s="103" t="s">
        <v>1448</v>
      </c>
      <c r="C3896" s="103" t="s">
        <v>277</v>
      </c>
      <c r="D3896" s="102" t="s">
        <v>136</v>
      </c>
      <c r="E3896" s="102" t="s">
        <v>275</v>
      </c>
      <c r="F3896" s="102" t="s">
        <v>7777</v>
      </c>
      <c r="H3896" s="102">
        <v>45523</v>
      </c>
      <c r="I3896" s="102" t="s">
        <v>1737</v>
      </c>
      <c r="J3896" s="102" t="s">
        <v>2</v>
      </c>
      <c r="K3896" s="102" t="s">
        <v>1</v>
      </c>
      <c r="L3896" s="102" t="s">
        <v>23</v>
      </c>
      <c r="M3896" s="102" t="s">
        <v>1074</v>
      </c>
      <c r="N3896" s="102">
        <v>1</v>
      </c>
      <c r="O3896" s="102" t="s">
        <v>1075</v>
      </c>
    </row>
    <row r="3897" spans="1:15" x14ac:dyDescent="0.25">
      <c r="A3897" s="102" t="s">
        <v>7778</v>
      </c>
      <c r="B3897" s="103" t="s">
        <v>7779</v>
      </c>
      <c r="C3897" s="103" t="s">
        <v>1118</v>
      </c>
      <c r="D3897" s="102" t="s">
        <v>1092</v>
      </c>
      <c r="E3897" s="102" t="s">
        <v>275</v>
      </c>
      <c r="F3897" s="102" t="s">
        <v>7780</v>
      </c>
      <c r="H3897" s="102">
        <v>45523</v>
      </c>
      <c r="I3897" s="102" t="s">
        <v>1737</v>
      </c>
      <c r="J3897" s="102" t="s">
        <v>2</v>
      </c>
      <c r="K3897" s="102" t="s">
        <v>1</v>
      </c>
      <c r="L3897" s="102" t="s">
        <v>23</v>
      </c>
      <c r="M3897" s="102" t="s">
        <v>1074</v>
      </c>
      <c r="N3897" s="102">
        <v>1</v>
      </c>
      <c r="O3897" s="102" t="s">
        <v>1075</v>
      </c>
    </row>
    <row r="3898" spans="1:15" x14ac:dyDescent="0.25">
      <c r="A3898" s="102" t="s">
        <v>2023</v>
      </c>
      <c r="B3898" s="103" t="s">
        <v>2479</v>
      </c>
      <c r="C3898" s="103" t="s">
        <v>1118</v>
      </c>
      <c r="D3898" s="102" t="s">
        <v>3447</v>
      </c>
      <c r="E3898" s="102" t="s">
        <v>275</v>
      </c>
      <c r="F3898" s="102" t="s">
        <v>7781</v>
      </c>
      <c r="H3898" s="102">
        <v>45523</v>
      </c>
      <c r="I3898" s="102" t="s">
        <v>1737</v>
      </c>
      <c r="J3898" s="102" t="s">
        <v>2</v>
      </c>
      <c r="K3898" s="102" t="s">
        <v>1</v>
      </c>
      <c r="L3898" s="102" t="s">
        <v>23</v>
      </c>
      <c r="M3898" s="102" t="s">
        <v>1074</v>
      </c>
      <c r="N3898" s="102">
        <v>1</v>
      </c>
      <c r="O3898" s="102" t="s">
        <v>1075</v>
      </c>
    </row>
    <row r="3899" spans="1:15" x14ac:dyDescent="0.25">
      <c r="A3899" s="102" t="s">
        <v>3270</v>
      </c>
      <c r="B3899" s="103" t="s">
        <v>2050</v>
      </c>
      <c r="C3899" s="103" t="s">
        <v>274</v>
      </c>
      <c r="D3899" s="102" t="s">
        <v>1092</v>
      </c>
      <c r="E3899" s="102" t="s">
        <v>275</v>
      </c>
      <c r="F3899" s="102" t="s">
        <v>7782</v>
      </c>
      <c r="H3899" s="102">
        <v>45523</v>
      </c>
      <c r="I3899" s="102" t="s">
        <v>1737</v>
      </c>
      <c r="J3899" s="102" t="s">
        <v>2</v>
      </c>
      <c r="K3899" s="102" t="s">
        <v>1</v>
      </c>
      <c r="L3899" s="102" t="s">
        <v>23</v>
      </c>
      <c r="M3899" s="102" t="s">
        <v>1074</v>
      </c>
      <c r="N3899" s="102">
        <v>1</v>
      </c>
      <c r="O3899" s="102" t="s">
        <v>1075</v>
      </c>
    </row>
    <row r="3900" spans="1:15" x14ac:dyDescent="0.25">
      <c r="A3900" s="102" t="s">
        <v>7783</v>
      </c>
      <c r="B3900" s="103" t="s">
        <v>2224</v>
      </c>
      <c r="C3900" s="103" t="s">
        <v>274</v>
      </c>
      <c r="D3900" s="102" t="s">
        <v>136</v>
      </c>
      <c r="E3900" s="102" t="s">
        <v>275</v>
      </c>
      <c r="F3900" s="102" t="s">
        <v>7784</v>
      </c>
      <c r="H3900" s="102">
        <v>45523</v>
      </c>
      <c r="I3900" s="102" t="s">
        <v>1737</v>
      </c>
      <c r="J3900" s="102" t="s">
        <v>2</v>
      </c>
      <c r="K3900" s="102" t="s">
        <v>1</v>
      </c>
      <c r="L3900" s="102" t="s">
        <v>23</v>
      </c>
      <c r="M3900" s="102" t="s">
        <v>1074</v>
      </c>
      <c r="N3900" s="102">
        <v>1</v>
      </c>
      <c r="O3900" s="102" t="s">
        <v>1075</v>
      </c>
    </row>
    <row r="3901" spans="1:15" x14ac:dyDescent="0.25">
      <c r="A3901" s="102" t="s">
        <v>7783</v>
      </c>
      <c r="B3901" s="103" t="s">
        <v>3217</v>
      </c>
      <c r="C3901" s="103" t="s">
        <v>277</v>
      </c>
      <c r="D3901" s="102" t="s">
        <v>136</v>
      </c>
      <c r="E3901" s="102" t="s">
        <v>275</v>
      </c>
      <c r="F3901" s="102" t="s">
        <v>7785</v>
      </c>
      <c r="H3901" s="102">
        <v>45523</v>
      </c>
      <c r="I3901" s="102" t="s">
        <v>1737</v>
      </c>
      <c r="J3901" s="102" t="s">
        <v>2</v>
      </c>
      <c r="K3901" s="102" t="s">
        <v>1</v>
      </c>
      <c r="L3901" s="102" t="s">
        <v>23</v>
      </c>
      <c r="M3901" s="102" t="s">
        <v>1074</v>
      </c>
      <c r="N3901" s="102">
        <v>1</v>
      </c>
      <c r="O3901" s="102" t="s">
        <v>1075</v>
      </c>
    </row>
    <row r="3902" spans="1:15" x14ac:dyDescent="0.25">
      <c r="A3902" s="102" t="s">
        <v>7783</v>
      </c>
      <c r="B3902" s="103" t="s">
        <v>1080</v>
      </c>
      <c r="C3902" s="103" t="s">
        <v>277</v>
      </c>
      <c r="D3902" s="102" t="s">
        <v>136</v>
      </c>
      <c r="E3902" s="102" t="s">
        <v>275</v>
      </c>
      <c r="F3902" s="102" t="s">
        <v>7786</v>
      </c>
      <c r="H3902" s="102">
        <v>45523</v>
      </c>
      <c r="I3902" s="102" t="s">
        <v>1737</v>
      </c>
      <c r="J3902" s="102" t="s">
        <v>2</v>
      </c>
      <c r="K3902" s="102" t="s">
        <v>1</v>
      </c>
      <c r="L3902" s="102" t="s">
        <v>23</v>
      </c>
      <c r="M3902" s="102" t="s">
        <v>1074</v>
      </c>
      <c r="N3902" s="102">
        <v>1</v>
      </c>
      <c r="O3902" s="102" t="s">
        <v>1075</v>
      </c>
    </row>
    <row r="3903" spans="1:15" x14ac:dyDescent="0.25">
      <c r="A3903" s="102" t="s">
        <v>7787</v>
      </c>
      <c r="B3903" s="103" t="s">
        <v>2595</v>
      </c>
      <c r="C3903" s="103" t="s">
        <v>274</v>
      </c>
      <c r="D3903" s="102" t="s">
        <v>3447</v>
      </c>
      <c r="E3903" s="102" t="s">
        <v>275</v>
      </c>
      <c r="F3903" s="102" t="s">
        <v>7788</v>
      </c>
      <c r="H3903" s="102">
        <v>45523</v>
      </c>
      <c r="I3903" s="102" t="s">
        <v>1737</v>
      </c>
      <c r="J3903" s="102" t="s">
        <v>2</v>
      </c>
      <c r="K3903" s="102" t="s">
        <v>1</v>
      </c>
      <c r="L3903" s="102" t="s">
        <v>23</v>
      </c>
      <c r="M3903" s="102" t="s">
        <v>1074</v>
      </c>
      <c r="N3903" s="102">
        <v>1</v>
      </c>
      <c r="O3903" s="102" t="s">
        <v>1075</v>
      </c>
    </row>
    <row r="3904" spans="1:15" x14ac:dyDescent="0.25">
      <c r="A3904" s="102" t="s">
        <v>3859</v>
      </c>
      <c r="B3904" s="103" t="s">
        <v>4597</v>
      </c>
      <c r="C3904" s="103" t="s">
        <v>277</v>
      </c>
      <c r="D3904" s="102" t="s">
        <v>1092</v>
      </c>
      <c r="E3904" s="102" t="s">
        <v>275</v>
      </c>
      <c r="F3904" s="102" t="s">
        <v>7789</v>
      </c>
      <c r="H3904" s="102">
        <v>45523</v>
      </c>
      <c r="I3904" s="102" t="s">
        <v>1737</v>
      </c>
      <c r="J3904" s="102" t="s">
        <v>2</v>
      </c>
      <c r="K3904" s="102" t="s">
        <v>1</v>
      </c>
      <c r="L3904" s="102" t="s">
        <v>23</v>
      </c>
      <c r="M3904" s="102" t="s">
        <v>1074</v>
      </c>
      <c r="N3904" s="102">
        <v>1</v>
      </c>
      <c r="O3904" s="102" t="s">
        <v>1075</v>
      </c>
    </row>
    <row r="3905" spans="1:15" x14ac:dyDescent="0.25">
      <c r="A3905" s="102" t="s">
        <v>7288</v>
      </c>
      <c r="B3905" s="103" t="s">
        <v>1284</v>
      </c>
      <c r="C3905" s="103" t="s">
        <v>1082</v>
      </c>
      <c r="D3905" s="102" t="s">
        <v>152</v>
      </c>
      <c r="E3905" s="102" t="s">
        <v>275</v>
      </c>
      <c r="F3905" s="102" t="s">
        <v>7790</v>
      </c>
      <c r="H3905" s="102">
        <v>45523</v>
      </c>
      <c r="I3905" s="102" t="s">
        <v>1737</v>
      </c>
      <c r="J3905" s="102" t="s">
        <v>2</v>
      </c>
      <c r="K3905" s="102" t="s">
        <v>1</v>
      </c>
      <c r="L3905" s="102" t="s">
        <v>23</v>
      </c>
      <c r="M3905" s="102" t="s">
        <v>1082</v>
      </c>
      <c r="N3905" s="102">
        <v>1</v>
      </c>
      <c r="O3905" s="102" t="s">
        <v>1075</v>
      </c>
    </row>
    <row r="3906" spans="1:15" x14ac:dyDescent="0.25">
      <c r="A3906" s="102" t="s">
        <v>7288</v>
      </c>
      <c r="B3906" s="103" t="s">
        <v>1792</v>
      </c>
      <c r="C3906" s="103" t="s">
        <v>274</v>
      </c>
      <c r="D3906" s="102" t="s">
        <v>152</v>
      </c>
      <c r="E3906" s="102" t="s">
        <v>275</v>
      </c>
      <c r="F3906" s="102" t="s">
        <v>7791</v>
      </c>
      <c r="H3906" s="102">
        <v>45523</v>
      </c>
      <c r="I3906" s="102" t="s">
        <v>1737</v>
      </c>
      <c r="J3906" s="102" t="s">
        <v>2</v>
      </c>
      <c r="K3906" s="102" t="s">
        <v>1</v>
      </c>
      <c r="L3906" s="102" t="s">
        <v>23</v>
      </c>
      <c r="M3906" s="102" t="s">
        <v>1074</v>
      </c>
      <c r="N3906" s="102">
        <v>1</v>
      </c>
      <c r="O3906" s="102" t="s">
        <v>1075</v>
      </c>
    </row>
    <row r="3907" spans="1:15" x14ac:dyDescent="0.25">
      <c r="A3907" s="102" t="s">
        <v>7288</v>
      </c>
      <c r="B3907" s="103" t="s">
        <v>1321</v>
      </c>
      <c r="C3907" s="103" t="s">
        <v>1082</v>
      </c>
      <c r="D3907" s="102" t="s">
        <v>152</v>
      </c>
      <c r="E3907" s="102" t="s">
        <v>275</v>
      </c>
      <c r="F3907" s="102" t="s">
        <v>7792</v>
      </c>
      <c r="H3907" s="102">
        <v>45523</v>
      </c>
      <c r="I3907" s="102" t="s">
        <v>1737</v>
      </c>
      <c r="J3907" s="102" t="s">
        <v>2</v>
      </c>
      <c r="K3907" s="102" t="s">
        <v>1</v>
      </c>
      <c r="L3907" s="102" t="s">
        <v>23</v>
      </c>
      <c r="M3907" s="102" t="s">
        <v>1082</v>
      </c>
      <c r="N3907" s="102">
        <v>1</v>
      </c>
      <c r="O3907" s="102" t="s">
        <v>1075</v>
      </c>
    </row>
    <row r="3908" spans="1:15" x14ac:dyDescent="0.25">
      <c r="A3908" s="102" t="s">
        <v>7793</v>
      </c>
      <c r="B3908" s="103" t="s">
        <v>1270</v>
      </c>
      <c r="C3908" s="103" t="s">
        <v>277</v>
      </c>
      <c r="D3908" s="102" t="s">
        <v>1092</v>
      </c>
      <c r="E3908" s="102" t="s">
        <v>275</v>
      </c>
      <c r="F3908" s="102" t="s">
        <v>7794</v>
      </c>
      <c r="H3908" s="102">
        <v>45523</v>
      </c>
      <c r="I3908" s="102" t="s">
        <v>1737</v>
      </c>
      <c r="J3908" s="102" t="s">
        <v>2</v>
      </c>
      <c r="K3908" s="102" t="s">
        <v>1</v>
      </c>
      <c r="L3908" s="102" t="s">
        <v>23</v>
      </c>
      <c r="M3908" s="102" t="s">
        <v>1074</v>
      </c>
      <c r="N3908" s="102">
        <v>1</v>
      </c>
      <c r="O3908" s="102" t="s">
        <v>1075</v>
      </c>
    </row>
    <row r="3909" spans="1:15" x14ac:dyDescent="0.25">
      <c r="A3909" s="102" t="s">
        <v>7793</v>
      </c>
      <c r="B3909" s="103" t="s">
        <v>2738</v>
      </c>
      <c r="C3909" s="103" t="s">
        <v>3461</v>
      </c>
      <c r="D3909" s="102" t="s">
        <v>1092</v>
      </c>
      <c r="E3909" s="102" t="s">
        <v>275</v>
      </c>
      <c r="F3909" s="102" t="s">
        <v>7795</v>
      </c>
      <c r="H3909" s="102">
        <v>45523</v>
      </c>
      <c r="I3909" s="102" t="s">
        <v>1737</v>
      </c>
      <c r="J3909" s="102" t="s">
        <v>2</v>
      </c>
      <c r="K3909" s="102" t="s">
        <v>1</v>
      </c>
      <c r="L3909" s="102" t="s">
        <v>23</v>
      </c>
      <c r="M3909" s="102" t="s">
        <v>1082</v>
      </c>
      <c r="N3909" s="102">
        <v>1</v>
      </c>
      <c r="O3909" s="102" t="s">
        <v>1075</v>
      </c>
    </row>
    <row r="3910" spans="1:15" x14ac:dyDescent="0.25">
      <c r="A3910" s="102" t="s">
        <v>7796</v>
      </c>
      <c r="B3910" s="103" t="s">
        <v>1912</v>
      </c>
      <c r="C3910" s="103" t="s">
        <v>274</v>
      </c>
      <c r="D3910" s="102" t="s">
        <v>3447</v>
      </c>
      <c r="E3910" s="102" t="s">
        <v>275</v>
      </c>
      <c r="F3910" s="102" t="s">
        <v>7797</v>
      </c>
      <c r="H3910" s="102">
        <v>45523</v>
      </c>
      <c r="I3910" s="102" t="s">
        <v>1737</v>
      </c>
      <c r="J3910" s="102" t="s">
        <v>2</v>
      </c>
      <c r="K3910" s="102" t="s">
        <v>1</v>
      </c>
      <c r="L3910" s="102" t="s">
        <v>23</v>
      </c>
      <c r="M3910" s="102" t="s">
        <v>1074</v>
      </c>
      <c r="N3910" s="102">
        <v>1</v>
      </c>
      <c r="O3910" s="102" t="s">
        <v>1075</v>
      </c>
    </row>
    <row r="3911" spans="1:15" x14ac:dyDescent="0.25">
      <c r="A3911" s="102" t="s">
        <v>7798</v>
      </c>
      <c r="B3911" s="103" t="s">
        <v>2109</v>
      </c>
      <c r="C3911" s="103" t="s">
        <v>1118</v>
      </c>
      <c r="D3911" s="102" t="s">
        <v>3447</v>
      </c>
      <c r="E3911" s="102" t="s">
        <v>275</v>
      </c>
      <c r="F3911" s="102" t="s">
        <v>7799</v>
      </c>
      <c r="H3911" s="102">
        <v>45523</v>
      </c>
      <c r="I3911" s="102" t="s">
        <v>1737</v>
      </c>
      <c r="J3911" s="102" t="s">
        <v>2</v>
      </c>
      <c r="K3911" s="102" t="s">
        <v>1</v>
      </c>
      <c r="L3911" s="102" t="s">
        <v>23</v>
      </c>
      <c r="M3911" s="102" t="s">
        <v>1074</v>
      </c>
      <c r="N3911" s="102">
        <v>1</v>
      </c>
      <c r="O3911" s="102" t="s">
        <v>1075</v>
      </c>
    </row>
    <row r="3912" spans="1:15" x14ac:dyDescent="0.25">
      <c r="A3912" s="102" t="s">
        <v>2050</v>
      </c>
      <c r="B3912" s="103" t="s">
        <v>3525</v>
      </c>
      <c r="C3912" s="103" t="s">
        <v>1118</v>
      </c>
      <c r="D3912" s="102" t="s">
        <v>3447</v>
      </c>
      <c r="E3912" s="102" t="s">
        <v>275</v>
      </c>
      <c r="F3912" s="102" t="s">
        <v>7800</v>
      </c>
      <c r="H3912" s="102">
        <v>45523</v>
      </c>
      <c r="I3912" s="102" t="s">
        <v>1737</v>
      </c>
      <c r="J3912" s="102" t="s">
        <v>2</v>
      </c>
      <c r="K3912" s="102" t="s">
        <v>1</v>
      </c>
      <c r="L3912" s="102" t="s">
        <v>23</v>
      </c>
      <c r="M3912" s="102" t="s">
        <v>1074</v>
      </c>
      <c r="N3912" s="102">
        <v>1</v>
      </c>
      <c r="O3912" s="102" t="s">
        <v>1075</v>
      </c>
    </row>
    <row r="3913" spans="1:15" x14ac:dyDescent="0.25">
      <c r="A3913" s="102" t="s">
        <v>7801</v>
      </c>
      <c r="B3913" s="103" t="s">
        <v>3525</v>
      </c>
      <c r="C3913" s="103" t="s">
        <v>1118</v>
      </c>
      <c r="D3913" s="102" t="s">
        <v>1092</v>
      </c>
      <c r="E3913" s="102" t="s">
        <v>275</v>
      </c>
      <c r="F3913" s="102" t="s">
        <v>7802</v>
      </c>
      <c r="H3913" s="102">
        <v>45523</v>
      </c>
      <c r="I3913" s="102" t="s">
        <v>1737</v>
      </c>
      <c r="J3913" s="102" t="s">
        <v>2</v>
      </c>
      <c r="K3913" s="102" t="s">
        <v>1</v>
      </c>
      <c r="L3913" s="102" t="s">
        <v>23</v>
      </c>
      <c r="M3913" s="102" t="s">
        <v>1074</v>
      </c>
      <c r="N3913" s="102">
        <v>1</v>
      </c>
      <c r="O3913" s="102" t="s">
        <v>1075</v>
      </c>
    </row>
    <row r="3914" spans="1:15" x14ac:dyDescent="0.25">
      <c r="A3914" s="102" t="s">
        <v>2035</v>
      </c>
      <c r="B3914" s="103" t="s">
        <v>1248</v>
      </c>
      <c r="C3914" s="103" t="s">
        <v>1118</v>
      </c>
      <c r="D3914" s="102" t="s">
        <v>3447</v>
      </c>
      <c r="E3914" s="102" t="s">
        <v>275</v>
      </c>
      <c r="F3914" s="102" t="s">
        <v>7803</v>
      </c>
      <c r="H3914" s="102">
        <v>45523</v>
      </c>
      <c r="I3914" s="102" t="s">
        <v>1737</v>
      </c>
      <c r="J3914" s="102" t="s">
        <v>2</v>
      </c>
      <c r="K3914" s="102" t="s">
        <v>1</v>
      </c>
      <c r="L3914" s="102" t="s">
        <v>23</v>
      </c>
      <c r="M3914" s="102" t="s">
        <v>1074</v>
      </c>
      <c r="N3914" s="102">
        <v>1</v>
      </c>
      <c r="O3914" s="102" t="s">
        <v>1075</v>
      </c>
    </row>
    <row r="3915" spans="1:15" x14ac:dyDescent="0.25">
      <c r="A3915" s="102" t="s">
        <v>7804</v>
      </c>
      <c r="B3915" s="103" t="s">
        <v>1405</v>
      </c>
      <c r="C3915" s="103" t="s">
        <v>1118</v>
      </c>
      <c r="D3915" s="102" t="s">
        <v>3447</v>
      </c>
      <c r="E3915" s="102" t="s">
        <v>275</v>
      </c>
      <c r="F3915" s="102" t="s">
        <v>7805</v>
      </c>
      <c r="H3915" s="102">
        <v>45523</v>
      </c>
      <c r="I3915" s="102" t="s">
        <v>1737</v>
      </c>
      <c r="J3915" s="102" t="s">
        <v>2</v>
      </c>
      <c r="K3915" s="102" t="s">
        <v>1</v>
      </c>
      <c r="L3915" s="102" t="s">
        <v>23</v>
      </c>
      <c r="M3915" s="102" t="s">
        <v>1074</v>
      </c>
      <c r="N3915" s="102">
        <v>1</v>
      </c>
      <c r="O3915" s="102" t="s">
        <v>1075</v>
      </c>
    </row>
    <row r="3916" spans="1:15" x14ac:dyDescent="0.25">
      <c r="A3916" s="102" t="s">
        <v>7804</v>
      </c>
      <c r="B3916" s="103" t="s">
        <v>1895</v>
      </c>
      <c r="C3916" s="103" t="s">
        <v>274</v>
      </c>
      <c r="D3916" s="102" t="s">
        <v>3447</v>
      </c>
      <c r="E3916" s="102" t="s">
        <v>275</v>
      </c>
      <c r="F3916" s="102" t="s">
        <v>7806</v>
      </c>
      <c r="H3916" s="102">
        <v>45523</v>
      </c>
      <c r="I3916" s="102" t="s">
        <v>1737</v>
      </c>
      <c r="J3916" s="102" t="s">
        <v>2</v>
      </c>
      <c r="K3916" s="102" t="s">
        <v>1</v>
      </c>
      <c r="L3916" s="102" t="s">
        <v>23</v>
      </c>
      <c r="M3916" s="102" t="s">
        <v>1074</v>
      </c>
      <c r="N3916" s="102">
        <v>1</v>
      </c>
      <c r="O3916" s="102" t="s">
        <v>1075</v>
      </c>
    </row>
    <row r="3917" spans="1:15" x14ac:dyDescent="0.25">
      <c r="A3917" s="102" t="s">
        <v>7804</v>
      </c>
      <c r="B3917" s="103" t="s">
        <v>1284</v>
      </c>
      <c r="C3917" s="103" t="s">
        <v>1180</v>
      </c>
      <c r="D3917" s="102" t="s">
        <v>3447</v>
      </c>
      <c r="E3917" s="102" t="s">
        <v>275</v>
      </c>
      <c r="F3917" s="102" t="s">
        <v>7807</v>
      </c>
      <c r="H3917" s="102">
        <v>45523</v>
      </c>
      <c r="I3917" s="102" t="s">
        <v>1737</v>
      </c>
      <c r="J3917" s="102" t="s">
        <v>2</v>
      </c>
      <c r="K3917" s="102" t="s">
        <v>1</v>
      </c>
      <c r="L3917" s="102" t="s">
        <v>23</v>
      </c>
      <c r="M3917" s="102" t="s">
        <v>1180</v>
      </c>
      <c r="N3917" s="102">
        <v>1</v>
      </c>
      <c r="O3917" s="102" t="s">
        <v>1075</v>
      </c>
    </row>
    <row r="3918" spans="1:15" x14ac:dyDescent="0.25">
      <c r="A3918" s="102" t="s">
        <v>7808</v>
      </c>
      <c r="B3918" s="103" t="s">
        <v>1383</v>
      </c>
      <c r="C3918" s="103" t="s">
        <v>274</v>
      </c>
      <c r="D3918" s="102" t="s">
        <v>1092</v>
      </c>
      <c r="E3918" s="102" t="s">
        <v>275</v>
      </c>
      <c r="F3918" s="102" t="s">
        <v>7809</v>
      </c>
      <c r="H3918" s="102">
        <v>45523</v>
      </c>
      <c r="I3918" s="102" t="s">
        <v>1737</v>
      </c>
      <c r="J3918" s="102" t="s">
        <v>2</v>
      </c>
      <c r="K3918" s="102" t="s">
        <v>1</v>
      </c>
      <c r="L3918" s="102" t="s">
        <v>23</v>
      </c>
      <c r="M3918" s="102" t="s">
        <v>1074</v>
      </c>
      <c r="N3918" s="102">
        <v>1</v>
      </c>
      <c r="O3918" s="102" t="s">
        <v>1075</v>
      </c>
    </row>
    <row r="3919" spans="1:15" x14ac:dyDescent="0.25">
      <c r="A3919" s="102" t="s">
        <v>7808</v>
      </c>
      <c r="B3919" s="103" t="s">
        <v>2232</v>
      </c>
      <c r="C3919" s="103" t="s">
        <v>1082</v>
      </c>
      <c r="D3919" s="102" t="s">
        <v>1092</v>
      </c>
      <c r="E3919" s="102" t="s">
        <v>275</v>
      </c>
      <c r="F3919" s="102" t="s">
        <v>7810</v>
      </c>
      <c r="H3919" s="102">
        <v>45523</v>
      </c>
      <c r="I3919" s="102" t="s">
        <v>1737</v>
      </c>
      <c r="J3919" s="102" t="s">
        <v>2</v>
      </c>
      <c r="K3919" s="102" t="s">
        <v>1</v>
      </c>
      <c r="L3919" s="102" t="s">
        <v>23</v>
      </c>
      <c r="M3919" s="102" t="s">
        <v>1082</v>
      </c>
      <c r="N3919" s="102">
        <v>1</v>
      </c>
      <c r="O3919" s="102" t="s">
        <v>1075</v>
      </c>
    </row>
    <row r="3920" spans="1:15" x14ac:dyDescent="0.25">
      <c r="A3920" s="102" t="s">
        <v>7811</v>
      </c>
      <c r="B3920" s="103" t="s">
        <v>2224</v>
      </c>
      <c r="C3920" s="103" t="s">
        <v>274</v>
      </c>
      <c r="D3920" s="102" t="s">
        <v>1092</v>
      </c>
      <c r="E3920" s="102" t="s">
        <v>275</v>
      </c>
      <c r="F3920" s="102" t="s">
        <v>7812</v>
      </c>
      <c r="H3920" s="102">
        <v>45523</v>
      </c>
      <c r="I3920" s="102" t="s">
        <v>1737</v>
      </c>
      <c r="J3920" s="102" t="s">
        <v>2</v>
      </c>
      <c r="K3920" s="102" t="s">
        <v>1</v>
      </c>
      <c r="L3920" s="102" t="s">
        <v>23</v>
      </c>
      <c r="M3920" s="102" t="s">
        <v>1074</v>
      </c>
      <c r="N3920" s="102">
        <v>1</v>
      </c>
      <c r="O3920" s="102" t="s">
        <v>1075</v>
      </c>
    </row>
    <row r="3921" spans="1:15" x14ac:dyDescent="0.25">
      <c r="A3921" s="102" t="s">
        <v>7811</v>
      </c>
      <c r="B3921" s="103" t="s">
        <v>1098</v>
      </c>
      <c r="C3921" s="103" t="s">
        <v>277</v>
      </c>
      <c r="D3921" s="102" t="s">
        <v>1092</v>
      </c>
      <c r="E3921" s="102" t="s">
        <v>275</v>
      </c>
      <c r="F3921" s="102" t="s">
        <v>7813</v>
      </c>
      <c r="H3921" s="102">
        <v>45523</v>
      </c>
      <c r="I3921" s="102" t="s">
        <v>1737</v>
      </c>
      <c r="J3921" s="102" t="s">
        <v>2</v>
      </c>
      <c r="K3921" s="102" t="s">
        <v>1</v>
      </c>
      <c r="L3921" s="102" t="s">
        <v>23</v>
      </c>
      <c r="M3921" s="102" t="s">
        <v>1074</v>
      </c>
      <c r="N3921" s="102">
        <v>1</v>
      </c>
      <c r="O3921" s="102" t="s">
        <v>1075</v>
      </c>
    </row>
    <row r="3922" spans="1:15" x14ac:dyDescent="0.25">
      <c r="A3922" s="102" t="s">
        <v>7814</v>
      </c>
      <c r="B3922" s="103" t="s">
        <v>7234</v>
      </c>
      <c r="C3922" s="103" t="s">
        <v>1118</v>
      </c>
      <c r="D3922" s="102" t="s">
        <v>3447</v>
      </c>
      <c r="E3922" s="102" t="s">
        <v>275</v>
      </c>
      <c r="F3922" s="102" t="s">
        <v>7815</v>
      </c>
      <c r="H3922" s="102">
        <v>45523</v>
      </c>
      <c r="I3922" s="102" t="s">
        <v>1737</v>
      </c>
      <c r="J3922" s="102" t="s">
        <v>2</v>
      </c>
      <c r="K3922" s="102" t="s">
        <v>1</v>
      </c>
      <c r="L3922" s="102" t="s">
        <v>23</v>
      </c>
      <c r="M3922" s="102" t="s">
        <v>1074</v>
      </c>
      <c r="N3922" s="102">
        <v>1</v>
      </c>
      <c r="O3922" s="102" t="s">
        <v>1075</v>
      </c>
    </row>
    <row r="3923" spans="1:15" x14ac:dyDescent="0.25">
      <c r="A3923" s="102" t="s">
        <v>7816</v>
      </c>
      <c r="B3923" s="103" t="s">
        <v>1078</v>
      </c>
      <c r="C3923" s="103" t="s">
        <v>274</v>
      </c>
      <c r="D3923" s="102" t="s">
        <v>3447</v>
      </c>
      <c r="E3923" s="102" t="s">
        <v>275</v>
      </c>
      <c r="F3923" s="102" t="s">
        <v>7817</v>
      </c>
      <c r="H3923" s="102">
        <v>45523</v>
      </c>
      <c r="I3923" s="102" t="s">
        <v>1737</v>
      </c>
      <c r="J3923" s="102" t="s">
        <v>2</v>
      </c>
      <c r="K3923" s="102" t="s">
        <v>1</v>
      </c>
      <c r="L3923" s="102" t="s">
        <v>23</v>
      </c>
      <c r="M3923" s="102" t="s">
        <v>1074</v>
      </c>
      <c r="N3923" s="102">
        <v>1</v>
      </c>
      <c r="O3923" s="102" t="s">
        <v>1075</v>
      </c>
    </row>
    <row r="3924" spans="1:15" x14ac:dyDescent="0.25">
      <c r="A3924" s="102" t="s">
        <v>1129</v>
      </c>
      <c r="B3924" s="103" t="s">
        <v>1233</v>
      </c>
      <c r="C3924" s="103" t="s">
        <v>274</v>
      </c>
      <c r="D3924" s="102" t="s">
        <v>152</v>
      </c>
      <c r="E3924" s="102" t="s">
        <v>275</v>
      </c>
      <c r="F3924" s="102" t="s">
        <v>7818</v>
      </c>
      <c r="H3924" s="102">
        <v>45523</v>
      </c>
      <c r="I3924" s="102" t="s">
        <v>1737</v>
      </c>
      <c r="J3924" s="102" t="s">
        <v>2</v>
      </c>
      <c r="K3924" s="102" t="s">
        <v>1</v>
      </c>
      <c r="L3924" s="102" t="s">
        <v>23</v>
      </c>
      <c r="M3924" s="102" t="s">
        <v>1074</v>
      </c>
      <c r="N3924" s="102">
        <v>1</v>
      </c>
      <c r="O3924" s="102" t="s">
        <v>1075</v>
      </c>
    </row>
    <row r="3925" spans="1:15" x14ac:dyDescent="0.25">
      <c r="A3925" s="102" t="s">
        <v>5878</v>
      </c>
      <c r="B3925" s="103" t="s">
        <v>1109</v>
      </c>
      <c r="C3925" s="103" t="s">
        <v>1118</v>
      </c>
      <c r="D3925" s="102" t="s">
        <v>3447</v>
      </c>
      <c r="E3925" s="102" t="s">
        <v>275</v>
      </c>
      <c r="F3925" s="102" t="s">
        <v>7819</v>
      </c>
      <c r="H3925" s="102">
        <v>45523</v>
      </c>
      <c r="I3925" s="102" t="s">
        <v>1737</v>
      </c>
      <c r="J3925" s="102" t="s">
        <v>2</v>
      </c>
      <c r="K3925" s="102" t="s">
        <v>1</v>
      </c>
      <c r="L3925" s="102" t="s">
        <v>23</v>
      </c>
      <c r="M3925" s="102" t="s">
        <v>1074</v>
      </c>
      <c r="N3925" s="102">
        <v>1</v>
      </c>
      <c r="O3925" s="102" t="s">
        <v>1075</v>
      </c>
    </row>
    <row r="3926" spans="1:15" x14ac:dyDescent="0.25">
      <c r="A3926" s="102" t="s">
        <v>5878</v>
      </c>
      <c r="B3926" s="103" t="s">
        <v>7774</v>
      </c>
      <c r="C3926" s="103" t="s">
        <v>1118</v>
      </c>
      <c r="D3926" s="102" t="s">
        <v>3447</v>
      </c>
      <c r="E3926" s="102" t="s">
        <v>275</v>
      </c>
      <c r="F3926" s="102" t="s">
        <v>7820</v>
      </c>
      <c r="H3926" s="102">
        <v>45523</v>
      </c>
      <c r="I3926" s="102" t="s">
        <v>1737</v>
      </c>
      <c r="J3926" s="102" t="s">
        <v>2</v>
      </c>
      <c r="K3926" s="102" t="s">
        <v>1</v>
      </c>
      <c r="L3926" s="102" t="s">
        <v>23</v>
      </c>
      <c r="M3926" s="102" t="s">
        <v>1074</v>
      </c>
      <c r="N3926" s="102">
        <v>1</v>
      </c>
      <c r="O3926" s="102" t="s">
        <v>1075</v>
      </c>
    </row>
    <row r="3927" spans="1:15" x14ac:dyDescent="0.25">
      <c r="A3927" s="102" t="s">
        <v>7821</v>
      </c>
      <c r="B3927" s="103" t="s">
        <v>1284</v>
      </c>
      <c r="C3927" s="103" t="s">
        <v>274</v>
      </c>
      <c r="D3927" s="102" t="s">
        <v>152</v>
      </c>
      <c r="E3927" s="102" t="s">
        <v>275</v>
      </c>
      <c r="F3927" s="102" t="s">
        <v>7822</v>
      </c>
      <c r="H3927" s="102">
        <v>45523</v>
      </c>
      <c r="I3927" s="102" t="s">
        <v>1737</v>
      </c>
      <c r="J3927" s="102" t="s">
        <v>2</v>
      </c>
      <c r="K3927" s="102" t="s">
        <v>1</v>
      </c>
      <c r="L3927" s="102" t="s">
        <v>23</v>
      </c>
      <c r="M3927" s="102" t="s">
        <v>1074</v>
      </c>
      <c r="N3927" s="102">
        <v>1</v>
      </c>
      <c r="O3927" s="102" t="s">
        <v>1075</v>
      </c>
    </row>
    <row r="3928" spans="1:15" x14ac:dyDescent="0.25">
      <c r="A3928" s="102" t="s">
        <v>7823</v>
      </c>
      <c r="B3928" s="103" t="s">
        <v>1895</v>
      </c>
      <c r="C3928" s="103" t="s">
        <v>274</v>
      </c>
      <c r="D3928" s="102" t="s">
        <v>1092</v>
      </c>
      <c r="E3928" s="102" t="s">
        <v>275</v>
      </c>
      <c r="F3928" s="102" t="s">
        <v>7824</v>
      </c>
      <c r="H3928" s="102">
        <v>45523</v>
      </c>
      <c r="I3928" s="102" t="s">
        <v>1737</v>
      </c>
      <c r="J3928" s="102" t="s">
        <v>2</v>
      </c>
      <c r="K3928" s="102" t="s">
        <v>1</v>
      </c>
      <c r="L3928" s="102" t="s">
        <v>23</v>
      </c>
      <c r="M3928" s="102" t="s">
        <v>1074</v>
      </c>
      <c r="N3928" s="102">
        <v>1</v>
      </c>
      <c r="O3928" s="102" t="s">
        <v>1075</v>
      </c>
    </row>
    <row r="3929" spans="1:15" x14ac:dyDescent="0.25">
      <c r="A3929" s="102" t="s">
        <v>7825</v>
      </c>
      <c r="B3929" s="103" t="s">
        <v>1078</v>
      </c>
      <c r="C3929" s="103" t="s">
        <v>274</v>
      </c>
      <c r="D3929" s="102" t="s">
        <v>1092</v>
      </c>
      <c r="E3929" s="102" t="s">
        <v>275</v>
      </c>
      <c r="F3929" s="102" t="s">
        <v>7826</v>
      </c>
      <c r="H3929" s="102">
        <v>45523</v>
      </c>
      <c r="I3929" s="102" t="s">
        <v>1737</v>
      </c>
      <c r="J3929" s="102" t="s">
        <v>2</v>
      </c>
      <c r="K3929" s="102" t="s">
        <v>1</v>
      </c>
      <c r="L3929" s="102" t="s">
        <v>23</v>
      </c>
      <c r="M3929" s="102" t="s">
        <v>1074</v>
      </c>
      <c r="N3929" s="102">
        <v>1</v>
      </c>
      <c r="O3929" s="102" t="s">
        <v>1075</v>
      </c>
    </row>
    <row r="3930" spans="1:15" x14ac:dyDescent="0.25">
      <c r="A3930" s="102" t="s">
        <v>7825</v>
      </c>
      <c r="B3930" s="103" t="s">
        <v>7827</v>
      </c>
      <c r="C3930" s="103" t="s">
        <v>274</v>
      </c>
      <c r="D3930" s="102" t="s">
        <v>1092</v>
      </c>
      <c r="E3930" s="102" t="s">
        <v>275</v>
      </c>
      <c r="F3930" s="102" t="s">
        <v>7828</v>
      </c>
      <c r="H3930" s="102">
        <v>45523</v>
      </c>
      <c r="I3930" s="102" t="s">
        <v>1737</v>
      </c>
      <c r="J3930" s="102" t="s">
        <v>2</v>
      </c>
      <c r="K3930" s="102" t="s">
        <v>1</v>
      </c>
      <c r="L3930" s="102" t="s">
        <v>23</v>
      </c>
      <c r="M3930" s="102" t="s">
        <v>1074</v>
      </c>
      <c r="N3930" s="102">
        <v>1</v>
      </c>
      <c r="O3930" s="102" t="s">
        <v>1075</v>
      </c>
    </row>
    <row r="3931" spans="1:15" x14ac:dyDescent="0.25">
      <c r="A3931" s="102" t="s">
        <v>7829</v>
      </c>
      <c r="B3931" s="103" t="s">
        <v>1561</v>
      </c>
      <c r="C3931" s="103" t="s">
        <v>277</v>
      </c>
      <c r="D3931" s="102" t="s">
        <v>1092</v>
      </c>
      <c r="E3931" s="102" t="s">
        <v>275</v>
      </c>
      <c r="F3931" s="102" t="s">
        <v>7830</v>
      </c>
      <c r="H3931" s="102">
        <v>45523</v>
      </c>
      <c r="I3931" s="102" t="s">
        <v>1737</v>
      </c>
      <c r="J3931" s="102" t="s">
        <v>2</v>
      </c>
      <c r="K3931" s="102" t="s">
        <v>1</v>
      </c>
      <c r="L3931" s="102" t="s">
        <v>23</v>
      </c>
      <c r="M3931" s="102" t="s">
        <v>1074</v>
      </c>
      <c r="N3931" s="102">
        <v>1</v>
      </c>
      <c r="O3931" s="102" t="s">
        <v>1075</v>
      </c>
    </row>
    <row r="3932" spans="1:15" x14ac:dyDescent="0.25">
      <c r="A3932" s="102" t="s">
        <v>7831</v>
      </c>
      <c r="B3932" s="103" t="s">
        <v>1244</v>
      </c>
      <c r="C3932" s="103" t="s">
        <v>274</v>
      </c>
      <c r="D3932" s="102" t="s">
        <v>1092</v>
      </c>
      <c r="E3932" s="102" t="s">
        <v>275</v>
      </c>
      <c r="F3932" s="102" t="s">
        <v>7832</v>
      </c>
      <c r="H3932" s="102">
        <v>45523</v>
      </c>
      <c r="I3932" s="102" t="s">
        <v>1737</v>
      </c>
      <c r="J3932" s="102" t="s">
        <v>2</v>
      </c>
      <c r="K3932" s="102" t="s">
        <v>1</v>
      </c>
      <c r="L3932" s="102" t="s">
        <v>23</v>
      </c>
      <c r="M3932" s="102" t="s">
        <v>1074</v>
      </c>
      <c r="N3932" s="102">
        <v>1</v>
      </c>
      <c r="O3932" s="102" t="s">
        <v>1075</v>
      </c>
    </row>
    <row r="3933" spans="1:15" x14ac:dyDescent="0.25">
      <c r="A3933" s="102" t="s">
        <v>7833</v>
      </c>
      <c r="B3933" s="103" t="s">
        <v>1189</v>
      </c>
      <c r="C3933" s="103" t="s">
        <v>274</v>
      </c>
      <c r="D3933" s="102" t="s">
        <v>3447</v>
      </c>
      <c r="E3933" s="102" t="s">
        <v>275</v>
      </c>
      <c r="F3933" s="102" t="s">
        <v>7834</v>
      </c>
      <c r="H3933" s="102">
        <v>45523</v>
      </c>
      <c r="I3933" s="102" t="s">
        <v>1737</v>
      </c>
      <c r="J3933" s="102" t="s">
        <v>2</v>
      </c>
      <c r="K3933" s="102" t="s">
        <v>1</v>
      </c>
      <c r="L3933" s="102" t="s">
        <v>23</v>
      </c>
      <c r="M3933" s="102" t="s">
        <v>1074</v>
      </c>
      <c r="N3933" s="102">
        <v>1</v>
      </c>
      <c r="O3933" s="102" t="s">
        <v>1075</v>
      </c>
    </row>
    <row r="3934" spans="1:15" x14ac:dyDescent="0.25">
      <c r="A3934" s="102" t="s">
        <v>7833</v>
      </c>
      <c r="B3934" s="103" t="s">
        <v>1214</v>
      </c>
      <c r="C3934" s="103" t="s">
        <v>1118</v>
      </c>
      <c r="D3934" s="102" t="s">
        <v>3447</v>
      </c>
      <c r="E3934" s="102" t="s">
        <v>275</v>
      </c>
      <c r="F3934" s="102" t="s">
        <v>7835</v>
      </c>
      <c r="H3934" s="102">
        <v>45523</v>
      </c>
      <c r="I3934" s="102" t="s">
        <v>1737</v>
      </c>
      <c r="J3934" s="102" t="s">
        <v>2</v>
      </c>
      <c r="K3934" s="102" t="s">
        <v>1</v>
      </c>
      <c r="L3934" s="102" t="s">
        <v>23</v>
      </c>
      <c r="M3934" s="102" t="s">
        <v>1074</v>
      </c>
      <c r="N3934" s="102">
        <v>1</v>
      </c>
      <c r="O3934" s="102" t="s">
        <v>1075</v>
      </c>
    </row>
    <row r="3935" spans="1:15" x14ac:dyDescent="0.25">
      <c r="A3935" s="102" t="s">
        <v>7836</v>
      </c>
      <c r="B3935" s="103" t="s">
        <v>1214</v>
      </c>
      <c r="C3935" s="103" t="s">
        <v>277</v>
      </c>
      <c r="D3935" s="102" t="s">
        <v>136</v>
      </c>
      <c r="E3935" s="102" t="s">
        <v>275</v>
      </c>
      <c r="F3935" s="102" t="s">
        <v>7837</v>
      </c>
      <c r="H3935" s="102">
        <v>45523</v>
      </c>
      <c r="I3935" s="102" t="s">
        <v>1737</v>
      </c>
      <c r="J3935" s="102" t="s">
        <v>2</v>
      </c>
      <c r="K3935" s="102" t="s">
        <v>1</v>
      </c>
      <c r="L3935" s="102" t="s">
        <v>23</v>
      </c>
      <c r="M3935" s="102" t="s">
        <v>1074</v>
      </c>
      <c r="N3935" s="102">
        <v>1</v>
      </c>
      <c r="O3935" s="102" t="s">
        <v>1075</v>
      </c>
    </row>
    <row r="3936" spans="1:15" x14ac:dyDescent="0.25">
      <c r="A3936" s="102" t="s">
        <v>7838</v>
      </c>
      <c r="B3936" s="103" t="s">
        <v>1571</v>
      </c>
      <c r="C3936" s="103" t="s">
        <v>274</v>
      </c>
      <c r="D3936" s="102" t="s">
        <v>152</v>
      </c>
      <c r="E3936" s="102" t="s">
        <v>275</v>
      </c>
      <c r="F3936" s="102" t="s">
        <v>7839</v>
      </c>
      <c r="H3936" s="102">
        <v>45523</v>
      </c>
      <c r="I3936" s="102" t="s">
        <v>1737</v>
      </c>
      <c r="J3936" s="102" t="s">
        <v>2</v>
      </c>
      <c r="K3936" s="102" t="s">
        <v>1</v>
      </c>
      <c r="L3936" s="102" t="s">
        <v>23</v>
      </c>
      <c r="M3936" s="102" t="s">
        <v>1074</v>
      </c>
      <c r="N3936" s="102">
        <v>1</v>
      </c>
      <c r="O3936" s="102" t="s">
        <v>1075</v>
      </c>
    </row>
    <row r="3937" spans="1:15" x14ac:dyDescent="0.25">
      <c r="A3937" s="102" t="s">
        <v>5904</v>
      </c>
      <c r="B3937" s="103" t="s">
        <v>2767</v>
      </c>
      <c r="C3937" s="103" t="s">
        <v>1118</v>
      </c>
      <c r="D3937" s="102" t="s">
        <v>3447</v>
      </c>
      <c r="E3937" s="102" t="s">
        <v>275</v>
      </c>
      <c r="F3937" s="102" t="s">
        <v>7840</v>
      </c>
      <c r="H3937" s="102">
        <v>45523</v>
      </c>
      <c r="I3937" s="102" t="s">
        <v>1737</v>
      </c>
      <c r="J3937" s="102" t="s">
        <v>2</v>
      </c>
      <c r="K3937" s="102" t="s">
        <v>1</v>
      </c>
      <c r="L3937" s="102" t="s">
        <v>23</v>
      </c>
      <c r="M3937" s="102" t="s">
        <v>1074</v>
      </c>
      <c r="N3937" s="102">
        <v>1</v>
      </c>
      <c r="O3937" s="102" t="s">
        <v>1075</v>
      </c>
    </row>
    <row r="3938" spans="1:15" x14ac:dyDescent="0.25">
      <c r="A3938" s="102" t="s">
        <v>1140</v>
      </c>
      <c r="B3938" s="103" t="s">
        <v>1490</v>
      </c>
      <c r="C3938" s="103" t="s">
        <v>277</v>
      </c>
      <c r="D3938" s="102" t="s">
        <v>1092</v>
      </c>
      <c r="E3938" s="102" t="s">
        <v>275</v>
      </c>
      <c r="F3938" s="102" t="s">
        <v>7841</v>
      </c>
      <c r="H3938" s="102">
        <v>45523</v>
      </c>
      <c r="I3938" s="102" t="s">
        <v>1737</v>
      </c>
      <c r="J3938" s="102" t="s">
        <v>2</v>
      </c>
      <c r="K3938" s="102" t="s">
        <v>1</v>
      </c>
      <c r="L3938" s="102" t="s">
        <v>23</v>
      </c>
      <c r="M3938" s="102" t="s">
        <v>1074</v>
      </c>
      <c r="N3938" s="102">
        <v>1</v>
      </c>
      <c r="O3938" s="102" t="s">
        <v>1075</v>
      </c>
    </row>
    <row r="3939" spans="1:15" x14ac:dyDescent="0.25">
      <c r="A3939" s="102" t="s">
        <v>7842</v>
      </c>
      <c r="B3939" s="103" t="s">
        <v>1197</v>
      </c>
      <c r="C3939" s="103" t="s">
        <v>274</v>
      </c>
      <c r="D3939" s="102" t="s">
        <v>136</v>
      </c>
      <c r="E3939" s="102" t="s">
        <v>275</v>
      </c>
      <c r="F3939" s="102" t="s">
        <v>7843</v>
      </c>
      <c r="H3939" s="102">
        <v>45523</v>
      </c>
      <c r="I3939" s="102" t="s">
        <v>1737</v>
      </c>
      <c r="J3939" s="102" t="s">
        <v>2</v>
      </c>
      <c r="K3939" s="102" t="s">
        <v>1</v>
      </c>
      <c r="L3939" s="102" t="s">
        <v>23</v>
      </c>
      <c r="M3939" s="102" t="s">
        <v>1074</v>
      </c>
      <c r="N3939" s="102">
        <v>1</v>
      </c>
      <c r="O3939" s="102" t="s">
        <v>1075</v>
      </c>
    </row>
    <row r="3940" spans="1:15" x14ac:dyDescent="0.25">
      <c r="A3940" s="102" t="s">
        <v>7842</v>
      </c>
      <c r="B3940" s="103" t="s">
        <v>1266</v>
      </c>
      <c r="C3940" s="103" t="s">
        <v>277</v>
      </c>
      <c r="D3940" s="102" t="s">
        <v>136</v>
      </c>
      <c r="E3940" s="102" t="s">
        <v>275</v>
      </c>
      <c r="F3940" s="102" t="s">
        <v>7844</v>
      </c>
      <c r="H3940" s="102">
        <v>45523</v>
      </c>
      <c r="I3940" s="102" t="s">
        <v>1737</v>
      </c>
      <c r="J3940" s="102" t="s">
        <v>2</v>
      </c>
      <c r="K3940" s="102" t="s">
        <v>1</v>
      </c>
      <c r="L3940" s="102" t="s">
        <v>23</v>
      </c>
      <c r="M3940" s="102" t="s">
        <v>1074</v>
      </c>
      <c r="N3940" s="102">
        <v>1</v>
      </c>
      <c r="O3940" s="102" t="s">
        <v>1075</v>
      </c>
    </row>
    <row r="3941" spans="1:15" x14ac:dyDescent="0.25">
      <c r="A3941" s="102" t="s">
        <v>7842</v>
      </c>
      <c r="B3941" s="103" t="s">
        <v>1132</v>
      </c>
      <c r="C3941" s="103" t="s">
        <v>277</v>
      </c>
      <c r="D3941" s="102" t="s">
        <v>136</v>
      </c>
      <c r="E3941" s="102" t="s">
        <v>275</v>
      </c>
      <c r="F3941" s="102" t="s">
        <v>7845</v>
      </c>
      <c r="H3941" s="102">
        <v>45523</v>
      </c>
      <c r="I3941" s="102" t="s">
        <v>1737</v>
      </c>
      <c r="J3941" s="102" t="s">
        <v>2</v>
      </c>
      <c r="K3941" s="102" t="s">
        <v>1</v>
      </c>
      <c r="L3941" s="102" t="s">
        <v>23</v>
      </c>
      <c r="M3941" s="102" t="s">
        <v>1074</v>
      </c>
      <c r="N3941" s="102">
        <v>1</v>
      </c>
      <c r="O3941" s="102" t="s">
        <v>1075</v>
      </c>
    </row>
    <row r="3942" spans="1:15" x14ac:dyDescent="0.25">
      <c r="A3942" s="102" t="s">
        <v>7846</v>
      </c>
      <c r="B3942" s="103" t="s">
        <v>1214</v>
      </c>
      <c r="C3942" s="103" t="s">
        <v>277</v>
      </c>
      <c r="D3942" s="102" t="s">
        <v>1092</v>
      </c>
      <c r="E3942" s="102" t="s">
        <v>275</v>
      </c>
      <c r="F3942" s="102" t="s">
        <v>7847</v>
      </c>
      <c r="H3942" s="102">
        <v>45523</v>
      </c>
      <c r="I3942" s="102" t="s">
        <v>1737</v>
      </c>
      <c r="J3942" s="102" t="s">
        <v>2</v>
      </c>
      <c r="K3942" s="102" t="s">
        <v>1</v>
      </c>
      <c r="L3942" s="102" t="s">
        <v>23</v>
      </c>
      <c r="M3942" s="102" t="s">
        <v>1074</v>
      </c>
      <c r="N3942" s="102">
        <v>1</v>
      </c>
      <c r="O3942" s="102" t="s">
        <v>1075</v>
      </c>
    </row>
    <row r="3943" spans="1:15" x14ac:dyDescent="0.25">
      <c r="A3943" s="102" t="s">
        <v>7359</v>
      </c>
      <c r="B3943" s="103" t="s">
        <v>1260</v>
      </c>
      <c r="C3943" s="103" t="s">
        <v>1118</v>
      </c>
      <c r="D3943" s="102" t="s">
        <v>3447</v>
      </c>
      <c r="E3943" s="102" t="s">
        <v>275</v>
      </c>
      <c r="F3943" s="102" t="s">
        <v>7848</v>
      </c>
      <c r="H3943" s="102">
        <v>45523</v>
      </c>
      <c r="I3943" s="102" t="s">
        <v>1737</v>
      </c>
      <c r="J3943" s="102" t="s">
        <v>2</v>
      </c>
      <c r="K3943" s="102" t="s">
        <v>1</v>
      </c>
      <c r="L3943" s="102" t="s">
        <v>23</v>
      </c>
      <c r="M3943" s="102" t="s">
        <v>1074</v>
      </c>
      <c r="N3943" s="102">
        <v>1</v>
      </c>
      <c r="O3943" s="102" t="s">
        <v>1075</v>
      </c>
    </row>
    <row r="3944" spans="1:15" x14ac:dyDescent="0.25">
      <c r="A3944" s="102" t="s">
        <v>7849</v>
      </c>
      <c r="B3944" s="103" t="s">
        <v>1266</v>
      </c>
      <c r="C3944" s="103" t="s">
        <v>1118</v>
      </c>
      <c r="D3944" s="102" t="s">
        <v>3447</v>
      </c>
      <c r="E3944" s="102" t="s">
        <v>275</v>
      </c>
      <c r="F3944" s="102" t="s">
        <v>7850</v>
      </c>
      <c r="H3944" s="102">
        <v>45523</v>
      </c>
      <c r="I3944" s="102" t="s">
        <v>1737</v>
      </c>
      <c r="J3944" s="102" t="s">
        <v>2</v>
      </c>
      <c r="K3944" s="102" t="s">
        <v>1</v>
      </c>
      <c r="L3944" s="102" t="s">
        <v>23</v>
      </c>
      <c r="M3944" s="102" t="s">
        <v>1074</v>
      </c>
      <c r="N3944" s="102">
        <v>1</v>
      </c>
      <c r="O3944" s="102" t="s">
        <v>1075</v>
      </c>
    </row>
    <row r="3945" spans="1:15" x14ac:dyDescent="0.25">
      <c r="A3945" s="102" t="s">
        <v>7851</v>
      </c>
      <c r="B3945" s="103" t="s">
        <v>1248</v>
      </c>
      <c r="C3945" s="103" t="s">
        <v>277</v>
      </c>
      <c r="D3945" s="102" t="s">
        <v>1092</v>
      </c>
      <c r="E3945" s="102" t="s">
        <v>275</v>
      </c>
      <c r="F3945" s="102" t="s">
        <v>7852</v>
      </c>
      <c r="H3945" s="102">
        <v>45523</v>
      </c>
      <c r="I3945" s="102" t="s">
        <v>1737</v>
      </c>
      <c r="J3945" s="102" t="s">
        <v>2</v>
      </c>
      <c r="K3945" s="102" t="s">
        <v>1</v>
      </c>
      <c r="L3945" s="102" t="s">
        <v>23</v>
      </c>
      <c r="M3945" s="102" t="s">
        <v>1074</v>
      </c>
      <c r="N3945" s="102">
        <v>1</v>
      </c>
      <c r="O3945" s="102" t="s">
        <v>1075</v>
      </c>
    </row>
    <row r="3946" spans="1:15" x14ac:dyDescent="0.25">
      <c r="A3946" s="102" t="s">
        <v>7851</v>
      </c>
      <c r="B3946" s="103" t="s">
        <v>2564</v>
      </c>
      <c r="C3946" s="103" t="s">
        <v>274</v>
      </c>
      <c r="D3946" s="102" t="s">
        <v>1092</v>
      </c>
      <c r="E3946" s="102" t="s">
        <v>275</v>
      </c>
      <c r="F3946" s="102" t="s">
        <v>7853</v>
      </c>
      <c r="H3946" s="102">
        <v>45523</v>
      </c>
      <c r="I3946" s="102" t="s">
        <v>1737</v>
      </c>
      <c r="J3946" s="102" t="s">
        <v>2</v>
      </c>
      <c r="K3946" s="102" t="s">
        <v>1</v>
      </c>
      <c r="L3946" s="102" t="s">
        <v>23</v>
      </c>
      <c r="M3946" s="102" t="s">
        <v>1074</v>
      </c>
      <c r="N3946" s="102">
        <v>1</v>
      </c>
      <c r="O3946" s="102" t="s">
        <v>1075</v>
      </c>
    </row>
    <row r="3947" spans="1:15" x14ac:dyDescent="0.25">
      <c r="A3947" s="102" t="s">
        <v>7854</v>
      </c>
      <c r="B3947" s="103" t="s">
        <v>1248</v>
      </c>
      <c r="C3947" s="103" t="s">
        <v>1118</v>
      </c>
      <c r="D3947" s="102" t="s">
        <v>3447</v>
      </c>
      <c r="E3947" s="102" t="s">
        <v>275</v>
      </c>
      <c r="F3947" s="102" t="s">
        <v>7855</v>
      </c>
      <c r="H3947" s="102">
        <v>45523</v>
      </c>
      <c r="I3947" s="102" t="s">
        <v>1737</v>
      </c>
      <c r="J3947" s="102" t="s">
        <v>2</v>
      </c>
      <c r="K3947" s="102" t="s">
        <v>1</v>
      </c>
      <c r="L3947" s="102" t="s">
        <v>23</v>
      </c>
      <c r="M3947" s="102" t="s">
        <v>1074</v>
      </c>
      <c r="N3947" s="102">
        <v>1</v>
      </c>
      <c r="O3947" s="102" t="s">
        <v>1075</v>
      </c>
    </row>
    <row r="3948" spans="1:15" x14ac:dyDescent="0.25">
      <c r="A3948" s="102" t="s">
        <v>7856</v>
      </c>
      <c r="B3948" s="103" t="s">
        <v>1270</v>
      </c>
      <c r="C3948" s="103" t="s">
        <v>277</v>
      </c>
      <c r="D3948" s="102" t="s">
        <v>1092</v>
      </c>
      <c r="E3948" s="102" t="s">
        <v>275</v>
      </c>
      <c r="F3948" s="102" t="s">
        <v>7857</v>
      </c>
      <c r="H3948" s="102">
        <v>45523</v>
      </c>
      <c r="I3948" s="102" t="s">
        <v>1737</v>
      </c>
      <c r="J3948" s="102" t="s">
        <v>2</v>
      </c>
      <c r="K3948" s="102" t="s">
        <v>1</v>
      </c>
      <c r="L3948" s="102" t="s">
        <v>23</v>
      </c>
      <c r="M3948" s="102" t="s">
        <v>1074</v>
      </c>
      <c r="N3948" s="102">
        <v>1</v>
      </c>
      <c r="O3948" s="102" t="s">
        <v>1075</v>
      </c>
    </row>
    <row r="3949" spans="1:15" x14ac:dyDescent="0.25">
      <c r="A3949" s="102" t="s">
        <v>3913</v>
      </c>
      <c r="B3949" s="103" t="s">
        <v>1080</v>
      </c>
      <c r="C3949" s="103" t="s">
        <v>1118</v>
      </c>
      <c r="D3949" s="102" t="s">
        <v>152</v>
      </c>
      <c r="E3949" s="102" t="s">
        <v>275</v>
      </c>
      <c r="F3949" s="102" t="s">
        <v>6163</v>
      </c>
      <c r="H3949" s="102">
        <v>45523</v>
      </c>
      <c r="I3949" s="102" t="s">
        <v>1737</v>
      </c>
      <c r="J3949" s="102" t="s">
        <v>2</v>
      </c>
      <c r="K3949" s="102" t="s">
        <v>1</v>
      </c>
      <c r="L3949" s="102" t="s">
        <v>23</v>
      </c>
      <c r="M3949" s="102" t="s">
        <v>1074</v>
      </c>
      <c r="N3949" s="102">
        <v>1</v>
      </c>
      <c r="O3949" s="102" t="s">
        <v>1075</v>
      </c>
    </row>
    <row r="3950" spans="1:15" x14ac:dyDescent="0.25">
      <c r="A3950" s="102" t="s">
        <v>3913</v>
      </c>
      <c r="B3950" s="103" t="s">
        <v>7858</v>
      </c>
      <c r="C3950" s="103" t="s">
        <v>1118</v>
      </c>
      <c r="D3950" s="102" t="s">
        <v>152</v>
      </c>
      <c r="E3950" s="102" t="s">
        <v>275</v>
      </c>
      <c r="F3950" s="102" t="s">
        <v>7859</v>
      </c>
      <c r="H3950" s="102">
        <v>45523</v>
      </c>
      <c r="I3950" s="102" t="s">
        <v>1737</v>
      </c>
      <c r="J3950" s="102" t="s">
        <v>2</v>
      </c>
      <c r="K3950" s="102" t="s">
        <v>1</v>
      </c>
      <c r="L3950" s="102" t="s">
        <v>23</v>
      </c>
      <c r="M3950" s="102" t="s">
        <v>1074</v>
      </c>
      <c r="N3950" s="102">
        <v>1</v>
      </c>
      <c r="O3950" s="102" t="s">
        <v>1075</v>
      </c>
    </row>
    <row r="3951" spans="1:15" x14ac:dyDescent="0.25">
      <c r="A3951" s="102" t="s">
        <v>1817</v>
      </c>
      <c r="B3951" s="103" t="s">
        <v>7860</v>
      </c>
      <c r="C3951" s="103" t="s">
        <v>1118</v>
      </c>
      <c r="D3951" s="102" t="s">
        <v>3447</v>
      </c>
      <c r="E3951" s="102" t="s">
        <v>275</v>
      </c>
      <c r="F3951" s="102" t="s">
        <v>7861</v>
      </c>
      <c r="H3951" s="102">
        <v>45523</v>
      </c>
      <c r="I3951" s="102" t="s">
        <v>1737</v>
      </c>
      <c r="J3951" s="102" t="s">
        <v>2</v>
      </c>
      <c r="K3951" s="102" t="s">
        <v>1</v>
      </c>
      <c r="L3951" s="102" t="s">
        <v>23</v>
      </c>
      <c r="M3951" s="102" t="s">
        <v>1074</v>
      </c>
      <c r="N3951" s="102">
        <v>1</v>
      </c>
      <c r="O3951" s="102" t="s">
        <v>1075</v>
      </c>
    </row>
    <row r="3952" spans="1:15" x14ac:dyDescent="0.25">
      <c r="A3952" s="102" t="s">
        <v>7862</v>
      </c>
      <c r="B3952" s="103" t="s">
        <v>7863</v>
      </c>
      <c r="C3952" s="103" t="s">
        <v>277</v>
      </c>
      <c r="D3952" s="102" t="s">
        <v>1092</v>
      </c>
      <c r="E3952" s="102" t="s">
        <v>275</v>
      </c>
      <c r="F3952" s="102" t="s">
        <v>7864</v>
      </c>
      <c r="H3952" s="102">
        <v>45523</v>
      </c>
      <c r="I3952" s="102" t="s">
        <v>1737</v>
      </c>
      <c r="J3952" s="102" t="s">
        <v>2</v>
      </c>
      <c r="K3952" s="102" t="s">
        <v>1</v>
      </c>
      <c r="L3952" s="102" t="s">
        <v>23</v>
      </c>
      <c r="M3952" s="102" t="s">
        <v>1074</v>
      </c>
      <c r="N3952" s="102">
        <v>1</v>
      </c>
      <c r="O3952" s="102" t="s">
        <v>1075</v>
      </c>
    </row>
    <row r="3953" spans="1:15" x14ac:dyDescent="0.25">
      <c r="A3953" s="102" t="s">
        <v>7865</v>
      </c>
      <c r="B3953" s="103" t="s">
        <v>1986</v>
      </c>
      <c r="C3953" s="103" t="s">
        <v>1118</v>
      </c>
      <c r="D3953" s="102" t="s">
        <v>3447</v>
      </c>
      <c r="E3953" s="102" t="s">
        <v>275</v>
      </c>
      <c r="F3953" s="102" t="s">
        <v>7866</v>
      </c>
      <c r="H3953" s="102">
        <v>45523</v>
      </c>
      <c r="I3953" s="102" t="s">
        <v>1737</v>
      </c>
      <c r="J3953" s="102" t="s">
        <v>2</v>
      </c>
      <c r="K3953" s="102" t="s">
        <v>1</v>
      </c>
      <c r="L3953" s="102" t="s">
        <v>23</v>
      </c>
      <c r="M3953" s="102" t="s">
        <v>1074</v>
      </c>
      <c r="N3953" s="102">
        <v>1</v>
      </c>
      <c r="O3953" s="102" t="s">
        <v>1075</v>
      </c>
    </row>
    <row r="3954" spans="1:15" x14ac:dyDescent="0.25">
      <c r="A3954" s="102" t="s">
        <v>6392</v>
      </c>
      <c r="B3954" s="103" t="s">
        <v>1202</v>
      </c>
      <c r="C3954" s="103" t="s">
        <v>274</v>
      </c>
      <c r="D3954" s="102" t="s">
        <v>3447</v>
      </c>
      <c r="E3954" s="102" t="s">
        <v>275</v>
      </c>
      <c r="F3954" s="102" t="s">
        <v>7867</v>
      </c>
      <c r="H3954" s="102">
        <v>45523</v>
      </c>
      <c r="I3954" s="102" t="s">
        <v>1737</v>
      </c>
      <c r="J3954" s="102" t="s">
        <v>2</v>
      </c>
      <c r="K3954" s="102" t="s">
        <v>1</v>
      </c>
      <c r="L3954" s="102" t="s">
        <v>23</v>
      </c>
      <c r="M3954" s="102" t="s">
        <v>1074</v>
      </c>
      <c r="N3954" s="102">
        <v>1</v>
      </c>
      <c r="O3954" s="102" t="s">
        <v>1075</v>
      </c>
    </row>
    <row r="3955" spans="1:15" x14ac:dyDescent="0.25">
      <c r="A3955" s="102" t="s">
        <v>7868</v>
      </c>
      <c r="B3955" s="103" t="s">
        <v>7869</v>
      </c>
      <c r="C3955" s="103" t="s">
        <v>1118</v>
      </c>
      <c r="D3955" s="102" t="s">
        <v>3447</v>
      </c>
      <c r="E3955" s="102" t="s">
        <v>275</v>
      </c>
      <c r="F3955" s="102" t="s">
        <v>7870</v>
      </c>
      <c r="H3955" s="102">
        <v>45523</v>
      </c>
      <c r="I3955" s="102" t="s">
        <v>1737</v>
      </c>
      <c r="J3955" s="102" t="s">
        <v>2</v>
      </c>
      <c r="K3955" s="102" t="s">
        <v>1</v>
      </c>
      <c r="L3955" s="102" t="s">
        <v>23</v>
      </c>
      <c r="M3955" s="102" t="s">
        <v>1074</v>
      </c>
      <c r="N3955" s="102">
        <v>1</v>
      </c>
      <c r="O3955" s="102" t="s">
        <v>1075</v>
      </c>
    </row>
    <row r="3956" spans="1:15" x14ac:dyDescent="0.25">
      <c r="A3956" s="102" t="s">
        <v>7868</v>
      </c>
      <c r="B3956" s="103" t="s">
        <v>1266</v>
      </c>
      <c r="C3956" s="103" t="s">
        <v>1118</v>
      </c>
      <c r="D3956" s="102" t="s">
        <v>3447</v>
      </c>
      <c r="E3956" s="102" t="s">
        <v>275</v>
      </c>
      <c r="F3956" s="102" t="s">
        <v>7871</v>
      </c>
      <c r="H3956" s="102">
        <v>45523</v>
      </c>
      <c r="I3956" s="102" t="s">
        <v>1737</v>
      </c>
      <c r="J3956" s="102" t="s">
        <v>2</v>
      </c>
      <c r="K3956" s="102" t="s">
        <v>1</v>
      </c>
      <c r="L3956" s="102" t="s">
        <v>23</v>
      </c>
      <c r="M3956" s="102" t="s">
        <v>1074</v>
      </c>
      <c r="N3956" s="102">
        <v>1</v>
      </c>
      <c r="O3956" s="102" t="s">
        <v>1075</v>
      </c>
    </row>
    <row r="3957" spans="1:15" x14ac:dyDescent="0.25">
      <c r="A3957" s="102" t="s">
        <v>7868</v>
      </c>
      <c r="B3957" s="103" t="s">
        <v>1148</v>
      </c>
      <c r="C3957" s="103" t="s">
        <v>274</v>
      </c>
      <c r="D3957" s="102" t="s">
        <v>3447</v>
      </c>
      <c r="E3957" s="102" t="s">
        <v>275</v>
      </c>
      <c r="F3957" s="102" t="s">
        <v>7872</v>
      </c>
      <c r="H3957" s="102">
        <v>45523</v>
      </c>
      <c r="I3957" s="102" t="s">
        <v>1737</v>
      </c>
      <c r="J3957" s="102" t="s">
        <v>2</v>
      </c>
      <c r="K3957" s="102" t="s">
        <v>1</v>
      </c>
      <c r="L3957" s="102" t="s">
        <v>23</v>
      </c>
      <c r="M3957" s="102" t="s">
        <v>1074</v>
      </c>
      <c r="N3957" s="102">
        <v>1</v>
      </c>
      <c r="O3957" s="102" t="s">
        <v>1075</v>
      </c>
    </row>
    <row r="3958" spans="1:15" x14ac:dyDescent="0.25">
      <c r="A3958" s="102" t="s">
        <v>7873</v>
      </c>
      <c r="B3958" s="103" t="s">
        <v>2245</v>
      </c>
      <c r="C3958" s="103" t="s">
        <v>1118</v>
      </c>
      <c r="D3958" s="102" t="s">
        <v>3447</v>
      </c>
      <c r="E3958" s="102" t="s">
        <v>275</v>
      </c>
      <c r="F3958" s="102" t="s">
        <v>7874</v>
      </c>
      <c r="H3958" s="102">
        <v>45523</v>
      </c>
      <c r="I3958" s="102" t="s">
        <v>1737</v>
      </c>
      <c r="J3958" s="102" t="s">
        <v>2</v>
      </c>
      <c r="K3958" s="102" t="s">
        <v>1</v>
      </c>
      <c r="L3958" s="102" t="s">
        <v>23</v>
      </c>
      <c r="M3958" s="102" t="s">
        <v>1074</v>
      </c>
      <c r="N3958" s="102">
        <v>1</v>
      </c>
      <c r="O3958" s="102" t="s">
        <v>1075</v>
      </c>
    </row>
    <row r="3959" spans="1:15" x14ac:dyDescent="0.25">
      <c r="A3959" s="102" t="s">
        <v>7875</v>
      </c>
      <c r="B3959" s="103" t="s">
        <v>2570</v>
      </c>
      <c r="C3959" s="103" t="s">
        <v>1118</v>
      </c>
      <c r="D3959" s="102" t="s">
        <v>3447</v>
      </c>
      <c r="E3959" s="102" t="s">
        <v>275</v>
      </c>
      <c r="F3959" s="102" t="s">
        <v>7876</v>
      </c>
      <c r="H3959" s="102">
        <v>45523</v>
      </c>
      <c r="I3959" s="102" t="s">
        <v>1737</v>
      </c>
      <c r="J3959" s="102" t="s">
        <v>2</v>
      </c>
      <c r="K3959" s="102" t="s">
        <v>1</v>
      </c>
      <c r="L3959" s="102" t="s">
        <v>23</v>
      </c>
      <c r="M3959" s="102" t="s">
        <v>1074</v>
      </c>
      <c r="N3959" s="102">
        <v>1</v>
      </c>
      <c r="O3959" s="102" t="s">
        <v>1075</v>
      </c>
    </row>
    <row r="3960" spans="1:15" x14ac:dyDescent="0.25">
      <c r="A3960" s="102" t="s">
        <v>7877</v>
      </c>
      <c r="B3960" s="103" t="s">
        <v>1250</v>
      </c>
      <c r="C3960" s="103" t="s">
        <v>274</v>
      </c>
      <c r="D3960" s="102" t="s">
        <v>152</v>
      </c>
      <c r="E3960" s="102" t="s">
        <v>275</v>
      </c>
      <c r="F3960" s="102" t="s">
        <v>7878</v>
      </c>
      <c r="H3960" s="102">
        <v>45523</v>
      </c>
      <c r="I3960" s="102" t="s">
        <v>1737</v>
      </c>
      <c r="J3960" s="102" t="s">
        <v>2</v>
      </c>
      <c r="K3960" s="102" t="s">
        <v>1</v>
      </c>
      <c r="L3960" s="102" t="s">
        <v>23</v>
      </c>
      <c r="M3960" s="102" t="s">
        <v>1074</v>
      </c>
      <c r="N3960" s="102">
        <v>1</v>
      </c>
      <c r="O3960" s="102" t="s">
        <v>1075</v>
      </c>
    </row>
    <row r="3961" spans="1:15" x14ac:dyDescent="0.25">
      <c r="A3961" s="102" t="s">
        <v>1840</v>
      </c>
      <c r="B3961" s="103" t="s">
        <v>1078</v>
      </c>
      <c r="C3961" s="103" t="s">
        <v>274</v>
      </c>
      <c r="D3961" s="102" t="s">
        <v>1092</v>
      </c>
      <c r="E3961" s="102" t="s">
        <v>275</v>
      </c>
      <c r="F3961" s="102" t="s">
        <v>7879</v>
      </c>
      <c r="H3961" s="102">
        <v>45523</v>
      </c>
      <c r="I3961" s="102" t="s">
        <v>1737</v>
      </c>
      <c r="J3961" s="102" t="s">
        <v>2</v>
      </c>
      <c r="K3961" s="102" t="s">
        <v>1</v>
      </c>
      <c r="L3961" s="102" t="s">
        <v>23</v>
      </c>
      <c r="M3961" s="102" t="s">
        <v>1074</v>
      </c>
      <c r="N3961" s="102">
        <v>1</v>
      </c>
      <c r="O3961" s="102" t="s">
        <v>1075</v>
      </c>
    </row>
    <row r="3962" spans="1:15" x14ac:dyDescent="0.25">
      <c r="A3962" s="102" t="s">
        <v>1840</v>
      </c>
      <c r="B3962" s="103" t="s">
        <v>1260</v>
      </c>
      <c r="C3962" s="103" t="s">
        <v>1082</v>
      </c>
      <c r="D3962" s="102" t="s">
        <v>1092</v>
      </c>
      <c r="E3962" s="102" t="s">
        <v>275</v>
      </c>
      <c r="F3962" s="102" t="s">
        <v>7880</v>
      </c>
      <c r="H3962" s="102">
        <v>45523</v>
      </c>
      <c r="I3962" s="102" t="s">
        <v>1737</v>
      </c>
      <c r="J3962" s="102" t="s">
        <v>2</v>
      </c>
      <c r="K3962" s="102" t="s">
        <v>1</v>
      </c>
      <c r="L3962" s="102" t="s">
        <v>23</v>
      </c>
      <c r="M3962" s="102" t="s">
        <v>1082</v>
      </c>
      <c r="N3962" s="102">
        <v>1</v>
      </c>
      <c r="O3962" s="102" t="s">
        <v>1075</v>
      </c>
    </row>
    <row r="3963" spans="1:15" x14ac:dyDescent="0.25">
      <c r="A3963" s="102" t="s">
        <v>1840</v>
      </c>
      <c r="B3963" s="103" t="s">
        <v>1132</v>
      </c>
      <c r="C3963" s="103" t="s">
        <v>3461</v>
      </c>
      <c r="D3963" s="102" t="s">
        <v>1092</v>
      </c>
      <c r="E3963" s="102" t="s">
        <v>275</v>
      </c>
      <c r="F3963" s="102" t="s">
        <v>7881</v>
      </c>
      <c r="H3963" s="102">
        <v>45523</v>
      </c>
      <c r="I3963" s="102" t="s">
        <v>1737</v>
      </c>
      <c r="J3963" s="102" t="s">
        <v>2</v>
      </c>
      <c r="K3963" s="102" t="s">
        <v>1</v>
      </c>
      <c r="L3963" s="102" t="s">
        <v>23</v>
      </c>
      <c r="M3963" s="102" t="s">
        <v>1082</v>
      </c>
      <c r="N3963" s="102">
        <v>1</v>
      </c>
      <c r="O3963" s="102" t="s">
        <v>1075</v>
      </c>
    </row>
    <row r="3964" spans="1:15" x14ac:dyDescent="0.25">
      <c r="A3964" s="102" t="s">
        <v>3566</v>
      </c>
      <c r="B3964" s="103" t="s">
        <v>1078</v>
      </c>
      <c r="C3964" s="103" t="s">
        <v>274</v>
      </c>
      <c r="D3964" s="102" t="s">
        <v>3447</v>
      </c>
      <c r="E3964" s="102" t="s">
        <v>275</v>
      </c>
      <c r="F3964" s="102" t="s">
        <v>7882</v>
      </c>
      <c r="H3964" s="102">
        <v>45523</v>
      </c>
      <c r="I3964" s="102" t="s">
        <v>1737</v>
      </c>
      <c r="J3964" s="102" t="s">
        <v>2</v>
      </c>
      <c r="K3964" s="102" t="s">
        <v>1</v>
      </c>
      <c r="L3964" s="102" t="s">
        <v>23</v>
      </c>
      <c r="M3964" s="102" t="s">
        <v>1074</v>
      </c>
      <c r="N3964" s="102">
        <v>1</v>
      </c>
      <c r="O3964" s="102" t="s">
        <v>1075</v>
      </c>
    </row>
    <row r="3965" spans="1:15" x14ac:dyDescent="0.25">
      <c r="A3965" s="102" t="s">
        <v>3566</v>
      </c>
      <c r="B3965" s="103" t="s">
        <v>7883</v>
      </c>
      <c r="C3965" s="103" t="s">
        <v>1118</v>
      </c>
      <c r="D3965" s="102" t="s">
        <v>3447</v>
      </c>
      <c r="E3965" s="102" t="s">
        <v>275</v>
      </c>
      <c r="F3965" s="102" t="s">
        <v>7884</v>
      </c>
      <c r="H3965" s="102">
        <v>45523</v>
      </c>
      <c r="I3965" s="102" t="s">
        <v>1737</v>
      </c>
      <c r="J3965" s="102" t="s">
        <v>2</v>
      </c>
      <c r="K3965" s="102" t="s">
        <v>1</v>
      </c>
      <c r="L3965" s="102" t="s">
        <v>23</v>
      </c>
      <c r="M3965" s="102" t="s">
        <v>1074</v>
      </c>
      <c r="N3965" s="102">
        <v>1</v>
      </c>
      <c r="O3965" s="102" t="s">
        <v>1075</v>
      </c>
    </row>
    <row r="3966" spans="1:15" x14ac:dyDescent="0.25">
      <c r="A3966" s="102" t="s">
        <v>7885</v>
      </c>
      <c r="B3966" s="103" t="s">
        <v>7886</v>
      </c>
      <c r="C3966" s="103" t="s">
        <v>1118</v>
      </c>
      <c r="D3966" s="102" t="s">
        <v>3447</v>
      </c>
      <c r="E3966" s="102" t="s">
        <v>275</v>
      </c>
      <c r="F3966" s="102" t="s">
        <v>7887</v>
      </c>
      <c r="H3966" s="102">
        <v>45523</v>
      </c>
      <c r="I3966" s="102" t="s">
        <v>1737</v>
      </c>
      <c r="J3966" s="102" t="s">
        <v>2</v>
      </c>
      <c r="K3966" s="102" t="s">
        <v>1</v>
      </c>
      <c r="L3966" s="102" t="s">
        <v>23</v>
      </c>
      <c r="M3966" s="102" t="s">
        <v>1074</v>
      </c>
      <c r="N3966" s="102">
        <v>1</v>
      </c>
      <c r="O3966" s="102" t="s">
        <v>1075</v>
      </c>
    </row>
    <row r="3967" spans="1:15" x14ac:dyDescent="0.25">
      <c r="A3967" s="102" t="s">
        <v>3986</v>
      </c>
      <c r="B3967" s="103" t="s">
        <v>1254</v>
      </c>
      <c r="C3967" s="103" t="s">
        <v>277</v>
      </c>
      <c r="D3967" s="102" t="s">
        <v>1092</v>
      </c>
      <c r="E3967" s="102" t="s">
        <v>275</v>
      </c>
      <c r="F3967" s="102" t="s">
        <v>7888</v>
      </c>
      <c r="H3967" s="102">
        <v>45523</v>
      </c>
      <c r="I3967" s="102" t="s">
        <v>1737</v>
      </c>
      <c r="J3967" s="102" t="s">
        <v>2</v>
      </c>
      <c r="K3967" s="102" t="s">
        <v>1</v>
      </c>
      <c r="L3967" s="102" t="s">
        <v>23</v>
      </c>
      <c r="M3967" s="102" t="s">
        <v>1074</v>
      </c>
      <c r="N3967" s="102">
        <v>1</v>
      </c>
      <c r="O3967" s="102" t="s">
        <v>1075</v>
      </c>
    </row>
    <row r="3968" spans="1:15" x14ac:dyDescent="0.25">
      <c r="A3968" s="102" t="s">
        <v>5517</v>
      </c>
      <c r="B3968" s="103" t="s">
        <v>1098</v>
      </c>
      <c r="C3968" s="103" t="s">
        <v>277</v>
      </c>
      <c r="D3968" s="102" t="s">
        <v>1092</v>
      </c>
      <c r="E3968" s="102" t="s">
        <v>275</v>
      </c>
      <c r="F3968" s="102" t="s">
        <v>7889</v>
      </c>
      <c r="H3968" s="102">
        <v>45523</v>
      </c>
      <c r="I3968" s="102" t="s">
        <v>1737</v>
      </c>
      <c r="J3968" s="102" t="s">
        <v>2</v>
      </c>
      <c r="K3968" s="102" t="s">
        <v>1</v>
      </c>
      <c r="L3968" s="102" t="s">
        <v>23</v>
      </c>
      <c r="M3968" s="102" t="s">
        <v>1074</v>
      </c>
      <c r="N3968" s="102">
        <v>1</v>
      </c>
      <c r="O3968" s="102" t="s">
        <v>1075</v>
      </c>
    </row>
    <row r="3969" spans="1:15" x14ac:dyDescent="0.25">
      <c r="A3969" s="102" t="s">
        <v>7890</v>
      </c>
      <c r="B3969" s="103" t="s">
        <v>1214</v>
      </c>
      <c r="C3969" s="103" t="s">
        <v>1118</v>
      </c>
      <c r="D3969" s="102" t="s">
        <v>3447</v>
      </c>
      <c r="E3969" s="102" t="s">
        <v>275</v>
      </c>
      <c r="F3969" s="102" t="s">
        <v>7891</v>
      </c>
      <c r="H3969" s="102">
        <v>45523</v>
      </c>
      <c r="I3969" s="102" t="s">
        <v>1737</v>
      </c>
      <c r="J3969" s="102" t="s">
        <v>2</v>
      </c>
      <c r="K3969" s="102" t="s">
        <v>1</v>
      </c>
      <c r="L3969" s="102" t="s">
        <v>23</v>
      </c>
      <c r="M3969" s="102" t="s">
        <v>1074</v>
      </c>
      <c r="N3969" s="102">
        <v>1</v>
      </c>
      <c r="O3969" s="102" t="s">
        <v>1075</v>
      </c>
    </row>
    <row r="3970" spans="1:15" x14ac:dyDescent="0.25">
      <c r="A3970" s="102" t="s">
        <v>4994</v>
      </c>
      <c r="B3970" s="103" t="s">
        <v>1091</v>
      </c>
      <c r="C3970" s="103" t="s">
        <v>1118</v>
      </c>
      <c r="D3970" s="102" t="s">
        <v>3447</v>
      </c>
      <c r="E3970" s="102" t="s">
        <v>275</v>
      </c>
      <c r="F3970" s="102" t="s">
        <v>7892</v>
      </c>
      <c r="H3970" s="102">
        <v>45523</v>
      </c>
      <c r="I3970" s="102" t="s">
        <v>1737</v>
      </c>
      <c r="J3970" s="102" t="s">
        <v>2</v>
      </c>
      <c r="K3970" s="102" t="s">
        <v>1</v>
      </c>
      <c r="L3970" s="102" t="s">
        <v>23</v>
      </c>
      <c r="M3970" s="102" t="s">
        <v>1074</v>
      </c>
      <c r="N3970" s="102">
        <v>1</v>
      </c>
      <c r="O3970" s="102" t="s">
        <v>1075</v>
      </c>
    </row>
    <row r="3971" spans="1:15" x14ac:dyDescent="0.25">
      <c r="A3971" s="102" t="s">
        <v>7893</v>
      </c>
      <c r="B3971" s="103" t="s">
        <v>1453</v>
      </c>
      <c r="C3971" s="103" t="s">
        <v>274</v>
      </c>
      <c r="D3971" s="102" t="s">
        <v>1092</v>
      </c>
      <c r="E3971" s="102" t="s">
        <v>275</v>
      </c>
      <c r="F3971" s="102" t="s">
        <v>7894</v>
      </c>
      <c r="H3971" s="102">
        <v>45523</v>
      </c>
      <c r="I3971" s="102" t="s">
        <v>1737</v>
      </c>
      <c r="J3971" s="102" t="s">
        <v>2</v>
      </c>
      <c r="K3971" s="102" t="s">
        <v>1</v>
      </c>
      <c r="L3971" s="102" t="s">
        <v>23</v>
      </c>
      <c r="M3971" s="102" t="s">
        <v>1074</v>
      </c>
      <c r="N3971" s="102">
        <v>1</v>
      </c>
      <c r="O3971" s="102" t="s">
        <v>1075</v>
      </c>
    </row>
    <row r="3972" spans="1:15" x14ac:dyDescent="0.25">
      <c r="A3972" s="102" t="s">
        <v>4996</v>
      </c>
      <c r="B3972" s="103" t="s">
        <v>1098</v>
      </c>
      <c r="C3972" s="103" t="s">
        <v>1118</v>
      </c>
      <c r="D3972" s="102" t="s">
        <v>3447</v>
      </c>
      <c r="E3972" s="102" t="s">
        <v>275</v>
      </c>
      <c r="F3972" s="102" t="s">
        <v>7895</v>
      </c>
      <c r="H3972" s="102">
        <v>45523</v>
      </c>
      <c r="I3972" s="102" t="s">
        <v>1737</v>
      </c>
      <c r="J3972" s="102" t="s">
        <v>2</v>
      </c>
      <c r="K3972" s="102" t="s">
        <v>1</v>
      </c>
      <c r="L3972" s="102" t="s">
        <v>23</v>
      </c>
      <c r="M3972" s="102" t="s">
        <v>1074</v>
      </c>
      <c r="N3972" s="102">
        <v>1</v>
      </c>
      <c r="O3972" s="102" t="s">
        <v>1075</v>
      </c>
    </row>
    <row r="3973" spans="1:15" x14ac:dyDescent="0.25">
      <c r="A3973" s="102" t="s">
        <v>7896</v>
      </c>
      <c r="B3973" s="103" t="s">
        <v>2228</v>
      </c>
      <c r="C3973" s="103" t="s">
        <v>277</v>
      </c>
      <c r="D3973" s="102" t="s">
        <v>1092</v>
      </c>
      <c r="E3973" s="102" t="s">
        <v>275</v>
      </c>
      <c r="F3973" s="102" t="s">
        <v>7897</v>
      </c>
      <c r="H3973" s="102">
        <v>45523</v>
      </c>
      <c r="I3973" s="102" t="s">
        <v>1737</v>
      </c>
      <c r="J3973" s="102" t="s">
        <v>2</v>
      </c>
      <c r="K3973" s="102" t="s">
        <v>1</v>
      </c>
      <c r="L3973" s="102" t="s">
        <v>23</v>
      </c>
      <c r="M3973" s="102" t="s">
        <v>1074</v>
      </c>
      <c r="N3973" s="102">
        <v>1</v>
      </c>
      <c r="O3973" s="102" t="s">
        <v>1075</v>
      </c>
    </row>
    <row r="3974" spans="1:15" x14ac:dyDescent="0.25">
      <c r="A3974" s="102" t="s">
        <v>1530</v>
      </c>
      <c r="B3974" s="103" t="s">
        <v>1098</v>
      </c>
      <c r="C3974" s="103" t="s">
        <v>274</v>
      </c>
      <c r="D3974" s="102" t="s">
        <v>152</v>
      </c>
      <c r="E3974" s="102" t="s">
        <v>275</v>
      </c>
      <c r="F3974" s="102" t="s">
        <v>7898</v>
      </c>
      <c r="H3974" s="102">
        <v>45523</v>
      </c>
      <c r="I3974" s="102" t="s">
        <v>1737</v>
      </c>
      <c r="J3974" s="102" t="s">
        <v>2</v>
      </c>
      <c r="K3974" s="102" t="s">
        <v>1</v>
      </c>
      <c r="L3974" s="102" t="s">
        <v>23</v>
      </c>
      <c r="M3974" s="102" t="s">
        <v>1074</v>
      </c>
      <c r="N3974" s="102">
        <v>1</v>
      </c>
      <c r="O3974" s="102" t="s">
        <v>1075</v>
      </c>
    </row>
    <row r="3975" spans="1:15" x14ac:dyDescent="0.25">
      <c r="A3975" s="102" t="s">
        <v>1530</v>
      </c>
      <c r="B3975" s="103" t="s">
        <v>1078</v>
      </c>
      <c r="C3975" s="103" t="s">
        <v>1082</v>
      </c>
      <c r="D3975" s="102" t="s">
        <v>152</v>
      </c>
      <c r="E3975" s="102" t="s">
        <v>275</v>
      </c>
      <c r="F3975" s="102" t="s">
        <v>7899</v>
      </c>
      <c r="H3975" s="102">
        <v>45523</v>
      </c>
      <c r="I3975" s="102" t="s">
        <v>1737</v>
      </c>
      <c r="J3975" s="102" t="s">
        <v>2</v>
      </c>
      <c r="K3975" s="102" t="s">
        <v>1</v>
      </c>
      <c r="L3975" s="102" t="s">
        <v>23</v>
      </c>
      <c r="M3975" s="102" t="s">
        <v>1082</v>
      </c>
      <c r="N3975" s="102">
        <v>1</v>
      </c>
      <c r="O3975" s="102" t="s">
        <v>1075</v>
      </c>
    </row>
    <row r="3976" spans="1:15" x14ac:dyDescent="0.25">
      <c r="A3976" s="102" t="s">
        <v>1530</v>
      </c>
      <c r="B3976" s="103" t="s">
        <v>2069</v>
      </c>
      <c r="C3976" s="103" t="s">
        <v>274</v>
      </c>
      <c r="D3976" s="102" t="s">
        <v>152</v>
      </c>
      <c r="E3976" s="102" t="s">
        <v>275</v>
      </c>
      <c r="F3976" s="102" t="s">
        <v>7900</v>
      </c>
      <c r="H3976" s="102">
        <v>45523</v>
      </c>
      <c r="I3976" s="102" t="s">
        <v>1737</v>
      </c>
      <c r="J3976" s="102" t="s">
        <v>2</v>
      </c>
      <c r="K3976" s="102" t="s">
        <v>1</v>
      </c>
      <c r="L3976" s="102" t="s">
        <v>23</v>
      </c>
      <c r="M3976" s="102" t="s">
        <v>1074</v>
      </c>
      <c r="N3976" s="102">
        <v>1</v>
      </c>
      <c r="O3976" s="102" t="s">
        <v>1075</v>
      </c>
    </row>
    <row r="3977" spans="1:15" x14ac:dyDescent="0.25">
      <c r="A3977" s="102" t="s">
        <v>7901</v>
      </c>
      <c r="B3977" s="103" t="s">
        <v>1245</v>
      </c>
      <c r="C3977" s="103" t="s">
        <v>1118</v>
      </c>
      <c r="D3977" s="102" t="s">
        <v>152</v>
      </c>
      <c r="E3977" s="102" t="s">
        <v>275</v>
      </c>
      <c r="F3977" s="102" t="s">
        <v>7902</v>
      </c>
      <c r="H3977" s="102">
        <v>45523</v>
      </c>
      <c r="I3977" s="102" t="s">
        <v>1737</v>
      </c>
      <c r="J3977" s="102" t="s">
        <v>2</v>
      </c>
      <c r="K3977" s="102" t="s">
        <v>1</v>
      </c>
      <c r="L3977" s="102" t="s">
        <v>23</v>
      </c>
      <c r="M3977" s="102" t="s">
        <v>1074</v>
      </c>
      <c r="N3977" s="102">
        <v>1</v>
      </c>
      <c r="O3977" s="102" t="s">
        <v>1075</v>
      </c>
    </row>
    <row r="3978" spans="1:15" x14ac:dyDescent="0.25">
      <c r="A3978" s="102" t="s">
        <v>7903</v>
      </c>
      <c r="B3978" s="103" t="s">
        <v>1098</v>
      </c>
      <c r="C3978" s="103" t="s">
        <v>1118</v>
      </c>
      <c r="D3978" s="102" t="s">
        <v>3447</v>
      </c>
      <c r="E3978" s="102" t="s">
        <v>275</v>
      </c>
      <c r="F3978" s="102" t="s">
        <v>7904</v>
      </c>
      <c r="H3978" s="102">
        <v>45523</v>
      </c>
      <c r="I3978" s="102" t="s">
        <v>1737</v>
      </c>
      <c r="J3978" s="102" t="s">
        <v>2</v>
      </c>
      <c r="K3978" s="102" t="s">
        <v>1</v>
      </c>
      <c r="L3978" s="102" t="s">
        <v>23</v>
      </c>
      <c r="M3978" s="102" t="s">
        <v>1074</v>
      </c>
      <c r="N3978" s="102">
        <v>1</v>
      </c>
      <c r="O3978" s="102" t="s">
        <v>1075</v>
      </c>
    </row>
    <row r="3979" spans="1:15" x14ac:dyDescent="0.25">
      <c r="A3979" s="102" t="s">
        <v>7903</v>
      </c>
      <c r="B3979" s="103" t="s">
        <v>2575</v>
      </c>
      <c r="C3979" s="103" t="s">
        <v>1118</v>
      </c>
      <c r="D3979" s="102" t="s">
        <v>3447</v>
      </c>
      <c r="E3979" s="102" t="s">
        <v>275</v>
      </c>
      <c r="F3979" s="102" t="s">
        <v>7905</v>
      </c>
      <c r="H3979" s="102">
        <v>45523</v>
      </c>
      <c r="I3979" s="102" t="s">
        <v>1737</v>
      </c>
      <c r="J3979" s="102" t="s">
        <v>2</v>
      </c>
      <c r="K3979" s="102" t="s">
        <v>1</v>
      </c>
      <c r="L3979" s="102" t="s">
        <v>23</v>
      </c>
      <c r="M3979" s="102" t="s">
        <v>1074</v>
      </c>
      <c r="N3979" s="102">
        <v>1</v>
      </c>
      <c r="O3979" s="102" t="s">
        <v>1075</v>
      </c>
    </row>
    <row r="3980" spans="1:15" x14ac:dyDescent="0.25">
      <c r="A3980" s="102" t="s">
        <v>7903</v>
      </c>
      <c r="B3980" s="103" t="s">
        <v>4597</v>
      </c>
      <c r="C3980" s="103" t="s">
        <v>1118</v>
      </c>
      <c r="D3980" s="102" t="s">
        <v>3447</v>
      </c>
      <c r="E3980" s="102" t="s">
        <v>275</v>
      </c>
      <c r="F3980" s="102" t="s">
        <v>7906</v>
      </c>
      <c r="H3980" s="102">
        <v>45523</v>
      </c>
      <c r="I3980" s="102" t="s">
        <v>1737</v>
      </c>
      <c r="J3980" s="102" t="s">
        <v>2</v>
      </c>
      <c r="K3980" s="102" t="s">
        <v>1</v>
      </c>
      <c r="L3980" s="102" t="s">
        <v>23</v>
      </c>
      <c r="M3980" s="102" t="s">
        <v>1074</v>
      </c>
      <c r="N3980" s="102">
        <v>1</v>
      </c>
      <c r="O3980" s="102" t="s">
        <v>1075</v>
      </c>
    </row>
    <row r="3981" spans="1:15" x14ac:dyDescent="0.25">
      <c r="A3981" s="102" t="s">
        <v>7903</v>
      </c>
      <c r="B3981" s="103" t="s">
        <v>1895</v>
      </c>
      <c r="C3981" s="103" t="s">
        <v>274</v>
      </c>
      <c r="D3981" s="102" t="s">
        <v>3447</v>
      </c>
      <c r="E3981" s="102" t="s">
        <v>275</v>
      </c>
      <c r="F3981" s="102" t="s">
        <v>7907</v>
      </c>
      <c r="H3981" s="102">
        <v>45523</v>
      </c>
      <c r="I3981" s="102" t="s">
        <v>1737</v>
      </c>
      <c r="J3981" s="102" t="s">
        <v>2</v>
      </c>
      <c r="K3981" s="102" t="s">
        <v>1</v>
      </c>
      <c r="L3981" s="102" t="s">
        <v>23</v>
      </c>
      <c r="M3981" s="102" t="s">
        <v>1074</v>
      </c>
      <c r="N3981" s="102">
        <v>1</v>
      </c>
      <c r="O3981" s="102" t="s">
        <v>1075</v>
      </c>
    </row>
    <row r="3982" spans="1:15" x14ac:dyDescent="0.25">
      <c r="A3982" s="102" t="s">
        <v>2130</v>
      </c>
      <c r="B3982" s="103" t="s">
        <v>1148</v>
      </c>
      <c r="C3982" s="103" t="s">
        <v>274</v>
      </c>
      <c r="D3982" s="102" t="s">
        <v>3447</v>
      </c>
      <c r="E3982" s="102" t="s">
        <v>275</v>
      </c>
      <c r="F3982" s="102" t="s">
        <v>7908</v>
      </c>
      <c r="H3982" s="102">
        <v>45523</v>
      </c>
      <c r="I3982" s="102" t="s">
        <v>1737</v>
      </c>
      <c r="J3982" s="102" t="s">
        <v>2</v>
      </c>
      <c r="K3982" s="102" t="s">
        <v>1</v>
      </c>
      <c r="L3982" s="102" t="s">
        <v>23</v>
      </c>
      <c r="M3982" s="102" t="s">
        <v>1074</v>
      </c>
      <c r="N3982" s="102">
        <v>1</v>
      </c>
      <c r="O3982" s="102" t="s">
        <v>1075</v>
      </c>
    </row>
    <row r="3983" spans="1:15" x14ac:dyDescent="0.25">
      <c r="A3983" s="102" t="s">
        <v>7909</v>
      </c>
      <c r="B3983" s="103" t="s">
        <v>1304</v>
      </c>
      <c r="C3983" s="103" t="s">
        <v>274</v>
      </c>
      <c r="D3983" s="102" t="s">
        <v>3447</v>
      </c>
      <c r="E3983" s="102" t="s">
        <v>275</v>
      </c>
      <c r="F3983" s="102" t="s">
        <v>7910</v>
      </c>
      <c r="H3983" s="102">
        <v>45523</v>
      </c>
      <c r="I3983" s="102" t="s">
        <v>1737</v>
      </c>
      <c r="J3983" s="102" t="s">
        <v>2</v>
      </c>
      <c r="K3983" s="102" t="s">
        <v>1</v>
      </c>
      <c r="L3983" s="102" t="s">
        <v>23</v>
      </c>
      <c r="M3983" s="102" t="s">
        <v>1074</v>
      </c>
      <c r="N3983" s="102">
        <v>1</v>
      </c>
      <c r="O3983" s="102" t="s">
        <v>1075</v>
      </c>
    </row>
    <row r="3984" spans="1:15" x14ac:dyDescent="0.25">
      <c r="A3984" s="102" t="s">
        <v>7911</v>
      </c>
      <c r="B3984" s="103" t="s">
        <v>1916</v>
      </c>
      <c r="C3984" s="103" t="s">
        <v>274</v>
      </c>
      <c r="D3984" s="102" t="s">
        <v>3447</v>
      </c>
      <c r="E3984" s="102" t="s">
        <v>275</v>
      </c>
      <c r="F3984" s="102" t="s">
        <v>7912</v>
      </c>
      <c r="H3984" s="102">
        <v>45523</v>
      </c>
      <c r="I3984" s="102" t="s">
        <v>1737</v>
      </c>
      <c r="J3984" s="102" t="s">
        <v>2</v>
      </c>
      <c r="K3984" s="102" t="s">
        <v>1</v>
      </c>
      <c r="L3984" s="102" t="s">
        <v>23</v>
      </c>
      <c r="M3984" s="102" t="s">
        <v>1074</v>
      </c>
      <c r="N3984" s="102">
        <v>1</v>
      </c>
      <c r="O3984" s="102" t="s">
        <v>1075</v>
      </c>
    </row>
    <row r="3985" spans="1:15" x14ac:dyDescent="0.25">
      <c r="A3985" s="102" t="s">
        <v>7913</v>
      </c>
      <c r="B3985" s="103" t="s">
        <v>1764</v>
      </c>
      <c r="C3985" s="103" t="s">
        <v>274</v>
      </c>
      <c r="D3985" s="102" t="s">
        <v>152</v>
      </c>
      <c r="E3985" s="102" t="s">
        <v>275</v>
      </c>
      <c r="F3985" s="102" t="s">
        <v>7914</v>
      </c>
      <c r="H3985" s="102">
        <v>45523</v>
      </c>
      <c r="I3985" s="102" t="s">
        <v>1737</v>
      </c>
      <c r="J3985" s="102" t="s">
        <v>2</v>
      </c>
      <c r="K3985" s="102" t="s">
        <v>1</v>
      </c>
      <c r="L3985" s="102" t="s">
        <v>23</v>
      </c>
      <c r="M3985" s="102" t="s">
        <v>1074</v>
      </c>
      <c r="N3985" s="102">
        <v>1</v>
      </c>
      <c r="O3985" s="102" t="s">
        <v>1075</v>
      </c>
    </row>
    <row r="3986" spans="1:15" x14ac:dyDescent="0.25">
      <c r="A3986" s="102" t="s">
        <v>7915</v>
      </c>
      <c r="B3986" s="103" t="s">
        <v>1103</v>
      </c>
      <c r="C3986" s="103" t="s">
        <v>274</v>
      </c>
      <c r="D3986" s="102" t="s">
        <v>136</v>
      </c>
      <c r="E3986" s="102" t="s">
        <v>275</v>
      </c>
      <c r="F3986" s="102" t="s">
        <v>7916</v>
      </c>
      <c r="H3986" s="102">
        <v>45523</v>
      </c>
      <c r="I3986" s="102" t="s">
        <v>1737</v>
      </c>
      <c r="J3986" s="102" t="s">
        <v>2</v>
      </c>
      <c r="K3986" s="102" t="s">
        <v>1</v>
      </c>
      <c r="L3986" s="102" t="s">
        <v>23</v>
      </c>
      <c r="M3986" s="102" t="s">
        <v>1074</v>
      </c>
      <c r="N3986" s="102">
        <v>1</v>
      </c>
      <c r="O3986" s="102" t="s">
        <v>1075</v>
      </c>
    </row>
    <row r="3987" spans="1:15" x14ac:dyDescent="0.25">
      <c r="A3987" s="102" t="s">
        <v>7915</v>
      </c>
      <c r="B3987" s="103" t="s">
        <v>1076</v>
      </c>
      <c r="C3987" s="103" t="s">
        <v>1082</v>
      </c>
      <c r="D3987" s="102" t="s">
        <v>136</v>
      </c>
      <c r="E3987" s="102" t="s">
        <v>275</v>
      </c>
      <c r="F3987" s="102" t="s">
        <v>7917</v>
      </c>
      <c r="H3987" s="102">
        <v>45523</v>
      </c>
      <c r="I3987" s="102" t="s">
        <v>1737</v>
      </c>
      <c r="J3987" s="102" t="s">
        <v>2</v>
      </c>
      <c r="K3987" s="102" t="s">
        <v>1</v>
      </c>
      <c r="L3987" s="102" t="s">
        <v>23</v>
      </c>
      <c r="M3987" s="102" t="s">
        <v>1082</v>
      </c>
      <c r="N3987" s="102">
        <v>1</v>
      </c>
      <c r="O3987" s="102" t="s">
        <v>1075</v>
      </c>
    </row>
    <row r="3988" spans="1:15" x14ac:dyDescent="0.25">
      <c r="A3988" s="102" t="s">
        <v>7918</v>
      </c>
      <c r="B3988" s="103" t="s">
        <v>3044</v>
      </c>
      <c r="C3988" s="103" t="s">
        <v>274</v>
      </c>
      <c r="D3988" s="102" t="s">
        <v>3447</v>
      </c>
      <c r="E3988" s="102" t="s">
        <v>275</v>
      </c>
      <c r="F3988" s="102" t="s">
        <v>7919</v>
      </c>
      <c r="H3988" s="102">
        <v>45523</v>
      </c>
      <c r="I3988" s="102" t="s">
        <v>1737</v>
      </c>
      <c r="J3988" s="102" t="s">
        <v>2</v>
      </c>
      <c r="K3988" s="102" t="s">
        <v>1</v>
      </c>
      <c r="L3988" s="102" t="s">
        <v>23</v>
      </c>
      <c r="M3988" s="102" t="s">
        <v>1074</v>
      </c>
      <c r="N3988" s="102">
        <v>1</v>
      </c>
      <c r="O3988" s="102" t="s">
        <v>1075</v>
      </c>
    </row>
    <row r="3989" spans="1:15" x14ac:dyDescent="0.25">
      <c r="A3989" s="102" t="s">
        <v>7918</v>
      </c>
      <c r="B3989" s="103" t="s">
        <v>1260</v>
      </c>
      <c r="C3989" s="103" t="s">
        <v>1118</v>
      </c>
      <c r="D3989" s="102" t="s">
        <v>3447</v>
      </c>
      <c r="E3989" s="102" t="s">
        <v>275</v>
      </c>
      <c r="F3989" s="102" t="s">
        <v>7920</v>
      </c>
      <c r="H3989" s="102">
        <v>45523</v>
      </c>
      <c r="I3989" s="102" t="s">
        <v>1737</v>
      </c>
      <c r="J3989" s="102" t="s">
        <v>2</v>
      </c>
      <c r="K3989" s="102" t="s">
        <v>1</v>
      </c>
      <c r="L3989" s="102" t="s">
        <v>23</v>
      </c>
      <c r="M3989" s="102" t="s">
        <v>1074</v>
      </c>
      <c r="N3989" s="102">
        <v>1</v>
      </c>
      <c r="O3989" s="102" t="s">
        <v>1075</v>
      </c>
    </row>
    <row r="3990" spans="1:15" x14ac:dyDescent="0.25">
      <c r="A3990" s="102" t="s">
        <v>7918</v>
      </c>
      <c r="B3990" s="103" t="s">
        <v>2667</v>
      </c>
      <c r="C3990" s="103" t="s">
        <v>274</v>
      </c>
      <c r="D3990" s="102" t="s">
        <v>3447</v>
      </c>
      <c r="E3990" s="102" t="s">
        <v>275</v>
      </c>
      <c r="F3990" s="102" t="s">
        <v>7921</v>
      </c>
      <c r="H3990" s="102">
        <v>45523</v>
      </c>
      <c r="I3990" s="102" t="s">
        <v>1737</v>
      </c>
      <c r="J3990" s="102" t="s">
        <v>2</v>
      </c>
      <c r="K3990" s="102" t="s">
        <v>1</v>
      </c>
      <c r="L3990" s="102" t="s">
        <v>23</v>
      </c>
      <c r="M3990" s="102" t="s">
        <v>1074</v>
      </c>
      <c r="N3990" s="102">
        <v>1</v>
      </c>
      <c r="O3990" s="102" t="s">
        <v>1075</v>
      </c>
    </row>
    <row r="3991" spans="1:15" x14ac:dyDescent="0.25">
      <c r="A3991" s="102" t="s">
        <v>7922</v>
      </c>
      <c r="B3991" s="103" t="s">
        <v>1078</v>
      </c>
      <c r="C3991" s="103" t="s">
        <v>274</v>
      </c>
      <c r="D3991" s="102" t="s">
        <v>1092</v>
      </c>
      <c r="E3991" s="102" t="s">
        <v>275</v>
      </c>
      <c r="F3991" s="102" t="s">
        <v>7923</v>
      </c>
      <c r="H3991" s="102">
        <v>45523</v>
      </c>
      <c r="I3991" s="102" t="s">
        <v>1737</v>
      </c>
      <c r="J3991" s="102" t="s">
        <v>2</v>
      </c>
      <c r="K3991" s="102" t="s">
        <v>1</v>
      </c>
      <c r="L3991" s="102" t="s">
        <v>23</v>
      </c>
      <c r="M3991" s="102" t="s">
        <v>1074</v>
      </c>
      <c r="N3991" s="102">
        <v>1</v>
      </c>
      <c r="O3991" s="102" t="s">
        <v>1075</v>
      </c>
    </row>
    <row r="3992" spans="1:15" x14ac:dyDescent="0.25">
      <c r="A3992" s="102" t="s">
        <v>7922</v>
      </c>
      <c r="B3992" s="103" t="s">
        <v>1764</v>
      </c>
      <c r="C3992" s="103" t="s">
        <v>1082</v>
      </c>
      <c r="D3992" s="102" t="s">
        <v>1092</v>
      </c>
      <c r="E3992" s="102" t="s">
        <v>275</v>
      </c>
      <c r="F3992" s="102" t="s">
        <v>7924</v>
      </c>
      <c r="H3992" s="102">
        <v>45523</v>
      </c>
      <c r="I3992" s="102" t="s">
        <v>1737</v>
      </c>
      <c r="J3992" s="102" t="s">
        <v>2</v>
      </c>
      <c r="K3992" s="102" t="s">
        <v>1</v>
      </c>
      <c r="L3992" s="102" t="s">
        <v>23</v>
      </c>
      <c r="M3992" s="102" t="s">
        <v>1082</v>
      </c>
      <c r="N3992" s="102">
        <v>1</v>
      </c>
      <c r="O3992" s="102" t="s">
        <v>1075</v>
      </c>
    </row>
    <row r="3993" spans="1:15" x14ac:dyDescent="0.25">
      <c r="A3993" s="102" t="s">
        <v>7922</v>
      </c>
      <c r="B3993" s="103" t="s">
        <v>3627</v>
      </c>
      <c r="C3993" s="103" t="s">
        <v>3461</v>
      </c>
      <c r="D3993" s="102" t="s">
        <v>1092</v>
      </c>
      <c r="E3993" s="102" t="s">
        <v>275</v>
      </c>
      <c r="F3993" s="102" t="s">
        <v>7925</v>
      </c>
      <c r="H3993" s="102">
        <v>45523</v>
      </c>
      <c r="I3993" s="102" t="s">
        <v>1737</v>
      </c>
      <c r="J3993" s="102" t="s">
        <v>2</v>
      </c>
      <c r="K3993" s="102" t="s">
        <v>1</v>
      </c>
      <c r="L3993" s="102" t="s">
        <v>23</v>
      </c>
      <c r="M3993" s="102" t="s">
        <v>1082</v>
      </c>
      <c r="N3993" s="102">
        <v>1</v>
      </c>
      <c r="O3993" s="102" t="s">
        <v>1075</v>
      </c>
    </row>
    <row r="3994" spans="1:15" x14ac:dyDescent="0.25">
      <c r="A3994" s="102" t="s">
        <v>7926</v>
      </c>
      <c r="B3994" s="103" t="s">
        <v>1471</v>
      </c>
      <c r="C3994" s="103" t="s">
        <v>274</v>
      </c>
      <c r="D3994" s="102" t="s">
        <v>3447</v>
      </c>
      <c r="E3994" s="102" t="s">
        <v>275</v>
      </c>
      <c r="F3994" s="102" t="s">
        <v>7927</v>
      </c>
      <c r="H3994" s="102">
        <v>45523</v>
      </c>
      <c r="I3994" s="102" t="s">
        <v>1737</v>
      </c>
      <c r="J3994" s="102" t="s">
        <v>2</v>
      </c>
      <c r="K3994" s="102" t="s">
        <v>1</v>
      </c>
      <c r="L3994" s="102" t="s">
        <v>23</v>
      </c>
      <c r="M3994" s="102" t="s">
        <v>1074</v>
      </c>
      <c r="N3994" s="102">
        <v>1</v>
      </c>
      <c r="O3994" s="102" t="s">
        <v>1075</v>
      </c>
    </row>
    <row r="3995" spans="1:15" x14ac:dyDescent="0.25">
      <c r="A3995" s="102" t="s">
        <v>4010</v>
      </c>
      <c r="B3995" s="103" t="s">
        <v>1266</v>
      </c>
      <c r="C3995" s="103" t="s">
        <v>1118</v>
      </c>
      <c r="D3995" s="102" t="s">
        <v>3447</v>
      </c>
      <c r="E3995" s="102" t="s">
        <v>275</v>
      </c>
      <c r="F3995" s="102" t="s">
        <v>7928</v>
      </c>
      <c r="H3995" s="102">
        <v>45523</v>
      </c>
      <c r="I3995" s="102" t="s">
        <v>1737</v>
      </c>
      <c r="J3995" s="102" t="s">
        <v>2</v>
      </c>
      <c r="K3995" s="102" t="s">
        <v>1</v>
      </c>
      <c r="L3995" s="102" t="s">
        <v>23</v>
      </c>
      <c r="M3995" s="102" t="s">
        <v>1074</v>
      </c>
      <c r="N3995" s="102">
        <v>1</v>
      </c>
      <c r="O3995" s="102" t="s">
        <v>1075</v>
      </c>
    </row>
    <row r="3996" spans="1:15" x14ac:dyDescent="0.25">
      <c r="A3996" s="102" t="s">
        <v>5019</v>
      </c>
      <c r="B3996" s="103" t="s">
        <v>6960</v>
      </c>
      <c r="C3996" s="103" t="s">
        <v>1118</v>
      </c>
      <c r="D3996" s="102" t="s">
        <v>3447</v>
      </c>
      <c r="E3996" s="102" t="s">
        <v>275</v>
      </c>
      <c r="F3996" s="102" t="s">
        <v>7929</v>
      </c>
      <c r="H3996" s="102">
        <v>45523</v>
      </c>
      <c r="I3996" s="102" t="s">
        <v>1737</v>
      </c>
      <c r="J3996" s="102" t="s">
        <v>2</v>
      </c>
      <c r="K3996" s="102" t="s">
        <v>1</v>
      </c>
      <c r="L3996" s="102" t="s">
        <v>23</v>
      </c>
      <c r="M3996" s="102" t="s">
        <v>1074</v>
      </c>
      <c r="N3996" s="102">
        <v>1</v>
      </c>
      <c r="O3996" s="102" t="s">
        <v>1075</v>
      </c>
    </row>
    <row r="3997" spans="1:15" x14ac:dyDescent="0.25">
      <c r="A3997" s="102" t="s">
        <v>7930</v>
      </c>
      <c r="B3997" s="103" t="s">
        <v>2585</v>
      </c>
      <c r="C3997" s="103" t="s">
        <v>274</v>
      </c>
      <c r="D3997" s="102" t="s">
        <v>1092</v>
      </c>
      <c r="E3997" s="102" t="s">
        <v>275</v>
      </c>
      <c r="F3997" s="102" t="s">
        <v>7931</v>
      </c>
      <c r="H3997" s="102">
        <v>45523</v>
      </c>
      <c r="I3997" s="102" t="s">
        <v>1737</v>
      </c>
      <c r="J3997" s="102" t="s">
        <v>2</v>
      </c>
      <c r="K3997" s="102" t="s">
        <v>1</v>
      </c>
      <c r="L3997" s="102" t="s">
        <v>23</v>
      </c>
      <c r="M3997" s="102" t="s">
        <v>1074</v>
      </c>
      <c r="N3997" s="102">
        <v>1</v>
      </c>
      <c r="O3997" s="102" t="s">
        <v>1075</v>
      </c>
    </row>
    <row r="3998" spans="1:15" x14ac:dyDescent="0.25">
      <c r="A3998" s="102" t="s">
        <v>7930</v>
      </c>
      <c r="B3998" s="103" t="s">
        <v>1214</v>
      </c>
      <c r="C3998" s="103" t="s">
        <v>3461</v>
      </c>
      <c r="D3998" s="102" t="s">
        <v>1092</v>
      </c>
      <c r="E3998" s="102" t="s">
        <v>275</v>
      </c>
      <c r="F3998" s="102" t="s">
        <v>7932</v>
      </c>
      <c r="H3998" s="102">
        <v>45523</v>
      </c>
      <c r="I3998" s="102" t="s">
        <v>1737</v>
      </c>
      <c r="J3998" s="102" t="s">
        <v>2</v>
      </c>
      <c r="K3998" s="102" t="s">
        <v>1</v>
      </c>
      <c r="L3998" s="102" t="s">
        <v>23</v>
      </c>
      <c r="M3998" s="102" t="s">
        <v>1082</v>
      </c>
      <c r="N3998" s="102">
        <v>1</v>
      </c>
      <c r="O3998" s="102" t="s">
        <v>1075</v>
      </c>
    </row>
    <row r="3999" spans="1:15" x14ac:dyDescent="0.25">
      <c r="A3999" s="102" t="s">
        <v>7930</v>
      </c>
      <c r="B3999" s="103" t="s">
        <v>1895</v>
      </c>
      <c r="C3999" s="103" t="s">
        <v>3461</v>
      </c>
      <c r="D3999" s="102" t="s">
        <v>1092</v>
      </c>
      <c r="E3999" s="102" t="s">
        <v>275</v>
      </c>
      <c r="F3999" s="102" t="s">
        <v>7933</v>
      </c>
      <c r="H3999" s="102">
        <v>45523</v>
      </c>
      <c r="I3999" s="102" t="s">
        <v>1737</v>
      </c>
      <c r="J3999" s="102" t="s">
        <v>2</v>
      </c>
      <c r="K3999" s="102" t="s">
        <v>1</v>
      </c>
      <c r="L3999" s="102" t="s">
        <v>23</v>
      </c>
      <c r="M3999" s="102" t="s">
        <v>1082</v>
      </c>
      <c r="N3999" s="102">
        <v>1</v>
      </c>
      <c r="O3999" s="102" t="s">
        <v>1075</v>
      </c>
    </row>
    <row r="4000" spans="1:15" x14ac:dyDescent="0.25">
      <c r="A4000" s="102" t="s">
        <v>7934</v>
      </c>
      <c r="B4000" s="103" t="s">
        <v>7935</v>
      </c>
      <c r="C4000" s="103" t="s">
        <v>277</v>
      </c>
      <c r="D4000" s="102" t="s">
        <v>1092</v>
      </c>
      <c r="E4000" s="102" t="s">
        <v>275</v>
      </c>
      <c r="F4000" s="102" t="s">
        <v>7936</v>
      </c>
      <c r="H4000" s="102">
        <v>45523</v>
      </c>
      <c r="I4000" s="102" t="s">
        <v>1737</v>
      </c>
      <c r="J4000" s="102" t="s">
        <v>2</v>
      </c>
      <c r="K4000" s="102" t="s">
        <v>1</v>
      </c>
      <c r="L4000" s="102" t="s">
        <v>23</v>
      </c>
      <c r="M4000" s="102" t="s">
        <v>1074</v>
      </c>
      <c r="N4000" s="102">
        <v>1</v>
      </c>
      <c r="O4000" s="102" t="s">
        <v>1075</v>
      </c>
    </row>
    <row r="4001" spans="1:15" x14ac:dyDescent="0.25">
      <c r="A4001" s="102" t="s">
        <v>7937</v>
      </c>
      <c r="B4001" s="103" t="s">
        <v>7938</v>
      </c>
      <c r="C4001" s="103" t="s">
        <v>274</v>
      </c>
      <c r="D4001" s="102" t="s">
        <v>1092</v>
      </c>
      <c r="E4001" s="102" t="s">
        <v>275</v>
      </c>
      <c r="F4001" s="102" t="s">
        <v>7939</v>
      </c>
      <c r="H4001" s="102">
        <v>45523</v>
      </c>
      <c r="I4001" s="102" t="s">
        <v>1737</v>
      </c>
      <c r="J4001" s="102" t="s">
        <v>2</v>
      </c>
      <c r="K4001" s="102" t="s">
        <v>1</v>
      </c>
      <c r="L4001" s="102" t="s">
        <v>23</v>
      </c>
      <c r="M4001" s="102" t="s">
        <v>1074</v>
      </c>
      <c r="N4001" s="102">
        <v>1</v>
      </c>
      <c r="O4001" s="102" t="s">
        <v>1075</v>
      </c>
    </row>
    <row r="4002" spans="1:15" x14ac:dyDescent="0.25">
      <c r="A4002" s="102" t="s">
        <v>7940</v>
      </c>
      <c r="B4002" s="103" t="s">
        <v>1415</v>
      </c>
      <c r="C4002" s="103" t="s">
        <v>1118</v>
      </c>
      <c r="D4002" s="102" t="s">
        <v>3447</v>
      </c>
      <c r="E4002" s="102" t="s">
        <v>275</v>
      </c>
      <c r="F4002" s="102" t="s">
        <v>7941</v>
      </c>
      <c r="H4002" s="102">
        <v>45523</v>
      </c>
      <c r="I4002" s="102" t="s">
        <v>1737</v>
      </c>
      <c r="J4002" s="102" t="s">
        <v>2</v>
      </c>
      <c r="K4002" s="102" t="s">
        <v>1</v>
      </c>
      <c r="L4002" s="102" t="s">
        <v>23</v>
      </c>
      <c r="M4002" s="102" t="s">
        <v>1074</v>
      </c>
      <c r="N4002" s="102">
        <v>1</v>
      </c>
      <c r="O4002" s="102" t="s">
        <v>1075</v>
      </c>
    </row>
    <row r="4003" spans="1:15" x14ac:dyDescent="0.25">
      <c r="A4003" s="102" t="s">
        <v>7942</v>
      </c>
      <c r="B4003" s="103" t="s">
        <v>1448</v>
      </c>
      <c r="C4003" s="103" t="s">
        <v>1118</v>
      </c>
      <c r="D4003" s="102" t="s">
        <v>3447</v>
      </c>
      <c r="E4003" s="102" t="s">
        <v>275</v>
      </c>
      <c r="F4003" s="102" t="s">
        <v>7943</v>
      </c>
      <c r="H4003" s="102">
        <v>45523</v>
      </c>
      <c r="I4003" s="102" t="s">
        <v>1737</v>
      </c>
      <c r="J4003" s="102" t="s">
        <v>2</v>
      </c>
      <c r="K4003" s="102" t="s">
        <v>1</v>
      </c>
      <c r="L4003" s="102" t="s">
        <v>23</v>
      </c>
      <c r="M4003" s="102" t="s">
        <v>1074</v>
      </c>
      <c r="N4003" s="102">
        <v>1</v>
      </c>
      <c r="O4003" s="102" t="s">
        <v>1075</v>
      </c>
    </row>
    <row r="4004" spans="1:15" x14ac:dyDescent="0.25">
      <c r="A4004" s="102" t="s">
        <v>7944</v>
      </c>
      <c r="B4004" s="103" t="s">
        <v>3525</v>
      </c>
      <c r="C4004" s="103" t="s">
        <v>1118</v>
      </c>
      <c r="D4004" s="102" t="s">
        <v>152</v>
      </c>
      <c r="E4004" s="102" t="s">
        <v>275</v>
      </c>
      <c r="F4004" s="102" t="s">
        <v>7945</v>
      </c>
      <c r="H4004" s="102">
        <v>45523</v>
      </c>
      <c r="I4004" s="102" t="s">
        <v>1737</v>
      </c>
      <c r="J4004" s="102" t="s">
        <v>2</v>
      </c>
      <c r="K4004" s="102" t="s">
        <v>1</v>
      </c>
      <c r="L4004" s="102" t="s">
        <v>23</v>
      </c>
      <c r="M4004" s="102" t="s">
        <v>1074</v>
      </c>
      <c r="N4004" s="102">
        <v>1</v>
      </c>
      <c r="O4004" s="102" t="s">
        <v>1075</v>
      </c>
    </row>
    <row r="4005" spans="1:15" x14ac:dyDescent="0.25">
      <c r="A4005" s="102" t="s">
        <v>7946</v>
      </c>
      <c r="B4005" s="103" t="s">
        <v>1078</v>
      </c>
      <c r="C4005" s="103" t="s">
        <v>274</v>
      </c>
      <c r="D4005" s="102" t="s">
        <v>1092</v>
      </c>
      <c r="E4005" s="102" t="s">
        <v>275</v>
      </c>
      <c r="F4005" s="102" t="s">
        <v>7947</v>
      </c>
      <c r="H4005" s="102">
        <v>45523</v>
      </c>
      <c r="I4005" s="102" t="s">
        <v>1737</v>
      </c>
      <c r="J4005" s="102" t="s">
        <v>2</v>
      </c>
      <c r="K4005" s="102" t="s">
        <v>1</v>
      </c>
      <c r="L4005" s="102" t="s">
        <v>23</v>
      </c>
      <c r="M4005" s="102" t="s">
        <v>1074</v>
      </c>
      <c r="N4005" s="102">
        <v>1</v>
      </c>
      <c r="O4005" s="102" t="s">
        <v>1075</v>
      </c>
    </row>
    <row r="4006" spans="1:15" x14ac:dyDescent="0.25">
      <c r="A4006" s="102" t="s">
        <v>6441</v>
      </c>
      <c r="B4006" s="103" t="s">
        <v>1780</v>
      </c>
      <c r="C4006" s="103" t="s">
        <v>274</v>
      </c>
      <c r="D4006" s="102" t="s">
        <v>152</v>
      </c>
      <c r="E4006" s="102" t="s">
        <v>275</v>
      </c>
      <c r="F4006" s="102" t="s">
        <v>7948</v>
      </c>
      <c r="H4006" s="102">
        <v>45523</v>
      </c>
      <c r="I4006" s="102" t="s">
        <v>1737</v>
      </c>
      <c r="J4006" s="102" t="s">
        <v>2</v>
      </c>
      <c r="K4006" s="102" t="s">
        <v>1</v>
      </c>
      <c r="L4006" s="102" t="s">
        <v>23</v>
      </c>
      <c r="M4006" s="102" t="s">
        <v>1074</v>
      </c>
      <c r="N4006" s="102">
        <v>1</v>
      </c>
      <c r="O4006" s="102" t="s">
        <v>1075</v>
      </c>
    </row>
    <row r="4007" spans="1:15" x14ac:dyDescent="0.25">
      <c r="A4007" s="102" t="s">
        <v>7949</v>
      </c>
      <c r="B4007" s="103" t="s">
        <v>2075</v>
      </c>
      <c r="C4007" s="103" t="s">
        <v>277</v>
      </c>
      <c r="D4007" s="102" t="s">
        <v>1092</v>
      </c>
      <c r="E4007" s="102" t="s">
        <v>275</v>
      </c>
      <c r="F4007" s="102" t="s">
        <v>7950</v>
      </c>
      <c r="H4007" s="102">
        <v>45523</v>
      </c>
      <c r="I4007" s="102" t="s">
        <v>1737</v>
      </c>
      <c r="J4007" s="102" t="s">
        <v>2</v>
      </c>
      <c r="K4007" s="102" t="s">
        <v>1</v>
      </c>
      <c r="L4007" s="102" t="s">
        <v>23</v>
      </c>
      <c r="M4007" s="102" t="s">
        <v>1074</v>
      </c>
      <c r="N4007" s="102">
        <v>1</v>
      </c>
      <c r="O4007" s="102" t="s">
        <v>1075</v>
      </c>
    </row>
    <row r="4008" spans="1:15" x14ac:dyDescent="0.25">
      <c r="A4008" s="102" t="s">
        <v>3587</v>
      </c>
      <c r="B4008" s="103" t="s">
        <v>5797</v>
      </c>
      <c r="C4008" s="103" t="s">
        <v>1118</v>
      </c>
      <c r="D4008" s="102" t="s">
        <v>3447</v>
      </c>
      <c r="E4008" s="102" t="s">
        <v>275</v>
      </c>
      <c r="F4008" s="102" t="s">
        <v>7951</v>
      </c>
      <c r="H4008" s="102">
        <v>45523</v>
      </c>
      <c r="I4008" s="102" t="s">
        <v>1737</v>
      </c>
      <c r="J4008" s="102" t="s">
        <v>2</v>
      </c>
      <c r="K4008" s="102" t="s">
        <v>1</v>
      </c>
      <c r="L4008" s="102" t="s">
        <v>23</v>
      </c>
      <c r="M4008" s="102" t="s">
        <v>1074</v>
      </c>
      <c r="N4008" s="102">
        <v>1</v>
      </c>
      <c r="O4008" s="102" t="s">
        <v>1075</v>
      </c>
    </row>
    <row r="4009" spans="1:15" x14ac:dyDescent="0.25">
      <c r="A4009" s="102" t="s">
        <v>7952</v>
      </c>
      <c r="B4009" s="103" t="s">
        <v>1214</v>
      </c>
      <c r="C4009" s="103" t="s">
        <v>277</v>
      </c>
      <c r="D4009" s="102" t="s">
        <v>136</v>
      </c>
      <c r="E4009" s="102" t="s">
        <v>275</v>
      </c>
      <c r="F4009" s="102" t="s">
        <v>7953</v>
      </c>
      <c r="H4009" s="102">
        <v>45523</v>
      </c>
      <c r="I4009" s="102" t="s">
        <v>1737</v>
      </c>
      <c r="J4009" s="102" t="s">
        <v>2</v>
      </c>
      <c r="K4009" s="102" t="s">
        <v>1</v>
      </c>
      <c r="L4009" s="102" t="s">
        <v>23</v>
      </c>
      <c r="M4009" s="102" t="s">
        <v>1074</v>
      </c>
      <c r="N4009" s="102">
        <v>1</v>
      </c>
      <c r="O4009" s="102" t="s">
        <v>1075</v>
      </c>
    </row>
    <row r="4010" spans="1:15" x14ac:dyDescent="0.25">
      <c r="A4010" s="102" t="s">
        <v>7954</v>
      </c>
      <c r="B4010" s="103" t="s">
        <v>1561</v>
      </c>
      <c r="C4010" s="103" t="s">
        <v>1118</v>
      </c>
      <c r="D4010" s="102" t="s">
        <v>3447</v>
      </c>
      <c r="E4010" s="102" t="s">
        <v>275</v>
      </c>
      <c r="F4010" s="102" t="s">
        <v>7955</v>
      </c>
      <c r="H4010" s="102">
        <v>45523</v>
      </c>
      <c r="I4010" s="102" t="s">
        <v>1737</v>
      </c>
      <c r="J4010" s="102" t="s">
        <v>2</v>
      </c>
      <c r="K4010" s="102" t="s">
        <v>1</v>
      </c>
      <c r="L4010" s="102" t="s">
        <v>23</v>
      </c>
      <c r="M4010" s="102" t="s">
        <v>1074</v>
      </c>
      <c r="N4010" s="102">
        <v>1</v>
      </c>
      <c r="O4010" s="102" t="s">
        <v>1075</v>
      </c>
    </row>
    <row r="4011" spans="1:15" x14ac:dyDescent="0.25">
      <c r="A4011" s="102" t="s">
        <v>2167</v>
      </c>
      <c r="B4011" s="103" t="s">
        <v>1618</v>
      </c>
      <c r="C4011" s="103" t="s">
        <v>274</v>
      </c>
      <c r="D4011" s="102" t="s">
        <v>3447</v>
      </c>
      <c r="E4011" s="102" t="s">
        <v>275</v>
      </c>
      <c r="F4011" s="102" t="s">
        <v>7956</v>
      </c>
      <c r="H4011" s="102">
        <v>45523</v>
      </c>
      <c r="I4011" s="102" t="s">
        <v>1737</v>
      </c>
      <c r="J4011" s="102" t="s">
        <v>2</v>
      </c>
      <c r="K4011" s="102" t="s">
        <v>1</v>
      </c>
      <c r="L4011" s="102" t="s">
        <v>23</v>
      </c>
      <c r="M4011" s="102" t="s">
        <v>1074</v>
      </c>
      <c r="N4011" s="102">
        <v>1</v>
      </c>
      <c r="O4011" s="102" t="s">
        <v>1075</v>
      </c>
    </row>
    <row r="4012" spans="1:15" x14ac:dyDescent="0.25">
      <c r="A4012" s="102" t="s">
        <v>2167</v>
      </c>
      <c r="B4012" s="103" t="s">
        <v>1672</v>
      </c>
      <c r="C4012" s="103" t="s">
        <v>274</v>
      </c>
      <c r="D4012" s="102" t="s">
        <v>3447</v>
      </c>
      <c r="E4012" s="102" t="s">
        <v>275</v>
      </c>
      <c r="F4012" s="102" t="s">
        <v>7957</v>
      </c>
      <c r="H4012" s="102">
        <v>45523</v>
      </c>
      <c r="I4012" s="102" t="s">
        <v>1737</v>
      </c>
      <c r="J4012" s="102" t="s">
        <v>2</v>
      </c>
      <c r="K4012" s="102" t="s">
        <v>1</v>
      </c>
      <c r="L4012" s="102" t="s">
        <v>23</v>
      </c>
      <c r="M4012" s="102" t="s">
        <v>1074</v>
      </c>
      <c r="N4012" s="102">
        <v>1</v>
      </c>
      <c r="O4012" s="102" t="s">
        <v>1075</v>
      </c>
    </row>
    <row r="4013" spans="1:15" x14ac:dyDescent="0.25">
      <c r="A4013" s="102" t="s">
        <v>7958</v>
      </c>
      <c r="B4013" s="103" t="s">
        <v>1088</v>
      </c>
      <c r="C4013" s="103" t="s">
        <v>277</v>
      </c>
      <c r="D4013" s="102" t="s">
        <v>136</v>
      </c>
      <c r="E4013" s="102" t="s">
        <v>275</v>
      </c>
      <c r="F4013" s="102" t="s">
        <v>7959</v>
      </c>
      <c r="H4013" s="102">
        <v>45523</v>
      </c>
      <c r="I4013" s="102" t="s">
        <v>1737</v>
      </c>
      <c r="J4013" s="102" t="s">
        <v>2</v>
      </c>
      <c r="K4013" s="102" t="s">
        <v>1</v>
      </c>
      <c r="L4013" s="102" t="s">
        <v>23</v>
      </c>
      <c r="M4013" s="102" t="s">
        <v>1074</v>
      </c>
      <c r="N4013" s="102">
        <v>1</v>
      </c>
      <c r="O4013" s="102" t="s">
        <v>1075</v>
      </c>
    </row>
    <row r="4014" spans="1:15" x14ac:dyDescent="0.25">
      <c r="A4014" s="102" t="s">
        <v>7960</v>
      </c>
      <c r="B4014" s="103" t="s">
        <v>7961</v>
      </c>
      <c r="C4014" s="103" t="s">
        <v>1118</v>
      </c>
      <c r="D4014" s="102" t="s">
        <v>3447</v>
      </c>
      <c r="E4014" s="102" t="s">
        <v>275</v>
      </c>
      <c r="F4014" s="102" t="s">
        <v>7962</v>
      </c>
      <c r="H4014" s="102">
        <v>45523</v>
      </c>
      <c r="I4014" s="102" t="s">
        <v>1737</v>
      </c>
      <c r="J4014" s="102" t="s">
        <v>2</v>
      </c>
      <c r="K4014" s="102" t="s">
        <v>1</v>
      </c>
      <c r="L4014" s="102" t="s">
        <v>23</v>
      </c>
      <c r="M4014" s="102" t="s">
        <v>1074</v>
      </c>
      <c r="N4014" s="102">
        <v>1</v>
      </c>
      <c r="O4014" s="102" t="s">
        <v>1075</v>
      </c>
    </row>
    <row r="4015" spans="1:15" x14ac:dyDescent="0.25">
      <c r="A4015" s="102" t="s">
        <v>7963</v>
      </c>
      <c r="B4015" s="103" t="s">
        <v>5869</v>
      </c>
      <c r="C4015" s="103" t="s">
        <v>1118</v>
      </c>
      <c r="D4015" s="102" t="s">
        <v>3447</v>
      </c>
      <c r="E4015" s="102" t="s">
        <v>275</v>
      </c>
      <c r="F4015" s="102" t="s">
        <v>7964</v>
      </c>
      <c r="H4015" s="102">
        <v>45523</v>
      </c>
      <c r="I4015" s="102" t="s">
        <v>1737</v>
      </c>
      <c r="J4015" s="102" t="s">
        <v>2</v>
      </c>
      <c r="K4015" s="102" t="s">
        <v>1</v>
      </c>
      <c r="L4015" s="102" t="s">
        <v>23</v>
      </c>
      <c r="M4015" s="102" t="s">
        <v>1074</v>
      </c>
      <c r="N4015" s="102">
        <v>1</v>
      </c>
      <c r="O4015" s="102" t="s">
        <v>1075</v>
      </c>
    </row>
    <row r="4016" spans="1:15" x14ac:dyDescent="0.25">
      <c r="A4016" s="102" t="s">
        <v>7482</v>
      </c>
      <c r="B4016" s="103" t="s">
        <v>2114</v>
      </c>
      <c r="C4016" s="103" t="s">
        <v>1118</v>
      </c>
      <c r="D4016" s="102" t="s">
        <v>3447</v>
      </c>
      <c r="E4016" s="102" t="s">
        <v>275</v>
      </c>
      <c r="F4016" s="102" t="s">
        <v>7965</v>
      </c>
      <c r="H4016" s="102">
        <v>45523</v>
      </c>
      <c r="I4016" s="102" t="s">
        <v>1737</v>
      </c>
      <c r="J4016" s="102" t="s">
        <v>2</v>
      </c>
      <c r="K4016" s="102" t="s">
        <v>1</v>
      </c>
      <c r="L4016" s="102" t="s">
        <v>23</v>
      </c>
      <c r="M4016" s="102" t="s">
        <v>1074</v>
      </c>
      <c r="N4016" s="102">
        <v>1</v>
      </c>
      <c r="O4016" s="102" t="s">
        <v>1075</v>
      </c>
    </row>
    <row r="4017" spans="1:15" x14ac:dyDescent="0.25">
      <c r="A4017" s="102" t="s">
        <v>7966</v>
      </c>
      <c r="B4017" s="103" t="s">
        <v>1120</v>
      </c>
      <c r="C4017" s="103" t="s">
        <v>274</v>
      </c>
      <c r="D4017" s="102" t="s">
        <v>1092</v>
      </c>
      <c r="E4017" s="102" t="s">
        <v>275</v>
      </c>
      <c r="F4017" s="102" t="s">
        <v>7967</v>
      </c>
      <c r="H4017" s="102">
        <v>45523</v>
      </c>
      <c r="I4017" s="102" t="s">
        <v>1737</v>
      </c>
      <c r="J4017" s="102" t="s">
        <v>2</v>
      </c>
      <c r="K4017" s="102" t="s">
        <v>1</v>
      </c>
      <c r="L4017" s="102" t="s">
        <v>23</v>
      </c>
      <c r="M4017" s="102" t="s">
        <v>1074</v>
      </c>
      <c r="N4017" s="102">
        <v>1</v>
      </c>
      <c r="O4017" s="102" t="s">
        <v>1075</v>
      </c>
    </row>
    <row r="4018" spans="1:15" x14ac:dyDescent="0.25">
      <c r="A4018" s="102" t="s">
        <v>7968</v>
      </c>
      <c r="B4018" s="103" t="s">
        <v>3794</v>
      </c>
      <c r="C4018" s="103" t="s">
        <v>277</v>
      </c>
      <c r="D4018" s="102" t="s">
        <v>1092</v>
      </c>
      <c r="E4018" s="102" t="s">
        <v>275</v>
      </c>
      <c r="F4018" s="102" t="s">
        <v>7969</v>
      </c>
      <c r="H4018" s="102">
        <v>45523</v>
      </c>
      <c r="I4018" s="102" t="s">
        <v>1737</v>
      </c>
      <c r="J4018" s="102" t="s">
        <v>2</v>
      </c>
      <c r="K4018" s="102" t="s">
        <v>1</v>
      </c>
      <c r="L4018" s="102" t="s">
        <v>23</v>
      </c>
      <c r="M4018" s="102" t="s">
        <v>1074</v>
      </c>
      <c r="N4018" s="102">
        <v>1</v>
      </c>
      <c r="O4018" s="102" t="s">
        <v>1075</v>
      </c>
    </row>
    <row r="4019" spans="1:15" x14ac:dyDescent="0.25">
      <c r="A4019" s="102" t="s">
        <v>7970</v>
      </c>
      <c r="B4019" s="103" t="s">
        <v>1091</v>
      </c>
      <c r="C4019" s="103" t="s">
        <v>277</v>
      </c>
      <c r="D4019" s="102" t="s">
        <v>1092</v>
      </c>
      <c r="E4019" s="102" t="s">
        <v>275</v>
      </c>
      <c r="F4019" s="102" t="s">
        <v>7971</v>
      </c>
      <c r="H4019" s="102">
        <v>45523</v>
      </c>
      <c r="I4019" s="102" t="s">
        <v>1737</v>
      </c>
      <c r="J4019" s="102" t="s">
        <v>2</v>
      </c>
      <c r="K4019" s="102" t="s">
        <v>1</v>
      </c>
      <c r="L4019" s="102" t="s">
        <v>23</v>
      </c>
      <c r="M4019" s="102" t="s">
        <v>1074</v>
      </c>
      <c r="N4019" s="102">
        <v>1</v>
      </c>
      <c r="O4019" s="102" t="s">
        <v>1075</v>
      </c>
    </row>
    <row r="4020" spans="1:15" x14ac:dyDescent="0.25">
      <c r="A4020" s="102" t="s">
        <v>7972</v>
      </c>
      <c r="B4020" s="103" t="s">
        <v>7973</v>
      </c>
      <c r="C4020" s="103" t="s">
        <v>274</v>
      </c>
      <c r="D4020" s="102" t="s">
        <v>3447</v>
      </c>
      <c r="E4020" s="102" t="s">
        <v>275</v>
      </c>
      <c r="F4020" s="102" t="s">
        <v>7974</v>
      </c>
      <c r="H4020" s="102">
        <v>45523</v>
      </c>
      <c r="I4020" s="102" t="s">
        <v>1737</v>
      </c>
      <c r="J4020" s="102" t="s">
        <v>2</v>
      </c>
      <c r="K4020" s="102" t="s">
        <v>1</v>
      </c>
      <c r="L4020" s="102" t="s">
        <v>23</v>
      </c>
      <c r="M4020" s="102" t="s">
        <v>1074</v>
      </c>
      <c r="N4020" s="102">
        <v>1</v>
      </c>
      <c r="O4020" s="102" t="s">
        <v>1075</v>
      </c>
    </row>
    <row r="4021" spans="1:15" x14ac:dyDescent="0.25">
      <c r="A4021" s="102" t="s">
        <v>5610</v>
      </c>
      <c r="B4021" s="103" t="s">
        <v>2575</v>
      </c>
      <c r="C4021" s="103" t="s">
        <v>1118</v>
      </c>
      <c r="D4021" s="102" t="s">
        <v>3447</v>
      </c>
      <c r="E4021" s="102" t="s">
        <v>275</v>
      </c>
      <c r="F4021" s="102" t="s">
        <v>7975</v>
      </c>
      <c r="H4021" s="102">
        <v>45523</v>
      </c>
      <c r="I4021" s="102" t="s">
        <v>1737</v>
      </c>
      <c r="J4021" s="102" t="s">
        <v>2</v>
      </c>
      <c r="K4021" s="102" t="s">
        <v>1</v>
      </c>
      <c r="L4021" s="102" t="s">
        <v>23</v>
      </c>
      <c r="M4021" s="102" t="s">
        <v>1074</v>
      </c>
      <c r="N4021" s="102">
        <v>1</v>
      </c>
      <c r="O4021" s="102" t="s">
        <v>1075</v>
      </c>
    </row>
    <row r="4022" spans="1:15" x14ac:dyDescent="0.25">
      <c r="A4022" s="102" t="s">
        <v>1276</v>
      </c>
      <c r="B4022" s="103" t="s">
        <v>1254</v>
      </c>
      <c r="C4022" s="103" t="s">
        <v>277</v>
      </c>
      <c r="D4022" s="102" t="s">
        <v>136</v>
      </c>
      <c r="E4022" s="102" t="s">
        <v>275</v>
      </c>
      <c r="F4022" s="102" t="s">
        <v>7976</v>
      </c>
      <c r="H4022" s="102">
        <v>45523</v>
      </c>
      <c r="I4022" s="102" t="s">
        <v>1737</v>
      </c>
      <c r="J4022" s="102" t="s">
        <v>2</v>
      </c>
      <c r="K4022" s="102" t="s">
        <v>1</v>
      </c>
      <c r="L4022" s="102" t="s">
        <v>23</v>
      </c>
      <c r="M4022" s="102" t="s">
        <v>1074</v>
      </c>
      <c r="N4022" s="102">
        <v>1</v>
      </c>
      <c r="O4022" s="102" t="s">
        <v>1075</v>
      </c>
    </row>
    <row r="4023" spans="1:15" x14ac:dyDescent="0.25">
      <c r="A4023" s="102" t="s">
        <v>1276</v>
      </c>
      <c r="B4023" s="103" t="s">
        <v>7977</v>
      </c>
      <c r="C4023" s="103" t="s">
        <v>1118</v>
      </c>
      <c r="D4023" s="102" t="s">
        <v>152</v>
      </c>
      <c r="E4023" s="102" t="s">
        <v>275</v>
      </c>
      <c r="F4023" s="102" t="s">
        <v>7978</v>
      </c>
      <c r="H4023" s="102">
        <v>45523</v>
      </c>
      <c r="I4023" s="102" t="s">
        <v>1737</v>
      </c>
      <c r="J4023" s="102" t="s">
        <v>2</v>
      </c>
      <c r="K4023" s="102" t="s">
        <v>1</v>
      </c>
      <c r="L4023" s="102" t="s">
        <v>23</v>
      </c>
      <c r="M4023" s="102" t="s">
        <v>1074</v>
      </c>
      <c r="N4023" s="102">
        <v>1</v>
      </c>
      <c r="O4023" s="102" t="s">
        <v>1075</v>
      </c>
    </row>
    <row r="4024" spans="1:15" x14ac:dyDescent="0.25">
      <c r="A4024" s="102" t="s">
        <v>7979</v>
      </c>
      <c r="B4024" s="103" t="s">
        <v>3350</v>
      </c>
      <c r="C4024" s="103" t="s">
        <v>274</v>
      </c>
      <c r="D4024" s="102" t="s">
        <v>3447</v>
      </c>
      <c r="E4024" s="102" t="s">
        <v>275</v>
      </c>
      <c r="F4024" s="102" t="s">
        <v>7980</v>
      </c>
      <c r="H4024" s="102">
        <v>45523</v>
      </c>
      <c r="I4024" s="102" t="s">
        <v>1737</v>
      </c>
      <c r="J4024" s="102" t="s">
        <v>2</v>
      </c>
      <c r="K4024" s="102" t="s">
        <v>1</v>
      </c>
      <c r="L4024" s="102" t="s">
        <v>23</v>
      </c>
      <c r="M4024" s="102" t="s">
        <v>1074</v>
      </c>
      <c r="N4024" s="102">
        <v>1</v>
      </c>
      <c r="O4024" s="102" t="s">
        <v>1075</v>
      </c>
    </row>
    <row r="4025" spans="1:15" x14ac:dyDescent="0.25">
      <c r="A4025" s="102" t="s">
        <v>6993</v>
      </c>
      <c r="B4025" s="103" t="s">
        <v>1231</v>
      </c>
      <c r="C4025" s="103" t="s">
        <v>274</v>
      </c>
      <c r="D4025" s="102" t="s">
        <v>3447</v>
      </c>
      <c r="E4025" s="102" t="s">
        <v>275</v>
      </c>
      <c r="F4025" s="102" t="s">
        <v>7981</v>
      </c>
      <c r="H4025" s="102">
        <v>45523</v>
      </c>
      <c r="I4025" s="102" t="s">
        <v>1737</v>
      </c>
      <c r="J4025" s="102" t="s">
        <v>2</v>
      </c>
      <c r="K4025" s="102" t="s">
        <v>1</v>
      </c>
      <c r="L4025" s="102" t="s">
        <v>23</v>
      </c>
      <c r="M4025" s="102" t="s">
        <v>1074</v>
      </c>
      <c r="N4025" s="102">
        <v>1</v>
      </c>
      <c r="O4025" s="102" t="s">
        <v>1075</v>
      </c>
    </row>
    <row r="4026" spans="1:15" x14ac:dyDescent="0.25">
      <c r="A4026" s="102" t="s">
        <v>7982</v>
      </c>
      <c r="B4026" s="103" t="s">
        <v>1997</v>
      </c>
      <c r="C4026" s="103" t="s">
        <v>277</v>
      </c>
      <c r="D4026" s="102" t="s">
        <v>1092</v>
      </c>
      <c r="E4026" s="102" t="s">
        <v>275</v>
      </c>
      <c r="F4026" s="102" t="s">
        <v>7983</v>
      </c>
      <c r="H4026" s="102">
        <v>45523</v>
      </c>
      <c r="I4026" s="102" t="s">
        <v>1737</v>
      </c>
      <c r="J4026" s="102" t="s">
        <v>2</v>
      </c>
      <c r="K4026" s="102" t="s">
        <v>1</v>
      </c>
      <c r="L4026" s="102" t="s">
        <v>23</v>
      </c>
      <c r="M4026" s="102" t="s">
        <v>1074</v>
      </c>
      <c r="N4026" s="102">
        <v>1</v>
      </c>
      <c r="O4026" s="102" t="s">
        <v>1075</v>
      </c>
    </row>
    <row r="4027" spans="1:15" x14ac:dyDescent="0.25">
      <c r="A4027" s="102" t="s">
        <v>4642</v>
      </c>
      <c r="B4027" s="103" t="s">
        <v>7984</v>
      </c>
      <c r="C4027" s="103" t="s">
        <v>277</v>
      </c>
      <c r="D4027" s="102" t="s">
        <v>1092</v>
      </c>
      <c r="E4027" s="102" t="s">
        <v>275</v>
      </c>
      <c r="F4027" s="102" t="s">
        <v>7985</v>
      </c>
      <c r="H4027" s="102">
        <v>45523</v>
      </c>
      <c r="I4027" s="102" t="s">
        <v>1737</v>
      </c>
      <c r="J4027" s="102" t="s">
        <v>2</v>
      </c>
      <c r="K4027" s="102" t="s">
        <v>1</v>
      </c>
      <c r="L4027" s="102" t="s">
        <v>23</v>
      </c>
      <c r="M4027" s="102" t="s">
        <v>1074</v>
      </c>
      <c r="N4027" s="102">
        <v>1</v>
      </c>
      <c r="O4027" s="102" t="s">
        <v>1075</v>
      </c>
    </row>
    <row r="4028" spans="1:15" x14ac:dyDescent="0.25">
      <c r="A4028" s="102" t="s">
        <v>7986</v>
      </c>
      <c r="B4028" s="103" t="s">
        <v>5301</v>
      </c>
      <c r="C4028" s="103" t="s">
        <v>274</v>
      </c>
      <c r="D4028" s="102" t="s">
        <v>3447</v>
      </c>
      <c r="E4028" s="102" t="s">
        <v>275</v>
      </c>
      <c r="F4028" s="102" t="s">
        <v>7987</v>
      </c>
      <c r="H4028" s="102">
        <v>45523</v>
      </c>
      <c r="I4028" s="102" t="s">
        <v>1737</v>
      </c>
      <c r="J4028" s="102" t="s">
        <v>2</v>
      </c>
      <c r="K4028" s="102" t="s">
        <v>1</v>
      </c>
      <c r="L4028" s="102" t="s">
        <v>23</v>
      </c>
      <c r="M4028" s="102" t="s">
        <v>1074</v>
      </c>
      <c r="N4028" s="102">
        <v>1</v>
      </c>
      <c r="O4028" s="102" t="s">
        <v>1075</v>
      </c>
    </row>
    <row r="4029" spans="1:15" x14ac:dyDescent="0.25">
      <c r="A4029" s="102" t="s">
        <v>3622</v>
      </c>
      <c r="B4029" s="103" t="s">
        <v>3375</v>
      </c>
      <c r="C4029" s="103" t="s">
        <v>274</v>
      </c>
      <c r="D4029" s="102" t="s">
        <v>3447</v>
      </c>
      <c r="E4029" s="102" t="s">
        <v>275</v>
      </c>
      <c r="F4029" s="102" t="s">
        <v>7988</v>
      </c>
      <c r="H4029" s="102">
        <v>45523</v>
      </c>
      <c r="I4029" s="102" t="s">
        <v>1737</v>
      </c>
      <c r="J4029" s="102" t="s">
        <v>2</v>
      </c>
      <c r="K4029" s="102" t="s">
        <v>1</v>
      </c>
      <c r="L4029" s="102" t="s">
        <v>23</v>
      </c>
      <c r="M4029" s="102" t="s">
        <v>1074</v>
      </c>
      <c r="N4029" s="102">
        <v>1</v>
      </c>
      <c r="O4029" s="102" t="s">
        <v>1075</v>
      </c>
    </row>
    <row r="4030" spans="1:15" x14ac:dyDescent="0.25">
      <c r="A4030" s="102" t="s">
        <v>3622</v>
      </c>
      <c r="B4030" s="103" t="s">
        <v>2495</v>
      </c>
      <c r="C4030" s="103" t="s">
        <v>3461</v>
      </c>
      <c r="D4030" s="102" t="s">
        <v>1092</v>
      </c>
      <c r="E4030" s="102" t="s">
        <v>275</v>
      </c>
      <c r="F4030" s="102" t="s">
        <v>7989</v>
      </c>
      <c r="H4030" s="102">
        <v>45523</v>
      </c>
      <c r="I4030" s="102" t="s">
        <v>1737</v>
      </c>
      <c r="J4030" s="102" t="s">
        <v>2</v>
      </c>
      <c r="K4030" s="102" t="s">
        <v>1</v>
      </c>
      <c r="L4030" s="102" t="s">
        <v>23</v>
      </c>
      <c r="M4030" s="102" t="s">
        <v>1082</v>
      </c>
      <c r="N4030" s="102">
        <v>1</v>
      </c>
      <c r="O4030" s="102" t="s">
        <v>1075</v>
      </c>
    </row>
    <row r="4031" spans="1:15" x14ac:dyDescent="0.25">
      <c r="A4031" s="102" t="s">
        <v>7990</v>
      </c>
      <c r="B4031" s="103" t="s">
        <v>7991</v>
      </c>
      <c r="C4031" s="103" t="s">
        <v>1118</v>
      </c>
      <c r="D4031" s="102" t="s">
        <v>152</v>
      </c>
      <c r="E4031" s="102" t="s">
        <v>275</v>
      </c>
      <c r="F4031" s="102" t="s">
        <v>7992</v>
      </c>
      <c r="H4031" s="102">
        <v>45523</v>
      </c>
      <c r="I4031" s="102" t="s">
        <v>1737</v>
      </c>
      <c r="J4031" s="102" t="s">
        <v>2</v>
      </c>
      <c r="K4031" s="102" t="s">
        <v>1</v>
      </c>
      <c r="L4031" s="102" t="s">
        <v>23</v>
      </c>
      <c r="M4031" s="102" t="s">
        <v>1074</v>
      </c>
      <c r="N4031" s="102">
        <v>1</v>
      </c>
      <c r="O4031" s="102" t="s">
        <v>1075</v>
      </c>
    </row>
    <row r="4032" spans="1:15" x14ac:dyDescent="0.25">
      <c r="A4032" s="102" t="s">
        <v>7993</v>
      </c>
      <c r="B4032" s="103" t="s">
        <v>7994</v>
      </c>
      <c r="C4032" s="103" t="s">
        <v>274</v>
      </c>
      <c r="D4032" s="102" t="s">
        <v>3447</v>
      </c>
      <c r="E4032" s="102" t="s">
        <v>275</v>
      </c>
      <c r="F4032" s="102" t="s">
        <v>7995</v>
      </c>
      <c r="H4032" s="102">
        <v>45523</v>
      </c>
      <c r="I4032" s="102" t="s">
        <v>1737</v>
      </c>
      <c r="J4032" s="102" t="s">
        <v>2</v>
      </c>
      <c r="K4032" s="102" t="s">
        <v>1</v>
      </c>
      <c r="L4032" s="102" t="s">
        <v>23</v>
      </c>
      <c r="M4032" s="102" t="s">
        <v>1074</v>
      </c>
      <c r="N4032" s="102">
        <v>1</v>
      </c>
      <c r="O4032" s="102" t="s">
        <v>1075</v>
      </c>
    </row>
    <row r="4033" spans="1:15" x14ac:dyDescent="0.25">
      <c r="A4033" s="102" t="s">
        <v>7996</v>
      </c>
      <c r="B4033" s="103" t="s">
        <v>1766</v>
      </c>
      <c r="C4033" s="103" t="s">
        <v>277</v>
      </c>
      <c r="D4033" s="102" t="s">
        <v>1092</v>
      </c>
      <c r="E4033" s="102" t="s">
        <v>275</v>
      </c>
      <c r="F4033" s="102" t="s">
        <v>7997</v>
      </c>
      <c r="H4033" s="102">
        <v>45523</v>
      </c>
      <c r="I4033" s="102" t="s">
        <v>1737</v>
      </c>
      <c r="J4033" s="102" t="s">
        <v>2</v>
      </c>
      <c r="K4033" s="102" t="s">
        <v>1</v>
      </c>
      <c r="L4033" s="102" t="s">
        <v>23</v>
      </c>
      <c r="M4033" s="102" t="s">
        <v>1074</v>
      </c>
      <c r="N4033" s="102">
        <v>1</v>
      </c>
      <c r="O4033" s="102" t="s">
        <v>1075</v>
      </c>
    </row>
    <row r="4034" spans="1:15" x14ac:dyDescent="0.25">
      <c r="A4034" s="102" t="s">
        <v>7998</v>
      </c>
      <c r="B4034" s="103" t="s">
        <v>1197</v>
      </c>
      <c r="C4034" s="103" t="s">
        <v>274</v>
      </c>
      <c r="D4034" s="102" t="s">
        <v>3447</v>
      </c>
      <c r="E4034" s="102" t="s">
        <v>275</v>
      </c>
      <c r="F4034" s="102" t="s">
        <v>7999</v>
      </c>
      <c r="H4034" s="102">
        <v>45523</v>
      </c>
      <c r="I4034" s="102" t="s">
        <v>1737</v>
      </c>
      <c r="J4034" s="102" t="s">
        <v>2</v>
      </c>
      <c r="K4034" s="102" t="s">
        <v>1</v>
      </c>
      <c r="L4034" s="102" t="s">
        <v>23</v>
      </c>
      <c r="M4034" s="102" t="s">
        <v>1074</v>
      </c>
      <c r="N4034" s="102">
        <v>1</v>
      </c>
      <c r="O4034" s="102" t="s">
        <v>1075</v>
      </c>
    </row>
    <row r="4035" spans="1:15" x14ac:dyDescent="0.25">
      <c r="A4035" s="102" t="s">
        <v>8000</v>
      </c>
      <c r="B4035" s="103" t="s">
        <v>2109</v>
      </c>
      <c r="C4035" s="103" t="s">
        <v>1118</v>
      </c>
      <c r="D4035" s="102" t="s">
        <v>3447</v>
      </c>
      <c r="E4035" s="102" t="s">
        <v>275</v>
      </c>
      <c r="F4035" s="102" t="s">
        <v>8001</v>
      </c>
      <c r="H4035" s="102">
        <v>45523</v>
      </c>
      <c r="I4035" s="102" t="s">
        <v>1737</v>
      </c>
      <c r="J4035" s="102" t="s">
        <v>2</v>
      </c>
      <c r="K4035" s="102" t="s">
        <v>1</v>
      </c>
      <c r="L4035" s="102" t="s">
        <v>23</v>
      </c>
      <c r="M4035" s="102" t="s">
        <v>1074</v>
      </c>
      <c r="N4035" s="102">
        <v>1</v>
      </c>
      <c r="O4035" s="102" t="s">
        <v>1075</v>
      </c>
    </row>
    <row r="4036" spans="1:15" x14ac:dyDescent="0.25">
      <c r="A4036" s="102" t="s">
        <v>8002</v>
      </c>
      <c r="B4036" s="103" t="s">
        <v>1078</v>
      </c>
      <c r="C4036" s="103" t="s">
        <v>274</v>
      </c>
      <c r="D4036" s="102" t="s">
        <v>3447</v>
      </c>
      <c r="E4036" s="102" t="s">
        <v>275</v>
      </c>
      <c r="F4036" s="102" t="s">
        <v>8003</v>
      </c>
      <c r="H4036" s="102">
        <v>45523</v>
      </c>
      <c r="I4036" s="102" t="s">
        <v>1737</v>
      </c>
      <c r="J4036" s="102" t="s">
        <v>2</v>
      </c>
      <c r="K4036" s="102" t="s">
        <v>1</v>
      </c>
      <c r="L4036" s="102" t="s">
        <v>23</v>
      </c>
      <c r="M4036" s="102" t="s">
        <v>1074</v>
      </c>
      <c r="N4036" s="102">
        <v>1</v>
      </c>
      <c r="O4036" s="102" t="s">
        <v>1075</v>
      </c>
    </row>
    <row r="4037" spans="1:15" x14ac:dyDescent="0.25">
      <c r="A4037" s="102" t="s">
        <v>8004</v>
      </c>
      <c r="B4037" s="103" t="s">
        <v>3639</v>
      </c>
      <c r="C4037" s="103" t="s">
        <v>277</v>
      </c>
      <c r="D4037" s="102" t="s">
        <v>1092</v>
      </c>
      <c r="E4037" s="102" t="s">
        <v>275</v>
      </c>
      <c r="F4037" s="102" t="s">
        <v>8005</v>
      </c>
      <c r="H4037" s="102">
        <v>45523</v>
      </c>
      <c r="I4037" s="102" t="s">
        <v>1737</v>
      </c>
      <c r="J4037" s="102" t="s">
        <v>2</v>
      </c>
      <c r="K4037" s="102" t="s">
        <v>1</v>
      </c>
      <c r="L4037" s="102" t="s">
        <v>23</v>
      </c>
      <c r="M4037" s="102" t="s">
        <v>1074</v>
      </c>
      <c r="N4037" s="102">
        <v>1</v>
      </c>
      <c r="O4037" s="102" t="s">
        <v>1075</v>
      </c>
    </row>
    <row r="4038" spans="1:15" x14ac:dyDescent="0.25">
      <c r="A4038" s="102" t="s">
        <v>4103</v>
      </c>
      <c r="B4038" s="103" t="s">
        <v>1321</v>
      </c>
      <c r="C4038" s="103" t="s">
        <v>1118</v>
      </c>
      <c r="D4038" s="102" t="s">
        <v>3447</v>
      </c>
      <c r="E4038" s="102" t="s">
        <v>275</v>
      </c>
      <c r="F4038" s="102" t="s">
        <v>8006</v>
      </c>
      <c r="H4038" s="102">
        <v>45523</v>
      </c>
      <c r="I4038" s="102" t="s">
        <v>1737</v>
      </c>
      <c r="J4038" s="102" t="s">
        <v>2</v>
      </c>
      <c r="K4038" s="102" t="s">
        <v>1</v>
      </c>
      <c r="L4038" s="102" t="s">
        <v>23</v>
      </c>
      <c r="M4038" s="102" t="s">
        <v>1074</v>
      </c>
      <c r="N4038" s="102">
        <v>1</v>
      </c>
      <c r="O4038" s="102" t="s">
        <v>1075</v>
      </c>
    </row>
    <row r="4039" spans="1:15" x14ac:dyDescent="0.25">
      <c r="A4039" s="102" t="s">
        <v>4107</v>
      </c>
      <c r="B4039" s="103" t="s">
        <v>1122</v>
      </c>
      <c r="C4039" s="103" t="s">
        <v>274</v>
      </c>
      <c r="D4039" s="102" t="s">
        <v>1092</v>
      </c>
      <c r="E4039" s="102" t="s">
        <v>275</v>
      </c>
      <c r="F4039" s="102" t="s">
        <v>8007</v>
      </c>
      <c r="H4039" s="102">
        <v>45523</v>
      </c>
      <c r="I4039" s="102" t="s">
        <v>1737</v>
      </c>
      <c r="J4039" s="102" t="s">
        <v>2</v>
      </c>
      <c r="K4039" s="102" t="s">
        <v>1</v>
      </c>
      <c r="L4039" s="102" t="s">
        <v>23</v>
      </c>
      <c r="M4039" s="102" t="s">
        <v>1074</v>
      </c>
      <c r="N4039" s="102">
        <v>1</v>
      </c>
      <c r="O4039" s="102" t="s">
        <v>1075</v>
      </c>
    </row>
    <row r="4040" spans="1:15" x14ac:dyDescent="0.25">
      <c r="A4040" s="102" t="s">
        <v>8008</v>
      </c>
      <c r="B4040" s="103" t="s">
        <v>4527</v>
      </c>
      <c r="C4040" s="103" t="s">
        <v>1118</v>
      </c>
      <c r="D4040" s="102" t="s">
        <v>3447</v>
      </c>
      <c r="E4040" s="102" t="s">
        <v>275</v>
      </c>
      <c r="F4040" s="102" t="s">
        <v>8009</v>
      </c>
      <c r="H4040" s="102">
        <v>45523</v>
      </c>
      <c r="I4040" s="102" t="s">
        <v>1737</v>
      </c>
      <c r="J4040" s="102" t="s">
        <v>2</v>
      </c>
      <c r="K4040" s="102" t="s">
        <v>1</v>
      </c>
      <c r="L4040" s="102" t="s">
        <v>23</v>
      </c>
      <c r="M4040" s="102" t="s">
        <v>1074</v>
      </c>
      <c r="N4040" s="102">
        <v>1</v>
      </c>
      <c r="O4040" s="102" t="s">
        <v>1075</v>
      </c>
    </row>
    <row r="4041" spans="1:15" x14ac:dyDescent="0.25">
      <c r="A4041" s="102" t="s">
        <v>8010</v>
      </c>
      <c r="B4041" s="103" t="s">
        <v>8011</v>
      </c>
      <c r="C4041" s="103" t="s">
        <v>274</v>
      </c>
      <c r="D4041" s="102" t="s">
        <v>1092</v>
      </c>
      <c r="E4041" s="102" t="s">
        <v>275</v>
      </c>
      <c r="F4041" s="102" t="s">
        <v>8012</v>
      </c>
      <c r="H4041" s="102">
        <v>45523</v>
      </c>
      <c r="I4041" s="102" t="s">
        <v>1737</v>
      </c>
      <c r="J4041" s="102" t="s">
        <v>2</v>
      </c>
      <c r="K4041" s="102" t="s">
        <v>1</v>
      </c>
      <c r="L4041" s="102" t="s">
        <v>23</v>
      </c>
      <c r="M4041" s="102" t="s">
        <v>1074</v>
      </c>
      <c r="N4041" s="102">
        <v>1</v>
      </c>
      <c r="O4041" s="102" t="s">
        <v>1075</v>
      </c>
    </row>
    <row r="4042" spans="1:15" x14ac:dyDescent="0.25">
      <c r="A4042" s="102" t="s">
        <v>8013</v>
      </c>
      <c r="B4042" s="103" t="s">
        <v>8014</v>
      </c>
      <c r="C4042" s="103" t="s">
        <v>274</v>
      </c>
      <c r="D4042" s="102" t="s">
        <v>136</v>
      </c>
      <c r="E4042" s="102" t="s">
        <v>275</v>
      </c>
      <c r="F4042" s="102" t="s">
        <v>8015</v>
      </c>
      <c r="H4042" s="102">
        <v>45523</v>
      </c>
      <c r="I4042" s="102" t="s">
        <v>1737</v>
      </c>
      <c r="J4042" s="102" t="s">
        <v>2</v>
      </c>
      <c r="K4042" s="102" t="s">
        <v>1</v>
      </c>
      <c r="L4042" s="102" t="s">
        <v>23</v>
      </c>
      <c r="M4042" s="102" t="s">
        <v>1074</v>
      </c>
      <c r="N4042" s="102">
        <v>1</v>
      </c>
      <c r="O4042" s="102" t="s">
        <v>1075</v>
      </c>
    </row>
    <row r="4043" spans="1:15" x14ac:dyDescent="0.25">
      <c r="A4043" s="102" t="s">
        <v>8013</v>
      </c>
      <c r="B4043" s="103" t="s">
        <v>1132</v>
      </c>
      <c r="C4043" s="103" t="s">
        <v>1082</v>
      </c>
      <c r="D4043" s="102" t="s">
        <v>136</v>
      </c>
      <c r="E4043" s="102" t="s">
        <v>275</v>
      </c>
      <c r="F4043" s="102" t="s">
        <v>8016</v>
      </c>
      <c r="H4043" s="102">
        <v>45523</v>
      </c>
      <c r="I4043" s="102" t="s">
        <v>1737</v>
      </c>
      <c r="J4043" s="102" t="s">
        <v>2</v>
      </c>
      <c r="K4043" s="102" t="s">
        <v>1</v>
      </c>
      <c r="L4043" s="102" t="s">
        <v>23</v>
      </c>
      <c r="M4043" s="102" t="s">
        <v>1082</v>
      </c>
      <c r="N4043" s="102">
        <v>1</v>
      </c>
      <c r="O4043" s="102" t="s">
        <v>1075</v>
      </c>
    </row>
    <row r="4044" spans="1:15" x14ac:dyDescent="0.25">
      <c r="A4044" s="102" t="s">
        <v>8013</v>
      </c>
      <c r="B4044" s="103" t="s">
        <v>8017</v>
      </c>
      <c r="C4044" s="103" t="s">
        <v>1082</v>
      </c>
      <c r="D4044" s="102" t="s">
        <v>136</v>
      </c>
      <c r="E4044" s="102" t="s">
        <v>275</v>
      </c>
      <c r="F4044" s="102" t="s">
        <v>8018</v>
      </c>
      <c r="H4044" s="102">
        <v>45523</v>
      </c>
      <c r="I4044" s="102" t="s">
        <v>1737</v>
      </c>
      <c r="J4044" s="102" t="s">
        <v>2</v>
      </c>
      <c r="K4044" s="102" t="s">
        <v>1</v>
      </c>
      <c r="L4044" s="102" t="s">
        <v>23</v>
      </c>
      <c r="M4044" s="102" t="s">
        <v>1082</v>
      </c>
      <c r="N4044" s="102">
        <v>1</v>
      </c>
      <c r="O4044" s="102" t="s">
        <v>1075</v>
      </c>
    </row>
    <row r="4045" spans="1:15" x14ac:dyDescent="0.25">
      <c r="A4045" s="102" t="s">
        <v>8013</v>
      </c>
      <c r="B4045" s="103" t="s">
        <v>7938</v>
      </c>
      <c r="C4045" s="103" t="s">
        <v>274</v>
      </c>
      <c r="D4045" s="102" t="s">
        <v>136</v>
      </c>
      <c r="E4045" s="102" t="s">
        <v>275</v>
      </c>
      <c r="F4045" s="102" t="s">
        <v>8019</v>
      </c>
      <c r="H4045" s="102">
        <v>45523</v>
      </c>
      <c r="I4045" s="102" t="s">
        <v>1737</v>
      </c>
      <c r="J4045" s="102" t="s">
        <v>2</v>
      </c>
      <c r="K4045" s="102" t="s">
        <v>1</v>
      </c>
      <c r="L4045" s="102" t="s">
        <v>23</v>
      </c>
      <c r="M4045" s="102" t="s">
        <v>1074</v>
      </c>
      <c r="N4045" s="102">
        <v>1</v>
      </c>
      <c r="O4045" s="102" t="s">
        <v>1075</v>
      </c>
    </row>
    <row r="4046" spans="1:15" x14ac:dyDescent="0.25">
      <c r="A4046" s="102" t="s">
        <v>8013</v>
      </c>
      <c r="B4046" s="103" t="s">
        <v>4879</v>
      </c>
      <c r="C4046" s="103" t="s">
        <v>1082</v>
      </c>
      <c r="D4046" s="102" t="s">
        <v>136</v>
      </c>
      <c r="E4046" s="102" t="s">
        <v>275</v>
      </c>
      <c r="F4046" s="102" t="s">
        <v>8020</v>
      </c>
      <c r="H4046" s="102">
        <v>45523</v>
      </c>
      <c r="I4046" s="102" t="s">
        <v>1737</v>
      </c>
      <c r="J4046" s="102" t="s">
        <v>2</v>
      </c>
      <c r="K4046" s="102" t="s">
        <v>1</v>
      </c>
      <c r="L4046" s="102" t="s">
        <v>23</v>
      </c>
      <c r="M4046" s="102" t="s">
        <v>1082</v>
      </c>
      <c r="N4046" s="102">
        <v>1</v>
      </c>
      <c r="O4046" s="102" t="s">
        <v>1075</v>
      </c>
    </row>
    <row r="4047" spans="1:15" x14ac:dyDescent="0.25">
      <c r="A4047" s="102" t="s">
        <v>8021</v>
      </c>
      <c r="B4047" s="103" t="s">
        <v>8022</v>
      </c>
      <c r="C4047" s="103" t="s">
        <v>1118</v>
      </c>
      <c r="D4047" s="102" t="s">
        <v>3447</v>
      </c>
      <c r="E4047" s="102" t="s">
        <v>275</v>
      </c>
      <c r="F4047" s="102" t="s">
        <v>8023</v>
      </c>
      <c r="H4047" s="102">
        <v>45523</v>
      </c>
      <c r="I4047" s="102" t="s">
        <v>1737</v>
      </c>
      <c r="J4047" s="102" t="s">
        <v>2</v>
      </c>
      <c r="K4047" s="102" t="s">
        <v>1</v>
      </c>
      <c r="L4047" s="102" t="s">
        <v>23</v>
      </c>
      <c r="M4047" s="102" t="s">
        <v>1074</v>
      </c>
      <c r="N4047" s="102">
        <v>1</v>
      </c>
      <c r="O4047" s="102" t="s">
        <v>1075</v>
      </c>
    </row>
    <row r="4048" spans="1:15" x14ac:dyDescent="0.25">
      <c r="A4048" s="102" t="s">
        <v>7546</v>
      </c>
      <c r="B4048" s="103" t="s">
        <v>2171</v>
      </c>
      <c r="C4048" s="103" t="s">
        <v>1118</v>
      </c>
      <c r="D4048" s="102" t="s">
        <v>3447</v>
      </c>
      <c r="E4048" s="102" t="s">
        <v>275</v>
      </c>
      <c r="F4048" s="102" t="s">
        <v>8024</v>
      </c>
      <c r="H4048" s="102">
        <v>45523</v>
      </c>
      <c r="I4048" s="102" t="s">
        <v>1737</v>
      </c>
      <c r="J4048" s="102" t="s">
        <v>2</v>
      </c>
      <c r="K4048" s="102" t="s">
        <v>1</v>
      </c>
      <c r="L4048" s="102" t="s">
        <v>23</v>
      </c>
      <c r="M4048" s="102" t="s">
        <v>1074</v>
      </c>
      <c r="N4048" s="102">
        <v>1</v>
      </c>
      <c r="O4048" s="102" t="s">
        <v>1075</v>
      </c>
    </row>
    <row r="4049" spans="1:15" x14ac:dyDescent="0.25">
      <c r="A4049" s="102" t="s">
        <v>8025</v>
      </c>
      <c r="B4049" s="103" t="s">
        <v>3498</v>
      </c>
      <c r="C4049" s="103" t="s">
        <v>1118</v>
      </c>
      <c r="D4049" s="102" t="s">
        <v>3447</v>
      </c>
      <c r="E4049" s="102" t="s">
        <v>275</v>
      </c>
      <c r="F4049" s="102" t="s">
        <v>8026</v>
      </c>
      <c r="H4049" s="102">
        <v>45523</v>
      </c>
      <c r="I4049" s="102" t="s">
        <v>1737</v>
      </c>
      <c r="J4049" s="102" t="s">
        <v>2</v>
      </c>
      <c r="K4049" s="102" t="s">
        <v>1</v>
      </c>
      <c r="L4049" s="102" t="s">
        <v>23</v>
      </c>
      <c r="M4049" s="102" t="s">
        <v>1074</v>
      </c>
      <c r="N4049" s="102">
        <v>1</v>
      </c>
      <c r="O4049" s="102" t="s">
        <v>1075</v>
      </c>
    </row>
    <row r="4050" spans="1:15" x14ac:dyDescent="0.25">
      <c r="A4050" s="102" t="s">
        <v>8027</v>
      </c>
      <c r="B4050" s="103" t="s">
        <v>2052</v>
      </c>
      <c r="C4050" s="103" t="s">
        <v>274</v>
      </c>
      <c r="D4050" s="102" t="s">
        <v>1092</v>
      </c>
      <c r="E4050" s="102" t="s">
        <v>275</v>
      </c>
      <c r="F4050" s="102" t="s">
        <v>8028</v>
      </c>
      <c r="H4050" s="102">
        <v>45523</v>
      </c>
      <c r="I4050" s="102" t="s">
        <v>1737</v>
      </c>
      <c r="J4050" s="102" t="s">
        <v>2</v>
      </c>
      <c r="K4050" s="102" t="s">
        <v>1</v>
      </c>
      <c r="L4050" s="102" t="s">
        <v>23</v>
      </c>
      <c r="M4050" s="102" t="s">
        <v>1074</v>
      </c>
      <c r="N4050" s="102">
        <v>1</v>
      </c>
      <c r="O4050" s="102" t="s">
        <v>1075</v>
      </c>
    </row>
    <row r="4051" spans="1:15" x14ac:dyDescent="0.25">
      <c r="A4051" s="102" t="s">
        <v>2832</v>
      </c>
      <c r="B4051" s="103" t="s">
        <v>2833</v>
      </c>
      <c r="C4051" s="103" t="s">
        <v>274</v>
      </c>
      <c r="D4051" s="102" t="s">
        <v>152</v>
      </c>
      <c r="E4051" s="102" t="s">
        <v>275</v>
      </c>
      <c r="F4051" s="102" t="s">
        <v>8029</v>
      </c>
      <c r="H4051" s="102">
        <v>45524</v>
      </c>
      <c r="I4051" s="102" t="s">
        <v>5139</v>
      </c>
      <c r="J4051" s="102" t="s">
        <v>334</v>
      </c>
      <c r="K4051" s="102" t="s">
        <v>298</v>
      </c>
      <c r="L4051" s="102" t="s">
        <v>336</v>
      </c>
      <c r="M4051" s="102" t="s">
        <v>1074</v>
      </c>
      <c r="N4051" s="102">
        <v>2</v>
      </c>
      <c r="O4051" s="102" t="s">
        <v>1075</v>
      </c>
    </row>
    <row r="4052" spans="1:15" x14ac:dyDescent="0.25">
      <c r="A4052" s="102" t="s">
        <v>2845</v>
      </c>
      <c r="B4052" s="103" t="s">
        <v>2846</v>
      </c>
      <c r="C4052" s="103" t="s">
        <v>1225</v>
      </c>
      <c r="D4052" s="102" t="s">
        <v>196</v>
      </c>
      <c r="E4052" s="102" t="s">
        <v>275</v>
      </c>
      <c r="F4052" s="102" t="s">
        <v>8030</v>
      </c>
      <c r="H4052" s="102">
        <v>45524</v>
      </c>
      <c r="I4052" s="102" t="s">
        <v>5139</v>
      </c>
      <c r="J4052" s="102" t="s">
        <v>334</v>
      </c>
      <c r="K4052" s="102" t="s">
        <v>298</v>
      </c>
      <c r="L4052" s="102" t="s">
        <v>336</v>
      </c>
      <c r="M4052" s="102" t="s">
        <v>1074</v>
      </c>
      <c r="N4052" s="102">
        <v>2</v>
      </c>
      <c r="O4052" s="102" t="s">
        <v>1075</v>
      </c>
    </row>
    <row r="4053" spans="1:15" x14ac:dyDescent="0.25">
      <c r="A4053" s="102" t="s">
        <v>2845</v>
      </c>
      <c r="B4053" s="103" t="s">
        <v>2848</v>
      </c>
      <c r="C4053" s="103" t="s">
        <v>1077</v>
      </c>
      <c r="D4053" s="102" t="s">
        <v>196</v>
      </c>
      <c r="E4053" s="102" t="s">
        <v>275</v>
      </c>
      <c r="F4053" s="102" t="s">
        <v>8031</v>
      </c>
      <c r="H4053" s="102">
        <v>45524</v>
      </c>
      <c r="I4053" s="102" t="s">
        <v>5139</v>
      </c>
      <c r="J4053" s="102" t="s">
        <v>334</v>
      </c>
      <c r="K4053" s="102" t="s">
        <v>298</v>
      </c>
      <c r="L4053" s="102" t="s">
        <v>336</v>
      </c>
      <c r="M4053" s="102" t="s">
        <v>1074</v>
      </c>
      <c r="N4053" s="102">
        <v>2</v>
      </c>
      <c r="O4053" s="102" t="s">
        <v>1075</v>
      </c>
    </row>
    <row r="4054" spans="1:15" x14ac:dyDescent="0.25">
      <c r="A4054" s="102" t="s">
        <v>8032</v>
      </c>
      <c r="B4054" s="103" t="s">
        <v>5198</v>
      </c>
      <c r="C4054" s="103" t="s">
        <v>274</v>
      </c>
      <c r="D4054" s="102" t="s">
        <v>2843</v>
      </c>
      <c r="E4054" s="102" t="s">
        <v>275</v>
      </c>
      <c r="F4054" s="102" t="s">
        <v>8033</v>
      </c>
      <c r="H4054" s="102">
        <v>45524</v>
      </c>
      <c r="I4054" s="102" t="s">
        <v>5139</v>
      </c>
      <c r="J4054" s="102" t="s">
        <v>334</v>
      </c>
      <c r="K4054" s="102" t="s">
        <v>298</v>
      </c>
      <c r="L4054" s="102" t="s">
        <v>336</v>
      </c>
      <c r="M4054" s="102" t="s">
        <v>1074</v>
      </c>
      <c r="N4054" s="102">
        <v>2</v>
      </c>
      <c r="O4054" s="102" t="s">
        <v>1075</v>
      </c>
    </row>
    <row r="4055" spans="1:15" x14ac:dyDescent="0.25">
      <c r="A4055" s="102" t="s">
        <v>8032</v>
      </c>
      <c r="B4055" s="103" t="s">
        <v>8034</v>
      </c>
      <c r="C4055" s="103" t="s">
        <v>3461</v>
      </c>
      <c r="D4055" s="102" t="s">
        <v>2843</v>
      </c>
      <c r="E4055" s="102" t="s">
        <v>275</v>
      </c>
      <c r="F4055" s="102" t="s">
        <v>8035</v>
      </c>
      <c r="H4055" s="102">
        <v>45524</v>
      </c>
      <c r="I4055" s="102" t="s">
        <v>5139</v>
      </c>
      <c r="J4055" s="102" t="s">
        <v>334</v>
      </c>
      <c r="K4055" s="102" t="s">
        <v>298</v>
      </c>
      <c r="L4055" s="102" t="s">
        <v>336</v>
      </c>
      <c r="M4055" s="102" t="s">
        <v>1082</v>
      </c>
      <c r="N4055" s="102">
        <v>2</v>
      </c>
      <c r="O4055" s="102" t="s">
        <v>1075</v>
      </c>
    </row>
    <row r="4056" spans="1:15" x14ac:dyDescent="0.25">
      <c r="A4056" s="102" t="s">
        <v>8032</v>
      </c>
      <c r="B4056" s="103" t="s">
        <v>8036</v>
      </c>
      <c r="C4056" s="103" t="s">
        <v>3461</v>
      </c>
      <c r="D4056" s="102" t="s">
        <v>2843</v>
      </c>
      <c r="E4056" s="102" t="s">
        <v>275</v>
      </c>
      <c r="F4056" s="102" t="s">
        <v>8037</v>
      </c>
      <c r="H4056" s="102">
        <v>45524</v>
      </c>
      <c r="I4056" s="102" t="s">
        <v>5139</v>
      </c>
      <c r="J4056" s="102" t="s">
        <v>334</v>
      </c>
      <c r="K4056" s="102" t="s">
        <v>298</v>
      </c>
      <c r="L4056" s="102" t="s">
        <v>336</v>
      </c>
      <c r="M4056" s="102" t="s">
        <v>1082</v>
      </c>
      <c r="N4056" s="102">
        <v>2</v>
      </c>
      <c r="O4056" s="102" t="s">
        <v>1075</v>
      </c>
    </row>
    <row r="4057" spans="1:15" x14ac:dyDescent="0.25">
      <c r="A4057" s="102" t="s">
        <v>5305</v>
      </c>
      <c r="B4057" s="103" t="s">
        <v>5306</v>
      </c>
      <c r="C4057" s="103" t="s">
        <v>1118</v>
      </c>
      <c r="D4057" s="102" t="s">
        <v>2843</v>
      </c>
      <c r="E4057" s="102" t="s">
        <v>275</v>
      </c>
      <c r="F4057" s="102" t="s">
        <v>8038</v>
      </c>
      <c r="H4057" s="102">
        <v>45524</v>
      </c>
      <c r="I4057" s="102" t="s">
        <v>5139</v>
      </c>
      <c r="J4057" s="102" t="s">
        <v>334</v>
      </c>
      <c r="K4057" s="102" t="s">
        <v>298</v>
      </c>
      <c r="L4057" s="102" t="s">
        <v>336</v>
      </c>
      <c r="M4057" s="102" t="s">
        <v>1074</v>
      </c>
      <c r="N4057" s="102">
        <v>2</v>
      </c>
      <c r="O4057" s="102" t="s">
        <v>1075</v>
      </c>
    </row>
    <row r="4058" spans="1:15" x14ac:dyDescent="0.25">
      <c r="A4058" s="102" t="s">
        <v>5313</v>
      </c>
      <c r="B4058" s="103" t="s">
        <v>5314</v>
      </c>
      <c r="C4058" s="103" t="s">
        <v>274</v>
      </c>
      <c r="D4058" s="102" t="s">
        <v>2843</v>
      </c>
      <c r="E4058" s="102" t="s">
        <v>275</v>
      </c>
      <c r="F4058" s="102" t="s">
        <v>8039</v>
      </c>
      <c r="H4058" s="102">
        <v>45524</v>
      </c>
      <c r="I4058" s="102" t="s">
        <v>5139</v>
      </c>
      <c r="J4058" s="102" t="s">
        <v>334</v>
      </c>
      <c r="K4058" s="102" t="s">
        <v>298</v>
      </c>
      <c r="L4058" s="102" t="s">
        <v>336</v>
      </c>
      <c r="M4058" s="102" t="s">
        <v>1074</v>
      </c>
      <c r="N4058" s="102">
        <v>2</v>
      </c>
      <c r="O4058" s="102" t="s">
        <v>1075</v>
      </c>
    </row>
    <row r="4059" spans="1:15" x14ac:dyDescent="0.25">
      <c r="A4059" s="102" t="s">
        <v>5313</v>
      </c>
      <c r="B4059" s="103" t="s">
        <v>5316</v>
      </c>
      <c r="C4059" s="103" t="s">
        <v>1180</v>
      </c>
      <c r="D4059" s="102" t="s">
        <v>2843</v>
      </c>
      <c r="E4059" s="102" t="s">
        <v>275</v>
      </c>
      <c r="F4059" s="102" t="s">
        <v>8040</v>
      </c>
      <c r="H4059" s="102">
        <v>45524</v>
      </c>
      <c r="I4059" s="102" t="s">
        <v>5139</v>
      </c>
      <c r="J4059" s="102" t="s">
        <v>334</v>
      </c>
      <c r="K4059" s="102" t="s">
        <v>298</v>
      </c>
      <c r="L4059" s="102" t="s">
        <v>336</v>
      </c>
      <c r="M4059" s="102" t="s">
        <v>1180</v>
      </c>
      <c r="N4059" s="102">
        <v>2</v>
      </c>
      <c r="O4059" s="102" t="s">
        <v>1075</v>
      </c>
    </row>
    <row r="4060" spans="1:15" x14ac:dyDescent="0.25">
      <c r="A4060" s="102" t="s">
        <v>8041</v>
      </c>
      <c r="B4060" s="103" t="s">
        <v>2069</v>
      </c>
      <c r="C4060" s="103" t="s">
        <v>274</v>
      </c>
      <c r="D4060" s="102" t="s">
        <v>281</v>
      </c>
      <c r="E4060" s="102" t="s">
        <v>275</v>
      </c>
      <c r="F4060" s="102" t="s">
        <v>8042</v>
      </c>
      <c r="H4060" s="102">
        <v>45524</v>
      </c>
      <c r="I4060" s="102" t="s">
        <v>5139</v>
      </c>
      <c r="J4060" s="102" t="s">
        <v>334</v>
      </c>
      <c r="K4060" s="102" t="s">
        <v>298</v>
      </c>
      <c r="L4060" s="102" t="s">
        <v>336</v>
      </c>
      <c r="M4060" s="102" t="s">
        <v>1074</v>
      </c>
      <c r="N4060" s="102">
        <v>2</v>
      </c>
      <c r="O4060" s="102" t="s">
        <v>1075</v>
      </c>
    </row>
    <row r="4061" spans="1:15" x14ac:dyDescent="0.25">
      <c r="A4061" s="102" t="s">
        <v>2869</v>
      </c>
      <c r="B4061" s="103" t="s">
        <v>1098</v>
      </c>
      <c r="C4061" s="103" t="s">
        <v>1077</v>
      </c>
      <c r="D4061" s="102" t="s">
        <v>196</v>
      </c>
      <c r="E4061" s="102" t="s">
        <v>275</v>
      </c>
      <c r="F4061" s="102" t="s">
        <v>8043</v>
      </c>
      <c r="H4061" s="102">
        <v>45524</v>
      </c>
      <c r="I4061" s="102" t="s">
        <v>5139</v>
      </c>
      <c r="J4061" s="102" t="s">
        <v>334</v>
      </c>
      <c r="K4061" s="102" t="s">
        <v>298</v>
      </c>
      <c r="L4061" s="102" t="s">
        <v>336</v>
      </c>
      <c r="M4061" s="102" t="s">
        <v>1074</v>
      </c>
      <c r="N4061" s="102">
        <v>2</v>
      </c>
      <c r="O4061" s="102" t="s">
        <v>1075</v>
      </c>
    </row>
    <row r="4062" spans="1:15" x14ac:dyDescent="0.25">
      <c r="A4062" s="102" t="s">
        <v>2871</v>
      </c>
      <c r="B4062" s="103" t="s">
        <v>2872</v>
      </c>
      <c r="C4062" s="103" t="s">
        <v>1118</v>
      </c>
      <c r="D4062" s="102" t="s">
        <v>152</v>
      </c>
      <c r="E4062" s="102" t="s">
        <v>275</v>
      </c>
      <c r="F4062" s="102" t="s">
        <v>8044</v>
      </c>
      <c r="H4062" s="102">
        <v>45524</v>
      </c>
      <c r="I4062" s="102" t="s">
        <v>5139</v>
      </c>
      <c r="J4062" s="102" t="s">
        <v>334</v>
      </c>
      <c r="K4062" s="102" t="s">
        <v>298</v>
      </c>
      <c r="L4062" s="102" t="s">
        <v>336</v>
      </c>
      <c r="M4062" s="102" t="s">
        <v>1074</v>
      </c>
      <c r="N4062" s="102">
        <v>2</v>
      </c>
      <c r="O4062" s="102" t="s">
        <v>1075</v>
      </c>
    </row>
    <row r="4063" spans="1:15" x14ac:dyDescent="0.25">
      <c r="A4063" s="102" t="s">
        <v>2871</v>
      </c>
      <c r="B4063" s="103" t="s">
        <v>2575</v>
      </c>
      <c r="C4063" s="103" t="s">
        <v>1082</v>
      </c>
      <c r="D4063" s="102" t="s">
        <v>152</v>
      </c>
      <c r="E4063" s="102" t="s">
        <v>275</v>
      </c>
      <c r="F4063" s="102" t="s">
        <v>8045</v>
      </c>
      <c r="H4063" s="102">
        <v>45524</v>
      </c>
      <c r="I4063" s="102" t="s">
        <v>5139</v>
      </c>
      <c r="J4063" s="102" t="s">
        <v>334</v>
      </c>
      <c r="K4063" s="102" t="s">
        <v>298</v>
      </c>
      <c r="L4063" s="102" t="s">
        <v>336</v>
      </c>
      <c r="M4063" s="102" t="s">
        <v>1082</v>
      </c>
      <c r="N4063" s="102">
        <v>2</v>
      </c>
      <c r="O4063" s="102" t="s">
        <v>1075</v>
      </c>
    </row>
    <row r="4064" spans="1:15" x14ac:dyDescent="0.25">
      <c r="A4064" s="102" t="s">
        <v>5144</v>
      </c>
      <c r="B4064" s="103" t="s">
        <v>8046</v>
      </c>
      <c r="C4064" s="103" t="s">
        <v>274</v>
      </c>
      <c r="D4064" s="102" t="s">
        <v>2843</v>
      </c>
      <c r="E4064" s="102" t="s">
        <v>275</v>
      </c>
      <c r="F4064" s="102" t="s">
        <v>8047</v>
      </c>
      <c r="H4064" s="102">
        <v>45524</v>
      </c>
      <c r="I4064" s="102" t="s">
        <v>5139</v>
      </c>
      <c r="J4064" s="102" t="s">
        <v>334</v>
      </c>
      <c r="K4064" s="102" t="s">
        <v>298</v>
      </c>
      <c r="L4064" s="102" t="s">
        <v>336</v>
      </c>
      <c r="M4064" s="102" t="s">
        <v>1074</v>
      </c>
      <c r="N4064" s="102">
        <v>2</v>
      </c>
      <c r="O4064" s="102" t="s">
        <v>1075</v>
      </c>
    </row>
    <row r="4065" spans="1:15" x14ac:dyDescent="0.25">
      <c r="A4065" s="102" t="s">
        <v>5144</v>
      </c>
      <c r="B4065" s="103" t="s">
        <v>8048</v>
      </c>
      <c r="C4065" s="103" t="s">
        <v>1118</v>
      </c>
      <c r="D4065" s="102" t="s">
        <v>2843</v>
      </c>
      <c r="E4065" s="102" t="s">
        <v>275</v>
      </c>
      <c r="F4065" s="102" t="s">
        <v>8049</v>
      </c>
      <c r="H4065" s="102">
        <v>45524</v>
      </c>
      <c r="I4065" s="102" t="s">
        <v>5139</v>
      </c>
      <c r="J4065" s="102" t="s">
        <v>334</v>
      </c>
      <c r="K4065" s="102" t="s">
        <v>298</v>
      </c>
      <c r="L4065" s="102" t="s">
        <v>336</v>
      </c>
      <c r="M4065" s="102" t="s">
        <v>1074</v>
      </c>
      <c r="N4065" s="102">
        <v>2</v>
      </c>
      <c r="O4065" s="102" t="s">
        <v>1075</v>
      </c>
    </row>
    <row r="4066" spans="1:15" x14ac:dyDescent="0.25">
      <c r="A4066" s="102" t="s">
        <v>2879</v>
      </c>
      <c r="B4066" s="103" t="s">
        <v>2880</v>
      </c>
      <c r="C4066" s="103" t="s">
        <v>1118</v>
      </c>
      <c r="D4066" s="102" t="s">
        <v>8050</v>
      </c>
      <c r="E4066" s="102" t="s">
        <v>275</v>
      </c>
      <c r="F4066" s="102" t="s">
        <v>8051</v>
      </c>
      <c r="H4066" s="102">
        <v>45524</v>
      </c>
      <c r="I4066" s="102" t="s">
        <v>5139</v>
      </c>
      <c r="J4066" s="102" t="s">
        <v>334</v>
      </c>
      <c r="K4066" s="102" t="s">
        <v>298</v>
      </c>
      <c r="L4066" s="102" t="s">
        <v>336</v>
      </c>
      <c r="M4066" s="102" t="s">
        <v>1074</v>
      </c>
      <c r="N4066" s="102">
        <v>2</v>
      </c>
      <c r="O4066" s="102" t="s">
        <v>1075</v>
      </c>
    </row>
    <row r="4067" spans="1:15" x14ac:dyDescent="0.25">
      <c r="A4067" s="102" t="s">
        <v>2883</v>
      </c>
      <c r="B4067" s="103" t="s">
        <v>2884</v>
      </c>
      <c r="C4067" s="103" t="s">
        <v>1077</v>
      </c>
      <c r="D4067" s="102" t="s">
        <v>247</v>
      </c>
      <c r="E4067" s="102" t="s">
        <v>275</v>
      </c>
      <c r="F4067" s="102" t="s">
        <v>8052</v>
      </c>
      <c r="H4067" s="102">
        <v>45524</v>
      </c>
      <c r="I4067" s="102" t="s">
        <v>5139</v>
      </c>
      <c r="J4067" s="102" t="s">
        <v>334</v>
      </c>
      <c r="K4067" s="102" t="s">
        <v>298</v>
      </c>
      <c r="L4067" s="102" t="s">
        <v>336</v>
      </c>
      <c r="M4067" s="102" t="s">
        <v>1074</v>
      </c>
      <c r="N4067" s="102">
        <v>2</v>
      </c>
      <c r="O4067" s="102" t="s">
        <v>1075</v>
      </c>
    </row>
    <row r="4068" spans="1:15" x14ac:dyDescent="0.25">
      <c r="A4068" s="102" t="s">
        <v>8053</v>
      </c>
      <c r="B4068" s="103" t="s">
        <v>1912</v>
      </c>
      <c r="C4068" s="103" t="s">
        <v>274</v>
      </c>
      <c r="D4068" s="102" t="s">
        <v>281</v>
      </c>
      <c r="E4068" s="102" t="s">
        <v>275</v>
      </c>
      <c r="F4068" s="102" t="s">
        <v>8054</v>
      </c>
      <c r="H4068" s="102">
        <v>45524</v>
      </c>
      <c r="I4068" s="102" t="s">
        <v>5139</v>
      </c>
      <c r="J4068" s="102" t="s">
        <v>334</v>
      </c>
      <c r="K4068" s="102" t="s">
        <v>298</v>
      </c>
      <c r="L4068" s="102" t="s">
        <v>336</v>
      </c>
      <c r="M4068" s="102" t="s">
        <v>1074</v>
      </c>
      <c r="N4068" s="102">
        <v>2</v>
      </c>
      <c r="O4068" s="102" t="s">
        <v>1075</v>
      </c>
    </row>
    <row r="4069" spans="1:15" x14ac:dyDescent="0.25">
      <c r="A4069" s="102" t="s">
        <v>5329</v>
      </c>
      <c r="B4069" s="103" t="s">
        <v>1986</v>
      </c>
      <c r="C4069" s="103" t="s">
        <v>277</v>
      </c>
      <c r="D4069" s="102" t="s">
        <v>281</v>
      </c>
      <c r="E4069" s="102" t="s">
        <v>275</v>
      </c>
      <c r="F4069" s="102" t="s">
        <v>8055</v>
      </c>
      <c r="H4069" s="102">
        <v>45524</v>
      </c>
      <c r="I4069" s="102" t="s">
        <v>5139</v>
      </c>
      <c r="J4069" s="102" t="s">
        <v>334</v>
      </c>
      <c r="K4069" s="102" t="s">
        <v>298</v>
      </c>
      <c r="L4069" s="102" t="s">
        <v>336</v>
      </c>
      <c r="M4069" s="102" t="s">
        <v>1074</v>
      </c>
      <c r="N4069" s="102">
        <v>2</v>
      </c>
      <c r="O4069" s="102" t="s">
        <v>1075</v>
      </c>
    </row>
    <row r="4070" spans="1:15" x14ac:dyDescent="0.25">
      <c r="A4070" s="102" t="s">
        <v>8056</v>
      </c>
      <c r="B4070" s="103" t="s">
        <v>1270</v>
      </c>
      <c r="C4070" s="103" t="s">
        <v>1225</v>
      </c>
      <c r="D4070" s="102" t="s">
        <v>196</v>
      </c>
      <c r="E4070" s="102" t="s">
        <v>275</v>
      </c>
      <c r="F4070" s="102" t="s">
        <v>8057</v>
      </c>
      <c r="H4070" s="102">
        <v>45524</v>
      </c>
      <c r="I4070" s="102" t="s">
        <v>5139</v>
      </c>
      <c r="J4070" s="102" t="s">
        <v>334</v>
      </c>
      <c r="K4070" s="102" t="s">
        <v>298</v>
      </c>
      <c r="L4070" s="102" t="s">
        <v>336</v>
      </c>
      <c r="M4070" s="102" t="s">
        <v>1074</v>
      </c>
      <c r="N4070" s="102">
        <v>2</v>
      </c>
      <c r="O4070" s="102" t="s">
        <v>1075</v>
      </c>
    </row>
    <row r="4071" spans="1:15" x14ac:dyDescent="0.25">
      <c r="A4071" s="102" t="s">
        <v>5331</v>
      </c>
      <c r="B4071" s="103" t="s">
        <v>5332</v>
      </c>
      <c r="C4071" s="103" t="s">
        <v>274</v>
      </c>
      <c r="D4071" s="102" t="s">
        <v>2843</v>
      </c>
      <c r="E4071" s="102" t="s">
        <v>275</v>
      </c>
      <c r="F4071" s="102" t="s">
        <v>8058</v>
      </c>
      <c r="H4071" s="102">
        <v>45524</v>
      </c>
      <c r="I4071" s="102" t="s">
        <v>5139</v>
      </c>
      <c r="J4071" s="102" t="s">
        <v>334</v>
      </c>
      <c r="K4071" s="102" t="s">
        <v>298</v>
      </c>
      <c r="L4071" s="102" t="s">
        <v>336</v>
      </c>
      <c r="M4071" s="102" t="s">
        <v>1074</v>
      </c>
      <c r="N4071" s="102">
        <v>2</v>
      </c>
      <c r="O4071" s="102" t="s">
        <v>1075</v>
      </c>
    </row>
    <row r="4072" spans="1:15" x14ac:dyDescent="0.25">
      <c r="A4072" s="102" t="s">
        <v>2891</v>
      </c>
      <c r="B4072" s="103" t="s">
        <v>8059</v>
      </c>
      <c r="C4072" s="103" t="s">
        <v>274</v>
      </c>
      <c r="D4072" s="102" t="s">
        <v>152</v>
      </c>
      <c r="E4072" s="102" t="s">
        <v>275</v>
      </c>
      <c r="F4072" s="102" t="s">
        <v>8060</v>
      </c>
      <c r="H4072" s="102">
        <v>45524</v>
      </c>
      <c r="I4072" s="102" t="s">
        <v>5139</v>
      </c>
      <c r="J4072" s="102" t="s">
        <v>334</v>
      </c>
      <c r="K4072" s="102" t="s">
        <v>298</v>
      </c>
      <c r="L4072" s="102" t="s">
        <v>336</v>
      </c>
      <c r="M4072" s="102" t="s">
        <v>1074</v>
      </c>
      <c r="N4072" s="102">
        <v>2</v>
      </c>
      <c r="O4072" s="102" t="s">
        <v>1075</v>
      </c>
    </row>
    <row r="4073" spans="1:15" x14ac:dyDescent="0.25">
      <c r="A4073" s="102" t="s">
        <v>2891</v>
      </c>
      <c r="B4073" s="103" t="s">
        <v>8061</v>
      </c>
      <c r="C4073" s="103" t="s">
        <v>1118</v>
      </c>
      <c r="D4073" s="102" t="s">
        <v>152</v>
      </c>
      <c r="E4073" s="102" t="s">
        <v>275</v>
      </c>
      <c r="F4073" s="102" t="s">
        <v>8062</v>
      </c>
      <c r="H4073" s="102">
        <v>45524</v>
      </c>
      <c r="I4073" s="102" t="s">
        <v>5139</v>
      </c>
      <c r="J4073" s="102" t="s">
        <v>334</v>
      </c>
      <c r="K4073" s="102" t="s">
        <v>298</v>
      </c>
      <c r="L4073" s="102" t="s">
        <v>336</v>
      </c>
      <c r="M4073" s="102" t="s">
        <v>1074</v>
      </c>
      <c r="N4073" s="102">
        <v>2</v>
      </c>
      <c r="O4073" s="102" t="s">
        <v>1075</v>
      </c>
    </row>
    <row r="4074" spans="1:15" x14ac:dyDescent="0.25">
      <c r="A4074" s="102" t="s">
        <v>5334</v>
      </c>
      <c r="B4074" s="103" t="s">
        <v>5335</v>
      </c>
      <c r="C4074" s="103" t="s">
        <v>1225</v>
      </c>
      <c r="D4074" s="102" t="s">
        <v>196</v>
      </c>
      <c r="E4074" s="102" t="s">
        <v>275</v>
      </c>
      <c r="F4074" s="102" t="s">
        <v>8063</v>
      </c>
      <c r="H4074" s="102">
        <v>45524</v>
      </c>
      <c r="I4074" s="102" t="s">
        <v>5139</v>
      </c>
      <c r="J4074" s="102" t="s">
        <v>334</v>
      </c>
      <c r="K4074" s="102" t="s">
        <v>298</v>
      </c>
      <c r="L4074" s="102" t="s">
        <v>336</v>
      </c>
      <c r="M4074" s="102" t="s">
        <v>1074</v>
      </c>
      <c r="N4074" s="102">
        <v>2</v>
      </c>
      <c r="O4074" s="102" t="s">
        <v>1075</v>
      </c>
    </row>
    <row r="4075" spans="1:15" x14ac:dyDescent="0.25">
      <c r="A4075" s="102" t="s">
        <v>8064</v>
      </c>
      <c r="B4075" s="103" t="s">
        <v>8065</v>
      </c>
      <c r="C4075" s="103" t="s">
        <v>1118</v>
      </c>
      <c r="D4075" s="102" t="s">
        <v>2843</v>
      </c>
      <c r="E4075" s="102" t="s">
        <v>275</v>
      </c>
      <c r="F4075" s="102" t="s">
        <v>8066</v>
      </c>
      <c r="H4075" s="102">
        <v>45524</v>
      </c>
      <c r="I4075" s="102" t="s">
        <v>5139</v>
      </c>
      <c r="J4075" s="102" t="s">
        <v>334</v>
      </c>
      <c r="K4075" s="102" t="s">
        <v>298</v>
      </c>
      <c r="L4075" s="102" t="s">
        <v>336</v>
      </c>
      <c r="M4075" s="102" t="s">
        <v>1074</v>
      </c>
      <c r="N4075" s="102">
        <v>2</v>
      </c>
      <c r="O4075" s="102" t="s">
        <v>1075</v>
      </c>
    </row>
    <row r="4076" spans="1:15" x14ac:dyDescent="0.25">
      <c r="A4076" s="102" t="s">
        <v>6302</v>
      </c>
      <c r="B4076" s="103" t="s">
        <v>1166</v>
      </c>
      <c r="C4076" s="103" t="s">
        <v>277</v>
      </c>
      <c r="D4076" s="102" t="s">
        <v>281</v>
      </c>
      <c r="E4076" s="102" t="s">
        <v>275</v>
      </c>
      <c r="F4076" s="102" t="s">
        <v>8067</v>
      </c>
      <c r="H4076" s="102">
        <v>45524</v>
      </c>
      <c r="I4076" s="102" t="s">
        <v>5139</v>
      </c>
      <c r="J4076" s="102" t="s">
        <v>334</v>
      </c>
      <c r="K4076" s="102" t="s">
        <v>298</v>
      </c>
      <c r="L4076" s="102" t="s">
        <v>336</v>
      </c>
      <c r="M4076" s="102" t="s">
        <v>1074</v>
      </c>
      <c r="N4076" s="102">
        <v>2</v>
      </c>
      <c r="O4076" s="102" t="s">
        <v>1075</v>
      </c>
    </row>
    <row r="4077" spans="1:15" x14ac:dyDescent="0.25">
      <c r="A4077" s="102" t="s">
        <v>5341</v>
      </c>
      <c r="B4077" s="103" t="s">
        <v>5342</v>
      </c>
      <c r="C4077" s="103" t="s">
        <v>1077</v>
      </c>
      <c r="D4077" s="102" t="s">
        <v>196</v>
      </c>
      <c r="E4077" s="102" t="s">
        <v>275</v>
      </c>
      <c r="F4077" s="102" t="s">
        <v>8068</v>
      </c>
      <c r="H4077" s="102">
        <v>45524</v>
      </c>
      <c r="I4077" s="102" t="s">
        <v>5139</v>
      </c>
      <c r="J4077" s="102" t="s">
        <v>334</v>
      </c>
      <c r="K4077" s="102" t="s">
        <v>298</v>
      </c>
      <c r="L4077" s="102" t="s">
        <v>336</v>
      </c>
      <c r="M4077" s="102" t="s">
        <v>1074</v>
      </c>
      <c r="N4077" s="102">
        <v>2</v>
      </c>
      <c r="O4077" s="102" t="s">
        <v>1075</v>
      </c>
    </row>
    <row r="4078" spans="1:15" x14ac:dyDescent="0.25">
      <c r="A4078" s="102" t="s">
        <v>8069</v>
      </c>
      <c r="B4078" s="103" t="s">
        <v>8011</v>
      </c>
      <c r="C4078" s="103" t="s">
        <v>1077</v>
      </c>
      <c r="D4078" s="102" t="s">
        <v>196</v>
      </c>
      <c r="E4078" s="102" t="s">
        <v>276</v>
      </c>
      <c r="H4078" s="102">
        <v>45524</v>
      </c>
      <c r="I4078" s="102" t="s">
        <v>5139</v>
      </c>
      <c r="J4078" s="102" t="s">
        <v>334</v>
      </c>
      <c r="K4078" s="102" t="s">
        <v>298</v>
      </c>
      <c r="L4078" s="102" t="s">
        <v>336</v>
      </c>
      <c r="M4078" s="102" t="s">
        <v>1074</v>
      </c>
      <c r="N4078" s="102">
        <v>2</v>
      </c>
      <c r="O4078" s="102" t="s">
        <v>1075</v>
      </c>
    </row>
    <row r="4079" spans="1:15" x14ac:dyDescent="0.25">
      <c r="A4079" s="102" t="s">
        <v>8070</v>
      </c>
      <c r="B4079" s="103" t="s">
        <v>1847</v>
      </c>
      <c r="C4079" s="103" t="s">
        <v>277</v>
      </c>
      <c r="D4079" s="102" t="s">
        <v>281</v>
      </c>
      <c r="E4079" s="102" t="s">
        <v>275</v>
      </c>
      <c r="F4079" s="102" t="s">
        <v>8071</v>
      </c>
      <c r="H4079" s="102">
        <v>45524</v>
      </c>
      <c r="I4079" s="102" t="s">
        <v>5139</v>
      </c>
      <c r="J4079" s="102" t="s">
        <v>334</v>
      </c>
      <c r="K4079" s="102" t="s">
        <v>298</v>
      </c>
      <c r="L4079" s="102" t="s">
        <v>336</v>
      </c>
      <c r="M4079" s="102" t="s">
        <v>1074</v>
      </c>
      <c r="N4079" s="102">
        <v>2</v>
      </c>
      <c r="O4079" s="102" t="s">
        <v>1075</v>
      </c>
    </row>
    <row r="4080" spans="1:15" x14ac:dyDescent="0.25">
      <c r="A4080" s="102" t="s">
        <v>5362</v>
      </c>
      <c r="B4080" s="103" t="s">
        <v>5363</v>
      </c>
      <c r="C4080" s="103" t="s">
        <v>1118</v>
      </c>
      <c r="D4080" s="102" t="s">
        <v>2843</v>
      </c>
      <c r="E4080" s="102" t="s">
        <v>275</v>
      </c>
      <c r="F4080" s="102" t="s">
        <v>8072</v>
      </c>
      <c r="H4080" s="102">
        <v>45524</v>
      </c>
      <c r="I4080" s="102" t="s">
        <v>5139</v>
      </c>
      <c r="J4080" s="102" t="s">
        <v>334</v>
      </c>
      <c r="K4080" s="102" t="s">
        <v>298</v>
      </c>
      <c r="L4080" s="102" t="s">
        <v>336</v>
      </c>
      <c r="M4080" s="102" t="s">
        <v>1074</v>
      </c>
      <c r="N4080" s="102">
        <v>2</v>
      </c>
      <c r="O4080" s="102" t="s">
        <v>1075</v>
      </c>
    </row>
    <row r="4081" spans="1:15" x14ac:dyDescent="0.25">
      <c r="A4081" s="102" t="s">
        <v>4345</v>
      </c>
      <c r="B4081" s="103" t="s">
        <v>8073</v>
      </c>
      <c r="C4081" s="103" t="s">
        <v>274</v>
      </c>
      <c r="D4081" s="102" t="s">
        <v>152</v>
      </c>
      <c r="E4081" s="102" t="s">
        <v>275</v>
      </c>
      <c r="F4081" s="102" t="s">
        <v>8074</v>
      </c>
      <c r="H4081" s="102">
        <v>45524</v>
      </c>
      <c r="I4081" s="102" t="s">
        <v>5139</v>
      </c>
      <c r="J4081" s="102" t="s">
        <v>334</v>
      </c>
      <c r="K4081" s="102" t="s">
        <v>298</v>
      </c>
      <c r="L4081" s="102" t="s">
        <v>336</v>
      </c>
      <c r="M4081" s="102" t="s">
        <v>1074</v>
      </c>
      <c r="N4081" s="102">
        <v>2</v>
      </c>
      <c r="O4081" s="102" t="s">
        <v>1075</v>
      </c>
    </row>
    <row r="4082" spans="1:15" x14ac:dyDescent="0.25">
      <c r="A4082" s="102" t="s">
        <v>8075</v>
      </c>
      <c r="B4082" s="103" t="s">
        <v>1080</v>
      </c>
      <c r="C4082" s="103" t="s">
        <v>1225</v>
      </c>
      <c r="D4082" s="102" t="s">
        <v>196</v>
      </c>
      <c r="E4082" s="102" t="s">
        <v>276</v>
      </c>
      <c r="H4082" s="102">
        <v>45524</v>
      </c>
      <c r="I4082" s="102" t="s">
        <v>5139</v>
      </c>
      <c r="J4082" s="102" t="s">
        <v>334</v>
      </c>
      <c r="K4082" s="102" t="s">
        <v>298</v>
      </c>
      <c r="L4082" s="102" t="s">
        <v>336</v>
      </c>
      <c r="M4082" s="102" t="s">
        <v>1074</v>
      </c>
      <c r="N4082" s="102">
        <v>2</v>
      </c>
      <c r="O4082" s="102" t="s">
        <v>1075</v>
      </c>
    </row>
    <row r="4083" spans="1:15" x14ac:dyDescent="0.25">
      <c r="A4083" s="102" t="s">
        <v>2487</v>
      </c>
      <c r="B4083" s="103" t="s">
        <v>5376</v>
      </c>
      <c r="C4083" s="103" t="s">
        <v>1118</v>
      </c>
      <c r="D4083" s="102" t="s">
        <v>8050</v>
      </c>
      <c r="E4083" s="102" t="s">
        <v>275</v>
      </c>
      <c r="F4083" s="102" t="s">
        <v>8076</v>
      </c>
      <c r="H4083" s="102">
        <v>45524</v>
      </c>
      <c r="I4083" s="102" t="s">
        <v>5139</v>
      </c>
      <c r="J4083" s="102" t="s">
        <v>334</v>
      </c>
      <c r="K4083" s="102" t="s">
        <v>298</v>
      </c>
      <c r="L4083" s="102" t="s">
        <v>336</v>
      </c>
      <c r="M4083" s="102" t="s">
        <v>1074</v>
      </c>
      <c r="N4083" s="102">
        <v>2</v>
      </c>
      <c r="O4083" s="102" t="s">
        <v>1075</v>
      </c>
    </row>
    <row r="4084" spans="1:15" x14ac:dyDescent="0.25">
      <c r="A4084" s="102" t="s">
        <v>8077</v>
      </c>
      <c r="B4084" s="103" t="s">
        <v>1248</v>
      </c>
      <c r="C4084" s="103" t="s">
        <v>277</v>
      </c>
      <c r="D4084" s="102" t="s">
        <v>281</v>
      </c>
      <c r="E4084" s="102" t="s">
        <v>275</v>
      </c>
      <c r="F4084" s="102" t="s">
        <v>8078</v>
      </c>
      <c r="H4084" s="102">
        <v>45524</v>
      </c>
      <c r="I4084" s="102" t="s">
        <v>5139</v>
      </c>
      <c r="J4084" s="102" t="s">
        <v>334</v>
      </c>
      <c r="K4084" s="102" t="s">
        <v>298</v>
      </c>
      <c r="L4084" s="102" t="s">
        <v>336</v>
      </c>
      <c r="M4084" s="102" t="s">
        <v>1074</v>
      </c>
      <c r="N4084" s="102">
        <v>2</v>
      </c>
      <c r="O4084" s="102" t="s">
        <v>1075</v>
      </c>
    </row>
    <row r="4085" spans="1:15" x14ac:dyDescent="0.25">
      <c r="A4085" s="102" t="s">
        <v>5378</v>
      </c>
      <c r="B4085" s="103" t="s">
        <v>5379</v>
      </c>
      <c r="C4085" s="103" t="s">
        <v>3461</v>
      </c>
      <c r="D4085" s="102" t="s">
        <v>2843</v>
      </c>
      <c r="E4085" s="102" t="s">
        <v>275</v>
      </c>
      <c r="F4085" s="102" t="s">
        <v>8079</v>
      </c>
      <c r="H4085" s="102">
        <v>45524</v>
      </c>
      <c r="I4085" s="102" t="s">
        <v>5139</v>
      </c>
      <c r="J4085" s="102" t="s">
        <v>334</v>
      </c>
      <c r="K4085" s="102" t="s">
        <v>298</v>
      </c>
      <c r="L4085" s="102" t="s">
        <v>336</v>
      </c>
      <c r="M4085" s="102" t="s">
        <v>1082</v>
      </c>
      <c r="N4085" s="102">
        <v>2</v>
      </c>
      <c r="O4085" s="102" t="s">
        <v>1075</v>
      </c>
    </row>
    <row r="4086" spans="1:15" x14ac:dyDescent="0.25">
      <c r="A4086" s="102" t="s">
        <v>5381</v>
      </c>
      <c r="B4086" s="103" t="s">
        <v>5382</v>
      </c>
      <c r="C4086" s="103" t="s">
        <v>1118</v>
      </c>
      <c r="D4086" s="102" t="s">
        <v>8050</v>
      </c>
      <c r="E4086" s="102" t="s">
        <v>275</v>
      </c>
      <c r="F4086" s="102" t="s">
        <v>8080</v>
      </c>
      <c r="H4086" s="102">
        <v>45524</v>
      </c>
      <c r="I4086" s="102" t="s">
        <v>5139</v>
      </c>
      <c r="J4086" s="102" t="s">
        <v>334</v>
      </c>
      <c r="K4086" s="102" t="s">
        <v>298</v>
      </c>
      <c r="L4086" s="102" t="s">
        <v>336</v>
      </c>
      <c r="M4086" s="102" t="s">
        <v>1074</v>
      </c>
      <c r="N4086" s="102">
        <v>2</v>
      </c>
      <c r="O4086" s="102" t="s">
        <v>1075</v>
      </c>
    </row>
    <row r="4087" spans="1:15" x14ac:dyDescent="0.25">
      <c r="A4087" s="102" t="s">
        <v>5384</v>
      </c>
      <c r="B4087" s="103" t="s">
        <v>1284</v>
      </c>
      <c r="C4087" s="103" t="s">
        <v>1081</v>
      </c>
      <c r="D4087" s="102" t="s">
        <v>196</v>
      </c>
      <c r="E4087" s="102" t="s">
        <v>275</v>
      </c>
      <c r="F4087" s="102" t="s">
        <v>8081</v>
      </c>
      <c r="H4087" s="102">
        <v>45524</v>
      </c>
      <c r="I4087" s="102" t="s">
        <v>5139</v>
      </c>
      <c r="J4087" s="102" t="s">
        <v>334</v>
      </c>
      <c r="K4087" s="102" t="s">
        <v>298</v>
      </c>
      <c r="L4087" s="102" t="s">
        <v>336</v>
      </c>
      <c r="M4087" s="102" t="s">
        <v>1082</v>
      </c>
      <c r="N4087" s="102">
        <v>2</v>
      </c>
      <c r="O4087" s="102" t="s">
        <v>1075</v>
      </c>
    </row>
    <row r="4088" spans="1:15" x14ac:dyDescent="0.25">
      <c r="A4088" s="102" t="s">
        <v>5384</v>
      </c>
      <c r="B4088" s="103" t="s">
        <v>1132</v>
      </c>
      <c r="C4088" s="103" t="s">
        <v>1077</v>
      </c>
      <c r="D4088" s="102" t="s">
        <v>196</v>
      </c>
      <c r="E4088" s="102" t="s">
        <v>275</v>
      </c>
      <c r="F4088" s="102" t="s">
        <v>8082</v>
      </c>
      <c r="H4088" s="102">
        <v>45524</v>
      </c>
      <c r="I4088" s="102" t="s">
        <v>5139</v>
      </c>
      <c r="J4088" s="102" t="s">
        <v>334</v>
      </c>
      <c r="K4088" s="102" t="s">
        <v>298</v>
      </c>
      <c r="L4088" s="102" t="s">
        <v>336</v>
      </c>
      <c r="M4088" s="102" t="s">
        <v>1074</v>
      </c>
      <c r="N4088" s="102">
        <v>2</v>
      </c>
      <c r="O4088" s="102" t="s">
        <v>1075</v>
      </c>
    </row>
    <row r="4089" spans="1:15" x14ac:dyDescent="0.25">
      <c r="A4089" s="102" t="s">
        <v>5387</v>
      </c>
      <c r="B4089" s="103" t="s">
        <v>5388</v>
      </c>
      <c r="C4089" s="103" t="s">
        <v>274</v>
      </c>
      <c r="D4089" s="102" t="s">
        <v>152</v>
      </c>
      <c r="E4089" s="102" t="s">
        <v>275</v>
      </c>
      <c r="F4089" s="102" t="s">
        <v>8083</v>
      </c>
      <c r="H4089" s="102">
        <v>45524</v>
      </c>
      <c r="I4089" s="102" t="s">
        <v>5139</v>
      </c>
      <c r="J4089" s="102" t="s">
        <v>334</v>
      </c>
      <c r="K4089" s="102" t="s">
        <v>298</v>
      </c>
      <c r="L4089" s="102" t="s">
        <v>336</v>
      </c>
      <c r="M4089" s="102" t="s">
        <v>1074</v>
      </c>
      <c r="N4089" s="102">
        <v>2</v>
      </c>
      <c r="O4089" s="102" t="s">
        <v>1075</v>
      </c>
    </row>
    <row r="4090" spans="1:15" x14ac:dyDescent="0.25">
      <c r="A4090" s="102" t="s">
        <v>8084</v>
      </c>
      <c r="B4090" s="103" t="s">
        <v>8085</v>
      </c>
      <c r="C4090" s="103" t="s">
        <v>1118</v>
      </c>
      <c r="D4090" s="102" t="s">
        <v>2843</v>
      </c>
      <c r="E4090" s="102" t="s">
        <v>275</v>
      </c>
      <c r="F4090" s="102" t="s">
        <v>8086</v>
      </c>
      <c r="H4090" s="102">
        <v>45524</v>
      </c>
      <c r="I4090" s="102" t="s">
        <v>5139</v>
      </c>
      <c r="J4090" s="102" t="s">
        <v>334</v>
      </c>
      <c r="K4090" s="102" t="s">
        <v>298</v>
      </c>
      <c r="L4090" s="102" t="s">
        <v>336</v>
      </c>
      <c r="M4090" s="102" t="s">
        <v>1074</v>
      </c>
      <c r="N4090" s="102">
        <v>2</v>
      </c>
      <c r="O4090" s="102" t="s">
        <v>1075</v>
      </c>
    </row>
    <row r="4091" spans="1:15" x14ac:dyDescent="0.25">
      <c r="A4091" s="102" t="s">
        <v>8087</v>
      </c>
      <c r="B4091" s="103" t="s">
        <v>4524</v>
      </c>
      <c r="C4091" s="103" t="s">
        <v>274</v>
      </c>
      <c r="D4091" s="102" t="s">
        <v>152</v>
      </c>
      <c r="E4091" s="102" t="s">
        <v>275</v>
      </c>
      <c r="F4091" s="102" t="s">
        <v>8088</v>
      </c>
      <c r="H4091" s="102">
        <v>45524</v>
      </c>
      <c r="I4091" s="102" t="s">
        <v>5139</v>
      </c>
      <c r="J4091" s="102" t="s">
        <v>334</v>
      </c>
      <c r="K4091" s="102" t="s">
        <v>298</v>
      </c>
      <c r="L4091" s="102" t="s">
        <v>336</v>
      </c>
      <c r="M4091" s="102" t="s">
        <v>1074</v>
      </c>
      <c r="N4091" s="102">
        <v>2</v>
      </c>
      <c r="O4091" s="102" t="s">
        <v>1075</v>
      </c>
    </row>
    <row r="4092" spans="1:15" x14ac:dyDescent="0.25">
      <c r="A4092" s="102" t="s">
        <v>8089</v>
      </c>
      <c r="B4092" s="103" t="s">
        <v>1741</v>
      </c>
      <c r="C4092" s="103" t="s">
        <v>1077</v>
      </c>
      <c r="D4092" s="102" t="s">
        <v>196</v>
      </c>
      <c r="E4092" s="102" t="s">
        <v>276</v>
      </c>
      <c r="H4092" s="102">
        <v>45524</v>
      </c>
      <c r="I4092" s="102" t="s">
        <v>5139</v>
      </c>
      <c r="J4092" s="102" t="s">
        <v>334</v>
      </c>
      <c r="K4092" s="102" t="s">
        <v>298</v>
      </c>
      <c r="L4092" s="102" t="s">
        <v>336</v>
      </c>
      <c r="M4092" s="102" t="s">
        <v>1074</v>
      </c>
      <c r="N4092" s="102">
        <v>2</v>
      </c>
      <c r="O4092" s="102" t="s">
        <v>1075</v>
      </c>
    </row>
    <row r="4093" spans="1:15" x14ac:dyDescent="0.25">
      <c r="A4093" s="102" t="s">
        <v>8090</v>
      </c>
      <c r="B4093" s="103" t="s">
        <v>1189</v>
      </c>
      <c r="C4093" s="103" t="s">
        <v>274</v>
      </c>
      <c r="D4093" s="102" t="s">
        <v>281</v>
      </c>
      <c r="E4093" s="102" t="s">
        <v>275</v>
      </c>
      <c r="F4093" s="102" t="s">
        <v>8091</v>
      </c>
      <c r="H4093" s="102">
        <v>45524</v>
      </c>
      <c r="I4093" s="102" t="s">
        <v>5139</v>
      </c>
      <c r="J4093" s="102" t="s">
        <v>334</v>
      </c>
      <c r="K4093" s="102" t="s">
        <v>298</v>
      </c>
      <c r="L4093" s="102" t="s">
        <v>336</v>
      </c>
      <c r="M4093" s="102" t="s">
        <v>1074</v>
      </c>
      <c r="N4093" s="102">
        <v>2</v>
      </c>
      <c r="O4093" s="102" t="s">
        <v>1075</v>
      </c>
    </row>
    <row r="4094" spans="1:15" x14ac:dyDescent="0.25">
      <c r="A4094" s="102" t="s">
        <v>8092</v>
      </c>
      <c r="B4094" s="103" t="s">
        <v>1912</v>
      </c>
      <c r="C4094" s="103" t="s">
        <v>1077</v>
      </c>
      <c r="D4094" s="102" t="s">
        <v>247</v>
      </c>
      <c r="E4094" s="102" t="s">
        <v>276</v>
      </c>
      <c r="H4094" s="102">
        <v>45524</v>
      </c>
      <c r="I4094" s="102" t="s">
        <v>5139</v>
      </c>
      <c r="J4094" s="102" t="s">
        <v>334</v>
      </c>
      <c r="K4094" s="102" t="s">
        <v>298</v>
      </c>
      <c r="L4094" s="102" t="s">
        <v>336</v>
      </c>
      <c r="M4094" s="102" t="s">
        <v>1074</v>
      </c>
      <c r="N4094" s="102">
        <v>2</v>
      </c>
      <c r="O4094" s="102" t="s">
        <v>1075</v>
      </c>
    </row>
    <row r="4095" spans="1:15" x14ac:dyDescent="0.25">
      <c r="A4095" s="102" t="s">
        <v>8092</v>
      </c>
      <c r="B4095" s="103" t="s">
        <v>1741</v>
      </c>
      <c r="C4095" s="103" t="s">
        <v>1081</v>
      </c>
      <c r="D4095" s="102" t="s">
        <v>247</v>
      </c>
      <c r="E4095" s="102" t="s">
        <v>276</v>
      </c>
      <c r="H4095" s="102">
        <v>45524</v>
      </c>
      <c r="I4095" s="102" t="s">
        <v>5139</v>
      </c>
      <c r="J4095" s="102" t="s">
        <v>334</v>
      </c>
      <c r="K4095" s="102" t="s">
        <v>298</v>
      </c>
      <c r="L4095" s="102" t="s">
        <v>336</v>
      </c>
      <c r="M4095" s="102" t="s">
        <v>1082</v>
      </c>
      <c r="N4095" s="102">
        <v>2</v>
      </c>
      <c r="O4095" s="102" t="s">
        <v>1075</v>
      </c>
    </row>
    <row r="4096" spans="1:15" x14ac:dyDescent="0.25">
      <c r="A4096" s="102" t="s">
        <v>2921</v>
      </c>
      <c r="B4096" s="103" t="s">
        <v>2922</v>
      </c>
      <c r="C4096" s="103" t="s">
        <v>1081</v>
      </c>
      <c r="D4096" s="102" t="s">
        <v>196</v>
      </c>
      <c r="E4096" s="102" t="s">
        <v>275</v>
      </c>
      <c r="F4096" s="102" t="s">
        <v>8093</v>
      </c>
      <c r="H4096" s="102">
        <v>45524</v>
      </c>
      <c r="I4096" s="102" t="s">
        <v>5139</v>
      </c>
      <c r="J4096" s="102" t="s">
        <v>334</v>
      </c>
      <c r="K4096" s="102" t="s">
        <v>298</v>
      </c>
      <c r="L4096" s="102" t="s">
        <v>336</v>
      </c>
      <c r="M4096" s="102" t="s">
        <v>1082</v>
      </c>
      <c r="N4096" s="102">
        <v>2</v>
      </c>
      <c r="O4096" s="102" t="s">
        <v>1075</v>
      </c>
    </row>
    <row r="4097" spans="1:15" x14ac:dyDescent="0.25">
      <c r="A4097" s="102" t="s">
        <v>2921</v>
      </c>
      <c r="B4097" s="103" t="s">
        <v>2924</v>
      </c>
      <c r="C4097" s="103" t="s">
        <v>1077</v>
      </c>
      <c r="D4097" s="102" t="s">
        <v>196</v>
      </c>
      <c r="E4097" s="102" t="s">
        <v>275</v>
      </c>
      <c r="F4097" s="102" t="s">
        <v>8094</v>
      </c>
      <c r="H4097" s="102">
        <v>45524</v>
      </c>
      <c r="I4097" s="102" t="s">
        <v>5139</v>
      </c>
      <c r="J4097" s="102" t="s">
        <v>334</v>
      </c>
      <c r="K4097" s="102" t="s">
        <v>298</v>
      </c>
      <c r="L4097" s="102" t="s">
        <v>336</v>
      </c>
      <c r="M4097" s="102" t="s">
        <v>1074</v>
      </c>
      <c r="N4097" s="102">
        <v>2</v>
      </c>
      <c r="O4097" s="102" t="s">
        <v>1075</v>
      </c>
    </row>
    <row r="4098" spans="1:15" x14ac:dyDescent="0.25">
      <c r="A4098" s="102" t="s">
        <v>2921</v>
      </c>
      <c r="B4098" s="103" t="s">
        <v>2926</v>
      </c>
      <c r="C4098" s="103" t="s">
        <v>1081</v>
      </c>
      <c r="D4098" s="102" t="s">
        <v>196</v>
      </c>
      <c r="E4098" s="102" t="s">
        <v>275</v>
      </c>
      <c r="F4098" s="102" t="s">
        <v>8095</v>
      </c>
      <c r="H4098" s="102">
        <v>45524</v>
      </c>
      <c r="I4098" s="102" t="s">
        <v>5139</v>
      </c>
      <c r="J4098" s="102" t="s">
        <v>334</v>
      </c>
      <c r="K4098" s="102" t="s">
        <v>298</v>
      </c>
      <c r="L4098" s="102" t="s">
        <v>336</v>
      </c>
      <c r="M4098" s="102" t="s">
        <v>1082</v>
      </c>
      <c r="N4098" s="102">
        <v>2</v>
      </c>
      <c r="O4098" s="102" t="s">
        <v>1075</v>
      </c>
    </row>
    <row r="4099" spans="1:15" x14ac:dyDescent="0.25">
      <c r="A4099" s="102" t="s">
        <v>8096</v>
      </c>
      <c r="B4099" s="103" t="s">
        <v>1208</v>
      </c>
      <c r="C4099" s="103" t="s">
        <v>274</v>
      </c>
      <c r="D4099" s="102" t="s">
        <v>281</v>
      </c>
      <c r="E4099" s="102" t="s">
        <v>275</v>
      </c>
      <c r="F4099" s="102" t="s">
        <v>8097</v>
      </c>
      <c r="H4099" s="102">
        <v>45524</v>
      </c>
      <c r="I4099" s="102" t="s">
        <v>5139</v>
      </c>
      <c r="J4099" s="102" t="s">
        <v>334</v>
      </c>
      <c r="K4099" s="102" t="s">
        <v>298</v>
      </c>
      <c r="L4099" s="102" t="s">
        <v>336</v>
      </c>
      <c r="M4099" s="102" t="s">
        <v>1074</v>
      </c>
      <c r="N4099" s="102">
        <v>2</v>
      </c>
      <c r="O4099" s="102" t="s">
        <v>1075</v>
      </c>
    </row>
    <row r="4100" spans="1:15" x14ac:dyDescent="0.25">
      <c r="A4100" s="102" t="s">
        <v>8098</v>
      </c>
      <c r="B4100" s="103" t="s">
        <v>8099</v>
      </c>
      <c r="C4100" s="103" t="s">
        <v>1118</v>
      </c>
      <c r="D4100" s="102" t="s">
        <v>2843</v>
      </c>
      <c r="E4100" s="102" t="s">
        <v>275</v>
      </c>
      <c r="F4100" s="102" t="s">
        <v>8100</v>
      </c>
      <c r="H4100" s="102">
        <v>45524</v>
      </c>
      <c r="I4100" s="102" t="s">
        <v>5139</v>
      </c>
      <c r="J4100" s="102" t="s">
        <v>334</v>
      </c>
      <c r="K4100" s="102" t="s">
        <v>298</v>
      </c>
      <c r="L4100" s="102" t="s">
        <v>336</v>
      </c>
      <c r="M4100" s="102" t="s">
        <v>1074</v>
      </c>
      <c r="N4100" s="102">
        <v>2</v>
      </c>
      <c r="O4100" s="102" t="s">
        <v>1075</v>
      </c>
    </row>
    <row r="4101" spans="1:15" x14ac:dyDescent="0.25">
      <c r="A4101" s="102" t="s">
        <v>5419</v>
      </c>
      <c r="B4101" s="103" t="s">
        <v>5420</v>
      </c>
      <c r="C4101" s="103" t="s">
        <v>274</v>
      </c>
      <c r="D4101" s="102" t="s">
        <v>2843</v>
      </c>
      <c r="E4101" s="102" t="s">
        <v>275</v>
      </c>
      <c r="F4101" s="102" t="s">
        <v>8101</v>
      </c>
      <c r="H4101" s="102">
        <v>45524</v>
      </c>
      <c r="I4101" s="102" t="s">
        <v>5139</v>
      </c>
      <c r="J4101" s="102" t="s">
        <v>334</v>
      </c>
      <c r="K4101" s="102" t="s">
        <v>298</v>
      </c>
      <c r="L4101" s="102" t="s">
        <v>336</v>
      </c>
      <c r="M4101" s="102" t="s">
        <v>1074</v>
      </c>
      <c r="N4101" s="102">
        <v>2</v>
      </c>
      <c r="O4101" s="102" t="s">
        <v>1075</v>
      </c>
    </row>
    <row r="4102" spans="1:15" x14ac:dyDescent="0.25">
      <c r="A4102" s="102" t="s">
        <v>5419</v>
      </c>
      <c r="B4102" s="103" t="s">
        <v>5422</v>
      </c>
      <c r="C4102" s="103" t="s">
        <v>274</v>
      </c>
      <c r="D4102" s="102" t="s">
        <v>2843</v>
      </c>
      <c r="E4102" s="102" t="s">
        <v>275</v>
      </c>
      <c r="F4102" s="102" t="s">
        <v>8102</v>
      </c>
      <c r="H4102" s="102">
        <v>45524</v>
      </c>
      <c r="I4102" s="102" t="s">
        <v>5139</v>
      </c>
      <c r="J4102" s="102" t="s">
        <v>334</v>
      </c>
      <c r="K4102" s="102" t="s">
        <v>298</v>
      </c>
      <c r="L4102" s="102" t="s">
        <v>336</v>
      </c>
      <c r="M4102" s="102" t="s">
        <v>1074</v>
      </c>
      <c r="N4102" s="102">
        <v>2</v>
      </c>
      <c r="O4102" s="102" t="s">
        <v>1075</v>
      </c>
    </row>
    <row r="4103" spans="1:15" x14ac:dyDescent="0.25">
      <c r="A4103" s="102" t="s">
        <v>5419</v>
      </c>
      <c r="B4103" s="103" t="s">
        <v>5424</v>
      </c>
      <c r="C4103" s="103" t="s">
        <v>274</v>
      </c>
      <c r="D4103" s="102" t="s">
        <v>2843</v>
      </c>
      <c r="E4103" s="102" t="s">
        <v>275</v>
      </c>
      <c r="F4103" s="102" t="s">
        <v>8103</v>
      </c>
      <c r="H4103" s="102">
        <v>45524</v>
      </c>
      <c r="I4103" s="102" t="s">
        <v>5139</v>
      </c>
      <c r="J4103" s="102" t="s">
        <v>334</v>
      </c>
      <c r="K4103" s="102" t="s">
        <v>298</v>
      </c>
      <c r="L4103" s="102" t="s">
        <v>336</v>
      </c>
      <c r="M4103" s="102" t="s">
        <v>1074</v>
      </c>
      <c r="N4103" s="102">
        <v>2</v>
      </c>
      <c r="O4103" s="102" t="s">
        <v>1075</v>
      </c>
    </row>
    <row r="4104" spans="1:15" x14ac:dyDescent="0.25">
      <c r="A4104" s="102" t="s">
        <v>8104</v>
      </c>
      <c r="B4104" s="103" t="s">
        <v>1124</v>
      </c>
      <c r="C4104" s="103" t="s">
        <v>274</v>
      </c>
      <c r="D4104" s="102" t="s">
        <v>281</v>
      </c>
      <c r="E4104" s="102" t="s">
        <v>275</v>
      </c>
      <c r="F4104" s="102" t="s">
        <v>8105</v>
      </c>
      <c r="H4104" s="102">
        <v>45524</v>
      </c>
      <c r="I4104" s="102" t="s">
        <v>5139</v>
      </c>
      <c r="J4104" s="102" t="s">
        <v>334</v>
      </c>
      <c r="K4104" s="102" t="s">
        <v>298</v>
      </c>
      <c r="L4104" s="102" t="s">
        <v>336</v>
      </c>
      <c r="M4104" s="102" t="s">
        <v>1074</v>
      </c>
      <c r="N4104" s="102">
        <v>2</v>
      </c>
      <c r="O4104" s="102" t="s">
        <v>1075</v>
      </c>
    </row>
    <row r="4105" spans="1:15" x14ac:dyDescent="0.25">
      <c r="A4105" s="102" t="s">
        <v>5429</v>
      </c>
      <c r="B4105" s="103" t="s">
        <v>5430</v>
      </c>
      <c r="C4105" s="103" t="s">
        <v>1225</v>
      </c>
      <c r="D4105" s="102" t="s">
        <v>196</v>
      </c>
      <c r="E4105" s="102" t="s">
        <v>275</v>
      </c>
      <c r="F4105" s="102" t="s">
        <v>8106</v>
      </c>
      <c r="H4105" s="102">
        <v>45524</v>
      </c>
      <c r="I4105" s="102" t="s">
        <v>5139</v>
      </c>
      <c r="J4105" s="102" t="s">
        <v>334</v>
      </c>
      <c r="K4105" s="102" t="s">
        <v>298</v>
      </c>
      <c r="L4105" s="102" t="s">
        <v>336</v>
      </c>
      <c r="M4105" s="102" t="s">
        <v>1074</v>
      </c>
      <c r="N4105" s="102">
        <v>2</v>
      </c>
      <c r="O4105" s="102" t="s">
        <v>1075</v>
      </c>
    </row>
    <row r="4106" spans="1:15" x14ac:dyDescent="0.25">
      <c r="A4106" s="102" t="s">
        <v>5429</v>
      </c>
      <c r="B4106" s="103" t="s">
        <v>5432</v>
      </c>
      <c r="C4106" s="103" t="s">
        <v>1077</v>
      </c>
      <c r="D4106" s="102" t="s">
        <v>196</v>
      </c>
      <c r="E4106" s="102" t="s">
        <v>275</v>
      </c>
      <c r="F4106" s="102" t="s">
        <v>8107</v>
      </c>
      <c r="H4106" s="102">
        <v>45524</v>
      </c>
      <c r="I4106" s="102" t="s">
        <v>5139</v>
      </c>
      <c r="J4106" s="102" t="s">
        <v>334</v>
      </c>
      <c r="K4106" s="102" t="s">
        <v>298</v>
      </c>
      <c r="L4106" s="102" t="s">
        <v>336</v>
      </c>
      <c r="M4106" s="102" t="s">
        <v>1074</v>
      </c>
      <c r="N4106" s="102">
        <v>2</v>
      </c>
      <c r="O4106" s="102" t="s">
        <v>1075</v>
      </c>
    </row>
    <row r="4107" spans="1:15" x14ac:dyDescent="0.25">
      <c r="A4107" s="102" t="s">
        <v>5434</v>
      </c>
      <c r="B4107" s="103" t="s">
        <v>8108</v>
      </c>
      <c r="C4107" s="103" t="s">
        <v>1118</v>
      </c>
      <c r="D4107" s="102" t="s">
        <v>152</v>
      </c>
      <c r="E4107" s="102" t="s">
        <v>275</v>
      </c>
      <c r="F4107" s="102" t="s">
        <v>8109</v>
      </c>
      <c r="H4107" s="102">
        <v>45524</v>
      </c>
      <c r="I4107" s="102" t="s">
        <v>5139</v>
      </c>
      <c r="J4107" s="102" t="s">
        <v>334</v>
      </c>
      <c r="K4107" s="102" t="s">
        <v>298</v>
      </c>
      <c r="L4107" s="102" t="s">
        <v>336</v>
      </c>
      <c r="M4107" s="102" t="s">
        <v>1074</v>
      </c>
      <c r="N4107" s="102">
        <v>2</v>
      </c>
      <c r="O4107" s="102" t="s">
        <v>1075</v>
      </c>
    </row>
    <row r="4108" spans="1:15" x14ac:dyDescent="0.25">
      <c r="A4108" s="102" t="s">
        <v>5436</v>
      </c>
      <c r="B4108" s="103" t="s">
        <v>5275</v>
      </c>
      <c r="C4108" s="103" t="s">
        <v>1118</v>
      </c>
      <c r="D4108" s="102" t="s">
        <v>2843</v>
      </c>
      <c r="E4108" s="102" t="s">
        <v>275</v>
      </c>
      <c r="F4108" s="102" t="s">
        <v>8110</v>
      </c>
      <c r="H4108" s="102">
        <v>45524</v>
      </c>
      <c r="I4108" s="102" t="s">
        <v>5139</v>
      </c>
      <c r="J4108" s="102" t="s">
        <v>334</v>
      </c>
      <c r="K4108" s="102" t="s">
        <v>298</v>
      </c>
      <c r="L4108" s="102" t="s">
        <v>336</v>
      </c>
      <c r="M4108" s="102" t="s">
        <v>1074</v>
      </c>
      <c r="N4108" s="102">
        <v>2</v>
      </c>
      <c r="O4108" s="102" t="s">
        <v>1075</v>
      </c>
    </row>
    <row r="4109" spans="1:15" x14ac:dyDescent="0.25">
      <c r="A4109" s="102" t="s">
        <v>8111</v>
      </c>
      <c r="B4109" s="103" t="s">
        <v>1114</v>
      </c>
      <c r="C4109" s="103" t="s">
        <v>1225</v>
      </c>
      <c r="D4109" s="102" t="s">
        <v>196</v>
      </c>
      <c r="E4109" s="102" t="s">
        <v>275</v>
      </c>
      <c r="F4109" s="102" t="s">
        <v>8112</v>
      </c>
      <c r="H4109" s="102">
        <v>45524</v>
      </c>
      <c r="I4109" s="102" t="s">
        <v>5139</v>
      </c>
      <c r="J4109" s="102" t="s">
        <v>334</v>
      </c>
      <c r="K4109" s="102" t="s">
        <v>298</v>
      </c>
      <c r="L4109" s="102" t="s">
        <v>336</v>
      </c>
      <c r="M4109" s="102" t="s">
        <v>1074</v>
      </c>
      <c r="N4109" s="102">
        <v>2</v>
      </c>
      <c r="O4109" s="102" t="s">
        <v>1075</v>
      </c>
    </row>
    <row r="4110" spans="1:15" x14ac:dyDescent="0.25">
      <c r="A4110" s="102" t="s">
        <v>8113</v>
      </c>
      <c r="B4110" s="103" t="s">
        <v>5445</v>
      </c>
      <c r="C4110" s="103" t="s">
        <v>1360</v>
      </c>
      <c r="D4110" s="102" t="s">
        <v>8050</v>
      </c>
      <c r="E4110" s="102" t="s">
        <v>275</v>
      </c>
      <c r="F4110" s="102" t="s">
        <v>8114</v>
      </c>
      <c r="H4110" s="102">
        <v>45524</v>
      </c>
      <c r="I4110" s="102" t="s">
        <v>5139</v>
      </c>
      <c r="J4110" s="102" t="s">
        <v>334</v>
      </c>
      <c r="K4110" s="102" t="s">
        <v>298</v>
      </c>
      <c r="L4110" s="102" t="s">
        <v>336</v>
      </c>
      <c r="M4110" s="102" t="s">
        <v>1074</v>
      </c>
      <c r="N4110" s="102">
        <v>2</v>
      </c>
      <c r="O4110" s="102" t="s">
        <v>1075</v>
      </c>
    </row>
    <row r="4111" spans="1:15" x14ac:dyDescent="0.25">
      <c r="A4111" s="102" t="s">
        <v>5447</v>
      </c>
      <c r="B4111" s="103" t="s">
        <v>5448</v>
      </c>
      <c r="C4111" s="103" t="s">
        <v>274</v>
      </c>
      <c r="D4111" s="102" t="s">
        <v>2843</v>
      </c>
      <c r="E4111" s="102" t="s">
        <v>275</v>
      </c>
      <c r="F4111" s="102" t="s">
        <v>8115</v>
      </c>
      <c r="H4111" s="102">
        <v>45524</v>
      </c>
      <c r="I4111" s="102" t="s">
        <v>5139</v>
      </c>
      <c r="J4111" s="102" t="s">
        <v>334</v>
      </c>
      <c r="K4111" s="102" t="s">
        <v>298</v>
      </c>
      <c r="L4111" s="102" t="s">
        <v>336</v>
      </c>
      <c r="M4111" s="102" t="s">
        <v>1074</v>
      </c>
      <c r="N4111" s="102">
        <v>2</v>
      </c>
      <c r="O4111" s="102" t="s">
        <v>1075</v>
      </c>
    </row>
    <row r="4112" spans="1:15" x14ac:dyDescent="0.25">
      <c r="A4112" s="102" t="s">
        <v>2953</v>
      </c>
      <c r="B4112" s="103" t="s">
        <v>1405</v>
      </c>
      <c r="C4112" s="103" t="s">
        <v>1118</v>
      </c>
      <c r="D4112" s="102" t="s">
        <v>152</v>
      </c>
      <c r="E4112" s="102" t="s">
        <v>275</v>
      </c>
      <c r="F4112" s="102" t="s">
        <v>8116</v>
      </c>
      <c r="H4112" s="102">
        <v>45524</v>
      </c>
      <c r="I4112" s="102" t="s">
        <v>5139</v>
      </c>
      <c r="J4112" s="102" t="s">
        <v>334</v>
      </c>
      <c r="K4112" s="102" t="s">
        <v>298</v>
      </c>
      <c r="L4112" s="102" t="s">
        <v>336</v>
      </c>
      <c r="M4112" s="102" t="s">
        <v>1074</v>
      </c>
      <c r="N4112" s="102">
        <v>2</v>
      </c>
      <c r="O4112" s="102" t="s">
        <v>1075</v>
      </c>
    </row>
    <row r="4113" spans="1:15" x14ac:dyDescent="0.25">
      <c r="A4113" s="102" t="s">
        <v>2955</v>
      </c>
      <c r="B4113" s="103" t="s">
        <v>2956</v>
      </c>
      <c r="C4113" s="103" t="s">
        <v>1225</v>
      </c>
      <c r="D4113" s="102" t="s">
        <v>247</v>
      </c>
      <c r="E4113" s="102" t="s">
        <v>275</v>
      </c>
      <c r="F4113" s="102" t="s">
        <v>8117</v>
      </c>
      <c r="H4113" s="102">
        <v>45524</v>
      </c>
      <c r="I4113" s="102" t="s">
        <v>5139</v>
      </c>
      <c r="J4113" s="102" t="s">
        <v>334</v>
      </c>
      <c r="K4113" s="102" t="s">
        <v>298</v>
      </c>
      <c r="L4113" s="102" t="s">
        <v>336</v>
      </c>
      <c r="M4113" s="102" t="s">
        <v>1074</v>
      </c>
      <c r="N4113" s="102">
        <v>2</v>
      </c>
      <c r="O4113" s="102" t="s">
        <v>1075</v>
      </c>
    </row>
    <row r="4114" spans="1:15" x14ac:dyDescent="0.25">
      <c r="A4114" s="102" t="s">
        <v>8118</v>
      </c>
      <c r="B4114" s="103" t="s">
        <v>1242</v>
      </c>
      <c r="C4114" s="103" t="s">
        <v>1118</v>
      </c>
      <c r="D4114" s="102" t="s">
        <v>152</v>
      </c>
      <c r="E4114" s="102" t="s">
        <v>276</v>
      </c>
      <c r="H4114" s="102">
        <v>45524</v>
      </c>
      <c r="I4114" s="102" t="s">
        <v>5139</v>
      </c>
      <c r="J4114" s="102" t="s">
        <v>334</v>
      </c>
      <c r="K4114" s="102" t="s">
        <v>298</v>
      </c>
      <c r="L4114" s="102" t="s">
        <v>336</v>
      </c>
      <c r="M4114" s="102" t="s">
        <v>1074</v>
      </c>
      <c r="N4114" s="102">
        <v>2</v>
      </c>
      <c r="O4114" s="102" t="s">
        <v>1075</v>
      </c>
    </row>
    <row r="4115" spans="1:15" x14ac:dyDescent="0.25">
      <c r="A4115" s="102" t="s">
        <v>5686</v>
      </c>
      <c r="B4115" s="103" t="s">
        <v>8119</v>
      </c>
      <c r="C4115" s="103" t="s">
        <v>274</v>
      </c>
      <c r="D4115" s="102" t="s">
        <v>8050</v>
      </c>
      <c r="E4115" s="102" t="s">
        <v>275</v>
      </c>
      <c r="F4115" s="102" t="s">
        <v>8120</v>
      </c>
      <c r="H4115" s="102">
        <v>45524</v>
      </c>
      <c r="I4115" s="102" t="s">
        <v>5139</v>
      </c>
      <c r="J4115" s="102" t="s">
        <v>334</v>
      </c>
      <c r="K4115" s="102" t="s">
        <v>298</v>
      </c>
      <c r="L4115" s="102" t="s">
        <v>336</v>
      </c>
      <c r="M4115" s="102" t="s">
        <v>1074</v>
      </c>
      <c r="N4115" s="102">
        <v>2</v>
      </c>
      <c r="O4115" s="102" t="s">
        <v>1075</v>
      </c>
    </row>
    <row r="4116" spans="1:15" x14ac:dyDescent="0.25">
      <c r="A4116" s="102" t="s">
        <v>5450</v>
      </c>
      <c r="B4116" s="103" t="s">
        <v>5451</v>
      </c>
      <c r="C4116" s="103" t="s">
        <v>1118</v>
      </c>
      <c r="D4116" s="102" t="s">
        <v>8050</v>
      </c>
      <c r="E4116" s="102" t="s">
        <v>275</v>
      </c>
      <c r="F4116" s="102" t="s">
        <v>8121</v>
      </c>
      <c r="H4116" s="102">
        <v>45524</v>
      </c>
      <c r="I4116" s="102" t="s">
        <v>5139</v>
      </c>
      <c r="J4116" s="102" t="s">
        <v>334</v>
      </c>
      <c r="K4116" s="102" t="s">
        <v>298</v>
      </c>
      <c r="L4116" s="102" t="s">
        <v>336</v>
      </c>
      <c r="M4116" s="102" t="s">
        <v>1074</v>
      </c>
      <c r="N4116" s="102">
        <v>2</v>
      </c>
      <c r="O4116" s="102" t="s">
        <v>1075</v>
      </c>
    </row>
    <row r="4117" spans="1:15" x14ac:dyDescent="0.25">
      <c r="A4117" s="102" t="s">
        <v>5453</v>
      </c>
      <c r="B4117" s="103" t="s">
        <v>5454</v>
      </c>
      <c r="C4117" s="103" t="s">
        <v>1360</v>
      </c>
      <c r="D4117" s="102" t="s">
        <v>8050</v>
      </c>
      <c r="E4117" s="102" t="s">
        <v>275</v>
      </c>
      <c r="F4117" s="102" t="s">
        <v>8122</v>
      </c>
      <c r="H4117" s="102">
        <v>45524</v>
      </c>
      <c r="I4117" s="102" t="s">
        <v>5139</v>
      </c>
      <c r="J4117" s="102" t="s">
        <v>334</v>
      </c>
      <c r="K4117" s="102" t="s">
        <v>298</v>
      </c>
      <c r="L4117" s="102" t="s">
        <v>336</v>
      </c>
      <c r="M4117" s="102" t="s">
        <v>1074</v>
      </c>
      <c r="N4117" s="102">
        <v>2</v>
      </c>
      <c r="O4117" s="102" t="s">
        <v>1075</v>
      </c>
    </row>
    <row r="4118" spans="1:15" x14ac:dyDescent="0.25">
      <c r="A4118" s="102" t="s">
        <v>5459</v>
      </c>
      <c r="B4118" s="103" t="s">
        <v>1166</v>
      </c>
      <c r="C4118" s="103" t="s">
        <v>277</v>
      </c>
      <c r="D4118" s="102" t="s">
        <v>281</v>
      </c>
      <c r="E4118" s="102" t="s">
        <v>275</v>
      </c>
      <c r="F4118" s="102" t="s">
        <v>8123</v>
      </c>
      <c r="H4118" s="102">
        <v>45524</v>
      </c>
      <c r="I4118" s="102" t="s">
        <v>5139</v>
      </c>
      <c r="J4118" s="102" t="s">
        <v>334</v>
      </c>
      <c r="K4118" s="102" t="s">
        <v>298</v>
      </c>
      <c r="L4118" s="102" t="s">
        <v>336</v>
      </c>
      <c r="M4118" s="102" t="s">
        <v>1074</v>
      </c>
      <c r="N4118" s="102">
        <v>2</v>
      </c>
      <c r="O4118" s="102" t="s">
        <v>1075</v>
      </c>
    </row>
    <row r="4119" spans="1:15" x14ac:dyDescent="0.25">
      <c r="A4119" s="102" t="s">
        <v>8124</v>
      </c>
      <c r="B4119" s="103" t="s">
        <v>8125</v>
      </c>
      <c r="C4119" s="103" t="s">
        <v>1118</v>
      </c>
      <c r="D4119" s="102" t="s">
        <v>152</v>
      </c>
      <c r="E4119" s="102" t="s">
        <v>276</v>
      </c>
      <c r="H4119" s="102">
        <v>45524</v>
      </c>
      <c r="I4119" s="102" t="s">
        <v>5139</v>
      </c>
      <c r="J4119" s="102" t="s">
        <v>334</v>
      </c>
      <c r="K4119" s="102" t="s">
        <v>298</v>
      </c>
      <c r="L4119" s="102" t="s">
        <v>336</v>
      </c>
      <c r="M4119" s="102" t="s">
        <v>1074</v>
      </c>
      <c r="N4119" s="102">
        <v>2</v>
      </c>
      <c r="O4119" s="102" t="s">
        <v>1075</v>
      </c>
    </row>
    <row r="4120" spans="1:15" x14ac:dyDescent="0.25">
      <c r="A4120" s="102" t="s">
        <v>8126</v>
      </c>
      <c r="B4120" s="103" t="s">
        <v>6389</v>
      </c>
      <c r="C4120" s="103" t="s">
        <v>1077</v>
      </c>
      <c r="D4120" s="102" t="s">
        <v>196</v>
      </c>
      <c r="E4120" s="102" t="s">
        <v>276</v>
      </c>
      <c r="H4120" s="102">
        <v>45524</v>
      </c>
      <c r="I4120" s="102" t="s">
        <v>5139</v>
      </c>
      <c r="J4120" s="102" t="s">
        <v>334</v>
      </c>
      <c r="K4120" s="102" t="s">
        <v>298</v>
      </c>
      <c r="L4120" s="102" t="s">
        <v>336</v>
      </c>
      <c r="M4120" s="102" t="s">
        <v>1074</v>
      </c>
      <c r="N4120" s="102">
        <v>2</v>
      </c>
      <c r="O4120" s="102" t="s">
        <v>1075</v>
      </c>
    </row>
    <row r="4121" spans="1:15" x14ac:dyDescent="0.25">
      <c r="A4121" s="102" t="s">
        <v>2978</v>
      </c>
      <c r="B4121" s="103" t="s">
        <v>1605</v>
      </c>
      <c r="C4121" s="103" t="s">
        <v>1118</v>
      </c>
      <c r="D4121" s="102" t="s">
        <v>152</v>
      </c>
      <c r="E4121" s="102" t="s">
        <v>275</v>
      </c>
      <c r="F4121" s="102" t="s">
        <v>8127</v>
      </c>
      <c r="H4121" s="102">
        <v>45524</v>
      </c>
      <c r="I4121" s="102" t="s">
        <v>5139</v>
      </c>
      <c r="J4121" s="102" t="s">
        <v>334</v>
      </c>
      <c r="K4121" s="102" t="s">
        <v>298</v>
      </c>
      <c r="L4121" s="102" t="s">
        <v>336</v>
      </c>
      <c r="M4121" s="102" t="s">
        <v>1074</v>
      </c>
      <c r="N4121" s="102">
        <v>2</v>
      </c>
      <c r="O4121" s="102" t="s">
        <v>1075</v>
      </c>
    </row>
    <row r="4122" spans="1:15" x14ac:dyDescent="0.25">
      <c r="A4122" s="102" t="s">
        <v>2981</v>
      </c>
      <c r="B4122" s="103" t="s">
        <v>8128</v>
      </c>
      <c r="C4122" s="103" t="s">
        <v>1118</v>
      </c>
      <c r="D4122" s="102" t="s">
        <v>152</v>
      </c>
      <c r="E4122" s="102" t="s">
        <v>275</v>
      </c>
      <c r="F4122" s="102" t="s">
        <v>8129</v>
      </c>
      <c r="H4122" s="102">
        <v>45524</v>
      </c>
      <c r="I4122" s="102" t="s">
        <v>5139</v>
      </c>
      <c r="J4122" s="102" t="s">
        <v>334</v>
      </c>
      <c r="K4122" s="102" t="s">
        <v>298</v>
      </c>
      <c r="L4122" s="102" t="s">
        <v>336</v>
      </c>
      <c r="M4122" s="102" t="s">
        <v>1074</v>
      </c>
      <c r="N4122" s="102">
        <v>2</v>
      </c>
      <c r="O4122" s="102" t="s">
        <v>1075</v>
      </c>
    </row>
    <row r="4123" spans="1:15" x14ac:dyDescent="0.25">
      <c r="A4123" s="102" t="s">
        <v>2987</v>
      </c>
      <c r="B4123" s="103" t="s">
        <v>1132</v>
      </c>
      <c r="C4123" s="103" t="s">
        <v>1118</v>
      </c>
      <c r="D4123" s="102" t="s">
        <v>152</v>
      </c>
      <c r="E4123" s="102" t="s">
        <v>275</v>
      </c>
      <c r="F4123" s="102" t="s">
        <v>8130</v>
      </c>
      <c r="H4123" s="102">
        <v>45524</v>
      </c>
      <c r="I4123" s="102" t="s">
        <v>5139</v>
      </c>
      <c r="J4123" s="102" t="s">
        <v>334</v>
      </c>
      <c r="K4123" s="102" t="s">
        <v>298</v>
      </c>
      <c r="L4123" s="102" t="s">
        <v>336</v>
      </c>
      <c r="M4123" s="102" t="s">
        <v>1074</v>
      </c>
      <c r="N4123" s="102">
        <v>2</v>
      </c>
      <c r="O4123" s="102" t="s">
        <v>1075</v>
      </c>
    </row>
    <row r="4124" spans="1:15" x14ac:dyDescent="0.25">
      <c r="A4124" s="102" t="s">
        <v>2987</v>
      </c>
      <c r="B4124" s="103" t="s">
        <v>8131</v>
      </c>
      <c r="C4124" s="103" t="s">
        <v>1118</v>
      </c>
      <c r="D4124" s="102" t="s">
        <v>152</v>
      </c>
      <c r="E4124" s="102" t="s">
        <v>275</v>
      </c>
      <c r="F4124" s="102" t="s">
        <v>8132</v>
      </c>
      <c r="H4124" s="102">
        <v>45524</v>
      </c>
      <c r="I4124" s="102" t="s">
        <v>5139</v>
      </c>
      <c r="J4124" s="102" t="s">
        <v>334</v>
      </c>
      <c r="K4124" s="102" t="s">
        <v>298</v>
      </c>
      <c r="L4124" s="102" t="s">
        <v>336</v>
      </c>
      <c r="M4124" s="102" t="s">
        <v>1074</v>
      </c>
      <c r="N4124" s="102">
        <v>2</v>
      </c>
      <c r="O4124" s="102" t="s">
        <v>1075</v>
      </c>
    </row>
    <row r="4125" spans="1:15" x14ac:dyDescent="0.25">
      <c r="A4125" s="102" t="s">
        <v>8133</v>
      </c>
      <c r="B4125" s="103" t="s">
        <v>2924</v>
      </c>
      <c r="C4125" s="103" t="s">
        <v>274</v>
      </c>
      <c r="D4125" s="102" t="s">
        <v>152</v>
      </c>
      <c r="E4125" s="102" t="s">
        <v>276</v>
      </c>
      <c r="H4125" s="102">
        <v>45524</v>
      </c>
      <c r="I4125" s="102" t="s">
        <v>5139</v>
      </c>
      <c r="J4125" s="102" t="s">
        <v>334</v>
      </c>
      <c r="K4125" s="102" t="s">
        <v>298</v>
      </c>
      <c r="L4125" s="102" t="s">
        <v>336</v>
      </c>
      <c r="M4125" s="102" t="s">
        <v>1074</v>
      </c>
      <c r="N4125" s="102">
        <v>2</v>
      </c>
      <c r="O4125" s="102" t="s">
        <v>1075</v>
      </c>
    </row>
    <row r="4126" spans="1:15" x14ac:dyDescent="0.25">
      <c r="A4126" s="102" t="s">
        <v>5463</v>
      </c>
      <c r="B4126" s="103" t="s">
        <v>5464</v>
      </c>
      <c r="C4126" s="103" t="s">
        <v>274</v>
      </c>
      <c r="D4126" s="102" t="s">
        <v>2843</v>
      </c>
      <c r="E4126" s="102" t="s">
        <v>275</v>
      </c>
      <c r="F4126" s="102" t="s">
        <v>8134</v>
      </c>
      <c r="H4126" s="102">
        <v>45524</v>
      </c>
      <c r="I4126" s="102" t="s">
        <v>5139</v>
      </c>
      <c r="J4126" s="102" t="s">
        <v>334</v>
      </c>
      <c r="K4126" s="102" t="s">
        <v>298</v>
      </c>
      <c r="L4126" s="102" t="s">
        <v>336</v>
      </c>
      <c r="M4126" s="102" t="s">
        <v>1074</v>
      </c>
      <c r="N4126" s="102">
        <v>2</v>
      </c>
      <c r="O4126" s="102" t="s">
        <v>1075</v>
      </c>
    </row>
    <row r="4127" spans="1:15" x14ac:dyDescent="0.25">
      <c r="A4127" s="102" t="s">
        <v>5466</v>
      </c>
      <c r="B4127" s="103" t="s">
        <v>5467</v>
      </c>
      <c r="C4127" s="103" t="s">
        <v>1118</v>
      </c>
      <c r="D4127" s="102" t="s">
        <v>8050</v>
      </c>
      <c r="E4127" s="102" t="s">
        <v>275</v>
      </c>
      <c r="F4127" s="102" t="s">
        <v>8135</v>
      </c>
      <c r="H4127" s="102">
        <v>45524</v>
      </c>
      <c r="I4127" s="102" t="s">
        <v>5139</v>
      </c>
      <c r="J4127" s="102" t="s">
        <v>334</v>
      </c>
      <c r="K4127" s="102" t="s">
        <v>298</v>
      </c>
      <c r="L4127" s="102" t="s">
        <v>336</v>
      </c>
      <c r="M4127" s="102" t="s">
        <v>1074</v>
      </c>
      <c r="N4127" s="102">
        <v>2</v>
      </c>
      <c r="O4127" s="102" t="s">
        <v>1075</v>
      </c>
    </row>
    <row r="4128" spans="1:15" x14ac:dyDescent="0.25">
      <c r="A4128" s="102" t="s">
        <v>8136</v>
      </c>
      <c r="B4128" s="103" t="s">
        <v>8137</v>
      </c>
      <c r="C4128" s="103" t="s">
        <v>1118</v>
      </c>
      <c r="D4128" s="102" t="s">
        <v>152</v>
      </c>
      <c r="E4128" s="102" t="s">
        <v>275</v>
      </c>
      <c r="F4128" s="102" t="s">
        <v>8138</v>
      </c>
      <c r="H4128" s="102">
        <v>45524</v>
      </c>
      <c r="I4128" s="102" t="s">
        <v>5139</v>
      </c>
      <c r="J4128" s="102" t="s">
        <v>334</v>
      </c>
      <c r="K4128" s="102" t="s">
        <v>298</v>
      </c>
      <c r="L4128" s="102" t="s">
        <v>336</v>
      </c>
      <c r="M4128" s="102" t="s">
        <v>1074</v>
      </c>
      <c r="N4128" s="102">
        <v>2</v>
      </c>
      <c r="O4128" s="102" t="s">
        <v>1075</v>
      </c>
    </row>
    <row r="4129" spans="1:15" x14ac:dyDescent="0.25">
      <c r="A4129" s="102" t="s">
        <v>5469</v>
      </c>
      <c r="B4129" s="103" t="s">
        <v>5470</v>
      </c>
      <c r="C4129" s="103" t="s">
        <v>274</v>
      </c>
      <c r="D4129" s="102" t="s">
        <v>2843</v>
      </c>
      <c r="E4129" s="102" t="s">
        <v>275</v>
      </c>
      <c r="F4129" s="102" t="s">
        <v>8139</v>
      </c>
      <c r="H4129" s="102">
        <v>45524</v>
      </c>
      <c r="I4129" s="102" t="s">
        <v>5139</v>
      </c>
      <c r="J4129" s="102" t="s">
        <v>334</v>
      </c>
      <c r="K4129" s="102" t="s">
        <v>298</v>
      </c>
      <c r="L4129" s="102" t="s">
        <v>336</v>
      </c>
      <c r="M4129" s="102" t="s">
        <v>1074</v>
      </c>
      <c r="N4129" s="102">
        <v>2</v>
      </c>
      <c r="O4129" s="102" t="s">
        <v>1075</v>
      </c>
    </row>
    <row r="4130" spans="1:15" x14ac:dyDescent="0.25">
      <c r="A4130" s="102" t="s">
        <v>8140</v>
      </c>
      <c r="B4130" s="103" t="s">
        <v>8141</v>
      </c>
      <c r="C4130" s="103" t="s">
        <v>1118</v>
      </c>
      <c r="D4130" s="102" t="s">
        <v>2843</v>
      </c>
      <c r="E4130" s="102" t="s">
        <v>275</v>
      </c>
      <c r="F4130" s="102" t="s">
        <v>8142</v>
      </c>
      <c r="H4130" s="102">
        <v>45524</v>
      </c>
      <c r="I4130" s="102" t="s">
        <v>5139</v>
      </c>
      <c r="J4130" s="102" t="s">
        <v>334</v>
      </c>
      <c r="K4130" s="102" t="s">
        <v>298</v>
      </c>
      <c r="L4130" s="102" t="s">
        <v>336</v>
      </c>
      <c r="M4130" s="102" t="s">
        <v>1074</v>
      </c>
      <c r="N4130" s="102">
        <v>2</v>
      </c>
      <c r="O4130" s="102" t="s">
        <v>1075</v>
      </c>
    </row>
    <row r="4131" spans="1:15" x14ac:dyDescent="0.25">
      <c r="A4131" s="102" t="s">
        <v>8143</v>
      </c>
      <c r="B4131" s="103" t="s">
        <v>8144</v>
      </c>
      <c r="C4131" s="103" t="s">
        <v>1225</v>
      </c>
      <c r="D4131" s="102" t="s">
        <v>247</v>
      </c>
      <c r="E4131" s="102" t="s">
        <v>276</v>
      </c>
      <c r="H4131" s="102">
        <v>45524</v>
      </c>
      <c r="I4131" s="102" t="s">
        <v>5139</v>
      </c>
      <c r="J4131" s="102" t="s">
        <v>334</v>
      </c>
      <c r="K4131" s="102" t="s">
        <v>298</v>
      </c>
      <c r="L4131" s="102" t="s">
        <v>336</v>
      </c>
      <c r="M4131" s="102" t="s">
        <v>1074</v>
      </c>
      <c r="N4131" s="102">
        <v>2</v>
      </c>
      <c r="O4131" s="102" t="s">
        <v>1075</v>
      </c>
    </row>
    <row r="4132" spans="1:15" x14ac:dyDescent="0.25">
      <c r="A4132" s="102" t="s">
        <v>8145</v>
      </c>
      <c r="B4132" s="103" t="s">
        <v>8146</v>
      </c>
      <c r="C4132" s="103" t="s">
        <v>274</v>
      </c>
      <c r="D4132" s="102" t="s">
        <v>2843</v>
      </c>
      <c r="E4132" s="102" t="s">
        <v>275</v>
      </c>
      <c r="F4132" s="102" t="s">
        <v>8147</v>
      </c>
      <c r="H4132" s="102">
        <v>45524</v>
      </c>
      <c r="I4132" s="102" t="s">
        <v>5139</v>
      </c>
      <c r="J4132" s="102" t="s">
        <v>334</v>
      </c>
      <c r="K4132" s="102" t="s">
        <v>298</v>
      </c>
      <c r="L4132" s="102" t="s">
        <v>336</v>
      </c>
      <c r="M4132" s="102" t="s">
        <v>1074</v>
      </c>
      <c r="N4132" s="102">
        <v>2</v>
      </c>
      <c r="O4132" s="102" t="s">
        <v>1075</v>
      </c>
    </row>
    <row r="4133" spans="1:15" x14ac:dyDescent="0.25">
      <c r="A4133" s="102" t="s">
        <v>8148</v>
      </c>
      <c r="B4133" s="103" t="s">
        <v>5844</v>
      </c>
      <c r="C4133" s="103" t="s">
        <v>1225</v>
      </c>
      <c r="D4133" s="102" t="s">
        <v>247</v>
      </c>
      <c r="E4133" s="102" t="s">
        <v>276</v>
      </c>
      <c r="H4133" s="102">
        <v>45524</v>
      </c>
      <c r="I4133" s="102" t="s">
        <v>5139</v>
      </c>
      <c r="J4133" s="102" t="s">
        <v>334</v>
      </c>
      <c r="K4133" s="102" t="s">
        <v>298</v>
      </c>
      <c r="L4133" s="102" t="s">
        <v>336</v>
      </c>
      <c r="M4133" s="102" t="s">
        <v>1074</v>
      </c>
      <c r="N4133" s="102">
        <v>2</v>
      </c>
      <c r="O4133" s="102" t="s">
        <v>1075</v>
      </c>
    </row>
    <row r="4134" spans="1:15" x14ac:dyDescent="0.25">
      <c r="A4134" s="102" t="s">
        <v>3017</v>
      </c>
      <c r="B4134" s="103" t="s">
        <v>1912</v>
      </c>
      <c r="C4134" s="103" t="s">
        <v>1118</v>
      </c>
      <c r="D4134" s="102" t="s">
        <v>152</v>
      </c>
      <c r="E4134" s="102" t="s">
        <v>275</v>
      </c>
      <c r="F4134" s="102" t="s">
        <v>8149</v>
      </c>
      <c r="H4134" s="102">
        <v>45524</v>
      </c>
      <c r="I4134" s="102" t="s">
        <v>5139</v>
      </c>
      <c r="J4134" s="102" t="s">
        <v>334</v>
      </c>
      <c r="K4134" s="102" t="s">
        <v>298</v>
      </c>
      <c r="L4134" s="102" t="s">
        <v>336</v>
      </c>
      <c r="M4134" s="102" t="s">
        <v>1074</v>
      </c>
      <c r="N4134" s="102">
        <v>2</v>
      </c>
      <c r="O4134" s="102" t="s">
        <v>1075</v>
      </c>
    </row>
    <row r="4135" spans="1:15" x14ac:dyDescent="0.25">
      <c r="A4135" s="102" t="s">
        <v>5480</v>
      </c>
      <c r="B4135" s="103" t="s">
        <v>1775</v>
      </c>
      <c r="C4135" s="103" t="s">
        <v>274</v>
      </c>
      <c r="D4135" s="102" t="s">
        <v>281</v>
      </c>
      <c r="E4135" s="102" t="s">
        <v>275</v>
      </c>
      <c r="F4135" s="102" t="s">
        <v>8150</v>
      </c>
      <c r="H4135" s="102">
        <v>45524</v>
      </c>
      <c r="I4135" s="102" t="s">
        <v>5139</v>
      </c>
      <c r="J4135" s="102" t="s">
        <v>334</v>
      </c>
      <c r="K4135" s="102" t="s">
        <v>298</v>
      </c>
      <c r="L4135" s="102" t="s">
        <v>336</v>
      </c>
      <c r="M4135" s="102" t="s">
        <v>1074</v>
      </c>
      <c r="N4135" s="102">
        <v>2</v>
      </c>
      <c r="O4135" s="102" t="s">
        <v>1075</v>
      </c>
    </row>
    <row r="4136" spans="1:15" x14ac:dyDescent="0.25">
      <c r="A4136" s="102" t="s">
        <v>8151</v>
      </c>
      <c r="B4136" s="103" t="s">
        <v>8152</v>
      </c>
      <c r="C4136" s="103" t="s">
        <v>274</v>
      </c>
      <c r="D4136" s="102" t="s">
        <v>2843</v>
      </c>
      <c r="E4136" s="102" t="s">
        <v>275</v>
      </c>
      <c r="F4136" s="102" t="s">
        <v>8153</v>
      </c>
      <c r="H4136" s="102">
        <v>45524</v>
      </c>
      <c r="I4136" s="102" t="s">
        <v>5139</v>
      </c>
      <c r="J4136" s="102" t="s">
        <v>334</v>
      </c>
      <c r="K4136" s="102" t="s">
        <v>298</v>
      </c>
      <c r="L4136" s="102" t="s">
        <v>336</v>
      </c>
      <c r="M4136" s="102" t="s">
        <v>1074</v>
      </c>
      <c r="N4136" s="102">
        <v>2</v>
      </c>
      <c r="O4136" s="102" t="s">
        <v>1075</v>
      </c>
    </row>
    <row r="4137" spans="1:15" x14ac:dyDescent="0.25">
      <c r="A4137" s="102" t="s">
        <v>8151</v>
      </c>
      <c r="B4137" s="103" t="s">
        <v>8154</v>
      </c>
      <c r="C4137" s="103" t="s">
        <v>1118</v>
      </c>
      <c r="D4137" s="102" t="s">
        <v>2843</v>
      </c>
      <c r="E4137" s="102" t="s">
        <v>275</v>
      </c>
      <c r="F4137" s="102" t="s">
        <v>8155</v>
      </c>
      <c r="H4137" s="102">
        <v>45524</v>
      </c>
      <c r="I4137" s="102" t="s">
        <v>5139</v>
      </c>
      <c r="J4137" s="102" t="s">
        <v>334</v>
      </c>
      <c r="K4137" s="102" t="s">
        <v>298</v>
      </c>
      <c r="L4137" s="102" t="s">
        <v>336</v>
      </c>
      <c r="M4137" s="102" t="s">
        <v>1074</v>
      </c>
      <c r="N4137" s="102">
        <v>2</v>
      </c>
      <c r="O4137" s="102" t="s">
        <v>1075</v>
      </c>
    </row>
    <row r="4138" spans="1:15" x14ac:dyDescent="0.25">
      <c r="A4138" s="102" t="s">
        <v>5486</v>
      </c>
      <c r="B4138" s="103" t="s">
        <v>1189</v>
      </c>
      <c r="C4138" s="103" t="s">
        <v>274</v>
      </c>
      <c r="D4138" s="102" t="s">
        <v>152</v>
      </c>
      <c r="E4138" s="102" t="s">
        <v>275</v>
      </c>
      <c r="F4138" s="102" t="s">
        <v>8156</v>
      </c>
      <c r="H4138" s="102">
        <v>45524</v>
      </c>
      <c r="I4138" s="102" t="s">
        <v>5139</v>
      </c>
      <c r="J4138" s="102" t="s">
        <v>334</v>
      </c>
      <c r="K4138" s="102" t="s">
        <v>298</v>
      </c>
      <c r="L4138" s="102" t="s">
        <v>336</v>
      </c>
      <c r="M4138" s="102" t="s">
        <v>1074</v>
      </c>
      <c r="N4138" s="102">
        <v>2</v>
      </c>
      <c r="O4138" s="102" t="s">
        <v>1075</v>
      </c>
    </row>
    <row r="4139" spans="1:15" x14ac:dyDescent="0.25">
      <c r="A4139" s="102" t="s">
        <v>5488</v>
      </c>
      <c r="B4139" s="103" t="s">
        <v>5489</v>
      </c>
      <c r="C4139" s="103" t="s">
        <v>1118</v>
      </c>
      <c r="D4139" s="102" t="s">
        <v>2843</v>
      </c>
      <c r="E4139" s="102" t="s">
        <v>275</v>
      </c>
      <c r="F4139" s="102" t="s">
        <v>8157</v>
      </c>
      <c r="H4139" s="102">
        <v>45524</v>
      </c>
      <c r="I4139" s="102" t="s">
        <v>5139</v>
      </c>
      <c r="J4139" s="102" t="s">
        <v>334</v>
      </c>
      <c r="K4139" s="102" t="s">
        <v>298</v>
      </c>
      <c r="L4139" s="102" t="s">
        <v>336</v>
      </c>
      <c r="M4139" s="102" t="s">
        <v>1074</v>
      </c>
      <c r="N4139" s="102">
        <v>2</v>
      </c>
      <c r="O4139" s="102" t="s">
        <v>1075</v>
      </c>
    </row>
    <row r="4140" spans="1:15" x14ac:dyDescent="0.25">
      <c r="A4140" s="102" t="s">
        <v>3034</v>
      </c>
      <c r="B4140" s="103" t="s">
        <v>1992</v>
      </c>
      <c r="C4140" s="103" t="s">
        <v>1077</v>
      </c>
      <c r="D4140" s="102" t="s">
        <v>247</v>
      </c>
      <c r="E4140" s="102" t="s">
        <v>275</v>
      </c>
      <c r="F4140" s="102" t="s">
        <v>8158</v>
      </c>
      <c r="H4140" s="102">
        <v>45524</v>
      </c>
      <c r="I4140" s="102" t="s">
        <v>5139</v>
      </c>
      <c r="J4140" s="102" t="s">
        <v>334</v>
      </c>
      <c r="K4140" s="102" t="s">
        <v>298</v>
      </c>
      <c r="L4140" s="102" t="s">
        <v>336</v>
      </c>
      <c r="M4140" s="102" t="s">
        <v>1074</v>
      </c>
      <c r="N4140" s="102">
        <v>2</v>
      </c>
      <c r="O4140" s="102" t="s">
        <v>1075</v>
      </c>
    </row>
    <row r="4141" spans="1:15" x14ac:dyDescent="0.25">
      <c r="A4141" s="102" t="s">
        <v>3034</v>
      </c>
      <c r="B4141" s="103" t="s">
        <v>3036</v>
      </c>
      <c r="C4141" s="103" t="s">
        <v>1225</v>
      </c>
      <c r="D4141" s="102" t="s">
        <v>247</v>
      </c>
      <c r="E4141" s="102" t="s">
        <v>275</v>
      </c>
      <c r="F4141" s="102" t="s">
        <v>8159</v>
      </c>
      <c r="H4141" s="102">
        <v>45524</v>
      </c>
      <c r="I4141" s="102" t="s">
        <v>5139</v>
      </c>
      <c r="J4141" s="102" t="s">
        <v>334</v>
      </c>
      <c r="K4141" s="102" t="s">
        <v>298</v>
      </c>
      <c r="L4141" s="102" t="s">
        <v>336</v>
      </c>
      <c r="M4141" s="102" t="s">
        <v>1074</v>
      </c>
      <c r="N4141" s="102">
        <v>2</v>
      </c>
      <c r="O4141" s="102" t="s">
        <v>1075</v>
      </c>
    </row>
    <row r="4142" spans="1:15" x14ac:dyDescent="0.25">
      <c r="A4142" s="102" t="s">
        <v>3034</v>
      </c>
      <c r="B4142" s="103" t="s">
        <v>3038</v>
      </c>
      <c r="C4142" s="103" t="s">
        <v>1081</v>
      </c>
      <c r="D4142" s="102" t="s">
        <v>247</v>
      </c>
      <c r="E4142" s="102" t="s">
        <v>275</v>
      </c>
      <c r="F4142" s="102" t="s">
        <v>8160</v>
      </c>
      <c r="H4142" s="102">
        <v>45524</v>
      </c>
      <c r="I4142" s="102" t="s">
        <v>5139</v>
      </c>
      <c r="J4142" s="102" t="s">
        <v>334</v>
      </c>
      <c r="K4142" s="102" t="s">
        <v>298</v>
      </c>
      <c r="L4142" s="102" t="s">
        <v>336</v>
      </c>
      <c r="M4142" s="102" t="s">
        <v>1082</v>
      </c>
      <c r="N4142" s="102">
        <v>2</v>
      </c>
      <c r="O4142" s="102" t="s">
        <v>1075</v>
      </c>
    </row>
    <row r="4143" spans="1:15" x14ac:dyDescent="0.25">
      <c r="A4143" s="102" t="s">
        <v>3034</v>
      </c>
      <c r="B4143" s="103" t="s">
        <v>2158</v>
      </c>
      <c r="C4143" s="103" t="s">
        <v>1081</v>
      </c>
      <c r="D4143" s="102" t="s">
        <v>247</v>
      </c>
      <c r="E4143" s="102" t="s">
        <v>275</v>
      </c>
      <c r="F4143" s="102" t="s">
        <v>8161</v>
      </c>
      <c r="H4143" s="102">
        <v>45524</v>
      </c>
      <c r="I4143" s="102" t="s">
        <v>5139</v>
      </c>
      <c r="J4143" s="102" t="s">
        <v>334</v>
      </c>
      <c r="K4143" s="102" t="s">
        <v>298</v>
      </c>
      <c r="L4143" s="102" t="s">
        <v>336</v>
      </c>
      <c r="M4143" s="102" t="s">
        <v>1082</v>
      </c>
      <c r="N4143" s="102">
        <v>2</v>
      </c>
      <c r="O4143" s="102" t="s">
        <v>1075</v>
      </c>
    </row>
    <row r="4144" spans="1:15" x14ac:dyDescent="0.25">
      <c r="A4144" s="102" t="s">
        <v>8162</v>
      </c>
      <c r="B4144" s="103" t="s">
        <v>3158</v>
      </c>
      <c r="C4144" s="103" t="s">
        <v>277</v>
      </c>
      <c r="D4144" s="102" t="s">
        <v>281</v>
      </c>
      <c r="E4144" s="102" t="s">
        <v>275</v>
      </c>
      <c r="F4144" s="102" t="s">
        <v>8163</v>
      </c>
      <c r="H4144" s="102">
        <v>45524</v>
      </c>
      <c r="I4144" s="102" t="s">
        <v>5139</v>
      </c>
      <c r="J4144" s="102" t="s">
        <v>334</v>
      </c>
      <c r="K4144" s="102" t="s">
        <v>298</v>
      </c>
      <c r="L4144" s="102" t="s">
        <v>336</v>
      </c>
      <c r="M4144" s="102" t="s">
        <v>1074</v>
      </c>
      <c r="N4144" s="102">
        <v>2</v>
      </c>
      <c r="O4144" s="102" t="s">
        <v>1075</v>
      </c>
    </row>
    <row r="4145" spans="1:15" x14ac:dyDescent="0.25">
      <c r="A4145" s="102" t="s">
        <v>3041</v>
      </c>
      <c r="B4145" s="103" t="s">
        <v>1189</v>
      </c>
      <c r="C4145" s="103" t="s">
        <v>274</v>
      </c>
      <c r="D4145" s="102" t="s">
        <v>281</v>
      </c>
      <c r="E4145" s="102" t="s">
        <v>275</v>
      </c>
      <c r="F4145" s="102" t="s">
        <v>8164</v>
      </c>
      <c r="H4145" s="102">
        <v>45524</v>
      </c>
      <c r="I4145" s="102" t="s">
        <v>5139</v>
      </c>
      <c r="J4145" s="102" t="s">
        <v>334</v>
      </c>
      <c r="K4145" s="102" t="s">
        <v>298</v>
      </c>
      <c r="L4145" s="102" t="s">
        <v>336</v>
      </c>
      <c r="M4145" s="102" t="s">
        <v>1074</v>
      </c>
      <c r="N4145" s="102">
        <v>2</v>
      </c>
      <c r="O4145" s="102" t="s">
        <v>1075</v>
      </c>
    </row>
    <row r="4146" spans="1:15" x14ac:dyDescent="0.25">
      <c r="A4146" s="102" t="s">
        <v>8165</v>
      </c>
      <c r="B4146" s="103" t="s">
        <v>1189</v>
      </c>
      <c r="C4146" s="103" t="s">
        <v>274</v>
      </c>
      <c r="D4146" s="102" t="s">
        <v>152</v>
      </c>
      <c r="E4146" s="102" t="s">
        <v>276</v>
      </c>
      <c r="H4146" s="102">
        <v>45524</v>
      </c>
      <c r="I4146" s="102" t="s">
        <v>5139</v>
      </c>
      <c r="J4146" s="102" t="s">
        <v>334</v>
      </c>
      <c r="K4146" s="102" t="s">
        <v>298</v>
      </c>
      <c r="L4146" s="102" t="s">
        <v>336</v>
      </c>
      <c r="M4146" s="102" t="s">
        <v>1074</v>
      </c>
      <c r="N4146" s="102">
        <v>2</v>
      </c>
      <c r="O4146" s="102" t="s">
        <v>1075</v>
      </c>
    </row>
    <row r="4147" spans="1:15" x14ac:dyDescent="0.25">
      <c r="A4147" s="102" t="s">
        <v>5507</v>
      </c>
      <c r="B4147" s="103" t="s">
        <v>5508</v>
      </c>
      <c r="C4147" s="103" t="s">
        <v>1360</v>
      </c>
      <c r="D4147" s="102" t="s">
        <v>8050</v>
      </c>
      <c r="E4147" s="102" t="s">
        <v>275</v>
      </c>
      <c r="F4147" s="102" t="s">
        <v>8166</v>
      </c>
      <c r="H4147" s="102">
        <v>45524</v>
      </c>
      <c r="I4147" s="102" t="s">
        <v>5139</v>
      </c>
      <c r="J4147" s="102" t="s">
        <v>334</v>
      </c>
      <c r="K4147" s="102" t="s">
        <v>298</v>
      </c>
      <c r="L4147" s="102" t="s">
        <v>336</v>
      </c>
      <c r="M4147" s="102" t="s">
        <v>1074</v>
      </c>
      <c r="N4147" s="102">
        <v>2</v>
      </c>
      <c r="O4147" s="102" t="s">
        <v>1075</v>
      </c>
    </row>
    <row r="4148" spans="1:15" x14ac:dyDescent="0.25">
      <c r="A4148" s="102" t="s">
        <v>5507</v>
      </c>
      <c r="B4148" s="103" t="s">
        <v>5510</v>
      </c>
      <c r="C4148" s="103" t="s">
        <v>1360</v>
      </c>
      <c r="D4148" s="102" t="s">
        <v>8050</v>
      </c>
      <c r="E4148" s="102" t="s">
        <v>275</v>
      </c>
      <c r="F4148" s="102" t="s">
        <v>8167</v>
      </c>
      <c r="H4148" s="102">
        <v>45524</v>
      </c>
      <c r="I4148" s="102" t="s">
        <v>5139</v>
      </c>
      <c r="J4148" s="102" t="s">
        <v>334</v>
      </c>
      <c r="K4148" s="102" t="s">
        <v>298</v>
      </c>
      <c r="L4148" s="102" t="s">
        <v>336</v>
      </c>
      <c r="M4148" s="102" t="s">
        <v>1074</v>
      </c>
      <c r="N4148" s="102">
        <v>2</v>
      </c>
      <c r="O4148" s="102" t="s">
        <v>1075</v>
      </c>
    </row>
    <row r="4149" spans="1:15" x14ac:dyDescent="0.25">
      <c r="A4149" s="102" t="s">
        <v>5507</v>
      </c>
      <c r="B4149" s="103" t="s">
        <v>3054</v>
      </c>
      <c r="C4149" s="103" t="s">
        <v>1360</v>
      </c>
      <c r="D4149" s="102" t="s">
        <v>8050</v>
      </c>
      <c r="E4149" s="102" t="s">
        <v>275</v>
      </c>
      <c r="F4149" s="102" t="s">
        <v>8168</v>
      </c>
      <c r="H4149" s="102">
        <v>45524</v>
      </c>
      <c r="I4149" s="102" t="s">
        <v>5139</v>
      </c>
      <c r="J4149" s="102" t="s">
        <v>334</v>
      </c>
      <c r="K4149" s="102" t="s">
        <v>298</v>
      </c>
      <c r="L4149" s="102" t="s">
        <v>336</v>
      </c>
      <c r="M4149" s="102" t="s">
        <v>1074</v>
      </c>
      <c r="N4149" s="102">
        <v>2</v>
      </c>
      <c r="O4149" s="102" t="s">
        <v>1075</v>
      </c>
    </row>
    <row r="4150" spans="1:15" x14ac:dyDescent="0.25">
      <c r="A4150" s="102" t="s">
        <v>3049</v>
      </c>
      <c r="B4150" s="103" t="s">
        <v>2767</v>
      </c>
      <c r="C4150" s="103" t="s">
        <v>1118</v>
      </c>
      <c r="D4150" s="102" t="s">
        <v>152</v>
      </c>
      <c r="E4150" s="102" t="s">
        <v>275</v>
      </c>
      <c r="F4150" s="102" t="s">
        <v>8169</v>
      </c>
      <c r="H4150" s="102">
        <v>45524</v>
      </c>
      <c r="I4150" s="102" t="s">
        <v>5139</v>
      </c>
      <c r="J4150" s="102" t="s">
        <v>334</v>
      </c>
      <c r="K4150" s="102" t="s">
        <v>298</v>
      </c>
      <c r="L4150" s="102" t="s">
        <v>336</v>
      </c>
      <c r="M4150" s="102" t="s">
        <v>1074</v>
      </c>
      <c r="N4150" s="102">
        <v>2</v>
      </c>
      <c r="O4150" s="102" t="s">
        <v>1075</v>
      </c>
    </row>
    <row r="4151" spans="1:15" x14ac:dyDescent="0.25">
      <c r="A4151" s="102" t="s">
        <v>3051</v>
      </c>
      <c r="B4151" s="103" t="s">
        <v>1764</v>
      </c>
      <c r="C4151" s="103" t="s">
        <v>1077</v>
      </c>
      <c r="D4151" s="102" t="s">
        <v>196</v>
      </c>
      <c r="E4151" s="102" t="s">
        <v>275</v>
      </c>
      <c r="F4151" s="102" t="s">
        <v>8170</v>
      </c>
      <c r="H4151" s="102">
        <v>45524</v>
      </c>
      <c r="I4151" s="102" t="s">
        <v>5139</v>
      </c>
      <c r="J4151" s="102" t="s">
        <v>334</v>
      </c>
      <c r="K4151" s="102" t="s">
        <v>298</v>
      </c>
      <c r="L4151" s="102" t="s">
        <v>336</v>
      </c>
      <c r="M4151" s="102" t="s">
        <v>1074</v>
      </c>
      <c r="N4151" s="102">
        <v>2</v>
      </c>
      <c r="O4151" s="102" t="s">
        <v>1075</v>
      </c>
    </row>
    <row r="4152" spans="1:15" x14ac:dyDescent="0.25">
      <c r="A4152" s="102" t="s">
        <v>8171</v>
      </c>
      <c r="B4152" s="103" t="s">
        <v>5247</v>
      </c>
      <c r="C4152" s="103" t="s">
        <v>274</v>
      </c>
      <c r="D4152" s="102" t="s">
        <v>2843</v>
      </c>
      <c r="E4152" s="102" t="s">
        <v>275</v>
      </c>
      <c r="F4152" s="102" t="s">
        <v>8172</v>
      </c>
      <c r="H4152" s="102">
        <v>45524</v>
      </c>
      <c r="I4152" s="102" t="s">
        <v>5139</v>
      </c>
      <c r="J4152" s="102" t="s">
        <v>334</v>
      </c>
      <c r="K4152" s="102" t="s">
        <v>298</v>
      </c>
      <c r="L4152" s="102" t="s">
        <v>336</v>
      </c>
      <c r="M4152" s="102" t="s">
        <v>1074</v>
      </c>
      <c r="N4152" s="102">
        <v>2</v>
      </c>
      <c r="O4152" s="102" t="s">
        <v>1075</v>
      </c>
    </row>
    <row r="4153" spans="1:15" x14ac:dyDescent="0.25">
      <c r="A4153" s="102" t="s">
        <v>5515</v>
      </c>
      <c r="B4153" s="103" t="s">
        <v>3061</v>
      </c>
      <c r="C4153" s="103" t="s">
        <v>1360</v>
      </c>
      <c r="D4153" s="102" t="s">
        <v>8050</v>
      </c>
      <c r="E4153" s="102" t="s">
        <v>275</v>
      </c>
      <c r="F4153" s="102" t="s">
        <v>8173</v>
      </c>
      <c r="H4153" s="102">
        <v>45524</v>
      </c>
      <c r="I4153" s="102" t="s">
        <v>5139</v>
      </c>
      <c r="J4153" s="102" t="s">
        <v>334</v>
      </c>
      <c r="K4153" s="102" t="s">
        <v>298</v>
      </c>
      <c r="L4153" s="102" t="s">
        <v>336</v>
      </c>
      <c r="M4153" s="102" t="s">
        <v>1074</v>
      </c>
      <c r="N4153" s="102">
        <v>2</v>
      </c>
      <c r="O4153" s="102" t="s">
        <v>1075</v>
      </c>
    </row>
    <row r="4154" spans="1:15" x14ac:dyDescent="0.25">
      <c r="A4154" s="102" t="s">
        <v>8174</v>
      </c>
      <c r="B4154" s="103" t="s">
        <v>8175</v>
      </c>
      <c r="C4154" s="103" t="s">
        <v>274</v>
      </c>
      <c r="D4154" s="102" t="s">
        <v>152</v>
      </c>
      <c r="E4154" s="102" t="s">
        <v>276</v>
      </c>
      <c r="H4154" s="102">
        <v>45524</v>
      </c>
      <c r="I4154" s="102" t="s">
        <v>5139</v>
      </c>
      <c r="J4154" s="102" t="s">
        <v>334</v>
      </c>
      <c r="K4154" s="102" t="s">
        <v>298</v>
      </c>
      <c r="L4154" s="102" t="s">
        <v>336</v>
      </c>
      <c r="M4154" s="102" t="s">
        <v>1074</v>
      </c>
      <c r="N4154" s="102">
        <v>2</v>
      </c>
      <c r="O4154" s="102" t="s">
        <v>1075</v>
      </c>
    </row>
    <row r="4155" spans="1:15" x14ac:dyDescent="0.25">
      <c r="A4155" s="102" t="s">
        <v>3060</v>
      </c>
      <c r="B4155" s="103" t="s">
        <v>3061</v>
      </c>
      <c r="C4155" s="103" t="s">
        <v>1360</v>
      </c>
      <c r="D4155" s="102" t="s">
        <v>8050</v>
      </c>
      <c r="E4155" s="102" t="s">
        <v>275</v>
      </c>
      <c r="F4155" s="102" t="s">
        <v>8176</v>
      </c>
      <c r="H4155" s="102">
        <v>45524</v>
      </c>
      <c r="I4155" s="102" t="s">
        <v>5139</v>
      </c>
      <c r="J4155" s="102" t="s">
        <v>334</v>
      </c>
      <c r="K4155" s="102" t="s">
        <v>298</v>
      </c>
      <c r="L4155" s="102" t="s">
        <v>336</v>
      </c>
      <c r="M4155" s="102" t="s">
        <v>1074</v>
      </c>
      <c r="N4155" s="102">
        <v>2</v>
      </c>
      <c r="O4155" s="102" t="s">
        <v>1075</v>
      </c>
    </row>
    <row r="4156" spans="1:15" x14ac:dyDescent="0.25">
      <c r="A4156" s="102" t="s">
        <v>3060</v>
      </c>
      <c r="B4156" s="103" t="s">
        <v>3054</v>
      </c>
      <c r="C4156" s="103" t="s">
        <v>1360</v>
      </c>
      <c r="D4156" s="102" t="s">
        <v>8050</v>
      </c>
      <c r="E4156" s="102" t="s">
        <v>275</v>
      </c>
      <c r="F4156" s="102" t="s">
        <v>8177</v>
      </c>
      <c r="H4156" s="102">
        <v>45524</v>
      </c>
      <c r="I4156" s="102" t="s">
        <v>5139</v>
      </c>
      <c r="J4156" s="102" t="s">
        <v>334</v>
      </c>
      <c r="K4156" s="102" t="s">
        <v>298</v>
      </c>
      <c r="L4156" s="102" t="s">
        <v>336</v>
      </c>
      <c r="M4156" s="102" t="s">
        <v>1074</v>
      </c>
      <c r="N4156" s="102">
        <v>2</v>
      </c>
      <c r="O4156" s="102" t="s">
        <v>1075</v>
      </c>
    </row>
    <row r="4157" spans="1:15" x14ac:dyDescent="0.25">
      <c r="A4157" s="102" t="s">
        <v>3060</v>
      </c>
      <c r="B4157" s="103" t="s">
        <v>3056</v>
      </c>
      <c r="C4157" s="103" t="s">
        <v>1360</v>
      </c>
      <c r="D4157" s="102" t="s">
        <v>8050</v>
      </c>
      <c r="E4157" s="102" t="s">
        <v>275</v>
      </c>
      <c r="F4157" s="102" t="s">
        <v>8178</v>
      </c>
      <c r="H4157" s="102">
        <v>45524</v>
      </c>
      <c r="I4157" s="102" t="s">
        <v>5139</v>
      </c>
      <c r="J4157" s="102" t="s">
        <v>334</v>
      </c>
      <c r="K4157" s="102" t="s">
        <v>298</v>
      </c>
      <c r="L4157" s="102" t="s">
        <v>336</v>
      </c>
      <c r="M4157" s="102" t="s">
        <v>1074</v>
      </c>
      <c r="N4157" s="102">
        <v>2</v>
      </c>
      <c r="O4157" s="102" t="s">
        <v>1075</v>
      </c>
    </row>
    <row r="4158" spans="1:15" x14ac:dyDescent="0.25">
      <c r="A4158" s="102" t="s">
        <v>5520</v>
      </c>
      <c r="B4158" s="103" t="s">
        <v>5521</v>
      </c>
      <c r="C4158" s="103" t="s">
        <v>1118</v>
      </c>
      <c r="D4158" s="102" t="s">
        <v>8050</v>
      </c>
      <c r="E4158" s="102" t="s">
        <v>275</v>
      </c>
      <c r="F4158" s="102" t="s">
        <v>8179</v>
      </c>
      <c r="H4158" s="102">
        <v>45524</v>
      </c>
      <c r="I4158" s="102" t="s">
        <v>5139</v>
      </c>
      <c r="J4158" s="102" t="s">
        <v>334</v>
      </c>
      <c r="K4158" s="102" t="s">
        <v>298</v>
      </c>
      <c r="L4158" s="102" t="s">
        <v>336</v>
      </c>
      <c r="M4158" s="102" t="s">
        <v>1074</v>
      </c>
      <c r="N4158" s="102">
        <v>2</v>
      </c>
      <c r="O4158" s="102" t="s">
        <v>1075</v>
      </c>
    </row>
    <row r="4159" spans="1:15" x14ac:dyDescent="0.25">
      <c r="A4159" s="102" t="s">
        <v>3072</v>
      </c>
      <c r="B4159" s="103" t="s">
        <v>3073</v>
      </c>
      <c r="C4159" s="103" t="s">
        <v>1118</v>
      </c>
      <c r="D4159" s="102" t="s">
        <v>8050</v>
      </c>
      <c r="E4159" s="102" t="s">
        <v>275</v>
      </c>
      <c r="F4159" s="102" t="s">
        <v>8180</v>
      </c>
      <c r="H4159" s="102">
        <v>45524</v>
      </c>
      <c r="I4159" s="102" t="s">
        <v>5139</v>
      </c>
      <c r="J4159" s="102" t="s">
        <v>334</v>
      </c>
      <c r="K4159" s="102" t="s">
        <v>298</v>
      </c>
      <c r="L4159" s="102" t="s">
        <v>336</v>
      </c>
      <c r="M4159" s="102" t="s">
        <v>1074</v>
      </c>
      <c r="N4159" s="102">
        <v>2</v>
      </c>
      <c r="O4159" s="102" t="s">
        <v>1075</v>
      </c>
    </row>
    <row r="4160" spans="1:15" x14ac:dyDescent="0.25">
      <c r="A4160" s="102" t="s">
        <v>8181</v>
      </c>
      <c r="B4160" s="103" t="s">
        <v>2232</v>
      </c>
      <c r="C4160" s="103" t="s">
        <v>1225</v>
      </c>
      <c r="D4160" s="102" t="s">
        <v>196</v>
      </c>
      <c r="E4160" s="102" t="s">
        <v>276</v>
      </c>
      <c r="H4160" s="102">
        <v>45524</v>
      </c>
      <c r="I4160" s="102" t="s">
        <v>5139</v>
      </c>
      <c r="J4160" s="102" t="s">
        <v>334</v>
      </c>
      <c r="K4160" s="102" t="s">
        <v>298</v>
      </c>
      <c r="L4160" s="102" t="s">
        <v>336</v>
      </c>
      <c r="M4160" s="102" t="s">
        <v>1074</v>
      </c>
      <c r="N4160" s="102">
        <v>2</v>
      </c>
      <c r="O4160" s="102" t="s">
        <v>1075</v>
      </c>
    </row>
    <row r="4161" spans="1:15" x14ac:dyDescent="0.25">
      <c r="A4161" s="102" t="s">
        <v>8181</v>
      </c>
      <c r="B4161" s="103" t="s">
        <v>1268</v>
      </c>
      <c r="C4161" s="103" t="s">
        <v>1077</v>
      </c>
      <c r="D4161" s="102" t="s">
        <v>196</v>
      </c>
      <c r="E4161" s="102" t="s">
        <v>275</v>
      </c>
      <c r="F4161" s="102" t="s">
        <v>8182</v>
      </c>
      <c r="H4161" s="102">
        <v>45524</v>
      </c>
      <c r="I4161" s="102" t="s">
        <v>5139</v>
      </c>
      <c r="J4161" s="102" t="s">
        <v>334</v>
      </c>
      <c r="K4161" s="102" t="s">
        <v>298</v>
      </c>
      <c r="L4161" s="102" t="s">
        <v>336</v>
      </c>
      <c r="M4161" s="102" t="s">
        <v>1074</v>
      </c>
      <c r="N4161" s="102">
        <v>2</v>
      </c>
      <c r="O4161" s="102" t="s">
        <v>1075</v>
      </c>
    </row>
    <row r="4162" spans="1:15" x14ac:dyDescent="0.25">
      <c r="A4162" s="102" t="s">
        <v>8181</v>
      </c>
      <c r="B4162" s="103" t="s">
        <v>6906</v>
      </c>
      <c r="C4162" s="103" t="s">
        <v>1077</v>
      </c>
      <c r="D4162" s="102" t="s">
        <v>196</v>
      </c>
      <c r="E4162" s="102" t="s">
        <v>275</v>
      </c>
      <c r="F4162" s="102" t="s">
        <v>8183</v>
      </c>
      <c r="H4162" s="102">
        <v>45524</v>
      </c>
      <c r="I4162" s="102" t="s">
        <v>5139</v>
      </c>
      <c r="J4162" s="102" t="s">
        <v>334</v>
      </c>
      <c r="K4162" s="102" t="s">
        <v>298</v>
      </c>
      <c r="L4162" s="102" t="s">
        <v>336</v>
      </c>
      <c r="M4162" s="102" t="s">
        <v>1074</v>
      </c>
      <c r="N4162" s="102">
        <v>2</v>
      </c>
      <c r="O4162" s="102" t="s">
        <v>1075</v>
      </c>
    </row>
    <row r="4163" spans="1:15" x14ac:dyDescent="0.25">
      <c r="A4163" s="102" t="s">
        <v>5533</v>
      </c>
      <c r="B4163" s="103" t="s">
        <v>5534</v>
      </c>
      <c r="C4163" s="103" t="s">
        <v>1118</v>
      </c>
      <c r="D4163" s="102" t="s">
        <v>8050</v>
      </c>
      <c r="E4163" s="102" t="s">
        <v>275</v>
      </c>
      <c r="F4163" s="102" t="s">
        <v>8184</v>
      </c>
      <c r="H4163" s="102">
        <v>45524</v>
      </c>
      <c r="I4163" s="102" t="s">
        <v>5139</v>
      </c>
      <c r="J4163" s="102" t="s">
        <v>334</v>
      </c>
      <c r="K4163" s="102" t="s">
        <v>298</v>
      </c>
      <c r="L4163" s="102" t="s">
        <v>336</v>
      </c>
      <c r="M4163" s="102" t="s">
        <v>1074</v>
      </c>
      <c r="N4163" s="102">
        <v>2</v>
      </c>
      <c r="O4163" s="102" t="s">
        <v>1075</v>
      </c>
    </row>
    <row r="4164" spans="1:15" x14ac:dyDescent="0.25">
      <c r="A4164" s="102" t="s">
        <v>5536</v>
      </c>
      <c r="B4164" s="103" t="s">
        <v>5537</v>
      </c>
      <c r="C4164" s="103" t="s">
        <v>1118</v>
      </c>
      <c r="D4164" s="102" t="s">
        <v>2843</v>
      </c>
      <c r="E4164" s="102" t="s">
        <v>275</v>
      </c>
      <c r="F4164" s="102" t="s">
        <v>8185</v>
      </c>
      <c r="H4164" s="102">
        <v>45524</v>
      </c>
      <c r="I4164" s="102" t="s">
        <v>5139</v>
      </c>
      <c r="J4164" s="102" t="s">
        <v>334</v>
      </c>
      <c r="K4164" s="102" t="s">
        <v>298</v>
      </c>
      <c r="L4164" s="102" t="s">
        <v>336</v>
      </c>
      <c r="M4164" s="102" t="s">
        <v>1074</v>
      </c>
      <c r="N4164" s="102">
        <v>2</v>
      </c>
      <c r="O4164" s="102" t="s">
        <v>1075</v>
      </c>
    </row>
    <row r="4165" spans="1:15" x14ac:dyDescent="0.25">
      <c r="A4165" s="102" t="s">
        <v>8186</v>
      </c>
      <c r="B4165" s="103" t="s">
        <v>1122</v>
      </c>
      <c r="C4165" s="103" t="s">
        <v>274</v>
      </c>
      <c r="D4165" s="102" t="s">
        <v>281</v>
      </c>
      <c r="E4165" s="102" t="s">
        <v>275</v>
      </c>
      <c r="F4165" s="102" t="s">
        <v>8187</v>
      </c>
      <c r="H4165" s="102">
        <v>45524</v>
      </c>
      <c r="I4165" s="102" t="s">
        <v>5139</v>
      </c>
      <c r="J4165" s="102" t="s">
        <v>334</v>
      </c>
      <c r="K4165" s="102" t="s">
        <v>298</v>
      </c>
      <c r="L4165" s="102" t="s">
        <v>336</v>
      </c>
      <c r="M4165" s="102" t="s">
        <v>1074</v>
      </c>
      <c r="N4165" s="102">
        <v>2</v>
      </c>
      <c r="O4165" s="102" t="s">
        <v>1075</v>
      </c>
    </row>
    <row r="4166" spans="1:15" x14ac:dyDescent="0.25">
      <c r="A4166" s="102" t="s">
        <v>8188</v>
      </c>
      <c r="B4166" s="103" t="s">
        <v>2139</v>
      </c>
      <c r="C4166" s="103" t="s">
        <v>1077</v>
      </c>
      <c r="D4166" s="102" t="s">
        <v>247</v>
      </c>
      <c r="E4166" s="102" t="s">
        <v>276</v>
      </c>
      <c r="H4166" s="102">
        <v>45524</v>
      </c>
      <c r="I4166" s="102" t="s">
        <v>5139</v>
      </c>
      <c r="J4166" s="102" t="s">
        <v>334</v>
      </c>
      <c r="K4166" s="102" t="s">
        <v>298</v>
      </c>
      <c r="L4166" s="102" t="s">
        <v>336</v>
      </c>
      <c r="M4166" s="102" t="s">
        <v>1074</v>
      </c>
      <c r="N4166" s="102">
        <v>2</v>
      </c>
      <c r="O4166" s="102" t="s">
        <v>1075</v>
      </c>
    </row>
    <row r="4167" spans="1:15" x14ac:dyDescent="0.25">
      <c r="A4167" s="102" t="s">
        <v>8189</v>
      </c>
      <c r="B4167" s="103" t="s">
        <v>8190</v>
      </c>
      <c r="C4167" s="103" t="s">
        <v>1118</v>
      </c>
      <c r="D4167" s="102" t="s">
        <v>2843</v>
      </c>
      <c r="E4167" s="102" t="s">
        <v>275</v>
      </c>
      <c r="F4167" s="102" t="s">
        <v>8191</v>
      </c>
      <c r="H4167" s="102">
        <v>45524</v>
      </c>
      <c r="I4167" s="102" t="s">
        <v>5139</v>
      </c>
      <c r="J4167" s="102" t="s">
        <v>334</v>
      </c>
      <c r="K4167" s="102" t="s">
        <v>298</v>
      </c>
      <c r="L4167" s="102" t="s">
        <v>336</v>
      </c>
      <c r="M4167" s="102" t="s">
        <v>1074</v>
      </c>
      <c r="N4167" s="102">
        <v>2</v>
      </c>
      <c r="O4167" s="102" t="s">
        <v>1075</v>
      </c>
    </row>
    <row r="4168" spans="1:15" x14ac:dyDescent="0.25">
      <c r="A4168" s="102" t="s">
        <v>8192</v>
      </c>
      <c r="B4168" s="103" t="s">
        <v>8193</v>
      </c>
      <c r="C4168" s="103" t="s">
        <v>1118</v>
      </c>
      <c r="D4168" s="102" t="s">
        <v>2843</v>
      </c>
      <c r="E4168" s="102" t="s">
        <v>275</v>
      </c>
      <c r="F4168" s="102" t="s">
        <v>8194</v>
      </c>
      <c r="H4168" s="102">
        <v>45524</v>
      </c>
      <c r="I4168" s="102" t="s">
        <v>5139</v>
      </c>
      <c r="J4168" s="102" t="s">
        <v>334</v>
      </c>
      <c r="K4168" s="102" t="s">
        <v>298</v>
      </c>
      <c r="L4168" s="102" t="s">
        <v>336</v>
      </c>
      <c r="M4168" s="102" t="s">
        <v>1074</v>
      </c>
      <c r="N4168" s="102">
        <v>2</v>
      </c>
      <c r="O4168" s="102" t="s">
        <v>1075</v>
      </c>
    </row>
    <row r="4169" spans="1:15" x14ac:dyDescent="0.25">
      <c r="A4169" s="102" t="s">
        <v>3103</v>
      </c>
      <c r="B4169" s="103" t="s">
        <v>3104</v>
      </c>
      <c r="C4169" s="103" t="s">
        <v>1118</v>
      </c>
      <c r="D4169" s="102" t="s">
        <v>8050</v>
      </c>
      <c r="E4169" s="102" t="s">
        <v>275</v>
      </c>
      <c r="F4169" s="102" t="s">
        <v>8195</v>
      </c>
      <c r="H4169" s="102">
        <v>45524</v>
      </c>
      <c r="I4169" s="102" t="s">
        <v>5139</v>
      </c>
      <c r="J4169" s="102" t="s">
        <v>334</v>
      </c>
      <c r="K4169" s="102" t="s">
        <v>298</v>
      </c>
      <c r="L4169" s="102" t="s">
        <v>336</v>
      </c>
      <c r="M4169" s="102" t="s">
        <v>1074</v>
      </c>
      <c r="N4169" s="102">
        <v>2</v>
      </c>
      <c r="O4169" s="102" t="s">
        <v>1075</v>
      </c>
    </row>
    <row r="4170" spans="1:15" x14ac:dyDescent="0.25">
      <c r="A4170" s="102" t="s">
        <v>8196</v>
      </c>
      <c r="B4170" s="103" t="s">
        <v>1430</v>
      </c>
      <c r="C4170" s="103" t="s">
        <v>274</v>
      </c>
      <c r="D4170" s="102" t="s">
        <v>152</v>
      </c>
      <c r="E4170" s="102" t="s">
        <v>276</v>
      </c>
      <c r="H4170" s="102">
        <v>45524</v>
      </c>
      <c r="I4170" s="102" t="s">
        <v>5139</v>
      </c>
      <c r="J4170" s="102" t="s">
        <v>334</v>
      </c>
      <c r="K4170" s="102" t="s">
        <v>298</v>
      </c>
      <c r="L4170" s="102" t="s">
        <v>336</v>
      </c>
      <c r="M4170" s="102" t="s">
        <v>1074</v>
      </c>
      <c r="N4170" s="102">
        <v>2</v>
      </c>
      <c r="O4170" s="102" t="s">
        <v>1075</v>
      </c>
    </row>
    <row r="4171" spans="1:15" x14ac:dyDescent="0.25">
      <c r="A4171" s="102" t="s">
        <v>8196</v>
      </c>
      <c r="B4171" s="103" t="s">
        <v>1912</v>
      </c>
      <c r="C4171" s="103" t="s">
        <v>274</v>
      </c>
      <c r="D4171" s="102" t="s">
        <v>152</v>
      </c>
      <c r="E4171" s="102" t="s">
        <v>276</v>
      </c>
      <c r="H4171" s="102">
        <v>45524</v>
      </c>
      <c r="I4171" s="102" t="s">
        <v>5139</v>
      </c>
      <c r="J4171" s="102" t="s">
        <v>334</v>
      </c>
      <c r="K4171" s="102" t="s">
        <v>298</v>
      </c>
      <c r="L4171" s="102" t="s">
        <v>336</v>
      </c>
      <c r="M4171" s="102" t="s">
        <v>1074</v>
      </c>
      <c r="N4171" s="102">
        <v>2</v>
      </c>
      <c r="O4171" s="102" t="s">
        <v>1075</v>
      </c>
    </row>
    <row r="4172" spans="1:15" x14ac:dyDescent="0.25">
      <c r="A4172" s="102" t="s">
        <v>3112</v>
      </c>
      <c r="B4172" s="103" t="s">
        <v>3113</v>
      </c>
      <c r="C4172" s="103" t="s">
        <v>1225</v>
      </c>
      <c r="D4172" s="102" t="s">
        <v>247</v>
      </c>
      <c r="E4172" s="102" t="s">
        <v>275</v>
      </c>
      <c r="F4172" s="102" t="s">
        <v>8197</v>
      </c>
      <c r="H4172" s="102">
        <v>45524</v>
      </c>
      <c r="I4172" s="102" t="s">
        <v>5139</v>
      </c>
      <c r="J4172" s="102" t="s">
        <v>334</v>
      </c>
      <c r="K4172" s="102" t="s">
        <v>298</v>
      </c>
      <c r="L4172" s="102" t="s">
        <v>336</v>
      </c>
      <c r="M4172" s="102" t="s">
        <v>1074</v>
      </c>
      <c r="N4172" s="102">
        <v>2</v>
      </c>
      <c r="O4172" s="102" t="s">
        <v>1075</v>
      </c>
    </row>
    <row r="4173" spans="1:15" x14ac:dyDescent="0.25">
      <c r="A4173" s="102" t="s">
        <v>8198</v>
      </c>
      <c r="B4173" s="103" t="s">
        <v>2979</v>
      </c>
      <c r="C4173" s="103" t="s">
        <v>277</v>
      </c>
      <c r="D4173" s="102" t="s">
        <v>281</v>
      </c>
      <c r="E4173" s="102" t="s">
        <v>275</v>
      </c>
      <c r="F4173" s="102" t="s">
        <v>8199</v>
      </c>
      <c r="H4173" s="102">
        <v>45524</v>
      </c>
      <c r="I4173" s="102" t="s">
        <v>5139</v>
      </c>
      <c r="J4173" s="102" t="s">
        <v>334</v>
      </c>
      <c r="K4173" s="102" t="s">
        <v>298</v>
      </c>
      <c r="L4173" s="102" t="s">
        <v>336</v>
      </c>
      <c r="M4173" s="102" t="s">
        <v>1074</v>
      </c>
      <c r="N4173" s="102">
        <v>2</v>
      </c>
      <c r="O4173" s="102" t="s">
        <v>1075</v>
      </c>
    </row>
    <row r="4174" spans="1:15" x14ac:dyDescent="0.25">
      <c r="A4174" s="102" t="s">
        <v>8200</v>
      </c>
      <c r="B4174" s="103" t="s">
        <v>1762</v>
      </c>
      <c r="C4174" s="103" t="s">
        <v>277</v>
      </c>
      <c r="D4174" s="102" t="s">
        <v>281</v>
      </c>
      <c r="E4174" s="102" t="s">
        <v>275</v>
      </c>
      <c r="F4174" s="102" t="s">
        <v>8201</v>
      </c>
      <c r="H4174" s="102">
        <v>45524</v>
      </c>
      <c r="I4174" s="102" t="s">
        <v>5139</v>
      </c>
      <c r="J4174" s="102" t="s">
        <v>334</v>
      </c>
      <c r="K4174" s="102" t="s">
        <v>298</v>
      </c>
      <c r="L4174" s="102" t="s">
        <v>336</v>
      </c>
      <c r="M4174" s="102" t="s">
        <v>1074</v>
      </c>
      <c r="N4174" s="102">
        <v>2</v>
      </c>
      <c r="O4174" s="102" t="s">
        <v>1075</v>
      </c>
    </row>
    <row r="4175" spans="1:15" x14ac:dyDescent="0.25">
      <c r="A4175" s="102" t="s">
        <v>8202</v>
      </c>
      <c r="B4175" s="103" t="s">
        <v>1266</v>
      </c>
      <c r="C4175" s="103" t="s">
        <v>1225</v>
      </c>
      <c r="D4175" s="102" t="s">
        <v>196</v>
      </c>
      <c r="E4175" s="102" t="s">
        <v>276</v>
      </c>
      <c r="H4175" s="102">
        <v>45524</v>
      </c>
      <c r="I4175" s="102" t="s">
        <v>5139</v>
      </c>
      <c r="J4175" s="102" t="s">
        <v>334</v>
      </c>
      <c r="K4175" s="102" t="s">
        <v>298</v>
      </c>
      <c r="L4175" s="102" t="s">
        <v>336</v>
      </c>
      <c r="M4175" s="102" t="s">
        <v>1074</v>
      </c>
      <c r="N4175" s="102">
        <v>2</v>
      </c>
      <c r="O4175" s="102" t="s">
        <v>1075</v>
      </c>
    </row>
    <row r="4176" spans="1:15" x14ac:dyDescent="0.25">
      <c r="A4176" s="102" t="s">
        <v>8203</v>
      </c>
      <c r="B4176" s="103" t="s">
        <v>1457</v>
      </c>
      <c r="C4176" s="103" t="s">
        <v>1077</v>
      </c>
      <c r="D4176" s="102" t="s">
        <v>196</v>
      </c>
      <c r="E4176" s="102" t="s">
        <v>276</v>
      </c>
      <c r="H4176" s="102">
        <v>45524</v>
      </c>
      <c r="I4176" s="102" t="s">
        <v>5139</v>
      </c>
      <c r="J4176" s="102" t="s">
        <v>334</v>
      </c>
      <c r="K4176" s="102" t="s">
        <v>298</v>
      </c>
      <c r="L4176" s="102" t="s">
        <v>336</v>
      </c>
      <c r="M4176" s="102" t="s">
        <v>1074</v>
      </c>
      <c r="N4176" s="102">
        <v>2</v>
      </c>
      <c r="O4176" s="102" t="s">
        <v>1075</v>
      </c>
    </row>
    <row r="4177" spans="1:15" x14ac:dyDescent="0.25">
      <c r="A4177" s="102" t="s">
        <v>5560</v>
      </c>
      <c r="B4177" s="103" t="s">
        <v>5561</v>
      </c>
      <c r="C4177" s="103" t="s">
        <v>1360</v>
      </c>
      <c r="D4177" s="102" t="s">
        <v>8050</v>
      </c>
      <c r="E4177" s="102" t="s">
        <v>275</v>
      </c>
      <c r="F4177" s="102" t="s">
        <v>8204</v>
      </c>
      <c r="H4177" s="102">
        <v>45524</v>
      </c>
      <c r="I4177" s="102" t="s">
        <v>5139</v>
      </c>
      <c r="J4177" s="102" t="s">
        <v>334</v>
      </c>
      <c r="K4177" s="102" t="s">
        <v>298</v>
      </c>
      <c r="L4177" s="102" t="s">
        <v>336</v>
      </c>
      <c r="M4177" s="102" t="s">
        <v>1074</v>
      </c>
      <c r="N4177" s="102">
        <v>2</v>
      </c>
      <c r="O4177" s="102" t="s">
        <v>1075</v>
      </c>
    </row>
    <row r="4178" spans="1:15" x14ac:dyDescent="0.25">
      <c r="A4178" s="102" t="s">
        <v>5560</v>
      </c>
      <c r="B4178" s="103" t="s">
        <v>5563</v>
      </c>
      <c r="C4178" s="103" t="s">
        <v>1360</v>
      </c>
      <c r="D4178" s="102" t="s">
        <v>8050</v>
      </c>
      <c r="E4178" s="102" t="s">
        <v>275</v>
      </c>
      <c r="F4178" s="102" t="s">
        <v>8205</v>
      </c>
      <c r="H4178" s="102">
        <v>45524</v>
      </c>
      <c r="I4178" s="102" t="s">
        <v>5139</v>
      </c>
      <c r="J4178" s="102" t="s">
        <v>334</v>
      </c>
      <c r="K4178" s="102" t="s">
        <v>298</v>
      </c>
      <c r="L4178" s="102" t="s">
        <v>336</v>
      </c>
      <c r="M4178" s="102" t="s">
        <v>1074</v>
      </c>
      <c r="N4178" s="102">
        <v>2</v>
      </c>
      <c r="O4178" s="102" t="s">
        <v>1075</v>
      </c>
    </row>
    <row r="4179" spans="1:15" x14ac:dyDescent="0.25">
      <c r="A4179" s="102" t="s">
        <v>3126</v>
      </c>
      <c r="B4179" s="103" t="s">
        <v>2917</v>
      </c>
      <c r="C4179" s="103" t="s">
        <v>1118</v>
      </c>
      <c r="D4179" s="102" t="s">
        <v>8050</v>
      </c>
      <c r="E4179" s="102" t="s">
        <v>275</v>
      </c>
      <c r="F4179" s="102" t="s">
        <v>8206</v>
      </c>
      <c r="H4179" s="102">
        <v>45524</v>
      </c>
      <c r="I4179" s="102" t="s">
        <v>5139</v>
      </c>
      <c r="J4179" s="102" t="s">
        <v>334</v>
      </c>
      <c r="K4179" s="102" t="s">
        <v>298</v>
      </c>
      <c r="L4179" s="102" t="s">
        <v>336</v>
      </c>
      <c r="M4179" s="102" t="s">
        <v>1074</v>
      </c>
      <c r="N4179" s="102">
        <v>2</v>
      </c>
      <c r="O4179" s="102" t="s">
        <v>1075</v>
      </c>
    </row>
    <row r="4180" spans="1:15" x14ac:dyDescent="0.25">
      <c r="A4180" s="102" t="s">
        <v>8207</v>
      </c>
      <c r="B4180" s="103" t="s">
        <v>5869</v>
      </c>
      <c r="C4180" s="103" t="s">
        <v>1225</v>
      </c>
      <c r="D4180" s="102" t="s">
        <v>196</v>
      </c>
      <c r="E4180" s="102" t="s">
        <v>275</v>
      </c>
      <c r="F4180" s="102" t="s">
        <v>8208</v>
      </c>
      <c r="H4180" s="102">
        <v>45524</v>
      </c>
      <c r="I4180" s="102" t="s">
        <v>5139</v>
      </c>
      <c r="J4180" s="102" t="s">
        <v>334</v>
      </c>
      <c r="K4180" s="102" t="s">
        <v>298</v>
      </c>
      <c r="L4180" s="102" t="s">
        <v>336</v>
      </c>
      <c r="M4180" s="102" t="s">
        <v>1074</v>
      </c>
      <c r="N4180" s="102">
        <v>2</v>
      </c>
      <c r="O4180" s="102" t="s">
        <v>1075</v>
      </c>
    </row>
    <row r="4181" spans="1:15" x14ac:dyDescent="0.25">
      <c r="A4181" s="102" t="s">
        <v>3132</v>
      </c>
      <c r="B4181" s="103" t="s">
        <v>3133</v>
      </c>
      <c r="C4181" s="103" t="s">
        <v>1082</v>
      </c>
      <c r="D4181" s="102" t="s">
        <v>8050</v>
      </c>
      <c r="E4181" s="102" t="s">
        <v>275</v>
      </c>
      <c r="F4181" s="102" t="s">
        <v>8209</v>
      </c>
      <c r="H4181" s="102">
        <v>45524</v>
      </c>
      <c r="I4181" s="102" t="s">
        <v>5139</v>
      </c>
      <c r="J4181" s="102" t="s">
        <v>334</v>
      </c>
      <c r="K4181" s="102" t="s">
        <v>298</v>
      </c>
      <c r="L4181" s="102" t="s">
        <v>336</v>
      </c>
      <c r="M4181" s="102" t="s">
        <v>1082</v>
      </c>
      <c r="N4181" s="102">
        <v>2</v>
      </c>
      <c r="O4181" s="102" t="s">
        <v>1075</v>
      </c>
    </row>
    <row r="4182" spans="1:15" x14ac:dyDescent="0.25">
      <c r="A4182" s="102" t="s">
        <v>3132</v>
      </c>
      <c r="B4182" s="103" t="s">
        <v>3135</v>
      </c>
      <c r="C4182" s="103" t="s">
        <v>1360</v>
      </c>
      <c r="D4182" s="102" t="s">
        <v>8050</v>
      </c>
      <c r="E4182" s="102" t="s">
        <v>275</v>
      </c>
      <c r="F4182" s="102" t="s">
        <v>8210</v>
      </c>
      <c r="H4182" s="102">
        <v>45524</v>
      </c>
      <c r="I4182" s="102" t="s">
        <v>5139</v>
      </c>
      <c r="J4182" s="102" t="s">
        <v>334</v>
      </c>
      <c r="K4182" s="102" t="s">
        <v>298</v>
      </c>
      <c r="L4182" s="102" t="s">
        <v>336</v>
      </c>
      <c r="M4182" s="102" t="s">
        <v>1074</v>
      </c>
      <c r="N4182" s="102">
        <v>2</v>
      </c>
      <c r="O4182" s="102" t="s">
        <v>1075</v>
      </c>
    </row>
    <row r="4183" spans="1:15" x14ac:dyDescent="0.25">
      <c r="A4183" s="102" t="s">
        <v>3132</v>
      </c>
      <c r="B4183" s="103" t="s">
        <v>2999</v>
      </c>
      <c r="C4183" s="103" t="s">
        <v>1082</v>
      </c>
      <c r="D4183" s="102" t="s">
        <v>8050</v>
      </c>
      <c r="E4183" s="102" t="s">
        <v>275</v>
      </c>
      <c r="F4183" s="102" t="s">
        <v>8211</v>
      </c>
      <c r="H4183" s="102">
        <v>45524</v>
      </c>
      <c r="I4183" s="102" t="s">
        <v>5139</v>
      </c>
      <c r="J4183" s="102" t="s">
        <v>334</v>
      </c>
      <c r="K4183" s="102" t="s">
        <v>298</v>
      </c>
      <c r="L4183" s="102" t="s">
        <v>336</v>
      </c>
      <c r="M4183" s="102" t="s">
        <v>1082</v>
      </c>
      <c r="N4183" s="102">
        <v>2</v>
      </c>
      <c r="O4183" s="102" t="s">
        <v>1075</v>
      </c>
    </row>
    <row r="4184" spans="1:15" x14ac:dyDescent="0.25">
      <c r="A4184" s="102" t="s">
        <v>5583</v>
      </c>
      <c r="B4184" s="103" t="s">
        <v>5584</v>
      </c>
      <c r="C4184" s="103" t="s">
        <v>1118</v>
      </c>
      <c r="D4184" s="102" t="s">
        <v>2843</v>
      </c>
      <c r="E4184" s="102" t="s">
        <v>275</v>
      </c>
      <c r="F4184" s="102" t="s">
        <v>8212</v>
      </c>
      <c r="H4184" s="102">
        <v>45524</v>
      </c>
      <c r="I4184" s="102" t="s">
        <v>5139</v>
      </c>
      <c r="J4184" s="102" t="s">
        <v>334</v>
      </c>
      <c r="K4184" s="102" t="s">
        <v>298</v>
      </c>
      <c r="L4184" s="102" t="s">
        <v>336</v>
      </c>
      <c r="M4184" s="102" t="s">
        <v>1074</v>
      </c>
      <c r="N4184" s="102">
        <v>2</v>
      </c>
      <c r="O4184" s="102" t="s">
        <v>1075</v>
      </c>
    </row>
    <row r="4185" spans="1:15" x14ac:dyDescent="0.25">
      <c r="A4185" s="102" t="s">
        <v>5586</v>
      </c>
      <c r="B4185" s="103" t="s">
        <v>5587</v>
      </c>
      <c r="C4185" s="103" t="s">
        <v>1360</v>
      </c>
      <c r="D4185" s="102" t="s">
        <v>8050</v>
      </c>
      <c r="E4185" s="102" t="s">
        <v>275</v>
      </c>
      <c r="F4185" s="102" t="s">
        <v>8213</v>
      </c>
      <c r="H4185" s="102">
        <v>45524</v>
      </c>
      <c r="I4185" s="102" t="s">
        <v>5139</v>
      </c>
      <c r="J4185" s="102" t="s">
        <v>334</v>
      </c>
      <c r="K4185" s="102" t="s">
        <v>298</v>
      </c>
      <c r="L4185" s="102" t="s">
        <v>336</v>
      </c>
      <c r="M4185" s="102" t="s">
        <v>1074</v>
      </c>
      <c r="N4185" s="102">
        <v>2</v>
      </c>
      <c r="O4185" s="102" t="s">
        <v>1075</v>
      </c>
    </row>
    <row r="4186" spans="1:15" x14ac:dyDescent="0.25">
      <c r="A4186" s="102" t="s">
        <v>5586</v>
      </c>
      <c r="B4186" s="103" t="s">
        <v>5589</v>
      </c>
      <c r="C4186" s="103" t="s">
        <v>1360</v>
      </c>
      <c r="D4186" s="102" t="s">
        <v>8050</v>
      </c>
      <c r="E4186" s="102" t="s">
        <v>275</v>
      </c>
      <c r="F4186" s="102" t="s">
        <v>8214</v>
      </c>
      <c r="H4186" s="102">
        <v>45524</v>
      </c>
      <c r="I4186" s="102" t="s">
        <v>5139</v>
      </c>
      <c r="J4186" s="102" t="s">
        <v>334</v>
      </c>
      <c r="K4186" s="102" t="s">
        <v>298</v>
      </c>
      <c r="L4186" s="102" t="s">
        <v>336</v>
      </c>
      <c r="M4186" s="102" t="s">
        <v>1074</v>
      </c>
      <c r="N4186" s="102">
        <v>2</v>
      </c>
      <c r="O4186" s="102" t="s">
        <v>1075</v>
      </c>
    </row>
    <row r="4187" spans="1:15" x14ac:dyDescent="0.25">
      <c r="A4187" s="102" t="s">
        <v>5586</v>
      </c>
      <c r="B4187" s="103" t="s">
        <v>5591</v>
      </c>
      <c r="C4187" s="103" t="s">
        <v>1118</v>
      </c>
      <c r="D4187" s="102" t="s">
        <v>8050</v>
      </c>
      <c r="E4187" s="102" t="s">
        <v>275</v>
      </c>
      <c r="F4187" s="102" t="s">
        <v>8215</v>
      </c>
      <c r="H4187" s="102">
        <v>45524</v>
      </c>
      <c r="I4187" s="102" t="s">
        <v>5139</v>
      </c>
      <c r="J4187" s="102" t="s">
        <v>334</v>
      </c>
      <c r="K4187" s="102" t="s">
        <v>298</v>
      </c>
      <c r="L4187" s="102" t="s">
        <v>336</v>
      </c>
      <c r="M4187" s="102" t="s">
        <v>1074</v>
      </c>
      <c r="N4187" s="102">
        <v>2</v>
      </c>
      <c r="O4187" s="102" t="s">
        <v>1075</v>
      </c>
    </row>
    <row r="4188" spans="1:15" x14ac:dyDescent="0.25">
      <c r="A4188" s="102" t="s">
        <v>5593</v>
      </c>
      <c r="B4188" s="103" t="s">
        <v>3786</v>
      </c>
      <c r="C4188" s="103" t="s">
        <v>274</v>
      </c>
      <c r="D4188" s="102" t="s">
        <v>152</v>
      </c>
      <c r="E4188" s="102" t="s">
        <v>275</v>
      </c>
      <c r="F4188" s="102" t="s">
        <v>8216</v>
      </c>
      <c r="H4188" s="102">
        <v>45524</v>
      </c>
      <c r="I4188" s="102" t="s">
        <v>5139</v>
      </c>
      <c r="J4188" s="102" t="s">
        <v>334</v>
      </c>
      <c r="K4188" s="102" t="s">
        <v>298</v>
      </c>
      <c r="L4188" s="102" t="s">
        <v>336</v>
      </c>
      <c r="M4188" s="102" t="s">
        <v>1074</v>
      </c>
      <c r="N4188" s="102">
        <v>2</v>
      </c>
      <c r="O4188" s="102" t="s">
        <v>1075</v>
      </c>
    </row>
    <row r="4189" spans="1:15" x14ac:dyDescent="0.25">
      <c r="A4189" s="102" t="s">
        <v>5689</v>
      </c>
      <c r="B4189" s="103" t="s">
        <v>8217</v>
      </c>
      <c r="C4189" s="103" t="s">
        <v>1118</v>
      </c>
      <c r="D4189" s="102" t="s">
        <v>8050</v>
      </c>
      <c r="E4189" s="102" t="s">
        <v>275</v>
      </c>
      <c r="F4189" s="102" t="s">
        <v>8218</v>
      </c>
      <c r="H4189" s="102">
        <v>45524</v>
      </c>
      <c r="I4189" s="102" t="s">
        <v>5139</v>
      </c>
      <c r="J4189" s="102" t="s">
        <v>334</v>
      </c>
      <c r="K4189" s="102" t="s">
        <v>298</v>
      </c>
      <c r="L4189" s="102" t="s">
        <v>336</v>
      </c>
      <c r="M4189" s="102" t="s">
        <v>1074</v>
      </c>
      <c r="N4189" s="102">
        <v>2</v>
      </c>
      <c r="O4189" s="102" t="s">
        <v>1075</v>
      </c>
    </row>
    <row r="4190" spans="1:15" x14ac:dyDescent="0.25">
      <c r="A4190" s="102" t="s">
        <v>5600</v>
      </c>
      <c r="B4190" s="103" t="s">
        <v>5601</v>
      </c>
      <c r="C4190" s="103" t="s">
        <v>1118</v>
      </c>
      <c r="D4190" s="102" t="s">
        <v>8050</v>
      </c>
      <c r="E4190" s="102" t="s">
        <v>275</v>
      </c>
      <c r="F4190" s="102" t="s">
        <v>8219</v>
      </c>
      <c r="H4190" s="102">
        <v>45524</v>
      </c>
      <c r="I4190" s="102" t="s">
        <v>5139</v>
      </c>
      <c r="J4190" s="102" t="s">
        <v>334</v>
      </c>
      <c r="K4190" s="102" t="s">
        <v>298</v>
      </c>
      <c r="L4190" s="102" t="s">
        <v>336</v>
      </c>
      <c r="M4190" s="102" t="s">
        <v>1074</v>
      </c>
      <c r="N4190" s="102">
        <v>2</v>
      </c>
      <c r="O4190" s="102" t="s">
        <v>1075</v>
      </c>
    </row>
    <row r="4191" spans="1:15" x14ac:dyDescent="0.25">
      <c r="A4191" s="102" t="s">
        <v>5603</v>
      </c>
      <c r="B4191" s="103" t="s">
        <v>5604</v>
      </c>
      <c r="C4191" s="103" t="s">
        <v>1360</v>
      </c>
      <c r="D4191" s="102" t="s">
        <v>8050</v>
      </c>
      <c r="E4191" s="102" t="s">
        <v>275</v>
      </c>
      <c r="F4191" s="102" t="s">
        <v>8220</v>
      </c>
      <c r="H4191" s="102">
        <v>45524</v>
      </c>
      <c r="I4191" s="102" t="s">
        <v>5139</v>
      </c>
      <c r="J4191" s="102" t="s">
        <v>334</v>
      </c>
      <c r="K4191" s="102" t="s">
        <v>298</v>
      </c>
      <c r="L4191" s="102" t="s">
        <v>336</v>
      </c>
      <c r="M4191" s="102" t="s">
        <v>1074</v>
      </c>
      <c r="N4191" s="102">
        <v>2</v>
      </c>
      <c r="O4191" s="102" t="s">
        <v>1075</v>
      </c>
    </row>
    <row r="4192" spans="1:15" x14ac:dyDescent="0.25">
      <c r="A4192" s="102" t="s">
        <v>5606</v>
      </c>
      <c r="B4192" s="103" t="s">
        <v>5608</v>
      </c>
      <c r="C4192" s="103" t="s">
        <v>1118</v>
      </c>
      <c r="D4192" s="102" t="s">
        <v>8050</v>
      </c>
      <c r="E4192" s="102" t="s">
        <v>275</v>
      </c>
      <c r="F4192" s="102" t="s">
        <v>8221</v>
      </c>
      <c r="H4192" s="102">
        <v>45524</v>
      </c>
      <c r="I4192" s="102" t="s">
        <v>5139</v>
      </c>
      <c r="J4192" s="102" t="s">
        <v>334</v>
      </c>
      <c r="K4192" s="102" t="s">
        <v>298</v>
      </c>
      <c r="L4192" s="102" t="s">
        <v>336</v>
      </c>
      <c r="M4192" s="102" t="s">
        <v>1074</v>
      </c>
      <c r="N4192" s="102">
        <v>2</v>
      </c>
      <c r="O4192" s="102" t="s">
        <v>1075</v>
      </c>
    </row>
    <row r="4193" spans="1:15" x14ac:dyDescent="0.25">
      <c r="A4193" s="102" t="s">
        <v>8222</v>
      </c>
      <c r="B4193" s="103" t="s">
        <v>8223</v>
      </c>
      <c r="C4193" s="103" t="s">
        <v>1118</v>
      </c>
      <c r="D4193" s="102" t="s">
        <v>2843</v>
      </c>
      <c r="E4193" s="102" t="s">
        <v>275</v>
      </c>
      <c r="F4193" s="102" t="s">
        <v>8224</v>
      </c>
      <c r="H4193" s="102">
        <v>45524</v>
      </c>
      <c r="I4193" s="102" t="s">
        <v>5139</v>
      </c>
      <c r="J4193" s="102" t="s">
        <v>334</v>
      </c>
      <c r="K4193" s="102" t="s">
        <v>298</v>
      </c>
      <c r="L4193" s="102" t="s">
        <v>336</v>
      </c>
      <c r="M4193" s="102" t="s">
        <v>1074</v>
      </c>
      <c r="N4193" s="102">
        <v>2</v>
      </c>
      <c r="O4193" s="102" t="s">
        <v>1075</v>
      </c>
    </row>
    <row r="4194" spans="1:15" x14ac:dyDescent="0.25">
      <c r="A4194" s="102" t="s">
        <v>5610</v>
      </c>
      <c r="B4194" s="103" t="s">
        <v>5495</v>
      </c>
      <c r="C4194" s="103" t="s">
        <v>1118</v>
      </c>
      <c r="D4194" s="102" t="s">
        <v>8050</v>
      </c>
      <c r="E4194" s="102" t="s">
        <v>275</v>
      </c>
      <c r="F4194" s="102" t="s">
        <v>8225</v>
      </c>
      <c r="H4194" s="102">
        <v>45524</v>
      </c>
      <c r="I4194" s="102" t="s">
        <v>5139</v>
      </c>
      <c r="J4194" s="102" t="s">
        <v>334</v>
      </c>
      <c r="K4194" s="102" t="s">
        <v>298</v>
      </c>
      <c r="L4194" s="102" t="s">
        <v>336</v>
      </c>
      <c r="M4194" s="102" t="s">
        <v>1074</v>
      </c>
      <c r="N4194" s="102">
        <v>2</v>
      </c>
      <c r="O4194" s="102" t="s">
        <v>1075</v>
      </c>
    </row>
    <row r="4195" spans="1:15" x14ac:dyDescent="0.25">
      <c r="A4195" s="102" t="s">
        <v>5612</v>
      </c>
      <c r="B4195" s="103" t="s">
        <v>5613</v>
      </c>
      <c r="C4195" s="103" t="s">
        <v>1118</v>
      </c>
      <c r="D4195" s="102" t="s">
        <v>8050</v>
      </c>
      <c r="E4195" s="102" t="s">
        <v>275</v>
      </c>
      <c r="F4195" s="102" t="s">
        <v>8226</v>
      </c>
      <c r="H4195" s="102">
        <v>45524</v>
      </c>
      <c r="I4195" s="102" t="s">
        <v>5139</v>
      </c>
      <c r="J4195" s="102" t="s">
        <v>334</v>
      </c>
      <c r="K4195" s="102" t="s">
        <v>298</v>
      </c>
      <c r="L4195" s="102" t="s">
        <v>336</v>
      </c>
      <c r="M4195" s="102" t="s">
        <v>1074</v>
      </c>
      <c r="N4195" s="102">
        <v>2</v>
      </c>
      <c r="O4195" s="102" t="s">
        <v>1075</v>
      </c>
    </row>
    <row r="4196" spans="1:15" x14ac:dyDescent="0.25">
      <c r="A4196" s="102" t="s">
        <v>1889</v>
      </c>
      <c r="B4196" s="103" t="s">
        <v>8227</v>
      </c>
      <c r="C4196" s="103" t="s">
        <v>1360</v>
      </c>
      <c r="D4196" s="102" t="s">
        <v>8050</v>
      </c>
      <c r="E4196" s="102" t="s">
        <v>275</v>
      </c>
      <c r="F4196" s="102" t="s">
        <v>8228</v>
      </c>
      <c r="H4196" s="102">
        <v>45524</v>
      </c>
      <c r="I4196" s="102" t="s">
        <v>5139</v>
      </c>
      <c r="J4196" s="102" t="s">
        <v>334</v>
      </c>
      <c r="K4196" s="102" t="s">
        <v>298</v>
      </c>
      <c r="L4196" s="102" t="s">
        <v>336</v>
      </c>
      <c r="M4196" s="102" t="s">
        <v>1074</v>
      </c>
      <c r="N4196" s="102">
        <v>2</v>
      </c>
      <c r="O4196" s="102" t="s">
        <v>1075</v>
      </c>
    </row>
    <row r="4197" spans="1:15" x14ac:dyDescent="0.25">
      <c r="A4197" s="102" t="s">
        <v>1889</v>
      </c>
      <c r="B4197" s="103" t="s">
        <v>3085</v>
      </c>
      <c r="C4197" s="103" t="s">
        <v>1082</v>
      </c>
      <c r="D4197" s="102" t="s">
        <v>8050</v>
      </c>
      <c r="E4197" s="102" t="s">
        <v>275</v>
      </c>
      <c r="F4197" s="102" t="s">
        <v>8229</v>
      </c>
      <c r="H4197" s="102">
        <v>45524</v>
      </c>
      <c r="I4197" s="102" t="s">
        <v>5139</v>
      </c>
      <c r="J4197" s="102" t="s">
        <v>334</v>
      </c>
      <c r="K4197" s="102" t="s">
        <v>298</v>
      </c>
      <c r="L4197" s="102" t="s">
        <v>336</v>
      </c>
      <c r="M4197" s="102" t="s">
        <v>1082</v>
      </c>
      <c r="N4197" s="102">
        <v>2</v>
      </c>
      <c r="O4197" s="102" t="s">
        <v>1075</v>
      </c>
    </row>
    <row r="4198" spans="1:15" x14ac:dyDescent="0.25">
      <c r="A4198" s="102" t="s">
        <v>1889</v>
      </c>
      <c r="B4198" s="103" t="s">
        <v>8230</v>
      </c>
      <c r="C4198" s="103" t="s">
        <v>1082</v>
      </c>
      <c r="D4198" s="102" t="s">
        <v>8050</v>
      </c>
      <c r="E4198" s="102" t="s">
        <v>275</v>
      </c>
      <c r="F4198" s="102" t="s">
        <v>8231</v>
      </c>
      <c r="H4198" s="102">
        <v>45524</v>
      </c>
      <c r="I4198" s="102" t="s">
        <v>5139</v>
      </c>
      <c r="J4198" s="102" t="s">
        <v>334</v>
      </c>
      <c r="K4198" s="102" t="s">
        <v>298</v>
      </c>
      <c r="L4198" s="102" t="s">
        <v>336</v>
      </c>
      <c r="M4198" s="102" t="s">
        <v>1082</v>
      </c>
      <c r="N4198" s="102">
        <v>2</v>
      </c>
      <c r="O4198" s="102" t="s">
        <v>1075</v>
      </c>
    </row>
    <row r="4199" spans="1:15" x14ac:dyDescent="0.25">
      <c r="A4199" s="102" t="s">
        <v>1647</v>
      </c>
      <c r="B4199" s="103" t="s">
        <v>1135</v>
      </c>
      <c r="C4199" s="103" t="s">
        <v>274</v>
      </c>
      <c r="D4199" s="102" t="s">
        <v>281</v>
      </c>
      <c r="E4199" s="102" t="s">
        <v>275</v>
      </c>
      <c r="F4199" s="102" t="s">
        <v>8232</v>
      </c>
      <c r="H4199" s="102">
        <v>45524</v>
      </c>
      <c r="I4199" s="102" t="s">
        <v>5139</v>
      </c>
      <c r="J4199" s="102" t="s">
        <v>334</v>
      </c>
      <c r="K4199" s="102" t="s">
        <v>298</v>
      </c>
      <c r="L4199" s="102" t="s">
        <v>336</v>
      </c>
      <c r="M4199" s="102" t="s">
        <v>1074</v>
      </c>
      <c r="N4199" s="102">
        <v>2</v>
      </c>
      <c r="O4199" s="102" t="s">
        <v>1075</v>
      </c>
    </row>
    <row r="4200" spans="1:15" x14ac:dyDescent="0.25">
      <c r="A4200" s="102" t="s">
        <v>8233</v>
      </c>
      <c r="B4200" s="103" t="s">
        <v>2198</v>
      </c>
      <c r="C4200" s="103" t="s">
        <v>1225</v>
      </c>
      <c r="D4200" s="102" t="s">
        <v>196</v>
      </c>
      <c r="E4200" s="102" t="s">
        <v>275</v>
      </c>
      <c r="F4200" s="102" t="s">
        <v>8234</v>
      </c>
      <c r="H4200" s="102">
        <v>45524</v>
      </c>
      <c r="I4200" s="102" t="s">
        <v>5139</v>
      </c>
      <c r="J4200" s="102" t="s">
        <v>334</v>
      </c>
      <c r="K4200" s="102" t="s">
        <v>298</v>
      </c>
      <c r="L4200" s="102" t="s">
        <v>336</v>
      </c>
      <c r="M4200" s="102" t="s">
        <v>1074</v>
      </c>
      <c r="N4200" s="102">
        <v>2</v>
      </c>
      <c r="O4200" s="102" t="s">
        <v>1075</v>
      </c>
    </row>
    <row r="4201" spans="1:15" x14ac:dyDescent="0.25">
      <c r="A4201" s="102" t="s">
        <v>8235</v>
      </c>
      <c r="B4201" s="103" t="s">
        <v>8236</v>
      </c>
      <c r="C4201" s="103" t="s">
        <v>1118</v>
      </c>
      <c r="D4201" s="102" t="s">
        <v>2843</v>
      </c>
      <c r="E4201" s="102" t="s">
        <v>275</v>
      </c>
      <c r="F4201" s="102" t="s">
        <v>8237</v>
      </c>
      <c r="H4201" s="102">
        <v>45524</v>
      </c>
      <c r="I4201" s="102" t="s">
        <v>5139</v>
      </c>
      <c r="J4201" s="102" t="s">
        <v>334</v>
      </c>
      <c r="K4201" s="102" t="s">
        <v>298</v>
      </c>
      <c r="L4201" s="102" t="s">
        <v>336</v>
      </c>
      <c r="M4201" s="102" t="s">
        <v>1074</v>
      </c>
      <c r="N4201" s="102">
        <v>2</v>
      </c>
      <c r="O4201" s="102" t="s">
        <v>1075</v>
      </c>
    </row>
    <row r="4202" spans="1:15" x14ac:dyDescent="0.25">
      <c r="A4202" s="102" t="s">
        <v>8238</v>
      </c>
      <c r="B4202" s="103" t="s">
        <v>5623</v>
      </c>
      <c r="C4202" s="103" t="s">
        <v>1118</v>
      </c>
      <c r="D4202" s="102" t="s">
        <v>152</v>
      </c>
      <c r="E4202" s="102" t="s">
        <v>275</v>
      </c>
      <c r="F4202" s="102" t="s">
        <v>8239</v>
      </c>
      <c r="H4202" s="102">
        <v>45524</v>
      </c>
      <c r="I4202" s="102" t="s">
        <v>5139</v>
      </c>
      <c r="J4202" s="102" t="s">
        <v>334</v>
      </c>
      <c r="K4202" s="102" t="s">
        <v>298</v>
      </c>
      <c r="L4202" s="102" t="s">
        <v>336</v>
      </c>
      <c r="M4202" s="102" t="s">
        <v>1074</v>
      </c>
      <c r="N4202" s="102">
        <v>2</v>
      </c>
      <c r="O4202" s="102" t="s">
        <v>1075</v>
      </c>
    </row>
    <row r="4203" spans="1:15" x14ac:dyDescent="0.25">
      <c r="A4203" s="102" t="s">
        <v>5625</v>
      </c>
      <c r="B4203" s="103" t="s">
        <v>5626</v>
      </c>
      <c r="C4203" s="103" t="s">
        <v>274</v>
      </c>
      <c r="D4203" s="102" t="s">
        <v>2843</v>
      </c>
      <c r="E4203" s="102" t="s">
        <v>275</v>
      </c>
      <c r="F4203" s="102" t="s">
        <v>8240</v>
      </c>
      <c r="H4203" s="102">
        <v>45524</v>
      </c>
      <c r="I4203" s="102" t="s">
        <v>5139</v>
      </c>
      <c r="J4203" s="102" t="s">
        <v>334</v>
      </c>
      <c r="K4203" s="102" t="s">
        <v>298</v>
      </c>
      <c r="L4203" s="102" t="s">
        <v>336</v>
      </c>
      <c r="M4203" s="102" t="s">
        <v>1074</v>
      </c>
      <c r="N4203" s="102">
        <v>2</v>
      </c>
      <c r="O4203" s="102" t="s">
        <v>1075</v>
      </c>
    </row>
    <row r="4204" spans="1:15" x14ac:dyDescent="0.25">
      <c r="A4204" s="102" t="s">
        <v>5625</v>
      </c>
      <c r="B4204" s="103" t="s">
        <v>5628</v>
      </c>
      <c r="C4204" s="103" t="s">
        <v>274</v>
      </c>
      <c r="D4204" s="102" t="s">
        <v>2843</v>
      </c>
      <c r="E4204" s="102" t="s">
        <v>275</v>
      </c>
      <c r="F4204" s="102" t="s">
        <v>8241</v>
      </c>
      <c r="H4204" s="102">
        <v>45524</v>
      </c>
      <c r="I4204" s="102" t="s">
        <v>5139</v>
      </c>
      <c r="J4204" s="102" t="s">
        <v>334</v>
      </c>
      <c r="K4204" s="102" t="s">
        <v>298</v>
      </c>
      <c r="L4204" s="102" t="s">
        <v>336</v>
      </c>
      <c r="M4204" s="102" t="s">
        <v>1074</v>
      </c>
      <c r="N4204" s="102">
        <v>2</v>
      </c>
      <c r="O4204" s="102" t="s">
        <v>1075</v>
      </c>
    </row>
    <row r="4205" spans="1:15" x14ac:dyDescent="0.25">
      <c r="A4205" s="102" t="s">
        <v>5625</v>
      </c>
      <c r="B4205" s="103" t="s">
        <v>5402</v>
      </c>
      <c r="C4205" s="103" t="s">
        <v>274</v>
      </c>
      <c r="D4205" s="102" t="s">
        <v>2843</v>
      </c>
      <c r="E4205" s="102" t="s">
        <v>275</v>
      </c>
      <c r="F4205" s="102" t="s">
        <v>8242</v>
      </c>
      <c r="H4205" s="102">
        <v>45524</v>
      </c>
      <c r="I4205" s="102" t="s">
        <v>5139</v>
      </c>
      <c r="J4205" s="102" t="s">
        <v>334</v>
      </c>
      <c r="K4205" s="102" t="s">
        <v>298</v>
      </c>
      <c r="L4205" s="102" t="s">
        <v>336</v>
      </c>
      <c r="M4205" s="102" t="s">
        <v>1074</v>
      </c>
      <c r="N4205" s="102">
        <v>2</v>
      </c>
      <c r="O4205" s="102" t="s">
        <v>1075</v>
      </c>
    </row>
    <row r="4206" spans="1:15" x14ac:dyDescent="0.25">
      <c r="A4206" s="102" t="s">
        <v>7520</v>
      </c>
      <c r="B4206" s="103" t="s">
        <v>6724</v>
      </c>
      <c r="C4206" s="103" t="s">
        <v>274</v>
      </c>
      <c r="D4206" s="102" t="s">
        <v>281</v>
      </c>
      <c r="E4206" s="102" t="s">
        <v>275</v>
      </c>
      <c r="F4206" s="102" t="s">
        <v>8243</v>
      </c>
      <c r="H4206" s="102">
        <v>45524</v>
      </c>
      <c r="I4206" s="102" t="s">
        <v>5139</v>
      </c>
      <c r="J4206" s="102" t="s">
        <v>334</v>
      </c>
      <c r="K4206" s="102" t="s">
        <v>298</v>
      </c>
      <c r="L4206" s="102" t="s">
        <v>336</v>
      </c>
      <c r="M4206" s="102" t="s">
        <v>1074</v>
      </c>
      <c r="N4206" s="102">
        <v>2</v>
      </c>
      <c r="O4206" s="102" t="s">
        <v>1075</v>
      </c>
    </row>
    <row r="4207" spans="1:15" x14ac:dyDescent="0.25">
      <c r="A4207" s="102" t="s">
        <v>5631</v>
      </c>
      <c r="B4207" s="103" t="s">
        <v>5632</v>
      </c>
      <c r="C4207" s="103" t="s">
        <v>1118</v>
      </c>
      <c r="D4207" s="102" t="s">
        <v>8050</v>
      </c>
      <c r="E4207" s="102" t="s">
        <v>275</v>
      </c>
      <c r="F4207" s="102" t="s">
        <v>8244</v>
      </c>
      <c r="H4207" s="102">
        <v>45524</v>
      </c>
      <c r="I4207" s="102" t="s">
        <v>5139</v>
      </c>
      <c r="J4207" s="102" t="s">
        <v>334</v>
      </c>
      <c r="K4207" s="102" t="s">
        <v>298</v>
      </c>
      <c r="L4207" s="102" t="s">
        <v>336</v>
      </c>
      <c r="M4207" s="102" t="s">
        <v>1074</v>
      </c>
      <c r="N4207" s="102">
        <v>2</v>
      </c>
      <c r="O4207" s="102" t="s">
        <v>1075</v>
      </c>
    </row>
    <row r="4208" spans="1:15" x14ac:dyDescent="0.25">
      <c r="A4208" s="102" t="s">
        <v>8245</v>
      </c>
      <c r="B4208" s="103" t="s">
        <v>1912</v>
      </c>
      <c r="C4208" s="103" t="s">
        <v>274</v>
      </c>
      <c r="D4208" s="102" t="s">
        <v>281</v>
      </c>
      <c r="E4208" s="102" t="s">
        <v>275</v>
      </c>
      <c r="F4208" s="102" t="s">
        <v>8246</v>
      </c>
      <c r="H4208" s="102">
        <v>45524</v>
      </c>
      <c r="I4208" s="102" t="s">
        <v>5139</v>
      </c>
      <c r="J4208" s="102" t="s">
        <v>334</v>
      </c>
      <c r="K4208" s="102" t="s">
        <v>298</v>
      </c>
      <c r="L4208" s="102" t="s">
        <v>336</v>
      </c>
      <c r="M4208" s="102" t="s">
        <v>1074</v>
      </c>
      <c r="N4208" s="102">
        <v>2</v>
      </c>
      <c r="O4208" s="102" t="s">
        <v>1075</v>
      </c>
    </row>
    <row r="4209" spans="1:15" x14ac:dyDescent="0.25">
      <c r="A4209" s="102" t="s">
        <v>8247</v>
      </c>
      <c r="B4209" s="103" t="s">
        <v>8248</v>
      </c>
      <c r="C4209" s="103" t="s">
        <v>274</v>
      </c>
      <c r="D4209" s="102" t="s">
        <v>281</v>
      </c>
      <c r="E4209" s="102" t="s">
        <v>275</v>
      </c>
      <c r="F4209" s="102" t="s">
        <v>8249</v>
      </c>
      <c r="H4209" s="102">
        <v>45524</v>
      </c>
      <c r="I4209" s="102" t="s">
        <v>5139</v>
      </c>
      <c r="J4209" s="102" t="s">
        <v>334</v>
      </c>
      <c r="K4209" s="102" t="s">
        <v>298</v>
      </c>
      <c r="L4209" s="102" t="s">
        <v>336</v>
      </c>
      <c r="M4209" s="102" t="s">
        <v>1074</v>
      </c>
      <c r="N4209" s="102">
        <v>2</v>
      </c>
      <c r="O4209" s="102" t="s">
        <v>1075</v>
      </c>
    </row>
    <row r="4210" spans="1:15" x14ac:dyDescent="0.25">
      <c r="A4210" s="102" t="s">
        <v>3172</v>
      </c>
      <c r="B4210" s="103" t="s">
        <v>3173</v>
      </c>
      <c r="C4210" s="103" t="s">
        <v>1225</v>
      </c>
      <c r="D4210" s="102" t="s">
        <v>196</v>
      </c>
      <c r="E4210" s="102" t="s">
        <v>275</v>
      </c>
      <c r="F4210" s="102" t="s">
        <v>8250</v>
      </c>
      <c r="H4210" s="102">
        <v>45524</v>
      </c>
      <c r="I4210" s="102" t="s">
        <v>5139</v>
      </c>
      <c r="J4210" s="102" t="s">
        <v>334</v>
      </c>
      <c r="K4210" s="102" t="s">
        <v>298</v>
      </c>
      <c r="L4210" s="102" t="s">
        <v>336</v>
      </c>
      <c r="M4210" s="102" t="s">
        <v>1074</v>
      </c>
      <c r="N4210" s="102">
        <v>2</v>
      </c>
      <c r="O4210" s="102" t="s">
        <v>1075</v>
      </c>
    </row>
    <row r="4211" spans="1:15" x14ac:dyDescent="0.25">
      <c r="A4211" s="102" t="s">
        <v>8152</v>
      </c>
      <c r="B4211" s="103" t="s">
        <v>8251</v>
      </c>
      <c r="C4211" s="103" t="s">
        <v>1118</v>
      </c>
      <c r="D4211" s="102" t="s">
        <v>2843</v>
      </c>
      <c r="E4211" s="102" t="s">
        <v>275</v>
      </c>
      <c r="F4211" s="102" t="s">
        <v>8252</v>
      </c>
      <c r="H4211" s="102">
        <v>45524</v>
      </c>
      <c r="I4211" s="102" t="s">
        <v>5139</v>
      </c>
      <c r="J4211" s="102" t="s">
        <v>334</v>
      </c>
      <c r="K4211" s="102" t="s">
        <v>298</v>
      </c>
      <c r="L4211" s="102" t="s">
        <v>336</v>
      </c>
      <c r="M4211" s="102" t="s">
        <v>1074</v>
      </c>
      <c r="N4211" s="102">
        <v>2</v>
      </c>
      <c r="O4211" s="102" t="s">
        <v>1075</v>
      </c>
    </row>
    <row r="4212" spans="1:15" x14ac:dyDescent="0.25">
      <c r="A4212" s="102" t="s">
        <v>8152</v>
      </c>
      <c r="B4212" s="103" t="s">
        <v>8253</v>
      </c>
      <c r="C4212" s="103" t="s">
        <v>1118</v>
      </c>
      <c r="D4212" s="102" t="s">
        <v>2843</v>
      </c>
      <c r="E4212" s="102" t="s">
        <v>275</v>
      </c>
      <c r="F4212" s="102" t="s">
        <v>8254</v>
      </c>
      <c r="H4212" s="102">
        <v>45524</v>
      </c>
      <c r="I4212" s="102" t="s">
        <v>5139</v>
      </c>
      <c r="J4212" s="102" t="s">
        <v>334</v>
      </c>
      <c r="K4212" s="102" t="s">
        <v>298</v>
      </c>
      <c r="L4212" s="102" t="s">
        <v>336</v>
      </c>
      <c r="M4212" s="102" t="s">
        <v>1074</v>
      </c>
      <c r="N4212" s="102">
        <v>2</v>
      </c>
      <c r="O4212" s="102" t="s">
        <v>1075</v>
      </c>
    </row>
    <row r="4213" spans="1:15" x14ac:dyDescent="0.25">
      <c r="A4213" s="102" t="s">
        <v>8152</v>
      </c>
      <c r="B4213" s="103" t="s">
        <v>8255</v>
      </c>
      <c r="C4213" s="103" t="s">
        <v>1118</v>
      </c>
      <c r="D4213" s="102" t="s">
        <v>2843</v>
      </c>
      <c r="E4213" s="102" t="s">
        <v>275</v>
      </c>
      <c r="F4213" s="102" t="s">
        <v>8256</v>
      </c>
      <c r="H4213" s="102">
        <v>45524</v>
      </c>
      <c r="I4213" s="102" t="s">
        <v>5139</v>
      </c>
      <c r="J4213" s="102" t="s">
        <v>334</v>
      </c>
      <c r="K4213" s="102" t="s">
        <v>298</v>
      </c>
      <c r="L4213" s="102" t="s">
        <v>336</v>
      </c>
      <c r="M4213" s="102" t="s">
        <v>1074</v>
      </c>
      <c r="N4213" s="102">
        <v>2</v>
      </c>
      <c r="O4213" s="102" t="s">
        <v>1075</v>
      </c>
    </row>
    <row r="4214" spans="1:15" x14ac:dyDescent="0.25">
      <c r="A4214" s="102" t="s">
        <v>8152</v>
      </c>
      <c r="B4214" s="103" t="s">
        <v>8257</v>
      </c>
      <c r="C4214" s="103" t="s">
        <v>274</v>
      </c>
      <c r="D4214" s="102" t="s">
        <v>2843</v>
      </c>
      <c r="E4214" s="102" t="s">
        <v>275</v>
      </c>
      <c r="F4214" s="102" t="s">
        <v>8258</v>
      </c>
      <c r="H4214" s="102">
        <v>45524</v>
      </c>
      <c r="I4214" s="102" t="s">
        <v>5139</v>
      </c>
      <c r="J4214" s="102" t="s">
        <v>334</v>
      </c>
      <c r="K4214" s="102" t="s">
        <v>298</v>
      </c>
      <c r="L4214" s="102" t="s">
        <v>336</v>
      </c>
      <c r="M4214" s="102" t="s">
        <v>1074</v>
      </c>
      <c r="N4214" s="102">
        <v>2</v>
      </c>
      <c r="O4214" s="102" t="s">
        <v>1075</v>
      </c>
    </row>
    <row r="4215" spans="1:15" x14ac:dyDescent="0.25">
      <c r="A4215" s="102" t="s">
        <v>8259</v>
      </c>
      <c r="B4215" s="103" t="s">
        <v>1098</v>
      </c>
      <c r="C4215" s="103" t="s">
        <v>1118</v>
      </c>
      <c r="D4215" s="102" t="s">
        <v>152</v>
      </c>
      <c r="E4215" s="102" t="s">
        <v>275</v>
      </c>
      <c r="F4215" s="102" t="s">
        <v>8260</v>
      </c>
      <c r="H4215" s="102">
        <v>45524</v>
      </c>
      <c r="I4215" s="102" t="s">
        <v>5139</v>
      </c>
      <c r="J4215" s="102" t="s">
        <v>334</v>
      </c>
      <c r="K4215" s="102" t="s">
        <v>298</v>
      </c>
      <c r="L4215" s="102" t="s">
        <v>336</v>
      </c>
      <c r="M4215" s="102" t="s">
        <v>1074</v>
      </c>
      <c r="N4215" s="102">
        <v>2</v>
      </c>
      <c r="O4215" s="102" t="s">
        <v>1075</v>
      </c>
    </row>
    <row r="4216" spans="1:15" x14ac:dyDescent="0.25">
      <c r="A4216" s="102" t="s">
        <v>8261</v>
      </c>
      <c r="B4216" s="103" t="s">
        <v>5252</v>
      </c>
      <c r="C4216" s="103" t="s">
        <v>274</v>
      </c>
      <c r="D4216" s="102" t="s">
        <v>2843</v>
      </c>
      <c r="E4216" s="102" t="s">
        <v>275</v>
      </c>
      <c r="F4216" s="102" t="s">
        <v>8262</v>
      </c>
      <c r="H4216" s="102">
        <v>45524</v>
      </c>
      <c r="I4216" s="102" t="s">
        <v>5139</v>
      </c>
      <c r="J4216" s="102" t="s">
        <v>334</v>
      </c>
      <c r="K4216" s="102" t="s">
        <v>298</v>
      </c>
      <c r="L4216" s="102" t="s">
        <v>336</v>
      </c>
      <c r="M4216" s="102" t="s">
        <v>1074</v>
      </c>
      <c r="N4216" s="102">
        <v>2</v>
      </c>
      <c r="O4216" s="102" t="s">
        <v>1075</v>
      </c>
    </row>
    <row r="4217" spans="1:15" x14ac:dyDescent="0.25">
      <c r="A4217" s="102" t="s">
        <v>5653</v>
      </c>
      <c r="B4217" s="103" t="s">
        <v>5654</v>
      </c>
      <c r="C4217" s="103" t="s">
        <v>1118</v>
      </c>
      <c r="D4217" s="102" t="s">
        <v>152</v>
      </c>
      <c r="E4217" s="102" t="s">
        <v>275</v>
      </c>
      <c r="F4217" s="102" t="s">
        <v>8263</v>
      </c>
      <c r="H4217" s="102">
        <v>45524</v>
      </c>
      <c r="I4217" s="102" t="s">
        <v>5139</v>
      </c>
      <c r="J4217" s="102" t="s">
        <v>334</v>
      </c>
      <c r="K4217" s="102" t="s">
        <v>298</v>
      </c>
      <c r="L4217" s="102" t="s">
        <v>336</v>
      </c>
      <c r="M4217" s="102" t="s">
        <v>1074</v>
      </c>
      <c r="N4217" s="102">
        <v>2</v>
      </c>
      <c r="O4217" s="102" t="s">
        <v>1075</v>
      </c>
    </row>
    <row r="4218" spans="1:15" x14ac:dyDescent="0.25">
      <c r="A4218" s="102" t="s">
        <v>8264</v>
      </c>
      <c r="B4218" s="103" t="s">
        <v>8146</v>
      </c>
      <c r="C4218" s="103" t="s">
        <v>274</v>
      </c>
      <c r="D4218" s="102" t="s">
        <v>2843</v>
      </c>
      <c r="E4218" s="102" t="s">
        <v>275</v>
      </c>
      <c r="F4218" s="102" t="s">
        <v>8265</v>
      </c>
      <c r="H4218" s="102">
        <v>45524</v>
      </c>
      <c r="I4218" s="102" t="s">
        <v>5139</v>
      </c>
      <c r="J4218" s="102" t="s">
        <v>334</v>
      </c>
      <c r="K4218" s="102" t="s">
        <v>298</v>
      </c>
      <c r="L4218" s="102" t="s">
        <v>336</v>
      </c>
      <c r="M4218" s="102" t="s">
        <v>1074</v>
      </c>
      <c r="N4218" s="102">
        <v>2</v>
      </c>
      <c r="O4218" s="102" t="s">
        <v>1075</v>
      </c>
    </row>
    <row r="4219" spans="1:15" x14ac:dyDescent="0.25">
      <c r="A4219" s="102" t="s">
        <v>5658</v>
      </c>
      <c r="B4219" s="103" t="s">
        <v>5171</v>
      </c>
      <c r="C4219" s="103" t="s">
        <v>1360</v>
      </c>
      <c r="D4219" s="102" t="s">
        <v>8050</v>
      </c>
      <c r="E4219" s="102" t="s">
        <v>275</v>
      </c>
      <c r="F4219" s="102" t="s">
        <v>8266</v>
      </c>
      <c r="H4219" s="102">
        <v>45524</v>
      </c>
      <c r="I4219" s="102" t="s">
        <v>5139</v>
      </c>
      <c r="J4219" s="102" t="s">
        <v>334</v>
      </c>
      <c r="K4219" s="102" t="s">
        <v>298</v>
      </c>
      <c r="L4219" s="102" t="s">
        <v>336</v>
      </c>
      <c r="M4219" s="102" t="s">
        <v>1074</v>
      </c>
      <c r="N4219" s="102">
        <v>2</v>
      </c>
      <c r="O4219" s="102" t="s">
        <v>1075</v>
      </c>
    </row>
    <row r="4220" spans="1:15" x14ac:dyDescent="0.25">
      <c r="A4220" s="102" t="s">
        <v>8267</v>
      </c>
      <c r="B4220" s="103" t="s">
        <v>8268</v>
      </c>
      <c r="C4220" s="103" t="s">
        <v>274</v>
      </c>
      <c r="D4220" s="102" t="s">
        <v>2843</v>
      </c>
      <c r="E4220" s="102" t="s">
        <v>275</v>
      </c>
      <c r="F4220" s="102" t="s">
        <v>8269</v>
      </c>
      <c r="H4220" s="102">
        <v>45524</v>
      </c>
      <c r="I4220" s="102" t="s">
        <v>5139</v>
      </c>
      <c r="J4220" s="102" t="s">
        <v>334</v>
      </c>
      <c r="K4220" s="102" t="s">
        <v>298</v>
      </c>
      <c r="L4220" s="102" t="s">
        <v>336</v>
      </c>
      <c r="M4220" s="102" t="s">
        <v>1074</v>
      </c>
      <c r="N4220" s="102">
        <v>2</v>
      </c>
      <c r="O4220" s="102" t="s">
        <v>1075</v>
      </c>
    </row>
    <row r="4221" spans="1:15" x14ac:dyDescent="0.25">
      <c r="A4221" s="102" t="s">
        <v>5663</v>
      </c>
      <c r="B4221" s="103" t="s">
        <v>5664</v>
      </c>
      <c r="C4221" s="103" t="s">
        <v>1118</v>
      </c>
      <c r="D4221" s="102" t="s">
        <v>2843</v>
      </c>
      <c r="E4221" s="102" t="s">
        <v>275</v>
      </c>
      <c r="F4221" s="102" t="s">
        <v>8270</v>
      </c>
      <c r="H4221" s="102">
        <v>45524</v>
      </c>
      <c r="I4221" s="102" t="s">
        <v>5139</v>
      </c>
      <c r="J4221" s="102" t="s">
        <v>334</v>
      </c>
      <c r="K4221" s="102" t="s">
        <v>298</v>
      </c>
      <c r="L4221" s="102" t="s">
        <v>336</v>
      </c>
      <c r="M4221" s="102" t="s">
        <v>1074</v>
      </c>
      <c r="N4221" s="102">
        <v>2</v>
      </c>
      <c r="O4221" s="102" t="s">
        <v>1075</v>
      </c>
    </row>
    <row r="4222" spans="1:15" x14ac:dyDescent="0.25">
      <c r="A4222" s="102" t="s">
        <v>8271</v>
      </c>
      <c r="B4222" s="103" t="s">
        <v>1248</v>
      </c>
      <c r="C4222" s="103" t="s">
        <v>274</v>
      </c>
      <c r="D4222" s="102" t="s">
        <v>152</v>
      </c>
      <c r="E4222" s="102" t="s">
        <v>276</v>
      </c>
      <c r="H4222" s="102">
        <v>45524</v>
      </c>
      <c r="I4222" s="102" t="s">
        <v>5139</v>
      </c>
      <c r="J4222" s="102" t="s">
        <v>334</v>
      </c>
      <c r="K4222" s="102" t="s">
        <v>298</v>
      </c>
      <c r="L4222" s="102" t="s">
        <v>336</v>
      </c>
      <c r="M4222" s="102" t="s">
        <v>1074</v>
      </c>
      <c r="N4222" s="102">
        <v>2</v>
      </c>
      <c r="O4222" s="102" t="s">
        <v>1075</v>
      </c>
    </row>
    <row r="4223" spans="1:15" x14ac:dyDescent="0.25">
      <c r="A4223" s="102" t="s">
        <v>8272</v>
      </c>
      <c r="B4223" s="103" t="s">
        <v>1266</v>
      </c>
      <c r="C4223" s="103" t="s">
        <v>274</v>
      </c>
      <c r="D4223" s="102" t="s">
        <v>152</v>
      </c>
      <c r="E4223" s="102" t="s">
        <v>276</v>
      </c>
      <c r="H4223" s="102">
        <v>45524</v>
      </c>
      <c r="I4223" s="102" t="s">
        <v>5139</v>
      </c>
      <c r="J4223" s="102" t="s">
        <v>334</v>
      </c>
      <c r="K4223" s="102" t="s">
        <v>298</v>
      </c>
      <c r="L4223" s="102" t="s">
        <v>336</v>
      </c>
      <c r="M4223" s="102" t="s">
        <v>1074</v>
      </c>
      <c r="N4223" s="102">
        <v>2</v>
      </c>
      <c r="O4223" s="102" t="s">
        <v>1075</v>
      </c>
    </row>
    <row r="4224" spans="1:15" x14ac:dyDescent="0.25">
      <c r="A4224" s="102" t="s">
        <v>8273</v>
      </c>
      <c r="B4224" s="103" t="s">
        <v>8274</v>
      </c>
      <c r="C4224" s="103" t="s">
        <v>1118</v>
      </c>
      <c r="D4224" s="102" t="s">
        <v>2843</v>
      </c>
      <c r="E4224" s="102" t="s">
        <v>276</v>
      </c>
      <c r="H4224" s="102">
        <v>45524</v>
      </c>
      <c r="I4224" s="102" t="s">
        <v>5139</v>
      </c>
      <c r="J4224" s="102" t="s">
        <v>334</v>
      </c>
      <c r="K4224" s="102" t="s">
        <v>298</v>
      </c>
      <c r="L4224" s="102" t="s">
        <v>336</v>
      </c>
      <c r="M4224" s="102" t="s">
        <v>1074</v>
      </c>
      <c r="N4224" s="102">
        <v>2</v>
      </c>
      <c r="O4224" s="102" t="s">
        <v>1075</v>
      </c>
    </row>
    <row r="4225" spans="1:15" x14ac:dyDescent="0.25">
      <c r="A4225" s="102" t="s">
        <v>8275</v>
      </c>
      <c r="B4225" s="103" t="s">
        <v>8276</v>
      </c>
      <c r="C4225" s="103" t="s">
        <v>277</v>
      </c>
      <c r="D4225" s="102" t="s">
        <v>281</v>
      </c>
      <c r="E4225" s="102" t="s">
        <v>275</v>
      </c>
      <c r="F4225" s="102" t="s">
        <v>8277</v>
      </c>
      <c r="H4225" s="102">
        <v>45524</v>
      </c>
      <c r="I4225" s="102" t="s">
        <v>5139</v>
      </c>
      <c r="J4225" s="102" t="s">
        <v>334</v>
      </c>
      <c r="K4225" s="102" t="s">
        <v>298</v>
      </c>
      <c r="L4225" s="102" t="s">
        <v>336</v>
      </c>
      <c r="M4225" s="102" t="s">
        <v>1074</v>
      </c>
      <c r="N4225" s="102">
        <v>2</v>
      </c>
      <c r="O4225" s="102" t="s">
        <v>1075</v>
      </c>
    </row>
    <row r="4226" spans="1:15" x14ac:dyDescent="0.25">
      <c r="A4226" s="102" t="s">
        <v>8278</v>
      </c>
      <c r="B4226" s="103" t="s">
        <v>1571</v>
      </c>
      <c r="C4226" s="103" t="s">
        <v>274</v>
      </c>
      <c r="D4226" s="102" t="s">
        <v>281</v>
      </c>
      <c r="E4226" s="102" t="s">
        <v>275</v>
      </c>
      <c r="F4226" s="102" t="s">
        <v>8279</v>
      </c>
      <c r="H4226" s="102">
        <v>45524</v>
      </c>
      <c r="I4226" s="102" t="s">
        <v>5139</v>
      </c>
      <c r="J4226" s="102" t="s">
        <v>334</v>
      </c>
      <c r="K4226" s="102" t="s">
        <v>298</v>
      </c>
      <c r="L4226" s="102" t="s">
        <v>336</v>
      </c>
      <c r="M4226" s="102" t="s">
        <v>1074</v>
      </c>
      <c r="N4226" s="102">
        <v>2</v>
      </c>
      <c r="O4226" s="102" t="s">
        <v>1075</v>
      </c>
    </row>
    <row r="4227" spans="1:15" x14ac:dyDescent="0.25">
      <c r="A4227" s="102" t="s">
        <v>8278</v>
      </c>
      <c r="B4227" s="103" t="s">
        <v>2495</v>
      </c>
      <c r="C4227" s="103" t="s">
        <v>274</v>
      </c>
      <c r="D4227" s="102" t="s">
        <v>281</v>
      </c>
      <c r="E4227" s="102" t="s">
        <v>275</v>
      </c>
      <c r="F4227" s="102" t="s">
        <v>8280</v>
      </c>
      <c r="H4227" s="102">
        <v>45524</v>
      </c>
      <c r="I4227" s="102" t="s">
        <v>5139</v>
      </c>
      <c r="J4227" s="102" t="s">
        <v>334</v>
      </c>
      <c r="K4227" s="102" t="s">
        <v>298</v>
      </c>
      <c r="L4227" s="102" t="s">
        <v>336</v>
      </c>
      <c r="M4227" s="102" t="s">
        <v>1074</v>
      </c>
      <c r="N4227" s="102">
        <v>2</v>
      </c>
      <c r="O4227" s="102" t="s">
        <v>1075</v>
      </c>
    </row>
    <row r="4228" spans="1:15" x14ac:dyDescent="0.25">
      <c r="A4228" s="102" t="s">
        <v>5673</v>
      </c>
      <c r="B4228" s="103" t="s">
        <v>5674</v>
      </c>
      <c r="C4228" s="103" t="s">
        <v>274</v>
      </c>
      <c r="D4228" s="102" t="s">
        <v>2843</v>
      </c>
      <c r="E4228" s="102" t="s">
        <v>275</v>
      </c>
      <c r="F4228" s="102" t="s">
        <v>8281</v>
      </c>
      <c r="H4228" s="102">
        <v>45524</v>
      </c>
      <c r="I4228" s="102" t="s">
        <v>5139</v>
      </c>
      <c r="J4228" s="102" t="s">
        <v>334</v>
      </c>
      <c r="K4228" s="102" t="s">
        <v>298</v>
      </c>
      <c r="L4228" s="102" t="s">
        <v>336</v>
      </c>
      <c r="M4228" s="102" t="s">
        <v>1074</v>
      </c>
      <c r="N4228" s="102">
        <v>2</v>
      </c>
      <c r="O4228" s="102" t="s">
        <v>1075</v>
      </c>
    </row>
    <row r="4229" spans="1:15" x14ac:dyDescent="0.25">
      <c r="A4229" s="102" t="s">
        <v>5673</v>
      </c>
      <c r="B4229" s="103" t="s">
        <v>5676</v>
      </c>
      <c r="C4229" s="103" t="s">
        <v>274</v>
      </c>
      <c r="D4229" s="102" t="s">
        <v>2843</v>
      </c>
      <c r="E4229" s="102" t="s">
        <v>275</v>
      </c>
      <c r="F4229" s="102" t="s">
        <v>8282</v>
      </c>
      <c r="H4229" s="102">
        <v>45524</v>
      </c>
      <c r="I4229" s="102" t="s">
        <v>5139</v>
      </c>
      <c r="J4229" s="102" t="s">
        <v>334</v>
      </c>
      <c r="K4229" s="102" t="s">
        <v>298</v>
      </c>
      <c r="L4229" s="102" t="s">
        <v>336</v>
      </c>
      <c r="M4229" s="102" t="s">
        <v>1074</v>
      </c>
      <c r="N4229" s="102">
        <v>2</v>
      </c>
      <c r="O4229" s="102" t="s">
        <v>1075</v>
      </c>
    </row>
    <row r="4230" spans="1:15" x14ac:dyDescent="0.25">
      <c r="A4230" s="102" t="s">
        <v>8283</v>
      </c>
      <c r="B4230" s="103" t="s">
        <v>5242</v>
      </c>
      <c r="C4230" s="103" t="s">
        <v>274</v>
      </c>
      <c r="D4230" s="102" t="s">
        <v>2843</v>
      </c>
      <c r="E4230" s="102" t="s">
        <v>275</v>
      </c>
      <c r="F4230" s="102" t="s">
        <v>8284</v>
      </c>
      <c r="H4230" s="102">
        <v>45524</v>
      </c>
      <c r="I4230" s="102" t="s">
        <v>5139</v>
      </c>
      <c r="J4230" s="102" t="s">
        <v>334</v>
      </c>
      <c r="K4230" s="102" t="s">
        <v>298</v>
      </c>
      <c r="L4230" s="102" t="s">
        <v>336</v>
      </c>
      <c r="M4230" s="102" t="s">
        <v>1074</v>
      </c>
      <c r="N4230" s="102">
        <v>2</v>
      </c>
      <c r="O4230" s="102" t="s">
        <v>1075</v>
      </c>
    </row>
    <row r="4231" spans="1:15" x14ac:dyDescent="0.25">
      <c r="A4231" s="102" t="s">
        <v>8285</v>
      </c>
      <c r="B4231" s="103" t="s">
        <v>8286</v>
      </c>
      <c r="C4231" s="103" t="s">
        <v>1118</v>
      </c>
      <c r="D4231" s="102" t="s">
        <v>2843</v>
      </c>
      <c r="E4231" s="102" t="s">
        <v>275</v>
      </c>
      <c r="F4231" s="102" t="s">
        <v>8287</v>
      </c>
      <c r="H4231" s="102">
        <v>45524</v>
      </c>
      <c r="I4231" s="102" t="s">
        <v>5139</v>
      </c>
      <c r="J4231" s="102" t="s">
        <v>334</v>
      </c>
      <c r="K4231" s="102" t="s">
        <v>298</v>
      </c>
      <c r="L4231" s="102" t="s">
        <v>336</v>
      </c>
      <c r="M4231" s="102" t="s">
        <v>1074</v>
      </c>
      <c r="N4231" s="102">
        <v>2</v>
      </c>
      <c r="O4231" s="102" t="s">
        <v>1075</v>
      </c>
    </row>
    <row r="4232" spans="1:15" x14ac:dyDescent="0.25">
      <c r="A4232" s="102" t="s">
        <v>5128</v>
      </c>
      <c r="B4232" s="103" t="s">
        <v>5261</v>
      </c>
      <c r="C4232" s="103" t="s">
        <v>1118</v>
      </c>
      <c r="D4232" s="102" t="s">
        <v>8050</v>
      </c>
      <c r="E4232" s="102" t="s">
        <v>275</v>
      </c>
      <c r="F4232" s="102" t="s">
        <v>8288</v>
      </c>
      <c r="H4232" s="102">
        <v>45524</v>
      </c>
      <c r="I4232" s="102" t="s">
        <v>5139</v>
      </c>
      <c r="J4232" s="102" t="s">
        <v>334</v>
      </c>
      <c r="K4232" s="102" t="s">
        <v>298</v>
      </c>
      <c r="L4232" s="102" t="s">
        <v>336</v>
      </c>
      <c r="M4232" s="102" t="s">
        <v>1074</v>
      </c>
      <c r="N4232" s="102">
        <v>2</v>
      </c>
      <c r="O4232" s="102" t="s">
        <v>1075</v>
      </c>
    </row>
    <row r="4233" spans="1:15" x14ac:dyDescent="0.25">
      <c r="A4233" s="102" t="s">
        <v>5683</v>
      </c>
      <c r="B4233" s="103" t="s">
        <v>5684</v>
      </c>
      <c r="C4233" s="103" t="s">
        <v>274</v>
      </c>
      <c r="D4233" s="102" t="s">
        <v>2843</v>
      </c>
      <c r="E4233" s="102" t="s">
        <v>275</v>
      </c>
      <c r="F4233" s="102" t="s">
        <v>8289</v>
      </c>
      <c r="H4233" s="102">
        <v>45524</v>
      </c>
      <c r="I4233" s="102" t="s">
        <v>5139</v>
      </c>
      <c r="J4233" s="102" t="s">
        <v>334</v>
      </c>
      <c r="K4233" s="102" t="s">
        <v>298</v>
      </c>
      <c r="L4233" s="102" t="s">
        <v>336</v>
      </c>
      <c r="M4233" s="102" t="s">
        <v>1074</v>
      </c>
      <c r="N4233" s="102">
        <v>2</v>
      </c>
      <c r="O4233" s="102" t="s">
        <v>1075</v>
      </c>
    </row>
    <row r="4234" spans="1:15" x14ac:dyDescent="0.25">
      <c r="A4234" s="102" t="s">
        <v>3231</v>
      </c>
      <c r="B4234" s="103" t="s">
        <v>3232</v>
      </c>
      <c r="C4234" s="103" t="s">
        <v>1225</v>
      </c>
      <c r="D4234" s="102" t="s">
        <v>196</v>
      </c>
      <c r="E4234" s="102" t="s">
        <v>275</v>
      </c>
      <c r="F4234" s="102" t="s">
        <v>8290</v>
      </c>
      <c r="H4234" s="102">
        <v>45524</v>
      </c>
      <c r="I4234" s="102" t="s">
        <v>5139</v>
      </c>
      <c r="J4234" s="102" t="s">
        <v>334</v>
      </c>
      <c r="K4234" s="102" t="s">
        <v>298</v>
      </c>
      <c r="L4234" s="102" t="s">
        <v>336</v>
      </c>
      <c r="M4234" s="102" t="s">
        <v>1074</v>
      </c>
      <c r="N4234" s="102">
        <v>2</v>
      </c>
      <c r="O4234" s="102" t="s">
        <v>1075</v>
      </c>
    </row>
    <row r="4235" spans="1:15" x14ac:dyDescent="0.25">
      <c r="A4235" s="102" t="s">
        <v>3234</v>
      </c>
      <c r="B4235" s="103" t="s">
        <v>1986</v>
      </c>
      <c r="C4235" s="103" t="s">
        <v>274</v>
      </c>
      <c r="D4235" s="102" t="s">
        <v>152</v>
      </c>
      <c r="E4235" s="102" t="s">
        <v>275</v>
      </c>
      <c r="F4235" s="102" t="s">
        <v>8291</v>
      </c>
      <c r="H4235" s="102">
        <v>45524</v>
      </c>
      <c r="I4235" s="102" t="s">
        <v>5139</v>
      </c>
      <c r="J4235" s="102" t="s">
        <v>334</v>
      </c>
      <c r="K4235" s="102" t="s">
        <v>298</v>
      </c>
      <c r="L4235" s="102" t="s">
        <v>336</v>
      </c>
      <c r="M4235" s="102" t="s">
        <v>1074</v>
      </c>
      <c r="N4235" s="102">
        <v>2</v>
      </c>
      <c r="O4235" s="102" t="s">
        <v>1075</v>
      </c>
    </row>
    <row r="4236" spans="1:15" x14ac:dyDescent="0.25">
      <c r="A4236" s="102" t="s">
        <v>7838</v>
      </c>
      <c r="B4236" s="103" t="s">
        <v>8292</v>
      </c>
      <c r="C4236" s="103" t="s">
        <v>274</v>
      </c>
      <c r="D4236" s="102" t="s">
        <v>196</v>
      </c>
      <c r="E4236" s="102" t="s">
        <v>275</v>
      </c>
      <c r="F4236" s="102" t="s">
        <v>8293</v>
      </c>
      <c r="G4236" s="102" t="s">
        <v>8294</v>
      </c>
      <c r="H4236" s="102">
        <v>45524</v>
      </c>
      <c r="I4236" s="102" t="s">
        <v>5139</v>
      </c>
      <c r="J4236" s="102" t="s">
        <v>334</v>
      </c>
      <c r="K4236" s="102" t="s">
        <v>298</v>
      </c>
      <c r="L4236" s="102" t="s">
        <v>336</v>
      </c>
      <c r="M4236" s="102" t="s">
        <v>1074</v>
      </c>
      <c r="N4236" s="102">
        <v>2</v>
      </c>
      <c r="O4236" s="102" t="s">
        <v>1075</v>
      </c>
    </row>
    <row r="4237" spans="1:15" x14ac:dyDescent="0.25">
      <c r="A4237" s="102" t="s">
        <v>8295</v>
      </c>
      <c r="B4237" s="103" t="s">
        <v>5495</v>
      </c>
      <c r="C4237" s="103" t="s">
        <v>1118</v>
      </c>
      <c r="D4237" s="102" t="s">
        <v>196</v>
      </c>
      <c r="E4237" s="102" t="s">
        <v>275</v>
      </c>
      <c r="F4237" s="102" t="s">
        <v>8296</v>
      </c>
      <c r="G4237" s="102" t="s">
        <v>8294</v>
      </c>
      <c r="H4237" s="102">
        <v>45524</v>
      </c>
      <c r="I4237" s="102" t="s">
        <v>5139</v>
      </c>
      <c r="J4237" s="102" t="s">
        <v>334</v>
      </c>
      <c r="K4237" s="102" t="s">
        <v>298</v>
      </c>
      <c r="L4237" s="102" t="s">
        <v>336</v>
      </c>
      <c r="M4237" s="102" t="s">
        <v>1074</v>
      </c>
      <c r="N4237" s="102">
        <v>2</v>
      </c>
      <c r="O4237" s="102" t="s">
        <v>1075</v>
      </c>
    </row>
    <row r="4238" spans="1:15" x14ac:dyDescent="0.25">
      <c r="A4238" s="102" t="s">
        <v>8235</v>
      </c>
      <c r="B4238" s="103" t="s">
        <v>3085</v>
      </c>
      <c r="C4238" s="103" t="s">
        <v>1118</v>
      </c>
      <c r="D4238" s="102" t="s">
        <v>196</v>
      </c>
      <c r="E4238" s="102" t="s">
        <v>275</v>
      </c>
      <c r="F4238" s="102" t="s">
        <v>8297</v>
      </c>
      <c r="G4238" s="102" t="s">
        <v>8294</v>
      </c>
      <c r="H4238" s="102">
        <v>45524</v>
      </c>
      <c r="I4238" s="102" t="s">
        <v>5139</v>
      </c>
      <c r="J4238" s="102" t="s">
        <v>334</v>
      </c>
      <c r="K4238" s="102" t="s">
        <v>298</v>
      </c>
      <c r="L4238" s="102" t="s">
        <v>336</v>
      </c>
      <c r="M4238" s="102" t="s">
        <v>1074</v>
      </c>
      <c r="N4238" s="102">
        <v>2</v>
      </c>
      <c r="O4238" s="102" t="s">
        <v>1075</v>
      </c>
    </row>
    <row r="4239" spans="1:15" x14ac:dyDescent="0.25">
      <c r="A4239" s="102" t="s">
        <v>8298</v>
      </c>
      <c r="B4239" s="103" t="s">
        <v>5353</v>
      </c>
      <c r="C4239" s="103" t="s">
        <v>1118</v>
      </c>
      <c r="D4239" s="102" t="s">
        <v>196</v>
      </c>
      <c r="E4239" s="102" t="s">
        <v>275</v>
      </c>
      <c r="F4239" s="102" t="s">
        <v>8299</v>
      </c>
      <c r="G4239" s="102" t="s">
        <v>8294</v>
      </c>
      <c r="H4239" s="102">
        <v>45524</v>
      </c>
      <c r="I4239" s="102" t="s">
        <v>5139</v>
      </c>
      <c r="J4239" s="102" t="s">
        <v>334</v>
      </c>
      <c r="K4239" s="102" t="s">
        <v>298</v>
      </c>
      <c r="L4239" s="102" t="s">
        <v>336</v>
      </c>
      <c r="M4239" s="102" t="s">
        <v>1074</v>
      </c>
      <c r="N4239" s="102">
        <v>2</v>
      </c>
      <c r="O4239" s="102" t="s">
        <v>1075</v>
      </c>
    </row>
    <row r="4240" spans="1:15" x14ac:dyDescent="0.25">
      <c r="A4240" s="102" t="s">
        <v>8300</v>
      </c>
      <c r="B4240" s="103" t="s">
        <v>1284</v>
      </c>
      <c r="C4240" s="103" t="s">
        <v>1360</v>
      </c>
      <c r="D4240" s="102" t="s">
        <v>196</v>
      </c>
      <c r="E4240" s="102" t="s">
        <v>275</v>
      </c>
      <c r="F4240" s="102" t="s">
        <v>8301</v>
      </c>
      <c r="G4240" s="102" t="s">
        <v>8294</v>
      </c>
      <c r="H4240" s="102">
        <v>45524</v>
      </c>
      <c r="I4240" s="102" t="s">
        <v>5139</v>
      </c>
      <c r="J4240" s="102" t="s">
        <v>334</v>
      </c>
      <c r="K4240" s="102" t="s">
        <v>298</v>
      </c>
      <c r="L4240" s="102" t="s">
        <v>336</v>
      </c>
      <c r="M4240" s="102" t="s">
        <v>1074</v>
      </c>
      <c r="N4240" s="102">
        <v>2</v>
      </c>
      <c r="O4240" s="102" t="s">
        <v>1075</v>
      </c>
    </row>
    <row r="4241" spans="1:15" x14ac:dyDescent="0.25">
      <c r="A4241" s="102" t="s">
        <v>8302</v>
      </c>
      <c r="B4241" s="103" t="s">
        <v>5149</v>
      </c>
      <c r="C4241" s="103" t="s">
        <v>1118</v>
      </c>
      <c r="D4241" s="102" t="s">
        <v>2843</v>
      </c>
      <c r="E4241" s="102" t="s">
        <v>275</v>
      </c>
      <c r="F4241" s="102" t="s">
        <v>8303</v>
      </c>
      <c r="H4241" s="102">
        <v>45524</v>
      </c>
      <c r="I4241" s="102" t="s">
        <v>2835</v>
      </c>
      <c r="J4241" s="102" t="s">
        <v>298</v>
      </c>
      <c r="K4241" s="102" t="s">
        <v>334</v>
      </c>
      <c r="L4241" s="102" t="s">
        <v>333</v>
      </c>
      <c r="M4241" s="102" t="s">
        <v>1074</v>
      </c>
      <c r="N4241" s="102">
        <v>2</v>
      </c>
      <c r="O4241" s="102" t="s">
        <v>1075</v>
      </c>
    </row>
    <row r="4242" spans="1:15" x14ac:dyDescent="0.25">
      <c r="A4242" s="102" t="s">
        <v>8304</v>
      </c>
      <c r="B4242" s="103" t="s">
        <v>3133</v>
      </c>
      <c r="C4242" s="103" t="s">
        <v>1118</v>
      </c>
      <c r="D4242" s="102" t="s">
        <v>8050</v>
      </c>
      <c r="E4242" s="102" t="s">
        <v>275</v>
      </c>
      <c r="F4242" s="102" t="s">
        <v>8305</v>
      </c>
      <c r="H4242" s="102">
        <v>45524</v>
      </c>
      <c r="I4242" s="102" t="s">
        <v>2835</v>
      </c>
      <c r="J4242" s="102" t="s">
        <v>298</v>
      </c>
      <c r="K4242" s="102" t="s">
        <v>334</v>
      </c>
      <c r="L4242" s="102" t="s">
        <v>333</v>
      </c>
      <c r="M4242" s="102" t="s">
        <v>1074</v>
      </c>
      <c r="N4242" s="102">
        <v>2</v>
      </c>
      <c r="O4242" s="102" t="s">
        <v>1075</v>
      </c>
    </row>
    <row r="4243" spans="1:15" x14ac:dyDescent="0.25">
      <c r="A4243" s="102" t="s">
        <v>1751</v>
      </c>
      <c r="B4243" s="103" t="s">
        <v>7938</v>
      </c>
      <c r="C4243" s="103" t="s">
        <v>274</v>
      </c>
      <c r="D4243" s="102" t="s">
        <v>281</v>
      </c>
      <c r="E4243" s="102" t="s">
        <v>275</v>
      </c>
      <c r="F4243" s="102" t="s">
        <v>8306</v>
      </c>
      <c r="H4243" s="102">
        <v>45524</v>
      </c>
      <c r="I4243" s="102" t="s">
        <v>2835</v>
      </c>
      <c r="J4243" s="102" t="s">
        <v>298</v>
      </c>
      <c r="K4243" s="102" t="s">
        <v>334</v>
      </c>
      <c r="L4243" s="102" t="s">
        <v>333</v>
      </c>
      <c r="M4243" s="102" t="s">
        <v>1074</v>
      </c>
      <c r="N4243" s="102">
        <v>2</v>
      </c>
      <c r="O4243" s="102" t="s">
        <v>1075</v>
      </c>
    </row>
    <row r="4244" spans="1:15" x14ac:dyDescent="0.25">
      <c r="A4244" s="102" t="s">
        <v>8307</v>
      </c>
      <c r="B4244" s="103" t="s">
        <v>5445</v>
      </c>
      <c r="C4244" s="103" t="s">
        <v>1360</v>
      </c>
      <c r="D4244" s="102" t="s">
        <v>8050</v>
      </c>
      <c r="E4244" s="102" t="s">
        <v>275</v>
      </c>
      <c r="F4244" s="102" t="s">
        <v>8308</v>
      </c>
      <c r="H4244" s="102">
        <v>45524</v>
      </c>
      <c r="I4244" s="102" t="s">
        <v>2835</v>
      </c>
      <c r="J4244" s="102" t="s">
        <v>298</v>
      </c>
      <c r="K4244" s="102" t="s">
        <v>334</v>
      </c>
      <c r="L4244" s="102" t="s">
        <v>333</v>
      </c>
      <c r="M4244" s="102" t="s">
        <v>1074</v>
      </c>
      <c r="N4244" s="102">
        <v>2</v>
      </c>
      <c r="O4244" s="102" t="s">
        <v>1075</v>
      </c>
    </row>
    <row r="4245" spans="1:15" x14ac:dyDescent="0.25">
      <c r="A4245" s="102" t="s">
        <v>8309</v>
      </c>
      <c r="B4245" s="103" t="s">
        <v>8310</v>
      </c>
      <c r="C4245" s="103" t="s">
        <v>1118</v>
      </c>
      <c r="D4245" s="102" t="s">
        <v>8050</v>
      </c>
      <c r="E4245" s="102" t="s">
        <v>275</v>
      </c>
      <c r="F4245" s="102" t="s">
        <v>8311</v>
      </c>
      <c r="H4245" s="102">
        <v>45524</v>
      </c>
      <c r="I4245" s="102" t="s">
        <v>2835</v>
      </c>
      <c r="J4245" s="102" t="s">
        <v>298</v>
      </c>
      <c r="K4245" s="102" t="s">
        <v>334</v>
      </c>
      <c r="L4245" s="102" t="s">
        <v>333</v>
      </c>
      <c r="M4245" s="102" t="s">
        <v>1074</v>
      </c>
      <c r="N4245" s="102">
        <v>2</v>
      </c>
      <c r="O4245" s="102" t="s">
        <v>1075</v>
      </c>
    </row>
    <row r="4246" spans="1:15" x14ac:dyDescent="0.25">
      <c r="A4246" s="102" t="s">
        <v>8312</v>
      </c>
      <c r="B4246" s="103" t="s">
        <v>5962</v>
      </c>
      <c r="C4246" s="103" t="s">
        <v>1118</v>
      </c>
      <c r="D4246" s="102" t="s">
        <v>152</v>
      </c>
      <c r="E4246" s="102" t="s">
        <v>275</v>
      </c>
      <c r="F4246" s="102" t="s">
        <v>8313</v>
      </c>
      <c r="H4246" s="102">
        <v>45524</v>
      </c>
      <c r="I4246" s="102" t="s">
        <v>2835</v>
      </c>
      <c r="J4246" s="102" t="s">
        <v>298</v>
      </c>
      <c r="K4246" s="102" t="s">
        <v>334</v>
      </c>
      <c r="L4246" s="102" t="s">
        <v>333</v>
      </c>
      <c r="M4246" s="102" t="s">
        <v>1074</v>
      </c>
      <c r="N4246" s="102">
        <v>2</v>
      </c>
      <c r="O4246" s="102" t="s">
        <v>1075</v>
      </c>
    </row>
    <row r="4247" spans="1:15" x14ac:dyDescent="0.25">
      <c r="A4247" s="102" t="s">
        <v>8314</v>
      </c>
      <c r="B4247" s="103" t="s">
        <v>8315</v>
      </c>
      <c r="C4247" s="103" t="s">
        <v>1118</v>
      </c>
      <c r="D4247" s="102" t="s">
        <v>2843</v>
      </c>
      <c r="E4247" s="102" t="s">
        <v>275</v>
      </c>
      <c r="F4247" s="102" t="s">
        <v>8316</v>
      </c>
      <c r="H4247" s="102">
        <v>45524</v>
      </c>
      <c r="I4247" s="102" t="s">
        <v>2835</v>
      </c>
      <c r="J4247" s="102" t="s">
        <v>298</v>
      </c>
      <c r="K4247" s="102" t="s">
        <v>334</v>
      </c>
      <c r="L4247" s="102" t="s">
        <v>333</v>
      </c>
      <c r="M4247" s="102" t="s">
        <v>1074</v>
      </c>
      <c r="N4247" s="102">
        <v>2</v>
      </c>
      <c r="O4247" s="102" t="s">
        <v>1075</v>
      </c>
    </row>
    <row r="4248" spans="1:15" x14ac:dyDescent="0.25">
      <c r="A4248" s="102" t="s">
        <v>8317</v>
      </c>
      <c r="B4248" s="103" t="s">
        <v>8318</v>
      </c>
      <c r="C4248" s="103" t="s">
        <v>1118</v>
      </c>
      <c r="D4248" s="102" t="s">
        <v>2843</v>
      </c>
      <c r="E4248" s="102" t="s">
        <v>275</v>
      </c>
      <c r="F4248" s="102" t="s">
        <v>8319</v>
      </c>
      <c r="H4248" s="102">
        <v>45524</v>
      </c>
      <c r="I4248" s="102" t="s">
        <v>2835</v>
      </c>
      <c r="J4248" s="102" t="s">
        <v>298</v>
      </c>
      <c r="K4248" s="102" t="s">
        <v>334</v>
      </c>
      <c r="L4248" s="102" t="s">
        <v>333</v>
      </c>
      <c r="M4248" s="102" t="s">
        <v>1074</v>
      </c>
      <c r="N4248" s="102">
        <v>2</v>
      </c>
      <c r="O4248" s="102" t="s">
        <v>1075</v>
      </c>
    </row>
    <row r="4249" spans="1:15" x14ac:dyDescent="0.25">
      <c r="A4249" s="102" t="s">
        <v>8320</v>
      </c>
      <c r="B4249" s="103" t="s">
        <v>8099</v>
      </c>
      <c r="C4249" s="103" t="s">
        <v>1118</v>
      </c>
      <c r="D4249" s="102" t="s">
        <v>2843</v>
      </c>
      <c r="E4249" s="102" t="s">
        <v>275</v>
      </c>
      <c r="F4249" s="102" t="s">
        <v>8321</v>
      </c>
      <c r="H4249" s="102">
        <v>45524</v>
      </c>
      <c r="I4249" s="102" t="s">
        <v>2835</v>
      </c>
      <c r="J4249" s="102" t="s">
        <v>298</v>
      </c>
      <c r="K4249" s="102" t="s">
        <v>334</v>
      </c>
      <c r="L4249" s="102" t="s">
        <v>333</v>
      </c>
      <c r="M4249" s="102" t="s">
        <v>1074</v>
      </c>
      <c r="N4249" s="102">
        <v>2</v>
      </c>
      <c r="O4249" s="102" t="s">
        <v>1075</v>
      </c>
    </row>
    <row r="4250" spans="1:15" x14ac:dyDescent="0.25">
      <c r="A4250" s="102" t="s">
        <v>8322</v>
      </c>
      <c r="B4250" s="103" t="s">
        <v>5420</v>
      </c>
      <c r="C4250" s="103" t="s">
        <v>274</v>
      </c>
      <c r="D4250" s="102" t="s">
        <v>2843</v>
      </c>
      <c r="E4250" s="102" t="s">
        <v>275</v>
      </c>
      <c r="F4250" s="102" t="s">
        <v>8323</v>
      </c>
      <c r="H4250" s="102">
        <v>45524</v>
      </c>
      <c r="I4250" s="102" t="s">
        <v>2835</v>
      </c>
      <c r="J4250" s="102" t="s">
        <v>298</v>
      </c>
      <c r="K4250" s="102" t="s">
        <v>334</v>
      </c>
      <c r="L4250" s="102" t="s">
        <v>333</v>
      </c>
      <c r="M4250" s="102" t="s">
        <v>1074</v>
      </c>
      <c r="N4250" s="102">
        <v>2</v>
      </c>
      <c r="O4250" s="102" t="s">
        <v>1075</v>
      </c>
    </row>
    <row r="4251" spans="1:15" x14ac:dyDescent="0.25">
      <c r="A4251" s="102" t="s">
        <v>8322</v>
      </c>
      <c r="B4251" s="103" t="s">
        <v>8324</v>
      </c>
      <c r="C4251" s="103" t="s">
        <v>274</v>
      </c>
      <c r="D4251" s="102" t="s">
        <v>2843</v>
      </c>
      <c r="E4251" s="102" t="s">
        <v>275</v>
      </c>
      <c r="F4251" s="102" t="s">
        <v>8325</v>
      </c>
      <c r="H4251" s="102">
        <v>45524</v>
      </c>
      <c r="I4251" s="102" t="s">
        <v>2835</v>
      </c>
      <c r="J4251" s="102" t="s">
        <v>298</v>
      </c>
      <c r="K4251" s="102" t="s">
        <v>334</v>
      </c>
      <c r="L4251" s="102" t="s">
        <v>333</v>
      </c>
      <c r="M4251" s="102" t="s">
        <v>1074</v>
      </c>
      <c r="N4251" s="102">
        <v>2</v>
      </c>
      <c r="O4251" s="102" t="s">
        <v>1075</v>
      </c>
    </row>
    <row r="4252" spans="1:15" x14ac:dyDescent="0.25">
      <c r="A4252" s="102" t="s">
        <v>8322</v>
      </c>
      <c r="B4252" s="103" t="s">
        <v>8326</v>
      </c>
      <c r="C4252" s="103" t="s">
        <v>274</v>
      </c>
      <c r="D4252" s="102" t="s">
        <v>2843</v>
      </c>
      <c r="E4252" s="102" t="s">
        <v>275</v>
      </c>
      <c r="F4252" s="102" t="s">
        <v>8327</v>
      </c>
      <c r="H4252" s="102">
        <v>45524</v>
      </c>
      <c r="I4252" s="102" t="s">
        <v>2835</v>
      </c>
      <c r="J4252" s="102" t="s">
        <v>298</v>
      </c>
      <c r="K4252" s="102" t="s">
        <v>334</v>
      </c>
      <c r="L4252" s="102" t="s">
        <v>333</v>
      </c>
      <c r="M4252" s="102" t="s">
        <v>1074</v>
      </c>
      <c r="N4252" s="102">
        <v>2</v>
      </c>
      <c r="O4252" s="102" t="s">
        <v>1075</v>
      </c>
    </row>
    <row r="4253" spans="1:15" x14ac:dyDescent="0.25">
      <c r="A4253" s="102" t="s">
        <v>8328</v>
      </c>
      <c r="B4253" s="103" t="s">
        <v>5445</v>
      </c>
      <c r="C4253" s="103" t="s">
        <v>1360</v>
      </c>
      <c r="D4253" s="102" t="s">
        <v>8050</v>
      </c>
      <c r="E4253" s="102" t="s">
        <v>275</v>
      </c>
      <c r="F4253" s="102" t="s">
        <v>8329</v>
      </c>
      <c r="H4253" s="102">
        <v>45524</v>
      </c>
      <c r="I4253" s="102" t="s">
        <v>2835</v>
      </c>
      <c r="J4253" s="102" t="s">
        <v>298</v>
      </c>
      <c r="K4253" s="102" t="s">
        <v>334</v>
      </c>
      <c r="L4253" s="102" t="s">
        <v>333</v>
      </c>
      <c r="M4253" s="102" t="s">
        <v>1074</v>
      </c>
      <c r="N4253" s="102">
        <v>2</v>
      </c>
      <c r="O4253" s="102" t="s">
        <v>1075</v>
      </c>
    </row>
    <row r="4254" spans="1:15" x14ac:dyDescent="0.25">
      <c r="A4254" s="102" t="s">
        <v>8328</v>
      </c>
      <c r="B4254" s="103" t="s">
        <v>8330</v>
      </c>
      <c r="C4254" s="103" t="s">
        <v>1360</v>
      </c>
      <c r="D4254" s="102" t="s">
        <v>8050</v>
      </c>
      <c r="E4254" s="102" t="s">
        <v>275</v>
      </c>
      <c r="F4254" s="102" t="s">
        <v>8331</v>
      </c>
      <c r="H4254" s="102">
        <v>45524</v>
      </c>
      <c r="I4254" s="102" t="s">
        <v>2835</v>
      </c>
      <c r="J4254" s="102" t="s">
        <v>298</v>
      </c>
      <c r="K4254" s="102" t="s">
        <v>334</v>
      </c>
      <c r="L4254" s="102" t="s">
        <v>333</v>
      </c>
      <c r="M4254" s="102" t="s">
        <v>1074</v>
      </c>
      <c r="N4254" s="102">
        <v>2</v>
      </c>
      <c r="O4254" s="102" t="s">
        <v>1075</v>
      </c>
    </row>
    <row r="4255" spans="1:15" x14ac:dyDescent="0.25">
      <c r="A4255" s="102" t="s">
        <v>8092</v>
      </c>
      <c r="B4255" s="103" t="s">
        <v>8332</v>
      </c>
      <c r="C4255" s="103" t="s">
        <v>1118</v>
      </c>
      <c r="D4255" s="102" t="s">
        <v>8050</v>
      </c>
      <c r="E4255" s="102" t="s">
        <v>275</v>
      </c>
      <c r="F4255" s="102" t="s">
        <v>8333</v>
      </c>
      <c r="H4255" s="102">
        <v>45524</v>
      </c>
      <c r="I4255" s="102" t="s">
        <v>2835</v>
      </c>
      <c r="J4255" s="102" t="s">
        <v>298</v>
      </c>
      <c r="K4255" s="102" t="s">
        <v>334</v>
      </c>
      <c r="L4255" s="102" t="s">
        <v>333</v>
      </c>
      <c r="M4255" s="102" t="s">
        <v>1074</v>
      </c>
      <c r="N4255" s="102">
        <v>2</v>
      </c>
      <c r="O4255" s="102" t="s">
        <v>1075</v>
      </c>
    </row>
    <row r="4256" spans="1:15" x14ac:dyDescent="0.25">
      <c r="A4256" s="102" t="s">
        <v>8092</v>
      </c>
      <c r="B4256" s="103" t="s">
        <v>8334</v>
      </c>
      <c r="C4256" s="103" t="s">
        <v>1360</v>
      </c>
      <c r="D4256" s="102" t="s">
        <v>8050</v>
      </c>
      <c r="E4256" s="102" t="s">
        <v>275</v>
      </c>
      <c r="F4256" s="102" t="s">
        <v>8335</v>
      </c>
      <c r="H4256" s="102">
        <v>45524</v>
      </c>
      <c r="I4256" s="102" t="s">
        <v>2835</v>
      </c>
      <c r="J4256" s="102" t="s">
        <v>298</v>
      </c>
      <c r="K4256" s="102" t="s">
        <v>334</v>
      </c>
      <c r="L4256" s="102" t="s">
        <v>333</v>
      </c>
      <c r="M4256" s="102" t="s">
        <v>1074</v>
      </c>
      <c r="N4256" s="102">
        <v>2</v>
      </c>
      <c r="O4256" s="102" t="s">
        <v>1075</v>
      </c>
    </row>
    <row r="4257" spans="1:15" x14ac:dyDescent="0.25">
      <c r="A4257" s="102" t="s">
        <v>8092</v>
      </c>
      <c r="B4257" s="103" t="s">
        <v>5209</v>
      </c>
      <c r="C4257" s="103" t="s">
        <v>1360</v>
      </c>
      <c r="D4257" s="102" t="s">
        <v>8050</v>
      </c>
      <c r="E4257" s="102" t="s">
        <v>275</v>
      </c>
      <c r="F4257" s="102" t="s">
        <v>8336</v>
      </c>
      <c r="H4257" s="102">
        <v>45524</v>
      </c>
      <c r="I4257" s="102" t="s">
        <v>2835</v>
      </c>
      <c r="J4257" s="102" t="s">
        <v>298</v>
      </c>
      <c r="K4257" s="102" t="s">
        <v>334</v>
      </c>
      <c r="L4257" s="102" t="s">
        <v>333</v>
      </c>
      <c r="M4257" s="102" t="s">
        <v>1074</v>
      </c>
      <c r="N4257" s="102">
        <v>2</v>
      </c>
      <c r="O4257" s="102" t="s">
        <v>1075</v>
      </c>
    </row>
    <row r="4258" spans="1:15" x14ac:dyDescent="0.25">
      <c r="A4258" s="102" t="s">
        <v>8337</v>
      </c>
      <c r="B4258" s="103" t="s">
        <v>5247</v>
      </c>
      <c r="C4258" s="103" t="s">
        <v>274</v>
      </c>
      <c r="D4258" s="102" t="s">
        <v>2843</v>
      </c>
      <c r="E4258" s="102" t="s">
        <v>275</v>
      </c>
      <c r="F4258" s="102" t="s">
        <v>8338</v>
      </c>
      <c r="H4258" s="102">
        <v>45524</v>
      </c>
      <c r="I4258" s="102" t="s">
        <v>2835</v>
      </c>
      <c r="J4258" s="102" t="s">
        <v>298</v>
      </c>
      <c r="K4258" s="102" t="s">
        <v>334</v>
      </c>
      <c r="L4258" s="102" t="s">
        <v>333</v>
      </c>
      <c r="M4258" s="102" t="s">
        <v>1074</v>
      </c>
      <c r="N4258" s="102">
        <v>2</v>
      </c>
      <c r="O4258" s="102" t="s">
        <v>1075</v>
      </c>
    </row>
    <row r="4259" spans="1:15" x14ac:dyDescent="0.25">
      <c r="A4259" s="102" t="s">
        <v>8339</v>
      </c>
      <c r="B4259" s="103" t="s">
        <v>8340</v>
      </c>
      <c r="C4259" s="103" t="s">
        <v>1118</v>
      </c>
      <c r="D4259" s="102" t="s">
        <v>2843</v>
      </c>
      <c r="E4259" s="102" t="s">
        <v>275</v>
      </c>
      <c r="F4259" s="102" t="s">
        <v>8341</v>
      </c>
      <c r="H4259" s="102">
        <v>45524</v>
      </c>
      <c r="I4259" s="102" t="s">
        <v>2835</v>
      </c>
      <c r="J4259" s="102" t="s">
        <v>298</v>
      </c>
      <c r="K4259" s="102" t="s">
        <v>334</v>
      </c>
      <c r="L4259" s="102" t="s">
        <v>333</v>
      </c>
      <c r="M4259" s="102" t="s">
        <v>1074</v>
      </c>
      <c r="N4259" s="102">
        <v>2</v>
      </c>
      <c r="O4259" s="102" t="s">
        <v>1075</v>
      </c>
    </row>
    <row r="4260" spans="1:15" x14ac:dyDescent="0.25">
      <c r="A4260" s="102" t="s">
        <v>8342</v>
      </c>
      <c r="B4260" s="103" t="s">
        <v>5149</v>
      </c>
      <c r="C4260" s="103" t="s">
        <v>1118</v>
      </c>
      <c r="D4260" s="102" t="s">
        <v>2843</v>
      </c>
      <c r="E4260" s="102" t="s">
        <v>275</v>
      </c>
      <c r="F4260" s="102" t="s">
        <v>8343</v>
      </c>
      <c r="H4260" s="102">
        <v>45524</v>
      </c>
      <c r="I4260" s="102" t="s">
        <v>2835</v>
      </c>
      <c r="J4260" s="102" t="s">
        <v>298</v>
      </c>
      <c r="K4260" s="102" t="s">
        <v>334</v>
      </c>
      <c r="L4260" s="102" t="s">
        <v>333</v>
      </c>
      <c r="M4260" s="102" t="s">
        <v>1074</v>
      </c>
      <c r="N4260" s="102">
        <v>2</v>
      </c>
      <c r="O4260" s="102" t="s">
        <v>1075</v>
      </c>
    </row>
    <row r="4261" spans="1:15" x14ac:dyDescent="0.25">
      <c r="A4261" s="102" t="s">
        <v>8344</v>
      </c>
      <c r="B4261" s="103" t="s">
        <v>8345</v>
      </c>
      <c r="C4261" s="103" t="s">
        <v>274</v>
      </c>
      <c r="D4261" s="102" t="s">
        <v>2843</v>
      </c>
      <c r="E4261" s="102" t="s">
        <v>275</v>
      </c>
      <c r="F4261" s="102" t="s">
        <v>8346</v>
      </c>
      <c r="H4261" s="102">
        <v>45524</v>
      </c>
      <c r="I4261" s="102" t="s">
        <v>2835</v>
      </c>
      <c r="J4261" s="102" t="s">
        <v>298</v>
      </c>
      <c r="K4261" s="102" t="s">
        <v>334</v>
      </c>
      <c r="L4261" s="102" t="s">
        <v>333</v>
      </c>
      <c r="M4261" s="102" t="s">
        <v>1074</v>
      </c>
      <c r="N4261" s="102">
        <v>2</v>
      </c>
      <c r="O4261" s="102" t="s">
        <v>1075</v>
      </c>
    </row>
    <row r="4262" spans="1:15" x14ac:dyDescent="0.25">
      <c r="A4262" s="102" t="s">
        <v>8344</v>
      </c>
      <c r="B4262" s="103" t="s">
        <v>8347</v>
      </c>
      <c r="C4262" s="103" t="s">
        <v>1118</v>
      </c>
      <c r="D4262" s="102" t="s">
        <v>2843</v>
      </c>
      <c r="E4262" s="102" t="s">
        <v>275</v>
      </c>
      <c r="F4262" s="102" t="s">
        <v>8348</v>
      </c>
      <c r="H4262" s="102">
        <v>45524</v>
      </c>
      <c r="I4262" s="102" t="s">
        <v>2835</v>
      </c>
      <c r="J4262" s="102" t="s">
        <v>298</v>
      </c>
      <c r="K4262" s="102" t="s">
        <v>334</v>
      </c>
      <c r="L4262" s="102" t="s">
        <v>333</v>
      </c>
      <c r="M4262" s="102" t="s">
        <v>1074</v>
      </c>
      <c r="N4262" s="102">
        <v>2</v>
      </c>
      <c r="O4262" s="102" t="s">
        <v>1075</v>
      </c>
    </row>
    <row r="4263" spans="1:15" x14ac:dyDescent="0.25">
      <c r="A4263" s="102" t="s">
        <v>8349</v>
      </c>
      <c r="B4263" s="103" t="s">
        <v>8350</v>
      </c>
      <c r="C4263" s="103" t="s">
        <v>1118</v>
      </c>
      <c r="D4263" s="102" t="s">
        <v>8050</v>
      </c>
      <c r="E4263" s="102" t="s">
        <v>275</v>
      </c>
      <c r="F4263" s="102" t="s">
        <v>8351</v>
      </c>
      <c r="H4263" s="102">
        <v>45524</v>
      </c>
      <c r="I4263" s="102" t="s">
        <v>2835</v>
      </c>
      <c r="J4263" s="102" t="s">
        <v>298</v>
      </c>
      <c r="K4263" s="102" t="s">
        <v>334</v>
      </c>
      <c r="L4263" s="102" t="s">
        <v>333</v>
      </c>
      <c r="M4263" s="102" t="s">
        <v>1074</v>
      </c>
      <c r="N4263" s="102">
        <v>2</v>
      </c>
      <c r="O4263" s="102" t="s">
        <v>1075</v>
      </c>
    </row>
    <row r="4264" spans="1:15" x14ac:dyDescent="0.25">
      <c r="A4264" s="102" t="s">
        <v>8352</v>
      </c>
      <c r="B4264" s="103" t="s">
        <v>8353</v>
      </c>
      <c r="C4264" s="103" t="s">
        <v>1360</v>
      </c>
      <c r="D4264" s="102" t="s">
        <v>8050</v>
      </c>
      <c r="E4264" s="102" t="s">
        <v>275</v>
      </c>
      <c r="F4264" s="102" t="s">
        <v>8354</v>
      </c>
      <c r="H4264" s="102">
        <v>45524</v>
      </c>
      <c r="I4264" s="102" t="s">
        <v>2835</v>
      </c>
      <c r="J4264" s="102" t="s">
        <v>298</v>
      </c>
      <c r="K4264" s="102" t="s">
        <v>334</v>
      </c>
      <c r="L4264" s="102" t="s">
        <v>333</v>
      </c>
      <c r="M4264" s="102" t="s">
        <v>1074</v>
      </c>
      <c r="N4264" s="102">
        <v>2</v>
      </c>
      <c r="O4264" s="102" t="s">
        <v>1075</v>
      </c>
    </row>
    <row r="4265" spans="1:15" x14ac:dyDescent="0.25">
      <c r="A4265" s="102" t="s">
        <v>8352</v>
      </c>
      <c r="B4265" s="103" t="s">
        <v>8355</v>
      </c>
      <c r="C4265" s="103" t="s">
        <v>1118</v>
      </c>
      <c r="D4265" s="102" t="s">
        <v>8050</v>
      </c>
      <c r="E4265" s="102" t="s">
        <v>275</v>
      </c>
      <c r="F4265" s="102" t="s">
        <v>8356</v>
      </c>
      <c r="H4265" s="102">
        <v>45524</v>
      </c>
      <c r="I4265" s="102" t="s">
        <v>2835</v>
      </c>
      <c r="J4265" s="102" t="s">
        <v>298</v>
      </c>
      <c r="K4265" s="102" t="s">
        <v>334</v>
      </c>
      <c r="L4265" s="102" t="s">
        <v>333</v>
      </c>
      <c r="M4265" s="102" t="s">
        <v>1074</v>
      </c>
      <c r="N4265" s="102">
        <v>2</v>
      </c>
      <c r="O4265" s="102" t="s">
        <v>1075</v>
      </c>
    </row>
    <row r="4266" spans="1:15" x14ac:dyDescent="0.25">
      <c r="A4266" s="102" t="s">
        <v>8352</v>
      </c>
      <c r="B4266" s="103" t="s">
        <v>8357</v>
      </c>
      <c r="C4266" s="103" t="s">
        <v>1360</v>
      </c>
      <c r="D4266" s="102" t="s">
        <v>8050</v>
      </c>
      <c r="E4266" s="102" t="s">
        <v>275</v>
      </c>
      <c r="F4266" s="102" t="s">
        <v>8358</v>
      </c>
      <c r="H4266" s="102">
        <v>45524</v>
      </c>
      <c r="I4266" s="102" t="s">
        <v>2835</v>
      </c>
      <c r="J4266" s="102" t="s">
        <v>298</v>
      </c>
      <c r="K4266" s="102" t="s">
        <v>334</v>
      </c>
      <c r="L4266" s="102" t="s">
        <v>333</v>
      </c>
      <c r="M4266" s="102" t="s">
        <v>1074</v>
      </c>
      <c r="N4266" s="102">
        <v>2</v>
      </c>
      <c r="O4266" s="102" t="s">
        <v>1075</v>
      </c>
    </row>
    <row r="4267" spans="1:15" x14ac:dyDescent="0.25">
      <c r="A4267" s="102" t="s">
        <v>8359</v>
      </c>
      <c r="B4267" s="103" t="s">
        <v>8065</v>
      </c>
      <c r="C4267" s="103" t="s">
        <v>1118</v>
      </c>
      <c r="D4267" s="102" t="s">
        <v>2843</v>
      </c>
      <c r="E4267" s="102" t="s">
        <v>275</v>
      </c>
      <c r="F4267" s="102" t="s">
        <v>8360</v>
      </c>
      <c r="H4267" s="102">
        <v>45524</v>
      </c>
      <c r="I4267" s="102" t="s">
        <v>2835</v>
      </c>
      <c r="J4267" s="102" t="s">
        <v>298</v>
      </c>
      <c r="K4267" s="102" t="s">
        <v>334</v>
      </c>
      <c r="L4267" s="102" t="s">
        <v>333</v>
      </c>
      <c r="M4267" s="102" t="s">
        <v>1074</v>
      </c>
      <c r="N4267" s="102">
        <v>2</v>
      </c>
      <c r="O4267" s="102" t="s">
        <v>1075</v>
      </c>
    </row>
    <row r="4268" spans="1:15" x14ac:dyDescent="0.25">
      <c r="A4268" s="102" t="s">
        <v>8361</v>
      </c>
      <c r="B4268" s="103" t="s">
        <v>8362</v>
      </c>
      <c r="C4268" s="103" t="s">
        <v>274</v>
      </c>
      <c r="D4268" s="102" t="s">
        <v>196</v>
      </c>
      <c r="E4268" s="102" t="s">
        <v>275</v>
      </c>
      <c r="F4268" s="102" t="s">
        <v>8363</v>
      </c>
      <c r="H4268" s="102">
        <v>45524</v>
      </c>
      <c r="I4268" s="102" t="s">
        <v>2835</v>
      </c>
      <c r="J4268" s="102" t="s">
        <v>298</v>
      </c>
      <c r="K4268" s="102" t="s">
        <v>334</v>
      </c>
      <c r="L4268" s="102" t="s">
        <v>333</v>
      </c>
      <c r="M4268" s="102" t="s">
        <v>1074</v>
      </c>
      <c r="N4268" s="102">
        <v>2</v>
      </c>
      <c r="O4268" s="102" t="s">
        <v>1075</v>
      </c>
    </row>
    <row r="4269" spans="1:15" x14ac:dyDescent="0.25">
      <c r="A4269" s="102" t="s">
        <v>8364</v>
      </c>
      <c r="B4269" s="103" t="s">
        <v>8365</v>
      </c>
      <c r="C4269" s="103" t="s">
        <v>1082</v>
      </c>
      <c r="D4269" s="102" t="s">
        <v>8050</v>
      </c>
      <c r="E4269" s="102" t="s">
        <v>275</v>
      </c>
      <c r="F4269" s="102" t="s">
        <v>8366</v>
      </c>
      <c r="H4269" s="102">
        <v>45524</v>
      </c>
      <c r="I4269" s="102" t="s">
        <v>2835</v>
      </c>
      <c r="J4269" s="102" t="s">
        <v>298</v>
      </c>
      <c r="K4269" s="102" t="s">
        <v>334</v>
      </c>
      <c r="L4269" s="102" t="s">
        <v>333</v>
      </c>
      <c r="M4269" s="102" t="s">
        <v>1082</v>
      </c>
      <c r="N4269" s="102">
        <v>2</v>
      </c>
      <c r="O4269" s="102" t="s">
        <v>1075</v>
      </c>
    </row>
    <row r="4270" spans="1:15" x14ac:dyDescent="0.25">
      <c r="A4270" s="102" t="s">
        <v>8364</v>
      </c>
      <c r="B4270" s="103" t="s">
        <v>8367</v>
      </c>
      <c r="C4270" s="103" t="s">
        <v>1118</v>
      </c>
      <c r="D4270" s="102" t="s">
        <v>8050</v>
      </c>
      <c r="E4270" s="102" t="s">
        <v>275</v>
      </c>
      <c r="F4270" s="102" t="s">
        <v>8368</v>
      </c>
      <c r="H4270" s="102">
        <v>45524</v>
      </c>
      <c r="I4270" s="102" t="s">
        <v>2835</v>
      </c>
      <c r="J4270" s="102" t="s">
        <v>298</v>
      </c>
      <c r="K4270" s="102" t="s">
        <v>334</v>
      </c>
      <c r="L4270" s="102" t="s">
        <v>333</v>
      </c>
      <c r="M4270" s="102" t="s">
        <v>1074</v>
      </c>
      <c r="N4270" s="102">
        <v>2</v>
      </c>
      <c r="O4270" s="102" t="s">
        <v>1075</v>
      </c>
    </row>
    <row r="4271" spans="1:15" x14ac:dyDescent="0.25">
      <c r="A4271" s="102" t="s">
        <v>4424</v>
      </c>
      <c r="B4271" s="103" t="s">
        <v>8369</v>
      </c>
      <c r="C4271" s="103" t="s">
        <v>277</v>
      </c>
      <c r="D4271" s="102" t="s">
        <v>281</v>
      </c>
      <c r="E4271" s="102" t="s">
        <v>275</v>
      </c>
      <c r="F4271" s="102" t="s">
        <v>8370</v>
      </c>
      <c r="H4271" s="102">
        <v>45524</v>
      </c>
      <c r="I4271" s="102" t="s">
        <v>2835</v>
      </c>
      <c r="J4271" s="102" t="s">
        <v>298</v>
      </c>
      <c r="K4271" s="102" t="s">
        <v>334</v>
      </c>
      <c r="L4271" s="102" t="s">
        <v>333</v>
      </c>
      <c r="M4271" s="102" t="s">
        <v>1074</v>
      </c>
      <c r="N4271" s="102">
        <v>2</v>
      </c>
      <c r="O4271" s="102" t="s">
        <v>1075</v>
      </c>
    </row>
    <row r="4272" spans="1:15" x14ac:dyDescent="0.25">
      <c r="A4272" s="102" t="s">
        <v>8371</v>
      </c>
      <c r="B4272" s="103" t="s">
        <v>8372</v>
      </c>
      <c r="C4272" s="103" t="s">
        <v>274</v>
      </c>
      <c r="D4272" s="102" t="s">
        <v>152</v>
      </c>
      <c r="E4272" s="102" t="s">
        <v>275</v>
      </c>
      <c r="F4272" s="102" t="s">
        <v>8373</v>
      </c>
      <c r="H4272" s="102">
        <v>45524</v>
      </c>
      <c r="I4272" s="102" t="s">
        <v>2835</v>
      </c>
      <c r="J4272" s="102" t="s">
        <v>298</v>
      </c>
      <c r="K4272" s="102" t="s">
        <v>334</v>
      </c>
      <c r="L4272" s="102" t="s">
        <v>333</v>
      </c>
      <c r="M4272" s="102" t="s">
        <v>1074</v>
      </c>
      <c r="N4272" s="102">
        <v>2</v>
      </c>
      <c r="O4272" s="102" t="s">
        <v>1075</v>
      </c>
    </row>
    <row r="4273" spans="1:15" x14ac:dyDescent="0.25">
      <c r="A4273" s="102" t="s">
        <v>8374</v>
      </c>
      <c r="B4273" s="103" t="s">
        <v>8375</v>
      </c>
      <c r="C4273" s="103" t="s">
        <v>274</v>
      </c>
      <c r="D4273" s="102" t="s">
        <v>2843</v>
      </c>
      <c r="E4273" s="102" t="s">
        <v>275</v>
      </c>
      <c r="F4273" s="102" t="s">
        <v>8376</v>
      </c>
      <c r="H4273" s="102">
        <v>45524</v>
      </c>
      <c r="I4273" s="102" t="s">
        <v>2835</v>
      </c>
      <c r="J4273" s="102" t="s">
        <v>298</v>
      </c>
      <c r="K4273" s="102" t="s">
        <v>334</v>
      </c>
      <c r="L4273" s="102" t="s">
        <v>333</v>
      </c>
      <c r="M4273" s="102" t="s">
        <v>1074</v>
      </c>
      <c r="N4273" s="102">
        <v>2</v>
      </c>
      <c r="O4273" s="102" t="s">
        <v>1075</v>
      </c>
    </row>
    <row r="4274" spans="1:15" x14ac:dyDescent="0.25">
      <c r="A4274" s="102" t="s">
        <v>8377</v>
      </c>
      <c r="B4274" s="103" t="s">
        <v>8378</v>
      </c>
      <c r="C4274" s="103" t="s">
        <v>274</v>
      </c>
      <c r="D4274" s="102" t="s">
        <v>2843</v>
      </c>
      <c r="E4274" s="102" t="s">
        <v>275</v>
      </c>
      <c r="F4274" s="102" t="s">
        <v>8379</v>
      </c>
      <c r="H4274" s="102">
        <v>45524</v>
      </c>
      <c r="I4274" s="102" t="s">
        <v>2835</v>
      </c>
      <c r="J4274" s="102" t="s">
        <v>298</v>
      </c>
      <c r="K4274" s="102" t="s">
        <v>334</v>
      </c>
      <c r="L4274" s="102" t="s">
        <v>333</v>
      </c>
      <c r="M4274" s="102" t="s">
        <v>1074</v>
      </c>
      <c r="N4274" s="102">
        <v>2</v>
      </c>
      <c r="O4274" s="102" t="s">
        <v>1075</v>
      </c>
    </row>
    <row r="4275" spans="1:15" x14ac:dyDescent="0.25">
      <c r="A4275" s="102" t="s">
        <v>8377</v>
      </c>
      <c r="B4275" s="103" t="s">
        <v>8380</v>
      </c>
      <c r="C4275" s="103" t="s">
        <v>1118</v>
      </c>
      <c r="D4275" s="102" t="s">
        <v>2843</v>
      </c>
      <c r="E4275" s="102" t="s">
        <v>275</v>
      </c>
      <c r="F4275" s="102" t="s">
        <v>8381</v>
      </c>
      <c r="H4275" s="102">
        <v>45524</v>
      </c>
      <c r="I4275" s="102" t="s">
        <v>2835</v>
      </c>
      <c r="J4275" s="102" t="s">
        <v>298</v>
      </c>
      <c r="K4275" s="102" t="s">
        <v>334</v>
      </c>
      <c r="L4275" s="102" t="s">
        <v>333</v>
      </c>
      <c r="M4275" s="102" t="s">
        <v>1074</v>
      </c>
      <c r="N4275" s="102">
        <v>2</v>
      </c>
      <c r="O4275" s="102" t="s">
        <v>1075</v>
      </c>
    </row>
    <row r="4276" spans="1:15" x14ac:dyDescent="0.25">
      <c r="A4276" s="102" t="s">
        <v>8377</v>
      </c>
      <c r="B4276" s="103" t="s">
        <v>8257</v>
      </c>
      <c r="C4276" s="103" t="s">
        <v>274</v>
      </c>
      <c r="D4276" s="102" t="s">
        <v>2843</v>
      </c>
      <c r="E4276" s="102" t="s">
        <v>275</v>
      </c>
      <c r="F4276" s="102" t="s">
        <v>8382</v>
      </c>
      <c r="H4276" s="102">
        <v>45524</v>
      </c>
      <c r="I4276" s="102" t="s">
        <v>2835</v>
      </c>
      <c r="J4276" s="102" t="s">
        <v>298</v>
      </c>
      <c r="K4276" s="102" t="s">
        <v>334</v>
      </c>
      <c r="L4276" s="102" t="s">
        <v>333</v>
      </c>
      <c r="M4276" s="102" t="s">
        <v>1074</v>
      </c>
      <c r="N4276" s="102">
        <v>2</v>
      </c>
      <c r="O4276" s="102" t="s">
        <v>1075</v>
      </c>
    </row>
    <row r="4277" spans="1:15" x14ac:dyDescent="0.25">
      <c r="A4277" s="102" t="s">
        <v>8383</v>
      </c>
      <c r="B4277" s="103" t="s">
        <v>8384</v>
      </c>
      <c r="C4277" s="103" t="s">
        <v>1118</v>
      </c>
      <c r="D4277" s="102" t="s">
        <v>8050</v>
      </c>
      <c r="E4277" s="102" t="s">
        <v>275</v>
      </c>
      <c r="F4277" s="102" t="s">
        <v>8385</v>
      </c>
      <c r="H4277" s="102">
        <v>45524</v>
      </c>
      <c r="I4277" s="102" t="s">
        <v>2835</v>
      </c>
      <c r="J4277" s="102" t="s">
        <v>298</v>
      </c>
      <c r="K4277" s="102" t="s">
        <v>334</v>
      </c>
      <c r="L4277" s="102" t="s">
        <v>333</v>
      </c>
      <c r="M4277" s="102" t="s">
        <v>1074</v>
      </c>
      <c r="N4277" s="102">
        <v>2</v>
      </c>
      <c r="O4277" s="102" t="s">
        <v>1075</v>
      </c>
    </row>
    <row r="4278" spans="1:15" x14ac:dyDescent="0.25">
      <c r="A4278" s="102" t="s">
        <v>8386</v>
      </c>
      <c r="B4278" s="103" t="s">
        <v>1430</v>
      </c>
      <c r="C4278" s="103" t="s">
        <v>1118</v>
      </c>
      <c r="D4278" s="102" t="s">
        <v>152</v>
      </c>
      <c r="E4278" s="102" t="s">
        <v>275</v>
      </c>
      <c r="F4278" s="102" t="s">
        <v>8387</v>
      </c>
      <c r="H4278" s="102">
        <v>45524</v>
      </c>
      <c r="I4278" s="102" t="s">
        <v>2835</v>
      </c>
      <c r="J4278" s="102" t="s">
        <v>298</v>
      </c>
      <c r="K4278" s="102" t="s">
        <v>334</v>
      </c>
      <c r="L4278" s="102" t="s">
        <v>333</v>
      </c>
      <c r="M4278" s="102" t="s">
        <v>1074</v>
      </c>
      <c r="N4278" s="102">
        <v>2</v>
      </c>
      <c r="O4278" s="102" t="s">
        <v>1075</v>
      </c>
    </row>
    <row r="4279" spans="1:15" x14ac:dyDescent="0.25">
      <c r="A4279" s="102" t="s">
        <v>8386</v>
      </c>
      <c r="B4279" s="103" t="s">
        <v>1571</v>
      </c>
      <c r="C4279" s="103" t="s">
        <v>274</v>
      </c>
      <c r="D4279" s="102" t="s">
        <v>152</v>
      </c>
      <c r="E4279" s="102" t="s">
        <v>275</v>
      </c>
      <c r="F4279" s="102" t="s">
        <v>8388</v>
      </c>
      <c r="H4279" s="102">
        <v>45524</v>
      </c>
      <c r="I4279" s="102" t="s">
        <v>2835</v>
      </c>
      <c r="J4279" s="102" t="s">
        <v>298</v>
      </c>
      <c r="K4279" s="102" t="s">
        <v>334</v>
      </c>
      <c r="L4279" s="102" t="s">
        <v>333</v>
      </c>
      <c r="M4279" s="102" t="s">
        <v>1074</v>
      </c>
      <c r="N4279" s="102">
        <v>2</v>
      </c>
      <c r="O4279" s="102" t="s">
        <v>1075</v>
      </c>
    </row>
    <row r="4280" spans="1:15" x14ac:dyDescent="0.25">
      <c r="A4280" s="102" t="s">
        <v>8389</v>
      </c>
      <c r="B4280" s="103" t="s">
        <v>8390</v>
      </c>
      <c r="C4280" s="103" t="s">
        <v>274</v>
      </c>
      <c r="D4280" s="102" t="s">
        <v>2843</v>
      </c>
      <c r="E4280" s="102" t="s">
        <v>275</v>
      </c>
      <c r="F4280" s="102" t="s">
        <v>8391</v>
      </c>
      <c r="H4280" s="102">
        <v>45524</v>
      </c>
      <c r="I4280" s="102" t="s">
        <v>2835</v>
      </c>
      <c r="J4280" s="102" t="s">
        <v>298</v>
      </c>
      <c r="K4280" s="102" t="s">
        <v>334</v>
      </c>
      <c r="L4280" s="102" t="s">
        <v>333</v>
      </c>
      <c r="M4280" s="102" t="s">
        <v>1074</v>
      </c>
      <c r="N4280" s="102">
        <v>2</v>
      </c>
      <c r="O4280" s="102" t="s">
        <v>1075</v>
      </c>
    </row>
    <row r="4281" spans="1:15" x14ac:dyDescent="0.25">
      <c r="A4281" s="102" t="s">
        <v>8392</v>
      </c>
      <c r="B4281" s="103" t="s">
        <v>1124</v>
      </c>
      <c r="C4281" s="103" t="s">
        <v>274</v>
      </c>
      <c r="D4281" s="102" t="s">
        <v>281</v>
      </c>
      <c r="E4281" s="102" t="s">
        <v>275</v>
      </c>
      <c r="F4281" s="102" t="s">
        <v>8393</v>
      </c>
      <c r="H4281" s="102">
        <v>45524</v>
      </c>
      <c r="I4281" s="102" t="s">
        <v>2835</v>
      </c>
      <c r="J4281" s="102" t="s">
        <v>298</v>
      </c>
      <c r="K4281" s="102" t="s">
        <v>334</v>
      </c>
      <c r="L4281" s="102" t="s">
        <v>333</v>
      </c>
      <c r="M4281" s="102" t="s">
        <v>1074</v>
      </c>
      <c r="N4281" s="102">
        <v>2</v>
      </c>
      <c r="O4281" s="102" t="s">
        <v>1075</v>
      </c>
    </row>
    <row r="4282" spans="1:15" x14ac:dyDescent="0.25">
      <c r="A4282" s="102" t="s">
        <v>8394</v>
      </c>
      <c r="B4282" s="103" t="s">
        <v>5591</v>
      </c>
      <c r="C4282" s="103" t="s">
        <v>1118</v>
      </c>
      <c r="D4282" s="102" t="s">
        <v>8050</v>
      </c>
      <c r="E4282" s="102" t="s">
        <v>275</v>
      </c>
      <c r="F4282" s="102" t="s">
        <v>8395</v>
      </c>
      <c r="H4282" s="102">
        <v>45524</v>
      </c>
      <c r="I4282" s="102" t="s">
        <v>2835</v>
      </c>
      <c r="J4282" s="102" t="s">
        <v>298</v>
      </c>
      <c r="K4282" s="102" t="s">
        <v>334</v>
      </c>
      <c r="L4282" s="102" t="s">
        <v>333</v>
      </c>
      <c r="M4282" s="102" t="s">
        <v>1074</v>
      </c>
      <c r="N4282" s="102">
        <v>2</v>
      </c>
      <c r="O4282" s="102" t="s">
        <v>1075</v>
      </c>
    </row>
    <row r="4283" spans="1:15" x14ac:dyDescent="0.25">
      <c r="A4283" s="102" t="s">
        <v>8396</v>
      </c>
      <c r="B4283" s="103" t="s">
        <v>3147</v>
      </c>
      <c r="C4283" s="103" t="s">
        <v>1360</v>
      </c>
      <c r="D4283" s="102" t="s">
        <v>8050</v>
      </c>
      <c r="E4283" s="102" t="s">
        <v>275</v>
      </c>
      <c r="F4283" s="102" t="s">
        <v>8397</v>
      </c>
      <c r="H4283" s="102">
        <v>45524</v>
      </c>
      <c r="I4283" s="102" t="s">
        <v>2835</v>
      </c>
      <c r="J4283" s="102" t="s">
        <v>298</v>
      </c>
      <c r="K4283" s="102" t="s">
        <v>334</v>
      </c>
      <c r="L4283" s="102" t="s">
        <v>333</v>
      </c>
      <c r="M4283" s="102" t="s">
        <v>1074</v>
      </c>
      <c r="N4283" s="102">
        <v>2</v>
      </c>
      <c r="O4283" s="102" t="s">
        <v>1075</v>
      </c>
    </row>
    <row r="4284" spans="1:15" x14ac:dyDescent="0.25">
      <c r="A4284" s="102" t="s">
        <v>8398</v>
      </c>
      <c r="B4284" s="103" t="s">
        <v>8399</v>
      </c>
      <c r="C4284" s="103" t="s">
        <v>274</v>
      </c>
      <c r="D4284" s="102" t="s">
        <v>2843</v>
      </c>
      <c r="E4284" s="102" t="s">
        <v>275</v>
      </c>
      <c r="F4284" s="102" t="s">
        <v>8400</v>
      </c>
      <c r="H4284" s="102">
        <v>45524</v>
      </c>
      <c r="I4284" s="102" t="s">
        <v>2835</v>
      </c>
      <c r="J4284" s="102" t="s">
        <v>298</v>
      </c>
      <c r="K4284" s="102" t="s">
        <v>334</v>
      </c>
      <c r="L4284" s="102" t="s">
        <v>333</v>
      </c>
      <c r="M4284" s="102" t="s">
        <v>1074</v>
      </c>
      <c r="N4284" s="102">
        <v>2</v>
      </c>
      <c r="O4284" s="102" t="s">
        <v>1075</v>
      </c>
    </row>
    <row r="4285" spans="1:15" x14ac:dyDescent="0.25">
      <c r="A4285" s="102" t="s">
        <v>3326</v>
      </c>
      <c r="B4285" s="103" t="s">
        <v>8401</v>
      </c>
      <c r="C4285" s="103" t="s">
        <v>1118</v>
      </c>
      <c r="D4285" s="102" t="s">
        <v>8050</v>
      </c>
      <c r="E4285" s="102" t="s">
        <v>275</v>
      </c>
      <c r="F4285" s="102" t="s">
        <v>8402</v>
      </c>
      <c r="H4285" s="102">
        <v>45524</v>
      </c>
      <c r="I4285" s="102" t="s">
        <v>2835</v>
      </c>
      <c r="J4285" s="102" t="s">
        <v>298</v>
      </c>
      <c r="K4285" s="102" t="s">
        <v>334</v>
      </c>
      <c r="L4285" s="102" t="s">
        <v>333</v>
      </c>
      <c r="M4285" s="102" t="s">
        <v>1074</v>
      </c>
      <c r="N4285" s="102">
        <v>2</v>
      </c>
      <c r="O4285" s="102" t="s">
        <v>1075</v>
      </c>
    </row>
    <row r="4286" spans="1:15" x14ac:dyDescent="0.25">
      <c r="A4286" s="102" t="s">
        <v>2094</v>
      </c>
      <c r="B4286" s="103" t="s">
        <v>8403</v>
      </c>
      <c r="C4286" s="103" t="s">
        <v>1118</v>
      </c>
      <c r="D4286" s="102" t="s">
        <v>8050</v>
      </c>
      <c r="E4286" s="102" t="s">
        <v>275</v>
      </c>
      <c r="F4286" s="102" t="s">
        <v>8404</v>
      </c>
      <c r="H4286" s="102">
        <v>45524</v>
      </c>
      <c r="I4286" s="102" t="s">
        <v>2835</v>
      </c>
      <c r="J4286" s="102" t="s">
        <v>298</v>
      </c>
      <c r="K4286" s="102" t="s">
        <v>334</v>
      </c>
      <c r="L4286" s="102" t="s">
        <v>333</v>
      </c>
      <c r="M4286" s="102" t="s">
        <v>1074</v>
      </c>
      <c r="N4286" s="102">
        <v>2</v>
      </c>
      <c r="O4286" s="102" t="s">
        <v>1075</v>
      </c>
    </row>
    <row r="4287" spans="1:15" x14ac:dyDescent="0.25">
      <c r="A4287" s="102" t="s">
        <v>8405</v>
      </c>
      <c r="B4287" s="103" t="s">
        <v>8406</v>
      </c>
      <c r="C4287" s="103" t="s">
        <v>1118</v>
      </c>
      <c r="D4287" s="102" t="s">
        <v>8050</v>
      </c>
      <c r="E4287" s="102" t="s">
        <v>275</v>
      </c>
      <c r="F4287" s="102" t="s">
        <v>8407</v>
      </c>
      <c r="H4287" s="102">
        <v>45524</v>
      </c>
      <c r="I4287" s="102" t="s">
        <v>2835</v>
      </c>
      <c r="J4287" s="102" t="s">
        <v>298</v>
      </c>
      <c r="K4287" s="102" t="s">
        <v>334</v>
      </c>
      <c r="L4287" s="102" t="s">
        <v>333</v>
      </c>
      <c r="M4287" s="102" t="s">
        <v>1074</v>
      </c>
      <c r="N4287" s="102">
        <v>2</v>
      </c>
      <c r="O4287" s="102" t="s">
        <v>1075</v>
      </c>
    </row>
    <row r="4288" spans="1:15" x14ac:dyDescent="0.25">
      <c r="A4288" s="102" t="s">
        <v>7935</v>
      </c>
      <c r="B4288" s="103" t="s">
        <v>3135</v>
      </c>
      <c r="C4288" s="103" t="s">
        <v>1360</v>
      </c>
      <c r="D4288" s="102" t="s">
        <v>8050</v>
      </c>
      <c r="E4288" s="102" t="s">
        <v>275</v>
      </c>
      <c r="F4288" s="102" t="s">
        <v>8408</v>
      </c>
      <c r="H4288" s="102">
        <v>45524</v>
      </c>
      <c r="I4288" s="102" t="s">
        <v>2835</v>
      </c>
      <c r="J4288" s="102" t="s">
        <v>298</v>
      </c>
      <c r="K4288" s="102" t="s">
        <v>334</v>
      </c>
      <c r="L4288" s="102" t="s">
        <v>333</v>
      </c>
      <c r="M4288" s="102" t="s">
        <v>1074</v>
      </c>
      <c r="N4288" s="102">
        <v>2</v>
      </c>
      <c r="O4288" s="102" t="s">
        <v>1075</v>
      </c>
    </row>
    <row r="4289" spans="1:15" x14ac:dyDescent="0.25">
      <c r="A4289" s="102" t="s">
        <v>8409</v>
      </c>
      <c r="B4289" s="103" t="s">
        <v>8334</v>
      </c>
      <c r="C4289" s="103" t="s">
        <v>1360</v>
      </c>
      <c r="D4289" s="102" t="s">
        <v>8050</v>
      </c>
      <c r="E4289" s="102" t="s">
        <v>275</v>
      </c>
      <c r="F4289" s="102" t="s">
        <v>8410</v>
      </c>
      <c r="H4289" s="102">
        <v>45524</v>
      </c>
      <c r="I4289" s="102" t="s">
        <v>2835</v>
      </c>
      <c r="J4289" s="102" t="s">
        <v>298</v>
      </c>
      <c r="K4289" s="102" t="s">
        <v>334</v>
      </c>
      <c r="L4289" s="102" t="s">
        <v>333</v>
      </c>
      <c r="M4289" s="102" t="s">
        <v>1074</v>
      </c>
      <c r="N4289" s="102">
        <v>2</v>
      </c>
      <c r="O4289" s="102" t="s">
        <v>1075</v>
      </c>
    </row>
    <row r="4290" spans="1:15" x14ac:dyDescent="0.25">
      <c r="A4290" s="102" t="s">
        <v>8411</v>
      </c>
      <c r="B4290" s="103" t="s">
        <v>8412</v>
      </c>
      <c r="C4290" s="103" t="s">
        <v>1077</v>
      </c>
      <c r="D4290" s="102" t="s">
        <v>247</v>
      </c>
      <c r="E4290" s="102" t="s">
        <v>275</v>
      </c>
      <c r="F4290" s="102" t="s">
        <v>8413</v>
      </c>
      <c r="G4290" s="102" t="s">
        <v>8414</v>
      </c>
      <c r="H4290" s="102">
        <v>45524</v>
      </c>
      <c r="I4290" s="102" t="s">
        <v>2835</v>
      </c>
      <c r="J4290" s="102" t="s">
        <v>298</v>
      </c>
      <c r="K4290" s="102" t="s">
        <v>334</v>
      </c>
      <c r="L4290" s="102" t="s">
        <v>333</v>
      </c>
      <c r="M4290" s="102" t="s">
        <v>1074</v>
      </c>
      <c r="N4290" s="102">
        <v>2</v>
      </c>
      <c r="O4290" s="102" t="s">
        <v>1075</v>
      </c>
    </row>
    <row r="4291" spans="1:15" x14ac:dyDescent="0.25">
      <c r="A4291" s="102" t="s">
        <v>8411</v>
      </c>
      <c r="B4291" s="103" t="s">
        <v>8415</v>
      </c>
      <c r="C4291" s="103" t="s">
        <v>1077</v>
      </c>
      <c r="D4291" s="102" t="s">
        <v>247</v>
      </c>
      <c r="E4291" s="102" t="s">
        <v>275</v>
      </c>
      <c r="F4291" s="102" t="s">
        <v>8416</v>
      </c>
      <c r="G4291" s="102" t="s">
        <v>8414</v>
      </c>
      <c r="H4291" s="102">
        <v>45524</v>
      </c>
      <c r="I4291" s="102" t="s">
        <v>2835</v>
      </c>
      <c r="J4291" s="102" t="s">
        <v>298</v>
      </c>
      <c r="K4291" s="102" t="s">
        <v>334</v>
      </c>
      <c r="L4291" s="102" t="s">
        <v>333</v>
      </c>
      <c r="M4291" s="102" t="s">
        <v>1074</v>
      </c>
      <c r="N4291" s="102">
        <v>2</v>
      </c>
      <c r="O4291" s="102" t="s">
        <v>1075</v>
      </c>
    </row>
    <row r="4292" spans="1:15" x14ac:dyDescent="0.25">
      <c r="A4292" s="102" t="s">
        <v>8411</v>
      </c>
      <c r="B4292" s="103" t="s">
        <v>2232</v>
      </c>
      <c r="C4292" s="103" t="s">
        <v>1081</v>
      </c>
      <c r="D4292" s="102" t="s">
        <v>247</v>
      </c>
      <c r="E4292" s="102" t="s">
        <v>275</v>
      </c>
      <c r="F4292" s="102" t="s">
        <v>8417</v>
      </c>
      <c r="G4292" s="102" t="s">
        <v>8414</v>
      </c>
      <c r="H4292" s="102">
        <v>45524</v>
      </c>
      <c r="I4292" s="102" t="s">
        <v>2835</v>
      </c>
      <c r="J4292" s="102" t="s">
        <v>298</v>
      </c>
      <c r="K4292" s="102" t="s">
        <v>334</v>
      </c>
      <c r="L4292" s="102" t="s">
        <v>333</v>
      </c>
      <c r="M4292" s="102" t="s">
        <v>1082</v>
      </c>
      <c r="N4292" s="102">
        <v>2</v>
      </c>
      <c r="O4292" s="102" t="s">
        <v>1075</v>
      </c>
    </row>
    <row r="4293" spans="1:15" x14ac:dyDescent="0.25">
      <c r="A4293" s="102" t="s">
        <v>8418</v>
      </c>
      <c r="B4293" s="103" t="s">
        <v>8419</v>
      </c>
      <c r="C4293" s="103" t="s">
        <v>1118</v>
      </c>
      <c r="D4293" s="102" t="s">
        <v>152</v>
      </c>
      <c r="E4293" s="102" t="s">
        <v>275</v>
      </c>
      <c r="F4293" s="102" t="s">
        <v>8420</v>
      </c>
      <c r="H4293" s="102">
        <v>45524</v>
      </c>
      <c r="I4293" s="102" t="s">
        <v>2835</v>
      </c>
      <c r="J4293" s="102" t="s">
        <v>298</v>
      </c>
      <c r="K4293" s="102" t="s">
        <v>334</v>
      </c>
      <c r="L4293" s="102" t="s">
        <v>333</v>
      </c>
      <c r="M4293" s="102" t="s">
        <v>1074</v>
      </c>
      <c r="N4293" s="102">
        <v>2</v>
      </c>
      <c r="O4293" s="102" t="s">
        <v>1075</v>
      </c>
    </row>
    <row r="4294" spans="1:15" x14ac:dyDescent="0.25">
      <c r="A4294" s="102" t="s">
        <v>8421</v>
      </c>
      <c r="B4294" s="103" t="s">
        <v>5445</v>
      </c>
      <c r="C4294" s="103" t="s">
        <v>1360</v>
      </c>
      <c r="D4294" s="102" t="s">
        <v>8050</v>
      </c>
      <c r="E4294" s="102" t="s">
        <v>275</v>
      </c>
      <c r="F4294" s="102" t="s">
        <v>8422</v>
      </c>
      <c r="H4294" s="102">
        <v>45524</v>
      </c>
      <c r="I4294" s="102" t="s">
        <v>2835</v>
      </c>
      <c r="J4294" s="102" t="s">
        <v>298</v>
      </c>
      <c r="K4294" s="102" t="s">
        <v>334</v>
      </c>
      <c r="L4294" s="102" t="s">
        <v>333</v>
      </c>
      <c r="M4294" s="102" t="s">
        <v>1074</v>
      </c>
      <c r="N4294" s="102">
        <v>2</v>
      </c>
      <c r="O4294" s="102" t="s">
        <v>1075</v>
      </c>
    </row>
    <row r="4295" spans="1:15" x14ac:dyDescent="0.25">
      <c r="A4295" s="102" t="s">
        <v>1124</v>
      </c>
      <c r="B4295" s="103" t="s">
        <v>8371</v>
      </c>
      <c r="C4295" s="103" t="s">
        <v>1118</v>
      </c>
      <c r="D4295" s="102" t="s">
        <v>152</v>
      </c>
      <c r="E4295" s="102" t="s">
        <v>275</v>
      </c>
      <c r="F4295" s="102" t="s">
        <v>8423</v>
      </c>
      <c r="H4295" s="102">
        <v>45524</v>
      </c>
      <c r="I4295" s="102" t="s">
        <v>2835</v>
      </c>
      <c r="J4295" s="102" t="s">
        <v>298</v>
      </c>
      <c r="K4295" s="102" t="s">
        <v>334</v>
      </c>
      <c r="L4295" s="102" t="s">
        <v>333</v>
      </c>
      <c r="M4295" s="102" t="s">
        <v>1074</v>
      </c>
      <c r="N4295" s="102">
        <v>2</v>
      </c>
      <c r="O4295" s="102" t="s">
        <v>1075</v>
      </c>
    </row>
    <row r="4296" spans="1:15" x14ac:dyDescent="0.25">
      <c r="A4296" s="102" t="s">
        <v>8424</v>
      </c>
      <c r="B4296" s="103" t="s">
        <v>8425</v>
      </c>
      <c r="C4296" s="103" t="s">
        <v>1225</v>
      </c>
      <c r="D4296" s="102" t="s">
        <v>196</v>
      </c>
      <c r="E4296" s="102" t="s">
        <v>276</v>
      </c>
      <c r="H4296" s="102">
        <v>45524</v>
      </c>
      <c r="I4296" s="102" t="s">
        <v>2835</v>
      </c>
      <c r="J4296" s="102" t="s">
        <v>298</v>
      </c>
      <c r="K4296" s="102" t="s">
        <v>334</v>
      </c>
      <c r="L4296" s="102" t="s">
        <v>333</v>
      </c>
      <c r="M4296" s="102" t="s">
        <v>1074</v>
      </c>
      <c r="N4296" s="102">
        <v>2</v>
      </c>
      <c r="O4296" s="102" t="s">
        <v>1075</v>
      </c>
    </row>
    <row r="4297" spans="1:15" x14ac:dyDescent="0.25">
      <c r="A4297" s="102" t="s">
        <v>3049</v>
      </c>
      <c r="B4297" s="103" t="s">
        <v>8426</v>
      </c>
      <c r="C4297" s="103" t="s">
        <v>1118</v>
      </c>
      <c r="D4297" s="102" t="s">
        <v>152</v>
      </c>
      <c r="E4297" s="102" t="s">
        <v>275</v>
      </c>
      <c r="F4297" s="102" t="s">
        <v>8427</v>
      </c>
      <c r="H4297" s="102">
        <v>45524</v>
      </c>
      <c r="I4297" s="102" t="s">
        <v>2835</v>
      </c>
      <c r="J4297" s="102" t="s">
        <v>298</v>
      </c>
      <c r="K4297" s="102" t="s">
        <v>334</v>
      </c>
      <c r="L4297" s="102" t="s">
        <v>333</v>
      </c>
      <c r="M4297" s="102" t="s">
        <v>1074</v>
      </c>
      <c r="N4297" s="102">
        <v>2</v>
      </c>
      <c r="O4297" s="102" t="s">
        <v>1075</v>
      </c>
    </row>
    <row r="4298" spans="1:15" x14ac:dyDescent="0.25">
      <c r="A4298" s="102" t="s">
        <v>8428</v>
      </c>
      <c r="B4298" s="103" t="s">
        <v>8429</v>
      </c>
      <c r="C4298" s="103" t="s">
        <v>1118</v>
      </c>
      <c r="D4298" s="102" t="s">
        <v>8050</v>
      </c>
      <c r="E4298" s="102" t="s">
        <v>275</v>
      </c>
      <c r="F4298" s="102" t="s">
        <v>8430</v>
      </c>
      <c r="H4298" s="102">
        <v>45524</v>
      </c>
      <c r="I4298" s="102" t="s">
        <v>2835</v>
      </c>
      <c r="J4298" s="102" t="s">
        <v>298</v>
      </c>
      <c r="K4298" s="102" t="s">
        <v>334</v>
      </c>
      <c r="L4298" s="102" t="s">
        <v>333</v>
      </c>
      <c r="M4298" s="102" t="s">
        <v>1074</v>
      </c>
      <c r="N4298" s="102">
        <v>2</v>
      </c>
      <c r="O4298" s="102" t="s">
        <v>1075</v>
      </c>
    </row>
    <row r="4299" spans="1:15" x14ac:dyDescent="0.25">
      <c r="A4299" s="102" t="s">
        <v>8431</v>
      </c>
      <c r="B4299" s="103" t="s">
        <v>5198</v>
      </c>
      <c r="C4299" s="103" t="s">
        <v>274</v>
      </c>
      <c r="D4299" s="102" t="s">
        <v>2843</v>
      </c>
      <c r="E4299" s="102" t="s">
        <v>275</v>
      </c>
      <c r="F4299" s="102" t="s">
        <v>8432</v>
      </c>
      <c r="H4299" s="102">
        <v>45524</v>
      </c>
      <c r="I4299" s="102" t="s">
        <v>2835</v>
      </c>
      <c r="J4299" s="102" t="s">
        <v>298</v>
      </c>
      <c r="K4299" s="102" t="s">
        <v>334</v>
      </c>
      <c r="L4299" s="102" t="s">
        <v>333</v>
      </c>
      <c r="M4299" s="102" t="s">
        <v>1074</v>
      </c>
      <c r="N4299" s="102">
        <v>2</v>
      </c>
      <c r="O4299" s="102" t="s">
        <v>1075</v>
      </c>
    </row>
    <row r="4300" spans="1:15" x14ac:dyDescent="0.25">
      <c r="A4300" s="102" t="s">
        <v>8433</v>
      </c>
      <c r="B4300" s="103" t="s">
        <v>5534</v>
      </c>
      <c r="C4300" s="103" t="s">
        <v>1118</v>
      </c>
      <c r="D4300" s="102" t="s">
        <v>8050</v>
      </c>
      <c r="E4300" s="102" t="s">
        <v>275</v>
      </c>
      <c r="F4300" s="102" t="s">
        <v>8434</v>
      </c>
      <c r="H4300" s="102">
        <v>45524</v>
      </c>
      <c r="I4300" s="102" t="s">
        <v>2835</v>
      </c>
      <c r="J4300" s="102" t="s">
        <v>298</v>
      </c>
      <c r="K4300" s="102" t="s">
        <v>334</v>
      </c>
      <c r="L4300" s="102" t="s">
        <v>333</v>
      </c>
      <c r="M4300" s="102" t="s">
        <v>1074</v>
      </c>
      <c r="N4300" s="102">
        <v>2</v>
      </c>
      <c r="O4300" s="102" t="s">
        <v>1075</v>
      </c>
    </row>
    <row r="4301" spans="1:15" x14ac:dyDescent="0.25">
      <c r="A4301" s="102" t="s">
        <v>8435</v>
      </c>
      <c r="B4301" s="103" t="s">
        <v>8436</v>
      </c>
      <c r="C4301" s="103" t="s">
        <v>1118</v>
      </c>
      <c r="D4301" s="102" t="s">
        <v>2843</v>
      </c>
      <c r="E4301" s="102" t="s">
        <v>275</v>
      </c>
      <c r="F4301" s="102" t="s">
        <v>8437</v>
      </c>
      <c r="H4301" s="102">
        <v>45524</v>
      </c>
      <c r="I4301" s="102" t="s">
        <v>2835</v>
      </c>
      <c r="J4301" s="102" t="s">
        <v>298</v>
      </c>
      <c r="K4301" s="102" t="s">
        <v>334</v>
      </c>
      <c r="L4301" s="102" t="s">
        <v>333</v>
      </c>
      <c r="M4301" s="102" t="s">
        <v>1074</v>
      </c>
      <c r="N4301" s="102">
        <v>2</v>
      </c>
      <c r="O4301" s="102" t="s">
        <v>1075</v>
      </c>
    </row>
    <row r="4302" spans="1:15" x14ac:dyDescent="0.25">
      <c r="A4302" s="102" t="s">
        <v>8438</v>
      </c>
      <c r="B4302" s="103" t="s">
        <v>8439</v>
      </c>
      <c r="C4302" s="103" t="s">
        <v>1118</v>
      </c>
      <c r="D4302" s="102" t="s">
        <v>8050</v>
      </c>
      <c r="E4302" s="102" t="s">
        <v>275</v>
      </c>
      <c r="F4302" s="102" t="s">
        <v>8440</v>
      </c>
      <c r="H4302" s="102">
        <v>45524</v>
      </c>
      <c r="I4302" s="102" t="s">
        <v>2835</v>
      </c>
      <c r="J4302" s="102" t="s">
        <v>298</v>
      </c>
      <c r="K4302" s="102" t="s">
        <v>334</v>
      </c>
      <c r="L4302" s="102" t="s">
        <v>333</v>
      </c>
      <c r="M4302" s="102" t="s">
        <v>1074</v>
      </c>
      <c r="N4302" s="102">
        <v>2</v>
      </c>
      <c r="O4302" s="102" t="s">
        <v>1075</v>
      </c>
    </row>
    <row r="4303" spans="1:15" x14ac:dyDescent="0.25">
      <c r="A4303" s="102" t="s">
        <v>8438</v>
      </c>
      <c r="B4303" s="103" t="s">
        <v>5604</v>
      </c>
      <c r="C4303" s="103" t="s">
        <v>1360</v>
      </c>
      <c r="D4303" s="102" t="s">
        <v>8050</v>
      </c>
      <c r="E4303" s="102" t="s">
        <v>275</v>
      </c>
      <c r="F4303" s="102" t="s">
        <v>8441</v>
      </c>
      <c r="H4303" s="102">
        <v>45524</v>
      </c>
      <c r="I4303" s="102" t="s">
        <v>2835</v>
      </c>
      <c r="J4303" s="102" t="s">
        <v>298</v>
      </c>
      <c r="K4303" s="102" t="s">
        <v>334</v>
      </c>
      <c r="L4303" s="102" t="s">
        <v>333</v>
      </c>
      <c r="M4303" s="102" t="s">
        <v>1074</v>
      </c>
      <c r="N4303" s="102">
        <v>2</v>
      </c>
      <c r="O4303" s="102" t="s">
        <v>1075</v>
      </c>
    </row>
    <row r="4304" spans="1:15" x14ac:dyDescent="0.25">
      <c r="A4304" s="102" t="s">
        <v>8442</v>
      </c>
      <c r="B4304" s="103" t="s">
        <v>1245</v>
      </c>
      <c r="C4304" s="103" t="s">
        <v>1225</v>
      </c>
      <c r="D4304" s="102" t="s">
        <v>247</v>
      </c>
      <c r="E4304" s="102" t="s">
        <v>275</v>
      </c>
      <c r="F4304" s="102" t="s">
        <v>8443</v>
      </c>
      <c r="G4304" s="102" t="s">
        <v>8414</v>
      </c>
      <c r="H4304" s="102">
        <v>45524</v>
      </c>
      <c r="I4304" s="102" t="s">
        <v>2835</v>
      </c>
      <c r="J4304" s="102" t="s">
        <v>298</v>
      </c>
      <c r="K4304" s="102" t="s">
        <v>334</v>
      </c>
      <c r="L4304" s="102" t="s">
        <v>333</v>
      </c>
      <c r="M4304" s="102" t="s">
        <v>1074</v>
      </c>
      <c r="N4304" s="102">
        <v>2</v>
      </c>
      <c r="O4304" s="102" t="s">
        <v>1075</v>
      </c>
    </row>
    <row r="4305" spans="1:15" x14ac:dyDescent="0.25">
      <c r="A4305" s="102" t="s">
        <v>8444</v>
      </c>
      <c r="B4305" s="103" t="s">
        <v>8445</v>
      </c>
      <c r="C4305" s="103" t="s">
        <v>1118</v>
      </c>
      <c r="D4305" s="102" t="s">
        <v>2843</v>
      </c>
      <c r="E4305" s="102" t="s">
        <v>275</v>
      </c>
      <c r="F4305" s="102" t="s">
        <v>8446</v>
      </c>
      <c r="H4305" s="102">
        <v>45524</v>
      </c>
      <c r="I4305" s="102" t="s">
        <v>2835</v>
      </c>
      <c r="J4305" s="102" t="s">
        <v>298</v>
      </c>
      <c r="K4305" s="102" t="s">
        <v>334</v>
      </c>
      <c r="L4305" s="102" t="s">
        <v>333</v>
      </c>
      <c r="M4305" s="102" t="s">
        <v>1074</v>
      </c>
      <c r="N4305" s="102">
        <v>2</v>
      </c>
      <c r="O4305" s="102" t="s">
        <v>1075</v>
      </c>
    </row>
    <row r="4306" spans="1:15" x14ac:dyDescent="0.25">
      <c r="A4306" s="102" t="s">
        <v>8447</v>
      </c>
      <c r="B4306" s="103" t="s">
        <v>8448</v>
      </c>
      <c r="C4306" s="103" t="s">
        <v>1360</v>
      </c>
      <c r="D4306" s="102" t="s">
        <v>8050</v>
      </c>
      <c r="E4306" s="102" t="s">
        <v>275</v>
      </c>
      <c r="F4306" s="102" t="s">
        <v>8449</v>
      </c>
      <c r="H4306" s="102">
        <v>45524</v>
      </c>
      <c r="I4306" s="102" t="s">
        <v>2835</v>
      </c>
      <c r="J4306" s="102" t="s">
        <v>298</v>
      </c>
      <c r="K4306" s="102" t="s">
        <v>334</v>
      </c>
      <c r="L4306" s="102" t="s">
        <v>333</v>
      </c>
      <c r="M4306" s="102" t="s">
        <v>1074</v>
      </c>
      <c r="N4306" s="102">
        <v>2</v>
      </c>
      <c r="O4306" s="102" t="s">
        <v>1075</v>
      </c>
    </row>
    <row r="4307" spans="1:15" x14ac:dyDescent="0.25">
      <c r="A4307" s="102" t="s">
        <v>8450</v>
      </c>
      <c r="B4307" s="103" t="s">
        <v>5464</v>
      </c>
      <c r="C4307" s="103" t="s">
        <v>274</v>
      </c>
      <c r="D4307" s="102" t="s">
        <v>2843</v>
      </c>
      <c r="E4307" s="102" t="s">
        <v>275</v>
      </c>
      <c r="F4307" s="102" t="s">
        <v>8451</v>
      </c>
      <c r="H4307" s="102">
        <v>45524</v>
      </c>
      <c r="I4307" s="102" t="s">
        <v>2835</v>
      </c>
      <c r="J4307" s="102" t="s">
        <v>298</v>
      </c>
      <c r="K4307" s="102" t="s">
        <v>334</v>
      </c>
      <c r="L4307" s="102" t="s">
        <v>333</v>
      </c>
      <c r="M4307" s="102" t="s">
        <v>1074</v>
      </c>
      <c r="N4307" s="102">
        <v>2</v>
      </c>
      <c r="O4307" s="102" t="s">
        <v>1075</v>
      </c>
    </row>
    <row r="4308" spans="1:15" x14ac:dyDescent="0.25">
      <c r="A4308" s="102" t="s">
        <v>8452</v>
      </c>
      <c r="B4308" s="103" t="s">
        <v>1098</v>
      </c>
      <c r="C4308" s="103" t="s">
        <v>1118</v>
      </c>
      <c r="D4308" s="102" t="s">
        <v>152</v>
      </c>
      <c r="E4308" s="102" t="s">
        <v>275</v>
      </c>
      <c r="F4308" s="102" t="s">
        <v>8453</v>
      </c>
      <c r="H4308" s="102">
        <v>45524</v>
      </c>
      <c r="I4308" s="102" t="s">
        <v>2835</v>
      </c>
      <c r="J4308" s="102" t="s">
        <v>298</v>
      </c>
      <c r="K4308" s="102" t="s">
        <v>334</v>
      </c>
      <c r="L4308" s="102" t="s">
        <v>333</v>
      </c>
      <c r="M4308" s="102" t="s">
        <v>1074</v>
      </c>
      <c r="N4308" s="102">
        <v>2</v>
      </c>
      <c r="O4308" s="102" t="s">
        <v>1075</v>
      </c>
    </row>
    <row r="4309" spans="1:15" x14ac:dyDescent="0.25">
      <c r="A4309" s="102" t="s">
        <v>8454</v>
      </c>
      <c r="B4309" s="103" t="s">
        <v>8455</v>
      </c>
      <c r="C4309" s="103" t="s">
        <v>274</v>
      </c>
      <c r="D4309" s="102" t="s">
        <v>2843</v>
      </c>
      <c r="E4309" s="102" t="s">
        <v>275</v>
      </c>
      <c r="F4309" s="102" t="s">
        <v>8456</v>
      </c>
      <c r="H4309" s="102">
        <v>45524</v>
      </c>
      <c r="I4309" s="102" t="s">
        <v>2835</v>
      </c>
      <c r="J4309" s="102" t="s">
        <v>298</v>
      </c>
      <c r="K4309" s="102" t="s">
        <v>334</v>
      </c>
      <c r="L4309" s="102" t="s">
        <v>333</v>
      </c>
      <c r="M4309" s="102" t="s">
        <v>1074</v>
      </c>
      <c r="N4309" s="102">
        <v>2</v>
      </c>
      <c r="O4309" s="102" t="s">
        <v>1075</v>
      </c>
    </row>
    <row r="4310" spans="1:15" x14ac:dyDescent="0.25">
      <c r="A4310" s="102" t="s">
        <v>8457</v>
      </c>
      <c r="B4310" s="103" t="s">
        <v>5275</v>
      </c>
      <c r="C4310" s="103" t="s">
        <v>1118</v>
      </c>
      <c r="D4310" s="102" t="s">
        <v>2843</v>
      </c>
      <c r="E4310" s="102" t="s">
        <v>275</v>
      </c>
      <c r="F4310" s="102" t="s">
        <v>8458</v>
      </c>
      <c r="H4310" s="102">
        <v>45524</v>
      </c>
      <c r="I4310" s="102" t="s">
        <v>2835</v>
      </c>
      <c r="J4310" s="102" t="s">
        <v>298</v>
      </c>
      <c r="K4310" s="102" t="s">
        <v>334</v>
      </c>
      <c r="L4310" s="102" t="s">
        <v>333</v>
      </c>
      <c r="M4310" s="102" t="s">
        <v>1074</v>
      </c>
      <c r="N4310" s="102">
        <v>2</v>
      </c>
      <c r="O4310" s="102" t="s">
        <v>1075</v>
      </c>
    </row>
    <row r="4311" spans="1:15" x14ac:dyDescent="0.25">
      <c r="A4311" s="102" t="s">
        <v>8459</v>
      </c>
      <c r="B4311" s="103" t="s">
        <v>8460</v>
      </c>
      <c r="C4311" s="103" t="s">
        <v>3461</v>
      </c>
      <c r="D4311" s="102" t="s">
        <v>2843</v>
      </c>
      <c r="E4311" s="102" t="s">
        <v>275</v>
      </c>
      <c r="F4311" s="102" t="s">
        <v>8461</v>
      </c>
      <c r="H4311" s="102">
        <v>45524</v>
      </c>
      <c r="I4311" s="102" t="s">
        <v>2835</v>
      </c>
      <c r="J4311" s="102" t="s">
        <v>298</v>
      </c>
      <c r="K4311" s="102" t="s">
        <v>334</v>
      </c>
      <c r="L4311" s="102" t="s">
        <v>333</v>
      </c>
      <c r="M4311" s="102" t="s">
        <v>1082</v>
      </c>
      <c r="N4311" s="102">
        <v>2</v>
      </c>
      <c r="O4311" s="102" t="s">
        <v>1075</v>
      </c>
    </row>
    <row r="4312" spans="1:15" x14ac:dyDescent="0.25">
      <c r="A4312" s="102" t="s">
        <v>8459</v>
      </c>
      <c r="B4312" s="103" t="s">
        <v>8462</v>
      </c>
      <c r="C4312" s="103" t="s">
        <v>274</v>
      </c>
      <c r="D4312" s="102" t="s">
        <v>2843</v>
      </c>
      <c r="E4312" s="102" t="s">
        <v>275</v>
      </c>
      <c r="F4312" s="102" t="s">
        <v>8463</v>
      </c>
      <c r="H4312" s="102">
        <v>45524</v>
      </c>
      <c r="I4312" s="102" t="s">
        <v>2835</v>
      </c>
      <c r="J4312" s="102" t="s">
        <v>298</v>
      </c>
      <c r="K4312" s="102" t="s">
        <v>334</v>
      </c>
      <c r="L4312" s="102" t="s">
        <v>333</v>
      </c>
      <c r="M4312" s="102" t="s">
        <v>1074</v>
      </c>
      <c r="N4312" s="102">
        <v>2</v>
      </c>
      <c r="O4312" s="102" t="s">
        <v>1075</v>
      </c>
    </row>
    <row r="4313" spans="1:15" x14ac:dyDescent="0.25">
      <c r="A4313" s="102" t="s">
        <v>8464</v>
      </c>
      <c r="B4313" s="103" t="s">
        <v>5553</v>
      </c>
      <c r="C4313" s="103" t="s">
        <v>274</v>
      </c>
      <c r="D4313" s="102" t="s">
        <v>152</v>
      </c>
      <c r="E4313" s="102" t="s">
        <v>275</v>
      </c>
      <c r="F4313" s="102" t="s">
        <v>8465</v>
      </c>
      <c r="H4313" s="102">
        <v>45524</v>
      </c>
      <c r="I4313" s="102" t="s">
        <v>2835</v>
      </c>
      <c r="J4313" s="102" t="s">
        <v>298</v>
      </c>
      <c r="K4313" s="102" t="s">
        <v>334</v>
      </c>
      <c r="L4313" s="102" t="s">
        <v>333</v>
      </c>
      <c r="M4313" s="102" t="s">
        <v>1074</v>
      </c>
      <c r="N4313" s="102">
        <v>2</v>
      </c>
      <c r="O4313" s="102" t="s">
        <v>1075</v>
      </c>
    </row>
    <row r="4314" spans="1:15" x14ac:dyDescent="0.25">
      <c r="A4314" s="102" t="s">
        <v>8466</v>
      </c>
      <c r="B4314" s="103" t="s">
        <v>2917</v>
      </c>
      <c r="C4314" s="103" t="s">
        <v>1118</v>
      </c>
      <c r="D4314" s="102" t="s">
        <v>8050</v>
      </c>
      <c r="E4314" s="102" t="s">
        <v>275</v>
      </c>
      <c r="F4314" s="102" t="s">
        <v>8467</v>
      </c>
      <c r="H4314" s="102">
        <v>45524</v>
      </c>
      <c r="I4314" s="102" t="s">
        <v>2835</v>
      </c>
      <c r="J4314" s="102" t="s">
        <v>298</v>
      </c>
      <c r="K4314" s="102" t="s">
        <v>334</v>
      </c>
      <c r="L4314" s="102" t="s">
        <v>333</v>
      </c>
      <c r="M4314" s="102" t="s">
        <v>1074</v>
      </c>
      <c r="N4314" s="102">
        <v>2</v>
      </c>
      <c r="O4314" s="102" t="s">
        <v>1075</v>
      </c>
    </row>
    <row r="4315" spans="1:15" x14ac:dyDescent="0.25">
      <c r="A4315" s="102" t="s">
        <v>8468</v>
      </c>
      <c r="B4315" s="103" t="s">
        <v>8469</v>
      </c>
      <c r="C4315" s="103" t="s">
        <v>1118</v>
      </c>
      <c r="D4315" s="102" t="s">
        <v>2843</v>
      </c>
      <c r="E4315" s="102" t="s">
        <v>275</v>
      </c>
      <c r="F4315" s="102" t="s">
        <v>8470</v>
      </c>
      <c r="H4315" s="102">
        <v>45524</v>
      </c>
      <c r="I4315" s="102" t="s">
        <v>2835</v>
      </c>
      <c r="J4315" s="102" t="s">
        <v>298</v>
      </c>
      <c r="K4315" s="102" t="s">
        <v>334</v>
      </c>
      <c r="L4315" s="102" t="s">
        <v>333</v>
      </c>
      <c r="M4315" s="102" t="s">
        <v>1074</v>
      </c>
      <c r="N4315" s="102">
        <v>2</v>
      </c>
      <c r="O4315" s="102" t="s">
        <v>1075</v>
      </c>
    </row>
    <row r="4316" spans="1:15" x14ac:dyDescent="0.25">
      <c r="A4316" s="102" t="s">
        <v>1992</v>
      </c>
      <c r="B4316" s="103" t="s">
        <v>1912</v>
      </c>
      <c r="C4316" s="103" t="s">
        <v>1077</v>
      </c>
      <c r="D4316" s="102" t="s">
        <v>196</v>
      </c>
      <c r="E4316" s="102" t="s">
        <v>275</v>
      </c>
      <c r="F4316" s="102" t="s">
        <v>8471</v>
      </c>
      <c r="H4316" s="102">
        <v>45524</v>
      </c>
      <c r="I4316" s="102" t="s">
        <v>2835</v>
      </c>
      <c r="J4316" s="102" t="s">
        <v>298</v>
      </c>
      <c r="K4316" s="102" t="s">
        <v>334</v>
      </c>
      <c r="L4316" s="102" t="s">
        <v>333</v>
      </c>
      <c r="M4316" s="102" t="s">
        <v>1074</v>
      </c>
      <c r="N4316" s="102">
        <v>2</v>
      </c>
      <c r="O4316" s="102" t="s">
        <v>1075</v>
      </c>
    </row>
    <row r="4317" spans="1:15" x14ac:dyDescent="0.25">
      <c r="A4317" s="102" t="s">
        <v>8472</v>
      </c>
      <c r="B4317" s="103" t="s">
        <v>8473</v>
      </c>
      <c r="C4317" s="103" t="s">
        <v>1118</v>
      </c>
      <c r="D4317" s="102" t="s">
        <v>8050</v>
      </c>
      <c r="E4317" s="102" t="s">
        <v>275</v>
      </c>
      <c r="F4317" s="102" t="s">
        <v>8474</v>
      </c>
      <c r="H4317" s="102">
        <v>45524</v>
      </c>
      <c r="I4317" s="102" t="s">
        <v>2835</v>
      </c>
      <c r="J4317" s="102" t="s">
        <v>298</v>
      </c>
      <c r="K4317" s="102" t="s">
        <v>334</v>
      </c>
      <c r="L4317" s="102" t="s">
        <v>333</v>
      </c>
      <c r="M4317" s="102" t="s">
        <v>1074</v>
      </c>
      <c r="N4317" s="102">
        <v>2</v>
      </c>
      <c r="O4317" s="102" t="s">
        <v>1075</v>
      </c>
    </row>
    <row r="4318" spans="1:15" x14ac:dyDescent="0.25">
      <c r="A4318" s="102" t="s">
        <v>8472</v>
      </c>
      <c r="B4318" s="103" t="s">
        <v>8332</v>
      </c>
      <c r="C4318" s="103" t="s">
        <v>1118</v>
      </c>
      <c r="D4318" s="102" t="s">
        <v>8050</v>
      </c>
      <c r="E4318" s="102" t="s">
        <v>275</v>
      </c>
      <c r="F4318" s="102" t="s">
        <v>8475</v>
      </c>
      <c r="H4318" s="102">
        <v>45524</v>
      </c>
      <c r="I4318" s="102" t="s">
        <v>2835</v>
      </c>
      <c r="J4318" s="102" t="s">
        <v>298</v>
      </c>
      <c r="K4318" s="102" t="s">
        <v>334</v>
      </c>
      <c r="L4318" s="102" t="s">
        <v>333</v>
      </c>
      <c r="M4318" s="102" t="s">
        <v>1074</v>
      </c>
      <c r="N4318" s="102">
        <v>2</v>
      </c>
      <c r="O4318" s="102" t="s">
        <v>1075</v>
      </c>
    </row>
    <row r="4319" spans="1:15" x14ac:dyDescent="0.25">
      <c r="A4319" s="102" t="s">
        <v>8472</v>
      </c>
      <c r="B4319" s="103" t="s">
        <v>8476</v>
      </c>
      <c r="C4319" s="103" t="s">
        <v>1360</v>
      </c>
      <c r="D4319" s="102" t="s">
        <v>8050</v>
      </c>
      <c r="E4319" s="102" t="s">
        <v>275</v>
      </c>
      <c r="F4319" s="102" t="s">
        <v>8477</v>
      </c>
      <c r="H4319" s="102">
        <v>45524</v>
      </c>
      <c r="I4319" s="102" t="s">
        <v>2835</v>
      </c>
      <c r="J4319" s="102" t="s">
        <v>298</v>
      </c>
      <c r="K4319" s="102" t="s">
        <v>334</v>
      </c>
      <c r="L4319" s="102" t="s">
        <v>333</v>
      </c>
      <c r="M4319" s="102" t="s">
        <v>1074</v>
      </c>
      <c r="N4319" s="102">
        <v>2</v>
      </c>
      <c r="O4319" s="102" t="s">
        <v>1075</v>
      </c>
    </row>
    <row r="4320" spans="1:15" x14ac:dyDescent="0.25">
      <c r="A4320" s="102" t="s">
        <v>8478</v>
      </c>
      <c r="B4320" s="103" t="s">
        <v>3124</v>
      </c>
      <c r="C4320" s="103" t="s">
        <v>1077</v>
      </c>
      <c r="D4320" s="102" t="s">
        <v>196</v>
      </c>
      <c r="E4320" s="102" t="s">
        <v>276</v>
      </c>
      <c r="H4320" s="102">
        <v>45524</v>
      </c>
      <c r="I4320" s="102" t="s">
        <v>2835</v>
      </c>
      <c r="J4320" s="102" t="s">
        <v>298</v>
      </c>
      <c r="K4320" s="102" t="s">
        <v>334</v>
      </c>
      <c r="L4320" s="102" t="s">
        <v>333</v>
      </c>
      <c r="M4320" s="102" t="s">
        <v>1074</v>
      </c>
      <c r="N4320" s="102">
        <v>2</v>
      </c>
      <c r="O4320" s="102" t="s">
        <v>1075</v>
      </c>
    </row>
    <row r="4321" spans="1:15" x14ac:dyDescent="0.25">
      <c r="A4321" s="102" t="s">
        <v>8479</v>
      </c>
      <c r="B4321" s="103" t="s">
        <v>3066</v>
      </c>
      <c r="C4321" s="103" t="s">
        <v>277</v>
      </c>
      <c r="D4321" s="102" t="s">
        <v>281</v>
      </c>
      <c r="E4321" s="102" t="s">
        <v>275</v>
      </c>
      <c r="F4321" s="102" t="s">
        <v>8480</v>
      </c>
      <c r="H4321" s="102">
        <v>45524</v>
      </c>
      <c r="I4321" s="102" t="s">
        <v>2835</v>
      </c>
      <c r="J4321" s="102" t="s">
        <v>298</v>
      </c>
      <c r="K4321" s="102" t="s">
        <v>334</v>
      </c>
      <c r="L4321" s="102" t="s">
        <v>333</v>
      </c>
      <c r="M4321" s="102" t="s">
        <v>1074</v>
      </c>
      <c r="N4321" s="102">
        <v>2</v>
      </c>
      <c r="O4321" s="102" t="s">
        <v>1075</v>
      </c>
    </row>
    <row r="4322" spans="1:15" x14ac:dyDescent="0.25">
      <c r="A4322" s="102" t="s">
        <v>8479</v>
      </c>
      <c r="B4322" s="103" t="s">
        <v>1080</v>
      </c>
      <c r="C4322" s="103" t="s">
        <v>277</v>
      </c>
      <c r="D4322" s="102" t="s">
        <v>281</v>
      </c>
      <c r="E4322" s="102" t="s">
        <v>275</v>
      </c>
      <c r="F4322" s="102" t="s">
        <v>8481</v>
      </c>
      <c r="H4322" s="102">
        <v>45524</v>
      </c>
      <c r="I4322" s="102" t="s">
        <v>2835</v>
      </c>
      <c r="J4322" s="102" t="s">
        <v>298</v>
      </c>
      <c r="K4322" s="102" t="s">
        <v>334</v>
      </c>
      <c r="L4322" s="102" t="s">
        <v>333</v>
      </c>
      <c r="M4322" s="102" t="s">
        <v>1074</v>
      </c>
      <c r="N4322" s="102">
        <v>2</v>
      </c>
      <c r="O4322" s="102" t="s">
        <v>1075</v>
      </c>
    </row>
    <row r="4323" spans="1:15" x14ac:dyDescent="0.25">
      <c r="A4323" s="102" t="s">
        <v>8482</v>
      </c>
      <c r="B4323" s="103" t="s">
        <v>8334</v>
      </c>
      <c r="C4323" s="103" t="s">
        <v>1360</v>
      </c>
      <c r="D4323" s="102" t="s">
        <v>8050</v>
      </c>
      <c r="E4323" s="102" t="s">
        <v>275</v>
      </c>
      <c r="F4323" s="102" t="s">
        <v>8483</v>
      </c>
      <c r="H4323" s="102">
        <v>45524</v>
      </c>
      <c r="I4323" s="102" t="s">
        <v>2835</v>
      </c>
      <c r="J4323" s="102" t="s">
        <v>298</v>
      </c>
      <c r="K4323" s="102" t="s">
        <v>334</v>
      </c>
      <c r="L4323" s="102" t="s">
        <v>333</v>
      </c>
      <c r="M4323" s="102" t="s">
        <v>1074</v>
      </c>
      <c r="N4323" s="102">
        <v>2</v>
      </c>
      <c r="O4323" s="102" t="s">
        <v>1075</v>
      </c>
    </row>
    <row r="4324" spans="1:15" x14ac:dyDescent="0.25">
      <c r="A4324" s="102" t="s">
        <v>8484</v>
      </c>
      <c r="B4324" s="103" t="s">
        <v>5962</v>
      </c>
      <c r="C4324" s="103" t="s">
        <v>274</v>
      </c>
      <c r="D4324" s="102" t="s">
        <v>281</v>
      </c>
      <c r="E4324" s="102" t="s">
        <v>275</v>
      </c>
      <c r="F4324" s="102" t="s">
        <v>8485</v>
      </c>
      <c r="H4324" s="102">
        <v>45524</v>
      </c>
      <c r="I4324" s="102" t="s">
        <v>2835</v>
      </c>
      <c r="J4324" s="102" t="s">
        <v>298</v>
      </c>
      <c r="K4324" s="102" t="s">
        <v>334</v>
      </c>
      <c r="L4324" s="102" t="s">
        <v>333</v>
      </c>
      <c r="M4324" s="102" t="s">
        <v>1074</v>
      </c>
      <c r="N4324" s="102">
        <v>2</v>
      </c>
      <c r="O4324" s="102" t="s">
        <v>1075</v>
      </c>
    </row>
    <row r="4325" spans="1:15" x14ac:dyDescent="0.25">
      <c r="A4325" s="102" t="s">
        <v>8486</v>
      </c>
      <c r="B4325" s="103" t="s">
        <v>8065</v>
      </c>
      <c r="C4325" s="103" t="s">
        <v>1118</v>
      </c>
      <c r="D4325" s="102" t="s">
        <v>2843</v>
      </c>
      <c r="E4325" s="102" t="s">
        <v>275</v>
      </c>
      <c r="F4325" s="102" t="s">
        <v>8487</v>
      </c>
      <c r="H4325" s="102">
        <v>45524</v>
      </c>
      <c r="I4325" s="102" t="s">
        <v>2835</v>
      </c>
      <c r="J4325" s="102" t="s">
        <v>298</v>
      </c>
      <c r="K4325" s="102" t="s">
        <v>334</v>
      </c>
      <c r="L4325" s="102" t="s">
        <v>333</v>
      </c>
      <c r="M4325" s="102" t="s">
        <v>1074</v>
      </c>
      <c r="N4325" s="102">
        <v>2</v>
      </c>
      <c r="O4325" s="102" t="s">
        <v>1075</v>
      </c>
    </row>
    <row r="4326" spans="1:15" x14ac:dyDescent="0.25">
      <c r="A4326" s="102" t="s">
        <v>8488</v>
      </c>
      <c r="B4326" s="103" t="s">
        <v>8489</v>
      </c>
      <c r="C4326" s="103" t="s">
        <v>1118</v>
      </c>
      <c r="D4326" s="102" t="s">
        <v>8050</v>
      </c>
      <c r="E4326" s="102" t="s">
        <v>275</v>
      </c>
      <c r="F4326" s="102" t="s">
        <v>8490</v>
      </c>
      <c r="H4326" s="102">
        <v>45524</v>
      </c>
      <c r="I4326" s="102" t="s">
        <v>2835</v>
      </c>
      <c r="J4326" s="102" t="s">
        <v>298</v>
      </c>
      <c r="K4326" s="102" t="s">
        <v>334</v>
      </c>
      <c r="L4326" s="102" t="s">
        <v>333</v>
      </c>
      <c r="M4326" s="102" t="s">
        <v>1074</v>
      </c>
      <c r="N4326" s="102">
        <v>2</v>
      </c>
      <c r="O4326" s="102" t="s">
        <v>1075</v>
      </c>
    </row>
    <row r="4327" spans="1:15" x14ac:dyDescent="0.25">
      <c r="A4327" s="102" t="s">
        <v>8491</v>
      </c>
      <c r="B4327" s="103" t="s">
        <v>8492</v>
      </c>
      <c r="C4327" s="103" t="s">
        <v>274</v>
      </c>
      <c r="D4327" s="102" t="s">
        <v>2843</v>
      </c>
      <c r="E4327" s="102" t="s">
        <v>275</v>
      </c>
      <c r="F4327" s="102" t="s">
        <v>8493</v>
      </c>
      <c r="H4327" s="102">
        <v>45524</v>
      </c>
      <c r="I4327" s="102" t="s">
        <v>2835</v>
      </c>
      <c r="J4327" s="102" t="s">
        <v>298</v>
      </c>
      <c r="K4327" s="102" t="s">
        <v>334</v>
      </c>
      <c r="L4327" s="102" t="s">
        <v>333</v>
      </c>
      <c r="M4327" s="102" t="s">
        <v>1074</v>
      </c>
      <c r="N4327" s="102">
        <v>2</v>
      </c>
      <c r="O4327" s="102" t="s">
        <v>1075</v>
      </c>
    </row>
    <row r="4328" spans="1:15" x14ac:dyDescent="0.25">
      <c r="A4328" s="102" t="s">
        <v>8494</v>
      </c>
      <c r="B4328" s="103" t="s">
        <v>5467</v>
      </c>
      <c r="C4328" s="103" t="s">
        <v>1118</v>
      </c>
      <c r="D4328" s="102" t="s">
        <v>8050</v>
      </c>
      <c r="E4328" s="102" t="s">
        <v>275</v>
      </c>
      <c r="F4328" s="102" t="s">
        <v>8495</v>
      </c>
      <c r="H4328" s="102">
        <v>45524</v>
      </c>
      <c r="I4328" s="102" t="s">
        <v>2835</v>
      </c>
      <c r="J4328" s="102" t="s">
        <v>298</v>
      </c>
      <c r="K4328" s="102" t="s">
        <v>334</v>
      </c>
      <c r="L4328" s="102" t="s">
        <v>333</v>
      </c>
      <c r="M4328" s="102" t="s">
        <v>1074</v>
      </c>
      <c r="N4328" s="102">
        <v>2</v>
      </c>
      <c r="O4328" s="102" t="s">
        <v>1075</v>
      </c>
    </row>
    <row r="4329" spans="1:15" x14ac:dyDescent="0.25">
      <c r="A4329" s="102" t="s">
        <v>8496</v>
      </c>
      <c r="B4329" s="103" t="s">
        <v>8497</v>
      </c>
      <c r="C4329" s="103" t="s">
        <v>274</v>
      </c>
      <c r="D4329" s="102" t="s">
        <v>2843</v>
      </c>
      <c r="E4329" s="102" t="s">
        <v>275</v>
      </c>
      <c r="F4329" s="102" t="s">
        <v>8498</v>
      </c>
      <c r="H4329" s="102">
        <v>45524</v>
      </c>
      <c r="I4329" s="102" t="s">
        <v>2835</v>
      </c>
      <c r="J4329" s="102" t="s">
        <v>298</v>
      </c>
      <c r="K4329" s="102" t="s">
        <v>334</v>
      </c>
      <c r="L4329" s="102" t="s">
        <v>333</v>
      </c>
      <c r="M4329" s="102" t="s">
        <v>1074</v>
      </c>
      <c r="N4329" s="102">
        <v>2</v>
      </c>
      <c r="O4329" s="102" t="s">
        <v>1075</v>
      </c>
    </row>
    <row r="4330" spans="1:15" x14ac:dyDescent="0.25">
      <c r="A4330" s="102" t="s">
        <v>8496</v>
      </c>
      <c r="B4330" s="103" t="s">
        <v>8499</v>
      </c>
      <c r="C4330" s="103" t="s">
        <v>274</v>
      </c>
      <c r="D4330" s="102" t="s">
        <v>2843</v>
      </c>
      <c r="E4330" s="102" t="s">
        <v>275</v>
      </c>
      <c r="F4330" s="102" t="s">
        <v>8500</v>
      </c>
      <c r="H4330" s="102">
        <v>45524</v>
      </c>
      <c r="I4330" s="102" t="s">
        <v>2835</v>
      </c>
      <c r="J4330" s="102" t="s">
        <v>298</v>
      </c>
      <c r="K4330" s="102" t="s">
        <v>334</v>
      </c>
      <c r="L4330" s="102" t="s">
        <v>333</v>
      </c>
      <c r="M4330" s="102" t="s">
        <v>1074</v>
      </c>
      <c r="N4330" s="102">
        <v>2</v>
      </c>
      <c r="O4330" s="102" t="s">
        <v>1075</v>
      </c>
    </row>
    <row r="4331" spans="1:15" x14ac:dyDescent="0.25">
      <c r="A4331" s="102" t="s">
        <v>8501</v>
      </c>
      <c r="B4331" s="103" t="s">
        <v>2976</v>
      </c>
      <c r="C4331" s="103" t="s">
        <v>1077</v>
      </c>
      <c r="D4331" s="102" t="s">
        <v>247</v>
      </c>
      <c r="E4331" s="102" t="s">
        <v>275</v>
      </c>
      <c r="F4331" s="102" t="s">
        <v>8502</v>
      </c>
      <c r="G4331" s="102" t="s">
        <v>8414</v>
      </c>
      <c r="H4331" s="102">
        <v>45524</v>
      </c>
      <c r="I4331" s="102" t="s">
        <v>2835</v>
      </c>
      <c r="J4331" s="102" t="s">
        <v>298</v>
      </c>
      <c r="K4331" s="102" t="s">
        <v>334</v>
      </c>
      <c r="L4331" s="102" t="s">
        <v>333</v>
      </c>
      <c r="M4331" s="102" t="s">
        <v>1074</v>
      </c>
      <c r="N4331" s="102">
        <v>2</v>
      </c>
      <c r="O4331" s="102" t="s">
        <v>1075</v>
      </c>
    </row>
    <row r="4332" spans="1:15" x14ac:dyDescent="0.25">
      <c r="A4332" s="102" t="s">
        <v>8503</v>
      </c>
      <c r="B4332" s="103" t="s">
        <v>1191</v>
      </c>
      <c r="C4332" s="103" t="s">
        <v>1225</v>
      </c>
      <c r="D4332" s="102" t="s">
        <v>247</v>
      </c>
      <c r="E4332" s="102" t="s">
        <v>275</v>
      </c>
      <c r="F4332" s="102" t="s">
        <v>8504</v>
      </c>
      <c r="G4332" s="102" t="s">
        <v>8414</v>
      </c>
      <c r="H4332" s="102">
        <v>45524</v>
      </c>
      <c r="I4332" s="102" t="s">
        <v>2835</v>
      </c>
      <c r="J4332" s="102" t="s">
        <v>298</v>
      </c>
      <c r="K4332" s="102" t="s">
        <v>334</v>
      </c>
      <c r="L4332" s="102" t="s">
        <v>333</v>
      </c>
      <c r="M4332" s="102" t="s">
        <v>1074</v>
      </c>
      <c r="N4332" s="102">
        <v>2</v>
      </c>
      <c r="O4332" s="102" t="s">
        <v>1075</v>
      </c>
    </row>
    <row r="4333" spans="1:15" x14ac:dyDescent="0.25">
      <c r="A4333" s="102" t="s">
        <v>8505</v>
      </c>
      <c r="B4333" s="103" t="s">
        <v>5422</v>
      </c>
      <c r="C4333" s="103" t="s">
        <v>274</v>
      </c>
      <c r="D4333" s="102" t="s">
        <v>2843</v>
      </c>
      <c r="E4333" s="102" t="s">
        <v>275</v>
      </c>
      <c r="F4333" s="102" t="s">
        <v>8506</v>
      </c>
      <c r="H4333" s="102">
        <v>45524</v>
      </c>
      <c r="I4333" s="102" t="s">
        <v>2835</v>
      </c>
      <c r="J4333" s="102" t="s">
        <v>298</v>
      </c>
      <c r="K4333" s="102" t="s">
        <v>334</v>
      </c>
      <c r="L4333" s="102" t="s">
        <v>333</v>
      </c>
      <c r="M4333" s="102" t="s">
        <v>1074</v>
      </c>
      <c r="N4333" s="102">
        <v>2</v>
      </c>
      <c r="O4333" s="102" t="s">
        <v>1075</v>
      </c>
    </row>
    <row r="4334" spans="1:15" x14ac:dyDescent="0.25">
      <c r="A4334" s="102" t="s">
        <v>8507</v>
      </c>
      <c r="B4334" s="103" t="s">
        <v>5495</v>
      </c>
      <c r="C4334" s="103" t="s">
        <v>1118</v>
      </c>
      <c r="D4334" s="102" t="s">
        <v>8050</v>
      </c>
      <c r="E4334" s="102" t="s">
        <v>275</v>
      </c>
      <c r="F4334" s="102" t="s">
        <v>8508</v>
      </c>
      <c r="H4334" s="102">
        <v>45524</v>
      </c>
      <c r="I4334" s="102" t="s">
        <v>2835</v>
      </c>
      <c r="J4334" s="102" t="s">
        <v>298</v>
      </c>
      <c r="K4334" s="102" t="s">
        <v>334</v>
      </c>
      <c r="L4334" s="102" t="s">
        <v>333</v>
      </c>
      <c r="M4334" s="102" t="s">
        <v>1074</v>
      </c>
      <c r="N4334" s="102">
        <v>2</v>
      </c>
      <c r="O4334" s="102" t="s">
        <v>1075</v>
      </c>
    </row>
    <row r="4335" spans="1:15" x14ac:dyDescent="0.25">
      <c r="A4335" s="102" t="s">
        <v>8509</v>
      </c>
      <c r="B4335" s="103" t="s">
        <v>8510</v>
      </c>
      <c r="C4335" s="103" t="s">
        <v>1118</v>
      </c>
      <c r="D4335" s="102" t="s">
        <v>2843</v>
      </c>
      <c r="E4335" s="102" t="s">
        <v>275</v>
      </c>
      <c r="F4335" s="102" t="s">
        <v>8511</v>
      </c>
      <c r="H4335" s="102">
        <v>45524</v>
      </c>
      <c r="I4335" s="102" t="s">
        <v>2835</v>
      </c>
      <c r="J4335" s="102" t="s">
        <v>298</v>
      </c>
      <c r="K4335" s="102" t="s">
        <v>334</v>
      </c>
      <c r="L4335" s="102" t="s">
        <v>333</v>
      </c>
      <c r="M4335" s="102" t="s">
        <v>1074</v>
      </c>
      <c r="N4335" s="102">
        <v>2</v>
      </c>
      <c r="O4335" s="102" t="s">
        <v>1075</v>
      </c>
    </row>
    <row r="4336" spans="1:15" x14ac:dyDescent="0.25">
      <c r="A4336" s="102" t="s">
        <v>6250</v>
      </c>
      <c r="B4336" s="103" t="s">
        <v>1078</v>
      </c>
      <c r="C4336" s="103" t="s">
        <v>274</v>
      </c>
      <c r="D4336" s="102" t="s">
        <v>6095</v>
      </c>
      <c r="E4336" s="102" t="s">
        <v>275</v>
      </c>
      <c r="F4336" s="102" t="s">
        <v>8512</v>
      </c>
      <c r="H4336" s="102">
        <v>45528</v>
      </c>
      <c r="I4336" s="102" t="s">
        <v>280</v>
      </c>
      <c r="J4336" s="102" t="s">
        <v>1</v>
      </c>
      <c r="K4336" s="102" t="s">
        <v>2</v>
      </c>
      <c r="L4336" s="102" t="s">
        <v>24</v>
      </c>
      <c r="M4336" s="102" t="s">
        <v>1074</v>
      </c>
      <c r="N4336" s="102">
        <v>6</v>
      </c>
      <c r="O4336" s="102" t="s">
        <v>1075</v>
      </c>
    </row>
    <row r="4337" spans="1:15" x14ac:dyDescent="0.25">
      <c r="A4337" s="102" t="s">
        <v>6250</v>
      </c>
      <c r="B4337" s="103" t="s">
        <v>2145</v>
      </c>
      <c r="C4337" s="103" t="s">
        <v>274</v>
      </c>
      <c r="D4337" s="102" t="s">
        <v>6095</v>
      </c>
      <c r="E4337" s="102" t="s">
        <v>275</v>
      </c>
      <c r="F4337" s="102" t="s">
        <v>8513</v>
      </c>
      <c r="H4337" s="102">
        <v>45528</v>
      </c>
      <c r="I4337" s="102" t="s">
        <v>280</v>
      </c>
      <c r="J4337" s="102" t="s">
        <v>1</v>
      </c>
      <c r="K4337" s="102" t="s">
        <v>2</v>
      </c>
      <c r="L4337" s="102" t="s">
        <v>24</v>
      </c>
      <c r="M4337" s="102" t="s">
        <v>1074</v>
      </c>
      <c r="N4337" s="102">
        <v>6</v>
      </c>
      <c r="O4337" s="102" t="s">
        <v>1075</v>
      </c>
    </row>
    <row r="4338" spans="1:15" x14ac:dyDescent="0.25">
      <c r="A4338" s="102" t="s">
        <v>6250</v>
      </c>
      <c r="B4338" s="103" t="s">
        <v>1600</v>
      </c>
      <c r="C4338" s="103" t="s">
        <v>1118</v>
      </c>
      <c r="D4338" s="102" t="s">
        <v>6095</v>
      </c>
      <c r="E4338" s="102" t="s">
        <v>275</v>
      </c>
      <c r="F4338" s="102" t="s">
        <v>8514</v>
      </c>
      <c r="H4338" s="102">
        <v>45528</v>
      </c>
      <c r="I4338" s="102" t="s">
        <v>280</v>
      </c>
      <c r="J4338" s="102" t="s">
        <v>1</v>
      </c>
      <c r="K4338" s="102" t="s">
        <v>2</v>
      </c>
      <c r="L4338" s="102" t="s">
        <v>24</v>
      </c>
      <c r="M4338" s="102" t="s">
        <v>1074</v>
      </c>
      <c r="N4338" s="102">
        <v>6</v>
      </c>
      <c r="O4338" s="102" t="s">
        <v>1075</v>
      </c>
    </row>
    <row r="4339" spans="1:15" x14ac:dyDescent="0.25">
      <c r="A4339" s="102" t="s">
        <v>6250</v>
      </c>
      <c r="B4339" s="103" t="s">
        <v>6254</v>
      </c>
      <c r="C4339" s="103" t="s">
        <v>1082</v>
      </c>
      <c r="D4339" s="102" t="s">
        <v>6095</v>
      </c>
      <c r="E4339" s="102" t="s">
        <v>275</v>
      </c>
      <c r="F4339" s="102" t="s">
        <v>8515</v>
      </c>
      <c r="H4339" s="102">
        <v>45528</v>
      </c>
      <c r="I4339" s="102" t="s">
        <v>280</v>
      </c>
      <c r="J4339" s="102" t="s">
        <v>1</v>
      </c>
      <c r="K4339" s="102" t="s">
        <v>2</v>
      </c>
      <c r="L4339" s="102" t="s">
        <v>24</v>
      </c>
      <c r="M4339" s="102" t="s">
        <v>1082</v>
      </c>
      <c r="N4339" s="102">
        <v>6</v>
      </c>
      <c r="O4339" s="102" t="s">
        <v>1075</v>
      </c>
    </row>
    <row r="4340" spans="1:15" x14ac:dyDescent="0.25">
      <c r="A4340" s="102" t="s">
        <v>6250</v>
      </c>
      <c r="B4340" s="103" t="s">
        <v>1088</v>
      </c>
      <c r="C4340" s="103" t="s">
        <v>1118</v>
      </c>
      <c r="D4340" s="102" t="s">
        <v>6095</v>
      </c>
      <c r="E4340" s="102" t="s">
        <v>275</v>
      </c>
      <c r="F4340" s="102" t="s">
        <v>8516</v>
      </c>
      <c r="H4340" s="102">
        <v>45528</v>
      </c>
      <c r="I4340" s="102" t="s">
        <v>280</v>
      </c>
      <c r="J4340" s="102" t="s">
        <v>1</v>
      </c>
      <c r="K4340" s="102" t="s">
        <v>2</v>
      </c>
      <c r="L4340" s="102" t="s">
        <v>24</v>
      </c>
      <c r="M4340" s="102" t="s">
        <v>1074</v>
      </c>
      <c r="N4340" s="102">
        <v>6</v>
      </c>
      <c r="O4340" s="102" t="s">
        <v>1075</v>
      </c>
    </row>
    <row r="4341" spans="1:15" x14ac:dyDescent="0.25">
      <c r="A4341" s="102" t="s">
        <v>6259</v>
      </c>
      <c r="B4341" s="103" t="s">
        <v>1561</v>
      </c>
      <c r="C4341" s="103" t="s">
        <v>1118</v>
      </c>
      <c r="D4341" s="102" t="s">
        <v>6095</v>
      </c>
      <c r="E4341" s="102" t="s">
        <v>275</v>
      </c>
      <c r="F4341" s="102" t="s">
        <v>8517</v>
      </c>
      <c r="H4341" s="102">
        <v>45528</v>
      </c>
      <c r="I4341" s="102" t="s">
        <v>280</v>
      </c>
      <c r="J4341" s="102" t="s">
        <v>1</v>
      </c>
      <c r="K4341" s="102" t="s">
        <v>2</v>
      </c>
      <c r="L4341" s="102" t="s">
        <v>24</v>
      </c>
      <c r="M4341" s="102" t="s">
        <v>1074</v>
      </c>
      <c r="N4341" s="102">
        <v>6</v>
      </c>
      <c r="O4341" s="102" t="s">
        <v>1075</v>
      </c>
    </row>
    <row r="4342" spans="1:15" x14ac:dyDescent="0.25">
      <c r="A4342" s="102" t="s">
        <v>1263</v>
      </c>
      <c r="B4342" s="103" t="s">
        <v>4667</v>
      </c>
      <c r="C4342" s="103" t="s">
        <v>277</v>
      </c>
      <c r="D4342" s="102" t="s">
        <v>6095</v>
      </c>
      <c r="E4342" s="102" t="s">
        <v>275</v>
      </c>
      <c r="F4342" s="102" t="s">
        <v>8518</v>
      </c>
      <c r="H4342" s="102">
        <v>45528</v>
      </c>
      <c r="I4342" s="102" t="s">
        <v>280</v>
      </c>
      <c r="J4342" s="102" t="s">
        <v>1</v>
      </c>
      <c r="K4342" s="102" t="s">
        <v>2</v>
      </c>
      <c r="L4342" s="102" t="s">
        <v>24</v>
      </c>
      <c r="M4342" s="102" t="s">
        <v>1074</v>
      </c>
      <c r="N4342" s="102">
        <v>6</v>
      </c>
      <c r="O4342" s="102" t="s">
        <v>1075</v>
      </c>
    </row>
    <row r="4343" spans="1:15" x14ac:dyDescent="0.25">
      <c r="A4343" s="102" t="s">
        <v>6271</v>
      </c>
      <c r="B4343" s="103" t="s">
        <v>6272</v>
      </c>
      <c r="C4343" s="103" t="s">
        <v>274</v>
      </c>
      <c r="D4343" s="102" t="s">
        <v>6095</v>
      </c>
      <c r="E4343" s="102" t="s">
        <v>275</v>
      </c>
      <c r="F4343" s="102" t="s">
        <v>8519</v>
      </c>
      <c r="H4343" s="102">
        <v>45528</v>
      </c>
      <c r="I4343" s="102" t="s">
        <v>280</v>
      </c>
      <c r="J4343" s="102" t="s">
        <v>1</v>
      </c>
      <c r="K4343" s="102" t="s">
        <v>2</v>
      </c>
      <c r="L4343" s="102" t="s">
        <v>24</v>
      </c>
      <c r="M4343" s="102" t="s">
        <v>1074</v>
      </c>
      <c r="N4343" s="102">
        <v>6</v>
      </c>
      <c r="O4343" s="102" t="s">
        <v>1075</v>
      </c>
    </row>
    <row r="4344" spans="1:15" x14ac:dyDescent="0.25">
      <c r="A4344" s="102" t="s">
        <v>3796</v>
      </c>
      <c r="B4344" s="103" t="s">
        <v>3797</v>
      </c>
      <c r="C4344" s="103" t="s">
        <v>1225</v>
      </c>
      <c r="D4344" s="102" t="s">
        <v>196</v>
      </c>
      <c r="E4344" s="102" t="s">
        <v>275</v>
      </c>
      <c r="F4344" s="102" t="s">
        <v>8520</v>
      </c>
      <c r="H4344" s="102">
        <v>45528</v>
      </c>
      <c r="I4344" s="102" t="s">
        <v>280</v>
      </c>
      <c r="J4344" s="102" t="s">
        <v>1</v>
      </c>
      <c r="K4344" s="102" t="s">
        <v>2</v>
      </c>
      <c r="L4344" s="102" t="s">
        <v>24</v>
      </c>
      <c r="M4344" s="102" t="s">
        <v>1074</v>
      </c>
      <c r="N4344" s="102">
        <v>6</v>
      </c>
      <c r="O4344" s="102" t="s">
        <v>1075</v>
      </c>
    </row>
    <row r="4345" spans="1:15" x14ac:dyDescent="0.25">
      <c r="A4345" s="102" t="s">
        <v>6274</v>
      </c>
      <c r="B4345" s="103" t="s">
        <v>1764</v>
      </c>
      <c r="C4345" s="103" t="s">
        <v>274</v>
      </c>
      <c r="D4345" s="102" t="s">
        <v>6095</v>
      </c>
      <c r="E4345" s="102" t="s">
        <v>275</v>
      </c>
      <c r="F4345" s="102" t="s">
        <v>8521</v>
      </c>
      <c r="H4345" s="102">
        <v>45528</v>
      </c>
      <c r="I4345" s="102" t="s">
        <v>280</v>
      </c>
      <c r="J4345" s="102" t="s">
        <v>1</v>
      </c>
      <c r="K4345" s="102" t="s">
        <v>2</v>
      </c>
      <c r="L4345" s="102" t="s">
        <v>24</v>
      </c>
      <c r="M4345" s="102" t="s">
        <v>1074</v>
      </c>
      <c r="N4345" s="102">
        <v>6</v>
      </c>
      <c r="O4345" s="102" t="s">
        <v>1075</v>
      </c>
    </row>
    <row r="4346" spans="1:15" x14ac:dyDescent="0.25">
      <c r="A4346" s="102" t="s">
        <v>3801</v>
      </c>
      <c r="B4346" s="103" t="s">
        <v>1895</v>
      </c>
      <c r="C4346" s="103" t="s">
        <v>274</v>
      </c>
      <c r="D4346" s="102" t="s">
        <v>152</v>
      </c>
      <c r="E4346" s="102" t="s">
        <v>275</v>
      </c>
      <c r="F4346" s="102" t="s">
        <v>8522</v>
      </c>
      <c r="H4346" s="102">
        <v>45528</v>
      </c>
      <c r="I4346" s="102" t="s">
        <v>280</v>
      </c>
      <c r="J4346" s="102" t="s">
        <v>1</v>
      </c>
      <c r="K4346" s="102" t="s">
        <v>2</v>
      </c>
      <c r="L4346" s="102" t="s">
        <v>24</v>
      </c>
      <c r="M4346" s="102" t="s">
        <v>1074</v>
      </c>
      <c r="N4346" s="102">
        <v>6</v>
      </c>
      <c r="O4346" s="102" t="s">
        <v>1075</v>
      </c>
    </row>
    <row r="4347" spans="1:15" x14ac:dyDescent="0.25">
      <c r="A4347" s="102" t="s">
        <v>6278</v>
      </c>
      <c r="B4347" s="103" t="s">
        <v>1197</v>
      </c>
      <c r="C4347" s="103" t="s">
        <v>1077</v>
      </c>
      <c r="D4347" s="102" t="s">
        <v>196</v>
      </c>
      <c r="E4347" s="102" t="s">
        <v>275</v>
      </c>
      <c r="F4347" s="102" t="s">
        <v>8523</v>
      </c>
      <c r="H4347" s="102">
        <v>45528</v>
      </c>
      <c r="I4347" s="102" t="s">
        <v>280</v>
      </c>
      <c r="J4347" s="102" t="s">
        <v>1</v>
      </c>
      <c r="K4347" s="102" t="s">
        <v>2</v>
      </c>
      <c r="L4347" s="102" t="s">
        <v>24</v>
      </c>
      <c r="M4347" s="102" t="s">
        <v>1074</v>
      </c>
      <c r="N4347" s="102">
        <v>6</v>
      </c>
      <c r="O4347" s="102" t="s">
        <v>1075</v>
      </c>
    </row>
    <row r="4348" spans="1:15" x14ac:dyDescent="0.25">
      <c r="A4348" s="102" t="s">
        <v>6280</v>
      </c>
      <c r="B4348" s="103" t="s">
        <v>1078</v>
      </c>
      <c r="C4348" s="103" t="s">
        <v>274</v>
      </c>
      <c r="D4348" s="102" t="s">
        <v>6095</v>
      </c>
      <c r="E4348" s="102" t="s">
        <v>275</v>
      </c>
      <c r="F4348" s="102" t="s">
        <v>8524</v>
      </c>
      <c r="H4348" s="102">
        <v>45528</v>
      </c>
      <c r="I4348" s="102" t="s">
        <v>280</v>
      </c>
      <c r="J4348" s="102" t="s">
        <v>1</v>
      </c>
      <c r="K4348" s="102" t="s">
        <v>2</v>
      </c>
      <c r="L4348" s="102" t="s">
        <v>24</v>
      </c>
      <c r="M4348" s="102" t="s">
        <v>1074</v>
      </c>
      <c r="N4348" s="102">
        <v>6</v>
      </c>
      <c r="O4348" s="102" t="s">
        <v>1075</v>
      </c>
    </row>
    <row r="4349" spans="1:15" x14ac:dyDescent="0.25">
      <c r="A4349" s="102" t="s">
        <v>6282</v>
      </c>
      <c r="B4349" s="103" t="s">
        <v>1266</v>
      </c>
      <c r="C4349" s="103" t="s">
        <v>277</v>
      </c>
      <c r="D4349" s="102" t="s">
        <v>6095</v>
      </c>
      <c r="E4349" s="102" t="s">
        <v>275</v>
      </c>
      <c r="F4349" s="102" t="s">
        <v>8525</v>
      </c>
      <c r="H4349" s="102">
        <v>45528</v>
      </c>
      <c r="I4349" s="102" t="s">
        <v>280</v>
      </c>
      <c r="J4349" s="102" t="s">
        <v>1</v>
      </c>
      <c r="K4349" s="102" t="s">
        <v>2</v>
      </c>
      <c r="L4349" s="102" t="s">
        <v>24</v>
      </c>
      <c r="M4349" s="102" t="s">
        <v>1074</v>
      </c>
      <c r="N4349" s="102">
        <v>6</v>
      </c>
      <c r="O4349" s="102" t="s">
        <v>1075</v>
      </c>
    </row>
    <row r="4350" spans="1:15" x14ac:dyDescent="0.25">
      <c r="A4350" s="102" t="s">
        <v>6284</v>
      </c>
      <c r="B4350" s="103" t="s">
        <v>2000</v>
      </c>
      <c r="C4350" s="103" t="s">
        <v>1118</v>
      </c>
      <c r="D4350" s="102" t="s">
        <v>570</v>
      </c>
      <c r="E4350" s="102" t="s">
        <v>275</v>
      </c>
      <c r="F4350" s="102" t="s">
        <v>8526</v>
      </c>
      <c r="H4350" s="102">
        <v>45528</v>
      </c>
      <c r="I4350" s="102" t="s">
        <v>280</v>
      </c>
      <c r="J4350" s="102" t="s">
        <v>1</v>
      </c>
      <c r="K4350" s="102" t="s">
        <v>2</v>
      </c>
      <c r="L4350" s="102" t="s">
        <v>24</v>
      </c>
      <c r="M4350" s="102" t="s">
        <v>1074</v>
      </c>
      <c r="N4350" s="102">
        <v>6</v>
      </c>
      <c r="O4350" s="102" t="s">
        <v>1075</v>
      </c>
    </row>
    <row r="4351" spans="1:15" x14ac:dyDescent="0.25">
      <c r="A4351" s="102" t="s">
        <v>6286</v>
      </c>
      <c r="B4351" s="103" t="s">
        <v>1189</v>
      </c>
      <c r="C4351" s="103" t="s">
        <v>274</v>
      </c>
      <c r="D4351" s="102" t="s">
        <v>570</v>
      </c>
      <c r="E4351" s="102" t="s">
        <v>275</v>
      </c>
      <c r="F4351" s="102" t="s">
        <v>8527</v>
      </c>
      <c r="H4351" s="102">
        <v>45528</v>
      </c>
      <c r="I4351" s="102" t="s">
        <v>280</v>
      </c>
      <c r="J4351" s="102" t="s">
        <v>1</v>
      </c>
      <c r="K4351" s="102" t="s">
        <v>2</v>
      </c>
      <c r="L4351" s="102" t="s">
        <v>24</v>
      </c>
      <c r="M4351" s="102" t="s">
        <v>1074</v>
      </c>
      <c r="N4351" s="102">
        <v>6</v>
      </c>
      <c r="O4351" s="102" t="s">
        <v>1075</v>
      </c>
    </row>
    <row r="4352" spans="1:15" x14ac:dyDescent="0.25">
      <c r="A4352" s="102" t="s">
        <v>3807</v>
      </c>
      <c r="B4352" s="103" t="s">
        <v>3808</v>
      </c>
      <c r="C4352" s="103" t="s">
        <v>1225</v>
      </c>
      <c r="D4352" s="102" t="s">
        <v>196</v>
      </c>
      <c r="E4352" s="102" t="s">
        <v>275</v>
      </c>
      <c r="F4352" s="102" t="s">
        <v>8528</v>
      </c>
      <c r="H4352" s="102">
        <v>45528</v>
      </c>
      <c r="I4352" s="102" t="s">
        <v>280</v>
      </c>
      <c r="J4352" s="102" t="s">
        <v>1</v>
      </c>
      <c r="K4352" s="102" t="s">
        <v>2</v>
      </c>
      <c r="L4352" s="102" t="s">
        <v>24</v>
      </c>
      <c r="M4352" s="102" t="s">
        <v>1074</v>
      </c>
      <c r="N4352" s="102">
        <v>6</v>
      </c>
      <c r="O4352" s="102" t="s">
        <v>1075</v>
      </c>
    </row>
    <row r="4353" spans="1:15" x14ac:dyDescent="0.25">
      <c r="A4353" s="102" t="s">
        <v>1754</v>
      </c>
      <c r="B4353" s="103" t="s">
        <v>1690</v>
      </c>
      <c r="C4353" s="103" t="s">
        <v>1118</v>
      </c>
      <c r="D4353" s="102" t="s">
        <v>570</v>
      </c>
      <c r="E4353" s="102" t="s">
        <v>275</v>
      </c>
      <c r="F4353" s="102" t="s">
        <v>8529</v>
      </c>
      <c r="H4353" s="102">
        <v>45528</v>
      </c>
      <c r="I4353" s="102" t="s">
        <v>280</v>
      </c>
      <c r="J4353" s="102" t="s">
        <v>1</v>
      </c>
      <c r="K4353" s="102" t="s">
        <v>2</v>
      </c>
      <c r="L4353" s="102" t="s">
        <v>24</v>
      </c>
      <c r="M4353" s="102" t="s">
        <v>1074</v>
      </c>
      <c r="N4353" s="102">
        <v>6</v>
      </c>
      <c r="O4353" s="102" t="s">
        <v>1075</v>
      </c>
    </row>
    <row r="4354" spans="1:15" x14ac:dyDescent="0.25">
      <c r="A4354" s="102" t="s">
        <v>6295</v>
      </c>
      <c r="B4354" s="103" t="s">
        <v>1618</v>
      </c>
      <c r="C4354" s="103" t="s">
        <v>274</v>
      </c>
      <c r="D4354" s="102" t="s">
        <v>152</v>
      </c>
      <c r="E4354" s="102" t="s">
        <v>275</v>
      </c>
      <c r="F4354" s="102" t="s">
        <v>8530</v>
      </c>
      <c r="H4354" s="102">
        <v>45528</v>
      </c>
      <c r="I4354" s="102" t="s">
        <v>280</v>
      </c>
      <c r="J4354" s="102" t="s">
        <v>1</v>
      </c>
      <c r="K4354" s="102" t="s">
        <v>2</v>
      </c>
      <c r="L4354" s="102" t="s">
        <v>24</v>
      </c>
      <c r="M4354" s="102" t="s">
        <v>1074</v>
      </c>
      <c r="N4354" s="102">
        <v>6</v>
      </c>
      <c r="O4354" s="102" t="s">
        <v>1075</v>
      </c>
    </row>
    <row r="4355" spans="1:15" x14ac:dyDescent="0.25">
      <c r="A4355" s="102" t="s">
        <v>6297</v>
      </c>
      <c r="B4355" s="103" t="s">
        <v>1895</v>
      </c>
      <c r="C4355" s="103" t="s">
        <v>1077</v>
      </c>
      <c r="D4355" s="102" t="s">
        <v>196</v>
      </c>
      <c r="E4355" s="102" t="s">
        <v>275</v>
      </c>
      <c r="F4355" s="102" t="s">
        <v>8531</v>
      </c>
      <c r="H4355" s="102">
        <v>45528</v>
      </c>
      <c r="I4355" s="102" t="s">
        <v>280</v>
      </c>
      <c r="J4355" s="102" t="s">
        <v>1</v>
      </c>
      <c r="K4355" s="102" t="s">
        <v>2</v>
      </c>
      <c r="L4355" s="102" t="s">
        <v>24</v>
      </c>
      <c r="M4355" s="102" t="s">
        <v>1074</v>
      </c>
      <c r="N4355" s="102">
        <v>6</v>
      </c>
      <c r="O4355" s="102" t="s">
        <v>1075</v>
      </c>
    </row>
    <row r="4356" spans="1:15" x14ac:dyDescent="0.25">
      <c r="A4356" s="102" t="s">
        <v>8532</v>
      </c>
      <c r="B4356" s="103" t="s">
        <v>8533</v>
      </c>
      <c r="C4356" s="103" t="s">
        <v>1077</v>
      </c>
      <c r="D4356" s="102" t="s">
        <v>196</v>
      </c>
      <c r="E4356" s="102" t="s">
        <v>275</v>
      </c>
      <c r="F4356" s="102" t="s">
        <v>8534</v>
      </c>
      <c r="H4356" s="102">
        <v>45528</v>
      </c>
      <c r="I4356" s="102" t="s">
        <v>280</v>
      </c>
      <c r="J4356" s="102" t="s">
        <v>1</v>
      </c>
      <c r="K4356" s="102" t="s">
        <v>2</v>
      </c>
      <c r="L4356" s="102" t="s">
        <v>24</v>
      </c>
      <c r="M4356" s="102" t="s">
        <v>1074</v>
      </c>
      <c r="N4356" s="102">
        <v>6</v>
      </c>
      <c r="O4356" s="102" t="s">
        <v>1075</v>
      </c>
    </row>
    <row r="4357" spans="1:15" x14ac:dyDescent="0.25">
      <c r="A4357" s="102" t="s">
        <v>8532</v>
      </c>
      <c r="B4357" s="103" t="s">
        <v>1267</v>
      </c>
      <c r="C4357" s="103" t="s">
        <v>1081</v>
      </c>
      <c r="D4357" s="102" t="s">
        <v>196</v>
      </c>
      <c r="E4357" s="102" t="s">
        <v>275</v>
      </c>
      <c r="F4357" s="102" t="s">
        <v>8535</v>
      </c>
      <c r="H4357" s="102">
        <v>45528</v>
      </c>
      <c r="I4357" s="102" t="s">
        <v>280</v>
      </c>
      <c r="J4357" s="102" t="s">
        <v>1</v>
      </c>
      <c r="K4357" s="102" t="s">
        <v>2</v>
      </c>
      <c r="L4357" s="102" t="s">
        <v>24</v>
      </c>
      <c r="M4357" s="102" t="s">
        <v>1082</v>
      </c>
      <c r="N4357" s="102">
        <v>6</v>
      </c>
      <c r="O4357" s="102" t="s">
        <v>1075</v>
      </c>
    </row>
    <row r="4358" spans="1:15" x14ac:dyDescent="0.25">
      <c r="A4358" s="102" t="s">
        <v>8532</v>
      </c>
      <c r="B4358" s="103" t="s">
        <v>3066</v>
      </c>
      <c r="C4358" s="103" t="s">
        <v>1081</v>
      </c>
      <c r="D4358" s="102" t="s">
        <v>196</v>
      </c>
      <c r="E4358" s="102" t="s">
        <v>275</v>
      </c>
      <c r="F4358" s="102" t="s">
        <v>8536</v>
      </c>
      <c r="H4358" s="102">
        <v>45528</v>
      </c>
      <c r="I4358" s="102" t="s">
        <v>280</v>
      </c>
      <c r="J4358" s="102" t="s">
        <v>1</v>
      </c>
      <c r="K4358" s="102" t="s">
        <v>2</v>
      </c>
      <c r="L4358" s="102" t="s">
        <v>24</v>
      </c>
      <c r="M4358" s="102" t="s">
        <v>1082</v>
      </c>
      <c r="N4358" s="102">
        <v>6</v>
      </c>
      <c r="O4358" s="102" t="s">
        <v>1075</v>
      </c>
    </row>
    <row r="4359" spans="1:15" x14ac:dyDescent="0.25">
      <c r="A4359" s="102" t="s">
        <v>6299</v>
      </c>
      <c r="B4359" s="103" t="s">
        <v>1244</v>
      </c>
      <c r="C4359" s="103" t="s">
        <v>274</v>
      </c>
      <c r="D4359" s="102" t="s">
        <v>6095</v>
      </c>
      <c r="E4359" s="102" t="s">
        <v>275</v>
      </c>
      <c r="F4359" s="102" t="s">
        <v>8537</v>
      </c>
      <c r="H4359" s="102">
        <v>45528</v>
      </c>
      <c r="I4359" s="102" t="s">
        <v>280</v>
      </c>
      <c r="J4359" s="102" t="s">
        <v>1</v>
      </c>
      <c r="K4359" s="102" t="s">
        <v>2</v>
      </c>
      <c r="L4359" s="102" t="s">
        <v>24</v>
      </c>
      <c r="M4359" s="102" t="s">
        <v>1074</v>
      </c>
      <c r="N4359" s="102">
        <v>6</v>
      </c>
      <c r="O4359" s="102" t="s">
        <v>1075</v>
      </c>
    </row>
    <row r="4360" spans="1:15" x14ac:dyDescent="0.25">
      <c r="A4360" s="102" t="s">
        <v>6299</v>
      </c>
      <c r="B4360" s="103" t="s">
        <v>1836</v>
      </c>
      <c r="C4360" s="103" t="s">
        <v>274</v>
      </c>
      <c r="D4360" s="102" t="s">
        <v>6095</v>
      </c>
      <c r="E4360" s="102" t="s">
        <v>275</v>
      </c>
      <c r="F4360" s="102" t="s">
        <v>8538</v>
      </c>
      <c r="H4360" s="102">
        <v>45528</v>
      </c>
      <c r="I4360" s="102" t="s">
        <v>280</v>
      </c>
      <c r="J4360" s="102" t="s">
        <v>1</v>
      </c>
      <c r="K4360" s="102" t="s">
        <v>2</v>
      </c>
      <c r="L4360" s="102" t="s">
        <v>24</v>
      </c>
      <c r="M4360" s="102" t="s">
        <v>1074</v>
      </c>
      <c r="N4360" s="102">
        <v>6</v>
      </c>
      <c r="O4360" s="102" t="s">
        <v>1075</v>
      </c>
    </row>
    <row r="4361" spans="1:15" x14ac:dyDescent="0.25">
      <c r="A4361" s="102" t="s">
        <v>6302</v>
      </c>
      <c r="B4361" s="103" t="s">
        <v>2000</v>
      </c>
      <c r="C4361" s="103" t="s">
        <v>1118</v>
      </c>
      <c r="D4361" s="102" t="s">
        <v>570</v>
      </c>
      <c r="E4361" s="102" t="s">
        <v>275</v>
      </c>
      <c r="F4361" s="102" t="s">
        <v>8539</v>
      </c>
      <c r="H4361" s="102">
        <v>45528</v>
      </c>
      <c r="I4361" s="102" t="s">
        <v>280</v>
      </c>
      <c r="J4361" s="102" t="s">
        <v>1</v>
      </c>
      <c r="K4361" s="102" t="s">
        <v>2</v>
      </c>
      <c r="L4361" s="102" t="s">
        <v>24</v>
      </c>
      <c r="M4361" s="102" t="s">
        <v>1074</v>
      </c>
      <c r="N4361" s="102">
        <v>6</v>
      </c>
      <c r="O4361" s="102" t="s">
        <v>1075</v>
      </c>
    </row>
    <row r="4362" spans="1:15" x14ac:dyDescent="0.25">
      <c r="A4362" s="102" t="s">
        <v>3811</v>
      </c>
      <c r="B4362" s="103" t="s">
        <v>2573</v>
      </c>
      <c r="C4362" s="103" t="s">
        <v>1225</v>
      </c>
      <c r="D4362" s="102" t="s">
        <v>196</v>
      </c>
      <c r="E4362" s="102" t="s">
        <v>275</v>
      </c>
      <c r="F4362" s="102" t="s">
        <v>8540</v>
      </c>
      <c r="H4362" s="102">
        <v>45528</v>
      </c>
      <c r="I4362" s="102" t="s">
        <v>280</v>
      </c>
      <c r="J4362" s="102" t="s">
        <v>1</v>
      </c>
      <c r="K4362" s="102" t="s">
        <v>2</v>
      </c>
      <c r="L4362" s="102" t="s">
        <v>24</v>
      </c>
      <c r="M4362" s="102" t="s">
        <v>1074</v>
      </c>
      <c r="N4362" s="102">
        <v>6</v>
      </c>
      <c r="O4362" s="102" t="s">
        <v>1075</v>
      </c>
    </row>
    <row r="4363" spans="1:15" x14ac:dyDescent="0.25">
      <c r="A4363" s="102" t="s">
        <v>3815</v>
      </c>
      <c r="B4363" s="103" t="s">
        <v>1780</v>
      </c>
      <c r="C4363" s="103" t="s">
        <v>1077</v>
      </c>
      <c r="D4363" s="102" t="s">
        <v>196</v>
      </c>
      <c r="E4363" s="102" t="s">
        <v>276</v>
      </c>
      <c r="H4363" s="102">
        <v>45528</v>
      </c>
      <c r="I4363" s="102" t="s">
        <v>280</v>
      </c>
      <c r="J4363" s="102" t="s">
        <v>1</v>
      </c>
      <c r="K4363" s="102" t="s">
        <v>2</v>
      </c>
      <c r="L4363" s="102" t="s">
        <v>24</v>
      </c>
      <c r="M4363" s="102" t="s">
        <v>1074</v>
      </c>
      <c r="N4363" s="102">
        <v>6</v>
      </c>
      <c r="O4363" s="102" t="s">
        <v>1075</v>
      </c>
    </row>
    <row r="4364" spans="1:15" x14ac:dyDescent="0.25">
      <c r="A4364" s="102" t="s">
        <v>6304</v>
      </c>
      <c r="B4364" s="103" t="s">
        <v>6305</v>
      </c>
      <c r="C4364" s="103" t="s">
        <v>277</v>
      </c>
      <c r="D4364" s="102" t="s">
        <v>296</v>
      </c>
      <c r="E4364" s="102" t="s">
        <v>275</v>
      </c>
      <c r="F4364" s="102" t="s">
        <v>8541</v>
      </c>
      <c r="H4364" s="102">
        <v>45528</v>
      </c>
      <c r="I4364" s="102" t="s">
        <v>280</v>
      </c>
      <c r="J4364" s="102" t="s">
        <v>1</v>
      </c>
      <c r="K4364" s="102" t="s">
        <v>2</v>
      </c>
      <c r="L4364" s="102" t="s">
        <v>24</v>
      </c>
      <c r="M4364" s="102" t="s">
        <v>1074</v>
      </c>
      <c r="N4364" s="102">
        <v>6</v>
      </c>
      <c r="O4364" s="102" t="s">
        <v>1075</v>
      </c>
    </row>
    <row r="4365" spans="1:15" x14ac:dyDescent="0.25">
      <c r="A4365" s="102" t="s">
        <v>8542</v>
      </c>
      <c r="B4365" s="103" t="s">
        <v>1124</v>
      </c>
      <c r="C4365" s="103" t="s">
        <v>1077</v>
      </c>
      <c r="D4365" s="102" t="s">
        <v>196</v>
      </c>
      <c r="E4365" s="102" t="s">
        <v>275</v>
      </c>
      <c r="F4365" s="102" t="s">
        <v>8543</v>
      </c>
      <c r="H4365" s="102">
        <v>45528</v>
      </c>
      <c r="I4365" s="102" t="s">
        <v>280</v>
      </c>
      <c r="J4365" s="102" t="s">
        <v>1</v>
      </c>
      <c r="K4365" s="102" t="s">
        <v>2</v>
      </c>
      <c r="L4365" s="102" t="s">
        <v>24</v>
      </c>
      <c r="M4365" s="102" t="s">
        <v>1074</v>
      </c>
      <c r="N4365" s="102">
        <v>6</v>
      </c>
      <c r="O4365" s="102" t="s">
        <v>1075</v>
      </c>
    </row>
    <row r="4366" spans="1:15" x14ac:dyDescent="0.25">
      <c r="A4366" s="102" t="s">
        <v>8544</v>
      </c>
      <c r="B4366" s="103" t="s">
        <v>1250</v>
      </c>
      <c r="C4366" s="103" t="s">
        <v>1077</v>
      </c>
      <c r="D4366" s="102" t="s">
        <v>196</v>
      </c>
      <c r="E4366" s="102" t="s">
        <v>275</v>
      </c>
      <c r="F4366" s="102" t="s">
        <v>8545</v>
      </c>
      <c r="H4366" s="102">
        <v>45528</v>
      </c>
      <c r="I4366" s="102" t="s">
        <v>280</v>
      </c>
      <c r="J4366" s="102" t="s">
        <v>1</v>
      </c>
      <c r="K4366" s="102" t="s">
        <v>2</v>
      </c>
      <c r="L4366" s="102" t="s">
        <v>24</v>
      </c>
      <c r="M4366" s="102" t="s">
        <v>1074</v>
      </c>
      <c r="N4366" s="102">
        <v>6</v>
      </c>
      <c r="O4366" s="102" t="s">
        <v>1075</v>
      </c>
    </row>
    <row r="4367" spans="1:15" x14ac:dyDescent="0.25">
      <c r="A4367" s="102" t="s">
        <v>6313</v>
      </c>
      <c r="B4367" s="103" t="s">
        <v>6314</v>
      </c>
      <c r="C4367" s="103" t="s">
        <v>1118</v>
      </c>
      <c r="D4367" s="102" t="s">
        <v>570</v>
      </c>
      <c r="E4367" s="102" t="s">
        <v>275</v>
      </c>
      <c r="F4367" s="102" t="s">
        <v>8546</v>
      </c>
      <c r="H4367" s="102">
        <v>45528</v>
      </c>
      <c r="I4367" s="102" t="s">
        <v>280</v>
      </c>
      <c r="J4367" s="102" t="s">
        <v>1</v>
      </c>
      <c r="K4367" s="102" t="s">
        <v>2</v>
      </c>
      <c r="L4367" s="102" t="s">
        <v>24</v>
      </c>
      <c r="M4367" s="102" t="s">
        <v>1074</v>
      </c>
      <c r="N4367" s="102">
        <v>6</v>
      </c>
      <c r="O4367" s="102" t="s">
        <v>1075</v>
      </c>
    </row>
    <row r="4368" spans="1:15" x14ac:dyDescent="0.25">
      <c r="A4368" s="102" t="s">
        <v>6316</v>
      </c>
      <c r="B4368" s="103" t="s">
        <v>1231</v>
      </c>
      <c r="C4368" s="103" t="s">
        <v>274</v>
      </c>
      <c r="D4368" s="102" t="s">
        <v>570</v>
      </c>
      <c r="E4368" s="102" t="s">
        <v>275</v>
      </c>
      <c r="F4368" s="102" t="s">
        <v>8547</v>
      </c>
      <c r="H4368" s="102">
        <v>45528</v>
      </c>
      <c r="I4368" s="102" t="s">
        <v>280</v>
      </c>
      <c r="J4368" s="102" t="s">
        <v>1</v>
      </c>
      <c r="K4368" s="102" t="s">
        <v>2</v>
      </c>
      <c r="L4368" s="102" t="s">
        <v>24</v>
      </c>
      <c r="M4368" s="102" t="s">
        <v>1074</v>
      </c>
      <c r="N4368" s="102">
        <v>6</v>
      </c>
      <c r="O4368" s="102" t="s">
        <v>1075</v>
      </c>
    </row>
    <row r="4369" spans="1:15" x14ac:dyDescent="0.25">
      <c r="A4369" s="102" t="s">
        <v>6318</v>
      </c>
      <c r="B4369" s="103" t="s">
        <v>2423</v>
      </c>
      <c r="C4369" s="103" t="s">
        <v>274</v>
      </c>
      <c r="D4369" s="102" t="s">
        <v>570</v>
      </c>
      <c r="E4369" s="102" t="s">
        <v>275</v>
      </c>
      <c r="F4369" s="102" t="s">
        <v>8548</v>
      </c>
      <c r="H4369" s="102">
        <v>45528</v>
      </c>
      <c r="I4369" s="102" t="s">
        <v>280</v>
      </c>
      <c r="J4369" s="102" t="s">
        <v>1</v>
      </c>
      <c r="K4369" s="102" t="s">
        <v>2</v>
      </c>
      <c r="L4369" s="102" t="s">
        <v>24</v>
      </c>
      <c r="M4369" s="102" t="s">
        <v>1074</v>
      </c>
      <c r="N4369" s="102">
        <v>6</v>
      </c>
      <c r="O4369" s="102" t="s">
        <v>1075</v>
      </c>
    </row>
    <row r="4370" spans="1:15" x14ac:dyDescent="0.25">
      <c r="A4370" s="102" t="s">
        <v>6321</v>
      </c>
      <c r="B4370" s="103" t="s">
        <v>1561</v>
      </c>
      <c r="C4370" s="103" t="s">
        <v>277</v>
      </c>
      <c r="D4370" s="102" t="s">
        <v>570</v>
      </c>
      <c r="E4370" s="102" t="s">
        <v>275</v>
      </c>
      <c r="F4370" s="102" t="s">
        <v>8549</v>
      </c>
      <c r="H4370" s="102">
        <v>45528</v>
      </c>
      <c r="I4370" s="102" t="s">
        <v>280</v>
      </c>
      <c r="J4370" s="102" t="s">
        <v>1</v>
      </c>
      <c r="K4370" s="102" t="s">
        <v>2</v>
      </c>
      <c r="L4370" s="102" t="s">
        <v>24</v>
      </c>
      <c r="M4370" s="102" t="s">
        <v>1074</v>
      </c>
      <c r="N4370" s="102">
        <v>6</v>
      </c>
      <c r="O4370" s="102" t="s">
        <v>1075</v>
      </c>
    </row>
    <row r="4371" spans="1:15" x14ac:dyDescent="0.25">
      <c r="A4371" s="102" t="s">
        <v>6323</v>
      </c>
      <c r="B4371" s="103" t="s">
        <v>6324</v>
      </c>
      <c r="C4371" s="103" t="s">
        <v>274</v>
      </c>
      <c r="D4371" s="102" t="s">
        <v>6095</v>
      </c>
      <c r="E4371" s="102" t="s">
        <v>275</v>
      </c>
      <c r="F4371" s="102" t="s">
        <v>8550</v>
      </c>
      <c r="H4371" s="102">
        <v>45528</v>
      </c>
      <c r="I4371" s="102" t="s">
        <v>280</v>
      </c>
      <c r="J4371" s="102" t="s">
        <v>1</v>
      </c>
      <c r="K4371" s="102" t="s">
        <v>2</v>
      </c>
      <c r="L4371" s="102" t="s">
        <v>24</v>
      </c>
      <c r="M4371" s="102" t="s">
        <v>1074</v>
      </c>
      <c r="N4371" s="102">
        <v>6</v>
      </c>
      <c r="O4371" s="102" t="s">
        <v>1075</v>
      </c>
    </row>
    <row r="4372" spans="1:15" x14ac:dyDescent="0.25">
      <c r="A4372" s="102" t="s">
        <v>6326</v>
      </c>
      <c r="B4372" s="103" t="s">
        <v>1078</v>
      </c>
      <c r="C4372" s="103" t="s">
        <v>274</v>
      </c>
      <c r="D4372" s="102" t="s">
        <v>6095</v>
      </c>
      <c r="E4372" s="102" t="s">
        <v>275</v>
      </c>
      <c r="F4372" s="102" t="s">
        <v>8551</v>
      </c>
      <c r="H4372" s="102">
        <v>45528</v>
      </c>
      <c r="I4372" s="102" t="s">
        <v>280</v>
      </c>
      <c r="J4372" s="102" t="s">
        <v>1</v>
      </c>
      <c r="K4372" s="102" t="s">
        <v>2</v>
      </c>
      <c r="L4372" s="102" t="s">
        <v>24</v>
      </c>
      <c r="M4372" s="102" t="s">
        <v>1074</v>
      </c>
      <c r="N4372" s="102">
        <v>6</v>
      </c>
      <c r="O4372" s="102" t="s">
        <v>1075</v>
      </c>
    </row>
    <row r="4373" spans="1:15" x14ac:dyDescent="0.25">
      <c r="A4373" s="102" t="s">
        <v>6328</v>
      </c>
      <c r="B4373" s="103" t="s">
        <v>1098</v>
      </c>
      <c r="C4373" s="103" t="s">
        <v>1118</v>
      </c>
      <c r="D4373" s="102" t="s">
        <v>570</v>
      </c>
      <c r="E4373" s="102" t="s">
        <v>275</v>
      </c>
      <c r="F4373" s="102" t="s">
        <v>8552</v>
      </c>
      <c r="H4373" s="102">
        <v>45528</v>
      </c>
      <c r="I4373" s="102" t="s">
        <v>280</v>
      </c>
      <c r="J4373" s="102" t="s">
        <v>1</v>
      </c>
      <c r="K4373" s="102" t="s">
        <v>2</v>
      </c>
      <c r="L4373" s="102" t="s">
        <v>24</v>
      </c>
      <c r="M4373" s="102" t="s">
        <v>1074</v>
      </c>
      <c r="N4373" s="102">
        <v>6</v>
      </c>
      <c r="O4373" s="102" t="s">
        <v>1075</v>
      </c>
    </row>
    <row r="4374" spans="1:15" x14ac:dyDescent="0.25">
      <c r="A4374" s="102" t="s">
        <v>3845</v>
      </c>
      <c r="B4374" s="103" t="s">
        <v>1895</v>
      </c>
      <c r="C4374" s="103" t="s">
        <v>1077</v>
      </c>
      <c r="D4374" s="102" t="s">
        <v>196</v>
      </c>
      <c r="E4374" s="102" t="s">
        <v>275</v>
      </c>
      <c r="F4374" s="102" t="s">
        <v>8553</v>
      </c>
      <c r="H4374" s="102">
        <v>45528</v>
      </c>
      <c r="I4374" s="102" t="s">
        <v>280</v>
      </c>
      <c r="J4374" s="102" t="s">
        <v>1</v>
      </c>
      <c r="K4374" s="102" t="s">
        <v>2</v>
      </c>
      <c r="L4374" s="102" t="s">
        <v>24</v>
      </c>
      <c r="M4374" s="102" t="s">
        <v>1074</v>
      </c>
      <c r="N4374" s="102">
        <v>6</v>
      </c>
      <c r="O4374" s="102" t="s">
        <v>1075</v>
      </c>
    </row>
    <row r="4375" spans="1:15" x14ac:dyDescent="0.25">
      <c r="A4375" s="102" t="s">
        <v>2025</v>
      </c>
      <c r="B4375" s="103" t="s">
        <v>1197</v>
      </c>
      <c r="C4375" s="103" t="s">
        <v>1077</v>
      </c>
      <c r="D4375" s="102" t="s">
        <v>196</v>
      </c>
      <c r="E4375" s="102" t="s">
        <v>275</v>
      </c>
      <c r="F4375" s="102" t="s">
        <v>8554</v>
      </c>
      <c r="H4375" s="102">
        <v>45528</v>
      </c>
      <c r="I4375" s="102" t="s">
        <v>280</v>
      </c>
      <c r="J4375" s="102" t="s">
        <v>1</v>
      </c>
      <c r="K4375" s="102" t="s">
        <v>2</v>
      </c>
      <c r="L4375" s="102" t="s">
        <v>24</v>
      </c>
      <c r="M4375" s="102" t="s">
        <v>1074</v>
      </c>
      <c r="N4375" s="102">
        <v>6</v>
      </c>
      <c r="O4375" s="102" t="s">
        <v>1075</v>
      </c>
    </row>
    <row r="4376" spans="1:15" x14ac:dyDescent="0.25">
      <c r="A4376" s="102" t="s">
        <v>1108</v>
      </c>
      <c r="B4376" s="103" t="s">
        <v>1214</v>
      </c>
      <c r="C4376" s="103" t="s">
        <v>1118</v>
      </c>
      <c r="D4376" s="102" t="s">
        <v>6095</v>
      </c>
      <c r="E4376" s="102" t="s">
        <v>275</v>
      </c>
      <c r="F4376" s="102" t="s">
        <v>8555</v>
      </c>
      <c r="H4376" s="102">
        <v>45528</v>
      </c>
      <c r="I4376" s="102" t="s">
        <v>280</v>
      </c>
      <c r="J4376" s="102" t="s">
        <v>1</v>
      </c>
      <c r="K4376" s="102" t="s">
        <v>2</v>
      </c>
      <c r="L4376" s="102" t="s">
        <v>24</v>
      </c>
      <c r="M4376" s="102" t="s">
        <v>1074</v>
      </c>
      <c r="N4376" s="102">
        <v>6</v>
      </c>
      <c r="O4376" s="102" t="s">
        <v>1075</v>
      </c>
    </row>
    <row r="4377" spans="1:15" x14ac:dyDescent="0.25">
      <c r="A4377" s="102" t="s">
        <v>3859</v>
      </c>
      <c r="B4377" s="103" t="s">
        <v>1078</v>
      </c>
      <c r="C4377" s="103" t="s">
        <v>274</v>
      </c>
      <c r="D4377" s="102" t="s">
        <v>570</v>
      </c>
      <c r="E4377" s="102" t="s">
        <v>275</v>
      </c>
      <c r="F4377" s="102" t="s">
        <v>8556</v>
      </c>
      <c r="H4377" s="102">
        <v>45528</v>
      </c>
      <c r="I4377" s="102" t="s">
        <v>280</v>
      </c>
      <c r="J4377" s="102" t="s">
        <v>1</v>
      </c>
      <c r="K4377" s="102" t="s">
        <v>2</v>
      </c>
      <c r="L4377" s="102" t="s">
        <v>24</v>
      </c>
      <c r="M4377" s="102" t="s">
        <v>1074</v>
      </c>
      <c r="N4377" s="102">
        <v>6</v>
      </c>
      <c r="O4377" s="102" t="s">
        <v>1075</v>
      </c>
    </row>
    <row r="4378" spans="1:15" x14ac:dyDescent="0.25">
      <c r="A4378" s="102" t="s">
        <v>8557</v>
      </c>
      <c r="B4378" s="103" t="s">
        <v>8558</v>
      </c>
      <c r="C4378" s="103" t="s">
        <v>1225</v>
      </c>
      <c r="D4378" s="102" t="s">
        <v>196</v>
      </c>
      <c r="E4378" s="102" t="s">
        <v>275</v>
      </c>
      <c r="F4378" s="102" t="s">
        <v>8559</v>
      </c>
      <c r="H4378" s="102">
        <v>45528</v>
      </c>
      <c r="I4378" s="102" t="s">
        <v>280</v>
      </c>
      <c r="J4378" s="102" t="s">
        <v>1</v>
      </c>
      <c r="K4378" s="102" t="s">
        <v>2</v>
      </c>
      <c r="L4378" s="102" t="s">
        <v>24</v>
      </c>
      <c r="M4378" s="102" t="s">
        <v>1074</v>
      </c>
      <c r="N4378" s="102">
        <v>6</v>
      </c>
      <c r="O4378" s="102" t="s">
        <v>1075</v>
      </c>
    </row>
    <row r="4379" spans="1:15" x14ac:dyDescent="0.25">
      <c r="A4379" s="102" t="s">
        <v>1453</v>
      </c>
      <c r="B4379" s="103" t="s">
        <v>1912</v>
      </c>
      <c r="C4379" s="103" t="s">
        <v>274</v>
      </c>
      <c r="D4379" s="102" t="s">
        <v>570</v>
      </c>
      <c r="E4379" s="102" t="s">
        <v>275</v>
      </c>
      <c r="F4379" s="102" t="s">
        <v>8560</v>
      </c>
      <c r="H4379" s="102">
        <v>45528</v>
      </c>
      <c r="I4379" s="102" t="s">
        <v>280</v>
      </c>
      <c r="J4379" s="102" t="s">
        <v>1</v>
      </c>
      <c r="K4379" s="102" t="s">
        <v>2</v>
      </c>
      <c r="L4379" s="102" t="s">
        <v>24</v>
      </c>
      <c r="M4379" s="102" t="s">
        <v>1074</v>
      </c>
      <c r="N4379" s="102">
        <v>6</v>
      </c>
      <c r="O4379" s="102" t="s">
        <v>1075</v>
      </c>
    </row>
    <row r="4380" spans="1:15" x14ac:dyDescent="0.25">
      <c r="A4380" s="102" t="s">
        <v>1347</v>
      </c>
      <c r="B4380" s="103" t="s">
        <v>1652</v>
      </c>
      <c r="C4380" s="103" t="s">
        <v>1225</v>
      </c>
      <c r="D4380" s="102" t="s">
        <v>196</v>
      </c>
      <c r="E4380" s="102" t="s">
        <v>275</v>
      </c>
      <c r="F4380" s="102" t="s">
        <v>8561</v>
      </c>
      <c r="H4380" s="102">
        <v>45528</v>
      </c>
      <c r="I4380" s="102" t="s">
        <v>280</v>
      </c>
      <c r="J4380" s="102" t="s">
        <v>1</v>
      </c>
      <c r="K4380" s="102" t="s">
        <v>2</v>
      </c>
      <c r="L4380" s="102" t="s">
        <v>24</v>
      </c>
      <c r="M4380" s="102" t="s">
        <v>1074</v>
      </c>
      <c r="N4380" s="102">
        <v>6</v>
      </c>
      <c r="O4380" s="102" t="s">
        <v>1075</v>
      </c>
    </row>
    <row r="4381" spans="1:15" x14ac:dyDescent="0.25">
      <c r="A4381" s="102" t="s">
        <v>8562</v>
      </c>
      <c r="B4381" s="103" t="s">
        <v>8563</v>
      </c>
      <c r="C4381" s="103" t="s">
        <v>1225</v>
      </c>
      <c r="D4381" s="102" t="s">
        <v>196</v>
      </c>
      <c r="E4381" s="102" t="s">
        <v>275</v>
      </c>
      <c r="F4381" s="102" t="s">
        <v>8564</v>
      </c>
      <c r="H4381" s="102">
        <v>45528</v>
      </c>
      <c r="I4381" s="102" t="s">
        <v>280</v>
      </c>
      <c r="J4381" s="102" t="s">
        <v>1</v>
      </c>
      <c r="K4381" s="102" t="s">
        <v>2</v>
      </c>
      <c r="L4381" s="102" t="s">
        <v>24</v>
      </c>
      <c r="M4381" s="102" t="s">
        <v>1074</v>
      </c>
      <c r="N4381" s="102">
        <v>6</v>
      </c>
      <c r="O4381" s="102" t="s">
        <v>1075</v>
      </c>
    </row>
    <row r="4382" spans="1:15" x14ac:dyDescent="0.25">
      <c r="A4382" s="102" t="s">
        <v>6334</v>
      </c>
      <c r="B4382" s="103" t="s">
        <v>2495</v>
      </c>
      <c r="C4382" s="103" t="s">
        <v>274</v>
      </c>
      <c r="D4382" s="102" t="s">
        <v>6095</v>
      </c>
      <c r="E4382" s="102" t="s">
        <v>275</v>
      </c>
      <c r="F4382" s="102" t="s">
        <v>8565</v>
      </c>
      <c r="H4382" s="102">
        <v>45528</v>
      </c>
      <c r="I4382" s="102" t="s">
        <v>280</v>
      </c>
      <c r="J4382" s="102" t="s">
        <v>1</v>
      </c>
      <c r="K4382" s="102" t="s">
        <v>2</v>
      </c>
      <c r="L4382" s="102" t="s">
        <v>24</v>
      </c>
      <c r="M4382" s="102" t="s">
        <v>1074</v>
      </c>
      <c r="N4382" s="102">
        <v>6</v>
      </c>
      <c r="O4382" s="102" t="s">
        <v>1075</v>
      </c>
    </row>
    <row r="4383" spans="1:15" x14ac:dyDescent="0.25">
      <c r="A4383" s="102" t="s">
        <v>3865</v>
      </c>
      <c r="B4383" s="103" t="s">
        <v>3866</v>
      </c>
      <c r="C4383" s="103" t="s">
        <v>1077</v>
      </c>
      <c r="D4383" s="102" t="s">
        <v>196</v>
      </c>
      <c r="E4383" s="102" t="s">
        <v>276</v>
      </c>
      <c r="H4383" s="102">
        <v>45528</v>
      </c>
      <c r="I4383" s="102" t="s">
        <v>280</v>
      </c>
      <c r="J4383" s="102" t="s">
        <v>1</v>
      </c>
      <c r="K4383" s="102" t="s">
        <v>2</v>
      </c>
      <c r="L4383" s="102" t="s">
        <v>24</v>
      </c>
      <c r="M4383" s="102" t="s">
        <v>1074</v>
      </c>
      <c r="N4383" s="102">
        <v>6</v>
      </c>
      <c r="O4383" s="102" t="s">
        <v>1075</v>
      </c>
    </row>
    <row r="4384" spans="1:15" x14ac:dyDescent="0.25">
      <c r="A4384" s="102" t="s">
        <v>8566</v>
      </c>
      <c r="B4384" s="103" t="s">
        <v>4933</v>
      </c>
      <c r="C4384" s="103" t="s">
        <v>1225</v>
      </c>
      <c r="D4384" s="102" t="s">
        <v>196</v>
      </c>
      <c r="E4384" s="102" t="s">
        <v>275</v>
      </c>
      <c r="F4384" s="102" t="s">
        <v>8567</v>
      </c>
      <c r="H4384" s="102">
        <v>45528</v>
      </c>
      <c r="I4384" s="102" t="s">
        <v>280</v>
      </c>
      <c r="J4384" s="102" t="s">
        <v>1</v>
      </c>
      <c r="K4384" s="102" t="s">
        <v>2</v>
      </c>
      <c r="L4384" s="102" t="s">
        <v>24</v>
      </c>
      <c r="M4384" s="102" t="s">
        <v>1074</v>
      </c>
      <c r="N4384" s="102">
        <v>6</v>
      </c>
      <c r="O4384" s="102" t="s">
        <v>1075</v>
      </c>
    </row>
    <row r="4385" spans="1:15" x14ac:dyDescent="0.25">
      <c r="A4385" s="102" t="s">
        <v>6336</v>
      </c>
      <c r="B4385" s="103" t="s">
        <v>6337</v>
      </c>
      <c r="C4385" s="103" t="s">
        <v>277</v>
      </c>
      <c r="D4385" s="102" t="s">
        <v>296</v>
      </c>
      <c r="E4385" s="102" t="s">
        <v>275</v>
      </c>
      <c r="F4385" s="102" t="s">
        <v>8568</v>
      </c>
      <c r="H4385" s="102">
        <v>45528</v>
      </c>
      <c r="I4385" s="102" t="s">
        <v>280</v>
      </c>
      <c r="J4385" s="102" t="s">
        <v>1</v>
      </c>
      <c r="K4385" s="102" t="s">
        <v>2</v>
      </c>
      <c r="L4385" s="102" t="s">
        <v>24</v>
      </c>
      <c r="M4385" s="102" t="s">
        <v>1074</v>
      </c>
      <c r="N4385" s="102">
        <v>6</v>
      </c>
      <c r="O4385" s="102" t="s">
        <v>1075</v>
      </c>
    </row>
    <row r="4386" spans="1:15" x14ac:dyDescent="0.25">
      <c r="A4386" s="102" t="s">
        <v>1126</v>
      </c>
      <c r="B4386" s="103" t="s">
        <v>3924</v>
      </c>
      <c r="C4386" s="103" t="s">
        <v>1118</v>
      </c>
      <c r="D4386" s="102" t="s">
        <v>6095</v>
      </c>
      <c r="E4386" s="102" t="s">
        <v>275</v>
      </c>
      <c r="F4386" s="102" t="s">
        <v>8569</v>
      </c>
      <c r="H4386" s="102">
        <v>45528</v>
      </c>
      <c r="I4386" s="102" t="s">
        <v>280</v>
      </c>
      <c r="J4386" s="102" t="s">
        <v>1</v>
      </c>
      <c r="K4386" s="102" t="s">
        <v>2</v>
      </c>
      <c r="L4386" s="102" t="s">
        <v>24</v>
      </c>
      <c r="M4386" s="102" t="s">
        <v>1074</v>
      </c>
      <c r="N4386" s="102">
        <v>6</v>
      </c>
      <c r="O4386" s="102" t="s">
        <v>1075</v>
      </c>
    </row>
    <row r="4387" spans="1:15" x14ac:dyDescent="0.25">
      <c r="A4387" s="102" t="s">
        <v>6340</v>
      </c>
      <c r="B4387" s="103" t="s">
        <v>1166</v>
      </c>
      <c r="C4387" s="103" t="s">
        <v>277</v>
      </c>
      <c r="D4387" s="102" t="s">
        <v>6095</v>
      </c>
      <c r="E4387" s="102" t="s">
        <v>275</v>
      </c>
      <c r="F4387" s="102" t="s">
        <v>8570</v>
      </c>
      <c r="H4387" s="102">
        <v>45528</v>
      </c>
      <c r="I4387" s="102" t="s">
        <v>280</v>
      </c>
      <c r="J4387" s="102" t="s">
        <v>1</v>
      </c>
      <c r="K4387" s="102" t="s">
        <v>2</v>
      </c>
      <c r="L4387" s="102" t="s">
        <v>24</v>
      </c>
      <c r="M4387" s="102" t="s">
        <v>1074</v>
      </c>
      <c r="N4387" s="102">
        <v>6</v>
      </c>
      <c r="O4387" s="102" t="s">
        <v>1075</v>
      </c>
    </row>
    <row r="4388" spans="1:15" x14ac:dyDescent="0.25">
      <c r="A4388" s="102" t="s">
        <v>8571</v>
      </c>
      <c r="B4388" s="103" t="s">
        <v>8572</v>
      </c>
      <c r="C4388" s="103" t="s">
        <v>1077</v>
      </c>
      <c r="D4388" s="102" t="s">
        <v>196</v>
      </c>
      <c r="E4388" s="102" t="s">
        <v>275</v>
      </c>
      <c r="F4388" s="102" t="s">
        <v>8573</v>
      </c>
      <c r="H4388" s="102">
        <v>45528</v>
      </c>
      <c r="I4388" s="102" t="s">
        <v>280</v>
      </c>
      <c r="J4388" s="102" t="s">
        <v>1</v>
      </c>
      <c r="K4388" s="102" t="s">
        <v>2</v>
      </c>
      <c r="L4388" s="102" t="s">
        <v>24</v>
      </c>
      <c r="M4388" s="102" t="s">
        <v>1074</v>
      </c>
      <c r="N4388" s="102">
        <v>6</v>
      </c>
      <c r="O4388" s="102" t="s">
        <v>1075</v>
      </c>
    </row>
    <row r="4389" spans="1:15" x14ac:dyDescent="0.25">
      <c r="A4389" s="102" t="s">
        <v>8574</v>
      </c>
      <c r="B4389" s="103" t="s">
        <v>1148</v>
      </c>
      <c r="C4389" s="103" t="s">
        <v>274</v>
      </c>
      <c r="D4389" s="102" t="s">
        <v>152</v>
      </c>
      <c r="E4389" s="102" t="s">
        <v>275</v>
      </c>
      <c r="F4389" s="102" t="s">
        <v>8575</v>
      </c>
      <c r="H4389" s="102">
        <v>45528</v>
      </c>
      <c r="I4389" s="102" t="s">
        <v>280</v>
      </c>
      <c r="J4389" s="102" t="s">
        <v>1</v>
      </c>
      <c r="K4389" s="102" t="s">
        <v>2</v>
      </c>
      <c r="L4389" s="102" t="s">
        <v>24</v>
      </c>
      <c r="M4389" s="102" t="s">
        <v>1074</v>
      </c>
      <c r="N4389" s="102">
        <v>6</v>
      </c>
      <c r="O4389" s="102" t="s">
        <v>1075</v>
      </c>
    </row>
    <row r="4390" spans="1:15" x14ac:dyDescent="0.25">
      <c r="A4390" s="102" t="s">
        <v>5884</v>
      </c>
      <c r="B4390" s="103" t="s">
        <v>2204</v>
      </c>
      <c r="C4390" s="103" t="s">
        <v>274</v>
      </c>
      <c r="D4390" s="102" t="s">
        <v>152</v>
      </c>
      <c r="E4390" s="102" t="s">
        <v>276</v>
      </c>
      <c r="H4390" s="102">
        <v>45528</v>
      </c>
      <c r="I4390" s="102" t="s">
        <v>280</v>
      </c>
      <c r="J4390" s="102" t="s">
        <v>1</v>
      </c>
      <c r="K4390" s="102" t="s">
        <v>2</v>
      </c>
      <c r="L4390" s="102" t="s">
        <v>24</v>
      </c>
      <c r="M4390" s="102" t="s">
        <v>1074</v>
      </c>
      <c r="N4390" s="102">
        <v>6</v>
      </c>
      <c r="O4390" s="102" t="s">
        <v>1075</v>
      </c>
    </row>
    <row r="4391" spans="1:15" x14ac:dyDescent="0.25">
      <c r="A4391" s="102" t="s">
        <v>5884</v>
      </c>
      <c r="B4391" s="103" t="s">
        <v>1197</v>
      </c>
      <c r="C4391" s="103" t="s">
        <v>274</v>
      </c>
      <c r="D4391" s="102" t="s">
        <v>152</v>
      </c>
      <c r="E4391" s="102" t="s">
        <v>275</v>
      </c>
      <c r="F4391" s="102" t="s">
        <v>8576</v>
      </c>
      <c r="H4391" s="102">
        <v>45528</v>
      </c>
      <c r="I4391" s="102" t="s">
        <v>280</v>
      </c>
      <c r="J4391" s="102" t="s">
        <v>1</v>
      </c>
      <c r="K4391" s="102" t="s">
        <v>2</v>
      </c>
      <c r="L4391" s="102" t="s">
        <v>24</v>
      </c>
      <c r="M4391" s="102" t="s">
        <v>1074</v>
      </c>
      <c r="N4391" s="102">
        <v>6</v>
      </c>
      <c r="O4391" s="102" t="s">
        <v>1075</v>
      </c>
    </row>
    <row r="4392" spans="1:15" x14ac:dyDescent="0.25">
      <c r="A4392" s="102" t="s">
        <v>3874</v>
      </c>
      <c r="B4392" s="103" t="s">
        <v>1895</v>
      </c>
      <c r="C4392" s="103" t="s">
        <v>1077</v>
      </c>
      <c r="D4392" s="102" t="s">
        <v>196</v>
      </c>
      <c r="E4392" s="102" t="s">
        <v>275</v>
      </c>
      <c r="F4392" s="102" t="s">
        <v>8577</v>
      </c>
      <c r="H4392" s="102">
        <v>45528</v>
      </c>
      <c r="I4392" s="102" t="s">
        <v>280</v>
      </c>
      <c r="J4392" s="102" t="s">
        <v>1</v>
      </c>
      <c r="K4392" s="102" t="s">
        <v>2</v>
      </c>
      <c r="L4392" s="102" t="s">
        <v>24</v>
      </c>
      <c r="M4392" s="102" t="s">
        <v>1074</v>
      </c>
      <c r="N4392" s="102">
        <v>6</v>
      </c>
      <c r="O4392" s="102" t="s">
        <v>1075</v>
      </c>
    </row>
    <row r="4393" spans="1:15" x14ac:dyDescent="0.25">
      <c r="A4393" s="102" t="s">
        <v>3874</v>
      </c>
      <c r="B4393" s="103" t="s">
        <v>3480</v>
      </c>
      <c r="C4393" s="103" t="s">
        <v>1077</v>
      </c>
      <c r="D4393" s="102" t="s">
        <v>196</v>
      </c>
      <c r="E4393" s="102" t="s">
        <v>275</v>
      </c>
      <c r="F4393" s="102" t="s">
        <v>8578</v>
      </c>
      <c r="H4393" s="102">
        <v>45528</v>
      </c>
      <c r="I4393" s="102" t="s">
        <v>280</v>
      </c>
      <c r="J4393" s="102" t="s">
        <v>1</v>
      </c>
      <c r="K4393" s="102" t="s">
        <v>2</v>
      </c>
      <c r="L4393" s="102" t="s">
        <v>24</v>
      </c>
      <c r="M4393" s="102" t="s">
        <v>1074</v>
      </c>
      <c r="N4393" s="102">
        <v>6</v>
      </c>
      <c r="O4393" s="102" t="s">
        <v>1075</v>
      </c>
    </row>
    <row r="4394" spans="1:15" x14ac:dyDescent="0.25">
      <c r="A4394" s="102" t="s">
        <v>6810</v>
      </c>
      <c r="B4394" s="103" t="s">
        <v>1122</v>
      </c>
      <c r="C4394" s="103" t="s">
        <v>274</v>
      </c>
      <c r="D4394" s="102" t="s">
        <v>570</v>
      </c>
      <c r="E4394" s="102" t="s">
        <v>275</v>
      </c>
      <c r="F4394" s="102" t="s">
        <v>8579</v>
      </c>
      <c r="H4394" s="102">
        <v>45528</v>
      </c>
      <c r="I4394" s="102" t="s">
        <v>280</v>
      </c>
      <c r="J4394" s="102" t="s">
        <v>1</v>
      </c>
      <c r="K4394" s="102" t="s">
        <v>2</v>
      </c>
      <c r="L4394" s="102" t="s">
        <v>24</v>
      </c>
      <c r="M4394" s="102" t="s">
        <v>1074</v>
      </c>
      <c r="N4394" s="102">
        <v>6</v>
      </c>
      <c r="O4394" s="102" t="s">
        <v>1075</v>
      </c>
    </row>
    <row r="4395" spans="1:15" x14ac:dyDescent="0.25">
      <c r="A4395" s="102" t="s">
        <v>6810</v>
      </c>
      <c r="B4395" s="103" t="s">
        <v>1268</v>
      </c>
      <c r="C4395" s="103" t="s">
        <v>274</v>
      </c>
      <c r="D4395" s="102" t="s">
        <v>570</v>
      </c>
      <c r="E4395" s="102" t="s">
        <v>275</v>
      </c>
      <c r="F4395" s="102" t="s">
        <v>8580</v>
      </c>
      <c r="H4395" s="102">
        <v>45528</v>
      </c>
      <c r="I4395" s="102" t="s">
        <v>280</v>
      </c>
      <c r="J4395" s="102" t="s">
        <v>1</v>
      </c>
      <c r="K4395" s="102" t="s">
        <v>2</v>
      </c>
      <c r="L4395" s="102" t="s">
        <v>24</v>
      </c>
      <c r="M4395" s="102" t="s">
        <v>1074</v>
      </c>
      <c r="N4395" s="102">
        <v>6</v>
      </c>
      <c r="O4395" s="102" t="s">
        <v>1075</v>
      </c>
    </row>
    <row r="4396" spans="1:15" x14ac:dyDescent="0.25">
      <c r="A4396" s="102" t="s">
        <v>6347</v>
      </c>
      <c r="B4396" s="103" t="s">
        <v>1912</v>
      </c>
      <c r="C4396" s="103" t="s">
        <v>274</v>
      </c>
      <c r="D4396" s="102" t="s">
        <v>6095</v>
      </c>
      <c r="E4396" s="102" t="s">
        <v>275</v>
      </c>
      <c r="F4396" s="102" t="s">
        <v>8581</v>
      </c>
      <c r="H4396" s="102">
        <v>45528</v>
      </c>
      <c r="I4396" s="102" t="s">
        <v>280</v>
      </c>
      <c r="J4396" s="102" t="s">
        <v>1</v>
      </c>
      <c r="K4396" s="102" t="s">
        <v>2</v>
      </c>
      <c r="L4396" s="102" t="s">
        <v>24</v>
      </c>
      <c r="M4396" s="102" t="s">
        <v>1074</v>
      </c>
      <c r="N4396" s="102">
        <v>6</v>
      </c>
      <c r="O4396" s="102" t="s">
        <v>1075</v>
      </c>
    </row>
    <row r="4397" spans="1:15" x14ac:dyDescent="0.25">
      <c r="A4397" s="102" t="s">
        <v>6347</v>
      </c>
      <c r="B4397" s="103" t="s">
        <v>1132</v>
      </c>
      <c r="C4397" s="103" t="s">
        <v>274</v>
      </c>
      <c r="D4397" s="102" t="s">
        <v>6095</v>
      </c>
      <c r="E4397" s="102" t="s">
        <v>275</v>
      </c>
      <c r="F4397" s="102" t="s">
        <v>8582</v>
      </c>
      <c r="H4397" s="102">
        <v>45528</v>
      </c>
      <c r="I4397" s="102" t="s">
        <v>280</v>
      </c>
      <c r="J4397" s="102" t="s">
        <v>1</v>
      </c>
      <c r="K4397" s="102" t="s">
        <v>2</v>
      </c>
      <c r="L4397" s="102" t="s">
        <v>24</v>
      </c>
      <c r="M4397" s="102" t="s">
        <v>1074</v>
      </c>
      <c r="N4397" s="102">
        <v>6</v>
      </c>
      <c r="O4397" s="102" t="s">
        <v>1075</v>
      </c>
    </row>
    <row r="4398" spans="1:15" x14ac:dyDescent="0.25">
      <c r="A4398" s="102" t="s">
        <v>6350</v>
      </c>
      <c r="B4398" s="103" t="s">
        <v>6351</v>
      </c>
      <c r="C4398" s="103" t="s">
        <v>3925</v>
      </c>
      <c r="D4398" s="102" t="s">
        <v>6095</v>
      </c>
      <c r="E4398" s="102" t="s">
        <v>275</v>
      </c>
      <c r="F4398" s="102" t="s">
        <v>8583</v>
      </c>
      <c r="H4398" s="102">
        <v>45528</v>
      </c>
      <c r="I4398" s="102" t="s">
        <v>280</v>
      </c>
      <c r="J4398" s="102" t="s">
        <v>1</v>
      </c>
      <c r="K4398" s="102" t="s">
        <v>2</v>
      </c>
      <c r="L4398" s="102" t="s">
        <v>24</v>
      </c>
      <c r="M4398" s="102" t="s">
        <v>1074</v>
      </c>
      <c r="N4398" s="102">
        <v>6</v>
      </c>
      <c r="O4398" s="102" t="s">
        <v>1075</v>
      </c>
    </row>
    <row r="4399" spans="1:15" x14ac:dyDescent="0.25">
      <c r="A4399" s="102" t="s">
        <v>6353</v>
      </c>
      <c r="B4399" s="103" t="s">
        <v>2570</v>
      </c>
      <c r="C4399" s="103" t="s">
        <v>1118</v>
      </c>
      <c r="D4399" s="102" t="s">
        <v>6095</v>
      </c>
      <c r="E4399" s="102" t="s">
        <v>275</v>
      </c>
      <c r="F4399" s="102" t="s">
        <v>8584</v>
      </c>
      <c r="H4399" s="102">
        <v>45528</v>
      </c>
      <c r="I4399" s="102" t="s">
        <v>280</v>
      </c>
      <c r="J4399" s="102" t="s">
        <v>1</v>
      </c>
      <c r="K4399" s="102" t="s">
        <v>2</v>
      </c>
      <c r="L4399" s="102" t="s">
        <v>24</v>
      </c>
      <c r="M4399" s="102" t="s">
        <v>1074</v>
      </c>
      <c r="N4399" s="102">
        <v>6</v>
      </c>
      <c r="O4399" s="102" t="s">
        <v>1075</v>
      </c>
    </row>
    <row r="4400" spans="1:15" x14ac:dyDescent="0.25">
      <c r="A4400" s="102" t="s">
        <v>8585</v>
      </c>
      <c r="B4400" s="103" t="s">
        <v>1997</v>
      </c>
      <c r="C4400" s="103" t="s">
        <v>1118</v>
      </c>
      <c r="D4400" s="102" t="s">
        <v>152</v>
      </c>
      <c r="E4400" s="102" t="s">
        <v>275</v>
      </c>
      <c r="F4400" s="102" t="s">
        <v>8586</v>
      </c>
      <c r="H4400" s="102">
        <v>45528</v>
      </c>
      <c r="I4400" s="102" t="s">
        <v>280</v>
      </c>
      <c r="J4400" s="102" t="s">
        <v>1</v>
      </c>
      <c r="K4400" s="102" t="s">
        <v>2</v>
      </c>
      <c r="L4400" s="102" t="s">
        <v>24</v>
      </c>
      <c r="M4400" s="102" t="s">
        <v>1074</v>
      </c>
      <c r="N4400" s="102">
        <v>6</v>
      </c>
      <c r="O4400" s="102" t="s">
        <v>1075</v>
      </c>
    </row>
    <row r="4401" spans="1:15" x14ac:dyDescent="0.25">
      <c r="A4401" s="102" t="s">
        <v>8587</v>
      </c>
      <c r="B4401" s="103" t="s">
        <v>1997</v>
      </c>
      <c r="C4401" s="103" t="s">
        <v>1118</v>
      </c>
      <c r="D4401" s="102" t="s">
        <v>570</v>
      </c>
      <c r="E4401" s="102" t="s">
        <v>275</v>
      </c>
      <c r="F4401" s="102" t="s">
        <v>8588</v>
      </c>
      <c r="H4401" s="102">
        <v>45528</v>
      </c>
      <c r="I4401" s="102" t="s">
        <v>280</v>
      </c>
      <c r="J4401" s="102" t="s">
        <v>1</v>
      </c>
      <c r="K4401" s="102" t="s">
        <v>2</v>
      </c>
      <c r="L4401" s="102" t="s">
        <v>24</v>
      </c>
      <c r="M4401" s="102" t="s">
        <v>1074</v>
      </c>
      <c r="N4401" s="102">
        <v>6</v>
      </c>
      <c r="O4401" s="102" t="s">
        <v>1075</v>
      </c>
    </row>
    <row r="4402" spans="1:15" x14ac:dyDescent="0.25">
      <c r="A4402" s="102" t="s">
        <v>1140</v>
      </c>
      <c r="B4402" s="103" t="s">
        <v>6048</v>
      </c>
      <c r="C4402" s="103" t="s">
        <v>274</v>
      </c>
      <c r="D4402" s="102" t="s">
        <v>6095</v>
      </c>
      <c r="E4402" s="102" t="s">
        <v>275</v>
      </c>
      <c r="F4402" s="102" t="s">
        <v>8589</v>
      </c>
      <c r="H4402" s="102">
        <v>45528</v>
      </c>
      <c r="I4402" s="102" t="s">
        <v>280</v>
      </c>
      <c r="J4402" s="102" t="s">
        <v>1</v>
      </c>
      <c r="K4402" s="102" t="s">
        <v>2</v>
      </c>
      <c r="L4402" s="102" t="s">
        <v>24</v>
      </c>
      <c r="M4402" s="102" t="s">
        <v>1074</v>
      </c>
      <c r="N4402" s="102">
        <v>6</v>
      </c>
      <c r="O4402" s="102" t="s">
        <v>1075</v>
      </c>
    </row>
    <row r="4403" spans="1:15" x14ac:dyDescent="0.25">
      <c r="A4403" s="102" t="s">
        <v>1140</v>
      </c>
      <c r="B4403" s="103" t="s">
        <v>1091</v>
      </c>
      <c r="C4403" s="103" t="s">
        <v>277</v>
      </c>
      <c r="D4403" s="102" t="s">
        <v>6095</v>
      </c>
      <c r="E4403" s="102" t="s">
        <v>275</v>
      </c>
      <c r="F4403" s="102" t="s">
        <v>8590</v>
      </c>
      <c r="H4403" s="102">
        <v>45528</v>
      </c>
      <c r="I4403" s="102" t="s">
        <v>280</v>
      </c>
      <c r="J4403" s="102" t="s">
        <v>1</v>
      </c>
      <c r="K4403" s="102" t="s">
        <v>2</v>
      </c>
      <c r="L4403" s="102" t="s">
        <v>24</v>
      </c>
      <c r="M4403" s="102" t="s">
        <v>1074</v>
      </c>
      <c r="N4403" s="102">
        <v>6</v>
      </c>
      <c r="O4403" s="102" t="s">
        <v>1075</v>
      </c>
    </row>
    <row r="4404" spans="1:15" x14ac:dyDescent="0.25">
      <c r="A4404" s="102" t="s">
        <v>1140</v>
      </c>
      <c r="B4404" s="103" t="s">
        <v>1080</v>
      </c>
      <c r="C4404" s="103" t="s">
        <v>1118</v>
      </c>
      <c r="D4404" s="102" t="s">
        <v>570</v>
      </c>
      <c r="E4404" s="102" t="s">
        <v>275</v>
      </c>
      <c r="F4404" s="102" t="s">
        <v>2068</v>
      </c>
      <c r="H4404" s="102">
        <v>45528</v>
      </c>
      <c r="I4404" s="102" t="s">
        <v>280</v>
      </c>
      <c r="J4404" s="102" t="s">
        <v>1</v>
      </c>
      <c r="K4404" s="102" t="s">
        <v>2</v>
      </c>
      <c r="L4404" s="102" t="s">
        <v>24</v>
      </c>
      <c r="M4404" s="102" t="s">
        <v>1074</v>
      </c>
      <c r="N4404" s="102">
        <v>6</v>
      </c>
      <c r="O4404" s="102" t="s">
        <v>1075</v>
      </c>
    </row>
    <row r="4405" spans="1:15" x14ac:dyDescent="0.25">
      <c r="A4405" s="102" t="s">
        <v>1140</v>
      </c>
      <c r="B4405" s="103" t="s">
        <v>1080</v>
      </c>
      <c r="C4405" s="103" t="s">
        <v>1118</v>
      </c>
      <c r="D4405" s="102" t="s">
        <v>570</v>
      </c>
      <c r="E4405" s="102" t="s">
        <v>275</v>
      </c>
      <c r="F4405" s="102" t="s">
        <v>2068</v>
      </c>
      <c r="H4405" s="102">
        <v>45528</v>
      </c>
      <c r="I4405" s="102" t="s">
        <v>280</v>
      </c>
      <c r="J4405" s="102" t="s">
        <v>1</v>
      </c>
      <c r="K4405" s="102" t="s">
        <v>2</v>
      </c>
      <c r="L4405" s="102" t="s">
        <v>24</v>
      </c>
      <c r="M4405" s="102" t="s">
        <v>1074</v>
      </c>
      <c r="N4405" s="102">
        <v>6</v>
      </c>
      <c r="O4405" s="102" t="s">
        <v>1075</v>
      </c>
    </row>
    <row r="4406" spans="1:15" x14ac:dyDescent="0.25">
      <c r="A4406" s="102" t="s">
        <v>1140</v>
      </c>
      <c r="B4406" s="103" t="s">
        <v>2109</v>
      </c>
      <c r="C4406" s="103" t="s">
        <v>1118</v>
      </c>
      <c r="D4406" s="102" t="s">
        <v>570</v>
      </c>
      <c r="E4406" s="102" t="s">
        <v>275</v>
      </c>
      <c r="F4406" s="102" t="s">
        <v>8591</v>
      </c>
      <c r="H4406" s="102">
        <v>45528</v>
      </c>
      <c r="I4406" s="102" t="s">
        <v>280</v>
      </c>
      <c r="J4406" s="102" t="s">
        <v>1</v>
      </c>
      <c r="K4406" s="102" t="s">
        <v>2</v>
      </c>
      <c r="L4406" s="102" t="s">
        <v>24</v>
      </c>
      <c r="M4406" s="102" t="s">
        <v>1074</v>
      </c>
      <c r="N4406" s="102">
        <v>6</v>
      </c>
      <c r="O4406" s="102" t="s">
        <v>1075</v>
      </c>
    </row>
    <row r="4407" spans="1:15" x14ac:dyDescent="0.25">
      <c r="A4407" s="102" t="s">
        <v>1140</v>
      </c>
      <c r="B4407" s="103" t="s">
        <v>1395</v>
      </c>
      <c r="C4407" s="103" t="s">
        <v>274</v>
      </c>
      <c r="D4407" s="102" t="s">
        <v>152</v>
      </c>
      <c r="E4407" s="102" t="s">
        <v>275</v>
      </c>
      <c r="F4407" s="102" t="s">
        <v>8592</v>
      </c>
      <c r="H4407" s="102">
        <v>45528</v>
      </c>
      <c r="I4407" s="102" t="s">
        <v>280</v>
      </c>
      <c r="J4407" s="102" t="s">
        <v>1</v>
      </c>
      <c r="K4407" s="102" t="s">
        <v>2</v>
      </c>
      <c r="L4407" s="102" t="s">
        <v>24</v>
      </c>
      <c r="M4407" s="102" t="s">
        <v>1074</v>
      </c>
      <c r="N4407" s="102">
        <v>6</v>
      </c>
      <c r="O4407" s="102" t="s">
        <v>1075</v>
      </c>
    </row>
    <row r="4408" spans="1:15" x14ac:dyDescent="0.25">
      <c r="A4408" s="102" t="s">
        <v>8593</v>
      </c>
      <c r="B4408" s="103" t="s">
        <v>1321</v>
      </c>
      <c r="C4408" s="103" t="s">
        <v>1118</v>
      </c>
      <c r="D4408" s="102" t="s">
        <v>152</v>
      </c>
      <c r="E4408" s="102" t="s">
        <v>276</v>
      </c>
      <c r="H4408" s="102">
        <v>45528</v>
      </c>
      <c r="I4408" s="102" t="s">
        <v>280</v>
      </c>
      <c r="J4408" s="102" t="s">
        <v>1</v>
      </c>
      <c r="K4408" s="102" t="s">
        <v>2</v>
      </c>
      <c r="L4408" s="102" t="s">
        <v>24</v>
      </c>
      <c r="M4408" s="102" t="s">
        <v>1074</v>
      </c>
      <c r="N4408" s="102">
        <v>6</v>
      </c>
      <c r="O4408" s="102" t="s">
        <v>1075</v>
      </c>
    </row>
    <row r="4409" spans="1:15" x14ac:dyDescent="0.25">
      <c r="A4409" s="102" t="s">
        <v>6367</v>
      </c>
      <c r="B4409" s="103" t="s">
        <v>6368</v>
      </c>
      <c r="C4409" s="103" t="s">
        <v>1118</v>
      </c>
      <c r="D4409" s="102" t="s">
        <v>570</v>
      </c>
      <c r="E4409" s="102" t="s">
        <v>275</v>
      </c>
      <c r="F4409" s="102" t="s">
        <v>8594</v>
      </c>
      <c r="H4409" s="102">
        <v>45528</v>
      </c>
      <c r="I4409" s="102" t="s">
        <v>280</v>
      </c>
      <c r="J4409" s="102" t="s">
        <v>1</v>
      </c>
      <c r="K4409" s="102" t="s">
        <v>2</v>
      </c>
      <c r="L4409" s="102" t="s">
        <v>24</v>
      </c>
      <c r="M4409" s="102" t="s">
        <v>1074</v>
      </c>
      <c r="N4409" s="102">
        <v>6</v>
      </c>
      <c r="O4409" s="102" t="s">
        <v>1075</v>
      </c>
    </row>
    <row r="4410" spans="1:15" x14ac:dyDescent="0.25">
      <c r="A4410" s="102" t="s">
        <v>6370</v>
      </c>
      <c r="B4410" s="103" t="s">
        <v>3525</v>
      </c>
      <c r="C4410" s="103" t="s">
        <v>1118</v>
      </c>
      <c r="D4410" s="102" t="s">
        <v>152</v>
      </c>
      <c r="E4410" s="102" t="s">
        <v>275</v>
      </c>
      <c r="F4410" s="102" t="s">
        <v>8595</v>
      </c>
      <c r="H4410" s="102">
        <v>45528</v>
      </c>
      <c r="I4410" s="102" t="s">
        <v>280</v>
      </c>
      <c r="J4410" s="102" t="s">
        <v>1</v>
      </c>
      <c r="K4410" s="102" t="s">
        <v>2</v>
      </c>
      <c r="L4410" s="102" t="s">
        <v>24</v>
      </c>
      <c r="M4410" s="102" t="s">
        <v>1074</v>
      </c>
      <c r="N4410" s="102">
        <v>6</v>
      </c>
      <c r="O4410" s="102" t="s">
        <v>1075</v>
      </c>
    </row>
    <row r="4411" spans="1:15" x14ac:dyDescent="0.25">
      <c r="A4411" s="102" t="s">
        <v>6372</v>
      </c>
      <c r="B4411" s="103" t="s">
        <v>3794</v>
      </c>
      <c r="C4411" s="103" t="s">
        <v>1118</v>
      </c>
      <c r="D4411" s="102" t="s">
        <v>570</v>
      </c>
      <c r="E4411" s="102" t="s">
        <v>275</v>
      </c>
      <c r="F4411" s="102" t="s">
        <v>8596</v>
      </c>
      <c r="H4411" s="102">
        <v>45528</v>
      </c>
      <c r="I4411" s="102" t="s">
        <v>280</v>
      </c>
      <c r="J4411" s="102" t="s">
        <v>1</v>
      </c>
      <c r="K4411" s="102" t="s">
        <v>2</v>
      </c>
      <c r="L4411" s="102" t="s">
        <v>24</v>
      </c>
      <c r="M4411" s="102" t="s">
        <v>1074</v>
      </c>
      <c r="N4411" s="102">
        <v>6</v>
      </c>
      <c r="O4411" s="102" t="s">
        <v>1075</v>
      </c>
    </row>
    <row r="4412" spans="1:15" x14ac:dyDescent="0.25">
      <c r="A4412" s="102" t="s">
        <v>2582</v>
      </c>
      <c r="B4412" s="103" t="s">
        <v>1764</v>
      </c>
      <c r="C4412" s="103" t="s">
        <v>1077</v>
      </c>
      <c r="D4412" s="102" t="s">
        <v>196</v>
      </c>
      <c r="E4412" s="102" t="s">
        <v>275</v>
      </c>
      <c r="F4412" s="102" t="s">
        <v>8597</v>
      </c>
      <c r="H4412" s="102">
        <v>45528</v>
      </c>
      <c r="I4412" s="102" t="s">
        <v>280</v>
      </c>
      <c r="J4412" s="102" t="s">
        <v>1</v>
      </c>
      <c r="K4412" s="102" t="s">
        <v>2</v>
      </c>
      <c r="L4412" s="102" t="s">
        <v>24</v>
      </c>
      <c r="M4412" s="102" t="s">
        <v>1074</v>
      </c>
      <c r="N4412" s="102">
        <v>6</v>
      </c>
      <c r="O4412" s="102" t="s">
        <v>1075</v>
      </c>
    </row>
    <row r="4413" spans="1:15" x14ac:dyDescent="0.25">
      <c r="A4413" s="102" t="s">
        <v>2582</v>
      </c>
      <c r="B4413" s="103" t="s">
        <v>2150</v>
      </c>
      <c r="C4413" s="103" t="s">
        <v>1081</v>
      </c>
      <c r="D4413" s="102" t="s">
        <v>196</v>
      </c>
      <c r="E4413" s="102" t="s">
        <v>275</v>
      </c>
      <c r="F4413" s="102" t="s">
        <v>8598</v>
      </c>
      <c r="H4413" s="102">
        <v>45528</v>
      </c>
      <c r="I4413" s="102" t="s">
        <v>280</v>
      </c>
      <c r="J4413" s="102" t="s">
        <v>1</v>
      </c>
      <c r="K4413" s="102" t="s">
        <v>2</v>
      </c>
      <c r="L4413" s="102" t="s">
        <v>24</v>
      </c>
      <c r="M4413" s="102" t="s">
        <v>1082</v>
      </c>
      <c r="N4413" s="102">
        <v>6</v>
      </c>
      <c r="O4413" s="102" t="s">
        <v>1075</v>
      </c>
    </row>
    <row r="4414" spans="1:15" x14ac:dyDescent="0.25">
      <c r="A4414" s="102" t="s">
        <v>7359</v>
      </c>
      <c r="B4414" s="103" t="s">
        <v>8599</v>
      </c>
      <c r="C4414" s="103" t="s">
        <v>1118</v>
      </c>
      <c r="D4414" s="102" t="s">
        <v>152</v>
      </c>
      <c r="E4414" s="102" t="s">
        <v>275</v>
      </c>
      <c r="F4414" s="102" t="s">
        <v>8600</v>
      </c>
      <c r="H4414" s="102">
        <v>45528</v>
      </c>
      <c r="I4414" s="102" t="s">
        <v>280</v>
      </c>
      <c r="J4414" s="102" t="s">
        <v>1</v>
      </c>
      <c r="K4414" s="102" t="s">
        <v>2</v>
      </c>
      <c r="L4414" s="102" t="s">
        <v>24</v>
      </c>
      <c r="M4414" s="102" t="s">
        <v>1074</v>
      </c>
      <c r="N4414" s="102">
        <v>6</v>
      </c>
      <c r="O4414" s="102" t="s">
        <v>1075</v>
      </c>
    </row>
    <row r="4415" spans="1:15" x14ac:dyDescent="0.25">
      <c r="A4415" s="102" t="s">
        <v>2089</v>
      </c>
      <c r="B4415" s="103" t="s">
        <v>2000</v>
      </c>
      <c r="C4415" s="103" t="s">
        <v>277</v>
      </c>
      <c r="D4415" s="102" t="s">
        <v>6095</v>
      </c>
      <c r="E4415" s="102" t="s">
        <v>275</v>
      </c>
      <c r="F4415" s="102" t="s">
        <v>8601</v>
      </c>
      <c r="H4415" s="102">
        <v>45528</v>
      </c>
      <c r="I4415" s="102" t="s">
        <v>280</v>
      </c>
      <c r="J4415" s="102" t="s">
        <v>1</v>
      </c>
      <c r="K4415" s="102" t="s">
        <v>2</v>
      </c>
      <c r="L4415" s="102" t="s">
        <v>24</v>
      </c>
      <c r="M4415" s="102" t="s">
        <v>1074</v>
      </c>
      <c r="N4415" s="102">
        <v>6</v>
      </c>
      <c r="O4415" s="102" t="s">
        <v>1075</v>
      </c>
    </row>
    <row r="4416" spans="1:15" x14ac:dyDescent="0.25">
      <c r="A4416" s="102" t="s">
        <v>2089</v>
      </c>
      <c r="B4416" s="103" t="s">
        <v>1132</v>
      </c>
      <c r="C4416" s="103" t="s">
        <v>274</v>
      </c>
      <c r="D4416" s="102" t="s">
        <v>6095</v>
      </c>
      <c r="E4416" s="102" t="s">
        <v>275</v>
      </c>
      <c r="F4416" s="102" t="s">
        <v>8602</v>
      </c>
      <c r="H4416" s="102">
        <v>45528</v>
      </c>
      <c r="I4416" s="102" t="s">
        <v>280</v>
      </c>
      <c r="J4416" s="102" t="s">
        <v>1</v>
      </c>
      <c r="K4416" s="102" t="s">
        <v>2</v>
      </c>
      <c r="L4416" s="102" t="s">
        <v>24</v>
      </c>
      <c r="M4416" s="102" t="s">
        <v>1074</v>
      </c>
      <c r="N4416" s="102">
        <v>6</v>
      </c>
      <c r="O4416" s="102" t="s">
        <v>1075</v>
      </c>
    </row>
    <row r="4417" spans="1:15" x14ac:dyDescent="0.25">
      <c r="A4417" s="102" t="s">
        <v>7856</v>
      </c>
      <c r="B4417" s="103" t="s">
        <v>1895</v>
      </c>
      <c r="C4417" s="103" t="s">
        <v>274</v>
      </c>
      <c r="D4417" s="102" t="s">
        <v>152</v>
      </c>
      <c r="E4417" s="102" t="s">
        <v>276</v>
      </c>
      <c r="H4417" s="102">
        <v>45528</v>
      </c>
      <c r="I4417" s="102" t="s">
        <v>280</v>
      </c>
      <c r="J4417" s="102" t="s">
        <v>1</v>
      </c>
      <c r="K4417" s="102" t="s">
        <v>2</v>
      </c>
      <c r="L4417" s="102" t="s">
        <v>24</v>
      </c>
      <c r="M4417" s="102" t="s">
        <v>1074</v>
      </c>
      <c r="N4417" s="102">
        <v>6</v>
      </c>
      <c r="O4417" s="102" t="s">
        <v>1075</v>
      </c>
    </row>
    <row r="4418" spans="1:15" x14ac:dyDescent="0.25">
      <c r="A4418" s="102" t="s">
        <v>5962</v>
      </c>
      <c r="B4418" s="103" t="s">
        <v>7399</v>
      </c>
      <c r="C4418" s="103" t="s">
        <v>1225</v>
      </c>
      <c r="D4418" s="102" t="s">
        <v>196</v>
      </c>
      <c r="E4418" s="102" t="s">
        <v>275</v>
      </c>
      <c r="F4418" s="102" t="s">
        <v>8603</v>
      </c>
      <c r="H4418" s="102">
        <v>45528</v>
      </c>
      <c r="I4418" s="102" t="s">
        <v>280</v>
      </c>
      <c r="J4418" s="102" t="s">
        <v>1</v>
      </c>
      <c r="K4418" s="102" t="s">
        <v>2</v>
      </c>
      <c r="L4418" s="102" t="s">
        <v>24</v>
      </c>
      <c r="M4418" s="102" t="s">
        <v>1074</v>
      </c>
      <c r="N4418" s="102">
        <v>6</v>
      </c>
      <c r="O4418" s="102" t="s">
        <v>1075</v>
      </c>
    </row>
    <row r="4419" spans="1:15" x14ac:dyDescent="0.25">
      <c r="A4419" s="102" t="s">
        <v>6377</v>
      </c>
      <c r="B4419" s="103" t="s">
        <v>2931</v>
      </c>
      <c r="C4419" s="103" t="s">
        <v>274</v>
      </c>
      <c r="D4419" s="102" t="s">
        <v>570</v>
      </c>
      <c r="E4419" s="102" t="s">
        <v>275</v>
      </c>
      <c r="F4419" s="102" t="s">
        <v>8604</v>
      </c>
      <c r="H4419" s="102">
        <v>45528</v>
      </c>
      <c r="I4419" s="102" t="s">
        <v>280</v>
      </c>
      <c r="J4419" s="102" t="s">
        <v>1</v>
      </c>
      <c r="K4419" s="102" t="s">
        <v>2</v>
      </c>
      <c r="L4419" s="102" t="s">
        <v>24</v>
      </c>
      <c r="M4419" s="102" t="s">
        <v>1074</v>
      </c>
      <c r="N4419" s="102">
        <v>6</v>
      </c>
      <c r="O4419" s="102" t="s">
        <v>1075</v>
      </c>
    </row>
    <row r="4420" spans="1:15" x14ac:dyDescent="0.25">
      <c r="A4420" s="102" t="s">
        <v>6382</v>
      </c>
      <c r="B4420" s="103" t="s">
        <v>1260</v>
      </c>
      <c r="C4420" s="103" t="s">
        <v>277</v>
      </c>
      <c r="D4420" s="102" t="s">
        <v>6095</v>
      </c>
      <c r="E4420" s="102" t="s">
        <v>275</v>
      </c>
      <c r="F4420" s="102" t="s">
        <v>8605</v>
      </c>
      <c r="H4420" s="102">
        <v>45528</v>
      </c>
      <c r="I4420" s="102" t="s">
        <v>280</v>
      </c>
      <c r="J4420" s="102" t="s">
        <v>1</v>
      </c>
      <c r="K4420" s="102" t="s">
        <v>2</v>
      </c>
      <c r="L4420" s="102" t="s">
        <v>24</v>
      </c>
      <c r="M4420" s="102" t="s">
        <v>1074</v>
      </c>
      <c r="N4420" s="102">
        <v>6</v>
      </c>
      <c r="O4420" s="102" t="s">
        <v>1075</v>
      </c>
    </row>
    <row r="4421" spans="1:15" x14ac:dyDescent="0.25">
      <c r="A4421" s="102" t="s">
        <v>7994</v>
      </c>
      <c r="B4421" s="103" t="s">
        <v>1775</v>
      </c>
      <c r="C4421" s="103" t="s">
        <v>274</v>
      </c>
      <c r="D4421" s="102" t="s">
        <v>6095</v>
      </c>
      <c r="E4421" s="102" t="s">
        <v>275</v>
      </c>
      <c r="F4421" s="102" t="s">
        <v>8606</v>
      </c>
      <c r="H4421" s="102">
        <v>45528</v>
      </c>
      <c r="I4421" s="102" t="s">
        <v>280</v>
      </c>
      <c r="J4421" s="102" t="s">
        <v>1</v>
      </c>
      <c r="K4421" s="102" t="s">
        <v>2</v>
      </c>
      <c r="L4421" s="102" t="s">
        <v>24</v>
      </c>
      <c r="M4421" s="102" t="s">
        <v>1074</v>
      </c>
      <c r="N4421" s="102">
        <v>6</v>
      </c>
      <c r="O4421" s="102" t="s">
        <v>1075</v>
      </c>
    </row>
    <row r="4422" spans="1:15" x14ac:dyDescent="0.25">
      <c r="A4422" s="102" t="s">
        <v>8607</v>
      </c>
      <c r="B4422" s="103" t="s">
        <v>4780</v>
      </c>
      <c r="C4422" s="103" t="s">
        <v>1225</v>
      </c>
      <c r="D4422" s="102" t="s">
        <v>196</v>
      </c>
      <c r="E4422" s="102" t="s">
        <v>275</v>
      </c>
      <c r="F4422" s="102" t="s">
        <v>8608</v>
      </c>
      <c r="H4422" s="102">
        <v>45528</v>
      </c>
      <c r="I4422" s="102" t="s">
        <v>280</v>
      </c>
      <c r="J4422" s="102" t="s">
        <v>1</v>
      </c>
      <c r="K4422" s="102" t="s">
        <v>2</v>
      </c>
      <c r="L4422" s="102" t="s">
        <v>24</v>
      </c>
      <c r="M4422" s="102" t="s">
        <v>1074</v>
      </c>
      <c r="N4422" s="102">
        <v>6</v>
      </c>
      <c r="O4422" s="102" t="s">
        <v>1075</v>
      </c>
    </row>
    <row r="4423" spans="1:15" x14ac:dyDescent="0.25">
      <c r="A4423" s="102" t="s">
        <v>6392</v>
      </c>
      <c r="B4423" s="103" t="s">
        <v>1490</v>
      </c>
      <c r="C4423" s="103" t="s">
        <v>1077</v>
      </c>
      <c r="D4423" s="102" t="s">
        <v>196</v>
      </c>
      <c r="E4423" s="102" t="s">
        <v>275</v>
      </c>
      <c r="F4423" s="102" t="s">
        <v>8609</v>
      </c>
      <c r="H4423" s="102">
        <v>45528</v>
      </c>
      <c r="I4423" s="102" t="s">
        <v>280</v>
      </c>
      <c r="J4423" s="102" t="s">
        <v>1</v>
      </c>
      <c r="K4423" s="102" t="s">
        <v>2</v>
      </c>
      <c r="L4423" s="102" t="s">
        <v>24</v>
      </c>
      <c r="M4423" s="102" t="s">
        <v>1074</v>
      </c>
      <c r="N4423" s="102">
        <v>6</v>
      </c>
      <c r="O4423" s="102" t="s">
        <v>1075</v>
      </c>
    </row>
    <row r="4424" spans="1:15" x14ac:dyDescent="0.25">
      <c r="A4424" s="102" t="s">
        <v>6392</v>
      </c>
      <c r="B4424" s="103" t="s">
        <v>6394</v>
      </c>
      <c r="C4424" s="103" t="s">
        <v>1077</v>
      </c>
      <c r="D4424" s="102" t="s">
        <v>196</v>
      </c>
      <c r="E4424" s="102" t="s">
        <v>275</v>
      </c>
      <c r="F4424" s="102" t="s">
        <v>8610</v>
      </c>
      <c r="H4424" s="102">
        <v>45528</v>
      </c>
      <c r="I4424" s="102" t="s">
        <v>280</v>
      </c>
      <c r="J4424" s="102" t="s">
        <v>1</v>
      </c>
      <c r="K4424" s="102" t="s">
        <v>2</v>
      </c>
      <c r="L4424" s="102" t="s">
        <v>24</v>
      </c>
      <c r="M4424" s="102" t="s">
        <v>1074</v>
      </c>
      <c r="N4424" s="102">
        <v>6</v>
      </c>
      <c r="O4424" s="102" t="s">
        <v>1075</v>
      </c>
    </row>
    <row r="4425" spans="1:15" x14ac:dyDescent="0.25">
      <c r="A4425" s="102" t="s">
        <v>2103</v>
      </c>
      <c r="B4425" s="103" t="s">
        <v>6396</v>
      </c>
      <c r="C4425" s="103" t="s">
        <v>1225</v>
      </c>
      <c r="D4425" s="102" t="s">
        <v>196</v>
      </c>
      <c r="E4425" s="102" t="s">
        <v>275</v>
      </c>
      <c r="F4425" s="102" t="s">
        <v>8611</v>
      </c>
      <c r="H4425" s="102">
        <v>45528</v>
      </c>
      <c r="I4425" s="102" t="s">
        <v>280</v>
      </c>
      <c r="J4425" s="102" t="s">
        <v>1</v>
      </c>
      <c r="K4425" s="102" t="s">
        <v>2</v>
      </c>
      <c r="L4425" s="102" t="s">
        <v>24</v>
      </c>
      <c r="M4425" s="102" t="s">
        <v>1074</v>
      </c>
      <c r="N4425" s="102">
        <v>6</v>
      </c>
      <c r="O4425" s="102" t="s">
        <v>1075</v>
      </c>
    </row>
    <row r="4426" spans="1:15" x14ac:dyDescent="0.25">
      <c r="A4426" s="102" t="s">
        <v>3932</v>
      </c>
      <c r="B4426" s="103" t="s">
        <v>1478</v>
      </c>
      <c r="C4426" s="103" t="s">
        <v>274</v>
      </c>
      <c r="D4426" s="102" t="s">
        <v>152</v>
      </c>
      <c r="E4426" s="102" t="s">
        <v>275</v>
      </c>
      <c r="F4426" s="102" t="s">
        <v>8612</v>
      </c>
      <c r="H4426" s="102">
        <v>45528</v>
      </c>
      <c r="I4426" s="102" t="s">
        <v>280</v>
      </c>
      <c r="J4426" s="102" t="s">
        <v>1</v>
      </c>
      <c r="K4426" s="102" t="s">
        <v>2</v>
      </c>
      <c r="L4426" s="102" t="s">
        <v>24</v>
      </c>
      <c r="M4426" s="102" t="s">
        <v>1074</v>
      </c>
      <c r="N4426" s="102">
        <v>6</v>
      </c>
      <c r="O4426" s="102" t="s">
        <v>1075</v>
      </c>
    </row>
    <row r="4427" spans="1:15" x14ac:dyDescent="0.25">
      <c r="A4427" s="102" t="s">
        <v>8613</v>
      </c>
      <c r="B4427" s="103" t="s">
        <v>4097</v>
      </c>
      <c r="C4427" s="103" t="s">
        <v>1118</v>
      </c>
      <c r="D4427" s="102" t="s">
        <v>152</v>
      </c>
      <c r="E4427" s="102" t="s">
        <v>275</v>
      </c>
      <c r="F4427" s="102" t="s">
        <v>8614</v>
      </c>
      <c r="H4427" s="102">
        <v>45528</v>
      </c>
      <c r="I4427" s="102" t="s">
        <v>280</v>
      </c>
      <c r="J4427" s="102" t="s">
        <v>1</v>
      </c>
      <c r="K4427" s="102" t="s">
        <v>2</v>
      </c>
      <c r="L4427" s="102" t="s">
        <v>24</v>
      </c>
      <c r="M4427" s="102" t="s">
        <v>1074</v>
      </c>
      <c r="N4427" s="102">
        <v>6</v>
      </c>
      <c r="O4427" s="102" t="s">
        <v>1075</v>
      </c>
    </row>
    <row r="4428" spans="1:15" x14ac:dyDescent="0.25">
      <c r="A4428" s="102" t="s">
        <v>6398</v>
      </c>
      <c r="B4428" s="103" t="s">
        <v>1197</v>
      </c>
      <c r="C4428" s="103" t="s">
        <v>274</v>
      </c>
      <c r="D4428" s="102" t="s">
        <v>6095</v>
      </c>
      <c r="E4428" s="102" t="s">
        <v>275</v>
      </c>
      <c r="F4428" s="102" t="s">
        <v>8615</v>
      </c>
      <c r="H4428" s="102">
        <v>45528</v>
      </c>
      <c r="I4428" s="102" t="s">
        <v>280</v>
      </c>
      <c r="J4428" s="102" t="s">
        <v>1</v>
      </c>
      <c r="K4428" s="102" t="s">
        <v>2</v>
      </c>
      <c r="L4428" s="102" t="s">
        <v>24</v>
      </c>
      <c r="M4428" s="102" t="s">
        <v>1074</v>
      </c>
      <c r="N4428" s="102">
        <v>6</v>
      </c>
      <c r="O4428" s="102" t="s">
        <v>1075</v>
      </c>
    </row>
    <row r="4429" spans="1:15" x14ac:dyDescent="0.25">
      <c r="A4429" s="102" t="s">
        <v>6398</v>
      </c>
      <c r="B4429" s="103" t="s">
        <v>1078</v>
      </c>
      <c r="C4429" s="103" t="s">
        <v>1082</v>
      </c>
      <c r="D4429" s="102" t="s">
        <v>6095</v>
      </c>
      <c r="E4429" s="102" t="s">
        <v>275</v>
      </c>
      <c r="F4429" s="102" t="s">
        <v>8616</v>
      </c>
      <c r="H4429" s="102">
        <v>45528</v>
      </c>
      <c r="I4429" s="102" t="s">
        <v>280</v>
      </c>
      <c r="J4429" s="102" t="s">
        <v>1</v>
      </c>
      <c r="K4429" s="102" t="s">
        <v>2</v>
      </c>
      <c r="L4429" s="102" t="s">
        <v>24</v>
      </c>
      <c r="M4429" s="102" t="s">
        <v>1082</v>
      </c>
      <c r="N4429" s="102">
        <v>6</v>
      </c>
      <c r="O4429" s="102" t="s">
        <v>1075</v>
      </c>
    </row>
    <row r="4430" spans="1:15" x14ac:dyDescent="0.25">
      <c r="A4430" s="102" t="s">
        <v>6398</v>
      </c>
      <c r="B4430" s="103" t="s">
        <v>1895</v>
      </c>
      <c r="C4430" s="103" t="s">
        <v>274</v>
      </c>
      <c r="D4430" s="102" t="s">
        <v>6095</v>
      </c>
      <c r="E4430" s="102" t="s">
        <v>275</v>
      </c>
      <c r="F4430" s="102" t="s">
        <v>8617</v>
      </c>
      <c r="H4430" s="102">
        <v>45528</v>
      </c>
      <c r="I4430" s="102" t="s">
        <v>280</v>
      </c>
      <c r="J4430" s="102" t="s">
        <v>1</v>
      </c>
      <c r="K4430" s="102" t="s">
        <v>2</v>
      </c>
      <c r="L4430" s="102" t="s">
        <v>24</v>
      </c>
      <c r="M4430" s="102" t="s">
        <v>1074</v>
      </c>
      <c r="N4430" s="102">
        <v>6</v>
      </c>
      <c r="O4430" s="102" t="s">
        <v>1075</v>
      </c>
    </row>
    <row r="4431" spans="1:15" x14ac:dyDescent="0.25">
      <c r="A4431" s="102" t="s">
        <v>3936</v>
      </c>
      <c r="B4431" s="103" t="s">
        <v>3937</v>
      </c>
      <c r="C4431" s="103" t="s">
        <v>1077</v>
      </c>
      <c r="D4431" s="102" t="s">
        <v>196</v>
      </c>
      <c r="E4431" s="102" t="s">
        <v>275</v>
      </c>
      <c r="F4431" s="102" t="s">
        <v>8618</v>
      </c>
      <c r="H4431" s="102">
        <v>45528</v>
      </c>
      <c r="I4431" s="102" t="s">
        <v>280</v>
      </c>
      <c r="J4431" s="102" t="s">
        <v>1</v>
      </c>
      <c r="K4431" s="102" t="s">
        <v>2</v>
      </c>
      <c r="L4431" s="102" t="s">
        <v>24</v>
      </c>
      <c r="M4431" s="102" t="s">
        <v>1074</v>
      </c>
      <c r="N4431" s="102">
        <v>6</v>
      </c>
      <c r="O4431" s="102" t="s">
        <v>1075</v>
      </c>
    </row>
    <row r="4432" spans="1:15" x14ac:dyDescent="0.25">
      <c r="A4432" s="102" t="s">
        <v>3943</v>
      </c>
      <c r="B4432" s="103" t="s">
        <v>3944</v>
      </c>
      <c r="C4432" s="103" t="s">
        <v>1077</v>
      </c>
      <c r="D4432" s="102" t="s">
        <v>196</v>
      </c>
      <c r="E4432" s="102" t="s">
        <v>275</v>
      </c>
      <c r="F4432" s="102" t="s">
        <v>8619</v>
      </c>
      <c r="H4432" s="102">
        <v>45528</v>
      </c>
      <c r="I4432" s="102" t="s">
        <v>280</v>
      </c>
      <c r="J4432" s="102" t="s">
        <v>1</v>
      </c>
      <c r="K4432" s="102" t="s">
        <v>2</v>
      </c>
      <c r="L4432" s="102" t="s">
        <v>24</v>
      </c>
      <c r="M4432" s="102" t="s">
        <v>1074</v>
      </c>
      <c r="N4432" s="102">
        <v>6</v>
      </c>
      <c r="O4432" s="102" t="s">
        <v>1075</v>
      </c>
    </row>
    <row r="4433" spans="1:15" x14ac:dyDescent="0.25">
      <c r="A4433" s="102" t="s">
        <v>8620</v>
      </c>
      <c r="B4433" s="103" t="s">
        <v>2564</v>
      </c>
      <c r="C4433" s="103" t="s">
        <v>274</v>
      </c>
      <c r="D4433" s="102" t="s">
        <v>152</v>
      </c>
      <c r="E4433" s="102" t="s">
        <v>275</v>
      </c>
      <c r="F4433" s="102" t="s">
        <v>8621</v>
      </c>
      <c r="H4433" s="102">
        <v>45528</v>
      </c>
      <c r="I4433" s="102" t="s">
        <v>280</v>
      </c>
      <c r="J4433" s="102" t="s">
        <v>1</v>
      </c>
      <c r="K4433" s="102" t="s">
        <v>2</v>
      </c>
      <c r="L4433" s="102" t="s">
        <v>24</v>
      </c>
      <c r="M4433" s="102" t="s">
        <v>1074</v>
      </c>
      <c r="N4433" s="102">
        <v>6</v>
      </c>
      <c r="O4433" s="102" t="s">
        <v>1075</v>
      </c>
    </row>
    <row r="4434" spans="1:15" x14ac:dyDescent="0.25">
      <c r="A4434" s="102" t="s">
        <v>6404</v>
      </c>
      <c r="B4434" s="103" t="s">
        <v>1202</v>
      </c>
      <c r="C4434" s="103" t="s">
        <v>274</v>
      </c>
      <c r="D4434" s="102" t="s">
        <v>570</v>
      </c>
      <c r="E4434" s="102" t="s">
        <v>275</v>
      </c>
      <c r="F4434" s="102" t="s">
        <v>8622</v>
      </c>
      <c r="H4434" s="102">
        <v>45528</v>
      </c>
      <c r="I4434" s="102" t="s">
        <v>280</v>
      </c>
      <c r="J4434" s="102" t="s">
        <v>1</v>
      </c>
      <c r="K4434" s="102" t="s">
        <v>2</v>
      </c>
      <c r="L4434" s="102" t="s">
        <v>24</v>
      </c>
      <c r="M4434" s="102" t="s">
        <v>1074</v>
      </c>
      <c r="N4434" s="102">
        <v>6</v>
      </c>
      <c r="O4434" s="102" t="s">
        <v>1075</v>
      </c>
    </row>
    <row r="4435" spans="1:15" x14ac:dyDescent="0.25">
      <c r="A4435" s="102" t="s">
        <v>6404</v>
      </c>
      <c r="B4435" s="103" t="s">
        <v>1098</v>
      </c>
      <c r="C4435" s="103" t="s">
        <v>1118</v>
      </c>
      <c r="D4435" s="102" t="s">
        <v>570</v>
      </c>
      <c r="E4435" s="102" t="s">
        <v>275</v>
      </c>
      <c r="F4435" s="102" t="s">
        <v>8623</v>
      </c>
      <c r="H4435" s="102">
        <v>45528</v>
      </c>
      <c r="I4435" s="102" t="s">
        <v>280</v>
      </c>
      <c r="J4435" s="102" t="s">
        <v>1</v>
      </c>
      <c r="K4435" s="102" t="s">
        <v>2</v>
      </c>
      <c r="L4435" s="102" t="s">
        <v>24</v>
      </c>
      <c r="M4435" s="102" t="s">
        <v>1074</v>
      </c>
      <c r="N4435" s="102">
        <v>6</v>
      </c>
      <c r="O4435" s="102" t="s">
        <v>1075</v>
      </c>
    </row>
    <row r="4436" spans="1:15" x14ac:dyDescent="0.25">
      <c r="A4436" s="102" t="s">
        <v>3957</v>
      </c>
      <c r="B4436" s="103" t="s">
        <v>1122</v>
      </c>
      <c r="C4436" s="103" t="s">
        <v>1077</v>
      </c>
      <c r="D4436" s="102" t="s">
        <v>196</v>
      </c>
      <c r="E4436" s="102" t="s">
        <v>275</v>
      </c>
      <c r="F4436" s="102" t="s">
        <v>8624</v>
      </c>
      <c r="H4436" s="102">
        <v>45528</v>
      </c>
      <c r="I4436" s="102" t="s">
        <v>280</v>
      </c>
      <c r="J4436" s="102" t="s">
        <v>1</v>
      </c>
      <c r="K4436" s="102" t="s">
        <v>2</v>
      </c>
      <c r="L4436" s="102" t="s">
        <v>24</v>
      </c>
      <c r="M4436" s="102" t="s">
        <v>1074</v>
      </c>
      <c r="N4436" s="102">
        <v>6</v>
      </c>
      <c r="O4436" s="102" t="s">
        <v>1075</v>
      </c>
    </row>
    <row r="4437" spans="1:15" x14ac:dyDescent="0.25">
      <c r="A4437" s="102" t="s">
        <v>3957</v>
      </c>
      <c r="B4437" s="103" t="s">
        <v>1248</v>
      </c>
      <c r="C4437" s="103" t="s">
        <v>1225</v>
      </c>
      <c r="D4437" s="102" t="s">
        <v>196</v>
      </c>
      <c r="E4437" s="102" t="s">
        <v>275</v>
      </c>
      <c r="F4437" s="102" t="s">
        <v>8625</v>
      </c>
      <c r="H4437" s="102">
        <v>45528</v>
      </c>
      <c r="I4437" s="102" t="s">
        <v>280</v>
      </c>
      <c r="J4437" s="102" t="s">
        <v>1</v>
      </c>
      <c r="K4437" s="102" t="s">
        <v>2</v>
      </c>
      <c r="L4437" s="102" t="s">
        <v>24</v>
      </c>
      <c r="M4437" s="102" t="s">
        <v>1074</v>
      </c>
      <c r="N4437" s="102">
        <v>6</v>
      </c>
      <c r="O4437" s="102" t="s">
        <v>1075</v>
      </c>
    </row>
    <row r="4438" spans="1:15" x14ac:dyDescent="0.25">
      <c r="A4438" s="102" t="s">
        <v>3957</v>
      </c>
      <c r="B4438" s="103" t="s">
        <v>1098</v>
      </c>
      <c r="C4438" s="103" t="s">
        <v>1225</v>
      </c>
      <c r="D4438" s="102" t="s">
        <v>196</v>
      </c>
      <c r="E4438" s="102" t="s">
        <v>275</v>
      </c>
      <c r="F4438" s="102" t="s">
        <v>8626</v>
      </c>
      <c r="H4438" s="102">
        <v>45528</v>
      </c>
      <c r="I4438" s="102" t="s">
        <v>280</v>
      </c>
      <c r="J4438" s="102" t="s">
        <v>1</v>
      </c>
      <c r="K4438" s="102" t="s">
        <v>2</v>
      </c>
      <c r="L4438" s="102" t="s">
        <v>24</v>
      </c>
      <c r="M4438" s="102" t="s">
        <v>1074</v>
      </c>
      <c r="N4438" s="102">
        <v>6</v>
      </c>
      <c r="O4438" s="102" t="s">
        <v>1075</v>
      </c>
    </row>
    <row r="4439" spans="1:15" x14ac:dyDescent="0.25">
      <c r="A4439" s="102" t="s">
        <v>1188</v>
      </c>
      <c r="B4439" s="103" t="s">
        <v>1098</v>
      </c>
      <c r="C4439" s="103" t="s">
        <v>274</v>
      </c>
      <c r="D4439" s="102" t="s">
        <v>152</v>
      </c>
      <c r="E4439" s="102" t="s">
        <v>275</v>
      </c>
      <c r="F4439" s="102" t="s">
        <v>8627</v>
      </c>
      <c r="H4439" s="102">
        <v>45528</v>
      </c>
      <c r="I4439" s="102" t="s">
        <v>280</v>
      </c>
      <c r="J4439" s="102" t="s">
        <v>1</v>
      </c>
      <c r="K4439" s="102" t="s">
        <v>2</v>
      </c>
      <c r="L4439" s="102" t="s">
        <v>24</v>
      </c>
      <c r="M4439" s="102" t="s">
        <v>1074</v>
      </c>
      <c r="N4439" s="102">
        <v>6</v>
      </c>
      <c r="O4439" s="102" t="s">
        <v>1075</v>
      </c>
    </row>
    <row r="4440" spans="1:15" x14ac:dyDescent="0.25">
      <c r="A4440" s="102" t="s">
        <v>1188</v>
      </c>
      <c r="B4440" s="103" t="s">
        <v>2236</v>
      </c>
      <c r="C4440" s="103" t="s">
        <v>274</v>
      </c>
      <c r="D4440" s="102" t="s">
        <v>152</v>
      </c>
      <c r="E4440" s="102" t="s">
        <v>275</v>
      </c>
      <c r="F4440" s="102" t="s">
        <v>8628</v>
      </c>
      <c r="H4440" s="102">
        <v>45528</v>
      </c>
      <c r="I4440" s="102" t="s">
        <v>280</v>
      </c>
      <c r="J4440" s="102" t="s">
        <v>1</v>
      </c>
      <c r="K4440" s="102" t="s">
        <v>2</v>
      </c>
      <c r="L4440" s="102" t="s">
        <v>24</v>
      </c>
      <c r="M4440" s="102" t="s">
        <v>1074</v>
      </c>
      <c r="N4440" s="102">
        <v>6</v>
      </c>
      <c r="O4440" s="102" t="s">
        <v>1075</v>
      </c>
    </row>
    <row r="4441" spans="1:15" x14ac:dyDescent="0.25">
      <c r="A4441" s="102" t="s">
        <v>8629</v>
      </c>
      <c r="B4441" s="103" t="s">
        <v>8630</v>
      </c>
      <c r="C4441" s="103" t="s">
        <v>277</v>
      </c>
      <c r="D4441" s="102" t="s">
        <v>6095</v>
      </c>
      <c r="E4441" s="102" t="s">
        <v>275</v>
      </c>
      <c r="F4441" s="102" t="s">
        <v>8631</v>
      </c>
      <c r="H4441" s="102">
        <v>45528</v>
      </c>
      <c r="I4441" s="102" t="s">
        <v>280</v>
      </c>
      <c r="J4441" s="102" t="s">
        <v>1</v>
      </c>
      <c r="K4441" s="102" t="s">
        <v>2</v>
      </c>
      <c r="L4441" s="102" t="s">
        <v>24</v>
      </c>
      <c r="M4441" s="102" t="s">
        <v>1074</v>
      </c>
      <c r="N4441" s="102">
        <v>6</v>
      </c>
      <c r="O4441" s="102" t="s">
        <v>1075</v>
      </c>
    </row>
    <row r="4442" spans="1:15" x14ac:dyDescent="0.25">
      <c r="A4442" s="102" t="s">
        <v>8632</v>
      </c>
      <c r="B4442" s="103" t="s">
        <v>1618</v>
      </c>
      <c r="C4442" s="103" t="s">
        <v>1077</v>
      </c>
      <c r="D4442" s="102" t="s">
        <v>196</v>
      </c>
      <c r="E4442" s="102" t="s">
        <v>275</v>
      </c>
      <c r="F4442" s="102" t="s">
        <v>8633</v>
      </c>
      <c r="H4442" s="102">
        <v>45528</v>
      </c>
      <c r="I4442" s="102" t="s">
        <v>280</v>
      </c>
      <c r="J4442" s="102" t="s">
        <v>1</v>
      </c>
      <c r="K4442" s="102" t="s">
        <v>2</v>
      </c>
      <c r="L4442" s="102" t="s">
        <v>24</v>
      </c>
      <c r="M4442" s="102" t="s">
        <v>1074</v>
      </c>
      <c r="N4442" s="102">
        <v>6</v>
      </c>
      <c r="O4442" s="102" t="s">
        <v>1075</v>
      </c>
    </row>
    <row r="4443" spans="1:15" x14ac:dyDescent="0.25">
      <c r="A4443" s="102" t="s">
        <v>1840</v>
      </c>
      <c r="B4443" s="103" t="s">
        <v>1254</v>
      </c>
      <c r="C4443" s="103" t="s">
        <v>1225</v>
      </c>
      <c r="D4443" s="102" t="s">
        <v>196</v>
      </c>
      <c r="E4443" s="102" t="s">
        <v>275</v>
      </c>
      <c r="F4443" s="102" t="s">
        <v>8634</v>
      </c>
      <c r="H4443" s="102">
        <v>45528</v>
      </c>
      <c r="I4443" s="102" t="s">
        <v>280</v>
      </c>
      <c r="J4443" s="102" t="s">
        <v>1</v>
      </c>
      <c r="K4443" s="102" t="s">
        <v>2</v>
      </c>
      <c r="L4443" s="102" t="s">
        <v>24</v>
      </c>
      <c r="M4443" s="102" t="s">
        <v>1074</v>
      </c>
      <c r="N4443" s="102">
        <v>6</v>
      </c>
      <c r="O4443" s="102" t="s">
        <v>1075</v>
      </c>
    </row>
    <row r="4444" spans="1:15" x14ac:dyDescent="0.25">
      <c r="A4444" s="102" t="s">
        <v>3979</v>
      </c>
      <c r="B4444" s="103" t="s">
        <v>3480</v>
      </c>
      <c r="C4444" s="103" t="s">
        <v>1118</v>
      </c>
      <c r="D4444" s="102" t="s">
        <v>152</v>
      </c>
      <c r="E4444" s="102" t="s">
        <v>275</v>
      </c>
      <c r="F4444" s="102" t="s">
        <v>8635</v>
      </c>
      <c r="H4444" s="102">
        <v>45528</v>
      </c>
      <c r="I4444" s="102" t="s">
        <v>280</v>
      </c>
      <c r="J4444" s="102" t="s">
        <v>1</v>
      </c>
      <c r="K4444" s="102" t="s">
        <v>2</v>
      </c>
      <c r="L4444" s="102" t="s">
        <v>24</v>
      </c>
      <c r="M4444" s="102" t="s">
        <v>1074</v>
      </c>
      <c r="N4444" s="102">
        <v>6</v>
      </c>
      <c r="O4444" s="102" t="s">
        <v>1075</v>
      </c>
    </row>
    <row r="4445" spans="1:15" x14ac:dyDescent="0.25">
      <c r="A4445" s="102" t="s">
        <v>3981</v>
      </c>
      <c r="B4445" s="103" t="s">
        <v>1080</v>
      </c>
      <c r="C4445" s="103" t="s">
        <v>1225</v>
      </c>
      <c r="D4445" s="102" t="s">
        <v>196</v>
      </c>
      <c r="E4445" s="102" t="s">
        <v>275</v>
      </c>
      <c r="F4445" s="102" t="s">
        <v>8636</v>
      </c>
      <c r="H4445" s="102">
        <v>45528</v>
      </c>
      <c r="I4445" s="102" t="s">
        <v>280</v>
      </c>
      <c r="J4445" s="102" t="s">
        <v>1</v>
      </c>
      <c r="K4445" s="102" t="s">
        <v>2</v>
      </c>
      <c r="L4445" s="102" t="s">
        <v>24</v>
      </c>
      <c r="M4445" s="102" t="s">
        <v>1074</v>
      </c>
      <c r="N4445" s="102">
        <v>6</v>
      </c>
      <c r="O4445" s="102" t="s">
        <v>1075</v>
      </c>
    </row>
    <row r="4446" spans="1:15" x14ac:dyDescent="0.25">
      <c r="A4446" s="102" t="s">
        <v>1210</v>
      </c>
      <c r="B4446" s="103" t="s">
        <v>2109</v>
      </c>
      <c r="C4446" s="103" t="s">
        <v>1077</v>
      </c>
      <c r="D4446" s="102" t="s">
        <v>196</v>
      </c>
      <c r="E4446" s="102" t="s">
        <v>275</v>
      </c>
      <c r="F4446" s="102" t="s">
        <v>8637</v>
      </c>
      <c r="H4446" s="102">
        <v>45528</v>
      </c>
      <c r="I4446" s="102" t="s">
        <v>280</v>
      </c>
      <c r="J4446" s="102" t="s">
        <v>1</v>
      </c>
      <c r="K4446" s="102" t="s">
        <v>2</v>
      </c>
      <c r="L4446" s="102" t="s">
        <v>24</v>
      </c>
      <c r="M4446" s="102" t="s">
        <v>1074</v>
      </c>
      <c r="N4446" s="102">
        <v>6</v>
      </c>
      <c r="O4446" s="102" t="s">
        <v>1075</v>
      </c>
    </row>
    <row r="4447" spans="1:15" x14ac:dyDescent="0.25">
      <c r="A4447" s="102" t="s">
        <v>6413</v>
      </c>
      <c r="B4447" s="103" t="s">
        <v>1448</v>
      </c>
      <c r="C4447" s="103" t="s">
        <v>277</v>
      </c>
      <c r="D4447" s="102" t="s">
        <v>6095</v>
      </c>
      <c r="E4447" s="102" t="s">
        <v>275</v>
      </c>
      <c r="F4447" s="102" t="s">
        <v>8638</v>
      </c>
      <c r="H4447" s="102">
        <v>45528</v>
      </c>
      <c r="I4447" s="102" t="s">
        <v>280</v>
      </c>
      <c r="J4447" s="102" t="s">
        <v>1</v>
      </c>
      <c r="K4447" s="102" t="s">
        <v>2</v>
      </c>
      <c r="L4447" s="102" t="s">
        <v>24</v>
      </c>
      <c r="M4447" s="102" t="s">
        <v>1074</v>
      </c>
      <c r="N4447" s="102">
        <v>6</v>
      </c>
      <c r="O4447" s="102" t="s">
        <v>1075</v>
      </c>
    </row>
    <row r="4448" spans="1:15" x14ac:dyDescent="0.25">
      <c r="A4448" s="102" t="s">
        <v>3988</v>
      </c>
      <c r="B4448" s="103" t="s">
        <v>2228</v>
      </c>
      <c r="C4448" s="103" t="s">
        <v>1077</v>
      </c>
      <c r="D4448" s="102" t="s">
        <v>196</v>
      </c>
      <c r="E4448" s="102" t="s">
        <v>275</v>
      </c>
      <c r="F4448" s="102" t="s">
        <v>8639</v>
      </c>
      <c r="H4448" s="102">
        <v>45528</v>
      </c>
      <c r="I4448" s="102" t="s">
        <v>280</v>
      </c>
      <c r="J4448" s="102" t="s">
        <v>1</v>
      </c>
      <c r="K4448" s="102" t="s">
        <v>2</v>
      </c>
      <c r="L4448" s="102" t="s">
        <v>24</v>
      </c>
      <c r="M4448" s="102" t="s">
        <v>1074</v>
      </c>
      <c r="N4448" s="102">
        <v>6</v>
      </c>
      <c r="O4448" s="102" t="s">
        <v>1075</v>
      </c>
    </row>
    <row r="4449" spans="1:15" x14ac:dyDescent="0.25">
      <c r="A4449" s="102" t="s">
        <v>2123</v>
      </c>
      <c r="B4449" s="103" t="s">
        <v>1368</v>
      </c>
      <c r="C4449" s="103" t="s">
        <v>1225</v>
      </c>
      <c r="D4449" s="102" t="s">
        <v>196</v>
      </c>
      <c r="E4449" s="102" t="s">
        <v>275</v>
      </c>
      <c r="F4449" s="102" t="s">
        <v>8640</v>
      </c>
      <c r="H4449" s="102">
        <v>45528</v>
      </c>
      <c r="I4449" s="102" t="s">
        <v>280</v>
      </c>
      <c r="J4449" s="102" t="s">
        <v>1</v>
      </c>
      <c r="K4449" s="102" t="s">
        <v>2</v>
      </c>
      <c r="L4449" s="102" t="s">
        <v>24</v>
      </c>
      <c r="M4449" s="102" t="s">
        <v>1074</v>
      </c>
      <c r="N4449" s="102">
        <v>6</v>
      </c>
      <c r="O4449" s="102" t="s">
        <v>1075</v>
      </c>
    </row>
    <row r="4450" spans="1:15" x14ac:dyDescent="0.25">
      <c r="A4450" s="102" t="s">
        <v>1120</v>
      </c>
      <c r="B4450" s="103" t="s">
        <v>6417</v>
      </c>
      <c r="C4450" s="103" t="s">
        <v>1118</v>
      </c>
      <c r="D4450" s="102" t="s">
        <v>6095</v>
      </c>
      <c r="E4450" s="102" t="s">
        <v>275</v>
      </c>
      <c r="F4450" s="102" t="s">
        <v>8641</v>
      </c>
      <c r="H4450" s="102">
        <v>45528</v>
      </c>
      <c r="I4450" s="102" t="s">
        <v>280</v>
      </c>
      <c r="J4450" s="102" t="s">
        <v>1</v>
      </c>
      <c r="K4450" s="102" t="s">
        <v>2</v>
      </c>
      <c r="L4450" s="102" t="s">
        <v>24</v>
      </c>
      <c r="M4450" s="102" t="s">
        <v>1074</v>
      </c>
      <c r="N4450" s="102">
        <v>6</v>
      </c>
      <c r="O4450" s="102" t="s">
        <v>1075</v>
      </c>
    </row>
    <row r="4451" spans="1:15" x14ac:dyDescent="0.25">
      <c r="A4451" s="102" t="s">
        <v>3994</v>
      </c>
      <c r="B4451" s="103" t="s">
        <v>3995</v>
      </c>
      <c r="C4451" s="103" t="s">
        <v>1077</v>
      </c>
      <c r="D4451" s="102" t="s">
        <v>196</v>
      </c>
      <c r="E4451" s="102" t="s">
        <v>275</v>
      </c>
      <c r="F4451" s="102" t="s">
        <v>8642</v>
      </c>
      <c r="H4451" s="102">
        <v>45528</v>
      </c>
      <c r="I4451" s="102" t="s">
        <v>280</v>
      </c>
      <c r="J4451" s="102" t="s">
        <v>1</v>
      </c>
      <c r="K4451" s="102" t="s">
        <v>2</v>
      </c>
      <c r="L4451" s="102" t="s">
        <v>24</v>
      </c>
      <c r="M4451" s="102" t="s">
        <v>1074</v>
      </c>
      <c r="N4451" s="102">
        <v>6</v>
      </c>
      <c r="O4451" s="102" t="s">
        <v>1075</v>
      </c>
    </row>
    <row r="4452" spans="1:15" x14ac:dyDescent="0.25">
      <c r="A4452" s="102" t="s">
        <v>6420</v>
      </c>
      <c r="B4452" s="103" t="s">
        <v>1672</v>
      </c>
      <c r="C4452" s="103" t="s">
        <v>1077</v>
      </c>
      <c r="D4452" s="102" t="s">
        <v>196</v>
      </c>
      <c r="E4452" s="102" t="s">
        <v>275</v>
      </c>
      <c r="F4452" s="102" t="s">
        <v>8643</v>
      </c>
      <c r="H4452" s="102">
        <v>45528</v>
      </c>
      <c r="I4452" s="102" t="s">
        <v>280</v>
      </c>
      <c r="J4452" s="102" t="s">
        <v>1</v>
      </c>
      <c r="K4452" s="102" t="s">
        <v>2</v>
      </c>
      <c r="L4452" s="102" t="s">
        <v>24</v>
      </c>
      <c r="M4452" s="102" t="s">
        <v>1074</v>
      </c>
      <c r="N4452" s="102">
        <v>6</v>
      </c>
      <c r="O4452" s="102" t="s">
        <v>1075</v>
      </c>
    </row>
    <row r="4453" spans="1:15" x14ac:dyDescent="0.25">
      <c r="A4453" s="102" t="s">
        <v>3997</v>
      </c>
      <c r="B4453" s="103" t="s">
        <v>2573</v>
      </c>
      <c r="C4453" s="103" t="s">
        <v>1118</v>
      </c>
      <c r="D4453" s="102" t="s">
        <v>152</v>
      </c>
      <c r="E4453" s="102" t="s">
        <v>275</v>
      </c>
      <c r="F4453" s="102" t="s">
        <v>8644</v>
      </c>
      <c r="H4453" s="102">
        <v>45528</v>
      </c>
      <c r="I4453" s="102" t="s">
        <v>280</v>
      </c>
      <c r="J4453" s="102" t="s">
        <v>1</v>
      </c>
      <c r="K4453" s="102" t="s">
        <v>2</v>
      </c>
      <c r="L4453" s="102" t="s">
        <v>24</v>
      </c>
      <c r="M4453" s="102" t="s">
        <v>1074</v>
      </c>
      <c r="N4453" s="102">
        <v>6</v>
      </c>
      <c r="O4453" s="102" t="s">
        <v>1075</v>
      </c>
    </row>
    <row r="4454" spans="1:15" x14ac:dyDescent="0.25">
      <c r="A4454" s="102" t="s">
        <v>5984</v>
      </c>
      <c r="B4454" s="103" t="s">
        <v>1445</v>
      </c>
      <c r="C4454" s="103" t="s">
        <v>277</v>
      </c>
      <c r="D4454" s="102" t="s">
        <v>6095</v>
      </c>
      <c r="E4454" s="102" t="s">
        <v>275</v>
      </c>
      <c r="F4454" s="102" t="s">
        <v>8645</v>
      </c>
      <c r="H4454" s="102">
        <v>45528</v>
      </c>
      <c r="I4454" s="102" t="s">
        <v>280</v>
      </c>
      <c r="J4454" s="102" t="s">
        <v>1</v>
      </c>
      <c r="K4454" s="102" t="s">
        <v>2</v>
      </c>
      <c r="L4454" s="102" t="s">
        <v>24</v>
      </c>
      <c r="M4454" s="102" t="s">
        <v>1074</v>
      </c>
      <c r="N4454" s="102">
        <v>6</v>
      </c>
      <c r="O4454" s="102" t="s">
        <v>1075</v>
      </c>
    </row>
    <row r="4455" spans="1:15" x14ac:dyDescent="0.25">
      <c r="A4455" s="102" t="s">
        <v>8646</v>
      </c>
      <c r="B4455" s="103" t="s">
        <v>1764</v>
      </c>
      <c r="C4455" s="103" t="s">
        <v>1077</v>
      </c>
      <c r="D4455" s="102" t="s">
        <v>196</v>
      </c>
      <c r="E4455" s="102" t="s">
        <v>275</v>
      </c>
      <c r="F4455" s="102" t="s">
        <v>8647</v>
      </c>
      <c r="H4455" s="102">
        <v>45528</v>
      </c>
      <c r="I4455" s="102" t="s">
        <v>280</v>
      </c>
      <c r="J4455" s="102" t="s">
        <v>1</v>
      </c>
      <c r="K4455" s="102" t="s">
        <v>2</v>
      </c>
      <c r="L4455" s="102" t="s">
        <v>24</v>
      </c>
      <c r="M4455" s="102" t="s">
        <v>1074</v>
      </c>
      <c r="N4455" s="102">
        <v>6</v>
      </c>
      <c r="O4455" s="102" t="s">
        <v>1075</v>
      </c>
    </row>
    <row r="4456" spans="1:15" x14ac:dyDescent="0.25">
      <c r="A4456" s="102" t="s">
        <v>4001</v>
      </c>
      <c r="B4456" s="103" t="s">
        <v>1080</v>
      </c>
      <c r="C4456" s="103" t="s">
        <v>1118</v>
      </c>
      <c r="D4456" s="102" t="s">
        <v>152</v>
      </c>
      <c r="E4456" s="102" t="s">
        <v>275</v>
      </c>
      <c r="F4456" s="102" t="s">
        <v>8648</v>
      </c>
      <c r="H4456" s="102">
        <v>45528</v>
      </c>
      <c r="I4456" s="102" t="s">
        <v>280</v>
      </c>
      <c r="J4456" s="102" t="s">
        <v>1</v>
      </c>
      <c r="K4456" s="102" t="s">
        <v>2</v>
      </c>
      <c r="L4456" s="102" t="s">
        <v>24</v>
      </c>
      <c r="M4456" s="102" t="s">
        <v>1074</v>
      </c>
      <c r="N4456" s="102">
        <v>6</v>
      </c>
      <c r="O4456" s="102" t="s">
        <v>1075</v>
      </c>
    </row>
    <row r="4457" spans="1:15" x14ac:dyDescent="0.25">
      <c r="A4457" s="102" t="s">
        <v>6430</v>
      </c>
      <c r="B4457" s="103" t="s">
        <v>2109</v>
      </c>
      <c r="C4457" s="103" t="s">
        <v>277</v>
      </c>
      <c r="D4457" s="102" t="s">
        <v>6095</v>
      </c>
      <c r="E4457" s="102" t="s">
        <v>275</v>
      </c>
      <c r="F4457" s="102" t="s">
        <v>8649</v>
      </c>
      <c r="H4457" s="102">
        <v>45528</v>
      </c>
      <c r="I4457" s="102" t="s">
        <v>280</v>
      </c>
      <c r="J4457" s="102" t="s">
        <v>1</v>
      </c>
      <c r="K4457" s="102" t="s">
        <v>2</v>
      </c>
      <c r="L4457" s="102" t="s">
        <v>24</v>
      </c>
      <c r="M4457" s="102" t="s">
        <v>1074</v>
      </c>
      <c r="N4457" s="102">
        <v>6</v>
      </c>
      <c r="O4457" s="102" t="s">
        <v>1075</v>
      </c>
    </row>
    <row r="4458" spans="1:15" x14ac:dyDescent="0.25">
      <c r="A4458" s="102" t="s">
        <v>6432</v>
      </c>
      <c r="B4458" s="103" t="s">
        <v>3113</v>
      </c>
      <c r="C4458" s="103" t="s">
        <v>1118</v>
      </c>
      <c r="D4458" s="102" t="s">
        <v>6095</v>
      </c>
      <c r="E4458" s="102" t="s">
        <v>275</v>
      </c>
      <c r="F4458" s="102" t="s">
        <v>8650</v>
      </c>
      <c r="H4458" s="102">
        <v>45528</v>
      </c>
      <c r="I4458" s="102" t="s">
        <v>280</v>
      </c>
      <c r="J4458" s="102" t="s">
        <v>1</v>
      </c>
      <c r="K4458" s="102" t="s">
        <v>2</v>
      </c>
      <c r="L4458" s="102" t="s">
        <v>24</v>
      </c>
      <c r="M4458" s="102" t="s">
        <v>1074</v>
      </c>
      <c r="N4458" s="102">
        <v>6</v>
      </c>
      <c r="O4458" s="102" t="s">
        <v>1075</v>
      </c>
    </row>
    <row r="4459" spans="1:15" x14ac:dyDescent="0.25">
      <c r="A4459" s="102" t="s">
        <v>4006</v>
      </c>
      <c r="B4459" s="103" t="s">
        <v>3310</v>
      </c>
      <c r="C4459" s="103" t="s">
        <v>1118</v>
      </c>
      <c r="D4459" s="102" t="s">
        <v>152</v>
      </c>
      <c r="E4459" s="102" t="s">
        <v>276</v>
      </c>
      <c r="H4459" s="102">
        <v>45528</v>
      </c>
      <c r="I4459" s="102" t="s">
        <v>280</v>
      </c>
      <c r="J4459" s="102" t="s">
        <v>1</v>
      </c>
      <c r="K4459" s="102" t="s">
        <v>2</v>
      </c>
      <c r="L4459" s="102" t="s">
        <v>24</v>
      </c>
      <c r="M4459" s="102" t="s">
        <v>1074</v>
      </c>
      <c r="N4459" s="102">
        <v>6</v>
      </c>
      <c r="O4459" s="102" t="s">
        <v>1075</v>
      </c>
    </row>
    <row r="4460" spans="1:15" x14ac:dyDescent="0.25">
      <c r="A4460" s="102" t="s">
        <v>8651</v>
      </c>
      <c r="B4460" s="103" t="s">
        <v>1122</v>
      </c>
      <c r="C4460" s="103" t="s">
        <v>1077</v>
      </c>
      <c r="D4460" s="102" t="s">
        <v>196</v>
      </c>
      <c r="E4460" s="102" t="s">
        <v>275</v>
      </c>
      <c r="F4460" s="102" t="s">
        <v>8652</v>
      </c>
      <c r="H4460" s="102">
        <v>45528</v>
      </c>
      <c r="I4460" s="102" t="s">
        <v>280</v>
      </c>
      <c r="J4460" s="102" t="s">
        <v>1</v>
      </c>
      <c r="K4460" s="102" t="s">
        <v>2</v>
      </c>
      <c r="L4460" s="102" t="s">
        <v>24</v>
      </c>
      <c r="M4460" s="102" t="s">
        <v>1074</v>
      </c>
      <c r="N4460" s="102">
        <v>6</v>
      </c>
      <c r="O4460" s="102" t="s">
        <v>1075</v>
      </c>
    </row>
    <row r="4461" spans="1:15" x14ac:dyDescent="0.25">
      <c r="A4461" s="102" t="s">
        <v>8651</v>
      </c>
      <c r="B4461" s="103" t="s">
        <v>1690</v>
      </c>
      <c r="C4461" s="103" t="s">
        <v>1225</v>
      </c>
      <c r="D4461" s="102" t="s">
        <v>196</v>
      </c>
      <c r="E4461" s="102" t="s">
        <v>275</v>
      </c>
      <c r="F4461" s="102" t="s">
        <v>8653</v>
      </c>
      <c r="H4461" s="102">
        <v>45528</v>
      </c>
      <c r="I4461" s="102" t="s">
        <v>280</v>
      </c>
      <c r="J4461" s="102" t="s">
        <v>1</v>
      </c>
      <c r="K4461" s="102" t="s">
        <v>2</v>
      </c>
      <c r="L4461" s="102" t="s">
        <v>24</v>
      </c>
      <c r="M4461" s="102" t="s">
        <v>1074</v>
      </c>
      <c r="N4461" s="102">
        <v>6</v>
      </c>
      <c r="O4461" s="102" t="s">
        <v>1075</v>
      </c>
    </row>
    <row r="4462" spans="1:15" x14ac:dyDescent="0.25">
      <c r="A4462" s="102" t="s">
        <v>4010</v>
      </c>
      <c r="B4462" s="103" t="s">
        <v>1214</v>
      </c>
      <c r="C4462" s="103" t="s">
        <v>1077</v>
      </c>
      <c r="D4462" s="102" t="s">
        <v>196</v>
      </c>
      <c r="E4462" s="102" t="s">
        <v>275</v>
      </c>
      <c r="F4462" s="102" t="s">
        <v>8654</v>
      </c>
      <c r="H4462" s="102">
        <v>45528</v>
      </c>
      <c r="I4462" s="102" t="s">
        <v>280</v>
      </c>
      <c r="J4462" s="102" t="s">
        <v>1</v>
      </c>
      <c r="K4462" s="102" t="s">
        <v>2</v>
      </c>
      <c r="L4462" s="102" t="s">
        <v>24</v>
      </c>
      <c r="M4462" s="102" t="s">
        <v>1074</v>
      </c>
      <c r="N4462" s="102">
        <v>6</v>
      </c>
      <c r="O4462" s="102" t="s">
        <v>1075</v>
      </c>
    </row>
    <row r="4463" spans="1:15" x14ac:dyDescent="0.25">
      <c r="A4463" s="102" t="s">
        <v>4013</v>
      </c>
      <c r="B4463" s="103" t="s">
        <v>1078</v>
      </c>
      <c r="C4463" s="103" t="s">
        <v>1077</v>
      </c>
      <c r="D4463" s="102" t="s">
        <v>196</v>
      </c>
      <c r="E4463" s="102" t="s">
        <v>275</v>
      </c>
      <c r="F4463" s="102" t="s">
        <v>8655</v>
      </c>
      <c r="H4463" s="102">
        <v>45528</v>
      </c>
      <c r="I4463" s="102" t="s">
        <v>280</v>
      </c>
      <c r="J4463" s="102" t="s">
        <v>1</v>
      </c>
      <c r="K4463" s="102" t="s">
        <v>2</v>
      </c>
      <c r="L4463" s="102" t="s">
        <v>24</v>
      </c>
      <c r="M4463" s="102" t="s">
        <v>1074</v>
      </c>
      <c r="N4463" s="102">
        <v>6</v>
      </c>
      <c r="O4463" s="102" t="s">
        <v>1075</v>
      </c>
    </row>
    <row r="4464" spans="1:15" x14ac:dyDescent="0.25">
      <c r="A4464" s="102" t="s">
        <v>6436</v>
      </c>
      <c r="B4464" s="103" t="s">
        <v>1248</v>
      </c>
      <c r="C4464" s="103" t="s">
        <v>277</v>
      </c>
      <c r="D4464" s="102" t="s">
        <v>6095</v>
      </c>
      <c r="E4464" s="102" t="s">
        <v>275</v>
      </c>
      <c r="F4464" s="102" t="s">
        <v>8656</v>
      </c>
      <c r="H4464" s="102">
        <v>45528</v>
      </c>
      <c r="I4464" s="102" t="s">
        <v>280</v>
      </c>
      <c r="J4464" s="102" t="s">
        <v>1</v>
      </c>
      <c r="K4464" s="102" t="s">
        <v>2</v>
      </c>
      <c r="L4464" s="102" t="s">
        <v>24</v>
      </c>
      <c r="M4464" s="102" t="s">
        <v>1074</v>
      </c>
      <c r="N4464" s="102">
        <v>6</v>
      </c>
      <c r="O4464" s="102" t="s">
        <v>1075</v>
      </c>
    </row>
    <row r="4465" spans="1:15" x14ac:dyDescent="0.25">
      <c r="A4465" s="102" t="s">
        <v>6436</v>
      </c>
      <c r="B4465" s="103" t="s">
        <v>1078</v>
      </c>
      <c r="C4465" s="103" t="s">
        <v>274</v>
      </c>
      <c r="D4465" s="102" t="s">
        <v>6095</v>
      </c>
      <c r="E4465" s="102" t="s">
        <v>275</v>
      </c>
      <c r="F4465" s="102" t="s">
        <v>8657</v>
      </c>
      <c r="H4465" s="102">
        <v>45528</v>
      </c>
      <c r="I4465" s="102" t="s">
        <v>280</v>
      </c>
      <c r="J4465" s="102" t="s">
        <v>1</v>
      </c>
      <c r="K4465" s="102" t="s">
        <v>2</v>
      </c>
      <c r="L4465" s="102" t="s">
        <v>24</v>
      </c>
      <c r="M4465" s="102" t="s">
        <v>1074</v>
      </c>
      <c r="N4465" s="102">
        <v>6</v>
      </c>
      <c r="O4465" s="102" t="s">
        <v>1075</v>
      </c>
    </row>
    <row r="4466" spans="1:15" x14ac:dyDescent="0.25">
      <c r="A4466" s="102" t="s">
        <v>6436</v>
      </c>
      <c r="B4466" s="103" t="s">
        <v>1250</v>
      </c>
      <c r="C4466" s="103" t="s">
        <v>274</v>
      </c>
      <c r="D4466" s="102" t="s">
        <v>6095</v>
      </c>
      <c r="E4466" s="102" t="s">
        <v>275</v>
      </c>
      <c r="F4466" s="102" t="s">
        <v>8658</v>
      </c>
      <c r="H4466" s="102">
        <v>45528</v>
      </c>
      <c r="I4466" s="102" t="s">
        <v>280</v>
      </c>
      <c r="J4466" s="102" t="s">
        <v>1</v>
      </c>
      <c r="K4466" s="102" t="s">
        <v>2</v>
      </c>
      <c r="L4466" s="102" t="s">
        <v>24</v>
      </c>
      <c r="M4466" s="102" t="s">
        <v>1074</v>
      </c>
      <c r="N4466" s="102">
        <v>6</v>
      </c>
      <c r="O4466" s="102" t="s">
        <v>1075</v>
      </c>
    </row>
    <row r="4467" spans="1:15" x14ac:dyDescent="0.25">
      <c r="A4467" s="102" t="s">
        <v>6443</v>
      </c>
      <c r="B4467" s="103" t="s">
        <v>1997</v>
      </c>
      <c r="C4467" s="103" t="s">
        <v>1118</v>
      </c>
      <c r="D4467" s="102" t="s">
        <v>570</v>
      </c>
      <c r="E4467" s="102" t="s">
        <v>275</v>
      </c>
      <c r="F4467" s="102" t="s">
        <v>8659</v>
      </c>
      <c r="H4467" s="102">
        <v>45528</v>
      </c>
      <c r="I4467" s="102" t="s">
        <v>280</v>
      </c>
      <c r="J4467" s="102" t="s">
        <v>1</v>
      </c>
      <c r="K4467" s="102" t="s">
        <v>2</v>
      </c>
      <c r="L4467" s="102" t="s">
        <v>24</v>
      </c>
      <c r="M4467" s="102" t="s">
        <v>1074</v>
      </c>
      <c r="N4467" s="102">
        <v>6</v>
      </c>
      <c r="O4467" s="102" t="s">
        <v>1075</v>
      </c>
    </row>
    <row r="4468" spans="1:15" x14ac:dyDescent="0.25">
      <c r="A4468" s="102" t="s">
        <v>6443</v>
      </c>
      <c r="B4468" s="103" t="s">
        <v>1810</v>
      </c>
      <c r="C4468" s="103" t="s">
        <v>1118</v>
      </c>
      <c r="D4468" s="102" t="s">
        <v>570</v>
      </c>
      <c r="E4468" s="102" t="s">
        <v>275</v>
      </c>
      <c r="F4468" s="102" t="s">
        <v>8660</v>
      </c>
      <c r="H4468" s="102">
        <v>45528</v>
      </c>
      <c r="I4468" s="102" t="s">
        <v>280</v>
      </c>
      <c r="J4468" s="102" t="s">
        <v>1</v>
      </c>
      <c r="K4468" s="102" t="s">
        <v>2</v>
      </c>
      <c r="L4468" s="102" t="s">
        <v>24</v>
      </c>
      <c r="M4468" s="102" t="s">
        <v>1074</v>
      </c>
      <c r="N4468" s="102">
        <v>6</v>
      </c>
      <c r="O4468" s="102" t="s">
        <v>1075</v>
      </c>
    </row>
    <row r="4469" spans="1:15" x14ac:dyDescent="0.25">
      <c r="A4469" s="102" t="s">
        <v>6446</v>
      </c>
      <c r="B4469" s="103" t="s">
        <v>1214</v>
      </c>
      <c r="C4469" s="103" t="s">
        <v>1225</v>
      </c>
      <c r="D4469" s="102" t="s">
        <v>196</v>
      </c>
      <c r="E4469" s="102" t="s">
        <v>275</v>
      </c>
      <c r="F4469" s="102" t="s">
        <v>8661</v>
      </c>
      <c r="H4469" s="102">
        <v>45528</v>
      </c>
      <c r="I4469" s="102" t="s">
        <v>280</v>
      </c>
      <c r="J4469" s="102" t="s">
        <v>1</v>
      </c>
      <c r="K4469" s="102" t="s">
        <v>2</v>
      </c>
      <c r="L4469" s="102" t="s">
        <v>24</v>
      </c>
      <c r="M4469" s="102" t="s">
        <v>1074</v>
      </c>
      <c r="N4469" s="102">
        <v>6</v>
      </c>
      <c r="O4469" s="102" t="s">
        <v>1075</v>
      </c>
    </row>
    <row r="4470" spans="1:15" x14ac:dyDescent="0.25">
      <c r="A4470" s="102" t="s">
        <v>1885</v>
      </c>
      <c r="B4470" s="103" t="s">
        <v>4597</v>
      </c>
      <c r="C4470" s="103" t="s">
        <v>1225</v>
      </c>
      <c r="D4470" s="102" t="s">
        <v>196</v>
      </c>
      <c r="E4470" s="102" t="s">
        <v>275</v>
      </c>
      <c r="F4470" s="102" t="s">
        <v>8662</v>
      </c>
      <c r="H4470" s="102">
        <v>45528</v>
      </c>
      <c r="I4470" s="102" t="s">
        <v>280</v>
      </c>
      <c r="J4470" s="102" t="s">
        <v>1</v>
      </c>
      <c r="K4470" s="102" t="s">
        <v>2</v>
      </c>
      <c r="L4470" s="102" t="s">
        <v>24</v>
      </c>
      <c r="M4470" s="102" t="s">
        <v>1074</v>
      </c>
      <c r="N4470" s="102">
        <v>6</v>
      </c>
      <c r="O4470" s="102" t="s">
        <v>1075</v>
      </c>
    </row>
    <row r="4471" spans="1:15" x14ac:dyDescent="0.25">
      <c r="A4471" s="102" t="s">
        <v>4036</v>
      </c>
      <c r="B4471" s="103" t="s">
        <v>1080</v>
      </c>
      <c r="C4471" s="103" t="s">
        <v>1118</v>
      </c>
      <c r="D4471" s="102" t="s">
        <v>152</v>
      </c>
      <c r="E4471" s="102" t="s">
        <v>275</v>
      </c>
      <c r="F4471" s="102" t="s">
        <v>8663</v>
      </c>
      <c r="H4471" s="102">
        <v>45528</v>
      </c>
      <c r="I4471" s="102" t="s">
        <v>280</v>
      </c>
      <c r="J4471" s="102" t="s">
        <v>1</v>
      </c>
      <c r="K4471" s="102" t="s">
        <v>2</v>
      </c>
      <c r="L4471" s="102" t="s">
        <v>24</v>
      </c>
      <c r="M4471" s="102" t="s">
        <v>1074</v>
      </c>
      <c r="N4471" s="102">
        <v>6</v>
      </c>
      <c r="O4471" s="102" t="s">
        <v>1075</v>
      </c>
    </row>
    <row r="4472" spans="1:15" x14ac:dyDescent="0.25">
      <c r="A4472" s="102" t="s">
        <v>2173</v>
      </c>
      <c r="B4472" s="103" t="s">
        <v>3838</v>
      </c>
      <c r="C4472" s="103" t="s">
        <v>274</v>
      </c>
      <c r="D4472" s="102" t="s">
        <v>6095</v>
      </c>
      <c r="E4472" s="102" t="s">
        <v>275</v>
      </c>
      <c r="F4472" s="102" t="s">
        <v>8664</v>
      </c>
      <c r="H4472" s="102">
        <v>45528</v>
      </c>
      <c r="I4472" s="102" t="s">
        <v>280</v>
      </c>
      <c r="J4472" s="102" t="s">
        <v>1</v>
      </c>
      <c r="K4472" s="102" t="s">
        <v>2</v>
      </c>
      <c r="L4472" s="102" t="s">
        <v>24</v>
      </c>
      <c r="M4472" s="102" t="s">
        <v>1074</v>
      </c>
      <c r="N4472" s="102">
        <v>6</v>
      </c>
      <c r="O4472" s="102" t="s">
        <v>1075</v>
      </c>
    </row>
    <row r="4473" spans="1:15" x14ac:dyDescent="0.25">
      <c r="A4473" s="102" t="s">
        <v>4042</v>
      </c>
      <c r="B4473" s="103" t="s">
        <v>3977</v>
      </c>
      <c r="C4473" s="103" t="s">
        <v>1081</v>
      </c>
      <c r="D4473" s="102" t="s">
        <v>196</v>
      </c>
      <c r="E4473" s="102" t="s">
        <v>275</v>
      </c>
      <c r="F4473" s="102" t="s">
        <v>8665</v>
      </c>
      <c r="H4473" s="102">
        <v>45528</v>
      </c>
      <c r="I4473" s="102" t="s">
        <v>280</v>
      </c>
      <c r="J4473" s="102" t="s">
        <v>1</v>
      </c>
      <c r="K4473" s="102" t="s">
        <v>2</v>
      </c>
      <c r="L4473" s="102" t="s">
        <v>24</v>
      </c>
      <c r="M4473" s="102" t="s">
        <v>1082</v>
      </c>
      <c r="N4473" s="102">
        <v>6</v>
      </c>
      <c r="O4473" s="102" t="s">
        <v>1075</v>
      </c>
    </row>
    <row r="4474" spans="1:15" x14ac:dyDescent="0.25">
      <c r="A4474" s="102" t="s">
        <v>4042</v>
      </c>
      <c r="B4474" s="103" t="s">
        <v>1792</v>
      </c>
      <c r="C4474" s="103" t="s">
        <v>1077</v>
      </c>
      <c r="D4474" s="102" t="s">
        <v>196</v>
      </c>
      <c r="E4474" s="102" t="s">
        <v>275</v>
      </c>
      <c r="F4474" s="102" t="s">
        <v>8666</v>
      </c>
      <c r="H4474" s="102">
        <v>45528</v>
      </c>
      <c r="I4474" s="102" t="s">
        <v>280</v>
      </c>
      <c r="J4474" s="102" t="s">
        <v>1</v>
      </c>
      <c r="K4474" s="102" t="s">
        <v>2</v>
      </c>
      <c r="L4474" s="102" t="s">
        <v>24</v>
      </c>
      <c r="M4474" s="102" t="s">
        <v>1074</v>
      </c>
      <c r="N4474" s="102">
        <v>6</v>
      </c>
      <c r="O4474" s="102" t="s">
        <v>1075</v>
      </c>
    </row>
    <row r="4475" spans="1:15" x14ac:dyDescent="0.25">
      <c r="A4475" s="102" t="s">
        <v>4045</v>
      </c>
      <c r="B4475" s="103" t="s">
        <v>2198</v>
      </c>
      <c r="C4475" s="103" t="s">
        <v>1118</v>
      </c>
      <c r="D4475" s="102" t="s">
        <v>152</v>
      </c>
      <c r="E4475" s="102" t="s">
        <v>275</v>
      </c>
      <c r="F4475" s="102" t="s">
        <v>8667</v>
      </c>
      <c r="H4475" s="102">
        <v>45528</v>
      </c>
      <c r="I4475" s="102" t="s">
        <v>280</v>
      </c>
      <c r="J4475" s="102" t="s">
        <v>1</v>
      </c>
      <c r="K4475" s="102" t="s">
        <v>2</v>
      </c>
      <c r="L4475" s="102" t="s">
        <v>24</v>
      </c>
      <c r="M4475" s="102" t="s">
        <v>1074</v>
      </c>
      <c r="N4475" s="102">
        <v>6</v>
      </c>
      <c r="O4475" s="102" t="s">
        <v>1075</v>
      </c>
    </row>
    <row r="4476" spans="1:15" x14ac:dyDescent="0.25">
      <c r="A4476" s="102" t="s">
        <v>8668</v>
      </c>
      <c r="B4476" s="103" t="s">
        <v>1448</v>
      </c>
      <c r="C4476" s="103" t="s">
        <v>1225</v>
      </c>
      <c r="D4476" s="102" t="s">
        <v>196</v>
      </c>
      <c r="E4476" s="102" t="s">
        <v>276</v>
      </c>
      <c r="H4476" s="102">
        <v>45528</v>
      </c>
      <c r="I4476" s="102" t="s">
        <v>280</v>
      </c>
      <c r="J4476" s="102" t="s">
        <v>1</v>
      </c>
      <c r="K4476" s="102" t="s">
        <v>2</v>
      </c>
      <c r="L4476" s="102" t="s">
        <v>24</v>
      </c>
      <c r="M4476" s="102" t="s">
        <v>1074</v>
      </c>
      <c r="N4476" s="102">
        <v>6</v>
      </c>
      <c r="O4476" s="102" t="s">
        <v>1075</v>
      </c>
    </row>
    <row r="4477" spans="1:15" x14ac:dyDescent="0.25">
      <c r="A4477" s="102" t="s">
        <v>4052</v>
      </c>
      <c r="B4477" s="103" t="s">
        <v>1895</v>
      </c>
      <c r="C4477" s="103" t="s">
        <v>274</v>
      </c>
      <c r="D4477" s="102" t="s">
        <v>152</v>
      </c>
      <c r="E4477" s="102" t="s">
        <v>275</v>
      </c>
      <c r="F4477" s="102" t="s">
        <v>8669</v>
      </c>
      <c r="H4477" s="102">
        <v>45528</v>
      </c>
      <c r="I4477" s="102" t="s">
        <v>280</v>
      </c>
      <c r="J4477" s="102" t="s">
        <v>1</v>
      </c>
      <c r="K4477" s="102" t="s">
        <v>2</v>
      </c>
      <c r="L4477" s="102" t="s">
        <v>24</v>
      </c>
      <c r="M4477" s="102" t="s">
        <v>1074</v>
      </c>
      <c r="N4477" s="102">
        <v>6</v>
      </c>
      <c r="O4477" s="102" t="s">
        <v>1075</v>
      </c>
    </row>
    <row r="4478" spans="1:15" x14ac:dyDescent="0.25">
      <c r="A4478" s="102" t="s">
        <v>4056</v>
      </c>
      <c r="B4478" s="103" t="s">
        <v>4057</v>
      </c>
      <c r="C4478" s="103" t="s">
        <v>1077</v>
      </c>
      <c r="D4478" s="102" t="s">
        <v>196</v>
      </c>
      <c r="E4478" s="102" t="s">
        <v>275</v>
      </c>
      <c r="F4478" s="102" t="s">
        <v>8670</v>
      </c>
      <c r="H4478" s="102">
        <v>45528</v>
      </c>
      <c r="I4478" s="102" t="s">
        <v>280</v>
      </c>
      <c r="J4478" s="102" t="s">
        <v>1</v>
      </c>
      <c r="K4478" s="102" t="s">
        <v>2</v>
      </c>
      <c r="L4478" s="102" t="s">
        <v>24</v>
      </c>
      <c r="M4478" s="102" t="s">
        <v>1074</v>
      </c>
      <c r="N4478" s="102">
        <v>6</v>
      </c>
      <c r="O4478" s="102" t="s">
        <v>1075</v>
      </c>
    </row>
    <row r="4479" spans="1:15" x14ac:dyDescent="0.25">
      <c r="A4479" s="102" t="s">
        <v>1276</v>
      </c>
      <c r="B4479" s="103" t="s">
        <v>3446</v>
      </c>
      <c r="C4479" s="103" t="s">
        <v>274</v>
      </c>
      <c r="D4479" s="102" t="s">
        <v>6095</v>
      </c>
      <c r="E4479" s="102" t="s">
        <v>275</v>
      </c>
      <c r="F4479" s="102" t="s">
        <v>8671</v>
      </c>
      <c r="H4479" s="102">
        <v>45528</v>
      </c>
      <c r="I4479" s="102" t="s">
        <v>280</v>
      </c>
      <c r="J4479" s="102" t="s">
        <v>1</v>
      </c>
      <c r="K4479" s="102" t="s">
        <v>2</v>
      </c>
      <c r="L4479" s="102" t="s">
        <v>24</v>
      </c>
      <c r="M4479" s="102" t="s">
        <v>1074</v>
      </c>
      <c r="N4479" s="102">
        <v>6</v>
      </c>
      <c r="O4479" s="102" t="s">
        <v>1075</v>
      </c>
    </row>
    <row r="4480" spans="1:15" x14ac:dyDescent="0.25">
      <c r="A4480" s="102" t="s">
        <v>1276</v>
      </c>
      <c r="B4480" s="103" t="s">
        <v>4060</v>
      </c>
      <c r="C4480" s="103" t="s">
        <v>1077</v>
      </c>
      <c r="D4480" s="102" t="s">
        <v>196</v>
      </c>
      <c r="E4480" s="102" t="s">
        <v>275</v>
      </c>
      <c r="F4480" s="102" t="s">
        <v>8672</v>
      </c>
      <c r="H4480" s="102">
        <v>45528</v>
      </c>
      <c r="I4480" s="102" t="s">
        <v>280</v>
      </c>
      <c r="J4480" s="102" t="s">
        <v>1</v>
      </c>
      <c r="K4480" s="102" t="s">
        <v>2</v>
      </c>
      <c r="L4480" s="102" t="s">
        <v>24</v>
      </c>
      <c r="M4480" s="102" t="s">
        <v>1074</v>
      </c>
      <c r="N4480" s="102">
        <v>6</v>
      </c>
      <c r="O4480" s="102" t="s">
        <v>1075</v>
      </c>
    </row>
    <row r="4481" spans="1:15" x14ac:dyDescent="0.25">
      <c r="A4481" s="102" t="s">
        <v>6453</v>
      </c>
      <c r="B4481" s="103" t="s">
        <v>2069</v>
      </c>
      <c r="C4481" s="103" t="s">
        <v>274</v>
      </c>
      <c r="D4481" s="102" t="s">
        <v>6095</v>
      </c>
      <c r="E4481" s="102" t="s">
        <v>275</v>
      </c>
      <c r="F4481" s="102" t="s">
        <v>8673</v>
      </c>
      <c r="H4481" s="102">
        <v>45528</v>
      </c>
      <c r="I4481" s="102" t="s">
        <v>280</v>
      </c>
      <c r="J4481" s="102" t="s">
        <v>1</v>
      </c>
      <c r="K4481" s="102" t="s">
        <v>2</v>
      </c>
      <c r="L4481" s="102" t="s">
        <v>24</v>
      </c>
      <c r="M4481" s="102" t="s">
        <v>1074</v>
      </c>
      <c r="N4481" s="102">
        <v>6</v>
      </c>
      <c r="O4481" s="102" t="s">
        <v>1075</v>
      </c>
    </row>
    <row r="4482" spans="1:15" x14ac:dyDescent="0.25">
      <c r="A4482" s="102" t="s">
        <v>6453</v>
      </c>
      <c r="B4482" s="103" t="s">
        <v>2534</v>
      </c>
      <c r="C4482" s="103" t="s">
        <v>1082</v>
      </c>
      <c r="D4482" s="102" t="s">
        <v>6095</v>
      </c>
      <c r="E4482" s="102" t="s">
        <v>275</v>
      </c>
      <c r="F4482" s="102" t="s">
        <v>8674</v>
      </c>
      <c r="H4482" s="102">
        <v>45528</v>
      </c>
      <c r="I4482" s="102" t="s">
        <v>280</v>
      </c>
      <c r="J4482" s="102" t="s">
        <v>1</v>
      </c>
      <c r="K4482" s="102" t="s">
        <v>2</v>
      </c>
      <c r="L4482" s="102" t="s">
        <v>24</v>
      </c>
      <c r="M4482" s="102" t="s">
        <v>1082</v>
      </c>
      <c r="N4482" s="102">
        <v>6</v>
      </c>
      <c r="O4482" s="102" t="s">
        <v>1075</v>
      </c>
    </row>
    <row r="4483" spans="1:15" x14ac:dyDescent="0.25">
      <c r="A4483" s="102" t="s">
        <v>6456</v>
      </c>
      <c r="B4483" s="103" t="s">
        <v>1792</v>
      </c>
      <c r="C4483" s="103" t="s">
        <v>274</v>
      </c>
      <c r="D4483" s="102" t="s">
        <v>6095</v>
      </c>
      <c r="E4483" s="102" t="s">
        <v>275</v>
      </c>
      <c r="F4483" s="102" t="s">
        <v>8675</v>
      </c>
      <c r="H4483" s="102">
        <v>45528</v>
      </c>
      <c r="I4483" s="102" t="s">
        <v>280</v>
      </c>
      <c r="J4483" s="102" t="s">
        <v>1</v>
      </c>
      <c r="K4483" s="102" t="s">
        <v>2</v>
      </c>
      <c r="L4483" s="102" t="s">
        <v>24</v>
      </c>
      <c r="M4483" s="102" t="s">
        <v>1074</v>
      </c>
      <c r="N4483" s="102">
        <v>6</v>
      </c>
      <c r="O4483" s="102" t="s">
        <v>1075</v>
      </c>
    </row>
    <row r="4484" spans="1:15" x14ac:dyDescent="0.25">
      <c r="A4484" s="102" t="s">
        <v>6458</v>
      </c>
      <c r="B4484" s="103" t="s">
        <v>6459</v>
      </c>
      <c r="C4484" s="103" t="s">
        <v>277</v>
      </c>
      <c r="D4484" s="102" t="s">
        <v>6095</v>
      </c>
      <c r="E4484" s="102" t="s">
        <v>275</v>
      </c>
      <c r="F4484" s="102" t="s">
        <v>8676</v>
      </c>
      <c r="H4484" s="102">
        <v>45528</v>
      </c>
      <c r="I4484" s="102" t="s">
        <v>280</v>
      </c>
      <c r="J4484" s="102" t="s">
        <v>1</v>
      </c>
      <c r="K4484" s="102" t="s">
        <v>2</v>
      </c>
      <c r="L4484" s="102" t="s">
        <v>24</v>
      </c>
      <c r="M4484" s="102" t="s">
        <v>1074</v>
      </c>
      <c r="N4484" s="102">
        <v>6</v>
      </c>
      <c r="O4484" s="102" t="s">
        <v>1075</v>
      </c>
    </row>
    <row r="4485" spans="1:15" x14ac:dyDescent="0.25">
      <c r="A4485" s="102" t="s">
        <v>6461</v>
      </c>
      <c r="B4485" s="103" t="s">
        <v>1660</v>
      </c>
      <c r="C4485" s="103" t="s">
        <v>277</v>
      </c>
      <c r="D4485" s="102" t="s">
        <v>6095</v>
      </c>
      <c r="E4485" s="102" t="s">
        <v>275</v>
      </c>
      <c r="F4485" s="102" t="s">
        <v>8677</v>
      </c>
      <c r="H4485" s="102">
        <v>45528</v>
      </c>
      <c r="I4485" s="102" t="s">
        <v>280</v>
      </c>
      <c r="J4485" s="102" t="s">
        <v>1</v>
      </c>
      <c r="K4485" s="102" t="s">
        <v>2</v>
      </c>
      <c r="L4485" s="102" t="s">
        <v>24</v>
      </c>
      <c r="M4485" s="102" t="s">
        <v>1074</v>
      </c>
      <c r="N4485" s="102">
        <v>6</v>
      </c>
      <c r="O4485" s="102" t="s">
        <v>1075</v>
      </c>
    </row>
    <row r="4486" spans="1:15" x14ac:dyDescent="0.25">
      <c r="A4486" s="102" t="s">
        <v>6463</v>
      </c>
      <c r="B4486" s="103" t="s">
        <v>2211</v>
      </c>
      <c r="C4486" s="103" t="s">
        <v>274</v>
      </c>
      <c r="D4486" s="102" t="s">
        <v>6095</v>
      </c>
      <c r="E4486" s="102" t="s">
        <v>275</v>
      </c>
      <c r="F4486" s="102" t="s">
        <v>8678</v>
      </c>
      <c r="H4486" s="102">
        <v>45528</v>
      </c>
      <c r="I4486" s="102" t="s">
        <v>280</v>
      </c>
      <c r="J4486" s="102" t="s">
        <v>1</v>
      </c>
      <c r="K4486" s="102" t="s">
        <v>2</v>
      </c>
      <c r="L4486" s="102" t="s">
        <v>24</v>
      </c>
      <c r="M4486" s="102" t="s">
        <v>1074</v>
      </c>
      <c r="N4486" s="102">
        <v>6</v>
      </c>
      <c r="O4486" s="102" t="s">
        <v>1075</v>
      </c>
    </row>
    <row r="4487" spans="1:15" x14ac:dyDescent="0.25">
      <c r="A4487" s="102" t="s">
        <v>6465</v>
      </c>
      <c r="B4487" s="103" t="s">
        <v>6466</v>
      </c>
      <c r="C4487" s="103" t="s">
        <v>277</v>
      </c>
      <c r="D4487" s="102" t="s">
        <v>6095</v>
      </c>
      <c r="E4487" s="102" t="s">
        <v>275</v>
      </c>
      <c r="F4487" s="102" t="s">
        <v>8679</v>
      </c>
      <c r="H4487" s="102">
        <v>45528</v>
      </c>
      <c r="I4487" s="102" t="s">
        <v>280</v>
      </c>
      <c r="J4487" s="102" t="s">
        <v>1</v>
      </c>
      <c r="K4487" s="102" t="s">
        <v>2</v>
      </c>
      <c r="L4487" s="102" t="s">
        <v>24</v>
      </c>
      <c r="M4487" s="102" t="s">
        <v>1074</v>
      </c>
      <c r="N4487" s="102">
        <v>6</v>
      </c>
      <c r="O4487" s="102" t="s">
        <v>1075</v>
      </c>
    </row>
    <row r="4488" spans="1:15" x14ac:dyDescent="0.25">
      <c r="A4488" s="102" t="s">
        <v>6468</v>
      </c>
      <c r="B4488" s="103" t="s">
        <v>1836</v>
      </c>
      <c r="C4488" s="103" t="s">
        <v>1077</v>
      </c>
      <c r="D4488" s="102" t="s">
        <v>196</v>
      </c>
      <c r="E4488" s="102" t="s">
        <v>275</v>
      </c>
      <c r="F4488" s="102" t="s">
        <v>8680</v>
      </c>
      <c r="H4488" s="102">
        <v>45528</v>
      </c>
      <c r="I4488" s="102" t="s">
        <v>280</v>
      </c>
      <c r="J4488" s="102" t="s">
        <v>1</v>
      </c>
      <c r="K4488" s="102" t="s">
        <v>2</v>
      </c>
      <c r="L4488" s="102" t="s">
        <v>24</v>
      </c>
      <c r="M4488" s="102" t="s">
        <v>1074</v>
      </c>
      <c r="N4488" s="102">
        <v>6</v>
      </c>
      <c r="O4488" s="102" t="s">
        <v>1075</v>
      </c>
    </row>
    <row r="4489" spans="1:15" x14ac:dyDescent="0.25">
      <c r="A4489" s="102" t="s">
        <v>4068</v>
      </c>
      <c r="B4489" s="103" t="s">
        <v>1997</v>
      </c>
      <c r="C4489" s="103" t="s">
        <v>274</v>
      </c>
      <c r="D4489" s="102" t="s">
        <v>152</v>
      </c>
      <c r="E4489" s="102" t="s">
        <v>275</v>
      </c>
      <c r="F4489" s="102" t="s">
        <v>8681</v>
      </c>
      <c r="H4489" s="102">
        <v>45528</v>
      </c>
      <c r="I4489" s="102" t="s">
        <v>280</v>
      </c>
      <c r="J4489" s="102" t="s">
        <v>1</v>
      </c>
      <c r="K4489" s="102" t="s">
        <v>2</v>
      </c>
      <c r="L4489" s="102" t="s">
        <v>24</v>
      </c>
      <c r="M4489" s="102" t="s">
        <v>1074</v>
      </c>
      <c r="N4489" s="102">
        <v>6</v>
      </c>
      <c r="O4489" s="102" t="s">
        <v>1075</v>
      </c>
    </row>
    <row r="4490" spans="1:15" x14ac:dyDescent="0.25">
      <c r="A4490" s="102" t="s">
        <v>6470</v>
      </c>
      <c r="B4490" s="103" t="s">
        <v>2109</v>
      </c>
      <c r="C4490" s="103" t="s">
        <v>277</v>
      </c>
      <c r="D4490" s="102" t="s">
        <v>6095</v>
      </c>
      <c r="E4490" s="102" t="s">
        <v>275</v>
      </c>
      <c r="F4490" s="102" t="s">
        <v>8682</v>
      </c>
      <c r="H4490" s="102">
        <v>45528</v>
      </c>
      <c r="I4490" s="102" t="s">
        <v>280</v>
      </c>
      <c r="J4490" s="102" t="s">
        <v>1</v>
      </c>
      <c r="K4490" s="102" t="s">
        <v>2</v>
      </c>
      <c r="L4490" s="102" t="s">
        <v>24</v>
      </c>
      <c r="M4490" s="102" t="s">
        <v>1074</v>
      </c>
      <c r="N4490" s="102">
        <v>6</v>
      </c>
      <c r="O4490" s="102" t="s">
        <v>1075</v>
      </c>
    </row>
    <row r="4491" spans="1:15" x14ac:dyDescent="0.25">
      <c r="A4491" s="102" t="s">
        <v>6470</v>
      </c>
      <c r="B4491" s="103" t="s">
        <v>2109</v>
      </c>
      <c r="C4491" s="103" t="s">
        <v>277</v>
      </c>
      <c r="D4491" s="102" t="s">
        <v>6095</v>
      </c>
      <c r="E4491" s="102" t="s">
        <v>275</v>
      </c>
      <c r="F4491" s="102" t="s">
        <v>8682</v>
      </c>
      <c r="H4491" s="102">
        <v>45528</v>
      </c>
      <c r="I4491" s="102" t="s">
        <v>280</v>
      </c>
      <c r="J4491" s="102" t="s">
        <v>1</v>
      </c>
      <c r="K4491" s="102" t="s">
        <v>2</v>
      </c>
      <c r="L4491" s="102" t="s">
        <v>24</v>
      </c>
      <c r="M4491" s="102" t="s">
        <v>1074</v>
      </c>
      <c r="N4491" s="102">
        <v>6</v>
      </c>
      <c r="O4491" s="102" t="s">
        <v>1075</v>
      </c>
    </row>
    <row r="4492" spans="1:15" x14ac:dyDescent="0.25">
      <c r="A4492" s="102" t="s">
        <v>6472</v>
      </c>
      <c r="B4492" s="103" t="s">
        <v>6473</v>
      </c>
      <c r="C4492" s="103" t="s">
        <v>274</v>
      </c>
      <c r="D4492" s="102" t="s">
        <v>296</v>
      </c>
      <c r="E4492" s="102" t="s">
        <v>275</v>
      </c>
      <c r="F4492" s="102" t="s">
        <v>8683</v>
      </c>
      <c r="H4492" s="102">
        <v>45528</v>
      </c>
      <c r="I4492" s="102" t="s">
        <v>280</v>
      </c>
      <c r="J4492" s="102" t="s">
        <v>1</v>
      </c>
      <c r="K4492" s="102" t="s">
        <v>2</v>
      </c>
      <c r="L4492" s="102" t="s">
        <v>24</v>
      </c>
      <c r="M4492" s="102" t="s">
        <v>1074</v>
      </c>
      <c r="N4492" s="102">
        <v>6</v>
      </c>
      <c r="O4492" s="102" t="s">
        <v>1075</v>
      </c>
    </row>
    <row r="4493" spans="1:15" x14ac:dyDescent="0.25">
      <c r="A4493" s="102" t="s">
        <v>6475</v>
      </c>
      <c r="B4493" s="103" t="s">
        <v>1132</v>
      </c>
      <c r="C4493" s="103" t="s">
        <v>274</v>
      </c>
      <c r="D4493" s="102" t="s">
        <v>6095</v>
      </c>
      <c r="E4493" s="102" t="s">
        <v>275</v>
      </c>
      <c r="F4493" s="102" t="s">
        <v>8684</v>
      </c>
      <c r="H4493" s="102">
        <v>45528</v>
      </c>
      <c r="I4493" s="102" t="s">
        <v>280</v>
      </c>
      <c r="J4493" s="102" t="s">
        <v>1</v>
      </c>
      <c r="K4493" s="102" t="s">
        <v>2</v>
      </c>
      <c r="L4493" s="102" t="s">
        <v>24</v>
      </c>
      <c r="M4493" s="102" t="s">
        <v>1074</v>
      </c>
      <c r="N4493" s="102">
        <v>6</v>
      </c>
      <c r="O4493" s="102" t="s">
        <v>1075</v>
      </c>
    </row>
    <row r="4494" spans="1:15" x14ac:dyDescent="0.25">
      <c r="A4494" s="102" t="s">
        <v>6477</v>
      </c>
      <c r="B4494" s="103" t="s">
        <v>2619</v>
      </c>
      <c r="C4494" s="103" t="s">
        <v>1118</v>
      </c>
      <c r="D4494" s="102" t="s">
        <v>6095</v>
      </c>
      <c r="E4494" s="102" t="s">
        <v>275</v>
      </c>
      <c r="F4494" s="102" t="s">
        <v>8685</v>
      </c>
      <c r="H4494" s="102">
        <v>45528</v>
      </c>
      <c r="I4494" s="102" t="s">
        <v>280</v>
      </c>
      <c r="J4494" s="102" t="s">
        <v>1</v>
      </c>
      <c r="K4494" s="102" t="s">
        <v>2</v>
      </c>
      <c r="L4494" s="102" t="s">
        <v>24</v>
      </c>
      <c r="M4494" s="102" t="s">
        <v>1074</v>
      </c>
      <c r="N4494" s="102">
        <v>6</v>
      </c>
      <c r="O4494" s="102" t="s">
        <v>1075</v>
      </c>
    </row>
    <row r="4495" spans="1:15" x14ac:dyDescent="0.25">
      <c r="A4495" s="102" t="s">
        <v>4074</v>
      </c>
      <c r="B4495" s="103" t="s">
        <v>1792</v>
      </c>
      <c r="C4495" s="103" t="s">
        <v>274</v>
      </c>
      <c r="D4495" s="102" t="s">
        <v>152</v>
      </c>
      <c r="E4495" s="102" t="s">
        <v>275</v>
      </c>
      <c r="F4495" s="102" t="s">
        <v>8686</v>
      </c>
      <c r="H4495" s="102">
        <v>45528</v>
      </c>
      <c r="I4495" s="102" t="s">
        <v>280</v>
      </c>
      <c r="J4495" s="102" t="s">
        <v>1</v>
      </c>
      <c r="K4495" s="102" t="s">
        <v>2</v>
      </c>
      <c r="L4495" s="102" t="s">
        <v>24</v>
      </c>
      <c r="M4495" s="102" t="s">
        <v>1074</v>
      </c>
      <c r="N4495" s="102">
        <v>6</v>
      </c>
      <c r="O4495" s="102" t="s">
        <v>1075</v>
      </c>
    </row>
    <row r="4496" spans="1:15" x14ac:dyDescent="0.25">
      <c r="A4496" s="102" t="s">
        <v>4074</v>
      </c>
      <c r="B4496" s="103" t="s">
        <v>4076</v>
      </c>
      <c r="C4496" s="103" t="s">
        <v>1118</v>
      </c>
      <c r="D4496" s="102" t="s">
        <v>152</v>
      </c>
      <c r="E4496" s="102" t="s">
        <v>275</v>
      </c>
      <c r="F4496" s="102" t="s">
        <v>8687</v>
      </c>
      <c r="H4496" s="102">
        <v>45528</v>
      </c>
      <c r="I4496" s="102" t="s">
        <v>280</v>
      </c>
      <c r="J4496" s="102" t="s">
        <v>1</v>
      </c>
      <c r="K4496" s="102" t="s">
        <v>2</v>
      </c>
      <c r="L4496" s="102" t="s">
        <v>24</v>
      </c>
      <c r="M4496" s="102" t="s">
        <v>1074</v>
      </c>
      <c r="N4496" s="102">
        <v>6</v>
      </c>
      <c r="O4496" s="102" t="s">
        <v>1075</v>
      </c>
    </row>
    <row r="4497" spans="1:15" x14ac:dyDescent="0.25">
      <c r="A4497" s="102" t="s">
        <v>4074</v>
      </c>
      <c r="B4497" s="103" t="s">
        <v>1992</v>
      </c>
      <c r="C4497" s="103" t="s">
        <v>1118</v>
      </c>
      <c r="D4497" s="102" t="s">
        <v>152</v>
      </c>
      <c r="E4497" s="102" t="s">
        <v>275</v>
      </c>
      <c r="F4497" s="102" t="s">
        <v>8688</v>
      </c>
      <c r="H4497" s="102">
        <v>45528</v>
      </c>
      <c r="I4497" s="102" t="s">
        <v>280</v>
      </c>
      <c r="J4497" s="102" t="s">
        <v>1</v>
      </c>
      <c r="K4497" s="102" t="s">
        <v>2</v>
      </c>
      <c r="L4497" s="102" t="s">
        <v>24</v>
      </c>
      <c r="M4497" s="102" t="s">
        <v>1074</v>
      </c>
      <c r="N4497" s="102">
        <v>6</v>
      </c>
      <c r="O4497" s="102" t="s">
        <v>1075</v>
      </c>
    </row>
    <row r="4498" spans="1:15" x14ac:dyDescent="0.25">
      <c r="A4498" s="102" t="s">
        <v>6479</v>
      </c>
      <c r="B4498" s="103" t="s">
        <v>2052</v>
      </c>
      <c r="C4498" s="103" t="s">
        <v>274</v>
      </c>
      <c r="D4498" s="102" t="s">
        <v>6095</v>
      </c>
      <c r="E4498" s="102" t="s">
        <v>275</v>
      </c>
      <c r="F4498" s="102" t="s">
        <v>8689</v>
      </c>
      <c r="H4498" s="102">
        <v>45528</v>
      </c>
      <c r="I4498" s="102" t="s">
        <v>280</v>
      </c>
      <c r="J4498" s="102" t="s">
        <v>1</v>
      </c>
      <c r="K4498" s="102" t="s">
        <v>2</v>
      </c>
      <c r="L4498" s="102" t="s">
        <v>24</v>
      </c>
      <c r="M4498" s="102" t="s">
        <v>1074</v>
      </c>
      <c r="N4498" s="102">
        <v>6</v>
      </c>
      <c r="O4498" s="102" t="s">
        <v>1075</v>
      </c>
    </row>
    <row r="4499" spans="1:15" x14ac:dyDescent="0.25">
      <c r="A4499" s="102" t="s">
        <v>6479</v>
      </c>
      <c r="B4499" s="103" t="s">
        <v>1405</v>
      </c>
      <c r="C4499" s="103" t="s">
        <v>277</v>
      </c>
      <c r="D4499" s="102" t="s">
        <v>6095</v>
      </c>
      <c r="E4499" s="102" t="s">
        <v>275</v>
      </c>
      <c r="F4499" s="102" t="s">
        <v>8690</v>
      </c>
      <c r="H4499" s="102">
        <v>45528</v>
      </c>
      <c r="I4499" s="102" t="s">
        <v>280</v>
      </c>
      <c r="J4499" s="102" t="s">
        <v>1</v>
      </c>
      <c r="K4499" s="102" t="s">
        <v>2</v>
      </c>
      <c r="L4499" s="102" t="s">
        <v>24</v>
      </c>
      <c r="M4499" s="102" t="s">
        <v>1074</v>
      </c>
      <c r="N4499" s="102">
        <v>6</v>
      </c>
      <c r="O4499" s="102" t="s">
        <v>1075</v>
      </c>
    </row>
    <row r="4500" spans="1:15" x14ac:dyDescent="0.25">
      <c r="A4500" s="102" t="s">
        <v>6479</v>
      </c>
      <c r="B4500" s="103" t="s">
        <v>2228</v>
      </c>
      <c r="C4500" s="103" t="s">
        <v>277</v>
      </c>
      <c r="D4500" s="102" t="s">
        <v>6095</v>
      </c>
      <c r="E4500" s="102" t="s">
        <v>275</v>
      </c>
      <c r="F4500" s="102" t="s">
        <v>8691</v>
      </c>
      <c r="H4500" s="102">
        <v>45528</v>
      </c>
      <c r="I4500" s="102" t="s">
        <v>280</v>
      </c>
      <c r="J4500" s="102" t="s">
        <v>1</v>
      </c>
      <c r="K4500" s="102" t="s">
        <v>2</v>
      </c>
      <c r="L4500" s="102" t="s">
        <v>24</v>
      </c>
      <c r="M4500" s="102" t="s">
        <v>1074</v>
      </c>
      <c r="N4500" s="102">
        <v>6</v>
      </c>
      <c r="O4500" s="102" t="s">
        <v>1075</v>
      </c>
    </row>
    <row r="4501" spans="1:15" x14ac:dyDescent="0.25">
      <c r="A4501" s="102" t="s">
        <v>6483</v>
      </c>
      <c r="B4501" s="103" t="s">
        <v>6484</v>
      </c>
      <c r="C4501" s="103" t="s">
        <v>1082</v>
      </c>
      <c r="D4501" s="102" t="s">
        <v>6095</v>
      </c>
      <c r="E4501" s="102" t="s">
        <v>275</v>
      </c>
      <c r="F4501" s="102" t="s">
        <v>8692</v>
      </c>
      <c r="H4501" s="102">
        <v>45528</v>
      </c>
      <c r="I4501" s="102" t="s">
        <v>280</v>
      </c>
      <c r="J4501" s="102" t="s">
        <v>1</v>
      </c>
      <c r="K4501" s="102" t="s">
        <v>2</v>
      </c>
      <c r="L4501" s="102" t="s">
        <v>24</v>
      </c>
      <c r="M4501" s="102" t="s">
        <v>1082</v>
      </c>
      <c r="N4501" s="102">
        <v>6</v>
      </c>
      <c r="O4501" s="102" t="s">
        <v>1075</v>
      </c>
    </row>
    <row r="4502" spans="1:15" x14ac:dyDescent="0.25">
      <c r="A4502" s="102" t="s">
        <v>1909</v>
      </c>
      <c r="B4502" s="103" t="s">
        <v>2660</v>
      </c>
      <c r="C4502" s="103" t="s">
        <v>1077</v>
      </c>
      <c r="D4502" s="102" t="s">
        <v>196</v>
      </c>
      <c r="E4502" s="102" t="s">
        <v>275</v>
      </c>
      <c r="F4502" s="102" t="s">
        <v>8693</v>
      </c>
      <c r="H4502" s="102">
        <v>45528</v>
      </c>
      <c r="I4502" s="102" t="s">
        <v>280</v>
      </c>
      <c r="J4502" s="102" t="s">
        <v>1</v>
      </c>
      <c r="K4502" s="102" t="s">
        <v>2</v>
      </c>
      <c r="L4502" s="102" t="s">
        <v>24</v>
      </c>
      <c r="M4502" s="102" t="s">
        <v>1074</v>
      </c>
      <c r="N4502" s="102">
        <v>6</v>
      </c>
      <c r="O4502" s="102" t="s">
        <v>1075</v>
      </c>
    </row>
    <row r="4503" spans="1:15" x14ac:dyDescent="0.25">
      <c r="A4503" s="102" t="s">
        <v>1677</v>
      </c>
      <c r="B4503" s="103" t="s">
        <v>6486</v>
      </c>
      <c r="C4503" s="103" t="s">
        <v>274</v>
      </c>
      <c r="D4503" s="102" t="s">
        <v>570</v>
      </c>
      <c r="E4503" s="102" t="s">
        <v>275</v>
      </c>
      <c r="F4503" s="102" t="s">
        <v>8694</v>
      </c>
      <c r="H4503" s="102">
        <v>45528</v>
      </c>
      <c r="I4503" s="102" t="s">
        <v>280</v>
      </c>
      <c r="J4503" s="102" t="s">
        <v>1</v>
      </c>
      <c r="K4503" s="102" t="s">
        <v>2</v>
      </c>
      <c r="L4503" s="102" t="s">
        <v>24</v>
      </c>
      <c r="M4503" s="102" t="s">
        <v>1074</v>
      </c>
      <c r="N4503" s="102">
        <v>6</v>
      </c>
      <c r="O4503" s="102" t="s">
        <v>1075</v>
      </c>
    </row>
    <row r="4504" spans="1:15" x14ac:dyDescent="0.25">
      <c r="A4504" s="102" t="s">
        <v>6488</v>
      </c>
      <c r="B4504" s="103" t="s">
        <v>3304</v>
      </c>
      <c r="C4504" s="103" t="s">
        <v>274</v>
      </c>
      <c r="D4504" s="102" t="s">
        <v>570</v>
      </c>
      <c r="E4504" s="102" t="s">
        <v>275</v>
      </c>
      <c r="F4504" s="102" t="s">
        <v>8695</v>
      </c>
      <c r="H4504" s="102">
        <v>45528</v>
      </c>
      <c r="I4504" s="102" t="s">
        <v>280</v>
      </c>
      <c r="J4504" s="102" t="s">
        <v>1</v>
      </c>
      <c r="K4504" s="102" t="s">
        <v>2</v>
      </c>
      <c r="L4504" s="102" t="s">
        <v>24</v>
      </c>
      <c r="M4504" s="102" t="s">
        <v>1074</v>
      </c>
      <c r="N4504" s="102">
        <v>6</v>
      </c>
      <c r="O4504" s="102" t="s">
        <v>1075</v>
      </c>
    </row>
    <row r="4505" spans="1:15" x14ac:dyDescent="0.25">
      <c r="A4505" s="102" t="s">
        <v>6490</v>
      </c>
      <c r="B4505" s="103" t="s">
        <v>1211</v>
      </c>
      <c r="C4505" s="103" t="s">
        <v>1225</v>
      </c>
      <c r="D4505" s="102" t="s">
        <v>196</v>
      </c>
      <c r="E4505" s="102" t="s">
        <v>275</v>
      </c>
      <c r="F4505" s="102" t="s">
        <v>8696</v>
      </c>
      <c r="H4505" s="102">
        <v>45528</v>
      </c>
      <c r="I4505" s="102" t="s">
        <v>280</v>
      </c>
      <c r="J4505" s="102" t="s">
        <v>1</v>
      </c>
      <c r="K4505" s="102" t="s">
        <v>2</v>
      </c>
      <c r="L4505" s="102" t="s">
        <v>24</v>
      </c>
      <c r="M4505" s="102" t="s">
        <v>1074</v>
      </c>
      <c r="N4505" s="102">
        <v>6</v>
      </c>
      <c r="O4505" s="102" t="s">
        <v>1075</v>
      </c>
    </row>
    <row r="4506" spans="1:15" x14ac:dyDescent="0.25">
      <c r="A4506" s="102" t="s">
        <v>6492</v>
      </c>
      <c r="B4506" s="103" t="s">
        <v>1669</v>
      </c>
      <c r="C4506" s="103" t="s">
        <v>274</v>
      </c>
      <c r="D4506" s="102" t="s">
        <v>570</v>
      </c>
      <c r="E4506" s="102" t="s">
        <v>275</v>
      </c>
      <c r="F4506" s="102" t="s">
        <v>8697</v>
      </c>
      <c r="H4506" s="102">
        <v>45528</v>
      </c>
      <c r="I4506" s="102" t="s">
        <v>280</v>
      </c>
      <c r="J4506" s="102" t="s">
        <v>1</v>
      </c>
      <c r="K4506" s="102" t="s">
        <v>2</v>
      </c>
      <c r="L4506" s="102" t="s">
        <v>24</v>
      </c>
      <c r="M4506" s="102" t="s">
        <v>1074</v>
      </c>
      <c r="N4506" s="102">
        <v>6</v>
      </c>
      <c r="O4506" s="102" t="s">
        <v>1075</v>
      </c>
    </row>
    <row r="4507" spans="1:15" x14ac:dyDescent="0.25">
      <c r="A4507" s="102" t="s">
        <v>8698</v>
      </c>
      <c r="B4507" s="103" t="s">
        <v>1135</v>
      </c>
      <c r="C4507" s="103" t="s">
        <v>1077</v>
      </c>
      <c r="D4507" s="102" t="s">
        <v>196</v>
      </c>
      <c r="E4507" s="102" t="s">
        <v>276</v>
      </c>
      <c r="H4507" s="102">
        <v>45528</v>
      </c>
      <c r="I4507" s="102" t="s">
        <v>280</v>
      </c>
      <c r="J4507" s="102" t="s">
        <v>1</v>
      </c>
      <c r="K4507" s="102" t="s">
        <v>2</v>
      </c>
      <c r="L4507" s="102" t="s">
        <v>24</v>
      </c>
      <c r="M4507" s="102" t="s">
        <v>1074</v>
      </c>
      <c r="N4507" s="102">
        <v>6</v>
      </c>
      <c r="O4507" s="102" t="s">
        <v>1075</v>
      </c>
    </row>
    <row r="4508" spans="1:15" x14ac:dyDescent="0.25">
      <c r="A4508" s="102" t="s">
        <v>6494</v>
      </c>
      <c r="B4508" s="103" t="s">
        <v>1565</v>
      </c>
      <c r="C4508" s="103" t="s">
        <v>274</v>
      </c>
      <c r="D4508" s="102" t="s">
        <v>6095</v>
      </c>
      <c r="E4508" s="102" t="s">
        <v>275</v>
      </c>
      <c r="F4508" s="102" t="s">
        <v>8699</v>
      </c>
      <c r="H4508" s="102">
        <v>45528</v>
      </c>
      <c r="I4508" s="102" t="s">
        <v>280</v>
      </c>
      <c r="J4508" s="102" t="s">
        <v>1</v>
      </c>
      <c r="K4508" s="102" t="s">
        <v>2</v>
      </c>
      <c r="L4508" s="102" t="s">
        <v>24</v>
      </c>
      <c r="M4508" s="102" t="s">
        <v>1074</v>
      </c>
      <c r="N4508" s="102">
        <v>6</v>
      </c>
      <c r="O4508" s="102" t="s">
        <v>1075</v>
      </c>
    </row>
    <row r="4509" spans="1:15" x14ac:dyDescent="0.25">
      <c r="A4509" s="102" t="s">
        <v>2802</v>
      </c>
      <c r="B4509" s="103" t="s">
        <v>1515</v>
      </c>
      <c r="C4509" s="103" t="s">
        <v>1077</v>
      </c>
      <c r="D4509" s="102" t="s">
        <v>196</v>
      </c>
      <c r="E4509" s="102" t="s">
        <v>276</v>
      </c>
      <c r="H4509" s="102">
        <v>45528</v>
      </c>
      <c r="I4509" s="102" t="s">
        <v>280</v>
      </c>
      <c r="J4509" s="102" t="s">
        <v>1</v>
      </c>
      <c r="K4509" s="102" t="s">
        <v>2</v>
      </c>
      <c r="L4509" s="102" t="s">
        <v>24</v>
      </c>
      <c r="M4509" s="102" t="s">
        <v>1074</v>
      </c>
      <c r="N4509" s="102">
        <v>6</v>
      </c>
      <c r="O4509" s="102" t="s">
        <v>1075</v>
      </c>
    </row>
    <row r="4510" spans="1:15" x14ac:dyDescent="0.25">
      <c r="A4510" s="102" t="s">
        <v>2802</v>
      </c>
      <c r="B4510" s="103" t="s">
        <v>4097</v>
      </c>
      <c r="C4510" s="103" t="s">
        <v>1077</v>
      </c>
      <c r="D4510" s="102" t="s">
        <v>196</v>
      </c>
      <c r="E4510" s="102" t="s">
        <v>276</v>
      </c>
      <c r="H4510" s="102">
        <v>45528</v>
      </c>
      <c r="I4510" s="102" t="s">
        <v>280</v>
      </c>
      <c r="J4510" s="102" t="s">
        <v>1</v>
      </c>
      <c r="K4510" s="102" t="s">
        <v>2</v>
      </c>
      <c r="L4510" s="102" t="s">
        <v>24</v>
      </c>
      <c r="M4510" s="102" t="s">
        <v>1074</v>
      </c>
      <c r="N4510" s="102">
        <v>6</v>
      </c>
      <c r="O4510" s="102" t="s">
        <v>1075</v>
      </c>
    </row>
    <row r="4511" spans="1:15" x14ac:dyDescent="0.25">
      <c r="A4511" s="102" t="s">
        <v>6496</v>
      </c>
      <c r="B4511" s="103" t="s">
        <v>2573</v>
      </c>
      <c r="C4511" s="103" t="s">
        <v>1118</v>
      </c>
      <c r="D4511" s="102" t="s">
        <v>570</v>
      </c>
      <c r="E4511" s="102" t="s">
        <v>275</v>
      </c>
      <c r="F4511" s="102" t="s">
        <v>8700</v>
      </c>
      <c r="H4511" s="102">
        <v>45528</v>
      </c>
      <c r="I4511" s="102" t="s">
        <v>280</v>
      </c>
      <c r="J4511" s="102" t="s">
        <v>1</v>
      </c>
      <c r="K4511" s="102" t="s">
        <v>2</v>
      </c>
      <c r="L4511" s="102" t="s">
        <v>24</v>
      </c>
      <c r="M4511" s="102" t="s">
        <v>1074</v>
      </c>
      <c r="N4511" s="102">
        <v>6</v>
      </c>
      <c r="O4511" s="102" t="s">
        <v>1075</v>
      </c>
    </row>
    <row r="4512" spans="1:15" x14ac:dyDescent="0.25">
      <c r="A4512" s="102" t="s">
        <v>4099</v>
      </c>
      <c r="B4512" s="103" t="s">
        <v>1132</v>
      </c>
      <c r="C4512" s="103" t="s">
        <v>1082</v>
      </c>
      <c r="D4512" s="102" t="s">
        <v>152</v>
      </c>
      <c r="E4512" s="102" t="s">
        <v>275</v>
      </c>
      <c r="F4512" s="102" t="s">
        <v>8701</v>
      </c>
      <c r="H4512" s="102">
        <v>45528</v>
      </c>
      <c r="I4512" s="102" t="s">
        <v>280</v>
      </c>
      <c r="J4512" s="102" t="s">
        <v>1</v>
      </c>
      <c r="K4512" s="102" t="s">
        <v>2</v>
      </c>
      <c r="L4512" s="102" t="s">
        <v>24</v>
      </c>
      <c r="M4512" s="102" t="s">
        <v>1082</v>
      </c>
      <c r="N4512" s="102">
        <v>6</v>
      </c>
      <c r="O4512" s="102" t="s">
        <v>1075</v>
      </c>
    </row>
    <row r="4513" spans="1:15" x14ac:dyDescent="0.25">
      <c r="A4513" s="102" t="s">
        <v>4099</v>
      </c>
      <c r="B4513" s="103" t="s">
        <v>1929</v>
      </c>
      <c r="C4513" s="103" t="s">
        <v>274</v>
      </c>
      <c r="D4513" s="102" t="s">
        <v>152</v>
      </c>
      <c r="E4513" s="102" t="s">
        <v>275</v>
      </c>
      <c r="F4513" s="102" t="s">
        <v>8702</v>
      </c>
      <c r="H4513" s="102">
        <v>45528</v>
      </c>
      <c r="I4513" s="102" t="s">
        <v>280</v>
      </c>
      <c r="J4513" s="102" t="s">
        <v>1</v>
      </c>
      <c r="K4513" s="102" t="s">
        <v>2</v>
      </c>
      <c r="L4513" s="102" t="s">
        <v>24</v>
      </c>
      <c r="M4513" s="102" t="s">
        <v>1074</v>
      </c>
      <c r="N4513" s="102">
        <v>6</v>
      </c>
      <c r="O4513" s="102" t="s">
        <v>1075</v>
      </c>
    </row>
    <row r="4514" spans="1:15" x14ac:dyDescent="0.25">
      <c r="A4514" s="102" t="s">
        <v>4099</v>
      </c>
      <c r="B4514" s="103" t="s">
        <v>1078</v>
      </c>
      <c r="C4514" s="103" t="s">
        <v>274</v>
      </c>
      <c r="D4514" s="102" t="s">
        <v>152</v>
      </c>
      <c r="E4514" s="102" t="s">
        <v>276</v>
      </c>
      <c r="H4514" s="102">
        <v>45528</v>
      </c>
      <c r="I4514" s="102" t="s">
        <v>280</v>
      </c>
      <c r="J4514" s="102" t="s">
        <v>1</v>
      </c>
      <c r="K4514" s="102" t="s">
        <v>2</v>
      </c>
      <c r="L4514" s="102" t="s">
        <v>24</v>
      </c>
      <c r="M4514" s="102" t="s">
        <v>1074</v>
      </c>
      <c r="N4514" s="102">
        <v>6</v>
      </c>
      <c r="O4514" s="102" t="s">
        <v>1075</v>
      </c>
    </row>
    <row r="4515" spans="1:15" x14ac:dyDescent="0.25">
      <c r="A4515" s="102" t="s">
        <v>6498</v>
      </c>
      <c r="B4515" s="103" t="s">
        <v>1109</v>
      </c>
      <c r="C4515" s="103" t="s">
        <v>1118</v>
      </c>
      <c r="D4515" s="102" t="s">
        <v>6095</v>
      </c>
      <c r="E4515" s="102" t="s">
        <v>276</v>
      </c>
      <c r="H4515" s="102">
        <v>45528</v>
      </c>
      <c r="I4515" s="102" t="s">
        <v>280</v>
      </c>
      <c r="J4515" s="102" t="s">
        <v>1</v>
      </c>
      <c r="K4515" s="102" t="s">
        <v>2</v>
      </c>
      <c r="L4515" s="102" t="s">
        <v>24</v>
      </c>
      <c r="M4515" s="102" t="s">
        <v>1074</v>
      </c>
      <c r="N4515" s="102">
        <v>6</v>
      </c>
      <c r="O4515" s="102" t="s">
        <v>1075</v>
      </c>
    </row>
    <row r="4516" spans="1:15" x14ac:dyDescent="0.25">
      <c r="A4516" s="102" t="s">
        <v>4110</v>
      </c>
      <c r="B4516" s="103" t="s">
        <v>1250</v>
      </c>
      <c r="C4516" s="103" t="s">
        <v>274</v>
      </c>
      <c r="D4516" s="102" t="s">
        <v>152</v>
      </c>
      <c r="E4516" s="102" t="s">
        <v>276</v>
      </c>
      <c r="H4516" s="102">
        <v>45528</v>
      </c>
      <c r="I4516" s="102" t="s">
        <v>280</v>
      </c>
      <c r="J4516" s="102" t="s">
        <v>1</v>
      </c>
      <c r="K4516" s="102" t="s">
        <v>2</v>
      </c>
      <c r="L4516" s="102" t="s">
        <v>24</v>
      </c>
      <c r="M4516" s="102" t="s">
        <v>1074</v>
      </c>
      <c r="N4516" s="102">
        <v>6</v>
      </c>
      <c r="O4516" s="102" t="s">
        <v>1075</v>
      </c>
    </row>
    <row r="4517" spans="1:15" x14ac:dyDescent="0.25">
      <c r="A4517" s="102" t="s">
        <v>6504</v>
      </c>
      <c r="B4517" s="103" t="s">
        <v>1992</v>
      </c>
      <c r="C4517" s="103" t="s">
        <v>277</v>
      </c>
      <c r="D4517" s="102" t="s">
        <v>570</v>
      </c>
      <c r="E4517" s="102" t="s">
        <v>276</v>
      </c>
      <c r="H4517" s="102">
        <v>45528</v>
      </c>
      <c r="I4517" s="102" t="s">
        <v>280</v>
      </c>
      <c r="J4517" s="102" t="s">
        <v>1</v>
      </c>
      <c r="K4517" s="102" t="s">
        <v>2</v>
      </c>
      <c r="L4517" s="102" t="s">
        <v>24</v>
      </c>
      <c r="M4517" s="102" t="s">
        <v>1074</v>
      </c>
      <c r="N4517" s="102">
        <v>6</v>
      </c>
      <c r="O4517" s="102" t="s">
        <v>1075</v>
      </c>
    </row>
    <row r="4518" spans="1:15" x14ac:dyDescent="0.25">
      <c r="A4518" s="102" t="s">
        <v>6510</v>
      </c>
      <c r="B4518" s="103" t="s">
        <v>6511</v>
      </c>
      <c r="C4518" s="103" t="s">
        <v>277</v>
      </c>
      <c r="D4518" s="102" t="s">
        <v>296</v>
      </c>
      <c r="E4518" s="102" t="s">
        <v>276</v>
      </c>
      <c r="H4518" s="102">
        <v>45528</v>
      </c>
      <c r="I4518" s="102" t="s">
        <v>280</v>
      </c>
      <c r="J4518" s="102" t="s">
        <v>1</v>
      </c>
      <c r="K4518" s="102" t="s">
        <v>2</v>
      </c>
      <c r="L4518" s="102" t="s">
        <v>24</v>
      </c>
      <c r="M4518" s="102" t="s">
        <v>1074</v>
      </c>
      <c r="N4518" s="102">
        <v>6</v>
      </c>
      <c r="O4518" s="102" t="s">
        <v>1075</v>
      </c>
    </row>
    <row r="4519" spans="1:15" x14ac:dyDescent="0.25">
      <c r="A4519" s="102" t="s">
        <v>4123</v>
      </c>
      <c r="B4519" s="103" t="s">
        <v>8703</v>
      </c>
      <c r="C4519" s="103" t="s">
        <v>1077</v>
      </c>
      <c r="D4519" s="102" t="s">
        <v>196</v>
      </c>
      <c r="E4519" s="102" t="s">
        <v>276</v>
      </c>
      <c r="H4519" s="102">
        <v>45528</v>
      </c>
      <c r="I4519" s="102" t="s">
        <v>280</v>
      </c>
      <c r="J4519" s="102" t="s">
        <v>1</v>
      </c>
      <c r="K4519" s="102" t="s">
        <v>2</v>
      </c>
      <c r="L4519" s="102" t="s">
        <v>24</v>
      </c>
      <c r="M4519" s="102" t="s">
        <v>1074</v>
      </c>
      <c r="N4519" s="102">
        <v>6</v>
      </c>
      <c r="O4519" s="102" t="s">
        <v>1075</v>
      </c>
    </row>
    <row r="4520" spans="1:15" x14ac:dyDescent="0.25">
      <c r="A4520" s="102" t="s">
        <v>8704</v>
      </c>
      <c r="B4520" s="103" t="s">
        <v>1166</v>
      </c>
      <c r="C4520" s="103" t="s">
        <v>1225</v>
      </c>
      <c r="D4520" s="102" t="s">
        <v>281</v>
      </c>
      <c r="E4520" s="102" t="s">
        <v>275</v>
      </c>
      <c r="F4520" s="102" t="s">
        <v>8705</v>
      </c>
      <c r="H4520" s="102">
        <v>45528</v>
      </c>
      <c r="I4520" s="102" t="s">
        <v>279</v>
      </c>
      <c r="J4520" s="102" t="s">
        <v>2</v>
      </c>
      <c r="K4520" s="102" t="s">
        <v>1</v>
      </c>
      <c r="L4520" s="102" t="s">
        <v>23</v>
      </c>
      <c r="M4520" s="102" t="s">
        <v>1074</v>
      </c>
      <c r="N4520" s="102">
        <v>6</v>
      </c>
      <c r="O4520" s="102" t="s">
        <v>1075</v>
      </c>
    </row>
    <row r="4521" spans="1:15" x14ac:dyDescent="0.25">
      <c r="A4521" s="102" t="s">
        <v>7743</v>
      </c>
      <c r="B4521" s="103" t="s">
        <v>3924</v>
      </c>
      <c r="C4521" s="103" t="s">
        <v>277</v>
      </c>
      <c r="D4521" s="102" t="s">
        <v>1092</v>
      </c>
      <c r="E4521" s="102" t="s">
        <v>275</v>
      </c>
      <c r="F4521" s="102" t="s">
        <v>8706</v>
      </c>
      <c r="H4521" s="102">
        <v>45528</v>
      </c>
      <c r="I4521" s="102" t="s">
        <v>279</v>
      </c>
      <c r="J4521" s="102" t="s">
        <v>2</v>
      </c>
      <c r="K4521" s="102" t="s">
        <v>1</v>
      </c>
      <c r="L4521" s="102" t="s">
        <v>23</v>
      </c>
      <c r="M4521" s="102" t="s">
        <v>1074</v>
      </c>
      <c r="N4521" s="102">
        <v>6</v>
      </c>
      <c r="O4521" s="102" t="s">
        <v>1075</v>
      </c>
    </row>
    <row r="4522" spans="1:15" x14ac:dyDescent="0.25">
      <c r="A4522" s="102" t="s">
        <v>8707</v>
      </c>
      <c r="B4522" s="103" t="s">
        <v>8708</v>
      </c>
      <c r="C4522" s="103" t="s">
        <v>274</v>
      </c>
      <c r="D4522" s="102" t="s">
        <v>1092</v>
      </c>
      <c r="E4522" s="102" t="s">
        <v>275</v>
      </c>
      <c r="F4522" s="102" t="s">
        <v>8709</v>
      </c>
      <c r="H4522" s="102">
        <v>45528</v>
      </c>
      <c r="I4522" s="102" t="s">
        <v>279</v>
      </c>
      <c r="J4522" s="102" t="s">
        <v>2</v>
      </c>
      <c r="K4522" s="102" t="s">
        <v>1</v>
      </c>
      <c r="L4522" s="102" t="s">
        <v>23</v>
      </c>
      <c r="M4522" s="102" t="s">
        <v>1074</v>
      </c>
      <c r="N4522" s="102">
        <v>6</v>
      </c>
      <c r="O4522" s="102" t="s">
        <v>1075</v>
      </c>
    </row>
    <row r="4523" spans="1:15" x14ac:dyDescent="0.25">
      <c r="A4523" s="102" t="s">
        <v>8707</v>
      </c>
      <c r="B4523" s="103" t="s">
        <v>1103</v>
      </c>
      <c r="C4523" s="103" t="s">
        <v>3461</v>
      </c>
      <c r="D4523" s="102" t="s">
        <v>1092</v>
      </c>
      <c r="E4523" s="102" t="s">
        <v>275</v>
      </c>
      <c r="F4523" s="102" t="s">
        <v>8710</v>
      </c>
      <c r="H4523" s="102">
        <v>45528</v>
      </c>
      <c r="I4523" s="102" t="s">
        <v>279</v>
      </c>
      <c r="J4523" s="102" t="s">
        <v>2</v>
      </c>
      <c r="K4523" s="102" t="s">
        <v>1</v>
      </c>
      <c r="L4523" s="102" t="s">
        <v>23</v>
      </c>
      <c r="M4523" s="102" t="s">
        <v>1082</v>
      </c>
      <c r="N4523" s="102">
        <v>6</v>
      </c>
      <c r="O4523" s="102" t="s">
        <v>1075</v>
      </c>
    </row>
    <row r="4524" spans="1:15" x14ac:dyDescent="0.25">
      <c r="A4524" s="102" t="s">
        <v>8711</v>
      </c>
      <c r="B4524" s="103" t="s">
        <v>1515</v>
      </c>
      <c r="C4524" s="103" t="s">
        <v>3461</v>
      </c>
      <c r="D4524" s="102" t="s">
        <v>1092</v>
      </c>
      <c r="E4524" s="102" t="s">
        <v>275</v>
      </c>
      <c r="F4524" s="102" t="s">
        <v>8712</v>
      </c>
      <c r="H4524" s="102">
        <v>45528</v>
      </c>
      <c r="I4524" s="102" t="s">
        <v>279</v>
      </c>
      <c r="J4524" s="102" t="s">
        <v>2</v>
      </c>
      <c r="K4524" s="102" t="s">
        <v>1</v>
      </c>
      <c r="L4524" s="102" t="s">
        <v>23</v>
      </c>
      <c r="M4524" s="102" t="s">
        <v>1082</v>
      </c>
      <c r="N4524" s="102">
        <v>6</v>
      </c>
      <c r="O4524" s="102" t="s">
        <v>1075</v>
      </c>
    </row>
    <row r="4525" spans="1:15" x14ac:dyDescent="0.25">
      <c r="A4525" s="102" t="s">
        <v>6274</v>
      </c>
      <c r="B4525" s="103" t="s">
        <v>1304</v>
      </c>
      <c r="C4525" s="103" t="s">
        <v>274</v>
      </c>
      <c r="D4525" s="102" t="s">
        <v>1092</v>
      </c>
      <c r="E4525" s="102" t="s">
        <v>275</v>
      </c>
      <c r="F4525" s="102" t="s">
        <v>8713</v>
      </c>
      <c r="H4525" s="102">
        <v>45528</v>
      </c>
      <c r="I4525" s="102" t="s">
        <v>279</v>
      </c>
      <c r="J4525" s="102" t="s">
        <v>2</v>
      </c>
      <c r="K4525" s="102" t="s">
        <v>1</v>
      </c>
      <c r="L4525" s="102" t="s">
        <v>23</v>
      </c>
      <c r="M4525" s="102" t="s">
        <v>1074</v>
      </c>
      <c r="N4525" s="102">
        <v>6</v>
      </c>
      <c r="O4525" s="102" t="s">
        <v>1075</v>
      </c>
    </row>
    <row r="4526" spans="1:15" x14ac:dyDescent="0.25">
      <c r="A4526" s="102" t="s">
        <v>6274</v>
      </c>
      <c r="B4526" s="103" t="s">
        <v>1078</v>
      </c>
      <c r="C4526" s="103" t="s">
        <v>3461</v>
      </c>
      <c r="D4526" s="102" t="s">
        <v>1092</v>
      </c>
      <c r="E4526" s="102" t="s">
        <v>275</v>
      </c>
      <c r="F4526" s="102" t="s">
        <v>8714</v>
      </c>
      <c r="H4526" s="102">
        <v>45528</v>
      </c>
      <c r="I4526" s="102" t="s">
        <v>279</v>
      </c>
      <c r="J4526" s="102" t="s">
        <v>2</v>
      </c>
      <c r="K4526" s="102" t="s">
        <v>1</v>
      </c>
      <c r="L4526" s="102" t="s">
        <v>23</v>
      </c>
      <c r="M4526" s="102" t="s">
        <v>1082</v>
      </c>
      <c r="N4526" s="102">
        <v>6</v>
      </c>
      <c r="O4526" s="102" t="s">
        <v>1075</v>
      </c>
    </row>
    <row r="4527" spans="1:15" x14ac:dyDescent="0.25">
      <c r="A4527" s="102" t="s">
        <v>8715</v>
      </c>
      <c r="B4527" s="103" t="s">
        <v>1632</v>
      </c>
      <c r="C4527" s="103" t="s">
        <v>274</v>
      </c>
      <c r="D4527" s="102" t="s">
        <v>1092</v>
      </c>
      <c r="E4527" s="102" t="s">
        <v>275</v>
      </c>
      <c r="F4527" s="102" t="s">
        <v>8716</v>
      </c>
      <c r="H4527" s="102">
        <v>45528</v>
      </c>
      <c r="I4527" s="102" t="s">
        <v>279</v>
      </c>
      <c r="J4527" s="102" t="s">
        <v>2</v>
      </c>
      <c r="K4527" s="102" t="s">
        <v>1</v>
      </c>
      <c r="L4527" s="102" t="s">
        <v>23</v>
      </c>
      <c r="M4527" s="102" t="s">
        <v>1074</v>
      </c>
      <c r="N4527" s="102">
        <v>6</v>
      </c>
      <c r="O4527" s="102" t="s">
        <v>1075</v>
      </c>
    </row>
    <row r="4528" spans="1:15" x14ac:dyDescent="0.25">
      <c r="A4528" s="102" t="s">
        <v>8715</v>
      </c>
      <c r="B4528" s="103" t="s">
        <v>6772</v>
      </c>
      <c r="C4528" s="103" t="s">
        <v>3461</v>
      </c>
      <c r="D4528" s="102" t="s">
        <v>1092</v>
      </c>
      <c r="E4528" s="102" t="s">
        <v>275</v>
      </c>
      <c r="F4528" s="102" t="s">
        <v>8717</v>
      </c>
      <c r="H4528" s="102">
        <v>45528</v>
      </c>
      <c r="I4528" s="102" t="s">
        <v>279</v>
      </c>
      <c r="J4528" s="102" t="s">
        <v>2</v>
      </c>
      <c r="K4528" s="102" t="s">
        <v>1</v>
      </c>
      <c r="L4528" s="102" t="s">
        <v>23</v>
      </c>
      <c r="M4528" s="102" t="s">
        <v>1082</v>
      </c>
      <c r="N4528" s="102">
        <v>6</v>
      </c>
      <c r="O4528" s="102" t="s">
        <v>1075</v>
      </c>
    </row>
    <row r="4529" spans="1:15" x14ac:dyDescent="0.25">
      <c r="A4529" s="102" t="s">
        <v>3803</v>
      </c>
      <c r="B4529" s="103" t="s">
        <v>1605</v>
      </c>
      <c r="C4529" s="103" t="s">
        <v>1118</v>
      </c>
      <c r="D4529" s="102" t="s">
        <v>303</v>
      </c>
      <c r="E4529" s="102" t="s">
        <v>275</v>
      </c>
      <c r="F4529" s="102" t="s">
        <v>8718</v>
      </c>
      <c r="H4529" s="102">
        <v>45528</v>
      </c>
      <c r="I4529" s="102" t="s">
        <v>279</v>
      </c>
      <c r="J4529" s="102" t="s">
        <v>2</v>
      </c>
      <c r="K4529" s="102" t="s">
        <v>1</v>
      </c>
      <c r="L4529" s="102" t="s">
        <v>23</v>
      </c>
      <c r="M4529" s="102" t="s">
        <v>1074</v>
      </c>
      <c r="N4529" s="102">
        <v>6</v>
      </c>
      <c r="O4529" s="102" t="s">
        <v>1075</v>
      </c>
    </row>
    <row r="4530" spans="1:15" x14ac:dyDescent="0.25">
      <c r="A4530" s="102" t="s">
        <v>6280</v>
      </c>
      <c r="B4530" s="103" t="s">
        <v>1250</v>
      </c>
      <c r="C4530" s="103" t="s">
        <v>274</v>
      </c>
      <c r="D4530" s="102" t="s">
        <v>1092</v>
      </c>
      <c r="E4530" s="102" t="s">
        <v>275</v>
      </c>
      <c r="F4530" s="102" t="s">
        <v>8719</v>
      </c>
      <c r="H4530" s="102">
        <v>45528</v>
      </c>
      <c r="I4530" s="102" t="s">
        <v>279</v>
      </c>
      <c r="J4530" s="102" t="s">
        <v>2</v>
      </c>
      <c r="K4530" s="102" t="s">
        <v>1</v>
      </c>
      <c r="L4530" s="102" t="s">
        <v>23</v>
      </c>
      <c r="M4530" s="102" t="s">
        <v>1074</v>
      </c>
      <c r="N4530" s="102">
        <v>6</v>
      </c>
      <c r="O4530" s="102" t="s">
        <v>1075</v>
      </c>
    </row>
    <row r="4531" spans="1:15" x14ac:dyDescent="0.25">
      <c r="A4531" s="102" t="s">
        <v>6280</v>
      </c>
      <c r="B4531" s="103" t="s">
        <v>1197</v>
      </c>
      <c r="C4531" s="103" t="s">
        <v>274</v>
      </c>
      <c r="D4531" s="102" t="s">
        <v>1092</v>
      </c>
      <c r="E4531" s="102" t="s">
        <v>275</v>
      </c>
      <c r="F4531" s="102" t="s">
        <v>8720</v>
      </c>
      <c r="H4531" s="102">
        <v>45528</v>
      </c>
      <c r="I4531" s="102" t="s">
        <v>279</v>
      </c>
      <c r="J4531" s="102" t="s">
        <v>2</v>
      </c>
      <c r="K4531" s="102" t="s">
        <v>1</v>
      </c>
      <c r="L4531" s="102" t="s">
        <v>23</v>
      </c>
      <c r="M4531" s="102" t="s">
        <v>1074</v>
      </c>
      <c r="N4531" s="102">
        <v>6</v>
      </c>
      <c r="O4531" s="102" t="s">
        <v>1075</v>
      </c>
    </row>
    <row r="4532" spans="1:15" x14ac:dyDescent="0.25">
      <c r="A4532" s="102" t="s">
        <v>6282</v>
      </c>
      <c r="B4532" s="103" t="s">
        <v>8721</v>
      </c>
      <c r="C4532" s="103" t="s">
        <v>274</v>
      </c>
      <c r="D4532" s="102" t="s">
        <v>247</v>
      </c>
      <c r="E4532" s="102" t="s">
        <v>275</v>
      </c>
      <c r="F4532" s="102" t="s">
        <v>8722</v>
      </c>
      <c r="H4532" s="102">
        <v>45528</v>
      </c>
      <c r="I4532" s="102" t="s">
        <v>279</v>
      </c>
      <c r="J4532" s="102" t="s">
        <v>2</v>
      </c>
      <c r="K4532" s="102" t="s">
        <v>1</v>
      </c>
      <c r="L4532" s="102" t="s">
        <v>23</v>
      </c>
      <c r="M4532" s="102" t="s">
        <v>1074</v>
      </c>
      <c r="N4532" s="102">
        <v>6</v>
      </c>
      <c r="O4532" s="102" t="s">
        <v>1075</v>
      </c>
    </row>
    <row r="4533" spans="1:15" x14ac:dyDescent="0.25">
      <c r="A4533" s="102" t="s">
        <v>2875</v>
      </c>
      <c r="B4533" s="103" t="s">
        <v>1892</v>
      </c>
      <c r="C4533" s="103" t="s">
        <v>274</v>
      </c>
      <c r="D4533" s="102" t="s">
        <v>1092</v>
      </c>
      <c r="E4533" s="102" t="s">
        <v>275</v>
      </c>
      <c r="F4533" s="102" t="s">
        <v>8723</v>
      </c>
      <c r="H4533" s="102">
        <v>45528</v>
      </c>
      <c r="I4533" s="102" t="s">
        <v>279</v>
      </c>
      <c r="J4533" s="102" t="s">
        <v>2</v>
      </c>
      <c r="K4533" s="102" t="s">
        <v>1</v>
      </c>
      <c r="L4533" s="102" t="s">
        <v>23</v>
      </c>
      <c r="M4533" s="102" t="s">
        <v>1074</v>
      </c>
      <c r="N4533" s="102">
        <v>6</v>
      </c>
      <c r="O4533" s="102" t="s">
        <v>1075</v>
      </c>
    </row>
    <row r="4534" spans="1:15" x14ac:dyDescent="0.25">
      <c r="A4534" s="102" t="s">
        <v>8724</v>
      </c>
      <c r="B4534" s="103" t="s">
        <v>1690</v>
      </c>
      <c r="C4534" s="103" t="s">
        <v>1118</v>
      </c>
      <c r="D4534" s="102" t="s">
        <v>152</v>
      </c>
      <c r="E4534" s="102" t="s">
        <v>275</v>
      </c>
      <c r="F4534" s="102" t="s">
        <v>8725</v>
      </c>
      <c r="H4534" s="102">
        <v>45528</v>
      </c>
      <c r="I4534" s="102" t="s">
        <v>279</v>
      </c>
      <c r="J4534" s="102" t="s">
        <v>2</v>
      </c>
      <c r="K4534" s="102" t="s">
        <v>1</v>
      </c>
      <c r="L4534" s="102" t="s">
        <v>23</v>
      </c>
      <c r="M4534" s="102" t="s">
        <v>1074</v>
      </c>
      <c r="N4534" s="102">
        <v>6</v>
      </c>
      <c r="O4534" s="102" t="s">
        <v>1075</v>
      </c>
    </row>
    <row r="4535" spans="1:15" x14ac:dyDescent="0.25">
      <c r="A4535" s="102" t="s">
        <v>8726</v>
      </c>
      <c r="B4535" s="103" t="s">
        <v>1078</v>
      </c>
      <c r="C4535" s="103" t="s">
        <v>274</v>
      </c>
      <c r="D4535" s="102" t="s">
        <v>1092</v>
      </c>
      <c r="E4535" s="102" t="s">
        <v>275</v>
      </c>
      <c r="F4535" s="102" t="s">
        <v>8727</v>
      </c>
      <c r="H4535" s="102">
        <v>45528</v>
      </c>
      <c r="I4535" s="102" t="s">
        <v>279</v>
      </c>
      <c r="J4535" s="102" t="s">
        <v>2</v>
      </c>
      <c r="K4535" s="102" t="s">
        <v>1</v>
      </c>
      <c r="L4535" s="102" t="s">
        <v>23</v>
      </c>
      <c r="M4535" s="102" t="s">
        <v>1074</v>
      </c>
      <c r="N4535" s="102">
        <v>6</v>
      </c>
      <c r="O4535" s="102" t="s">
        <v>1075</v>
      </c>
    </row>
    <row r="4536" spans="1:15" x14ac:dyDescent="0.25">
      <c r="A4536" s="102" t="s">
        <v>3479</v>
      </c>
      <c r="B4536" s="103" t="s">
        <v>1208</v>
      </c>
      <c r="C4536" s="103" t="s">
        <v>274</v>
      </c>
      <c r="D4536" s="102" t="s">
        <v>303</v>
      </c>
      <c r="E4536" s="102" t="s">
        <v>275</v>
      </c>
      <c r="F4536" s="102" t="s">
        <v>8728</v>
      </c>
      <c r="H4536" s="102">
        <v>45528</v>
      </c>
      <c r="I4536" s="102" t="s">
        <v>279</v>
      </c>
      <c r="J4536" s="102" t="s">
        <v>2</v>
      </c>
      <c r="K4536" s="102" t="s">
        <v>1</v>
      </c>
      <c r="L4536" s="102" t="s">
        <v>23</v>
      </c>
      <c r="M4536" s="102" t="s">
        <v>1074</v>
      </c>
      <c r="N4536" s="102">
        <v>6</v>
      </c>
      <c r="O4536" s="102" t="s">
        <v>1075</v>
      </c>
    </row>
    <row r="4537" spans="1:15" x14ac:dyDescent="0.25">
      <c r="A4537" s="102" t="s">
        <v>3815</v>
      </c>
      <c r="B4537" s="103" t="s">
        <v>1080</v>
      </c>
      <c r="C4537" s="103" t="s">
        <v>277</v>
      </c>
      <c r="D4537" s="102" t="s">
        <v>247</v>
      </c>
      <c r="E4537" s="102" t="s">
        <v>275</v>
      </c>
      <c r="F4537" s="102" t="s">
        <v>8729</v>
      </c>
      <c r="H4537" s="102">
        <v>45528</v>
      </c>
      <c r="I4537" s="102" t="s">
        <v>279</v>
      </c>
      <c r="J4537" s="102" t="s">
        <v>2</v>
      </c>
      <c r="K4537" s="102" t="s">
        <v>1</v>
      </c>
      <c r="L4537" s="102" t="s">
        <v>23</v>
      </c>
      <c r="M4537" s="102" t="s">
        <v>1074</v>
      </c>
      <c r="N4537" s="102">
        <v>6</v>
      </c>
      <c r="O4537" s="102" t="s">
        <v>1075</v>
      </c>
    </row>
    <row r="4538" spans="1:15" x14ac:dyDescent="0.25">
      <c r="A4538" s="102" t="s">
        <v>3815</v>
      </c>
      <c r="B4538" s="103" t="s">
        <v>1217</v>
      </c>
      <c r="C4538" s="103" t="s">
        <v>277</v>
      </c>
      <c r="D4538" s="102" t="s">
        <v>247</v>
      </c>
      <c r="E4538" s="102" t="s">
        <v>275</v>
      </c>
      <c r="F4538" s="102" t="s">
        <v>8730</v>
      </c>
      <c r="H4538" s="102">
        <v>45528</v>
      </c>
      <c r="I4538" s="102" t="s">
        <v>279</v>
      </c>
      <c r="J4538" s="102" t="s">
        <v>2</v>
      </c>
      <c r="K4538" s="102" t="s">
        <v>1</v>
      </c>
      <c r="L4538" s="102" t="s">
        <v>23</v>
      </c>
      <c r="M4538" s="102" t="s">
        <v>1074</v>
      </c>
      <c r="N4538" s="102">
        <v>6</v>
      </c>
      <c r="O4538" s="102" t="s">
        <v>1075</v>
      </c>
    </row>
    <row r="4539" spans="1:15" x14ac:dyDescent="0.25">
      <c r="A4539" s="102" t="s">
        <v>8731</v>
      </c>
      <c r="B4539" s="103" t="s">
        <v>8732</v>
      </c>
      <c r="C4539" s="103" t="s">
        <v>1118</v>
      </c>
      <c r="D4539" s="102" t="s">
        <v>303</v>
      </c>
      <c r="E4539" s="102" t="s">
        <v>275</v>
      </c>
      <c r="F4539" s="102" t="s">
        <v>8733</v>
      </c>
      <c r="H4539" s="102">
        <v>45528</v>
      </c>
      <c r="I4539" s="102" t="s">
        <v>279</v>
      </c>
      <c r="J4539" s="102" t="s">
        <v>2</v>
      </c>
      <c r="K4539" s="102" t="s">
        <v>1</v>
      </c>
      <c r="L4539" s="102" t="s">
        <v>23</v>
      </c>
      <c r="M4539" s="102" t="s">
        <v>1074</v>
      </c>
      <c r="N4539" s="102">
        <v>6</v>
      </c>
      <c r="O4539" s="102" t="s">
        <v>1075</v>
      </c>
    </row>
    <row r="4540" spans="1:15" x14ac:dyDescent="0.25">
      <c r="A4540" s="102" t="s">
        <v>8734</v>
      </c>
      <c r="B4540" s="103" t="s">
        <v>3525</v>
      </c>
      <c r="C4540" s="103" t="s">
        <v>1225</v>
      </c>
      <c r="D4540" s="102" t="s">
        <v>247</v>
      </c>
      <c r="E4540" s="102" t="s">
        <v>275</v>
      </c>
      <c r="F4540" s="102" t="s">
        <v>8735</v>
      </c>
      <c r="H4540" s="102">
        <v>45528</v>
      </c>
      <c r="I4540" s="102" t="s">
        <v>279</v>
      </c>
      <c r="J4540" s="102" t="s">
        <v>2</v>
      </c>
      <c r="K4540" s="102" t="s">
        <v>1</v>
      </c>
      <c r="L4540" s="102" t="s">
        <v>23</v>
      </c>
      <c r="M4540" s="102" t="s">
        <v>1074</v>
      </c>
      <c r="N4540" s="102">
        <v>6</v>
      </c>
      <c r="O4540" s="102" t="s">
        <v>1075</v>
      </c>
    </row>
    <row r="4541" spans="1:15" x14ac:dyDescent="0.25">
      <c r="A4541" s="102" t="s">
        <v>8734</v>
      </c>
      <c r="B4541" s="103" t="s">
        <v>1792</v>
      </c>
      <c r="C4541" s="103" t="s">
        <v>274</v>
      </c>
      <c r="D4541" s="102" t="s">
        <v>247</v>
      </c>
      <c r="E4541" s="102" t="s">
        <v>275</v>
      </c>
      <c r="F4541" s="102" t="s">
        <v>8736</v>
      </c>
      <c r="H4541" s="102">
        <v>45528</v>
      </c>
      <c r="I4541" s="102" t="s">
        <v>279</v>
      </c>
      <c r="J4541" s="102" t="s">
        <v>2</v>
      </c>
      <c r="K4541" s="102" t="s">
        <v>1</v>
      </c>
      <c r="L4541" s="102" t="s">
        <v>23</v>
      </c>
      <c r="M4541" s="102" t="s">
        <v>1074</v>
      </c>
      <c r="N4541" s="102">
        <v>6</v>
      </c>
      <c r="O4541" s="102" t="s">
        <v>1075</v>
      </c>
    </row>
    <row r="4542" spans="1:15" x14ac:dyDescent="0.25">
      <c r="A4542" s="102" t="s">
        <v>8734</v>
      </c>
      <c r="B4542" s="103" t="s">
        <v>1088</v>
      </c>
      <c r="C4542" s="103" t="s">
        <v>1081</v>
      </c>
      <c r="D4542" s="102" t="s">
        <v>247</v>
      </c>
      <c r="E4542" s="102" t="s">
        <v>275</v>
      </c>
      <c r="F4542" s="102" t="s">
        <v>8737</v>
      </c>
      <c r="H4542" s="102">
        <v>45528</v>
      </c>
      <c r="I4542" s="102" t="s">
        <v>279</v>
      </c>
      <c r="J4542" s="102" t="s">
        <v>2</v>
      </c>
      <c r="K4542" s="102" t="s">
        <v>1</v>
      </c>
      <c r="L4542" s="102" t="s">
        <v>23</v>
      </c>
      <c r="M4542" s="102" t="s">
        <v>1082</v>
      </c>
      <c r="N4542" s="102">
        <v>6</v>
      </c>
      <c r="O4542" s="102" t="s">
        <v>1075</v>
      </c>
    </row>
    <row r="4543" spans="1:15" x14ac:dyDescent="0.25">
      <c r="A4543" s="102" t="s">
        <v>8738</v>
      </c>
      <c r="B4543" s="103" t="s">
        <v>4083</v>
      </c>
      <c r="C4543" s="103" t="s">
        <v>1225</v>
      </c>
      <c r="D4543" s="102" t="s">
        <v>281</v>
      </c>
      <c r="E4543" s="102" t="s">
        <v>275</v>
      </c>
      <c r="F4543" s="102" t="s">
        <v>8739</v>
      </c>
      <c r="H4543" s="102">
        <v>45528</v>
      </c>
      <c r="I4543" s="102" t="s">
        <v>279</v>
      </c>
      <c r="J4543" s="102" t="s">
        <v>2</v>
      </c>
      <c r="K4543" s="102" t="s">
        <v>1</v>
      </c>
      <c r="L4543" s="102" t="s">
        <v>23</v>
      </c>
      <c r="M4543" s="102" t="s">
        <v>1074</v>
      </c>
      <c r="N4543" s="102">
        <v>6</v>
      </c>
      <c r="O4543" s="102" t="s">
        <v>1075</v>
      </c>
    </row>
    <row r="4544" spans="1:15" x14ac:dyDescent="0.25">
      <c r="A4544" s="102" t="s">
        <v>8740</v>
      </c>
      <c r="B4544" s="103" t="s">
        <v>1669</v>
      </c>
      <c r="C4544" s="103" t="s">
        <v>1077</v>
      </c>
      <c r="D4544" s="102" t="s">
        <v>281</v>
      </c>
      <c r="E4544" s="102" t="s">
        <v>275</v>
      </c>
      <c r="F4544" s="102" t="s">
        <v>8741</v>
      </c>
      <c r="H4544" s="102">
        <v>45528</v>
      </c>
      <c r="I4544" s="102" t="s">
        <v>279</v>
      </c>
      <c r="J4544" s="102" t="s">
        <v>2</v>
      </c>
      <c r="K4544" s="102" t="s">
        <v>1</v>
      </c>
      <c r="L4544" s="102" t="s">
        <v>23</v>
      </c>
      <c r="M4544" s="102" t="s">
        <v>1074</v>
      </c>
      <c r="N4544" s="102">
        <v>6</v>
      </c>
      <c r="O4544" s="102" t="s">
        <v>1075</v>
      </c>
    </row>
    <row r="4545" spans="1:15" x14ac:dyDescent="0.25">
      <c r="A4545" s="102" t="s">
        <v>8742</v>
      </c>
      <c r="B4545" s="103" t="s">
        <v>8743</v>
      </c>
      <c r="C4545" s="103" t="s">
        <v>1118</v>
      </c>
      <c r="D4545" s="102" t="s">
        <v>303</v>
      </c>
      <c r="E4545" s="102" t="s">
        <v>275</v>
      </c>
      <c r="F4545" s="102" t="s">
        <v>8744</v>
      </c>
      <c r="H4545" s="102">
        <v>45528</v>
      </c>
      <c r="I4545" s="102" t="s">
        <v>279</v>
      </c>
      <c r="J4545" s="102" t="s">
        <v>2</v>
      </c>
      <c r="K4545" s="102" t="s">
        <v>1</v>
      </c>
      <c r="L4545" s="102" t="s">
        <v>23</v>
      </c>
      <c r="M4545" s="102" t="s">
        <v>1074</v>
      </c>
      <c r="N4545" s="102">
        <v>6</v>
      </c>
      <c r="O4545" s="102" t="s">
        <v>1075</v>
      </c>
    </row>
    <row r="4546" spans="1:15" x14ac:dyDescent="0.25">
      <c r="A4546" s="102" t="s">
        <v>8742</v>
      </c>
      <c r="B4546" s="103" t="s">
        <v>1515</v>
      </c>
      <c r="C4546" s="103" t="s">
        <v>274</v>
      </c>
      <c r="D4546" s="102" t="s">
        <v>303</v>
      </c>
      <c r="E4546" s="102" t="s">
        <v>275</v>
      </c>
      <c r="F4546" s="102" t="s">
        <v>8745</v>
      </c>
      <c r="H4546" s="102">
        <v>45528</v>
      </c>
      <c r="I4546" s="102" t="s">
        <v>279</v>
      </c>
      <c r="J4546" s="102" t="s">
        <v>2</v>
      </c>
      <c r="K4546" s="102" t="s">
        <v>1</v>
      </c>
      <c r="L4546" s="102" t="s">
        <v>23</v>
      </c>
      <c r="M4546" s="102" t="s">
        <v>1074</v>
      </c>
      <c r="N4546" s="102">
        <v>6</v>
      </c>
      <c r="O4546" s="102" t="s">
        <v>1075</v>
      </c>
    </row>
    <row r="4547" spans="1:15" x14ac:dyDescent="0.25">
      <c r="A4547" s="102" t="s">
        <v>3504</v>
      </c>
      <c r="B4547" s="103" t="s">
        <v>3020</v>
      </c>
      <c r="C4547" s="103" t="s">
        <v>274</v>
      </c>
      <c r="D4547" s="102" t="s">
        <v>1092</v>
      </c>
      <c r="E4547" s="102" t="s">
        <v>275</v>
      </c>
      <c r="F4547" s="102" t="s">
        <v>8746</v>
      </c>
      <c r="H4547" s="102">
        <v>45528</v>
      </c>
      <c r="I4547" s="102" t="s">
        <v>279</v>
      </c>
      <c r="J4547" s="102" t="s">
        <v>2</v>
      </c>
      <c r="K4547" s="102" t="s">
        <v>1</v>
      </c>
      <c r="L4547" s="102" t="s">
        <v>23</v>
      </c>
      <c r="M4547" s="102" t="s">
        <v>1074</v>
      </c>
      <c r="N4547" s="102">
        <v>6</v>
      </c>
      <c r="O4547" s="102" t="s">
        <v>1075</v>
      </c>
    </row>
    <row r="4548" spans="1:15" x14ac:dyDescent="0.25">
      <c r="A4548" s="102" t="s">
        <v>3504</v>
      </c>
      <c r="B4548" s="103" t="s">
        <v>1986</v>
      </c>
      <c r="C4548" s="103" t="s">
        <v>277</v>
      </c>
      <c r="D4548" s="102" t="s">
        <v>1092</v>
      </c>
      <c r="E4548" s="102" t="s">
        <v>275</v>
      </c>
      <c r="F4548" s="102" t="s">
        <v>8747</v>
      </c>
      <c r="H4548" s="102">
        <v>45528</v>
      </c>
      <c r="I4548" s="102" t="s">
        <v>279</v>
      </c>
      <c r="J4548" s="102" t="s">
        <v>2</v>
      </c>
      <c r="K4548" s="102" t="s">
        <v>1</v>
      </c>
      <c r="L4548" s="102" t="s">
        <v>23</v>
      </c>
      <c r="M4548" s="102" t="s">
        <v>1074</v>
      </c>
      <c r="N4548" s="102">
        <v>6</v>
      </c>
      <c r="O4548" s="102" t="s">
        <v>1075</v>
      </c>
    </row>
    <row r="4549" spans="1:15" x14ac:dyDescent="0.25">
      <c r="A4549" s="102" t="s">
        <v>3504</v>
      </c>
      <c r="B4549" s="103" t="s">
        <v>1260</v>
      </c>
      <c r="C4549" s="103" t="s">
        <v>3461</v>
      </c>
      <c r="D4549" s="102" t="s">
        <v>1092</v>
      </c>
      <c r="E4549" s="102" t="s">
        <v>275</v>
      </c>
      <c r="F4549" s="102" t="s">
        <v>8748</v>
      </c>
      <c r="H4549" s="102">
        <v>45528</v>
      </c>
      <c r="I4549" s="102" t="s">
        <v>279</v>
      </c>
      <c r="J4549" s="102" t="s">
        <v>2</v>
      </c>
      <c r="K4549" s="102" t="s">
        <v>1</v>
      </c>
      <c r="L4549" s="102" t="s">
        <v>23</v>
      </c>
      <c r="M4549" s="102" t="s">
        <v>1082</v>
      </c>
      <c r="N4549" s="102">
        <v>6</v>
      </c>
      <c r="O4549" s="102" t="s">
        <v>1075</v>
      </c>
    </row>
    <row r="4550" spans="1:15" x14ac:dyDescent="0.25">
      <c r="A4550" s="102" t="s">
        <v>8749</v>
      </c>
      <c r="B4550" s="103" t="s">
        <v>8750</v>
      </c>
      <c r="C4550" s="103" t="s">
        <v>1225</v>
      </c>
      <c r="D4550" s="102" t="s">
        <v>281</v>
      </c>
      <c r="E4550" s="102" t="s">
        <v>276</v>
      </c>
      <c r="H4550" s="102">
        <v>45528</v>
      </c>
      <c r="I4550" s="102" t="s">
        <v>279</v>
      </c>
      <c r="J4550" s="102" t="s">
        <v>2</v>
      </c>
      <c r="K4550" s="102" t="s">
        <v>1</v>
      </c>
      <c r="L4550" s="102" t="s">
        <v>23</v>
      </c>
      <c r="M4550" s="102" t="s">
        <v>1074</v>
      </c>
      <c r="N4550" s="102">
        <v>6</v>
      </c>
      <c r="O4550" s="102" t="s">
        <v>1075</v>
      </c>
    </row>
    <row r="4551" spans="1:15" x14ac:dyDescent="0.25">
      <c r="A4551" s="102" t="s">
        <v>8751</v>
      </c>
      <c r="B4551" s="103" t="s">
        <v>2263</v>
      </c>
      <c r="C4551" s="103" t="s">
        <v>1082</v>
      </c>
      <c r="D4551" s="102" t="s">
        <v>281</v>
      </c>
      <c r="E4551" s="102" t="s">
        <v>276</v>
      </c>
      <c r="H4551" s="102">
        <v>45528</v>
      </c>
      <c r="I4551" s="102" t="s">
        <v>279</v>
      </c>
      <c r="J4551" s="102" t="s">
        <v>2</v>
      </c>
      <c r="K4551" s="102" t="s">
        <v>1</v>
      </c>
      <c r="L4551" s="102" t="s">
        <v>23</v>
      </c>
      <c r="M4551" s="102" t="s">
        <v>1082</v>
      </c>
      <c r="N4551" s="102">
        <v>6</v>
      </c>
      <c r="O4551" s="102" t="s">
        <v>1075</v>
      </c>
    </row>
    <row r="4552" spans="1:15" x14ac:dyDescent="0.25">
      <c r="A4552" s="102" t="s">
        <v>8751</v>
      </c>
      <c r="B4552" s="103" t="s">
        <v>2660</v>
      </c>
      <c r="C4552" s="103" t="s">
        <v>1082</v>
      </c>
      <c r="D4552" s="102" t="s">
        <v>281</v>
      </c>
      <c r="E4552" s="102" t="s">
        <v>276</v>
      </c>
      <c r="H4552" s="102">
        <v>45528</v>
      </c>
      <c r="I4552" s="102" t="s">
        <v>279</v>
      </c>
      <c r="J4552" s="102" t="s">
        <v>2</v>
      </c>
      <c r="K4552" s="102" t="s">
        <v>1</v>
      </c>
      <c r="L4552" s="102" t="s">
        <v>23</v>
      </c>
      <c r="M4552" s="102" t="s">
        <v>1082</v>
      </c>
      <c r="N4552" s="102">
        <v>6</v>
      </c>
      <c r="O4552" s="102" t="s">
        <v>1075</v>
      </c>
    </row>
    <row r="4553" spans="1:15" x14ac:dyDescent="0.25">
      <c r="A4553" s="102" t="s">
        <v>8751</v>
      </c>
      <c r="B4553" s="103" t="s">
        <v>8752</v>
      </c>
      <c r="C4553" s="103" t="s">
        <v>1077</v>
      </c>
      <c r="D4553" s="102" t="s">
        <v>281</v>
      </c>
      <c r="E4553" s="102" t="s">
        <v>276</v>
      </c>
      <c r="H4553" s="102">
        <v>45528</v>
      </c>
      <c r="I4553" s="102" t="s">
        <v>279</v>
      </c>
      <c r="J4553" s="102" t="s">
        <v>2</v>
      </c>
      <c r="K4553" s="102" t="s">
        <v>1</v>
      </c>
      <c r="L4553" s="102" t="s">
        <v>23</v>
      </c>
      <c r="M4553" s="102" t="s">
        <v>1074</v>
      </c>
      <c r="N4553" s="102">
        <v>6</v>
      </c>
      <c r="O4553" s="102" t="s">
        <v>1075</v>
      </c>
    </row>
    <row r="4554" spans="1:15" x14ac:dyDescent="0.25">
      <c r="A4554" s="102" t="s">
        <v>8753</v>
      </c>
      <c r="B4554" s="103" t="s">
        <v>8754</v>
      </c>
      <c r="C4554" s="103" t="s">
        <v>274</v>
      </c>
      <c r="D4554" s="102" t="s">
        <v>303</v>
      </c>
      <c r="E4554" s="102" t="s">
        <v>275</v>
      </c>
      <c r="F4554" s="102" t="s">
        <v>8755</v>
      </c>
      <c r="H4554" s="102">
        <v>45528</v>
      </c>
      <c r="I4554" s="102" t="s">
        <v>279</v>
      </c>
      <c r="J4554" s="102" t="s">
        <v>2</v>
      </c>
      <c r="K4554" s="102" t="s">
        <v>1</v>
      </c>
      <c r="L4554" s="102" t="s">
        <v>23</v>
      </c>
      <c r="M4554" s="102" t="s">
        <v>1074</v>
      </c>
      <c r="N4554" s="102">
        <v>6</v>
      </c>
      <c r="O4554" s="102" t="s">
        <v>1075</v>
      </c>
    </row>
    <row r="4555" spans="1:15" x14ac:dyDescent="0.25">
      <c r="A4555" s="102" t="s">
        <v>2035</v>
      </c>
      <c r="B4555" s="103" t="s">
        <v>2075</v>
      </c>
      <c r="C4555" s="103" t="s">
        <v>274</v>
      </c>
      <c r="D4555" s="102" t="s">
        <v>152</v>
      </c>
      <c r="E4555" s="102" t="s">
        <v>275</v>
      </c>
      <c r="F4555" s="102" t="s">
        <v>8756</v>
      </c>
      <c r="H4555" s="102">
        <v>45528</v>
      </c>
      <c r="I4555" s="102" t="s">
        <v>279</v>
      </c>
      <c r="J4555" s="102" t="s">
        <v>2</v>
      </c>
      <c r="K4555" s="102" t="s">
        <v>1</v>
      </c>
      <c r="L4555" s="102" t="s">
        <v>23</v>
      </c>
      <c r="M4555" s="102" t="s">
        <v>1074</v>
      </c>
      <c r="N4555" s="102">
        <v>6</v>
      </c>
      <c r="O4555" s="102" t="s">
        <v>1075</v>
      </c>
    </row>
    <row r="4556" spans="1:15" x14ac:dyDescent="0.25">
      <c r="A4556" s="102" t="s">
        <v>7804</v>
      </c>
      <c r="B4556" s="103" t="s">
        <v>2109</v>
      </c>
      <c r="C4556" s="103" t="s">
        <v>277</v>
      </c>
      <c r="D4556" s="102" t="s">
        <v>1092</v>
      </c>
      <c r="E4556" s="102" t="s">
        <v>275</v>
      </c>
      <c r="F4556" s="102" t="s">
        <v>8757</v>
      </c>
      <c r="H4556" s="102">
        <v>45528</v>
      </c>
      <c r="I4556" s="102" t="s">
        <v>279</v>
      </c>
      <c r="J4556" s="102" t="s">
        <v>2</v>
      </c>
      <c r="K4556" s="102" t="s">
        <v>1</v>
      </c>
      <c r="L4556" s="102" t="s">
        <v>23</v>
      </c>
      <c r="M4556" s="102" t="s">
        <v>1074</v>
      </c>
      <c r="N4556" s="102">
        <v>6</v>
      </c>
      <c r="O4556" s="102" t="s">
        <v>1075</v>
      </c>
    </row>
    <row r="4557" spans="1:15" x14ac:dyDescent="0.25">
      <c r="A4557" s="102" t="s">
        <v>7804</v>
      </c>
      <c r="B4557" s="103" t="s">
        <v>2075</v>
      </c>
      <c r="C4557" s="103" t="s">
        <v>277</v>
      </c>
      <c r="D4557" s="102" t="s">
        <v>1092</v>
      </c>
      <c r="E4557" s="102" t="s">
        <v>275</v>
      </c>
      <c r="F4557" s="102" t="s">
        <v>8758</v>
      </c>
      <c r="H4557" s="102">
        <v>45528</v>
      </c>
      <c r="I4557" s="102" t="s">
        <v>279</v>
      </c>
      <c r="J4557" s="102" t="s">
        <v>2</v>
      </c>
      <c r="K4557" s="102" t="s">
        <v>1</v>
      </c>
      <c r="L4557" s="102" t="s">
        <v>23</v>
      </c>
      <c r="M4557" s="102" t="s">
        <v>1074</v>
      </c>
      <c r="N4557" s="102">
        <v>6</v>
      </c>
      <c r="O4557" s="102" t="s">
        <v>1075</v>
      </c>
    </row>
    <row r="4558" spans="1:15" x14ac:dyDescent="0.25">
      <c r="A4558" s="102" t="s">
        <v>8759</v>
      </c>
      <c r="B4558" s="103" t="s">
        <v>7275</v>
      </c>
      <c r="C4558" s="103" t="s">
        <v>274</v>
      </c>
      <c r="D4558" s="102" t="s">
        <v>303</v>
      </c>
      <c r="E4558" s="102" t="s">
        <v>275</v>
      </c>
      <c r="F4558" s="102" t="s">
        <v>8760</v>
      </c>
      <c r="H4558" s="102">
        <v>45528</v>
      </c>
      <c r="I4558" s="102" t="s">
        <v>279</v>
      </c>
      <c r="J4558" s="102" t="s">
        <v>2</v>
      </c>
      <c r="K4558" s="102" t="s">
        <v>1</v>
      </c>
      <c r="L4558" s="102" t="s">
        <v>23</v>
      </c>
      <c r="M4558" s="102" t="s">
        <v>1074</v>
      </c>
      <c r="N4558" s="102">
        <v>6</v>
      </c>
      <c r="O4558" s="102" t="s">
        <v>1075</v>
      </c>
    </row>
    <row r="4559" spans="1:15" x14ac:dyDescent="0.25">
      <c r="A4559" s="102" t="s">
        <v>8759</v>
      </c>
      <c r="B4559" s="103" t="s">
        <v>2150</v>
      </c>
      <c r="C4559" s="103" t="s">
        <v>1118</v>
      </c>
      <c r="D4559" s="102" t="s">
        <v>303</v>
      </c>
      <c r="E4559" s="102" t="s">
        <v>275</v>
      </c>
      <c r="F4559" s="102" t="s">
        <v>8761</v>
      </c>
      <c r="H4559" s="102">
        <v>45528</v>
      </c>
      <c r="I4559" s="102" t="s">
        <v>279</v>
      </c>
      <c r="J4559" s="102" t="s">
        <v>2</v>
      </c>
      <c r="K4559" s="102" t="s">
        <v>1</v>
      </c>
      <c r="L4559" s="102" t="s">
        <v>23</v>
      </c>
      <c r="M4559" s="102" t="s">
        <v>1074</v>
      </c>
      <c r="N4559" s="102">
        <v>6</v>
      </c>
      <c r="O4559" s="102" t="s">
        <v>1075</v>
      </c>
    </row>
    <row r="4560" spans="1:15" x14ac:dyDescent="0.25">
      <c r="A4560" s="102" t="s">
        <v>1131</v>
      </c>
      <c r="B4560" s="103" t="s">
        <v>1672</v>
      </c>
      <c r="C4560" s="103" t="s">
        <v>274</v>
      </c>
      <c r="D4560" s="102" t="s">
        <v>303</v>
      </c>
      <c r="E4560" s="102" t="s">
        <v>275</v>
      </c>
      <c r="F4560" s="102" t="s">
        <v>8762</v>
      </c>
      <c r="H4560" s="102">
        <v>45528</v>
      </c>
      <c r="I4560" s="102" t="s">
        <v>279</v>
      </c>
      <c r="J4560" s="102" t="s">
        <v>2</v>
      </c>
      <c r="K4560" s="102" t="s">
        <v>1</v>
      </c>
      <c r="L4560" s="102" t="s">
        <v>23</v>
      </c>
      <c r="M4560" s="102" t="s">
        <v>1074</v>
      </c>
      <c r="N4560" s="102">
        <v>6</v>
      </c>
      <c r="O4560" s="102" t="s">
        <v>1075</v>
      </c>
    </row>
    <row r="4561" spans="1:15" x14ac:dyDescent="0.25">
      <c r="A4561" s="102" t="s">
        <v>1131</v>
      </c>
      <c r="B4561" s="103" t="s">
        <v>1565</v>
      </c>
      <c r="C4561" s="103" t="s">
        <v>1082</v>
      </c>
      <c r="D4561" s="102" t="s">
        <v>303</v>
      </c>
      <c r="E4561" s="102" t="s">
        <v>275</v>
      </c>
      <c r="F4561" s="102" t="s">
        <v>8763</v>
      </c>
      <c r="H4561" s="102">
        <v>45528</v>
      </c>
      <c r="I4561" s="102" t="s">
        <v>279</v>
      </c>
      <c r="J4561" s="102" t="s">
        <v>2</v>
      </c>
      <c r="K4561" s="102" t="s">
        <v>1</v>
      </c>
      <c r="L4561" s="102" t="s">
        <v>23</v>
      </c>
      <c r="M4561" s="102" t="s">
        <v>1082</v>
      </c>
      <c r="N4561" s="102">
        <v>6</v>
      </c>
      <c r="O4561" s="102" t="s">
        <v>1075</v>
      </c>
    </row>
    <row r="4562" spans="1:15" x14ac:dyDescent="0.25">
      <c r="A4562" s="102" t="s">
        <v>1131</v>
      </c>
      <c r="B4562" s="103" t="s">
        <v>1478</v>
      </c>
      <c r="C4562" s="103" t="s">
        <v>274</v>
      </c>
      <c r="D4562" s="102" t="s">
        <v>303</v>
      </c>
      <c r="E4562" s="102" t="s">
        <v>275</v>
      </c>
      <c r="F4562" s="102" t="s">
        <v>8764</v>
      </c>
      <c r="H4562" s="102">
        <v>45528</v>
      </c>
      <c r="I4562" s="102" t="s">
        <v>279</v>
      </c>
      <c r="J4562" s="102" t="s">
        <v>2</v>
      </c>
      <c r="K4562" s="102" t="s">
        <v>1</v>
      </c>
      <c r="L4562" s="102" t="s">
        <v>23</v>
      </c>
      <c r="M4562" s="102" t="s">
        <v>1074</v>
      </c>
      <c r="N4562" s="102">
        <v>6</v>
      </c>
      <c r="O4562" s="102" t="s">
        <v>1075</v>
      </c>
    </row>
    <row r="4563" spans="1:15" x14ac:dyDescent="0.25">
      <c r="A4563" s="102" t="s">
        <v>8765</v>
      </c>
      <c r="B4563" s="103" t="s">
        <v>8766</v>
      </c>
      <c r="C4563" s="103" t="s">
        <v>277</v>
      </c>
      <c r="D4563" s="102" t="s">
        <v>1092</v>
      </c>
      <c r="E4563" s="102" t="s">
        <v>275</v>
      </c>
      <c r="F4563" s="102" t="s">
        <v>8767</v>
      </c>
      <c r="H4563" s="102">
        <v>45528</v>
      </c>
      <c r="I4563" s="102" t="s">
        <v>279</v>
      </c>
      <c r="J4563" s="102" t="s">
        <v>2</v>
      </c>
      <c r="K4563" s="102" t="s">
        <v>1</v>
      </c>
      <c r="L4563" s="102" t="s">
        <v>23</v>
      </c>
      <c r="M4563" s="102" t="s">
        <v>1074</v>
      </c>
      <c r="N4563" s="102">
        <v>6</v>
      </c>
      <c r="O4563" s="102" t="s">
        <v>1075</v>
      </c>
    </row>
    <row r="4564" spans="1:15" x14ac:dyDescent="0.25">
      <c r="A4564" s="102" t="s">
        <v>8765</v>
      </c>
      <c r="B4564" s="103" t="s">
        <v>2109</v>
      </c>
      <c r="C4564" s="103" t="s">
        <v>277</v>
      </c>
      <c r="D4564" s="102" t="s">
        <v>1092</v>
      </c>
      <c r="E4564" s="102" t="s">
        <v>275</v>
      </c>
      <c r="F4564" s="102" t="s">
        <v>8768</v>
      </c>
      <c r="H4564" s="102">
        <v>45528</v>
      </c>
      <c r="I4564" s="102" t="s">
        <v>279</v>
      </c>
      <c r="J4564" s="102" t="s">
        <v>2</v>
      </c>
      <c r="K4564" s="102" t="s">
        <v>1</v>
      </c>
      <c r="L4564" s="102" t="s">
        <v>23</v>
      </c>
      <c r="M4564" s="102" t="s">
        <v>1074</v>
      </c>
      <c r="N4564" s="102">
        <v>6</v>
      </c>
      <c r="O4564" s="102" t="s">
        <v>1075</v>
      </c>
    </row>
    <row r="4565" spans="1:15" x14ac:dyDescent="0.25">
      <c r="A4565" s="102" t="s">
        <v>8769</v>
      </c>
      <c r="B4565" s="103" t="s">
        <v>1098</v>
      </c>
      <c r="C4565" s="103" t="s">
        <v>1118</v>
      </c>
      <c r="D4565" s="102" t="s">
        <v>1092</v>
      </c>
      <c r="E4565" s="102" t="s">
        <v>275</v>
      </c>
      <c r="F4565" s="102" t="s">
        <v>8770</v>
      </c>
      <c r="H4565" s="102">
        <v>45528</v>
      </c>
      <c r="I4565" s="102" t="s">
        <v>279</v>
      </c>
      <c r="J4565" s="102" t="s">
        <v>2</v>
      </c>
      <c r="K4565" s="102" t="s">
        <v>1</v>
      </c>
      <c r="L4565" s="102" t="s">
        <v>23</v>
      </c>
      <c r="M4565" s="102" t="s">
        <v>1074</v>
      </c>
      <c r="N4565" s="102">
        <v>6</v>
      </c>
      <c r="O4565" s="102" t="s">
        <v>1075</v>
      </c>
    </row>
    <row r="4566" spans="1:15" x14ac:dyDescent="0.25">
      <c r="A4566" s="102" t="s">
        <v>8771</v>
      </c>
      <c r="B4566" s="103" t="s">
        <v>1078</v>
      </c>
      <c r="C4566" s="103" t="s">
        <v>274</v>
      </c>
      <c r="D4566" s="102" t="s">
        <v>1092</v>
      </c>
      <c r="E4566" s="102" t="s">
        <v>275</v>
      </c>
      <c r="F4566" s="102" t="s">
        <v>8772</v>
      </c>
      <c r="H4566" s="102">
        <v>45528</v>
      </c>
      <c r="I4566" s="102" t="s">
        <v>279</v>
      </c>
      <c r="J4566" s="102" t="s">
        <v>2</v>
      </c>
      <c r="K4566" s="102" t="s">
        <v>1</v>
      </c>
      <c r="L4566" s="102" t="s">
        <v>23</v>
      </c>
      <c r="M4566" s="102" t="s">
        <v>1074</v>
      </c>
      <c r="N4566" s="102">
        <v>6</v>
      </c>
      <c r="O4566" s="102" t="s">
        <v>1075</v>
      </c>
    </row>
    <row r="4567" spans="1:15" x14ac:dyDescent="0.25">
      <c r="A4567" s="102" t="s">
        <v>8773</v>
      </c>
      <c r="B4567" s="103" t="s">
        <v>1228</v>
      </c>
      <c r="C4567" s="103" t="s">
        <v>277</v>
      </c>
      <c r="D4567" s="102" t="s">
        <v>1092</v>
      </c>
      <c r="E4567" s="102" t="s">
        <v>275</v>
      </c>
      <c r="F4567" s="102" t="s">
        <v>8774</v>
      </c>
      <c r="H4567" s="102">
        <v>45528</v>
      </c>
      <c r="I4567" s="102" t="s">
        <v>279</v>
      </c>
      <c r="J4567" s="102" t="s">
        <v>2</v>
      </c>
      <c r="K4567" s="102" t="s">
        <v>1</v>
      </c>
      <c r="L4567" s="102" t="s">
        <v>23</v>
      </c>
      <c r="M4567" s="102" t="s">
        <v>1074</v>
      </c>
      <c r="N4567" s="102">
        <v>6</v>
      </c>
      <c r="O4567" s="102" t="s">
        <v>1075</v>
      </c>
    </row>
    <row r="4568" spans="1:15" x14ac:dyDescent="0.25">
      <c r="A4568" s="102" t="s">
        <v>8775</v>
      </c>
      <c r="B4568" s="103" t="s">
        <v>8776</v>
      </c>
      <c r="C4568" s="103" t="s">
        <v>274</v>
      </c>
      <c r="D4568" s="102" t="s">
        <v>1092</v>
      </c>
      <c r="E4568" s="102" t="s">
        <v>275</v>
      </c>
      <c r="F4568" s="102" t="s">
        <v>8777</v>
      </c>
      <c r="H4568" s="102">
        <v>45528</v>
      </c>
      <c r="I4568" s="102" t="s">
        <v>279</v>
      </c>
      <c r="J4568" s="102" t="s">
        <v>2</v>
      </c>
      <c r="K4568" s="102" t="s">
        <v>1</v>
      </c>
      <c r="L4568" s="102" t="s">
        <v>23</v>
      </c>
      <c r="M4568" s="102" t="s">
        <v>1074</v>
      </c>
      <c r="N4568" s="102">
        <v>6</v>
      </c>
      <c r="O4568" s="102" t="s">
        <v>1075</v>
      </c>
    </row>
    <row r="4569" spans="1:15" x14ac:dyDescent="0.25">
      <c r="A4569" s="102" t="s">
        <v>8775</v>
      </c>
      <c r="B4569" s="103" t="s">
        <v>1487</v>
      </c>
      <c r="C4569" s="103" t="s">
        <v>3461</v>
      </c>
      <c r="D4569" s="102" t="s">
        <v>1092</v>
      </c>
      <c r="E4569" s="102" t="s">
        <v>275</v>
      </c>
      <c r="F4569" s="102" t="s">
        <v>8778</v>
      </c>
      <c r="H4569" s="102">
        <v>45528</v>
      </c>
      <c r="I4569" s="102" t="s">
        <v>279</v>
      </c>
      <c r="J4569" s="102" t="s">
        <v>2</v>
      </c>
      <c r="K4569" s="102" t="s">
        <v>1</v>
      </c>
      <c r="L4569" s="102" t="s">
        <v>23</v>
      </c>
      <c r="M4569" s="102" t="s">
        <v>1082</v>
      </c>
      <c r="N4569" s="102">
        <v>6</v>
      </c>
      <c r="O4569" s="102" t="s">
        <v>1075</v>
      </c>
    </row>
    <row r="4570" spans="1:15" x14ac:dyDescent="0.25">
      <c r="A4570" s="102" t="s">
        <v>8779</v>
      </c>
      <c r="B4570" s="103" t="s">
        <v>1605</v>
      </c>
      <c r="C4570" s="103" t="s">
        <v>1077</v>
      </c>
      <c r="D4570" s="102" t="s">
        <v>196</v>
      </c>
      <c r="E4570" s="102" t="s">
        <v>275</v>
      </c>
      <c r="F4570" s="102" t="s">
        <v>8780</v>
      </c>
      <c r="H4570" s="102">
        <v>45528</v>
      </c>
      <c r="I4570" s="102" t="s">
        <v>279</v>
      </c>
      <c r="J4570" s="102" t="s">
        <v>2</v>
      </c>
      <c r="K4570" s="102" t="s">
        <v>1</v>
      </c>
      <c r="L4570" s="102" t="s">
        <v>23</v>
      </c>
      <c r="M4570" s="102" t="s">
        <v>1074</v>
      </c>
      <c r="N4570" s="102">
        <v>6</v>
      </c>
      <c r="O4570" s="102" t="s">
        <v>1075</v>
      </c>
    </row>
    <row r="4571" spans="1:15" x14ac:dyDescent="0.25">
      <c r="A4571" s="102" t="s">
        <v>1140</v>
      </c>
      <c r="B4571" s="103" t="s">
        <v>1675</v>
      </c>
      <c r="C4571" s="103" t="s">
        <v>277</v>
      </c>
      <c r="D4571" s="102" t="s">
        <v>1092</v>
      </c>
      <c r="E4571" s="102" t="s">
        <v>275</v>
      </c>
      <c r="F4571" s="102" t="s">
        <v>8781</v>
      </c>
      <c r="H4571" s="102">
        <v>45528</v>
      </c>
      <c r="I4571" s="102" t="s">
        <v>279</v>
      </c>
      <c r="J4571" s="102" t="s">
        <v>2</v>
      </c>
      <c r="K4571" s="102" t="s">
        <v>1</v>
      </c>
      <c r="L4571" s="102" t="s">
        <v>23</v>
      </c>
      <c r="M4571" s="102" t="s">
        <v>1074</v>
      </c>
      <c r="N4571" s="102">
        <v>6</v>
      </c>
      <c r="O4571" s="102" t="s">
        <v>1075</v>
      </c>
    </row>
    <row r="4572" spans="1:15" x14ac:dyDescent="0.25">
      <c r="A4572" s="102" t="s">
        <v>1140</v>
      </c>
      <c r="B4572" s="103" t="s">
        <v>1764</v>
      </c>
      <c r="C4572" s="103" t="s">
        <v>274</v>
      </c>
      <c r="D4572" s="102" t="s">
        <v>1092</v>
      </c>
      <c r="E4572" s="102" t="s">
        <v>275</v>
      </c>
      <c r="F4572" s="102" t="s">
        <v>8782</v>
      </c>
      <c r="H4572" s="102">
        <v>45528</v>
      </c>
      <c r="I4572" s="102" t="s">
        <v>279</v>
      </c>
      <c r="J4572" s="102" t="s">
        <v>2</v>
      </c>
      <c r="K4572" s="102" t="s">
        <v>1</v>
      </c>
      <c r="L4572" s="102" t="s">
        <v>23</v>
      </c>
      <c r="M4572" s="102" t="s">
        <v>1074</v>
      </c>
      <c r="N4572" s="102">
        <v>6</v>
      </c>
      <c r="O4572" s="102" t="s">
        <v>1075</v>
      </c>
    </row>
    <row r="4573" spans="1:15" x14ac:dyDescent="0.25">
      <c r="A4573" s="102" t="s">
        <v>8783</v>
      </c>
      <c r="B4573" s="103" t="s">
        <v>1775</v>
      </c>
      <c r="C4573" s="103" t="s">
        <v>274</v>
      </c>
      <c r="D4573" s="102" t="s">
        <v>1092</v>
      </c>
      <c r="E4573" s="102" t="s">
        <v>275</v>
      </c>
      <c r="F4573" s="102" t="s">
        <v>8784</v>
      </c>
      <c r="H4573" s="102">
        <v>45528</v>
      </c>
      <c r="I4573" s="102" t="s">
        <v>279</v>
      </c>
      <c r="J4573" s="102" t="s">
        <v>2</v>
      </c>
      <c r="K4573" s="102" t="s">
        <v>1</v>
      </c>
      <c r="L4573" s="102" t="s">
        <v>23</v>
      </c>
      <c r="M4573" s="102" t="s">
        <v>1074</v>
      </c>
      <c r="N4573" s="102">
        <v>6</v>
      </c>
      <c r="O4573" s="102" t="s">
        <v>1075</v>
      </c>
    </row>
    <row r="4574" spans="1:15" x14ac:dyDescent="0.25">
      <c r="A4574" s="102" t="s">
        <v>2934</v>
      </c>
      <c r="B4574" s="103" t="s">
        <v>8785</v>
      </c>
      <c r="C4574" s="103" t="s">
        <v>1077</v>
      </c>
      <c r="D4574" s="102" t="s">
        <v>281</v>
      </c>
      <c r="E4574" s="102" t="s">
        <v>275</v>
      </c>
      <c r="F4574" s="102" t="s">
        <v>8786</v>
      </c>
      <c r="H4574" s="102">
        <v>45528</v>
      </c>
      <c r="I4574" s="102" t="s">
        <v>279</v>
      </c>
      <c r="J4574" s="102" t="s">
        <v>2</v>
      </c>
      <c r="K4574" s="102" t="s">
        <v>1</v>
      </c>
      <c r="L4574" s="102" t="s">
        <v>23</v>
      </c>
      <c r="M4574" s="102" t="s">
        <v>1074</v>
      </c>
      <c r="N4574" s="102">
        <v>6</v>
      </c>
      <c r="O4574" s="102" t="s">
        <v>1075</v>
      </c>
    </row>
    <row r="4575" spans="1:15" x14ac:dyDescent="0.25">
      <c r="A4575" s="102" t="s">
        <v>6392</v>
      </c>
      <c r="B4575" s="103" t="s">
        <v>1448</v>
      </c>
      <c r="C4575" s="103" t="s">
        <v>1118</v>
      </c>
      <c r="D4575" s="102" t="s">
        <v>303</v>
      </c>
      <c r="E4575" s="102" t="s">
        <v>275</v>
      </c>
      <c r="F4575" s="102" t="s">
        <v>8787</v>
      </c>
      <c r="H4575" s="102">
        <v>45528</v>
      </c>
      <c r="I4575" s="102" t="s">
        <v>279</v>
      </c>
      <c r="J4575" s="102" t="s">
        <v>2</v>
      </c>
      <c r="K4575" s="102" t="s">
        <v>1</v>
      </c>
      <c r="L4575" s="102" t="s">
        <v>23</v>
      </c>
      <c r="M4575" s="102" t="s">
        <v>1074</v>
      </c>
      <c r="N4575" s="102">
        <v>6</v>
      </c>
      <c r="O4575" s="102" t="s">
        <v>1075</v>
      </c>
    </row>
    <row r="4576" spans="1:15" x14ac:dyDescent="0.25">
      <c r="A4576" s="102" t="s">
        <v>6392</v>
      </c>
      <c r="B4576" s="103" t="s">
        <v>8788</v>
      </c>
      <c r="C4576" s="103" t="s">
        <v>1118</v>
      </c>
      <c r="D4576" s="102" t="s">
        <v>303</v>
      </c>
      <c r="E4576" s="102" t="s">
        <v>275</v>
      </c>
      <c r="F4576" s="102" t="s">
        <v>8789</v>
      </c>
      <c r="H4576" s="102">
        <v>45528</v>
      </c>
      <c r="I4576" s="102" t="s">
        <v>279</v>
      </c>
      <c r="J4576" s="102" t="s">
        <v>2</v>
      </c>
      <c r="K4576" s="102" t="s">
        <v>1</v>
      </c>
      <c r="L4576" s="102" t="s">
        <v>23</v>
      </c>
      <c r="M4576" s="102" t="s">
        <v>1074</v>
      </c>
      <c r="N4576" s="102">
        <v>6</v>
      </c>
      <c r="O4576" s="102" t="s">
        <v>1075</v>
      </c>
    </row>
    <row r="4577" spans="1:15" x14ac:dyDescent="0.25">
      <c r="A4577" s="102" t="s">
        <v>6392</v>
      </c>
      <c r="B4577" s="103" t="s">
        <v>8790</v>
      </c>
      <c r="C4577" s="103" t="s">
        <v>1118</v>
      </c>
      <c r="D4577" s="102" t="s">
        <v>303</v>
      </c>
      <c r="E4577" s="102" t="s">
        <v>275</v>
      </c>
      <c r="F4577" s="102" t="s">
        <v>8791</v>
      </c>
      <c r="H4577" s="102">
        <v>45528</v>
      </c>
      <c r="I4577" s="102" t="s">
        <v>279</v>
      </c>
      <c r="J4577" s="102" t="s">
        <v>2</v>
      </c>
      <c r="K4577" s="102" t="s">
        <v>1</v>
      </c>
      <c r="L4577" s="102" t="s">
        <v>23</v>
      </c>
      <c r="M4577" s="102" t="s">
        <v>1074</v>
      </c>
      <c r="N4577" s="102">
        <v>6</v>
      </c>
      <c r="O4577" s="102" t="s">
        <v>1075</v>
      </c>
    </row>
    <row r="4578" spans="1:15" x14ac:dyDescent="0.25">
      <c r="A4578" s="102" t="s">
        <v>6392</v>
      </c>
      <c r="B4578" s="103" t="s">
        <v>5319</v>
      </c>
      <c r="C4578" s="103" t="s">
        <v>1082</v>
      </c>
      <c r="D4578" s="102" t="s">
        <v>303</v>
      </c>
      <c r="E4578" s="102" t="s">
        <v>275</v>
      </c>
      <c r="F4578" s="102" t="s">
        <v>8792</v>
      </c>
      <c r="H4578" s="102">
        <v>45528</v>
      </c>
      <c r="I4578" s="102" t="s">
        <v>279</v>
      </c>
      <c r="J4578" s="102" t="s">
        <v>2</v>
      </c>
      <c r="K4578" s="102" t="s">
        <v>1</v>
      </c>
      <c r="L4578" s="102" t="s">
        <v>23</v>
      </c>
      <c r="M4578" s="102" t="s">
        <v>1082</v>
      </c>
      <c r="N4578" s="102">
        <v>6</v>
      </c>
      <c r="O4578" s="102" t="s">
        <v>1075</v>
      </c>
    </row>
    <row r="4579" spans="1:15" x14ac:dyDescent="0.25">
      <c r="A4579" s="102" t="s">
        <v>8793</v>
      </c>
      <c r="B4579" s="103" t="s">
        <v>8794</v>
      </c>
      <c r="C4579" s="103" t="s">
        <v>277</v>
      </c>
      <c r="D4579" s="102" t="s">
        <v>1092</v>
      </c>
      <c r="E4579" s="102" t="s">
        <v>275</v>
      </c>
      <c r="F4579" s="102" t="s">
        <v>8795</v>
      </c>
      <c r="H4579" s="102">
        <v>45528</v>
      </c>
      <c r="I4579" s="102" t="s">
        <v>279</v>
      </c>
      <c r="J4579" s="102" t="s">
        <v>2</v>
      </c>
      <c r="K4579" s="102" t="s">
        <v>1</v>
      </c>
      <c r="L4579" s="102" t="s">
        <v>23</v>
      </c>
      <c r="M4579" s="102" t="s">
        <v>1074</v>
      </c>
      <c r="N4579" s="102">
        <v>6</v>
      </c>
      <c r="O4579" s="102" t="s">
        <v>1075</v>
      </c>
    </row>
    <row r="4580" spans="1:15" x14ac:dyDescent="0.25">
      <c r="A4580" s="102" t="s">
        <v>4473</v>
      </c>
      <c r="B4580" s="103" t="s">
        <v>1085</v>
      </c>
      <c r="C4580" s="103" t="s">
        <v>274</v>
      </c>
      <c r="D4580" s="102" t="s">
        <v>152</v>
      </c>
      <c r="E4580" s="102" t="s">
        <v>275</v>
      </c>
      <c r="F4580" s="102" t="s">
        <v>8796</v>
      </c>
      <c r="H4580" s="102">
        <v>45528</v>
      </c>
      <c r="I4580" s="102" t="s">
        <v>279</v>
      </c>
      <c r="J4580" s="102" t="s">
        <v>2</v>
      </c>
      <c r="K4580" s="102" t="s">
        <v>1</v>
      </c>
      <c r="L4580" s="102" t="s">
        <v>23</v>
      </c>
      <c r="M4580" s="102" t="s">
        <v>1074</v>
      </c>
      <c r="N4580" s="102">
        <v>6</v>
      </c>
      <c r="O4580" s="102" t="s">
        <v>1075</v>
      </c>
    </row>
    <row r="4581" spans="1:15" x14ac:dyDescent="0.25">
      <c r="A4581" s="102" t="s">
        <v>6398</v>
      </c>
      <c r="B4581" s="103" t="s">
        <v>1266</v>
      </c>
      <c r="C4581" s="103" t="s">
        <v>1077</v>
      </c>
      <c r="D4581" s="102" t="s">
        <v>196</v>
      </c>
      <c r="E4581" s="102" t="s">
        <v>275</v>
      </c>
      <c r="F4581" s="102" t="s">
        <v>8797</v>
      </c>
      <c r="H4581" s="102">
        <v>45528</v>
      </c>
      <c r="I4581" s="102" t="s">
        <v>279</v>
      </c>
      <c r="J4581" s="102" t="s">
        <v>2</v>
      </c>
      <c r="K4581" s="102" t="s">
        <v>1</v>
      </c>
      <c r="L4581" s="102" t="s">
        <v>23</v>
      </c>
      <c r="M4581" s="102" t="s">
        <v>1074</v>
      </c>
      <c r="N4581" s="102">
        <v>6</v>
      </c>
      <c r="O4581" s="102" t="s">
        <v>1075</v>
      </c>
    </row>
    <row r="4582" spans="1:15" x14ac:dyDescent="0.25">
      <c r="A4582" s="102" t="s">
        <v>6398</v>
      </c>
      <c r="B4582" s="103" t="s">
        <v>2672</v>
      </c>
      <c r="C4582" s="103" t="s">
        <v>1077</v>
      </c>
      <c r="D4582" s="102" t="s">
        <v>196</v>
      </c>
      <c r="E4582" s="102" t="s">
        <v>275</v>
      </c>
      <c r="F4582" s="102" t="s">
        <v>8798</v>
      </c>
      <c r="H4582" s="102">
        <v>45528</v>
      </c>
      <c r="I4582" s="102" t="s">
        <v>279</v>
      </c>
      <c r="J4582" s="102" t="s">
        <v>2</v>
      </c>
      <c r="K4582" s="102" t="s">
        <v>1</v>
      </c>
      <c r="L4582" s="102" t="s">
        <v>23</v>
      </c>
      <c r="M4582" s="102" t="s">
        <v>1074</v>
      </c>
      <c r="N4582" s="102">
        <v>6</v>
      </c>
      <c r="O4582" s="102" t="s">
        <v>1075</v>
      </c>
    </row>
    <row r="4583" spans="1:15" x14ac:dyDescent="0.25">
      <c r="A4583" s="102" t="s">
        <v>8799</v>
      </c>
      <c r="B4583" s="103" t="s">
        <v>2171</v>
      </c>
      <c r="C4583" s="103" t="s">
        <v>1118</v>
      </c>
      <c r="D4583" s="102" t="s">
        <v>303</v>
      </c>
      <c r="E4583" s="102" t="s">
        <v>275</v>
      </c>
      <c r="F4583" s="102" t="s">
        <v>8800</v>
      </c>
      <c r="H4583" s="102">
        <v>45528</v>
      </c>
      <c r="I4583" s="102" t="s">
        <v>279</v>
      </c>
      <c r="J4583" s="102" t="s">
        <v>2</v>
      </c>
      <c r="K4583" s="102" t="s">
        <v>1</v>
      </c>
      <c r="L4583" s="102" t="s">
        <v>23</v>
      </c>
      <c r="M4583" s="102" t="s">
        <v>1074</v>
      </c>
      <c r="N4583" s="102">
        <v>6</v>
      </c>
      <c r="O4583" s="102" t="s">
        <v>1075</v>
      </c>
    </row>
    <row r="4584" spans="1:15" x14ac:dyDescent="0.25">
      <c r="A4584" s="102" t="s">
        <v>8801</v>
      </c>
      <c r="B4584" s="103" t="s">
        <v>8802</v>
      </c>
      <c r="C4584" s="103" t="s">
        <v>277</v>
      </c>
      <c r="D4584" s="102" t="s">
        <v>1092</v>
      </c>
      <c r="E4584" s="102" t="s">
        <v>275</v>
      </c>
      <c r="F4584" s="102" t="s">
        <v>8803</v>
      </c>
      <c r="H4584" s="102">
        <v>45528</v>
      </c>
      <c r="I4584" s="102" t="s">
        <v>279</v>
      </c>
      <c r="J4584" s="102" t="s">
        <v>2</v>
      </c>
      <c r="K4584" s="102" t="s">
        <v>1</v>
      </c>
      <c r="L4584" s="102" t="s">
        <v>23</v>
      </c>
      <c r="M4584" s="102" t="s">
        <v>1074</v>
      </c>
      <c r="N4584" s="102">
        <v>6</v>
      </c>
      <c r="O4584" s="102" t="s">
        <v>1075</v>
      </c>
    </row>
    <row r="4585" spans="1:15" x14ac:dyDescent="0.25">
      <c r="A4585" s="102" t="s">
        <v>8804</v>
      </c>
      <c r="B4585" s="103" t="s">
        <v>1912</v>
      </c>
      <c r="C4585" s="103" t="s">
        <v>274</v>
      </c>
      <c r="D4585" s="102" t="s">
        <v>1092</v>
      </c>
      <c r="E4585" s="102" t="s">
        <v>275</v>
      </c>
      <c r="F4585" s="102" t="s">
        <v>8805</v>
      </c>
      <c r="H4585" s="102">
        <v>45528</v>
      </c>
      <c r="I4585" s="102" t="s">
        <v>279</v>
      </c>
      <c r="J4585" s="102" t="s">
        <v>2</v>
      </c>
      <c r="K4585" s="102" t="s">
        <v>1</v>
      </c>
      <c r="L4585" s="102" t="s">
        <v>23</v>
      </c>
      <c r="M4585" s="102" t="s">
        <v>1074</v>
      </c>
      <c r="N4585" s="102">
        <v>6</v>
      </c>
      <c r="O4585" s="102" t="s">
        <v>1075</v>
      </c>
    </row>
    <row r="4586" spans="1:15" x14ac:dyDescent="0.25">
      <c r="A4586" s="102" t="s">
        <v>8804</v>
      </c>
      <c r="B4586" s="103" t="s">
        <v>1405</v>
      </c>
      <c r="C4586" s="103" t="s">
        <v>3461</v>
      </c>
      <c r="D4586" s="102" t="s">
        <v>1092</v>
      </c>
      <c r="E4586" s="102" t="s">
        <v>275</v>
      </c>
      <c r="F4586" s="102" t="s">
        <v>8806</v>
      </c>
      <c r="H4586" s="102">
        <v>45528</v>
      </c>
      <c r="I4586" s="102" t="s">
        <v>279</v>
      </c>
      <c r="J4586" s="102" t="s">
        <v>2</v>
      </c>
      <c r="K4586" s="102" t="s">
        <v>1</v>
      </c>
      <c r="L4586" s="102" t="s">
        <v>23</v>
      </c>
      <c r="M4586" s="102" t="s">
        <v>1082</v>
      </c>
      <c r="N4586" s="102">
        <v>6</v>
      </c>
      <c r="O4586" s="102" t="s">
        <v>1075</v>
      </c>
    </row>
    <row r="4587" spans="1:15" x14ac:dyDescent="0.25">
      <c r="A4587" s="102" t="s">
        <v>3961</v>
      </c>
      <c r="B4587" s="103" t="s">
        <v>1672</v>
      </c>
      <c r="C4587" s="103" t="s">
        <v>274</v>
      </c>
      <c r="D4587" s="102" t="s">
        <v>1092</v>
      </c>
      <c r="E4587" s="102" t="s">
        <v>275</v>
      </c>
      <c r="F4587" s="102" t="s">
        <v>8807</v>
      </c>
      <c r="H4587" s="102">
        <v>45528</v>
      </c>
      <c r="I4587" s="102" t="s">
        <v>279</v>
      </c>
      <c r="J4587" s="102" t="s">
        <v>2</v>
      </c>
      <c r="K4587" s="102" t="s">
        <v>1</v>
      </c>
      <c r="L4587" s="102" t="s">
        <v>23</v>
      </c>
      <c r="M4587" s="102" t="s">
        <v>1074</v>
      </c>
      <c r="N4587" s="102">
        <v>6</v>
      </c>
      <c r="O4587" s="102" t="s">
        <v>1075</v>
      </c>
    </row>
    <row r="4588" spans="1:15" x14ac:dyDescent="0.25">
      <c r="A4588" s="102" t="s">
        <v>3961</v>
      </c>
      <c r="B4588" s="103" t="s">
        <v>2109</v>
      </c>
      <c r="C4588" s="103" t="s">
        <v>3461</v>
      </c>
      <c r="D4588" s="102" t="s">
        <v>1092</v>
      </c>
      <c r="E4588" s="102" t="s">
        <v>275</v>
      </c>
      <c r="F4588" s="102" t="s">
        <v>8808</v>
      </c>
      <c r="H4588" s="102">
        <v>45528</v>
      </c>
      <c r="I4588" s="102" t="s">
        <v>279</v>
      </c>
      <c r="J4588" s="102" t="s">
        <v>2</v>
      </c>
      <c r="K4588" s="102" t="s">
        <v>1</v>
      </c>
      <c r="L4588" s="102" t="s">
        <v>23</v>
      </c>
      <c r="M4588" s="102" t="s">
        <v>1082</v>
      </c>
      <c r="N4588" s="102">
        <v>6</v>
      </c>
      <c r="O4588" s="102" t="s">
        <v>1075</v>
      </c>
    </row>
    <row r="4589" spans="1:15" x14ac:dyDescent="0.25">
      <c r="A4589" s="102" t="s">
        <v>8809</v>
      </c>
      <c r="B4589" s="103" t="s">
        <v>3179</v>
      </c>
      <c r="C4589" s="103" t="s">
        <v>3461</v>
      </c>
      <c r="D4589" s="102" t="s">
        <v>1092</v>
      </c>
      <c r="E4589" s="102" t="s">
        <v>275</v>
      </c>
      <c r="F4589" s="102" t="s">
        <v>8810</v>
      </c>
      <c r="H4589" s="102">
        <v>45528</v>
      </c>
      <c r="I4589" s="102" t="s">
        <v>279</v>
      </c>
      <c r="J4589" s="102" t="s">
        <v>2</v>
      </c>
      <c r="K4589" s="102" t="s">
        <v>1</v>
      </c>
      <c r="L4589" s="102" t="s">
        <v>23</v>
      </c>
      <c r="M4589" s="102" t="s">
        <v>1082</v>
      </c>
      <c r="N4589" s="102">
        <v>6</v>
      </c>
      <c r="O4589" s="102" t="s">
        <v>1075</v>
      </c>
    </row>
    <row r="4590" spans="1:15" x14ac:dyDescent="0.25">
      <c r="A4590" s="102" t="s">
        <v>8811</v>
      </c>
      <c r="B4590" s="103" t="s">
        <v>3944</v>
      </c>
      <c r="C4590" s="103" t="s">
        <v>1077</v>
      </c>
      <c r="D4590" s="102" t="s">
        <v>281</v>
      </c>
      <c r="E4590" s="102" t="s">
        <v>275</v>
      </c>
      <c r="F4590" s="102" t="s">
        <v>8812</v>
      </c>
      <c r="H4590" s="102">
        <v>45528</v>
      </c>
      <c r="I4590" s="102" t="s">
        <v>279</v>
      </c>
      <c r="J4590" s="102" t="s">
        <v>2</v>
      </c>
      <c r="K4590" s="102" t="s">
        <v>1</v>
      </c>
      <c r="L4590" s="102" t="s">
        <v>23</v>
      </c>
      <c r="M4590" s="102" t="s">
        <v>1074</v>
      </c>
      <c r="N4590" s="102">
        <v>6</v>
      </c>
      <c r="O4590" s="102" t="s">
        <v>1075</v>
      </c>
    </row>
    <row r="4591" spans="1:15" x14ac:dyDescent="0.25">
      <c r="A4591" s="102" t="s">
        <v>8813</v>
      </c>
      <c r="B4591" s="103" t="s">
        <v>1214</v>
      </c>
      <c r="C4591" s="103" t="s">
        <v>1118</v>
      </c>
      <c r="D4591" s="102" t="s">
        <v>247</v>
      </c>
      <c r="E4591" s="102" t="s">
        <v>275</v>
      </c>
      <c r="F4591" s="102" t="s">
        <v>8814</v>
      </c>
      <c r="H4591" s="102">
        <v>45528</v>
      </c>
      <c r="I4591" s="102" t="s">
        <v>279</v>
      </c>
      <c r="J4591" s="102" t="s">
        <v>2</v>
      </c>
      <c r="K4591" s="102" t="s">
        <v>1</v>
      </c>
      <c r="L4591" s="102" t="s">
        <v>23</v>
      </c>
      <c r="M4591" s="102" t="s">
        <v>1074</v>
      </c>
      <c r="N4591" s="102">
        <v>6</v>
      </c>
      <c r="O4591" s="102" t="s">
        <v>1075</v>
      </c>
    </row>
    <row r="4592" spans="1:15" x14ac:dyDescent="0.25">
      <c r="A4592" s="102" t="s">
        <v>8815</v>
      </c>
      <c r="B4592" s="103" t="s">
        <v>1895</v>
      </c>
      <c r="C4592" s="103" t="s">
        <v>274</v>
      </c>
      <c r="D4592" s="102" t="s">
        <v>1092</v>
      </c>
      <c r="E4592" s="102" t="s">
        <v>275</v>
      </c>
      <c r="F4592" s="102" t="s">
        <v>8816</v>
      </c>
      <c r="H4592" s="102">
        <v>45528</v>
      </c>
      <c r="I4592" s="102" t="s">
        <v>279</v>
      </c>
      <c r="J4592" s="102" t="s">
        <v>2</v>
      </c>
      <c r="K4592" s="102" t="s">
        <v>1</v>
      </c>
      <c r="L4592" s="102" t="s">
        <v>23</v>
      </c>
      <c r="M4592" s="102" t="s">
        <v>1074</v>
      </c>
      <c r="N4592" s="102">
        <v>6</v>
      </c>
      <c r="O4592" s="102" t="s">
        <v>1075</v>
      </c>
    </row>
    <row r="4593" spans="1:15" x14ac:dyDescent="0.25">
      <c r="A4593" s="102" t="s">
        <v>2130</v>
      </c>
      <c r="B4593" s="103" t="s">
        <v>2853</v>
      </c>
      <c r="C4593" s="103" t="s">
        <v>1118</v>
      </c>
      <c r="D4593" s="102" t="s">
        <v>303</v>
      </c>
      <c r="E4593" s="102" t="s">
        <v>275</v>
      </c>
      <c r="F4593" s="102" t="s">
        <v>8817</v>
      </c>
      <c r="H4593" s="102">
        <v>45528</v>
      </c>
      <c r="I4593" s="102" t="s">
        <v>279</v>
      </c>
      <c r="J4593" s="102" t="s">
        <v>2</v>
      </c>
      <c r="K4593" s="102" t="s">
        <v>1</v>
      </c>
      <c r="L4593" s="102" t="s">
        <v>23</v>
      </c>
      <c r="M4593" s="102" t="s">
        <v>1074</v>
      </c>
      <c r="N4593" s="102">
        <v>6</v>
      </c>
      <c r="O4593" s="102" t="s">
        <v>1075</v>
      </c>
    </row>
    <row r="4594" spans="1:15" x14ac:dyDescent="0.25">
      <c r="A4594" s="102" t="s">
        <v>8818</v>
      </c>
      <c r="B4594" s="103" t="s">
        <v>7938</v>
      </c>
      <c r="C4594" s="103" t="s">
        <v>274</v>
      </c>
      <c r="D4594" s="102" t="s">
        <v>1092</v>
      </c>
      <c r="E4594" s="102" t="s">
        <v>275</v>
      </c>
      <c r="F4594" s="102" t="s">
        <v>8819</v>
      </c>
      <c r="H4594" s="102">
        <v>45528</v>
      </c>
      <c r="I4594" s="102" t="s">
        <v>279</v>
      </c>
      <c r="J4594" s="102" t="s">
        <v>2</v>
      </c>
      <c r="K4594" s="102" t="s">
        <v>1</v>
      </c>
      <c r="L4594" s="102" t="s">
        <v>23</v>
      </c>
      <c r="M4594" s="102" t="s">
        <v>1074</v>
      </c>
      <c r="N4594" s="102">
        <v>6</v>
      </c>
      <c r="O4594" s="102" t="s">
        <v>1075</v>
      </c>
    </row>
    <row r="4595" spans="1:15" x14ac:dyDescent="0.25">
      <c r="A4595" s="102" t="s">
        <v>8818</v>
      </c>
      <c r="B4595" s="103" t="s">
        <v>8820</v>
      </c>
      <c r="C4595" s="103" t="s">
        <v>277</v>
      </c>
      <c r="D4595" s="102" t="s">
        <v>1092</v>
      </c>
      <c r="E4595" s="102" t="s">
        <v>275</v>
      </c>
      <c r="F4595" s="102" t="s">
        <v>8821</v>
      </c>
      <c r="H4595" s="102">
        <v>45528</v>
      </c>
      <c r="I4595" s="102" t="s">
        <v>279</v>
      </c>
      <c r="J4595" s="102" t="s">
        <v>2</v>
      </c>
      <c r="K4595" s="102" t="s">
        <v>1</v>
      </c>
      <c r="L4595" s="102" t="s">
        <v>23</v>
      </c>
      <c r="M4595" s="102" t="s">
        <v>1074</v>
      </c>
      <c r="N4595" s="102">
        <v>6</v>
      </c>
      <c r="O4595" s="102" t="s">
        <v>1075</v>
      </c>
    </row>
    <row r="4596" spans="1:15" x14ac:dyDescent="0.25">
      <c r="A4596" s="102" t="s">
        <v>8822</v>
      </c>
      <c r="B4596" s="103" t="s">
        <v>8823</v>
      </c>
      <c r="C4596" s="103" t="s">
        <v>274</v>
      </c>
      <c r="D4596" s="102" t="s">
        <v>1092</v>
      </c>
      <c r="E4596" s="102" t="s">
        <v>275</v>
      </c>
      <c r="F4596" s="102" t="s">
        <v>8824</v>
      </c>
      <c r="H4596" s="102">
        <v>45528</v>
      </c>
      <c r="I4596" s="102" t="s">
        <v>279</v>
      </c>
      <c r="J4596" s="102" t="s">
        <v>2</v>
      </c>
      <c r="K4596" s="102" t="s">
        <v>1</v>
      </c>
      <c r="L4596" s="102" t="s">
        <v>23</v>
      </c>
      <c r="M4596" s="102" t="s">
        <v>1074</v>
      </c>
      <c r="N4596" s="102">
        <v>6</v>
      </c>
      <c r="O4596" s="102" t="s">
        <v>1075</v>
      </c>
    </row>
    <row r="4597" spans="1:15" x14ac:dyDescent="0.25">
      <c r="A4597" s="102" t="s">
        <v>8825</v>
      </c>
      <c r="B4597" s="103" t="s">
        <v>1970</v>
      </c>
      <c r="C4597" s="103" t="s">
        <v>1077</v>
      </c>
      <c r="D4597" s="102" t="s">
        <v>281</v>
      </c>
      <c r="E4597" s="102" t="s">
        <v>276</v>
      </c>
      <c r="H4597" s="102">
        <v>45528</v>
      </c>
      <c r="I4597" s="102" t="s">
        <v>279</v>
      </c>
      <c r="J4597" s="102" t="s">
        <v>2</v>
      </c>
      <c r="K4597" s="102" t="s">
        <v>1</v>
      </c>
      <c r="L4597" s="102" t="s">
        <v>23</v>
      </c>
      <c r="M4597" s="102" t="s">
        <v>1074</v>
      </c>
      <c r="N4597" s="102">
        <v>6</v>
      </c>
      <c r="O4597" s="102" t="s">
        <v>1075</v>
      </c>
    </row>
    <row r="4598" spans="1:15" x14ac:dyDescent="0.25">
      <c r="A4598" s="102" t="s">
        <v>8825</v>
      </c>
      <c r="B4598" s="103" t="s">
        <v>1618</v>
      </c>
      <c r="C4598" s="103" t="s">
        <v>1077</v>
      </c>
      <c r="D4598" s="102" t="s">
        <v>281</v>
      </c>
      <c r="E4598" s="102" t="s">
        <v>276</v>
      </c>
      <c r="H4598" s="102">
        <v>45528</v>
      </c>
      <c r="I4598" s="102" t="s">
        <v>279</v>
      </c>
      <c r="J4598" s="102" t="s">
        <v>2</v>
      </c>
      <c r="K4598" s="102" t="s">
        <v>1</v>
      </c>
      <c r="L4598" s="102" t="s">
        <v>23</v>
      </c>
      <c r="M4598" s="102" t="s">
        <v>1074</v>
      </c>
      <c r="N4598" s="102">
        <v>6</v>
      </c>
      <c r="O4598" s="102" t="s">
        <v>1075</v>
      </c>
    </row>
    <row r="4599" spans="1:15" x14ac:dyDescent="0.25">
      <c r="A4599" s="102" t="s">
        <v>8826</v>
      </c>
      <c r="B4599" s="103" t="s">
        <v>1571</v>
      </c>
      <c r="C4599" s="103" t="s">
        <v>1077</v>
      </c>
      <c r="D4599" s="102" t="s">
        <v>196</v>
      </c>
      <c r="E4599" s="102" t="s">
        <v>275</v>
      </c>
      <c r="F4599" s="102" t="s">
        <v>8827</v>
      </c>
      <c r="H4599" s="102">
        <v>45528</v>
      </c>
      <c r="I4599" s="102" t="s">
        <v>279</v>
      </c>
      <c r="J4599" s="102" t="s">
        <v>2</v>
      </c>
      <c r="K4599" s="102" t="s">
        <v>1</v>
      </c>
      <c r="L4599" s="102" t="s">
        <v>23</v>
      </c>
      <c r="M4599" s="102" t="s">
        <v>1074</v>
      </c>
      <c r="N4599" s="102">
        <v>6</v>
      </c>
      <c r="O4599" s="102" t="s">
        <v>1075</v>
      </c>
    </row>
    <row r="4600" spans="1:15" x14ac:dyDescent="0.25">
      <c r="A4600" s="102" t="s">
        <v>8828</v>
      </c>
      <c r="B4600" s="103" t="s">
        <v>2573</v>
      </c>
      <c r="C4600" s="103" t="s">
        <v>1077</v>
      </c>
      <c r="D4600" s="102" t="s">
        <v>281</v>
      </c>
      <c r="E4600" s="102" t="s">
        <v>275</v>
      </c>
      <c r="F4600" s="102" t="s">
        <v>8829</v>
      </c>
      <c r="H4600" s="102">
        <v>45528</v>
      </c>
      <c r="I4600" s="102" t="s">
        <v>279</v>
      </c>
      <c r="J4600" s="102" t="s">
        <v>2</v>
      </c>
      <c r="K4600" s="102" t="s">
        <v>1</v>
      </c>
      <c r="L4600" s="102" t="s">
        <v>23</v>
      </c>
      <c r="M4600" s="102" t="s">
        <v>1074</v>
      </c>
      <c r="N4600" s="102">
        <v>6</v>
      </c>
      <c r="O4600" s="102" t="s">
        <v>1075</v>
      </c>
    </row>
    <row r="4601" spans="1:15" x14ac:dyDescent="0.25">
      <c r="A4601" s="102" t="s">
        <v>8830</v>
      </c>
      <c r="B4601" s="103" t="s">
        <v>1515</v>
      </c>
      <c r="C4601" s="103" t="s">
        <v>274</v>
      </c>
      <c r="D4601" s="102" t="s">
        <v>1092</v>
      </c>
      <c r="E4601" s="102" t="s">
        <v>275</v>
      </c>
      <c r="F4601" s="102" t="s">
        <v>8831</v>
      </c>
      <c r="H4601" s="102">
        <v>45528</v>
      </c>
      <c r="I4601" s="102" t="s">
        <v>279</v>
      </c>
      <c r="J4601" s="102" t="s">
        <v>2</v>
      </c>
      <c r="K4601" s="102" t="s">
        <v>1</v>
      </c>
      <c r="L4601" s="102" t="s">
        <v>23</v>
      </c>
      <c r="M4601" s="102" t="s">
        <v>1074</v>
      </c>
      <c r="N4601" s="102">
        <v>6</v>
      </c>
      <c r="O4601" s="102" t="s">
        <v>1075</v>
      </c>
    </row>
    <row r="4602" spans="1:15" x14ac:dyDescent="0.25">
      <c r="A4602" s="102" t="s">
        <v>8832</v>
      </c>
      <c r="B4602" s="103" t="s">
        <v>1233</v>
      </c>
      <c r="C4602" s="103" t="s">
        <v>274</v>
      </c>
      <c r="D4602" s="102" t="s">
        <v>303</v>
      </c>
      <c r="E4602" s="102" t="s">
        <v>275</v>
      </c>
      <c r="F4602" s="102" t="s">
        <v>8833</v>
      </c>
      <c r="H4602" s="102">
        <v>45528</v>
      </c>
      <c r="I4602" s="102" t="s">
        <v>279</v>
      </c>
      <c r="J4602" s="102" t="s">
        <v>2</v>
      </c>
      <c r="K4602" s="102" t="s">
        <v>1</v>
      </c>
      <c r="L4602" s="102" t="s">
        <v>23</v>
      </c>
      <c r="M4602" s="102" t="s">
        <v>1074</v>
      </c>
      <c r="N4602" s="102">
        <v>6</v>
      </c>
      <c r="O4602" s="102" t="s">
        <v>1075</v>
      </c>
    </row>
    <row r="4603" spans="1:15" x14ac:dyDescent="0.25">
      <c r="A4603" s="102" t="s">
        <v>8832</v>
      </c>
      <c r="B4603" s="103" t="s">
        <v>8834</v>
      </c>
      <c r="C4603" s="103" t="s">
        <v>1082</v>
      </c>
      <c r="D4603" s="102" t="s">
        <v>303</v>
      </c>
      <c r="E4603" s="102" t="s">
        <v>275</v>
      </c>
      <c r="F4603" s="102" t="s">
        <v>8835</v>
      </c>
      <c r="H4603" s="102">
        <v>45528</v>
      </c>
      <c r="I4603" s="102" t="s">
        <v>279</v>
      </c>
      <c r="J4603" s="102" t="s">
        <v>2</v>
      </c>
      <c r="K4603" s="102" t="s">
        <v>1</v>
      </c>
      <c r="L4603" s="102" t="s">
        <v>23</v>
      </c>
      <c r="M4603" s="102" t="s">
        <v>1082</v>
      </c>
      <c r="N4603" s="102">
        <v>6</v>
      </c>
      <c r="O4603" s="102" t="s">
        <v>1075</v>
      </c>
    </row>
    <row r="4604" spans="1:15" x14ac:dyDescent="0.25">
      <c r="A4604" s="102" t="s">
        <v>8836</v>
      </c>
      <c r="B4604" s="103" t="s">
        <v>8837</v>
      </c>
      <c r="C4604" s="103" t="s">
        <v>1225</v>
      </c>
      <c r="D4604" s="102" t="s">
        <v>281</v>
      </c>
      <c r="E4604" s="102" t="s">
        <v>276</v>
      </c>
      <c r="H4604" s="102">
        <v>45528</v>
      </c>
      <c r="I4604" s="102" t="s">
        <v>279</v>
      </c>
      <c r="J4604" s="102" t="s">
        <v>2</v>
      </c>
      <c r="K4604" s="102" t="s">
        <v>1</v>
      </c>
      <c r="L4604" s="102" t="s">
        <v>23</v>
      </c>
      <c r="M4604" s="102" t="s">
        <v>1074</v>
      </c>
      <c r="N4604" s="102">
        <v>6</v>
      </c>
      <c r="O4604" s="102" t="s">
        <v>1075</v>
      </c>
    </row>
    <row r="4605" spans="1:15" x14ac:dyDescent="0.25">
      <c r="A4605" s="102" t="s">
        <v>6020</v>
      </c>
      <c r="B4605" s="103" t="s">
        <v>7399</v>
      </c>
      <c r="C4605" s="103" t="s">
        <v>277</v>
      </c>
      <c r="D4605" s="102" t="s">
        <v>1092</v>
      </c>
      <c r="E4605" s="102" t="s">
        <v>275</v>
      </c>
      <c r="F4605" s="102" t="s">
        <v>8838</v>
      </c>
      <c r="H4605" s="102">
        <v>45528</v>
      </c>
      <c r="I4605" s="102" t="s">
        <v>279</v>
      </c>
      <c r="J4605" s="102" t="s">
        <v>2</v>
      </c>
      <c r="K4605" s="102" t="s">
        <v>1</v>
      </c>
      <c r="L4605" s="102" t="s">
        <v>23</v>
      </c>
      <c r="M4605" s="102" t="s">
        <v>1074</v>
      </c>
      <c r="N4605" s="102">
        <v>6</v>
      </c>
      <c r="O4605" s="102" t="s">
        <v>1075</v>
      </c>
    </row>
    <row r="4606" spans="1:15" x14ac:dyDescent="0.25">
      <c r="A4606" s="102" t="s">
        <v>8839</v>
      </c>
      <c r="B4606" s="103" t="s">
        <v>1453</v>
      </c>
      <c r="C4606" s="103" t="s">
        <v>274</v>
      </c>
      <c r="D4606" s="102" t="s">
        <v>1092</v>
      </c>
      <c r="E4606" s="102" t="s">
        <v>275</v>
      </c>
      <c r="F4606" s="102" t="s">
        <v>8840</v>
      </c>
      <c r="H4606" s="102">
        <v>45528</v>
      </c>
      <c r="I4606" s="102" t="s">
        <v>279</v>
      </c>
      <c r="J4606" s="102" t="s">
        <v>2</v>
      </c>
      <c r="K4606" s="102" t="s">
        <v>1</v>
      </c>
      <c r="L4606" s="102" t="s">
        <v>23</v>
      </c>
      <c r="M4606" s="102" t="s">
        <v>1074</v>
      </c>
      <c r="N4606" s="102">
        <v>6</v>
      </c>
      <c r="O4606" s="102" t="s">
        <v>1075</v>
      </c>
    </row>
    <row r="4607" spans="1:15" x14ac:dyDescent="0.25">
      <c r="A4607" s="102" t="s">
        <v>8841</v>
      </c>
      <c r="B4607" s="103" t="s">
        <v>1916</v>
      </c>
      <c r="C4607" s="103" t="s">
        <v>274</v>
      </c>
      <c r="D4607" s="102" t="s">
        <v>152</v>
      </c>
      <c r="E4607" s="102" t="s">
        <v>275</v>
      </c>
      <c r="F4607" s="102" t="s">
        <v>8842</v>
      </c>
      <c r="H4607" s="102">
        <v>45528</v>
      </c>
      <c r="I4607" s="102" t="s">
        <v>279</v>
      </c>
      <c r="J4607" s="102" t="s">
        <v>2</v>
      </c>
      <c r="K4607" s="102" t="s">
        <v>1</v>
      </c>
      <c r="L4607" s="102" t="s">
        <v>23</v>
      </c>
      <c r="M4607" s="102" t="s">
        <v>1074</v>
      </c>
      <c r="N4607" s="102">
        <v>6</v>
      </c>
      <c r="O4607" s="102" t="s">
        <v>1075</v>
      </c>
    </row>
    <row r="4608" spans="1:15" x14ac:dyDescent="0.25">
      <c r="A4608" s="102" t="s">
        <v>8841</v>
      </c>
      <c r="B4608" s="103" t="s">
        <v>1629</v>
      </c>
      <c r="C4608" s="103" t="s">
        <v>274</v>
      </c>
      <c r="D4608" s="102" t="s">
        <v>152</v>
      </c>
      <c r="E4608" s="102" t="s">
        <v>275</v>
      </c>
      <c r="F4608" s="102" t="s">
        <v>8843</v>
      </c>
      <c r="H4608" s="102">
        <v>45528</v>
      </c>
      <c r="I4608" s="102" t="s">
        <v>279</v>
      </c>
      <c r="J4608" s="102" t="s">
        <v>2</v>
      </c>
      <c r="K4608" s="102" t="s">
        <v>1</v>
      </c>
      <c r="L4608" s="102" t="s">
        <v>23</v>
      </c>
      <c r="M4608" s="102" t="s">
        <v>1074</v>
      </c>
      <c r="N4608" s="102">
        <v>6</v>
      </c>
      <c r="O4608" s="102" t="s">
        <v>1075</v>
      </c>
    </row>
    <row r="4609" spans="1:15" x14ac:dyDescent="0.25">
      <c r="A4609" s="102" t="s">
        <v>2181</v>
      </c>
      <c r="B4609" s="103" t="s">
        <v>1652</v>
      </c>
      <c r="C4609" s="103" t="s">
        <v>277</v>
      </c>
      <c r="D4609" s="102" t="s">
        <v>1092</v>
      </c>
      <c r="E4609" s="102" t="s">
        <v>275</v>
      </c>
      <c r="F4609" s="102" t="s">
        <v>8844</v>
      </c>
      <c r="H4609" s="102">
        <v>45528</v>
      </c>
      <c r="I4609" s="102" t="s">
        <v>279</v>
      </c>
      <c r="J4609" s="102" t="s">
        <v>2</v>
      </c>
      <c r="K4609" s="102" t="s">
        <v>1</v>
      </c>
      <c r="L4609" s="102" t="s">
        <v>23</v>
      </c>
      <c r="M4609" s="102" t="s">
        <v>1074</v>
      </c>
      <c r="N4609" s="102">
        <v>6</v>
      </c>
      <c r="O4609" s="102" t="s">
        <v>1075</v>
      </c>
    </row>
    <row r="4610" spans="1:15" x14ac:dyDescent="0.25">
      <c r="A4610" s="102" t="s">
        <v>8845</v>
      </c>
      <c r="B4610" s="103" t="s">
        <v>1088</v>
      </c>
      <c r="C4610" s="103" t="s">
        <v>277</v>
      </c>
      <c r="D4610" s="102" t="s">
        <v>1092</v>
      </c>
      <c r="E4610" s="102" t="s">
        <v>275</v>
      </c>
      <c r="F4610" s="102" t="s">
        <v>8846</v>
      </c>
      <c r="H4610" s="102">
        <v>45528</v>
      </c>
      <c r="I4610" s="102" t="s">
        <v>279</v>
      </c>
      <c r="J4610" s="102" t="s">
        <v>2</v>
      </c>
      <c r="K4610" s="102" t="s">
        <v>1</v>
      </c>
      <c r="L4610" s="102" t="s">
        <v>23</v>
      </c>
      <c r="M4610" s="102" t="s">
        <v>1074</v>
      </c>
      <c r="N4610" s="102">
        <v>6</v>
      </c>
      <c r="O4610" s="102" t="s">
        <v>1075</v>
      </c>
    </row>
    <row r="4611" spans="1:15" x14ac:dyDescent="0.25">
      <c r="A4611" s="102" t="s">
        <v>8847</v>
      </c>
      <c r="B4611" s="103" t="s">
        <v>8848</v>
      </c>
      <c r="C4611" s="103" t="s">
        <v>274</v>
      </c>
      <c r="D4611" s="102" t="s">
        <v>1092</v>
      </c>
      <c r="E4611" s="102" t="s">
        <v>275</v>
      </c>
      <c r="F4611" s="102" t="s">
        <v>8849</v>
      </c>
      <c r="H4611" s="102">
        <v>45528</v>
      </c>
      <c r="I4611" s="102" t="s">
        <v>279</v>
      </c>
      <c r="J4611" s="102" t="s">
        <v>2</v>
      </c>
      <c r="K4611" s="102" t="s">
        <v>1</v>
      </c>
      <c r="L4611" s="102" t="s">
        <v>23</v>
      </c>
      <c r="M4611" s="102" t="s">
        <v>1074</v>
      </c>
      <c r="N4611" s="102">
        <v>6</v>
      </c>
      <c r="O4611" s="102" t="s">
        <v>1075</v>
      </c>
    </row>
    <row r="4612" spans="1:15" x14ac:dyDescent="0.25">
      <c r="A4612" s="102" t="s">
        <v>1962</v>
      </c>
      <c r="B4612" s="103" t="s">
        <v>1214</v>
      </c>
      <c r="C4612" s="103" t="s">
        <v>1118</v>
      </c>
      <c r="D4612" s="102" t="s">
        <v>1092</v>
      </c>
      <c r="E4612" s="102" t="s">
        <v>275</v>
      </c>
      <c r="F4612" s="102" t="s">
        <v>8850</v>
      </c>
      <c r="H4612" s="102">
        <v>45528</v>
      </c>
      <c r="I4612" s="102" t="s">
        <v>279</v>
      </c>
      <c r="J4612" s="102" t="s">
        <v>2</v>
      </c>
      <c r="K4612" s="102" t="s">
        <v>1</v>
      </c>
      <c r="L4612" s="102" t="s">
        <v>23</v>
      </c>
      <c r="M4612" s="102" t="s">
        <v>1074</v>
      </c>
      <c r="N4612" s="102">
        <v>6</v>
      </c>
      <c r="O4612" s="102" t="s">
        <v>1075</v>
      </c>
    </row>
    <row r="4613" spans="1:15" x14ac:dyDescent="0.25">
      <c r="A4613" s="102" t="s">
        <v>8851</v>
      </c>
      <c r="B4613" s="103" t="s">
        <v>1111</v>
      </c>
      <c r="C4613" s="103" t="s">
        <v>1077</v>
      </c>
      <c r="D4613" s="102" t="s">
        <v>196</v>
      </c>
      <c r="E4613" s="102" t="s">
        <v>275</v>
      </c>
      <c r="F4613" s="102" t="s">
        <v>8852</v>
      </c>
      <c r="H4613" s="102">
        <v>45528</v>
      </c>
      <c r="I4613" s="102" t="s">
        <v>279</v>
      </c>
      <c r="J4613" s="102" t="s">
        <v>2</v>
      </c>
      <c r="K4613" s="102" t="s">
        <v>1</v>
      </c>
      <c r="L4613" s="102" t="s">
        <v>23</v>
      </c>
      <c r="M4613" s="102" t="s">
        <v>1074</v>
      </c>
      <c r="N4613" s="102">
        <v>6</v>
      </c>
      <c r="O4613" s="102" t="s">
        <v>1075</v>
      </c>
    </row>
    <row r="4614" spans="1:15" x14ac:dyDescent="0.25">
      <c r="A4614" s="102" t="s">
        <v>4052</v>
      </c>
      <c r="B4614" s="103" t="s">
        <v>1487</v>
      </c>
      <c r="C4614" s="103" t="s">
        <v>1118</v>
      </c>
      <c r="D4614" s="102" t="s">
        <v>303</v>
      </c>
      <c r="E4614" s="102" t="s">
        <v>275</v>
      </c>
      <c r="F4614" s="102" t="s">
        <v>8853</v>
      </c>
      <c r="H4614" s="102">
        <v>45528</v>
      </c>
      <c r="I4614" s="102" t="s">
        <v>279</v>
      </c>
      <c r="J4614" s="102" t="s">
        <v>2</v>
      </c>
      <c r="K4614" s="102" t="s">
        <v>1</v>
      </c>
      <c r="L4614" s="102" t="s">
        <v>23</v>
      </c>
      <c r="M4614" s="102" t="s">
        <v>1074</v>
      </c>
      <c r="N4614" s="102">
        <v>6</v>
      </c>
      <c r="O4614" s="102" t="s">
        <v>1075</v>
      </c>
    </row>
    <row r="4615" spans="1:15" x14ac:dyDescent="0.25">
      <c r="A4615" s="102" t="s">
        <v>3332</v>
      </c>
      <c r="B4615" s="103" t="s">
        <v>1515</v>
      </c>
      <c r="C4615" s="103" t="s">
        <v>274</v>
      </c>
      <c r="D4615" s="102" t="s">
        <v>303</v>
      </c>
      <c r="E4615" s="102" t="s">
        <v>275</v>
      </c>
      <c r="F4615" s="102" t="s">
        <v>8854</v>
      </c>
      <c r="H4615" s="102">
        <v>45528</v>
      </c>
      <c r="I4615" s="102" t="s">
        <v>279</v>
      </c>
      <c r="J4615" s="102" t="s">
        <v>2</v>
      </c>
      <c r="K4615" s="102" t="s">
        <v>1</v>
      </c>
      <c r="L4615" s="102" t="s">
        <v>23</v>
      </c>
      <c r="M4615" s="102" t="s">
        <v>1074</v>
      </c>
      <c r="N4615" s="102">
        <v>6</v>
      </c>
      <c r="O4615" s="102" t="s">
        <v>1075</v>
      </c>
    </row>
    <row r="4616" spans="1:15" x14ac:dyDescent="0.25">
      <c r="A4616" s="102" t="s">
        <v>3332</v>
      </c>
      <c r="B4616" s="103" t="s">
        <v>2721</v>
      </c>
      <c r="C4616" s="103" t="s">
        <v>1118</v>
      </c>
      <c r="D4616" s="102" t="s">
        <v>303</v>
      </c>
      <c r="E4616" s="102" t="s">
        <v>275</v>
      </c>
      <c r="F4616" s="102" t="s">
        <v>8855</v>
      </c>
      <c r="H4616" s="102">
        <v>45528</v>
      </c>
      <c r="I4616" s="102" t="s">
        <v>279</v>
      </c>
      <c r="J4616" s="102" t="s">
        <v>2</v>
      </c>
      <c r="K4616" s="102" t="s">
        <v>1</v>
      </c>
      <c r="L4616" s="102" t="s">
        <v>23</v>
      </c>
      <c r="M4616" s="102" t="s">
        <v>1074</v>
      </c>
      <c r="N4616" s="102">
        <v>6</v>
      </c>
      <c r="O4616" s="102" t="s">
        <v>1075</v>
      </c>
    </row>
    <row r="4617" spans="1:15" x14ac:dyDescent="0.25">
      <c r="A4617" s="102" t="s">
        <v>3332</v>
      </c>
      <c r="B4617" s="103" t="s">
        <v>1078</v>
      </c>
      <c r="C4617" s="103" t="s">
        <v>274</v>
      </c>
      <c r="D4617" s="102" t="s">
        <v>303</v>
      </c>
      <c r="E4617" s="102" t="s">
        <v>275</v>
      </c>
      <c r="F4617" s="102" t="s">
        <v>8856</v>
      </c>
      <c r="H4617" s="102">
        <v>45528</v>
      </c>
      <c r="I4617" s="102" t="s">
        <v>279</v>
      </c>
      <c r="J4617" s="102" t="s">
        <v>2</v>
      </c>
      <c r="K4617" s="102" t="s">
        <v>1</v>
      </c>
      <c r="L4617" s="102" t="s">
        <v>23</v>
      </c>
      <c r="M4617" s="102" t="s">
        <v>1074</v>
      </c>
      <c r="N4617" s="102">
        <v>6</v>
      </c>
      <c r="O4617" s="102" t="s">
        <v>1075</v>
      </c>
    </row>
    <row r="4618" spans="1:15" x14ac:dyDescent="0.25">
      <c r="A4618" s="102" t="s">
        <v>3332</v>
      </c>
      <c r="B4618" s="103" t="s">
        <v>2495</v>
      </c>
      <c r="C4618" s="103" t="s">
        <v>274</v>
      </c>
      <c r="D4618" s="102" t="s">
        <v>303</v>
      </c>
      <c r="E4618" s="102" t="s">
        <v>275</v>
      </c>
      <c r="F4618" s="102" t="s">
        <v>8857</v>
      </c>
      <c r="H4618" s="102">
        <v>45528</v>
      </c>
      <c r="I4618" s="102" t="s">
        <v>279</v>
      </c>
      <c r="J4618" s="102" t="s">
        <v>2</v>
      </c>
      <c r="K4618" s="102" t="s">
        <v>1</v>
      </c>
      <c r="L4618" s="102" t="s">
        <v>23</v>
      </c>
      <c r="M4618" s="102" t="s">
        <v>1074</v>
      </c>
      <c r="N4618" s="102">
        <v>6</v>
      </c>
      <c r="O4618" s="102" t="s">
        <v>1075</v>
      </c>
    </row>
    <row r="4619" spans="1:15" x14ac:dyDescent="0.25">
      <c r="A4619" s="102" t="s">
        <v>7522</v>
      </c>
      <c r="B4619" s="103" t="s">
        <v>1260</v>
      </c>
      <c r="C4619" s="103" t="s">
        <v>277</v>
      </c>
      <c r="D4619" s="102" t="s">
        <v>1092</v>
      </c>
      <c r="E4619" s="102" t="s">
        <v>275</v>
      </c>
      <c r="F4619" s="102" t="s">
        <v>8858</v>
      </c>
      <c r="H4619" s="102">
        <v>45528</v>
      </c>
      <c r="I4619" s="102" t="s">
        <v>279</v>
      </c>
      <c r="J4619" s="102" t="s">
        <v>2</v>
      </c>
      <c r="K4619" s="102" t="s">
        <v>1</v>
      </c>
      <c r="L4619" s="102" t="s">
        <v>23</v>
      </c>
      <c r="M4619" s="102" t="s">
        <v>1074</v>
      </c>
      <c r="N4619" s="102">
        <v>6</v>
      </c>
      <c r="O4619" s="102" t="s">
        <v>1075</v>
      </c>
    </row>
    <row r="4620" spans="1:15" x14ac:dyDescent="0.25">
      <c r="A4620" s="102" t="s">
        <v>8859</v>
      </c>
      <c r="B4620" s="103" t="s">
        <v>1741</v>
      </c>
      <c r="C4620" s="103" t="s">
        <v>274</v>
      </c>
      <c r="D4620" s="102" t="s">
        <v>152</v>
      </c>
      <c r="E4620" s="102" t="s">
        <v>275</v>
      </c>
      <c r="F4620" s="102" t="s">
        <v>8860</v>
      </c>
      <c r="H4620" s="102">
        <v>45528</v>
      </c>
      <c r="I4620" s="102" t="s">
        <v>279</v>
      </c>
      <c r="J4620" s="102" t="s">
        <v>2</v>
      </c>
      <c r="K4620" s="102" t="s">
        <v>1</v>
      </c>
      <c r="L4620" s="102" t="s">
        <v>23</v>
      </c>
      <c r="M4620" s="102" t="s">
        <v>1074</v>
      </c>
      <c r="N4620" s="102">
        <v>6</v>
      </c>
      <c r="O4620" s="102" t="s">
        <v>1075</v>
      </c>
    </row>
    <row r="4621" spans="1:15" x14ac:dyDescent="0.25">
      <c r="A4621" s="102" t="s">
        <v>8861</v>
      </c>
      <c r="B4621" s="103" t="s">
        <v>1405</v>
      </c>
      <c r="C4621" s="103" t="s">
        <v>277</v>
      </c>
      <c r="D4621" s="102" t="s">
        <v>1092</v>
      </c>
      <c r="E4621" s="102" t="s">
        <v>275</v>
      </c>
      <c r="F4621" s="102" t="s">
        <v>8862</v>
      </c>
      <c r="H4621" s="102">
        <v>45528</v>
      </c>
      <c r="I4621" s="102" t="s">
        <v>279</v>
      </c>
      <c r="J4621" s="102" t="s">
        <v>2</v>
      </c>
      <c r="K4621" s="102" t="s">
        <v>1</v>
      </c>
      <c r="L4621" s="102" t="s">
        <v>23</v>
      </c>
      <c r="M4621" s="102" t="s">
        <v>1074</v>
      </c>
      <c r="N4621" s="102">
        <v>6</v>
      </c>
      <c r="O4621" s="102" t="s">
        <v>1075</v>
      </c>
    </row>
    <row r="4622" spans="1:15" x14ac:dyDescent="0.25">
      <c r="A4622" s="102" t="s">
        <v>6394</v>
      </c>
      <c r="B4622" s="103" t="s">
        <v>8863</v>
      </c>
      <c r="C4622" s="103" t="s">
        <v>1118</v>
      </c>
      <c r="D4622" s="102" t="s">
        <v>247</v>
      </c>
      <c r="E4622" s="102" t="s">
        <v>275</v>
      </c>
      <c r="F4622" s="102" t="s">
        <v>8864</v>
      </c>
      <c r="H4622" s="102">
        <v>45528</v>
      </c>
      <c r="I4622" s="102" t="s">
        <v>279</v>
      </c>
      <c r="J4622" s="102" t="s">
        <v>2</v>
      </c>
      <c r="K4622" s="102" t="s">
        <v>1</v>
      </c>
      <c r="L4622" s="102" t="s">
        <v>23</v>
      </c>
      <c r="M4622" s="102" t="s">
        <v>1074</v>
      </c>
      <c r="N4622" s="102">
        <v>6</v>
      </c>
      <c r="O4622" s="102" t="s">
        <v>1075</v>
      </c>
    </row>
    <row r="4623" spans="1:15" x14ac:dyDescent="0.25">
      <c r="A4623" s="102" t="s">
        <v>8865</v>
      </c>
      <c r="B4623" s="103" t="s">
        <v>1675</v>
      </c>
      <c r="C4623" s="103" t="s">
        <v>277</v>
      </c>
      <c r="D4623" s="102" t="s">
        <v>1092</v>
      </c>
      <c r="E4623" s="102" t="s">
        <v>276</v>
      </c>
      <c r="H4623" s="102">
        <v>45528</v>
      </c>
      <c r="I4623" s="102" t="s">
        <v>279</v>
      </c>
      <c r="J4623" s="102" t="s">
        <v>2</v>
      </c>
      <c r="K4623" s="102" t="s">
        <v>1</v>
      </c>
      <c r="L4623" s="102" t="s">
        <v>23</v>
      </c>
      <c r="M4623" s="102" t="s">
        <v>1074</v>
      </c>
      <c r="N4623" s="102">
        <v>6</v>
      </c>
      <c r="O4623" s="102" t="s">
        <v>1075</v>
      </c>
    </row>
    <row r="4624" spans="1:15" x14ac:dyDescent="0.25">
      <c r="A4624" s="102" t="s">
        <v>8866</v>
      </c>
      <c r="B4624" s="103" t="s">
        <v>1120</v>
      </c>
      <c r="C4624" s="103" t="s">
        <v>274</v>
      </c>
      <c r="D4624" s="102" t="s">
        <v>303</v>
      </c>
      <c r="E4624" s="102" t="s">
        <v>275</v>
      </c>
      <c r="F4624" s="102" t="s">
        <v>8867</v>
      </c>
      <c r="H4624" s="102">
        <v>45528</v>
      </c>
      <c r="I4624" s="102" t="s">
        <v>279</v>
      </c>
      <c r="J4624" s="102" t="s">
        <v>2</v>
      </c>
      <c r="K4624" s="102" t="s">
        <v>1</v>
      </c>
      <c r="L4624" s="102" t="s">
        <v>23</v>
      </c>
      <c r="M4624" s="102" t="s">
        <v>1074</v>
      </c>
      <c r="N4624" s="102">
        <v>6</v>
      </c>
      <c r="O4624" s="102" t="s">
        <v>1075</v>
      </c>
    </row>
    <row r="4625" spans="1:15" x14ac:dyDescent="0.25">
      <c r="A4625" s="102" t="s">
        <v>8866</v>
      </c>
      <c r="B4625" s="103" t="s">
        <v>1764</v>
      </c>
      <c r="C4625" s="103" t="s">
        <v>1082</v>
      </c>
      <c r="D4625" s="102" t="s">
        <v>303</v>
      </c>
      <c r="E4625" s="102" t="s">
        <v>275</v>
      </c>
      <c r="F4625" s="102" t="s">
        <v>8868</v>
      </c>
      <c r="H4625" s="102">
        <v>45528</v>
      </c>
      <c r="I4625" s="102" t="s">
        <v>279</v>
      </c>
      <c r="J4625" s="102" t="s">
        <v>2</v>
      </c>
      <c r="K4625" s="102" t="s">
        <v>1</v>
      </c>
      <c r="L4625" s="102" t="s">
        <v>23</v>
      </c>
      <c r="M4625" s="102" t="s">
        <v>1082</v>
      </c>
      <c r="N4625" s="102">
        <v>6</v>
      </c>
      <c r="O4625" s="102" t="s">
        <v>1075</v>
      </c>
    </row>
    <row r="4626" spans="1:15" x14ac:dyDescent="0.25">
      <c r="A4626" s="102" t="s">
        <v>8002</v>
      </c>
      <c r="B4626" s="103" t="s">
        <v>1895</v>
      </c>
      <c r="C4626" s="103" t="s">
        <v>1077</v>
      </c>
      <c r="D4626" s="102" t="s">
        <v>196</v>
      </c>
      <c r="E4626" s="102" t="s">
        <v>276</v>
      </c>
      <c r="H4626" s="102">
        <v>45528</v>
      </c>
      <c r="I4626" s="102" t="s">
        <v>279</v>
      </c>
      <c r="J4626" s="102" t="s">
        <v>2</v>
      </c>
      <c r="K4626" s="102" t="s">
        <v>1</v>
      </c>
      <c r="L4626" s="102" t="s">
        <v>23</v>
      </c>
      <c r="M4626" s="102" t="s">
        <v>1074</v>
      </c>
      <c r="N4626" s="102">
        <v>6</v>
      </c>
      <c r="O4626" s="102" t="s">
        <v>1075</v>
      </c>
    </row>
    <row r="4627" spans="1:15" x14ac:dyDescent="0.25">
      <c r="A4627" s="102" t="s">
        <v>8002</v>
      </c>
      <c r="B4627" s="103" t="s">
        <v>1339</v>
      </c>
      <c r="C4627" s="103" t="s">
        <v>1225</v>
      </c>
      <c r="D4627" s="102" t="s">
        <v>196</v>
      </c>
      <c r="E4627" s="102" t="s">
        <v>275</v>
      </c>
      <c r="F4627" s="102" t="s">
        <v>8869</v>
      </c>
      <c r="H4627" s="102">
        <v>45528</v>
      </c>
      <c r="I4627" s="102" t="s">
        <v>279</v>
      </c>
      <c r="J4627" s="102" t="s">
        <v>2</v>
      </c>
      <c r="K4627" s="102" t="s">
        <v>1</v>
      </c>
      <c r="L4627" s="102" t="s">
        <v>23</v>
      </c>
      <c r="M4627" s="102" t="s">
        <v>1074</v>
      </c>
      <c r="N4627" s="102">
        <v>6</v>
      </c>
      <c r="O4627" s="102" t="s">
        <v>1075</v>
      </c>
    </row>
    <row r="4628" spans="1:15" x14ac:dyDescent="0.25">
      <c r="A4628" s="102" t="s">
        <v>8002</v>
      </c>
      <c r="B4628" s="103" t="s">
        <v>1304</v>
      </c>
      <c r="C4628" s="103" t="s">
        <v>1077</v>
      </c>
      <c r="D4628" s="102" t="s">
        <v>196</v>
      </c>
      <c r="E4628" s="102" t="s">
        <v>275</v>
      </c>
      <c r="F4628" s="102" t="s">
        <v>8870</v>
      </c>
      <c r="H4628" s="102">
        <v>45528</v>
      </c>
      <c r="I4628" s="102" t="s">
        <v>279</v>
      </c>
      <c r="J4628" s="102" t="s">
        <v>2</v>
      </c>
      <c r="K4628" s="102" t="s">
        <v>1</v>
      </c>
      <c r="L4628" s="102" t="s">
        <v>23</v>
      </c>
      <c r="M4628" s="102" t="s">
        <v>1074</v>
      </c>
      <c r="N4628" s="102">
        <v>6</v>
      </c>
      <c r="O4628" s="102" t="s">
        <v>1075</v>
      </c>
    </row>
    <row r="4629" spans="1:15" x14ac:dyDescent="0.25">
      <c r="A4629" s="102" t="s">
        <v>8002</v>
      </c>
      <c r="B4629" s="103" t="s">
        <v>1997</v>
      </c>
      <c r="C4629" s="103" t="s">
        <v>1225</v>
      </c>
      <c r="D4629" s="102" t="s">
        <v>196</v>
      </c>
      <c r="E4629" s="102" t="s">
        <v>275</v>
      </c>
      <c r="F4629" s="102" t="s">
        <v>8871</v>
      </c>
      <c r="H4629" s="102">
        <v>45528</v>
      </c>
      <c r="I4629" s="102" t="s">
        <v>279</v>
      </c>
      <c r="J4629" s="102" t="s">
        <v>2</v>
      </c>
      <c r="K4629" s="102" t="s">
        <v>1</v>
      </c>
      <c r="L4629" s="102" t="s">
        <v>23</v>
      </c>
      <c r="M4629" s="102" t="s">
        <v>1074</v>
      </c>
      <c r="N4629" s="102">
        <v>6</v>
      </c>
      <c r="O4629" s="102" t="s">
        <v>1075</v>
      </c>
    </row>
    <row r="4630" spans="1:15" x14ac:dyDescent="0.25">
      <c r="A4630" s="102" t="s">
        <v>8872</v>
      </c>
      <c r="B4630" s="103" t="s">
        <v>1780</v>
      </c>
      <c r="C4630" s="103" t="s">
        <v>277</v>
      </c>
      <c r="D4630" s="102" t="s">
        <v>1092</v>
      </c>
      <c r="E4630" s="102" t="s">
        <v>275</v>
      </c>
      <c r="F4630" s="102" t="s">
        <v>8873</v>
      </c>
      <c r="H4630" s="102">
        <v>45528</v>
      </c>
      <c r="I4630" s="102" t="s">
        <v>279</v>
      </c>
      <c r="J4630" s="102" t="s">
        <v>2</v>
      </c>
      <c r="K4630" s="102" t="s">
        <v>1</v>
      </c>
      <c r="L4630" s="102" t="s">
        <v>23</v>
      </c>
      <c r="M4630" s="102" t="s">
        <v>1074</v>
      </c>
      <c r="N4630" s="102">
        <v>6</v>
      </c>
      <c r="O4630" s="102" t="s">
        <v>1075</v>
      </c>
    </row>
    <row r="4631" spans="1:15" x14ac:dyDescent="0.25">
      <c r="A4631" s="102" t="s">
        <v>8874</v>
      </c>
      <c r="B4631" s="103" t="s">
        <v>1245</v>
      </c>
      <c r="C4631" s="103" t="s">
        <v>1118</v>
      </c>
      <c r="D4631" s="102" t="s">
        <v>303</v>
      </c>
      <c r="E4631" s="102" t="s">
        <v>275</v>
      </c>
      <c r="F4631" s="102" t="s">
        <v>8875</v>
      </c>
      <c r="H4631" s="102">
        <v>45528</v>
      </c>
      <c r="I4631" s="102" t="s">
        <v>279</v>
      </c>
      <c r="J4631" s="102" t="s">
        <v>2</v>
      </c>
      <c r="K4631" s="102" t="s">
        <v>1</v>
      </c>
      <c r="L4631" s="102" t="s">
        <v>23</v>
      </c>
      <c r="M4631" s="102" t="s">
        <v>1074</v>
      </c>
      <c r="N4631" s="102">
        <v>6</v>
      </c>
      <c r="O4631" s="102" t="s">
        <v>1075</v>
      </c>
    </row>
    <row r="4632" spans="1:15" x14ac:dyDescent="0.25">
      <c r="A4632" s="102" t="s">
        <v>8785</v>
      </c>
      <c r="B4632" s="103" t="s">
        <v>3213</v>
      </c>
      <c r="C4632" s="103" t="s">
        <v>1077</v>
      </c>
      <c r="D4632" s="102" t="s">
        <v>281</v>
      </c>
      <c r="E4632" s="102" t="s">
        <v>275</v>
      </c>
      <c r="F4632" s="102" t="s">
        <v>8876</v>
      </c>
      <c r="H4632" s="102">
        <v>45528</v>
      </c>
      <c r="I4632" s="102" t="s">
        <v>279</v>
      </c>
      <c r="J4632" s="102" t="s">
        <v>2</v>
      </c>
      <c r="K4632" s="102" t="s">
        <v>1</v>
      </c>
      <c r="L4632" s="102" t="s">
        <v>23</v>
      </c>
      <c r="M4632" s="102" t="s">
        <v>1074</v>
      </c>
      <c r="N4632" s="102">
        <v>6</v>
      </c>
      <c r="O4632" s="102" t="s">
        <v>1075</v>
      </c>
    </row>
    <row r="4633" spans="1:15" x14ac:dyDescent="0.25">
      <c r="A4633" s="102" t="s">
        <v>8785</v>
      </c>
      <c r="B4633" s="103" t="s">
        <v>8877</v>
      </c>
      <c r="C4633" s="103" t="s">
        <v>1225</v>
      </c>
      <c r="D4633" s="102" t="s">
        <v>281</v>
      </c>
      <c r="E4633" s="102" t="s">
        <v>275</v>
      </c>
      <c r="F4633" s="102" t="s">
        <v>8878</v>
      </c>
      <c r="H4633" s="102">
        <v>45528</v>
      </c>
      <c r="I4633" s="102" t="s">
        <v>279</v>
      </c>
      <c r="J4633" s="102" t="s">
        <v>2</v>
      </c>
      <c r="K4633" s="102" t="s">
        <v>1</v>
      </c>
      <c r="L4633" s="102" t="s">
        <v>23</v>
      </c>
      <c r="M4633" s="102" t="s">
        <v>1074</v>
      </c>
      <c r="N4633" s="102">
        <v>6</v>
      </c>
      <c r="O4633" s="102" t="s">
        <v>1075</v>
      </c>
    </row>
    <row r="4634" spans="1:15" x14ac:dyDescent="0.25">
      <c r="A4634" s="102" t="s">
        <v>8879</v>
      </c>
      <c r="B4634" s="103" t="s">
        <v>4373</v>
      </c>
      <c r="C4634" s="103" t="s">
        <v>1118</v>
      </c>
      <c r="D4634" s="102" t="s">
        <v>303</v>
      </c>
      <c r="E4634" s="102" t="s">
        <v>275</v>
      </c>
      <c r="F4634" s="102" t="s">
        <v>8880</v>
      </c>
      <c r="H4634" s="102">
        <v>45528</v>
      </c>
      <c r="I4634" s="102" t="s">
        <v>279</v>
      </c>
      <c r="J4634" s="102" t="s">
        <v>2</v>
      </c>
      <c r="K4634" s="102" t="s">
        <v>1</v>
      </c>
      <c r="L4634" s="102" t="s">
        <v>23</v>
      </c>
      <c r="M4634" s="102" t="s">
        <v>1074</v>
      </c>
      <c r="N4634" s="102">
        <v>6</v>
      </c>
      <c r="O4634" s="102" t="s">
        <v>1075</v>
      </c>
    </row>
    <row r="4635" spans="1:15" x14ac:dyDescent="0.25">
      <c r="A4635" s="102" t="s">
        <v>8881</v>
      </c>
      <c r="B4635" s="103" t="s">
        <v>1512</v>
      </c>
      <c r="C4635" s="103" t="s">
        <v>1118</v>
      </c>
      <c r="D4635" s="102" t="s">
        <v>152</v>
      </c>
      <c r="E4635" s="102" t="s">
        <v>275</v>
      </c>
      <c r="F4635" s="102" t="s">
        <v>8882</v>
      </c>
      <c r="H4635" s="102">
        <v>45528</v>
      </c>
      <c r="I4635" s="102" t="s">
        <v>279</v>
      </c>
      <c r="J4635" s="102" t="s">
        <v>2</v>
      </c>
      <c r="K4635" s="102" t="s">
        <v>1</v>
      </c>
      <c r="L4635" s="102" t="s">
        <v>23</v>
      </c>
      <c r="M4635" s="102" t="s">
        <v>1074</v>
      </c>
      <c r="N4635" s="102">
        <v>6</v>
      </c>
      <c r="O4635" s="102" t="s">
        <v>1075</v>
      </c>
    </row>
    <row r="4636" spans="1:15" x14ac:dyDescent="0.25">
      <c r="A4636" s="102" t="s">
        <v>8883</v>
      </c>
      <c r="B4636" s="103" t="s">
        <v>1792</v>
      </c>
      <c r="C4636" s="103" t="s">
        <v>1077</v>
      </c>
      <c r="D4636" s="102" t="s">
        <v>247</v>
      </c>
      <c r="E4636" s="102" t="s">
        <v>275</v>
      </c>
      <c r="F4636" s="102" t="s">
        <v>8884</v>
      </c>
      <c r="H4636" s="102">
        <v>45528</v>
      </c>
      <c r="I4636" s="102" t="s">
        <v>279</v>
      </c>
      <c r="J4636" s="102" t="s">
        <v>2</v>
      </c>
      <c r="K4636" s="102" t="s">
        <v>1</v>
      </c>
      <c r="L4636" s="102" t="s">
        <v>23</v>
      </c>
      <c r="M4636" s="102" t="s">
        <v>1074</v>
      </c>
      <c r="N4636" s="102">
        <v>6</v>
      </c>
      <c r="O4636" s="102" t="s">
        <v>1075</v>
      </c>
    </row>
    <row r="4637" spans="1:15" x14ac:dyDescent="0.25">
      <c r="A4637" s="102" t="s">
        <v>6696</v>
      </c>
      <c r="B4637" s="103" t="s">
        <v>1248</v>
      </c>
      <c r="C4637" s="103" t="s">
        <v>1118</v>
      </c>
      <c r="D4637" s="102" t="s">
        <v>570</v>
      </c>
      <c r="E4637" s="102" t="s">
        <v>275</v>
      </c>
      <c r="F4637" s="102" t="s">
        <v>8885</v>
      </c>
      <c r="H4637" s="102">
        <v>45528</v>
      </c>
      <c r="I4637" s="102" t="s">
        <v>295</v>
      </c>
      <c r="J4637" s="102" t="s">
        <v>1</v>
      </c>
      <c r="K4637" s="102" t="s">
        <v>291</v>
      </c>
      <c r="L4637" s="102" t="s">
        <v>294</v>
      </c>
      <c r="M4637" s="102" t="s">
        <v>1074</v>
      </c>
      <c r="N4637" s="102">
        <v>6</v>
      </c>
      <c r="O4637" s="102" t="s">
        <v>1075</v>
      </c>
    </row>
    <row r="4638" spans="1:15" x14ac:dyDescent="0.25">
      <c r="A4638" s="102" t="s">
        <v>6698</v>
      </c>
      <c r="B4638" s="103" t="s">
        <v>1652</v>
      </c>
      <c r="C4638" s="103" t="s">
        <v>1118</v>
      </c>
      <c r="D4638" s="102" t="s">
        <v>570</v>
      </c>
      <c r="E4638" s="102" t="s">
        <v>275</v>
      </c>
      <c r="F4638" s="102" t="s">
        <v>8886</v>
      </c>
      <c r="H4638" s="102">
        <v>45528</v>
      </c>
      <c r="I4638" s="102" t="s">
        <v>295</v>
      </c>
      <c r="J4638" s="102" t="s">
        <v>1</v>
      </c>
      <c r="K4638" s="102" t="s">
        <v>291</v>
      </c>
      <c r="L4638" s="102" t="s">
        <v>294</v>
      </c>
      <c r="M4638" s="102" t="s">
        <v>1074</v>
      </c>
      <c r="N4638" s="102">
        <v>6</v>
      </c>
      <c r="O4638" s="102" t="s">
        <v>1075</v>
      </c>
    </row>
    <row r="4639" spans="1:15" x14ac:dyDescent="0.25">
      <c r="A4639" s="102" t="s">
        <v>6700</v>
      </c>
      <c r="B4639" s="103" t="s">
        <v>1741</v>
      </c>
      <c r="C4639" s="103" t="s">
        <v>274</v>
      </c>
      <c r="D4639" s="102" t="s">
        <v>136</v>
      </c>
      <c r="E4639" s="102" t="s">
        <v>275</v>
      </c>
      <c r="F4639" s="102" t="s">
        <v>8887</v>
      </c>
      <c r="H4639" s="102">
        <v>45528</v>
      </c>
      <c r="I4639" s="102" t="s">
        <v>295</v>
      </c>
      <c r="J4639" s="102" t="s">
        <v>1</v>
      </c>
      <c r="K4639" s="102" t="s">
        <v>291</v>
      </c>
      <c r="L4639" s="102" t="s">
        <v>294</v>
      </c>
      <c r="M4639" s="102" t="s">
        <v>1074</v>
      </c>
      <c r="N4639" s="102">
        <v>6</v>
      </c>
      <c r="O4639" s="102" t="s">
        <v>1075</v>
      </c>
    </row>
    <row r="4640" spans="1:15" x14ac:dyDescent="0.25">
      <c r="A4640" s="102" t="s">
        <v>6702</v>
      </c>
      <c r="B4640" s="103" t="s">
        <v>1080</v>
      </c>
      <c r="C4640" s="103" t="s">
        <v>277</v>
      </c>
      <c r="D4640" s="102" t="s">
        <v>451</v>
      </c>
      <c r="E4640" s="102" t="s">
        <v>275</v>
      </c>
      <c r="F4640" s="102" t="s">
        <v>8888</v>
      </c>
      <c r="H4640" s="102">
        <v>45528</v>
      </c>
      <c r="I4640" s="102" t="s">
        <v>295</v>
      </c>
      <c r="J4640" s="102" t="s">
        <v>1</v>
      </c>
      <c r="K4640" s="102" t="s">
        <v>291</v>
      </c>
      <c r="L4640" s="102" t="s">
        <v>294</v>
      </c>
      <c r="M4640" s="102" t="s">
        <v>1074</v>
      </c>
      <c r="N4640" s="102">
        <v>6</v>
      </c>
      <c r="O4640" s="102" t="s">
        <v>1075</v>
      </c>
    </row>
    <row r="4641" spans="1:15" x14ac:dyDescent="0.25">
      <c r="A4641" s="102" t="s">
        <v>6704</v>
      </c>
      <c r="B4641" s="103" t="s">
        <v>6705</v>
      </c>
      <c r="C4641" s="103" t="s">
        <v>274</v>
      </c>
      <c r="D4641" s="102" t="s">
        <v>318</v>
      </c>
      <c r="E4641" s="102" t="s">
        <v>275</v>
      </c>
      <c r="F4641" s="102" t="s">
        <v>8889</v>
      </c>
      <c r="H4641" s="102">
        <v>45528</v>
      </c>
      <c r="I4641" s="102" t="s">
        <v>295</v>
      </c>
      <c r="J4641" s="102" t="s">
        <v>1</v>
      </c>
      <c r="K4641" s="102" t="s">
        <v>291</v>
      </c>
      <c r="L4641" s="102" t="s">
        <v>294</v>
      </c>
      <c r="M4641" s="102" t="s">
        <v>1074</v>
      </c>
      <c r="N4641" s="102">
        <v>6</v>
      </c>
      <c r="O4641" s="102" t="s">
        <v>1075</v>
      </c>
    </row>
    <row r="4642" spans="1:15" x14ac:dyDescent="0.25">
      <c r="A4642" s="102" t="s">
        <v>8890</v>
      </c>
      <c r="B4642" s="103" t="s">
        <v>8891</v>
      </c>
      <c r="C4642" s="103" t="s">
        <v>1225</v>
      </c>
      <c r="D4642" s="102" t="s">
        <v>196</v>
      </c>
      <c r="E4642" s="102" t="s">
        <v>275</v>
      </c>
      <c r="F4642" s="102" t="s">
        <v>8892</v>
      </c>
      <c r="H4642" s="102">
        <v>45528</v>
      </c>
      <c r="I4642" s="102" t="s">
        <v>295</v>
      </c>
      <c r="J4642" s="102" t="s">
        <v>1</v>
      </c>
      <c r="K4642" s="102" t="s">
        <v>291</v>
      </c>
      <c r="L4642" s="102" t="s">
        <v>294</v>
      </c>
      <c r="M4642" s="102" t="s">
        <v>1074</v>
      </c>
      <c r="N4642" s="102">
        <v>6</v>
      </c>
      <c r="O4642" s="102" t="s">
        <v>1075</v>
      </c>
    </row>
    <row r="4643" spans="1:15" x14ac:dyDescent="0.25">
      <c r="A4643" s="102" t="s">
        <v>6707</v>
      </c>
      <c r="B4643" s="103" t="s">
        <v>6708</v>
      </c>
      <c r="C4643" s="103" t="s">
        <v>277</v>
      </c>
      <c r="D4643" s="102" t="s">
        <v>451</v>
      </c>
      <c r="E4643" s="102" t="s">
        <v>275</v>
      </c>
      <c r="F4643" s="102" t="s">
        <v>8893</v>
      </c>
      <c r="H4643" s="102">
        <v>45528</v>
      </c>
      <c r="I4643" s="102" t="s">
        <v>295</v>
      </c>
      <c r="J4643" s="102" t="s">
        <v>1</v>
      </c>
      <c r="K4643" s="102" t="s">
        <v>291</v>
      </c>
      <c r="L4643" s="102" t="s">
        <v>294</v>
      </c>
      <c r="M4643" s="102" t="s">
        <v>1074</v>
      </c>
      <c r="N4643" s="102">
        <v>6</v>
      </c>
      <c r="O4643" s="102" t="s">
        <v>1075</v>
      </c>
    </row>
    <row r="4644" spans="1:15" x14ac:dyDescent="0.25">
      <c r="A4644" s="102" t="s">
        <v>6280</v>
      </c>
      <c r="B4644" s="103" t="s">
        <v>1304</v>
      </c>
      <c r="C4644" s="103" t="s">
        <v>274</v>
      </c>
      <c r="D4644" s="102" t="s">
        <v>136</v>
      </c>
      <c r="E4644" s="102" t="s">
        <v>275</v>
      </c>
      <c r="F4644" s="102" t="s">
        <v>8894</v>
      </c>
      <c r="H4644" s="102">
        <v>45528</v>
      </c>
      <c r="I4644" s="102" t="s">
        <v>295</v>
      </c>
      <c r="J4644" s="102" t="s">
        <v>1</v>
      </c>
      <c r="K4644" s="102" t="s">
        <v>291</v>
      </c>
      <c r="L4644" s="102" t="s">
        <v>294</v>
      </c>
      <c r="M4644" s="102" t="s">
        <v>1074</v>
      </c>
      <c r="N4644" s="102">
        <v>6</v>
      </c>
      <c r="O4644" s="102" t="s">
        <v>1075</v>
      </c>
    </row>
    <row r="4645" spans="1:15" x14ac:dyDescent="0.25">
      <c r="A4645" s="102" t="s">
        <v>6280</v>
      </c>
      <c r="B4645" s="103" t="s">
        <v>1189</v>
      </c>
      <c r="C4645" s="103" t="s">
        <v>1082</v>
      </c>
      <c r="D4645" s="102" t="s">
        <v>136</v>
      </c>
      <c r="E4645" s="102" t="s">
        <v>275</v>
      </c>
      <c r="F4645" s="102" t="s">
        <v>8895</v>
      </c>
      <c r="H4645" s="102">
        <v>45528</v>
      </c>
      <c r="I4645" s="102" t="s">
        <v>295</v>
      </c>
      <c r="J4645" s="102" t="s">
        <v>1</v>
      </c>
      <c r="K4645" s="102" t="s">
        <v>291</v>
      </c>
      <c r="L4645" s="102" t="s">
        <v>294</v>
      </c>
      <c r="M4645" s="102" t="s">
        <v>1082</v>
      </c>
      <c r="N4645" s="102">
        <v>6</v>
      </c>
      <c r="O4645" s="102" t="s">
        <v>1075</v>
      </c>
    </row>
    <row r="4646" spans="1:15" x14ac:dyDescent="0.25">
      <c r="A4646" s="102" t="s">
        <v>6280</v>
      </c>
      <c r="B4646" s="103" t="s">
        <v>1076</v>
      </c>
      <c r="C4646" s="103" t="s">
        <v>1180</v>
      </c>
      <c r="D4646" s="102" t="s">
        <v>136</v>
      </c>
      <c r="E4646" s="102" t="s">
        <v>275</v>
      </c>
      <c r="F4646" s="102" t="s">
        <v>8896</v>
      </c>
      <c r="G4646" s="102" t="s">
        <v>8897</v>
      </c>
      <c r="H4646" s="102">
        <v>45528</v>
      </c>
      <c r="I4646" s="102" t="s">
        <v>295</v>
      </c>
      <c r="J4646" s="102" t="s">
        <v>1</v>
      </c>
      <c r="K4646" s="102" t="s">
        <v>291</v>
      </c>
      <c r="L4646" s="102" t="s">
        <v>294</v>
      </c>
      <c r="M4646" s="102" t="s">
        <v>1180</v>
      </c>
      <c r="N4646" s="102">
        <v>6</v>
      </c>
      <c r="O4646" s="102" t="s">
        <v>1075</v>
      </c>
    </row>
    <row r="4647" spans="1:15" x14ac:dyDescent="0.25">
      <c r="A4647" s="102" t="s">
        <v>6713</v>
      </c>
      <c r="B4647" s="103" t="s">
        <v>1268</v>
      </c>
      <c r="C4647" s="103" t="s">
        <v>274</v>
      </c>
      <c r="D4647" s="102" t="s">
        <v>451</v>
      </c>
      <c r="E4647" s="102" t="s">
        <v>275</v>
      </c>
      <c r="F4647" s="102" t="s">
        <v>8898</v>
      </c>
      <c r="H4647" s="102">
        <v>45528</v>
      </c>
      <c r="I4647" s="102" t="s">
        <v>295</v>
      </c>
      <c r="J4647" s="102" t="s">
        <v>1</v>
      </c>
      <c r="K4647" s="102" t="s">
        <v>291</v>
      </c>
      <c r="L4647" s="102" t="s">
        <v>294</v>
      </c>
      <c r="M4647" s="102" t="s">
        <v>1074</v>
      </c>
      <c r="N4647" s="102">
        <v>6</v>
      </c>
      <c r="O4647" s="102" t="s">
        <v>1075</v>
      </c>
    </row>
    <row r="4648" spans="1:15" x14ac:dyDescent="0.25">
      <c r="A4648" s="102" t="s">
        <v>8899</v>
      </c>
      <c r="B4648" s="103" t="s">
        <v>1189</v>
      </c>
      <c r="C4648" s="103" t="s">
        <v>274</v>
      </c>
      <c r="D4648" s="102" t="s">
        <v>451</v>
      </c>
      <c r="E4648" s="102" t="s">
        <v>275</v>
      </c>
      <c r="F4648" s="102" t="s">
        <v>8900</v>
      </c>
      <c r="H4648" s="102">
        <v>45528</v>
      </c>
      <c r="I4648" s="102" t="s">
        <v>295</v>
      </c>
      <c r="J4648" s="102" t="s">
        <v>1</v>
      </c>
      <c r="K4648" s="102" t="s">
        <v>291</v>
      </c>
      <c r="L4648" s="102" t="s">
        <v>294</v>
      </c>
      <c r="M4648" s="102" t="s">
        <v>1074</v>
      </c>
      <c r="N4648" s="102">
        <v>6</v>
      </c>
      <c r="O4648" s="102" t="s">
        <v>1075</v>
      </c>
    </row>
    <row r="4649" spans="1:15" x14ac:dyDescent="0.25">
      <c r="A4649" s="102" t="s">
        <v>8899</v>
      </c>
      <c r="B4649" s="103" t="s">
        <v>1268</v>
      </c>
      <c r="C4649" s="103" t="s">
        <v>274</v>
      </c>
      <c r="D4649" s="102" t="s">
        <v>451</v>
      </c>
      <c r="E4649" s="102" t="s">
        <v>275</v>
      </c>
      <c r="F4649" s="102" t="s">
        <v>8901</v>
      </c>
      <c r="H4649" s="102">
        <v>45528</v>
      </c>
      <c r="I4649" s="102" t="s">
        <v>295</v>
      </c>
      <c r="J4649" s="102" t="s">
        <v>1</v>
      </c>
      <c r="K4649" s="102" t="s">
        <v>291</v>
      </c>
      <c r="L4649" s="102" t="s">
        <v>294</v>
      </c>
      <c r="M4649" s="102" t="s">
        <v>1074</v>
      </c>
      <c r="N4649" s="102">
        <v>6</v>
      </c>
      <c r="O4649" s="102" t="s">
        <v>1075</v>
      </c>
    </row>
    <row r="4650" spans="1:15" x14ac:dyDescent="0.25">
      <c r="A4650" s="102" t="s">
        <v>8899</v>
      </c>
      <c r="B4650" s="103" t="s">
        <v>1132</v>
      </c>
      <c r="C4650" s="103" t="s">
        <v>274</v>
      </c>
      <c r="D4650" s="102" t="s">
        <v>451</v>
      </c>
      <c r="E4650" s="102" t="s">
        <v>275</v>
      </c>
      <c r="F4650" s="102" t="s">
        <v>8902</v>
      </c>
      <c r="H4650" s="102">
        <v>45528</v>
      </c>
      <c r="I4650" s="102" t="s">
        <v>295</v>
      </c>
      <c r="J4650" s="102" t="s">
        <v>1</v>
      </c>
      <c r="K4650" s="102" t="s">
        <v>291</v>
      </c>
      <c r="L4650" s="102" t="s">
        <v>294</v>
      </c>
      <c r="M4650" s="102" t="s">
        <v>1074</v>
      </c>
      <c r="N4650" s="102">
        <v>6</v>
      </c>
      <c r="O4650" s="102" t="s">
        <v>1075</v>
      </c>
    </row>
    <row r="4651" spans="1:15" x14ac:dyDescent="0.25">
      <c r="A4651" s="102" t="s">
        <v>1389</v>
      </c>
      <c r="B4651" s="103" t="s">
        <v>6715</v>
      </c>
      <c r="C4651" s="103" t="s">
        <v>277</v>
      </c>
      <c r="D4651" s="102" t="s">
        <v>303</v>
      </c>
      <c r="E4651" s="102" t="s">
        <v>275</v>
      </c>
      <c r="F4651" s="102" t="s">
        <v>8903</v>
      </c>
      <c r="H4651" s="102">
        <v>45528</v>
      </c>
      <c r="I4651" s="102" t="s">
        <v>295</v>
      </c>
      <c r="J4651" s="102" t="s">
        <v>1</v>
      </c>
      <c r="K4651" s="102" t="s">
        <v>291</v>
      </c>
      <c r="L4651" s="102" t="s">
        <v>294</v>
      </c>
      <c r="M4651" s="102" t="s">
        <v>1074</v>
      </c>
      <c r="N4651" s="102">
        <v>6</v>
      </c>
      <c r="O4651" s="102" t="s">
        <v>1075</v>
      </c>
    </row>
    <row r="4652" spans="1:15" x14ac:dyDescent="0.25">
      <c r="A4652" s="102" t="s">
        <v>1389</v>
      </c>
      <c r="B4652" s="103" t="s">
        <v>1197</v>
      </c>
      <c r="C4652" s="103" t="s">
        <v>274</v>
      </c>
      <c r="D4652" s="102" t="s">
        <v>570</v>
      </c>
      <c r="E4652" s="102" t="s">
        <v>275</v>
      </c>
      <c r="F4652" s="102" t="s">
        <v>8904</v>
      </c>
      <c r="H4652" s="102">
        <v>45528</v>
      </c>
      <c r="I4652" s="102" t="s">
        <v>295</v>
      </c>
      <c r="J4652" s="102" t="s">
        <v>1</v>
      </c>
      <c r="K4652" s="102" t="s">
        <v>291</v>
      </c>
      <c r="L4652" s="102" t="s">
        <v>294</v>
      </c>
      <c r="M4652" s="102" t="s">
        <v>1074</v>
      </c>
      <c r="N4652" s="102">
        <v>6</v>
      </c>
      <c r="O4652" s="102" t="s">
        <v>1075</v>
      </c>
    </row>
    <row r="4653" spans="1:15" x14ac:dyDescent="0.25">
      <c r="A4653" s="102" t="s">
        <v>6718</v>
      </c>
      <c r="B4653" s="103" t="s">
        <v>1476</v>
      </c>
      <c r="C4653" s="103" t="s">
        <v>274</v>
      </c>
      <c r="D4653" s="102" t="s">
        <v>136</v>
      </c>
      <c r="E4653" s="102" t="s">
        <v>275</v>
      </c>
      <c r="F4653" s="102" t="s">
        <v>8905</v>
      </c>
      <c r="H4653" s="102">
        <v>45528</v>
      </c>
      <c r="I4653" s="102" t="s">
        <v>295</v>
      </c>
      <c r="J4653" s="102" t="s">
        <v>1</v>
      </c>
      <c r="K4653" s="102" t="s">
        <v>291</v>
      </c>
      <c r="L4653" s="102" t="s">
        <v>294</v>
      </c>
      <c r="M4653" s="102" t="s">
        <v>1074</v>
      </c>
      <c r="N4653" s="102">
        <v>6</v>
      </c>
      <c r="O4653" s="102" t="s">
        <v>1075</v>
      </c>
    </row>
    <row r="4654" spans="1:15" x14ac:dyDescent="0.25">
      <c r="A4654" s="102" t="s">
        <v>6720</v>
      </c>
      <c r="B4654" s="103" t="s">
        <v>1672</v>
      </c>
      <c r="C4654" s="103" t="s">
        <v>274</v>
      </c>
      <c r="D4654" s="102" t="s">
        <v>303</v>
      </c>
      <c r="E4654" s="102" t="s">
        <v>275</v>
      </c>
      <c r="F4654" s="102" t="s">
        <v>8906</v>
      </c>
      <c r="H4654" s="102">
        <v>45528</v>
      </c>
      <c r="I4654" s="102" t="s">
        <v>295</v>
      </c>
      <c r="J4654" s="102" t="s">
        <v>1</v>
      </c>
      <c r="K4654" s="102" t="s">
        <v>291</v>
      </c>
      <c r="L4654" s="102" t="s">
        <v>294</v>
      </c>
      <c r="M4654" s="102" t="s">
        <v>1074</v>
      </c>
      <c r="N4654" s="102">
        <v>6</v>
      </c>
      <c r="O4654" s="102" t="s">
        <v>1075</v>
      </c>
    </row>
    <row r="4655" spans="1:15" x14ac:dyDescent="0.25">
      <c r="A4655" s="102" t="s">
        <v>6720</v>
      </c>
      <c r="B4655" s="103" t="s">
        <v>1627</v>
      </c>
      <c r="C4655" s="103" t="s">
        <v>277</v>
      </c>
      <c r="D4655" s="102" t="s">
        <v>303</v>
      </c>
      <c r="E4655" s="102" t="s">
        <v>275</v>
      </c>
      <c r="F4655" s="102" t="s">
        <v>8907</v>
      </c>
      <c r="H4655" s="102">
        <v>45528</v>
      </c>
      <c r="I4655" s="102" t="s">
        <v>295</v>
      </c>
      <c r="J4655" s="102" t="s">
        <v>1</v>
      </c>
      <c r="K4655" s="102" t="s">
        <v>291</v>
      </c>
      <c r="L4655" s="102" t="s">
        <v>294</v>
      </c>
      <c r="M4655" s="102" t="s">
        <v>1074</v>
      </c>
      <c r="N4655" s="102">
        <v>6</v>
      </c>
      <c r="O4655" s="102" t="s">
        <v>1075</v>
      </c>
    </row>
    <row r="4656" spans="1:15" x14ac:dyDescent="0.25">
      <c r="A4656" s="102" t="s">
        <v>6723</v>
      </c>
      <c r="B4656" s="103" t="s">
        <v>6724</v>
      </c>
      <c r="C4656" s="103" t="s">
        <v>274</v>
      </c>
      <c r="D4656" s="102" t="s">
        <v>136</v>
      </c>
      <c r="E4656" s="102" t="s">
        <v>275</v>
      </c>
      <c r="F4656" s="102" t="s">
        <v>8908</v>
      </c>
      <c r="H4656" s="102">
        <v>45528</v>
      </c>
      <c r="I4656" s="102" t="s">
        <v>295</v>
      </c>
      <c r="J4656" s="102" t="s">
        <v>1</v>
      </c>
      <c r="K4656" s="102" t="s">
        <v>291</v>
      </c>
      <c r="L4656" s="102" t="s">
        <v>294</v>
      </c>
      <c r="M4656" s="102" t="s">
        <v>1074</v>
      </c>
      <c r="N4656" s="102">
        <v>6</v>
      </c>
      <c r="O4656" s="102" t="s">
        <v>1075</v>
      </c>
    </row>
    <row r="4657" spans="1:15" x14ac:dyDescent="0.25">
      <c r="A4657" s="102" t="s">
        <v>6726</v>
      </c>
      <c r="B4657" s="103" t="s">
        <v>1174</v>
      </c>
      <c r="C4657" s="103" t="s">
        <v>277</v>
      </c>
      <c r="D4657" s="102" t="s">
        <v>570</v>
      </c>
      <c r="E4657" s="102" t="s">
        <v>275</v>
      </c>
      <c r="F4657" s="102" t="s">
        <v>8909</v>
      </c>
      <c r="H4657" s="102">
        <v>45528</v>
      </c>
      <c r="I4657" s="102" t="s">
        <v>295</v>
      </c>
      <c r="J4657" s="102" t="s">
        <v>1</v>
      </c>
      <c r="K4657" s="102" t="s">
        <v>291</v>
      </c>
      <c r="L4657" s="102" t="s">
        <v>294</v>
      </c>
      <c r="M4657" s="102" t="s">
        <v>1074</v>
      </c>
      <c r="N4657" s="102">
        <v>6</v>
      </c>
      <c r="O4657" s="102" t="s">
        <v>1075</v>
      </c>
    </row>
    <row r="4658" spans="1:15" x14ac:dyDescent="0.25">
      <c r="A4658" s="102" t="s">
        <v>6728</v>
      </c>
      <c r="B4658" s="103" t="s">
        <v>6729</v>
      </c>
      <c r="C4658" s="103" t="s">
        <v>1118</v>
      </c>
      <c r="D4658" s="102" t="s">
        <v>570</v>
      </c>
      <c r="E4658" s="102" t="s">
        <v>275</v>
      </c>
      <c r="F4658" s="102" t="s">
        <v>8910</v>
      </c>
      <c r="H4658" s="102">
        <v>45528</v>
      </c>
      <c r="I4658" s="102" t="s">
        <v>295</v>
      </c>
      <c r="J4658" s="102" t="s">
        <v>1</v>
      </c>
      <c r="K4658" s="102" t="s">
        <v>291</v>
      </c>
      <c r="L4658" s="102" t="s">
        <v>294</v>
      </c>
      <c r="M4658" s="102" t="s">
        <v>1074</v>
      </c>
      <c r="N4658" s="102">
        <v>6</v>
      </c>
      <c r="O4658" s="102" t="s">
        <v>1075</v>
      </c>
    </row>
    <row r="4659" spans="1:15" x14ac:dyDescent="0.25">
      <c r="A4659" s="102" t="s">
        <v>6731</v>
      </c>
      <c r="B4659" s="103" t="s">
        <v>2087</v>
      </c>
      <c r="C4659" s="103" t="s">
        <v>274</v>
      </c>
      <c r="D4659" s="102" t="s">
        <v>451</v>
      </c>
      <c r="E4659" s="102" t="s">
        <v>275</v>
      </c>
      <c r="F4659" s="102" t="s">
        <v>8911</v>
      </c>
      <c r="H4659" s="102">
        <v>45528</v>
      </c>
      <c r="I4659" s="102" t="s">
        <v>295</v>
      </c>
      <c r="J4659" s="102" t="s">
        <v>1</v>
      </c>
      <c r="K4659" s="102" t="s">
        <v>291</v>
      </c>
      <c r="L4659" s="102" t="s">
        <v>294</v>
      </c>
      <c r="M4659" s="102" t="s">
        <v>1074</v>
      </c>
      <c r="N4659" s="102">
        <v>6</v>
      </c>
      <c r="O4659" s="102" t="s">
        <v>1075</v>
      </c>
    </row>
    <row r="4660" spans="1:15" x14ac:dyDescent="0.25">
      <c r="A4660" s="102" t="s">
        <v>6733</v>
      </c>
      <c r="B4660" s="103" t="s">
        <v>1986</v>
      </c>
      <c r="C4660" s="103" t="s">
        <v>1118</v>
      </c>
      <c r="D4660" s="102" t="s">
        <v>318</v>
      </c>
      <c r="E4660" s="102" t="s">
        <v>275</v>
      </c>
      <c r="F4660" s="102" t="s">
        <v>8912</v>
      </c>
      <c r="H4660" s="102">
        <v>45528</v>
      </c>
      <c r="I4660" s="102" t="s">
        <v>295</v>
      </c>
      <c r="J4660" s="102" t="s">
        <v>1</v>
      </c>
      <c r="K4660" s="102" t="s">
        <v>291</v>
      </c>
      <c r="L4660" s="102" t="s">
        <v>294</v>
      </c>
      <c r="M4660" s="102" t="s">
        <v>1074</v>
      </c>
      <c r="N4660" s="102">
        <v>6</v>
      </c>
      <c r="O4660" s="102" t="s">
        <v>1075</v>
      </c>
    </row>
    <row r="4661" spans="1:15" x14ac:dyDescent="0.25">
      <c r="A4661" s="102" t="s">
        <v>6735</v>
      </c>
      <c r="B4661" s="103" t="s">
        <v>2745</v>
      </c>
      <c r="C4661" s="103" t="s">
        <v>277</v>
      </c>
      <c r="D4661" s="102" t="s">
        <v>570</v>
      </c>
      <c r="E4661" s="102" t="s">
        <v>275</v>
      </c>
      <c r="F4661" s="102" t="s">
        <v>8913</v>
      </c>
      <c r="H4661" s="102">
        <v>45528</v>
      </c>
      <c r="I4661" s="102" t="s">
        <v>295</v>
      </c>
      <c r="J4661" s="102" t="s">
        <v>1</v>
      </c>
      <c r="K4661" s="102" t="s">
        <v>291</v>
      </c>
      <c r="L4661" s="102" t="s">
        <v>294</v>
      </c>
      <c r="M4661" s="102" t="s">
        <v>1074</v>
      </c>
      <c r="N4661" s="102">
        <v>6</v>
      </c>
      <c r="O4661" s="102" t="s">
        <v>1075</v>
      </c>
    </row>
    <row r="4662" spans="1:15" x14ac:dyDescent="0.25">
      <c r="A4662" s="102" t="s">
        <v>6737</v>
      </c>
      <c r="B4662" s="103" t="s">
        <v>6738</v>
      </c>
      <c r="C4662" s="103" t="s">
        <v>274</v>
      </c>
      <c r="D4662" s="102" t="s">
        <v>136</v>
      </c>
      <c r="E4662" s="102" t="s">
        <v>275</v>
      </c>
      <c r="F4662" s="102" t="s">
        <v>8914</v>
      </c>
      <c r="H4662" s="102">
        <v>45528</v>
      </c>
      <c r="I4662" s="102" t="s">
        <v>295</v>
      </c>
      <c r="J4662" s="102" t="s">
        <v>1</v>
      </c>
      <c r="K4662" s="102" t="s">
        <v>291</v>
      </c>
      <c r="L4662" s="102" t="s">
        <v>294</v>
      </c>
      <c r="M4662" s="102" t="s">
        <v>1074</v>
      </c>
      <c r="N4662" s="102">
        <v>6</v>
      </c>
      <c r="O4662" s="102" t="s">
        <v>1075</v>
      </c>
    </row>
    <row r="4663" spans="1:15" x14ac:dyDescent="0.25">
      <c r="A4663" s="102" t="s">
        <v>4353</v>
      </c>
      <c r="B4663" s="103" t="s">
        <v>1095</v>
      </c>
      <c r="C4663" s="103" t="s">
        <v>277</v>
      </c>
      <c r="D4663" s="102" t="s">
        <v>136</v>
      </c>
      <c r="E4663" s="102" t="s">
        <v>275</v>
      </c>
      <c r="F4663" s="102" t="s">
        <v>8915</v>
      </c>
      <c r="H4663" s="102">
        <v>45528</v>
      </c>
      <c r="I4663" s="102" t="s">
        <v>295</v>
      </c>
      <c r="J4663" s="102" t="s">
        <v>1</v>
      </c>
      <c r="K4663" s="102" t="s">
        <v>291</v>
      </c>
      <c r="L4663" s="102" t="s">
        <v>294</v>
      </c>
      <c r="M4663" s="102" t="s">
        <v>1074</v>
      </c>
      <c r="N4663" s="102">
        <v>6</v>
      </c>
      <c r="O4663" s="102" t="s">
        <v>1075</v>
      </c>
    </row>
    <row r="4664" spans="1:15" x14ac:dyDescent="0.25">
      <c r="A4664" s="102" t="s">
        <v>6741</v>
      </c>
      <c r="B4664" s="103" t="s">
        <v>1652</v>
      </c>
      <c r="C4664" s="103" t="s">
        <v>277</v>
      </c>
      <c r="D4664" s="102" t="s">
        <v>451</v>
      </c>
      <c r="E4664" s="102" t="s">
        <v>275</v>
      </c>
      <c r="F4664" s="102" t="s">
        <v>8916</v>
      </c>
      <c r="H4664" s="102">
        <v>45528</v>
      </c>
      <c r="I4664" s="102" t="s">
        <v>295</v>
      </c>
      <c r="J4664" s="102" t="s">
        <v>1</v>
      </c>
      <c r="K4664" s="102" t="s">
        <v>291</v>
      </c>
      <c r="L4664" s="102" t="s">
        <v>294</v>
      </c>
      <c r="M4664" s="102" t="s">
        <v>1074</v>
      </c>
      <c r="N4664" s="102">
        <v>6</v>
      </c>
      <c r="O4664" s="102" t="s">
        <v>1075</v>
      </c>
    </row>
    <row r="4665" spans="1:15" x14ac:dyDescent="0.25">
      <c r="A4665" s="102" t="s">
        <v>6743</v>
      </c>
      <c r="B4665" s="103" t="s">
        <v>2165</v>
      </c>
      <c r="C4665" s="103" t="s">
        <v>277</v>
      </c>
      <c r="D4665" s="102" t="s">
        <v>303</v>
      </c>
      <c r="E4665" s="102" t="s">
        <v>275</v>
      </c>
      <c r="F4665" s="102" t="s">
        <v>8917</v>
      </c>
      <c r="H4665" s="102">
        <v>45528</v>
      </c>
      <c r="I4665" s="102" t="s">
        <v>295</v>
      </c>
      <c r="J4665" s="102" t="s">
        <v>1</v>
      </c>
      <c r="K4665" s="102" t="s">
        <v>291</v>
      </c>
      <c r="L4665" s="102" t="s">
        <v>294</v>
      </c>
      <c r="M4665" s="102" t="s">
        <v>1074</v>
      </c>
      <c r="N4665" s="102">
        <v>6</v>
      </c>
      <c r="O4665" s="102" t="s">
        <v>1075</v>
      </c>
    </row>
    <row r="4666" spans="1:15" x14ac:dyDescent="0.25">
      <c r="A4666" s="102" t="s">
        <v>6745</v>
      </c>
      <c r="B4666" s="103" t="s">
        <v>1487</v>
      </c>
      <c r="C4666" s="103" t="s">
        <v>277</v>
      </c>
      <c r="D4666" s="102" t="s">
        <v>570</v>
      </c>
      <c r="E4666" s="102" t="s">
        <v>275</v>
      </c>
      <c r="F4666" s="102" t="s">
        <v>8918</v>
      </c>
      <c r="H4666" s="102">
        <v>45528</v>
      </c>
      <c r="I4666" s="102" t="s">
        <v>295</v>
      </c>
      <c r="J4666" s="102" t="s">
        <v>1</v>
      </c>
      <c r="K4666" s="102" t="s">
        <v>291</v>
      </c>
      <c r="L4666" s="102" t="s">
        <v>294</v>
      </c>
      <c r="M4666" s="102" t="s">
        <v>1074</v>
      </c>
      <c r="N4666" s="102">
        <v>6</v>
      </c>
      <c r="O4666" s="102" t="s">
        <v>1075</v>
      </c>
    </row>
    <row r="4667" spans="1:15" x14ac:dyDescent="0.25">
      <c r="A4667" s="102" t="s">
        <v>2487</v>
      </c>
      <c r="B4667" s="103" t="s">
        <v>1214</v>
      </c>
      <c r="C4667" s="103" t="s">
        <v>277</v>
      </c>
      <c r="D4667" s="102" t="s">
        <v>136</v>
      </c>
      <c r="E4667" s="102" t="s">
        <v>275</v>
      </c>
      <c r="F4667" s="102" t="s">
        <v>8919</v>
      </c>
      <c r="H4667" s="102">
        <v>45528</v>
      </c>
      <c r="I4667" s="102" t="s">
        <v>295</v>
      </c>
      <c r="J4667" s="102" t="s">
        <v>1</v>
      </c>
      <c r="K4667" s="102" t="s">
        <v>291</v>
      </c>
      <c r="L4667" s="102" t="s">
        <v>294</v>
      </c>
      <c r="M4667" s="102" t="s">
        <v>1074</v>
      </c>
      <c r="N4667" s="102">
        <v>6</v>
      </c>
      <c r="O4667" s="102" t="s">
        <v>1075</v>
      </c>
    </row>
    <row r="4668" spans="1:15" x14ac:dyDescent="0.25">
      <c r="A4668" s="102" t="s">
        <v>6748</v>
      </c>
      <c r="B4668" s="103" t="s">
        <v>6749</v>
      </c>
      <c r="C4668" s="103" t="s">
        <v>274</v>
      </c>
      <c r="D4668" s="102" t="s">
        <v>318</v>
      </c>
      <c r="E4668" s="102" t="s">
        <v>275</v>
      </c>
      <c r="F4668" s="102" t="s">
        <v>8920</v>
      </c>
      <c r="H4668" s="102">
        <v>45528</v>
      </c>
      <c r="I4668" s="102" t="s">
        <v>295</v>
      </c>
      <c r="J4668" s="102" t="s">
        <v>1</v>
      </c>
      <c r="K4668" s="102" t="s">
        <v>291</v>
      </c>
      <c r="L4668" s="102" t="s">
        <v>294</v>
      </c>
      <c r="M4668" s="102" t="s">
        <v>1074</v>
      </c>
      <c r="N4668" s="102">
        <v>6</v>
      </c>
      <c r="O4668" s="102" t="s">
        <v>1075</v>
      </c>
    </row>
    <row r="4669" spans="1:15" x14ac:dyDescent="0.25">
      <c r="A4669" s="102" t="s">
        <v>6751</v>
      </c>
      <c r="B4669" s="103" t="s">
        <v>6752</v>
      </c>
      <c r="C4669" s="103" t="s">
        <v>1118</v>
      </c>
      <c r="D4669" s="102" t="s">
        <v>318</v>
      </c>
      <c r="E4669" s="102" t="s">
        <v>275</v>
      </c>
      <c r="F4669" s="102" t="s">
        <v>8921</v>
      </c>
      <c r="H4669" s="102">
        <v>45528</v>
      </c>
      <c r="I4669" s="102" t="s">
        <v>295</v>
      </c>
      <c r="J4669" s="102" t="s">
        <v>1</v>
      </c>
      <c r="K4669" s="102" t="s">
        <v>291</v>
      </c>
      <c r="L4669" s="102" t="s">
        <v>294</v>
      </c>
      <c r="M4669" s="102" t="s">
        <v>1074</v>
      </c>
      <c r="N4669" s="102">
        <v>6</v>
      </c>
      <c r="O4669" s="102" t="s">
        <v>1075</v>
      </c>
    </row>
    <row r="4670" spans="1:15" x14ac:dyDescent="0.25">
      <c r="A4670" s="102" t="s">
        <v>6754</v>
      </c>
      <c r="B4670" s="103" t="s">
        <v>1197</v>
      </c>
      <c r="C4670" s="103" t="s">
        <v>274</v>
      </c>
      <c r="D4670" s="102" t="s">
        <v>136</v>
      </c>
      <c r="E4670" s="102" t="s">
        <v>275</v>
      </c>
      <c r="F4670" s="102" t="s">
        <v>8922</v>
      </c>
      <c r="H4670" s="102">
        <v>45528</v>
      </c>
      <c r="I4670" s="102" t="s">
        <v>295</v>
      </c>
      <c r="J4670" s="102" t="s">
        <v>1</v>
      </c>
      <c r="K4670" s="102" t="s">
        <v>291</v>
      </c>
      <c r="L4670" s="102" t="s">
        <v>294</v>
      </c>
      <c r="M4670" s="102" t="s">
        <v>1074</v>
      </c>
      <c r="N4670" s="102">
        <v>6</v>
      </c>
      <c r="O4670" s="102" t="s">
        <v>1075</v>
      </c>
    </row>
    <row r="4671" spans="1:15" x14ac:dyDescent="0.25">
      <c r="A4671" s="102" t="s">
        <v>6756</v>
      </c>
      <c r="B4671" s="103" t="s">
        <v>1124</v>
      </c>
      <c r="C4671" s="103" t="s">
        <v>274</v>
      </c>
      <c r="D4671" s="102" t="s">
        <v>318</v>
      </c>
      <c r="E4671" s="102" t="s">
        <v>275</v>
      </c>
      <c r="F4671" s="102" t="s">
        <v>8923</v>
      </c>
      <c r="H4671" s="102">
        <v>45528</v>
      </c>
      <c r="I4671" s="102" t="s">
        <v>295</v>
      </c>
      <c r="J4671" s="102" t="s">
        <v>1</v>
      </c>
      <c r="K4671" s="102" t="s">
        <v>291</v>
      </c>
      <c r="L4671" s="102" t="s">
        <v>294</v>
      </c>
      <c r="M4671" s="102" t="s">
        <v>1074</v>
      </c>
      <c r="N4671" s="102">
        <v>6</v>
      </c>
      <c r="O4671" s="102" t="s">
        <v>1075</v>
      </c>
    </row>
    <row r="4672" spans="1:15" x14ac:dyDescent="0.25">
      <c r="A4672" s="102" t="s">
        <v>6758</v>
      </c>
      <c r="B4672" s="103" t="s">
        <v>1088</v>
      </c>
      <c r="C4672" s="103" t="s">
        <v>277</v>
      </c>
      <c r="D4672" s="102" t="s">
        <v>451</v>
      </c>
      <c r="E4672" s="102" t="s">
        <v>275</v>
      </c>
      <c r="F4672" s="102" t="s">
        <v>8924</v>
      </c>
      <c r="H4672" s="102">
        <v>45528</v>
      </c>
      <c r="I4672" s="102" t="s">
        <v>295</v>
      </c>
      <c r="J4672" s="102" t="s">
        <v>1</v>
      </c>
      <c r="K4672" s="102" t="s">
        <v>291</v>
      </c>
      <c r="L4672" s="102" t="s">
        <v>294</v>
      </c>
      <c r="M4672" s="102" t="s">
        <v>1074</v>
      </c>
      <c r="N4672" s="102">
        <v>6</v>
      </c>
      <c r="O4672" s="102" t="s">
        <v>1075</v>
      </c>
    </row>
    <row r="4673" spans="1:15" x14ac:dyDescent="0.25">
      <c r="A4673" s="102" t="s">
        <v>4361</v>
      </c>
      <c r="B4673" s="103" t="s">
        <v>1571</v>
      </c>
      <c r="C4673" s="103" t="s">
        <v>274</v>
      </c>
      <c r="D4673" s="102" t="s">
        <v>136</v>
      </c>
      <c r="E4673" s="102" t="s">
        <v>275</v>
      </c>
      <c r="F4673" s="102" t="s">
        <v>8925</v>
      </c>
      <c r="H4673" s="102">
        <v>45528</v>
      </c>
      <c r="I4673" s="102" t="s">
        <v>295</v>
      </c>
      <c r="J4673" s="102" t="s">
        <v>1</v>
      </c>
      <c r="K4673" s="102" t="s">
        <v>291</v>
      </c>
      <c r="L4673" s="102" t="s">
        <v>294</v>
      </c>
      <c r="M4673" s="102" t="s">
        <v>1074</v>
      </c>
      <c r="N4673" s="102">
        <v>6</v>
      </c>
      <c r="O4673" s="102" t="s">
        <v>1075</v>
      </c>
    </row>
    <row r="4674" spans="1:15" x14ac:dyDescent="0.25">
      <c r="A4674" s="102" t="s">
        <v>6761</v>
      </c>
      <c r="B4674" s="103" t="s">
        <v>1197</v>
      </c>
      <c r="C4674" s="103" t="s">
        <v>274</v>
      </c>
      <c r="D4674" s="102" t="s">
        <v>570</v>
      </c>
      <c r="E4674" s="102" t="s">
        <v>275</v>
      </c>
      <c r="F4674" s="102" t="s">
        <v>8926</v>
      </c>
      <c r="H4674" s="102">
        <v>45528</v>
      </c>
      <c r="I4674" s="102" t="s">
        <v>295</v>
      </c>
      <c r="J4674" s="102" t="s">
        <v>1</v>
      </c>
      <c r="K4674" s="102" t="s">
        <v>291</v>
      </c>
      <c r="L4674" s="102" t="s">
        <v>294</v>
      </c>
      <c r="M4674" s="102" t="s">
        <v>1074</v>
      </c>
      <c r="N4674" s="102">
        <v>6</v>
      </c>
      <c r="O4674" s="102" t="s">
        <v>1075</v>
      </c>
    </row>
    <row r="4675" spans="1:15" x14ac:dyDescent="0.25">
      <c r="A4675" s="102" t="s">
        <v>6763</v>
      </c>
      <c r="B4675" s="103" t="s">
        <v>5654</v>
      </c>
      <c r="C4675" s="103" t="s">
        <v>1118</v>
      </c>
      <c r="D4675" s="102" t="s">
        <v>570</v>
      </c>
      <c r="E4675" s="102" t="s">
        <v>275</v>
      </c>
      <c r="F4675" s="102" t="s">
        <v>8927</v>
      </c>
      <c r="H4675" s="102">
        <v>45528</v>
      </c>
      <c r="I4675" s="102" t="s">
        <v>295</v>
      </c>
      <c r="J4675" s="102" t="s">
        <v>1</v>
      </c>
      <c r="K4675" s="102" t="s">
        <v>291</v>
      </c>
      <c r="L4675" s="102" t="s">
        <v>294</v>
      </c>
      <c r="M4675" s="102" t="s">
        <v>1074</v>
      </c>
      <c r="N4675" s="102">
        <v>6</v>
      </c>
      <c r="O4675" s="102" t="s">
        <v>1075</v>
      </c>
    </row>
    <row r="4676" spans="1:15" x14ac:dyDescent="0.25">
      <c r="A4676" s="102" t="s">
        <v>6765</v>
      </c>
      <c r="B4676" s="103" t="s">
        <v>2165</v>
      </c>
      <c r="C4676" s="103" t="s">
        <v>1118</v>
      </c>
      <c r="D4676" s="102" t="s">
        <v>318</v>
      </c>
      <c r="E4676" s="102" t="s">
        <v>275</v>
      </c>
      <c r="F4676" s="102" t="s">
        <v>8928</v>
      </c>
      <c r="H4676" s="102">
        <v>45528</v>
      </c>
      <c r="I4676" s="102" t="s">
        <v>295</v>
      </c>
      <c r="J4676" s="102" t="s">
        <v>1</v>
      </c>
      <c r="K4676" s="102" t="s">
        <v>291</v>
      </c>
      <c r="L4676" s="102" t="s">
        <v>294</v>
      </c>
      <c r="M4676" s="102" t="s">
        <v>1074</v>
      </c>
      <c r="N4676" s="102">
        <v>6</v>
      </c>
      <c r="O4676" s="102" t="s">
        <v>1075</v>
      </c>
    </row>
    <row r="4677" spans="1:15" x14ac:dyDescent="0.25">
      <c r="A4677" s="102" t="s">
        <v>6767</v>
      </c>
      <c r="B4677" s="103" t="s">
        <v>1214</v>
      </c>
      <c r="C4677" s="103" t="s">
        <v>277</v>
      </c>
      <c r="D4677" s="102" t="s">
        <v>451</v>
      </c>
      <c r="E4677" s="102" t="s">
        <v>275</v>
      </c>
      <c r="F4677" s="102" t="s">
        <v>8929</v>
      </c>
      <c r="H4677" s="102">
        <v>45528</v>
      </c>
      <c r="I4677" s="102" t="s">
        <v>295</v>
      </c>
      <c r="J4677" s="102" t="s">
        <v>1</v>
      </c>
      <c r="K4677" s="102" t="s">
        <v>291</v>
      </c>
      <c r="L4677" s="102" t="s">
        <v>294</v>
      </c>
      <c r="M4677" s="102" t="s">
        <v>1074</v>
      </c>
      <c r="N4677" s="102">
        <v>6</v>
      </c>
      <c r="O4677" s="102" t="s">
        <v>1075</v>
      </c>
    </row>
    <row r="4678" spans="1:15" x14ac:dyDescent="0.25">
      <c r="A4678" s="102" t="s">
        <v>6769</v>
      </c>
      <c r="B4678" s="103" t="s">
        <v>1775</v>
      </c>
      <c r="C4678" s="103" t="s">
        <v>274</v>
      </c>
      <c r="D4678" s="102" t="s">
        <v>136</v>
      </c>
      <c r="E4678" s="102" t="s">
        <v>275</v>
      </c>
      <c r="F4678" s="102" t="s">
        <v>8930</v>
      </c>
      <c r="H4678" s="102">
        <v>45528</v>
      </c>
      <c r="I4678" s="102" t="s">
        <v>295</v>
      </c>
      <c r="J4678" s="102" t="s">
        <v>1</v>
      </c>
      <c r="K4678" s="102" t="s">
        <v>291</v>
      </c>
      <c r="L4678" s="102" t="s">
        <v>294</v>
      </c>
      <c r="M4678" s="102" t="s">
        <v>1074</v>
      </c>
      <c r="N4678" s="102">
        <v>6</v>
      </c>
      <c r="O4678" s="102" t="s">
        <v>1075</v>
      </c>
    </row>
    <row r="4679" spans="1:15" x14ac:dyDescent="0.25">
      <c r="A4679" s="102" t="s">
        <v>6769</v>
      </c>
      <c r="B4679" s="103" t="s">
        <v>1281</v>
      </c>
      <c r="C4679" s="103" t="s">
        <v>277</v>
      </c>
      <c r="D4679" s="102" t="s">
        <v>136</v>
      </c>
      <c r="E4679" s="102" t="s">
        <v>275</v>
      </c>
      <c r="F4679" s="102" t="s">
        <v>8931</v>
      </c>
      <c r="H4679" s="102">
        <v>45528</v>
      </c>
      <c r="I4679" s="102" t="s">
        <v>295</v>
      </c>
      <c r="J4679" s="102" t="s">
        <v>1</v>
      </c>
      <c r="K4679" s="102" t="s">
        <v>291</v>
      </c>
      <c r="L4679" s="102" t="s">
        <v>294</v>
      </c>
      <c r="M4679" s="102" t="s">
        <v>1074</v>
      </c>
      <c r="N4679" s="102">
        <v>6</v>
      </c>
      <c r="O4679" s="102" t="s">
        <v>1075</v>
      </c>
    </row>
    <row r="4680" spans="1:15" x14ac:dyDescent="0.25">
      <c r="A4680" s="102" t="s">
        <v>6769</v>
      </c>
      <c r="B4680" s="103" t="s">
        <v>6772</v>
      </c>
      <c r="C4680" s="103" t="s">
        <v>1082</v>
      </c>
      <c r="D4680" s="102" t="s">
        <v>136</v>
      </c>
      <c r="E4680" s="102" t="s">
        <v>275</v>
      </c>
      <c r="F4680" s="102" t="s">
        <v>8932</v>
      </c>
      <c r="H4680" s="102">
        <v>45528</v>
      </c>
      <c r="I4680" s="102" t="s">
        <v>295</v>
      </c>
      <c r="J4680" s="102" t="s">
        <v>1</v>
      </c>
      <c r="K4680" s="102" t="s">
        <v>291</v>
      </c>
      <c r="L4680" s="102" t="s">
        <v>294</v>
      </c>
      <c r="M4680" s="102" t="s">
        <v>1082</v>
      </c>
      <c r="N4680" s="102">
        <v>6</v>
      </c>
      <c r="O4680" s="102" t="s">
        <v>1075</v>
      </c>
    </row>
    <row r="4681" spans="1:15" x14ac:dyDescent="0.25">
      <c r="A4681" s="102" t="s">
        <v>6774</v>
      </c>
      <c r="B4681" s="103" t="s">
        <v>2211</v>
      </c>
      <c r="C4681" s="103" t="s">
        <v>277</v>
      </c>
      <c r="D4681" s="102" t="s">
        <v>303</v>
      </c>
      <c r="E4681" s="102" t="s">
        <v>275</v>
      </c>
      <c r="F4681" s="102" t="s">
        <v>8933</v>
      </c>
      <c r="H4681" s="102">
        <v>45528</v>
      </c>
      <c r="I4681" s="102" t="s">
        <v>295</v>
      </c>
      <c r="J4681" s="102" t="s">
        <v>1</v>
      </c>
      <c r="K4681" s="102" t="s">
        <v>291</v>
      </c>
      <c r="L4681" s="102" t="s">
        <v>294</v>
      </c>
      <c r="M4681" s="102" t="s">
        <v>1074</v>
      </c>
      <c r="N4681" s="102">
        <v>6</v>
      </c>
      <c r="O4681" s="102" t="s">
        <v>1075</v>
      </c>
    </row>
    <row r="4682" spans="1:15" x14ac:dyDescent="0.25">
      <c r="A4682" s="102" t="s">
        <v>6774</v>
      </c>
      <c r="B4682" s="103" t="s">
        <v>2570</v>
      </c>
      <c r="C4682" s="103" t="s">
        <v>277</v>
      </c>
      <c r="D4682" s="102" t="s">
        <v>303</v>
      </c>
      <c r="E4682" s="102" t="s">
        <v>275</v>
      </c>
      <c r="F4682" s="102" t="s">
        <v>8934</v>
      </c>
      <c r="H4682" s="102">
        <v>45528</v>
      </c>
      <c r="I4682" s="102" t="s">
        <v>295</v>
      </c>
      <c r="J4682" s="102" t="s">
        <v>1</v>
      </c>
      <c r="K4682" s="102" t="s">
        <v>291</v>
      </c>
      <c r="L4682" s="102" t="s">
        <v>294</v>
      </c>
      <c r="M4682" s="102" t="s">
        <v>1074</v>
      </c>
      <c r="N4682" s="102">
        <v>6</v>
      </c>
      <c r="O4682" s="102" t="s">
        <v>1075</v>
      </c>
    </row>
    <row r="4683" spans="1:15" x14ac:dyDescent="0.25">
      <c r="A4683" s="102" t="s">
        <v>4378</v>
      </c>
      <c r="B4683" s="103" t="s">
        <v>3927</v>
      </c>
      <c r="C4683" s="103" t="s">
        <v>274</v>
      </c>
      <c r="D4683" s="102" t="s">
        <v>451</v>
      </c>
      <c r="E4683" s="102" t="s">
        <v>275</v>
      </c>
      <c r="F4683" s="102" t="s">
        <v>8935</v>
      </c>
      <c r="H4683" s="102">
        <v>45528</v>
      </c>
      <c r="I4683" s="102" t="s">
        <v>295</v>
      </c>
      <c r="J4683" s="102" t="s">
        <v>1</v>
      </c>
      <c r="K4683" s="102" t="s">
        <v>291</v>
      </c>
      <c r="L4683" s="102" t="s">
        <v>294</v>
      </c>
      <c r="M4683" s="102" t="s">
        <v>1074</v>
      </c>
      <c r="N4683" s="102">
        <v>6</v>
      </c>
      <c r="O4683" s="102" t="s">
        <v>1075</v>
      </c>
    </row>
    <row r="4684" spans="1:15" x14ac:dyDescent="0.25">
      <c r="A4684" s="102" t="s">
        <v>6778</v>
      </c>
      <c r="B4684" s="103" t="s">
        <v>1690</v>
      </c>
      <c r="C4684" s="103" t="s">
        <v>277</v>
      </c>
      <c r="D4684" s="102" t="s">
        <v>136</v>
      </c>
      <c r="E4684" s="102" t="s">
        <v>275</v>
      </c>
      <c r="F4684" s="102" t="s">
        <v>8936</v>
      </c>
      <c r="H4684" s="102">
        <v>45528</v>
      </c>
      <c r="I4684" s="102" t="s">
        <v>295</v>
      </c>
      <c r="J4684" s="102" t="s">
        <v>1</v>
      </c>
      <c r="K4684" s="102" t="s">
        <v>291</v>
      </c>
      <c r="L4684" s="102" t="s">
        <v>294</v>
      </c>
      <c r="M4684" s="102" t="s">
        <v>1074</v>
      </c>
      <c r="N4684" s="102">
        <v>6</v>
      </c>
      <c r="O4684" s="102" t="s">
        <v>1075</v>
      </c>
    </row>
    <row r="4685" spans="1:15" x14ac:dyDescent="0.25">
      <c r="A4685" s="102" t="s">
        <v>6780</v>
      </c>
      <c r="B4685" s="103" t="s">
        <v>6781</v>
      </c>
      <c r="C4685" s="103" t="s">
        <v>274</v>
      </c>
      <c r="D4685" s="102" t="s">
        <v>152</v>
      </c>
      <c r="E4685" s="102" t="s">
        <v>275</v>
      </c>
      <c r="F4685" s="102" t="s">
        <v>8937</v>
      </c>
      <c r="H4685" s="102">
        <v>45528</v>
      </c>
      <c r="I4685" s="102" t="s">
        <v>295</v>
      </c>
      <c r="J4685" s="102" t="s">
        <v>1</v>
      </c>
      <c r="K4685" s="102" t="s">
        <v>291</v>
      </c>
      <c r="L4685" s="102" t="s">
        <v>294</v>
      </c>
      <c r="M4685" s="102" t="s">
        <v>1074</v>
      </c>
      <c r="N4685" s="102">
        <v>6</v>
      </c>
      <c r="O4685" s="102" t="s">
        <v>1075</v>
      </c>
    </row>
    <row r="4686" spans="1:15" x14ac:dyDescent="0.25">
      <c r="A4686" s="102" t="s">
        <v>6783</v>
      </c>
      <c r="B4686" s="103" t="s">
        <v>1448</v>
      </c>
      <c r="C4686" s="103" t="s">
        <v>1118</v>
      </c>
      <c r="D4686" s="102" t="s">
        <v>570</v>
      </c>
      <c r="E4686" s="102" t="s">
        <v>275</v>
      </c>
      <c r="F4686" s="102" t="s">
        <v>8938</v>
      </c>
      <c r="H4686" s="102">
        <v>45528</v>
      </c>
      <c r="I4686" s="102" t="s">
        <v>295</v>
      </c>
      <c r="J4686" s="102" t="s">
        <v>1</v>
      </c>
      <c r="K4686" s="102" t="s">
        <v>291</v>
      </c>
      <c r="L4686" s="102" t="s">
        <v>294</v>
      </c>
      <c r="M4686" s="102" t="s">
        <v>1074</v>
      </c>
      <c r="N4686" s="102">
        <v>6</v>
      </c>
      <c r="O4686" s="102" t="s">
        <v>1075</v>
      </c>
    </row>
    <row r="4687" spans="1:15" x14ac:dyDescent="0.25">
      <c r="A4687" s="102" t="s">
        <v>6785</v>
      </c>
      <c r="B4687" s="103" t="s">
        <v>1284</v>
      </c>
      <c r="C4687" s="103" t="s">
        <v>274</v>
      </c>
      <c r="D4687" s="102" t="s">
        <v>570</v>
      </c>
      <c r="E4687" s="102" t="s">
        <v>275</v>
      </c>
      <c r="F4687" s="102" t="s">
        <v>8939</v>
      </c>
      <c r="H4687" s="102">
        <v>45528</v>
      </c>
      <c r="I4687" s="102" t="s">
        <v>295</v>
      </c>
      <c r="J4687" s="102" t="s">
        <v>1</v>
      </c>
      <c r="K4687" s="102" t="s">
        <v>291</v>
      </c>
      <c r="L4687" s="102" t="s">
        <v>294</v>
      </c>
      <c r="M4687" s="102" t="s">
        <v>1074</v>
      </c>
      <c r="N4687" s="102">
        <v>6</v>
      </c>
      <c r="O4687" s="102" t="s">
        <v>1075</v>
      </c>
    </row>
    <row r="4688" spans="1:15" x14ac:dyDescent="0.25">
      <c r="A4688" s="102" t="s">
        <v>3391</v>
      </c>
      <c r="B4688" s="103" t="s">
        <v>1383</v>
      </c>
      <c r="C4688" s="103" t="s">
        <v>274</v>
      </c>
      <c r="D4688" s="102" t="s">
        <v>570</v>
      </c>
      <c r="E4688" s="102" t="s">
        <v>275</v>
      </c>
      <c r="F4688" s="102" t="s">
        <v>8940</v>
      </c>
      <c r="H4688" s="102">
        <v>45528</v>
      </c>
      <c r="I4688" s="102" t="s">
        <v>295</v>
      </c>
      <c r="J4688" s="102" t="s">
        <v>1</v>
      </c>
      <c r="K4688" s="102" t="s">
        <v>291</v>
      </c>
      <c r="L4688" s="102" t="s">
        <v>294</v>
      </c>
      <c r="M4688" s="102" t="s">
        <v>1074</v>
      </c>
      <c r="N4688" s="102">
        <v>6</v>
      </c>
      <c r="O4688" s="102" t="s">
        <v>1075</v>
      </c>
    </row>
    <row r="4689" spans="1:15" x14ac:dyDescent="0.25">
      <c r="A4689" s="102" t="s">
        <v>6788</v>
      </c>
      <c r="B4689" s="103" t="s">
        <v>1476</v>
      </c>
      <c r="C4689" s="103" t="s">
        <v>274</v>
      </c>
      <c r="D4689" s="102" t="s">
        <v>136</v>
      </c>
      <c r="E4689" s="102" t="s">
        <v>275</v>
      </c>
      <c r="F4689" s="102" t="s">
        <v>8941</v>
      </c>
      <c r="H4689" s="102">
        <v>45528</v>
      </c>
      <c r="I4689" s="102" t="s">
        <v>295</v>
      </c>
      <c r="J4689" s="102" t="s">
        <v>1</v>
      </c>
      <c r="K4689" s="102" t="s">
        <v>291</v>
      </c>
      <c r="L4689" s="102" t="s">
        <v>294</v>
      </c>
      <c r="M4689" s="102" t="s">
        <v>1074</v>
      </c>
      <c r="N4689" s="102">
        <v>6</v>
      </c>
      <c r="O4689" s="102" t="s">
        <v>1075</v>
      </c>
    </row>
    <row r="4690" spans="1:15" x14ac:dyDescent="0.25">
      <c r="A4690" s="102" t="s">
        <v>6792</v>
      </c>
      <c r="B4690" s="103" t="s">
        <v>6793</v>
      </c>
      <c r="C4690" s="103" t="s">
        <v>1082</v>
      </c>
      <c r="D4690" s="102" t="s">
        <v>318</v>
      </c>
      <c r="E4690" s="102" t="s">
        <v>275</v>
      </c>
      <c r="F4690" s="102" t="s">
        <v>8942</v>
      </c>
      <c r="H4690" s="102">
        <v>45528</v>
      </c>
      <c r="I4690" s="102" t="s">
        <v>295</v>
      </c>
      <c r="J4690" s="102" t="s">
        <v>1</v>
      </c>
      <c r="K4690" s="102" t="s">
        <v>291</v>
      </c>
      <c r="L4690" s="102" t="s">
        <v>294</v>
      </c>
      <c r="M4690" s="102" t="s">
        <v>1082</v>
      </c>
      <c r="N4690" s="102">
        <v>6</v>
      </c>
      <c r="O4690" s="102" t="s">
        <v>1075</v>
      </c>
    </row>
    <row r="4691" spans="1:15" x14ac:dyDescent="0.25">
      <c r="A4691" s="102" t="s">
        <v>6792</v>
      </c>
      <c r="B4691" s="103" t="s">
        <v>6795</v>
      </c>
      <c r="C4691" s="103" t="s">
        <v>1082</v>
      </c>
      <c r="D4691" s="102" t="s">
        <v>318</v>
      </c>
      <c r="E4691" s="102" t="s">
        <v>275</v>
      </c>
      <c r="F4691" s="102" t="s">
        <v>8943</v>
      </c>
      <c r="H4691" s="102">
        <v>45528</v>
      </c>
      <c r="I4691" s="102" t="s">
        <v>295</v>
      </c>
      <c r="J4691" s="102" t="s">
        <v>1</v>
      </c>
      <c r="K4691" s="102" t="s">
        <v>291</v>
      </c>
      <c r="L4691" s="102" t="s">
        <v>294</v>
      </c>
      <c r="M4691" s="102" t="s">
        <v>1082</v>
      </c>
      <c r="N4691" s="102">
        <v>6</v>
      </c>
      <c r="O4691" s="102" t="s">
        <v>1075</v>
      </c>
    </row>
    <row r="4692" spans="1:15" x14ac:dyDescent="0.25">
      <c r="A4692" s="102" t="s">
        <v>6792</v>
      </c>
      <c r="B4692" s="103" t="s">
        <v>6797</v>
      </c>
      <c r="C4692" s="103" t="s">
        <v>274</v>
      </c>
      <c r="D4692" s="102" t="s">
        <v>318</v>
      </c>
      <c r="E4692" s="102" t="s">
        <v>275</v>
      </c>
      <c r="F4692" s="102" t="s">
        <v>8944</v>
      </c>
      <c r="H4692" s="102">
        <v>45528</v>
      </c>
      <c r="I4692" s="102" t="s">
        <v>295</v>
      </c>
      <c r="J4692" s="102" t="s">
        <v>1</v>
      </c>
      <c r="K4692" s="102" t="s">
        <v>291</v>
      </c>
      <c r="L4692" s="102" t="s">
        <v>294</v>
      </c>
      <c r="M4692" s="102" t="s">
        <v>1074</v>
      </c>
      <c r="N4692" s="102">
        <v>6</v>
      </c>
      <c r="O4692" s="102" t="s">
        <v>1075</v>
      </c>
    </row>
    <row r="4693" spans="1:15" x14ac:dyDescent="0.25">
      <c r="A4693" s="102" t="s">
        <v>1131</v>
      </c>
      <c r="B4693" s="103" t="s">
        <v>3927</v>
      </c>
      <c r="C4693" s="103" t="s">
        <v>274</v>
      </c>
      <c r="D4693" s="102" t="s">
        <v>451</v>
      </c>
      <c r="E4693" s="102" t="s">
        <v>275</v>
      </c>
      <c r="F4693" s="102" t="s">
        <v>8945</v>
      </c>
      <c r="H4693" s="102">
        <v>45528</v>
      </c>
      <c r="I4693" s="102" t="s">
        <v>295</v>
      </c>
      <c r="J4693" s="102" t="s">
        <v>1</v>
      </c>
      <c r="K4693" s="102" t="s">
        <v>291</v>
      </c>
      <c r="L4693" s="102" t="s">
        <v>294</v>
      </c>
      <c r="M4693" s="102" t="s">
        <v>1074</v>
      </c>
      <c r="N4693" s="102">
        <v>6</v>
      </c>
      <c r="O4693" s="102" t="s">
        <v>1075</v>
      </c>
    </row>
    <row r="4694" spans="1:15" x14ac:dyDescent="0.25">
      <c r="A4694" s="102" t="s">
        <v>6800</v>
      </c>
      <c r="B4694" s="103" t="s">
        <v>6801</v>
      </c>
      <c r="C4694" s="103" t="s">
        <v>274</v>
      </c>
      <c r="D4694" s="102" t="s">
        <v>570</v>
      </c>
      <c r="E4694" s="102" t="s">
        <v>275</v>
      </c>
      <c r="F4694" s="102" t="s">
        <v>8946</v>
      </c>
      <c r="H4694" s="102">
        <v>45528</v>
      </c>
      <c r="I4694" s="102" t="s">
        <v>295</v>
      </c>
      <c r="J4694" s="102" t="s">
        <v>1</v>
      </c>
      <c r="K4694" s="102" t="s">
        <v>291</v>
      </c>
      <c r="L4694" s="102" t="s">
        <v>294</v>
      </c>
      <c r="M4694" s="102" t="s">
        <v>1074</v>
      </c>
      <c r="N4694" s="102">
        <v>6</v>
      </c>
      <c r="O4694" s="102" t="s">
        <v>1075</v>
      </c>
    </row>
    <row r="4695" spans="1:15" x14ac:dyDescent="0.25">
      <c r="A4695" s="102" t="s">
        <v>6803</v>
      </c>
      <c r="B4695" s="103" t="s">
        <v>6804</v>
      </c>
      <c r="C4695" s="103" t="s">
        <v>1118</v>
      </c>
      <c r="D4695" s="102" t="s">
        <v>570</v>
      </c>
      <c r="E4695" s="102" t="s">
        <v>275</v>
      </c>
      <c r="F4695" s="102" t="s">
        <v>8947</v>
      </c>
      <c r="H4695" s="102">
        <v>45528</v>
      </c>
      <c r="I4695" s="102" t="s">
        <v>295</v>
      </c>
      <c r="J4695" s="102" t="s">
        <v>1</v>
      </c>
      <c r="K4695" s="102" t="s">
        <v>291</v>
      </c>
      <c r="L4695" s="102" t="s">
        <v>294</v>
      </c>
      <c r="M4695" s="102" t="s">
        <v>1074</v>
      </c>
      <c r="N4695" s="102">
        <v>6</v>
      </c>
      <c r="O4695" s="102" t="s">
        <v>1075</v>
      </c>
    </row>
    <row r="4696" spans="1:15" x14ac:dyDescent="0.25">
      <c r="A4696" s="102" t="s">
        <v>6806</v>
      </c>
      <c r="B4696" s="103" t="s">
        <v>1383</v>
      </c>
      <c r="C4696" s="103" t="s">
        <v>274</v>
      </c>
      <c r="D4696" s="102" t="s">
        <v>136</v>
      </c>
      <c r="E4696" s="102" t="s">
        <v>275</v>
      </c>
      <c r="F4696" s="102" t="s">
        <v>8948</v>
      </c>
      <c r="H4696" s="102">
        <v>45528</v>
      </c>
      <c r="I4696" s="102" t="s">
        <v>295</v>
      </c>
      <c r="J4696" s="102" t="s">
        <v>1</v>
      </c>
      <c r="K4696" s="102" t="s">
        <v>291</v>
      </c>
      <c r="L4696" s="102" t="s">
        <v>294</v>
      </c>
      <c r="M4696" s="102" t="s">
        <v>1074</v>
      </c>
      <c r="N4696" s="102">
        <v>6</v>
      </c>
      <c r="O4696" s="102" t="s">
        <v>1075</v>
      </c>
    </row>
    <row r="4697" spans="1:15" x14ac:dyDescent="0.25">
      <c r="A4697" s="102" t="s">
        <v>6806</v>
      </c>
      <c r="B4697" s="103" t="s">
        <v>1605</v>
      </c>
      <c r="C4697" s="103" t="s">
        <v>277</v>
      </c>
      <c r="D4697" s="102" t="s">
        <v>136</v>
      </c>
      <c r="E4697" s="102" t="s">
        <v>275</v>
      </c>
      <c r="F4697" s="102" t="s">
        <v>8949</v>
      </c>
      <c r="H4697" s="102">
        <v>45528</v>
      </c>
      <c r="I4697" s="102" t="s">
        <v>295</v>
      </c>
      <c r="J4697" s="102" t="s">
        <v>1</v>
      </c>
      <c r="K4697" s="102" t="s">
        <v>291</v>
      </c>
      <c r="L4697" s="102" t="s">
        <v>294</v>
      </c>
      <c r="M4697" s="102" t="s">
        <v>1074</v>
      </c>
      <c r="N4697" s="102">
        <v>6</v>
      </c>
      <c r="O4697" s="102" t="s">
        <v>1075</v>
      </c>
    </row>
    <row r="4698" spans="1:15" x14ac:dyDescent="0.25">
      <c r="A4698" s="102" t="s">
        <v>6806</v>
      </c>
      <c r="B4698" s="103" t="s">
        <v>1600</v>
      </c>
      <c r="C4698" s="103" t="s">
        <v>277</v>
      </c>
      <c r="D4698" s="102" t="s">
        <v>136</v>
      </c>
      <c r="E4698" s="102" t="s">
        <v>275</v>
      </c>
      <c r="F4698" s="102" t="s">
        <v>8950</v>
      </c>
      <c r="H4698" s="102">
        <v>45528</v>
      </c>
      <c r="I4698" s="102" t="s">
        <v>295</v>
      </c>
      <c r="J4698" s="102" t="s">
        <v>1</v>
      </c>
      <c r="K4698" s="102" t="s">
        <v>291</v>
      </c>
      <c r="L4698" s="102" t="s">
        <v>294</v>
      </c>
      <c r="M4698" s="102" t="s">
        <v>1074</v>
      </c>
      <c r="N4698" s="102">
        <v>6</v>
      </c>
      <c r="O4698" s="102" t="s">
        <v>1075</v>
      </c>
    </row>
    <row r="4699" spans="1:15" x14ac:dyDescent="0.25">
      <c r="A4699" s="102" t="s">
        <v>6810</v>
      </c>
      <c r="B4699" s="103" t="s">
        <v>5517</v>
      </c>
      <c r="C4699" s="103" t="s">
        <v>274</v>
      </c>
      <c r="D4699" s="102" t="s">
        <v>570</v>
      </c>
      <c r="E4699" s="102" t="s">
        <v>275</v>
      </c>
      <c r="F4699" s="102" t="s">
        <v>8951</v>
      </c>
      <c r="H4699" s="102">
        <v>45528</v>
      </c>
      <c r="I4699" s="102" t="s">
        <v>295</v>
      </c>
      <c r="J4699" s="102" t="s">
        <v>1</v>
      </c>
      <c r="K4699" s="102" t="s">
        <v>291</v>
      </c>
      <c r="L4699" s="102" t="s">
        <v>294</v>
      </c>
      <c r="M4699" s="102" t="s">
        <v>1074</v>
      </c>
      <c r="N4699" s="102">
        <v>6</v>
      </c>
      <c r="O4699" s="102" t="s">
        <v>1075</v>
      </c>
    </row>
    <row r="4700" spans="1:15" x14ac:dyDescent="0.25">
      <c r="A4700" s="102" t="s">
        <v>6812</v>
      </c>
      <c r="B4700" s="103" t="s">
        <v>5962</v>
      </c>
      <c r="C4700" s="103" t="s">
        <v>274</v>
      </c>
      <c r="D4700" s="102" t="s">
        <v>136</v>
      </c>
      <c r="E4700" s="102" t="s">
        <v>275</v>
      </c>
      <c r="F4700" s="102" t="s">
        <v>8952</v>
      </c>
      <c r="H4700" s="102">
        <v>45528</v>
      </c>
      <c r="I4700" s="102" t="s">
        <v>295</v>
      </c>
      <c r="J4700" s="102" t="s">
        <v>1</v>
      </c>
      <c r="K4700" s="102" t="s">
        <v>291</v>
      </c>
      <c r="L4700" s="102" t="s">
        <v>294</v>
      </c>
      <c r="M4700" s="102" t="s">
        <v>1074</v>
      </c>
      <c r="N4700" s="102">
        <v>6</v>
      </c>
      <c r="O4700" s="102" t="s">
        <v>1075</v>
      </c>
    </row>
    <row r="4701" spans="1:15" x14ac:dyDescent="0.25">
      <c r="A4701" s="102" t="s">
        <v>6814</v>
      </c>
      <c r="B4701" s="103" t="s">
        <v>1304</v>
      </c>
      <c r="C4701" s="103" t="s">
        <v>274</v>
      </c>
      <c r="D4701" s="102" t="s">
        <v>451</v>
      </c>
      <c r="E4701" s="102" t="s">
        <v>275</v>
      </c>
      <c r="F4701" s="102" t="s">
        <v>8953</v>
      </c>
      <c r="H4701" s="102">
        <v>45528</v>
      </c>
      <c r="I4701" s="102" t="s">
        <v>295</v>
      </c>
      <c r="J4701" s="102" t="s">
        <v>1</v>
      </c>
      <c r="K4701" s="102" t="s">
        <v>291</v>
      </c>
      <c r="L4701" s="102" t="s">
        <v>294</v>
      </c>
      <c r="M4701" s="102" t="s">
        <v>1074</v>
      </c>
      <c r="N4701" s="102">
        <v>6</v>
      </c>
      <c r="O4701" s="102" t="s">
        <v>1075</v>
      </c>
    </row>
    <row r="4702" spans="1:15" x14ac:dyDescent="0.25">
      <c r="A4702" s="102" t="s">
        <v>6814</v>
      </c>
      <c r="B4702" s="103" t="s">
        <v>3352</v>
      </c>
      <c r="C4702" s="103" t="s">
        <v>274</v>
      </c>
      <c r="D4702" s="102" t="s">
        <v>451</v>
      </c>
      <c r="E4702" s="102" t="s">
        <v>275</v>
      </c>
      <c r="F4702" s="102" t="s">
        <v>8954</v>
      </c>
      <c r="H4702" s="102">
        <v>45528</v>
      </c>
      <c r="I4702" s="102" t="s">
        <v>295</v>
      </c>
      <c r="J4702" s="102" t="s">
        <v>1</v>
      </c>
      <c r="K4702" s="102" t="s">
        <v>291</v>
      </c>
      <c r="L4702" s="102" t="s">
        <v>294</v>
      </c>
      <c r="M4702" s="102" t="s">
        <v>1074</v>
      </c>
      <c r="N4702" s="102">
        <v>6</v>
      </c>
      <c r="O4702" s="102" t="s">
        <v>1075</v>
      </c>
    </row>
    <row r="4703" spans="1:15" x14ac:dyDescent="0.25">
      <c r="A4703" s="102" t="s">
        <v>6817</v>
      </c>
      <c r="B4703" s="103" t="s">
        <v>1775</v>
      </c>
      <c r="C4703" s="103" t="s">
        <v>274</v>
      </c>
      <c r="D4703" s="102" t="s">
        <v>136</v>
      </c>
      <c r="E4703" s="102" t="s">
        <v>275</v>
      </c>
      <c r="F4703" s="102" t="s">
        <v>8955</v>
      </c>
      <c r="H4703" s="102">
        <v>45528</v>
      </c>
      <c r="I4703" s="102" t="s">
        <v>295</v>
      </c>
      <c r="J4703" s="102" t="s">
        <v>1</v>
      </c>
      <c r="K4703" s="102" t="s">
        <v>291</v>
      </c>
      <c r="L4703" s="102" t="s">
        <v>294</v>
      </c>
      <c r="M4703" s="102" t="s">
        <v>1074</v>
      </c>
      <c r="N4703" s="102">
        <v>6</v>
      </c>
      <c r="O4703" s="102" t="s">
        <v>1075</v>
      </c>
    </row>
    <row r="4704" spans="1:15" x14ac:dyDescent="0.25">
      <c r="A4704" s="102" t="s">
        <v>6819</v>
      </c>
      <c r="B4704" s="103" t="s">
        <v>1214</v>
      </c>
      <c r="C4704" s="103" t="s">
        <v>277</v>
      </c>
      <c r="D4704" s="102" t="s">
        <v>570</v>
      </c>
      <c r="E4704" s="102" t="s">
        <v>275</v>
      </c>
      <c r="F4704" s="102" t="s">
        <v>8956</v>
      </c>
      <c r="H4704" s="102">
        <v>45528</v>
      </c>
      <c r="I4704" s="102" t="s">
        <v>295</v>
      </c>
      <c r="J4704" s="102" t="s">
        <v>1</v>
      </c>
      <c r="K4704" s="102" t="s">
        <v>291</v>
      </c>
      <c r="L4704" s="102" t="s">
        <v>294</v>
      </c>
      <c r="M4704" s="102" t="s">
        <v>1074</v>
      </c>
      <c r="N4704" s="102">
        <v>6</v>
      </c>
      <c r="O4704" s="102" t="s">
        <v>1075</v>
      </c>
    </row>
    <row r="4705" spans="1:15" x14ac:dyDescent="0.25">
      <c r="A4705" s="102" t="s">
        <v>6821</v>
      </c>
      <c r="B4705" s="103" t="s">
        <v>2614</v>
      </c>
      <c r="C4705" s="103" t="s">
        <v>1118</v>
      </c>
      <c r="D4705" s="102" t="s">
        <v>570</v>
      </c>
      <c r="E4705" s="102" t="s">
        <v>275</v>
      </c>
      <c r="F4705" s="102" t="s">
        <v>8957</v>
      </c>
      <c r="H4705" s="102">
        <v>45528</v>
      </c>
      <c r="I4705" s="102" t="s">
        <v>295</v>
      </c>
      <c r="J4705" s="102" t="s">
        <v>1</v>
      </c>
      <c r="K4705" s="102" t="s">
        <v>291</v>
      </c>
      <c r="L4705" s="102" t="s">
        <v>294</v>
      </c>
      <c r="M4705" s="102" t="s">
        <v>1074</v>
      </c>
      <c r="N4705" s="102">
        <v>6</v>
      </c>
      <c r="O4705" s="102" t="s">
        <v>1075</v>
      </c>
    </row>
    <row r="4706" spans="1:15" x14ac:dyDescent="0.25">
      <c r="A4706" s="102" t="s">
        <v>6823</v>
      </c>
      <c r="B4706" s="103" t="s">
        <v>2214</v>
      </c>
      <c r="C4706" s="103" t="s">
        <v>277</v>
      </c>
      <c r="D4706" s="102" t="s">
        <v>136</v>
      </c>
      <c r="E4706" s="102" t="s">
        <v>275</v>
      </c>
      <c r="F4706" s="102" t="s">
        <v>8958</v>
      </c>
      <c r="H4706" s="102">
        <v>45528</v>
      </c>
      <c r="I4706" s="102" t="s">
        <v>295</v>
      </c>
      <c r="J4706" s="102" t="s">
        <v>1</v>
      </c>
      <c r="K4706" s="102" t="s">
        <v>291</v>
      </c>
      <c r="L4706" s="102" t="s">
        <v>294</v>
      </c>
      <c r="M4706" s="102" t="s">
        <v>1074</v>
      </c>
      <c r="N4706" s="102">
        <v>6</v>
      </c>
      <c r="O4706" s="102" t="s">
        <v>1075</v>
      </c>
    </row>
    <row r="4707" spans="1:15" x14ac:dyDescent="0.25">
      <c r="A4707" s="102" t="s">
        <v>2071</v>
      </c>
      <c r="B4707" s="103" t="s">
        <v>3603</v>
      </c>
      <c r="C4707" s="103" t="s">
        <v>274</v>
      </c>
      <c r="D4707" s="102" t="s">
        <v>136</v>
      </c>
      <c r="E4707" s="102" t="s">
        <v>275</v>
      </c>
      <c r="F4707" s="102" t="s">
        <v>8959</v>
      </c>
      <c r="H4707" s="102">
        <v>45528</v>
      </c>
      <c r="I4707" s="102" t="s">
        <v>295</v>
      </c>
      <c r="J4707" s="102" t="s">
        <v>1</v>
      </c>
      <c r="K4707" s="102" t="s">
        <v>291</v>
      </c>
      <c r="L4707" s="102" t="s">
        <v>294</v>
      </c>
      <c r="M4707" s="102" t="s">
        <v>1074</v>
      </c>
      <c r="N4707" s="102">
        <v>6</v>
      </c>
      <c r="O4707" s="102" t="s">
        <v>1075</v>
      </c>
    </row>
    <row r="4708" spans="1:15" x14ac:dyDescent="0.25">
      <c r="A4708" s="102" t="s">
        <v>6826</v>
      </c>
      <c r="B4708" s="103" t="s">
        <v>1122</v>
      </c>
      <c r="C4708" s="103" t="s">
        <v>274</v>
      </c>
      <c r="D4708" s="102" t="s">
        <v>136</v>
      </c>
      <c r="E4708" s="102" t="s">
        <v>275</v>
      </c>
      <c r="F4708" s="102" t="s">
        <v>8960</v>
      </c>
      <c r="H4708" s="102">
        <v>45528</v>
      </c>
      <c r="I4708" s="102" t="s">
        <v>295</v>
      </c>
      <c r="J4708" s="102" t="s">
        <v>1</v>
      </c>
      <c r="K4708" s="102" t="s">
        <v>291</v>
      </c>
      <c r="L4708" s="102" t="s">
        <v>294</v>
      </c>
      <c r="M4708" s="102" t="s">
        <v>1074</v>
      </c>
      <c r="N4708" s="102">
        <v>6</v>
      </c>
      <c r="O4708" s="102" t="s">
        <v>1075</v>
      </c>
    </row>
    <row r="4709" spans="1:15" x14ac:dyDescent="0.25">
      <c r="A4709" s="102" t="s">
        <v>6828</v>
      </c>
      <c r="B4709" s="103" t="s">
        <v>1122</v>
      </c>
      <c r="C4709" s="103" t="s">
        <v>274</v>
      </c>
      <c r="D4709" s="102" t="s">
        <v>570</v>
      </c>
      <c r="E4709" s="102" t="s">
        <v>275</v>
      </c>
      <c r="F4709" s="102" t="s">
        <v>8961</v>
      </c>
      <c r="H4709" s="102">
        <v>45528</v>
      </c>
      <c r="I4709" s="102" t="s">
        <v>295</v>
      </c>
      <c r="J4709" s="102" t="s">
        <v>1</v>
      </c>
      <c r="K4709" s="102" t="s">
        <v>291</v>
      </c>
      <c r="L4709" s="102" t="s">
        <v>294</v>
      </c>
      <c r="M4709" s="102" t="s">
        <v>1074</v>
      </c>
      <c r="N4709" s="102">
        <v>6</v>
      </c>
      <c r="O4709" s="102" t="s">
        <v>1075</v>
      </c>
    </row>
    <row r="4710" spans="1:15" x14ac:dyDescent="0.25">
      <c r="A4710" s="102" t="s">
        <v>3903</v>
      </c>
      <c r="B4710" s="103" t="s">
        <v>1214</v>
      </c>
      <c r="C4710" s="103" t="s">
        <v>1225</v>
      </c>
      <c r="D4710" s="102" t="s">
        <v>196</v>
      </c>
      <c r="E4710" s="102" t="s">
        <v>275</v>
      </c>
      <c r="F4710" s="102" t="s">
        <v>6374</v>
      </c>
      <c r="H4710" s="102">
        <v>45528</v>
      </c>
      <c r="I4710" s="102" t="s">
        <v>295</v>
      </c>
      <c r="J4710" s="102" t="s">
        <v>1</v>
      </c>
      <c r="K4710" s="102" t="s">
        <v>291</v>
      </c>
      <c r="L4710" s="102" t="s">
        <v>294</v>
      </c>
      <c r="M4710" s="102" t="s">
        <v>1074</v>
      </c>
      <c r="N4710" s="102">
        <v>6</v>
      </c>
      <c r="O4710" s="102" t="s">
        <v>1075</v>
      </c>
    </row>
    <row r="4711" spans="1:15" x14ac:dyDescent="0.25">
      <c r="A4711" s="102" t="s">
        <v>6830</v>
      </c>
      <c r="B4711" s="103" t="s">
        <v>1652</v>
      </c>
      <c r="C4711" s="103" t="s">
        <v>1118</v>
      </c>
      <c r="D4711" s="102" t="s">
        <v>318</v>
      </c>
      <c r="E4711" s="102" t="s">
        <v>275</v>
      </c>
      <c r="F4711" s="102" t="s">
        <v>8962</v>
      </c>
      <c r="H4711" s="102">
        <v>45528</v>
      </c>
      <c r="I4711" s="102" t="s">
        <v>295</v>
      </c>
      <c r="J4711" s="102" t="s">
        <v>1</v>
      </c>
      <c r="K4711" s="102" t="s">
        <v>291</v>
      </c>
      <c r="L4711" s="102" t="s">
        <v>294</v>
      </c>
      <c r="M4711" s="102" t="s">
        <v>1074</v>
      </c>
      <c r="N4711" s="102">
        <v>6</v>
      </c>
      <c r="O4711" s="102" t="s">
        <v>1075</v>
      </c>
    </row>
    <row r="4712" spans="1:15" x14ac:dyDescent="0.25">
      <c r="A4712" s="102" t="s">
        <v>6832</v>
      </c>
      <c r="B4712" s="103" t="s">
        <v>1208</v>
      </c>
      <c r="C4712" s="103" t="s">
        <v>274</v>
      </c>
      <c r="D4712" s="102" t="s">
        <v>152</v>
      </c>
      <c r="E4712" s="102" t="s">
        <v>275</v>
      </c>
      <c r="F4712" s="102" t="s">
        <v>8963</v>
      </c>
      <c r="H4712" s="102">
        <v>45528</v>
      </c>
      <c r="I4712" s="102" t="s">
        <v>295</v>
      </c>
      <c r="J4712" s="102" t="s">
        <v>1</v>
      </c>
      <c r="K4712" s="102" t="s">
        <v>291</v>
      </c>
      <c r="L4712" s="102" t="s">
        <v>294</v>
      </c>
      <c r="M4712" s="102" t="s">
        <v>1074</v>
      </c>
      <c r="N4712" s="102">
        <v>6</v>
      </c>
      <c r="O4712" s="102" t="s">
        <v>1075</v>
      </c>
    </row>
    <row r="4713" spans="1:15" x14ac:dyDescent="0.25">
      <c r="A4713" s="102" t="s">
        <v>6834</v>
      </c>
      <c r="B4713" s="103" t="s">
        <v>4527</v>
      </c>
      <c r="C4713" s="103" t="s">
        <v>277</v>
      </c>
      <c r="D4713" s="102" t="s">
        <v>570</v>
      </c>
      <c r="E4713" s="102" t="s">
        <v>275</v>
      </c>
      <c r="F4713" s="102" t="s">
        <v>8964</v>
      </c>
      <c r="H4713" s="102">
        <v>45528</v>
      </c>
      <c r="I4713" s="102" t="s">
        <v>295</v>
      </c>
      <c r="J4713" s="102" t="s">
        <v>1</v>
      </c>
      <c r="K4713" s="102" t="s">
        <v>291</v>
      </c>
      <c r="L4713" s="102" t="s">
        <v>294</v>
      </c>
      <c r="M4713" s="102" t="s">
        <v>1074</v>
      </c>
      <c r="N4713" s="102">
        <v>6</v>
      </c>
      <c r="O4713" s="102" t="s">
        <v>1075</v>
      </c>
    </row>
    <row r="4714" spans="1:15" x14ac:dyDescent="0.25">
      <c r="A4714" s="102" t="s">
        <v>6836</v>
      </c>
      <c r="B4714" s="103" t="s">
        <v>1242</v>
      </c>
      <c r="C4714" s="103" t="s">
        <v>277</v>
      </c>
      <c r="D4714" s="102" t="s">
        <v>451</v>
      </c>
      <c r="E4714" s="102" t="s">
        <v>275</v>
      </c>
      <c r="F4714" s="102" t="s">
        <v>8965</v>
      </c>
      <c r="H4714" s="102">
        <v>45528</v>
      </c>
      <c r="I4714" s="102" t="s">
        <v>295</v>
      </c>
      <c r="J4714" s="102" t="s">
        <v>1</v>
      </c>
      <c r="K4714" s="102" t="s">
        <v>291</v>
      </c>
      <c r="L4714" s="102" t="s">
        <v>294</v>
      </c>
      <c r="M4714" s="102" t="s">
        <v>1074</v>
      </c>
      <c r="N4714" s="102">
        <v>6</v>
      </c>
      <c r="O4714" s="102" t="s">
        <v>1075</v>
      </c>
    </row>
    <row r="4715" spans="1:15" x14ac:dyDescent="0.25">
      <c r="A4715" s="102" t="s">
        <v>8966</v>
      </c>
      <c r="B4715" s="103" t="s">
        <v>1315</v>
      </c>
      <c r="C4715" s="103" t="s">
        <v>277</v>
      </c>
      <c r="D4715" s="102" t="s">
        <v>451</v>
      </c>
      <c r="E4715" s="102" t="s">
        <v>275</v>
      </c>
      <c r="F4715" s="102" t="s">
        <v>8967</v>
      </c>
      <c r="H4715" s="102">
        <v>45528</v>
      </c>
      <c r="I4715" s="102" t="s">
        <v>295</v>
      </c>
      <c r="J4715" s="102" t="s">
        <v>1</v>
      </c>
      <c r="K4715" s="102" t="s">
        <v>291</v>
      </c>
      <c r="L4715" s="102" t="s">
        <v>294</v>
      </c>
      <c r="M4715" s="102" t="s">
        <v>1074</v>
      </c>
      <c r="N4715" s="102">
        <v>6</v>
      </c>
      <c r="O4715" s="102" t="s">
        <v>1075</v>
      </c>
    </row>
    <row r="4716" spans="1:15" x14ac:dyDescent="0.25">
      <c r="A4716" s="102" t="s">
        <v>6838</v>
      </c>
      <c r="B4716" s="103" t="s">
        <v>2228</v>
      </c>
      <c r="C4716" s="103" t="s">
        <v>277</v>
      </c>
      <c r="D4716" s="102" t="s">
        <v>570</v>
      </c>
      <c r="E4716" s="102" t="s">
        <v>275</v>
      </c>
      <c r="F4716" s="102" t="s">
        <v>8968</v>
      </c>
      <c r="H4716" s="102">
        <v>45528</v>
      </c>
      <c r="I4716" s="102" t="s">
        <v>295</v>
      </c>
      <c r="J4716" s="102" t="s">
        <v>1</v>
      </c>
      <c r="K4716" s="102" t="s">
        <v>291</v>
      </c>
      <c r="L4716" s="102" t="s">
        <v>294</v>
      </c>
      <c r="M4716" s="102" t="s">
        <v>1074</v>
      </c>
      <c r="N4716" s="102">
        <v>6</v>
      </c>
      <c r="O4716" s="102" t="s">
        <v>1075</v>
      </c>
    </row>
    <row r="4717" spans="1:15" x14ac:dyDescent="0.25">
      <c r="A4717" s="102" t="s">
        <v>6840</v>
      </c>
      <c r="B4717" s="103" t="s">
        <v>1078</v>
      </c>
      <c r="C4717" s="103" t="s">
        <v>274</v>
      </c>
      <c r="D4717" s="102" t="s">
        <v>570</v>
      </c>
      <c r="E4717" s="102" t="s">
        <v>275</v>
      </c>
      <c r="F4717" s="102" t="s">
        <v>8969</v>
      </c>
      <c r="H4717" s="102">
        <v>45528</v>
      </c>
      <c r="I4717" s="102" t="s">
        <v>295</v>
      </c>
      <c r="J4717" s="102" t="s">
        <v>1</v>
      </c>
      <c r="K4717" s="102" t="s">
        <v>291</v>
      </c>
      <c r="L4717" s="102" t="s">
        <v>294</v>
      </c>
      <c r="M4717" s="102" t="s">
        <v>1074</v>
      </c>
      <c r="N4717" s="102">
        <v>6</v>
      </c>
      <c r="O4717" s="102" t="s">
        <v>1075</v>
      </c>
    </row>
    <row r="4718" spans="1:15" x14ac:dyDescent="0.25">
      <c r="A4718" s="102" t="s">
        <v>6842</v>
      </c>
      <c r="B4718" s="103" t="s">
        <v>1916</v>
      </c>
      <c r="C4718" s="103" t="s">
        <v>274</v>
      </c>
      <c r="D4718" s="102" t="s">
        <v>318</v>
      </c>
      <c r="E4718" s="102" t="s">
        <v>275</v>
      </c>
      <c r="F4718" s="102" t="s">
        <v>8970</v>
      </c>
      <c r="H4718" s="102">
        <v>45528</v>
      </c>
      <c r="I4718" s="102" t="s">
        <v>295</v>
      </c>
      <c r="J4718" s="102" t="s">
        <v>1</v>
      </c>
      <c r="K4718" s="102" t="s">
        <v>291</v>
      </c>
      <c r="L4718" s="102" t="s">
        <v>294</v>
      </c>
      <c r="M4718" s="102" t="s">
        <v>1074</v>
      </c>
      <c r="N4718" s="102">
        <v>6</v>
      </c>
      <c r="O4718" s="102" t="s">
        <v>1075</v>
      </c>
    </row>
    <row r="4719" spans="1:15" x14ac:dyDescent="0.25">
      <c r="A4719" s="102" t="s">
        <v>2931</v>
      </c>
      <c r="B4719" s="103" t="s">
        <v>3629</v>
      </c>
      <c r="C4719" s="103" t="s">
        <v>277</v>
      </c>
      <c r="D4719" s="102" t="s">
        <v>136</v>
      </c>
      <c r="E4719" s="102" t="s">
        <v>275</v>
      </c>
      <c r="F4719" s="102" t="s">
        <v>8971</v>
      </c>
      <c r="H4719" s="102">
        <v>45528</v>
      </c>
      <c r="I4719" s="102" t="s">
        <v>295</v>
      </c>
      <c r="J4719" s="102" t="s">
        <v>1</v>
      </c>
      <c r="K4719" s="102" t="s">
        <v>291</v>
      </c>
      <c r="L4719" s="102" t="s">
        <v>294</v>
      </c>
      <c r="M4719" s="102" t="s">
        <v>1074</v>
      </c>
      <c r="N4719" s="102">
        <v>6</v>
      </c>
      <c r="O4719" s="102" t="s">
        <v>1075</v>
      </c>
    </row>
    <row r="4720" spans="1:15" x14ac:dyDescent="0.25">
      <c r="A4720" s="102" t="s">
        <v>3301</v>
      </c>
      <c r="B4720" s="103" t="s">
        <v>1248</v>
      </c>
      <c r="C4720" s="103" t="s">
        <v>277</v>
      </c>
      <c r="D4720" s="102" t="s">
        <v>451</v>
      </c>
      <c r="E4720" s="102" t="s">
        <v>275</v>
      </c>
      <c r="F4720" s="102" t="s">
        <v>8972</v>
      </c>
      <c r="H4720" s="102">
        <v>45528</v>
      </c>
      <c r="I4720" s="102" t="s">
        <v>295</v>
      </c>
      <c r="J4720" s="102" t="s">
        <v>1</v>
      </c>
      <c r="K4720" s="102" t="s">
        <v>291</v>
      </c>
      <c r="L4720" s="102" t="s">
        <v>294</v>
      </c>
      <c r="M4720" s="102" t="s">
        <v>1074</v>
      </c>
      <c r="N4720" s="102">
        <v>6</v>
      </c>
      <c r="O4720" s="102" t="s">
        <v>1075</v>
      </c>
    </row>
    <row r="4721" spans="1:15" x14ac:dyDescent="0.25">
      <c r="A4721" s="102" t="s">
        <v>6850</v>
      </c>
      <c r="B4721" s="103" t="s">
        <v>4593</v>
      </c>
      <c r="C4721" s="103" t="s">
        <v>277</v>
      </c>
      <c r="D4721" s="102" t="s">
        <v>451</v>
      </c>
      <c r="E4721" s="102" t="s">
        <v>275</v>
      </c>
      <c r="F4721" s="102" t="s">
        <v>8973</v>
      </c>
      <c r="H4721" s="102">
        <v>45528</v>
      </c>
      <c r="I4721" s="102" t="s">
        <v>295</v>
      </c>
      <c r="J4721" s="102" t="s">
        <v>1</v>
      </c>
      <c r="K4721" s="102" t="s">
        <v>291</v>
      </c>
      <c r="L4721" s="102" t="s">
        <v>294</v>
      </c>
      <c r="M4721" s="102" t="s">
        <v>1074</v>
      </c>
      <c r="N4721" s="102">
        <v>6</v>
      </c>
      <c r="O4721" s="102" t="s">
        <v>1075</v>
      </c>
    </row>
    <row r="4722" spans="1:15" x14ac:dyDescent="0.25">
      <c r="A4722" s="102" t="s">
        <v>6852</v>
      </c>
      <c r="B4722" s="103" t="s">
        <v>1690</v>
      </c>
      <c r="C4722" s="103" t="s">
        <v>1118</v>
      </c>
      <c r="D4722" s="102" t="s">
        <v>570</v>
      </c>
      <c r="E4722" s="102" t="s">
        <v>275</v>
      </c>
      <c r="F4722" s="102" t="s">
        <v>8974</v>
      </c>
      <c r="H4722" s="102">
        <v>45528</v>
      </c>
      <c r="I4722" s="102" t="s">
        <v>295</v>
      </c>
      <c r="J4722" s="102" t="s">
        <v>1</v>
      </c>
      <c r="K4722" s="102" t="s">
        <v>291</v>
      </c>
      <c r="L4722" s="102" t="s">
        <v>294</v>
      </c>
      <c r="M4722" s="102" t="s">
        <v>1074</v>
      </c>
      <c r="N4722" s="102">
        <v>6</v>
      </c>
      <c r="O4722" s="102" t="s">
        <v>1075</v>
      </c>
    </row>
    <row r="4723" spans="1:15" x14ac:dyDescent="0.25">
      <c r="A4723" s="102" t="s">
        <v>6854</v>
      </c>
      <c r="B4723" s="103" t="s">
        <v>1233</v>
      </c>
      <c r="C4723" s="103" t="s">
        <v>274</v>
      </c>
      <c r="D4723" s="102" t="s">
        <v>451</v>
      </c>
      <c r="E4723" s="102" t="s">
        <v>275</v>
      </c>
      <c r="F4723" s="102" t="s">
        <v>8975</v>
      </c>
      <c r="H4723" s="102">
        <v>45528</v>
      </c>
      <c r="I4723" s="102" t="s">
        <v>295</v>
      </c>
      <c r="J4723" s="102" t="s">
        <v>1</v>
      </c>
      <c r="K4723" s="102" t="s">
        <v>291</v>
      </c>
      <c r="L4723" s="102" t="s">
        <v>294</v>
      </c>
      <c r="M4723" s="102" t="s">
        <v>1074</v>
      </c>
      <c r="N4723" s="102">
        <v>6</v>
      </c>
      <c r="O4723" s="102" t="s">
        <v>1075</v>
      </c>
    </row>
    <row r="4724" spans="1:15" x14ac:dyDescent="0.25">
      <c r="A4724" s="102" t="s">
        <v>6856</v>
      </c>
      <c r="B4724" s="103" t="s">
        <v>2198</v>
      </c>
      <c r="C4724" s="103" t="s">
        <v>277</v>
      </c>
      <c r="D4724" s="102" t="s">
        <v>451</v>
      </c>
      <c r="E4724" s="102" t="s">
        <v>275</v>
      </c>
      <c r="F4724" s="102" t="s">
        <v>8976</v>
      </c>
      <c r="H4724" s="102">
        <v>45528</v>
      </c>
      <c r="I4724" s="102" t="s">
        <v>295</v>
      </c>
      <c r="J4724" s="102" t="s">
        <v>1</v>
      </c>
      <c r="K4724" s="102" t="s">
        <v>291</v>
      </c>
      <c r="L4724" s="102" t="s">
        <v>294</v>
      </c>
      <c r="M4724" s="102" t="s">
        <v>1074</v>
      </c>
      <c r="N4724" s="102">
        <v>6</v>
      </c>
      <c r="O4724" s="102" t="s">
        <v>1075</v>
      </c>
    </row>
    <row r="4725" spans="1:15" x14ac:dyDescent="0.25">
      <c r="A4725" s="102" t="s">
        <v>6858</v>
      </c>
      <c r="B4725" s="103" t="s">
        <v>6859</v>
      </c>
      <c r="C4725" s="103" t="s">
        <v>1118</v>
      </c>
      <c r="D4725" s="102" t="s">
        <v>570</v>
      </c>
      <c r="E4725" s="102" t="s">
        <v>275</v>
      </c>
      <c r="F4725" s="102" t="s">
        <v>8977</v>
      </c>
      <c r="H4725" s="102">
        <v>45528</v>
      </c>
      <c r="I4725" s="102" t="s">
        <v>295</v>
      </c>
      <c r="J4725" s="102" t="s">
        <v>1</v>
      </c>
      <c r="K4725" s="102" t="s">
        <v>291</v>
      </c>
      <c r="L4725" s="102" t="s">
        <v>294</v>
      </c>
      <c r="M4725" s="102" t="s">
        <v>1074</v>
      </c>
      <c r="N4725" s="102">
        <v>6</v>
      </c>
      <c r="O4725" s="102" t="s">
        <v>1075</v>
      </c>
    </row>
    <row r="4726" spans="1:15" x14ac:dyDescent="0.25">
      <c r="A4726" s="102" t="s">
        <v>6861</v>
      </c>
      <c r="B4726" s="103" t="s">
        <v>1091</v>
      </c>
      <c r="C4726" s="103" t="s">
        <v>277</v>
      </c>
      <c r="D4726" s="102" t="s">
        <v>136</v>
      </c>
      <c r="E4726" s="102" t="s">
        <v>275</v>
      </c>
      <c r="F4726" s="102" t="s">
        <v>8978</v>
      </c>
      <c r="H4726" s="102">
        <v>45528</v>
      </c>
      <c r="I4726" s="102" t="s">
        <v>295</v>
      </c>
      <c r="J4726" s="102" t="s">
        <v>1</v>
      </c>
      <c r="K4726" s="102" t="s">
        <v>291</v>
      </c>
      <c r="L4726" s="102" t="s">
        <v>294</v>
      </c>
      <c r="M4726" s="102" t="s">
        <v>1074</v>
      </c>
      <c r="N4726" s="102">
        <v>6</v>
      </c>
      <c r="O4726" s="102" t="s">
        <v>1075</v>
      </c>
    </row>
    <row r="4727" spans="1:15" x14ac:dyDescent="0.25">
      <c r="A4727" s="102" t="s">
        <v>6863</v>
      </c>
      <c r="B4727" s="103" t="s">
        <v>3498</v>
      </c>
      <c r="C4727" s="103" t="s">
        <v>1118</v>
      </c>
      <c r="D4727" s="102" t="s">
        <v>152</v>
      </c>
      <c r="E4727" s="102" t="s">
        <v>275</v>
      </c>
      <c r="F4727" s="102" t="s">
        <v>8979</v>
      </c>
      <c r="H4727" s="102">
        <v>45528</v>
      </c>
      <c r="I4727" s="102" t="s">
        <v>295</v>
      </c>
      <c r="J4727" s="102" t="s">
        <v>1</v>
      </c>
      <c r="K4727" s="102" t="s">
        <v>291</v>
      </c>
      <c r="L4727" s="102" t="s">
        <v>294</v>
      </c>
      <c r="M4727" s="102" t="s">
        <v>1074</v>
      </c>
      <c r="N4727" s="102">
        <v>6</v>
      </c>
      <c r="O4727" s="102" t="s">
        <v>1075</v>
      </c>
    </row>
    <row r="4728" spans="1:15" x14ac:dyDescent="0.25">
      <c r="A4728" s="102" t="s">
        <v>6865</v>
      </c>
      <c r="B4728" s="103" t="s">
        <v>1132</v>
      </c>
      <c r="C4728" s="103" t="s">
        <v>274</v>
      </c>
      <c r="D4728" s="102" t="s">
        <v>570</v>
      </c>
      <c r="E4728" s="102" t="s">
        <v>275</v>
      </c>
      <c r="F4728" s="102" t="s">
        <v>8980</v>
      </c>
      <c r="H4728" s="102">
        <v>45528</v>
      </c>
      <c r="I4728" s="102" t="s">
        <v>295</v>
      </c>
      <c r="J4728" s="102" t="s">
        <v>1</v>
      </c>
      <c r="K4728" s="102" t="s">
        <v>291</v>
      </c>
      <c r="L4728" s="102" t="s">
        <v>294</v>
      </c>
      <c r="M4728" s="102" t="s">
        <v>1074</v>
      </c>
      <c r="N4728" s="102">
        <v>6</v>
      </c>
      <c r="O4728" s="102" t="s">
        <v>1075</v>
      </c>
    </row>
    <row r="4729" spans="1:15" x14ac:dyDescent="0.25">
      <c r="A4729" s="102" t="s">
        <v>2644</v>
      </c>
      <c r="B4729" s="103" t="s">
        <v>1304</v>
      </c>
      <c r="C4729" s="103" t="s">
        <v>274</v>
      </c>
      <c r="D4729" s="102" t="s">
        <v>570</v>
      </c>
      <c r="E4729" s="102" t="s">
        <v>275</v>
      </c>
      <c r="F4729" s="102" t="s">
        <v>8981</v>
      </c>
      <c r="H4729" s="102">
        <v>45528</v>
      </c>
      <c r="I4729" s="102" t="s">
        <v>295</v>
      </c>
      <c r="J4729" s="102" t="s">
        <v>1</v>
      </c>
      <c r="K4729" s="102" t="s">
        <v>291</v>
      </c>
      <c r="L4729" s="102" t="s">
        <v>294</v>
      </c>
      <c r="M4729" s="102" t="s">
        <v>1074</v>
      </c>
      <c r="N4729" s="102">
        <v>6</v>
      </c>
      <c r="O4729" s="102" t="s">
        <v>1075</v>
      </c>
    </row>
    <row r="4730" spans="1:15" x14ac:dyDescent="0.25">
      <c r="A4730" s="102" t="s">
        <v>2644</v>
      </c>
      <c r="B4730" s="103" t="s">
        <v>1091</v>
      </c>
      <c r="C4730" s="103" t="s">
        <v>1082</v>
      </c>
      <c r="D4730" s="102" t="s">
        <v>570</v>
      </c>
      <c r="E4730" s="102" t="s">
        <v>275</v>
      </c>
      <c r="F4730" s="102" t="s">
        <v>8982</v>
      </c>
      <c r="H4730" s="102">
        <v>45528</v>
      </c>
      <c r="I4730" s="102" t="s">
        <v>295</v>
      </c>
      <c r="J4730" s="102" t="s">
        <v>1</v>
      </c>
      <c r="K4730" s="102" t="s">
        <v>291</v>
      </c>
      <c r="L4730" s="102" t="s">
        <v>294</v>
      </c>
      <c r="M4730" s="102" t="s">
        <v>1082</v>
      </c>
      <c r="N4730" s="102">
        <v>6</v>
      </c>
      <c r="O4730" s="102" t="s">
        <v>1075</v>
      </c>
    </row>
    <row r="4731" spans="1:15" x14ac:dyDescent="0.25">
      <c r="A4731" s="102" t="s">
        <v>2644</v>
      </c>
      <c r="B4731" s="103" t="s">
        <v>2150</v>
      </c>
      <c r="C4731" s="103" t="s">
        <v>1082</v>
      </c>
      <c r="D4731" s="102" t="s">
        <v>570</v>
      </c>
      <c r="E4731" s="102" t="s">
        <v>275</v>
      </c>
      <c r="F4731" s="102" t="s">
        <v>8983</v>
      </c>
      <c r="H4731" s="102">
        <v>45528</v>
      </c>
      <c r="I4731" s="102" t="s">
        <v>295</v>
      </c>
      <c r="J4731" s="102" t="s">
        <v>1</v>
      </c>
      <c r="K4731" s="102" t="s">
        <v>291</v>
      </c>
      <c r="L4731" s="102" t="s">
        <v>294</v>
      </c>
      <c r="M4731" s="102" t="s">
        <v>1082</v>
      </c>
      <c r="N4731" s="102">
        <v>6</v>
      </c>
      <c r="O4731" s="102" t="s">
        <v>1075</v>
      </c>
    </row>
    <row r="4732" spans="1:15" x14ac:dyDescent="0.25">
      <c r="A4732" s="102" t="s">
        <v>6870</v>
      </c>
      <c r="B4732" s="103" t="s">
        <v>3977</v>
      </c>
      <c r="C4732" s="103" t="s">
        <v>1118</v>
      </c>
      <c r="D4732" s="102" t="s">
        <v>318</v>
      </c>
      <c r="E4732" s="102" t="s">
        <v>275</v>
      </c>
      <c r="F4732" s="102" t="s">
        <v>8984</v>
      </c>
      <c r="H4732" s="102">
        <v>45528</v>
      </c>
      <c r="I4732" s="102" t="s">
        <v>295</v>
      </c>
      <c r="J4732" s="102" t="s">
        <v>1</v>
      </c>
      <c r="K4732" s="102" t="s">
        <v>291</v>
      </c>
      <c r="L4732" s="102" t="s">
        <v>294</v>
      </c>
      <c r="M4732" s="102" t="s">
        <v>1074</v>
      </c>
      <c r="N4732" s="102">
        <v>6</v>
      </c>
      <c r="O4732" s="102" t="s">
        <v>1075</v>
      </c>
    </row>
    <row r="4733" spans="1:15" x14ac:dyDescent="0.25">
      <c r="A4733" s="102" t="s">
        <v>6872</v>
      </c>
      <c r="B4733" s="103" t="s">
        <v>4373</v>
      </c>
      <c r="C4733" s="103" t="s">
        <v>277</v>
      </c>
      <c r="D4733" s="102" t="s">
        <v>303</v>
      </c>
      <c r="E4733" s="102" t="s">
        <v>275</v>
      </c>
      <c r="F4733" s="102" t="s">
        <v>8985</v>
      </c>
      <c r="H4733" s="102">
        <v>45528</v>
      </c>
      <c r="I4733" s="102" t="s">
        <v>295</v>
      </c>
      <c r="J4733" s="102" t="s">
        <v>1</v>
      </c>
      <c r="K4733" s="102" t="s">
        <v>291</v>
      </c>
      <c r="L4733" s="102" t="s">
        <v>294</v>
      </c>
      <c r="M4733" s="102" t="s">
        <v>1074</v>
      </c>
      <c r="N4733" s="102">
        <v>6</v>
      </c>
      <c r="O4733" s="102" t="s">
        <v>1075</v>
      </c>
    </row>
    <row r="4734" spans="1:15" x14ac:dyDescent="0.25">
      <c r="A4734" s="102" t="s">
        <v>2121</v>
      </c>
      <c r="B4734" s="103" t="s">
        <v>2789</v>
      </c>
      <c r="C4734" s="103" t="s">
        <v>1118</v>
      </c>
      <c r="D4734" s="102" t="s">
        <v>570</v>
      </c>
      <c r="E4734" s="102" t="s">
        <v>275</v>
      </c>
      <c r="F4734" s="102" t="s">
        <v>8986</v>
      </c>
      <c r="H4734" s="102">
        <v>45528</v>
      </c>
      <c r="I4734" s="102" t="s">
        <v>295</v>
      </c>
      <c r="J4734" s="102" t="s">
        <v>1</v>
      </c>
      <c r="K4734" s="102" t="s">
        <v>291</v>
      </c>
      <c r="L4734" s="102" t="s">
        <v>294</v>
      </c>
      <c r="M4734" s="102" t="s">
        <v>1074</v>
      </c>
      <c r="N4734" s="102">
        <v>6</v>
      </c>
      <c r="O4734" s="102" t="s">
        <v>1075</v>
      </c>
    </row>
    <row r="4735" spans="1:15" x14ac:dyDescent="0.25">
      <c r="A4735" s="102" t="s">
        <v>6875</v>
      </c>
      <c r="B4735" s="103" t="s">
        <v>2578</v>
      </c>
      <c r="C4735" s="103" t="s">
        <v>274</v>
      </c>
      <c r="D4735" s="102" t="s">
        <v>570</v>
      </c>
      <c r="E4735" s="102" t="s">
        <v>275</v>
      </c>
      <c r="F4735" s="102" t="s">
        <v>8987</v>
      </c>
      <c r="H4735" s="102">
        <v>45528</v>
      </c>
      <c r="I4735" s="102" t="s">
        <v>295</v>
      </c>
      <c r="J4735" s="102" t="s">
        <v>1</v>
      </c>
      <c r="K4735" s="102" t="s">
        <v>291</v>
      </c>
      <c r="L4735" s="102" t="s">
        <v>294</v>
      </c>
      <c r="M4735" s="102" t="s">
        <v>1074</v>
      </c>
      <c r="N4735" s="102">
        <v>6</v>
      </c>
      <c r="O4735" s="102" t="s">
        <v>1075</v>
      </c>
    </row>
    <row r="4736" spans="1:15" x14ac:dyDescent="0.25">
      <c r="A4736" s="102" t="s">
        <v>6877</v>
      </c>
      <c r="B4736" s="103" t="s">
        <v>6878</v>
      </c>
      <c r="C4736" s="103" t="s">
        <v>274</v>
      </c>
      <c r="D4736" s="102" t="s">
        <v>136</v>
      </c>
      <c r="E4736" s="102" t="s">
        <v>275</v>
      </c>
      <c r="F4736" s="102" t="s">
        <v>8988</v>
      </c>
      <c r="H4736" s="102">
        <v>45528</v>
      </c>
      <c r="I4736" s="102" t="s">
        <v>295</v>
      </c>
      <c r="J4736" s="102" t="s">
        <v>1</v>
      </c>
      <c r="K4736" s="102" t="s">
        <v>291</v>
      </c>
      <c r="L4736" s="102" t="s">
        <v>294</v>
      </c>
      <c r="M4736" s="102" t="s">
        <v>1074</v>
      </c>
      <c r="N4736" s="102">
        <v>6</v>
      </c>
      <c r="O4736" s="102" t="s">
        <v>1075</v>
      </c>
    </row>
    <row r="4737" spans="1:15" x14ac:dyDescent="0.25">
      <c r="A4737" s="102" t="s">
        <v>6880</v>
      </c>
      <c r="B4737" s="103" t="s">
        <v>1675</v>
      </c>
      <c r="C4737" s="103" t="s">
        <v>277</v>
      </c>
      <c r="D4737" s="102" t="s">
        <v>136</v>
      </c>
      <c r="E4737" s="102" t="s">
        <v>275</v>
      </c>
      <c r="F4737" s="102" t="s">
        <v>8989</v>
      </c>
      <c r="H4737" s="102">
        <v>45528</v>
      </c>
      <c r="I4737" s="102" t="s">
        <v>295</v>
      </c>
      <c r="J4737" s="102" t="s">
        <v>1</v>
      </c>
      <c r="K4737" s="102" t="s">
        <v>291</v>
      </c>
      <c r="L4737" s="102" t="s">
        <v>294</v>
      </c>
      <c r="M4737" s="102" t="s">
        <v>1074</v>
      </c>
      <c r="N4737" s="102">
        <v>6</v>
      </c>
      <c r="O4737" s="102" t="s">
        <v>1075</v>
      </c>
    </row>
    <row r="4738" spans="1:15" x14ac:dyDescent="0.25">
      <c r="A4738" s="102" t="s">
        <v>6882</v>
      </c>
      <c r="B4738" s="103" t="s">
        <v>6883</v>
      </c>
      <c r="C4738" s="103" t="s">
        <v>274</v>
      </c>
      <c r="D4738" s="102" t="s">
        <v>136</v>
      </c>
      <c r="E4738" s="102" t="s">
        <v>275</v>
      </c>
      <c r="F4738" s="102" t="s">
        <v>8990</v>
      </c>
      <c r="H4738" s="102">
        <v>45528</v>
      </c>
      <c r="I4738" s="102" t="s">
        <v>295</v>
      </c>
      <c r="J4738" s="102" t="s">
        <v>1</v>
      </c>
      <c r="K4738" s="102" t="s">
        <v>291</v>
      </c>
      <c r="L4738" s="102" t="s">
        <v>294</v>
      </c>
      <c r="M4738" s="102" t="s">
        <v>1074</v>
      </c>
      <c r="N4738" s="102">
        <v>6</v>
      </c>
      <c r="O4738" s="102" t="s">
        <v>1075</v>
      </c>
    </row>
    <row r="4739" spans="1:15" x14ac:dyDescent="0.25">
      <c r="A4739" s="102" t="s">
        <v>6885</v>
      </c>
      <c r="B4739" s="103" t="s">
        <v>6886</v>
      </c>
      <c r="C4739" s="103" t="s">
        <v>274</v>
      </c>
      <c r="D4739" s="102" t="s">
        <v>451</v>
      </c>
      <c r="E4739" s="102" t="s">
        <v>275</v>
      </c>
      <c r="F4739" s="102" t="s">
        <v>8991</v>
      </c>
      <c r="H4739" s="102">
        <v>45528</v>
      </c>
      <c r="I4739" s="102" t="s">
        <v>295</v>
      </c>
      <c r="J4739" s="102" t="s">
        <v>1</v>
      </c>
      <c r="K4739" s="102" t="s">
        <v>291</v>
      </c>
      <c r="L4739" s="102" t="s">
        <v>294</v>
      </c>
      <c r="M4739" s="102" t="s">
        <v>1074</v>
      </c>
      <c r="N4739" s="102">
        <v>6</v>
      </c>
      <c r="O4739" s="102" t="s">
        <v>1075</v>
      </c>
    </row>
    <row r="4740" spans="1:15" x14ac:dyDescent="0.25">
      <c r="A4740" s="102" t="s">
        <v>6888</v>
      </c>
      <c r="B4740" s="103" t="s">
        <v>1775</v>
      </c>
      <c r="C4740" s="103" t="s">
        <v>274</v>
      </c>
      <c r="D4740" s="102" t="s">
        <v>136</v>
      </c>
      <c r="E4740" s="102" t="s">
        <v>275</v>
      </c>
      <c r="F4740" s="102" t="s">
        <v>8992</v>
      </c>
      <c r="H4740" s="102">
        <v>45528</v>
      </c>
      <c r="I4740" s="102" t="s">
        <v>295</v>
      </c>
      <c r="J4740" s="102" t="s">
        <v>1</v>
      </c>
      <c r="K4740" s="102" t="s">
        <v>291</v>
      </c>
      <c r="L4740" s="102" t="s">
        <v>294</v>
      </c>
      <c r="M4740" s="102" t="s">
        <v>1074</v>
      </c>
      <c r="N4740" s="102">
        <v>6</v>
      </c>
      <c r="O4740" s="102" t="s">
        <v>1075</v>
      </c>
    </row>
    <row r="4741" spans="1:15" x14ac:dyDescent="0.25">
      <c r="A4741" s="102" t="s">
        <v>6890</v>
      </c>
      <c r="B4741" s="103" t="s">
        <v>1091</v>
      </c>
      <c r="C4741" s="103" t="s">
        <v>277</v>
      </c>
      <c r="D4741" s="102" t="s">
        <v>136</v>
      </c>
      <c r="E4741" s="102" t="s">
        <v>275</v>
      </c>
      <c r="F4741" s="102" t="s">
        <v>8993</v>
      </c>
      <c r="H4741" s="102">
        <v>45528</v>
      </c>
      <c r="I4741" s="102" t="s">
        <v>295</v>
      </c>
      <c r="J4741" s="102" t="s">
        <v>1</v>
      </c>
      <c r="K4741" s="102" t="s">
        <v>291</v>
      </c>
      <c r="L4741" s="102" t="s">
        <v>294</v>
      </c>
      <c r="M4741" s="102" t="s">
        <v>1074</v>
      </c>
      <c r="N4741" s="102">
        <v>6</v>
      </c>
      <c r="O4741" s="102" t="s">
        <v>1075</v>
      </c>
    </row>
    <row r="4742" spans="1:15" x14ac:dyDescent="0.25">
      <c r="A4742" s="102" t="s">
        <v>6892</v>
      </c>
      <c r="B4742" s="103" t="s">
        <v>2211</v>
      </c>
      <c r="C4742" s="103" t="s">
        <v>274</v>
      </c>
      <c r="D4742" s="102" t="s">
        <v>451</v>
      </c>
      <c r="E4742" s="102" t="s">
        <v>275</v>
      </c>
      <c r="F4742" s="102" t="s">
        <v>8994</v>
      </c>
      <c r="H4742" s="102">
        <v>45528</v>
      </c>
      <c r="I4742" s="102" t="s">
        <v>295</v>
      </c>
      <c r="J4742" s="102" t="s">
        <v>1</v>
      </c>
      <c r="K4742" s="102" t="s">
        <v>291</v>
      </c>
      <c r="L4742" s="102" t="s">
        <v>294</v>
      </c>
      <c r="M4742" s="102" t="s">
        <v>1074</v>
      </c>
      <c r="N4742" s="102">
        <v>6</v>
      </c>
      <c r="O4742" s="102" t="s">
        <v>1075</v>
      </c>
    </row>
    <row r="4743" spans="1:15" x14ac:dyDescent="0.25">
      <c r="A4743" s="102" t="s">
        <v>3979</v>
      </c>
      <c r="B4743" s="103" t="s">
        <v>1214</v>
      </c>
      <c r="C4743" s="103" t="s">
        <v>1225</v>
      </c>
      <c r="D4743" s="102" t="s">
        <v>196</v>
      </c>
      <c r="E4743" s="102" t="s">
        <v>275</v>
      </c>
      <c r="F4743" s="102" t="s">
        <v>8995</v>
      </c>
      <c r="H4743" s="102">
        <v>45528</v>
      </c>
      <c r="I4743" s="102" t="s">
        <v>295</v>
      </c>
      <c r="J4743" s="102" t="s">
        <v>1</v>
      </c>
      <c r="K4743" s="102" t="s">
        <v>291</v>
      </c>
      <c r="L4743" s="102" t="s">
        <v>294</v>
      </c>
      <c r="M4743" s="102" t="s">
        <v>1074</v>
      </c>
      <c r="N4743" s="102">
        <v>6</v>
      </c>
      <c r="O4743" s="102" t="s">
        <v>1075</v>
      </c>
    </row>
    <row r="4744" spans="1:15" x14ac:dyDescent="0.25">
      <c r="A4744" s="102" t="s">
        <v>3979</v>
      </c>
      <c r="B4744" s="103" t="s">
        <v>1078</v>
      </c>
      <c r="C4744" s="103" t="s">
        <v>1077</v>
      </c>
      <c r="D4744" s="102" t="s">
        <v>196</v>
      </c>
      <c r="E4744" s="102" t="s">
        <v>275</v>
      </c>
      <c r="F4744" s="102" t="s">
        <v>8996</v>
      </c>
      <c r="H4744" s="102">
        <v>45528</v>
      </c>
      <c r="I4744" s="102" t="s">
        <v>295</v>
      </c>
      <c r="J4744" s="102" t="s">
        <v>1</v>
      </c>
      <c r="K4744" s="102" t="s">
        <v>291</v>
      </c>
      <c r="L4744" s="102" t="s">
        <v>294</v>
      </c>
      <c r="M4744" s="102" t="s">
        <v>1074</v>
      </c>
      <c r="N4744" s="102">
        <v>6</v>
      </c>
      <c r="O4744" s="102" t="s">
        <v>1075</v>
      </c>
    </row>
    <row r="4745" spans="1:15" x14ac:dyDescent="0.25">
      <c r="A4745" s="102" t="s">
        <v>3979</v>
      </c>
      <c r="B4745" s="103" t="s">
        <v>2211</v>
      </c>
      <c r="C4745" s="103" t="s">
        <v>1081</v>
      </c>
      <c r="D4745" s="102" t="s">
        <v>196</v>
      </c>
      <c r="E4745" s="102" t="s">
        <v>275</v>
      </c>
      <c r="F4745" s="102" t="s">
        <v>8997</v>
      </c>
      <c r="H4745" s="102">
        <v>45528</v>
      </c>
      <c r="I4745" s="102" t="s">
        <v>295</v>
      </c>
      <c r="J4745" s="102" t="s">
        <v>1</v>
      </c>
      <c r="K4745" s="102" t="s">
        <v>291</v>
      </c>
      <c r="L4745" s="102" t="s">
        <v>294</v>
      </c>
      <c r="M4745" s="102" t="s">
        <v>1082</v>
      </c>
      <c r="N4745" s="102">
        <v>6</v>
      </c>
      <c r="O4745" s="102" t="s">
        <v>1075</v>
      </c>
    </row>
    <row r="4746" spans="1:15" x14ac:dyDescent="0.25">
      <c r="A4746" s="102" t="s">
        <v>6894</v>
      </c>
      <c r="B4746" s="103" t="s">
        <v>6895</v>
      </c>
      <c r="C4746" s="103" t="s">
        <v>277</v>
      </c>
      <c r="D4746" s="102" t="s">
        <v>451</v>
      </c>
      <c r="E4746" s="102" t="s">
        <v>275</v>
      </c>
      <c r="F4746" s="102" t="s">
        <v>8998</v>
      </c>
      <c r="H4746" s="102">
        <v>45528</v>
      </c>
      <c r="I4746" s="102" t="s">
        <v>295</v>
      </c>
      <c r="J4746" s="102" t="s">
        <v>1</v>
      </c>
      <c r="K4746" s="102" t="s">
        <v>291</v>
      </c>
      <c r="L4746" s="102" t="s">
        <v>294</v>
      </c>
      <c r="M4746" s="102" t="s">
        <v>1074</v>
      </c>
      <c r="N4746" s="102">
        <v>6</v>
      </c>
      <c r="O4746" s="102" t="s">
        <v>1075</v>
      </c>
    </row>
    <row r="4747" spans="1:15" x14ac:dyDescent="0.25">
      <c r="A4747" s="102" t="s">
        <v>4507</v>
      </c>
      <c r="B4747" s="103" t="s">
        <v>1244</v>
      </c>
      <c r="C4747" s="103" t="s">
        <v>277</v>
      </c>
      <c r="D4747" s="102" t="s">
        <v>303</v>
      </c>
      <c r="E4747" s="102" t="s">
        <v>275</v>
      </c>
      <c r="F4747" s="102" t="s">
        <v>8999</v>
      </c>
      <c r="H4747" s="102">
        <v>45528</v>
      </c>
      <c r="I4747" s="102" t="s">
        <v>295</v>
      </c>
      <c r="J4747" s="102" t="s">
        <v>1</v>
      </c>
      <c r="K4747" s="102" t="s">
        <v>291</v>
      </c>
      <c r="L4747" s="102" t="s">
        <v>294</v>
      </c>
      <c r="M4747" s="102" t="s">
        <v>1074</v>
      </c>
      <c r="N4747" s="102">
        <v>6</v>
      </c>
      <c r="O4747" s="102" t="s">
        <v>1075</v>
      </c>
    </row>
    <row r="4748" spans="1:15" x14ac:dyDescent="0.25">
      <c r="A4748" s="102" t="s">
        <v>6898</v>
      </c>
      <c r="B4748" s="103" t="s">
        <v>2214</v>
      </c>
      <c r="C4748" s="103" t="s">
        <v>277</v>
      </c>
      <c r="D4748" s="102" t="s">
        <v>136</v>
      </c>
      <c r="E4748" s="102" t="s">
        <v>275</v>
      </c>
      <c r="F4748" s="102" t="s">
        <v>9000</v>
      </c>
      <c r="H4748" s="102">
        <v>45528</v>
      </c>
      <c r="I4748" s="102" t="s">
        <v>295</v>
      </c>
      <c r="J4748" s="102" t="s">
        <v>1</v>
      </c>
      <c r="K4748" s="102" t="s">
        <v>291</v>
      </c>
      <c r="L4748" s="102" t="s">
        <v>294</v>
      </c>
      <c r="M4748" s="102" t="s">
        <v>1074</v>
      </c>
      <c r="N4748" s="102">
        <v>6</v>
      </c>
      <c r="O4748" s="102" t="s">
        <v>1075</v>
      </c>
    </row>
    <row r="4749" spans="1:15" x14ac:dyDescent="0.25">
      <c r="A4749" s="102" t="s">
        <v>6900</v>
      </c>
      <c r="B4749" s="103" t="s">
        <v>1448</v>
      </c>
      <c r="C4749" s="103" t="s">
        <v>277</v>
      </c>
      <c r="D4749" s="102" t="s">
        <v>451</v>
      </c>
      <c r="E4749" s="102" t="s">
        <v>275</v>
      </c>
      <c r="F4749" s="102" t="s">
        <v>9001</v>
      </c>
      <c r="H4749" s="102">
        <v>45528</v>
      </c>
      <c r="I4749" s="102" t="s">
        <v>295</v>
      </c>
      <c r="J4749" s="102" t="s">
        <v>1</v>
      </c>
      <c r="K4749" s="102" t="s">
        <v>291</v>
      </c>
      <c r="L4749" s="102" t="s">
        <v>294</v>
      </c>
      <c r="M4749" s="102" t="s">
        <v>1074</v>
      </c>
      <c r="N4749" s="102">
        <v>6</v>
      </c>
      <c r="O4749" s="102" t="s">
        <v>1075</v>
      </c>
    </row>
    <row r="4750" spans="1:15" x14ac:dyDescent="0.25">
      <c r="A4750" s="102" t="s">
        <v>6902</v>
      </c>
      <c r="B4750" s="103" t="s">
        <v>2114</v>
      </c>
      <c r="C4750" s="103" t="s">
        <v>277</v>
      </c>
      <c r="D4750" s="102" t="s">
        <v>136</v>
      </c>
      <c r="E4750" s="102" t="s">
        <v>275</v>
      </c>
      <c r="F4750" s="102" t="s">
        <v>9002</v>
      </c>
      <c r="H4750" s="102">
        <v>45528</v>
      </c>
      <c r="I4750" s="102" t="s">
        <v>295</v>
      </c>
      <c r="J4750" s="102" t="s">
        <v>1</v>
      </c>
      <c r="K4750" s="102" t="s">
        <v>291</v>
      </c>
      <c r="L4750" s="102" t="s">
        <v>294</v>
      </c>
      <c r="M4750" s="102" t="s">
        <v>1074</v>
      </c>
      <c r="N4750" s="102">
        <v>6</v>
      </c>
      <c r="O4750" s="102" t="s">
        <v>1075</v>
      </c>
    </row>
    <row r="4751" spans="1:15" x14ac:dyDescent="0.25">
      <c r="A4751" s="102" t="s">
        <v>6904</v>
      </c>
      <c r="B4751" s="103" t="s">
        <v>1487</v>
      </c>
      <c r="C4751" s="103" t="s">
        <v>277</v>
      </c>
      <c r="D4751" s="102" t="s">
        <v>451</v>
      </c>
      <c r="E4751" s="102" t="s">
        <v>275</v>
      </c>
      <c r="F4751" s="102" t="s">
        <v>9003</v>
      </c>
      <c r="H4751" s="102">
        <v>45528</v>
      </c>
      <c r="I4751" s="102" t="s">
        <v>295</v>
      </c>
      <c r="J4751" s="102" t="s">
        <v>1</v>
      </c>
      <c r="K4751" s="102" t="s">
        <v>291</v>
      </c>
      <c r="L4751" s="102" t="s">
        <v>294</v>
      </c>
      <c r="M4751" s="102" t="s">
        <v>1074</v>
      </c>
      <c r="N4751" s="102">
        <v>6</v>
      </c>
      <c r="O4751" s="102" t="s">
        <v>1075</v>
      </c>
    </row>
    <row r="4752" spans="1:15" x14ac:dyDescent="0.25">
      <c r="A4752" s="102" t="s">
        <v>6904</v>
      </c>
      <c r="B4752" s="103" t="s">
        <v>6906</v>
      </c>
      <c r="C4752" s="103" t="s">
        <v>274</v>
      </c>
      <c r="D4752" s="102" t="s">
        <v>570</v>
      </c>
      <c r="E4752" s="102" t="s">
        <v>275</v>
      </c>
      <c r="F4752" s="102" t="s">
        <v>9004</v>
      </c>
      <c r="H4752" s="102">
        <v>45528</v>
      </c>
      <c r="I4752" s="102" t="s">
        <v>295</v>
      </c>
      <c r="J4752" s="102" t="s">
        <v>1</v>
      </c>
      <c r="K4752" s="102" t="s">
        <v>291</v>
      </c>
      <c r="L4752" s="102" t="s">
        <v>294</v>
      </c>
      <c r="M4752" s="102" t="s">
        <v>1074</v>
      </c>
      <c r="N4752" s="102">
        <v>6</v>
      </c>
      <c r="O4752" s="102" t="s">
        <v>1075</v>
      </c>
    </row>
    <row r="4753" spans="1:15" x14ac:dyDescent="0.25">
      <c r="A4753" s="102" t="s">
        <v>6908</v>
      </c>
      <c r="B4753" s="103" t="s">
        <v>1189</v>
      </c>
      <c r="C4753" s="103" t="s">
        <v>274</v>
      </c>
      <c r="D4753" s="102" t="s">
        <v>451</v>
      </c>
      <c r="E4753" s="102" t="s">
        <v>275</v>
      </c>
      <c r="F4753" s="102" t="s">
        <v>9005</v>
      </c>
      <c r="H4753" s="102">
        <v>45528</v>
      </c>
      <c r="I4753" s="102" t="s">
        <v>295</v>
      </c>
      <c r="J4753" s="102" t="s">
        <v>1</v>
      </c>
      <c r="K4753" s="102" t="s">
        <v>291</v>
      </c>
      <c r="L4753" s="102" t="s">
        <v>294</v>
      </c>
      <c r="M4753" s="102" t="s">
        <v>1074</v>
      </c>
      <c r="N4753" s="102">
        <v>6</v>
      </c>
      <c r="O4753" s="102" t="s">
        <v>1075</v>
      </c>
    </row>
    <row r="4754" spans="1:15" x14ac:dyDescent="0.25">
      <c r="A4754" s="102" t="s">
        <v>1120</v>
      </c>
      <c r="B4754" s="103" t="s">
        <v>1098</v>
      </c>
      <c r="C4754" s="103" t="s">
        <v>277</v>
      </c>
      <c r="D4754" s="102" t="s">
        <v>136</v>
      </c>
      <c r="E4754" s="102" t="s">
        <v>275</v>
      </c>
      <c r="F4754" s="102" t="s">
        <v>9006</v>
      </c>
      <c r="H4754" s="102">
        <v>45528</v>
      </c>
      <c r="I4754" s="102" t="s">
        <v>295</v>
      </c>
      <c r="J4754" s="102" t="s">
        <v>1</v>
      </c>
      <c r="K4754" s="102" t="s">
        <v>291</v>
      </c>
      <c r="L4754" s="102" t="s">
        <v>294</v>
      </c>
      <c r="M4754" s="102" t="s">
        <v>1074</v>
      </c>
      <c r="N4754" s="102">
        <v>6</v>
      </c>
      <c r="O4754" s="102" t="s">
        <v>1075</v>
      </c>
    </row>
    <row r="4755" spans="1:15" x14ac:dyDescent="0.25">
      <c r="A4755" s="102" t="s">
        <v>6911</v>
      </c>
      <c r="B4755" s="103" t="s">
        <v>1929</v>
      </c>
      <c r="C4755" s="103" t="s">
        <v>274</v>
      </c>
      <c r="D4755" s="102" t="s">
        <v>570</v>
      </c>
      <c r="E4755" s="102" t="s">
        <v>275</v>
      </c>
      <c r="F4755" s="102" t="s">
        <v>9007</v>
      </c>
      <c r="H4755" s="102">
        <v>45528</v>
      </c>
      <c r="I4755" s="102" t="s">
        <v>295</v>
      </c>
      <c r="J4755" s="102" t="s">
        <v>1</v>
      </c>
      <c r="K4755" s="102" t="s">
        <v>291</v>
      </c>
      <c r="L4755" s="102" t="s">
        <v>294</v>
      </c>
      <c r="M4755" s="102" t="s">
        <v>1074</v>
      </c>
      <c r="N4755" s="102">
        <v>6</v>
      </c>
      <c r="O4755" s="102" t="s">
        <v>1075</v>
      </c>
    </row>
    <row r="4756" spans="1:15" x14ac:dyDescent="0.25">
      <c r="A4756" s="102" t="s">
        <v>6911</v>
      </c>
      <c r="B4756" s="103" t="s">
        <v>1741</v>
      </c>
      <c r="C4756" s="103" t="s">
        <v>274</v>
      </c>
      <c r="D4756" s="102" t="s">
        <v>570</v>
      </c>
      <c r="E4756" s="102" t="s">
        <v>275</v>
      </c>
      <c r="F4756" s="102" t="s">
        <v>9008</v>
      </c>
      <c r="H4756" s="102">
        <v>45528</v>
      </c>
      <c r="I4756" s="102" t="s">
        <v>295</v>
      </c>
      <c r="J4756" s="102" t="s">
        <v>1</v>
      </c>
      <c r="K4756" s="102" t="s">
        <v>291</v>
      </c>
      <c r="L4756" s="102" t="s">
        <v>294</v>
      </c>
      <c r="M4756" s="102" t="s">
        <v>1074</v>
      </c>
      <c r="N4756" s="102">
        <v>6</v>
      </c>
      <c r="O4756" s="102" t="s">
        <v>1075</v>
      </c>
    </row>
    <row r="4757" spans="1:15" x14ac:dyDescent="0.25">
      <c r="A4757" s="102" t="s">
        <v>6914</v>
      </c>
      <c r="B4757" s="103" t="s">
        <v>1078</v>
      </c>
      <c r="C4757" s="103" t="s">
        <v>274</v>
      </c>
      <c r="D4757" s="102" t="s">
        <v>136</v>
      </c>
      <c r="E4757" s="102" t="s">
        <v>275</v>
      </c>
      <c r="F4757" s="102" t="s">
        <v>9009</v>
      </c>
      <c r="H4757" s="102">
        <v>45528</v>
      </c>
      <c r="I4757" s="102" t="s">
        <v>295</v>
      </c>
      <c r="J4757" s="102" t="s">
        <v>1</v>
      </c>
      <c r="K4757" s="102" t="s">
        <v>291</v>
      </c>
      <c r="L4757" s="102" t="s">
        <v>294</v>
      </c>
      <c r="M4757" s="102" t="s">
        <v>1074</v>
      </c>
      <c r="N4757" s="102">
        <v>6</v>
      </c>
      <c r="O4757" s="102" t="s">
        <v>1075</v>
      </c>
    </row>
    <row r="4758" spans="1:15" x14ac:dyDescent="0.25">
      <c r="A4758" s="102" t="s">
        <v>6914</v>
      </c>
      <c r="B4758" s="103" t="s">
        <v>1124</v>
      </c>
      <c r="C4758" s="103" t="s">
        <v>274</v>
      </c>
      <c r="D4758" s="102" t="s">
        <v>136</v>
      </c>
      <c r="E4758" s="102" t="s">
        <v>275</v>
      </c>
      <c r="F4758" s="102" t="s">
        <v>9010</v>
      </c>
      <c r="H4758" s="102">
        <v>45528</v>
      </c>
      <c r="I4758" s="102" t="s">
        <v>295</v>
      </c>
      <c r="J4758" s="102" t="s">
        <v>1</v>
      </c>
      <c r="K4758" s="102" t="s">
        <v>291</v>
      </c>
      <c r="L4758" s="102" t="s">
        <v>294</v>
      </c>
      <c r="M4758" s="102" t="s">
        <v>1074</v>
      </c>
      <c r="N4758" s="102">
        <v>6</v>
      </c>
      <c r="O4758" s="102" t="s">
        <v>1075</v>
      </c>
    </row>
    <row r="4759" spans="1:15" x14ac:dyDescent="0.25">
      <c r="A4759" s="102" t="s">
        <v>6914</v>
      </c>
      <c r="B4759" s="103" t="s">
        <v>1405</v>
      </c>
      <c r="C4759" s="103" t="s">
        <v>277</v>
      </c>
      <c r="D4759" s="102" t="s">
        <v>136</v>
      </c>
      <c r="E4759" s="102" t="s">
        <v>275</v>
      </c>
      <c r="F4759" s="102" t="s">
        <v>9011</v>
      </c>
      <c r="H4759" s="102">
        <v>45528</v>
      </c>
      <c r="I4759" s="102" t="s">
        <v>295</v>
      </c>
      <c r="J4759" s="102" t="s">
        <v>1</v>
      </c>
      <c r="K4759" s="102" t="s">
        <v>291</v>
      </c>
      <c r="L4759" s="102" t="s">
        <v>294</v>
      </c>
      <c r="M4759" s="102" t="s">
        <v>1074</v>
      </c>
      <c r="N4759" s="102">
        <v>6</v>
      </c>
      <c r="O4759" s="102" t="s">
        <v>1075</v>
      </c>
    </row>
    <row r="4760" spans="1:15" x14ac:dyDescent="0.25">
      <c r="A4760" s="102" t="s">
        <v>1584</v>
      </c>
      <c r="B4760" s="103" t="s">
        <v>6918</v>
      </c>
      <c r="C4760" s="103" t="s">
        <v>277</v>
      </c>
      <c r="D4760" s="102" t="s">
        <v>451</v>
      </c>
      <c r="E4760" s="102" t="s">
        <v>275</v>
      </c>
      <c r="F4760" s="102" t="s">
        <v>9012</v>
      </c>
      <c r="H4760" s="102">
        <v>45528</v>
      </c>
      <c r="I4760" s="102" t="s">
        <v>295</v>
      </c>
      <c r="J4760" s="102" t="s">
        <v>1</v>
      </c>
      <c r="K4760" s="102" t="s">
        <v>291</v>
      </c>
      <c r="L4760" s="102" t="s">
        <v>294</v>
      </c>
      <c r="M4760" s="102" t="s">
        <v>1074</v>
      </c>
      <c r="N4760" s="102">
        <v>6</v>
      </c>
      <c r="O4760" s="102" t="s">
        <v>1075</v>
      </c>
    </row>
    <row r="4761" spans="1:15" x14ac:dyDescent="0.25">
      <c r="A4761" s="102" t="s">
        <v>4532</v>
      </c>
      <c r="B4761" s="103" t="s">
        <v>2672</v>
      </c>
      <c r="C4761" s="103" t="s">
        <v>277</v>
      </c>
      <c r="D4761" s="102" t="s">
        <v>451</v>
      </c>
      <c r="E4761" s="102" t="s">
        <v>275</v>
      </c>
      <c r="F4761" s="102" t="s">
        <v>9013</v>
      </c>
      <c r="H4761" s="102">
        <v>45528</v>
      </c>
      <c r="I4761" s="102" t="s">
        <v>295</v>
      </c>
      <c r="J4761" s="102" t="s">
        <v>1</v>
      </c>
      <c r="K4761" s="102" t="s">
        <v>291</v>
      </c>
      <c r="L4761" s="102" t="s">
        <v>294</v>
      </c>
      <c r="M4761" s="102" t="s">
        <v>1074</v>
      </c>
      <c r="N4761" s="102">
        <v>6</v>
      </c>
      <c r="O4761" s="102" t="s">
        <v>1075</v>
      </c>
    </row>
    <row r="4762" spans="1:15" x14ac:dyDescent="0.25">
      <c r="A4762" s="102" t="s">
        <v>6921</v>
      </c>
      <c r="B4762" s="103" t="s">
        <v>3629</v>
      </c>
      <c r="C4762" s="103" t="s">
        <v>277</v>
      </c>
      <c r="D4762" s="102" t="s">
        <v>451</v>
      </c>
      <c r="E4762" s="102" t="s">
        <v>275</v>
      </c>
      <c r="F4762" s="102" t="s">
        <v>9014</v>
      </c>
      <c r="H4762" s="102">
        <v>45528</v>
      </c>
      <c r="I4762" s="102" t="s">
        <v>295</v>
      </c>
      <c r="J4762" s="102" t="s">
        <v>1</v>
      </c>
      <c r="K4762" s="102" t="s">
        <v>291</v>
      </c>
      <c r="L4762" s="102" t="s">
        <v>294</v>
      </c>
      <c r="M4762" s="102" t="s">
        <v>1074</v>
      </c>
      <c r="N4762" s="102">
        <v>6</v>
      </c>
      <c r="O4762" s="102" t="s">
        <v>1075</v>
      </c>
    </row>
    <row r="4763" spans="1:15" x14ac:dyDescent="0.25">
      <c r="A4763" s="102" t="s">
        <v>6923</v>
      </c>
      <c r="B4763" s="103" t="s">
        <v>1124</v>
      </c>
      <c r="C4763" s="103" t="s">
        <v>274</v>
      </c>
      <c r="D4763" s="102" t="s">
        <v>451</v>
      </c>
      <c r="E4763" s="102" t="s">
        <v>275</v>
      </c>
      <c r="F4763" s="102" t="s">
        <v>9015</v>
      </c>
      <c r="H4763" s="102">
        <v>45528</v>
      </c>
      <c r="I4763" s="102" t="s">
        <v>295</v>
      </c>
      <c r="J4763" s="102" t="s">
        <v>1</v>
      </c>
      <c r="K4763" s="102" t="s">
        <v>291</v>
      </c>
      <c r="L4763" s="102" t="s">
        <v>294</v>
      </c>
      <c r="M4763" s="102" t="s">
        <v>1074</v>
      </c>
      <c r="N4763" s="102">
        <v>6</v>
      </c>
      <c r="O4763" s="102" t="s">
        <v>1075</v>
      </c>
    </row>
    <row r="4764" spans="1:15" x14ac:dyDescent="0.25">
      <c r="A4764" s="102" t="s">
        <v>6923</v>
      </c>
      <c r="B4764" s="103" t="s">
        <v>1741</v>
      </c>
      <c r="C4764" s="103" t="s">
        <v>1082</v>
      </c>
      <c r="D4764" s="102" t="s">
        <v>451</v>
      </c>
      <c r="E4764" s="102" t="s">
        <v>275</v>
      </c>
      <c r="F4764" s="102" t="s">
        <v>9016</v>
      </c>
      <c r="H4764" s="102">
        <v>45528</v>
      </c>
      <c r="I4764" s="102" t="s">
        <v>295</v>
      </c>
      <c r="J4764" s="102" t="s">
        <v>1</v>
      </c>
      <c r="K4764" s="102" t="s">
        <v>291</v>
      </c>
      <c r="L4764" s="102" t="s">
        <v>294</v>
      </c>
      <c r="M4764" s="102" t="s">
        <v>1082</v>
      </c>
      <c r="N4764" s="102">
        <v>6</v>
      </c>
      <c r="O4764" s="102" t="s">
        <v>1075</v>
      </c>
    </row>
    <row r="4765" spans="1:15" x14ac:dyDescent="0.25">
      <c r="A4765" s="102" t="s">
        <v>6926</v>
      </c>
      <c r="B4765" s="103" t="s">
        <v>6906</v>
      </c>
      <c r="C4765" s="103" t="s">
        <v>274</v>
      </c>
      <c r="D4765" s="102" t="s">
        <v>570</v>
      </c>
      <c r="E4765" s="102" t="s">
        <v>275</v>
      </c>
      <c r="F4765" s="102" t="s">
        <v>9017</v>
      </c>
      <c r="H4765" s="102">
        <v>45528</v>
      </c>
      <c r="I4765" s="102" t="s">
        <v>295</v>
      </c>
      <c r="J4765" s="102" t="s">
        <v>1</v>
      </c>
      <c r="K4765" s="102" t="s">
        <v>291</v>
      </c>
      <c r="L4765" s="102" t="s">
        <v>294</v>
      </c>
      <c r="M4765" s="102" t="s">
        <v>1074</v>
      </c>
      <c r="N4765" s="102">
        <v>6</v>
      </c>
      <c r="O4765" s="102" t="s">
        <v>1075</v>
      </c>
    </row>
    <row r="4766" spans="1:15" x14ac:dyDescent="0.25">
      <c r="A4766" s="102" t="s">
        <v>6928</v>
      </c>
      <c r="B4766" s="103" t="s">
        <v>1312</v>
      </c>
      <c r="C4766" s="103" t="s">
        <v>277</v>
      </c>
      <c r="D4766" s="102" t="s">
        <v>136</v>
      </c>
      <c r="E4766" s="102" t="s">
        <v>275</v>
      </c>
      <c r="F4766" s="102" t="s">
        <v>9018</v>
      </c>
      <c r="H4766" s="102">
        <v>45528</v>
      </c>
      <c r="I4766" s="102" t="s">
        <v>295</v>
      </c>
      <c r="J4766" s="102" t="s">
        <v>1</v>
      </c>
      <c r="K4766" s="102" t="s">
        <v>291</v>
      </c>
      <c r="L4766" s="102" t="s">
        <v>294</v>
      </c>
      <c r="M4766" s="102" t="s">
        <v>1074</v>
      </c>
      <c r="N4766" s="102">
        <v>6</v>
      </c>
      <c r="O4766" s="102" t="s">
        <v>1075</v>
      </c>
    </row>
    <row r="4767" spans="1:15" x14ac:dyDescent="0.25">
      <c r="A4767" s="102" t="s">
        <v>6930</v>
      </c>
      <c r="B4767" s="103" t="s">
        <v>1122</v>
      </c>
      <c r="C4767" s="103" t="s">
        <v>274</v>
      </c>
      <c r="D4767" s="102" t="s">
        <v>570</v>
      </c>
      <c r="E4767" s="102" t="s">
        <v>275</v>
      </c>
      <c r="F4767" s="102" t="s">
        <v>9019</v>
      </c>
      <c r="H4767" s="102">
        <v>45528</v>
      </c>
      <c r="I4767" s="102" t="s">
        <v>295</v>
      </c>
      <c r="J4767" s="102" t="s">
        <v>1</v>
      </c>
      <c r="K4767" s="102" t="s">
        <v>291</v>
      </c>
      <c r="L4767" s="102" t="s">
        <v>294</v>
      </c>
      <c r="M4767" s="102" t="s">
        <v>1074</v>
      </c>
      <c r="N4767" s="102">
        <v>6</v>
      </c>
      <c r="O4767" s="102" t="s">
        <v>1075</v>
      </c>
    </row>
    <row r="4768" spans="1:15" x14ac:dyDescent="0.25">
      <c r="A4768" s="102" t="s">
        <v>3095</v>
      </c>
      <c r="B4768" s="103" t="s">
        <v>1174</v>
      </c>
      <c r="C4768" s="103" t="s">
        <v>1118</v>
      </c>
      <c r="D4768" s="102" t="s">
        <v>570</v>
      </c>
      <c r="E4768" s="102" t="s">
        <v>275</v>
      </c>
      <c r="F4768" s="102" t="s">
        <v>9020</v>
      </c>
      <c r="H4768" s="102">
        <v>45528</v>
      </c>
      <c r="I4768" s="102" t="s">
        <v>295</v>
      </c>
      <c r="J4768" s="102" t="s">
        <v>1</v>
      </c>
      <c r="K4768" s="102" t="s">
        <v>291</v>
      </c>
      <c r="L4768" s="102" t="s">
        <v>294</v>
      </c>
      <c r="M4768" s="102" t="s">
        <v>1074</v>
      </c>
      <c r="N4768" s="102">
        <v>6</v>
      </c>
      <c r="O4768" s="102" t="s">
        <v>1075</v>
      </c>
    </row>
    <row r="4769" spans="1:15" x14ac:dyDescent="0.25">
      <c r="A4769" s="102" t="s">
        <v>6933</v>
      </c>
      <c r="B4769" s="103" t="s">
        <v>1245</v>
      </c>
      <c r="C4769" s="103" t="s">
        <v>1118</v>
      </c>
      <c r="D4769" s="102" t="s">
        <v>570</v>
      </c>
      <c r="E4769" s="102" t="s">
        <v>275</v>
      </c>
      <c r="F4769" s="102" t="s">
        <v>9021</v>
      </c>
      <c r="H4769" s="102">
        <v>45528</v>
      </c>
      <c r="I4769" s="102" t="s">
        <v>295</v>
      </c>
      <c r="J4769" s="102" t="s">
        <v>1</v>
      </c>
      <c r="K4769" s="102" t="s">
        <v>291</v>
      </c>
      <c r="L4769" s="102" t="s">
        <v>294</v>
      </c>
      <c r="M4769" s="102" t="s">
        <v>1074</v>
      </c>
      <c r="N4769" s="102">
        <v>6</v>
      </c>
      <c r="O4769" s="102" t="s">
        <v>1075</v>
      </c>
    </row>
    <row r="4770" spans="1:15" x14ac:dyDescent="0.25">
      <c r="A4770" s="102" t="s">
        <v>6935</v>
      </c>
      <c r="B4770" s="103" t="s">
        <v>1392</v>
      </c>
      <c r="C4770" s="103" t="s">
        <v>274</v>
      </c>
      <c r="D4770" s="102" t="s">
        <v>570</v>
      </c>
      <c r="E4770" s="102" t="s">
        <v>275</v>
      </c>
      <c r="F4770" s="102" t="s">
        <v>9022</v>
      </c>
      <c r="H4770" s="102">
        <v>45528</v>
      </c>
      <c r="I4770" s="102" t="s">
        <v>295</v>
      </c>
      <c r="J4770" s="102" t="s">
        <v>1</v>
      </c>
      <c r="K4770" s="102" t="s">
        <v>291</v>
      </c>
      <c r="L4770" s="102" t="s">
        <v>294</v>
      </c>
      <c r="M4770" s="102" t="s">
        <v>1074</v>
      </c>
      <c r="N4770" s="102">
        <v>6</v>
      </c>
      <c r="O4770" s="102" t="s">
        <v>1075</v>
      </c>
    </row>
    <row r="4771" spans="1:15" x14ac:dyDescent="0.25">
      <c r="A4771" s="102" t="s">
        <v>6937</v>
      </c>
      <c r="B4771" s="103" t="s">
        <v>1244</v>
      </c>
      <c r="C4771" s="103" t="s">
        <v>274</v>
      </c>
      <c r="D4771" s="102" t="s">
        <v>570</v>
      </c>
      <c r="E4771" s="102" t="s">
        <v>275</v>
      </c>
      <c r="F4771" s="102" t="s">
        <v>9023</v>
      </c>
      <c r="H4771" s="102">
        <v>45528</v>
      </c>
      <c r="I4771" s="102" t="s">
        <v>295</v>
      </c>
      <c r="J4771" s="102" t="s">
        <v>1</v>
      </c>
      <c r="K4771" s="102" t="s">
        <v>291</v>
      </c>
      <c r="L4771" s="102" t="s">
        <v>294</v>
      </c>
      <c r="M4771" s="102" t="s">
        <v>1074</v>
      </c>
      <c r="N4771" s="102">
        <v>6</v>
      </c>
      <c r="O4771" s="102" t="s">
        <v>1075</v>
      </c>
    </row>
    <row r="4772" spans="1:15" x14ac:dyDescent="0.25">
      <c r="A4772" s="102" t="s">
        <v>4015</v>
      </c>
      <c r="B4772" s="103" t="s">
        <v>2519</v>
      </c>
      <c r="C4772" s="103" t="s">
        <v>277</v>
      </c>
      <c r="D4772" s="102" t="s">
        <v>570</v>
      </c>
      <c r="E4772" s="102" t="s">
        <v>275</v>
      </c>
      <c r="F4772" s="102" t="s">
        <v>9024</v>
      </c>
      <c r="H4772" s="102">
        <v>45528</v>
      </c>
      <c r="I4772" s="102" t="s">
        <v>295</v>
      </c>
      <c r="J4772" s="102" t="s">
        <v>1</v>
      </c>
      <c r="K4772" s="102" t="s">
        <v>291</v>
      </c>
      <c r="L4772" s="102" t="s">
        <v>294</v>
      </c>
      <c r="M4772" s="102" t="s">
        <v>1074</v>
      </c>
      <c r="N4772" s="102">
        <v>6</v>
      </c>
      <c r="O4772" s="102" t="s">
        <v>1075</v>
      </c>
    </row>
    <row r="4773" spans="1:15" x14ac:dyDescent="0.25">
      <c r="A4773" s="102" t="s">
        <v>6940</v>
      </c>
      <c r="B4773" s="103" t="s">
        <v>1080</v>
      </c>
      <c r="C4773" s="103" t="s">
        <v>1118</v>
      </c>
      <c r="D4773" s="102" t="s">
        <v>570</v>
      </c>
      <c r="E4773" s="102" t="s">
        <v>275</v>
      </c>
      <c r="F4773" s="102" t="s">
        <v>9025</v>
      </c>
      <c r="H4773" s="102">
        <v>45528</v>
      </c>
      <c r="I4773" s="102" t="s">
        <v>295</v>
      </c>
      <c r="J4773" s="102" t="s">
        <v>1</v>
      </c>
      <c r="K4773" s="102" t="s">
        <v>291</v>
      </c>
      <c r="L4773" s="102" t="s">
        <v>294</v>
      </c>
      <c r="M4773" s="102" t="s">
        <v>1074</v>
      </c>
      <c r="N4773" s="102">
        <v>6</v>
      </c>
      <c r="O4773" s="102" t="s">
        <v>1075</v>
      </c>
    </row>
    <row r="4774" spans="1:15" x14ac:dyDescent="0.25">
      <c r="A4774" s="102" t="s">
        <v>6942</v>
      </c>
      <c r="B4774" s="103" t="s">
        <v>1197</v>
      </c>
      <c r="C4774" s="103" t="s">
        <v>274</v>
      </c>
      <c r="D4774" s="102" t="s">
        <v>318</v>
      </c>
      <c r="E4774" s="102" t="s">
        <v>275</v>
      </c>
      <c r="F4774" s="102" t="s">
        <v>9026</v>
      </c>
      <c r="H4774" s="102">
        <v>45528</v>
      </c>
      <c r="I4774" s="102" t="s">
        <v>295</v>
      </c>
      <c r="J4774" s="102" t="s">
        <v>1</v>
      </c>
      <c r="K4774" s="102" t="s">
        <v>291</v>
      </c>
      <c r="L4774" s="102" t="s">
        <v>294</v>
      </c>
      <c r="M4774" s="102" t="s">
        <v>1074</v>
      </c>
      <c r="N4774" s="102">
        <v>6</v>
      </c>
      <c r="O4774" s="102" t="s">
        <v>1075</v>
      </c>
    </row>
    <row r="4775" spans="1:15" x14ac:dyDescent="0.25">
      <c r="A4775" s="102" t="s">
        <v>6944</v>
      </c>
      <c r="B4775" s="103" t="s">
        <v>6945</v>
      </c>
      <c r="C4775" s="103" t="s">
        <v>277</v>
      </c>
      <c r="D4775" s="102" t="s">
        <v>136</v>
      </c>
      <c r="E4775" s="102" t="s">
        <v>275</v>
      </c>
      <c r="F4775" s="102" t="s">
        <v>9027</v>
      </c>
      <c r="H4775" s="102">
        <v>45528</v>
      </c>
      <c r="I4775" s="102" t="s">
        <v>295</v>
      </c>
      <c r="J4775" s="102" t="s">
        <v>1</v>
      </c>
      <c r="K4775" s="102" t="s">
        <v>291</v>
      </c>
      <c r="L4775" s="102" t="s">
        <v>294</v>
      </c>
      <c r="M4775" s="102" t="s">
        <v>1074</v>
      </c>
      <c r="N4775" s="102">
        <v>6</v>
      </c>
      <c r="O4775" s="102" t="s">
        <v>1075</v>
      </c>
    </row>
    <row r="4776" spans="1:15" x14ac:dyDescent="0.25">
      <c r="A4776" s="102" t="s">
        <v>6944</v>
      </c>
      <c r="B4776" s="103" t="s">
        <v>6947</v>
      </c>
      <c r="C4776" s="103" t="s">
        <v>277</v>
      </c>
      <c r="D4776" s="102" t="s">
        <v>136</v>
      </c>
      <c r="E4776" s="102" t="s">
        <v>275</v>
      </c>
      <c r="F4776" s="102" t="s">
        <v>9028</v>
      </c>
      <c r="H4776" s="102">
        <v>45528</v>
      </c>
      <c r="I4776" s="102" t="s">
        <v>295</v>
      </c>
      <c r="J4776" s="102" t="s">
        <v>1</v>
      </c>
      <c r="K4776" s="102" t="s">
        <v>291</v>
      </c>
      <c r="L4776" s="102" t="s">
        <v>294</v>
      </c>
      <c r="M4776" s="102" t="s">
        <v>1074</v>
      </c>
      <c r="N4776" s="102">
        <v>6</v>
      </c>
      <c r="O4776" s="102" t="s">
        <v>1075</v>
      </c>
    </row>
    <row r="4777" spans="1:15" x14ac:dyDescent="0.25">
      <c r="A4777" s="102" t="s">
        <v>4576</v>
      </c>
      <c r="B4777" s="103" t="s">
        <v>1895</v>
      </c>
      <c r="C4777" s="103" t="s">
        <v>274</v>
      </c>
      <c r="D4777" s="102" t="s">
        <v>451</v>
      </c>
      <c r="E4777" s="102" t="s">
        <v>275</v>
      </c>
      <c r="F4777" s="102" t="s">
        <v>9029</v>
      </c>
      <c r="H4777" s="102">
        <v>45528</v>
      </c>
      <c r="I4777" s="102" t="s">
        <v>295</v>
      </c>
      <c r="J4777" s="102" t="s">
        <v>1</v>
      </c>
      <c r="K4777" s="102" t="s">
        <v>291</v>
      </c>
      <c r="L4777" s="102" t="s">
        <v>294</v>
      </c>
      <c r="M4777" s="102" t="s">
        <v>1074</v>
      </c>
      <c r="N4777" s="102">
        <v>6</v>
      </c>
      <c r="O4777" s="102" t="s">
        <v>1075</v>
      </c>
    </row>
    <row r="4778" spans="1:15" x14ac:dyDescent="0.25">
      <c r="A4778" s="102" t="s">
        <v>6950</v>
      </c>
      <c r="B4778" s="103" t="s">
        <v>6951</v>
      </c>
      <c r="C4778" s="103" t="s">
        <v>274</v>
      </c>
      <c r="D4778" s="102" t="s">
        <v>570</v>
      </c>
      <c r="E4778" s="102" t="s">
        <v>275</v>
      </c>
      <c r="F4778" s="102" t="s">
        <v>9030</v>
      </c>
      <c r="H4778" s="102">
        <v>45528</v>
      </c>
      <c r="I4778" s="102" t="s">
        <v>295</v>
      </c>
      <c r="J4778" s="102" t="s">
        <v>1</v>
      </c>
      <c r="K4778" s="102" t="s">
        <v>291</v>
      </c>
      <c r="L4778" s="102" t="s">
        <v>294</v>
      </c>
      <c r="M4778" s="102" t="s">
        <v>1074</v>
      </c>
      <c r="N4778" s="102">
        <v>6</v>
      </c>
      <c r="O4778" s="102" t="s">
        <v>1075</v>
      </c>
    </row>
    <row r="4779" spans="1:15" x14ac:dyDescent="0.25">
      <c r="A4779" s="102" t="s">
        <v>6953</v>
      </c>
      <c r="B4779" s="103" t="s">
        <v>1266</v>
      </c>
      <c r="C4779" s="103" t="s">
        <v>277</v>
      </c>
      <c r="D4779" s="102" t="s">
        <v>451</v>
      </c>
      <c r="E4779" s="102" t="s">
        <v>275</v>
      </c>
      <c r="F4779" s="102" t="s">
        <v>9031</v>
      </c>
      <c r="H4779" s="102">
        <v>45528</v>
      </c>
      <c r="I4779" s="102" t="s">
        <v>295</v>
      </c>
      <c r="J4779" s="102" t="s">
        <v>1</v>
      </c>
      <c r="K4779" s="102" t="s">
        <v>291</v>
      </c>
      <c r="L4779" s="102" t="s">
        <v>294</v>
      </c>
      <c r="M4779" s="102" t="s">
        <v>1074</v>
      </c>
      <c r="N4779" s="102">
        <v>6</v>
      </c>
      <c r="O4779" s="102" t="s">
        <v>1075</v>
      </c>
    </row>
    <row r="4780" spans="1:15" x14ac:dyDescent="0.25">
      <c r="A4780" s="102" t="s">
        <v>6955</v>
      </c>
      <c r="B4780" s="103" t="s">
        <v>2139</v>
      </c>
      <c r="C4780" s="103" t="s">
        <v>274</v>
      </c>
      <c r="D4780" s="102" t="s">
        <v>136</v>
      </c>
      <c r="E4780" s="102" t="s">
        <v>275</v>
      </c>
      <c r="F4780" s="102" t="s">
        <v>9032</v>
      </c>
      <c r="H4780" s="102">
        <v>45528</v>
      </c>
      <c r="I4780" s="102" t="s">
        <v>295</v>
      </c>
      <c r="J4780" s="102" t="s">
        <v>1</v>
      </c>
      <c r="K4780" s="102" t="s">
        <v>291</v>
      </c>
      <c r="L4780" s="102" t="s">
        <v>294</v>
      </c>
      <c r="M4780" s="102" t="s">
        <v>1074</v>
      </c>
      <c r="N4780" s="102">
        <v>6</v>
      </c>
      <c r="O4780" s="102" t="s">
        <v>1075</v>
      </c>
    </row>
    <row r="4781" spans="1:15" x14ac:dyDescent="0.25">
      <c r="A4781" s="102" t="s">
        <v>6955</v>
      </c>
      <c r="B4781" s="103" t="s">
        <v>1191</v>
      </c>
      <c r="C4781" s="103" t="s">
        <v>277</v>
      </c>
      <c r="D4781" s="102" t="s">
        <v>136</v>
      </c>
      <c r="E4781" s="102" t="s">
        <v>275</v>
      </c>
      <c r="F4781" s="102" t="s">
        <v>9033</v>
      </c>
      <c r="H4781" s="102">
        <v>45528</v>
      </c>
      <c r="I4781" s="102" t="s">
        <v>295</v>
      </c>
      <c r="J4781" s="102" t="s">
        <v>1</v>
      </c>
      <c r="K4781" s="102" t="s">
        <v>291</v>
      </c>
      <c r="L4781" s="102" t="s">
        <v>294</v>
      </c>
      <c r="M4781" s="102" t="s">
        <v>1074</v>
      </c>
      <c r="N4781" s="102">
        <v>6</v>
      </c>
      <c r="O4781" s="102" t="s">
        <v>1075</v>
      </c>
    </row>
    <row r="4782" spans="1:15" x14ac:dyDescent="0.25">
      <c r="A4782" s="102" t="s">
        <v>3271</v>
      </c>
      <c r="B4782" s="103" t="s">
        <v>1197</v>
      </c>
      <c r="C4782" s="103" t="s">
        <v>274</v>
      </c>
      <c r="D4782" s="102" t="s">
        <v>570</v>
      </c>
      <c r="E4782" s="102" t="s">
        <v>275</v>
      </c>
      <c r="F4782" s="102" t="s">
        <v>9034</v>
      </c>
      <c r="H4782" s="102">
        <v>45528</v>
      </c>
      <c r="I4782" s="102" t="s">
        <v>295</v>
      </c>
      <c r="J4782" s="102" t="s">
        <v>1</v>
      </c>
      <c r="K4782" s="102" t="s">
        <v>291</v>
      </c>
      <c r="L4782" s="102" t="s">
        <v>294</v>
      </c>
      <c r="M4782" s="102" t="s">
        <v>1074</v>
      </c>
      <c r="N4782" s="102">
        <v>6</v>
      </c>
      <c r="O4782" s="102" t="s">
        <v>1075</v>
      </c>
    </row>
    <row r="4783" spans="1:15" x14ac:dyDescent="0.25">
      <c r="A4783" s="102" t="s">
        <v>6959</v>
      </c>
      <c r="B4783" s="103" t="s">
        <v>6963</v>
      </c>
      <c r="C4783" s="103" t="s">
        <v>277</v>
      </c>
      <c r="D4783" s="102" t="s">
        <v>303</v>
      </c>
      <c r="E4783" s="102" t="s">
        <v>275</v>
      </c>
      <c r="F4783" s="102" t="s">
        <v>9035</v>
      </c>
      <c r="H4783" s="102">
        <v>45528</v>
      </c>
      <c r="I4783" s="102" t="s">
        <v>295</v>
      </c>
      <c r="J4783" s="102" t="s">
        <v>1</v>
      </c>
      <c r="K4783" s="102" t="s">
        <v>291</v>
      </c>
      <c r="L4783" s="102" t="s">
        <v>294</v>
      </c>
      <c r="M4783" s="102" t="s">
        <v>1074</v>
      </c>
      <c r="N4783" s="102">
        <v>6</v>
      </c>
      <c r="O4783" s="102" t="s">
        <v>1075</v>
      </c>
    </row>
    <row r="4784" spans="1:15" x14ac:dyDescent="0.25">
      <c r="A4784" s="102" t="s">
        <v>6959</v>
      </c>
      <c r="B4784" s="103" t="s">
        <v>6960</v>
      </c>
      <c r="C4784" s="103" t="s">
        <v>277</v>
      </c>
      <c r="D4784" s="102" t="s">
        <v>451</v>
      </c>
      <c r="E4784" s="102" t="s">
        <v>275</v>
      </c>
      <c r="F4784" s="102" t="s">
        <v>9036</v>
      </c>
      <c r="H4784" s="102">
        <v>45528</v>
      </c>
      <c r="I4784" s="102" t="s">
        <v>295</v>
      </c>
      <c r="J4784" s="102" t="s">
        <v>1</v>
      </c>
      <c r="K4784" s="102" t="s">
        <v>291</v>
      </c>
      <c r="L4784" s="102" t="s">
        <v>294</v>
      </c>
      <c r="M4784" s="102" t="s">
        <v>1074</v>
      </c>
      <c r="N4784" s="102">
        <v>6</v>
      </c>
      <c r="O4784" s="102" t="s">
        <v>1075</v>
      </c>
    </row>
    <row r="4785" spans="1:15" x14ac:dyDescent="0.25">
      <c r="A4785" s="102" t="s">
        <v>6959</v>
      </c>
      <c r="B4785" s="103" t="s">
        <v>3498</v>
      </c>
      <c r="C4785" s="103" t="s">
        <v>277</v>
      </c>
      <c r="D4785" s="102" t="s">
        <v>451</v>
      </c>
      <c r="E4785" s="102" t="s">
        <v>275</v>
      </c>
      <c r="F4785" s="102" t="s">
        <v>9037</v>
      </c>
      <c r="H4785" s="102">
        <v>45528</v>
      </c>
      <c r="I4785" s="102" t="s">
        <v>295</v>
      </c>
      <c r="J4785" s="102" t="s">
        <v>1</v>
      </c>
      <c r="K4785" s="102" t="s">
        <v>291</v>
      </c>
      <c r="L4785" s="102" t="s">
        <v>294</v>
      </c>
      <c r="M4785" s="102" t="s">
        <v>1074</v>
      </c>
      <c r="N4785" s="102">
        <v>6</v>
      </c>
      <c r="O4785" s="102" t="s">
        <v>1075</v>
      </c>
    </row>
    <row r="4786" spans="1:15" x14ac:dyDescent="0.25">
      <c r="A4786" s="102" t="s">
        <v>6965</v>
      </c>
      <c r="B4786" s="103" t="s">
        <v>2069</v>
      </c>
      <c r="C4786" s="103" t="s">
        <v>274</v>
      </c>
      <c r="D4786" s="102" t="s">
        <v>570</v>
      </c>
      <c r="E4786" s="102" t="s">
        <v>275</v>
      </c>
      <c r="F4786" s="102" t="s">
        <v>9038</v>
      </c>
      <c r="H4786" s="102">
        <v>45528</v>
      </c>
      <c r="I4786" s="102" t="s">
        <v>295</v>
      </c>
      <c r="J4786" s="102" t="s">
        <v>1</v>
      </c>
      <c r="K4786" s="102" t="s">
        <v>291</v>
      </c>
      <c r="L4786" s="102" t="s">
        <v>294</v>
      </c>
      <c r="M4786" s="102" t="s">
        <v>1074</v>
      </c>
      <c r="N4786" s="102">
        <v>6</v>
      </c>
      <c r="O4786" s="102" t="s">
        <v>1075</v>
      </c>
    </row>
    <row r="4787" spans="1:15" x14ac:dyDescent="0.25">
      <c r="A4787" s="102" t="s">
        <v>6967</v>
      </c>
      <c r="B4787" s="103" t="s">
        <v>6968</v>
      </c>
      <c r="C4787" s="103" t="s">
        <v>274</v>
      </c>
      <c r="D4787" s="102" t="s">
        <v>136</v>
      </c>
      <c r="E4787" s="102" t="s">
        <v>275</v>
      </c>
      <c r="F4787" s="102" t="s">
        <v>9039</v>
      </c>
      <c r="H4787" s="102">
        <v>45528</v>
      </c>
      <c r="I4787" s="102" t="s">
        <v>295</v>
      </c>
      <c r="J4787" s="102" t="s">
        <v>1</v>
      </c>
      <c r="K4787" s="102" t="s">
        <v>291</v>
      </c>
      <c r="L4787" s="102" t="s">
        <v>294</v>
      </c>
      <c r="M4787" s="102" t="s">
        <v>1074</v>
      </c>
      <c r="N4787" s="102">
        <v>6</v>
      </c>
      <c r="O4787" s="102" t="s">
        <v>1075</v>
      </c>
    </row>
    <row r="4788" spans="1:15" x14ac:dyDescent="0.25">
      <c r="A4788" s="102" t="s">
        <v>6970</v>
      </c>
      <c r="B4788" s="103" t="s">
        <v>1392</v>
      </c>
      <c r="C4788" s="103" t="s">
        <v>274</v>
      </c>
      <c r="D4788" s="102" t="s">
        <v>152</v>
      </c>
      <c r="E4788" s="102" t="s">
        <v>275</v>
      </c>
      <c r="F4788" s="102" t="s">
        <v>9040</v>
      </c>
      <c r="H4788" s="102">
        <v>45528</v>
      </c>
      <c r="I4788" s="102" t="s">
        <v>295</v>
      </c>
      <c r="J4788" s="102" t="s">
        <v>1</v>
      </c>
      <c r="K4788" s="102" t="s">
        <v>291</v>
      </c>
      <c r="L4788" s="102" t="s">
        <v>294</v>
      </c>
      <c r="M4788" s="102" t="s">
        <v>1074</v>
      </c>
      <c r="N4788" s="102">
        <v>6</v>
      </c>
      <c r="O4788" s="102" t="s">
        <v>1075</v>
      </c>
    </row>
    <row r="4789" spans="1:15" x14ac:dyDescent="0.25">
      <c r="A4789" s="102" t="s">
        <v>4987</v>
      </c>
      <c r="B4789" s="103" t="s">
        <v>3036</v>
      </c>
      <c r="C4789" s="103" t="s">
        <v>1118</v>
      </c>
      <c r="D4789" s="102" t="s">
        <v>318</v>
      </c>
      <c r="E4789" s="102" t="s">
        <v>275</v>
      </c>
      <c r="F4789" s="102" t="s">
        <v>9041</v>
      </c>
      <c r="H4789" s="102">
        <v>45528</v>
      </c>
      <c r="I4789" s="102" t="s">
        <v>295</v>
      </c>
      <c r="J4789" s="102" t="s">
        <v>1</v>
      </c>
      <c r="K4789" s="102" t="s">
        <v>291</v>
      </c>
      <c r="L4789" s="102" t="s">
        <v>294</v>
      </c>
      <c r="M4789" s="102" t="s">
        <v>1074</v>
      </c>
      <c r="N4789" s="102">
        <v>6</v>
      </c>
      <c r="O4789" s="102" t="s">
        <v>1075</v>
      </c>
    </row>
    <row r="4790" spans="1:15" x14ac:dyDescent="0.25">
      <c r="A4790" s="102" t="s">
        <v>7173</v>
      </c>
      <c r="B4790" s="103" t="s">
        <v>1248</v>
      </c>
      <c r="C4790" s="103" t="s">
        <v>1225</v>
      </c>
      <c r="D4790" s="102" t="s">
        <v>196</v>
      </c>
      <c r="E4790" s="102" t="s">
        <v>275</v>
      </c>
      <c r="F4790" s="102" t="s">
        <v>9042</v>
      </c>
      <c r="H4790" s="102">
        <v>45528</v>
      </c>
      <c r="I4790" s="102" t="s">
        <v>295</v>
      </c>
      <c r="J4790" s="102" t="s">
        <v>1</v>
      </c>
      <c r="K4790" s="102" t="s">
        <v>291</v>
      </c>
      <c r="L4790" s="102" t="s">
        <v>294</v>
      </c>
      <c r="M4790" s="102" t="s">
        <v>1074</v>
      </c>
      <c r="N4790" s="102">
        <v>6</v>
      </c>
      <c r="O4790" s="102" t="s">
        <v>1075</v>
      </c>
    </row>
    <row r="4791" spans="1:15" x14ac:dyDescent="0.25">
      <c r="A4791" s="102" t="s">
        <v>6973</v>
      </c>
      <c r="B4791" s="103" t="s">
        <v>3352</v>
      </c>
      <c r="C4791" s="103" t="s">
        <v>274</v>
      </c>
      <c r="D4791" s="102" t="s">
        <v>136</v>
      </c>
      <c r="E4791" s="102" t="s">
        <v>275</v>
      </c>
      <c r="F4791" s="102" t="s">
        <v>9043</v>
      </c>
      <c r="H4791" s="102">
        <v>45528</v>
      </c>
      <c r="I4791" s="102" t="s">
        <v>295</v>
      </c>
      <c r="J4791" s="102" t="s">
        <v>1</v>
      </c>
      <c r="K4791" s="102" t="s">
        <v>291</v>
      </c>
      <c r="L4791" s="102" t="s">
        <v>294</v>
      </c>
      <c r="M4791" s="102" t="s">
        <v>1074</v>
      </c>
      <c r="N4791" s="102">
        <v>6</v>
      </c>
      <c r="O4791" s="102" t="s">
        <v>1075</v>
      </c>
    </row>
    <row r="4792" spans="1:15" x14ac:dyDescent="0.25">
      <c r="A4792" s="102" t="s">
        <v>6975</v>
      </c>
      <c r="B4792" s="103" t="s">
        <v>1448</v>
      </c>
      <c r="C4792" s="103" t="s">
        <v>277</v>
      </c>
      <c r="D4792" s="102" t="s">
        <v>570</v>
      </c>
      <c r="E4792" s="102" t="s">
        <v>275</v>
      </c>
      <c r="F4792" s="102" t="s">
        <v>9044</v>
      </c>
      <c r="H4792" s="102">
        <v>45528</v>
      </c>
      <c r="I4792" s="102" t="s">
        <v>295</v>
      </c>
      <c r="J4792" s="102" t="s">
        <v>1</v>
      </c>
      <c r="K4792" s="102" t="s">
        <v>291</v>
      </c>
      <c r="L4792" s="102" t="s">
        <v>294</v>
      </c>
      <c r="M4792" s="102" t="s">
        <v>1074</v>
      </c>
      <c r="N4792" s="102">
        <v>6</v>
      </c>
      <c r="O4792" s="102" t="s">
        <v>1075</v>
      </c>
    </row>
    <row r="4793" spans="1:15" x14ac:dyDescent="0.25">
      <c r="A4793" s="102" t="s">
        <v>9045</v>
      </c>
      <c r="B4793" s="103" t="s">
        <v>1764</v>
      </c>
      <c r="C4793" s="103" t="s">
        <v>1081</v>
      </c>
      <c r="D4793" s="102" t="s">
        <v>196</v>
      </c>
      <c r="E4793" s="102" t="s">
        <v>275</v>
      </c>
      <c r="F4793" s="102" t="s">
        <v>9046</v>
      </c>
      <c r="H4793" s="102">
        <v>45528</v>
      </c>
      <c r="I4793" s="102" t="s">
        <v>295</v>
      </c>
      <c r="J4793" s="102" t="s">
        <v>1</v>
      </c>
      <c r="K4793" s="102" t="s">
        <v>291</v>
      </c>
      <c r="L4793" s="102" t="s">
        <v>294</v>
      </c>
      <c r="M4793" s="102" t="s">
        <v>1082</v>
      </c>
      <c r="N4793" s="102">
        <v>6</v>
      </c>
      <c r="O4793" s="102" t="s">
        <v>1075</v>
      </c>
    </row>
    <row r="4794" spans="1:15" x14ac:dyDescent="0.25">
      <c r="A4794" s="102" t="s">
        <v>9045</v>
      </c>
      <c r="B4794" s="103" t="s">
        <v>1924</v>
      </c>
      <c r="C4794" s="103" t="s">
        <v>1077</v>
      </c>
      <c r="D4794" s="102" t="s">
        <v>196</v>
      </c>
      <c r="E4794" s="102" t="s">
        <v>275</v>
      </c>
      <c r="F4794" s="102" t="s">
        <v>9047</v>
      </c>
      <c r="H4794" s="102">
        <v>45528</v>
      </c>
      <c r="I4794" s="102" t="s">
        <v>295</v>
      </c>
      <c r="J4794" s="102" t="s">
        <v>1</v>
      </c>
      <c r="K4794" s="102" t="s">
        <v>291</v>
      </c>
      <c r="L4794" s="102" t="s">
        <v>294</v>
      </c>
      <c r="M4794" s="102" t="s">
        <v>1074</v>
      </c>
      <c r="N4794" s="102">
        <v>6</v>
      </c>
      <c r="O4794" s="102" t="s">
        <v>1075</v>
      </c>
    </row>
    <row r="4795" spans="1:15" x14ac:dyDescent="0.25">
      <c r="A4795" s="102" t="s">
        <v>9045</v>
      </c>
      <c r="B4795" s="103" t="s">
        <v>2513</v>
      </c>
      <c r="C4795" s="103" t="s">
        <v>1077</v>
      </c>
      <c r="D4795" s="102" t="s">
        <v>196</v>
      </c>
      <c r="E4795" s="102" t="s">
        <v>275</v>
      </c>
      <c r="F4795" s="102" t="s">
        <v>9048</v>
      </c>
      <c r="H4795" s="102">
        <v>45528</v>
      </c>
      <c r="I4795" s="102" t="s">
        <v>295</v>
      </c>
      <c r="J4795" s="102" t="s">
        <v>1</v>
      </c>
      <c r="K4795" s="102" t="s">
        <v>291</v>
      </c>
      <c r="L4795" s="102" t="s">
        <v>294</v>
      </c>
      <c r="M4795" s="102" t="s">
        <v>1074</v>
      </c>
      <c r="N4795" s="102">
        <v>6</v>
      </c>
      <c r="O4795" s="102" t="s">
        <v>1075</v>
      </c>
    </row>
    <row r="4796" spans="1:15" x14ac:dyDescent="0.25">
      <c r="A4796" s="102" t="s">
        <v>6977</v>
      </c>
      <c r="B4796" s="103" t="s">
        <v>6883</v>
      </c>
      <c r="C4796" s="103" t="s">
        <v>274</v>
      </c>
      <c r="D4796" s="102" t="s">
        <v>570</v>
      </c>
      <c r="E4796" s="102" t="s">
        <v>275</v>
      </c>
      <c r="F4796" s="102" t="s">
        <v>9049</v>
      </c>
      <c r="H4796" s="102">
        <v>45528</v>
      </c>
      <c r="I4796" s="102" t="s">
        <v>295</v>
      </c>
      <c r="J4796" s="102" t="s">
        <v>1</v>
      </c>
      <c r="K4796" s="102" t="s">
        <v>291</v>
      </c>
      <c r="L4796" s="102" t="s">
        <v>294</v>
      </c>
      <c r="M4796" s="102" t="s">
        <v>1074</v>
      </c>
      <c r="N4796" s="102">
        <v>6</v>
      </c>
      <c r="O4796" s="102" t="s">
        <v>1075</v>
      </c>
    </row>
    <row r="4797" spans="1:15" x14ac:dyDescent="0.25">
      <c r="A4797" s="102" t="s">
        <v>6977</v>
      </c>
      <c r="B4797" s="103" t="s">
        <v>1392</v>
      </c>
      <c r="C4797" s="103" t="s">
        <v>274</v>
      </c>
      <c r="D4797" s="102" t="s">
        <v>570</v>
      </c>
      <c r="E4797" s="102" t="s">
        <v>275</v>
      </c>
      <c r="F4797" s="102" t="s">
        <v>9050</v>
      </c>
      <c r="H4797" s="102">
        <v>45528</v>
      </c>
      <c r="I4797" s="102" t="s">
        <v>295</v>
      </c>
      <c r="J4797" s="102" t="s">
        <v>1</v>
      </c>
      <c r="K4797" s="102" t="s">
        <v>291</v>
      </c>
      <c r="L4797" s="102" t="s">
        <v>294</v>
      </c>
      <c r="M4797" s="102" t="s">
        <v>1074</v>
      </c>
      <c r="N4797" s="102">
        <v>6</v>
      </c>
      <c r="O4797" s="102" t="s">
        <v>1075</v>
      </c>
    </row>
    <row r="4798" spans="1:15" x14ac:dyDescent="0.25">
      <c r="A4798" s="102" t="s">
        <v>6980</v>
      </c>
      <c r="B4798" s="103" t="s">
        <v>6981</v>
      </c>
      <c r="C4798" s="103" t="s">
        <v>274</v>
      </c>
      <c r="D4798" s="102" t="s">
        <v>136</v>
      </c>
      <c r="E4798" s="102" t="s">
        <v>275</v>
      </c>
      <c r="F4798" s="102" t="s">
        <v>9051</v>
      </c>
      <c r="H4798" s="102">
        <v>45528</v>
      </c>
      <c r="I4798" s="102" t="s">
        <v>295</v>
      </c>
      <c r="J4798" s="102" t="s">
        <v>1</v>
      </c>
      <c r="K4798" s="102" t="s">
        <v>291</v>
      </c>
      <c r="L4798" s="102" t="s">
        <v>294</v>
      </c>
      <c r="M4798" s="102" t="s">
        <v>1074</v>
      </c>
      <c r="N4798" s="102">
        <v>6</v>
      </c>
      <c r="O4798" s="102" t="s">
        <v>1075</v>
      </c>
    </row>
    <row r="4799" spans="1:15" x14ac:dyDescent="0.25">
      <c r="A4799" s="102" t="s">
        <v>5610</v>
      </c>
      <c r="B4799" s="103" t="s">
        <v>2833</v>
      </c>
      <c r="C4799" s="103" t="s">
        <v>277</v>
      </c>
      <c r="D4799" s="102" t="s">
        <v>451</v>
      </c>
      <c r="E4799" s="102" t="s">
        <v>275</v>
      </c>
      <c r="F4799" s="102" t="s">
        <v>9052</v>
      </c>
      <c r="H4799" s="102">
        <v>45528</v>
      </c>
      <c r="I4799" s="102" t="s">
        <v>295</v>
      </c>
      <c r="J4799" s="102" t="s">
        <v>1</v>
      </c>
      <c r="K4799" s="102" t="s">
        <v>291</v>
      </c>
      <c r="L4799" s="102" t="s">
        <v>294</v>
      </c>
      <c r="M4799" s="102" t="s">
        <v>1074</v>
      </c>
      <c r="N4799" s="102">
        <v>6</v>
      </c>
      <c r="O4799" s="102" t="s">
        <v>1075</v>
      </c>
    </row>
    <row r="4800" spans="1:15" x14ac:dyDescent="0.25">
      <c r="A4800" s="102" t="s">
        <v>1889</v>
      </c>
      <c r="B4800" s="103" t="s">
        <v>6984</v>
      </c>
      <c r="C4800" s="103" t="s">
        <v>274</v>
      </c>
      <c r="D4800" s="102" t="s">
        <v>570</v>
      </c>
      <c r="E4800" s="102" t="s">
        <v>275</v>
      </c>
      <c r="F4800" s="102" t="s">
        <v>9053</v>
      </c>
      <c r="H4800" s="102">
        <v>45528</v>
      </c>
      <c r="I4800" s="102" t="s">
        <v>295</v>
      </c>
      <c r="J4800" s="102" t="s">
        <v>1</v>
      </c>
      <c r="K4800" s="102" t="s">
        <v>291</v>
      </c>
      <c r="L4800" s="102" t="s">
        <v>294</v>
      </c>
      <c r="M4800" s="102" t="s">
        <v>1074</v>
      </c>
      <c r="N4800" s="102">
        <v>6</v>
      </c>
      <c r="O4800" s="102" t="s">
        <v>1075</v>
      </c>
    </row>
    <row r="4801" spans="1:15" x14ac:dyDescent="0.25">
      <c r="A4801" s="102" t="s">
        <v>1889</v>
      </c>
      <c r="B4801" s="103" t="s">
        <v>1415</v>
      </c>
      <c r="C4801" s="103" t="s">
        <v>1082</v>
      </c>
      <c r="D4801" s="102" t="s">
        <v>570</v>
      </c>
      <c r="E4801" s="102" t="s">
        <v>275</v>
      </c>
      <c r="F4801" s="102" t="s">
        <v>9054</v>
      </c>
      <c r="H4801" s="102">
        <v>45528</v>
      </c>
      <c r="I4801" s="102" t="s">
        <v>295</v>
      </c>
      <c r="J4801" s="102" t="s">
        <v>1</v>
      </c>
      <c r="K4801" s="102" t="s">
        <v>291</v>
      </c>
      <c r="L4801" s="102" t="s">
        <v>294</v>
      </c>
      <c r="M4801" s="102" t="s">
        <v>1082</v>
      </c>
      <c r="N4801" s="102">
        <v>6</v>
      </c>
      <c r="O4801" s="102" t="s">
        <v>1075</v>
      </c>
    </row>
    <row r="4802" spans="1:15" x14ac:dyDescent="0.25">
      <c r="A4802" s="102" t="s">
        <v>6987</v>
      </c>
      <c r="B4802" s="103" t="s">
        <v>5370</v>
      </c>
      <c r="C4802" s="103" t="s">
        <v>1118</v>
      </c>
      <c r="D4802" s="102" t="s">
        <v>570</v>
      </c>
      <c r="E4802" s="102" t="s">
        <v>275</v>
      </c>
      <c r="F4802" s="102" t="s">
        <v>9055</v>
      </c>
      <c r="H4802" s="102">
        <v>45528</v>
      </c>
      <c r="I4802" s="102" t="s">
        <v>295</v>
      </c>
      <c r="J4802" s="102" t="s">
        <v>1</v>
      </c>
      <c r="K4802" s="102" t="s">
        <v>291</v>
      </c>
      <c r="L4802" s="102" t="s">
        <v>294</v>
      </c>
      <c r="M4802" s="102" t="s">
        <v>1074</v>
      </c>
      <c r="N4802" s="102">
        <v>6</v>
      </c>
      <c r="O4802" s="102" t="s">
        <v>1075</v>
      </c>
    </row>
    <row r="4803" spans="1:15" x14ac:dyDescent="0.25">
      <c r="A4803" s="102" t="s">
        <v>2109</v>
      </c>
      <c r="B4803" s="103" t="s">
        <v>1248</v>
      </c>
      <c r="C4803" s="103" t="s">
        <v>1118</v>
      </c>
      <c r="D4803" s="102" t="s">
        <v>318</v>
      </c>
      <c r="E4803" s="102" t="s">
        <v>275</v>
      </c>
      <c r="F4803" s="102" t="s">
        <v>9056</v>
      </c>
      <c r="H4803" s="102">
        <v>45528</v>
      </c>
      <c r="I4803" s="102" t="s">
        <v>295</v>
      </c>
      <c r="J4803" s="102" t="s">
        <v>1</v>
      </c>
      <c r="K4803" s="102" t="s">
        <v>291</v>
      </c>
      <c r="L4803" s="102" t="s">
        <v>294</v>
      </c>
      <c r="M4803" s="102" t="s">
        <v>1074</v>
      </c>
      <c r="N4803" s="102">
        <v>6</v>
      </c>
      <c r="O4803" s="102" t="s">
        <v>1075</v>
      </c>
    </row>
    <row r="4804" spans="1:15" x14ac:dyDescent="0.25">
      <c r="A4804" s="102" t="s">
        <v>6990</v>
      </c>
      <c r="B4804" s="103" t="s">
        <v>6991</v>
      </c>
      <c r="C4804" s="103" t="s">
        <v>277</v>
      </c>
      <c r="D4804" s="102" t="s">
        <v>136</v>
      </c>
      <c r="E4804" s="102" t="s">
        <v>275</v>
      </c>
      <c r="F4804" s="102" t="s">
        <v>9057</v>
      </c>
      <c r="H4804" s="102">
        <v>45528</v>
      </c>
      <c r="I4804" s="102" t="s">
        <v>295</v>
      </c>
      <c r="J4804" s="102" t="s">
        <v>1</v>
      </c>
      <c r="K4804" s="102" t="s">
        <v>291</v>
      </c>
      <c r="L4804" s="102" t="s">
        <v>294</v>
      </c>
      <c r="M4804" s="102" t="s">
        <v>1074</v>
      </c>
      <c r="N4804" s="102">
        <v>6</v>
      </c>
      <c r="O4804" s="102" t="s">
        <v>1075</v>
      </c>
    </row>
    <row r="4805" spans="1:15" x14ac:dyDescent="0.25">
      <c r="A4805" s="102" t="s">
        <v>6993</v>
      </c>
      <c r="B4805" s="103" t="s">
        <v>2109</v>
      </c>
      <c r="C4805" s="103" t="s">
        <v>277</v>
      </c>
      <c r="D4805" s="102" t="s">
        <v>136</v>
      </c>
      <c r="E4805" s="102" t="s">
        <v>275</v>
      </c>
      <c r="F4805" s="102" t="s">
        <v>9058</v>
      </c>
      <c r="H4805" s="102">
        <v>45528</v>
      </c>
      <c r="I4805" s="102" t="s">
        <v>295</v>
      </c>
      <c r="J4805" s="102" t="s">
        <v>1</v>
      </c>
      <c r="K4805" s="102" t="s">
        <v>291</v>
      </c>
      <c r="L4805" s="102" t="s">
        <v>294</v>
      </c>
      <c r="M4805" s="102" t="s">
        <v>1074</v>
      </c>
      <c r="N4805" s="102">
        <v>6</v>
      </c>
      <c r="O4805" s="102" t="s">
        <v>1075</v>
      </c>
    </row>
    <row r="4806" spans="1:15" x14ac:dyDescent="0.25">
      <c r="A4806" s="102" t="s">
        <v>3168</v>
      </c>
      <c r="B4806" s="103" t="s">
        <v>6996</v>
      </c>
      <c r="C4806" s="103" t="s">
        <v>274</v>
      </c>
      <c r="D4806" s="102" t="s">
        <v>451</v>
      </c>
      <c r="E4806" s="102" t="s">
        <v>275</v>
      </c>
      <c r="F4806" s="102" t="s">
        <v>9059</v>
      </c>
      <c r="H4806" s="102">
        <v>45528</v>
      </c>
      <c r="I4806" s="102" t="s">
        <v>295</v>
      </c>
      <c r="J4806" s="102" t="s">
        <v>1</v>
      </c>
      <c r="K4806" s="102" t="s">
        <v>291</v>
      </c>
      <c r="L4806" s="102" t="s">
        <v>294</v>
      </c>
      <c r="M4806" s="102" t="s">
        <v>1074</v>
      </c>
      <c r="N4806" s="102">
        <v>6</v>
      </c>
      <c r="O4806" s="102" t="s">
        <v>1075</v>
      </c>
    </row>
    <row r="4807" spans="1:15" x14ac:dyDescent="0.25">
      <c r="A4807" s="102" t="s">
        <v>3168</v>
      </c>
      <c r="B4807" s="103" t="s">
        <v>3350</v>
      </c>
      <c r="C4807" s="103" t="s">
        <v>274</v>
      </c>
      <c r="D4807" s="102" t="s">
        <v>570</v>
      </c>
      <c r="E4807" s="102" t="s">
        <v>275</v>
      </c>
      <c r="F4807" s="102" t="s">
        <v>9060</v>
      </c>
      <c r="H4807" s="102">
        <v>45528</v>
      </c>
      <c r="I4807" s="102" t="s">
        <v>295</v>
      </c>
      <c r="J4807" s="102" t="s">
        <v>1</v>
      </c>
      <c r="K4807" s="102" t="s">
        <v>291</v>
      </c>
      <c r="L4807" s="102" t="s">
        <v>294</v>
      </c>
      <c r="M4807" s="102" t="s">
        <v>1074</v>
      </c>
      <c r="N4807" s="102">
        <v>6</v>
      </c>
      <c r="O4807" s="102" t="s">
        <v>1075</v>
      </c>
    </row>
    <row r="4808" spans="1:15" x14ac:dyDescent="0.25">
      <c r="A4808" s="102" t="s">
        <v>6999</v>
      </c>
      <c r="B4808" s="103" t="s">
        <v>1515</v>
      </c>
      <c r="C4808" s="103" t="s">
        <v>274</v>
      </c>
      <c r="D4808" s="102" t="s">
        <v>570</v>
      </c>
      <c r="E4808" s="102" t="s">
        <v>275</v>
      </c>
      <c r="F4808" s="102" t="s">
        <v>9061</v>
      </c>
      <c r="H4808" s="102">
        <v>45528</v>
      </c>
      <c r="I4808" s="102" t="s">
        <v>295</v>
      </c>
      <c r="J4808" s="102" t="s">
        <v>1</v>
      </c>
      <c r="K4808" s="102" t="s">
        <v>291</v>
      </c>
      <c r="L4808" s="102" t="s">
        <v>294</v>
      </c>
      <c r="M4808" s="102" t="s">
        <v>1074</v>
      </c>
      <c r="N4808" s="102">
        <v>6</v>
      </c>
      <c r="O4808" s="102" t="s">
        <v>1075</v>
      </c>
    </row>
    <row r="4809" spans="1:15" x14ac:dyDescent="0.25">
      <c r="A4809" s="102" t="s">
        <v>7003</v>
      </c>
      <c r="B4809" s="103" t="s">
        <v>1629</v>
      </c>
      <c r="C4809" s="103" t="s">
        <v>1118</v>
      </c>
      <c r="D4809" s="102" t="s">
        <v>318</v>
      </c>
      <c r="E4809" s="102" t="s">
        <v>275</v>
      </c>
      <c r="F4809" s="102" t="s">
        <v>9062</v>
      </c>
      <c r="H4809" s="102">
        <v>45528</v>
      </c>
      <c r="I4809" s="102" t="s">
        <v>295</v>
      </c>
      <c r="J4809" s="102" t="s">
        <v>1</v>
      </c>
      <c r="K4809" s="102" t="s">
        <v>291</v>
      </c>
      <c r="L4809" s="102" t="s">
        <v>294</v>
      </c>
      <c r="M4809" s="102" t="s">
        <v>1074</v>
      </c>
      <c r="N4809" s="102">
        <v>6</v>
      </c>
      <c r="O4809" s="102" t="s">
        <v>1075</v>
      </c>
    </row>
    <row r="4810" spans="1:15" x14ac:dyDescent="0.25">
      <c r="A4810" s="102" t="s">
        <v>7005</v>
      </c>
      <c r="B4810" s="103" t="s">
        <v>1897</v>
      </c>
      <c r="C4810" s="103" t="s">
        <v>274</v>
      </c>
      <c r="D4810" s="102" t="s">
        <v>318</v>
      </c>
      <c r="E4810" s="102" t="s">
        <v>275</v>
      </c>
      <c r="F4810" s="102" t="s">
        <v>9063</v>
      </c>
      <c r="H4810" s="102">
        <v>45528</v>
      </c>
      <c r="I4810" s="102" t="s">
        <v>295</v>
      </c>
      <c r="J4810" s="102" t="s">
        <v>1</v>
      </c>
      <c r="K4810" s="102" t="s">
        <v>291</v>
      </c>
      <c r="L4810" s="102" t="s">
        <v>294</v>
      </c>
      <c r="M4810" s="102" t="s">
        <v>1074</v>
      </c>
      <c r="N4810" s="102">
        <v>6</v>
      </c>
      <c r="O4810" s="102" t="s">
        <v>1075</v>
      </c>
    </row>
    <row r="4811" spans="1:15" x14ac:dyDescent="0.25">
      <c r="A4811" s="102" t="s">
        <v>1992</v>
      </c>
      <c r="B4811" s="103" t="s">
        <v>1448</v>
      </c>
      <c r="C4811" s="103" t="s">
        <v>277</v>
      </c>
      <c r="D4811" s="102" t="s">
        <v>136</v>
      </c>
      <c r="E4811" s="102" t="s">
        <v>275</v>
      </c>
      <c r="F4811" s="102" t="s">
        <v>9064</v>
      </c>
      <c r="H4811" s="102">
        <v>45528</v>
      </c>
      <c r="I4811" s="102" t="s">
        <v>295</v>
      </c>
      <c r="J4811" s="102" t="s">
        <v>1</v>
      </c>
      <c r="K4811" s="102" t="s">
        <v>291</v>
      </c>
      <c r="L4811" s="102" t="s">
        <v>294</v>
      </c>
      <c r="M4811" s="102" t="s">
        <v>1074</v>
      </c>
      <c r="N4811" s="102">
        <v>6</v>
      </c>
      <c r="O4811" s="102" t="s">
        <v>1075</v>
      </c>
    </row>
    <row r="4812" spans="1:15" x14ac:dyDescent="0.25">
      <c r="A4812" s="102" t="s">
        <v>7008</v>
      </c>
      <c r="B4812" s="103" t="s">
        <v>1197</v>
      </c>
      <c r="C4812" s="103" t="s">
        <v>274</v>
      </c>
      <c r="D4812" s="102" t="s">
        <v>570</v>
      </c>
      <c r="E4812" s="102" t="s">
        <v>275</v>
      </c>
      <c r="F4812" s="102" t="s">
        <v>9065</v>
      </c>
      <c r="H4812" s="102">
        <v>45528</v>
      </c>
      <c r="I4812" s="102" t="s">
        <v>295</v>
      </c>
      <c r="J4812" s="102" t="s">
        <v>1</v>
      </c>
      <c r="K4812" s="102" t="s">
        <v>291</v>
      </c>
      <c r="L4812" s="102" t="s">
        <v>294</v>
      </c>
      <c r="M4812" s="102" t="s">
        <v>1074</v>
      </c>
      <c r="N4812" s="102">
        <v>6</v>
      </c>
      <c r="O4812" s="102" t="s">
        <v>1075</v>
      </c>
    </row>
    <row r="4813" spans="1:15" x14ac:dyDescent="0.25">
      <c r="A4813" s="102" t="s">
        <v>7010</v>
      </c>
      <c r="B4813" s="103" t="s">
        <v>1515</v>
      </c>
      <c r="C4813" s="103" t="s">
        <v>274</v>
      </c>
      <c r="D4813" s="102" t="s">
        <v>318</v>
      </c>
      <c r="E4813" s="102" t="s">
        <v>275</v>
      </c>
      <c r="F4813" s="102" t="s">
        <v>9066</v>
      </c>
      <c r="H4813" s="102">
        <v>45528</v>
      </c>
      <c r="I4813" s="102" t="s">
        <v>295</v>
      </c>
      <c r="J4813" s="102" t="s">
        <v>1</v>
      </c>
      <c r="K4813" s="102" t="s">
        <v>291</v>
      </c>
      <c r="L4813" s="102" t="s">
        <v>294</v>
      </c>
      <c r="M4813" s="102" t="s">
        <v>1074</v>
      </c>
      <c r="N4813" s="102">
        <v>6</v>
      </c>
      <c r="O4813" s="102" t="s">
        <v>1075</v>
      </c>
    </row>
    <row r="4814" spans="1:15" x14ac:dyDescent="0.25">
      <c r="A4814" s="102" t="s">
        <v>7012</v>
      </c>
      <c r="B4814" s="103" t="s">
        <v>1076</v>
      </c>
      <c r="C4814" s="103" t="s">
        <v>274</v>
      </c>
      <c r="D4814" s="102" t="s">
        <v>570</v>
      </c>
      <c r="E4814" s="102" t="s">
        <v>275</v>
      </c>
      <c r="F4814" s="102" t="s">
        <v>9067</v>
      </c>
      <c r="H4814" s="102">
        <v>45528</v>
      </c>
      <c r="I4814" s="102" t="s">
        <v>295</v>
      </c>
      <c r="J4814" s="102" t="s">
        <v>1</v>
      </c>
      <c r="K4814" s="102" t="s">
        <v>291</v>
      </c>
      <c r="L4814" s="102" t="s">
        <v>294</v>
      </c>
      <c r="M4814" s="102" t="s">
        <v>1074</v>
      </c>
      <c r="N4814" s="102">
        <v>6</v>
      </c>
      <c r="O4814" s="102" t="s">
        <v>1075</v>
      </c>
    </row>
    <row r="4815" spans="1:15" x14ac:dyDescent="0.25">
      <c r="A4815" s="102" t="s">
        <v>7014</v>
      </c>
      <c r="B4815" s="103" t="s">
        <v>4461</v>
      </c>
      <c r="C4815" s="103" t="s">
        <v>274</v>
      </c>
      <c r="D4815" s="102" t="s">
        <v>303</v>
      </c>
      <c r="E4815" s="102" t="s">
        <v>275</v>
      </c>
      <c r="F4815" s="102" t="s">
        <v>9068</v>
      </c>
      <c r="H4815" s="102">
        <v>45528</v>
      </c>
      <c r="I4815" s="102" t="s">
        <v>295</v>
      </c>
      <c r="J4815" s="102" t="s">
        <v>1</v>
      </c>
      <c r="K4815" s="102" t="s">
        <v>291</v>
      </c>
      <c r="L4815" s="102" t="s">
        <v>294</v>
      </c>
      <c r="M4815" s="102" t="s">
        <v>1074</v>
      </c>
      <c r="N4815" s="102">
        <v>6</v>
      </c>
      <c r="O4815" s="102" t="s">
        <v>1075</v>
      </c>
    </row>
    <row r="4816" spans="1:15" x14ac:dyDescent="0.25">
      <c r="A4816" s="102" t="s">
        <v>7016</v>
      </c>
      <c r="B4816" s="103" t="s">
        <v>1122</v>
      </c>
      <c r="C4816" s="103" t="s">
        <v>274</v>
      </c>
      <c r="D4816" s="102" t="s">
        <v>570</v>
      </c>
      <c r="E4816" s="102" t="s">
        <v>275</v>
      </c>
      <c r="F4816" s="102" t="s">
        <v>9069</v>
      </c>
      <c r="H4816" s="102">
        <v>45528</v>
      </c>
      <c r="I4816" s="102" t="s">
        <v>295</v>
      </c>
      <c r="J4816" s="102" t="s">
        <v>1</v>
      </c>
      <c r="K4816" s="102" t="s">
        <v>291</v>
      </c>
      <c r="L4816" s="102" t="s">
        <v>294</v>
      </c>
      <c r="M4816" s="102" t="s">
        <v>1074</v>
      </c>
      <c r="N4816" s="102">
        <v>6</v>
      </c>
      <c r="O4816" s="102" t="s">
        <v>1075</v>
      </c>
    </row>
    <row r="4817" spans="1:15" x14ac:dyDescent="0.25">
      <c r="A4817" s="102" t="s">
        <v>7018</v>
      </c>
      <c r="B4817" s="103" t="s">
        <v>1098</v>
      </c>
      <c r="C4817" s="103" t="s">
        <v>277</v>
      </c>
      <c r="D4817" s="102" t="s">
        <v>136</v>
      </c>
      <c r="E4817" s="102" t="s">
        <v>275</v>
      </c>
      <c r="F4817" s="102" t="s">
        <v>9070</v>
      </c>
      <c r="H4817" s="102">
        <v>45528</v>
      </c>
      <c r="I4817" s="102" t="s">
        <v>295</v>
      </c>
      <c r="J4817" s="102" t="s">
        <v>1</v>
      </c>
      <c r="K4817" s="102" t="s">
        <v>291</v>
      </c>
      <c r="L4817" s="102" t="s">
        <v>294</v>
      </c>
      <c r="M4817" s="102" t="s">
        <v>1074</v>
      </c>
      <c r="N4817" s="102">
        <v>6</v>
      </c>
      <c r="O4817" s="102" t="s">
        <v>1075</v>
      </c>
    </row>
    <row r="4818" spans="1:15" x14ac:dyDescent="0.25">
      <c r="A4818" s="102" t="s">
        <v>7020</v>
      </c>
      <c r="B4818" s="103" t="s">
        <v>7021</v>
      </c>
      <c r="C4818" s="103" t="s">
        <v>1118</v>
      </c>
      <c r="D4818" s="102" t="s">
        <v>570</v>
      </c>
      <c r="E4818" s="102" t="s">
        <v>275</v>
      </c>
      <c r="F4818" s="102" t="s">
        <v>9071</v>
      </c>
      <c r="H4818" s="102">
        <v>45528</v>
      </c>
      <c r="I4818" s="102" t="s">
        <v>295</v>
      </c>
      <c r="J4818" s="102" t="s">
        <v>1</v>
      </c>
      <c r="K4818" s="102" t="s">
        <v>291</v>
      </c>
      <c r="L4818" s="102" t="s">
        <v>294</v>
      </c>
      <c r="M4818" s="102" t="s">
        <v>1074</v>
      </c>
      <c r="N4818" s="102">
        <v>6</v>
      </c>
      <c r="O4818" s="102" t="s">
        <v>1075</v>
      </c>
    </row>
    <row r="4819" spans="1:15" x14ac:dyDescent="0.25">
      <c r="A4819" s="102" t="s">
        <v>3202</v>
      </c>
      <c r="B4819" s="103" t="s">
        <v>7023</v>
      </c>
      <c r="C4819" s="103" t="s">
        <v>277</v>
      </c>
      <c r="D4819" s="102" t="s">
        <v>136</v>
      </c>
      <c r="E4819" s="102" t="s">
        <v>275</v>
      </c>
      <c r="F4819" s="102" t="s">
        <v>9072</v>
      </c>
      <c r="H4819" s="102">
        <v>45528</v>
      </c>
      <c r="I4819" s="102" t="s">
        <v>295</v>
      </c>
      <c r="J4819" s="102" t="s">
        <v>1</v>
      </c>
      <c r="K4819" s="102" t="s">
        <v>291</v>
      </c>
      <c r="L4819" s="102" t="s">
        <v>294</v>
      </c>
      <c r="M4819" s="102" t="s">
        <v>1074</v>
      </c>
      <c r="N4819" s="102">
        <v>6</v>
      </c>
      <c r="O4819" s="102" t="s">
        <v>1075</v>
      </c>
    </row>
    <row r="4820" spans="1:15" x14ac:dyDescent="0.25">
      <c r="A4820" s="102" t="s">
        <v>7025</v>
      </c>
      <c r="B4820" s="103" t="s">
        <v>1148</v>
      </c>
      <c r="C4820" s="103" t="s">
        <v>274</v>
      </c>
      <c r="D4820" s="102" t="s">
        <v>570</v>
      </c>
      <c r="E4820" s="102" t="s">
        <v>275</v>
      </c>
      <c r="F4820" s="102" t="s">
        <v>9073</v>
      </c>
      <c r="H4820" s="102">
        <v>45528</v>
      </c>
      <c r="I4820" s="102" t="s">
        <v>295</v>
      </c>
      <c r="J4820" s="102" t="s">
        <v>1</v>
      </c>
      <c r="K4820" s="102" t="s">
        <v>291</v>
      </c>
      <c r="L4820" s="102" t="s">
        <v>294</v>
      </c>
      <c r="M4820" s="102" t="s">
        <v>1074</v>
      </c>
      <c r="N4820" s="102">
        <v>6</v>
      </c>
      <c r="O4820" s="102" t="s">
        <v>1075</v>
      </c>
    </row>
    <row r="4821" spans="1:15" x14ac:dyDescent="0.25">
      <c r="A4821" s="102" t="s">
        <v>7027</v>
      </c>
      <c r="B4821" s="103" t="s">
        <v>3173</v>
      </c>
      <c r="C4821" s="103" t="s">
        <v>1118</v>
      </c>
      <c r="D4821" s="102" t="s">
        <v>318</v>
      </c>
      <c r="E4821" s="102" t="s">
        <v>275</v>
      </c>
      <c r="F4821" s="102" t="s">
        <v>9074</v>
      </c>
      <c r="H4821" s="102">
        <v>45528</v>
      </c>
      <c r="I4821" s="102" t="s">
        <v>295</v>
      </c>
      <c r="J4821" s="102" t="s">
        <v>1</v>
      </c>
      <c r="K4821" s="102" t="s">
        <v>291</v>
      </c>
      <c r="L4821" s="102" t="s">
        <v>294</v>
      </c>
      <c r="M4821" s="102" t="s">
        <v>1074</v>
      </c>
      <c r="N4821" s="102">
        <v>6</v>
      </c>
      <c r="O4821" s="102" t="s">
        <v>1075</v>
      </c>
    </row>
    <row r="4822" spans="1:15" x14ac:dyDescent="0.25">
      <c r="A4822" s="102" t="s">
        <v>7029</v>
      </c>
      <c r="B4822" s="103" t="s">
        <v>4050</v>
      </c>
      <c r="C4822" s="103" t="s">
        <v>274</v>
      </c>
      <c r="D4822" s="102" t="s">
        <v>136</v>
      </c>
      <c r="E4822" s="102" t="s">
        <v>275</v>
      </c>
      <c r="F4822" s="102" t="s">
        <v>9075</v>
      </c>
      <c r="H4822" s="102">
        <v>45528</v>
      </c>
      <c r="I4822" s="102" t="s">
        <v>295</v>
      </c>
      <c r="J4822" s="102" t="s">
        <v>1</v>
      </c>
      <c r="K4822" s="102" t="s">
        <v>291</v>
      </c>
      <c r="L4822" s="102" t="s">
        <v>294</v>
      </c>
      <c r="M4822" s="102" t="s">
        <v>1074</v>
      </c>
      <c r="N4822" s="102">
        <v>6</v>
      </c>
      <c r="O4822" s="102" t="s">
        <v>1075</v>
      </c>
    </row>
    <row r="4823" spans="1:15" x14ac:dyDescent="0.25">
      <c r="A4823" s="102" t="s">
        <v>7031</v>
      </c>
      <c r="B4823" s="103" t="s">
        <v>1122</v>
      </c>
      <c r="C4823" s="103" t="s">
        <v>274</v>
      </c>
      <c r="D4823" s="102" t="s">
        <v>451</v>
      </c>
      <c r="E4823" s="102" t="s">
        <v>275</v>
      </c>
      <c r="F4823" s="102" t="s">
        <v>9076</v>
      </c>
      <c r="H4823" s="102">
        <v>45528</v>
      </c>
      <c r="I4823" s="102" t="s">
        <v>295</v>
      </c>
      <c r="J4823" s="102" t="s">
        <v>1</v>
      </c>
      <c r="K4823" s="102" t="s">
        <v>291</v>
      </c>
      <c r="L4823" s="102" t="s">
        <v>294</v>
      </c>
      <c r="M4823" s="102" t="s">
        <v>1074</v>
      </c>
      <c r="N4823" s="102">
        <v>6</v>
      </c>
      <c r="O4823" s="102" t="s">
        <v>1075</v>
      </c>
    </row>
    <row r="4824" spans="1:15" x14ac:dyDescent="0.25">
      <c r="A4824" s="102" t="s">
        <v>7033</v>
      </c>
      <c r="B4824" s="103" t="s">
        <v>7034</v>
      </c>
      <c r="C4824" s="103" t="s">
        <v>1118</v>
      </c>
      <c r="D4824" s="102" t="s">
        <v>570</v>
      </c>
      <c r="E4824" s="102" t="s">
        <v>275</v>
      </c>
      <c r="F4824" s="102" t="s">
        <v>9077</v>
      </c>
      <c r="H4824" s="102">
        <v>45528</v>
      </c>
      <c r="I4824" s="102" t="s">
        <v>295</v>
      </c>
      <c r="J4824" s="102" t="s">
        <v>1</v>
      </c>
      <c r="K4824" s="102" t="s">
        <v>291</v>
      </c>
      <c r="L4824" s="102" t="s">
        <v>294</v>
      </c>
      <c r="M4824" s="102" t="s">
        <v>1074</v>
      </c>
      <c r="N4824" s="102">
        <v>6</v>
      </c>
      <c r="O4824" s="102" t="s">
        <v>1075</v>
      </c>
    </row>
    <row r="4825" spans="1:15" x14ac:dyDescent="0.25">
      <c r="A4825" s="102" t="s">
        <v>7036</v>
      </c>
      <c r="B4825" s="103" t="s">
        <v>1132</v>
      </c>
      <c r="C4825" s="103" t="s">
        <v>274</v>
      </c>
      <c r="D4825" s="102" t="s">
        <v>570</v>
      </c>
      <c r="E4825" s="102" t="s">
        <v>275</v>
      </c>
      <c r="F4825" s="102" t="s">
        <v>9078</v>
      </c>
      <c r="H4825" s="102">
        <v>45528</v>
      </c>
      <c r="I4825" s="102" t="s">
        <v>295</v>
      </c>
      <c r="J4825" s="102" t="s">
        <v>1</v>
      </c>
      <c r="K4825" s="102" t="s">
        <v>291</v>
      </c>
      <c r="L4825" s="102" t="s">
        <v>294</v>
      </c>
      <c r="M4825" s="102" t="s">
        <v>1074</v>
      </c>
      <c r="N4825" s="102">
        <v>6</v>
      </c>
      <c r="O4825" s="102" t="s">
        <v>1075</v>
      </c>
    </row>
    <row r="4826" spans="1:15" x14ac:dyDescent="0.25">
      <c r="A4826" s="102" t="s">
        <v>7038</v>
      </c>
      <c r="B4826" s="103" t="s">
        <v>9079</v>
      </c>
      <c r="C4826" s="103" t="s">
        <v>1118</v>
      </c>
      <c r="D4826" s="102" t="s">
        <v>570</v>
      </c>
      <c r="E4826" s="102" t="s">
        <v>275</v>
      </c>
      <c r="F4826" s="102" t="s">
        <v>9080</v>
      </c>
      <c r="H4826" s="102">
        <v>45528</v>
      </c>
      <c r="I4826" s="102" t="s">
        <v>295</v>
      </c>
      <c r="J4826" s="102" t="s">
        <v>1</v>
      </c>
      <c r="K4826" s="102" t="s">
        <v>291</v>
      </c>
      <c r="L4826" s="102" t="s">
        <v>294</v>
      </c>
      <c r="M4826" s="102" t="s">
        <v>1074</v>
      </c>
      <c r="N4826" s="102">
        <v>6</v>
      </c>
      <c r="O4826" s="102" t="s">
        <v>1075</v>
      </c>
    </row>
    <row r="4827" spans="1:15" x14ac:dyDescent="0.25">
      <c r="A4827" s="102" t="s">
        <v>9081</v>
      </c>
      <c r="B4827" s="103" t="s">
        <v>9082</v>
      </c>
      <c r="C4827" s="103" t="s">
        <v>274</v>
      </c>
      <c r="D4827" s="102" t="s">
        <v>152</v>
      </c>
      <c r="E4827" s="102" t="s">
        <v>275</v>
      </c>
      <c r="F4827" s="102" t="s">
        <v>9083</v>
      </c>
      <c r="H4827" s="102">
        <v>45528</v>
      </c>
      <c r="I4827" s="102" t="s">
        <v>292</v>
      </c>
      <c r="J4827" s="102" t="s">
        <v>291</v>
      </c>
      <c r="K4827" s="102" t="s">
        <v>1</v>
      </c>
      <c r="L4827" s="102" t="s">
        <v>290</v>
      </c>
      <c r="M4827" s="102" t="s">
        <v>1074</v>
      </c>
      <c r="N4827" s="102">
        <v>6</v>
      </c>
      <c r="O4827" s="102" t="s">
        <v>1075</v>
      </c>
    </row>
    <row r="4828" spans="1:15" x14ac:dyDescent="0.25">
      <c r="A4828" s="102" t="s">
        <v>9084</v>
      </c>
      <c r="B4828" s="103" t="s">
        <v>1284</v>
      </c>
      <c r="C4828" s="103" t="s">
        <v>274</v>
      </c>
      <c r="D4828" s="102" t="s">
        <v>136</v>
      </c>
      <c r="E4828" s="102" t="s">
        <v>275</v>
      </c>
      <c r="F4828" s="102" t="s">
        <v>9085</v>
      </c>
      <c r="H4828" s="102">
        <v>45528</v>
      </c>
      <c r="I4828" s="102" t="s">
        <v>292</v>
      </c>
      <c r="J4828" s="102" t="s">
        <v>291</v>
      </c>
      <c r="K4828" s="102" t="s">
        <v>1</v>
      </c>
      <c r="L4828" s="102" t="s">
        <v>290</v>
      </c>
      <c r="M4828" s="102" t="s">
        <v>1074</v>
      </c>
      <c r="N4828" s="102">
        <v>6</v>
      </c>
      <c r="O4828" s="102" t="s">
        <v>1075</v>
      </c>
    </row>
    <row r="4829" spans="1:15" x14ac:dyDescent="0.25">
      <c r="A4829" s="102" t="s">
        <v>9086</v>
      </c>
      <c r="B4829" s="103" t="s">
        <v>1639</v>
      </c>
      <c r="C4829" s="103" t="s">
        <v>1118</v>
      </c>
      <c r="D4829" s="102" t="s">
        <v>570</v>
      </c>
      <c r="E4829" s="102" t="s">
        <v>275</v>
      </c>
      <c r="F4829" s="102" t="s">
        <v>9087</v>
      </c>
      <c r="H4829" s="102">
        <v>45528</v>
      </c>
      <c r="I4829" s="102" t="s">
        <v>292</v>
      </c>
      <c r="J4829" s="102" t="s">
        <v>291</v>
      </c>
      <c r="K4829" s="102" t="s">
        <v>1</v>
      </c>
      <c r="L4829" s="102" t="s">
        <v>290</v>
      </c>
      <c r="M4829" s="102" t="s">
        <v>1074</v>
      </c>
      <c r="N4829" s="102">
        <v>6</v>
      </c>
      <c r="O4829" s="102" t="s">
        <v>1075</v>
      </c>
    </row>
    <row r="4830" spans="1:15" x14ac:dyDescent="0.25">
      <c r="A4830" s="102" t="s">
        <v>9088</v>
      </c>
      <c r="B4830" s="103" t="s">
        <v>1660</v>
      </c>
      <c r="C4830" s="103" t="s">
        <v>277</v>
      </c>
      <c r="D4830" s="102" t="s">
        <v>451</v>
      </c>
      <c r="E4830" s="102" t="s">
        <v>275</v>
      </c>
      <c r="F4830" s="102" t="s">
        <v>9089</v>
      </c>
      <c r="H4830" s="102">
        <v>45528</v>
      </c>
      <c r="I4830" s="102" t="s">
        <v>292</v>
      </c>
      <c r="J4830" s="102" t="s">
        <v>291</v>
      </c>
      <c r="K4830" s="102" t="s">
        <v>1</v>
      </c>
      <c r="L4830" s="102" t="s">
        <v>290</v>
      </c>
      <c r="M4830" s="102" t="s">
        <v>1074</v>
      </c>
      <c r="N4830" s="102">
        <v>6</v>
      </c>
      <c r="O4830" s="102" t="s">
        <v>1075</v>
      </c>
    </row>
    <row r="4831" spans="1:15" x14ac:dyDescent="0.25">
      <c r="A4831" s="102" t="s">
        <v>2850</v>
      </c>
      <c r="B4831" s="103" t="s">
        <v>2109</v>
      </c>
      <c r="C4831" s="103" t="s">
        <v>1118</v>
      </c>
      <c r="D4831" s="102" t="s">
        <v>318</v>
      </c>
      <c r="E4831" s="102" t="s">
        <v>275</v>
      </c>
      <c r="F4831" s="102" t="s">
        <v>9090</v>
      </c>
      <c r="H4831" s="102">
        <v>45528</v>
      </c>
      <c r="I4831" s="102" t="s">
        <v>292</v>
      </c>
      <c r="J4831" s="102" t="s">
        <v>291</v>
      </c>
      <c r="K4831" s="102" t="s">
        <v>1</v>
      </c>
      <c r="L4831" s="102" t="s">
        <v>290</v>
      </c>
      <c r="M4831" s="102" t="s">
        <v>1074</v>
      </c>
      <c r="N4831" s="102">
        <v>6</v>
      </c>
      <c r="O4831" s="102" t="s">
        <v>1075</v>
      </c>
    </row>
    <row r="4832" spans="1:15" x14ac:dyDescent="0.25">
      <c r="A4832" s="102" t="s">
        <v>2850</v>
      </c>
      <c r="B4832" s="103" t="s">
        <v>2534</v>
      </c>
      <c r="C4832" s="103" t="s">
        <v>274</v>
      </c>
      <c r="D4832" s="102" t="s">
        <v>136</v>
      </c>
      <c r="E4832" s="102" t="s">
        <v>275</v>
      </c>
      <c r="F4832" s="102" t="s">
        <v>9091</v>
      </c>
      <c r="H4832" s="102">
        <v>45528</v>
      </c>
      <c r="I4832" s="102" t="s">
        <v>292</v>
      </c>
      <c r="J4832" s="102" t="s">
        <v>291</v>
      </c>
      <c r="K4832" s="102" t="s">
        <v>1</v>
      </c>
      <c r="L4832" s="102" t="s">
        <v>290</v>
      </c>
      <c r="M4832" s="102" t="s">
        <v>1074</v>
      </c>
      <c r="N4832" s="102">
        <v>6</v>
      </c>
      <c r="O4832" s="102" t="s">
        <v>1075</v>
      </c>
    </row>
    <row r="4833" spans="1:15" x14ac:dyDescent="0.25">
      <c r="A4833" s="102" t="s">
        <v>2850</v>
      </c>
      <c r="B4833" s="103" t="s">
        <v>9092</v>
      </c>
      <c r="C4833" s="103" t="s">
        <v>1082</v>
      </c>
      <c r="D4833" s="102" t="s">
        <v>136</v>
      </c>
      <c r="E4833" s="102" t="s">
        <v>275</v>
      </c>
      <c r="F4833" s="102" t="s">
        <v>9093</v>
      </c>
      <c r="H4833" s="102">
        <v>45528</v>
      </c>
      <c r="I4833" s="102" t="s">
        <v>292</v>
      </c>
      <c r="J4833" s="102" t="s">
        <v>291</v>
      </c>
      <c r="K4833" s="102" t="s">
        <v>1</v>
      </c>
      <c r="L4833" s="102" t="s">
        <v>290</v>
      </c>
      <c r="M4833" s="102" t="s">
        <v>1082</v>
      </c>
      <c r="N4833" s="102">
        <v>6</v>
      </c>
      <c r="O4833" s="102" t="s">
        <v>1075</v>
      </c>
    </row>
    <row r="4834" spans="1:15" x14ac:dyDescent="0.25">
      <c r="A4834" s="102" t="s">
        <v>2850</v>
      </c>
      <c r="B4834" s="103" t="s">
        <v>1197</v>
      </c>
      <c r="C4834" s="103" t="s">
        <v>274</v>
      </c>
      <c r="D4834" s="102" t="s">
        <v>570</v>
      </c>
      <c r="E4834" s="102" t="s">
        <v>275</v>
      </c>
      <c r="F4834" s="102" t="s">
        <v>9094</v>
      </c>
      <c r="H4834" s="102">
        <v>45528</v>
      </c>
      <c r="I4834" s="102" t="s">
        <v>292</v>
      </c>
      <c r="J4834" s="102" t="s">
        <v>291</v>
      </c>
      <c r="K4834" s="102" t="s">
        <v>1</v>
      </c>
      <c r="L4834" s="102" t="s">
        <v>290</v>
      </c>
      <c r="M4834" s="102" t="s">
        <v>1074</v>
      </c>
      <c r="N4834" s="102">
        <v>6</v>
      </c>
      <c r="O4834" s="102" t="s">
        <v>1075</v>
      </c>
    </row>
    <row r="4835" spans="1:15" x14ac:dyDescent="0.25">
      <c r="A4835" s="102" t="s">
        <v>2850</v>
      </c>
      <c r="B4835" s="103" t="s">
        <v>1895</v>
      </c>
      <c r="C4835" s="103" t="s">
        <v>274</v>
      </c>
      <c r="D4835" s="102" t="s">
        <v>152</v>
      </c>
      <c r="E4835" s="102" t="s">
        <v>275</v>
      </c>
      <c r="F4835" s="102" t="s">
        <v>9095</v>
      </c>
      <c r="H4835" s="102">
        <v>45528</v>
      </c>
      <c r="I4835" s="102" t="s">
        <v>292</v>
      </c>
      <c r="J4835" s="102" t="s">
        <v>291</v>
      </c>
      <c r="K4835" s="102" t="s">
        <v>1</v>
      </c>
      <c r="L4835" s="102" t="s">
        <v>290</v>
      </c>
      <c r="M4835" s="102" t="s">
        <v>1074</v>
      </c>
      <c r="N4835" s="102">
        <v>6</v>
      </c>
      <c r="O4835" s="102" t="s">
        <v>1075</v>
      </c>
    </row>
    <row r="4836" spans="1:15" x14ac:dyDescent="0.25">
      <c r="A4836" s="102" t="s">
        <v>9096</v>
      </c>
      <c r="B4836" s="103" t="s">
        <v>3326</v>
      </c>
      <c r="C4836" s="103" t="s">
        <v>274</v>
      </c>
      <c r="D4836" s="102" t="s">
        <v>451</v>
      </c>
      <c r="E4836" s="102" t="s">
        <v>275</v>
      </c>
      <c r="F4836" s="102" t="s">
        <v>9097</v>
      </c>
      <c r="H4836" s="102">
        <v>45528</v>
      </c>
      <c r="I4836" s="102" t="s">
        <v>292</v>
      </c>
      <c r="J4836" s="102" t="s">
        <v>291</v>
      </c>
      <c r="K4836" s="102" t="s">
        <v>1</v>
      </c>
      <c r="L4836" s="102" t="s">
        <v>290</v>
      </c>
      <c r="M4836" s="102" t="s">
        <v>1074</v>
      </c>
      <c r="N4836" s="102">
        <v>6</v>
      </c>
      <c r="O4836" s="102" t="s">
        <v>1075</v>
      </c>
    </row>
    <row r="4837" spans="1:15" x14ac:dyDescent="0.25">
      <c r="A4837" s="102" t="s">
        <v>9096</v>
      </c>
      <c r="B4837" s="103" t="s">
        <v>1244</v>
      </c>
      <c r="C4837" s="103" t="s">
        <v>274</v>
      </c>
      <c r="D4837" s="102" t="s">
        <v>451</v>
      </c>
      <c r="E4837" s="102" t="s">
        <v>275</v>
      </c>
      <c r="F4837" s="102" t="s">
        <v>9098</v>
      </c>
      <c r="H4837" s="102">
        <v>45528</v>
      </c>
      <c r="I4837" s="102" t="s">
        <v>292</v>
      </c>
      <c r="J4837" s="102" t="s">
        <v>291</v>
      </c>
      <c r="K4837" s="102" t="s">
        <v>1</v>
      </c>
      <c r="L4837" s="102" t="s">
        <v>290</v>
      </c>
      <c r="M4837" s="102" t="s">
        <v>1074</v>
      </c>
      <c r="N4837" s="102">
        <v>6</v>
      </c>
      <c r="O4837" s="102" t="s">
        <v>1075</v>
      </c>
    </row>
    <row r="4838" spans="1:15" x14ac:dyDescent="0.25">
      <c r="A4838" s="102" t="s">
        <v>9099</v>
      </c>
      <c r="B4838" s="103" t="s">
        <v>9100</v>
      </c>
      <c r="C4838" s="103" t="s">
        <v>1118</v>
      </c>
      <c r="D4838" s="102" t="s">
        <v>318</v>
      </c>
      <c r="E4838" s="102" t="s">
        <v>275</v>
      </c>
      <c r="F4838" s="102" t="s">
        <v>9101</v>
      </c>
      <c r="H4838" s="102">
        <v>45528</v>
      </c>
      <c r="I4838" s="102" t="s">
        <v>292</v>
      </c>
      <c r="J4838" s="102" t="s">
        <v>291</v>
      </c>
      <c r="K4838" s="102" t="s">
        <v>1</v>
      </c>
      <c r="L4838" s="102" t="s">
        <v>290</v>
      </c>
      <c r="M4838" s="102" t="s">
        <v>1074</v>
      </c>
      <c r="N4838" s="102">
        <v>6</v>
      </c>
      <c r="O4838" s="102" t="s">
        <v>1075</v>
      </c>
    </row>
    <row r="4839" spans="1:15" x14ac:dyDescent="0.25">
      <c r="A4839" s="102" t="s">
        <v>4327</v>
      </c>
      <c r="B4839" s="103" t="s">
        <v>2573</v>
      </c>
      <c r="C4839" s="103" t="s">
        <v>1118</v>
      </c>
      <c r="D4839" s="102" t="s">
        <v>570</v>
      </c>
      <c r="E4839" s="102" t="s">
        <v>275</v>
      </c>
      <c r="F4839" s="102" t="s">
        <v>9102</v>
      </c>
      <c r="H4839" s="102">
        <v>45528</v>
      </c>
      <c r="I4839" s="102" t="s">
        <v>292</v>
      </c>
      <c r="J4839" s="102" t="s">
        <v>291</v>
      </c>
      <c r="K4839" s="102" t="s">
        <v>1</v>
      </c>
      <c r="L4839" s="102" t="s">
        <v>290</v>
      </c>
      <c r="M4839" s="102" t="s">
        <v>1074</v>
      </c>
      <c r="N4839" s="102">
        <v>6</v>
      </c>
      <c r="O4839" s="102" t="s">
        <v>1075</v>
      </c>
    </row>
    <row r="4840" spans="1:15" x14ac:dyDescent="0.25">
      <c r="A4840" s="102" t="s">
        <v>9103</v>
      </c>
      <c r="B4840" s="103" t="s">
        <v>1148</v>
      </c>
      <c r="C4840" s="103" t="s">
        <v>274</v>
      </c>
      <c r="D4840" s="102" t="s">
        <v>318</v>
      </c>
      <c r="E4840" s="102" t="s">
        <v>275</v>
      </c>
      <c r="F4840" s="102" t="s">
        <v>9104</v>
      </c>
      <c r="H4840" s="102">
        <v>45528</v>
      </c>
      <c r="I4840" s="102" t="s">
        <v>292</v>
      </c>
      <c r="J4840" s="102" t="s">
        <v>291</v>
      </c>
      <c r="K4840" s="102" t="s">
        <v>1</v>
      </c>
      <c r="L4840" s="102" t="s">
        <v>290</v>
      </c>
      <c r="M4840" s="102" t="s">
        <v>1074</v>
      </c>
      <c r="N4840" s="102">
        <v>6</v>
      </c>
      <c r="O4840" s="102" t="s">
        <v>1075</v>
      </c>
    </row>
    <row r="4841" spans="1:15" x14ac:dyDescent="0.25">
      <c r="A4841" s="102" t="s">
        <v>4329</v>
      </c>
      <c r="B4841" s="103" t="s">
        <v>1076</v>
      </c>
      <c r="C4841" s="103" t="s">
        <v>274</v>
      </c>
      <c r="D4841" s="102" t="s">
        <v>136</v>
      </c>
      <c r="E4841" s="102" t="s">
        <v>275</v>
      </c>
      <c r="F4841" s="102" t="s">
        <v>9105</v>
      </c>
      <c r="H4841" s="102">
        <v>45528</v>
      </c>
      <c r="I4841" s="102" t="s">
        <v>292</v>
      </c>
      <c r="J4841" s="102" t="s">
        <v>291</v>
      </c>
      <c r="K4841" s="102" t="s">
        <v>1</v>
      </c>
      <c r="L4841" s="102" t="s">
        <v>290</v>
      </c>
      <c r="M4841" s="102" t="s">
        <v>1074</v>
      </c>
      <c r="N4841" s="102">
        <v>6</v>
      </c>
      <c r="O4841" s="102" t="s">
        <v>1075</v>
      </c>
    </row>
    <row r="4842" spans="1:15" x14ac:dyDescent="0.25">
      <c r="A4842" s="102" t="s">
        <v>5303</v>
      </c>
      <c r="B4842" s="103" t="s">
        <v>5051</v>
      </c>
      <c r="C4842" s="103" t="s">
        <v>274</v>
      </c>
      <c r="D4842" s="102" t="s">
        <v>136</v>
      </c>
      <c r="E4842" s="102" t="s">
        <v>275</v>
      </c>
      <c r="F4842" s="102" t="s">
        <v>9106</v>
      </c>
      <c r="H4842" s="102">
        <v>45528</v>
      </c>
      <c r="I4842" s="102" t="s">
        <v>292</v>
      </c>
      <c r="J4842" s="102" t="s">
        <v>291</v>
      </c>
      <c r="K4842" s="102" t="s">
        <v>1</v>
      </c>
      <c r="L4842" s="102" t="s">
        <v>290</v>
      </c>
      <c r="M4842" s="102" t="s">
        <v>1074</v>
      </c>
      <c r="N4842" s="102">
        <v>6</v>
      </c>
      <c r="O4842" s="102" t="s">
        <v>1075</v>
      </c>
    </row>
    <row r="4843" spans="1:15" x14ac:dyDescent="0.25">
      <c r="A4843" s="102" t="s">
        <v>9107</v>
      </c>
      <c r="B4843" s="103" t="s">
        <v>2570</v>
      </c>
      <c r="C4843" s="103" t="s">
        <v>1118</v>
      </c>
      <c r="D4843" s="102" t="s">
        <v>570</v>
      </c>
      <c r="E4843" s="102" t="s">
        <v>275</v>
      </c>
      <c r="F4843" s="102" t="s">
        <v>9108</v>
      </c>
      <c r="H4843" s="102">
        <v>45528</v>
      </c>
      <c r="I4843" s="102" t="s">
        <v>292</v>
      </c>
      <c r="J4843" s="102" t="s">
        <v>291</v>
      </c>
      <c r="K4843" s="102" t="s">
        <v>1</v>
      </c>
      <c r="L4843" s="102" t="s">
        <v>290</v>
      </c>
      <c r="M4843" s="102" t="s">
        <v>1074</v>
      </c>
      <c r="N4843" s="102">
        <v>6</v>
      </c>
      <c r="O4843" s="102" t="s">
        <v>1075</v>
      </c>
    </row>
    <row r="4844" spans="1:15" x14ac:dyDescent="0.25">
      <c r="A4844" s="102" t="s">
        <v>9109</v>
      </c>
      <c r="B4844" s="103" t="s">
        <v>9110</v>
      </c>
      <c r="C4844" s="103" t="s">
        <v>274</v>
      </c>
      <c r="D4844" s="102" t="s">
        <v>570</v>
      </c>
      <c r="E4844" s="102" t="s">
        <v>275</v>
      </c>
      <c r="F4844" s="102" t="s">
        <v>9111</v>
      </c>
      <c r="H4844" s="102">
        <v>45528</v>
      </c>
      <c r="I4844" s="102" t="s">
        <v>292</v>
      </c>
      <c r="J4844" s="102" t="s">
        <v>291</v>
      </c>
      <c r="K4844" s="102" t="s">
        <v>1</v>
      </c>
      <c r="L4844" s="102" t="s">
        <v>290</v>
      </c>
      <c r="M4844" s="102" t="s">
        <v>1074</v>
      </c>
      <c r="N4844" s="102">
        <v>6</v>
      </c>
      <c r="O4844" s="102" t="s">
        <v>1075</v>
      </c>
    </row>
    <row r="4845" spans="1:15" x14ac:dyDescent="0.25">
      <c r="A4845" s="102" t="s">
        <v>9112</v>
      </c>
      <c r="B4845" s="103" t="s">
        <v>1197</v>
      </c>
      <c r="C4845" s="103" t="s">
        <v>274</v>
      </c>
      <c r="D4845" s="102" t="s">
        <v>451</v>
      </c>
      <c r="E4845" s="102" t="s">
        <v>275</v>
      </c>
      <c r="F4845" s="102" t="s">
        <v>9113</v>
      </c>
      <c r="H4845" s="102">
        <v>45528</v>
      </c>
      <c r="I4845" s="102" t="s">
        <v>292</v>
      </c>
      <c r="J4845" s="102" t="s">
        <v>291</v>
      </c>
      <c r="K4845" s="102" t="s">
        <v>1</v>
      </c>
      <c r="L4845" s="102" t="s">
        <v>290</v>
      </c>
      <c r="M4845" s="102" t="s">
        <v>1074</v>
      </c>
      <c r="N4845" s="102">
        <v>6</v>
      </c>
      <c r="O4845" s="102" t="s">
        <v>1075</v>
      </c>
    </row>
    <row r="4846" spans="1:15" x14ac:dyDescent="0.25">
      <c r="A4846" s="102" t="s">
        <v>9112</v>
      </c>
      <c r="B4846" s="103" t="s">
        <v>2956</v>
      </c>
      <c r="C4846" s="103" t="s">
        <v>1082</v>
      </c>
      <c r="D4846" s="102" t="s">
        <v>451</v>
      </c>
      <c r="E4846" s="102" t="s">
        <v>275</v>
      </c>
      <c r="F4846" s="102" t="s">
        <v>9114</v>
      </c>
      <c r="H4846" s="102">
        <v>45528</v>
      </c>
      <c r="I4846" s="102" t="s">
        <v>292</v>
      </c>
      <c r="J4846" s="102" t="s">
        <v>291</v>
      </c>
      <c r="K4846" s="102" t="s">
        <v>1</v>
      </c>
      <c r="L4846" s="102" t="s">
        <v>290</v>
      </c>
      <c r="M4846" s="102" t="s">
        <v>1082</v>
      </c>
      <c r="N4846" s="102">
        <v>6</v>
      </c>
      <c r="O4846" s="102" t="s">
        <v>1075</v>
      </c>
    </row>
    <row r="4847" spans="1:15" x14ac:dyDescent="0.25">
      <c r="A4847" s="102" t="s">
        <v>9112</v>
      </c>
      <c r="B4847" s="103" t="s">
        <v>9115</v>
      </c>
      <c r="C4847" s="103" t="s">
        <v>1082</v>
      </c>
      <c r="D4847" s="102" t="s">
        <v>451</v>
      </c>
      <c r="E4847" s="102" t="s">
        <v>275</v>
      </c>
      <c r="F4847" s="102" t="s">
        <v>9116</v>
      </c>
      <c r="H4847" s="102">
        <v>45528</v>
      </c>
      <c r="I4847" s="102" t="s">
        <v>292</v>
      </c>
      <c r="J4847" s="102" t="s">
        <v>291</v>
      </c>
      <c r="K4847" s="102" t="s">
        <v>1</v>
      </c>
      <c r="L4847" s="102" t="s">
        <v>290</v>
      </c>
      <c r="M4847" s="102" t="s">
        <v>1082</v>
      </c>
      <c r="N4847" s="102">
        <v>6</v>
      </c>
      <c r="O4847" s="102" t="s">
        <v>1075</v>
      </c>
    </row>
    <row r="4848" spans="1:15" x14ac:dyDescent="0.25">
      <c r="A4848" s="102" t="s">
        <v>9117</v>
      </c>
      <c r="B4848" s="103" t="s">
        <v>9118</v>
      </c>
      <c r="C4848" s="103" t="s">
        <v>274</v>
      </c>
      <c r="D4848" s="102" t="s">
        <v>570</v>
      </c>
      <c r="E4848" s="102" t="s">
        <v>275</v>
      </c>
      <c r="F4848" s="102" t="s">
        <v>9119</v>
      </c>
      <c r="H4848" s="102">
        <v>45528</v>
      </c>
      <c r="I4848" s="102" t="s">
        <v>292</v>
      </c>
      <c r="J4848" s="102" t="s">
        <v>291</v>
      </c>
      <c r="K4848" s="102" t="s">
        <v>1</v>
      </c>
      <c r="L4848" s="102" t="s">
        <v>290</v>
      </c>
      <c r="M4848" s="102" t="s">
        <v>1074</v>
      </c>
      <c r="N4848" s="102">
        <v>6</v>
      </c>
      <c r="O4848" s="102" t="s">
        <v>1075</v>
      </c>
    </row>
    <row r="4849" spans="1:15" x14ac:dyDescent="0.25">
      <c r="A4849" s="102" t="s">
        <v>9120</v>
      </c>
      <c r="B4849" s="103" t="s">
        <v>1571</v>
      </c>
      <c r="C4849" s="103" t="s">
        <v>274</v>
      </c>
      <c r="D4849" s="102" t="s">
        <v>570</v>
      </c>
      <c r="E4849" s="102" t="s">
        <v>275</v>
      </c>
      <c r="F4849" s="102" t="s">
        <v>9121</v>
      </c>
      <c r="H4849" s="102">
        <v>45528</v>
      </c>
      <c r="I4849" s="102" t="s">
        <v>292</v>
      </c>
      <c r="J4849" s="102" t="s">
        <v>291</v>
      </c>
      <c r="K4849" s="102" t="s">
        <v>1</v>
      </c>
      <c r="L4849" s="102" t="s">
        <v>290</v>
      </c>
      <c r="M4849" s="102" t="s">
        <v>1074</v>
      </c>
      <c r="N4849" s="102">
        <v>6</v>
      </c>
      <c r="O4849" s="102" t="s">
        <v>1075</v>
      </c>
    </row>
    <row r="4850" spans="1:15" x14ac:dyDescent="0.25">
      <c r="A4850" s="102" t="s">
        <v>9122</v>
      </c>
      <c r="B4850" s="103" t="s">
        <v>1132</v>
      </c>
      <c r="C4850" s="103" t="s">
        <v>274</v>
      </c>
      <c r="D4850" s="102" t="s">
        <v>570</v>
      </c>
      <c r="E4850" s="102" t="s">
        <v>275</v>
      </c>
      <c r="F4850" s="102" t="s">
        <v>9123</v>
      </c>
      <c r="H4850" s="102">
        <v>45528</v>
      </c>
      <c r="I4850" s="102" t="s">
        <v>292</v>
      </c>
      <c r="J4850" s="102" t="s">
        <v>291</v>
      </c>
      <c r="K4850" s="102" t="s">
        <v>1</v>
      </c>
      <c r="L4850" s="102" t="s">
        <v>290</v>
      </c>
      <c r="M4850" s="102" t="s">
        <v>1074</v>
      </c>
      <c r="N4850" s="102">
        <v>6</v>
      </c>
      <c r="O4850" s="102" t="s">
        <v>1075</v>
      </c>
    </row>
    <row r="4851" spans="1:15" x14ac:dyDescent="0.25">
      <c r="A4851" s="102" t="s">
        <v>9124</v>
      </c>
      <c r="B4851" s="103" t="s">
        <v>1775</v>
      </c>
      <c r="C4851" s="103" t="s">
        <v>274</v>
      </c>
      <c r="D4851" s="102" t="s">
        <v>451</v>
      </c>
      <c r="E4851" s="102" t="s">
        <v>275</v>
      </c>
      <c r="F4851" s="102" t="s">
        <v>9125</v>
      </c>
      <c r="H4851" s="102">
        <v>45528</v>
      </c>
      <c r="I4851" s="102" t="s">
        <v>292</v>
      </c>
      <c r="J4851" s="102" t="s">
        <v>291</v>
      </c>
      <c r="K4851" s="102" t="s">
        <v>1</v>
      </c>
      <c r="L4851" s="102" t="s">
        <v>290</v>
      </c>
      <c r="M4851" s="102" t="s">
        <v>1074</v>
      </c>
      <c r="N4851" s="102">
        <v>6</v>
      </c>
      <c r="O4851" s="102" t="s">
        <v>1075</v>
      </c>
    </row>
    <row r="4852" spans="1:15" x14ac:dyDescent="0.25">
      <c r="A4852" s="102" t="s">
        <v>9126</v>
      </c>
      <c r="B4852" s="103" t="s">
        <v>1124</v>
      </c>
      <c r="C4852" s="103" t="s">
        <v>274</v>
      </c>
      <c r="D4852" s="102" t="s">
        <v>136</v>
      </c>
      <c r="E4852" s="102" t="s">
        <v>275</v>
      </c>
      <c r="F4852" s="102" t="s">
        <v>9127</v>
      </c>
      <c r="H4852" s="102">
        <v>45528</v>
      </c>
      <c r="I4852" s="102" t="s">
        <v>292</v>
      </c>
      <c r="J4852" s="102" t="s">
        <v>291</v>
      </c>
      <c r="K4852" s="102" t="s">
        <v>1</v>
      </c>
      <c r="L4852" s="102" t="s">
        <v>290</v>
      </c>
      <c r="M4852" s="102" t="s">
        <v>1074</v>
      </c>
      <c r="N4852" s="102">
        <v>6</v>
      </c>
      <c r="O4852" s="102" t="s">
        <v>1075</v>
      </c>
    </row>
    <row r="4853" spans="1:15" x14ac:dyDescent="0.25">
      <c r="A4853" s="102" t="s">
        <v>9128</v>
      </c>
      <c r="B4853" s="103" t="s">
        <v>1473</v>
      </c>
      <c r="C4853" s="103" t="s">
        <v>274</v>
      </c>
      <c r="D4853" s="102" t="s">
        <v>136</v>
      </c>
      <c r="E4853" s="102" t="s">
        <v>275</v>
      </c>
      <c r="F4853" s="102" t="s">
        <v>9129</v>
      </c>
      <c r="H4853" s="102">
        <v>45528</v>
      </c>
      <c r="I4853" s="102" t="s">
        <v>292</v>
      </c>
      <c r="J4853" s="102" t="s">
        <v>291</v>
      </c>
      <c r="K4853" s="102" t="s">
        <v>1</v>
      </c>
      <c r="L4853" s="102" t="s">
        <v>290</v>
      </c>
      <c r="M4853" s="102" t="s">
        <v>1074</v>
      </c>
      <c r="N4853" s="102">
        <v>6</v>
      </c>
      <c r="O4853" s="102" t="s">
        <v>1075</v>
      </c>
    </row>
    <row r="4854" spans="1:15" x14ac:dyDescent="0.25">
      <c r="A4854" s="102" t="s">
        <v>9128</v>
      </c>
      <c r="B4854" s="103" t="s">
        <v>3629</v>
      </c>
      <c r="C4854" s="103" t="s">
        <v>277</v>
      </c>
      <c r="D4854" s="102" t="s">
        <v>136</v>
      </c>
      <c r="E4854" s="102" t="s">
        <v>275</v>
      </c>
      <c r="F4854" s="102" t="s">
        <v>9130</v>
      </c>
      <c r="H4854" s="102">
        <v>45528</v>
      </c>
      <c r="I4854" s="102" t="s">
        <v>292</v>
      </c>
      <c r="J4854" s="102" t="s">
        <v>291</v>
      </c>
      <c r="K4854" s="102" t="s">
        <v>1</v>
      </c>
      <c r="L4854" s="102" t="s">
        <v>290</v>
      </c>
      <c r="M4854" s="102" t="s">
        <v>1074</v>
      </c>
      <c r="N4854" s="102">
        <v>6</v>
      </c>
      <c r="O4854" s="102" t="s">
        <v>1075</v>
      </c>
    </row>
    <row r="4855" spans="1:15" x14ac:dyDescent="0.25">
      <c r="A4855" s="102" t="s">
        <v>9131</v>
      </c>
      <c r="B4855" s="103" t="s">
        <v>9132</v>
      </c>
      <c r="C4855" s="103" t="s">
        <v>1082</v>
      </c>
      <c r="D4855" s="102" t="s">
        <v>570</v>
      </c>
      <c r="E4855" s="102" t="s">
        <v>275</v>
      </c>
      <c r="F4855" s="102" t="s">
        <v>9133</v>
      </c>
      <c r="H4855" s="102">
        <v>45528</v>
      </c>
      <c r="I4855" s="102" t="s">
        <v>292</v>
      </c>
      <c r="J4855" s="102" t="s">
        <v>291</v>
      </c>
      <c r="K4855" s="102" t="s">
        <v>1</v>
      </c>
      <c r="L4855" s="102" t="s">
        <v>290</v>
      </c>
      <c r="M4855" s="102" t="s">
        <v>1082</v>
      </c>
      <c r="N4855" s="102">
        <v>6</v>
      </c>
      <c r="O4855" s="102" t="s">
        <v>1075</v>
      </c>
    </row>
    <row r="4856" spans="1:15" x14ac:dyDescent="0.25">
      <c r="A4856" s="102" t="s">
        <v>9131</v>
      </c>
      <c r="B4856" s="103" t="s">
        <v>9134</v>
      </c>
      <c r="C4856" s="103" t="s">
        <v>1118</v>
      </c>
      <c r="D4856" s="102" t="s">
        <v>570</v>
      </c>
      <c r="E4856" s="102" t="s">
        <v>275</v>
      </c>
      <c r="F4856" s="102" t="s">
        <v>9135</v>
      </c>
      <c r="H4856" s="102">
        <v>45528</v>
      </c>
      <c r="I4856" s="102" t="s">
        <v>292</v>
      </c>
      <c r="J4856" s="102" t="s">
        <v>291</v>
      </c>
      <c r="K4856" s="102" t="s">
        <v>1</v>
      </c>
      <c r="L4856" s="102" t="s">
        <v>290</v>
      </c>
      <c r="M4856" s="102" t="s">
        <v>1074</v>
      </c>
      <c r="N4856" s="102">
        <v>6</v>
      </c>
      <c r="O4856" s="102" t="s">
        <v>1075</v>
      </c>
    </row>
    <row r="4857" spans="1:15" x14ac:dyDescent="0.25">
      <c r="A4857" s="102" t="s">
        <v>9131</v>
      </c>
      <c r="B4857" s="103" t="s">
        <v>1895</v>
      </c>
      <c r="C4857" s="103" t="s">
        <v>274</v>
      </c>
      <c r="D4857" s="102" t="s">
        <v>570</v>
      </c>
      <c r="E4857" s="102" t="s">
        <v>275</v>
      </c>
      <c r="F4857" s="102" t="s">
        <v>9136</v>
      </c>
      <c r="H4857" s="102">
        <v>45528</v>
      </c>
      <c r="I4857" s="102" t="s">
        <v>292</v>
      </c>
      <c r="J4857" s="102" t="s">
        <v>291</v>
      </c>
      <c r="K4857" s="102" t="s">
        <v>1</v>
      </c>
      <c r="L4857" s="102" t="s">
        <v>290</v>
      </c>
      <c r="M4857" s="102" t="s">
        <v>1074</v>
      </c>
      <c r="N4857" s="102">
        <v>6</v>
      </c>
      <c r="O4857" s="102" t="s">
        <v>1075</v>
      </c>
    </row>
    <row r="4858" spans="1:15" x14ac:dyDescent="0.25">
      <c r="A4858" s="102" t="s">
        <v>3837</v>
      </c>
      <c r="B4858" s="103" t="s">
        <v>4494</v>
      </c>
      <c r="C4858" s="103" t="s">
        <v>277</v>
      </c>
      <c r="D4858" s="102" t="s">
        <v>570</v>
      </c>
      <c r="E4858" s="102" t="s">
        <v>275</v>
      </c>
      <c r="F4858" s="102" t="s">
        <v>9137</v>
      </c>
      <c r="H4858" s="102">
        <v>45528</v>
      </c>
      <c r="I4858" s="102" t="s">
        <v>292</v>
      </c>
      <c r="J4858" s="102" t="s">
        <v>291</v>
      </c>
      <c r="K4858" s="102" t="s">
        <v>1</v>
      </c>
      <c r="L4858" s="102" t="s">
        <v>290</v>
      </c>
      <c r="M4858" s="102" t="s">
        <v>1074</v>
      </c>
      <c r="N4858" s="102">
        <v>6</v>
      </c>
      <c r="O4858" s="102" t="s">
        <v>1075</v>
      </c>
    </row>
    <row r="4859" spans="1:15" x14ac:dyDescent="0.25">
      <c r="A4859" s="102" t="s">
        <v>9138</v>
      </c>
      <c r="B4859" s="103" t="s">
        <v>2539</v>
      </c>
      <c r="C4859" s="103" t="s">
        <v>274</v>
      </c>
      <c r="D4859" s="102" t="s">
        <v>318</v>
      </c>
      <c r="E4859" s="102" t="s">
        <v>275</v>
      </c>
      <c r="F4859" s="102" t="s">
        <v>9139</v>
      </c>
      <c r="H4859" s="102">
        <v>45528</v>
      </c>
      <c r="I4859" s="102" t="s">
        <v>292</v>
      </c>
      <c r="J4859" s="102" t="s">
        <v>291</v>
      </c>
      <c r="K4859" s="102" t="s">
        <v>1</v>
      </c>
      <c r="L4859" s="102" t="s">
        <v>290</v>
      </c>
      <c r="M4859" s="102" t="s">
        <v>1074</v>
      </c>
      <c r="N4859" s="102">
        <v>6</v>
      </c>
      <c r="O4859" s="102" t="s">
        <v>1075</v>
      </c>
    </row>
    <row r="4860" spans="1:15" x14ac:dyDescent="0.25">
      <c r="A4860" s="102" t="s">
        <v>2025</v>
      </c>
      <c r="B4860" s="103" t="s">
        <v>1214</v>
      </c>
      <c r="C4860" s="103" t="s">
        <v>277</v>
      </c>
      <c r="D4860" s="102" t="s">
        <v>451</v>
      </c>
      <c r="E4860" s="102" t="s">
        <v>275</v>
      </c>
      <c r="F4860" s="102" t="s">
        <v>9140</v>
      </c>
      <c r="H4860" s="102">
        <v>45528</v>
      </c>
      <c r="I4860" s="102" t="s">
        <v>292</v>
      </c>
      <c r="J4860" s="102" t="s">
        <v>291</v>
      </c>
      <c r="K4860" s="102" t="s">
        <v>1</v>
      </c>
      <c r="L4860" s="102" t="s">
        <v>290</v>
      </c>
      <c r="M4860" s="102" t="s">
        <v>1074</v>
      </c>
      <c r="N4860" s="102">
        <v>6</v>
      </c>
      <c r="O4860" s="102" t="s">
        <v>1075</v>
      </c>
    </row>
    <row r="4861" spans="1:15" x14ac:dyDescent="0.25">
      <c r="A4861" s="102" t="s">
        <v>9141</v>
      </c>
      <c r="B4861" s="103" t="s">
        <v>5109</v>
      </c>
      <c r="C4861" s="103" t="s">
        <v>2655</v>
      </c>
      <c r="D4861" s="102" t="s">
        <v>296</v>
      </c>
      <c r="E4861" s="102" t="s">
        <v>275</v>
      </c>
      <c r="F4861" s="102" t="s">
        <v>9142</v>
      </c>
      <c r="H4861" s="102">
        <v>45528</v>
      </c>
      <c r="I4861" s="102" t="s">
        <v>292</v>
      </c>
      <c r="J4861" s="102" t="s">
        <v>291</v>
      </c>
      <c r="K4861" s="102" t="s">
        <v>1</v>
      </c>
      <c r="L4861" s="102" t="s">
        <v>290</v>
      </c>
      <c r="M4861" s="102" t="s">
        <v>1074</v>
      </c>
      <c r="N4861" s="102">
        <v>6</v>
      </c>
      <c r="O4861" s="102" t="s">
        <v>1075</v>
      </c>
    </row>
    <row r="4862" spans="1:15" x14ac:dyDescent="0.25">
      <c r="A4862" s="102" t="s">
        <v>9141</v>
      </c>
      <c r="B4862" s="103" t="s">
        <v>9143</v>
      </c>
      <c r="C4862" s="103" t="s">
        <v>2526</v>
      </c>
      <c r="D4862" s="102" t="s">
        <v>296</v>
      </c>
      <c r="E4862" s="102" t="s">
        <v>275</v>
      </c>
      <c r="F4862" s="102" t="s">
        <v>9144</v>
      </c>
      <c r="H4862" s="102">
        <v>45528</v>
      </c>
      <c r="I4862" s="102" t="s">
        <v>292</v>
      </c>
      <c r="J4862" s="102" t="s">
        <v>291</v>
      </c>
      <c r="K4862" s="102" t="s">
        <v>1</v>
      </c>
      <c r="L4862" s="102" t="s">
        <v>290</v>
      </c>
      <c r="M4862" s="102" t="s">
        <v>1074</v>
      </c>
      <c r="N4862" s="102">
        <v>6</v>
      </c>
      <c r="O4862" s="102" t="s">
        <v>1075</v>
      </c>
    </row>
    <row r="4863" spans="1:15" x14ac:dyDescent="0.25">
      <c r="A4863" s="102" t="s">
        <v>9141</v>
      </c>
      <c r="B4863" s="103" t="s">
        <v>9145</v>
      </c>
      <c r="C4863" s="103" t="s">
        <v>2655</v>
      </c>
      <c r="D4863" s="102" t="s">
        <v>296</v>
      </c>
      <c r="E4863" s="102" t="s">
        <v>275</v>
      </c>
      <c r="F4863" s="102" t="s">
        <v>9146</v>
      </c>
      <c r="H4863" s="102">
        <v>45528</v>
      </c>
      <c r="I4863" s="102" t="s">
        <v>292</v>
      </c>
      <c r="J4863" s="102" t="s">
        <v>291</v>
      </c>
      <c r="K4863" s="102" t="s">
        <v>1</v>
      </c>
      <c r="L4863" s="102" t="s">
        <v>290</v>
      </c>
      <c r="M4863" s="102" t="s">
        <v>1074</v>
      </c>
      <c r="N4863" s="102">
        <v>6</v>
      </c>
      <c r="O4863" s="102" t="s">
        <v>1075</v>
      </c>
    </row>
    <row r="4864" spans="1:15" x14ac:dyDescent="0.25">
      <c r="A4864" s="102" t="s">
        <v>9147</v>
      </c>
      <c r="B4864" s="103" t="s">
        <v>1197</v>
      </c>
      <c r="C4864" s="103" t="s">
        <v>274</v>
      </c>
      <c r="D4864" s="102" t="s">
        <v>136</v>
      </c>
      <c r="E4864" s="102" t="s">
        <v>275</v>
      </c>
      <c r="F4864" s="102" t="s">
        <v>9148</v>
      </c>
      <c r="H4864" s="102">
        <v>45528</v>
      </c>
      <c r="I4864" s="102" t="s">
        <v>292</v>
      </c>
      <c r="J4864" s="102" t="s">
        <v>291</v>
      </c>
      <c r="K4864" s="102" t="s">
        <v>1</v>
      </c>
      <c r="L4864" s="102" t="s">
        <v>290</v>
      </c>
      <c r="M4864" s="102" t="s">
        <v>1074</v>
      </c>
      <c r="N4864" s="102">
        <v>6</v>
      </c>
      <c r="O4864" s="102" t="s">
        <v>1075</v>
      </c>
    </row>
    <row r="4865" spans="1:15" x14ac:dyDescent="0.25">
      <c r="A4865" s="102" t="s">
        <v>9149</v>
      </c>
      <c r="B4865" s="103" t="s">
        <v>9132</v>
      </c>
      <c r="C4865" s="103" t="s">
        <v>1118</v>
      </c>
      <c r="D4865" s="102" t="s">
        <v>152</v>
      </c>
      <c r="E4865" s="102" t="s">
        <v>275</v>
      </c>
      <c r="F4865" s="102" t="s">
        <v>9150</v>
      </c>
      <c r="H4865" s="102">
        <v>45528</v>
      </c>
      <c r="I4865" s="102" t="s">
        <v>292</v>
      </c>
      <c r="J4865" s="102" t="s">
        <v>291</v>
      </c>
      <c r="K4865" s="102" t="s">
        <v>1</v>
      </c>
      <c r="L4865" s="102" t="s">
        <v>290</v>
      </c>
      <c r="M4865" s="102" t="s">
        <v>1074</v>
      </c>
      <c r="N4865" s="102">
        <v>6</v>
      </c>
      <c r="O4865" s="102" t="s">
        <v>1075</v>
      </c>
    </row>
    <row r="4866" spans="1:15" x14ac:dyDescent="0.25">
      <c r="A4866" s="102" t="s">
        <v>9151</v>
      </c>
      <c r="B4866" s="103" t="s">
        <v>1197</v>
      </c>
      <c r="C4866" s="103" t="s">
        <v>274</v>
      </c>
      <c r="D4866" s="102" t="s">
        <v>570</v>
      </c>
      <c r="E4866" s="102" t="s">
        <v>275</v>
      </c>
      <c r="F4866" s="102" t="s">
        <v>9152</v>
      </c>
      <c r="H4866" s="102">
        <v>45528</v>
      </c>
      <c r="I4866" s="102" t="s">
        <v>292</v>
      </c>
      <c r="J4866" s="102" t="s">
        <v>291</v>
      </c>
      <c r="K4866" s="102" t="s">
        <v>1</v>
      </c>
      <c r="L4866" s="102" t="s">
        <v>290</v>
      </c>
      <c r="M4866" s="102" t="s">
        <v>1074</v>
      </c>
      <c r="N4866" s="102">
        <v>6</v>
      </c>
      <c r="O4866" s="102" t="s">
        <v>1075</v>
      </c>
    </row>
    <row r="4867" spans="1:15" x14ac:dyDescent="0.25">
      <c r="A4867" s="102" t="s">
        <v>3509</v>
      </c>
      <c r="B4867" s="103" t="s">
        <v>1571</v>
      </c>
      <c r="C4867" s="103" t="s">
        <v>274</v>
      </c>
      <c r="D4867" s="102" t="s">
        <v>570</v>
      </c>
      <c r="E4867" s="102" t="s">
        <v>275</v>
      </c>
      <c r="F4867" s="102" t="s">
        <v>9153</v>
      </c>
      <c r="H4867" s="102">
        <v>45528</v>
      </c>
      <c r="I4867" s="102" t="s">
        <v>292</v>
      </c>
      <c r="J4867" s="102" t="s">
        <v>291</v>
      </c>
      <c r="K4867" s="102" t="s">
        <v>1</v>
      </c>
      <c r="L4867" s="102" t="s">
        <v>290</v>
      </c>
      <c r="M4867" s="102" t="s">
        <v>1074</v>
      </c>
      <c r="N4867" s="102">
        <v>6</v>
      </c>
      <c r="O4867" s="102" t="s">
        <v>1075</v>
      </c>
    </row>
    <row r="4868" spans="1:15" x14ac:dyDescent="0.25">
      <c r="A4868" s="102" t="s">
        <v>3277</v>
      </c>
      <c r="B4868" s="103" t="s">
        <v>2690</v>
      </c>
      <c r="C4868" s="103" t="s">
        <v>274</v>
      </c>
      <c r="D4868" s="102" t="s">
        <v>570</v>
      </c>
      <c r="E4868" s="102" t="s">
        <v>275</v>
      </c>
      <c r="F4868" s="102" t="s">
        <v>9154</v>
      </c>
      <c r="H4868" s="102">
        <v>45528</v>
      </c>
      <c r="I4868" s="102" t="s">
        <v>292</v>
      </c>
      <c r="J4868" s="102" t="s">
        <v>291</v>
      </c>
      <c r="K4868" s="102" t="s">
        <v>1</v>
      </c>
      <c r="L4868" s="102" t="s">
        <v>290</v>
      </c>
      <c r="M4868" s="102" t="s">
        <v>1074</v>
      </c>
      <c r="N4868" s="102">
        <v>6</v>
      </c>
      <c r="O4868" s="102" t="s">
        <v>1075</v>
      </c>
    </row>
    <row r="4869" spans="1:15" x14ac:dyDescent="0.25">
      <c r="A4869" s="102" t="s">
        <v>9155</v>
      </c>
      <c r="B4869" s="103" t="s">
        <v>2214</v>
      </c>
      <c r="C4869" s="103" t="s">
        <v>277</v>
      </c>
      <c r="D4869" s="102" t="s">
        <v>451</v>
      </c>
      <c r="E4869" s="102" t="s">
        <v>275</v>
      </c>
      <c r="F4869" s="102" t="s">
        <v>9156</v>
      </c>
      <c r="H4869" s="102">
        <v>45528</v>
      </c>
      <c r="I4869" s="102" t="s">
        <v>292</v>
      </c>
      <c r="J4869" s="102" t="s">
        <v>291</v>
      </c>
      <c r="K4869" s="102" t="s">
        <v>1</v>
      </c>
      <c r="L4869" s="102" t="s">
        <v>290</v>
      </c>
      <c r="M4869" s="102" t="s">
        <v>1074</v>
      </c>
      <c r="N4869" s="102">
        <v>6</v>
      </c>
      <c r="O4869" s="102" t="s">
        <v>1075</v>
      </c>
    </row>
    <row r="4870" spans="1:15" x14ac:dyDescent="0.25">
      <c r="A4870" s="102" t="s">
        <v>9157</v>
      </c>
      <c r="B4870" s="103" t="s">
        <v>1233</v>
      </c>
      <c r="C4870" s="103" t="s">
        <v>274</v>
      </c>
      <c r="D4870" s="102" t="s">
        <v>136</v>
      </c>
      <c r="E4870" s="102" t="s">
        <v>275</v>
      </c>
      <c r="F4870" s="102" t="s">
        <v>9158</v>
      </c>
      <c r="H4870" s="102">
        <v>45528</v>
      </c>
      <c r="I4870" s="102" t="s">
        <v>292</v>
      </c>
      <c r="J4870" s="102" t="s">
        <v>291</v>
      </c>
      <c r="K4870" s="102" t="s">
        <v>1</v>
      </c>
      <c r="L4870" s="102" t="s">
        <v>290</v>
      </c>
      <c r="M4870" s="102" t="s">
        <v>1074</v>
      </c>
      <c r="N4870" s="102">
        <v>6</v>
      </c>
      <c r="O4870" s="102" t="s">
        <v>1075</v>
      </c>
    </row>
    <row r="4871" spans="1:15" x14ac:dyDescent="0.25">
      <c r="A4871" s="102" t="s">
        <v>9159</v>
      </c>
      <c r="B4871" s="103" t="s">
        <v>1465</v>
      </c>
      <c r="C4871" s="103" t="s">
        <v>277</v>
      </c>
      <c r="D4871" s="102" t="s">
        <v>136</v>
      </c>
      <c r="E4871" s="102" t="s">
        <v>275</v>
      </c>
      <c r="F4871" s="102" t="s">
        <v>9160</v>
      </c>
      <c r="H4871" s="102">
        <v>45528</v>
      </c>
      <c r="I4871" s="102" t="s">
        <v>292</v>
      </c>
      <c r="J4871" s="102" t="s">
        <v>291</v>
      </c>
      <c r="K4871" s="102" t="s">
        <v>1</v>
      </c>
      <c r="L4871" s="102" t="s">
        <v>290</v>
      </c>
      <c r="M4871" s="102" t="s">
        <v>1074</v>
      </c>
      <c r="N4871" s="102">
        <v>6</v>
      </c>
      <c r="O4871" s="102" t="s">
        <v>1075</v>
      </c>
    </row>
    <row r="4872" spans="1:15" x14ac:dyDescent="0.25">
      <c r="A4872" s="102" t="s">
        <v>9161</v>
      </c>
      <c r="B4872" s="103" t="s">
        <v>9162</v>
      </c>
      <c r="C4872" s="103" t="s">
        <v>277</v>
      </c>
      <c r="D4872" s="102" t="s">
        <v>136</v>
      </c>
      <c r="E4872" s="102" t="s">
        <v>275</v>
      </c>
      <c r="F4872" s="102" t="s">
        <v>9163</v>
      </c>
      <c r="H4872" s="102">
        <v>45528</v>
      </c>
      <c r="I4872" s="102" t="s">
        <v>292</v>
      </c>
      <c r="J4872" s="102" t="s">
        <v>291</v>
      </c>
      <c r="K4872" s="102" t="s">
        <v>1</v>
      </c>
      <c r="L4872" s="102" t="s">
        <v>290</v>
      </c>
      <c r="M4872" s="102" t="s">
        <v>1074</v>
      </c>
      <c r="N4872" s="102">
        <v>6</v>
      </c>
      <c r="O4872" s="102" t="s">
        <v>1075</v>
      </c>
    </row>
    <row r="4873" spans="1:15" x14ac:dyDescent="0.25">
      <c r="A4873" s="102" t="s">
        <v>9164</v>
      </c>
      <c r="B4873" s="103" t="s">
        <v>9165</v>
      </c>
      <c r="C4873" s="103" t="s">
        <v>2650</v>
      </c>
      <c r="D4873" s="102" t="s">
        <v>296</v>
      </c>
      <c r="E4873" s="102" t="s">
        <v>275</v>
      </c>
      <c r="F4873" s="102" t="s">
        <v>9166</v>
      </c>
      <c r="H4873" s="102">
        <v>45528</v>
      </c>
      <c r="I4873" s="102" t="s">
        <v>292</v>
      </c>
      <c r="J4873" s="102" t="s">
        <v>291</v>
      </c>
      <c r="K4873" s="102" t="s">
        <v>1</v>
      </c>
      <c r="L4873" s="102" t="s">
        <v>290</v>
      </c>
      <c r="M4873" s="102" t="s">
        <v>1082</v>
      </c>
      <c r="N4873" s="102">
        <v>6</v>
      </c>
      <c r="O4873" s="102" t="s">
        <v>1075</v>
      </c>
    </row>
    <row r="4874" spans="1:15" x14ac:dyDescent="0.25">
      <c r="A4874" s="102" t="s">
        <v>9164</v>
      </c>
      <c r="B4874" s="103" t="s">
        <v>9167</v>
      </c>
      <c r="C4874" s="103" t="s">
        <v>2655</v>
      </c>
      <c r="D4874" s="102" t="s">
        <v>296</v>
      </c>
      <c r="E4874" s="102" t="s">
        <v>275</v>
      </c>
      <c r="F4874" s="102" t="s">
        <v>9168</v>
      </c>
      <c r="H4874" s="102">
        <v>45528</v>
      </c>
      <c r="I4874" s="102" t="s">
        <v>292</v>
      </c>
      <c r="J4874" s="102" t="s">
        <v>291</v>
      </c>
      <c r="K4874" s="102" t="s">
        <v>1</v>
      </c>
      <c r="L4874" s="102" t="s">
        <v>290</v>
      </c>
      <c r="M4874" s="102" t="s">
        <v>1074</v>
      </c>
      <c r="N4874" s="102">
        <v>6</v>
      </c>
      <c r="O4874" s="102" t="s">
        <v>1075</v>
      </c>
    </row>
    <row r="4875" spans="1:15" x14ac:dyDescent="0.25">
      <c r="A4875" s="102" t="s">
        <v>9169</v>
      </c>
      <c r="B4875" s="103" t="s">
        <v>1244</v>
      </c>
      <c r="C4875" s="103" t="s">
        <v>274</v>
      </c>
      <c r="D4875" s="102" t="s">
        <v>570</v>
      </c>
      <c r="E4875" s="102" t="s">
        <v>275</v>
      </c>
      <c r="F4875" s="102" t="s">
        <v>9170</v>
      </c>
      <c r="H4875" s="102">
        <v>45528</v>
      </c>
      <c r="I4875" s="102" t="s">
        <v>292</v>
      </c>
      <c r="J4875" s="102" t="s">
        <v>291</v>
      </c>
      <c r="K4875" s="102" t="s">
        <v>1</v>
      </c>
      <c r="L4875" s="102" t="s">
        <v>290</v>
      </c>
      <c r="M4875" s="102" t="s">
        <v>1074</v>
      </c>
      <c r="N4875" s="102">
        <v>6</v>
      </c>
      <c r="O4875" s="102" t="s">
        <v>1075</v>
      </c>
    </row>
    <row r="4876" spans="1:15" x14ac:dyDescent="0.25">
      <c r="A4876" s="102" t="s">
        <v>9169</v>
      </c>
      <c r="B4876" s="103" t="s">
        <v>1088</v>
      </c>
      <c r="C4876" s="103" t="s">
        <v>277</v>
      </c>
      <c r="D4876" s="102" t="s">
        <v>570</v>
      </c>
      <c r="E4876" s="102" t="s">
        <v>275</v>
      </c>
      <c r="F4876" s="102" t="s">
        <v>9171</v>
      </c>
      <c r="H4876" s="102">
        <v>45528</v>
      </c>
      <c r="I4876" s="102" t="s">
        <v>292</v>
      </c>
      <c r="J4876" s="102" t="s">
        <v>291</v>
      </c>
      <c r="K4876" s="102" t="s">
        <v>1</v>
      </c>
      <c r="L4876" s="102" t="s">
        <v>290</v>
      </c>
      <c r="M4876" s="102" t="s">
        <v>1074</v>
      </c>
      <c r="N4876" s="102">
        <v>6</v>
      </c>
      <c r="O4876" s="102" t="s">
        <v>1075</v>
      </c>
    </row>
    <row r="4877" spans="1:15" x14ac:dyDescent="0.25">
      <c r="A4877" s="102" t="s">
        <v>9172</v>
      </c>
      <c r="B4877" s="103" t="s">
        <v>1197</v>
      </c>
      <c r="C4877" s="103" t="s">
        <v>274</v>
      </c>
      <c r="D4877" s="102" t="s">
        <v>196</v>
      </c>
      <c r="E4877" s="102" t="s">
        <v>275</v>
      </c>
      <c r="F4877" s="102" t="s">
        <v>9173</v>
      </c>
      <c r="H4877" s="102">
        <v>45528</v>
      </c>
      <c r="I4877" s="102" t="s">
        <v>292</v>
      </c>
      <c r="J4877" s="102" t="s">
        <v>291</v>
      </c>
      <c r="K4877" s="102" t="s">
        <v>1</v>
      </c>
      <c r="L4877" s="102" t="s">
        <v>290</v>
      </c>
      <c r="M4877" s="102" t="s">
        <v>1074</v>
      </c>
      <c r="N4877" s="102">
        <v>6</v>
      </c>
      <c r="O4877" s="102" t="s">
        <v>1075</v>
      </c>
    </row>
    <row r="4878" spans="1:15" x14ac:dyDescent="0.25">
      <c r="A4878" s="102" t="s">
        <v>9174</v>
      </c>
      <c r="B4878" s="103" t="s">
        <v>1632</v>
      </c>
      <c r="C4878" s="103" t="s">
        <v>274</v>
      </c>
      <c r="D4878" s="102" t="s">
        <v>451</v>
      </c>
      <c r="E4878" s="102" t="s">
        <v>275</v>
      </c>
      <c r="F4878" s="102" t="s">
        <v>9175</v>
      </c>
      <c r="H4878" s="102">
        <v>45528</v>
      </c>
      <c r="I4878" s="102" t="s">
        <v>292</v>
      </c>
      <c r="J4878" s="102" t="s">
        <v>291</v>
      </c>
      <c r="K4878" s="102" t="s">
        <v>1</v>
      </c>
      <c r="L4878" s="102" t="s">
        <v>290</v>
      </c>
      <c r="M4878" s="102" t="s">
        <v>1074</v>
      </c>
      <c r="N4878" s="102">
        <v>6</v>
      </c>
      <c r="O4878" s="102" t="s">
        <v>1075</v>
      </c>
    </row>
    <row r="4879" spans="1:15" x14ac:dyDescent="0.25">
      <c r="A4879" s="102" t="s">
        <v>9176</v>
      </c>
      <c r="B4879" s="103" t="s">
        <v>1098</v>
      </c>
      <c r="C4879" s="103" t="s">
        <v>1118</v>
      </c>
      <c r="D4879" s="102" t="s">
        <v>570</v>
      </c>
      <c r="E4879" s="102" t="s">
        <v>275</v>
      </c>
      <c r="F4879" s="102" t="s">
        <v>9177</v>
      </c>
      <c r="H4879" s="102">
        <v>45528</v>
      </c>
      <c r="I4879" s="102" t="s">
        <v>292</v>
      </c>
      <c r="J4879" s="102" t="s">
        <v>291</v>
      </c>
      <c r="K4879" s="102" t="s">
        <v>1</v>
      </c>
      <c r="L4879" s="102" t="s">
        <v>290</v>
      </c>
      <c r="M4879" s="102" t="s">
        <v>1074</v>
      </c>
      <c r="N4879" s="102">
        <v>6</v>
      </c>
      <c r="O4879" s="102" t="s">
        <v>1075</v>
      </c>
    </row>
    <row r="4880" spans="1:15" x14ac:dyDescent="0.25">
      <c r="A4880" s="102" t="s">
        <v>9178</v>
      </c>
      <c r="B4880" s="103" t="s">
        <v>2833</v>
      </c>
      <c r="C4880" s="103" t="s">
        <v>277</v>
      </c>
      <c r="D4880" s="102" t="s">
        <v>136</v>
      </c>
      <c r="E4880" s="102" t="s">
        <v>275</v>
      </c>
      <c r="F4880" s="102" t="s">
        <v>9179</v>
      </c>
      <c r="H4880" s="102">
        <v>45528</v>
      </c>
      <c r="I4880" s="102" t="s">
        <v>292</v>
      </c>
      <c r="J4880" s="102" t="s">
        <v>291</v>
      </c>
      <c r="K4880" s="102" t="s">
        <v>1</v>
      </c>
      <c r="L4880" s="102" t="s">
        <v>290</v>
      </c>
      <c r="M4880" s="102" t="s">
        <v>1074</v>
      </c>
      <c r="N4880" s="102">
        <v>6</v>
      </c>
      <c r="O4880" s="102" t="s">
        <v>1075</v>
      </c>
    </row>
    <row r="4881" spans="1:15" x14ac:dyDescent="0.25">
      <c r="A4881" s="102" t="s">
        <v>9178</v>
      </c>
      <c r="B4881" s="103" t="s">
        <v>9180</v>
      </c>
      <c r="C4881" s="103" t="s">
        <v>277</v>
      </c>
      <c r="D4881" s="102" t="s">
        <v>570</v>
      </c>
      <c r="E4881" s="102" t="s">
        <v>275</v>
      </c>
      <c r="F4881" s="102" t="s">
        <v>9181</v>
      </c>
      <c r="H4881" s="102">
        <v>45528</v>
      </c>
      <c r="I4881" s="102" t="s">
        <v>292</v>
      </c>
      <c r="J4881" s="102" t="s">
        <v>291</v>
      </c>
      <c r="K4881" s="102" t="s">
        <v>1</v>
      </c>
      <c r="L4881" s="102" t="s">
        <v>290</v>
      </c>
      <c r="M4881" s="102" t="s">
        <v>1074</v>
      </c>
      <c r="N4881" s="102">
        <v>6</v>
      </c>
      <c r="O4881" s="102" t="s">
        <v>1075</v>
      </c>
    </row>
    <row r="4882" spans="1:15" x14ac:dyDescent="0.25">
      <c r="A4882" s="102" t="s">
        <v>6812</v>
      </c>
      <c r="B4882" s="103" t="s">
        <v>1448</v>
      </c>
      <c r="C4882" s="103" t="s">
        <v>1118</v>
      </c>
      <c r="D4882" s="102" t="s">
        <v>318</v>
      </c>
      <c r="E4882" s="102" t="s">
        <v>275</v>
      </c>
      <c r="F4882" s="102" t="s">
        <v>9182</v>
      </c>
      <c r="H4882" s="102">
        <v>45528</v>
      </c>
      <c r="I4882" s="102" t="s">
        <v>292</v>
      </c>
      <c r="J4882" s="102" t="s">
        <v>291</v>
      </c>
      <c r="K4882" s="102" t="s">
        <v>1</v>
      </c>
      <c r="L4882" s="102" t="s">
        <v>290</v>
      </c>
      <c r="M4882" s="102" t="s">
        <v>1074</v>
      </c>
      <c r="N4882" s="102">
        <v>6</v>
      </c>
      <c r="O4882" s="102" t="s">
        <v>1075</v>
      </c>
    </row>
    <row r="4883" spans="1:15" x14ac:dyDescent="0.25">
      <c r="A4883" s="102" t="s">
        <v>9183</v>
      </c>
      <c r="B4883" s="103" t="s">
        <v>9184</v>
      </c>
      <c r="C4883" s="103" t="s">
        <v>277</v>
      </c>
      <c r="D4883" s="102" t="s">
        <v>136</v>
      </c>
      <c r="E4883" s="102" t="s">
        <v>275</v>
      </c>
      <c r="F4883" s="102" t="s">
        <v>9185</v>
      </c>
      <c r="H4883" s="102">
        <v>45528</v>
      </c>
      <c r="I4883" s="102" t="s">
        <v>292</v>
      </c>
      <c r="J4883" s="102" t="s">
        <v>291</v>
      </c>
      <c r="K4883" s="102" t="s">
        <v>1</v>
      </c>
      <c r="L4883" s="102" t="s">
        <v>290</v>
      </c>
      <c r="M4883" s="102" t="s">
        <v>1074</v>
      </c>
      <c r="N4883" s="102">
        <v>6</v>
      </c>
      <c r="O4883" s="102" t="s">
        <v>1075</v>
      </c>
    </row>
    <row r="4884" spans="1:15" x14ac:dyDescent="0.25">
      <c r="A4884" s="102" t="s">
        <v>9186</v>
      </c>
      <c r="B4884" s="103" t="s">
        <v>1672</v>
      </c>
      <c r="C4884" s="103" t="s">
        <v>274</v>
      </c>
      <c r="D4884" s="102" t="s">
        <v>570</v>
      </c>
      <c r="E4884" s="102" t="s">
        <v>275</v>
      </c>
      <c r="F4884" s="102" t="s">
        <v>9187</v>
      </c>
      <c r="H4884" s="102">
        <v>45528</v>
      </c>
      <c r="I4884" s="102" t="s">
        <v>292</v>
      </c>
      <c r="J4884" s="102" t="s">
        <v>291</v>
      </c>
      <c r="K4884" s="102" t="s">
        <v>1</v>
      </c>
      <c r="L4884" s="102" t="s">
        <v>290</v>
      </c>
      <c r="M4884" s="102" t="s">
        <v>1074</v>
      </c>
      <c r="N4884" s="102">
        <v>6</v>
      </c>
      <c r="O4884" s="102" t="s">
        <v>1075</v>
      </c>
    </row>
    <row r="4885" spans="1:15" x14ac:dyDescent="0.25">
      <c r="A4885" s="102" t="s">
        <v>9188</v>
      </c>
      <c r="B4885" s="103" t="s">
        <v>1214</v>
      </c>
      <c r="C4885" s="103" t="s">
        <v>277</v>
      </c>
      <c r="D4885" s="102" t="s">
        <v>570</v>
      </c>
      <c r="E4885" s="102" t="s">
        <v>275</v>
      </c>
      <c r="F4885" s="102" t="s">
        <v>9189</v>
      </c>
      <c r="H4885" s="102">
        <v>45528</v>
      </c>
      <c r="I4885" s="102" t="s">
        <v>292</v>
      </c>
      <c r="J4885" s="102" t="s">
        <v>291</v>
      </c>
      <c r="K4885" s="102" t="s">
        <v>1</v>
      </c>
      <c r="L4885" s="102" t="s">
        <v>290</v>
      </c>
      <c r="M4885" s="102" t="s">
        <v>1074</v>
      </c>
      <c r="N4885" s="102">
        <v>6</v>
      </c>
      <c r="O4885" s="102" t="s">
        <v>1075</v>
      </c>
    </row>
    <row r="4886" spans="1:15" x14ac:dyDescent="0.25">
      <c r="A4886" s="102" t="s">
        <v>9190</v>
      </c>
      <c r="B4886" s="103" t="s">
        <v>6906</v>
      </c>
      <c r="C4886" s="103" t="s">
        <v>274</v>
      </c>
      <c r="D4886" s="102" t="s">
        <v>570</v>
      </c>
      <c r="E4886" s="102" t="s">
        <v>275</v>
      </c>
      <c r="F4886" s="102" t="s">
        <v>9191</v>
      </c>
      <c r="H4886" s="102">
        <v>45528</v>
      </c>
      <c r="I4886" s="102" t="s">
        <v>292</v>
      </c>
      <c r="J4886" s="102" t="s">
        <v>291</v>
      </c>
      <c r="K4886" s="102" t="s">
        <v>1</v>
      </c>
      <c r="L4886" s="102" t="s">
        <v>290</v>
      </c>
      <c r="M4886" s="102" t="s">
        <v>1074</v>
      </c>
      <c r="N4886" s="102">
        <v>6</v>
      </c>
      <c r="O4886" s="102" t="s">
        <v>1075</v>
      </c>
    </row>
    <row r="4887" spans="1:15" x14ac:dyDescent="0.25">
      <c r="A4887" s="102" t="s">
        <v>9190</v>
      </c>
      <c r="B4887" s="103" t="s">
        <v>1197</v>
      </c>
      <c r="C4887" s="103" t="s">
        <v>274</v>
      </c>
      <c r="D4887" s="102" t="s">
        <v>570</v>
      </c>
      <c r="E4887" s="102" t="s">
        <v>275</v>
      </c>
      <c r="F4887" s="102" t="s">
        <v>9192</v>
      </c>
      <c r="H4887" s="102">
        <v>45528</v>
      </c>
      <c r="I4887" s="102" t="s">
        <v>292</v>
      </c>
      <c r="J4887" s="102" t="s">
        <v>291</v>
      </c>
      <c r="K4887" s="102" t="s">
        <v>1</v>
      </c>
      <c r="L4887" s="102" t="s">
        <v>290</v>
      </c>
      <c r="M4887" s="102" t="s">
        <v>1074</v>
      </c>
      <c r="N4887" s="102">
        <v>6</v>
      </c>
      <c r="O4887" s="102" t="s">
        <v>1075</v>
      </c>
    </row>
    <row r="4888" spans="1:15" x14ac:dyDescent="0.25">
      <c r="A4888" s="102" t="s">
        <v>9190</v>
      </c>
      <c r="B4888" s="103" t="s">
        <v>1270</v>
      </c>
      <c r="C4888" s="103" t="s">
        <v>1118</v>
      </c>
      <c r="D4888" s="102" t="s">
        <v>570</v>
      </c>
      <c r="E4888" s="102" t="s">
        <v>275</v>
      </c>
      <c r="F4888" s="102" t="s">
        <v>9193</v>
      </c>
      <c r="H4888" s="102">
        <v>45528</v>
      </c>
      <c r="I4888" s="102" t="s">
        <v>292</v>
      </c>
      <c r="J4888" s="102" t="s">
        <v>291</v>
      </c>
      <c r="K4888" s="102" t="s">
        <v>1</v>
      </c>
      <c r="L4888" s="102" t="s">
        <v>290</v>
      </c>
      <c r="M4888" s="102" t="s">
        <v>1074</v>
      </c>
      <c r="N4888" s="102">
        <v>6</v>
      </c>
      <c r="O4888" s="102" t="s">
        <v>1075</v>
      </c>
    </row>
    <row r="4889" spans="1:15" x14ac:dyDescent="0.25">
      <c r="A4889" s="102" t="s">
        <v>9194</v>
      </c>
      <c r="B4889" s="103" t="s">
        <v>9195</v>
      </c>
      <c r="C4889" s="103" t="s">
        <v>277</v>
      </c>
      <c r="D4889" s="102" t="s">
        <v>451</v>
      </c>
      <c r="E4889" s="102" t="s">
        <v>275</v>
      </c>
      <c r="F4889" s="102" t="s">
        <v>9196</v>
      </c>
      <c r="H4889" s="102">
        <v>45528</v>
      </c>
      <c r="I4889" s="102" t="s">
        <v>292</v>
      </c>
      <c r="J4889" s="102" t="s">
        <v>291</v>
      </c>
      <c r="K4889" s="102" t="s">
        <v>1</v>
      </c>
      <c r="L4889" s="102" t="s">
        <v>290</v>
      </c>
      <c r="M4889" s="102" t="s">
        <v>1074</v>
      </c>
      <c r="N4889" s="102">
        <v>6</v>
      </c>
      <c r="O4889" s="102" t="s">
        <v>1075</v>
      </c>
    </row>
    <row r="4890" spans="1:15" x14ac:dyDescent="0.25">
      <c r="A4890" s="102" t="s">
        <v>6821</v>
      </c>
      <c r="B4890" s="103" t="s">
        <v>1490</v>
      </c>
      <c r="C4890" s="103" t="s">
        <v>1118</v>
      </c>
      <c r="D4890" s="102" t="s">
        <v>318</v>
      </c>
      <c r="E4890" s="102" t="s">
        <v>275</v>
      </c>
      <c r="F4890" s="102" t="s">
        <v>9197</v>
      </c>
      <c r="H4890" s="102">
        <v>45528</v>
      </c>
      <c r="I4890" s="102" t="s">
        <v>292</v>
      </c>
      <c r="J4890" s="102" t="s">
        <v>291</v>
      </c>
      <c r="K4890" s="102" t="s">
        <v>1</v>
      </c>
      <c r="L4890" s="102" t="s">
        <v>290</v>
      </c>
      <c r="M4890" s="102" t="s">
        <v>1074</v>
      </c>
      <c r="N4890" s="102">
        <v>6</v>
      </c>
      <c r="O4890" s="102" t="s">
        <v>1075</v>
      </c>
    </row>
    <row r="4891" spans="1:15" x14ac:dyDescent="0.25">
      <c r="A4891" s="102" t="s">
        <v>3893</v>
      </c>
      <c r="B4891" s="103" t="s">
        <v>1197</v>
      </c>
      <c r="C4891" s="103" t="s">
        <v>274</v>
      </c>
      <c r="D4891" s="102" t="s">
        <v>136</v>
      </c>
      <c r="E4891" s="102" t="s">
        <v>275</v>
      </c>
      <c r="F4891" s="102" t="s">
        <v>9198</v>
      </c>
      <c r="H4891" s="102">
        <v>45528</v>
      </c>
      <c r="I4891" s="102" t="s">
        <v>292</v>
      </c>
      <c r="J4891" s="102" t="s">
        <v>291</v>
      </c>
      <c r="K4891" s="102" t="s">
        <v>1</v>
      </c>
      <c r="L4891" s="102" t="s">
        <v>290</v>
      </c>
      <c r="M4891" s="102" t="s">
        <v>1074</v>
      </c>
      <c r="N4891" s="102">
        <v>6</v>
      </c>
      <c r="O4891" s="102" t="s">
        <v>1075</v>
      </c>
    </row>
    <row r="4892" spans="1:15" x14ac:dyDescent="0.25">
      <c r="A4892" s="102" t="s">
        <v>4917</v>
      </c>
      <c r="B4892" s="103" t="s">
        <v>5109</v>
      </c>
      <c r="C4892" s="103" t="s">
        <v>2655</v>
      </c>
      <c r="D4892" s="102" t="s">
        <v>296</v>
      </c>
      <c r="E4892" s="102" t="s">
        <v>275</v>
      </c>
      <c r="F4892" s="102" t="s">
        <v>9199</v>
      </c>
      <c r="H4892" s="102">
        <v>45528</v>
      </c>
      <c r="I4892" s="102" t="s">
        <v>292</v>
      </c>
      <c r="J4892" s="102" t="s">
        <v>291</v>
      </c>
      <c r="K4892" s="102" t="s">
        <v>1</v>
      </c>
      <c r="L4892" s="102" t="s">
        <v>290</v>
      </c>
      <c r="M4892" s="102" t="s">
        <v>1074</v>
      </c>
      <c r="N4892" s="102">
        <v>6</v>
      </c>
      <c r="O4892" s="102" t="s">
        <v>1075</v>
      </c>
    </row>
    <row r="4893" spans="1:15" x14ac:dyDescent="0.25">
      <c r="A4893" s="102" t="s">
        <v>4917</v>
      </c>
      <c r="B4893" s="103" t="s">
        <v>2819</v>
      </c>
      <c r="C4893" s="103" t="s">
        <v>2650</v>
      </c>
      <c r="D4893" s="102" t="s">
        <v>296</v>
      </c>
      <c r="E4893" s="102" t="s">
        <v>275</v>
      </c>
      <c r="F4893" s="102" t="s">
        <v>9200</v>
      </c>
      <c r="H4893" s="102">
        <v>45528</v>
      </c>
      <c r="I4893" s="102" t="s">
        <v>292</v>
      </c>
      <c r="J4893" s="102" t="s">
        <v>291</v>
      </c>
      <c r="K4893" s="102" t="s">
        <v>1</v>
      </c>
      <c r="L4893" s="102" t="s">
        <v>290</v>
      </c>
      <c r="M4893" s="102" t="s">
        <v>1082</v>
      </c>
      <c r="N4893" s="102">
        <v>6</v>
      </c>
      <c r="O4893" s="102" t="s">
        <v>1075</v>
      </c>
    </row>
    <row r="4894" spans="1:15" x14ac:dyDescent="0.25">
      <c r="A4894" s="102" t="s">
        <v>4917</v>
      </c>
      <c r="B4894" s="103" t="s">
        <v>1705</v>
      </c>
      <c r="C4894" s="103" t="s">
        <v>2655</v>
      </c>
      <c r="D4894" s="102" t="s">
        <v>296</v>
      </c>
      <c r="E4894" s="102" t="s">
        <v>275</v>
      </c>
      <c r="F4894" s="102" t="s">
        <v>9201</v>
      </c>
      <c r="H4894" s="102">
        <v>45528</v>
      </c>
      <c r="I4894" s="102" t="s">
        <v>292</v>
      </c>
      <c r="J4894" s="102" t="s">
        <v>291</v>
      </c>
      <c r="K4894" s="102" t="s">
        <v>1</v>
      </c>
      <c r="L4894" s="102" t="s">
        <v>290</v>
      </c>
      <c r="M4894" s="102" t="s">
        <v>1074</v>
      </c>
      <c r="N4894" s="102">
        <v>6</v>
      </c>
      <c r="O4894" s="102" t="s">
        <v>1075</v>
      </c>
    </row>
    <row r="4895" spans="1:15" x14ac:dyDescent="0.25">
      <c r="A4895" s="102" t="s">
        <v>1147</v>
      </c>
      <c r="B4895" s="103" t="s">
        <v>1078</v>
      </c>
      <c r="C4895" s="103" t="s">
        <v>274</v>
      </c>
      <c r="D4895" s="102" t="s">
        <v>152</v>
      </c>
      <c r="E4895" s="102" t="s">
        <v>275</v>
      </c>
      <c r="F4895" s="102" t="s">
        <v>9202</v>
      </c>
      <c r="H4895" s="102">
        <v>45528</v>
      </c>
      <c r="I4895" s="102" t="s">
        <v>292</v>
      </c>
      <c r="J4895" s="102" t="s">
        <v>291</v>
      </c>
      <c r="K4895" s="102" t="s">
        <v>1</v>
      </c>
      <c r="L4895" s="102" t="s">
        <v>290</v>
      </c>
      <c r="M4895" s="102" t="s">
        <v>1074</v>
      </c>
      <c r="N4895" s="102">
        <v>6</v>
      </c>
      <c r="O4895" s="102" t="s">
        <v>1075</v>
      </c>
    </row>
    <row r="4896" spans="1:15" x14ac:dyDescent="0.25">
      <c r="A4896" s="102" t="s">
        <v>9203</v>
      </c>
      <c r="B4896" s="103" t="s">
        <v>1762</v>
      </c>
      <c r="C4896" s="103" t="s">
        <v>277</v>
      </c>
      <c r="D4896" s="102" t="s">
        <v>451</v>
      </c>
      <c r="E4896" s="102" t="s">
        <v>275</v>
      </c>
      <c r="F4896" s="102" t="s">
        <v>9204</v>
      </c>
      <c r="H4896" s="102">
        <v>45528</v>
      </c>
      <c r="I4896" s="102" t="s">
        <v>292</v>
      </c>
      <c r="J4896" s="102" t="s">
        <v>291</v>
      </c>
      <c r="K4896" s="102" t="s">
        <v>1</v>
      </c>
      <c r="L4896" s="102" t="s">
        <v>290</v>
      </c>
      <c r="M4896" s="102" t="s">
        <v>1074</v>
      </c>
      <c r="N4896" s="102">
        <v>6</v>
      </c>
      <c r="O4896" s="102" t="s">
        <v>1075</v>
      </c>
    </row>
    <row r="4897" spans="1:15" x14ac:dyDescent="0.25">
      <c r="A4897" s="102" t="s">
        <v>9205</v>
      </c>
      <c r="B4897" s="103" t="s">
        <v>1088</v>
      </c>
      <c r="C4897" s="103" t="s">
        <v>1118</v>
      </c>
      <c r="D4897" s="102" t="s">
        <v>196</v>
      </c>
      <c r="E4897" s="102" t="s">
        <v>275</v>
      </c>
      <c r="F4897" s="102" t="s">
        <v>9206</v>
      </c>
      <c r="H4897" s="102">
        <v>45528</v>
      </c>
      <c r="I4897" s="102" t="s">
        <v>292</v>
      </c>
      <c r="J4897" s="102" t="s">
        <v>291</v>
      </c>
      <c r="K4897" s="102" t="s">
        <v>1</v>
      </c>
      <c r="L4897" s="102" t="s">
        <v>290</v>
      </c>
      <c r="M4897" s="102" t="s">
        <v>1074</v>
      </c>
      <c r="N4897" s="102">
        <v>6</v>
      </c>
      <c r="O4897" s="102" t="s">
        <v>1075</v>
      </c>
    </row>
    <row r="4898" spans="1:15" x14ac:dyDescent="0.25">
      <c r="A4898" s="102" t="s">
        <v>9207</v>
      </c>
      <c r="B4898" s="103" t="s">
        <v>1080</v>
      </c>
      <c r="C4898" s="103" t="s">
        <v>277</v>
      </c>
      <c r="D4898" s="102" t="s">
        <v>136</v>
      </c>
      <c r="E4898" s="102" t="s">
        <v>275</v>
      </c>
      <c r="F4898" s="102" t="s">
        <v>9208</v>
      </c>
      <c r="H4898" s="102">
        <v>45528</v>
      </c>
      <c r="I4898" s="102" t="s">
        <v>292</v>
      </c>
      <c r="J4898" s="102" t="s">
        <v>291</v>
      </c>
      <c r="K4898" s="102" t="s">
        <v>1</v>
      </c>
      <c r="L4898" s="102" t="s">
        <v>290</v>
      </c>
      <c r="M4898" s="102" t="s">
        <v>1074</v>
      </c>
      <c r="N4898" s="102">
        <v>6</v>
      </c>
      <c r="O4898" s="102" t="s">
        <v>1075</v>
      </c>
    </row>
    <row r="4899" spans="1:15" x14ac:dyDescent="0.25">
      <c r="A4899" s="102" t="s">
        <v>9209</v>
      </c>
      <c r="B4899" s="103" t="s">
        <v>1629</v>
      </c>
      <c r="C4899" s="103" t="s">
        <v>277</v>
      </c>
      <c r="D4899" s="102" t="s">
        <v>136</v>
      </c>
      <c r="E4899" s="102" t="s">
        <v>275</v>
      </c>
      <c r="F4899" s="102" t="s">
        <v>9210</v>
      </c>
      <c r="H4899" s="102">
        <v>45528</v>
      </c>
      <c r="I4899" s="102" t="s">
        <v>292</v>
      </c>
      <c r="J4899" s="102" t="s">
        <v>291</v>
      </c>
      <c r="K4899" s="102" t="s">
        <v>1</v>
      </c>
      <c r="L4899" s="102" t="s">
        <v>290</v>
      </c>
      <c r="M4899" s="102" t="s">
        <v>1074</v>
      </c>
      <c r="N4899" s="102">
        <v>6</v>
      </c>
      <c r="O4899" s="102" t="s">
        <v>1075</v>
      </c>
    </row>
    <row r="4900" spans="1:15" x14ac:dyDescent="0.25">
      <c r="A4900" s="102" t="s">
        <v>3301</v>
      </c>
      <c r="B4900" s="103" t="s">
        <v>1197</v>
      </c>
      <c r="C4900" s="103" t="s">
        <v>274</v>
      </c>
      <c r="D4900" s="102" t="s">
        <v>152</v>
      </c>
      <c r="E4900" s="102" t="s">
        <v>275</v>
      </c>
      <c r="F4900" s="102" t="s">
        <v>9211</v>
      </c>
      <c r="H4900" s="102">
        <v>45528</v>
      </c>
      <c r="I4900" s="102" t="s">
        <v>292</v>
      </c>
      <c r="J4900" s="102" t="s">
        <v>291</v>
      </c>
      <c r="K4900" s="102" t="s">
        <v>1</v>
      </c>
      <c r="L4900" s="102" t="s">
        <v>290</v>
      </c>
      <c r="M4900" s="102" t="s">
        <v>1074</v>
      </c>
      <c r="N4900" s="102">
        <v>6</v>
      </c>
      <c r="O4900" s="102" t="s">
        <v>1075</v>
      </c>
    </row>
    <row r="4901" spans="1:15" x14ac:dyDescent="0.25">
      <c r="A4901" s="102" t="s">
        <v>4942</v>
      </c>
      <c r="B4901" s="103" t="s">
        <v>1085</v>
      </c>
      <c r="C4901" s="103" t="s">
        <v>274</v>
      </c>
      <c r="D4901" s="102" t="s">
        <v>451</v>
      </c>
      <c r="E4901" s="102" t="s">
        <v>275</v>
      </c>
      <c r="F4901" s="102" t="s">
        <v>9212</v>
      </c>
      <c r="H4901" s="102">
        <v>45528</v>
      </c>
      <c r="I4901" s="102" t="s">
        <v>292</v>
      </c>
      <c r="J4901" s="102" t="s">
        <v>291</v>
      </c>
      <c r="K4901" s="102" t="s">
        <v>1</v>
      </c>
      <c r="L4901" s="102" t="s">
        <v>290</v>
      </c>
      <c r="M4901" s="102" t="s">
        <v>1074</v>
      </c>
      <c r="N4901" s="102">
        <v>6</v>
      </c>
      <c r="O4901" s="102" t="s">
        <v>1075</v>
      </c>
    </row>
    <row r="4902" spans="1:15" x14ac:dyDescent="0.25">
      <c r="A4902" s="102" t="s">
        <v>4942</v>
      </c>
      <c r="B4902" s="103" t="s">
        <v>1430</v>
      </c>
      <c r="C4902" s="103" t="s">
        <v>1082</v>
      </c>
      <c r="D4902" s="102" t="s">
        <v>451</v>
      </c>
      <c r="E4902" s="102" t="s">
        <v>275</v>
      </c>
      <c r="F4902" s="102" t="s">
        <v>9213</v>
      </c>
      <c r="H4902" s="102">
        <v>45528</v>
      </c>
      <c r="I4902" s="102" t="s">
        <v>292</v>
      </c>
      <c r="J4902" s="102" t="s">
        <v>291</v>
      </c>
      <c r="K4902" s="102" t="s">
        <v>1</v>
      </c>
      <c r="L4902" s="102" t="s">
        <v>290</v>
      </c>
      <c r="M4902" s="102" t="s">
        <v>1082</v>
      </c>
      <c r="N4902" s="102">
        <v>6</v>
      </c>
      <c r="O4902" s="102" t="s">
        <v>1075</v>
      </c>
    </row>
    <row r="4903" spans="1:15" x14ac:dyDescent="0.25">
      <c r="A4903" s="102" t="s">
        <v>6852</v>
      </c>
      <c r="B4903" s="103" t="s">
        <v>2204</v>
      </c>
      <c r="C4903" s="103" t="s">
        <v>274</v>
      </c>
      <c r="D4903" s="102" t="s">
        <v>570</v>
      </c>
      <c r="E4903" s="102" t="s">
        <v>275</v>
      </c>
      <c r="F4903" s="102" t="s">
        <v>9214</v>
      </c>
      <c r="H4903" s="102">
        <v>45528</v>
      </c>
      <c r="I4903" s="102" t="s">
        <v>292</v>
      </c>
      <c r="J4903" s="102" t="s">
        <v>291</v>
      </c>
      <c r="K4903" s="102" t="s">
        <v>1</v>
      </c>
      <c r="L4903" s="102" t="s">
        <v>290</v>
      </c>
      <c r="M4903" s="102" t="s">
        <v>1074</v>
      </c>
      <c r="N4903" s="102">
        <v>6</v>
      </c>
      <c r="O4903" s="102" t="s">
        <v>1075</v>
      </c>
    </row>
    <row r="4904" spans="1:15" x14ac:dyDescent="0.25">
      <c r="A4904" s="102" t="s">
        <v>8136</v>
      </c>
      <c r="B4904" s="103" t="s">
        <v>2614</v>
      </c>
      <c r="C4904" s="103" t="s">
        <v>277</v>
      </c>
      <c r="D4904" s="102" t="s">
        <v>451</v>
      </c>
      <c r="E4904" s="102" t="s">
        <v>275</v>
      </c>
      <c r="F4904" s="102" t="s">
        <v>9215</v>
      </c>
      <c r="H4904" s="102">
        <v>45528</v>
      </c>
      <c r="I4904" s="102" t="s">
        <v>292</v>
      </c>
      <c r="J4904" s="102" t="s">
        <v>291</v>
      </c>
      <c r="K4904" s="102" t="s">
        <v>1</v>
      </c>
      <c r="L4904" s="102" t="s">
        <v>290</v>
      </c>
      <c r="M4904" s="102" t="s">
        <v>1074</v>
      </c>
      <c r="N4904" s="102">
        <v>6</v>
      </c>
      <c r="O4904" s="102" t="s">
        <v>1075</v>
      </c>
    </row>
    <row r="4905" spans="1:15" x14ac:dyDescent="0.25">
      <c r="A4905" s="102" t="s">
        <v>8136</v>
      </c>
      <c r="B4905" s="103" t="s">
        <v>1208</v>
      </c>
      <c r="C4905" s="103" t="s">
        <v>274</v>
      </c>
      <c r="D4905" s="102" t="s">
        <v>451</v>
      </c>
      <c r="E4905" s="102" t="s">
        <v>275</v>
      </c>
      <c r="F4905" s="102" t="s">
        <v>9216</v>
      </c>
      <c r="H4905" s="102">
        <v>45528</v>
      </c>
      <c r="I4905" s="102" t="s">
        <v>292</v>
      </c>
      <c r="J4905" s="102" t="s">
        <v>291</v>
      </c>
      <c r="K4905" s="102" t="s">
        <v>1</v>
      </c>
      <c r="L4905" s="102" t="s">
        <v>290</v>
      </c>
      <c r="M4905" s="102" t="s">
        <v>1074</v>
      </c>
      <c r="N4905" s="102">
        <v>6</v>
      </c>
      <c r="O4905" s="102" t="s">
        <v>1075</v>
      </c>
    </row>
    <row r="4906" spans="1:15" x14ac:dyDescent="0.25">
      <c r="A4906" s="102" t="s">
        <v>9217</v>
      </c>
      <c r="B4906" s="103" t="s">
        <v>1217</v>
      </c>
      <c r="C4906" s="103" t="s">
        <v>1118</v>
      </c>
      <c r="D4906" s="102" t="s">
        <v>570</v>
      </c>
      <c r="E4906" s="102" t="s">
        <v>275</v>
      </c>
      <c r="F4906" s="102" t="s">
        <v>9218</v>
      </c>
      <c r="H4906" s="102">
        <v>45528</v>
      </c>
      <c r="I4906" s="102" t="s">
        <v>292</v>
      </c>
      <c r="J4906" s="102" t="s">
        <v>291</v>
      </c>
      <c r="K4906" s="102" t="s">
        <v>1</v>
      </c>
      <c r="L4906" s="102" t="s">
        <v>290</v>
      </c>
      <c r="M4906" s="102" t="s">
        <v>1074</v>
      </c>
      <c r="N4906" s="102">
        <v>6</v>
      </c>
      <c r="O4906" s="102" t="s">
        <v>1075</v>
      </c>
    </row>
    <row r="4907" spans="1:15" x14ac:dyDescent="0.25">
      <c r="A4907" s="102" t="s">
        <v>9219</v>
      </c>
      <c r="B4907" s="103" t="s">
        <v>1088</v>
      </c>
      <c r="C4907" s="103" t="s">
        <v>1118</v>
      </c>
      <c r="D4907" s="102" t="s">
        <v>152</v>
      </c>
      <c r="E4907" s="102" t="s">
        <v>275</v>
      </c>
      <c r="F4907" s="102" t="s">
        <v>9220</v>
      </c>
      <c r="H4907" s="102">
        <v>45528</v>
      </c>
      <c r="I4907" s="102" t="s">
        <v>292</v>
      </c>
      <c r="J4907" s="102" t="s">
        <v>291</v>
      </c>
      <c r="K4907" s="102" t="s">
        <v>1</v>
      </c>
      <c r="L4907" s="102" t="s">
        <v>290</v>
      </c>
      <c r="M4907" s="102" t="s">
        <v>1074</v>
      </c>
      <c r="N4907" s="102">
        <v>6</v>
      </c>
      <c r="O4907" s="102" t="s">
        <v>1075</v>
      </c>
    </row>
    <row r="4908" spans="1:15" x14ac:dyDescent="0.25">
      <c r="A4908" s="102" t="s">
        <v>9221</v>
      </c>
      <c r="B4908" s="103" t="s">
        <v>3866</v>
      </c>
      <c r="C4908" s="103" t="s">
        <v>277</v>
      </c>
      <c r="D4908" s="102" t="s">
        <v>451</v>
      </c>
      <c r="E4908" s="102" t="s">
        <v>275</v>
      </c>
      <c r="F4908" s="102" t="s">
        <v>9222</v>
      </c>
      <c r="H4908" s="102">
        <v>45528</v>
      </c>
      <c r="I4908" s="102" t="s">
        <v>292</v>
      </c>
      <c r="J4908" s="102" t="s">
        <v>291</v>
      </c>
      <c r="K4908" s="102" t="s">
        <v>1</v>
      </c>
      <c r="L4908" s="102" t="s">
        <v>290</v>
      </c>
      <c r="M4908" s="102" t="s">
        <v>1074</v>
      </c>
      <c r="N4908" s="102">
        <v>6</v>
      </c>
      <c r="O4908" s="102" t="s">
        <v>1075</v>
      </c>
    </row>
    <row r="4909" spans="1:15" x14ac:dyDescent="0.25">
      <c r="A4909" s="102" t="s">
        <v>9223</v>
      </c>
      <c r="B4909" s="103" t="s">
        <v>4520</v>
      </c>
      <c r="C4909" s="103" t="s">
        <v>1118</v>
      </c>
      <c r="D4909" s="102" t="s">
        <v>570</v>
      </c>
      <c r="E4909" s="102" t="s">
        <v>275</v>
      </c>
      <c r="F4909" s="102" t="s">
        <v>9224</v>
      </c>
      <c r="H4909" s="102">
        <v>45528</v>
      </c>
      <c r="I4909" s="102" t="s">
        <v>292</v>
      </c>
      <c r="J4909" s="102" t="s">
        <v>291</v>
      </c>
      <c r="K4909" s="102" t="s">
        <v>1</v>
      </c>
      <c r="L4909" s="102" t="s">
        <v>290</v>
      </c>
      <c r="M4909" s="102" t="s">
        <v>1074</v>
      </c>
      <c r="N4909" s="102">
        <v>6</v>
      </c>
      <c r="O4909" s="102" t="s">
        <v>1075</v>
      </c>
    </row>
    <row r="4910" spans="1:15" x14ac:dyDescent="0.25">
      <c r="A4910" s="102" t="s">
        <v>9225</v>
      </c>
      <c r="B4910" s="103" t="s">
        <v>1383</v>
      </c>
      <c r="C4910" s="103" t="s">
        <v>274</v>
      </c>
      <c r="D4910" s="102" t="s">
        <v>318</v>
      </c>
      <c r="E4910" s="102" t="s">
        <v>275</v>
      </c>
      <c r="F4910" s="102" t="s">
        <v>9226</v>
      </c>
      <c r="H4910" s="102">
        <v>45528</v>
      </c>
      <c r="I4910" s="102" t="s">
        <v>292</v>
      </c>
      <c r="J4910" s="102" t="s">
        <v>291</v>
      </c>
      <c r="K4910" s="102" t="s">
        <v>1</v>
      </c>
      <c r="L4910" s="102" t="s">
        <v>290</v>
      </c>
      <c r="M4910" s="102" t="s">
        <v>1074</v>
      </c>
      <c r="N4910" s="102">
        <v>6</v>
      </c>
      <c r="O4910" s="102" t="s">
        <v>1075</v>
      </c>
    </row>
    <row r="4911" spans="1:15" x14ac:dyDescent="0.25">
      <c r="A4911" s="102" t="s">
        <v>9227</v>
      </c>
      <c r="B4911" s="103" t="s">
        <v>1174</v>
      </c>
      <c r="C4911" s="103" t="s">
        <v>1118</v>
      </c>
      <c r="D4911" s="102" t="s">
        <v>570</v>
      </c>
      <c r="E4911" s="102" t="s">
        <v>275</v>
      </c>
      <c r="F4911" s="102" t="s">
        <v>9228</v>
      </c>
      <c r="H4911" s="102">
        <v>45528</v>
      </c>
      <c r="I4911" s="102" t="s">
        <v>292</v>
      </c>
      <c r="J4911" s="102" t="s">
        <v>291</v>
      </c>
      <c r="K4911" s="102" t="s">
        <v>1</v>
      </c>
      <c r="L4911" s="102" t="s">
        <v>290</v>
      </c>
      <c r="M4911" s="102" t="s">
        <v>1074</v>
      </c>
      <c r="N4911" s="102">
        <v>6</v>
      </c>
      <c r="O4911" s="102" t="s">
        <v>1075</v>
      </c>
    </row>
    <row r="4912" spans="1:15" x14ac:dyDescent="0.25">
      <c r="A4912" s="102" t="s">
        <v>9229</v>
      </c>
      <c r="B4912" s="103" t="s">
        <v>9230</v>
      </c>
      <c r="C4912" s="103" t="s">
        <v>1118</v>
      </c>
      <c r="D4912" s="102" t="s">
        <v>318</v>
      </c>
      <c r="E4912" s="102" t="s">
        <v>275</v>
      </c>
      <c r="F4912" s="102" t="s">
        <v>9231</v>
      </c>
      <c r="H4912" s="102">
        <v>45528</v>
      </c>
      <c r="I4912" s="102" t="s">
        <v>292</v>
      </c>
      <c r="J4912" s="102" t="s">
        <v>291</v>
      </c>
      <c r="K4912" s="102" t="s">
        <v>1</v>
      </c>
      <c r="L4912" s="102" t="s">
        <v>290</v>
      </c>
      <c r="M4912" s="102" t="s">
        <v>1074</v>
      </c>
      <c r="N4912" s="102">
        <v>6</v>
      </c>
      <c r="O4912" s="102" t="s">
        <v>1075</v>
      </c>
    </row>
    <row r="4913" spans="1:15" x14ac:dyDescent="0.25">
      <c r="A4913" s="102" t="s">
        <v>1188</v>
      </c>
      <c r="B4913" s="103" t="s">
        <v>1415</v>
      </c>
      <c r="C4913" s="103" t="s">
        <v>277</v>
      </c>
      <c r="D4913" s="102" t="s">
        <v>136</v>
      </c>
      <c r="E4913" s="102" t="s">
        <v>275</v>
      </c>
      <c r="F4913" s="102" t="s">
        <v>9232</v>
      </c>
      <c r="H4913" s="102">
        <v>45528</v>
      </c>
      <c r="I4913" s="102" t="s">
        <v>292</v>
      </c>
      <c r="J4913" s="102" t="s">
        <v>291</v>
      </c>
      <c r="K4913" s="102" t="s">
        <v>1</v>
      </c>
      <c r="L4913" s="102" t="s">
        <v>290</v>
      </c>
      <c r="M4913" s="102" t="s">
        <v>1074</v>
      </c>
      <c r="N4913" s="102">
        <v>6</v>
      </c>
      <c r="O4913" s="102" t="s">
        <v>1075</v>
      </c>
    </row>
    <row r="4914" spans="1:15" x14ac:dyDescent="0.25">
      <c r="A4914" s="102" t="s">
        <v>9233</v>
      </c>
      <c r="B4914" s="103" t="s">
        <v>1992</v>
      </c>
      <c r="C4914" s="103" t="s">
        <v>274</v>
      </c>
      <c r="D4914" s="102" t="s">
        <v>318</v>
      </c>
      <c r="E4914" s="102" t="s">
        <v>275</v>
      </c>
      <c r="F4914" s="102" t="s">
        <v>9234</v>
      </c>
      <c r="H4914" s="102">
        <v>45528</v>
      </c>
      <c r="I4914" s="102" t="s">
        <v>292</v>
      </c>
      <c r="J4914" s="102" t="s">
        <v>291</v>
      </c>
      <c r="K4914" s="102" t="s">
        <v>1</v>
      </c>
      <c r="L4914" s="102" t="s">
        <v>290</v>
      </c>
      <c r="M4914" s="102" t="s">
        <v>1074</v>
      </c>
      <c r="N4914" s="102">
        <v>6</v>
      </c>
      <c r="O4914" s="102" t="s">
        <v>1075</v>
      </c>
    </row>
    <row r="4915" spans="1:15" x14ac:dyDescent="0.25">
      <c r="A4915" s="102" t="s">
        <v>1560</v>
      </c>
      <c r="B4915" s="103" t="s">
        <v>1078</v>
      </c>
      <c r="C4915" s="103" t="s">
        <v>274</v>
      </c>
      <c r="D4915" s="102" t="s">
        <v>451</v>
      </c>
      <c r="E4915" s="102" t="s">
        <v>275</v>
      </c>
      <c r="F4915" s="102" t="s">
        <v>9235</v>
      </c>
      <c r="H4915" s="102">
        <v>45528</v>
      </c>
      <c r="I4915" s="102" t="s">
        <v>292</v>
      </c>
      <c r="J4915" s="102" t="s">
        <v>291</v>
      </c>
      <c r="K4915" s="102" t="s">
        <v>1</v>
      </c>
      <c r="L4915" s="102" t="s">
        <v>290</v>
      </c>
      <c r="M4915" s="102" t="s">
        <v>1074</v>
      </c>
      <c r="N4915" s="102">
        <v>6</v>
      </c>
      <c r="O4915" s="102" t="s">
        <v>1075</v>
      </c>
    </row>
    <row r="4916" spans="1:15" x14ac:dyDescent="0.25">
      <c r="A4916" s="102" t="s">
        <v>4496</v>
      </c>
      <c r="B4916" s="103" t="s">
        <v>1197</v>
      </c>
      <c r="C4916" s="103" t="s">
        <v>274</v>
      </c>
      <c r="D4916" s="102" t="s">
        <v>136</v>
      </c>
      <c r="E4916" s="102" t="s">
        <v>275</v>
      </c>
      <c r="F4916" s="102" t="s">
        <v>9236</v>
      </c>
      <c r="H4916" s="102">
        <v>45528</v>
      </c>
      <c r="I4916" s="102" t="s">
        <v>292</v>
      </c>
      <c r="J4916" s="102" t="s">
        <v>291</v>
      </c>
      <c r="K4916" s="102" t="s">
        <v>1</v>
      </c>
      <c r="L4916" s="102" t="s">
        <v>290</v>
      </c>
      <c r="M4916" s="102" t="s">
        <v>1074</v>
      </c>
      <c r="N4916" s="102">
        <v>6</v>
      </c>
      <c r="O4916" s="102" t="s">
        <v>1075</v>
      </c>
    </row>
    <row r="4917" spans="1:15" x14ac:dyDescent="0.25">
      <c r="A4917" s="102" t="s">
        <v>9237</v>
      </c>
      <c r="B4917" s="103" t="s">
        <v>1124</v>
      </c>
      <c r="C4917" s="103" t="s">
        <v>274</v>
      </c>
      <c r="D4917" s="102" t="s">
        <v>570</v>
      </c>
      <c r="E4917" s="102" t="s">
        <v>275</v>
      </c>
      <c r="F4917" s="102" t="s">
        <v>9238</v>
      </c>
      <c r="H4917" s="102">
        <v>45528</v>
      </c>
      <c r="I4917" s="102" t="s">
        <v>292</v>
      </c>
      <c r="J4917" s="102" t="s">
        <v>291</v>
      </c>
      <c r="K4917" s="102" t="s">
        <v>1</v>
      </c>
      <c r="L4917" s="102" t="s">
        <v>290</v>
      </c>
      <c r="M4917" s="102" t="s">
        <v>1074</v>
      </c>
      <c r="N4917" s="102">
        <v>6</v>
      </c>
      <c r="O4917" s="102" t="s">
        <v>1075</v>
      </c>
    </row>
    <row r="4918" spans="1:15" x14ac:dyDescent="0.25">
      <c r="A4918" s="102" t="s">
        <v>9239</v>
      </c>
      <c r="B4918" s="103" t="s">
        <v>2534</v>
      </c>
      <c r="C4918" s="103" t="s">
        <v>274</v>
      </c>
      <c r="D4918" s="102" t="s">
        <v>570</v>
      </c>
      <c r="E4918" s="102" t="s">
        <v>275</v>
      </c>
      <c r="F4918" s="102" t="s">
        <v>9240</v>
      </c>
      <c r="H4918" s="102">
        <v>45528</v>
      </c>
      <c r="I4918" s="102" t="s">
        <v>292</v>
      </c>
      <c r="J4918" s="102" t="s">
        <v>291</v>
      </c>
      <c r="K4918" s="102" t="s">
        <v>1</v>
      </c>
      <c r="L4918" s="102" t="s">
        <v>290</v>
      </c>
      <c r="M4918" s="102" t="s">
        <v>1074</v>
      </c>
      <c r="N4918" s="102">
        <v>6</v>
      </c>
      <c r="O4918" s="102" t="s">
        <v>1075</v>
      </c>
    </row>
    <row r="4919" spans="1:15" x14ac:dyDescent="0.25">
      <c r="A4919" s="102" t="s">
        <v>9241</v>
      </c>
      <c r="B4919" s="103" t="s">
        <v>1233</v>
      </c>
      <c r="C4919" s="103" t="s">
        <v>274</v>
      </c>
      <c r="D4919" s="102" t="s">
        <v>152</v>
      </c>
      <c r="E4919" s="102" t="s">
        <v>275</v>
      </c>
      <c r="F4919" s="102" t="s">
        <v>9242</v>
      </c>
      <c r="H4919" s="102">
        <v>45528</v>
      </c>
      <c r="I4919" s="102" t="s">
        <v>292</v>
      </c>
      <c r="J4919" s="102" t="s">
        <v>291</v>
      </c>
      <c r="K4919" s="102" t="s">
        <v>1</v>
      </c>
      <c r="L4919" s="102" t="s">
        <v>290</v>
      </c>
      <c r="M4919" s="102" t="s">
        <v>1074</v>
      </c>
      <c r="N4919" s="102">
        <v>6</v>
      </c>
      <c r="O4919" s="102" t="s">
        <v>1075</v>
      </c>
    </row>
    <row r="4920" spans="1:15" x14ac:dyDescent="0.25">
      <c r="A4920" s="102" t="s">
        <v>9243</v>
      </c>
      <c r="B4920" s="103" t="s">
        <v>9244</v>
      </c>
      <c r="C4920" s="103" t="s">
        <v>274</v>
      </c>
      <c r="D4920" s="102" t="s">
        <v>136</v>
      </c>
      <c r="E4920" s="102" t="s">
        <v>275</v>
      </c>
      <c r="F4920" s="102" t="s">
        <v>9245</v>
      </c>
      <c r="H4920" s="102">
        <v>45528</v>
      </c>
      <c r="I4920" s="102" t="s">
        <v>292</v>
      </c>
      <c r="J4920" s="102" t="s">
        <v>291</v>
      </c>
      <c r="K4920" s="102" t="s">
        <v>1</v>
      </c>
      <c r="L4920" s="102" t="s">
        <v>290</v>
      </c>
      <c r="M4920" s="102" t="s">
        <v>1074</v>
      </c>
      <c r="N4920" s="102">
        <v>6</v>
      </c>
      <c r="O4920" s="102" t="s">
        <v>1075</v>
      </c>
    </row>
    <row r="4921" spans="1:15" x14ac:dyDescent="0.25">
      <c r="A4921" s="102" t="s">
        <v>9246</v>
      </c>
      <c r="B4921" s="103" t="s">
        <v>3036</v>
      </c>
      <c r="C4921" s="103" t="s">
        <v>277</v>
      </c>
      <c r="D4921" s="102" t="s">
        <v>451</v>
      </c>
      <c r="E4921" s="102" t="s">
        <v>275</v>
      </c>
      <c r="F4921" s="102" t="s">
        <v>9247</v>
      </c>
      <c r="H4921" s="102">
        <v>45528</v>
      </c>
      <c r="I4921" s="102" t="s">
        <v>292</v>
      </c>
      <c r="J4921" s="102" t="s">
        <v>291</v>
      </c>
      <c r="K4921" s="102" t="s">
        <v>1</v>
      </c>
      <c r="L4921" s="102" t="s">
        <v>290</v>
      </c>
      <c r="M4921" s="102" t="s">
        <v>1074</v>
      </c>
      <c r="N4921" s="102">
        <v>6</v>
      </c>
      <c r="O4921" s="102" t="s">
        <v>1075</v>
      </c>
    </row>
    <row r="4922" spans="1:15" x14ac:dyDescent="0.25">
      <c r="A4922" s="102" t="s">
        <v>5517</v>
      </c>
      <c r="B4922" s="103" t="s">
        <v>1242</v>
      </c>
      <c r="C4922" s="103" t="s">
        <v>1118</v>
      </c>
      <c r="D4922" s="102" t="s">
        <v>570</v>
      </c>
      <c r="E4922" s="102" t="s">
        <v>275</v>
      </c>
      <c r="F4922" s="102" t="s">
        <v>9248</v>
      </c>
      <c r="H4922" s="102">
        <v>45528</v>
      </c>
      <c r="I4922" s="102" t="s">
        <v>292</v>
      </c>
      <c r="J4922" s="102" t="s">
        <v>291</v>
      </c>
      <c r="K4922" s="102" t="s">
        <v>1</v>
      </c>
      <c r="L4922" s="102" t="s">
        <v>290</v>
      </c>
      <c r="M4922" s="102" t="s">
        <v>1074</v>
      </c>
      <c r="N4922" s="102">
        <v>6</v>
      </c>
      <c r="O4922" s="102" t="s">
        <v>1075</v>
      </c>
    </row>
    <row r="4923" spans="1:15" x14ac:dyDescent="0.25">
      <c r="A4923" s="102" t="s">
        <v>9249</v>
      </c>
      <c r="B4923" s="103" t="s">
        <v>5529</v>
      </c>
      <c r="C4923" s="103" t="s">
        <v>274</v>
      </c>
      <c r="D4923" s="102" t="s">
        <v>570</v>
      </c>
      <c r="E4923" s="102" t="s">
        <v>275</v>
      </c>
      <c r="F4923" s="102" t="s">
        <v>9250</v>
      </c>
      <c r="H4923" s="102">
        <v>45528</v>
      </c>
      <c r="I4923" s="102" t="s">
        <v>292</v>
      </c>
      <c r="J4923" s="102" t="s">
        <v>291</v>
      </c>
      <c r="K4923" s="102" t="s">
        <v>1</v>
      </c>
      <c r="L4923" s="102" t="s">
        <v>290</v>
      </c>
      <c r="M4923" s="102" t="s">
        <v>1074</v>
      </c>
      <c r="N4923" s="102">
        <v>6</v>
      </c>
      <c r="O4923" s="102" t="s">
        <v>1075</v>
      </c>
    </row>
    <row r="4924" spans="1:15" x14ac:dyDescent="0.25">
      <c r="A4924" s="102" t="s">
        <v>9251</v>
      </c>
      <c r="B4924" s="103" t="s">
        <v>9252</v>
      </c>
      <c r="C4924" s="103" t="s">
        <v>2526</v>
      </c>
      <c r="D4924" s="102" t="s">
        <v>296</v>
      </c>
      <c r="E4924" s="102" t="s">
        <v>275</v>
      </c>
      <c r="F4924" s="102" t="s">
        <v>9253</v>
      </c>
      <c r="H4924" s="102">
        <v>45528</v>
      </c>
      <c r="I4924" s="102" t="s">
        <v>292</v>
      </c>
      <c r="J4924" s="102" t="s">
        <v>291</v>
      </c>
      <c r="K4924" s="102" t="s">
        <v>1</v>
      </c>
      <c r="L4924" s="102" t="s">
        <v>290</v>
      </c>
      <c r="M4924" s="102" t="s">
        <v>1074</v>
      </c>
      <c r="N4924" s="102">
        <v>6</v>
      </c>
      <c r="O4924" s="102" t="s">
        <v>1075</v>
      </c>
    </row>
    <row r="4925" spans="1:15" x14ac:dyDescent="0.25">
      <c r="A4925" s="102" t="s">
        <v>6904</v>
      </c>
      <c r="B4925" s="103" t="s">
        <v>9254</v>
      </c>
      <c r="C4925" s="103" t="s">
        <v>1118</v>
      </c>
      <c r="D4925" s="102" t="s">
        <v>570</v>
      </c>
      <c r="E4925" s="102" t="s">
        <v>275</v>
      </c>
      <c r="F4925" s="102" t="s">
        <v>9255</v>
      </c>
      <c r="H4925" s="102">
        <v>45528</v>
      </c>
      <c r="I4925" s="102" t="s">
        <v>292</v>
      </c>
      <c r="J4925" s="102" t="s">
        <v>291</v>
      </c>
      <c r="K4925" s="102" t="s">
        <v>1</v>
      </c>
      <c r="L4925" s="102" t="s">
        <v>290</v>
      </c>
      <c r="M4925" s="102" t="s">
        <v>1074</v>
      </c>
      <c r="N4925" s="102">
        <v>6</v>
      </c>
      <c r="O4925" s="102" t="s">
        <v>1075</v>
      </c>
    </row>
    <row r="4926" spans="1:15" x14ac:dyDescent="0.25">
      <c r="A4926" s="102" t="s">
        <v>9256</v>
      </c>
      <c r="B4926" s="103" t="s">
        <v>9257</v>
      </c>
      <c r="C4926" s="103" t="s">
        <v>2526</v>
      </c>
      <c r="D4926" s="102" t="s">
        <v>296</v>
      </c>
      <c r="E4926" s="102" t="s">
        <v>275</v>
      </c>
      <c r="F4926" s="102" t="s">
        <v>9258</v>
      </c>
      <c r="H4926" s="102">
        <v>45528</v>
      </c>
      <c r="I4926" s="102" t="s">
        <v>292</v>
      </c>
      <c r="J4926" s="102" t="s">
        <v>291</v>
      </c>
      <c r="K4926" s="102" t="s">
        <v>1</v>
      </c>
      <c r="L4926" s="102" t="s">
        <v>290</v>
      </c>
      <c r="M4926" s="102" t="s">
        <v>1074</v>
      </c>
      <c r="N4926" s="102">
        <v>6</v>
      </c>
      <c r="O4926" s="102" t="s">
        <v>1075</v>
      </c>
    </row>
    <row r="4927" spans="1:15" x14ac:dyDescent="0.25">
      <c r="A4927" s="102" t="s">
        <v>9259</v>
      </c>
      <c r="B4927" s="103" t="s">
        <v>9260</v>
      </c>
      <c r="C4927" s="103" t="s">
        <v>1118</v>
      </c>
      <c r="D4927" s="102" t="s">
        <v>570</v>
      </c>
      <c r="E4927" s="102" t="s">
        <v>275</v>
      </c>
      <c r="F4927" s="102" t="s">
        <v>9261</v>
      </c>
      <c r="H4927" s="102">
        <v>45528</v>
      </c>
      <c r="I4927" s="102" t="s">
        <v>292</v>
      </c>
      <c r="J4927" s="102" t="s">
        <v>291</v>
      </c>
      <c r="K4927" s="102" t="s">
        <v>1</v>
      </c>
      <c r="L4927" s="102" t="s">
        <v>290</v>
      </c>
      <c r="M4927" s="102" t="s">
        <v>1074</v>
      </c>
      <c r="N4927" s="102">
        <v>6</v>
      </c>
      <c r="O4927" s="102" t="s">
        <v>1075</v>
      </c>
    </row>
    <row r="4928" spans="1:15" x14ac:dyDescent="0.25">
      <c r="A4928" s="102" t="s">
        <v>9262</v>
      </c>
      <c r="B4928" s="103" t="s">
        <v>1405</v>
      </c>
      <c r="C4928" s="103" t="s">
        <v>277</v>
      </c>
      <c r="D4928" s="102" t="s">
        <v>451</v>
      </c>
      <c r="E4928" s="102" t="s">
        <v>275</v>
      </c>
      <c r="F4928" s="102" t="s">
        <v>9263</v>
      </c>
      <c r="H4928" s="102">
        <v>45528</v>
      </c>
      <c r="I4928" s="102" t="s">
        <v>292</v>
      </c>
      <c r="J4928" s="102" t="s">
        <v>291</v>
      </c>
      <c r="K4928" s="102" t="s">
        <v>1</v>
      </c>
      <c r="L4928" s="102" t="s">
        <v>290</v>
      </c>
      <c r="M4928" s="102" t="s">
        <v>1074</v>
      </c>
      <c r="N4928" s="102">
        <v>6</v>
      </c>
      <c r="O4928" s="102" t="s">
        <v>1075</v>
      </c>
    </row>
    <row r="4929" spans="1:15" x14ac:dyDescent="0.25">
      <c r="A4929" s="102" t="s">
        <v>9264</v>
      </c>
      <c r="B4929" s="103" t="s">
        <v>4879</v>
      </c>
      <c r="C4929" s="103" t="s">
        <v>277</v>
      </c>
      <c r="D4929" s="102" t="s">
        <v>451</v>
      </c>
      <c r="E4929" s="102" t="s">
        <v>275</v>
      </c>
      <c r="F4929" s="102" t="s">
        <v>9265</v>
      </c>
      <c r="H4929" s="102">
        <v>45528</v>
      </c>
      <c r="I4929" s="102" t="s">
        <v>292</v>
      </c>
      <c r="J4929" s="102" t="s">
        <v>291</v>
      </c>
      <c r="K4929" s="102" t="s">
        <v>1</v>
      </c>
      <c r="L4929" s="102" t="s">
        <v>290</v>
      </c>
      <c r="M4929" s="102" t="s">
        <v>1074</v>
      </c>
      <c r="N4929" s="102">
        <v>6</v>
      </c>
      <c r="O4929" s="102" t="s">
        <v>1075</v>
      </c>
    </row>
    <row r="4930" spans="1:15" x14ac:dyDescent="0.25">
      <c r="A4930" s="102" t="s">
        <v>9266</v>
      </c>
      <c r="B4930" s="103" t="s">
        <v>1254</v>
      </c>
      <c r="C4930" s="103" t="s">
        <v>1118</v>
      </c>
      <c r="D4930" s="102" t="s">
        <v>570</v>
      </c>
      <c r="E4930" s="102" t="s">
        <v>275</v>
      </c>
      <c r="F4930" s="102" t="s">
        <v>9267</v>
      </c>
      <c r="H4930" s="102">
        <v>45528</v>
      </c>
      <c r="I4930" s="102" t="s">
        <v>292</v>
      </c>
      <c r="J4930" s="102" t="s">
        <v>291</v>
      </c>
      <c r="K4930" s="102" t="s">
        <v>1</v>
      </c>
      <c r="L4930" s="102" t="s">
        <v>290</v>
      </c>
      <c r="M4930" s="102" t="s">
        <v>1074</v>
      </c>
      <c r="N4930" s="102">
        <v>6</v>
      </c>
      <c r="O4930" s="102" t="s">
        <v>1075</v>
      </c>
    </row>
    <row r="4931" spans="1:15" x14ac:dyDescent="0.25">
      <c r="A4931" s="102" t="s">
        <v>6935</v>
      </c>
      <c r="B4931" s="103" t="s">
        <v>1304</v>
      </c>
      <c r="C4931" s="103" t="s">
        <v>274</v>
      </c>
      <c r="D4931" s="102" t="s">
        <v>570</v>
      </c>
      <c r="E4931" s="102" t="s">
        <v>275</v>
      </c>
      <c r="F4931" s="102" t="s">
        <v>9268</v>
      </c>
      <c r="H4931" s="102">
        <v>45528</v>
      </c>
      <c r="I4931" s="102" t="s">
        <v>292</v>
      </c>
      <c r="J4931" s="102" t="s">
        <v>291</v>
      </c>
      <c r="K4931" s="102" t="s">
        <v>1</v>
      </c>
      <c r="L4931" s="102" t="s">
        <v>290</v>
      </c>
      <c r="M4931" s="102" t="s">
        <v>1074</v>
      </c>
      <c r="N4931" s="102">
        <v>6</v>
      </c>
      <c r="O4931" s="102" t="s">
        <v>1075</v>
      </c>
    </row>
    <row r="4932" spans="1:15" x14ac:dyDescent="0.25">
      <c r="A4932" s="102" t="s">
        <v>9269</v>
      </c>
      <c r="B4932" s="103" t="s">
        <v>1448</v>
      </c>
      <c r="C4932" s="103" t="s">
        <v>277</v>
      </c>
      <c r="D4932" s="102" t="s">
        <v>451</v>
      </c>
      <c r="E4932" s="102" t="s">
        <v>275</v>
      </c>
      <c r="F4932" s="102" t="s">
        <v>9270</v>
      </c>
      <c r="H4932" s="102">
        <v>45528</v>
      </c>
      <c r="I4932" s="102" t="s">
        <v>292</v>
      </c>
      <c r="J4932" s="102" t="s">
        <v>291</v>
      </c>
      <c r="K4932" s="102" t="s">
        <v>1</v>
      </c>
      <c r="L4932" s="102" t="s">
        <v>290</v>
      </c>
      <c r="M4932" s="102" t="s">
        <v>1074</v>
      </c>
      <c r="N4932" s="102">
        <v>6</v>
      </c>
      <c r="O4932" s="102" t="s">
        <v>1075</v>
      </c>
    </row>
    <row r="4933" spans="1:15" x14ac:dyDescent="0.25">
      <c r="A4933" s="102" t="s">
        <v>9271</v>
      </c>
      <c r="B4933" s="103" t="s">
        <v>9272</v>
      </c>
      <c r="C4933" s="103" t="s">
        <v>277</v>
      </c>
      <c r="D4933" s="102" t="s">
        <v>136</v>
      </c>
      <c r="E4933" s="102" t="s">
        <v>275</v>
      </c>
      <c r="F4933" s="102" t="s">
        <v>9273</v>
      </c>
      <c r="H4933" s="102">
        <v>45528</v>
      </c>
      <c r="I4933" s="102" t="s">
        <v>292</v>
      </c>
      <c r="J4933" s="102" t="s">
        <v>291</v>
      </c>
      <c r="K4933" s="102" t="s">
        <v>1</v>
      </c>
      <c r="L4933" s="102" t="s">
        <v>290</v>
      </c>
      <c r="M4933" s="102" t="s">
        <v>1074</v>
      </c>
      <c r="N4933" s="102">
        <v>6</v>
      </c>
      <c r="O4933" s="102" t="s">
        <v>1075</v>
      </c>
    </row>
    <row r="4934" spans="1:15" x14ac:dyDescent="0.25">
      <c r="A4934" s="102" t="s">
        <v>9274</v>
      </c>
      <c r="B4934" s="103" t="s">
        <v>9275</v>
      </c>
      <c r="C4934" s="103" t="s">
        <v>1118</v>
      </c>
      <c r="D4934" s="102" t="s">
        <v>318</v>
      </c>
      <c r="E4934" s="102" t="s">
        <v>275</v>
      </c>
      <c r="F4934" s="102" t="s">
        <v>9276</v>
      </c>
      <c r="H4934" s="102">
        <v>45528</v>
      </c>
      <c r="I4934" s="102" t="s">
        <v>292</v>
      </c>
      <c r="J4934" s="102" t="s">
        <v>291</v>
      </c>
      <c r="K4934" s="102" t="s">
        <v>1</v>
      </c>
      <c r="L4934" s="102" t="s">
        <v>290</v>
      </c>
      <c r="M4934" s="102" t="s">
        <v>1074</v>
      </c>
      <c r="N4934" s="102">
        <v>6</v>
      </c>
      <c r="O4934" s="102" t="s">
        <v>1075</v>
      </c>
    </row>
    <row r="4935" spans="1:15" x14ac:dyDescent="0.25">
      <c r="A4935" s="102" t="s">
        <v>6859</v>
      </c>
      <c r="B4935" s="103" t="s">
        <v>1487</v>
      </c>
      <c r="C4935" s="103" t="s">
        <v>277</v>
      </c>
      <c r="D4935" s="102" t="s">
        <v>451</v>
      </c>
      <c r="E4935" s="102" t="s">
        <v>275</v>
      </c>
      <c r="F4935" s="102" t="s">
        <v>9277</v>
      </c>
      <c r="H4935" s="102">
        <v>45528</v>
      </c>
      <c r="I4935" s="102" t="s">
        <v>292</v>
      </c>
      <c r="J4935" s="102" t="s">
        <v>291</v>
      </c>
      <c r="K4935" s="102" t="s">
        <v>1</v>
      </c>
      <c r="L4935" s="102" t="s">
        <v>290</v>
      </c>
      <c r="M4935" s="102" t="s">
        <v>1074</v>
      </c>
      <c r="N4935" s="102">
        <v>6</v>
      </c>
      <c r="O4935" s="102" t="s">
        <v>1075</v>
      </c>
    </row>
    <row r="4936" spans="1:15" x14ac:dyDescent="0.25">
      <c r="A4936" s="102" t="s">
        <v>9278</v>
      </c>
      <c r="B4936" s="103" t="s">
        <v>2139</v>
      </c>
      <c r="C4936" s="103" t="s">
        <v>274</v>
      </c>
      <c r="D4936" s="102" t="s">
        <v>318</v>
      </c>
      <c r="E4936" s="102" t="s">
        <v>275</v>
      </c>
      <c r="F4936" s="102" t="s">
        <v>9279</v>
      </c>
      <c r="H4936" s="102">
        <v>45528</v>
      </c>
      <c r="I4936" s="102" t="s">
        <v>292</v>
      </c>
      <c r="J4936" s="102" t="s">
        <v>291</v>
      </c>
      <c r="K4936" s="102" t="s">
        <v>1</v>
      </c>
      <c r="L4936" s="102" t="s">
        <v>290</v>
      </c>
      <c r="M4936" s="102" t="s">
        <v>1074</v>
      </c>
      <c r="N4936" s="102">
        <v>6</v>
      </c>
      <c r="O4936" s="102" t="s">
        <v>1075</v>
      </c>
    </row>
    <row r="4937" spans="1:15" x14ac:dyDescent="0.25">
      <c r="A4937" s="102" t="s">
        <v>9280</v>
      </c>
      <c r="B4937" s="103" t="s">
        <v>1266</v>
      </c>
      <c r="C4937" s="103" t="s">
        <v>277</v>
      </c>
      <c r="D4937" s="102" t="s">
        <v>136</v>
      </c>
      <c r="E4937" s="102" t="s">
        <v>275</v>
      </c>
      <c r="F4937" s="102" t="s">
        <v>9281</v>
      </c>
      <c r="H4937" s="102">
        <v>45528</v>
      </c>
      <c r="I4937" s="102" t="s">
        <v>292</v>
      </c>
      <c r="J4937" s="102" t="s">
        <v>291</v>
      </c>
      <c r="K4937" s="102" t="s">
        <v>1</v>
      </c>
      <c r="L4937" s="102" t="s">
        <v>290</v>
      </c>
      <c r="M4937" s="102" t="s">
        <v>1074</v>
      </c>
      <c r="N4937" s="102">
        <v>6</v>
      </c>
      <c r="O4937" s="102" t="s">
        <v>1075</v>
      </c>
    </row>
    <row r="4938" spans="1:15" x14ac:dyDescent="0.25">
      <c r="A4938" s="102" t="s">
        <v>9282</v>
      </c>
      <c r="B4938" s="103" t="s">
        <v>2165</v>
      </c>
      <c r="C4938" s="103" t="s">
        <v>1118</v>
      </c>
      <c r="D4938" s="102" t="s">
        <v>570</v>
      </c>
      <c r="E4938" s="102" t="s">
        <v>275</v>
      </c>
      <c r="F4938" s="102" t="s">
        <v>9283</v>
      </c>
      <c r="H4938" s="102">
        <v>45528</v>
      </c>
      <c r="I4938" s="102" t="s">
        <v>292</v>
      </c>
      <c r="J4938" s="102" t="s">
        <v>291</v>
      </c>
      <c r="K4938" s="102" t="s">
        <v>1</v>
      </c>
      <c r="L4938" s="102" t="s">
        <v>290</v>
      </c>
      <c r="M4938" s="102" t="s">
        <v>1074</v>
      </c>
      <c r="N4938" s="102">
        <v>6</v>
      </c>
      <c r="O4938" s="102" t="s">
        <v>1075</v>
      </c>
    </row>
    <row r="4939" spans="1:15" x14ac:dyDescent="0.25">
      <c r="A4939" s="102" t="s">
        <v>9284</v>
      </c>
      <c r="B4939" s="103" t="s">
        <v>1124</v>
      </c>
      <c r="C4939" s="103" t="s">
        <v>274</v>
      </c>
      <c r="D4939" s="102" t="s">
        <v>451</v>
      </c>
      <c r="E4939" s="102" t="s">
        <v>275</v>
      </c>
      <c r="F4939" s="102" t="s">
        <v>9285</v>
      </c>
      <c r="H4939" s="102">
        <v>45528</v>
      </c>
      <c r="I4939" s="102" t="s">
        <v>292</v>
      </c>
      <c r="J4939" s="102" t="s">
        <v>291</v>
      </c>
      <c r="K4939" s="102" t="s">
        <v>1</v>
      </c>
      <c r="L4939" s="102" t="s">
        <v>290</v>
      </c>
      <c r="M4939" s="102" t="s">
        <v>1074</v>
      </c>
      <c r="N4939" s="102">
        <v>6</v>
      </c>
      <c r="O4939" s="102" t="s">
        <v>1075</v>
      </c>
    </row>
    <row r="4940" spans="1:15" x14ac:dyDescent="0.25">
      <c r="A4940" s="102" t="s">
        <v>9286</v>
      </c>
      <c r="B4940" s="103" t="s">
        <v>4810</v>
      </c>
      <c r="C4940" s="103" t="s">
        <v>2526</v>
      </c>
      <c r="D4940" s="102" t="s">
        <v>296</v>
      </c>
      <c r="E4940" s="102" t="s">
        <v>275</v>
      </c>
      <c r="F4940" s="102" t="s">
        <v>9287</v>
      </c>
      <c r="H4940" s="102">
        <v>45528</v>
      </c>
      <c r="I4940" s="102" t="s">
        <v>292</v>
      </c>
      <c r="J4940" s="102" t="s">
        <v>291</v>
      </c>
      <c r="K4940" s="102" t="s">
        <v>1</v>
      </c>
      <c r="L4940" s="102" t="s">
        <v>290</v>
      </c>
      <c r="M4940" s="102" t="s">
        <v>1074</v>
      </c>
      <c r="N4940" s="102">
        <v>6</v>
      </c>
      <c r="O4940" s="102" t="s">
        <v>1075</v>
      </c>
    </row>
    <row r="4941" spans="1:15" x14ac:dyDescent="0.25">
      <c r="A4941" s="102" t="s">
        <v>6959</v>
      </c>
      <c r="B4941" s="103" t="s">
        <v>7392</v>
      </c>
      <c r="C4941" s="103" t="s">
        <v>277</v>
      </c>
      <c r="D4941" s="102" t="s">
        <v>136</v>
      </c>
      <c r="E4941" s="102" t="s">
        <v>275</v>
      </c>
      <c r="F4941" s="102" t="s">
        <v>9288</v>
      </c>
      <c r="H4941" s="102">
        <v>45528</v>
      </c>
      <c r="I4941" s="102" t="s">
        <v>292</v>
      </c>
      <c r="J4941" s="102" t="s">
        <v>291</v>
      </c>
      <c r="K4941" s="102" t="s">
        <v>1</v>
      </c>
      <c r="L4941" s="102" t="s">
        <v>290</v>
      </c>
      <c r="M4941" s="102" t="s">
        <v>1074</v>
      </c>
      <c r="N4941" s="102">
        <v>6</v>
      </c>
      <c r="O4941" s="102" t="s">
        <v>1075</v>
      </c>
    </row>
    <row r="4942" spans="1:15" x14ac:dyDescent="0.25">
      <c r="A4942" s="102" t="s">
        <v>9289</v>
      </c>
      <c r="B4942" s="103" t="s">
        <v>9290</v>
      </c>
      <c r="C4942" s="103" t="s">
        <v>277</v>
      </c>
      <c r="D4942" s="102" t="s">
        <v>451</v>
      </c>
      <c r="E4942" s="102" t="s">
        <v>275</v>
      </c>
      <c r="F4942" s="102" t="s">
        <v>9291</v>
      </c>
      <c r="H4942" s="102">
        <v>45528</v>
      </c>
      <c r="I4942" s="102" t="s">
        <v>292</v>
      </c>
      <c r="J4942" s="102" t="s">
        <v>291</v>
      </c>
      <c r="K4942" s="102" t="s">
        <v>1</v>
      </c>
      <c r="L4942" s="102" t="s">
        <v>290</v>
      </c>
      <c r="M4942" s="102" t="s">
        <v>1074</v>
      </c>
      <c r="N4942" s="102">
        <v>6</v>
      </c>
      <c r="O4942" s="102" t="s">
        <v>1075</v>
      </c>
    </row>
    <row r="4943" spans="1:15" x14ac:dyDescent="0.25">
      <c r="A4943" s="102" t="s">
        <v>9292</v>
      </c>
      <c r="B4943" s="103" t="s">
        <v>1254</v>
      </c>
      <c r="C4943" s="103" t="s">
        <v>277</v>
      </c>
      <c r="D4943" s="102" t="s">
        <v>136</v>
      </c>
      <c r="E4943" s="102" t="s">
        <v>275</v>
      </c>
      <c r="F4943" s="102" t="s">
        <v>9293</v>
      </c>
      <c r="H4943" s="102">
        <v>45528</v>
      </c>
      <c r="I4943" s="102" t="s">
        <v>292</v>
      </c>
      <c r="J4943" s="102" t="s">
        <v>291</v>
      </c>
      <c r="K4943" s="102" t="s">
        <v>1</v>
      </c>
      <c r="L4943" s="102" t="s">
        <v>290</v>
      </c>
      <c r="M4943" s="102" t="s">
        <v>1074</v>
      </c>
      <c r="N4943" s="102">
        <v>6</v>
      </c>
      <c r="O4943" s="102" t="s">
        <v>1075</v>
      </c>
    </row>
    <row r="4944" spans="1:15" x14ac:dyDescent="0.25">
      <c r="A4944" s="102" t="s">
        <v>9294</v>
      </c>
      <c r="B4944" s="103" t="s">
        <v>9295</v>
      </c>
      <c r="C4944" s="103" t="s">
        <v>274</v>
      </c>
      <c r="D4944" s="102" t="s">
        <v>136</v>
      </c>
      <c r="E4944" s="102" t="s">
        <v>275</v>
      </c>
      <c r="F4944" s="102" t="s">
        <v>9296</v>
      </c>
      <c r="H4944" s="102">
        <v>45528</v>
      </c>
      <c r="I4944" s="102" t="s">
        <v>292</v>
      </c>
      <c r="J4944" s="102" t="s">
        <v>291</v>
      </c>
      <c r="K4944" s="102" t="s">
        <v>1</v>
      </c>
      <c r="L4944" s="102" t="s">
        <v>290</v>
      </c>
      <c r="M4944" s="102" t="s">
        <v>1074</v>
      </c>
      <c r="N4944" s="102">
        <v>6</v>
      </c>
      <c r="O4944" s="102" t="s">
        <v>1075</v>
      </c>
    </row>
    <row r="4945" spans="1:15" x14ac:dyDescent="0.25">
      <c r="A4945" s="102" t="s">
        <v>7966</v>
      </c>
      <c r="B4945" s="103" t="s">
        <v>1091</v>
      </c>
      <c r="C4945" s="103" t="s">
        <v>1118</v>
      </c>
      <c r="D4945" s="102" t="s">
        <v>570</v>
      </c>
      <c r="E4945" s="102" t="s">
        <v>275</v>
      </c>
      <c r="F4945" s="102" t="s">
        <v>9297</v>
      </c>
      <c r="H4945" s="102">
        <v>45528</v>
      </c>
      <c r="I4945" s="102" t="s">
        <v>292</v>
      </c>
      <c r="J4945" s="102" t="s">
        <v>291</v>
      </c>
      <c r="K4945" s="102" t="s">
        <v>1</v>
      </c>
      <c r="L4945" s="102" t="s">
        <v>290</v>
      </c>
      <c r="M4945" s="102" t="s">
        <v>1074</v>
      </c>
      <c r="N4945" s="102">
        <v>6</v>
      </c>
      <c r="O4945" s="102" t="s">
        <v>1075</v>
      </c>
    </row>
    <row r="4946" spans="1:15" x14ac:dyDescent="0.25">
      <c r="A4946" s="102" t="s">
        <v>9298</v>
      </c>
      <c r="B4946" s="103" t="s">
        <v>6793</v>
      </c>
      <c r="C4946" s="103" t="s">
        <v>277</v>
      </c>
      <c r="D4946" s="102" t="s">
        <v>136</v>
      </c>
      <c r="E4946" s="102" t="s">
        <v>275</v>
      </c>
      <c r="F4946" s="102" t="s">
        <v>9299</v>
      </c>
      <c r="H4946" s="102">
        <v>45528</v>
      </c>
      <c r="I4946" s="102" t="s">
        <v>292</v>
      </c>
      <c r="J4946" s="102" t="s">
        <v>291</v>
      </c>
      <c r="K4946" s="102" t="s">
        <v>1</v>
      </c>
      <c r="L4946" s="102" t="s">
        <v>290</v>
      </c>
      <c r="M4946" s="102" t="s">
        <v>1074</v>
      </c>
      <c r="N4946" s="102">
        <v>6</v>
      </c>
      <c r="O4946" s="102" t="s">
        <v>1075</v>
      </c>
    </row>
    <row r="4947" spans="1:15" x14ac:dyDescent="0.25">
      <c r="A4947" s="102" t="s">
        <v>9300</v>
      </c>
      <c r="B4947" s="103" t="s">
        <v>1912</v>
      </c>
      <c r="C4947" s="103" t="s">
        <v>274</v>
      </c>
      <c r="D4947" s="102" t="s">
        <v>318</v>
      </c>
      <c r="E4947" s="102" t="s">
        <v>275</v>
      </c>
      <c r="F4947" s="102" t="s">
        <v>9301</v>
      </c>
      <c r="H4947" s="102">
        <v>45528</v>
      </c>
      <c r="I4947" s="102" t="s">
        <v>292</v>
      </c>
      <c r="J4947" s="102" t="s">
        <v>291</v>
      </c>
      <c r="K4947" s="102" t="s">
        <v>1</v>
      </c>
      <c r="L4947" s="102" t="s">
        <v>290</v>
      </c>
      <c r="M4947" s="102" t="s">
        <v>1074</v>
      </c>
      <c r="N4947" s="102">
        <v>6</v>
      </c>
      <c r="O4947" s="102" t="s">
        <v>1075</v>
      </c>
    </row>
    <row r="4948" spans="1:15" x14ac:dyDescent="0.25">
      <c r="A4948" s="102" t="s">
        <v>9302</v>
      </c>
      <c r="B4948" s="103" t="s">
        <v>9303</v>
      </c>
      <c r="C4948" s="103" t="s">
        <v>2526</v>
      </c>
      <c r="D4948" s="102" t="s">
        <v>296</v>
      </c>
      <c r="E4948" s="102" t="s">
        <v>275</v>
      </c>
      <c r="F4948" s="102" t="s">
        <v>9304</v>
      </c>
      <c r="H4948" s="102">
        <v>45528</v>
      </c>
      <c r="I4948" s="102" t="s">
        <v>292</v>
      </c>
      <c r="J4948" s="102" t="s">
        <v>291</v>
      </c>
      <c r="K4948" s="102" t="s">
        <v>1</v>
      </c>
      <c r="L4948" s="102" t="s">
        <v>290</v>
      </c>
      <c r="M4948" s="102" t="s">
        <v>1074</v>
      </c>
      <c r="N4948" s="102">
        <v>6</v>
      </c>
      <c r="O4948" s="102" t="s">
        <v>1075</v>
      </c>
    </row>
    <row r="4949" spans="1:15" x14ac:dyDescent="0.25">
      <c r="A4949" s="102" t="s">
        <v>9305</v>
      </c>
      <c r="B4949" s="103" t="s">
        <v>9306</v>
      </c>
      <c r="C4949" s="103" t="s">
        <v>274</v>
      </c>
      <c r="D4949" s="102" t="s">
        <v>451</v>
      </c>
      <c r="E4949" s="102" t="s">
        <v>275</v>
      </c>
      <c r="F4949" s="102" t="s">
        <v>9307</v>
      </c>
      <c r="H4949" s="102">
        <v>45528</v>
      </c>
      <c r="I4949" s="102" t="s">
        <v>292</v>
      </c>
      <c r="J4949" s="102" t="s">
        <v>291</v>
      </c>
      <c r="K4949" s="102" t="s">
        <v>1</v>
      </c>
      <c r="L4949" s="102" t="s">
        <v>290</v>
      </c>
      <c r="M4949" s="102" t="s">
        <v>1074</v>
      </c>
      <c r="N4949" s="102">
        <v>6</v>
      </c>
      <c r="O4949" s="102" t="s">
        <v>1075</v>
      </c>
    </row>
    <row r="4950" spans="1:15" x14ac:dyDescent="0.25">
      <c r="A4950" s="102" t="s">
        <v>9308</v>
      </c>
      <c r="B4950" s="103" t="s">
        <v>9309</v>
      </c>
      <c r="C4950" s="103" t="s">
        <v>274</v>
      </c>
      <c r="D4950" s="102" t="s">
        <v>318</v>
      </c>
      <c r="E4950" s="102" t="s">
        <v>275</v>
      </c>
      <c r="F4950" s="102" t="s">
        <v>9310</v>
      </c>
      <c r="H4950" s="102">
        <v>45528</v>
      </c>
      <c r="I4950" s="102" t="s">
        <v>292</v>
      </c>
      <c r="J4950" s="102" t="s">
        <v>291</v>
      </c>
      <c r="K4950" s="102" t="s">
        <v>1</v>
      </c>
      <c r="L4950" s="102" t="s">
        <v>290</v>
      </c>
      <c r="M4950" s="102" t="s">
        <v>1074</v>
      </c>
      <c r="N4950" s="102">
        <v>6</v>
      </c>
      <c r="O4950" s="102" t="s">
        <v>1075</v>
      </c>
    </row>
    <row r="4951" spans="1:15" x14ac:dyDescent="0.25">
      <c r="A4951" s="102" t="s">
        <v>9311</v>
      </c>
      <c r="B4951" s="103" t="s">
        <v>9312</v>
      </c>
      <c r="C4951" s="103" t="s">
        <v>2650</v>
      </c>
      <c r="D4951" s="102" t="s">
        <v>296</v>
      </c>
      <c r="E4951" s="102" t="s">
        <v>275</v>
      </c>
      <c r="F4951" s="102" t="s">
        <v>9313</v>
      </c>
      <c r="H4951" s="102">
        <v>45528</v>
      </c>
      <c r="I4951" s="102" t="s">
        <v>292</v>
      </c>
      <c r="J4951" s="102" t="s">
        <v>291</v>
      </c>
      <c r="K4951" s="102" t="s">
        <v>1</v>
      </c>
      <c r="L4951" s="102" t="s">
        <v>290</v>
      </c>
      <c r="M4951" s="102" t="s">
        <v>1082</v>
      </c>
      <c r="N4951" s="102">
        <v>6</v>
      </c>
      <c r="O4951" s="102" t="s">
        <v>1075</v>
      </c>
    </row>
    <row r="4952" spans="1:15" x14ac:dyDescent="0.25">
      <c r="A4952" s="102" t="s">
        <v>9311</v>
      </c>
      <c r="B4952" s="103" t="s">
        <v>9314</v>
      </c>
      <c r="C4952" s="103" t="s">
        <v>2655</v>
      </c>
      <c r="D4952" s="102" t="s">
        <v>296</v>
      </c>
      <c r="E4952" s="102" t="s">
        <v>275</v>
      </c>
      <c r="F4952" s="102" t="s">
        <v>9315</v>
      </c>
      <c r="H4952" s="102">
        <v>45528</v>
      </c>
      <c r="I4952" s="102" t="s">
        <v>292</v>
      </c>
      <c r="J4952" s="102" t="s">
        <v>291</v>
      </c>
      <c r="K4952" s="102" t="s">
        <v>1</v>
      </c>
      <c r="L4952" s="102" t="s">
        <v>290</v>
      </c>
      <c r="M4952" s="102" t="s">
        <v>1074</v>
      </c>
      <c r="N4952" s="102">
        <v>6</v>
      </c>
      <c r="O4952" s="102" t="s">
        <v>1075</v>
      </c>
    </row>
    <row r="4953" spans="1:15" x14ac:dyDescent="0.25">
      <c r="A4953" s="102" t="s">
        <v>9316</v>
      </c>
      <c r="B4953" s="103" t="s">
        <v>1383</v>
      </c>
      <c r="C4953" s="103" t="s">
        <v>274</v>
      </c>
      <c r="D4953" s="102" t="s">
        <v>451</v>
      </c>
      <c r="E4953" s="102" t="s">
        <v>275</v>
      </c>
      <c r="F4953" s="102" t="s">
        <v>9317</v>
      </c>
      <c r="H4953" s="102">
        <v>45528</v>
      </c>
      <c r="I4953" s="102" t="s">
        <v>292</v>
      </c>
      <c r="J4953" s="102" t="s">
        <v>291</v>
      </c>
      <c r="K4953" s="102" t="s">
        <v>1</v>
      </c>
      <c r="L4953" s="102" t="s">
        <v>290</v>
      </c>
      <c r="M4953" s="102" t="s">
        <v>1074</v>
      </c>
      <c r="N4953" s="102">
        <v>6</v>
      </c>
      <c r="O4953" s="102" t="s">
        <v>1075</v>
      </c>
    </row>
    <row r="4954" spans="1:15" x14ac:dyDescent="0.25">
      <c r="A4954" s="102" t="s">
        <v>9318</v>
      </c>
      <c r="B4954" s="103" t="s">
        <v>3227</v>
      </c>
      <c r="C4954" s="103" t="s">
        <v>277</v>
      </c>
      <c r="D4954" s="102" t="s">
        <v>570</v>
      </c>
      <c r="E4954" s="102" t="s">
        <v>275</v>
      </c>
      <c r="F4954" s="102" t="s">
        <v>9319</v>
      </c>
      <c r="H4954" s="102">
        <v>45528</v>
      </c>
      <c r="I4954" s="102" t="s">
        <v>292</v>
      </c>
      <c r="J4954" s="102" t="s">
        <v>291</v>
      </c>
      <c r="K4954" s="102" t="s">
        <v>1</v>
      </c>
      <c r="L4954" s="102" t="s">
        <v>290</v>
      </c>
      <c r="M4954" s="102" t="s">
        <v>1074</v>
      </c>
      <c r="N4954" s="102">
        <v>6</v>
      </c>
      <c r="O4954" s="102" t="s">
        <v>1075</v>
      </c>
    </row>
    <row r="4955" spans="1:15" x14ac:dyDescent="0.25">
      <c r="A4955" s="102" t="s">
        <v>1656</v>
      </c>
      <c r="B4955" s="103" t="s">
        <v>1085</v>
      </c>
      <c r="C4955" s="103" t="s">
        <v>274</v>
      </c>
      <c r="D4955" s="102" t="s">
        <v>451</v>
      </c>
      <c r="E4955" s="102" t="s">
        <v>275</v>
      </c>
      <c r="F4955" s="102" t="s">
        <v>9320</v>
      </c>
      <c r="H4955" s="102">
        <v>45528</v>
      </c>
      <c r="I4955" s="102" t="s">
        <v>292</v>
      </c>
      <c r="J4955" s="102" t="s">
        <v>291</v>
      </c>
      <c r="K4955" s="102" t="s">
        <v>1</v>
      </c>
      <c r="L4955" s="102" t="s">
        <v>290</v>
      </c>
      <c r="M4955" s="102" t="s">
        <v>1074</v>
      </c>
      <c r="N4955" s="102">
        <v>6</v>
      </c>
      <c r="O4955" s="102" t="s">
        <v>1075</v>
      </c>
    </row>
    <row r="4956" spans="1:15" x14ac:dyDescent="0.25">
      <c r="A4956" s="102" t="s">
        <v>1656</v>
      </c>
      <c r="B4956" s="103" t="s">
        <v>2595</v>
      </c>
      <c r="C4956" s="103" t="s">
        <v>274</v>
      </c>
      <c r="D4956" s="102" t="s">
        <v>570</v>
      </c>
      <c r="E4956" s="102" t="s">
        <v>275</v>
      </c>
      <c r="F4956" s="102" t="s">
        <v>9321</v>
      </c>
      <c r="H4956" s="102">
        <v>45528</v>
      </c>
      <c r="I4956" s="102" t="s">
        <v>292</v>
      </c>
      <c r="J4956" s="102" t="s">
        <v>291</v>
      </c>
      <c r="K4956" s="102" t="s">
        <v>1</v>
      </c>
      <c r="L4956" s="102" t="s">
        <v>290</v>
      </c>
      <c r="M4956" s="102" t="s">
        <v>1074</v>
      </c>
      <c r="N4956" s="102">
        <v>6</v>
      </c>
      <c r="O4956" s="102" t="s">
        <v>1075</v>
      </c>
    </row>
    <row r="4957" spans="1:15" x14ac:dyDescent="0.25">
      <c r="A4957" s="102" t="s">
        <v>9322</v>
      </c>
      <c r="B4957" s="103" t="s">
        <v>1161</v>
      </c>
      <c r="C4957" s="103" t="s">
        <v>277</v>
      </c>
      <c r="D4957" s="102" t="s">
        <v>451</v>
      </c>
      <c r="E4957" s="102" t="s">
        <v>275</v>
      </c>
      <c r="F4957" s="102" t="s">
        <v>9323</v>
      </c>
      <c r="H4957" s="102">
        <v>45528</v>
      </c>
      <c r="I4957" s="102" t="s">
        <v>292</v>
      </c>
      <c r="J4957" s="102" t="s">
        <v>291</v>
      </c>
      <c r="K4957" s="102" t="s">
        <v>1</v>
      </c>
      <c r="L4957" s="102" t="s">
        <v>290</v>
      </c>
      <c r="M4957" s="102" t="s">
        <v>1074</v>
      </c>
      <c r="N4957" s="102">
        <v>6</v>
      </c>
      <c r="O4957" s="102" t="s">
        <v>1075</v>
      </c>
    </row>
    <row r="4958" spans="1:15" x14ac:dyDescent="0.25">
      <c r="A4958" s="102" t="s">
        <v>9324</v>
      </c>
      <c r="B4958" s="103" t="s">
        <v>1245</v>
      </c>
      <c r="C4958" s="103" t="s">
        <v>277</v>
      </c>
      <c r="D4958" s="102" t="s">
        <v>451</v>
      </c>
      <c r="E4958" s="102" t="s">
        <v>275</v>
      </c>
      <c r="F4958" s="102" t="s">
        <v>9325</v>
      </c>
      <c r="H4958" s="102">
        <v>45528</v>
      </c>
      <c r="I4958" s="102" t="s">
        <v>292</v>
      </c>
      <c r="J4958" s="102" t="s">
        <v>291</v>
      </c>
      <c r="K4958" s="102" t="s">
        <v>1</v>
      </c>
      <c r="L4958" s="102" t="s">
        <v>290</v>
      </c>
      <c r="M4958" s="102" t="s">
        <v>1074</v>
      </c>
      <c r="N4958" s="102">
        <v>6</v>
      </c>
      <c r="O4958" s="102" t="s">
        <v>1075</v>
      </c>
    </row>
    <row r="4959" spans="1:15" x14ac:dyDescent="0.25">
      <c r="A4959" s="102" t="s">
        <v>9326</v>
      </c>
      <c r="B4959" s="103" t="s">
        <v>1098</v>
      </c>
      <c r="C4959" s="103" t="s">
        <v>277</v>
      </c>
      <c r="D4959" s="102" t="s">
        <v>451</v>
      </c>
      <c r="E4959" s="102" t="s">
        <v>275</v>
      </c>
      <c r="F4959" s="102" t="s">
        <v>9327</v>
      </c>
      <c r="H4959" s="102">
        <v>45528</v>
      </c>
      <c r="I4959" s="102" t="s">
        <v>292</v>
      </c>
      <c r="J4959" s="102" t="s">
        <v>291</v>
      </c>
      <c r="K4959" s="102" t="s">
        <v>1</v>
      </c>
      <c r="L4959" s="102" t="s">
        <v>290</v>
      </c>
      <c r="M4959" s="102" t="s">
        <v>1074</v>
      </c>
      <c r="N4959" s="102">
        <v>6</v>
      </c>
      <c r="O4959" s="102" t="s">
        <v>1075</v>
      </c>
    </row>
    <row r="4960" spans="1:15" x14ac:dyDescent="0.25">
      <c r="A4960" s="102" t="s">
        <v>1669</v>
      </c>
      <c r="B4960" s="103" t="s">
        <v>9328</v>
      </c>
      <c r="C4960" s="103" t="s">
        <v>1118</v>
      </c>
      <c r="D4960" s="102" t="s">
        <v>570</v>
      </c>
      <c r="E4960" s="102" t="s">
        <v>275</v>
      </c>
      <c r="F4960" s="102" t="s">
        <v>9329</v>
      </c>
      <c r="H4960" s="102">
        <v>45528</v>
      </c>
      <c r="I4960" s="102" t="s">
        <v>292</v>
      </c>
      <c r="J4960" s="102" t="s">
        <v>291</v>
      </c>
      <c r="K4960" s="102" t="s">
        <v>1</v>
      </c>
      <c r="L4960" s="102" t="s">
        <v>290</v>
      </c>
      <c r="M4960" s="102" t="s">
        <v>1074</v>
      </c>
      <c r="N4960" s="102">
        <v>6</v>
      </c>
      <c r="O4960" s="102" t="s">
        <v>1075</v>
      </c>
    </row>
    <row r="4961" spans="1:15" x14ac:dyDescent="0.25">
      <c r="A4961" s="102" t="s">
        <v>1669</v>
      </c>
      <c r="B4961" s="103" t="s">
        <v>1487</v>
      </c>
      <c r="C4961" s="103" t="s">
        <v>1118</v>
      </c>
      <c r="D4961" s="102" t="s">
        <v>570</v>
      </c>
      <c r="E4961" s="102" t="s">
        <v>275</v>
      </c>
      <c r="F4961" s="102" t="s">
        <v>9330</v>
      </c>
      <c r="H4961" s="102">
        <v>45528</v>
      </c>
      <c r="I4961" s="102" t="s">
        <v>292</v>
      </c>
      <c r="J4961" s="102" t="s">
        <v>291</v>
      </c>
      <c r="K4961" s="102" t="s">
        <v>1</v>
      </c>
      <c r="L4961" s="102" t="s">
        <v>290</v>
      </c>
      <c r="M4961" s="102" t="s">
        <v>1074</v>
      </c>
      <c r="N4961" s="102">
        <v>6</v>
      </c>
      <c r="O4961" s="102" t="s">
        <v>1075</v>
      </c>
    </row>
    <row r="4962" spans="1:15" x14ac:dyDescent="0.25">
      <c r="A4962" s="102" t="s">
        <v>9331</v>
      </c>
      <c r="B4962" s="103" t="s">
        <v>9332</v>
      </c>
      <c r="C4962" s="103" t="s">
        <v>1118</v>
      </c>
      <c r="D4962" s="102" t="s">
        <v>318</v>
      </c>
      <c r="E4962" s="102" t="s">
        <v>275</v>
      </c>
      <c r="F4962" s="102" t="s">
        <v>9333</v>
      </c>
      <c r="H4962" s="102">
        <v>45528</v>
      </c>
      <c r="I4962" s="102" t="s">
        <v>292</v>
      </c>
      <c r="J4962" s="102" t="s">
        <v>291</v>
      </c>
      <c r="K4962" s="102" t="s">
        <v>1</v>
      </c>
      <c r="L4962" s="102" t="s">
        <v>290</v>
      </c>
      <c r="M4962" s="102" t="s">
        <v>1074</v>
      </c>
      <c r="N4962" s="102">
        <v>6</v>
      </c>
      <c r="O4962" s="102" t="s">
        <v>1075</v>
      </c>
    </row>
    <row r="4963" spans="1:15" x14ac:dyDescent="0.25">
      <c r="A4963" s="102" t="s">
        <v>9334</v>
      </c>
      <c r="B4963" s="103" t="s">
        <v>5861</v>
      </c>
      <c r="C4963" s="103" t="s">
        <v>1082</v>
      </c>
      <c r="D4963" s="102" t="s">
        <v>318</v>
      </c>
      <c r="E4963" s="102" t="s">
        <v>275</v>
      </c>
      <c r="F4963" s="102" t="s">
        <v>9335</v>
      </c>
      <c r="H4963" s="102">
        <v>45528</v>
      </c>
      <c r="I4963" s="102" t="s">
        <v>292</v>
      </c>
      <c r="J4963" s="102" t="s">
        <v>291</v>
      </c>
      <c r="K4963" s="102" t="s">
        <v>1</v>
      </c>
      <c r="L4963" s="102" t="s">
        <v>290</v>
      </c>
      <c r="M4963" s="102" t="s">
        <v>1082</v>
      </c>
      <c r="N4963" s="102">
        <v>6</v>
      </c>
      <c r="O4963" s="102" t="s">
        <v>1075</v>
      </c>
    </row>
    <row r="4964" spans="1:15" x14ac:dyDescent="0.25">
      <c r="A4964" s="102" t="s">
        <v>9334</v>
      </c>
      <c r="B4964" s="103" t="s">
        <v>9336</v>
      </c>
      <c r="C4964" s="103" t="s">
        <v>274</v>
      </c>
      <c r="D4964" s="102" t="s">
        <v>318</v>
      </c>
      <c r="E4964" s="102" t="s">
        <v>275</v>
      </c>
      <c r="F4964" s="102" t="s">
        <v>9337</v>
      </c>
      <c r="H4964" s="102">
        <v>45528</v>
      </c>
      <c r="I4964" s="102" t="s">
        <v>292</v>
      </c>
      <c r="J4964" s="102" t="s">
        <v>291</v>
      </c>
      <c r="K4964" s="102" t="s">
        <v>1</v>
      </c>
      <c r="L4964" s="102" t="s">
        <v>290</v>
      </c>
      <c r="M4964" s="102" t="s">
        <v>1074</v>
      </c>
      <c r="N4964" s="102">
        <v>6</v>
      </c>
      <c r="O4964" s="102" t="s">
        <v>1075</v>
      </c>
    </row>
    <row r="4965" spans="1:15" x14ac:dyDescent="0.25">
      <c r="A4965" s="102" t="s">
        <v>9338</v>
      </c>
      <c r="B4965" s="103" t="s">
        <v>9339</v>
      </c>
      <c r="C4965" s="103" t="s">
        <v>1118</v>
      </c>
      <c r="D4965" s="102" t="s">
        <v>318</v>
      </c>
      <c r="E4965" s="102" t="s">
        <v>275</v>
      </c>
      <c r="F4965" s="102" t="s">
        <v>9340</v>
      </c>
      <c r="H4965" s="102">
        <v>45528</v>
      </c>
      <c r="I4965" s="102" t="s">
        <v>292</v>
      </c>
      <c r="J4965" s="102" t="s">
        <v>291</v>
      </c>
      <c r="K4965" s="102" t="s">
        <v>1</v>
      </c>
      <c r="L4965" s="102" t="s">
        <v>290</v>
      </c>
      <c r="M4965" s="102" t="s">
        <v>1074</v>
      </c>
      <c r="N4965" s="102">
        <v>6</v>
      </c>
      <c r="O4965" s="102" t="s">
        <v>1075</v>
      </c>
    </row>
    <row r="4966" spans="1:15" x14ac:dyDescent="0.25">
      <c r="A4966" s="102" t="s">
        <v>9341</v>
      </c>
      <c r="B4966" s="103" t="s">
        <v>1197</v>
      </c>
      <c r="C4966" s="103" t="s">
        <v>274</v>
      </c>
      <c r="D4966" s="102" t="s">
        <v>451</v>
      </c>
      <c r="E4966" s="102" t="s">
        <v>275</v>
      </c>
      <c r="F4966" s="102" t="s">
        <v>9342</v>
      </c>
      <c r="H4966" s="102">
        <v>45528</v>
      </c>
      <c r="I4966" s="102" t="s">
        <v>292</v>
      </c>
      <c r="J4966" s="102" t="s">
        <v>291</v>
      </c>
      <c r="K4966" s="102" t="s">
        <v>1</v>
      </c>
      <c r="L4966" s="102" t="s">
        <v>290</v>
      </c>
      <c r="M4966" s="102" t="s">
        <v>1074</v>
      </c>
      <c r="N4966" s="102">
        <v>6</v>
      </c>
      <c r="O4966" s="102" t="s">
        <v>1075</v>
      </c>
    </row>
    <row r="4967" spans="1:15" x14ac:dyDescent="0.25">
      <c r="A4967" s="102" t="s">
        <v>4671</v>
      </c>
      <c r="B4967" s="103" t="s">
        <v>1114</v>
      </c>
      <c r="C4967" s="103" t="s">
        <v>277</v>
      </c>
      <c r="D4967" s="102" t="s">
        <v>570</v>
      </c>
      <c r="E4967" s="102" t="s">
        <v>275</v>
      </c>
      <c r="F4967" s="102" t="s">
        <v>9343</v>
      </c>
      <c r="H4967" s="102">
        <v>45528</v>
      </c>
      <c r="I4967" s="102" t="s">
        <v>292</v>
      </c>
      <c r="J4967" s="102" t="s">
        <v>291</v>
      </c>
      <c r="K4967" s="102" t="s">
        <v>1</v>
      </c>
      <c r="L4967" s="102" t="s">
        <v>290</v>
      </c>
      <c r="M4967" s="102" t="s">
        <v>1074</v>
      </c>
      <c r="N4967" s="102">
        <v>6</v>
      </c>
      <c r="O4967" s="102" t="s">
        <v>1075</v>
      </c>
    </row>
    <row r="4968" spans="1:15" x14ac:dyDescent="0.25">
      <c r="A4968" s="102" t="s">
        <v>9344</v>
      </c>
      <c r="B4968" s="103" t="s">
        <v>1078</v>
      </c>
      <c r="C4968" s="103" t="s">
        <v>274</v>
      </c>
      <c r="D4968" s="102" t="s">
        <v>570</v>
      </c>
      <c r="E4968" s="102" t="s">
        <v>275</v>
      </c>
      <c r="F4968" s="102" t="s">
        <v>9345</v>
      </c>
      <c r="H4968" s="102">
        <v>45528</v>
      </c>
      <c r="I4968" s="102" t="s">
        <v>292</v>
      </c>
      <c r="J4968" s="102" t="s">
        <v>291</v>
      </c>
      <c r="K4968" s="102" t="s">
        <v>1</v>
      </c>
      <c r="L4968" s="102" t="s">
        <v>290</v>
      </c>
      <c r="M4968" s="102" t="s">
        <v>1074</v>
      </c>
      <c r="N4968" s="102">
        <v>6</v>
      </c>
      <c r="O4968" s="102" t="s">
        <v>1075</v>
      </c>
    </row>
    <row r="4969" spans="1:15" x14ac:dyDescent="0.25">
      <c r="A4969" s="102" t="s">
        <v>9344</v>
      </c>
      <c r="B4969" s="103" t="s">
        <v>1244</v>
      </c>
      <c r="C4969" s="103" t="s">
        <v>274</v>
      </c>
      <c r="D4969" s="102" t="s">
        <v>570</v>
      </c>
      <c r="E4969" s="102" t="s">
        <v>275</v>
      </c>
      <c r="F4969" s="102" t="s">
        <v>9346</v>
      </c>
      <c r="H4969" s="102">
        <v>45528</v>
      </c>
      <c r="I4969" s="102" t="s">
        <v>292</v>
      </c>
      <c r="J4969" s="102" t="s">
        <v>291</v>
      </c>
      <c r="K4969" s="102" t="s">
        <v>1</v>
      </c>
      <c r="L4969" s="102" t="s">
        <v>290</v>
      </c>
      <c r="M4969" s="102" t="s">
        <v>1074</v>
      </c>
      <c r="N4969" s="102">
        <v>6</v>
      </c>
      <c r="O4969" s="102" t="s">
        <v>1075</v>
      </c>
    </row>
    <row r="4970" spans="1:15" x14ac:dyDescent="0.25">
      <c r="A4970" s="102" t="s">
        <v>9347</v>
      </c>
      <c r="B4970" s="103" t="s">
        <v>2109</v>
      </c>
      <c r="C4970" s="103" t="s">
        <v>277</v>
      </c>
      <c r="D4970" s="102" t="s">
        <v>136</v>
      </c>
      <c r="E4970" s="102" t="s">
        <v>275</v>
      </c>
      <c r="F4970" s="102" t="s">
        <v>9348</v>
      </c>
      <c r="H4970" s="102">
        <v>45528</v>
      </c>
      <c r="I4970" s="102" t="s">
        <v>292</v>
      </c>
      <c r="J4970" s="102" t="s">
        <v>291</v>
      </c>
      <c r="K4970" s="102" t="s">
        <v>1</v>
      </c>
      <c r="L4970" s="102" t="s">
        <v>290</v>
      </c>
      <c r="M4970" s="102" t="s">
        <v>1074</v>
      </c>
      <c r="N4970" s="102">
        <v>6</v>
      </c>
      <c r="O4970" s="102" t="s">
        <v>1075</v>
      </c>
    </row>
    <row r="4971" spans="1:15" x14ac:dyDescent="0.25">
      <c r="A4971" s="102" t="s">
        <v>9349</v>
      </c>
      <c r="B4971" s="103" t="s">
        <v>5015</v>
      </c>
      <c r="C4971" s="103" t="s">
        <v>274</v>
      </c>
      <c r="D4971" s="102" t="s">
        <v>318</v>
      </c>
      <c r="E4971" s="102" t="s">
        <v>275</v>
      </c>
      <c r="F4971" s="102" t="s">
        <v>9350</v>
      </c>
      <c r="H4971" s="102">
        <v>45528</v>
      </c>
      <c r="I4971" s="102" t="s">
        <v>292</v>
      </c>
      <c r="J4971" s="102" t="s">
        <v>291</v>
      </c>
      <c r="K4971" s="102" t="s">
        <v>1</v>
      </c>
      <c r="L4971" s="102" t="s">
        <v>290</v>
      </c>
      <c r="M4971" s="102" t="s">
        <v>1074</v>
      </c>
      <c r="N4971" s="102">
        <v>6</v>
      </c>
      <c r="O4971" s="102" t="s">
        <v>1075</v>
      </c>
    </row>
    <row r="4972" spans="1:15" x14ac:dyDescent="0.25">
      <c r="A4972" s="102" t="s">
        <v>9351</v>
      </c>
      <c r="B4972" s="103" t="s">
        <v>1764</v>
      </c>
      <c r="C4972" s="103" t="s">
        <v>274</v>
      </c>
      <c r="D4972" s="102" t="s">
        <v>451</v>
      </c>
      <c r="E4972" s="102" t="s">
        <v>275</v>
      </c>
      <c r="F4972" s="102" t="s">
        <v>9352</v>
      </c>
      <c r="H4972" s="102">
        <v>45528</v>
      </c>
      <c r="I4972" s="102" t="s">
        <v>292</v>
      </c>
      <c r="J4972" s="102" t="s">
        <v>291</v>
      </c>
      <c r="K4972" s="102" t="s">
        <v>1</v>
      </c>
      <c r="L4972" s="102" t="s">
        <v>290</v>
      </c>
      <c r="M4972" s="102" t="s">
        <v>1074</v>
      </c>
      <c r="N4972" s="102">
        <v>6</v>
      </c>
      <c r="O4972" s="102" t="s">
        <v>1075</v>
      </c>
    </row>
    <row r="4973" spans="1:15" x14ac:dyDescent="0.25">
      <c r="A4973" s="102" t="s">
        <v>9351</v>
      </c>
      <c r="B4973" s="103" t="s">
        <v>3154</v>
      </c>
      <c r="C4973" s="103" t="s">
        <v>1082</v>
      </c>
      <c r="D4973" s="102" t="s">
        <v>451</v>
      </c>
      <c r="E4973" s="102" t="s">
        <v>275</v>
      </c>
      <c r="F4973" s="102" t="s">
        <v>9353</v>
      </c>
      <c r="H4973" s="102">
        <v>45528</v>
      </c>
      <c r="I4973" s="102" t="s">
        <v>292</v>
      </c>
      <c r="J4973" s="102" t="s">
        <v>291</v>
      </c>
      <c r="K4973" s="102" t="s">
        <v>1</v>
      </c>
      <c r="L4973" s="102" t="s">
        <v>290</v>
      </c>
      <c r="M4973" s="102" t="s">
        <v>1082</v>
      </c>
      <c r="N4973" s="102">
        <v>6</v>
      </c>
      <c r="O4973" s="102" t="s">
        <v>1075</v>
      </c>
    </row>
    <row r="4974" spans="1:15" x14ac:dyDescent="0.25">
      <c r="A4974" s="102" t="s">
        <v>4107</v>
      </c>
      <c r="B4974" s="103" t="s">
        <v>1448</v>
      </c>
      <c r="C4974" s="103" t="s">
        <v>1118</v>
      </c>
      <c r="D4974" s="102" t="s">
        <v>570</v>
      </c>
      <c r="E4974" s="102" t="s">
        <v>275</v>
      </c>
      <c r="F4974" s="102" t="s">
        <v>9354</v>
      </c>
      <c r="H4974" s="102">
        <v>45528</v>
      </c>
      <c r="I4974" s="102" t="s">
        <v>292</v>
      </c>
      <c r="J4974" s="102" t="s">
        <v>291</v>
      </c>
      <c r="K4974" s="102" t="s">
        <v>1</v>
      </c>
      <c r="L4974" s="102" t="s">
        <v>290</v>
      </c>
      <c r="M4974" s="102" t="s">
        <v>1074</v>
      </c>
      <c r="N4974" s="102">
        <v>6</v>
      </c>
      <c r="O4974" s="102" t="s">
        <v>1075</v>
      </c>
    </row>
    <row r="4975" spans="1:15" x14ac:dyDescent="0.25">
      <c r="A4975" s="102" t="s">
        <v>9355</v>
      </c>
      <c r="B4975" s="103" t="s">
        <v>9356</v>
      </c>
      <c r="C4975" s="103" t="s">
        <v>1118</v>
      </c>
      <c r="D4975" s="102" t="s">
        <v>318</v>
      </c>
      <c r="E4975" s="102" t="s">
        <v>275</v>
      </c>
      <c r="F4975" s="102" t="s">
        <v>9357</v>
      </c>
      <c r="H4975" s="102">
        <v>45528</v>
      </c>
      <c r="I4975" s="102" t="s">
        <v>292</v>
      </c>
      <c r="J4975" s="102" t="s">
        <v>291</v>
      </c>
      <c r="K4975" s="102" t="s">
        <v>1</v>
      </c>
      <c r="L4975" s="102" t="s">
        <v>290</v>
      </c>
      <c r="M4975" s="102" t="s">
        <v>1074</v>
      </c>
      <c r="N4975" s="102">
        <v>6</v>
      </c>
      <c r="O4975" s="102" t="s">
        <v>1075</v>
      </c>
    </row>
    <row r="4976" spans="1:15" x14ac:dyDescent="0.25">
      <c r="A4976" s="102" t="s">
        <v>9358</v>
      </c>
      <c r="B4976" s="103" t="s">
        <v>2521</v>
      </c>
      <c r="C4976" s="103" t="s">
        <v>274</v>
      </c>
      <c r="D4976" s="102" t="s">
        <v>451</v>
      </c>
      <c r="E4976" s="102" t="s">
        <v>275</v>
      </c>
      <c r="F4976" s="102" t="s">
        <v>9359</v>
      </c>
      <c r="H4976" s="102">
        <v>45528</v>
      </c>
      <c r="I4976" s="102" t="s">
        <v>292</v>
      </c>
      <c r="J4976" s="102" t="s">
        <v>291</v>
      </c>
      <c r="K4976" s="102" t="s">
        <v>1</v>
      </c>
      <c r="L4976" s="102" t="s">
        <v>290</v>
      </c>
      <c r="M4976" s="102" t="s">
        <v>1074</v>
      </c>
      <c r="N4976" s="102">
        <v>6</v>
      </c>
      <c r="O4976" s="102" t="s">
        <v>1075</v>
      </c>
    </row>
    <row r="4977" spans="1:15" x14ac:dyDescent="0.25">
      <c r="A4977" s="102" t="s">
        <v>9358</v>
      </c>
      <c r="B4977" s="103" t="s">
        <v>8426</v>
      </c>
      <c r="C4977" s="103" t="s">
        <v>277</v>
      </c>
      <c r="D4977" s="102" t="s">
        <v>451</v>
      </c>
      <c r="E4977" s="102" t="s">
        <v>275</v>
      </c>
      <c r="F4977" s="102" t="s">
        <v>9360</v>
      </c>
      <c r="H4977" s="102">
        <v>45528</v>
      </c>
      <c r="I4977" s="102" t="s">
        <v>292</v>
      </c>
      <c r="J4977" s="102" t="s">
        <v>291</v>
      </c>
      <c r="K4977" s="102" t="s">
        <v>1</v>
      </c>
      <c r="L4977" s="102" t="s">
        <v>290</v>
      </c>
      <c r="M4977" s="102" t="s">
        <v>1074</v>
      </c>
      <c r="N4977" s="102">
        <v>6</v>
      </c>
      <c r="O4977" s="102" t="s">
        <v>1075</v>
      </c>
    </row>
    <row r="4978" spans="1:15" x14ac:dyDescent="0.25">
      <c r="A4978" s="102" t="s">
        <v>9358</v>
      </c>
      <c r="B4978" s="103" t="s">
        <v>1344</v>
      </c>
      <c r="C4978" s="103" t="s">
        <v>277</v>
      </c>
      <c r="D4978" s="102" t="s">
        <v>451</v>
      </c>
      <c r="E4978" s="102" t="s">
        <v>275</v>
      </c>
      <c r="F4978" s="102" t="s">
        <v>9361</v>
      </c>
      <c r="H4978" s="102">
        <v>45528</v>
      </c>
      <c r="I4978" s="102" t="s">
        <v>292</v>
      </c>
      <c r="J4978" s="102" t="s">
        <v>291</v>
      </c>
      <c r="K4978" s="102" t="s">
        <v>1</v>
      </c>
      <c r="L4978" s="102" t="s">
        <v>290</v>
      </c>
      <c r="M4978" s="102" t="s">
        <v>1074</v>
      </c>
      <c r="N4978" s="102">
        <v>6</v>
      </c>
      <c r="O4978" s="102" t="s">
        <v>1075</v>
      </c>
    </row>
    <row r="4979" spans="1:15" x14ac:dyDescent="0.25">
      <c r="A4979" s="102" t="s">
        <v>9362</v>
      </c>
      <c r="B4979" s="103" t="s">
        <v>1561</v>
      </c>
      <c r="C4979" s="103" t="s">
        <v>1118</v>
      </c>
      <c r="D4979" s="102" t="s">
        <v>570</v>
      </c>
      <c r="E4979" s="102" t="s">
        <v>275</v>
      </c>
      <c r="F4979" s="102" t="s">
        <v>9363</v>
      </c>
      <c r="H4979" s="102">
        <v>45528</v>
      </c>
      <c r="I4979" s="102" t="s">
        <v>292</v>
      </c>
      <c r="J4979" s="102" t="s">
        <v>291</v>
      </c>
      <c r="K4979" s="102" t="s">
        <v>1</v>
      </c>
      <c r="L4979" s="102" t="s">
        <v>290</v>
      </c>
      <c r="M4979" s="102" t="s">
        <v>1074</v>
      </c>
      <c r="N4979" s="102">
        <v>6</v>
      </c>
      <c r="O4979" s="102" t="s">
        <v>1075</v>
      </c>
    </row>
    <row r="4980" spans="1:15" x14ac:dyDescent="0.25">
      <c r="A4980" s="102" t="s">
        <v>9364</v>
      </c>
      <c r="B4980" s="103" t="s">
        <v>9365</v>
      </c>
      <c r="C4980" s="103" t="s">
        <v>274</v>
      </c>
      <c r="D4980" s="102" t="s">
        <v>136</v>
      </c>
      <c r="E4980" s="102" t="s">
        <v>275</v>
      </c>
      <c r="F4980" s="102" t="s">
        <v>9366</v>
      </c>
      <c r="H4980" s="102">
        <v>45528</v>
      </c>
      <c r="I4980" s="102" t="s">
        <v>292</v>
      </c>
      <c r="J4980" s="102" t="s">
        <v>291</v>
      </c>
      <c r="K4980" s="102" t="s">
        <v>1</v>
      </c>
      <c r="L4980" s="102" t="s">
        <v>290</v>
      </c>
      <c r="M4980" s="102" t="s">
        <v>1074</v>
      </c>
      <c r="N4980" s="102">
        <v>6</v>
      </c>
      <c r="O4980" s="102" t="s">
        <v>1075</v>
      </c>
    </row>
    <row r="4981" spans="1:15" x14ac:dyDescent="0.25">
      <c r="A4981" s="102" t="s">
        <v>9364</v>
      </c>
      <c r="B4981" s="103" t="s">
        <v>1132</v>
      </c>
      <c r="C4981" s="103" t="s">
        <v>274</v>
      </c>
      <c r="D4981" s="102" t="s">
        <v>136</v>
      </c>
      <c r="E4981" s="102" t="s">
        <v>275</v>
      </c>
      <c r="F4981" s="102" t="s">
        <v>9367</v>
      </c>
      <c r="H4981" s="102">
        <v>45528</v>
      </c>
      <c r="I4981" s="102" t="s">
        <v>292</v>
      </c>
      <c r="J4981" s="102" t="s">
        <v>291</v>
      </c>
      <c r="K4981" s="102" t="s">
        <v>1</v>
      </c>
      <c r="L4981" s="102" t="s">
        <v>290</v>
      </c>
      <c r="M4981" s="102" t="s">
        <v>1074</v>
      </c>
      <c r="N4981" s="102">
        <v>6</v>
      </c>
      <c r="O4981" s="102" t="s">
        <v>1075</v>
      </c>
    </row>
    <row r="4982" spans="1:15" x14ac:dyDescent="0.25">
      <c r="A4982" s="102" t="s">
        <v>9364</v>
      </c>
      <c r="B4982" s="103" t="s">
        <v>1120</v>
      </c>
      <c r="C4982" s="103" t="s">
        <v>274</v>
      </c>
      <c r="D4982" s="102" t="s">
        <v>136</v>
      </c>
      <c r="E4982" s="102" t="s">
        <v>275</v>
      </c>
      <c r="F4982" s="102" t="s">
        <v>9368</v>
      </c>
      <c r="H4982" s="102">
        <v>45528</v>
      </c>
      <c r="I4982" s="102" t="s">
        <v>292</v>
      </c>
      <c r="J4982" s="102" t="s">
        <v>291</v>
      </c>
      <c r="K4982" s="102" t="s">
        <v>1</v>
      </c>
      <c r="L4982" s="102" t="s">
        <v>290</v>
      </c>
      <c r="M4982" s="102" t="s">
        <v>1074</v>
      </c>
      <c r="N4982" s="102">
        <v>6</v>
      </c>
      <c r="O4982" s="102" t="s">
        <v>1075</v>
      </c>
    </row>
    <row r="4983" spans="1:15" x14ac:dyDescent="0.25">
      <c r="A4983" s="102" t="s">
        <v>9369</v>
      </c>
      <c r="B4983" s="103" t="s">
        <v>1122</v>
      </c>
      <c r="C4983" s="103" t="s">
        <v>274</v>
      </c>
      <c r="D4983" s="102" t="s">
        <v>570</v>
      </c>
      <c r="E4983" s="102" t="s">
        <v>275</v>
      </c>
      <c r="F4983" s="102" t="s">
        <v>9370</v>
      </c>
      <c r="H4983" s="102">
        <v>45528</v>
      </c>
      <c r="I4983" s="102" t="s">
        <v>292</v>
      </c>
      <c r="J4983" s="102" t="s">
        <v>291</v>
      </c>
      <c r="K4983" s="102" t="s">
        <v>1</v>
      </c>
      <c r="L4983" s="102" t="s">
        <v>290</v>
      </c>
      <c r="M4983" s="102" t="s">
        <v>1074</v>
      </c>
      <c r="N4983" s="102">
        <v>6</v>
      </c>
      <c r="O4983" s="102" t="s">
        <v>1075</v>
      </c>
    </row>
    <row r="4984" spans="1:15" x14ac:dyDescent="0.25">
      <c r="A4984" s="102" t="s">
        <v>9369</v>
      </c>
      <c r="B4984" s="103" t="s">
        <v>1260</v>
      </c>
      <c r="C4984" s="103" t="s">
        <v>1118</v>
      </c>
      <c r="D4984" s="102" t="s">
        <v>570</v>
      </c>
      <c r="E4984" s="102" t="s">
        <v>275</v>
      </c>
      <c r="F4984" s="102" t="s">
        <v>9371</v>
      </c>
      <c r="H4984" s="102">
        <v>45528</v>
      </c>
      <c r="I4984" s="102" t="s">
        <v>292</v>
      </c>
      <c r="J4984" s="102" t="s">
        <v>291</v>
      </c>
      <c r="K4984" s="102" t="s">
        <v>1</v>
      </c>
      <c r="L4984" s="102" t="s">
        <v>290</v>
      </c>
      <c r="M4984" s="102" t="s">
        <v>1074</v>
      </c>
      <c r="N4984" s="102">
        <v>6</v>
      </c>
      <c r="O4984" s="102" t="s">
        <v>1075</v>
      </c>
    </row>
    <row r="4985" spans="1:15" x14ac:dyDescent="0.25">
      <c r="A4985" s="102" t="s">
        <v>9369</v>
      </c>
      <c r="B4985" s="103" t="s">
        <v>1088</v>
      </c>
      <c r="C4985" s="103" t="s">
        <v>1118</v>
      </c>
      <c r="D4985" s="102" t="s">
        <v>570</v>
      </c>
      <c r="E4985" s="102" t="s">
        <v>275</v>
      </c>
      <c r="F4985" s="102" t="s">
        <v>9372</v>
      </c>
      <c r="H4985" s="102">
        <v>45528</v>
      </c>
      <c r="I4985" s="102" t="s">
        <v>292</v>
      </c>
      <c r="J4985" s="102" t="s">
        <v>291</v>
      </c>
      <c r="K4985" s="102" t="s">
        <v>1</v>
      </c>
      <c r="L4985" s="102" t="s">
        <v>290</v>
      </c>
      <c r="M4985" s="102" t="s">
        <v>1074</v>
      </c>
      <c r="N4985" s="102">
        <v>6</v>
      </c>
      <c r="O4985" s="102" t="s">
        <v>1075</v>
      </c>
    </row>
    <row r="4986" spans="1:15" x14ac:dyDescent="0.25">
      <c r="A4986" s="102" t="s">
        <v>9373</v>
      </c>
      <c r="B4986" s="103" t="s">
        <v>1189</v>
      </c>
      <c r="C4986" s="103" t="s">
        <v>274</v>
      </c>
      <c r="D4986" s="102" t="s">
        <v>318</v>
      </c>
      <c r="E4986" s="102" t="s">
        <v>275</v>
      </c>
      <c r="F4986" s="102" t="s">
        <v>9374</v>
      </c>
      <c r="H4986" s="102">
        <v>45528</v>
      </c>
      <c r="I4986" s="102" t="s">
        <v>292</v>
      </c>
      <c r="J4986" s="102" t="s">
        <v>291</v>
      </c>
      <c r="K4986" s="102" t="s">
        <v>1</v>
      </c>
      <c r="L4986" s="102" t="s">
        <v>290</v>
      </c>
      <c r="M4986" s="102" t="s">
        <v>1074</v>
      </c>
      <c r="N4986" s="102">
        <v>6</v>
      </c>
      <c r="O4986" s="102" t="s">
        <v>1075</v>
      </c>
    </row>
    <row r="4987" spans="1:15" x14ac:dyDescent="0.25">
      <c r="A4987" s="102" t="s">
        <v>9375</v>
      </c>
      <c r="B4987" s="103" t="s">
        <v>4461</v>
      </c>
      <c r="C4987" s="103" t="s">
        <v>274</v>
      </c>
      <c r="D4987" s="102" t="s">
        <v>570</v>
      </c>
      <c r="E4987" s="102" t="s">
        <v>275</v>
      </c>
      <c r="F4987" s="102" t="s">
        <v>9376</v>
      </c>
      <c r="H4987" s="102">
        <v>45528</v>
      </c>
      <c r="I4987" s="102" t="s">
        <v>292</v>
      </c>
      <c r="J4987" s="102" t="s">
        <v>291</v>
      </c>
      <c r="K4987" s="102" t="s">
        <v>1</v>
      </c>
      <c r="L4987" s="102" t="s">
        <v>290</v>
      </c>
      <c r="M4987" s="102" t="s">
        <v>1074</v>
      </c>
      <c r="N4987" s="102">
        <v>6</v>
      </c>
      <c r="O4987" s="102" t="s">
        <v>1075</v>
      </c>
    </row>
    <row r="4988" spans="1:15" x14ac:dyDescent="0.25">
      <c r="A4988" s="102" t="s">
        <v>9377</v>
      </c>
      <c r="B4988" s="103" t="s">
        <v>7205</v>
      </c>
      <c r="C4988" s="103" t="s">
        <v>1118</v>
      </c>
      <c r="D4988" s="102" t="s">
        <v>318</v>
      </c>
      <c r="E4988" s="102" t="s">
        <v>275</v>
      </c>
      <c r="F4988" s="102" t="s">
        <v>9378</v>
      </c>
      <c r="H4988" s="102">
        <v>45528</v>
      </c>
      <c r="I4988" s="102" t="s">
        <v>4693</v>
      </c>
      <c r="J4988" s="102" t="s">
        <v>1</v>
      </c>
      <c r="K4988" s="102" t="s">
        <v>2</v>
      </c>
      <c r="L4988" s="102" t="s">
        <v>24</v>
      </c>
      <c r="M4988" s="102" t="s">
        <v>1074</v>
      </c>
      <c r="N4988" s="102">
        <v>6</v>
      </c>
      <c r="O4988" s="102" t="s">
        <v>1075</v>
      </c>
    </row>
    <row r="4989" spans="1:15" x14ac:dyDescent="0.25">
      <c r="A4989" s="102" t="s">
        <v>7207</v>
      </c>
      <c r="B4989" s="103" t="s">
        <v>1208</v>
      </c>
      <c r="C4989" s="103" t="s">
        <v>274</v>
      </c>
      <c r="D4989" s="102" t="s">
        <v>318</v>
      </c>
      <c r="E4989" s="102" t="s">
        <v>275</v>
      </c>
      <c r="F4989" s="102" t="s">
        <v>9379</v>
      </c>
      <c r="H4989" s="102">
        <v>45528</v>
      </c>
      <c r="I4989" s="102" t="s">
        <v>4693</v>
      </c>
      <c r="J4989" s="102" t="s">
        <v>1</v>
      </c>
      <c r="K4989" s="102" t="s">
        <v>2</v>
      </c>
      <c r="L4989" s="102" t="s">
        <v>24</v>
      </c>
      <c r="M4989" s="102" t="s">
        <v>1074</v>
      </c>
      <c r="N4989" s="102">
        <v>6</v>
      </c>
      <c r="O4989" s="102" t="s">
        <v>1075</v>
      </c>
    </row>
    <row r="4990" spans="1:15" x14ac:dyDescent="0.25">
      <c r="A4990" s="102" t="s">
        <v>7207</v>
      </c>
      <c r="B4990" s="103" t="s">
        <v>1415</v>
      </c>
      <c r="C4990" s="103" t="s">
        <v>1118</v>
      </c>
      <c r="D4990" s="102" t="s">
        <v>318</v>
      </c>
      <c r="E4990" s="102" t="s">
        <v>275</v>
      </c>
      <c r="F4990" s="102" t="s">
        <v>9380</v>
      </c>
      <c r="H4990" s="102">
        <v>45528</v>
      </c>
      <c r="I4990" s="102" t="s">
        <v>4693</v>
      </c>
      <c r="J4990" s="102" t="s">
        <v>1</v>
      </c>
      <c r="K4990" s="102" t="s">
        <v>2</v>
      </c>
      <c r="L4990" s="102" t="s">
        <v>24</v>
      </c>
      <c r="M4990" s="102" t="s">
        <v>1074</v>
      </c>
      <c r="N4990" s="102">
        <v>6</v>
      </c>
      <c r="O4990" s="102" t="s">
        <v>1075</v>
      </c>
    </row>
    <row r="4991" spans="1:15" x14ac:dyDescent="0.25">
      <c r="A4991" s="102" t="s">
        <v>1070</v>
      </c>
      <c r="B4991" s="103" t="s">
        <v>7210</v>
      </c>
      <c r="C4991" s="103" t="s">
        <v>1118</v>
      </c>
      <c r="D4991" s="102" t="s">
        <v>318</v>
      </c>
      <c r="E4991" s="102" t="s">
        <v>275</v>
      </c>
      <c r="F4991" s="102" t="s">
        <v>9381</v>
      </c>
      <c r="H4991" s="102">
        <v>45528</v>
      </c>
      <c r="I4991" s="102" t="s">
        <v>4693</v>
      </c>
      <c r="J4991" s="102" t="s">
        <v>1</v>
      </c>
      <c r="K4991" s="102" t="s">
        <v>2</v>
      </c>
      <c r="L4991" s="102" t="s">
        <v>24</v>
      </c>
      <c r="M4991" s="102" t="s">
        <v>1074</v>
      </c>
      <c r="N4991" s="102">
        <v>6</v>
      </c>
      <c r="O4991" s="102" t="s">
        <v>1075</v>
      </c>
    </row>
    <row r="4992" spans="1:15" x14ac:dyDescent="0.25">
      <c r="A4992" s="102" t="s">
        <v>2448</v>
      </c>
      <c r="B4992" s="103" t="s">
        <v>7212</v>
      </c>
      <c r="C4992" s="103" t="s">
        <v>1081</v>
      </c>
      <c r="D4992" s="102" t="s">
        <v>196</v>
      </c>
      <c r="E4992" s="102" t="s">
        <v>276</v>
      </c>
      <c r="H4992" s="102">
        <v>45528</v>
      </c>
      <c r="I4992" s="102" t="s">
        <v>4693</v>
      </c>
      <c r="J4992" s="102" t="s">
        <v>1</v>
      </c>
      <c r="K4992" s="102" t="s">
        <v>2</v>
      </c>
      <c r="L4992" s="102" t="s">
        <v>24</v>
      </c>
      <c r="M4992" s="102" t="s">
        <v>1082</v>
      </c>
      <c r="N4992" s="102">
        <v>6</v>
      </c>
      <c r="O4992" s="102" t="s">
        <v>1075</v>
      </c>
    </row>
    <row r="4993" spans="1:15" x14ac:dyDescent="0.25">
      <c r="A4993" s="102" t="s">
        <v>3451</v>
      </c>
      <c r="B4993" s="103" t="s">
        <v>1078</v>
      </c>
      <c r="C4993" s="103" t="s">
        <v>274</v>
      </c>
      <c r="D4993" s="102" t="s">
        <v>570</v>
      </c>
      <c r="E4993" s="102" t="s">
        <v>275</v>
      </c>
      <c r="F4993" s="102" t="s">
        <v>9382</v>
      </c>
      <c r="H4993" s="102">
        <v>45528</v>
      </c>
      <c r="I4993" s="102" t="s">
        <v>4693</v>
      </c>
      <c r="J4993" s="102" t="s">
        <v>1</v>
      </c>
      <c r="K4993" s="102" t="s">
        <v>2</v>
      </c>
      <c r="L4993" s="102" t="s">
        <v>24</v>
      </c>
      <c r="M4993" s="102" t="s">
        <v>1074</v>
      </c>
      <c r="N4993" s="102">
        <v>6</v>
      </c>
      <c r="O4993" s="102" t="s">
        <v>1075</v>
      </c>
    </row>
    <row r="4994" spans="1:15" x14ac:dyDescent="0.25">
      <c r="A4994" s="102" t="s">
        <v>7214</v>
      </c>
      <c r="B4994" s="103" t="s">
        <v>2654</v>
      </c>
      <c r="C4994" s="103" t="s">
        <v>1360</v>
      </c>
      <c r="D4994" s="102" t="s">
        <v>570</v>
      </c>
      <c r="E4994" s="102" t="s">
        <v>275</v>
      </c>
      <c r="F4994" s="102" t="s">
        <v>9383</v>
      </c>
      <c r="H4994" s="102">
        <v>45528</v>
      </c>
      <c r="I4994" s="102" t="s">
        <v>4693</v>
      </c>
      <c r="J4994" s="102" t="s">
        <v>1</v>
      </c>
      <c r="K4994" s="102" t="s">
        <v>2</v>
      </c>
      <c r="L4994" s="102" t="s">
        <v>24</v>
      </c>
      <c r="M4994" s="102" t="s">
        <v>1074</v>
      </c>
      <c r="N4994" s="102">
        <v>6</v>
      </c>
      <c r="O4994" s="102" t="s">
        <v>1075</v>
      </c>
    </row>
    <row r="4995" spans="1:15" x14ac:dyDescent="0.25">
      <c r="A4995" s="102" t="s">
        <v>4766</v>
      </c>
      <c r="B4995" s="103" t="s">
        <v>1197</v>
      </c>
      <c r="C4995" s="103" t="s">
        <v>1077</v>
      </c>
      <c r="D4995" s="102" t="s">
        <v>196</v>
      </c>
      <c r="E4995" s="102" t="s">
        <v>275</v>
      </c>
      <c r="F4995" s="102" t="s">
        <v>9384</v>
      </c>
      <c r="H4995" s="102">
        <v>45528</v>
      </c>
      <c r="I4995" s="102" t="s">
        <v>4693</v>
      </c>
      <c r="J4995" s="102" t="s">
        <v>1</v>
      </c>
      <c r="K4995" s="102" t="s">
        <v>2</v>
      </c>
      <c r="L4995" s="102" t="s">
        <v>24</v>
      </c>
      <c r="M4995" s="102" t="s">
        <v>1074</v>
      </c>
      <c r="N4995" s="102">
        <v>6</v>
      </c>
      <c r="O4995" s="102" t="s">
        <v>1075</v>
      </c>
    </row>
    <row r="4996" spans="1:15" x14ac:dyDescent="0.25">
      <c r="A4996" s="102" t="s">
        <v>1153</v>
      </c>
      <c r="B4996" s="103" t="s">
        <v>1214</v>
      </c>
      <c r="C4996" s="103" t="s">
        <v>1118</v>
      </c>
      <c r="D4996" s="102" t="s">
        <v>570</v>
      </c>
      <c r="E4996" s="102" t="s">
        <v>275</v>
      </c>
      <c r="F4996" s="102" t="s">
        <v>9385</v>
      </c>
      <c r="H4996" s="102">
        <v>45528</v>
      </c>
      <c r="I4996" s="102" t="s">
        <v>4693</v>
      </c>
      <c r="J4996" s="102" t="s">
        <v>1</v>
      </c>
      <c r="K4996" s="102" t="s">
        <v>2</v>
      </c>
      <c r="L4996" s="102" t="s">
        <v>24</v>
      </c>
      <c r="M4996" s="102" t="s">
        <v>1074</v>
      </c>
      <c r="N4996" s="102">
        <v>6</v>
      </c>
      <c r="O4996" s="102" t="s">
        <v>1075</v>
      </c>
    </row>
    <row r="4997" spans="1:15" x14ac:dyDescent="0.25">
      <c r="A4997" s="102" t="s">
        <v>7217</v>
      </c>
      <c r="B4997" s="103" t="s">
        <v>1197</v>
      </c>
      <c r="C4997" s="103" t="s">
        <v>274</v>
      </c>
      <c r="D4997" s="102" t="s">
        <v>318</v>
      </c>
      <c r="E4997" s="102" t="s">
        <v>275</v>
      </c>
      <c r="F4997" s="102" t="s">
        <v>9386</v>
      </c>
      <c r="H4997" s="102">
        <v>45528</v>
      </c>
      <c r="I4997" s="102" t="s">
        <v>4693</v>
      </c>
      <c r="J4997" s="102" t="s">
        <v>1</v>
      </c>
      <c r="K4997" s="102" t="s">
        <v>2</v>
      </c>
      <c r="L4997" s="102" t="s">
        <v>24</v>
      </c>
      <c r="M4997" s="102" t="s">
        <v>1074</v>
      </c>
      <c r="N4997" s="102">
        <v>6</v>
      </c>
      <c r="O4997" s="102" t="s">
        <v>1075</v>
      </c>
    </row>
    <row r="4998" spans="1:15" x14ac:dyDescent="0.25">
      <c r="A4998" s="102" t="s">
        <v>1430</v>
      </c>
      <c r="B4998" s="103" t="s">
        <v>2145</v>
      </c>
      <c r="C4998" s="103" t="s">
        <v>274</v>
      </c>
      <c r="D4998" s="102" t="s">
        <v>318</v>
      </c>
      <c r="E4998" s="102" t="s">
        <v>275</v>
      </c>
      <c r="F4998" s="102" t="s">
        <v>9387</v>
      </c>
      <c r="H4998" s="102">
        <v>45528</v>
      </c>
      <c r="I4998" s="102" t="s">
        <v>4693</v>
      </c>
      <c r="J4998" s="102" t="s">
        <v>1</v>
      </c>
      <c r="K4998" s="102" t="s">
        <v>2</v>
      </c>
      <c r="L4998" s="102" t="s">
        <v>24</v>
      </c>
      <c r="M4998" s="102" t="s">
        <v>1074</v>
      </c>
      <c r="N4998" s="102">
        <v>6</v>
      </c>
      <c r="O4998" s="102" t="s">
        <v>1075</v>
      </c>
    </row>
    <row r="4999" spans="1:15" x14ac:dyDescent="0.25">
      <c r="A4999" s="102" t="s">
        <v>7220</v>
      </c>
      <c r="B4999" s="103" t="s">
        <v>7221</v>
      </c>
      <c r="C4999" s="103" t="s">
        <v>274</v>
      </c>
      <c r="D4999" s="102" t="s">
        <v>318</v>
      </c>
      <c r="E4999" s="102" t="s">
        <v>275</v>
      </c>
      <c r="F4999" s="102" t="s">
        <v>9388</v>
      </c>
      <c r="H4999" s="102">
        <v>45528</v>
      </c>
      <c r="I4999" s="102" t="s">
        <v>4693</v>
      </c>
      <c r="J4999" s="102" t="s">
        <v>1</v>
      </c>
      <c r="K4999" s="102" t="s">
        <v>2</v>
      </c>
      <c r="L4999" s="102" t="s">
        <v>24</v>
      </c>
      <c r="M4999" s="102" t="s">
        <v>1074</v>
      </c>
      <c r="N4999" s="102">
        <v>6</v>
      </c>
      <c r="O4999" s="102" t="s">
        <v>1075</v>
      </c>
    </row>
    <row r="5000" spans="1:15" x14ac:dyDescent="0.25">
      <c r="A5000" s="102" t="s">
        <v>5794</v>
      </c>
      <c r="B5000" s="103" t="s">
        <v>7223</v>
      </c>
      <c r="C5000" s="103" t="s">
        <v>1118</v>
      </c>
      <c r="D5000" s="102" t="s">
        <v>318</v>
      </c>
      <c r="E5000" s="102" t="s">
        <v>275</v>
      </c>
      <c r="F5000" s="102" t="s">
        <v>9389</v>
      </c>
      <c r="H5000" s="102">
        <v>45528</v>
      </c>
      <c r="I5000" s="102" t="s">
        <v>4693</v>
      </c>
      <c r="J5000" s="102" t="s">
        <v>1</v>
      </c>
      <c r="K5000" s="102" t="s">
        <v>2</v>
      </c>
      <c r="L5000" s="102" t="s">
        <v>24</v>
      </c>
      <c r="M5000" s="102" t="s">
        <v>1074</v>
      </c>
      <c r="N5000" s="102">
        <v>6</v>
      </c>
      <c r="O5000" s="102" t="s">
        <v>1075</v>
      </c>
    </row>
    <row r="5001" spans="1:15" x14ac:dyDescent="0.25">
      <c r="A5001" s="102" t="s">
        <v>7225</v>
      </c>
      <c r="B5001" s="103" t="s">
        <v>7226</v>
      </c>
      <c r="C5001" s="103" t="s">
        <v>1118</v>
      </c>
      <c r="D5001" s="102" t="s">
        <v>318</v>
      </c>
      <c r="E5001" s="102" t="s">
        <v>275</v>
      </c>
      <c r="F5001" s="102" t="s">
        <v>9390</v>
      </c>
      <c r="H5001" s="102">
        <v>45528</v>
      </c>
      <c r="I5001" s="102" t="s">
        <v>4693</v>
      </c>
      <c r="J5001" s="102" t="s">
        <v>1</v>
      </c>
      <c r="K5001" s="102" t="s">
        <v>2</v>
      </c>
      <c r="L5001" s="102" t="s">
        <v>24</v>
      </c>
      <c r="M5001" s="102" t="s">
        <v>1074</v>
      </c>
      <c r="N5001" s="102">
        <v>6</v>
      </c>
      <c r="O5001" s="102" t="s">
        <v>1075</v>
      </c>
    </row>
    <row r="5002" spans="1:15" x14ac:dyDescent="0.25">
      <c r="A5002" s="102" t="s">
        <v>2872</v>
      </c>
      <c r="B5002" s="103" t="s">
        <v>1792</v>
      </c>
      <c r="C5002" s="103" t="s">
        <v>274</v>
      </c>
      <c r="D5002" s="102" t="s">
        <v>570</v>
      </c>
      <c r="E5002" s="102" t="s">
        <v>275</v>
      </c>
      <c r="F5002" s="102" t="s">
        <v>9391</v>
      </c>
      <c r="H5002" s="102">
        <v>45528</v>
      </c>
      <c r="I5002" s="102" t="s">
        <v>4693</v>
      </c>
      <c r="J5002" s="102" t="s">
        <v>1</v>
      </c>
      <c r="K5002" s="102" t="s">
        <v>2</v>
      </c>
      <c r="L5002" s="102" t="s">
        <v>24</v>
      </c>
      <c r="M5002" s="102" t="s">
        <v>1074</v>
      </c>
      <c r="N5002" s="102">
        <v>6</v>
      </c>
      <c r="O5002" s="102" t="s">
        <v>1075</v>
      </c>
    </row>
    <row r="5003" spans="1:15" x14ac:dyDescent="0.25">
      <c r="A5003" s="102" t="s">
        <v>7229</v>
      </c>
      <c r="B5003" s="103" t="s">
        <v>2052</v>
      </c>
      <c r="C5003" s="103" t="s">
        <v>274</v>
      </c>
      <c r="D5003" s="102" t="s">
        <v>570</v>
      </c>
      <c r="E5003" s="102" t="s">
        <v>275</v>
      </c>
      <c r="F5003" s="102" t="s">
        <v>9392</v>
      </c>
      <c r="H5003" s="102">
        <v>45528</v>
      </c>
      <c r="I5003" s="102" t="s">
        <v>4693</v>
      </c>
      <c r="J5003" s="102" t="s">
        <v>1</v>
      </c>
      <c r="K5003" s="102" t="s">
        <v>2</v>
      </c>
      <c r="L5003" s="102" t="s">
        <v>24</v>
      </c>
      <c r="M5003" s="102" t="s">
        <v>1074</v>
      </c>
      <c r="N5003" s="102">
        <v>6</v>
      </c>
      <c r="O5003" s="102" t="s">
        <v>1075</v>
      </c>
    </row>
    <row r="5004" spans="1:15" x14ac:dyDescent="0.25">
      <c r="A5004" s="102" t="s">
        <v>7229</v>
      </c>
      <c r="B5004" s="103" t="s">
        <v>1197</v>
      </c>
      <c r="C5004" s="103" t="s">
        <v>274</v>
      </c>
      <c r="D5004" s="102" t="s">
        <v>570</v>
      </c>
      <c r="E5004" s="102" t="s">
        <v>275</v>
      </c>
      <c r="F5004" s="102" t="s">
        <v>9393</v>
      </c>
      <c r="H5004" s="102">
        <v>45528</v>
      </c>
      <c r="I5004" s="102" t="s">
        <v>4693</v>
      </c>
      <c r="J5004" s="102" t="s">
        <v>1</v>
      </c>
      <c r="K5004" s="102" t="s">
        <v>2</v>
      </c>
      <c r="L5004" s="102" t="s">
        <v>24</v>
      </c>
      <c r="M5004" s="102" t="s">
        <v>1074</v>
      </c>
      <c r="N5004" s="102">
        <v>6</v>
      </c>
      <c r="O5004" s="102" t="s">
        <v>1075</v>
      </c>
    </row>
    <row r="5005" spans="1:15" x14ac:dyDescent="0.25">
      <c r="A5005" s="102" t="s">
        <v>7229</v>
      </c>
      <c r="B5005" s="103" t="s">
        <v>1214</v>
      </c>
      <c r="C5005" s="103" t="s">
        <v>1118</v>
      </c>
      <c r="D5005" s="102" t="s">
        <v>570</v>
      </c>
      <c r="E5005" s="102" t="s">
        <v>275</v>
      </c>
      <c r="F5005" s="102" t="s">
        <v>9394</v>
      </c>
      <c r="H5005" s="102">
        <v>45528</v>
      </c>
      <c r="I5005" s="102" t="s">
        <v>4693</v>
      </c>
      <c r="J5005" s="102" t="s">
        <v>1</v>
      </c>
      <c r="K5005" s="102" t="s">
        <v>2</v>
      </c>
      <c r="L5005" s="102" t="s">
        <v>24</v>
      </c>
      <c r="M5005" s="102" t="s">
        <v>1074</v>
      </c>
      <c r="N5005" s="102">
        <v>6</v>
      </c>
      <c r="O5005" s="102" t="s">
        <v>1075</v>
      </c>
    </row>
    <row r="5006" spans="1:15" x14ac:dyDescent="0.25">
      <c r="A5006" s="102" t="s">
        <v>7233</v>
      </c>
      <c r="B5006" s="103" t="s">
        <v>7234</v>
      </c>
      <c r="C5006" s="103" t="s">
        <v>277</v>
      </c>
      <c r="D5006" s="102" t="s">
        <v>303</v>
      </c>
      <c r="E5006" s="102" t="s">
        <v>275</v>
      </c>
      <c r="F5006" s="102" t="s">
        <v>9395</v>
      </c>
      <c r="H5006" s="102">
        <v>45528</v>
      </c>
      <c r="I5006" s="102" t="s">
        <v>4693</v>
      </c>
      <c r="J5006" s="102" t="s">
        <v>1</v>
      </c>
      <c r="K5006" s="102" t="s">
        <v>2</v>
      </c>
      <c r="L5006" s="102" t="s">
        <v>24</v>
      </c>
      <c r="M5006" s="102" t="s">
        <v>1074</v>
      </c>
      <c r="N5006" s="102">
        <v>6</v>
      </c>
      <c r="O5006" s="102" t="s">
        <v>1075</v>
      </c>
    </row>
    <row r="5007" spans="1:15" x14ac:dyDescent="0.25">
      <c r="A5007" s="102" t="s">
        <v>7236</v>
      </c>
      <c r="B5007" s="103" t="s">
        <v>7237</v>
      </c>
      <c r="C5007" s="103" t="s">
        <v>274</v>
      </c>
      <c r="D5007" s="102" t="s">
        <v>318</v>
      </c>
      <c r="E5007" s="102" t="s">
        <v>275</v>
      </c>
      <c r="F5007" s="102" t="s">
        <v>9396</v>
      </c>
      <c r="H5007" s="102">
        <v>45528</v>
      </c>
      <c r="I5007" s="102" t="s">
        <v>4693</v>
      </c>
      <c r="J5007" s="102" t="s">
        <v>1</v>
      </c>
      <c r="K5007" s="102" t="s">
        <v>2</v>
      </c>
      <c r="L5007" s="102" t="s">
        <v>24</v>
      </c>
      <c r="M5007" s="102" t="s">
        <v>1074</v>
      </c>
      <c r="N5007" s="102">
        <v>6</v>
      </c>
      <c r="O5007" s="102" t="s">
        <v>1075</v>
      </c>
    </row>
    <row r="5008" spans="1:15" x14ac:dyDescent="0.25">
      <c r="A5008" s="102" t="s">
        <v>5812</v>
      </c>
      <c r="B5008" s="103" t="s">
        <v>3066</v>
      </c>
      <c r="C5008" s="103" t="s">
        <v>277</v>
      </c>
      <c r="D5008" s="102" t="s">
        <v>303</v>
      </c>
      <c r="E5008" s="102" t="s">
        <v>275</v>
      </c>
      <c r="F5008" s="102" t="s">
        <v>9397</v>
      </c>
      <c r="H5008" s="102">
        <v>45528</v>
      </c>
      <c r="I5008" s="102" t="s">
        <v>4693</v>
      </c>
      <c r="J5008" s="102" t="s">
        <v>1</v>
      </c>
      <c r="K5008" s="102" t="s">
        <v>2</v>
      </c>
      <c r="L5008" s="102" t="s">
        <v>24</v>
      </c>
      <c r="M5008" s="102" t="s">
        <v>1074</v>
      </c>
      <c r="N5008" s="102">
        <v>6</v>
      </c>
      <c r="O5008" s="102" t="s">
        <v>1075</v>
      </c>
    </row>
    <row r="5009" spans="1:15" x14ac:dyDescent="0.25">
      <c r="A5009" s="102" t="s">
        <v>7240</v>
      </c>
      <c r="B5009" s="103" t="s">
        <v>2570</v>
      </c>
      <c r="C5009" s="103" t="s">
        <v>1118</v>
      </c>
      <c r="D5009" s="102" t="s">
        <v>570</v>
      </c>
      <c r="E5009" s="102" t="s">
        <v>275</v>
      </c>
      <c r="F5009" s="102" t="s">
        <v>9398</v>
      </c>
      <c r="H5009" s="102">
        <v>45528</v>
      </c>
      <c r="I5009" s="102" t="s">
        <v>4693</v>
      </c>
      <c r="J5009" s="102" t="s">
        <v>1</v>
      </c>
      <c r="K5009" s="102" t="s">
        <v>2</v>
      </c>
      <c r="L5009" s="102" t="s">
        <v>24</v>
      </c>
      <c r="M5009" s="102" t="s">
        <v>1074</v>
      </c>
      <c r="N5009" s="102">
        <v>6</v>
      </c>
      <c r="O5009" s="102" t="s">
        <v>1075</v>
      </c>
    </row>
    <row r="5010" spans="1:15" x14ac:dyDescent="0.25">
      <c r="A5010" s="102" t="s">
        <v>6743</v>
      </c>
      <c r="B5010" s="103" t="s">
        <v>1627</v>
      </c>
      <c r="C5010" s="103" t="s">
        <v>1118</v>
      </c>
      <c r="D5010" s="102" t="s">
        <v>570</v>
      </c>
      <c r="E5010" s="102" t="s">
        <v>275</v>
      </c>
      <c r="F5010" s="102" t="s">
        <v>9399</v>
      </c>
      <c r="H5010" s="102">
        <v>45528</v>
      </c>
      <c r="I5010" s="102" t="s">
        <v>4693</v>
      </c>
      <c r="J5010" s="102" t="s">
        <v>1</v>
      </c>
      <c r="K5010" s="102" t="s">
        <v>2</v>
      </c>
      <c r="L5010" s="102" t="s">
        <v>24</v>
      </c>
      <c r="M5010" s="102" t="s">
        <v>1074</v>
      </c>
      <c r="N5010" s="102">
        <v>6</v>
      </c>
      <c r="O5010" s="102" t="s">
        <v>1075</v>
      </c>
    </row>
    <row r="5011" spans="1:15" x14ac:dyDescent="0.25">
      <c r="A5011" s="102" t="s">
        <v>7243</v>
      </c>
      <c r="B5011" s="103" t="s">
        <v>7244</v>
      </c>
      <c r="C5011" s="103" t="s">
        <v>1118</v>
      </c>
      <c r="D5011" s="102" t="s">
        <v>318</v>
      </c>
      <c r="E5011" s="102" t="s">
        <v>275</v>
      </c>
      <c r="F5011" s="102" t="s">
        <v>9400</v>
      </c>
      <c r="H5011" s="102">
        <v>45528</v>
      </c>
      <c r="I5011" s="102" t="s">
        <v>4693</v>
      </c>
      <c r="J5011" s="102" t="s">
        <v>1</v>
      </c>
      <c r="K5011" s="102" t="s">
        <v>2</v>
      </c>
      <c r="L5011" s="102" t="s">
        <v>24</v>
      </c>
      <c r="M5011" s="102" t="s">
        <v>1074</v>
      </c>
      <c r="N5011" s="102">
        <v>6</v>
      </c>
      <c r="O5011" s="102" t="s">
        <v>1075</v>
      </c>
    </row>
    <row r="5012" spans="1:15" x14ac:dyDescent="0.25">
      <c r="A5012" s="102" t="s">
        <v>7243</v>
      </c>
      <c r="B5012" s="103" t="s">
        <v>2539</v>
      </c>
      <c r="C5012" s="103" t="s">
        <v>274</v>
      </c>
      <c r="D5012" s="102" t="s">
        <v>318</v>
      </c>
      <c r="E5012" s="102" t="s">
        <v>275</v>
      </c>
      <c r="F5012" s="102" t="s">
        <v>9401</v>
      </c>
      <c r="H5012" s="102">
        <v>45528</v>
      </c>
      <c r="I5012" s="102" t="s">
        <v>4693</v>
      </c>
      <c r="J5012" s="102" t="s">
        <v>1</v>
      </c>
      <c r="K5012" s="102" t="s">
        <v>2</v>
      </c>
      <c r="L5012" s="102" t="s">
        <v>24</v>
      </c>
      <c r="M5012" s="102" t="s">
        <v>1074</v>
      </c>
      <c r="N5012" s="102">
        <v>6</v>
      </c>
      <c r="O5012" s="102" t="s">
        <v>1075</v>
      </c>
    </row>
    <row r="5013" spans="1:15" x14ac:dyDescent="0.25">
      <c r="A5013" s="102" t="s">
        <v>7243</v>
      </c>
      <c r="B5013" s="103" t="s">
        <v>7247</v>
      </c>
      <c r="C5013" s="103" t="s">
        <v>274</v>
      </c>
      <c r="D5013" s="102" t="s">
        <v>318</v>
      </c>
      <c r="E5013" s="102" t="s">
        <v>275</v>
      </c>
      <c r="F5013" s="102" t="s">
        <v>9402</v>
      </c>
      <c r="H5013" s="102">
        <v>45528</v>
      </c>
      <c r="I5013" s="102" t="s">
        <v>4693</v>
      </c>
      <c r="J5013" s="102" t="s">
        <v>1</v>
      </c>
      <c r="K5013" s="102" t="s">
        <v>2</v>
      </c>
      <c r="L5013" s="102" t="s">
        <v>24</v>
      </c>
      <c r="M5013" s="102" t="s">
        <v>1074</v>
      </c>
      <c r="N5013" s="102">
        <v>6</v>
      </c>
      <c r="O5013" s="102" t="s">
        <v>1075</v>
      </c>
    </row>
    <row r="5014" spans="1:15" x14ac:dyDescent="0.25">
      <c r="A5014" s="102" t="s">
        <v>7249</v>
      </c>
      <c r="B5014" s="103" t="s">
        <v>4960</v>
      </c>
      <c r="C5014" s="103" t="s">
        <v>1118</v>
      </c>
      <c r="D5014" s="102" t="s">
        <v>570</v>
      </c>
      <c r="E5014" s="102" t="s">
        <v>275</v>
      </c>
      <c r="F5014" s="102" t="s">
        <v>9403</v>
      </c>
      <c r="H5014" s="102">
        <v>45528</v>
      </c>
      <c r="I5014" s="102" t="s">
        <v>4693</v>
      </c>
      <c r="J5014" s="102" t="s">
        <v>1</v>
      </c>
      <c r="K5014" s="102" t="s">
        <v>2</v>
      </c>
      <c r="L5014" s="102" t="s">
        <v>24</v>
      </c>
      <c r="M5014" s="102" t="s">
        <v>1074</v>
      </c>
      <c r="N5014" s="102">
        <v>6</v>
      </c>
      <c r="O5014" s="102" t="s">
        <v>1075</v>
      </c>
    </row>
    <row r="5015" spans="1:15" x14ac:dyDescent="0.25">
      <c r="A5015" s="102" t="s">
        <v>7251</v>
      </c>
      <c r="B5015" s="103" t="s">
        <v>1780</v>
      </c>
      <c r="C5015" s="103" t="s">
        <v>1118</v>
      </c>
      <c r="D5015" s="102" t="s">
        <v>570</v>
      </c>
      <c r="E5015" s="102" t="s">
        <v>275</v>
      </c>
      <c r="F5015" s="102" t="s">
        <v>9404</v>
      </c>
      <c r="H5015" s="102">
        <v>45528</v>
      </c>
      <c r="I5015" s="102" t="s">
        <v>4693</v>
      </c>
      <c r="J5015" s="102" t="s">
        <v>1</v>
      </c>
      <c r="K5015" s="102" t="s">
        <v>2</v>
      </c>
      <c r="L5015" s="102" t="s">
        <v>24</v>
      </c>
      <c r="M5015" s="102" t="s">
        <v>1074</v>
      </c>
      <c r="N5015" s="102">
        <v>6</v>
      </c>
      <c r="O5015" s="102" t="s">
        <v>1075</v>
      </c>
    </row>
    <row r="5016" spans="1:15" x14ac:dyDescent="0.25">
      <c r="A5016" s="102" t="s">
        <v>7253</v>
      </c>
      <c r="B5016" s="103" t="s">
        <v>7254</v>
      </c>
      <c r="C5016" s="103" t="s">
        <v>274</v>
      </c>
      <c r="D5016" s="102" t="s">
        <v>570</v>
      </c>
      <c r="E5016" s="102" t="s">
        <v>275</v>
      </c>
      <c r="F5016" s="102" t="s">
        <v>9405</v>
      </c>
      <c r="H5016" s="102">
        <v>45528</v>
      </c>
      <c r="I5016" s="102" t="s">
        <v>4693</v>
      </c>
      <c r="J5016" s="102" t="s">
        <v>1</v>
      </c>
      <c r="K5016" s="102" t="s">
        <v>2</v>
      </c>
      <c r="L5016" s="102" t="s">
        <v>24</v>
      </c>
      <c r="M5016" s="102" t="s">
        <v>1074</v>
      </c>
      <c r="N5016" s="102">
        <v>6</v>
      </c>
      <c r="O5016" s="102" t="s">
        <v>1075</v>
      </c>
    </row>
    <row r="5017" spans="1:15" x14ac:dyDescent="0.25">
      <c r="A5017" s="102" t="s">
        <v>7253</v>
      </c>
      <c r="B5017" s="103" t="s">
        <v>4839</v>
      </c>
      <c r="C5017" s="103" t="s">
        <v>1118</v>
      </c>
      <c r="D5017" s="102" t="s">
        <v>570</v>
      </c>
      <c r="E5017" s="102" t="s">
        <v>275</v>
      </c>
      <c r="F5017" s="102" t="s">
        <v>9406</v>
      </c>
      <c r="H5017" s="102">
        <v>45528</v>
      </c>
      <c r="I5017" s="102" t="s">
        <v>4693</v>
      </c>
      <c r="J5017" s="102" t="s">
        <v>1</v>
      </c>
      <c r="K5017" s="102" t="s">
        <v>2</v>
      </c>
      <c r="L5017" s="102" t="s">
        <v>24</v>
      </c>
      <c r="M5017" s="102" t="s">
        <v>1074</v>
      </c>
      <c r="N5017" s="102">
        <v>6</v>
      </c>
      <c r="O5017" s="102" t="s">
        <v>1075</v>
      </c>
    </row>
    <row r="5018" spans="1:15" x14ac:dyDescent="0.25">
      <c r="A5018" s="102" t="s">
        <v>7253</v>
      </c>
      <c r="B5018" s="103" t="s">
        <v>7257</v>
      </c>
      <c r="C5018" s="103" t="s">
        <v>1118</v>
      </c>
      <c r="D5018" s="102" t="s">
        <v>570</v>
      </c>
      <c r="E5018" s="102" t="s">
        <v>275</v>
      </c>
      <c r="F5018" s="102" t="s">
        <v>9407</v>
      </c>
      <c r="H5018" s="102">
        <v>45528</v>
      </c>
      <c r="I5018" s="102" t="s">
        <v>4693</v>
      </c>
      <c r="J5018" s="102" t="s">
        <v>1</v>
      </c>
      <c r="K5018" s="102" t="s">
        <v>2</v>
      </c>
      <c r="L5018" s="102" t="s">
        <v>24</v>
      </c>
      <c r="M5018" s="102" t="s">
        <v>1074</v>
      </c>
      <c r="N5018" s="102">
        <v>6</v>
      </c>
      <c r="O5018" s="102" t="s">
        <v>1075</v>
      </c>
    </row>
    <row r="5019" spans="1:15" x14ac:dyDescent="0.25">
      <c r="A5019" s="102" t="s">
        <v>9408</v>
      </c>
      <c r="B5019" s="103" t="s">
        <v>1672</v>
      </c>
      <c r="C5019" s="103" t="s">
        <v>1077</v>
      </c>
      <c r="D5019" s="102" t="s">
        <v>196</v>
      </c>
      <c r="E5019" s="102" t="s">
        <v>275</v>
      </c>
      <c r="F5019" s="102" t="s">
        <v>9409</v>
      </c>
      <c r="H5019" s="102">
        <v>45528</v>
      </c>
      <c r="I5019" s="102" t="s">
        <v>4693</v>
      </c>
      <c r="J5019" s="102" t="s">
        <v>1</v>
      </c>
      <c r="K5019" s="102" t="s">
        <v>2</v>
      </c>
      <c r="L5019" s="102" t="s">
        <v>24</v>
      </c>
      <c r="M5019" s="102" t="s">
        <v>1074</v>
      </c>
      <c r="N5019" s="102">
        <v>6</v>
      </c>
      <c r="O5019" s="102" t="s">
        <v>1075</v>
      </c>
    </row>
    <row r="5020" spans="1:15" x14ac:dyDescent="0.25">
      <c r="A5020" s="102" t="s">
        <v>7259</v>
      </c>
      <c r="B5020" s="103" t="s">
        <v>7260</v>
      </c>
      <c r="C5020" s="103" t="s">
        <v>1118</v>
      </c>
      <c r="D5020" s="102" t="s">
        <v>318</v>
      </c>
      <c r="E5020" s="102" t="s">
        <v>275</v>
      </c>
      <c r="F5020" s="102" t="s">
        <v>9410</v>
      </c>
      <c r="H5020" s="102">
        <v>45528</v>
      </c>
      <c r="I5020" s="102" t="s">
        <v>4693</v>
      </c>
      <c r="J5020" s="102" t="s">
        <v>1</v>
      </c>
      <c r="K5020" s="102" t="s">
        <v>2</v>
      </c>
      <c r="L5020" s="102" t="s">
        <v>24</v>
      </c>
      <c r="M5020" s="102" t="s">
        <v>1074</v>
      </c>
      <c r="N5020" s="102">
        <v>6</v>
      </c>
      <c r="O5020" s="102" t="s">
        <v>1075</v>
      </c>
    </row>
    <row r="5021" spans="1:15" x14ac:dyDescent="0.25">
      <c r="A5021" s="102" t="s">
        <v>7262</v>
      </c>
      <c r="B5021" s="103" t="s">
        <v>1561</v>
      </c>
      <c r="C5021" s="103" t="s">
        <v>1118</v>
      </c>
      <c r="D5021" s="102" t="s">
        <v>318</v>
      </c>
      <c r="E5021" s="102" t="s">
        <v>275</v>
      </c>
      <c r="F5021" s="102" t="s">
        <v>9411</v>
      </c>
      <c r="H5021" s="102">
        <v>45528</v>
      </c>
      <c r="I5021" s="102" t="s">
        <v>4693</v>
      </c>
      <c r="J5021" s="102" t="s">
        <v>1</v>
      </c>
      <c r="K5021" s="102" t="s">
        <v>2</v>
      </c>
      <c r="L5021" s="102" t="s">
        <v>24</v>
      </c>
      <c r="M5021" s="102" t="s">
        <v>1074</v>
      </c>
      <c r="N5021" s="102">
        <v>6</v>
      </c>
      <c r="O5021" s="102" t="s">
        <v>1075</v>
      </c>
    </row>
    <row r="5022" spans="1:15" x14ac:dyDescent="0.25">
      <c r="A5022" s="102" t="s">
        <v>7264</v>
      </c>
      <c r="B5022" s="103" t="s">
        <v>7265</v>
      </c>
      <c r="C5022" s="103" t="s">
        <v>1118</v>
      </c>
      <c r="D5022" s="102" t="s">
        <v>318</v>
      </c>
      <c r="E5022" s="102" t="s">
        <v>275</v>
      </c>
      <c r="F5022" s="102" t="s">
        <v>9412</v>
      </c>
      <c r="H5022" s="102">
        <v>45528</v>
      </c>
      <c r="I5022" s="102" t="s">
        <v>4693</v>
      </c>
      <c r="J5022" s="102" t="s">
        <v>1</v>
      </c>
      <c r="K5022" s="102" t="s">
        <v>2</v>
      </c>
      <c r="L5022" s="102" t="s">
        <v>24</v>
      </c>
      <c r="M5022" s="102" t="s">
        <v>1074</v>
      </c>
      <c r="N5022" s="102">
        <v>6</v>
      </c>
      <c r="O5022" s="102" t="s">
        <v>1075</v>
      </c>
    </row>
    <row r="5023" spans="1:15" x14ac:dyDescent="0.25">
      <c r="A5023" s="102" t="s">
        <v>7267</v>
      </c>
      <c r="B5023" s="103" t="s">
        <v>7268</v>
      </c>
      <c r="C5023" s="103" t="s">
        <v>1118</v>
      </c>
      <c r="D5023" s="102" t="s">
        <v>318</v>
      </c>
      <c r="E5023" s="102" t="s">
        <v>275</v>
      </c>
      <c r="F5023" s="102" t="s">
        <v>9413</v>
      </c>
      <c r="H5023" s="102">
        <v>45528</v>
      </c>
      <c r="I5023" s="102" t="s">
        <v>4693</v>
      </c>
      <c r="J5023" s="102" t="s">
        <v>1</v>
      </c>
      <c r="K5023" s="102" t="s">
        <v>2</v>
      </c>
      <c r="L5023" s="102" t="s">
        <v>24</v>
      </c>
      <c r="M5023" s="102" t="s">
        <v>1074</v>
      </c>
      <c r="N5023" s="102">
        <v>6</v>
      </c>
      <c r="O5023" s="102" t="s">
        <v>1075</v>
      </c>
    </row>
    <row r="5024" spans="1:15" x14ac:dyDescent="0.25">
      <c r="A5024" s="102" t="s">
        <v>7270</v>
      </c>
      <c r="B5024" s="103" t="s">
        <v>2145</v>
      </c>
      <c r="C5024" s="103" t="s">
        <v>274</v>
      </c>
      <c r="D5024" s="102" t="s">
        <v>318</v>
      </c>
      <c r="E5024" s="102" t="s">
        <v>275</v>
      </c>
      <c r="F5024" s="102" t="s">
        <v>9414</v>
      </c>
      <c r="H5024" s="102">
        <v>45528</v>
      </c>
      <c r="I5024" s="102" t="s">
        <v>4693</v>
      </c>
      <c r="J5024" s="102" t="s">
        <v>1</v>
      </c>
      <c r="K5024" s="102" t="s">
        <v>2</v>
      </c>
      <c r="L5024" s="102" t="s">
        <v>24</v>
      </c>
      <c r="M5024" s="102" t="s">
        <v>1074</v>
      </c>
      <c r="N5024" s="102">
        <v>6</v>
      </c>
      <c r="O5024" s="102" t="s">
        <v>1075</v>
      </c>
    </row>
    <row r="5025" spans="1:15" x14ac:dyDescent="0.25">
      <c r="A5025" s="102" t="s">
        <v>7272</v>
      </c>
      <c r="B5025" s="103" t="s">
        <v>7273</v>
      </c>
      <c r="C5025" s="103" t="s">
        <v>274</v>
      </c>
      <c r="D5025" s="102" t="s">
        <v>303</v>
      </c>
      <c r="E5025" s="102" t="s">
        <v>275</v>
      </c>
      <c r="F5025" s="102" t="s">
        <v>9415</v>
      </c>
      <c r="H5025" s="102">
        <v>45528</v>
      </c>
      <c r="I5025" s="102" t="s">
        <v>4693</v>
      </c>
      <c r="J5025" s="102" t="s">
        <v>1</v>
      </c>
      <c r="K5025" s="102" t="s">
        <v>2</v>
      </c>
      <c r="L5025" s="102" t="s">
        <v>24</v>
      </c>
      <c r="M5025" s="102" t="s">
        <v>1074</v>
      </c>
      <c r="N5025" s="102">
        <v>6</v>
      </c>
      <c r="O5025" s="102" t="s">
        <v>1075</v>
      </c>
    </row>
    <row r="5026" spans="1:15" x14ac:dyDescent="0.25">
      <c r="A5026" s="102" t="s">
        <v>7281</v>
      </c>
      <c r="B5026" s="103" t="s">
        <v>7282</v>
      </c>
      <c r="C5026" s="103" t="s">
        <v>1118</v>
      </c>
      <c r="D5026" s="102" t="s">
        <v>318</v>
      </c>
      <c r="E5026" s="102" t="s">
        <v>275</v>
      </c>
      <c r="F5026" s="102" t="s">
        <v>9416</v>
      </c>
      <c r="H5026" s="102">
        <v>45528</v>
      </c>
      <c r="I5026" s="102" t="s">
        <v>4693</v>
      </c>
      <c r="J5026" s="102" t="s">
        <v>1</v>
      </c>
      <c r="K5026" s="102" t="s">
        <v>2</v>
      </c>
      <c r="L5026" s="102" t="s">
        <v>24</v>
      </c>
      <c r="M5026" s="102" t="s">
        <v>1074</v>
      </c>
      <c r="N5026" s="102">
        <v>6</v>
      </c>
      <c r="O5026" s="102" t="s">
        <v>1075</v>
      </c>
    </row>
    <row r="5027" spans="1:15" x14ac:dyDescent="0.25">
      <c r="A5027" s="102" t="s">
        <v>7281</v>
      </c>
      <c r="B5027" s="103" t="s">
        <v>7284</v>
      </c>
      <c r="C5027" s="103" t="s">
        <v>1118</v>
      </c>
      <c r="D5027" s="102" t="s">
        <v>318</v>
      </c>
      <c r="E5027" s="102" t="s">
        <v>275</v>
      </c>
      <c r="F5027" s="102" t="s">
        <v>9417</v>
      </c>
      <c r="H5027" s="102">
        <v>45528</v>
      </c>
      <c r="I5027" s="102" t="s">
        <v>4693</v>
      </c>
      <c r="J5027" s="102" t="s">
        <v>1</v>
      </c>
      <c r="K5027" s="102" t="s">
        <v>2</v>
      </c>
      <c r="L5027" s="102" t="s">
        <v>24</v>
      </c>
      <c r="M5027" s="102" t="s">
        <v>1074</v>
      </c>
      <c r="N5027" s="102">
        <v>6</v>
      </c>
      <c r="O5027" s="102" t="s">
        <v>1075</v>
      </c>
    </row>
    <row r="5028" spans="1:15" x14ac:dyDescent="0.25">
      <c r="A5028" s="102" t="s">
        <v>3859</v>
      </c>
      <c r="B5028" s="103" t="s">
        <v>7275</v>
      </c>
      <c r="C5028" s="103" t="s">
        <v>274</v>
      </c>
      <c r="D5028" s="102" t="s">
        <v>570</v>
      </c>
      <c r="E5028" s="102" t="s">
        <v>275</v>
      </c>
      <c r="F5028" s="102" t="s">
        <v>9418</v>
      </c>
      <c r="H5028" s="102">
        <v>45528</v>
      </c>
      <c r="I5028" s="102" t="s">
        <v>4693</v>
      </c>
      <c r="J5028" s="102" t="s">
        <v>1</v>
      </c>
      <c r="K5028" s="102" t="s">
        <v>2</v>
      </c>
      <c r="L5028" s="102" t="s">
        <v>24</v>
      </c>
      <c r="M5028" s="102" t="s">
        <v>1074</v>
      </c>
      <c r="N5028" s="102">
        <v>6</v>
      </c>
      <c r="O5028" s="102" t="s">
        <v>1075</v>
      </c>
    </row>
    <row r="5029" spans="1:15" x14ac:dyDescent="0.25">
      <c r="A5029" s="102" t="s">
        <v>3859</v>
      </c>
      <c r="B5029" s="103" t="s">
        <v>1078</v>
      </c>
      <c r="C5029" s="103" t="s">
        <v>274</v>
      </c>
      <c r="D5029" s="102" t="s">
        <v>570</v>
      </c>
      <c r="E5029" s="102" t="s">
        <v>275</v>
      </c>
      <c r="F5029" s="102" t="s">
        <v>9419</v>
      </c>
      <c r="H5029" s="102">
        <v>45528</v>
      </c>
      <c r="I5029" s="102" t="s">
        <v>4693</v>
      </c>
      <c r="J5029" s="102" t="s">
        <v>1</v>
      </c>
      <c r="K5029" s="102" t="s">
        <v>2</v>
      </c>
      <c r="L5029" s="102" t="s">
        <v>24</v>
      </c>
      <c r="M5029" s="102" t="s">
        <v>1074</v>
      </c>
      <c r="N5029" s="102">
        <v>6</v>
      </c>
      <c r="O5029" s="102" t="s">
        <v>1075</v>
      </c>
    </row>
    <row r="5030" spans="1:15" x14ac:dyDescent="0.25">
      <c r="A5030" s="102" t="s">
        <v>3859</v>
      </c>
      <c r="B5030" s="103" t="s">
        <v>7278</v>
      </c>
      <c r="C5030" s="103" t="s">
        <v>1118</v>
      </c>
      <c r="D5030" s="102" t="s">
        <v>570</v>
      </c>
      <c r="E5030" s="102" t="s">
        <v>275</v>
      </c>
      <c r="F5030" s="102" t="s">
        <v>9420</v>
      </c>
      <c r="H5030" s="102">
        <v>45528</v>
      </c>
      <c r="I5030" s="102" t="s">
        <v>4693</v>
      </c>
      <c r="J5030" s="102" t="s">
        <v>1</v>
      </c>
      <c r="K5030" s="102" t="s">
        <v>2</v>
      </c>
      <c r="L5030" s="102" t="s">
        <v>24</v>
      </c>
      <c r="M5030" s="102" t="s">
        <v>1074</v>
      </c>
      <c r="N5030" s="102">
        <v>6</v>
      </c>
      <c r="O5030" s="102" t="s">
        <v>1075</v>
      </c>
    </row>
    <row r="5031" spans="1:15" x14ac:dyDescent="0.25">
      <c r="A5031" s="102" t="s">
        <v>3859</v>
      </c>
      <c r="B5031" s="103" t="s">
        <v>1775</v>
      </c>
      <c r="C5031" s="103" t="s">
        <v>274</v>
      </c>
      <c r="D5031" s="102" t="s">
        <v>570</v>
      </c>
      <c r="E5031" s="102" t="s">
        <v>275</v>
      </c>
      <c r="F5031" s="102" t="s">
        <v>9421</v>
      </c>
      <c r="H5031" s="102">
        <v>45528</v>
      </c>
      <c r="I5031" s="102" t="s">
        <v>4693</v>
      </c>
      <c r="J5031" s="102" t="s">
        <v>1</v>
      </c>
      <c r="K5031" s="102" t="s">
        <v>2</v>
      </c>
      <c r="L5031" s="102" t="s">
        <v>24</v>
      </c>
      <c r="M5031" s="102" t="s">
        <v>1074</v>
      </c>
      <c r="N5031" s="102">
        <v>6</v>
      </c>
      <c r="O5031" s="102" t="s">
        <v>1075</v>
      </c>
    </row>
    <row r="5032" spans="1:15" x14ac:dyDescent="0.25">
      <c r="A5032" s="102" t="s">
        <v>7286</v>
      </c>
      <c r="B5032" s="103" t="s">
        <v>1700</v>
      </c>
      <c r="C5032" s="103" t="s">
        <v>274</v>
      </c>
      <c r="D5032" s="102" t="s">
        <v>570</v>
      </c>
      <c r="E5032" s="102" t="s">
        <v>275</v>
      </c>
      <c r="F5032" s="102" t="s">
        <v>9422</v>
      </c>
      <c r="H5032" s="102">
        <v>45528</v>
      </c>
      <c r="I5032" s="102" t="s">
        <v>4693</v>
      </c>
      <c r="J5032" s="102" t="s">
        <v>1</v>
      </c>
      <c r="K5032" s="102" t="s">
        <v>2</v>
      </c>
      <c r="L5032" s="102" t="s">
        <v>24</v>
      </c>
      <c r="M5032" s="102" t="s">
        <v>1074</v>
      </c>
      <c r="N5032" s="102">
        <v>6</v>
      </c>
      <c r="O5032" s="102" t="s">
        <v>1075</v>
      </c>
    </row>
    <row r="5033" spans="1:15" x14ac:dyDescent="0.25">
      <c r="A5033" s="102" t="s">
        <v>7288</v>
      </c>
      <c r="B5033" s="103" t="s">
        <v>1448</v>
      </c>
      <c r="C5033" s="103" t="s">
        <v>1118</v>
      </c>
      <c r="D5033" s="102" t="s">
        <v>570</v>
      </c>
      <c r="E5033" s="102" t="s">
        <v>275</v>
      </c>
      <c r="F5033" s="102" t="s">
        <v>9423</v>
      </c>
      <c r="H5033" s="102">
        <v>45528</v>
      </c>
      <c r="I5033" s="102" t="s">
        <v>4693</v>
      </c>
      <c r="J5033" s="102" t="s">
        <v>1</v>
      </c>
      <c r="K5033" s="102" t="s">
        <v>2</v>
      </c>
      <c r="L5033" s="102" t="s">
        <v>24</v>
      </c>
      <c r="M5033" s="102" t="s">
        <v>1074</v>
      </c>
      <c r="N5033" s="102">
        <v>6</v>
      </c>
      <c r="O5033" s="102" t="s">
        <v>1075</v>
      </c>
    </row>
    <row r="5034" spans="1:15" x14ac:dyDescent="0.25">
      <c r="A5034" s="102" t="s">
        <v>7290</v>
      </c>
      <c r="B5034" s="103" t="s">
        <v>7291</v>
      </c>
      <c r="C5034" s="103" t="s">
        <v>1118</v>
      </c>
      <c r="D5034" s="102" t="s">
        <v>318</v>
      </c>
      <c r="E5034" s="102" t="s">
        <v>275</v>
      </c>
      <c r="F5034" s="102" t="s">
        <v>9424</v>
      </c>
      <c r="H5034" s="102">
        <v>45528</v>
      </c>
      <c r="I5034" s="102" t="s">
        <v>4693</v>
      </c>
      <c r="J5034" s="102" t="s">
        <v>1</v>
      </c>
      <c r="K5034" s="102" t="s">
        <v>2</v>
      </c>
      <c r="L5034" s="102" t="s">
        <v>24</v>
      </c>
      <c r="M5034" s="102" t="s">
        <v>1074</v>
      </c>
      <c r="N5034" s="102">
        <v>6</v>
      </c>
      <c r="O5034" s="102" t="s">
        <v>1075</v>
      </c>
    </row>
    <row r="5035" spans="1:15" x14ac:dyDescent="0.25">
      <c r="A5035" s="102" t="s">
        <v>6783</v>
      </c>
      <c r="B5035" s="103" t="s">
        <v>1132</v>
      </c>
      <c r="C5035" s="103" t="s">
        <v>274</v>
      </c>
      <c r="D5035" s="102" t="s">
        <v>318</v>
      </c>
      <c r="E5035" s="102" t="s">
        <v>275</v>
      </c>
      <c r="F5035" s="102" t="s">
        <v>9425</v>
      </c>
      <c r="H5035" s="102">
        <v>45528</v>
      </c>
      <c r="I5035" s="102" t="s">
        <v>4693</v>
      </c>
      <c r="J5035" s="102" t="s">
        <v>1</v>
      </c>
      <c r="K5035" s="102" t="s">
        <v>2</v>
      </c>
      <c r="L5035" s="102" t="s">
        <v>24</v>
      </c>
      <c r="M5035" s="102" t="s">
        <v>1074</v>
      </c>
      <c r="N5035" s="102">
        <v>6</v>
      </c>
      <c r="O5035" s="102" t="s">
        <v>1075</v>
      </c>
    </row>
    <row r="5036" spans="1:15" x14ac:dyDescent="0.25">
      <c r="A5036" s="102" t="s">
        <v>6783</v>
      </c>
      <c r="B5036" s="103" t="s">
        <v>7294</v>
      </c>
      <c r="C5036" s="103" t="s">
        <v>1118</v>
      </c>
      <c r="D5036" s="102" t="s">
        <v>318</v>
      </c>
      <c r="E5036" s="102" t="s">
        <v>275</v>
      </c>
      <c r="F5036" s="102" t="s">
        <v>9426</v>
      </c>
      <c r="H5036" s="102">
        <v>45528</v>
      </c>
      <c r="I5036" s="102" t="s">
        <v>4693</v>
      </c>
      <c r="J5036" s="102" t="s">
        <v>1</v>
      </c>
      <c r="K5036" s="102" t="s">
        <v>2</v>
      </c>
      <c r="L5036" s="102" t="s">
        <v>24</v>
      </c>
      <c r="M5036" s="102" t="s">
        <v>1074</v>
      </c>
      <c r="N5036" s="102">
        <v>6</v>
      </c>
      <c r="O5036" s="102" t="s">
        <v>1075</v>
      </c>
    </row>
    <row r="5037" spans="1:15" x14ac:dyDescent="0.25">
      <c r="A5037" s="102" t="s">
        <v>6783</v>
      </c>
      <c r="B5037" s="103" t="s">
        <v>2976</v>
      </c>
      <c r="C5037" s="103" t="s">
        <v>274</v>
      </c>
      <c r="D5037" s="102" t="s">
        <v>318</v>
      </c>
      <c r="E5037" s="102" t="s">
        <v>275</v>
      </c>
      <c r="F5037" s="102" t="s">
        <v>9427</v>
      </c>
      <c r="H5037" s="102">
        <v>45528</v>
      </c>
      <c r="I5037" s="102" t="s">
        <v>4693</v>
      </c>
      <c r="J5037" s="102" t="s">
        <v>1</v>
      </c>
      <c r="K5037" s="102" t="s">
        <v>2</v>
      </c>
      <c r="L5037" s="102" t="s">
        <v>24</v>
      </c>
      <c r="M5037" s="102" t="s">
        <v>1074</v>
      </c>
      <c r="N5037" s="102">
        <v>6</v>
      </c>
      <c r="O5037" s="102" t="s">
        <v>1075</v>
      </c>
    </row>
    <row r="5038" spans="1:15" x14ac:dyDescent="0.25">
      <c r="A5038" s="102" t="s">
        <v>7297</v>
      </c>
      <c r="B5038" s="103" t="s">
        <v>1078</v>
      </c>
      <c r="C5038" s="103" t="s">
        <v>274</v>
      </c>
      <c r="D5038" s="102" t="s">
        <v>318</v>
      </c>
      <c r="E5038" s="102" t="s">
        <v>275</v>
      </c>
      <c r="F5038" s="102" t="s">
        <v>9428</v>
      </c>
      <c r="H5038" s="102">
        <v>45528</v>
      </c>
      <c r="I5038" s="102" t="s">
        <v>4693</v>
      </c>
      <c r="J5038" s="102" t="s">
        <v>1</v>
      </c>
      <c r="K5038" s="102" t="s">
        <v>2</v>
      </c>
      <c r="L5038" s="102" t="s">
        <v>24</v>
      </c>
      <c r="M5038" s="102" t="s">
        <v>1074</v>
      </c>
      <c r="N5038" s="102">
        <v>6</v>
      </c>
      <c r="O5038" s="102" t="s">
        <v>1075</v>
      </c>
    </row>
    <row r="5039" spans="1:15" x14ac:dyDescent="0.25">
      <c r="A5039" s="102" t="s">
        <v>7299</v>
      </c>
      <c r="B5039" s="103" t="s">
        <v>6947</v>
      </c>
      <c r="C5039" s="103" t="s">
        <v>1118</v>
      </c>
      <c r="D5039" s="102" t="s">
        <v>570</v>
      </c>
      <c r="E5039" s="102" t="s">
        <v>275</v>
      </c>
      <c r="F5039" s="102" t="s">
        <v>9429</v>
      </c>
      <c r="H5039" s="102">
        <v>45528</v>
      </c>
      <c r="I5039" s="102" t="s">
        <v>4693</v>
      </c>
      <c r="J5039" s="102" t="s">
        <v>1</v>
      </c>
      <c r="K5039" s="102" t="s">
        <v>2</v>
      </c>
      <c r="L5039" s="102" t="s">
        <v>24</v>
      </c>
      <c r="M5039" s="102" t="s">
        <v>1074</v>
      </c>
      <c r="N5039" s="102">
        <v>6</v>
      </c>
      <c r="O5039" s="102" t="s">
        <v>1075</v>
      </c>
    </row>
    <row r="5040" spans="1:15" x14ac:dyDescent="0.25">
      <c r="A5040" s="102" t="s">
        <v>7301</v>
      </c>
      <c r="B5040" s="103" t="s">
        <v>1254</v>
      </c>
      <c r="C5040" s="103" t="s">
        <v>277</v>
      </c>
      <c r="D5040" s="102" t="s">
        <v>303</v>
      </c>
      <c r="E5040" s="102" t="s">
        <v>275</v>
      </c>
      <c r="F5040" s="102" t="s">
        <v>9430</v>
      </c>
      <c r="H5040" s="102">
        <v>45528</v>
      </c>
      <c r="I5040" s="102" t="s">
        <v>4693</v>
      </c>
      <c r="J5040" s="102" t="s">
        <v>1</v>
      </c>
      <c r="K5040" s="102" t="s">
        <v>2</v>
      </c>
      <c r="L5040" s="102" t="s">
        <v>24</v>
      </c>
      <c r="M5040" s="102" t="s">
        <v>1074</v>
      </c>
      <c r="N5040" s="102">
        <v>6</v>
      </c>
      <c r="O5040" s="102" t="s">
        <v>1075</v>
      </c>
    </row>
    <row r="5041" spans="1:15" x14ac:dyDescent="0.25">
      <c r="A5041" s="102" t="s">
        <v>7301</v>
      </c>
      <c r="B5041" s="103" t="s">
        <v>1244</v>
      </c>
      <c r="C5041" s="103" t="s">
        <v>274</v>
      </c>
      <c r="D5041" s="102" t="s">
        <v>303</v>
      </c>
      <c r="E5041" s="102" t="s">
        <v>275</v>
      </c>
      <c r="F5041" s="102" t="s">
        <v>9431</v>
      </c>
      <c r="H5041" s="102">
        <v>45528</v>
      </c>
      <c r="I5041" s="102" t="s">
        <v>4693</v>
      </c>
      <c r="J5041" s="102" t="s">
        <v>1</v>
      </c>
      <c r="K5041" s="102" t="s">
        <v>2</v>
      </c>
      <c r="L5041" s="102" t="s">
        <v>24</v>
      </c>
      <c r="M5041" s="102" t="s">
        <v>1074</v>
      </c>
      <c r="N5041" s="102">
        <v>6</v>
      </c>
      <c r="O5041" s="102" t="s">
        <v>1075</v>
      </c>
    </row>
    <row r="5042" spans="1:15" x14ac:dyDescent="0.25">
      <c r="A5042" s="102" t="s">
        <v>7304</v>
      </c>
      <c r="B5042" s="103" t="s">
        <v>2109</v>
      </c>
      <c r="C5042" s="103" t="s">
        <v>277</v>
      </c>
      <c r="D5042" s="102" t="s">
        <v>303</v>
      </c>
      <c r="E5042" s="102" t="s">
        <v>275</v>
      </c>
      <c r="F5042" s="102" t="s">
        <v>9432</v>
      </c>
      <c r="H5042" s="102">
        <v>45528</v>
      </c>
      <c r="I5042" s="102" t="s">
        <v>4693</v>
      </c>
      <c r="J5042" s="102" t="s">
        <v>1</v>
      </c>
      <c r="K5042" s="102" t="s">
        <v>2</v>
      </c>
      <c r="L5042" s="102" t="s">
        <v>24</v>
      </c>
      <c r="M5042" s="102" t="s">
        <v>1074</v>
      </c>
      <c r="N5042" s="102">
        <v>6</v>
      </c>
      <c r="O5042" s="102" t="s">
        <v>1075</v>
      </c>
    </row>
    <row r="5043" spans="1:15" x14ac:dyDescent="0.25">
      <c r="A5043" s="102" t="s">
        <v>7306</v>
      </c>
      <c r="B5043" s="103" t="s">
        <v>7307</v>
      </c>
      <c r="C5043" s="103" t="s">
        <v>1118</v>
      </c>
      <c r="D5043" s="102" t="s">
        <v>570</v>
      </c>
      <c r="E5043" s="102" t="s">
        <v>275</v>
      </c>
      <c r="F5043" s="102" t="s">
        <v>9433</v>
      </c>
      <c r="H5043" s="102">
        <v>45528</v>
      </c>
      <c r="I5043" s="102" t="s">
        <v>4693</v>
      </c>
      <c r="J5043" s="102" t="s">
        <v>1</v>
      </c>
      <c r="K5043" s="102" t="s">
        <v>2</v>
      </c>
      <c r="L5043" s="102" t="s">
        <v>24</v>
      </c>
      <c r="M5043" s="102" t="s">
        <v>1074</v>
      </c>
      <c r="N5043" s="102">
        <v>6</v>
      </c>
      <c r="O5043" s="102" t="s">
        <v>1075</v>
      </c>
    </row>
    <row r="5044" spans="1:15" x14ac:dyDescent="0.25">
      <c r="A5044" s="102" t="s">
        <v>7309</v>
      </c>
      <c r="B5044" s="103" t="s">
        <v>1290</v>
      </c>
      <c r="C5044" s="103" t="s">
        <v>274</v>
      </c>
      <c r="D5044" s="102" t="s">
        <v>318</v>
      </c>
      <c r="E5044" s="102" t="s">
        <v>275</v>
      </c>
      <c r="F5044" s="102" t="s">
        <v>9434</v>
      </c>
      <c r="H5044" s="102">
        <v>45528</v>
      </c>
      <c r="I5044" s="102" t="s">
        <v>4693</v>
      </c>
      <c r="J5044" s="102" t="s">
        <v>1</v>
      </c>
      <c r="K5044" s="102" t="s">
        <v>2</v>
      </c>
      <c r="L5044" s="102" t="s">
        <v>24</v>
      </c>
      <c r="M5044" s="102" t="s">
        <v>1074</v>
      </c>
      <c r="N5044" s="102">
        <v>6</v>
      </c>
      <c r="O5044" s="102" t="s">
        <v>1075</v>
      </c>
    </row>
    <row r="5045" spans="1:15" x14ac:dyDescent="0.25">
      <c r="A5045" s="102" t="s">
        <v>2035</v>
      </c>
      <c r="B5045" s="103" t="s">
        <v>1153</v>
      </c>
      <c r="C5045" s="103" t="s">
        <v>1118</v>
      </c>
      <c r="D5045" s="102" t="s">
        <v>318</v>
      </c>
      <c r="E5045" s="102" t="s">
        <v>275</v>
      </c>
      <c r="F5045" s="102" t="s">
        <v>9435</v>
      </c>
      <c r="H5045" s="102">
        <v>45528</v>
      </c>
      <c r="I5045" s="102" t="s">
        <v>4693</v>
      </c>
      <c r="J5045" s="102" t="s">
        <v>1</v>
      </c>
      <c r="K5045" s="102" t="s">
        <v>2</v>
      </c>
      <c r="L5045" s="102" t="s">
        <v>24</v>
      </c>
      <c r="M5045" s="102" t="s">
        <v>1074</v>
      </c>
      <c r="N5045" s="102">
        <v>6</v>
      </c>
      <c r="O5045" s="102" t="s">
        <v>1075</v>
      </c>
    </row>
    <row r="5046" spans="1:15" x14ac:dyDescent="0.25">
      <c r="A5046" s="102" t="s">
        <v>7312</v>
      </c>
      <c r="B5046" s="103" t="s">
        <v>2000</v>
      </c>
      <c r="C5046" s="103" t="s">
        <v>277</v>
      </c>
      <c r="D5046" s="102" t="s">
        <v>303</v>
      </c>
      <c r="E5046" s="102" t="s">
        <v>275</v>
      </c>
      <c r="F5046" s="102" t="s">
        <v>9436</v>
      </c>
      <c r="H5046" s="102">
        <v>45528</v>
      </c>
      <c r="I5046" s="102" t="s">
        <v>4693</v>
      </c>
      <c r="J5046" s="102" t="s">
        <v>1</v>
      </c>
      <c r="K5046" s="102" t="s">
        <v>2</v>
      </c>
      <c r="L5046" s="102" t="s">
        <v>24</v>
      </c>
      <c r="M5046" s="102" t="s">
        <v>1074</v>
      </c>
      <c r="N5046" s="102">
        <v>6</v>
      </c>
      <c r="O5046" s="102" t="s">
        <v>1075</v>
      </c>
    </row>
    <row r="5047" spans="1:15" x14ac:dyDescent="0.25">
      <c r="A5047" s="102" t="s">
        <v>7312</v>
      </c>
      <c r="B5047" s="103" t="s">
        <v>7314</v>
      </c>
      <c r="C5047" s="103" t="s">
        <v>277</v>
      </c>
      <c r="D5047" s="102" t="s">
        <v>303</v>
      </c>
      <c r="E5047" s="102" t="s">
        <v>275</v>
      </c>
      <c r="F5047" s="102" t="s">
        <v>9437</v>
      </c>
      <c r="H5047" s="102">
        <v>45528</v>
      </c>
      <c r="I5047" s="102" t="s">
        <v>4693</v>
      </c>
      <c r="J5047" s="102" t="s">
        <v>1</v>
      </c>
      <c r="K5047" s="102" t="s">
        <v>2</v>
      </c>
      <c r="L5047" s="102" t="s">
        <v>24</v>
      </c>
      <c r="M5047" s="102" t="s">
        <v>1074</v>
      </c>
      <c r="N5047" s="102">
        <v>6</v>
      </c>
      <c r="O5047" s="102" t="s">
        <v>1075</v>
      </c>
    </row>
    <row r="5048" spans="1:15" x14ac:dyDescent="0.25">
      <c r="A5048" s="102" t="s">
        <v>7316</v>
      </c>
      <c r="B5048" s="103" t="s">
        <v>7317</v>
      </c>
      <c r="C5048" s="103" t="s">
        <v>1118</v>
      </c>
      <c r="D5048" s="102" t="s">
        <v>318</v>
      </c>
      <c r="E5048" s="102" t="s">
        <v>275</v>
      </c>
      <c r="F5048" s="102" t="s">
        <v>9438</v>
      </c>
      <c r="H5048" s="102">
        <v>45528</v>
      </c>
      <c r="I5048" s="102" t="s">
        <v>4693</v>
      </c>
      <c r="J5048" s="102" t="s">
        <v>1</v>
      </c>
      <c r="K5048" s="102" t="s">
        <v>2</v>
      </c>
      <c r="L5048" s="102" t="s">
        <v>24</v>
      </c>
      <c r="M5048" s="102" t="s">
        <v>1074</v>
      </c>
      <c r="N5048" s="102">
        <v>6</v>
      </c>
      <c r="O5048" s="102" t="s">
        <v>1075</v>
      </c>
    </row>
    <row r="5049" spans="1:15" x14ac:dyDescent="0.25">
      <c r="A5049" s="102" t="s">
        <v>7319</v>
      </c>
      <c r="B5049" s="103" t="s">
        <v>7320</v>
      </c>
      <c r="C5049" s="103" t="s">
        <v>1225</v>
      </c>
      <c r="D5049" s="102" t="s">
        <v>281</v>
      </c>
      <c r="E5049" s="102" t="s">
        <v>275</v>
      </c>
      <c r="F5049" s="102" t="s">
        <v>9439</v>
      </c>
      <c r="H5049" s="102">
        <v>45528</v>
      </c>
      <c r="I5049" s="102" t="s">
        <v>4693</v>
      </c>
      <c r="J5049" s="102" t="s">
        <v>1</v>
      </c>
      <c r="K5049" s="102" t="s">
        <v>2</v>
      </c>
      <c r="L5049" s="102" t="s">
        <v>24</v>
      </c>
      <c r="M5049" s="102" t="s">
        <v>1074</v>
      </c>
      <c r="N5049" s="102">
        <v>6</v>
      </c>
      <c r="O5049" s="102" t="s">
        <v>1075</v>
      </c>
    </row>
    <row r="5050" spans="1:15" x14ac:dyDescent="0.25">
      <c r="A5050" s="102" t="s">
        <v>7322</v>
      </c>
      <c r="B5050" s="103" t="s">
        <v>7205</v>
      </c>
      <c r="C5050" s="103" t="s">
        <v>1118</v>
      </c>
      <c r="D5050" s="102" t="s">
        <v>318</v>
      </c>
      <c r="E5050" s="102" t="s">
        <v>275</v>
      </c>
      <c r="F5050" s="102" t="s">
        <v>9440</v>
      </c>
      <c r="H5050" s="102">
        <v>45528</v>
      </c>
      <c r="I5050" s="102" t="s">
        <v>4693</v>
      </c>
      <c r="J5050" s="102" t="s">
        <v>1</v>
      </c>
      <c r="K5050" s="102" t="s">
        <v>2</v>
      </c>
      <c r="L5050" s="102" t="s">
        <v>24</v>
      </c>
      <c r="M5050" s="102" t="s">
        <v>1074</v>
      </c>
      <c r="N5050" s="102">
        <v>6</v>
      </c>
      <c r="O5050" s="102" t="s">
        <v>1075</v>
      </c>
    </row>
    <row r="5051" spans="1:15" x14ac:dyDescent="0.25">
      <c r="A5051" s="102" t="s">
        <v>7324</v>
      </c>
      <c r="B5051" s="103" t="s">
        <v>7282</v>
      </c>
      <c r="C5051" s="103" t="s">
        <v>1118</v>
      </c>
      <c r="D5051" s="102" t="s">
        <v>318</v>
      </c>
      <c r="E5051" s="102" t="s">
        <v>275</v>
      </c>
      <c r="F5051" s="102" t="s">
        <v>9441</v>
      </c>
      <c r="H5051" s="102">
        <v>45528</v>
      </c>
      <c r="I5051" s="102" t="s">
        <v>4693</v>
      </c>
      <c r="J5051" s="102" t="s">
        <v>1</v>
      </c>
      <c r="K5051" s="102" t="s">
        <v>2</v>
      </c>
      <c r="L5051" s="102" t="s">
        <v>24</v>
      </c>
      <c r="M5051" s="102" t="s">
        <v>1074</v>
      </c>
      <c r="N5051" s="102">
        <v>6</v>
      </c>
      <c r="O5051" s="102" t="s">
        <v>1075</v>
      </c>
    </row>
    <row r="5052" spans="1:15" x14ac:dyDescent="0.25">
      <c r="A5052" s="102" t="s">
        <v>1131</v>
      </c>
      <c r="B5052" s="103" t="s">
        <v>1916</v>
      </c>
      <c r="C5052" s="103" t="s">
        <v>274</v>
      </c>
      <c r="D5052" s="102" t="s">
        <v>303</v>
      </c>
      <c r="E5052" s="102" t="s">
        <v>275</v>
      </c>
      <c r="F5052" s="102" t="s">
        <v>9442</v>
      </c>
      <c r="H5052" s="102">
        <v>45528</v>
      </c>
      <c r="I5052" s="102" t="s">
        <v>4693</v>
      </c>
      <c r="J5052" s="102" t="s">
        <v>1</v>
      </c>
      <c r="K5052" s="102" t="s">
        <v>2</v>
      </c>
      <c r="L5052" s="102" t="s">
        <v>24</v>
      </c>
      <c r="M5052" s="102" t="s">
        <v>1074</v>
      </c>
      <c r="N5052" s="102">
        <v>6</v>
      </c>
      <c r="O5052" s="102" t="s">
        <v>1075</v>
      </c>
    </row>
    <row r="5053" spans="1:15" x14ac:dyDescent="0.25">
      <c r="A5053" s="102" t="s">
        <v>7327</v>
      </c>
      <c r="B5053" s="103" t="s">
        <v>2198</v>
      </c>
      <c r="C5053" s="103" t="s">
        <v>277</v>
      </c>
      <c r="D5053" s="102" t="s">
        <v>303</v>
      </c>
      <c r="E5053" s="102" t="s">
        <v>275</v>
      </c>
      <c r="F5053" s="102" t="s">
        <v>9443</v>
      </c>
      <c r="H5053" s="102">
        <v>45528</v>
      </c>
      <c r="I5053" s="102" t="s">
        <v>4693</v>
      </c>
      <c r="J5053" s="102" t="s">
        <v>1</v>
      </c>
      <c r="K5053" s="102" t="s">
        <v>2</v>
      </c>
      <c r="L5053" s="102" t="s">
        <v>24</v>
      </c>
      <c r="M5053" s="102" t="s">
        <v>1074</v>
      </c>
      <c r="N5053" s="102">
        <v>6</v>
      </c>
      <c r="O5053" s="102" t="s">
        <v>1075</v>
      </c>
    </row>
    <row r="5054" spans="1:15" x14ac:dyDescent="0.25">
      <c r="A5054" s="102" t="s">
        <v>7329</v>
      </c>
      <c r="B5054" s="103" t="s">
        <v>7330</v>
      </c>
      <c r="C5054" s="103" t="s">
        <v>277</v>
      </c>
      <c r="D5054" s="102" t="s">
        <v>303</v>
      </c>
      <c r="E5054" s="102" t="s">
        <v>275</v>
      </c>
      <c r="F5054" s="102" t="s">
        <v>9444</v>
      </c>
      <c r="H5054" s="102">
        <v>45528</v>
      </c>
      <c r="I5054" s="102" t="s">
        <v>4693</v>
      </c>
      <c r="J5054" s="102" t="s">
        <v>1</v>
      </c>
      <c r="K5054" s="102" t="s">
        <v>2</v>
      </c>
      <c r="L5054" s="102" t="s">
        <v>24</v>
      </c>
      <c r="M5054" s="102" t="s">
        <v>1074</v>
      </c>
      <c r="N5054" s="102">
        <v>6</v>
      </c>
      <c r="O5054" s="102" t="s">
        <v>1075</v>
      </c>
    </row>
    <row r="5055" spans="1:15" x14ac:dyDescent="0.25">
      <c r="A5055" s="102" t="s">
        <v>7332</v>
      </c>
      <c r="B5055" s="103" t="s">
        <v>1214</v>
      </c>
      <c r="C5055" s="103" t="s">
        <v>1118</v>
      </c>
      <c r="D5055" s="102" t="s">
        <v>570</v>
      </c>
      <c r="E5055" s="102" t="s">
        <v>275</v>
      </c>
      <c r="F5055" s="102" t="s">
        <v>9445</v>
      </c>
      <c r="H5055" s="102">
        <v>45528</v>
      </c>
      <c r="I5055" s="102" t="s">
        <v>4693</v>
      </c>
      <c r="J5055" s="102" t="s">
        <v>1</v>
      </c>
      <c r="K5055" s="102" t="s">
        <v>2</v>
      </c>
      <c r="L5055" s="102" t="s">
        <v>24</v>
      </c>
      <c r="M5055" s="102" t="s">
        <v>1074</v>
      </c>
      <c r="N5055" s="102">
        <v>6</v>
      </c>
      <c r="O5055" s="102" t="s">
        <v>1075</v>
      </c>
    </row>
    <row r="5056" spans="1:15" x14ac:dyDescent="0.25">
      <c r="A5056" s="102" t="s">
        <v>7334</v>
      </c>
      <c r="B5056" s="103" t="s">
        <v>1244</v>
      </c>
      <c r="C5056" s="103" t="s">
        <v>274</v>
      </c>
      <c r="D5056" s="102" t="s">
        <v>318</v>
      </c>
      <c r="E5056" s="102" t="s">
        <v>275</v>
      </c>
      <c r="F5056" s="102" t="s">
        <v>9446</v>
      </c>
      <c r="H5056" s="102">
        <v>45528</v>
      </c>
      <c r="I5056" s="102" t="s">
        <v>4693</v>
      </c>
      <c r="J5056" s="102" t="s">
        <v>1</v>
      </c>
      <c r="K5056" s="102" t="s">
        <v>2</v>
      </c>
      <c r="L5056" s="102" t="s">
        <v>24</v>
      </c>
      <c r="M5056" s="102" t="s">
        <v>1074</v>
      </c>
      <c r="N5056" s="102">
        <v>6</v>
      </c>
      <c r="O5056" s="102" t="s">
        <v>1075</v>
      </c>
    </row>
    <row r="5057" spans="1:15" x14ac:dyDescent="0.25">
      <c r="A5057" s="102" t="s">
        <v>2049</v>
      </c>
      <c r="B5057" s="103" t="s">
        <v>1267</v>
      </c>
      <c r="C5057" s="103" t="s">
        <v>1118</v>
      </c>
      <c r="D5057" s="102" t="s">
        <v>570</v>
      </c>
      <c r="E5057" s="102" t="s">
        <v>275</v>
      </c>
      <c r="F5057" s="102" t="s">
        <v>9447</v>
      </c>
      <c r="H5057" s="102">
        <v>45528</v>
      </c>
      <c r="I5057" s="102" t="s">
        <v>4693</v>
      </c>
      <c r="J5057" s="102" t="s">
        <v>1</v>
      </c>
      <c r="K5057" s="102" t="s">
        <v>2</v>
      </c>
      <c r="L5057" s="102" t="s">
        <v>24</v>
      </c>
      <c r="M5057" s="102" t="s">
        <v>1074</v>
      </c>
      <c r="N5057" s="102">
        <v>6</v>
      </c>
      <c r="O5057" s="102" t="s">
        <v>1075</v>
      </c>
    </row>
    <row r="5058" spans="1:15" x14ac:dyDescent="0.25">
      <c r="A5058" s="102" t="s">
        <v>2049</v>
      </c>
      <c r="B5058" s="103" t="s">
        <v>1260</v>
      </c>
      <c r="C5058" s="103" t="s">
        <v>1118</v>
      </c>
      <c r="D5058" s="102" t="s">
        <v>570</v>
      </c>
      <c r="E5058" s="102" t="s">
        <v>275</v>
      </c>
      <c r="F5058" s="102" t="s">
        <v>9448</v>
      </c>
      <c r="H5058" s="102">
        <v>45528</v>
      </c>
      <c r="I5058" s="102" t="s">
        <v>4693</v>
      </c>
      <c r="J5058" s="102" t="s">
        <v>1</v>
      </c>
      <c r="K5058" s="102" t="s">
        <v>2</v>
      </c>
      <c r="L5058" s="102" t="s">
        <v>24</v>
      </c>
      <c r="M5058" s="102" t="s">
        <v>1074</v>
      </c>
      <c r="N5058" s="102">
        <v>6</v>
      </c>
      <c r="O5058" s="102" t="s">
        <v>1075</v>
      </c>
    </row>
    <row r="5059" spans="1:15" x14ac:dyDescent="0.25">
      <c r="A5059" s="102" t="s">
        <v>7338</v>
      </c>
      <c r="B5059" s="103" t="s">
        <v>1895</v>
      </c>
      <c r="C5059" s="103" t="s">
        <v>274</v>
      </c>
      <c r="D5059" s="102" t="s">
        <v>318</v>
      </c>
      <c r="E5059" s="102" t="s">
        <v>275</v>
      </c>
      <c r="F5059" s="102" t="s">
        <v>9449</v>
      </c>
      <c r="H5059" s="102">
        <v>45528</v>
      </c>
      <c r="I5059" s="102" t="s">
        <v>4693</v>
      </c>
      <c r="J5059" s="102" t="s">
        <v>1</v>
      </c>
      <c r="K5059" s="102" t="s">
        <v>2</v>
      </c>
      <c r="L5059" s="102" t="s">
        <v>24</v>
      </c>
      <c r="M5059" s="102" t="s">
        <v>1074</v>
      </c>
      <c r="N5059" s="102">
        <v>6</v>
      </c>
      <c r="O5059" s="102" t="s">
        <v>1075</v>
      </c>
    </row>
    <row r="5060" spans="1:15" x14ac:dyDescent="0.25">
      <c r="A5060" s="102" t="s">
        <v>7338</v>
      </c>
      <c r="B5060" s="103" t="s">
        <v>1895</v>
      </c>
      <c r="C5060" s="103" t="s">
        <v>274</v>
      </c>
      <c r="D5060" s="102" t="s">
        <v>318</v>
      </c>
      <c r="E5060" s="102" t="s">
        <v>275</v>
      </c>
      <c r="F5060" s="102" t="s">
        <v>9450</v>
      </c>
      <c r="H5060" s="102">
        <v>45528</v>
      </c>
      <c r="I5060" s="102" t="s">
        <v>4693</v>
      </c>
      <c r="J5060" s="102" t="s">
        <v>1</v>
      </c>
      <c r="K5060" s="102" t="s">
        <v>2</v>
      </c>
      <c r="L5060" s="102" t="s">
        <v>24</v>
      </c>
      <c r="M5060" s="102" t="s">
        <v>1074</v>
      </c>
      <c r="N5060" s="102">
        <v>6</v>
      </c>
      <c r="O5060" s="102" t="s">
        <v>1075</v>
      </c>
    </row>
    <row r="5061" spans="1:15" x14ac:dyDescent="0.25">
      <c r="A5061" s="102" t="s">
        <v>7341</v>
      </c>
      <c r="B5061" s="103" t="s">
        <v>7342</v>
      </c>
      <c r="C5061" s="103" t="s">
        <v>1118</v>
      </c>
      <c r="D5061" s="102" t="s">
        <v>318</v>
      </c>
      <c r="E5061" s="102" t="s">
        <v>275</v>
      </c>
      <c r="F5061" s="102" t="s">
        <v>9451</v>
      </c>
      <c r="H5061" s="102">
        <v>45528</v>
      </c>
      <c r="I5061" s="102" t="s">
        <v>4693</v>
      </c>
      <c r="J5061" s="102" t="s">
        <v>1</v>
      </c>
      <c r="K5061" s="102" t="s">
        <v>2</v>
      </c>
      <c r="L5061" s="102" t="s">
        <v>24</v>
      </c>
      <c r="M5061" s="102" t="s">
        <v>1074</v>
      </c>
      <c r="N5061" s="102">
        <v>6</v>
      </c>
      <c r="O5061" s="102" t="s">
        <v>1075</v>
      </c>
    </row>
    <row r="5062" spans="1:15" x14ac:dyDescent="0.25">
      <c r="A5062" s="102" t="s">
        <v>7344</v>
      </c>
      <c r="B5062" s="103" t="s">
        <v>1912</v>
      </c>
      <c r="C5062" s="103" t="s">
        <v>1077</v>
      </c>
      <c r="D5062" s="102" t="s">
        <v>196</v>
      </c>
      <c r="E5062" s="102" t="s">
        <v>275</v>
      </c>
      <c r="F5062" s="102" t="s">
        <v>9452</v>
      </c>
      <c r="H5062" s="102">
        <v>45528</v>
      </c>
      <c r="I5062" s="102" t="s">
        <v>4693</v>
      </c>
      <c r="J5062" s="102" t="s">
        <v>1</v>
      </c>
      <c r="K5062" s="102" t="s">
        <v>2</v>
      </c>
      <c r="L5062" s="102" t="s">
        <v>24</v>
      </c>
      <c r="M5062" s="102" t="s">
        <v>1074</v>
      </c>
      <c r="N5062" s="102">
        <v>6</v>
      </c>
      <c r="O5062" s="102" t="s">
        <v>1075</v>
      </c>
    </row>
    <row r="5063" spans="1:15" x14ac:dyDescent="0.25">
      <c r="A5063" s="102" t="s">
        <v>7344</v>
      </c>
      <c r="B5063" s="103" t="s">
        <v>1804</v>
      </c>
      <c r="C5063" s="103" t="s">
        <v>1077</v>
      </c>
      <c r="D5063" s="102" t="s">
        <v>196</v>
      </c>
      <c r="E5063" s="102" t="s">
        <v>275</v>
      </c>
      <c r="F5063" s="102" t="s">
        <v>9453</v>
      </c>
      <c r="H5063" s="102">
        <v>45528</v>
      </c>
      <c r="I5063" s="102" t="s">
        <v>4693</v>
      </c>
      <c r="J5063" s="102" t="s">
        <v>1</v>
      </c>
      <c r="K5063" s="102" t="s">
        <v>2</v>
      </c>
      <c r="L5063" s="102" t="s">
        <v>24</v>
      </c>
      <c r="M5063" s="102" t="s">
        <v>1074</v>
      </c>
      <c r="N5063" s="102">
        <v>6</v>
      </c>
      <c r="O5063" s="102" t="s">
        <v>1075</v>
      </c>
    </row>
    <row r="5064" spans="1:15" x14ac:dyDescent="0.25">
      <c r="A5064" s="102" t="s">
        <v>7347</v>
      </c>
      <c r="B5064" s="103" t="s">
        <v>2064</v>
      </c>
      <c r="C5064" s="103" t="s">
        <v>274</v>
      </c>
      <c r="D5064" s="102" t="s">
        <v>570</v>
      </c>
      <c r="E5064" s="102" t="s">
        <v>275</v>
      </c>
      <c r="F5064" s="102" t="s">
        <v>9454</v>
      </c>
      <c r="H5064" s="102">
        <v>45528</v>
      </c>
      <c r="I5064" s="102" t="s">
        <v>4693</v>
      </c>
      <c r="J5064" s="102" t="s">
        <v>1</v>
      </c>
      <c r="K5064" s="102" t="s">
        <v>2</v>
      </c>
      <c r="L5064" s="102" t="s">
        <v>24</v>
      </c>
      <c r="M5064" s="102" t="s">
        <v>1074</v>
      </c>
      <c r="N5064" s="102">
        <v>6</v>
      </c>
      <c r="O5064" s="102" t="s">
        <v>1075</v>
      </c>
    </row>
    <row r="5065" spans="1:15" x14ac:dyDescent="0.25">
      <c r="A5065" s="102" t="s">
        <v>6361</v>
      </c>
      <c r="B5065" s="103" t="s">
        <v>2564</v>
      </c>
      <c r="C5065" s="103" t="s">
        <v>1077</v>
      </c>
      <c r="D5065" s="102" t="s">
        <v>196</v>
      </c>
      <c r="E5065" s="102" t="s">
        <v>275</v>
      </c>
      <c r="F5065" s="102" t="s">
        <v>9455</v>
      </c>
      <c r="H5065" s="102">
        <v>45528</v>
      </c>
      <c r="I5065" s="102" t="s">
        <v>4693</v>
      </c>
      <c r="J5065" s="102" t="s">
        <v>1</v>
      </c>
      <c r="K5065" s="102" t="s">
        <v>2</v>
      </c>
      <c r="L5065" s="102" t="s">
        <v>24</v>
      </c>
      <c r="M5065" s="102" t="s">
        <v>1074</v>
      </c>
      <c r="N5065" s="102">
        <v>6</v>
      </c>
      <c r="O5065" s="102" t="s">
        <v>1075</v>
      </c>
    </row>
    <row r="5066" spans="1:15" x14ac:dyDescent="0.25">
      <c r="A5066" s="102" t="s">
        <v>7349</v>
      </c>
      <c r="B5066" s="103" t="s">
        <v>1122</v>
      </c>
      <c r="C5066" s="103" t="s">
        <v>274</v>
      </c>
      <c r="D5066" s="102" t="s">
        <v>318</v>
      </c>
      <c r="E5066" s="102" t="s">
        <v>275</v>
      </c>
      <c r="F5066" s="102" t="s">
        <v>9456</v>
      </c>
      <c r="H5066" s="102">
        <v>45528</v>
      </c>
      <c r="I5066" s="102" t="s">
        <v>4693</v>
      </c>
      <c r="J5066" s="102" t="s">
        <v>1</v>
      </c>
      <c r="K5066" s="102" t="s">
        <v>2</v>
      </c>
      <c r="L5066" s="102" t="s">
        <v>24</v>
      </c>
      <c r="M5066" s="102" t="s">
        <v>1074</v>
      </c>
      <c r="N5066" s="102">
        <v>6</v>
      </c>
      <c r="O5066" s="102" t="s">
        <v>1075</v>
      </c>
    </row>
    <row r="5067" spans="1:15" x14ac:dyDescent="0.25">
      <c r="A5067" s="102" t="s">
        <v>7353</v>
      </c>
      <c r="B5067" s="103" t="s">
        <v>7354</v>
      </c>
      <c r="C5067" s="103" t="s">
        <v>1118</v>
      </c>
      <c r="D5067" s="102" t="s">
        <v>318</v>
      </c>
      <c r="E5067" s="102" t="s">
        <v>275</v>
      </c>
      <c r="F5067" s="102" t="s">
        <v>9457</v>
      </c>
      <c r="H5067" s="102">
        <v>45528</v>
      </c>
      <c r="I5067" s="102" t="s">
        <v>4693</v>
      </c>
      <c r="J5067" s="102" t="s">
        <v>1</v>
      </c>
      <c r="K5067" s="102" t="s">
        <v>2</v>
      </c>
      <c r="L5067" s="102" t="s">
        <v>24</v>
      </c>
      <c r="M5067" s="102" t="s">
        <v>1074</v>
      </c>
      <c r="N5067" s="102">
        <v>6</v>
      </c>
      <c r="O5067" s="102" t="s">
        <v>1075</v>
      </c>
    </row>
    <row r="5068" spans="1:15" x14ac:dyDescent="0.25">
      <c r="A5068" s="102" t="s">
        <v>1140</v>
      </c>
      <c r="B5068" s="103" t="s">
        <v>1217</v>
      </c>
      <c r="C5068" s="103" t="s">
        <v>1118</v>
      </c>
      <c r="D5068" s="102" t="s">
        <v>318</v>
      </c>
      <c r="E5068" s="102" t="s">
        <v>275</v>
      </c>
      <c r="F5068" s="102" t="s">
        <v>9458</v>
      </c>
      <c r="H5068" s="102">
        <v>45528</v>
      </c>
      <c r="I5068" s="102" t="s">
        <v>4693</v>
      </c>
      <c r="J5068" s="102" t="s">
        <v>1</v>
      </c>
      <c r="K5068" s="102" t="s">
        <v>2</v>
      </c>
      <c r="L5068" s="102" t="s">
        <v>24</v>
      </c>
      <c r="M5068" s="102" t="s">
        <v>1074</v>
      </c>
      <c r="N5068" s="102">
        <v>6</v>
      </c>
      <c r="O5068" s="102" t="s">
        <v>1075</v>
      </c>
    </row>
    <row r="5069" spans="1:15" x14ac:dyDescent="0.25">
      <c r="A5069" s="102" t="s">
        <v>1140</v>
      </c>
      <c r="B5069" s="103" t="s">
        <v>7351</v>
      </c>
      <c r="C5069" s="103" t="s">
        <v>1118</v>
      </c>
      <c r="D5069" s="102" t="s">
        <v>570</v>
      </c>
      <c r="E5069" s="102" t="s">
        <v>275</v>
      </c>
      <c r="F5069" s="102" t="s">
        <v>9459</v>
      </c>
      <c r="H5069" s="102">
        <v>45528</v>
      </c>
      <c r="I5069" s="102" t="s">
        <v>4693</v>
      </c>
      <c r="J5069" s="102" t="s">
        <v>1</v>
      </c>
      <c r="K5069" s="102" t="s">
        <v>2</v>
      </c>
      <c r="L5069" s="102" t="s">
        <v>24</v>
      </c>
      <c r="M5069" s="102" t="s">
        <v>1074</v>
      </c>
      <c r="N5069" s="102">
        <v>6</v>
      </c>
      <c r="O5069" s="102" t="s">
        <v>1075</v>
      </c>
    </row>
    <row r="5070" spans="1:15" x14ac:dyDescent="0.25">
      <c r="A5070" s="102" t="s">
        <v>7357</v>
      </c>
      <c r="B5070" s="103" t="s">
        <v>7358</v>
      </c>
      <c r="C5070" s="103" t="s">
        <v>1118</v>
      </c>
      <c r="D5070" s="102" t="s">
        <v>318</v>
      </c>
      <c r="E5070" s="102" t="s">
        <v>275</v>
      </c>
      <c r="F5070" s="102" t="s">
        <v>9460</v>
      </c>
      <c r="H5070" s="102">
        <v>45528</v>
      </c>
      <c r="I5070" s="102" t="s">
        <v>4693</v>
      </c>
      <c r="J5070" s="102" t="s">
        <v>1</v>
      </c>
      <c r="K5070" s="102" t="s">
        <v>2</v>
      </c>
      <c r="L5070" s="102" t="s">
        <v>24</v>
      </c>
      <c r="M5070" s="102" t="s">
        <v>1074</v>
      </c>
      <c r="N5070" s="102">
        <v>6</v>
      </c>
      <c r="O5070" s="102" t="s">
        <v>1075</v>
      </c>
    </row>
    <row r="5071" spans="1:15" x14ac:dyDescent="0.25">
      <c r="A5071" s="102" t="s">
        <v>7359</v>
      </c>
      <c r="B5071" s="103" t="s">
        <v>7360</v>
      </c>
      <c r="C5071" s="103" t="s">
        <v>1118</v>
      </c>
      <c r="D5071" s="102" t="s">
        <v>570</v>
      </c>
      <c r="E5071" s="102" t="s">
        <v>275</v>
      </c>
      <c r="F5071" s="102" t="s">
        <v>9461</v>
      </c>
      <c r="H5071" s="102">
        <v>45528</v>
      </c>
      <c r="I5071" s="102" t="s">
        <v>4693</v>
      </c>
      <c r="J5071" s="102" t="s">
        <v>1</v>
      </c>
      <c r="K5071" s="102" t="s">
        <v>2</v>
      </c>
      <c r="L5071" s="102" t="s">
        <v>24</v>
      </c>
      <c r="M5071" s="102" t="s">
        <v>1074</v>
      </c>
      <c r="N5071" s="102">
        <v>6</v>
      </c>
      <c r="O5071" s="102" t="s">
        <v>1075</v>
      </c>
    </row>
    <row r="5072" spans="1:15" x14ac:dyDescent="0.25">
      <c r="A5072" s="102" t="s">
        <v>7362</v>
      </c>
      <c r="B5072" s="103" t="s">
        <v>7363</v>
      </c>
      <c r="C5072" s="103" t="s">
        <v>1118</v>
      </c>
      <c r="D5072" s="102" t="s">
        <v>570</v>
      </c>
      <c r="E5072" s="102" t="s">
        <v>275</v>
      </c>
      <c r="F5072" s="102" t="s">
        <v>9462</v>
      </c>
      <c r="H5072" s="102">
        <v>45528</v>
      </c>
      <c r="I5072" s="102" t="s">
        <v>4693</v>
      </c>
      <c r="J5072" s="102" t="s">
        <v>1</v>
      </c>
      <c r="K5072" s="102" t="s">
        <v>2</v>
      </c>
      <c r="L5072" s="102" t="s">
        <v>24</v>
      </c>
      <c r="M5072" s="102" t="s">
        <v>1074</v>
      </c>
      <c r="N5072" s="102">
        <v>6</v>
      </c>
      <c r="O5072" s="102" t="s">
        <v>1075</v>
      </c>
    </row>
    <row r="5073" spans="1:15" x14ac:dyDescent="0.25">
      <c r="A5073" s="102" t="s">
        <v>7365</v>
      </c>
      <c r="B5073" s="103" t="s">
        <v>7366</v>
      </c>
      <c r="C5073" s="103" t="s">
        <v>274</v>
      </c>
      <c r="D5073" s="102" t="s">
        <v>318</v>
      </c>
      <c r="E5073" s="102" t="s">
        <v>275</v>
      </c>
      <c r="F5073" s="102" t="s">
        <v>9463</v>
      </c>
      <c r="H5073" s="102">
        <v>45528</v>
      </c>
      <c r="I5073" s="102" t="s">
        <v>4693</v>
      </c>
      <c r="J5073" s="102" t="s">
        <v>1</v>
      </c>
      <c r="K5073" s="102" t="s">
        <v>2</v>
      </c>
      <c r="L5073" s="102" t="s">
        <v>24</v>
      </c>
      <c r="M5073" s="102" t="s">
        <v>1074</v>
      </c>
      <c r="N5073" s="102">
        <v>6</v>
      </c>
      <c r="O5073" s="102" t="s">
        <v>1075</v>
      </c>
    </row>
    <row r="5074" spans="1:15" x14ac:dyDescent="0.25">
      <c r="A5074" s="102" t="s">
        <v>7368</v>
      </c>
      <c r="B5074" s="103" t="s">
        <v>7369</v>
      </c>
      <c r="C5074" s="103" t="s">
        <v>274</v>
      </c>
      <c r="D5074" s="102" t="s">
        <v>318</v>
      </c>
      <c r="E5074" s="102" t="s">
        <v>275</v>
      </c>
      <c r="F5074" s="102" t="s">
        <v>9464</v>
      </c>
      <c r="H5074" s="102">
        <v>45528</v>
      </c>
      <c r="I5074" s="102" t="s">
        <v>4693</v>
      </c>
      <c r="J5074" s="102" t="s">
        <v>1</v>
      </c>
      <c r="K5074" s="102" t="s">
        <v>2</v>
      </c>
      <c r="L5074" s="102" t="s">
        <v>24</v>
      </c>
      <c r="M5074" s="102" t="s">
        <v>1074</v>
      </c>
      <c r="N5074" s="102">
        <v>6</v>
      </c>
      <c r="O5074" s="102" t="s">
        <v>1075</v>
      </c>
    </row>
    <row r="5075" spans="1:15" x14ac:dyDescent="0.25">
      <c r="A5075" s="102" t="s">
        <v>7368</v>
      </c>
      <c r="B5075" s="103" t="s">
        <v>7371</v>
      </c>
      <c r="C5075" s="103" t="s">
        <v>1118</v>
      </c>
      <c r="D5075" s="102" t="s">
        <v>318</v>
      </c>
      <c r="E5075" s="102" t="s">
        <v>275</v>
      </c>
      <c r="F5075" s="102" t="s">
        <v>9465</v>
      </c>
      <c r="H5075" s="102">
        <v>45528</v>
      </c>
      <c r="I5075" s="102" t="s">
        <v>4693</v>
      </c>
      <c r="J5075" s="102" t="s">
        <v>1</v>
      </c>
      <c r="K5075" s="102" t="s">
        <v>2</v>
      </c>
      <c r="L5075" s="102" t="s">
        <v>24</v>
      </c>
      <c r="M5075" s="102" t="s">
        <v>1074</v>
      </c>
      <c r="N5075" s="102">
        <v>6</v>
      </c>
      <c r="O5075" s="102" t="s">
        <v>1075</v>
      </c>
    </row>
    <row r="5076" spans="1:15" x14ac:dyDescent="0.25">
      <c r="A5076" s="102" t="s">
        <v>2089</v>
      </c>
      <c r="B5076" s="103" t="s">
        <v>2224</v>
      </c>
      <c r="C5076" s="103" t="s">
        <v>274</v>
      </c>
      <c r="D5076" s="102" t="s">
        <v>318</v>
      </c>
      <c r="E5076" s="102" t="s">
        <v>275</v>
      </c>
      <c r="F5076" s="102" t="s">
        <v>9466</v>
      </c>
      <c r="H5076" s="102">
        <v>45528</v>
      </c>
      <c r="I5076" s="102" t="s">
        <v>4693</v>
      </c>
      <c r="J5076" s="102" t="s">
        <v>1</v>
      </c>
      <c r="K5076" s="102" t="s">
        <v>2</v>
      </c>
      <c r="L5076" s="102" t="s">
        <v>24</v>
      </c>
      <c r="M5076" s="102" t="s">
        <v>1074</v>
      </c>
      <c r="N5076" s="102">
        <v>6</v>
      </c>
      <c r="O5076" s="102" t="s">
        <v>1075</v>
      </c>
    </row>
    <row r="5077" spans="1:15" x14ac:dyDescent="0.25">
      <c r="A5077" s="102" t="s">
        <v>2089</v>
      </c>
      <c r="B5077" s="103" t="s">
        <v>1132</v>
      </c>
      <c r="C5077" s="103" t="s">
        <v>274</v>
      </c>
      <c r="D5077" s="102" t="s">
        <v>318</v>
      </c>
      <c r="E5077" s="102" t="s">
        <v>275</v>
      </c>
      <c r="F5077" s="102" t="s">
        <v>9467</v>
      </c>
      <c r="H5077" s="102">
        <v>45528</v>
      </c>
      <c r="I5077" s="102" t="s">
        <v>4693</v>
      </c>
      <c r="J5077" s="102" t="s">
        <v>1</v>
      </c>
      <c r="K5077" s="102" t="s">
        <v>2</v>
      </c>
      <c r="L5077" s="102" t="s">
        <v>24</v>
      </c>
      <c r="M5077" s="102" t="s">
        <v>1074</v>
      </c>
      <c r="N5077" s="102">
        <v>6</v>
      </c>
      <c r="O5077" s="102" t="s">
        <v>1075</v>
      </c>
    </row>
    <row r="5078" spans="1:15" x14ac:dyDescent="0.25">
      <c r="A5078" s="102" t="s">
        <v>7375</v>
      </c>
      <c r="B5078" s="103" t="s">
        <v>7376</v>
      </c>
      <c r="C5078" s="103" t="s">
        <v>274</v>
      </c>
      <c r="D5078" s="102" t="s">
        <v>318</v>
      </c>
      <c r="E5078" s="102" t="s">
        <v>275</v>
      </c>
      <c r="F5078" s="102" t="s">
        <v>9468</v>
      </c>
      <c r="H5078" s="102">
        <v>45528</v>
      </c>
      <c r="I5078" s="102" t="s">
        <v>4693</v>
      </c>
      <c r="J5078" s="102" t="s">
        <v>1</v>
      </c>
      <c r="K5078" s="102" t="s">
        <v>2</v>
      </c>
      <c r="L5078" s="102" t="s">
        <v>24</v>
      </c>
      <c r="M5078" s="102" t="s">
        <v>1074</v>
      </c>
      <c r="N5078" s="102">
        <v>6</v>
      </c>
      <c r="O5078" s="102" t="s">
        <v>1075</v>
      </c>
    </row>
    <row r="5079" spans="1:15" x14ac:dyDescent="0.25">
      <c r="A5079" s="102" t="s">
        <v>3537</v>
      </c>
      <c r="B5079" s="103" t="s">
        <v>3525</v>
      </c>
      <c r="C5079" s="103" t="s">
        <v>1225</v>
      </c>
      <c r="D5079" s="102" t="s">
        <v>196</v>
      </c>
      <c r="E5079" s="102" t="s">
        <v>276</v>
      </c>
      <c r="H5079" s="102">
        <v>45528</v>
      </c>
      <c r="I5079" s="102" t="s">
        <v>4693</v>
      </c>
      <c r="J5079" s="102" t="s">
        <v>1</v>
      </c>
      <c r="K5079" s="102" t="s">
        <v>2</v>
      </c>
      <c r="L5079" s="102" t="s">
        <v>24</v>
      </c>
      <c r="M5079" s="102" t="s">
        <v>1074</v>
      </c>
      <c r="N5079" s="102">
        <v>6</v>
      </c>
      <c r="O5079" s="102" t="s">
        <v>1075</v>
      </c>
    </row>
    <row r="5080" spans="1:15" x14ac:dyDescent="0.25">
      <c r="A5080" s="102" t="s">
        <v>3913</v>
      </c>
      <c r="B5080" s="103" t="s">
        <v>1078</v>
      </c>
      <c r="C5080" s="103" t="s">
        <v>274</v>
      </c>
      <c r="D5080" s="102" t="s">
        <v>303</v>
      </c>
      <c r="E5080" s="102" t="s">
        <v>275</v>
      </c>
      <c r="F5080" s="102" t="s">
        <v>9469</v>
      </c>
      <c r="H5080" s="102">
        <v>45528</v>
      </c>
      <c r="I5080" s="102" t="s">
        <v>4693</v>
      </c>
      <c r="J5080" s="102" t="s">
        <v>1</v>
      </c>
      <c r="K5080" s="102" t="s">
        <v>2</v>
      </c>
      <c r="L5080" s="102" t="s">
        <v>24</v>
      </c>
      <c r="M5080" s="102" t="s">
        <v>1074</v>
      </c>
      <c r="N5080" s="102">
        <v>6</v>
      </c>
      <c r="O5080" s="102" t="s">
        <v>1075</v>
      </c>
    </row>
    <row r="5081" spans="1:15" x14ac:dyDescent="0.25">
      <c r="A5081" s="102" t="s">
        <v>7379</v>
      </c>
      <c r="B5081" s="103" t="s">
        <v>7380</v>
      </c>
      <c r="C5081" s="103" t="s">
        <v>274</v>
      </c>
      <c r="D5081" s="102" t="s">
        <v>318</v>
      </c>
      <c r="E5081" s="102" t="s">
        <v>275</v>
      </c>
      <c r="F5081" s="102" t="s">
        <v>9470</v>
      </c>
      <c r="H5081" s="102">
        <v>45528</v>
      </c>
      <c r="I5081" s="102" t="s">
        <v>4693</v>
      </c>
      <c r="J5081" s="102" t="s">
        <v>1</v>
      </c>
      <c r="K5081" s="102" t="s">
        <v>2</v>
      </c>
      <c r="L5081" s="102" t="s">
        <v>24</v>
      </c>
      <c r="M5081" s="102" t="s">
        <v>1074</v>
      </c>
      <c r="N5081" s="102">
        <v>6</v>
      </c>
      <c r="O5081" s="102" t="s">
        <v>1075</v>
      </c>
    </row>
    <row r="5082" spans="1:15" x14ac:dyDescent="0.25">
      <c r="A5082" s="102" t="s">
        <v>7379</v>
      </c>
      <c r="B5082" s="103" t="s">
        <v>7382</v>
      </c>
      <c r="C5082" s="103" t="s">
        <v>274</v>
      </c>
      <c r="D5082" s="102" t="s">
        <v>318</v>
      </c>
      <c r="E5082" s="102" t="s">
        <v>275</v>
      </c>
      <c r="F5082" s="102" t="s">
        <v>9471</v>
      </c>
      <c r="H5082" s="102">
        <v>45528</v>
      </c>
      <c r="I5082" s="102" t="s">
        <v>4693</v>
      </c>
      <c r="J5082" s="102" t="s">
        <v>1</v>
      </c>
      <c r="K5082" s="102" t="s">
        <v>2</v>
      </c>
      <c r="L5082" s="102" t="s">
        <v>24</v>
      </c>
      <c r="M5082" s="102" t="s">
        <v>1074</v>
      </c>
      <c r="N5082" s="102">
        <v>6</v>
      </c>
      <c r="O5082" s="102" t="s">
        <v>1075</v>
      </c>
    </row>
    <row r="5083" spans="1:15" x14ac:dyDescent="0.25">
      <c r="A5083" s="102" t="s">
        <v>7384</v>
      </c>
      <c r="B5083" s="103" t="s">
        <v>7385</v>
      </c>
      <c r="C5083" s="103" t="s">
        <v>1118</v>
      </c>
      <c r="D5083" s="102" t="s">
        <v>318</v>
      </c>
      <c r="E5083" s="102" t="s">
        <v>275</v>
      </c>
      <c r="F5083" s="102" t="s">
        <v>1180</v>
      </c>
      <c r="H5083" s="102">
        <v>45528</v>
      </c>
      <c r="I5083" s="102" t="s">
        <v>4693</v>
      </c>
      <c r="J5083" s="102" t="s">
        <v>1</v>
      </c>
      <c r="K5083" s="102" t="s">
        <v>2</v>
      </c>
      <c r="L5083" s="102" t="s">
        <v>24</v>
      </c>
      <c r="M5083" s="102" t="s">
        <v>1074</v>
      </c>
      <c r="N5083" s="102">
        <v>6</v>
      </c>
      <c r="O5083" s="102" t="s">
        <v>1075</v>
      </c>
    </row>
    <row r="5084" spans="1:15" x14ac:dyDescent="0.25">
      <c r="A5084" s="102" t="s">
        <v>7386</v>
      </c>
      <c r="B5084" s="103" t="s">
        <v>6368</v>
      </c>
      <c r="C5084" s="103" t="s">
        <v>277</v>
      </c>
      <c r="D5084" s="102" t="s">
        <v>303</v>
      </c>
      <c r="E5084" s="102" t="s">
        <v>275</v>
      </c>
      <c r="F5084" s="102" t="s">
        <v>9472</v>
      </c>
      <c r="H5084" s="102">
        <v>45528</v>
      </c>
      <c r="I5084" s="102" t="s">
        <v>4693</v>
      </c>
      <c r="J5084" s="102" t="s">
        <v>1</v>
      </c>
      <c r="K5084" s="102" t="s">
        <v>2</v>
      </c>
      <c r="L5084" s="102" t="s">
        <v>24</v>
      </c>
      <c r="M5084" s="102" t="s">
        <v>1074</v>
      </c>
      <c r="N5084" s="102">
        <v>6</v>
      </c>
      <c r="O5084" s="102" t="s">
        <v>1075</v>
      </c>
    </row>
    <row r="5085" spans="1:15" x14ac:dyDescent="0.25">
      <c r="A5085" s="102" t="s">
        <v>7388</v>
      </c>
      <c r="B5085" s="103" t="s">
        <v>5048</v>
      </c>
      <c r="C5085" s="103" t="s">
        <v>274</v>
      </c>
      <c r="D5085" s="102" t="s">
        <v>318</v>
      </c>
      <c r="E5085" s="102" t="s">
        <v>275</v>
      </c>
      <c r="F5085" s="102" t="s">
        <v>9473</v>
      </c>
      <c r="H5085" s="102">
        <v>45528</v>
      </c>
      <c r="I5085" s="102" t="s">
        <v>4693</v>
      </c>
      <c r="J5085" s="102" t="s">
        <v>1</v>
      </c>
      <c r="K5085" s="102" t="s">
        <v>2</v>
      </c>
      <c r="L5085" s="102" t="s">
        <v>24</v>
      </c>
      <c r="M5085" s="102" t="s">
        <v>1074</v>
      </c>
      <c r="N5085" s="102">
        <v>6</v>
      </c>
      <c r="O5085" s="102" t="s">
        <v>1075</v>
      </c>
    </row>
    <row r="5086" spans="1:15" x14ac:dyDescent="0.25">
      <c r="A5086" s="102" t="s">
        <v>7390</v>
      </c>
      <c r="B5086" s="103" t="s">
        <v>3044</v>
      </c>
      <c r="C5086" s="103" t="s">
        <v>274</v>
      </c>
      <c r="D5086" s="102" t="s">
        <v>318</v>
      </c>
      <c r="E5086" s="102" t="s">
        <v>275</v>
      </c>
      <c r="F5086" s="102" t="s">
        <v>9474</v>
      </c>
      <c r="H5086" s="102">
        <v>45528</v>
      </c>
      <c r="I5086" s="102" t="s">
        <v>4693</v>
      </c>
      <c r="J5086" s="102" t="s">
        <v>1</v>
      </c>
      <c r="K5086" s="102" t="s">
        <v>2</v>
      </c>
      <c r="L5086" s="102" t="s">
        <v>24</v>
      </c>
      <c r="M5086" s="102" t="s">
        <v>1074</v>
      </c>
      <c r="N5086" s="102">
        <v>6</v>
      </c>
      <c r="O5086" s="102" t="s">
        <v>1075</v>
      </c>
    </row>
    <row r="5087" spans="1:15" x14ac:dyDescent="0.25">
      <c r="A5087" s="102" t="s">
        <v>2091</v>
      </c>
      <c r="B5087" s="103" t="s">
        <v>3158</v>
      </c>
      <c r="C5087" s="103" t="s">
        <v>1081</v>
      </c>
      <c r="D5087" s="102" t="s">
        <v>196</v>
      </c>
      <c r="E5087" s="102" t="s">
        <v>275</v>
      </c>
      <c r="F5087" s="102" t="s">
        <v>9475</v>
      </c>
      <c r="H5087" s="102">
        <v>45528</v>
      </c>
      <c r="I5087" s="102" t="s">
        <v>4693</v>
      </c>
      <c r="J5087" s="102" t="s">
        <v>1</v>
      </c>
      <c r="K5087" s="102" t="s">
        <v>2</v>
      </c>
      <c r="L5087" s="102" t="s">
        <v>24</v>
      </c>
      <c r="M5087" s="102" t="s">
        <v>1082</v>
      </c>
      <c r="N5087" s="102">
        <v>6</v>
      </c>
      <c r="O5087" s="102" t="s">
        <v>1075</v>
      </c>
    </row>
    <row r="5088" spans="1:15" x14ac:dyDescent="0.25">
      <c r="A5088" s="102" t="s">
        <v>2996</v>
      </c>
      <c r="B5088" s="103" t="s">
        <v>7392</v>
      </c>
      <c r="C5088" s="103" t="s">
        <v>1118</v>
      </c>
      <c r="D5088" s="102" t="s">
        <v>570</v>
      </c>
      <c r="E5088" s="102" t="s">
        <v>275</v>
      </c>
      <c r="F5088" s="102" t="s">
        <v>9476</v>
      </c>
      <c r="H5088" s="102">
        <v>45528</v>
      </c>
      <c r="I5088" s="102" t="s">
        <v>4693</v>
      </c>
      <c r="J5088" s="102" t="s">
        <v>1</v>
      </c>
      <c r="K5088" s="102" t="s">
        <v>2</v>
      </c>
      <c r="L5088" s="102" t="s">
        <v>24</v>
      </c>
      <c r="M5088" s="102" t="s">
        <v>1074</v>
      </c>
      <c r="N5088" s="102">
        <v>6</v>
      </c>
      <c r="O5088" s="102" t="s">
        <v>1075</v>
      </c>
    </row>
    <row r="5089" spans="1:15" x14ac:dyDescent="0.25">
      <c r="A5089" s="102" t="s">
        <v>7394</v>
      </c>
      <c r="B5089" s="103" t="s">
        <v>7395</v>
      </c>
      <c r="C5089" s="103" t="s">
        <v>1118</v>
      </c>
      <c r="D5089" s="102" t="s">
        <v>318</v>
      </c>
      <c r="E5089" s="102" t="s">
        <v>275</v>
      </c>
      <c r="F5089" s="102" t="s">
        <v>9477</v>
      </c>
      <c r="H5089" s="102">
        <v>45528</v>
      </c>
      <c r="I5089" s="102" t="s">
        <v>4693</v>
      </c>
      <c r="J5089" s="102" t="s">
        <v>1</v>
      </c>
      <c r="K5089" s="102" t="s">
        <v>2</v>
      </c>
      <c r="L5089" s="102" t="s">
        <v>24</v>
      </c>
      <c r="M5089" s="102" t="s">
        <v>1074</v>
      </c>
      <c r="N5089" s="102">
        <v>6</v>
      </c>
      <c r="O5089" s="102" t="s">
        <v>1075</v>
      </c>
    </row>
    <row r="5090" spans="1:15" x14ac:dyDescent="0.25">
      <c r="A5090" s="102" t="s">
        <v>7397</v>
      </c>
      <c r="B5090" s="103" t="s">
        <v>1368</v>
      </c>
      <c r="C5090" s="103" t="s">
        <v>1118</v>
      </c>
      <c r="D5090" s="102" t="s">
        <v>570</v>
      </c>
      <c r="E5090" s="102" t="s">
        <v>275</v>
      </c>
      <c r="F5090" s="102" t="s">
        <v>9478</v>
      </c>
      <c r="H5090" s="102">
        <v>45528</v>
      </c>
      <c r="I5090" s="102" t="s">
        <v>4693</v>
      </c>
      <c r="J5090" s="102" t="s">
        <v>1</v>
      </c>
      <c r="K5090" s="102" t="s">
        <v>2</v>
      </c>
      <c r="L5090" s="102" t="s">
        <v>24</v>
      </c>
      <c r="M5090" s="102" t="s">
        <v>1074</v>
      </c>
      <c r="N5090" s="102">
        <v>6</v>
      </c>
      <c r="O5090" s="102" t="s">
        <v>1075</v>
      </c>
    </row>
    <row r="5091" spans="1:15" x14ac:dyDescent="0.25">
      <c r="A5091" s="102" t="s">
        <v>2096</v>
      </c>
      <c r="B5091" s="103" t="s">
        <v>7399</v>
      </c>
      <c r="C5091" s="103" t="s">
        <v>1118</v>
      </c>
      <c r="D5091" s="102" t="s">
        <v>570</v>
      </c>
      <c r="E5091" s="102" t="s">
        <v>275</v>
      </c>
      <c r="F5091" s="102" t="s">
        <v>9479</v>
      </c>
      <c r="H5091" s="102">
        <v>45528</v>
      </c>
      <c r="I5091" s="102" t="s">
        <v>4693</v>
      </c>
      <c r="J5091" s="102" t="s">
        <v>1</v>
      </c>
      <c r="K5091" s="102" t="s">
        <v>2</v>
      </c>
      <c r="L5091" s="102" t="s">
        <v>24</v>
      </c>
      <c r="M5091" s="102" t="s">
        <v>1074</v>
      </c>
      <c r="N5091" s="102">
        <v>6</v>
      </c>
      <c r="O5091" s="102" t="s">
        <v>1075</v>
      </c>
    </row>
    <row r="5092" spans="1:15" x14ac:dyDescent="0.25">
      <c r="A5092" s="102" t="s">
        <v>1532</v>
      </c>
      <c r="B5092" s="103" t="s">
        <v>7401</v>
      </c>
      <c r="C5092" s="103" t="s">
        <v>1118</v>
      </c>
      <c r="D5092" s="102" t="s">
        <v>570</v>
      </c>
      <c r="E5092" s="102" t="s">
        <v>275</v>
      </c>
      <c r="F5092" s="102" t="s">
        <v>9480</v>
      </c>
      <c r="H5092" s="102">
        <v>45528</v>
      </c>
      <c r="I5092" s="102" t="s">
        <v>4693</v>
      </c>
      <c r="J5092" s="102" t="s">
        <v>1</v>
      </c>
      <c r="K5092" s="102" t="s">
        <v>2</v>
      </c>
      <c r="L5092" s="102" t="s">
        <v>24</v>
      </c>
      <c r="M5092" s="102" t="s">
        <v>1074</v>
      </c>
      <c r="N5092" s="102">
        <v>6</v>
      </c>
      <c r="O5092" s="102" t="s">
        <v>1075</v>
      </c>
    </row>
    <row r="5093" spans="1:15" x14ac:dyDescent="0.25">
      <c r="A5093" s="102" t="s">
        <v>7403</v>
      </c>
      <c r="B5093" s="103" t="s">
        <v>5072</v>
      </c>
      <c r="C5093" s="103" t="s">
        <v>274</v>
      </c>
      <c r="D5093" s="102" t="s">
        <v>570</v>
      </c>
      <c r="E5093" s="102" t="s">
        <v>275</v>
      </c>
      <c r="F5093" s="102" t="s">
        <v>9481</v>
      </c>
      <c r="H5093" s="102">
        <v>45528</v>
      </c>
      <c r="I5093" s="102" t="s">
        <v>4693</v>
      </c>
      <c r="J5093" s="102" t="s">
        <v>1</v>
      </c>
      <c r="K5093" s="102" t="s">
        <v>2</v>
      </c>
      <c r="L5093" s="102" t="s">
        <v>24</v>
      </c>
      <c r="M5093" s="102" t="s">
        <v>1074</v>
      </c>
      <c r="N5093" s="102">
        <v>6</v>
      </c>
      <c r="O5093" s="102" t="s">
        <v>1075</v>
      </c>
    </row>
    <row r="5094" spans="1:15" x14ac:dyDescent="0.25">
      <c r="A5094" s="102" t="s">
        <v>7403</v>
      </c>
      <c r="B5094" s="103" t="s">
        <v>7405</v>
      </c>
      <c r="C5094" s="103" t="s">
        <v>274</v>
      </c>
      <c r="D5094" s="102" t="s">
        <v>570</v>
      </c>
      <c r="E5094" s="102" t="s">
        <v>275</v>
      </c>
      <c r="F5094" s="102" t="s">
        <v>9482</v>
      </c>
      <c r="H5094" s="102">
        <v>45528</v>
      </c>
      <c r="I5094" s="102" t="s">
        <v>4693</v>
      </c>
      <c r="J5094" s="102" t="s">
        <v>1</v>
      </c>
      <c r="K5094" s="102" t="s">
        <v>2</v>
      </c>
      <c r="L5094" s="102" t="s">
        <v>24</v>
      </c>
      <c r="M5094" s="102" t="s">
        <v>1074</v>
      </c>
      <c r="N5094" s="102">
        <v>6</v>
      </c>
      <c r="O5094" s="102" t="s">
        <v>1075</v>
      </c>
    </row>
    <row r="5095" spans="1:15" x14ac:dyDescent="0.25">
      <c r="A5095" s="102" t="s">
        <v>7403</v>
      </c>
      <c r="B5095" s="103" t="s">
        <v>6945</v>
      </c>
      <c r="C5095" s="103" t="s">
        <v>274</v>
      </c>
      <c r="D5095" s="102" t="s">
        <v>570</v>
      </c>
      <c r="E5095" s="102" t="s">
        <v>276</v>
      </c>
      <c r="H5095" s="102">
        <v>45528</v>
      </c>
      <c r="I5095" s="102" t="s">
        <v>4693</v>
      </c>
      <c r="J5095" s="102" t="s">
        <v>1</v>
      </c>
      <c r="K5095" s="102" t="s">
        <v>2</v>
      </c>
      <c r="L5095" s="102" t="s">
        <v>24</v>
      </c>
      <c r="M5095" s="102" t="s">
        <v>1074</v>
      </c>
      <c r="N5095" s="102">
        <v>6</v>
      </c>
      <c r="O5095" s="102" t="s">
        <v>1075</v>
      </c>
    </row>
    <row r="5096" spans="1:15" x14ac:dyDescent="0.25">
      <c r="A5096" s="102" t="s">
        <v>7408</v>
      </c>
      <c r="B5096" s="103" t="s">
        <v>2649</v>
      </c>
      <c r="C5096" s="103" t="s">
        <v>274</v>
      </c>
      <c r="D5096" s="102" t="s">
        <v>570</v>
      </c>
      <c r="E5096" s="102" t="s">
        <v>275</v>
      </c>
      <c r="F5096" s="102" t="s">
        <v>9483</v>
      </c>
      <c r="H5096" s="102">
        <v>45528</v>
      </c>
      <c r="I5096" s="102" t="s">
        <v>4693</v>
      </c>
      <c r="J5096" s="102" t="s">
        <v>1</v>
      </c>
      <c r="K5096" s="102" t="s">
        <v>2</v>
      </c>
      <c r="L5096" s="102" t="s">
        <v>24</v>
      </c>
      <c r="M5096" s="102" t="s">
        <v>1074</v>
      </c>
      <c r="N5096" s="102">
        <v>6</v>
      </c>
      <c r="O5096" s="102" t="s">
        <v>1075</v>
      </c>
    </row>
    <row r="5097" spans="1:15" x14ac:dyDescent="0.25">
      <c r="A5097" s="102" t="s">
        <v>7410</v>
      </c>
      <c r="B5097" s="103" t="s">
        <v>7411</v>
      </c>
      <c r="C5097" s="103" t="s">
        <v>1118</v>
      </c>
      <c r="D5097" s="102" t="s">
        <v>318</v>
      </c>
      <c r="E5097" s="102" t="s">
        <v>275</v>
      </c>
      <c r="F5097" s="102" t="s">
        <v>9484</v>
      </c>
      <c r="H5097" s="102">
        <v>45528</v>
      </c>
      <c r="I5097" s="102" t="s">
        <v>4693</v>
      </c>
      <c r="J5097" s="102" t="s">
        <v>1</v>
      </c>
      <c r="K5097" s="102" t="s">
        <v>2</v>
      </c>
      <c r="L5097" s="102" t="s">
        <v>24</v>
      </c>
      <c r="M5097" s="102" t="s">
        <v>1074</v>
      </c>
      <c r="N5097" s="102">
        <v>6</v>
      </c>
      <c r="O5097" s="102" t="s">
        <v>1075</v>
      </c>
    </row>
    <row r="5098" spans="1:15" x14ac:dyDescent="0.25">
      <c r="A5098" s="102" t="s">
        <v>6392</v>
      </c>
      <c r="B5098" s="103" t="s">
        <v>6394</v>
      </c>
      <c r="C5098" s="103" t="s">
        <v>274</v>
      </c>
      <c r="D5098" s="102" t="s">
        <v>303</v>
      </c>
      <c r="E5098" s="102" t="s">
        <v>275</v>
      </c>
      <c r="F5098" s="102" t="s">
        <v>9485</v>
      </c>
      <c r="H5098" s="102">
        <v>45528</v>
      </c>
      <c r="I5098" s="102" t="s">
        <v>4693</v>
      </c>
      <c r="J5098" s="102" t="s">
        <v>1</v>
      </c>
      <c r="K5098" s="102" t="s">
        <v>2</v>
      </c>
      <c r="L5098" s="102" t="s">
        <v>24</v>
      </c>
      <c r="M5098" s="102" t="s">
        <v>1074</v>
      </c>
      <c r="N5098" s="102">
        <v>6</v>
      </c>
      <c r="O5098" s="102" t="s">
        <v>1075</v>
      </c>
    </row>
    <row r="5099" spans="1:15" x14ac:dyDescent="0.25">
      <c r="A5099" s="102" t="s">
        <v>6392</v>
      </c>
      <c r="B5099" s="103" t="s">
        <v>1752</v>
      </c>
      <c r="C5099" s="103" t="s">
        <v>277</v>
      </c>
      <c r="D5099" s="102" t="s">
        <v>303</v>
      </c>
      <c r="E5099" s="102" t="s">
        <v>275</v>
      </c>
      <c r="F5099" s="102" t="s">
        <v>9486</v>
      </c>
      <c r="H5099" s="102">
        <v>45528</v>
      </c>
      <c r="I5099" s="102" t="s">
        <v>4693</v>
      </c>
      <c r="J5099" s="102" t="s">
        <v>1</v>
      </c>
      <c r="K5099" s="102" t="s">
        <v>2</v>
      </c>
      <c r="L5099" s="102" t="s">
        <v>24</v>
      </c>
      <c r="M5099" s="102" t="s">
        <v>1074</v>
      </c>
      <c r="N5099" s="102">
        <v>6</v>
      </c>
      <c r="O5099" s="102" t="s">
        <v>1075</v>
      </c>
    </row>
    <row r="5100" spans="1:15" x14ac:dyDescent="0.25">
      <c r="A5100" s="102" t="s">
        <v>7415</v>
      </c>
      <c r="B5100" s="103" t="s">
        <v>1228</v>
      </c>
      <c r="C5100" s="103" t="s">
        <v>1118</v>
      </c>
      <c r="D5100" s="102" t="s">
        <v>318</v>
      </c>
      <c r="E5100" s="102" t="s">
        <v>275</v>
      </c>
      <c r="F5100" s="102" t="s">
        <v>9487</v>
      </c>
      <c r="H5100" s="102">
        <v>45528</v>
      </c>
      <c r="I5100" s="102" t="s">
        <v>4693</v>
      </c>
      <c r="J5100" s="102" t="s">
        <v>1</v>
      </c>
      <c r="K5100" s="102" t="s">
        <v>2</v>
      </c>
      <c r="L5100" s="102" t="s">
        <v>24</v>
      </c>
      <c r="M5100" s="102" t="s">
        <v>1074</v>
      </c>
      <c r="N5100" s="102">
        <v>6</v>
      </c>
      <c r="O5100" s="102" t="s">
        <v>1075</v>
      </c>
    </row>
    <row r="5101" spans="1:15" x14ac:dyDescent="0.25">
      <c r="A5101" s="102" t="s">
        <v>7417</v>
      </c>
      <c r="B5101" s="103" t="s">
        <v>2976</v>
      </c>
      <c r="C5101" s="103" t="s">
        <v>274</v>
      </c>
      <c r="D5101" s="102" t="s">
        <v>318</v>
      </c>
      <c r="E5101" s="102" t="s">
        <v>275</v>
      </c>
      <c r="F5101" s="102" t="s">
        <v>9488</v>
      </c>
      <c r="H5101" s="102">
        <v>45528</v>
      </c>
      <c r="I5101" s="102" t="s">
        <v>4693</v>
      </c>
      <c r="J5101" s="102" t="s">
        <v>1</v>
      </c>
      <c r="K5101" s="102" t="s">
        <v>2</v>
      </c>
      <c r="L5101" s="102" t="s">
        <v>24</v>
      </c>
      <c r="M5101" s="102" t="s">
        <v>1074</v>
      </c>
      <c r="N5101" s="102">
        <v>6</v>
      </c>
      <c r="O5101" s="102" t="s">
        <v>1075</v>
      </c>
    </row>
    <row r="5102" spans="1:15" x14ac:dyDescent="0.25">
      <c r="A5102" s="102" t="s">
        <v>7417</v>
      </c>
      <c r="B5102" s="103" t="s">
        <v>2050</v>
      </c>
      <c r="C5102" s="103" t="s">
        <v>274</v>
      </c>
      <c r="D5102" s="102" t="s">
        <v>318</v>
      </c>
      <c r="E5102" s="102" t="s">
        <v>275</v>
      </c>
      <c r="F5102" s="102" t="s">
        <v>9489</v>
      </c>
      <c r="H5102" s="102">
        <v>45528</v>
      </c>
      <c r="I5102" s="102" t="s">
        <v>4693</v>
      </c>
      <c r="J5102" s="102" t="s">
        <v>1</v>
      </c>
      <c r="K5102" s="102" t="s">
        <v>2</v>
      </c>
      <c r="L5102" s="102" t="s">
        <v>24</v>
      </c>
      <c r="M5102" s="102" t="s">
        <v>1074</v>
      </c>
      <c r="N5102" s="102">
        <v>6</v>
      </c>
      <c r="O5102" s="102" t="s">
        <v>1075</v>
      </c>
    </row>
    <row r="5103" spans="1:15" x14ac:dyDescent="0.25">
      <c r="A5103" s="102" t="s">
        <v>7417</v>
      </c>
      <c r="B5103" s="103" t="s">
        <v>1762</v>
      </c>
      <c r="C5103" s="103" t="s">
        <v>1118</v>
      </c>
      <c r="D5103" s="102" t="s">
        <v>318</v>
      </c>
      <c r="E5103" s="102" t="s">
        <v>275</v>
      </c>
      <c r="F5103" s="102" t="s">
        <v>9490</v>
      </c>
      <c r="H5103" s="102">
        <v>45528</v>
      </c>
      <c r="I5103" s="102" t="s">
        <v>4693</v>
      </c>
      <c r="J5103" s="102" t="s">
        <v>1</v>
      </c>
      <c r="K5103" s="102" t="s">
        <v>2</v>
      </c>
      <c r="L5103" s="102" t="s">
        <v>24</v>
      </c>
      <c r="M5103" s="102" t="s">
        <v>1074</v>
      </c>
      <c r="N5103" s="102">
        <v>6</v>
      </c>
      <c r="O5103" s="102" t="s">
        <v>1075</v>
      </c>
    </row>
    <row r="5104" spans="1:15" x14ac:dyDescent="0.25">
      <c r="A5104" s="102" t="s">
        <v>7417</v>
      </c>
      <c r="B5104" s="103" t="s">
        <v>5427</v>
      </c>
      <c r="C5104" s="103" t="s">
        <v>274</v>
      </c>
      <c r="D5104" s="102" t="s">
        <v>318</v>
      </c>
      <c r="E5104" s="102" t="s">
        <v>275</v>
      </c>
      <c r="F5104" s="102" t="s">
        <v>9491</v>
      </c>
      <c r="H5104" s="102">
        <v>45528</v>
      </c>
      <c r="I5104" s="102" t="s">
        <v>4693</v>
      </c>
      <c r="J5104" s="102" t="s">
        <v>1</v>
      </c>
      <c r="K5104" s="102" t="s">
        <v>2</v>
      </c>
      <c r="L5104" s="102" t="s">
        <v>24</v>
      </c>
      <c r="M5104" s="102" t="s">
        <v>1074</v>
      </c>
      <c r="N5104" s="102">
        <v>6</v>
      </c>
      <c r="O5104" s="102" t="s">
        <v>1075</v>
      </c>
    </row>
    <row r="5105" spans="1:15" x14ac:dyDescent="0.25">
      <c r="A5105" s="102" t="s">
        <v>4473</v>
      </c>
      <c r="B5105" s="103" t="s">
        <v>3326</v>
      </c>
      <c r="C5105" s="103" t="s">
        <v>274</v>
      </c>
      <c r="D5105" s="102" t="s">
        <v>303</v>
      </c>
      <c r="E5105" s="102" t="s">
        <v>275</v>
      </c>
      <c r="F5105" s="102" t="s">
        <v>9492</v>
      </c>
      <c r="H5105" s="102">
        <v>45528</v>
      </c>
      <c r="I5105" s="102" t="s">
        <v>4693</v>
      </c>
      <c r="J5105" s="102" t="s">
        <v>1</v>
      </c>
      <c r="K5105" s="102" t="s">
        <v>2</v>
      </c>
      <c r="L5105" s="102" t="s">
        <v>24</v>
      </c>
      <c r="M5105" s="102" t="s">
        <v>1074</v>
      </c>
      <c r="N5105" s="102">
        <v>6</v>
      </c>
      <c r="O5105" s="102" t="s">
        <v>1075</v>
      </c>
    </row>
    <row r="5106" spans="1:15" x14ac:dyDescent="0.25">
      <c r="A5106" s="102" t="s">
        <v>9493</v>
      </c>
      <c r="B5106" s="103" t="s">
        <v>9494</v>
      </c>
      <c r="C5106" s="103" t="s">
        <v>1225</v>
      </c>
      <c r="D5106" s="102" t="s">
        <v>196</v>
      </c>
      <c r="E5106" s="102" t="s">
        <v>275</v>
      </c>
      <c r="F5106" s="102" t="s">
        <v>9495</v>
      </c>
      <c r="H5106" s="102">
        <v>45528</v>
      </c>
      <c r="I5106" s="102" t="s">
        <v>4693</v>
      </c>
      <c r="J5106" s="102" t="s">
        <v>1</v>
      </c>
      <c r="K5106" s="102" t="s">
        <v>2</v>
      </c>
      <c r="L5106" s="102" t="s">
        <v>24</v>
      </c>
      <c r="M5106" s="102" t="s">
        <v>1074</v>
      </c>
      <c r="N5106" s="102">
        <v>6</v>
      </c>
      <c r="O5106" s="102" t="s">
        <v>1075</v>
      </c>
    </row>
    <row r="5107" spans="1:15" x14ac:dyDescent="0.25">
      <c r="A5107" s="102" t="s">
        <v>7423</v>
      </c>
      <c r="B5107" s="103" t="s">
        <v>7424</v>
      </c>
      <c r="C5107" s="103" t="s">
        <v>1118</v>
      </c>
      <c r="D5107" s="102" t="s">
        <v>318</v>
      </c>
      <c r="E5107" s="102" t="s">
        <v>275</v>
      </c>
      <c r="F5107" s="102" t="s">
        <v>9496</v>
      </c>
      <c r="H5107" s="102">
        <v>45528</v>
      </c>
      <c r="I5107" s="102" t="s">
        <v>4693</v>
      </c>
      <c r="J5107" s="102" t="s">
        <v>1</v>
      </c>
      <c r="K5107" s="102" t="s">
        <v>2</v>
      </c>
      <c r="L5107" s="102" t="s">
        <v>24</v>
      </c>
      <c r="M5107" s="102" t="s">
        <v>1074</v>
      </c>
      <c r="N5107" s="102">
        <v>6</v>
      </c>
      <c r="O5107" s="102" t="s">
        <v>1075</v>
      </c>
    </row>
    <row r="5108" spans="1:15" x14ac:dyDescent="0.25">
      <c r="A5108" s="102" t="s">
        <v>1188</v>
      </c>
      <c r="B5108" s="103" t="s">
        <v>1124</v>
      </c>
      <c r="C5108" s="103" t="s">
        <v>274</v>
      </c>
      <c r="D5108" s="102" t="s">
        <v>303</v>
      </c>
      <c r="E5108" s="102" t="s">
        <v>275</v>
      </c>
      <c r="F5108" s="102" t="s">
        <v>9497</v>
      </c>
      <c r="H5108" s="102">
        <v>45528</v>
      </c>
      <c r="I5108" s="102" t="s">
        <v>4693</v>
      </c>
      <c r="J5108" s="102" t="s">
        <v>1</v>
      </c>
      <c r="K5108" s="102" t="s">
        <v>2</v>
      </c>
      <c r="L5108" s="102" t="s">
        <v>24</v>
      </c>
      <c r="M5108" s="102" t="s">
        <v>1074</v>
      </c>
      <c r="N5108" s="102">
        <v>6</v>
      </c>
      <c r="O5108" s="102" t="s">
        <v>1075</v>
      </c>
    </row>
    <row r="5109" spans="1:15" x14ac:dyDescent="0.25">
      <c r="A5109" s="102" t="s">
        <v>7427</v>
      </c>
      <c r="B5109" s="103" t="s">
        <v>1764</v>
      </c>
      <c r="C5109" s="103" t="s">
        <v>274</v>
      </c>
      <c r="D5109" s="102" t="s">
        <v>303</v>
      </c>
      <c r="E5109" s="102" t="s">
        <v>275</v>
      </c>
      <c r="F5109" s="102" t="s">
        <v>9498</v>
      </c>
      <c r="H5109" s="102">
        <v>45528</v>
      </c>
      <c r="I5109" s="102" t="s">
        <v>4693</v>
      </c>
      <c r="J5109" s="102" t="s">
        <v>1</v>
      </c>
      <c r="K5109" s="102" t="s">
        <v>2</v>
      </c>
      <c r="L5109" s="102" t="s">
        <v>24</v>
      </c>
      <c r="M5109" s="102" t="s">
        <v>1074</v>
      </c>
      <c r="N5109" s="102">
        <v>6</v>
      </c>
      <c r="O5109" s="102" t="s">
        <v>1075</v>
      </c>
    </row>
    <row r="5110" spans="1:15" x14ac:dyDescent="0.25">
      <c r="A5110" s="102" t="s">
        <v>6413</v>
      </c>
      <c r="B5110" s="103" t="s">
        <v>1228</v>
      </c>
      <c r="C5110" s="103" t="s">
        <v>1118</v>
      </c>
      <c r="D5110" s="102" t="s">
        <v>318</v>
      </c>
      <c r="E5110" s="102" t="s">
        <v>275</v>
      </c>
      <c r="F5110" s="102" t="s">
        <v>9499</v>
      </c>
      <c r="H5110" s="102">
        <v>45528</v>
      </c>
      <c r="I5110" s="102" t="s">
        <v>4693</v>
      </c>
      <c r="J5110" s="102" t="s">
        <v>1</v>
      </c>
      <c r="K5110" s="102" t="s">
        <v>2</v>
      </c>
      <c r="L5110" s="102" t="s">
        <v>24</v>
      </c>
      <c r="M5110" s="102" t="s">
        <v>1074</v>
      </c>
      <c r="N5110" s="102">
        <v>6</v>
      </c>
      <c r="O5110" s="102" t="s">
        <v>1075</v>
      </c>
    </row>
    <row r="5111" spans="1:15" x14ac:dyDescent="0.25">
      <c r="A5111" s="102" t="s">
        <v>7430</v>
      </c>
      <c r="B5111" s="103" t="s">
        <v>1430</v>
      </c>
      <c r="C5111" s="103" t="s">
        <v>1118</v>
      </c>
      <c r="D5111" s="102" t="s">
        <v>318</v>
      </c>
      <c r="E5111" s="102" t="s">
        <v>275</v>
      </c>
      <c r="F5111" s="102" t="s">
        <v>9500</v>
      </c>
      <c r="H5111" s="102">
        <v>45528</v>
      </c>
      <c r="I5111" s="102" t="s">
        <v>4693</v>
      </c>
      <c r="J5111" s="102" t="s">
        <v>1</v>
      </c>
      <c r="K5111" s="102" t="s">
        <v>2</v>
      </c>
      <c r="L5111" s="102" t="s">
        <v>24</v>
      </c>
      <c r="M5111" s="102" t="s">
        <v>1074</v>
      </c>
      <c r="N5111" s="102">
        <v>6</v>
      </c>
      <c r="O5111" s="102" t="s">
        <v>1075</v>
      </c>
    </row>
    <row r="5112" spans="1:15" x14ac:dyDescent="0.25">
      <c r="A5112" s="102" t="s">
        <v>7430</v>
      </c>
      <c r="B5112" s="103" t="s">
        <v>1078</v>
      </c>
      <c r="C5112" s="103" t="s">
        <v>274</v>
      </c>
      <c r="D5112" s="102" t="s">
        <v>318</v>
      </c>
      <c r="E5112" s="102" t="s">
        <v>275</v>
      </c>
      <c r="F5112" s="102" t="s">
        <v>9501</v>
      </c>
      <c r="H5112" s="102">
        <v>45528</v>
      </c>
      <c r="I5112" s="102" t="s">
        <v>4693</v>
      </c>
      <c r="J5112" s="102" t="s">
        <v>1</v>
      </c>
      <c r="K5112" s="102" t="s">
        <v>2</v>
      </c>
      <c r="L5112" s="102" t="s">
        <v>24</v>
      </c>
      <c r="M5112" s="102" t="s">
        <v>1074</v>
      </c>
      <c r="N5112" s="102">
        <v>6</v>
      </c>
      <c r="O5112" s="102" t="s">
        <v>1075</v>
      </c>
    </row>
    <row r="5113" spans="1:15" x14ac:dyDescent="0.25">
      <c r="A5113" s="102" t="s">
        <v>7430</v>
      </c>
      <c r="B5113" s="103" t="s">
        <v>7433</v>
      </c>
      <c r="C5113" s="103" t="s">
        <v>274</v>
      </c>
      <c r="D5113" s="102" t="s">
        <v>318</v>
      </c>
      <c r="E5113" s="102" t="s">
        <v>275</v>
      </c>
      <c r="F5113" s="102" t="s">
        <v>9502</v>
      </c>
      <c r="H5113" s="102">
        <v>45528</v>
      </c>
      <c r="I5113" s="102" t="s">
        <v>4693</v>
      </c>
      <c r="J5113" s="102" t="s">
        <v>1</v>
      </c>
      <c r="K5113" s="102" t="s">
        <v>2</v>
      </c>
      <c r="L5113" s="102" t="s">
        <v>24</v>
      </c>
      <c r="M5113" s="102" t="s">
        <v>1074</v>
      </c>
      <c r="N5113" s="102">
        <v>6</v>
      </c>
      <c r="O5113" s="102" t="s">
        <v>1075</v>
      </c>
    </row>
    <row r="5114" spans="1:15" x14ac:dyDescent="0.25">
      <c r="A5114" s="102" t="s">
        <v>7435</v>
      </c>
      <c r="B5114" s="103" t="s">
        <v>7436</v>
      </c>
      <c r="C5114" s="103" t="s">
        <v>274</v>
      </c>
      <c r="D5114" s="102" t="s">
        <v>318</v>
      </c>
      <c r="E5114" s="102" t="s">
        <v>275</v>
      </c>
      <c r="F5114" s="102" t="s">
        <v>9503</v>
      </c>
      <c r="H5114" s="102">
        <v>45528</v>
      </c>
      <c r="I5114" s="102" t="s">
        <v>4693</v>
      </c>
      <c r="J5114" s="102" t="s">
        <v>1</v>
      </c>
      <c r="K5114" s="102" t="s">
        <v>2</v>
      </c>
      <c r="L5114" s="102" t="s">
        <v>24</v>
      </c>
      <c r="M5114" s="102" t="s">
        <v>1074</v>
      </c>
      <c r="N5114" s="102">
        <v>6</v>
      </c>
      <c r="O5114" s="102" t="s">
        <v>1075</v>
      </c>
    </row>
    <row r="5115" spans="1:15" x14ac:dyDescent="0.25">
      <c r="A5115" s="102" t="s">
        <v>7438</v>
      </c>
      <c r="B5115" s="103" t="s">
        <v>7439</v>
      </c>
      <c r="C5115" s="103" t="s">
        <v>274</v>
      </c>
      <c r="D5115" s="102" t="s">
        <v>318</v>
      </c>
      <c r="E5115" s="102" t="s">
        <v>275</v>
      </c>
      <c r="F5115" s="102" t="s">
        <v>9504</v>
      </c>
      <c r="H5115" s="102">
        <v>45528</v>
      </c>
      <c r="I5115" s="102" t="s">
        <v>4693</v>
      </c>
      <c r="J5115" s="102" t="s">
        <v>1</v>
      </c>
      <c r="K5115" s="102" t="s">
        <v>2</v>
      </c>
      <c r="L5115" s="102" t="s">
        <v>24</v>
      </c>
      <c r="M5115" s="102" t="s">
        <v>1074</v>
      </c>
      <c r="N5115" s="102">
        <v>6</v>
      </c>
      <c r="O5115" s="102" t="s">
        <v>1075</v>
      </c>
    </row>
    <row r="5116" spans="1:15" x14ac:dyDescent="0.25">
      <c r="A5116" s="102" t="s">
        <v>5541</v>
      </c>
      <c r="B5116" s="103" t="s">
        <v>2000</v>
      </c>
      <c r="C5116" s="103" t="s">
        <v>1118</v>
      </c>
      <c r="D5116" s="102" t="s">
        <v>318</v>
      </c>
      <c r="E5116" s="102" t="s">
        <v>275</v>
      </c>
      <c r="F5116" s="102" t="s">
        <v>9505</v>
      </c>
      <c r="H5116" s="102">
        <v>45528</v>
      </c>
      <c r="I5116" s="102" t="s">
        <v>4693</v>
      </c>
      <c r="J5116" s="102" t="s">
        <v>1</v>
      </c>
      <c r="K5116" s="102" t="s">
        <v>2</v>
      </c>
      <c r="L5116" s="102" t="s">
        <v>24</v>
      </c>
      <c r="M5116" s="102" t="s">
        <v>1074</v>
      </c>
      <c r="N5116" s="102">
        <v>6</v>
      </c>
      <c r="O5116" s="102" t="s">
        <v>1075</v>
      </c>
    </row>
    <row r="5117" spans="1:15" x14ac:dyDescent="0.25">
      <c r="A5117" s="102" t="s">
        <v>7445</v>
      </c>
      <c r="B5117" s="103" t="s">
        <v>3348</v>
      </c>
      <c r="C5117" s="103" t="s">
        <v>274</v>
      </c>
      <c r="D5117" s="102" t="s">
        <v>303</v>
      </c>
      <c r="E5117" s="102" t="s">
        <v>275</v>
      </c>
      <c r="F5117" s="102" t="s">
        <v>9506</v>
      </c>
      <c r="H5117" s="102">
        <v>45528</v>
      </c>
      <c r="I5117" s="102" t="s">
        <v>4693</v>
      </c>
      <c r="J5117" s="102" t="s">
        <v>1</v>
      </c>
      <c r="K5117" s="102" t="s">
        <v>2</v>
      </c>
      <c r="L5117" s="102" t="s">
        <v>24</v>
      </c>
      <c r="M5117" s="102" t="s">
        <v>1074</v>
      </c>
      <c r="N5117" s="102">
        <v>6</v>
      </c>
      <c r="O5117" s="102" t="s">
        <v>1075</v>
      </c>
    </row>
    <row r="5118" spans="1:15" x14ac:dyDescent="0.25">
      <c r="A5118" s="102" t="s">
        <v>7445</v>
      </c>
      <c r="B5118" s="103" t="s">
        <v>1111</v>
      </c>
      <c r="C5118" s="103" t="s">
        <v>274</v>
      </c>
      <c r="D5118" s="102" t="s">
        <v>303</v>
      </c>
      <c r="E5118" s="102" t="s">
        <v>275</v>
      </c>
      <c r="F5118" s="102" t="s">
        <v>9507</v>
      </c>
      <c r="H5118" s="102">
        <v>45528</v>
      </c>
      <c r="I5118" s="102" t="s">
        <v>4693</v>
      </c>
      <c r="J5118" s="102" t="s">
        <v>1</v>
      </c>
      <c r="K5118" s="102" t="s">
        <v>2</v>
      </c>
      <c r="L5118" s="102" t="s">
        <v>24</v>
      </c>
      <c r="M5118" s="102" t="s">
        <v>1074</v>
      </c>
      <c r="N5118" s="102">
        <v>6</v>
      </c>
      <c r="O5118" s="102" t="s">
        <v>1075</v>
      </c>
    </row>
    <row r="5119" spans="1:15" x14ac:dyDescent="0.25">
      <c r="A5119" s="102" t="s">
        <v>7448</v>
      </c>
      <c r="B5119" s="103" t="s">
        <v>7449</v>
      </c>
      <c r="C5119" s="103" t="s">
        <v>274</v>
      </c>
      <c r="D5119" s="102" t="s">
        <v>318</v>
      </c>
      <c r="E5119" s="102" t="s">
        <v>275</v>
      </c>
      <c r="F5119" s="102" t="s">
        <v>9508</v>
      </c>
      <c r="H5119" s="102">
        <v>45528</v>
      </c>
      <c r="I5119" s="102" t="s">
        <v>4693</v>
      </c>
      <c r="J5119" s="102" t="s">
        <v>1</v>
      </c>
      <c r="K5119" s="102" t="s">
        <v>2</v>
      </c>
      <c r="L5119" s="102" t="s">
        <v>24</v>
      </c>
      <c r="M5119" s="102" t="s">
        <v>1074</v>
      </c>
      <c r="N5119" s="102">
        <v>6</v>
      </c>
      <c r="O5119" s="102" t="s">
        <v>1075</v>
      </c>
    </row>
    <row r="5120" spans="1:15" x14ac:dyDescent="0.25">
      <c r="A5120" s="102" t="s">
        <v>7451</v>
      </c>
      <c r="B5120" s="103" t="s">
        <v>4060</v>
      </c>
      <c r="C5120" s="103" t="s">
        <v>274</v>
      </c>
      <c r="D5120" s="102" t="s">
        <v>570</v>
      </c>
      <c r="E5120" s="102" t="s">
        <v>275</v>
      </c>
      <c r="F5120" s="102" t="s">
        <v>9509</v>
      </c>
      <c r="H5120" s="102">
        <v>45528</v>
      </c>
      <c r="I5120" s="102" t="s">
        <v>4693</v>
      </c>
      <c r="J5120" s="102" t="s">
        <v>1</v>
      </c>
      <c r="K5120" s="102" t="s">
        <v>2</v>
      </c>
      <c r="L5120" s="102" t="s">
        <v>24</v>
      </c>
      <c r="M5120" s="102" t="s">
        <v>1074</v>
      </c>
      <c r="N5120" s="102">
        <v>6</v>
      </c>
      <c r="O5120" s="102" t="s">
        <v>1075</v>
      </c>
    </row>
    <row r="5121" spans="1:15" x14ac:dyDescent="0.25">
      <c r="A5121" s="102" t="s">
        <v>7453</v>
      </c>
      <c r="B5121" s="103" t="s">
        <v>7454</v>
      </c>
      <c r="C5121" s="103" t="s">
        <v>274</v>
      </c>
      <c r="D5121" s="102" t="s">
        <v>318</v>
      </c>
      <c r="E5121" s="102" t="s">
        <v>275</v>
      </c>
      <c r="F5121" s="102" t="s">
        <v>9510</v>
      </c>
      <c r="H5121" s="102">
        <v>45528</v>
      </c>
      <c r="I5121" s="102" t="s">
        <v>4693</v>
      </c>
      <c r="J5121" s="102" t="s">
        <v>1</v>
      </c>
      <c r="K5121" s="102" t="s">
        <v>2</v>
      </c>
      <c r="L5121" s="102" t="s">
        <v>24</v>
      </c>
      <c r="M5121" s="102" t="s">
        <v>1074</v>
      </c>
      <c r="N5121" s="102">
        <v>6</v>
      </c>
      <c r="O5121" s="102" t="s">
        <v>1075</v>
      </c>
    </row>
    <row r="5122" spans="1:15" x14ac:dyDescent="0.25">
      <c r="A5122" s="102" t="s">
        <v>7456</v>
      </c>
      <c r="B5122" s="103" t="s">
        <v>4819</v>
      </c>
      <c r="C5122" s="103" t="s">
        <v>274</v>
      </c>
      <c r="D5122" s="102" t="s">
        <v>570</v>
      </c>
      <c r="E5122" s="102" t="s">
        <v>275</v>
      </c>
      <c r="F5122" s="102" t="s">
        <v>9511</v>
      </c>
      <c r="H5122" s="102">
        <v>45528</v>
      </c>
      <c r="I5122" s="102" t="s">
        <v>4693</v>
      </c>
      <c r="J5122" s="102" t="s">
        <v>1</v>
      </c>
      <c r="K5122" s="102" t="s">
        <v>2</v>
      </c>
      <c r="L5122" s="102" t="s">
        <v>24</v>
      </c>
      <c r="M5122" s="102" t="s">
        <v>1074</v>
      </c>
      <c r="N5122" s="102">
        <v>6</v>
      </c>
      <c r="O5122" s="102" t="s">
        <v>1075</v>
      </c>
    </row>
    <row r="5123" spans="1:15" x14ac:dyDescent="0.25">
      <c r="A5123" s="102" t="s">
        <v>2720</v>
      </c>
      <c r="B5123" s="103" t="s">
        <v>1148</v>
      </c>
      <c r="C5123" s="103" t="s">
        <v>274</v>
      </c>
      <c r="D5123" s="102" t="s">
        <v>570</v>
      </c>
      <c r="E5123" s="102" t="s">
        <v>275</v>
      </c>
      <c r="F5123" s="102" t="s">
        <v>9512</v>
      </c>
      <c r="H5123" s="102">
        <v>45528</v>
      </c>
      <c r="I5123" s="102" t="s">
        <v>4693</v>
      </c>
      <c r="J5123" s="102" t="s">
        <v>1</v>
      </c>
      <c r="K5123" s="102" t="s">
        <v>2</v>
      </c>
      <c r="L5123" s="102" t="s">
        <v>24</v>
      </c>
      <c r="M5123" s="102" t="s">
        <v>1074</v>
      </c>
      <c r="N5123" s="102">
        <v>6</v>
      </c>
      <c r="O5123" s="102" t="s">
        <v>1075</v>
      </c>
    </row>
    <row r="5124" spans="1:15" x14ac:dyDescent="0.25">
      <c r="A5124" s="102" t="s">
        <v>7459</v>
      </c>
      <c r="B5124" s="103" t="s">
        <v>2109</v>
      </c>
      <c r="C5124" s="103" t="s">
        <v>277</v>
      </c>
      <c r="D5124" s="102" t="s">
        <v>303</v>
      </c>
      <c r="E5124" s="102" t="s">
        <v>275</v>
      </c>
      <c r="F5124" s="102" t="s">
        <v>9513</v>
      </c>
      <c r="H5124" s="102">
        <v>45528</v>
      </c>
      <c r="I5124" s="102" t="s">
        <v>4693</v>
      </c>
      <c r="J5124" s="102" t="s">
        <v>1</v>
      </c>
      <c r="K5124" s="102" t="s">
        <v>2</v>
      </c>
      <c r="L5124" s="102" t="s">
        <v>24</v>
      </c>
      <c r="M5124" s="102" t="s">
        <v>1074</v>
      </c>
      <c r="N5124" s="102">
        <v>6</v>
      </c>
      <c r="O5124" s="102" t="s">
        <v>1075</v>
      </c>
    </row>
    <row r="5125" spans="1:15" x14ac:dyDescent="0.25">
      <c r="A5125" s="102" t="s">
        <v>4576</v>
      </c>
      <c r="B5125" s="103" t="s">
        <v>1078</v>
      </c>
      <c r="C5125" s="103" t="s">
        <v>274</v>
      </c>
      <c r="D5125" s="102" t="s">
        <v>303</v>
      </c>
      <c r="E5125" s="102" t="s">
        <v>275</v>
      </c>
      <c r="F5125" s="102" t="s">
        <v>9514</v>
      </c>
      <c r="H5125" s="102">
        <v>45528</v>
      </c>
      <c r="I5125" s="102" t="s">
        <v>4693</v>
      </c>
      <c r="J5125" s="102" t="s">
        <v>1</v>
      </c>
      <c r="K5125" s="102" t="s">
        <v>2</v>
      </c>
      <c r="L5125" s="102" t="s">
        <v>24</v>
      </c>
      <c r="M5125" s="102" t="s">
        <v>1074</v>
      </c>
      <c r="N5125" s="102">
        <v>6</v>
      </c>
      <c r="O5125" s="102" t="s">
        <v>1075</v>
      </c>
    </row>
    <row r="5126" spans="1:15" x14ac:dyDescent="0.25">
      <c r="A5126" s="102" t="s">
        <v>4576</v>
      </c>
      <c r="B5126" s="103" t="s">
        <v>2245</v>
      </c>
      <c r="C5126" s="103" t="s">
        <v>277</v>
      </c>
      <c r="D5126" s="102" t="s">
        <v>303</v>
      </c>
      <c r="E5126" s="102" t="s">
        <v>275</v>
      </c>
      <c r="F5126" s="102" t="s">
        <v>9515</v>
      </c>
      <c r="H5126" s="102">
        <v>45528</v>
      </c>
      <c r="I5126" s="102" t="s">
        <v>4693</v>
      </c>
      <c r="J5126" s="102" t="s">
        <v>1</v>
      </c>
      <c r="K5126" s="102" t="s">
        <v>2</v>
      </c>
      <c r="L5126" s="102" t="s">
        <v>24</v>
      </c>
      <c r="M5126" s="102" t="s">
        <v>1074</v>
      </c>
      <c r="N5126" s="102">
        <v>6</v>
      </c>
      <c r="O5126" s="102" t="s">
        <v>1075</v>
      </c>
    </row>
    <row r="5127" spans="1:15" x14ac:dyDescent="0.25">
      <c r="A5127" s="102" t="s">
        <v>4576</v>
      </c>
      <c r="B5127" s="103" t="s">
        <v>7463</v>
      </c>
      <c r="C5127" s="103" t="s">
        <v>277</v>
      </c>
      <c r="D5127" s="102" t="s">
        <v>303</v>
      </c>
      <c r="E5127" s="102" t="s">
        <v>275</v>
      </c>
      <c r="F5127" s="102" t="s">
        <v>9516</v>
      </c>
      <c r="H5127" s="102">
        <v>45528</v>
      </c>
      <c r="I5127" s="102" t="s">
        <v>4693</v>
      </c>
      <c r="J5127" s="102" t="s">
        <v>1</v>
      </c>
      <c r="K5127" s="102" t="s">
        <v>2</v>
      </c>
      <c r="L5127" s="102" t="s">
        <v>24</v>
      </c>
      <c r="M5127" s="102" t="s">
        <v>1074</v>
      </c>
      <c r="N5127" s="102">
        <v>6</v>
      </c>
      <c r="O5127" s="102" t="s">
        <v>1075</v>
      </c>
    </row>
    <row r="5128" spans="1:15" x14ac:dyDescent="0.25">
      <c r="A5128" s="102" t="s">
        <v>7465</v>
      </c>
      <c r="B5128" s="103" t="s">
        <v>2171</v>
      </c>
      <c r="C5128" s="103" t="s">
        <v>1118</v>
      </c>
      <c r="D5128" s="102" t="s">
        <v>318</v>
      </c>
      <c r="E5128" s="102" t="s">
        <v>275</v>
      </c>
      <c r="F5128" s="102" t="s">
        <v>9517</v>
      </c>
      <c r="H5128" s="102">
        <v>45528</v>
      </c>
      <c r="I5128" s="102" t="s">
        <v>4693</v>
      </c>
      <c r="J5128" s="102" t="s">
        <v>1</v>
      </c>
      <c r="K5128" s="102" t="s">
        <v>2</v>
      </c>
      <c r="L5128" s="102" t="s">
        <v>24</v>
      </c>
      <c r="M5128" s="102" t="s">
        <v>1074</v>
      </c>
      <c r="N5128" s="102">
        <v>6</v>
      </c>
      <c r="O5128" s="102" t="s">
        <v>1075</v>
      </c>
    </row>
    <row r="5129" spans="1:15" x14ac:dyDescent="0.25">
      <c r="A5129" s="102" t="s">
        <v>7467</v>
      </c>
      <c r="B5129" s="103" t="s">
        <v>1405</v>
      </c>
      <c r="C5129" s="103" t="s">
        <v>1077</v>
      </c>
      <c r="D5129" s="102" t="s">
        <v>196</v>
      </c>
      <c r="E5129" s="102" t="s">
        <v>275</v>
      </c>
      <c r="F5129" s="102" t="s">
        <v>9518</v>
      </c>
      <c r="H5129" s="102">
        <v>45528</v>
      </c>
      <c r="I5129" s="102" t="s">
        <v>4693</v>
      </c>
      <c r="J5129" s="102" t="s">
        <v>1</v>
      </c>
      <c r="K5129" s="102" t="s">
        <v>2</v>
      </c>
      <c r="L5129" s="102" t="s">
        <v>24</v>
      </c>
      <c r="M5129" s="102" t="s">
        <v>1074</v>
      </c>
      <c r="N5129" s="102">
        <v>6</v>
      </c>
      <c r="O5129" s="102" t="s">
        <v>1075</v>
      </c>
    </row>
    <row r="5130" spans="1:15" x14ac:dyDescent="0.25">
      <c r="A5130" s="102" t="s">
        <v>3271</v>
      </c>
      <c r="B5130" s="103" t="s">
        <v>1266</v>
      </c>
      <c r="C5130" s="103" t="s">
        <v>1118</v>
      </c>
      <c r="D5130" s="102" t="s">
        <v>570</v>
      </c>
      <c r="E5130" s="102" t="s">
        <v>275</v>
      </c>
      <c r="F5130" s="102" t="s">
        <v>9519</v>
      </c>
      <c r="H5130" s="102">
        <v>45528</v>
      </c>
      <c r="I5130" s="102" t="s">
        <v>4693</v>
      </c>
      <c r="J5130" s="102" t="s">
        <v>1</v>
      </c>
      <c r="K5130" s="102" t="s">
        <v>2</v>
      </c>
      <c r="L5130" s="102" t="s">
        <v>24</v>
      </c>
      <c r="M5130" s="102" t="s">
        <v>1074</v>
      </c>
      <c r="N5130" s="102">
        <v>6</v>
      </c>
      <c r="O5130" s="102" t="s">
        <v>1075</v>
      </c>
    </row>
    <row r="5131" spans="1:15" x14ac:dyDescent="0.25">
      <c r="A5131" s="102" t="s">
        <v>3271</v>
      </c>
      <c r="B5131" s="103" t="s">
        <v>1565</v>
      </c>
      <c r="C5131" s="103" t="s">
        <v>274</v>
      </c>
      <c r="D5131" s="102" t="s">
        <v>570</v>
      </c>
      <c r="E5131" s="102" t="s">
        <v>275</v>
      </c>
      <c r="F5131" s="102" t="s">
        <v>9520</v>
      </c>
      <c r="H5131" s="102">
        <v>45528</v>
      </c>
      <c r="I5131" s="102" t="s">
        <v>4693</v>
      </c>
      <c r="J5131" s="102" t="s">
        <v>1</v>
      </c>
      <c r="K5131" s="102" t="s">
        <v>2</v>
      </c>
      <c r="L5131" s="102" t="s">
        <v>24</v>
      </c>
      <c r="M5131" s="102" t="s">
        <v>1074</v>
      </c>
      <c r="N5131" s="102">
        <v>6</v>
      </c>
      <c r="O5131" s="102" t="s">
        <v>1075</v>
      </c>
    </row>
    <row r="5132" spans="1:15" x14ac:dyDescent="0.25">
      <c r="A5132" s="102" t="s">
        <v>3271</v>
      </c>
      <c r="B5132" s="103" t="s">
        <v>4433</v>
      </c>
      <c r="C5132" s="103" t="s">
        <v>1118</v>
      </c>
      <c r="D5132" s="102" t="s">
        <v>570</v>
      </c>
      <c r="E5132" s="102" t="s">
        <v>275</v>
      </c>
      <c r="F5132" s="102" t="s">
        <v>9521</v>
      </c>
      <c r="H5132" s="102">
        <v>45528</v>
      </c>
      <c r="I5132" s="102" t="s">
        <v>4693</v>
      </c>
      <c r="J5132" s="102" t="s">
        <v>1</v>
      </c>
      <c r="K5132" s="102" t="s">
        <v>2</v>
      </c>
      <c r="L5132" s="102" t="s">
        <v>24</v>
      </c>
      <c r="M5132" s="102" t="s">
        <v>1074</v>
      </c>
      <c r="N5132" s="102">
        <v>6</v>
      </c>
      <c r="O5132" s="102" t="s">
        <v>1075</v>
      </c>
    </row>
    <row r="5133" spans="1:15" x14ac:dyDescent="0.25">
      <c r="A5133" s="102" t="s">
        <v>7472</v>
      </c>
      <c r="B5133" s="103" t="s">
        <v>7473</v>
      </c>
      <c r="C5133" s="103" t="s">
        <v>1118</v>
      </c>
      <c r="D5133" s="102" t="s">
        <v>570</v>
      </c>
      <c r="E5133" s="102" t="s">
        <v>276</v>
      </c>
      <c r="H5133" s="102">
        <v>45528</v>
      </c>
      <c r="I5133" s="102" t="s">
        <v>4693</v>
      </c>
      <c r="J5133" s="102" t="s">
        <v>1</v>
      </c>
      <c r="K5133" s="102" t="s">
        <v>2</v>
      </c>
      <c r="L5133" s="102" t="s">
        <v>24</v>
      </c>
      <c r="M5133" s="102" t="s">
        <v>1074</v>
      </c>
      <c r="N5133" s="102">
        <v>6</v>
      </c>
      <c r="O5133" s="102" t="s">
        <v>1075</v>
      </c>
    </row>
    <row r="5134" spans="1:15" x14ac:dyDescent="0.25">
      <c r="A5134" s="102" t="s">
        <v>7474</v>
      </c>
      <c r="B5134" s="103" t="s">
        <v>7475</v>
      </c>
      <c r="C5134" s="103" t="s">
        <v>274</v>
      </c>
      <c r="D5134" s="102" t="s">
        <v>318</v>
      </c>
      <c r="E5134" s="102" t="s">
        <v>275</v>
      </c>
      <c r="F5134" s="102" t="s">
        <v>9522</v>
      </c>
      <c r="H5134" s="102">
        <v>45528</v>
      </c>
      <c r="I5134" s="102" t="s">
        <v>4693</v>
      </c>
      <c r="J5134" s="102" t="s">
        <v>1</v>
      </c>
      <c r="K5134" s="102" t="s">
        <v>2</v>
      </c>
      <c r="L5134" s="102" t="s">
        <v>24</v>
      </c>
      <c r="M5134" s="102" t="s">
        <v>1074</v>
      </c>
      <c r="N5134" s="102">
        <v>6</v>
      </c>
      <c r="O5134" s="102" t="s">
        <v>1075</v>
      </c>
    </row>
    <row r="5135" spans="1:15" x14ac:dyDescent="0.25">
      <c r="A5135" s="102" t="s">
        <v>7477</v>
      </c>
      <c r="B5135" s="103" t="s">
        <v>4876</v>
      </c>
      <c r="C5135" s="103" t="s">
        <v>274</v>
      </c>
      <c r="D5135" s="102" t="s">
        <v>570</v>
      </c>
      <c r="E5135" s="102" t="s">
        <v>275</v>
      </c>
      <c r="F5135" s="102" t="s">
        <v>9523</v>
      </c>
      <c r="H5135" s="102">
        <v>45528</v>
      </c>
      <c r="I5135" s="102" t="s">
        <v>4693</v>
      </c>
      <c r="J5135" s="102" t="s">
        <v>1</v>
      </c>
      <c r="K5135" s="102" t="s">
        <v>2</v>
      </c>
      <c r="L5135" s="102" t="s">
        <v>24</v>
      </c>
      <c r="M5135" s="102" t="s">
        <v>1074</v>
      </c>
      <c r="N5135" s="102">
        <v>6</v>
      </c>
      <c r="O5135" s="102" t="s">
        <v>1075</v>
      </c>
    </row>
    <row r="5136" spans="1:15" x14ac:dyDescent="0.25">
      <c r="A5136" s="102" t="s">
        <v>7479</v>
      </c>
      <c r="B5136" s="103" t="s">
        <v>7480</v>
      </c>
      <c r="C5136" s="103" t="s">
        <v>274</v>
      </c>
      <c r="D5136" s="102" t="s">
        <v>318</v>
      </c>
      <c r="E5136" s="102" t="s">
        <v>275</v>
      </c>
      <c r="F5136" s="102" t="s">
        <v>9524</v>
      </c>
      <c r="H5136" s="102">
        <v>45528</v>
      </c>
      <c r="I5136" s="102" t="s">
        <v>4693</v>
      </c>
      <c r="J5136" s="102" t="s">
        <v>1</v>
      </c>
      <c r="K5136" s="102" t="s">
        <v>2</v>
      </c>
      <c r="L5136" s="102" t="s">
        <v>24</v>
      </c>
      <c r="M5136" s="102" t="s">
        <v>1074</v>
      </c>
      <c r="N5136" s="102">
        <v>6</v>
      </c>
      <c r="O5136" s="102" t="s">
        <v>1075</v>
      </c>
    </row>
    <row r="5137" spans="1:15" x14ac:dyDescent="0.25">
      <c r="A5137" s="102" t="s">
        <v>7482</v>
      </c>
      <c r="B5137" s="103" t="s">
        <v>3525</v>
      </c>
      <c r="C5137" s="103" t="s">
        <v>1118</v>
      </c>
      <c r="D5137" s="102" t="s">
        <v>318</v>
      </c>
      <c r="E5137" s="102" t="s">
        <v>275</v>
      </c>
      <c r="F5137" s="102" t="s">
        <v>9525</v>
      </c>
      <c r="H5137" s="102">
        <v>45528</v>
      </c>
      <c r="I5137" s="102" t="s">
        <v>4693</v>
      </c>
      <c r="J5137" s="102" t="s">
        <v>1</v>
      </c>
      <c r="K5137" s="102" t="s">
        <v>2</v>
      </c>
      <c r="L5137" s="102" t="s">
        <v>24</v>
      </c>
      <c r="M5137" s="102" t="s">
        <v>1074</v>
      </c>
      <c r="N5137" s="102">
        <v>6</v>
      </c>
      <c r="O5137" s="102" t="s">
        <v>1075</v>
      </c>
    </row>
    <row r="5138" spans="1:15" x14ac:dyDescent="0.25">
      <c r="A5138" s="102" t="s">
        <v>7484</v>
      </c>
      <c r="B5138" s="103" t="s">
        <v>7485</v>
      </c>
      <c r="C5138" s="103" t="s">
        <v>1118</v>
      </c>
      <c r="D5138" s="102" t="s">
        <v>318</v>
      </c>
      <c r="E5138" s="102" t="s">
        <v>275</v>
      </c>
      <c r="F5138" s="102" t="s">
        <v>9526</v>
      </c>
      <c r="H5138" s="102">
        <v>45528</v>
      </c>
      <c r="I5138" s="102" t="s">
        <v>4693</v>
      </c>
      <c r="J5138" s="102" t="s">
        <v>1</v>
      </c>
      <c r="K5138" s="102" t="s">
        <v>2</v>
      </c>
      <c r="L5138" s="102" t="s">
        <v>24</v>
      </c>
      <c r="M5138" s="102" t="s">
        <v>1074</v>
      </c>
      <c r="N5138" s="102">
        <v>6</v>
      </c>
      <c r="O5138" s="102" t="s">
        <v>1075</v>
      </c>
    </row>
    <row r="5139" spans="1:15" x14ac:dyDescent="0.25">
      <c r="A5139" s="102" t="s">
        <v>2181</v>
      </c>
      <c r="B5139" s="103" t="s">
        <v>1315</v>
      </c>
      <c r="C5139" s="103" t="s">
        <v>1118</v>
      </c>
      <c r="D5139" s="102" t="s">
        <v>570</v>
      </c>
      <c r="E5139" s="102" t="s">
        <v>275</v>
      </c>
      <c r="F5139" s="102" t="s">
        <v>9527</v>
      </c>
      <c r="H5139" s="102">
        <v>45528</v>
      </c>
      <c r="I5139" s="102" t="s">
        <v>4693</v>
      </c>
      <c r="J5139" s="102" t="s">
        <v>1</v>
      </c>
      <c r="K5139" s="102" t="s">
        <v>2</v>
      </c>
      <c r="L5139" s="102" t="s">
        <v>24</v>
      </c>
      <c r="M5139" s="102" t="s">
        <v>1074</v>
      </c>
      <c r="N5139" s="102">
        <v>6</v>
      </c>
      <c r="O5139" s="102" t="s">
        <v>1075</v>
      </c>
    </row>
    <row r="5140" spans="1:15" x14ac:dyDescent="0.25">
      <c r="A5140" s="102" t="s">
        <v>7488</v>
      </c>
      <c r="B5140" s="103" t="s">
        <v>1078</v>
      </c>
      <c r="C5140" s="103" t="s">
        <v>274</v>
      </c>
      <c r="D5140" s="102" t="s">
        <v>303</v>
      </c>
      <c r="E5140" s="102" t="s">
        <v>275</v>
      </c>
      <c r="F5140" s="102" t="s">
        <v>9528</v>
      </c>
      <c r="H5140" s="102">
        <v>45528</v>
      </c>
      <c r="I5140" s="102" t="s">
        <v>4693</v>
      </c>
      <c r="J5140" s="102" t="s">
        <v>1</v>
      </c>
      <c r="K5140" s="102" t="s">
        <v>2</v>
      </c>
      <c r="L5140" s="102" t="s">
        <v>24</v>
      </c>
      <c r="M5140" s="102" t="s">
        <v>1074</v>
      </c>
      <c r="N5140" s="102">
        <v>6</v>
      </c>
      <c r="O5140" s="102" t="s">
        <v>1075</v>
      </c>
    </row>
    <row r="5141" spans="1:15" x14ac:dyDescent="0.25">
      <c r="A5141" s="102" t="s">
        <v>7490</v>
      </c>
      <c r="B5141" s="103" t="s">
        <v>7491</v>
      </c>
      <c r="C5141" s="103" t="s">
        <v>274</v>
      </c>
      <c r="D5141" s="102" t="s">
        <v>318</v>
      </c>
      <c r="E5141" s="102" t="s">
        <v>275</v>
      </c>
      <c r="F5141" s="102" t="s">
        <v>9529</v>
      </c>
      <c r="H5141" s="102">
        <v>45528</v>
      </c>
      <c r="I5141" s="102" t="s">
        <v>4693</v>
      </c>
      <c r="J5141" s="102" t="s">
        <v>1</v>
      </c>
      <c r="K5141" s="102" t="s">
        <v>2</v>
      </c>
      <c r="L5141" s="102" t="s">
        <v>24</v>
      </c>
      <c r="M5141" s="102" t="s">
        <v>1074</v>
      </c>
      <c r="N5141" s="102">
        <v>6</v>
      </c>
      <c r="O5141" s="102" t="s">
        <v>1075</v>
      </c>
    </row>
    <row r="5142" spans="1:15" x14ac:dyDescent="0.25">
      <c r="A5142" s="102" t="s">
        <v>7490</v>
      </c>
      <c r="B5142" s="103" t="s">
        <v>7493</v>
      </c>
      <c r="C5142" s="103" t="s">
        <v>1118</v>
      </c>
      <c r="D5142" s="102" t="s">
        <v>318</v>
      </c>
      <c r="E5142" s="102" t="s">
        <v>275</v>
      </c>
      <c r="F5142" s="102" t="s">
        <v>9530</v>
      </c>
      <c r="H5142" s="102">
        <v>45528</v>
      </c>
      <c r="I5142" s="102" t="s">
        <v>4693</v>
      </c>
      <c r="J5142" s="102" t="s">
        <v>1</v>
      </c>
      <c r="K5142" s="102" t="s">
        <v>2</v>
      </c>
      <c r="L5142" s="102" t="s">
        <v>24</v>
      </c>
      <c r="M5142" s="102" t="s">
        <v>1074</v>
      </c>
      <c r="N5142" s="102">
        <v>6</v>
      </c>
      <c r="O5142" s="102" t="s">
        <v>1075</v>
      </c>
    </row>
    <row r="5143" spans="1:15" x14ac:dyDescent="0.25">
      <c r="A5143" s="102" t="s">
        <v>7495</v>
      </c>
      <c r="B5143" s="103" t="s">
        <v>5926</v>
      </c>
      <c r="C5143" s="103" t="s">
        <v>274</v>
      </c>
      <c r="D5143" s="102" t="s">
        <v>318</v>
      </c>
      <c r="E5143" s="102" t="s">
        <v>275</v>
      </c>
      <c r="F5143" s="102" t="s">
        <v>9531</v>
      </c>
      <c r="H5143" s="102">
        <v>45528</v>
      </c>
      <c r="I5143" s="102" t="s">
        <v>4693</v>
      </c>
      <c r="J5143" s="102" t="s">
        <v>1</v>
      </c>
      <c r="K5143" s="102" t="s">
        <v>2</v>
      </c>
      <c r="L5143" s="102" t="s">
        <v>24</v>
      </c>
      <c r="M5143" s="102" t="s">
        <v>1074</v>
      </c>
      <c r="N5143" s="102">
        <v>6</v>
      </c>
      <c r="O5143" s="102" t="s">
        <v>1075</v>
      </c>
    </row>
    <row r="5144" spans="1:15" x14ac:dyDescent="0.25">
      <c r="A5144" s="102" t="s">
        <v>7497</v>
      </c>
      <c r="B5144" s="103" t="s">
        <v>7498</v>
      </c>
      <c r="C5144" s="103" t="s">
        <v>274</v>
      </c>
      <c r="D5144" s="102" t="s">
        <v>318</v>
      </c>
      <c r="E5144" s="102" t="s">
        <v>275</v>
      </c>
      <c r="F5144" s="102" t="s">
        <v>9532</v>
      </c>
      <c r="H5144" s="102">
        <v>45528</v>
      </c>
      <c r="I5144" s="102" t="s">
        <v>4693</v>
      </c>
      <c r="J5144" s="102" t="s">
        <v>1</v>
      </c>
      <c r="K5144" s="102" t="s">
        <v>2</v>
      </c>
      <c r="L5144" s="102" t="s">
        <v>24</v>
      </c>
      <c r="M5144" s="102" t="s">
        <v>1074</v>
      </c>
      <c r="N5144" s="102">
        <v>6</v>
      </c>
      <c r="O5144" s="102" t="s">
        <v>1075</v>
      </c>
    </row>
    <row r="5145" spans="1:15" x14ac:dyDescent="0.25">
      <c r="A5145" s="102" t="s">
        <v>7500</v>
      </c>
      <c r="B5145" s="103" t="s">
        <v>7501</v>
      </c>
      <c r="C5145" s="103" t="s">
        <v>274</v>
      </c>
      <c r="D5145" s="102" t="s">
        <v>318</v>
      </c>
      <c r="E5145" s="102" t="s">
        <v>275</v>
      </c>
      <c r="F5145" s="102" t="s">
        <v>9533</v>
      </c>
      <c r="H5145" s="102">
        <v>45528</v>
      </c>
      <c r="I5145" s="102" t="s">
        <v>4693</v>
      </c>
      <c r="J5145" s="102" t="s">
        <v>1</v>
      </c>
      <c r="K5145" s="102" t="s">
        <v>2</v>
      </c>
      <c r="L5145" s="102" t="s">
        <v>24</v>
      </c>
      <c r="M5145" s="102" t="s">
        <v>1074</v>
      </c>
      <c r="N5145" s="102">
        <v>6</v>
      </c>
      <c r="O5145" s="102" t="s">
        <v>1075</v>
      </c>
    </row>
    <row r="5146" spans="1:15" x14ac:dyDescent="0.25">
      <c r="A5146" s="102" t="s">
        <v>7503</v>
      </c>
      <c r="B5146" s="103" t="s">
        <v>7504</v>
      </c>
      <c r="C5146" s="103" t="s">
        <v>1118</v>
      </c>
      <c r="D5146" s="102" t="s">
        <v>570</v>
      </c>
      <c r="E5146" s="102" t="s">
        <v>275</v>
      </c>
      <c r="F5146" s="102" t="s">
        <v>9534</v>
      </c>
      <c r="H5146" s="102">
        <v>45528</v>
      </c>
      <c r="I5146" s="102" t="s">
        <v>4693</v>
      </c>
      <c r="J5146" s="102" t="s">
        <v>1</v>
      </c>
      <c r="K5146" s="102" t="s">
        <v>2</v>
      </c>
      <c r="L5146" s="102" t="s">
        <v>24</v>
      </c>
      <c r="M5146" s="102" t="s">
        <v>1074</v>
      </c>
      <c r="N5146" s="102">
        <v>6</v>
      </c>
      <c r="O5146" s="102" t="s">
        <v>1075</v>
      </c>
    </row>
    <row r="5147" spans="1:15" x14ac:dyDescent="0.25">
      <c r="A5147" s="102" t="s">
        <v>7506</v>
      </c>
      <c r="B5147" s="103" t="s">
        <v>2767</v>
      </c>
      <c r="C5147" s="103" t="s">
        <v>1118</v>
      </c>
      <c r="D5147" s="102" t="s">
        <v>570</v>
      </c>
      <c r="E5147" s="102" t="s">
        <v>275</v>
      </c>
      <c r="F5147" s="102" t="s">
        <v>9535</v>
      </c>
      <c r="H5147" s="102">
        <v>45528</v>
      </c>
      <c r="I5147" s="102" t="s">
        <v>4693</v>
      </c>
      <c r="J5147" s="102" t="s">
        <v>1</v>
      </c>
      <c r="K5147" s="102" t="s">
        <v>2</v>
      </c>
      <c r="L5147" s="102" t="s">
        <v>24</v>
      </c>
      <c r="M5147" s="102" t="s">
        <v>1074</v>
      </c>
      <c r="N5147" s="102">
        <v>6</v>
      </c>
      <c r="O5147" s="102" t="s">
        <v>1075</v>
      </c>
    </row>
    <row r="5148" spans="1:15" x14ac:dyDescent="0.25">
      <c r="A5148" s="102" t="s">
        <v>4052</v>
      </c>
      <c r="B5148" s="103" t="s">
        <v>1565</v>
      </c>
      <c r="C5148" s="103" t="s">
        <v>274</v>
      </c>
      <c r="D5148" s="102" t="s">
        <v>570</v>
      </c>
      <c r="E5148" s="102" t="s">
        <v>275</v>
      </c>
      <c r="F5148" s="102" t="s">
        <v>9536</v>
      </c>
      <c r="H5148" s="102">
        <v>45528</v>
      </c>
      <c r="I5148" s="102" t="s">
        <v>4693</v>
      </c>
      <c r="J5148" s="102" t="s">
        <v>1</v>
      </c>
      <c r="K5148" s="102" t="s">
        <v>2</v>
      </c>
      <c r="L5148" s="102" t="s">
        <v>24</v>
      </c>
      <c r="M5148" s="102" t="s">
        <v>1074</v>
      </c>
      <c r="N5148" s="102">
        <v>6</v>
      </c>
      <c r="O5148" s="102" t="s">
        <v>1075</v>
      </c>
    </row>
    <row r="5149" spans="1:15" x14ac:dyDescent="0.25">
      <c r="A5149" s="102" t="s">
        <v>7508</v>
      </c>
      <c r="B5149" s="103" t="s">
        <v>4667</v>
      </c>
      <c r="C5149" s="103" t="s">
        <v>277</v>
      </c>
      <c r="D5149" s="102" t="s">
        <v>303</v>
      </c>
      <c r="E5149" s="102" t="s">
        <v>275</v>
      </c>
      <c r="F5149" s="102" t="s">
        <v>9537</v>
      </c>
      <c r="H5149" s="102">
        <v>45528</v>
      </c>
      <c r="I5149" s="102" t="s">
        <v>4693</v>
      </c>
      <c r="J5149" s="102" t="s">
        <v>1</v>
      </c>
      <c r="K5149" s="102" t="s">
        <v>2</v>
      </c>
      <c r="L5149" s="102" t="s">
        <v>24</v>
      </c>
      <c r="M5149" s="102" t="s">
        <v>1074</v>
      </c>
      <c r="N5149" s="102">
        <v>6</v>
      </c>
      <c r="O5149" s="102" t="s">
        <v>1075</v>
      </c>
    </row>
    <row r="5150" spans="1:15" x14ac:dyDescent="0.25">
      <c r="A5150" s="102" t="s">
        <v>7510</v>
      </c>
      <c r="B5150" s="103" t="s">
        <v>1127</v>
      </c>
      <c r="C5150" s="103" t="s">
        <v>1118</v>
      </c>
      <c r="D5150" s="102" t="s">
        <v>570</v>
      </c>
      <c r="E5150" s="102" t="s">
        <v>275</v>
      </c>
      <c r="F5150" s="102" t="s">
        <v>9538</v>
      </c>
      <c r="H5150" s="102">
        <v>45528</v>
      </c>
      <c r="I5150" s="102" t="s">
        <v>4693</v>
      </c>
      <c r="J5150" s="102" t="s">
        <v>1</v>
      </c>
      <c r="K5150" s="102" t="s">
        <v>2</v>
      </c>
      <c r="L5150" s="102" t="s">
        <v>24</v>
      </c>
      <c r="M5150" s="102" t="s">
        <v>1074</v>
      </c>
      <c r="N5150" s="102">
        <v>6</v>
      </c>
      <c r="O5150" s="102" t="s">
        <v>1075</v>
      </c>
    </row>
    <row r="5151" spans="1:15" x14ac:dyDescent="0.25">
      <c r="A5151" s="102" t="s">
        <v>7512</v>
      </c>
      <c r="B5151" s="103" t="s">
        <v>3794</v>
      </c>
      <c r="C5151" s="103" t="s">
        <v>1118</v>
      </c>
      <c r="D5151" s="102" t="s">
        <v>318</v>
      </c>
      <c r="E5151" s="102" t="s">
        <v>275</v>
      </c>
      <c r="F5151" s="102" t="s">
        <v>9539</v>
      </c>
      <c r="H5151" s="102">
        <v>45528</v>
      </c>
      <c r="I5151" s="102" t="s">
        <v>4693</v>
      </c>
      <c r="J5151" s="102" t="s">
        <v>1</v>
      </c>
      <c r="K5151" s="102" t="s">
        <v>2</v>
      </c>
      <c r="L5151" s="102" t="s">
        <v>24</v>
      </c>
      <c r="M5151" s="102" t="s">
        <v>1074</v>
      </c>
      <c r="N5151" s="102">
        <v>6</v>
      </c>
      <c r="O5151" s="102" t="s">
        <v>1075</v>
      </c>
    </row>
    <row r="5152" spans="1:15" x14ac:dyDescent="0.25">
      <c r="A5152" s="102" t="s">
        <v>1276</v>
      </c>
      <c r="B5152" s="103" t="s">
        <v>1675</v>
      </c>
      <c r="C5152" s="103" t="s">
        <v>277</v>
      </c>
      <c r="D5152" s="102" t="s">
        <v>303</v>
      </c>
      <c r="E5152" s="102" t="s">
        <v>275</v>
      </c>
      <c r="F5152" s="102" t="s">
        <v>9540</v>
      </c>
      <c r="H5152" s="102">
        <v>45528</v>
      </c>
      <c r="I5152" s="102" t="s">
        <v>4693</v>
      </c>
      <c r="J5152" s="102" t="s">
        <v>1</v>
      </c>
      <c r="K5152" s="102" t="s">
        <v>2</v>
      </c>
      <c r="L5152" s="102" t="s">
        <v>24</v>
      </c>
      <c r="M5152" s="102" t="s">
        <v>1074</v>
      </c>
      <c r="N5152" s="102">
        <v>6</v>
      </c>
      <c r="O5152" s="102" t="s">
        <v>1075</v>
      </c>
    </row>
    <row r="5153" spans="1:15" x14ac:dyDescent="0.25">
      <c r="A5153" s="102" t="s">
        <v>6053</v>
      </c>
      <c r="B5153" s="103" t="s">
        <v>7515</v>
      </c>
      <c r="C5153" s="103" t="s">
        <v>274</v>
      </c>
      <c r="D5153" s="102" t="s">
        <v>318</v>
      </c>
      <c r="E5153" s="102" t="s">
        <v>275</v>
      </c>
      <c r="F5153" s="102" t="s">
        <v>9541</v>
      </c>
      <c r="H5153" s="102">
        <v>45528</v>
      </c>
      <c r="I5153" s="102" t="s">
        <v>4693</v>
      </c>
      <c r="J5153" s="102" t="s">
        <v>1</v>
      </c>
      <c r="K5153" s="102" t="s">
        <v>2</v>
      </c>
      <c r="L5153" s="102" t="s">
        <v>24</v>
      </c>
      <c r="M5153" s="102" t="s">
        <v>1074</v>
      </c>
      <c r="N5153" s="102">
        <v>6</v>
      </c>
      <c r="O5153" s="102" t="s">
        <v>1075</v>
      </c>
    </row>
    <row r="5154" spans="1:15" x14ac:dyDescent="0.25">
      <c r="A5154" s="102" t="s">
        <v>5080</v>
      </c>
      <c r="B5154" s="103" t="s">
        <v>1700</v>
      </c>
      <c r="C5154" s="103" t="s">
        <v>274</v>
      </c>
      <c r="D5154" s="102" t="s">
        <v>570</v>
      </c>
      <c r="E5154" s="102" t="s">
        <v>275</v>
      </c>
      <c r="F5154" s="102" t="s">
        <v>9542</v>
      </c>
      <c r="H5154" s="102">
        <v>45528</v>
      </c>
      <c r="I5154" s="102" t="s">
        <v>4693</v>
      </c>
      <c r="J5154" s="102" t="s">
        <v>1</v>
      </c>
      <c r="K5154" s="102" t="s">
        <v>2</v>
      </c>
      <c r="L5154" s="102" t="s">
        <v>24</v>
      </c>
      <c r="M5154" s="102" t="s">
        <v>1074</v>
      </c>
      <c r="N5154" s="102">
        <v>6</v>
      </c>
      <c r="O5154" s="102" t="s">
        <v>1075</v>
      </c>
    </row>
    <row r="5155" spans="1:15" x14ac:dyDescent="0.25">
      <c r="A5155" s="102" t="s">
        <v>6458</v>
      </c>
      <c r="B5155" s="103" t="s">
        <v>1197</v>
      </c>
      <c r="C5155" s="103" t="s">
        <v>274</v>
      </c>
      <c r="D5155" s="102" t="s">
        <v>570</v>
      </c>
      <c r="E5155" s="102" t="s">
        <v>276</v>
      </c>
      <c r="H5155" s="102">
        <v>45528</v>
      </c>
      <c r="I5155" s="102" t="s">
        <v>4693</v>
      </c>
      <c r="J5155" s="102" t="s">
        <v>1</v>
      </c>
      <c r="K5155" s="102" t="s">
        <v>2</v>
      </c>
      <c r="L5155" s="102" t="s">
        <v>24</v>
      </c>
      <c r="M5155" s="102" t="s">
        <v>1074</v>
      </c>
      <c r="N5155" s="102">
        <v>6</v>
      </c>
      <c r="O5155" s="102" t="s">
        <v>1075</v>
      </c>
    </row>
    <row r="5156" spans="1:15" x14ac:dyDescent="0.25">
      <c r="A5156" s="102" t="s">
        <v>7518</v>
      </c>
      <c r="B5156" s="103" t="s">
        <v>2263</v>
      </c>
      <c r="C5156" s="103" t="s">
        <v>274</v>
      </c>
      <c r="D5156" s="102" t="s">
        <v>318</v>
      </c>
      <c r="E5156" s="102" t="s">
        <v>275</v>
      </c>
      <c r="F5156" s="102" t="s">
        <v>9543</v>
      </c>
      <c r="H5156" s="102">
        <v>45528</v>
      </c>
      <c r="I5156" s="102" t="s">
        <v>4693</v>
      </c>
      <c r="J5156" s="102" t="s">
        <v>1</v>
      </c>
      <c r="K5156" s="102" t="s">
        <v>2</v>
      </c>
      <c r="L5156" s="102" t="s">
        <v>24</v>
      </c>
      <c r="M5156" s="102" t="s">
        <v>1074</v>
      </c>
      <c r="N5156" s="102">
        <v>6</v>
      </c>
      <c r="O5156" s="102" t="s">
        <v>1075</v>
      </c>
    </row>
    <row r="5157" spans="1:15" x14ac:dyDescent="0.25">
      <c r="A5157" s="102" t="s">
        <v>7520</v>
      </c>
      <c r="B5157" s="103" t="s">
        <v>2495</v>
      </c>
      <c r="C5157" s="103" t="s">
        <v>274</v>
      </c>
      <c r="D5157" s="102" t="s">
        <v>303</v>
      </c>
      <c r="E5157" s="102" t="s">
        <v>275</v>
      </c>
      <c r="F5157" s="102" t="s">
        <v>9544</v>
      </c>
      <c r="H5157" s="102">
        <v>45528</v>
      </c>
      <c r="I5157" s="102" t="s">
        <v>4693</v>
      </c>
      <c r="J5157" s="102" t="s">
        <v>1</v>
      </c>
      <c r="K5157" s="102" t="s">
        <v>2</v>
      </c>
      <c r="L5157" s="102" t="s">
        <v>24</v>
      </c>
      <c r="M5157" s="102" t="s">
        <v>1074</v>
      </c>
      <c r="N5157" s="102">
        <v>6</v>
      </c>
      <c r="O5157" s="102" t="s">
        <v>1075</v>
      </c>
    </row>
    <row r="5158" spans="1:15" x14ac:dyDescent="0.25">
      <c r="A5158" s="102" t="s">
        <v>7522</v>
      </c>
      <c r="B5158" s="103" t="s">
        <v>7523</v>
      </c>
      <c r="C5158" s="103" t="s">
        <v>1225</v>
      </c>
      <c r="D5158" s="102" t="s">
        <v>196</v>
      </c>
      <c r="E5158" s="102" t="s">
        <v>276</v>
      </c>
      <c r="H5158" s="102">
        <v>45528</v>
      </c>
      <c r="I5158" s="102" t="s">
        <v>4693</v>
      </c>
      <c r="J5158" s="102" t="s">
        <v>1</v>
      </c>
      <c r="K5158" s="102" t="s">
        <v>2</v>
      </c>
      <c r="L5158" s="102" t="s">
        <v>24</v>
      </c>
      <c r="M5158" s="102" t="s">
        <v>1074</v>
      </c>
      <c r="N5158" s="102">
        <v>6</v>
      </c>
      <c r="O5158" s="102" t="s">
        <v>1075</v>
      </c>
    </row>
    <row r="5159" spans="1:15" x14ac:dyDescent="0.25">
      <c r="A5159" s="102" t="s">
        <v>7524</v>
      </c>
      <c r="B5159" s="103" t="s">
        <v>1315</v>
      </c>
      <c r="C5159" s="103" t="s">
        <v>1118</v>
      </c>
      <c r="D5159" s="102" t="s">
        <v>570</v>
      </c>
      <c r="E5159" s="102" t="s">
        <v>275</v>
      </c>
      <c r="F5159" s="102" t="s">
        <v>9545</v>
      </c>
      <c r="H5159" s="102">
        <v>45528</v>
      </c>
      <c r="I5159" s="102" t="s">
        <v>4693</v>
      </c>
      <c r="J5159" s="102" t="s">
        <v>1</v>
      </c>
      <c r="K5159" s="102" t="s">
        <v>2</v>
      </c>
      <c r="L5159" s="102" t="s">
        <v>24</v>
      </c>
      <c r="M5159" s="102" t="s">
        <v>1074</v>
      </c>
      <c r="N5159" s="102">
        <v>6</v>
      </c>
      <c r="O5159" s="102" t="s">
        <v>1075</v>
      </c>
    </row>
    <row r="5160" spans="1:15" x14ac:dyDescent="0.25">
      <c r="A5160" s="102" t="s">
        <v>7526</v>
      </c>
      <c r="B5160" s="103" t="s">
        <v>2204</v>
      </c>
      <c r="C5160" s="103" t="s">
        <v>274</v>
      </c>
      <c r="D5160" s="102" t="s">
        <v>570</v>
      </c>
      <c r="E5160" s="102" t="s">
        <v>275</v>
      </c>
      <c r="F5160" s="102" t="s">
        <v>9546</v>
      </c>
      <c r="H5160" s="102">
        <v>45528</v>
      </c>
      <c r="I5160" s="102" t="s">
        <v>4693</v>
      </c>
      <c r="J5160" s="102" t="s">
        <v>1</v>
      </c>
      <c r="K5160" s="102" t="s">
        <v>2</v>
      </c>
      <c r="L5160" s="102" t="s">
        <v>24</v>
      </c>
      <c r="M5160" s="102" t="s">
        <v>1074</v>
      </c>
      <c r="N5160" s="102">
        <v>6</v>
      </c>
      <c r="O5160" s="102" t="s">
        <v>1075</v>
      </c>
    </row>
    <row r="5161" spans="1:15" x14ac:dyDescent="0.25">
      <c r="A5161" s="102" t="s">
        <v>7528</v>
      </c>
      <c r="B5161" s="103" t="s">
        <v>1078</v>
      </c>
      <c r="C5161" s="103" t="s">
        <v>274</v>
      </c>
      <c r="D5161" s="102" t="s">
        <v>318</v>
      </c>
      <c r="E5161" s="102" t="s">
        <v>276</v>
      </c>
      <c r="H5161" s="102">
        <v>45528</v>
      </c>
      <c r="I5161" s="102" t="s">
        <v>4693</v>
      </c>
      <c r="J5161" s="102" t="s">
        <v>1</v>
      </c>
      <c r="K5161" s="102" t="s">
        <v>2</v>
      </c>
      <c r="L5161" s="102" t="s">
        <v>24</v>
      </c>
      <c r="M5161" s="102" t="s">
        <v>1074</v>
      </c>
      <c r="N5161" s="102">
        <v>6</v>
      </c>
      <c r="O5161" s="102" t="s">
        <v>1075</v>
      </c>
    </row>
    <row r="5162" spans="1:15" x14ac:dyDescent="0.25">
      <c r="A5162" s="102" t="s">
        <v>7529</v>
      </c>
      <c r="B5162" s="103" t="s">
        <v>1318</v>
      </c>
      <c r="C5162" s="103" t="s">
        <v>1118</v>
      </c>
      <c r="D5162" s="102" t="s">
        <v>570</v>
      </c>
      <c r="E5162" s="102" t="s">
        <v>275</v>
      </c>
      <c r="F5162" s="102" t="s">
        <v>9547</v>
      </c>
      <c r="H5162" s="102">
        <v>45528</v>
      </c>
      <c r="I5162" s="102" t="s">
        <v>4693</v>
      </c>
      <c r="J5162" s="102" t="s">
        <v>1</v>
      </c>
      <c r="K5162" s="102" t="s">
        <v>2</v>
      </c>
      <c r="L5162" s="102" t="s">
        <v>24</v>
      </c>
      <c r="M5162" s="102" t="s">
        <v>1074</v>
      </c>
      <c r="N5162" s="102">
        <v>6</v>
      </c>
      <c r="O5162" s="102" t="s">
        <v>1075</v>
      </c>
    </row>
    <row r="5163" spans="1:15" x14ac:dyDescent="0.25">
      <c r="A5163" s="102" t="s">
        <v>7531</v>
      </c>
      <c r="B5163" s="103" t="s">
        <v>5075</v>
      </c>
      <c r="C5163" s="103" t="s">
        <v>1118</v>
      </c>
      <c r="D5163" s="102" t="s">
        <v>570</v>
      </c>
      <c r="E5163" s="102" t="s">
        <v>275</v>
      </c>
      <c r="F5163" s="102" t="s">
        <v>9548</v>
      </c>
      <c r="H5163" s="102">
        <v>45528</v>
      </c>
      <c r="I5163" s="102" t="s">
        <v>4693</v>
      </c>
      <c r="J5163" s="102" t="s">
        <v>1</v>
      </c>
      <c r="K5163" s="102" t="s">
        <v>2</v>
      </c>
      <c r="L5163" s="102" t="s">
        <v>24</v>
      </c>
      <c r="M5163" s="102" t="s">
        <v>1074</v>
      </c>
      <c r="N5163" s="102">
        <v>6</v>
      </c>
      <c r="O5163" s="102" t="s">
        <v>1075</v>
      </c>
    </row>
    <row r="5164" spans="1:15" x14ac:dyDescent="0.25">
      <c r="A5164" s="102" t="s">
        <v>6477</v>
      </c>
      <c r="B5164" s="103" t="s">
        <v>7273</v>
      </c>
      <c r="C5164" s="103" t="s">
        <v>274</v>
      </c>
      <c r="D5164" s="102" t="s">
        <v>570</v>
      </c>
      <c r="E5164" s="102" t="s">
        <v>275</v>
      </c>
      <c r="F5164" s="102" t="s">
        <v>9549</v>
      </c>
      <c r="H5164" s="102">
        <v>45528</v>
      </c>
      <c r="I5164" s="102" t="s">
        <v>4693</v>
      </c>
      <c r="J5164" s="102" t="s">
        <v>1</v>
      </c>
      <c r="K5164" s="102" t="s">
        <v>2</v>
      </c>
      <c r="L5164" s="102" t="s">
        <v>24</v>
      </c>
      <c r="M5164" s="102" t="s">
        <v>1074</v>
      </c>
      <c r="N5164" s="102">
        <v>6</v>
      </c>
      <c r="O5164" s="102" t="s">
        <v>1075</v>
      </c>
    </row>
    <row r="5165" spans="1:15" x14ac:dyDescent="0.25">
      <c r="A5165" s="102" t="s">
        <v>7534</v>
      </c>
      <c r="B5165" s="103" t="s">
        <v>7376</v>
      </c>
      <c r="C5165" s="103" t="s">
        <v>274</v>
      </c>
      <c r="D5165" s="102" t="s">
        <v>570</v>
      </c>
      <c r="E5165" s="102" t="s">
        <v>275</v>
      </c>
      <c r="F5165" s="102" t="s">
        <v>9550</v>
      </c>
      <c r="H5165" s="102">
        <v>45528</v>
      </c>
      <c r="I5165" s="102" t="s">
        <v>4693</v>
      </c>
      <c r="J5165" s="102" t="s">
        <v>1</v>
      </c>
      <c r="K5165" s="102" t="s">
        <v>2</v>
      </c>
      <c r="L5165" s="102" t="s">
        <v>24</v>
      </c>
      <c r="M5165" s="102" t="s">
        <v>1074</v>
      </c>
      <c r="N5165" s="102">
        <v>6</v>
      </c>
      <c r="O5165" s="102" t="s">
        <v>1075</v>
      </c>
    </row>
    <row r="5166" spans="1:15" x14ac:dyDescent="0.25">
      <c r="A5166" s="102" t="s">
        <v>7536</v>
      </c>
      <c r="B5166" s="103" t="s">
        <v>3002</v>
      </c>
      <c r="C5166" s="103" t="s">
        <v>274</v>
      </c>
      <c r="D5166" s="102" t="s">
        <v>303</v>
      </c>
      <c r="E5166" s="102" t="s">
        <v>275</v>
      </c>
      <c r="F5166" s="102" t="s">
        <v>9551</v>
      </c>
      <c r="H5166" s="102">
        <v>45528</v>
      </c>
      <c r="I5166" s="102" t="s">
        <v>4693</v>
      </c>
      <c r="J5166" s="102" t="s">
        <v>1</v>
      </c>
      <c r="K5166" s="102" t="s">
        <v>2</v>
      </c>
      <c r="L5166" s="102" t="s">
        <v>24</v>
      </c>
      <c r="M5166" s="102" t="s">
        <v>1074</v>
      </c>
      <c r="N5166" s="102">
        <v>6</v>
      </c>
      <c r="O5166" s="102" t="s">
        <v>1075</v>
      </c>
    </row>
    <row r="5167" spans="1:15" x14ac:dyDescent="0.25">
      <c r="A5167" s="102" t="s">
        <v>7538</v>
      </c>
      <c r="B5167" s="103" t="s">
        <v>1080</v>
      </c>
      <c r="C5167" s="103" t="s">
        <v>1118</v>
      </c>
      <c r="D5167" s="102" t="s">
        <v>570</v>
      </c>
      <c r="E5167" s="102" t="s">
        <v>275</v>
      </c>
      <c r="F5167" s="102" t="s">
        <v>9552</v>
      </c>
      <c r="H5167" s="102">
        <v>45528</v>
      </c>
      <c r="I5167" s="102" t="s">
        <v>4693</v>
      </c>
      <c r="J5167" s="102" t="s">
        <v>1</v>
      </c>
      <c r="K5167" s="102" t="s">
        <v>2</v>
      </c>
      <c r="L5167" s="102" t="s">
        <v>24</v>
      </c>
      <c r="M5167" s="102" t="s">
        <v>1074</v>
      </c>
      <c r="N5167" s="102">
        <v>6</v>
      </c>
      <c r="O5167" s="102" t="s">
        <v>1075</v>
      </c>
    </row>
    <row r="5168" spans="1:15" x14ac:dyDescent="0.25">
      <c r="A5168" s="102" t="s">
        <v>6496</v>
      </c>
      <c r="B5168" s="103" t="s">
        <v>1565</v>
      </c>
      <c r="C5168" s="103" t="s">
        <v>274</v>
      </c>
      <c r="D5168" s="102" t="s">
        <v>318</v>
      </c>
      <c r="E5168" s="102" t="s">
        <v>275</v>
      </c>
      <c r="F5168" s="102" t="s">
        <v>9553</v>
      </c>
      <c r="H5168" s="102">
        <v>45528</v>
      </c>
      <c r="I5168" s="102" t="s">
        <v>4693</v>
      </c>
      <c r="J5168" s="102" t="s">
        <v>1</v>
      </c>
      <c r="K5168" s="102" t="s">
        <v>2</v>
      </c>
      <c r="L5168" s="102" t="s">
        <v>24</v>
      </c>
      <c r="M5168" s="102" t="s">
        <v>1074</v>
      </c>
      <c r="N5168" s="102">
        <v>6</v>
      </c>
      <c r="O5168" s="102" t="s">
        <v>1075</v>
      </c>
    </row>
    <row r="5169" spans="1:15" x14ac:dyDescent="0.25">
      <c r="A5169" s="102" t="s">
        <v>7541</v>
      </c>
      <c r="B5169" s="103" t="s">
        <v>1080</v>
      </c>
      <c r="C5169" s="103" t="s">
        <v>1118</v>
      </c>
      <c r="D5169" s="102" t="s">
        <v>570</v>
      </c>
      <c r="E5169" s="102" t="s">
        <v>275</v>
      </c>
      <c r="F5169" s="102" t="s">
        <v>9554</v>
      </c>
      <c r="H5169" s="102">
        <v>45528</v>
      </c>
      <c r="I5169" s="102" t="s">
        <v>4693</v>
      </c>
      <c r="J5169" s="102" t="s">
        <v>1</v>
      </c>
      <c r="K5169" s="102" t="s">
        <v>2</v>
      </c>
      <c r="L5169" s="102" t="s">
        <v>24</v>
      </c>
      <c r="M5169" s="102" t="s">
        <v>1074</v>
      </c>
      <c r="N5169" s="102">
        <v>6</v>
      </c>
      <c r="O5169" s="102" t="s">
        <v>1075</v>
      </c>
    </row>
    <row r="5170" spans="1:15" x14ac:dyDescent="0.25">
      <c r="A5170" s="102" t="s">
        <v>1923</v>
      </c>
      <c r="B5170" s="103" t="s">
        <v>2753</v>
      </c>
      <c r="C5170" s="103" t="s">
        <v>1118</v>
      </c>
      <c r="D5170" s="102" t="s">
        <v>318</v>
      </c>
      <c r="E5170" s="102" t="s">
        <v>275</v>
      </c>
      <c r="F5170" s="102" t="s">
        <v>9555</v>
      </c>
      <c r="H5170" s="102">
        <v>45528</v>
      </c>
      <c r="I5170" s="102" t="s">
        <v>4693</v>
      </c>
      <c r="J5170" s="102" t="s">
        <v>1</v>
      </c>
      <c r="K5170" s="102" t="s">
        <v>2</v>
      </c>
      <c r="L5170" s="102" t="s">
        <v>24</v>
      </c>
      <c r="M5170" s="102" t="s">
        <v>1074</v>
      </c>
      <c r="N5170" s="102">
        <v>6</v>
      </c>
      <c r="O5170" s="102" t="s">
        <v>1075</v>
      </c>
    </row>
    <row r="5171" spans="1:15" x14ac:dyDescent="0.25">
      <c r="A5171" s="102" t="s">
        <v>7544</v>
      </c>
      <c r="B5171" s="103" t="s">
        <v>9556</v>
      </c>
      <c r="C5171" s="103" t="s">
        <v>274</v>
      </c>
      <c r="D5171" s="102" t="s">
        <v>318</v>
      </c>
      <c r="E5171" s="102" t="s">
        <v>275</v>
      </c>
      <c r="F5171" s="102" t="s">
        <v>9557</v>
      </c>
      <c r="H5171" s="102">
        <v>45528</v>
      </c>
      <c r="I5171" s="102" t="s">
        <v>4693</v>
      </c>
      <c r="J5171" s="102" t="s">
        <v>1</v>
      </c>
      <c r="K5171" s="102" t="s">
        <v>2</v>
      </c>
      <c r="L5171" s="102" t="s">
        <v>24</v>
      </c>
      <c r="M5171" s="102" t="s">
        <v>1074</v>
      </c>
      <c r="N5171" s="102">
        <v>6</v>
      </c>
      <c r="O5171" s="102" t="s">
        <v>1075</v>
      </c>
    </row>
    <row r="5172" spans="1:15" x14ac:dyDescent="0.25">
      <c r="A5172" s="102" t="s">
        <v>2425</v>
      </c>
      <c r="B5172" s="103" t="s">
        <v>1306</v>
      </c>
      <c r="C5172" s="103" t="s">
        <v>1225</v>
      </c>
      <c r="D5172" s="102" t="s">
        <v>196</v>
      </c>
      <c r="E5172" s="102" t="s">
        <v>275</v>
      </c>
      <c r="F5172" s="102" t="s">
        <v>9558</v>
      </c>
      <c r="H5172" s="102">
        <v>45528</v>
      </c>
      <c r="I5172" s="102" t="s">
        <v>4693</v>
      </c>
      <c r="J5172" s="102" t="s">
        <v>1</v>
      </c>
      <c r="K5172" s="102" t="s">
        <v>2</v>
      </c>
      <c r="L5172" s="102" t="s">
        <v>24</v>
      </c>
      <c r="M5172" s="102" t="s">
        <v>1074</v>
      </c>
      <c r="N5172" s="102">
        <v>6</v>
      </c>
      <c r="O5172" s="102" t="s">
        <v>1075</v>
      </c>
    </row>
    <row r="5173" spans="1:15" x14ac:dyDescent="0.25">
      <c r="A5173" s="102" t="s">
        <v>7546</v>
      </c>
      <c r="B5173" s="103" t="s">
        <v>2171</v>
      </c>
      <c r="C5173" s="103" t="s">
        <v>1118</v>
      </c>
      <c r="D5173" s="102" t="s">
        <v>570</v>
      </c>
      <c r="E5173" s="102" t="s">
        <v>275</v>
      </c>
      <c r="F5173" s="102" t="s">
        <v>9559</v>
      </c>
      <c r="H5173" s="102">
        <v>45528</v>
      </c>
      <c r="I5173" s="102" t="s">
        <v>4693</v>
      </c>
      <c r="J5173" s="102" t="s">
        <v>1</v>
      </c>
      <c r="K5173" s="102" t="s">
        <v>2</v>
      </c>
      <c r="L5173" s="102" t="s">
        <v>24</v>
      </c>
      <c r="M5173" s="102" t="s">
        <v>1074</v>
      </c>
      <c r="N5173" s="102">
        <v>6</v>
      </c>
      <c r="O5173" s="102" t="s">
        <v>1075</v>
      </c>
    </row>
    <row r="5174" spans="1:15" x14ac:dyDescent="0.25">
      <c r="A5174" s="102" t="s">
        <v>7548</v>
      </c>
      <c r="B5174" s="103" t="s">
        <v>1088</v>
      </c>
      <c r="C5174" s="103" t="s">
        <v>1118</v>
      </c>
      <c r="D5174" s="102" t="s">
        <v>318</v>
      </c>
      <c r="E5174" s="102" t="s">
        <v>276</v>
      </c>
      <c r="H5174" s="102">
        <v>45528</v>
      </c>
      <c r="I5174" s="102" t="s">
        <v>4693</v>
      </c>
      <c r="J5174" s="102" t="s">
        <v>1</v>
      </c>
      <c r="K5174" s="102" t="s">
        <v>2</v>
      </c>
      <c r="L5174" s="102" t="s">
        <v>24</v>
      </c>
      <c r="M5174" s="102" t="s">
        <v>1074</v>
      </c>
      <c r="N5174" s="102">
        <v>6</v>
      </c>
      <c r="O5174" s="102" t="s">
        <v>1075</v>
      </c>
    </row>
    <row r="5175" spans="1:15" x14ac:dyDescent="0.25">
      <c r="A5175" s="102" t="s">
        <v>7549</v>
      </c>
      <c r="B5175" s="103" t="s">
        <v>7550</v>
      </c>
      <c r="C5175" s="103" t="s">
        <v>274</v>
      </c>
      <c r="D5175" s="102" t="s">
        <v>318</v>
      </c>
      <c r="E5175" s="102" t="s">
        <v>275</v>
      </c>
      <c r="F5175" s="102" t="s">
        <v>9560</v>
      </c>
      <c r="H5175" s="102">
        <v>45528</v>
      </c>
      <c r="I5175" s="102" t="s">
        <v>4693</v>
      </c>
      <c r="J5175" s="102" t="s">
        <v>1</v>
      </c>
      <c r="K5175" s="102" t="s">
        <v>2</v>
      </c>
      <c r="L5175" s="102" t="s">
        <v>24</v>
      </c>
      <c r="M5175" s="102" t="s">
        <v>1074</v>
      </c>
      <c r="N5175" s="102">
        <v>6</v>
      </c>
      <c r="O5175" s="102" t="s">
        <v>1075</v>
      </c>
    </row>
    <row r="5176" spans="1:15" x14ac:dyDescent="0.25">
      <c r="A5176" s="102" t="s">
        <v>7552</v>
      </c>
      <c r="B5176" s="103" t="s">
        <v>1260</v>
      </c>
      <c r="C5176" s="103" t="s">
        <v>277</v>
      </c>
      <c r="D5176" s="102" t="s">
        <v>303</v>
      </c>
      <c r="E5176" s="102" t="s">
        <v>275</v>
      </c>
      <c r="F5176" s="102" t="s">
        <v>9561</v>
      </c>
      <c r="H5176" s="102">
        <v>45528</v>
      </c>
      <c r="I5176" s="102" t="s">
        <v>4693</v>
      </c>
      <c r="J5176" s="102" t="s">
        <v>1</v>
      </c>
      <c r="K5176" s="102" t="s">
        <v>2</v>
      </c>
      <c r="L5176" s="102" t="s">
        <v>24</v>
      </c>
      <c r="M5176" s="102" t="s">
        <v>1074</v>
      </c>
      <c r="N5176" s="102">
        <v>6</v>
      </c>
      <c r="O5176" s="102" t="s">
        <v>1075</v>
      </c>
    </row>
    <row r="5177" spans="1:15" x14ac:dyDescent="0.25">
      <c r="A5177" s="102" t="s">
        <v>7554</v>
      </c>
      <c r="B5177" s="103" t="s">
        <v>7555</v>
      </c>
      <c r="C5177" s="103" t="s">
        <v>1118</v>
      </c>
      <c r="D5177" s="102" t="s">
        <v>318</v>
      </c>
      <c r="E5177" s="102" t="s">
        <v>275</v>
      </c>
      <c r="F5177" s="102" t="s">
        <v>9562</v>
      </c>
      <c r="H5177" s="102">
        <v>45528</v>
      </c>
      <c r="I5177" s="102" t="s">
        <v>4693</v>
      </c>
      <c r="J5177" s="102" t="s">
        <v>1</v>
      </c>
      <c r="K5177" s="102" t="s">
        <v>2</v>
      </c>
      <c r="L5177" s="102" t="s">
        <v>24</v>
      </c>
      <c r="M5177" s="102" t="s">
        <v>1074</v>
      </c>
      <c r="N5177" s="102">
        <v>6</v>
      </c>
      <c r="O5177" s="102" t="s">
        <v>1075</v>
      </c>
    </row>
    <row r="5178" spans="1:15" x14ac:dyDescent="0.25">
      <c r="A5178" s="102" t="s">
        <v>9563</v>
      </c>
      <c r="B5178" s="103" t="s">
        <v>9564</v>
      </c>
      <c r="C5178" s="103" t="s">
        <v>1118</v>
      </c>
      <c r="D5178" s="102" t="s">
        <v>570</v>
      </c>
      <c r="E5178" s="102" t="s">
        <v>275</v>
      </c>
      <c r="F5178" s="102" t="s">
        <v>9565</v>
      </c>
      <c r="H5178" s="102">
        <v>45528</v>
      </c>
      <c r="I5178" s="102" t="s">
        <v>3241</v>
      </c>
      <c r="J5178" s="102" t="s">
        <v>2</v>
      </c>
      <c r="K5178" s="102" t="s">
        <v>1</v>
      </c>
      <c r="L5178" s="102" t="s">
        <v>23</v>
      </c>
      <c r="M5178" s="102" t="s">
        <v>1074</v>
      </c>
      <c r="N5178" s="102">
        <v>6</v>
      </c>
      <c r="O5178" s="102" t="s">
        <v>1075</v>
      </c>
    </row>
    <row r="5179" spans="1:15" x14ac:dyDescent="0.25">
      <c r="A5179" s="102" t="s">
        <v>9563</v>
      </c>
      <c r="B5179" s="103" t="s">
        <v>5122</v>
      </c>
      <c r="C5179" s="103" t="s">
        <v>1118</v>
      </c>
      <c r="D5179" s="102" t="s">
        <v>570</v>
      </c>
      <c r="E5179" s="102" t="s">
        <v>275</v>
      </c>
      <c r="F5179" s="102" t="s">
        <v>9566</v>
      </c>
      <c r="H5179" s="102">
        <v>45528</v>
      </c>
      <c r="I5179" s="102" t="s">
        <v>3241</v>
      </c>
      <c r="J5179" s="102" t="s">
        <v>2</v>
      </c>
      <c r="K5179" s="102" t="s">
        <v>1</v>
      </c>
      <c r="L5179" s="102" t="s">
        <v>23</v>
      </c>
      <c r="M5179" s="102" t="s">
        <v>1074</v>
      </c>
      <c r="N5179" s="102">
        <v>6</v>
      </c>
      <c r="O5179" s="102" t="s">
        <v>1075</v>
      </c>
    </row>
    <row r="5180" spans="1:15" x14ac:dyDescent="0.25">
      <c r="A5180" s="102" t="s">
        <v>9567</v>
      </c>
      <c r="B5180" s="103" t="s">
        <v>9568</v>
      </c>
      <c r="C5180" s="103" t="s">
        <v>1360</v>
      </c>
      <c r="D5180" s="102" t="s">
        <v>570</v>
      </c>
      <c r="E5180" s="102" t="s">
        <v>275</v>
      </c>
      <c r="F5180" s="102" t="s">
        <v>9569</v>
      </c>
      <c r="H5180" s="102">
        <v>45528</v>
      </c>
      <c r="I5180" s="102" t="s">
        <v>3241</v>
      </c>
      <c r="J5180" s="102" t="s">
        <v>2</v>
      </c>
      <c r="K5180" s="102" t="s">
        <v>1</v>
      </c>
      <c r="L5180" s="102" t="s">
        <v>23</v>
      </c>
      <c r="M5180" s="102" t="s">
        <v>1074</v>
      </c>
      <c r="N5180" s="102">
        <v>6</v>
      </c>
      <c r="O5180" s="102" t="s">
        <v>1075</v>
      </c>
    </row>
    <row r="5181" spans="1:15" x14ac:dyDescent="0.25">
      <c r="A5181" s="102" t="s">
        <v>9570</v>
      </c>
      <c r="B5181" s="103" t="s">
        <v>1080</v>
      </c>
      <c r="C5181" s="103" t="s">
        <v>1118</v>
      </c>
      <c r="D5181" s="102" t="s">
        <v>570</v>
      </c>
      <c r="E5181" s="102" t="s">
        <v>275</v>
      </c>
      <c r="F5181" s="102" t="s">
        <v>9571</v>
      </c>
      <c r="H5181" s="102">
        <v>45528</v>
      </c>
      <c r="I5181" s="102" t="s">
        <v>3241</v>
      </c>
      <c r="J5181" s="102" t="s">
        <v>2</v>
      </c>
      <c r="K5181" s="102" t="s">
        <v>1</v>
      </c>
      <c r="L5181" s="102" t="s">
        <v>23</v>
      </c>
      <c r="M5181" s="102" t="s">
        <v>1074</v>
      </c>
      <c r="N5181" s="102">
        <v>6</v>
      </c>
      <c r="O5181" s="102" t="s">
        <v>1075</v>
      </c>
    </row>
    <row r="5182" spans="1:15" x14ac:dyDescent="0.25">
      <c r="A5182" s="102" t="s">
        <v>9572</v>
      </c>
      <c r="B5182" s="103" t="s">
        <v>2534</v>
      </c>
      <c r="C5182" s="103" t="s">
        <v>274</v>
      </c>
      <c r="D5182" s="102" t="s">
        <v>9573</v>
      </c>
      <c r="E5182" s="102" t="s">
        <v>275</v>
      </c>
      <c r="F5182" s="102" t="s">
        <v>9574</v>
      </c>
      <c r="H5182" s="102">
        <v>45528</v>
      </c>
      <c r="I5182" s="102" t="s">
        <v>3241</v>
      </c>
      <c r="J5182" s="102" t="s">
        <v>2</v>
      </c>
      <c r="K5182" s="102" t="s">
        <v>1</v>
      </c>
      <c r="L5182" s="102" t="s">
        <v>23</v>
      </c>
      <c r="M5182" s="102" t="s">
        <v>1074</v>
      </c>
      <c r="N5182" s="102">
        <v>6</v>
      </c>
      <c r="O5182" s="102" t="s">
        <v>1075</v>
      </c>
    </row>
    <row r="5183" spans="1:15" x14ac:dyDescent="0.25">
      <c r="A5183" s="102" t="s">
        <v>9572</v>
      </c>
      <c r="B5183" s="103" t="s">
        <v>1775</v>
      </c>
      <c r="C5183" s="103" t="s">
        <v>274</v>
      </c>
      <c r="D5183" s="102" t="s">
        <v>9573</v>
      </c>
      <c r="E5183" s="102" t="s">
        <v>275</v>
      </c>
      <c r="F5183" s="102" t="s">
        <v>9575</v>
      </c>
      <c r="H5183" s="102">
        <v>45528</v>
      </c>
      <c r="I5183" s="102" t="s">
        <v>3241</v>
      </c>
      <c r="J5183" s="102" t="s">
        <v>2</v>
      </c>
      <c r="K5183" s="102" t="s">
        <v>1</v>
      </c>
      <c r="L5183" s="102" t="s">
        <v>23</v>
      </c>
      <c r="M5183" s="102" t="s">
        <v>1074</v>
      </c>
      <c r="N5183" s="102">
        <v>6</v>
      </c>
      <c r="O5183" s="102" t="s">
        <v>1075</v>
      </c>
    </row>
    <row r="5184" spans="1:15" x14ac:dyDescent="0.25">
      <c r="A5184" s="102" t="s">
        <v>9576</v>
      </c>
      <c r="B5184" s="103" t="s">
        <v>9577</v>
      </c>
      <c r="C5184" s="103" t="s">
        <v>274</v>
      </c>
      <c r="D5184" s="102" t="s">
        <v>9573</v>
      </c>
      <c r="E5184" s="102" t="s">
        <v>275</v>
      </c>
      <c r="F5184" s="102" t="s">
        <v>9578</v>
      </c>
      <c r="H5184" s="102">
        <v>45528</v>
      </c>
      <c r="I5184" s="102" t="s">
        <v>3241</v>
      </c>
      <c r="J5184" s="102" t="s">
        <v>2</v>
      </c>
      <c r="K5184" s="102" t="s">
        <v>1</v>
      </c>
      <c r="L5184" s="102" t="s">
        <v>23</v>
      </c>
      <c r="M5184" s="102" t="s">
        <v>1074</v>
      </c>
      <c r="N5184" s="102">
        <v>6</v>
      </c>
      <c r="O5184" s="102" t="s">
        <v>1075</v>
      </c>
    </row>
    <row r="5185" spans="1:15" x14ac:dyDescent="0.25">
      <c r="A5185" s="102" t="s">
        <v>1153</v>
      </c>
      <c r="B5185" s="103" t="s">
        <v>1260</v>
      </c>
      <c r="C5185" s="103" t="s">
        <v>1118</v>
      </c>
      <c r="D5185" s="102" t="s">
        <v>9573</v>
      </c>
      <c r="E5185" s="102" t="s">
        <v>275</v>
      </c>
      <c r="F5185" s="102" t="s">
        <v>9579</v>
      </c>
      <c r="H5185" s="102">
        <v>45528</v>
      </c>
      <c r="I5185" s="102" t="s">
        <v>3241</v>
      </c>
      <c r="J5185" s="102" t="s">
        <v>2</v>
      </c>
      <c r="K5185" s="102" t="s">
        <v>1</v>
      </c>
      <c r="L5185" s="102" t="s">
        <v>23</v>
      </c>
      <c r="M5185" s="102" t="s">
        <v>1074</v>
      </c>
      <c r="N5185" s="102">
        <v>6</v>
      </c>
      <c r="O5185" s="102" t="s">
        <v>1075</v>
      </c>
    </row>
    <row r="5186" spans="1:15" x14ac:dyDescent="0.25">
      <c r="A5186" s="102" t="s">
        <v>6274</v>
      </c>
      <c r="B5186" s="103" t="s">
        <v>1304</v>
      </c>
      <c r="C5186" s="103" t="s">
        <v>274</v>
      </c>
      <c r="D5186" s="102" t="s">
        <v>570</v>
      </c>
      <c r="E5186" s="102" t="s">
        <v>275</v>
      </c>
      <c r="F5186" s="102" t="s">
        <v>9580</v>
      </c>
      <c r="H5186" s="102">
        <v>45528</v>
      </c>
      <c r="I5186" s="102" t="s">
        <v>3241</v>
      </c>
      <c r="J5186" s="102" t="s">
        <v>2</v>
      </c>
      <c r="K5186" s="102" t="s">
        <v>1</v>
      </c>
      <c r="L5186" s="102" t="s">
        <v>23</v>
      </c>
      <c r="M5186" s="102" t="s">
        <v>1074</v>
      </c>
      <c r="N5186" s="102">
        <v>6</v>
      </c>
      <c r="O5186" s="102" t="s">
        <v>1075</v>
      </c>
    </row>
    <row r="5187" spans="1:15" x14ac:dyDescent="0.25">
      <c r="A5187" s="102" t="s">
        <v>9581</v>
      </c>
      <c r="B5187" s="103" t="s">
        <v>1462</v>
      </c>
      <c r="C5187" s="103" t="s">
        <v>1118</v>
      </c>
      <c r="D5187" s="102" t="s">
        <v>570</v>
      </c>
      <c r="E5187" s="102" t="s">
        <v>275</v>
      </c>
      <c r="F5187" s="102" t="s">
        <v>9582</v>
      </c>
      <c r="H5187" s="102">
        <v>45528</v>
      </c>
      <c r="I5187" s="102" t="s">
        <v>3241</v>
      </c>
      <c r="J5187" s="102" t="s">
        <v>2</v>
      </c>
      <c r="K5187" s="102" t="s">
        <v>1</v>
      </c>
      <c r="L5187" s="102" t="s">
        <v>23</v>
      </c>
      <c r="M5187" s="102" t="s">
        <v>1074</v>
      </c>
      <c r="N5187" s="102">
        <v>6</v>
      </c>
      <c r="O5187" s="102" t="s">
        <v>1075</v>
      </c>
    </row>
    <row r="5188" spans="1:15" x14ac:dyDescent="0.25">
      <c r="A5188" s="102" t="s">
        <v>9581</v>
      </c>
      <c r="B5188" s="103" t="s">
        <v>9583</v>
      </c>
      <c r="C5188" s="103" t="s">
        <v>1360</v>
      </c>
      <c r="D5188" s="102" t="s">
        <v>570</v>
      </c>
      <c r="E5188" s="102" t="s">
        <v>275</v>
      </c>
      <c r="F5188" s="102" t="s">
        <v>9584</v>
      </c>
      <c r="H5188" s="102">
        <v>45528</v>
      </c>
      <c r="I5188" s="102" t="s">
        <v>3241</v>
      </c>
      <c r="J5188" s="102" t="s">
        <v>2</v>
      </c>
      <c r="K5188" s="102" t="s">
        <v>1</v>
      </c>
      <c r="L5188" s="102" t="s">
        <v>23</v>
      </c>
      <c r="M5188" s="102" t="s">
        <v>1074</v>
      </c>
      <c r="N5188" s="102">
        <v>6</v>
      </c>
      <c r="O5188" s="102" t="s">
        <v>1075</v>
      </c>
    </row>
    <row r="5189" spans="1:15" x14ac:dyDescent="0.25">
      <c r="A5189" s="102" t="s">
        <v>9581</v>
      </c>
      <c r="B5189" s="103" t="s">
        <v>9585</v>
      </c>
      <c r="C5189" s="103" t="s">
        <v>1082</v>
      </c>
      <c r="D5189" s="102" t="s">
        <v>570</v>
      </c>
      <c r="E5189" s="102" t="s">
        <v>275</v>
      </c>
      <c r="F5189" s="102" t="s">
        <v>9586</v>
      </c>
      <c r="H5189" s="102">
        <v>45528</v>
      </c>
      <c r="I5189" s="102" t="s">
        <v>3241</v>
      </c>
      <c r="J5189" s="102" t="s">
        <v>2</v>
      </c>
      <c r="K5189" s="102" t="s">
        <v>1</v>
      </c>
      <c r="L5189" s="102" t="s">
        <v>23</v>
      </c>
      <c r="M5189" s="102" t="s">
        <v>1082</v>
      </c>
      <c r="N5189" s="102">
        <v>6</v>
      </c>
      <c r="O5189" s="102" t="s">
        <v>1075</v>
      </c>
    </row>
    <row r="5190" spans="1:15" x14ac:dyDescent="0.25">
      <c r="A5190" s="102" t="s">
        <v>9587</v>
      </c>
      <c r="B5190" s="103" t="s">
        <v>2660</v>
      </c>
      <c r="C5190" s="103" t="s">
        <v>274</v>
      </c>
      <c r="D5190" s="102" t="s">
        <v>9573</v>
      </c>
      <c r="E5190" s="102" t="s">
        <v>275</v>
      </c>
      <c r="F5190" s="102" t="s">
        <v>9588</v>
      </c>
      <c r="H5190" s="102">
        <v>45528</v>
      </c>
      <c r="I5190" s="102" t="s">
        <v>3241</v>
      </c>
      <c r="J5190" s="102" t="s">
        <v>2</v>
      </c>
      <c r="K5190" s="102" t="s">
        <v>1</v>
      </c>
      <c r="L5190" s="102" t="s">
        <v>23</v>
      </c>
      <c r="M5190" s="102" t="s">
        <v>1074</v>
      </c>
      <c r="N5190" s="102">
        <v>6</v>
      </c>
      <c r="O5190" s="102" t="s">
        <v>1075</v>
      </c>
    </row>
    <row r="5191" spans="1:15" x14ac:dyDescent="0.25">
      <c r="A5191" s="102" t="s">
        <v>9589</v>
      </c>
      <c r="B5191" s="103" t="s">
        <v>1700</v>
      </c>
      <c r="C5191" s="103" t="s">
        <v>1360</v>
      </c>
      <c r="D5191" s="102" t="s">
        <v>570</v>
      </c>
      <c r="E5191" s="102" t="s">
        <v>275</v>
      </c>
      <c r="F5191" s="102" t="s">
        <v>9590</v>
      </c>
      <c r="H5191" s="102">
        <v>45528</v>
      </c>
      <c r="I5191" s="102" t="s">
        <v>3241</v>
      </c>
      <c r="J5191" s="102" t="s">
        <v>2</v>
      </c>
      <c r="K5191" s="102" t="s">
        <v>1</v>
      </c>
      <c r="L5191" s="102" t="s">
        <v>23</v>
      </c>
      <c r="M5191" s="102" t="s">
        <v>1074</v>
      </c>
      <c r="N5191" s="102">
        <v>6</v>
      </c>
      <c r="O5191" s="102" t="s">
        <v>1075</v>
      </c>
    </row>
    <row r="5192" spans="1:15" x14ac:dyDescent="0.25">
      <c r="A5192" s="102" t="s">
        <v>9589</v>
      </c>
      <c r="B5192" s="103" t="s">
        <v>9591</v>
      </c>
      <c r="C5192" s="103" t="s">
        <v>1118</v>
      </c>
      <c r="D5192" s="102" t="s">
        <v>570</v>
      </c>
      <c r="E5192" s="102" t="s">
        <v>275</v>
      </c>
      <c r="F5192" s="102" t="s">
        <v>9592</v>
      </c>
      <c r="H5192" s="102">
        <v>45528</v>
      </c>
      <c r="I5192" s="102" t="s">
        <v>3241</v>
      </c>
      <c r="J5192" s="102" t="s">
        <v>2</v>
      </c>
      <c r="K5192" s="102" t="s">
        <v>1</v>
      </c>
      <c r="L5192" s="102" t="s">
        <v>23</v>
      </c>
      <c r="M5192" s="102" t="s">
        <v>1074</v>
      </c>
      <c r="N5192" s="102">
        <v>6</v>
      </c>
      <c r="O5192" s="102" t="s">
        <v>1075</v>
      </c>
    </row>
    <row r="5193" spans="1:15" x14ac:dyDescent="0.25">
      <c r="A5193" s="102" t="s">
        <v>9593</v>
      </c>
      <c r="B5193" s="103" t="s">
        <v>1122</v>
      </c>
      <c r="C5193" s="103" t="s">
        <v>274</v>
      </c>
      <c r="D5193" s="102" t="s">
        <v>570</v>
      </c>
      <c r="E5193" s="102" t="s">
        <v>275</v>
      </c>
      <c r="F5193" s="102" t="s">
        <v>9594</v>
      </c>
      <c r="H5193" s="102">
        <v>45528</v>
      </c>
      <c r="I5193" s="102" t="s">
        <v>3241</v>
      </c>
      <c r="J5193" s="102" t="s">
        <v>2</v>
      </c>
      <c r="K5193" s="102" t="s">
        <v>1</v>
      </c>
      <c r="L5193" s="102" t="s">
        <v>23</v>
      </c>
      <c r="M5193" s="102" t="s">
        <v>1074</v>
      </c>
      <c r="N5193" s="102">
        <v>6</v>
      </c>
      <c r="O5193" s="102" t="s">
        <v>1075</v>
      </c>
    </row>
    <row r="5194" spans="1:15" x14ac:dyDescent="0.25">
      <c r="A5194" s="102" t="s">
        <v>3811</v>
      </c>
      <c r="B5194" s="103" t="s">
        <v>9595</v>
      </c>
      <c r="C5194" s="103" t="s">
        <v>1118</v>
      </c>
      <c r="D5194" s="102" t="s">
        <v>570</v>
      </c>
      <c r="E5194" s="102" t="s">
        <v>275</v>
      </c>
      <c r="F5194" s="102" t="s">
        <v>9596</v>
      </c>
      <c r="H5194" s="102">
        <v>45528</v>
      </c>
      <c r="I5194" s="102" t="s">
        <v>3241</v>
      </c>
      <c r="J5194" s="102" t="s">
        <v>2</v>
      </c>
      <c r="K5194" s="102" t="s">
        <v>1</v>
      </c>
      <c r="L5194" s="102" t="s">
        <v>23</v>
      </c>
      <c r="M5194" s="102" t="s">
        <v>1074</v>
      </c>
      <c r="N5194" s="102">
        <v>6</v>
      </c>
      <c r="O5194" s="102" t="s">
        <v>1075</v>
      </c>
    </row>
    <row r="5195" spans="1:15" x14ac:dyDescent="0.25">
      <c r="A5195" s="102" t="s">
        <v>1202</v>
      </c>
      <c r="B5195" s="103" t="s">
        <v>2578</v>
      </c>
      <c r="C5195" s="103" t="s">
        <v>274</v>
      </c>
      <c r="D5195" s="102" t="s">
        <v>570</v>
      </c>
      <c r="E5195" s="102" t="s">
        <v>275</v>
      </c>
      <c r="F5195" s="102" t="s">
        <v>9597</v>
      </c>
      <c r="H5195" s="102">
        <v>45528</v>
      </c>
      <c r="I5195" s="102" t="s">
        <v>3241</v>
      </c>
      <c r="J5195" s="102" t="s">
        <v>2</v>
      </c>
      <c r="K5195" s="102" t="s">
        <v>1</v>
      </c>
      <c r="L5195" s="102" t="s">
        <v>23</v>
      </c>
      <c r="M5195" s="102" t="s">
        <v>1074</v>
      </c>
      <c r="N5195" s="102">
        <v>6</v>
      </c>
      <c r="O5195" s="102" t="s">
        <v>1075</v>
      </c>
    </row>
    <row r="5196" spans="1:15" x14ac:dyDescent="0.25">
      <c r="A5196" s="102" t="s">
        <v>9598</v>
      </c>
      <c r="B5196" s="103" t="s">
        <v>9599</v>
      </c>
      <c r="C5196" s="103" t="s">
        <v>1360</v>
      </c>
      <c r="D5196" s="102" t="s">
        <v>570</v>
      </c>
      <c r="E5196" s="102" t="s">
        <v>275</v>
      </c>
      <c r="F5196" s="102" t="s">
        <v>9600</v>
      </c>
      <c r="H5196" s="102">
        <v>45528</v>
      </c>
      <c r="I5196" s="102" t="s">
        <v>3241</v>
      </c>
      <c r="J5196" s="102" t="s">
        <v>2</v>
      </c>
      <c r="K5196" s="102" t="s">
        <v>1</v>
      </c>
      <c r="L5196" s="102" t="s">
        <v>23</v>
      </c>
      <c r="M5196" s="102" t="s">
        <v>1074</v>
      </c>
      <c r="N5196" s="102">
        <v>6</v>
      </c>
      <c r="O5196" s="102" t="s">
        <v>1075</v>
      </c>
    </row>
    <row r="5197" spans="1:15" x14ac:dyDescent="0.25">
      <c r="A5197" s="102" t="s">
        <v>9598</v>
      </c>
      <c r="B5197" s="103" t="s">
        <v>4839</v>
      </c>
      <c r="C5197" s="103" t="s">
        <v>1118</v>
      </c>
      <c r="D5197" s="102" t="s">
        <v>570</v>
      </c>
      <c r="E5197" s="102" t="s">
        <v>275</v>
      </c>
      <c r="F5197" s="102" t="s">
        <v>9601</v>
      </c>
      <c r="H5197" s="102">
        <v>45528</v>
      </c>
      <c r="I5197" s="102" t="s">
        <v>3241</v>
      </c>
      <c r="J5197" s="102" t="s">
        <v>2</v>
      </c>
      <c r="K5197" s="102" t="s">
        <v>1</v>
      </c>
      <c r="L5197" s="102" t="s">
        <v>23</v>
      </c>
      <c r="M5197" s="102" t="s">
        <v>1074</v>
      </c>
      <c r="N5197" s="102">
        <v>6</v>
      </c>
      <c r="O5197" s="102" t="s">
        <v>1075</v>
      </c>
    </row>
    <row r="5198" spans="1:15" x14ac:dyDescent="0.25">
      <c r="A5198" s="102" t="s">
        <v>2010</v>
      </c>
      <c r="B5198" s="103" t="s">
        <v>1315</v>
      </c>
      <c r="C5198" s="103" t="s">
        <v>1118</v>
      </c>
      <c r="D5198" s="102" t="s">
        <v>570</v>
      </c>
      <c r="E5198" s="102" t="s">
        <v>275</v>
      </c>
      <c r="F5198" s="102" t="s">
        <v>9602</v>
      </c>
      <c r="H5198" s="102">
        <v>45528</v>
      </c>
      <c r="I5198" s="102" t="s">
        <v>3241</v>
      </c>
      <c r="J5198" s="102" t="s">
        <v>2</v>
      </c>
      <c r="K5198" s="102" t="s">
        <v>1</v>
      </c>
      <c r="L5198" s="102" t="s">
        <v>23</v>
      </c>
      <c r="M5198" s="102" t="s">
        <v>1074</v>
      </c>
      <c r="N5198" s="102">
        <v>6</v>
      </c>
      <c r="O5198" s="102" t="s">
        <v>1075</v>
      </c>
    </row>
    <row r="5199" spans="1:15" x14ac:dyDescent="0.25">
      <c r="A5199" s="102" t="s">
        <v>9603</v>
      </c>
      <c r="B5199" s="103" t="s">
        <v>2519</v>
      </c>
      <c r="C5199" s="103" t="s">
        <v>1118</v>
      </c>
      <c r="D5199" s="102" t="s">
        <v>9573</v>
      </c>
      <c r="E5199" s="102" t="s">
        <v>275</v>
      </c>
      <c r="F5199" s="102" t="s">
        <v>9604</v>
      </c>
      <c r="H5199" s="102">
        <v>45528</v>
      </c>
      <c r="I5199" s="102" t="s">
        <v>3241</v>
      </c>
      <c r="J5199" s="102" t="s">
        <v>2</v>
      </c>
      <c r="K5199" s="102" t="s">
        <v>1</v>
      </c>
      <c r="L5199" s="102" t="s">
        <v>23</v>
      </c>
      <c r="M5199" s="102" t="s">
        <v>1074</v>
      </c>
      <c r="N5199" s="102">
        <v>6</v>
      </c>
      <c r="O5199" s="102" t="s">
        <v>1075</v>
      </c>
    </row>
    <row r="5200" spans="1:15" x14ac:dyDescent="0.25">
      <c r="A5200" s="102" t="s">
        <v>9605</v>
      </c>
      <c r="B5200" s="103" t="s">
        <v>9606</v>
      </c>
      <c r="C5200" s="103" t="s">
        <v>274</v>
      </c>
      <c r="D5200" s="102" t="s">
        <v>570</v>
      </c>
      <c r="E5200" s="102" t="s">
        <v>275</v>
      </c>
      <c r="F5200" s="102" t="s">
        <v>9607</v>
      </c>
      <c r="H5200" s="102">
        <v>45528</v>
      </c>
      <c r="I5200" s="102" t="s">
        <v>3241</v>
      </c>
      <c r="J5200" s="102" t="s">
        <v>2</v>
      </c>
      <c r="K5200" s="102" t="s">
        <v>1</v>
      </c>
      <c r="L5200" s="102" t="s">
        <v>23</v>
      </c>
      <c r="M5200" s="102" t="s">
        <v>1074</v>
      </c>
      <c r="N5200" s="102">
        <v>6</v>
      </c>
      <c r="O5200" s="102" t="s">
        <v>1075</v>
      </c>
    </row>
    <row r="5201" spans="1:15" x14ac:dyDescent="0.25">
      <c r="A5201" s="102" t="s">
        <v>1757</v>
      </c>
      <c r="B5201" s="103" t="s">
        <v>9608</v>
      </c>
      <c r="C5201" s="103" t="s">
        <v>274</v>
      </c>
      <c r="D5201" s="102" t="s">
        <v>9573</v>
      </c>
      <c r="E5201" s="102" t="s">
        <v>275</v>
      </c>
      <c r="F5201" s="102" t="s">
        <v>9609</v>
      </c>
      <c r="H5201" s="102">
        <v>45528</v>
      </c>
      <c r="I5201" s="102" t="s">
        <v>3241</v>
      </c>
      <c r="J5201" s="102" t="s">
        <v>2</v>
      </c>
      <c r="K5201" s="102" t="s">
        <v>1</v>
      </c>
      <c r="L5201" s="102" t="s">
        <v>23</v>
      </c>
      <c r="M5201" s="102" t="s">
        <v>1074</v>
      </c>
      <c r="N5201" s="102">
        <v>6</v>
      </c>
      <c r="O5201" s="102" t="s">
        <v>1075</v>
      </c>
    </row>
    <row r="5202" spans="1:15" x14ac:dyDescent="0.25">
      <c r="A5202" s="102" t="s">
        <v>9610</v>
      </c>
      <c r="B5202" s="103" t="s">
        <v>9611</v>
      </c>
      <c r="C5202" s="103" t="s">
        <v>274</v>
      </c>
      <c r="D5202" s="102" t="s">
        <v>9573</v>
      </c>
      <c r="E5202" s="102" t="s">
        <v>275</v>
      </c>
      <c r="F5202" s="102" t="s">
        <v>9612</v>
      </c>
      <c r="H5202" s="102">
        <v>45528</v>
      </c>
      <c r="I5202" s="102" t="s">
        <v>3241</v>
      </c>
      <c r="J5202" s="102" t="s">
        <v>2</v>
      </c>
      <c r="K5202" s="102" t="s">
        <v>1</v>
      </c>
      <c r="L5202" s="102" t="s">
        <v>23</v>
      </c>
      <c r="M5202" s="102" t="s">
        <v>1074</v>
      </c>
      <c r="N5202" s="102">
        <v>6</v>
      </c>
      <c r="O5202" s="102" t="s">
        <v>1075</v>
      </c>
    </row>
    <row r="5203" spans="1:15" x14ac:dyDescent="0.25">
      <c r="A5203" s="102" t="s">
        <v>9613</v>
      </c>
      <c r="B5203" s="103" t="s">
        <v>1078</v>
      </c>
      <c r="C5203" s="103" t="s">
        <v>274</v>
      </c>
      <c r="D5203" s="102" t="s">
        <v>9573</v>
      </c>
      <c r="E5203" s="102" t="s">
        <v>275</v>
      </c>
      <c r="F5203" s="102" t="s">
        <v>9614</v>
      </c>
      <c r="H5203" s="102">
        <v>45528</v>
      </c>
      <c r="I5203" s="102" t="s">
        <v>3241</v>
      </c>
      <c r="J5203" s="102" t="s">
        <v>2</v>
      </c>
      <c r="K5203" s="102" t="s">
        <v>1</v>
      </c>
      <c r="L5203" s="102" t="s">
        <v>23</v>
      </c>
      <c r="M5203" s="102" t="s">
        <v>1074</v>
      </c>
      <c r="N5203" s="102">
        <v>6</v>
      </c>
      <c r="O5203" s="102" t="s">
        <v>1075</v>
      </c>
    </row>
    <row r="5204" spans="1:15" x14ac:dyDescent="0.25">
      <c r="A5204" s="102" t="s">
        <v>2487</v>
      </c>
      <c r="B5204" s="103" t="s">
        <v>1912</v>
      </c>
      <c r="C5204" s="103" t="s">
        <v>274</v>
      </c>
      <c r="D5204" s="102" t="s">
        <v>570</v>
      </c>
      <c r="E5204" s="102" t="s">
        <v>275</v>
      </c>
      <c r="F5204" s="102" t="s">
        <v>9615</v>
      </c>
      <c r="H5204" s="102">
        <v>45528</v>
      </c>
      <c r="I5204" s="102" t="s">
        <v>3241</v>
      </c>
      <c r="J5204" s="102" t="s">
        <v>2</v>
      </c>
      <c r="K5204" s="102" t="s">
        <v>1</v>
      </c>
      <c r="L5204" s="102" t="s">
        <v>23</v>
      </c>
      <c r="M5204" s="102" t="s">
        <v>1074</v>
      </c>
      <c r="N5204" s="102">
        <v>6</v>
      </c>
      <c r="O5204" s="102" t="s">
        <v>1075</v>
      </c>
    </row>
    <row r="5205" spans="1:15" x14ac:dyDescent="0.25">
      <c r="A5205" s="102" t="s">
        <v>9616</v>
      </c>
      <c r="B5205" s="103" t="s">
        <v>9617</v>
      </c>
      <c r="C5205" s="103" t="s">
        <v>1118</v>
      </c>
      <c r="D5205" s="102" t="s">
        <v>570</v>
      </c>
      <c r="E5205" s="102" t="s">
        <v>275</v>
      </c>
      <c r="F5205" s="102" t="s">
        <v>9618</v>
      </c>
      <c r="H5205" s="102">
        <v>45528</v>
      </c>
      <c r="I5205" s="102" t="s">
        <v>3241</v>
      </c>
      <c r="J5205" s="102" t="s">
        <v>2</v>
      </c>
      <c r="K5205" s="102" t="s">
        <v>1</v>
      </c>
      <c r="L5205" s="102" t="s">
        <v>23</v>
      </c>
      <c r="M5205" s="102" t="s">
        <v>1074</v>
      </c>
      <c r="N5205" s="102">
        <v>6</v>
      </c>
      <c r="O5205" s="102" t="s">
        <v>1075</v>
      </c>
    </row>
    <row r="5206" spans="1:15" x14ac:dyDescent="0.25">
      <c r="A5206" s="102" t="s">
        <v>6326</v>
      </c>
      <c r="B5206" s="103" t="s">
        <v>3227</v>
      </c>
      <c r="C5206" s="103" t="s">
        <v>1118</v>
      </c>
      <c r="D5206" s="102" t="s">
        <v>570</v>
      </c>
      <c r="E5206" s="102" t="s">
        <v>275</v>
      </c>
      <c r="F5206" s="102" t="s">
        <v>9619</v>
      </c>
      <c r="H5206" s="102">
        <v>45528</v>
      </c>
      <c r="I5206" s="102" t="s">
        <v>3241</v>
      </c>
      <c r="J5206" s="102" t="s">
        <v>2</v>
      </c>
      <c r="K5206" s="102" t="s">
        <v>1</v>
      </c>
      <c r="L5206" s="102" t="s">
        <v>23</v>
      </c>
      <c r="M5206" s="102" t="s">
        <v>1074</v>
      </c>
      <c r="N5206" s="102">
        <v>6</v>
      </c>
      <c r="O5206" s="102" t="s">
        <v>1075</v>
      </c>
    </row>
    <row r="5207" spans="1:15" x14ac:dyDescent="0.25">
      <c r="A5207" s="102" t="s">
        <v>9620</v>
      </c>
      <c r="B5207" s="103" t="s">
        <v>1587</v>
      </c>
      <c r="C5207" s="103" t="s">
        <v>1118</v>
      </c>
      <c r="D5207" s="102" t="s">
        <v>570</v>
      </c>
      <c r="E5207" s="102" t="s">
        <v>275</v>
      </c>
      <c r="F5207" s="102" t="s">
        <v>9621</v>
      </c>
      <c r="H5207" s="102">
        <v>45528</v>
      </c>
      <c r="I5207" s="102" t="s">
        <v>3241</v>
      </c>
      <c r="J5207" s="102" t="s">
        <v>2</v>
      </c>
      <c r="K5207" s="102" t="s">
        <v>1</v>
      </c>
      <c r="L5207" s="102" t="s">
        <v>23</v>
      </c>
      <c r="M5207" s="102" t="s">
        <v>1074</v>
      </c>
      <c r="N5207" s="102">
        <v>6</v>
      </c>
      <c r="O5207" s="102" t="s">
        <v>1075</v>
      </c>
    </row>
    <row r="5208" spans="1:15" x14ac:dyDescent="0.25">
      <c r="A5208" s="102" t="s">
        <v>3845</v>
      </c>
      <c r="B5208" s="103" t="s">
        <v>1675</v>
      </c>
      <c r="C5208" s="103" t="s">
        <v>1118</v>
      </c>
      <c r="D5208" s="102" t="s">
        <v>570</v>
      </c>
      <c r="E5208" s="102" t="s">
        <v>275</v>
      </c>
      <c r="F5208" s="102" t="s">
        <v>9622</v>
      </c>
      <c r="H5208" s="102">
        <v>45528</v>
      </c>
      <c r="I5208" s="102" t="s">
        <v>3241</v>
      </c>
      <c r="J5208" s="102" t="s">
        <v>2</v>
      </c>
      <c r="K5208" s="102" t="s">
        <v>1</v>
      </c>
      <c r="L5208" s="102" t="s">
        <v>23</v>
      </c>
      <c r="M5208" s="102" t="s">
        <v>1074</v>
      </c>
      <c r="N5208" s="102">
        <v>6</v>
      </c>
      <c r="O5208" s="102" t="s">
        <v>1075</v>
      </c>
    </row>
    <row r="5209" spans="1:15" x14ac:dyDescent="0.25">
      <c r="A5209" s="102" t="s">
        <v>9623</v>
      </c>
      <c r="B5209" s="103" t="s">
        <v>1916</v>
      </c>
      <c r="C5209" s="103" t="s">
        <v>274</v>
      </c>
      <c r="D5209" s="102" t="s">
        <v>570</v>
      </c>
      <c r="E5209" s="102" t="s">
        <v>275</v>
      </c>
      <c r="F5209" s="102" t="s">
        <v>9624</v>
      </c>
      <c r="H5209" s="102">
        <v>45528</v>
      </c>
      <c r="I5209" s="102" t="s">
        <v>3241</v>
      </c>
      <c r="J5209" s="102" t="s">
        <v>2</v>
      </c>
      <c r="K5209" s="102" t="s">
        <v>1</v>
      </c>
      <c r="L5209" s="102" t="s">
        <v>23</v>
      </c>
      <c r="M5209" s="102" t="s">
        <v>1074</v>
      </c>
      <c r="N5209" s="102">
        <v>6</v>
      </c>
      <c r="O5209" s="102" t="s">
        <v>1075</v>
      </c>
    </row>
    <row r="5210" spans="1:15" x14ac:dyDescent="0.25">
      <c r="A5210" s="102" t="s">
        <v>9623</v>
      </c>
      <c r="B5210" s="103" t="s">
        <v>9625</v>
      </c>
      <c r="C5210" s="103" t="s">
        <v>1118</v>
      </c>
      <c r="D5210" s="102" t="s">
        <v>570</v>
      </c>
      <c r="E5210" s="102" t="s">
        <v>275</v>
      </c>
      <c r="F5210" s="102" t="s">
        <v>9626</v>
      </c>
      <c r="H5210" s="102">
        <v>45528</v>
      </c>
      <c r="I5210" s="102" t="s">
        <v>3241</v>
      </c>
      <c r="J5210" s="102" t="s">
        <v>2</v>
      </c>
      <c r="K5210" s="102" t="s">
        <v>1</v>
      </c>
      <c r="L5210" s="102" t="s">
        <v>23</v>
      </c>
      <c r="M5210" s="102" t="s">
        <v>1074</v>
      </c>
      <c r="N5210" s="102">
        <v>6</v>
      </c>
      <c r="O5210" s="102" t="s">
        <v>1075</v>
      </c>
    </row>
    <row r="5211" spans="1:15" x14ac:dyDescent="0.25">
      <c r="A5211" s="102" t="s">
        <v>9627</v>
      </c>
      <c r="B5211" s="103" t="s">
        <v>9628</v>
      </c>
      <c r="C5211" s="103" t="s">
        <v>274</v>
      </c>
      <c r="D5211" s="102" t="s">
        <v>9573</v>
      </c>
      <c r="E5211" s="102" t="s">
        <v>275</v>
      </c>
      <c r="F5211" s="102" t="s">
        <v>9629</v>
      </c>
      <c r="H5211" s="102">
        <v>45528</v>
      </c>
      <c r="I5211" s="102" t="s">
        <v>3241</v>
      </c>
      <c r="J5211" s="102" t="s">
        <v>2</v>
      </c>
      <c r="K5211" s="102" t="s">
        <v>1</v>
      </c>
      <c r="L5211" s="102" t="s">
        <v>23</v>
      </c>
      <c r="M5211" s="102" t="s">
        <v>1074</v>
      </c>
      <c r="N5211" s="102">
        <v>6</v>
      </c>
      <c r="O5211" s="102" t="s">
        <v>1075</v>
      </c>
    </row>
    <row r="5212" spans="1:15" x14ac:dyDescent="0.25">
      <c r="A5212" s="102" t="s">
        <v>9627</v>
      </c>
      <c r="B5212" s="103" t="s">
        <v>1764</v>
      </c>
      <c r="C5212" s="103" t="s">
        <v>274</v>
      </c>
      <c r="D5212" s="102" t="s">
        <v>9573</v>
      </c>
      <c r="E5212" s="102" t="s">
        <v>275</v>
      </c>
      <c r="F5212" s="102" t="s">
        <v>9630</v>
      </c>
      <c r="H5212" s="102">
        <v>45528</v>
      </c>
      <c r="I5212" s="102" t="s">
        <v>3241</v>
      </c>
      <c r="J5212" s="102" t="s">
        <v>2</v>
      </c>
      <c r="K5212" s="102" t="s">
        <v>1</v>
      </c>
      <c r="L5212" s="102" t="s">
        <v>23</v>
      </c>
      <c r="M5212" s="102" t="s">
        <v>1074</v>
      </c>
      <c r="N5212" s="102">
        <v>6</v>
      </c>
      <c r="O5212" s="102" t="s">
        <v>1075</v>
      </c>
    </row>
    <row r="5213" spans="1:15" x14ac:dyDescent="0.25">
      <c r="A5213" s="102" t="s">
        <v>3270</v>
      </c>
      <c r="B5213" s="103" t="s">
        <v>4524</v>
      </c>
      <c r="C5213" s="103" t="s">
        <v>274</v>
      </c>
      <c r="D5213" s="102" t="s">
        <v>570</v>
      </c>
      <c r="E5213" s="102" t="s">
        <v>275</v>
      </c>
      <c r="F5213" s="102" t="s">
        <v>9631</v>
      </c>
      <c r="H5213" s="102">
        <v>45528</v>
      </c>
      <c r="I5213" s="102" t="s">
        <v>3241</v>
      </c>
      <c r="J5213" s="102" t="s">
        <v>2</v>
      </c>
      <c r="K5213" s="102" t="s">
        <v>1</v>
      </c>
      <c r="L5213" s="102" t="s">
        <v>23</v>
      </c>
      <c r="M5213" s="102" t="s">
        <v>1074</v>
      </c>
      <c r="N5213" s="102">
        <v>6</v>
      </c>
      <c r="O5213" s="102" t="s">
        <v>1075</v>
      </c>
    </row>
    <row r="5214" spans="1:15" x14ac:dyDescent="0.25">
      <c r="A5214" s="102" t="s">
        <v>3859</v>
      </c>
      <c r="B5214" s="103" t="s">
        <v>1847</v>
      </c>
      <c r="C5214" s="103" t="s">
        <v>1118</v>
      </c>
      <c r="D5214" s="102" t="s">
        <v>570</v>
      </c>
      <c r="E5214" s="102" t="s">
        <v>275</v>
      </c>
      <c r="F5214" s="102" t="s">
        <v>9632</v>
      </c>
      <c r="H5214" s="102">
        <v>45528</v>
      </c>
      <c r="I5214" s="102" t="s">
        <v>3241</v>
      </c>
      <c r="J5214" s="102" t="s">
        <v>2</v>
      </c>
      <c r="K5214" s="102" t="s">
        <v>1</v>
      </c>
      <c r="L5214" s="102" t="s">
        <v>23</v>
      </c>
      <c r="M5214" s="102" t="s">
        <v>1074</v>
      </c>
      <c r="N5214" s="102">
        <v>6</v>
      </c>
      <c r="O5214" s="102" t="s">
        <v>1075</v>
      </c>
    </row>
    <row r="5215" spans="1:15" x14ac:dyDescent="0.25">
      <c r="A5215" s="102" t="s">
        <v>9633</v>
      </c>
      <c r="B5215" s="103" t="s">
        <v>3227</v>
      </c>
      <c r="C5215" s="103" t="s">
        <v>1118</v>
      </c>
      <c r="D5215" s="102" t="s">
        <v>9573</v>
      </c>
      <c r="E5215" s="102" t="s">
        <v>275</v>
      </c>
      <c r="F5215" s="102" t="s">
        <v>9634</v>
      </c>
      <c r="H5215" s="102">
        <v>45528</v>
      </c>
      <c r="I5215" s="102" t="s">
        <v>3241</v>
      </c>
      <c r="J5215" s="102" t="s">
        <v>2</v>
      </c>
      <c r="K5215" s="102" t="s">
        <v>1</v>
      </c>
      <c r="L5215" s="102" t="s">
        <v>23</v>
      </c>
      <c r="M5215" s="102" t="s">
        <v>1074</v>
      </c>
      <c r="N5215" s="102">
        <v>6</v>
      </c>
      <c r="O5215" s="102" t="s">
        <v>1075</v>
      </c>
    </row>
    <row r="5216" spans="1:15" x14ac:dyDescent="0.25">
      <c r="A5216" s="102" t="s">
        <v>1459</v>
      </c>
      <c r="B5216" s="103" t="s">
        <v>9635</v>
      </c>
      <c r="C5216" s="103" t="s">
        <v>1118</v>
      </c>
      <c r="D5216" s="102" t="s">
        <v>9573</v>
      </c>
      <c r="E5216" s="102" t="s">
        <v>275</v>
      </c>
      <c r="F5216" s="102" t="s">
        <v>9636</v>
      </c>
      <c r="H5216" s="102">
        <v>45528</v>
      </c>
      <c r="I5216" s="102" t="s">
        <v>3241</v>
      </c>
      <c r="J5216" s="102" t="s">
        <v>2</v>
      </c>
      <c r="K5216" s="102" t="s">
        <v>1</v>
      </c>
      <c r="L5216" s="102" t="s">
        <v>23</v>
      </c>
      <c r="M5216" s="102" t="s">
        <v>1074</v>
      </c>
      <c r="N5216" s="102">
        <v>6</v>
      </c>
      <c r="O5216" s="102" t="s">
        <v>1075</v>
      </c>
    </row>
    <row r="5217" spans="1:15" x14ac:dyDescent="0.25">
      <c r="A5217" s="102" t="s">
        <v>9637</v>
      </c>
      <c r="B5217" s="103" t="s">
        <v>7504</v>
      </c>
      <c r="C5217" s="103" t="s">
        <v>1118</v>
      </c>
      <c r="D5217" s="102" t="s">
        <v>570</v>
      </c>
      <c r="E5217" s="102" t="s">
        <v>275</v>
      </c>
      <c r="F5217" s="102" t="s">
        <v>9638</v>
      </c>
      <c r="H5217" s="102">
        <v>45528</v>
      </c>
      <c r="I5217" s="102" t="s">
        <v>3241</v>
      </c>
      <c r="J5217" s="102" t="s">
        <v>2</v>
      </c>
      <c r="K5217" s="102" t="s">
        <v>1</v>
      </c>
      <c r="L5217" s="102" t="s">
        <v>23</v>
      </c>
      <c r="M5217" s="102" t="s">
        <v>1074</v>
      </c>
      <c r="N5217" s="102">
        <v>6</v>
      </c>
      <c r="O5217" s="102" t="s">
        <v>1075</v>
      </c>
    </row>
    <row r="5218" spans="1:15" x14ac:dyDescent="0.25">
      <c r="A5218" s="102" t="s">
        <v>9639</v>
      </c>
      <c r="B5218" s="103" t="s">
        <v>1197</v>
      </c>
      <c r="C5218" s="103" t="s">
        <v>274</v>
      </c>
      <c r="D5218" s="102" t="s">
        <v>9573</v>
      </c>
      <c r="E5218" s="102" t="s">
        <v>275</v>
      </c>
      <c r="F5218" s="102" t="s">
        <v>9640</v>
      </c>
      <c r="H5218" s="102">
        <v>45528</v>
      </c>
      <c r="I5218" s="102" t="s">
        <v>3241</v>
      </c>
      <c r="J5218" s="102" t="s">
        <v>2</v>
      </c>
      <c r="K5218" s="102" t="s">
        <v>1</v>
      </c>
      <c r="L5218" s="102" t="s">
        <v>23</v>
      </c>
      <c r="M5218" s="102" t="s">
        <v>1074</v>
      </c>
      <c r="N5218" s="102">
        <v>6</v>
      </c>
      <c r="O5218" s="102" t="s">
        <v>1075</v>
      </c>
    </row>
    <row r="5219" spans="1:15" x14ac:dyDescent="0.25">
      <c r="A5219" s="102" t="s">
        <v>9641</v>
      </c>
      <c r="B5219" s="103" t="s">
        <v>1228</v>
      </c>
      <c r="C5219" s="103" t="s">
        <v>1118</v>
      </c>
      <c r="D5219" s="102" t="s">
        <v>570</v>
      </c>
      <c r="E5219" s="102" t="s">
        <v>275</v>
      </c>
      <c r="F5219" s="102" t="s">
        <v>9642</v>
      </c>
      <c r="H5219" s="102">
        <v>45528</v>
      </c>
      <c r="I5219" s="102" t="s">
        <v>3241</v>
      </c>
      <c r="J5219" s="102" t="s">
        <v>2</v>
      </c>
      <c r="K5219" s="102" t="s">
        <v>1</v>
      </c>
      <c r="L5219" s="102" t="s">
        <v>23</v>
      </c>
      <c r="M5219" s="102" t="s">
        <v>1074</v>
      </c>
      <c r="N5219" s="102">
        <v>6</v>
      </c>
      <c r="O5219" s="102" t="s">
        <v>1075</v>
      </c>
    </row>
    <row r="5220" spans="1:15" x14ac:dyDescent="0.25">
      <c r="A5220" s="102" t="s">
        <v>9643</v>
      </c>
      <c r="B5220" s="103" t="s">
        <v>4879</v>
      </c>
      <c r="C5220" s="103" t="s">
        <v>1118</v>
      </c>
      <c r="D5220" s="102" t="s">
        <v>9573</v>
      </c>
      <c r="E5220" s="102" t="s">
        <v>275</v>
      </c>
      <c r="F5220" s="102" t="s">
        <v>9644</v>
      </c>
      <c r="H5220" s="102">
        <v>45528</v>
      </c>
      <c r="I5220" s="102" t="s">
        <v>3241</v>
      </c>
      <c r="J5220" s="102" t="s">
        <v>2</v>
      </c>
      <c r="K5220" s="102" t="s">
        <v>1</v>
      </c>
      <c r="L5220" s="102" t="s">
        <v>23</v>
      </c>
      <c r="M5220" s="102" t="s">
        <v>1074</v>
      </c>
      <c r="N5220" s="102">
        <v>6</v>
      </c>
      <c r="O5220" s="102" t="s">
        <v>1075</v>
      </c>
    </row>
    <row r="5221" spans="1:15" x14ac:dyDescent="0.25">
      <c r="A5221" s="102" t="s">
        <v>9643</v>
      </c>
      <c r="B5221" s="103" t="s">
        <v>9645</v>
      </c>
      <c r="C5221" s="103" t="s">
        <v>274</v>
      </c>
      <c r="D5221" s="102" t="s">
        <v>9573</v>
      </c>
      <c r="E5221" s="102" t="s">
        <v>275</v>
      </c>
      <c r="F5221" s="102" t="s">
        <v>9646</v>
      </c>
      <c r="H5221" s="102">
        <v>45528</v>
      </c>
      <c r="I5221" s="102" t="s">
        <v>3241</v>
      </c>
      <c r="J5221" s="102" t="s">
        <v>2</v>
      </c>
      <c r="K5221" s="102" t="s">
        <v>1</v>
      </c>
      <c r="L5221" s="102" t="s">
        <v>23</v>
      </c>
      <c r="M5221" s="102" t="s">
        <v>1074</v>
      </c>
      <c r="N5221" s="102">
        <v>6</v>
      </c>
      <c r="O5221" s="102" t="s">
        <v>1075</v>
      </c>
    </row>
    <row r="5222" spans="1:15" x14ac:dyDescent="0.25">
      <c r="A5222" s="102" t="s">
        <v>6780</v>
      </c>
      <c r="B5222" s="103" t="s">
        <v>9647</v>
      </c>
      <c r="C5222" s="103" t="s">
        <v>1118</v>
      </c>
      <c r="D5222" s="102" t="s">
        <v>9573</v>
      </c>
      <c r="E5222" s="102" t="s">
        <v>275</v>
      </c>
      <c r="F5222" s="102" t="s">
        <v>9648</v>
      </c>
      <c r="H5222" s="102">
        <v>45528</v>
      </c>
      <c r="I5222" s="102" t="s">
        <v>3241</v>
      </c>
      <c r="J5222" s="102" t="s">
        <v>2</v>
      </c>
      <c r="K5222" s="102" t="s">
        <v>1</v>
      </c>
      <c r="L5222" s="102" t="s">
        <v>23</v>
      </c>
      <c r="M5222" s="102" t="s">
        <v>1074</v>
      </c>
      <c r="N5222" s="102">
        <v>6</v>
      </c>
      <c r="O5222" s="102" t="s">
        <v>1075</v>
      </c>
    </row>
    <row r="5223" spans="1:15" x14ac:dyDescent="0.25">
      <c r="A5223" s="102" t="s">
        <v>6780</v>
      </c>
      <c r="B5223" s="103" t="s">
        <v>1132</v>
      </c>
      <c r="C5223" s="103" t="s">
        <v>274</v>
      </c>
      <c r="D5223" s="102" t="s">
        <v>9573</v>
      </c>
      <c r="E5223" s="102" t="s">
        <v>275</v>
      </c>
      <c r="F5223" s="102" t="s">
        <v>9649</v>
      </c>
      <c r="H5223" s="102">
        <v>45528</v>
      </c>
      <c r="I5223" s="102" t="s">
        <v>3241</v>
      </c>
      <c r="J5223" s="102" t="s">
        <v>2</v>
      </c>
      <c r="K5223" s="102" t="s">
        <v>1</v>
      </c>
      <c r="L5223" s="102" t="s">
        <v>23</v>
      </c>
      <c r="M5223" s="102" t="s">
        <v>1074</v>
      </c>
      <c r="N5223" s="102">
        <v>6</v>
      </c>
      <c r="O5223" s="102" t="s">
        <v>1075</v>
      </c>
    </row>
    <row r="5224" spans="1:15" x14ac:dyDescent="0.25">
      <c r="A5224" s="102" t="s">
        <v>6780</v>
      </c>
      <c r="B5224" s="103" t="s">
        <v>9650</v>
      </c>
      <c r="C5224" s="103" t="s">
        <v>274</v>
      </c>
      <c r="D5224" s="102" t="s">
        <v>196</v>
      </c>
      <c r="E5224" s="102" t="s">
        <v>275</v>
      </c>
      <c r="F5224" s="102" t="s">
        <v>9651</v>
      </c>
      <c r="H5224" s="102">
        <v>45528</v>
      </c>
      <c r="I5224" s="102" t="s">
        <v>3241</v>
      </c>
      <c r="J5224" s="102" t="s">
        <v>2</v>
      </c>
      <c r="K5224" s="102" t="s">
        <v>1</v>
      </c>
      <c r="L5224" s="102" t="s">
        <v>23</v>
      </c>
      <c r="M5224" s="102" t="s">
        <v>1074</v>
      </c>
      <c r="N5224" s="102">
        <v>6</v>
      </c>
      <c r="O5224" s="102" t="s">
        <v>1075</v>
      </c>
    </row>
    <row r="5225" spans="1:15" x14ac:dyDescent="0.25">
      <c r="A5225" s="102" t="s">
        <v>9151</v>
      </c>
      <c r="B5225" s="103" t="s">
        <v>1078</v>
      </c>
      <c r="C5225" s="103" t="s">
        <v>274</v>
      </c>
      <c r="D5225" s="102" t="s">
        <v>196</v>
      </c>
      <c r="E5225" s="102" t="s">
        <v>275</v>
      </c>
      <c r="F5225" s="102" t="s">
        <v>9652</v>
      </c>
      <c r="H5225" s="102">
        <v>45528</v>
      </c>
      <c r="I5225" s="102" t="s">
        <v>3241</v>
      </c>
      <c r="J5225" s="102" t="s">
        <v>2</v>
      </c>
      <c r="K5225" s="102" t="s">
        <v>1</v>
      </c>
      <c r="L5225" s="102" t="s">
        <v>23</v>
      </c>
      <c r="M5225" s="102" t="s">
        <v>1074</v>
      </c>
      <c r="N5225" s="102">
        <v>6</v>
      </c>
      <c r="O5225" s="102" t="s">
        <v>1075</v>
      </c>
    </row>
    <row r="5226" spans="1:15" x14ac:dyDescent="0.25">
      <c r="A5226" s="102" t="s">
        <v>9151</v>
      </c>
      <c r="B5226" s="103" t="s">
        <v>1111</v>
      </c>
      <c r="C5226" s="103" t="s">
        <v>274</v>
      </c>
      <c r="D5226" s="102" t="s">
        <v>196</v>
      </c>
      <c r="E5226" s="102" t="s">
        <v>275</v>
      </c>
      <c r="F5226" s="102" t="s">
        <v>9653</v>
      </c>
      <c r="H5226" s="102">
        <v>45528</v>
      </c>
      <c r="I5226" s="102" t="s">
        <v>3241</v>
      </c>
      <c r="J5226" s="102" t="s">
        <v>2</v>
      </c>
      <c r="K5226" s="102" t="s">
        <v>1</v>
      </c>
      <c r="L5226" s="102" t="s">
        <v>23</v>
      </c>
      <c r="M5226" s="102" t="s">
        <v>1074</v>
      </c>
      <c r="N5226" s="102">
        <v>6</v>
      </c>
      <c r="O5226" s="102" t="s">
        <v>1075</v>
      </c>
    </row>
    <row r="5227" spans="1:15" x14ac:dyDescent="0.25">
      <c r="A5227" s="102" t="s">
        <v>9151</v>
      </c>
      <c r="B5227" s="103" t="s">
        <v>1122</v>
      </c>
      <c r="C5227" s="103" t="s">
        <v>274</v>
      </c>
      <c r="D5227" s="102" t="s">
        <v>196</v>
      </c>
      <c r="E5227" s="102" t="s">
        <v>275</v>
      </c>
      <c r="F5227" s="102" t="s">
        <v>9654</v>
      </c>
      <c r="H5227" s="102">
        <v>45528</v>
      </c>
      <c r="I5227" s="102" t="s">
        <v>3241</v>
      </c>
      <c r="J5227" s="102" t="s">
        <v>2</v>
      </c>
      <c r="K5227" s="102" t="s">
        <v>1</v>
      </c>
      <c r="L5227" s="102" t="s">
        <v>23</v>
      </c>
      <c r="M5227" s="102" t="s">
        <v>1074</v>
      </c>
      <c r="N5227" s="102">
        <v>6</v>
      </c>
      <c r="O5227" s="102" t="s">
        <v>1075</v>
      </c>
    </row>
    <row r="5228" spans="1:15" x14ac:dyDescent="0.25">
      <c r="A5228" s="102" t="s">
        <v>9655</v>
      </c>
      <c r="B5228" s="103" t="s">
        <v>2654</v>
      </c>
      <c r="C5228" s="103" t="s">
        <v>1360</v>
      </c>
      <c r="D5228" s="102" t="s">
        <v>570</v>
      </c>
      <c r="E5228" s="102" t="s">
        <v>275</v>
      </c>
      <c r="F5228" s="102" t="s">
        <v>9656</v>
      </c>
      <c r="H5228" s="102">
        <v>45528</v>
      </c>
      <c r="I5228" s="102" t="s">
        <v>3241</v>
      </c>
      <c r="J5228" s="102" t="s">
        <v>2</v>
      </c>
      <c r="K5228" s="102" t="s">
        <v>1</v>
      </c>
      <c r="L5228" s="102" t="s">
        <v>23</v>
      </c>
      <c r="M5228" s="102" t="s">
        <v>1074</v>
      </c>
      <c r="N5228" s="102">
        <v>6</v>
      </c>
      <c r="O5228" s="102" t="s">
        <v>1075</v>
      </c>
    </row>
    <row r="5229" spans="1:15" x14ac:dyDescent="0.25">
      <c r="A5229" s="102" t="s">
        <v>3391</v>
      </c>
      <c r="B5229" s="103" t="s">
        <v>2534</v>
      </c>
      <c r="C5229" s="103" t="s">
        <v>274</v>
      </c>
      <c r="D5229" s="102" t="s">
        <v>570</v>
      </c>
      <c r="E5229" s="102" t="s">
        <v>275</v>
      </c>
      <c r="F5229" s="102" t="s">
        <v>9657</v>
      </c>
      <c r="H5229" s="102">
        <v>45528</v>
      </c>
      <c r="I5229" s="102" t="s">
        <v>3241</v>
      </c>
      <c r="J5229" s="102" t="s">
        <v>2</v>
      </c>
      <c r="K5229" s="102" t="s">
        <v>1</v>
      </c>
      <c r="L5229" s="102" t="s">
        <v>23</v>
      </c>
      <c r="M5229" s="102" t="s">
        <v>1074</v>
      </c>
      <c r="N5229" s="102">
        <v>6</v>
      </c>
      <c r="O5229" s="102" t="s">
        <v>1075</v>
      </c>
    </row>
    <row r="5230" spans="1:15" x14ac:dyDescent="0.25">
      <c r="A5230" s="102" t="s">
        <v>9658</v>
      </c>
      <c r="B5230" s="103" t="s">
        <v>9659</v>
      </c>
      <c r="C5230" s="103" t="s">
        <v>1118</v>
      </c>
      <c r="D5230" s="102" t="s">
        <v>570</v>
      </c>
      <c r="E5230" s="102" t="s">
        <v>275</v>
      </c>
      <c r="F5230" s="102" t="s">
        <v>9660</v>
      </c>
      <c r="H5230" s="102">
        <v>45528</v>
      </c>
      <c r="I5230" s="102" t="s">
        <v>3241</v>
      </c>
      <c r="J5230" s="102" t="s">
        <v>2</v>
      </c>
      <c r="K5230" s="102" t="s">
        <v>1</v>
      </c>
      <c r="L5230" s="102" t="s">
        <v>23</v>
      </c>
      <c r="M5230" s="102" t="s">
        <v>1074</v>
      </c>
      <c r="N5230" s="102">
        <v>6</v>
      </c>
      <c r="O5230" s="102" t="s">
        <v>1075</v>
      </c>
    </row>
    <row r="5231" spans="1:15" x14ac:dyDescent="0.25">
      <c r="A5231" s="102" t="s">
        <v>9661</v>
      </c>
      <c r="B5231" s="103" t="s">
        <v>2649</v>
      </c>
      <c r="C5231" s="103" t="s">
        <v>1360</v>
      </c>
      <c r="D5231" s="102" t="s">
        <v>570</v>
      </c>
      <c r="E5231" s="102" t="s">
        <v>275</v>
      </c>
      <c r="F5231" s="102" t="s">
        <v>9662</v>
      </c>
      <c r="H5231" s="102">
        <v>45528</v>
      </c>
      <c r="I5231" s="102" t="s">
        <v>3241</v>
      </c>
      <c r="J5231" s="102" t="s">
        <v>2</v>
      </c>
      <c r="K5231" s="102" t="s">
        <v>1</v>
      </c>
      <c r="L5231" s="102" t="s">
        <v>23</v>
      </c>
      <c r="M5231" s="102" t="s">
        <v>1074</v>
      </c>
      <c r="N5231" s="102">
        <v>6</v>
      </c>
      <c r="O5231" s="102" t="s">
        <v>1075</v>
      </c>
    </row>
    <row r="5232" spans="1:15" x14ac:dyDescent="0.25">
      <c r="A5232" s="102" t="s">
        <v>9661</v>
      </c>
      <c r="B5232" s="103" t="s">
        <v>9663</v>
      </c>
      <c r="C5232" s="103" t="s">
        <v>1118</v>
      </c>
      <c r="D5232" s="102" t="s">
        <v>570</v>
      </c>
      <c r="E5232" s="102" t="s">
        <v>275</v>
      </c>
      <c r="F5232" s="102" t="s">
        <v>9664</v>
      </c>
      <c r="H5232" s="102">
        <v>45528</v>
      </c>
      <c r="I5232" s="102" t="s">
        <v>3241</v>
      </c>
      <c r="J5232" s="102" t="s">
        <v>2</v>
      </c>
      <c r="K5232" s="102" t="s">
        <v>1</v>
      </c>
      <c r="L5232" s="102" t="s">
        <v>23</v>
      </c>
      <c r="M5232" s="102" t="s">
        <v>1074</v>
      </c>
      <c r="N5232" s="102">
        <v>6</v>
      </c>
      <c r="O5232" s="102" t="s">
        <v>1075</v>
      </c>
    </row>
    <row r="5233" spans="1:15" x14ac:dyDescent="0.25">
      <c r="A5233" s="102" t="s">
        <v>9661</v>
      </c>
      <c r="B5233" s="103" t="s">
        <v>9665</v>
      </c>
      <c r="C5233" s="103" t="s">
        <v>1082</v>
      </c>
      <c r="D5233" s="102" t="s">
        <v>570</v>
      </c>
      <c r="E5233" s="102" t="s">
        <v>275</v>
      </c>
      <c r="F5233" s="102" t="s">
        <v>9666</v>
      </c>
      <c r="H5233" s="102">
        <v>45528</v>
      </c>
      <c r="I5233" s="102" t="s">
        <v>3241</v>
      </c>
      <c r="J5233" s="102" t="s">
        <v>2</v>
      </c>
      <c r="K5233" s="102" t="s">
        <v>1</v>
      </c>
      <c r="L5233" s="102" t="s">
        <v>23</v>
      </c>
      <c r="M5233" s="102" t="s">
        <v>1082</v>
      </c>
      <c r="N5233" s="102">
        <v>6</v>
      </c>
      <c r="O5233" s="102" t="s">
        <v>1075</v>
      </c>
    </row>
    <row r="5234" spans="1:15" x14ac:dyDescent="0.25">
      <c r="A5234" s="102" t="s">
        <v>5884</v>
      </c>
      <c r="B5234" s="103" t="s">
        <v>1810</v>
      </c>
      <c r="C5234" s="103" t="s">
        <v>1118</v>
      </c>
      <c r="D5234" s="102" t="s">
        <v>9573</v>
      </c>
      <c r="E5234" s="102" t="s">
        <v>275</v>
      </c>
      <c r="F5234" s="102" t="s">
        <v>9667</v>
      </c>
      <c r="H5234" s="102">
        <v>45528</v>
      </c>
      <c r="I5234" s="102" t="s">
        <v>3241</v>
      </c>
      <c r="J5234" s="102" t="s">
        <v>2</v>
      </c>
      <c r="K5234" s="102" t="s">
        <v>1</v>
      </c>
      <c r="L5234" s="102" t="s">
        <v>23</v>
      </c>
      <c r="M5234" s="102" t="s">
        <v>1074</v>
      </c>
      <c r="N5234" s="102">
        <v>6</v>
      </c>
      <c r="O5234" s="102" t="s">
        <v>1075</v>
      </c>
    </row>
    <row r="5235" spans="1:15" x14ac:dyDescent="0.25">
      <c r="A5235" s="102" t="s">
        <v>9668</v>
      </c>
      <c r="B5235" s="103" t="s">
        <v>9669</v>
      </c>
      <c r="C5235" s="103" t="s">
        <v>274</v>
      </c>
      <c r="D5235" s="102" t="s">
        <v>9573</v>
      </c>
      <c r="E5235" s="102" t="s">
        <v>275</v>
      </c>
      <c r="F5235" s="102" t="s">
        <v>9670</v>
      </c>
      <c r="H5235" s="102">
        <v>45528</v>
      </c>
      <c r="I5235" s="102" t="s">
        <v>3241</v>
      </c>
      <c r="J5235" s="102" t="s">
        <v>2</v>
      </c>
      <c r="K5235" s="102" t="s">
        <v>1</v>
      </c>
      <c r="L5235" s="102" t="s">
        <v>23</v>
      </c>
      <c r="M5235" s="102" t="s">
        <v>1074</v>
      </c>
      <c r="N5235" s="102">
        <v>6</v>
      </c>
      <c r="O5235" s="102" t="s">
        <v>1075</v>
      </c>
    </row>
    <row r="5236" spans="1:15" x14ac:dyDescent="0.25">
      <c r="A5236" s="102" t="s">
        <v>9668</v>
      </c>
      <c r="B5236" s="103" t="s">
        <v>9671</v>
      </c>
      <c r="C5236" s="103" t="s">
        <v>274</v>
      </c>
      <c r="D5236" s="102" t="s">
        <v>9573</v>
      </c>
      <c r="E5236" s="102" t="s">
        <v>275</v>
      </c>
      <c r="F5236" s="102" t="s">
        <v>9672</v>
      </c>
      <c r="H5236" s="102">
        <v>45528</v>
      </c>
      <c r="I5236" s="102" t="s">
        <v>3241</v>
      </c>
      <c r="J5236" s="102" t="s">
        <v>2</v>
      </c>
      <c r="K5236" s="102" t="s">
        <v>1</v>
      </c>
      <c r="L5236" s="102" t="s">
        <v>23</v>
      </c>
      <c r="M5236" s="102" t="s">
        <v>1074</v>
      </c>
      <c r="N5236" s="102">
        <v>6</v>
      </c>
      <c r="O5236" s="102" t="s">
        <v>1075</v>
      </c>
    </row>
    <row r="5237" spans="1:15" x14ac:dyDescent="0.25">
      <c r="A5237" s="102" t="s">
        <v>9673</v>
      </c>
      <c r="B5237" s="103" t="s">
        <v>5019</v>
      </c>
      <c r="C5237" s="103" t="s">
        <v>274</v>
      </c>
      <c r="D5237" s="102" t="s">
        <v>570</v>
      </c>
      <c r="E5237" s="102" t="s">
        <v>275</v>
      </c>
      <c r="F5237" s="102" t="s">
        <v>9674</v>
      </c>
      <c r="H5237" s="102">
        <v>45528</v>
      </c>
      <c r="I5237" s="102" t="s">
        <v>3241</v>
      </c>
      <c r="J5237" s="102" t="s">
        <v>2</v>
      </c>
      <c r="K5237" s="102" t="s">
        <v>1</v>
      </c>
      <c r="L5237" s="102" t="s">
        <v>23</v>
      </c>
      <c r="M5237" s="102" t="s">
        <v>1074</v>
      </c>
      <c r="N5237" s="102">
        <v>6</v>
      </c>
      <c r="O5237" s="102" t="s">
        <v>1075</v>
      </c>
    </row>
    <row r="5238" spans="1:15" x14ac:dyDescent="0.25">
      <c r="A5238" s="102" t="s">
        <v>9675</v>
      </c>
      <c r="B5238" s="103" t="s">
        <v>1217</v>
      </c>
      <c r="C5238" s="103" t="s">
        <v>1118</v>
      </c>
      <c r="D5238" s="102" t="s">
        <v>570</v>
      </c>
      <c r="E5238" s="102" t="s">
        <v>275</v>
      </c>
      <c r="F5238" s="102" t="s">
        <v>9676</v>
      </c>
      <c r="H5238" s="102">
        <v>45528</v>
      </c>
      <c r="I5238" s="102" t="s">
        <v>3241</v>
      </c>
      <c r="J5238" s="102" t="s">
        <v>2</v>
      </c>
      <c r="K5238" s="102" t="s">
        <v>1</v>
      </c>
      <c r="L5238" s="102" t="s">
        <v>23</v>
      </c>
      <c r="M5238" s="102" t="s">
        <v>1074</v>
      </c>
      <c r="N5238" s="102">
        <v>6</v>
      </c>
      <c r="O5238" s="102" t="s">
        <v>1075</v>
      </c>
    </row>
    <row r="5239" spans="1:15" x14ac:dyDescent="0.25">
      <c r="A5239" s="102" t="s">
        <v>9183</v>
      </c>
      <c r="B5239" s="103" t="s">
        <v>9677</v>
      </c>
      <c r="C5239" s="103" t="s">
        <v>1118</v>
      </c>
      <c r="D5239" s="102" t="s">
        <v>9573</v>
      </c>
      <c r="E5239" s="102" t="s">
        <v>275</v>
      </c>
      <c r="F5239" s="102" t="s">
        <v>9678</v>
      </c>
      <c r="H5239" s="102">
        <v>45528</v>
      </c>
      <c r="I5239" s="102" t="s">
        <v>3241</v>
      </c>
      <c r="J5239" s="102" t="s">
        <v>2</v>
      </c>
      <c r="K5239" s="102" t="s">
        <v>1</v>
      </c>
      <c r="L5239" s="102" t="s">
        <v>23</v>
      </c>
      <c r="M5239" s="102" t="s">
        <v>1074</v>
      </c>
      <c r="N5239" s="102">
        <v>6</v>
      </c>
      <c r="O5239" s="102" t="s">
        <v>1075</v>
      </c>
    </row>
    <row r="5240" spans="1:15" x14ac:dyDescent="0.25">
      <c r="A5240" s="102" t="s">
        <v>9679</v>
      </c>
      <c r="B5240" s="103" t="s">
        <v>2139</v>
      </c>
      <c r="C5240" s="103" t="s">
        <v>274</v>
      </c>
      <c r="D5240" s="102" t="s">
        <v>9573</v>
      </c>
      <c r="E5240" s="102" t="s">
        <v>275</v>
      </c>
      <c r="F5240" s="102" t="s">
        <v>9680</v>
      </c>
      <c r="H5240" s="102">
        <v>45528</v>
      </c>
      <c r="I5240" s="102" t="s">
        <v>3241</v>
      </c>
      <c r="J5240" s="102" t="s">
        <v>2</v>
      </c>
      <c r="K5240" s="102" t="s">
        <v>1</v>
      </c>
      <c r="L5240" s="102" t="s">
        <v>23</v>
      </c>
      <c r="M5240" s="102" t="s">
        <v>1074</v>
      </c>
      <c r="N5240" s="102">
        <v>6</v>
      </c>
      <c r="O5240" s="102" t="s">
        <v>1075</v>
      </c>
    </row>
    <row r="5241" spans="1:15" x14ac:dyDescent="0.25">
      <c r="A5241" s="102" t="s">
        <v>2057</v>
      </c>
      <c r="B5241" s="103" t="s">
        <v>1912</v>
      </c>
      <c r="C5241" s="103" t="s">
        <v>274</v>
      </c>
      <c r="D5241" s="102" t="s">
        <v>9573</v>
      </c>
      <c r="E5241" s="102" t="s">
        <v>275</v>
      </c>
      <c r="F5241" s="102" t="s">
        <v>9681</v>
      </c>
      <c r="H5241" s="102">
        <v>45528</v>
      </c>
      <c r="I5241" s="102" t="s">
        <v>3241</v>
      </c>
      <c r="J5241" s="102" t="s">
        <v>2</v>
      </c>
      <c r="K5241" s="102" t="s">
        <v>1</v>
      </c>
      <c r="L5241" s="102" t="s">
        <v>23</v>
      </c>
      <c r="M5241" s="102" t="s">
        <v>1074</v>
      </c>
      <c r="N5241" s="102">
        <v>6</v>
      </c>
      <c r="O5241" s="102" t="s">
        <v>1075</v>
      </c>
    </row>
    <row r="5242" spans="1:15" x14ac:dyDescent="0.25">
      <c r="A5242" s="102" t="s">
        <v>9682</v>
      </c>
      <c r="B5242" s="103" t="s">
        <v>1124</v>
      </c>
      <c r="C5242" s="103" t="s">
        <v>274</v>
      </c>
      <c r="D5242" s="102" t="s">
        <v>9573</v>
      </c>
      <c r="E5242" s="102" t="s">
        <v>275</v>
      </c>
      <c r="F5242" s="102" t="s">
        <v>9683</v>
      </c>
      <c r="H5242" s="102">
        <v>45528</v>
      </c>
      <c r="I5242" s="102" t="s">
        <v>3241</v>
      </c>
      <c r="J5242" s="102" t="s">
        <v>2</v>
      </c>
      <c r="K5242" s="102" t="s">
        <v>1</v>
      </c>
      <c r="L5242" s="102" t="s">
        <v>23</v>
      </c>
      <c r="M5242" s="102" t="s">
        <v>1074</v>
      </c>
      <c r="N5242" s="102">
        <v>6</v>
      </c>
      <c r="O5242" s="102" t="s">
        <v>1075</v>
      </c>
    </row>
    <row r="5243" spans="1:15" x14ac:dyDescent="0.25">
      <c r="A5243" s="102" t="s">
        <v>9684</v>
      </c>
      <c r="B5243" s="103" t="s">
        <v>1197</v>
      </c>
      <c r="C5243" s="103" t="s">
        <v>274</v>
      </c>
      <c r="D5243" s="102" t="s">
        <v>9573</v>
      </c>
      <c r="E5243" s="102" t="s">
        <v>275</v>
      </c>
      <c r="F5243" s="102" t="s">
        <v>9685</v>
      </c>
      <c r="H5243" s="102">
        <v>45528</v>
      </c>
      <c r="I5243" s="102" t="s">
        <v>3241</v>
      </c>
      <c r="J5243" s="102" t="s">
        <v>2</v>
      </c>
      <c r="K5243" s="102" t="s">
        <v>1</v>
      </c>
      <c r="L5243" s="102" t="s">
        <v>23</v>
      </c>
      <c r="M5243" s="102" t="s">
        <v>1074</v>
      </c>
      <c r="N5243" s="102">
        <v>6</v>
      </c>
      <c r="O5243" s="102" t="s">
        <v>1075</v>
      </c>
    </row>
    <row r="5244" spans="1:15" x14ac:dyDescent="0.25">
      <c r="A5244" s="102" t="s">
        <v>9686</v>
      </c>
      <c r="B5244" s="103" t="s">
        <v>9687</v>
      </c>
      <c r="C5244" s="103" t="s">
        <v>274</v>
      </c>
      <c r="D5244" s="102" t="s">
        <v>9573</v>
      </c>
      <c r="E5244" s="102" t="s">
        <v>275</v>
      </c>
      <c r="F5244" s="102" t="s">
        <v>9688</v>
      </c>
      <c r="H5244" s="102">
        <v>45528</v>
      </c>
      <c r="I5244" s="102" t="s">
        <v>3241</v>
      </c>
      <c r="J5244" s="102" t="s">
        <v>2</v>
      </c>
      <c r="K5244" s="102" t="s">
        <v>1</v>
      </c>
      <c r="L5244" s="102" t="s">
        <v>23</v>
      </c>
      <c r="M5244" s="102" t="s">
        <v>1074</v>
      </c>
      <c r="N5244" s="102">
        <v>6</v>
      </c>
      <c r="O5244" s="102" t="s">
        <v>1075</v>
      </c>
    </row>
    <row r="5245" spans="1:15" x14ac:dyDescent="0.25">
      <c r="A5245" s="102" t="s">
        <v>9686</v>
      </c>
      <c r="B5245" s="103" t="s">
        <v>9689</v>
      </c>
      <c r="C5245" s="103" t="s">
        <v>274</v>
      </c>
      <c r="D5245" s="102" t="s">
        <v>9573</v>
      </c>
      <c r="E5245" s="102" t="s">
        <v>275</v>
      </c>
      <c r="F5245" s="102" t="s">
        <v>9690</v>
      </c>
      <c r="H5245" s="102">
        <v>45528</v>
      </c>
      <c r="I5245" s="102" t="s">
        <v>3241</v>
      </c>
      <c r="J5245" s="102" t="s">
        <v>2</v>
      </c>
      <c r="K5245" s="102" t="s">
        <v>1</v>
      </c>
      <c r="L5245" s="102" t="s">
        <v>23</v>
      </c>
      <c r="M5245" s="102" t="s">
        <v>1074</v>
      </c>
      <c r="N5245" s="102">
        <v>6</v>
      </c>
      <c r="O5245" s="102" t="s">
        <v>1075</v>
      </c>
    </row>
    <row r="5246" spans="1:15" x14ac:dyDescent="0.25">
      <c r="A5246" s="102" t="s">
        <v>9691</v>
      </c>
      <c r="B5246" s="103" t="s">
        <v>1610</v>
      </c>
      <c r="C5246" s="103" t="s">
        <v>1360</v>
      </c>
      <c r="D5246" s="102" t="s">
        <v>570</v>
      </c>
      <c r="E5246" s="102" t="s">
        <v>275</v>
      </c>
      <c r="F5246" s="102" t="s">
        <v>9692</v>
      </c>
      <c r="H5246" s="102">
        <v>45528</v>
      </c>
      <c r="I5246" s="102" t="s">
        <v>3241</v>
      </c>
      <c r="J5246" s="102" t="s">
        <v>2</v>
      </c>
      <c r="K5246" s="102" t="s">
        <v>1</v>
      </c>
      <c r="L5246" s="102" t="s">
        <v>23</v>
      </c>
      <c r="M5246" s="102" t="s">
        <v>1074</v>
      </c>
      <c r="N5246" s="102">
        <v>6</v>
      </c>
      <c r="O5246" s="102" t="s">
        <v>1075</v>
      </c>
    </row>
    <row r="5247" spans="1:15" x14ac:dyDescent="0.25">
      <c r="A5247" s="102" t="s">
        <v>9693</v>
      </c>
      <c r="B5247" s="103" t="s">
        <v>1792</v>
      </c>
      <c r="C5247" s="103" t="s">
        <v>274</v>
      </c>
      <c r="D5247" s="102" t="s">
        <v>570</v>
      </c>
      <c r="E5247" s="102" t="s">
        <v>275</v>
      </c>
      <c r="F5247" s="102" t="s">
        <v>9694</v>
      </c>
      <c r="H5247" s="102">
        <v>45528</v>
      </c>
      <c r="I5247" s="102" t="s">
        <v>3241</v>
      </c>
      <c r="J5247" s="102" t="s">
        <v>2</v>
      </c>
      <c r="K5247" s="102" t="s">
        <v>1</v>
      </c>
      <c r="L5247" s="102" t="s">
        <v>23</v>
      </c>
      <c r="M5247" s="102" t="s">
        <v>1074</v>
      </c>
      <c r="N5247" s="102">
        <v>6</v>
      </c>
      <c r="O5247" s="102" t="s">
        <v>1075</v>
      </c>
    </row>
    <row r="5248" spans="1:15" x14ac:dyDescent="0.25">
      <c r="A5248" s="102" t="s">
        <v>7353</v>
      </c>
      <c r="B5248" s="103" t="s">
        <v>3576</v>
      </c>
      <c r="C5248" s="103" t="s">
        <v>274</v>
      </c>
      <c r="D5248" s="102" t="s">
        <v>9573</v>
      </c>
      <c r="E5248" s="102" t="s">
        <v>275</v>
      </c>
      <c r="F5248" s="102" t="s">
        <v>9695</v>
      </c>
      <c r="H5248" s="102">
        <v>45528</v>
      </c>
      <c r="I5248" s="102" t="s">
        <v>3241</v>
      </c>
      <c r="J5248" s="102" t="s">
        <v>2</v>
      </c>
      <c r="K5248" s="102" t="s">
        <v>1</v>
      </c>
      <c r="L5248" s="102" t="s">
        <v>23</v>
      </c>
      <c r="M5248" s="102" t="s">
        <v>1074</v>
      </c>
      <c r="N5248" s="102">
        <v>6</v>
      </c>
      <c r="O5248" s="102" t="s">
        <v>1075</v>
      </c>
    </row>
    <row r="5249" spans="1:15" x14ac:dyDescent="0.25">
      <c r="A5249" s="102" t="s">
        <v>1140</v>
      </c>
      <c r="B5249" s="103" t="s">
        <v>1652</v>
      </c>
      <c r="C5249" s="103" t="s">
        <v>1118</v>
      </c>
      <c r="D5249" s="102" t="s">
        <v>570</v>
      </c>
      <c r="E5249" s="102" t="s">
        <v>275</v>
      </c>
      <c r="F5249" s="102" t="s">
        <v>9696</v>
      </c>
      <c r="H5249" s="102">
        <v>45528</v>
      </c>
      <c r="I5249" s="102" t="s">
        <v>3241</v>
      </c>
      <c r="J5249" s="102" t="s">
        <v>2</v>
      </c>
      <c r="K5249" s="102" t="s">
        <v>1</v>
      </c>
      <c r="L5249" s="102" t="s">
        <v>23</v>
      </c>
      <c r="M5249" s="102" t="s">
        <v>1074</v>
      </c>
      <c r="N5249" s="102">
        <v>6</v>
      </c>
      <c r="O5249" s="102" t="s">
        <v>1075</v>
      </c>
    </row>
    <row r="5250" spans="1:15" x14ac:dyDescent="0.25">
      <c r="A5250" s="102" t="s">
        <v>9697</v>
      </c>
      <c r="B5250" s="103" t="s">
        <v>9698</v>
      </c>
      <c r="C5250" s="103" t="s">
        <v>1118</v>
      </c>
      <c r="D5250" s="102" t="s">
        <v>9573</v>
      </c>
      <c r="E5250" s="102" t="s">
        <v>275</v>
      </c>
      <c r="F5250" s="102" t="s">
        <v>9699</v>
      </c>
      <c r="H5250" s="102">
        <v>45528</v>
      </c>
      <c r="I5250" s="102" t="s">
        <v>3241</v>
      </c>
      <c r="J5250" s="102" t="s">
        <v>2</v>
      </c>
      <c r="K5250" s="102" t="s">
        <v>1</v>
      </c>
      <c r="L5250" s="102" t="s">
        <v>23</v>
      </c>
      <c r="M5250" s="102" t="s">
        <v>1074</v>
      </c>
      <c r="N5250" s="102">
        <v>6</v>
      </c>
      <c r="O5250" s="102" t="s">
        <v>1075</v>
      </c>
    </row>
    <row r="5251" spans="1:15" x14ac:dyDescent="0.25">
      <c r="A5251" s="102" t="s">
        <v>4917</v>
      </c>
      <c r="B5251" s="103" t="s">
        <v>9700</v>
      </c>
      <c r="C5251" s="103" t="s">
        <v>1360</v>
      </c>
      <c r="D5251" s="102" t="s">
        <v>570</v>
      </c>
      <c r="E5251" s="102" t="s">
        <v>275</v>
      </c>
      <c r="F5251" s="102" t="s">
        <v>9701</v>
      </c>
      <c r="H5251" s="102">
        <v>45528</v>
      </c>
      <c r="I5251" s="102" t="s">
        <v>3241</v>
      </c>
      <c r="J5251" s="102" t="s">
        <v>2</v>
      </c>
      <c r="K5251" s="102" t="s">
        <v>1</v>
      </c>
      <c r="L5251" s="102" t="s">
        <v>23</v>
      </c>
      <c r="M5251" s="102" t="s">
        <v>1074</v>
      </c>
      <c r="N5251" s="102">
        <v>6</v>
      </c>
      <c r="O5251" s="102" t="s">
        <v>1075</v>
      </c>
    </row>
    <row r="5252" spans="1:15" x14ac:dyDescent="0.25">
      <c r="A5252" s="102" t="s">
        <v>9702</v>
      </c>
      <c r="B5252" s="103" t="s">
        <v>9703</v>
      </c>
      <c r="C5252" s="103" t="s">
        <v>1118</v>
      </c>
      <c r="D5252" s="102" t="s">
        <v>570</v>
      </c>
      <c r="E5252" s="102" t="s">
        <v>275</v>
      </c>
      <c r="F5252" s="102" t="s">
        <v>9704</v>
      </c>
      <c r="H5252" s="102">
        <v>45528</v>
      </c>
      <c r="I5252" s="102" t="s">
        <v>3241</v>
      </c>
      <c r="J5252" s="102" t="s">
        <v>2</v>
      </c>
      <c r="K5252" s="102" t="s">
        <v>1</v>
      </c>
      <c r="L5252" s="102" t="s">
        <v>23</v>
      </c>
      <c r="M5252" s="102" t="s">
        <v>1074</v>
      </c>
      <c r="N5252" s="102">
        <v>6</v>
      </c>
      <c r="O5252" s="102" t="s">
        <v>1075</v>
      </c>
    </row>
    <row r="5253" spans="1:15" x14ac:dyDescent="0.25">
      <c r="A5253" s="102" t="s">
        <v>5962</v>
      </c>
      <c r="B5253" s="103" t="s">
        <v>9705</v>
      </c>
      <c r="C5253" s="103" t="s">
        <v>1118</v>
      </c>
      <c r="D5253" s="102" t="s">
        <v>9573</v>
      </c>
      <c r="E5253" s="102" t="s">
        <v>275</v>
      </c>
      <c r="F5253" s="102" t="s">
        <v>9706</v>
      </c>
      <c r="H5253" s="102">
        <v>45528</v>
      </c>
      <c r="I5253" s="102" t="s">
        <v>3241</v>
      </c>
      <c r="J5253" s="102" t="s">
        <v>2</v>
      </c>
      <c r="K5253" s="102" t="s">
        <v>1</v>
      </c>
      <c r="L5253" s="102" t="s">
        <v>23</v>
      </c>
      <c r="M5253" s="102" t="s">
        <v>1074</v>
      </c>
      <c r="N5253" s="102">
        <v>6</v>
      </c>
      <c r="O5253" s="102" t="s">
        <v>1075</v>
      </c>
    </row>
    <row r="5254" spans="1:15" x14ac:dyDescent="0.25">
      <c r="A5254" s="102" t="s">
        <v>1817</v>
      </c>
      <c r="B5254" s="103" t="s">
        <v>3504</v>
      </c>
      <c r="C5254" s="103" t="s">
        <v>274</v>
      </c>
      <c r="D5254" s="102" t="s">
        <v>9573</v>
      </c>
      <c r="E5254" s="102" t="s">
        <v>275</v>
      </c>
      <c r="F5254" s="102" t="s">
        <v>9707</v>
      </c>
      <c r="H5254" s="102">
        <v>45528</v>
      </c>
      <c r="I5254" s="102" t="s">
        <v>3241</v>
      </c>
      <c r="J5254" s="102" t="s">
        <v>2</v>
      </c>
      <c r="K5254" s="102" t="s">
        <v>1</v>
      </c>
      <c r="L5254" s="102" t="s">
        <v>23</v>
      </c>
      <c r="M5254" s="102" t="s">
        <v>1074</v>
      </c>
      <c r="N5254" s="102">
        <v>6</v>
      </c>
      <c r="O5254" s="102" t="s">
        <v>1075</v>
      </c>
    </row>
    <row r="5255" spans="1:15" x14ac:dyDescent="0.25">
      <c r="A5255" s="102" t="s">
        <v>9708</v>
      </c>
      <c r="B5255" s="103" t="s">
        <v>2476</v>
      </c>
      <c r="C5255" s="103" t="s">
        <v>1118</v>
      </c>
      <c r="D5255" s="102" t="s">
        <v>9573</v>
      </c>
      <c r="E5255" s="102" t="s">
        <v>275</v>
      </c>
      <c r="F5255" s="102" t="s">
        <v>9709</v>
      </c>
      <c r="H5255" s="102">
        <v>45528</v>
      </c>
      <c r="I5255" s="102" t="s">
        <v>3241</v>
      </c>
      <c r="J5255" s="102" t="s">
        <v>2</v>
      </c>
      <c r="K5255" s="102" t="s">
        <v>1</v>
      </c>
      <c r="L5255" s="102" t="s">
        <v>23</v>
      </c>
      <c r="M5255" s="102" t="s">
        <v>1074</v>
      </c>
      <c r="N5255" s="102">
        <v>6</v>
      </c>
      <c r="O5255" s="102" t="s">
        <v>1075</v>
      </c>
    </row>
    <row r="5256" spans="1:15" x14ac:dyDescent="0.25">
      <c r="A5256" s="102" t="s">
        <v>2091</v>
      </c>
      <c r="B5256" s="103" t="s">
        <v>1217</v>
      </c>
      <c r="C5256" s="103" t="s">
        <v>1118</v>
      </c>
      <c r="D5256" s="102" t="s">
        <v>570</v>
      </c>
      <c r="E5256" s="102" t="s">
        <v>275</v>
      </c>
      <c r="F5256" s="102" t="s">
        <v>9710</v>
      </c>
      <c r="H5256" s="102">
        <v>45528</v>
      </c>
      <c r="I5256" s="102" t="s">
        <v>3241</v>
      </c>
      <c r="J5256" s="102" t="s">
        <v>2</v>
      </c>
      <c r="K5256" s="102" t="s">
        <v>1</v>
      </c>
      <c r="L5256" s="102" t="s">
        <v>23</v>
      </c>
      <c r="M5256" s="102" t="s">
        <v>1074</v>
      </c>
      <c r="N5256" s="102">
        <v>6</v>
      </c>
      <c r="O5256" s="102" t="s">
        <v>1075</v>
      </c>
    </row>
    <row r="5257" spans="1:15" x14ac:dyDescent="0.25">
      <c r="A5257" s="102" t="s">
        <v>9711</v>
      </c>
      <c r="B5257" s="103" t="s">
        <v>4819</v>
      </c>
      <c r="C5257" s="103" t="s">
        <v>1360</v>
      </c>
      <c r="D5257" s="102" t="s">
        <v>570</v>
      </c>
      <c r="E5257" s="102" t="s">
        <v>275</v>
      </c>
      <c r="F5257" s="102" t="s">
        <v>9712</v>
      </c>
      <c r="H5257" s="102">
        <v>45528</v>
      </c>
      <c r="I5257" s="102" t="s">
        <v>3241</v>
      </c>
      <c r="J5257" s="102" t="s">
        <v>2</v>
      </c>
      <c r="K5257" s="102" t="s">
        <v>1</v>
      </c>
      <c r="L5257" s="102" t="s">
        <v>23</v>
      </c>
      <c r="M5257" s="102" t="s">
        <v>1074</v>
      </c>
      <c r="N5257" s="102">
        <v>6</v>
      </c>
      <c r="O5257" s="102" t="s">
        <v>1075</v>
      </c>
    </row>
    <row r="5258" spans="1:15" x14ac:dyDescent="0.25">
      <c r="A5258" s="102" t="s">
        <v>9713</v>
      </c>
      <c r="B5258" s="103" t="s">
        <v>2211</v>
      </c>
      <c r="C5258" s="103" t="s">
        <v>274</v>
      </c>
      <c r="D5258" s="102" t="s">
        <v>9573</v>
      </c>
      <c r="E5258" s="102" t="s">
        <v>275</v>
      </c>
      <c r="F5258" s="102" t="s">
        <v>9714</v>
      </c>
      <c r="H5258" s="102">
        <v>45528</v>
      </c>
      <c r="I5258" s="102" t="s">
        <v>3241</v>
      </c>
      <c r="J5258" s="102" t="s">
        <v>2</v>
      </c>
      <c r="K5258" s="102" t="s">
        <v>1</v>
      </c>
      <c r="L5258" s="102" t="s">
        <v>23</v>
      </c>
      <c r="M5258" s="102" t="s">
        <v>1074</v>
      </c>
      <c r="N5258" s="102">
        <v>6</v>
      </c>
      <c r="O5258" s="102" t="s">
        <v>1075</v>
      </c>
    </row>
    <row r="5259" spans="1:15" x14ac:dyDescent="0.25">
      <c r="A5259" s="102" t="s">
        <v>9715</v>
      </c>
      <c r="B5259" s="103" t="s">
        <v>9312</v>
      </c>
      <c r="C5259" s="103" t="s">
        <v>274</v>
      </c>
      <c r="D5259" s="102" t="s">
        <v>570</v>
      </c>
      <c r="E5259" s="102" t="s">
        <v>275</v>
      </c>
      <c r="F5259" s="102" t="s">
        <v>9716</v>
      </c>
      <c r="H5259" s="102">
        <v>45528</v>
      </c>
      <c r="I5259" s="102" t="s">
        <v>3241</v>
      </c>
      <c r="J5259" s="102" t="s">
        <v>2</v>
      </c>
      <c r="K5259" s="102" t="s">
        <v>1</v>
      </c>
      <c r="L5259" s="102" t="s">
        <v>23</v>
      </c>
      <c r="M5259" s="102" t="s">
        <v>1074</v>
      </c>
      <c r="N5259" s="102">
        <v>6</v>
      </c>
      <c r="O5259" s="102" t="s">
        <v>1075</v>
      </c>
    </row>
    <row r="5260" spans="1:15" x14ac:dyDescent="0.25">
      <c r="A5260" s="102" t="s">
        <v>9717</v>
      </c>
      <c r="B5260" s="103" t="s">
        <v>1895</v>
      </c>
      <c r="C5260" s="103" t="s">
        <v>274</v>
      </c>
      <c r="D5260" s="102" t="s">
        <v>9573</v>
      </c>
      <c r="E5260" s="102" t="s">
        <v>275</v>
      </c>
      <c r="F5260" s="102" t="s">
        <v>9718</v>
      </c>
      <c r="H5260" s="102">
        <v>45528</v>
      </c>
      <c r="I5260" s="102" t="s">
        <v>3241</v>
      </c>
      <c r="J5260" s="102" t="s">
        <v>2</v>
      </c>
      <c r="K5260" s="102" t="s">
        <v>1</v>
      </c>
      <c r="L5260" s="102" t="s">
        <v>23</v>
      </c>
      <c r="M5260" s="102" t="s">
        <v>1074</v>
      </c>
      <c r="N5260" s="102">
        <v>6</v>
      </c>
      <c r="O5260" s="102" t="s">
        <v>1075</v>
      </c>
    </row>
    <row r="5261" spans="1:15" x14ac:dyDescent="0.25">
      <c r="A5261" s="102" t="s">
        <v>9717</v>
      </c>
      <c r="B5261" s="103" t="s">
        <v>2789</v>
      </c>
      <c r="C5261" s="103" t="s">
        <v>1118</v>
      </c>
      <c r="D5261" s="102" t="s">
        <v>9573</v>
      </c>
      <c r="E5261" s="102" t="s">
        <v>275</v>
      </c>
      <c r="F5261" s="102" t="s">
        <v>9719</v>
      </c>
      <c r="H5261" s="102">
        <v>45528</v>
      </c>
      <c r="I5261" s="102" t="s">
        <v>3241</v>
      </c>
      <c r="J5261" s="102" t="s">
        <v>2</v>
      </c>
      <c r="K5261" s="102" t="s">
        <v>1</v>
      </c>
      <c r="L5261" s="102" t="s">
        <v>23</v>
      </c>
      <c r="M5261" s="102" t="s">
        <v>1074</v>
      </c>
      <c r="N5261" s="102">
        <v>6</v>
      </c>
      <c r="O5261" s="102" t="s">
        <v>1075</v>
      </c>
    </row>
    <row r="5262" spans="1:15" x14ac:dyDescent="0.25">
      <c r="A5262" s="102" t="s">
        <v>9720</v>
      </c>
      <c r="B5262" s="103" t="s">
        <v>1792</v>
      </c>
      <c r="C5262" s="103" t="s">
        <v>274</v>
      </c>
      <c r="D5262" s="102" t="s">
        <v>9573</v>
      </c>
      <c r="E5262" s="102" t="s">
        <v>275</v>
      </c>
      <c r="F5262" s="102" t="s">
        <v>9721</v>
      </c>
      <c r="H5262" s="102">
        <v>45528</v>
      </c>
      <c r="I5262" s="102" t="s">
        <v>3241</v>
      </c>
      <c r="J5262" s="102" t="s">
        <v>2</v>
      </c>
      <c r="K5262" s="102" t="s">
        <v>1</v>
      </c>
      <c r="L5262" s="102" t="s">
        <v>23</v>
      </c>
      <c r="M5262" s="102" t="s">
        <v>1074</v>
      </c>
      <c r="N5262" s="102">
        <v>6</v>
      </c>
      <c r="O5262" s="102" t="s">
        <v>1075</v>
      </c>
    </row>
    <row r="5263" spans="1:15" x14ac:dyDescent="0.25">
      <c r="A5263" s="102" t="s">
        <v>9722</v>
      </c>
      <c r="B5263" s="103" t="s">
        <v>1248</v>
      </c>
      <c r="C5263" s="103" t="s">
        <v>1118</v>
      </c>
      <c r="D5263" s="102" t="s">
        <v>9573</v>
      </c>
      <c r="E5263" s="102" t="s">
        <v>275</v>
      </c>
      <c r="F5263" s="102" t="s">
        <v>9723</v>
      </c>
      <c r="H5263" s="102">
        <v>45528</v>
      </c>
      <c r="I5263" s="102" t="s">
        <v>3241</v>
      </c>
      <c r="J5263" s="102" t="s">
        <v>2</v>
      </c>
      <c r="K5263" s="102" t="s">
        <v>1</v>
      </c>
      <c r="L5263" s="102" t="s">
        <v>23</v>
      </c>
      <c r="M5263" s="102" t="s">
        <v>1074</v>
      </c>
      <c r="N5263" s="102">
        <v>6</v>
      </c>
      <c r="O5263" s="102" t="s">
        <v>1075</v>
      </c>
    </row>
    <row r="5264" spans="1:15" x14ac:dyDescent="0.25">
      <c r="A5264" s="102" t="s">
        <v>9724</v>
      </c>
      <c r="B5264" s="103" t="s">
        <v>9725</v>
      </c>
      <c r="C5264" s="103" t="s">
        <v>1118</v>
      </c>
      <c r="D5264" s="102" t="s">
        <v>9573</v>
      </c>
      <c r="E5264" s="102" t="s">
        <v>275</v>
      </c>
      <c r="F5264" s="102" t="s">
        <v>9726</v>
      </c>
      <c r="H5264" s="102">
        <v>45528</v>
      </c>
      <c r="I5264" s="102" t="s">
        <v>3241</v>
      </c>
      <c r="J5264" s="102" t="s">
        <v>2</v>
      </c>
      <c r="K5264" s="102" t="s">
        <v>1</v>
      </c>
      <c r="L5264" s="102" t="s">
        <v>23</v>
      </c>
      <c r="M5264" s="102" t="s">
        <v>1074</v>
      </c>
      <c r="N5264" s="102">
        <v>6</v>
      </c>
      <c r="O5264" s="102" t="s">
        <v>1075</v>
      </c>
    </row>
    <row r="5265" spans="1:15" x14ac:dyDescent="0.25">
      <c r="A5265" s="102" t="s">
        <v>5969</v>
      </c>
      <c r="B5265" s="103" t="s">
        <v>9727</v>
      </c>
      <c r="C5265" s="103" t="s">
        <v>274</v>
      </c>
      <c r="D5265" s="102" t="s">
        <v>9573</v>
      </c>
      <c r="E5265" s="102" t="s">
        <v>275</v>
      </c>
      <c r="F5265" s="102" t="s">
        <v>9728</v>
      </c>
      <c r="H5265" s="102">
        <v>45528</v>
      </c>
      <c r="I5265" s="102" t="s">
        <v>3241</v>
      </c>
      <c r="J5265" s="102" t="s">
        <v>2</v>
      </c>
      <c r="K5265" s="102" t="s">
        <v>1</v>
      </c>
      <c r="L5265" s="102" t="s">
        <v>23</v>
      </c>
      <c r="M5265" s="102" t="s">
        <v>1074</v>
      </c>
      <c r="N5265" s="102">
        <v>6</v>
      </c>
      <c r="O5265" s="102" t="s">
        <v>1075</v>
      </c>
    </row>
    <row r="5266" spans="1:15" x14ac:dyDescent="0.25">
      <c r="A5266" s="102" t="s">
        <v>9729</v>
      </c>
      <c r="B5266" s="103" t="s">
        <v>1448</v>
      </c>
      <c r="C5266" s="103" t="s">
        <v>1118</v>
      </c>
      <c r="D5266" s="102" t="s">
        <v>570</v>
      </c>
      <c r="E5266" s="102" t="s">
        <v>275</v>
      </c>
      <c r="F5266" s="102" t="s">
        <v>9730</v>
      </c>
      <c r="H5266" s="102">
        <v>45528</v>
      </c>
      <c r="I5266" s="102" t="s">
        <v>3241</v>
      </c>
      <c r="J5266" s="102" t="s">
        <v>2</v>
      </c>
      <c r="K5266" s="102" t="s">
        <v>1</v>
      </c>
      <c r="L5266" s="102" t="s">
        <v>23</v>
      </c>
      <c r="M5266" s="102" t="s">
        <v>1074</v>
      </c>
      <c r="N5266" s="102">
        <v>6</v>
      </c>
      <c r="O5266" s="102" t="s">
        <v>1075</v>
      </c>
    </row>
    <row r="5267" spans="1:15" x14ac:dyDescent="0.25">
      <c r="A5267" s="102" t="s">
        <v>9731</v>
      </c>
      <c r="B5267" s="103" t="s">
        <v>5072</v>
      </c>
      <c r="C5267" s="103" t="s">
        <v>274</v>
      </c>
      <c r="D5267" s="102" t="s">
        <v>570</v>
      </c>
      <c r="E5267" s="102" t="s">
        <v>275</v>
      </c>
      <c r="F5267" s="102" t="s">
        <v>9732</v>
      </c>
      <c r="H5267" s="102">
        <v>45528</v>
      </c>
      <c r="I5267" s="102" t="s">
        <v>3241</v>
      </c>
      <c r="J5267" s="102" t="s">
        <v>2</v>
      </c>
      <c r="K5267" s="102" t="s">
        <v>1</v>
      </c>
      <c r="L5267" s="102" t="s">
        <v>23</v>
      </c>
      <c r="M5267" s="102" t="s">
        <v>1074</v>
      </c>
      <c r="N5267" s="102">
        <v>6</v>
      </c>
      <c r="O5267" s="102" t="s">
        <v>1075</v>
      </c>
    </row>
    <row r="5268" spans="1:15" x14ac:dyDescent="0.25">
      <c r="A5268" s="102" t="s">
        <v>9733</v>
      </c>
      <c r="B5268" s="103" t="s">
        <v>1652</v>
      </c>
      <c r="C5268" s="103" t="s">
        <v>1118</v>
      </c>
      <c r="D5268" s="102" t="s">
        <v>570</v>
      </c>
      <c r="E5268" s="102" t="s">
        <v>275</v>
      </c>
      <c r="F5268" s="102" t="s">
        <v>9734</v>
      </c>
      <c r="H5268" s="102">
        <v>45528</v>
      </c>
      <c r="I5268" s="102" t="s">
        <v>3241</v>
      </c>
      <c r="J5268" s="102" t="s">
        <v>2</v>
      </c>
      <c r="K5268" s="102" t="s">
        <v>1</v>
      </c>
      <c r="L5268" s="102" t="s">
        <v>23</v>
      </c>
      <c r="M5268" s="102" t="s">
        <v>1074</v>
      </c>
      <c r="N5268" s="102">
        <v>6</v>
      </c>
      <c r="O5268" s="102" t="s">
        <v>1075</v>
      </c>
    </row>
    <row r="5269" spans="1:15" x14ac:dyDescent="0.25">
      <c r="A5269" s="102" t="s">
        <v>9735</v>
      </c>
      <c r="B5269" s="103" t="s">
        <v>9736</v>
      </c>
      <c r="C5269" s="103" t="s">
        <v>1118</v>
      </c>
      <c r="D5269" s="102" t="s">
        <v>9573</v>
      </c>
      <c r="E5269" s="102" t="s">
        <v>275</v>
      </c>
      <c r="F5269" s="102" t="s">
        <v>9737</v>
      </c>
      <c r="H5269" s="102">
        <v>45528</v>
      </c>
      <c r="I5269" s="102" t="s">
        <v>3241</v>
      </c>
      <c r="J5269" s="102" t="s">
        <v>2</v>
      </c>
      <c r="K5269" s="102" t="s">
        <v>1</v>
      </c>
      <c r="L5269" s="102" t="s">
        <v>23</v>
      </c>
      <c r="M5269" s="102" t="s">
        <v>1074</v>
      </c>
      <c r="N5269" s="102">
        <v>6</v>
      </c>
      <c r="O5269" s="102" t="s">
        <v>1075</v>
      </c>
    </row>
    <row r="5270" spans="1:15" x14ac:dyDescent="0.25">
      <c r="A5270" s="102" t="s">
        <v>9738</v>
      </c>
      <c r="B5270" s="103" t="s">
        <v>7376</v>
      </c>
      <c r="C5270" s="103" t="s">
        <v>274</v>
      </c>
      <c r="D5270" s="102" t="s">
        <v>570</v>
      </c>
      <c r="E5270" s="102" t="s">
        <v>275</v>
      </c>
      <c r="F5270" s="102" t="s">
        <v>9739</v>
      </c>
      <c r="H5270" s="102">
        <v>45528</v>
      </c>
      <c r="I5270" s="102" t="s">
        <v>3241</v>
      </c>
      <c r="J5270" s="102" t="s">
        <v>2</v>
      </c>
      <c r="K5270" s="102" t="s">
        <v>1</v>
      </c>
      <c r="L5270" s="102" t="s">
        <v>23</v>
      </c>
      <c r="M5270" s="102" t="s">
        <v>1074</v>
      </c>
      <c r="N5270" s="102">
        <v>6</v>
      </c>
      <c r="O5270" s="102" t="s">
        <v>1075</v>
      </c>
    </row>
    <row r="5271" spans="1:15" x14ac:dyDescent="0.25">
      <c r="A5271" s="102" t="s">
        <v>9740</v>
      </c>
      <c r="B5271" s="103" t="s">
        <v>5216</v>
      </c>
      <c r="C5271" s="103" t="s">
        <v>1118</v>
      </c>
      <c r="D5271" s="102" t="s">
        <v>9573</v>
      </c>
      <c r="E5271" s="102" t="s">
        <v>275</v>
      </c>
      <c r="F5271" s="102" t="s">
        <v>9741</v>
      </c>
      <c r="H5271" s="102">
        <v>45528</v>
      </c>
      <c r="I5271" s="102" t="s">
        <v>3241</v>
      </c>
      <c r="J5271" s="102" t="s">
        <v>2</v>
      </c>
      <c r="K5271" s="102" t="s">
        <v>1</v>
      </c>
      <c r="L5271" s="102" t="s">
        <v>23</v>
      </c>
      <c r="M5271" s="102" t="s">
        <v>1074</v>
      </c>
      <c r="N5271" s="102">
        <v>6</v>
      </c>
      <c r="O5271" s="102" t="s">
        <v>1075</v>
      </c>
    </row>
    <row r="5272" spans="1:15" x14ac:dyDescent="0.25">
      <c r="A5272" s="102" t="s">
        <v>9742</v>
      </c>
      <c r="B5272" s="103" t="s">
        <v>4373</v>
      </c>
      <c r="C5272" s="103" t="s">
        <v>1118</v>
      </c>
      <c r="D5272" s="102" t="s">
        <v>570</v>
      </c>
      <c r="E5272" s="102" t="s">
        <v>275</v>
      </c>
      <c r="F5272" s="102" t="s">
        <v>9743</v>
      </c>
      <c r="H5272" s="102">
        <v>45528</v>
      </c>
      <c r="I5272" s="102" t="s">
        <v>3241</v>
      </c>
      <c r="J5272" s="102" t="s">
        <v>2</v>
      </c>
      <c r="K5272" s="102" t="s">
        <v>1</v>
      </c>
      <c r="L5272" s="102" t="s">
        <v>23</v>
      </c>
      <c r="M5272" s="102" t="s">
        <v>1074</v>
      </c>
      <c r="N5272" s="102">
        <v>6</v>
      </c>
      <c r="O5272" s="102" t="s">
        <v>1075</v>
      </c>
    </row>
    <row r="5273" spans="1:15" x14ac:dyDescent="0.25">
      <c r="A5273" s="102" t="s">
        <v>9744</v>
      </c>
      <c r="B5273" s="103" t="s">
        <v>9745</v>
      </c>
      <c r="C5273" s="103" t="s">
        <v>1360</v>
      </c>
      <c r="D5273" s="102" t="s">
        <v>570</v>
      </c>
      <c r="E5273" s="102" t="s">
        <v>275</v>
      </c>
      <c r="F5273" s="102" t="s">
        <v>9746</v>
      </c>
      <c r="H5273" s="102">
        <v>45528</v>
      </c>
      <c r="I5273" s="102" t="s">
        <v>3241</v>
      </c>
      <c r="J5273" s="102" t="s">
        <v>2</v>
      </c>
      <c r="K5273" s="102" t="s">
        <v>1</v>
      </c>
      <c r="L5273" s="102" t="s">
        <v>23</v>
      </c>
      <c r="M5273" s="102" t="s">
        <v>1074</v>
      </c>
      <c r="N5273" s="102">
        <v>6</v>
      </c>
      <c r="O5273" s="102" t="s">
        <v>1075</v>
      </c>
    </row>
    <row r="5274" spans="1:15" x14ac:dyDescent="0.25">
      <c r="A5274" s="102" t="s">
        <v>9747</v>
      </c>
      <c r="B5274" s="103" t="s">
        <v>9748</v>
      </c>
      <c r="C5274" s="103" t="s">
        <v>1118</v>
      </c>
      <c r="D5274" s="102" t="s">
        <v>9573</v>
      </c>
      <c r="E5274" s="102" t="s">
        <v>275</v>
      </c>
      <c r="F5274" s="102" t="s">
        <v>9749</v>
      </c>
      <c r="H5274" s="102">
        <v>45528</v>
      </c>
      <c r="I5274" s="102" t="s">
        <v>3241</v>
      </c>
      <c r="J5274" s="102" t="s">
        <v>2</v>
      </c>
      <c r="K5274" s="102" t="s">
        <v>1</v>
      </c>
      <c r="L5274" s="102" t="s">
        <v>23</v>
      </c>
      <c r="M5274" s="102" t="s">
        <v>1074</v>
      </c>
      <c r="N5274" s="102">
        <v>6</v>
      </c>
      <c r="O5274" s="102" t="s">
        <v>1075</v>
      </c>
    </row>
    <row r="5275" spans="1:15" x14ac:dyDescent="0.25">
      <c r="A5275" s="102" t="s">
        <v>7890</v>
      </c>
      <c r="B5275" s="103" t="s">
        <v>1766</v>
      </c>
      <c r="C5275" s="103" t="s">
        <v>1118</v>
      </c>
      <c r="D5275" s="102" t="s">
        <v>9573</v>
      </c>
      <c r="E5275" s="102" t="s">
        <v>275</v>
      </c>
      <c r="F5275" s="102" t="s">
        <v>9750</v>
      </c>
      <c r="H5275" s="102">
        <v>45528</v>
      </c>
      <c r="I5275" s="102" t="s">
        <v>3241</v>
      </c>
      <c r="J5275" s="102" t="s">
        <v>2</v>
      </c>
      <c r="K5275" s="102" t="s">
        <v>1</v>
      </c>
      <c r="L5275" s="102" t="s">
        <v>23</v>
      </c>
      <c r="M5275" s="102" t="s">
        <v>1074</v>
      </c>
      <c r="N5275" s="102">
        <v>6</v>
      </c>
      <c r="O5275" s="102" t="s">
        <v>1075</v>
      </c>
    </row>
    <row r="5276" spans="1:15" x14ac:dyDescent="0.25">
      <c r="A5276" s="102" t="s">
        <v>4996</v>
      </c>
      <c r="B5276" s="103" t="s">
        <v>5869</v>
      </c>
      <c r="C5276" s="103" t="s">
        <v>1118</v>
      </c>
      <c r="D5276" s="102" t="s">
        <v>570</v>
      </c>
      <c r="E5276" s="102" t="s">
        <v>275</v>
      </c>
      <c r="F5276" s="102" t="s">
        <v>9751</v>
      </c>
      <c r="H5276" s="102">
        <v>45528</v>
      </c>
      <c r="I5276" s="102" t="s">
        <v>3241</v>
      </c>
      <c r="J5276" s="102" t="s">
        <v>2</v>
      </c>
      <c r="K5276" s="102" t="s">
        <v>1</v>
      </c>
      <c r="L5276" s="102" t="s">
        <v>23</v>
      </c>
      <c r="M5276" s="102" t="s">
        <v>1074</v>
      </c>
      <c r="N5276" s="102">
        <v>6</v>
      </c>
      <c r="O5276" s="102" t="s">
        <v>1075</v>
      </c>
    </row>
    <row r="5277" spans="1:15" x14ac:dyDescent="0.25">
      <c r="A5277" s="102" t="s">
        <v>9752</v>
      </c>
      <c r="B5277" s="103" t="s">
        <v>1490</v>
      </c>
      <c r="C5277" s="103" t="s">
        <v>1118</v>
      </c>
      <c r="D5277" s="102" t="s">
        <v>9573</v>
      </c>
      <c r="E5277" s="102" t="s">
        <v>275</v>
      </c>
      <c r="F5277" s="102" t="s">
        <v>9753</v>
      </c>
      <c r="H5277" s="102">
        <v>45528</v>
      </c>
      <c r="I5277" s="102" t="s">
        <v>3241</v>
      </c>
      <c r="J5277" s="102" t="s">
        <v>2</v>
      </c>
      <c r="K5277" s="102" t="s">
        <v>1</v>
      </c>
      <c r="L5277" s="102" t="s">
        <v>23</v>
      </c>
      <c r="M5277" s="102" t="s">
        <v>1074</v>
      </c>
      <c r="N5277" s="102">
        <v>6</v>
      </c>
      <c r="O5277" s="102" t="s">
        <v>1075</v>
      </c>
    </row>
    <row r="5278" spans="1:15" x14ac:dyDescent="0.25">
      <c r="A5278" s="102" t="s">
        <v>9754</v>
      </c>
      <c r="B5278" s="103" t="s">
        <v>2075</v>
      </c>
      <c r="C5278" s="103" t="s">
        <v>1118</v>
      </c>
      <c r="D5278" s="102" t="s">
        <v>570</v>
      </c>
      <c r="E5278" s="102" t="s">
        <v>275</v>
      </c>
      <c r="F5278" s="102" t="s">
        <v>9755</v>
      </c>
      <c r="H5278" s="102">
        <v>45528</v>
      </c>
      <c r="I5278" s="102" t="s">
        <v>3241</v>
      </c>
      <c r="J5278" s="102" t="s">
        <v>2</v>
      </c>
      <c r="K5278" s="102" t="s">
        <v>1</v>
      </c>
      <c r="L5278" s="102" t="s">
        <v>23</v>
      </c>
      <c r="M5278" s="102" t="s">
        <v>1074</v>
      </c>
      <c r="N5278" s="102">
        <v>6</v>
      </c>
      <c r="O5278" s="102" t="s">
        <v>1075</v>
      </c>
    </row>
    <row r="5279" spans="1:15" x14ac:dyDescent="0.25">
      <c r="A5279" s="102" t="s">
        <v>9756</v>
      </c>
      <c r="B5279" s="103" t="s">
        <v>9757</v>
      </c>
      <c r="C5279" s="103" t="s">
        <v>1118</v>
      </c>
      <c r="D5279" s="102" t="s">
        <v>9573</v>
      </c>
      <c r="E5279" s="102" t="s">
        <v>275</v>
      </c>
      <c r="F5279" s="102" t="s">
        <v>9758</v>
      </c>
      <c r="H5279" s="102">
        <v>45528</v>
      </c>
      <c r="I5279" s="102" t="s">
        <v>3241</v>
      </c>
      <c r="J5279" s="102" t="s">
        <v>2</v>
      </c>
      <c r="K5279" s="102" t="s">
        <v>1</v>
      </c>
      <c r="L5279" s="102" t="s">
        <v>23</v>
      </c>
      <c r="M5279" s="102" t="s">
        <v>1074</v>
      </c>
      <c r="N5279" s="102">
        <v>6</v>
      </c>
      <c r="O5279" s="102" t="s">
        <v>1075</v>
      </c>
    </row>
    <row r="5280" spans="1:15" x14ac:dyDescent="0.25">
      <c r="A5280" s="102" t="s">
        <v>9759</v>
      </c>
      <c r="B5280" s="103" t="s">
        <v>1610</v>
      </c>
      <c r="C5280" s="103" t="s">
        <v>1360</v>
      </c>
      <c r="D5280" s="102" t="s">
        <v>570</v>
      </c>
      <c r="E5280" s="102" t="s">
        <v>275</v>
      </c>
      <c r="F5280" s="102" t="s">
        <v>9760</v>
      </c>
      <c r="H5280" s="102">
        <v>45528</v>
      </c>
      <c r="I5280" s="102" t="s">
        <v>3241</v>
      </c>
      <c r="J5280" s="102" t="s">
        <v>2</v>
      </c>
      <c r="K5280" s="102" t="s">
        <v>1</v>
      </c>
      <c r="L5280" s="102" t="s">
        <v>23</v>
      </c>
      <c r="M5280" s="102" t="s">
        <v>1074</v>
      </c>
      <c r="N5280" s="102">
        <v>6</v>
      </c>
      <c r="O5280" s="102" t="s">
        <v>1075</v>
      </c>
    </row>
    <row r="5281" spans="1:15" x14ac:dyDescent="0.25">
      <c r="A5281" s="102" t="s">
        <v>9759</v>
      </c>
      <c r="B5281" s="103" t="s">
        <v>9761</v>
      </c>
      <c r="C5281" s="103" t="s">
        <v>1360</v>
      </c>
      <c r="D5281" s="102" t="s">
        <v>570</v>
      </c>
      <c r="E5281" s="102" t="s">
        <v>275</v>
      </c>
      <c r="F5281" s="102" t="s">
        <v>9762</v>
      </c>
      <c r="H5281" s="102">
        <v>45528</v>
      </c>
      <c r="I5281" s="102" t="s">
        <v>3241</v>
      </c>
      <c r="J5281" s="102" t="s">
        <v>2</v>
      </c>
      <c r="K5281" s="102" t="s">
        <v>1</v>
      </c>
      <c r="L5281" s="102" t="s">
        <v>23</v>
      </c>
      <c r="M5281" s="102" t="s">
        <v>1074</v>
      </c>
      <c r="N5281" s="102">
        <v>6</v>
      </c>
      <c r="O5281" s="102" t="s">
        <v>1075</v>
      </c>
    </row>
    <row r="5282" spans="1:15" x14ac:dyDescent="0.25">
      <c r="A5282" s="102" t="s">
        <v>9763</v>
      </c>
      <c r="B5282" s="103" t="s">
        <v>9764</v>
      </c>
      <c r="C5282" s="103" t="s">
        <v>1360</v>
      </c>
      <c r="D5282" s="102" t="s">
        <v>570</v>
      </c>
      <c r="E5282" s="102" t="s">
        <v>275</v>
      </c>
      <c r="F5282" s="102" t="s">
        <v>9765</v>
      </c>
      <c r="H5282" s="102">
        <v>45528</v>
      </c>
      <c r="I5282" s="102" t="s">
        <v>3241</v>
      </c>
      <c r="J5282" s="102" t="s">
        <v>2</v>
      </c>
      <c r="K5282" s="102" t="s">
        <v>1</v>
      </c>
      <c r="L5282" s="102" t="s">
        <v>23</v>
      </c>
      <c r="M5282" s="102" t="s">
        <v>1074</v>
      </c>
      <c r="N5282" s="102">
        <v>6</v>
      </c>
      <c r="O5282" s="102" t="s">
        <v>1075</v>
      </c>
    </row>
    <row r="5283" spans="1:15" x14ac:dyDescent="0.25">
      <c r="A5283" s="102" t="s">
        <v>9763</v>
      </c>
      <c r="B5283" s="103" t="s">
        <v>9766</v>
      </c>
      <c r="C5283" s="103" t="s">
        <v>1360</v>
      </c>
      <c r="D5283" s="102" t="s">
        <v>570</v>
      </c>
      <c r="E5283" s="102" t="s">
        <v>275</v>
      </c>
      <c r="F5283" s="102" t="s">
        <v>9767</v>
      </c>
      <c r="H5283" s="102">
        <v>45528</v>
      </c>
      <c r="I5283" s="102" t="s">
        <v>3241</v>
      </c>
      <c r="J5283" s="102" t="s">
        <v>2</v>
      </c>
      <c r="K5283" s="102" t="s">
        <v>1</v>
      </c>
      <c r="L5283" s="102" t="s">
        <v>23</v>
      </c>
      <c r="M5283" s="102" t="s">
        <v>1074</v>
      </c>
      <c r="N5283" s="102">
        <v>6</v>
      </c>
      <c r="O5283" s="102" t="s">
        <v>1075</v>
      </c>
    </row>
    <row r="5284" spans="1:15" x14ac:dyDescent="0.25">
      <c r="A5284" s="102" t="s">
        <v>9768</v>
      </c>
      <c r="B5284" s="103" t="s">
        <v>9769</v>
      </c>
      <c r="C5284" s="103" t="s">
        <v>1118</v>
      </c>
      <c r="D5284" s="102" t="s">
        <v>570</v>
      </c>
      <c r="E5284" s="102" t="s">
        <v>275</v>
      </c>
      <c r="F5284" s="102" t="s">
        <v>9770</v>
      </c>
      <c r="H5284" s="102">
        <v>45528</v>
      </c>
      <c r="I5284" s="102" t="s">
        <v>3241</v>
      </c>
      <c r="J5284" s="102" t="s">
        <v>2</v>
      </c>
      <c r="K5284" s="102" t="s">
        <v>1</v>
      </c>
      <c r="L5284" s="102" t="s">
        <v>23</v>
      </c>
      <c r="M5284" s="102" t="s">
        <v>1074</v>
      </c>
      <c r="N5284" s="102">
        <v>6</v>
      </c>
      <c r="O5284" s="102" t="s">
        <v>1075</v>
      </c>
    </row>
    <row r="5285" spans="1:15" x14ac:dyDescent="0.25">
      <c r="A5285" s="102" t="s">
        <v>5007</v>
      </c>
      <c r="B5285" s="103" t="s">
        <v>1244</v>
      </c>
      <c r="C5285" s="103" t="s">
        <v>274</v>
      </c>
      <c r="D5285" s="102" t="s">
        <v>570</v>
      </c>
      <c r="E5285" s="102" t="s">
        <v>275</v>
      </c>
      <c r="F5285" s="102" t="s">
        <v>9771</v>
      </c>
      <c r="H5285" s="102">
        <v>45528</v>
      </c>
      <c r="I5285" s="102" t="s">
        <v>3241</v>
      </c>
      <c r="J5285" s="102" t="s">
        <v>2</v>
      </c>
      <c r="K5285" s="102" t="s">
        <v>1</v>
      </c>
      <c r="L5285" s="102" t="s">
        <v>23</v>
      </c>
      <c r="M5285" s="102" t="s">
        <v>1074</v>
      </c>
      <c r="N5285" s="102">
        <v>6</v>
      </c>
      <c r="O5285" s="102" t="s">
        <v>1075</v>
      </c>
    </row>
    <row r="5286" spans="1:15" x14ac:dyDescent="0.25">
      <c r="A5286" s="102" t="s">
        <v>9772</v>
      </c>
      <c r="B5286" s="103" t="s">
        <v>1895</v>
      </c>
      <c r="C5286" s="103" t="s">
        <v>274</v>
      </c>
      <c r="D5286" s="102" t="s">
        <v>570</v>
      </c>
      <c r="E5286" s="102" t="s">
        <v>275</v>
      </c>
      <c r="F5286" s="102" t="s">
        <v>9773</v>
      </c>
      <c r="H5286" s="102">
        <v>45528</v>
      </c>
      <c r="I5286" s="102" t="s">
        <v>3241</v>
      </c>
      <c r="J5286" s="102" t="s">
        <v>2</v>
      </c>
      <c r="K5286" s="102" t="s">
        <v>1</v>
      </c>
      <c r="L5286" s="102" t="s">
        <v>23</v>
      </c>
      <c r="M5286" s="102" t="s">
        <v>1074</v>
      </c>
      <c r="N5286" s="102">
        <v>6</v>
      </c>
      <c r="O5286" s="102" t="s">
        <v>1075</v>
      </c>
    </row>
    <row r="5287" spans="1:15" x14ac:dyDescent="0.25">
      <c r="A5287" s="102" t="s">
        <v>6008</v>
      </c>
      <c r="B5287" s="103" t="s">
        <v>9774</v>
      </c>
      <c r="C5287" s="103" t="s">
        <v>1118</v>
      </c>
      <c r="D5287" s="102" t="s">
        <v>570</v>
      </c>
      <c r="E5287" s="102" t="s">
        <v>276</v>
      </c>
      <c r="H5287" s="102">
        <v>45528</v>
      </c>
      <c r="I5287" s="102" t="s">
        <v>3241</v>
      </c>
      <c r="J5287" s="102" t="s">
        <v>2</v>
      </c>
      <c r="K5287" s="102" t="s">
        <v>1</v>
      </c>
      <c r="L5287" s="102" t="s">
        <v>23</v>
      </c>
      <c r="M5287" s="102" t="s">
        <v>1074</v>
      </c>
      <c r="N5287" s="102">
        <v>6</v>
      </c>
      <c r="O5287" s="102" t="s">
        <v>1075</v>
      </c>
    </row>
    <row r="5288" spans="1:15" x14ac:dyDescent="0.25">
      <c r="A5288" s="102" t="s">
        <v>9775</v>
      </c>
      <c r="B5288" s="103" t="s">
        <v>9776</v>
      </c>
      <c r="C5288" s="103" t="s">
        <v>274</v>
      </c>
      <c r="D5288" s="102" t="s">
        <v>9573</v>
      </c>
      <c r="E5288" s="102" t="s">
        <v>275</v>
      </c>
      <c r="F5288" s="102" t="s">
        <v>9777</v>
      </c>
      <c r="H5288" s="102">
        <v>45528</v>
      </c>
      <c r="I5288" s="102" t="s">
        <v>3241</v>
      </c>
      <c r="J5288" s="102" t="s">
        <v>2</v>
      </c>
      <c r="K5288" s="102" t="s">
        <v>1</v>
      </c>
      <c r="L5288" s="102" t="s">
        <v>23</v>
      </c>
      <c r="M5288" s="102" t="s">
        <v>1074</v>
      </c>
      <c r="N5288" s="102">
        <v>6</v>
      </c>
      <c r="O5288" s="102" t="s">
        <v>1075</v>
      </c>
    </row>
    <row r="5289" spans="1:15" x14ac:dyDescent="0.25">
      <c r="A5289" s="102" t="s">
        <v>9778</v>
      </c>
      <c r="B5289" s="103" t="s">
        <v>1383</v>
      </c>
      <c r="C5289" s="103" t="s">
        <v>274</v>
      </c>
      <c r="D5289" s="102" t="s">
        <v>9573</v>
      </c>
      <c r="E5289" s="102" t="s">
        <v>275</v>
      </c>
      <c r="F5289" s="102" t="s">
        <v>9779</v>
      </c>
      <c r="H5289" s="102">
        <v>45528</v>
      </c>
      <c r="I5289" s="102" t="s">
        <v>3241</v>
      </c>
      <c r="J5289" s="102" t="s">
        <v>2</v>
      </c>
      <c r="K5289" s="102" t="s">
        <v>1</v>
      </c>
      <c r="L5289" s="102" t="s">
        <v>23</v>
      </c>
      <c r="M5289" s="102" t="s">
        <v>1074</v>
      </c>
      <c r="N5289" s="102">
        <v>6</v>
      </c>
      <c r="O5289" s="102" t="s">
        <v>1075</v>
      </c>
    </row>
    <row r="5290" spans="1:15" x14ac:dyDescent="0.25">
      <c r="A5290" s="102" t="s">
        <v>9780</v>
      </c>
      <c r="B5290" s="103" t="s">
        <v>9781</v>
      </c>
      <c r="C5290" s="103" t="s">
        <v>274</v>
      </c>
      <c r="D5290" s="102" t="s">
        <v>9573</v>
      </c>
      <c r="E5290" s="102" t="s">
        <v>275</v>
      </c>
      <c r="F5290" s="102" t="s">
        <v>9782</v>
      </c>
      <c r="H5290" s="102">
        <v>45528</v>
      </c>
      <c r="I5290" s="102" t="s">
        <v>3241</v>
      </c>
      <c r="J5290" s="102" t="s">
        <v>2</v>
      </c>
      <c r="K5290" s="102" t="s">
        <v>1</v>
      </c>
      <c r="L5290" s="102" t="s">
        <v>23</v>
      </c>
      <c r="M5290" s="102" t="s">
        <v>1074</v>
      </c>
      <c r="N5290" s="102">
        <v>6</v>
      </c>
      <c r="O5290" s="102" t="s">
        <v>1075</v>
      </c>
    </row>
    <row r="5291" spans="1:15" x14ac:dyDescent="0.25">
      <c r="A5291" s="102" t="s">
        <v>6446</v>
      </c>
      <c r="B5291" s="103" t="s">
        <v>1245</v>
      </c>
      <c r="C5291" s="103" t="s">
        <v>1118</v>
      </c>
      <c r="D5291" s="102" t="s">
        <v>9573</v>
      </c>
      <c r="E5291" s="102" t="s">
        <v>275</v>
      </c>
      <c r="F5291" s="102" t="s">
        <v>9783</v>
      </c>
      <c r="H5291" s="102">
        <v>45528</v>
      </c>
      <c r="I5291" s="102" t="s">
        <v>3241</v>
      </c>
      <c r="J5291" s="102" t="s">
        <v>2</v>
      </c>
      <c r="K5291" s="102" t="s">
        <v>1</v>
      </c>
      <c r="L5291" s="102" t="s">
        <v>23</v>
      </c>
      <c r="M5291" s="102" t="s">
        <v>1074</v>
      </c>
      <c r="N5291" s="102">
        <v>6</v>
      </c>
      <c r="O5291" s="102" t="s">
        <v>1075</v>
      </c>
    </row>
    <row r="5292" spans="1:15" x14ac:dyDescent="0.25">
      <c r="A5292" s="102" t="s">
        <v>7952</v>
      </c>
      <c r="B5292" s="103" t="s">
        <v>1214</v>
      </c>
      <c r="C5292" s="103" t="s">
        <v>1118</v>
      </c>
      <c r="D5292" s="102" t="s">
        <v>570</v>
      </c>
      <c r="E5292" s="102" t="s">
        <v>275</v>
      </c>
      <c r="F5292" s="102" t="s">
        <v>9784</v>
      </c>
      <c r="H5292" s="102">
        <v>45528</v>
      </c>
      <c r="I5292" s="102" t="s">
        <v>3241</v>
      </c>
      <c r="J5292" s="102" t="s">
        <v>2</v>
      </c>
      <c r="K5292" s="102" t="s">
        <v>1</v>
      </c>
      <c r="L5292" s="102" t="s">
        <v>23</v>
      </c>
      <c r="M5292" s="102" t="s">
        <v>1074</v>
      </c>
      <c r="N5292" s="102">
        <v>6</v>
      </c>
      <c r="O5292" s="102" t="s">
        <v>1075</v>
      </c>
    </row>
    <row r="5293" spans="1:15" x14ac:dyDescent="0.25">
      <c r="A5293" s="102" t="s">
        <v>9785</v>
      </c>
      <c r="B5293" s="103" t="s">
        <v>9786</v>
      </c>
      <c r="C5293" s="103" t="s">
        <v>1118</v>
      </c>
      <c r="D5293" s="102" t="s">
        <v>9573</v>
      </c>
      <c r="E5293" s="102" t="s">
        <v>275</v>
      </c>
      <c r="F5293" s="102" t="s">
        <v>9787</v>
      </c>
      <c r="H5293" s="102">
        <v>45528</v>
      </c>
      <c r="I5293" s="102" t="s">
        <v>3241</v>
      </c>
      <c r="J5293" s="102" t="s">
        <v>2</v>
      </c>
      <c r="K5293" s="102" t="s">
        <v>1</v>
      </c>
      <c r="L5293" s="102" t="s">
        <v>23</v>
      </c>
      <c r="M5293" s="102" t="s">
        <v>1074</v>
      </c>
      <c r="N5293" s="102">
        <v>6</v>
      </c>
      <c r="O5293" s="102" t="s">
        <v>1075</v>
      </c>
    </row>
    <row r="5294" spans="1:15" x14ac:dyDescent="0.25">
      <c r="A5294" s="102" t="s">
        <v>9788</v>
      </c>
      <c r="B5294" s="103" t="s">
        <v>1775</v>
      </c>
      <c r="C5294" s="103" t="s">
        <v>274</v>
      </c>
      <c r="D5294" s="102" t="s">
        <v>570</v>
      </c>
      <c r="E5294" s="102" t="s">
        <v>275</v>
      </c>
      <c r="F5294" s="102" t="s">
        <v>9789</v>
      </c>
      <c r="H5294" s="102">
        <v>45528</v>
      </c>
      <c r="I5294" s="102" t="s">
        <v>3241</v>
      </c>
      <c r="J5294" s="102" t="s">
        <v>2</v>
      </c>
      <c r="K5294" s="102" t="s">
        <v>1</v>
      </c>
      <c r="L5294" s="102" t="s">
        <v>23</v>
      </c>
      <c r="M5294" s="102" t="s">
        <v>1074</v>
      </c>
      <c r="N5294" s="102">
        <v>6</v>
      </c>
      <c r="O5294" s="102" t="s">
        <v>1075</v>
      </c>
    </row>
    <row r="5295" spans="1:15" x14ac:dyDescent="0.25">
      <c r="A5295" s="102" t="s">
        <v>9788</v>
      </c>
      <c r="B5295" s="103" t="s">
        <v>2570</v>
      </c>
      <c r="C5295" s="103" t="s">
        <v>1118</v>
      </c>
      <c r="D5295" s="102" t="s">
        <v>570</v>
      </c>
      <c r="E5295" s="102" t="s">
        <v>275</v>
      </c>
      <c r="F5295" s="102" t="s">
        <v>9790</v>
      </c>
      <c r="H5295" s="102">
        <v>45528</v>
      </c>
      <c r="I5295" s="102" t="s">
        <v>3241</v>
      </c>
      <c r="J5295" s="102" t="s">
        <v>2</v>
      </c>
      <c r="K5295" s="102" t="s">
        <v>1</v>
      </c>
      <c r="L5295" s="102" t="s">
        <v>23</v>
      </c>
      <c r="M5295" s="102" t="s">
        <v>1074</v>
      </c>
      <c r="N5295" s="102">
        <v>6</v>
      </c>
      <c r="O5295" s="102" t="s">
        <v>1075</v>
      </c>
    </row>
    <row r="5296" spans="1:15" x14ac:dyDescent="0.25">
      <c r="A5296" s="102" t="s">
        <v>9791</v>
      </c>
      <c r="B5296" s="103" t="s">
        <v>1148</v>
      </c>
      <c r="C5296" s="103" t="s">
        <v>274</v>
      </c>
      <c r="D5296" s="102" t="s">
        <v>9573</v>
      </c>
      <c r="E5296" s="102" t="s">
        <v>275</v>
      </c>
      <c r="F5296" s="102" t="s">
        <v>9792</v>
      </c>
      <c r="H5296" s="102">
        <v>45528</v>
      </c>
      <c r="I5296" s="102" t="s">
        <v>3241</v>
      </c>
      <c r="J5296" s="102" t="s">
        <v>2</v>
      </c>
      <c r="K5296" s="102" t="s">
        <v>1</v>
      </c>
      <c r="L5296" s="102" t="s">
        <v>23</v>
      </c>
      <c r="M5296" s="102" t="s">
        <v>1074</v>
      </c>
      <c r="N5296" s="102">
        <v>6</v>
      </c>
      <c r="O5296" s="102" t="s">
        <v>1075</v>
      </c>
    </row>
    <row r="5297" spans="1:15" x14ac:dyDescent="0.25">
      <c r="A5297" s="102" t="s">
        <v>9793</v>
      </c>
      <c r="B5297" s="103" t="s">
        <v>3350</v>
      </c>
      <c r="C5297" s="103" t="s">
        <v>274</v>
      </c>
      <c r="D5297" s="102" t="s">
        <v>570</v>
      </c>
      <c r="E5297" s="102" t="s">
        <v>275</v>
      </c>
      <c r="F5297" s="102" t="s">
        <v>9794</v>
      </c>
      <c r="H5297" s="102">
        <v>45528</v>
      </c>
      <c r="I5297" s="102" t="s">
        <v>3241</v>
      </c>
      <c r="J5297" s="102" t="s">
        <v>2</v>
      </c>
      <c r="K5297" s="102" t="s">
        <v>1</v>
      </c>
      <c r="L5297" s="102" t="s">
        <v>23</v>
      </c>
      <c r="M5297" s="102" t="s">
        <v>1074</v>
      </c>
      <c r="N5297" s="102">
        <v>6</v>
      </c>
      <c r="O5297" s="102" t="s">
        <v>1075</v>
      </c>
    </row>
    <row r="5298" spans="1:15" x14ac:dyDescent="0.25">
      <c r="A5298" s="102" t="s">
        <v>9795</v>
      </c>
      <c r="B5298" s="103" t="s">
        <v>9796</v>
      </c>
      <c r="C5298" s="103" t="s">
        <v>274</v>
      </c>
      <c r="D5298" s="102" t="s">
        <v>9573</v>
      </c>
      <c r="E5298" s="102" t="s">
        <v>275</v>
      </c>
      <c r="F5298" s="102" t="s">
        <v>9797</v>
      </c>
      <c r="H5298" s="102">
        <v>45528</v>
      </c>
      <c r="I5298" s="102" t="s">
        <v>3241</v>
      </c>
      <c r="J5298" s="102" t="s">
        <v>2</v>
      </c>
      <c r="K5298" s="102" t="s">
        <v>1</v>
      </c>
      <c r="L5298" s="102" t="s">
        <v>23</v>
      </c>
      <c r="M5298" s="102" t="s">
        <v>1074</v>
      </c>
      <c r="N5298" s="102">
        <v>6</v>
      </c>
      <c r="O5298" s="102" t="s">
        <v>1075</v>
      </c>
    </row>
    <row r="5299" spans="1:15" x14ac:dyDescent="0.25">
      <c r="A5299" s="102" t="s">
        <v>9795</v>
      </c>
      <c r="B5299" s="103" t="s">
        <v>9798</v>
      </c>
      <c r="C5299" s="103" t="s">
        <v>274</v>
      </c>
      <c r="D5299" s="102" t="s">
        <v>9573</v>
      </c>
      <c r="E5299" s="102" t="s">
        <v>275</v>
      </c>
      <c r="F5299" s="102" t="s">
        <v>9799</v>
      </c>
      <c r="H5299" s="102">
        <v>45528</v>
      </c>
      <c r="I5299" s="102" t="s">
        <v>3241</v>
      </c>
      <c r="J5299" s="102" t="s">
        <v>2</v>
      </c>
      <c r="K5299" s="102" t="s">
        <v>1</v>
      </c>
      <c r="L5299" s="102" t="s">
        <v>23</v>
      </c>
      <c r="M5299" s="102" t="s">
        <v>1074</v>
      </c>
      <c r="N5299" s="102">
        <v>6</v>
      </c>
      <c r="O5299" s="102" t="s">
        <v>1075</v>
      </c>
    </row>
    <row r="5300" spans="1:15" x14ac:dyDescent="0.25">
      <c r="A5300" s="102" t="s">
        <v>1276</v>
      </c>
      <c r="B5300" s="103" t="s">
        <v>1098</v>
      </c>
      <c r="C5300" s="103" t="s">
        <v>1118</v>
      </c>
      <c r="D5300" s="102" t="s">
        <v>9573</v>
      </c>
      <c r="E5300" s="102" t="s">
        <v>275</v>
      </c>
      <c r="F5300" s="102" t="s">
        <v>9800</v>
      </c>
      <c r="H5300" s="102">
        <v>45528</v>
      </c>
      <c r="I5300" s="102" t="s">
        <v>3241</v>
      </c>
      <c r="J5300" s="102" t="s">
        <v>2</v>
      </c>
      <c r="K5300" s="102" t="s">
        <v>1</v>
      </c>
      <c r="L5300" s="102" t="s">
        <v>23</v>
      </c>
      <c r="M5300" s="102" t="s">
        <v>1074</v>
      </c>
      <c r="N5300" s="102">
        <v>6</v>
      </c>
      <c r="O5300" s="102" t="s">
        <v>1075</v>
      </c>
    </row>
    <row r="5301" spans="1:15" x14ac:dyDescent="0.25">
      <c r="A5301" s="102" t="s">
        <v>9801</v>
      </c>
      <c r="B5301" s="103" t="s">
        <v>1244</v>
      </c>
      <c r="C5301" s="103" t="s">
        <v>274</v>
      </c>
      <c r="D5301" s="102" t="s">
        <v>570</v>
      </c>
      <c r="E5301" s="102" t="s">
        <v>275</v>
      </c>
      <c r="F5301" s="102" t="s">
        <v>9802</v>
      </c>
      <c r="H5301" s="102">
        <v>45528</v>
      </c>
      <c r="I5301" s="102" t="s">
        <v>3241</v>
      </c>
      <c r="J5301" s="102" t="s">
        <v>2</v>
      </c>
      <c r="K5301" s="102" t="s">
        <v>1</v>
      </c>
      <c r="L5301" s="102" t="s">
        <v>23</v>
      </c>
      <c r="M5301" s="102" t="s">
        <v>1074</v>
      </c>
      <c r="N5301" s="102">
        <v>6</v>
      </c>
      <c r="O5301" s="102" t="s">
        <v>1075</v>
      </c>
    </row>
    <row r="5302" spans="1:15" x14ac:dyDescent="0.25">
      <c r="A5302" s="102" t="s">
        <v>4630</v>
      </c>
      <c r="B5302" s="103" t="s">
        <v>9803</v>
      </c>
      <c r="C5302" s="103" t="s">
        <v>1118</v>
      </c>
      <c r="D5302" s="102" t="s">
        <v>9573</v>
      </c>
      <c r="E5302" s="102" t="s">
        <v>275</v>
      </c>
      <c r="F5302" s="102" t="s">
        <v>9804</v>
      </c>
      <c r="H5302" s="102">
        <v>45528</v>
      </c>
      <c r="I5302" s="102" t="s">
        <v>3241</v>
      </c>
      <c r="J5302" s="102" t="s">
        <v>2</v>
      </c>
      <c r="K5302" s="102" t="s">
        <v>1</v>
      </c>
      <c r="L5302" s="102" t="s">
        <v>23</v>
      </c>
      <c r="M5302" s="102" t="s">
        <v>1074</v>
      </c>
      <c r="N5302" s="102">
        <v>6</v>
      </c>
      <c r="O5302" s="102" t="s">
        <v>1075</v>
      </c>
    </row>
    <row r="5303" spans="1:15" x14ac:dyDescent="0.25">
      <c r="A5303" s="102" t="s">
        <v>9805</v>
      </c>
      <c r="B5303" s="103" t="s">
        <v>1448</v>
      </c>
      <c r="C5303" s="103" t="s">
        <v>1118</v>
      </c>
      <c r="D5303" s="102" t="s">
        <v>570</v>
      </c>
      <c r="E5303" s="102" t="s">
        <v>275</v>
      </c>
      <c r="F5303" s="102" t="s">
        <v>9806</v>
      </c>
      <c r="H5303" s="102">
        <v>45528</v>
      </c>
      <c r="I5303" s="102" t="s">
        <v>3241</v>
      </c>
      <c r="J5303" s="102" t="s">
        <v>2</v>
      </c>
      <c r="K5303" s="102" t="s">
        <v>1</v>
      </c>
      <c r="L5303" s="102" t="s">
        <v>23</v>
      </c>
      <c r="M5303" s="102" t="s">
        <v>1074</v>
      </c>
      <c r="N5303" s="102">
        <v>6</v>
      </c>
      <c r="O5303" s="102" t="s">
        <v>1075</v>
      </c>
    </row>
    <row r="5304" spans="1:15" x14ac:dyDescent="0.25">
      <c r="A5304" s="102" t="s">
        <v>9807</v>
      </c>
      <c r="B5304" s="103" t="s">
        <v>9808</v>
      </c>
      <c r="C5304" s="103" t="s">
        <v>1118</v>
      </c>
      <c r="D5304" s="102" t="s">
        <v>570</v>
      </c>
      <c r="E5304" s="102" t="s">
        <v>275</v>
      </c>
      <c r="F5304" s="102" t="s">
        <v>9809</v>
      </c>
      <c r="H5304" s="102">
        <v>45528</v>
      </c>
      <c r="I5304" s="102" t="s">
        <v>3241</v>
      </c>
      <c r="J5304" s="102" t="s">
        <v>2</v>
      </c>
      <c r="K5304" s="102" t="s">
        <v>1</v>
      </c>
      <c r="L5304" s="102" t="s">
        <v>23</v>
      </c>
      <c r="M5304" s="102" t="s">
        <v>1074</v>
      </c>
      <c r="N5304" s="102">
        <v>6</v>
      </c>
      <c r="O5304" s="102" t="s">
        <v>1075</v>
      </c>
    </row>
    <row r="5305" spans="1:15" x14ac:dyDescent="0.25">
      <c r="A5305" s="102" t="s">
        <v>9810</v>
      </c>
      <c r="B5305" s="103" t="s">
        <v>9811</v>
      </c>
      <c r="C5305" s="103" t="s">
        <v>1360</v>
      </c>
      <c r="D5305" s="102" t="s">
        <v>570</v>
      </c>
      <c r="E5305" s="102" t="s">
        <v>275</v>
      </c>
      <c r="F5305" s="102" t="s">
        <v>9812</v>
      </c>
      <c r="H5305" s="102">
        <v>45528</v>
      </c>
      <c r="I5305" s="102" t="s">
        <v>3241</v>
      </c>
      <c r="J5305" s="102" t="s">
        <v>2</v>
      </c>
      <c r="K5305" s="102" t="s">
        <v>1</v>
      </c>
      <c r="L5305" s="102" t="s">
        <v>23</v>
      </c>
      <c r="M5305" s="102" t="s">
        <v>1074</v>
      </c>
      <c r="N5305" s="102">
        <v>6</v>
      </c>
      <c r="O5305" s="102" t="s">
        <v>1075</v>
      </c>
    </row>
    <row r="5306" spans="1:15" x14ac:dyDescent="0.25">
      <c r="A5306" s="102" t="s">
        <v>9813</v>
      </c>
      <c r="B5306" s="103" t="s">
        <v>9659</v>
      </c>
      <c r="C5306" s="103" t="s">
        <v>1118</v>
      </c>
      <c r="D5306" s="102" t="s">
        <v>570</v>
      </c>
      <c r="E5306" s="102" t="s">
        <v>275</v>
      </c>
      <c r="F5306" s="102" t="s">
        <v>9814</v>
      </c>
      <c r="H5306" s="102">
        <v>45528</v>
      </c>
      <c r="I5306" s="102" t="s">
        <v>3241</v>
      </c>
      <c r="J5306" s="102" t="s">
        <v>2</v>
      </c>
      <c r="K5306" s="102" t="s">
        <v>1</v>
      </c>
      <c r="L5306" s="102" t="s">
        <v>23</v>
      </c>
      <c r="M5306" s="102" t="s">
        <v>1074</v>
      </c>
      <c r="N5306" s="102">
        <v>6</v>
      </c>
      <c r="O5306" s="102" t="s">
        <v>1075</v>
      </c>
    </row>
    <row r="5307" spans="1:15" x14ac:dyDescent="0.25">
      <c r="A5307" s="102" t="s">
        <v>9815</v>
      </c>
      <c r="B5307" s="103" t="s">
        <v>4810</v>
      </c>
      <c r="C5307" s="103" t="s">
        <v>1118</v>
      </c>
      <c r="D5307" s="102" t="s">
        <v>570</v>
      </c>
      <c r="E5307" s="102" t="s">
        <v>275</v>
      </c>
      <c r="F5307" s="102" t="s">
        <v>9816</v>
      </c>
      <c r="H5307" s="102">
        <v>45528</v>
      </c>
      <c r="I5307" s="102" t="s">
        <v>3241</v>
      </c>
      <c r="J5307" s="102" t="s">
        <v>2</v>
      </c>
      <c r="K5307" s="102" t="s">
        <v>1</v>
      </c>
      <c r="L5307" s="102" t="s">
        <v>23</v>
      </c>
      <c r="M5307" s="102" t="s">
        <v>1074</v>
      </c>
      <c r="N5307" s="102">
        <v>6</v>
      </c>
      <c r="O5307" s="102" t="s">
        <v>1075</v>
      </c>
    </row>
    <row r="5308" spans="1:15" x14ac:dyDescent="0.25">
      <c r="A5308" s="102" t="s">
        <v>9815</v>
      </c>
      <c r="B5308" s="103" t="s">
        <v>1610</v>
      </c>
      <c r="C5308" s="103" t="s">
        <v>1360</v>
      </c>
      <c r="D5308" s="102" t="s">
        <v>570</v>
      </c>
      <c r="E5308" s="102" t="s">
        <v>275</v>
      </c>
      <c r="F5308" s="102" t="s">
        <v>9817</v>
      </c>
      <c r="H5308" s="102">
        <v>45528</v>
      </c>
      <c r="I5308" s="102" t="s">
        <v>3241</v>
      </c>
      <c r="J5308" s="102" t="s">
        <v>2</v>
      </c>
      <c r="K5308" s="102" t="s">
        <v>1</v>
      </c>
      <c r="L5308" s="102" t="s">
        <v>23</v>
      </c>
      <c r="M5308" s="102" t="s">
        <v>1074</v>
      </c>
      <c r="N5308" s="102">
        <v>6</v>
      </c>
      <c r="O5308" s="102" t="s">
        <v>1075</v>
      </c>
    </row>
    <row r="5309" spans="1:15" x14ac:dyDescent="0.25">
      <c r="A5309" s="102" t="s">
        <v>9815</v>
      </c>
      <c r="B5309" s="103" t="s">
        <v>9818</v>
      </c>
      <c r="C5309" s="103" t="s">
        <v>1118</v>
      </c>
      <c r="D5309" s="102" t="s">
        <v>570</v>
      </c>
      <c r="E5309" s="102" t="s">
        <v>275</v>
      </c>
      <c r="F5309" s="102" t="s">
        <v>9819</v>
      </c>
      <c r="H5309" s="102">
        <v>45528</v>
      </c>
      <c r="I5309" s="102" t="s">
        <v>3241</v>
      </c>
      <c r="J5309" s="102" t="s">
        <v>2</v>
      </c>
      <c r="K5309" s="102" t="s">
        <v>1</v>
      </c>
      <c r="L5309" s="102" t="s">
        <v>23</v>
      </c>
      <c r="M5309" s="102" t="s">
        <v>1074</v>
      </c>
      <c r="N5309" s="102">
        <v>6</v>
      </c>
      <c r="O5309" s="102" t="s">
        <v>1075</v>
      </c>
    </row>
    <row r="5310" spans="1:15" x14ac:dyDescent="0.25">
      <c r="A5310" s="102" t="s">
        <v>9820</v>
      </c>
      <c r="B5310" s="103" t="s">
        <v>1199</v>
      </c>
      <c r="C5310" s="103" t="s">
        <v>1118</v>
      </c>
      <c r="D5310" s="102" t="s">
        <v>9573</v>
      </c>
      <c r="E5310" s="102" t="s">
        <v>275</v>
      </c>
      <c r="F5310" s="102" t="s">
        <v>9821</v>
      </c>
      <c r="H5310" s="102">
        <v>45528</v>
      </c>
      <c r="I5310" s="102" t="s">
        <v>3241</v>
      </c>
      <c r="J5310" s="102" t="s">
        <v>2</v>
      </c>
      <c r="K5310" s="102" t="s">
        <v>1</v>
      </c>
      <c r="L5310" s="102" t="s">
        <v>23</v>
      </c>
      <c r="M5310" s="102" t="s">
        <v>1074</v>
      </c>
      <c r="N5310" s="102">
        <v>6</v>
      </c>
      <c r="O5310" s="102" t="s">
        <v>1075</v>
      </c>
    </row>
    <row r="5311" spans="1:15" x14ac:dyDescent="0.25">
      <c r="A5311" s="102" t="s">
        <v>9822</v>
      </c>
      <c r="B5311" s="103" t="s">
        <v>9823</v>
      </c>
      <c r="C5311" s="103" t="s">
        <v>1118</v>
      </c>
      <c r="D5311" s="102" t="s">
        <v>570</v>
      </c>
      <c r="E5311" s="102" t="s">
        <v>275</v>
      </c>
      <c r="F5311" s="102" t="s">
        <v>9824</v>
      </c>
      <c r="H5311" s="102">
        <v>45528</v>
      </c>
      <c r="I5311" s="102" t="s">
        <v>3241</v>
      </c>
      <c r="J5311" s="102" t="s">
        <v>2</v>
      </c>
      <c r="K5311" s="102" t="s">
        <v>1</v>
      </c>
      <c r="L5311" s="102" t="s">
        <v>23</v>
      </c>
      <c r="M5311" s="102" t="s">
        <v>1074</v>
      </c>
      <c r="N5311" s="102">
        <v>6</v>
      </c>
      <c r="O5311" s="102" t="s">
        <v>1075</v>
      </c>
    </row>
    <row r="5312" spans="1:15" x14ac:dyDescent="0.25">
      <c r="A5312" s="102" t="s">
        <v>9822</v>
      </c>
      <c r="B5312" s="103" t="s">
        <v>9303</v>
      </c>
      <c r="C5312" s="103" t="s">
        <v>1118</v>
      </c>
      <c r="D5312" s="102" t="s">
        <v>570</v>
      </c>
      <c r="E5312" s="102" t="s">
        <v>275</v>
      </c>
      <c r="F5312" s="102" t="s">
        <v>9825</v>
      </c>
      <c r="H5312" s="102">
        <v>45528</v>
      </c>
      <c r="I5312" s="102" t="s">
        <v>3241</v>
      </c>
      <c r="J5312" s="102" t="s">
        <v>2</v>
      </c>
      <c r="K5312" s="102" t="s">
        <v>1</v>
      </c>
      <c r="L5312" s="102" t="s">
        <v>23</v>
      </c>
      <c r="M5312" s="102" t="s">
        <v>1074</v>
      </c>
      <c r="N5312" s="102">
        <v>6</v>
      </c>
      <c r="O5312" s="102" t="s">
        <v>1075</v>
      </c>
    </row>
    <row r="5313" spans="1:15" x14ac:dyDescent="0.25">
      <c r="A5313" s="102" t="s">
        <v>9826</v>
      </c>
      <c r="B5313" s="103" t="s">
        <v>4771</v>
      </c>
      <c r="C5313" s="103" t="s">
        <v>1118</v>
      </c>
      <c r="D5313" s="102" t="s">
        <v>570</v>
      </c>
      <c r="E5313" s="102" t="s">
        <v>275</v>
      </c>
      <c r="F5313" s="102" t="s">
        <v>9827</v>
      </c>
      <c r="H5313" s="102">
        <v>45528</v>
      </c>
      <c r="I5313" s="102" t="s">
        <v>3241</v>
      </c>
      <c r="J5313" s="102" t="s">
        <v>2</v>
      </c>
      <c r="K5313" s="102" t="s">
        <v>1</v>
      </c>
      <c r="L5313" s="102" t="s">
        <v>23</v>
      </c>
      <c r="M5313" s="102" t="s">
        <v>1074</v>
      </c>
      <c r="N5313" s="102">
        <v>6</v>
      </c>
      <c r="O5313" s="102" t="s">
        <v>1075</v>
      </c>
    </row>
    <row r="5314" spans="1:15" x14ac:dyDescent="0.25">
      <c r="A5314" s="102" t="s">
        <v>9828</v>
      </c>
      <c r="B5314" s="103" t="s">
        <v>9829</v>
      </c>
      <c r="C5314" s="103" t="s">
        <v>1118</v>
      </c>
      <c r="D5314" s="102" t="s">
        <v>570</v>
      </c>
      <c r="E5314" s="102" t="s">
        <v>275</v>
      </c>
      <c r="F5314" s="102" t="s">
        <v>9830</v>
      </c>
      <c r="H5314" s="102">
        <v>45528</v>
      </c>
      <c r="I5314" s="102" t="s">
        <v>3241</v>
      </c>
      <c r="J5314" s="102" t="s">
        <v>2</v>
      </c>
      <c r="K5314" s="102" t="s">
        <v>1</v>
      </c>
      <c r="L5314" s="102" t="s">
        <v>23</v>
      </c>
      <c r="M5314" s="102" t="s">
        <v>1074</v>
      </c>
      <c r="N5314" s="102">
        <v>6</v>
      </c>
      <c r="O5314" s="102" t="s">
        <v>1075</v>
      </c>
    </row>
    <row r="5315" spans="1:15" x14ac:dyDescent="0.25">
      <c r="A5315" s="102" t="s">
        <v>9831</v>
      </c>
      <c r="B5315" s="103" t="s">
        <v>9832</v>
      </c>
      <c r="C5315" s="103" t="s">
        <v>1118</v>
      </c>
      <c r="D5315" s="102" t="s">
        <v>570</v>
      </c>
      <c r="E5315" s="102" t="s">
        <v>275</v>
      </c>
      <c r="F5315" s="102" t="s">
        <v>9833</v>
      </c>
      <c r="H5315" s="102">
        <v>45528</v>
      </c>
      <c r="I5315" s="102" t="s">
        <v>3241</v>
      </c>
      <c r="J5315" s="102" t="s">
        <v>2</v>
      </c>
      <c r="K5315" s="102" t="s">
        <v>1</v>
      </c>
      <c r="L5315" s="102" t="s">
        <v>23</v>
      </c>
      <c r="M5315" s="102" t="s">
        <v>1074</v>
      </c>
      <c r="N5315" s="102">
        <v>6</v>
      </c>
      <c r="O5315" s="102" t="s">
        <v>1075</v>
      </c>
    </row>
    <row r="5316" spans="1:15" x14ac:dyDescent="0.25">
      <c r="A5316" s="102" t="s">
        <v>9834</v>
      </c>
      <c r="B5316" s="103" t="s">
        <v>1272</v>
      </c>
      <c r="C5316" s="103" t="s">
        <v>274</v>
      </c>
      <c r="D5316" s="102" t="s">
        <v>570</v>
      </c>
      <c r="E5316" s="102" t="s">
        <v>275</v>
      </c>
      <c r="F5316" s="102" t="s">
        <v>9835</v>
      </c>
      <c r="H5316" s="102">
        <v>45528</v>
      </c>
      <c r="I5316" s="102" t="s">
        <v>3241</v>
      </c>
      <c r="J5316" s="102" t="s">
        <v>2</v>
      </c>
      <c r="K5316" s="102" t="s">
        <v>1</v>
      </c>
      <c r="L5316" s="102" t="s">
        <v>23</v>
      </c>
      <c r="M5316" s="102" t="s">
        <v>1074</v>
      </c>
      <c r="N5316" s="102">
        <v>6</v>
      </c>
      <c r="O5316" s="102" t="s">
        <v>1075</v>
      </c>
    </row>
    <row r="5317" spans="1:15" x14ac:dyDescent="0.25">
      <c r="A5317" s="102" t="s">
        <v>9344</v>
      </c>
      <c r="B5317" s="103" t="s">
        <v>1847</v>
      </c>
      <c r="C5317" s="103" t="s">
        <v>1118</v>
      </c>
      <c r="D5317" s="102" t="s">
        <v>570</v>
      </c>
      <c r="E5317" s="102" t="s">
        <v>275</v>
      </c>
      <c r="F5317" s="102" t="s">
        <v>9836</v>
      </c>
      <c r="H5317" s="102">
        <v>45528</v>
      </c>
      <c r="I5317" s="102" t="s">
        <v>3241</v>
      </c>
      <c r="J5317" s="102" t="s">
        <v>2</v>
      </c>
      <c r="K5317" s="102" t="s">
        <v>1</v>
      </c>
      <c r="L5317" s="102" t="s">
        <v>23</v>
      </c>
      <c r="M5317" s="102" t="s">
        <v>1074</v>
      </c>
      <c r="N5317" s="102">
        <v>6</v>
      </c>
      <c r="O5317" s="102" t="s">
        <v>1075</v>
      </c>
    </row>
    <row r="5318" spans="1:15" x14ac:dyDescent="0.25">
      <c r="A5318" s="102" t="s">
        <v>9837</v>
      </c>
      <c r="B5318" s="103" t="s">
        <v>2245</v>
      </c>
      <c r="C5318" s="103" t="s">
        <v>1118</v>
      </c>
      <c r="D5318" s="102" t="s">
        <v>9573</v>
      </c>
      <c r="E5318" s="102" t="s">
        <v>275</v>
      </c>
      <c r="F5318" s="102" t="s">
        <v>9838</v>
      </c>
      <c r="H5318" s="102">
        <v>45528</v>
      </c>
      <c r="I5318" s="102" t="s">
        <v>3241</v>
      </c>
      <c r="J5318" s="102" t="s">
        <v>2</v>
      </c>
      <c r="K5318" s="102" t="s">
        <v>1</v>
      </c>
      <c r="L5318" s="102" t="s">
        <v>23</v>
      </c>
      <c r="M5318" s="102" t="s">
        <v>1074</v>
      </c>
      <c r="N5318" s="102">
        <v>6</v>
      </c>
      <c r="O5318" s="102" t="s">
        <v>1075</v>
      </c>
    </row>
    <row r="5319" spans="1:15" x14ac:dyDescent="0.25">
      <c r="A5319" s="102" t="s">
        <v>9839</v>
      </c>
      <c r="B5319" s="103" t="s">
        <v>2573</v>
      </c>
      <c r="C5319" s="103" t="s">
        <v>1118</v>
      </c>
      <c r="D5319" s="102" t="s">
        <v>570</v>
      </c>
      <c r="E5319" s="102" t="s">
        <v>275</v>
      </c>
      <c r="F5319" s="102" t="s">
        <v>9840</v>
      </c>
      <c r="H5319" s="102">
        <v>45528</v>
      </c>
      <c r="I5319" s="102" t="s">
        <v>3241</v>
      </c>
      <c r="J5319" s="102" t="s">
        <v>2</v>
      </c>
      <c r="K5319" s="102" t="s">
        <v>1</v>
      </c>
      <c r="L5319" s="102" t="s">
        <v>23</v>
      </c>
      <c r="M5319" s="102" t="s">
        <v>1074</v>
      </c>
      <c r="N5319" s="102">
        <v>6</v>
      </c>
      <c r="O5319" s="102" t="s">
        <v>1075</v>
      </c>
    </row>
    <row r="5320" spans="1:15" x14ac:dyDescent="0.25">
      <c r="A5320" s="102" t="s">
        <v>9841</v>
      </c>
      <c r="B5320" s="103" t="s">
        <v>9842</v>
      </c>
      <c r="C5320" s="103" t="s">
        <v>1118</v>
      </c>
      <c r="D5320" s="102" t="s">
        <v>9573</v>
      </c>
      <c r="E5320" s="102" t="s">
        <v>275</v>
      </c>
      <c r="F5320" s="102" t="s">
        <v>9843</v>
      </c>
      <c r="H5320" s="102">
        <v>45528</v>
      </c>
      <c r="I5320" s="102" t="s">
        <v>3241</v>
      </c>
      <c r="J5320" s="102" t="s">
        <v>2</v>
      </c>
      <c r="K5320" s="102" t="s">
        <v>1</v>
      </c>
      <c r="L5320" s="102" t="s">
        <v>23</v>
      </c>
      <c r="M5320" s="102" t="s">
        <v>1074</v>
      </c>
      <c r="N5320" s="102">
        <v>6</v>
      </c>
      <c r="O5320" s="102" t="s">
        <v>1075</v>
      </c>
    </row>
    <row r="5321" spans="1:15" x14ac:dyDescent="0.25">
      <c r="A5321" s="102" t="s">
        <v>4123</v>
      </c>
      <c r="B5321" s="103" t="s">
        <v>1792</v>
      </c>
      <c r="C5321" s="103" t="s">
        <v>274</v>
      </c>
      <c r="D5321" s="102" t="s">
        <v>9573</v>
      </c>
      <c r="E5321" s="102" t="s">
        <v>275</v>
      </c>
      <c r="F5321" s="102" t="s">
        <v>9844</v>
      </c>
      <c r="H5321" s="102">
        <v>45528</v>
      </c>
      <c r="I5321" s="102" t="s">
        <v>3241</v>
      </c>
      <c r="J5321" s="102" t="s">
        <v>2</v>
      </c>
      <c r="K5321" s="102" t="s">
        <v>1</v>
      </c>
      <c r="L5321" s="102" t="s">
        <v>23</v>
      </c>
      <c r="M5321" s="102" t="s">
        <v>1074</v>
      </c>
      <c r="N5321" s="102">
        <v>6</v>
      </c>
      <c r="O5321" s="102" t="s">
        <v>1075</v>
      </c>
    </row>
    <row r="5322" spans="1:15" x14ac:dyDescent="0.25">
      <c r="A5322" s="102" t="s">
        <v>4123</v>
      </c>
      <c r="B5322" s="103" t="s">
        <v>1266</v>
      </c>
      <c r="C5322" s="103" t="s">
        <v>1118</v>
      </c>
      <c r="D5322" s="102" t="s">
        <v>9573</v>
      </c>
      <c r="E5322" s="102" t="s">
        <v>275</v>
      </c>
      <c r="F5322" s="102" t="s">
        <v>9845</v>
      </c>
      <c r="H5322" s="102">
        <v>45528</v>
      </c>
      <c r="I5322" s="102" t="s">
        <v>3241</v>
      </c>
      <c r="J5322" s="102" t="s">
        <v>2</v>
      </c>
      <c r="K5322" s="102" t="s">
        <v>1</v>
      </c>
      <c r="L5322" s="102" t="s">
        <v>23</v>
      </c>
      <c r="M5322" s="102" t="s">
        <v>1074</v>
      </c>
      <c r="N5322" s="102">
        <v>6</v>
      </c>
      <c r="O5322" s="102" t="s">
        <v>1075</v>
      </c>
    </row>
    <row r="5323" spans="1:15" x14ac:dyDescent="0.25">
      <c r="A5323" s="102" t="s">
        <v>4123</v>
      </c>
      <c r="B5323" s="103" t="s">
        <v>2558</v>
      </c>
      <c r="C5323" s="103" t="s">
        <v>274</v>
      </c>
      <c r="D5323" s="102" t="s">
        <v>9573</v>
      </c>
      <c r="E5323" s="102" t="s">
        <v>275</v>
      </c>
      <c r="F5323" s="102" t="s">
        <v>9846</v>
      </c>
      <c r="H5323" s="102">
        <v>45528</v>
      </c>
      <c r="I5323" s="102" t="s">
        <v>3241</v>
      </c>
      <c r="J5323" s="102" t="s">
        <v>2</v>
      </c>
      <c r="K5323" s="102" t="s">
        <v>1</v>
      </c>
      <c r="L5323" s="102" t="s">
        <v>23</v>
      </c>
      <c r="M5323" s="102" t="s">
        <v>1074</v>
      </c>
      <c r="N5323" s="102">
        <v>6</v>
      </c>
      <c r="O5323" s="102" t="s">
        <v>1075</v>
      </c>
    </row>
    <row r="5324" spans="1:15" x14ac:dyDescent="0.25">
      <c r="A5324" s="102" t="s">
        <v>9847</v>
      </c>
      <c r="B5324" s="103" t="s">
        <v>9848</v>
      </c>
      <c r="C5324" s="103" t="s">
        <v>1118</v>
      </c>
      <c r="D5324" s="102" t="s">
        <v>9573</v>
      </c>
      <c r="E5324" s="102" t="s">
        <v>275</v>
      </c>
      <c r="F5324" s="102" t="s">
        <v>9849</v>
      </c>
      <c r="H5324" s="102">
        <v>45528</v>
      </c>
      <c r="I5324" s="102" t="s">
        <v>3241</v>
      </c>
      <c r="J5324" s="102" t="s">
        <v>2</v>
      </c>
      <c r="K5324" s="102" t="s">
        <v>1</v>
      </c>
      <c r="L5324" s="102" t="s">
        <v>23</v>
      </c>
      <c r="M5324" s="102" t="s">
        <v>1074</v>
      </c>
      <c r="N5324" s="102">
        <v>6</v>
      </c>
      <c r="O5324" s="102" t="s">
        <v>1075</v>
      </c>
    </row>
    <row r="5325" spans="1:15" x14ac:dyDescent="0.25">
      <c r="A5325" s="102" t="s">
        <v>3234</v>
      </c>
      <c r="B5325" s="103" t="s">
        <v>2753</v>
      </c>
      <c r="C5325" s="103" t="s">
        <v>1118</v>
      </c>
      <c r="D5325" s="102" t="s">
        <v>9573</v>
      </c>
      <c r="E5325" s="102" t="s">
        <v>275</v>
      </c>
      <c r="F5325" s="102" t="s">
        <v>9850</v>
      </c>
      <c r="H5325" s="102">
        <v>45528</v>
      </c>
      <c r="I5325" s="102" t="s">
        <v>3241</v>
      </c>
      <c r="J5325" s="102" t="s">
        <v>2</v>
      </c>
      <c r="K5325" s="102" t="s">
        <v>1</v>
      </c>
      <c r="L5325" s="102" t="s">
        <v>23</v>
      </c>
      <c r="M5325" s="102" t="s">
        <v>1074</v>
      </c>
      <c r="N5325" s="102">
        <v>6</v>
      </c>
      <c r="O5325" s="102" t="s">
        <v>1075</v>
      </c>
    </row>
    <row r="5326" spans="1:15" x14ac:dyDescent="0.25">
      <c r="A5326" s="102" t="s">
        <v>6257</v>
      </c>
      <c r="B5326" s="103" t="s">
        <v>2109</v>
      </c>
      <c r="C5326" s="103" t="s">
        <v>274</v>
      </c>
      <c r="D5326" s="102" t="s">
        <v>152</v>
      </c>
      <c r="E5326" s="102" t="s">
        <v>275</v>
      </c>
      <c r="F5326" s="102" t="s">
        <v>9851</v>
      </c>
      <c r="H5326" s="102">
        <v>45530</v>
      </c>
      <c r="I5326" s="102" t="s">
        <v>1729</v>
      </c>
      <c r="J5326" s="102" t="s">
        <v>1</v>
      </c>
      <c r="K5326" s="102" t="s">
        <v>2</v>
      </c>
      <c r="L5326" s="102" t="s">
        <v>24</v>
      </c>
      <c r="M5326" s="102" t="s">
        <v>1074</v>
      </c>
      <c r="N5326" s="102">
        <v>1</v>
      </c>
      <c r="O5326" s="102" t="s">
        <v>1075</v>
      </c>
    </row>
    <row r="5327" spans="1:15" x14ac:dyDescent="0.25">
      <c r="A5327" s="102" t="s">
        <v>2842</v>
      </c>
      <c r="B5327" s="103" t="s">
        <v>1078</v>
      </c>
      <c r="C5327" s="103" t="s">
        <v>274</v>
      </c>
      <c r="D5327" s="102" t="s">
        <v>9852</v>
      </c>
      <c r="E5327" s="102" t="s">
        <v>275</v>
      </c>
      <c r="F5327" s="102" t="s">
        <v>7739</v>
      </c>
      <c r="H5327" s="102">
        <v>45530</v>
      </c>
      <c r="I5327" s="102" t="s">
        <v>1729</v>
      </c>
      <c r="J5327" s="102" t="s">
        <v>1</v>
      </c>
      <c r="K5327" s="102" t="s">
        <v>2</v>
      </c>
      <c r="L5327" s="102" t="s">
        <v>24</v>
      </c>
      <c r="M5327" s="102" t="s">
        <v>1074</v>
      </c>
      <c r="N5327" s="102">
        <v>1</v>
      </c>
      <c r="O5327" s="102" t="s">
        <v>1075</v>
      </c>
    </row>
    <row r="5328" spans="1:15" x14ac:dyDescent="0.25">
      <c r="A5328" s="102" t="s">
        <v>7740</v>
      </c>
      <c r="B5328" s="103" t="s">
        <v>2050</v>
      </c>
      <c r="C5328" s="103" t="s">
        <v>274</v>
      </c>
      <c r="D5328" s="102" t="s">
        <v>9852</v>
      </c>
      <c r="E5328" s="102" t="s">
        <v>275</v>
      </c>
      <c r="F5328" s="102" t="s">
        <v>7741</v>
      </c>
      <c r="H5328" s="102">
        <v>45530</v>
      </c>
      <c r="I5328" s="102" t="s">
        <v>1729</v>
      </c>
      <c r="J5328" s="102" t="s">
        <v>1</v>
      </c>
      <c r="K5328" s="102" t="s">
        <v>2</v>
      </c>
      <c r="L5328" s="102" t="s">
        <v>24</v>
      </c>
      <c r="M5328" s="102" t="s">
        <v>1074</v>
      </c>
      <c r="N5328" s="102">
        <v>1</v>
      </c>
      <c r="O5328" s="102" t="s">
        <v>1075</v>
      </c>
    </row>
    <row r="5329" spans="1:15" x14ac:dyDescent="0.25">
      <c r="A5329" s="102" t="s">
        <v>7740</v>
      </c>
      <c r="B5329" s="103" t="s">
        <v>1197</v>
      </c>
      <c r="C5329" s="103" t="s">
        <v>274</v>
      </c>
      <c r="D5329" s="102" t="s">
        <v>9852</v>
      </c>
      <c r="E5329" s="102" t="s">
        <v>275</v>
      </c>
      <c r="F5329" s="102" t="s">
        <v>7742</v>
      </c>
      <c r="H5329" s="102">
        <v>45530</v>
      </c>
      <c r="I5329" s="102" t="s">
        <v>1729</v>
      </c>
      <c r="J5329" s="102" t="s">
        <v>1</v>
      </c>
      <c r="K5329" s="102" t="s">
        <v>2</v>
      </c>
      <c r="L5329" s="102" t="s">
        <v>24</v>
      </c>
      <c r="M5329" s="102" t="s">
        <v>1074</v>
      </c>
      <c r="N5329" s="102">
        <v>1</v>
      </c>
      <c r="O5329" s="102" t="s">
        <v>1075</v>
      </c>
    </row>
    <row r="5330" spans="1:15" x14ac:dyDescent="0.25">
      <c r="A5330" s="102" t="s">
        <v>7743</v>
      </c>
      <c r="B5330" s="103" t="s">
        <v>2495</v>
      </c>
      <c r="C5330" s="103" t="s">
        <v>274</v>
      </c>
      <c r="D5330" s="102" t="s">
        <v>1092</v>
      </c>
      <c r="E5330" s="102" t="s">
        <v>275</v>
      </c>
      <c r="F5330" s="102" t="s">
        <v>7744</v>
      </c>
      <c r="H5330" s="102">
        <v>45530</v>
      </c>
      <c r="I5330" s="102" t="s">
        <v>1729</v>
      </c>
      <c r="J5330" s="102" t="s">
        <v>1</v>
      </c>
      <c r="K5330" s="102" t="s">
        <v>2</v>
      </c>
      <c r="L5330" s="102" t="s">
        <v>24</v>
      </c>
      <c r="M5330" s="102" t="s">
        <v>1074</v>
      </c>
      <c r="N5330" s="102">
        <v>1</v>
      </c>
      <c r="O5330" s="102" t="s">
        <v>1075</v>
      </c>
    </row>
    <row r="5331" spans="1:15" x14ac:dyDescent="0.25">
      <c r="A5331" s="102" t="s">
        <v>7745</v>
      </c>
      <c r="B5331" s="103" t="s">
        <v>1250</v>
      </c>
      <c r="C5331" s="103" t="s">
        <v>274</v>
      </c>
      <c r="D5331" s="102" t="s">
        <v>1092</v>
      </c>
      <c r="E5331" s="102" t="s">
        <v>275</v>
      </c>
      <c r="F5331" s="102" t="s">
        <v>7746</v>
      </c>
      <c r="H5331" s="102">
        <v>45530</v>
      </c>
      <c r="I5331" s="102" t="s">
        <v>1729</v>
      </c>
      <c r="J5331" s="102" t="s">
        <v>1</v>
      </c>
      <c r="K5331" s="102" t="s">
        <v>2</v>
      </c>
      <c r="L5331" s="102" t="s">
        <v>24</v>
      </c>
      <c r="M5331" s="102" t="s">
        <v>1074</v>
      </c>
      <c r="N5331" s="102">
        <v>1</v>
      </c>
      <c r="O5331" s="102" t="s">
        <v>1075</v>
      </c>
    </row>
    <row r="5332" spans="1:15" x14ac:dyDescent="0.25">
      <c r="A5332" s="102" t="s">
        <v>6267</v>
      </c>
      <c r="B5332" s="103" t="s">
        <v>3030</v>
      </c>
      <c r="C5332" s="103" t="s">
        <v>274</v>
      </c>
      <c r="D5332" s="102" t="s">
        <v>152</v>
      </c>
      <c r="E5332" s="102" t="s">
        <v>275</v>
      </c>
      <c r="F5332" s="102" t="s">
        <v>9853</v>
      </c>
      <c r="H5332" s="102">
        <v>45530</v>
      </c>
      <c r="I5332" s="102" t="s">
        <v>1729</v>
      </c>
      <c r="J5332" s="102" t="s">
        <v>1</v>
      </c>
      <c r="K5332" s="102" t="s">
        <v>2</v>
      </c>
      <c r="L5332" s="102" t="s">
        <v>24</v>
      </c>
      <c r="M5332" s="102" t="s">
        <v>1074</v>
      </c>
      <c r="N5332" s="102">
        <v>1</v>
      </c>
      <c r="O5332" s="102" t="s">
        <v>1075</v>
      </c>
    </row>
    <row r="5333" spans="1:15" x14ac:dyDescent="0.25">
      <c r="A5333" s="102" t="s">
        <v>7747</v>
      </c>
      <c r="B5333" s="103" t="s">
        <v>7748</v>
      </c>
      <c r="C5333" s="103" t="s">
        <v>274</v>
      </c>
      <c r="D5333" s="102" t="s">
        <v>1092</v>
      </c>
      <c r="E5333" s="102" t="s">
        <v>275</v>
      </c>
      <c r="F5333" s="102" t="s">
        <v>9854</v>
      </c>
      <c r="H5333" s="102">
        <v>45530</v>
      </c>
      <c r="I5333" s="102" t="s">
        <v>1729</v>
      </c>
      <c r="J5333" s="102" t="s">
        <v>1</v>
      </c>
      <c r="K5333" s="102" t="s">
        <v>2</v>
      </c>
      <c r="L5333" s="102" t="s">
        <v>24</v>
      </c>
      <c r="M5333" s="102" t="s">
        <v>1074</v>
      </c>
      <c r="N5333" s="102">
        <v>1</v>
      </c>
      <c r="O5333" s="102" t="s">
        <v>1075</v>
      </c>
    </row>
    <row r="5334" spans="1:15" x14ac:dyDescent="0.25">
      <c r="A5334" s="102" t="s">
        <v>6280</v>
      </c>
      <c r="B5334" s="103" t="s">
        <v>1214</v>
      </c>
      <c r="C5334" s="103" t="s">
        <v>1118</v>
      </c>
      <c r="D5334" s="102" t="s">
        <v>9852</v>
      </c>
      <c r="E5334" s="102" t="s">
        <v>275</v>
      </c>
      <c r="F5334" s="102" t="s">
        <v>7750</v>
      </c>
      <c r="H5334" s="102">
        <v>45530</v>
      </c>
      <c r="I5334" s="102" t="s">
        <v>1729</v>
      </c>
      <c r="J5334" s="102" t="s">
        <v>1</v>
      </c>
      <c r="K5334" s="102" t="s">
        <v>2</v>
      </c>
      <c r="L5334" s="102" t="s">
        <v>24</v>
      </c>
      <c r="M5334" s="102" t="s">
        <v>1074</v>
      </c>
      <c r="N5334" s="102">
        <v>1</v>
      </c>
      <c r="O5334" s="102" t="s">
        <v>1075</v>
      </c>
    </row>
    <row r="5335" spans="1:15" x14ac:dyDescent="0.25">
      <c r="A5335" s="102" t="s">
        <v>1367</v>
      </c>
      <c r="B5335" s="103" t="s">
        <v>3119</v>
      </c>
      <c r="C5335" s="103" t="s">
        <v>277</v>
      </c>
      <c r="D5335" s="102" t="s">
        <v>1092</v>
      </c>
      <c r="E5335" s="102" t="s">
        <v>275</v>
      </c>
      <c r="F5335" s="102" t="s">
        <v>7751</v>
      </c>
      <c r="H5335" s="102">
        <v>45530</v>
      </c>
      <c r="I5335" s="102" t="s">
        <v>1729</v>
      </c>
      <c r="J5335" s="102" t="s">
        <v>1</v>
      </c>
      <c r="K5335" s="102" t="s">
        <v>2</v>
      </c>
      <c r="L5335" s="102" t="s">
        <v>24</v>
      </c>
      <c r="M5335" s="102" t="s">
        <v>1074</v>
      </c>
      <c r="N5335" s="102">
        <v>1</v>
      </c>
      <c r="O5335" s="102" t="s">
        <v>1075</v>
      </c>
    </row>
    <row r="5336" spans="1:15" x14ac:dyDescent="0.25">
      <c r="A5336" s="102" t="s">
        <v>4796</v>
      </c>
      <c r="B5336" s="103" t="s">
        <v>1078</v>
      </c>
      <c r="C5336" s="103" t="s">
        <v>274</v>
      </c>
      <c r="D5336" s="102" t="s">
        <v>1092</v>
      </c>
      <c r="E5336" s="102" t="s">
        <v>275</v>
      </c>
      <c r="F5336" s="102" t="s">
        <v>7752</v>
      </c>
      <c r="H5336" s="102">
        <v>45530</v>
      </c>
      <c r="I5336" s="102" t="s">
        <v>1729</v>
      </c>
      <c r="J5336" s="102" t="s">
        <v>1</v>
      </c>
      <c r="K5336" s="102" t="s">
        <v>2</v>
      </c>
      <c r="L5336" s="102" t="s">
        <v>24</v>
      </c>
      <c r="M5336" s="102" t="s">
        <v>1074</v>
      </c>
      <c r="N5336" s="102">
        <v>1</v>
      </c>
      <c r="O5336" s="102" t="s">
        <v>1075</v>
      </c>
    </row>
    <row r="5337" spans="1:15" x14ac:dyDescent="0.25">
      <c r="A5337" s="102" t="s">
        <v>2872</v>
      </c>
      <c r="B5337" s="103" t="s">
        <v>1088</v>
      </c>
      <c r="C5337" s="103" t="s">
        <v>1118</v>
      </c>
      <c r="D5337" s="102" t="s">
        <v>152</v>
      </c>
      <c r="E5337" s="102" t="s">
        <v>275</v>
      </c>
      <c r="F5337" s="102" t="s">
        <v>9855</v>
      </c>
      <c r="H5337" s="102">
        <v>45530</v>
      </c>
      <c r="I5337" s="102" t="s">
        <v>1729</v>
      </c>
      <c r="J5337" s="102" t="s">
        <v>1</v>
      </c>
      <c r="K5337" s="102" t="s">
        <v>2</v>
      </c>
      <c r="L5337" s="102" t="s">
        <v>24</v>
      </c>
      <c r="M5337" s="102" t="s">
        <v>1074</v>
      </c>
      <c r="N5337" s="102">
        <v>1</v>
      </c>
      <c r="O5337" s="102" t="s">
        <v>1075</v>
      </c>
    </row>
    <row r="5338" spans="1:15" x14ac:dyDescent="0.25">
      <c r="A5338" s="102" t="s">
        <v>7753</v>
      </c>
      <c r="B5338" s="103" t="s">
        <v>1189</v>
      </c>
      <c r="C5338" s="103" t="s">
        <v>274</v>
      </c>
      <c r="D5338" s="102" t="s">
        <v>1092</v>
      </c>
      <c r="E5338" s="102" t="s">
        <v>275</v>
      </c>
      <c r="F5338" s="102" t="s">
        <v>7754</v>
      </c>
      <c r="H5338" s="102">
        <v>45530</v>
      </c>
      <c r="I5338" s="102" t="s">
        <v>1729</v>
      </c>
      <c r="J5338" s="102" t="s">
        <v>1</v>
      </c>
      <c r="K5338" s="102" t="s">
        <v>2</v>
      </c>
      <c r="L5338" s="102" t="s">
        <v>24</v>
      </c>
      <c r="M5338" s="102" t="s">
        <v>1074</v>
      </c>
      <c r="N5338" s="102">
        <v>1</v>
      </c>
      <c r="O5338" s="102" t="s">
        <v>1075</v>
      </c>
    </row>
    <row r="5339" spans="1:15" x14ac:dyDescent="0.25">
      <c r="A5339" s="102" t="s">
        <v>7753</v>
      </c>
      <c r="B5339" s="103" t="s">
        <v>7755</v>
      </c>
      <c r="C5339" s="103" t="s">
        <v>274</v>
      </c>
      <c r="D5339" s="102" t="s">
        <v>1092</v>
      </c>
      <c r="E5339" s="102" t="s">
        <v>275</v>
      </c>
      <c r="F5339" s="102" t="s">
        <v>7756</v>
      </c>
      <c r="H5339" s="102">
        <v>45530</v>
      </c>
      <c r="I5339" s="102" t="s">
        <v>1729</v>
      </c>
      <c r="J5339" s="102" t="s">
        <v>1</v>
      </c>
      <c r="K5339" s="102" t="s">
        <v>2</v>
      </c>
      <c r="L5339" s="102" t="s">
        <v>24</v>
      </c>
      <c r="M5339" s="102" t="s">
        <v>1074</v>
      </c>
      <c r="N5339" s="102">
        <v>1</v>
      </c>
      <c r="O5339" s="102" t="s">
        <v>1075</v>
      </c>
    </row>
    <row r="5340" spans="1:15" x14ac:dyDescent="0.25">
      <c r="A5340" s="102" t="s">
        <v>7753</v>
      </c>
      <c r="B5340" s="103" t="s">
        <v>4461</v>
      </c>
      <c r="C5340" s="103" t="s">
        <v>3461</v>
      </c>
      <c r="D5340" s="102" t="s">
        <v>1092</v>
      </c>
      <c r="E5340" s="102" t="s">
        <v>275</v>
      </c>
      <c r="F5340" s="102" t="s">
        <v>7757</v>
      </c>
      <c r="H5340" s="102">
        <v>45530</v>
      </c>
      <c r="I5340" s="102" t="s">
        <v>1729</v>
      </c>
      <c r="J5340" s="102" t="s">
        <v>1</v>
      </c>
      <c r="K5340" s="102" t="s">
        <v>2</v>
      </c>
      <c r="L5340" s="102" t="s">
        <v>24</v>
      </c>
      <c r="M5340" s="102" t="s">
        <v>1082</v>
      </c>
      <c r="N5340" s="102">
        <v>1</v>
      </c>
      <c r="O5340" s="102" t="s">
        <v>1075</v>
      </c>
    </row>
    <row r="5341" spans="1:15" x14ac:dyDescent="0.25">
      <c r="A5341" s="102" t="s">
        <v>7758</v>
      </c>
      <c r="B5341" s="103" t="s">
        <v>1304</v>
      </c>
      <c r="C5341" s="103" t="s">
        <v>274</v>
      </c>
      <c r="D5341" s="102" t="s">
        <v>9852</v>
      </c>
      <c r="E5341" s="102" t="s">
        <v>275</v>
      </c>
      <c r="F5341" s="102" t="s">
        <v>7759</v>
      </c>
      <c r="H5341" s="102">
        <v>45530</v>
      </c>
      <c r="I5341" s="102" t="s">
        <v>1729</v>
      </c>
      <c r="J5341" s="102" t="s">
        <v>1</v>
      </c>
      <c r="K5341" s="102" t="s">
        <v>2</v>
      </c>
      <c r="L5341" s="102" t="s">
        <v>24</v>
      </c>
      <c r="M5341" s="102" t="s">
        <v>1074</v>
      </c>
      <c r="N5341" s="102">
        <v>1</v>
      </c>
      <c r="O5341" s="102" t="s">
        <v>1075</v>
      </c>
    </row>
    <row r="5342" spans="1:15" x14ac:dyDescent="0.25">
      <c r="A5342" s="102" t="s">
        <v>3484</v>
      </c>
      <c r="B5342" s="103" t="s">
        <v>1457</v>
      </c>
      <c r="C5342" s="103" t="s">
        <v>1118</v>
      </c>
      <c r="D5342" s="102" t="s">
        <v>9852</v>
      </c>
      <c r="E5342" s="102" t="s">
        <v>275</v>
      </c>
      <c r="F5342" s="102" t="s">
        <v>7760</v>
      </c>
      <c r="H5342" s="102">
        <v>45530</v>
      </c>
      <c r="I5342" s="102" t="s">
        <v>1729</v>
      </c>
      <c r="J5342" s="102" t="s">
        <v>1</v>
      </c>
      <c r="K5342" s="102" t="s">
        <v>2</v>
      </c>
      <c r="L5342" s="102" t="s">
        <v>24</v>
      </c>
      <c r="M5342" s="102" t="s">
        <v>1074</v>
      </c>
      <c r="N5342" s="102">
        <v>1</v>
      </c>
      <c r="O5342" s="102" t="s">
        <v>1075</v>
      </c>
    </row>
    <row r="5343" spans="1:15" x14ac:dyDescent="0.25">
      <c r="A5343" s="102" t="s">
        <v>3484</v>
      </c>
      <c r="B5343" s="103" t="s">
        <v>1109</v>
      </c>
      <c r="C5343" s="103" t="s">
        <v>1118</v>
      </c>
      <c r="D5343" s="102" t="s">
        <v>9852</v>
      </c>
      <c r="E5343" s="102" t="s">
        <v>275</v>
      </c>
      <c r="F5343" s="102" t="s">
        <v>7761</v>
      </c>
      <c r="H5343" s="102">
        <v>45530</v>
      </c>
      <c r="I5343" s="102" t="s">
        <v>1729</v>
      </c>
      <c r="J5343" s="102" t="s">
        <v>1</v>
      </c>
      <c r="K5343" s="102" t="s">
        <v>2</v>
      </c>
      <c r="L5343" s="102" t="s">
        <v>24</v>
      </c>
      <c r="M5343" s="102" t="s">
        <v>1074</v>
      </c>
      <c r="N5343" s="102">
        <v>1</v>
      </c>
      <c r="O5343" s="102" t="s">
        <v>1075</v>
      </c>
    </row>
    <row r="5344" spans="1:15" x14ac:dyDescent="0.25">
      <c r="A5344" s="102" t="s">
        <v>3484</v>
      </c>
      <c r="B5344" s="103" t="s">
        <v>2495</v>
      </c>
      <c r="C5344" s="103" t="s">
        <v>274</v>
      </c>
      <c r="D5344" s="102" t="s">
        <v>9852</v>
      </c>
      <c r="E5344" s="102" t="s">
        <v>275</v>
      </c>
      <c r="F5344" s="102" t="s">
        <v>7762</v>
      </c>
      <c r="H5344" s="102">
        <v>45530</v>
      </c>
      <c r="I5344" s="102" t="s">
        <v>1729</v>
      </c>
      <c r="J5344" s="102" t="s">
        <v>1</v>
      </c>
      <c r="K5344" s="102" t="s">
        <v>2</v>
      </c>
      <c r="L5344" s="102" t="s">
        <v>24</v>
      </c>
      <c r="M5344" s="102" t="s">
        <v>1074</v>
      </c>
      <c r="N5344" s="102">
        <v>1</v>
      </c>
      <c r="O5344" s="102" t="s">
        <v>1075</v>
      </c>
    </row>
    <row r="5345" spans="1:15" x14ac:dyDescent="0.25">
      <c r="A5345" s="102" t="s">
        <v>7763</v>
      </c>
      <c r="B5345" s="103" t="s">
        <v>1214</v>
      </c>
      <c r="C5345" s="103" t="s">
        <v>1118</v>
      </c>
      <c r="D5345" s="102" t="s">
        <v>9852</v>
      </c>
      <c r="E5345" s="102" t="s">
        <v>275</v>
      </c>
      <c r="F5345" s="102" t="s">
        <v>7764</v>
      </c>
      <c r="H5345" s="102">
        <v>45530</v>
      </c>
      <c r="I5345" s="102" t="s">
        <v>1729</v>
      </c>
      <c r="J5345" s="102" t="s">
        <v>1</v>
      </c>
      <c r="K5345" s="102" t="s">
        <v>2</v>
      </c>
      <c r="L5345" s="102" t="s">
        <v>24</v>
      </c>
      <c r="M5345" s="102" t="s">
        <v>1074</v>
      </c>
      <c r="N5345" s="102">
        <v>1</v>
      </c>
      <c r="O5345" s="102" t="s">
        <v>1075</v>
      </c>
    </row>
    <row r="5346" spans="1:15" x14ac:dyDescent="0.25">
      <c r="A5346" s="102" t="s">
        <v>7765</v>
      </c>
      <c r="B5346" s="103" t="s">
        <v>1895</v>
      </c>
      <c r="C5346" s="103" t="s">
        <v>274</v>
      </c>
      <c r="D5346" s="102" t="s">
        <v>136</v>
      </c>
      <c r="E5346" s="102" t="s">
        <v>275</v>
      </c>
      <c r="F5346" s="102" t="s">
        <v>7766</v>
      </c>
      <c r="H5346" s="102">
        <v>45530</v>
      </c>
      <c r="I5346" s="102" t="s">
        <v>1729</v>
      </c>
      <c r="J5346" s="102" t="s">
        <v>1</v>
      </c>
      <c r="K5346" s="102" t="s">
        <v>2</v>
      </c>
      <c r="L5346" s="102" t="s">
        <v>24</v>
      </c>
      <c r="M5346" s="102" t="s">
        <v>1074</v>
      </c>
      <c r="N5346" s="102">
        <v>1</v>
      </c>
      <c r="O5346" s="102" t="s">
        <v>1075</v>
      </c>
    </row>
    <row r="5347" spans="1:15" x14ac:dyDescent="0.25">
      <c r="A5347" s="102" t="s">
        <v>7765</v>
      </c>
      <c r="B5347" s="103" t="s">
        <v>1132</v>
      </c>
      <c r="C5347" s="103" t="s">
        <v>274</v>
      </c>
      <c r="D5347" s="102" t="s">
        <v>136</v>
      </c>
      <c r="E5347" s="102" t="s">
        <v>275</v>
      </c>
      <c r="F5347" s="102" t="s">
        <v>9856</v>
      </c>
      <c r="H5347" s="102">
        <v>45530</v>
      </c>
      <c r="I5347" s="102" t="s">
        <v>1729</v>
      </c>
      <c r="J5347" s="102" t="s">
        <v>1</v>
      </c>
      <c r="K5347" s="102" t="s">
        <v>2</v>
      </c>
      <c r="L5347" s="102" t="s">
        <v>24</v>
      </c>
      <c r="M5347" s="102" t="s">
        <v>1074</v>
      </c>
      <c r="N5347" s="102">
        <v>1</v>
      </c>
      <c r="O5347" s="102" t="s">
        <v>1075</v>
      </c>
    </row>
    <row r="5348" spans="1:15" x14ac:dyDescent="0.25">
      <c r="A5348" s="102" t="s">
        <v>7768</v>
      </c>
      <c r="B5348" s="103" t="s">
        <v>1836</v>
      </c>
      <c r="C5348" s="103" t="s">
        <v>274</v>
      </c>
      <c r="D5348" s="102" t="s">
        <v>9852</v>
      </c>
      <c r="E5348" s="102" t="s">
        <v>275</v>
      </c>
      <c r="F5348" s="102" t="s">
        <v>7769</v>
      </c>
      <c r="H5348" s="102">
        <v>45530</v>
      </c>
      <c r="I5348" s="102" t="s">
        <v>1729</v>
      </c>
      <c r="J5348" s="102" t="s">
        <v>1</v>
      </c>
      <c r="K5348" s="102" t="s">
        <v>2</v>
      </c>
      <c r="L5348" s="102" t="s">
        <v>24</v>
      </c>
      <c r="M5348" s="102" t="s">
        <v>1074</v>
      </c>
      <c r="N5348" s="102">
        <v>1</v>
      </c>
      <c r="O5348" s="102" t="s">
        <v>1075</v>
      </c>
    </row>
    <row r="5349" spans="1:15" x14ac:dyDescent="0.25">
      <c r="A5349" s="102" t="s">
        <v>7770</v>
      </c>
      <c r="B5349" s="103" t="s">
        <v>1148</v>
      </c>
      <c r="C5349" s="103" t="s">
        <v>274</v>
      </c>
      <c r="D5349" s="102" t="s">
        <v>1092</v>
      </c>
      <c r="E5349" s="102" t="s">
        <v>275</v>
      </c>
      <c r="F5349" s="102" t="s">
        <v>7771</v>
      </c>
      <c r="H5349" s="102">
        <v>45530</v>
      </c>
      <c r="I5349" s="102" t="s">
        <v>1729</v>
      </c>
      <c r="J5349" s="102" t="s">
        <v>1</v>
      </c>
      <c r="K5349" s="102" t="s">
        <v>2</v>
      </c>
      <c r="L5349" s="102" t="s">
        <v>24</v>
      </c>
      <c r="M5349" s="102" t="s">
        <v>1074</v>
      </c>
      <c r="N5349" s="102">
        <v>1</v>
      </c>
      <c r="O5349" s="102" t="s">
        <v>1075</v>
      </c>
    </row>
    <row r="5350" spans="1:15" x14ac:dyDescent="0.25">
      <c r="A5350" s="102" t="s">
        <v>6321</v>
      </c>
      <c r="B5350" s="103" t="s">
        <v>4494</v>
      </c>
      <c r="C5350" s="103" t="s">
        <v>277</v>
      </c>
      <c r="D5350" s="102" t="s">
        <v>1092</v>
      </c>
      <c r="E5350" s="102" t="s">
        <v>275</v>
      </c>
      <c r="F5350" s="102" t="s">
        <v>7772</v>
      </c>
      <c r="H5350" s="102">
        <v>45530</v>
      </c>
      <c r="I5350" s="102" t="s">
        <v>1729</v>
      </c>
      <c r="J5350" s="102" t="s">
        <v>1</v>
      </c>
      <c r="K5350" s="102" t="s">
        <v>2</v>
      </c>
      <c r="L5350" s="102" t="s">
        <v>24</v>
      </c>
      <c r="M5350" s="102" t="s">
        <v>1074</v>
      </c>
      <c r="N5350" s="102">
        <v>1</v>
      </c>
      <c r="O5350" s="102" t="s">
        <v>1075</v>
      </c>
    </row>
    <row r="5351" spans="1:15" x14ac:dyDescent="0.25">
      <c r="A5351" s="102" t="s">
        <v>7773</v>
      </c>
      <c r="B5351" s="103" t="s">
        <v>7774</v>
      </c>
      <c r="C5351" s="103" t="s">
        <v>1118</v>
      </c>
      <c r="D5351" s="102" t="s">
        <v>9852</v>
      </c>
      <c r="E5351" s="102" t="s">
        <v>275</v>
      </c>
      <c r="F5351" s="102" t="s">
        <v>7775</v>
      </c>
      <c r="H5351" s="102">
        <v>45530</v>
      </c>
      <c r="I5351" s="102" t="s">
        <v>1729</v>
      </c>
      <c r="J5351" s="102" t="s">
        <v>1</v>
      </c>
      <c r="K5351" s="102" t="s">
        <v>2</v>
      </c>
      <c r="L5351" s="102" t="s">
        <v>24</v>
      </c>
      <c r="M5351" s="102" t="s">
        <v>1074</v>
      </c>
      <c r="N5351" s="102">
        <v>1</v>
      </c>
      <c r="O5351" s="102" t="s">
        <v>1075</v>
      </c>
    </row>
    <row r="5352" spans="1:15" x14ac:dyDescent="0.25">
      <c r="A5352" s="102" t="s">
        <v>7776</v>
      </c>
      <c r="B5352" s="103" t="s">
        <v>1448</v>
      </c>
      <c r="C5352" s="103" t="s">
        <v>277</v>
      </c>
      <c r="D5352" s="102" t="s">
        <v>136</v>
      </c>
      <c r="E5352" s="102" t="s">
        <v>275</v>
      </c>
      <c r="F5352" s="102" t="s">
        <v>7777</v>
      </c>
      <c r="H5352" s="102">
        <v>45530</v>
      </c>
      <c r="I5352" s="102" t="s">
        <v>1729</v>
      </c>
      <c r="J5352" s="102" t="s">
        <v>1</v>
      </c>
      <c r="K5352" s="102" t="s">
        <v>2</v>
      </c>
      <c r="L5352" s="102" t="s">
        <v>24</v>
      </c>
      <c r="M5352" s="102" t="s">
        <v>1074</v>
      </c>
      <c r="N5352" s="102">
        <v>1</v>
      </c>
      <c r="O5352" s="102" t="s">
        <v>1075</v>
      </c>
    </row>
    <row r="5353" spans="1:15" x14ac:dyDescent="0.25">
      <c r="A5353" s="102" t="s">
        <v>7778</v>
      </c>
      <c r="B5353" s="103" t="s">
        <v>7779</v>
      </c>
      <c r="C5353" s="103" t="s">
        <v>1118</v>
      </c>
      <c r="D5353" s="102" t="s">
        <v>1092</v>
      </c>
      <c r="E5353" s="102" t="s">
        <v>275</v>
      </c>
      <c r="F5353" s="102" t="s">
        <v>7780</v>
      </c>
      <c r="H5353" s="102">
        <v>45530</v>
      </c>
      <c r="I5353" s="102" t="s">
        <v>1729</v>
      </c>
      <c r="J5353" s="102" t="s">
        <v>1</v>
      </c>
      <c r="K5353" s="102" t="s">
        <v>2</v>
      </c>
      <c r="L5353" s="102" t="s">
        <v>24</v>
      </c>
      <c r="M5353" s="102" t="s">
        <v>1074</v>
      </c>
      <c r="N5353" s="102">
        <v>1</v>
      </c>
      <c r="O5353" s="102" t="s">
        <v>1075</v>
      </c>
    </row>
    <row r="5354" spans="1:15" x14ac:dyDescent="0.25">
      <c r="A5354" s="102" t="s">
        <v>2023</v>
      </c>
      <c r="B5354" s="103" t="s">
        <v>2479</v>
      </c>
      <c r="C5354" s="103" t="s">
        <v>1118</v>
      </c>
      <c r="D5354" s="102" t="s">
        <v>9852</v>
      </c>
      <c r="E5354" s="102" t="s">
        <v>275</v>
      </c>
      <c r="F5354" s="102" t="s">
        <v>9857</v>
      </c>
      <c r="H5354" s="102">
        <v>45530</v>
      </c>
      <c r="I5354" s="102" t="s">
        <v>1729</v>
      </c>
      <c r="J5354" s="102" t="s">
        <v>1</v>
      </c>
      <c r="K5354" s="102" t="s">
        <v>2</v>
      </c>
      <c r="L5354" s="102" t="s">
        <v>24</v>
      </c>
      <c r="M5354" s="102" t="s">
        <v>1074</v>
      </c>
      <c r="N5354" s="102">
        <v>1</v>
      </c>
      <c r="O5354" s="102" t="s">
        <v>1075</v>
      </c>
    </row>
    <row r="5355" spans="1:15" x14ac:dyDescent="0.25">
      <c r="A5355" s="102" t="s">
        <v>3270</v>
      </c>
      <c r="B5355" s="103" t="s">
        <v>2050</v>
      </c>
      <c r="C5355" s="103" t="s">
        <v>274</v>
      </c>
      <c r="D5355" s="102" t="s">
        <v>1092</v>
      </c>
      <c r="E5355" s="102" t="s">
        <v>275</v>
      </c>
      <c r="F5355" s="102" t="s">
        <v>7782</v>
      </c>
      <c r="H5355" s="102">
        <v>45530</v>
      </c>
      <c r="I5355" s="102" t="s">
        <v>1729</v>
      </c>
      <c r="J5355" s="102" t="s">
        <v>1</v>
      </c>
      <c r="K5355" s="102" t="s">
        <v>2</v>
      </c>
      <c r="L5355" s="102" t="s">
        <v>24</v>
      </c>
      <c r="M5355" s="102" t="s">
        <v>1074</v>
      </c>
      <c r="N5355" s="102">
        <v>1</v>
      </c>
      <c r="O5355" s="102" t="s">
        <v>1075</v>
      </c>
    </row>
    <row r="5356" spans="1:15" x14ac:dyDescent="0.25">
      <c r="A5356" s="102" t="s">
        <v>3270</v>
      </c>
      <c r="B5356" s="103" t="s">
        <v>1148</v>
      </c>
      <c r="C5356" s="103" t="s">
        <v>274</v>
      </c>
      <c r="D5356" s="102" t="s">
        <v>152</v>
      </c>
      <c r="E5356" s="102" t="s">
        <v>275</v>
      </c>
      <c r="F5356" s="102" t="s">
        <v>9858</v>
      </c>
      <c r="H5356" s="102">
        <v>45530</v>
      </c>
      <c r="I5356" s="102" t="s">
        <v>1729</v>
      </c>
      <c r="J5356" s="102" t="s">
        <v>1</v>
      </c>
      <c r="K5356" s="102" t="s">
        <v>2</v>
      </c>
      <c r="L5356" s="102" t="s">
        <v>24</v>
      </c>
      <c r="M5356" s="102" t="s">
        <v>1074</v>
      </c>
      <c r="N5356" s="102">
        <v>1</v>
      </c>
      <c r="O5356" s="102" t="s">
        <v>1075</v>
      </c>
    </row>
    <row r="5357" spans="1:15" x14ac:dyDescent="0.25">
      <c r="A5357" s="102" t="s">
        <v>7783</v>
      </c>
      <c r="B5357" s="103" t="s">
        <v>2224</v>
      </c>
      <c r="C5357" s="103" t="s">
        <v>274</v>
      </c>
      <c r="D5357" s="102" t="s">
        <v>136</v>
      </c>
      <c r="E5357" s="102" t="s">
        <v>275</v>
      </c>
      <c r="F5357" s="102" t="s">
        <v>7784</v>
      </c>
      <c r="H5357" s="102">
        <v>45530</v>
      </c>
      <c r="I5357" s="102" t="s">
        <v>1729</v>
      </c>
      <c r="J5357" s="102" t="s">
        <v>1</v>
      </c>
      <c r="K5357" s="102" t="s">
        <v>2</v>
      </c>
      <c r="L5357" s="102" t="s">
        <v>24</v>
      </c>
      <c r="M5357" s="102" t="s">
        <v>1074</v>
      </c>
      <c r="N5357" s="102">
        <v>1</v>
      </c>
      <c r="O5357" s="102" t="s">
        <v>1075</v>
      </c>
    </row>
    <row r="5358" spans="1:15" x14ac:dyDescent="0.25">
      <c r="A5358" s="102" t="s">
        <v>7783</v>
      </c>
      <c r="B5358" s="103" t="s">
        <v>3217</v>
      </c>
      <c r="C5358" s="103" t="s">
        <v>277</v>
      </c>
      <c r="D5358" s="102" t="s">
        <v>136</v>
      </c>
      <c r="E5358" s="102" t="s">
        <v>275</v>
      </c>
      <c r="F5358" s="102" t="s">
        <v>7785</v>
      </c>
      <c r="H5358" s="102">
        <v>45530</v>
      </c>
      <c r="I5358" s="102" t="s">
        <v>1729</v>
      </c>
      <c r="J5358" s="102" t="s">
        <v>1</v>
      </c>
      <c r="K5358" s="102" t="s">
        <v>2</v>
      </c>
      <c r="L5358" s="102" t="s">
        <v>24</v>
      </c>
      <c r="M5358" s="102" t="s">
        <v>1074</v>
      </c>
      <c r="N5358" s="102">
        <v>1</v>
      </c>
      <c r="O5358" s="102" t="s">
        <v>1075</v>
      </c>
    </row>
    <row r="5359" spans="1:15" x14ac:dyDescent="0.25">
      <c r="A5359" s="102" t="s">
        <v>7783</v>
      </c>
      <c r="B5359" s="103" t="s">
        <v>1080</v>
      </c>
      <c r="C5359" s="103" t="s">
        <v>277</v>
      </c>
      <c r="D5359" s="102" t="s">
        <v>136</v>
      </c>
      <c r="E5359" s="102" t="s">
        <v>275</v>
      </c>
      <c r="F5359" s="102" t="s">
        <v>7786</v>
      </c>
      <c r="H5359" s="102">
        <v>45530</v>
      </c>
      <c r="I5359" s="102" t="s">
        <v>1729</v>
      </c>
      <c r="J5359" s="102" t="s">
        <v>1</v>
      </c>
      <c r="K5359" s="102" t="s">
        <v>2</v>
      </c>
      <c r="L5359" s="102" t="s">
        <v>24</v>
      </c>
      <c r="M5359" s="102" t="s">
        <v>1074</v>
      </c>
      <c r="N5359" s="102">
        <v>1</v>
      </c>
      <c r="O5359" s="102" t="s">
        <v>1075</v>
      </c>
    </row>
    <row r="5360" spans="1:15" x14ac:dyDescent="0.25">
      <c r="A5360" s="102" t="s">
        <v>7787</v>
      </c>
      <c r="B5360" s="103" t="s">
        <v>2595</v>
      </c>
      <c r="C5360" s="103" t="s">
        <v>274</v>
      </c>
      <c r="D5360" s="102" t="s">
        <v>9852</v>
      </c>
      <c r="E5360" s="102" t="s">
        <v>275</v>
      </c>
      <c r="F5360" s="102" t="s">
        <v>7788</v>
      </c>
      <c r="H5360" s="102">
        <v>45530</v>
      </c>
      <c r="I5360" s="102" t="s">
        <v>1729</v>
      </c>
      <c r="J5360" s="102" t="s">
        <v>1</v>
      </c>
      <c r="K5360" s="102" t="s">
        <v>2</v>
      </c>
      <c r="L5360" s="102" t="s">
        <v>24</v>
      </c>
      <c r="M5360" s="102" t="s">
        <v>1074</v>
      </c>
      <c r="N5360" s="102">
        <v>1</v>
      </c>
      <c r="O5360" s="102" t="s">
        <v>1075</v>
      </c>
    </row>
    <row r="5361" spans="1:15" x14ac:dyDescent="0.25">
      <c r="A5361" s="102" t="s">
        <v>3859</v>
      </c>
      <c r="B5361" s="103" t="s">
        <v>4597</v>
      </c>
      <c r="C5361" s="103" t="s">
        <v>277</v>
      </c>
      <c r="D5361" s="102" t="s">
        <v>1092</v>
      </c>
      <c r="E5361" s="102" t="s">
        <v>275</v>
      </c>
      <c r="F5361" s="102" t="s">
        <v>7789</v>
      </c>
      <c r="H5361" s="102">
        <v>45530</v>
      </c>
      <c r="I5361" s="102" t="s">
        <v>1729</v>
      </c>
      <c r="J5361" s="102" t="s">
        <v>1</v>
      </c>
      <c r="K5361" s="102" t="s">
        <v>2</v>
      </c>
      <c r="L5361" s="102" t="s">
        <v>24</v>
      </c>
      <c r="M5361" s="102" t="s">
        <v>1074</v>
      </c>
      <c r="N5361" s="102">
        <v>1</v>
      </c>
      <c r="O5361" s="102" t="s">
        <v>1075</v>
      </c>
    </row>
    <row r="5362" spans="1:15" x14ac:dyDescent="0.25">
      <c r="A5362" s="102" t="s">
        <v>7793</v>
      </c>
      <c r="B5362" s="103" t="s">
        <v>1270</v>
      </c>
      <c r="C5362" s="103" t="s">
        <v>277</v>
      </c>
      <c r="D5362" s="102" t="s">
        <v>1092</v>
      </c>
      <c r="E5362" s="102" t="s">
        <v>275</v>
      </c>
      <c r="F5362" s="102" t="s">
        <v>7794</v>
      </c>
      <c r="H5362" s="102">
        <v>45530</v>
      </c>
      <c r="I5362" s="102" t="s">
        <v>1729</v>
      </c>
      <c r="J5362" s="102" t="s">
        <v>1</v>
      </c>
      <c r="K5362" s="102" t="s">
        <v>2</v>
      </c>
      <c r="L5362" s="102" t="s">
        <v>24</v>
      </c>
      <c r="M5362" s="102" t="s">
        <v>1074</v>
      </c>
      <c r="N5362" s="102">
        <v>1</v>
      </c>
      <c r="O5362" s="102" t="s">
        <v>1075</v>
      </c>
    </row>
    <row r="5363" spans="1:15" x14ac:dyDescent="0.25">
      <c r="A5363" s="102" t="s">
        <v>7793</v>
      </c>
      <c r="B5363" s="103" t="s">
        <v>2738</v>
      </c>
      <c r="C5363" s="103" t="s">
        <v>1082</v>
      </c>
      <c r="D5363" s="102" t="s">
        <v>1092</v>
      </c>
      <c r="E5363" s="102" t="s">
        <v>275</v>
      </c>
      <c r="F5363" s="102" t="s">
        <v>7795</v>
      </c>
      <c r="H5363" s="102">
        <v>45530</v>
      </c>
      <c r="I5363" s="102" t="s">
        <v>1729</v>
      </c>
      <c r="J5363" s="102" t="s">
        <v>1</v>
      </c>
      <c r="K5363" s="102" t="s">
        <v>2</v>
      </c>
      <c r="L5363" s="102" t="s">
        <v>24</v>
      </c>
      <c r="M5363" s="102" t="s">
        <v>1082</v>
      </c>
      <c r="N5363" s="102">
        <v>1</v>
      </c>
      <c r="O5363" s="102" t="s">
        <v>1075</v>
      </c>
    </row>
    <row r="5364" spans="1:15" x14ac:dyDescent="0.25">
      <c r="A5364" s="102" t="s">
        <v>7796</v>
      </c>
      <c r="B5364" s="103" t="s">
        <v>1912</v>
      </c>
      <c r="C5364" s="103" t="s">
        <v>274</v>
      </c>
      <c r="D5364" s="102" t="s">
        <v>9852</v>
      </c>
      <c r="E5364" s="102" t="s">
        <v>275</v>
      </c>
      <c r="F5364" s="102" t="s">
        <v>7797</v>
      </c>
      <c r="H5364" s="102">
        <v>45530</v>
      </c>
      <c r="I5364" s="102" t="s">
        <v>1729</v>
      </c>
      <c r="J5364" s="102" t="s">
        <v>1</v>
      </c>
      <c r="K5364" s="102" t="s">
        <v>2</v>
      </c>
      <c r="L5364" s="102" t="s">
        <v>24</v>
      </c>
      <c r="M5364" s="102" t="s">
        <v>1074</v>
      </c>
      <c r="N5364" s="102">
        <v>1</v>
      </c>
      <c r="O5364" s="102" t="s">
        <v>1075</v>
      </c>
    </row>
    <row r="5365" spans="1:15" x14ac:dyDescent="0.25">
      <c r="A5365" s="102" t="s">
        <v>7798</v>
      </c>
      <c r="B5365" s="103" t="s">
        <v>2109</v>
      </c>
      <c r="C5365" s="103" t="s">
        <v>1118</v>
      </c>
      <c r="D5365" s="102" t="s">
        <v>9852</v>
      </c>
      <c r="E5365" s="102" t="s">
        <v>275</v>
      </c>
      <c r="F5365" s="102" t="s">
        <v>7799</v>
      </c>
      <c r="H5365" s="102">
        <v>45530</v>
      </c>
      <c r="I5365" s="102" t="s">
        <v>1729</v>
      </c>
      <c r="J5365" s="102" t="s">
        <v>1</v>
      </c>
      <c r="K5365" s="102" t="s">
        <v>2</v>
      </c>
      <c r="L5365" s="102" t="s">
        <v>24</v>
      </c>
      <c r="M5365" s="102" t="s">
        <v>1074</v>
      </c>
      <c r="N5365" s="102">
        <v>1</v>
      </c>
      <c r="O5365" s="102" t="s">
        <v>1075</v>
      </c>
    </row>
    <row r="5366" spans="1:15" x14ac:dyDescent="0.25">
      <c r="A5366" s="102" t="s">
        <v>2050</v>
      </c>
      <c r="B5366" s="103" t="s">
        <v>3525</v>
      </c>
      <c r="C5366" s="103" t="s">
        <v>1118</v>
      </c>
      <c r="D5366" s="102" t="s">
        <v>9852</v>
      </c>
      <c r="E5366" s="102" t="s">
        <v>275</v>
      </c>
      <c r="F5366" s="102" t="s">
        <v>7800</v>
      </c>
      <c r="H5366" s="102">
        <v>45530</v>
      </c>
      <c r="I5366" s="102" t="s">
        <v>1729</v>
      </c>
      <c r="J5366" s="102" t="s">
        <v>1</v>
      </c>
      <c r="K5366" s="102" t="s">
        <v>2</v>
      </c>
      <c r="L5366" s="102" t="s">
        <v>24</v>
      </c>
      <c r="M5366" s="102" t="s">
        <v>1074</v>
      </c>
      <c r="N5366" s="102">
        <v>1</v>
      </c>
      <c r="O5366" s="102" t="s">
        <v>1075</v>
      </c>
    </row>
    <row r="5367" spans="1:15" x14ac:dyDescent="0.25">
      <c r="A5367" s="102" t="s">
        <v>7801</v>
      </c>
      <c r="B5367" s="103" t="s">
        <v>3525</v>
      </c>
      <c r="C5367" s="103" t="s">
        <v>1118</v>
      </c>
      <c r="D5367" s="102" t="s">
        <v>1092</v>
      </c>
      <c r="E5367" s="102" t="s">
        <v>275</v>
      </c>
      <c r="F5367" s="102" t="s">
        <v>7802</v>
      </c>
      <c r="H5367" s="102">
        <v>45530</v>
      </c>
      <c r="I5367" s="102" t="s">
        <v>1729</v>
      </c>
      <c r="J5367" s="102" t="s">
        <v>1</v>
      </c>
      <c r="K5367" s="102" t="s">
        <v>2</v>
      </c>
      <c r="L5367" s="102" t="s">
        <v>24</v>
      </c>
      <c r="M5367" s="102" t="s">
        <v>1074</v>
      </c>
      <c r="N5367" s="102">
        <v>1</v>
      </c>
      <c r="O5367" s="102" t="s">
        <v>1075</v>
      </c>
    </row>
    <row r="5368" spans="1:15" x14ac:dyDescent="0.25">
      <c r="A5368" s="102" t="s">
        <v>2035</v>
      </c>
      <c r="B5368" s="103" t="s">
        <v>1248</v>
      </c>
      <c r="C5368" s="103" t="s">
        <v>1118</v>
      </c>
      <c r="D5368" s="102" t="s">
        <v>9852</v>
      </c>
      <c r="E5368" s="102" t="s">
        <v>275</v>
      </c>
      <c r="F5368" s="102" t="s">
        <v>7803</v>
      </c>
      <c r="H5368" s="102">
        <v>45530</v>
      </c>
      <c r="I5368" s="102" t="s">
        <v>1729</v>
      </c>
      <c r="J5368" s="102" t="s">
        <v>1</v>
      </c>
      <c r="K5368" s="102" t="s">
        <v>2</v>
      </c>
      <c r="L5368" s="102" t="s">
        <v>24</v>
      </c>
      <c r="M5368" s="102" t="s">
        <v>1074</v>
      </c>
      <c r="N5368" s="102">
        <v>1</v>
      </c>
      <c r="O5368" s="102" t="s">
        <v>1075</v>
      </c>
    </row>
    <row r="5369" spans="1:15" x14ac:dyDescent="0.25">
      <c r="A5369" s="102" t="s">
        <v>7804</v>
      </c>
      <c r="B5369" s="103" t="s">
        <v>1405</v>
      </c>
      <c r="C5369" s="103" t="s">
        <v>1118</v>
      </c>
      <c r="D5369" s="102" t="s">
        <v>9852</v>
      </c>
      <c r="E5369" s="102" t="s">
        <v>275</v>
      </c>
      <c r="F5369" s="102" t="s">
        <v>7805</v>
      </c>
      <c r="H5369" s="102">
        <v>45530</v>
      </c>
      <c r="I5369" s="102" t="s">
        <v>1729</v>
      </c>
      <c r="J5369" s="102" t="s">
        <v>1</v>
      </c>
      <c r="K5369" s="102" t="s">
        <v>2</v>
      </c>
      <c r="L5369" s="102" t="s">
        <v>24</v>
      </c>
      <c r="M5369" s="102" t="s">
        <v>1074</v>
      </c>
      <c r="N5369" s="102">
        <v>1</v>
      </c>
      <c r="O5369" s="102" t="s">
        <v>1075</v>
      </c>
    </row>
    <row r="5370" spans="1:15" x14ac:dyDescent="0.25">
      <c r="A5370" s="102" t="s">
        <v>7804</v>
      </c>
      <c r="B5370" s="103" t="s">
        <v>1895</v>
      </c>
      <c r="C5370" s="103" t="s">
        <v>274</v>
      </c>
      <c r="D5370" s="102" t="s">
        <v>9852</v>
      </c>
      <c r="E5370" s="102" t="s">
        <v>275</v>
      </c>
      <c r="F5370" s="102" t="s">
        <v>7806</v>
      </c>
      <c r="H5370" s="102">
        <v>45530</v>
      </c>
      <c r="I5370" s="102" t="s">
        <v>1729</v>
      </c>
      <c r="J5370" s="102" t="s">
        <v>1</v>
      </c>
      <c r="K5370" s="102" t="s">
        <v>2</v>
      </c>
      <c r="L5370" s="102" t="s">
        <v>24</v>
      </c>
      <c r="M5370" s="102" t="s">
        <v>1074</v>
      </c>
      <c r="N5370" s="102">
        <v>1</v>
      </c>
      <c r="O5370" s="102" t="s">
        <v>1075</v>
      </c>
    </row>
    <row r="5371" spans="1:15" x14ac:dyDescent="0.25">
      <c r="A5371" s="102" t="s">
        <v>7804</v>
      </c>
      <c r="B5371" s="103" t="s">
        <v>1284</v>
      </c>
      <c r="C5371" s="103" t="s">
        <v>1180</v>
      </c>
      <c r="D5371" s="102" t="s">
        <v>9852</v>
      </c>
      <c r="E5371" s="102" t="s">
        <v>275</v>
      </c>
      <c r="F5371" s="102" t="s">
        <v>9859</v>
      </c>
      <c r="H5371" s="102">
        <v>45530</v>
      </c>
      <c r="I5371" s="102" t="s">
        <v>1729</v>
      </c>
      <c r="J5371" s="102" t="s">
        <v>1</v>
      </c>
      <c r="K5371" s="102" t="s">
        <v>2</v>
      </c>
      <c r="L5371" s="102" t="s">
        <v>24</v>
      </c>
      <c r="M5371" s="102" t="s">
        <v>1180</v>
      </c>
      <c r="N5371" s="102">
        <v>1</v>
      </c>
      <c r="O5371" s="102" t="s">
        <v>1075</v>
      </c>
    </row>
    <row r="5372" spans="1:15" x14ac:dyDescent="0.25">
      <c r="A5372" s="102" t="s">
        <v>7808</v>
      </c>
      <c r="B5372" s="103" t="s">
        <v>1383</v>
      </c>
      <c r="C5372" s="103" t="s">
        <v>274</v>
      </c>
      <c r="D5372" s="102" t="s">
        <v>1092</v>
      </c>
      <c r="E5372" s="102" t="s">
        <v>275</v>
      </c>
      <c r="F5372" s="102" t="s">
        <v>7809</v>
      </c>
      <c r="H5372" s="102">
        <v>45530</v>
      </c>
      <c r="I5372" s="102" t="s">
        <v>1729</v>
      </c>
      <c r="J5372" s="102" t="s">
        <v>1</v>
      </c>
      <c r="K5372" s="102" t="s">
        <v>2</v>
      </c>
      <c r="L5372" s="102" t="s">
        <v>24</v>
      </c>
      <c r="M5372" s="102" t="s">
        <v>1074</v>
      </c>
      <c r="N5372" s="102">
        <v>1</v>
      </c>
      <c r="O5372" s="102" t="s">
        <v>1075</v>
      </c>
    </row>
    <row r="5373" spans="1:15" x14ac:dyDescent="0.25">
      <c r="A5373" s="102" t="s">
        <v>7808</v>
      </c>
      <c r="B5373" s="103" t="s">
        <v>2232</v>
      </c>
      <c r="C5373" s="103" t="s">
        <v>3461</v>
      </c>
      <c r="D5373" s="102" t="s">
        <v>1092</v>
      </c>
      <c r="E5373" s="102" t="s">
        <v>275</v>
      </c>
      <c r="F5373" s="102" t="s">
        <v>7810</v>
      </c>
      <c r="H5373" s="102">
        <v>45530</v>
      </c>
      <c r="I5373" s="102" t="s">
        <v>1729</v>
      </c>
      <c r="J5373" s="102" t="s">
        <v>1</v>
      </c>
      <c r="K5373" s="102" t="s">
        <v>2</v>
      </c>
      <c r="L5373" s="102" t="s">
        <v>24</v>
      </c>
      <c r="M5373" s="102" t="s">
        <v>1082</v>
      </c>
      <c r="N5373" s="102">
        <v>1</v>
      </c>
      <c r="O5373" s="102" t="s">
        <v>1075</v>
      </c>
    </row>
    <row r="5374" spans="1:15" x14ac:dyDescent="0.25">
      <c r="A5374" s="102" t="s">
        <v>7811</v>
      </c>
      <c r="B5374" s="103" t="s">
        <v>2224</v>
      </c>
      <c r="C5374" s="103" t="s">
        <v>274</v>
      </c>
      <c r="D5374" s="102" t="s">
        <v>1092</v>
      </c>
      <c r="E5374" s="102" t="s">
        <v>275</v>
      </c>
      <c r="F5374" s="102" t="s">
        <v>7812</v>
      </c>
      <c r="H5374" s="102">
        <v>45530</v>
      </c>
      <c r="I5374" s="102" t="s">
        <v>1729</v>
      </c>
      <c r="J5374" s="102" t="s">
        <v>1</v>
      </c>
      <c r="K5374" s="102" t="s">
        <v>2</v>
      </c>
      <c r="L5374" s="102" t="s">
        <v>24</v>
      </c>
      <c r="M5374" s="102" t="s">
        <v>1074</v>
      </c>
      <c r="N5374" s="102">
        <v>1</v>
      </c>
      <c r="O5374" s="102" t="s">
        <v>1075</v>
      </c>
    </row>
    <row r="5375" spans="1:15" x14ac:dyDescent="0.25">
      <c r="A5375" s="102" t="s">
        <v>7811</v>
      </c>
      <c r="B5375" s="103" t="s">
        <v>1098</v>
      </c>
      <c r="C5375" s="103" t="s">
        <v>277</v>
      </c>
      <c r="D5375" s="102" t="s">
        <v>1092</v>
      </c>
      <c r="E5375" s="102" t="s">
        <v>275</v>
      </c>
      <c r="F5375" s="102" t="s">
        <v>7813</v>
      </c>
      <c r="H5375" s="102">
        <v>45530</v>
      </c>
      <c r="I5375" s="102" t="s">
        <v>1729</v>
      </c>
      <c r="J5375" s="102" t="s">
        <v>1</v>
      </c>
      <c r="K5375" s="102" t="s">
        <v>2</v>
      </c>
      <c r="L5375" s="102" t="s">
        <v>24</v>
      </c>
      <c r="M5375" s="102" t="s">
        <v>1074</v>
      </c>
      <c r="N5375" s="102">
        <v>1</v>
      </c>
      <c r="O5375" s="102" t="s">
        <v>1075</v>
      </c>
    </row>
    <row r="5376" spans="1:15" x14ac:dyDescent="0.25">
      <c r="A5376" s="102" t="s">
        <v>7814</v>
      </c>
      <c r="B5376" s="103" t="s">
        <v>7234</v>
      </c>
      <c r="C5376" s="103" t="s">
        <v>1118</v>
      </c>
      <c r="D5376" s="102" t="s">
        <v>9852</v>
      </c>
      <c r="E5376" s="102" t="s">
        <v>275</v>
      </c>
      <c r="F5376" s="102" t="s">
        <v>7815</v>
      </c>
      <c r="H5376" s="102">
        <v>45530</v>
      </c>
      <c r="I5376" s="102" t="s">
        <v>1729</v>
      </c>
      <c r="J5376" s="102" t="s">
        <v>1</v>
      </c>
      <c r="K5376" s="102" t="s">
        <v>2</v>
      </c>
      <c r="L5376" s="102" t="s">
        <v>24</v>
      </c>
      <c r="M5376" s="102" t="s">
        <v>1074</v>
      </c>
      <c r="N5376" s="102">
        <v>1</v>
      </c>
      <c r="O5376" s="102" t="s">
        <v>1075</v>
      </c>
    </row>
    <row r="5377" spans="1:15" x14ac:dyDescent="0.25">
      <c r="A5377" s="102" t="s">
        <v>7816</v>
      </c>
      <c r="B5377" s="103" t="s">
        <v>1078</v>
      </c>
      <c r="C5377" s="103" t="s">
        <v>274</v>
      </c>
      <c r="D5377" s="102" t="s">
        <v>9852</v>
      </c>
      <c r="E5377" s="102" t="s">
        <v>275</v>
      </c>
      <c r="F5377" s="102" t="s">
        <v>7817</v>
      </c>
      <c r="H5377" s="102">
        <v>45530</v>
      </c>
      <c r="I5377" s="102" t="s">
        <v>1729</v>
      </c>
      <c r="J5377" s="102" t="s">
        <v>1</v>
      </c>
      <c r="K5377" s="102" t="s">
        <v>2</v>
      </c>
      <c r="L5377" s="102" t="s">
        <v>24</v>
      </c>
      <c r="M5377" s="102" t="s">
        <v>1074</v>
      </c>
      <c r="N5377" s="102">
        <v>1</v>
      </c>
      <c r="O5377" s="102" t="s">
        <v>1075</v>
      </c>
    </row>
    <row r="5378" spans="1:15" x14ac:dyDescent="0.25">
      <c r="A5378" s="102" t="s">
        <v>1129</v>
      </c>
      <c r="B5378" s="103" t="s">
        <v>3030</v>
      </c>
      <c r="C5378" s="103" t="s">
        <v>274</v>
      </c>
      <c r="D5378" s="102" t="s">
        <v>152</v>
      </c>
      <c r="E5378" s="102" t="s">
        <v>275</v>
      </c>
      <c r="F5378" s="102" t="s">
        <v>9860</v>
      </c>
      <c r="H5378" s="102">
        <v>45530</v>
      </c>
      <c r="I5378" s="102" t="s">
        <v>1729</v>
      </c>
      <c r="J5378" s="102" t="s">
        <v>1</v>
      </c>
      <c r="K5378" s="102" t="s">
        <v>2</v>
      </c>
      <c r="L5378" s="102" t="s">
        <v>24</v>
      </c>
      <c r="M5378" s="102" t="s">
        <v>1074</v>
      </c>
      <c r="N5378" s="102">
        <v>1</v>
      </c>
      <c r="O5378" s="102" t="s">
        <v>1075</v>
      </c>
    </row>
    <row r="5379" spans="1:15" x14ac:dyDescent="0.25">
      <c r="A5379" s="102" t="s">
        <v>5878</v>
      </c>
      <c r="B5379" s="103" t="s">
        <v>1109</v>
      </c>
      <c r="C5379" s="103" t="s">
        <v>1118</v>
      </c>
      <c r="D5379" s="102" t="s">
        <v>9852</v>
      </c>
      <c r="E5379" s="102" t="s">
        <v>275</v>
      </c>
      <c r="F5379" s="102" t="s">
        <v>7819</v>
      </c>
      <c r="H5379" s="102">
        <v>45530</v>
      </c>
      <c r="I5379" s="102" t="s">
        <v>1729</v>
      </c>
      <c r="J5379" s="102" t="s">
        <v>1</v>
      </c>
      <c r="K5379" s="102" t="s">
        <v>2</v>
      </c>
      <c r="L5379" s="102" t="s">
        <v>24</v>
      </c>
      <c r="M5379" s="102" t="s">
        <v>1074</v>
      </c>
      <c r="N5379" s="102">
        <v>1</v>
      </c>
      <c r="O5379" s="102" t="s">
        <v>1075</v>
      </c>
    </row>
    <row r="5380" spans="1:15" x14ac:dyDescent="0.25">
      <c r="A5380" s="102" t="s">
        <v>5878</v>
      </c>
      <c r="B5380" s="103" t="s">
        <v>7774</v>
      </c>
      <c r="C5380" s="103" t="s">
        <v>1118</v>
      </c>
      <c r="D5380" s="102" t="s">
        <v>9852</v>
      </c>
      <c r="E5380" s="102" t="s">
        <v>275</v>
      </c>
      <c r="F5380" s="102" t="s">
        <v>7820</v>
      </c>
      <c r="H5380" s="102">
        <v>45530</v>
      </c>
      <c r="I5380" s="102" t="s">
        <v>1729</v>
      </c>
      <c r="J5380" s="102" t="s">
        <v>1</v>
      </c>
      <c r="K5380" s="102" t="s">
        <v>2</v>
      </c>
      <c r="L5380" s="102" t="s">
        <v>24</v>
      </c>
      <c r="M5380" s="102" t="s">
        <v>1074</v>
      </c>
      <c r="N5380" s="102">
        <v>1</v>
      </c>
      <c r="O5380" s="102" t="s">
        <v>1075</v>
      </c>
    </row>
    <row r="5381" spans="1:15" x14ac:dyDescent="0.25">
      <c r="A5381" s="102" t="s">
        <v>7821</v>
      </c>
      <c r="B5381" s="103" t="s">
        <v>1284</v>
      </c>
      <c r="C5381" s="103" t="s">
        <v>274</v>
      </c>
      <c r="D5381" s="102" t="s">
        <v>152</v>
      </c>
      <c r="E5381" s="102" t="s">
        <v>275</v>
      </c>
      <c r="F5381" s="102" t="s">
        <v>7822</v>
      </c>
      <c r="H5381" s="102">
        <v>45530</v>
      </c>
      <c r="I5381" s="102" t="s">
        <v>1729</v>
      </c>
      <c r="J5381" s="102" t="s">
        <v>1</v>
      </c>
      <c r="K5381" s="102" t="s">
        <v>2</v>
      </c>
      <c r="L5381" s="102" t="s">
        <v>24</v>
      </c>
      <c r="M5381" s="102" t="s">
        <v>1074</v>
      </c>
      <c r="N5381" s="102">
        <v>1</v>
      </c>
      <c r="O5381" s="102" t="s">
        <v>1075</v>
      </c>
    </row>
    <row r="5382" spans="1:15" x14ac:dyDescent="0.25">
      <c r="A5382" s="102" t="s">
        <v>7823</v>
      </c>
      <c r="B5382" s="103" t="s">
        <v>1895</v>
      </c>
      <c r="C5382" s="103" t="s">
        <v>274</v>
      </c>
      <c r="D5382" s="102" t="s">
        <v>1092</v>
      </c>
      <c r="E5382" s="102" t="s">
        <v>275</v>
      </c>
      <c r="F5382" s="102" t="s">
        <v>7824</v>
      </c>
      <c r="H5382" s="102">
        <v>45530</v>
      </c>
      <c r="I5382" s="102" t="s">
        <v>1729</v>
      </c>
      <c r="J5382" s="102" t="s">
        <v>1</v>
      </c>
      <c r="K5382" s="102" t="s">
        <v>2</v>
      </c>
      <c r="L5382" s="102" t="s">
        <v>24</v>
      </c>
      <c r="M5382" s="102" t="s">
        <v>1074</v>
      </c>
      <c r="N5382" s="102">
        <v>1</v>
      </c>
      <c r="O5382" s="102" t="s">
        <v>1075</v>
      </c>
    </row>
    <row r="5383" spans="1:15" x14ac:dyDescent="0.25">
      <c r="A5383" s="102" t="s">
        <v>7825</v>
      </c>
      <c r="B5383" s="103" t="s">
        <v>1078</v>
      </c>
      <c r="C5383" s="103" t="s">
        <v>274</v>
      </c>
      <c r="D5383" s="102" t="s">
        <v>1092</v>
      </c>
      <c r="E5383" s="102" t="s">
        <v>275</v>
      </c>
      <c r="F5383" s="102" t="s">
        <v>7826</v>
      </c>
      <c r="H5383" s="102">
        <v>45530</v>
      </c>
      <c r="I5383" s="102" t="s">
        <v>1729</v>
      </c>
      <c r="J5383" s="102" t="s">
        <v>1</v>
      </c>
      <c r="K5383" s="102" t="s">
        <v>2</v>
      </c>
      <c r="L5383" s="102" t="s">
        <v>24</v>
      </c>
      <c r="M5383" s="102" t="s">
        <v>1074</v>
      </c>
      <c r="N5383" s="102">
        <v>1</v>
      </c>
      <c r="O5383" s="102" t="s">
        <v>1075</v>
      </c>
    </row>
    <row r="5384" spans="1:15" x14ac:dyDescent="0.25">
      <c r="A5384" s="102" t="s">
        <v>7825</v>
      </c>
      <c r="B5384" s="103" t="s">
        <v>7827</v>
      </c>
      <c r="C5384" s="103" t="s">
        <v>274</v>
      </c>
      <c r="D5384" s="102" t="s">
        <v>1092</v>
      </c>
      <c r="E5384" s="102" t="s">
        <v>275</v>
      </c>
      <c r="F5384" s="102" t="s">
        <v>9861</v>
      </c>
      <c r="H5384" s="102">
        <v>45530</v>
      </c>
      <c r="I5384" s="102" t="s">
        <v>1729</v>
      </c>
      <c r="J5384" s="102" t="s">
        <v>1</v>
      </c>
      <c r="K5384" s="102" t="s">
        <v>2</v>
      </c>
      <c r="L5384" s="102" t="s">
        <v>24</v>
      </c>
      <c r="M5384" s="102" t="s">
        <v>1074</v>
      </c>
      <c r="N5384" s="102">
        <v>1</v>
      </c>
      <c r="O5384" s="102" t="s">
        <v>1075</v>
      </c>
    </row>
    <row r="5385" spans="1:15" x14ac:dyDescent="0.25">
      <c r="A5385" s="102" t="s">
        <v>7829</v>
      </c>
      <c r="B5385" s="103" t="s">
        <v>1561</v>
      </c>
      <c r="C5385" s="103" t="s">
        <v>277</v>
      </c>
      <c r="D5385" s="102" t="s">
        <v>1092</v>
      </c>
      <c r="E5385" s="102" t="s">
        <v>275</v>
      </c>
      <c r="F5385" s="102" t="s">
        <v>7830</v>
      </c>
      <c r="H5385" s="102">
        <v>45530</v>
      </c>
      <c r="I5385" s="102" t="s">
        <v>1729</v>
      </c>
      <c r="J5385" s="102" t="s">
        <v>1</v>
      </c>
      <c r="K5385" s="102" t="s">
        <v>2</v>
      </c>
      <c r="L5385" s="102" t="s">
        <v>24</v>
      </c>
      <c r="M5385" s="102" t="s">
        <v>1074</v>
      </c>
      <c r="N5385" s="102">
        <v>1</v>
      </c>
      <c r="O5385" s="102" t="s">
        <v>1075</v>
      </c>
    </row>
    <row r="5386" spans="1:15" x14ac:dyDescent="0.25">
      <c r="A5386" s="102" t="s">
        <v>7831</v>
      </c>
      <c r="B5386" s="103" t="s">
        <v>1244</v>
      </c>
      <c r="C5386" s="103" t="s">
        <v>274</v>
      </c>
      <c r="D5386" s="102" t="s">
        <v>1092</v>
      </c>
      <c r="E5386" s="102" t="s">
        <v>275</v>
      </c>
      <c r="F5386" s="102" t="s">
        <v>7832</v>
      </c>
      <c r="H5386" s="102">
        <v>45530</v>
      </c>
      <c r="I5386" s="102" t="s">
        <v>1729</v>
      </c>
      <c r="J5386" s="102" t="s">
        <v>1</v>
      </c>
      <c r="K5386" s="102" t="s">
        <v>2</v>
      </c>
      <c r="L5386" s="102" t="s">
        <v>24</v>
      </c>
      <c r="M5386" s="102" t="s">
        <v>1074</v>
      </c>
      <c r="N5386" s="102">
        <v>1</v>
      </c>
      <c r="O5386" s="102" t="s">
        <v>1075</v>
      </c>
    </row>
    <row r="5387" spans="1:15" x14ac:dyDescent="0.25">
      <c r="A5387" s="102" t="s">
        <v>7833</v>
      </c>
      <c r="B5387" s="103" t="s">
        <v>1189</v>
      </c>
      <c r="C5387" s="103" t="s">
        <v>274</v>
      </c>
      <c r="D5387" s="102" t="s">
        <v>9852</v>
      </c>
      <c r="E5387" s="102" t="s">
        <v>275</v>
      </c>
      <c r="F5387" s="102" t="s">
        <v>7834</v>
      </c>
      <c r="H5387" s="102">
        <v>45530</v>
      </c>
      <c r="I5387" s="102" t="s">
        <v>1729</v>
      </c>
      <c r="J5387" s="102" t="s">
        <v>1</v>
      </c>
      <c r="K5387" s="102" t="s">
        <v>2</v>
      </c>
      <c r="L5387" s="102" t="s">
        <v>24</v>
      </c>
      <c r="M5387" s="102" t="s">
        <v>1074</v>
      </c>
      <c r="N5387" s="102">
        <v>1</v>
      </c>
      <c r="O5387" s="102" t="s">
        <v>1075</v>
      </c>
    </row>
    <row r="5388" spans="1:15" x14ac:dyDescent="0.25">
      <c r="A5388" s="102" t="s">
        <v>7833</v>
      </c>
      <c r="B5388" s="103" t="s">
        <v>1214</v>
      </c>
      <c r="C5388" s="103" t="s">
        <v>1118</v>
      </c>
      <c r="D5388" s="102" t="s">
        <v>9852</v>
      </c>
      <c r="E5388" s="102" t="s">
        <v>275</v>
      </c>
      <c r="F5388" s="102" t="s">
        <v>7835</v>
      </c>
      <c r="H5388" s="102">
        <v>45530</v>
      </c>
      <c r="I5388" s="102" t="s">
        <v>1729</v>
      </c>
      <c r="J5388" s="102" t="s">
        <v>1</v>
      </c>
      <c r="K5388" s="102" t="s">
        <v>2</v>
      </c>
      <c r="L5388" s="102" t="s">
        <v>24</v>
      </c>
      <c r="M5388" s="102" t="s">
        <v>1074</v>
      </c>
      <c r="N5388" s="102">
        <v>1</v>
      </c>
      <c r="O5388" s="102" t="s">
        <v>1075</v>
      </c>
    </row>
    <row r="5389" spans="1:15" x14ac:dyDescent="0.25">
      <c r="A5389" s="102" t="s">
        <v>7836</v>
      </c>
      <c r="B5389" s="103" t="s">
        <v>1214</v>
      </c>
      <c r="C5389" s="103" t="s">
        <v>277</v>
      </c>
      <c r="D5389" s="102" t="s">
        <v>136</v>
      </c>
      <c r="E5389" s="102" t="s">
        <v>275</v>
      </c>
      <c r="F5389" s="102" t="s">
        <v>7837</v>
      </c>
      <c r="H5389" s="102">
        <v>45530</v>
      </c>
      <c r="I5389" s="102" t="s">
        <v>1729</v>
      </c>
      <c r="J5389" s="102" t="s">
        <v>1</v>
      </c>
      <c r="K5389" s="102" t="s">
        <v>2</v>
      </c>
      <c r="L5389" s="102" t="s">
        <v>24</v>
      </c>
      <c r="M5389" s="102" t="s">
        <v>1074</v>
      </c>
      <c r="N5389" s="102">
        <v>1</v>
      </c>
      <c r="O5389" s="102" t="s">
        <v>1075</v>
      </c>
    </row>
    <row r="5390" spans="1:15" x14ac:dyDescent="0.25">
      <c r="A5390" s="102" t="s">
        <v>6355</v>
      </c>
      <c r="B5390" s="103" t="s">
        <v>1122</v>
      </c>
      <c r="C5390" s="103" t="s">
        <v>274</v>
      </c>
      <c r="D5390" s="102" t="s">
        <v>152</v>
      </c>
      <c r="E5390" s="102" t="s">
        <v>275</v>
      </c>
      <c r="F5390" s="102" t="s">
        <v>9862</v>
      </c>
      <c r="H5390" s="102">
        <v>45530</v>
      </c>
      <c r="I5390" s="102" t="s">
        <v>1729</v>
      </c>
      <c r="J5390" s="102" t="s">
        <v>1</v>
      </c>
      <c r="K5390" s="102" t="s">
        <v>2</v>
      </c>
      <c r="L5390" s="102" t="s">
        <v>24</v>
      </c>
      <c r="M5390" s="102" t="s">
        <v>1074</v>
      </c>
      <c r="N5390" s="102">
        <v>1</v>
      </c>
      <c r="O5390" s="102" t="s">
        <v>1075</v>
      </c>
    </row>
    <row r="5391" spans="1:15" x14ac:dyDescent="0.25">
      <c r="A5391" s="102" t="s">
        <v>7838</v>
      </c>
      <c r="B5391" s="103" t="s">
        <v>1571</v>
      </c>
      <c r="C5391" s="103" t="s">
        <v>274</v>
      </c>
      <c r="D5391" s="102" t="s">
        <v>152</v>
      </c>
      <c r="E5391" s="102" t="s">
        <v>275</v>
      </c>
      <c r="F5391" s="102" t="s">
        <v>7839</v>
      </c>
      <c r="H5391" s="102">
        <v>45530</v>
      </c>
      <c r="I5391" s="102" t="s">
        <v>1729</v>
      </c>
      <c r="J5391" s="102" t="s">
        <v>1</v>
      </c>
      <c r="K5391" s="102" t="s">
        <v>2</v>
      </c>
      <c r="L5391" s="102" t="s">
        <v>24</v>
      </c>
      <c r="M5391" s="102" t="s">
        <v>1074</v>
      </c>
      <c r="N5391" s="102">
        <v>1</v>
      </c>
      <c r="O5391" s="102" t="s">
        <v>1075</v>
      </c>
    </row>
    <row r="5392" spans="1:15" x14ac:dyDescent="0.25">
      <c r="A5392" s="102" t="s">
        <v>5904</v>
      </c>
      <c r="B5392" s="103" t="s">
        <v>2767</v>
      </c>
      <c r="C5392" s="103" t="s">
        <v>1118</v>
      </c>
      <c r="D5392" s="102" t="s">
        <v>9852</v>
      </c>
      <c r="E5392" s="102" t="s">
        <v>275</v>
      </c>
      <c r="F5392" s="102" t="s">
        <v>7840</v>
      </c>
      <c r="H5392" s="102">
        <v>45530</v>
      </c>
      <c r="I5392" s="102" t="s">
        <v>1729</v>
      </c>
      <c r="J5392" s="102" t="s">
        <v>1</v>
      </c>
      <c r="K5392" s="102" t="s">
        <v>2</v>
      </c>
      <c r="L5392" s="102" t="s">
        <v>24</v>
      </c>
      <c r="M5392" s="102" t="s">
        <v>1074</v>
      </c>
      <c r="N5392" s="102">
        <v>1</v>
      </c>
      <c r="O5392" s="102" t="s">
        <v>1075</v>
      </c>
    </row>
    <row r="5393" spans="1:15" x14ac:dyDescent="0.25">
      <c r="A5393" s="102" t="s">
        <v>1140</v>
      </c>
      <c r="B5393" s="103" t="s">
        <v>1490</v>
      </c>
      <c r="C5393" s="103" t="s">
        <v>277</v>
      </c>
      <c r="D5393" s="102" t="s">
        <v>1092</v>
      </c>
      <c r="E5393" s="102" t="s">
        <v>275</v>
      </c>
      <c r="F5393" s="102" t="s">
        <v>7841</v>
      </c>
      <c r="H5393" s="102">
        <v>45530</v>
      </c>
      <c r="I5393" s="102" t="s">
        <v>1729</v>
      </c>
      <c r="J5393" s="102" t="s">
        <v>1</v>
      </c>
      <c r="K5393" s="102" t="s">
        <v>2</v>
      </c>
      <c r="L5393" s="102" t="s">
        <v>24</v>
      </c>
      <c r="M5393" s="102" t="s">
        <v>1074</v>
      </c>
      <c r="N5393" s="102">
        <v>1</v>
      </c>
      <c r="O5393" s="102" t="s">
        <v>1075</v>
      </c>
    </row>
    <row r="5394" spans="1:15" x14ac:dyDescent="0.25">
      <c r="A5394" s="102" t="s">
        <v>7842</v>
      </c>
      <c r="B5394" s="103" t="s">
        <v>1197</v>
      </c>
      <c r="C5394" s="103" t="s">
        <v>274</v>
      </c>
      <c r="D5394" s="102" t="s">
        <v>136</v>
      </c>
      <c r="E5394" s="102" t="s">
        <v>275</v>
      </c>
      <c r="F5394" s="102" t="s">
        <v>7843</v>
      </c>
      <c r="H5394" s="102">
        <v>45530</v>
      </c>
      <c r="I5394" s="102" t="s">
        <v>1729</v>
      </c>
      <c r="J5394" s="102" t="s">
        <v>1</v>
      </c>
      <c r="K5394" s="102" t="s">
        <v>2</v>
      </c>
      <c r="L5394" s="102" t="s">
        <v>24</v>
      </c>
      <c r="M5394" s="102" t="s">
        <v>1074</v>
      </c>
      <c r="N5394" s="102">
        <v>1</v>
      </c>
      <c r="O5394" s="102" t="s">
        <v>1075</v>
      </c>
    </row>
    <row r="5395" spans="1:15" x14ac:dyDescent="0.25">
      <c r="A5395" s="102" t="s">
        <v>7842</v>
      </c>
      <c r="B5395" s="103" t="s">
        <v>1266</v>
      </c>
      <c r="C5395" s="103" t="s">
        <v>277</v>
      </c>
      <c r="D5395" s="102" t="s">
        <v>136</v>
      </c>
      <c r="E5395" s="102" t="s">
        <v>275</v>
      </c>
      <c r="F5395" s="102" t="s">
        <v>7844</v>
      </c>
      <c r="H5395" s="102">
        <v>45530</v>
      </c>
      <c r="I5395" s="102" t="s">
        <v>1729</v>
      </c>
      <c r="J5395" s="102" t="s">
        <v>1</v>
      </c>
      <c r="K5395" s="102" t="s">
        <v>2</v>
      </c>
      <c r="L5395" s="102" t="s">
        <v>24</v>
      </c>
      <c r="M5395" s="102" t="s">
        <v>1074</v>
      </c>
      <c r="N5395" s="102">
        <v>1</v>
      </c>
      <c r="O5395" s="102" t="s">
        <v>1075</v>
      </c>
    </row>
    <row r="5396" spans="1:15" x14ac:dyDescent="0.25">
      <c r="A5396" s="102" t="s">
        <v>7842</v>
      </c>
      <c r="B5396" s="103" t="s">
        <v>1132</v>
      </c>
      <c r="C5396" s="103" t="s">
        <v>277</v>
      </c>
      <c r="D5396" s="102" t="s">
        <v>136</v>
      </c>
      <c r="E5396" s="102" t="s">
        <v>275</v>
      </c>
      <c r="F5396" s="102" t="s">
        <v>7845</v>
      </c>
      <c r="H5396" s="102">
        <v>45530</v>
      </c>
      <c r="I5396" s="102" t="s">
        <v>1729</v>
      </c>
      <c r="J5396" s="102" t="s">
        <v>1</v>
      </c>
      <c r="K5396" s="102" t="s">
        <v>2</v>
      </c>
      <c r="L5396" s="102" t="s">
        <v>24</v>
      </c>
      <c r="M5396" s="102" t="s">
        <v>1074</v>
      </c>
      <c r="N5396" s="102">
        <v>1</v>
      </c>
      <c r="O5396" s="102" t="s">
        <v>1075</v>
      </c>
    </row>
    <row r="5397" spans="1:15" x14ac:dyDescent="0.25">
      <c r="A5397" s="102" t="s">
        <v>7846</v>
      </c>
      <c r="B5397" s="103" t="s">
        <v>1214</v>
      </c>
      <c r="C5397" s="103" t="s">
        <v>277</v>
      </c>
      <c r="D5397" s="102" t="s">
        <v>1092</v>
      </c>
      <c r="E5397" s="102" t="s">
        <v>275</v>
      </c>
      <c r="F5397" s="102" t="s">
        <v>7847</v>
      </c>
      <c r="H5397" s="102">
        <v>45530</v>
      </c>
      <c r="I5397" s="102" t="s">
        <v>1729</v>
      </c>
      <c r="J5397" s="102" t="s">
        <v>1</v>
      </c>
      <c r="K5397" s="102" t="s">
        <v>2</v>
      </c>
      <c r="L5397" s="102" t="s">
        <v>24</v>
      </c>
      <c r="M5397" s="102" t="s">
        <v>1074</v>
      </c>
      <c r="N5397" s="102">
        <v>1</v>
      </c>
      <c r="O5397" s="102" t="s">
        <v>1075</v>
      </c>
    </row>
    <row r="5398" spans="1:15" x14ac:dyDescent="0.25">
      <c r="A5398" s="102" t="s">
        <v>7359</v>
      </c>
      <c r="B5398" s="103" t="s">
        <v>1260</v>
      </c>
      <c r="C5398" s="103" t="s">
        <v>1118</v>
      </c>
      <c r="D5398" s="102" t="s">
        <v>9852</v>
      </c>
      <c r="E5398" s="102" t="s">
        <v>275</v>
      </c>
      <c r="F5398" s="102" t="s">
        <v>7848</v>
      </c>
      <c r="H5398" s="102">
        <v>45530</v>
      </c>
      <c r="I5398" s="102" t="s">
        <v>1729</v>
      </c>
      <c r="J5398" s="102" t="s">
        <v>1</v>
      </c>
      <c r="K5398" s="102" t="s">
        <v>2</v>
      </c>
      <c r="L5398" s="102" t="s">
        <v>24</v>
      </c>
      <c r="M5398" s="102" t="s">
        <v>1074</v>
      </c>
      <c r="N5398" s="102">
        <v>1</v>
      </c>
      <c r="O5398" s="102" t="s">
        <v>1075</v>
      </c>
    </row>
    <row r="5399" spans="1:15" x14ac:dyDescent="0.25">
      <c r="A5399" s="102" t="s">
        <v>7849</v>
      </c>
      <c r="B5399" s="103" t="s">
        <v>1266</v>
      </c>
      <c r="C5399" s="103" t="s">
        <v>1118</v>
      </c>
      <c r="D5399" s="102" t="s">
        <v>9852</v>
      </c>
      <c r="E5399" s="102" t="s">
        <v>275</v>
      </c>
      <c r="F5399" s="102" t="s">
        <v>7850</v>
      </c>
      <c r="H5399" s="102">
        <v>45530</v>
      </c>
      <c r="I5399" s="102" t="s">
        <v>1729</v>
      </c>
      <c r="J5399" s="102" t="s">
        <v>1</v>
      </c>
      <c r="K5399" s="102" t="s">
        <v>2</v>
      </c>
      <c r="L5399" s="102" t="s">
        <v>24</v>
      </c>
      <c r="M5399" s="102" t="s">
        <v>1074</v>
      </c>
      <c r="N5399" s="102">
        <v>1</v>
      </c>
      <c r="O5399" s="102" t="s">
        <v>1075</v>
      </c>
    </row>
    <row r="5400" spans="1:15" x14ac:dyDescent="0.25">
      <c r="A5400" s="102" t="s">
        <v>7851</v>
      </c>
      <c r="B5400" s="103" t="s">
        <v>1248</v>
      </c>
      <c r="C5400" s="103" t="s">
        <v>277</v>
      </c>
      <c r="D5400" s="102" t="s">
        <v>1092</v>
      </c>
      <c r="E5400" s="102" t="s">
        <v>275</v>
      </c>
      <c r="F5400" s="102" t="s">
        <v>7852</v>
      </c>
      <c r="H5400" s="102">
        <v>45530</v>
      </c>
      <c r="I5400" s="102" t="s">
        <v>1729</v>
      </c>
      <c r="J5400" s="102" t="s">
        <v>1</v>
      </c>
      <c r="K5400" s="102" t="s">
        <v>2</v>
      </c>
      <c r="L5400" s="102" t="s">
        <v>24</v>
      </c>
      <c r="M5400" s="102" t="s">
        <v>1074</v>
      </c>
      <c r="N5400" s="102">
        <v>1</v>
      </c>
      <c r="O5400" s="102" t="s">
        <v>1075</v>
      </c>
    </row>
    <row r="5401" spans="1:15" x14ac:dyDescent="0.25">
      <c r="A5401" s="102" t="s">
        <v>7851</v>
      </c>
      <c r="B5401" s="103" t="s">
        <v>2564</v>
      </c>
      <c r="C5401" s="103" t="s">
        <v>274</v>
      </c>
      <c r="D5401" s="102" t="s">
        <v>1092</v>
      </c>
      <c r="E5401" s="102" t="s">
        <v>275</v>
      </c>
      <c r="F5401" s="102" t="s">
        <v>7853</v>
      </c>
      <c r="H5401" s="102">
        <v>45530</v>
      </c>
      <c r="I5401" s="102" t="s">
        <v>1729</v>
      </c>
      <c r="J5401" s="102" t="s">
        <v>1</v>
      </c>
      <c r="K5401" s="102" t="s">
        <v>2</v>
      </c>
      <c r="L5401" s="102" t="s">
        <v>24</v>
      </c>
      <c r="M5401" s="102" t="s">
        <v>1074</v>
      </c>
      <c r="N5401" s="102">
        <v>1</v>
      </c>
      <c r="O5401" s="102" t="s">
        <v>1075</v>
      </c>
    </row>
    <row r="5402" spans="1:15" x14ac:dyDescent="0.25">
      <c r="A5402" s="102" t="s">
        <v>7854</v>
      </c>
      <c r="B5402" s="103" t="s">
        <v>1248</v>
      </c>
      <c r="C5402" s="103" t="s">
        <v>1118</v>
      </c>
      <c r="D5402" s="102" t="s">
        <v>9852</v>
      </c>
      <c r="E5402" s="102" t="s">
        <v>275</v>
      </c>
      <c r="F5402" s="102" t="s">
        <v>7855</v>
      </c>
      <c r="H5402" s="102">
        <v>45530</v>
      </c>
      <c r="I5402" s="102" t="s">
        <v>1729</v>
      </c>
      <c r="J5402" s="102" t="s">
        <v>1</v>
      </c>
      <c r="K5402" s="102" t="s">
        <v>2</v>
      </c>
      <c r="L5402" s="102" t="s">
        <v>24</v>
      </c>
      <c r="M5402" s="102" t="s">
        <v>1074</v>
      </c>
      <c r="N5402" s="102">
        <v>1</v>
      </c>
      <c r="O5402" s="102" t="s">
        <v>1075</v>
      </c>
    </row>
    <row r="5403" spans="1:15" x14ac:dyDescent="0.25">
      <c r="A5403" s="102" t="s">
        <v>7856</v>
      </c>
      <c r="B5403" s="103" t="s">
        <v>1270</v>
      </c>
      <c r="C5403" s="103" t="s">
        <v>277</v>
      </c>
      <c r="D5403" s="102" t="s">
        <v>1092</v>
      </c>
      <c r="E5403" s="102" t="s">
        <v>275</v>
      </c>
      <c r="F5403" s="102" t="s">
        <v>7857</v>
      </c>
      <c r="H5403" s="102">
        <v>45530</v>
      </c>
      <c r="I5403" s="102" t="s">
        <v>1729</v>
      </c>
      <c r="J5403" s="102" t="s">
        <v>1</v>
      </c>
      <c r="K5403" s="102" t="s">
        <v>2</v>
      </c>
      <c r="L5403" s="102" t="s">
        <v>24</v>
      </c>
      <c r="M5403" s="102" t="s">
        <v>1074</v>
      </c>
      <c r="N5403" s="102">
        <v>1</v>
      </c>
      <c r="O5403" s="102" t="s">
        <v>1075</v>
      </c>
    </row>
    <row r="5404" spans="1:15" x14ac:dyDescent="0.25">
      <c r="A5404" s="102" t="s">
        <v>3913</v>
      </c>
      <c r="B5404" s="103" t="s">
        <v>1080</v>
      </c>
      <c r="C5404" s="103" t="s">
        <v>1118</v>
      </c>
      <c r="D5404" s="102" t="s">
        <v>152</v>
      </c>
      <c r="E5404" s="102" t="s">
        <v>275</v>
      </c>
      <c r="F5404" s="102" t="s">
        <v>6163</v>
      </c>
      <c r="H5404" s="102">
        <v>45530</v>
      </c>
      <c r="I5404" s="102" t="s">
        <v>1729</v>
      </c>
      <c r="J5404" s="102" t="s">
        <v>1</v>
      </c>
      <c r="K5404" s="102" t="s">
        <v>2</v>
      </c>
      <c r="L5404" s="102" t="s">
        <v>24</v>
      </c>
      <c r="M5404" s="102" t="s">
        <v>1074</v>
      </c>
      <c r="N5404" s="102">
        <v>1</v>
      </c>
      <c r="O5404" s="102" t="s">
        <v>1075</v>
      </c>
    </row>
    <row r="5405" spans="1:15" x14ac:dyDescent="0.25">
      <c r="A5405" s="102" t="s">
        <v>3913</v>
      </c>
      <c r="B5405" s="103" t="s">
        <v>7858</v>
      </c>
      <c r="C5405" s="103" t="s">
        <v>1118</v>
      </c>
      <c r="D5405" s="102" t="s">
        <v>152</v>
      </c>
      <c r="E5405" s="102" t="s">
        <v>275</v>
      </c>
      <c r="F5405" s="102" t="s">
        <v>7859</v>
      </c>
      <c r="H5405" s="102">
        <v>45530</v>
      </c>
      <c r="I5405" s="102" t="s">
        <v>1729</v>
      </c>
      <c r="J5405" s="102" t="s">
        <v>1</v>
      </c>
      <c r="K5405" s="102" t="s">
        <v>2</v>
      </c>
      <c r="L5405" s="102" t="s">
        <v>24</v>
      </c>
      <c r="M5405" s="102" t="s">
        <v>1074</v>
      </c>
      <c r="N5405" s="102">
        <v>1</v>
      </c>
      <c r="O5405" s="102" t="s">
        <v>1075</v>
      </c>
    </row>
    <row r="5406" spans="1:15" x14ac:dyDescent="0.25">
      <c r="A5406" s="102" t="s">
        <v>1817</v>
      </c>
      <c r="B5406" s="103" t="s">
        <v>7860</v>
      </c>
      <c r="C5406" s="103" t="s">
        <v>1118</v>
      </c>
      <c r="D5406" s="102" t="s">
        <v>9852</v>
      </c>
      <c r="E5406" s="102" t="s">
        <v>275</v>
      </c>
      <c r="F5406" s="102" t="s">
        <v>7861</v>
      </c>
      <c r="H5406" s="102">
        <v>45530</v>
      </c>
      <c r="I5406" s="102" t="s">
        <v>1729</v>
      </c>
      <c r="J5406" s="102" t="s">
        <v>1</v>
      </c>
      <c r="K5406" s="102" t="s">
        <v>2</v>
      </c>
      <c r="L5406" s="102" t="s">
        <v>24</v>
      </c>
      <c r="M5406" s="102" t="s">
        <v>1074</v>
      </c>
      <c r="N5406" s="102">
        <v>1</v>
      </c>
      <c r="O5406" s="102" t="s">
        <v>1075</v>
      </c>
    </row>
    <row r="5407" spans="1:15" x14ac:dyDescent="0.25">
      <c r="A5407" s="102" t="s">
        <v>7862</v>
      </c>
      <c r="B5407" s="103" t="s">
        <v>7863</v>
      </c>
      <c r="C5407" s="103" t="s">
        <v>277</v>
      </c>
      <c r="D5407" s="102" t="s">
        <v>1092</v>
      </c>
      <c r="E5407" s="102" t="s">
        <v>275</v>
      </c>
      <c r="F5407" s="102" t="s">
        <v>7864</v>
      </c>
      <c r="H5407" s="102">
        <v>45530</v>
      </c>
      <c r="I5407" s="102" t="s">
        <v>1729</v>
      </c>
      <c r="J5407" s="102" t="s">
        <v>1</v>
      </c>
      <c r="K5407" s="102" t="s">
        <v>2</v>
      </c>
      <c r="L5407" s="102" t="s">
        <v>24</v>
      </c>
      <c r="M5407" s="102" t="s">
        <v>1074</v>
      </c>
      <c r="N5407" s="102">
        <v>1</v>
      </c>
      <c r="O5407" s="102" t="s">
        <v>1075</v>
      </c>
    </row>
    <row r="5408" spans="1:15" x14ac:dyDescent="0.25">
      <c r="A5408" s="102" t="s">
        <v>7865</v>
      </c>
      <c r="B5408" s="103" t="s">
        <v>1986</v>
      </c>
      <c r="C5408" s="103" t="s">
        <v>1118</v>
      </c>
      <c r="D5408" s="102" t="s">
        <v>9852</v>
      </c>
      <c r="E5408" s="102" t="s">
        <v>275</v>
      </c>
      <c r="F5408" s="102" t="s">
        <v>7866</v>
      </c>
      <c r="H5408" s="102">
        <v>45530</v>
      </c>
      <c r="I5408" s="102" t="s">
        <v>1729</v>
      </c>
      <c r="J5408" s="102" t="s">
        <v>1</v>
      </c>
      <c r="K5408" s="102" t="s">
        <v>2</v>
      </c>
      <c r="L5408" s="102" t="s">
        <v>24</v>
      </c>
      <c r="M5408" s="102" t="s">
        <v>1074</v>
      </c>
      <c r="N5408" s="102">
        <v>1</v>
      </c>
      <c r="O5408" s="102" t="s">
        <v>1075</v>
      </c>
    </row>
    <row r="5409" spans="1:15" x14ac:dyDescent="0.25">
      <c r="A5409" s="102" t="s">
        <v>6392</v>
      </c>
      <c r="B5409" s="103" t="s">
        <v>1202</v>
      </c>
      <c r="C5409" s="103" t="s">
        <v>274</v>
      </c>
      <c r="D5409" s="102" t="s">
        <v>9852</v>
      </c>
      <c r="E5409" s="102" t="s">
        <v>275</v>
      </c>
      <c r="F5409" s="102" t="s">
        <v>7867</v>
      </c>
      <c r="H5409" s="102">
        <v>45530</v>
      </c>
      <c r="I5409" s="102" t="s">
        <v>1729</v>
      </c>
      <c r="J5409" s="102" t="s">
        <v>1</v>
      </c>
      <c r="K5409" s="102" t="s">
        <v>2</v>
      </c>
      <c r="L5409" s="102" t="s">
        <v>24</v>
      </c>
      <c r="M5409" s="102" t="s">
        <v>1074</v>
      </c>
      <c r="N5409" s="102">
        <v>1</v>
      </c>
      <c r="O5409" s="102" t="s">
        <v>1075</v>
      </c>
    </row>
    <row r="5410" spans="1:15" x14ac:dyDescent="0.25">
      <c r="A5410" s="102" t="s">
        <v>7868</v>
      </c>
      <c r="B5410" s="103" t="s">
        <v>7869</v>
      </c>
      <c r="C5410" s="103" t="s">
        <v>1118</v>
      </c>
      <c r="D5410" s="102" t="s">
        <v>9852</v>
      </c>
      <c r="E5410" s="102" t="s">
        <v>275</v>
      </c>
      <c r="F5410" s="102" t="s">
        <v>9863</v>
      </c>
      <c r="H5410" s="102">
        <v>45530</v>
      </c>
      <c r="I5410" s="102" t="s">
        <v>1729</v>
      </c>
      <c r="J5410" s="102" t="s">
        <v>1</v>
      </c>
      <c r="K5410" s="102" t="s">
        <v>2</v>
      </c>
      <c r="L5410" s="102" t="s">
        <v>24</v>
      </c>
      <c r="M5410" s="102" t="s">
        <v>1074</v>
      </c>
      <c r="N5410" s="102">
        <v>1</v>
      </c>
      <c r="O5410" s="102" t="s">
        <v>1075</v>
      </c>
    </row>
    <row r="5411" spans="1:15" x14ac:dyDescent="0.25">
      <c r="A5411" s="102" t="s">
        <v>7868</v>
      </c>
      <c r="B5411" s="103" t="s">
        <v>1266</v>
      </c>
      <c r="C5411" s="103" t="s">
        <v>1118</v>
      </c>
      <c r="D5411" s="102" t="s">
        <v>9852</v>
      </c>
      <c r="E5411" s="102" t="s">
        <v>275</v>
      </c>
      <c r="F5411" s="102" t="s">
        <v>9864</v>
      </c>
      <c r="H5411" s="102">
        <v>45530</v>
      </c>
      <c r="I5411" s="102" t="s">
        <v>1729</v>
      </c>
      <c r="J5411" s="102" t="s">
        <v>1</v>
      </c>
      <c r="K5411" s="102" t="s">
        <v>2</v>
      </c>
      <c r="L5411" s="102" t="s">
        <v>24</v>
      </c>
      <c r="M5411" s="102" t="s">
        <v>1074</v>
      </c>
      <c r="N5411" s="102">
        <v>1</v>
      </c>
      <c r="O5411" s="102" t="s">
        <v>1075</v>
      </c>
    </row>
    <row r="5412" spans="1:15" x14ac:dyDescent="0.25">
      <c r="A5412" s="102" t="s">
        <v>7868</v>
      </c>
      <c r="B5412" s="103" t="s">
        <v>1148</v>
      </c>
      <c r="C5412" s="103" t="s">
        <v>274</v>
      </c>
      <c r="D5412" s="102" t="s">
        <v>9852</v>
      </c>
      <c r="E5412" s="102" t="s">
        <v>275</v>
      </c>
      <c r="F5412" s="102" t="s">
        <v>7872</v>
      </c>
      <c r="H5412" s="102">
        <v>45530</v>
      </c>
      <c r="I5412" s="102" t="s">
        <v>1729</v>
      </c>
      <c r="J5412" s="102" t="s">
        <v>1</v>
      </c>
      <c r="K5412" s="102" t="s">
        <v>2</v>
      </c>
      <c r="L5412" s="102" t="s">
        <v>24</v>
      </c>
      <c r="M5412" s="102" t="s">
        <v>1074</v>
      </c>
      <c r="N5412" s="102">
        <v>1</v>
      </c>
      <c r="O5412" s="102" t="s">
        <v>1075</v>
      </c>
    </row>
    <row r="5413" spans="1:15" x14ac:dyDescent="0.25">
      <c r="A5413" s="102" t="s">
        <v>7873</v>
      </c>
      <c r="B5413" s="103" t="s">
        <v>2245</v>
      </c>
      <c r="C5413" s="103" t="s">
        <v>1118</v>
      </c>
      <c r="D5413" s="102" t="s">
        <v>9852</v>
      </c>
      <c r="E5413" s="102" t="s">
        <v>275</v>
      </c>
      <c r="F5413" s="102" t="s">
        <v>7874</v>
      </c>
      <c r="H5413" s="102">
        <v>45530</v>
      </c>
      <c r="I5413" s="102" t="s">
        <v>1729</v>
      </c>
      <c r="J5413" s="102" t="s">
        <v>1</v>
      </c>
      <c r="K5413" s="102" t="s">
        <v>2</v>
      </c>
      <c r="L5413" s="102" t="s">
        <v>24</v>
      </c>
      <c r="M5413" s="102" t="s">
        <v>1074</v>
      </c>
      <c r="N5413" s="102">
        <v>1</v>
      </c>
      <c r="O5413" s="102" t="s">
        <v>1075</v>
      </c>
    </row>
    <row r="5414" spans="1:15" x14ac:dyDescent="0.25">
      <c r="A5414" s="102" t="s">
        <v>7875</v>
      </c>
      <c r="B5414" s="103" t="s">
        <v>2570</v>
      </c>
      <c r="C5414" s="103" t="s">
        <v>1118</v>
      </c>
      <c r="D5414" s="102" t="s">
        <v>9852</v>
      </c>
      <c r="E5414" s="102" t="s">
        <v>275</v>
      </c>
      <c r="F5414" s="102" t="s">
        <v>7876</v>
      </c>
      <c r="H5414" s="102">
        <v>45530</v>
      </c>
      <c r="I5414" s="102" t="s">
        <v>1729</v>
      </c>
      <c r="J5414" s="102" t="s">
        <v>1</v>
      </c>
      <c r="K5414" s="102" t="s">
        <v>2</v>
      </c>
      <c r="L5414" s="102" t="s">
        <v>24</v>
      </c>
      <c r="M5414" s="102" t="s">
        <v>1074</v>
      </c>
      <c r="N5414" s="102">
        <v>1</v>
      </c>
      <c r="O5414" s="102" t="s">
        <v>1075</v>
      </c>
    </row>
    <row r="5415" spans="1:15" x14ac:dyDescent="0.25">
      <c r="A5415" s="102" t="s">
        <v>5969</v>
      </c>
      <c r="B5415" s="103" t="s">
        <v>1228</v>
      </c>
      <c r="C5415" s="103" t="s">
        <v>274</v>
      </c>
      <c r="D5415" s="102" t="s">
        <v>152</v>
      </c>
      <c r="E5415" s="102" t="s">
        <v>275</v>
      </c>
      <c r="F5415" s="102" t="s">
        <v>9865</v>
      </c>
      <c r="H5415" s="102">
        <v>45530</v>
      </c>
      <c r="I5415" s="102" t="s">
        <v>1729</v>
      </c>
      <c r="J5415" s="102" t="s">
        <v>1</v>
      </c>
      <c r="K5415" s="102" t="s">
        <v>2</v>
      </c>
      <c r="L5415" s="102" t="s">
        <v>24</v>
      </c>
      <c r="M5415" s="102" t="s">
        <v>1074</v>
      </c>
      <c r="N5415" s="102">
        <v>1</v>
      </c>
      <c r="O5415" s="102" t="s">
        <v>1075</v>
      </c>
    </row>
    <row r="5416" spans="1:15" x14ac:dyDescent="0.25">
      <c r="A5416" s="102" t="s">
        <v>7877</v>
      </c>
      <c r="B5416" s="103" t="s">
        <v>1250</v>
      </c>
      <c r="C5416" s="103" t="s">
        <v>274</v>
      </c>
      <c r="D5416" s="102" t="s">
        <v>152</v>
      </c>
      <c r="E5416" s="102" t="s">
        <v>275</v>
      </c>
      <c r="F5416" s="102" t="s">
        <v>7878</v>
      </c>
      <c r="H5416" s="102">
        <v>45530</v>
      </c>
      <c r="I5416" s="102" t="s">
        <v>1729</v>
      </c>
      <c r="J5416" s="102" t="s">
        <v>1</v>
      </c>
      <c r="K5416" s="102" t="s">
        <v>2</v>
      </c>
      <c r="L5416" s="102" t="s">
        <v>24</v>
      </c>
      <c r="M5416" s="102" t="s">
        <v>1074</v>
      </c>
      <c r="N5416" s="102">
        <v>1</v>
      </c>
      <c r="O5416" s="102" t="s">
        <v>1075</v>
      </c>
    </row>
    <row r="5417" spans="1:15" x14ac:dyDescent="0.25">
      <c r="A5417" s="102" t="s">
        <v>1840</v>
      </c>
      <c r="B5417" s="103" t="s">
        <v>1078</v>
      </c>
      <c r="C5417" s="103" t="s">
        <v>274</v>
      </c>
      <c r="D5417" s="102" t="s">
        <v>1092</v>
      </c>
      <c r="E5417" s="102" t="s">
        <v>275</v>
      </c>
      <c r="F5417" s="102" t="s">
        <v>7879</v>
      </c>
      <c r="H5417" s="102">
        <v>45530</v>
      </c>
      <c r="I5417" s="102" t="s">
        <v>1729</v>
      </c>
      <c r="J5417" s="102" t="s">
        <v>1</v>
      </c>
      <c r="K5417" s="102" t="s">
        <v>2</v>
      </c>
      <c r="L5417" s="102" t="s">
        <v>24</v>
      </c>
      <c r="M5417" s="102" t="s">
        <v>1074</v>
      </c>
      <c r="N5417" s="102">
        <v>1</v>
      </c>
      <c r="O5417" s="102" t="s">
        <v>1075</v>
      </c>
    </row>
    <row r="5418" spans="1:15" x14ac:dyDescent="0.25">
      <c r="A5418" s="102" t="s">
        <v>1840</v>
      </c>
      <c r="B5418" s="103" t="s">
        <v>1260</v>
      </c>
      <c r="C5418" s="103" t="s">
        <v>3461</v>
      </c>
      <c r="D5418" s="102" t="s">
        <v>1092</v>
      </c>
      <c r="E5418" s="102" t="s">
        <v>275</v>
      </c>
      <c r="F5418" s="102" t="s">
        <v>7880</v>
      </c>
      <c r="H5418" s="102">
        <v>45530</v>
      </c>
      <c r="I5418" s="102" t="s">
        <v>1729</v>
      </c>
      <c r="J5418" s="102" t="s">
        <v>1</v>
      </c>
      <c r="K5418" s="102" t="s">
        <v>2</v>
      </c>
      <c r="L5418" s="102" t="s">
        <v>24</v>
      </c>
      <c r="M5418" s="102" t="s">
        <v>1082</v>
      </c>
      <c r="N5418" s="102">
        <v>1</v>
      </c>
      <c r="O5418" s="102" t="s">
        <v>1075</v>
      </c>
    </row>
    <row r="5419" spans="1:15" x14ac:dyDescent="0.25">
      <c r="A5419" s="102" t="s">
        <v>1840</v>
      </c>
      <c r="B5419" s="103" t="s">
        <v>1132</v>
      </c>
      <c r="C5419" s="103" t="s">
        <v>3461</v>
      </c>
      <c r="D5419" s="102" t="s">
        <v>1092</v>
      </c>
      <c r="E5419" s="102" t="s">
        <v>275</v>
      </c>
      <c r="F5419" s="102" t="s">
        <v>7881</v>
      </c>
      <c r="H5419" s="102">
        <v>45530</v>
      </c>
      <c r="I5419" s="102" t="s">
        <v>1729</v>
      </c>
      <c r="J5419" s="102" t="s">
        <v>1</v>
      </c>
      <c r="K5419" s="102" t="s">
        <v>2</v>
      </c>
      <c r="L5419" s="102" t="s">
        <v>24</v>
      </c>
      <c r="M5419" s="102" t="s">
        <v>1082</v>
      </c>
      <c r="N5419" s="102">
        <v>1</v>
      </c>
      <c r="O5419" s="102" t="s">
        <v>1075</v>
      </c>
    </row>
    <row r="5420" spans="1:15" x14ac:dyDescent="0.25">
      <c r="A5420" s="102" t="s">
        <v>3566</v>
      </c>
      <c r="B5420" s="103" t="s">
        <v>1078</v>
      </c>
      <c r="C5420" s="103" t="s">
        <v>274</v>
      </c>
      <c r="D5420" s="102" t="s">
        <v>9852</v>
      </c>
      <c r="E5420" s="102" t="s">
        <v>275</v>
      </c>
      <c r="F5420" s="102" t="s">
        <v>7882</v>
      </c>
      <c r="H5420" s="102">
        <v>45530</v>
      </c>
      <c r="I5420" s="102" t="s">
        <v>1729</v>
      </c>
      <c r="J5420" s="102" t="s">
        <v>1</v>
      </c>
      <c r="K5420" s="102" t="s">
        <v>2</v>
      </c>
      <c r="L5420" s="102" t="s">
        <v>24</v>
      </c>
      <c r="M5420" s="102" t="s">
        <v>1074</v>
      </c>
      <c r="N5420" s="102">
        <v>1</v>
      </c>
      <c r="O5420" s="102" t="s">
        <v>1075</v>
      </c>
    </row>
    <row r="5421" spans="1:15" x14ac:dyDescent="0.25">
      <c r="A5421" s="102" t="s">
        <v>3566</v>
      </c>
      <c r="B5421" s="103" t="s">
        <v>7883</v>
      </c>
      <c r="C5421" s="103" t="s">
        <v>1118</v>
      </c>
      <c r="D5421" s="102" t="s">
        <v>9852</v>
      </c>
      <c r="E5421" s="102" t="s">
        <v>275</v>
      </c>
      <c r="F5421" s="102" t="s">
        <v>9866</v>
      </c>
      <c r="H5421" s="102">
        <v>45530</v>
      </c>
      <c r="I5421" s="102" t="s">
        <v>1729</v>
      </c>
      <c r="J5421" s="102" t="s">
        <v>1</v>
      </c>
      <c r="K5421" s="102" t="s">
        <v>2</v>
      </c>
      <c r="L5421" s="102" t="s">
        <v>24</v>
      </c>
      <c r="M5421" s="102" t="s">
        <v>1074</v>
      </c>
      <c r="N5421" s="102">
        <v>1</v>
      </c>
      <c r="O5421" s="102" t="s">
        <v>1075</v>
      </c>
    </row>
    <row r="5422" spans="1:15" x14ac:dyDescent="0.25">
      <c r="A5422" s="102" t="s">
        <v>7885</v>
      </c>
      <c r="B5422" s="103" t="s">
        <v>7886</v>
      </c>
      <c r="C5422" s="103" t="s">
        <v>1118</v>
      </c>
      <c r="D5422" s="102" t="s">
        <v>9852</v>
      </c>
      <c r="E5422" s="102" t="s">
        <v>275</v>
      </c>
      <c r="F5422" s="102" t="s">
        <v>9867</v>
      </c>
      <c r="H5422" s="102">
        <v>45530</v>
      </c>
      <c r="I5422" s="102" t="s">
        <v>1729</v>
      </c>
      <c r="J5422" s="102" t="s">
        <v>1</v>
      </c>
      <c r="K5422" s="102" t="s">
        <v>2</v>
      </c>
      <c r="L5422" s="102" t="s">
        <v>24</v>
      </c>
      <c r="M5422" s="102" t="s">
        <v>1074</v>
      </c>
      <c r="N5422" s="102">
        <v>1</v>
      </c>
      <c r="O5422" s="102" t="s">
        <v>1075</v>
      </c>
    </row>
    <row r="5423" spans="1:15" x14ac:dyDescent="0.25">
      <c r="A5423" s="102" t="s">
        <v>3986</v>
      </c>
      <c r="B5423" s="103" t="s">
        <v>1254</v>
      </c>
      <c r="C5423" s="103" t="s">
        <v>277</v>
      </c>
      <c r="D5423" s="102" t="s">
        <v>1092</v>
      </c>
      <c r="E5423" s="102" t="s">
        <v>275</v>
      </c>
      <c r="F5423" s="102" t="s">
        <v>7888</v>
      </c>
      <c r="H5423" s="102">
        <v>45530</v>
      </c>
      <c r="I5423" s="102" t="s">
        <v>1729</v>
      </c>
      <c r="J5423" s="102" t="s">
        <v>1</v>
      </c>
      <c r="K5423" s="102" t="s">
        <v>2</v>
      </c>
      <c r="L5423" s="102" t="s">
        <v>24</v>
      </c>
      <c r="M5423" s="102" t="s">
        <v>1074</v>
      </c>
      <c r="N5423" s="102">
        <v>1</v>
      </c>
      <c r="O5423" s="102" t="s">
        <v>1075</v>
      </c>
    </row>
    <row r="5424" spans="1:15" x14ac:dyDescent="0.25">
      <c r="A5424" s="102" t="s">
        <v>5517</v>
      </c>
      <c r="B5424" s="103" t="s">
        <v>1098</v>
      </c>
      <c r="C5424" s="103" t="s">
        <v>277</v>
      </c>
      <c r="D5424" s="102" t="s">
        <v>1092</v>
      </c>
      <c r="E5424" s="102" t="s">
        <v>275</v>
      </c>
      <c r="F5424" s="102" t="s">
        <v>7889</v>
      </c>
      <c r="H5424" s="102">
        <v>45530</v>
      </c>
      <c r="I5424" s="102" t="s">
        <v>1729</v>
      </c>
      <c r="J5424" s="102" t="s">
        <v>1</v>
      </c>
      <c r="K5424" s="102" t="s">
        <v>2</v>
      </c>
      <c r="L5424" s="102" t="s">
        <v>24</v>
      </c>
      <c r="M5424" s="102" t="s">
        <v>1074</v>
      </c>
      <c r="N5424" s="102">
        <v>1</v>
      </c>
      <c r="O5424" s="102" t="s">
        <v>1075</v>
      </c>
    </row>
    <row r="5425" spans="1:15" x14ac:dyDescent="0.25">
      <c r="A5425" s="102" t="s">
        <v>7890</v>
      </c>
      <c r="B5425" s="103" t="s">
        <v>1214</v>
      </c>
      <c r="C5425" s="103" t="s">
        <v>1118</v>
      </c>
      <c r="D5425" s="102" t="s">
        <v>9852</v>
      </c>
      <c r="E5425" s="102" t="s">
        <v>275</v>
      </c>
      <c r="F5425" s="102" t="s">
        <v>7891</v>
      </c>
      <c r="H5425" s="102">
        <v>45530</v>
      </c>
      <c r="I5425" s="102" t="s">
        <v>1729</v>
      </c>
      <c r="J5425" s="102" t="s">
        <v>1</v>
      </c>
      <c r="K5425" s="102" t="s">
        <v>2</v>
      </c>
      <c r="L5425" s="102" t="s">
        <v>24</v>
      </c>
      <c r="M5425" s="102" t="s">
        <v>1074</v>
      </c>
      <c r="N5425" s="102">
        <v>1</v>
      </c>
      <c r="O5425" s="102" t="s">
        <v>1075</v>
      </c>
    </row>
    <row r="5426" spans="1:15" x14ac:dyDescent="0.25">
      <c r="A5426" s="102" t="s">
        <v>4994</v>
      </c>
      <c r="B5426" s="103" t="s">
        <v>1091</v>
      </c>
      <c r="C5426" s="103" t="s">
        <v>1118</v>
      </c>
      <c r="D5426" s="102" t="s">
        <v>9852</v>
      </c>
      <c r="E5426" s="102" t="s">
        <v>275</v>
      </c>
      <c r="F5426" s="102" t="s">
        <v>7892</v>
      </c>
      <c r="H5426" s="102">
        <v>45530</v>
      </c>
      <c r="I5426" s="102" t="s">
        <v>1729</v>
      </c>
      <c r="J5426" s="102" t="s">
        <v>1</v>
      </c>
      <c r="K5426" s="102" t="s">
        <v>2</v>
      </c>
      <c r="L5426" s="102" t="s">
        <v>24</v>
      </c>
      <c r="M5426" s="102" t="s">
        <v>1074</v>
      </c>
      <c r="N5426" s="102">
        <v>1</v>
      </c>
      <c r="O5426" s="102" t="s">
        <v>1075</v>
      </c>
    </row>
    <row r="5427" spans="1:15" x14ac:dyDescent="0.25">
      <c r="A5427" s="102" t="s">
        <v>7893</v>
      </c>
      <c r="B5427" s="103" t="s">
        <v>1453</v>
      </c>
      <c r="C5427" s="103" t="s">
        <v>274</v>
      </c>
      <c r="D5427" s="102" t="s">
        <v>1092</v>
      </c>
      <c r="E5427" s="102" t="s">
        <v>275</v>
      </c>
      <c r="F5427" s="102" t="s">
        <v>7894</v>
      </c>
      <c r="H5427" s="102">
        <v>45530</v>
      </c>
      <c r="I5427" s="102" t="s">
        <v>1729</v>
      </c>
      <c r="J5427" s="102" t="s">
        <v>1</v>
      </c>
      <c r="K5427" s="102" t="s">
        <v>2</v>
      </c>
      <c r="L5427" s="102" t="s">
        <v>24</v>
      </c>
      <c r="M5427" s="102" t="s">
        <v>1074</v>
      </c>
      <c r="N5427" s="102">
        <v>1</v>
      </c>
      <c r="O5427" s="102" t="s">
        <v>1075</v>
      </c>
    </row>
    <row r="5428" spans="1:15" x14ac:dyDescent="0.25">
      <c r="A5428" s="102" t="s">
        <v>4996</v>
      </c>
      <c r="B5428" s="103" t="s">
        <v>1098</v>
      </c>
      <c r="C5428" s="103" t="s">
        <v>1118</v>
      </c>
      <c r="D5428" s="102" t="s">
        <v>9852</v>
      </c>
      <c r="E5428" s="102" t="s">
        <v>275</v>
      </c>
      <c r="F5428" s="102" t="s">
        <v>7895</v>
      </c>
      <c r="H5428" s="102">
        <v>45530</v>
      </c>
      <c r="I5428" s="102" t="s">
        <v>1729</v>
      </c>
      <c r="J5428" s="102" t="s">
        <v>1</v>
      </c>
      <c r="K5428" s="102" t="s">
        <v>2</v>
      </c>
      <c r="L5428" s="102" t="s">
        <v>24</v>
      </c>
      <c r="M5428" s="102" t="s">
        <v>1074</v>
      </c>
      <c r="N5428" s="102">
        <v>1</v>
      </c>
      <c r="O5428" s="102" t="s">
        <v>1075</v>
      </c>
    </row>
    <row r="5429" spans="1:15" x14ac:dyDescent="0.25">
      <c r="A5429" s="102" t="s">
        <v>7896</v>
      </c>
      <c r="B5429" s="103" t="s">
        <v>2228</v>
      </c>
      <c r="C5429" s="103" t="s">
        <v>277</v>
      </c>
      <c r="D5429" s="102" t="s">
        <v>1092</v>
      </c>
      <c r="E5429" s="102" t="s">
        <v>275</v>
      </c>
      <c r="F5429" s="102" t="s">
        <v>7897</v>
      </c>
      <c r="H5429" s="102">
        <v>45530</v>
      </c>
      <c r="I5429" s="102" t="s">
        <v>1729</v>
      </c>
      <c r="J5429" s="102" t="s">
        <v>1</v>
      </c>
      <c r="K5429" s="102" t="s">
        <v>2</v>
      </c>
      <c r="L5429" s="102" t="s">
        <v>24</v>
      </c>
      <c r="M5429" s="102" t="s">
        <v>1074</v>
      </c>
      <c r="N5429" s="102">
        <v>1</v>
      </c>
      <c r="O5429" s="102" t="s">
        <v>1075</v>
      </c>
    </row>
    <row r="5430" spans="1:15" x14ac:dyDescent="0.25">
      <c r="A5430" s="102" t="s">
        <v>7901</v>
      </c>
      <c r="B5430" s="103" t="s">
        <v>1245</v>
      </c>
      <c r="C5430" s="103" t="s">
        <v>1118</v>
      </c>
      <c r="D5430" s="102" t="s">
        <v>152</v>
      </c>
      <c r="E5430" s="102" t="s">
        <v>275</v>
      </c>
      <c r="F5430" s="102" t="s">
        <v>7902</v>
      </c>
      <c r="H5430" s="102">
        <v>45530</v>
      </c>
      <c r="I5430" s="102" t="s">
        <v>1729</v>
      </c>
      <c r="J5430" s="102" t="s">
        <v>1</v>
      </c>
      <c r="K5430" s="102" t="s">
        <v>2</v>
      </c>
      <c r="L5430" s="102" t="s">
        <v>24</v>
      </c>
      <c r="M5430" s="102" t="s">
        <v>1074</v>
      </c>
      <c r="N5430" s="102">
        <v>1</v>
      </c>
      <c r="O5430" s="102" t="s">
        <v>1075</v>
      </c>
    </row>
    <row r="5431" spans="1:15" x14ac:dyDescent="0.25">
      <c r="A5431" s="102" t="s">
        <v>7903</v>
      </c>
      <c r="B5431" s="103" t="s">
        <v>1098</v>
      </c>
      <c r="C5431" s="103" t="s">
        <v>1118</v>
      </c>
      <c r="D5431" s="102" t="s">
        <v>9852</v>
      </c>
      <c r="E5431" s="102" t="s">
        <v>275</v>
      </c>
      <c r="F5431" s="102" t="s">
        <v>7904</v>
      </c>
      <c r="H5431" s="102">
        <v>45530</v>
      </c>
      <c r="I5431" s="102" t="s">
        <v>1729</v>
      </c>
      <c r="J5431" s="102" t="s">
        <v>1</v>
      </c>
      <c r="K5431" s="102" t="s">
        <v>2</v>
      </c>
      <c r="L5431" s="102" t="s">
        <v>24</v>
      </c>
      <c r="M5431" s="102" t="s">
        <v>1074</v>
      </c>
      <c r="N5431" s="102">
        <v>1</v>
      </c>
      <c r="O5431" s="102" t="s">
        <v>1075</v>
      </c>
    </row>
    <row r="5432" spans="1:15" x14ac:dyDescent="0.25">
      <c r="A5432" s="102" t="s">
        <v>7903</v>
      </c>
      <c r="B5432" s="103" t="s">
        <v>2575</v>
      </c>
      <c r="C5432" s="103" t="s">
        <v>1118</v>
      </c>
      <c r="D5432" s="102" t="s">
        <v>9852</v>
      </c>
      <c r="E5432" s="102" t="s">
        <v>275</v>
      </c>
      <c r="F5432" s="102" t="s">
        <v>7905</v>
      </c>
      <c r="H5432" s="102">
        <v>45530</v>
      </c>
      <c r="I5432" s="102" t="s">
        <v>1729</v>
      </c>
      <c r="J5432" s="102" t="s">
        <v>1</v>
      </c>
      <c r="K5432" s="102" t="s">
        <v>2</v>
      </c>
      <c r="L5432" s="102" t="s">
        <v>24</v>
      </c>
      <c r="M5432" s="102" t="s">
        <v>1074</v>
      </c>
      <c r="N5432" s="102">
        <v>1</v>
      </c>
      <c r="O5432" s="102" t="s">
        <v>1075</v>
      </c>
    </row>
    <row r="5433" spans="1:15" x14ac:dyDescent="0.25">
      <c r="A5433" s="102" t="s">
        <v>7903</v>
      </c>
      <c r="B5433" s="103" t="s">
        <v>4597</v>
      </c>
      <c r="C5433" s="103" t="s">
        <v>1118</v>
      </c>
      <c r="D5433" s="102" t="s">
        <v>9852</v>
      </c>
      <c r="E5433" s="102" t="s">
        <v>275</v>
      </c>
      <c r="F5433" s="102" t="s">
        <v>7906</v>
      </c>
      <c r="H5433" s="102">
        <v>45530</v>
      </c>
      <c r="I5433" s="102" t="s">
        <v>1729</v>
      </c>
      <c r="J5433" s="102" t="s">
        <v>1</v>
      </c>
      <c r="K5433" s="102" t="s">
        <v>2</v>
      </c>
      <c r="L5433" s="102" t="s">
        <v>24</v>
      </c>
      <c r="M5433" s="102" t="s">
        <v>1074</v>
      </c>
      <c r="N5433" s="102">
        <v>1</v>
      </c>
      <c r="O5433" s="102" t="s">
        <v>1075</v>
      </c>
    </row>
    <row r="5434" spans="1:15" x14ac:dyDescent="0.25">
      <c r="A5434" s="102" t="s">
        <v>7903</v>
      </c>
      <c r="B5434" s="103" t="s">
        <v>1895</v>
      </c>
      <c r="C5434" s="103" t="s">
        <v>274</v>
      </c>
      <c r="D5434" s="102" t="s">
        <v>9852</v>
      </c>
      <c r="E5434" s="102" t="s">
        <v>275</v>
      </c>
      <c r="F5434" s="102" t="s">
        <v>7907</v>
      </c>
      <c r="H5434" s="102">
        <v>45530</v>
      </c>
      <c r="I5434" s="102" t="s">
        <v>1729</v>
      </c>
      <c r="J5434" s="102" t="s">
        <v>1</v>
      </c>
      <c r="K5434" s="102" t="s">
        <v>2</v>
      </c>
      <c r="L5434" s="102" t="s">
        <v>24</v>
      </c>
      <c r="M5434" s="102" t="s">
        <v>1074</v>
      </c>
      <c r="N5434" s="102">
        <v>1</v>
      </c>
      <c r="O5434" s="102" t="s">
        <v>1075</v>
      </c>
    </row>
    <row r="5435" spans="1:15" x14ac:dyDescent="0.25">
      <c r="A5435" s="102" t="s">
        <v>2130</v>
      </c>
      <c r="B5435" s="103" t="s">
        <v>1148</v>
      </c>
      <c r="C5435" s="103" t="s">
        <v>274</v>
      </c>
      <c r="D5435" s="102" t="s">
        <v>9852</v>
      </c>
      <c r="E5435" s="102" t="s">
        <v>275</v>
      </c>
      <c r="F5435" s="102" t="s">
        <v>7908</v>
      </c>
      <c r="H5435" s="102">
        <v>45530</v>
      </c>
      <c r="I5435" s="102" t="s">
        <v>1729</v>
      </c>
      <c r="J5435" s="102" t="s">
        <v>1</v>
      </c>
      <c r="K5435" s="102" t="s">
        <v>2</v>
      </c>
      <c r="L5435" s="102" t="s">
        <v>24</v>
      </c>
      <c r="M5435" s="102" t="s">
        <v>1074</v>
      </c>
      <c r="N5435" s="102">
        <v>1</v>
      </c>
      <c r="O5435" s="102" t="s">
        <v>1075</v>
      </c>
    </row>
    <row r="5436" spans="1:15" x14ac:dyDescent="0.25">
      <c r="A5436" s="102" t="s">
        <v>7909</v>
      </c>
      <c r="B5436" s="103" t="s">
        <v>1304</v>
      </c>
      <c r="C5436" s="103" t="s">
        <v>274</v>
      </c>
      <c r="D5436" s="102" t="s">
        <v>9852</v>
      </c>
      <c r="E5436" s="102" t="s">
        <v>275</v>
      </c>
      <c r="F5436" s="102" t="s">
        <v>7910</v>
      </c>
      <c r="H5436" s="102">
        <v>45530</v>
      </c>
      <c r="I5436" s="102" t="s">
        <v>1729</v>
      </c>
      <c r="J5436" s="102" t="s">
        <v>1</v>
      </c>
      <c r="K5436" s="102" t="s">
        <v>2</v>
      </c>
      <c r="L5436" s="102" t="s">
        <v>24</v>
      </c>
      <c r="M5436" s="102" t="s">
        <v>1074</v>
      </c>
      <c r="N5436" s="102">
        <v>1</v>
      </c>
      <c r="O5436" s="102" t="s">
        <v>1075</v>
      </c>
    </row>
    <row r="5437" spans="1:15" x14ac:dyDescent="0.25">
      <c r="A5437" s="102" t="s">
        <v>7911</v>
      </c>
      <c r="B5437" s="103" t="s">
        <v>1916</v>
      </c>
      <c r="C5437" s="103" t="s">
        <v>274</v>
      </c>
      <c r="D5437" s="102" t="s">
        <v>9852</v>
      </c>
      <c r="E5437" s="102" t="s">
        <v>275</v>
      </c>
      <c r="F5437" s="102" t="s">
        <v>7912</v>
      </c>
      <c r="H5437" s="102">
        <v>45530</v>
      </c>
      <c r="I5437" s="102" t="s">
        <v>1729</v>
      </c>
      <c r="J5437" s="102" t="s">
        <v>1</v>
      </c>
      <c r="K5437" s="102" t="s">
        <v>2</v>
      </c>
      <c r="L5437" s="102" t="s">
        <v>24</v>
      </c>
      <c r="M5437" s="102" t="s">
        <v>1074</v>
      </c>
      <c r="N5437" s="102">
        <v>1</v>
      </c>
      <c r="O5437" s="102" t="s">
        <v>1075</v>
      </c>
    </row>
    <row r="5438" spans="1:15" x14ac:dyDescent="0.25">
      <c r="A5438" s="102" t="s">
        <v>7913</v>
      </c>
      <c r="B5438" s="103" t="s">
        <v>1764</v>
      </c>
      <c r="C5438" s="103" t="s">
        <v>274</v>
      </c>
      <c r="D5438" s="102" t="s">
        <v>152</v>
      </c>
      <c r="E5438" s="102" t="s">
        <v>275</v>
      </c>
      <c r="F5438" s="102" t="s">
        <v>7914</v>
      </c>
      <c r="H5438" s="102">
        <v>45530</v>
      </c>
      <c r="I5438" s="102" t="s">
        <v>1729</v>
      </c>
      <c r="J5438" s="102" t="s">
        <v>1</v>
      </c>
      <c r="K5438" s="102" t="s">
        <v>2</v>
      </c>
      <c r="L5438" s="102" t="s">
        <v>24</v>
      </c>
      <c r="M5438" s="102" t="s">
        <v>1074</v>
      </c>
      <c r="N5438" s="102">
        <v>1</v>
      </c>
      <c r="O5438" s="102" t="s">
        <v>1075</v>
      </c>
    </row>
    <row r="5439" spans="1:15" x14ac:dyDescent="0.25">
      <c r="A5439" s="102" t="s">
        <v>7915</v>
      </c>
      <c r="B5439" s="103" t="s">
        <v>1103</v>
      </c>
      <c r="C5439" s="103" t="s">
        <v>274</v>
      </c>
      <c r="D5439" s="102" t="s">
        <v>136</v>
      </c>
      <c r="E5439" s="102" t="s">
        <v>275</v>
      </c>
      <c r="F5439" s="102" t="s">
        <v>7916</v>
      </c>
      <c r="H5439" s="102">
        <v>45530</v>
      </c>
      <c r="I5439" s="102" t="s">
        <v>1729</v>
      </c>
      <c r="J5439" s="102" t="s">
        <v>1</v>
      </c>
      <c r="K5439" s="102" t="s">
        <v>2</v>
      </c>
      <c r="L5439" s="102" t="s">
        <v>24</v>
      </c>
      <c r="M5439" s="102" t="s">
        <v>1074</v>
      </c>
      <c r="N5439" s="102">
        <v>1</v>
      </c>
      <c r="O5439" s="102" t="s">
        <v>1075</v>
      </c>
    </row>
    <row r="5440" spans="1:15" x14ac:dyDescent="0.25">
      <c r="A5440" s="102" t="s">
        <v>7915</v>
      </c>
      <c r="B5440" s="103" t="s">
        <v>1076</v>
      </c>
      <c r="C5440" s="103" t="s">
        <v>1082</v>
      </c>
      <c r="D5440" s="102" t="s">
        <v>136</v>
      </c>
      <c r="E5440" s="102" t="s">
        <v>275</v>
      </c>
      <c r="F5440" s="102" t="s">
        <v>7917</v>
      </c>
      <c r="H5440" s="102">
        <v>45530</v>
      </c>
      <c r="I5440" s="102" t="s">
        <v>1729</v>
      </c>
      <c r="J5440" s="102" t="s">
        <v>1</v>
      </c>
      <c r="K5440" s="102" t="s">
        <v>2</v>
      </c>
      <c r="L5440" s="102" t="s">
        <v>24</v>
      </c>
      <c r="M5440" s="102" t="s">
        <v>1082</v>
      </c>
      <c r="N5440" s="102">
        <v>1</v>
      </c>
      <c r="O5440" s="102" t="s">
        <v>1075</v>
      </c>
    </row>
    <row r="5441" spans="1:15" x14ac:dyDescent="0.25">
      <c r="A5441" s="102" t="s">
        <v>7918</v>
      </c>
      <c r="B5441" s="103" t="s">
        <v>3044</v>
      </c>
      <c r="C5441" s="103" t="s">
        <v>274</v>
      </c>
      <c r="D5441" s="102" t="s">
        <v>9852</v>
      </c>
      <c r="E5441" s="102" t="s">
        <v>275</v>
      </c>
      <c r="F5441" s="102" t="s">
        <v>7919</v>
      </c>
      <c r="H5441" s="102">
        <v>45530</v>
      </c>
      <c r="I5441" s="102" t="s">
        <v>1729</v>
      </c>
      <c r="J5441" s="102" t="s">
        <v>1</v>
      </c>
      <c r="K5441" s="102" t="s">
        <v>2</v>
      </c>
      <c r="L5441" s="102" t="s">
        <v>24</v>
      </c>
      <c r="M5441" s="102" t="s">
        <v>1074</v>
      </c>
      <c r="N5441" s="102">
        <v>1</v>
      </c>
      <c r="O5441" s="102" t="s">
        <v>1075</v>
      </c>
    </row>
    <row r="5442" spans="1:15" x14ac:dyDescent="0.25">
      <c r="A5442" s="102" t="s">
        <v>7918</v>
      </c>
      <c r="B5442" s="103" t="s">
        <v>1260</v>
      </c>
      <c r="C5442" s="103" t="s">
        <v>1118</v>
      </c>
      <c r="D5442" s="102" t="s">
        <v>9852</v>
      </c>
      <c r="E5442" s="102" t="s">
        <v>275</v>
      </c>
      <c r="F5442" s="102" t="s">
        <v>9868</v>
      </c>
      <c r="H5442" s="102">
        <v>45530</v>
      </c>
      <c r="I5442" s="102" t="s">
        <v>1729</v>
      </c>
      <c r="J5442" s="102" t="s">
        <v>1</v>
      </c>
      <c r="K5442" s="102" t="s">
        <v>2</v>
      </c>
      <c r="L5442" s="102" t="s">
        <v>24</v>
      </c>
      <c r="M5442" s="102" t="s">
        <v>1074</v>
      </c>
      <c r="N5442" s="102">
        <v>1</v>
      </c>
      <c r="O5442" s="102" t="s">
        <v>1075</v>
      </c>
    </row>
    <row r="5443" spans="1:15" x14ac:dyDescent="0.25">
      <c r="A5443" s="102" t="s">
        <v>7918</v>
      </c>
      <c r="B5443" s="103" t="s">
        <v>2667</v>
      </c>
      <c r="C5443" s="103" t="s">
        <v>274</v>
      </c>
      <c r="D5443" s="102" t="s">
        <v>9852</v>
      </c>
      <c r="E5443" s="102" t="s">
        <v>275</v>
      </c>
      <c r="F5443" s="102" t="s">
        <v>9869</v>
      </c>
      <c r="H5443" s="102">
        <v>45530</v>
      </c>
      <c r="I5443" s="102" t="s">
        <v>1729</v>
      </c>
      <c r="J5443" s="102" t="s">
        <v>1</v>
      </c>
      <c r="K5443" s="102" t="s">
        <v>2</v>
      </c>
      <c r="L5443" s="102" t="s">
        <v>24</v>
      </c>
      <c r="M5443" s="102" t="s">
        <v>1074</v>
      </c>
      <c r="N5443" s="102">
        <v>1</v>
      </c>
      <c r="O5443" s="102" t="s">
        <v>1075</v>
      </c>
    </row>
    <row r="5444" spans="1:15" x14ac:dyDescent="0.25">
      <c r="A5444" s="102" t="s">
        <v>7922</v>
      </c>
      <c r="B5444" s="103" t="s">
        <v>1078</v>
      </c>
      <c r="C5444" s="103" t="s">
        <v>274</v>
      </c>
      <c r="D5444" s="102" t="s">
        <v>1092</v>
      </c>
      <c r="E5444" s="102" t="s">
        <v>275</v>
      </c>
      <c r="F5444" s="102" t="s">
        <v>7923</v>
      </c>
      <c r="H5444" s="102">
        <v>45530</v>
      </c>
      <c r="I5444" s="102" t="s">
        <v>1729</v>
      </c>
      <c r="J5444" s="102" t="s">
        <v>1</v>
      </c>
      <c r="K5444" s="102" t="s">
        <v>2</v>
      </c>
      <c r="L5444" s="102" t="s">
        <v>24</v>
      </c>
      <c r="M5444" s="102" t="s">
        <v>1074</v>
      </c>
      <c r="N5444" s="102">
        <v>1</v>
      </c>
      <c r="O5444" s="102" t="s">
        <v>1075</v>
      </c>
    </row>
    <row r="5445" spans="1:15" x14ac:dyDescent="0.25">
      <c r="A5445" s="102" t="s">
        <v>7922</v>
      </c>
      <c r="B5445" s="103" t="s">
        <v>1764</v>
      </c>
      <c r="C5445" s="103" t="s">
        <v>3461</v>
      </c>
      <c r="D5445" s="102" t="s">
        <v>1092</v>
      </c>
      <c r="E5445" s="102" t="s">
        <v>275</v>
      </c>
      <c r="F5445" s="102" t="s">
        <v>7924</v>
      </c>
      <c r="H5445" s="102">
        <v>45530</v>
      </c>
      <c r="I5445" s="102" t="s">
        <v>1729</v>
      </c>
      <c r="J5445" s="102" t="s">
        <v>1</v>
      </c>
      <c r="K5445" s="102" t="s">
        <v>2</v>
      </c>
      <c r="L5445" s="102" t="s">
        <v>24</v>
      </c>
      <c r="M5445" s="102" t="s">
        <v>1082</v>
      </c>
      <c r="N5445" s="102">
        <v>1</v>
      </c>
      <c r="O5445" s="102" t="s">
        <v>1075</v>
      </c>
    </row>
    <row r="5446" spans="1:15" x14ac:dyDescent="0.25">
      <c r="A5446" s="102" t="s">
        <v>7922</v>
      </c>
      <c r="B5446" s="103" t="s">
        <v>3627</v>
      </c>
      <c r="C5446" s="103" t="s">
        <v>3461</v>
      </c>
      <c r="D5446" s="102" t="s">
        <v>1092</v>
      </c>
      <c r="E5446" s="102" t="s">
        <v>275</v>
      </c>
      <c r="F5446" s="102" t="s">
        <v>7925</v>
      </c>
      <c r="H5446" s="102">
        <v>45530</v>
      </c>
      <c r="I5446" s="102" t="s">
        <v>1729</v>
      </c>
      <c r="J5446" s="102" t="s">
        <v>1</v>
      </c>
      <c r="K5446" s="102" t="s">
        <v>2</v>
      </c>
      <c r="L5446" s="102" t="s">
        <v>24</v>
      </c>
      <c r="M5446" s="102" t="s">
        <v>1082</v>
      </c>
      <c r="N5446" s="102">
        <v>1</v>
      </c>
      <c r="O5446" s="102" t="s">
        <v>1075</v>
      </c>
    </row>
    <row r="5447" spans="1:15" x14ac:dyDescent="0.25">
      <c r="A5447" s="102" t="s">
        <v>7926</v>
      </c>
      <c r="B5447" s="103" t="s">
        <v>1471</v>
      </c>
      <c r="C5447" s="103" t="s">
        <v>274</v>
      </c>
      <c r="D5447" s="102" t="s">
        <v>9852</v>
      </c>
      <c r="E5447" s="102" t="s">
        <v>275</v>
      </c>
      <c r="F5447" s="102" t="s">
        <v>9870</v>
      </c>
      <c r="H5447" s="102">
        <v>45530</v>
      </c>
      <c r="I5447" s="102" t="s">
        <v>1729</v>
      </c>
      <c r="J5447" s="102" t="s">
        <v>1</v>
      </c>
      <c r="K5447" s="102" t="s">
        <v>2</v>
      </c>
      <c r="L5447" s="102" t="s">
        <v>24</v>
      </c>
      <c r="M5447" s="102" t="s">
        <v>1074</v>
      </c>
      <c r="N5447" s="102">
        <v>1</v>
      </c>
      <c r="O5447" s="102" t="s">
        <v>1075</v>
      </c>
    </row>
    <row r="5448" spans="1:15" x14ac:dyDescent="0.25">
      <c r="A5448" s="102" t="s">
        <v>4010</v>
      </c>
      <c r="B5448" s="103" t="s">
        <v>1266</v>
      </c>
      <c r="C5448" s="103" t="s">
        <v>1118</v>
      </c>
      <c r="D5448" s="102" t="s">
        <v>9852</v>
      </c>
      <c r="E5448" s="102" t="s">
        <v>275</v>
      </c>
      <c r="F5448" s="102" t="s">
        <v>9871</v>
      </c>
      <c r="H5448" s="102">
        <v>45530</v>
      </c>
      <c r="I5448" s="102" t="s">
        <v>1729</v>
      </c>
      <c r="J5448" s="102" t="s">
        <v>1</v>
      </c>
      <c r="K5448" s="102" t="s">
        <v>2</v>
      </c>
      <c r="L5448" s="102" t="s">
        <v>24</v>
      </c>
      <c r="M5448" s="102" t="s">
        <v>1074</v>
      </c>
      <c r="N5448" s="102">
        <v>1</v>
      </c>
      <c r="O5448" s="102" t="s">
        <v>1075</v>
      </c>
    </row>
    <row r="5449" spans="1:15" x14ac:dyDescent="0.25">
      <c r="A5449" s="102" t="s">
        <v>5019</v>
      </c>
      <c r="B5449" s="103" t="s">
        <v>6960</v>
      </c>
      <c r="C5449" s="103" t="s">
        <v>1118</v>
      </c>
      <c r="D5449" s="102" t="s">
        <v>9852</v>
      </c>
      <c r="E5449" s="102" t="s">
        <v>275</v>
      </c>
      <c r="F5449" s="102" t="s">
        <v>7929</v>
      </c>
      <c r="H5449" s="102">
        <v>45530</v>
      </c>
      <c r="I5449" s="102" t="s">
        <v>1729</v>
      </c>
      <c r="J5449" s="102" t="s">
        <v>1</v>
      </c>
      <c r="K5449" s="102" t="s">
        <v>2</v>
      </c>
      <c r="L5449" s="102" t="s">
        <v>24</v>
      </c>
      <c r="M5449" s="102" t="s">
        <v>1074</v>
      </c>
      <c r="N5449" s="102">
        <v>1</v>
      </c>
      <c r="O5449" s="102" t="s">
        <v>1075</v>
      </c>
    </row>
    <row r="5450" spans="1:15" x14ac:dyDescent="0.25">
      <c r="A5450" s="102" t="s">
        <v>7930</v>
      </c>
      <c r="B5450" s="103" t="s">
        <v>2585</v>
      </c>
      <c r="C5450" s="103" t="s">
        <v>274</v>
      </c>
      <c r="D5450" s="102" t="s">
        <v>1092</v>
      </c>
      <c r="E5450" s="102" t="s">
        <v>275</v>
      </c>
      <c r="F5450" s="102" t="s">
        <v>7931</v>
      </c>
      <c r="H5450" s="102">
        <v>45530</v>
      </c>
      <c r="I5450" s="102" t="s">
        <v>1729</v>
      </c>
      <c r="J5450" s="102" t="s">
        <v>1</v>
      </c>
      <c r="K5450" s="102" t="s">
        <v>2</v>
      </c>
      <c r="L5450" s="102" t="s">
        <v>24</v>
      </c>
      <c r="M5450" s="102" t="s">
        <v>1074</v>
      </c>
      <c r="N5450" s="102">
        <v>1</v>
      </c>
      <c r="O5450" s="102" t="s">
        <v>1075</v>
      </c>
    </row>
    <row r="5451" spans="1:15" x14ac:dyDescent="0.25">
      <c r="A5451" s="102" t="s">
        <v>7930</v>
      </c>
      <c r="B5451" s="103" t="s">
        <v>1214</v>
      </c>
      <c r="C5451" s="103" t="s">
        <v>3461</v>
      </c>
      <c r="D5451" s="102" t="s">
        <v>1092</v>
      </c>
      <c r="E5451" s="102" t="s">
        <v>275</v>
      </c>
      <c r="F5451" s="102" t="s">
        <v>7932</v>
      </c>
      <c r="H5451" s="102">
        <v>45530</v>
      </c>
      <c r="I5451" s="102" t="s">
        <v>1729</v>
      </c>
      <c r="J5451" s="102" t="s">
        <v>1</v>
      </c>
      <c r="K5451" s="102" t="s">
        <v>2</v>
      </c>
      <c r="L5451" s="102" t="s">
        <v>24</v>
      </c>
      <c r="M5451" s="102" t="s">
        <v>1082</v>
      </c>
      <c r="N5451" s="102">
        <v>1</v>
      </c>
      <c r="O5451" s="102" t="s">
        <v>1075</v>
      </c>
    </row>
    <row r="5452" spans="1:15" x14ac:dyDescent="0.25">
      <c r="A5452" s="102" t="s">
        <v>7930</v>
      </c>
      <c r="B5452" s="103" t="s">
        <v>1895</v>
      </c>
      <c r="C5452" s="103" t="s">
        <v>3461</v>
      </c>
      <c r="D5452" s="102" t="s">
        <v>1092</v>
      </c>
      <c r="E5452" s="102" t="s">
        <v>275</v>
      </c>
      <c r="F5452" s="102" t="s">
        <v>7933</v>
      </c>
      <c r="H5452" s="102">
        <v>45530</v>
      </c>
      <c r="I5452" s="102" t="s">
        <v>1729</v>
      </c>
      <c r="J5452" s="102" t="s">
        <v>1</v>
      </c>
      <c r="K5452" s="102" t="s">
        <v>2</v>
      </c>
      <c r="L5452" s="102" t="s">
        <v>24</v>
      </c>
      <c r="M5452" s="102" t="s">
        <v>1082</v>
      </c>
      <c r="N5452" s="102">
        <v>1</v>
      </c>
      <c r="O5452" s="102" t="s">
        <v>1075</v>
      </c>
    </row>
    <row r="5453" spans="1:15" x14ac:dyDescent="0.25">
      <c r="A5453" s="102" t="s">
        <v>7934</v>
      </c>
      <c r="B5453" s="103" t="s">
        <v>7935</v>
      </c>
      <c r="C5453" s="103" t="s">
        <v>277</v>
      </c>
      <c r="D5453" s="102" t="s">
        <v>1092</v>
      </c>
      <c r="E5453" s="102" t="s">
        <v>275</v>
      </c>
      <c r="F5453" s="102" t="s">
        <v>7936</v>
      </c>
      <c r="H5453" s="102">
        <v>45530</v>
      </c>
      <c r="I5453" s="102" t="s">
        <v>1729</v>
      </c>
      <c r="J5453" s="102" t="s">
        <v>1</v>
      </c>
      <c r="K5453" s="102" t="s">
        <v>2</v>
      </c>
      <c r="L5453" s="102" t="s">
        <v>24</v>
      </c>
      <c r="M5453" s="102" t="s">
        <v>1074</v>
      </c>
      <c r="N5453" s="102">
        <v>1</v>
      </c>
      <c r="O5453" s="102" t="s">
        <v>1075</v>
      </c>
    </row>
    <row r="5454" spans="1:15" x14ac:dyDescent="0.25">
      <c r="A5454" s="102" t="s">
        <v>7937</v>
      </c>
      <c r="B5454" s="103" t="s">
        <v>7938</v>
      </c>
      <c r="C5454" s="103" t="s">
        <v>274</v>
      </c>
      <c r="D5454" s="102" t="s">
        <v>1092</v>
      </c>
      <c r="E5454" s="102" t="s">
        <v>275</v>
      </c>
      <c r="F5454" s="102" t="s">
        <v>7939</v>
      </c>
      <c r="H5454" s="102">
        <v>45530</v>
      </c>
      <c r="I5454" s="102" t="s">
        <v>1729</v>
      </c>
      <c r="J5454" s="102" t="s">
        <v>1</v>
      </c>
      <c r="K5454" s="102" t="s">
        <v>2</v>
      </c>
      <c r="L5454" s="102" t="s">
        <v>24</v>
      </c>
      <c r="M5454" s="102" t="s">
        <v>1074</v>
      </c>
      <c r="N5454" s="102">
        <v>1</v>
      </c>
      <c r="O5454" s="102" t="s">
        <v>1075</v>
      </c>
    </row>
    <row r="5455" spans="1:15" x14ac:dyDescent="0.25">
      <c r="A5455" s="102" t="s">
        <v>7940</v>
      </c>
      <c r="B5455" s="103" t="s">
        <v>1415</v>
      </c>
      <c r="C5455" s="103" t="s">
        <v>1118</v>
      </c>
      <c r="D5455" s="102" t="s">
        <v>9852</v>
      </c>
      <c r="E5455" s="102" t="s">
        <v>275</v>
      </c>
      <c r="F5455" s="102" t="s">
        <v>7941</v>
      </c>
      <c r="H5455" s="102">
        <v>45530</v>
      </c>
      <c r="I5455" s="102" t="s">
        <v>1729</v>
      </c>
      <c r="J5455" s="102" t="s">
        <v>1</v>
      </c>
      <c r="K5455" s="102" t="s">
        <v>2</v>
      </c>
      <c r="L5455" s="102" t="s">
        <v>24</v>
      </c>
      <c r="M5455" s="102" t="s">
        <v>1074</v>
      </c>
      <c r="N5455" s="102">
        <v>1</v>
      </c>
      <c r="O5455" s="102" t="s">
        <v>1075</v>
      </c>
    </row>
    <row r="5456" spans="1:15" x14ac:dyDescent="0.25">
      <c r="A5456" s="102" t="s">
        <v>7942</v>
      </c>
      <c r="B5456" s="103" t="s">
        <v>1448</v>
      </c>
      <c r="C5456" s="103" t="s">
        <v>1118</v>
      </c>
      <c r="D5456" s="102" t="s">
        <v>9852</v>
      </c>
      <c r="E5456" s="102" t="s">
        <v>275</v>
      </c>
      <c r="F5456" s="102" t="s">
        <v>7943</v>
      </c>
      <c r="H5456" s="102">
        <v>45530</v>
      </c>
      <c r="I5456" s="102" t="s">
        <v>1729</v>
      </c>
      <c r="J5456" s="102" t="s">
        <v>1</v>
      </c>
      <c r="K5456" s="102" t="s">
        <v>2</v>
      </c>
      <c r="L5456" s="102" t="s">
        <v>24</v>
      </c>
      <c r="M5456" s="102" t="s">
        <v>1074</v>
      </c>
      <c r="N5456" s="102">
        <v>1</v>
      </c>
      <c r="O5456" s="102" t="s">
        <v>1075</v>
      </c>
    </row>
    <row r="5457" spans="1:15" x14ac:dyDescent="0.25">
      <c r="A5457" s="102" t="s">
        <v>7946</v>
      </c>
      <c r="B5457" s="103" t="s">
        <v>1078</v>
      </c>
      <c r="C5457" s="103" t="s">
        <v>274</v>
      </c>
      <c r="D5457" s="102" t="s">
        <v>1092</v>
      </c>
      <c r="E5457" s="102" t="s">
        <v>275</v>
      </c>
      <c r="F5457" s="102" t="s">
        <v>7947</v>
      </c>
      <c r="H5457" s="102">
        <v>45530</v>
      </c>
      <c r="I5457" s="102" t="s">
        <v>1729</v>
      </c>
      <c r="J5457" s="102" t="s">
        <v>1</v>
      </c>
      <c r="K5457" s="102" t="s">
        <v>2</v>
      </c>
      <c r="L5457" s="102" t="s">
        <v>24</v>
      </c>
      <c r="M5457" s="102" t="s">
        <v>1074</v>
      </c>
      <c r="N5457" s="102">
        <v>1</v>
      </c>
      <c r="O5457" s="102" t="s">
        <v>1075</v>
      </c>
    </row>
    <row r="5458" spans="1:15" x14ac:dyDescent="0.25">
      <c r="A5458" s="102" t="s">
        <v>4576</v>
      </c>
      <c r="B5458" s="103" t="s">
        <v>2767</v>
      </c>
      <c r="C5458" s="103" t="s">
        <v>1118</v>
      </c>
      <c r="D5458" s="102" t="s">
        <v>152</v>
      </c>
      <c r="E5458" s="102" t="s">
        <v>275</v>
      </c>
      <c r="F5458" s="102" t="s">
        <v>9872</v>
      </c>
      <c r="H5458" s="102">
        <v>45530</v>
      </c>
      <c r="I5458" s="102" t="s">
        <v>1729</v>
      </c>
      <c r="J5458" s="102" t="s">
        <v>1</v>
      </c>
      <c r="K5458" s="102" t="s">
        <v>2</v>
      </c>
      <c r="L5458" s="102" t="s">
        <v>24</v>
      </c>
      <c r="M5458" s="102" t="s">
        <v>1074</v>
      </c>
      <c r="N5458" s="102">
        <v>1</v>
      </c>
      <c r="O5458" s="102" t="s">
        <v>1075</v>
      </c>
    </row>
    <row r="5459" spans="1:15" x14ac:dyDescent="0.25">
      <c r="A5459" s="102" t="s">
        <v>7949</v>
      </c>
      <c r="B5459" s="103" t="s">
        <v>2075</v>
      </c>
      <c r="C5459" s="103" t="s">
        <v>277</v>
      </c>
      <c r="D5459" s="102" t="s">
        <v>1092</v>
      </c>
      <c r="E5459" s="102" t="s">
        <v>275</v>
      </c>
      <c r="F5459" s="102" t="s">
        <v>7950</v>
      </c>
      <c r="H5459" s="102">
        <v>45530</v>
      </c>
      <c r="I5459" s="102" t="s">
        <v>1729</v>
      </c>
      <c r="J5459" s="102" t="s">
        <v>1</v>
      </c>
      <c r="K5459" s="102" t="s">
        <v>2</v>
      </c>
      <c r="L5459" s="102" t="s">
        <v>24</v>
      </c>
      <c r="M5459" s="102" t="s">
        <v>1074</v>
      </c>
      <c r="N5459" s="102">
        <v>1</v>
      </c>
      <c r="O5459" s="102" t="s">
        <v>1075</v>
      </c>
    </row>
    <row r="5460" spans="1:15" x14ac:dyDescent="0.25">
      <c r="A5460" s="102" t="s">
        <v>3587</v>
      </c>
      <c r="B5460" s="103" t="s">
        <v>5797</v>
      </c>
      <c r="C5460" s="103" t="s">
        <v>1118</v>
      </c>
      <c r="D5460" s="102" t="s">
        <v>9852</v>
      </c>
      <c r="E5460" s="102" t="s">
        <v>275</v>
      </c>
      <c r="F5460" s="102" t="s">
        <v>7951</v>
      </c>
      <c r="H5460" s="102">
        <v>45530</v>
      </c>
      <c r="I5460" s="102" t="s">
        <v>1729</v>
      </c>
      <c r="J5460" s="102" t="s">
        <v>1</v>
      </c>
      <c r="K5460" s="102" t="s">
        <v>2</v>
      </c>
      <c r="L5460" s="102" t="s">
        <v>24</v>
      </c>
      <c r="M5460" s="102" t="s">
        <v>1074</v>
      </c>
      <c r="N5460" s="102">
        <v>1</v>
      </c>
      <c r="O5460" s="102" t="s">
        <v>1075</v>
      </c>
    </row>
    <row r="5461" spans="1:15" x14ac:dyDescent="0.25">
      <c r="A5461" s="102" t="s">
        <v>7952</v>
      </c>
      <c r="B5461" s="103" t="s">
        <v>1214</v>
      </c>
      <c r="C5461" s="103" t="s">
        <v>277</v>
      </c>
      <c r="D5461" s="102" t="s">
        <v>136</v>
      </c>
      <c r="E5461" s="102" t="s">
        <v>275</v>
      </c>
      <c r="F5461" s="102" t="s">
        <v>7953</v>
      </c>
      <c r="H5461" s="102">
        <v>45530</v>
      </c>
      <c r="I5461" s="102" t="s">
        <v>1729</v>
      </c>
      <c r="J5461" s="102" t="s">
        <v>1</v>
      </c>
      <c r="K5461" s="102" t="s">
        <v>2</v>
      </c>
      <c r="L5461" s="102" t="s">
        <v>24</v>
      </c>
      <c r="M5461" s="102" t="s">
        <v>1074</v>
      </c>
      <c r="N5461" s="102">
        <v>1</v>
      </c>
      <c r="O5461" s="102" t="s">
        <v>1075</v>
      </c>
    </row>
    <row r="5462" spans="1:15" x14ac:dyDescent="0.25">
      <c r="A5462" s="102" t="s">
        <v>7954</v>
      </c>
      <c r="B5462" s="103" t="s">
        <v>1561</v>
      </c>
      <c r="C5462" s="103" t="s">
        <v>1118</v>
      </c>
      <c r="D5462" s="102" t="s">
        <v>9852</v>
      </c>
      <c r="E5462" s="102" t="s">
        <v>275</v>
      </c>
      <c r="F5462" s="102" t="s">
        <v>7955</v>
      </c>
      <c r="H5462" s="102">
        <v>45530</v>
      </c>
      <c r="I5462" s="102" t="s">
        <v>1729</v>
      </c>
      <c r="J5462" s="102" t="s">
        <v>1</v>
      </c>
      <c r="K5462" s="102" t="s">
        <v>2</v>
      </c>
      <c r="L5462" s="102" t="s">
        <v>24</v>
      </c>
      <c r="M5462" s="102" t="s">
        <v>1074</v>
      </c>
      <c r="N5462" s="102">
        <v>1</v>
      </c>
      <c r="O5462" s="102" t="s">
        <v>1075</v>
      </c>
    </row>
    <row r="5463" spans="1:15" x14ac:dyDescent="0.25">
      <c r="A5463" s="102" t="s">
        <v>2167</v>
      </c>
      <c r="B5463" s="103" t="s">
        <v>1618</v>
      </c>
      <c r="C5463" s="103" t="s">
        <v>274</v>
      </c>
      <c r="D5463" s="102" t="s">
        <v>9852</v>
      </c>
      <c r="E5463" s="102" t="s">
        <v>275</v>
      </c>
      <c r="F5463" s="102" t="s">
        <v>7956</v>
      </c>
      <c r="H5463" s="102">
        <v>45530</v>
      </c>
      <c r="I5463" s="102" t="s">
        <v>1729</v>
      </c>
      <c r="J5463" s="102" t="s">
        <v>1</v>
      </c>
      <c r="K5463" s="102" t="s">
        <v>2</v>
      </c>
      <c r="L5463" s="102" t="s">
        <v>24</v>
      </c>
      <c r="M5463" s="102" t="s">
        <v>1074</v>
      </c>
      <c r="N5463" s="102">
        <v>1</v>
      </c>
      <c r="O5463" s="102" t="s">
        <v>1075</v>
      </c>
    </row>
    <row r="5464" spans="1:15" x14ac:dyDescent="0.25">
      <c r="A5464" s="102" t="s">
        <v>2167</v>
      </c>
      <c r="B5464" s="103" t="s">
        <v>1672</v>
      </c>
      <c r="C5464" s="103" t="s">
        <v>274</v>
      </c>
      <c r="D5464" s="102" t="s">
        <v>9852</v>
      </c>
      <c r="E5464" s="102" t="s">
        <v>275</v>
      </c>
      <c r="F5464" s="102" t="s">
        <v>7957</v>
      </c>
      <c r="H5464" s="102">
        <v>45530</v>
      </c>
      <c r="I5464" s="102" t="s">
        <v>1729</v>
      </c>
      <c r="J5464" s="102" t="s">
        <v>1</v>
      </c>
      <c r="K5464" s="102" t="s">
        <v>2</v>
      </c>
      <c r="L5464" s="102" t="s">
        <v>24</v>
      </c>
      <c r="M5464" s="102" t="s">
        <v>1074</v>
      </c>
      <c r="N5464" s="102">
        <v>1</v>
      </c>
      <c r="O5464" s="102" t="s">
        <v>1075</v>
      </c>
    </row>
    <row r="5465" spans="1:15" x14ac:dyDescent="0.25">
      <c r="A5465" s="102" t="s">
        <v>7958</v>
      </c>
      <c r="B5465" s="103" t="s">
        <v>1088</v>
      </c>
      <c r="C5465" s="103" t="s">
        <v>277</v>
      </c>
      <c r="D5465" s="102" t="s">
        <v>136</v>
      </c>
      <c r="E5465" s="102" t="s">
        <v>275</v>
      </c>
      <c r="F5465" s="102" t="s">
        <v>7959</v>
      </c>
      <c r="H5465" s="102">
        <v>45530</v>
      </c>
      <c r="I5465" s="102" t="s">
        <v>1729</v>
      </c>
      <c r="J5465" s="102" t="s">
        <v>1</v>
      </c>
      <c r="K5465" s="102" t="s">
        <v>2</v>
      </c>
      <c r="L5465" s="102" t="s">
        <v>24</v>
      </c>
      <c r="M5465" s="102" t="s">
        <v>1074</v>
      </c>
      <c r="N5465" s="102">
        <v>1</v>
      </c>
      <c r="O5465" s="102" t="s">
        <v>1075</v>
      </c>
    </row>
    <row r="5466" spans="1:15" x14ac:dyDescent="0.25">
      <c r="A5466" s="102" t="s">
        <v>7960</v>
      </c>
      <c r="B5466" s="103" t="s">
        <v>7961</v>
      </c>
      <c r="C5466" s="103" t="s">
        <v>1118</v>
      </c>
      <c r="D5466" s="102" t="s">
        <v>9852</v>
      </c>
      <c r="E5466" s="102" t="s">
        <v>275</v>
      </c>
      <c r="F5466" s="102" t="s">
        <v>7962</v>
      </c>
      <c r="H5466" s="102">
        <v>45530</v>
      </c>
      <c r="I5466" s="102" t="s">
        <v>1729</v>
      </c>
      <c r="J5466" s="102" t="s">
        <v>1</v>
      </c>
      <c r="K5466" s="102" t="s">
        <v>2</v>
      </c>
      <c r="L5466" s="102" t="s">
        <v>24</v>
      </c>
      <c r="M5466" s="102" t="s">
        <v>1074</v>
      </c>
      <c r="N5466" s="102">
        <v>1</v>
      </c>
      <c r="O5466" s="102" t="s">
        <v>1075</v>
      </c>
    </row>
    <row r="5467" spans="1:15" x14ac:dyDescent="0.25">
      <c r="A5467" s="102" t="s">
        <v>7963</v>
      </c>
      <c r="B5467" s="103" t="s">
        <v>5869</v>
      </c>
      <c r="C5467" s="103" t="s">
        <v>1118</v>
      </c>
      <c r="D5467" s="102" t="s">
        <v>9852</v>
      </c>
      <c r="E5467" s="102" t="s">
        <v>275</v>
      </c>
      <c r="F5467" s="102" t="s">
        <v>9873</v>
      </c>
      <c r="H5467" s="102">
        <v>45530</v>
      </c>
      <c r="I5467" s="102" t="s">
        <v>1729</v>
      </c>
      <c r="J5467" s="102" t="s">
        <v>1</v>
      </c>
      <c r="K5467" s="102" t="s">
        <v>2</v>
      </c>
      <c r="L5467" s="102" t="s">
        <v>24</v>
      </c>
      <c r="M5467" s="102" t="s">
        <v>1074</v>
      </c>
      <c r="N5467" s="102">
        <v>1</v>
      </c>
      <c r="O5467" s="102" t="s">
        <v>1075</v>
      </c>
    </row>
    <row r="5468" spans="1:15" x14ac:dyDescent="0.25">
      <c r="A5468" s="102" t="s">
        <v>7482</v>
      </c>
      <c r="B5468" s="103" t="s">
        <v>2114</v>
      </c>
      <c r="C5468" s="103" t="s">
        <v>1118</v>
      </c>
      <c r="D5468" s="102" t="s">
        <v>9852</v>
      </c>
      <c r="E5468" s="102" t="s">
        <v>275</v>
      </c>
      <c r="F5468" s="102" t="s">
        <v>7965</v>
      </c>
      <c r="H5468" s="102">
        <v>45530</v>
      </c>
      <c r="I5468" s="102" t="s">
        <v>1729</v>
      </c>
      <c r="J5468" s="102" t="s">
        <v>1</v>
      </c>
      <c r="K5468" s="102" t="s">
        <v>2</v>
      </c>
      <c r="L5468" s="102" t="s">
        <v>24</v>
      </c>
      <c r="M5468" s="102" t="s">
        <v>1074</v>
      </c>
      <c r="N5468" s="102">
        <v>1</v>
      </c>
      <c r="O5468" s="102" t="s">
        <v>1075</v>
      </c>
    </row>
    <row r="5469" spans="1:15" x14ac:dyDescent="0.25">
      <c r="A5469" s="102" t="s">
        <v>7966</v>
      </c>
      <c r="B5469" s="103" t="s">
        <v>1120</v>
      </c>
      <c r="C5469" s="103" t="s">
        <v>274</v>
      </c>
      <c r="D5469" s="102" t="s">
        <v>1092</v>
      </c>
      <c r="E5469" s="102" t="s">
        <v>275</v>
      </c>
      <c r="F5469" s="102" t="s">
        <v>7967</v>
      </c>
      <c r="H5469" s="102">
        <v>45530</v>
      </c>
      <c r="I5469" s="102" t="s">
        <v>1729</v>
      </c>
      <c r="J5469" s="102" t="s">
        <v>1</v>
      </c>
      <c r="K5469" s="102" t="s">
        <v>2</v>
      </c>
      <c r="L5469" s="102" t="s">
        <v>24</v>
      </c>
      <c r="M5469" s="102" t="s">
        <v>1074</v>
      </c>
      <c r="N5469" s="102">
        <v>1</v>
      </c>
      <c r="O5469" s="102" t="s">
        <v>1075</v>
      </c>
    </row>
    <row r="5470" spans="1:15" x14ac:dyDescent="0.25">
      <c r="A5470" s="102" t="s">
        <v>7968</v>
      </c>
      <c r="B5470" s="103" t="s">
        <v>3794</v>
      </c>
      <c r="C5470" s="103" t="s">
        <v>277</v>
      </c>
      <c r="D5470" s="102" t="s">
        <v>1092</v>
      </c>
      <c r="E5470" s="102" t="s">
        <v>275</v>
      </c>
      <c r="F5470" s="102" t="s">
        <v>9874</v>
      </c>
      <c r="H5470" s="102">
        <v>45530</v>
      </c>
      <c r="I5470" s="102" t="s">
        <v>1729</v>
      </c>
      <c r="J5470" s="102" t="s">
        <v>1</v>
      </c>
      <c r="K5470" s="102" t="s">
        <v>2</v>
      </c>
      <c r="L5470" s="102" t="s">
        <v>24</v>
      </c>
      <c r="M5470" s="102" t="s">
        <v>1074</v>
      </c>
      <c r="N5470" s="102">
        <v>1</v>
      </c>
      <c r="O5470" s="102" t="s">
        <v>1075</v>
      </c>
    </row>
    <row r="5471" spans="1:15" x14ac:dyDescent="0.25">
      <c r="A5471" s="102" t="s">
        <v>7970</v>
      </c>
      <c r="B5471" s="103" t="s">
        <v>1091</v>
      </c>
      <c r="C5471" s="103" t="s">
        <v>277</v>
      </c>
      <c r="D5471" s="102" t="s">
        <v>1092</v>
      </c>
      <c r="E5471" s="102" t="s">
        <v>275</v>
      </c>
      <c r="F5471" s="102" t="s">
        <v>7971</v>
      </c>
      <c r="H5471" s="102">
        <v>45530</v>
      </c>
      <c r="I5471" s="102" t="s">
        <v>1729</v>
      </c>
      <c r="J5471" s="102" t="s">
        <v>1</v>
      </c>
      <c r="K5471" s="102" t="s">
        <v>2</v>
      </c>
      <c r="L5471" s="102" t="s">
        <v>24</v>
      </c>
      <c r="M5471" s="102" t="s">
        <v>1074</v>
      </c>
      <c r="N5471" s="102">
        <v>1</v>
      </c>
      <c r="O5471" s="102" t="s">
        <v>1075</v>
      </c>
    </row>
    <row r="5472" spans="1:15" x14ac:dyDescent="0.25">
      <c r="A5472" s="102" t="s">
        <v>7972</v>
      </c>
      <c r="B5472" s="103" t="s">
        <v>7973</v>
      </c>
      <c r="C5472" s="103" t="s">
        <v>274</v>
      </c>
      <c r="D5472" s="102" t="s">
        <v>9852</v>
      </c>
      <c r="E5472" s="102" t="s">
        <v>275</v>
      </c>
      <c r="F5472" s="102" t="s">
        <v>7974</v>
      </c>
      <c r="H5472" s="102">
        <v>45530</v>
      </c>
      <c r="I5472" s="102" t="s">
        <v>1729</v>
      </c>
      <c r="J5472" s="102" t="s">
        <v>1</v>
      </c>
      <c r="K5472" s="102" t="s">
        <v>2</v>
      </c>
      <c r="L5472" s="102" t="s">
        <v>24</v>
      </c>
      <c r="M5472" s="102" t="s">
        <v>1074</v>
      </c>
      <c r="N5472" s="102">
        <v>1</v>
      </c>
      <c r="O5472" s="102" t="s">
        <v>1075</v>
      </c>
    </row>
    <row r="5473" spans="1:15" x14ac:dyDescent="0.25">
      <c r="A5473" s="102" t="s">
        <v>5610</v>
      </c>
      <c r="B5473" s="103" t="s">
        <v>2575</v>
      </c>
      <c r="C5473" s="103" t="s">
        <v>1118</v>
      </c>
      <c r="D5473" s="102" t="s">
        <v>9852</v>
      </c>
      <c r="E5473" s="102" t="s">
        <v>275</v>
      </c>
      <c r="F5473" s="102" t="s">
        <v>7975</v>
      </c>
      <c r="H5473" s="102">
        <v>45530</v>
      </c>
      <c r="I5473" s="102" t="s">
        <v>1729</v>
      </c>
      <c r="J5473" s="102" t="s">
        <v>1</v>
      </c>
      <c r="K5473" s="102" t="s">
        <v>2</v>
      </c>
      <c r="L5473" s="102" t="s">
        <v>24</v>
      </c>
      <c r="M5473" s="102" t="s">
        <v>1074</v>
      </c>
      <c r="N5473" s="102">
        <v>1</v>
      </c>
      <c r="O5473" s="102" t="s">
        <v>1075</v>
      </c>
    </row>
    <row r="5474" spans="1:15" x14ac:dyDescent="0.25">
      <c r="A5474" s="102" t="s">
        <v>1276</v>
      </c>
      <c r="B5474" s="103" t="s">
        <v>1254</v>
      </c>
      <c r="C5474" s="103" t="s">
        <v>277</v>
      </c>
      <c r="D5474" s="102" t="s">
        <v>136</v>
      </c>
      <c r="E5474" s="102" t="s">
        <v>275</v>
      </c>
      <c r="F5474" s="102" t="s">
        <v>7976</v>
      </c>
      <c r="H5474" s="102">
        <v>45530</v>
      </c>
      <c r="I5474" s="102" t="s">
        <v>1729</v>
      </c>
      <c r="J5474" s="102" t="s">
        <v>1</v>
      </c>
      <c r="K5474" s="102" t="s">
        <v>2</v>
      </c>
      <c r="L5474" s="102" t="s">
        <v>24</v>
      </c>
      <c r="M5474" s="102" t="s">
        <v>1074</v>
      </c>
      <c r="N5474" s="102">
        <v>1</v>
      </c>
      <c r="O5474" s="102" t="s">
        <v>1075</v>
      </c>
    </row>
    <row r="5475" spans="1:15" x14ac:dyDescent="0.25">
      <c r="A5475" s="102" t="s">
        <v>1276</v>
      </c>
      <c r="B5475" s="103" t="s">
        <v>7977</v>
      </c>
      <c r="C5475" s="103" t="s">
        <v>1118</v>
      </c>
      <c r="D5475" s="102" t="s">
        <v>152</v>
      </c>
      <c r="E5475" s="102" t="s">
        <v>275</v>
      </c>
      <c r="F5475" s="102" t="s">
        <v>7978</v>
      </c>
      <c r="H5475" s="102">
        <v>45530</v>
      </c>
      <c r="I5475" s="102" t="s">
        <v>1729</v>
      </c>
      <c r="J5475" s="102" t="s">
        <v>1</v>
      </c>
      <c r="K5475" s="102" t="s">
        <v>2</v>
      </c>
      <c r="L5475" s="102" t="s">
        <v>24</v>
      </c>
      <c r="M5475" s="102" t="s">
        <v>1074</v>
      </c>
      <c r="N5475" s="102">
        <v>1</v>
      </c>
      <c r="O5475" s="102" t="s">
        <v>1075</v>
      </c>
    </row>
    <row r="5476" spans="1:15" x14ac:dyDescent="0.25">
      <c r="A5476" s="102" t="s">
        <v>7979</v>
      </c>
      <c r="B5476" s="103" t="s">
        <v>3350</v>
      </c>
      <c r="C5476" s="103" t="s">
        <v>274</v>
      </c>
      <c r="D5476" s="102" t="s">
        <v>9852</v>
      </c>
      <c r="E5476" s="102" t="s">
        <v>275</v>
      </c>
      <c r="F5476" s="102" t="s">
        <v>7980</v>
      </c>
      <c r="H5476" s="102">
        <v>45530</v>
      </c>
      <c r="I5476" s="102" t="s">
        <v>1729</v>
      </c>
      <c r="J5476" s="102" t="s">
        <v>1</v>
      </c>
      <c r="K5476" s="102" t="s">
        <v>2</v>
      </c>
      <c r="L5476" s="102" t="s">
        <v>24</v>
      </c>
      <c r="M5476" s="102" t="s">
        <v>1074</v>
      </c>
      <c r="N5476" s="102">
        <v>1</v>
      </c>
      <c r="O5476" s="102" t="s">
        <v>1075</v>
      </c>
    </row>
    <row r="5477" spans="1:15" x14ac:dyDescent="0.25">
      <c r="A5477" s="102" t="s">
        <v>6993</v>
      </c>
      <c r="B5477" s="103" t="s">
        <v>1231</v>
      </c>
      <c r="C5477" s="103" t="s">
        <v>274</v>
      </c>
      <c r="D5477" s="102" t="s">
        <v>9852</v>
      </c>
      <c r="E5477" s="102" t="s">
        <v>275</v>
      </c>
      <c r="F5477" s="102" t="s">
        <v>7981</v>
      </c>
      <c r="H5477" s="102">
        <v>45530</v>
      </c>
      <c r="I5477" s="102" t="s">
        <v>1729</v>
      </c>
      <c r="J5477" s="102" t="s">
        <v>1</v>
      </c>
      <c r="K5477" s="102" t="s">
        <v>2</v>
      </c>
      <c r="L5477" s="102" t="s">
        <v>24</v>
      </c>
      <c r="M5477" s="102" t="s">
        <v>1074</v>
      </c>
      <c r="N5477" s="102">
        <v>1</v>
      </c>
      <c r="O5477" s="102" t="s">
        <v>1075</v>
      </c>
    </row>
    <row r="5478" spans="1:15" x14ac:dyDescent="0.25">
      <c r="A5478" s="102" t="s">
        <v>7982</v>
      </c>
      <c r="B5478" s="103" t="s">
        <v>1997</v>
      </c>
      <c r="C5478" s="103" t="s">
        <v>277</v>
      </c>
      <c r="D5478" s="102" t="s">
        <v>1092</v>
      </c>
      <c r="E5478" s="102" t="s">
        <v>275</v>
      </c>
      <c r="F5478" s="102" t="s">
        <v>7983</v>
      </c>
      <c r="H5478" s="102">
        <v>45530</v>
      </c>
      <c r="I5478" s="102" t="s">
        <v>1729</v>
      </c>
      <c r="J5478" s="102" t="s">
        <v>1</v>
      </c>
      <c r="K5478" s="102" t="s">
        <v>2</v>
      </c>
      <c r="L5478" s="102" t="s">
        <v>24</v>
      </c>
      <c r="M5478" s="102" t="s">
        <v>1074</v>
      </c>
      <c r="N5478" s="102">
        <v>1</v>
      </c>
      <c r="O5478" s="102" t="s">
        <v>1075</v>
      </c>
    </row>
    <row r="5479" spans="1:15" x14ac:dyDescent="0.25">
      <c r="A5479" s="102" t="s">
        <v>4642</v>
      </c>
      <c r="B5479" s="103" t="s">
        <v>7984</v>
      </c>
      <c r="C5479" s="103" t="s">
        <v>277</v>
      </c>
      <c r="D5479" s="102" t="s">
        <v>1092</v>
      </c>
      <c r="E5479" s="102" t="s">
        <v>275</v>
      </c>
      <c r="F5479" s="102" t="s">
        <v>9875</v>
      </c>
      <c r="H5479" s="102">
        <v>45530</v>
      </c>
      <c r="I5479" s="102" t="s">
        <v>1729</v>
      </c>
      <c r="J5479" s="102" t="s">
        <v>1</v>
      </c>
      <c r="K5479" s="102" t="s">
        <v>2</v>
      </c>
      <c r="L5479" s="102" t="s">
        <v>24</v>
      </c>
      <c r="M5479" s="102" t="s">
        <v>1074</v>
      </c>
      <c r="N5479" s="102">
        <v>1</v>
      </c>
      <c r="O5479" s="102" t="s">
        <v>1075</v>
      </c>
    </row>
    <row r="5480" spans="1:15" x14ac:dyDescent="0.25">
      <c r="A5480" s="102" t="s">
        <v>7986</v>
      </c>
      <c r="B5480" s="103" t="s">
        <v>5301</v>
      </c>
      <c r="C5480" s="103" t="s">
        <v>274</v>
      </c>
      <c r="D5480" s="102" t="s">
        <v>9852</v>
      </c>
      <c r="E5480" s="102" t="s">
        <v>275</v>
      </c>
      <c r="F5480" s="102" t="s">
        <v>9876</v>
      </c>
      <c r="H5480" s="102">
        <v>45530</v>
      </c>
      <c r="I5480" s="102" t="s">
        <v>1729</v>
      </c>
      <c r="J5480" s="102" t="s">
        <v>1</v>
      </c>
      <c r="K5480" s="102" t="s">
        <v>2</v>
      </c>
      <c r="L5480" s="102" t="s">
        <v>24</v>
      </c>
      <c r="M5480" s="102" t="s">
        <v>1074</v>
      </c>
      <c r="N5480" s="102">
        <v>1</v>
      </c>
      <c r="O5480" s="102" t="s">
        <v>1075</v>
      </c>
    </row>
    <row r="5481" spans="1:15" x14ac:dyDescent="0.25">
      <c r="A5481" s="102" t="s">
        <v>9877</v>
      </c>
      <c r="B5481" s="103" t="s">
        <v>6906</v>
      </c>
      <c r="C5481" s="103" t="s">
        <v>274</v>
      </c>
      <c r="D5481" s="102" t="s">
        <v>152</v>
      </c>
      <c r="E5481" s="102" t="s">
        <v>275</v>
      </c>
      <c r="F5481" s="102" t="s">
        <v>9878</v>
      </c>
      <c r="H5481" s="102">
        <v>45530</v>
      </c>
      <c r="I5481" s="102" t="s">
        <v>1729</v>
      </c>
      <c r="J5481" s="102" t="s">
        <v>1</v>
      </c>
      <c r="K5481" s="102" t="s">
        <v>2</v>
      </c>
      <c r="L5481" s="102" t="s">
        <v>24</v>
      </c>
      <c r="M5481" s="102" t="s">
        <v>1074</v>
      </c>
      <c r="N5481" s="102">
        <v>1</v>
      </c>
      <c r="O5481" s="102" t="s">
        <v>1075</v>
      </c>
    </row>
    <row r="5482" spans="1:15" x14ac:dyDescent="0.25">
      <c r="A5482" s="102" t="s">
        <v>3622</v>
      </c>
      <c r="B5482" s="103" t="s">
        <v>2495</v>
      </c>
      <c r="C5482" s="103" t="s">
        <v>1082</v>
      </c>
      <c r="D5482" s="102" t="s">
        <v>1092</v>
      </c>
      <c r="E5482" s="102" t="s">
        <v>275</v>
      </c>
      <c r="F5482" s="102" t="s">
        <v>7989</v>
      </c>
      <c r="H5482" s="102">
        <v>45530</v>
      </c>
      <c r="I5482" s="102" t="s">
        <v>1729</v>
      </c>
      <c r="J5482" s="102" t="s">
        <v>1</v>
      </c>
      <c r="K5482" s="102" t="s">
        <v>2</v>
      </c>
      <c r="L5482" s="102" t="s">
        <v>24</v>
      </c>
      <c r="M5482" s="102" t="s">
        <v>1082</v>
      </c>
      <c r="N5482" s="102">
        <v>1</v>
      </c>
      <c r="O5482" s="102" t="s">
        <v>1075</v>
      </c>
    </row>
    <row r="5483" spans="1:15" x14ac:dyDescent="0.25">
      <c r="A5483" s="102" t="s">
        <v>3622</v>
      </c>
      <c r="B5483" s="103" t="s">
        <v>3375</v>
      </c>
      <c r="C5483" s="103" t="s">
        <v>274</v>
      </c>
      <c r="D5483" s="102" t="s">
        <v>9852</v>
      </c>
      <c r="E5483" s="102" t="s">
        <v>275</v>
      </c>
      <c r="F5483" s="102" t="s">
        <v>7988</v>
      </c>
      <c r="H5483" s="102">
        <v>45530</v>
      </c>
      <c r="I5483" s="102" t="s">
        <v>1729</v>
      </c>
      <c r="J5483" s="102" t="s">
        <v>1</v>
      </c>
      <c r="K5483" s="102" t="s">
        <v>2</v>
      </c>
      <c r="L5483" s="102" t="s">
        <v>24</v>
      </c>
      <c r="M5483" s="102" t="s">
        <v>1074</v>
      </c>
      <c r="N5483" s="102">
        <v>1</v>
      </c>
      <c r="O5483" s="102" t="s">
        <v>1075</v>
      </c>
    </row>
    <row r="5484" spans="1:15" x14ac:dyDescent="0.25">
      <c r="A5484" s="102" t="s">
        <v>7990</v>
      </c>
      <c r="B5484" s="103" t="s">
        <v>7991</v>
      </c>
      <c r="C5484" s="103" t="s">
        <v>1118</v>
      </c>
      <c r="D5484" s="102" t="s">
        <v>152</v>
      </c>
      <c r="E5484" s="102" t="s">
        <v>275</v>
      </c>
      <c r="F5484" s="102" t="s">
        <v>9879</v>
      </c>
      <c r="H5484" s="102">
        <v>45530</v>
      </c>
      <c r="I5484" s="102" t="s">
        <v>1729</v>
      </c>
      <c r="J5484" s="102" t="s">
        <v>1</v>
      </c>
      <c r="K5484" s="102" t="s">
        <v>2</v>
      </c>
      <c r="L5484" s="102" t="s">
        <v>24</v>
      </c>
      <c r="M5484" s="102" t="s">
        <v>1074</v>
      </c>
      <c r="N5484" s="102">
        <v>1</v>
      </c>
      <c r="O5484" s="102" t="s">
        <v>1075</v>
      </c>
    </row>
    <row r="5485" spans="1:15" x14ac:dyDescent="0.25">
      <c r="A5485" s="102" t="s">
        <v>7993</v>
      </c>
      <c r="B5485" s="103" t="s">
        <v>7994</v>
      </c>
      <c r="C5485" s="103" t="s">
        <v>274</v>
      </c>
      <c r="D5485" s="102" t="s">
        <v>9852</v>
      </c>
      <c r="E5485" s="102" t="s">
        <v>275</v>
      </c>
      <c r="F5485" s="102" t="s">
        <v>7995</v>
      </c>
      <c r="H5485" s="102">
        <v>45530</v>
      </c>
      <c r="I5485" s="102" t="s">
        <v>1729</v>
      </c>
      <c r="J5485" s="102" t="s">
        <v>1</v>
      </c>
      <c r="K5485" s="102" t="s">
        <v>2</v>
      </c>
      <c r="L5485" s="102" t="s">
        <v>24</v>
      </c>
      <c r="M5485" s="102" t="s">
        <v>1074</v>
      </c>
      <c r="N5485" s="102">
        <v>1</v>
      </c>
      <c r="O5485" s="102" t="s">
        <v>1075</v>
      </c>
    </row>
    <row r="5486" spans="1:15" x14ac:dyDescent="0.25">
      <c r="A5486" s="102" t="s">
        <v>7998</v>
      </c>
      <c r="B5486" s="103" t="s">
        <v>1197</v>
      </c>
      <c r="C5486" s="103" t="s">
        <v>274</v>
      </c>
      <c r="D5486" s="102" t="s">
        <v>9852</v>
      </c>
      <c r="E5486" s="102" t="s">
        <v>275</v>
      </c>
      <c r="F5486" s="102" t="s">
        <v>7999</v>
      </c>
      <c r="H5486" s="102">
        <v>45530</v>
      </c>
      <c r="I5486" s="102" t="s">
        <v>1729</v>
      </c>
      <c r="J5486" s="102" t="s">
        <v>1</v>
      </c>
      <c r="K5486" s="102" t="s">
        <v>2</v>
      </c>
      <c r="L5486" s="102" t="s">
        <v>24</v>
      </c>
      <c r="M5486" s="102" t="s">
        <v>1074</v>
      </c>
      <c r="N5486" s="102">
        <v>1</v>
      </c>
      <c r="O5486" s="102" t="s">
        <v>1075</v>
      </c>
    </row>
    <row r="5487" spans="1:15" x14ac:dyDescent="0.25">
      <c r="A5487" s="102" t="s">
        <v>8000</v>
      </c>
      <c r="B5487" s="103" t="s">
        <v>2109</v>
      </c>
      <c r="C5487" s="103" t="s">
        <v>1118</v>
      </c>
      <c r="D5487" s="102" t="s">
        <v>9852</v>
      </c>
      <c r="E5487" s="102" t="s">
        <v>275</v>
      </c>
      <c r="F5487" s="102" t="s">
        <v>8001</v>
      </c>
      <c r="H5487" s="102">
        <v>45530</v>
      </c>
      <c r="I5487" s="102" t="s">
        <v>1729</v>
      </c>
      <c r="J5487" s="102" t="s">
        <v>1</v>
      </c>
      <c r="K5487" s="102" t="s">
        <v>2</v>
      </c>
      <c r="L5487" s="102" t="s">
        <v>24</v>
      </c>
      <c r="M5487" s="102" t="s">
        <v>1074</v>
      </c>
      <c r="N5487" s="102">
        <v>1</v>
      </c>
      <c r="O5487" s="102" t="s">
        <v>1075</v>
      </c>
    </row>
    <row r="5488" spans="1:15" x14ac:dyDescent="0.25">
      <c r="A5488" s="102" t="s">
        <v>8002</v>
      </c>
      <c r="B5488" s="103" t="s">
        <v>1078</v>
      </c>
      <c r="C5488" s="103" t="s">
        <v>274</v>
      </c>
      <c r="D5488" s="102" t="s">
        <v>9852</v>
      </c>
      <c r="E5488" s="102" t="s">
        <v>275</v>
      </c>
      <c r="F5488" s="102" t="s">
        <v>8003</v>
      </c>
      <c r="H5488" s="102">
        <v>45530</v>
      </c>
      <c r="I5488" s="102" t="s">
        <v>1729</v>
      </c>
      <c r="J5488" s="102" t="s">
        <v>1</v>
      </c>
      <c r="K5488" s="102" t="s">
        <v>2</v>
      </c>
      <c r="L5488" s="102" t="s">
        <v>24</v>
      </c>
      <c r="M5488" s="102" t="s">
        <v>1074</v>
      </c>
      <c r="N5488" s="102">
        <v>1</v>
      </c>
      <c r="O5488" s="102" t="s">
        <v>1075</v>
      </c>
    </row>
    <row r="5489" spans="1:15" x14ac:dyDescent="0.25">
      <c r="A5489" s="102" t="s">
        <v>8004</v>
      </c>
      <c r="B5489" s="103" t="s">
        <v>3639</v>
      </c>
      <c r="C5489" s="103" t="s">
        <v>277</v>
      </c>
      <c r="D5489" s="102" t="s">
        <v>1092</v>
      </c>
      <c r="E5489" s="102" t="s">
        <v>275</v>
      </c>
      <c r="F5489" s="102" t="s">
        <v>8005</v>
      </c>
      <c r="H5489" s="102">
        <v>45530</v>
      </c>
      <c r="I5489" s="102" t="s">
        <v>1729</v>
      </c>
      <c r="J5489" s="102" t="s">
        <v>1</v>
      </c>
      <c r="K5489" s="102" t="s">
        <v>2</v>
      </c>
      <c r="L5489" s="102" t="s">
        <v>24</v>
      </c>
      <c r="M5489" s="102" t="s">
        <v>1074</v>
      </c>
      <c r="N5489" s="102">
        <v>1</v>
      </c>
      <c r="O5489" s="102" t="s">
        <v>1075</v>
      </c>
    </row>
    <row r="5490" spans="1:15" x14ac:dyDescent="0.25">
      <c r="A5490" s="102" t="s">
        <v>4103</v>
      </c>
      <c r="B5490" s="103" t="s">
        <v>1321</v>
      </c>
      <c r="C5490" s="103" t="s">
        <v>1118</v>
      </c>
      <c r="D5490" s="102" t="s">
        <v>9852</v>
      </c>
      <c r="E5490" s="102" t="s">
        <v>275</v>
      </c>
      <c r="F5490" s="102" t="s">
        <v>8006</v>
      </c>
      <c r="H5490" s="102">
        <v>45530</v>
      </c>
      <c r="I5490" s="102" t="s">
        <v>1729</v>
      </c>
      <c r="J5490" s="102" t="s">
        <v>1</v>
      </c>
      <c r="K5490" s="102" t="s">
        <v>2</v>
      </c>
      <c r="L5490" s="102" t="s">
        <v>24</v>
      </c>
      <c r="M5490" s="102" t="s">
        <v>1074</v>
      </c>
      <c r="N5490" s="102">
        <v>1</v>
      </c>
      <c r="O5490" s="102" t="s">
        <v>1075</v>
      </c>
    </row>
    <row r="5491" spans="1:15" x14ac:dyDescent="0.25">
      <c r="A5491" s="102" t="s">
        <v>4107</v>
      </c>
      <c r="B5491" s="103" t="s">
        <v>1122</v>
      </c>
      <c r="C5491" s="103" t="s">
        <v>274</v>
      </c>
      <c r="D5491" s="102" t="s">
        <v>1092</v>
      </c>
      <c r="E5491" s="102" t="s">
        <v>275</v>
      </c>
      <c r="F5491" s="102" t="s">
        <v>8007</v>
      </c>
      <c r="H5491" s="102">
        <v>45530</v>
      </c>
      <c r="I5491" s="102" t="s">
        <v>1729</v>
      </c>
      <c r="J5491" s="102" t="s">
        <v>1</v>
      </c>
      <c r="K5491" s="102" t="s">
        <v>2</v>
      </c>
      <c r="L5491" s="102" t="s">
        <v>24</v>
      </c>
      <c r="M5491" s="102" t="s">
        <v>1074</v>
      </c>
      <c r="N5491" s="102">
        <v>1</v>
      </c>
      <c r="O5491" s="102" t="s">
        <v>1075</v>
      </c>
    </row>
    <row r="5492" spans="1:15" x14ac:dyDescent="0.25">
      <c r="A5492" s="102" t="s">
        <v>8008</v>
      </c>
      <c r="B5492" s="103" t="s">
        <v>4527</v>
      </c>
      <c r="C5492" s="103" t="s">
        <v>1118</v>
      </c>
      <c r="D5492" s="102" t="s">
        <v>9852</v>
      </c>
      <c r="E5492" s="102" t="s">
        <v>275</v>
      </c>
      <c r="F5492" s="102" t="s">
        <v>8009</v>
      </c>
      <c r="H5492" s="102">
        <v>45530</v>
      </c>
      <c r="I5492" s="102" t="s">
        <v>1729</v>
      </c>
      <c r="J5492" s="102" t="s">
        <v>1</v>
      </c>
      <c r="K5492" s="102" t="s">
        <v>2</v>
      </c>
      <c r="L5492" s="102" t="s">
        <v>24</v>
      </c>
      <c r="M5492" s="102" t="s">
        <v>1074</v>
      </c>
      <c r="N5492" s="102">
        <v>1</v>
      </c>
      <c r="O5492" s="102" t="s">
        <v>1075</v>
      </c>
    </row>
    <row r="5493" spans="1:15" x14ac:dyDescent="0.25">
      <c r="A5493" s="102" t="s">
        <v>8013</v>
      </c>
      <c r="B5493" s="103" t="s">
        <v>8014</v>
      </c>
      <c r="C5493" s="103" t="s">
        <v>274</v>
      </c>
      <c r="D5493" s="102" t="s">
        <v>136</v>
      </c>
      <c r="E5493" s="102" t="s">
        <v>275</v>
      </c>
      <c r="F5493" s="102" t="s">
        <v>9880</v>
      </c>
      <c r="H5493" s="102">
        <v>45530</v>
      </c>
      <c r="I5493" s="102" t="s">
        <v>1729</v>
      </c>
      <c r="J5493" s="102" t="s">
        <v>1</v>
      </c>
      <c r="K5493" s="102" t="s">
        <v>2</v>
      </c>
      <c r="L5493" s="102" t="s">
        <v>24</v>
      </c>
      <c r="M5493" s="102" t="s">
        <v>1074</v>
      </c>
      <c r="N5493" s="102">
        <v>1</v>
      </c>
      <c r="O5493" s="102" t="s">
        <v>1075</v>
      </c>
    </row>
    <row r="5494" spans="1:15" x14ac:dyDescent="0.25">
      <c r="A5494" s="102" t="s">
        <v>8013</v>
      </c>
      <c r="B5494" s="103" t="s">
        <v>1132</v>
      </c>
      <c r="C5494" s="103" t="s">
        <v>1082</v>
      </c>
      <c r="D5494" s="102" t="s">
        <v>136</v>
      </c>
      <c r="E5494" s="102" t="s">
        <v>275</v>
      </c>
      <c r="F5494" s="102" t="s">
        <v>8016</v>
      </c>
      <c r="H5494" s="102">
        <v>45530</v>
      </c>
      <c r="I5494" s="102" t="s">
        <v>1729</v>
      </c>
      <c r="J5494" s="102" t="s">
        <v>1</v>
      </c>
      <c r="K5494" s="102" t="s">
        <v>2</v>
      </c>
      <c r="L5494" s="102" t="s">
        <v>24</v>
      </c>
      <c r="M5494" s="102" t="s">
        <v>1082</v>
      </c>
      <c r="N5494" s="102">
        <v>1</v>
      </c>
      <c r="O5494" s="102" t="s">
        <v>1075</v>
      </c>
    </row>
    <row r="5495" spans="1:15" x14ac:dyDescent="0.25">
      <c r="A5495" s="102" t="s">
        <v>8013</v>
      </c>
      <c r="B5495" s="103" t="s">
        <v>8017</v>
      </c>
      <c r="C5495" s="103" t="s">
        <v>1082</v>
      </c>
      <c r="D5495" s="102" t="s">
        <v>136</v>
      </c>
      <c r="E5495" s="102" t="s">
        <v>275</v>
      </c>
      <c r="F5495" s="102" t="s">
        <v>9881</v>
      </c>
      <c r="H5495" s="102">
        <v>45530</v>
      </c>
      <c r="I5495" s="102" t="s">
        <v>1729</v>
      </c>
      <c r="J5495" s="102" t="s">
        <v>1</v>
      </c>
      <c r="K5495" s="102" t="s">
        <v>2</v>
      </c>
      <c r="L5495" s="102" t="s">
        <v>24</v>
      </c>
      <c r="M5495" s="102" t="s">
        <v>1082</v>
      </c>
      <c r="N5495" s="102">
        <v>1</v>
      </c>
      <c r="O5495" s="102" t="s">
        <v>1075</v>
      </c>
    </row>
    <row r="5496" spans="1:15" x14ac:dyDescent="0.25">
      <c r="A5496" s="102" t="s">
        <v>8013</v>
      </c>
      <c r="B5496" s="103" t="s">
        <v>7938</v>
      </c>
      <c r="C5496" s="103" t="s">
        <v>274</v>
      </c>
      <c r="D5496" s="102" t="s">
        <v>136</v>
      </c>
      <c r="E5496" s="102" t="s">
        <v>275</v>
      </c>
      <c r="F5496" s="102" t="s">
        <v>8019</v>
      </c>
      <c r="H5496" s="102">
        <v>45530</v>
      </c>
      <c r="I5496" s="102" t="s">
        <v>1729</v>
      </c>
      <c r="J5496" s="102" t="s">
        <v>1</v>
      </c>
      <c r="K5496" s="102" t="s">
        <v>2</v>
      </c>
      <c r="L5496" s="102" t="s">
        <v>24</v>
      </c>
      <c r="M5496" s="102" t="s">
        <v>1074</v>
      </c>
      <c r="N5496" s="102">
        <v>1</v>
      </c>
      <c r="O5496" s="102" t="s">
        <v>1075</v>
      </c>
    </row>
    <row r="5497" spans="1:15" x14ac:dyDescent="0.25">
      <c r="A5497" s="102" t="s">
        <v>8013</v>
      </c>
      <c r="B5497" s="103" t="s">
        <v>4879</v>
      </c>
      <c r="C5497" s="103" t="s">
        <v>1082</v>
      </c>
      <c r="D5497" s="102" t="s">
        <v>136</v>
      </c>
      <c r="E5497" s="102" t="s">
        <v>275</v>
      </c>
      <c r="F5497" s="102" t="s">
        <v>8020</v>
      </c>
      <c r="H5497" s="102">
        <v>45530</v>
      </c>
      <c r="I5497" s="102" t="s">
        <v>1729</v>
      </c>
      <c r="J5497" s="102" t="s">
        <v>1</v>
      </c>
      <c r="K5497" s="102" t="s">
        <v>2</v>
      </c>
      <c r="L5497" s="102" t="s">
        <v>24</v>
      </c>
      <c r="M5497" s="102" t="s">
        <v>1082</v>
      </c>
      <c r="N5497" s="102">
        <v>1</v>
      </c>
      <c r="O5497" s="102" t="s">
        <v>1075</v>
      </c>
    </row>
    <row r="5498" spans="1:15" x14ac:dyDescent="0.25">
      <c r="A5498" s="102" t="s">
        <v>8021</v>
      </c>
      <c r="B5498" s="103" t="s">
        <v>8022</v>
      </c>
      <c r="C5498" s="103" t="s">
        <v>1118</v>
      </c>
      <c r="D5498" s="102" t="s">
        <v>9852</v>
      </c>
      <c r="E5498" s="102" t="s">
        <v>275</v>
      </c>
      <c r="F5498" s="102" t="s">
        <v>8023</v>
      </c>
      <c r="H5498" s="102">
        <v>45530</v>
      </c>
      <c r="I5498" s="102" t="s">
        <v>1729</v>
      </c>
      <c r="J5498" s="102" t="s">
        <v>1</v>
      </c>
      <c r="K5498" s="102" t="s">
        <v>2</v>
      </c>
      <c r="L5498" s="102" t="s">
        <v>24</v>
      </c>
      <c r="M5498" s="102" t="s">
        <v>1074</v>
      </c>
      <c r="N5498" s="102">
        <v>1</v>
      </c>
      <c r="O5498" s="102" t="s">
        <v>1075</v>
      </c>
    </row>
    <row r="5499" spans="1:15" x14ac:dyDescent="0.25">
      <c r="A5499" s="102" t="s">
        <v>7546</v>
      </c>
      <c r="B5499" s="103" t="s">
        <v>2171</v>
      </c>
      <c r="C5499" s="103" t="s">
        <v>1118</v>
      </c>
      <c r="D5499" s="102" t="s">
        <v>9852</v>
      </c>
      <c r="E5499" s="102" t="s">
        <v>275</v>
      </c>
      <c r="F5499" s="102" t="s">
        <v>8024</v>
      </c>
      <c r="H5499" s="102">
        <v>45530</v>
      </c>
      <c r="I5499" s="102" t="s">
        <v>1729</v>
      </c>
      <c r="J5499" s="102" t="s">
        <v>1</v>
      </c>
      <c r="K5499" s="102" t="s">
        <v>2</v>
      </c>
      <c r="L5499" s="102" t="s">
        <v>24</v>
      </c>
      <c r="M5499" s="102" t="s">
        <v>1074</v>
      </c>
      <c r="N5499" s="102">
        <v>1</v>
      </c>
      <c r="O5499" s="102" t="s">
        <v>1075</v>
      </c>
    </row>
    <row r="5500" spans="1:15" x14ac:dyDescent="0.25">
      <c r="A5500" s="102" t="s">
        <v>8025</v>
      </c>
      <c r="B5500" s="103" t="s">
        <v>3498</v>
      </c>
      <c r="C5500" s="103" t="s">
        <v>1118</v>
      </c>
      <c r="D5500" s="102" t="s">
        <v>9852</v>
      </c>
      <c r="E5500" s="102" t="s">
        <v>275</v>
      </c>
      <c r="F5500" s="102" t="s">
        <v>8026</v>
      </c>
      <c r="H5500" s="102">
        <v>45530</v>
      </c>
      <c r="I5500" s="102" t="s">
        <v>1729</v>
      </c>
      <c r="J5500" s="102" t="s">
        <v>1</v>
      </c>
      <c r="K5500" s="102" t="s">
        <v>2</v>
      </c>
      <c r="L5500" s="102" t="s">
        <v>24</v>
      </c>
      <c r="M5500" s="102" t="s">
        <v>1074</v>
      </c>
      <c r="N5500" s="102">
        <v>1</v>
      </c>
      <c r="O5500" s="102" t="s">
        <v>1075</v>
      </c>
    </row>
    <row r="5501" spans="1:15" x14ac:dyDescent="0.25">
      <c r="A5501" s="102" t="s">
        <v>8027</v>
      </c>
      <c r="B5501" s="103" t="s">
        <v>2052</v>
      </c>
      <c r="C5501" s="103" t="s">
        <v>274</v>
      </c>
      <c r="D5501" s="102" t="s">
        <v>1092</v>
      </c>
      <c r="E5501" s="102" t="s">
        <v>275</v>
      </c>
      <c r="F5501" s="102" t="s">
        <v>8028</v>
      </c>
      <c r="H5501" s="102">
        <v>45530</v>
      </c>
      <c r="I5501" s="102" t="s">
        <v>1729</v>
      </c>
      <c r="J5501" s="102" t="s">
        <v>1</v>
      </c>
      <c r="K5501" s="102" t="s">
        <v>2</v>
      </c>
      <c r="L5501" s="102" t="s">
        <v>24</v>
      </c>
      <c r="M5501" s="102" t="s">
        <v>1074</v>
      </c>
      <c r="N5501" s="102">
        <v>1</v>
      </c>
      <c r="O5501" s="102" t="s">
        <v>1075</v>
      </c>
    </row>
    <row r="5502" spans="1:15" x14ac:dyDescent="0.25">
      <c r="A5502" s="102" t="s">
        <v>9882</v>
      </c>
      <c r="B5502" s="103" t="s">
        <v>9883</v>
      </c>
      <c r="C5502" s="103" t="s">
        <v>277</v>
      </c>
      <c r="D5502" s="102" t="s">
        <v>9884</v>
      </c>
      <c r="E5502" s="102" t="s">
        <v>275</v>
      </c>
      <c r="F5502" s="102" t="s">
        <v>9885</v>
      </c>
      <c r="H5502" s="102">
        <v>45530</v>
      </c>
      <c r="I5502" s="102" t="s">
        <v>1737</v>
      </c>
      <c r="J5502" s="102" t="s">
        <v>2</v>
      </c>
      <c r="K5502" s="102" t="s">
        <v>1</v>
      </c>
      <c r="L5502" s="102" t="s">
        <v>23</v>
      </c>
      <c r="M5502" s="102" t="s">
        <v>1074</v>
      </c>
      <c r="N5502" s="102">
        <v>1</v>
      </c>
      <c r="O5502" s="102" t="s">
        <v>1075</v>
      </c>
    </row>
    <row r="5503" spans="1:15" x14ac:dyDescent="0.25">
      <c r="A5503" s="102" t="s">
        <v>9886</v>
      </c>
      <c r="B5503" s="103" t="s">
        <v>9887</v>
      </c>
      <c r="C5503" s="103" t="s">
        <v>277</v>
      </c>
      <c r="D5503" s="102" t="s">
        <v>9884</v>
      </c>
      <c r="E5503" s="102" t="s">
        <v>275</v>
      </c>
      <c r="F5503" s="102" t="s">
        <v>9888</v>
      </c>
      <c r="H5503" s="102">
        <v>45530</v>
      </c>
      <c r="I5503" s="102" t="s">
        <v>1737</v>
      </c>
      <c r="J5503" s="102" t="s">
        <v>2</v>
      </c>
      <c r="K5503" s="102" t="s">
        <v>1</v>
      </c>
      <c r="L5503" s="102" t="s">
        <v>23</v>
      </c>
      <c r="M5503" s="102" t="s">
        <v>1074</v>
      </c>
      <c r="N5503" s="102">
        <v>1</v>
      </c>
      <c r="O5503" s="102" t="s">
        <v>1075</v>
      </c>
    </row>
    <row r="5504" spans="1:15" x14ac:dyDescent="0.25">
      <c r="A5504" s="102" t="s">
        <v>9889</v>
      </c>
      <c r="B5504" s="103" t="s">
        <v>1088</v>
      </c>
      <c r="C5504" s="103" t="s">
        <v>277</v>
      </c>
      <c r="D5504" s="102" t="s">
        <v>9884</v>
      </c>
      <c r="E5504" s="102" t="s">
        <v>275</v>
      </c>
      <c r="F5504" s="102" t="s">
        <v>9890</v>
      </c>
      <c r="H5504" s="102">
        <v>45530</v>
      </c>
      <c r="I5504" s="102" t="s">
        <v>1737</v>
      </c>
      <c r="J5504" s="102" t="s">
        <v>2</v>
      </c>
      <c r="K5504" s="102" t="s">
        <v>1</v>
      </c>
      <c r="L5504" s="102" t="s">
        <v>23</v>
      </c>
      <c r="M5504" s="102" t="s">
        <v>1074</v>
      </c>
      <c r="N5504" s="102">
        <v>1</v>
      </c>
      <c r="O5504" s="102" t="s">
        <v>1075</v>
      </c>
    </row>
    <row r="5505" spans="1:15" x14ac:dyDescent="0.25">
      <c r="A5505" s="102" t="s">
        <v>9891</v>
      </c>
      <c r="B5505" s="103" t="s">
        <v>2570</v>
      </c>
      <c r="C5505" s="103" t="s">
        <v>277</v>
      </c>
      <c r="D5505" s="102" t="s">
        <v>9884</v>
      </c>
      <c r="E5505" s="102" t="s">
        <v>275</v>
      </c>
      <c r="F5505" s="102" t="s">
        <v>9892</v>
      </c>
      <c r="H5505" s="102">
        <v>45530</v>
      </c>
      <c r="I5505" s="102" t="s">
        <v>1737</v>
      </c>
      <c r="J5505" s="102" t="s">
        <v>2</v>
      </c>
      <c r="K5505" s="102" t="s">
        <v>1</v>
      </c>
      <c r="L5505" s="102" t="s">
        <v>23</v>
      </c>
      <c r="M5505" s="102" t="s">
        <v>1074</v>
      </c>
      <c r="N5505" s="102">
        <v>1</v>
      </c>
      <c r="O5505" s="102" t="s">
        <v>1075</v>
      </c>
    </row>
    <row r="5506" spans="1:15" x14ac:dyDescent="0.25">
      <c r="A5506" s="102" t="s">
        <v>3791</v>
      </c>
      <c r="B5506" s="103" t="s">
        <v>1117</v>
      </c>
      <c r="C5506" s="103" t="s">
        <v>277</v>
      </c>
      <c r="D5506" s="102" t="s">
        <v>9884</v>
      </c>
      <c r="E5506" s="102" t="s">
        <v>275</v>
      </c>
      <c r="F5506" s="102" t="s">
        <v>9893</v>
      </c>
      <c r="H5506" s="102">
        <v>45530</v>
      </c>
      <c r="I5506" s="102" t="s">
        <v>1737</v>
      </c>
      <c r="J5506" s="102" t="s">
        <v>2</v>
      </c>
      <c r="K5506" s="102" t="s">
        <v>1</v>
      </c>
      <c r="L5506" s="102" t="s">
        <v>23</v>
      </c>
      <c r="M5506" s="102" t="s">
        <v>1074</v>
      </c>
      <c r="N5506" s="102">
        <v>1</v>
      </c>
      <c r="O5506" s="102" t="s">
        <v>1075</v>
      </c>
    </row>
    <row r="5507" spans="1:15" x14ac:dyDescent="0.25">
      <c r="A5507" s="102" t="s">
        <v>9570</v>
      </c>
      <c r="B5507" s="103" t="s">
        <v>2575</v>
      </c>
      <c r="C5507" s="103" t="s">
        <v>277</v>
      </c>
      <c r="D5507" s="102" t="s">
        <v>9884</v>
      </c>
      <c r="E5507" s="102" t="s">
        <v>275</v>
      </c>
      <c r="F5507" s="102" t="s">
        <v>9894</v>
      </c>
      <c r="H5507" s="102">
        <v>45530</v>
      </c>
      <c r="I5507" s="102" t="s">
        <v>1737</v>
      </c>
      <c r="J5507" s="102" t="s">
        <v>2</v>
      </c>
      <c r="K5507" s="102" t="s">
        <v>1</v>
      </c>
      <c r="L5507" s="102" t="s">
        <v>23</v>
      </c>
      <c r="M5507" s="102" t="s">
        <v>1074</v>
      </c>
      <c r="N5507" s="102">
        <v>1</v>
      </c>
      <c r="O5507" s="102" t="s">
        <v>1075</v>
      </c>
    </row>
    <row r="5508" spans="1:15" x14ac:dyDescent="0.25">
      <c r="A5508" s="102" t="s">
        <v>9895</v>
      </c>
      <c r="B5508" s="103" t="s">
        <v>1453</v>
      </c>
      <c r="C5508" s="103" t="s">
        <v>274</v>
      </c>
      <c r="D5508" s="102" t="s">
        <v>9884</v>
      </c>
      <c r="E5508" s="102" t="s">
        <v>275</v>
      </c>
      <c r="F5508" s="102" t="s">
        <v>9896</v>
      </c>
      <c r="H5508" s="102">
        <v>45530</v>
      </c>
      <c r="I5508" s="102" t="s">
        <v>1737</v>
      </c>
      <c r="J5508" s="102" t="s">
        <v>2</v>
      </c>
      <c r="K5508" s="102" t="s">
        <v>1</v>
      </c>
      <c r="L5508" s="102" t="s">
        <v>23</v>
      </c>
      <c r="M5508" s="102" t="s">
        <v>1074</v>
      </c>
      <c r="N5508" s="102">
        <v>1</v>
      </c>
      <c r="O5508" s="102" t="s">
        <v>1075</v>
      </c>
    </row>
    <row r="5509" spans="1:15" x14ac:dyDescent="0.25">
      <c r="A5509" s="102" t="s">
        <v>3801</v>
      </c>
      <c r="B5509" s="103" t="s">
        <v>1078</v>
      </c>
      <c r="C5509" s="103" t="s">
        <v>1077</v>
      </c>
      <c r="D5509" s="102" t="s">
        <v>9884</v>
      </c>
      <c r="E5509" s="102" t="s">
        <v>275</v>
      </c>
      <c r="F5509" s="102" t="s">
        <v>9897</v>
      </c>
      <c r="H5509" s="102">
        <v>45530</v>
      </c>
      <c r="I5509" s="102" t="s">
        <v>1737</v>
      </c>
      <c r="J5509" s="102" t="s">
        <v>2</v>
      </c>
      <c r="K5509" s="102" t="s">
        <v>1</v>
      </c>
      <c r="L5509" s="102" t="s">
        <v>23</v>
      </c>
      <c r="M5509" s="102" t="s">
        <v>1074</v>
      </c>
      <c r="N5509" s="102">
        <v>1</v>
      </c>
      <c r="O5509" s="102" t="s">
        <v>1075</v>
      </c>
    </row>
    <row r="5510" spans="1:15" x14ac:dyDescent="0.25">
      <c r="A5510" s="102" t="s">
        <v>9898</v>
      </c>
      <c r="B5510" s="103" t="s">
        <v>2580</v>
      </c>
      <c r="C5510" s="103" t="s">
        <v>274</v>
      </c>
      <c r="D5510" s="102" t="s">
        <v>152</v>
      </c>
      <c r="E5510" s="102" t="s">
        <v>275</v>
      </c>
      <c r="F5510" s="102" t="s">
        <v>9899</v>
      </c>
      <c r="H5510" s="102">
        <v>45530</v>
      </c>
      <c r="I5510" s="102" t="s">
        <v>1737</v>
      </c>
      <c r="J5510" s="102" t="s">
        <v>2</v>
      </c>
      <c r="K5510" s="102" t="s">
        <v>1</v>
      </c>
      <c r="L5510" s="102" t="s">
        <v>23</v>
      </c>
      <c r="M5510" s="102" t="s">
        <v>1074</v>
      </c>
      <c r="N5510" s="102">
        <v>1</v>
      </c>
      <c r="O5510" s="102" t="s">
        <v>1075</v>
      </c>
    </row>
    <row r="5511" spans="1:15" x14ac:dyDescent="0.25">
      <c r="A5511" s="102" t="s">
        <v>3803</v>
      </c>
      <c r="B5511" s="103" t="s">
        <v>1672</v>
      </c>
      <c r="C5511" s="103" t="s">
        <v>274</v>
      </c>
      <c r="D5511" s="102" t="s">
        <v>9884</v>
      </c>
      <c r="E5511" s="102" t="s">
        <v>275</v>
      </c>
      <c r="F5511" s="102" t="s">
        <v>9900</v>
      </c>
      <c r="H5511" s="102">
        <v>45530</v>
      </c>
      <c r="I5511" s="102" t="s">
        <v>1737</v>
      </c>
      <c r="J5511" s="102" t="s">
        <v>2</v>
      </c>
      <c r="K5511" s="102" t="s">
        <v>1</v>
      </c>
      <c r="L5511" s="102" t="s">
        <v>23</v>
      </c>
      <c r="M5511" s="102" t="s">
        <v>1074</v>
      </c>
      <c r="N5511" s="102">
        <v>1</v>
      </c>
      <c r="O5511" s="102" t="s">
        <v>1075</v>
      </c>
    </row>
    <row r="5512" spans="1:15" x14ac:dyDescent="0.25">
      <c r="A5512" s="102" t="s">
        <v>3803</v>
      </c>
      <c r="B5512" s="103" t="s">
        <v>1992</v>
      </c>
      <c r="C5512" s="103" t="s">
        <v>274</v>
      </c>
      <c r="D5512" s="102" t="s">
        <v>9884</v>
      </c>
      <c r="E5512" s="102" t="s">
        <v>275</v>
      </c>
      <c r="F5512" s="102" t="s">
        <v>9901</v>
      </c>
      <c r="H5512" s="102">
        <v>45530</v>
      </c>
      <c r="I5512" s="102" t="s">
        <v>1737</v>
      </c>
      <c r="J5512" s="102" t="s">
        <v>2</v>
      </c>
      <c r="K5512" s="102" t="s">
        <v>1</v>
      </c>
      <c r="L5512" s="102" t="s">
        <v>23</v>
      </c>
      <c r="M5512" s="102" t="s">
        <v>1074</v>
      </c>
      <c r="N5512" s="102">
        <v>1</v>
      </c>
      <c r="O5512" s="102" t="s">
        <v>1075</v>
      </c>
    </row>
    <row r="5513" spans="1:15" x14ac:dyDescent="0.25">
      <c r="A5513" s="102" t="s">
        <v>3803</v>
      </c>
      <c r="B5513" s="103" t="s">
        <v>1231</v>
      </c>
      <c r="C5513" s="103" t="s">
        <v>274</v>
      </c>
      <c r="D5513" s="102" t="s">
        <v>9884</v>
      </c>
      <c r="E5513" s="102" t="s">
        <v>275</v>
      </c>
      <c r="F5513" s="102" t="s">
        <v>9902</v>
      </c>
      <c r="H5513" s="102">
        <v>45530</v>
      </c>
      <c r="I5513" s="102" t="s">
        <v>1737</v>
      </c>
      <c r="J5513" s="102" t="s">
        <v>2</v>
      </c>
      <c r="K5513" s="102" t="s">
        <v>1</v>
      </c>
      <c r="L5513" s="102" t="s">
        <v>23</v>
      </c>
      <c r="M5513" s="102" t="s">
        <v>1074</v>
      </c>
      <c r="N5513" s="102">
        <v>1</v>
      </c>
      <c r="O5513" s="102" t="s">
        <v>1075</v>
      </c>
    </row>
    <row r="5514" spans="1:15" x14ac:dyDescent="0.25">
      <c r="A5514" s="102" t="s">
        <v>9903</v>
      </c>
      <c r="B5514" s="103" t="s">
        <v>9625</v>
      </c>
      <c r="C5514" s="103" t="s">
        <v>277</v>
      </c>
      <c r="D5514" s="102" t="s">
        <v>9884</v>
      </c>
      <c r="E5514" s="102" t="s">
        <v>275</v>
      </c>
      <c r="F5514" s="102" t="s">
        <v>9904</v>
      </c>
      <c r="H5514" s="102">
        <v>45530</v>
      </c>
      <c r="I5514" s="102" t="s">
        <v>1737</v>
      </c>
      <c r="J5514" s="102" t="s">
        <v>2</v>
      </c>
      <c r="K5514" s="102" t="s">
        <v>1</v>
      </c>
      <c r="L5514" s="102" t="s">
        <v>23</v>
      </c>
      <c r="M5514" s="102" t="s">
        <v>1074</v>
      </c>
      <c r="N5514" s="102">
        <v>1</v>
      </c>
      <c r="O5514" s="102" t="s">
        <v>1075</v>
      </c>
    </row>
    <row r="5515" spans="1:15" x14ac:dyDescent="0.25">
      <c r="A5515" s="102" t="s">
        <v>1389</v>
      </c>
      <c r="B5515" s="103" t="s">
        <v>9905</v>
      </c>
      <c r="C5515" s="103" t="s">
        <v>1118</v>
      </c>
      <c r="D5515" s="102" t="s">
        <v>196</v>
      </c>
      <c r="E5515" s="102" t="s">
        <v>275</v>
      </c>
      <c r="F5515" s="102" t="s">
        <v>9906</v>
      </c>
      <c r="H5515" s="102">
        <v>45530</v>
      </c>
      <c r="I5515" s="102" t="s">
        <v>1737</v>
      </c>
      <c r="J5515" s="102" t="s">
        <v>2</v>
      </c>
      <c r="K5515" s="102" t="s">
        <v>1</v>
      </c>
      <c r="L5515" s="102" t="s">
        <v>23</v>
      </c>
      <c r="M5515" s="102" t="s">
        <v>1074</v>
      </c>
      <c r="N5515" s="102">
        <v>1</v>
      </c>
      <c r="O5515" s="102" t="s">
        <v>1075</v>
      </c>
    </row>
    <row r="5516" spans="1:15" x14ac:dyDescent="0.25">
      <c r="A5516" s="102" t="s">
        <v>9907</v>
      </c>
      <c r="B5516" s="103" t="s">
        <v>6360</v>
      </c>
      <c r="C5516" s="103" t="s">
        <v>1077</v>
      </c>
      <c r="D5516" s="102" t="s">
        <v>281</v>
      </c>
      <c r="E5516" s="102" t="s">
        <v>275</v>
      </c>
      <c r="F5516" s="102" t="s">
        <v>9908</v>
      </c>
      <c r="H5516" s="102">
        <v>45530</v>
      </c>
      <c r="I5516" s="102" t="s">
        <v>1737</v>
      </c>
      <c r="J5516" s="102" t="s">
        <v>2</v>
      </c>
      <c r="K5516" s="102" t="s">
        <v>1</v>
      </c>
      <c r="L5516" s="102" t="s">
        <v>23</v>
      </c>
      <c r="M5516" s="102" t="s">
        <v>1074</v>
      </c>
      <c r="N5516" s="102">
        <v>1</v>
      </c>
      <c r="O5516" s="102" t="s">
        <v>1075</v>
      </c>
    </row>
    <row r="5517" spans="1:15" x14ac:dyDescent="0.25">
      <c r="A5517" s="102" t="s">
        <v>9909</v>
      </c>
      <c r="B5517" s="103" t="s">
        <v>1080</v>
      </c>
      <c r="C5517" s="103" t="s">
        <v>274</v>
      </c>
      <c r="D5517" s="102" t="s">
        <v>152</v>
      </c>
      <c r="E5517" s="102" t="s">
        <v>275</v>
      </c>
      <c r="F5517" s="102" t="s">
        <v>9910</v>
      </c>
      <c r="H5517" s="102">
        <v>45530</v>
      </c>
      <c r="I5517" s="102" t="s">
        <v>1737</v>
      </c>
      <c r="J5517" s="102" t="s">
        <v>2</v>
      </c>
      <c r="K5517" s="102" t="s">
        <v>1</v>
      </c>
      <c r="L5517" s="102" t="s">
        <v>23</v>
      </c>
      <c r="M5517" s="102" t="s">
        <v>1074</v>
      </c>
      <c r="N5517" s="102">
        <v>1</v>
      </c>
      <c r="O5517" s="102" t="s">
        <v>1075</v>
      </c>
    </row>
    <row r="5518" spans="1:15" x14ac:dyDescent="0.25">
      <c r="A5518" s="102" t="s">
        <v>9911</v>
      </c>
      <c r="B5518" s="103" t="s">
        <v>9912</v>
      </c>
      <c r="C5518" s="103" t="s">
        <v>277</v>
      </c>
      <c r="D5518" s="102" t="s">
        <v>9884</v>
      </c>
      <c r="E5518" s="102" t="s">
        <v>275</v>
      </c>
      <c r="F5518" s="102" t="s">
        <v>9913</v>
      </c>
      <c r="H5518" s="102">
        <v>45530</v>
      </c>
      <c r="I5518" s="102" t="s">
        <v>1737</v>
      </c>
      <c r="J5518" s="102" t="s">
        <v>2</v>
      </c>
      <c r="K5518" s="102" t="s">
        <v>1</v>
      </c>
      <c r="L5518" s="102" t="s">
        <v>23</v>
      </c>
      <c r="M5518" s="102" t="s">
        <v>1074</v>
      </c>
      <c r="N5518" s="102">
        <v>1</v>
      </c>
      <c r="O5518" s="102" t="s">
        <v>1075</v>
      </c>
    </row>
    <row r="5519" spans="1:15" x14ac:dyDescent="0.25">
      <c r="A5519" s="102" t="s">
        <v>9914</v>
      </c>
      <c r="B5519" s="103" t="s">
        <v>9915</v>
      </c>
      <c r="C5519" s="103" t="s">
        <v>1118</v>
      </c>
      <c r="D5519" s="102" t="s">
        <v>152</v>
      </c>
      <c r="E5519" s="102" t="s">
        <v>275</v>
      </c>
      <c r="F5519" s="102" t="s">
        <v>9916</v>
      </c>
      <c r="H5519" s="102">
        <v>45530</v>
      </c>
      <c r="I5519" s="102" t="s">
        <v>1737</v>
      </c>
      <c r="J5519" s="102" t="s">
        <v>2</v>
      </c>
      <c r="K5519" s="102" t="s">
        <v>1</v>
      </c>
      <c r="L5519" s="102" t="s">
        <v>23</v>
      </c>
      <c r="M5519" s="102" t="s">
        <v>1074</v>
      </c>
      <c r="N5519" s="102">
        <v>1</v>
      </c>
      <c r="O5519" s="102" t="s">
        <v>1075</v>
      </c>
    </row>
    <row r="5520" spans="1:15" x14ac:dyDescent="0.25">
      <c r="A5520" s="102" t="s">
        <v>1202</v>
      </c>
      <c r="B5520" s="103" t="s">
        <v>1122</v>
      </c>
      <c r="C5520" s="103" t="s">
        <v>274</v>
      </c>
      <c r="D5520" s="102" t="s">
        <v>9852</v>
      </c>
      <c r="E5520" s="102" t="s">
        <v>275</v>
      </c>
      <c r="F5520" s="102" t="s">
        <v>9917</v>
      </c>
      <c r="H5520" s="102">
        <v>45530</v>
      </c>
      <c r="I5520" s="102" t="s">
        <v>1737</v>
      </c>
      <c r="J5520" s="102" t="s">
        <v>2</v>
      </c>
      <c r="K5520" s="102" t="s">
        <v>1</v>
      </c>
      <c r="L5520" s="102" t="s">
        <v>23</v>
      </c>
      <c r="M5520" s="102" t="s">
        <v>1074</v>
      </c>
      <c r="N5520" s="102">
        <v>1</v>
      </c>
      <c r="O5520" s="102" t="s">
        <v>1075</v>
      </c>
    </row>
    <row r="5521" spans="1:15" x14ac:dyDescent="0.25">
      <c r="A5521" s="102" t="s">
        <v>9918</v>
      </c>
      <c r="B5521" s="103" t="s">
        <v>1916</v>
      </c>
      <c r="C5521" s="103" t="s">
        <v>274</v>
      </c>
      <c r="D5521" s="102" t="s">
        <v>9884</v>
      </c>
      <c r="E5521" s="102" t="s">
        <v>275</v>
      </c>
      <c r="F5521" s="102" t="s">
        <v>9919</v>
      </c>
      <c r="H5521" s="102">
        <v>45530</v>
      </c>
      <c r="I5521" s="102" t="s">
        <v>1737</v>
      </c>
      <c r="J5521" s="102" t="s">
        <v>2</v>
      </c>
      <c r="K5521" s="102" t="s">
        <v>1</v>
      </c>
      <c r="L5521" s="102" t="s">
        <v>23</v>
      </c>
      <c r="M5521" s="102" t="s">
        <v>1074</v>
      </c>
      <c r="N5521" s="102">
        <v>1</v>
      </c>
      <c r="O5521" s="102" t="s">
        <v>1075</v>
      </c>
    </row>
    <row r="5522" spans="1:15" x14ac:dyDescent="0.25">
      <c r="A5522" s="102" t="s">
        <v>9918</v>
      </c>
      <c r="B5522" s="103" t="s">
        <v>1132</v>
      </c>
      <c r="C5522" s="103" t="s">
        <v>1180</v>
      </c>
      <c r="D5522" s="102" t="s">
        <v>9884</v>
      </c>
      <c r="E5522" s="102" t="s">
        <v>275</v>
      </c>
      <c r="F5522" s="102" t="s">
        <v>9920</v>
      </c>
      <c r="H5522" s="102">
        <v>45530</v>
      </c>
      <c r="I5522" s="102" t="s">
        <v>1737</v>
      </c>
      <c r="J5522" s="102" t="s">
        <v>2</v>
      </c>
      <c r="K5522" s="102" t="s">
        <v>1</v>
      </c>
      <c r="L5522" s="102" t="s">
        <v>23</v>
      </c>
      <c r="M5522" s="102" t="s">
        <v>1180</v>
      </c>
      <c r="N5522" s="102">
        <v>1</v>
      </c>
      <c r="O5522" s="102" t="s">
        <v>1075</v>
      </c>
    </row>
    <row r="5523" spans="1:15" x14ac:dyDescent="0.25">
      <c r="A5523" s="102" t="s">
        <v>9918</v>
      </c>
      <c r="B5523" s="103" t="s">
        <v>9921</v>
      </c>
      <c r="C5523" s="103" t="s">
        <v>1082</v>
      </c>
      <c r="D5523" s="102" t="s">
        <v>9884</v>
      </c>
      <c r="E5523" s="102" t="s">
        <v>275</v>
      </c>
      <c r="F5523" s="102" t="s">
        <v>9922</v>
      </c>
      <c r="H5523" s="102">
        <v>45530</v>
      </c>
      <c r="I5523" s="102" t="s">
        <v>1737</v>
      </c>
      <c r="J5523" s="102" t="s">
        <v>2</v>
      </c>
      <c r="K5523" s="102" t="s">
        <v>1</v>
      </c>
      <c r="L5523" s="102" t="s">
        <v>23</v>
      </c>
      <c r="M5523" s="102" t="s">
        <v>1082</v>
      </c>
      <c r="N5523" s="102">
        <v>1</v>
      </c>
      <c r="O5523" s="102" t="s">
        <v>1075</v>
      </c>
    </row>
    <row r="5524" spans="1:15" x14ac:dyDescent="0.25">
      <c r="A5524" s="102" t="s">
        <v>9923</v>
      </c>
      <c r="B5524" s="103" t="s">
        <v>1114</v>
      </c>
      <c r="C5524" s="103" t="s">
        <v>277</v>
      </c>
      <c r="D5524" s="102" t="s">
        <v>9884</v>
      </c>
      <c r="E5524" s="102" t="s">
        <v>275</v>
      </c>
      <c r="F5524" s="102" t="s">
        <v>9924</v>
      </c>
      <c r="H5524" s="102">
        <v>45530</v>
      </c>
      <c r="I5524" s="102" t="s">
        <v>1737</v>
      </c>
      <c r="J5524" s="102" t="s">
        <v>2</v>
      </c>
      <c r="K5524" s="102" t="s">
        <v>1</v>
      </c>
      <c r="L5524" s="102" t="s">
        <v>23</v>
      </c>
      <c r="M5524" s="102" t="s">
        <v>1074</v>
      </c>
      <c r="N5524" s="102">
        <v>1</v>
      </c>
      <c r="O5524" s="102" t="s">
        <v>1075</v>
      </c>
    </row>
    <row r="5525" spans="1:15" x14ac:dyDescent="0.25">
      <c r="A5525" s="102" t="s">
        <v>9925</v>
      </c>
      <c r="B5525" s="103" t="s">
        <v>1448</v>
      </c>
      <c r="C5525" s="103" t="s">
        <v>277</v>
      </c>
      <c r="D5525" s="102" t="s">
        <v>136</v>
      </c>
      <c r="E5525" s="102" t="s">
        <v>275</v>
      </c>
      <c r="F5525" s="102" t="s">
        <v>9926</v>
      </c>
      <c r="H5525" s="102">
        <v>45530</v>
      </c>
      <c r="I5525" s="102" t="s">
        <v>1737</v>
      </c>
      <c r="J5525" s="102" t="s">
        <v>2</v>
      </c>
      <c r="K5525" s="102" t="s">
        <v>1</v>
      </c>
      <c r="L5525" s="102" t="s">
        <v>23</v>
      </c>
      <c r="M5525" s="102" t="s">
        <v>1074</v>
      </c>
      <c r="N5525" s="102">
        <v>1</v>
      </c>
      <c r="O5525" s="102" t="s">
        <v>1075</v>
      </c>
    </row>
    <row r="5526" spans="1:15" x14ac:dyDescent="0.25">
      <c r="A5526" s="102" t="s">
        <v>2487</v>
      </c>
      <c r="B5526" s="103" t="s">
        <v>1189</v>
      </c>
      <c r="C5526" s="103" t="s">
        <v>274</v>
      </c>
      <c r="D5526" s="102" t="s">
        <v>9852</v>
      </c>
      <c r="E5526" s="102" t="s">
        <v>275</v>
      </c>
      <c r="F5526" s="102" t="s">
        <v>9927</v>
      </c>
      <c r="H5526" s="102">
        <v>45530</v>
      </c>
      <c r="I5526" s="102" t="s">
        <v>1737</v>
      </c>
      <c r="J5526" s="102" t="s">
        <v>2</v>
      </c>
      <c r="K5526" s="102" t="s">
        <v>1</v>
      </c>
      <c r="L5526" s="102" t="s">
        <v>23</v>
      </c>
      <c r="M5526" s="102" t="s">
        <v>1074</v>
      </c>
      <c r="N5526" s="102">
        <v>1</v>
      </c>
      <c r="O5526" s="102" t="s">
        <v>1075</v>
      </c>
    </row>
    <row r="5527" spans="1:15" x14ac:dyDescent="0.25">
      <c r="A5527" s="102" t="s">
        <v>2487</v>
      </c>
      <c r="B5527" s="103" t="s">
        <v>1672</v>
      </c>
      <c r="C5527" s="103" t="s">
        <v>274</v>
      </c>
      <c r="D5527" s="102" t="s">
        <v>9852</v>
      </c>
      <c r="E5527" s="102" t="s">
        <v>275</v>
      </c>
      <c r="F5527" s="102" t="s">
        <v>9928</v>
      </c>
      <c r="H5527" s="102">
        <v>45530</v>
      </c>
      <c r="I5527" s="102" t="s">
        <v>1737</v>
      </c>
      <c r="J5527" s="102" t="s">
        <v>2</v>
      </c>
      <c r="K5527" s="102" t="s">
        <v>1</v>
      </c>
      <c r="L5527" s="102" t="s">
        <v>23</v>
      </c>
      <c r="M5527" s="102" t="s">
        <v>1074</v>
      </c>
      <c r="N5527" s="102">
        <v>1</v>
      </c>
      <c r="O5527" s="102" t="s">
        <v>1075</v>
      </c>
    </row>
    <row r="5528" spans="1:15" x14ac:dyDescent="0.25">
      <c r="A5528" s="102" t="s">
        <v>9929</v>
      </c>
      <c r="B5528" s="103" t="s">
        <v>9930</v>
      </c>
      <c r="C5528" s="103" t="s">
        <v>274</v>
      </c>
      <c r="D5528" s="102" t="s">
        <v>9852</v>
      </c>
      <c r="E5528" s="102" t="s">
        <v>275</v>
      </c>
      <c r="F5528" s="102" t="s">
        <v>9931</v>
      </c>
      <c r="H5528" s="102">
        <v>45530</v>
      </c>
      <c r="I5528" s="102" t="s">
        <v>1737</v>
      </c>
      <c r="J5528" s="102" t="s">
        <v>2</v>
      </c>
      <c r="K5528" s="102" t="s">
        <v>1</v>
      </c>
      <c r="L5528" s="102" t="s">
        <v>23</v>
      </c>
      <c r="M5528" s="102" t="s">
        <v>1074</v>
      </c>
      <c r="N5528" s="102">
        <v>1</v>
      </c>
      <c r="O5528" s="102" t="s">
        <v>1075</v>
      </c>
    </row>
    <row r="5529" spans="1:15" x14ac:dyDescent="0.25">
      <c r="A5529" s="102" t="s">
        <v>9932</v>
      </c>
      <c r="B5529" s="103" t="s">
        <v>1214</v>
      </c>
      <c r="C5529" s="103" t="s">
        <v>1118</v>
      </c>
      <c r="D5529" s="102" t="s">
        <v>9852</v>
      </c>
      <c r="E5529" s="102" t="s">
        <v>275</v>
      </c>
      <c r="F5529" s="102" t="s">
        <v>9933</v>
      </c>
      <c r="H5529" s="102">
        <v>45530</v>
      </c>
      <c r="I5529" s="102" t="s">
        <v>1737</v>
      </c>
      <c r="J5529" s="102" t="s">
        <v>2</v>
      </c>
      <c r="K5529" s="102" t="s">
        <v>1</v>
      </c>
      <c r="L5529" s="102" t="s">
        <v>23</v>
      </c>
      <c r="M5529" s="102" t="s">
        <v>1074</v>
      </c>
      <c r="N5529" s="102">
        <v>1</v>
      </c>
      <c r="O5529" s="102" t="s">
        <v>1075</v>
      </c>
    </row>
    <row r="5530" spans="1:15" x14ac:dyDescent="0.25">
      <c r="A5530" s="102" t="s">
        <v>9932</v>
      </c>
      <c r="B5530" s="103" t="s">
        <v>8820</v>
      </c>
      <c r="C5530" s="103" t="s">
        <v>1118</v>
      </c>
      <c r="D5530" s="102" t="s">
        <v>9852</v>
      </c>
      <c r="E5530" s="102" t="s">
        <v>275</v>
      </c>
      <c r="F5530" s="102" t="s">
        <v>9934</v>
      </c>
      <c r="H5530" s="102">
        <v>45530</v>
      </c>
      <c r="I5530" s="102" t="s">
        <v>1737</v>
      </c>
      <c r="J5530" s="102" t="s">
        <v>2</v>
      </c>
      <c r="K5530" s="102" t="s">
        <v>1</v>
      </c>
      <c r="L5530" s="102" t="s">
        <v>23</v>
      </c>
      <c r="M5530" s="102" t="s">
        <v>1074</v>
      </c>
      <c r="N5530" s="102">
        <v>1</v>
      </c>
      <c r="O5530" s="102" t="s">
        <v>1075</v>
      </c>
    </row>
    <row r="5531" spans="1:15" x14ac:dyDescent="0.25">
      <c r="A5531" s="102" t="s">
        <v>9932</v>
      </c>
      <c r="B5531" s="103" t="s">
        <v>1189</v>
      </c>
      <c r="C5531" s="103" t="s">
        <v>274</v>
      </c>
      <c r="D5531" s="102" t="s">
        <v>9852</v>
      </c>
      <c r="E5531" s="102" t="s">
        <v>275</v>
      </c>
      <c r="F5531" s="102" t="s">
        <v>9935</v>
      </c>
      <c r="H5531" s="102">
        <v>45530</v>
      </c>
      <c r="I5531" s="102" t="s">
        <v>1737</v>
      </c>
      <c r="J5531" s="102" t="s">
        <v>2</v>
      </c>
      <c r="K5531" s="102" t="s">
        <v>1</v>
      </c>
      <c r="L5531" s="102" t="s">
        <v>23</v>
      </c>
      <c r="M5531" s="102" t="s">
        <v>1074</v>
      </c>
      <c r="N5531" s="102">
        <v>1</v>
      </c>
      <c r="O5531" s="102" t="s">
        <v>1075</v>
      </c>
    </row>
    <row r="5532" spans="1:15" x14ac:dyDescent="0.25">
      <c r="A5532" s="102" t="s">
        <v>9932</v>
      </c>
      <c r="B5532" s="103" t="s">
        <v>9936</v>
      </c>
      <c r="C5532" s="103" t="s">
        <v>274</v>
      </c>
      <c r="D5532" s="102" t="s">
        <v>9852</v>
      </c>
      <c r="E5532" s="102" t="s">
        <v>275</v>
      </c>
      <c r="F5532" s="102" t="s">
        <v>9937</v>
      </c>
      <c r="H5532" s="102">
        <v>45530</v>
      </c>
      <c r="I5532" s="102" t="s">
        <v>1737</v>
      </c>
      <c r="J5532" s="102" t="s">
        <v>2</v>
      </c>
      <c r="K5532" s="102" t="s">
        <v>1</v>
      </c>
      <c r="L5532" s="102" t="s">
        <v>23</v>
      </c>
      <c r="M5532" s="102" t="s">
        <v>1074</v>
      </c>
      <c r="N5532" s="102">
        <v>1</v>
      </c>
      <c r="O5532" s="102" t="s">
        <v>1075</v>
      </c>
    </row>
    <row r="5533" spans="1:15" x14ac:dyDescent="0.25">
      <c r="A5533" s="102" t="s">
        <v>9938</v>
      </c>
      <c r="B5533" s="103" t="s">
        <v>1080</v>
      </c>
      <c r="C5533" s="103" t="s">
        <v>277</v>
      </c>
      <c r="D5533" s="102" t="s">
        <v>9884</v>
      </c>
      <c r="E5533" s="102" t="s">
        <v>275</v>
      </c>
      <c r="F5533" s="102" t="s">
        <v>9939</v>
      </c>
      <c r="H5533" s="102">
        <v>45530</v>
      </c>
      <c r="I5533" s="102" t="s">
        <v>1737</v>
      </c>
      <c r="J5533" s="102" t="s">
        <v>2</v>
      </c>
      <c r="K5533" s="102" t="s">
        <v>1</v>
      </c>
      <c r="L5533" s="102" t="s">
        <v>23</v>
      </c>
      <c r="M5533" s="102" t="s">
        <v>1074</v>
      </c>
      <c r="N5533" s="102">
        <v>1</v>
      </c>
      <c r="O5533" s="102" t="s">
        <v>1075</v>
      </c>
    </row>
    <row r="5534" spans="1:15" x14ac:dyDescent="0.25">
      <c r="A5534" s="102" t="s">
        <v>9940</v>
      </c>
      <c r="B5534" s="103" t="s">
        <v>1306</v>
      </c>
      <c r="C5534" s="103" t="s">
        <v>277</v>
      </c>
      <c r="D5534" s="102" t="s">
        <v>9884</v>
      </c>
      <c r="E5534" s="102" t="s">
        <v>275</v>
      </c>
      <c r="F5534" s="102" t="s">
        <v>9941</v>
      </c>
      <c r="H5534" s="102">
        <v>45530</v>
      </c>
      <c r="I5534" s="102" t="s">
        <v>1737</v>
      </c>
      <c r="J5534" s="102" t="s">
        <v>2</v>
      </c>
      <c r="K5534" s="102" t="s">
        <v>1</v>
      </c>
      <c r="L5534" s="102" t="s">
        <v>23</v>
      </c>
      <c r="M5534" s="102" t="s">
        <v>1074</v>
      </c>
      <c r="N5534" s="102">
        <v>1</v>
      </c>
      <c r="O5534" s="102" t="s">
        <v>1075</v>
      </c>
    </row>
    <row r="5535" spans="1:15" x14ac:dyDescent="0.25">
      <c r="A5535" s="102" t="s">
        <v>1768</v>
      </c>
      <c r="B5535" s="103" t="s">
        <v>1318</v>
      </c>
      <c r="C5535" s="103" t="s">
        <v>1118</v>
      </c>
      <c r="D5535" s="102" t="s">
        <v>152</v>
      </c>
      <c r="E5535" s="102" t="s">
        <v>275</v>
      </c>
      <c r="F5535" s="102" t="s">
        <v>9942</v>
      </c>
      <c r="H5535" s="102">
        <v>45530</v>
      </c>
      <c r="I5535" s="102" t="s">
        <v>1737</v>
      </c>
      <c r="J5535" s="102" t="s">
        <v>2</v>
      </c>
      <c r="K5535" s="102" t="s">
        <v>1</v>
      </c>
      <c r="L5535" s="102" t="s">
        <v>23</v>
      </c>
      <c r="M5535" s="102" t="s">
        <v>1074</v>
      </c>
      <c r="N5535" s="102">
        <v>1</v>
      </c>
      <c r="O5535" s="102" t="s">
        <v>1075</v>
      </c>
    </row>
    <row r="5536" spans="1:15" x14ac:dyDescent="0.25">
      <c r="A5536" s="102" t="s">
        <v>9943</v>
      </c>
      <c r="B5536" s="103" t="s">
        <v>1189</v>
      </c>
      <c r="C5536" s="103" t="s">
        <v>274</v>
      </c>
      <c r="D5536" s="102" t="s">
        <v>136</v>
      </c>
      <c r="E5536" s="102" t="s">
        <v>275</v>
      </c>
      <c r="F5536" s="102" t="s">
        <v>9944</v>
      </c>
      <c r="H5536" s="102">
        <v>45530</v>
      </c>
      <c r="I5536" s="102" t="s">
        <v>1737</v>
      </c>
      <c r="J5536" s="102" t="s">
        <v>2</v>
      </c>
      <c r="K5536" s="102" t="s">
        <v>1</v>
      </c>
      <c r="L5536" s="102" t="s">
        <v>23</v>
      </c>
      <c r="M5536" s="102" t="s">
        <v>1074</v>
      </c>
      <c r="N5536" s="102">
        <v>1</v>
      </c>
      <c r="O5536" s="102" t="s">
        <v>1075</v>
      </c>
    </row>
    <row r="5537" spans="1:15" x14ac:dyDescent="0.25">
      <c r="A5537" s="102" t="s">
        <v>3859</v>
      </c>
      <c r="B5537" s="103" t="s">
        <v>2031</v>
      </c>
      <c r="C5537" s="103" t="s">
        <v>277</v>
      </c>
      <c r="D5537" s="102" t="s">
        <v>9884</v>
      </c>
      <c r="E5537" s="102" t="s">
        <v>275</v>
      </c>
      <c r="F5537" s="102" t="s">
        <v>9945</v>
      </c>
      <c r="H5537" s="102">
        <v>45530</v>
      </c>
      <c r="I5537" s="102" t="s">
        <v>1737</v>
      </c>
      <c r="J5537" s="102" t="s">
        <v>2</v>
      </c>
      <c r="K5537" s="102" t="s">
        <v>1</v>
      </c>
      <c r="L5537" s="102" t="s">
        <v>23</v>
      </c>
      <c r="M5537" s="102" t="s">
        <v>1074</v>
      </c>
      <c r="N5537" s="102">
        <v>1</v>
      </c>
      <c r="O5537" s="102" t="s">
        <v>1075</v>
      </c>
    </row>
    <row r="5538" spans="1:15" x14ac:dyDescent="0.25">
      <c r="A5538" s="102" t="s">
        <v>9946</v>
      </c>
      <c r="B5538" s="103" t="s">
        <v>4558</v>
      </c>
      <c r="C5538" s="103" t="s">
        <v>274</v>
      </c>
      <c r="D5538" s="102" t="s">
        <v>136</v>
      </c>
      <c r="E5538" s="102" t="s">
        <v>275</v>
      </c>
      <c r="F5538" s="102" t="s">
        <v>9947</v>
      </c>
      <c r="H5538" s="102">
        <v>45530</v>
      </c>
      <c r="I5538" s="102" t="s">
        <v>1737</v>
      </c>
      <c r="J5538" s="102" t="s">
        <v>2</v>
      </c>
      <c r="K5538" s="102" t="s">
        <v>1</v>
      </c>
      <c r="L5538" s="102" t="s">
        <v>23</v>
      </c>
      <c r="M5538" s="102" t="s">
        <v>1074</v>
      </c>
      <c r="N5538" s="102">
        <v>1</v>
      </c>
      <c r="O5538" s="102" t="s">
        <v>1075</v>
      </c>
    </row>
    <row r="5539" spans="1:15" x14ac:dyDescent="0.25">
      <c r="A5539" s="102" t="s">
        <v>9948</v>
      </c>
      <c r="B5539" s="103" t="s">
        <v>9949</v>
      </c>
      <c r="C5539" s="103" t="s">
        <v>1118</v>
      </c>
      <c r="D5539" s="102" t="s">
        <v>152</v>
      </c>
      <c r="E5539" s="102" t="s">
        <v>275</v>
      </c>
      <c r="F5539" s="102" t="s">
        <v>9950</v>
      </c>
      <c r="H5539" s="102">
        <v>45530</v>
      </c>
      <c r="I5539" s="102" t="s">
        <v>1737</v>
      </c>
      <c r="J5539" s="102" t="s">
        <v>2</v>
      </c>
      <c r="K5539" s="102" t="s">
        <v>1</v>
      </c>
      <c r="L5539" s="102" t="s">
        <v>23</v>
      </c>
      <c r="M5539" s="102" t="s">
        <v>1074</v>
      </c>
      <c r="N5539" s="102">
        <v>1</v>
      </c>
      <c r="O5539" s="102" t="s">
        <v>1075</v>
      </c>
    </row>
    <row r="5540" spans="1:15" x14ac:dyDescent="0.25">
      <c r="A5540" s="102" t="s">
        <v>9951</v>
      </c>
      <c r="B5540" s="103" t="s">
        <v>3352</v>
      </c>
      <c r="C5540" s="103" t="s">
        <v>274</v>
      </c>
      <c r="D5540" s="102" t="s">
        <v>9884</v>
      </c>
      <c r="E5540" s="102" t="s">
        <v>275</v>
      </c>
      <c r="F5540" s="102" t="s">
        <v>9952</v>
      </c>
      <c r="H5540" s="102">
        <v>45530</v>
      </c>
      <c r="I5540" s="102" t="s">
        <v>1737</v>
      </c>
      <c r="J5540" s="102" t="s">
        <v>2</v>
      </c>
      <c r="K5540" s="102" t="s">
        <v>1</v>
      </c>
      <c r="L5540" s="102" t="s">
        <v>23</v>
      </c>
      <c r="M5540" s="102" t="s">
        <v>1074</v>
      </c>
      <c r="N5540" s="102">
        <v>1</v>
      </c>
      <c r="O5540" s="102" t="s">
        <v>1075</v>
      </c>
    </row>
    <row r="5541" spans="1:15" x14ac:dyDescent="0.25">
      <c r="A5541" s="102" t="s">
        <v>9951</v>
      </c>
      <c r="B5541" s="103" t="s">
        <v>2534</v>
      </c>
      <c r="C5541" s="103" t="s">
        <v>274</v>
      </c>
      <c r="D5541" s="102" t="s">
        <v>9884</v>
      </c>
      <c r="E5541" s="102" t="s">
        <v>275</v>
      </c>
      <c r="F5541" s="102" t="s">
        <v>9953</v>
      </c>
      <c r="H5541" s="102">
        <v>45530</v>
      </c>
      <c r="I5541" s="102" t="s">
        <v>1737</v>
      </c>
      <c r="J5541" s="102" t="s">
        <v>2</v>
      </c>
      <c r="K5541" s="102" t="s">
        <v>1</v>
      </c>
      <c r="L5541" s="102" t="s">
        <v>23</v>
      </c>
      <c r="M5541" s="102" t="s">
        <v>1074</v>
      </c>
      <c r="N5541" s="102">
        <v>1</v>
      </c>
      <c r="O5541" s="102" t="s">
        <v>1075</v>
      </c>
    </row>
    <row r="5542" spans="1:15" x14ac:dyDescent="0.25">
      <c r="A5542" s="102" t="s">
        <v>9951</v>
      </c>
      <c r="B5542" s="103" t="s">
        <v>1344</v>
      </c>
      <c r="C5542" s="103" t="s">
        <v>277</v>
      </c>
      <c r="D5542" s="102" t="s">
        <v>9884</v>
      </c>
      <c r="E5542" s="102" t="s">
        <v>275</v>
      </c>
      <c r="F5542" s="102" t="s">
        <v>9954</v>
      </c>
      <c r="H5542" s="102">
        <v>45530</v>
      </c>
      <c r="I5542" s="102" t="s">
        <v>1737</v>
      </c>
      <c r="J5542" s="102" t="s">
        <v>2</v>
      </c>
      <c r="K5542" s="102" t="s">
        <v>1</v>
      </c>
      <c r="L5542" s="102" t="s">
        <v>23</v>
      </c>
      <c r="M5542" s="102" t="s">
        <v>1074</v>
      </c>
      <c r="N5542" s="102">
        <v>1</v>
      </c>
      <c r="O5542" s="102" t="s">
        <v>1075</v>
      </c>
    </row>
    <row r="5543" spans="1:15" x14ac:dyDescent="0.25">
      <c r="A5543" s="102" t="s">
        <v>9955</v>
      </c>
      <c r="B5543" s="103" t="s">
        <v>2075</v>
      </c>
      <c r="C5543" s="103" t="s">
        <v>277</v>
      </c>
      <c r="D5543" s="102" t="s">
        <v>9884</v>
      </c>
      <c r="E5543" s="102" t="s">
        <v>275</v>
      </c>
      <c r="F5543" s="102" t="s">
        <v>9956</v>
      </c>
      <c r="H5543" s="102">
        <v>45530</v>
      </c>
      <c r="I5543" s="102" t="s">
        <v>1737</v>
      </c>
      <c r="J5543" s="102" t="s">
        <v>2</v>
      </c>
      <c r="K5543" s="102" t="s">
        <v>1</v>
      </c>
      <c r="L5543" s="102" t="s">
        <v>23</v>
      </c>
      <c r="M5543" s="102" t="s">
        <v>1074</v>
      </c>
      <c r="N5543" s="102">
        <v>1</v>
      </c>
      <c r="O5543" s="102" t="s">
        <v>1075</v>
      </c>
    </row>
    <row r="5544" spans="1:15" x14ac:dyDescent="0.25">
      <c r="A5544" s="102" t="s">
        <v>2033</v>
      </c>
      <c r="B5544" s="103" t="s">
        <v>2479</v>
      </c>
      <c r="C5544" s="103" t="s">
        <v>277</v>
      </c>
      <c r="D5544" s="102" t="s">
        <v>136</v>
      </c>
      <c r="E5544" s="102" t="s">
        <v>275</v>
      </c>
      <c r="F5544" s="102" t="s">
        <v>9957</v>
      </c>
      <c r="H5544" s="102">
        <v>45530</v>
      </c>
      <c r="I5544" s="102" t="s">
        <v>1737</v>
      </c>
      <c r="J5544" s="102" t="s">
        <v>2</v>
      </c>
      <c r="K5544" s="102" t="s">
        <v>1</v>
      </c>
      <c r="L5544" s="102" t="s">
        <v>23</v>
      </c>
      <c r="M5544" s="102" t="s">
        <v>1074</v>
      </c>
      <c r="N5544" s="102">
        <v>1</v>
      </c>
      <c r="O5544" s="102" t="s">
        <v>1075</v>
      </c>
    </row>
    <row r="5545" spans="1:15" x14ac:dyDescent="0.25">
      <c r="A5545" s="102" t="s">
        <v>9958</v>
      </c>
      <c r="B5545" s="103" t="s">
        <v>1117</v>
      </c>
      <c r="C5545" s="103" t="s">
        <v>277</v>
      </c>
      <c r="D5545" s="102" t="s">
        <v>9884</v>
      </c>
      <c r="E5545" s="102" t="s">
        <v>275</v>
      </c>
      <c r="F5545" s="102" t="s">
        <v>9959</v>
      </c>
      <c r="H5545" s="102">
        <v>45530</v>
      </c>
      <c r="I5545" s="102" t="s">
        <v>1737</v>
      </c>
      <c r="J5545" s="102" t="s">
        <v>2</v>
      </c>
      <c r="K5545" s="102" t="s">
        <v>1</v>
      </c>
      <c r="L5545" s="102" t="s">
        <v>23</v>
      </c>
      <c r="M5545" s="102" t="s">
        <v>1074</v>
      </c>
      <c r="N5545" s="102">
        <v>1</v>
      </c>
      <c r="O5545" s="102" t="s">
        <v>1075</v>
      </c>
    </row>
    <row r="5546" spans="1:15" x14ac:dyDescent="0.25">
      <c r="A5546" s="102" t="s">
        <v>1126</v>
      </c>
      <c r="B5546" s="103" t="s">
        <v>1321</v>
      </c>
      <c r="C5546" s="103" t="s">
        <v>1118</v>
      </c>
      <c r="D5546" s="102" t="s">
        <v>9852</v>
      </c>
      <c r="E5546" s="102" t="s">
        <v>275</v>
      </c>
      <c r="F5546" s="102" t="s">
        <v>9960</v>
      </c>
      <c r="H5546" s="102">
        <v>45530</v>
      </c>
      <c r="I5546" s="102" t="s">
        <v>1737</v>
      </c>
      <c r="J5546" s="102" t="s">
        <v>2</v>
      </c>
      <c r="K5546" s="102" t="s">
        <v>1</v>
      </c>
      <c r="L5546" s="102" t="s">
        <v>23</v>
      </c>
      <c r="M5546" s="102" t="s">
        <v>1074</v>
      </c>
      <c r="N5546" s="102">
        <v>1</v>
      </c>
      <c r="O5546" s="102" t="s">
        <v>1075</v>
      </c>
    </row>
    <row r="5547" spans="1:15" x14ac:dyDescent="0.25">
      <c r="A5547" s="102" t="s">
        <v>5878</v>
      </c>
      <c r="B5547" s="103" t="s">
        <v>1672</v>
      </c>
      <c r="C5547" s="103" t="s">
        <v>274</v>
      </c>
      <c r="D5547" s="102" t="s">
        <v>9852</v>
      </c>
      <c r="E5547" s="102" t="s">
        <v>275</v>
      </c>
      <c r="F5547" s="102" t="s">
        <v>9961</v>
      </c>
      <c r="H5547" s="102">
        <v>45530</v>
      </c>
      <c r="I5547" s="102" t="s">
        <v>1737</v>
      </c>
      <c r="J5547" s="102" t="s">
        <v>2</v>
      </c>
      <c r="K5547" s="102" t="s">
        <v>1</v>
      </c>
      <c r="L5547" s="102" t="s">
        <v>23</v>
      </c>
      <c r="M5547" s="102" t="s">
        <v>1074</v>
      </c>
      <c r="N5547" s="102">
        <v>1</v>
      </c>
      <c r="O5547" s="102" t="s">
        <v>1075</v>
      </c>
    </row>
    <row r="5548" spans="1:15" x14ac:dyDescent="0.25">
      <c r="A5548" s="102" t="s">
        <v>9962</v>
      </c>
      <c r="B5548" s="103" t="s">
        <v>1174</v>
      </c>
      <c r="C5548" s="103" t="s">
        <v>277</v>
      </c>
      <c r="D5548" s="102" t="s">
        <v>136</v>
      </c>
      <c r="E5548" s="102" t="s">
        <v>275</v>
      </c>
      <c r="F5548" s="102" t="s">
        <v>9963</v>
      </c>
      <c r="H5548" s="102">
        <v>45530</v>
      </c>
      <c r="I5548" s="102" t="s">
        <v>1737</v>
      </c>
      <c r="J5548" s="102" t="s">
        <v>2</v>
      </c>
      <c r="K5548" s="102" t="s">
        <v>1</v>
      </c>
      <c r="L5548" s="102" t="s">
        <v>23</v>
      </c>
      <c r="M5548" s="102" t="s">
        <v>1074</v>
      </c>
      <c r="N5548" s="102">
        <v>1</v>
      </c>
      <c r="O5548" s="102" t="s">
        <v>1075</v>
      </c>
    </row>
    <row r="5549" spans="1:15" x14ac:dyDescent="0.25">
      <c r="A5549" s="102" t="s">
        <v>9964</v>
      </c>
      <c r="B5549" s="103" t="s">
        <v>2165</v>
      </c>
      <c r="C5549" s="103" t="s">
        <v>277</v>
      </c>
      <c r="D5549" s="102" t="s">
        <v>9884</v>
      </c>
      <c r="E5549" s="102" t="s">
        <v>275</v>
      </c>
      <c r="F5549" s="102" t="s">
        <v>9965</v>
      </c>
      <c r="H5549" s="102">
        <v>45530</v>
      </c>
      <c r="I5549" s="102" t="s">
        <v>1737</v>
      </c>
      <c r="J5549" s="102" t="s">
        <v>2</v>
      </c>
      <c r="K5549" s="102" t="s">
        <v>1</v>
      </c>
      <c r="L5549" s="102" t="s">
        <v>23</v>
      </c>
      <c r="M5549" s="102" t="s">
        <v>1074</v>
      </c>
      <c r="N5549" s="102">
        <v>1</v>
      </c>
      <c r="O5549" s="102" t="s">
        <v>1075</v>
      </c>
    </row>
    <row r="5550" spans="1:15" x14ac:dyDescent="0.25">
      <c r="A5550" s="102" t="s">
        <v>9966</v>
      </c>
      <c r="B5550" s="103" t="s">
        <v>9967</v>
      </c>
      <c r="C5550" s="103" t="s">
        <v>1225</v>
      </c>
      <c r="D5550" s="102" t="s">
        <v>281</v>
      </c>
      <c r="E5550" s="102" t="s">
        <v>275</v>
      </c>
      <c r="F5550" s="102" t="s">
        <v>9968</v>
      </c>
      <c r="H5550" s="102">
        <v>45530</v>
      </c>
      <c r="I5550" s="102" t="s">
        <v>1737</v>
      </c>
      <c r="J5550" s="102" t="s">
        <v>2</v>
      </c>
      <c r="K5550" s="102" t="s">
        <v>1</v>
      </c>
      <c r="L5550" s="102" t="s">
        <v>23</v>
      </c>
      <c r="M5550" s="102" t="s">
        <v>1074</v>
      </c>
      <c r="N5550" s="102">
        <v>1</v>
      </c>
      <c r="O5550" s="102" t="s">
        <v>1075</v>
      </c>
    </row>
    <row r="5551" spans="1:15" x14ac:dyDescent="0.25">
      <c r="A5551" s="102" t="s">
        <v>9969</v>
      </c>
      <c r="B5551" s="103" t="s">
        <v>2109</v>
      </c>
      <c r="C5551" s="103" t="s">
        <v>277</v>
      </c>
      <c r="D5551" s="102" t="s">
        <v>9884</v>
      </c>
      <c r="E5551" s="102" t="s">
        <v>275</v>
      </c>
      <c r="F5551" s="102" t="s">
        <v>9970</v>
      </c>
      <c r="H5551" s="102">
        <v>45530</v>
      </c>
      <c r="I5551" s="102" t="s">
        <v>1737</v>
      </c>
      <c r="J5551" s="102" t="s">
        <v>2</v>
      </c>
      <c r="K5551" s="102" t="s">
        <v>1</v>
      </c>
      <c r="L5551" s="102" t="s">
        <v>23</v>
      </c>
      <c r="M5551" s="102" t="s">
        <v>1074</v>
      </c>
      <c r="N5551" s="102">
        <v>1</v>
      </c>
      <c r="O5551" s="102" t="s">
        <v>1075</v>
      </c>
    </row>
    <row r="5552" spans="1:15" x14ac:dyDescent="0.25">
      <c r="A5552" s="102" t="s">
        <v>5906</v>
      </c>
      <c r="B5552" s="103" t="s">
        <v>9971</v>
      </c>
      <c r="C5552" s="103" t="s">
        <v>274</v>
      </c>
      <c r="D5552" s="102" t="s">
        <v>136</v>
      </c>
      <c r="E5552" s="102" t="s">
        <v>275</v>
      </c>
      <c r="F5552" s="102" t="s">
        <v>9972</v>
      </c>
      <c r="H5552" s="102">
        <v>45530</v>
      </c>
      <c r="I5552" s="102" t="s">
        <v>1737</v>
      </c>
      <c r="J5552" s="102" t="s">
        <v>2</v>
      </c>
      <c r="K5552" s="102" t="s">
        <v>1</v>
      </c>
      <c r="L5552" s="102" t="s">
        <v>23</v>
      </c>
      <c r="M5552" s="102" t="s">
        <v>1074</v>
      </c>
      <c r="N5552" s="102">
        <v>1</v>
      </c>
      <c r="O5552" s="102" t="s">
        <v>1075</v>
      </c>
    </row>
    <row r="5553" spans="1:15" x14ac:dyDescent="0.25">
      <c r="A5553" s="102" t="s">
        <v>9973</v>
      </c>
      <c r="B5553" s="103" t="s">
        <v>6705</v>
      </c>
      <c r="C5553" s="103" t="s">
        <v>1077</v>
      </c>
      <c r="D5553" s="102" t="s">
        <v>281</v>
      </c>
      <c r="E5553" s="102" t="s">
        <v>275</v>
      </c>
      <c r="F5553" s="102" t="s">
        <v>9974</v>
      </c>
      <c r="H5553" s="102">
        <v>45530</v>
      </c>
      <c r="I5553" s="102" t="s">
        <v>1737</v>
      </c>
      <c r="J5553" s="102" t="s">
        <v>2</v>
      </c>
      <c r="K5553" s="102" t="s">
        <v>1</v>
      </c>
      <c r="L5553" s="102" t="s">
        <v>23</v>
      </c>
      <c r="M5553" s="102" t="s">
        <v>1074</v>
      </c>
      <c r="N5553" s="102">
        <v>1</v>
      </c>
      <c r="O5553" s="102" t="s">
        <v>1075</v>
      </c>
    </row>
    <row r="5554" spans="1:15" x14ac:dyDescent="0.25">
      <c r="A5554" s="102" t="s">
        <v>9975</v>
      </c>
      <c r="B5554" s="103" t="s">
        <v>1199</v>
      </c>
      <c r="C5554" s="103" t="s">
        <v>1118</v>
      </c>
      <c r="D5554" s="102" t="s">
        <v>9852</v>
      </c>
      <c r="E5554" s="102" t="s">
        <v>275</v>
      </c>
      <c r="F5554" s="102" t="s">
        <v>9976</v>
      </c>
      <c r="H5554" s="102">
        <v>45530</v>
      </c>
      <c r="I5554" s="102" t="s">
        <v>1737</v>
      </c>
      <c r="J5554" s="102" t="s">
        <v>2</v>
      </c>
      <c r="K5554" s="102" t="s">
        <v>1</v>
      </c>
      <c r="L5554" s="102" t="s">
        <v>23</v>
      </c>
      <c r="M5554" s="102" t="s">
        <v>1074</v>
      </c>
      <c r="N5554" s="102">
        <v>1</v>
      </c>
      <c r="O5554" s="102" t="s">
        <v>1075</v>
      </c>
    </row>
    <row r="5555" spans="1:15" x14ac:dyDescent="0.25">
      <c r="A5555" s="102" t="s">
        <v>9977</v>
      </c>
      <c r="B5555" s="103" t="s">
        <v>1561</v>
      </c>
      <c r="C5555" s="103" t="s">
        <v>277</v>
      </c>
      <c r="D5555" s="102" t="s">
        <v>136</v>
      </c>
      <c r="E5555" s="102" t="s">
        <v>275</v>
      </c>
      <c r="F5555" s="102" t="s">
        <v>9978</v>
      </c>
      <c r="H5555" s="102">
        <v>45530</v>
      </c>
      <c r="I5555" s="102" t="s">
        <v>1737</v>
      </c>
      <c r="J5555" s="102" t="s">
        <v>2</v>
      </c>
      <c r="K5555" s="102" t="s">
        <v>1</v>
      </c>
      <c r="L5555" s="102" t="s">
        <v>23</v>
      </c>
      <c r="M5555" s="102" t="s">
        <v>1074</v>
      </c>
      <c r="N5555" s="102">
        <v>1</v>
      </c>
      <c r="O5555" s="102" t="s">
        <v>1075</v>
      </c>
    </row>
    <row r="5556" spans="1:15" x14ac:dyDescent="0.25">
      <c r="A5556" s="102" t="s">
        <v>9979</v>
      </c>
      <c r="B5556" s="103" t="s">
        <v>1792</v>
      </c>
      <c r="C5556" s="103" t="s">
        <v>274</v>
      </c>
      <c r="D5556" s="102" t="s">
        <v>9884</v>
      </c>
      <c r="E5556" s="102" t="s">
        <v>275</v>
      </c>
      <c r="F5556" s="102" t="s">
        <v>9980</v>
      </c>
      <c r="H5556" s="102">
        <v>45530</v>
      </c>
      <c r="I5556" s="102" t="s">
        <v>1737</v>
      </c>
      <c r="J5556" s="102" t="s">
        <v>2</v>
      </c>
      <c r="K5556" s="102" t="s">
        <v>1</v>
      </c>
      <c r="L5556" s="102" t="s">
        <v>23</v>
      </c>
      <c r="M5556" s="102" t="s">
        <v>1074</v>
      </c>
      <c r="N5556" s="102">
        <v>1</v>
      </c>
      <c r="O5556" s="102" t="s">
        <v>1075</v>
      </c>
    </row>
    <row r="5557" spans="1:15" x14ac:dyDescent="0.25">
      <c r="A5557" s="102" t="s">
        <v>9981</v>
      </c>
      <c r="B5557" s="103" t="s">
        <v>2069</v>
      </c>
      <c r="C5557" s="103" t="s">
        <v>274</v>
      </c>
      <c r="D5557" s="102" t="s">
        <v>9884</v>
      </c>
      <c r="E5557" s="102" t="s">
        <v>275</v>
      </c>
      <c r="F5557" s="102" t="s">
        <v>9982</v>
      </c>
      <c r="H5557" s="102">
        <v>45530</v>
      </c>
      <c r="I5557" s="102" t="s">
        <v>1737</v>
      </c>
      <c r="J5557" s="102" t="s">
        <v>2</v>
      </c>
      <c r="K5557" s="102" t="s">
        <v>1</v>
      </c>
      <c r="L5557" s="102" t="s">
        <v>23</v>
      </c>
      <c r="M5557" s="102" t="s">
        <v>1074</v>
      </c>
      <c r="N5557" s="102">
        <v>1</v>
      </c>
      <c r="O5557" s="102" t="s">
        <v>1075</v>
      </c>
    </row>
    <row r="5558" spans="1:15" x14ac:dyDescent="0.25">
      <c r="A5558" s="102" t="s">
        <v>9981</v>
      </c>
      <c r="B5558" s="103" t="s">
        <v>1078</v>
      </c>
      <c r="C5558" s="103" t="s">
        <v>1082</v>
      </c>
      <c r="D5558" s="102" t="s">
        <v>9884</v>
      </c>
      <c r="E5558" s="102" t="s">
        <v>275</v>
      </c>
      <c r="F5558" s="102" t="s">
        <v>9983</v>
      </c>
      <c r="H5558" s="102">
        <v>45530</v>
      </c>
      <c r="I5558" s="102" t="s">
        <v>1737</v>
      </c>
      <c r="J5558" s="102" t="s">
        <v>2</v>
      </c>
      <c r="K5558" s="102" t="s">
        <v>1</v>
      </c>
      <c r="L5558" s="102" t="s">
        <v>23</v>
      </c>
      <c r="M5558" s="102" t="s">
        <v>1082</v>
      </c>
      <c r="N5558" s="102">
        <v>1</v>
      </c>
      <c r="O5558" s="102" t="s">
        <v>1075</v>
      </c>
    </row>
    <row r="5559" spans="1:15" x14ac:dyDescent="0.25">
      <c r="A5559" s="102" t="s">
        <v>9984</v>
      </c>
      <c r="B5559" s="103" t="s">
        <v>4853</v>
      </c>
      <c r="C5559" s="103" t="s">
        <v>1077</v>
      </c>
      <c r="D5559" s="102" t="s">
        <v>281</v>
      </c>
      <c r="E5559" s="102" t="s">
        <v>275</v>
      </c>
      <c r="F5559" s="102" t="s">
        <v>9985</v>
      </c>
      <c r="H5559" s="102">
        <v>45530</v>
      </c>
      <c r="I5559" s="102" t="s">
        <v>1737</v>
      </c>
      <c r="J5559" s="102" t="s">
        <v>2</v>
      </c>
      <c r="K5559" s="102" t="s">
        <v>1</v>
      </c>
      <c r="L5559" s="102" t="s">
        <v>23</v>
      </c>
      <c r="M5559" s="102" t="s">
        <v>1074</v>
      </c>
      <c r="N5559" s="102">
        <v>1</v>
      </c>
      <c r="O5559" s="102" t="s">
        <v>1075</v>
      </c>
    </row>
    <row r="5560" spans="1:15" x14ac:dyDescent="0.25">
      <c r="A5560" s="102" t="s">
        <v>9986</v>
      </c>
      <c r="B5560" s="103" t="s">
        <v>2479</v>
      </c>
      <c r="C5560" s="103" t="s">
        <v>1118</v>
      </c>
      <c r="D5560" s="102" t="s">
        <v>152</v>
      </c>
      <c r="E5560" s="102" t="s">
        <v>275</v>
      </c>
      <c r="F5560" s="102" t="s">
        <v>9987</v>
      </c>
      <c r="H5560" s="102">
        <v>45530</v>
      </c>
      <c r="I5560" s="102" t="s">
        <v>1737</v>
      </c>
      <c r="J5560" s="102" t="s">
        <v>2</v>
      </c>
      <c r="K5560" s="102" t="s">
        <v>1</v>
      </c>
      <c r="L5560" s="102" t="s">
        <v>23</v>
      </c>
      <c r="M5560" s="102" t="s">
        <v>1074</v>
      </c>
      <c r="N5560" s="102">
        <v>1</v>
      </c>
      <c r="O5560" s="102" t="s">
        <v>1075</v>
      </c>
    </row>
    <row r="5561" spans="1:15" x14ac:dyDescent="0.25">
      <c r="A5561" s="102" t="s">
        <v>3627</v>
      </c>
      <c r="B5561" s="103" t="s">
        <v>1607</v>
      </c>
      <c r="C5561" s="103" t="s">
        <v>277</v>
      </c>
      <c r="D5561" s="102" t="s">
        <v>9884</v>
      </c>
      <c r="E5561" s="102" t="s">
        <v>275</v>
      </c>
      <c r="F5561" s="102" t="s">
        <v>9988</v>
      </c>
      <c r="H5561" s="102">
        <v>45530</v>
      </c>
      <c r="I5561" s="102" t="s">
        <v>1737</v>
      </c>
      <c r="J5561" s="102" t="s">
        <v>2</v>
      </c>
      <c r="K5561" s="102" t="s">
        <v>1</v>
      </c>
      <c r="L5561" s="102" t="s">
        <v>23</v>
      </c>
      <c r="M5561" s="102" t="s">
        <v>1074</v>
      </c>
      <c r="N5561" s="102">
        <v>1</v>
      </c>
      <c r="O5561" s="102" t="s">
        <v>1075</v>
      </c>
    </row>
    <row r="5562" spans="1:15" x14ac:dyDescent="0.25">
      <c r="A5562" s="102" t="s">
        <v>2236</v>
      </c>
      <c r="B5562" s="103" t="s">
        <v>1792</v>
      </c>
      <c r="C5562" s="103" t="s">
        <v>274</v>
      </c>
      <c r="D5562" s="102" t="s">
        <v>9884</v>
      </c>
      <c r="E5562" s="102" t="s">
        <v>275</v>
      </c>
      <c r="F5562" s="102" t="s">
        <v>9989</v>
      </c>
      <c r="H5562" s="102">
        <v>45530</v>
      </c>
      <c r="I5562" s="102" t="s">
        <v>1737</v>
      </c>
      <c r="J5562" s="102" t="s">
        <v>2</v>
      </c>
      <c r="K5562" s="102" t="s">
        <v>1</v>
      </c>
      <c r="L5562" s="102" t="s">
        <v>23</v>
      </c>
      <c r="M5562" s="102" t="s">
        <v>1074</v>
      </c>
      <c r="N5562" s="102">
        <v>1</v>
      </c>
      <c r="O5562" s="102" t="s">
        <v>1075</v>
      </c>
    </row>
    <row r="5563" spans="1:15" x14ac:dyDescent="0.25">
      <c r="A5563" s="102" t="s">
        <v>2236</v>
      </c>
      <c r="B5563" s="103" t="s">
        <v>1792</v>
      </c>
      <c r="C5563" s="103" t="s">
        <v>3461</v>
      </c>
      <c r="D5563" s="102" t="s">
        <v>9884</v>
      </c>
      <c r="E5563" s="102" t="s">
        <v>275</v>
      </c>
      <c r="F5563" s="102" t="s">
        <v>9990</v>
      </c>
      <c r="H5563" s="102">
        <v>45530</v>
      </c>
      <c r="I5563" s="102" t="s">
        <v>1737</v>
      </c>
      <c r="J5563" s="102" t="s">
        <v>2</v>
      </c>
      <c r="K5563" s="102" t="s">
        <v>1</v>
      </c>
      <c r="L5563" s="102" t="s">
        <v>23</v>
      </c>
      <c r="M5563" s="102" t="s">
        <v>1082</v>
      </c>
      <c r="N5563" s="102">
        <v>1</v>
      </c>
      <c r="O5563" s="102" t="s">
        <v>1075</v>
      </c>
    </row>
    <row r="5564" spans="1:15" x14ac:dyDescent="0.25">
      <c r="A5564" s="102" t="s">
        <v>4473</v>
      </c>
      <c r="B5564" s="103" t="s">
        <v>1197</v>
      </c>
      <c r="C5564" s="103" t="s">
        <v>274</v>
      </c>
      <c r="D5564" s="102" t="s">
        <v>9884</v>
      </c>
      <c r="E5564" s="102" t="s">
        <v>275</v>
      </c>
      <c r="F5564" s="102" t="s">
        <v>9991</v>
      </c>
      <c r="H5564" s="102">
        <v>45530</v>
      </c>
      <c r="I5564" s="102" t="s">
        <v>1737</v>
      </c>
      <c r="J5564" s="102" t="s">
        <v>2</v>
      </c>
      <c r="K5564" s="102" t="s">
        <v>1</v>
      </c>
      <c r="L5564" s="102" t="s">
        <v>23</v>
      </c>
      <c r="M5564" s="102" t="s">
        <v>1074</v>
      </c>
      <c r="N5564" s="102">
        <v>1</v>
      </c>
      <c r="O5564" s="102" t="s">
        <v>1075</v>
      </c>
    </row>
    <row r="5565" spans="1:15" x14ac:dyDescent="0.25">
      <c r="A5565" s="102" t="s">
        <v>9722</v>
      </c>
      <c r="B5565" s="103" t="s">
        <v>1197</v>
      </c>
      <c r="C5565" s="103" t="s">
        <v>274</v>
      </c>
      <c r="D5565" s="102" t="s">
        <v>152</v>
      </c>
      <c r="E5565" s="102" t="s">
        <v>275</v>
      </c>
      <c r="F5565" s="102" t="s">
        <v>9992</v>
      </c>
      <c r="H5565" s="102">
        <v>45530</v>
      </c>
      <c r="I5565" s="102" t="s">
        <v>1737</v>
      </c>
      <c r="J5565" s="102" t="s">
        <v>2</v>
      </c>
      <c r="K5565" s="102" t="s">
        <v>1</v>
      </c>
      <c r="L5565" s="102" t="s">
        <v>23</v>
      </c>
      <c r="M5565" s="102" t="s">
        <v>1074</v>
      </c>
      <c r="N5565" s="102">
        <v>1</v>
      </c>
      <c r="O5565" s="102" t="s">
        <v>1075</v>
      </c>
    </row>
    <row r="5566" spans="1:15" x14ac:dyDescent="0.25">
      <c r="A5566" s="102" t="s">
        <v>9722</v>
      </c>
      <c r="B5566" s="103" t="s">
        <v>1571</v>
      </c>
      <c r="C5566" s="103" t="s">
        <v>1082</v>
      </c>
      <c r="D5566" s="102" t="s">
        <v>152</v>
      </c>
      <c r="E5566" s="102" t="s">
        <v>275</v>
      </c>
      <c r="F5566" s="102" t="s">
        <v>9993</v>
      </c>
      <c r="H5566" s="102">
        <v>45530</v>
      </c>
      <c r="I5566" s="102" t="s">
        <v>1737</v>
      </c>
      <c r="J5566" s="102" t="s">
        <v>2</v>
      </c>
      <c r="K5566" s="102" t="s">
        <v>1</v>
      </c>
      <c r="L5566" s="102" t="s">
        <v>23</v>
      </c>
      <c r="M5566" s="102" t="s">
        <v>1082</v>
      </c>
      <c r="N5566" s="102">
        <v>1</v>
      </c>
      <c r="O5566" s="102" t="s">
        <v>1075</v>
      </c>
    </row>
    <row r="5567" spans="1:15" x14ac:dyDescent="0.25">
      <c r="A5567" s="102" t="s">
        <v>9994</v>
      </c>
      <c r="B5567" s="103" t="s">
        <v>1565</v>
      </c>
      <c r="C5567" s="103" t="s">
        <v>274</v>
      </c>
      <c r="D5567" s="102" t="s">
        <v>152</v>
      </c>
      <c r="E5567" s="102" t="s">
        <v>275</v>
      </c>
      <c r="F5567" s="102" t="s">
        <v>9995</v>
      </c>
      <c r="H5567" s="102">
        <v>45530</v>
      </c>
      <c r="I5567" s="102" t="s">
        <v>1737</v>
      </c>
      <c r="J5567" s="102" t="s">
        <v>2</v>
      </c>
      <c r="K5567" s="102" t="s">
        <v>1</v>
      </c>
      <c r="L5567" s="102" t="s">
        <v>23</v>
      </c>
      <c r="M5567" s="102" t="s">
        <v>1074</v>
      </c>
      <c r="N5567" s="102">
        <v>1</v>
      </c>
      <c r="O5567" s="102" t="s">
        <v>1075</v>
      </c>
    </row>
    <row r="5568" spans="1:15" x14ac:dyDescent="0.25">
      <c r="A5568" s="102" t="s">
        <v>1838</v>
      </c>
      <c r="B5568" s="103" t="s">
        <v>5327</v>
      </c>
      <c r="C5568" s="103" t="s">
        <v>1077</v>
      </c>
      <c r="D5568" s="102" t="s">
        <v>281</v>
      </c>
      <c r="E5568" s="102" t="s">
        <v>275</v>
      </c>
      <c r="F5568" s="102" t="s">
        <v>9996</v>
      </c>
      <c r="H5568" s="102">
        <v>45530</v>
      </c>
      <c r="I5568" s="102" t="s">
        <v>1737</v>
      </c>
      <c r="J5568" s="102" t="s">
        <v>2</v>
      </c>
      <c r="K5568" s="102" t="s">
        <v>1</v>
      </c>
      <c r="L5568" s="102" t="s">
        <v>23</v>
      </c>
      <c r="M5568" s="102" t="s">
        <v>1074</v>
      </c>
      <c r="N5568" s="102">
        <v>1</v>
      </c>
      <c r="O5568" s="102" t="s">
        <v>1075</v>
      </c>
    </row>
    <row r="5569" spans="1:15" x14ac:dyDescent="0.25">
      <c r="A5569" s="102" t="s">
        <v>9997</v>
      </c>
      <c r="B5569" s="103" t="s">
        <v>1245</v>
      </c>
      <c r="C5569" s="103" t="s">
        <v>1118</v>
      </c>
      <c r="D5569" s="102" t="s">
        <v>9852</v>
      </c>
      <c r="E5569" s="102" t="s">
        <v>275</v>
      </c>
      <c r="F5569" s="102" t="s">
        <v>9998</v>
      </c>
      <c r="H5569" s="102">
        <v>45530</v>
      </c>
      <c r="I5569" s="102" t="s">
        <v>1737</v>
      </c>
      <c r="J5569" s="102" t="s">
        <v>2</v>
      </c>
      <c r="K5569" s="102" t="s">
        <v>1</v>
      </c>
      <c r="L5569" s="102" t="s">
        <v>23</v>
      </c>
      <c r="M5569" s="102" t="s">
        <v>1074</v>
      </c>
      <c r="N5569" s="102">
        <v>1</v>
      </c>
      <c r="O5569" s="102" t="s">
        <v>1075</v>
      </c>
    </row>
    <row r="5570" spans="1:15" x14ac:dyDescent="0.25">
      <c r="A5570" s="102" t="s">
        <v>3988</v>
      </c>
      <c r="B5570" s="103" t="s">
        <v>9999</v>
      </c>
      <c r="C5570" s="103" t="s">
        <v>274</v>
      </c>
      <c r="D5570" s="102" t="s">
        <v>196</v>
      </c>
      <c r="E5570" s="102" t="s">
        <v>275</v>
      </c>
      <c r="F5570" s="102" t="s">
        <v>10000</v>
      </c>
      <c r="H5570" s="102">
        <v>45530</v>
      </c>
      <c r="I5570" s="102" t="s">
        <v>1737</v>
      </c>
      <c r="J5570" s="102" t="s">
        <v>2</v>
      </c>
      <c r="K5570" s="102" t="s">
        <v>1</v>
      </c>
      <c r="L5570" s="102" t="s">
        <v>23</v>
      </c>
      <c r="M5570" s="102" t="s">
        <v>1074</v>
      </c>
      <c r="N5570" s="102">
        <v>1</v>
      </c>
      <c r="O5570" s="102" t="s">
        <v>1075</v>
      </c>
    </row>
    <row r="5571" spans="1:15" x14ac:dyDescent="0.25">
      <c r="A5571" s="102" t="s">
        <v>3988</v>
      </c>
      <c r="B5571" s="103" t="s">
        <v>1244</v>
      </c>
      <c r="C5571" s="103" t="s">
        <v>274</v>
      </c>
      <c r="D5571" s="102" t="s">
        <v>196</v>
      </c>
      <c r="E5571" s="102" t="s">
        <v>275</v>
      </c>
      <c r="F5571" s="102" t="s">
        <v>10001</v>
      </c>
      <c r="H5571" s="102">
        <v>45530</v>
      </c>
      <c r="I5571" s="102" t="s">
        <v>1737</v>
      </c>
      <c r="J5571" s="102" t="s">
        <v>2</v>
      </c>
      <c r="K5571" s="102" t="s">
        <v>1</v>
      </c>
      <c r="L5571" s="102" t="s">
        <v>23</v>
      </c>
      <c r="M5571" s="102" t="s">
        <v>1074</v>
      </c>
      <c r="N5571" s="102">
        <v>1</v>
      </c>
      <c r="O5571" s="102" t="s">
        <v>1075</v>
      </c>
    </row>
    <row r="5572" spans="1:15" x14ac:dyDescent="0.25">
      <c r="A5572" s="102" t="s">
        <v>1120</v>
      </c>
      <c r="B5572" s="103" t="s">
        <v>1895</v>
      </c>
      <c r="C5572" s="103" t="s">
        <v>274</v>
      </c>
      <c r="D5572" s="102" t="s">
        <v>9884</v>
      </c>
      <c r="E5572" s="102" t="s">
        <v>275</v>
      </c>
      <c r="F5572" s="102" t="s">
        <v>10002</v>
      </c>
      <c r="H5572" s="102">
        <v>45530</v>
      </c>
      <c r="I5572" s="102" t="s">
        <v>1737</v>
      </c>
      <c r="J5572" s="102" t="s">
        <v>2</v>
      </c>
      <c r="K5572" s="102" t="s">
        <v>1</v>
      </c>
      <c r="L5572" s="102" t="s">
        <v>23</v>
      </c>
      <c r="M5572" s="102" t="s">
        <v>1074</v>
      </c>
      <c r="N5572" s="102">
        <v>1</v>
      </c>
      <c r="O5572" s="102" t="s">
        <v>1075</v>
      </c>
    </row>
    <row r="5573" spans="1:15" x14ac:dyDescent="0.25">
      <c r="A5573" s="102" t="s">
        <v>1120</v>
      </c>
      <c r="B5573" s="103" t="s">
        <v>4780</v>
      </c>
      <c r="C5573" s="103" t="s">
        <v>277</v>
      </c>
      <c r="D5573" s="102" t="s">
        <v>9884</v>
      </c>
      <c r="E5573" s="102" t="s">
        <v>275</v>
      </c>
      <c r="F5573" s="102" t="s">
        <v>10003</v>
      </c>
      <c r="H5573" s="102">
        <v>45530</v>
      </c>
      <c r="I5573" s="102" t="s">
        <v>1737</v>
      </c>
      <c r="J5573" s="102" t="s">
        <v>2</v>
      </c>
      <c r="K5573" s="102" t="s">
        <v>1</v>
      </c>
      <c r="L5573" s="102" t="s">
        <v>23</v>
      </c>
      <c r="M5573" s="102" t="s">
        <v>1074</v>
      </c>
      <c r="N5573" s="102">
        <v>1</v>
      </c>
      <c r="O5573" s="102" t="s">
        <v>1075</v>
      </c>
    </row>
    <row r="5574" spans="1:15" x14ac:dyDescent="0.25">
      <c r="A5574" s="102" t="s">
        <v>1120</v>
      </c>
      <c r="B5574" s="103" t="s">
        <v>10004</v>
      </c>
      <c r="C5574" s="103" t="s">
        <v>274</v>
      </c>
      <c r="D5574" s="102" t="s">
        <v>9884</v>
      </c>
      <c r="E5574" s="102" t="s">
        <v>275</v>
      </c>
      <c r="F5574" s="102" t="s">
        <v>10005</v>
      </c>
      <c r="H5574" s="102">
        <v>45530</v>
      </c>
      <c r="I5574" s="102" t="s">
        <v>1737</v>
      </c>
      <c r="J5574" s="102" t="s">
        <v>2</v>
      </c>
      <c r="K5574" s="102" t="s">
        <v>1</v>
      </c>
      <c r="L5574" s="102" t="s">
        <v>23</v>
      </c>
      <c r="M5574" s="102" t="s">
        <v>1074</v>
      </c>
      <c r="N5574" s="102">
        <v>1</v>
      </c>
      <c r="O5574" s="102" t="s">
        <v>1075</v>
      </c>
    </row>
    <row r="5575" spans="1:15" x14ac:dyDescent="0.25">
      <c r="A5575" s="102" t="s">
        <v>10006</v>
      </c>
      <c r="B5575" s="103" t="s">
        <v>1217</v>
      </c>
      <c r="C5575" s="103" t="s">
        <v>277</v>
      </c>
      <c r="D5575" s="102" t="s">
        <v>288</v>
      </c>
      <c r="E5575" s="102" t="s">
        <v>275</v>
      </c>
      <c r="F5575" s="102" t="s">
        <v>10007</v>
      </c>
      <c r="H5575" s="102">
        <v>45530</v>
      </c>
      <c r="I5575" s="102" t="s">
        <v>1737</v>
      </c>
      <c r="J5575" s="102" t="s">
        <v>2</v>
      </c>
      <c r="K5575" s="102" t="s">
        <v>1</v>
      </c>
      <c r="L5575" s="102" t="s">
        <v>23</v>
      </c>
      <c r="M5575" s="102" t="s">
        <v>1074</v>
      </c>
      <c r="N5575" s="102">
        <v>1</v>
      </c>
      <c r="O5575" s="102" t="s">
        <v>1075</v>
      </c>
    </row>
    <row r="5576" spans="1:15" x14ac:dyDescent="0.25">
      <c r="A5576" s="102" t="s">
        <v>10008</v>
      </c>
      <c r="B5576" s="103" t="s">
        <v>10009</v>
      </c>
      <c r="C5576" s="103" t="s">
        <v>277</v>
      </c>
      <c r="D5576" s="102" t="s">
        <v>9884</v>
      </c>
      <c r="E5576" s="102" t="s">
        <v>275</v>
      </c>
      <c r="F5576" s="102" t="s">
        <v>10010</v>
      </c>
      <c r="H5576" s="102">
        <v>45530</v>
      </c>
      <c r="I5576" s="102" t="s">
        <v>1737</v>
      </c>
      <c r="J5576" s="102" t="s">
        <v>2</v>
      </c>
      <c r="K5576" s="102" t="s">
        <v>1</v>
      </c>
      <c r="L5576" s="102" t="s">
        <v>23</v>
      </c>
      <c r="M5576" s="102" t="s">
        <v>1074</v>
      </c>
      <c r="N5576" s="102">
        <v>1</v>
      </c>
      <c r="O5576" s="102" t="s">
        <v>1075</v>
      </c>
    </row>
    <row r="5577" spans="1:15" x14ac:dyDescent="0.25">
      <c r="A5577" s="102" t="s">
        <v>10011</v>
      </c>
      <c r="B5577" s="103" t="s">
        <v>2570</v>
      </c>
      <c r="C5577" s="103" t="s">
        <v>277</v>
      </c>
      <c r="D5577" s="102" t="s">
        <v>9884</v>
      </c>
      <c r="E5577" s="102" t="s">
        <v>275</v>
      </c>
      <c r="F5577" s="102" t="s">
        <v>10012</v>
      </c>
      <c r="H5577" s="102">
        <v>45530</v>
      </c>
      <c r="I5577" s="102" t="s">
        <v>1737</v>
      </c>
      <c r="J5577" s="102" t="s">
        <v>2</v>
      </c>
      <c r="K5577" s="102" t="s">
        <v>1</v>
      </c>
      <c r="L5577" s="102" t="s">
        <v>23</v>
      </c>
      <c r="M5577" s="102" t="s">
        <v>1074</v>
      </c>
      <c r="N5577" s="102">
        <v>1</v>
      </c>
      <c r="O5577" s="102" t="s">
        <v>1075</v>
      </c>
    </row>
    <row r="5578" spans="1:15" x14ac:dyDescent="0.25">
      <c r="A5578" s="102" t="s">
        <v>10013</v>
      </c>
      <c r="B5578" s="103" t="s">
        <v>2519</v>
      </c>
      <c r="C5578" s="103" t="s">
        <v>1118</v>
      </c>
      <c r="D5578" s="102" t="s">
        <v>152</v>
      </c>
      <c r="E5578" s="102" t="s">
        <v>275</v>
      </c>
      <c r="F5578" s="102" t="s">
        <v>10014</v>
      </c>
      <c r="H5578" s="102">
        <v>45530</v>
      </c>
      <c r="I5578" s="102" t="s">
        <v>1737</v>
      </c>
      <c r="J5578" s="102" t="s">
        <v>2</v>
      </c>
      <c r="K5578" s="102" t="s">
        <v>1</v>
      </c>
      <c r="L5578" s="102" t="s">
        <v>23</v>
      </c>
      <c r="M5578" s="102" t="s">
        <v>1074</v>
      </c>
      <c r="N5578" s="102">
        <v>1</v>
      </c>
      <c r="O5578" s="102" t="s">
        <v>1075</v>
      </c>
    </row>
    <row r="5579" spans="1:15" x14ac:dyDescent="0.25">
      <c r="A5579" s="102" t="s">
        <v>10013</v>
      </c>
      <c r="B5579" s="103" t="s">
        <v>1652</v>
      </c>
      <c r="C5579" s="103" t="s">
        <v>1082</v>
      </c>
      <c r="D5579" s="102" t="s">
        <v>152</v>
      </c>
      <c r="E5579" s="102" t="s">
        <v>275</v>
      </c>
      <c r="F5579" s="102" t="s">
        <v>10015</v>
      </c>
      <c r="H5579" s="102">
        <v>45530</v>
      </c>
      <c r="I5579" s="102" t="s">
        <v>1737</v>
      </c>
      <c r="J5579" s="102" t="s">
        <v>2</v>
      </c>
      <c r="K5579" s="102" t="s">
        <v>1</v>
      </c>
      <c r="L5579" s="102" t="s">
        <v>23</v>
      </c>
      <c r="M5579" s="102" t="s">
        <v>1082</v>
      </c>
      <c r="N5579" s="102">
        <v>1</v>
      </c>
      <c r="O5579" s="102" t="s">
        <v>1075</v>
      </c>
    </row>
    <row r="5580" spans="1:15" x14ac:dyDescent="0.25">
      <c r="A5580" s="102" t="s">
        <v>10016</v>
      </c>
      <c r="B5580" s="103" t="s">
        <v>1122</v>
      </c>
      <c r="C5580" s="103" t="s">
        <v>274</v>
      </c>
      <c r="D5580" s="102" t="s">
        <v>9884</v>
      </c>
      <c r="E5580" s="102" t="s">
        <v>275</v>
      </c>
      <c r="F5580" s="102" t="s">
        <v>10017</v>
      </c>
      <c r="H5580" s="102">
        <v>45530</v>
      </c>
      <c r="I5580" s="102" t="s">
        <v>1737</v>
      </c>
      <c r="J5580" s="102" t="s">
        <v>2</v>
      </c>
      <c r="K5580" s="102" t="s">
        <v>1</v>
      </c>
      <c r="L5580" s="102" t="s">
        <v>23</v>
      </c>
      <c r="M5580" s="102" t="s">
        <v>1074</v>
      </c>
      <c r="N5580" s="102">
        <v>1</v>
      </c>
      <c r="O5580" s="102" t="s">
        <v>1075</v>
      </c>
    </row>
    <row r="5581" spans="1:15" x14ac:dyDescent="0.25">
      <c r="A5581" s="102" t="s">
        <v>10016</v>
      </c>
      <c r="B5581" s="103" t="s">
        <v>10018</v>
      </c>
      <c r="C5581" s="103" t="s">
        <v>3461</v>
      </c>
      <c r="D5581" s="102" t="s">
        <v>9884</v>
      </c>
      <c r="E5581" s="102" t="s">
        <v>275</v>
      </c>
      <c r="F5581" s="102" t="s">
        <v>10019</v>
      </c>
      <c r="H5581" s="102">
        <v>45530</v>
      </c>
      <c r="I5581" s="102" t="s">
        <v>1737</v>
      </c>
      <c r="J5581" s="102" t="s">
        <v>2</v>
      </c>
      <c r="K5581" s="102" t="s">
        <v>1</v>
      </c>
      <c r="L5581" s="102" t="s">
        <v>23</v>
      </c>
      <c r="M5581" s="102" t="s">
        <v>1082</v>
      </c>
      <c r="N5581" s="102">
        <v>1</v>
      </c>
      <c r="O5581" s="102" t="s">
        <v>1075</v>
      </c>
    </row>
    <row r="5582" spans="1:15" x14ac:dyDescent="0.25">
      <c r="A5582" s="102" t="s">
        <v>10016</v>
      </c>
      <c r="B5582" s="103" t="s">
        <v>1457</v>
      </c>
      <c r="C5582" s="103" t="s">
        <v>3461</v>
      </c>
      <c r="D5582" s="102" t="s">
        <v>9884</v>
      </c>
      <c r="E5582" s="102" t="s">
        <v>275</v>
      </c>
      <c r="F5582" s="102" t="s">
        <v>10020</v>
      </c>
      <c r="H5582" s="102">
        <v>45530</v>
      </c>
      <c r="I5582" s="102" t="s">
        <v>1737</v>
      </c>
      <c r="J5582" s="102" t="s">
        <v>2</v>
      </c>
      <c r="K5582" s="102" t="s">
        <v>1</v>
      </c>
      <c r="L5582" s="102" t="s">
        <v>23</v>
      </c>
      <c r="M5582" s="102" t="s">
        <v>1082</v>
      </c>
      <c r="N5582" s="102">
        <v>1</v>
      </c>
      <c r="O5582" s="102" t="s">
        <v>1075</v>
      </c>
    </row>
    <row r="5583" spans="1:15" x14ac:dyDescent="0.25">
      <c r="A5583" s="102" t="s">
        <v>6005</v>
      </c>
      <c r="B5583" s="103" t="s">
        <v>3227</v>
      </c>
      <c r="C5583" s="103" t="s">
        <v>277</v>
      </c>
      <c r="D5583" s="102" t="s">
        <v>9884</v>
      </c>
      <c r="E5583" s="102" t="s">
        <v>275</v>
      </c>
      <c r="F5583" s="102" t="s">
        <v>10021</v>
      </c>
      <c r="H5583" s="102">
        <v>45530</v>
      </c>
      <c r="I5583" s="102" t="s">
        <v>1737</v>
      </c>
      <c r="J5583" s="102" t="s">
        <v>2</v>
      </c>
      <c r="K5583" s="102" t="s">
        <v>1</v>
      </c>
      <c r="L5583" s="102" t="s">
        <v>23</v>
      </c>
      <c r="M5583" s="102" t="s">
        <v>1074</v>
      </c>
      <c r="N5583" s="102">
        <v>1</v>
      </c>
      <c r="O5583" s="102" t="s">
        <v>1075</v>
      </c>
    </row>
    <row r="5584" spans="1:15" x14ac:dyDescent="0.25">
      <c r="A5584" s="102" t="s">
        <v>10022</v>
      </c>
      <c r="B5584" s="103" t="s">
        <v>1122</v>
      </c>
      <c r="C5584" s="103" t="s">
        <v>274</v>
      </c>
      <c r="D5584" s="102" t="s">
        <v>136</v>
      </c>
      <c r="E5584" s="102" t="s">
        <v>275</v>
      </c>
      <c r="F5584" s="102" t="s">
        <v>10017</v>
      </c>
      <c r="H5584" s="102">
        <v>45530</v>
      </c>
      <c r="I5584" s="102" t="s">
        <v>1737</v>
      </c>
      <c r="J5584" s="102" t="s">
        <v>2</v>
      </c>
      <c r="K5584" s="102" t="s">
        <v>1</v>
      </c>
      <c r="L5584" s="102" t="s">
        <v>23</v>
      </c>
      <c r="M5584" s="102" t="s">
        <v>1074</v>
      </c>
      <c r="N5584" s="102">
        <v>1</v>
      </c>
      <c r="O5584" s="102" t="s">
        <v>1075</v>
      </c>
    </row>
    <row r="5585" spans="1:15" x14ac:dyDescent="0.25">
      <c r="A5585" s="102" t="s">
        <v>10022</v>
      </c>
      <c r="B5585" s="103" t="s">
        <v>10023</v>
      </c>
      <c r="C5585" s="103" t="s">
        <v>1082</v>
      </c>
      <c r="D5585" s="102" t="s">
        <v>136</v>
      </c>
      <c r="E5585" s="102" t="s">
        <v>275</v>
      </c>
      <c r="F5585" s="102" t="s">
        <v>10024</v>
      </c>
      <c r="H5585" s="102">
        <v>45530</v>
      </c>
      <c r="I5585" s="102" t="s">
        <v>1737</v>
      </c>
      <c r="J5585" s="102" t="s">
        <v>2</v>
      </c>
      <c r="K5585" s="102" t="s">
        <v>1</v>
      </c>
      <c r="L5585" s="102" t="s">
        <v>23</v>
      </c>
      <c r="M5585" s="102" t="s">
        <v>1082</v>
      </c>
      <c r="N5585" s="102">
        <v>1</v>
      </c>
      <c r="O5585" s="102" t="s">
        <v>1075</v>
      </c>
    </row>
    <row r="5586" spans="1:15" x14ac:dyDescent="0.25">
      <c r="A5586" s="102" t="s">
        <v>10022</v>
      </c>
      <c r="B5586" s="103" t="s">
        <v>2189</v>
      </c>
      <c r="C5586" s="103" t="s">
        <v>1082</v>
      </c>
      <c r="D5586" s="102" t="s">
        <v>136</v>
      </c>
      <c r="E5586" s="102" t="s">
        <v>275</v>
      </c>
      <c r="F5586" s="102" t="s">
        <v>10025</v>
      </c>
      <c r="H5586" s="102">
        <v>45530</v>
      </c>
      <c r="I5586" s="102" t="s">
        <v>1737</v>
      </c>
      <c r="J5586" s="102" t="s">
        <v>2</v>
      </c>
      <c r="K5586" s="102" t="s">
        <v>1</v>
      </c>
      <c r="L5586" s="102" t="s">
        <v>23</v>
      </c>
      <c r="M5586" s="102" t="s">
        <v>1082</v>
      </c>
      <c r="N5586" s="102">
        <v>1</v>
      </c>
      <c r="O5586" s="102" t="s">
        <v>1075</v>
      </c>
    </row>
    <row r="5587" spans="1:15" x14ac:dyDescent="0.25">
      <c r="A5587" s="102" t="s">
        <v>4557</v>
      </c>
      <c r="B5587" s="103" t="s">
        <v>4503</v>
      </c>
      <c r="C5587" s="103" t="s">
        <v>277</v>
      </c>
      <c r="D5587" s="102" t="s">
        <v>9884</v>
      </c>
      <c r="E5587" s="102" t="s">
        <v>275</v>
      </c>
      <c r="F5587" s="102" t="s">
        <v>10026</v>
      </c>
      <c r="H5587" s="102">
        <v>45530</v>
      </c>
      <c r="I5587" s="102" t="s">
        <v>1737</v>
      </c>
      <c r="J5587" s="102" t="s">
        <v>2</v>
      </c>
      <c r="K5587" s="102" t="s">
        <v>1</v>
      </c>
      <c r="L5587" s="102" t="s">
        <v>23</v>
      </c>
      <c r="M5587" s="102" t="s">
        <v>1074</v>
      </c>
      <c r="N5587" s="102">
        <v>1</v>
      </c>
      <c r="O5587" s="102" t="s">
        <v>1075</v>
      </c>
    </row>
    <row r="5588" spans="1:15" x14ac:dyDescent="0.25">
      <c r="A5588" s="102" t="s">
        <v>4557</v>
      </c>
      <c r="B5588" s="103" t="s">
        <v>4104</v>
      </c>
      <c r="C5588" s="103" t="s">
        <v>274</v>
      </c>
      <c r="D5588" s="102" t="s">
        <v>9884</v>
      </c>
      <c r="E5588" s="102" t="s">
        <v>275</v>
      </c>
      <c r="F5588" s="102" t="s">
        <v>10027</v>
      </c>
      <c r="H5588" s="102">
        <v>45530</v>
      </c>
      <c r="I5588" s="102" t="s">
        <v>1737</v>
      </c>
      <c r="J5588" s="102" t="s">
        <v>2</v>
      </c>
      <c r="K5588" s="102" t="s">
        <v>1</v>
      </c>
      <c r="L5588" s="102" t="s">
        <v>23</v>
      </c>
      <c r="M5588" s="102" t="s">
        <v>1074</v>
      </c>
      <c r="N5588" s="102">
        <v>1</v>
      </c>
      <c r="O5588" s="102" t="s">
        <v>1075</v>
      </c>
    </row>
    <row r="5589" spans="1:15" x14ac:dyDescent="0.25">
      <c r="A5589" s="102" t="s">
        <v>4557</v>
      </c>
      <c r="B5589" s="103" t="s">
        <v>1515</v>
      </c>
      <c r="C5589" s="103" t="s">
        <v>1082</v>
      </c>
      <c r="D5589" s="102" t="s">
        <v>9884</v>
      </c>
      <c r="E5589" s="102" t="s">
        <v>275</v>
      </c>
      <c r="F5589" s="102" t="s">
        <v>10028</v>
      </c>
      <c r="H5589" s="102">
        <v>45530</v>
      </c>
      <c r="I5589" s="102" t="s">
        <v>1737</v>
      </c>
      <c r="J5589" s="102" t="s">
        <v>2</v>
      </c>
      <c r="K5589" s="102" t="s">
        <v>1</v>
      </c>
      <c r="L5589" s="102" t="s">
        <v>23</v>
      </c>
      <c r="M5589" s="102" t="s">
        <v>1082</v>
      </c>
      <c r="N5589" s="102">
        <v>1</v>
      </c>
      <c r="O5589" s="102" t="s">
        <v>1075</v>
      </c>
    </row>
    <row r="5590" spans="1:15" x14ac:dyDescent="0.25">
      <c r="A5590" s="102" t="s">
        <v>3271</v>
      </c>
      <c r="B5590" s="103" t="s">
        <v>10029</v>
      </c>
      <c r="C5590" s="103" t="s">
        <v>1118</v>
      </c>
      <c r="D5590" s="102" t="s">
        <v>9852</v>
      </c>
      <c r="E5590" s="102" t="s">
        <v>275</v>
      </c>
      <c r="F5590" s="102" t="s">
        <v>10030</v>
      </c>
      <c r="H5590" s="102">
        <v>45530</v>
      </c>
      <c r="I5590" s="102" t="s">
        <v>1737</v>
      </c>
      <c r="J5590" s="102" t="s">
        <v>2</v>
      </c>
      <c r="K5590" s="102" t="s">
        <v>1</v>
      </c>
      <c r="L5590" s="102" t="s">
        <v>23</v>
      </c>
      <c r="M5590" s="102" t="s">
        <v>1074</v>
      </c>
      <c r="N5590" s="102">
        <v>1</v>
      </c>
      <c r="O5590" s="102" t="s">
        <v>1075</v>
      </c>
    </row>
    <row r="5591" spans="1:15" x14ac:dyDescent="0.25">
      <c r="A5591" s="102" t="s">
        <v>10031</v>
      </c>
      <c r="B5591" s="103" t="s">
        <v>8425</v>
      </c>
      <c r="C5591" s="103" t="s">
        <v>1225</v>
      </c>
      <c r="D5591" s="102" t="s">
        <v>9884</v>
      </c>
      <c r="E5591" s="102" t="s">
        <v>275</v>
      </c>
      <c r="F5591" s="102" t="s">
        <v>10032</v>
      </c>
      <c r="H5591" s="102">
        <v>45530</v>
      </c>
      <c r="I5591" s="102" t="s">
        <v>1737</v>
      </c>
      <c r="J5591" s="102" t="s">
        <v>2</v>
      </c>
      <c r="K5591" s="102" t="s">
        <v>1</v>
      </c>
      <c r="L5591" s="102" t="s">
        <v>23</v>
      </c>
      <c r="M5591" s="102" t="s">
        <v>1074</v>
      </c>
      <c r="N5591" s="102">
        <v>1</v>
      </c>
      <c r="O5591" s="102" t="s">
        <v>1075</v>
      </c>
    </row>
    <row r="5592" spans="1:15" x14ac:dyDescent="0.25">
      <c r="A5592" s="102" t="s">
        <v>3587</v>
      </c>
      <c r="B5592" s="103" t="s">
        <v>3460</v>
      </c>
      <c r="C5592" s="103" t="s">
        <v>1118</v>
      </c>
      <c r="D5592" s="102" t="s">
        <v>152</v>
      </c>
      <c r="E5592" s="102" t="s">
        <v>275</v>
      </c>
      <c r="F5592" s="102" t="s">
        <v>10033</v>
      </c>
      <c r="H5592" s="102">
        <v>45530</v>
      </c>
      <c r="I5592" s="102" t="s">
        <v>1737</v>
      </c>
      <c r="J5592" s="102" t="s">
        <v>2</v>
      </c>
      <c r="K5592" s="102" t="s">
        <v>1</v>
      </c>
      <c r="L5592" s="102" t="s">
        <v>23</v>
      </c>
      <c r="M5592" s="102" t="s">
        <v>1074</v>
      </c>
      <c r="N5592" s="102">
        <v>1</v>
      </c>
      <c r="O5592" s="102" t="s">
        <v>1075</v>
      </c>
    </row>
    <row r="5593" spans="1:15" x14ac:dyDescent="0.25">
      <c r="A5593" s="102" t="s">
        <v>1885</v>
      </c>
      <c r="B5593" s="103" t="s">
        <v>1792</v>
      </c>
      <c r="C5593" s="103" t="s">
        <v>274</v>
      </c>
      <c r="D5593" s="102" t="s">
        <v>9884</v>
      </c>
      <c r="E5593" s="102" t="s">
        <v>275</v>
      </c>
      <c r="F5593" s="102" t="s">
        <v>10034</v>
      </c>
      <c r="H5593" s="102">
        <v>45530</v>
      </c>
      <c r="I5593" s="102" t="s">
        <v>1737</v>
      </c>
      <c r="J5593" s="102" t="s">
        <v>2</v>
      </c>
      <c r="K5593" s="102" t="s">
        <v>1</v>
      </c>
      <c r="L5593" s="102" t="s">
        <v>23</v>
      </c>
      <c r="M5593" s="102" t="s">
        <v>1074</v>
      </c>
      <c r="N5593" s="102">
        <v>1</v>
      </c>
      <c r="O5593" s="102" t="s">
        <v>1075</v>
      </c>
    </row>
    <row r="5594" spans="1:15" x14ac:dyDescent="0.25">
      <c r="A5594" s="102" t="s">
        <v>10035</v>
      </c>
      <c r="B5594" s="103" t="s">
        <v>10036</v>
      </c>
      <c r="C5594" s="103" t="s">
        <v>1077</v>
      </c>
      <c r="D5594" s="102" t="s">
        <v>9884</v>
      </c>
      <c r="E5594" s="102" t="s">
        <v>275</v>
      </c>
      <c r="F5594" s="102" t="s">
        <v>10037</v>
      </c>
      <c r="H5594" s="102">
        <v>45530</v>
      </c>
      <c r="I5594" s="102" t="s">
        <v>1737</v>
      </c>
      <c r="J5594" s="102" t="s">
        <v>2</v>
      </c>
      <c r="K5594" s="102" t="s">
        <v>1</v>
      </c>
      <c r="L5594" s="102" t="s">
        <v>23</v>
      </c>
      <c r="M5594" s="102" t="s">
        <v>1074</v>
      </c>
      <c r="N5594" s="102">
        <v>1</v>
      </c>
      <c r="O5594" s="102" t="s">
        <v>1075</v>
      </c>
    </row>
    <row r="5595" spans="1:15" x14ac:dyDescent="0.25">
      <c r="A5595" s="102" t="s">
        <v>10038</v>
      </c>
      <c r="B5595" s="103" t="s">
        <v>2573</v>
      </c>
      <c r="C5595" s="103" t="s">
        <v>277</v>
      </c>
      <c r="D5595" s="102" t="s">
        <v>9884</v>
      </c>
      <c r="E5595" s="102" t="s">
        <v>275</v>
      </c>
      <c r="F5595" s="102" t="s">
        <v>10039</v>
      </c>
      <c r="H5595" s="102">
        <v>45530</v>
      </c>
      <c r="I5595" s="102" t="s">
        <v>1737</v>
      </c>
      <c r="J5595" s="102" t="s">
        <v>2</v>
      </c>
      <c r="K5595" s="102" t="s">
        <v>1</v>
      </c>
      <c r="L5595" s="102" t="s">
        <v>23</v>
      </c>
      <c r="M5595" s="102" t="s">
        <v>1074</v>
      </c>
      <c r="N5595" s="102">
        <v>1</v>
      </c>
      <c r="O5595" s="102" t="s">
        <v>1075</v>
      </c>
    </row>
    <row r="5596" spans="1:15" x14ac:dyDescent="0.25">
      <c r="A5596" s="102" t="s">
        <v>4633</v>
      </c>
      <c r="B5596" s="103" t="s">
        <v>1228</v>
      </c>
      <c r="C5596" s="103" t="s">
        <v>1118</v>
      </c>
      <c r="D5596" s="102" t="s">
        <v>152</v>
      </c>
      <c r="E5596" s="102" t="s">
        <v>275</v>
      </c>
      <c r="F5596" s="102" t="s">
        <v>10040</v>
      </c>
      <c r="H5596" s="102">
        <v>45530</v>
      </c>
      <c r="I5596" s="102" t="s">
        <v>1737</v>
      </c>
      <c r="J5596" s="102" t="s">
        <v>2</v>
      </c>
      <c r="K5596" s="102" t="s">
        <v>1</v>
      </c>
      <c r="L5596" s="102" t="s">
        <v>23</v>
      </c>
      <c r="M5596" s="102" t="s">
        <v>1074</v>
      </c>
      <c r="N5596" s="102">
        <v>1</v>
      </c>
      <c r="O5596" s="102" t="s">
        <v>1075</v>
      </c>
    </row>
    <row r="5597" spans="1:15" x14ac:dyDescent="0.25">
      <c r="A5597" s="102" t="s">
        <v>10041</v>
      </c>
      <c r="B5597" s="103" t="s">
        <v>10042</v>
      </c>
      <c r="C5597" s="103" t="s">
        <v>277</v>
      </c>
      <c r="D5597" s="102" t="s">
        <v>9884</v>
      </c>
      <c r="E5597" s="102" t="s">
        <v>275</v>
      </c>
      <c r="F5597" s="102" t="s">
        <v>10043</v>
      </c>
      <c r="H5597" s="102">
        <v>45530</v>
      </c>
      <c r="I5597" s="102" t="s">
        <v>1737</v>
      </c>
      <c r="J5597" s="102" t="s">
        <v>2</v>
      </c>
      <c r="K5597" s="102" t="s">
        <v>1</v>
      </c>
      <c r="L5597" s="102" t="s">
        <v>23</v>
      </c>
      <c r="M5597" s="102" t="s">
        <v>1074</v>
      </c>
      <c r="N5597" s="102">
        <v>1</v>
      </c>
      <c r="O5597" s="102" t="s">
        <v>1075</v>
      </c>
    </row>
    <row r="5598" spans="1:15" x14ac:dyDescent="0.25">
      <c r="A5598" s="102" t="s">
        <v>10041</v>
      </c>
      <c r="B5598" s="103" t="s">
        <v>10044</v>
      </c>
      <c r="C5598" s="103" t="s">
        <v>274</v>
      </c>
      <c r="D5598" s="102" t="s">
        <v>9884</v>
      </c>
      <c r="E5598" s="102" t="s">
        <v>275</v>
      </c>
      <c r="F5598" s="102" t="s">
        <v>10045</v>
      </c>
      <c r="H5598" s="102">
        <v>45530</v>
      </c>
      <c r="I5598" s="102" t="s">
        <v>1737</v>
      </c>
      <c r="J5598" s="102" t="s">
        <v>2</v>
      </c>
      <c r="K5598" s="102" t="s">
        <v>1</v>
      </c>
      <c r="L5598" s="102" t="s">
        <v>23</v>
      </c>
      <c r="M5598" s="102" t="s">
        <v>1074</v>
      </c>
      <c r="N5598" s="102">
        <v>1</v>
      </c>
      <c r="O5598" s="102" t="s">
        <v>1075</v>
      </c>
    </row>
    <row r="5599" spans="1:15" x14ac:dyDescent="0.25">
      <c r="A5599" s="102" t="s">
        <v>10046</v>
      </c>
      <c r="B5599" s="103" t="s">
        <v>1124</v>
      </c>
      <c r="C5599" s="103" t="s">
        <v>274</v>
      </c>
      <c r="D5599" s="102" t="s">
        <v>152</v>
      </c>
      <c r="E5599" s="102" t="s">
        <v>275</v>
      </c>
      <c r="F5599" s="102" t="s">
        <v>10047</v>
      </c>
      <c r="H5599" s="102">
        <v>45530</v>
      </c>
      <c r="I5599" s="102" t="s">
        <v>1737</v>
      </c>
      <c r="J5599" s="102" t="s">
        <v>2</v>
      </c>
      <c r="K5599" s="102" t="s">
        <v>1</v>
      </c>
      <c r="L5599" s="102" t="s">
        <v>23</v>
      </c>
      <c r="M5599" s="102" t="s">
        <v>1074</v>
      </c>
      <c r="N5599" s="102">
        <v>1</v>
      </c>
      <c r="O5599" s="102" t="s">
        <v>1075</v>
      </c>
    </row>
    <row r="5600" spans="1:15" x14ac:dyDescent="0.25">
      <c r="A5600" s="102" t="s">
        <v>10048</v>
      </c>
      <c r="B5600" s="103" t="s">
        <v>1895</v>
      </c>
      <c r="C5600" s="103" t="s">
        <v>274</v>
      </c>
      <c r="D5600" s="102" t="s">
        <v>152</v>
      </c>
      <c r="E5600" s="102" t="s">
        <v>275</v>
      </c>
      <c r="F5600" s="102" t="s">
        <v>10049</v>
      </c>
      <c r="H5600" s="102">
        <v>45530</v>
      </c>
      <c r="I5600" s="102" t="s">
        <v>1737</v>
      </c>
      <c r="J5600" s="102" t="s">
        <v>2</v>
      </c>
      <c r="K5600" s="102" t="s">
        <v>1</v>
      </c>
      <c r="L5600" s="102" t="s">
        <v>23</v>
      </c>
      <c r="M5600" s="102" t="s">
        <v>1074</v>
      </c>
      <c r="N5600" s="102">
        <v>1</v>
      </c>
      <c r="O5600" s="102" t="s">
        <v>1075</v>
      </c>
    </row>
    <row r="5601" spans="1:15" x14ac:dyDescent="0.25">
      <c r="A5601" s="102" t="s">
        <v>2924</v>
      </c>
      <c r="B5601" s="103" t="s">
        <v>10050</v>
      </c>
      <c r="C5601" s="103" t="s">
        <v>1225</v>
      </c>
      <c r="D5601" s="102" t="s">
        <v>281</v>
      </c>
      <c r="E5601" s="102" t="s">
        <v>275</v>
      </c>
      <c r="F5601" s="102" t="s">
        <v>10051</v>
      </c>
      <c r="H5601" s="102">
        <v>45530</v>
      </c>
      <c r="I5601" s="102" t="s">
        <v>1737</v>
      </c>
      <c r="J5601" s="102" t="s">
        <v>2</v>
      </c>
      <c r="K5601" s="102" t="s">
        <v>1</v>
      </c>
      <c r="L5601" s="102" t="s">
        <v>23</v>
      </c>
      <c r="M5601" s="102" t="s">
        <v>1074</v>
      </c>
      <c r="N5601" s="102">
        <v>1</v>
      </c>
      <c r="O5601" s="102" t="s">
        <v>1075</v>
      </c>
    </row>
    <row r="5602" spans="1:15" x14ac:dyDescent="0.25">
      <c r="A5602" s="102" t="s">
        <v>10052</v>
      </c>
      <c r="B5602" s="103" t="s">
        <v>1675</v>
      </c>
      <c r="C5602" s="103" t="s">
        <v>277</v>
      </c>
      <c r="D5602" s="102" t="s">
        <v>9884</v>
      </c>
      <c r="E5602" s="102" t="s">
        <v>275</v>
      </c>
      <c r="F5602" s="102" t="s">
        <v>10053</v>
      </c>
      <c r="H5602" s="102">
        <v>45530</v>
      </c>
      <c r="I5602" s="102" t="s">
        <v>1737</v>
      </c>
      <c r="J5602" s="102" t="s">
        <v>2</v>
      </c>
      <c r="K5602" s="102" t="s">
        <v>1</v>
      </c>
      <c r="L5602" s="102" t="s">
        <v>23</v>
      </c>
      <c r="M5602" s="102" t="s">
        <v>1074</v>
      </c>
      <c r="N5602" s="102">
        <v>1</v>
      </c>
      <c r="O5602" s="102" t="s">
        <v>1075</v>
      </c>
    </row>
    <row r="5603" spans="1:15" x14ac:dyDescent="0.25">
      <c r="A5603" s="102" t="s">
        <v>10054</v>
      </c>
      <c r="B5603" s="103" t="s">
        <v>1448</v>
      </c>
      <c r="C5603" s="103" t="s">
        <v>277</v>
      </c>
      <c r="D5603" s="102" t="s">
        <v>136</v>
      </c>
      <c r="E5603" s="102" t="s">
        <v>275</v>
      </c>
      <c r="F5603" s="102" t="s">
        <v>10055</v>
      </c>
      <c r="H5603" s="102">
        <v>45530</v>
      </c>
      <c r="I5603" s="102" t="s">
        <v>1737</v>
      </c>
      <c r="J5603" s="102" t="s">
        <v>2</v>
      </c>
      <c r="K5603" s="102" t="s">
        <v>1</v>
      </c>
      <c r="L5603" s="102" t="s">
        <v>23</v>
      </c>
      <c r="M5603" s="102" t="s">
        <v>1074</v>
      </c>
      <c r="N5603" s="102">
        <v>1</v>
      </c>
      <c r="O5603" s="102" t="s">
        <v>1075</v>
      </c>
    </row>
    <row r="5604" spans="1:15" x14ac:dyDescent="0.25">
      <c r="A5604" s="102" t="s">
        <v>10056</v>
      </c>
      <c r="B5604" s="103" t="s">
        <v>2134</v>
      </c>
      <c r="C5604" s="103" t="s">
        <v>1118</v>
      </c>
      <c r="D5604" s="102" t="s">
        <v>9852</v>
      </c>
      <c r="E5604" s="102" t="s">
        <v>275</v>
      </c>
      <c r="F5604" s="102" t="s">
        <v>10057</v>
      </c>
      <c r="H5604" s="102">
        <v>45530</v>
      </c>
      <c r="I5604" s="102" t="s">
        <v>1737</v>
      </c>
      <c r="J5604" s="102" t="s">
        <v>2</v>
      </c>
      <c r="K5604" s="102" t="s">
        <v>1</v>
      </c>
      <c r="L5604" s="102" t="s">
        <v>23</v>
      </c>
      <c r="M5604" s="102" t="s">
        <v>1074</v>
      </c>
      <c r="N5604" s="102">
        <v>1</v>
      </c>
      <c r="O5604" s="102" t="s">
        <v>1075</v>
      </c>
    </row>
    <row r="5605" spans="1:15" x14ac:dyDescent="0.25">
      <c r="A5605" s="102" t="s">
        <v>10058</v>
      </c>
      <c r="B5605" s="103" t="s">
        <v>1228</v>
      </c>
      <c r="C5605" s="103" t="s">
        <v>277</v>
      </c>
      <c r="D5605" s="102" t="s">
        <v>136</v>
      </c>
      <c r="E5605" s="102" t="s">
        <v>275</v>
      </c>
      <c r="F5605" s="102" t="s">
        <v>10059</v>
      </c>
      <c r="H5605" s="102">
        <v>45530</v>
      </c>
      <c r="I5605" s="102" t="s">
        <v>1737</v>
      </c>
      <c r="J5605" s="102" t="s">
        <v>2</v>
      </c>
      <c r="K5605" s="102" t="s">
        <v>1</v>
      </c>
      <c r="L5605" s="102" t="s">
        <v>23</v>
      </c>
      <c r="M5605" s="102" t="s">
        <v>1074</v>
      </c>
      <c r="N5605" s="102">
        <v>1</v>
      </c>
      <c r="O5605" s="102" t="s">
        <v>1075</v>
      </c>
    </row>
    <row r="5606" spans="1:15" x14ac:dyDescent="0.25">
      <c r="A5606" s="102" t="s">
        <v>4087</v>
      </c>
      <c r="B5606" s="103" t="s">
        <v>2595</v>
      </c>
      <c r="C5606" s="103" t="s">
        <v>274</v>
      </c>
      <c r="D5606" s="102" t="s">
        <v>9884</v>
      </c>
      <c r="E5606" s="102" t="s">
        <v>275</v>
      </c>
      <c r="F5606" s="102" t="s">
        <v>10060</v>
      </c>
      <c r="H5606" s="102">
        <v>45530</v>
      </c>
      <c r="I5606" s="102" t="s">
        <v>1737</v>
      </c>
      <c r="J5606" s="102" t="s">
        <v>2</v>
      </c>
      <c r="K5606" s="102" t="s">
        <v>1</v>
      </c>
      <c r="L5606" s="102" t="s">
        <v>23</v>
      </c>
      <c r="M5606" s="102" t="s">
        <v>1074</v>
      </c>
      <c r="N5606" s="102">
        <v>1</v>
      </c>
      <c r="O5606" s="102" t="s">
        <v>1075</v>
      </c>
    </row>
    <row r="5607" spans="1:15" x14ac:dyDescent="0.25">
      <c r="A5607" s="102" t="s">
        <v>10061</v>
      </c>
      <c r="B5607" s="103" t="s">
        <v>10062</v>
      </c>
      <c r="C5607" s="103" t="s">
        <v>277</v>
      </c>
      <c r="D5607" s="102" t="s">
        <v>9884</v>
      </c>
      <c r="E5607" s="102" t="s">
        <v>275</v>
      </c>
      <c r="F5607" s="102" t="s">
        <v>10063</v>
      </c>
      <c r="H5607" s="102">
        <v>45530</v>
      </c>
      <c r="I5607" s="102" t="s">
        <v>1737</v>
      </c>
      <c r="J5607" s="102" t="s">
        <v>2</v>
      </c>
      <c r="K5607" s="102" t="s">
        <v>1</v>
      </c>
      <c r="L5607" s="102" t="s">
        <v>23</v>
      </c>
      <c r="M5607" s="102" t="s">
        <v>1074</v>
      </c>
      <c r="N5607" s="102">
        <v>1</v>
      </c>
      <c r="O5607" s="102" t="s">
        <v>1075</v>
      </c>
    </row>
    <row r="5608" spans="1:15" x14ac:dyDescent="0.25">
      <c r="A5608" s="102" t="s">
        <v>4103</v>
      </c>
      <c r="B5608" s="103" t="s">
        <v>1250</v>
      </c>
      <c r="C5608" s="103" t="s">
        <v>274</v>
      </c>
      <c r="D5608" s="102" t="s">
        <v>9884</v>
      </c>
      <c r="E5608" s="102" t="s">
        <v>275</v>
      </c>
      <c r="F5608" s="102" t="s">
        <v>10064</v>
      </c>
      <c r="H5608" s="102">
        <v>45530</v>
      </c>
      <c r="I5608" s="102" t="s">
        <v>1737</v>
      </c>
      <c r="J5608" s="102" t="s">
        <v>2</v>
      </c>
      <c r="K5608" s="102" t="s">
        <v>1</v>
      </c>
      <c r="L5608" s="102" t="s">
        <v>23</v>
      </c>
      <c r="M5608" s="102" t="s">
        <v>1074</v>
      </c>
      <c r="N5608" s="102">
        <v>1</v>
      </c>
      <c r="O5608" s="102" t="s">
        <v>1075</v>
      </c>
    </row>
    <row r="5609" spans="1:15" x14ac:dyDescent="0.25">
      <c r="A5609" s="102" t="s">
        <v>4110</v>
      </c>
      <c r="B5609" s="103" t="s">
        <v>10065</v>
      </c>
      <c r="C5609" s="103" t="s">
        <v>1118</v>
      </c>
      <c r="D5609" s="102" t="s">
        <v>9852</v>
      </c>
      <c r="E5609" s="102" t="s">
        <v>275</v>
      </c>
      <c r="F5609" s="102" t="s">
        <v>10066</v>
      </c>
      <c r="H5609" s="102">
        <v>45530</v>
      </c>
      <c r="I5609" s="102" t="s">
        <v>1737</v>
      </c>
      <c r="J5609" s="102" t="s">
        <v>2</v>
      </c>
      <c r="K5609" s="102" t="s">
        <v>1</v>
      </c>
      <c r="L5609" s="102" t="s">
        <v>23</v>
      </c>
      <c r="M5609" s="102" t="s">
        <v>1074</v>
      </c>
      <c r="N5609" s="102">
        <v>1</v>
      </c>
      <c r="O5609" s="102" t="s">
        <v>1075</v>
      </c>
    </row>
    <row r="5610" spans="1:15" x14ac:dyDescent="0.25">
      <c r="A5610" s="102" t="s">
        <v>4110</v>
      </c>
      <c r="B5610" s="103" t="s">
        <v>1242</v>
      </c>
      <c r="C5610" s="103" t="s">
        <v>1118</v>
      </c>
      <c r="D5610" s="102" t="s">
        <v>9852</v>
      </c>
      <c r="E5610" s="102" t="s">
        <v>275</v>
      </c>
      <c r="F5610" s="102" t="s">
        <v>10067</v>
      </c>
      <c r="H5610" s="102">
        <v>45530</v>
      </c>
      <c r="I5610" s="102" t="s">
        <v>1737</v>
      </c>
      <c r="J5610" s="102" t="s">
        <v>2</v>
      </c>
      <c r="K5610" s="102" t="s">
        <v>1</v>
      </c>
      <c r="L5610" s="102" t="s">
        <v>23</v>
      </c>
      <c r="M5610" s="102" t="s">
        <v>1074</v>
      </c>
      <c r="N5610" s="102">
        <v>1</v>
      </c>
      <c r="O5610" s="102" t="s">
        <v>1075</v>
      </c>
    </row>
    <row r="5611" spans="1:15" x14ac:dyDescent="0.25">
      <c r="A5611" s="102" t="s">
        <v>10068</v>
      </c>
      <c r="B5611" s="103" t="s">
        <v>3480</v>
      </c>
      <c r="C5611" s="103" t="s">
        <v>277</v>
      </c>
      <c r="D5611" s="102" t="s">
        <v>288</v>
      </c>
      <c r="E5611" s="102" t="s">
        <v>275</v>
      </c>
      <c r="F5611" s="102" t="s">
        <v>10069</v>
      </c>
      <c r="H5611" s="102">
        <v>45530</v>
      </c>
      <c r="I5611" s="102" t="s">
        <v>1737</v>
      </c>
      <c r="J5611" s="102" t="s">
        <v>2</v>
      </c>
      <c r="K5611" s="102" t="s">
        <v>1</v>
      </c>
      <c r="L5611" s="102" t="s">
        <v>23</v>
      </c>
      <c r="M5611" s="102" t="s">
        <v>1074</v>
      </c>
      <c r="N5611" s="102">
        <v>1</v>
      </c>
      <c r="O5611" s="102" t="s">
        <v>1075</v>
      </c>
    </row>
    <row r="5612" spans="1:15" x14ac:dyDescent="0.25">
      <c r="A5612" s="102" t="s">
        <v>10070</v>
      </c>
      <c r="B5612" s="103" t="s">
        <v>10071</v>
      </c>
      <c r="C5612" s="103" t="s">
        <v>274</v>
      </c>
      <c r="D5612" s="102" t="s">
        <v>9884</v>
      </c>
      <c r="E5612" s="102" t="s">
        <v>275</v>
      </c>
      <c r="F5612" s="102" t="s">
        <v>10072</v>
      </c>
      <c r="H5612" s="102">
        <v>45530</v>
      </c>
      <c r="I5612" s="102" t="s">
        <v>1737</v>
      </c>
      <c r="J5612" s="102" t="s">
        <v>2</v>
      </c>
      <c r="K5612" s="102" t="s">
        <v>1</v>
      </c>
      <c r="L5612" s="102" t="s">
        <v>23</v>
      </c>
      <c r="M5612" s="102" t="s">
        <v>1074</v>
      </c>
      <c r="N5612" s="102">
        <v>1</v>
      </c>
      <c r="O5612" s="102" t="s">
        <v>1075</v>
      </c>
    </row>
    <row r="5613" spans="1:15" x14ac:dyDescent="0.25">
      <c r="A5613" s="102" t="s">
        <v>10073</v>
      </c>
      <c r="B5613" s="103" t="s">
        <v>1561</v>
      </c>
      <c r="C5613" s="103" t="s">
        <v>277</v>
      </c>
      <c r="D5613" s="102" t="s">
        <v>9884</v>
      </c>
      <c r="E5613" s="102" t="s">
        <v>275</v>
      </c>
      <c r="F5613" s="102" t="s">
        <v>10074</v>
      </c>
      <c r="H5613" s="102">
        <v>45530</v>
      </c>
      <c r="I5613" s="102" t="s">
        <v>1737</v>
      </c>
      <c r="J5613" s="102" t="s">
        <v>2</v>
      </c>
      <c r="K5613" s="102" t="s">
        <v>1</v>
      </c>
      <c r="L5613" s="102" t="s">
        <v>23</v>
      </c>
      <c r="M5613" s="102" t="s">
        <v>1074</v>
      </c>
      <c r="N5613" s="102">
        <v>1</v>
      </c>
      <c r="O5613" s="102" t="s">
        <v>1075</v>
      </c>
    </row>
    <row r="5614" spans="1:15" x14ac:dyDescent="0.25">
      <c r="A5614" s="102" t="s">
        <v>8302</v>
      </c>
      <c r="B5614" s="103" t="s">
        <v>5149</v>
      </c>
      <c r="C5614" s="103" t="s">
        <v>1118</v>
      </c>
      <c r="D5614" s="102" t="s">
        <v>2843</v>
      </c>
      <c r="E5614" s="102" t="s">
        <v>275</v>
      </c>
      <c r="F5614" s="102" t="s">
        <v>10075</v>
      </c>
      <c r="H5614" s="102">
        <v>45531</v>
      </c>
      <c r="I5614" s="102" t="s">
        <v>5139</v>
      </c>
      <c r="J5614" s="102" t="s">
        <v>334</v>
      </c>
      <c r="K5614" s="102" t="s">
        <v>298</v>
      </c>
      <c r="L5614" s="102" t="s">
        <v>336</v>
      </c>
      <c r="M5614" s="102" t="s">
        <v>1074</v>
      </c>
      <c r="N5614" s="102">
        <v>2</v>
      </c>
      <c r="O5614" s="102" t="s">
        <v>1075</v>
      </c>
    </row>
    <row r="5615" spans="1:15" x14ac:dyDescent="0.25">
      <c r="A5615" s="102" t="s">
        <v>10076</v>
      </c>
      <c r="B5615" s="103" t="s">
        <v>10077</v>
      </c>
      <c r="C5615" s="103" t="s">
        <v>1225</v>
      </c>
      <c r="D5615" s="102" t="s">
        <v>281</v>
      </c>
      <c r="E5615" s="102" t="s">
        <v>275</v>
      </c>
      <c r="F5615" s="102" t="s">
        <v>10078</v>
      </c>
      <c r="H5615" s="102">
        <v>45531</v>
      </c>
      <c r="I5615" s="102" t="s">
        <v>5139</v>
      </c>
      <c r="J5615" s="102" t="s">
        <v>334</v>
      </c>
      <c r="K5615" s="102" t="s">
        <v>298</v>
      </c>
      <c r="L5615" s="102" t="s">
        <v>336</v>
      </c>
      <c r="M5615" s="102" t="s">
        <v>1074</v>
      </c>
      <c r="N5615" s="102">
        <v>2</v>
      </c>
      <c r="O5615" s="102" t="s">
        <v>1075</v>
      </c>
    </row>
    <row r="5616" spans="1:15" x14ac:dyDescent="0.25">
      <c r="A5616" s="102" t="s">
        <v>10076</v>
      </c>
      <c r="B5616" s="103" t="s">
        <v>2482</v>
      </c>
      <c r="C5616" s="103" t="s">
        <v>1077</v>
      </c>
      <c r="D5616" s="102" t="s">
        <v>281</v>
      </c>
      <c r="E5616" s="102" t="s">
        <v>275</v>
      </c>
      <c r="F5616" s="102" t="s">
        <v>10079</v>
      </c>
      <c r="H5616" s="102">
        <v>45531</v>
      </c>
      <c r="I5616" s="102" t="s">
        <v>5139</v>
      </c>
      <c r="J5616" s="102" t="s">
        <v>334</v>
      </c>
      <c r="K5616" s="102" t="s">
        <v>298</v>
      </c>
      <c r="L5616" s="102" t="s">
        <v>336</v>
      </c>
      <c r="M5616" s="102" t="s">
        <v>1074</v>
      </c>
      <c r="N5616" s="102">
        <v>2</v>
      </c>
      <c r="O5616" s="102" t="s">
        <v>1075</v>
      </c>
    </row>
    <row r="5617" spans="1:15" x14ac:dyDescent="0.25">
      <c r="A5617" s="102" t="s">
        <v>8304</v>
      </c>
      <c r="B5617" s="103" t="s">
        <v>3133</v>
      </c>
      <c r="C5617" s="103" t="s">
        <v>1118</v>
      </c>
      <c r="D5617" s="102" t="s">
        <v>2881</v>
      </c>
      <c r="E5617" s="102" t="s">
        <v>275</v>
      </c>
      <c r="F5617" s="102" t="s">
        <v>10080</v>
      </c>
      <c r="H5617" s="102">
        <v>45531</v>
      </c>
      <c r="I5617" s="102" t="s">
        <v>5139</v>
      </c>
      <c r="J5617" s="102" t="s">
        <v>334</v>
      </c>
      <c r="K5617" s="102" t="s">
        <v>298</v>
      </c>
      <c r="L5617" s="102" t="s">
        <v>336</v>
      </c>
      <c r="M5617" s="102" t="s">
        <v>1074</v>
      </c>
      <c r="N5617" s="102">
        <v>2</v>
      </c>
      <c r="O5617" s="102" t="s">
        <v>1075</v>
      </c>
    </row>
    <row r="5618" spans="1:15" x14ac:dyDescent="0.25">
      <c r="A5618" s="102" t="s">
        <v>5308</v>
      </c>
      <c r="B5618" s="103" t="s">
        <v>5309</v>
      </c>
      <c r="C5618" s="103" t="s">
        <v>1225</v>
      </c>
      <c r="D5618" s="102" t="s">
        <v>281</v>
      </c>
      <c r="E5618" s="102" t="s">
        <v>275</v>
      </c>
      <c r="F5618" s="102" t="s">
        <v>10081</v>
      </c>
      <c r="H5618" s="102">
        <v>45531</v>
      </c>
      <c r="I5618" s="102" t="s">
        <v>5139</v>
      </c>
      <c r="J5618" s="102" t="s">
        <v>334</v>
      </c>
      <c r="K5618" s="102" t="s">
        <v>298</v>
      </c>
      <c r="L5618" s="102" t="s">
        <v>336</v>
      </c>
      <c r="M5618" s="102" t="s">
        <v>1074</v>
      </c>
      <c r="N5618" s="102">
        <v>2</v>
      </c>
      <c r="O5618" s="102" t="s">
        <v>1075</v>
      </c>
    </row>
    <row r="5619" spans="1:15" x14ac:dyDescent="0.25">
      <c r="A5619" s="102" t="s">
        <v>5308</v>
      </c>
      <c r="B5619" s="103" t="s">
        <v>5311</v>
      </c>
      <c r="C5619" s="103" t="s">
        <v>1077</v>
      </c>
      <c r="D5619" s="102" t="s">
        <v>281</v>
      </c>
      <c r="E5619" s="102" t="s">
        <v>275</v>
      </c>
      <c r="F5619" s="102" t="s">
        <v>10082</v>
      </c>
      <c r="H5619" s="102">
        <v>45531</v>
      </c>
      <c r="I5619" s="102" t="s">
        <v>5139</v>
      </c>
      <c r="J5619" s="102" t="s">
        <v>334</v>
      </c>
      <c r="K5619" s="102" t="s">
        <v>298</v>
      </c>
      <c r="L5619" s="102" t="s">
        <v>336</v>
      </c>
      <c r="M5619" s="102" t="s">
        <v>1074</v>
      </c>
      <c r="N5619" s="102">
        <v>2</v>
      </c>
      <c r="O5619" s="102" t="s">
        <v>1075</v>
      </c>
    </row>
    <row r="5620" spans="1:15" x14ac:dyDescent="0.25">
      <c r="A5620" s="102" t="s">
        <v>5321</v>
      </c>
      <c r="B5620" s="103" t="s">
        <v>5322</v>
      </c>
      <c r="C5620" s="103" t="s">
        <v>1118</v>
      </c>
      <c r="D5620" s="102" t="s">
        <v>2843</v>
      </c>
      <c r="E5620" s="102" t="s">
        <v>275</v>
      </c>
      <c r="F5620" s="102" t="s">
        <v>10083</v>
      </c>
      <c r="H5620" s="102">
        <v>45531</v>
      </c>
      <c r="I5620" s="102" t="s">
        <v>5139</v>
      </c>
      <c r="J5620" s="102" t="s">
        <v>334</v>
      </c>
      <c r="K5620" s="102" t="s">
        <v>298</v>
      </c>
      <c r="L5620" s="102" t="s">
        <v>336</v>
      </c>
      <c r="M5620" s="102" t="s">
        <v>1074</v>
      </c>
      <c r="N5620" s="102">
        <v>2</v>
      </c>
      <c r="O5620" s="102" t="s">
        <v>1075</v>
      </c>
    </row>
    <row r="5621" spans="1:15" x14ac:dyDescent="0.25">
      <c r="A5621" s="102" t="s">
        <v>5321</v>
      </c>
      <c r="B5621" s="103" t="s">
        <v>5324</v>
      </c>
      <c r="C5621" s="103" t="s">
        <v>1118</v>
      </c>
      <c r="D5621" s="102" t="s">
        <v>2843</v>
      </c>
      <c r="E5621" s="102" t="s">
        <v>275</v>
      </c>
      <c r="F5621" s="102" t="s">
        <v>10084</v>
      </c>
      <c r="H5621" s="102">
        <v>45531</v>
      </c>
      <c r="I5621" s="102" t="s">
        <v>5139</v>
      </c>
      <c r="J5621" s="102" t="s">
        <v>334</v>
      </c>
      <c r="K5621" s="102" t="s">
        <v>298</v>
      </c>
      <c r="L5621" s="102" t="s">
        <v>336</v>
      </c>
      <c r="M5621" s="102" t="s">
        <v>1074</v>
      </c>
      <c r="N5621" s="102">
        <v>2</v>
      </c>
      <c r="O5621" s="102" t="s">
        <v>1075</v>
      </c>
    </row>
    <row r="5622" spans="1:15" x14ac:dyDescent="0.25">
      <c r="A5622" s="102" t="s">
        <v>8307</v>
      </c>
      <c r="B5622" s="103" t="s">
        <v>5445</v>
      </c>
      <c r="C5622" s="103" t="s">
        <v>1360</v>
      </c>
      <c r="D5622" s="102" t="s">
        <v>2881</v>
      </c>
      <c r="E5622" s="102" t="s">
        <v>275</v>
      </c>
      <c r="F5622" s="102" t="s">
        <v>10085</v>
      </c>
      <c r="H5622" s="102">
        <v>45531</v>
      </c>
      <c r="I5622" s="102" t="s">
        <v>5139</v>
      </c>
      <c r="J5622" s="102" t="s">
        <v>334</v>
      </c>
      <c r="K5622" s="102" t="s">
        <v>298</v>
      </c>
      <c r="L5622" s="102" t="s">
        <v>336</v>
      </c>
      <c r="M5622" s="102" t="s">
        <v>1074</v>
      </c>
      <c r="N5622" s="102">
        <v>2</v>
      </c>
      <c r="O5622" s="102" t="s">
        <v>1075</v>
      </c>
    </row>
    <row r="5623" spans="1:15" x14ac:dyDescent="0.25">
      <c r="A5623" s="102" t="s">
        <v>10086</v>
      </c>
      <c r="B5623" s="103" t="s">
        <v>1405</v>
      </c>
      <c r="C5623" s="103" t="s">
        <v>274</v>
      </c>
      <c r="D5623" s="102" t="s">
        <v>152</v>
      </c>
      <c r="E5623" s="102" t="s">
        <v>275</v>
      </c>
      <c r="F5623" s="102" t="s">
        <v>10087</v>
      </c>
      <c r="H5623" s="102">
        <v>45531</v>
      </c>
      <c r="I5623" s="102" t="s">
        <v>5139</v>
      </c>
      <c r="J5623" s="102" t="s">
        <v>334</v>
      </c>
      <c r="K5623" s="102" t="s">
        <v>298</v>
      </c>
      <c r="L5623" s="102" t="s">
        <v>336</v>
      </c>
      <c r="M5623" s="102" t="s">
        <v>1074</v>
      </c>
      <c r="N5623" s="102">
        <v>2</v>
      </c>
      <c r="O5623" s="102" t="s">
        <v>1075</v>
      </c>
    </row>
    <row r="5624" spans="1:15" x14ac:dyDescent="0.25">
      <c r="A5624" s="102" t="s">
        <v>8309</v>
      </c>
      <c r="B5624" s="103" t="s">
        <v>8310</v>
      </c>
      <c r="C5624" s="103" t="s">
        <v>1118</v>
      </c>
      <c r="D5624" s="102" t="s">
        <v>2881</v>
      </c>
      <c r="E5624" s="102" t="s">
        <v>275</v>
      </c>
      <c r="F5624" s="102" t="s">
        <v>10088</v>
      </c>
      <c r="H5624" s="102">
        <v>45531</v>
      </c>
      <c r="I5624" s="102" t="s">
        <v>5139</v>
      </c>
      <c r="J5624" s="102" t="s">
        <v>334</v>
      </c>
      <c r="K5624" s="102" t="s">
        <v>298</v>
      </c>
      <c r="L5624" s="102" t="s">
        <v>336</v>
      </c>
      <c r="M5624" s="102" t="s">
        <v>1074</v>
      </c>
      <c r="N5624" s="102">
        <v>2</v>
      </c>
      <c r="O5624" s="102" t="s">
        <v>1075</v>
      </c>
    </row>
    <row r="5625" spans="1:15" x14ac:dyDescent="0.25">
      <c r="A5625" s="102" t="s">
        <v>5339</v>
      </c>
      <c r="B5625" s="103" t="s">
        <v>4433</v>
      </c>
      <c r="C5625" s="103" t="s">
        <v>1118</v>
      </c>
      <c r="D5625" s="102" t="s">
        <v>152</v>
      </c>
      <c r="E5625" s="102" t="s">
        <v>275</v>
      </c>
      <c r="F5625" s="102" t="s">
        <v>10089</v>
      </c>
      <c r="H5625" s="102">
        <v>45531</v>
      </c>
      <c r="I5625" s="102" t="s">
        <v>5139</v>
      </c>
      <c r="J5625" s="102" t="s">
        <v>334</v>
      </c>
      <c r="K5625" s="102" t="s">
        <v>298</v>
      </c>
      <c r="L5625" s="102" t="s">
        <v>336</v>
      </c>
      <c r="M5625" s="102" t="s">
        <v>1074</v>
      </c>
      <c r="N5625" s="102">
        <v>2</v>
      </c>
      <c r="O5625" s="102" t="s">
        <v>1075</v>
      </c>
    </row>
    <row r="5626" spans="1:15" x14ac:dyDescent="0.25">
      <c r="A5626" s="102" t="s">
        <v>10090</v>
      </c>
      <c r="B5626" s="103" t="s">
        <v>1669</v>
      </c>
      <c r="C5626" s="103" t="s">
        <v>1077</v>
      </c>
      <c r="D5626" s="102" t="s">
        <v>281</v>
      </c>
      <c r="E5626" s="102" t="s">
        <v>275</v>
      </c>
      <c r="F5626" s="102" t="s">
        <v>10091</v>
      </c>
      <c r="H5626" s="102">
        <v>45531</v>
      </c>
      <c r="I5626" s="102" t="s">
        <v>5139</v>
      </c>
      <c r="J5626" s="102" t="s">
        <v>334</v>
      </c>
      <c r="K5626" s="102" t="s">
        <v>298</v>
      </c>
      <c r="L5626" s="102" t="s">
        <v>336</v>
      </c>
      <c r="M5626" s="102" t="s">
        <v>1074</v>
      </c>
      <c r="N5626" s="102">
        <v>2</v>
      </c>
      <c r="O5626" s="102" t="s">
        <v>1075</v>
      </c>
    </row>
    <row r="5627" spans="1:15" x14ac:dyDescent="0.25">
      <c r="A5627" s="102" t="s">
        <v>10092</v>
      </c>
      <c r="B5627" s="103" t="s">
        <v>2585</v>
      </c>
      <c r="C5627" s="103" t="s">
        <v>1077</v>
      </c>
      <c r="D5627" s="102" t="s">
        <v>196</v>
      </c>
      <c r="E5627" s="102" t="s">
        <v>276</v>
      </c>
      <c r="H5627" s="102">
        <v>45531</v>
      </c>
      <c r="I5627" s="102" t="s">
        <v>5139</v>
      </c>
      <c r="J5627" s="102" t="s">
        <v>334</v>
      </c>
      <c r="K5627" s="102" t="s">
        <v>298</v>
      </c>
      <c r="L5627" s="102" t="s">
        <v>336</v>
      </c>
      <c r="M5627" s="102" t="s">
        <v>1074</v>
      </c>
      <c r="N5627" s="102">
        <v>2</v>
      </c>
      <c r="O5627" s="102" t="s">
        <v>1075</v>
      </c>
    </row>
    <row r="5628" spans="1:15" x14ac:dyDescent="0.25">
      <c r="A5628" s="102" t="s">
        <v>10093</v>
      </c>
      <c r="B5628" s="103" t="s">
        <v>8022</v>
      </c>
      <c r="C5628" s="103" t="s">
        <v>1118</v>
      </c>
      <c r="D5628" s="102" t="s">
        <v>152</v>
      </c>
      <c r="E5628" s="102" t="s">
        <v>276</v>
      </c>
      <c r="H5628" s="102">
        <v>45531</v>
      </c>
      <c r="I5628" s="102" t="s">
        <v>5139</v>
      </c>
      <c r="J5628" s="102" t="s">
        <v>334</v>
      </c>
      <c r="K5628" s="102" t="s">
        <v>298</v>
      </c>
      <c r="L5628" s="102" t="s">
        <v>336</v>
      </c>
      <c r="M5628" s="102" t="s">
        <v>1074</v>
      </c>
      <c r="N5628" s="102">
        <v>2</v>
      </c>
      <c r="O5628" s="102" t="s">
        <v>1075</v>
      </c>
    </row>
    <row r="5629" spans="1:15" x14ac:dyDescent="0.25">
      <c r="A5629" s="102" t="s">
        <v>5344</v>
      </c>
      <c r="B5629" s="103" t="s">
        <v>1515</v>
      </c>
      <c r="C5629" s="103" t="s">
        <v>1118</v>
      </c>
      <c r="D5629" s="102" t="s">
        <v>152</v>
      </c>
      <c r="E5629" s="102" t="s">
        <v>275</v>
      </c>
      <c r="F5629" s="102" t="s">
        <v>10094</v>
      </c>
      <c r="H5629" s="102">
        <v>45531</v>
      </c>
      <c r="I5629" s="102" t="s">
        <v>5139</v>
      </c>
      <c r="J5629" s="102" t="s">
        <v>334</v>
      </c>
      <c r="K5629" s="102" t="s">
        <v>298</v>
      </c>
      <c r="L5629" s="102" t="s">
        <v>336</v>
      </c>
      <c r="M5629" s="102" t="s">
        <v>1074</v>
      </c>
      <c r="N5629" s="102">
        <v>2</v>
      </c>
      <c r="O5629" s="102" t="s">
        <v>1075</v>
      </c>
    </row>
    <row r="5630" spans="1:15" x14ac:dyDescent="0.25">
      <c r="A5630" s="102" t="s">
        <v>10095</v>
      </c>
      <c r="B5630" s="103" t="s">
        <v>10096</v>
      </c>
      <c r="C5630" s="103" t="s">
        <v>1225</v>
      </c>
      <c r="D5630" s="102" t="s">
        <v>281</v>
      </c>
      <c r="E5630" s="102" t="s">
        <v>275</v>
      </c>
      <c r="F5630" s="102" t="s">
        <v>10097</v>
      </c>
      <c r="H5630" s="102">
        <v>45531</v>
      </c>
      <c r="I5630" s="102" t="s">
        <v>5139</v>
      </c>
      <c r="J5630" s="102" t="s">
        <v>334</v>
      </c>
      <c r="K5630" s="102" t="s">
        <v>298</v>
      </c>
      <c r="L5630" s="102" t="s">
        <v>336</v>
      </c>
      <c r="M5630" s="102" t="s">
        <v>1074</v>
      </c>
      <c r="N5630" s="102">
        <v>2</v>
      </c>
      <c r="O5630" s="102" t="s">
        <v>1075</v>
      </c>
    </row>
    <row r="5631" spans="1:15" x14ac:dyDescent="0.25">
      <c r="A5631" s="102" t="s">
        <v>10098</v>
      </c>
      <c r="B5631" s="103" t="s">
        <v>10099</v>
      </c>
      <c r="C5631" s="103" t="s">
        <v>1118</v>
      </c>
      <c r="D5631" s="102" t="s">
        <v>2843</v>
      </c>
      <c r="E5631" s="102" t="s">
        <v>275</v>
      </c>
      <c r="F5631" s="102" t="s">
        <v>10100</v>
      </c>
      <c r="H5631" s="102">
        <v>45531</v>
      </c>
      <c r="I5631" s="102" t="s">
        <v>5139</v>
      </c>
      <c r="J5631" s="102" t="s">
        <v>334</v>
      </c>
      <c r="K5631" s="102" t="s">
        <v>298</v>
      </c>
      <c r="L5631" s="102" t="s">
        <v>336</v>
      </c>
      <c r="M5631" s="102" t="s">
        <v>1074</v>
      </c>
      <c r="N5631" s="102">
        <v>2</v>
      </c>
      <c r="O5631" s="102" t="s">
        <v>1075</v>
      </c>
    </row>
    <row r="5632" spans="1:15" x14ac:dyDescent="0.25">
      <c r="A5632" s="102" t="s">
        <v>8314</v>
      </c>
      <c r="B5632" s="103" t="s">
        <v>8315</v>
      </c>
      <c r="C5632" s="103" t="s">
        <v>1118</v>
      </c>
      <c r="D5632" s="102" t="s">
        <v>2843</v>
      </c>
      <c r="E5632" s="102" t="s">
        <v>275</v>
      </c>
      <c r="F5632" s="102" t="s">
        <v>10101</v>
      </c>
      <c r="H5632" s="102">
        <v>45531</v>
      </c>
      <c r="I5632" s="102" t="s">
        <v>5139</v>
      </c>
      <c r="J5632" s="102" t="s">
        <v>334</v>
      </c>
      <c r="K5632" s="102" t="s">
        <v>298</v>
      </c>
      <c r="L5632" s="102" t="s">
        <v>336</v>
      </c>
      <c r="M5632" s="102" t="s">
        <v>1074</v>
      </c>
      <c r="N5632" s="102">
        <v>2</v>
      </c>
      <c r="O5632" s="102" t="s">
        <v>1075</v>
      </c>
    </row>
    <row r="5633" spans="1:15" x14ac:dyDescent="0.25">
      <c r="A5633" s="102" t="s">
        <v>10102</v>
      </c>
      <c r="B5633" s="103" t="s">
        <v>10103</v>
      </c>
      <c r="C5633" s="103" t="s">
        <v>274</v>
      </c>
      <c r="D5633" s="102" t="s">
        <v>2843</v>
      </c>
      <c r="E5633" s="102" t="s">
        <v>275</v>
      </c>
      <c r="F5633" s="102" t="s">
        <v>10104</v>
      </c>
      <c r="H5633" s="102">
        <v>45531</v>
      </c>
      <c r="I5633" s="102" t="s">
        <v>5139</v>
      </c>
      <c r="J5633" s="102" t="s">
        <v>334</v>
      </c>
      <c r="K5633" s="102" t="s">
        <v>298</v>
      </c>
      <c r="L5633" s="102" t="s">
        <v>336</v>
      </c>
      <c r="M5633" s="102" t="s">
        <v>1074</v>
      </c>
      <c r="N5633" s="102">
        <v>2</v>
      </c>
      <c r="O5633" s="102" t="s">
        <v>1075</v>
      </c>
    </row>
    <row r="5634" spans="1:15" x14ac:dyDescent="0.25">
      <c r="A5634" s="102" t="s">
        <v>5359</v>
      </c>
      <c r="B5634" s="103" t="s">
        <v>5360</v>
      </c>
      <c r="C5634" s="103" t="s">
        <v>274</v>
      </c>
      <c r="D5634" s="102" t="s">
        <v>2843</v>
      </c>
      <c r="E5634" s="102" t="s">
        <v>275</v>
      </c>
      <c r="F5634" s="102" t="s">
        <v>10105</v>
      </c>
      <c r="H5634" s="102">
        <v>45531</v>
      </c>
      <c r="I5634" s="102" t="s">
        <v>5139</v>
      </c>
      <c r="J5634" s="102" t="s">
        <v>334</v>
      </c>
      <c r="K5634" s="102" t="s">
        <v>298</v>
      </c>
      <c r="L5634" s="102" t="s">
        <v>336</v>
      </c>
      <c r="M5634" s="102" t="s">
        <v>1074</v>
      </c>
      <c r="N5634" s="102">
        <v>2</v>
      </c>
      <c r="O5634" s="102" t="s">
        <v>1075</v>
      </c>
    </row>
    <row r="5635" spans="1:15" x14ac:dyDescent="0.25">
      <c r="A5635" s="102" t="s">
        <v>8317</v>
      </c>
      <c r="B5635" s="103" t="s">
        <v>8318</v>
      </c>
      <c r="C5635" s="103" t="s">
        <v>1118</v>
      </c>
      <c r="D5635" s="102" t="s">
        <v>2843</v>
      </c>
      <c r="E5635" s="102" t="s">
        <v>275</v>
      </c>
      <c r="F5635" s="102" t="s">
        <v>10106</v>
      </c>
      <c r="H5635" s="102">
        <v>45531</v>
      </c>
      <c r="I5635" s="102" t="s">
        <v>5139</v>
      </c>
      <c r="J5635" s="102" t="s">
        <v>334</v>
      </c>
      <c r="K5635" s="102" t="s">
        <v>298</v>
      </c>
      <c r="L5635" s="102" t="s">
        <v>336</v>
      </c>
      <c r="M5635" s="102" t="s">
        <v>1074</v>
      </c>
      <c r="N5635" s="102">
        <v>2</v>
      </c>
      <c r="O5635" s="102" t="s">
        <v>1075</v>
      </c>
    </row>
    <row r="5636" spans="1:15" x14ac:dyDescent="0.25">
      <c r="A5636" s="102" t="s">
        <v>10107</v>
      </c>
      <c r="B5636" s="103" t="s">
        <v>2827</v>
      </c>
      <c r="C5636" s="103" t="s">
        <v>1077</v>
      </c>
      <c r="D5636" s="102" t="s">
        <v>281</v>
      </c>
      <c r="E5636" s="102" t="s">
        <v>275</v>
      </c>
      <c r="F5636" s="102" t="s">
        <v>10108</v>
      </c>
      <c r="H5636" s="102">
        <v>45531</v>
      </c>
      <c r="I5636" s="102" t="s">
        <v>5139</v>
      </c>
      <c r="J5636" s="102" t="s">
        <v>334</v>
      </c>
      <c r="K5636" s="102" t="s">
        <v>298</v>
      </c>
      <c r="L5636" s="102" t="s">
        <v>336</v>
      </c>
      <c r="M5636" s="102" t="s">
        <v>1074</v>
      </c>
      <c r="N5636" s="102">
        <v>2</v>
      </c>
      <c r="O5636" s="102" t="s">
        <v>1075</v>
      </c>
    </row>
    <row r="5637" spans="1:15" x14ac:dyDescent="0.25">
      <c r="A5637" s="102" t="s">
        <v>8320</v>
      </c>
      <c r="B5637" s="103" t="s">
        <v>8099</v>
      </c>
      <c r="C5637" s="103" t="s">
        <v>1118</v>
      </c>
      <c r="D5637" s="102" t="s">
        <v>2843</v>
      </c>
      <c r="E5637" s="102" t="s">
        <v>275</v>
      </c>
      <c r="F5637" s="102" t="s">
        <v>10109</v>
      </c>
      <c r="H5637" s="102">
        <v>45531</v>
      </c>
      <c r="I5637" s="102" t="s">
        <v>5139</v>
      </c>
      <c r="J5637" s="102" t="s">
        <v>334</v>
      </c>
      <c r="K5637" s="102" t="s">
        <v>298</v>
      </c>
      <c r="L5637" s="102" t="s">
        <v>336</v>
      </c>
      <c r="M5637" s="102" t="s">
        <v>1074</v>
      </c>
      <c r="N5637" s="102">
        <v>2</v>
      </c>
      <c r="O5637" s="102" t="s">
        <v>1075</v>
      </c>
    </row>
    <row r="5638" spans="1:15" x14ac:dyDescent="0.25">
      <c r="A5638" s="102" t="s">
        <v>5373</v>
      </c>
      <c r="B5638" s="103" t="s">
        <v>5374</v>
      </c>
      <c r="C5638" s="103" t="s">
        <v>1225</v>
      </c>
      <c r="D5638" s="102" t="s">
        <v>281</v>
      </c>
      <c r="E5638" s="102" t="s">
        <v>275</v>
      </c>
      <c r="F5638" s="102" t="s">
        <v>10110</v>
      </c>
      <c r="H5638" s="102">
        <v>45531</v>
      </c>
      <c r="I5638" s="102" t="s">
        <v>5139</v>
      </c>
      <c r="J5638" s="102" t="s">
        <v>334</v>
      </c>
      <c r="K5638" s="102" t="s">
        <v>298</v>
      </c>
      <c r="L5638" s="102" t="s">
        <v>336</v>
      </c>
      <c r="M5638" s="102" t="s">
        <v>1074</v>
      </c>
      <c r="N5638" s="102">
        <v>2</v>
      </c>
      <c r="O5638" s="102" t="s">
        <v>1075</v>
      </c>
    </row>
    <row r="5639" spans="1:15" x14ac:dyDescent="0.25">
      <c r="A5639" s="102" t="s">
        <v>8322</v>
      </c>
      <c r="B5639" s="103" t="s">
        <v>5420</v>
      </c>
      <c r="C5639" s="103" t="s">
        <v>274</v>
      </c>
      <c r="D5639" s="102" t="s">
        <v>2843</v>
      </c>
      <c r="E5639" s="102" t="s">
        <v>275</v>
      </c>
      <c r="F5639" s="102" t="s">
        <v>10111</v>
      </c>
      <c r="H5639" s="102">
        <v>45531</v>
      </c>
      <c r="I5639" s="102" t="s">
        <v>5139</v>
      </c>
      <c r="J5639" s="102" t="s">
        <v>334</v>
      </c>
      <c r="K5639" s="102" t="s">
        <v>298</v>
      </c>
      <c r="L5639" s="102" t="s">
        <v>336</v>
      </c>
      <c r="M5639" s="102" t="s">
        <v>1074</v>
      </c>
      <c r="N5639" s="102">
        <v>2</v>
      </c>
      <c r="O5639" s="102" t="s">
        <v>1075</v>
      </c>
    </row>
    <row r="5640" spans="1:15" x14ac:dyDescent="0.25">
      <c r="A5640" s="102" t="s">
        <v>8322</v>
      </c>
      <c r="B5640" s="103" t="s">
        <v>8324</v>
      </c>
      <c r="C5640" s="103" t="s">
        <v>274</v>
      </c>
      <c r="D5640" s="102" t="s">
        <v>2843</v>
      </c>
      <c r="E5640" s="102" t="s">
        <v>275</v>
      </c>
      <c r="F5640" s="102" t="s">
        <v>10112</v>
      </c>
      <c r="H5640" s="102">
        <v>45531</v>
      </c>
      <c r="I5640" s="102" t="s">
        <v>5139</v>
      </c>
      <c r="J5640" s="102" t="s">
        <v>334</v>
      </c>
      <c r="K5640" s="102" t="s">
        <v>298</v>
      </c>
      <c r="L5640" s="102" t="s">
        <v>336</v>
      </c>
      <c r="M5640" s="102" t="s">
        <v>1074</v>
      </c>
      <c r="N5640" s="102">
        <v>2</v>
      </c>
      <c r="O5640" s="102" t="s">
        <v>1075</v>
      </c>
    </row>
    <row r="5641" spans="1:15" x14ac:dyDescent="0.25">
      <c r="A5641" s="102" t="s">
        <v>8322</v>
      </c>
      <c r="B5641" s="103" t="s">
        <v>8326</v>
      </c>
      <c r="C5641" s="103" t="s">
        <v>274</v>
      </c>
      <c r="D5641" s="102" t="s">
        <v>2843</v>
      </c>
      <c r="E5641" s="102" t="s">
        <v>275</v>
      </c>
      <c r="F5641" s="102" t="s">
        <v>10113</v>
      </c>
      <c r="H5641" s="102">
        <v>45531</v>
      </c>
      <c r="I5641" s="102" t="s">
        <v>5139</v>
      </c>
      <c r="J5641" s="102" t="s">
        <v>334</v>
      </c>
      <c r="K5641" s="102" t="s">
        <v>298</v>
      </c>
      <c r="L5641" s="102" t="s">
        <v>336</v>
      </c>
      <c r="M5641" s="102" t="s">
        <v>1074</v>
      </c>
      <c r="N5641" s="102">
        <v>2</v>
      </c>
      <c r="O5641" s="102" t="s">
        <v>1075</v>
      </c>
    </row>
    <row r="5642" spans="1:15" x14ac:dyDescent="0.25">
      <c r="A5642" s="102" t="s">
        <v>10114</v>
      </c>
      <c r="B5642" s="103" t="s">
        <v>1189</v>
      </c>
      <c r="C5642" s="103" t="s">
        <v>274</v>
      </c>
      <c r="D5642" s="102" t="s">
        <v>281</v>
      </c>
      <c r="E5642" s="102" t="s">
        <v>275</v>
      </c>
      <c r="F5642" s="102" t="s">
        <v>10115</v>
      </c>
      <c r="H5642" s="102">
        <v>45531</v>
      </c>
      <c r="I5642" s="102" t="s">
        <v>5139</v>
      </c>
      <c r="J5642" s="102" t="s">
        <v>334</v>
      </c>
      <c r="K5642" s="102" t="s">
        <v>298</v>
      </c>
      <c r="L5642" s="102" t="s">
        <v>336</v>
      </c>
      <c r="M5642" s="102" t="s">
        <v>1074</v>
      </c>
      <c r="N5642" s="102">
        <v>2</v>
      </c>
      <c r="O5642" s="102" t="s">
        <v>1075</v>
      </c>
    </row>
    <row r="5643" spans="1:15" x14ac:dyDescent="0.25">
      <c r="A5643" s="102" t="s">
        <v>10116</v>
      </c>
      <c r="B5643" s="103" t="s">
        <v>5048</v>
      </c>
      <c r="C5643" s="103" t="s">
        <v>1077</v>
      </c>
      <c r="D5643" s="102" t="s">
        <v>281</v>
      </c>
      <c r="E5643" s="102" t="s">
        <v>275</v>
      </c>
      <c r="F5643" s="102" t="s">
        <v>10117</v>
      </c>
      <c r="H5643" s="102">
        <v>45531</v>
      </c>
      <c r="I5643" s="102" t="s">
        <v>5139</v>
      </c>
      <c r="J5643" s="102" t="s">
        <v>334</v>
      </c>
      <c r="K5643" s="102" t="s">
        <v>298</v>
      </c>
      <c r="L5643" s="102" t="s">
        <v>336</v>
      </c>
      <c r="M5643" s="102" t="s">
        <v>1074</v>
      </c>
      <c r="N5643" s="102">
        <v>2</v>
      </c>
      <c r="O5643" s="102" t="s">
        <v>1075</v>
      </c>
    </row>
    <row r="5644" spans="1:15" x14ac:dyDescent="0.25">
      <c r="A5644" s="102" t="s">
        <v>8328</v>
      </c>
      <c r="B5644" s="103" t="s">
        <v>5445</v>
      </c>
      <c r="C5644" s="103" t="s">
        <v>1360</v>
      </c>
      <c r="D5644" s="102" t="s">
        <v>2881</v>
      </c>
      <c r="E5644" s="102" t="s">
        <v>275</v>
      </c>
      <c r="F5644" s="102" t="s">
        <v>10118</v>
      </c>
      <c r="H5644" s="102">
        <v>45531</v>
      </c>
      <c r="I5644" s="102" t="s">
        <v>5139</v>
      </c>
      <c r="J5644" s="102" t="s">
        <v>334</v>
      </c>
      <c r="K5644" s="102" t="s">
        <v>298</v>
      </c>
      <c r="L5644" s="102" t="s">
        <v>336</v>
      </c>
      <c r="M5644" s="102" t="s">
        <v>1074</v>
      </c>
      <c r="N5644" s="102">
        <v>2</v>
      </c>
      <c r="O5644" s="102" t="s">
        <v>1075</v>
      </c>
    </row>
    <row r="5645" spans="1:15" x14ac:dyDescent="0.25">
      <c r="A5645" s="102" t="s">
        <v>8328</v>
      </c>
      <c r="B5645" s="103" t="s">
        <v>8330</v>
      </c>
      <c r="C5645" s="103" t="s">
        <v>1360</v>
      </c>
      <c r="D5645" s="102" t="s">
        <v>2881</v>
      </c>
      <c r="E5645" s="102" t="s">
        <v>275</v>
      </c>
      <c r="F5645" s="102" t="s">
        <v>10119</v>
      </c>
      <c r="H5645" s="102">
        <v>45531</v>
      </c>
      <c r="I5645" s="102" t="s">
        <v>5139</v>
      </c>
      <c r="J5645" s="102" t="s">
        <v>334</v>
      </c>
      <c r="K5645" s="102" t="s">
        <v>298</v>
      </c>
      <c r="L5645" s="102" t="s">
        <v>336</v>
      </c>
      <c r="M5645" s="102" t="s">
        <v>1074</v>
      </c>
      <c r="N5645" s="102">
        <v>2</v>
      </c>
      <c r="O5645" s="102" t="s">
        <v>1075</v>
      </c>
    </row>
    <row r="5646" spans="1:15" x14ac:dyDescent="0.25">
      <c r="A5646" s="102" t="s">
        <v>5390</v>
      </c>
      <c r="B5646" s="103" t="s">
        <v>5188</v>
      </c>
      <c r="C5646" s="103" t="s">
        <v>1118</v>
      </c>
      <c r="D5646" s="102" t="s">
        <v>2843</v>
      </c>
      <c r="E5646" s="102" t="s">
        <v>275</v>
      </c>
      <c r="F5646" s="102" t="s">
        <v>10120</v>
      </c>
      <c r="H5646" s="102">
        <v>45531</v>
      </c>
      <c r="I5646" s="102" t="s">
        <v>5139</v>
      </c>
      <c r="J5646" s="102" t="s">
        <v>334</v>
      </c>
      <c r="K5646" s="102" t="s">
        <v>298</v>
      </c>
      <c r="L5646" s="102" t="s">
        <v>336</v>
      </c>
      <c r="M5646" s="102" t="s">
        <v>1074</v>
      </c>
      <c r="N5646" s="102">
        <v>2</v>
      </c>
      <c r="O5646" s="102" t="s">
        <v>1075</v>
      </c>
    </row>
    <row r="5647" spans="1:15" x14ac:dyDescent="0.25">
      <c r="A5647" s="102" t="s">
        <v>5392</v>
      </c>
      <c r="B5647" s="103" t="s">
        <v>5393</v>
      </c>
      <c r="C5647" s="103" t="s">
        <v>1077</v>
      </c>
      <c r="D5647" s="102" t="s">
        <v>247</v>
      </c>
      <c r="E5647" s="102" t="s">
        <v>275</v>
      </c>
      <c r="F5647" s="102" t="s">
        <v>10121</v>
      </c>
      <c r="H5647" s="102">
        <v>45531</v>
      </c>
      <c r="I5647" s="102" t="s">
        <v>5139</v>
      </c>
      <c r="J5647" s="102" t="s">
        <v>334</v>
      </c>
      <c r="K5647" s="102" t="s">
        <v>298</v>
      </c>
      <c r="L5647" s="102" t="s">
        <v>336</v>
      </c>
      <c r="M5647" s="102" t="s">
        <v>1074</v>
      </c>
      <c r="N5647" s="102">
        <v>2</v>
      </c>
      <c r="O5647" s="102" t="s">
        <v>1075</v>
      </c>
    </row>
    <row r="5648" spans="1:15" x14ac:dyDescent="0.25">
      <c r="A5648" s="102" t="s">
        <v>5392</v>
      </c>
      <c r="B5648" s="103" t="s">
        <v>5395</v>
      </c>
      <c r="C5648" s="103" t="s">
        <v>1077</v>
      </c>
      <c r="D5648" s="102" t="s">
        <v>247</v>
      </c>
      <c r="E5648" s="102" t="s">
        <v>275</v>
      </c>
      <c r="F5648" s="102" t="s">
        <v>10122</v>
      </c>
      <c r="H5648" s="102">
        <v>45531</v>
      </c>
      <c r="I5648" s="102" t="s">
        <v>5139</v>
      </c>
      <c r="J5648" s="102" t="s">
        <v>334</v>
      </c>
      <c r="K5648" s="102" t="s">
        <v>298</v>
      </c>
      <c r="L5648" s="102" t="s">
        <v>336</v>
      </c>
      <c r="M5648" s="102" t="s">
        <v>1074</v>
      </c>
      <c r="N5648" s="102">
        <v>2</v>
      </c>
      <c r="O5648" s="102" t="s">
        <v>1075</v>
      </c>
    </row>
    <row r="5649" spans="1:15" x14ac:dyDescent="0.25">
      <c r="A5649" s="102" t="s">
        <v>5392</v>
      </c>
      <c r="B5649" s="103" t="s">
        <v>5397</v>
      </c>
      <c r="C5649" s="103" t="s">
        <v>1081</v>
      </c>
      <c r="D5649" s="102" t="s">
        <v>247</v>
      </c>
      <c r="E5649" s="102" t="s">
        <v>275</v>
      </c>
      <c r="F5649" s="102" t="s">
        <v>10123</v>
      </c>
      <c r="H5649" s="102">
        <v>45531</v>
      </c>
      <c r="I5649" s="102" t="s">
        <v>5139</v>
      </c>
      <c r="J5649" s="102" t="s">
        <v>334</v>
      </c>
      <c r="K5649" s="102" t="s">
        <v>298</v>
      </c>
      <c r="L5649" s="102" t="s">
        <v>336</v>
      </c>
      <c r="M5649" s="102" t="s">
        <v>1082</v>
      </c>
      <c r="N5649" s="102">
        <v>2</v>
      </c>
      <c r="O5649" s="102" t="s">
        <v>1075</v>
      </c>
    </row>
    <row r="5650" spans="1:15" x14ac:dyDescent="0.25">
      <c r="A5650" s="102" t="s">
        <v>10124</v>
      </c>
      <c r="B5650" s="103" t="s">
        <v>2198</v>
      </c>
      <c r="C5650" s="103" t="s">
        <v>1077</v>
      </c>
      <c r="D5650" s="102" t="s">
        <v>196</v>
      </c>
      <c r="E5650" s="102" t="s">
        <v>276</v>
      </c>
      <c r="H5650" s="102">
        <v>45531</v>
      </c>
      <c r="I5650" s="102" t="s">
        <v>5139</v>
      </c>
      <c r="J5650" s="102" t="s">
        <v>334</v>
      </c>
      <c r="K5650" s="102" t="s">
        <v>298</v>
      </c>
      <c r="L5650" s="102" t="s">
        <v>336</v>
      </c>
      <c r="M5650" s="102" t="s">
        <v>1074</v>
      </c>
      <c r="N5650" s="102">
        <v>2</v>
      </c>
      <c r="O5650" s="102" t="s">
        <v>1075</v>
      </c>
    </row>
    <row r="5651" spans="1:15" x14ac:dyDescent="0.25">
      <c r="A5651" s="102" t="s">
        <v>8092</v>
      </c>
      <c r="B5651" s="103" t="s">
        <v>8332</v>
      </c>
      <c r="C5651" s="103" t="s">
        <v>1118</v>
      </c>
      <c r="D5651" s="102" t="s">
        <v>2881</v>
      </c>
      <c r="E5651" s="102" t="s">
        <v>275</v>
      </c>
      <c r="F5651" s="102" t="s">
        <v>10125</v>
      </c>
      <c r="H5651" s="102">
        <v>45531</v>
      </c>
      <c r="I5651" s="102" t="s">
        <v>5139</v>
      </c>
      <c r="J5651" s="102" t="s">
        <v>334</v>
      </c>
      <c r="K5651" s="102" t="s">
        <v>298</v>
      </c>
      <c r="L5651" s="102" t="s">
        <v>336</v>
      </c>
      <c r="M5651" s="102" t="s">
        <v>1074</v>
      </c>
      <c r="N5651" s="102">
        <v>2</v>
      </c>
      <c r="O5651" s="102" t="s">
        <v>1075</v>
      </c>
    </row>
    <row r="5652" spans="1:15" x14ac:dyDescent="0.25">
      <c r="A5652" s="102" t="s">
        <v>8092</v>
      </c>
      <c r="B5652" s="103" t="s">
        <v>8334</v>
      </c>
      <c r="C5652" s="103" t="s">
        <v>1360</v>
      </c>
      <c r="D5652" s="102" t="s">
        <v>2881</v>
      </c>
      <c r="E5652" s="102" t="s">
        <v>275</v>
      </c>
      <c r="F5652" s="102" t="s">
        <v>10126</v>
      </c>
      <c r="H5652" s="102">
        <v>45531</v>
      </c>
      <c r="I5652" s="102" t="s">
        <v>5139</v>
      </c>
      <c r="J5652" s="102" t="s">
        <v>334</v>
      </c>
      <c r="K5652" s="102" t="s">
        <v>298</v>
      </c>
      <c r="L5652" s="102" t="s">
        <v>336</v>
      </c>
      <c r="M5652" s="102" t="s">
        <v>1074</v>
      </c>
      <c r="N5652" s="102">
        <v>2</v>
      </c>
      <c r="O5652" s="102" t="s">
        <v>1075</v>
      </c>
    </row>
    <row r="5653" spans="1:15" x14ac:dyDescent="0.25">
      <c r="A5653" s="102" t="s">
        <v>8092</v>
      </c>
      <c r="B5653" s="103" t="s">
        <v>5209</v>
      </c>
      <c r="C5653" s="103" t="s">
        <v>1360</v>
      </c>
      <c r="D5653" s="102" t="s">
        <v>2881</v>
      </c>
      <c r="E5653" s="102" t="s">
        <v>275</v>
      </c>
      <c r="F5653" s="102" t="s">
        <v>10127</v>
      </c>
      <c r="H5653" s="102">
        <v>45531</v>
      </c>
      <c r="I5653" s="102" t="s">
        <v>5139</v>
      </c>
      <c r="J5653" s="102" t="s">
        <v>334</v>
      </c>
      <c r="K5653" s="102" t="s">
        <v>298</v>
      </c>
      <c r="L5653" s="102" t="s">
        <v>336</v>
      </c>
      <c r="M5653" s="102" t="s">
        <v>1074</v>
      </c>
      <c r="N5653" s="102">
        <v>2</v>
      </c>
      <c r="O5653" s="102" t="s">
        <v>1075</v>
      </c>
    </row>
    <row r="5654" spans="1:15" x14ac:dyDescent="0.25">
      <c r="A5654" s="102" t="s">
        <v>5401</v>
      </c>
      <c r="B5654" s="103" t="s">
        <v>5402</v>
      </c>
      <c r="C5654" s="103" t="s">
        <v>274</v>
      </c>
      <c r="D5654" s="102" t="s">
        <v>2843</v>
      </c>
      <c r="E5654" s="102" t="s">
        <v>275</v>
      </c>
      <c r="F5654" s="102" t="s">
        <v>10128</v>
      </c>
      <c r="H5654" s="102">
        <v>45531</v>
      </c>
      <c r="I5654" s="102" t="s">
        <v>5139</v>
      </c>
      <c r="J5654" s="102" t="s">
        <v>334</v>
      </c>
      <c r="K5654" s="102" t="s">
        <v>298</v>
      </c>
      <c r="L5654" s="102" t="s">
        <v>336</v>
      </c>
      <c r="M5654" s="102" t="s">
        <v>1074</v>
      </c>
      <c r="N5654" s="102">
        <v>2</v>
      </c>
      <c r="O5654" s="102" t="s">
        <v>1075</v>
      </c>
    </row>
    <row r="5655" spans="1:15" x14ac:dyDescent="0.25">
      <c r="A5655" s="102" t="s">
        <v>5401</v>
      </c>
      <c r="B5655" s="103" t="s">
        <v>5404</v>
      </c>
      <c r="C5655" s="103" t="s">
        <v>274</v>
      </c>
      <c r="D5655" s="102" t="s">
        <v>2843</v>
      </c>
      <c r="E5655" s="102" t="s">
        <v>275</v>
      </c>
      <c r="F5655" s="102" t="s">
        <v>10129</v>
      </c>
      <c r="H5655" s="102">
        <v>45531</v>
      </c>
      <c r="I5655" s="102" t="s">
        <v>5139</v>
      </c>
      <c r="J5655" s="102" t="s">
        <v>334</v>
      </c>
      <c r="K5655" s="102" t="s">
        <v>298</v>
      </c>
      <c r="L5655" s="102" t="s">
        <v>336</v>
      </c>
      <c r="M5655" s="102" t="s">
        <v>1074</v>
      </c>
      <c r="N5655" s="102">
        <v>2</v>
      </c>
      <c r="O5655" s="102" t="s">
        <v>1075</v>
      </c>
    </row>
    <row r="5656" spans="1:15" x14ac:dyDescent="0.25">
      <c r="A5656" s="102" t="s">
        <v>5406</v>
      </c>
      <c r="B5656" s="103" t="s">
        <v>2827</v>
      </c>
      <c r="C5656" s="103" t="s">
        <v>1077</v>
      </c>
      <c r="D5656" s="102" t="s">
        <v>281</v>
      </c>
      <c r="E5656" s="102" t="s">
        <v>275</v>
      </c>
      <c r="F5656" s="102" t="s">
        <v>10130</v>
      </c>
      <c r="H5656" s="102">
        <v>45531</v>
      </c>
      <c r="I5656" s="102" t="s">
        <v>5139</v>
      </c>
      <c r="J5656" s="102" t="s">
        <v>334</v>
      </c>
      <c r="K5656" s="102" t="s">
        <v>298</v>
      </c>
      <c r="L5656" s="102" t="s">
        <v>336</v>
      </c>
      <c r="M5656" s="102" t="s">
        <v>1074</v>
      </c>
      <c r="N5656" s="102">
        <v>2</v>
      </c>
      <c r="O5656" s="102" t="s">
        <v>1075</v>
      </c>
    </row>
    <row r="5657" spans="1:15" x14ac:dyDescent="0.25">
      <c r="A5657" s="102" t="s">
        <v>5406</v>
      </c>
      <c r="B5657" s="103" t="s">
        <v>5407</v>
      </c>
      <c r="C5657" s="103" t="s">
        <v>1077</v>
      </c>
      <c r="D5657" s="102" t="s">
        <v>281</v>
      </c>
      <c r="E5657" s="102" t="s">
        <v>275</v>
      </c>
      <c r="F5657" s="102" t="s">
        <v>10131</v>
      </c>
      <c r="H5657" s="102">
        <v>45531</v>
      </c>
      <c r="I5657" s="102" t="s">
        <v>5139</v>
      </c>
      <c r="J5657" s="102" t="s">
        <v>334</v>
      </c>
      <c r="K5657" s="102" t="s">
        <v>298</v>
      </c>
      <c r="L5657" s="102" t="s">
        <v>336</v>
      </c>
      <c r="M5657" s="102" t="s">
        <v>1074</v>
      </c>
      <c r="N5657" s="102">
        <v>2</v>
      </c>
      <c r="O5657" s="102" t="s">
        <v>1075</v>
      </c>
    </row>
    <row r="5658" spans="1:15" x14ac:dyDescent="0.25">
      <c r="A5658" s="102" t="s">
        <v>8337</v>
      </c>
      <c r="B5658" s="103" t="s">
        <v>5247</v>
      </c>
      <c r="C5658" s="103" t="s">
        <v>274</v>
      </c>
      <c r="D5658" s="102" t="s">
        <v>2843</v>
      </c>
      <c r="E5658" s="102" t="s">
        <v>275</v>
      </c>
      <c r="F5658" s="102" t="s">
        <v>10132</v>
      </c>
      <c r="H5658" s="102">
        <v>45531</v>
      </c>
      <c r="I5658" s="102" t="s">
        <v>5139</v>
      </c>
      <c r="J5658" s="102" t="s">
        <v>334</v>
      </c>
      <c r="K5658" s="102" t="s">
        <v>298</v>
      </c>
      <c r="L5658" s="102" t="s">
        <v>336</v>
      </c>
      <c r="M5658" s="102" t="s">
        <v>1074</v>
      </c>
      <c r="N5658" s="102">
        <v>2</v>
      </c>
      <c r="O5658" s="102" t="s">
        <v>1075</v>
      </c>
    </row>
    <row r="5659" spans="1:15" x14ac:dyDescent="0.25">
      <c r="A5659" s="102" t="s">
        <v>8339</v>
      </c>
      <c r="B5659" s="103" t="s">
        <v>8340</v>
      </c>
      <c r="C5659" s="103" t="s">
        <v>1118</v>
      </c>
      <c r="D5659" s="102" t="s">
        <v>2843</v>
      </c>
      <c r="E5659" s="102" t="s">
        <v>275</v>
      </c>
      <c r="F5659" s="102" t="s">
        <v>10133</v>
      </c>
      <c r="H5659" s="102">
        <v>45531</v>
      </c>
      <c r="I5659" s="102" t="s">
        <v>5139</v>
      </c>
      <c r="J5659" s="102" t="s">
        <v>334</v>
      </c>
      <c r="K5659" s="102" t="s">
        <v>298</v>
      </c>
      <c r="L5659" s="102" t="s">
        <v>336</v>
      </c>
      <c r="M5659" s="102" t="s">
        <v>1074</v>
      </c>
      <c r="N5659" s="102">
        <v>2</v>
      </c>
      <c r="O5659" s="102" t="s">
        <v>1075</v>
      </c>
    </row>
    <row r="5660" spans="1:15" x14ac:dyDescent="0.25">
      <c r="A5660" s="102" t="s">
        <v>5409</v>
      </c>
      <c r="B5660" s="103" t="s">
        <v>1248</v>
      </c>
      <c r="C5660" s="103" t="s">
        <v>1118</v>
      </c>
      <c r="D5660" s="102" t="s">
        <v>152</v>
      </c>
      <c r="E5660" s="102" t="s">
        <v>275</v>
      </c>
      <c r="F5660" s="102" t="s">
        <v>10134</v>
      </c>
      <c r="H5660" s="102">
        <v>45531</v>
      </c>
      <c r="I5660" s="102" t="s">
        <v>5139</v>
      </c>
      <c r="J5660" s="102" t="s">
        <v>334</v>
      </c>
      <c r="K5660" s="102" t="s">
        <v>298</v>
      </c>
      <c r="L5660" s="102" t="s">
        <v>336</v>
      </c>
      <c r="M5660" s="102" t="s">
        <v>1074</v>
      </c>
      <c r="N5660" s="102">
        <v>2</v>
      </c>
      <c r="O5660" s="102" t="s">
        <v>1075</v>
      </c>
    </row>
    <row r="5661" spans="1:15" x14ac:dyDescent="0.25">
      <c r="A5661" s="102" t="s">
        <v>5413</v>
      </c>
      <c r="B5661" s="103" t="s">
        <v>2087</v>
      </c>
      <c r="C5661" s="103" t="s">
        <v>274</v>
      </c>
      <c r="D5661" s="102" t="s">
        <v>152</v>
      </c>
      <c r="E5661" s="102" t="s">
        <v>275</v>
      </c>
      <c r="F5661" s="102" t="s">
        <v>10135</v>
      </c>
      <c r="H5661" s="102">
        <v>45531</v>
      </c>
      <c r="I5661" s="102" t="s">
        <v>5139</v>
      </c>
      <c r="J5661" s="102" t="s">
        <v>334</v>
      </c>
      <c r="K5661" s="102" t="s">
        <v>298</v>
      </c>
      <c r="L5661" s="102" t="s">
        <v>336</v>
      </c>
      <c r="M5661" s="102" t="s">
        <v>1074</v>
      </c>
      <c r="N5661" s="102">
        <v>2</v>
      </c>
      <c r="O5661" s="102" t="s">
        <v>1075</v>
      </c>
    </row>
    <row r="5662" spans="1:15" x14ac:dyDescent="0.25">
      <c r="A5662" s="102" t="s">
        <v>5413</v>
      </c>
      <c r="B5662" s="103" t="s">
        <v>5319</v>
      </c>
      <c r="C5662" s="103" t="s">
        <v>274</v>
      </c>
      <c r="D5662" s="102" t="s">
        <v>152</v>
      </c>
      <c r="E5662" s="102" t="s">
        <v>275</v>
      </c>
      <c r="F5662" s="102" t="s">
        <v>10136</v>
      </c>
      <c r="H5662" s="102">
        <v>45531</v>
      </c>
      <c r="I5662" s="102" t="s">
        <v>5139</v>
      </c>
      <c r="J5662" s="102" t="s">
        <v>334</v>
      </c>
      <c r="K5662" s="102" t="s">
        <v>298</v>
      </c>
      <c r="L5662" s="102" t="s">
        <v>336</v>
      </c>
      <c r="M5662" s="102" t="s">
        <v>1074</v>
      </c>
      <c r="N5662" s="102">
        <v>2</v>
      </c>
      <c r="O5662" s="102" t="s">
        <v>1075</v>
      </c>
    </row>
    <row r="5663" spans="1:15" x14ac:dyDescent="0.25">
      <c r="A5663" s="102" t="s">
        <v>5413</v>
      </c>
      <c r="B5663" s="103" t="s">
        <v>4524</v>
      </c>
      <c r="C5663" s="103" t="s">
        <v>1180</v>
      </c>
      <c r="D5663" s="102" t="s">
        <v>152</v>
      </c>
      <c r="E5663" s="102" t="s">
        <v>275</v>
      </c>
      <c r="F5663" s="102" t="s">
        <v>10137</v>
      </c>
      <c r="H5663" s="102">
        <v>45531</v>
      </c>
      <c r="I5663" s="102" t="s">
        <v>5139</v>
      </c>
      <c r="J5663" s="102" t="s">
        <v>334</v>
      </c>
      <c r="K5663" s="102" t="s">
        <v>298</v>
      </c>
      <c r="L5663" s="102" t="s">
        <v>336</v>
      </c>
      <c r="M5663" s="102" t="s">
        <v>1180</v>
      </c>
      <c r="N5663" s="102">
        <v>2</v>
      </c>
      <c r="O5663" s="102" t="s">
        <v>1075</v>
      </c>
    </row>
    <row r="5664" spans="1:15" x14ac:dyDescent="0.25">
      <c r="A5664" s="102" t="s">
        <v>8342</v>
      </c>
      <c r="B5664" s="103" t="s">
        <v>5149</v>
      </c>
      <c r="C5664" s="103" t="s">
        <v>1118</v>
      </c>
      <c r="D5664" s="102" t="s">
        <v>2843</v>
      </c>
      <c r="E5664" s="102" t="s">
        <v>275</v>
      </c>
      <c r="F5664" s="102" t="s">
        <v>10138</v>
      </c>
      <c r="H5664" s="102">
        <v>45531</v>
      </c>
      <c r="I5664" s="102" t="s">
        <v>5139</v>
      </c>
      <c r="J5664" s="102" t="s">
        <v>334</v>
      </c>
      <c r="K5664" s="102" t="s">
        <v>298</v>
      </c>
      <c r="L5664" s="102" t="s">
        <v>336</v>
      </c>
      <c r="M5664" s="102" t="s">
        <v>1074</v>
      </c>
      <c r="N5664" s="102">
        <v>2</v>
      </c>
      <c r="O5664" s="102" t="s">
        <v>1075</v>
      </c>
    </row>
    <row r="5665" spans="1:15" x14ac:dyDescent="0.25">
      <c r="A5665" s="102" t="s">
        <v>8344</v>
      </c>
      <c r="B5665" s="103" t="s">
        <v>8345</v>
      </c>
      <c r="C5665" s="103" t="s">
        <v>274</v>
      </c>
      <c r="D5665" s="102" t="s">
        <v>2843</v>
      </c>
      <c r="E5665" s="102" t="s">
        <v>275</v>
      </c>
      <c r="F5665" s="102" t="s">
        <v>10139</v>
      </c>
      <c r="H5665" s="102">
        <v>45531</v>
      </c>
      <c r="I5665" s="102" t="s">
        <v>5139</v>
      </c>
      <c r="J5665" s="102" t="s">
        <v>334</v>
      </c>
      <c r="K5665" s="102" t="s">
        <v>298</v>
      </c>
      <c r="L5665" s="102" t="s">
        <v>336</v>
      </c>
      <c r="M5665" s="102" t="s">
        <v>1074</v>
      </c>
      <c r="N5665" s="102">
        <v>2</v>
      </c>
      <c r="O5665" s="102" t="s">
        <v>1075</v>
      </c>
    </row>
    <row r="5666" spans="1:15" x14ac:dyDescent="0.25">
      <c r="A5666" s="102" t="s">
        <v>8344</v>
      </c>
      <c r="B5666" s="103" t="s">
        <v>8347</v>
      </c>
      <c r="C5666" s="103" t="s">
        <v>1118</v>
      </c>
      <c r="D5666" s="102" t="s">
        <v>2843</v>
      </c>
      <c r="E5666" s="102" t="s">
        <v>275</v>
      </c>
      <c r="F5666" s="102" t="s">
        <v>10140</v>
      </c>
      <c r="H5666" s="102">
        <v>45531</v>
      </c>
      <c r="I5666" s="102" t="s">
        <v>5139</v>
      </c>
      <c r="J5666" s="102" t="s">
        <v>334</v>
      </c>
      <c r="K5666" s="102" t="s">
        <v>298</v>
      </c>
      <c r="L5666" s="102" t="s">
        <v>336</v>
      </c>
      <c r="M5666" s="102" t="s">
        <v>1074</v>
      </c>
      <c r="N5666" s="102">
        <v>2</v>
      </c>
      <c r="O5666" s="102" t="s">
        <v>1075</v>
      </c>
    </row>
    <row r="5667" spans="1:15" x14ac:dyDescent="0.25">
      <c r="A5667" s="102" t="s">
        <v>8349</v>
      </c>
      <c r="B5667" s="103" t="s">
        <v>8350</v>
      </c>
      <c r="C5667" s="103" t="s">
        <v>1118</v>
      </c>
      <c r="D5667" s="102" t="s">
        <v>2881</v>
      </c>
      <c r="E5667" s="102" t="s">
        <v>275</v>
      </c>
      <c r="F5667" s="102" t="s">
        <v>10141</v>
      </c>
      <c r="H5667" s="102">
        <v>45531</v>
      </c>
      <c r="I5667" s="102" t="s">
        <v>5139</v>
      </c>
      <c r="J5667" s="102" t="s">
        <v>334</v>
      </c>
      <c r="K5667" s="102" t="s">
        <v>298</v>
      </c>
      <c r="L5667" s="102" t="s">
        <v>336</v>
      </c>
      <c r="M5667" s="102" t="s">
        <v>1074</v>
      </c>
      <c r="N5667" s="102">
        <v>2</v>
      </c>
      <c r="O5667" s="102" t="s">
        <v>1075</v>
      </c>
    </row>
    <row r="5668" spans="1:15" x14ac:dyDescent="0.25">
      <c r="A5668" s="102" t="s">
        <v>8352</v>
      </c>
      <c r="B5668" s="103" t="s">
        <v>8353</v>
      </c>
      <c r="C5668" s="103" t="s">
        <v>1360</v>
      </c>
      <c r="D5668" s="102" t="s">
        <v>2881</v>
      </c>
      <c r="E5668" s="102" t="s">
        <v>275</v>
      </c>
      <c r="F5668" s="102" t="s">
        <v>10142</v>
      </c>
      <c r="H5668" s="102">
        <v>45531</v>
      </c>
      <c r="I5668" s="102" t="s">
        <v>5139</v>
      </c>
      <c r="J5668" s="102" t="s">
        <v>334</v>
      </c>
      <c r="K5668" s="102" t="s">
        <v>298</v>
      </c>
      <c r="L5668" s="102" t="s">
        <v>336</v>
      </c>
      <c r="M5668" s="102" t="s">
        <v>1074</v>
      </c>
      <c r="N5668" s="102">
        <v>2</v>
      </c>
      <c r="O5668" s="102" t="s">
        <v>1075</v>
      </c>
    </row>
    <row r="5669" spans="1:15" x14ac:dyDescent="0.25">
      <c r="A5669" s="102" t="s">
        <v>8352</v>
      </c>
      <c r="B5669" s="103" t="s">
        <v>8355</v>
      </c>
      <c r="C5669" s="103" t="s">
        <v>1118</v>
      </c>
      <c r="D5669" s="102" t="s">
        <v>2881</v>
      </c>
      <c r="E5669" s="102" t="s">
        <v>275</v>
      </c>
      <c r="F5669" s="102" t="s">
        <v>10143</v>
      </c>
      <c r="H5669" s="102">
        <v>45531</v>
      </c>
      <c r="I5669" s="102" t="s">
        <v>5139</v>
      </c>
      <c r="J5669" s="102" t="s">
        <v>334</v>
      </c>
      <c r="K5669" s="102" t="s">
        <v>298</v>
      </c>
      <c r="L5669" s="102" t="s">
        <v>336</v>
      </c>
      <c r="M5669" s="102" t="s">
        <v>1074</v>
      </c>
      <c r="N5669" s="102">
        <v>2</v>
      </c>
      <c r="O5669" s="102" t="s">
        <v>1075</v>
      </c>
    </row>
    <row r="5670" spans="1:15" x14ac:dyDescent="0.25">
      <c r="A5670" s="102" t="s">
        <v>8352</v>
      </c>
      <c r="B5670" s="103" t="s">
        <v>8357</v>
      </c>
      <c r="C5670" s="103" t="s">
        <v>1360</v>
      </c>
      <c r="D5670" s="102" t="s">
        <v>2881</v>
      </c>
      <c r="E5670" s="102" t="s">
        <v>275</v>
      </c>
      <c r="F5670" s="102" t="s">
        <v>10144</v>
      </c>
      <c r="H5670" s="102">
        <v>45531</v>
      </c>
      <c r="I5670" s="102" t="s">
        <v>5139</v>
      </c>
      <c r="J5670" s="102" t="s">
        <v>334</v>
      </c>
      <c r="K5670" s="102" t="s">
        <v>298</v>
      </c>
      <c r="L5670" s="102" t="s">
        <v>336</v>
      </c>
      <c r="M5670" s="102" t="s">
        <v>1074</v>
      </c>
      <c r="N5670" s="102">
        <v>2</v>
      </c>
      <c r="O5670" s="102" t="s">
        <v>1075</v>
      </c>
    </row>
    <row r="5671" spans="1:15" x14ac:dyDescent="0.25">
      <c r="A5671" s="102" t="s">
        <v>10145</v>
      </c>
      <c r="B5671" s="103" t="s">
        <v>10146</v>
      </c>
      <c r="C5671" s="103" t="s">
        <v>1225</v>
      </c>
      <c r="D5671" s="102" t="s">
        <v>281</v>
      </c>
      <c r="E5671" s="102" t="s">
        <v>275</v>
      </c>
      <c r="F5671" s="102" t="s">
        <v>10147</v>
      </c>
      <c r="H5671" s="102">
        <v>45531</v>
      </c>
      <c r="I5671" s="102" t="s">
        <v>5139</v>
      </c>
      <c r="J5671" s="102" t="s">
        <v>334</v>
      </c>
      <c r="K5671" s="102" t="s">
        <v>298</v>
      </c>
      <c r="L5671" s="102" t="s">
        <v>336</v>
      </c>
      <c r="M5671" s="102" t="s">
        <v>1074</v>
      </c>
      <c r="N5671" s="102">
        <v>2</v>
      </c>
      <c r="O5671" s="102" t="s">
        <v>1075</v>
      </c>
    </row>
    <row r="5672" spans="1:15" x14ac:dyDescent="0.25">
      <c r="A5672" s="102" t="s">
        <v>8359</v>
      </c>
      <c r="B5672" s="103" t="s">
        <v>8065</v>
      </c>
      <c r="C5672" s="103" t="s">
        <v>1118</v>
      </c>
      <c r="D5672" s="102" t="s">
        <v>2843</v>
      </c>
      <c r="E5672" s="102" t="s">
        <v>275</v>
      </c>
      <c r="F5672" s="102" t="s">
        <v>10148</v>
      </c>
      <c r="H5672" s="102">
        <v>45531</v>
      </c>
      <c r="I5672" s="102" t="s">
        <v>5139</v>
      </c>
      <c r="J5672" s="102" t="s">
        <v>334</v>
      </c>
      <c r="K5672" s="102" t="s">
        <v>298</v>
      </c>
      <c r="L5672" s="102" t="s">
        <v>336</v>
      </c>
      <c r="M5672" s="102" t="s">
        <v>1074</v>
      </c>
      <c r="N5672" s="102">
        <v>2</v>
      </c>
      <c r="O5672" s="102" t="s">
        <v>1075</v>
      </c>
    </row>
    <row r="5673" spans="1:15" x14ac:dyDescent="0.25">
      <c r="A5673" s="102" t="s">
        <v>8364</v>
      </c>
      <c r="B5673" s="103" t="s">
        <v>8365</v>
      </c>
      <c r="C5673" s="103" t="s">
        <v>1082</v>
      </c>
      <c r="D5673" s="102" t="s">
        <v>2881</v>
      </c>
      <c r="E5673" s="102" t="s">
        <v>275</v>
      </c>
      <c r="F5673" s="102" t="s">
        <v>10149</v>
      </c>
      <c r="H5673" s="102">
        <v>45531</v>
      </c>
      <c r="I5673" s="102" t="s">
        <v>5139</v>
      </c>
      <c r="J5673" s="102" t="s">
        <v>334</v>
      </c>
      <c r="K5673" s="102" t="s">
        <v>298</v>
      </c>
      <c r="L5673" s="102" t="s">
        <v>336</v>
      </c>
      <c r="M5673" s="102" t="s">
        <v>1082</v>
      </c>
      <c r="N5673" s="102">
        <v>2</v>
      </c>
      <c r="O5673" s="102" t="s">
        <v>1075</v>
      </c>
    </row>
    <row r="5674" spans="1:15" x14ac:dyDescent="0.25">
      <c r="A5674" s="102" t="s">
        <v>8364</v>
      </c>
      <c r="B5674" s="103" t="s">
        <v>8367</v>
      </c>
      <c r="C5674" s="103" t="s">
        <v>1118</v>
      </c>
      <c r="D5674" s="102" t="s">
        <v>2881</v>
      </c>
      <c r="E5674" s="102" t="s">
        <v>275</v>
      </c>
      <c r="F5674" s="102" t="s">
        <v>10150</v>
      </c>
      <c r="H5674" s="102">
        <v>45531</v>
      </c>
      <c r="I5674" s="102" t="s">
        <v>5139</v>
      </c>
      <c r="J5674" s="102" t="s">
        <v>334</v>
      </c>
      <c r="K5674" s="102" t="s">
        <v>298</v>
      </c>
      <c r="L5674" s="102" t="s">
        <v>336</v>
      </c>
      <c r="M5674" s="102" t="s">
        <v>1074</v>
      </c>
      <c r="N5674" s="102">
        <v>2</v>
      </c>
      <c r="O5674" s="102" t="s">
        <v>1075</v>
      </c>
    </row>
    <row r="5675" spans="1:15" x14ac:dyDescent="0.25">
      <c r="A5675" s="102" t="s">
        <v>10151</v>
      </c>
      <c r="B5675" s="103" t="s">
        <v>10152</v>
      </c>
      <c r="C5675" s="103" t="s">
        <v>1225</v>
      </c>
      <c r="D5675" s="102" t="s">
        <v>281</v>
      </c>
      <c r="E5675" s="102" t="s">
        <v>275</v>
      </c>
      <c r="F5675" s="102" t="s">
        <v>10153</v>
      </c>
      <c r="H5675" s="102">
        <v>45531</v>
      </c>
      <c r="I5675" s="102" t="s">
        <v>5139</v>
      </c>
      <c r="J5675" s="102" t="s">
        <v>334</v>
      </c>
      <c r="K5675" s="102" t="s">
        <v>298</v>
      </c>
      <c r="L5675" s="102" t="s">
        <v>336</v>
      </c>
      <c r="M5675" s="102" t="s">
        <v>1074</v>
      </c>
      <c r="N5675" s="102">
        <v>2</v>
      </c>
      <c r="O5675" s="102" t="s">
        <v>1075</v>
      </c>
    </row>
    <row r="5676" spans="1:15" x14ac:dyDescent="0.25">
      <c r="A5676" s="102" t="s">
        <v>5441</v>
      </c>
      <c r="B5676" s="103" t="s">
        <v>5442</v>
      </c>
      <c r="C5676" s="103" t="s">
        <v>1225</v>
      </c>
      <c r="D5676" s="102" t="s">
        <v>247</v>
      </c>
      <c r="E5676" s="102" t="s">
        <v>275</v>
      </c>
      <c r="F5676" s="102" t="s">
        <v>10154</v>
      </c>
      <c r="H5676" s="102">
        <v>45531</v>
      </c>
      <c r="I5676" s="102" t="s">
        <v>5139</v>
      </c>
      <c r="J5676" s="102" t="s">
        <v>334</v>
      </c>
      <c r="K5676" s="102" t="s">
        <v>298</v>
      </c>
      <c r="L5676" s="102" t="s">
        <v>336</v>
      </c>
      <c r="M5676" s="102" t="s">
        <v>1074</v>
      </c>
      <c r="N5676" s="102">
        <v>2</v>
      </c>
      <c r="O5676" s="102" t="s">
        <v>1075</v>
      </c>
    </row>
    <row r="5677" spans="1:15" x14ac:dyDescent="0.25">
      <c r="A5677" s="102" t="s">
        <v>8374</v>
      </c>
      <c r="B5677" s="103" t="s">
        <v>8375</v>
      </c>
      <c r="C5677" s="103" t="s">
        <v>274</v>
      </c>
      <c r="D5677" s="102" t="s">
        <v>2843</v>
      </c>
      <c r="E5677" s="102" t="s">
        <v>275</v>
      </c>
      <c r="F5677" s="102" t="s">
        <v>10155</v>
      </c>
      <c r="H5677" s="102">
        <v>45531</v>
      </c>
      <c r="I5677" s="102" t="s">
        <v>5139</v>
      </c>
      <c r="J5677" s="102" t="s">
        <v>334</v>
      </c>
      <c r="K5677" s="102" t="s">
        <v>298</v>
      </c>
      <c r="L5677" s="102" t="s">
        <v>336</v>
      </c>
      <c r="M5677" s="102" t="s">
        <v>1074</v>
      </c>
      <c r="N5677" s="102">
        <v>2</v>
      </c>
      <c r="O5677" s="102" t="s">
        <v>1075</v>
      </c>
    </row>
    <row r="5678" spans="1:15" x14ac:dyDescent="0.25">
      <c r="A5678" s="102" t="s">
        <v>10156</v>
      </c>
      <c r="B5678" s="103" t="s">
        <v>10157</v>
      </c>
      <c r="C5678" s="103" t="s">
        <v>1225</v>
      </c>
      <c r="D5678" s="102" t="s">
        <v>281</v>
      </c>
      <c r="E5678" s="102" t="s">
        <v>275</v>
      </c>
      <c r="F5678" s="102" t="s">
        <v>10158</v>
      </c>
      <c r="H5678" s="102">
        <v>45531</v>
      </c>
      <c r="I5678" s="102" t="s">
        <v>5139</v>
      </c>
      <c r="J5678" s="102" t="s">
        <v>334</v>
      </c>
      <c r="K5678" s="102" t="s">
        <v>298</v>
      </c>
      <c r="L5678" s="102" t="s">
        <v>336</v>
      </c>
      <c r="M5678" s="102" t="s">
        <v>1074</v>
      </c>
      <c r="N5678" s="102">
        <v>2</v>
      </c>
      <c r="O5678" s="102" t="s">
        <v>1075</v>
      </c>
    </row>
    <row r="5679" spans="1:15" x14ac:dyDescent="0.25">
      <c r="A5679" s="102" t="s">
        <v>8377</v>
      </c>
      <c r="B5679" s="103" t="s">
        <v>8378</v>
      </c>
      <c r="C5679" s="103" t="s">
        <v>274</v>
      </c>
      <c r="D5679" s="102" t="s">
        <v>2843</v>
      </c>
      <c r="E5679" s="102" t="s">
        <v>275</v>
      </c>
      <c r="F5679" s="102" t="s">
        <v>10159</v>
      </c>
      <c r="H5679" s="102">
        <v>45531</v>
      </c>
      <c r="I5679" s="102" t="s">
        <v>5139</v>
      </c>
      <c r="J5679" s="102" t="s">
        <v>334</v>
      </c>
      <c r="K5679" s="102" t="s">
        <v>298</v>
      </c>
      <c r="L5679" s="102" t="s">
        <v>336</v>
      </c>
      <c r="M5679" s="102" t="s">
        <v>1074</v>
      </c>
      <c r="N5679" s="102">
        <v>2</v>
      </c>
      <c r="O5679" s="102" t="s">
        <v>1075</v>
      </c>
    </row>
    <row r="5680" spans="1:15" x14ac:dyDescent="0.25">
      <c r="A5680" s="102" t="s">
        <v>8377</v>
      </c>
      <c r="B5680" s="103" t="s">
        <v>8380</v>
      </c>
      <c r="C5680" s="103" t="s">
        <v>1118</v>
      </c>
      <c r="D5680" s="102" t="s">
        <v>2843</v>
      </c>
      <c r="E5680" s="102" t="s">
        <v>275</v>
      </c>
      <c r="F5680" s="102" t="s">
        <v>10160</v>
      </c>
      <c r="H5680" s="102">
        <v>45531</v>
      </c>
      <c r="I5680" s="102" t="s">
        <v>5139</v>
      </c>
      <c r="J5680" s="102" t="s">
        <v>334</v>
      </c>
      <c r="K5680" s="102" t="s">
        <v>298</v>
      </c>
      <c r="L5680" s="102" t="s">
        <v>336</v>
      </c>
      <c r="M5680" s="102" t="s">
        <v>1074</v>
      </c>
      <c r="N5680" s="102">
        <v>2</v>
      </c>
      <c r="O5680" s="102" t="s">
        <v>1075</v>
      </c>
    </row>
    <row r="5681" spans="1:15" x14ac:dyDescent="0.25">
      <c r="A5681" s="102" t="s">
        <v>8377</v>
      </c>
      <c r="B5681" s="103" t="s">
        <v>8257</v>
      </c>
      <c r="C5681" s="103" t="s">
        <v>274</v>
      </c>
      <c r="D5681" s="102" t="s">
        <v>2843</v>
      </c>
      <c r="E5681" s="102" t="s">
        <v>275</v>
      </c>
      <c r="F5681" s="102" t="s">
        <v>10161</v>
      </c>
      <c r="H5681" s="102">
        <v>45531</v>
      </c>
      <c r="I5681" s="102" t="s">
        <v>5139</v>
      </c>
      <c r="J5681" s="102" t="s">
        <v>334</v>
      </c>
      <c r="K5681" s="102" t="s">
        <v>298</v>
      </c>
      <c r="L5681" s="102" t="s">
        <v>336</v>
      </c>
      <c r="M5681" s="102" t="s">
        <v>1074</v>
      </c>
      <c r="N5681" s="102">
        <v>2</v>
      </c>
      <c r="O5681" s="102" t="s">
        <v>1075</v>
      </c>
    </row>
    <row r="5682" spans="1:15" x14ac:dyDescent="0.25">
      <c r="A5682" s="102" t="s">
        <v>5456</v>
      </c>
      <c r="B5682" s="103" t="s">
        <v>5457</v>
      </c>
      <c r="C5682" s="103" t="s">
        <v>274</v>
      </c>
      <c r="D5682" s="102" t="s">
        <v>2843</v>
      </c>
      <c r="E5682" s="102" t="s">
        <v>275</v>
      </c>
      <c r="F5682" s="102" t="s">
        <v>10162</v>
      </c>
      <c r="H5682" s="102">
        <v>45531</v>
      </c>
      <c r="I5682" s="102" t="s">
        <v>5139</v>
      </c>
      <c r="J5682" s="102" t="s">
        <v>334</v>
      </c>
      <c r="K5682" s="102" t="s">
        <v>298</v>
      </c>
      <c r="L5682" s="102" t="s">
        <v>336</v>
      </c>
      <c r="M5682" s="102" t="s">
        <v>1074</v>
      </c>
      <c r="N5682" s="102">
        <v>2</v>
      </c>
      <c r="O5682" s="102" t="s">
        <v>1075</v>
      </c>
    </row>
    <row r="5683" spans="1:15" x14ac:dyDescent="0.25">
      <c r="A5683" s="102" t="s">
        <v>8383</v>
      </c>
      <c r="B5683" s="103" t="s">
        <v>8384</v>
      </c>
      <c r="C5683" s="103" t="s">
        <v>1118</v>
      </c>
      <c r="D5683" s="102" t="s">
        <v>2881</v>
      </c>
      <c r="E5683" s="102" t="s">
        <v>275</v>
      </c>
      <c r="F5683" s="102" t="s">
        <v>10163</v>
      </c>
      <c r="H5683" s="102">
        <v>45531</v>
      </c>
      <c r="I5683" s="102" t="s">
        <v>5139</v>
      </c>
      <c r="J5683" s="102" t="s">
        <v>334</v>
      </c>
      <c r="K5683" s="102" t="s">
        <v>298</v>
      </c>
      <c r="L5683" s="102" t="s">
        <v>336</v>
      </c>
      <c r="M5683" s="102" t="s">
        <v>1074</v>
      </c>
      <c r="N5683" s="102">
        <v>2</v>
      </c>
      <c r="O5683" s="102" t="s">
        <v>1075</v>
      </c>
    </row>
    <row r="5684" spans="1:15" x14ac:dyDescent="0.25">
      <c r="A5684" s="102" t="s">
        <v>10164</v>
      </c>
      <c r="B5684" s="103" t="s">
        <v>2956</v>
      </c>
      <c r="C5684" s="103" t="s">
        <v>1077</v>
      </c>
      <c r="D5684" s="102" t="s">
        <v>247</v>
      </c>
      <c r="E5684" s="102" t="s">
        <v>276</v>
      </c>
      <c r="H5684" s="102">
        <v>45531</v>
      </c>
      <c r="I5684" s="102" t="s">
        <v>5139</v>
      </c>
      <c r="J5684" s="102" t="s">
        <v>334</v>
      </c>
      <c r="K5684" s="102" t="s">
        <v>298</v>
      </c>
      <c r="L5684" s="102" t="s">
        <v>336</v>
      </c>
      <c r="M5684" s="102" t="s">
        <v>1074</v>
      </c>
      <c r="N5684" s="102">
        <v>2</v>
      </c>
      <c r="O5684" s="102" t="s">
        <v>1075</v>
      </c>
    </row>
    <row r="5685" spans="1:15" x14ac:dyDescent="0.25">
      <c r="A5685" s="102" t="s">
        <v>10165</v>
      </c>
      <c r="B5685" s="103" t="s">
        <v>3173</v>
      </c>
      <c r="C5685" s="103" t="s">
        <v>1225</v>
      </c>
      <c r="D5685" s="102" t="s">
        <v>281</v>
      </c>
      <c r="E5685" s="102" t="s">
        <v>275</v>
      </c>
      <c r="F5685" s="102" t="s">
        <v>10166</v>
      </c>
      <c r="H5685" s="102">
        <v>45531</v>
      </c>
      <c r="I5685" s="102" t="s">
        <v>5139</v>
      </c>
      <c r="J5685" s="102" t="s">
        <v>334</v>
      </c>
      <c r="K5685" s="102" t="s">
        <v>298</v>
      </c>
      <c r="L5685" s="102" t="s">
        <v>336</v>
      </c>
      <c r="M5685" s="102" t="s">
        <v>1074</v>
      </c>
      <c r="N5685" s="102">
        <v>2</v>
      </c>
      <c r="O5685" s="102" t="s">
        <v>1075</v>
      </c>
    </row>
    <row r="5686" spans="1:15" x14ac:dyDescent="0.25">
      <c r="A5686" s="102" t="s">
        <v>8389</v>
      </c>
      <c r="B5686" s="103" t="s">
        <v>8390</v>
      </c>
      <c r="C5686" s="103" t="s">
        <v>274</v>
      </c>
      <c r="D5686" s="102" t="s">
        <v>2843</v>
      </c>
      <c r="E5686" s="102" t="s">
        <v>275</v>
      </c>
      <c r="F5686" s="102" t="s">
        <v>10167</v>
      </c>
      <c r="H5686" s="102">
        <v>45531</v>
      </c>
      <c r="I5686" s="102" t="s">
        <v>5139</v>
      </c>
      <c r="J5686" s="102" t="s">
        <v>334</v>
      </c>
      <c r="K5686" s="102" t="s">
        <v>298</v>
      </c>
      <c r="L5686" s="102" t="s">
        <v>336</v>
      </c>
      <c r="M5686" s="102" t="s">
        <v>1074</v>
      </c>
      <c r="N5686" s="102">
        <v>2</v>
      </c>
      <c r="O5686" s="102" t="s">
        <v>1075</v>
      </c>
    </row>
    <row r="5687" spans="1:15" x14ac:dyDescent="0.25">
      <c r="A5687" s="102" t="s">
        <v>10168</v>
      </c>
      <c r="B5687" s="103" t="s">
        <v>5427</v>
      </c>
      <c r="C5687" s="103" t="s">
        <v>1077</v>
      </c>
      <c r="D5687" s="102" t="s">
        <v>281</v>
      </c>
      <c r="E5687" s="102" t="s">
        <v>275</v>
      </c>
      <c r="F5687" s="102" t="s">
        <v>10169</v>
      </c>
      <c r="H5687" s="102">
        <v>45531</v>
      </c>
      <c r="I5687" s="102" t="s">
        <v>5139</v>
      </c>
      <c r="J5687" s="102" t="s">
        <v>334</v>
      </c>
      <c r="K5687" s="102" t="s">
        <v>298</v>
      </c>
      <c r="L5687" s="102" t="s">
        <v>336</v>
      </c>
      <c r="M5687" s="102" t="s">
        <v>1074</v>
      </c>
      <c r="N5687" s="102">
        <v>2</v>
      </c>
      <c r="O5687" s="102" t="s">
        <v>1075</v>
      </c>
    </row>
    <row r="5688" spans="1:15" x14ac:dyDescent="0.25">
      <c r="A5688" s="102" t="s">
        <v>8394</v>
      </c>
      <c r="B5688" s="103" t="s">
        <v>5591</v>
      </c>
      <c r="C5688" s="103" t="s">
        <v>1118</v>
      </c>
      <c r="D5688" s="102" t="s">
        <v>2881</v>
      </c>
      <c r="E5688" s="102" t="s">
        <v>275</v>
      </c>
      <c r="F5688" s="102" t="s">
        <v>10170</v>
      </c>
      <c r="H5688" s="102">
        <v>45531</v>
      </c>
      <c r="I5688" s="102" t="s">
        <v>5139</v>
      </c>
      <c r="J5688" s="102" t="s">
        <v>334</v>
      </c>
      <c r="K5688" s="102" t="s">
        <v>298</v>
      </c>
      <c r="L5688" s="102" t="s">
        <v>336</v>
      </c>
      <c r="M5688" s="102" t="s">
        <v>1074</v>
      </c>
      <c r="N5688" s="102">
        <v>2</v>
      </c>
      <c r="O5688" s="102" t="s">
        <v>1075</v>
      </c>
    </row>
    <row r="5689" spans="1:15" x14ac:dyDescent="0.25">
      <c r="A5689" s="102" t="s">
        <v>8396</v>
      </c>
      <c r="B5689" s="103" t="s">
        <v>3147</v>
      </c>
      <c r="C5689" s="103" t="s">
        <v>1360</v>
      </c>
      <c r="D5689" s="102" t="s">
        <v>2881</v>
      </c>
      <c r="E5689" s="102" t="s">
        <v>275</v>
      </c>
      <c r="F5689" s="102" t="s">
        <v>10171</v>
      </c>
      <c r="H5689" s="102">
        <v>45531</v>
      </c>
      <c r="I5689" s="102" t="s">
        <v>5139</v>
      </c>
      <c r="J5689" s="102" t="s">
        <v>334</v>
      </c>
      <c r="K5689" s="102" t="s">
        <v>298</v>
      </c>
      <c r="L5689" s="102" t="s">
        <v>336</v>
      </c>
      <c r="M5689" s="102" t="s">
        <v>1074</v>
      </c>
      <c r="N5689" s="102">
        <v>2</v>
      </c>
      <c r="O5689" s="102" t="s">
        <v>1075</v>
      </c>
    </row>
    <row r="5690" spans="1:15" x14ac:dyDescent="0.25">
      <c r="A5690" s="102" t="s">
        <v>8398</v>
      </c>
      <c r="B5690" s="103" t="s">
        <v>8399</v>
      </c>
      <c r="C5690" s="103" t="s">
        <v>274</v>
      </c>
      <c r="D5690" s="102" t="s">
        <v>2843</v>
      </c>
      <c r="E5690" s="102" t="s">
        <v>275</v>
      </c>
      <c r="F5690" s="102" t="s">
        <v>10172</v>
      </c>
      <c r="H5690" s="102">
        <v>45531</v>
      </c>
      <c r="I5690" s="102" t="s">
        <v>5139</v>
      </c>
      <c r="J5690" s="102" t="s">
        <v>334</v>
      </c>
      <c r="K5690" s="102" t="s">
        <v>298</v>
      </c>
      <c r="L5690" s="102" t="s">
        <v>336</v>
      </c>
      <c r="M5690" s="102" t="s">
        <v>1074</v>
      </c>
      <c r="N5690" s="102">
        <v>2</v>
      </c>
      <c r="O5690" s="102" t="s">
        <v>1075</v>
      </c>
    </row>
    <row r="5691" spans="1:15" x14ac:dyDescent="0.25">
      <c r="A5691" s="102" t="s">
        <v>10173</v>
      </c>
      <c r="B5691" s="103" t="s">
        <v>1405</v>
      </c>
      <c r="C5691" s="103" t="s">
        <v>1118</v>
      </c>
      <c r="D5691" s="102" t="s">
        <v>152</v>
      </c>
      <c r="E5691" s="102" t="s">
        <v>276</v>
      </c>
      <c r="H5691" s="102">
        <v>45531</v>
      </c>
      <c r="I5691" s="102" t="s">
        <v>5139</v>
      </c>
      <c r="J5691" s="102" t="s">
        <v>334</v>
      </c>
      <c r="K5691" s="102" t="s">
        <v>298</v>
      </c>
      <c r="L5691" s="102" t="s">
        <v>336</v>
      </c>
      <c r="M5691" s="102" t="s">
        <v>1074</v>
      </c>
      <c r="N5691" s="102">
        <v>2</v>
      </c>
      <c r="O5691" s="102" t="s">
        <v>1075</v>
      </c>
    </row>
    <row r="5692" spans="1:15" x14ac:dyDescent="0.25">
      <c r="A5692" s="102" t="s">
        <v>10173</v>
      </c>
      <c r="B5692" s="103" t="s">
        <v>3158</v>
      </c>
      <c r="C5692" s="103" t="s">
        <v>1118</v>
      </c>
      <c r="D5692" s="102" t="s">
        <v>152</v>
      </c>
      <c r="E5692" s="102" t="s">
        <v>276</v>
      </c>
      <c r="H5692" s="102">
        <v>45531</v>
      </c>
      <c r="I5692" s="102" t="s">
        <v>5139</v>
      </c>
      <c r="J5692" s="102" t="s">
        <v>334</v>
      </c>
      <c r="K5692" s="102" t="s">
        <v>298</v>
      </c>
      <c r="L5692" s="102" t="s">
        <v>336</v>
      </c>
      <c r="M5692" s="102" t="s">
        <v>1074</v>
      </c>
      <c r="N5692" s="102">
        <v>2</v>
      </c>
      <c r="O5692" s="102" t="s">
        <v>1075</v>
      </c>
    </row>
    <row r="5693" spans="1:15" x14ac:dyDescent="0.25">
      <c r="A5693" s="102" t="s">
        <v>10173</v>
      </c>
      <c r="B5693" s="103" t="s">
        <v>1912</v>
      </c>
      <c r="C5693" s="103" t="s">
        <v>274</v>
      </c>
      <c r="D5693" s="102" t="s">
        <v>152</v>
      </c>
      <c r="E5693" s="102" t="s">
        <v>276</v>
      </c>
      <c r="H5693" s="102">
        <v>45531</v>
      </c>
      <c r="I5693" s="102" t="s">
        <v>5139</v>
      </c>
      <c r="J5693" s="102" t="s">
        <v>334</v>
      </c>
      <c r="K5693" s="102" t="s">
        <v>298</v>
      </c>
      <c r="L5693" s="102" t="s">
        <v>336</v>
      </c>
      <c r="M5693" s="102" t="s">
        <v>1074</v>
      </c>
      <c r="N5693" s="102">
        <v>2</v>
      </c>
      <c r="O5693" s="102" t="s">
        <v>1075</v>
      </c>
    </row>
    <row r="5694" spans="1:15" x14ac:dyDescent="0.25">
      <c r="A5694" s="102" t="s">
        <v>3326</v>
      </c>
      <c r="B5694" s="103" t="s">
        <v>8401</v>
      </c>
      <c r="C5694" s="103" t="s">
        <v>1118</v>
      </c>
      <c r="D5694" s="102" t="s">
        <v>2881</v>
      </c>
      <c r="E5694" s="102" t="s">
        <v>275</v>
      </c>
      <c r="F5694" s="102" t="s">
        <v>10174</v>
      </c>
      <c r="H5694" s="102">
        <v>45531</v>
      </c>
      <c r="I5694" s="102" t="s">
        <v>5139</v>
      </c>
      <c r="J5694" s="102" t="s">
        <v>334</v>
      </c>
      <c r="K5694" s="102" t="s">
        <v>298</v>
      </c>
      <c r="L5694" s="102" t="s">
        <v>336</v>
      </c>
      <c r="M5694" s="102" t="s">
        <v>1074</v>
      </c>
      <c r="N5694" s="102">
        <v>2</v>
      </c>
      <c r="O5694" s="102" t="s">
        <v>1075</v>
      </c>
    </row>
    <row r="5695" spans="1:15" x14ac:dyDescent="0.25">
      <c r="A5695" s="102" t="s">
        <v>2094</v>
      </c>
      <c r="B5695" s="103" t="s">
        <v>8403</v>
      </c>
      <c r="C5695" s="103" t="s">
        <v>1118</v>
      </c>
      <c r="D5695" s="102" t="s">
        <v>2881</v>
      </c>
      <c r="E5695" s="102" t="s">
        <v>275</v>
      </c>
      <c r="F5695" s="102" t="s">
        <v>10175</v>
      </c>
      <c r="H5695" s="102">
        <v>45531</v>
      </c>
      <c r="I5695" s="102" t="s">
        <v>5139</v>
      </c>
      <c r="J5695" s="102" t="s">
        <v>334</v>
      </c>
      <c r="K5695" s="102" t="s">
        <v>298</v>
      </c>
      <c r="L5695" s="102" t="s">
        <v>336</v>
      </c>
      <c r="M5695" s="102" t="s">
        <v>1074</v>
      </c>
      <c r="N5695" s="102">
        <v>2</v>
      </c>
      <c r="O5695" s="102" t="s">
        <v>1075</v>
      </c>
    </row>
    <row r="5696" spans="1:15" x14ac:dyDescent="0.25">
      <c r="A5696" s="102" t="s">
        <v>8405</v>
      </c>
      <c r="B5696" s="103" t="s">
        <v>8406</v>
      </c>
      <c r="C5696" s="103" t="s">
        <v>1118</v>
      </c>
      <c r="D5696" s="102" t="s">
        <v>2881</v>
      </c>
      <c r="E5696" s="102" t="s">
        <v>275</v>
      </c>
      <c r="F5696" s="102" t="s">
        <v>10176</v>
      </c>
      <c r="H5696" s="102">
        <v>45531</v>
      </c>
      <c r="I5696" s="102" t="s">
        <v>5139</v>
      </c>
      <c r="J5696" s="102" t="s">
        <v>334</v>
      </c>
      <c r="K5696" s="102" t="s">
        <v>298</v>
      </c>
      <c r="L5696" s="102" t="s">
        <v>336</v>
      </c>
      <c r="M5696" s="102" t="s">
        <v>1074</v>
      </c>
      <c r="N5696" s="102">
        <v>2</v>
      </c>
      <c r="O5696" s="102" t="s">
        <v>1075</v>
      </c>
    </row>
    <row r="5697" spans="1:15" x14ac:dyDescent="0.25">
      <c r="A5697" s="102" t="s">
        <v>7935</v>
      </c>
      <c r="B5697" s="103" t="s">
        <v>3135</v>
      </c>
      <c r="C5697" s="103" t="s">
        <v>1360</v>
      </c>
      <c r="D5697" s="102" t="s">
        <v>2881</v>
      </c>
      <c r="E5697" s="102" t="s">
        <v>275</v>
      </c>
      <c r="F5697" s="102" t="s">
        <v>10177</v>
      </c>
      <c r="H5697" s="102">
        <v>45531</v>
      </c>
      <c r="I5697" s="102" t="s">
        <v>5139</v>
      </c>
      <c r="J5697" s="102" t="s">
        <v>334</v>
      </c>
      <c r="K5697" s="102" t="s">
        <v>298</v>
      </c>
      <c r="L5697" s="102" t="s">
        <v>336</v>
      </c>
      <c r="M5697" s="102" t="s">
        <v>1074</v>
      </c>
      <c r="N5697" s="102">
        <v>2</v>
      </c>
      <c r="O5697" s="102" t="s">
        <v>1075</v>
      </c>
    </row>
    <row r="5698" spans="1:15" x14ac:dyDescent="0.25">
      <c r="A5698" s="102" t="s">
        <v>10178</v>
      </c>
      <c r="B5698" s="103" t="s">
        <v>10179</v>
      </c>
      <c r="C5698" s="103" t="s">
        <v>1225</v>
      </c>
      <c r="D5698" s="102" t="s">
        <v>281</v>
      </c>
      <c r="E5698" s="102" t="s">
        <v>275</v>
      </c>
      <c r="F5698" s="102" t="s">
        <v>10180</v>
      </c>
      <c r="H5698" s="102">
        <v>45531</v>
      </c>
      <c r="I5698" s="102" t="s">
        <v>5139</v>
      </c>
      <c r="J5698" s="102" t="s">
        <v>334</v>
      </c>
      <c r="K5698" s="102" t="s">
        <v>298</v>
      </c>
      <c r="L5698" s="102" t="s">
        <v>336</v>
      </c>
      <c r="M5698" s="102" t="s">
        <v>1074</v>
      </c>
      <c r="N5698" s="102">
        <v>2</v>
      </c>
      <c r="O5698" s="102" t="s">
        <v>1075</v>
      </c>
    </row>
    <row r="5699" spans="1:15" x14ac:dyDescent="0.25">
      <c r="A5699" s="102" t="s">
        <v>10178</v>
      </c>
      <c r="B5699" s="103" t="s">
        <v>10181</v>
      </c>
      <c r="C5699" s="103" t="s">
        <v>1077</v>
      </c>
      <c r="D5699" s="102" t="s">
        <v>281</v>
      </c>
      <c r="E5699" s="102" t="s">
        <v>275</v>
      </c>
      <c r="F5699" s="102" t="s">
        <v>10182</v>
      </c>
      <c r="H5699" s="102">
        <v>45531</v>
      </c>
      <c r="I5699" s="102" t="s">
        <v>5139</v>
      </c>
      <c r="J5699" s="102" t="s">
        <v>334</v>
      </c>
      <c r="K5699" s="102" t="s">
        <v>298</v>
      </c>
      <c r="L5699" s="102" t="s">
        <v>336</v>
      </c>
      <c r="M5699" s="102" t="s">
        <v>1074</v>
      </c>
      <c r="N5699" s="102">
        <v>2</v>
      </c>
      <c r="O5699" s="102" t="s">
        <v>1075</v>
      </c>
    </row>
    <row r="5700" spans="1:15" x14ac:dyDescent="0.25">
      <c r="A5700" s="102" t="s">
        <v>5474</v>
      </c>
      <c r="B5700" s="103" t="s">
        <v>5475</v>
      </c>
      <c r="C5700" s="103" t="s">
        <v>274</v>
      </c>
      <c r="D5700" s="102" t="s">
        <v>152</v>
      </c>
      <c r="E5700" s="102" t="s">
        <v>275</v>
      </c>
      <c r="F5700" s="102" t="s">
        <v>10183</v>
      </c>
      <c r="H5700" s="102">
        <v>45531</v>
      </c>
      <c r="I5700" s="102" t="s">
        <v>5139</v>
      </c>
      <c r="J5700" s="102" t="s">
        <v>334</v>
      </c>
      <c r="K5700" s="102" t="s">
        <v>298</v>
      </c>
      <c r="L5700" s="102" t="s">
        <v>336</v>
      </c>
      <c r="M5700" s="102" t="s">
        <v>1074</v>
      </c>
      <c r="N5700" s="102">
        <v>2</v>
      </c>
      <c r="O5700" s="102" t="s">
        <v>1075</v>
      </c>
    </row>
    <row r="5701" spans="1:15" x14ac:dyDescent="0.25">
      <c r="A5701" s="102" t="s">
        <v>8409</v>
      </c>
      <c r="B5701" s="103" t="s">
        <v>8334</v>
      </c>
      <c r="C5701" s="103" t="s">
        <v>1360</v>
      </c>
      <c r="D5701" s="102" t="s">
        <v>2881</v>
      </c>
      <c r="E5701" s="102" t="s">
        <v>275</v>
      </c>
      <c r="F5701" s="102" t="s">
        <v>10184</v>
      </c>
      <c r="H5701" s="102">
        <v>45531</v>
      </c>
      <c r="I5701" s="102" t="s">
        <v>5139</v>
      </c>
      <c r="J5701" s="102" t="s">
        <v>334</v>
      </c>
      <c r="K5701" s="102" t="s">
        <v>298</v>
      </c>
      <c r="L5701" s="102" t="s">
        <v>336</v>
      </c>
      <c r="M5701" s="102" t="s">
        <v>1074</v>
      </c>
      <c r="N5701" s="102">
        <v>2</v>
      </c>
      <c r="O5701" s="102" t="s">
        <v>1075</v>
      </c>
    </row>
    <row r="5702" spans="1:15" x14ac:dyDescent="0.25">
      <c r="A5702" s="102" t="s">
        <v>10185</v>
      </c>
      <c r="B5702" s="103" t="s">
        <v>1943</v>
      </c>
      <c r="C5702" s="103" t="s">
        <v>1225</v>
      </c>
      <c r="D5702" s="102" t="s">
        <v>281</v>
      </c>
      <c r="E5702" s="102" t="s">
        <v>275</v>
      </c>
      <c r="F5702" s="102" t="s">
        <v>10186</v>
      </c>
      <c r="H5702" s="102">
        <v>45531</v>
      </c>
      <c r="I5702" s="102" t="s">
        <v>5139</v>
      </c>
      <c r="J5702" s="102" t="s">
        <v>334</v>
      </c>
      <c r="K5702" s="102" t="s">
        <v>298</v>
      </c>
      <c r="L5702" s="102" t="s">
        <v>336</v>
      </c>
      <c r="M5702" s="102" t="s">
        <v>1074</v>
      </c>
      <c r="N5702" s="102">
        <v>2</v>
      </c>
      <c r="O5702" s="102" t="s">
        <v>1075</v>
      </c>
    </row>
    <row r="5703" spans="1:15" x14ac:dyDescent="0.25">
      <c r="A5703" s="102" t="s">
        <v>8411</v>
      </c>
      <c r="B5703" s="103" t="s">
        <v>8412</v>
      </c>
      <c r="C5703" s="103" t="s">
        <v>1077</v>
      </c>
      <c r="D5703" s="102" t="s">
        <v>247</v>
      </c>
      <c r="E5703" s="102" t="s">
        <v>275</v>
      </c>
      <c r="F5703" s="102" t="s">
        <v>10187</v>
      </c>
      <c r="H5703" s="102">
        <v>45531</v>
      </c>
      <c r="I5703" s="102" t="s">
        <v>5139</v>
      </c>
      <c r="J5703" s="102" t="s">
        <v>334</v>
      </c>
      <c r="K5703" s="102" t="s">
        <v>298</v>
      </c>
      <c r="L5703" s="102" t="s">
        <v>336</v>
      </c>
      <c r="M5703" s="102" t="s">
        <v>1074</v>
      </c>
      <c r="N5703" s="102">
        <v>2</v>
      </c>
      <c r="O5703" s="102" t="s">
        <v>1075</v>
      </c>
    </row>
    <row r="5704" spans="1:15" x14ac:dyDescent="0.25">
      <c r="A5704" s="102" t="s">
        <v>8411</v>
      </c>
      <c r="B5704" s="103" t="s">
        <v>8415</v>
      </c>
      <c r="C5704" s="103" t="s">
        <v>1077</v>
      </c>
      <c r="D5704" s="102" t="s">
        <v>247</v>
      </c>
      <c r="E5704" s="102" t="s">
        <v>275</v>
      </c>
      <c r="F5704" s="102" t="s">
        <v>10188</v>
      </c>
      <c r="H5704" s="102">
        <v>45531</v>
      </c>
      <c r="I5704" s="102" t="s">
        <v>5139</v>
      </c>
      <c r="J5704" s="102" t="s">
        <v>334</v>
      </c>
      <c r="K5704" s="102" t="s">
        <v>298</v>
      </c>
      <c r="L5704" s="102" t="s">
        <v>336</v>
      </c>
      <c r="M5704" s="102" t="s">
        <v>1074</v>
      </c>
      <c r="N5704" s="102">
        <v>2</v>
      </c>
      <c r="O5704" s="102" t="s">
        <v>1075</v>
      </c>
    </row>
    <row r="5705" spans="1:15" x14ac:dyDescent="0.25">
      <c r="A5705" s="102" t="s">
        <v>8411</v>
      </c>
      <c r="B5705" s="103" t="s">
        <v>2232</v>
      </c>
      <c r="C5705" s="103" t="s">
        <v>1081</v>
      </c>
      <c r="D5705" s="102" t="s">
        <v>247</v>
      </c>
      <c r="E5705" s="102" t="s">
        <v>275</v>
      </c>
      <c r="F5705" s="102" t="s">
        <v>10189</v>
      </c>
      <c r="H5705" s="102">
        <v>45531</v>
      </c>
      <c r="I5705" s="102" t="s">
        <v>5139</v>
      </c>
      <c r="J5705" s="102" t="s">
        <v>334</v>
      </c>
      <c r="K5705" s="102" t="s">
        <v>298</v>
      </c>
      <c r="L5705" s="102" t="s">
        <v>336</v>
      </c>
      <c r="M5705" s="102" t="s">
        <v>1082</v>
      </c>
      <c r="N5705" s="102">
        <v>2</v>
      </c>
      <c r="O5705" s="102" t="s">
        <v>1075</v>
      </c>
    </row>
    <row r="5706" spans="1:15" x14ac:dyDescent="0.25">
      <c r="A5706" s="102" t="s">
        <v>5477</v>
      </c>
      <c r="B5706" s="103" t="s">
        <v>5478</v>
      </c>
      <c r="C5706" s="103" t="s">
        <v>1118</v>
      </c>
      <c r="D5706" s="102" t="s">
        <v>152</v>
      </c>
      <c r="E5706" s="102" t="s">
        <v>275</v>
      </c>
      <c r="F5706" s="102" t="s">
        <v>10190</v>
      </c>
      <c r="H5706" s="102">
        <v>45531</v>
      </c>
      <c r="I5706" s="102" t="s">
        <v>5139</v>
      </c>
      <c r="J5706" s="102" t="s">
        <v>334</v>
      </c>
      <c r="K5706" s="102" t="s">
        <v>298</v>
      </c>
      <c r="L5706" s="102" t="s">
        <v>336</v>
      </c>
      <c r="M5706" s="102" t="s">
        <v>1074</v>
      </c>
      <c r="N5706" s="102">
        <v>2</v>
      </c>
      <c r="O5706" s="102" t="s">
        <v>1075</v>
      </c>
    </row>
    <row r="5707" spans="1:15" x14ac:dyDescent="0.25">
      <c r="A5707" s="102" t="s">
        <v>10191</v>
      </c>
      <c r="B5707" s="103" t="s">
        <v>10192</v>
      </c>
      <c r="C5707" s="103" t="s">
        <v>1077</v>
      </c>
      <c r="D5707" s="102" t="s">
        <v>281</v>
      </c>
      <c r="E5707" s="102" t="s">
        <v>275</v>
      </c>
      <c r="F5707" s="102" t="s">
        <v>10193</v>
      </c>
      <c r="H5707" s="102">
        <v>45531</v>
      </c>
      <c r="I5707" s="102" t="s">
        <v>5139</v>
      </c>
      <c r="J5707" s="102" t="s">
        <v>334</v>
      </c>
      <c r="K5707" s="102" t="s">
        <v>298</v>
      </c>
      <c r="L5707" s="102" t="s">
        <v>336</v>
      </c>
      <c r="M5707" s="102" t="s">
        <v>1074</v>
      </c>
      <c r="N5707" s="102">
        <v>2</v>
      </c>
      <c r="O5707" s="102" t="s">
        <v>1075</v>
      </c>
    </row>
    <row r="5708" spans="1:15" x14ac:dyDescent="0.25">
      <c r="A5708" s="102" t="s">
        <v>10191</v>
      </c>
      <c r="B5708" s="103" t="s">
        <v>5327</v>
      </c>
      <c r="C5708" s="103" t="s">
        <v>1077</v>
      </c>
      <c r="D5708" s="102" t="s">
        <v>281</v>
      </c>
      <c r="E5708" s="102" t="s">
        <v>275</v>
      </c>
      <c r="F5708" s="102" t="s">
        <v>10194</v>
      </c>
      <c r="H5708" s="102">
        <v>45531</v>
      </c>
      <c r="I5708" s="102" t="s">
        <v>5139</v>
      </c>
      <c r="J5708" s="102" t="s">
        <v>334</v>
      </c>
      <c r="K5708" s="102" t="s">
        <v>298</v>
      </c>
      <c r="L5708" s="102" t="s">
        <v>336</v>
      </c>
      <c r="M5708" s="102" t="s">
        <v>1074</v>
      </c>
      <c r="N5708" s="102">
        <v>2</v>
      </c>
      <c r="O5708" s="102" t="s">
        <v>1075</v>
      </c>
    </row>
    <row r="5709" spans="1:15" x14ac:dyDescent="0.25">
      <c r="A5709" s="102" t="s">
        <v>5482</v>
      </c>
      <c r="B5709" s="103" t="s">
        <v>1448</v>
      </c>
      <c r="C5709" s="103" t="s">
        <v>1225</v>
      </c>
      <c r="D5709" s="102" t="s">
        <v>281</v>
      </c>
      <c r="E5709" s="102" t="s">
        <v>275</v>
      </c>
      <c r="F5709" s="102" t="s">
        <v>10195</v>
      </c>
      <c r="H5709" s="102">
        <v>45531</v>
      </c>
      <c r="I5709" s="102" t="s">
        <v>5139</v>
      </c>
      <c r="J5709" s="102" t="s">
        <v>334</v>
      </c>
      <c r="K5709" s="102" t="s">
        <v>298</v>
      </c>
      <c r="L5709" s="102" t="s">
        <v>336</v>
      </c>
      <c r="M5709" s="102" t="s">
        <v>1074</v>
      </c>
      <c r="N5709" s="102">
        <v>2</v>
      </c>
      <c r="O5709" s="102" t="s">
        <v>1075</v>
      </c>
    </row>
    <row r="5710" spans="1:15" x14ac:dyDescent="0.25">
      <c r="A5710" s="102" t="s">
        <v>8421</v>
      </c>
      <c r="B5710" s="103" t="s">
        <v>5445</v>
      </c>
      <c r="C5710" s="103" t="s">
        <v>1360</v>
      </c>
      <c r="D5710" s="102" t="s">
        <v>2881</v>
      </c>
      <c r="E5710" s="102" t="s">
        <v>275</v>
      </c>
      <c r="F5710" s="102" t="s">
        <v>10196</v>
      </c>
      <c r="H5710" s="102">
        <v>45531</v>
      </c>
      <c r="I5710" s="102" t="s">
        <v>5139</v>
      </c>
      <c r="J5710" s="102" t="s">
        <v>334</v>
      </c>
      <c r="K5710" s="102" t="s">
        <v>298</v>
      </c>
      <c r="L5710" s="102" t="s">
        <v>336</v>
      </c>
      <c r="M5710" s="102" t="s">
        <v>1074</v>
      </c>
      <c r="N5710" s="102">
        <v>2</v>
      </c>
      <c r="O5710" s="102" t="s">
        <v>1075</v>
      </c>
    </row>
    <row r="5711" spans="1:15" x14ac:dyDescent="0.25">
      <c r="A5711" s="102" t="s">
        <v>5484</v>
      </c>
      <c r="B5711" s="103" t="s">
        <v>2931</v>
      </c>
      <c r="C5711" s="103" t="s">
        <v>274</v>
      </c>
      <c r="D5711" s="102" t="s">
        <v>152</v>
      </c>
      <c r="E5711" s="102" t="s">
        <v>275</v>
      </c>
      <c r="F5711" s="102" t="s">
        <v>10197</v>
      </c>
      <c r="H5711" s="102">
        <v>45531</v>
      </c>
      <c r="I5711" s="102" t="s">
        <v>5139</v>
      </c>
      <c r="J5711" s="102" t="s">
        <v>334</v>
      </c>
      <c r="K5711" s="102" t="s">
        <v>298</v>
      </c>
      <c r="L5711" s="102" t="s">
        <v>336</v>
      </c>
      <c r="M5711" s="102" t="s">
        <v>1074</v>
      </c>
      <c r="N5711" s="102">
        <v>2</v>
      </c>
      <c r="O5711" s="102" t="s">
        <v>1075</v>
      </c>
    </row>
    <row r="5712" spans="1:15" x14ac:dyDescent="0.25">
      <c r="A5712" s="102" t="s">
        <v>5491</v>
      </c>
      <c r="B5712" s="103" t="s">
        <v>5492</v>
      </c>
      <c r="C5712" s="103" t="s">
        <v>1082</v>
      </c>
      <c r="D5712" s="102" t="s">
        <v>2881</v>
      </c>
      <c r="E5712" s="102" t="s">
        <v>275</v>
      </c>
      <c r="F5712" s="102" t="s">
        <v>10198</v>
      </c>
      <c r="H5712" s="102">
        <v>45531</v>
      </c>
      <c r="I5712" s="102" t="s">
        <v>5139</v>
      </c>
      <c r="J5712" s="102" t="s">
        <v>334</v>
      </c>
      <c r="K5712" s="102" t="s">
        <v>298</v>
      </c>
      <c r="L5712" s="102" t="s">
        <v>336</v>
      </c>
      <c r="M5712" s="102" t="s">
        <v>1082</v>
      </c>
      <c r="N5712" s="102">
        <v>2</v>
      </c>
      <c r="O5712" s="102" t="s">
        <v>1075</v>
      </c>
    </row>
    <row r="5713" spans="1:15" x14ac:dyDescent="0.25">
      <c r="A5713" s="102" t="s">
        <v>5491</v>
      </c>
      <c r="B5713" s="103" t="s">
        <v>3061</v>
      </c>
      <c r="C5713" s="103" t="s">
        <v>1360</v>
      </c>
      <c r="D5713" s="102" t="s">
        <v>2881</v>
      </c>
      <c r="E5713" s="102" t="s">
        <v>275</v>
      </c>
      <c r="F5713" s="102" t="s">
        <v>10199</v>
      </c>
      <c r="H5713" s="102">
        <v>45531</v>
      </c>
      <c r="I5713" s="102" t="s">
        <v>5139</v>
      </c>
      <c r="J5713" s="102" t="s">
        <v>334</v>
      </c>
      <c r="K5713" s="102" t="s">
        <v>298</v>
      </c>
      <c r="L5713" s="102" t="s">
        <v>336</v>
      </c>
      <c r="M5713" s="102" t="s">
        <v>1074</v>
      </c>
      <c r="N5713" s="102">
        <v>2</v>
      </c>
      <c r="O5713" s="102" t="s">
        <v>1075</v>
      </c>
    </row>
    <row r="5714" spans="1:15" x14ac:dyDescent="0.25">
      <c r="A5714" s="102" t="s">
        <v>5491</v>
      </c>
      <c r="B5714" s="103" t="s">
        <v>5495</v>
      </c>
      <c r="C5714" s="103" t="s">
        <v>1082</v>
      </c>
      <c r="D5714" s="102" t="s">
        <v>2881</v>
      </c>
      <c r="E5714" s="102" t="s">
        <v>275</v>
      </c>
      <c r="F5714" s="102" t="s">
        <v>10200</v>
      </c>
      <c r="H5714" s="102">
        <v>45531</v>
      </c>
      <c r="I5714" s="102" t="s">
        <v>5139</v>
      </c>
      <c r="J5714" s="102" t="s">
        <v>334</v>
      </c>
      <c r="K5714" s="102" t="s">
        <v>298</v>
      </c>
      <c r="L5714" s="102" t="s">
        <v>336</v>
      </c>
      <c r="M5714" s="102" t="s">
        <v>1082</v>
      </c>
      <c r="N5714" s="102">
        <v>2</v>
      </c>
      <c r="O5714" s="102" t="s">
        <v>1075</v>
      </c>
    </row>
    <row r="5715" spans="1:15" x14ac:dyDescent="0.25">
      <c r="A5715" s="102" t="s">
        <v>5497</v>
      </c>
      <c r="B5715" s="103" t="s">
        <v>1652</v>
      </c>
      <c r="C5715" s="103" t="s">
        <v>1077</v>
      </c>
      <c r="D5715" s="102" t="s">
        <v>247</v>
      </c>
      <c r="E5715" s="102" t="s">
        <v>276</v>
      </c>
      <c r="H5715" s="102">
        <v>45531</v>
      </c>
      <c r="I5715" s="102" t="s">
        <v>5139</v>
      </c>
      <c r="J5715" s="102" t="s">
        <v>334</v>
      </c>
      <c r="K5715" s="102" t="s">
        <v>298</v>
      </c>
      <c r="L5715" s="102" t="s">
        <v>336</v>
      </c>
      <c r="M5715" s="102" t="s">
        <v>1074</v>
      </c>
      <c r="N5715" s="102">
        <v>2</v>
      </c>
      <c r="O5715" s="102" t="s">
        <v>1075</v>
      </c>
    </row>
    <row r="5716" spans="1:15" x14ac:dyDescent="0.25">
      <c r="A5716" s="102" t="s">
        <v>10201</v>
      </c>
      <c r="B5716" s="103" t="s">
        <v>10202</v>
      </c>
      <c r="C5716" s="103" t="s">
        <v>1077</v>
      </c>
      <c r="D5716" s="102" t="s">
        <v>196</v>
      </c>
      <c r="E5716" s="102" t="s">
        <v>275</v>
      </c>
      <c r="F5716" s="102" t="s">
        <v>10203</v>
      </c>
      <c r="H5716" s="102">
        <v>45531</v>
      </c>
      <c r="I5716" s="102" t="s">
        <v>5139</v>
      </c>
      <c r="J5716" s="102" t="s">
        <v>334</v>
      </c>
      <c r="K5716" s="102" t="s">
        <v>298</v>
      </c>
      <c r="L5716" s="102" t="s">
        <v>336</v>
      </c>
      <c r="M5716" s="102" t="s">
        <v>1074</v>
      </c>
      <c r="N5716" s="102">
        <v>2</v>
      </c>
      <c r="O5716" s="102" t="s">
        <v>1075</v>
      </c>
    </row>
    <row r="5717" spans="1:15" x14ac:dyDescent="0.25">
      <c r="A5717" s="102" t="s">
        <v>8428</v>
      </c>
      <c r="B5717" s="103" t="s">
        <v>8429</v>
      </c>
      <c r="C5717" s="103" t="s">
        <v>1118</v>
      </c>
      <c r="D5717" s="102" t="s">
        <v>2881</v>
      </c>
      <c r="E5717" s="102" t="s">
        <v>275</v>
      </c>
      <c r="F5717" s="102" t="s">
        <v>10204</v>
      </c>
      <c r="H5717" s="102">
        <v>45531</v>
      </c>
      <c r="I5717" s="102" t="s">
        <v>5139</v>
      </c>
      <c r="J5717" s="102" t="s">
        <v>334</v>
      </c>
      <c r="K5717" s="102" t="s">
        <v>298</v>
      </c>
      <c r="L5717" s="102" t="s">
        <v>336</v>
      </c>
      <c r="M5717" s="102" t="s">
        <v>1074</v>
      </c>
      <c r="N5717" s="102">
        <v>2</v>
      </c>
      <c r="O5717" s="102" t="s">
        <v>1075</v>
      </c>
    </row>
    <row r="5718" spans="1:15" x14ac:dyDescent="0.25">
      <c r="A5718" s="102" t="s">
        <v>8431</v>
      </c>
      <c r="B5718" s="103" t="s">
        <v>5198</v>
      </c>
      <c r="C5718" s="103" t="s">
        <v>274</v>
      </c>
      <c r="D5718" s="102" t="s">
        <v>2843</v>
      </c>
      <c r="E5718" s="102" t="s">
        <v>275</v>
      </c>
      <c r="F5718" s="102" t="s">
        <v>10205</v>
      </c>
      <c r="H5718" s="102">
        <v>45531</v>
      </c>
      <c r="I5718" s="102" t="s">
        <v>5139</v>
      </c>
      <c r="J5718" s="102" t="s">
        <v>334</v>
      </c>
      <c r="K5718" s="102" t="s">
        <v>298</v>
      </c>
      <c r="L5718" s="102" t="s">
        <v>336</v>
      </c>
      <c r="M5718" s="102" t="s">
        <v>1074</v>
      </c>
      <c r="N5718" s="102">
        <v>2</v>
      </c>
      <c r="O5718" s="102" t="s">
        <v>1075</v>
      </c>
    </row>
    <row r="5719" spans="1:15" x14ac:dyDescent="0.25">
      <c r="A5719" s="102" t="s">
        <v>8174</v>
      </c>
      <c r="B5719" s="103" t="s">
        <v>4633</v>
      </c>
      <c r="C5719" s="103" t="s">
        <v>274</v>
      </c>
      <c r="D5719" s="102" t="s">
        <v>152</v>
      </c>
      <c r="E5719" s="102" t="s">
        <v>276</v>
      </c>
      <c r="H5719" s="102">
        <v>45531</v>
      </c>
      <c r="I5719" s="102" t="s">
        <v>5139</v>
      </c>
      <c r="J5719" s="102" t="s">
        <v>334</v>
      </c>
      <c r="K5719" s="102" t="s">
        <v>298</v>
      </c>
      <c r="L5719" s="102" t="s">
        <v>336</v>
      </c>
      <c r="M5719" s="102" t="s">
        <v>1074</v>
      </c>
      <c r="N5719" s="102">
        <v>2</v>
      </c>
      <c r="O5719" s="102" t="s">
        <v>1075</v>
      </c>
    </row>
    <row r="5720" spans="1:15" x14ac:dyDescent="0.25">
      <c r="A5720" s="102" t="s">
        <v>5517</v>
      </c>
      <c r="B5720" s="103" t="s">
        <v>5518</v>
      </c>
      <c r="C5720" s="103" t="s">
        <v>1118</v>
      </c>
      <c r="D5720" s="102" t="s">
        <v>2881</v>
      </c>
      <c r="E5720" s="102" t="s">
        <v>275</v>
      </c>
      <c r="F5720" s="102" t="s">
        <v>10206</v>
      </c>
      <c r="H5720" s="102">
        <v>45531</v>
      </c>
      <c r="I5720" s="102" t="s">
        <v>5139</v>
      </c>
      <c r="J5720" s="102" t="s">
        <v>334</v>
      </c>
      <c r="K5720" s="102" t="s">
        <v>298</v>
      </c>
      <c r="L5720" s="102" t="s">
        <v>336</v>
      </c>
      <c r="M5720" s="102" t="s">
        <v>1074</v>
      </c>
      <c r="N5720" s="102">
        <v>2</v>
      </c>
      <c r="O5720" s="102" t="s">
        <v>1075</v>
      </c>
    </row>
    <row r="5721" spans="1:15" x14ac:dyDescent="0.25">
      <c r="A5721" s="102" t="s">
        <v>5528</v>
      </c>
      <c r="B5721" s="103" t="s">
        <v>5529</v>
      </c>
      <c r="C5721" s="103" t="s">
        <v>1077</v>
      </c>
      <c r="D5721" s="102" t="s">
        <v>281</v>
      </c>
      <c r="E5721" s="102" t="s">
        <v>275</v>
      </c>
      <c r="F5721" s="102" t="s">
        <v>10207</v>
      </c>
      <c r="H5721" s="102">
        <v>45531</v>
      </c>
      <c r="I5721" s="102" t="s">
        <v>5139</v>
      </c>
      <c r="J5721" s="102" t="s">
        <v>334</v>
      </c>
      <c r="K5721" s="102" t="s">
        <v>298</v>
      </c>
      <c r="L5721" s="102" t="s">
        <v>336</v>
      </c>
      <c r="M5721" s="102" t="s">
        <v>1074</v>
      </c>
      <c r="N5721" s="102">
        <v>2</v>
      </c>
      <c r="O5721" s="102" t="s">
        <v>1075</v>
      </c>
    </row>
    <row r="5722" spans="1:15" x14ac:dyDescent="0.25">
      <c r="A5722" s="102" t="s">
        <v>10208</v>
      </c>
      <c r="B5722" s="103" t="s">
        <v>10077</v>
      </c>
      <c r="C5722" s="103" t="s">
        <v>277</v>
      </c>
      <c r="D5722" s="102" t="s">
        <v>281</v>
      </c>
      <c r="E5722" s="102" t="s">
        <v>276</v>
      </c>
      <c r="H5722" s="102">
        <v>45531</v>
      </c>
      <c r="I5722" s="102" t="s">
        <v>5139</v>
      </c>
      <c r="J5722" s="102" t="s">
        <v>334</v>
      </c>
      <c r="K5722" s="102" t="s">
        <v>298</v>
      </c>
      <c r="L5722" s="102" t="s">
        <v>336</v>
      </c>
      <c r="M5722" s="102" t="s">
        <v>1074</v>
      </c>
      <c r="N5722" s="102">
        <v>2</v>
      </c>
      <c r="O5722" s="102" t="s">
        <v>1075</v>
      </c>
    </row>
    <row r="5723" spans="1:15" x14ac:dyDescent="0.25">
      <c r="A5723" s="102" t="s">
        <v>10209</v>
      </c>
      <c r="B5723" s="103" t="s">
        <v>10210</v>
      </c>
      <c r="C5723" s="103" t="s">
        <v>1077</v>
      </c>
      <c r="D5723" s="102" t="s">
        <v>281</v>
      </c>
      <c r="E5723" s="102" t="s">
        <v>275</v>
      </c>
      <c r="F5723" s="102" t="s">
        <v>10211</v>
      </c>
      <c r="H5723" s="102">
        <v>45531</v>
      </c>
      <c r="I5723" s="102" t="s">
        <v>5139</v>
      </c>
      <c r="J5723" s="102" t="s">
        <v>334</v>
      </c>
      <c r="K5723" s="102" t="s">
        <v>298</v>
      </c>
      <c r="L5723" s="102" t="s">
        <v>336</v>
      </c>
      <c r="M5723" s="102" t="s">
        <v>1074</v>
      </c>
      <c r="N5723" s="102">
        <v>2</v>
      </c>
      <c r="O5723" s="102" t="s">
        <v>1075</v>
      </c>
    </row>
    <row r="5724" spans="1:15" x14ac:dyDescent="0.25">
      <c r="A5724" s="102" t="s">
        <v>10212</v>
      </c>
      <c r="B5724" s="103" t="s">
        <v>1561</v>
      </c>
      <c r="C5724" s="103" t="s">
        <v>277</v>
      </c>
      <c r="D5724" s="102" t="s">
        <v>281</v>
      </c>
      <c r="E5724" s="102" t="s">
        <v>275</v>
      </c>
      <c r="F5724" s="102" t="s">
        <v>10213</v>
      </c>
      <c r="H5724" s="102">
        <v>45531</v>
      </c>
      <c r="I5724" s="102" t="s">
        <v>5139</v>
      </c>
      <c r="J5724" s="102" t="s">
        <v>334</v>
      </c>
      <c r="K5724" s="102" t="s">
        <v>298</v>
      </c>
      <c r="L5724" s="102" t="s">
        <v>336</v>
      </c>
      <c r="M5724" s="102" t="s">
        <v>1074</v>
      </c>
      <c r="N5724" s="102">
        <v>2</v>
      </c>
      <c r="O5724" s="102" t="s">
        <v>1075</v>
      </c>
    </row>
    <row r="5725" spans="1:15" x14ac:dyDescent="0.25">
      <c r="A5725" s="102" t="s">
        <v>8433</v>
      </c>
      <c r="B5725" s="103" t="s">
        <v>5534</v>
      </c>
      <c r="C5725" s="103" t="s">
        <v>1118</v>
      </c>
      <c r="D5725" s="102" t="s">
        <v>2881</v>
      </c>
      <c r="E5725" s="102" t="s">
        <v>275</v>
      </c>
      <c r="F5725" s="102" t="s">
        <v>10214</v>
      </c>
      <c r="H5725" s="102">
        <v>45531</v>
      </c>
      <c r="I5725" s="102" t="s">
        <v>5139</v>
      </c>
      <c r="J5725" s="102" t="s">
        <v>334</v>
      </c>
      <c r="K5725" s="102" t="s">
        <v>298</v>
      </c>
      <c r="L5725" s="102" t="s">
        <v>336</v>
      </c>
      <c r="M5725" s="102" t="s">
        <v>1074</v>
      </c>
      <c r="N5725" s="102">
        <v>2</v>
      </c>
      <c r="O5725" s="102" t="s">
        <v>1075</v>
      </c>
    </row>
    <row r="5726" spans="1:15" x14ac:dyDescent="0.25">
      <c r="A5726" s="102" t="s">
        <v>8435</v>
      </c>
      <c r="B5726" s="103" t="s">
        <v>8436</v>
      </c>
      <c r="C5726" s="103" t="s">
        <v>1118</v>
      </c>
      <c r="D5726" s="102" t="s">
        <v>2843</v>
      </c>
      <c r="E5726" s="102" t="s">
        <v>275</v>
      </c>
      <c r="F5726" s="102" t="s">
        <v>10215</v>
      </c>
      <c r="H5726" s="102">
        <v>45531</v>
      </c>
      <c r="I5726" s="102" t="s">
        <v>5139</v>
      </c>
      <c r="J5726" s="102" t="s">
        <v>334</v>
      </c>
      <c r="K5726" s="102" t="s">
        <v>298</v>
      </c>
      <c r="L5726" s="102" t="s">
        <v>336</v>
      </c>
      <c r="M5726" s="102" t="s">
        <v>1074</v>
      </c>
      <c r="N5726" s="102">
        <v>2</v>
      </c>
      <c r="O5726" s="102" t="s">
        <v>1075</v>
      </c>
    </row>
    <row r="5727" spans="1:15" x14ac:dyDescent="0.25">
      <c r="A5727" s="102" t="s">
        <v>10216</v>
      </c>
      <c r="B5727" s="103" t="s">
        <v>1752</v>
      </c>
      <c r="C5727" s="103" t="s">
        <v>1225</v>
      </c>
      <c r="D5727" s="102" t="s">
        <v>281</v>
      </c>
      <c r="E5727" s="102" t="s">
        <v>275</v>
      </c>
      <c r="F5727" s="102" t="s">
        <v>10217</v>
      </c>
      <c r="H5727" s="102">
        <v>45531</v>
      </c>
      <c r="I5727" s="102" t="s">
        <v>5139</v>
      </c>
      <c r="J5727" s="102" t="s">
        <v>334</v>
      </c>
      <c r="K5727" s="102" t="s">
        <v>298</v>
      </c>
      <c r="L5727" s="102" t="s">
        <v>336</v>
      </c>
      <c r="M5727" s="102" t="s">
        <v>1074</v>
      </c>
      <c r="N5727" s="102">
        <v>2</v>
      </c>
      <c r="O5727" s="102" t="s">
        <v>1075</v>
      </c>
    </row>
    <row r="5728" spans="1:15" x14ac:dyDescent="0.25">
      <c r="A5728" s="102" t="s">
        <v>10218</v>
      </c>
      <c r="B5728" s="103" t="s">
        <v>2219</v>
      </c>
      <c r="C5728" s="103" t="s">
        <v>1082</v>
      </c>
      <c r="D5728" s="102" t="s">
        <v>152</v>
      </c>
      <c r="E5728" s="102" t="s">
        <v>275</v>
      </c>
      <c r="F5728" s="102" t="s">
        <v>10219</v>
      </c>
      <c r="H5728" s="102">
        <v>45531</v>
      </c>
      <c r="I5728" s="102" t="s">
        <v>5139</v>
      </c>
      <c r="J5728" s="102" t="s">
        <v>334</v>
      </c>
      <c r="K5728" s="102" t="s">
        <v>298</v>
      </c>
      <c r="L5728" s="102" t="s">
        <v>336</v>
      </c>
      <c r="M5728" s="102" t="s">
        <v>1082</v>
      </c>
      <c r="N5728" s="102">
        <v>2</v>
      </c>
      <c r="O5728" s="102" t="s">
        <v>1075</v>
      </c>
    </row>
    <row r="5729" spans="1:15" x14ac:dyDescent="0.25">
      <c r="A5729" s="102" t="s">
        <v>8438</v>
      </c>
      <c r="B5729" s="103" t="s">
        <v>8439</v>
      </c>
      <c r="C5729" s="103" t="s">
        <v>1118</v>
      </c>
      <c r="D5729" s="102" t="s">
        <v>2881</v>
      </c>
      <c r="E5729" s="102" t="s">
        <v>275</v>
      </c>
      <c r="F5729" s="102" t="s">
        <v>10220</v>
      </c>
      <c r="H5729" s="102">
        <v>45531</v>
      </c>
      <c r="I5729" s="102" t="s">
        <v>5139</v>
      </c>
      <c r="J5729" s="102" t="s">
        <v>334</v>
      </c>
      <c r="K5729" s="102" t="s">
        <v>298</v>
      </c>
      <c r="L5729" s="102" t="s">
        <v>336</v>
      </c>
      <c r="M5729" s="102" t="s">
        <v>1074</v>
      </c>
      <c r="N5729" s="102">
        <v>2</v>
      </c>
      <c r="O5729" s="102" t="s">
        <v>1075</v>
      </c>
    </row>
    <row r="5730" spans="1:15" x14ac:dyDescent="0.25">
      <c r="A5730" s="102" t="s">
        <v>8438</v>
      </c>
      <c r="B5730" s="103" t="s">
        <v>5604</v>
      </c>
      <c r="C5730" s="103" t="s">
        <v>1360</v>
      </c>
      <c r="D5730" s="102" t="s">
        <v>2881</v>
      </c>
      <c r="E5730" s="102" t="s">
        <v>275</v>
      </c>
      <c r="F5730" s="102" t="s">
        <v>10221</v>
      </c>
      <c r="H5730" s="102">
        <v>45531</v>
      </c>
      <c r="I5730" s="102" t="s">
        <v>5139</v>
      </c>
      <c r="J5730" s="102" t="s">
        <v>334</v>
      </c>
      <c r="K5730" s="102" t="s">
        <v>298</v>
      </c>
      <c r="L5730" s="102" t="s">
        <v>336</v>
      </c>
      <c r="M5730" s="102" t="s">
        <v>1074</v>
      </c>
      <c r="N5730" s="102">
        <v>2</v>
      </c>
      <c r="O5730" s="102" t="s">
        <v>1075</v>
      </c>
    </row>
    <row r="5731" spans="1:15" x14ac:dyDescent="0.25">
      <c r="A5731" s="102" t="s">
        <v>5546</v>
      </c>
      <c r="B5731" s="103" t="s">
        <v>5547</v>
      </c>
      <c r="C5731" s="103" t="s">
        <v>1077</v>
      </c>
      <c r="D5731" s="102" t="s">
        <v>247</v>
      </c>
      <c r="E5731" s="102" t="s">
        <v>275</v>
      </c>
      <c r="F5731" s="102" t="s">
        <v>10222</v>
      </c>
      <c r="H5731" s="102">
        <v>45531</v>
      </c>
      <c r="I5731" s="102" t="s">
        <v>5139</v>
      </c>
      <c r="J5731" s="102" t="s">
        <v>334</v>
      </c>
      <c r="K5731" s="102" t="s">
        <v>298</v>
      </c>
      <c r="L5731" s="102" t="s">
        <v>336</v>
      </c>
      <c r="M5731" s="102" t="s">
        <v>1074</v>
      </c>
      <c r="N5731" s="102">
        <v>2</v>
      </c>
      <c r="O5731" s="102" t="s">
        <v>1075</v>
      </c>
    </row>
    <row r="5732" spans="1:15" x14ac:dyDescent="0.25">
      <c r="A5732" s="102" t="s">
        <v>10223</v>
      </c>
      <c r="B5732" s="103" t="s">
        <v>10224</v>
      </c>
      <c r="C5732" s="103" t="s">
        <v>274</v>
      </c>
      <c r="D5732" s="102" t="s">
        <v>152</v>
      </c>
      <c r="E5732" s="102" t="s">
        <v>275</v>
      </c>
      <c r="F5732" s="102" t="s">
        <v>10225</v>
      </c>
      <c r="H5732" s="102">
        <v>45531</v>
      </c>
      <c r="I5732" s="102" t="s">
        <v>5139</v>
      </c>
      <c r="J5732" s="102" t="s">
        <v>334</v>
      </c>
      <c r="K5732" s="102" t="s">
        <v>298</v>
      </c>
      <c r="L5732" s="102" t="s">
        <v>336</v>
      </c>
      <c r="M5732" s="102" t="s">
        <v>1074</v>
      </c>
      <c r="N5732" s="102">
        <v>2</v>
      </c>
      <c r="O5732" s="102" t="s">
        <v>1075</v>
      </c>
    </row>
    <row r="5733" spans="1:15" x14ac:dyDescent="0.25">
      <c r="A5733" s="102" t="s">
        <v>8442</v>
      </c>
      <c r="B5733" s="103" t="s">
        <v>1245</v>
      </c>
      <c r="C5733" s="103" t="s">
        <v>1225</v>
      </c>
      <c r="D5733" s="102" t="s">
        <v>247</v>
      </c>
      <c r="E5733" s="102" t="s">
        <v>275</v>
      </c>
      <c r="F5733" s="102" t="s">
        <v>10226</v>
      </c>
      <c r="H5733" s="102">
        <v>45531</v>
      </c>
      <c r="I5733" s="102" t="s">
        <v>5139</v>
      </c>
      <c r="J5733" s="102" t="s">
        <v>334</v>
      </c>
      <c r="K5733" s="102" t="s">
        <v>298</v>
      </c>
      <c r="L5733" s="102" t="s">
        <v>336</v>
      </c>
      <c r="M5733" s="102" t="s">
        <v>1074</v>
      </c>
      <c r="N5733" s="102">
        <v>2</v>
      </c>
      <c r="O5733" s="102" t="s">
        <v>1075</v>
      </c>
    </row>
    <row r="5734" spans="1:15" x14ac:dyDescent="0.25">
      <c r="A5734" s="102" t="s">
        <v>5558</v>
      </c>
      <c r="B5734" s="103" t="s">
        <v>2069</v>
      </c>
      <c r="C5734" s="103" t="s">
        <v>1077</v>
      </c>
      <c r="D5734" s="102" t="s">
        <v>247</v>
      </c>
      <c r="E5734" s="102" t="s">
        <v>275</v>
      </c>
      <c r="F5734" s="102" t="s">
        <v>10227</v>
      </c>
      <c r="H5734" s="102">
        <v>45531</v>
      </c>
      <c r="I5734" s="102" t="s">
        <v>5139</v>
      </c>
      <c r="J5734" s="102" t="s">
        <v>334</v>
      </c>
      <c r="K5734" s="102" t="s">
        <v>298</v>
      </c>
      <c r="L5734" s="102" t="s">
        <v>336</v>
      </c>
      <c r="M5734" s="102" t="s">
        <v>1074</v>
      </c>
      <c r="N5734" s="102">
        <v>2</v>
      </c>
      <c r="O5734" s="102" t="s">
        <v>1075</v>
      </c>
    </row>
    <row r="5735" spans="1:15" x14ac:dyDescent="0.25">
      <c r="A5735" s="102" t="s">
        <v>8444</v>
      </c>
      <c r="B5735" s="103" t="s">
        <v>8445</v>
      </c>
      <c r="C5735" s="103" t="s">
        <v>1118</v>
      </c>
      <c r="D5735" s="102" t="s">
        <v>2843</v>
      </c>
      <c r="E5735" s="102" t="s">
        <v>275</v>
      </c>
      <c r="F5735" s="102" t="s">
        <v>10228</v>
      </c>
      <c r="H5735" s="102">
        <v>45531</v>
      </c>
      <c r="I5735" s="102" t="s">
        <v>5139</v>
      </c>
      <c r="J5735" s="102" t="s">
        <v>334</v>
      </c>
      <c r="K5735" s="102" t="s">
        <v>298</v>
      </c>
      <c r="L5735" s="102" t="s">
        <v>336</v>
      </c>
      <c r="M5735" s="102" t="s">
        <v>1074</v>
      </c>
      <c r="N5735" s="102">
        <v>2</v>
      </c>
      <c r="O5735" s="102" t="s">
        <v>1075</v>
      </c>
    </row>
    <row r="5736" spans="1:15" x14ac:dyDescent="0.25">
      <c r="A5736" s="102" t="s">
        <v>8447</v>
      </c>
      <c r="B5736" s="103" t="s">
        <v>8448</v>
      </c>
      <c r="C5736" s="103" t="s">
        <v>1360</v>
      </c>
      <c r="D5736" s="102" t="s">
        <v>2881</v>
      </c>
      <c r="E5736" s="102" t="s">
        <v>275</v>
      </c>
      <c r="F5736" s="102" t="s">
        <v>10229</v>
      </c>
      <c r="H5736" s="102">
        <v>45531</v>
      </c>
      <c r="I5736" s="102" t="s">
        <v>5139</v>
      </c>
      <c r="J5736" s="102" t="s">
        <v>334</v>
      </c>
      <c r="K5736" s="102" t="s">
        <v>298</v>
      </c>
      <c r="L5736" s="102" t="s">
        <v>336</v>
      </c>
      <c r="M5736" s="102" t="s">
        <v>1074</v>
      </c>
      <c r="N5736" s="102">
        <v>2</v>
      </c>
      <c r="O5736" s="102" t="s">
        <v>1075</v>
      </c>
    </row>
    <row r="5737" spans="1:15" x14ac:dyDescent="0.25">
      <c r="A5737" s="102" t="s">
        <v>5568</v>
      </c>
      <c r="B5737" s="103" t="s">
        <v>1775</v>
      </c>
      <c r="C5737" s="103" t="s">
        <v>1077</v>
      </c>
      <c r="D5737" s="102" t="s">
        <v>281</v>
      </c>
      <c r="E5737" s="102" t="s">
        <v>275</v>
      </c>
      <c r="F5737" s="102" t="s">
        <v>10230</v>
      </c>
      <c r="H5737" s="102">
        <v>45531</v>
      </c>
      <c r="I5737" s="102" t="s">
        <v>5139</v>
      </c>
      <c r="J5737" s="102" t="s">
        <v>334</v>
      </c>
      <c r="K5737" s="102" t="s">
        <v>298</v>
      </c>
      <c r="L5737" s="102" t="s">
        <v>336</v>
      </c>
      <c r="M5737" s="102" t="s">
        <v>1074</v>
      </c>
      <c r="N5737" s="102">
        <v>2</v>
      </c>
      <c r="O5737" s="102" t="s">
        <v>1075</v>
      </c>
    </row>
    <row r="5738" spans="1:15" x14ac:dyDescent="0.25">
      <c r="A5738" s="102" t="s">
        <v>5568</v>
      </c>
      <c r="B5738" s="103" t="s">
        <v>5570</v>
      </c>
      <c r="C5738" s="103" t="s">
        <v>1077</v>
      </c>
      <c r="D5738" s="102" t="s">
        <v>281</v>
      </c>
      <c r="E5738" s="102" t="s">
        <v>275</v>
      </c>
      <c r="F5738" s="102" t="s">
        <v>10231</v>
      </c>
      <c r="H5738" s="102">
        <v>45531</v>
      </c>
      <c r="I5738" s="102" t="s">
        <v>5139</v>
      </c>
      <c r="J5738" s="102" t="s">
        <v>334</v>
      </c>
      <c r="K5738" s="102" t="s">
        <v>298</v>
      </c>
      <c r="L5738" s="102" t="s">
        <v>336</v>
      </c>
      <c r="M5738" s="102" t="s">
        <v>1074</v>
      </c>
      <c r="N5738" s="102">
        <v>2</v>
      </c>
      <c r="O5738" s="102" t="s">
        <v>1075</v>
      </c>
    </row>
    <row r="5739" spans="1:15" x14ac:dyDescent="0.25">
      <c r="A5739" s="102" t="s">
        <v>5568</v>
      </c>
      <c r="B5739" s="103" t="s">
        <v>4612</v>
      </c>
      <c r="C5739" s="103" t="s">
        <v>1077</v>
      </c>
      <c r="D5739" s="102" t="s">
        <v>281</v>
      </c>
      <c r="E5739" s="102" t="s">
        <v>275</v>
      </c>
      <c r="F5739" s="102" t="s">
        <v>10232</v>
      </c>
      <c r="H5739" s="102">
        <v>45531</v>
      </c>
      <c r="I5739" s="102" t="s">
        <v>5139</v>
      </c>
      <c r="J5739" s="102" t="s">
        <v>334</v>
      </c>
      <c r="K5739" s="102" t="s">
        <v>298</v>
      </c>
      <c r="L5739" s="102" t="s">
        <v>336</v>
      </c>
      <c r="M5739" s="102" t="s">
        <v>1074</v>
      </c>
      <c r="N5739" s="102">
        <v>2</v>
      </c>
      <c r="O5739" s="102" t="s">
        <v>1075</v>
      </c>
    </row>
    <row r="5740" spans="1:15" x14ac:dyDescent="0.25">
      <c r="A5740" s="102" t="s">
        <v>8450</v>
      </c>
      <c r="B5740" s="103" t="s">
        <v>5464</v>
      </c>
      <c r="C5740" s="103" t="s">
        <v>274</v>
      </c>
      <c r="D5740" s="102" t="s">
        <v>2843</v>
      </c>
      <c r="E5740" s="102" t="s">
        <v>275</v>
      </c>
      <c r="F5740" s="102" t="s">
        <v>10233</v>
      </c>
      <c r="H5740" s="102">
        <v>45531</v>
      </c>
      <c r="I5740" s="102" t="s">
        <v>5139</v>
      </c>
      <c r="J5740" s="102" t="s">
        <v>334</v>
      </c>
      <c r="K5740" s="102" t="s">
        <v>298</v>
      </c>
      <c r="L5740" s="102" t="s">
        <v>336</v>
      </c>
      <c r="M5740" s="102" t="s">
        <v>1074</v>
      </c>
      <c r="N5740" s="102">
        <v>2</v>
      </c>
      <c r="O5740" s="102" t="s">
        <v>1075</v>
      </c>
    </row>
    <row r="5741" spans="1:15" x14ac:dyDescent="0.25">
      <c r="A5741" s="102" t="s">
        <v>10234</v>
      </c>
      <c r="B5741" s="103" t="s">
        <v>1895</v>
      </c>
      <c r="C5741" s="103" t="s">
        <v>1077</v>
      </c>
      <c r="D5741" s="102" t="s">
        <v>247</v>
      </c>
      <c r="E5741" s="102" t="s">
        <v>276</v>
      </c>
      <c r="H5741" s="102">
        <v>45531</v>
      </c>
      <c r="I5741" s="102" t="s">
        <v>5139</v>
      </c>
      <c r="J5741" s="102" t="s">
        <v>334</v>
      </c>
      <c r="K5741" s="102" t="s">
        <v>298</v>
      </c>
      <c r="L5741" s="102" t="s">
        <v>336</v>
      </c>
      <c r="M5741" s="102" t="s">
        <v>1074</v>
      </c>
      <c r="N5741" s="102">
        <v>2</v>
      </c>
      <c r="O5741" s="102" t="s">
        <v>1075</v>
      </c>
    </row>
    <row r="5742" spans="1:15" x14ac:dyDescent="0.25">
      <c r="A5742" s="102" t="s">
        <v>10234</v>
      </c>
      <c r="B5742" s="103" t="s">
        <v>10235</v>
      </c>
      <c r="C5742" s="103" t="s">
        <v>1077</v>
      </c>
      <c r="D5742" s="102" t="s">
        <v>247</v>
      </c>
      <c r="E5742" s="102" t="s">
        <v>276</v>
      </c>
      <c r="H5742" s="102">
        <v>45531</v>
      </c>
      <c r="I5742" s="102" t="s">
        <v>5139</v>
      </c>
      <c r="J5742" s="102" t="s">
        <v>334</v>
      </c>
      <c r="K5742" s="102" t="s">
        <v>298</v>
      </c>
      <c r="L5742" s="102" t="s">
        <v>336</v>
      </c>
      <c r="M5742" s="102" t="s">
        <v>1074</v>
      </c>
      <c r="N5742" s="102">
        <v>2</v>
      </c>
      <c r="O5742" s="102" t="s">
        <v>1075</v>
      </c>
    </row>
    <row r="5743" spans="1:15" x14ac:dyDescent="0.25">
      <c r="A5743" s="102" t="s">
        <v>10234</v>
      </c>
      <c r="B5743" s="103" t="s">
        <v>10236</v>
      </c>
      <c r="C5743" s="103" t="s">
        <v>1081</v>
      </c>
      <c r="D5743" s="102" t="s">
        <v>247</v>
      </c>
      <c r="E5743" s="102" t="s">
        <v>276</v>
      </c>
      <c r="H5743" s="102">
        <v>45531</v>
      </c>
      <c r="I5743" s="102" t="s">
        <v>5139</v>
      </c>
      <c r="J5743" s="102" t="s">
        <v>334</v>
      </c>
      <c r="K5743" s="102" t="s">
        <v>298</v>
      </c>
      <c r="L5743" s="102" t="s">
        <v>336</v>
      </c>
      <c r="M5743" s="102" t="s">
        <v>1082</v>
      </c>
      <c r="N5743" s="102">
        <v>2</v>
      </c>
      <c r="O5743" s="102" t="s">
        <v>1075</v>
      </c>
    </row>
    <row r="5744" spans="1:15" x14ac:dyDescent="0.25">
      <c r="A5744" s="102" t="s">
        <v>5573</v>
      </c>
      <c r="B5744" s="103" t="s">
        <v>5574</v>
      </c>
      <c r="C5744" s="103" t="s">
        <v>1225</v>
      </c>
      <c r="D5744" s="102" t="s">
        <v>247</v>
      </c>
      <c r="E5744" s="102" t="s">
        <v>275</v>
      </c>
      <c r="F5744" s="102" t="s">
        <v>10237</v>
      </c>
      <c r="H5744" s="102">
        <v>45531</v>
      </c>
      <c r="I5744" s="102" t="s">
        <v>5139</v>
      </c>
      <c r="J5744" s="102" t="s">
        <v>334</v>
      </c>
      <c r="K5744" s="102" t="s">
        <v>298</v>
      </c>
      <c r="L5744" s="102" t="s">
        <v>336</v>
      </c>
      <c r="M5744" s="102" t="s">
        <v>1074</v>
      </c>
      <c r="N5744" s="102">
        <v>2</v>
      </c>
      <c r="O5744" s="102" t="s">
        <v>1075</v>
      </c>
    </row>
    <row r="5745" spans="1:15" x14ac:dyDescent="0.25">
      <c r="A5745" s="102" t="s">
        <v>5576</v>
      </c>
      <c r="B5745" s="103" t="s">
        <v>3217</v>
      </c>
      <c r="C5745" s="103" t="s">
        <v>1225</v>
      </c>
      <c r="D5745" s="102" t="s">
        <v>247</v>
      </c>
      <c r="E5745" s="102" t="s">
        <v>275</v>
      </c>
      <c r="F5745" s="102" t="s">
        <v>10238</v>
      </c>
      <c r="H5745" s="102">
        <v>45531</v>
      </c>
      <c r="I5745" s="102" t="s">
        <v>5139</v>
      </c>
      <c r="J5745" s="102" t="s">
        <v>334</v>
      </c>
      <c r="K5745" s="102" t="s">
        <v>298</v>
      </c>
      <c r="L5745" s="102" t="s">
        <v>336</v>
      </c>
      <c r="M5745" s="102" t="s">
        <v>1074</v>
      </c>
      <c r="N5745" s="102">
        <v>2</v>
      </c>
      <c r="O5745" s="102" t="s">
        <v>1075</v>
      </c>
    </row>
    <row r="5746" spans="1:15" x14ac:dyDescent="0.25">
      <c r="A5746" s="102" t="s">
        <v>10239</v>
      </c>
      <c r="B5746" s="103" t="s">
        <v>5184</v>
      </c>
      <c r="C5746" s="103" t="s">
        <v>1077</v>
      </c>
      <c r="D5746" s="102" t="s">
        <v>281</v>
      </c>
      <c r="E5746" s="102" t="s">
        <v>275</v>
      </c>
      <c r="F5746" s="102" t="s">
        <v>10240</v>
      </c>
      <c r="H5746" s="102">
        <v>45531</v>
      </c>
      <c r="I5746" s="102" t="s">
        <v>5139</v>
      </c>
      <c r="J5746" s="102" t="s">
        <v>334</v>
      </c>
      <c r="K5746" s="102" t="s">
        <v>298</v>
      </c>
      <c r="L5746" s="102" t="s">
        <v>336</v>
      </c>
      <c r="M5746" s="102" t="s">
        <v>1074</v>
      </c>
      <c r="N5746" s="102">
        <v>2</v>
      </c>
      <c r="O5746" s="102" t="s">
        <v>1075</v>
      </c>
    </row>
    <row r="5747" spans="1:15" x14ac:dyDescent="0.25">
      <c r="A5747" s="102" t="s">
        <v>8454</v>
      </c>
      <c r="B5747" s="103" t="s">
        <v>8455</v>
      </c>
      <c r="C5747" s="103" t="s">
        <v>274</v>
      </c>
      <c r="D5747" s="102" t="s">
        <v>2843</v>
      </c>
      <c r="E5747" s="102" t="s">
        <v>275</v>
      </c>
      <c r="F5747" s="102" t="s">
        <v>10241</v>
      </c>
      <c r="H5747" s="102">
        <v>45531</v>
      </c>
      <c r="I5747" s="102" t="s">
        <v>5139</v>
      </c>
      <c r="J5747" s="102" t="s">
        <v>334</v>
      </c>
      <c r="K5747" s="102" t="s">
        <v>298</v>
      </c>
      <c r="L5747" s="102" t="s">
        <v>336</v>
      </c>
      <c r="M5747" s="102" t="s">
        <v>1074</v>
      </c>
      <c r="N5747" s="102">
        <v>2</v>
      </c>
      <c r="O5747" s="102" t="s">
        <v>1075</v>
      </c>
    </row>
    <row r="5748" spans="1:15" x14ac:dyDescent="0.25">
      <c r="A5748" s="102" t="s">
        <v>5578</v>
      </c>
      <c r="B5748" s="103" t="s">
        <v>5247</v>
      </c>
      <c r="C5748" s="103" t="s">
        <v>274</v>
      </c>
      <c r="D5748" s="102" t="s">
        <v>2843</v>
      </c>
      <c r="E5748" s="102" t="s">
        <v>275</v>
      </c>
      <c r="F5748" s="102" t="s">
        <v>10242</v>
      </c>
      <c r="H5748" s="102">
        <v>45531</v>
      </c>
      <c r="I5748" s="102" t="s">
        <v>5139</v>
      </c>
      <c r="J5748" s="102" t="s">
        <v>334</v>
      </c>
      <c r="K5748" s="102" t="s">
        <v>298</v>
      </c>
      <c r="L5748" s="102" t="s">
        <v>336</v>
      </c>
      <c r="M5748" s="102" t="s">
        <v>1074</v>
      </c>
      <c r="N5748" s="102">
        <v>2</v>
      </c>
      <c r="O5748" s="102" t="s">
        <v>1075</v>
      </c>
    </row>
    <row r="5749" spans="1:15" x14ac:dyDescent="0.25">
      <c r="A5749" s="102" t="s">
        <v>8457</v>
      </c>
      <c r="B5749" s="103" t="s">
        <v>5275</v>
      </c>
      <c r="C5749" s="103" t="s">
        <v>1118</v>
      </c>
      <c r="D5749" s="102" t="s">
        <v>2843</v>
      </c>
      <c r="E5749" s="102" t="s">
        <v>275</v>
      </c>
      <c r="F5749" s="102" t="s">
        <v>10243</v>
      </c>
      <c r="H5749" s="102">
        <v>45531</v>
      </c>
      <c r="I5749" s="102" t="s">
        <v>5139</v>
      </c>
      <c r="J5749" s="102" t="s">
        <v>334</v>
      </c>
      <c r="K5749" s="102" t="s">
        <v>298</v>
      </c>
      <c r="L5749" s="102" t="s">
        <v>336</v>
      </c>
      <c r="M5749" s="102" t="s">
        <v>1074</v>
      </c>
      <c r="N5749" s="102">
        <v>2</v>
      </c>
      <c r="O5749" s="102" t="s">
        <v>1075</v>
      </c>
    </row>
    <row r="5750" spans="1:15" x14ac:dyDescent="0.25">
      <c r="A5750" s="102" t="s">
        <v>5580</v>
      </c>
      <c r="B5750" s="103" t="s">
        <v>5581</v>
      </c>
      <c r="C5750" s="103" t="s">
        <v>1118</v>
      </c>
      <c r="D5750" s="102" t="s">
        <v>2843</v>
      </c>
      <c r="E5750" s="102" t="s">
        <v>275</v>
      </c>
      <c r="F5750" s="102" t="s">
        <v>10244</v>
      </c>
      <c r="H5750" s="102">
        <v>45531</v>
      </c>
      <c r="I5750" s="102" t="s">
        <v>5139</v>
      </c>
      <c r="J5750" s="102" t="s">
        <v>334</v>
      </c>
      <c r="K5750" s="102" t="s">
        <v>298</v>
      </c>
      <c r="L5750" s="102" t="s">
        <v>336</v>
      </c>
      <c r="M5750" s="102" t="s">
        <v>1074</v>
      </c>
      <c r="N5750" s="102">
        <v>2</v>
      </c>
      <c r="O5750" s="102" t="s">
        <v>1075</v>
      </c>
    </row>
    <row r="5751" spans="1:15" x14ac:dyDescent="0.25">
      <c r="A5751" s="102" t="s">
        <v>8459</v>
      </c>
      <c r="B5751" s="103" t="s">
        <v>8460</v>
      </c>
      <c r="C5751" s="103" t="s">
        <v>1082</v>
      </c>
      <c r="D5751" s="102" t="s">
        <v>2843</v>
      </c>
      <c r="E5751" s="102" t="s">
        <v>275</v>
      </c>
      <c r="F5751" s="102" t="s">
        <v>10245</v>
      </c>
      <c r="H5751" s="102">
        <v>45531</v>
      </c>
      <c r="I5751" s="102" t="s">
        <v>5139</v>
      </c>
      <c r="J5751" s="102" t="s">
        <v>334</v>
      </c>
      <c r="K5751" s="102" t="s">
        <v>298</v>
      </c>
      <c r="L5751" s="102" t="s">
        <v>336</v>
      </c>
      <c r="M5751" s="102" t="s">
        <v>1082</v>
      </c>
      <c r="N5751" s="102">
        <v>2</v>
      </c>
      <c r="O5751" s="102" t="s">
        <v>1075</v>
      </c>
    </row>
    <row r="5752" spans="1:15" x14ac:dyDescent="0.25">
      <c r="A5752" s="102" t="s">
        <v>8459</v>
      </c>
      <c r="B5752" s="103" t="s">
        <v>8462</v>
      </c>
      <c r="C5752" s="103" t="s">
        <v>274</v>
      </c>
      <c r="D5752" s="102" t="s">
        <v>2843</v>
      </c>
      <c r="E5752" s="102" t="s">
        <v>275</v>
      </c>
      <c r="F5752" s="102" t="s">
        <v>10246</v>
      </c>
      <c r="H5752" s="102">
        <v>45531</v>
      </c>
      <c r="I5752" s="102" t="s">
        <v>5139</v>
      </c>
      <c r="J5752" s="102" t="s">
        <v>334</v>
      </c>
      <c r="K5752" s="102" t="s">
        <v>298</v>
      </c>
      <c r="L5752" s="102" t="s">
        <v>336</v>
      </c>
      <c r="M5752" s="102" t="s">
        <v>1074</v>
      </c>
      <c r="N5752" s="102">
        <v>2</v>
      </c>
      <c r="O5752" s="102" t="s">
        <v>1075</v>
      </c>
    </row>
    <row r="5753" spans="1:15" x14ac:dyDescent="0.25">
      <c r="A5753" s="102" t="s">
        <v>10247</v>
      </c>
      <c r="B5753" s="103" t="s">
        <v>10248</v>
      </c>
      <c r="C5753" s="103" t="s">
        <v>1082</v>
      </c>
      <c r="D5753" s="102" t="s">
        <v>2843</v>
      </c>
      <c r="E5753" s="102" t="s">
        <v>275</v>
      </c>
      <c r="F5753" s="102" t="s">
        <v>10249</v>
      </c>
      <c r="H5753" s="102">
        <v>45531</v>
      </c>
      <c r="I5753" s="102" t="s">
        <v>5139</v>
      </c>
      <c r="J5753" s="102" t="s">
        <v>334</v>
      </c>
      <c r="K5753" s="102" t="s">
        <v>298</v>
      </c>
      <c r="L5753" s="102" t="s">
        <v>336</v>
      </c>
      <c r="M5753" s="102" t="s">
        <v>1082</v>
      </c>
      <c r="N5753" s="102">
        <v>2</v>
      </c>
      <c r="O5753" s="102" t="s">
        <v>1075</v>
      </c>
    </row>
    <row r="5754" spans="1:15" x14ac:dyDescent="0.25">
      <c r="A5754" s="102" t="s">
        <v>10247</v>
      </c>
      <c r="B5754" s="103" t="s">
        <v>10250</v>
      </c>
      <c r="C5754" s="103" t="s">
        <v>274</v>
      </c>
      <c r="D5754" s="102" t="s">
        <v>2843</v>
      </c>
      <c r="E5754" s="102" t="s">
        <v>275</v>
      </c>
      <c r="F5754" s="102" t="s">
        <v>10251</v>
      </c>
      <c r="H5754" s="102">
        <v>45531</v>
      </c>
      <c r="I5754" s="102" t="s">
        <v>5139</v>
      </c>
      <c r="J5754" s="102" t="s">
        <v>334</v>
      </c>
      <c r="K5754" s="102" t="s">
        <v>298</v>
      </c>
      <c r="L5754" s="102" t="s">
        <v>336</v>
      </c>
      <c r="M5754" s="102" t="s">
        <v>1074</v>
      </c>
      <c r="N5754" s="102">
        <v>2</v>
      </c>
      <c r="O5754" s="102" t="s">
        <v>1075</v>
      </c>
    </row>
    <row r="5755" spans="1:15" x14ac:dyDescent="0.25">
      <c r="A5755" s="102" t="s">
        <v>5598</v>
      </c>
      <c r="B5755" s="103" t="s">
        <v>5264</v>
      </c>
      <c r="C5755" s="103" t="s">
        <v>1077</v>
      </c>
      <c r="D5755" s="102" t="s">
        <v>196</v>
      </c>
      <c r="E5755" s="102" t="s">
        <v>275</v>
      </c>
      <c r="F5755" s="102" t="s">
        <v>10252</v>
      </c>
      <c r="H5755" s="102">
        <v>45531</v>
      </c>
      <c r="I5755" s="102" t="s">
        <v>5139</v>
      </c>
      <c r="J5755" s="102" t="s">
        <v>334</v>
      </c>
      <c r="K5755" s="102" t="s">
        <v>298</v>
      </c>
      <c r="L5755" s="102" t="s">
        <v>336</v>
      </c>
      <c r="M5755" s="102" t="s">
        <v>1074</v>
      </c>
      <c r="N5755" s="102">
        <v>2</v>
      </c>
      <c r="O5755" s="102" t="s">
        <v>1075</v>
      </c>
    </row>
    <row r="5756" spans="1:15" x14ac:dyDescent="0.25">
      <c r="A5756" s="102" t="s">
        <v>10253</v>
      </c>
      <c r="B5756" s="103" t="s">
        <v>3161</v>
      </c>
      <c r="C5756" s="103" t="s">
        <v>274</v>
      </c>
      <c r="D5756" s="102" t="s">
        <v>281</v>
      </c>
      <c r="E5756" s="102" t="s">
        <v>276</v>
      </c>
      <c r="H5756" s="102">
        <v>45531</v>
      </c>
      <c r="I5756" s="102" t="s">
        <v>5139</v>
      </c>
      <c r="J5756" s="102" t="s">
        <v>334</v>
      </c>
      <c r="K5756" s="102" t="s">
        <v>298</v>
      </c>
      <c r="L5756" s="102" t="s">
        <v>336</v>
      </c>
      <c r="M5756" s="102" t="s">
        <v>1074</v>
      </c>
      <c r="N5756" s="102">
        <v>2</v>
      </c>
      <c r="O5756" s="102" t="s">
        <v>1075</v>
      </c>
    </row>
    <row r="5757" spans="1:15" x14ac:dyDescent="0.25">
      <c r="A5757" s="102" t="s">
        <v>10254</v>
      </c>
      <c r="B5757" s="103" t="s">
        <v>4612</v>
      </c>
      <c r="C5757" s="103" t="s">
        <v>274</v>
      </c>
      <c r="D5757" s="102" t="s">
        <v>152</v>
      </c>
      <c r="E5757" s="102" t="s">
        <v>275</v>
      </c>
      <c r="F5757" s="102" t="s">
        <v>10255</v>
      </c>
      <c r="H5757" s="102">
        <v>45531</v>
      </c>
      <c r="I5757" s="102" t="s">
        <v>5139</v>
      </c>
      <c r="J5757" s="102" t="s">
        <v>334</v>
      </c>
      <c r="K5757" s="102" t="s">
        <v>298</v>
      </c>
      <c r="L5757" s="102" t="s">
        <v>336</v>
      </c>
      <c r="M5757" s="102" t="s">
        <v>1074</v>
      </c>
      <c r="N5757" s="102">
        <v>2</v>
      </c>
      <c r="O5757" s="102" t="s">
        <v>1075</v>
      </c>
    </row>
    <row r="5758" spans="1:15" x14ac:dyDescent="0.25">
      <c r="A5758" s="102" t="s">
        <v>10256</v>
      </c>
      <c r="B5758" s="103" t="s">
        <v>10257</v>
      </c>
      <c r="C5758" s="103" t="s">
        <v>1077</v>
      </c>
      <c r="D5758" s="102" t="s">
        <v>196</v>
      </c>
      <c r="E5758" s="102" t="s">
        <v>275</v>
      </c>
      <c r="F5758" s="102" t="s">
        <v>10258</v>
      </c>
      <c r="H5758" s="102">
        <v>45531</v>
      </c>
      <c r="I5758" s="102" t="s">
        <v>5139</v>
      </c>
      <c r="J5758" s="102" t="s">
        <v>334</v>
      </c>
      <c r="K5758" s="102" t="s">
        <v>298</v>
      </c>
      <c r="L5758" s="102" t="s">
        <v>336</v>
      </c>
      <c r="M5758" s="102" t="s">
        <v>1074</v>
      </c>
      <c r="N5758" s="102">
        <v>2</v>
      </c>
      <c r="O5758" s="102" t="s">
        <v>1075</v>
      </c>
    </row>
    <row r="5759" spans="1:15" x14ac:dyDescent="0.25">
      <c r="A5759" s="102" t="s">
        <v>8466</v>
      </c>
      <c r="B5759" s="103" t="s">
        <v>2917</v>
      </c>
      <c r="C5759" s="103" t="s">
        <v>1118</v>
      </c>
      <c r="D5759" s="102" t="s">
        <v>2881</v>
      </c>
      <c r="E5759" s="102" t="s">
        <v>275</v>
      </c>
      <c r="F5759" s="102" t="s">
        <v>10259</v>
      </c>
      <c r="H5759" s="102">
        <v>45531</v>
      </c>
      <c r="I5759" s="102" t="s">
        <v>5139</v>
      </c>
      <c r="J5759" s="102" t="s">
        <v>334</v>
      </c>
      <c r="K5759" s="102" t="s">
        <v>298</v>
      </c>
      <c r="L5759" s="102" t="s">
        <v>336</v>
      </c>
      <c r="M5759" s="102" t="s">
        <v>1074</v>
      </c>
      <c r="N5759" s="102">
        <v>2</v>
      </c>
      <c r="O5759" s="102" t="s">
        <v>1075</v>
      </c>
    </row>
    <row r="5760" spans="1:15" x14ac:dyDescent="0.25">
      <c r="A5760" s="102" t="s">
        <v>7508</v>
      </c>
      <c r="B5760" s="103" t="s">
        <v>2595</v>
      </c>
      <c r="C5760" s="103" t="s">
        <v>274</v>
      </c>
      <c r="D5760" s="102" t="s">
        <v>152</v>
      </c>
      <c r="E5760" s="102" t="s">
        <v>275</v>
      </c>
      <c r="F5760" s="102" t="s">
        <v>10260</v>
      </c>
      <c r="H5760" s="102">
        <v>45531</v>
      </c>
      <c r="I5760" s="102" t="s">
        <v>5139</v>
      </c>
      <c r="J5760" s="102" t="s">
        <v>334</v>
      </c>
      <c r="K5760" s="102" t="s">
        <v>298</v>
      </c>
      <c r="L5760" s="102" t="s">
        <v>336</v>
      </c>
      <c r="M5760" s="102" t="s">
        <v>1074</v>
      </c>
      <c r="N5760" s="102">
        <v>2</v>
      </c>
      <c r="O5760" s="102" t="s">
        <v>1075</v>
      </c>
    </row>
    <row r="5761" spans="1:15" x14ac:dyDescent="0.25">
      <c r="A5761" s="102" t="s">
        <v>1647</v>
      </c>
      <c r="B5761" s="103" t="s">
        <v>10261</v>
      </c>
      <c r="C5761" s="103" t="s">
        <v>1118</v>
      </c>
      <c r="D5761" s="102" t="s">
        <v>152</v>
      </c>
      <c r="E5761" s="102" t="s">
        <v>275</v>
      </c>
      <c r="F5761" s="102" t="s">
        <v>10262</v>
      </c>
      <c r="H5761" s="102">
        <v>45531</v>
      </c>
      <c r="I5761" s="102" t="s">
        <v>5139</v>
      </c>
      <c r="J5761" s="102" t="s">
        <v>334</v>
      </c>
      <c r="K5761" s="102" t="s">
        <v>298</v>
      </c>
      <c r="L5761" s="102" t="s">
        <v>336</v>
      </c>
      <c r="M5761" s="102" t="s">
        <v>1074</v>
      </c>
      <c r="N5761" s="102">
        <v>2</v>
      </c>
      <c r="O5761" s="102" t="s">
        <v>1075</v>
      </c>
    </row>
    <row r="5762" spans="1:15" x14ac:dyDescent="0.25">
      <c r="A5762" s="102" t="s">
        <v>8468</v>
      </c>
      <c r="B5762" s="103" t="s">
        <v>8469</v>
      </c>
      <c r="C5762" s="103" t="s">
        <v>1118</v>
      </c>
      <c r="D5762" s="102" t="s">
        <v>2843</v>
      </c>
      <c r="E5762" s="102" t="s">
        <v>275</v>
      </c>
      <c r="F5762" s="102" t="s">
        <v>10263</v>
      </c>
      <c r="H5762" s="102">
        <v>45531</v>
      </c>
      <c r="I5762" s="102" t="s">
        <v>5139</v>
      </c>
      <c r="J5762" s="102" t="s">
        <v>334</v>
      </c>
      <c r="K5762" s="102" t="s">
        <v>298</v>
      </c>
      <c r="L5762" s="102" t="s">
        <v>336</v>
      </c>
      <c r="M5762" s="102" t="s">
        <v>1074</v>
      </c>
      <c r="N5762" s="102">
        <v>2</v>
      </c>
      <c r="O5762" s="102" t="s">
        <v>1075</v>
      </c>
    </row>
    <row r="5763" spans="1:15" x14ac:dyDescent="0.25">
      <c r="A5763" s="102" t="s">
        <v>10264</v>
      </c>
      <c r="B5763" s="103" t="s">
        <v>5553</v>
      </c>
      <c r="C5763" s="103" t="s">
        <v>1225</v>
      </c>
      <c r="D5763" s="102" t="s">
        <v>281</v>
      </c>
      <c r="E5763" s="102" t="s">
        <v>275</v>
      </c>
      <c r="F5763" s="102" t="s">
        <v>10265</v>
      </c>
      <c r="H5763" s="102">
        <v>45531</v>
      </c>
      <c r="I5763" s="102" t="s">
        <v>5139</v>
      </c>
      <c r="J5763" s="102" t="s">
        <v>334</v>
      </c>
      <c r="K5763" s="102" t="s">
        <v>298</v>
      </c>
      <c r="L5763" s="102" t="s">
        <v>336</v>
      </c>
      <c r="M5763" s="102" t="s">
        <v>1074</v>
      </c>
      <c r="N5763" s="102">
        <v>2</v>
      </c>
      <c r="O5763" s="102" t="s">
        <v>1075</v>
      </c>
    </row>
    <row r="5764" spans="1:15" x14ac:dyDescent="0.25">
      <c r="A5764" s="102" t="s">
        <v>10264</v>
      </c>
      <c r="B5764" s="103" t="s">
        <v>10266</v>
      </c>
      <c r="C5764" s="103" t="s">
        <v>1225</v>
      </c>
      <c r="D5764" s="102" t="s">
        <v>281</v>
      </c>
      <c r="E5764" s="102" t="s">
        <v>275</v>
      </c>
      <c r="F5764" s="102" t="s">
        <v>10267</v>
      </c>
      <c r="H5764" s="102">
        <v>45531</v>
      </c>
      <c r="I5764" s="102" t="s">
        <v>5139</v>
      </c>
      <c r="J5764" s="102" t="s">
        <v>334</v>
      </c>
      <c r="K5764" s="102" t="s">
        <v>298</v>
      </c>
      <c r="L5764" s="102" t="s">
        <v>336</v>
      </c>
      <c r="M5764" s="102" t="s">
        <v>1074</v>
      </c>
      <c r="N5764" s="102">
        <v>2</v>
      </c>
      <c r="O5764" s="102" t="s">
        <v>1075</v>
      </c>
    </row>
    <row r="5765" spans="1:15" x14ac:dyDescent="0.25">
      <c r="A5765" s="102" t="s">
        <v>10264</v>
      </c>
      <c r="B5765" s="103" t="s">
        <v>10268</v>
      </c>
      <c r="C5765" s="103" t="s">
        <v>1077</v>
      </c>
      <c r="D5765" s="102" t="s">
        <v>281</v>
      </c>
      <c r="E5765" s="102" t="s">
        <v>275</v>
      </c>
      <c r="F5765" s="102" t="s">
        <v>10269</v>
      </c>
      <c r="H5765" s="102">
        <v>45531</v>
      </c>
      <c r="I5765" s="102" t="s">
        <v>5139</v>
      </c>
      <c r="J5765" s="102" t="s">
        <v>334</v>
      </c>
      <c r="K5765" s="102" t="s">
        <v>298</v>
      </c>
      <c r="L5765" s="102" t="s">
        <v>336</v>
      </c>
      <c r="M5765" s="102" t="s">
        <v>1074</v>
      </c>
      <c r="N5765" s="102">
        <v>2</v>
      </c>
      <c r="O5765" s="102" t="s">
        <v>1075</v>
      </c>
    </row>
    <row r="5766" spans="1:15" x14ac:dyDescent="0.25">
      <c r="A5766" s="102" t="s">
        <v>5640</v>
      </c>
      <c r="B5766" s="103" t="s">
        <v>1571</v>
      </c>
      <c r="C5766" s="103" t="s">
        <v>1077</v>
      </c>
      <c r="D5766" s="102" t="s">
        <v>247</v>
      </c>
      <c r="E5766" s="102" t="s">
        <v>275</v>
      </c>
      <c r="F5766" s="102" t="s">
        <v>10270</v>
      </c>
      <c r="H5766" s="102">
        <v>45531</v>
      </c>
      <c r="I5766" s="102" t="s">
        <v>5139</v>
      </c>
      <c r="J5766" s="102" t="s">
        <v>334</v>
      </c>
      <c r="K5766" s="102" t="s">
        <v>298</v>
      </c>
      <c r="L5766" s="102" t="s">
        <v>336</v>
      </c>
      <c r="M5766" s="102" t="s">
        <v>1074</v>
      </c>
      <c r="N5766" s="102">
        <v>2</v>
      </c>
      <c r="O5766" s="102" t="s">
        <v>1075</v>
      </c>
    </row>
    <row r="5767" spans="1:15" x14ac:dyDescent="0.25">
      <c r="A5767" s="102" t="s">
        <v>5648</v>
      </c>
      <c r="B5767" s="103" t="s">
        <v>5649</v>
      </c>
      <c r="C5767" s="103" t="s">
        <v>1225</v>
      </c>
      <c r="D5767" s="102" t="s">
        <v>281</v>
      </c>
      <c r="E5767" s="102" t="s">
        <v>275</v>
      </c>
      <c r="F5767" s="102" t="s">
        <v>10271</v>
      </c>
      <c r="H5767" s="102">
        <v>45531</v>
      </c>
      <c r="I5767" s="102" t="s">
        <v>5139</v>
      </c>
      <c r="J5767" s="102" t="s">
        <v>334</v>
      </c>
      <c r="K5767" s="102" t="s">
        <v>298</v>
      </c>
      <c r="L5767" s="102" t="s">
        <v>336</v>
      </c>
      <c r="M5767" s="102" t="s">
        <v>1074</v>
      </c>
      <c r="N5767" s="102">
        <v>2</v>
      </c>
      <c r="O5767" s="102" t="s">
        <v>1075</v>
      </c>
    </row>
    <row r="5768" spans="1:15" x14ac:dyDescent="0.25">
      <c r="A5768" s="102" t="s">
        <v>1992</v>
      </c>
      <c r="B5768" s="103" t="s">
        <v>1912</v>
      </c>
      <c r="C5768" s="103" t="s">
        <v>1077</v>
      </c>
      <c r="D5768" s="102" t="s">
        <v>196</v>
      </c>
      <c r="E5768" s="102" t="s">
        <v>275</v>
      </c>
      <c r="F5768" s="102" t="s">
        <v>10272</v>
      </c>
      <c r="H5768" s="102">
        <v>45531</v>
      </c>
      <c r="I5768" s="102" t="s">
        <v>5139</v>
      </c>
      <c r="J5768" s="102" t="s">
        <v>334</v>
      </c>
      <c r="K5768" s="102" t="s">
        <v>298</v>
      </c>
      <c r="L5768" s="102" t="s">
        <v>336</v>
      </c>
      <c r="M5768" s="102" t="s">
        <v>1074</v>
      </c>
      <c r="N5768" s="102">
        <v>2</v>
      </c>
      <c r="O5768" s="102" t="s">
        <v>1075</v>
      </c>
    </row>
    <row r="5769" spans="1:15" x14ac:dyDescent="0.25">
      <c r="A5769" s="102" t="s">
        <v>8472</v>
      </c>
      <c r="B5769" s="103" t="s">
        <v>8473</v>
      </c>
      <c r="C5769" s="103" t="s">
        <v>1118</v>
      </c>
      <c r="D5769" s="102" t="s">
        <v>2881</v>
      </c>
      <c r="E5769" s="102" t="s">
        <v>275</v>
      </c>
      <c r="F5769" s="102" t="s">
        <v>10273</v>
      </c>
      <c r="H5769" s="102">
        <v>45531</v>
      </c>
      <c r="I5769" s="102" t="s">
        <v>5139</v>
      </c>
      <c r="J5769" s="102" t="s">
        <v>334</v>
      </c>
      <c r="K5769" s="102" t="s">
        <v>298</v>
      </c>
      <c r="L5769" s="102" t="s">
        <v>336</v>
      </c>
      <c r="M5769" s="102" t="s">
        <v>1074</v>
      </c>
      <c r="N5769" s="102">
        <v>2</v>
      </c>
      <c r="O5769" s="102" t="s">
        <v>1075</v>
      </c>
    </row>
    <row r="5770" spans="1:15" x14ac:dyDescent="0.25">
      <c r="A5770" s="102" t="s">
        <v>8472</v>
      </c>
      <c r="B5770" s="103" t="s">
        <v>8332</v>
      </c>
      <c r="C5770" s="103" t="s">
        <v>1118</v>
      </c>
      <c r="D5770" s="102" t="s">
        <v>2881</v>
      </c>
      <c r="E5770" s="102" t="s">
        <v>275</v>
      </c>
      <c r="F5770" s="102" t="s">
        <v>10274</v>
      </c>
      <c r="H5770" s="102">
        <v>45531</v>
      </c>
      <c r="I5770" s="102" t="s">
        <v>5139</v>
      </c>
      <c r="J5770" s="102" t="s">
        <v>334</v>
      </c>
      <c r="K5770" s="102" t="s">
        <v>298</v>
      </c>
      <c r="L5770" s="102" t="s">
        <v>336</v>
      </c>
      <c r="M5770" s="102" t="s">
        <v>1074</v>
      </c>
      <c r="N5770" s="102">
        <v>2</v>
      </c>
      <c r="O5770" s="102" t="s">
        <v>1075</v>
      </c>
    </row>
    <row r="5771" spans="1:15" x14ac:dyDescent="0.25">
      <c r="A5771" s="102" t="s">
        <v>8472</v>
      </c>
      <c r="B5771" s="103" t="s">
        <v>8476</v>
      </c>
      <c r="C5771" s="103" t="s">
        <v>1360</v>
      </c>
      <c r="D5771" s="102" t="s">
        <v>2881</v>
      </c>
      <c r="E5771" s="102" t="s">
        <v>275</v>
      </c>
      <c r="F5771" s="102" t="s">
        <v>10275</v>
      </c>
      <c r="H5771" s="102">
        <v>45531</v>
      </c>
      <c r="I5771" s="102" t="s">
        <v>5139</v>
      </c>
      <c r="J5771" s="102" t="s">
        <v>334</v>
      </c>
      <c r="K5771" s="102" t="s">
        <v>298</v>
      </c>
      <c r="L5771" s="102" t="s">
        <v>336</v>
      </c>
      <c r="M5771" s="102" t="s">
        <v>1074</v>
      </c>
      <c r="N5771" s="102">
        <v>2</v>
      </c>
      <c r="O5771" s="102" t="s">
        <v>1075</v>
      </c>
    </row>
    <row r="5772" spans="1:15" x14ac:dyDescent="0.25">
      <c r="A5772" s="102" t="s">
        <v>5660</v>
      </c>
      <c r="B5772" s="103" t="s">
        <v>5661</v>
      </c>
      <c r="C5772" s="103" t="s">
        <v>274</v>
      </c>
      <c r="D5772" s="102" t="s">
        <v>152</v>
      </c>
      <c r="E5772" s="102" t="s">
        <v>275</v>
      </c>
      <c r="F5772" s="102" t="s">
        <v>10276</v>
      </c>
      <c r="H5772" s="102">
        <v>45531</v>
      </c>
      <c r="I5772" s="102" t="s">
        <v>5139</v>
      </c>
      <c r="J5772" s="102" t="s">
        <v>334</v>
      </c>
      <c r="K5772" s="102" t="s">
        <v>298</v>
      </c>
      <c r="L5772" s="102" t="s">
        <v>336</v>
      </c>
      <c r="M5772" s="102" t="s">
        <v>1074</v>
      </c>
      <c r="N5772" s="102">
        <v>2</v>
      </c>
      <c r="O5772" s="102" t="s">
        <v>1075</v>
      </c>
    </row>
    <row r="5773" spans="1:15" x14ac:dyDescent="0.25">
      <c r="A5773" s="102" t="s">
        <v>8482</v>
      </c>
      <c r="B5773" s="103" t="s">
        <v>8334</v>
      </c>
      <c r="C5773" s="103" t="s">
        <v>1360</v>
      </c>
      <c r="D5773" s="102" t="s">
        <v>2881</v>
      </c>
      <c r="E5773" s="102" t="s">
        <v>275</v>
      </c>
      <c r="F5773" s="102" t="s">
        <v>10277</v>
      </c>
      <c r="H5773" s="102">
        <v>45531</v>
      </c>
      <c r="I5773" s="102" t="s">
        <v>5139</v>
      </c>
      <c r="J5773" s="102" t="s">
        <v>334</v>
      </c>
      <c r="K5773" s="102" t="s">
        <v>298</v>
      </c>
      <c r="L5773" s="102" t="s">
        <v>336</v>
      </c>
      <c r="M5773" s="102" t="s">
        <v>1074</v>
      </c>
      <c r="N5773" s="102">
        <v>2</v>
      </c>
      <c r="O5773" s="102" t="s">
        <v>1075</v>
      </c>
    </row>
    <row r="5774" spans="1:15" x14ac:dyDescent="0.25">
      <c r="A5774" s="102" t="s">
        <v>8486</v>
      </c>
      <c r="B5774" s="103" t="s">
        <v>8065</v>
      </c>
      <c r="C5774" s="103" t="s">
        <v>1118</v>
      </c>
      <c r="D5774" s="102" t="s">
        <v>2843</v>
      </c>
      <c r="E5774" s="102" t="s">
        <v>275</v>
      </c>
      <c r="F5774" s="102" t="s">
        <v>10278</v>
      </c>
      <c r="H5774" s="102">
        <v>45531</v>
      </c>
      <c r="I5774" s="102" t="s">
        <v>5139</v>
      </c>
      <c r="J5774" s="102" t="s">
        <v>334</v>
      </c>
      <c r="K5774" s="102" t="s">
        <v>298</v>
      </c>
      <c r="L5774" s="102" t="s">
        <v>336</v>
      </c>
      <c r="M5774" s="102" t="s">
        <v>1074</v>
      </c>
      <c r="N5774" s="102">
        <v>2</v>
      </c>
      <c r="O5774" s="102" t="s">
        <v>1075</v>
      </c>
    </row>
    <row r="5775" spans="1:15" x14ac:dyDescent="0.25">
      <c r="A5775" s="102" t="s">
        <v>5666</v>
      </c>
      <c r="B5775" s="103" t="s">
        <v>1248</v>
      </c>
      <c r="C5775" s="103" t="s">
        <v>1118</v>
      </c>
      <c r="D5775" s="102" t="s">
        <v>152</v>
      </c>
      <c r="E5775" s="102" t="s">
        <v>275</v>
      </c>
      <c r="F5775" s="102" t="s">
        <v>10279</v>
      </c>
      <c r="H5775" s="102">
        <v>45531</v>
      </c>
      <c r="I5775" s="102" t="s">
        <v>5139</v>
      </c>
      <c r="J5775" s="102" t="s">
        <v>334</v>
      </c>
      <c r="K5775" s="102" t="s">
        <v>298</v>
      </c>
      <c r="L5775" s="102" t="s">
        <v>336</v>
      </c>
      <c r="M5775" s="102" t="s">
        <v>1074</v>
      </c>
      <c r="N5775" s="102">
        <v>2</v>
      </c>
      <c r="O5775" s="102" t="s">
        <v>1075</v>
      </c>
    </row>
    <row r="5776" spans="1:15" x14ac:dyDescent="0.25">
      <c r="A5776" s="102" t="s">
        <v>8488</v>
      </c>
      <c r="B5776" s="103" t="s">
        <v>8489</v>
      </c>
      <c r="C5776" s="103" t="s">
        <v>1118</v>
      </c>
      <c r="D5776" s="102" t="s">
        <v>2881</v>
      </c>
      <c r="E5776" s="102" t="s">
        <v>275</v>
      </c>
      <c r="F5776" s="102" t="s">
        <v>10280</v>
      </c>
      <c r="H5776" s="102">
        <v>45531</v>
      </c>
      <c r="I5776" s="102" t="s">
        <v>5139</v>
      </c>
      <c r="J5776" s="102" t="s">
        <v>334</v>
      </c>
      <c r="K5776" s="102" t="s">
        <v>298</v>
      </c>
      <c r="L5776" s="102" t="s">
        <v>336</v>
      </c>
      <c r="M5776" s="102" t="s">
        <v>1074</v>
      </c>
      <c r="N5776" s="102">
        <v>2</v>
      </c>
      <c r="O5776" s="102" t="s">
        <v>1075</v>
      </c>
    </row>
    <row r="5777" spans="1:15" x14ac:dyDescent="0.25">
      <c r="A5777" s="102" t="s">
        <v>8491</v>
      </c>
      <c r="B5777" s="103" t="s">
        <v>8492</v>
      </c>
      <c r="C5777" s="103" t="s">
        <v>274</v>
      </c>
      <c r="D5777" s="102" t="s">
        <v>2843</v>
      </c>
      <c r="E5777" s="102" t="s">
        <v>275</v>
      </c>
      <c r="F5777" s="102" t="s">
        <v>10281</v>
      </c>
      <c r="H5777" s="102">
        <v>45531</v>
      </c>
      <c r="I5777" s="102" t="s">
        <v>5139</v>
      </c>
      <c r="J5777" s="102" t="s">
        <v>334</v>
      </c>
      <c r="K5777" s="102" t="s">
        <v>298</v>
      </c>
      <c r="L5777" s="102" t="s">
        <v>336</v>
      </c>
      <c r="M5777" s="102" t="s">
        <v>1074</v>
      </c>
      <c r="N5777" s="102">
        <v>2</v>
      </c>
      <c r="O5777" s="102" t="s">
        <v>1075</v>
      </c>
    </row>
    <row r="5778" spans="1:15" x14ac:dyDescent="0.25">
      <c r="A5778" s="102" t="s">
        <v>10282</v>
      </c>
      <c r="B5778" s="103" t="s">
        <v>2573</v>
      </c>
      <c r="C5778" s="103" t="s">
        <v>1225</v>
      </c>
      <c r="D5778" s="102" t="s">
        <v>196</v>
      </c>
      <c r="E5778" s="102" t="s">
        <v>275</v>
      </c>
      <c r="F5778" s="102" t="s">
        <v>10283</v>
      </c>
      <c r="H5778" s="102">
        <v>45531</v>
      </c>
      <c r="I5778" s="102" t="s">
        <v>5139</v>
      </c>
      <c r="J5778" s="102" t="s">
        <v>334</v>
      </c>
      <c r="K5778" s="102" t="s">
        <v>298</v>
      </c>
      <c r="L5778" s="102" t="s">
        <v>336</v>
      </c>
      <c r="M5778" s="102" t="s">
        <v>1074</v>
      </c>
      <c r="N5778" s="102">
        <v>2</v>
      </c>
      <c r="O5778" s="102" t="s">
        <v>1075</v>
      </c>
    </row>
    <row r="5779" spans="1:15" x14ac:dyDescent="0.25">
      <c r="A5779" s="102" t="s">
        <v>8494</v>
      </c>
      <c r="B5779" s="103" t="s">
        <v>5467</v>
      </c>
      <c r="C5779" s="103" t="s">
        <v>1118</v>
      </c>
      <c r="D5779" s="102" t="s">
        <v>2881</v>
      </c>
      <c r="E5779" s="102" t="s">
        <v>275</v>
      </c>
      <c r="F5779" s="102" t="s">
        <v>10284</v>
      </c>
      <c r="H5779" s="102">
        <v>45531</v>
      </c>
      <c r="I5779" s="102" t="s">
        <v>5139</v>
      </c>
      <c r="J5779" s="102" t="s">
        <v>334</v>
      </c>
      <c r="K5779" s="102" t="s">
        <v>298</v>
      </c>
      <c r="L5779" s="102" t="s">
        <v>336</v>
      </c>
      <c r="M5779" s="102" t="s">
        <v>1074</v>
      </c>
      <c r="N5779" s="102">
        <v>2</v>
      </c>
      <c r="O5779" s="102" t="s">
        <v>1075</v>
      </c>
    </row>
    <row r="5780" spans="1:15" x14ac:dyDescent="0.25">
      <c r="A5780" s="102" t="s">
        <v>10285</v>
      </c>
      <c r="B5780" s="103" t="s">
        <v>2558</v>
      </c>
      <c r="C5780" s="103" t="s">
        <v>274</v>
      </c>
      <c r="D5780" s="102" t="s">
        <v>152</v>
      </c>
      <c r="E5780" s="102" t="s">
        <v>276</v>
      </c>
      <c r="H5780" s="102">
        <v>45531</v>
      </c>
      <c r="I5780" s="102" t="s">
        <v>5139</v>
      </c>
      <c r="J5780" s="102" t="s">
        <v>334</v>
      </c>
      <c r="K5780" s="102" t="s">
        <v>298</v>
      </c>
      <c r="L5780" s="102" t="s">
        <v>336</v>
      </c>
      <c r="M5780" s="102" t="s">
        <v>1074</v>
      </c>
      <c r="N5780" s="102">
        <v>2</v>
      </c>
      <c r="O5780" s="102" t="s">
        <v>1075</v>
      </c>
    </row>
    <row r="5781" spans="1:15" x14ac:dyDescent="0.25">
      <c r="A5781" s="102" t="s">
        <v>10286</v>
      </c>
      <c r="B5781" s="103" t="s">
        <v>1279</v>
      </c>
      <c r="C5781" s="103" t="s">
        <v>1118</v>
      </c>
      <c r="D5781" s="102" t="s">
        <v>152</v>
      </c>
      <c r="E5781" s="102" t="s">
        <v>276</v>
      </c>
      <c r="H5781" s="102">
        <v>45531</v>
      </c>
      <c r="I5781" s="102" t="s">
        <v>5139</v>
      </c>
      <c r="J5781" s="102" t="s">
        <v>334</v>
      </c>
      <c r="K5781" s="102" t="s">
        <v>298</v>
      </c>
      <c r="L5781" s="102" t="s">
        <v>336</v>
      </c>
      <c r="M5781" s="102" t="s">
        <v>1074</v>
      </c>
      <c r="N5781" s="102">
        <v>2</v>
      </c>
      <c r="O5781" s="102" t="s">
        <v>1075</v>
      </c>
    </row>
    <row r="5782" spans="1:15" x14ac:dyDescent="0.25">
      <c r="A5782" s="102" t="s">
        <v>8496</v>
      </c>
      <c r="B5782" s="103" t="s">
        <v>8497</v>
      </c>
      <c r="C5782" s="103" t="s">
        <v>274</v>
      </c>
      <c r="D5782" s="102" t="s">
        <v>2843</v>
      </c>
      <c r="E5782" s="102" t="s">
        <v>275</v>
      </c>
      <c r="F5782" s="102" t="s">
        <v>10287</v>
      </c>
      <c r="H5782" s="102">
        <v>45531</v>
      </c>
      <c r="I5782" s="102" t="s">
        <v>5139</v>
      </c>
      <c r="J5782" s="102" t="s">
        <v>334</v>
      </c>
      <c r="K5782" s="102" t="s">
        <v>298</v>
      </c>
      <c r="L5782" s="102" t="s">
        <v>336</v>
      </c>
      <c r="M5782" s="102" t="s">
        <v>1074</v>
      </c>
      <c r="N5782" s="102">
        <v>2</v>
      </c>
      <c r="O5782" s="102" t="s">
        <v>1075</v>
      </c>
    </row>
    <row r="5783" spans="1:15" x14ac:dyDescent="0.25">
      <c r="A5783" s="102" t="s">
        <v>8496</v>
      </c>
      <c r="B5783" s="103" t="s">
        <v>8499</v>
      </c>
      <c r="C5783" s="103" t="s">
        <v>274</v>
      </c>
      <c r="D5783" s="102" t="s">
        <v>2843</v>
      </c>
      <c r="E5783" s="102" t="s">
        <v>275</v>
      </c>
      <c r="F5783" s="102" t="s">
        <v>10288</v>
      </c>
      <c r="H5783" s="102">
        <v>45531</v>
      </c>
      <c r="I5783" s="102" t="s">
        <v>5139</v>
      </c>
      <c r="J5783" s="102" t="s">
        <v>334</v>
      </c>
      <c r="K5783" s="102" t="s">
        <v>298</v>
      </c>
      <c r="L5783" s="102" t="s">
        <v>336</v>
      </c>
      <c r="M5783" s="102" t="s">
        <v>1074</v>
      </c>
      <c r="N5783" s="102">
        <v>2</v>
      </c>
      <c r="O5783" s="102" t="s">
        <v>1075</v>
      </c>
    </row>
    <row r="5784" spans="1:15" x14ac:dyDescent="0.25">
      <c r="A5784" s="102" t="s">
        <v>8501</v>
      </c>
      <c r="B5784" s="103" t="s">
        <v>2976</v>
      </c>
      <c r="C5784" s="103" t="s">
        <v>1077</v>
      </c>
      <c r="D5784" s="102" t="s">
        <v>247</v>
      </c>
      <c r="E5784" s="102" t="s">
        <v>275</v>
      </c>
      <c r="F5784" s="102" t="s">
        <v>10289</v>
      </c>
      <c r="H5784" s="102">
        <v>45531</v>
      </c>
      <c r="I5784" s="102" t="s">
        <v>5139</v>
      </c>
      <c r="J5784" s="102" t="s">
        <v>334</v>
      </c>
      <c r="K5784" s="102" t="s">
        <v>298</v>
      </c>
      <c r="L5784" s="102" t="s">
        <v>336</v>
      </c>
      <c r="M5784" s="102" t="s">
        <v>1074</v>
      </c>
      <c r="N5784" s="102">
        <v>2</v>
      </c>
      <c r="O5784" s="102" t="s">
        <v>1075</v>
      </c>
    </row>
    <row r="5785" spans="1:15" x14ac:dyDescent="0.25">
      <c r="A5785" s="102" t="s">
        <v>8503</v>
      </c>
      <c r="B5785" s="103" t="s">
        <v>1191</v>
      </c>
      <c r="C5785" s="103" t="s">
        <v>1225</v>
      </c>
      <c r="D5785" s="102" t="s">
        <v>247</v>
      </c>
      <c r="E5785" s="102" t="s">
        <v>275</v>
      </c>
      <c r="F5785" s="102" t="s">
        <v>10290</v>
      </c>
      <c r="H5785" s="102">
        <v>45531</v>
      </c>
      <c r="I5785" s="102" t="s">
        <v>5139</v>
      </c>
      <c r="J5785" s="102" t="s">
        <v>334</v>
      </c>
      <c r="K5785" s="102" t="s">
        <v>298</v>
      </c>
      <c r="L5785" s="102" t="s">
        <v>336</v>
      </c>
      <c r="M5785" s="102" t="s">
        <v>1074</v>
      </c>
      <c r="N5785" s="102">
        <v>2</v>
      </c>
      <c r="O5785" s="102" t="s">
        <v>1075</v>
      </c>
    </row>
    <row r="5786" spans="1:15" x14ac:dyDescent="0.25">
      <c r="A5786" s="102" t="s">
        <v>10291</v>
      </c>
      <c r="B5786" s="103" t="s">
        <v>1420</v>
      </c>
      <c r="C5786" s="103" t="s">
        <v>1118</v>
      </c>
      <c r="D5786" s="102" t="s">
        <v>152</v>
      </c>
      <c r="E5786" s="102" t="s">
        <v>276</v>
      </c>
      <c r="H5786" s="102">
        <v>45531</v>
      </c>
      <c r="I5786" s="102" t="s">
        <v>5139</v>
      </c>
      <c r="J5786" s="102" t="s">
        <v>334</v>
      </c>
      <c r="K5786" s="102" t="s">
        <v>298</v>
      </c>
      <c r="L5786" s="102" t="s">
        <v>336</v>
      </c>
      <c r="M5786" s="102" t="s">
        <v>1074</v>
      </c>
      <c r="N5786" s="102">
        <v>2</v>
      </c>
      <c r="O5786" s="102" t="s">
        <v>1075</v>
      </c>
    </row>
    <row r="5787" spans="1:15" x14ac:dyDescent="0.25">
      <c r="A5787" s="102" t="s">
        <v>10291</v>
      </c>
      <c r="B5787" s="103" t="s">
        <v>10292</v>
      </c>
      <c r="C5787" s="103" t="s">
        <v>1118</v>
      </c>
      <c r="D5787" s="102" t="s">
        <v>152</v>
      </c>
      <c r="E5787" s="102" t="s">
        <v>276</v>
      </c>
      <c r="H5787" s="102">
        <v>45531</v>
      </c>
      <c r="I5787" s="102" t="s">
        <v>5139</v>
      </c>
      <c r="J5787" s="102" t="s">
        <v>334</v>
      </c>
      <c r="K5787" s="102" t="s">
        <v>298</v>
      </c>
      <c r="L5787" s="102" t="s">
        <v>336</v>
      </c>
      <c r="M5787" s="102" t="s">
        <v>1074</v>
      </c>
      <c r="N5787" s="102">
        <v>2</v>
      </c>
      <c r="O5787" s="102" t="s">
        <v>1075</v>
      </c>
    </row>
    <row r="5788" spans="1:15" x14ac:dyDescent="0.25">
      <c r="A5788" s="102" t="s">
        <v>8505</v>
      </c>
      <c r="B5788" s="103" t="s">
        <v>5422</v>
      </c>
      <c r="C5788" s="103" t="s">
        <v>274</v>
      </c>
      <c r="D5788" s="102" t="s">
        <v>2843</v>
      </c>
      <c r="E5788" s="102" t="s">
        <v>275</v>
      </c>
      <c r="F5788" s="102" t="s">
        <v>10293</v>
      </c>
      <c r="H5788" s="102">
        <v>45531</v>
      </c>
      <c r="I5788" s="102" t="s">
        <v>5139</v>
      </c>
      <c r="J5788" s="102" t="s">
        <v>334</v>
      </c>
      <c r="K5788" s="102" t="s">
        <v>298</v>
      </c>
      <c r="L5788" s="102" t="s">
        <v>336</v>
      </c>
      <c r="M5788" s="102" t="s">
        <v>1074</v>
      </c>
      <c r="N5788" s="102">
        <v>2</v>
      </c>
      <c r="O5788" s="102" t="s">
        <v>1075</v>
      </c>
    </row>
    <row r="5789" spans="1:15" x14ac:dyDescent="0.25">
      <c r="A5789" s="102" t="s">
        <v>10294</v>
      </c>
      <c r="B5789" s="103" t="s">
        <v>10295</v>
      </c>
      <c r="C5789" s="103" t="s">
        <v>274</v>
      </c>
      <c r="D5789" s="102" t="s">
        <v>2843</v>
      </c>
      <c r="E5789" s="102" t="s">
        <v>275</v>
      </c>
      <c r="F5789" s="102" t="s">
        <v>10296</v>
      </c>
      <c r="H5789" s="102">
        <v>45531</v>
      </c>
      <c r="I5789" s="102" t="s">
        <v>5139</v>
      </c>
      <c r="J5789" s="102" t="s">
        <v>334</v>
      </c>
      <c r="K5789" s="102" t="s">
        <v>298</v>
      </c>
      <c r="L5789" s="102" t="s">
        <v>336</v>
      </c>
      <c r="M5789" s="102" t="s">
        <v>1074</v>
      </c>
      <c r="N5789" s="102">
        <v>2</v>
      </c>
      <c r="O5789" s="102" t="s">
        <v>1075</v>
      </c>
    </row>
    <row r="5790" spans="1:15" x14ac:dyDescent="0.25">
      <c r="A5790" s="102" t="s">
        <v>8507</v>
      </c>
      <c r="B5790" s="103" t="s">
        <v>5495</v>
      </c>
      <c r="C5790" s="103" t="s">
        <v>1118</v>
      </c>
      <c r="D5790" s="102" t="s">
        <v>2881</v>
      </c>
      <c r="E5790" s="102" t="s">
        <v>275</v>
      </c>
      <c r="F5790" s="102" t="s">
        <v>10297</v>
      </c>
      <c r="H5790" s="102">
        <v>45531</v>
      </c>
      <c r="I5790" s="102" t="s">
        <v>5139</v>
      </c>
      <c r="J5790" s="102" t="s">
        <v>334</v>
      </c>
      <c r="K5790" s="102" t="s">
        <v>298</v>
      </c>
      <c r="L5790" s="102" t="s">
        <v>336</v>
      </c>
      <c r="M5790" s="102" t="s">
        <v>1074</v>
      </c>
      <c r="N5790" s="102">
        <v>2</v>
      </c>
      <c r="O5790" s="102" t="s">
        <v>1075</v>
      </c>
    </row>
    <row r="5791" spans="1:15" x14ac:dyDescent="0.25">
      <c r="A5791" s="102" t="s">
        <v>8509</v>
      </c>
      <c r="B5791" s="103" t="s">
        <v>8510</v>
      </c>
      <c r="C5791" s="103" t="s">
        <v>1118</v>
      </c>
      <c r="D5791" s="102" t="s">
        <v>2843</v>
      </c>
      <c r="E5791" s="102" t="s">
        <v>275</v>
      </c>
      <c r="F5791" s="102" t="s">
        <v>10298</v>
      </c>
      <c r="H5791" s="102">
        <v>45531</v>
      </c>
      <c r="I5791" s="102" t="s">
        <v>5139</v>
      </c>
      <c r="J5791" s="102" t="s">
        <v>334</v>
      </c>
      <c r="K5791" s="102" t="s">
        <v>298</v>
      </c>
      <c r="L5791" s="102" t="s">
        <v>336</v>
      </c>
      <c r="M5791" s="102" t="s">
        <v>1074</v>
      </c>
      <c r="N5791" s="102">
        <v>2</v>
      </c>
      <c r="O5791" s="102" t="s">
        <v>1075</v>
      </c>
    </row>
    <row r="5792" spans="1:15" x14ac:dyDescent="0.25">
      <c r="A5792" s="102" t="s">
        <v>10299</v>
      </c>
      <c r="B5792" s="103" t="s">
        <v>1912</v>
      </c>
      <c r="C5792" s="103" t="s">
        <v>274</v>
      </c>
      <c r="D5792" s="102" t="s">
        <v>196</v>
      </c>
      <c r="E5792" s="102" t="s">
        <v>275</v>
      </c>
      <c r="F5792" s="102" t="s">
        <v>10300</v>
      </c>
      <c r="H5792" s="102">
        <v>45531</v>
      </c>
      <c r="I5792" s="102" t="s">
        <v>5139</v>
      </c>
      <c r="J5792" s="102" t="s">
        <v>334</v>
      </c>
      <c r="K5792" s="102" t="s">
        <v>298</v>
      </c>
      <c r="L5792" s="102" t="s">
        <v>336</v>
      </c>
      <c r="M5792" s="102" t="s">
        <v>1074</v>
      </c>
      <c r="N5792" s="102">
        <v>2</v>
      </c>
      <c r="O5792" s="102" t="s">
        <v>1075</v>
      </c>
    </row>
    <row r="5793" spans="1:15" x14ac:dyDescent="0.25">
      <c r="A5793" s="102" t="s">
        <v>4517</v>
      </c>
      <c r="B5793" s="103" t="s">
        <v>8390</v>
      </c>
      <c r="C5793" s="103" t="s">
        <v>274</v>
      </c>
      <c r="D5793" s="102" t="s">
        <v>196</v>
      </c>
      <c r="E5793" s="102" t="s">
        <v>275</v>
      </c>
      <c r="F5793" s="102" t="s">
        <v>10301</v>
      </c>
      <c r="H5793" s="102">
        <v>45531</v>
      </c>
      <c r="I5793" s="102" t="s">
        <v>5139</v>
      </c>
      <c r="J5793" s="102" t="s">
        <v>334</v>
      </c>
      <c r="K5793" s="102" t="s">
        <v>298</v>
      </c>
      <c r="L5793" s="102" t="s">
        <v>336</v>
      </c>
      <c r="M5793" s="102" t="s">
        <v>1074</v>
      </c>
      <c r="N5793" s="102">
        <v>2</v>
      </c>
      <c r="O5793" s="102" t="s">
        <v>1075</v>
      </c>
    </row>
    <row r="5794" spans="1:15" x14ac:dyDescent="0.25">
      <c r="A5794" s="102" t="s">
        <v>10302</v>
      </c>
      <c r="B5794" s="103" t="s">
        <v>1166</v>
      </c>
      <c r="C5794" s="103" t="s">
        <v>1118</v>
      </c>
      <c r="D5794" s="102" t="s">
        <v>196</v>
      </c>
      <c r="E5794" s="102" t="s">
        <v>275</v>
      </c>
      <c r="F5794" s="102" t="s">
        <v>10303</v>
      </c>
      <c r="H5794" s="102">
        <v>45531</v>
      </c>
      <c r="I5794" s="102" t="s">
        <v>5139</v>
      </c>
      <c r="J5794" s="102" t="s">
        <v>334</v>
      </c>
      <c r="K5794" s="102" t="s">
        <v>298</v>
      </c>
      <c r="L5794" s="102" t="s">
        <v>336</v>
      </c>
      <c r="M5794" s="102" t="s">
        <v>1074</v>
      </c>
      <c r="N5794" s="102">
        <v>2</v>
      </c>
      <c r="O5794" s="102" t="s">
        <v>1075</v>
      </c>
    </row>
    <row r="5795" spans="1:15" x14ac:dyDescent="0.25">
      <c r="A5795" s="102" t="s">
        <v>10304</v>
      </c>
      <c r="B5795" s="103" t="s">
        <v>10305</v>
      </c>
      <c r="C5795" s="103" t="s">
        <v>1118</v>
      </c>
      <c r="D5795" s="102" t="s">
        <v>196</v>
      </c>
      <c r="E5795" s="102" t="s">
        <v>275</v>
      </c>
      <c r="F5795" s="102" t="s">
        <v>10306</v>
      </c>
      <c r="H5795" s="102">
        <v>45531</v>
      </c>
      <c r="I5795" s="102" t="s">
        <v>5139</v>
      </c>
      <c r="J5795" s="102" t="s">
        <v>334</v>
      </c>
      <c r="K5795" s="102" t="s">
        <v>298</v>
      </c>
      <c r="L5795" s="102" t="s">
        <v>336</v>
      </c>
      <c r="M5795" s="102" t="s">
        <v>1074</v>
      </c>
      <c r="N5795" s="102">
        <v>2</v>
      </c>
      <c r="O5795" s="102" t="s">
        <v>1075</v>
      </c>
    </row>
    <row r="5796" spans="1:15" x14ac:dyDescent="0.25">
      <c r="A5796" s="102" t="s">
        <v>10307</v>
      </c>
      <c r="B5796" s="103" t="s">
        <v>1912</v>
      </c>
      <c r="C5796" s="103" t="s">
        <v>1077</v>
      </c>
      <c r="D5796" s="102" t="s">
        <v>247</v>
      </c>
      <c r="E5796" s="102" t="s">
        <v>275</v>
      </c>
      <c r="F5796" s="102" t="s">
        <v>10308</v>
      </c>
      <c r="H5796" s="102">
        <v>45531</v>
      </c>
      <c r="I5796" s="102" t="s">
        <v>2835</v>
      </c>
      <c r="J5796" s="102" t="s">
        <v>298</v>
      </c>
      <c r="K5796" s="102" t="s">
        <v>334</v>
      </c>
      <c r="L5796" s="102" t="s">
        <v>333</v>
      </c>
      <c r="M5796" s="102" t="s">
        <v>1074</v>
      </c>
      <c r="N5796" s="102">
        <v>2</v>
      </c>
      <c r="O5796" s="102" t="s">
        <v>1075</v>
      </c>
    </row>
    <row r="5797" spans="1:15" x14ac:dyDescent="0.25">
      <c r="A5797" s="102" t="s">
        <v>10307</v>
      </c>
      <c r="B5797" s="103" t="s">
        <v>10309</v>
      </c>
      <c r="C5797" s="103" t="s">
        <v>1081</v>
      </c>
      <c r="D5797" s="102" t="s">
        <v>247</v>
      </c>
      <c r="E5797" s="102" t="s">
        <v>275</v>
      </c>
      <c r="F5797" s="102" t="s">
        <v>10310</v>
      </c>
      <c r="H5797" s="102">
        <v>45531</v>
      </c>
      <c r="I5797" s="102" t="s">
        <v>2835</v>
      </c>
      <c r="J5797" s="102" t="s">
        <v>298</v>
      </c>
      <c r="K5797" s="102" t="s">
        <v>334</v>
      </c>
      <c r="L5797" s="102" t="s">
        <v>333</v>
      </c>
      <c r="M5797" s="102" t="s">
        <v>1082</v>
      </c>
      <c r="N5797" s="102">
        <v>2</v>
      </c>
      <c r="O5797" s="102" t="s">
        <v>1075</v>
      </c>
    </row>
    <row r="5798" spans="1:15" x14ac:dyDescent="0.25">
      <c r="A5798" s="102" t="s">
        <v>10311</v>
      </c>
      <c r="B5798" s="103" t="s">
        <v>1383</v>
      </c>
      <c r="C5798" s="103" t="s">
        <v>1077</v>
      </c>
      <c r="D5798" s="102" t="s">
        <v>1788</v>
      </c>
      <c r="E5798" s="102" t="s">
        <v>275</v>
      </c>
      <c r="F5798" s="102" t="s">
        <v>10312</v>
      </c>
      <c r="H5798" s="102">
        <v>45531</v>
      </c>
      <c r="I5798" s="102" t="s">
        <v>2835</v>
      </c>
      <c r="J5798" s="102" t="s">
        <v>298</v>
      </c>
      <c r="K5798" s="102" t="s">
        <v>334</v>
      </c>
      <c r="L5798" s="102" t="s">
        <v>333</v>
      </c>
      <c r="M5798" s="102" t="s">
        <v>1074</v>
      </c>
      <c r="N5798" s="102">
        <v>2</v>
      </c>
      <c r="O5798" s="102" t="s">
        <v>1075</v>
      </c>
    </row>
    <row r="5799" spans="1:15" x14ac:dyDescent="0.25">
      <c r="A5799" s="102" t="s">
        <v>10313</v>
      </c>
      <c r="B5799" s="103" t="s">
        <v>1248</v>
      </c>
      <c r="C5799" s="103" t="s">
        <v>274</v>
      </c>
      <c r="D5799" s="102" t="s">
        <v>152</v>
      </c>
      <c r="E5799" s="102" t="s">
        <v>275</v>
      </c>
      <c r="F5799" s="102" t="s">
        <v>10314</v>
      </c>
      <c r="H5799" s="102">
        <v>45531</v>
      </c>
      <c r="I5799" s="102" t="s">
        <v>2835</v>
      </c>
      <c r="J5799" s="102" t="s">
        <v>298</v>
      </c>
      <c r="K5799" s="102" t="s">
        <v>334</v>
      </c>
      <c r="L5799" s="102" t="s">
        <v>333</v>
      </c>
      <c r="M5799" s="102" t="s">
        <v>1074</v>
      </c>
      <c r="N5799" s="102">
        <v>2</v>
      </c>
      <c r="O5799" s="102" t="s">
        <v>1075</v>
      </c>
    </row>
    <row r="5800" spans="1:15" x14ac:dyDescent="0.25">
      <c r="A5800" s="102" t="s">
        <v>10315</v>
      </c>
      <c r="B5800" s="103" t="s">
        <v>2228</v>
      </c>
      <c r="C5800" s="103" t="s">
        <v>1225</v>
      </c>
      <c r="D5800" s="102" t="s">
        <v>196</v>
      </c>
      <c r="E5800" s="102" t="s">
        <v>275</v>
      </c>
      <c r="F5800" s="102" t="s">
        <v>10316</v>
      </c>
      <c r="H5800" s="102">
        <v>45531</v>
      </c>
      <c r="I5800" s="102" t="s">
        <v>2835</v>
      </c>
      <c r="J5800" s="102" t="s">
        <v>298</v>
      </c>
      <c r="K5800" s="102" t="s">
        <v>334</v>
      </c>
      <c r="L5800" s="102" t="s">
        <v>333</v>
      </c>
      <c r="M5800" s="102" t="s">
        <v>1074</v>
      </c>
      <c r="N5800" s="102">
        <v>2</v>
      </c>
      <c r="O5800" s="102" t="s">
        <v>1075</v>
      </c>
    </row>
    <row r="5801" spans="1:15" x14ac:dyDescent="0.25">
      <c r="A5801" s="102" t="s">
        <v>10317</v>
      </c>
      <c r="B5801" s="103" t="s">
        <v>4465</v>
      </c>
      <c r="C5801" s="103" t="s">
        <v>1225</v>
      </c>
      <c r="D5801" s="102" t="s">
        <v>247</v>
      </c>
      <c r="E5801" s="102" t="s">
        <v>275</v>
      </c>
      <c r="F5801" s="102" t="s">
        <v>10318</v>
      </c>
      <c r="H5801" s="102">
        <v>45531</v>
      </c>
      <c r="I5801" s="102" t="s">
        <v>2835</v>
      </c>
      <c r="J5801" s="102" t="s">
        <v>298</v>
      </c>
      <c r="K5801" s="102" t="s">
        <v>334</v>
      </c>
      <c r="L5801" s="102" t="s">
        <v>333</v>
      </c>
      <c r="M5801" s="102" t="s">
        <v>1074</v>
      </c>
      <c r="N5801" s="102">
        <v>2</v>
      </c>
      <c r="O5801" s="102" t="s">
        <v>1075</v>
      </c>
    </row>
    <row r="5802" spans="1:15" x14ac:dyDescent="0.25">
      <c r="A5802" s="102" t="s">
        <v>10319</v>
      </c>
      <c r="B5802" s="103" t="s">
        <v>3664</v>
      </c>
      <c r="C5802" s="103" t="s">
        <v>1225</v>
      </c>
      <c r="D5802" s="102" t="s">
        <v>196</v>
      </c>
      <c r="E5802" s="102" t="s">
        <v>275</v>
      </c>
      <c r="F5802" s="102" t="s">
        <v>10320</v>
      </c>
      <c r="H5802" s="102">
        <v>45531</v>
      </c>
      <c r="I5802" s="102" t="s">
        <v>2835</v>
      </c>
      <c r="J5802" s="102" t="s">
        <v>298</v>
      </c>
      <c r="K5802" s="102" t="s">
        <v>334</v>
      </c>
      <c r="L5802" s="102" t="s">
        <v>333</v>
      </c>
      <c r="M5802" s="102" t="s">
        <v>1074</v>
      </c>
      <c r="N5802" s="102">
        <v>2</v>
      </c>
      <c r="O5802" s="102" t="s">
        <v>1075</v>
      </c>
    </row>
    <row r="5803" spans="1:15" x14ac:dyDescent="0.25">
      <c r="A5803" s="102" t="s">
        <v>10321</v>
      </c>
      <c r="B5803" s="103" t="s">
        <v>10322</v>
      </c>
      <c r="C5803" s="103" t="s">
        <v>1081</v>
      </c>
      <c r="D5803" s="102" t="s">
        <v>1788</v>
      </c>
      <c r="E5803" s="102" t="s">
        <v>275</v>
      </c>
      <c r="F5803" s="102" t="s">
        <v>10323</v>
      </c>
      <c r="H5803" s="102">
        <v>45531</v>
      </c>
      <c r="I5803" s="102" t="s">
        <v>2835</v>
      </c>
      <c r="J5803" s="102" t="s">
        <v>298</v>
      </c>
      <c r="K5803" s="102" t="s">
        <v>334</v>
      </c>
      <c r="L5803" s="102" t="s">
        <v>333</v>
      </c>
      <c r="M5803" s="102" t="s">
        <v>1082</v>
      </c>
      <c r="N5803" s="102">
        <v>2</v>
      </c>
      <c r="O5803" s="102" t="s">
        <v>1075</v>
      </c>
    </row>
    <row r="5804" spans="1:15" x14ac:dyDescent="0.25">
      <c r="A5804" s="102" t="s">
        <v>10324</v>
      </c>
      <c r="B5804" s="103" t="s">
        <v>1214</v>
      </c>
      <c r="C5804" s="103" t="s">
        <v>1118</v>
      </c>
      <c r="D5804" s="102" t="s">
        <v>152</v>
      </c>
      <c r="E5804" s="102" t="s">
        <v>275</v>
      </c>
      <c r="F5804" s="102" t="s">
        <v>10325</v>
      </c>
      <c r="H5804" s="102">
        <v>45531</v>
      </c>
      <c r="I5804" s="102" t="s">
        <v>2835</v>
      </c>
      <c r="J5804" s="102" t="s">
        <v>298</v>
      </c>
      <c r="K5804" s="102" t="s">
        <v>334</v>
      </c>
      <c r="L5804" s="102" t="s">
        <v>333</v>
      </c>
      <c r="M5804" s="102" t="s">
        <v>1074</v>
      </c>
      <c r="N5804" s="102">
        <v>2</v>
      </c>
      <c r="O5804" s="102" t="s">
        <v>1075</v>
      </c>
    </row>
    <row r="5805" spans="1:15" x14ac:dyDescent="0.25">
      <c r="A5805" s="102" t="s">
        <v>10326</v>
      </c>
      <c r="B5805" s="103" t="s">
        <v>10327</v>
      </c>
      <c r="C5805" s="103" t="s">
        <v>1077</v>
      </c>
      <c r="D5805" s="102" t="s">
        <v>247</v>
      </c>
      <c r="E5805" s="102" t="s">
        <v>275</v>
      </c>
      <c r="F5805" s="102" t="s">
        <v>10328</v>
      </c>
      <c r="H5805" s="102">
        <v>45531</v>
      </c>
      <c r="I5805" s="102" t="s">
        <v>2835</v>
      </c>
      <c r="J5805" s="102" t="s">
        <v>298</v>
      </c>
      <c r="K5805" s="102" t="s">
        <v>334</v>
      </c>
      <c r="L5805" s="102" t="s">
        <v>333</v>
      </c>
      <c r="M5805" s="102" t="s">
        <v>1074</v>
      </c>
      <c r="N5805" s="102">
        <v>2</v>
      </c>
      <c r="O5805" s="102" t="s">
        <v>1075</v>
      </c>
    </row>
    <row r="5806" spans="1:15" x14ac:dyDescent="0.25">
      <c r="A5806" s="102" t="s">
        <v>10329</v>
      </c>
      <c r="B5806" s="103" t="s">
        <v>2660</v>
      </c>
      <c r="C5806" s="103" t="s">
        <v>1077</v>
      </c>
      <c r="D5806" s="102" t="s">
        <v>281</v>
      </c>
      <c r="E5806" s="102" t="s">
        <v>275</v>
      </c>
      <c r="F5806" s="102" t="s">
        <v>10330</v>
      </c>
      <c r="H5806" s="102">
        <v>45531</v>
      </c>
      <c r="I5806" s="102" t="s">
        <v>2835</v>
      </c>
      <c r="J5806" s="102" t="s">
        <v>298</v>
      </c>
      <c r="K5806" s="102" t="s">
        <v>334</v>
      </c>
      <c r="L5806" s="102" t="s">
        <v>333</v>
      </c>
      <c r="M5806" s="102" t="s">
        <v>1074</v>
      </c>
      <c r="N5806" s="102">
        <v>2</v>
      </c>
      <c r="O5806" s="102" t="s">
        <v>1075</v>
      </c>
    </row>
    <row r="5807" spans="1:15" x14ac:dyDescent="0.25">
      <c r="A5807" s="102" t="s">
        <v>10331</v>
      </c>
      <c r="B5807" s="103" t="s">
        <v>1248</v>
      </c>
      <c r="C5807" s="103" t="s">
        <v>1225</v>
      </c>
      <c r="D5807" s="102" t="s">
        <v>1788</v>
      </c>
      <c r="E5807" s="102" t="s">
        <v>275</v>
      </c>
      <c r="F5807" s="102" t="s">
        <v>10332</v>
      </c>
      <c r="H5807" s="102">
        <v>45531</v>
      </c>
      <c r="I5807" s="102" t="s">
        <v>2835</v>
      </c>
      <c r="J5807" s="102" t="s">
        <v>298</v>
      </c>
      <c r="K5807" s="102" t="s">
        <v>334</v>
      </c>
      <c r="L5807" s="102" t="s">
        <v>333</v>
      </c>
      <c r="M5807" s="102" t="s">
        <v>1074</v>
      </c>
      <c r="N5807" s="102">
        <v>2</v>
      </c>
      <c r="O5807" s="102" t="s">
        <v>1075</v>
      </c>
    </row>
    <row r="5808" spans="1:15" x14ac:dyDescent="0.25">
      <c r="A5808" s="102" t="s">
        <v>10331</v>
      </c>
      <c r="B5808" s="103" t="s">
        <v>10333</v>
      </c>
      <c r="C5808" s="103" t="s">
        <v>1225</v>
      </c>
      <c r="D5808" s="102" t="s">
        <v>1788</v>
      </c>
      <c r="E5808" s="102" t="s">
        <v>275</v>
      </c>
      <c r="F5808" s="102" t="s">
        <v>10334</v>
      </c>
      <c r="H5808" s="102">
        <v>45531</v>
      </c>
      <c r="I5808" s="102" t="s">
        <v>2835</v>
      </c>
      <c r="J5808" s="102" t="s">
        <v>298</v>
      </c>
      <c r="K5808" s="102" t="s">
        <v>334</v>
      </c>
      <c r="L5808" s="102" t="s">
        <v>333</v>
      </c>
      <c r="M5808" s="102" t="s">
        <v>1074</v>
      </c>
      <c r="N5808" s="102">
        <v>2</v>
      </c>
      <c r="O5808" s="102" t="s">
        <v>1075</v>
      </c>
    </row>
    <row r="5809" spans="1:15" x14ac:dyDescent="0.25">
      <c r="A5809" s="102" t="s">
        <v>10335</v>
      </c>
      <c r="B5809" s="103" t="s">
        <v>1762</v>
      </c>
      <c r="C5809" s="103" t="s">
        <v>1118</v>
      </c>
      <c r="D5809" s="102" t="s">
        <v>152</v>
      </c>
      <c r="E5809" s="102" t="s">
        <v>275</v>
      </c>
      <c r="F5809" s="102" t="s">
        <v>10336</v>
      </c>
      <c r="H5809" s="102">
        <v>45531</v>
      </c>
      <c r="I5809" s="102" t="s">
        <v>2835</v>
      </c>
      <c r="J5809" s="102" t="s">
        <v>298</v>
      </c>
      <c r="K5809" s="102" t="s">
        <v>334</v>
      </c>
      <c r="L5809" s="102" t="s">
        <v>333</v>
      </c>
      <c r="M5809" s="102" t="s">
        <v>1074</v>
      </c>
      <c r="N5809" s="102">
        <v>2</v>
      </c>
      <c r="O5809" s="102" t="s">
        <v>1075</v>
      </c>
    </row>
    <row r="5810" spans="1:15" x14ac:dyDescent="0.25">
      <c r="A5810" s="102" t="s">
        <v>10335</v>
      </c>
      <c r="B5810" s="103" t="s">
        <v>10337</v>
      </c>
      <c r="C5810" s="103" t="s">
        <v>274</v>
      </c>
      <c r="D5810" s="102" t="s">
        <v>152</v>
      </c>
      <c r="E5810" s="102" t="s">
        <v>275</v>
      </c>
      <c r="F5810" s="102" t="s">
        <v>10338</v>
      </c>
      <c r="H5810" s="102">
        <v>45531</v>
      </c>
      <c r="I5810" s="102" t="s">
        <v>2835</v>
      </c>
      <c r="J5810" s="102" t="s">
        <v>298</v>
      </c>
      <c r="K5810" s="102" t="s">
        <v>334</v>
      </c>
      <c r="L5810" s="102" t="s">
        <v>333</v>
      </c>
      <c r="M5810" s="102" t="s">
        <v>1074</v>
      </c>
      <c r="N5810" s="102">
        <v>2</v>
      </c>
      <c r="O5810" s="102" t="s">
        <v>1075</v>
      </c>
    </row>
    <row r="5811" spans="1:15" x14ac:dyDescent="0.25">
      <c r="A5811" s="102" t="s">
        <v>10335</v>
      </c>
      <c r="B5811" s="103" t="s">
        <v>2738</v>
      </c>
      <c r="C5811" s="103" t="s">
        <v>1082</v>
      </c>
      <c r="D5811" s="102" t="s">
        <v>152</v>
      </c>
      <c r="E5811" s="102" t="s">
        <v>275</v>
      </c>
      <c r="F5811" s="102" t="s">
        <v>10339</v>
      </c>
      <c r="H5811" s="102">
        <v>45531</v>
      </c>
      <c r="I5811" s="102" t="s">
        <v>2835</v>
      </c>
      <c r="J5811" s="102" t="s">
        <v>298</v>
      </c>
      <c r="K5811" s="102" t="s">
        <v>334</v>
      </c>
      <c r="L5811" s="102" t="s">
        <v>333</v>
      </c>
      <c r="M5811" s="102" t="s">
        <v>1082</v>
      </c>
      <c r="N5811" s="102">
        <v>2</v>
      </c>
      <c r="O5811" s="102" t="s">
        <v>1075</v>
      </c>
    </row>
    <row r="5812" spans="1:15" x14ac:dyDescent="0.25">
      <c r="A5812" s="102" t="s">
        <v>10340</v>
      </c>
      <c r="B5812" s="103" t="s">
        <v>2573</v>
      </c>
      <c r="C5812" s="103" t="s">
        <v>1225</v>
      </c>
      <c r="D5812" s="102" t="s">
        <v>247</v>
      </c>
      <c r="E5812" s="102" t="s">
        <v>275</v>
      </c>
      <c r="F5812" s="102" t="s">
        <v>10341</v>
      </c>
      <c r="H5812" s="102">
        <v>45531</v>
      </c>
      <c r="I5812" s="102" t="s">
        <v>2835</v>
      </c>
      <c r="J5812" s="102" t="s">
        <v>298</v>
      </c>
      <c r="K5812" s="102" t="s">
        <v>334</v>
      </c>
      <c r="L5812" s="102" t="s">
        <v>333</v>
      </c>
      <c r="M5812" s="102" t="s">
        <v>1074</v>
      </c>
      <c r="N5812" s="102">
        <v>2</v>
      </c>
      <c r="O5812" s="102" t="s">
        <v>1075</v>
      </c>
    </row>
    <row r="5813" spans="1:15" x14ac:dyDescent="0.25">
      <c r="A5813" s="102" t="s">
        <v>10342</v>
      </c>
      <c r="B5813" s="103" t="s">
        <v>10343</v>
      </c>
      <c r="C5813" s="103" t="s">
        <v>1077</v>
      </c>
      <c r="D5813" s="102" t="s">
        <v>247</v>
      </c>
      <c r="E5813" s="102" t="s">
        <v>275</v>
      </c>
      <c r="F5813" s="102" t="s">
        <v>10344</v>
      </c>
      <c r="H5813" s="102">
        <v>45531</v>
      </c>
      <c r="I5813" s="102" t="s">
        <v>2835</v>
      </c>
      <c r="J5813" s="102" t="s">
        <v>298</v>
      </c>
      <c r="K5813" s="102" t="s">
        <v>334</v>
      </c>
      <c r="L5813" s="102" t="s">
        <v>333</v>
      </c>
      <c r="M5813" s="102" t="s">
        <v>1074</v>
      </c>
      <c r="N5813" s="102">
        <v>2</v>
      </c>
      <c r="O5813" s="102" t="s">
        <v>1075</v>
      </c>
    </row>
    <row r="5814" spans="1:15" x14ac:dyDescent="0.25">
      <c r="A5814" s="102" t="s">
        <v>10342</v>
      </c>
      <c r="B5814" s="103" t="s">
        <v>1660</v>
      </c>
      <c r="C5814" s="103" t="s">
        <v>1077</v>
      </c>
      <c r="D5814" s="102" t="s">
        <v>247</v>
      </c>
      <c r="E5814" s="102" t="s">
        <v>275</v>
      </c>
      <c r="F5814" s="102" t="s">
        <v>10345</v>
      </c>
      <c r="H5814" s="102">
        <v>45531</v>
      </c>
      <c r="I5814" s="102" t="s">
        <v>2835</v>
      </c>
      <c r="J5814" s="102" t="s">
        <v>298</v>
      </c>
      <c r="K5814" s="102" t="s">
        <v>334</v>
      </c>
      <c r="L5814" s="102" t="s">
        <v>333</v>
      </c>
      <c r="M5814" s="102" t="s">
        <v>1074</v>
      </c>
      <c r="N5814" s="102">
        <v>2</v>
      </c>
      <c r="O5814" s="102" t="s">
        <v>1075</v>
      </c>
    </row>
    <row r="5815" spans="1:15" x14ac:dyDescent="0.25">
      <c r="A5815" s="102" t="s">
        <v>10346</v>
      </c>
      <c r="B5815" s="103" t="s">
        <v>1847</v>
      </c>
      <c r="C5815" s="103" t="s">
        <v>1225</v>
      </c>
      <c r="D5815" s="102" t="s">
        <v>1788</v>
      </c>
      <c r="E5815" s="102" t="s">
        <v>275</v>
      </c>
      <c r="F5815" s="102" t="s">
        <v>10347</v>
      </c>
      <c r="H5815" s="102">
        <v>45531</v>
      </c>
      <c r="I5815" s="102" t="s">
        <v>2835</v>
      </c>
      <c r="J5815" s="102" t="s">
        <v>298</v>
      </c>
      <c r="K5815" s="102" t="s">
        <v>334</v>
      </c>
      <c r="L5815" s="102" t="s">
        <v>333</v>
      </c>
      <c r="M5815" s="102" t="s">
        <v>1074</v>
      </c>
      <c r="N5815" s="102">
        <v>2</v>
      </c>
      <c r="O5815" s="102" t="s">
        <v>1075</v>
      </c>
    </row>
    <row r="5816" spans="1:15" x14ac:dyDescent="0.25">
      <c r="A5816" s="102" t="s">
        <v>10348</v>
      </c>
      <c r="B5816" s="103" t="s">
        <v>1284</v>
      </c>
      <c r="C5816" s="103" t="s">
        <v>274</v>
      </c>
      <c r="D5816" s="102" t="s">
        <v>152</v>
      </c>
      <c r="E5816" s="102" t="s">
        <v>275</v>
      </c>
      <c r="F5816" s="102" t="s">
        <v>10349</v>
      </c>
      <c r="H5816" s="102">
        <v>45531</v>
      </c>
      <c r="I5816" s="102" t="s">
        <v>2835</v>
      </c>
      <c r="J5816" s="102" t="s">
        <v>298</v>
      </c>
      <c r="K5816" s="102" t="s">
        <v>334</v>
      </c>
      <c r="L5816" s="102" t="s">
        <v>333</v>
      </c>
      <c r="M5816" s="102" t="s">
        <v>1074</v>
      </c>
      <c r="N5816" s="102">
        <v>2</v>
      </c>
      <c r="O5816" s="102" t="s">
        <v>1075</v>
      </c>
    </row>
    <row r="5817" spans="1:15" x14ac:dyDescent="0.25">
      <c r="A5817" s="102" t="s">
        <v>10348</v>
      </c>
      <c r="B5817" s="103" t="s">
        <v>1208</v>
      </c>
      <c r="C5817" s="103" t="s">
        <v>274</v>
      </c>
      <c r="D5817" s="102" t="s">
        <v>152</v>
      </c>
      <c r="E5817" s="102" t="s">
        <v>275</v>
      </c>
      <c r="F5817" s="102" t="s">
        <v>10350</v>
      </c>
      <c r="H5817" s="102">
        <v>45531</v>
      </c>
      <c r="I5817" s="102" t="s">
        <v>2835</v>
      </c>
      <c r="J5817" s="102" t="s">
        <v>298</v>
      </c>
      <c r="K5817" s="102" t="s">
        <v>334</v>
      </c>
      <c r="L5817" s="102" t="s">
        <v>333</v>
      </c>
      <c r="M5817" s="102" t="s">
        <v>1074</v>
      </c>
      <c r="N5817" s="102">
        <v>2</v>
      </c>
      <c r="O5817" s="102" t="s">
        <v>1075</v>
      </c>
    </row>
    <row r="5818" spans="1:15" x14ac:dyDescent="0.25">
      <c r="A5818" s="102" t="s">
        <v>10351</v>
      </c>
      <c r="B5818" s="103" t="s">
        <v>1618</v>
      </c>
      <c r="C5818" s="103" t="s">
        <v>1077</v>
      </c>
      <c r="D5818" s="102" t="s">
        <v>196</v>
      </c>
      <c r="E5818" s="102" t="s">
        <v>275</v>
      </c>
      <c r="F5818" s="102" t="s">
        <v>10352</v>
      </c>
      <c r="H5818" s="102">
        <v>45531</v>
      </c>
      <c r="I5818" s="102" t="s">
        <v>2835</v>
      </c>
      <c r="J5818" s="102" t="s">
        <v>298</v>
      </c>
      <c r="K5818" s="102" t="s">
        <v>334</v>
      </c>
      <c r="L5818" s="102" t="s">
        <v>333</v>
      </c>
      <c r="M5818" s="102" t="s">
        <v>1074</v>
      </c>
      <c r="N5818" s="102">
        <v>2</v>
      </c>
      <c r="O5818" s="102" t="s">
        <v>1075</v>
      </c>
    </row>
    <row r="5819" spans="1:15" x14ac:dyDescent="0.25">
      <c r="A5819" s="102" t="s">
        <v>6020</v>
      </c>
      <c r="B5819" s="103" t="s">
        <v>1762</v>
      </c>
      <c r="C5819" s="103" t="s">
        <v>1077</v>
      </c>
      <c r="D5819" s="102" t="s">
        <v>196</v>
      </c>
      <c r="E5819" s="102" t="s">
        <v>275</v>
      </c>
      <c r="F5819" s="102" t="s">
        <v>10353</v>
      </c>
      <c r="H5819" s="102">
        <v>45531</v>
      </c>
      <c r="I5819" s="102" t="s">
        <v>2835</v>
      </c>
      <c r="J5819" s="102" t="s">
        <v>298</v>
      </c>
      <c r="K5819" s="102" t="s">
        <v>334</v>
      </c>
      <c r="L5819" s="102" t="s">
        <v>333</v>
      </c>
      <c r="M5819" s="102" t="s">
        <v>1074</v>
      </c>
      <c r="N5819" s="102">
        <v>2</v>
      </c>
      <c r="O5819" s="102" t="s">
        <v>1075</v>
      </c>
    </row>
    <row r="5820" spans="1:15" x14ac:dyDescent="0.25">
      <c r="A5820" s="102" t="s">
        <v>10354</v>
      </c>
      <c r="B5820" s="103" t="s">
        <v>10355</v>
      </c>
      <c r="C5820" s="103" t="s">
        <v>1225</v>
      </c>
      <c r="D5820" s="102" t="s">
        <v>281</v>
      </c>
      <c r="E5820" s="102" t="s">
        <v>275</v>
      </c>
      <c r="F5820" s="102" t="s">
        <v>10356</v>
      </c>
      <c r="H5820" s="102">
        <v>45531</v>
      </c>
      <c r="I5820" s="102" t="s">
        <v>2835</v>
      </c>
      <c r="J5820" s="102" t="s">
        <v>298</v>
      </c>
      <c r="K5820" s="102" t="s">
        <v>334</v>
      </c>
      <c r="L5820" s="102" t="s">
        <v>333</v>
      </c>
      <c r="M5820" s="102" t="s">
        <v>1074</v>
      </c>
      <c r="N5820" s="102">
        <v>2</v>
      </c>
      <c r="O5820" s="102" t="s">
        <v>1075</v>
      </c>
    </row>
    <row r="5821" spans="1:15" x14ac:dyDescent="0.25">
      <c r="A5821" s="102" t="s">
        <v>10354</v>
      </c>
      <c r="B5821" s="103" t="s">
        <v>10357</v>
      </c>
      <c r="C5821" s="103" t="s">
        <v>1077</v>
      </c>
      <c r="D5821" s="102" t="s">
        <v>281</v>
      </c>
      <c r="E5821" s="102" t="s">
        <v>275</v>
      </c>
      <c r="F5821" s="102" t="s">
        <v>10358</v>
      </c>
      <c r="H5821" s="102">
        <v>45531</v>
      </c>
      <c r="I5821" s="102" t="s">
        <v>2835</v>
      </c>
      <c r="J5821" s="102" t="s">
        <v>298</v>
      </c>
      <c r="K5821" s="102" t="s">
        <v>334</v>
      </c>
      <c r="L5821" s="102" t="s">
        <v>333</v>
      </c>
      <c r="M5821" s="102" t="s">
        <v>1074</v>
      </c>
      <c r="N5821" s="102">
        <v>2</v>
      </c>
      <c r="O5821" s="102" t="s">
        <v>1075</v>
      </c>
    </row>
    <row r="5822" spans="1:15" x14ac:dyDescent="0.25">
      <c r="A5822" s="102" t="s">
        <v>10359</v>
      </c>
      <c r="B5822" s="103" t="s">
        <v>1189</v>
      </c>
      <c r="C5822" s="103" t="s">
        <v>274</v>
      </c>
      <c r="D5822" s="102" t="s">
        <v>152</v>
      </c>
      <c r="E5822" s="102" t="s">
        <v>275</v>
      </c>
      <c r="F5822" s="102" t="s">
        <v>10360</v>
      </c>
      <c r="H5822" s="102">
        <v>45531</v>
      </c>
      <c r="I5822" s="102" t="s">
        <v>2835</v>
      </c>
      <c r="J5822" s="102" t="s">
        <v>298</v>
      </c>
      <c r="K5822" s="102" t="s">
        <v>334</v>
      </c>
      <c r="L5822" s="102" t="s">
        <v>333</v>
      </c>
      <c r="M5822" s="102" t="s">
        <v>1074</v>
      </c>
      <c r="N5822" s="102">
        <v>2</v>
      </c>
      <c r="O5822" s="102" t="s">
        <v>1075</v>
      </c>
    </row>
    <row r="5823" spans="1:15" x14ac:dyDescent="0.25">
      <c r="A5823" s="102" t="s">
        <v>10361</v>
      </c>
      <c r="B5823" s="103" t="s">
        <v>10362</v>
      </c>
      <c r="C5823" s="103" t="s">
        <v>1077</v>
      </c>
      <c r="D5823" s="102" t="s">
        <v>281</v>
      </c>
      <c r="E5823" s="102" t="s">
        <v>275</v>
      </c>
      <c r="F5823" s="102" t="s">
        <v>10363</v>
      </c>
      <c r="H5823" s="102">
        <v>45531</v>
      </c>
      <c r="I5823" s="102" t="s">
        <v>2835</v>
      </c>
      <c r="J5823" s="102" t="s">
        <v>298</v>
      </c>
      <c r="K5823" s="102" t="s">
        <v>334</v>
      </c>
      <c r="L5823" s="102" t="s">
        <v>333</v>
      </c>
      <c r="M5823" s="102" t="s">
        <v>1074</v>
      </c>
      <c r="N5823" s="102">
        <v>2</v>
      </c>
      <c r="O5823" s="102" t="s">
        <v>1075</v>
      </c>
    </row>
    <row r="5824" spans="1:15" x14ac:dyDescent="0.25">
      <c r="A5824" s="102" t="s">
        <v>10364</v>
      </c>
      <c r="B5824" s="103" t="s">
        <v>10292</v>
      </c>
      <c r="C5824" s="103" t="s">
        <v>1077</v>
      </c>
      <c r="D5824" s="102" t="s">
        <v>196</v>
      </c>
      <c r="E5824" s="102" t="s">
        <v>275</v>
      </c>
      <c r="F5824" s="102" t="s">
        <v>10365</v>
      </c>
      <c r="H5824" s="102">
        <v>45531</v>
      </c>
      <c r="I5824" s="102" t="s">
        <v>2835</v>
      </c>
      <c r="J5824" s="102" t="s">
        <v>298</v>
      </c>
      <c r="K5824" s="102" t="s">
        <v>334</v>
      </c>
      <c r="L5824" s="102" t="s">
        <v>333</v>
      </c>
      <c r="M5824" s="102" t="s">
        <v>1074</v>
      </c>
      <c r="N5824" s="102">
        <v>2</v>
      </c>
      <c r="O5824" s="102" t="s">
        <v>1075</v>
      </c>
    </row>
    <row r="5825" spans="1:15" x14ac:dyDescent="0.25">
      <c r="A5825" s="102" t="s">
        <v>10366</v>
      </c>
      <c r="B5825" s="103" t="s">
        <v>1228</v>
      </c>
      <c r="C5825" s="103" t="s">
        <v>1077</v>
      </c>
      <c r="D5825" s="102" t="s">
        <v>247</v>
      </c>
      <c r="E5825" s="102" t="s">
        <v>275</v>
      </c>
      <c r="F5825" s="102" t="s">
        <v>10367</v>
      </c>
      <c r="H5825" s="102">
        <v>45531</v>
      </c>
      <c r="I5825" s="102" t="s">
        <v>2835</v>
      </c>
      <c r="J5825" s="102" t="s">
        <v>298</v>
      </c>
      <c r="K5825" s="102" t="s">
        <v>334</v>
      </c>
      <c r="L5825" s="102" t="s">
        <v>333</v>
      </c>
      <c r="M5825" s="102" t="s">
        <v>1074</v>
      </c>
      <c r="N5825" s="102">
        <v>2</v>
      </c>
      <c r="O5825" s="102" t="s">
        <v>1075</v>
      </c>
    </row>
    <row r="5826" spans="1:15" x14ac:dyDescent="0.25">
      <c r="A5826" s="102" t="s">
        <v>5132</v>
      </c>
      <c r="B5826" s="103" t="s">
        <v>3544</v>
      </c>
      <c r="C5826" s="103" t="s">
        <v>1225</v>
      </c>
      <c r="D5826" s="102" t="s">
        <v>281</v>
      </c>
      <c r="E5826" s="102" t="s">
        <v>275</v>
      </c>
      <c r="F5826" s="102" t="s">
        <v>10368</v>
      </c>
      <c r="H5826" s="102">
        <v>45531</v>
      </c>
      <c r="I5826" s="102" t="s">
        <v>2835</v>
      </c>
      <c r="J5826" s="102" t="s">
        <v>298</v>
      </c>
      <c r="K5826" s="102" t="s">
        <v>334</v>
      </c>
      <c r="L5826" s="102" t="s">
        <v>333</v>
      </c>
      <c r="M5826" s="102" t="s">
        <v>1074</v>
      </c>
      <c r="N5826" s="102">
        <v>2</v>
      </c>
      <c r="O5826" s="102" t="s">
        <v>1075</v>
      </c>
    </row>
    <row r="5827" spans="1:15" x14ac:dyDescent="0.25">
      <c r="A5827" s="102" t="s">
        <v>10369</v>
      </c>
      <c r="B5827" s="103" t="s">
        <v>10370</v>
      </c>
      <c r="C5827" s="103" t="s">
        <v>1077</v>
      </c>
      <c r="D5827" s="102" t="s">
        <v>247</v>
      </c>
      <c r="E5827" s="102" t="s">
        <v>275</v>
      </c>
      <c r="F5827" s="102" t="s">
        <v>10371</v>
      </c>
      <c r="H5827" s="102">
        <v>45531</v>
      </c>
      <c r="I5827" s="102" t="s">
        <v>2835</v>
      </c>
      <c r="J5827" s="102" t="s">
        <v>298</v>
      </c>
      <c r="K5827" s="102" t="s">
        <v>334</v>
      </c>
      <c r="L5827" s="102" t="s">
        <v>333</v>
      </c>
      <c r="M5827" s="102" t="s">
        <v>1074</v>
      </c>
      <c r="N5827" s="102">
        <v>2</v>
      </c>
      <c r="O5827" s="102" t="s">
        <v>1075</v>
      </c>
    </row>
    <row r="5828" spans="1:15" x14ac:dyDescent="0.25">
      <c r="A5828" s="102" t="s">
        <v>10369</v>
      </c>
      <c r="B5828" s="103" t="s">
        <v>10372</v>
      </c>
      <c r="C5828" s="103" t="s">
        <v>1225</v>
      </c>
      <c r="D5828" s="102" t="s">
        <v>247</v>
      </c>
      <c r="E5828" s="102" t="s">
        <v>275</v>
      </c>
      <c r="F5828" s="102" t="s">
        <v>10373</v>
      </c>
      <c r="H5828" s="102">
        <v>45531</v>
      </c>
      <c r="I5828" s="102" t="s">
        <v>2835</v>
      </c>
      <c r="J5828" s="102" t="s">
        <v>298</v>
      </c>
      <c r="K5828" s="102" t="s">
        <v>334</v>
      </c>
      <c r="L5828" s="102" t="s">
        <v>333</v>
      </c>
      <c r="M5828" s="102" t="s">
        <v>1074</v>
      </c>
      <c r="N5828" s="102">
        <v>2</v>
      </c>
      <c r="O5828" s="102" t="s">
        <v>1075</v>
      </c>
    </row>
    <row r="5829" spans="1:15" x14ac:dyDescent="0.25">
      <c r="A5829" s="102" t="s">
        <v>10374</v>
      </c>
      <c r="B5829" s="103" t="s">
        <v>1098</v>
      </c>
      <c r="C5829" s="103" t="s">
        <v>1118</v>
      </c>
      <c r="D5829" s="102" t="s">
        <v>152</v>
      </c>
      <c r="E5829" s="102" t="s">
        <v>275</v>
      </c>
      <c r="F5829" s="102" t="s">
        <v>10375</v>
      </c>
      <c r="H5829" s="102">
        <v>45531</v>
      </c>
      <c r="I5829" s="102" t="s">
        <v>2835</v>
      </c>
      <c r="J5829" s="102" t="s">
        <v>298</v>
      </c>
      <c r="K5829" s="102" t="s">
        <v>334</v>
      </c>
      <c r="L5829" s="102" t="s">
        <v>333</v>
      </c>
      <c r="M5829" s="102" t="s">
        <v>1074</v>
      </c>
      <c r="N5829" s="102">
        <v>2</v>
      </c>
      <c r="O5829" s="102" t="s">
        <v>1075</v>
      </c>
    </row>
    <row r="5830" spans="1:15" x14ac:dyDescent="0.25">
      <c r="A5830" s="102" t="s">
        <v>10376</v>
      </c>
      <c r="B5830" s="103" t="s">
        <v>10377</v>
      </c>
      <c r="C5830" s="103" t="s">
        <v>1225</v>
      </c>
      <c r="D5830" s="102" t="s">
        <v>281</v>
      </c>
      <c r="E5830" s="102" t="s">
        <v>275</v>
      </c>
      <c r="F5830" s="102" t="s">
        <v>10378</v>
      </c>
      <c r="H5830" s="102">
        <v>45531</v>
      </c>
      <c r="I5830" s="102" t="s">
        <v>2835</v>
      </c>
      <c r="J5830" s="102" t="s">
        <v>298</v>
      </c>
      <c r="K5830" s="102" t="s">
        <v>334</v>
      </c>
      <c r="L5830" s="102" t="s">
        <v>333</v>
      </c>
      <c r="M5830" s="102" t="s">
        <v>1074</v>
      </c>
      <c r="N5830" s="102">
        <v>2</v>
      </c>
      <c r="O5830" s="102" t="s">
        <v>1075</v>
      </c>
    </row>
    <row r="5831" spans="1:15" x14ac:dyDescent="0.25">
      <c r="A5831" s="102" t="s">
        <v>4753</v>
      </c>
      <c r="B5831" s="103" t="s">
        <v>1260</v>
      </c>
      <c r="C5831" s="103" t="s">
        <v>1118</v>
      </c>
      <c r="D5831" s="102" t="s">
        <v>196</v>
      </c>
      <c r="E5831" s="102" t="s">
        <v>276</v>
      </c>
      <c r="G5831" s="102" t="s">
        <v>163</v>
      </c>
      <c r="H5831" s="102">
        <v>45535</v>
      </c>
      <c r="I5831" s="102" t="s">
        <v>280</v>
      </c>
      <c r="J5831" s="102" t="s">
        <v>1</v>
      </c>
      <c r="K5831" s="102" t="s">
        <v>2</v>
      </c>
      <c r="L5831" s="102" t="s">
        <v>24</v>
      </c>
      <c r="M5831" s="102" t="s">
        <v>1074</v>
      </c>
      <c r="N5831" s="102">
        <v>6</v>
      </c>
      <c r="O5831" s="102" t="s">
        <v>1075</v>
      </c>
    </row>
    <row r="5832" spans="1:15" x14ac:dyDescent="0.25">
      <c r="A5832" s="102" t="s">
        <v>4753</v>
      </c>
      <c r="B5832" s="103" t="s">
        <v>1260</v>
      </c>
      <c r="C5832" s="103" t="s">
        <v>1118</v>
      </c>
      <c r="D5832" s="102" t="s">
        <v>152</v>
      </c>
      <c r="E5832" s="102" t="s">
        <v>275</v>
      </c>
      <c r="H5832" s="102">
        <v>45535</v>
      </c>
      <c r="I5832" s="102" t="s">
        <v>280</v>
      </c>
      <c r="J5832" s="102" t="s">
        <v>1</v>
      </c>
      <c r="K5832" s="102" t="s">
        <v>2</v>
      </c>
      <c r="L5832" s="102" t="s">
        <v>24</v>
      </c>
      <c r="M5832" s="102" t="s">
        <v>1074</v>
      </c>
      <c r="N5832" s="102">
        <v>6</v>
      </c>
      <c r="O5832" s="102" t="s">
        <v>1075</v>
      </c>
    </row>
    <row r="5833" spans="1:15" x14ac:dyDescent="0.25">
      <c r="A5833" s="102" t="s">
        <v>8704</v>
      </c>
      <c r="B5833" s="103" t="s">
        <v>1166</v>
      </c>
      <c r="C5833" s="103" t="s">
        <v>277</v>
      </c>
      <c r="D5833" s="102" t="s">
        <v>281</v>
      </c>
      <c r="E5833" s="102" t="s">
        <v>275</v>
      </c>
      <c r="F5833" s="102" t="s">
        <v>10379</v>
      </c>
      <c r="H5833" s="102">
        <v>45535</v>
      </c>
      <c r="I5833" s="102" t="s">
        <v>280</v>
      </c>
      <c r="J5833" s="102" t="s">
        <v>1</v>
      </c>
      <c r="K5833" s="102" t="s">
        <v>2</v>
      </c>
      <c r="L5833" s="102" t="s">
        <v>24</v>
      </c>
      <c r="M5833" s="102" t="s">
        <v>1074</v>
      </c>
      <c r="N5833" s="102">
        <v>6</v>
      </c>
      <c r="O5833" s="102" t="s">
        <v>1075</v>
      </c>
    </row>
    <row r="5834" spans="1:15" x14ac:dyDescent="0.25">
      <c r="A5834" s="102" t="s">
        <v>7743</v>
      </c>
      <c r="B5834" s="103" t="s">
        <v>3924</v>
      </c>
      <c r="C5834" s="103" t="s">
        <v>277</v>
      </c>
      <c r="D5834" s="102" t="s">
        <v>1092</v>
      </c>
      <c r="E5834" s="102" t="s">
        <v>275</v>
      </c>
      <c r="F5834" s="102" t="s">
        <v>10380</v>
      </c>
      <c r="H5834" s="102">
        <v>45535</v>
      </c>
      <c r="I5834" s="102" t="s">
        <v>280</v>
      </c>
      <c r="J5834" s="102" t="s">
        <v>1</v>
      </c>
      <c r="K5834" s="102" t="s">
        <v>2</v>
      </c>
      <c r="L5834" s="102" t="s">
        <v>24</v>
      </c>
      <c r="M5834" s="102" t="s">
        <v>1074</v>
      </c>
      <c r="N5834" s="102">
        <v>6</v>
      </c>
      <c r="O5834" s="102" t="s">
        <v>1075</v>
      </c>
    </row>
    <row r="5835" spans="1:15" x14ac:dyDescent="0.25">
      <c r="A5835" s="102" t="s">
        <v>8707</v>
      </c>
      <c r="B5835" s="103" t="s">
        <v>8708</v>
      </c>
      <c r="C5835" s="103" t="s">
        <v>274</v>
      </c>
      <c r="D5835" s="102" t="s">
        <v>1092</v>
      </c>
      <c r="E5835" s="102" t="s">
        <v>275</v>
      </c>
      <c r="F5835" s="102" t="s">
        <v>10381</v>
      </c>
      <c r="H5835" s="102">
        <v>45535</v>
      </c>
      <c r="I5835" s="102" t="s">
        <v>280</v>
      </c>
      <c r="J5835" s="102" t="s">
        <v>1</v>
      </c>
      <c r="K5835" s="102" t="s">
        <v>2</v>
      </c>
      <c r="L5835" s="102" t="s">
        <v>24</v>
      </c>
      <c r="M5835" s="102" t="s">
        <v>1074</v>
      </c>
      <c r="N5835" s="102">
        <v>6</v>
      </c>
      <c r="O5835" s="102" t="s">
        <v>1075</v>
      </c>
    </row>
    <row r="5836" spans="1:15" x14ac:dyDescent="0.25">
      <c r="A5836" s="102" t="s">
        <v>8707</v>
      </c>
      <c r="B5836" s="103" t="s">
        <v>1103</v>
      </c>
      <c r="C5836" s="103" t="s">
        <v>3461</v>
      </c>
      <c r="D5836" s="102" t="s">
        <v>1092</v>
      </c>
      <c r="E5836" s="102" t="s">
        <v>275</v>
      </c>
      <c r="F5836" s="102" t="s">
        <v>10382</v>
      </c>
      <c r="H5836" s="102">
        <v>45535</v>
      </c>
      <c r="I5836" s="102" t="s">
        <v>280</v>
      </c>
      <c r="J5836" s="102" t="s">
        <v>1</v>
      </c>
      <c r="K5836" s="102" t="s">
        <v>2</v>
      </c>
      <c r="L5836" s="102" t="s">
        <v>24</v>
      </c>
      <c r="M5836" s="102" t="s">
        <v>1082</v>
      </c>
      <c r="N5836" s="102">
        <v>6</v>
      </c>
      <c r="O5836" s="102" t="s">
        <v>1075</v>
      </c>
    </row>
    <row r="5837" spans="1:15" x14ac:dyDescent="0.25">
      <c r="A5837" s="102" t="s">
        <v>8711</v>
      </c>
      <c r="B5837" s="103" t="s">
        <v>1515</v>
      </c>
      <c r="C5837" s="103" t="s">
        <v>3461</v>
      </c>
      <c r="D5837" s="102" t="s">
        <v>1092</v>
      </c>
      <c r="E5837" s="102" t="s">
        <v>275</v>
      </c>
      <c r="F5837" s="102" t="s">
        <v>10383</v>
      </c>
      <c r="H5837" s="102">
        <v>45535</v>
      </c>
      <c r="I5837" s="102" t="s">
        <v>280</v>
      </c>
      <c r="J5837" s="102" t="s">
        <v>1</v>
      </c>
      <c r="K5837" s="102" t="s">
        <v>2</v>
      </c>
      <c r="L5837" s="102" t="s">
        <v>24</v>
      </c>
      <c r="M5837" s="102" t="s">
        <v>1082</v>
      </c>
      <c r="N5837" s="102">
        <v>6</v>
      </c>
      <c r="O5837" s="102" t="s">
        <v>1075</v>
      </c>
    </row>
    <row r="5838" spans="1:15" x14ac:dyDescent="0.25">
      <c r="A5838" s="102" t="s">
        <v>10384</v>
      </c>
      <c r="B5838" s="103" t="s">
        <v>10385</v>
      </c>
      <c r="C5838" s="103" t="s">
        <v>277</v>
      </c>
      <c r="D5838" s="102" t="s">
        <v>247</v>
      </c>
      <c r="E5838" s="102" t="s">
        <v>275</v>
      </c>
      <c r="F5838" s="102" t="s">
        <v>10386</v>
      </c>
      <c r="G5838" s="102" t="s">
        <v>10387</v>
      </c>
      <c r="H5838" s="102">
        <v>45535</v>
      </c>
      <c r="I5838" s="102" t="s">
        <v>280</v>
      </c>
      <c r="J5838" s="102" t="s">
        <v>1</v>
      </c>
      <c r="K5838" s="102" t="s">
        <v>2</v>
      </c>
      <c r="L5838" s="102" t="s">
        <v>24</v>
      </c>
      <c r="M5838" s="102" t="s">
        <v>1074</v>
      </c>
      <c r="N5838" s="102">
        <v>6</v>
      </c>
      <c r="O5838" s="102" t="s">
        <v>1075</v>
      </c>
    </row>
    <row r="5839" spans="1:15" x14ac:dyDescent="0.25">
      <c r="A5839" s="102" t="s">
        <v>6274</v>
      </c>
      <c r="B5839" s="103" t="s">
        <v>1304</v>
      </c>
      <c r="C5839" s="103" t="s">
        <v>274</v>
      </c>
      <c r="D5839" s="102" t="s">
        <v>1092</v>
      </c>
      <c r="E5839" s="102" t="s">
        <v>275</v>
      </c>
      <c r="F5839" s="102" t="s">
        <v>10388</v>
      </c>
      <c r="H5839" s="102">
        <v>45535</v>
      </c>
      <c r="I5839" s="102" t="s">
        <v>280</v>
      </c>
      <c r="J5839" s="102" t="s">
        <v>1</v>
      </c>
      <c r="K5839" s="102" t="s">
        <v>2</v>
      </c>
      <c r="L5839" s="102" t="s">
        <v>24</v>
      </c>
      <c r="M5839" s="102" t="s">
        <v>1074</v>
      </c>
      <c r="N5839" s="102">
        <v>6</v>
      </c>
      <c r="O5839" s="102" t="s">
        <v>1075</v>
      </c>
    </row>
    <row r="5840" spans="1:15" x14ac:dyDescent="0.25">
      <c r="A5840" s="102" t="s">
        <v>6274</v>
      </c>
      <c r="B5840" s="103" t="s">
        <v>1078</v>
      </c>
      <c r="C5840" s="103" t="s">
        <v>3461</v>
      </c>
      <c r="D5840" s="102" t="s">
        <v>1092</v>
      </c>
      <c r="E5840" s="102" t="s">
        <v>275</v>
      </c>
      <c r="F5840" s="102" t="s">
        <v>10389</v>
      </c>
      <c r="H5840" s="102">
        <v>45535</v>
      </c>
      <c r="I5840" s="102" t="s">
        <v>280</v>
      </c>
      <c r="J5840" s="102" t="s">
        <v>1</v>
      </c>
      <c r="K5840" s="102" t="s">
        <v>2</v>
      </c>
      <c r="L5840" s="102" t="s">
        <v>24</v>
      </c>
      <c r="M5840" s="102" t="s">
        <v>1082</v>
      </c>
      <c r="N5840" s="102">
        <v>6</v>
      </c>
      <c r="O5840" s="102" t="s">
        <v>1075</v>
      </c>
    </row>
    <row r="5841" spans="1:15" x14ac:dyDescent="0.25">
      <c r="A5841" s="102" t="s">
        <v>8715</v>
      </c>
      <c r="B5841" s="103" t="s">
        <v>1632</v>
      </c>
      <c r="C5841" s="103" t="s">
        <v>274</v>
      </c>
      <c r="D5841" s="102" t="s">
        <v>1092</v>
      </c>
      <c r="E5841" s="102" t="s">
        <v>276</v>
      </c>
      <c r="G5841" s="102" t="s">
        <v>10390</v>
      </c>
      <c r="H5841" s="102">
        <v>45535</v>
      </c>
      <c r="I5841" s="102" t="s">
        <v>280</v>
      </c>
      <c r="J5841" s="102" t="s">
        <v>1</v>
      </c>
      <c r="K5841" s="102" t="s">
        <v>2</v>
      </c>
      <c r="L5841" s="102" t="s">
        <v>24</v>
      </c>
      <c r="M5841" s="102" t="s">
        <v>1074</v>
      </c>
      <c r="N5841" s="102">
        <v>6</v>
      </c>
      <c r="O5841" s="102" t="s">
        <v>1075</v>
      </c>
    </row>
    <row r="5842" spans="1:15" x14ac:dyDescent="0.25">
      <c r="A5842" s="102" t="s">
        <v>8715</v>
      </c>
      <c r="B5842" s="103" t="s">
        <v>6772</v>
      </c>
      <c r="C5842" s="103" t="s">
        <v>3461</v>
      </c>
      <c r="D5842" s="102" t="s">
        <v>1092</v>
      </c>
      <c r="E5842" s="102" t="s">
        <v>276</v>
      </c>
      <c r="G5842" s="102" t="s">
        <v>10390</v>
      </c>
      <c r="H5842" s="102">
        <v>45535</v>
      </c>
      <c r="I5842" s="102" t="s">
        <v>280</v>
      </c>
      <c r="J5842" s="102" t="s">
        <v>1</v>
      </c>
      <c r="K5842" s="102" t="s">
        <v>2</v>
      </c>
      <c r="L5842" s="102" t="s">
        <v>24</v>
      </c>
      <c r="M5842" s="102" t="s">
        <v>1082</v>
      </c>
      <c r="N5842" s="102">
        <v>6</v>
      </c>
      <c r="O5842" s="102" t="s">
        <v>1075</v>
      </c>
    </row>
    <row r="5843" spans="1:15" x14ac:dyDescent="0.25">
      <c r="A5843" s="102" t="s">
        <v>3803</v>
      </c>
      <c r="B5843" s="103" t="s">
        <v>1605</v>
      </c>
      <c r="C5843" s="103" t="s">
        <v>1118</v>
      </c>
      <c r="D5843" s="102" t="s">
        <v>10391</v>
      </c>
      <c r="E5843" s="102" t="s">
        <v>275</v>
      </c>
      <c r="F5843" s="102" t="s">
        <v>10392</v>
      </c>
      <c r="H5843" s="102">
        <v>45535</v>
      </c>
      <c r="I5843" s="102" t="s">
        <v>280</v>
      </c>
      <c r="J5843" s="102" t="s">
        <v>1</v>
      </c>
      <c r="K5843" s="102" t="s">
        <v>2</v>
      </c>
      <c r="L5843" s="102" t="s">
        <v>24</v>
      </c>
      <c r="M5843" s="102" t="s">
        <v>1074</v>
      </c>
      <c r="N5843" s="102">
        <v>6</v>
      </c>
      <c r="O5843" s="102" t="s">
        <v>1075</v>
      </c>
    </row>
    <row r="5844" spans="1:15" x14ac:dyDescent="0.25">
      <c r="A5844" s="102" t="s">
        <v>6280</v>
      </c>
      <c r="B5844" s="103" t="s">
        <v>1250</v>
      </c>
      <c r="C5844" s="103" t="s">
        <v>274</v>
      </c>
      <c r="D5844" s="102" t="s">
        <v>1092</v>
      </c>
      <c r="E5844" s="102" t="s">
        <v>275</v>
      </c>
      <c r="F5844" s="102" t="s">
        <v>10393</v>
      </c>
      <c r="H5844" s="102">
        <v>45535</v>
      </c>
      <c r="I5844" s="102" t="s">
        <v>280</v>
      </c>
      <c r="J5844" s="102" t="s">
        <v>1</v>
      </c>
      <c r="K5844" s="102" t="s">
        <v>2</v>
      </c>
      <c r="L5844" s="102" t="s">
        <v>24</v>
      </c>
      <c r="M5844" s="102" t="s">
        <v>1074</v>
      </c>
      <c r="N5844" s="102">
        <v>6</v>
      </c>
      <c r="O5844" s="102" t="s">
        <v>1075</v>
      </c>
    </row>
    <row r="5845" spans="1:15" x14ac:dyDescent="0.25">
      <c r="A5845" s="102" t="s">
        <v>6280</v>
      </c>
      <c r="B5845" s="103" t="s">
        <v>1197</v>
      </c>
      <c r="C5845" s="103" t="s">
        <v>274</v>
      </c>
      <c r="D5845" s="102" t="s">
        <v>1092</v>
      </c>
      <c r="E5845" s="102" t="s">
        <v>275</v>
      </c>
      <c r="F5845" s="102" t="s">
        <v>10394</v>
      </c>
      <c r="H5845" s="102">
        <v>45535</v>
      </c>
      <c r="I5845" s="102" t="s">
        <v>280</v>
      </c>
      <c r="J5845" s="102" t="s">
        <v>1</v>
      </c>
      <c r="K5845" s="102" t="s">
        <v>2</v>
      </c>
      <c r="L5845" s="102" t="s">
        <v>24</v>
      </c>
      <c r="M5845" s="102" t="s">
        <v>1074</v>
      </c>
      <c r="N5845" s="102">
        <v>6</v>
      </c>
      <c r="O5845" s="102" t="s">
        <v>1075</v>
      </c>
    </row>
    <row r="5846" spans="1:15" x14ac:dyDescent="0.25">
      <c r="A5846" s="102" t="s">
        <v>6713</v>
      </c>
      <c r="B5846" s="103" t="s">
        <v>1304</v>
      </c>
      <c r="C5846" s="103" t="s">
        <v>274</v>
      </c>
      <c r="D5846" s="102" t="s">
        <v>281</v>
      </c>
      <c r="E5846" s="102" t="s">
        <v>275</v>
      </c>
      <c r="F5846" s="102" t="s">
        <v>10395</v>
      </c>
      <c r="H5846" s="102">
        <v>45535</v>
      </c>
      <c r="I5846" s="102" t="s">
        <v>280</v>
      </c>
      <c r="J5846" s="102" t="s">
        <v>1</v>
      </c>
      <c r="K5846" s="102" t="s">
        <v>2</v>
      </c>
      <c r="L5846" s="102" t="s">
        <v>24</v>
      </c>
      <c r="M5846" s="102" t="s">
        <v>1074</v>
      </c>
      <c r="N5846" s="102">
        <v>6</v>
      </c>
      <c r="O5846" s="102" t="s">
        <v>1075</v>
      </c>
    </row>
    <row r="5847" spans="1:15" x14ac:dyDescent="0.25">
      <c r="A5847" s="102" t="s">
        <v>6713</v>
      </c>
      <c r="B5847" s="103" t="s">
        <v>10396</v>
      </c>
      <c r="C5847" s="103" t="s">
        <v>274</v>
      </c>
      <c r="D5847" s="102" t="s">
        <v>281</v>
      </c>
      <c r="E5847" s="102" t="s">
        <v>275</v>
      </c>
      <c r="F5847" s="102" t="s">
        <v>10397</v>
      </c>
      <c r="H5847" s="102">
        <v>45535</v>
      </c>
      <c r="I5847" s="102" t="s">
        <v>280</v>
      </c>
      <c r="J5847" s="102" t="s">
        <v>1</v>
      </c>
      <c r="K5847" s="102" t="s">
        <v>2</v>
      </c>
      <c r="L5847" s="102" t="s">
        <v>24</v>
      </c>
      <c r="M5847" s="102" t="s">
        <v>1074</v>
      </c>
      <c r="N5847" s="102">
        <v>6</v>
      </c>
      <c r="O5847" s="102" t="s">
        <v>1075</v>
      </c>
    </row>
    <row r="5848" spans="1:15" x14ac:dyDescent="0.25">
      <c r="A5848" s="102" t="s">
        <v>6713</v>
      </c>
      <c r="B5848" s="103" t="s">
        <v>10398</v>
      </c>
      <c r="C5848" s="103" t="s">
        <v>277</v>
      </c>
      <c r="D5848" s="102" t="s">
        <v>281</v>
      </c>
      <c r="E5848" s="102" t="s">
        <v>275</v>
      </c>
      <c r="F5848" s="102" t="s">
        <v>10399</v>
      </c>
      <c r="H5848" s="102">
        <v>45535</v>
      </c>
      <c r="I5848" s="102" t="s">
        <v>280</v>
      </c>
      <c r="J5848" s="102" t="s">
        <v>1</v>
      </c>
      <c r="K5848" s="102" t="s">
        <v>2</v>
      </c>
      <c r="L5848" s="102" t="s">
        <v>24</v>
      </c>
      <c r="M5848" s="102" t="s">
        <v>1074</v>
      </c>
      <c r="N5848" s="102">
        <v>6</v>
      </c>
      <c r="O5848" s="102" t="s">
        <v>1075</v>
      </c>
    </row>
    <row r="5849" spans="1:15" x14ac:dyDescent="0.25">
      <c r="A5849" s="102" t="s">
        <v>2875</v>
      </c>
      <c r="B5849" s="103" t="s">
        <v>1892</v>
      </c>
      <c r="C5849" s="103" t="s">
        <v>274</v>
      </c>
      <c r="D5849" s="102" t="s">
        <v>1092</v>
      </c>
      <c r="E5849" s="102" t="s">
        <v>275</v>
      </c>
      <c r="F5849" s="102" t="s">
        <v>10400</v>
      </c>
      <c r="H5849" s="102">
        <v>45535</v>
      </c>
      <c r="I5849" s="102" t="s">
        <v>280</v>
      </c>
      <c r="J5849" s="102" t="s">
        <v>1</v>
      </c>
      <c r="K5849" s="102" t="s">
        <v>2</v>
      </c>
      <c r="L5849" s="102" t="s">
        <v>24</v>
      </c>
      <c r="M5849" s="102" t="s">
        <v>1074</v>
      </c>
      <c r="N5849" s="102">
        <v>6</v>
      </c>
      <c r="O5849" s="102" t="s">
        <v>1075</v>
      </c>
    </row>
    <row r="5850" spans="1:15" x14ac:dyDescent="0.25">
      <c r="A5850" s="102" t="s">
        <v>9907</v>
      </c>
      <c r="B5850" s="103" t="s">
        <v>1561</v>
      </c>
      <c r="C5850" s="103" t="s">
        <v>1118</v>
      </c>
      <c r="D5850" s="102" t="s">
        <v>196</v>
      </c>
      <c r="E5850" s="102" t="s">
        <v>275</v>
      </c>
      <c r="F5850" s="102" t="s">
        <v>10401</v>
      </c>
      <c r="H5850" s="102">
        <v>45535</v>
      </c>
      <c r="I5850" s="102" t="s">
        <v>280</v>
      </c>
      <c r="J5850" s="102" t="s">
        <v>1</v>
      </c>
      <c r="K5850" s="102" t="s">
        <v>2</v>
      </c>
      <c r="L5850" s="102" t="s">
        <v>24</v>
      </c>
      <c r="M5850" s="102" t="s">
        <v>1074</v>
      </c>
      <c r="N5850" s="102">
        <v>6</v>
      </c>
      <c r="O5850" s="102" t="s">
        <v>1075</v>
      </c>
    </row>
    <row r="5851" spans="1:15" x14ac:dyDescent="0.25">
      <c r="A5851" s="102" t="s">
        <v>8726</v>
      </c>
      <c r="B5851" s="103" t="s">
        <v>1078</v>
      </c>
      <c r="C5851" s="103" t="s">
        <v>274</v>
      </c>
      <c r="D5851" s="102" t="s">
        <v>1092</v>
      </c>
      <c r="E5851" s="102" t="s">
        <v>275</v>
      </c>
      <c r="F5851" s="102" t="s">
        <v>10402</v>
      </c>
      <c r="H5851" s="102">
        <v>45535</v>
      </c>
      <c r="I5851" s="102" t="s">
        <v>280</v>
      </c>
      <c r="J5851" s="102" t="s">
        <v>1</v>
      </c>
      <c r="K5851" s="102" t="s">
        <v>2</v>
      </c>
      <c r="L5851" s="102" t="s">
        <v>24</v>
      </c>
      <c r="M5851" s="102" t="s">
        <v>1074</v>
      </c>
      <c r="N5851" s="102">
        <v>6</v>
      </c>
      <c r="O5851" s="102" t="s">
        <v>1075</v>
      </c>
    </row>
    <row r="5852" spans="1:15" x14ac:dyDescent="0.25">
      <c r="A5852" s="102" t="s">
        <v>3479</v>
      </c>
      <c r="B5852" s="103" t="s">
        <v>1208</v>
      </c>
      <c r="C5852" s="103" t="s">
        <v>274</v>
      </c>
      <c r="D5852" s="102" t="s">
        <v>10391</v>
      </c>
      <c r="E5852" s="102" t="s">
        <v>275</v>
      </c>
      <c r="F5852" s="102" t="s">
        <v>10403</v>
      </c>
      <c r="H5852" s="102">
        <v>45535</v>
      </c>
      <c r="I5852" s="102" t="s">
        <v>280</v>
      </c>
      <c r="J5852" s="102" t="s">
        <v>1</v>
      </c>
      <c r="K5852" s="102" t="s">
        <v>2</v>
      </c>
      <c r="L5852" s="102" t="s">
        <v>24</v>
      </c>
      <c r="M5852" s="102" t="s">
        <v>1074</v>
      </c>
      <c r="N5852" s="102">
        <v>6</v>
      </c>
      <c r="O5852" s="102" t="s">
        <v>1075</v>
      </c>
    </row>
    <row r="5853" spans="1:15" x14ac:dyDescent="0.25">
      <c r="A5853" s="102" t="s">
        <v>8731</v>
      </c>
      <c r="B5853" s="103" t="s">
        <v>8732</v>
      </c>
      <c r="C5853" s="103" t="s">
        <v>1118</v>
      </c>
      <c r="D5853" s="102" t="s">
        <v>10391</v>
      </c>
      <c r="E5853" s="102" t="s">
        <v>275</v>
      </c>
      <c r="F5853" s="102" t="s">
        <v>10404</v>
      </c>
      <c r="H5853" s="102">
        <v>45535</v>
      </c>
      <c r="I5853" s="102" t="s">
        <v>280</v>
      </c>
      <c r="J5853" s="102" t="s">
        <v>1</v>
      </c>
      <c r="K5853" s="102" t="s">
        <v>2</v>
      </c>
      <c r="L5853" s="102" t="s">
        <v>24</v>
      </c>
      <c r="M5853" s="102" t="s">
        <v>1074</v>
      </c>
      <c r="N5853" s="102">
        <v>6</v>
      </c>
      <c r="O5853" s="102" t="s">
        <v>1075</v>
      </c>
    </row>
    <row r="5854" spans="1:15" x14ac:dyDescent="0.25">
      <c r="A5854" s="102" t="s">
        <v>3670</v>
      </c>
      <c r="B5854" s="103" t="s">
        <v>3889</v>
      </c>
      <c r="C5854" s="103" t="s">
        <v>274</v>
      </c>
      <c r="D5854" s="102" t="s">
        <v>152</v>
      </c>
      <c r="E5854" s="102" t="s">
        <v>275</v>
      </c>
      <c r="F5854" s="102" t="s">
        <v>10405</v>
      </c>
      <c r="H5854" s="102">
        <v>45535</v>
      </c>
      <c r="I5854" s="102" t="s">
        <v>280</v>
      </c>
      <c r="J5854" s="102" t="s">
        <v>1</v>
      </c>
      <c r="K5854" s="102" t="s">
        <v>2</v>
      </c>
      <c r="L5854" s="102" t="s">
        <v>24</v>
      </c>
      <c r="M5854" s="102" t="s">
        <v>1074</v>
      </c>
      <c r="N5854" s="102">
        <v>6</v>
      </c>
      <c r="O5854" s="102" t="s">
        <v>1075</v>
      </c>
    </row>
    <row r="5855" spans="1:15" x14ac:dyDescent="0.25">
      <c r="A5855" s="102" t="s">
        <v>3670</v>
      </c>
      <c r="B5855" s="103" t="s">
        <v>3671</v>
      </c>
      <c r="C5855" s="103" t="s">
        <v>1118</v>
      </c>
      <c r="D5855" s="102" t="s">
        <v>152</v>
      </c>
      <c r="E5855" s="102" t="s">
        <v>275</v>
      </c>
      <c r="F5855" s="102" t="s">
        <v>10406</v>
      </c>
      <c r="H5855" s="102">
        <v>45535</v>
      </c>
      <c r="I5855" s="102" t="s">
        <v>280</v>
      </c>
      <c r="J5855" s="102" t="s">
        <v>1</v>
      </c>
      <c r="K5855" s="102" t="s">
        <v>2</v>
      </c>
      <c r="L5855" s="102" t="s">
        <v>24</v>
      </c>
      <c r="M5855" s="102" t="s">
        <v>1074</v>
      </c>
      <c r="N5855" s="102">
        <v>6</v>
      </c>
      <c r="O5855" s="102" t="s">
        <v>1075</v>
      </c>
    </row>
    <row r="5856" spans="1:15" x14ac:dyDescent="0.25">
      <c r="A5856" s="102" t="s">
        <v>3833</v>
      </c>
      <c r="B5856" s="103" t="s">
        <v>1248</v>
      </c>
      <c r="C5856" s="103" t="s">
        <v>274</v>
      </c>
      <c r="D5856" s="102" t="s">
        <v>152</v>
      </c>
      <c r="E5856" s="102" t="s">
        <v>275</v>
      </c>
      <c r="F5856" s="102" t="s">
        <v>10407</v>
      </c>
      <c r="H5856" s="102">
        <v>45535</v>
      </c>
      <c r="I5856" s="102" t="s">
        <v>280</v>
      </c>
      <c r="J5856" s="102" t="s">
        <v>1</v>
      </c>
      <c r="K5856" s="102" t="s">
        <v>2</v>
      </c>
      <c r="L5856" s="102" t="s">
        <v>24</v>
      </c>
      <c r="M5856" s="102" t="s">
        <v>1074</v>
      </c>
      <c r="N5856" s="102">
        <v>6</v>
      </c>
      <c r="O5856" s="102" t="s">
        <v>1075</v>
      </c>
    </row>
    <row r="5857" spans="1:15" x14ac:dyDescent="0.25">
      <c r="A5857" s="102" t="s">
        <v>3833</v>
      </c>
      <c r="B5857" s="103" t="s">
        <v>3834</v>
      </c>
      <c r="C5857" s="103" t="s">
        <v>1118</v>
      </c>
      <c r="D5857" s="102" t="s">
        <v>152</v>
      </c>
      <c r="E5857" s="102" t="s">
        <v>275</v>
      </c>
      <c r="F5857" s="102" t="s">
        <v>10408</v>
      </c>
      <c r="H5857" s="102">
        <v>45535</v>
      </c>
      <c r="I5857" s="102" t="s">
        <v>280</v>
      </c>
      <c r="J5857" s="102" t="s">
        <v>1</v>
      </c>
      <c r="K5857" s="102" t="s">
        <v>2</v>
      </c>
      <c r="L5857" s="102" t="s">
        <v>24</v>
      </c>
      <c r="M5857" s="102" t="s">
        <v>1074</v>
      </c>
      <c r="N5857" s="102">
        <v>6</v>
      </c>
      <c r="O5857" s="102" t="s">
        <v>1075</v>
      </c>
    </row>
    <row r="5858" spans="1:15" x14ac:dyDescent="0.25">
      <c r="A5858" s="102" t="s">
        <v>8734</v>
      </c>
      <c r="B5858" s="103" t="s">
        <v>3525</v>
      </c>
      <c r="C5858" s="103" t="s">
        <v>1225</v>
      </c>
      <c r="D5858" s="102" t="s">
        <v>247</v>
      </c>
      <c r="E5858" s="102" t="s">
        <v>275</v>
      </c>
      <c r="F5858" s="102" t="s">
        <v>10409</v>
      </c>
      <c r="G5858" s="102" t="s">
        <v>10387</v>
      </c>
      <c r="H5858" s="102">
        <v>45535</v>
      </c>
      <c r="I5858" s="102" t="s">
        <v>280</v>
      </c>
      <c r="J5858" s="102" t="s">
        <v>1</v>
      </c>
      <c r="K5858" s="102" t="s">
        <v>2</v>
      </c>
      <c r="L5858" s="102" t="s">
        <v>24</v>
      </c>
      <c r="M5858" s="102" t="s">
        <v>1074</v>
      </c>
      <c r="N5858" s="102">
        <v>6</v>
      </c>
      <c r="O5858" s="102" t="s">
        <v>1075</v>
      </c>
    </row>
    <row r="5859" spans="1:15" x14ac:dyDescent="0.25">
      <c r="A5859" s="102" t="s">
        <v>1768</v>
      </c>
      <c r="B5859" s="103" t="s">
        <v>1214</v>
      </c>
      <c r="C5859" s="103" t="s">
        <v>277</v>
      </c>
      <c r="D5859" s="102" t="s">
        <v>281</v>
      </c>
      <c r="E5859" s="102" t="s">
        <v>275</v>
      </c>
      <c r="F5859" s="102" t="s">
        <v>10410</v>
      </c>
      <c r="H5859" s="102">
        <v>45535</v>
      </c>
      <c r="I5859" s="102" t="s">
        <v>280</v>
      </c>
      <c r="J5859" s="102" t="s">
        <v>1</v>
      </c>
      <c r="K5859" s="102" t="s">
        <v>2</v>
      </c>
      <c r="L5859" s="102" t="s">
        <v>24</v>
      </c>
      <c r="M5859" s="102" t="s">
        <v>1074</v>
      </c>
      <c r="N5859" s="102">
        <v>6</v>
      </c>
      <c r="O5859" s="102" t="s">
        <v>1075</v>
      </c>
    </row>
    <row r="5860" spans="1:15" x14ac:dyDescent="0.25">
      <c r="A5860" s="102" t="s">
        <v>10411</v>
      </c>
      <c r="B5860" s="103" t="s">
        <v>10412</v>
      </c>
      <c r="C5860" s="103" t="s">
        <v>1118</v>
      </c>
      <c r="D5860" s="102" t="s">
        <v>152</v>
      </c>
      <c r="E5860" s="102" t="s">
        <v>275</v>
      </c>
      <c r="F5860" s="102" t="s">
        <v>10413</v>
      </c>
      <c r="H5860" s="102">
        <v>45535</v>
      </c>
      <c r="I5860" s="102" t="s">
        <v>280</v>
      </c>
      <c r="J5860" s="102" t="s">
        <v>1</v>
      </c>
      <c r="K5860" s="102" t="s">
        <v>2</v>
      </c>
      <c r="L5860" s="102" t="s">
        <v>24</v>
      </c>
      <c r="M5860" s="102" t="s">
        <v>1074</v>
      </c>
      <c r="N5860" s="102">
        <v>6</v>
      </c>
      <c r="O5860" s="102" t="s">
        <v>1075</v>
      </c>
    </row>
    <row r="5861" spans="1:15" x14ac:dyDescent="0.25">
      <c r="A5861" s="102" t="s">
        <v>8742</v>
      </c>
      <c r="B5861" s="103" t="s">
        <v>8743</v>
      </c>
      <c r="C5861" s="103" t="s">
        <v>1118</v>
      </c>
      <c r="D5861" s="102" t="s">
        <v>10391</v>
      </c>
      <c r="E5861" s="102" t="s">
        <v>275</v>
      </c>
      <c r="F5861" s="102" t="s">
        <v>10414</v>
      </c>
      <c r="H5861" s="102">
        <v>45535</v>
      </c>
      <c r="I5861" s="102" t="s">
        <v>280</v>
      </c>
      <c r="J5861" s="102" t="s">
        <v>1</v>
      </c>
      <c r="K5861" s="102" t="s">
        <v>2</v>
      </c>
      <c r="L5861" s="102" t="s">
        <v>24</v>
      </c>
      <c r="M5861" s="102" t="s">
        <v>1074</v>
      </c>
      <c r="N5861" s="102">
        <v>6</v>
      </c>
      <c r="O5861" s="102" t="s">
        <v>1075</v>
      </c>
    </row>
    <row r="5862" spans="1:15" x14ac:dyDescent="0.25">
      <c r="A5862" s="102" t="s">
        <v>8742</v>
      </c>
      <c r="B5862" s="103" t="s">
        <v>1515</v>
      </c>
      <c r="C5862" s="103" t="s">
        <v>274</v>
      </c>
      <c r="D5862" s="102" t="s">
        <v>10391</v>
      </c>
      <c r="E5862" s="102" t="s">
        <v>275</v>
      </c>
      <c r="F5862" s="102" t="s">
        <v>10415</v>
      </c>
      <c r="H5862" s="102">
        <v>45535</v>
      </c>
      <c r="I5862" s="102" t="s">
        <v>280</v>
      </c>
      <c r="J5862" s="102" t="s">
        <v>1</v>
      </c>
      <c r="K5862" s="102" t="s">
        <v>2</v>
      </c>
      <c r="L5862" s="102" t="s">
        <v>24</v>
      </c>
      <c r="M5862" s="102" t="s">
        <v>1074</v>
      </c>
      <c r="N5862" s="102">
        <v>6</v>
      </c>
      <c r="O5862" s="102" t="s">
        <v>1075</v>
      </c>
    </row>
    <row r="5863" spans="1:15" x14ac:dyDescent="0.25">
      <c r="A5863" s="102" t="s">
        <v>3504</v>
      </c>
      <c r="B5863" s="103" t="s">
        <v>3020</v>
      </c>
      <c r="C5863" s="103" t="s">
        <v>274</v>
      </c>
      <c r="D5863" s="102" t="s">
        <v>1092</v>
      </c>
      <c r="E5863" s="102" t="s">
        <v>275</v>
      </c>
      <c r="F5863" s="102" t="s">
        <v>10416</v>
      </c>
      <c r="H5863" s="102">
        <v>45535</v>
      </c>
      <c r="I5863" s="102" t="s">
        <v>280</v>
      </c>
      <c r="J5863" s="102" t="s">
        <v>1</v>
      </c>
      <c r="K5863" s="102" t="s">
        <v>2</v>
      </c>
      <c r="L5863" s="102" t="s">
        <v>24</v>
      </c>
      <c r="M5863" s="102" t="s">
        <v>1074</v>
      </c>
      <c r="N5863" s="102">
        <v>6</v>
      </c>
      <c r="O5863" s="102" t="s">
        <v>1075</v>
      </c>
    </row>
    <row r="5864" spans="1:15" x14ac:dyDescent="0.25">
      <c r="A5864" s="102" t="s">
        <v>3504</v>
      </c>
      <c r="B5864" s="103" t="s">
        <v>1986</v>
      </c>
      <c r="C5864" s="103" t="s">
        <v>277</v>
      </c>
      <c r="D5864" s="102" t="s">
        <v>1092</v>
      </c>
      <c r="E5864" s="102" t="s">
        <v>275</v>
      </c>
      <c r="F5864" s="102" t="s">
        <v>10417</v>
      </c>
      <c r="H5864" s="102">
        <v>45535</v>
      </c>
      <c r="I5864" s="102" t="s">
        <v>280</v>
      </c>
      <c r="J5864" s="102" t="s">
        <v>1</v>
      </c>
      <c r="K5864" s="102" t="s">
        <v>2</v>
      </c>
      <c r="L5864" s="102" t="s">
        <v>24</v>
      </c>
      <c r="M5864" s="102" t="s">
        <v>1074</v>
      </c>
      <c r="N5864" s="102">
        <v>6</v>
      </c>
      <c r="O5864" s="102" t="s">
        <v>1075</v>
      </c>
    </row>
    <row r="5865" spans="1:15" x14ac:dyDescent="0.25">
      <c r="A5865" s="102" t="s">
        <v>3504</v>
      </c>
      <c r="B5865" s="103" t="s">
        <v>1260</v>
      </c>
      <c r="C5865" s="103" t="s">
        <v>3461</v>
      </c>
      <c r="D5865" s="102" t="s">
        <v>1092</v>
      </c>
      <c r="E5865" s="102" t="s">
        <v>275</v>
      </c>
      <c r="F5865" s="102" t="s">
        <v>10418</v>
      </c>
      <c r="H5865" s="102">
        <v>45535</v>
      </c>
      <c r="I5865" s="102" t="s">
        <v>280</v>
      </c>
      <c r="J5865" s="102" t="s">
        <v>1</v>
      </c>
      <c r="K5865" s="102" t="s">
        <v>2</v>
      </c>
      <c r="L5865" s="102" t="s">
        <v>24</v>
      </c>
      <c r="M5865" s="102" t="s">
        <v>1082</v>
      </c>
      <c r="N5865" s="102">
        <v>6</v>
      </c>
      <c r="O5865" s="102" t="s">
        <v>1075</v>
      </c>
    </row>
    <row r="5866" spans="1:15" x14ac:dyDescent="0.25">
      <c r="A5866" s="102" t="s">
        <v>6780</v>
      </c>
      <c r="B5866" s="103" t="s">
        <v>9650</v>
      </c>
      <c r="C5866" s="103" t="s">
        <v>1118</v>
      </c>
      <c r="D5866" s="102" t="s">
        <v>196</v>
      </c>
      <c r="E5866" s="102" t="s">
        <v>275</v>
      </c>
      <c r="F5866" s="102" t="s">
        <v>10419</v>
      </c>
      <c r="H5866" s="102">
        <v>45535</v>
      </c>
      <c r="I5866" s="102" t="s">
        <v>280</v>
      </c>
      <c r="J5866" s="102" t="s">
        <v>1</v>
      </c>
      <c r="K5866" s="102" t="s">
        <v>2</v>
      </c>
      <c r="L5866" s="102" t="s">
        <v>24</v>
      </c>
      <c r="M5866" s="102" t="s">
        <v>1074</v>
      </c>
      <c r="N5866" s="102">
        <v>6</v>
      </c>
      <c r="O5866" s="102" t="s">
        <v>1075</v>
      </c>
    </row>
    <row r="5867" spans="1:15" x14ac:dyDescent="0.25">
      <c r="A5867" s="102" t="s">
        <v>9151</v>
      </c>
      <c r="B5867" s="103" t="s">
        <v>1078</v>
      </c>
      <c r="C5867" s="103" t="s">
        <v>1082</v>
      </c>
      <c r="D5867" s="102" t="s">
        <v>196</v>
      </c>
      <c r="E5867" s="102" t="s">
        <v>275</v>
      </c>
      <c r="F5867" s="102" t="s">
        <v>10420</v>
      </c>
      <c r="H5867" s="102">
        <v>45535</v>
      </c>
      <c r="I5867" s="102" t="s">
        <v>280</v>
      </c>
      <c r="J5867" s="102" t="s">
        <v>1</v>
      </c>
      <c r="K5867" s="102" t="s">
        <v>2</v>
      </c>
      <c r="L5867" s="102" t="s">
        <v>24</v>
      </c>
      <c r="M5867" s="102" t="s">
        <v>1082</v>
      </c>
      <c r="N5867" s="102">
        <v>6</v>
      </c>
      <c r="O5867" s="102" t="s">
        <v>1075</v>
      </c>
    </row>
    <row r="5868" spans="1:15" x14ac:dyDescent="0.25">
      <c r="A5868" s="102" t="s">
        <v>9151</v>
      </c>
      <c r="B5868" s="103" t="s">
        <v>1111</v>
      </c>
      <c r="C5868" s="103" t="s">
        <v>274</v>
      </c>
      <c r="D5868" s="102" t="s">
        <v>196</v>
      </c>
      <c r="E5868" s="102" t="s">
        <v>275</v>
      </c>
      <c r="F5868" s="102" t="s">
        <v>10421</v>
      </c>
      <c r="H5868" s="102">
        <v>45535</v>
      </c>
      <c r="I5868" s="102" t="s">
        <v>280</v>
      </c>
      <c r="J5868" s="102" t="s">
        <v>1</v>
      </c>
      <c r="K5868" s="102" t="s">
        <v>2</v>
      </c>
      <c r="L5868" s="102" t="s">
        <v>24</v>
      </c>
      <c r="M5868" s="102" t="s">
        <v>1074</v>
      </c>
      <c r="N5868" s="102">
        <v>6</v>
      </c>
      <c r="O5868" s="102" t="s">
        <v>1075</v>
      </c>
    </row>
    <row r="5869" spans="1:15" x14ac:dyDescent="0.25">
      <c r="A5869" s="102" t="s">
        <v>9151</v>
      </c>
      <c r="B5869" s="103" t="s">
        <v>1248</v>
      </c>
      <c r="C5869" s="103" t="s">
        <v>1082</v>
      </c>
      <c r="D5869" s="102" t="s">
        <v>196</v>
      </c>
      <c r="E5869" s="102" t="s">
        <v>275</v>
      </c>
      <c r="F5869" s="102" t="s">
        <v>10422</v>
      </c>
      <c r="H5869" s="102">
        <v>45535</v>
      </c>
      <c r="I5869" s="102" t="s">
        <v>280</v>
      </c>
      <c r="J5869" s="102" t="s">
        <v>1</v>
      </c>
      <c r="K5869" s="102" t="s">
        <v>2</v>
      </c>
      <c r="L5869" s="102" t="s">
        <v>24</v>
      </c>
      <c r="M5869" s="102" t="s">
        <v>1082</v>
      </c>
      <c r="N5869" s="102">
        <v>6</v>
      </c>
      <c r="O5869" s="102" t="s">
        <v>1075</v>
      </c>
    </row>
    <row r="5870" spans="1:15" x14ac:dyDescent="0.25">
      <c r="A5870" s="102" t="s">
        <v>8753</v>
      </c>
      <c r="B5870" s="103" t="s">
        <v>8754</v>
      </c>
      <c r="C5870" s="103" t="s">
        <v>274</v>
      </c>
      <c r="D5870" s="102" t="s">
        <v>10391</v>
      </c>
      <c r="E5870" s="102" t="s">
        <v>275</v>
      </c>
      <c r="F5870" s="102" t="s">
        <v>10423</v>
      </c>
      <c r="H5870" s="102">
        <v>45535</v>
      </c>
      <c r="I5870" s="102" t="s">
        <v>280</v>
      </c>
      <c r="J5870" s="102" t="s">
        <v>1</v>
      </c>
      <c r="K5870" s="102" t="s">
        <v>2</v>
      </c>
      <c r="L5870" s="102" t="s">
        <v>24</v>
      </c>
      <c r="M5870" s="102" t="s">
        <v>1074</v>
      </c>
      <c r="N5870" s="102">
        <v>6</v>
      </c>
      <c r="O5870" s="102" t="s">
        <v>1075</v>
      </c>
    </row>
    <row r="5871" spans="1:15" x14ac:dyDescent="0.25">
      <c r="A5871" s="102" t="s">
        <v>2035</v>
      </c>
      <c r="B5871" s="103" t="s">
        <v>2075</v>
      </c>
      <c r="C5871" s="103" t="s">
        <v>274</v>
      </c>
      <c r="D5871" s="102" t="s">
        <v>152</v>
      </c>
      <c r="E5871" s="102" t="s">
        <v>275</v>
      </c>
      <c r="F5871" s="102" t="s">
        <v>10424</v>
      </c>
      <c r="H5871" s="102">
        <v>45535</v>
      </c>
      <c r="I5871" s="102" t="s">
        <v>280</v>
      </c>
      <c r="J5871" s="102" t="s">
        <v>1</v>
      </c>
      <c r="K5871" s="102" t="s">
        <v>2</v>
      </c>
      <c r="L5871" s="102" t="s">
        <v>24</v>
      </c>
      <c r="M5871" s="102" t="s">
        <v>1074</v>
      </c>
      <c r="N5871" s="102">
        <v>6</v>
      </c>
      <c r="O5871" s="102" t="s">
        <v>1075</v>
      </c>
    </row>
    <row r="5872" spans="1:15" x14ac:dyDescent="0.25">
      <c r="A5872" s="102" t="s">
        <v>7804</v>
      </c>
      <c r="B5872" s="103" t="s">
        <v>2109</v>
      </c>
      <c r="C5872" s="103" t="s">
        <v>277</v>
      </c>
      <c r="D5872" s="102" t="s">
        <v>1092</v>
      </c>
      <c r="E5872" s="102" t="s">
        <v>275</v>
      </c>
      <c r="F5872" s="102" t="s">
        <v>10425</v>
      </c>
      <c r="H5872" s="102">
        <v>45535</v>
      </c>
      <c r="I5872" s="102" t="s">
        <v>280</v>
      </c>
      <c r="J5872" s="102" t="s">
        <v>1</v>
      </c>
      <c r="K5872" s="102" t="s">
        <v>2</v>
      </c>
      <c r="L5872" s="102" t="s">
        <v>24</v>
      </c>
      <c r="M5872" s="102" t="s">
        <v>1074</v>
      </c>
      <c r="N5872" s="102">
        <v>6</v>
      </c>
      <c r="O5872" s="102" t="s">
        <v>1075</v>
      </c>
    </row>
    <row r="5873" spans="1:15" x14ac:dyDescent="0.25">
      <c r="A5873" s="102" t="s">
        <v>7804</v>
      </c>
      <c r="B5873" s="103" t="s">
        <v>2075</v>
      </c>
      <c r="C5873" s="103" t="s">
        <v>277</v>
      </c>
      <c r="D5873" s="102" t="s">
        <v>1092</v>
      </c>
      <c r="E5873" s="102" t="s">
        <v>275</v>
      </c>
      <c r="F5873" s="102" t="s">
        <v>10426</v>
      </c>
      <c r="H5873" s="102">
        <v>45535</v>
      </c>
      <c r="I5873" s="102" t="s">
        <v>280</v>
      </c>
      <c r="J5873" s="102" t="s">
        <v>1</v>
      </c>
      <c r="K5873" s="102" t="s">
        <v>2</v>
      </c>
      <c r="L5873" s="102" t="s">
        <v>24</v>
      </c>
      <c r="M5873" s="102" t="s">
        <v>1074</v>
      </c>
      <c r="N5873" s="102">
        <v>6</v>
      </c>
      <c r="O5873" s="102" t="s">
        <v>1075</v>
      </c>
    </row>
    <row r="5874" spans="1:15" x14ac:dyDescent="0.25">
      <c r="A5874" s="102" t="s">
        <v>8759</v>
      </c>
      <c r="B5874" s="103" t="s">
        <v>7275</v>
      </c>
      <c r="C5874" s="103" t="s">
        <v>274</v>
      </c>
      <c r="D5874" s="102" t="s">
        <v>10391</v>
      </c>
      <c r="E5874" s="102" t="s">
        <v>275</v>
      </c>
      <c r="F5874" s="102" t="s">
        <v>10427</v>
      </c>
      <c r="H5874" s="102">
        <v>45535</v>
      </c>
      <c r="I5874" s="102" t="s">
        <v>280</v>
      </c>
      <c r="J5874" s="102" t="s">
        <v>1</v>
      </c>
      <c r="K5874" s="102" t="s">
        <v>2</v>
      </c>
      <c r="L5874" s="102" t="s">
        <v>24</v>
      </c>
      <c r="M5874" s="102" t="s">
        <v>1074</v>
      </c>
      <c r="N5874" s="102">
        <v>6</v>
      </c>
      <c r="O5874" s="102" t="s">
        <v>1075</v>
      </c>
    </row>
    <row r="5875" spans="1:15" x14ac:dyDescent="0.25">
      <c r="A5875" s="102" t="s">
        <v>8759</v>
      </c>
      <c r="B5875" s="103" t="s">
        <v>2150</v>
      </c>
      <c r="C5875" s="103" t="s">
        <v>1118</v>
      </c>
      <c r="D5875" s="102" t="s">
        <v>10391</v>
      </c>
      <c r="E5875" s="102" t="s">
        <v>275</v>
      </c>
      <c r="F5875" s="102" t="s">
        <v>10428</v>
      </c>
      <c r="H5875" s="102">
        <v>45535</v>
      </c>
      <c r="I5875" s="102" t="s">
        <v>280</v>
      </c>
      <c r="J5875" s="102" t="s">
        <v>1</v>
      </c>
      <c r="K5875" s="102" t="s">
        <v>2</v>
      </c>
      <c r="L5875" s="102" t="s">
        <v>24</v>
      </c>
      <c r="M5875" s="102" t="s">
        <v>1074</v>
      </c>
      <c r="N5875" s="102">
        <v>6</v>
      </c>
      <c r="O5875" s="102" t="s">
        <v>1075</v>
      </c>
    </row>
    <row r="5876" spans="1:15" x14ac:dyDescent="0.25">
      <c r="A5876" s="102" t="s">
        <v>1131</v>
      </c>
      <c r="B5876" s="103" t="s">
        <v>1672</v>
      </c>
      <c r="C5876" s="103" t="s">
        <v>274</v>
      </c>
      <c r="D5876" s="102" t="s">
        <v>10391</v>
      </c>
      <c r="E5876" s="102" t="s">
        <v>275</v>
      </c>
      <c r="F5876" s="102" t="s">
        <v>10429</v>
      </c>
      <c r="H5876" s="102">
        <v>45535</v>
      </c>
      <c r="I5876" s="102" t="s">
        <v>280</v>
      </c>
      <c r="J5876" s="102" t="s">
        <v>1</v>
      </c>
      <c r="K5876" s="102" t="s">
        <v>2</v>
      </c>
      <c r="L5876" s="102" t="s">
        <v>24</v>
      </c>
      <c r="M5876" s="102" t="s">
        <v>1074</v>
      </c>
      <c r="N5876" s="102">
        <v>6</v>
      </c>
      <c r="O5876" s="102" t="s">
        <v>1075</v>
      </c>
    </row>
    <row r="5877" spans="1:15" x14ac:dyDescent="0.25">
      <c r="A5877" s="102" t="s">
        <v>1131</v>
      </c>
      <c r="B5877" s="103" t="s">
        <v>1565</v>
      </c>
      <c r="C5877" s="103" t="s">
        <v>1082</v>
      </c>
      <c r="D5877" s="102" t="s">
        <v>10391</v>
      </c>
      <c r="E5877" s="102" t="s">
        <v>275</v>
      </c>
      <c r="F5877" s="102" t="s">
        <v>10430</v>
      </c>
      <c r="H5877" s="102">
        <v>45535</v>
      </c>
      <c r="I5877" s="102" t="s">
        <v>280</v>
      </c>
      <c r="J5877" s="102" t="s">
        <v>1</v>
      </c>
      <c r="K5877" s="102" t="s">
        <v>2</v>
      </c>
      <c r="L5877" s="102" t="s">
        <v>24</v>
      </c>
      <c r="M5877" s="102" t="s">
        <v>1082</v>
      </c>
      <c r="N5877" s="102">
        <v>6</v>
      </c>
      <c r="O5877" s="102" t="s">
        <v>1075</v>
      </c>
    </row>
    <row r="5878" spans="1:15" x14ac:dyDescent="0.25">
      <c r="A5878" s="102" t="s">
        <v>1131</v>
      </c>
      <c r="B5878" s="103" t="s">
        <v>1478</v>
      </c>
      <c r="C5878" s="103" t="s">
        <v>274</v>
      </c>
      <c r="D5878" s="102" t="s">
        <v>10391</v>
      </c>
      <c r="E5878" s="102" t="s">
        <v>275</v>
      </c>
      <c r="F5878" s="102" t="s">
        <v>10431</v>
      </c>
      <c r="H5878" s="102">
        <v>45535</v>
      </c>
      <c r="I5878" s="102" t="s">
        <v>280</v>
      </c>
      <c r="J5878" s="102" t="s">
        <v>1</v>
      </c>
      <c r="K5878" s="102" t="s">
        <v>2</v>
      </c>
      <c r="L5878" s="102" t="s">
        <v>24</v>
      </c>
      <c r="M5878" s="102" t="s">
        <v>1074</v>
      </c>
      <c r="N5878" s="102">
        <v>6</v>
      </c>
      <c r="O5878" s="102" t="s">
        <v>1075</v>
      </c>
    </row>
    <row r="5879" spans="1:15" x14ac:dyDescent="0.25">
      <c r="A5879" s="102" t="s">
        <v>10432</v>
      </c>
      <c r="B5879" s="103" t="s">
        <v>1395</v>
      </c>
      <c r="C5879" s="103" t="s">
        <v>274</v>
      </c>
      <c r="D5879" s="102" t="s">
        <v>196</v>
      </c>
      <c r="E5879" s="102" t="s">
        <v>275</v>
      </c>
      <c r="F5879" s="102" t="s">
        <v>10433</v>
      </c>
      <c r="H5879" s="102">
        <v>45535</v>
      </c>
      <c r="I5879" s="102" t="s">
        <v>280</v>
      </c>
      <c r="J5879" s="102" t="s">
        <v>1</v>
      </c>
      <c r="K5879" s="102" t="s">
        <v>2</v>
      </c>
      <c r="L5879" s="102" t="s">
        <v>24</v>
      </c>
      <c r="M5879" s="102" t="s">
        <v>1074</v>
      </c>
      <c r="N5879" s="102">
        <v>6</v>
      </c>
      <c r="O5879" s="102" t="s">
        <v>1075</v>
      </c>
    </row>
    <row r="5880" spans="1:15" x14ac:dyDescent="0.25">
      <c r="A5880" s="102" t="s">
        <v>10434</v>
      </c>
      <c r="B5880" s="103" t="s">
        <v>1174</v>
      </c>
      <c r="C5880" s="103" t="s">
        <v>1118</v>
      </c>
      <c r="D5880" s="102" t="s">
        <v>196</v>
      </c>
      <c r="E5880" s="102" t="s">
        <v>275</v>
      </c>
      <c r="F5880" s="102" t="s">
        <v>10435</v>
      </c>
      <c r="H5880" s="102">
        <v>45535</v>
      </c>
      <c r="I5880" s="102" t="s">
        <v>280</v>
      </c>
      <c r="J5880" s="102" t="s">
        <v>1</v>
      </c>
      <c r="K5880" s="102" t="s">
        <v>2</v>
      </c>
      <c r="L5880" s="102" t="s">
        <v>24</v>
      </c>
      <c r="M5880" s="102" t="s">
        <v>1074</v>
      </c>
      <c r="N5880" s="102">
        <v>6</v>
      </c>
      <c r="O5880" s="102" t="s">
        <v>1075</v>
      </c>
    </row>
    <row r="5881" spans="1:15" x14ac:dyDescent="0.25">
      <c r="A5881" s="102" t="s">
        <v>8765</v>
      </c>
      <c r="B5881" s="103" t="s">
        <v>8766</v>
      </c>
      <c r="C5881" s="103" t="s">
        <v>277</v>
      </c>
      <c r="D5881" s="102" t="s">
        <v>1092</v>
      </c>
      <c r="E5881" s="102" t="s">
        <v>275</v>
      </c>
      <c r="F5881" s="102" t="s">
        <v>10436</v>
      </c>
      <c r="H5881" s="102">
        <v>45535</v>
      </c>
      <c r="I5881" s="102" t="s">
        <v>280</v>
      </c>
      <c r="J5881" s="102" t="s">
        <v>1</v>
      </c>
      <c r="K5881" s="102" t="s">
        <v>2</v>
      </c>
      <c r="L5881" s="102" t="s">
        <v>24</v>
      </c>
      <c r="M5881" s="102" t="s">
        <v>1074</v>
      </c>
      <c r="N5881" s="102">
        <v>6</v>
      </c>
      <c r="O5881" s="102" t="s">
        <v>1075</v>
      </c>
    </row>
    <row r="5882" spans="1:15" x14ac:dyDescent="0.25">
      <c r="A5882" s="102" t="s">
        <v>8765</v>
      </c>
      <c r="B5882" s="103" t="s">
        <v>2109</v>
      </c>
      <c r="C5882" s="103" t="s">
        <v>277</v>
      </c>
      <c r="D5882" s="102" t="s">
        <v>1092</v>
      </c>
      <c r="E5882" s="102" t="s">
        <v>275</v>
      </c>
      <c r="F5882" s="102" t="s">
        <v>10437</v>
      </c>
      <c r="H5882" s="102">
        <v>45535</v>
      </c>
      <c r="I5882" s="102" t="s">
        <v>280</v>
      </c>
      <c r="J5882" s="102" t="s">
        <v>1</v>
      </c>
      <c r="K5882" s="102" t="s">
        <v>2</v>
      </c>
      <c r="L5882" s="102" t="s">
        <v>24</v>
      </c>
      <c r="M5882" s="102" t="s">
        <v>1074</v>
      </c>
      <c r="N5882" s="102">
        <v>6</v>
      </c>
      <c r="O5882" s="102" t="s">
        <v>1075</v>
      </c>
    </row>
    <row r="5883" spans="1:15" x14ac:dyDescent="0.25">
      <c r="A5883" s="102" t="s">
        <v>8769</v>
      </c>
      <c r="B5883" s="103" t="s">
        <v>1098</v>
      </c>
      <c r="C5883" s="103" t="s">
        <v>1118</v>
      </c>
      <c r="D5883" s="102" t="s">
        <v>1092</v>
      </c>
      <c r="E5883" s="102" t="s">
        <v>275</v>
      </c>
      <c r="F5883" s="102" t="s">
        <v>10438</v>
      </c>
      <c r="H5883" s="102">
        <v>45535</v>
      </c>
      <c r="I5883" s="102" t="s">
        <v>280</v>
      </c>
      <c r="J5883" s="102" t="s">
        <v>1</v>
      </c>
      <c r="K5883" s="102" t="s">
        <v>2</v>
      </c>
      <c r="L5883" s="102" t="s">
        <v>24</v>
      </c>
      <c r="M5883" s="102" t="s">
        <v>1074</v>
      </c>
      <c r="N5883" s="102">
        <v>6</v>
      </c>
      <c r="O5883" s="102" t="s">
        <v>1075</v>
      </c>
    </row>
    <row r="5884" spans="1:15" x14ac:dyDescent="0.25">
      <c r="A5884" s="102" t="s">
        <v>8771</v>
      </c>
      <c r="B5884" s="103" t="s">
        <v>1078</v>
      </c>
      <c r="C5884" s="103" t="s">
        <v>274</v>
      </c>
      <c r="D5884" s="102" t="s">
        <v>1092</v>
      </c>
      <c r="E5884" s="102" t="s">
        <v>275</v>
      </c>
      <c r="F5884" s="102" t="s">
        <v>10439</v>
      </c>
      <c r="H5884" s="102">
        <v>45535</v>
      </c>
      <c r="I5884" s="102" t="s">
        <v>280</v>
      </c>
      <c r="J5884" s="102" t="s">
        <v>1</v>
      </c>
      <c r="K5884" s="102" t="s">
        <v>2</v>
      </c>
      <c r="L5884" s="102" t="s">
        <v>24</v>
      </c>
      <c r="M5884" s="102" t="s">
        <v>1074</v>
      </c>
      <c r="N5884" s="102">
        <v>6</v>
      </c>
      <c r="O5884" s="102" t="s">
        <v>1075</v>
      </c>
    </row>
    <row r="5885" spans="1:15" x14ac:dyDescent="0.25">
      <c r="A5885" s="102" t="s">
        <v>8773</v>
      </c>
      <c r="B5885" s="103" t="s">
        <v>1228</v>
      </c>
      <c r="C5885" s="103" t="s">
        <v>277</v>
      </c>
      <c r="D5885" s="102" t="s">
        <v>1092</v>
      </c>
      <c r="E5885" s="102" t="s">
        <v>275</v>
      </c>
      <c r="F5885" s="102" t="s">
        <v>10440</v>
      </c>
      <c r="H5885" s="102">
        <v>45535</v>
      </c>
      <c r="I5885" s="102" t="s">
        <v>280</v>
      </c>
      <c r="J5885" s="102" t="s">
        <v>1</v>
      </c>
      <c r="K5885" s="102" t="s">
        <v>2</v>
      </c>
      <c r="L5885" s="102" t="s">
        <v>24</v>
      </c>
      <c r="M5885" s="102" t="s">
        <v>1074</v>
      </c>
      <c r="N5885" s="102">
        <v>6</v>
      </c>
      <c r="O5885" s="102" t="s">
        <v>1075</v>
      </c>
    </row>
    <row r="5886" spans="1:15" x14ac:dyDescent="0.25">
      <c r="A5886" s="102" t="s">
        <v>8775</v>
      </c>
      <c r="B5886" s="103" t="s">
        <v>8776</v>
      </c>
      <c r="C5886" s="103" t="s">
        <v>274</v>
      </c>
      <c r="D5886" s="102" t="s">
        <v>1092</v>
      </c>
      <c r="E5886" s="102" t="s">
        <v>275</v>
      </c>
      <c r="F5886" s="102" t="s">
        <v>10441</v>
      </c>
      <c r="H5886" s="102">
        <v>45535</v>
      </c>
      <c r="I5886" s="102" t="s">
        <v>280</v>
      </c>
      <c r="J5886" s="102" t="s">
        <v>1</v>
      </c>
      <c r="K5886" s="102" t="s">
        <v>2</v>
      </c>
      <c r="L5886" s="102" t="s">
        <v>24</v>
      </c>
      <c r="M5886" s="102" t="s">
        <v>1074</v>
      </c>
      <c r="N5886" s="102">
        <v>6</v>
      </c>
      <c r="O5886" s="102" t="s">
        <v>1075</v>
      </c>
    </row>
    <row r="5887" spans="1:15" x14ac:dyDescent="0.25">
      <c r="A5887" s="102" t="s">
        <v>8775</v>
      </c>
      <c r="B5887" s="103" t="s">
        <v>1487</v>
      </c>
      <c r="C5887" s="103" t="s">
        <v>3461</v>
      </c>
      <c r="D5887" s="102" t="s">
        <v>1092</v>
      </c>
      <c r="E5887" s="102" t="s">
        <v>275</v>
      </c>
      <c r="F5887" s="102" t="s">
        <v>10442</v>
      </c>
      <c r="H5887" s="102">
        <v>45535</v>
      </c>
      <c r="I5887" s="102" t="s">
        <v>280</v>
      </c>
      <c r="J5887" s="102" t="s">
        <v>1</v>
      </c>
      <c r="K5887" s="102" t="s">
        <v>2</v>
      </c>
      <c r="L5887" s="102" t="s">
        <v>24</v>
      </c>
      <c r="M5887" s="102" t="s">
        <v>1082</v>
      </c>
      <c r="N5887" s="102">
        <v>6</v>
      </c>
      <c r="O5887" s="102" t="s">
        <v>1075</v>
      </c>
    </row>
    <row r="5888" spans="1:15" x14ac:dyDescent="0.25">
      <c r="A5888" s="102" t="s">
        <v>1140</v>
      </c>
      <c r="B5888" s="103" t="s">
        <v>1675</v>
      </c>
      <c r="C5888" s="103" t="s">
        <v>277</v>
      </c>
      <c r="D5888" s="102" t="s">
        <v>1092</v>
      </c>
      <c r="E5888" s="102" t="s">
        <v>276</v>
      </c>
      <c r="G5888" s="102" t="s">
        <v>10390</v>
      </c>
      <c r="H5888" s="102">
        <v>45535</v>
      </c>
      <c r="I5888" s="102" t="s">
        <v>280</v>
      </c>
      <c r="J5888" s="102" t="s">
        <v>1</v>
      </c>
      <c r="K5888" s="102" t="s">
        <v>2</v>
      </c>
      <c r="L5888" s="102" t="s">
        <v>24</v>
      </c>
      <c r="M5888" s="102" t="s">
        <v>1074</v>
      </c>
      <c r="N5888" s="102">
        <v>6</v>
      </c>
      <c r="O5888" s="102" t="s">
        <v>1075</v>
      </c>
    </row>
    <row r="5889" spans="1:15" x14ac:dyDescent="0.25">
      <c r="A5889" s="102" t="s">
        <v>1140</v>
      </c>
      <c r="B5889" s="103" t="s">
        <v>1764</v>
      </c>
      <c r="C5889" s="103" t="s">
        <v>274</v>
      </c>
      <c r="D5889" s="102" t="s">
        <v>1092</v>
      </c>
      <c r="E5889" s="102" t="s">
        <v>275</v>
      </c>
      <c r="F5889" s="102" t="s">
        <v>10443</v>
      </c>
      <c r="H5889" s="102">
        <v>45535</v>
      </c>
      <c r="I5889" s="102" t="s">
        <v>280</v>
      </c>
      <c r="J5889" s="102" t="s">
        <v>1</v>
      </c>
      <c r="K5889" s="102" t="s">
        <v>2</v>
      </c>
      <c r="L5889" s="102" t="s">
        <v>24</v>
      </c>
      <c r="M5889" s="102" t="s">
        <v>1074</v>
      </c>
      <c r="N5889" s="102">
        <v>6</v>
      </c>
      <c r="O5889" s="102" t="s">
        <v>1075</v>
      </c>
    </row>
    <row r="5890" spans="1:15" x14ac:dyDescent="0.25">
      <c r="A5890" s="102" t="s">
        <v>8783</v>
      </c>
      <c r="B5890" s="103" t="s">
        <v>1775</v>
      </c>
      <c r="C5890" s="103" t="s">
        <v>274</v>
      </c>
      <c r="D5890" s="102" t="s">
        <v>1092</v>
      </c>
      <c r="E5890" s="102" t="s">
        <v>275</v>
      </c>
      <c r="F5890" s="102" t="s">
        <v>10444</v>
      </c>
      <c r="H5890" s="102">
        <v>45535</v>
      </c>
      <c r="I5890" s="102" t="s">
        <v>280</v>
      </c>
      <c r="J5890" s="102" t="s">
        <v>1</v>
      </c>
      <c r="K5890" s="102" t="s">
        <v>2</v>
      </c>
      <c r="L5890" s="102" t="s">
        <v>24</v>
      </c>
      <c r="M5890" s="102" t="s">
        <v>1074</v>
      </c>
      <c r="N5890" s="102">
        <v>6</v>
      </c>
      <c r="O5890" s="102" t="s">
        <v>1075</v>
      </c>
    </row>
    <row r="5891" spans="1:15" x14ac:dyDescent="0.25">
      <c r="A5891" s="102" t="s">
        <v>3908</v>
      </c>
      <c r="B5891" s="103" t="s">
        <v>1078</v>
      </c>
      <c r="C5891" s="103" t="s">
        <v>274</v>
      </c>
      <c r="D5891" s="102" t="s">
        <v>152</v>
      </c>
      <c r="E5891" s="102" t="s">
        <v>275</v>
      </c>
      <c r="F5891" s="102" t="s">
        <v>10445</v>
      </c>
      <c r="H5891" s="102">
        <v>45535</v>
      </c>
      <c r="I5891" s="102" t="s">
        <v>280</v>
      </c>
      <c r="J5891" s="102" t="s">
        <v>1</v>
      </c>
      <c r="K5891" s="102" t="s">
        <v>2</v>
      </c>
      <c r="L5891" s="102" t="s">
        <v>24</v>
      </c>
      <c r="M5891" s="102" t="s">
        <v>1074</v>
      </c>
      <c r="N5891" s="102">
        <v>6</v>
      </c>
      <c r="O5891" s="102" t="s">
        <v>1075</v>
      </c>
    </row>
    <row r="5892" spans="1:15" x14ac:dyDescent="0.25">
      <c r="A5892" s="102" t="s">
        <v>3915</v>
      </c>
      <c r="B5892" s="103" t="s">
        <v>1565</v>
      </c>
      <c r="C5892" s="103" t="s">
        <v>274</v>
      </c>
      <c r="D5892" s="102" t="s">
        <v>152</v>
      </c>
      <c r="E5892" s="102" t="s">
        <v>275</v>
      </c>
      <c r="F5892" s="102" t="s">
        <v>10446</v>
      </c>
      <c r="H5892" s="102">
        <v>45535</v>
      </c>
      <c r="I5892" s="102" t="s">
        <v>280</v>
      </c>
      <c r="J5892" s="102" t="s">
        <v>1</v>
      </c>
      <c r="K5892" s="102" t="s">
        <v>2</v>
      </c>
      <c r="L5892" s="102" t="s">
        <v>24</v>
      </c>
      <c r="M5892" s="102" t="s">
        <v>1074</v>
      </c>
      <c r="N5892" s="102">
        <v>6</v>
      </c>
      <c r="O5892" s="102" t="s">
        <v>1075</v>
      </c>
    </row>
    <row r="5893" spans="1:15" x14ac:dyDescent="0.25">
      <c r="A5893" s="102" t="s">
        <v>10447</v>
      </c>
      <c r="B5893" s="103" t="s">
        <v>2423</v>
      </c>
      <c r="C5893" s="103" t="s">
        <v>274</v>
      </c>
      <c r="D5893" s="102" t="s">
        <v>196</v>
      </c>
      <c r="E5893" s="102" t="s">
        <v>275</v>
      </c>
      <c r="F5893" s="102" t="s">
        <v>10448</v>
      </c>
      <c r="H5893" s="102">
        <v>45535</v>
      </c>
      <c r="I5893" s="102" t="s">
        <v>280</v>
      </c>
      <c r="J5893" s="102" t="s">
        <v>1</v>
      </c>
      <c r="K5893" s="102" t="s">
        <v>2</v>
      </c>
      <c r="L5893" s="102" t="s">
        <v>24</v>
      </c>
      <c r="M5893" s="102" t="s">
        <v>1074</v>
      </c>
      <c r="N5893" s="102">
        <v>6</v>
      </c>
      <c r="O5893" s="102" t="s">
        <v>1075</v>
      </c>
    </row>
    <row r="5894" spans="1:15" x14ac:dyDescent="0.25">
      <c r="A5894" s="102" t="s">
        <v>1819</v>
      </c>
      <c r="B5894" s="103" t="s">
        <v>2453</v>
      </c>
      <c r="C5894" s="103" t="s">
        <v>277</v>
      </c>
      <c r="D5894" s="102" t="s">
        <v>247</v>
      </c>
      <c r="E5894" s="102" t="s">
        <v>275</v>
      </c>
      <c r="F5894" s="102" t="s">
        <v>10449</v>
      </c>
      <c r="G5894" s="102" t="s">
        <v>10387</v>
      </c>
      <c r="H5894" s="102">
        <v>45535</v>
      </c>
      <c r="I5894" s="102" t="s">
        <v>280</v>
      </c>
      <c r="J5894" s="102" t="s">
        <v>1</v>
      </c>
      <c r="K5894" s="102" t="s">
        <v>2</v>
      </c>
      <c r="L5894" s="102" t="s">
        <v>24</v>
      </c>
      <c r="M5894" s="102" t="s">
        <v>1074</v>
      </c>
      <c r="N5894" s="102">
        <v>6</v>
      </c>
      <c r="O5894" s="102" t="s">
        <v>1075</v>
      </c>
    </row>
    <row r="5895" spans="1:15" x14ac:dyDescent="0.25">
      <c r="A5895" s="102" t="s">
        <v>3546</v>
      </c>
      <c r="B5895" s="103" t="s">
        <v>1895</v>
      </c>
      <c r="C5895" s="103" t="s">
        <v>274</v>
      </c>
      <c r="D5895" s="102" t="s">
        <v>152</v>
      </c>
      <c r="E5895" s="102" t="s">
        <v>275</v>
      </c>
      <c r="F5895" s="102" t="s">
        <v>10450</v>
      </c>
      <c r="H5895" s="102">
        <v>45535</v>
      </c>
      <c r="I5895" s="102" t="s">
        <v>280</v>
      </c>
      <c r="J5895" s="102" t="s">
        <v>1</v>
      </c>
      <c r="K5895" s="102" t="s">
        <v>2</v>
      </c>
      <c r="L5895" s="102" t="s">
        <v>24</v>
      </c>
      <c r="M5895" s="102" t="s">
        <v>1074</v>
      </c>
      <c r="N5895" s="102">
        <v>6</v>
      </c>
      <c r="O5895" s="102" t="s">
        <v>1075</v>
      </c>
    </row>
    <row r="5896" spans="1:15" x14ac:dyDescent="0.25">
      <c r="A5896" s="102" t="s">
        <v>9986</v>
      </c>
      <c r="B5896" s="103" t="s">
        <v>2479</v>
      </c>
      <c r="C5896" s="103" t="s">
        <v>1118</v>
      </c>
      <c r="D5896" s="102" t="s">
        <v>152</v>
      </c>
      <c r="E5896" s="102" t="s">
        <v>275</v>
      </c>
      <c r="F5896" s="102" t="s">
        <v>10451</v>
      </c>
      <c r="H5896" s="102">
        <v>45535</v>
      </c>
      <c r="I5896" s="102" t="s">
        <v>280</v>
      </c>
      <c r="J5896" s="102" t="s">
        <v>1</v>
      </c>
      <c r="K5896" s="102" t="s">
        <v>2</v>
      </c>
      <c r="L5896" s="102" t="s">
        <v>24</v>
      </c>
      <c r="M5896" s="102" t="s">
        <v>1074</v>
      </c>
      <c r="N5896" s="102">
        <v>6</v>
      </c>
      <c r="O5896" s="102" t="s">
        <v>1075</v>
      </c>
    </row>
    <row r="5897" spans="1:15" x14ac:dyDescent="0.25">
      <c r="A5897" s="102" t="s">
        <v>6392</v>
      </c>
      <c r="B5897" s="103" t="s">
        <v>1448</v>
      </c>
      <c r="C5897" s="103" t="s">
        <v>1118</v>
      </c>
      <c r="D5897" s="102" t="s">
        <v>10391</v>
      </c>
      <c r="E5897" s="102" t="s">
        <v>275</v>
      </c>
      <c r="F5897" s="102" t="s">
        <v>10452</v>
      </c>
      <c r="H5897" s="102">
        <v>45535</v>
      </c>
      <c r="I5897" s="102" t="s">
        <v>280</v>
      </c>
      <c r="J5897" s="102" t="s">
        <v>1</v>
      </c>
      <c r="K5897" s="102" t="s">
        <v>2</v>
      </c>
      <c r="L5897" s="102" t="s">
        <v>24</v>
      </c>
      <c r="M5897" s="102" t="s">
        <v>1074</v>
      </c>
      <c r="N5897" s="102">
        <v>6</v>
      </c>
      <c r="O5897" s="102" t="s">
        <v>1075</v>
      </c>
    </row>
    <row r="5898" spans="1:15" x14ac:dyDescent="0.25">
      <c r="A5898" s="102" t="s">
        <v>6392</v>
      </c>
      <c r="B5898" s="103" t="s">
        <v>8788</v>
      </c>
      <c r="C5898" s="103" t="s">
        <v>1118</v>
      </c>
      <c r="D5898" s="102" t="s">
        <v>10391</v>
      </c>
      <c r="E5898" s="102" t="s">
        <v>275</v>
      </c>
      <c r="F5898" s="102" t="s">
        <v>10453</v>
      </c>
      <c r="H5898" s="102">
        <v>45535</v>
      </c>
      <c r="I5898" s="102" t="s">
        <v>280</v>
      </c>
      <c r="J5898" s="102" t="s">
        <v>1</v>
      </c>
      <c r="K5898" s="102" t="s">
        <v>2</v>
      </c>
      <c r="L5898" s="102" t="s">
        <v>24</v>
      </c>
      <c r="M5898" s="102" t="s">
        <v>1074</v>
      </c>
      <c r="N5898" s="102">
        <v>6</v>
      </c>
      <c r="O5898" s="102" t="s">
        <v>1075</v>
      </c>
    </row>
    <row r="5899" spans="1:15" x14ac:dyDescent="0.25">
      <c r="A5899" s="102" t="s">
        <v>6392</v>
      </c>
      <c r="B5899" s="103" t="s">
        <v>8790</v>
      </c>
      <c r="C5899" s="103" t="s">
        <v>1118</v>
      </c>
      <c r="D5899" s="102" t="s">
        <v>10391</v>
      </c>
      <c r="E5899" s="102" t="s">
        <v>275</v>
      </c>
      <c r="F5899" s="102" t="s">
        <v>10454</v>
      </c>
      <c r="H5899" s="102">
        <v>45535</v>
      </c>
      <c r="I5899" s="102" t="s">
        <v>280</v>
      </c>
      <c r="J5899" s="102" t="s">
        <v>1</v>
      </c>
      <c r="K5899" s="102" t="s">
        <v>2</v>
      </c>
      <c r="L5899" s="102" t="s">
        <v>24</v>
      </c>
      <c r="M5899" s="102" t="s">
        <v>1074</v>
      </c>
      <c r="N5899" s="102">
        <v>6</v>
      </c>
      <c r="O5899" s="102" t="s">
        <v>1075</v>
      </c>
    </row>
    <row r="5900" spans="1:15" x14ac:dyDescent="0.25">
      <c r="A5900" s="102" t="s">
        <v>6392</v>
      </c>
      <c r="B5900" s="103" t="s">
        <v>5319</v>
      </c>
      <c r="C5900" s="103" t="s">
        <v>1082</v>
      </c>
      <c r="D5900" s="102" t="s">
        <v>10391</v>
      </c>
      <c r="E5900" s="102" t="s">
        <v>275</v>
      </c>
      <c r="F5900" s="102" t="s">
        <v>10455</v>
      </c>
      <c r="H5900" s="102">
        <v>45535</v>
      </c>
      <c r="I5900" s="102" t="s">
        <v>280</v>
      </c>
      <c r="J5900" s="102" t="s">
        <v>1</v>
      </c>
      <c r="K5900" s="102" t="s">
        <v>2</v>
      </c>
      <c r="L5900" s="102" t="s">
        <v>24</v>
      </c>
      <c r="M5900" s="102" t="s">
        <v>1082</v>
      </c>
      <c r="N5900" s="102">
        <v>6</v>
      </c>
      <c r="O5900" s="102" t="s">
        <v>1075</v>
      </c>
    </row>
    <row r="5901" spans="1:15" x14ac:dyDescent="0.25">
      <c r="A5901" s="102" t="s">
        <v>10456</v>
      </c>
      <c r="B5901" s="103" t="s">
        <v>2775</v>
      </c>
      <c r="C5901" s="103" t="s">
        <v>1118</v>
      </c>
      <c r="D5901" s="102" t="s">
        <v>196</v>
      </c>
      <c r="E5901" s="102" t="s">
        <v>275</v>
      </c>
      <c r="F5901" s="102" t="s">
        <v>10457</v>
      </c>
      <c r="H5901" s="102">
        <v>45535</v>
      </c>
      <c r="I5901" s="102" t="s">
        <v>280</v>
      </c>
      <c r="J5901" s="102" t="s">
        <v>1</v>
      </c>
      <c r="K5901" s="102" t="s">
        <v>2</v>
      </c>
      <c r="L5901" s="102" t="s">
        <v>24</v>
      </c>
      <c r="M5901" s="102" t="s">
        <v>1074</v>
      </c>
      <c r="N5901" s="102">
        <v>6</v>
      </c>
      <c r="O5901" s="102" t="s">
        <v>1075</v>
      </c>
    </row>
    <row r="5902" spans="1:15" x14ac:dyDescent="0.25">
      <c r="A5902" s="102" t="s">
        <v>8793</v>
      </c>
      <c r="B5902" s="103" t="s">
        <v>8794</v>
      </c>
      <c r="C5902" s="103" t="s">
        <v>277</v>
      </c>
      <c r="D5902" s="102" t="s">
        <v>1092</v>
      </c>
      <c r="E5902" s="102" t="s">
        <v>275</v>
      </c>
      <c r="F5902" s="102" t="s">
        <v>10458</v>
      </c>
      <c r="H5902" s="102">
        <v>45535</v>
      </c>
      <c r="I5902" s="102" t="s">
        <v>280</v>
      </c>
      <c r="J5902" s="102" t="s">
        <v>1</v>
      </c>
      <c r="K5902" s="102" t="s">
        <v>2</v>
      </c>
      <c r="L5902" s="102" t="s">
        <v>24</v>
      </c>
      <c r="M5902" s="102" t="s">
        <v>1074</v>
      </c>
      <c r="N5902" s="102">
        <v>6</v>
      </c>
      <c r="O5902" s="102" t="s">
        <v>1075</v>
      </c>
    </row>
    <row r="5903" spans="1:15" x14ac:dyDescent="0.25">
      <c r="A5903" s="102" t="s">
        <v>8799</v>
      </c>
      <c r="B5903" s="103" t="s">
        <v>2171</v>
      </c>
      <c r="C5903" s="103" t="s">
        <v>1118</v>
      </c>
      <c r="D5903" s="102" t="s">
        <v>10391</v>
      </c>
      <c r="E5903" s="102" t="s">
        <v>275</v>
      </c>
      <c r="F5903" s="102" t="s">
        <v>10459</v>
      </c>
      <c r="H5903" s="102">
        <v>45535</v>
      </c>
      <c r="I5903" s="102" t="s">
        <v>280</v>
      </c>
      <c r="J5903" s="102" t="s">
        <v>1</v>
      </c>
      <c r="K5903" s="102" t="s">
        <v>2</v>
      </c>
      <c r="L5903" s="102" t="s">
        <v>24</v>
      </c>
      <c r="M5903" s="102" t="s">
        <v>1074</v>
      </c>
      <c r="N5903" s="102">
        <v>6</v>
      </c>
      <c r="O5903" s="102" t="s">
        <v>1075</v>
      </c>
    </row>
    <row r="5904" spans="1:15" x14ac:dyDescent="0.25">
      <c r="A5904" s="102" t="s">
        <v>8801</v>
      </c>
      <c r="B5904" s="103" t="s">
        <v>8802</v>
      </c>
      <c r="C5904" s="103" t="s">
        <v>277</v>
      </c>
      <c r="D5904" s="102" t="s">
        <v>1092</v>
      </c>
      <c r="E5904" s="102" t="s">
        <v>275</v>
      </c>
      <c r="F5904" s="102" t="s">
        <v>10460</v>
      </c>
      <c r="H5904" s="102">
        <v>45535</v>
      </c>
      <c r="I5904" s="102" t="s">
        <v>280</v>
      </c>
      <c r="J5904" s="102" t="s">
        <v>1</v>
      </c>
      <c r="K5904" s="102" t="s">
        <v>2</v>
      </c>
      <c r="L5904" s="102" t="s">
        <v>24</v>
      </c>
      <c r="M5904" s="102" t="s">
        <v>1074</v>
      </c>
      <c r="N5904" s="102">
        <v>6</v>
      </c>
      <c r="O5904" s="102" t="s">
        <v>1075</v>
      </c>
    </row>
    <row r="5905" spans="1:15" x14ac:dyDescent="0.25">
      <c r="A5905" s="102" t="s">
        <v>8804</v>
      </c>
      <c r="B5905" s="103" t="s">
        <v>1912</v>
      </c>
      <c r="C5905" s="103" t="s">
        <v>274</v>
      </c>
      <c r="D5905" s="102" t="s">
        <v>1092</v>
      </c>
      <c r="E5905" s="102" t="s">
        <v>275</v>
      </c>
      <c r="F5905" s="102" t="s">
        <v>10461</v>
      </c>
      <c r="H5905" s="102">
        <v>45535</v>
      </c>
      <c r="I5905" s="102" t="s">
        <v>280</v>
      </c>
      <c r="J5905" s="102" t="s">
        <v>1</v>
      </c>
      <c r="K5905" s="102" t="s">
        <v>2</v>
      </c>
      <c r="L5905" s="102" t="s">
        <v>24</v>
      </c>
      <c r="M5905" s="102" t="s">
        <v>1074</v>
      </c>
      <c r="N5905" s="102">
        <v>6</v>
      </c>
      <c r="O5905" s="102" t="s">
        <v>1075</v>
      </c>
    </row>
    <row r="5906" spans="1:15" x14ac:dyDescent="0.25">
      <c r="A5906" s="102" t="s">
        <v>8804</v>
      </c>
      <c r="B5906" s="103" t="s">
        <v>1405</v>
      </c>
      <c r="C5906" s="103" t="s">
        <v>3461</v>
      </c>
      <c r="D5906" s="102" t="s">
        <v>1092</v>
      </c>
      <c r="E5906" s="102" t="s">
        <v>275</v>
      </c>
      <c r="F5906" s="102" t="s">
        <v>10462</v>
      </c>
      <c r="H5906" s="102">
        <v>45535</v>
      </c>
      <c r="I5906" s="102" t="s">
        <v>280</v>
      </c>
      <c r="J5906" s="102" t="s">
        <v>1</v>
      </c>
      <c r="K5906" s="102" t="s">
        <v>2</v>
      </c>
      <c r="L5906" s="102" t="s">
        <v>24</v>
      </c>
      <c r="M5906" s="102" t="s">
        <v>1082</v>
      </c>
      <c r="N5906" s="102">
        <v>6</v>
      </c>
      <c r="O5906" s="102" t="s">
        <v>1075</v>
      </c>
    </row>
    <row r="5907" spans="1:15" x14ac:dyDescent="0.25">
      <c r="A5907" s="102" t="s">
        <v>3961</v>
      </c>
      <c r="B5907" s="103" t="s">
        <v>1672</v>
      </c>
      <c r="C5907" s="103" t="s">
        <v>274</v>
      </c>
      <c r="D5907" s="102" t="s">
        <v>1092</v>
      </c>
      <c r="E5907" s="102" t="s">
        <v>275</v>
      </c>
      <c r="F5907" s="102" t="s">
        <v>10463</v>
      </c>
      <c r="H5907" s="102">
        <v>45535</v>
      </c>
      <c r="I5907" s="102" t="s">
        <v>280</v>
      </c>
      <c r="J5907" s="102" t="s">
        <v>1</v>
      </c>
      <c r="K5907" s="102" t="s">
        <v>2</v>
      </c>
      <c r="L5907" s="102" t="s">
        <v>24</v>
      </c>
      <c r="M5907" s="102" t="s">
        <v>1074</v>
      </c>
      <c r="N5907" s="102">
        <v>6</v>
      </c>
      <c r="O5907" s="102" t="s">
        <v>1075</v>
      </c>
    </row>
    <row r="5908" spans="1:15" x14ac:dyDescent="0.25">
      <c r="A5908" s="102" t="s">
        <v>3961</v>
      </c>
      <c r="B5908" s="103" t="s">
        <v>2109</v>
      </c>
      <c r="C5908" s="103" t="s">
        <v>3461</v>
      </c>
      <c r="D5908" s="102" t="s">
        <v>1092</v>
      </c>
      <c r="E5908" s="102" t="s">
        <v>275</v>
      </c>
      <c r="F5908" s="102" t="s">
        <v>10464</v>
      </c>
      <c r="H5908" s="102">
        <v>45535</v>
      </c>
      <c r="I5908" s="102" t="s">
        <v>280</v>
      </c>
      <c r="J5908" s="102" t="s">
        <v>1</v>
      </c>
      <c r="K5908" s="102" t="s">
        <v>2</v>
      </c>
      <c r="L5908" s="102" t="s">
        <v>24</v>
      </c>
      <c r="M5908" s="102" t="s">
        <v>1082</v>
      </c>
      <c r="N5908" s="102">
        <v>6</v>
      </c>
      <c r="O5908" s="102" t="s">
        <v>1075</v>
      </c>
    </row>
    <row r="5909" spans="1:15" x14ac:dyDescent="0.25">
      <c r="A5909" s="102" t="s">
        <v>8809</v>
      </c>
      <c r="B5909" s="103" t="s">
        <v>3179</v>
      </c>
      <c r="C5909" s="103" t="s">
        <v>3461</v>
      </c>
      <c r="D5909" s="102" t="s">
        <v>1092</v>
      </c>
      <c r="E5909" s="102" t="s">
        <v>275</v>
      </c>
      <c r="F5909" s="102" t="s">
        <v>10465</v>
      </c>
      <c r="H5909" s="102">
        <v>45535</v>
      </c>
      <c r="I5909" s="102" t="s">
        <v>280</v>
      </c>
      <c r="J5909" s="102" t="s">
        <v>1</v>
      </c>
      <c r="K5909" s="102" t="s">
        <v>2</v>
      </c>
      <c r="L5909" s="102" t="s">
        <v>24</v>
      </c>
      <c r="M5909" s="102" t="s">
        <v>1082</v>
      </c>
      <c r="N5909" s="102">
        <v>6</v>
      </c>
      <c r="O5909" s="102" t="s">
        <v>1075</v>
      </c>
    </row>
    <row r="5910" spans="1:15" x14ac:dyDescent="0.25">
      <c r="A5910" s="102" t="s">
        <v>9994</v>
      </c>
      <c r="B5910" s="103" t="s">
        <v>1565</v>
      </c>
      <c r="C5910" s="103" t="s">
        <v>274</v>
      </c>
      <c r="D5910" s="102" t="s">
        <v>152</v>
      </c>
      <c r="E5910" s="102" t="s">
        <v>275</v>
      </c>
      <c r="F5910" s="102" t="s">
        <v>10466</v>
      </c>
      <c r="H5910" s="102">
        <v>45535</v>
      </c>
      <c r="I5910" s="102" t="s">
        <v>280</v>
      </c>
      <c r="J5910" s="102" t="s">
        <v>1</v>
      </c>
      <c r="K5910" s="102" t="s">
        <v>2</v>
      </c>
      <c r="L5910" s="102" t="s">
        <v>24</v>
      </c>
      <c r="M5910" s="102" t="s">
        <v>1074</v>
      </c>
      <c r="N5910" s="102">
        <v>6</v>
      </c>
      <c r="O5910" s="102" t="s">
        <v>1075</v>
      </c>
    </row>
    <row r="5911" spans="1:15" x14ac:dyDescent="0.25">
      <c r="A5911" s="102" t="s">
        <v>1838</v>
      </c>
      <c r="B5911" s="103" t="s">
        <v>1912</v>
      </c>
      <c r="C5911" s="103" t="s">
        <v>274</v>
      </c>
      <c r="D5911" s="102" t="s">
        <v>196</v>
      </c>
      <c r="E5911" s="102" t="s">
        <v>275</v>
      </c>
      <c r="F5911" s="102" t="s">
        <v>10467</v>
      </c>
      <c r="H5911" s="102">
        <v>45535</v>
      </c>
      <c r="I5911" s="102" t="s">
        <v>280</v>
      </c>
      <c r="J5911" s="102" t="s">
        <v>1</v>
      </c>
      <c r="K5911" s="102" t="s">
        <v>2</v>
      </c>
      <c r="L5911" s="102" t="s">
        <v>24</v>
      </c>
      <c r="M5911" s="102" t="s">
        <v>1074</v>
      </c>
      <c r="N5911" s="102">
        <v>6</v>
      </c>
      <c r="O5911" s="102" t="s">
        <v>1075</v>
      </c>
    </row>
    <row r="5912" spans="1:15" x14ac:dyDescent="0.25">
      <c r="A5912" s="102" t="s">
        <v>10468</v>
      </c>
      <c r="B5912" s="103" t="s">
        <v>10469</v>
      </c>
      <c r="C5912" s="103" t="s">
        <v>1118</v>
      </c>
      <c r="D5912" s="102" t="s">
        <v>152</v>
      </c>
      <c r="E5912" s="102" t="s">
        <v>275</v>
      </c>
      <c r="F5912" s="102" t="s">
        <v>10470</v>
      </c>
      <c r="H5912" s="102">
        <v>45535</v>
      </c>
      <c r="I5912" s="102" t="s">
        <v>280</v>
      </c>
      <c r="J5912" s="102" t="s">
        <v>1</v>
      </c>
      <c r="K5912" s="102" t="s">
        <v>2</v>
      </c>
      <c r="L5912" s="102" t="s">
        <v>24</v>
      </c>
      <c r="M5912" s="102" t="s">
        <v>1074</v>
      </c>
      <c r="N5912" s="102">
        <v>6</v>
      </c>
      <c r="O5912" s="102" t="s">
        <v>1075</v>
      </c>
    </row>
    <row r="5913" spans="1:15" x14ac:dyDescent="0.25">
      <c r="A5913" s="102" t="s">
        <v>8811</v>
      </c>
      <c r="B5913" s="103" t="s">
        <v>4373</v>
      </c>
      <c r="C5913" s="103" t="s">
        <v>274</v>
      </c>
      <c r="D5913" s="102" t="s">
        <v>281</v>
      </c>
      <c r="E5913" s="102" t="s">
        <v>275</v>
      </c>
      <c r="F5913" s="102" t="s">
        <v>10471</v>
      </c>
      <c r="H5913" s="102">
        <v>45535</v>
      </c>
      <c r="I5913" s="102" t="s">
        <v>280</v>
      </c>
      <c r="J5913" s="102" t="s">
        <v>1</v>
      </c>
      <c r="K5913" s="102" t="s">
        <v>2</v>
      </c>
      <c r="L5913" s="102" t="s">
        <v>24</v>
      </c>
      <c r="M5913" s="102" t="s">
        <v>1074</v>
      </c>
      <c r="N5913" s="102">
        <v>6</v>
      </c>
      <c r="O5913" s="102" t="s">
        <v>1075</v>
      </c>
    </row>
    <row r="5914" spans="1:15" x14ac:dyDescent="0.25">
      <c r="A5914" s="102" t="s">
        <v>3979</v>
      </c>
      <c r="B5914" s="103" t="s">
        <v>1565</v>
      </c>
      <c r="C5914" s="103" t="s">
        <v>274</v>
      </c>
      <c r="D5914" s="102" t="s">
        <v>152</v>
      </c>
      <c r="E5914" s="102" t="s">
        <v>275</v>
      </c>
      <c r="F5914" s="102" t="s">
        <v>10472</v>
      </c>
      <c r="H5914" s="102">
        <v>45535</v>
      </c>
      <c r="I5914" s="102" t="s">
        <v>280</v>
      </c>
      <c r="J5914" s="102" t="s">
        <v>1</v>
      </c>
      <c r="K5914" s="102" t="s">
        <v>2</v>
      </c>
      <c r="L5914" s="102" t="s">
        <v>24</v>
      </c>
      <c r="M5914" s="102" t="s">
        <v>1074</v>
      </c>
      <c r="N5914" s="102">
        <v>6</v>
      </c>
      <c r="O5914" s="102" t="s">
        <v>1075</v>
      </c>
    </row>
    <row r="5915" spans="1:15" x14ac:dyDescent="0.25">
      <c r="A5915" s="102" t="s">
        <v>3986</v>
      </c>
      <c r="B5915" s="103" t="s">
        <v>1078</v>
      </c>
      <c r="C5915" s="103" t="s">
        <v>274</v>
      </c>
      <c r="D5915" s="102" t="s">
        <v>152</v>
      </c>
      <c r="E5915" s="102" t="s">
        <v>275</v>
      </c>
      <c r="F5915" s="102" t="s">
        <v>10473</v>
      </c>
      <c r="H5915" s="102">
        <v>45535</v>
      </c>
      <c r="I5915" s="102" t="s">
        <v>280</v>
      </c>
      <c r="J5915" s="102" t="s">
        <v>1</v>
      </c>
      <c r="K5915" s="102" t="s">
        <v>2</v>
      </c>
      <c r="L5915" s="102" t="s">
        <v>24</v>
      </c>
      <c r="M5915" s="102" t="s">
        <v>1074</v>
      </c>
      <c r="N5915" s="102">
        <v>6</v>
      </c>
      <c r="O5915" s="102" t="s">
        <v>1075</v>
      </c>
    </row>
    <row r="5916" spans="1:15" x14ac:dyDescent="0.25">
      <c r="A5916" s="102" t="s">
        <v>3986</v>
      </c>
      <c r="B5916" s="103" t="s">
        <v>1565</v>
      </c>
      <c r="C5916" s="103" t="s">
        <v>274</v>
      </c>
      <c r="D5916" s="102" t="s">
        <v>152</v>
      </c>
      <c r="E5916" s="102" t="s">
        <v>275</v>
      </c>
      <c r="F5916" s="102" t="s">
        <v>10474</v>
      </c>
      <c r="H5916" s="102">
        <v>45535</v>
      </c>
      <c r="I5916" s="102" t="s">
        <v>280</v>
      </c>
      <c r="J5916" s="102" t="s">
        <v>1</v>
      </c>
      <c r="K5916" s="102" t="s">
        <v>2</v>
      </c>
      <c r="L5916" s="102" t="s">
        <v>24</v>
      </c>
      <c r="M5916" s="102" t="s">
        <v>1074</v>
      </c>
      <c r="N5916" s="102">
        <v>6</v>
      </c>
      <c r="O5916" s="102" t="s">
        <v>1075</v>
      </c>
    </row>
    <row r="5917" spans="1:15" x14ac:dyDescent="0.25">
      <c r="A5917" s="102" t="s">
        <v>8813</v>
      </c>
      <c r="B5917" s="103" t="s">
        <v>1214</v>
      </c>
      <c r="C5917" s="103" t="s">
        <v>1225</v>
      </c>
      <c r="D5917" s="102" t="s">
        <v>247</v>
      </c>
      <c r="E5917" s="102" t="s">
        <v>275</v>
      </c>
      <c r="F5917" s="102" t="s">
        <v>10475</v>
      </c>
      <c r="G5917" s="102" t="s">
        <v>10387</v>
      </c>
      <c r="H5917" s="102">
        <v>45535</v>
      </c>
      <c r="I5917" s="102" t="s">
        <v>280</v>
      </c>
      <c r="J5917" s="102" t="s">
        <v>1</v>
      </c>
      <c r="K5917" s="102" t="s">
        <v>2</v>
      </c>
      <c r="L5917" s="102" t="s">
        <v>24</v>
      </c>
      <c r="M5917" s="102" t="s">
        <v>1074</v>
      </c>
      <c r="N5917" s="102">
        <v>6</v>
      </c>
      <c r="O5917" s="102" t="s">
        <v>1075</v>
      </c>
    </row>
    <row r="5918" spans="1:15" x14ac:dyDescent="0.25">
      <c r="A5918" s="102" t="s">
        <v>10476</v>
      </c>
      <c r="B5918" s="103" t="s">
        <v>10477</v>
      </c>
      <c r="C5918" s="103" t="s">
        <v>277</v>
      </c>
      <c r="D5918" s="102" t="s">
        <v>281</v>
      </c>
      <c r="E5918" s="102" t="s">
        <v>275</v>
      </c>
      <c r="F5918" s="102" t="s">
        <v>10478</v>
      </c>
      <c r="H5918" s="102">
        <v>45535</v>
      </c>
      <c r="I5918" s="102" t="s">
        <v>280</v>
      </c>
      <c r="J5918" s="102" t="s">
        <v>1</v>
      </c>
      <c r="K5918" s="102" t="s">
        <v>2</v>
      </c>
      <c r="L5918" s="102" t="s">
        <v>24</v>
      </c>
      <c r="M5918" s="102" t="s">
        <v>1074</v>
      </c>
      <c r="N5918" s="102">
        <v>6</v>
      </c>
      <c r="O5918" s="102" t="s">
        <v>1075</v>
      </c>
    </row>
    <row r="5919" spans="1:15" x14ac:dyDescent="0.25">
      <c r="A5919" s="102" t="s">
        <v>8815</v>
      </c>
      <c r="B5919" s="103" t="s">
        <v>1895</v>
      </c>
      <c r="C5919" s="103" t="s">
        <v>274</v>
      </c>
      <c r="D5919" s="102" t="s">
        <v>1092</v>
      </c>
      <c r="E5919" s="102" t="s">
        <v>275</v>
      </c>
      <c r="F5919" s="102" t="s">
        <v>10479</v>
      </c>
      <c r="H5919" s="102">
        <v>45535</v>
      </c>
      <c r="I5919" s="102" t="s">
        <v>280</v>
      </c>
      <c r="J5919" s="102" t="s">
        <v>1</v>
      </c>
      <c r="K5919" s="102" t="s">
        <v>2</v>
      </c>
      <c r="L5919" s="102" t="s">
        <v>24</v>
      </c>
      <c r="M5919" s="102" t="s">
        <v>1074</v>
      </c>
      <c r="N5919" s="102">
        <v>6</v>
      </c>
      <c r="O5919" s="102" t="s">
        <v>1075</v>
      </c>
    </row>
    <row r="5920" spans="1:15" x14ac:dyDescent="0.25">
      <c r="A5920" s="102" t="s">
        <v>2370</v>
      </c>
      <c r="B5920" s="103" t="s">
        <v>1321</v>
      </c>
      <c r="C5920" s="103" t="s">
        <v>1118</v>
      </c>
      <c r="D5920" s="102" t="s">
        <v>152</v>
      </c>
      <c r="E5920" s="102" t="s">
        <v>275</v>
      </c>
      <c r="F5920" s="102" t="s">
        <v>10480</v>
      </c>
      <c r="H5920" s="102">
        <v>45535</v>
      </c>
      <c r="I5920" s="102" t="s">
        <v>280</v>
      </c>
      <c r="J5920" s="102" t="s">
        <v>1</v>
      </c>
      <c r="K5920" s="102" t="s">
        <v>2</v>
      </c>
      <c r="L5920" s="102" t="s">
        <v>24</v>
      </c>
      <c r="M5920" s="102" t="s">
        <v>1074</v>
      </c>
      <c r="N5920" s="102">
        <v>6</v>
      </c>
      <c r="O5920" s="102" t="s">
        <v>1075</v>
      </c>
    </row>
    <row r="5921" spans="1:15" x14ac:dyDescent="0.25">
      <c r="A5921" s="102" t="s">
        <v>10481</v>
      </c>
      <c r="B5921" s="103" t="s">
        <v>1211</v>
      </c>
      <c r="C5921" s="103" t="s">
        <v>1118</v>
      </c>
      <c r="D5921" s="102" t="s">
        <v>152</v>
      </c>
      <c r="E5921" s="102" t="s">
        <v>275</v>
      </c>
      <c r="F5921" s="102" t="s">
        <v>10482</v>
      </c>
      <c r="H5921" s="102">
        <v>45535</v>
      </c>
      <c r="I5921" s="102" t="s">
        <v>280</v>
      </c>
      <c r="J5921" s="102" t="s">
        <v>1</v>
      </c>
      <c r="K5921" s="102" t="s">
        <v>2</v>
      </c>
      <c r="L5921" s="102" t="s">
        <v>24</v>
      </c>
      <c r="M5921" s="102" t="s">
        <v>1074</v>
      </c>
      <c r="N5921" s="102">
        <v>6</v>
      </c>
      <c r="O5921" s="102" t="s">
        <v>1075</v>
      </c>
    </row>
    <row r="5922" spans="1:15" x14ac:dyDescent="0.25">
      <c r="A5922" s="102" t="s">
        <v>2130</v>
      </c>
      <c r="B5922" s="103" t="s">
        <v>2853</v>
      </c>
      <c r="C5922" s="103" t="s">
        <v>1118</v>
      </c>
      <c r="D5922" s="102" t="s">
        <v>10391</v>
      </c>
      <c r="E5922" s="102" t="s">
        <v>275</v>
      </c>
      <c r="F5922" s="102" t="s">
        <v>10483</v>
      </c>
      <c r="H5922" s="102">
        <v>45535</v>
      </c>
      <c r="I5922" s="102" t="s">
        <v>280</v>
      </c>
      <c r="J5922" s="102" t="s">
        <v>1</v>
      </c>
      <c r="K5922" s="102" t="s">
        <v>2</v>
      </c>
      <c r="L5922" s="102" t="s">
        <v>24</v>
      </c>
      <c r="M5922" s="102" t="s">
        <v>1074</v>
      </c>
      <c r="N5922" s="102">
        <v>6</v>
      </c>
      <c r="O5922" s="102" t="s">
        <v>1075</v>
      </c>
    </row>
    <row r="5923" spans="1:15" x14ac:dyDescent="0.25">
      <c r="A5923" s="102" t="s">
        <v>10484</v>
      </c>
      <c r="B5923" s="103" t="s">
        <v>10469</v>
      </c>
      <c r="C5923" s="103" t="s">
        <v>1118</v>
      </c>
      <c r="D5923" s="102" t="s">
        <v>152</v>
      </c>
      <c r="E5923" s="102" t="s">
        <v>275</v>
      </c>
      <c r="F5923" s="102" t="s">
        <v>10485</v>
      </c>
      <c r="H5923" s="102">
        <v>45535</v>
      </c>
      <c r="I5923" s="102" t="s">
        <v>280</v>
      </c>
      <c r="J5923" s="102" t="s">
        <v>1</v>
      </c>
      <c r="K5923" s="102" t="s">
        <v>2</v>
      </c>
      <c r="L5923" s="102" t="s">
        <v>24</v>
      </c>
      <c r="M5923" s="102" t="s">
        <v>1074</v>
      </c>
      <c r="N5923" s="102">
        <v>6</v>
      </c>
      <c r="O5923" s="102" t="s">
        <v>1075</v>
      </c>
    </row>
    <row r="5924" spans="1:15" x14ac:dyDescent="0.25">
      <c r="A5924" s="102" t="s">
        <v>10486</v>
      </c>
      <c r="B5924" s="103" t="s">
        <v>10487</v>
      </c>
      <c r="C5924" s="103" t="s">
        <v>274</v>
      </c>
      <c r="D5924" s="102" t="s">
        <v>247</v>
      </c>
      <c r="E5924" s="102" t="s">
        <v>276</v>
      </c>
      <c r="G5924" s="102" t="s">
        <v>10488</v>
      </c>
      <c r="H5924" s="102">
        <v>45535</v>
      </c>
      <c r="I5924" s="102" t="s">
        <v>280</v>
      </c>
      <c r="J5924" s="102" t="s">
        <v>1</v>
      </c>
      <c r="K5924" s="102" t="s">
        <v>2</v>
      </c>
      <c r="L5924" s="102" t="s">
        <v>24</v>
      </c>
      <c r="M5924" s="102" t="s">
        <v>1074</v>
      </c>
      <c r="N5924" s="102">
        <v>6</v>
      </c>
      <c r="O5924" s="102" t="s">
        <v>1075</v>
      </c>
    </row>
    <row r="5925" spans="1:15" x14ac:dyDescent="0.25">
      <c r="A5925" s="102" t="s">
        <v>8818</v>
      </c>
      <c r="B5925" s="103" t="s">
        <v>7938</v>
      </c>
      <c r="C5925" s="103" t="s">
        <v>274</v>
      </c>
      <c r="D5925" s="102" t="s">
        <v>1092</v>
      </c>
      <c r="E5925" s="102" t="s">
        <v>275</v>
      </c>
      <c r="F5925" s="102" t="s">
        <v>10489</v>
      </c>
      <c r="H5925" s="102">
        <v>45535</v>
      </c>
      <c r="I5925" s="102" t="s">
        <v>280</v>
      </c>
      <c r="J5925" s="102" t="s">
        <v>1</v>
      </c>
      <c r="K5925" s="102" t="s">
        <v>2</v>
      </c>
      <c r="L5925" s="102" t="s">
        <v>24</v>
      </c>
      <c r="M5925" s="102" t="s">
        <v>1074</v>
      </c>
      <c r="N5925" s="102">
        <v>6</v>
      </c>
      <c r="O5925" s="102" t="s">
        <v>1075</v>
      </c>
    </row>
    <row r="5926" spans="1:15" x14ac:dyDescent="0.25">
      <c r="A5926" s="102" t="s">
        <v>8818</v>
      </c>
      <c r="B5926" s="103" t="s">
        <v>8820</v>
      </c>
      <c r="C5926" s="103" t="s">
        <v>277</v>
      </c>
      <c r="D5926" s="102" t="s">
        <v>1092</v>
      </c>
      <c r="E5926" s="102" t="s">
        <v>275</v>
      </c>
      <c r="F5926" s="102" t="s">
        <v>10490</v>
      </c>
      <c r="H5926" s="102">
        <v>45535</v>
      </c>
      <c r="I5926" s="102" t="s">
        <v>280</v>
      </c>
      <c r="J5926" s="102" t="s">
        <v>1</v>
      </c>
      <c r="K5926" s="102" t="s">
        <v>2</v>
      </c>
      <c r="L5926" s="102" t="s">
        <v>24</v>
      </c>
      <c r="M5926" s="102" t="s">
        <v>1074</v>
      </c>
      <c r="N5926" s="102">
        <v>6</v>
      </c>
      <c r="O5926" s="102" t="s">
        <v>1075</v>
      </c>
    </row>
    <row r="5927" spans="1:15" x14ac:dyDescent="0.25">
      <c r="A5927" s="102" t="s">
        <v>8822</v>
      </c>
      <c r="B5927" s="103" t="s">
        <v>8823</v>
      </c>
      <c r="C5927" s="103" t="s">
        <v>274</v>
      </c>
      <c r="D5927" s="102" t="s">
        <v>1092</v>
      </c>
      <c r="E5927" s="102" t="s">
        <v>275</v>
      </c>
      <c r="F5927" s="102" t="s">
        <v>10491</v>
      </c>
      <c r="H5927" s="102">
        <v>45535</v>
      </c>
      <c r="I5927" s="102" t="s">
        <v>280</v>
      </c>
      <c r="J5927" s="102" t="s">
        <v>1</v>
      </c>
      <c r="K5927" s="102" t="s">
        <v>2</v>
      </c>
      <c r="L5927" s="102" t="s">
        <v>24</v>
      </c>
      <c r="M5927" s="102" t="s">
        <v>1074</v>
      </c>
      <c r="N5927" s="102">
        <v>6</v>
      </c>
      <c r="O5927" s="102" t="s">
        <v>1075</v>
      </c>
    </row>
    <row r="5928" spans="1:15" x14ac:dyDescent="0.25">
      <c r="A5928" s="102" t="s">
        <v>4010</v>
      </c>
      <c r="B5928" s="103" t="s">
        <v>1132</v>
      </c>
      <c r="C5928" s="103" t="s">
        <v>274</v>
      </c>
      <c r="D5928" s="102" t="s">
        <v>196</v>
      </c>
      <c r="E5928" s="102" t="s">
        <v>276</v>
      </c>
      <c r="G5928" s="102" t="s">
        <v>276</v>
      </c>
      <c r="H5928" s="102">
        <v>45535</v>
      </c>
      <c r="I5928" s="102" t="s">
        <v>280</v>
      </c>
      <c r="J5928" s="102" t="s">
        <v>1</v>
      </c>
      <c r="K5928" s="102" t="s">
        <v>2</v>
      </c>
      <c r="L5928" s="102" t="s">
        <v>24</v>
      </c>
      <c r="M5928" s="102" t="s">
        <v>1074</v>
      </c>
      <c r="N5928" s="102">
        <v>6</v>
      </c>
      <c r="O5928" s="102" t="s">
        <v>1075</v>
      </c>
    </row>
    <row r="5929" spans="1:15" x14ac:dyDescent="0.25">
      <c r="A5929" s="102" t="s">
        <v>4010</v>
      </c>
      <c r="B5929" s="103" t="s">
        <v>1132</v>
      </c>
      <c r="C5929" s="103" t="s">
        <v>274</v>
      </c>
      <c r="D5929" s="102" t="s">
        <v>152</v>
      </c>
      <c r="E5929" s="102" t="s">
        <v>275</v>
      </c>
      <c r="F5929" s="102" t="s">
        <v>10492</v>
      </c>
      <c r="H5929" s="102">
        <v>45535</v>
      </c>
      <c r="I5929" s="102" t="s">
        <v>280</v>
      </c>
      <c r="J5929" s="102" t="s">
        <v>1</v>
      </c>
      <c r="K5929" s="102" t="s">
        <v>2</v>
      </c>
      <c r="L5929" s="102" t="s">
        <v>24</v>
      </c>
      <c r="M5929" s="102" t="s">
        <v>1074</v>
      </c>
      <c r="N5929" s="102">
        <v>6</v>
      </c>
      <c r="O5929" s="102" t="s">
        <v>1075</v>
      </c>
    </row>
    <row r="5930" spans="1:15" x14ac:dyDescent="0.25">
      <c r="A5930" s="102" t="s">
        <v>4010</v>
      </c>
      <c r="B5930" s="103" t="s">
        <v>1260</v>
      </c>
      <c r="C5930" s="103" t="s">
        <v>1118</v>
      </c>
      <c r="D5930" s="102" t="s">
        <v>152</v>
      </c>
      <c r="E5930" s="102" t="s">
        <v>275</v>
      </c>
      <c r="F5930" s="102" t="s">
        <v>10493</v>
      </c>
      <c r="H5930" s="102">
        <v>45535</v>
      </c>
      <c r="I5930" s="102" t="s">
        <v>280</v>
      </c>
      <c r="J5930" s="102" t="s">
        <v>1</v>
      </c>
      <c r="K5930" s="102" t="s">
        <v>2</v>
      </c>
      <c r="L5930" s="102" t="s">
        <v>24</v>
      </c>
      <c r="M5930" s="102" t="s">
        <v>1074</v>
      </c>
      <c r="N5930" s="102">
        <v>6</v>
      </c>
      <c r="O5930" s="102" t="s">
        <v>1075</v>
      </c>
    </row>
    <row r="5931" spans="1:15" x14ac:dyDescent="0.25">
      <c r="A5931" s="102" t="s">
        <v>8825</v>
      </c>
      <c r="B5931" s="103" t="s">
        <v>1132</v>
      </c>
      <c r="C5931" s="103" t="s">
        <v>1077</v>
      </c>
      <c r="D5931" s="102" t="s">
        <v>247</v>
      </c>
      <c r="E5931" s="102" t="s">
        <v>275</v>
      </c>
      <c r="F5931" s="102" t="s">
        <v>10494</v>
      </c>
      <c r="G5931" s="102" t="s">
        <v>10387</v>
      </c>
      <c r="H5931" s="102">
        <v>45535</v>
      </c>
      <c r="I5931" s="102" t="s">
        <v>280</v>
      </c>
      <c r="J5931" s="102" t="s">
        <v>1</v>
      </c>
      <c r="K5931" s="102" t="s">
        <v>2</v>
      </c>
      <c r="L5931" s="102" t="s">
        <v>24</v>
      </c>
      <c r="M5931" s="102" t="s">
        <v>1074</v>
      </c>
      <c r="N5931" s="102">
        <v>6</v>
      </c>
      <c r="O5931" s="102" t="s">
        <v>1075</v>
      </c>
    </row>
    <row r="5932" spans="1:15" x14ac:dyDescent="0.25">
      <c r="A5932" s="102" t="s">
        <v>8825</v>
      </c>
      <c r="B5932" s="103" t="s">
        <v>1618</v>
      </c>
      <c r="C5932" s="103" t="s">
        <v>1077</v>
      </c>
      <c r="D5932" s="102" t="s">
        <v>247</v>
      </c>
      <c r="E5932" s="102" t="s">
        <v>275</v>
      </c>
      <c r="F5932" s="102" t="s">
        <v>10495</v>
      </c>
      <c r="G5932" s="102" t="s">
        <v>10387</v>
      </c>
      <c r="H5932" s="102">
        <v>45535</v>
      </c>
      <c r="I5932" s="102" t="s">
        <v>280</v>
      </c>
      <c r="J5932" s="102" t="s">
        <v>1</v>
      </c>
      <c r="K5932" s="102" t="s">
        <v>2</v>
      </c>
      <c r="L5932" s="102" t="s">
        <v>24</v>
      </c>
      <c r="M5932" s="102" t="s">
        <v>1074</v>
      </c>
      <c r="N5932" s="102">
        <v>6</v>
      </c>
      <c r="O5932" s="102" t="s">
        <v>1075</v>
      </c>
    </row>
    <row r="5933" spans="1:15" x14ac:dyDescent="0.25">
      <c r="A5933" s="102" t="s">
        <v>8830</v>
      </c>
      <c r="B5933" s="103" t="s">
        <v>1515</v>
      </c>
      <c r="C5933" s="103" t="s">
        <v>274</v>
      </c>
      <c r="D5933" s="102" t="s">
        <v>1092</v>
      </c>
      <c r="E5933" s="102" t="s">
        <v>275</v>
      </c>
      <c r="F5933" s="102" t="s">
        <v>10496</v>
      </c>
      <c r="H5933" s="102">
        <v>45535</v>
      </c>
      <c r="I5933" s="102" t="s">
        <v>280</v>
      </c>
      <c r="J5933" s="102" t="s">
        <v>1</v>
      </c>
      <c r="K5933" s="102" t="s">
        <v>2</v>
      </c>
      <c r="L5933" s="102" t="s">
        <v>24</v>
      </c>
      <c r="M5933" s="102" t="s">
        <v>1074</v>
      </c>
      <c r="N5933" s="102">
        <v>6</v>
      </c>
      <c r="O5933" s="102" t="s">
        <v>1075</v>
      </c>
    </row>
    <row r="5934" spans="1:15" x14ac:dyDescent="0.25">
      <c r="A5934" s="102" t="s">
        <v>8832</v>
      </c>
      <c r="B5934" s="103" t="s">
        <v>1233</v>
      </c>
      <c r="C5934" s="103" t="s">
        <v>274</v>
      </c>
      <c r="D5934" s="102" t="s">
        <v>10391</v>
      </c>
      <c r="E5934" s="102" t="s">
        <v>275</v>
      </c>
      <c r="F5934" s="102" t="s">
        <v>10497</v>
      </c>
      <c r="H5934" s="102">
        <v>45535</v>
      </c>
      <c r="I5934" s="102" t="s">
        <v>280</v>
      </c>
      <c r="J5934" s="102" t="s">
        <v>1</v>
      </c>
      <c r="K5934" s="102" t="s">
        <v>2</v>
      </c>
      <c r="L5934" s="102" t="s">
        <v>24</v>
      </c>
      <c r="M5934" s="102" t="s">
        <v>1074</v>
      </c>
      <c r="N5934" s="102">
        <v>6</v>
      </c>
      <c r="O5934" s="102" t="s">
        <v>1075</v>
      </c>
    </row>
    <row r="5935" spans="1:15" x14ac:dyDescent="0.25">
      <c r="A5935" s="102" t="s">
        <v>8832</v>
      </c>
      <c r="B5935" s="103" t="s">
        <v>8834</v>
      </c>
      <c r="C5935" s="103" t="s">
        <v>1082</v>
      </c>
      <c r="D5935" s="102" t="s">
        <v>10391</v>
      </c>
      <c r="E5935" s="102" t="s">
        <v>275</v>
      </c>
      <c r="F5935" s="102" t="s">
        <v>10498</v>
      </c>
      <c r="H5935" s="102">
        <v>45535</v>
      </c>
      <c r="I5935" s="102" t="s">
        <v>280</v>
      </c>
      <c r="J5935" s="102" t="s">
        <v>1</v>
      </c>
      <c r="K5935" s="102" t="s">
        <v>2</v>
      </c>
      <c r="L5935" s="102" t="s">
        <v>24</v>
      </c>
      <c r="M5935" s="102" t="s">
        <v>1082</v>
      </c>
      <c r="N5935" s="102">
        <v>6</v>
      </c>
      <c r="O5935" s="102" t="s">
        <v>1075</v>
      </c>
    </row>
    <row r="5936" spans="1:15" x14ac:dyDescent="0.25">
      <c r="A5936" s="102" t="s">
        <v>8836</v>
      </c>
      <c r="B5936" s="103" t="s">
        <v>1810</v>
      </c>
      <c r="C5936" s="103" t="s">
        <v>1077</v>
      </c>
      <c r="D5936" s="102" t="s">
        <v>247</v>
      </c>
      <c r="E5936" s="102" t="s">
        <v>275</v>
      </c>
      <c r="F5936" s="102" t="s">
        <v>10499</v>
      </c>
      <c r="G5936" s="102" t="s">
        <v>10387</v>
      </c>
      <c r="H5936" s="102">
        <v>45535</v>
      </c>
      <c r="I5936" s="102" t="s">
        <v>280</v>
      </c>
      <c r="J5936" s="102" t="s">
        <v>1</v>
      </c>
      <c r="K5936" s="102" t="s">
        <v>2</v>
      </c>
      <c r="L5936" s="102" t="s">
        <v>24</v>
      </c>
      <c r="M5936" s="102" t="s">
        <v>1074</v>
      </c>
      <c r="N5936" s="102">
        <v>6</v>
      </c>
      <c r="O5936" s="102" t="s">
        <v>1075</v>
      </c>
    </row>
    <row r="5937" spans="1:15" x14ac:dyDescent="0.25">
      <c r="A5937" s="102" t="s">
        <v>6020</v>
      </c>
      <c r="B5937" s="103" t="s">
        <v>7399</v>
      </c>
      <c r="C5937" s="103" t="s">
        <v>277</v>
      </c>
      <c r="D5937" s="102" t="s">
        <v>1092</v>
      </c>
      <c r="E5937" s="102" t="s">
        <v>275</v>
      </c>
      <c r="F5937" s="102" t="s">
        <v>10500</v>
      </c>
      <c r="H5937" s="102">
        <v>45535</v>
      </c>
      <c r="I5937" s="102" t="s">
        <v>280</v>
      </c>
      <c r="J5937" s="102" t="s">
        <v>1</v>
      </c>
      <c r="K5937" s="102" t="s">
        <v>2</v>
      </c>
      <c r="L5937" s="102" t="s">
        <v>24</v>
      </c>
      <c r="M5937" s="102" t="s">
        <v>1074</v>
      </c>
      <c r="N5937" s="102">
        <v>6</v>
      </c>
      <c r="O5937" s="102" t="s">
        <v>1075</v>
      </c>
    </row>
    <row r="5938" spans="1:15" x14ac:dyDescent="0.25">
      <c r="A5938" s="102" t="s">
        <v>4026</v>
      </c>
      <c r="B5938" s="103" t="s">
        <v>1080</v>
      </c>
      <c r="C5938" s="103" t="s">
        <v>1118</v>
      </c>
      <c r="D5938" s="102" t="s">
        <v>152</v>
      </c>
      <c r="E5938" s="102" t="s">
        <v>275</v>
      </c>
      <c r="F5938" s="102" t="s">
        <v>10501</v>
      </c>
      <c r="H5938" s="102">
        <v>45535</v>
      </c>
      <c r="I5938" s="102" t="s">
        <v>280</v>
      </c>
      <c r="J5938" s="102" t="s">
        <v>1</v>
      </c>
      <c r="K5938" s="102" t="s">
        <v>2</v>
      </c>
      <c r="L5938" s="102" t="s">
        <v>24</v>
      </c>
      <c r="M5938" s="102" t="s">
        <v>1074</v>
      </c>
      <c r="N5938" s="102">
        <v>6</v>
      </c>
      <c r="O5938" s="102" t="s">
        <v>1075</v>
      </c>
    </row>
    <row r="5939" spans="1:15" x14ac:dyDescent="0.25">
      <c r="A5939" s="102" t="s">
        <v>4026</v>
      </c>
      <c r="B5939" s="103" t="s">
        <v>4028</v>
      </c>
      <c r="C5939" s="103" t="s">
        <v>1118</v>
      </c>
      <c r="D5939" s="102" t="s">
        <v>152</v>
      </c>
      <c r="E5939" s="102" t="s">
        <v>275</v>
      </c>
      <c r="F5939" s="102" t="s">
        <v>10502</v>
      </c>
      <c r="H5939" s="102">
        <v>45535</v>
      </c>
      <c r="I5939" s="102" t="s">
        <v>280</v>
      </c>
      <c r="J5939" s="102" t="s">
        <v>1</v>
      </c>
      <c r="K5939" s="102" t="s">
        <v>2</v>
      </c>
      <c r="L5939" s="102" t="s">
        <v>24</v>
      </c>
      <c r="M5939" s="102" t="s">
        <v>1074</v>
      </c>
      <c r="N5939" s="102">
        <v>6</v>
      </c>
      <c r="O5939" s="102" t="s">
        <v>1075</v>
      </c>
    </row>
    <row r="5940" spans="1:15" x14ac:dyDescent="0.25">
      <c r="A5940" s="102" t="s">
        <v>1885</v>
      </c>
      <c r="B5940" s="103" t="s">
        <v>1792</v>
      </c>
      <c r="C5940" s="103" t="s">
        <v>274</v>
      </c>
      <c r="D5940" s="102" t="s">
        <v>1092</v>
      </c>
      <c r="E5940" s="102" t="s">
        <v>275</v>
      </c>
      <c r="F5940" s="102" t="s">
        <v>10503</v>
      </c>
      <c r="H5940" s="102">
        <v>45535</v>
      </c>
      <c r="I5940" s="102" t="s">
        <v>280</v>
      </c>
      <c r="J5940" s="102" t="s">
        <v>1</v>
      </c>
      <c r="K5940" s="102" t="s">
        <v>2</v>
      </c>
      <c r="L5940" s="102" t="s">
        <v>24</v>
      </c>
      <c r="M5940" s="102" t="s">
        <v>1074</v>
      </c>
      <c r="N5940" s="102">
        <v>6</v>
      </c>
      <c r="O5940" s="102" t="s">
        <v>1075</v>
      </c>
    </row>
    <row r="5941" spans="1:15" x14ac:dyDescent="0.25">
      <c r="A5941" s="102" t="s">
        <v>1885</v>
      </c>
      <c r="B5941" s="103" t="s">
        <v>1111</v>
      </c>
      <c r="C5941" s="103" t="s">
        <v>274</v>
      </c>
      <c r="D5941" s="102" t="s">
        <v>1092</v>
      </c>
      <c r="E5941" s="102" t="s">
        <v>276</v>
      </c>
      <c r="G5941" s="102" t="s">
        <v>10390</v>
      </c>
      <c r="H5941" s="102">
        <v>45535</v>
      </c>
      <c r="I5941" s="102" t="s">
        <v>280</v>
      </c>
      <c r="J5941" s="102" t="s">
        <v>1</v>
      </c>
      <c r="K5941" s="102" t="s">
        <v>2</v>
      </c>
      <c r="L5941" s="102" t="s">
        <v>24</v>
      </c>
      <c r="M5941" s="102" t="s">
        <v>1074</v>
      </c>
      <c r="N5941" s="102">
        <v>6</v>
      </c>
      <c r="O5941" s="102" t="s">
        <v>1075</v>
      </c>
    </row>
    <row r="5942" spans="1:15" x14ac:dyDescent="0.25">
      <c r="A5942" s="102" t="s">
        <v>8839</v>
      </c>
      <c r="B5942" s="103" t="s">
        <v>1453</v>
      </c>
      <c r="C5942" s="103" t="s">
        <v>274</v>
      </c>
      <c r="D5942" s="102" t="s">
        <v>1092</v>
      </c>
      <c r="E5942" s="102" t="s">
        <v>275</v>
      </c>
      <c r="F5942" s="102" t="s">
        <v>10504</v>
      </c>
      <c r="H5942" s="102">
        <v>45535</v>
      </c>
      <c r="I5942" s="102" t="s">
        <v>280</v>
      </c>
      <c r="J5942" s="102" t="s">
        <v>1</v>
      </c>
      <c r="K5942" s="102" t="s">
        <v>2</v>
      </c>
      <c r="L5942" s="102" t="s">
        <v>24</v>
      </c>
      <c r="M5942" s="102" t="s">
        <v>1074</v>
      </c>
      <c r="N5942" s="102">
        <v>6</v>
      </c>
      <c r="O5942" s="102" t="s">
        <v>1075</v>
      </c>
    </row>
    <row r="5943" spans="1:15" x14ac:dyDescent="0.25">
      <c r="A5943" s="102" t="s">
        <v>10505</v>
      </c>
      <c r="B5943" s="103" t="s">
        <v>1076</v>
      </c>
      <c r="C5943" s="103" t="s">
        <v>274</v>
      </c>
      <c r="D5943" s="102" t="s">
        <v>196</v>
      </c>
      <c r="E5943" s="102" t="s">
        <v>275</v>
      </c>
      <c r="F5943" s="102" t="s">
        <v>10506</v>
      </c>
      <c r="H5943" s="102">
        <v>45535</v>
      </c>
      <c r="I5943" s="102" t="s">
        <v>280</v>
      </c>
      <c r="J5943" s="102" t="s">
        <v>1</v>
      </c>
      <c r="K5943" s="102" t="s">
        <v>2</v>
      </c>
      <c r="L5943" s="102" t="s">
        <v>24</v>
      </c>
      <c r="M5943" s="102" t="s">
        <v>1074</v>
      </c>
      <c r="N5943" s="102">
        <v>6</v>
      </c>
      <c r="O5943" s="102" t="s">
        <v>1075</v>
      </c>
    </row>
    <row r="5944" spans="1:15" x14ac:dyDescent="0.25">
      <c r="A5944" s="102" t="s">
        <v>8841</v>
      </c>
      <c r="B5944" s="103" t="s">
        <v>1916</v>
      </c>
      <c r="C5944" s="103" t="s">
        <v>274</v>
      </c>
      <c r="D5944" s="102" t="s">
        <v>152</v>
      </c>
      <c r="E5944" s="102" t="s">
        <v>275</v>
      </c>
      <c r="F5944" s="102" t="s">
        <v>10507</v>
      </c>
      <c r="H5944" s="102">
        <v>45535</v>
      </c>
      <c r="I5944" s="102" t="s">
        <v>280</v>
      </c>
      <c r="J5944" s="102" t="s">
        <v>1</v>
      </c>
      <c r="K5944" s="102" t="s">
        <v>2</v>
      </c>
      <c r="L5944" s="102" t="s">
        <v>24</v>
      </c>
      <c r="M5944" s="102" t="s">
        <v>1074</v>
      </c>
      <c r="N5944" s="102">
        <v>6</v>
      </c>
      <c r="O5944" s="102" t="s">
        <v>1075</v>
      </c>
    </row>
    <row r="5945" spans="1:15" x14ac:dyDescent="0.25">
      <c r="A5945" s="102" t="s">
        <v>8841</v>
      </c>
      <c r="B5945" s="103" t="s">
        <v>1629</v>
      </c>
      <c r="C5945" s="103" t="s">
        <v>274</v>
      </c>
      <c r="D5945" s="102" t="s">
        <v>152</v>
      </c>
      <c r="E5945" s="102" t="s">
        <v>275</v>
      </c>
      <c r="F5945" s="102" t="s">
        <v>10508</v>
      </c>
      <c r="H5945" s="102">
        <v>45535</v>
      </c>
      <c r="I5945" s="102" t="s">
        <v>280</v>
      </c>
      <c r="J5945" s="102" t="s">
        <v>1</v>
      </c>
      <c r="K5945" s="102" t="s">
        <v>2</v>
      </c>
      <c r="L5945" s="102" t="s">
        <v>24</v>
      </c>
      <c r="M5945" s="102" t="s">
        <v>1074</v>
      </c>
      <c r="N5945" s="102">
        <v>6</v>
      </c>
      <c r="O5945" s="102" t="s">
        <v>1075</v>
      </c>
    </row>
    <row r="5946" spans="1:15" x14ac:dyDescent="0.25">
      <c r="A5946" s="102" t="s">
        <v>10509</v>
      </c>
      <c r="B5946" s="103" t="s">
        <v>1672</v>
      </c>
      <c r="C5946" s="103" t="s">
        <v>274</v>
      </c>
      <c r="D5946" s="102" t="s">
        <v>152</v>
      </c>
      <c r="E5946" s="102" t="s">
        <v>275</v>
      </c>
      <c r="F5946" s="102" t="s">
        <v>10510</v>
      </c>
      <c r="H5946" s="102">
        <v>45535</v>
      </c>
      <c r="I5946" s="102" t="s">
        <v>280</v>
      </c>
      <c r="J5946" s="102" t="s">
        <v>1</v>
      </c>
      <c r="K5946" s="102" t="s">
        <v>2</v>
      </c>
      <c r="L5946" s="102" t="s">
        <v>24</v>
      </c>
      <c r="M5946" s="102" t="s">
        <v>1074</v>
      </c>
      <c r="N5946" s="102">
        <v>6</v>
      </c>
      <c r="O5946" s="102" t="s">
        <v>1075</v>
      </c>
    </row>
    <row r="5947" spans="1:15" x14ac:dyDescent="0.25">
      <c r="A5947" s="102" t="s">
        <v>2181</v>
      </c>
      <c r="B5947" s="103" t="s">
        <v>1652</v>
      </c>
      <c r="C5947" s="103" t="s">
        <v>277</v>
      </c>
      <c r="D5947" s="102" t="s">
        <v>1092</v>
      </c>
      <c r="E5947" s="102" t="s">
        <v>275</v>
      </c>
      <c r="F5947" s="102" t="s">
        <v>10511</v>
      </c>
      <c r="H5947" s="102">
        <v>45535</v>
      </c>
      <c r="I5947" s="102" t="s">
        <v>280</v>
      </c>
      <c r="J5947" s="102" t="s">
        <v>1</v>
      </c>
      <c r="K5947" s="102" t="s">
        <v>2</v>
      </c>
      <c r="L5947" s="102" t="s">
        <v>24</v>
      </c>
      <c r="M5947" s="102" t="s">
        <v>1074</v>
      </c>
      <c r="N5947" s="102">
        <v>6</v>
      </c>
      <c r="O5947" s="102" t="s">
        <v>1075</v>
      </c>
    </row>
    <row r="5948" spans="1:15" x14ac:dyDescent="0.25">
      <c r="A5948" s="102" t="s">
        <v>8845</v>
      </c>
      <c r="B5948" s="103" t="s">
        <v>1088</v>
      </c>
      <c r="C5948" s="103" t="s">
        <v>277</v>
      </c>
      <c r="D5948" s="102" t="s">
        <v>1092</v>
      </c>
      <c r="E5948" s="102" t="s">
        <v>275</v>
      </c>
      <c r="F5948" s="102" t="s">
        <v>10512</v>
      </c>
      <c r="H5948" s="102">
        <v>45535</v>
      </c>
      <c r="I5948" s="102" t="s">
        <v>280</v>
      </c>
      <c r="J5948" s="102" t="s">
        <v>1</v>
      </c>
      <c r="K5948" s="102" t="s">
        <v>2</v>
      </c>
      <c r="L5948" s="102" t="s">
        <v>24</v>
      </c>
      <c r="M5948" s="102" t="s">
        <v>1074</v>
      </c>
      <c r="N5948" s="102">
        <v>6</v>
      </c>
      <c r="O5948" s="102" t="s">
        <v>1075</v>
      </c>
    </row>
    <row r="5949" spans="1:15" x14ac:dyDescent="0.25">
      <c r="A5949" s="102" t="s">
        <v>10513</v>
      </c>
      <c r="B5949" s="103" t="s">
        <v>10514</v>
      </c>
      <c r="C5949" s="103" t="s">
        <v>274</v>
      </c>
      <c r="D5949" s="102" t="s">
        <v>152</v>
      </c>
      <c r="E5949" s="102" t="s">
        <v>275</v>
      </c>
      <c r="F5949" s="102" t="s">
        <v>10515</v>
      </c>
      <c r="H5949" s="102">
        <v>45535</v>
      </c>
      <c r="I5949" s="102" t="s">
        <v>280</v>
      </c>
      <c r="J5949" s="102" t="s">
        <v>1</v>
      </c>
      <c r="K5949" s="102" t="s">
        <v>2</v>
      </c>
      <c r="L5949" s="102" t="s">
        <v>24</v>
      </c>
      <c r="M5949" s="102" t="s">
        <v>1074</v>
      </c>
      <c r="N5949" s="102">
        <v>6</v>
      </c>
      <c r="O5949" s="102" t="s">
        <v>1075</v>
      </c>
    </row>
    <row r="5950" spans="1:15" x14ac:dyDescent="0.25">
      <c r="A5950" s="102" t="s">
        <v>8847</v>
      </c>
      <c r="B5950" s="103" t="s">
        <v>8848</v>
      </c>
      <c r="C5950" s="103" t="s">
        <v>274</v>
      </c>
      <c r="D5950" s="102" t="s">
        <v>1092</v>
      </c>
      <c r="E5950" s="102" t="s">
        <v>275</v>
      </c>
      <c r="F5950" s="102" t="s">
        <v>10516</v>
      </c>
      <c r="H5950" s="102">
        <v>45535</v>
      </c>
      <c r="I5950" s="102" t="s">
        <v>280</v>
      </c>
      <c r="J5950" s="102" t="s">
        <v>1</v>
      </c>
      <c r="K5950" s="102" t="s">
        <v>2</v>
      </c>
      <c r="L5950" s="102" t="s">
        <v>24</v>
      </c>
      <c r="M5950" s="102" t="s">
        <v>1074</v>
      </c>
      <c r="N5950" s="102">
        <v>6</v>
      </c>
      <c r="O5950" s="102" t="s">
        <v>1075</v>
      </c>
    </row>
    <row r="5951" spans="1:15" x14ac:dyDescent="0.25">
      <c r="A5951" s="102" t="s">
        <v>1962</v>
      </c>
      <c r="B5951" s="103" t="s">
        <v>1214</v>
      </c>
      <c r="C5951" s="103" t="s">
        <v>1118</v>
      </c>
      <c r="D5951" s="102" t="s">
        <v>1092</v>
      </c>
      <c r="E5951" s="102" t="s">
        <v>275</v>
      </c>
      <c r="F5951" s="102" t="s">
        <v>10517</v>
      </c>
      <c r="H5951" s="102">
        <v>45535</v>
      </c>
      <c r="I5951" s="102" t="s">
        <v>280</v>
      </c>
      <c r="J5951" s="102" t="s">
        <v>1</v>
      </c>
      <c r="K5951" s="102" t="s">
        <v>2</v>
      </c>
      <c r="L5951" s="102" t="s">
        <v>24</v>
      </c>
      <c r="M5951" s="102" t="s">
        <v>1074</v>
      </c>
      <c r="N5951" s="102">
        <v>6</v>
      </c>
      <c r="O5951" s="102" t="s">
        <v>1075</v>
      </c>
    </row>
    <row r="5952" spans="1:15" x14ac:dyDescent="0.25">
      <c r="A5952" s="102" t="s">
        <v>4052</v>
      </c>
      <c r="B5952" s="103" t="s">
        <v>1487</v>
      </c>
      <c r="C5952" s="103" t="s">
        <v>1118</v>
      </c>
      <c r="D5952" s="102" t="s">
        <v>10391</v>
      </c>
      <c r="E5952" s="102" t="s">
        <v>275</v>
      </c>
      <c r="F5952" s="102" t="s">
        <v>10518</v>
      </c>
      <c r="H5952" s="102">
        <v>45535</v>
      </c>
      <c r="I5952" s="102" t="s">
        <v>280</v>
      </c>
      <c r="J5952" s="102" t="s">
        <v>1</v>
      </c>
      <c r="K5952" s="102" t="s">
        <v>2</v>
      </c>
      <c r="L5952" s="102" t="s">
        <v>24</v>
      </c>
      <c r="M5952" s="102" t="s">
        <v>1074</v>
      </c>
      <c r="N5952" s="102">
        <v>6</v>
      </c>
      <c r="O5952" s="102" t="s">
        <v>1075</v>
      </c>
    </row>
    <row r="5953" spans="1:15" x14ac:dyDescent="0.25">
      <c r="A5953" s="102" t="s">
        <v>1889</v>
      </c>
      <c r="B5953" s="103" t="s">
        <v>10519</v>
      </c>
      <c r="C5953" s="103" t="s">
        <v>1118</v>
      </c>
      <c r="D5953" s="102" t="s">
        <v>196</v>
      </c>
      <c r="E5953" s="102" t="s">
        <v>275</v>
      </c>
      <c r="F5953" s="102" t="s">
        <v>10520</v>
      </c>
      <c r="H5953" s="102">
        <v>45535</v>
      </c>
      <c r="I5953" s="102" t="s">
        <v>280</v>
      </c>
      <c r="J5953" s="102" t="s">
        <v>1</v>
      </c>
      <c r="K5953" s="102" t="s">
        <v>2</v>
      </c>
      <c r="L5953" s="102" t="s">
        <v>24</v>
      </c>
      <c r="M5953" s="102" t="s">
        <v>1074</v>
      </c>
      <c r="N5953" s="102">
        <v>6</v>
      </c>
      <c r="O5953" s="102" t="s">
        <v>1075</v>
      </c>
    </row>
    <row r="5954" spans="1:15" x14ac:dyDescent="0.25">
      <c r="A5954" s="102" t="s">
        <v>1889</v>
      </c>
      <c r="B5954" s="103" t="s">
        <v>1741</v>
      </c>
      <c r="C5954" s="103" t="s">
        <v>1081</v>
      </c>
      <c r="D5954" s="102" t="s">
        <v>247</v>
      </c>
      <c r="E5954" s="102" t="s">
        <v>275</v>
      </c>
      <c r="F5954" s="102" t="s">
        <v>10521</v>
      </c>
      <c r="G5954" s="102" t="s">
        <v>10387</v>
      </c>
      <c r="H5954" s="102">
        <v>45535</v>
      </c>
      <c r="I5954" s="102" t="s">
        <v>280</v>
      </c>
      <c r="J5954" s="102" t="s">
        <v>1</v>
      </c>
      <c r="K5954" s="102" t="s">
        <v>2</v>
      </c>
      <c r="L5954" s="102" t="s">
        <v>24</v>
      </c>
      <c r="M5954" s="102" t="s">
        <v>1082</v>
      </c>
      <c r="N5954" s="102">
        <v>6</v>
      </c>
      <c r="O5954" s="102" t="s">
        <v>1075</v>
      </c>
    </row>
    <row r="5955" spans="1:15" x14ac:dyDescent="0.25">
      <c r="A5955" s="102" t="s">
        <v>3332</v>
      </c>
      <c r="B5955" s="103" t="s">
        <v>1515</v>
      </c>
      <c r="C5955" s="103" t="s">
        <v>274</v>
      </c>
      <c r="D5955" s="102" t="s">
        <v>10391</v>
      </c>
      <c r="E5955" s="102" t="s">
        <v>275</v>
      </c>
      <c r="F5955" s="102" t="s">
        <v>10522</v>
      </c>
      <c r="H5955" s="102">
        <v>45535</v>
      </c>
      <c r="I5955" s="102" t="s">
        <v>280</v>
      </c>
      <c r="J5955" s="102" t="s">
        <v>1</v>
      </c>
      <c r="K5955" s="102" t="s">
        <v>2</v>
      </c>
      <c r="L5955" s="102" t="s">
        <v>24</v>
      </c>
      <c r="M5955" s="102" t="s">
        <v>1074</v>
      </c>
      <c r="N5955" s="102">
        <v>6</v>
      </c>
      <c r="O5955" s="102" t="s">
        <v>1075</v>
      </c>
    </row>
    <row r="5956" spans="1:15" x14ac:dyDescent="0.25">
      <c r="A5956" s="102" t="s">
        <v>3332</v>
      </c>
      <c r="B5956" s="103" t="s">
        <v>2721</v>
      </c>
      <c r="C5956" s="103" t="s">
        <v>1118</v>
      </c>
      <c r="D5956" s="102" t="s">
        <v>10391</v>
      </c>
      <c r="E5956" s="102" t="s">
        <v>275</v>
      </c>
      <c r="F5956" s="102" t="s">
        <v>10523</v>
      </c>
      <c r="H5956" s="102">
        <v>45535</v>
      </c>
      <c r="I5956" s="102" t="s">
        <v>280</v>
      </c>
      <c r="J5956" s="102" t="s">
        <v>1</v>
      </c>
      <c r="K5956" s="102" t="s">
        <v>2</v>
      </c>
      <c r="L5956" s="102" t="s">
        <v>24</v>
      </c>
      <c r="M5956" s="102" t="s">
        <v>1074</v>
      </c>
      <c r="N5956" s="102">
        <v>6</v>
      </c>
      <c r="O5956" s="102" t="s">
        <v>1075</v>
      </c>
    </row>
    <row r="5957" spans="1:15" x14ac:dyDescent="0.25">
      <c r="A5957" s="102" t="s">
        <v>3332</v>
      </c>
      <c r="B5957" s="103" t="s">
        <v>1078</v>
      </c>
      <c r="C5957" s="103" t="s">
        <v>274</v>
      </c>
      <c r="D5957" s="102" t="s">
        <v>10391</v>
      </c>
      <c r="E5957" s="102" t="s">
        <v>275</v>
      </c>
      <c r="F5957" s="102" t="s">
        <v>10524</v>
      </c>
      <c r="H5957" s="102">
        <v>45535</v>
      </c>
      <c r="I5957" s="102" t="s">
        <v>280</v>
      </c>
      <c r="J5957" s="102" t="s">
        <v>1</v>
      </c>
      <c r="K5957" s="102" t="s">
        <v>2</v>
      </c>
      <c r="L5957" s="102" t="s">
        <v>24</v>
      </c>
      <c r="M5957" s="102" t="s">
        <v>1074</v>
      </c>
      <c r="N5957" s="102">
        <v>6</v>
      </c>
      <c r="O5957" s="102" t="s">
        <v>1075</v>
      </c>
    </row>
    <row r="5958" spans="1:15" x14ac:dyDescent="0.25">
      <c r="A5958" s="102" t="s">
        <v>3332</v>
      </c>
      <c r="B5958" s="103" t="s">
        <v>2495</v>
      </c>
      <c r="C5958" s="103" t="s">
        <v>274</v>
      </c>
      <c r="D5958" s="102" t="s">
        <v>10391</v>
      </c>
      <c r="E5958" s="102" t="s">
        <v>275</v>
      </c>
      <c r="F5958" s="102" t="s">
        <v>10525</v>
      </c>
      <c r="H5958" s="102">
        <v>45535</v>
      </c>
      <c r="I5958" s="102" t="s">
        <v>280</v>
      </c>
      <c r="J5958" s="102" t="s">
        <v>1</v>
      </c>
      <c r="K5958" s="102" t="s">
        <v>2</v>
      </c>
      <c r="L5958" s="102" t="s">
        <v>24</v>
      </c>
      <c r="M5958" s="102" t="s">
        <v>1074</v>
      </c>
      <c r="N5958" s="102">
        <v>6</v>
      </c>
      <c r="O5958" s="102" t="s">
        <v>1075</v>
      </c>
    </row>
    <row r="5959" spans="1:15" x14ac:dyDescent="0.25">
      <c r="A5959" s="102" t="s">
        <v>7522</v>
      </c>
      <c r="B5959" s="103" t="s">
        <v>1260</v>
      </c>
      <c r="C5959" s="103" t="s">
        <v>277</v>
      </c>
      <c r="D5959" s="102" t="s">
        <v>1092</v>
      </c>
      <c r="E5959" s="102" t="s">
        <v>275</v>
      </c>
      <c r="F5959" s="102" t="s">
        <v>10526</v>
      </c>
      <c r="H5959" s="102">
        <v>45535</v>
      </c>
      <c r="I5959" s="102" t="s">
        <v>280</v>
      </c>
      <c r="J5959" s="102" t="s">
        <v>1</v>
      </c>
      <c r="K5959" s="102" t="s">
        <v>2</v>
      </c>
      <c r="L5959" s="102" t="s">
        <v>24</v>
      </c>
      <c r="M5959" s="102" t="s">
        <v>1074</v>
      </c>
      <c r="N5959" s="102">
        <v>6</v>
      </c>
      <c r="O5959" s="102" t="s">
        <v>1075</v>
      </c>
    </row>
    <row r="5960" spans="1:15" x14ac:dyDescent="0.25">
      <c r="A5960" s="102" t="s">
        <v>10527</v>
      </c>
      <c r="B5960" s="103" t="s">
        <v>10528</v>
      </c>
      <c r="C5960" s="103" t="s">
        <v>1082</v>
      </c>
      <c r="D5960" s="102" t="s">
        <v>196</v>
      </c>
      <c r="E5960" s="102" t="s">
        <v>275</v>
      </c>
      <c r="F5960" s="102" t="s">
        <v>10529</v>
      </c>
      <c r="H5960" s="102">
        <v>45535</v>
      </c>
      <c r="I5960" s="102" t="s">
        <v>280</v>
      </c>
      <c r="J5960" s="102" t="s">
        <v>1</v>
      </c>
      <c r="K5960" s="102" t="s">
        <v>2</v>
      </c>
      <c r="L5960" s="102" t="s">
        <v>24</v>
      </c>
      <c r="M5960" s="102" t="s">
        <v>1082</v>
      </c>
      <c r="N5960" s="102">
        <v>6</v>
      </c>
      <c r="O5960" s="102" t="s">
        <v>1075</v>
      </c>
    </row>
    <row r="5961" spans="1:15" x14ac:dyDescent="0.25">
      <c r="A5961" s="102" t="s">
        <v>10527</v>
      </c>
      <c r="B5961" s="103" t="s">
        <v>1250</v>
      </c>
      <c r="C5961" s="103" t="s">
        <v>1082</v>
      </c>
      <c r="D5961" s="102" t="s">
        <v>196</v>
      </c>
      <c r="E5961" s="102" t="s">
        <v>275</v>
      </c>
      <c r="F5961" s="102" t="s">
        <v>10530</v>
      </c>
      <c r="H5961" s="102">
        <v>45535</v>
      </c>
      <c r="I5961" s="102" t="s">
        <v>280</v>
      </c>
      <c r="J5961" s="102" t="s">
        <v>1</v>
      </c>
      <c r="K5961" s="102" t="s">
        <v>2</v>
      </c>
      <c r="L5961" s="102" t="s">
        <v>24</v>
      </c>
      <c r="M5961" s="102" t="s">
        <v>1082</v>
      </c>
      <c r="N5961" s="102">
        <v>6</v>
      </c>
      <c r="O5961" s="102" t="s">
        <v>1075</v>
      </c>
    </row>
    <row r="5962" spans="1:15" x14ac:dyDescent="0.25">
      <c r="A5962" s="102" t="s">
        <v>10527</v>
      </c>
      <c r="B5962" s="103" t="s">
        <v>3179</v>
      </c>
      <c r="C5962" s="103" t="s">
        <v>1180</v>
      </c>
      <c r="D5962" s="102" t="s">
        <v>196</v>
      </c>
      <c r="E5962" s="102" t="s">
        <v>275</v>
      </c>
      <c r="F5962" s="102" t="s">
        <v>10531</v>
      </c>
      <c r="H5962" s="102">
        <v>45535</v>
      </c>
      <c r="I5962" s="102" t="s">
        <v>280</v>
      </c>
      <c r="J5962" s="102" t="s">
        <v>1</v>
      </c>
      <c r="K5962" s="102" t="s">
        <v>2</v>
      </c>
      <c r="L5962" s="102" t="s">
        <v>24</v>
      </c>
      <c r="M5962" s="102" t="s">
        <v>1180</v>
      </c>
      <c r="N5962" s="102">
        <v>6</v>
      </c>
      <c r="O5962" s="102" t="s">
        <v>1075</v>
      </c>
    </row>
    <row r="5963" spans="1:15" x14ac:dyDescent="0.25">
      <c r="A5963" s="102" t="s">
        <v>8861</v>
      </c>
      <c r="B5963" s="103" t="s">
        <v>1405</v>
      </c>
      <c r="C5963" s="103" t="s">
        <v>277</v>
      </c>
      <c r="D5963" s="102" t="s">
        <v>1092</v>
      </c>
      <c r="E5963" s="102" t="s">
        <v>275</v>
      </c>
      <c r="F5963" s="102" t="s">
        <v>10532</v>
      </c>
      <c r="H5963" s="102">
        <v>45535</v>
      </c>
      <c r="I5963" s="102" t="s">
        <v>280</v>
      </c>
      <c r="J5963" s="102" t="s">
        <v>1</v>
      </c>
      <c r="K5963" s="102" t="s">
        <v>2</v>
      </c>
      <c r="L5963" s="102" t="s">
        <v>24</v>
      </c>
      <c r="M5963" s="102" t="s">
        <v>1074</v>
      </c>
      <c r="N5963" s="102">
        <v>6</v>
      </c>
      <c r="O5963" s="102" t="s">
        <v>1075</v>
      </c>
    </row>
    <row r="5964" spans="1:15" x14ac:dyDescent="0.25">
      <c r="A5964" s="102" t="s">
        <v>10533</v>
      </c>
      <c r="B5964" s="103" t="s">
        <v>10534</v>
      </c>
      <c r="C5964" s="103" t="s">
        <v>1118</v>
      </c>
      <c r="D5964" s="102" t="s">
        <v>152</v>
      </c>
      <c r="E5964" s="102" t="s">
        <v>275</v>
      </c>
      <c r="F5964" s="102" t="s">
        <v>10535</v>
      </c>
      <c r="H5964" s="102">
        <v>45535</v>
      </c>
      <c r="I5964" s="102" t="s">
        <v>280</v>
      </c>
      <c r="J5964" s="102" t="s">
        <v>1</v>
      </c>
      <c r="K5964" s="102" t="s">
        <v>2</v>
      </c>
      <c r="L5964" s="102" t="s">
        <v>24</v>
      </c>
      <c r="M5964" s="102" t="s">
        <v>1074</v>
      </c>
      <c r="N5964" s="102">
        <v>6</v>
      </c>
      <c r="O5964" s="102" t="s">
        <v>1075</v>
      </c>
    </row>
    <row r="5965" spans="1:15" x14ac:dyDescent="0.25">
      <c r="A5965" s="102" t="s">
        <v>8865</v>
      </c>
      <c r="B5965" s="103" t="s">
        <v>1675</v>
      </c>
      <c r="C5965" s="103" t="s">
        <v>277</v>
      </c>
      <c r="D5965" s="102" t="s">
        <v>1092</v>
      </c>
      <c r="E5965" s="102" t="s">
        <v>275</v>
      </c>
      <c r="F5965" s="102" t="s">
        <v>10536</v>
      </c>
      <c r="H5965" s="102">
        <v>45535</v>
      </c>
      <c r="I5965" s="102" t="s">
        <v>280</v>
      </c>
      <c r="J5965" s="102" t="s">
        <v>1</v>
      </c>
      <c r="K5965" s="102" t="s">
        <v>2</v>
      </c>
      <c r="L5965" s="102" t="s">
        <v>24</v>
      </c>
      <c r="M5965" s="102" t="s">
        <v>1074</v>
      </c>
      <c r="N5965" s="102">
        <v>6</v>
      </c>
      <c r="O5965" s="102" t="s">
        <v>1075</v>
      </c>
    </row>
    <row r="5966" spans="1:15" x14ac:dyDescent="0.25">
      <c r="A5966" s="102" t="s">
        <v>10537</v>
      </c>
      <c r="B5966" s="103" t="s">
        <v>10538</v>
      </c>
      <c r="C5966" s="103" t="s">
        <v>274</v>
      </c>
      <c r="D5966" s="102" t="s">
        <v>152</v>
      </c>
      <c r="E5966" s="102" t="s">
        <v>275</v>
      </c>
      <c r="F5966" s="102" t="s">
        <v>10539</v>
      </c>
      <c r="H5966" s="102">
        <v>45535</v>
      </c>
      <c r="I5966" s="102" t="s">
        <v>280</v>
      </c>
      <c r="J5966" s="102" t="s">
        <v>1</v>
      </c>
      <c r="K5966" s="102" t="s">
        <v>2</v>
      </c>
      <c r="L5966" s="102" t="s">
        <v>24</v>
      </c>
      <c r="M5966" s="102" t="s">
        <v>1074</v>
      </c>
      <c r="N5966" s="102">
        <v>6</v>
      </c>
      <c r="O5966" s="102" t="s">
        <v>1075</v>
      </c>
    </row>
    <row r="5967" spans="1:15" x14ac:dyDescent="0.25">
      <c r="A5967" s="102" t="s">
        <v>8866</v>
      </c>
      <c r="B5967" s="103" t="s">
        <v>1120</v>
      </c>
      <c r="C5967" s="103" t="s">
        <v>274</v>
      </c>
      <c r="D5967" s="102" t="s">
        <v>10391</v>
      </c>
      <c r="E5967" s="102" t="s">
        <v>275</v>
      </c>
      <c r="F5967" s="102" t="s">
        <v>10540</v>
      </c>
      <c r="H5967" s="102">
        <v>45535</v>
      </c>
      <c r="I5967" s="102" t="s">
        <v>280</v>
      </c>
      <c r="J5967" s="102" t="s">
        <v>1</v>
      </c>
      <c r="K5967" s="102" t="s">
        <v>2</v>
      </c>
      <c r="L5967" s="102" t="s">
        <v>24</v>
      </c>
      <c r="M5967" s="102" t="s">
        <v>1074</v>
      </c>
      <c r="N5967" s="102">
        <v>6</v>
      </c>
      <c r="O5967" s="102" t="s">
        <v>1075</v>
      </c>
    </row>
    <row r="5968" spans="1:15" x14ac:dyDescent="0.25">
      <c r="A5968" s="102" t="s">
        <v>8866</v>
      </c>
      <c r="B5968" s="103" t="s">
        <v>1764</v>
      </c>
      <c r="C5968" s="103" t="s">
        <v>1082</v>
      </c>
      <c r="D5968" s="102" t="s">
        <v>10391</v>
      </c>
      <c r="E5968" s="102" t="s">
        <v>275</v>
      </c>
      <c r="F5968" s="102" t="s">
        <v>10541</v>
      </c>
      <c r="H5968" s="102">
        <v>45535</v>
      </c>
      <c r="I5968" s="102" t="s">
        <v>280</v>
      </c>
      <c r="J5968" s="102" t="s">
        <v>1</v>
      </c>
      <c r="K5968" s="102" t="s">
        <v>2</v>
      </c>
      <c r="L5968" s="102" t="s">
        <v>24</v>
      </c>
      <c r="M5968" s="102" t="s">
        <v>1082</v>
      </c>
      <c r="N5968" s="102">
        <v>6</v>
      </c>
      <c r="O5968" s="102" t="s">
        <v>1075</v>
      </c>
    </row>
    <row r="5969" spans="1:15" x14ac:dyDescent="0.25">
      <c r="A5969" s="102" t="s">
        <v>10542</v>
      </c>
      <c r="B5969" s="103" t="s">
        <v>1405</v>
      </c>
      <c r="C5969" s="103" t="s">
        <v>1118</v>
      </c>
      <c r="D5969" s="102" t="s">
        <v>152</v>
      </c>
      <c r="E5969" s="102" t="s">
        <v>275</v>
      </c>
      <c r="F5969" s="102" t="s">
        <v>10543</v>
      </c>
      <c r="H5969" s="102">
        <v>45535</v>
      </c>
      <c r="I5969" s="102" t="s">
        <v>280</v>
      </c>
      <c r="J5969" s="102" t="s">
        <v>1</v>
      </c>
      <c r="K5969" s="102" t="s">
        <v>2</v>
      </c>
      <c r="L5969" s="102" t="s">
        <v>24</v>
      </c>
      <c r="M5969" s="102" t="s">
        <v>1074</v>
      </c>
      <c r="N5969" s="102">
        <v>6</v>
      </c>
      <c r="O5969" s="102" t="s">
        <v>1075</v>
      </c>
    </row>
    <row r="5970" spans="1:15" x14ac:dyDescent="0.25">
      <c r="A5970" s="102" t="s">
        <v>8002</v>
      </c>
      <c r="B5970" s="103" t="s">
        <v>1339</v>
      </c>
      <c r="C5970" s="103" t="s">
        <v>1118</v>
      </c>
      <c r="D5970" s="102" t="s">
        <v>196</v>
      </c>
      <c r="E5970" s="102" t="s">
        <v>275</v>
      </c>
      <c r="F5970" s="102" t="s">
        <v>10544</v>
      </c>
      <c r="H5970" s="102">
        <v>45535</v>
      </c>
      <c r="I5970" s="102" t="s">
        <v>280</v>
      </c>
      <c r="J5970" s="102" t="s">
        <v>1</v>
      </c>
      <c r="K5970" s="102" t="s">
        <v>2</v>
      </c>
      <c r="L5970" s="102" t="s">
        <v>24</v>
      </c>
      <c r="M5970" s="102" t="s">
        <v>1074</v>
      </c>
      <c r="N5970" s="102">
        <v>6</v>
      </c>
      <c r="O5970" s="102" t="s">
        <v>1075</v>
      </c>
    </row>
    <row r="5971" spans="1:15" x14ac:dyDescent="0.25">
      <c r="A5971" s="102" t="s">
        <v>8002</v>
      </c>
      <c r="B5971" s="103" t="s">
        <v>1895</v>
      </c>
      <c r="C5971" s="103" t="s">
        <v>274</v>
      </c>
      <c r="D5971" s="102" t="s">
        <v>196</v>
      </c>
      <c r="E5971" s="102" t="s">
        <v>276</v>
      </c>
      <c r="G5971" s="102" t="s">
        <v>276</v>
      </c>
      <c r="H5971" s="102">
        <v>45535</v>
      </c>
      <c r="I5971" s="102" t="s">
        <v>280</v>
      </c>
      <c r="J5971" s="102" t="s">
        <v>1</v>
      </c>
      <c r="K5971" s="102" t="s">
        <v>2</v>
      </c>
      <c r="L5971" s="102" t="s">
        <v>24</v>
      </c>
      <c r="M5971" s="102" t="s">
        <v>1074</v>
      </c>
      <c r="N5971" s="102">
        <v>6</v>
      </c>
      <c r="O5971" s="102" t="s">
        <v>1075</v>
      </c>
    </row>
    <row r="5972" spans="1:15" x14ac:dyDescent="0.25">
      <c r="A5972" s="102" t="s">
        <v>8002</v>
      </c>
      <c r="B5972" s="103" t="s">
        <v>1304</v>
      </c>
      <c r="C5972" s="103" t="s">
        <v>274</v>
      </c>
      <c r="D5972" s="102" t="s">
        <v>196</v>
      </c>
      <c r="E5972" s="102" t="s">
        <v>275</v>
      </c>
      <c r="F5972" s="102" t="s">
        <v>10545</v>
      </c>
      <c r="H5972" s="102">
        <v>45535</v>
      </c>
      <c r="I5972" s="102" t="s">
        <v>280</v>
      </c>
      <c r="J5972" s="102" t="s">
        <v>1</v>
      </c>
      <c r="K5972" s="102" t="s">
        <v>2</v>
      </c>
      <c r="L5972" s="102" t="s">
        <v>24</v>
      </c>
      <c r="M5972" s="102" t="s">
        <v>1074</v>
      </c>
      <c r="N5972" s="102">
        <v>6</v>
      </c>
      <c r="O5972" s="102" t="s">
        <v>1075</v>
      </c>
    </row>
    <row r="5973" spans="1:15" x14ac:dyDescent="0.25">
      <c r="A5973" s="102" t="s">
        <v>8002</v>
      </c>
      <c r="B5973" s="103" t="s">
        <v>1997</v>
      </c>
      <c r="C5973" s="103" t="s">
        <v>1118</v>
      </c>
      <c r="D5973" s="102" t="s">
        <v>196</v>
      </c>
      <c r="E5973" s="102" t="s">
        <v>275</v>
      </c>
      <c r="F5973" s="102" t="s">
        <v>10546</v>
      </c>
      <c r="H5973" s="102">
        <v>45535</v>
      </c>
      <c r="I5973" s="102" t="s">
        <v>280</v>
      </c>
      <c r="J5973" s="102" t="s">
        <v>1</v>
      </c>
      <c r="K5973" s="102" t="s">
        <v>2</v>
      </c>
      <c r="L5973" s="102" t="s">
        <v>24</v>
      </c>
      <c r="M5973" s="102" t="s">
        <v>1074</v>
      </c>
      <c r="N5973" s="102">
        <v>6</v>
      </c>
      <c r="O5973" s="102" t="s">
        <v>1075</v>
      </c>
    </row>
    <row r="5974" spans="1:15" x14ac:dyDescent="0.25">
      <c r="A5974" s="102" t="s">
        <v>8872</v>
      </c>
      <c r="B5974" s="103" t="s">
        <v>1780</v>
      </c>
      <c r="C5974" s="103" t="s">
        <v>277</v>
      </c>
      <c r="D5974" s="102" t="s">
        <v>1092</v>
      </c>
      <c r="E5974" s="102" t="s">
        <v>275</v>
      </c>
      <c r="F5974" s="102" t="s">
        <v>10547</v>
      </c>
      <c r="H5974" s="102">
        <v>45535</v>
      </c>
      <c r="I5974" s="102" t="s">
        <v>280</v>
      </c>
      <c r="J5974" s="102" t="s">
        <v>1</v>
      </c>
      <c r="K5974" s="102" t="s">
        <v>2</v>
      </c>
      <c r="L5974" s="102" t="s">
        <v>24</v>
      </c>
      <c r="M5974" s="102" t="s">
        <v>1074</v>
      </c>
      <c r="N5974" s="102">
        <v>6</v>
      </c>
      <c r="O5974" s="102" t="s">
        <v>1075</v>
      </c>
    </row>
    <row r="5975" spans="1:15" x14ac:dyDescent="0.25">
      <c r="A5975" s="102" t="s">
        <v>8874</v>
      </c>
      <c r="B5975" s="103" t="s">
        <v>1245</v>
      </c>
      <c r="C5975" s="103" t="s">
        <v>1118</v>
      </c>
      <c r="D5975" s="102" t="s">
        <v>10391</v>
      </c>
      <c r="E5975" s="102" t="s">
        <v>275</v>
      </c>
      <c r="F5975" s="102" t="s">
        <v>10548</v>
      </c>
      <c r="H5975" s="102">
        <v>45535</v>
      </c>
      <c r="I5975" s="102" t="s">
        <v>280</v>
      </c>
      <c r="J5975" s="102" t="s">
        <v>1</v>
      </c>
      <c r="K5975" s="102" t="s">
        <v>2</v>
      </c>
      <c r="L5975" s="102" t="s">
        <v>24</v>
      </c>
      <c r="M5975" s="102" t="s">
        <v>1074</v>
      </c>
      <c r="N5975" s="102">
        <v>6</v>
      </c>
      <c r="O5975" s="102" t="s">
        <v>1075</v>
      </c>
    </row>
    <row r="5976" spans="1:15" x14ac:dyDescent="0.25">
      <c r="A5976" s="102" t="s">
        <v>10549</v>
      </c>
      <c r="B5976" s="103" t="s">
        <v>1197</v>
      </c>
      <c r="C5976" s="103" t="s">
        <v>274</v>
      </c>
      <c r="D5976" s="102" t="s">
        <v>281</v>
      </c>
      <c r="E5976" s="102" t="s">
        <v>275</v>
      </c>
      <c r="F5976" s="102" t="s">
        <v>10550</v>
      </c>
      <c r="H5976" s="102">
        <v>45535</v>
      </c>
      <c r="I5976" s="102" t="s">
        <v>280</v>
      </c>
      <c r="J5976" s="102" t="s">
        <v>1</v>
      </c>
      <c r="K5976" s="102" t="s">
        <v>2</v>
      </c>
      <c r="L5976" s="102" t="s">
        <v>24</v>
      </c>
      <c r="M5976" s="102" t="s">
        <v>1074</v>
      </c>
      <c r="N5976" s="102">
        <v>6</v>
      </c>
      <c r="O5976" s="102" t="s">
        <v>1075</v>
      </c>
    </row>
    <row r="5977" spans="1:15" x14ac:dyDescent="0.25">
      <c r="A5977" s="102" t="s">
        <v>10549</v>
      </c>
      <c r="B5977" s="103" t="s">
        <v>3154</v>
      </c>
      <c r="C5977" s="103" t="s">
        <v>277</v>
      </c>
      <c r="D5977" s="102" t="s">
        <v>281</v>
      </c>
      <c r="E5977" s="102" t="s">
        <v>275</v>
      </c>
      <c r="F5977" s="102" t="s">
        <v>10551</v>
      </c>
      <c r="H5977" s="102">
        <v>45535</v>
      </c>
      <c r="I5977" s="102" t="s">
        <v>280</v>
      </c>
      <c r="J5977" s="102" t="s">
        <v>1</v>
      </c>
      <c r="K5977" s="102" t="s">
        <v>2</v>
      </c>
      <c r="L5977" s="102" t="s">
        <v>24</v>
      </c>
      <c r="M5977" s="102" t="s">
        <v>1074</v>
      </c>
      <c r="N5977" s="102">
        <v>6</v>
      </c>
      <c r="O5977" s="102" t="s">
        <v>1075</v>
      </c>
    </row>
    <row r="5978" spans="1:15" x14ac:dyDescent="0.25">
      <c r="A5978" s="102" t="s">
        <v>10549</v>
      </c>
      <c r="B5978" s="103" t="s">
        <v>2495</v>
      </c>
      <c r="C5978" s="103" t="s">
        <v>274</v>
      </c>
      <c r="D5978" s="102" t="s">
        <v>281</v>
      </c>
      <c r="E5978" s="102" t="s">
        <v>275</v>
      </c>
      <c r="F5978" s="102" t="s">
        <v>10552</v>
      </c>
      <c r="H5978" s="102">
        <v>45535</v>
      </c>
      <c r="I5978" s="102" t="s">
        <v>280</v>
      </c>
      <c r="J5978" s="102" t="s">
        <v>1</v>
      </c>
      <c r="K5978" s="102" t="s">
        <v>2</v>
      </c>
      <c r="L5978" s="102" t="s">
        <v>24</v>
      </c>
      <c r="M5978" s="102" t="s">
        <v>1074</v>
      </c>
      <c r="N5978" s="102">
        <v>6</v>
      </c>
      <c r="O5978" s="102" t="s">
        <v>1075</v>
      </c>
    </row>
    <row r="5979" spans="1:15" x14ac:dyDescent="0.25">
      <c r="A5979" s="102" t="s">
        <v>8879</v>
      </c>
      <c r="B5979" s="103" t="s">
        <v>4373</v>
      </c>
      <c r="C5979" s="103" t="s">
        <v>1118</v>
      </c>
      <c r="D5979" s="102" t="s">
        <v>10391</v>
      </c>
      <c r="E5979" s="102" t="s">
        <v>275</v>
      </c>
      <c r="F5979" s="102" t="s">
        <v>10553</v>
      </c>
      <c r="H5979" s="102">
        <v>45535</v>
      </c>
      <c r="I5979" s="102" t="s">
        <v>280</v>
      </c>
      <c r="J5979" s="102" t="s">
        <v>1</v>
      </c>
      <c r="K5979" s="102" t="s">
        <v>2</v>
      </c>
      <c r="L5979" s="102" t="s">
        <v>24</v>
      </c>
      <c r="M5979" s="102" t="s">
        <v>1074</v>
      </c>
      <c r="N5979" s="102">
        <v>6</v>
      </c>
      <c r="O5979" s="102" t="s">
        <v>1075</v>
      </c>
    </row>
    <row r="5980" spans="1:15" x14ac:dyDescent="0.25">
      <c r="A5980" s="102" t="s">
        <v>6506</v>
      </c>
      <c r="B5980" s="103" t="s">
        <v>6507</v>
      </c>
      <c r="C5980" s="103" t="s">
        <v>1118</v>
      </c>
      <c r="D5980" s="102" t="s">
        <v>152</v>
      </c>
      <c r="E5980" s="102" t="s">
        <v>275</v>
      </c>
      <c r="F5980" s="102" t="s">
        <v>10554</v>
      </c>
      <c r="H5980" s="102">
        <v>45535</v>
      </c>
      <c r="I5980" s="102" t="s">
        <v>280</v>
      </c>
      <c r="J5980" s="102" t="s">
        <v>1</v>
      </c>
      <c r="K5980" s="102" t="s">
        <v>2</v>
      </c>
      <c r="L5980" s="102" t="s">
        <v>24</v>
      </c>
      <c r="M5980" s="102" t="s">
        <v>1074</v>
      </c>
      <c r="N5980" s="102">
        <v>6</v>
      </c>
      <c r="O5980" s="102" t="s">
        <v>1075</v>
      </c>
    </row>
    <row r="5981" spans="1:15" x14ac:dyDescent="0.25">
      <c r="A5981" s="102" t="s">
        <v>8883</v>
      </c>
      <c r="B5981" s="103" t="s">
        <v>1792</v>
      </c>
      <c r="C5981" s="103" t="s">
        <v>1077</v>
      </c>
      <c r="D5981" s="102" t="s">
        <v>247</v>
      </c>
      <c r="E5981" s="102" t="s">
        <v>275</v>
      </c>
      <c r="F5981" s="102" t="s">
        <v>10555</v>
      </c>
      <c r="G5981" s="102" t="s">
        <v>10387</v>
      </c>
      <c r="H5981" s="102">
        <v>45535</v>
      </c>
      <c r="I5981" s="102" t="s">
        <v>280</v>
      </c>
      <c r="J5981" s="102" t="s">
        <v>1</v>
      </c>
      <c r="K5981" s="102" t="s">
        <v>2</v>
      </c>
      <c r="L5981" s="102" t="s">
        <v>24</v>
      </c>
      <c r="M5981" s="102" t="s">
        <v>1074</v>
      </c>
      <c r="N5981" s="102">
        <v>6</v>
      </c>
      <c r="O5981" s="102" t="s">
        <v>1075</v>
      </c>
    </row>
    <row r="5982" spans="1:15" x14ac:dyDescent="0.25">
      <c r="A5982" s="102" t="s">
        <v>10556</v>
      </c>
      <c r="B5982" s="103" t="s">
        <v>3036</v>
      </c>
      <c r="C5982" s="103"/>
      <c r="D5982" s="102" t="s">
        <v>10391</v>
      </c>
      <c r="E5982" s="102" t="s">
        <v>275</v>
      </c>
      <c r="F5982" s="102" t="s">
        <v>10557</v>
      </c>
      <c r="H5982" s="102">
        <v>45535</v>
      </c>
      <c r="I5982" s="102" t="s">
        <v>280</v>
      </c>
      <c r="J5982" s="102" t="s">
        <v>1</v>
      </c>
      <c r="K5982" s="102" t="s">
        <v>2</v>
      </c>
      <c r="L5982" s="102" t="s">
        <v>24</v>
      </c>
      <c r="M5982" s="102" t="s">
        <v>1074</v>
      </c>
      <c r="N5982" s="102">
        <v>6</v>
      </c>
      <c r="O5982" s="102" t="s">
        <v>1075</v>
      </c>
    </row>
    <row r="5983" spans="1:15" x14ac:dyDescent="0.25">
      <c r="A5983" s="102" t="s">
        <v>10558</v>
      </c>
      <c r="B5983" s="103" t="s">
        <v>10559</v>
      </c>
      <c r="C5983" s="103"/>
      <c r="D5983" s="102" t="s">
        <v>10391</v>
      </c>
      <c r="E5983" s="102" t="s">
        <v>275</v>
      </c>
      <c r="F5983" s="102" t="s">
        <v>10560</v>
      </c>
      <c r="H5983" s="102">
        <v>45535</v>
      </c>
      <c r="I5983" s="102" t="s">
        <v>280</v>
      </c>
      <c r="J5983" s="102" t="s">
        <v>1</v>
      </c>
      <c r="K5983" s="102" t="s">
        <v>2</v>
      </c>
      <c r="L5983" s="102" t="s">
        <v>24</v>
      </c>
      <c r="M5983" s="102" t="s">
        <v>1074</v>
      </c>
      <c r="N5983" s="102">
        <v>6</v>
      </c>
      <c r="O5983" s="102" t="s">
        <v>1075</v>
      </c>
    </row>
    <row r="5984" spans="1:15" x14ac:dyDescent="0.25">
      <c r="A5984" s="102" t="s">
        <v>10561</v>
      </c>
      <c r="B5984" s="103" t="s">
        <v>10562</v>
      </c>
      <c r="C5984" s="103"/>
      <c r="D5984" s="102" t="s">
        <v>10391</v>
      </c>
      <c r="E5984" s="102" t="s">
        <v>275</v>
      </c>
      <c r="F5984" s="102" t="s">
        <v>10563</v>
      </c>
      <c r="H5984" s="102">
        <v>45535</v>
      </c>
      <c r="I5984" s="102" t="s">
        <v>280</v>
      </c>
      <c r="J5984" s="102" t="s">
        <v>1</v>
      </c>
      <c r="K5984" s="102" t="s">
        <v>2</v>
      </c>
      <c r="L5984" s="102" t="s">
        <v>24</v>
      </c>
      <c r="M5984" s="102" t="s">
        <v>1074</v>
      </c>
      <c r="N5984" s="102">
        <v>6</v>
      </c>
      <c r="O5984" s="102" t="s">
        <v>1075</v>
      </c>
    </row>
    <row r="5985" spans="1:15" x14ac:dyDescent="0.25">
      <c r="A5985" s="102" t="s">
        <v>10564</v>
      </c>
      <c r="B5985" s="103" t="s">
        <v>10565</v>
      </c>
      <c r="C5985" s="103"/>
      <c r="D5985" s="102" t="s">
        <v>10391</v>
      </c>
      <c r="E5985" s="102" t="s">
        <v>275</v>
      </c>
      <c r="F5985" s="102" t="s">
        <v>10566</v>
      </c>
      <c r="H5985" s="102">
        <v>45535</v>
      </c>
      <c r="I5985" s="102" t="s">
        <v>280</v>
      </c>
      <c r="J5985" s="102" t="s">
        <v>1</v>
      </c>
      <c r="K5985" s="102" t="s">
        <v>2</v>
      </c>
      <c r="L5985" s="102" t="s">
        <v>24</v>
      </c>
      <c r="M5985" s="102" t="s">
        <v>1074</v>
      </c>
      <c r="N5985" s="102">
        <v>6</v>
      </c>
      <c r="O5985" s="102" t="s">
        <v>1075</v>
      </c>
    </row>
    <row r="5986" spans="1:15" x14ac:dyDescent="0.25">
      <c r="A5986" s="102" t="s">
        <v>10564</v>
      </c>
      <c r="B5986" s="103" t="s">
        <v>1847</v>
      </c>
      <c r="C5986" s="103"/>
      <c r="D5986" s="102" t="s">
        <v>10391</v>
      </c>
      <c r="E5986" s="102" t="s">
        <v>275</v>
      </c>
      <c r="F5986" s="102" t="s">
        <v>10567</v>
      </c>
      <c r="H5986" s="102">
        <v>45535</v>
      </c>
      <c r="I5986" s="102" t="s">
        <v>280</v>
      </c>
      <c r="J5986" s="102" t="s">
        <v>1</v>
      </c>
      <c r="K5986" s="102" t="s">
        <v>2</v>
      </c>
      <c r="L5986" s="102" t="s">
        <v>24</v>
      </c>
      <c r="M5986" s="102" t="s">
        <v>1074</v>
      </c>
      <c r="N5986" s="102">
        <v>6</v>
      </c>
      <c r="O5986" s="102" t="s">
        <v>1075</v>
      </c>
    </row>
    <row r="5987" spans="1:15" x14ac:dyDescent="0.25">
      <c r="A5987" s="102" t="s">
        <v>1185</v>
      </c>
      <c r="B5987" s="103" t="s">
        <v>10568</v>
      </c>
      <c r="C5987" s="103"/>
      <c r="D5987" s="102" t="s">
        <v>10391</v>
      </c>
      <c r="E5987" s="102" t="s">
        <v>275</v>
      </c>
      <c r="F5987" s="102" t="s">
        <v>10569</v>
      </c>
      <c r="H5987" s="102">
        <v>45535</v>
      </c>
      <c r="I5987" s="102" t="s">
        <v>280</v>
      </c>
      <c r="J5987" s="102" t="s">
        <v>1</v>
      </c>
      <c r="K5987" s="102" t="s">
        <v>2</v>
      </c>
      <c r="L5987" s="102" t="s">
        <v>24</v>
      </c>
      <c r="M5987" s="102" t="s">
        <v>1074</v>
      </c>
      <c r="N5987" s="102">
        <v>6</v>
      </c>
      <c r="O5987" s="102" t="s">
        <v>1075</v>
      </c>
    </row>
    <row r="5988" spans="1:15" x14ac:dyDescent="0.25">
      <c r="A5988" s="102" t="s">
        <v>10570</v>
      </c>
      <c r="B5988" s="103" t="s">
        <v>10571</v>
      </c>
      <c r="C5988" s="103"/>
      <c r="D5988" s="102" t="s">
        <v>10391</v>
      </c>
      <c r="E5988" s="102" t="s">
        <v>275</v>
      </c>
      <c r="F5988" s="102" t="s">
        <v>10572</v>
      </c>
      <c r="G5988" s="102" t="s">
        <v>10573</v>
      </c>
      <c r="H5988" s="102">
        <v>45535</v>
      </c>
      <c r="I5988" s="102" t="s">
        <v>280</v>
      </c>
      <c r="J5988" s="102" t="s">
        <v>1</v>
      </c>
      <c r="K5988" s="102" t="s">
        <v>2</v>
      </c>
      <c r="L5988" s="102" t="s">
        <v>24</v>
      </c>
      <c r="M5988" s="102" t="s">
        <v>1074</v>
      </c>
      <c r="N5988" s="102">
        <v>6</v>
      </c>
      <c r="O5988" s="102" t="s">
        <v>1075</v>
      </c>
    </row>
    <row r="5989" spans="1:15" x14ac:dyDescent="0.25">
      <c r="A5989" s="102" t="s">
        <v>10570</v>
      </c>
      <c r="B5989" s="103" t="s">
        <v>6821</v>
      </c>
      <c r="C5989" s="103"/>
      <c r="D5989" s="102" t="s">
        <v>10391</v>
      </c>
      <c r="E5989" s="102" t="s">
        <v>275</v>
      </c>
      <c r="F5989" s="102" t="s">
        <v>10574</v>
      </c>
      <c r="H5989" s="102">
        <v>45535</v>
      </c>
      <c r="I5989" s="102" t="s">
        <v>280</v>
      </c>
      <c r="J5989" s="102" t="s">
        <v>1</v>
      </c>
      <c r="K5989" s="102" t="s">
        <v>2</v>
      </c>
      <c r="L5989" s="102" t="s">
        <v>24</v>
      </c>
      <c r="M5989" s="102" t="s">
        <v>1074</v>
      </c>
      <c r="N5989" s="102">
        <v>6</v>
      </c>
      <c r="O5989" s="102" t="s">
        <v>1075</v>
      </c>
    </row>
    <row r="5990" spans="1:15" x14ac:dyDescent="0.25">
      <c r="A5990" s="102" t="s">
        <v>10575</v>
      </c>
      <c r="B5990" s="103" t="s">
        <v>4503</v>
      </c>
      <c r="C5990" s="103"/>
      <c r="D5990" s="102" t="s">
        <v>10391</v>
      </c>
      <c r="E5990" s="102" t="s">
        <v>275</v>
      </c>
      <c r="F5990" s="102" t="s">
        <v>10576</v>
      </c>
      <c r="G5990" s="102" t="s">
        <v>10573</v>
      </c>
      <c r="H5990" s="102">
        <v>45535</v>
      </c>
      <c r="I5990" s="102" t="s">
        <v>280</v>
      </c>
      <c r="J5990" s="102" t="s">
        <v>1</v>
      </c>
      <c r="K5990" s="102" t="s">
        <v>2</v>
      </c>
      <c r="L5990" s="102" t="s">
        <v>24</v>
      </c>
      <c r="M5990" s="102" t="s">
        <v>1074</v>
      </c>
      <c r="N5990" s="102">
        <v>6</v>
      </c>
      <c r="O5990" s="102" t="s">
        <v>1075</v>
      </c>
    </row>
    <row r="5991" spans="1:15" x14ac:dyDescent="0.25">
      <c r="A5991" s="102" t="s">
        <v>10577</v>
      </c>
      <c r="B5991" s="103" t="s">
        <v>1415</v>
      </c>
      <c r="C5991" s="103"/>
      <c r="D5991" s="102" t="s">
        <v>10391</v>
      </c>
      <c r="E5991" s="102" t="s">
        <v>275</v>
      </c>
      <c r="F5991" s="102" t="s">
        <v>10578</v>
      </c>
      <c r="H5991" s="102">
        <v>45535</v>
      </c>
      <c r="I5991" s="102" t="s">
        <v>280</v>
      </c>
      <c r="J5991" s="102" t="s">
        <v>1</v>
      </c>
      <c r="K5991" s="102" t="s">
        <v>2</v>
      </c>
      <c r="L5991" s="102" t="s">
        <v>24</v>
      </c>
      <c r="M5991" s="102" t="s">
        <v>1074</v>
      </c>
      <c r="N5991" s="102">
        <v>6</v>
      </c>
      <c r="O5991" s="102" t="s">
        <v>1075</v>
      </c>
    </row>
    <row r="5992" spans="1:15" x14ac:dyDescent="0.25">
      <c r="A5992" s="102" t="s">
        <v>10579</v>
      </c>
      <c r="B5992" s="103" t="s">
        <v>1245</v>
      </c>
      <c r="C5992" s="103"/>
      <c r="D5992" s="102" t="s">
        <v>10391</v>
      </c>
      <c r="E5992" s="102" t="s">
        <v>275</v>
      </c>
      <c r="F5992" s="102" t="s">
        <v>10580</v>
      </c>
      <c r="H5992" s="102">
        <v>45535</v>
      </c>
      <c r="I5992" s="102" t="s">
        <v>280</v>
      </c>
      <c r="J5992" s="102" t="s">
        <v>1</v>
      </c>
      <c r="K5992" s="102" t="s">
        <v>2</v>
      </c>
      <c r="L5992" s="102" t="s">
        <v>24</v>
      </c>
      <c r="M5992" s="102" t="s">
        <v>1074</v>
      </c>
      <c r="N5992" s="102">
        <v>6</v>
      </c>
      <c r="O5992" s="102" t="s">
        <v>1075</v>
      </c>
    </row>
    <row r="5993" spans="1:15" x14ac:dyDescent="0.25">
      <c r="A5993" s="102" t="s">
        <v>10579</v>
      </c>
      <c r="B5993" s="103" t="s">
        <v>1266</v>
      </c>
      <c r="C5993" s="103"/>
      <c r="D5993" s="102" t="s">
        <v>10391</v>
      </c>
      <c r="E5993" s="102" t="s">
        <v>275</v>
      </c>
      <c r="F5993" s="102" t="s">
        <v>10581</v>
      </c>
      <c r="H5993" s="102">
        <v>45535</v>
      </c>
      <c r="I5993" s="102" t="s">
        <v>280</v>
      </c>
      <c r="J5993" s="102" t="s">
        <v>1</v>
      </c>
      <c r="K5993" s="102" t="s">
        <v>2</v>
      </c>
      <c r="L5993" s="102" t="s">
        <v>24</v>
      </c>
      <c r="M5993" s="102" t="s">
        <v>1074</v>
      </c>
      <c r="N5993" s="102">
        <v>6</v>
      </c>
      <c r="O5993" s="102" t="s">
        <v>1075</v>
      </c>
    </row>
    <row r="5994" spans="1:15" x14ac:dyDescent="0.25">
      <c r="A5994" s="102" t="s">
        <v>3645</v>
      </c>
      <c r="B5994" s="103" t="s">
        <v>10582</v>
      </c>
      <c r="C5994" s="103"/>
      <c r="D5994" s="102" t="s">
        <v>10391</v>
      </c>
      <c r="E5994" s="102" t="s">
        <v>275</v>
      </c>
      <c r="F5994" s="102" t="s">
        <v>10583</v>
      </c>
      <c r="H5994" s="102">
        <v>45535</v>
      </c>
      <c r="I5994" s="102" t="s">
        <v>280</v>
      </c>
      <c r="J5994" s="102" t="s">
        <v>1</v>
      </c>
      <c r="K5994" s="102" t="s">
        <v>2</v>
      </c>
      <c r="L5994" s="102" t="s">
        <v>24</v>
      </c>
      <c r="M5994" s="102" t="s">
        <v>1074</v>
      </c>
      <c r="N5994" s="102">
        <v>6</v>
      </c>
      <c r="O5994" s="102" t="s">
        <v>1075</v>
      </c>
    </row>
    <row r="5995" spans="1:15" x14ac:dyDescent="0.25">
      <c r="A5995" s="102" t="s">
        <v>10584</v>
      </c>
      <c r="B5995" s="103" t="s">
        <v>2065</v>
      </c>
      <c r="C5995" s="103" t="s">
        <v>1118</v>
      </c>
      <c r="D5995" s="102" t="s">
        <v>152</v>
      </c>
      <c r="E5995" s="102" t="s">
        <v>275</v>
      </c>
      <c r="F5995" s="102" t="s">
        <v>10585</v>
      </c>
      <c r="H5995" s="102">
        <v>45535</v>
      </c>
      <c r="I5995" s="102" t="s">
        <v>279</v>
      </c>
      <c r="J5995" s="102" t="s">
        <v>2</v>
      </c>
      <c r="K5995" s="102" t="s">
        <v>1</v>
      </c>
      <c r="L5995" s="102" t="s">
        <v>23</v>
      </c>
      <c r="M5995" s="102" t="s">
        <v>1074</v>
      </c>
      <c r="N5995" s="102">
        <v>6</v>
      </c>
      <c r="O5995" s="102" t="s">
        <v>1075</v>
      </c>
    </row>
    <row r="5996" spans="1:15" x14ac:dyDescent="0.25">
      <c r="A5996" s="102" t="s">
        <v>10584</v>
      </c>
      <c r="B5996" s="103" t="s">
        <v>3350</v>
      </c>
      <c r="C5996" s="103" t="s">
        <v>274</v>
      </c>
      <c r="D5996" s="102" t="s">
        <v>152</v>
      </c>
      <c r="E5996" s="102" t="s">
        <v>275</v>
      </c>
      <c r="F5996" s="102" t="s">
        <v>10586</v>
      </c>
      <c r="H5996" s="102">
        <v>45535</v>
      </c>
      <c r="I5996" s="102" t="s">
        <v>279</v>
      </c>
      <c r="J5996" s="102" t="s">
        <v>2</v>
      </c>
      <c r="K5996" s="102" t="s">
        <v>1</v>
      </c>
      <c r="L5996" s="102" t="s">
        <v>23</v>
      </c>
      <c r="M5996" s="102" t="s">
        <v>1074</v>
      </c>
      <c r="N5996" s="102">
        <v>6</v>
      </c>
      <c r="O5996" s="102" t="s">
        <v>1075</v>
      </c>
    </row>
    <row r="5997" spans="1:15" x14ac:dyDescent="0.25">
      <c r="A5997" s="102" t="s">
        <v>10584</v>
      </c>
      <c r="B5997" s="103" t="s">
        <v>1095</v>
      </c>
      <c r="C5997" s="103" t="s">
        <v>1082</v>
      </c>
      <c r="D5997" s="102" t="s">
        <v>152</v>
      </c>
      <c r="E5997" s="102" t="s">
        <v>275</v>
      </c>
      <c r="F5997" s="102" t="s">
        <v>10587</v>
      </c>
      <c r="G5997" s="102">
        <v>42437</v>
      </c>
      <c r="H5997" s="102">
        <v>45535</v>
      </c>
      <c r="I5997" s="102" t="s">
        <v>279</v>
      </c>
      <c r="J5997" s="102" t="s">
        <v>2</v>
      </c>
      <c r="K5997" s="102" t="s">
        <v>1</v>
      </c>
      <c r="L5997" s="102" t="s">
        <v>23</v>
      </c>
      <c r="M5997" s="102" t="s">
        <v>1082</v>
      </c>
      <c r="N5997" s="102">
        <v>6</v>
      </c>
      <c r="O5997" s="102" t="s">
        <v>1075</v>
      </c>
    </row>
    <row r="5998" spans="1:15" x14ac:dyDescent="0.25">
      <c r="A5998" s="102" t="s">
        <v>10584</v>
      </c>
      <c r="B5998" s="103" t="s">
        <v>1148</v>
      </c>
      <c r="C5998" s="103" t="s">
        <v>1082</v>
      </c>
      <c r="D5998" s="102" t="s">
        <v>152</v>
      </c>
      <c r="E5998" s="102" t="s">
        <v>275</v>
      </c>
      <c r="F5998" s="102" t="s">
        <v>10588</v>
      </c>
      <c r="G5998" s="102" t="s">
        <v>10589</v>
      </c>
      <c r="H5998" s="102">
        <v>45535</v>
      </c>
      <c r="I5998" s="102" t="s">
        <v>279</v>
      </c>
      <c r="J5998" s="102" t="s">
        <v>2</v>
      </c>
      <c r="K5998" s="102" t="s">
        <v>1</v>
      </c>
      <c r="L5998" s="102" t="s">
        <v>23</v>
      </c>
      <c r="M5998" s="102" t="s">
        <v>1082</v>
      </c>
      <c r="N5998" s="102">
        <v>6</v>
      </c>
      <c r="O5998" s="102" t="s">
        <v>1075</v>
      </c>
    </row>
    <row r="5999" spans="1:15" x14ac:dyDescent="0.25">
      <c r="A5999" s="102" t="s">
        <v>10590</v>
      </c>
      <c r="B5999" s="103" t="s">
        <v>1098</v>
      </c>
      <c r="C5999" s="103" t="s">
        <v>1118</v>
      </c>
      <c r="D5999" s="102" t="s">
        <v>10391</v>
      </c>
      <c r="E5999" s="102" t="s">
        <v>275</v>
      </c>
      <c r="F5999" s="102" t="s">
        <v>10591</v>
      </c>
      <c r="H5999" s="102">
        <v>45535</v>
      </c>
      <c r="I5999" s="102" t="s">
        <v>279</v>
      </c>
      <c r="J5999" s="102" t="s">
        <v>2</v>
      </c>
      <c r="K5999" s="102" t="s">
        <v>1</v>
      </c>
      <c r="L5999" s="102" t="s">
        <v>23</v>
      </c>
      <c r="M5999" s="102" t="s">
        <v>1074</v>
      </c>
      <c r="N5999" s="102">
        <v>6</v>
      </c>
      <c r="O5999" s="102" t="s">
        <v>1075</v>
      </c>
    </row>
    <row r="6000" spans="1:15" x14ac:dyDescent="0.25">
      <c r="A6000" s="102" t="s">
        <v>9570</v>
      </c>
      <c r="B6000" s="103" t="s">
        <v>10592</v>
      </c>
      <c r="C6000" s="103" t="s">
        <v>274</v>
      </c>
      <c r="D6000" s="102" t="s">
        <v>10391</v>
      </c>
      <c r="E6000" s="102" t="s">
        <v>275</v>
      </c>
      <c r="F6000" s="102" t="s">
        <v>10593</v>
      </c>
      <c r="H6000" s="102">
        <v>45535</v>
      </c>
      <c r="I6000" s="102" t="s">
        <v>279</v>
      </c>
      <c r="J6000" s="102" t="s">
        <v>2</v>
      </c>
      <c r="K6000" s="102" t="s">
        <v>1</v>
      </c>
      <c r="L6000" s="102" t="s">
        <v>23</v>
      </c>
      <c r="M6000" s="102" t="s">
        <v>1074</v>
      </c>
      <c r="N6000" s="102">
        <v>6</v>
      </c>
      <c r="O6000" s="102" t="s">
        <v>1075</v>
      </c>
    </row>
    <row r="6001" spans="1:15" x14ac:dyDescent="0.25">
      <c r="A6001" s="102" t="s">
        <v>9570</v>
      </c>
      <c r="B6001" s="103" t="s">
        <v>1916</v>
      </c>
      <c r="C6001" s="103" t="s">
        <v>274</v>
      </c>
      <c r="D6001" s="102" t="s">
        <v>10391</v>
      </c>
      <c r="E6001" s="102" t="s">
        <v>275</v>
      </c>
      <c r="F6001" s="102" t="s">
        <v>10594</v>
      </c>
      <c r="H6001" s="102">
        <v>45535</v>
      </c>
      <c r="I6001" s="102" t="s">
        <v>279</v>
      </c>
      <c r="J6001" s="102" t="s">
        <v>2</v>
      </c>
      <c r="K6001" s="102" t="s">
        <v>1</v>
      </c>
      <c r="L6001" s="102" t="s">
        <v>23</v>
      </c>
      <c r="M6001" s="102" t="s">
        <v>1074</v>
      </c>
      <c r="N6001" s="102">
        <v>6</v>
      </c>
      <c r="O6001" s="102" t="s">
        <v>1075</v>
      </c>
    </row>
    <row r="6002" spans="1:15" x14ac:dyDescent="0.25">
      <c r="A6002" s="102" t="s">
        <v>9570</v>
      </c>
      <c r="B6002" s="103" t="s">
        <v>2789</v>
      </c>
      <c r="C6002" s="103" t="s">
        <v>1082</v>
      </c>
      <c r="D6002" s="102" t="s">
        <v>10391</v>
      </c>
      <c r="E6002" s="102" t="s">
        <v>275</v>
      </c>
      <c r="F6002" s="102" t="s">
        <v>10595</v>
      </c>
      <c r="G6002" s="102" t="s">
        <v>10596</v>
      </c>
      <c r="H6002" s="102">
        <v>45535</v>
      </c>
      <c r="I6002" s="102" t="s">
        <v>279</v>
      </c>
      <c r="J6002" s="102" t="s">
        <v>2</v>
      </c>
      <c r="K6002" s="102" t="s">
        <v>1</v>
      </c>
      <c r="L6002" s="102" t="s">
        <v>23</v>
      </c>
      <c r="M6002" s="102" t="s">
        <v>1082</v>
      </c>
      <c r="N6002" s="102">
        <v>6</v>
      </c>
      <c r="O6002" s="102" t="s">
        <v>1075</v>
      </c>
    </row>
    <row r="6003" spans="1:15" x14ac:dyDescent="0.25">
      <c r="A6003" s="102" t="s">
        <v>5787</v>
      </c>
      <c r="B6003" s="103" t="s">
        <v>2232</v>
      </c>
      <c r="C6003" s="103" t="s">
        <v>1118</v>
      </c>
      <c r="D6003" s="102" t="s">
        <v>152</v>
      </c>
      <c r="E6003" s="102" t="s">
        <v>276</v>
      </c>
      <c r="H6003" s="102">
        <v>45535</v>
      </c>
      <c r="I6003" s="102" t="s">
        <v>279</v>
      </c>
      <c r="J6003" s="102" t="s">
        <v>2</v>
      </c>
      <c r="K6003" s="102" t="s">
        <v>1</v>
      </c>
      <c r="L6003" s="102" t="s">
        <v>23</v>
      </c>
      <c r="M6003" s="102" t="s">
        <v>1074</v>
      </c>
      <c r="N6003" s="102">
        <v>6</v>
      </c>
      <c r="O6003" s="102" t="s">
        <v>1075</v>
      </c>
    </row>
    <row r="6004" spans="1:15" x14ac:dyDescent="0.25">
      <c r="A6004" s="102" t="s">
        <v>5791</v>
      </c>
      <c r="B6004" s="103" t="s">
        <v>1792</v>
      </c>
      <c r="C6004" s="103" t="s">
        <v>274</v>
      </c>
      <c r="D6004" s="102" t="s">
        <v>1092</v>
      </c>
      <c r="E6004" s="102" t="s">
        <v>275</v>
      </c>
      <c r="F6004" s="102" t="s">
        <v>10597</v>
      </c>
      <c r="H6004" s="102">
        <v>45535</v>
      </c>
      <c r="I6004" s="102" t="s">
        <v>279</v>
      </c>
      <c r="J6004" s="102" t="s">
        <v>2</v>
      </c>
      <c r="K6004" s="102" t="s">
        <v>1</v>
      </c>
      <c r="L6004" s="102" t="s">
        <v>23</v>
      </c>
      <c r="M6004" s="102" t="s">
        <v>1074</v>
      </c>
      <c r="N6004" s="102">
        <v>6</v>
      </c>
      <c r="O6004" s="102" t="s">
        <v>1075</v>
      </c>
    </row>
    <row r="6005" spans="1:15" x14ac:dyDescent="0.25">
      <c r="A6005" s="102" t="s">
        <v>10598</v>
      </c>
      <c r="B6005" s="103" t="s">
        <v>10599</v>
      </c>
      <c r="C6005" s="103" t="s">
        <v>1118</v>
      </c>
      <c r="D6005" s="102" t="s">
        <v>1092</v>
      </c>
      <c r="E6005" s="102" t="s">
        <v>275</v>
      </c>
      <c r="F6005" s="102" t="s">
        <v>10600</v>
      </c>
      <c r="H6005" s="102">
        <v>45535</v>
      </c>
      <c r="I6005" s="102" t="s">
        <v>279</v>
      </c>
      <c r="J6005" s="102" t="s">
        <v>2</v>
      </c>
      <c r="K6005" s="102" t="s">
        <v>1</v>
      </c>
      <c r="L6005" s="102" t="s">
        <v>23</v>
      </c>
      <c r="M6005" s="102" t="s">
        <v>1074</v>
      </c>
      <c r="N6005" s="102">
        <v>6</v>
      </c>
      <c r="O6005" s="102" t="s">
        <v>1075</v>
      </c>
    </row>
    <row r="6006" spans="1:15" x14ac:dyDescent="0.25">
      <c r="A6006" s="102" t="s">
        <v>10601</v>
      </c>
      <c r="B6006" s="103" t="s">
        <v>2521</v>
      </c>
      <c r="C6006" s="103" t="s">
        <v>274</v>
      </c>
      <c r="D6006" s="102" t="s">
        <v>1092</v>
      </c>
      <c r="E6006" s="102" t="s">
        <v>275</v>
      </c>
      <c r="F6006" s="102" t="s">
        <v>10602</v>
      </c>
      <c r="H6006" s="102">
        <v>45535</v>
      </c>
      <c r="I6006" s="102" t="s">
        <v>279</v>
      </c>
      <c r="J6006" s="102" t="s">
        <v>2</v>
      </c>
      <c r="K6006" s="102" t="s">
        <v>1</v>
      </c>
      <c r="L6006" s="102" t="s">
        <v>23</v>
      </c>
      <c r="M6006" s="102" t="s">
        <v>1074</v>
      </c>
      <c r="N6006" s="102">
        <v>6</v>
      </c>
      <c r="O6006" s="102" t="s">
        <v>1075</v>
      </c>
    </row>
    <row r="6007" spans="1:15" x14ac:dyDescent="0.25">
      <c r="A6007" s="102" t="s">
        <v>2006</v>
      </c>
      <c r="B6007" s="103" t="s">
        <v>1078</v>
      </c>
      <c r="C6007" s="103" t="s">
        <v>274</v>
      </c>
      <c r="D6007" s="102" t="s">
        <v>1092</v>
      </c>
      <c r="E6007" s="102" t="s">
        <v>275</v>
      </c>
      <c r="F6007" s="102" t="s">
        <v>2007</v>
      </c>
      <c r="H6007" s="102">
        <v>45535</v>
      </c>
      <c r="I6007" s="102" t="s">
        <v>279</v>
      </c>
      <c r="J6007" s="102" t="s">
        <v>2</v>
      </c>
      <c r="K6007" s="102" t="s">
        <v>1</v>
      </c>
      <c r="L6007" s="102" t="s">
        <v>23</v>
      </c>
      <c r="M6007" s="102" t="s">
        <v>1074</v>
      </c>
      <c r="N6007" s="102">
        <v>6</v>
      </c>
      <c r="O6007" s="102" t="s">
        <v>1075</v>
      </c>
    </row>
    <row r="6008" spans="1:15" x14ac:dyDescent="0.25">
      <c r="A6008" s="102" t="s">
        <v>2006</v>
      </c>
      <c r="B6008" s="103" t="s">
        <v>3446</v>
      </c>
      <c r="C6008" s="103" t="s">
        <v>274</v>
      </c>
      <c r="D6008" s="102" t="s">
        <v>1092</v>
      </c>
      <c r="E6008" s="102" t="s">
        <v>275</v>
      </c>
      <c r="F6008" s="102" t="s">
        <v>10603</v>
      </c>
      <c r="H6008" s="102">
        <v>45535</v>
      </c>
      <c r="I6008" s="102" t="s">
        <v>279</v>
      </c>
      <c r="J6008" s="102" t="s">
        <v>2</v>
      </c>
      <c r="K6008" s="102" t="s">
        <v>1</v>
      </c>
      <c r="L6008" s="102" t="s">
        <v>23</v>
      </c>
      <c r="M6008" s="102" t="s">
        <v>1074</v>
      </c>
      <c r="N6008" s="102">
        <v>6</v>
      </c>
      <c r="O6008" s="102" t="s">
        <v>1075</v>
      </c>
    </row>
    <row r="6009" spans="1:15" x14ac:dyDescent="0.25">
      <c r="A6009" s="102" t="s">
        <v>2006</v>
      </c>
      <c r="B6009" s="103" t="s">
        <v>2232</v>
      </c>
      <c r="C6009" s="103" t="s">
        <v>1082</v>
      </c>
      <c r="D6009" s="102" t="s">
        <v>1092</v>
      </c>
      <c r="E6009" s="102" t="s">
        <v>275</v>
      </c>
      <c r="F6009" s="102" t="s">
        <v>10604</v>
      </c>
      <c r="G6009" s="102" t="s">
        <v>10605</v>
      </c>
      <c r="H6009" s="102">
        <v>45535</v>
      </c>
      <c r="I6009" s="102" t="s">
        <v>279</v>
      </c>
      <c r="J6009" s="102" t="s">
        <v>2</v>
      </c>
      <c r="K6009" s="102" t="s">
        <v>1</v>
      </c>
      <c r="L6009" s="102" t="s">
        <v>23</v>
      </c>
      <c r="M6009" s="102" t="s">
        <v>1082</v>
      </c>
      <c r="N6009" s="102">
        <v>6</v>
      </c>
      <c r="O6009" s="102" t="s">
        <v>1075</v>
      </c>
    </row>
    <row r="6010" spans="1:15" x14ac:dyDescent="0.25">
      <c r="A6010" s="102" t="s">
        <v>2006</v>
      </c>
      <c r="B6010" s="103" t="s">
        <v>1445</v>
      </c>
      <c r="C6010" s="103" t="s">
        <v>1118</v>
      </c>
      <c r="D6010" s="102" t="s">
        <v>1092</v>
      </c>
      <c r="E6010" s="102" t="s">
        <v>275</v>
      </c>
      <c r="F6010" s="102" t="s">
        <v>10606</v>
      </c>
      <c r="H6010" s="102">
        <v>45535</v>
      </c>
      <c r="I6010" s="102" t="s">
        <v>279</v>
      </c>
      <c r="J6010" s="102" t="s">
        <v>2</v>
      </c>
      <c r="K6010" s="102" t="s">
        <v>1</v>
      </c>
      <c r="L6010" s="102" t="s">
        <v>23</v>
      </c>
      <c r="M6010" s="102" t="s">
        <v>1074</v>
      </c>
      <c r="N6010" s="102">
        <v>6</v>
      </c>
      <c r="O6010" s="102" t="s">
        <v>1075</v>
      </c>
    </row>
    <row r="6011" spans="1:15" x14ac:dyDescent="0.25">
      <c r="A6011" s="102" t="s">
        <v>2006</v>
      </c>
      <c r="B6011" s="103" t="s">
        <v>2055</v>
      </c>
      <c r="C6011" s="103" t="s">
        <v>274</v>
      </c>
      <c r="D6011" s="102" t="s">
        <v>1092</v>
      </c>
      <c r="E6011" s="102" t="s">
        <v>275</v>
      </c>
      <c r="F6011" s="102" t="s">
        <v>10607</v>
      </c>
      <c r="H6011" s="102">
        <v>45535</v>
      </c>
      <c r="I6011" s="102" t="s">
        <v>279</v>
      </c>
      <c r="J6011" s="102" t="s">
        <v>2</v>
      </c>
      <c r="K6011" s="102" t="s">
        <v>1</v>
      </c>
      <c r="L6011" s="102" t="s">
        <v>23</v>
      </c>
      <c r="M6011" s="102" t="s">
        <v>1074</v>
      </c>
      <c r="N6011" s="102">
        <v>6</v>
      </c>
      <c r="O6011" s="102" t="s">
        <v>1075</v>
      </c>
    </row>
    <row r="6012" spans="1:15" x14ac:dyDescent="0.25">
      <c r="A6012" s="102" t="s">
        <v>10608</v>
      </c>
      <c r="B6012" s="103" t="s">
        <v>1260</v>
      </c>
      <c r="C6012" s="103" t="s">
        <v>1118</v>
      </c>
      <c r="D6012" s="102" t="s">
        <v>152</v>
      </c>
      <c r="E6012" s="102" t="s">
        <v>275</v>
      </c>
      <c r="F6012" s="102" t="s">
        <v>10609</v>
      </c>
      <c r="H6012" s="102">
        <v>45535</v>
      </c>
      <c r="I6012" s="102" t="s">
        <v>279</v>
      </c>
      <c r="J6012" s="102" t="s">
        <v>2</v>
      </c>
      <c r="K6012" s="102" t="s">
        <v>1</v>
      </c>
      <c r="L6012" s="102" t="s">
        <v>23</v>
      </c>
      <c r="M6012" s="102" t="s">
        <v>1074</v>
      </c>
      <c r="N6012" s="102">
        <v>6</v>
      </c>
      <c r="O6012" s="102" t="s">
        <v>1075</v>
      </c>
    </row>
    <row r="6013" spans="1:15" x14ac:dyDescent="0.25">
      <c r="A6013" s="102" t="s">
        <v>10610</v>
      </c>
      <c r="B6013" s="103" t="s">
        <v>1437</v>
      </c>
      <c r="C6013" s="103" t="s">
        <v>277</v>
      </c>
      <c r="D6013" s="102" t="s">
        <v>1092</v>
      </c>
      <c r="E6013" s="102" t="s">
        <v>275</v>
      </c>
      <c r="F6013" s="102" t="s">
        <v>10611</v>
      </c>
      <c r="H6013" s="102">
        <v>45535</v>
      </c>
      <c r="I6013" s="102" t="s">
        <v>279</v>
      </c>
      <c r="J6013" s="102" t="s">
        <v>2</v>
      </c>
      <c r="K6013" s="102" t="s">
        <v>1</v>
      </c>
      <c r="L6013" s="102" t="s">
        <v>23</v>
      </c>
      <c r="M6013" s="102" t="s">
        <v>1074</v>
      </c>
      <c r="N6013" s="102">
        <v>6</v>
      </c>
      <c r="O6013" s="102" t="s">
        <v>1075</v>
      </c>
    </row>
    <row r="6014" spans="1:15" x14ac:dyDescent="0.25">
      <c r="A6014" s="102" t="s">
        <v>3484</v>
      </c>
      <c r="B6014" s="103" t="s">
        <v>2139</v>
      </c>
      <c r="C6014" s="103" t="s">
        <v>274</v>
      </c>
      <c r="D6014" s="102" t="s">
        <v>10391</v>
      </c>
      <c r="E6014" s="102" t="s">
        <v>275</v>
      </c>
      <c r="F6014" s="102" t="s">
        <v>10612</v>
      </c>
      <c r="H6014" s="102">
        <v>45535</v>
      </c>
      <c r="I6014" s="102" t="s">
        <v>279</v>
      </c>
      <c r="J6014" s="102" t="s">
        <v>2</v>
      </c>
      <c r="K6014" s="102" t="s">
        <v>1</v>
      </c>
      <c r="L6014" s="102" t="s">
        <v>23</v>
      </c>
      <c r="M6014" s="102" t="s">
        <v>1074</v>
      </c>
      <c r="N6014" s="102">
        <v>6</v>
      </c>
      <c r="O6014" s="102" t="s">
        <v>1075</v>
      </c>
    </row>
    <row r="6015" spans="1:15" x14ac:dyDescent="0.25">
      <c r="A6015" s="102" t="s">
        <v>3484</v>
      </c>
      <c r="B6015" s="103" t="s">
        <v>2232</v>
      </c>
      <c r="C6015" s="103" t="s">
        <v>1118</v>
      </c>
      <c r="D6015" s="102" t="s">
        <v>10391</v>
      </c>
      <c r="E6015" s="102" t="s">
        <v>275</v>
      </c>
      <c r="F6015" s="102" t="s">
        <v>10613</v>
      </c>
      <c r="H6015" s="102">
        <v>45535</v>
      </c>
      <c r="I6015" s="102" t="s">
        <v>279</v>
      </c>
      <c r="J6015" s="102" t="s">
        <v>2</v>
      </c>
      <c r="K6015" s="102" t="s">
        <v>1</v>
      </c>
      <c r="L6015" s="102" t="s">
        <v>23</v>
      </c>
      <c r="M6015" s="102" t="s">
        <v>1074</v>
      </c>
      <c r="N6015" s="102">
        <v>6</v>
      </c>
      <c r="O6015" s="102" t="s">
        <v>1075</v>
      </c>
    </row>
    <row r="6016" spans="1:15" x14ac:dyDescent="0.25">
      <c r="A6016" s="102" t="s">
        <v>10614</v>
      </c>
      <c r="B6016" s="103" t="s">
        <v>10615</v>
      </c>
      <c r="C6016" s="103" t="s">
        <v>1118</v>
      </c>
      <c r="D6016" s="102" t="s">
        <v>10391</v>
      </c>
      <c r="E6016" s="102" t="s">
        <v>275</v>
      </c>
      <c r="F6016" s="102" t="s">
        <v>10616</v>
      </c>
      <c r="H6016" s="102">
        <v>45535</v>
      </c>
      <c r="I6016" s="102" t="s">
        <v>279</v>
      </c>
      <c r="J6016" s="102" t="s">
        <v>2</v>
      </c>
      <c r="K6016" s="102" t="s">
        <v>1</v>
      </c>
      <c r="L6016" s="102" t="s">
        <v>23</v>
      </c>
      <c r="M6016" s="102" t="s">
        <v>1074</v>
      </c>
      <c r="N6016" s="102">
        <v>6</v>
      </c>
      <c r="O6016" s="102" t="s">
        <v>1075</v>
      </c>
    </row>
    <row r="6017" spans="1:15" x14ac:dyDescent="0.25">
      <c r="A6017" s="102" t="s">
        <v>10617</v>
      </c>
      <c r="B6017" s="103" t="s">
        <v>1844</v>
      </c>
      <c r="C6017" s="103" t="s">
        <v>277</v>
      </c>
      <c r="D6017" s="102" t="s">
        <v>1092</v>
      </c>
      <c r="E6017" s="102" t="s">
        <v>275</v>
      </c>
      <c r="F6017" s="102" t="s">
        <v>10618</v>
      </c>
      <c r="H6017" s="102">
        <v>45535</v>
      </c>
      <c r="I6017" s="102" t="s">
        <v>279</v>
      </c>
      <c r="J6017" s="102" t="s">
        <v>2</v>
      </c>
      <c r="K6017" s="102" t="s">
        <v>1</v>
      </c>
      <c r="L6017" s="102" t="s">
        <v>23</v>
      </c>
      <c r="M6017" s="102" t="s">
        <v>1074</v>
      </c>
      <c r="N6017" s="102">
        <v>6</v>
      </c>
      <c r="O6017" s="102" t="s">
        <v>1075</v>
      </c>
    </row>
    <row r="6018" spans="1:15" x14ac:dyDescent="0.25">
      <c r="A6018" s="102" t="s">
        <v>10619</v>
      </c>
      <c r="B6018" s="103" t="s">
        <v>1161</v>
      </c>
      <c r="C6018" s="103" t="s">
        <v>1118</v>
      </c>
      <c r="D6018" s="102" t="s">
        <v>10391</v>
      </c>
      <c r="E6018" s="102" t="s">
        <v>275</v>
      </c>
      <c r="F6018" s="102" t="s">
        <v>10620</v>
      </c>
      <c r="H6018" s="102">
        <v>45535</v>
      </c>
      <c r="I6018" s="102" t="s">
        <v>279</v>
      </c>
      <c r="J6018" s="102" t="s">
        <v>2</v>
      </c>
      <c r="K6018" s="102" t="s">
        <v>1</v>
      </c>
      <c r="L6018" s="102" t="s">
        <v>23</v>
      </c>
      <c r="M6018" s="102" t="s">
        <v>1074</v>
      </c>
      <c r="N6018" s="102">
        <v>6</v>
      </c>
      <c r="O6018" s="102" t="s">
        <v>1075</v>
      </c>
    </row>
    <row r="6019" spans="1:15" x14ac:dyDescent="0.25">
      <c r="A6019" s="102" t="s">
        <v>10621</v>
      </c>
      <c r="B6019" s="103" t="s">
        <v>1916</v>
      </c>
      <c r="C6019" s="103" t="s">
        <v>1077</v>
      </c>
      <c r="D6019" s="102" t="s">
        <v>196</v>
      </c>
      <c r="E6019" s="102" t="s">
        <v>275</v>
      </c>
      <c r="F6019" s="102" t="s">
        <v>10622</v>
      </c>
      <c r="H6019" s="102">
        <v>45535</v>
      </c>
      <c r="I6019" s="102" t="s">
        <v>279</v>
      </c>
      <c r="J6019" s="102" t="s">
        <v>2</v>
      </c>
      <c r="K6019" s="102" t="s">
        <v>1</v>
      </c>
      <c r="L6019" s="102" t="s">
        <v>23</v>
      </c>
      <c r="M6019" s="102" t="s">
        <v>1074</v>
      </c>
      <c r="N6019" s="102">
        <v>6</v>
      </c>
      <c r="O6019" s="102" t="s">
        <v>1075</v>
      </c>
    </row>
    <row r="6020" spans="1:15" x14ac:dyDescent="0.25">
      <c r="A6020" s="102" t="s">
        <v>10621</v>
      </c>
      <c r="B6020" s="103" t="s">
        <v>1420</v>
      </c>
      <c r="C6020" s="103" t="s">
        <v>1081</v>
      </c>
      <c r="D6020" s="102" t="s">
        <v>196</v>
      </c>
      <c r="E6020" s="102" t="s">
        <v>275</v>
      </c>
      <c r="F6020" s="102" t="s">
        <v>10623</v>
      </c>
      <c r="H6020" s="102">
        <v>45535</v>
      </c>
      <c r="I6020" s="102" t="s">
        <v>279</v>
      </c>
      <c r="J6020" s="102" t="s">
        <v>2</v>
      </c>
      <c r="K6020" s="102" t="s">
        <v>1</v>
      </c>
      <c r="L6020" s="102" t="s">
        <v>23</v>
      </c>
      <c r="M6020" s="102" t="s">
        <v>1082</v>
      </c>
      <c r="N6020" s="102">
        <v>6</v>
      </c>
      <c r="O6020" s="102" t="s">
        <v>1075</v>
      </c>
    </row>
    <row r="6021" spans="1:15" x14ac:dyDescent="0.25">
      <c r="A6021" s="102" t="s">
        <v>2025</v>
      </c>
      <c r="B6021" s="103" t="s">
        <v>10624</v>
      </c>
      <c r="C6021" s="103" t="s">
        <v>1118</v>
      </c>
      <c r="D6021" s="102" t="s">
        <v>152</v>
      </c>
      <c r="E6021" s="102" t="s">
        <v>275</v>
      </c>
      <c r="F6021" s="102" t="s">
        <v>10625</v>
      </c>
      <c r="H6021" s="102">
        <v>45535</v>
      </c>
      <c r="I6021" s="102" t="s">
        <v>279</v>
      </c>
      <c r="J6021" s="102" t="s">
        <v>2</v>
      </c>
      <c r="K6021" s="102" t="s">
        <v>1</v>
      </c>
      <c r="L6021" s="102" t="s">
        <v>23</v>
      </c>
      <c r="M6021" s="102" t="s">
        <v>1074</v>
      </c>
      <c r="N6021" s="102">
        <v>6</v>
      </c>
      <c r="O6021" s="102" t="s">
        <v>1075</v>
      </c>
    </row>
    <row r="6022" spans="1:15" x14ac:dyDescent="0.25">
      <c r="A6022" s="102" t="s">
        <v>10626</v>
      </c>
      <c r="B6022" s="103" t="s">
        <v>1279</v>
      </c>
      <c r="C6022" s="103" t="s">
        <v>277</v>
      </c>
      <c r="D6022" s="102" t="s">
        <v>1092</v>
      </c>
      <c r="E6022" s="102" t="s">
        <v>275</v>
      </c>
      <c r="F6022" s="102" t="s">
        <v>10627</v>
      </c>
      <c r="H6022" s="102">
        <v>45535</v>
      </c>
      <c r="I6022" s="102" t="s">
        <v>279</v>
      </c>
      <c r="J6022" s="102" t="s">
        <v>2</v>
      </c>
      <c r="K6022" s="102" t="s">
        <v>1</v>
      </c>
      <c r="L6022" s="102" t="s">
        <v>23</v>
      </c>
      <c r="M6022" s="102" t="s">
        <v>1074</v>
      </c>
      <c r="N6022" s="102">
        <v>6</v>
      </c>
      <c r="O6022" s="102" t="s">
        <v>1075</v>
      </c>
    </row>
    <row r="6023" spans="1:15" x14ac:dyDescent="0.25">
      <c r="A6023" s="102" t="s">
        <v>10628</v>
      </c>
      <c r="B6023" s="103" t="s">
        <v>1245</v>
      </c>
      <c r="C6023" s="103" t="s">
        <v>1118</v>
      </c>
      <c r="D6023" s="102" t="s">
        <v>152</v>
      </c>
      <c r="E6023" s="102" t="s">
        <v>275</v>
      </c>
      <c r="F6023" s="102" t="s">
        <v>10629</v>
      </c>
      <c r="H6023" s="102">
        <v>45535</v>
      </c>
      <c r="I6023" s="102" t="s">
        <v>279</v>
      </c>
      <c r="J6023" s="102" t="s">
        <v>2</v>
      </c>
      <c r="K6023" s="102" t="s">
        <v>1</v>
      </c>
      <c r="L6023" s="102" t="s">
        <v>23</v>
      </c>
      <c r="M6023" s="102" t="s">
        <v>1074</v>
      </c>
      <c r="N6023" s="102">
        <v>6</v>
      </c>
      <c r="O6023" s="102" t="s">
        <v>1075</v>
      </c>
    </row>
    <row r="6024" spans="1:15" x14ac:dyDescent="0.25">
      <c r="A6024" s="102" t="s">
        <v>10630</v>
      </c>
      <c r="B6024" s="103" t="s">
        <v>8125</v>
      </c>
      <c r="C6024" s="103" t="s">
        <v>277</v>
      </c>
      <c r="D6024" s="102" t="s">
        <v>1092</v>
      </c>
      <c r="E6024" s="102" t="s">
        <v>275</v>
      </c>
      <c r="F6024" s="102" t="s">
        <v>10631</v>
      </c>
      <c r="H6024" s="102">
        <v>45535</v>
      </c>
      <c r="I6024" s="102" t="s">
        <v>279</v>
      </c>
      <c r="J6024" s="102" t="s">
        <v>2</v>
      </c>
      <c r="K6024" s="102" t="s">
        <v>1</v>
      </c>
      <c r="L6024" s="102" t="s">
        <v>23</v>
      </c>
      <c r="M6024" s="102" t="s">
        <v>1074</v>
      </c>
      <c r="N6024" s="102">
        <v>6</v>
      </c>
      <c r="O6024" s="102" t="s">
        <v>1075</v>
      </c>
    </row>
    <row r="6025" spans="1:15" x14ac:dyDescent="0.25">
      <c r="A6025" s="102" t="s">
        <v>10632</v>
      </c>
      <c r="B6025" s="103" t="s">
        <v>1122</v>
      </c>
      <c r="C6025" s="103" t="s">
        <v>274</v>
      </c>
      <c r="D6025" s="102" t="s">
        <v>1092</v>
      </c>
      <c r="E6025" s="102" t="s">
        <v>275</v>
      </c>
      <c r="F6025" s="102" t="s">
        <v>10633</v>
      </c>
      <c r="H6025" s="102">
        <v>45535</v>
      </c>
      <c r="I6025" s="102" t="s">
        <v>279</v>
      </c>
      <c r="J6025" s="102" t="s">
        <v>2</v>
      </c>
      <c r="K6025" s="102" t="s">
        <v>1</v>
      </c>
      <c r="L6025" s="102" t="s">
        <v>23</v>
      </c>
      <c r="M6025" s="102" t="s">
        <v>1074</v>
      </c>
      <c r="N6025" s="102">
        <v>6</v>
      </c>
      <c r="O6025" s="102" t="s">
        <v>1075</v>
      </c>
    </row>
    <row r="6026" spans="1:15" x14ac:dyDescent="0.25">
      <c r="A6026" s="102" t="s">
        <v>3274</v>
      </c>
      <c r="B6026" s="103" t="s">
        <v>1321</v>
      </c>
      <c r="C6026" s="103" t="s">
        <v>1118</v>
      </c>
      <c r="D6026" s="102" t="s">
        <v>10391</v>
      </c>
      <c r="E6026" s="102" t="s">
        <v>275</v>
      </c>
      <c r="F6026" s="102" t="s">
        <v>10634</v>
      </c>
      <c r="H6026" s="102">
        <v>45535</v>
      </c>
      <c r="I6026" s="102" t="s">
        <v>279</v>
      </c>
      <c r="J6026" s="102" t="s">
        <v>2</v>
      </c>
      <c r="K6026" s="102" t="s">
        <v>1</v>
      </c>
      <c r="L6026" s="102" t="s">
        <v>23</v>
      </c>
      <c r="M6026" s="102" t="s">
        <v>1074</v>
      </c>
      <c r="N6026" s="102">
        <v>6</v>
      </c>
      <c r="O6026" s="102" t="s">
        <v>1075</v>
      </c>
    </row>
    <row r="6027" spans="1:15" x14ac:dyDescent="0.25">
      <c r="A6027" s="102" t="s">
        <v>10635</v>
      </c>
      <c r="B6027" s="103" t="s">
        <v>5869</v>
      </c>
      <c r="C6027" s="103" t="s">
        <v>1118</v>
      </c>
      <c r="D6027" s="102" t="s">
        <v>1092</v>
      </c>
      <c r="E6027" s="102" t="s">
        <v>275</v>
      </c>
      <c r="F6027" s="102" t="s">
        <v>10636</v>
      </c>
      <c r="H6027" s="102">
        <v>45535</v>
      </c>
      <c r="I6027" s="102" t="s">
        <v>279</v>
      </c>
      <c r="J6027" s="102" t="s">
        <v>2</v>
      </c>
      <c r="K6027" s="102" t="s">
        <v>1</v>
      </c>
      <c r="L6027" s="102" t="s">
        <v>23</v>
      </c>
      <c r="M6027" s="102" t="s">
        <v>1074</v>
      </c>
      <c r="N6027" s="102">
        <v>6</v>
      </c>
      <c r="O6027" s="102" t="s">
        <v>1075</v>
      </c>
    </row>
    <row r="6028" spans="1:15" x14ac:dyDescent="0.25">
      <c r="A6028" s="102" t="s">
        <v>3282</v>
      </c>
      <c r="B6028" s="103" t="s">
        <v>1792</v>
      </c>
      <c r="C6028" s="103" t="s">
        <v>274</v>
      </c>
      <c r="D6028" s="102" t="s">
        <v>10391</v>
      </c>
      <c r="E6028" s="102" t="s">
        <v>275</v>
      </c>
      <c r="F6028" s="102" t="s">
        <v>10637</v>
      </c>
      <c r="H6028" s="102">
        <v>45535</v>
      </c>
      <c r="I6028" s="102" t="s">
        <v>279</v>
      </c>
      <c r="J6028" s="102" t="s">
        <v>2</v>
      </c>
      <c r="K6028" s="102" t="s">
        <v>1</v>
      </c>
      <c r="L6028" s="102" t="s">
        <v>23</v>
      </c>
      <c r="M6028" s="102" t="s">
        <v>1074</v>
      </c>
      <c r="N6028" s="102">
        <v>6</v>
      </c>
      <c r="O6028" s="102" t="s">
        <v>1075</v>
      </c>
    </row>
    <row r="6029" spans="1:15" x14ac:dyDescent="0.25">
      <c r="A6029" s="102" t="s">
        <v>5878</v>
      </c>
      <c r="B6029" s="103" t="s">
        <v>1244</v>
      </c>
      <c r="C6029" s="103" t="s">
        <v>274</v>
      </c>
      <c r="D6029" s="102" t="s">
        <v>1092</v>
      </c>
      <c r="E6029" s="102" t="s">
        <v>275</v>
      </c>
      <c r="F6029" s="102" t="s">
        <v>7832</v>
      </c>
      <c r="H6029" s="102">
        <v>45535</v>
      </c>
      <c r="I6029" s="102" t="s">
        <v>279</v>
      </c>
      <c r="J6029" s="102" t="s">
        <v>2</v>
      </c>
      <c r="K6029" s="102" t="s">
        <v>1</v>
      </c>
      <c r="L6029" s="102" t="s">
        <v>23</v>
      </c>
      <c r="M6029" s="102" t="s">
        <v>1074</v>
      </c>
      <c r="N6029" s="102">
        <v>6</v>
      </c>
      <c r="O6029" s="102" t="s">
        <v>1075</v>
      </c>
    </row>
    <row r="6030" spans="1:15" x14ac:dyDescent="0.25">
      <c r="A6030" s="102" t="s">
        <v>5878</v>
      </c>
      <c r="B6030" s="103" t="s">
        <v>1197</v>
      </c>
      <c r="C6030" s="103" t="s">
        <v>274</v>
      </c>
      <c r="D6030" s="102" t="s">
        <v>10391</v>
      </c>
      <c r="E6030" s="102" t="s">
        <v>275</v>
      </c>
      <c r="F6030" s="102" t="s">
        <v>10638</v>
      </c>
      <c r="H6030" s="102">
        <v>45535</v>
      </c>
      <c r="I6030" s="102" t="s">
        <v>279</v>
      </c>
      <c r="J6030" s="102" t="s">
        <v>2</v>
      </c>
      <c r="K6030" s="102" t="s">
        <v>1</v>
      </c>
      <c r="L6030" s="102" t="s">
        <v>23</v>
      </c>
      <c r="M6030" s="102" t="s">
        <v>1074</v>
      </c>
      <c r="N6030" s="102">
        <v>6</v>
      </c>
      <c r="O6030" s="102" t="s">
        <v>1075</v>
      </c>
    </row>
    <row r="6031" spans="1:15" x14ac:dyDescent="0.25">
      <c r="A6031" s="102" t="s">
        <v>10639</v>
      </c>
      <c r="B6031" s="103" t="s">
        <v>1368</v>
      </c>
      <c r="C6031" s="103" t="s">
        <v>1118</v>
      </c>
      <c r="D6031" s="102" t="s">
        <v>10391</v>
      </c>
      <c r="E6031" s="102" t="s">
        <v>275</v>
      </c>
      <c r="F6031" s="102" t="s">
        <v>10640</v>
      </c>
      <c r="H6031" s="102">
        <v>45535</v>
      </c>
      <c r="I6031" s="102" t="s">
        <v>279</v>
      </c>
      <c r="J6031" s="102" t="s">
        <v>2</v>
      </c>
      <c r="K6031" s="102" t="s">
        <v>1</v>
      </c>
      <c r="L6031" s="102" t="s">
        <v>23</v>
      </c>
      <c r="M6031" s="102" t="s">
        <v>1074</v>
      </c>
      <c r="N6031" s="102">
        <v>6</v>
      </c>
      <c r="O6031" s="102" t="s">
        <v>1075</v>
      </c>
    </row>
    <row r="6032" spans="1:15" x14ac:dyDescent="0.25">
      <c r="A6032" s="102" t="s">
        <v>10641</v>
      </c>
      <c r="B6032" s="103" t="s">
        <v>1916</v>
      </c>
      <c r="C6032" s="103" t="s">
        <v>1077</v>
      </c>
      <c r="D6032" s="102" t="s">
        <v>196</v>
      </c>
      <c r="E6032" s="102" t="s">
        <v>275</v>
      </c>
      <c r="F6032" s="102" t="s">
        <v>10642</v>
      </c>
      <c r="H6032" s="102">
        <v>45535</v>
      </c>
      <c r="I6032" s="102" t="s">
        <v>279</v>
      </c>
      <c r="J6032" s="102" t="s">
        <v>2</v>
      </c>
      <c r="K6032" s="102" t="s">
        <v>1</v>
      </c>
      <c r="L6032" s="102" t="s">
        <v>23</v>
      </c>
      <c r="M6032" s="102" t="s">
        <v>1074</v>
      </c>
      <c r="N6032" s="102">
        <v>6</v>
      </c>
      <c r="O6032" s="102" t="s">
        <v>1075</v>
      </c>
    </row>
    <row r="6033" spans="1:15" x14ac:dyDescent="0.25">
      <c r="A6033" s="102" t="s">
        <v>10641</v>
      </c>
      <c r="B6033" s="103" t="s">
        <v>10643</v>
      </c>
      <c r="C6033" s="103" t="s">
        <v>1225</v>
      </c>
      <c r="D6033" s="102" t="s">
        <v>196</v>
      </c>
      <c r="E6033" s="102" t="s">
        <v>275</v>
      </c>
      <c r="F6033" s="102" t="s">
        <v>10644</v>
      </c>
      <c r="H6033" s="102">
        <v>45535</v>
      </c>
      <c r="I6033" s="102" t="s">
        <v>279</v>
      </c>
      <c r="J6033" s="102" t="s">
        <v>2</v>
      </c>
      <c r="K6033" s="102" t="s">
        <v>1</v>
      </c>
      <c r="L6033" s="102" t="s">
        <v>23</v>
      </c>
      <c r="M6033" s="102" t="s">
        <v>1074</v>
      </c>
      <c r="N6033" s="102">
        <v>6</v>
      </c>
      <c r="O6033" s="102" t="s">
        <v>1075</v>
      </c>
    </row>
    <row r="6034" spans="1:15" x14ac:dyDescent="0.25">
      <c r="A6034" s="102" t="s">
        <v>10645</v>
      </c>
      <c r="B6034" s="103" t="s">
        <v>3066</v>
      </c>
      <c r="C6034" s="103" t="s">
        <v>1118</v>
      </c>
      <c r="D6034" s="102" t="s">
        <v>152</v>
      </c>
      <c r="E6034" s="102" t="s">
        <v>275</v>
      </c>
      <c r="F6034" s="102" t="s">
        <v>10646</v>
      </c>
      <c r="H6034" s="102">
        <v>45535</v>
      </c>
      <c r="I6034" s="102" t="s">
        <v>279</v>
      </c>
      <c r="J6034" s="102" t="s">
        <v>2</v>
      </c>
      <c r="K6034" s="102" t="s">
        <v>1</v>
      </c>
      <c r="L6034" s="102" t="s">
        <v>23</v>
      </c>
      <c r="M6034" s="102" t="s">
        <v>1074</v>
      </c>
      <c r="N6034" s="102">
        <v>6</v>
      </c>
      <c r="O6034" s="102" t="s">
        <v>1075</v>
      </c>
    </row>
    <row r="6035" spans="1:15" x14ac:dyDescent="0.25">
      <c r="A6035" s="102" t="s">
        <v>10645</v>
      </c>
      <c r="B6035" s="103" t="s">
        <v>10647</v>
      </c>
      <c r="C6035" s="103" t="s">
        <v>274</v>
      </c>
      <c r="D6035" s="102" t="s">
        <v>152</v>
      </c>
      <c r="E6035" s="102" t="s">
        <v>275</v>
      </c>
      <c r="F6035" s="102" t="s">
        <v>10648</v>
      </c>
      <c r="H6035" s="102">
        <v>45535</v>
      </c>
      <c r="I6035" s="102" t="s">
        <v>279</v>
      </c>
      <c r="J6035" s="102" t="s">
        <v>2</v>
      </c>
      <c r="K6035" s="102" t="s">
        <v>1</v>
      </c>
      <c r="L6035" s="102" t="s">
        <v>23</v>
      </c>
      <c r="M6035" s="102" t="s">
        <v>1074</v>
      </c>
      <c r="N6035" s="102">
        <v>6</v>
      </c>
      <c r="O6035" s="102" t="s">
        <v>1075</v>
      </c>
    </row>
    <row r="6036" spans="1:15" x14ac:dyDescent="0.25">
      <c r="A6036" s="102" t="s">
        <v>10645</v>
      </c>
      <c r="B6036" s="103" t="s">
        <v>1764</v>
      </c>
      <c r="C6036" s="103" t="s">
        <v>274</v>
      </c>
      <c r="D6036" s="102" t="s">
        <v>152</v>
      </c>
      <c r="E6036" s="102" t="s">
        <v>275</v>
      </c>
      <c r="F6036" s="102" t="s">
        <v>10649</v>
      </c>
      <c r="H6036" s="102">
        <v>45535</v>
      </c>
      <c r="I6036" s="102" t="s">
        <v>279</v>
      </c>
      <c r="J6036" s="102" t="s">
        <v>2</v>
      </c>
      <c r="K6036" s="102" t="s">
        <v>1</v>
      </c>
      <c r="L6036" s="102" t="s">
        <v>23</v>
      </c>
      <c r="M6036" s="102" t="s">
        <v>1074</v>
      </c>
      <c r="N6036" s="102">
        <v>6</v>
      </c>
      <c r="O6036" s="102" t="s">
        <v>1075</v>
      </c>
    </row>
    <row r="6037" spans="1:15" x14ac:dyDescent="0.25">
      <c r="A6037" s="102" t="s">
        <v>10650</v>
      </c>
      <c r="B6037" s="103" t="s">
        <v>1244</v>
      </c>
      <c r="C6037" s="103" t="s">
        <v>1225</v>
      </c>
      <c r="D6037" s="102" t="s">
        <v>313</v>
      </c>
      <c r="E6037" s="102" t="s">
        <v>275</v>
      </c>
      <c r="F6037" s="102" t="s">
        <v>10651</v>
      </c>
      <c r="H6037" s="102">
        <v>45535</v>
      </c>
      <c r="I6037" s="102" t="s">
        <v>279</v>
      </c>
      <c r="J6037" s="102" t="s">
        <v>2</v>
      </c>
      <c r="K6037" s="102" t="s">
        <v>1</v>
      </c>
      <c r="L6037" s="102" t="s">
        <v>23</v>
      </c>
      <c r="M6037" s="102" t="s">
        <v>1074</v>
      </c>
      <c r="N6037" s="102">
        <v>6</v>
      </c>
      <c r="O6037" s="102" t="s">
        <v>1075</v>
      </c>
    </row>
    <row r="6038" spans="1:15" x14ac:dyDescent="0.25">
      <c r="A6038" s="102" t="s">
        <v>10652</v>
      </c>
      <c r="B6038" s="103" t="s">
        <v>3166</v>
      </c>
      <c r="C6038" s="103" t="s">
        <v>1118</v>
      </c>
      <c r="D6038" s="102" t="s">
        <v>152</v>
      </c>
      <c r="E6038" s="102" t="s">
        <v>275</v>
      </c>
      <c r="F6038" s="102" t="s">
        <v>10653</v>
      </c>
      <c r="H6038" s="102">
        <v>45535</v>
      </c>
      <c r="I6038" s="102" t="s">
        <v>279</v>
      </c>
      <c r="J6038" s="102" t="s">
        <v>2</v>
      </c>
      <c r="K6038" s="102" t="s">
        <v>1</v>
      </c>
      <c r="L6038" s="102" t="s">
        <v>23</v>
      </c>
      <c r="M6038" s="102" t="s">
        <v>1074</v>
      </c>
      <c r="N6038" s="102">
        <v>6</v>
      </c>
      <c r="O6038" s="102" t="s">
        <v>1075</v>
      </c>
    </row>
    <row r="6039" spans="1:15" x14ac:dyDescent="0.25">
      <c r="A6039" s="102" t="s">
        <v>2049</v>
      </c>
      <c r="B6039" s="103" t="s">
        <v>6389</v>
      </c>
      <c r="C6039" s="103" t="s">
        <v>274</v>
      </c>
      <c r="D6039" s="102" t="s">
        <v>152</v>
      </c>
      <c r="E6039" s="102" t="s">
        <v>275</v>
      </c>
      <c r="F6039" s="102" t="s">
        <v>10654</v>
      </c>
      <c r="H6039" s="102">
        <v>45535</v>
      </c>
      <c r="I6039" s="102" t="s">
        <v>279</v>
      </c>
      <c r="J6039" s="102" t="s">
        <v>2</v>
      </c>
      <c r="K6039" s="102" t="s">
        <v>1</v>
      </c>
      <c r="L6039" s="102" t="s">
        <v>23</v>
      </c>
      <c r="M6039" s="102" t="s">
        <v>1074</v>
      </c>
      <c r="N6039" s="102">
        <v>6</v>
      </c>
      <c r="O6039" s="102" t="s">
        <v>1075</v>
      </c>
    </row>
    <row r="6040" spans="1:15" x14ac:dyDescent="0.25">
      <c r="A6040" s="102" t="s">
        <v>2049</v>
      </c>
      <c r="B6040" s="103" t="s">
        <v>1148</v>
      </c>
      <c r="C6040" s="103" t="s">
        <v>1082</v>
      </c>
      <c r="D6040" s="102" t="s">
        <v>152</v>
      </c>
      <c r="E6040" s="102" t="s">
        <v>275</v>
      </c>
      <c r="F6040" s="102" t="s">
        <v>10655</v>
      </c>
      <c r="G6040" s="102">
        <v>41857</v>
      </c>
      <c r="H6040" s="102">
        <v>45535</v>
      </c>
      <c r="I6040" s="102" t="s">
        <v>279</v>
      </c>
      <c r="J6040" s="102" t="s">
        <v>2</v>
      </c>
      <c r="K6040" s="102" t="s">
        <v>1</v>
      </c>
      <c r="L6040" s="102" t="s">
        <v>23</v>
      </c>
      <c r="M6040" s="102" t="s">
        <v>1082</v>
      </c>
      <c r="N6040" s="102">
        <v>6</v>
      </c>
      <c r="O6040" s="102" t="s">
        <v>1075</v>
      </c>
    </row>
    <row r="6041" spans="1:15" x14ac:dyDescent="0.25">
      <c r="A6041" s="102" t="s">
        <v>2049</v>
      </c>
      <c r="B6041" s="103" t="s">
        <v>1515</v>
      </c>
      <c r="C6041" s="103" t="s">
        <v>274</v>
      </c>
      <c r="D6041" s="102" t="s">
        <v>152</v>
      </c>
      <c r="E6041" s="102" t="s">
        <v>275</v>
      </c>
      <c r="F6041" s="102" t="s">
        <v>10656</v>
      </c>
      <c r="H6041" s="102">
        <v>45535</v>
      </c>
      <c r="I6041" s="102" t="s">
        <v>279</v>
      </c>
      <c r="J6041" s="102" t="s">
        <v>2</v>
      </c>
      <c r="K6041" s="102" t="s">
        <v>1</v>
      </c>
      <c r="L6041" s="102" t="s">
        <v>23</v>
      </c>
      <c r="M6041" s="102" t="s">
        <v>1074</v>
      </c>
      <c r="N6041" s="102">
        <v>6</v>
      </c>
      <c r="O6041" s="102" t="s">
        <v>1075</v>
      </c>
    </row>
    <row r="6042" spans="1:15" x14ac:dyDescent="0.25">
      <c r="A6042" s="102" t="s">
        <v>10657</v>
      </c>
      <c r="B6042" s="103" t="s">
        <v>2136</v>
      </c>
      <c r="C6042" s="103" t="s">
        <v>3925</v>
      </c>
      <c r="D6042" s="102" t="s">
        <v>1092</v>
      </c>
      <c r="E6042" s="102" t="s">
        <v>275</v>
      </c>
      <c r="F6042" s="102" t="s">
        <v>10658</v>
      </c>
      <c r="H6042" s="102">
        <v>45535</v>
      </c>
      <c r="I6042" s="102" t="s">
        <v>279</v>
      </c>
      <c r="J6042" s="102" t="s">
        <v>2</v>
      </c>
      <c r="K6042" s="102" t="s">
        <v>1</v>
      </c>
      <c r="L6042" s="102" t="s">
        <v>23</v>
      </c>
      <c r="M6042" s="102" t="s">
        <v>1074</v>
      </c>
      <c r="N6042" s="102">
        <v>6</v>
      </c>
      <c r="O6042" s="102" t="s">
        <v>1075</v>
      </c>
    </row>
    <row r="6043" spans="1:15" x14ac:dyDescent="0.25">
      <c r="A6043" s="102" t="s">
        <v>4900</v>
      </c>
      <c r="B6043" s="103" t="s">
        <v>1368</v>
      </c>
      <c r="C6043" s="103" t="s">
        <v>1118</v>
      </c>
      <c r="D6043" s="102" t="s">
        <v>1092</v>
      </c>
      <c r="E6043" s="102" t="s">
        <v>275</v>
      </c>
      <c r="F6043" s="102" t="s">
        <v>10659</v>
      </c>
      <c r="H6043" s="102">
        <v>45535</v>
      </c>
      <c r="I6043" s="102" t="s">
        <v>279</v>
      </c>
      <c r="J6043" s="102" t="s">
        <v>2</v>
      </c>
      <c r="K6043" s="102" t="s">
        <v>1</v>
      </c>
      <c r="L6043" s="102" t="s">
        <v>23</v>
      </c>
      <c r="M6043" s="102" t="s">
        <v>1074</v>
      </c>
      <c r="N6043" s="102">
        <v>6</v>
      </c>
      <c r="O6043" s="102" t="s">
        <v>1075</v>
      </c>
    </row>
    <row r="6044" spans="1:15" x14ac:dyDescent="0.25">
      <c r="A6044" s="102" t="s">
        <v>10660</v>
      </c>
      <c r="B6044" s="103" t="s">
        <v>1912</v>
      </c>
      <c r="C6044" s="103" t="s">
        <v>274</v>
      </c>
      <c r="D6044" s="102" t="s">
        <v>152</v>
      </c>
      <c r="E6044" s="102" t="s">
        <v>275</v>
      </c>
      <c r="F6044" s="102" t="s">
        <v>10661</v>
      </c>
      <c r="H6044" s="102">
        <v>45535</v>
      </c>
      <c r="I6044" s="102" t="s">
        <v>279</v>
      </c>
      <c r="J6044" s="102" t="s">
        <v>2</v>
      </c>
      <c r="K6044" s="102" t="s">
        <v>1</v>
      </c>
      <c r="L6044" s="102" t="s">
        <v>23</v>
      </c>
      <c r="M6044" s="102" t="s">
        <v>1074</v>
      </c>
      <c r="N6044" s="102">
        <v>6</v>
      </c>
      <c r="O6044" s="102" t="s">
        <v>1075</v>
      </c>
    </row>
    <row r="6045" spans="1:15" x14ac:dyDescent="0.25">
      <c r="A6045" s="102" t="s">
        <v>10662</v>
      </c>
      <c r="B6045" s="103" t="s">
        <v>1122</v>
      </c>
      <c r="C6045" s="103" t="s">
        <v>1077</v>
      </c>
      <c r="D6045" s="102" t="s">
        <v>196</v>
      </c>
      <c r="E6045" s="102" t="s">
        <v>275</v>
      </c>
      <c r="F6045" s="102" t="s">
        <v>10663</v>
      </c>
      <c r="H6045" s="102">
        <v>45535</v>
      </c>
      <c r="I6045" s="102" t="s">
        <v>279</v>
      </c>
      <c r="J6045" s="102" t="s">
        <v>2</v>
      </c>
      <c r="K6045" s="102" t="s">
        <v>1</v>
      </c>
      <c r="L6045" s="102" t="s">
        <v>23</v>
      </c>
      <c r="M6045" s="102" t="s">
        <v>1074</v>
      </c>
      <c r="N6045" s="102">
        <v>6</v>
      </c>
      <c r="O6045" s="102" t="s">
        <v>1075</v>
      </c>
    </row>
    <row r="6046" spans="1:15" x14ac:dyDescent="0.25">
      <c r="A6046" s="102" t="s">
        <v>10664</v>
      </c>
      <c r="B6046" s="103" t="s">
        <v>8820</v>
      </c>
      <c r="C6046" s="103" t="s">
        <v>277</v>
      </c>
      <c r="D6046" s="102" t="s">
        <v>1092</v>
      </c>
      <c r="E6046" s="102" t="s">
        <v>275</v>
      </c>
      <c r="F6046" s="102" t="s">
        <v>10665</v>
      </c>
      <c r="H6046" s="102">
        <v>45535</v>
      </c>
      <c r="I6046" s="102" t="s">
        <v>279</v>
      </c>
      <c r="J6046" s="102" t="s">
        <v>2</v>
      </c>
      <c r="K6046" s="102" t="s">
        <v>1</v>
      </c>
      <c r="L6046" s="102" t="s">
        <v>23</v>
      </c>
      <c r="M6046" s="102" t="s">
        <v>1074</v>
      </c>
      <c r="N6046" s="102">
        <v>6</v>
      </c>
      <c r="O6046" s="102" t="s">
        <v>1075</v>
      </c>
    </row>
    <row r="6047" spans="1:15" x14ac:dyDescent="0.25">
      <c r="A6047" s="102" t="s">
        <v>10666</v>
      </c>
      <c r="B6047" s="103" t="s">
        <v>2534</v>
      </c>
      <c r="C6047" s="103" t="s">
        <v>274</v>
      </c>
      <c r="D6047" s="102" t="s">
        <v>10391</v>
      </c>
      <c r="E6047" s="102" t="s">
        <v>275</v>
      </c>
      <c r="F6047" s="102" t="s">
        <v>10667</v>
      </c>
      <c r="H6047" s="102">
        <v>45535</v>
      </c>
      <c r="I6047" s="102" t="s">
        <v>279</v>
      </c>
      <c r="J6047" s="102" t="s">
        <v>2</v>
      </c>
      <c r="K6047" s="102" t="s">
        <v>1</v>
      </c>
      <c r="L6047" s="102" t="s">
        <v>23</v>
      </c>
      <c r="M6047" s="102" t="s">
        <v>1074</v>
      </c>
      <c r="N6047" s="102">
        <v>6</v>
      </c>
      <c r="O6047" s="102" t="s">
        <v>1075</v>
      </c>
    </row>
    <row r="6048" spans="1:15" x14ac:dyDescent="0.25">
      <c r="A6048" s="102" t="s">
        <v>2091</v>
      </c>
      <c r="B6048" s="103" t="s">
        <v>10668</v>
      </c>
      <c r="C6048" s="103" t="s">
        <v>277</v>
      </c>
      <c r="D6048" s="102" t="s">
        <v>1092</v>
      </c>
      <c r="E6048" s="102" t="s">
        <v>275</v>
      </c>
      <c r="F6048" s="102" t="s">
        <v>10669</v>
      </c>
      <c r="H6048" s="102">
        <v>45535</v>
      </c>
      <c r="I6048" s="102" t="s">
        <v>279</v>
      </c>
      <c r="J6048" s="102" t="s">
        <v>2</v>
      </c>
      <c r="K6048" s="102" t="s">
        <v>1</v>
      </c>
      <c r="L6048" s="102" t="s">
        <v>23</v>
      </c>
      <c r="M6048" s="102" t="s">
        <v>1074</v>
      </c>
      <c r="N6048" s="102">
        <v>6</v>
      </c>
      <c r="O6048" s="102" t="s">
        <v>1075</v>
      </c>
    </row>
    <row r="6049" spans="1:15" x14ac:dyDescent="0.25">
      <c r="A6049" s="102" t="s">
        <v>2931</v>
      </c>
      <c r="B6049" s="103" t="s">
        <v>1304</v>
      </c>
      <c r="C6049" s="103" t="s">
        <v>274</v>
      </c>
      <c r="D6049" s="102" t="s">
        <v>1092</v>
      </c>
      <c r="E6049" s="102" t="s">
        <v>275</v>
      </c>
      <c r="F6049" s="102" t="s">
        <v>10670</v>
      </c>
      <c r="H6049" s="102">
        <v>45535</v>
      </c>
      <c r="I6049" s="102" t="s">
        <v>279</v>
      </c>
      <c r="J6049" s="102" t="s">
        <v>2</v>
      </c>
      <c r="K6049" s="102" t="s">
        <v>1</v>
      </c>
      <c r="L6049" s="102" t="s">
        <v>23</v>
      </c>
      <c r="M6049" s="102" t="s">
        <v>1074</v>
      </c>
      <c r="N6049" s="102">
        <v>6</v>
      </c>
      <c r="O6049" s="102" t="s">
        <v>1075</v>
      </c>
    </row>
    <row r="6050" spans="1:15" x14ac:dyDescent="0.25">
      <c r="A6050" s="102" t="s">
        <v>2931</v>
      </c>
      <c r="B6050" s="103" t="s">
        <v>1345</v>
      </c>
      <c r="C6050" s="103" t="s">
        <v>1082</v>
      </c>
      <c r="D6050" s="102" t="s">
        <v>1092</v>
      </c>
      <c r="E6050" s="102" t="s">
        <v>275</v>
      </c>
      <c r="F6050" s="102" t="s">
        <v>10671</v>
      </c>
      <c r="G6050" s="102" t="s">
        <v>10672</v>
      </c>
      <c r="H6050" s="102">
        <v>45535</v>
      </c>
      <c r="I6050" s="102" t="s">
        <v>279</v>
      </c>
      <c r="J6050" s="102" t="s">
        <v>2</v>
      </c>
      <c r="K6050" s="102" t="s">
        <v>1</v>
      </c>
      <c r="L6050" s="102" t="s">
        <v>23</v>
      </c>
      <c r="M6050" s="102" t="s">
        <v>1082</v>
      </c>
      <c r="N6050" s="102">
        <v>6</v>
      </c>
      <c r="O6050" s="102" t="s">
        <v>1075</v>
      </c>
    </row>
    <row r="6051" spans="1:15" x14ac:dyDescent="0.25">
      <c r="A6051" s="102" t="s">
        <v>2931</v>
      </c>
      <c r="B6051" s="103" t="s">
        <v>1448</v>
      </c>
      <c r="C6051" s="103" t="s">
        <v>1082</v>
      </c>
      <c r="D6051" s="102" t="s">
        <v>1092</v>
      </c>
      <c r="E6051" s="102" t="s">
        <v>275</v>
      </c>
      <c r="F6051" s="102" t="s">
        <v>10673</v>
      </c>
      <c r="G6051" s="102" t="s">
        <v>10674</v>
      </c>
      <c r="H6051" s="102">
        <v>45535</v>
      </c>
      <c r="I6051" s="102" t="s">
        <v>279</v>
      </c>
      <c r="J6051" s="102" t="s">
        <v>2</v>
      </c>
      <c r="K6051" s="102" t="s">
        <v>1</v>
      </c>
      <c r="L6051" s="102" t="s">
        <v>23</v>
      </c>
      <c r="M6051" s="102" t="s">
        <v>1082</v>
      </c>
      <c r="N6051" s="102">
        <v>6</v>
      </c>
      <c r="O6051" s="102" t="s">
        <v>1075</v>
      </c>
    </row>
    <row r="6052" spans="1:15" x14ac:dyDescent="0.25">
      <c r="A6052" s="102" t="s">
        <v>2931</v>
      </c>
      <c r="B6052" s="103" t="s">
        <v>10675</v>
      </c>
      <c r="C6052" s="103" t="s">
        <v>277</v>
      </c>
      <c r="D6052" s="102" t="s">
        <v>1092</v>
      </c>
      <c r="E6052" s="102" t="s">
        <v>275</v>
      </c>
      <c r="F6052" s="102" t="s">
        <v>10676</v>
      </c>
      <c r="H6052" s="102">
        <v>45535</v>
      </c>
      <c r="I6052" s="102" t="s">
        <v>279</v>
      </c>
      <c r="J6052" s="102" t="s">
        <v>2</v>
      </c>
      <c r="K6052" s="102" t="s">
        <v>1</v>
      </c>
      <c r="L6052" s="102" t="s">
        <v>23</v>
      </c>
      <c r="M6052" s="102" t="s">
        <v>1074</v>
      </c>
      <c r="N6052" s="102">
        <v>6</v>
      </c>
      <c r="O6052" s="102" t="s">
        <v>1075</v>
      </c>
    </row>
    <row r="6053" spans="1:15" x14ac:dyDescent="0.25">
      <c r="A6053" s="102" t="s">
        <v>10677</v>
      </c>
      <c r="B6053" s="103" t="s">
        <v>1272</v>
      </c>
      <c r="C6053" s="103" t="s">
        <v>274</v>
      </c>
      <c r="D6053" s="102" t="s">
        <v>1092</v>
      </c>
      <c r="E6053" s="102" t="s">
        <v>275</v>
      </c>
      <c r="F6053" s="102" t="s">
        <v>10678</v>
      </c>
      <c r="H6053" s="102">
        <v>45535</v>
      </c>
      <c r="I6053" s="102" t="s">
        <v>279</v>
      </c>
      <c r="J6053" s="102" t="s">
        <v>2</v>
      </c>
      <c r="K6053" s="102" t="s">
        <v>1</v>
      </c>
      <c r="L6053" s="102" t="s">
        <v>23</v>
      </c>
      <c r="M6053" s="102" t="s">
        <v>1074</v>
      </c>
      <c r="N6053" s="102">
        <v>6</v>
      </c>
      <c r="O6053" s="102" t="s">
        <v>1075</v>
      </c>
    </row>
    <row r="6054" spans="1:15" x14ac:dyDescent="0.25">
      <c r="A6054" s="102" t="s">
        <v>2103</v>
      </c>
      <c r="B6054" s="103" t="s">
        <v>1078</v>
      </c>
      <c r="C6054" s="103" t="s">
        <v>274</v>
      </c>
      <c r="D6054" s="102" t="s">
        <v>1092</v>
      </c>
      <c r="E6054" s="102" t="s">
        <v>275</v>
      </c>
      <c r="F6054" s="102" t="s">
        <v>10679</v>
      </c>
      <c r="H6054" s="102">
        <v>45535</v>
      </c>
      <c r="I6054" s="102" t="s">
        <v>279</v>
      </c>
      <c r="J6054" s="102" t="s">
        <v>2</v>
      </c>
      <c r="K6054" s="102" t="s">
        <v>1</v>
      </c>
      <c r="L6054" s="102" t="s">
        <v>23</v>
      </c>
      <c r="M6054" s="102" t="s">
        <v>1074</v>
      </c>
      <c r="N6054" s="102">
        <v>6</v>
      </c>
      <c r="O6054" s="102" t="s">
        <v>1075</v>
      </c>
    </row>
    <row r="6055" spans="1:15" x14ac:dyDescent="0.25">
      <c r="A6055" s="102" t="s">
        <v>10680</v>
      </c>
      <c r="B6055" s="103" t="s">
        <v>1233</v>
      </c>
      <c r="C6055" s="103" t="s">
        <v>274</v>
      </c>
      <c r="D6055" s="102" t="s">
        <v>1092</v>
      </c>
      <c r="E6055" s="102" t="s">
        <v>275</v>
      </c>
      <c r="F6055" s="102" t="s">
        <v>10681</v>
      </c>
      <c r="H6055" s="102">
        <v>45535</v>
      </c>
      <c r="I6055" s="102" t="s">
        <v>279</v>
      </c>
      <c r="J6055" s="102" t="s">
        <v>2</v>
      </c>
      <c r="K6055" s="102" t="s">
        <v>1</v>
      </c>
      <c r="L6055" s="102" t="s">
        <v>23</v>
      </c>
      <c r="M6055" s="102" t="s">
        <v>1074</v>
      </c>
      <c r="N6055" s="102">
        <v>6</v>
      </c>
      <c r="O6055" s="102" t="s">
        <v>1075</v>
      </c>
    </row>
    <row r="6056" spans="1:15" x14ac:dyDescent="0.25">
      <c r="A6056" s="102" t="s">
        <v>10682</v>
      </c>
      <c r="B6056" s="103" t="s">
        <v>7779</v>
      </c>
      <c r="C6056" s="103" t="s">
        <v>1118</v>
      </c>
      <c r="D6056" s="102" t="s">
        <v>1092</v>
      </c>
      <c r="E6056" s="102" t="s">
        <v>275</v>
      </c>
      <c r="F6056" s="102" t="s">
        <v>10683</v>
      </c>
      <c r="H6056" s="102">
        <v>45535</v>
      </c>
      <c r="I6056" s="102" t="s">
        <v>279</v>
      </c>
      <c r="J6056" s="102" t="s">
        <v>2</v>
      </c>
      <c r="K6056" s="102" t="s">
        <v>1</v>
      </c>
      <c r="L6056" s="102" t="s">
        <v>23</v>
      </c>
      <c r="M6056" s="102" t="s">
        <v>1074</v>
      </c>
      <c r="N6056" s="102">
        <v>6</v>
      </c>
      <c r="O6056" s="102" t="s">
        <v>1075</v>
      </c>
    </row>
    <row r="6057" spans="1:15" x14ac:dyDescent="0.25">
      <c r="A6057" s="102" t="s">
        <v>4527</v>
      </c>
      <c r="B6057" s="103" t="s">
        <v>1117</v>
      </c>
      <c r="C6057" s="103" t="s">
        <v>277</v>
      </c>
      <c r="D6057" s="102" t="s">
        <v>1092</v>
      </c>
      <c r="E6057" s="102" t="s">
        <v>275</v>
      </c>
      <c r="F6057" s="102" t="s">
        <v>10684</v>
      </c>
      <c r="H6057" s="102">
        <v>45535</v>
      </c>
      <c r="I6057" s="102" t="s">
        <v>279</v>
      </c>
      <c r="J6057" s="102" t="s">
        <v>2</v>
      </c>
      <c r="K6057" s="102" t="s">
        <v>1</v>
      </c>
      <c r="L6057" s="102" t="s">
        <v>23</v>
      </c>
      <c r="M6057" s="102" t="s">
        <v>1074</v>
      </c>
      <c r="N6057" s="102">
        <v>6</v>
      </c>
      <c r="O6057" s="102" t="s">
        <v>1075</v>
      </c>
    </row>
    <row r="6058" spans="1:15" x14ac:dyDescent="0.25">
      <c r="A6058" s="102" t="s">
        <v>10685</v>
      </c>
      <c r="B6058" s="103" t="s">
        <v>1088</v>
      </c>
      <c r="C6058" s="103" t="s">
        <v>277</v>
      </c>
      <c r="D6058" s="102" t="s">
        <v>1092</v>
      </c>
      <c r="E6058" s="102" t="s">
        <v>275</v>
      </c>
      <c r="F6058" s="102" t="s">
        <v>10686</v>
      </c>
      <c r="H6058" s="102">
        <v>45535</v>
      </c>
      <c r="I6058" s="102" t="s">
        <v>279</v>
      </c>
      <c r="J6058" s="102" t="s">
        <v>2</v>
      </c>
      <c r="K6058" s="102" t="s">
        <v>1</v>
      </c>
      <c r="L6058" s="102" t="s">
        <v>23</v>
      </c>
      <c r="M6058" s="102" t="s">
        <v>1074</v>
      </c>
      <c r="N6058" s="102">
        <v>6</v>
      </c>
      <c r="O6058" s="102" t="s">
        <v>1075</v>
      </c>
    </row>
    <row r="6059" spans="1:15" x14ac:dyDescent="0.25">
      <c r="A6059" s="102" t="s">
        <v>10687</v>
      </c>
      <c r="B6059" s="103" t="s">
        <v>2667</v>
      </c>
      <c r="C6059" s="103" t="s">
        <v>274</v>
      </c>
      <c r="D6059" s="102" t="s">
        <v>152</v>
      </c>
      <c r="E6059" s="102" t="s">
        <v>275</v>
      </c>
      <c r="F6059" s="102" t="s">
        <v>10688</v>
      </c>
      <c r="H6059" s="102">
        <v>45535</v>
      </c>
      <c r="I6059" s="102" t="s">
        <v>279</v>
      </c>
      <c r="J6059" s="102" t="s">
        <v>2</v>
      </c>
      <c r="K6059" s="102" t="s">
        <v>1</v>
      </c>
      <c r="L6059" s="102" t="s">
        <v>23</v>
      </c>
      <c r="M6059" s="102" t="s">
        <v>1074</v>
      </c>
      <c r="N6059" s="102">
        <v>6</v>
      </c>
      <c r="O6059" s="102" t="s">
        <v>1075</v>
      </c>
    </row>
    <row r="6060" spans="1:15" x14ac:dyDescent="0.25">
      <c r="A6060" s="102" t="s">
        <v>1188</v>
      </c>
      <c r="B6060" s="103" t="s">
        <v>1250</v>
      </c>
      <c r="C6060" s="103" t="s">
        <v>1077</v>
      </c>
      <c r="D6060" s="102" t="s">
        <v>313</v>
      </c>
      <c r="E6060" s="102" t="s">
        <v>275</v>
      </c>
      <c r="F6060" s="102" t="s">
        <v>10689</v>
      </c>
      <c r="H6060" s="102">
        <v>45535</v>
      </c>
      <c r="I6060" s="102" t="s">
        <v>279</v>
      </c>
      <c r="J6060" s="102" t="s">
        <v>2</v>
      </c>
      <c r="K6060" s="102" t="s">
        <v>1</v>
      </c>
      <c r="L6060" s="102" t="s">
        <v>23</v>
      </c>
      <c r="M6060" s="102" t="s">
        <v>1074</v>
      </c>
      <c r="N6060" s="102">
        <v>6</v>
      </c>
      <c r="O6060" s="102" t="s">
        <v>1075</v>
      </c>
    </row>
    <row r="6061" spans="1:15" x14ac:dyDescent="0.25">
      <c r="A6061" s="102" t="s">
        <v>10690</v>
      </c>
      <c r="B6061" s="103" t="s">
        <v>10691</v>
      </c>
      <c r="C6061" s="103" t="s">
        <v>1118</v>
      </c>
      <c r="D6061" s="102" t="s">
        <v>10391</v>
      </c>
      <c r="E6061" s="102" t="s">
        <v>275</v>
      </c>
      <c r="F6061" s="102" t="s">
        <v>10692</v>
      </c>
      <c r="H6061" s="102">
        <v>45535</v>
      </c>
      <c r="I6061" s="102" t="s">
        <v>279</v>
      </c>
      <c r="J6061" s="102" t="s">
        <v>2</v>
      </c>
      <c r="K6061" s="102" t="s">
        <v>1</v>
      </c>
      <c r="L6061" s="102" t="s">
        <v>23</v>
      </c>
      <c r="M6061" s="102" t="s">
        <v>1074</v>
      </c>
      <c r="N6061" s="102">
        <v>6</v>
      </c>
      <c r="O6061" s="102" t="s">
        <v>1075</v>
      </c>
    </row>
    <row r="6062" spans="1:15" x14ac:dyDescent="0.25">
      <c r="A6062" s="102" t="s">
        <v>10693</v>
      </c>
      <c r="B6062" s="103" t="s">
        <v>3889</v>
      </c>
      <c r="C6062" s="103" t="s">
        <v>1118</v>
      </c>
      <c r="D6062" s="102" t="s">
        <v>152</v>
      </c>
      <c r="E6062" s="102" t="s">
        <v>275</v>
      </c>
      <c r="F6062" s="102" t="s">
        <v>10694</v>
      </c>
      <c r="H6062" s="102">
        <v>45535</v>
      </c>
      <c r="I6062" s="102" t="s">
        <v>279</v>
      </c>
      <c r="J6062" s="102" t="s">
        <v>2</v>
      </c>
      <c r="K6062" s="102" t="s">
        <v>1</v>
      </c>
      <c r="L6062" s="102" t="s">
        <v>23</v>
      </c>
      <c r="M6062" s="102" t="s">
        <v>1074</v>
      </c>
      <c r="N6062" s="102">
        <v>6</v>
      </c>
      <c r="O6062" s="102" t="s">
        <v>1075</v>
      </c>
    </row>
    <row r="6063" spans="1:15" x14ac:dyDescent="0.25">
      <c r="A6063" s="102" t="s">
        <v>10695</v>
      </c>
      <c r="B6063" s="103" t="s">
        <v>2031</v>
      </c>
      <c r="C6063" s="103" t="s">
        <v>277</v>
      </c>
      <c r="D6063" s="102" t="s">
        <v>1092</v>
      </c>
      <c r="E6063" s="102" t="s">
        <v>275</v>
      </c>
      <c r="F6063" s="102" t="s">
        <v>10696</v>
      </c>
      <c r="H6063" s="102">
        <v>45535</v>
      </c>
      <c r="I6063" s="102" t="s">
        <v>279</v>
      </c>
      <c r="J6063" s="102" t="s">
        <v>2</v>
      </c>
      <c r="K6063" s="102" t="s">
        <v>1</v>
      </c>
      <c r="L6063" s="102" t="s">
        <v>23</v>
      </c>
      <c r="M6063" s="102" t="s">
        <v>1074</v>
      </c>
      <c r="N6063" s="102">
        <v>6</v>
      </c>
      <c r="O6063" s="102" t="s">
        <v>1075</v>
      </c>
    </row>
    <row r="6064" spans="1:15" x14ac:dyDescent="0.25">
      <c r="A6064" s="102" t="s">
        <v>10697</v>
      </c>
      <c r="B6064" s="103" t="s">
        <v>2050</v>
      </c>
      <c r="C6064" s="103" t="s">
        <v>1077</v>
      </c>
      <c r="D6064" s="102" t="s">
        <v>281</v>
      </c>
      <c r="E6064" s="102" t="s">
        <v>276</v>
      </c>
      <c r="H6064" s="102">
        <v>45535</v>
      </c>
      <c r="I6064" s="102" t="s">
        <v>279</v>
      </c>
      <c r="J6064" s="102" t="s">
        <v>2</v>
      </c>
      <c r="K6064" s="102" t="s">
        <v>1</v>
      </c>
      <c r="L6064" s="102" t="s">
        <v>23</v>
      </c>
      <c r="M6064" s="102" t="s">
        <v>1074</v>
      </c>
      <c r="N6064" s="102">
        <v>6</v>
      </c>
      <c r="O6064" s="102" t="s">
        <v>1075</v>
      </c>
    </row>
    <row r="6065" spans="1:15" x14ac:dyDescent="0.25">
      <c r="A6065" s="102" t="s">
        <v>10698</v>
      </c>
      <c r="B6065" s="103" t="s">
        <v>10699</v>
      </c>
      <c r="C6065" s="103" t="s">
        <v>274</v>
      </c>
      <c r="D6065" s="102" t="s">
        <v>1092</v>
      </c>
      <c r="E6065" s="102" t="s">
        <v>275</v>
      </c>
      <c r="F6065" s="102" t="s">
        <v>10700</v>
      </c>
      <c r="H6065" s="102">
        <v>45535</v>
      </c>
      <c r="I6065" s="102" t="s">
        <v>279</v>
      </c>
      <c r="J6065" s="102" t="s">
        <v>2</v>
      </c>
      <c r="K6065" s="102" t="s">
        <v>1</v>
      </c>
      <c r="L6065" s="102" t="s">
        <v>23</v>
      </c>
      <c r="M6065" s="102" t="s">
        <v>1074</v>
      </c>
      <c r="N6065" s="102">
        <v>6</v>
      </c>
      <c r="O6065" s="102" t="s">
        <v>1075</v>
      </c>
    </row>
    <row r="6066" spans="1:15" x14ac:dyDescent="0.25">
      <c r="A6066" s="102" t="s">
        <v>10698</v>
      </c>
      <c r="B6066" s="103" t="s">
        <v>10701</v>
      </c>
      <c r="C6066" s="103" t="s">
        <v>274</v>
      </c>
      <c r="D6066" s="102" t="s">
        <v>1092</v>
      </c>
      <c r="E6066" s="102" t="s">
        <v>275</v>
      </c>
      <c r="F6066" s="102" t="s">
        <v>10702</v>
      </c>
      <c r="H6066" s="102">
        <v>45535</v>
      </c>
      <c r="I6066" s="102" t="s">
        <v>279</v>
      </c>
      <c r="J6066" s="102" t="s">
        <v>2</v>
      </c>
      <c r="K6066" s="102" t="s">
        <v>1</v>
      </c>
      <c r="L6066" s="102" t="s">
        <v>23</v>
      </c>
      <c r="M6066" s="102" t="s">
        <v>1074</v>
      </c>
      <c r="N6066" s="102">
        <v>6</v>
      </c>
      <c r="O6066" s="102" t="s">
        <v>1075</v>
      </c>
    </row>
    <row r="6067" spans="1:15" x14ac:dyDescent="0.25">
      <c r="A6067" s="102" t="s">
        <v>5517</v>
      </c>
      <c r="B6067" s="103" t="s">
        <v>1321</v>
      </c>
      <c r="C6067" s="103" t="s">
        <v>277</v>
      </c>
      <c r="D6067" s="102" t="s">
        <v>1092</v>
      </c>
      <c r="E6067" s="102" t="s">
        <v>275</v>
      </c>
      <c r="F6067" s="102" t="s">
        <v>10703</v>
      </c>
      <c r="H6067" s="102">
        <v>45535</v>
      </c>
      <c r="I6067" s="102" t="s">
        <v>279</v>
      </c>
      <c r="J6067" s="102" t="s">
        <v>2</v>
      </c>
      <c r="K6067" s="102" t="s">
        <v>1</v>
      </c>
      <c r="L6067" s="102" t="s">
        <v>23</v>
      </c>
      <c r="M6067" s="102" t="s">
        <v>1074</v>
      </c>
      <c r="N6067" s="102">
        <v>6</v>
      </c>
      <c r="O6067" s="102" t="s">
        <v>1075</v>
      </c>
    </row>
    <row r="6068" spans="1:15" x14ac:dyDescent="0.25">
      <c r="A6068" s="102" t="s">
        <v>4517</v>
      </c>
      <c r="B6068" s="103" t="s">
        <v>1565</v>
      </c>
      <c r="C6068" s="103" t="s">
        <v>274</v>
      </c>
      <c r="D6068" s="102" t="s">
        <v>1092</v>
      </c>
      <c r="E6068" s="102" t="s">
        <v>275</v>
      </c>
      <c r="F6068" s="102" t="s">
        <v>10704</v>
      </c>
      <c r="H6068" s="102">
        <v>45535</v>
      </c>
      <c r="I6068" s="102" t="s">
        <v>279</v>
      </c>
      <c r="J6068" s="102" t="s">
        <v>2</v>
      </c>
      <c r="K6068" s="102" t="s">
        <v>1</v>
      </c>
      <c r="L6068" s="102" t="s">
        <v>23</v>
      </c>
      <c r="M6068" s="102" t="s">
        <v>1074</v>
      </c>
      <c r="N6068" s="102">
        <v>6</v>
      </c>
      <c r="O6068" s="102" t="s">
        <v>1075</v>
      </c>
    </row>
    <row r="6069" spans="1:15" x14ac:dyDescent="0.25">
      <c r="A6069" s="102" t="s">
        <v>2123</v>
      </c>
      <c r="B6069" s="103" t="s">
        <v>2075</v>
      </c>
      <c r="C6069" s="103" t="s">
        <v>1118</v>
      </c>
      <c r="D6069" s="102" t="s">
        <v>1092</v>
      </c>
      <c r="E6069" s="102" t="s">
        <v>275</v>
      </c>
      <c r="F6069" s="102" t="s">
        <v>10705</v>
      </c>
      <c r="H6069" s="102">
        <v>45535</v>
      </c>
      <c r="I6069" s="102" t="s">
        <v>279</v>
      </c>
      <c r="J6069" s="102" t="s">
        <v>2</v>
      </c>
      <c r="K6069" s="102" t="s">
        <v>1</v>
      </c>
      <c r="L6069" s="102" t="s">
        <v>23</v>
      </c>
      <c r="M6069" s="102" t="s">
        <v>1074</v>
      </c>
      <c r="N6069" s="102">
        <v>6</v>
      </c>
      <c r="O6069" s="102" t="s">
        <v>1075</v>
      </c>
    </row>
    <row r="6070" spans="1:15" x14ac:dyDescent="0.25">
      <c r="A6070" s="102" t="s">
        <v>10706</v>
      </c>
      <c r="B6070" s="103" t="s">
        <v>10707</v>
      </c>
      <c r="C6070" s="103" t="s">
        <v>274</v>
      </c>
      <c r="D6070" s="102" t="s">
        <v>152</v>
      </c>
      <c r="E6070" s="102" t="s">
        <v>276</v>
      </c>
      <c r="H6070" s="102">
        <v>45535</v>
      </c>
      <c r="I6070" s="102" t="s">
        <v>279</v>
      </c>
      <c r="J6070" s="102" t="s">
        <v>2</v>
      </c>
      <c r="K6070" s="102" t="s">
        <v>1</v>
      </c>
      <c r="L6070" s="102" t="s">
        <v>23</v>
      </c>
      <c r="M6070" s="102" t="s">
        <v>1074</v>
      </c>
      <c r="N6070" s="102">
        <v>6</v>
      </c>
      <c r="O6070" s="102" t="s">
        <v>1075</v>
      </c>
    </row>
    <row r="6071" spans="1:15" x14ac:dyDescent="0.25">
      <c r="A6071" s="102" t="s">
        <v>10706</v>
      </c>
      <c r="B6071" s="103" t="s">
        <v>10708</v>
      </c>
      <c r="C6071" s="103" t="s">
        <v>274</v>
      </c>
      <c r="D6071" s="102" t="s">
        <v>152</v>
      </c>
      <c r="E6071" s="102" t="s">
        <v>275</v>
      </c>
      <c r="F6071" s="102" t="s">
        <v>10709</v>
      </c>
      <c r="H6071" s="102">
        <v>45535</v>
      </c>
      <c r="I6071" s="102" t="s">
        <v>279</v>
      </c>
      <c r="J6071" s="102" t="s">
        <v>2</v>
      </c>
      <c r="K6071" s="102" t="s">
        <v>1</v>
      </c>
      <c r="L6071" s="102" t="s">
        <v>23</v>
      </c>
      <c r="M6071" s="102" t="s">
        <v>1074</v>
      </c>
      <c r="N6071" s="102">
        <v>6</v>
      </c>
      <c r="O6071" s="102" t="s">
        <v>1075</v>
      </c>
    </row>
    <row r="6072" spans="1:15" x14ac:dyDescent="0.25">
      <c r="A6072" s="102" t="s">
        <v>10710</v>
      </c>
      <c r="B6072" s="103" t="s">
        <v>1197</v>
      </c>
      <c r="C6072" s="103" t="s">
        <v>274</v>
      </c>
      <c r="D6072" s="102" t="s">
        <v>1092</v>
      </c>
      <c r="E6072" s="102" t="s">
        <v>275</v>
      </c>
      <c r="F6072" s="102" t="s">
        <v>10711</v>
      </c>
      <c r="H6072" s="102">
        <v>45535</v>
      </c>
      <c r="I6072" s="102" t="s">
        <v>279</v>
      </c>
      <c r="J6072" s="102" t="s">
        <v>2</v>
      </c>
      <c r="K6072" s="102" t="s">
        <v>1</v>
      </c>
      <c r="L6072" s="102" t="s">
        <v>23</v>
      </c>
      <c r="M6072" s="102" t="s">
        <v>1074</v>
      </c>
      <c r="N6072" s="102">
        <v>6</v>
      </c>
      <c r="O6072" s="102" t="s">
        <v>1075</v>
      </c>
    </row>
    <row r="6073" spans="1:15" x14ac:dyDescent="0.25">
      <c r="A6073" s="102" t="s">
        <v>10710</v>
      </c>
      <c r="B6073" s="103" t="s">
        <v>10712</v>
      </c>
      <c r="C6073" s="103" t="s">
        <v>1082</v>
      </c>
      <c r="D6073" s="102" t="s">
        <v>1092</v>
      </c>
      <c r="E6073" s="102" t="s">
        <v>275</v>
      </c>
      <c r="F6073" s="102" t="s">
        <v>10713</v>
      </c>
      <c r="G6073" s="102" t="s">
        <v>10714</v>
      </c>
      <c r="H6073" s="102">
        <v>45535</v>
      </c>
      <c r="I6073" s="102" t="s">
        <v>279</v>
      </c>
      <c r="J6073" s="102" t="s">
        <v>2</v>
      </c>
      <c r="K6073" s="102" t="s">
        <v>1</v>
      </c>
      <c r="L6073" s="102" t="s">
        <v>23</v>
      </c>
      <c r="M6073" s="102" t="s">
        <v>1082</v>
      </c>
      <c r="N6073" s="102">
        <v>6</v>
      </c>
      <c r="O6073" s="102" t="s">
        <v>1075</v>
      </c>
    </row>
    <row r="6074" spans="1:15" x14ac:dyDescent="0.25">
      <c r="A6074" s="102" t="s">
        <v>2156</v>
      </c>
      <c r="B6074" s="103" t="s">
        <v>2224</v>
      </c>
      <c r="C6074" s="103" t="s">
        <v>274</v>
      </c>
      <c r="D6074" s="102" t="s">
        <v>1092</v>
      </c>
      <c r="E6074" s="102" t="s">
        <v>275</v>
      </c>
      <c r="F6074" s="102" t="s">
        <v>10715</v>
      </c>
      <c r="H6074" s="102">
        <v>45535</v>
      </c>
      <c r="I6074" s="102" t="s">
        <v>279</v>
      </c>
      <c r="J6074" s="102" t="s">
        <v>2</v>
      </c>
      <c r="K6074" s="102" t="s">
        <v>1</v>
      </c>
      <c r="L6074" s="102" t="s">
        <v>23</v>
      </c>
      <c r="M6074" s="102" t="s">
        <v>1074</v>
      </c>
      <c r="N6074" s="102">
        <v>6</v>
      </c>
      <c r="O6074" s="102" t="s">
        <v>1075</v>
      </c>
    </row>
    <row r="6075" spans="1:15" x14ac:dyDescent="0.25">
      <c r="A6075" s="102" t="s">
        <v>10716</v>
      </c>
      <c r="B6075" s="103" t="s">
        <v>1245</v>
      </c>
      <c r="C6075" s="103" t="s">
        <v>277</v>
      </c>
      <c r="D6075" s="102" t="s">
        <v>1092</v>
      </c>
      <c r="E6075" s="102" t="s">
        <v>275</v>
      </c>
      <c r="F6075" s="102" t="s">
        <v>10717</v>
      </c>
      <c r="H6075" s="102">
        <v>45535</v>
      </c>
      <c r="I6075" s="102" t="s">
        <v>279</v>
      </c>
      <c r="J6075" s="102" t="s">
        <v>2</v>
      </c>
      <c r="K6075" s="102" t="s">
        <v>1</v>
      </c>
      <c r="L6075" s="102" t="s">
        <v>23</v>
      </c>
      <c r="M6075" s="102" t="s">
        <v>1074</v>
      </c>
      <c r="N6075" s="102">
        <v>6</v>
      </c>
      <c r="O6075" s="102" t="s">
        <v>1075</v>
      </c>
    </row>
    <row r="6076" spans="1:15" x14ac:dyDescent="0.25">
      <c r="A6076" s="102" t="s">
        <v>7459</v>
      </c>
      <c r="B6076" s="103" t="s">
        <v>5869</v>
      </c>
      <c r="C6076" s="103" t="s">
        <v>277</v>
      </c>
      <c r="D6076" s="102" t="s">
        <v>1092</v>
      </c>
      <c r="E6076" s="102" t="s">
        <v>275</v>
      </c>
      <c r="F6076" s="102" t="s">
        <v>10718</v>
      </c>
      <c r="H6076" s="102">
        <v>45535</v>
      </c>
      <c r="I6076" s="102" t="s">
        <v>279</v>
      </c>
      <c r="J6076" s="102" t="s">
        <v>2</v>
      </c>
      <c r="K6076" s="102" t="s">
        <v>1</v>
      </c>
      <c r="L6076" s="102" t="s">
        <v>23</v>
      </c>
      <c r="M6076" s="102" t="s">
        <v>1074</v>
      </c>
      <c r="N6076" s="102">
        <v>6</v>
      </c>
      <c r="O6076" s="102" t="s">
        <v>1075</v>
      </c>
    </row>
    <row r="6077" spans="1:15" x14ac:dyDescent="0.25">
      <c r="A6077" s="102" t="s">
        <v>6020</v>
      </c>
      <c r="B6077" s="103" t="s">
        <v>1078</v>
      </c>
      <c r="C6077" s="103" t="s">
        <v>274</v>
      </c>
      <c r="D6077" s="102" t="s">
        <v>10391</v>
      </c>
      <c r="E6077" s="102" t="s">
        <v>275</v>
      </c>
      <c r="F6077" s="102" t="s">
        <v>10719</v>
      </c>
      <c r="H6077" s="102">
        <v>45535</v>
      </c>
      <c r="I6077" s="102" t="s">
        <v>279</v>
      </c>
      <c r="J6077" s="102" t="s">
        <v>2</v>
      </c>
      <c r="K6077" s="102" t="s">
        <v>1</v>
      </c>
      <c r="L6077" s="102" t="s">
        <v>23</v>
      </c>
      <c r="M6077" s="102" t="s">
        <v>1074</v>
      </c>
      <c r="N6077" s="102">
        <v>6</v>
      </c>
      <c r="O6077" s="102" t="s">
        <v>1075</v>
      </c>
    </row>
    <row r="6078" spans="1:15" x14ac:dyDescent="0.25">
      <c r="A6078" s="102" t="s">
        <v>10720</v>
      </c>
      <c r="B6078" s="103" t="s">
        <v>10721</v>
      </c>
      <c r="C6078" s="103" t="s">
        <v>1118</v>
      </c>
      <c r="D6078" s="102" t="s">
        <v>10391</v>
      </c>
      <c r="E6078" s="102" t="s">
        <v>275</v>
      </c>
      <c r="F6078" s="102" t="s">
        <v>10722</v>
      </c>
      <c r="H6078" s="102">
        <v>45535</v>
      </c>
      <c r="I6078" s="102" t="s">
        <v>279</v>
      </c>
      <c r="J6078" s="102" t="s">
        <v>2</v>
      </c>
      <c r="K6078" s="102" t="s">
        <v>1</v>
      </c>
      <c r="L6078" s="102" t="s">
        <v>23</v>
      </c>
      <c r="M6078" s="102" t="s">
        <v>1074</v>
      </c>
      <c r="N6078" s="102">
        <v>6</v>
      </c>
      <c r="O6078" s="102" t="s">
        <v>1075</v>
      </c>
    </row>
    <row r="6079" spans="1:15" x14ac:dyDescent="0.25">
      <c r="A6079" s="102" t="s">
        <v>10723</v>
      </c>
      <c r="B6079" s="103" t="s">
        <v>10724</v>
      </c>
      <c r="C6079" s="103" t="s">
        <v>274</v>
      </c>
      <c r="D6079" s="102" t="s">
        <v>1092</v>
      </c>
      <c r="E6079" s="102" t="s">
        <v>275</v>
      </c>
      <c r="F6079" s="102" t="s">
        <v>10725</v>
      </c>
      <c r="H6079" s="102">
        <v>45535</v>
      </c>
      <c r="I6079" s="102" t="s">
        <v>279</v>
      </c>
      <c r="J6079" s="102" t="s">
        <v>2</v>
      </c>
      <c r="K6079" s="102" t="s">
        <v>1</v>
      </c>
      <c r="L6079" s="102" t="s">
        <v>23</v>
      </c>
      <c r="M6079" s="102" t="s">
        <v>1074</v>
      </c>
      <c r="N6079" s="102">
        <v>6</v>
      </c>
      <c r="O6079" s="102" t="s">
        <v>1075</v>
      </c>
    </row>
    <row r="6080" spans="1:15" x14ac:dyDescent="0.25">
      <c r="A6080" s="102" t="s">
        <v>10723</v>
      </c>
      <c r="B6080" s="103" t="s">
        <v>2573</v>
      </c>
      <c r="C6080" s="103" t="s">
        <v>1118</v>
      </c>
      <c r="D6080" s="102" t="s">
        <v>1092</v>
      </c>
      <c r="E6080" s="102" t="s">
        <v>275</v>
      </c>
      <c r="F6080" s="102" t="s">
        <v>10726</v>
      </c>
      <c r="H6080" s="102">
        <v>45535</v>
      </c>
      <c r="I6080" s="102" t="s">
        <v>279</v>
      </c>
      <c r="J6080" s="102" t="s">
        <v>2</v>
      </c>
      <c r="K6080" s="102" t="s">
        <v>1</v>
      </c>
      <c r="L6080" s="102" t="s">
        <v>23</v>
      </c>
      <c r="M6080" s="102" t="s">
        <v>1074</v>
      </c>
      <c r="N6080" s="102">
        <v>6</v>
      </c>
      <c r="O6080" s="102" t="s">
        <v>1075</v>
      </c>
    </row>
    <row r="6081" spans="1:15" x14ac:dyDescent="0.25">
      <c r="A6081" s="102" t="s">
        <v>10727</v>
      </c>
      <c r="B6081" s="103" t="s">
        <v>10728</v>
      </c>
      <c r="C6081" s="103" t="s">
        <v>1118</v>
      </c>
      <c r="D6081" s="102" t="s">
        <v>1092</v>
      </c>
      <c r="E6081" s="102" t="s">
        <v>275</v>
      </c>
      <c r="F6081" s="102" t="s">
        <v>10729</v>
      </c>
      <c r="H6081" s="102">
        <v>45535</v>
      </c>
      <c r="I6081" s="102" t="s">
        <v>279</v>
      </c>
      <c r="J6081" s="102" t="s">
        <v>2</v>
      </c>
      <c r="K6081" s="102" t="s">
        <v>1</v>
      </c>
      <c r="L6081" s="102" t="s">
        <v>23</v>
      </c>
      <c r="M6081" s="102" t="s">
        <v>1074</v>
      </c>
      <c r="N6081" s="102">
        <v>6</v>
      </c>
      <c r="O6081" s="102" t="s">
        <v>1075</v>
      </c>
    </row>
    <row r="6082" spans="1:15" x14ac:dyDescent="0.25">
      <c r="A6082" s="102" t="s">
        <v>10730</v>
      </c>
      <c r="B6082" s="103" t="s">
        <v>1476</v>
      </c>
      <c r="C6082" s="103" t="s">
        <v>274</v>
      </c>
      <c r="D6082" s="102" t="s">
        <v>1092</v>
      </c>
      <c r="E6082" s="102" t="s">
        <v>275</v>
      </c>
      <c r="F6082" s="102" t="s">
        <v>10731</v>
      </c>
      <c r="H6082" s="102">
        <v>45535</v>
      </c>
      <c r="I6082" s="102" t="s">
        <v>279</v>
      </c>
      <c r="J6082" s="102" t="s">
        <v>2</v>
      </c>
      <c r="K6082" s="102" t="s">
        <v>1</v>
      </c>
      <c r="L6082" s="102" t="s">
        <v>23</v>
      </c>
      <c r="M6082" s="102" t="s">
        <v>1074</v>
      </c>
      <c r="N6082" s="102">
        <v>6</v>
      </c>
      <c r="O6082" s="102" t="s">
        <v>1075</v>
      </c>
    </row>
    <row r="6083" spans="1:15" x14ac:dyDescent="0.25">
      <c r="A6083" s="102" t="s">
        <v>2173</v>
      </c>
      <c r="B6083" s="103" t="s">
        <v>3603</v>
      </c>
      <c r="C6083" s="103" t="s">
        <v>274</v>
      </c>
      <c r="D6083" s="102" t="s">
        <v>1092</v>
      </c>
      <c r="E6083" s="102" t="s">
        <v>275</v>
      </c>
      <c r="F6083" s="102" t="s">
        <v>10732</v>
      </c>
      <c r="H6083" s="102">
        <v>45535</v>
      </c>
      <c r="I6083" s="102" t="s">
        <v>279</v>
      </c>
      <c r="J6083" s="102" t="s">
        <v>2</v>
      </c>
      <c r="K6083" s="102" t="s">
        <v>1</v>
      </c>
      <c r="L6083" s="102" t="s">
        <v>23</v>
      </c>
      <c r="M6083" s="102" t="s">
        <v>1074</v>
      </c>
      <c r="N6083" s="102">
        <v>6</v>
      </c>
      <c r="O6083" s="102" t="s">
        <v>1075</v>
      </c>
    </row>
    <row r="6084" spans="1:15" x14ac:dyDescent="0.25">
      <c r="A6084" s="102" t="s">
        <v>2173</v>
      </c>
      <c r="B6084" s="103" t="s">
        <v>3278</v>
      </c>
      <c r="C6084" s="103" t="s">
        <v>277</v>
      </c>
      <c r="D6084" s="102" t="s">
        <v>1092</v>
      </c>
      <c r="E6084" s="102" t="s">
        <v>275</v>
      </c>
      <c r="F6084" s="102" t="s">
        <v>10733</v>
      </c>
      <c r="H6084" s="102">
        <v>45535</v>
      </c>
      <c r="I6084" s="102" t="s">
        <v>279</v>
      </c>
      <c r="J6084" s="102" t="s">
        <v>2</v>
      </c>
      <c r="K6084" s="102" t="s">
        <v>1</v>
      </c>
      <c r="L6084" s="102" t="s">
        <v>23</v>
      </c>
      <c r="M6084" s="102" t="s">
        <v>1074</v>
      </c>
      <c r="N6084" s="102">
        <v>6</v>
      </c>
      <c r="O6084" s="102" t="s">
        <v>1075</v>
      </c>
    </row>
    <row r="6085" spans="1:15" x14ac:dyDescent="0.25">
      <c r="A6085" s="102" t="s">
        <v>10734</v>
      </c>
      <c r="B6085" s="103" t="s">
        <v>10735</v>
      </c>
      <c r="C6085" s="103" t="s">
        <v>1118</v>
      </c>
      <c r="D6085" s="102" t="s">
        <v>152</v>
      </c>
      <c r="E6085" s="102" t="s">
        <v>275</v>
      </c>
      <c r="F6085" s="102" t="s">
        <v>10736</v>
      </c>
      <c r="H6085" s="102">
        <v>45535</v>
      </c>
      <c r="I6085" s="102" t="s">
        <v>279</v>
      </c>
      <c r="J6085" s="102" t="s">
        <v>2</v>
      </c>
      <c r="K6085" s="102" t="s">
        <v>1</v>
      </c>
      <c r="L6085" s="102" t="s">
        <v>23</v>
      </c>
      <c r="M6085" s="102" t="s">
        <v>1074</v>
      </c>
      <c r="N6085" s="102">
        <v>6</v>
      </c>
      <c r="O6085" s="102" t="s">
        <v>1075</v>
      </c>
    </row>
    <row r="6086" spans="1:15" x14ac:dyDescent="0.25">
      <c r="A6086" s="102" t="s">
        <v>10734</v>
      </c>
      <c r="B6086" s="103" t="s">
        <v>1478</v>
      </c>
      <c r="C6086" s="103" t="s">
        <v>274</v>
      </c>
      <c r="D6086" s="102" t="s">
        <v>152</v>
      </c>
      <c r="E6086" s="102" t="s">
        <v>275</v>
      </c>
      <c r="F6086" s="102" t="s">
        <v>10737</v>
      </c>
      <c r="H6086" s="102">
        <v>45535</v>
      </c>
      <c r="I6086" s="102" t="s">
        <v>279</v>
      </c>
      <c r="J6086" s="102" t="s">
        <v>2</v>
      </c>
      <c r="K6086" s="102" t="s">
        <v>1</v>
      </c>
      <c r="L6086" s="102" t="s">
        <v>23</v>
      </c>
      <c r="M6086" s="102" t="s">
        <v>1074</v>
      </c>
      <c r="N6086" s="102">
        <v>6</v>
      </c>
      <c r="O6086" s="102" t="s">
        <v>1075</v>
      </c>
    </row>
    <row r="6087" spans="1:15" x14ac:dyDescent="0.25">
      <c r="A6087" s="102" t="s">
        <v>10734</v>
      </c>
      <c r="B6087" s="103" t="s">
        <v>1109</v>
      </c>
      <c r="C6087" s="103" t="s">
        <v>1118</v>
      </c>
      <c r="D6087" s="102" t="s">
        <v>152</v>
      </c>
      <c r="E6087" s="102" t="s">
        <v>275</v>
      </c>
      <c r="F6087" s="102" t="s">
        <v>10738</v>
      </c>
      <c r="H6087" s="102">
        <v>45535</v>
      </c>
      <c r="I6087" s="102" t="s">
        <v>279</v>
      </c>
      <c r="J6087" s="102" t="s">
        <v>2</v>
      </c>
      <c r="K6087" s="102" t="s">
        <v>1</v>
      </c>
      <c r="L6087" s="102" t="s">
        <v>23</v>
      </c>
      <c r="M6087" s="102" t="s">
        <v>1074</v>
      </c>
      <c r="N6087" s="102">
        <v>6</v>
      </c>
      <c r="O6087" s="102" t="s">
        <v>1075</v>
      </c>
    </row>
    <row r="6088" spans="1:15" x14ac:dyDescent="0.25">
      <c r="A6088" s="102" t="s">
        <v>10734</v>
      </c>
      <c r="B6088" s="103" t="s">
        <v>2575</v>
      </c>
      <c r="C6088" s="103" t="s">
        <v>1082</v>
      </c>
      <c r="D6088" s="102" t="s">
        <v>152</v>
      </c>
      <c r="E6088" s="102" t="s">
        <v>275</v>
      </c>
      <c r="F6088" s="102" t="s">
        <v>10739</v>
      </c>
      <c r="G6088" s="102" t="s">
        <v>10740</v>
      </c>
      <c r="H6088" s="102">
        <v>45535</v>
      </c>
      <c r="I6088" s="102" t="s">
        <v>279</v>
      </c>
      <c r="J6088" s="102" t="s">
        <v>2</v>
      </c>
      <c r="K6088" s="102" t="s">
        <v>1</v>
      </c>
      <c r="L6088" s="102" t="s">
        <v>23</v>
      </c>
      <c r="M6088" s="102" t="s">
        <v>1082</v>
      </c>
      <c r="N6088" s="102">
        <v>6</v>
      </c>
      <c r="O6088" s="102" t="s">
        <v>1075</v>
      </c>
    </row>
    <row r="6089" spans="1:15" x14ac:dyDescent="0.25">
      <c r="A6089" s="102" t="s">
        <v>10741</v>
      </c>
      <c r="B6089" s="103" t="s">
        <v>1764</v>
      </c>
      <c r="C6089" s="103" t="s">
        <v>274</v>
      </c>
      <c r="D6089" s="102" t="s">
        <v>10391</v>
      </c>
      <c r="E6089" s="102" t="s">
        <v>275</v>
      </c>
      <c r="F6089" s="102" t="s">
        <v>10742</v>
      </c>
      <c r="H6089" s="102">
        <v>45535</v>
      </c>
      <c r="I6089" s="102" t="s">
        <v>279</v>
      </c>
      <c r="J6089" s="102" t="s">
        <v>2</v>
      </c>
      <c r="K6089" s="102" t="s">
        <v>1</v>
      </c>
      <c r="L6089" s="102" t="s">
        <v>23</v>
      </c>
      <c r="M6089" s="102" t="s">
        <v>1074</v>
      </c>
      <c r="N6089" s="102">
        <v>6</v>
      </c>
      <c r="O6089" s="102" t="s">
        <v>1075</v>
      </c>
    </row>
    <row r="6090" spans="1:15" x14ac:dyDescent="0.25">
      <c r="A6090" s="102" t="s">
        <v>10743</v>
      </c>
      <c r="B6090" s="103" t="s">
        <v>1197</v>
      </c>
      <c r="C6090" s="103" t="s">
        <v>274</v>
      </c>
      <c r="D6090" s="102" t="s">
        <v>152</v>
      </c>
      <c r="E6090" s="102" t="s">
        <v>275</v>
      </c>
      <c r="F6090" s="102" t="s">
        <v>10744</v>
      </c>
      <c r="H6090" s="102">
        <v>45535</v>
      </c>
      <c r="I6090" s="102" t="s">
        <v>279</v>
      </c>
      <c r="J6090" s="102" t="s">
        <v>2</v>
      </c>
      <c r="K6090" s="102" t="s">
        <v>1</v>
      </c>
      <c r="L6090" s="102" t="s">
        <v>23</v>
      </c>
      <c r="M6090" s="102" t="s">
        <v>1074</v>
      </c>
      <c r="N6090" s="102">
        <v>6</v>
      </c>
      <c r="O6090" s="102" t="s">
        <v>1075</v>
      </c>
    </row>
    <row r="6091" spans="1:15" x14ac:dyDescent="0.25">
      <c r="A6091" s="102" t="s">
        <v>10745</v>
      </c>
      <c r="B6091" s="103" t="s">
        <v>10746</v>
      </c>
      <c r="C6091" s="103" t="s">
        <v>1118</v>
      </c>
      <c r="D6091" s="102" t="s">
        <v>152</v>
      </c>
      <c r="E6091" s="102" t="s">
        <v>275</v>
      </c>
      <c r="F6091" s="102" t="s">
        <v>10747</v>
      </c>
      <c r="H6091" s="102">
        <v>45535</v>
      </c>
      <c r="I6091" s="102" t="s">
        <v>279</v>
      </c>
      <c r="J6091" s="102" t="s">
        <v>2</v>
      </c>
      <c r="K6091" s="102" t="s">
        <v>1</v>
      </c>
      <c r="L6091" s="102" t="s">
        <v>23</v>
      </c>
      <c r="M6091" s="102" t="s">
        <v>1074</v>
      </c>
      <c r="N6091" s="102">
        <v>6</v>
      </c>
      <c r="O6091" s="102" t="s">
        <v>1075</v>
      </c>
    </row>
    <row r="6092" spans="1:15" x14ac:dyDescent="0.25">
      <c r="A6092" s="102" t="s">
        <v>10748</v>
      </c>
      <c r="B6092" s="103" t="s">
        <v>1095</v>
      </c>
      <c r="C6092" s="103" t="s">
        <v>277</v>
      </c>
      <c r="D6092" s="102" t="s">
        <v>1092</v>
      </c>
      <c r="E6092" s="102" t="s">
        <v>275</v>
      </c>
      <c r="F6092" s="102" t="s">
        <v>10749</v>
      </c>
      <c r="H6092" s="102">
        <v>45535</v>
      </c>
      <c r="I6092" s="102" t="s">
        <v>279</v>
      </c>
      <c r="J6092" s="102" t="s">
        <v>2</v>
      </c>
      <c r="K6092" s="102" t="s">
        <v>1</v>
      </c>
      <c r="L6092" s="102" t="s">
        <v>23</v>
      </c>
      <c r="M6092" s="102" t="s">
        <v>1074</v>
      </c>
      <c r="N6092" s="102">
        <v>6</v>
      </c>
      <c r="O6092" s="102" t="s">
        <v>1075</v>
      </c>
    </row>
    <row r="6093" spans="1:15" x14ac:dyDescent="0.25">
      <c r="A6093" s="102" t="s">
        <v>10748</v>
      </c>
      <c r="B6093" s="103" t="s">
        <v>10750</v>
      </c>
      <c r="C6093" s="103" t="s">
        <v>277</v>
      </c>
      <c r="D6093" s="102" t="s">
        <v>1092</v>
      </c>
      <c r="E6093" s="102" t="s">
        <v>275</v>
      </c>
      <c r="F6093" s="102" t="s">
        <v>10751</v>
      </c>
      <c r="H6093" s="102">
        <v>45535</v>
      </c>
      <c r="I6093" s="102" t="s">
        <v>279</v>
      </c>
      <c r="J6093" s="102" t="s">
        <v>2</v>
      </c>
      <c r="K6093" s="102" t="s">
        <v>1</v>
      </c>
      <c r="L6093" s="102" t="s">
        <v>23</v>
      </c>
      <c r="M6093" s="102" t="s">
        <v>1074</v>
      </c>
      <c r="N6093" s="102">
        <v>6</v>
      </c>
      <c r="O6093" s="102" t="s">
        <v>1075</v>
      </c>
    </row>
    <row r="6094" spans="1:15" x14ac:dyDescent="0.25">
      <c r="A6094" s="102" t="s">
        <v>1889</v>
      </c>
      <c r="B6094" s="103" t="s">
        <v>1764</v>
      </c>
      <c r="C6094" s="103" t="s">
        <v>274</v>
      </c>
      <c r="D6094" s="102" t="s">
        <v>10391</v>
      </c>
      <c r="E6094" s="102" t="s">
        <v>275</v>
      </c>
      <c r="F6094" s="102" t="s">
        <v>10752</v>
      </c>
      <c r="H6094" s="102">
        <v>45535</v>
      </c>
      <c r="I6094" s="102" t="s">
        <v>279</v>
      </c>
      <c r="J6094" s="102" t="s">
        <v>2</v>
      </c>
      <c r="K6094" s="102" t="s">
        <v>1</v>
      </c>
      <c r="L6094" s="102" t="s">
        <v>23</v>
      </c>
      <c r="M6094" s="102" t="s">
        <v>1074</v>
      </c>
      <c r="N6094" s="102">
        <v>6</v>
      </c>
      <c r="O6094" s="102" t="s">
        <v>1075</v>
      </c>
    </row>
    <row r="6095" spans="1:15" x14ac:dyDescent="0.25">
      <c r="A6095" s="102" t="s">
        <v>10753</v>
      </c>
      <c r="B6095" s="103" t="s">
        <v>6389</v>
      </c>
      <c r="C6095" s="103" t="s">
        <v>274</v>
      </c>
      <c r="D6095" s="102" t="s">
        <v>1092</v>
      </c>
      <c r="E6095" s="102" t="s">
        <v>275</v>
      </c>
      <c r="F6095" s="102" t="s">
        <v>10754</v>
      </c>
      <c r="H6095" s="102">
        <v>45535</v>
      </c>
      <c r="I6095" s="102" t="s">
        <v>279</v>
      </c>
      <c r="J6095" s="102" t="s">
        <v>2</v>
      </c>
      <c r="K6095" s="102" t="s">
        <v>1</v>
      </c>
      <c r="L6095" s="102" t="s">
        <v>23</v>
      </c>
      <c r="M6095" s="102" t="s">
        <v>1074</v>
      </c>
      <c r="N6095" s="102">
        <v>6</v>
      </c>
      <c r="O6095" s="102" t="s">
        <v>1075</v>
      </c>
    </row>
    <row r="6096" spans="1:15" x14ac:dyDescent="0.25">
      <c r="A6096" s="102" t="s">
        <v>1276</v>
      </c>
      <c r="B6096" s="103" t="s">
        <v>1088</v>
      </c>
      <c r="C6096" s="103" t="s">
        <v>277</v>
      </c>
      <c r="D6096" s="102" t="s">
        <v>1092</v>
      </c>
      <c r="E6096" s="102" t="s">
        <v>275</v>
      </c>
      <c r="F6096" s="102" t="s">
        <v>10755</v>
      </c>
      <c r="H6096" s="102">
        <v>45535</v>
      </c>
      <c r="I6096" s="102" t="s">
        <v>279</v>
      </c>
      <c r="J6096" s="102" t="s">
        <v>2</v>
      </c>
      <c r="K6096" s="102" t="s">
        <v>1</v>
      </c>
      <c r="L6096" s="102" t="s">
        <v>23</v>
      </c>
      <c r="M6096" s="102" t="s">
        <v>1074</v>
      </c>
      <c r="N6096" s="102">
        <v>6</v>
      </c>
      <c r="O6096" s="102" t="s">
        <v>1075</v>
      </c>
    </row>
    <row r="6097" spans="1:15" x14ac:dyDescent="0.25">
      <c r="A6097" s="102" t="s">
        <v>1276</v>
      </c>
      <c r="B6097" s="103" t="s">
        <v>1078</v>
      </c>
      <c r="C6097" s="103" t="s">
        <v>274</v>
      </c>
      <c r="D6097" s="102" t="s">
        <v>1092</v>
      </c>
      <c r="E6097" s="102" t="s">
        <v>275</v>
      </c>
      <c r="F6097" s="102" t="s">
        <v>10756</v>
      </c>
      <c r="H6097" s="102">
        <v>45535</v>
      </c>
      <c r="I6097" s="102" t="s">
        <v>279</v>
      </c>
      <c r="J6097" s="102" t="s">
        <v>2</v>
      </c>
      <c r="K6097" s="102" t="s">
        <v>1</v>
      </c>
      <c r="L6097" s="102" t="s">
        <v>23</v>
      </c>
      <c r="M6097" s="102" t="s">
        <v>1074</v>
      </c>
      <c r="N6097" s="102">
        <v>6</v>
      </c>
      <c r="O6097" s="102" t="s">
        <v>1075</v>
      </c>
    </row>
    <row r="6098" spans="1:15" x14ac:dyDescent="0.25">
      <c r="A6098" s="102" t="s">
        <v>6053</v>
      </c>
      <c r="B6098" s="103" t="s">
        <v>1565</v>
      </c>
      <c r="C6098" s="103" t="s">
        <v>274</v>
      </c>
      <c r="D6098" s="102" t="s">
        <v>10391</v>
      </c>
      <c r="E6098" s="102" t="s">
        <v>275</v>
      </c>
      <c r="F6098" s="102" t="s">
        <v>10757</v>
      </c>
      <c r="H6098" s="102">
        <v>45535</v>
      </c>
      <c r="I6098" s="102" t="s">
        <v>279</v>
      </c>
      <c r="J6098" s="102" t="s">
        <v>2</v>
      </c>
      <c r="K6098" s="102" t="s">
        <v>1</v>
      </c>
      <c r="L6098" s="102" t="s">
        <v>23</v>
      </c>
      <c r="M6098" s="102" t="s">
        <v>1074</v>
      </c>
      <c r="N6098" s="102">
        <v>6</v>
      </c>
      <c r="O6098" s="102" t="s">
        <v>1075</v>
      </c>
    </row>
    <row r="6099" spans="1:15" x14ac:dyDescent="0.25">
      <c r="A6099" s="102" t="s">
        <v>3365</v>
      </c>
      <c r="B6099" s="103" t="s">
        <v>1675</v>
      </c>
      <c r="C6099" s="103" t="s">
        <v>1118</v>
      </c>
      <c r="D6099" s="102" t="s">
        <v>10391</v>
      </c>
      <c r="E6099" s="102" t="s">
        <v>275</v>
      </c>
      <c r="F6099" s="102" t="s">
        <v>10758</v>
      </c>
      <c r="H6099" s="102">
        <v>45535</v>
      </c>
      <c r="I6099" s="102" t="s">
        <v>279</v>
      </c>
      <c r="J6099" s="102" t="s">
        <v>2</v>
      </c>
      <c r="K6099" s="102" t="s">
        <v>1</v>
      </c>
      <c r="L6099" s="102" t="s">
        <v>23</v>
      </c>
      <c r="M6099" s="102" t="s">
        <v>1074</v>
      </c>
      <c r="N6099" s="102">
        <v>6</v>
      </c>
      <c r="O6099" s="102" t="s">
        <v>1075</v>
      </c>
    </row>
    <row r="6100" spans="1:15" x14ac:dyDescent="0.25">
      <c r="A6100" s="102" t="s">
        <v>10048</v>
      </c>
      <c r="B6100" s="103" t="s">
        <v>1197</v>
      </c>
      <c r="C6100" s="103" t="s">
        <v>274</v>
      </c>
      <c r="D6100" s="102" t="s">
        <v>1092</v>
      </c>
      <c r="E6100" s="102" t="s">
        <v>275</v>
      </c>
      <c r="F6100" s="102" t="s">
        <v>10759</v>
      </c>
      <c r="H6100" s="102">
        <v>45535</v>
      </c>
      <c r="I6100" s="102" t="s">
        <v>279</v>
      </c>
      <c r="J6100" s="102" t="s">
        <v>2</v>
      </c>
      <c r="K6100" s="102" t="s">
        <v>1</v>
      </c>
      <c r="L6100" s="102" t="s">
        <v>23</v>
      </c>
      <c r="M6100" s="102" t="s">
        <v>1074</v>
      </c>
      <c r="N6100" s="102">
        <v>6</v>
      </c>
      <c r="O6100" s="102" t="s">
        <v>1075</v>
      </c>
    </row>
    <row r="6101" spans="1:15" x14ac:dyDescent="0.25">
      <c r="A6101" s="102" t="s">
        <v>5095</v>
      </c>
      <c r="B6101" s="103" t="s">
        <v>1197</v>
      </c>
      <c r="C6101" s="103" t="s">
        <v>274</v>
      </c>
      <c r="D6101" s="102" t="s">
        <v>1092</v>
      </c>
      <c r="E6101" s="102" t="s">
        <v>275</v>
      </c>
      <c r="F6101" s="102" t="s">
        <v>10760</v>
      </c>
      <c r="H6101" s="102">
        <v>45535</v>
      </c>
      <c r="I6101" s="102" t="s">
        <v>279</v>
      </c>
      <c r="J6101" s="102" t="s">
        <v>2</v>
      </c>
      <c r="K6101" s="102" t="s">
        <v>1</v>
      </c>
      <c r="L6101" s="102" t="s">
        <v>23</v>
      </c>
      <c r="M6101" s="102" t="s">
        <v>1074</v>
      </c>
      <c r="N6101" s="102">
        <v>6</v>
      </c>
      <c r="O6101" s="102" t="s">
        <v>1075</v>
      </c>
    </row>
    <row r="6102" spans="1:15" x14ac:dyDescent="0.25">
      <c r="A6102" s="102" t="s">
        <v>5095</v>
      </c>
      <c r="B6102" s="103" t="s">
        <v>1775</v>
      </c>
      <c r="C6102" s="103" t="s">
        <v>274</v>
      </c>
      <c r="D6102" s="102" t="s">
        <v>1092</v>
      </c>
      <c r="E6102" s="102" t="s">
        <v>275</v>
      </c>
      <c r="F6102" s="102" t="s">
        <v>10761</v>
      </c>
      <c r="H6102" s="102">
        <v>45535</v>
      </c>
      <c r="I6102" s="102" t="s">
        <v>279</v>
      </c>
      <c r="J6102" s="102" t="s">
        <v>2</v>
      </c>
      <c r="K6102" s="102" t="s">
        <v>1</v>
      </c>
      <c r="L6102" s="102" t="s">
        <v>23</v>
      </c>
      <c r="M6102" s="102" t="s">
        <v>1074</v>
      </c>
      <c r="N6102" s="102">
        <v>6</v>
      </c>
      <c r="O6102" s="102" t="s">
        <v>1075</v>
      </c>
    </row>
    <row r="6103" spans="1:15" x14ac:dyDescent="0.25">
      <c r="A6103" s="102" t="s">
        <v>10762</v>
      </c>
      <c r="B6103" s="103" t="s">
        <v>2573</v>
      </c>
      <c r="C6103" s="103" t="s">
        <v>3925</v>
      </c>
      <c r="D6103" s="102" t="s">
        <v>1092</v>
      </c>
      <c r="E6103" s="102" t="s">
        <v>275</v>
      </c>
      <c r="F6103" s="102" t="s">
        <v>10763</v>
      </c>
      <c r="H6103" s="102">
        <v>45535</v>
      </c>
      <c r="I6103" s="102" t="s">
        <v>279</v>
      </c>
      <c r="J6103" s="102" t="s">
        <v>2</v>
      </c>
      <c r="K6103" s="102" t="s">
        <v>1</v>
      </c>
      <c r="L6103" s="102" t="s">
        <v>23</v>
      </c>
      <c r="M6103" s="102" t="s">
        <v>1074</v>
      </c>
      <c r="N6103" s="102">
        <v>6</v>
      </c>
      <c r="O6103" s="102" t="s">
        <v>1075</v>
      </c>
    </row>
    <row r="6104" spans="1:15" x14ac:dyDescent="0.25">
      <c r="A6104" s="102" t="s">
        <v>10764</v>
      </c>
      <c r="B6104" s="103" t="s">
        <v>1078</v>
      </c>
      <c r="C6104" s="103" t="s">
        <v>274</v>
      </c>
      <c r="D6104" s="102" t="s">
        <v>1092</v>
      </c>
      <c r="E6104" s="102" t="s">
        <v>275</v>
      </c>
      <c r="F6104" s="102" t="s">
        <v>10765</v>
      </c>
      <c r="H6104" s="102">
        <v>45535</v>
      </c>
      <c r="I6104" s="102" t="s">
        <v>279</v>
      </c>
      <c r="J6104" s="102" t="s">
        <v>2</v>
      </c>
      <c r="K6104" s="102" t="s">
        <v>1</v>
      </c>
      <c r="L6104" s="102" t="s">
        <v>23</v>
      </c>
      <c r="M6104" s="102" t="s">
        <v>1074</v>
      </c>
      <c r="N6104" s="102">
        <v>6</v>
      </c>
      <c r="O6104" s="102" t="s">
        <v>1075</v>
      </c>
    </row>
    <row r="6105" spans="1:15" x14ac:dyDescent="0.25">
      <c r="A6105" s="102" t="s">
        <v>10766</v>
      </c>
      <c r="B6105" s="103" t="s">
        <v>1315</v>
      </c>
      <c r="C6105" s="103" t="s">
        <v>1118</v>
      </c>
      <c r="D6105" s="102" t="s">
        <v>10391</v>
      </c>
      <c r="E6105" s="102" t="s">
        <v>275</v>
      </c>
      <c r="F6105" s="102" t="s">
        <v>10767</v>
      </c>
      <c r="H6105" s="102">
        <v>45535</v>
      </c>
      <c r="I6105" s="102" t="s">
        <v>279</v>
      </c>
      <c r="J6105" s="102" t="s">
        <v>2</v>
      </c>
      <c r="K6105" s="102" t="s">
        <v>1</v>
      </c>
      <c r="L6105" s="102" t="s">
        <v>23</v>
      </c>
      <c r="M6105" s="102" t="s">
        <v>1074</v>
      </c>
      <c r="N6105" s="102">
        <v>6</v>
      </c>
      <c r="O6105" s="102" t="s">
        <v>1075</v>
      </c>
    </row>
    <row r="6106" spans="1:15" x14ac:dyDescent="0.25">
      <c r="A6106" s="102" t="s">
        <v>10768</v>
      </c>
      <c r="B6106" s="103" t="s">
        <v>2534</v>
      </c>
      <c r="C6106" s="103" t="s">
        <v>274</v>
      </c>
      <c r="D6106" s="102" t="s">
        <v>152</v>
      </c>
      <c r="E6106" s="102" t="s">
        <v>275</v>
      </c>
      <c r="F6106" s="102" t="s">
        <v>10769</v>
      </c>
      <c r="H6106" s="102">
        <v>45535</v>
      </c>
      <c r="I6106" s="102" t="s">
        <v>279</v>
      </c>
      <c r="J6106" s="102" t="s">
        <v>2</v>
      </c>
      <c r="K6106" s="102" t="s">
        <v>1</v>
      </c>
      <c r="L6106" s="102" t="s">
        <v>23</v>
      </c>
      <c r="M6106" s="102" t="s">
        <v>1074</v>
      </c>
      <c r="N6106" s="102">
        <v>6</v>
      </c>
      <c r="O6106" s="102" t="s">
        <v>1075</v>
      </c>
    </row>
    <row r="6107" spans="1:15" x14ac:dyDescent="0.25">
      <c r="A6107" s="102" t="s">
        <v>10770</v>
      </c>
      <c r="B6107" s="103" t="s">
        <v>1627</v>
      </c>
      <c r="C6107" s="103" t="s">
        <v>1225</v>
      </c>
      <c r="D6107" s="102" t="s">
        <v>196</v>
      </c>
      <c r="E6107" s="102" t="s">
        <v>275</v>
      </c>
      <c r="F6107" s="102" t="s">
        <v>10771</v>
      </c>
      <c r="H6107" s="102">
        <v>45535</v>
      </c>
      <c r="I6107" s="102" t="s">
        <v>279</v>
      </c>
      <c r="J6107" s="102" t="s">
        <v>2</v>
      </c>
      <c r="K6107" s="102" t="s">
        <v>1</v>
      </c>
      <c r="L6107" s="102" t="s">
        <v>23</v>
      </c>
      <c r="M6107" s="102" t="s">
        <v>1074</v>
      </c>
      <c r="N6107" s="102">
        <v>6</v>
      </c>
      <c r="O6107" s="102" t="s">
        <v>1075</v>
      </c>
    </row>
    <row r="6108" spans="1:15" x14ac:dyDescent="0.25">
      <c r="A6108" s="102" t="s">
        <v>1915</v>
      </c>
      <c r="B6108" s="103" t="s">
        <v>2171</v>
      </c>
      <c r="C6108" s="103" t="s">
        <v>1225</v>
      </c>
      <c r="D6108" s="102" t="s">
        <v>281</v>
      </c>
      <c r="E6108" s="102" t="s">
        <v>276</v>
      </c>
      <c r="H6108" s="102">
        <v>45535</v>
      </c>
      <c r="I6108" s="102" t="s">
        <v>279</v>
      </c>
      <c r="J6108" s="102" t="s">
        <v>2</v>
      </c>
      <c r="K6108" s="102" t="s">
        <v>1</v>
      </c>
      <c r="L6108" s="102" t="s">
        <v>23</v>
      </c>
      <c r="M6108" s="102" t="s">
        <v>1074</v>
      </c>
      <c r="N6108" s="102">
        <v>6</v>
      </c>
      <c r="O6108" s="102" t="s">
        <v>1075</v>
      </c>
    </row>
    <row r="6109" spans="1:15" x14ac:dyDescent="0.25">
      <c r="A6109" s="102" t="s">
        <v>10772</v>
      </c>
      <c r="B6109" s="103" t="s">
        <v>10773</v>
      </c>
      <c r="C6109" s="103" t="s">
        <v>1118</v>
      </c>
      <c r="D6109" s="102" t="s">
        <v>152</v>
      </c>
      <c r="E6109" s="102" t="s">
        <v>275</v>
      </c>
      <c r="F6109" s="102" t="s">
        <v>10774</v>
      </c>
      <c r="H6109" s="102">
        <v>45535</v>
      </c>
      <c r="I6109" s="102" t="s">
        <v>279</v>
      </c>
      <c r="J6109" s="102" t="s">
        <v>2</v>
      </c>
      <c r="K6109" s="102" t="s">
        <v>1</v>
      </c>
      <c r="L6109" s="102" t="s">
        <v>23</v>
      </c>
      <c r="M6109" s="102" t="s">
        <v>1074</v>
      </c>
      <c r="N6109" s="102">
        <v>6</v>
      </c>
      <c r="O6109" s="102" t="s">
        <v>1075</v>
      </c>
    </row>
    <row r="6110" spans="1:15" x14ac:dyDescent="0.25">
      <c r="A6110" s="102" t="s">
        <v>10775</v>
      </c>
      <c r="B6110" s="103" t="s">
        <v>10776</v>
      </c>
      <c r="C6110" s="103" t="s">
        <v>277</v>
      </c>
      <c r="D6110" s="102" t="s">
        <v>1092</v>
      </c>
      <c r="E6110" s="102" t="s">
        <v>275</v>
      </c>
      <c r="F6110" s="102" t="s">
        <v>10777</v>
      </c>
      <c r="H6110" s="102">
        <v>45535</v>
      </c>
      <c r="I6110" s="102" t="s">
        <v>279</v>
      </c>
      <c r="J6110" s="102" t="s">
        <v>2</v>
      </c>
      <c r="K6110" s="102" t="s">
        <v>1</v>
      </c>
      <c r="L6110" s="102" t="s">
        <v>23</v>
      </c>
      <c r="M6110" s="102" t="s">
        <v>1074</v>
      </c>
      <c r="N6110" s="102">
        <v>6</v>
      </c>
      <c r="O6110" s="102" t="s">
        <v>1075</v>
      </c>
    </row>
    <row r="6111" spans="1:15" x14ac:dyDescent="0.25">
      <c r="A6111" s="102" t="s">
        <v>4019</v>
      </c>
      <c r="B6111" s="103" t="s">
        <v>7351</v>
      </c>
      <c r="C6111" s="103" t="s">
        <v>1225</v>
      </c>
      <c r="D6111" s="102" t="s">
        <v>196</v>
      </c>
      <c r="E6111" s="102" t="s">
        <v>275</v>
      </c>
      <c r="F6111" s="102" t="s">
        <v>10778</v>
      </c>
      <c r="H6111" s="102">
        <v>45535</v>
      </c>
      <c r="I6111" s="102" t="s">
        <v>279</v>
      </c>
      <c r="J6111" s="102" t="s">
        <v>2</v>
      </c>
      <c r="K6111" s="102" t="s">
        <v>1</v>
      </c>
      <c r="L6111" s="102" t="s">
        <v>23</v>
      </c>
      <c r="M6111" s="102" t="s">
        <v>1074</v>
      </c>
      <c r="N6111" s="102">
        <v>6</v>
      </c>
      <c r="O6111" s="102" t="s">
        <v>1075</v>
      </c>
    </row>
    <row r="6112" spans="1:15" x14ac:dyDescent="0.25">
      <c r="A6112" s="102" t="s">
        <v>10779</v>
      </c>
      <c r="B6112" s="103" t="s">
        <v>1095</v>
      </c>
      <c r="C6112" s="103" t="s">
        <v>277</v>
      </c>
      <c r="D6112" s="102" t="s">
        <v>1092</v>
      </c>
      <c r="E6112" s="102" t="s">
        <v>275</v>
      </c>
      <c r="F6112" s="102" t="s">
        <v>10780</v>
      </c>
      <c r="H6112" s="102">
        <v>45535</v>
      </c>
      <c r="I6112" s="102" t="s">
        <v>279</v>
      </c>
      <c r="J6112" s="102" t="s">
        <v>2</v>
      </c>
      <c r="K6112" s="102" t="s">
        <v>1</v>
      </c>
      <c r="L6112" s="102" t="s">
        <v>23</v>
      </c>
      <c r="M6112" s="102" t="s">
        <v>1074</v>
      </c>
      <c r="N6112" s="102">
        <v>6</v>
      </c>
      <c r="O6112" s="102" t="s">
        <v>1075</v>
      </c>
    </row>
    <row r="6113" spans="1:15" x14ac:dyDescent="0.25">
      <c r="A6113" s="102" t="s">
        <v>10781</v>
      </c>
      <c r="B6113" s="103" t="s">
        <v>1368</v>
      </c>
      <c r="C6113" s="103" t="s">
        <v>1118</v>
      </c>
      <c r="D6113" s="102" t="s">
        <v>152</v>
      </c>
      <c r="E6113" s="102" t="s">
        <v>275</v>
      </c>
      <c r="F6113" s="102" t="s">
        <v>10782</v>
      </c>
      <c r="H6113" s="102">
        <v>45535</v>
      </c>
      <c r="I6113" s="102" t="s">
        <v>279</v>
      </c>
      <c r="J6113" s="102" t="s">
        <v>2</v>
      </c>
      <c r="K6113" s="102" t="s">
        <v>1</v>
      </c>
      <c r="L6113" s="102" t="s">
        <v>23</v>
      </c>
      <c r="M6113" s="102" t="s">
        <v>1074</v>
      </c>
      <c r="N6113" s="102">
        <v>6</v>
      </c>
      <c r="O6113" s="102" t="s">
        <v>1075</v>
      </c>
    </row>
    <row r="6114" spans="1:15" x14ac:dyDescent="0.25">
      <c r="A6114" s="102" t="s">
        <v>10783</v>
      </c>
      <c r="B6114" s="103" t="s">
        <v>10784</v>
      </c>
      <c r="C6114" s="103" t="s">
        <v>1118</v>
      </c>
      <c r="D6114" s="102" t="s">
        <v>10391</v>
      </c>
      <c r="E6114" s="102" t="s">
        <v>275</v>
      </c>
      <c r="F6114" s="102" t="s">
        <v>10785</v>
      </c>
      <c r="H6114" s="102">
        <v>45535</v>
      </c>
      <c r="I6114" s="102" t="s">
        <v>279</v>
      </c>
      <c r="J6114" s="102" t="s">
        <v>2</v>
      </c>
      <c r="K6114" s="102" t="s">
        <v>1</v>
      </c>
      <c r="L6114" s="102" t="s">
        <v>23</v>
      </c>
      <c r="M6114" s="102" t="s">
        <v>1074</v>
      </c>
      <c r="N6114" s="102">
        <v>6</v>
      </c>
      <c r="O6114" s="102" t="s">
        <v>1075</v>
      </c>
    </row>
    <row r="6115" spans="1:15" x14ac:dyDescent="0.25">
      <c r="A6115" s="102" t="s">
        <v>1777</v>
      </c>
      <c r="B6115" s="103" t="s">
        <v>3786</v>
      </c>
      <c r="C6115" s="103" t="s">
        <v>274</v>
      </c>
      <c r="D6115" s="102" t="s">
        <v>196</v>
      </c>
      <c r="E6115" s="102" t="s">
        <v>275</v>
      </c>
      <c r="F6115" s="102" t="s">
        <v>10786</v>
      </c>
      <c r="G6115" s="102" t="s">
        <v>10787</v>
      </c>
      <c r="H6115" s="102">
        <v>45535</v>
      </c>
      <c r="I6115" s="102" t="s">
        <v>279</v>
      </c>
      <c r="J6115" s="102" t="s">
        <v>2</v>
      </c>
      <c r="K6115" s="102" t="s">
        <v>1</v>
      </c>
      <c r="L6115" s="102" t="s">
        <v>23</v>
      </c>
      <c r="M6115" s="102" t="s">
        <v>1074</v>
      </c>
      <c r="N6115" s="102">
        <v>6</v>
      </c>
      <c r="O6115" s="102" t="s">
        <v>1075</v>
      </c>
    </row>
    <row r="6116" spans="1:15" x14ac:dyDescent="0.25">
      <c r="A6116" s="102" t="s">
        <v>1777</v>
      </c>
      <c r="B6116" s="103" t="s">
        <v>3002</v>
      </c>
      <c r="C6116" s="103" t="s">
        <v>274</v>
      </c>
      <c r="D6116" s="102" t="s">
        <v>196</v>
      </c>
      <c r="E6116" s="102" t="s">
        <v>275</v>
      </c>
      <c r="F6116" s="102" t="s">
        <v>10788</v>
      </c>
      <c r="G6116" s="102" t="s">
        <v>10787</v>
      </c>
      <c r="H6116" s="102">
        <v>45535</v>
      </c>
      <c r="I6116" s="102" t="s">
        <v>279</v>
      </c>
      <c r="J6116" s="102" t="s">
        <v>2</v>
      </c>
      <c r="K6116" s="102" t="s">
        <v>1</v>
      </c>
      <c r="L6116" s="102" t="s">
        <v>23</v>
      </c>
      <c r="M6116" s="102" t="s">
        <v>1074</v>
      </c>
      <c r="N6116" s="102">
        <v>6</v>
      </c>
      <c r="O6116" s="102" t="s">
        <v>1075</v>
      </c>
    </row>
    <row r="6117" spans="1:15" x14ac:dyDescent="0.25">
      <c r="A6117" s="102" t="s">
        <v>1777</v>
      </c>
      <c r="B6117" s="103" t="s">
        <v>1741</v>
      </c>
      <c r="C6117" s="103" t="s">
        <v>277</v>
      </c>
      <c r="D6117" s="102" t="s">
        <v>196</v>
      </c>
      <c r="E6117" s="102" t="s">
        <v>275</v>
      </c>
      <c r="F6117" s="102" t="s">
        <v>10789</v>
      </c>
      <c r="G6117" s="102" t="s">
        <v>10787</v>
      </c>
      <c r="H6117" s="102">
        <v>45535</v>
      </c>
      <c r="I6117" s="102" t="s">
        <v>279</v>
      </c>
      <c r="J6117" s="102" t="s">
        <v>2</v>
      </c>
      <c r="K6117" s="102" t="s">
        <v>1</v>
      </c>
      <c r="L6117" s="102" t="s">
        <v>23</v>
      </c>
      <c r="M6117" s="102" t="s">
        <v>1074</v>
      </c>
      <c r="N6117" s="102">
        <v>6</v>
      </c>
      <c r="O6117" s="102" t="s">
        <v>1075</v>
      </c>
    </row>
    <row r="6118" spans="1:15" x14ac:dyDescent="0.25">
      <c r="A6118" s="102" t="s">
        <v>10790</v>
      </c>
      <c r="B6118" s="103" t="s">
        <v>1266</v>
      </c>
      <c r="C6118" s="103" t="s">
        <v>277</v>
      </c>
      <c r="D6118" s="102" t="s">
        <v>196</v>
      </c>
      <c r="E6118" s="102" t="s">
        <v>275</v>
      </c>
      <c r="F6118" s="102" t="s">
        <v>10791</v>
      </c>
      <c r="G6118" s="102" t="s">
        <v>10787</v>
      </c>
      <c r="H6118" s="102">
        <v>45535</v>
      </c>
      <c r="I6118" s="102" t="s">
        <v>279</v>
      </c>
      <c r="J6118" s="102" t="s">
        <v>2</v>
      </c>
      <c r="K6118" s="102" t="s">
        <v>1</v>
      </c>
      <c r="L6118" s="102" t="s">
        <v>23</v>
      </c>
      <c r="M6118" s="102" t="s">
        <v>1074</v>
      </c>
      <c r="N6118" s="102">
        <v>6</v>
      </c>
      <c r="O6118" s="102" t="s">
        <v>1075</v>
      </c>
    </row>
    <row r="6119" spans="1:15" x14ac:dyDescent="0.25">
      <c r="A6119" s="102" t="s">
        <v>9084</v>
      </c>
      <c r="B6119" s="103" t="s">
        <v>1284</v>
      </c>
      <c r="C6119" s="103" t="s">
        <v>274</v>
      </c>
      <c r="D6119" s="102" t="s">
        <v>136</v>
      </c>
      <c r="E6119" s="102" t="s">
        <v>275</v>
      </c>
      <c r="F6119" s="102" t="s">
        <v>10792</v>
      </c>
      <c r="H6119" s="102">
        <v>45535</v>
      </c>
      <c r="I6119" s="102" t="s">
        <v>295</v>
      </c>
      <c r="J6119" s="102" t="s">
        <v>1</v>
      </c>
      <c r="K6119" s="102" t="s">
        <v>291</v>
      </c>
      <c r="L6119" s="102" t="s">
        <v>294</v>
      </c>
      <c r="M6119" s="102" t="s">
        <v>1074</v>
      </c>
      <c r="N6119" s="102">
        <v>6</v>
      </c>
      <c r="O6119" s="102" t="s">
        <v>1075</v>
      </c>
    </row>
    <row r="6120" spans="1:15" x14ac:dyDescent="0.25">
      <c r="A6120" s="102" t="s">
        <v>9086</v>
      </c>
      <c r="B6120" s="103" t="s">
        <v>1639</v>
      </c>
      <c r="C6120" s="103" t="s">
        <v>1118</v>
      </c>
      <c r="D6120" s="102" t="s">
        <v>570</v>
      </c>
      <c r="E6120" s="102" t="s">
        <v>275</v>
      </c>
      <c r="F6120" s="102" t="s">
        <v>10793</v>
      </c>
      <c r="H6120" s="102">
        <v>45535</v>
      </c>
      <c r="I6120" s="102" t="s">
        <v>295</v>
      </c>
      <c r="J6120" s="102" t="s">
        <v>1</v>
      </c>
      <c r="K6120" s="102" t="s">
        <v>291</v>
      </c>
      <c r="L6120" s="102" t="s">
        <v>294</v>
      </c>
      <c r="M6120" s="102" t="s">
        <v>1074</v>
      </c>
      <c r="N6120" s="102">
        <v>6</v>
      </c>
      <c r="O6120" s="102" t="s">
        <v>1075</v>
      </c>
    </row>
    <row r="6121" spans="1:15" x14ac:dyDescent="0.25">
      <c r="A6121" s="102" t="s">
        <v>9088</v>
      </c>
      <c r="B6121" s="103" t="s">
        <v>1660</v>
      </c>
      <c r="C6121" s="103" t="s">
        <v>277</v>
      </c>
      <c r="D6121" s="102" t="s">
        <v>10794</v>
      </c>
      <c r="E6121" s="102" t="s">
        <v>275</v>
      </c>
      <c r="F6121" s="102" t="s">
        <v>10795</v>
      </c>
      <c r="H6121" s="102">
        <v>45535</v>
      </c>
      <c r="I6121" s="102" t="s">
        <v>295</v>
      </c>
      <c r="J6121" s="102" t="s">
        <v>1</v>
      </c>
      <c r="K6121" s="102" t="s">
        <v>291</v>
      </c>
      <c r="L6121" s="102" t="s">
        <v>294</v>
      </c>
      <c r="M6121" s="102" t="s">
        <v>1074</v>
      </c>
      <c r="N6121" s="102">
        <v>6</v>
      </c>
      <c r="O6121" s="102" t="s">
        <v>1075</v>
      </c>
    </row>
    <row r="6122" spans="1:15" x14ac:dyDescent="0.25">
      <c r="A6122" s="102" t="s">
        <v>2850</v>
      </c>
      <c r="B6122" s="103" t="s">
        <v>2109</v>
      </c>
      <c r="C6122" s="103" t="s">
        <v>1118</v>
      </c>
      <c r="D6122" s="102" t="s">
        <v>318</v>
      </c>
      <c r="E6122" s="102" t="s">
        <v>275</v>
      </c>
      <c r="F6122" s="102" t="s">
        <v>10796</v>
      </c>
      <c r="H6122" s="102">
        <v>45535</v>
      </c>
      <c r="I6122" s="102" t="s">
        <v>295</v>
      </c>
      <c r="J6122" s="102" t="s">
        <v>1</v>
      </c>
      <c r="K6122" s="102" t="s">
        <v>291</v>
      </c>
      <c r="L6122" s="102" t="s">
        <v>294</v>
      </c>
      <c r="M6122" s="102" t="s">
        <v>1074</v>
      </c>
      <c r="N6122" s="102">
        <v>6</v>
      </c>
      <c r="O6122" s="102" t="s">
        <v>1075</v>
      </c>
    </row>
    <row r="6123" spans="1:15" x14ac:dyDescent="0.25">
      <c r="A6123" s="102" t="s">
        <v>2850</v>
      </c>
      <c r="B6123" s="103" t="s">
        <v>1197</v>
      </c>
      <c r="C6123" s="103" t="s">
        <v>274</v>
      </c>
      <c r="D6123" s="102" t="s">
        <v>570</v>
      </c>
      <c r="E6123" s="102" t="s">
        <v>275</v>
      </c>
      <c r="F6123" s="102" t="s">
        <v>10797</v>
      </c>
      <c r="H6123" s="102">
        <v>45535</v>
      </c>
      <c r="I6123" s="102" t="s">
        <v>295</v>
      </c>
      <c r="J6123" s="102" t="s">
        <v>1</v>
      </c>
      <c r="K6123" s="102" t="s">
        <v>291</v>
      </c>
      <c r="L6123" s="102" t="s">
        <v>294</v>
      </c>
      <c r="M6123" s="102" t="s">
        <v>1074</v>
      </c>
      <c r="N6123" s="102">
        <v>6</v>
      </c>
      <c r="O6123" s="102" t="s">
        <v>1075</v>
      </c>
    </row>
    <row r="6124" spans="1:15" x14ac:dyDescent="0.25">
      <c r="A6124" s="102" t="s">
        <v>2850</v>
      </c>
      <c r="B6124" s="103" t="s">
        <v>2534</v>
      </c>
      <c r="C6124" s="103" t="s">
        <v>274</v>
      </c>
      <c r="D6124" s="102" t="s">
        <v>136</v>
      </c>
      <c r="E6124" s="102" t="s">
        <v>275</v>
      </c>
      <c r="F6124" s="102" t="s">
        <v>10798</v>
      </c>
      <c r="H6124" s="102">
        <v>45535</v>
      </c>
      <c r="I6124" s="102" t="s">
        <v>295</v>
      </c>
      <c r="J6124" s="102" t="s">
        <v>1</v>
      </c>
      <c r="K6124" s="102" t="s">
        <v>291</v>
      </c>
      <c r="L6124" s="102" t="s">
        <v>294</v>
      </c>
      <c r="M6124" s="102" t="s">
        <v>1074</v>
      </c>
      <c r="N6124" s="102">
        <v>6</v>
      </c>
      <c r="O6124" s="102" t="s">
        <v>1075</v>
      </c>
    </row>
    <row r="6125" spans="1:15" x14ac:dyDescent="0.25">
      <c r="A6125" s="102" t="s">
        <v>2850</v>
      </c>
      <c r="B6125" s="103" t="s">
        <v>9092</v>
      </c>
      <c r="C6125" s="103" t="s">
        <v>1082</v>
      </c>
      <c r="D6125" s="102" t="s">
        <v>136</v>
      </c>
      <c r="E6125" s="102" t="s">
        <v>275</v>
      </c>
      <c r="F6125" s="102" t="s">
        <v>10799</v>
      </c>
      <c r="H6125" s="102">
        <v>45535</v>
      </c>
      <c r="I6125" s="102" t="s">
        <v>295</v>
      </c>
      <c r="J6125" s="102" t="s">
        <v>1</v>
      </c>
      <c r="K6125" s="102" t="s">
        <v>291</v>
      </c>
      <c r="L6125" s="102" t="s">
        <v>294</v>
      </c>
      <c r="M6125" s="102" t="s">
        <v>1082</v>
      </c>
      <c r="N6125" s="102">
        <v>6</v>
      </c>
      <c r="O6125" s="102" t="s">
        <v>1075</v>
      </c>
    </row>
    <row r="6126" spans="1:15" x14ac:dyDescent="0.25">
      <c r="A6126" s="102" t="s">
        <v>2850</v>
      </c>
      <c r="B6126" s="103" t="s">
        <v>1895</v>
      </c>
      <c r="C6126" s="103" t="s">
        <v>274</v>
      </c>
      <c r="D6126" s="102" t="s">
        <v>152</v>
      </c>
      <c r="E6126" s="102" t="s">
        <v>275</v>
      </c>
      <c r="F6126" s="102" t="s">
        <v>10800</v>
      </c>
      <c r="H6126" s="102">
        <v>45535</v>
      </c>
      <c r="I6126" s="102" t="s">
        <v>295</v>
      </c>
      <c r="J6126" s="102" t="s">
        <v>1</v>
      </c>
      <c r="K6126" s="102" t="s">
        <v>291</v>
      </c>
      <c r="L6126" s="102" t="s">
        <v>294</v>
      </c>
      <c r="M6126" s="102" t="s">
        <v>1074</v>
      </c>
      <c r="N6126" s="102">
        <v>6</v>
      </c>
      <c r="O6126" s="102" t="s">
        <v>1075</v>
      </c>
    </row>
    <row r="6127" spans="1:15" x14ac:dyDescent="0.25">
      <c r="A6127" s="102" t="s">
        <v>9096</v>
      </c>
      <c r="B6127" s="103" t="s">
        <v>3326</v>
      </c>
      <c r="C6127" s="103" t="s">
        <v>274</v>
      </c>
      <c r="D6127" s="102" t="s">
        <v>10794</v>
      </c>
      <c r="E6127" s="102" t="s">
        <v>275</v>
      </c>
      <c r="F6127" s="102" t="s">
        <v>10801</v>
      </c>
      <c r="H6127" s="102">
        <v>45535</v>
      </c>
      <c r="I6127" s="102" t="s">
        <v>295</v>
      </c>
      <c r="J6127" s="102" t="s">
        <v>1</v>
      </c>
      <c r="K6127" s="102" t="s">
        <v>291</v>
      </c>
      <c r="L6127" s="102" t="s">
        <v>294</v>
      </c>
      <c r="M6127" s="102" t="s">
        <v>1074</v>
      </c>
      <c r="N6127" s="102">
        <v>6</v>
      </c>
      <c r="O6127" s="102" t="s">
        <v>1075</v>
      </c>
    </row>
    <row r="6128" spans="1:15" x14ac:dyDescent="0.25">
      <c r="A6128" s="102" t="s">
        <v>9096</v>
      </c>
      <c r="B6128" s="103" t="s">
        <v>1244</v>
      </c>
      <c r="C6128" s="103" t="s">
        <v>274</v>
      </c>
      <c r="D6128" s="102" t="s">
        <v>10794</v>
      </c>
      <c r="E6128" s="102" t="s">
        <v>275</v>
      </c>
      <c r="F6128" s="102" t="s">
        <v>10802</v>
      </c>
      <c r="H6128" s="102">
        <v>45535</v>
      </c>
      <c r="I6128" s="102" t="s">
        <v>295</v>
      </c>
      <c r="J6128" s="102" t="s">
        <v>1</v>
      </c>
      <c r="K6128" s="102" t="s">
        <v>291</v>
      </c>
      <c r="L6128" s="102" t="s">
        <v>294</v>
      </c>
      <c r="M6128" s="102" t="s">
        <v>1074</v>
      </c>
      <c r="N6128" s="102">
        <v>6</v>
      </c>
      <c r="O6128" s="102" t="s">
        <v>1075</v>
      </c>
    </row>
    <row r="6129" spans="1:15" x14ac:dyDescent="0.25">
      <c r="A6129" s="102" t="s">
        <v>9099</v>
      </c>
      <c r="B6129" s="103" t="s">
        <v>9100</v>
      </c>
      <c r="C6129" s="103" t="s">
        <v>1118</v>
      </c>
      <c r="D6129" s="102" t="s">
        <v>318</v>
      </c>
      <c r="E6129" s="102" t="s">
        <v>275</v>
      </c>
      <c r="F6129" s="102" t="s">
        <v>10803</v>
      </c>
      <c r="H6129" s="102">
        <v>45535</v>
      </c>
      <c r="I6129" s="102" t="s">
        <v>295</v>
      </c>
      <c r="J6129" s="102" t="s">
        <v>1</v>
      </c>
      <c r="K6129" s="102" t="s">
        <v>291</v>
      </c>
      <c r="L6129" s="102" t="s">
        <v>294</v>
      </c>
      <c r="M6129" s="102" t="s">
        <v>1074</v>
      </c>
      <c r="N6129" s="102">
        <v>6</v>
      </c>
      <c r="O6129" s="102" t="s">
        <v>1075</v>
      </c>
    </row>
    <row r="6130" spans="1:15" x14ac:dyDescent="0.25">
      <c r="A6130" s="102" t="s">
        <v>2459</v>
      </c>
      <c r="B6130" s="103" t="s">
        <v>3227</v>
      </c>
      <c r="C6130" s="103" t="s">
        <v>277</v>
      </c>
      <c r="D6130" s="102" t="s">
        <v>196</v>
      </c>
      <c r="E6130" s="102" t="s">
        <v>275</v>
      </c>
      <c r="F6130" s="102" t="s">
        <v>10804</v>
      </c>
      <c r="H6130" s="102">
        <v>45535</v>
      </c>
      <c r="I6130" s="102" t="s">
        <v>295</v>
      </c>
      <c r="J6130" s="102" t="s">
        <v>1</v>
      </c>
      <c r="K6130" s="102" t="s">
        <v>291</v>
      </c>
      <c r="L6130" s="102" t="s">
        <v>294</v>
      </c>
      <c r="M6130" s="102" t="s">
        <v>1074</v>
      </c>
      <c r="N6130" s="102">
        <v>6</v>
      </c>
      <c r="O6130" s="102" t="s">
        <v>1075</v>
      </c>
    </row>
    <row r="6131" spans="1:15" x14ac:dyDescent="0.25">
      <c r="A6131" s="102" t="s">
        <v>4327</v>
      </c>
      <c r="B6131" s="103" t="s">
        <v>2573</v>
      </c>
      <c r="C6131" s="103" t="s">
        <v>1118</v>
      </c>
      <c r="D6131" s="102" t="s">
        <v>570</v>
      </c>
      <c r="E6131" s="102" t="s">
        <v>275</v>
      </c>
      <c r="F6131" s="102" t="s">
        <v>10805</v>
      </c>
      <c r="H6131" s="102">
        <v>45535</v>
      </c>
      <c r="I6131" s="102" t="s">
        <v>295</v>
      </c>
      <c r="J6131" s="102" t="s">
        <v>1</v>
      </c>
      <c r="K6131" s="102" t="s">
        <v>291</v>
      </c>
      <c r="L6131" s="102" t="s">
        <v>294</v>
      </c>
      <c r="M6131" s="102" t="s">
        <v>1074</v>
      </c>
      <c r="N6131" s="102">
        <v>6</v>
      </c>
      <c r="O6131" s="102" t="s">
        <v>1075</v>
      </c>
    </row>
    <row r="6132" spans="1:15" x14ac:dyDescent="0.25">
      <c r="A6132" s="102" t="s">
        <v>9103</v>
      </c>
      <c r="B6132" s="103" t="s">
        <v>1148</v>
      </c>
      <c r="C6132" s="103" t="s">
        <v>274</v>
      </c>
      <c r="D6132" s="102" t="s">
        <v>318</v>
      </c>
      <c r="E6132" s="102" t="s">
        <v>275</v>
      </c>
      <c r="F6132" s="102" t="s">
        <v>10806</v>
      </c>
      <c r="H6132" s="102">
        <v>45535</v>
      </c>
      <c r="I6132" s="102" t="s">
        <v>295</v>
      </c>
      <c r="J6132" s="102" t="s">
        <v>1</v>
      </c>
      <c r="K6132" s="102" t="s">
        <v>291</v>
      </c>
      <c r="L6132" s="102" t="s">
        <v>294</v>
      </c>
      <c r="M6132" s="102" t="s">
        <v>1074</v>
      </c>
      <c r="N6132" s="102">
        <v>6</v>
      </c>
      <c r="O6132" s="102" t="s">
        <v>1075</v>
      </c>
    </row>
    <row r="6133" spans="1:15" x14ac:dyDescent="0.25">
      <c r="A6133" s="102" t="s">
        <v>4329</v>
      </c>
      <c r="B6133" s="103" t="s">
        <v>1076</v>
      </c>
      <c r="C6133" s="103" t="s">
        <v>274</v>
      </c>
      <c r="D6133" s="102" t="s">
        <v>136</v>
      </c>
      <c r="E6133" s="102" t="s">
        <v>275</v>
      </c>
      <c r="F6133" s="102" t="s">
        <v>10807</v>
      </c>
      <c r="H6133" s="102">
        <v>45535</v>
      </c>
      <c r="I6133" s="102" t="s">
        <v>295</v>
      </c>
      <c r="J6133" s="102" t="s">
        <v>1</v>
      </c>
      <c r="K6133" s="102" t="s">
        <v>291</v>
      </c>
      <c r="L6133" s="102" t="s">
        <v>294</v>
      </c>
      <c r="M6133" s="102" t="s">
        <v>1074</v>
      </c>
      <c r="N6133" s="102">
        <v>6</v>
      </c>
      <c r="O6133" s="102" t="s">
        <v>1075</v>
      </c>
    </row>
    <row r="6134" spans="1:15" x14ac:dyDescent="0.25">
      <c r="A6134" s="102" t="s">
        <v>5303</v>
      </c>
      <c r="B6134" s="103" t="s">
        <v>5051</v>
      </c>
      <c r="C6134" s="103" t="s">
        <v>274</v>
      </c>
      <c r="D6134" s="102" t="s">
        <v>136</v>
      </c>
      <c r="E6134" s="102" t="s">
        <v>275</v>
      </c>
      <c r="F6134" s="102" t="s">
        <v>10808</v>
      </c>
      <c r="H6134" s="102">
        <v>45535</v>
      </c>
      <c r="I6134" s="102" t="s">
        <v>295</v>
      </c>
      <c r="J6134" s="102" t="s">
        <v>1</v>
      </c>
      <c r="K6134" s="102" t="s">
        <v>291</v>
      </c>
      <c r="L6134" s="102" t="s">
        <v>294</v>
      </c>
      <c r="M6134" s="102" t="s">
        <v>1074</v>
      </c>
      <c r="N6134" s="102">
        <v>6</v>
      </c>
      <c r="O6134" s="102" t="s">
        <v>1075</v>
      </c>
    </row>
    <row r="6135" spans="1:15" x14ac:dyDescent="0.25">
      <c r="A6135" s="102" t="s">
        <v>9107</v>
      </c>
      <c r="B6135" s="103" t="s">
        <v>2570</v>
      </c>
      <c r="C6135" s="103" t="s">
        <v>1118</v>
      </c>
      <c r="D6135" s="102" t="s">
        <v>570</v>
      </c>
      <c r="E6135" s="102" t="s">
        <v>275</v>
      </c>
      <c r="F6135" s="102" t="s">
        <v>10809</v>
      </c>
      <c r="H6135" s="102">
        <v>45535</v>
      </c>
      <c r="I6135" s="102" t="s">
        <v>295</v>
      </c>
      <c r="J6135" s="102" t="s">
        <v>1</v>
      </c>
      <c r="K6135" s="102" t="s">
        <v>291</v>
      </c>
      <c r="L6135" s="102" t="s">
        <v>294</v>
      </c>
      <c r="M6135" s="102" t="s">
        <v>1074</v>
      </c>
      <c r="N6135" s="102">
        <v>6</v>
      </c>
      <c r="O6135" s="102" t="s">
        <v>1075</v>
      </c>
    </row>
    <row r="6136" spans="1:15" x14ac:dyDescent="0.25">
      <c r="A6136" s="102" t="s">
        <v>9109</v>
      </c>
      <c r="B6136" s="103" t="s">
        <v>9110</v>
      </c>
      <c r="C6136" s="103" t="s">
        <v>274</v>
      </c>
      <c r="D6136" s="102" t="s">
        <v>570</v>
      </c>
      <c r="E6136" s="102" t="s">
        <v>275</v>
      </c>
      <c r="F6136" s="102" t="s">
        <v>10810</v>
      </c>
      <c r="H6136" s="102">
        <v>45535</v>
      </c>
      <c r="I6136" s="102" t="s">
        <v>295</v>
      </c>
      <c r="J6136" s="102" t="s">
        <v>1</v>
      </c>
      <c r="K6136" s="102" t="s">
        <v>291</v>
      </c>
      <c r="L6136" s="102" t="s">
        <v>294</v>
      </c>
      <c r="M6136" s="102" t="s">
        <v>1074</v>
      </c>
      <c r="N6136" s="102">
        <v>6</v>
      </c>
      <c r="O6136" s="102" t="s">
        <v>1075</v>
      </c>
    </row>
    <row r="6137" spans="1:15" x14ac:dyDescent="0.25">
      <c r="A6137" s="102" t="s">
        <v>10811</v>
      </c>
      <c r="B6137" s="103" t="s">
        <v>10812</v>
      </c>
      <c r="C6137" s="103" t="s">
        <v>1118</v>
      </c>
      <c r="D6137" s="102" t="s">
        <v>303</v>
      </c>
      <c r="E6137" s="102" t="s">
        <v>276</v>
      </c>
      <c r="F6137" s="102" t="s">
        <v>10813</v>
      </c>
      <c r="H6137" s="102">
        <v>45535</v>
      </c>
      <c r="I6137" s="102" t="s">
        <v>295</v>
      </c>
      <c r="J6137" s="102" t="s">
        <v>1</v>
      </c>
      <c r="K6137" s="102" t="s">
        <v>291</v>
      </c>
      <c r="L6137" s="102" t="s">
        <v>294</v>
      </c>
      <c r="M6137" s="102" t="s">
        <v>1074</v>
      </c>
      <c r="N6137" s="102">
        <v>6</v>
      </c>
      <c r="O6137" s="102" t="s">
        <v>1075</v>
      </c>
    </row>
    <row r="6138" spans="1:15" x14ac:dyDescent="0.25">
      <c r="A6138" s="102" t="s">
        <v>10811</v>
      </c>
      <c r="B6138" s="103" t="s">
        <v>10814</v>
      </c>
      <c r="C6138" s="103" t="s">
        <v>1118</v>
      </c>
      <c r="D6138" s="102" t="s">
        <v>303</v>
      </c>
      <c r="E6138" s="102" t="s">
        <v>276</v>
      </c>
      <c r="F6138" s="102" t="s">
        <v>10813</v>
      </c>
      <c r="H6138" s="102">
        <v>45535</v>
      </c>
      <c r="I6138" s="102" t="s">
        <v>295</v>
      </c>
      <c r="J6138" s="102" t="s">
        <v>1</v>
      </c>
      <c r="K6138" s="102" t="s">
        <v>291</v>
      </c>
      <c r="L6138" s="102" t="s">
        <v>294</v>
      </c>
      <c r="M6138" s="102" t="s">
        <v>1074</v>
      </c>
      <c r="N6138" s="102">
        <v>6</v>
      </c>
      <c r="O6138" s="102" t="s">
        <v>1075</v>
      </c>
    </row>
    <row r="6139" spans="1:15" x14ac:dyDescent="0.25">
      <c r="A6139" s="102" t="s">
        <v>9112</v>
      </c>
      <c r="B6139" s="103" t="s">
        <v>1197</v>
      </c>
      <c r="C6139" s="103" t="s">
        <v>274</v>
      </c>
      <c r="D6139" s="102" t="s">
        <v>10794</v>
      </c>
      <c r="E6139" s="102" t="s">
        <v>275</v>
      </c>
      <c r="F6139" s="102" t="s">
        <v>10815</v>
      </c>
      <c r="H6139" s="102">
        <v>45535</v>
      </c>
      <c r="I6139" s="102" t="s">
        <v>295</v>
      </c>
      <c r="J6139" s="102" t="s">
        <v>1</v>
      </c>
      <c r="K6139" s="102" t="s">
        <v>291</v>
      </c>
      <c r="L6139" s="102" t="s">
        <v>294</v>
      </c>
      <c r="M6139" s="102" t="s">
        <v>1074</v>
      </c>
      <c r="N6139" s="102">
        <v>6</v>
      </c>
      <c r="O6139" s="102" t="s">
        <v>1075</v>
      </c>
    </row>
    <row r="6140" spans="1:15" x14ac:dyDescent="0.25">
      <c r="A6140" s="102" t="s">
        <v>9112</v>
      </c>
      <c r="B6140" s="103" t="s">
        <v>2956</v>
      </c>
      <c r="C6140" s="103" t="s">
        <v>1082</v>
      </c>
      <c r="D6140" s="102" t="s">
        <v>10794</v>
      </c>
      <c r="E6140" s="102" t="s">
        <v>275</v>
      </c>
      <c r="F6140" s="102" t="s">
        <v>10816</v>
      </c>
      <c r="H6140" s="102">
        <v>45535</v>
      </c>
      <c r="I6140" s="102" t="s">
        <v>295</v>
      </c>
      <c r="J6140" s="102" t="s">
        <v>1</v>
      </c>
      <c r="K6140" s="102" t="s">
        <v>291</v>
      </c>
      <c r="L6140" s="102" t="s">
        <v>294</v>
      </c>
      <c r="M6140" s="102" t="s">
        <v>1082</v>
      </c>
      <c r="N6140" s="102">
        <v>6</v>
      </c>
      <c r="O6140" s="102" t="s">
        <v>1075</v>
      </c>
    </row>
    <row r="6141" spans="1:15" x14ac:dyDescent="0.25">
      <c r="A6141" s="102" t="s">
        <v>9112</v>
      </c>
      <c r="B6141" s="103" t="s">
        <v>9115</v>
      </c>
      <c r="C6141" s="103" t="s">
        <v>1082</v>
      </c>
      <c r="D6141" s="102" t="s">
        <v>10794</v>
      </c>
      <c r="E6141" s="102" t="s">
        <v>275</v>
      </c>
      <c r="F6141" s="102" t="s">
        <v>10817</v>
      </c>
      <c r="H6141" s="102">
        <v>45535</v>
      </c>
      <c r="I6141" s="102" t="s">
        <v>295</v>
      </c>
      <c r="J6141" s="102" t="s">
        <v>1</v>
      </c>
      <c r="K6141" s="102" t="s">
        <v>291</v>
      </c>
      <c r="L6141" s="102" t="s">
        <v>294</v>
      </c>
      <c r="M6141" s="102" t="s">
        <v>1082</v>
      </c>
      <c r="N6141" s="102">
        <v>6</v>
      </c>
      <c r="O6141" s="102" t="s">
        <v>1075</v>
      </c>
    </row>
    <row r="6142" spans="1:15" x14ac:dyDescent="0.25">
      <c r="A6142" s="102" t="s">
        <v>9117</v>
      </c>
      <c r="B6142" s="103" t="s">
        <v>9118</v>
      </c>
      <c r="C6142" s="103" t="s">
        <v>274</v>
      </c>
      <c r="D6142" s="102" t="s">
        <v>570</v>
      </c>
      <c r="E6142" s="102" t="s">
        <v>275</v>
      </c>
      <c r="F6142" s="102" t="s">
        <v>10818</v>
      </c>
      <c r="H6142" s="102">
        <v>45535</v>
      </c>
      <c r="I6142" s="102" t="s">
        <v>295</v>
      </c>
      <c r="J6142" s="102" t="s">
        <v>1</v>
      </c>
      <c r="K6142" s="102" t="s">
        <v>291</v>
      </c>
      <c r="L6142" s="102" t="s">
        <v>294</v>
      </c>
      <c r="M6142" s="102" t="s">
        <v>1074</v>
      </c>
      <c r="N6142" s="102">
        <v>6</v>
      </c>
      <c r="O6142" s="102" t="s">
        <v>1075</v>
      </c>
    </row>
    <row r="6143" spans="1:15" x14ac:dyDescent="0.25">
      <c r="A6143" s="102" t="s">
        <v>9120</v>
      </c>
      <c r="B6143" s="103" t="s">
        <v>1571</v>
      </c>
      <c r="C6143" s="103" t="s">
        <v>274</v>
      </c>
      <c r="D6143" s="102" t="s">
        <v>570</v>
      </c>
      <c r="E6143" s="102" t="s">
        <v>275</v>
      </c>
      <c r="F6143" s="102" t="s">
        <v>10819</v>
      </c>
      <c r="H6143" s="102">
        <v>45535</v>
      </c>
      <c r="I6143" s="102" t="s">
        <v>295</v>
      </c>
      <c r="J6143" s="102" t="s">
        <v>1</v>
      </c>
      <c r="K6143" s="102" t="s">
        <v>291</v>
      </c>
      <c r="L6143" s="102" t="s">
        <v>294</v>
      </c>
      <c r="M6143" s="102" t="s">
        <v>1074</v>
      </c>
      <c r="N6143" s="102">
        <v>6</v>
      </c>
      <c r="O6143" s="102" t="s">
        <v>1075</v>
      </c>
    </row>
    <row r="6144" spans="1:15" x14ac:dyDescent="0.25">
      <c r="A6144" s="102" t="s">
        <v>9122</v>
      </c>
      <c r="B6144" s="103" t="s">
        <v>1132</v>
      </c>
      <c r="C6144" s="103" t="s">
        <v>274</v>
      </c>
      <c r="D6144" s="102" t="s">
        <v>570</v>
      </c>
      <c r="E6144" s="102" t="s">
        <v>275</v>
      </c>
      <c r="F6144" s="102" t="s">
        <v>10820</v>
      </c>
      <c r="H6144" s="102">
        <v>45535</v>
      </c>
      <c r="I6144" s="102" t="s">
        <v>295</v>
      </c>
      <c r="J6144" s="102" t="s">
        <v>1</v>
      </c>
      <c r="K6144" s="102" t="s">
        <v>291</v>
      </c>
      <c r="L6144" s="102" t="s">
        <v>294</v>
      </c>
      <c r="M6144" s="102" t="s">
        <v>1074</v>
      </c>
      <c r="N6144" s="102">
        <v>6</v>
      </c>
      <c r="O6144" s="102" t="s">
        <v>1075</v>
      </c>
    </row>
    <row r="6145" spans="1:15" x14ac:dyDescent="0.25">
      <c r="A6145" s="102" t="s">
        <v>9124</v>
      </c>
      <c r="B6145" s="103" t="s">
        <v>1775</v>
      </c>
      <c r="C6145" s="103" t="s">
        <v>274</v>
      </c>
      <c r="D6145" s="102" t="s">
        <v>10794</v>
      </c>
      <c r="E6145" s="102" t="s">
        <v>275</v>
      </c>
      <c r="F6145" s="102" t="s">
        <v>10821</v>
      </c>
      <c r="H6145" s="102">
        <v>45535</v>
      </c>
      <c r="I6145" s="102" t="s">
        <v>295</v>
      </c>
      <c r="J6145" s="102" t="s">
        <v>1</v>
      </c>
      <c r="K6145" s="102" t="s">
        <v>291</v>
      </c>
      <c r="L6145" s="102" t="s">
        <v>294</v>
      </c>
      <c r="M6145" s="102" t="s">
        <v>1074</v>
      </c>
      <c r="N6145" s="102">
        <v>6</v>
      </c>
      <c r="O6145" s="102" t="s">
        <v>1075</v>
      </c>
    </row>
    <row r="6146" spans="1:15" x14ac:dyDescent="0.25">
      <c r="A6146" s="102" t="s">
        <v>10822</v>
      </c>
      <c r="B6146" s="103" t="s">
        <v>2224</v>
      </c>
      <c r="C6146" s="103" t="s">
        <v>274</v>
      </c>
      <c r="D6146" s="102" t="s">
        <v>303</v>
      </c>
      <c r="E6146" s="102" t="s">
        <v>275</v>
      </c>
      <c r="F6146" s="102" t="s">
        <v>10823</v>
      </c>
      <c r="H6146" s="102">
        <v>45535</v>
      </c>
      <c r="I6146" s="102" t="s">
        <v>295</v>
      </c>
      <c r="J6146" s="102" t="s">
        <v>1</v>
      </c>
      <c r="K6146" s="102" t="s">
        <v>291</v>
      </c>
      <c r="L6146" s="102" t="s">
        <v>294</v>
      </c>
      <c r="M6146" s="102" t="s">
        <v>1074</v>
      </c>
      <c r="N6146" s="102">
        <v>6</v>
      </c>
      <c r="O6146" s="102" t="s">
        <v>1075</v>
      </c>
    </row>
    <row r="6147" spans="1:15" x14ac:dyDescent="0.25">
      <c r="A6147" s="102" t="s">
        <v>10822</v>
      </c>
      <c r="B6147" s="103" t="s">
        <v>1652</v>
      </c>
      <c r="C6147" s="103" t="s">
        <v>1118</v>
      </c>
      <c r="D6147" s="102" t="s">
        <v>303</v>
      </c>
      <c r="E6147" s="102" t="s">
        <v>275</v>
      </c>
      <c r="F6147" s="102" t="s">
        <v>10824</v>
      </c>
      <c r="H6147" s="102">
        <v>45535</v>
      </c>
      <c r="I6147" s="102" t="s">
        <v>295</v>
      </c>
      <c r="J6147" s="102" t="s">
        <v>1</v>
      </c>
      <c r="K6147" s="102" t="s">
        <v>291</v>
      </c>
      <c r="L6147" s="102" t="s">
        <v>294</v>
      </c>
      <c r="M6147" s="102" t="s">
        <v>1074</v>
      </c>
      <c r="N6147" s="102">
        <v>6</v>
      </c>
      <c r="O6147" s="102" t="s">
        <v>1075</v>
      </c>
    </row>
    <row r="6148" spans="1:15" x14ac:dyDescent="0.25">
      <c r="A6148" s="102" t="s">
        <v>10822</v>
      </c>
      <c r="B6148" s="103" t="s">
        <v>2573</v>
      </c>
      <c r="C6148" s="103" t="s">
        <v>1118</v>
      </c>
      <c r="D6148" s="102" t="s">
        <v>303</v>
      </c>
      <c r="E6148" s="102" t="s">
        <v>275</v>
      </c>
      <c r="F6148" s="102" t="s">
        <v>10825</v>
      </c>
      <c r="H6148" s="102">
        <v>45535</v>
      </c>
      <c r="I6148" s="102" t="s">
        <v>295</v>
      </c>
      <c r="J6148" s="102" t="s">
        <v>1</v>
      </c>
      <c r="K6148" s="102" t="s">
        <v>291</v>
      </c>
      <c r="L6148" s="102" t="s">
        <v>294</v>
      </c>
      <c r="M6148" s="102" t="s">
        <v>1074</v>
      </c>
      <c r="N6148" s="102">
        <v>6</v>
      </c>
      <c r="O6148" s="102" t="s">
        <v>1075</v>
      </c>
    </row>
    <row r="6149" spans="1:15" x14ac:dyDescent="0.25">
      <c r="A6149" s="102" t="s">
        <v>9126</v>
      </c>
      <c r="B6149" s="103" t="s">
        <v>1124</v>
      </c>
      <c r="C6149" s="103" t="s">
        <v>274</v>
      </c>
      <c r="D6149" s="102" t="s">
        <v>136</v>
      </c>
      <c r="E6149" s="102" t="s">
        <v>275</v>
      </c>
      <c r="F6149" s="102" t="s">
        <v>10826</v>
      </c>
      <c r="H6149" s="102">
        <v>45535</v>
      </c>
      <c r="I6149" s="102" t="s">
        <v>295</v>
      </c>
      <c r="J6149" s="102" t="s">
        <v>1</v>
      </c>
      <c r="K6149" s="102" t="s">
        <v>291</v>
      </c>
      <c r="L6149" s="102" t="s">
        <v>294</v>
      </c>
      <c r="M6149" s="102" t="s">
        <v>1074</v>
      </c>
      <c r="N6149" s="102">
        <v>6</v>
      </c>
      <c r="O6149" s="102" t="s">
        <v>1075</v>
      </c>
    </row>
    <row r="6150" spans="1:15" x14ac:dyDescent="0.25">
      <c r="A6150" s="102" t="s">
        <v>9128</v>
      </c>
      <c r="B6150" s="103" t="s">
        <v>1473</v>
      </c>
      <c r="C6150" s="103" t="s">
        <v>274</v>
      </c>
      <c r="D6150" s="102" t="s">
        <v>136</v>
      </c>
      <c r="E6150" s="102" t="s">
        <v>275</v>
      </c>
      <c r="F6150" s="102" t="s">
        <v>10827</v>
      </c>
      <c r="H6150" s="102">
        <v>45535</v>
      </c>
      <c r="I6150" s="102" t="s">
        <v>295</v>
      </c>
      <c r="J6150" s="102" t="s">
        <v>1</v>
      </c>
      <c r="K6150" s="102" t="s">
        <v>291</v>
      </c>
      <c r="L6150" s="102" t="s">
        <v>294</v>
      </c>
      <c r="M6150" s="102" t="s">
        <v>1074</v>
      </c>
      <c r="N6150" s="102">
        <v>6</v>
      </c>
      <c r="O6150" s="102" t="s">
        <v>1075</v>
      </c>
    </row>
    <row r="6151" spans="1:15" x14ac:dyDescent="0.25">
      <c r="A6151" s="102" t="s">
        <v>9128</v>
      </c>
      <c r="B6151" s="103" t="s">
        <v>3629</v>
      </c>
      <c r="C6151" s="103" t="s">
        <v>277</v>
      </c>
      <c r="D6151" s="102" t="s">
        <v>136</v>
      </c>
      <c r="E6151" s="102" t="s">
        <v>275</v>
      </c>
      <c r="F6151" s="102" t="s">
        <v>10828</v>
      </c>
      <c r="H6151" s="102">
        <v>45535</v>
      </c>
      <c r="I6151" s="102" t="s">
        <v>295</v>
      </c>
      <c r="J6151" s="102" t="s">
        <v>1</v>
      </c>
      <c r="K6151" s="102" t="s">
        <v>291</v>
      </c>
      <c r="L6151" s="102" t="s">
        <v>294</v>
      </c>
      <c r="M6151" s="102" t="s">
        <v>1074</v>
      </c>
      <c r="N6151" s="102">
        <v>6</v>
      </c>
      <c r="O6151" s="102" t="s">
        <v>1075</v>
      </c>
    </row>
    <row r="6152" spans="1:15" x14ac:dyDescent="0.25">
      <c r="A6152" s="102" t="s">
        <v>9131</v>
      </c>
      <c r="B6152" s="103" t="s">
        <v>9132</v>
      </c>
      <c r="C6152" s="103" t="s">
        <v>1082</v>
      </c>
      <c r="D6152" s="102" t="s">
        <v>570</v>
      </c>
      <c r="E6152" s="102" t="s">
        <v>275</v>
      </c>
      <c r="F6152" s="102" t="s">
        <v>10829</v>
      </c>
      <c r="H6152" s="102">
        <v>45535</v>
      </c>
      <c r="I6152" s="102" t="s">
        <v>295</v>
      </c>
      <c r="J6152" s="102" t="s">
        <v>1</v>
      </c>
      <c r="K6152" s="102" t="s">
        <v>291</v>
      </c>
      <c r="L6152" s="102" t="s">
        <v>294</v>
      </c>
      <c r="M6152" s="102" t="s">
        <v>1082</v>
      </c>
      <c r="N6152" s="102">
        <v>6</v>
      </c>
      <c r="O6152" s="102" t="s">
        <v>1075</v>
      </c>
    </row>
    <row r="6153" spans="1:15" x14ac:dyDescent="0.25">
      <c r="A6153" s="102" t="s">
        <v>9131</v>
      </c>
      <c r="B6153" s="103" t="s">
        <v>9134</v>
      </c>
      <c r="C6153" s="103" t="s">
        <v>1118</v>
      </c>
      <c r="D6153" s="102" t="s">
        <v>570</v>
      </c>
      <c r="E6153" s="102" t="s">
        <v>275</v>
      </c>
      <c r="F6153" s="102" t="s">
        <v>10830</v>
      </c>
      <c r="H6153" s="102">
        <v>45535</v>
      </c>
      <c r="I6153" s="102" t="s">
        <v>295</v>
      </c>
      <c r="J6153" s="102" t="s">
        <v>1</v>
      </c>
      <c r="K6153" s="102" t="s">
        <v>291</v>
      </c>
      <c r="L6153" s="102" t="s">
        <v>294</v>
      </c>
      <c r="M6153" s="102" t="s">
        <v>1074</v>
      </c>
      <c r="N6153" s="102">
        <v>6</v>
      </c>
      <c r="O6153" s="102" t="s">
        <v>1075</v>
      </c>
    </row>
    <row r="6154" spans="1:15" x14ac:dyDescent="0.25">
      <c r="A6154" s="102" t="s">
        <v>9131</v>
      </c>
      <c r="B6154" s="103" t="s">
        <v>1895</v>
      </c>
      <c r="C6154" s="103" t="s">
        <v>274</v>
      </c>
      <c r="D6154" s="102" t="s">
        <v>570</v>
      </c>
      <c r="E6154" s="102" t="s">
        <v>275</v>
      </c>
      <c r="F6154" s="102" t="s">
        <v>10831</v>
      </c>
      <c r="H6154" s="102">
        <v>45535</v>
      </c>
      <c r="I6154" s="102" t="s">
        <v>295</v>
      </c>
      <c r="J6154" s="102" t="s">
        <v>1</v>
      </c>
      <c r="K6154" s="102" t="s">
        <v>291</v>
      </c>
      <c r="L6154" s="102" t="s">
        <v>294</v>
      </c>
      <c r="M6154" s="102" t="s">
        <v>1074</v>
      </c>
      <c r="N6154" s="102">
        <v>6</v>
      </c>
      <c r="O6154" s="102" t="s">
        <v>1075</v>
      </c>
    </row>
    <row r="6155" spans="1:15" x14ac:dyDescent="0.25">
      <c r="A6155" s="102" t="s">
        <v>3837</v>
      </c>
      <c r="B6155" s="103" t="s">
        <v>4494</v>
      </c>
      <c r="C6155" s="103" t="s">
        <v>277</v>
      </c>
      <c r="D6155" s="102" t="s">
        <v>570</v>
      </c>
      <c r="E6155" s="102" t="s">
        <v>275</v>
      </c>
      <c r="F6155" s="102" t="s">
        <v>10832</v>
      </c>
      <c r="H6155" s="102">
        <v>45535</v>
      </c>
      <c r="I6155" s="102" t="s">
        <v>295</v>
      </c>
      <c r="J6155" s="102" t="s">
        <v>1</v>
      </c>
      <c r="K6155" s="102" t="s">
        <v>291</v>
      </c>
      <c r="L6155" s="102" t="s">
        <v>294</v>
      </c>
      <c r="M6155" s="102" t="s">
        <v>1074</v>
      </c>
      <c r="N6155" s="102">
        <v>6</v>
      </c>
      <c r="O6155" s="102" t="s">
        <v>1075</v>
      </c>
    </row>
    <row r="6156" spans="1:15" x14ac:dyDescent="0.25">
      <c r="A6156" s="102" t="s">
        <v>10833</v>
      </c>
      <c r="B6156" s="103" t="s">
        <v>10834</v>
      </c>
      <c r="C6156" s="103" t="s">
        <v>1118</v>
      </c>
      <c r="D6156" s="102" t="s">
        <v>303</v>
      </c>
      <c r="E6156" s="102" t="s">
        <v>276</v>
      </c>
      <c r="F6156" s="102" t="s">
        <v>10813</v>
      </c>
      <c r="H6156" s="102">
        <v>45535</v>
      </c>
      <c r="I6156" s="102" t="s">
        <v>295</v>
      </c>
      <c r="J6156" s="102" t="s">
        <v>1</v>
      </c>
      <c r="K6156" s="102" t="s">
        <v>291</v>
      </c>
      <c r="L6156" s="102" t="s">
        <v>294</v>
      </c>
      <c r="M6156" s="102" t="s">
        <v>1074</v>
      </c>
      <c r="N6156" s="102">
        <v>6</v>
      </c>
      <c r="O6156" s="102" t="s">
        <v>1075</v>
      </c>
    </row>
    <row r="6157" spans="1:15" x14ac:dyDescent="0.25">
      <c r="A6157" s="102" t="s">
        <v>10835</v>
      </c>
      <c r="B6157" s="103" t="s">
        <v>2903</v>
      </c>
      <c r="C6157" s="103" t="s">
        <v>1118</v>
      </c>
      <c r="D6157" s="102" t="s">
        <v>303</v>
      </c>
      <c r="E6157" s="102" t="s">
        <v>276</v>
      </c>
      <c r="F6157" s="102" t="s">
        <v>10813</v>
      </c>
      <c r="H6157" s="102">
        <v>45535</v>
      </c>
      <c r="I6157" s="102" t="s">
        <v>295</v>
      </c>
      <c r="J6157" s="102" t="s">
        <v>1</v>
      </c>
      <c r="K6157" s="102" t="s">
        <v>291</v>
      </c>
      <c r="L6157" s="102" t="s">
        <v>294</v>
      </c>
      <c r="M6157" s="102" t="s">
        <v>1074</v>
      </c>
      <c r="N6157" s="102">
        <v>6</v>
      </c>
      <c r="O6157" s="102" t="s">
        <v>1075</v>
      </c>
    </row>
    <row r="6158" spans="1:15" x14ac:dyDescent="0.25">
      <c r="A6158" s="102" t="s">
        <v>10835</v>
      </c>
      <c r="B6158" s="103" t="s">
        <v>10836</v>
      </c>
      <c r="C6158" s="103" t="s">
        <v>1118</v>
      </c>
      <c r="D6158" s="102" t="s">
        <v>303</v>
      </c>
      <c r="E6158" s="102" t="s">
        <v>276</v>
      </c>
      <c r="F6158" s="102" t="s">
        <v>10813</v>
      </c>
      <c r="H6158" s="102">
        <v>45535</v>
      </c>
      <c r="I6158" s="102" t="s">
        <v>295</v>
      </c>
      <c r="J6158" s="102" t="s">
        <v>1</v>
      </c>
      <c r="K6158" s="102" t="s">
        <v>291</v>
      </c>
      <c r="L6158" s="102" t="s">
        <v>294</v>
      </c>
      <c r="M6158" s="102" t="s">
        <v>1074</v>
      </c>
      <c r="N6158" s="102">
        <v>6</v>
      </c>
      <c r="O6158" s="102" t="s">
        <v>1075</v>
      </c>
    </row>
    <row r="6159" spans="1:15" x14ac:dyDescent="0.25">
      <c r="A6159" s="102" t="s">
        <v>9138</v>
      </c>
      <c r="B6159" s="103" t="s">
        <v>2539</v>
      </c>
      <c r="C6159" s="103" t="s">
        <v>274</v>
      </c>
      <c r="D6159" s="102" t="s">
        <v>318</v>
      </c>
      <c r="E6159" s="102" t="s">
        <v>275</v>
      </c>
      <c r="F6159" s="102" t="s">
        <v>10837</v>
      </c>
      <c r="H6159" s="102">
        <v>45535</v>
      </c>
      <c r="I6159" s="102" t="s">
        <v>295</v>
      </c>
      <c r="J6159" s="102" t="s">
        <v>1</v>
      </c>
      <c r="K6159" s="102" t="s">
        <v>291</v>
      </c>
      <c r="L6159" s="102" t="s">
        <v>294</v>
      </c>
      <c r="M6159" s="102" t="s">
        <v>1074</v>
      </c>
      <c r="N6159" s="102">
        <v>6</v>
      </c>
      <c r="O6159" s="102" t="s">
        <v>1075</v>
      </c>
    </row>
    <row r="6160" spans="1:15" x14ac:dyDescent="0.25">
      <c r="A6160" s="102" t="s">
        <v>2025</v>
      </c>
      <c r="B6160" s="103" t="s">
        <v>1214</v>
      </c>
      <c r="C6160" s="103" t="s">
        <v>277</v>
      </c>
      <c r="D6160" s="102" t="s">
        <v>10794</v>
      </c>
      <c r="E6160" s="102" t="s">
        <v>275</v>
      </c>
      <c r="F6160" s="102" t="s">
        <v>10838</v>
      </c>
      <c r="H6160" s="102">
        <v>45535</v>
      </c>
      <c r="I6160" s="102" t="s">
        <v>295</v>
      </c>
      <c r="J6160" s="102" t="s">
        <v>1</v>
      </c>
      <c r="K6160" s="102" t="s">
        <v>291</v>
      </c>
      <c r="L6160" s="102" t="s">
        <v>294</v>
      </c>
      <c r="M6160" s="102" t="s">
        <v>1074</v>
      </c>
      <c r="N6160" s="102">
        <v>6</v>
      </c>
      <c r="O6160" s="102" t="s">
        <v>1075</v>
      </c>
    </row>
    <row r="6161" spans="1:15" x14ac:dyDescent="0.25">
      <c r="A6161" s="102" t="s">
        <v>1444</v>
      </c>
      <c r="B6161" s="103" t="s">
        <v>2521</v>
      </c>
      <c r="C6161" s="103" t="s">
        <v>274</v>
      </c>
      <c r="D6161" s="102" t="s">
        <v>196</v>
      </c>
      <c r="E6161" s="102" t="s">
        <v>275</v>
      </c>
      <c r="F6161" s="102" t="s">
        <v>10839</v>
      </c>
      <c r="H6161" s="102">
        <v>45535</v>
      </c>
      <c r="I6161" s="102" t="s">
        <v>295</v>
      </c>
      <c r="J6161" s="102" t="s">
        <v>1</v>
      </c>
      <c r="K6161" s="102" t="s">
        <v>291</v>
      </c>
      <c r="L6161" s="102" t="s">
        <v>294</v>
      </c>
      <c r="M6161" s="102" t="s">
        <v>1074</v>
      </c>
      <c r="N6161" s="102">
        <v>6</v>
      </c>
      <c r="O6161" s="102" t="s">
        <v>1075</v>
      </c>
    </row>
    <row r="6162" spans="1:15" x14ac:dyDescent="0.25">
      <c r="A6162" s="102" t="s">
        <v>1444</v>
      </c>
      <c r="B6162" s="103" t="s">
        <v>1233</v>
      </c>
      <c r="C6162" s="103" t="s">
        <v>1082</v>
      </c>
      <c r="D6162" s="102" t="s">
        <v>196</v>
      </c>
      <c r="E6162" s="102" t="s">
        <v>275</v>
      </c>
      <c r="F6162" s="102" t="s">
        <v>10840</v>
      </c>
      <c r="H6162" s="102">
        <v>45535</v>
      </c>
      <c r="I6162" s="102" t="s">
        <v>295</v>
      </c>
      <c r="J6162" s="102" t="s">
        <v>1</v>
      </c>
      <c r="K6162" s="102" t="s">
        <v>291</v>
      </c>
      <c r="L6162" s="102" t="s">
        <v>294</v>
      </c>
      <c r="M6162" s="102" t="s">
        <v>1082</v>
      </c>
      <c r="N6162" s="102">
        <v>6</v>
      </c>
      <c r="O6162" s="102" t="s">
        <v>1075</v>
      </c>
    </row>
    <row r="6163" spans="1:15" x14ac:dyDescent="0.25">
      <c r="A6163" s="102" t="s">
        <v>1444</v>
      </c>
      <c r="B6163" s="103" t="s">
        <v>1233</v>
      </c>
      <c r="C6163" s="103" t="s">
        <v>274</v>
      </c>
      <c r="D6163" s="102" t="s">
        <v>152</v>
      </c>
      <c r="E6163" s="102" t="s">
        <v>275</v>
      </c>
      <c r="F6163" s="102" t="s">
        <v>10840</v>
      </c>
      <c r="H6163" s="102">
        <v>45535</v>
      </c>
      <c r="I6163" s="102" t="s">
        <v>295</v>
      </c>
      <c r="J6163" s="102" t="s">
        <v>1</v>
      </c>
      <c r="K6163" s="102" t="s">
        <v>291</v>
      </c>
      <c r="L6163" s="102" t="s">
        <v>294</v>
      </c>
      <c r="M6163" s="102" t="s">
        <v>1074</v>
      </c>
      <c r="N6163" s="102">
        <v>6</v>
      </c>
      <c r="O6163" s="102" t="s">
        <v>1075</v>
      </c>
    </row>
    <row r="6164" spans="1:15" x14ac:dyDescent="0.25">
      <c r="A6164" s="102" t="s">
        <v>9141</v>
      </c>
      <c r="B6164" s="103" t="s">
        <v>5109</v>
      </c>
      <c r="C6164" s="103" t="s">
        <v>274</v>
      </c>
      <c r="D6164" s="102" t="s">
        <v>296</v>
      </c>
      <c r="E6164" s="102" t="s">
        <v>275</v>
      </c>
      <c r="F6164" s="102" t="s">
        <v>10841</v>
      </c>
      <c r="H6164" s="102">
        <v>45535</v>
      </c>
      <c r="I6164" s="102" t="s">
        <v>295</v>
      </c>
      <c r="J6164" s="102" t="s">
        <v>1</v>
      </c>
      <c r="K6164" s="102" t="s">
        <v>291</v>
      </c>
      <c r="L6164" s="102" t="s">
        <v>294</v>
      </c>
      <c r="M6164" s="102" t="s">
        <v>1074</v>
      </c>
      <c r="N6164" s="102">
        <v>6</v>
      </c>
      <c r="O6164" s="102" t="s">
        <v>1075</v>
      </c>
    </row>
    <row r="6165" spans="1:15" x14ac:dyDescent="0.25">
      <c r="A6165" s="102" t="s">
        <v>9141</v>
      </c>
      <c r="B6165" s="103" t="s">
        <v>9143</v>
      </c>
      <c r="C6165" s="103" t="s">
        <v>277</v>
      </c>
      <c r="D6165" s="102" t="s">
        <v>296</v>
      </c>
      <c r="E6165" s="102" t="s">
        <v>275</v>
      </c>
      <c r="F6165" s="102" t="s">
        <v>10842</v>
      </c>
      <c r="H6165" s="102">
        <v>45535</v>
      </c>
      <c r="I6165" s="102" t="s">
        <v>295</v>
      </c>
      <c r="J6165" s="102" t="s">
        <v>1</v>
      </c>
      <c r="K6165" s="102" t="s">
        <v>291</v>
      </c>
      <c r="L6165" s="102" t="s">
        <v>294</v>
      </c>
      <c r="M6165" s="102" t="s">
        <v>1074</v>
      </c>
      <c r="N6165" s="102">
        <v>6</v>
      </c>
      <c r="O6165" s="102" t="s">
        <v>1075</v>
      </c>
    </row>
    <row r="6166" spans="1:15" x14ac:dyDescent="0.25">
      <c r="A6166" s="102" t="s">
        <v>9141</v>
      </c>
      <c r="B6166" s="103" t="s">
        <v>9145</v>
      </c>
      <c r="C6166" s="103" t="s">
        <v>274</v>
      </c>
      <c r="D6166" s="102" t="s">
        <v>296</v>
      </c>
      <c r="E6166" s="102" t="s">
        <v>275</v>
      </c>
      <c r="F6166" s="102" t="s">
        <v>10843</v>
      </c>
      <c r="H6166" s="102">
        <v>45535</v>
      </c>
      <c r="I6166" s="102" t="s">
        <v>295</v>
      </c>
      <c r="J6166" s="102" t="s">
        <v>1</v>
      </c>
      <c r="K6166" s="102" t="s">
        <v>291</v>
      </c>
      <c r="L6166" s="102" t="s">
        <v>294</v>
      </c>
      <c r="M6166" s="102" t="s">
        <v>1074</v>
      </c>
      <c r="N6166" s="102">
        <v>6</v>
      </c>
      <c r="O6166" s="102" t="s">
        <v>1075</v>
      </c>
    </row>
    <row r="6167" spans="1:15" x14ac:dyDescent="0.25">
      <c r="A6167" s="102" t="s">
        <v>9147</v>
      </c>
      <c r="B6167" s="103" t="s">
        <v>1197</v>
      </c>
      <c r="C6167" s="103" t="s">
        <v>274</v>
      </c>
      <c r="D6167" s="102" t="s">
        <v>136</v>
      </c>
      <c r="E6167" s="102" t="s">
        <v>275</v>
      </c>
      <c r="F6167" s="102" t="s">
        <v>10844</v>
      </c>
      <c r="H6167" s="102">
        <v>45535</v>
      </c>
      <c r="I6167" s="102" t="s">
        <v>295</v>
      </c>
      <c r="J6167" s="102" t="s">
        <v>1</v>
      </c>
      <c r="K6167" s="102" t="s">
        <v>291</v>
      </c>
      <c r="L6167" s="102" t="s">
        <v>294</v>
      </c>
      <c r="M6167" s="102" t="s">
        <v>1074</v>
      </c>
      <c r="N6167" s="102">
        <v>6</v>
      </c>
      <c r="O6167" s="102" t="s">
        <v>1075</v>
      </c>
    </row>
    <row r="6168" spans="1:15" x14ac:dyDescent="0.25">
      <c r="A6168" s="102" t="s">
        <v>9151</v>
      </c>
      <c r="B6168" s="103" t="s">
        <v>1197</v>
      </c>
      <c r="C6168" s="103" t="s">
        <v>274</v>
      </c>
      <c r="D6168" s="102" t="s">
        <v>570</v>
      </c>
      <c r="E6168" s="102" t="s">
        <v>275</v>
      </c>
      <c r="F6168" s="102" t="s">
        <v>10845</v>
      </c>
      <c r="H6168" s="102">
        <v>45535</v>
      </c>
      <c r="I6168" s="102" t="s">
        <v>295</v>
      </c>
      <c r="J6168" s="102" t="s">
        <v>1</v>
      </c>
      <c r="K6168" s="102" t="s">
        <v>291</v>
      </c>
      <c r="L6168" s="102" t="s">
        <v>294</v>
      </c>
      <c r="M6168" s="102" t="s">
        <v>1074</v>
      </c>
      <c r="N6168" s="102">
        <v>6</v>
      </c>
      <c r="O6168" s="102" t="s">
        <v>1075</v>
      </c>
    </row>
    <row r="6169" spans="1:15" x14ac:dyDescent="0.25">
      <c r="A6169" s="102" t="s">
        <v>3509</v>
      </c>
      <c r="B6169" s="103" t="s">
        <v>1571</v>
      </c>
      <c r="C6169" s="103" t="s">
        <v>274</v>
      </c>
      <c r="D6169" s="102" t="s">
        <v>570</v>
      </c>
      <c r="E6169" s="102" t="s">
        <v>275</v>
      </c>
      <c r="F6169" s="102" t="s">
        <v>10846</v>
      </c>
      <c r="H6169" s="102">
        <v>45535</v>
      </c>
      <c r="I6169" s="102" t="s">
        <v>295</v>
      </c>
      <c r="J6169" s="102" t="s">
        <v>1</v>
      </c>
      <c r="K6169" s="102" t="s">
        <v>291</v>
      </c>
      <c r="L6169" s="102" t="s">
        <v>294</v>
      </c>
      <c r="M6169" s="102" t="s">
        <v>1074</v>
      </c>
      <c r="N6169" s="102">
        <v>6</v>
      </c>
      <c r="O6169" s="102" t="s">
        <v>1075</v>
      </c>
    </row>
    <row r="6170" spans="1:15" x14ac:dyDescent="0.25">
      <c r="A6170" s="102" t="s">
        <v>3277</v>
      </c>
      <c r="B6170" s="103" t="s">
        <v>2690</v>
      </c>
      <c r="C6170" s="103" t="s">
        <v>274</v>
      </c>
      <c r="D6170" s="102" t="s">
        <v>570</v>
      </c>
      <c r="E6170" s="102" t="s">
        <v>275</v>
      </c>
      <c r="F6170" s="102" t="s">
        <v>10847</v>
      </c>
      <c r="H6170" s="102">
        <v>45535</v>
      </c>
      <c r="I6170" s="102" t="s">
        <v>295</v>
      </c>
      <c r="J6170" s="102" t="s">
        <v>1</v>
      </c>
      <c r="K6170" s="102" t="s">
        <v>291</v>
      </c>
      <c r="L6170" s="102" t="s">
        <v>294</v>
      </c>
      <c r="M6170" s="102" t="s">
        <v>1074</v>
      </c>
      <c r="N6170" s="102">
        <v>6</v>
      </c>
      <c r="O6170" s="102" t="s">
        <v>1075</v>
      </c>
    </row>
    <row r="6171" spans="1:15" x14ac:dyDescent="0.25">
      <c r="A6171" s="102" t="s">
        <v>9155</v>
      </c>
      <c r="B6171" s="103" t="s">
        <v>2214</v>
      </c>
      <c r="C6171" s="103" t="s">
        <v>277</v>
      </c>
      <c r="D6171" s="102" t="s">
        <v>10794</v>
      </c>
      <c r="E6171" s="102" t="s">
        <v>275</v>
      </c>
      <c r="F6171" s="102" t="s">
        <v>10848</v>
      </c>
      <c r="H6171" s="102">
        <v>45535</v>
      </c>
      <c r="I6171" s="102" t="s">
        <v>295</v>
      </c>
      <c r="J6171" s="102" t="s">
        <v>1</v>
      </c>
      <c r="K6171" s="102" t="s">
        <v>291</v>
      </c>
      <c r="L6171" s="102" t="s">
        <v>294</v>
      </c>
      <c r="M6171" s="102" t="s">
        <v>1074</v>
      </c>
      <c r="N6171" s="102">
        <v>6</v>
      </c>
      <c r="O6171" s="102" t="s">
        <v>1075</v>
      </c>
    </row>
    <row r="6172" spans="1:15" x14ac:dyDescent="0.25">
      <c r="A6172" s="102" t="s">
        <v>9157</v>
      </c>
      <c r="B6172" s="103" t="s">
        <v>1233</v>
      </c>
      <c r="C6172" s="103" t="s">
        <v>274</v>
      </c>
      <c r="D6172" s="102" t="s">
        <v>136</v>
      </c>
      <c r="E6172" s="102" t="s">
        <v>275</v>
      </c>
      <c r="F6172" s="102" t="s">
        <v>10849</v>
      </c>
      <c r="H6172" s="102">
        <v>45535</v>
      </c>
      <c r="I6172" s="102" t="s">
        <v>295</v>
      </c>
      <c r="J6172" s="102" t="s">
        <v>1</v>
      </c>
      <c r="K6172" s="102" t="s">
        <v>291</v>
      </c>
      <c r="L6172" s="102" t="s">
        <v>294</v>
      </c>
      <c r="M6172" s="102" t="s">
        <v>1074</v>
      </c>
      <c r="N6172" s="102">
        <v>6</v>
      </c>
      <c r="O6172" s="102" t="s">
        <v>1075</v>
      </c>
    </row>
    <row r="6173" spans="1:15" x14ac:dyDescent="0.25">
      <c r="A6173" s="102" t="s">
        <v>9159</v>
      </c>
      <c r="B6173" s="103" t="s">
        <v>1465</v>
      </c>
      <c r="C6173" s="103" t="s">
        <v>277</v>
      </c>
      <c r="D6173" s="102" t="s">
        <v>136</v>
      </c>
      <c r="E6173" s="102" t="s">
        <v>275</v>
      </c>
      <c r="F6173" s="102" t="s">
        <v>10850</v>
      </c>
      <c r="H6173" s="102">
        <v>45535</v>
      </c>
      <c r="I6173" s="102" t="s">
        <v>295</v>
      </c>
      <c r="J6173" s="102" t="s">
        <v>1</v>
      </c>
      <c r="K6173" s="102" t="s">
        <v>291</v>
      </c>
      <c r="L6173" s="102" t="s">
        <v>294</v>
      </c>
      <c r="M6173" s="102" t="s">
        <v>1074</v>
      </c>
      <c r="N6173" s="102">
        <v>6</v>
      </c>
      <c r="O6173" s="102" t="s">
        <v>1075</v>
      </c>
    </row>
    <row r="6174" spans="1:15" x14ac:dyDescent="0.25">
      <c r="A6174" s="102" t="s">
        <v>8753</v>
      </c>
      <c r="B6174" s="103" t="s">
        <v>1197</v>
      </c>
      <c r="C6174" s="103" t="s">
        <v>274</v>
      </c>
      <c r="D6174" s="102" t="s">
        <v>196</v>
      </c>
      <c r="E6174" s="102" t="s">
        <v>275</v>
      </c>
      <c r="F6174" s="102" t="s">
        <v>10851</v>
      </c>
      <c r="H6174" s="102">
        <v>45535</v>
      </c>
      <c r="I6174" s="102" t="s">
        <v>295</v>
      </c>
      <c r="J6174" s="102" t="s">
        <v>1</v>
      </c>
      <c r="K6174" s="102" t="s">
        <v>291</v>
      </c>
      <c r="L6174" s="102" t="s">
        <v>294</v>
      </c>
      <c r="M6174" s="102" t="s">
        <v>1074</v>
      </c>
      <c r="N6174" s="102">
        <v>6</v>
      </c>
      <c r="O6174" s="102" t="s">
        <v>1075</v>
      </c>
    </row>
    <row r="6175" spans="1:15" x14ac:dyDescent="0.25">
      <c r="A6175" s="102" t="s">
        <v>9161</v>
      </c>
      <c r="B6175" s="103" t="s">
        <v>9162</v>
      </c>
      <c r="C6175" s="103" t="s">
        <v>277</v>
      </c>
      <c r="D6175" s="102" t="s">
        <v>136</v>
      </c>
      <c r="E6175" s="102" t="s">
        <v>275</v>
      </c>
      <c r="F6175" s="102" t="s">
        <v>10852</v>
      </c>
      <c r="H6175" s="102">
        <v>45535</v>
      </c>
      <c r="I6175" s="102" t="s">
        <v>295</v>
      </c>
      <c r="J6175" s="102" t="s">
        <v>1</v>
      </c>
      <c r="K6175" s="102" t="s">
        <v>291</v>
      </c>
      <c r="L6175" s="102" t="s">
        <v>294</v>
      </c>
      <c r="M6175" s="102" t="s">
        <v>1074</v>
      </c>
      <c r="N6175" s="102">
        <v>6</v>
      </c>
      <c r="O6175" s="102" t="s">
        <v>1075</v>
      </c>
    </row>
    <row r="6176" spans="1:15" x14ac:dyDescent="0.25">
      <c r="A6176" s="102" t="s">
        <v>9164</v>
      </c>
      <c r="B6176" s="103" t="s">
        <v>9165</v>
      </c>
      <c r="C6176" s="103" t="s">
        <v>1082</v>
      </c>
      <c r="D6176" s="102" t="s">
        <v>296</v>
      </c>
      <c r="E6176" s="102" t="s">
        <v>275</v>
      </c>
      <c r="F6176" s="102" t="s">
        <v>10853</v>
      </c>
      <c r="H6176" s="102">
        <v>45535</v>
      </c>
      <c r="I6176" s="102" t="s">
        <v>295</v>
      </c>
      <c r="J6176" s="102" t="s">
        <v>1</v>
      </c>
      <c r="K6176" s="102" t="s">
        <v>291</v>
      </c>
      <c r="L6176" s="102" t="s">
        <v>294</v>
      </c>
      <c r="M6176" s="102" t="s">
        <v>1082</v>
      </c>
      <c r="N6176" s="102">
        <v>6</v>
      </c>
      <c r="O6176" s="102" t="s">
        <v>1075</v>
      </c>
    </row>
    <row r="6177" spans="1:15" x14ac:dyDescent="0.25">
      <c r="A6177" s="102" t="s">
        <v>9164</v>
      </c>
      <c r="B6177" s="103" t="s">
        <v>9167</v>
      </c>
      <c r="C6177" s="103" t="s">
        <v>274</v>
      </c>
      <c r="D6177" s="102" t="s">
        <v>296</v>
      </c>
      <c r="E6177" s="102" t="s">
        <v>275</v>
      </c>
      <c r="F6177" s="102" t="s">
        <v>10854</v>
      </c>
      <c r="H6177" s="102">
        <v>45535</v>
      </c>
      <c r="I6177" s="102" t="s">
        <v>295</v>
      </c>
      <c r="J6177" s="102" t="s">
        <v>1</v>
      </c>
      <c r="K6177" s="102" t="s">
        <v>291</v>
      </c>
      <c r="L6177" s="102" t="s">
        <v>294</v>
      </c>
      <c r="M6177" s="102" t="s">
        <v>1074</v>
      </c>
      <c r="N6177" s="102">
        <v>6</v>
      </c>
      <c r="O6177" s="102" t="s">
        <v>1075</v>
      </c>
    </row>
    <row r="6178" spans="1:15" x14ac:dyDescent="0.25">
      <c r="A6178" s="102" t="s">
        <v>9169</v>
      </c>
      <c r="B6178" s="103" t="s">
        <v>1244</v>
      </c>
      <c r="C6178" s="103" t="s">
        <v>274</v>
      </c>
      <c r="D6178" s="102" t="s">
        <v>570</v>
      </c>
      <c r="E6178" s="102" t="s">
        <v>275</v>
      </c>
      <c r="F6178" s="102" t="s">
        <v>10855</v>
      </c>
      <c r="H6178" s="102">
        <v>45535</v>
      </c>
      <c r="I6178" s="102" t="s">
        <v>295</v>
      </c>
      <c r="J6178" s="102" t="s">
        <v>1</v>
      </c>
      <c r="K6178" s="102" t="s">
        <v>291</v>
      </c>
      <c r="L6178" s="102" t="s">
        <v>294</v>
      </c>
      <c r="M6178" s="102" t="s">
        <v>1074</v>
      </c>
      <c r="N6178" s="102">
        <v>6</v>
      </c>
      <c r="O6178" s="102" t="s">
        <v>1075</v>
      </c>
    </row>
    <row r="6179" spans="1:15" x14ac:dyDescent="0.25">
      <c r="A6179" s="102" t="s">
        <v>9169</v>
      </c>
      <c r="B6179" s="103" t="s">
        <v>1088</v>
      </c>
      <c r="C6179" s="103" t="s">
        <v>277</v>
      </c>
      <c r="D6179" s="102" t="s">
        <v>570</v>
      </c>
      <c r="E6179" s="102" t="s">
        <v>275</v>
      </c>
      <c r="F6179" s="102" t="s">
        <v>10856</v>
      </c>
      <c r="H6179" s="102">
        <v>45535</v>
      </c>
      <c r="I6179" s="102" t="s">
        <v>295</v>
      </c>
      <c r="J6179" s="102" t="s">
        <v>1</v>
      </c>
      <c r="K6179" s="102" t="s">
        <v>291</v>
      </c>
      <c r="L6179" s="102" t="s">
        <v>294</v>
      </c>
      <c r="M6179" s="102" t="s">
        <v>1074</v>
      </c>
      <c r="N6179" s="102">
        <v>6</v>
      </c>
      <c r="O6179" s="102" t="s">
        <v>1075</v>
      </c>
    </row>
    <row r="6180" spans="1:15" x14ac:dyDescent="0.25">
      <c r="A6180" s="102" t="s">
        <v>10857</v>
      </c>
      <c r="B6180" s="103" t="s">
        <v>4409</v>
      </c>
      <c r="C6180" s="103" t="s">
        <v>1118</v>
      </c>
      <c r="D6180" s="102" t="s">
        <v>152</v>
      </c>
      <c r="E6180" s="102" t="s">
        <v>275</v>
      </c>
      <c r="F6180" s="102" t="s">
        <v>10858</v>
      </c>
      <c r="H6180" s="102">
        <v>45535</v>
      </c>
      <c r="I6180" s="102" t="s">
        <v>295</v>
      </c>
      <c r="J6180" s="102" t="s">
        <v>1</v>
      </c>
      <c r="K6180" s="102" t="s">
        <v>291</v>
      </c>
      <c r="L6180" s="102" t="s">
        <v>294</v>
      </c>
      <c r="M6180" s="102" t="s">
        <v>1074</v>
      </c>
      <c r="N6180" s="102">
        <v>6</v>
      </c>
      <c r="O6180" s="102" t="s">
        <v>1075</v>
      </c>
    </row>
    <row r="6181" spans="1:15" x14ac:dyDescent="0.25">
      <c r="A6181" s="102" t="s">
        <v>9174</v>
      </c>
      <c r="B6181" s="103" t="s">
        <v>1632</v>
      </c>
      <c r="C6181" s="103" t="s">
        <v>274</v>
      </c>
      <c r="D6181" s="102" t="s">
        <v>10794</v>
      </c>
      <c r="E6181" s="102" t="s">
        <v>275</v>
      </c>
      <c r="F6181" s="102" t="s">
        <v>10859</v>
      </c>
      <c r="H6181" s="102">
        <v>45535</v>
      </c>
      <c r="I6181" s="102" t="s">
        <v>295</v>
      </c>
      <c r="J6181" s="102" t="s">
        <v>1</v>
      </c>
      <c r="K6181" s="102" t="s">
        <v>291</v>
      </c>
      <c r="L6181" s="102" t="s">
        <v>294</v>
      </c>
      <c r="M6181" s="102" t="s">
        <v>1074</v>
      </c>
      <c r="N6181" s="102">
        <v>6</v>
      </c>
      <c r="O6181" s="102" t="s">
        <v>1075</v>
      </c>
    </row>
    <row r="6182" spans="1:15" x14ac:dyDescent="0.25">
      <c r="A6182" s="102" t="s">
        <v>9176</v>
      </c>
      <c r="B6182" s="103" t="s">
        <v>1098</v>
      </c>
      <c r="C6182" s="103" t="s">
        <v>1118</v>
      </c>
      <c r="D6182" s="102" t="s">
        <v>570</v>
      </c>
      <c r="E6182" s="102" t="s">
        <v>275</v>
      </c>
      <c r="F6182" s="102" t="s">
        <v>10860</v>
      </c>
      <c r="H6182" s="102">
        <v>45535</v>
      </c>
      <c r="I6182" s="102" t="s">
        <v>295</v>
      </c>
      <c r="J6182" s="102" t="s">
        <v>1</v>
      </c>
      <c r="K6182" s="102" t="s">
        <v>291</v>
      </c>
      <c r="L6182" s="102" t="s">
        <v>294</v>
      </c>
      <c r="M6182" s="102" t="s">
        <v>1074</v>
      </c>
      <c r="N6182" s="102">
        <v>6</v>
      </c>
      <c r="O6182" s="102" t="s">
        <v>1075</v>
      </c>
    </row>
    <row r="6183" spans="1:15" x14ac:dyDescent="0.25">
      <c r="A6183" s="102" t="s">
        <v>4411</v>
      </c>
      <c r="B6183" s="103" t="s">
        <v>4412</v>
      </c>
      <c r="C6183" s="103" t="s">
        <v>1118</v>
      </c>
      <c r="D6183" s="102" t="s">
        <v>152</v>
      </c>
      <c r="E6183" s="102" t="s">
        <v>275</v>
      </c>
      <c r="F6183" s="102" t="s">
        <v>10861</v>
      </c>
      <c r="H6183" s="102">
        <v>45535</v>
      </c>
      <c r="I6183" s="102" t="s">
        <v>295</v>
      </c>
      <c r="J6183" s="102" t="s">
        <v>1</v>
      </c>
      <c r="K6183" s="102" t="s">
        <v>291</v>
      </c>
      <c r="L6183" s="102" t="s">
        <v>294</v>
      </c>
      <c r="M6183" s="102" t="s">
        <v>1074</v>
      </c>
      <c r="N6183" s="102">
        <v>6</v>
      </c>
      <c r="O6183" s="102" t="s">
        <v>1075</v>
      </c>
    </row>
    <row r="6184" spans="1:15" x14ac:dyDescent="0.25">
      <c r="A6184" s="102" t="s">
        <v>9178</v>
      </c>
      <c r="B6184" s="103" t="s">
        <v>9180</v>
      </c>
      <c r="C6184" s="103" t="s">
        <v>277</v>
      </c>
      <c r="D6184" s="102" t="s">
        <v>570</v>
      </c>
      <c r="E6184" s="102" t="s">
        <v>275</v>
      </c>
      <c r="F6184" s="102" t="s">
        <v>10862</v>
      </c>
      <c r="H6184" s="102">
        <v>45535</v>
      </c>
      <c r="I6184" s="102" t="s">
        <v>295</v>
      </c>
      <c r="J6184" s="102" t="s">
        <v>1</v>
      </c>
      <c r="K6184" s="102" t="s">
        <v>291</v>
      </c>
      <c r="L6184" s="102" t="s">
        <v>294</v>
      </c>
      <c r="M6184" s="102" t="s">
        <v>1074</v>
      </c>
      <c r="N6184" s="102">
        <v>6</v>
      </c>
      <c r="O6184" s="102" t="s">
        <v>1075</v>
      </c>
    </row>
    <row r="6185" spans="1:15" x14ac:dyDescent="0.25">
      <c r="A6185" s="102" t="s">
        <v>9178</v>
      </c>
      <c r="B6185" s="103" t="s">
        <v>2833</v>
      </c>
      <c r="C6185" s="103" t="s">
        <v>277</v>
      </c>
      <c r="D6185" s="102" t="s">
        <v>136</v>
      </c>
      <c r="E6185" s="102" t="s">
        <v>275</v>
      </c>
      <c r="F6185" s="102" t="s">
        <v>10863</v>
      </c>
      <c r="H6185" s="102">
        <v>45535</v>
      </c>
      <c r="I6185" s="102" t="s">
        <v>295</v>
      </c>
      <c r="J6185" s="102" t="s">
        <v>1</v>
      </c>
      <c r="K6185" s="102" t="s">
        <v>291</v>
      </c>
      <c r="L6185" s="102" t="s">
        <v>294</v>
      </c>
      <c r="M6185" s="102" t="s">
        <v>1074</v>
      </c>
      <c r="N6185" s="102">
        <v>6</v>
      </c>
      <c r="O6185" s="102" t="s">
        <v>1075</v>
      </c>
    </row>
    <row r="6186" spans="1:15" x14ac:dyDescent="0.25">
      <c r="A6186" s="102" t="s">
        <v>6812</v>
      </c>
      <c r="B6186" s="103" t="s">
        <v>1448</v>
      </c>
      <c r="C6186" s="103" t="s">
        <v>1118</v>
      </c>
      <c r="D6186" s="102" t="s">
        <v>318</v>
      </c>
      <c r="E6186" s="102" t="s">
        <v>275</v>
      </c>
      <c r="F6186" s="102" t="s">
        <v>10864</v>
      </c>
      <c r="H6186" s="102">
        <v>45535</v>
      </c>
      <c r="I6186" s="102" t="s">
        <v>295</v>
      </c>
      <c r="J6186" s="102" t="s">
        <v>1</v>
      </c>
      <c r="K6186" s="102" t="s">
        <v>291</v>
      </c>
      <c r="L6186" s="102" t="s">
        <v>294</v>
      </c>
      <c r="M6186" s="102" t="s">
        <v>1074</v>
      </c>
      <c r="N6186" s="102">
        <v>6</v>
      </c>
      <c r="O6186" s="102" t="s">
        <v>1075</v>
      </c>
    </row>
    <row r="6187" spans="1:15" x14ac:dyDescent="0.25">
      <c r="A6187" s="102" t="s">
        <v>9183</v>
      </c>
      <c r="B6187" s="103" t="s">
        <v>9184</v>
      </c>
      <c r="C6187" s="103" t="s">
        <v>277</v>
      </c>
      <c r="D6187" s="102" t="s">
        <v>136</v>
      </c>
      <c r="E6187" s="102" t="s">
        <v>275</v>
      </c>
      <c r="F6187" s="102" t="s">
        <v>10865</v>
      </c>
      <c r="H6187" s="102">
        <v>45535</v>
      </c>
      <c r="I6187" s="102" t="s">
        <v>295</v>
      </c>
      <c r="J6187" s="102" t="s">
        <v>1</v>
      </c>
      <c r="K6187" s="102" t="s">
        <v>291</v>
      </c>
      <c r="L6187" s="102" t="s">
        <v>294</v>
      </c>
      <c r="M6187" s="102" t="s">
        <v>1074</v>
      </c>
      <c r="N6187" s="102">
        <v>6</v>
      </c>
      <c r="O6187" s="102" t="s">
        <v>1075</v>
      </c>
    </row>
    <row r="6188" spans="1:15" x14ac:dyDescent="0.25">
      <c r="A6188" s="102" t="s">
        <v>9186</v>
      </c>
      <c r="B6188" s="103" t="s">
        <v>1672</v>
      </c>
      <c r="C6188" s="103" t="s">
        <v>274</v>
      </c>
      <c r="D6188" s="102" t="s">
        <v>570</v>
      </c>
      <c r="E6188" s="102" t="s">
        <v>275</v>
      </c>
      <c r="F6188" s="102" t="s">
        <v>10866</v>
      </c>
      <c r="H6188" s="102">
        <v>45535</v>
      </c>
      <c r="I6188" s="102" t="s">
        <v>295</v>
      </c>
      <c r="J6188" s="102" t="s">
        <v>1</v>
      </c>
      <c r="K6188" s="102" t="s">
        <v>291</v>
      </c>
      <c r="L6188" s="102" t="s">
        <v>294</v>
      </c>
      <c r="M6188" s="102" t="s">
        <v>1074</v>
      </c>
      <c r="N6188" s="102">
        <v>6</v>
      </c>
      <c r="O6188" s="102" t="s">
        <v>1075</v>
      </c>
    </row>
    <row r="6189" spans="1:15" x14ac:dyDescent="0.25">
      <c r="A6189" s="102" t="s">
        <v>9188</v>
      </c>
      <c r="B6189" s="103" t="s">
        <v>1214</v>
      </c>
      <c r="C6189" s="103" t="s">
        <v>277</v>
      </c>
      <c r="D6189" s="102" t="s">
        <v>570</v>
      </c>
      <c r="E6189" s="102" t="s">
        <v>275</v>
      </c>
      <c r="F6189" s="102" t="s">
        <v>10867</v>
      </c>
      <c r="H6189" s="102">
        <v>45535</v>
      </c>
      <c r="I6189" s="102" t="s">
        <v>295</v>
      </c>
      <c r="J6189" s="102" t="s">
        <v>1</v>
      </c>
      <c r="K6189" s="102" t="s">
        <v>291</v>
      </c>
      <c r="L6189" s="102" t="s">
        <v>294</v>
      </c>
      <c r="M6189" s="102" t="s">
        <v>1074</v>
      </c>
      <c r="N6189" s="102">
        <v>6</v>
      </c>
      <c r="O6189" s="102" t="s">
        <v>1075</v>
      </c>
    </row>
    <row r="6190" spans="1:15" x14ac:dyDescent="0.25">
      <c r="A6190" s="102" t="s">
        <v>9190</v>
      </c>
      <c r="B6190" s="103" t="s">
        <v>6906</v>
      </c>
      <c r="C6190" s="103" t="s">
        <v>274</v>
      </c>
      <c r="D6190" s="102" t="s">
        <v>570</v>
      </c>
      <c r="E6190" s="102" t="s">
        <v>275</v>
      </c>
      <c r="F6190" s="102" t="s">
        <v>10868</v>
      </c>
      <c r="H6190" s="102">
        <v>45535</v>
      </c>
      <c r="I6190" s="102" t="s">
        <v>295</v>
      </c>
      <c r="J6190" s="102" t="s">
        <v>1</v>
      </c>
      <c r="K6190" s="102" t="s">
        <v>291</v>
      </c>
      <c r="L6190" s="102" t="s">
        <v>294</v>
      </c>
      <c r="M6190" s="102" t="s">
        <v>1074</v>
      </c>
      <c r="N6190" s="102">
        <v>6</v>
      </c>
      <c r="O6190" s="102" t="s">
        <v>1075</v>
      </c>
    </row>
    <row r="6191" spans="1:15" x14ac:dyDescent="0.25">
      <c r="A6191" s="102" t="s">
        <v>9190</v>
      </c>
      <c r="B6191" s="103" t="s">
        <v>1197</v>
      </c>
      <c r="C6191" s="103" t="s">
        <v>274</v>
      </c>
      <c r="D6191" s="102" t="s">
        <v>570</v>
      </c>
      <c r="E6191" s="102" t="s">
        <v>275</v>
      </c>
      <c r="F6191" s="102" t="s">
        <v>10869</v>
      </c>
      <c r="H6191" s="102">
        <v>45535</v>
      </c>
      <c r="I6191" s="102" t="s">
        <v>295</v>
      </c>
      <c r="J6191" s="102" t="s">
        <v>1</v>
      </c>
      <c r="K6191" s="102" t="s">
        <v>291</v>
      </c>
      <c r="L6191" s="102" t="s">
        <v>294</v>
      </c>
      <c r="M6191" s="102" t="s">
        <v>1074</v>
      </c>
      <c r="N6191" s="102">
        <v>6</v>
      </c>
      <c r="O6191" s="102" t="s">
        <v>1075</v>
      </c>
    </row>
    <row r="6192" spans="1:15" x14ac:dyDescent="0.25">
      <c r="A6192" s="102" t="s">
        <v>9190</v>
      </c>
      <c r="B6192" s="103" t="s">
        <v>1270</v>
      </c>
      <c r="C6192" s="103" t="s">
        <v>1118</v>
      </c>
      <c r="D6192" s="102" t="s">
        <v>570</v>
      </c>
      <c r="E6192" s="102" t="s">
        <v>275</v>
      </c>
      <c r="F6192" s="102" t="s">
        <v>10870</v>
      </c>
      <c r="H6192" s="102">
        <v>45535</v>
      </c>
      <c r="I6192" s="102" t="s">
        <v>295</v>
      </c>
      <c r="J6192" s="102" t="s">
        <v>1</v>
      </c>
      <c r="K6192" s="102" t="s">
        <v>291</v>
      </c>
      <c r="L6192" s="102" t="s">
        <v>294</v>
      </c>
      <c r="M6192" s="102" t="s">
        <v>1074</v>
      </c>
      <c r="N6192" s="102">
        <v>6</v>
      </c>
      <c r="O6192" s="102" t="s">
        <v>1075</v>
      </c>
    </row>
    <row r="6193" spans="1:15" x14ac:dyDescent="0.25">
      <c r="A6193" s="102" t="s">
        <v>9194</v>
      </c>
      <c r="B6193" s="103" t="s">
        <v>9195</v>
      </c>
      <c r="C6193" s="103" t="s">
        <v>277</v>
      </c>
      <c r="D6193" s="102" t="s">
        <v>10794</v>
      </c>
      <c r="E6193" s="102" t="s">
        <v>275</v>
      </c>
      <c r="F6193" s="102" t="s">
        <v>10871</v>
      </c>
      <c r="H6193" s="102">
        <v>45535</v>
      </c>
      <c r="I6193" s="102" t="s">
        <v>295</v>
      </c>
      <c r="J6193" s="102" t="s">
        <v>1</v>
      </c>
      <c r="K6193" s="102" t="s">
        <v>291</v>
      </c>
      <c r="L6193" s="102" t="s">
        <v>294</v>
      </c>
      <c r="M6193" s="102" t="s">
        <v>1074</v>
      </c>
      <c r="N6193" s="102">
        <v>6</v>
      </c>
      <c r="O6193" s="102" t="s">
        <v>1075</v>
      </c>
    </row>
    <row r="6194" spans="1:15" x14ac:dyDescent="0.25">
      <c r="A6194" s="102" t="s">
        <v>6821</v>
      </c>
      <c r="B6194" s="103" t="s">
        <v>1490</v>
      </c>
      <c r="C6194" s="103" t="s">
        <v>1118</v>
      </c>
      <c r="D6194" s="102" t="s">
        <v>318</v>
      </c>
      <c r="E6194" s="102" t="s">
        <v>275</v>
      </c>
      <c r="F6194" s="102" t="s">
        <v>10872</v>
      </c>
      <c r="H6194" s="102">
        <v>45535</v>
      </c>
      <c r="I6194" s="102" t="s">
        <v>295</v>
      </c>
      <c r="J6194" s="102" t="s">
        <v>1</v>
      </c>
      <c r="K6194" s="102" t="s">
        <v>291</v>
      </c>
      <c r="L6194" s="102" t="s">
        <v>294</v>
      </c>
      <c r="M6194" s="102" t="s">
        <v>1074</v>
      </c>
      <c r="N6194" s="102">
        <v>6</v>
      </c>
      <c r="O6194" s="102" t="s">
        <v>1075</v>
      </c>
    </row>
    <row r="6195" spans="1:15" x14ac:dyDescent="0.25">
      <c r="A6195" s="102" t="s">
        <v>3893</v>
      </c>
      <c r="B6195" s="103" t="s">
        <v>1197</v>
      </c>
      <c r="C6195" s="103" t="s">
        <v>274</v>
      </c>
      <c r="D6195" s="102" t="s">
        <v>136</v>
      </c>
      <c r="E6195" s="102" t="s">
        <v>275</v>
      </c>
      <c r="F6195" s="102" t="s">
        <v>10873</v>
      </c>
      <c r="H6195" s="102">
        <v>45535</v>
      </c>
      <c r="I6195" s="102" t="s">
        <v>295</v>
      </c>
      <c r="J6195" s="102" t="s">
        <v>1</v>
      </c>
      <c r="K6195" s="102" t="s">
        <v>291</v>
      </c>
      <c r="L6195" s="102" t="s">
        <v>294</v>
      </c>
      <c r="M6195" s="102" t="s">
        <v>1074</v>
      </c>
      <c r="N6195" s="102">
        <v>6</v>
      </c>
      <c r="O6195" s="102" t="s">
        <v>1075</v>
      </c>
    </row>
    <row r="6196" spans="1:15" x14ac:dyDescent="0.25">
      <c r="A6196" s="102" t="s">
        <v>4917</v>
      </c>
      <c r="B6196" s="103" t="s">
        <v>5109</v>
      </c>
      <c r="C6196" s="103" t="s">
        <v>274</v>
      </c>
      <c r="D6196" s="102" t="s">
        <v>296</v>
      </c>
      <c r="E6196" s="102" t="s">
        <v>275</v>
      </c>
      <c r="F6196" s="102" t="s">
        <v>10874</v>
      </c>
      <c r="H6196" s="102">
        <v>45535</v>
      </c>
      <c r="I6196" s="102" t="s">
        <v>295</v>
      </c>
      <c r="J6196" s="102" t="s">
        <v>1</v>
      </c>
      <c r="K6196" s="102" t="s">
        <v>291</v>
      </c>
      <c r="L6196" s="102" t="s">
        <v>294</v>
      </c>
      <c r="M6196" s="102" t="s">
        <v>1074</v>
      </c>
      <c r="N6196" s="102">
        <v>6</v>
      </c>
      <c r="O6196" s="102" t="s">
        <v>1075</v>
      </c>
    </row>
    <row r="6197" spans="1:15" x14ac:dyDescent="0.25">
      <c r="A6197" s="102" t="s">
        <v>4917</v>
      </c>
      <c r="B6197" s="103" t="s">
        <v>2819</v>
      </c>
      <c r="C6197" s="103" t="s">
        <v>1082</v>
      </c>
      <c r="D6197" s="102" t="s">
        <v>296</v>
      </c>
      <c r="E6197" s="102" t="s">
        <v>275</v>
      </c>
      <c r="F6197" s="102" t="s">
        <v>10875</v>
      </c>
      <c r="H6197" s="102">
        <v>45535</v>
      </c>
      <c r="I6197" s="102" t="s">
        <v>295</v>
      </c>
      <c r="J6197" s="102" t="s">
        <v>1</v>
      </c>
      <c r="K6197" s="102" t="s">
        <v>291</v>
      </c>
      <c r="L6197" s="102" t="s">
        <v>294</v>
      </c>
      <c r="M6197" s="102" t="s">
        <v>1082</v>
      </c>
      <c r="N6197" s="102">
        <v>6</v>
      </c>
      <c r="O6197" s="102" t="s">
        <v>1075</v>
      </c>
    </row>
    <row r="6198" spans="1:15" x14ac:dyDescent="0.25">
      <c r="A6198" s="102" t="s">
        <v>4917</v>
      </c>
      <c r="B6198" s="103" t="s">
        <v>1705</v>
      </c>
      <c r="C6198" s="103" t="s">
        <v>274</v>
      </c>
      <c r="D6198" s="102" t="s">
        <v>296</v>
      </c>
      <c r="E6198" s="102" t="s">
        <v>275</v>
      </c>
      <c r="F6198" s="102" t="s">
        <v>10876</v>
      </c>
      <c r="H6198" s="102">
        <v>45535</v>
      </c>
      <c r="I6198" s="102" t="s">
        <v>295</v>
      </c>
      <c r="J6198" s="102" t="s">
        <v>1</v>
      </c>
      <c r="K6198" s="102" t="s">
        <v>291</v>
      </c>
      <c r="L6198" s="102" t="s">
        <v>294</v>
      </c>
      <c r="M6198" s="102" t="s">
        <v>1074</v>
      </c>
      <c r="N6198" s="102">
        <v>6</v>
      </c>
      <c r="O6198" s="102" t="s">
        <v>1075</v>
      </c>
    </row>
    <row r="6199" spans="1:15" x14ac:dyDescent="0.25">
      <c r="A6199" s="102" t="s">
        <v>1147</v>
      </c>
      <c r="B6199" s="103" t="s">
        <v>1078</v>
      </c>
      <c r="C6199" s="103" t="s">
        <v>274</v>
      </c>
      <c r="D6199" s="102" t="s">
        <v>152</v>
      </c>
      <c r="E6199" s="102" t="s">
        <v>275</v>
      </c>
      <c r="F6199" s="102" t="s">
        <v>10877</v>
      </c>
      <c r="H6199" s="102">
        <v>45535</v>
      </c>
      <c r="I6199" s="102" t="s">
        <v>295</v>
      </c>
      <c r="J6199" s="102" t="s">
        <v>1</v>
      </c>
      <c r="K6199" s="102" t="s">
        <v>291</v>
      </c>
      <c r="L6199" s="102" t="s">
        <v>294</v>
      </c>
      <c r="M6199" s="102" t="s">
        <v>1074</v>
      </c>
      <c r="N6199" s="102">
        <v>6</v>
      </c>
      <c r="O6199" s="102" t="s">
        <v>1075</v>
      </c>
    </row>
    <row r="6200" spans="1:15" x14ac:dyDescent="0.25">
      <c r="A6200" s="102" t="s">
        <v>9203</v>
      </c>
      <c r="B6200" s="103" t="s">
        <v>1762</v>
      </c>
      <c r="C6200" s="103" t="s">
        <v>277</v>
      </c>
      <c r="D6200" s="102" t="s">
        <v>10794</v>
      </c>
      <c r="E6200" s="102" t="s">
        <v>275</v>
      </c>
      <c r="F6200" s="102" t="s">
        <v>10878</v>
      </c>
      <c r="H6200" s="102">
        <v>45535</v>
      </c>
      <c r="I6200" s="102" t="s">
        <v>295</v>
      </c>
      <c r="J6200" s="102" t="s">
        <v>1</v>
      </c>
      <c r="K6200" s="102" t="s">
        <v>291</v>
      </c>
      <c r="L6200" s="102" t="s">
        <v>294</v>
      </c>
      <c r="M6200" s="102" t="s">
        <v>1074</v>
      </c>
      <c r="N6200" s="102">
        <v>6</v>
      </c>
      <c r="O6200" s="102" t="s">
        <v>1075</v>
      </c>
    </row>
    <row r="6201" spans="1:15" x14ac:dyDescent="0.25">
      <c r="A6201" s="102" t="s">
        <v>9205</v>
      </c>
      <c r="B6201" s="103" t="s">
        <v>1088</v>
      </c>
      <c r="C6201" s="103" t="s">
        <v>1118</v>
      </c>
      <c r="D6201" s="102" t="s">
        <v>196</v>
      </c>
      <c r="E6201" s="102" t="s">
        <v>275</v>
      </c>
      <c r="F6201" s="102" t="s">
        <v>10879</v>
      </c>
      <c r="H6201" s="102">
        <v>45535</v>
      </c>
      <c r="I6201" s="102" t="s">
        <v>295</v>
      </c>
      <c r="J6201" s="102" t="s">
        <v>1</v>
      </c>
      <c r="K6201" s="102" t="s">
        <v>291</v>
      </c>
      <c r="L6201" s="102" t="s">
        <v>294</v>
      </c>
      <c r="M6201" s="102" t="s">
        <v>1074</v>
      </c>
      <c r="N6201" s="102">
        <v>6</v>
      </c>
      <c r="O6201" s="102" t="s">
        <v>1075</v>
      </c>
    </row>
    <row r="6202" spans="1:15" x14ac:dyDescent="0.25">
      <c r="A6202" s="102" t="s">
        <v>9207</v>
      </c>
      <c r="B6202" s="103" t="s">
        <v>1080</v>
      </c>
      <c r="C6202" s="103" t="s">
        <v>277</v>
      </c>
      <c r="D6202" s="102" t="s">
        <v>136</v>
      </c>
      <c r="E6202" s="102" t="s">
        <v>275</v>
      </c>
      <c r="F6202" s="102" t="s">
        <v>10880</v>
      </c>
      <c r="H6202" s="102">
        <v>45535</v>
      </c>
      <c r="I6202" s="102" t="s">
        <v>295</v>
      </c>
      <c r="J6202" s="102" t="s">
        <v>1</v>
      </c>
      <c r="K6202" s="102" t="s">
        <v>291</v>
      </c>
      <c r="L6202" s="102" t="s">
        <v>294</v>
      </c>
      <c r="M6202" s="102" t="s">
        <v>1074</v>
      </c>
      <c r="N6202" s="102">
        <v>6</v>
      </c>
      <c r="O6202" s="102" t="s">
        <v>1075</v>
      </c>
    </row>
    <row r="6203" spans="1:15" x14ac:dyDescent="0.25">
      <c r="A6203" s="102" t="s">
        <v>9209</v>
      </c>
      <c r="B6203" s="103" t="s">
        <v>1629</v>
      </c>
      <c r="C6203" s="103" t="s">
        <v>277</v>
      </c>
      <c r="D6203" s="102" t="s">
        <v>136</v>
      </c>
      <c r="E6203" s="102" t="s">
        <v>275</v>
      </c>
      <c r="F6203" s="102" t="s">
        <v>10881</v>
      </c>
      <c r="H6203" s="102">
        <v>45535</v>
      </c>
      <c r="I6203" s="102" t="s">
        <v>295</v>
      </c>
      <c r="J6203" s="102" t="s">
        <v>1</v>
      </c>
      <c r="K6203" s="102" t="s">
        <v>291</v>
      </c>
      <c r="L6203" s="102" t="s">
        <v>294</v>
      </c>
      <c r="M6203" s="102" t="s">
        <v>1074</v>
      </c>
      <c r="N6203" s="102">
        <v>6</v>
      </c>
      <c r="O6203" s="102" t="s">
        <v>1075</v>
      </c>
    </row>
    <row r="6204" spans="1:15" x14ac:dyDescent="0.25">
      <c r="A6204" s="102" t="s">
        <v>6845</v>
      </c>
      <c r="B6204" s="103" t="s">
        <v>1233</v>
      </c>
      <c r="C6204" s="103" t="s">
        <v>274</v>
      </c>
      <c r="D6204" s="102" t="s">
        <v>10794</v>
      </c>
      <c r="E6204" s="102" t="s">
        <v>275</v>
      </c>
      <c r="F6204" s="102" t="s">
        <v>6846</v>
      </c>
      <c r="H6204" s="102">
        <v>45535</v>
      </c>
      <c r="I6204" s="102" t="s">
        <v>295</v>
      </c>
      <c r="J6204" s="102" t="s">
        <v>1</v>
      </c>
      <c r="K6204" s="102" t="s">
        <v>291</v>
      </c>
      <c r="L6204" s="102" t="s">
        <v>294</v>
      </c>
      <c r="M6204" s="102" t="s">
        <v>1074</v>
      </c>
      <c r="N6204" s="102">
        <v>6</v>
      </c>
      <c r="O6204" s="102" t="s">
        <v>1075</v>
      </c>
    </row>
    <row r="6205" spans="1:15" x14ac:dyDescent="0.25">
      <c r="A6205" s="102" t="s">
        <v>6845</v>
      </c>
      <c r="B6205" s="103" t="s">
        <v>1457</v>
      </c>
      <c r="C6205" s="103" t="s">
        <v>1180</v>
      </c>
      <c r="D6205" s="102" t="s">
        <v>10794</v>
      </c>
      <c r="E6205" s="102" t="s">
        <v>275</v>
      </c>
      <c r="F6205" s="102" t="s">
        <v>10882</v>
      </c>
      <c r="H6205" s="102">
        <v>45535</v>
      </c>
      <c r="I6205" s="102" t="s">
        <v>295</v>
      </c>
      <c r="J6205" s="102" t="s">
        <v>1</v>
      </c>
      <c r="K6205" s="102" t="s">
        <v>291</v>
      </c>
      <c r="L6205" s="102" t="s">
        <v>294</v>
      </c>
      <c r="M6205" s="102" t="s">
        <v>1180</v>
      </c>
      <c r="N6205" s="102">
        <v>6</v>
      </c>
      <c r="O6205" s="102" t="s">
        <v>1075</v>
      </c>
    </row>
    <row r="6206" spans="1:15" x14ac:dyDescent="0.25">
      <c r="A6206" s="102" t="s">
        <v>6845</v>
      </c>
      <c r="B6206" s="103" t="s">
        <v>1410</v>
      </c>
      <c r="C6206" s="103" t="s">
        <v>1082</v>
      </c>
      <c r="D6206" s="102" t="s">
        <v>10794</v>
      </c>
      <c r="E6206" s="102" t="s">
        <v>275</v>
      </c>
      <c r="F6206" s="102" t="s">
        <v>6848</v>
      </c>
      <c r="H6206" s="102">
        <v>45535</v>
      </c>
      <c r="I6206" s="102" t="s">
        <v>295</v>
      </c>
      <c r="J6206" s="102" t="s">
        <v>1</v>
      </c>
      <c r="K6206" s="102" t="s">
        <v>291</v>
      </c>
      <c r="L6206" s="102" t="s">
        <v>294</v>
      </c>
      <c r="M6206" s="102" t="s">
        <v>1082</v>
      </c>
      <c r="N6206" s="102">
        <v>6</v>
      </c>
      <c r="O6206" s="102" t="s">
        <v>1075</v>
      </c>
    </row>
    <row r="6207" spans="1:15" x14ac:dyDescent="0.25">
      <c r="A6207" s="102" t="s">
        <v>4942</v>
      </c>
      <c r="B6207" s="103" t="s">
        <v>1085</v>
      </c>
      <c r="C6207" s="103" t="s">
        <v>274</v>
      </c>
      <c r="D6207" s="102" t="s">
        <v>10794</v>
      </c>
      <c r="E6207" s="102" t="s">
        <v>275</v>
      </c>
      <c r="F6207" s="102" t="s">
        <v>10883</v>
      </c>
      <c r="H6207" s="102">
        <v>45535</v>
      </c>
      <c r="I6207" s="102" t="s">
        <v>295</v>
      </c>
      <c r="J6207" s="102" t="s">
        <v>1</v>
      </c>
      <c r="K6207" s="102" t="s">
        <v>291</v>
      </c>
      <c r="L6207" s="102" t="s">
        <v>294</v>
      </c>
      <c r="M6207" s="102" t="s">
        <v>1074</v>
      </c>
      <c r="N6207" s="102">
        <v>6</v>
      </c>
      <c r="O6207" s="102" t="s">
        <v>1075</v>
      </c>
    </row>
    <row r="6208" spans="1:15" x14ac:dyDescent="0.25">
      <c r="A6208" s="102" t="s">
        <v>4942</v>
      </c>
      <c r="B6208" s="103" t="s">
        <v>1430</v>
      </c>
      <c r="C6208" s="103" t="s">
        <v>1082</v>
      </c>
      <c r="D6208" s="102" t="s">
        <v>10794</v>
      </c>
      <c r="E6208" s="102" t="s">
        <v>275</v>
      </c>
      <c r="F6208" s="102" t="s">
        <v>10884</v>
      </c>
      <c r="H6208" s="102">
        <v>45535</v>
      </c>
      <c r="I6208" s="102" t="s">
        <v>295</v>
      </c>
      <c r="J6208" s="102" t="s">
        <v>1</v>
      </c>
      <c r="K6208" s="102" t="s">
        <v>291</v>
      </c>
      <c r="L6208" s="102" t="s">
        <v>294</v>
      </c>
      <c r="M6208" s="102" t="s">
        <v>1082</v>
      </c>
      <c r="N6208" s="102">
        <v>6</v>
      </c>
      <c r="O6208" s="102" t="s">
        <v>1075</v>
      </c>
    </row>
    <row r="6209" spans="1:15" x14ac:dyDescent="0.25">
      <c r="A6209" s="102" t="s">
        <v>6852</v>
      </c>
      <c r="B6209" s="103" t="s">
        <v>2204</v>
      </c>
      <c r="C6209" s="103" t="s">
        <v>274</v>
      </c>
      <c r="D6209" s="102" t="s">
        <v>570</v>
      </c>
      <c r="E6209" s="102" t="s">
        <v>275</v>
      </c>
      <c r="F6209" s="102" t="s">
        <v>10885</v>
      </c>
      <c r="H6209" s="102">
        <v>45535</v>
      </c>
      <c r="I6209" s="102" t="s">
        <v>295</v>
      </c>
      <c r="J6209" s="102" t="s">
        <v>1</v>
      </c>
      <c r="K6209" s="102" t="s">
        <v>291</v>
      </c>
      <c r="L6209" s="102" t="s">
        <v>294</v>
      </c>
      <c r="M6209" s="102" t="s">
        <v>1074</v>
      </c>
      <c r="N6209" s="102">
        <v>6</v>
      </c>
      <c r="O6209" s="102" t="s">
        <v>1075</v>
      </c>
    </row>
    <row r="6210" spans="1:15" x14ac:dyDescent="0.25">
      <c r="A6210" s="102" t="s">
        <v>8136</v>
      </c>
      <c r="B6210" s="103" t="s">
        <v>2614</v>
      </c>
      <c r="C6210" s="103" t="s">
        <v>277</v>
      </c>
      <c r="D6210" s="102" t="s">
        <v>10794</v>
      </c>
      <c r="E6210" s="102" t="s">
        <v>275</v>
      </c>
      <c r="F6210" s="102" t="s">
        <v>10886</v>
      </c>
      <c r="H6210" s="102">
        <v>45535</v>
      </c>
      <c r="I6210" s="102" t="s">
        <v>295</v>
      </c>
      <c r="J6210" s="102" t="s">
        <v>1</v>
      </c>
      <c r="K6210" s="102" t="s">
        <v>291</v>
      </c>
      <c r="L6210" s="102" t="s">
        <v>294</v>
      </c>
      <c r="M6210" s="102" t="s">
        <v>1074</v>
      </c>
      <c r="N6210" s="102">
        <v>6</v>
      </c>
      <c r="O6210" s="102" t="s">
        <v>1075</v>
      </c>
    </row>
    <row r="6211" spans="1:15" x14ac:dyDescent="0.25">
      <c r="A6211" s="102" t="s">
        <v>8136</v>
      </c>
      <c r="B6211" s="103" t="s">
        <v>1208</v>
      </c>
      <c r="C6211" s="103" t="s">
        <v>274</v>
      </c>
      <c r="D6211" s="102" t="s">
        <v>10794</v>
      </c>
      <c r="E6211" s="102" t="s">
        <v>275</v>
      </c>
      <c r="F6211" s="102" t="s">
        <v>10887</v>
      </c>
      <c r="H6211" s="102">
        <v>45535</v>
      </c>
      <c r="I6211" s="102" t="s">
        <v>295</v>
      </c>
      <c r="J6211" s="102" t="s">
        <v>1</v>
      </c>
      <c r="K6211" s="102" t="s">
        <v>291</v>
      </c>
      <c r="L6211" s="102" t="s">
        <v>294</v>
      </c>
      <c r="M6211" s="102" t="s">
        <v>1074</v>
      </c>
      <c r="N6211" s="102">
        <v>6</v>
      </c>
      <c r="O6211" s="102" t="s">
        <v>1075</v>
      </c>
    </row>
    <row r="6212" spans="1:15" x14ac:dyDescent="0.25">
      <c r="A6212" s="102" t="s">
        <v>9217</v>
      </c>
      <c r="B6212" s="103" t="s">
        <v>1217</v>
      </c>
      <c r="C6212" s="103" t="s">
        <v>1118</v>
      </c>
      <c r="D6212" s="102" t="s">
        <v>570</v>
      </c>
      <c r="E6212" s="102" t="s">
        <v>275</v>
      </c>
      <c r="F6212" s="102" t="s">
        <v>10888</v>
      </c>
      <c r="H6212" s="102">
        <v>45535</v>
      </c>
      <c r="I6212" s="102" t="s">
        <v>295</v>
      </c>
      <c r="J6212" s="102" t="s">
        <v>1</v>
      </c>
      <c r="K6212" s="102" t="s">
        <v>291</v>
      </c>
      <c r="L6212" s="102" t="s">
        <v>294</v>
      </c>
      <c r="M6212" s="102" t="s">
        <v>1074</v>
      </c>
      <c r="N6212" s="102">
        <v>6</v>
      </c>
      <c r="O6212" s="102" t="s">
        <v>1075</v>
      </c>
    </row>
    <row r="6213" spans="1:15" x14ac:dyDescent="0.25">
      <c r="A6213" s="102" t="s">
        <v>9219</v>
      </c>
      <c r="B6213" s="103" t="s">
        <v>1088</v>
      </c>
      <c r="C6213" s="103" t="s">
        <v>1118</v>
      </c>
      <c r="D6213" s="102" t="s">
        <v>152</v>
      </c>
      <c r="E6213" s="102" t="s">
        <v>275</v>
      </c>
      <c r="F6213" s="102" t="s">
        <v>10889</v>
      </c>
      <c r="H6213" s="102">
        <v>45535</v>
      </c>
      <c r="I6213" s="102" t="s">
        <v>295</v>
      </c>
      <c r="J6213" s="102" t="s">
        <v>1</v>
      </c>
      <c r="K6213" s="102" t="s">
        <v>291</v>
      </c>
      <c r="L6213" s="102" t="s">
        <v>294</v>
      </c>
      <c r="M6213" s="102" t="s">
        <v>1074</v>
      </c>
      <c r="N6213" s="102">
        <v>6</v>
      </c>
      <c r="O6213" s="102" t="s">
        <v>1075</v>
      </c>
    </row>
    <row r="6214" spans="1:15" x14ac:dyDescent="0.25">
      <c r="A6214" s="102" t="s">
        <v>9221</v>
      </c>
      <c r="B6214" s="103" t="s">
        <v>3866</v>
      </c>
      <c r="C6214" s="103" t="s">
        <v>277</v>
      </c>
      <c r="D6214" s="102" t="s">
        <v>10794</v>
      </c>
      <c r="E6214" s="102" t="s">
        <v>275</v>
      </c>
      <c r="F6214" s="102" t="s">
        <v>10890</v>
      </c>
      <c r="H6214" s="102">
        <v>45535</v>
      </c>
      <c r="I6214" s="102" t="s">
        <v>295</v>
      </c>
      <c r="J6214" s="102" t="s">
        <v>1</v>
      </c>
      <c r="K6214" s="102" t="s">
        <v>291</v>
      </c>
      <c r="L6214" s="102" t="s">
        <v>294</v>
      </c>
      <c r="M6214" s="102" t="s">
        <v>1074</v>
      </c>
      <c r="N6214" s="102">
        <v>6</v>
      </c>
      <c r="O6214" s="102" t="s">
        <v>1075</v>
      </c>
    </row>
    <row r="6215" spans="1:15" x14ac:dyDescent="0.25">
      <c r="A6215" s="102" t="s">
        <v>9223</v>
      </c>
      <c r="B6215" s="103" t="s">
        <v>4520</v>
      </c>
      <c r="C6215" s="103" t="s">
        <v>1118</v>
      </c>
      <c r="D6215" s="102" t="s">
        <v>570</v>
      </c>
      <c r="E6215" s="102" t="s">
        <v>275</v>
      </c>
      <c r="F6215" s="102" t="s">
        <v>10891</v>
      </c>
      <c r="H6215" s="102">
        <v>45535</v>
      </c>
      <c r="I6215" s="102" t="s">
        <v>295</v>
      </c>
      <c r="J6215" s="102" t="s">
        <v>1</v>
      </c>
      <c r="K6215" s="102" t="s">
        <v>291</v>
      </c>
      <c r="L6215" s="102" t="s">
        <v>294</v>
      </c>
      <c r="M6215" s="102" t="s">
        <v>1074</v>
      </c>
      <c r="N6215" s="102">
        <v>6</v>
      </c>
      <c r="O6215" s="102" t="s">
        <v>1075</v>
      </c>
    </row>
    <row r="6216" spans="1:15" x14ac:dyDescent="0.25">
      <c r="A6216" s="102" t="s">
        <v>9225</v>
      </c>
      <c r="B6216" s="103" t="s">
        <v>1383</v>
      </c>
      <c r="C6216" s="103" t="s">
        <v>274</v>
      </c>
      <c r="D6216" s="102" t="s">
        <v>318</v>
      </c>
      <c r="E6216" s="102" t="s">
        <v>275</v>
      </c>
      <c r="F6216" s="102" t="s">
        <v>10892</v>
      </c>
      <c r="H6216" s="102">
        <v>45535</v>
      </c>
      <c r="I6216" s="102" t="s">
        <v>295</v>
      </c>
      <c r="J6216" s="102" t="s">
        <v>1</v>
      </c>
      <c r="K6216" s="102" t="s">
        <v>291</v>
      </c>
      <c r="L6216" s="102" t="s">
        <v>294</v>
      </c>
      <c r="M6216" s="102" t="s">
        <v>1074</v>
      </c>
      <c r="N6216" s="102">
        <v>6</v>
      </c>
      <c r="O6216" s="102" t="s">
        <v>1075</v>
      </c>
    </row>
    <row r="6217" spans="1:15" x14ac:dyDescent="0.25">
      <c r="A6217" s="102" t="s">
        <v>9227</v>
      </c>
      <c r="B6217" s="103" t="s">
        <v>1174</v>
      </c>
      <c r="C6217" s="103" t="s">
        <v>1118</v>
      </c>
      <c r="D6217" s="102" t="s">
        <v>570</v>
      </c>
      <c r="E6217" s="102" t="s">
        <v>275</v>
      </c>
      <c r="F6217" s="102" t="s">
        <v>10893</v>
      </c>
      <c r="H6217" s="102">
        <v>45535</v>
      </c>
      <c r="I6217" s="102" t="s">
        <v>295</v>
      </c>
      <c r="J6217" s="102" t="s">
        <v>1</v>
      </c>
      <c r="K6217" s="102" t="s">
        <v>291</v>
      </c>
      <c r="L6217" s="102" t="s">
        <v>294</v>
      </c>
      <c r="M6217" s="102" t="s">
        <v>1074</v>
      </c>
      <c r="N6217" s="102">
        <v>6</v>
      </c>
      <c r="O6217" s="102" t="s">
        <v>1075</v>
      </c>
    </row>
    <row r="6218" spans="1:15" x14ac:dyDescent="0.25">
      <c r="A6218" s="102" t="s">
        <v>9229</v>
      </c>
      <c r="B6218" s="103" t="s">
        <v>9230</v>
      </c>
      <c r="C6218" s="103" t="s">
        <v>1118</v>
      </c>
      <c r="D6218" s="102" t="s">
        <v>318</v>
      </c>
      <c r="E6218" s="102" t="s">
        <v>275</v>
      </c>
      <c r="F6218" s="102" t="s">
        <v>10894</v>
      </c>
      <c r="H6218" s="102">
        <v>45535</v>
      </c>
      <c r="I6218" s="102" t="s">
        <v>295</v>
      </c>
      <c r="J6218" s="102" t="s">
        <v>1</v>
      </c>
      <c r="K6218" s="102" t="s">
        <v>291</v>
      </c>
      <c r="L6218" s="102" t="s">
        <v>294</v>
      </c>
      <c r="M6218" s="102" t="s">
        <v>1074</v>
      </c>
      <c r="N6218" s="102">
        <v>6</v>
      </c>
      <c r="O6218" s="102" t="s">
        <v>1075</v>
      </c>
    </row>
    <row r="6219" spans="1:15" x14ac:dyDescent="0.25">
      <c r="A6219" s="102" t="s">
        <v>10895</v>
      </c>
      <c r="B6219" s="103" t="s">
        <v>10896</v>
      </c>
      <c r="C6219" s="103" t="s">
        <v>1118</v>
      </c>
      <c r="D6219" s="102" t="s">
        <v>303</v>
      </c>
      <c r="E6219" s="102" t="s">
        <v>276</v>
      </c>
      <c r="F6219" s="102" t="s">
        <v>10813</v>
      </c>
      <c r="H6219" s="102">
        <v>45535</v>
      </c>
      <c r="I6219" s="102" t="s">
        <v>295</v>
      </c>
      <c r="J6219" s="102" t="s">
        <v>1</v>
      </c>
      <c r="K6219" s="102" t="s">
        <v>291</v>
      </c>
      <c r="L6219" s="102" t="s">
        <v>294</v>
      </c>
      <c r="M6219" s="102" t="s">
        <v>1074</v>
      </c>
      <c r="N6219" s="102">
        <v>6</v>
      </c>
      <c r="O6219" s="102" t="s">
        <v>1075</v>
      </c>
    </row>
    <row r="6220" spans="1:15" x14ac:dyDescent="0.25">
      <c r="A6220" s="102" t="s">
        <v>1188</v>
      </c>
      <c r="B6220" s="103" t="s">
        <v>1415</v>
      </c>
      <c r="C6220" s="103" t="s">
        <v>277</v>
      </c>
      <c r="D6220" s="102" t="s">
        <v>136</v>
      </c>
      <c r="E6220" s="102" t="s">
        <v>275</v>
      </c>
      <c r="F6220" s="102" t="s">
        <v>10897</v>
      </c>
      <c r="H6220" s="102">
        <v>45535</v>
      </c>
      <c r="I6220" s="102" t="s">
        <v>295</v>
      </c>
      <c r="J6220" s="102" t="s">
        <v>1</v>
      </c>
      <c r="K6220" s="102" t="s">
        <v>291</v>
      </c>
      <c r="L6220" s="102" t="s">
        <v>294</v>
      </c>
      <c r="M6220" s="102" t="s">
        <v>1074</v>
      </c>
      <c r="N6220" s="102">
        <v>6</v>
      </c>
      <c r="O6220" s="102" t="s">
        <v>1075</v>
      </c>
    </row>
    <row r="6221" spans="1:15" x14ac:dyDescent="0.25">
      <c r="A6221" s="102" t="s">
        <v>9233</v>
      </c>
      <c r="B6221" s="103" t="s">
        <v>1992</v>
      </c>
      <c r="C6221" s="103" t="s">
        <v>274</v>
      </c>
      <c r="D6221" s="102" t="s">
        <v>318</v>
      </c>
      <c r="E6221" s="102" t="s">
        <v>275</v>
      </c>
      <c r="F6221" s="102" t="s">
        <v>10898</v>
      </c>
      <c r="H6221" s="102">
        <v>45535</v>
      </c>
      <c r="I6221" s="102" t="s">
        <v>295</v>
      </c>
      <c r="J6221" s="102" t="s">
        <v>1</v>
      </c>
      <c r="K6221" s="102" t="s">
        <v>291</v>
      </c>
      <c r="L6221" s="102" t="s">
        <v>294</v>
      </c>
      <c r="M6221" s="102" t="s">
        <v>1074</v>
      </c>
      <c r="N6221" s="102">
        <v>6</v>
      </c>
      <c r="O6221" s="102" t="s">
        <v>1075</v>
      </c>
    </row>
    <row r="6222" spans="1:15" x14ac:dyDescent="0.25">
      <c r="A6222" s="102" t="s">
        <v>1560</v>
      </c>
      <c r="B6222" s="103" t="s">
        <v>1078</v>
      </c>
      <c r="C6222" s="103" t="s">
        <v>274</v>
      </c>
      <c r="D6222" s="102" t="s">
        <v>10794</v>
      </c>
      <c r="E6222" s="102" t="s">
        <v>275</v>
      </c>
      <c r="F6222" s="102" t="s">
        <v>10899</v>
      </c>
      <c r="H6222" s="102">
        <v>45535</v>
      </c>
      <c r="I6222" s="102" t="s">
        <v>295</v>
      </c>
      <c r="J6222" s="102" t="s">
        <v>1</v>
      </c>
      <c r="K6222" s="102" t="s">
        <v>291</v>
      </c>
      <c r="L6222" s="102" t="s">
        <v>294</v>
      </c>
      <c r="M6222" s="102" t="s">
        <v>1074</v>
      </c>
      <c r="N6222" s="102">
        <v>6</v>
      </c>
      <c r="O6222" s="102" t="s">
        <v>1075</v>
      </c>
    </row>
    <row r="6223" spans="1:15" x14ac:dyDescent="0.25">
      <c r="A6223" s="102" t="s">
        <v>4496</v>
      </c>
      <c r="B6223" s="103" t="s">
        <v>1197</v>
      </c>
      <c r="C6223" s="103" t="s">
        <v>274</v>
      </c>
      <c r="D6223" s="102" t="s">
        <v>136</v>
      </c>
      <c r="E6223" s="102" t="s">
        <v>275</v>
      </c>
      <c r="F6223" s="102" t="s">
        <v>10900</v>
      </c>
      <c r="H6223" s="102">
        <v>45535</v>
      </c>
      <c r="I6223" s="102" t="s">
        <v>295</v>
      </c>
      <c r="J6223" s="102" t="s">
        <v>1</v>
      </c>
      <c r="K6223" s="102" t="s">
        <v>291</v>
      </c>
      <c r="L6223" s="102" t="s">
        <v>294</v>
      </c>
      <c r="M6223" s="102" t="s">
        <v>1074</v>
      </c>
      <c r="N6223" s="102">
        <v>6</v>
      </c>
      <c r="O6223" s="102" t="s">
        <v>1075</v>
      </c>
    </row>
    <row r="6224" spans="1:15" x14ac:dyDescent="0.25">
      <c r="A6224" s="102" t="s">
        <v>9237</v>
      </c>
      <c r="B6224" s="103" t="s">
        <v>1124</v>
      </c>
      <c r="C6224" s="103" t="s">
        <v>274</v>
      </c>
      <c r="D6224" s="102" t="s">
        <v>570</v>
      </c>
      <c r="E6224" s="102" t="s">
        <v>275</v>
      </c>
      <c r="F6224" s="102" t="s">
        <v>10901</v>
      </c>
      <c r="H6224" s="102">
        <v>45535</v>
      </c>
      <c r="I6224" s="102" t="s">
        <v>295</v>
      </c>
      <c r="J6224" s="102" t="s">
        <v>1</v>
      </c>
      <c r="K6224" s="102" t="s">
        <v>291</v>
      </c>
      <c r="L6224" s="102" t="s">
        <v>294</v>
      </c>
      <c r="M6224" s="102" t="s">
        <v>1074</v>
      </c>
      <c r="N6224" s="102">
        <v>6</v>
      </c>
      <c r="O6224" s="102" t="s">
        <v>1075</v>
      </c>
    </row>
    <row r="6225" spans="1:15" x14ac:dyDescent="0.25">
      <c r="A6225" s="102" t="s">
        <v>9239</v>
      </c>
      <c r="B6225" s="103" t="s">
        <v>2534</v>
      </c>
      <c r="C6225" s="103" t="s">
        <v>274</v>
      </c>
      <c r="D6225" s="102" t="s">
        <v>570</v>
      </c>
      <c r="E6225" s="102" t="s">
        <v>275</v>
      </c>
      <c r="F6225" s="102" t="s">
        <v>10902</v>
      </c>
      <c r="H6225" s="102">
        <v>45535</v>
      </c>
      <c r="I6225" s="102" t="s">
        <v>295</v>
      </c>
      <c r="J6225" s="102" t="s">
        <v>1</v>
      </c>
      <c r="K6225" s="102" t="s">
        <v>291</v>
      </c>
      <c r="L6225" s="102" t="s">
        <v>294</v>
      </c>
      <c r="M6225" s="102" t="s">
        <v>1074</v>
      </c>
      <c r="N6225" s="102">
        <v>6</v>
      </c>
      <c r="O6225" s="102" t="s">
        <v>1075</v>
      </c>
    </row>
    <row r="6226" spans="1:15" x14ac:dyDescent="0.25">
      <c r="A6226" s="102" t="s">
        <v>9243</v>
      </c>
      <c r="B6226" s="103" t="s">
        <v>9244</v>
      </c>
      <c r="C6226" s="103" t="s">
        <v>274</v>
      </c>
      <c r="D6226" s="102" t="s">
        <v>136</v>
      </c>
      <c r="E6226" s="102" t="s">
        <v>275</v>
      </c>
      <c r="F6226" s="102" t="s">
        <v>10903</v>
      </c>
      <c r="H6226" s="102">
        <v>45535</v>
      </c>
      <c r="I6226" s="102" t="s">
        <v>295</v>
      </c>
      <c r="J6226" s="102" t="s">
        <v>1</v>
      </c>
      <c r="K6226" s="102" t="s">
        <v>291</v>
      </c>
      <c r="L6226" s="102" t="s">
        <v>294</v>
      </c>
      <c r="M6226" s="102" t="s">
        <v>1074</v>
      </c>
      <c r="N6226" s="102">
        <v>6</v>
      </c>
      <c r="O6226" s="102" t="s">
        <v>1075</v>
      </c>
    </row>
    <row r="6227" spans="1:15" x14ac:dyDescent="0.25">
      <c r="A6227" s="102" t="s">
        <v>9246</v>
      </c>
      <c r="B6227" s="103" t="s">
        <v>3036</v>
      </c>
      <c r="C6227" s="103" t="s">
        <v>277</v>
      </c>
      <c r="D6227" s="102" t="s">
        <v>10794</v>
      </c>
      <c r="E6227" s="102" t="s">
        <v>275</v>
      </c>
      <c r="F6227" s="102" t="s">
        <v>10904</v>
      </c>
      <c r="H6227" s="102">
        <v>45535</v>
      </c>
      <c r="I6227" s="102" t="s">
        <v>295</v>
      </c>
      <c r="J6227" s="102" t="s">
        <v>1</v>
      </c>
      <c r="K6227" s="102" t="s">
        <v>291</v>
      </c>
      <c r="L6227" s="102" t="s">
        <v>294</v>
      </c>
      <c r="M6227" s="102" t="s">
        <v>1074</v>
      </c>
      <c r="N6227" s="102">
        <v>6</v>
      </c>
      <c r="O6227" s="102" t="s">
        <v>1075</v>
      </c>
    </row>
    <row r="6228" spans="1:15" x14ac:dyDescent="0.25">
      <c r="A6228" s="102" t="s">
        <v>5517</v>
      </c>
      <c r="B6228" s="103" t="s">
        <v>1242</v>
      </c>
      <c r="C6228" s="103" t="s">
        <v>1118</v>
      </c>
      <c r="D6228" s="102" t="s">
        <v>570</v>
      </c>
      <c r="E6228" s="102" t="s">
        <v>275</v>
      </c>
      <c r="F6228" s="102" t="s">
        <v>10905</v>
      </c>
      <c r="H6228" s="102">
        <v>45535</v>
      </c>
      <c r="I6228" s="102" t="s">
        <v>295</v>
      </c>
      <c r="J6228" s="102" t="s">
        <v>1</v>
      </c>
      <c r="K6228" s="102" t="s">
        <v>291</v>
      </c>
      <c r="L6228" s="102" t="s">
        <v>294</v>
      </c>
      <c r="M6228" s="102" t="s">
        <v>1074</v>
      </c>
      <c r="N6228" s="102">
        <v>6</v>
      </c>
      <c r="O6228" s="102" t="s">
        <v>1075</v>
      </c>
    </row>
    <row r="6229" spans="1:15" x14ac:dyDescent="0.25">
      <c r="A6229" s="102" t="s">
        <v>10906</v>
      </c>
      <c r="B6229" s="103" t="s">
        <v>4898</v>
      </c>
      <c r="C6229" s="103" t="s">
        <v>1118</v>
      </c>
      <c r="D6229" s="102" t="s">
        <v>303</v>
      </c>
      <c r="E6229" s="102" t="s">
        <v>276</v>
      </c>
      <c r="F6229" s="102" t="s">
        <v>10813</v>
      </c>
      <c r="H6229" s="102">
        <v>45535</v>
      </c>
      <c r="I6229" s="102" t="s">
        <v>295</v>
      </c>
      <c r="J6229" s="102" t="s">
        <v>1</v>
      </c>
      <c r="K6229" s="102" t="s">
        <v>291</v>
      </c>
      <c r="L6229" s="102" t="s">
        <v>294</v>
      </c>
      <c r="M6229" s="102" t="s">
        <v>1074</v>
      </c>
      <c r="N6229" s="102">
        <v>6</v>
      </c>
      <c r="O6229" s="102" t="s">
        <v>1075</v>
      </c>
    </row>
    <row r="6230" spans="1:15" x14ac:dyDescent="0.25">
      <c r="A6230" s="102" t="s">
        <v>9249</v>
      </c>
      <c r="B6230" s="103" t="s">
        <v>5529</v>
      </c>
      <c r="C6230" s="103" t="s">
        <v>274</v>
      </c>
      <c r="D6230" s="102" t="s">
        <v>570</v>
      </c>
      <c r="E6230" s="102" t="s">
        <v>275</v>
      </c>
      <c r="F6230" s="102" t="s">
        <v>10907</v>
      </c>
      <c r="H6230" s="102">
        <v>45535</v>
      </c>
      <c r="I6230" s="102" t="s">
        <v>295</v>
      </c>
      <c r="J6230" s="102" t="s">
        <v>1</v>
      </c>
      <c r="K6230" s="102" t="s">
        <v>291</v>
      </c>
      <c r="L6230" s="102" t="s">
        <v>294</v>
      </c>
      <c r="M6230" s="102" t="s">
        <v>1074</v>
      </c>
      <c r="N6230" s="102">
        <v>6</v>
      </c>
      <c r="O6230" s="102" t="s">
        <v>1075</v>
      </c>
    </row>
    <row r="6231" spans="1:15" x14ac:dyDescent="0.25">
      <c r="A6231" s="102" t="s">
        <v>9251</v>
      </c>
      <c r="B6231" s="103" t="s">
        <v>9252</v>
      </c>
      <c r="C6231" s="103" t="s">
        <v>277</v>
      </c>
      <c r="D6231" s="102" t="s">
        <v>296</v>
      </c>
      <c r="E6231" s="102" t="s">
        <v>275</v>
      </c>
      <c r="F6231" s="102" t="s">
        <v>10908</v>
      </c>
      <c r="H6231" s="102">
        <v>45535</v>
      </c>
      <c r="I6231" s="102" t="s">
        <v>295</v>
      </c>
      <c r="J6231" s="102" t="s">
        <v>1</v>
      </c>
      <c r="K6231" s="102" t="s">
        <v>291</v>
      </c>
      <c r="L6231" s="102" t="s">
        <v>294</v>
      </c>
      <c r="M6231" s="102" t="s">
        <v>1074</v>
      </c>
      <c r="N6231" s="102">
        <v>6</v>
      </c>
      <c r="O6231" s="102" t="s">
        <v>1075</v>
      </c>
    </row>
    <row r="6232" spans="1:15" x14ac:dyDescent="0.25">
      <c r="A6232" s="102" t="s">
        <v>6904</v>
      </c>
      <c r="B6232" s="103" t="s">
        <v>9254</v>
      </c>
      <c r="C6232" s="103" t="s">
        <v>1118</v>
      </c>
      <c r="D6232" s="102" t="s">
        <v>570</v>
      </c>
      <c r="E6232" s="102" t="s">
        <v>275</v>
      </c>
      <c r="F6232" s="102" t="s">
        <v>10909</v>
      </c>
      <c r="H6232" s="102">
        <v>45535</v>
      </c>
      <c r="I6232" s="102" t="s">
        <v>295</v>
      </c>
      <c r="J6232" s="102" t="s">
        <v>1</v>
      </c>
      <c r="K6232" s="102" t="s">
        <v>291</v>
      </c>
      <c r="L6232" s="102" t="s">
        <v>294</v>
      </c>
      <c r="M6232" s="102" t="s">
        <v>1074</v>
      </c>
      <c r="N6232" s="102">
        <v>6</v>
      </c>
      <c r="O6232" s="102" t="s">
        <v>1075</v>
      </c>
    </row>
    <row r="6233" spans="1:15" x14ac:dyDescent="0.25">
      <c r="A6233" s="102" t="s">
        <v>9256</v>
      </c>
      <c r="B6233" s="103" t="s">
        <v>9257</v>
      </c>
      <c r="C6233" s="103" t="s">
        <v>277</v>
      </c>
      <c r="D6233" s="102" t="s">
        <v>296</v>
      </c>
      <c r="E6233" s="102" t="s">
        <v>275</v>
      </c>
      <c r="F6233" s="102" t="s">
        <v>10910</v>
      </c>
      <c r="H6233" s="102">
        <v>45535</v>
      </c>
      <c r="I6233" s="102" t="s">
        <v>295</v>
      </c>
      <c r="J6233" s="102" t="s">
        <v>1</v>
      </c>
      <c r="K6233" s="102" t="s">
        <v>291</v>
      </c>
      <c r="L6233" s="102" t="s">
        <v>294</v>
      </c>
      <c r="M6233" s="102" t="s">
        <v>1074</v>
      </c>
      <c r="N6233" s="102">
        <v>6</v>
      </c>
      <c r="O6233" s="102" t="s">
        <v>1075</v>
      </c>
    </row>
    <row r="6234" spans="1:15" x14ac:dyDescent="0.25">
      <c r="A6234" s="102" t="s">
        <v>9259</v>
      </c>
      <c r="B6234" s="103" t="s">
        <v>9260</v>
      </c>
      <c r="C6234" s="103" t="s">
        <v>1118</v>
      </c>
      <c r="D6234" s="102" t="s">
        <v>570</v>
      </c>
      <c r="E6234" s="102" t="s">
        <v>275</v>
      </c>
      <c r="F6234" s="102" t="s">
        <v>10911</v>
      </c>
      <c r="H6234" s="102">
        <v>45535</v>
      </c>
      <c r="I6234" s="102" t="s">
        <v>295</v>
      </c>
      <c r="J6234" s="102" t="s">
        <v>1</v>
      </c>
      <c r="K6234" s="102" t="s">
        <v>291</v>
      </c>
      <c r="L6234" s="102" t="s">
        <v>294</v>
      </c>
      <c r="M6234" s="102" t="s">
        <v>1074</v>
      </c>
      <c r="N6234" s="102">
        <v>6</v>
      </c>
      <c r="O6234" s="102" t="s">
        <v>1075</v>
      </c>
    </row>
    <row r="6235" spans="1:15" x14ac:dyDescent="0.25">
      <c r="A6235" s="102" t="s">
        <v>9262</v>
      </c>
      <c r="B6235" s="103" t="s">
        <v>1405</v>
      </c>
      <c r="C6235" s="103" t="s">
        <v>277</v>
      </c>
      <c r="D6235" s="102" t="s">
        <v>10794</v>
      </c>
      <c r="E6235" s="102" t="s">
        <v>275</v>
      </c>
      <c r="F6235" s="102" t="s">
        <v>10912</v>
      </c>
      <c r="H6235" s="102">
        <v>45535</v>
      </c>
      <c r="I6235" s="102" t="s">
        <v>295</v>
      </c>
      <c r="J6235" s="102" t="s">
        <v>1</v>
      </c>
      <c r="K6235" s="102" t="s">
        <v>291</v>
      </c>
      <c r="L6235" s="102" t="s">
        <v>294</v>
      </c>
      <c r="M6235" s="102" t="s">
        <v>1074</v>
      </c>
      <c r="N6235" s="102">
        <v>6</v>
      </c>
      <c r="O6235" s="102" t="s">
        <v>1075</v>
      </c>
    </row>
    <row r="6236" spans="1:15" x14ac:dyDescent="0.25">
      <c r="A6236" s="102" t="s">
        <v>9264</v>
      </c>
      <c r="B6236" s="103" t="s">
        <v>4879</v>
      </c>
      <c r="C6236" s="103" t="s">
        <v>277</v>
      </c>
      <c r="D6236" s="102" t="s">
        <v>10794</v>
      </c>
      <c r="E6236" s="102" t="s">
        <v>275</v>
      </c>
      <c r="F6236" s="102" t="s">
        <v>10913</v>
      </c>
      <c r="H6236" s="102">
        <v>45535</v>
      </c>
      <c r="I6236" s="102" t="s">
        <v>295</v>
      </c>
      <c r="J6236" s="102" t="s">
        <v>1</v>
      </c>
      <c r="K6236" s="102" t="s">
        <v>291</v>
      </c>
      <c r="L6236" s="102" t="s">
        <v>294</v>
      </c>
      <c r="M6236" s="102" t="s">
        <v>1074</v>
      </c>
      <c r="N6236" s="102">
        <v>6</v>
      </c>
      <c r="O6236" s="102" t="s">
        <v>1075</v>
      </c>
    </row>
    <row r="6237" spans="1:15" x14ac:dyDescent="0.25">
      <c r="A6237" s="102" t="s">
        <v>9266</v>
      </c>
      <c r="B6237" s="103" t="s">
        <v>1254</v>
      </c>
      <c r="C6237" s="103" t="s">
        <v>1118</v>
      </c>
      <c r="D6237" s="102" t="s">
        <v>570</v>
      </c>
      <c r="E6237" s="102" t="s">
        <v>275</v>
      </c>
      <c r="F6237" s="102" t="s">
        <v>10914</v>
      </c>
      <c r="H6237" s="102">
        <v>45535</v>
      </c>
      <c r="I6237" s="102" t="s">
        <v>295</v>
      </c>
      <c r="J6237" s="102" t="s">
        <v>1</v>
      </c>
      <c r="K6237" s="102" t="s">
        <v>291</v>
      </c>
      <c r="L6237" s="102" t="s">
        <v>294</v>
      </c>
      <c r="M6237" s="102" t="s">
        <v>1074</v>
      </c>
      <c r="N6237" s="102">
        <v>6</v>
      </c>
      <c r="O6237" s="102" t="s">
        <v>1075</v>
      </c>
    </row>
    <row r="6238" spans="1:15" x14ac:dyDescent="0.25">
      <c r="A6238" s="102" t="s">
        <v>6935</v>
      </c>
      <c r="B6238" s="103" t="s">
        <v>1304</v>
      </c>
      <c r="C6238" s="103" t="s">
        <v>274</v>
      </c>
      <c r="D6238" s="102" t="s">
        <v>570</v>
      </c>
      <c r="E6238" s="102" t="s">
        <v>275</v>
      </c>
      <c r="F6238" s="102" t="s">
        <v>10915</v>
      </c>
      <c r="H6238" s="102">
        <v>45535</v>
      </c>
      <c r="I6238" s="102" t="s">
        <v>295</v>
      </c>
      <c r="J6238" s="102" t="s">
        <v>1</v>
      </c>
      <c r="K6238" s="102" t="s">
        <v>291</v>
      </c>
      <c r="L6238" s="102" t="s">
        <v>294</v>
      </c>
      <c r="M6238" s="102" t="s">
        <v>1074</v>
      </c>
      <c r="N6238" s="102">
        <v>6</v>
      </c>
      <c r="O6238" s="102" t="s">
        <v>1075</v>
      </c>
    </row>
    <row r="6239" spans="1:15" x14ac:dyDescent="0.25">
      <c r="A6239" s="102" t="s">
        <v>9269</v>
      </c>
      <c r="B6239" s="103" t="s">
        <v>1448</v>
      </c>
      <c r="C6239" s="103" t="s">
        <v>277</v>
      </c>
      <c r="D6239" s="102" t="s">
        <v>10794</v>
      </c>
      <c r="E6239" s="102" t="s">
        <v>275</v>
      </c>
      <c r="F6239" s="102" t="s">
        <v>10916</v>
      </c>
      <c r="H6239" s="102">
        <v>45535</v>
      </c>
      <c r="I6239" s="102" t="s">
        <v>295</v>
      </c>
      <c r="J6239" s="102" t="s">
        <v>1</v>
      </c>
      <c r="K6239" s="102" t="s">
        <v>291</v>
      </c>
      <c r="L6239" s="102" t="s">
        <v>294</v>
      </c>
      <c r="M6239" s="102" t="s">
        <v>1074</v>
      </c>
      <c r="N6239" s="102">
        <v>6</v>
      </c>
      <c r="O6239" s="102" t="s">
        <v>1075</v>
      </c>
    </row>
    <row r="6240" spans="1:15" x14ac:dyDescent="0.25">
      <c r="A6240" s="102" t="s">
        <v>9271</v>
      </c>
      <c r="B6240" s="103" t="s">
        <v>9272</v>
      </c>
      <c r="C6240" s="103" t="s">
        <v>277</v>
      </c>
      <c r="D6240" s="102" t="s">
        <v>136</v>
      </c>
      <c r="E6240" s="102" t="s">
        <v>275</v>
      </c>
      <c r="F6240" s="102" t="s">
        <v>10917</v>
      </c>
      <c r="H6240" s="102">
        <v>45535</v>
      </c>
      <c r="I6240" s="102" t="s">
        <v>295</v>
      </c>
      <c r="J6240" s="102" t="s">
        <v>1</v>
      </c>
      <c r="K6240" s="102" t="s">
        <v>291</v>
      </c>
      <c r="L6240" s="102" t="s">
        <v>294</v>
      </c>
      <c r="M6240" s="102" t="s">
        <v>1074</v>
      </c>
      <c r="N6240" s="102">
        <v>6</v>
      </c>
      <c r="O6240" s="102" t="s">
        <v>1075</v>
      </c>
    </row>
    <row r="6241" spans="1:15" x14ac:dyDescent="0.25">
      <c r="A6241" s="102" t="s">
        <v>9274</v>
      </c>
      <c r="B6241" s="103" t="s">
        <v>9275</v>
      </c>
      <c r="C6241" s="103" t="s">
        <v>1118</v>
      </c>
      <c r="D6241" s="102" t="s">
        <v>318</v>
      </c>
      <c r="E6241" s="102" t="s">
        <v>275</v>
      </c>
      <c r="F6241" s="102" t="s">
        <v>10918</v>
      </c>
      <c r="H6241" s="102">
        <v>45535</v>
      </c>
      <c r="I6241" s="102" t="s">
        <v>295</v>
      </c>
      <c r="J6241" s="102" t="s">
        <v>1</v>
      </c>
      <c r="K6241" s="102" t="s">
        <v>291</v>
      </c>
      <c r="L6241" s="102" t="s">
        <v>294</v>
      </c>
      <c r="M6241" s="102" t="s">
        <v>1074</v>
      </c>
      <c r="N6241" s="102">
        <v>6</v>
      </c>
      <c r="O6241" s="102" t="s">
        <v>1075</v>
      </c>
    </row>
    <row r="6242" spans="1:15" x14ac:dyDescent="0.25">
      <c r="A6242" s="102" t="s">
        <v>6859</v>
      </c>
      <c r="B6242" s="103" t="s">
        <v>1487</v>
      </c>
      <c r="C6242" s="103" t="s">
        <v>277</v>
      </c>
      <c r="D6242" s="102" t="s">
        <v>10794</v>
      </c>
      <c r="E6242" s="102" t="s">
        <v>275</v>
      </c>
      <c r="F6242" s="102" t="s">
        <v>10919</v>
      </c>
      <c r="H6242" s="102">
        <v>45535</v>
      </c>
      <c r="I6242" s="102" t="s">
        <v>295</v>
      </c>
      <c r="J6242" s="102" t="s">
        <v>1</v>
      </c>
      <c r="K6242" s="102" t="s">
        <v>291</v>
      </c>
      <c r="L6242" s="102" t="s">
        <v>294</v>
      </c>
      <c r="M6242" s="102" t="s">
        <v>1074</v>
      </c>
      <c r="N6242" s="102">
        <v>6</v>
      </c>
      <c r="O6242" s="102" t="s">
        <v>1075</v>
      </c>
    </row>
    <row r="6243" spans="1:15" x14ac:dyDescent="0.25">
      <c r="A6243" s="102" t="s">
        <v>9278</v>
      </c>
      <c r="B6243" s="103" t="s">
        <v>2139</v>
      </c>
      <c r="C6243" s="103" t="s">
        <v>274</v>
      </c>
      <c r="D6243" s="102" t="s">
        <v>318</v>
      </c>
      <c r="E6243" s="102" t="s">
        <v>275</v>
      </c>
      <c r="F6243" s="102" t="s">
        <v>10920</v>
      </c>
      <c r="H6243" s="102">
        <v>45535</v>
      </c>
      <c r="I6243" s="102" t="s">
        <v>295</v>
      </c>
      <c r="J6243" s="102" t="s">
        <v>1</v>
      </c>
      <c r="K6243" s="102" t="s">
        <v>291</v>
      </c>
      <c r="L6243" s="102" t="s">
        <v>294</v>
      </c>
      <c r="M6243" s="102" t="s">
        <v>1074</v>
      </c>
      <c r="N6243" s="102">
        <v>6</v>
      </c>
      <c r="O6243" s="102" t="s">
        <v>1075</v>
      </c>
    </row>
    <row r="6244" spans="1:15" x14ac:dyDescent="0.25">
      <c r="A6244" s="102" t="s">
        <v>9280</v>
      </c>
      <c r="B6244" s="103" t="s">
        <v>1266</v>
      </c>
      <c r="C6244" s="103" t="s">
        <v>277</v>
      </c>
      <c r="D6244" s="102" t="s">
        <v>136</v>
      </c>
      <c r="E6244" s="102" t="s">
        <v>275</v>
      </c>
      <c r="F6244" s="102" t="s">
        <v>10921</v>
      </c>
      <c r="H6244" s="102">
        <v>45535</v>
      </c>
      <c r="I6244" s="102" t="s">
        <v>295</v>
      </c>
      <c r="J6244" s="102" t="s">
        <v>1</v>
      </c>
      <c r="K6244" s="102" t="s">
        <v>291</v>
      </c>
      <c r="L6244" s="102" t="s">
        <v>294</v>
      </c>
      <c r="M6244" s="102" t="s">
        <v>1074</v>
      </c>
      <c r="N6244" s="102">
        <v>6</v>
      </c>
      <c r="O6244" s="102" t="s">
        <v>1075</v>
      </c>
    </row>
    <row r="6245" spans="1:15" x14ac:dyDescent="0.25">
      <c r="A6245" s="102" t="s">
        <v>9282</v>
      </c>
      <c r="B6245" s="103" t="s">
        <v>2165</v>
      </c>
      <c r="C6245" s="103" t="s">
        <v>1118</v>
      </c>
      <c r="D6245" s="102" t="s">
        <v>570</v>
      </c>
      <c r="E6245" s="102" t="s">
        <v>275</v>
      </c>
      <c r="F6245" s="102" t="s">
        <v>10922</v>
      </c>
      <c r="H6245" s="102">
        <v>45535</v>
      </c>
      <c r="I6245" s="102" t="s">
        <v>295</v>
      </c>
      <c r="J6245" s="102" t="s">
        <v>1</v>
      </c>
      <c r="K6245" s="102" t="s">
        <v>291</v>
      </c>
      <c r="L6245" s="102" t="s">
        <v>294</v>
      </c>
      <c r="M6245" s="102" t="s">
        <v>1074</v>
      </c>
      <c r="N6245" s="102">
        <v>6</v>
      </c>
      <c r="O6245" s="102" t="s">
        <v>1075</v>
      </c>
    </row>
    <row r="6246" spans="1:15" x14ac:dyDescent="0.25">
      <c r="A6246" s="102" t="s">
        <v>9284</v>
      </c>
      <c r="B6246" s="103" t="s">
        <v>1124</v>
      </c>
      <c r="C6246" s="103" t="s">
        <v>274</v>
      </c>
      <c r="D6246" s="102" t="s">
        <v>10794</v>
      </c>
      <c r="E6246" s="102" t="s">
        <v>275</v>
      </c>
      <c r="F6246" s="102" t="s">
        <v>10923</v>
      </c>
      <c r="H6246" s="102">
        <v>45535</v>
      </c>
      <c r="I6246" s="102" t="s">
        <v>295</v>
      </c>
      <c r="J6246" s="102" t="s">
        <v>1</v>
      </c>
      <c r="K6246" s="102" t="s">
        <v>291</v>
      </c>
      <c r="L6246" s="102" t="s">
        <v>294</v>
      </c>
      <c r="M6246" s="102" t="s">
        <v>1074</v>
      </c>
      <c r="N6246" s="102">
        <v>6</v>
      </c>
      <c r="O6246" s="102" t="s">
        <v>1075</v>
      </c>
    </row>
    <row r="6247" spans="1:15" x14ac:dyDescent="0.25">
      <c r="A6247" s="102" t="s">
        <v>9286</v>
      </c>
      <c r="B6247" s="103" t="s">
        <v>4810</v>
      </c>
      <c r="C6247" s="103" t="s">
        <v>277</v>
      </c>
      <c r="D6247" s="102" t="s">
        <v>296</v>
      </c>
      <c r="E6247" s="102" t="s">
        <v>275</v>
      </c>
      <c r="F6247" s="102" t="s">
        <v>10924</v>
      </c>
      <c r="H6247" s="102">
        <v>45535</v>
      </c>
      <c r="I6247" s="102" t="s">
        <v>295</v>
      </c>
      <c r="J6247" s="102" t="s">
        <v>1</v>
      </c>
      <c r="K6247" s="102" t="s">
        <v>291</v>
      </c>
      <c r="L6247" s="102" t="s">
        <v>294</v>
      </c>
      <c r="M6247" s="102" t="s">
        <v>1074</v>
      </c>
      <c r="N6247" s="102">
        <v>6</v>
      </c>
      <c r="O6247" s="102" t="s">
        <v>1075</v>
      </c>
    </row>
    <row r="6248" spans="1:15" x14ac:dyDescent="0.25">
      <c r="A6248" s="102" t="s">
        <v>6959</v>
      </c>
      <c r="B6248" s="103" t="s">
        <v>7392</v>
      </c>
      <c r="C6248" s="103" t="s">
        <v>277</v>
      </c>
      <c r="D6248" s="102" t="s">
        <v>136</v>
      </c>
      <c r="E6248" s="102" t="s">
        <v>275</v>
      </c>
      <c r="F6248" s="102" t="s">
        <v>10925</v>
      </c>
      <c r="H6248" s="102">
        <v>45535</v>
      </c>
      <c r="I6248" s="102" t="s">
        <v>295</v>
      </c>
      <c r="J6248" s="102" t="s">
        <v>1</v>
      </c>
      <c r="K6248" s="102" t="s">
        <v>291</v>
      </c>
      <c r="L6248" s="102" t="s">
        <v>294</v>
      </c>
      <c r="M6248" s="102" t="s">
        <v>1074</v>
      </c>
      <c r="N6248" s="102">
        <v>6</v>
      </c>
      <c r="O6248" s="102" t="s">
        <v>1075</v>
      </c>
    </row>
    <row r="6249" spans="1:15" x14ac:dyDescent="0.25">
      <c r="A6249" s="102" t="s">
        <v>9289</v>
      </c>
      <c r="B6249" s="103" t="s">
        <v>9290</v>
      </c>
      <c r="C6249" s="103" t="s">
        <v>277</v>
      </c>
      <c r="D6249" s="102" t="s">
        <v>10794</v>
      </c>
      <c r="E6249" s="102" t="s">
        <v>275</v>
      </c>
      <c r="F6249" s="102" t="s">
        <v>10926</v>
      </c>
      <c r="H6249" s="102">
        <v>45535</v>
      </c>
      <c r="I6249" s="102" t="s">
        <v>295</v>
      </c>
      <c r="J6249" s="102" t="s">
        <v>1</v>
      </c>
      <c r="K6249" s="102" t="s">
        <v>291</v>
      </c>
      <c r="L6249" s="102" t="s">
        <v>294</v>
      </c>
      <c r="M6249" s="102" t="s">
        <v>1074</v>
      </c>
      <c r="N6249" s="102">
        <v>6</v>
      </c>
      <c r="O6249" s="102" t="s">
        <v>1075</v>
      </c>
    </row>
    <row r="6250" spans="1:15" x14ac:dyDescent="0.25">
      <c r="A6250" s="102" t="s">
        <v>9292</v>
      </c>
      <c r="B6250" s="103" t="s">
        <v>1254</v>
      </c>
      <c r="C6250" s="103" t="s">
        <v>277</v>
      </c>
      <c r="D6250" s="102" t="s">
        <v>136</v>
      </c>
      <c r="E6250" s="102" t="s">
        <v>275</v>
      </c>
      <c r="F6250" s="102" t="s">
        <v>10927</v>
      </c>
      <c r="H6250" s="102">
        <v>45535</v>
      </c>
      <c r="I6250" s="102" t="s">
        <v>295</v>
      </c>
      <c r="J6250" s="102" t="s">
        <v>1</v>
      </c>
      <c r="K6250" s="102" t="s">
        <v>291</v>
      </c>
      <c r="L6250" s="102" t="s">
        <v>294</v>
      </c>
      <c r="M6250" s="102" t="s">
        <v>1074</v>
      </c>
      <c r="N6250" s="102">
        <v>6</v>
      </c>
      <c r="O6250" s="102" t="s">
        <v>1075</v>
      </c>
    </row>
    <row r="6251" spans="1:15" x14ac:dyDescent="0.25">
      <c r="A6251" s="102" t="s">
        <v>10928</v>
      </c>
      <c r="B6251" s="103" t="s">
        <v>3544</v>
      </c>
      <c r="C6251" s="103" t="s">
        <v>1118</v>
      </c>
      <c r="D6251" s="102" t="s">
        <v>303</v>
      </c>
      <c r="E6251" s="102" t="s">
        <v>276</v>
      </c>
      <c r="F6251" s="102" t="s">
        <v>10813</v>
      </c>
      <c r="H6251" s="102">
        <v>45535</v>
      </c>
      <c r="I6251" s="102" t="s">
        <v>295</v>
      </c>
      <c r="J6251" s="102" t="s">
        <v>1</v>
      </c>
      <c r="K6251" s="102" t="s">
        <v>291</v>
      </c>
      <c r="L6251" s="102" t="s">
        <v>294</v>
      </c>
      <c r="M6251" s="102" t="s">
        <v>1074</v>
      </c>
      <c r="N6251" s="102">
        <v>6</v>
      </c>
      <c r="O6251" s="102" t="s">
        <v>1075</v>
      </c>
    </row>
    <row r="6252" spans="1:15" x14ac:dyDescent="0.25">
      <c r="A6252" s="102" t="s">
        <v>10929</v>
      </c>
      <c r="B6252" s="103" t="s">
        <v>2209</v>
      </c>
      <c r="C6252" s="103" t="s">
        <v>1118</v>
      </c>
      <c r="D6252" s="102" t="s">
        <v>303</v>
      </c>
      <c r="E6252" s="102" t="s">
        <v>276</v>
      </c>
      <c r="F6252" s="102" t="s">
        <v>10813</v>
      </c>
      <c r="H6252" s="102">
        <v>45535</v>
      </c>
      <c r="I6252" s="102" t="s">
        <v>295</v>
      </c>
      <c r="J6252" s="102" t="s">
        <v>1</v>
      </c>
      <c r="K6252" s="102" t="s">
        <v>291</v>
      </c>
      <c r="L6252" s="102" t="s">
        <v>294</v>
      </c>
      <c r="M6252" s="102" t="s">
        <v>1074</v>
      </c>
      <c r="N6252" s="102">
        <v>6</v>
      </c>
      <c r="O6252" s="102" t="s">
        <v>1075</v>
      </c>
    </row>
    <row r="6253" spans="1:15" x14ac:dyDescent="0.25">
      <c r="A6253" s="102" t="s">
        <v>9294</v>
      </c>
      <c r="B6253" s="103" t="s">
        <v>9295</v>
      </c>
      <c r="C6253" s="103" t="s">
        <v>274</v>
      </c>
      <c r="D6253" s="102" t="s">
        <v>136</v>
      </c>
      <c r="E6253" s="102" t="s">
        <v>275</v>
      </c>
      <c r="F6253" s="102" t="s">
        <v>10930</v>
      </c>
      <c r="H6253" s="102">
        <v>45535</v>
      </c>
      <c r="I6253" s="102" t="s">
        <v>295</v>
      </c>
      <c r="J6253" s="102" t="s">
        <v>1</v>
      </c>
      <c r="K6253" s="102" t="s">
        <v>291</v>
      </c>
      <c r="L6253" s="102" t="s">
        <v>294</v>
      </c>
      <c r="M6253" s="102" t="s">
        <v>1074</v>
      </c>
      <c r="N6253" s="102">
        <v>6</v>
      </c>
      <c r="O6253" s="102" t="s">
        <v>1075</v>
      </c>
    </row>
    <row r="6254" spans="1:15" x14ac:dyDescent="0.25">
      <c r="A6254" s="102" t="s">
        <v>7966</v>
      </c>
      <c r="B6254" s="103" t="s">
        <v>1091</v>
      </c>
      <c r="C6254" s="103" t="s">
        <v>1118</v>
      </c>
      <c r="D6254" s="102" t="s">
        <v>570</v>
      </c>
      <c r="E6254" s="102" t="s">
        <v>275</v>
      </c>
      <c r="F6254" s="102" t="s">
        <v>10931</v>
      </c>
      <c r="H6254" s="102">
        <v>45535</v>
      </c>
      <c r="I6254" s="102" t="s">
        <v>295</v>
      </c>
      <c r="J6254" s="102" t="s">
        <v>1</v>
      </c>
      <c r="K6254" s="102" t="s">
        <v>291</v>
      </c>
      <c r="L6254" s="102" t="s">
        <v>294</v>
      </c>
      <c r="M6254" s="102" t="s">
        <v>1074</v>
      </c>
      <c r="N6254" s="102">
        <v>6</v>
      </c>
      <c r="O6254" s="102" t="s">
        <v>1075</v>
      </c>
    </row>
    <row r="6255" spans="1:15" x14ac:dyDescent="0.25">
      <c r="A6255" s="102" t="s">
        <v>9298</v>
      </c>
      <c r="B6255" s="103" t="s">
        <v>6793</v>
      </c>
      <c r="C6255" s="103" t="s">
        <v>277</v>
      </c>
      <c r="D6255" s="102" t="s">
        <v>136</v>
      </c>
      <c r="E6255" s="102" t="s">
        <v>275</v>
      </c>
      <c r="F6255" s="102" t="s">
        <v>10932</v>
      </c>
      <c r="H6255" s="102">
        <v>45535</v>
      </c>
      <c r="I6255" s="102" t="s">
        <v>295</v>
      </c>
      <c r="J6255" s="102" t="s">
        <v>1</v>
      </c>
      <c r="K6255" s="102" t="s">
        <v>291</v>
      </c>
      <c r="L6255" s="102" t="s">
        <v>294</v>
      </c>
      <c r="M6255" s="102" t="s">
        <v>1074</v>
      </c>
      <c r="N6255" s="102">
        <v>6</v>
      </c>
      <c r="O6255" s="102" t="s">
        <v>1075</v>
      </c>
    </row>
    <row r="6256" spans="1:15" x14ac:dyDescent="0.25">
      <c r="A6256" s="102" t="s">
        <v>9300</v>
      </c>
      <c r="B6256" s="103" t="s">
        <v>1912</v>
      </c>
      <c r="C6256" s="103" t="s">
        <v>274</v>
      </c>
      <c r="D6256" s="102" t="s">
        <v>318</v>
      </c>
      <c r="E6256" s="102" t="s">
        <v>275</v>
      </c>
      <c r="F6256" s="102" t="s">
        <v>10933</v>
      </c>
      <c r="H6256" s="102">
        <v>45535</v>
      </c>
      <c r="I6256" s="102" t="s">
        <v>295</v>
      </c>
      <c r="J6256" s="102" t="s">
        <v>1</v>
      </c>
      <c r="K6256" s="102" t="s">
        <v>291</v>
      </c>
      <c r="L6256" s="102" t="s">
        <v>294</v>
      </c>
      <c r="M6256" s="102" t="s">
        <v>1074</v>
      </c>
      <c r="N6256" s="102">
        <v>6</v>
      </c>
      <c r="O6256" s="102" t="s">
        <v>1075</v>
      </c>
    </row>
    <row r="6257" spans="1:15" x14ac:dyDescent="0.25">
      <c r="A6257" s="102" t="s">
        <v>9302</v>
      </c>
      <c r="B6257" s="103" t="s">
        <v>9303</v>
      </c>
      <c r="C6257" s="103" t="s">
        <v>277</v>
      </c>
      <c r="D6257" s="102" t="s">
        <v>296</v>
      </c>
      <c r="E6257" s="102" t="s">
        <v>275</v>
      </c>
      <c r="F6257" s="102" t="s">
        <v>10934</v>
      </c>
      <c r="H6257" s="102">
        <v>45535</v>
      </c>
      <c r="I6257" s="102" t="s">
        <v>295</v>
      </c>
      <c r="J6257" s="102" t="s">
        <v>1</v>
      </c>
      <c r="K6257" s="102" t="s">
        <v>291</v>
      </c>
      <c r="L6257" s="102" t="s">
        <v>294</v>
      </c>
      <c r="M6257" s="102" t="s">
        <v>1074</v>
      </c>
      <c r="N6257" s="102">
        <v>6</v>
      </c>
      <c r="O6257" s="102" t="s">
        <v>1075</v>
      </c>
    </row>
    <row r="6258" spans="1:15" x14ac:dyDescent="0.25">
      <c r="A6258" s="102" t="s">
        <v>9305</v>
      </c>
      <c r="B6258" s="103" t="s">
        <v>9306</v>
      </c>
      <c r="C6258" s="103" t="s">
        <v>274</v>
      </c>
      <c r="D6258" s="102" t="s">
        <v>10794</v>
      </c>
      <c r="E6258" s="102" t="s">
        <v>275</v>
      </c>
      <c r="F6258" s="102" t="s">
        <v>10935</v>
      </c>
      <c r="H6258" s="102">
        <v>45535</v>
      </c>
      <c r="I6258" s="102" t="s">
        <v>295</v>
      </c>
      <c r="J6258" s="102" t="s">
        <v>1</v>
      </c>
      <c r="K6258" s="102" t="s">
        <v>291</v>
      </c>
      <c r="L6258" s="102" t="s">
        <v>294</v>
      </c>
      <c r="M6258" s="102" t="s">
        <v>1074</v>
      </c>
      <c r="N6258" s="102">
        <v>6</v>
      </c>
      <c r="O6258" s="102" t="s">
        <v>1075</v>
      </c>
    </row>
    <row r="6259" spans="1:15" x14ac:dyDescent="0.25">
      <c r="A6259" s="102" t="s">
        <v>9308</v>
      </c>
      <c r="B6259" s="103" t="s">
        <v>9309</v>
      </c>
      <c r="C6259" s="103" t="s">
        <v>274</v>
      </c>
      <c r="D6259" s="102" t="s">
        <v>318</v>
      </c>
      <c r="E6259" s="102" t="s">
        <v>275</v>
      </c>
      <c r="F6259" s="102" t="s">
        <v>10936</v>
      </c>
      <c r="H6259" s="102">
        <v>45535</v>
      </c>
      <c r="I6259" s="102" t="s">
        <v>295</v>
      </c>
      <c r="J6259" s="102" t="s">
        <v>1</v>
      </c>
      <c r="K6259" s="102" t="s">
        <v>291</v>
      </c>
      <c r="L6259" s="102" t="s">
        <v>294</v>
      </c>
      <c r="M6259" s="102" t="s">
        <v>1074</v>
      </c>
      <c r="N6259" s="102">
        <v>6</v>
      </c>
      <c r="O6259" s="102" t="s">
        <v>1075</v>
      </c>
    </row>
    <row r="6260" spans="1:15" x14ac:dyDescent="0.25">
      <c r="A6260" s="102" t="s">
        <v>9311</v>
      </c>
      <c r="B6260" s="103" t="s">
        <v>9312</v>
      </c>
      <c r="C6260" s="103" t="s">
        <v>277</v>
      </c>
      <c r="D6260" s="102" t="s">
        <v>296</v>
      </c>
      <c r="E6260" s="102" t="s">
        <v>275</v>
      </c>
      <c r="F6260" s="102" t="s">
        <v>10937</v>
      </c>
      <c r="H6260" s="102">
        <v>45535</v>
      </c>
      <c r="I6260" s="102" t="s">
        <v>295</v>
      </c>
      <c r="J6260" s="102" t="s">
        <v>1</v>
      </c>
      <c r="K6260" s="102" t="s">
        <v>291</v>
      </c>
      <c r="L6260" s="102" t="s">
        <v>294</v>
      </c>
      <c r="M6260" s="102" t="s">
        <v>1074</v>
      </c>
      <c r="N6260" s="102">
        <v>6</v>
      </c>
      <c r="O6260" s="102" t="s">
        <v>1075</v>
      </c>
    </row>
    <row r="6261" spans="1:15" x14ac:dyDescent="0.25">
      <c r="A6261" s="102" t="s">
        <v>9311</v>
      </c>
      <c r="B6261" s="103" t="s">
        <v>9314</v>
      </c>
      <c r="C6261" s="103" t="s">
        <v>274</v>
      </c>
      <c r="D6261" s="102" t="s">
        <v>296</v>
      </c>
      <c r="E6261" s="102" t="s">
        <v>275</v>
      </c>
      <c r="F6261" s="102" t="s">
        <v>10938</v>
      </c>
      <c r="H6261" s="102">
        <v>45535</v>
      </c>
      <c r="I6261" s="102" t="s">
        <v>295</v>
      </c>
      <c r="J6261" s="102" t="s">
        <v>1</v>
      </c>
      <c r="K6261" s="102" t="s">
        <v>291</v>
      </c>
      <c r="L6261" s="102" t="s">
        <v>294</v>
      </c>
      <c r="M6261" s="102" t="s">
        <v>1074</v>
      </c>
      <c r="N6261" s="102">
        <v>6</v>
      </c>
      <c r="O6261" s="102" t="s">
        <v>1075</v>
      </c>
    </row>
    <row r="6262" spans="1:15" x14ac:dyDescent="0.25">
      <c r="A6262" s="102" t="s">
        <v>9316</v>
      </c>
      <c r="B6262" s="103" t="s">
        <v>1383</v>
      </c>
      <c r="C6262" s="103" t="s">
        <v>274</v>
      </c>
      <c r="D6262" s="102" t="s">
        <v>10794</v>
      </c>
      <c r="E6262" s="102" t="s">
        <v>275</v>
      </c>
      <c r="F6262" s="102" t="s">
        <v>10939</v>
      </c>
      <c r="H6262" s="102">
        <v>45535</v>
      </c>
      <c r="I6262" s="102" t="s">
        <v>295</v>
      </c>
      <c r="J6262" s="102" t="s">
        <v>1</v>
      </c>
      <c r="K6262" s="102" t="s">
        <v>291</v>
      </c>
      <c r="L6262" s="102" t="s">
        <v>294</v>
      </c>
      <c r="M6262" s="102" t="s">
        <v>1074</v>
      </c>
      <c r="N6262" s="102">
        <v>6</v>
      </c>
      <c r="O6262" s="102" t="s">
        <v>1075</v>
      </c>
    </row>
    <row r="6263" spans="1:15" x14ac:dyDescent="0.25">
      <c r="A6263" s="102" t="s">
        <v>9318</v>
      </c>
      <c r="B6263" s="103" t="s">
        <v>3227</v>
      </c>
      <c r="C6263" s="103" t="s">
        <v>277</v>
      </c>
      <c r="D6263" s="102" t="s">
        <v>570</v>
      </c>
      <c r="E6263" s="102" t="s">
        <v>275</v>
      </c>
      <c r="F6263" s="102" t="s">
        <v>10940</v>
      </c>
      <c r="H6263" s="102">
        <v>45535</v>
      </c>
      <c r="I6263" s="102" t="s">
        <v>295</v>
      </c>
      <c r="J6263" s="102" t="s">
        <v>1</v>
      </c>
      <c r="K6263" s="102" t="s">
        <v>291</v>
      </c>
      <c r="L6263" s="102" t="s">
        <v>294</v>
      </c>
      <c r="M6263" s="102" t="s">
        <v>1074</v>
      </c>
      <c r="N6263" s="102">
        <v>6</v>
      </c>
      <c r="O6263" s="102" t="s">
        <v>1075</v>
      </c>
    </row>
    <row r="6264" spans="1:15" x14ac:dyDescent="0.25">
      <c r="A6264" s="102" t="s">
        <v>1656</v>
      </c>
      <c r="B6264" s="103" t="s">
        <v>2595</v>
      </c>
      <c r="C6264" s="103" t="s">
        <v>274</v>
      </c>
      <c r="D6264" s="102" t="s">
        <v>570</v>
      </c>
      <c r="E6264" s="102" t="s">
        <v>275</v>
      </c>
      <c r="F6264" s="102" t="s">
        <v>10941</v>
      </c>
      <c r="H6264" s="102">
        <v>45535</v>
      </c>
      <c r="I6264" s="102" t="s">
        <v>295</v>
      </c>
      <c r="J6264" s="102" t="s">
        <v>1</v>
      </c>
      <c r="K6264" s="102" t="s">
        <v>291</v>
      </c>
      <c r="L6264" s="102" t="s">
        <v>294</v>
      </c>
      <c r="M6264" s="102" t="s">
        <v>1074</v>
      </c>
      <c r="N6264" s="102">
        <v>6</v>
      </c>
      <c r="O6264" s="102" t="s">
        <v>1075</v>
      </c>
    </row>
    <row r="6265" spans="1:15" x14ac:dyDescent="0.25">
      <c r="A6265" s="102" t="s">
        <v>1656</v>
      </c>
      <c r="B6265" s="103" t="s">
        <v>1085</v>
      </c>
      <c r="C6265" s="103" t="s">
        <v>274</v>
      </c>
      <c r="D6265" s="102" t="s">
        <v>10794</v>
      </c>
      <c r="E6265" s="102" t="s">
        <v>275</v>
      </c>
      <c r="F6265" s="102" t="s">
        <v>10942</v>
      </c>
      <c r="H6265" s="102">
        <v>45535</v>
      </c>
      <c r="I6265" s="102" t="s">
        <v>295</v>
      </c>
      <c r="J6265" s="102" t="s">
        <v>1</v>
      </c>
      <c r="K6265" s="102" t="s">
        <v>291</v>
      </c>
      <c r="L6265" s="102" t="s">
        <v>294</v>
      </c>
      <c r="M6265" s="102" t="s">
        <v>1074</v>
      </c>
      <c r="N6265" s="102">
        <v>6</v>
      </c>
      <c r="O6265" s="102" t="s">
        <v>1075</v>
      </c>
    </row>
    <row r="6266" spans="1:15" x14ac:dyDescent="0.25">
      <c r="A6266" s="102" t="s">
        <v>9322</v>
      </c>
      <c r="B6266" s="103" t="s">
        <v>1161</v>
      </c>
      <c r="C6266" s="103" t="s">
        <v>277</v>
      </c>
      <c r="D6266" s="102" t="s">
        <v>10794</v>
      </c>
      <c r="E6266" s="102" t="s">
        <v>275</v>
      </c>
      <c r="F6266" s="102" t="s">
        <v>10943</v>
      </c>
      <c r="H6266" s="102">
        <v>45535</v>
      </c>
      <c r="I6266" s="102" t="s">
        <v>295</v>
      </c>
      <c r="J6266" s="102" t="s">
        <v>1</v>
      </c>
      <c r="K6266" s="102" t="s">
        <v>291</v>
      </c>
      <c r="L6266" s="102" t="s">
        <v>294</v>
      </c>
      <c r="M6266" s="102" t="s">
        <v>1074</v>
      </c>
      <c r="N6266" s="102">
        <v>6</v>
      </c>
      <c r="O6266" s="102" t="s">
        <v>1075</v>
      </c>
    </row>
    <row r="6267" spans="1:15" x14ac:dyDescent="0.25">
      <c r="A6267" s="102" t="s">
        <v>9324</v>
      </c>
      <c r="B6267" s="103" t="s">
        <v>1245</v>
      </c>
      <c r="C6267" s="103" t="s">
        <v>277</v>
      </c>
      <c r="D6267" s="102" t="s">
        <v>10794</v>
      </c>
      <c r="E6267" s="102" t="s">
        <v>275</v>
      </c>
      <c r="F6267" s="102" t="s">
        <v>10944</v>
      </c>
      <c r="H6267" s="102">
        <v>45535</v>
      </c>
      <c r="I6267" s="102" t="s">
        <v>295</v>
      </c>
      <c r="J6267" s="102" t="s">
        <v>1</v>
      </c>
      <c r="K6267" s="102" t="s">
        <v>291</v>
      </c>
      <c r="L6267" s="102" t="s">
        <v>294</v>
      </c>
      <c r="M6267" s="102" t="s">
        <v>1074</v>
      </c>
      <c r="N6267" s="102">
        <v>6</v>
      </c>
      <c r="O6267" s="102" t="s">
        <v>1075</v>
      </c>
    </row>
    <row r="6268" spans="1:15" x14ac:dyDescent="0.25">
      <c r="A6268" s="102" t="s">
        <v>7001</v>
      </c>
      <c r="B6268" s="103" t="s">
        <v>1214</v>
      </c>
      <c r="C6268" s="103" t="s">
        <v>277</v>
      </c>
      <c r="D6268" s="102" t="s">
        <v>10794</v>
      </c>
      <c r="E6268" s="102" t="s">
        <v>275</v>
      </c>
      <c r="F6268" s="102" t="s">
        <v>7002</v>
      </c>
      <c r="H6268" s="102">
        <v>45535</v>
      </c>
      <c r="I6268" s="102" t="s">
        <v>295</v>
      </c>
      <c r="J6268" s="102" t="s">
        <v>1</v>
      </c>
      <c r="K6268" s="102" t="s">
        <v>291</v>
      </c>
      <c r="L6268" s="102" t="s">
        <v>294</v>
      </c>
      <c r="M6268" s="102" t="s">
        <v>1074</v>
      </c>
      <c r="N6268" s="102">
        <v>6</v>
      </c>
      <c r="O6268" s="102" t="s">
        <v>1075</v>
      </c>
    </row>
    <row r="6269" spans="1:15" x14ac:dyDescent="0.25">
      <c r="A6269" s="102" t="s">
        <v>9326</v>
      </c>
      <c r="B6269" s="103" t="s">
        <v>1098</v>
      </c>
      <c r="C6269" s="103" t="s">
        <v>277</v>
      </c>
      <c r="D6269" s="102" t="s">
        <v>10794</v>
      </c>
      <c r="E6269" s="102" t="s">
        <v>275</v>
      </c>
      <c r="F6269" s="102" t="s">
        <v>10945</v>
      </c>
      <c r="H6269" s="102">
        <v>45535</v>
      </c>
      <c r="I6269" s="102" t="s">
        <v>295</v>
      </c>
      <c r="J6269" s="102" t="s">
        <v>1</v>
      </c>
      <c r="K6269" s="102" t="s">
        <v>291</v>
      </c>
      <c r="L6269" s="102" t="s">
        <v>294</v>
      </c>
      <c r="M6269" s="102" t="s">
        <v>1074</v>
      </c>
      <c r="N6269" s="102">
        <v>6</v>
      </c>
      <c r="O6269" s="102" t="s">
        <v>1075</v>
      </c>
    </row>
    <row r="6270" spans="1:15" x14ac:dyDescent="0.25">
      <c r="A6270" s="102" t="s">
        <v>4644</v>
      </c>
      <c r="B6270" s="103" t="s">
        <v>4645</v>
      </c>
      <c r="C6270" s="103" t="s">
        <v>274</v>
      </c>
      <c r="D6270" s="102" t="s">
        <v>152</v>
      </c>
      <c r="E6270" s="102" t="s">
        <v>275</v>
      </c>
      <c r="F6270" s="102" t="s">
        <v>10946</v>
      </c>
      <c r="H6270" s="102">
        <v>45535</v>
      </c>
      <c r="I6270" s="102" t="s">
        <v>295</v>
      </c>
      <c r="J6270" s="102" t="s">
        <v>1</v>
      </c>
      <c r="K6270" s="102" t="s">
        <v>291</v>
      </c>
      <c r="L6270" s="102" t="s">
        <v>294</v>
      </c>
      <c r="M6270" s="102" t="s">
        <v>1074</v>
      </c>
      <c r="N6270" s="102">
        <v>6</v>
      </c>
      <c r="O6270" s="102" t="s">
        <v>1075</v>
      </c>
    </row>
    <row r="6271" spans="1:15" x14ac:dyDescent="0.25">
      <c r="A6271" s="102" t="s">
        <v>10947</v>
      </c>
      <c r="B6271" s="103" t="s">
        <v>10948</v>
      </c>
      <c r="C6271" s="103" t="s">
        <v>1118</v>
      </c>
      <c r="D6271" s="102" t="s">
        <v>303</v>
      </c>
      <c r="E6271" s="102" t="s">
        <v>275</v>
      </c>
      <c r="F6271" s="102" t="s">
        <v>10949</v>
      </c>
      <c r="H6271" s="102">
        <v>45535</v>
      </c>
      <c r="I6271" s="102" t="s">
        <v>295</v>
      </c>
      <c r="J6271" s="102" t="s">
        <v>1</v>
      </c>
      <c r="K6271" s="102" t="s">
        <v>291</v>
      </c>
      <c r="L6271" s="102" t="s">
        <v>294</v>
      </c>
      <c r="M6271" s="102" t="s">
        <v>1074</v>
      </c>
      <c r="N6271" s="102">
        <v>6</v>
      </c>
      <c r="O6271" s="102" t="s">
        <v>1075</v>
      </c>
    </row>
    <row r="6272" spans="1:15" x14ac:dyDescent="0.25">
      <c r="A6272" s="102" t="s">
        <v>1669</v>
      </c>
      <c r="B6272" s="103" t="s">
        <v>9328</v>
      </c>
      <c r="C6272" s="103" t="s">
        <v>1118</v>
      </c>
      <c r="D6272" s="102" t="s">
        <v>570</v>
      </c>
      <c r="E6272" s="102" t="s">
        <v>275</v>
      </c>
      <c r="F6272" s="102" t="s">
        <v>10950</v>
      </c>
      <c r="H6272" s="102">
        <v>45535</v>
      </c>
      <c r="I6272" s="102" t="s">
        <v>295</v>
      </c>
      <c r="J6272" s="102" t="s">
        <v>1</v>
      </c>
      <c r="K6272" s="102" t="s">
        <v>291</v>
      </c>
      <c r="L6272" s="102" t="s">
        <v>294</v>
      </c>
      <c r="M6272" s="102" t="s">
        <v>1074</v>
      </c>
      <c r="N6272" s="102">
        <v>6</v>
      </c>
      <c r="O6272" s="102" t="s">
        <v>1075</v>
      </c>
    </row>
    <row r="6273" spans="1:15" x14ac:dyDescent="0.25">
      <c r="A6273" s="102" t="s">
        <v>1669</v>
      </c>
      <c r="B6273" s="103" t="s">
        <v>1487</v>
      </c>
      <c r="C6273" s="103" t="s">
        <v>1118</v>
      </c>
      <c r="D6273" s="102" t="s">
        <v>570</v>
      </c>
      <c r="E6273" s="102" t="s">
        <v>275</v>
      </c>
      <c r="F6273" s="102" t="s">
        <v>10951</v>
      </c>
      <c r="H6273" s="102">
        <v>45535</v>
      </c>
      <c r="I6273" s="102" t="s">
        <v>295</v>
      </c>
      <c r="J6273" s="102" t="s">
        <v>1</v>
      </c>
      <c r="K6273" s="102" t="s">
        <v>291</v>
      </c>
      <c r="L6273" s="102" t="s">
        <v>294</v>
      </c>
      <c r="M6273" s="102" t="s">
        <v>1074</v>
      </c>
      <c r="N6273" s="102">
        <v>6</v>
      </c>
      <c r="O6273" s="102" t="s">
        <v>1075</v>
      </c>
    </row>
    <row r="6274" spans="1:15" x14ac:dyDescent="0.25">
      <c r="A6274" s="102" t="s">
        <v>10952</v>
      </c>
      <c r="B6274" s="103" t="s">
        <v>9332</v>
      </c>
      <c r="C6274" s="103" t="s">
        <v>1118</v>
      </c>
      <c r="D6274" s="102" t="s">
        <v>318</v>
      </c>
      <c r="E6274" s="102" t="s">
        <v>275</v>
      </c>
      <c r="F6274" s="102" t="s">
        <v>10953</v>
      </c>
      <c r="H6274" s="102">
        <v>45535</v>
      </c>
      <c r="I6274" s="102" t="s">
        <v>295</v>
      </c>
      <c r="J6274" s="102" t="s">
        <v>1</v>
      </c>
      <c r="K6274" s="102" t="s">
        <v>291</v>
      </c>
      <c r="L6274" s="102" t="s">
        <v>294</v>
      </c>
      <c r="M6274" s="102" t="s">
        <v>1074</v>
      </c>
      <c r="N6274" s="102">
        <v>6</v>
      </c>
      <c r="O6274" s="102" t="s">
        <v>1075</v>
      </c>
    </row>
    <row r="6275" spans="1:15" x14ac:dyDescent="0.25">
      <c r="A6275" s="102" t="s">
        <v>10954</v>
      </c>
      <c r="B6275" s="103" t="s">
        <v>5861</v>
      </c>
      <c r="C6275" s="103" t="s">
        <v>1082</v>
      </c>
      <c r="D6275" s="102" t="s">
        <v>318</v>
      </c>
      <c r="E6275" s="102" t="s">
        <v>275</v>
      </c>
      <c r="F6275" s="102" t="s">
        <v>10955</v>
      </c>
      <c r="H6275" s="102">
        <v>45535</v>
      </c>
      <c r="I6275" s="102" t="s">
        <v>295</v>
      </c>
      <c r="J6275" s="102" t="s">
        <v>1</v>
      </c>
      <c r="K6275" s="102" t="s">
        <v>291</v>
      </c>
      <c r="L6275" s="102" t="s">
        <v>294</v>
      </c>
      <c r="M6275" s="102" t="s">
        <v>1082</v>
      </c>
      <c r="N6275" s="102">
        <v>6</v>
      </c>
      <c r="O6275" s="102" t="s">
        <v>1075</v>
      </c>
    </row>
    <row r="6276" spans="1:15" x14ac:dyDescent="0.25">
      <c r="A6276" s="102" t="s">
        <v>10954</v>
      </c>
      <c r="B6276" s="103" t="s">
        <v>9336</v>
      </c>
      <c r="C6276" s="103" t="s">
        <v>274</v>
      </c>
      <c r="D6276" s="102" t="s">
        <v>318</v>
      </c>
      <c r="E6276" s="102" t="s">
        <v>275</v>
      </c>
      <c r="F6276" s="102" t="s">
        <v>10956</v>
      </c>
      <c r="H6276" s="102">
        <v>45535</v>
      </c>
      <c r="I6276" s="102" t="s">
        <v>295</v>
      </c>
      <c r="J6276" s="102" t="s">
        <v>1</v>
      </c>
      <c r="K6276" s="102" t="s">
        <v>291</v>
      </c>
      <c r="L6276" s="102" t="s">
        <v>294</v>
      </c>
      <c r="M6276" s="102" t="s">
        <v>1074</v>
      </c>
      <c r="N6276" s="102">
        <v>6</v>
      </c>
      <c r="O6276" s="102" t="s">
        <v>1075</v>
      </c>
    </row>
    <row r="6277" spans="1:15" x14ac:dyDescent="0.25">
      <c r="A6277" s="102" t="s">
        <v>9338</v>
      </c>
      <c r="B6277" s="103" t="s">
        <v>9339</v>
      </c>
      <c r="C6277" s="103" t="s">
        <v>1118</v>
      </c>
      <c r="D6277" s="102" t="s">
        <v>318</v>
      </c>
      <c r="E6277" s="102" t="s">
        <v>275</v>
      </c>
      <c r="F6277" s="102" t="s">
        <v>10957</v>
      </c>
      <c r="H6277" s="102">
        <v>45535</v>
      </c>
      <c r="I6277" s="102" t="s">
        <v>295</v>
      </c>
      <c r="J6277" s="102" t="s">
        <v>1</v>
      </c>
      <c r="K6277" s="102" t="s">
        <v>291</v>
      </c>
      <c r="L6277" s="102" t="s">
        <v>294</v>
      </c>
      <c r="M6277" s="102" t="s">
        <v>1074</v>
      </c>
      <c r="N6277" s="102">
        <v>6</v>
      </c>
      <c r="O6277" s="102" t="s">
        <v>1075</v>
      </c>
    </row>
    <row r="6278" spans="1:15" x14ac:dyDescent="0.25">
      <c r="A6278" s="102" t="s">
        <v>9341</v>
      </c>
      <c r="B6278" s="103" t="s">
        <v>1197</v>
      </c>
      <c r="C6278" s="103" t="s">
        <v>274</v>
      </c>
      <c r="D6278" s="102" t="s">
        <v>10794</v>
      </c>
      <c r="E6278" s="102" t="s">
        <v>275</v>
      </c>
      <c r="F6278" s="102" t="s">
        <v>10958</v>
      </c>
      <c r="H6278" s="102">
        <v>45535</v>
      </c>
      <c r="I6278" s="102" t="s">
        <v>295</v>
      </c>
      <c r="J6278" s="102" t="s">
        <v>1</v>
      </c>
      <c r="K6278" s="102" t="s">
        <v>291</v>
      </c>
      <c r="L6278" s="102" t="s">
        <v>294</v>
      </c>
      <c r="M6278" s="102" t="s">
        <v>1074</v>
      </c>
      <c r="N6278" s="102">
        <v>6</v>
      </c>
      <c r="O6278" s="102" t="s">
        <v>1075</v>
      </c>
    </row>
    <row r="6279" spans="1:15" x14ac:dyDescent="0.25">
      <c r="A6279" s="102" t="s">
        <v>4671</v>
      </c>
      <c r="B6279" s="103" t="s">
        <v>1114</v>
      </c>
      <c r="C6279" s="103" t="s">
        <v>277</v>
      </c>
      <c r="D6279" s="102" t="s">
        <v>570</v>
      </c>
      <c r="E6279" s="102" t="s">
        <v>275</v>
      </c>
      <c r="F6279" s="102" t="s">
        <v>10959</v>
      </c>
      <c r="H6279" s="102">
        <v>45535</v>
      </c>
      <c r="I6279" s="102" t="s">
        <v>295</v>
      </c>
      <c r="J6279" s="102" t="s">
        <v>1</v>
      </c>
      <c r="K6279" s="102" t="s">
        <v>291</v>
      </c>
      <c r="L6279" s="102" t="s">
        <v>294</v>
      </c>
      <c r="M6279" s="102" t="s">
        <v>1074</v>
      </c>
      <c r="N6279" s="102">
        <v>6</v>
      </c>
      <c r="O6279" s="102" t="s">
        <v>1075</v>
      </c>
    </row>
    <row r="6280" spans="1:15" x14ac:dyDescent="0.25">
      <c r="A6280" s="102" t="s">
        <v>9344</v>
      </c>
      <c r="B6280" s="103" t="s">
        <v>1078</v>
      </c>
      <c r="C6280" s="103" t="s">
        <v>274</v>
      </c>
      <c r="D6280" s="102" t="s">
        <v>570</v>
      </c>
      <c r="E6280" s="102" t="s">
        <v>275</v>
      </c>
      <c r="F6280" s="102" t="s">
        <v>10960</v>
      </c>
      <c r="H6280" s="102">
        <v>45535</v>
      </c>
      <c r="I6280" s="102" t="s">
        <v>295</v>
      </c>
      <c r="J6280" s="102" t="s">
        <v>1</v>
      </c>
      <c r="K6280" s="102" t="s">
        <v>291</v>
      </c>
      <c r="L6280" s="102" t="s">
        <v>294</v>
      </c>
      <c r="M6280" s="102" t="s">
        <v>1074</v>
      </c>
      <c r="N6280" s="102">
        <v>6</v>
      </c>
      <c r="O6280" s="102" t="s">
        <v>1075</v>
      </c>
    </row>
    <row r="6281" spans="1:15" x14ac:dyDescent="0.25">
      <c r="A6281" s="102" t="s">
        <v>9344</v>
      </c>
      <c r="B6281" s="103" t="s">
        <v>1244</v>
      </c>
      <c r="C6281" s="103" t="s">
        <v>274</v>
      </c>
      <c r="D6281" s="102" t="s">
        <v>570</v>
      </c>
      <c r="E6281" s="102" t="s">
        <v>275</v>
      </c>
      <c r="F6281" s="102" t="s">
        <v>10961</v>
      </c>
      <c r="H6281" s="102">
        <v>45535</v>
      </c>
      <c r="I6281" s="102" t="s">
        <v>295</v>
      </c>
      <c r="J6281" s="102" t="s">
        <v>1</v>
      </c>
      <c r="K6281" s="102" t="s">
        <v>291</v>
      </c>
      <c r="L6281" s="102" t="s">
        <v>294</v>
      </c>
      <c r="M6281" s="102" t="s">
        <v>1074</v>
      </c>
      <c r="N6281" s="102">
        <v>6</v>
      </c>
      <c r="O6281" s="102" t="s">
        <v>1075</v>
      </c>
    </row>
    <row r="6282" spans="1:15" x14ac:dyDescent="0.25">
      <c r="A6282" s="102" t="s">
        <v>9347</v>
      </c>
      <c r="B6282" s="103" t="s">
        <v>2109</v>
      </c>
      <c r="C6282" s="103" t="s">
        <v>277</v>
      </c>
      <c r="D6282" s="102" t="s">
        <v>136</v>
      </c>
      <c r="E6282" s="102" t="s">
        <v>276</v>
      </c>
      <c r="H6282" s="102">
        <v>45535</v>
      </c>
      <c r="I6282" s="102" t="s">
        <v>295</v>
      </c>
      <c r="J6282" s="102" t="s">
        <v>1</v>
      </c>
      <c r="K6282" s="102" t="s">
        <v>291</v>
      </c>
      <c r="L6282" s="102" t="s">
        <v>294</v>
      </c>
      <c r="M6282" s="102" t="s">
        <v>1074</v>
      </c>
      <c r="N6282" s="102">
        <v>6</v>
      </c>
      <c r="O6282" s="102" t="s">
        <v>1075</v>
      </c>
    </row>
    <row r="6283" spans="1:15" x14ac:dyDescent="0.25">
      <c r="A6283" s="102" t="s">
        <v>10962</v>
      </c>
      <c r="B6283" s="103" t="s">
        <v>5015</v>
      </c>
      <c r="C6283" s="103" t="s">
        <v>274</v>
      </c>
      <c r="D6283" s="102" t="s">
        <v>318</v>
      </c>
      <c r="E6283" s="102" t="s">
        <v>275</v>
      </c>
      <c r="F6283" s="102" t="s">
        <v>10963</v>
      </c>
      <c r="H6283" s="102">
        <v>45535</v>
      </c>
      <c r="I6283" s="102" t="s">
        <v>295</v>
      </c>
      <c r="J6283" s="102" t="s">
        <v>1</v>
      </c>
      <c r="K6283" s="102" t="s">
        <v>291</v>
      </c>
      <c r="L6283" s="102" t="s">
        <v>294</v>
      </c>
      <c r="M6283" s="102" t="s">
        <v>1074</v>
      </c>
      <c r="N6283" s="102">
        <v>6</v>
      </c>
      <c r="O6283" s="102" t="s">
        <v>1075</v>
      </c>
    </row>
    <row r="6284" spans="1:15" x14ac:dyDescent="0.25">
      <c r="A6284" s="102" t="s">
        <v>9351</v>
      </c>
      <c r="B6284" s="103" t="s">
        <v>1764</v>
      </c>
      <c r="C6284" s="103" t="s">
        <v>274</v>
      </c>
      <c r="D6284" s="102" t="s">
        <v>10794</v>
      </c>
      <c r="E6284" s="102" t="s">
        <v>275</v>
      </c>
      <c r="F6284" s="102" t="s">
        <v>10964</v>
      </c>
      <c r="H6284" s="102">
        <v>45535</v>
      </c>
      <c r="I6284" s="102" t="s">
        <v>295</v>
      </c>
      <c r="J6284" s="102" t="s">
        <v>1</v>
      </c>
      <c r="K6284" s="102" t="s">
        <v>291</v>
      </c>
      <c r="L6284" s="102" t="s">
        <v>294</v>
      </c>
      <c r="M6284" s="102" t="s">
        <v>1074</v>
      </c>
      <c r="N6284" s="102">
        <v>6</v>
      </c>
      <c r="O6284" s="102" t="s">
        <v>1075</v>
      </c>
    </row>
    <row r="6285" spans="1:15" x14ac:dyDescent="0.25">
      <c r="A6285" s="102" t="s">
        <v>9351</v>
      </c>
      <c r="B6285" s="103" t="s">
        <v>3154</v>
      </c>
      <c r="C6285" s="103" t="s">
        <v>1082</v>
      </c>
      <c r="D6285" s="102" t="s">
        <v>10794</v>
      </c>
      <c r="E6285" s="102" t="s">
        <v>275</v>
      </c>
      <c r="F6285" s="102" t="s">
        <v>10965</v>
      </c>
      <c r="H6285" s="102">
        <v>45535</v>
      </c>
      <c r="I6285" s="102" t="s">
        <v>295</v>
      </c>
      <c r="J6285" s="102" t="s">
        <v>1</v>
      </c>
      <c r="K6285" s="102" t="s">
        <v>291</v>
      </c>
      <c r="L6285" s="102" t="s">
        <v>294</v>
      </c>
      <c r="M6285" s="102" t="s">
        <v>1082</v>
      </c>
      <c r="N6285" s="102">
        <v>6</v>
      </c>
      <c r="O6285" s="102" t="s">
        <v>1075</v>
      </c>
    </row>
    <row r="6286" spans="1:15" x14ac:dyDescent="0.25">
      <c r="A6286" s="102" t="s">
        <v>4107</v>
      </c>
      <c r="B6286" s="103" t="s">
        <v>1448</v>
      </c>
      <c r="C6286" s="103" t="s">
        <v>1118</v>
      </c>
      <c r="D6286" s="102" t="s">
        <v>570</v>
      </c>
      <c r="E6286" s="102" t="s">
        <v>275</v>
      </c>
      <c r="F6286" s="102" t="s">
        <v>10966</v>
      </c>
      <c r="H6286" s="102">
        <v>45535</v>
      </c>
      <c r="I6286" s="102" t="s">
        <v>295</v>
      </c>
      <c r="J6286" s="102" t="s">
        <v>1</v>
      </c>
      <c r="K6286" s="102" t="s">
        <v>291</v>
      </c>
      <c r="L6286" s="102" t="s">
        <v>294</v>
      </c>
      <c r="M6286" s="102" t="s">
        <v>1074</v>
      </c>
      <c r="N6286" s="102">
        <v>6</v>
      </c>
      <c r="O6286" s="102" t="s">
        <v>1075</v>
      </c>
    </row>
    <row r="6287" spans="1:15" x14ac:dyDescent="0.25">
      <c r="A6287" s="102" t="s">
        <v>10967</v>
      </c>
      <c r="B6287" s="103" t="s">
        <v>10968</v>
      </c>
      <c r="C6287" s="103" t="s">
        <v>274</v>
      </c>
      <c r="D6287" s="102" t="s">
        <v>303</v>
      </c>
      <c r="E6287" s="102" t="s">
        <v>276</v>
      </c>
      <c r="F6287" s="102" t="s">
        <v>10813</v>
      </c>
      <c r="H6287" s="102">
        <v>45535</v>
      </c>
      <c r="I6287" s="102" t="s">
        <v>295</v>
      </c>
      <c r="J6287" s="102" t="s">
        <v>1</v>
      </c>
      <c r="K6287" s="102" t="s">
        <v>291</v>
      </c>
      <c r="L6287" s="102" t="s">
        <v>294</v>
      </c>
      <c r="M6287" s="102" t="s">
        <v>1074</v>
      </c>
      <c r="N6287" s="102">
        <v>6</v>
      </c>
      <c r="O6287" s="102" t="s">
        <v>1075</v>
      </c>
    </row>
    <row r="6288" spans="1:15" x14ac:dyDescent="0.25">
      <c r="A6288" s="102" t="s">
        <v>9355</v>
      </c>
      <c r="B6288" s="103" t="s">
        <v>9356</v>
      </c>
      <c r="C6288" s="103" t="s">
        <v>1118</v>
      </c>
      <c r="D6288" s="102" t="s">
        <v>318</v>
      </c>
      <c r="E6288" s="102" t="s">
        <v>275</v>
      </c>
      <c r="F6288" s="102" t="s">
        <v>10969</v>
      </c>
      <c r="H6288" s="102">
        <v>45535</v>
      </c>
      <c r="I6288" s="102" t="s">
        <v>295</v>
      </c>
      <c r="J6288" s="102" t="s">
        <v>1</v>
      </c>
      <c r="K6288" s="102" t="s">
        <v>291</v>
      </c>
      <c r="L6288" s="102" t="s">
        <v>294</v>
      </c>
      <c r="M6288" s="102" t="s">
        <v>1074</v>
      </c>
      <c r="N6288" s="102">
        <v>6</v>
      </c>
      <c r="O6288" s="102" t="s">
        <v>1075</v>
      </c>
    </row>
    <row r="6289" spans="1:15" x14ac:dyDescent="0.25">
      <c r="A6289" s="102" t="s">
        <v>9358</v>
      </c>
      <c r="B6289" s="103" t="s">
        <v>2521</v>
      </c>
      <c r="C6289" s="103" t="s">
        <v>274</v>
      </c>
      <c r="D6289" s="102" t="s">
        <v>10794</v>
      </c>
      <c r="E6289" s="102" t="s">
        <v>275</v>
      </c>
      <c r="F6289" s="102" t="s">
        <v>10970</v>
      </c>
      <c r="H6289" s="102">
        <v>45535</v>
      </c>
      <c r="I6289" s="102" t="s">
        <v>295</v>
      </c>
      <c r="J6289" s="102" t="s">
        <v>1</v>
      </c>
      <c r="K6289" s="102" t="s">
        <v>291</v>
      </c>
      <c r="L6289" s="102" t="s">
        <v>294</v>
      </c>
      <c r="M6289" s="102" t="s">
        <v>1074</v>
      </c>
      <c r="N6289" s="102">
        <v>6</v>
      </c>
      <c r="O6289" s="102" t="s">
        <v>1075</v>
      </c>
    </row>
    <row r="6290" spans="1:15" x14ac:dyDescent="0.25">
      <c r="A6290" s="102" t="s">
        <v>9358</v>
      </c>
      <c r="B6290" s="103" t="s">
        <v>8426</v>
      </c>
      <c r="C6290" s="103" t="s">
        <v>277</v>
      </c>
      <c r="D6290" s="102" t="s">
        <v>10794</v>
      </c>
      <c r="E6290" s="102" t="s">
        <v>275</v>
      </c>
      <c r="F6290" s="102" t="s">
        <v>10971</v>
      </c>
      <c r="H6290" s="102">
        <v>45535</v>
      </c>
      <c r="I6290" s="102" t="s">
        <v>295</v>
      </c>
      <c r="J6290" s="102" t="s">
        <v>1</v>
      </c>
      <c r="K6290" s="102" t="s">
        <v>291</v>
      </c>
      <c r="L6290" s="102" t="s">
        <v>294</v>
      </c>
      <c r="M6290" s="102" t="s">
        <v>1074</v>
      </c>
      <c r="N6290" s="102">
        <v>6</v>
      </c>
      <c r="O6290" s="102" t="s">
        <v>1075</v>
      </c>
    </row>
    <row r="6291" spans="1:15" x14ac:dyDescent="0.25">
      <c r="A6291" s="102" t="s">
        <v>9358</v>
      </c>
      <c r="B6291" s="103" t="s">
        <v>1344</v>
      </c>
      <c r="C6291" s="103" t="s">
        <v>277</v>
      </c>
      <c r="D6291" s="102" t="s">
        <v>10794</v>
      </c>
      <c r="E6291" s="102" t="s">
        <v>275</v>
      </c>
      <c r="F6291" s="102" t="s">
        <v>10972</v>
      </c>
      <c r="H6291" s="102">
        <v>45535</v>
      </c>
      <c r="I6291" s="102" t="s">
        <v>295</v>
      </c>
      <c r="J6291" s="102" t="s">
        <v>1</v>
      </c>
      <c r="K6291" s="102" t="s">
        <v>291</v>
      </c>
      <c r="L6291" s="102" t="s">
        <v>294</v>
      </c>
      <c r="M6291" s="102" t="s">
        <v>1074</v>
      </c>
      <c r="N6291" s="102">
        <v>6</v>
      </c>
      <c r="O6291" s="102" t="s">
        <v>1075</v>
      </c>
    </row>
    <row r="6292" spans="1:15" x14ac:dyDescent="0.25">
      <c r="A6292" s="102" t="s">
        <v>9362</v>
      </c>
      <c r="B6292" s="103" t="s">
        <v>1561</v>
      </c>
      <c r="C6292" s="103" t="s">
        <v>1118</v>
      </c>
      <c r="D6292" s="102" t="s">
        <v>570</v>
      </c>
      <c r="E6292" s="102" t="s">
        <v>275</v>
      </c>
      <c r="F6292" s="102" t="s">
        <v>10973</v>
      </c>
      <c r="H6292" s="102">
        <v>45535</v>
      </c>
      <c r="I6292" s="102" t="s">
        <v>295</v>
      </c>
      <c r="J6292" s="102" t="s">
        <v>1</v>
      </c>
      <c r="K6292" s="102" t="s">
        <v>291</v>
      </c>
      <c r="L6292" s="102" t="s">
        <v>294</v>
      </c>
      <c r="M6292" s="102" t="s">
        <v>1074</v>
      </c>
      <c r="N6292" s="102">
        <v>6</v>
      </c>
      <c r="O6292" s="102" t="s">
        <v>1075</v>
      </c>
    </row>
    <row r="6293" spans="1:15" x14ac:dyDescent="0.25">
      <c r="A6293" s="102" t="s">
        <v>9364</v>
      </c>
      <c r="B6293" s="103" t="s">
        <v>9365</v>
      </c>
      <c r="C6293" s="103" t="s">
        <v>274</v>
      </c>
      <c r="D6293" s="102" t="s">
        <v>136</v>
      </c>
      <c r="E6293" s="102" t="s">
        <v>275</v>
      </c>
      <c r="F6293" s="102" t="s">
        <v>10974</v>
      </c>
      <c r="H6293" s="102">
        <v>45535</v>
      </c>
      <c r="I6293" s="102" t="s">
        <v>295</v>
      </c>
      <c r="J6293" s="102" t="s">
        <v>1</v>
      </c>
      <c r="K6293" s="102" t="s">
        <v>291</v>
      </c>
      <c r="L6293" s="102" t="s">
        <v>294</v>
      </c>
      <c r="M6293" s="102" t="s">
        <v>1074</v>
      </c>
      <c r="N6293" s="102">
        <v>6</v>
      </c>
      <c r="O6293" s="102" t="s">
        <v>1075</v>
      </c>
    </row>
    <row r="6294" spans="1:15" x14ac:dyDescent="0.25">
      <c r="A6294" s="102" t="s">
        <v>9364</v>
      </c>
      <c r="B6294" s="103" t="s">
        <v>1132</v>
      </c>
      <c r="C6294" s="103" t="s">
        <v>274</v>
      </c>
      <c r="D6294" s="102" t="s">
        <v>136</v>
      </c>
      <c r="E6294" s="102" t="s">
        <v>276</v>
      </c>
      <c r="H6294" s="102">
        <v>45535</v>
      </c>
      <c r="I6294" s="102" t="s">
        <v>295</v>
      </c>
      <c r="J6294" s="102" t="s">
        <v>1</v>
      </c>
      <c r="K6294" s="102" t="s">
        <v>291</v>
      </c>
      <c r="L6294" s="102" t="s">
        <v>294</v>
      </c>
      <c r="M6294" s="102" t="s">
        <v>1074</v>
      </c>
      <c r="N6294" s="102">
        <v>6</v>
      </c>
      <c r="O6294" s="102" t="s">
        <v>1075</v>
      </c>
    </row>
    <row r="6295" spans="1:15" x14ac:dyDescent="0.25">
      <c r="A6295" s="102" t="s">
        <v>9364</v>
      </c>
      <c r="B6295" s="103" t="s">
        <v>1120</v>
      </c>
      <c r="C6295" s="103" t="s">
        <v>274</v>
      </c>
      <c r="D6295" s="102" t="s">
        <v>136</v>
      </c>
      <c r="E6295" s="102" t="s">
        <v>275</v>
      </c>
      <c r="F6295" s="102" t="s">
        <v>10975</v>
      </c>
      <c r="H6295" s="102">
        <v>45535</v>
      </c>
      <c r="I6295" s="102" t="s">
        <v>295</v>
      </c>
      <c r="J6295" s="102" t="s">
        <v>1</v>
      </c>
      <c r="K6295" s="102" t="s">
        <v>291</v>
      </c>
      <c r="L6295" s="102" t="s">
        <v>294</v>
      </c>
      <c r="M6295" s="102" t="s">
        <v>1074</v>
      </c>
      <c r="N6295" s="102">
        <v>6</v>
      </c>
      <c r="O6295" s="102" t="s">
        <v>1075</v>
      </c>
    </row>
    <row r="6296" spans="1:15" x14ac:dyDescent="0.25">
      <c r="A6296" s="102" t="s">
        <v>9369</v>
      </c>
      <c r="B6296" s="103" t="s">
        <v>1122</v>
      </c>
      <c r="C6296" s="103" t="s">
        <v>274</v>
      </c>
      <c r="D6296" s="102" t="s">
        <v>570</v>
      </c>
      <c r="E6296" s="102" t="s">
        <v>275</v>
      </c>
      <c r="F6296" s="102" t="s">
        <v>10976</v>
      </c>
      <c r="H6296" s="102">
        <v>45535</v>
      </c>
      <c r="I6296" s="102" t="s">
        <v>295</v>
      </c>
      <c r="J6296" s="102" t="s">
        <v>1</v>
      </c>
      <c r="K6296" s="102" t="s">
        <v>291</v>
      </c>
      <c r="L6296" s="102" t="s">
        <v>294</v>
      </c>
      <c r="M6296" s="102" t="s">
        <v>1074</v>
      </c>
      <c r="N6296" s="102">
        <v>6</v>
      </c>
      <c r="O6296" s="102" t="s">
        <v>1075</v>
      </c>
    </row>
    <row r="6297" spans="1:15" x14ac:dyDescent="0.25">
      <c r="A6297" s="102" t="s">
        <v>9369</v>
      </c>
      <c r="B6297" s="103" t="s">
        <v>1260</v>
      </c>
      <c r="C6297" s="103" t="s">
        <v>1118</v>
      </c>
      <c r="D6297" s="102" t="s">
        <v>570</v>
      </c>
      <c r="E6297" s="102" t="s">
        <v>275</v>
      </c>
      <c r="F6297" s="102" t="s">
        <v>10977</v>
      </c>
      <c r="H6297" s="102">
        <v>45535</v>
      </c>
      <c r="I6297" s="102" t="s">
        <v>295</v>
      </c>
      <c r="J6297" s="102" t="s">
        <v>1</v>
      </c>
      <c r="K6297" s="102" t="s">
        <v>291</v>
      </c>
      <c r="L6297" s="102" t="s">
        <v>294</v>
      </c>
      <c r="M6297" s="102" t="s">
        <v>1074</v>
      </c>
      <c r="N6297" s="102">
        <v>6</v>
      </c>
      <c r="O6297" s="102" t="s">
        <v>1075</v>
      </c>
    </row>
    <row r="6298" spans="1:15" x14ac:dyDescent="0.25">
      <c r="A6298" s="102" t="s">
        <v>9369</v>
      </c>
      <c r="B6298" s="103" t="s">
        <v>1088</v>
      </c>
      <c r="C6298" s="103" t="s">
        <v>1118</v>
      </c>
      <c r="D6298" s="102" t="s">
        <v>570</v>
      </c>
      <c r="E6298" s="102" t="s">
        <v>275</v>
      </c>
      <c r="F6298" s="102" t="s">
        <v>10978</v>
      </c>
      <c r="H6298" s="102">
        <v>45535</v>
      </c>
      <c r="I6298" s="102" t="s">
        <v>295</v>
      </c>
      <c r="J6298" s="102" t="s">
        <v>1</v>
      </c>
      <c r="K6298" s="102" t="s">
        <v>291</v>
      </c>
      <c r="L6298" s="102" t="s">
        <v>294</v>
      </c>
      <c r="M6298" s="102" t="s">
        <v>1074</v>
      </c>
      <c r="N6298" s="102">
        <v>6</v>
      </c>
      <c r="O6298" s="102" t="s">
        <v>1075</v>
      </c>
    </row>
    <row r="6299" spans="1:15" x14ac:dyDescent="0.25">
      <c r="A6299" s="102" t="s">
        <v>9373</v>
      </c>
      <c r="B6299" s="103" t="s">
        <v>1189</v>
      </c>
      <c r="C6299" s="103" t="s">
        <v>274</v>
      </c>
      <c r="D6299" s="102" t="s">
        <v>318</v>
      </c>
      <c r="E6299" s="102" t="s">
        <v>275</v>
      </c>
      <c r="F6299" s="102" t="s">
        <v>10979</v>
      </c>
      <c r="H6299" s="102">
        <v>45535</v>
      </c>
      <c r="I6299" s="102" t="s">
        <v>295</v>
      </c>
      <c r="J6299" s="102" t="s">
        <v>1</v>
      </c>
      <c r="K6299" s="102" t="s">
        <v>291</v>
      </c>
      <c r="L6299" s="102" t="s">
        <v>294</v>
      </c>
      <c r="M6299" s="102" t="s">
        <v>1074</v>
      </c>
      <c r="N6299" s="102">
        <v>6</v>
      </c>
      <c r="O6299" s="102" t="s">
        <v>1075</v>
      </c>
    </row>
    <row r="6300" spans="1:15" x14ac:dyDescent="0.25">
      <c r="A6300" s="102" t="s">
        <v>9375</v>
      </c>
      <c r="B6300" s="103" t="s">
        <v>4461</v>
      </c>
      <c r="C6300" s="103" t="s">
        <v>274</v>
      </c>
      <c r="D6300" s="102" t="s">
        <v>570</v>
      </c>
      <c r="E6300" s="102" t="s">
        <v>275</v>
      </c>
      <c r="F6300" s="102" t="s">
        <v>10980</v>
      </c>
      <c r="H6300" s="102">
        <v>45535</v>
      </c>
      <c r="I6300" s="102" t="s">
        <v>295</v>
      </c>
      <c r="J6300" s="102" t="s">
        <v>1</v>
      </c>
      <c r="K6300" s="102" t="s">
        <v>291</v>
      </c>
      <c r="L6300" s="102" t="s">
        <v>294</v>
      </c>
      <c r="M6300" s="102" t="s">
        <v>1074</v>
      </c>
      <c r="N6300" s="102">
        <v>6</v>
      </c>
      <c r="O6300" s="102" t="s">
        <v>1075</v>
      </c>
    </row>
    <row r="6301" spans="1:15" x14ac:dyDescent="0.25">
      <c r="A6301" s="102" t="s">
        <v>10981</v>
      </c>
      <c r="B6301" s="103" t="s">
        <v>1245</v>
      </c>
      <c r="C6301" s="103" t="s">
        <v>277</v>
      </c>
      <c r="D6301" s="102" t="s">
        <v>451</v>
      </c>
      <c r="E6301" s="102" t="s">
        <v>275</v>
      </c>
      <c r="F6301" s="102" t="s">
        <v>10982</v>
      </c>
      <c r="H6301" s="102">
        <v>45535</v>
      </c>
      <c r="I6301" s="102" t="s">
        <v>292</v>
      </c>
      <c r="J6301" s="102" t="s">
        <v>291</v>
      </c>
      <c r="K6301" s="102" t="s">
        <v>1</v>
      </c>
      <c r="L6301" s="102" t="s">
        <v>290</v>
      </c>
      <c r="M6301" s="102" t="s">
        <v>1074</v>
      </c>
      <c r="N6301" s="102">
        <v>6</v>
      </c>
      <c r="O6301" s="102" t="s">
        <v>1075</v>
      </c>
    </row>
    <row r="6302" spans="1:15" x14ac:dyDescent="0.25">
      <c r="A6302" s="102" t="s">
        <v>10983</v>
      </c>
      <c r="B6302" s="103" t="s">
        <v>10984</v>
      </c>
      <c r="C6302" s="103" t="s">
        <v>274</v>
      </c>
      <c r="D6302" s="102" t="s">
        <v>570</v>
      </c>
      <c r="E6302" s="102" t="s">
        <v>275</v>
      </c>
      <c r="F6302" s="102" t="s">
        <v>10985</v>
      </c>
      <c r="H6302" s="102">
        <v>45535</v>
      </c>
      <c r="I6302" s="102" t="s">
        <v>292</v>
      </c>
      <c r="J6302" s="102" t="s">
        <v>291</v>
      </c>
      <c r="K6302" s="102" t="s">
        <v>1</v>
      </c>
      <c r="L6302" s="102" t="s">
        <v>290</v>
      </c>
      <c r="M6302" s="102" t="s">
        <v>1074</v>
      </c>
      <c r="N6302" s="102">
        <v>6</v>
      </c>
      <c r="O6302" s="102" t="s">
        <v>1075</v>
      </c>
    </row>
    <row r="6303" spans="1:15" x14ac:dyDescent="0.25">
      <c r="A6303" s="102" t="s">
        <v>10986</v>
      </c>
      <c r="B6303" s="103" t="s">
        <v>10987</v>
      </c>
      <c r="C6303" s="103" t="s">
        <v>274</v>
      </c>
      <c r="D6303" s="102" t="s">
        <v>318</v>
      </c>
      <c r="E6303" s="102" t="s">
        <v>275</v>
      </c>
      <c r="F6303" s="102" t="s">
        <v>10988</v>
      </c>
      <c r="H6303" s="102">
        <v>45535</v>
      </c>
      <c r="I6303" s="102" t="s">
        <v>292</v>
      </c>
      <c r="J6303" s="102" t="s">
        <v>291</v>
      </c>
      <c r="K6303" s="102" t="s">
        <v>1</v>
      </c>
      <c r="L6303" s="102" t="s">
        <v>290</v>
      </c>
      <c r="M6303" s="102" t="s">
        <v>1074</v>
      </c>
      <c r="N6303" s="102">
        <v>6</v>
      </c>
      <c r="O6303" s="102" t="s">
        <v>1075</v>
      </c>
    </row>
    <row r="6304" spans="1:15" x14ac:dyDescent="0.25">
      <c r="A6304" s="102" t="s">
        <v>10989</v>
      </c>
      <c r="B6304" s="103" t="s">
        <v>10990</v>
      </c>
      <c r="C6304" s="103" t="s">
        <v>274</v>
      </c>
      <c r="D6304" s="102" t="s">
        <v>318</v>
      </c>
      <c r="E6304" s="102" t="s">
        <v>275</v>
      </c>
      <c r="F6304" s="102" t="s">
        <v>10991</v>
      </c>
      <c r="H6304" s="102">
        <v>45535</v>
      </c>
      <c r="I6304" s="102" t="s">
        <v>292</v>
      </c>
      <c r="J6304" s="102" t="s">
        <v>291</v>
      </c>
      <c r="K6304" s="102" t="s">
        <v>1</v>
      </c>
      <c r="L6304" s="102" t="s">
        <v>290</v>
      </c>
      <c r="M6304" s="102" t="s">
        <v>1074</v>
      </c>
      <c r="N6304" s="102">
        <v>6</v>
      </c>
      <c r="O6304" s="102" t="s">
        <v>1075</v>
      </c>
    </row>
    <row r="6305" spans="1:15" x14ac:dyDescent="0.25">
      <c r="A6305" s="102" t="s">
        <v>10992</v>
      </c>
      <c r="B6305" s="103" t="s">
        <v>1321</v>
      </c>
      <c r="C6305" s="103" t="s">
        <v>277</v>
      </c>
      <c r="D6305" s="102" t="s">
        <v>136</v>
      </c>
      <c r="E6305" s="102" t="s">
        <v>275</v>
      </c>
      <c r="F6305" s="102" t="s">
        <v>10993</v>
      </c>
      <c r="H6305" s="102">
        <v>45535</v>
      </c>
      <c r="I6305" s="102" t="s">
        <v>292</v>
      </c>
      <c r="J6305" s="102" t="s">
        <v>291</v>
      </c>
      <c r="K6305" s="102" t="s">
        <v>1</v>
      </c>
      <c r="L6305" s="102" t="s">
        <v>290</v>
      </c>
      <c r="M6305" s="102" t="s">
        <v>1074</v>
      </c>
      <c r="N6305" s="102">
        <v>6</v>
      </c>
      <c r="O6305" s="102" t="s">
        <v>1075</v>
      </c>
    </row>
    <row r="6306" spans="1:15" x14ac:dyDescent="0.25">
      <c r="A6306" s="102" t="s">
        <v>10994</v>
      </c>
      <c r="B6306" s="103" t="s">
        <v>10995</v>
      </c>
      <c r="C6306" s="103" t="s">
        <v>1082</v>
      </c>
      <c r="D6306" s="102" t="s">
        <v>318</v>
      </c>
      <c r="E6306" s="102" t="s">
        <v>275</v>
      </c>
      <c r="F6306" s="102" t="s">
        <v>10996</v>
      </c>
      <c r="H6306" s="102">
        <v>45535</v>
      </c>
      <c r="I6306" s="102" t="s">
        <v>292</v>
      </c>
      <c r="J6306" s="102" t="s">
        <v>291</v>
      </c>
      <c r="K6306" s="102" t="s">
        <v>1</v>
      </c>
      <c r="L6306" s="102" t="s">
        <v>290</v>
      </c>
      <c r="M6306" s="102" t="s">
        <v>1082</v>
      </c>
      <c r="N6306" s="102">
        <v>6</v>
      </c>
      <c r="O6306" s="102" t="s">
        <v>1075</v>
      </c>
    </row>
    <row r="6307" spans="1:15" x14ac:dyDescent="0.25">
      <c r="A6307" s="102" t="s">
        <v>10994</v>
      </c>
      <c r="B6307" s="103" t="s">
        <v>10997</v>
      </c>
      <c r="C6307" s="103" t="s">
        <v>274</v>
      </c>
      <c r="D6307" s="102" t="s">
        <v>318</v>
      </c>
      <c r="E6307" s="102" t="s">
        <v>275</v>
      </c>
      <c r="F6307" s="102" t="s">
        <v>10998</v>
      </c>
      <c r="H6307" s="102">
        <v>45535</v>
      </c>
      <c r="I6307" s="102" t="s">
        <v>292</v>
      </c>
      <c r="J6307" s="102" t="s">
        <v>291</v>
      </c>
      <c r="K6307" s="102" t="s">
        <v>1</v>
      </c>
      <c r="L6307" s="102" t="s">
        <v>290</v>
      </c>
      <c r="M6307" s="102" t="s">
        <v>1074</v>
      </c>
      <c r="N6307" s="102">
        <v>6</v>
      </c>
      <c r="O6307" s="102" t="s">
        <v>1075</v>
      </c>
    </row>
    <row r="6308" spans="1:15" x14ac:dyDescent="0.25">
      <c r="A6308" s="102" t="s">
        <v>10999</v>
      </c>
      <c r="B6308" s="103" t="s">
        <v>11000</v>
      </c>
      <c r="C6308" s="103" t="s">
        <v>274</v>
      </c>
      <c r="D6308" s="102" t="s">
        <v>570</v>
      </c>
      <c r="E6308" s="102" t="s">
        <v>275</v>
      </c>
      <c r="F6308" s="102" t="s">
        <v>11001</v>
      </c>
      <c r="H6308" s="102">
        <v>45535</v>
      </c>
      <c r="I6308" s="102" t="s">
        <v>292</v>
      </c>
      <c r="J6308" s="102" t="s">
        <v>291</v>
      </c>
      <c r="K6308" s="102" t="s">
        <v>1</v>
      </c>
      <c r="L6308" s="102" t="s">
        <v>290</v>
      </c>
      <c r="M6308" s="102" t="s">
        <v>1074</v>
      </c>
      <c r="N6308" s="102">
        <v>6</v>
      </c>
      <c r="O6308" s="102" t="s">
        <v>1075</v>
      </c>
    </row>
    <row r="6309" spans="1:15" x14ac:dyDescent="0.25">
      <c r="A6309" s="102" t="s">
        <v>11002</v>
      </c>
      <c r="B6309" s="103" t="s">
        <v>1189</v>
      </c>
      <c r="C6309" s="103" t="s">
        <v>274</v>
      </c>
      <c r="D6309" s="102" t="s">
        <v>570</v>
      </c>
      <c r="E6309" s="102" t="s">
        <v>275</v>
      </c>
      <c r="F6309" s="102" t="s">
        <v>11003</v>
      </c>
      <c r="H6309" s="102">
        <v>45535</v>
      </c>
      <c r="I6309" s="102" t="s">
        <v>292</v>
      </c>
      <c r="J6309" s="102" t="s">
        <v>291</v>
      </c>
      <c r="K6309" s="102" t="s">
        <v>1</v>
      </c>
      <c r="L6309" s="102" t="s">
        <v>290</v>
      </c>
      <c r="M6309" s="102" t="s">
        <v>1074</v>
      </c>
      <c r="N6309" s="102">
        <v>6</v>
      </c>
      <c r="O6309" s="102" t="s">
        <v>1075</v>
      </c>
    </row>
    <row r="6310" spans="1:15" x14ac:dyDescent="0.25">
      <c r="A6310" s="102" t="s">
        <v>11002</v>
      </c>
      <c r="B6310" s="103" t="s">
        <v>11004</v>
      </c>
      <c r="C6310" s="103" t="s">
        <v>277</v>
      </c>
      <c r="D6310" s="102" t="s">
        <v>570</v>
      </c>
      <c r="E6310" s="102" t="s">
        <v>275</v>
      </c>
      <c r="F6310" s="102" t="s">
        <v>11005</v>
      </c>
      <c r="H6310" s="102">
        <v>45535</v>
      </c>
      <c r="I6310" s="102" t="s">
        <v>292</v>
      </c>
      <c r="J6310" s="102" t="s">
        <v>291</v>
      </c>
      <c r="K6310" s="102" t="s">
        <v>1</v>
      </c>
      <c r="L6310" s="102" t="s">
        <v>290</v>
      </c>
      <c r="M6310" s="102" t="s">
        <v>1074</v>
      </c>
      <c r="N6310" s="102">
        <v>6</v>
      </c>
      <c r="O6310" s="102" t="s">
        <v>1075</v>
      </c>
    </row>
    <row r="6311" spans="1:15" x14ac:dyDescent="0.25">
      <c r="A6311" s="102" t="s">
        <v>4335</v>
      </c>
      <c r="B6311" s="103" t="s">
        <v>1448</v>
      </c>
      <c r="C6311" s="103" t="s">
        <v>277</v>
      </c>
      <c r="D6311" s="102" t="s">
        <v>451</v>
      </c>
      <c r="E6311" s="102" t="s">
        <v>275</v>
      </c>
      <c r="F6311" s="102" t="s">
        <v>11006</v>
      </c>
      <c r="H6311" s="102">
        <v>45535</v>
      </c>
      <c r="I6311" s="102" t="s">
        <v>292</v>
      </c>
      <c r="J6311" s="102" t="s">
        <v>291</v>
      </c>
      <c r="K6311" s="102" t="s">
        <v>1</v>
      </c>
      <c r="L6311" s="102" t="s">
        <v>290</v>
      </c>
      <c r="M6311" s="102" t="s">
        <v>1074</v>
      </c>
      <c r="N6311" s="102">
        <v>6</v>
      </c>
      <c r="O6311" s="102" t="s">
        <v>1075</v>
      </c>
    </row>
    <row r="6312" spans="1:15" x14ac:dyDescent="0.25">
      <c r="A6312" s="102" t="s">
        <v>11007</v>
      </c>
      <c r="B6312" s="103" t="s">
        <v>11008</v>
      </c>
      <c r="C6312" s="103" t="s">
        <v>1118</v>
      </c>
      <c r="D6312" s="102" t="s">
        <v>318</v>
      </c>
      <c r="E6312" s="102" t="s">
        <v>275</v>
      </c>
      <c r="F6312" s="102" t="s">
        <v>11009</v>
      </c>
      <c r="H6312" s="102">
        <v>45535</v>
      </c>
      <c r="I6312" s="102" t="s">
        <v>292</v>
      </c>
      <c r="J6312" s="102" t="s">
        <v>291</v>
      </c>
      <c r="K6312" s="102" t="s">
        <v>1</v>
      </c>
      <c r="L6312" s="102" t="s">
        <v>290</v>
      </c>
      <c r="M6312" s="102" t="s">
        <v>1074</v>
      </c>
      <c r="N6312" s="102">
        <v>6</v>
      </c>
      <c r="O6312" s="102" t="s">
        <v>1075</v>
      </c>
    </row>
    <row r="6313" spans="1:15" x14ac:dyDescent="0.25">
      <c r="A6313" s="102" t="s">
        <v>11010</v>
      </c>
      <c r="B6313" s="103" t="s">
        <v>3227</v>
      </c>
      <c r="C6313" s="103" t="s">
        <v>277</v>
      </c>
      <c r="D6313" s="102" t="s">
        <v>570</v>
      </c>
      <c r="E6313" s="102" t="s">
        <v>275</v>
      </c>
      <c r="F6313" s="102" t="s">
        <v>11011</v>
      </c>
      <c r="H6313" s="102">
        <v>45535</v>
      </c>
      <c r="I6313" s="102" t="s">
        <v>292</v>
      </c>
      <c r="J6313" s="102" t="s">
        <v>291</v>
      </c>
      <c r="K6313" s="102" t="s">
        <v>1</v>
      </c>
      <c r="L6313" s="102" t="s">
        <v>290</v>
      </c>
      <c r="M6313" s="102" t="s">
        <v>1074</v>
      </c>
      <c r="N6313" s="102">
        <v>6</v>
      </c>
      <c r="O6313" s="102" t="s">
        <v>1075</v>
      </c>
    </row>
    <row r="6314" spans="1:15" x14ac:dyDescent="0.25">
      <c r="A6314" s="102" t="s">
        <v>11012</v>
      </c>
      <c r="B6314" s="103" t="s">
        <v>1350</v>
      </c>
      <c r="C6314" s="103" t="s">
        <v>1082</v>
      </c>
      <c r="D6314" s="102" t="s">
        <v>318</v>
      </c>
      <c r="E6314" s="102" t="s">
        <v>275</v>
      </c>
      <c r="F6314" s="102" t="s">
        <v>11013</v>
      </c>
      <c r="H6314" s="102">
        <v>45535</v>
      </c>
      <c r="I6314" s="102" t="s">
        <v>292</v>
      </c>
      <c r="J6314" s="102" t="s">
        <v>291</v>
      </c>
      <c r="K6314" s="102" t="s">
        <v>1</v>
      </c>
      <c r="L6314" s="102" t="s">
        <v>290</v>
      </c>
      <c r="M6314" s="102" t="s">
        <v>1082</v>
      </c>
      <c r="N6314" s="102">
        <v>6</v>
      </c>
      <c r="O6314" s="102" t="s">
        <v>1075</v>
      </c>
    </row>
    <row r="6315" spans="1:15" x14ac:dyDescent="0.25">
      <c r="A6315" s="102" t="s">
        <v>11012</v>
      </c>
      <c r="B6315" s="103" t="s">
        <v>11014</v>
      </c>
      <c r="C6315" s="103" t="s">
        <v>274</v>
      </c>
      <c r="D6315" s="102" t="s">
        <v>318</v>
      </c>
      <c r="E6315" s="102" t="s">
        <v>275</v>
      </c>
      <c r="F6315" s="102" t="s">
        <v>11015</v>
      </c>
      <c r="H6315" s="102">
        <v>45535</v>
      </c>
      <c r="I6315" s="102" t="s">
        <v>292</v>
      </c>
      <c r="J6315" s="102" t="s">
        <v>291</v>
      </c>
      <c r="K6315" s="102" t="s">
        <v>1</v>
      </c>
      <c r="L6315" s="102" t="s">
        <v>290</v>
      </c>
      <c r="M6315" s="102" t="s">
        <v>1074</v>
      </c>
      <c r="N6315" s="102">
        <v>6</v>
      </c>
      <c r="O6315" s="102" t="s">
        <v>1075</v>
      </c>
    </row>
    <row r="6316" spans="1:15" x14ac:dyDescent="0.25">
      <c r="A6316" s="102" t="s">
        <v>11012</v>
      </c>
      <c r="B6316" s="103" t="s">
        <v>1895</v>
      </c>
      <c r="C6316" s="103" t="s">
        <v>274</v>
      </c>
      <c r="D6316" s="102" t="s">
        <v>318</v>
      </c>
      <c r="E6316" s="102" t="s">
        <v>275</v>
      </c>
      <c r="F6316" s="102" t="s">
        <v>11016</v>
      </c>
      <c r="H6316" s="102">
        <v>45535</v>
      </c>
      <c r="I6316" s="102" t="s">
        <v>292</v>
      </c>
      <c r="J6316" s="102" t="s">
        <v>291</v>
      </c>
      <c r="K6316" s="102" t="s">
        <v>1</v>
      </c>
      <c r="L6316" s="102" t="s">
        <v>290</v>
      </c>
      <c r="M6316" s="102" t="s">
        <v>1074</v>
      </c>
      <c r="N6316" s="102">
        <v>6</v>
      </c>
      <c r="O6316" s="102" t="s">
        <v>1075</v>
      </c>
    </row>
    <row r="6317" spans="1:15" x14ac:dyDescent="0.25">
      <c r="A6317" s="102" t="s">
        <v>11017</v>
      </c>
      <c r="B6317" s="103" t="s">
        <v>1652</v>
      </c>
      <c r="C6317" s="103" t="s">
        <v>1118</v>
      </c>
      <c r="D6317" s="102" t="s">
        <v>570</v>
      </c>
      <c r="E6317" s="102" t="s">
        <v>275</v>
      </c>
      <c r="F6317" s="102" t="s">
        <v>11018</v>
      </c>
      <c r="H6317" s="102">
        <v>45535</v>
      </c>
      <c r="I6317" s="102" t="s">
        <v>292</v>
      </c>
      <c r="J6317" s="102" t="s">
        <v>291</v>
      </c>
      <c r="K6317" s="102" t="s">
        <v>1</v>
      </c>
      <c r="L6317" s="102" t="s">
        <v>290</v>
      </c>
      <c r="M6317" s="102" t="s">
        <v>1074</v>
      </c>
      <c r="N6317" s="102">
        <v>6</v>
      </c>
      <c r="O6317" s="102" t="s">
        <v>1075</v>
      </c>
    </row>
    <row r="6318" spans="1:15" x14ac:dyDescent="0.25">
      <c r="A6318" s="102" t="s">
        <v>4345</v>
      </c>
      <c r="B6318" s="103" t="s">
        <v>11019</v>
      </c>
      <c r="C6318" s="103" t="s">
        <v>274</v>
      </c>
      <c r="D6318" s="102" t="s">
        <v>570</v>
      </c>
      <c r="E6318" s="102" t="s">
        <v>275</v>
      </c>
      <c r="F6318" s="102" t="s">
        <v>11020</v>
      </c>
      <c r="H6318" s="102">
        <v>45535</v>
      </c>
      <c r="I6318" s="102" t="s">
        <v>292</v>
      </c>
      <c r="J6318" s="102" t="s">
        <v>291</v>
      </c>
      <c r="K6318" s="102" t="s">
        <v>1</v>
      </c>
      <c r="L6318" s="102" t="s">
        <v>290</v>
      </c>
      <c r="M6318" s="102" t="s">
        <v>1074</v>
      </c>
      <c r="N6318" s="102">
        <v>6</v>
      </c>
      <c r="O6318" s="102" t="s">
        <v>1075</v>
      </c>
    </row>
    <row r="6319" spans="1:15" x14ac:dyDescent="0.25">
      <c r="A6319" s="102" t="s">
        <v>4345</v>
      </c>
      <c r="B6319" s="103" t="s">
        <v>1244</v>
      </c>
      <c r="C6319" s="103" t="s">
        <v>274</v>
      </c>
      <c r="D6319" s="102" t="s">
        <v>570</v>
      </c>
      <c r="E6319" s="102" t="s">
        <v>275</v>
      </c>
      <c r="F6319" s="102" t="s">
        <v>11021</v>
      </c>
      <c r="H6319" s="102">
        <v>45535</v>
      </c>
      <c r="I6319" s="102" t="s">
        <v>292</v>
      </c>
      <c r="J6319" s="102" t="s">
        <v>291</v>
      </c>
      <c r="K6319" s="102" t="s">
        <v>1</v>
      </c>
      <c r="L6319" s="102" t="s">
        <v>290</v>
      </c>
      <c r="M6319" s="102" t="s">
        <v>1074</v>
      </c>
      <c r="N6319" s="102">
        <v>6</v>
      </c>
      <c r="O6319" s="102" t="s">
        <v>1075</v>
      </c>
    </row>
    <row r="6320" spans="1:15" x14ac:dyDescent="0.25">
      <c r="A6320" s="102" t="s">
        <v>4345</v>
      </c>
      <c r="B6320" s="103" t="s">
        <v>11022</v>
      </c>
      <c r="C6320" s="103" t="s">
        <v>1118</v>
      </c>
      <c r="D6320" s="102" t="s">
        <v>570</v>
      </c>
      <c r="E6320" s="102" t="s">
        <v>275</v>
      </c>
      <c r="F6320" s="102" t="s">
        <v>11023</v>
      </c>
      <c r="H6320" s="102">
        <v>45535</v>
      </c>
      <c r="I6320" s="102" t="s">
        <v>292</v>
      </c>
      <c r="J6320" s="102" t="s">
        <v>291</v>
      </c>
      <c r="K6320" s="102" t="s">
        <v>1</v>
      </c>
      <c r="L6320" s="102" t="s">
        <v>290</v>
      </c>
      <c r="M6320" s="102" t="s">
        <v>1074</v>
      </c>
      <c r="N6320" s="102">
        <v>6</v>
      </c>
      <c r="O6320" s="102" t="s">
        <v>1075</v>
      </c>
    </row>
    <row r="6321" spans="1:15" x14ac:dyDescent="0.25">
      <c r="A6321" s="102" t="s">
        <v>11024</v>
      </c>
      <c r="B6321" s="103" t="s">
        <v>1268</v>
      </c>
      <c r="C6321" s="103" t="s">
        <v>274</v>
      </c>
      <c r="D6321" s="102" t="s">
        <v>136</v>
      </c>
      <c r="E6321" s="102" t="s">
        <v>275</v>
      </c>
      <c r="F6321" s="102" t="s">
        <v>11025</v>
      </c>
      <c r="H6321" s="102">
        <v>45535</v>
      </c>
      <c r="I6321" s="102" t="s">
        <v>292</v>
      </c>
      <c r="J6321" s="102" t="s">
        <v>291</v>
      </c>
      <c r="K6321" s="102" t="s">
        <v>1</v>
      </c>
      <c r="L6321" s="102" t="s">
        <v>290</v>
      </c>
      <c r="M6321" s="102" t="s">
        <v>1074</v>
      </c>
      <c r="N6321" s="102">
        <v>6</v>
      </c>
      <c r="O6321" s="102" t="s">
        <v>1075</v>
      </c>
    </row>
    <row r="6322" spans="1:15" x14ac:dyDescent="0.25">
      <c r="A6322" s="102" t="s">
        <v>11024</v>
      </c>
      <c r="B6322" s="103" t="s">
        <v>1122</v>
      </c>
      <c r="C6322" s="103" t="s">
        <v>1082</v>
      </c>
      <c r="D6322" s="102" t="s">
        <v>136</v>
      </c>
      <c r="E6322" s="102" t="s">
        <v>275</v>
      </c>
      <c r="F6322" s="102" t="s">
        <v>11026</v>
      </c>
      <c r="H6322" s="102">
        <v>45535</v>
      </c>
      <c r="I6322" s="102" t="s">
        <v>292</v>
      </c>
      <c r="J6322" s="102" t="s">
        <v>291</v>
      </c>
      <c r="K6322" s="102" t="s">
        <v>1</v>
      </c>
      <c r="L6322" s="102" t="s">
        <v>290</v>
      </c>
      <c r="M6322" s="102" t="s">
        <v>1082</v>
      </c>
      <c r="N6322" s="102">
        <v>6</v>
      </c>
      <c r="O6322" s="102" t="s">
        <v>1075</v>
      </c>
    </row>
    <row r="6323" spans="1:15" x14ac:dyDescent="0.25">
      <c r="A6323" s="102" t="s">
        <v>11024</v>
      </c>
      <c r="B6323" s="103" t="s">
        <v>11027</v>
      </c>
      <c r="C6323" s="103" t="s">
        <v>1082</v>
      </c>
      <c r="D6323" s="102" t="s">
        <v>136</v>
      </c>
      <c r="E6323" s="102" t="s">
        <v>275</v>
      </c>
      <c r="F6323" s="102" t="s">
        <v>11028</v>
      </c>
      <c r="H6323" s="102">
        <v>45535</v>
      </c>
      <c r="I6323" s="102" t="s">
        <v>292</v>
      </c>
      <c r="J6323" s="102" t="s">
        <v>291</v>
      </c>
      <c r="K6323" s="102" t="s">
        <v>1</v>
      </c>
      <c r="L6323" s="102" t="s">
        <v>290</v>
      </c>
      <c r="M6323" s="102" t="s">
        <v>1082</v>
      </c>
      <c r="N6323" s="102">
        <v>6</v>
      </c>
      <c r="O6323" s="102" t="s">
        <v>1075</v>
      </c>
    </row>
    <row r="6324" spans="1:15" x14ac:dyDescent="0.25">
      <c r="A6324" s="102" t="s">
        <v>11029</v>
      </c>
      <c r="B6324" s="103" t="s">
        <v>6023</v>
      </c>
      <c r="C6324" s="103" t="s">
        <v>277</v>
      </c>
      <c r="D6324" s="102" t="s">
        <v>451</v>
      </c>
      <c r="E6324" s="102" t="s">
        <v>275</v>
      </c>
      <c r="F6324" s="102" t="s">
        <v>11030</v>
      </c>
      <c r="H6324" s="102">
        <v>45535</v>
      </c>
      <c r="I6324" s="102" t="s">
        <v>292</v>
      </c>
      <c r="J6324" s="102" t="s">
        <v>291</v>
      </c>
      <c r="K6324" s="102" t="s">
        <v>1</v>
      </c>
      <c r="L6324" s="102" t="s">
        <v>290</v>
      </c>
      <c r="M6324" s="102" t="s">
        <v>1074</v>
      </c>
      <c r="N6324" s="102">
        <v>6</v>
      </c>
      <c r="O6324" s="102" t="s">
        <v>1075</v>
      </c>
    </row>
    <row r="6325" spans="1:15" x14ac:dyDescent="0.25">
      <c r="A6325" s="102" t="s">
        <v>11031</v>
      </c>
      <c r="B6325" s="103" t="s">
        <v>5051</v>
      </c>
      <c r="C6325" s="103" t="s">
        <v>274</v>
      </c>
      <c r="D6325" s="102" t="s">
        <v>136</v>
      </c>
      <c r="E6325" s="102" t="s">
        <v>275</v>
      </c>
      <c r="F6325" s="102" t="s">
        <v>11032</v>
      </c>
      <c r="H6325" s="102">
        <v>45535</v>
      </c>
      <c r="I6325" s="102" t="s">
        <v>292</v>
      </c>
      <c r="J6325" s="102" t="s">
        <v>291</v>
      </c>
      <c r="K6325" s="102" t="s">
        <v>1</v>
      </c>
      <c r="L6325" s="102" t="s">
        <v>290</v>
      </c>
      <c r="M6325" s="102" t="s">
        <v>1074</v>
      </c>
      <c r="N6325" s="102">
        <v>6</v>
      </c>
      <c r="O6325" s="102" t="s">
        <v>1075</v>
      </c>
    </row>
    <row r="6326" spans="1:15" x14ac:dyDescent="0.25">
      <c r="A6326" s="102" t="s">
        <v>11031</v>
      </c>
      <c r="B6326" s="103" t="s">
        <v>1660</v>
      </c>
      <c r="C6326" s="103" t="s">
        <v>277</v>
      </c>
      <c r="D6326" s="102" t="s">
        <v>136</v>
      </c>
      <c r="E6326" s="102" t="s">
        <v>275</v>
      </c>
      <c r="F6326" s="102" t="s">
        <v>11033</v>
      </c>
      <c r="H6326" s="102">
        <v>45535</v>
      </c>
      <c r="I6326" s="102" t="s">
        <v>292</v>
      </c>
      <c r="J6326" s="102" t="s">
        <v>291</v>
      </c>
      <c r="K6326" s="102" t="s">
        <v>1</v>
      </c>
      <c r="L6326" s="102" t="s">
        <v>290</v>
      </c>
      <c r="M6326" s="102" t="s">
        <v>1074</v>
      </c>
      <c r="N6326" s="102">
        <v>6</v>
      </c>
      <c r="O6326" s="102" t="s">
        <v>1075</v>
      </c>
    </row>
    <row r="6327" spans="1:15" x14ac:dyDescent="0.25">
      <c r="A6327" s="102" t="s">
        <v>11031</v>
      </c>
      <c r="B6327" s="103" t="s">
        <v>3119</v>
      </c>
      <c r="C6327" s="103" t="s">
        <v>277</v>
      </c>
      <c r="D6327" s="102" t="s">
        <v>136</v>
      </c>
      <c r="E6327" s="102" t="s">
        <v>275</v>
      </c>
      <c r="F6327" s="102" t="s">
        <v>11034</v>
      </c>
      <c r="H6327" s="102">
        <v>45535</v>
      </c>
      <c r="I6327" s="102" t="s">
        <v>292</v>
      </c>
      <c r="J6327" s="102" t="s">
        <v>291</v>
      </c>
      <c r="K6327" s="102" t="s">
        <v>1</v>
      </c>
      <c r="L6327" s="102" t="s">
        <v>290</v>
      </c>
      <c r="M6327" s="102" t="s">
        <v>1074</v>
      </c>
      <c r="N6327" s="102">
        <v>6</v>
      </c>
      <c r="O6327" s="102" t="s">
        <v>1075</v>
      </c>
    </row>
    <row r="6328" spans="1:15" x14ac:dyDescent="0.25">
      <c r="A6328" s="102" t="s">
        <v>11031</v>
      </c>
      <c r="B6328" s="103" t="s">
        <v>1148</v>
      </c>
      <c r="C6328" s="103" t="s">
        <v>1082</v>
      </c>
      <c r="D6328" s="102" t="s">
        <v>136</v>
      </c>
      <c r="E6328" s="102" t="s">
        <v>275</v>
      </c>
      <c r="F6328" s="102" t="s">
        <v>11035</v>
      </c>
      <c r="H6328" s="102">
        <v>45535</v>
      </c>
      <c r="I6328" s="102" t="s">
        <v>292</v>
      </c>
      <c r="J6328" s="102" t="s">
        <v>291</v>
      </c>
      <c r="K6328" s="102" t="s">
        <v>1</v>
      </c>
      <c r="L6328" s="102" t="s">
        <v>290</v>
      </c>
      <c r="M6328" s="102" t="s">
        <v>1082</v>
      </c>
      <c r="N6328" s="102">
        <v>6</v>
      </c>
      <c r="O6328" s="102" t="s">
        <v>1075</v>
      </c>
    </row>
    <row r="6329" spans="1:15" x14ac:dyDescent="0.25">
      <c r="A6329" s="102" t="s">
        <v>11036</v>
      </c>
      <c r="B6329" s="103" t="s">
        <v>11037</v>
      </c>
      <c r="C6329" s="103" t="s">
        <v>274</v>
      </c>
      <c r="D6329" s="102" t="s">
        <v>451</v>
      </c>
      <c r="E6329" s="102" t="s">
        <v>275</v>
      </c>
      <c r="F6329" s="102" t="s">
        <v>11038</v>
      </c>
      <c r="H6329" s="102">
        <v>45535</v>
      </c>
      <c r="I6329" s="102" t="s">
        <v>292</v>
      </c>
      <c r="J6329" s="102" t="s">
        <v>291</v>
      </c>
      <c r="K6329" s="102" t="s">
        <v>1</v>
      </c>
      <c r="L6329" s="102" t="s">
        <v>290</v>
      </c>
      <c r="M6329" s="102" t="s">
        <v>1074</v>
      </c>
      <c r="N6329" s="102">
        <v>6</v>
      </c>
      <c r="O6329" s="102" t="s">
        <v>1075</v>
      </c>
    </row>
    <row r="6330" spans="1:15" x14ac:dyDescent="0.25">
      <c r="A6330" s="102" t="s">
        <v>11039</v>
      </c>
      <c r="B6330" s="103" t="s">
        <v>1248</v>
      </c>
      <c r="C6330" s="103" t="s">
        <v>277</v>
      </c>
      <c r="D6330" s="102" t="s">
        <v>136</v>
      </c>
      <c r="E6330" s="102" t="s">
        <v>275</v>
      </c>
      <c r="F6330" s="102" t="s">
        <v>11040</v>
      </c>
      <c r="H6330" s="102">
        <v>45535</v>
      </c>
      <c r="I6330" s="102" t="s">
        <v>292</v>
      </c>
      <c r="J6330" s="102" t="s">
        <v>291</v>
      </c>
      <c r="K6330" s="102" t="s">
        <v>1</v>
      </c>
      <c r="L6330" s="102" t="s">
        <v>290</v>
      </c>
      <c r="M6330" s="102" t="s">
        <v>1074</v>
      </c>
      <c r="N6330" s="102">
        <v>6</v>
      </c>
      <c r="O6330" s="102" t="s">
        <v>1075</v>
      </c>
    </row>
    <row r="6331" spans="1:15" x14ac:dyDescent="0.25">
      <c r="A6331" s="102" t="s">
        <v>11041</v>
      </c>
      <c r="B6331" s="103" t="s">
        <v>2667</v>
      </c>
      <c r="C6331" s="103" t="s">
        <v>274</v>
      </c>
      <c r="D6331" s="102" t="s">
        <v>570</v>
      </c>
      <c r="E6331" s="102" t="s">
        <v>275</v>
      </c>
      <c r="F6331" s="102" t="s">
        <v>11042</v>
      </c>
      <c r="H6331" s="102">
        <v>45535</v>
      </c>
      <c r="I6331" s="102" t="s">
        <v>292</v>
      </c>
      <c r="J6331" s="102" t="s">
        <v>291</v>
      </c>
      <c r="K6331" s="102" t="s">
        <v>1</v>
      </c>
      <c r="L6331" s="102" t="s">
        <v>290</v>
      </c>
      <c r="M6331" s="102" t="s">
        <v>1074</v>
      </c>
      <c r="N6331" s="102">
        <v>6</v>
      </c>
      <c r="O6331" s="102" t="s">
        <v>1075</v>
      </c>
    </row>
    <row r="6332" spans="1:15" x14ac:dyDescent="0.25">
      <c r="A6332" s="102" t="s">
        <v>11041</v>
      </c>
      <c r="B6332" s="103" t="s">
        <v>11043</v>
      </c>
      <c r="C6332" s="103" t="s">
        <v>1082</v>
      </c>
      <c r="D6332" s="102" t="s">
        <v>570</v>
      </c>
      <c r="E6332" s="102" t="s">
        <v>275</v>
      </c>
      <c r="F6332" s="102" t="s">
        <v>11044</v>
      </c>
      <c r="H6332" s="102">
        <v>45535</v>
      </c>
      <c r="I6332" s="102" t="s">
        <v>292</v>
      </c>
      <c r="J6332" s="102" t="s">
        <v>291</v>
      </c>
      <c r="K6332" s="102" t="s">
        <v>1</v>
      </c>
      <c r="L6332" s="102" t="s">
        <v>290</v>
      </c>
      <c r="M6332" s="102" t="s">
        <v>1082</v>
      </c>
      <c r="N6332" s="102">
        <v>6</v>
      </c>
      <c r="O6332" s="102" t="s">
        <v>1075</v>
      </c>
    </row>
    <row r="6333" spans="1:15" x14ac:dyDescent="0.25">
      <c r="A6333" s="102" t="s">
        <v>11041</v>
      </c>
      <c r="B6333" s="103" t="s">
        <v>11045</v>
      </c>
      <c r="C6333" s="103" t="s">
        <v>1082</v>
      </c>
      <c r="D6333" s="102" t="s">
        <v>570</v>
      </c>
      <c r="E6333" s="102" t="s">
        <v>275</v>
      </c>
      <c r="F6333" s="102" t="s">
        <v>11046</v>
      </c>
      <c r="H6333" s="102">
        <v>45535</v>
      </c>
      <c r="I6333" s="102" t="s">
        <v>292</v>
      </c>
      <c r="J6333" s="102" t="s">
        <v>291</v>
      </c>
      <c r="K6333" s="102" t="s">
        <v>1</v>
      </c>
      <c r="L6333" s="102" t="s">
        <v>290</v>
      </c>
      <c r="M6333" s="102" t="s">
        <v>1082</v>
      </c>
      <c r="N6333" s="102">
        <v>6</v>
      </c>
      <c r="O6333" s="102" t="s">
        <v>1075</v>
      </c>
    </row>
    <row r="6334" spans="1:15" x14ac:dyDescent="0.25">
      <c r="A6334" s="102" t="s">
        <v>1409</v>
      </c>
      <c r="B6334" s="103" t="s">
        <v>1448</v>
      </c>
      <c r="C6334" s="103" t="s">
        <v>1118</v>
      </c>
      <c r="D6334" s="102" t="s">
        <v>318</v>
      </c>
      <c r="E6334" s="102" t="s">
        <v>275</v>
      </c>
      <c r="F6334" s="102" t="s">
        <v>11047</v>
      </c>
      <c r="H6334" s="102">
        <v>45535</v>
      </c>
      <c r="I6334" s="102" t="s">
        <v>292</v>
      </c>
      <c r="J6334" s="102" t="s">
        <v>291</v>
      </c>
      <c r="K6334" s="102" t="s">
        <v>1</v>
      </c>
      <c r="L6334" s="102" t="s">
        <v>290</v>
      </c>
      <c r="M6334" s="102" t="s">
        <v>1074</v>
      </c>
      <c r="N6334" s="102">
        <v>6</v>
      </c>
      <c r="O6334" s="102" t="s">
        <v>1075</v>
      </c>
    </row>
    <row r="6335" spans="1:15" x14ac:dyDescent="0.25">
      <c r="A6335" s="102" t="s">
        <v>11048</v>
      </c>
      <c r="B6335" s="103" t="s">
        <v>1250</v>
      </c>
      <c r="C6335" s="103" t="s">
        <v>274</v>
      </c>
      <c r="D6335" s="102" t="s">
        <v>451</v>
      </c>
      <c r="E6335" s="102" t="s">
        <v>275</v>
      </c>
      <c r="F6335" s="102" t="s">
        <v>11049</v>
      </c>
      <c r="H6335" s="102">
        <v>45535</v>
      </c>
      <c r="I6335" s="102" t="s">
        <v>292</v>
      </c>
      <c r="J6335" s="102" t="s">
        <v>291</v>
      </c>
      <c r="K6335" s="102" t="s">
        <v>1</v>
      </c>
      <c r="L6335" s="102" t="s">
        <v>290</v>
      </c>
      <c r="M6335" s="102" t="s">
        <v>1074</v>
      </c>
      <c r="N6335" s="102">
        <v>6</v>
      </c>
      <c r="O6335" s="102" t="s">
        <v>1075</v>
      </c>
    </row>
    <row r="6336" spans="1:15" x14ac:dyDescent="0.25">
      <c r="A6336" s="102" t="s">
        <v>11048</v>
      </c>
      <c r="B6336" s="103" t="s">
        <v>11050</v>
      </c>
      <c r="C6336" s="103" t="s">
        <v>1082</v>
      </c>
      <c r="D6336" s="102" t="s">
        <v>451</v>
      </c>
      <c r="E6336" s="102" t="s">
        <v>275</v>
      </c>
      <c r="F6336" s="102" t="s">
        <v>11051</v>
      </c>
      <c r="H6336" s="102">
        <v>45535</v>
      </c>
      <c r="I6336" s="102" t="s">
        <v>292</v>
      </c>
      <c r="J6336" s="102" t="s">
        <v>291</v>
      </c>
      <c r="K6336" s="102" t="s">
        <v>1</v>
      </c>
      <c r="L6336" s="102" t="s">
        <v>290</v>
      </c>
      <c r="M6336" s="102" t="s">
        <v>1082</v>
      </c>
      <c r="N6336" s="102">
        <v>6</v>
      </c>
      <c r="O6336" s="102" t="s">
        <v>1075</v>
      </c>
    </row>
    <row r="6337" spans="1:15" x14ac:dyDescent="0.25">
      <c r="A6337" s="102" t="s">
        <v>11052</v>
      </c>
      <c r="B6337" s="103" t="s">
        <v>11053</v>
      </c>
      <c r="C6337" s="103" t="s">
        <v>1082</v>
      </c>
      <c r="D6337" s="102" t="s">
        <v>570</v>
      </c>
      <c r="E6337" s="102" t="s">
        <v>275</v>
      </c>
      <c r="F6337" s="102" t="s">
        <v>11054</v>
      </c>
      <c r="H6337" s="102">
        <v>45535</v>
      </c>
      <c r="I6337" s="102" t="s">
        <v>292</v>
      </c>
      <c r="J6337" s="102" t="s">
        <v>291</v>
      </c>
      <c r="K6337" s="102" t="s">
        <v>1</v>
      </c>
      <c r="L6337" s="102" t="s">
        <v>290</v>
      </c>
      <c r="M6337" s="102" t="s">
        <v>1082</v>
      </c>
      <c r="N6337" s="102">
        <v>6</v>
      </c>
      <c r="O6337" s="102" t="s">
        <v>1075</v>
      </c>
    </row>
    <row r="6338" spans="1:15" x14ac:dyDescent="0.25">
      <c r="A6338" s="102" t="s">
        <v>11052</v>
      </c>
      <c r="B6338" s="103" t="s">
        <v>3217</v>
      </c>
      <c r="C6338" s="103" t="s">
        <v>1082</v>
      </c>
      <c r="D6338" s="102" t="s">
        <v>570</v>
      </c>
      <c r="E6338" s="102" t="s">
        <v>275</v>
      </c>
      <c r="F6338" s="102" t="s">
        <v>11055</v>
      </c>
      <c r="H6338" s="102">
        <v>45535</v>
      </c>
      <c r="I6338" s="102" t="s">
        <v>292</v>
      </c>
      <c r="J6338" s="102" t="s">
        <v>291</v>
      </c>
      <c r="K6338" s="102" t="s">
        <v>1</v>
      </c>
      <c r="L6338" s="102" t="s">
        <v>290</v>
      </c>
      <c r="M6338" s="102" t="s">
        <v>1082</v>
      </c>
      <c r="N6338" s="102">
        <v>6</v>
      </c>
      <c r="O6338" s="102" t="s">
        <v>1075</v>
      </c>
    </row>
    <row r="6339" spans="1:15" x14ac:dyDescent="0.25">
      <c r="A6339" s="102" t="s">
        <v>11052</v>
      </c>
      <c r="B6339" s="103" t="s">
        <v>2667</v>
      </c>
      <c r="C6339" s="103" t="s">
        <v>274</v>
      </c>
      <c r="D6339" s="102" t="s">
        <v>570</v>
      </c>
      <c r="E6339" s="102" t="s">
        <v>275</v>
      </c>
      <c r="F6339" s="102" t="s">
        <v>11056</v>
      </c>
      <c r="H6339" s="102">
        <v>45535</v>
      </c>
      <c r="I6339" s="102" t="s">
        <v>292</v>
      </c>
      <c r="J6339" s="102" t="s">
        <v>291</v>
      </c>
      <c r="K6339" s="102" t="s">
        <v>1</v>
      </c>
      <c r="L6339" s="102" t="s">
        <v>290</v>
      </c>
      <c r="M6339" s="102" t="s">
        <v>1074</v>
      </c>
      <c r="N6339" s="102">
        <v>6</v>
      </c>
      <c r="O6339" s="102" t="s">
        <v>1075</v>
      </c>
    </row>
    <row r="6340" spans="1:15" x14ac:dyDescent="0.25">
      <c r="A6340" s="102" t="s">
        <v>3859</v>
      </c>
      <c r="B6340" s="103" t="s">
        <v>6073</v>
      </c>
      <c r="C6340" s="103" t="s">
        <v>277</v>
      </c>
      <c r="D6340" s="102" t="s">
        <v>136</v>
      </c>
      <c r="E6340" s="102" t="s">
        <v>275</v>
      </c>
      <c r="F6340" s="102" t="s">
        <v>11057</v>
      </c>
      <c r="H6340" s="102">
        <v>45535</v>
      </c>
      <c r="I6340" s="102" t="s">
        <v>292</v>
      </c>
      <c r="J6340" s="102" t="s">
        <v>291</v>
      </c>
      <c r="K6340" s="102" t="s">
        <v>1</v>
      </c>
      <c r="L6340" s="102" t="s">
        <v>290</v>
      </c>
      <c r="M6340" s="102" t="s">
        <v>1074</v>
      </c>
      <c r="N6340" s="102">
        <v>6</v>
      </c>
      <c r="O6340" s="102" t="s">
        <v>1075</v>
      </c>
    </row>
    <row r="6341" spans="1:15" x14ac:dyDescent="0.25">
      <c r="A6341" s="102" t="s">
        <v>11058</v>
      </c>
      <c r="B6341" s="103" t="s">
        <v>1605</v>
      </c>
      <c r="C6341" s="103" t="s">
        <v>1118</v>
      </c>
      <c r="D6341" s="102" t="s">
        <v>570</v>
      </c>
      <c r="E6341" s="102" t="s">
        <v>275</v>
      </c>
      <c r="F6341" s="102" t="s">
        <v>11059</v>
      </c>
      <c r="H6341" s="102">
        <v>45535</v>
      </c>
      <c r="I6341" s="102" t="s">
        <v>292</v>
      </c>
      <c r="J6341" s="102" t="s">
        <v>291</v>
      </c>
      <c r="K6341" s="102" t="s">
        <v>1</v>
      </c>
      <c r="L6341" s="102" t="s">
        <v>290</v>
      </c>
      <c r="M6341" s="102" t="s">
        <v>1074</v>
      </c>
      <c r="N6341" s="102">
        <v>6</v>
      </c>
      <c r="O6341" s="102" t="s">
        <v>1075</v>
      </c>
    </row>
    <row r="6342" spans="1:15" x14ac:dyDescent="0.25">
      <c r="A6342" s="102" t="s">
        <v>1467</v>
      </c>
      <c r="B6342" s="103" t="s">
        <v>11060</v>
      </c>
      <c r="C6342" s="103" t="s">
        <v>277</v>
      </c>
      <c r="D6342" s="102" t="s">
        <v>570</v>
      </c>
      <c r="E6342" s="102" t="s">
        <v>275</v>
      </c>
      <c r="F6342" s="102" t="s">
        <v>11061</v>
      </c>
      <c r="H6342" s="102">
        <v>45535</v>
      </c>
      <c r="I6342" s="102" t="s">
        <v>292</v>
      </c>
      <c r="J6342" s="102" t="s">
        <v>291</v>
      </c>
      <c r="K6342" s="102" t="s">
        <v>1</v>
      </c>
      <c r="L6342" s="102" t="s">
        <v>290</v>
      </c>
      <c r="M6342" s="102" t="s">
        <v>1074</v>
      </c>
      <c r="N6342" s="102">
        <v>6</v>
      </c>
      <c r="O6342" s="102" t="s">
        <v>1075</v>
      </c>
    </row>
    <row r="6343" spans="1:15" x14ac:dyDescent="0.25">
      <c r="A6343" s="102" t="s">
        <v>4866</v>
      </c>
      <c r="B6343" s="103" t="s">
        <v>4162</v>
      </c>
      <c r="C6343" s="103" t="s">
        <v>277</v>
      </c>
      <c r="D6343" s="102" t="s">
        <v>451</v>
      </c>
      <c r="E6343" s="102" t="s">
        <v>275</v>
      </c>
      <c r="F6343" s="102" t="s">
        <v>11062</v>
      </c>
      <c r="H6343" s="102">
        <v>45535</v>
      </c>
      <c r="I6343" s="102" t="s">
        <v>292</v>
      </c>
      <c r="J6343" s="102" t="s">
        <v>291</v>
      </c>
      <c r="K6343" s="102" t="s">
        <v>1</v>
      </c>
      <c r="L6343" s="102" t="s">
        <v>290</v>
      </c>
      <c r="M6343" s="102" t="s">
        <v>1074</v>
      </c>
      <c r="N6343" s="102">
        <v>6</v>
      </c>
      <c r="O6343" s="102" t="s">
        <v>1075</v>
      </c>
    </row>
    <row r="6344" spans="1:15" x14ac:dyDescent="0.25">
      <c r="A6344" s="102" t="s">
        <v>11063</v>
      </c>
      <c r="B6344" s="103" t="s">
        <v>2069</v>
      </c>
      <c r="C6344" s="103" t="s">
        <v>274</v>
      </c>
      <c r="D6344" s="102" t="s">
        <v>570</v>
      </c>
      <c r="E6344" s="102" t="s">
        <v>275</v>
      </c>
      <c r="F6344" s="102" t="s">
        <v>11064</v>
      </c>
      <c r="H6344" s="102">
        <v>45535</v>
      </c>
      <c r="I6344" s="102" t="s">
        <v>292</v>
      </c>
      <c r="J6344" s="102" t="s">
        <v>291</v>
      </c>
      <c r="K6344" s="102" t="s">
        <v>1</v>
      </c>
      <c r="L6344" s="102" t="s">
        <v>290</v>
      </c>
      <c r="M6344" s="102" t="s">
        <v>1074</v>
      </c>
      <c r="N6344" s="102">
        <v>6</v>
      </c>
      <c r="O6344" s="102" t="s">
        <v>1075</v>
      </c>
    </row>
    <row r="6345" spans="1:15" x14ac:dyDescent="0.25">
      <c r="A6345" s="102" t="s">
        <v>11063</v>
      </c>
      <c r="B6345" s="103" t="s">
        <v>6555</v>
      </c>
      <c r="C6345" s="103" t="s">
        <v>1082</v>
      </c>
      <c r="D6345" s="102" t="s">
        <v>570</v>
      </c>
      <c r="E6345" s="102" t="s">
        <v>275</v>
      </c>
      <c r="F6345" s="102" t="s">
        <v>11065</v>
      </c>
      <c r="H6345" s="102">
        <v>45535</v>
      </c>
      <c r="I6345" s="102" t="s">
        <v>292</v>
      </c>
      <c r="J6345" s="102" t="s">
        <v>291</v>
      </c>
      <c r="K6345" s="102" t="s">
        <v>1</v>
      </c>
      <c r="L6345" s="102" t="s">
        <v>290</v>
      </c>
      <c r="M6345" s="102" t="s">
        <v>1082</v>
      </c>
      <c r="N6345" s="102">
        <v>6</v>
      </c>
      <c r="O6345" s="102" t="s">
        <v>1075</v>
      </c>
    </row>
    <row r="6346" spans="1:15" x14ac:dyDescent="0.25">
      <c r="A6346" s="102" t="s">
        <v>7814</v>
      </c>
      <c r="B6346" s="103" t="s">
        <v>1078</v>
      </c>
      <c r="C6346" s="103" t="s">
        <v>274</v>
      </c>
      <c r="D6346" s="102" t="s">
        <v>451</v>
      </c>
      <c r="E6346" s="102" t="s">
        <v>275</v>
      </c>
      <c r="F6346" s="102" t="s">
        <v>11066</v>
      </c>
      <c r="H6346" s="102">
        <v>45535</v>
      </c>
      <c r="I6346" s="102" t="s">
        <v>292</v>
      </c>
      <c r="J6346" s="102" t="s">
        <v>291</v>
      </c>
      <c r="K6346" s="102" t="s">
        <v>1</v>
      </c>
      <c r="L6346" s="102" t="s">
        <v>290</v>
      </c>
      <c r="M6346" s="102" t="s">
        <v>1074</v>
      </c>
      <c r="N6346" s="102">
        <v>6</v>
      </c>
      <c r="O6346" s="102" t="s">
        <v>1075</v>
      </c>
    </row>
    <row r="6347" spans="1:15" x14ac:dyDescent="0.25">
      <c r="A6347" s="102" t="s">
        <v>7814</v>
      </c>
      <c r="B6347" s="103" t="s">
        <v>1260</v>
      </c>
      <c r="C6347" s="103" t="s">
        <v>1082</v>
      </c>
      <c r="D6347" s="102" t="s">
        <v>451</v>
      </c>
      <c r="E6347" s="102" t="s">
        <v>275</v>
      </c>
      <c r="F6347" s="102" t="s">
        <v>11067</v>
      </c>
      <c r="H6347" s="102">
        <v>45535</v>
      </c>
      <c r="I6347" s="102" t="s">
        <v>292</v>
      </c>
      <c r="J6347" s="102" t="s">
        <v>291</v>
      </c>
      <c r="K6347" s="102" t="s">
        <v>1</v>
      </c>
      <c r="L6347" s="102" t="s">
        <v>290</v>
      </c>
      <c r="M6347" s="102" t="s">
        <v>1082</v>
      </c>
      <c r="N6347" s="102">
        <v>6</v>
      </c>
      <c r="O6347" s="102" t="s">
        <v>1075</v>
      </c>
    </row>
    <row r="6348" spans="1:15" x14ac:dyDescent="0.25">
      <c r="A6348" s="102" t="s">
        <v>7814</v>
      </c>
      <c r="B6348" s="103" t="s">
        <v>1660</v>
      </c>
      <c r="C6348" s="103" t="s">
        <v>1082</v>
      </c>
      <c r="D6348" s="102" t="s">
        <v>451</v>
      </c>
      <c r="E6348" s="102" t="s">
        <v>275</v>
      </c>
      <c r="F6348" s="102" t="s">
        <v>11068</v>
      </c>
      <c r="H6348" s="102">
        <v>45535</v>
      </c>
      <c r="I6348" s="102" t="s">
        <v>292</v>
      </c>
      <c r="J6348" s="102" t="s">
        <v>291</v>
      </c>
      <c r="K6348" s="102" t="s">
        <v>1</v>
      </c>
      <c r="L6348" s="102" t="s">
        <v>290</v>
      </c>
      <c r="M6348" s="102" t="s">
        <v>1082</v>
      </c>
      <c r="N6348" s="102">
        <v>6</v>
      </c>
      <c r="O6348" s="102" t="s">
        <v>1075</v>
      </c>
    </row>
    <row r="6349" spans="1:15" x14ac:dyDescent="0.25">
      <c r="A6349" s="102" t="s">
        <v>11069</v>
      </c>
      <c r="B6349" s="103" t="s">
        <v>1197</v>
      </c>
      <c r="C6349" s="103" t="s">
        <v>274</v>
      </c>
      <c r="D6349" s="102" t="s">
        <v>318</v>
      </c>
      <c r="E6349" s="102" t="s">
        <v>275</v>
      </c>
      <c r="F6349" s="102" t="s">
        <v>11070</v>
      </c>
      <c r="H6349" s="102">
        <v>45535</v>
      </c>
      <c r="I6349" s="102" t="s">
        <v>292</v>
      </c>
      <c r="J6349" s="102" t="s">
        <v>291</v>
      </c>
      <c r="K6349" s="102" t="s">
        <v>1</v>
      </c>
      <c r="L6349" s="102" t="s">
        <v>290</v>
      </c>
      <c r="M6349" s="102" t="s">
        <v>1074</v>
      </c>
      <c r="N6349" s="102">
        <v>6</v>
      </c>
      <c r="O6349" s="102" t="s">
        <v>1075</v>
      </c>
    </row>
    <row r="6350" spans="1:15" x14ac:dyDescent="0.25">
      <c r="A6350" s="102" t="s">
        <v>4401</v>
      </c>
      <c r="B6350" s="103" t="s">
        <v>11071</v>
      </c>
      <c r="C6350" s="103" t="s">
        <v>274</v>
      </c>
      <c r="D6350" s="102" t="s">
        <v>451</v>
      </c>
      <c r="E6350" s="102" t="s">
        <v>275</v>
      </c>
      <c r="F6350" s="102" t="s">
        <v>11072</v>
      </c>
      <c r="H6350" s="102">
        <v>45535</v>
      </c>
      <c r="I6350" s="102" t="s">
        <v>292</v>
      </c>
      <c r="J6350" s="102" t="s">
        <v>291</v>
      </c>
      <c r="K6350" s="102" t="s">
        <v>1</v>
      </c>
      <c r="L6350" s="102" t="s">
        <v>290</v>
      </c>
      <c r="M6350" s="102" t="s">
        <v>1074</v>
      </c>
      <c r="N6350" s="102">
        <v>6</v>
      </c>
      <c r="O6350" s="102" t="s">
        <v>1075</v>
      </c>
    </row>
    <row r="6351" spans="1:15" x14ac:dyDescent="0.25">
      <c r="A6351" s="102" t="s">
        <v>4401</v>
      </c>
      <c r="B6351" s="103" t="s">
        <v>1912</v>
      </c>
      <c r="C6351" s="103" t="s">
        <v>274</v>
      </c>
      <c r="D6351" s="102" t="s">
        <v>451</v>
      </c>
      <c r="E6351" s="102" t="s">
        <v>275</v>
      </c>
      <c r="F6351" s="102" t="s">
        <v>11073</v>
      </c>
      <c r="H6351" s="102">
        <v>45535</v>
      </c>
      <c r="I6351" s="102" t="s">
        <v>292</v>
      </c>
      <c r="J6351" s="102" t="s">
        <v>291</v>
      </c>
      <c r="K6351" s="102" t="s">
        <v>1</v>
      </c>
      <c r="L6351" s="102" t="s">
        <v>290</v>
      </c>
      <c r="M6351" s="102" t="s">
        <v>1074</v>
      </c>
      <c r="N6351" s="102">
        <v>6</v>
      </c>
      <c r="O6351" s="102" t="s">
        <v>1075</v>
      </c>
    </row>
    <row r="6352" spans="1:15" x14ac:dyDescent="0.25">
      <c r="A6352" s="102" t="s">
        <v>11074</v>
      </c>
      <c r="B6352" s="103" t="s">
        <v>1233</v>
      </c>
      <c r="C6352" s="103" t="s">
        <v>274</v>
      </c>
      <c r="D6352" s="102" t="s">
        <v>451</v>
      </c>
      <c r="E6352" s="102" t="s">
        <v>275</v>
      </c>
      <c r="F6352" s="102" t="s">
        <v>11075</v>
      </c>
      <c r="H6352" s="102">
        <v>45535</v>
      </c>
      <c r="I6352" s="102" t="s">
        <v>292</v>
      </c>
      <c r="J6352" s="102" t="s">
        <v>291</v>
      </c>
      <c r="K6352" s="102" t="s">
        <v>1</v>
      </c>
      <c r="L6352" s="102" t="s">
        <v>290</v>
      </c>
      <c r="M6352" s="102" t="s">
        <v>1074</v>
      </c>
      <c r="N6352" s="102">
        <v>6</v>
      </c>
      <c r="O6352" s="102" t="s">
        <v>1075</v>
      </c>
    </row>
    <row r="6353" spans="1:15" x14ac:dyDescent="0.25">
      <c r="A6353" s="102" t="s">
        <v>11074</v>
      </c>
      <c r="B6353" s="103" t="s">
        <v>1248</v>
      </c>
      <c r="C6353" s="103" t="s">
        <v>277</v>
      </c>
      <c r="D6353" s="102" t="s">
        <v>451</v>
      </c>
      <c r="E6353" s="102" t="s">
        <v>275</v>
      </c>
      <c r="F6353" s="102" t="s">
        <v>11076</v>
      </c>
      <c r="H6353" s="102">
        <v>45535</v>
      </c>
      <c r="I6353" s="102" t="s">
        <v>292</v>
      </c>
      <c r="J6353" s="102" t="s">
        <v>291</v>
      </c>
      <c r="K6353" s="102" t="s">
        <v>1</v>
      </c>
      <c r="L6353" s="102" t="s">
        <v>290</v>
      </c>
      <c r="M6353" s="102" t="s">
        <v>1074</v>
      </c>
      <c r="N6353" s="102">
        <v>6</v>
      </c>
      <c r="O6353" s="102" t="s">
        <v>1075</v>
      </c>
    </row>
    <row r="6354" spans="1:15" x14ac:dyDescent="0.25">
      <c r="A6354" s="102" t="s">
        <v>11074</v>
      </c>
      <c r="B6354" s="103" t="s">
        <v>6968</v>
      </c>
      <c r="C6354" s="103" t="s">
        <v>274</v>
      </c>
      <c r="D6354" s="102" t="s">
        <v>451</v>
      </c>
      <c r="E6354" s="102" t="s">
        <v>275</v>
      </c>
      <c r="F6354" s="102" t="s">
        <v>11077</v>
      </c>
      <c r="H6354" s="102">
        <v>45535</v>
      </c>
      <c r="I6354" s="102" t="s">
        <v>292</v>
      </c>
      <c r="J6354" s="102" t="s">
        <v>291</v>
      </c>
      <c r="K6354" s="102" t="s">
        <v>1</v>
      </c>
      <c r="L6354" s="102" t="s">
        <v>290</v>
      </c>
      <c r="M6354" s="102" t="s">
        <v>1074</v>
      </c>
      <c r="N6354" s="102">
        <v>6</v>
      </c>
      <c r="O6354" s="102" t="s">
        <v>1075</v>
      </c>
    </row>
    <row r="6355" spans="1:15" x14ac:dyDescent="0.25">
      <c r="A6355" s="102" t="s">
        <v>9178</v>
      </c>
      <c r="B6355" s="103" t="s">
        <v>1132</v>
      </c>
      <c r="C6355" s="103" t="s">
        <v>274</v>
      </c>
      <c r="D6355" s="102" t="s">
        <v>136</v>
      </c>
      <c r="E6355" s="102" t="s">
        <v>275</v>
      </c>
      <c r="F6355" s="102" t="s">
        <v>11078</v>
      </c>
      <c r="H6355" s="102">
        <v>45535</v>
      </c>
      <c r="I6355" s="102" t="s">
        <v>292</v>
      </c>
      <c r="J6355" s="102" t="s">
        <v>291</v>
      </c>
      <c r="K6355" s="102" t="s">
        <v>1</v>
      </c>
      <c r="L6355" s="102" t="s">
        <v>290</v>
      </c>
      <c r="M6355" s="102" t="s">
        <v>1074</v>
      </c>
      <c r="N6355" s="102">
        <v>6</v>
      </c>
      <c r="O6355" s="102" t="s">
        <v>1075</v>
      </c>
    </row>
    <row r="6356" spans="1:15" x14ac:dyDescent="0.25">
      <c r="A6356" s="102" t="s">
        <v>11079</v>
      </c>
      <c r="B6356" s="103" t="s">
        <v>2789</v>
      </c>
      <c r="C6356" s="103" t="s">
        <v>277</v>
      </c>
      <c r="D6356" s="102" t="s">
        <v>136</v>
      </c>
      <c r="E6356" s="102" t="s">
        <v>275</v>
      </c>
      <c r="F6356" s="102" t="s">
        <v>11080</v>
      </c>
      <c r="H6356" s="102">
        <v>45535</v>
      </c>
      <c r="I6356" s="102" t="s">
        <v>292</v>
      </c>
      <c r="J6356" s="102" t="s">
        <v>291</v>
      </c>
      <c r="K6356" s="102" t="s">
        <v>1</v>
      </c>
      <c r="L6356" s="102" t="s">
        <v>290</v>
      </c>
      <c r="M6356" s="102" t="s">
        <v>1074</v>
      </c>
      <c r="N6356" s="102">
        <v>6</v>
      </c>
      <c r="O6356" s="102" t="s">
        <v>1075</v>
      </c>
    </row>
    <row r="6357" spans="1:15" x14ac:dyDescent="0.25">
      <c r="A6357" s="102" t="s">
        <v>11081</v>
      </c>
      <c r="B6357" s="103" t="s">
        <v>1997</v>
      </c>
      <c r="C6357" s="103" t="s">
        <v>277</v>
      </c>
      <c r="D6357" s="102" t="s">
        <v>136</v>
      </c>
      <c r="E6357" s="102" t="s">
        <v>275</v>
      </c>
      <c r="F6357" s="102" t="s">
        <v>11082</v>
      </c>
      <c r="H6357" s="102">
        <v>45535</v>
      </c>
      <c r="I6357" s="102" t="s">
        <v>292</v>
      </c>
      <c r="J6357" s="102" t="s">
        <v>291</v>
      </c>
      <c r="K6357" s="102" t="s">
        <v>1</v>
      </c>
      <c r="L6357" s="102" t="s">
        <v>290</v>
      </c>
      <c r="M6357" s="102" t="s">
        <v>1074</v>
      </c>
      <c r="N6357" s="102">
        <v>6</v>
      </c>
      <c r="O6357" s="102" t="s">
        <v>1075</v>
      </c>
    </row>
    <row r="6358" spans="1:15" x14ac:dyDescent="0.25">
      <c r="A6358" s="102" t="s">
        <v>11083</v>
      </c>
      <c r="B6358" s="103" t="s">
        <v>1245</v>
      </c>
      <c r="C6358" s="103" t="s">
        <v>277</v>
      </c>
      <c r="D6358" s="102" t="s">
        <v>451</v>
      </c>
      <c r="E6358" s="102" t="s">
        <v>275</v>
      </c>
      <c r="F6358" s="102" t="s">
        <v>11084</v>
      </c>
      <c r="H6358" s="102">
        <v>45535</v>
      </c>
      <c r="I6358" s="102" t="s">
        <v>292</v>
      </c>
      <c r="J6358" s="102" t="s">
        <v>291</v>
      </c>
      <c r="K6358" s="102" t="s">
        <v>1</v>
      </c>
      <c r="L6358" s="102" t="s">
        <v>290</v>
      </c>
      <c r="M6358" s="102" t="s">
        <v>1074</v>
      </c>
      <c r="N6358" s="102">
        <v>6</v>
      </c>
      <c r="O6358" s="102" t="s">
        <v>1075</v>
      </c>
    </row>
    <row r="6359" spans="1:15" x14ac:dyDescent="0.25">
      <c r="A6359" s="102" t="s">
        <v>9186</v>
      </c>
      <c r="B6359" s="103" t="s">
        <v>11085</v>
      </c>
      <c r="C6359" s="103" t="s">
        <v>274</v>
      </c>
      <c r="D6359" s="102" t="s">
        <v>318</v>
      </c>
      <c r="E6359" s="102" t="s">
        <v>275</v>
      </c>
      <c r="F6359" s="102" t="s">
        <v>11086</v>
      </c>
      <c r="H6359" s="102">
        <v>45535</v>
      </c>
      <c r="I6359" s="102" t="s">
        <v>292</v>
      </c>
      <c r="J6359" s="102" t="s">
        <v>291</v>
      </c>
      <c r="K6359" s="102" t="s">
        <v>1</v>
      </c>
      <c r="L6359" s="102" t="s">
        <v>290</v>
      </c>
      <c r="M6359" s="102" t="s">
        <v>1074</v>
      </c>
      <c r="N6359" s="102">
        <v>6</v>
      </c>
      <c r="O6359" s="102" t="s">
        <v>1075</v>
      </c>
    </row>
    <row r="6360" spans="1:15" x14ac:dyDescent="0.25">
      <c r="A6360" s="102" t="s">
        <v>2057</v>
      </c>
      <c r="B6360" s="103" t="s">
        <v>1228</v>
      </c>
      <c r="C6360" s="103" t="s">
        <v>1118</v>
      </c>
      <c r="D6360" s="102" t="s">
        <v>318</v>
      </c>
      <c r="E6360" s="102" t="s">
        <v>275</v>
      </c>
      <c r="F6360" s="102" t="s">
        <v>11087</v>
      </c>
      <c r="H6360" s="102">
        <v>45535</v>
      </c>
      <c r="I6360" s="102" t="s">
        <v>292</v>
      </c>
      <c r="J6360" s="102" t="s">
        <v>291</v>
      </c>
      <c r="K6360" s="102" t="s">
        <v>1</v>
      </c>
      <c r="L6360" s="102" t="s">
        <v>290</v>
      </c>
      <c r="M6360" s="102" t="s">
        <v>1074</v>
      </c>
      <c r="N6360" s="102">
        <v>6</v>
      </c>
      <c r="O6360" s="102" t="s">
        <v>1075</v>
      </c>
    </row>
    <row r="6361" spans="1:15" x14ac:dyDescent="0.25">
      <c r="A6361" s="102" t="s">
        <v>11088</v>
      </c>
      <c r="B6361" s="103" t="s">
        <v>2150</v>
      </c>
      <c r="C6361" s="103" t="s">
        <v>1118</v>
      </c>
      <c r="D6361" s="102" t="s">
        <v>570</v>
      </c>
      <c r="E6361" s="102" t="s">
        <v>275</v>
      </c>
      <c r="F6361" s="102" t="s">
        <v>11089</v>
      </c>
      <c r="H6361" s="102">
        <v>45535</v>
      </c>
      <c r="I6361" s="102" t="s">
        <v>292</v>
      </c>
      <c r="J6361" s="102" t="s">
        <v>291</v>
      </c>
      <c r="K6361" s="102" t="s">
        <v>1</v>
      </c>
      <c r="L6361" s="102" t="s">
        <v>290</v>
      </c>
      <c r="M6361" s="102" t="s">
        <v>1074</v>
      </c>
      <c r="N6361" s="102">
        <v>6</v>
      </c>
      <c r="O6361" s="102" t="s">
        <v>1075</v>
      </c>
    </row>
    <row r="6362" spans="1:15" x14ac:dyDescent="0.25">
      <c r="A6362" s="102" t="s">
        <v>11090</v>
      </c>
      <c r="B6362" s="103" t="s">
        <v>11091</v>
      </c>
      <c r="C6362" s="103" t="s">
        <v>1118</v>
      </c>
      <c r="D6362" s="102" t="s">
        <v>570</v>
      </c>
      <c r="E6362" s="102" t="s">
        <v>275</v>
      </c>
      <c r="F6362" s="102" t="s">
        <v>11092</v>
      </c>
      <c r="H6362" s="102">
        <v>45535</v>
      </c>
      <c r="I6362" s="102" t="s">
        <v>292</v>
      </c>
      <c r="J6362" s="102" t="s">
        <v>291</v>
      </c>
      <c r="K6362" s="102" t="s">
        <v>1</v>
      </c>
      <c r="L6362" s="102" t="s">
        <v>290</v>
      </c>
      <c r="M6362" s="102" t="s">
        <v>1074</v>
      </c>
      <c r="N6362" s="102">
        <v>6</v>
      </c>
      <c r="O6362" s="102" t="s">
        <v>1075</v>
      </c>
    </row>
    <row r="6363" spans="1:15" x14ac:dyDescent="0.25">
      <c r="A6363" s="102" t="s">
        <v>11090</v>
      </c>
      <c r="B6363" s="103" t="s">
        <v>1171</v>
      </c>
      <c r="C6363" s="103" t="s">
        <v>1118</v>
      </c>
      <c r="D6363" s="102" t="s">
        <v>570</v>
      </c>
      <c r="E6363" s="102" t="s">
        <v>275</v>
      </c>
      <c r="F6363" s="102" t="s">
        <v>11093</v>
      </c>
      <c r="H6363" s="102">
        <v>45535</v>
      </c>
      <c r="I6363" s="102" t="s">
        <v>292</v>
      </c>
      <c r="J6363" s="102" t="s">
        <v>291</v>
      </c>
      <c r="K6363" s="102" t="s">
        <v>1</v>
      </c>
      <c r="L6363" s="102" t="s">
        <v>290</v>
      </c>
      <c r="M6363" s="102" t="s">
        <v>1074</v>
      </c>
      <c r="N6363" s="102">
        <v>6</v>
      </c>
      <c r="O6363" s="102" t="s">
        <v>1075</v>
      </c>
    </row>
    <row r="6364" spans="1:15" x14ac:dyDescent="0.25">
      <c r="A6364" s="102" t="s">
        <v>11094</v>
      </c>
      <c r="B6364" s="103" t="s">
        <v>1266</v>
      </c>
      <c r="C6364" s="103" t="s">
        <v>277</v>
      </c>
      <c r="D6364" s="102" t="s">
        <v>570</v>
      </c>
      <c r="E6364" s="102" t="s">
        <v>275</v>
      </c>
      <c r="F6364" s="102" t="s">
        <v>11095</v>
      </c>
      <c r="H6364" s="102">
        <v>45535</v>
      </c>
      <c r="I6364" s="102" t="s">
        <v>292</v>
      </c>
      <c r="J6364" s="102" t="s">
        <v>291</v>
      </c>
      <c r="K6364" s="102" t="s">
        <v>1</v>
      </c>
      <c r="L6364" s="102" t="s">
        <v>290</v>
      </c>
      <c r="M6364" s="102" t="s">
        <v>1074</v>
      </c>
      <c r="N6364" s="102">
        <v>6</v>
      </c>
      <c r="O6364" s="102" t="s">
        <v>1075</v>
      </c>
    </row>
    <row r="6365" spans="1:15" x14ac:dyDescent="0.25">
      <c r="A6365" s="102" t="s">
        <v>6821</v>
      </c>
      <c r="B6365" s="103" t="s">
        <v>2513</v>
      </c>
      <c r="C6365" s="103" t="s">
        <v>274</v>
      </c>
      <c r="D6365" s="102" t="s">
        <v>570</v>
      </c>
      <c r="E6365" s="102" t="s">
        <v>275</v>
      </c>
      <c r="F6365" s="102" t="s">
        <v>11096</v>
      </c>
      <c r="H6365" s="102">
        <v>45535</v>
      </c>
      <c r="I6365" s="102" t="s">
        <v>292</v>
      </c>
      <c r="J6365" s="102" t="s">
        <v>291</v>
      </c>
      <c r="K6365" s="102" t="s">
        <v>1</v>
      </c>
      <c r="L6365" s="102" t="s">
        <v>290</v>
      </c>
      <c r="M6365" s="102" t="s">
        <v>1074</v>
      </c>
      <c r="N6365" s="102">
        <v>6</v>
      </c>
      <c r="O6365" s="102" t="s">
        <v>1075</v>
      </c>
    </row>
    <row r="6366" spans="1:15" x14ac:dyDescent="0.25">
      <c r="A6366" s="102" t="s">
        <v>6821</v>
      </c>
      <c r="B6366" s="103" t="s">
        <v>1912</v>
      </c>
      <c r="C6366" s="103" t="s">
        <v>274</v>
      </c>
      <c r="D6366" s="102" t="s">
        <v>570</v>
      </c>
      <c r="E6366" s="102" t="s">
        <v>275</v>
      </c>
      <c r="F6366" s="102" t="s">
        <v>11097</v>
      </c>
      <c r="H6366" s="102">
        <v>45535</v>
      </c>
      <c r="I6366" s="102" t="s">
        <v>292</v>
      </c>
      <c r="J6366" s="102" t="s">
        <v>291</v>
      </c>
      <c r="K6366" s="102" t="s">
        <v>1</v>
      </c>
      <c r="L6366" s="102" t="s">
        <v>290</v>
      </c>
      <c r="M6366" s="102" t="s">
        <v>1074</v>
      </c>
      <c r="N6366" s="102">
        <v>6</v>
      </c>
      <c r="O6366" s="102" t="s">
        <v>1075</v>
      </c>
    </row>
    <row r="6367" spans="1:15" x14ac:dyDescent="0.25">
      <c r="A6367" s="102" t="s">
        <v>11098</v>
      </c>
      <c r="B6367" s="103" t="s">
        <v>2767</v>
      </c>
      <c r="C6367" s="103" t="s">
        <v>1118</v>
      </c>
      <c r="D6367" s="102" t="s">
        <v>570</v>
      </c>
      <c r="E6367" s="102" t="s">
        <v>275</v>
      </c>
      <c r="F6367" s="102" t="s">
        <v>11099</v>
      </c>
      <c r="H6367" s="102">
        <v>45535</v>
      </c>
      <c r="I6367" s="102" t="s">
        <v>292</v>
      </c>
      <c r="J6367" s="102" t="s">
        <v>291</v>
      </c>
      <c r="K6367" s="102" t="s">
        <v>1</v>
      </c>
      <c r="L6367" s="102" t="s">
        <v>290</v>
      </c>
      <c r="M6367" s="102" t="s">
        <v>1074</v>
      </c>
      <c r="N6367" s="102">
        <v>6</v>
      </c>
      <c r="O6367" s="102" t="s">
        <v>1075</v>
      </c>
    </row>
    <row r="6368" spans="1:15" x14ac:dyDescent="0.25">
      <c r="A6368" s="102" t="s">
        <v>11100</v>
      </c>
      <c r="B6368" s="103" t="s">
        <v>1775</v>
      </c>
      <c r="C6368" s="103" t="s">
        <v>274</v>
      </c>
      <c r="D6368" s="102" t="s">
        <v>570</v>
      </c>
      <c r="E6368" s="102" t="s">
        <v>275</v>
      </c>
      <c r="F6368" s="102" t="s">
        <v>11101</v>
      </c>
      <c r="H6368" s="102">
        <v>45535</v>
      </c>
      <c r="I6368" s="102" t="s">
        <v>292</v>
      </c>
      <c r="J6368" s="102" t="s">
        <v>291</v>
      </c>
      <c r="K6368" s="102" t="s">
        <v>1</v>
      </c>
      <c r="L6368" s="102" t="s">
        <v>290</v>
      </c>
      <c r="M6368" s="102" t="s">
        <v>1074</v>
      </c>
      <c r="N6368" s="102">
        <v>6</v>
      </c>
      <c r="O6368" s="102" t="s">
        <v>1075</v>
      </c>
    </row>
    <row r="6369" spans="1:15" x14ac:dyDescent="0.25">
      <c r="A6369" s="102" t="s">
        <v>11102</v>
      </c>
      <c r="B6369" s="103" t="s">
        <v>11103</v>
      </c>
      <c r="C6369" s="103" t="s">
        <v>277</v>
      </c>
      <c r="D6369" s="102" t="s">
        <v>296</v>
      </c>
      <c r="E6369" s="102" t="s">
        <v>275</v>
      </c>
      <c r="F6369" s="102" t="s">
        <v>11104</v>
      </c>
      <c r="H6369" s="102">
        <v>45535</v>
      </c>
      <c r="I6369" s="102" t="s">
        <v>292</v>
      </c>
      <c r="J6369" s="102" t="s">
        <v>291</v>
      </c>
      <c r="K6369" s="102" t="s">
        <v>1</v>
      </c>
      <c r="L6369" s="102" t="s">
        <v>290</v>
      </c>
      <c r="M6369" s="102" t="s">
        <v>1074</v>
      </c>
      <c r="N6369" s="102">
        <v>6</v>
      </c>
      <c r="O6369" s="102" t="s">
        <v>1075</v>
      </c>
    </row>
    <row r="6370" spans="1:15" x14ac:dyDescent="0.25">
      <c r="A6370" s="102" t="s">
        <v>1217</v>
      </c>
      <c r="B6370" s="103" t="s">
        <v>11105</v>
      </c>
      <c r="C6370" s="103" t="s">
        <v>277</v>
      </c>
      <c r="D6370" s="102" t="s">
        <v>451</v>
      </c>
      <c r="E6370" s="102" t="s">
        <v>275</v>
      </c>
      <c r="F6370" s="102" t="s">
        <v>11106</v>
      </c>
      <c r="H6370" s="102">
        <v>45535</v>
      </c>
      <c r="I6370" s="102" t="s">
        <v>292</v>
      </c>
      <c r="J6370" s="102" t="s">
        <v>291</v>
      </c>
      <c r="K6370" s="102" t="s">
        <v>1</v>
      </c>
      <c r="L6370" s="102" t="s">
        <v>290</v>
      </c>
      <c r="M6370" s="102" t="s">
        <v>1074</v>
      </c>
      <c r="N6370" s="102">
        <v>6</v>
      </c>
      <c r="O6370" s="102" t="s">
        <v>1075</v>
      </c>
    </row>
    <row r="6371" spans="1:15" x14ac:dyDescent="0.25">
      <c r="A6371" s="102" t="s">
        <v>1817</v>
      </c>
      <c r="B6371" s="103" t="s">
        <v>2564</v>
      </c>
      <c r="C6371" s="103" t="s">
        <v>274</v>
      </c>
      <c r="D6371" s="102" t="s">
        <v>136</v>
      </c>
      <c r="E6371" s="102" t="s">
        <v>275</v>
      </c>
      <c r="F6371" s="102" t="s">
        <v>11107</v>
      </c>
      <c r="H6371" s="102">
        <v>45535</v>
      </c>
      <c r="I6371" s="102" t="s">
        <v>292</v>
      </c>
      <c r="J6371" s="102" t="s">
        <v>291</v>
      </c>
      <c r="K6371" s="102" t="s">
        <v>1</v>
      </c>
      <c r="L6371" s="102" t="s">
        <v>290</v>
      </c>
      <c r="M6371" s="102" t="s">
        <v>1074</v>
      </c>
      <c r="N6371" s="102">
        <v>6</v>
      </c>
      <c r="O6371" s="102" t="s">
        <v>1075</v>
      </c>
    </row>
    <row r="6372" spans="1:15" x14ac:dyDescent="0.25">
      <c r="A6372" s="102" t="s">
        <v>1817</v>
      </c>
      <c r="B6372" s="103" t="s">
        <v>5570</v>
      </c>
      <c r="C6372" s="103" t="s">
        <v>277</v>
      </c>
      <c r="D6372" s="102" t="s">
        <v>136</v>
      </c>
      <c r="E6372" s="102" t="s">
        <v>275</v>
      </c>
      <c r="F6372" s="102" t="s">
        <v>11108</v>
      </c>
      <c r="H6372" s="102">
        <v>45535</v>
      </c>
      <c r="I6372" s="102" t="s">
        <v>292</v>
      </c>
      <c r="J6372" s="102" t="s">
        <v>291</v>
      </c>
      <c r="K6372" s="102" t="s">
        <v>1</v>
      </c>
      <c r="L6372" s="102" t="s">
        <v>290</v>
      </c>
      <c r="M6372" s="102" t="s">
        <v>1074</v>
      </c>
      <c r="N6372" s="102">
        <v>6</v>
      </c>
      <c r="O6372" s="102" t="s">
        <v>1075</v>
      </c>
    </row>
    <row r="6373" spans="1:15" x14ac:dyDescent="0.25">
      <c r="A6373" s="102" t="s">
        <v>1817</v>
      </c>
      <c r="B6373" s="103" t="s">
        <v>1660</v>
      </c>
      <c r="C6373" s="103" t="s">
        <v>277</v>
      </c>
      <c r="D6373" s="102" t="s">
        <v>136</v>
      </c>
      <c r="E6373" s="102" t="s">
        <v>275</v>
      </c>
      <c r="F6373" s="102" t="s">
        <v>11109</v>
      </c>
      <c r="H6373" s="102">
        <v>45535</v>
      </c>
      <c r="I6373" s="102" t="s">
        <v>292</v>
      </c>
      <c r="J6373" s="102" t="s">
        <v>291</v>
      </c>
      <c r="K6373" s="102" t="s">
        <v>1</v>
      </c>
      <c r="L6373" s="102" t="s">
        <v>290</v>
      </c>
      <c r="M6373" s="102" t="s">
        <v>1074</v>
      </c>
      <c r="N6373" s="102">
        <v>6</v>
      </c>
      <c r="O6373" s="102" t="s">
        <v>1075</v>
      </c>
    </row>
    <row r="6374" spans="1:15" x14ac:dyDescent="0.25">
      <c r="A6374" s="102" t="s">
        <v>11110</v>
      </c>
      <c r="B6374" s="103" t="s">
        <v>11111</v>
      </c>
      <c r="C6374" s="103" t="s">
        <v>1118</v>
      </c>
      <c r="D6374" s="102" t="s">
        <v>318</v>
      </c>
      <c r="E6374" s="102" t="s">
        <v>275</v>
      </c>
      <c r="F6374" s="102" t="s">
        <v>11112</v>
      </c>
      <c r="H6374" s="102">
        <v>45535</v>
      </c>
      <c r="I6374" s="102" t="s">
        <v>292</v>
      </c>
      <c r="J6374" s="102" t="s">
        <v>291</v>
      </c>
      <c r="K6374" s="102" t="s">
        <v>1</v>
      </c>
      <c r="L6374" s="102" t="s">
        <v>290</v>
      </c>
      <c r="M6374" s="102" t="s">
        <v>1074</v>
      </c>
      <c r="N6374" s="102">
        <v>6</v>
      </c>
      <c r="O6374" s="102" t="s">
        <v>1075</v>
      </c>
    </row>
    <row r="6375" spans="1:15" x14ac:dyDescent="0.25">
      <c r="A6375" s="102" t="s">
        <v>11113</v>
      </c>
      <c r="B6375" s="103" t="s">
        <v>2750</v>
      </c>
      <c r="C6375" s="103" t="s">
        <v>1118</v>
      </c>
      <c r="D6375" s="102" t="s">
        <v>318</v>
      </c>
      <c r="E6375" s="102" t="s">
        <v>275</v>
      </c>
      <c r="F6375" s="102" t="s">
        <v>11114</v>
      </c>
      <c r="H6375" s="102">
        <v>45535</v>
      </c>
      <c r="I6375" s="102" t="s">
        <v>292</v>
      </c>
      <c r="J6375" s="102" t="s">
        <v>291</v>
      </c>
      <c r="K6375" s="102" t="s">
        <v>1</v>
      </c>
      <c r="L6375" s="102" t="s">
        <v>290</v>
      </c>
      <c r="M6375" s="102" t="s">
        <v>1074</v>
      </c>
      <c r="N6375" s="102">
        <v>6</v>
      </c>
      <c r="O6375" s="102" t="s">
        <v>1075</v>
      </c>
    </row>
    <row r="6376" spans="1:15" x14ac:dyDescent="0.25">
      <c r="A6376" s="102" t="s">
        <v>11115</v>
      </c>
      <c r="B6376" s="103" t="s">
        <v>1321</v>
      </c>
      <c r="C6376" s="103" t="s">
        <v>1118</v>
      </c>
      <c r="D6376" s="102" t="s">
        <v>570</v>
      </c>
      <c r="E6376" s="102" t="s">
        <v>275</v>
      </c>
      <c r="F6376" s="102" t="s">
        <v>11116</v>
      </c>
      <c r="H6376" s="102">
        <v>45535</v>
      </c>
      <c r="I6376" s="102" t="s">
        <v>292</v>
      </c>
      <c r="J6376" s="102" t="s">
        <v>291</v>
      </c>
      <c r="K6376" s="102" t="s">
        <v>1</v>
      </c>
      <c r="L6376" s="102" t="s">
        <v>290</v>
      </c>
      <c r="M6376" s="102" t="s">
        <v>1074</v>
      </c>
      <c r="N6376" s="102">
        <v>6</v>
      </c>
      <c r="O6376" s="102" t="s">
        <v>1075</v>
      </c>
    </row>
    <row r="6377" spans="1:15" x14ac:dyDescent="0.25">
      <c r="A6377" s="102" t="s">
        <v>11117</v>
      </c>
      <c r="B6377" s="103" t="s">
        <v>1700</v>
      </c>
      <c r="C6377" s="103" t="s">
        <v>1082</v>
      </c>
      <c r="D6377" s="102" t="s">
        <v>296</v>
      </c>
      <c r="E6377" s="102" t="s">
        <v>275</v>
      </c>
      <c r="F6377" s="102" t="s">
        <v>11118</v>
      </c>
      <c r="H6377" s="102">
        <v>45535</v>
      </c>
      <c r="I6377" s="102" t="s">
        <v>292</v>
      </c>
      <c r="J6377" s="102" t="s">
        <v>291</v>
      </c>
      <c r="K6377" s="102" t="s">
        <v>1</v>
      </c>
      <c r="L6377" s="102" t="s">
        <v>290</v>
      </c>
      <c r="M6377" s="102" t="s">
        <v>1082</v>
      </c>
      <c r="N6377" s="102">
        <v>6</v>
      </c>
      <c r="O6377" s="102" t="s">
        <v>1075</v>
      </c>
    </row>
    <row r="6378" spans="1:15" x14ac:dyDescent="0.25">
      <c r="A6378" s="102" t="s">
        <v>11117</v>
      </c>
      <c r="B6378" s="103" t="s">
        <v>11119</v>
      </c>
      <c r="C6378" s="103" t="s">
        <v>274</v>
      </c>
      <c r="D6378" s="102" t="s">
        <v>296</v>
      </c>
      <c r="E6378" s="102" t="s">
        <v>275</v>
      </c>
      <c r="F6378" s="102" t="s">
        <v>11120</v>
      </c>
      <c r="H6378" s="102">
        <v>45535</v>
      </c>
      <c r="I6378" s="102" t="s">
        <v>292</v>
      </c>
      <c r="J6378" s="102" t="s">
        <v>291</v>
      </c>
      <c r="K6378" s="102" t="s">
        <v>1</v>
      </c>
      <c r="L6378" s="102" t="s">
        <v>290</v>
      </c>
      <c r="M6378" s="102" t="s">
        <v>1074</v>
      </c>
      <c r="N6378" s="102">
        <v>6</v>
      </c>
      <c r="O6378" s="102" t="s">
        <v>1075</v>
      </c>
    </row>
    <row r="6379" spans="1:15" x14ac:dyDescent="0.25">
      <c r="A6379" s="102" t="s">
        <v>11117</v>
      </c>
      <c r="B6379" s="103" t="s">
        <v>11121</v>
      </c>
      <c r="C6379" s="103" t="s">
        <v>1082</v>
      </c>
      <c r="D6379" s="102" t="s">
        <v>296</v>
      </c>
      <c r="E6379" s="102" t="s">
        <v>275</v>
      </c>
      <c r="F6379" s="102" t="s">
        <v>11122</v>
      </c>
      <c r="H6379" s="102">
        <v>45535</v>
      </c>
      <c r="I6379" s="102" t="s">
        <v>292</v>
      </c>
      <c r="J6379" s="102" t="s">
        <v>291</v>
      </c>
      <c r="K6379" s="102" t="s">
        <v>1</v>
      </c>
      <c r="L6379" s="102" t="s">
        <v>290</v>
      </c>
      <c r="M6379" s="102" t="s">
        <v>1082</v>
      </c>
      <c r="N6379" s="102">
        <v>6</v>
      </c>
      <c r="O6379" s="102" t="s">
        <v>1075</v>
      </c>
    </row>
    <row r="6380" spans="1:15" x14ac:dyDescent="0.25">
      <c r="A6380" s="102" t="s">
        <v>11123</v>
      </c>
      <c r="B6380" s="103" t="s">
        <v>11124</v>
      </c>
      <c r="C6380" s="103" t="s">
        <v>1118</v>
      </c>
      <c r="D6380" s="102" t="s">
        <v>318</v>
      </c>
      <c r="E6380" s="102" t="s">
        <v>275</v>
      </c>
      <c r="F6380" s="102" t="s">
        <v>11125</v>
      </c>
      <c r="H6380" s="102">
        <v>45535</v>
      </c>
      <c r="I6380" s="102" t="s">
        <v>292</v>
      </c>
      <c r="J6380" s="102" t="s">
        <v>291</v>
      </c>
      <c r="K6380" s="102" t="s">
        <v>1</v>
      </c>
      <c r="L6380" s="102" t="s">
        <v>290</v>
      </c>
      <c r="M6380" s="102" t="s">
        <v>1074</v>
      </c>
      <c r="N6380" s="102">
        <v>6</v>
      </c>
      <c r="O6380" s="102" t="s">
        <v>1075</v>
      </c>
    </row>
    <row r="6381" spans="1:15" x14ac:dyDescent="0.25">
      <c r="A6381" s="102" t="s">
        <v>4456</v>
      </c>
      <c r="B6381" s="103" t="s">
        <v>11126</v>
      </c>
      <c r="C6381" s="103" t="s">
        <v>277</v>
      </c>
      <c r="D6381" s="102" t="s">
        <v>136</v>
      </c>
      <c r="E6381" s="102" t="s">
        <v>275</v>
      </c>
      <c r="F6381" s="102" t="s">
        <v>11127</v>
      </c>
      <c r="H6381" s="102">
        <v>45535</v>
      </c>
      <c r="I6381" s="102" t="s">
        <v>292</v>
      </c>
      <c r="J6381" s="102" t="s">
        <v>291</v>
      </c>
      <c r="K6381" s="102" t="s">
        <v>1</v>
      </c>
      <c r="L6381" s="102" t="s">
        <v>290</v>
      </c>
      <c r="M6381" s="102" t="s">
        <v>1074</v>
      </c>
      <c r="N6381" s="102">
        <v>6</v>
      </c>
      <c r="O6381" s="102" t="s">
        <v>1075</v>
      </c>
    </row>
    <row r="6382" spans="1:15" x14ac:dyDescent="0.25">
      <c r="A6382" s="102" t="s">
        <v>11128</v>
      </c>
      <c r="B6382" s="103" t="s">
        <v>1304</v>
      </c>
      <c r="C6382" s="103" t="s">
        <v>274</v>
      </c>
      <c r="D6382" s="102" t="s">
        <v>136</v>
      </c>
      <c r="E6382" s="102" t="s">
        <v>275</v>
      </c>
      <c r="F6382" s="102" t="s">
        <v>11129</v>
      </c>
      <c r="H6382" s="102">
        <v>45535</v>
      </c>
      <c r="I6382" s="102" t="s">
        <v>292</v>
      </c>
      <c r="J6382" s="102" t="s">
        <v>291</v>
      </c>
      <c r="K6382" s="102" t="s">
        <v>1</v>
      </c>
      <c r="L6382" s="102" t="s">
        <v>290</v>
      </c>
      <c r="M6382" s="102" t="s">
        <v>1074</v>
      </c>
      <c r="N6382" s="102">
        <v>6</v>
      </c>
      <c r="O6382" s="102" t="s">
        <v>1075</v>
      </c>
    </row>
    <row r="6383" spans="1:15" x14ac:dyDescent="0.25">
      <c r="A6383" s="102" t="s">
        <v>11130</v>
      </c>
      <c r="B6383" s="103" t="s">
        <v>1211</v>
      </c>
      <c r="C6383" s="103" t="s">
        <v>277</v>
      </c>
      <c r="D6383" s="102" t="s">
        <v>136</v>
      </c>
      <c r="E6383" s="102" t="s">
        <v>275</v>
      </c>
      <c r="F6383" s="102" t="s">
        <v>11131</v>
      </c>
      <c r="H6383" s="102">
        <v>45535</v>
      </c>
      <c r="I6383" s="102" t="s">
        <v>292</v>
      </c>
      <c r="J6383" s="102" t="s">
        <v>291</v>
      </c>
      <c r="K6383" s="102" t="s">
        <v>1</v>
      </c>
      <c r="L6383" s="102" t="s">
        <v>290</v>
      </c>
      <c r="M6383" s="102" t="s">
        <v>1074</v>
      </c>
      <c r="N6383" s="102">
        <v>6</v>
      </c>
      <c r="O6383" s="102" t="s">
        <v>1075</v>
      </c>
    </row>
    <row r="6384" spans="1:15" x14ac:dyDescent="0.25">
      <c r="A6384" s="102" t="s">
        <v>9711</v>
      </c>
      <c r="B6384" s="103" t="s">
        <v>11132</v>
      </c>
      <c r="C6384" s="103" t="s">
        <v>277</v>
      </c>
      <c r="D6384" s="102" t="s">
        <v>296</v>
      </c>
      <c r="E6384" s="102" t="s">
        <v>275</v>
      </c>
      <c r="F6384" s="102" t="s">
        <v>11133</v>
      </c>
      <c r="H6384" s="102">
        <v>45535</v>
      </c>
      <c r="I6384" s="102" t="s">
        <v>292</v>
      </c>
      <c r="J6384" s="102" t="s">
        <v>291</v>
      </c>
      <c r="K6384" s="102" t="s">
        <v>1</v>
      </c>
      <c r="L6384" s="102" t="s">
        <v>290</v>
      </c>
      <c r="M6384" s="102" t="s">
        <v>1074</v>
      </c>
      <c r="N6384" s="102">
        <v>6</v>
      </c>
      <c r="O6384" s="102" t="s">
        <v>1075</v>
      </c>
    </row>
    <row r="6385" spans="1:15" x14ac:dyDescent="0.25">
      <c r="A6385" s="102" t="s">
        <v>11134</v>
      </c>
      <c r="B6385" s="103" t="s">
        <v>2171</v>
      </c>
      <c r="C6385" s="103" t="s">
        <v>1118</v>
      </c>
      <c r="D6385" s="102" t="s">
        <v>570</v>
      </c>
      <c r="E6385" s="102" t="s">
        <v>275</v>
      </c>
      <c r="F6385" s="102" t="s">
        <v>11135</v>
      </c>
      <c r="H6385" s="102">
        <v>45535</v>
      </c>
      <c r="I6385" s="102" t="s">
        <v>292</v>
      </c>
      <c r="J6385" s="102" t="s">
        <v>291</v>
      </c>
      <c r="K6385" s="102" t="s">
        <v>1</v>
      </c>
      <c r="L6385" s="102" t="s">
        <v>290</v>
      </c>
      <c r="M6385" s="102" t="s">
        <v>1074</v>
      </c>
      <c r="N6385" s="102">
        <v>6</v>
      </c>
      <c r="O6385" s="102" t="s">
        <v>1075</v>
      </c>
    </row>
    <row r="6386" spans="1:15" x14ac:dyDescent="0.25">
      <c r="A6386" s="102" t="s">
        <v>1824</v>
      </c>
      <c r="B6386" s="103" t="s">
        <v>1672</v>
      </c>
      <c r="C6386" s="103" t="s">
        <v>274</v>
      </c>
      <c r="D6386" s="102" t="s">
        <v>570</v>
      </c>
      <c r="E6386" s="102" t="s">
        <v>275</v>
      </c>
      <c r="F6386" s="102" t="s">
        <v>11136</v>
      </c>
      <c r="H6386" s="102">
        <v>45535</v>
      </c>
      <c r="I6386" s="102" t="s">
        <v>292</v>
      </c>
      <c r="J6386" s="102" t="s">
        <v>291</v>
      </c>
      <c r="K6386" s="102" t="s">
        <v>1</v>
      </c>
      <c r="L6386" s="102" t="s">
        <v>290</v>
      </c>
      <c r="M6386" s="102" t="s">
        <v>1074</v>
      </c>
      <c r="N6386" s="102">
        <v>6</v>
      </c>
      <c r="O6386" s="102" t="s">
        <v>1075</v>
      </c>
    </row>
    <row r="6387" spans="1:15" x14ac:dyDescent="0.25">
      <c r="A6387" s="102" t="s">
        <v>1824</v>
      </c>
      <c r="B6387" s="103" t="s">
        <v>11137</v>
      </c>
      <c r="C6387" s="103" t="s">
        <v>274</v>
      </c>
      <c r="D6387" s="102" t="s">
        <v>570</v>
      </c>
      <c r="E6387" s="102" t="s">
        <v>275</v>
      </c>
      <c r="F6387" s="102" t="s">
        <v>11138</v>
      </c>
      <c r="H6387" s="102">
        <v>45535</v>
      </c>
      <c r="I6387" s="102" t="s">
        <v>292</v>
      </c>
      <c r="J6387" s="102" t="s">
        <v>291</v>
      </c>
      <c r="K6387" s="102" t="s">
        <v>1</v>
      </c>
      <c r="L6387" s="102" t="s">
        <v>290</v>
      </c>
      <c r="M6387" s="102" t="s">
        <v>1074</v>
      </c>
      <c r="N6387" s="102">
        <v>6</v>
      </c>
      <c r="O6387" s="102" t="s">
        <v>1075</v>
      </c>
    </row>
    <row r="6388" spans="1:15" x14ac:dyDescent="0.25">
      <c r="A6388" s="102" t="s">
        <v>1824</v>
      </c>
      <c r="B6388" s="103" t="s">
        <v>1197</v>
      </c>
      <c r="C6388" s="103" t="s">
        <v>274</v>
      </c>
      <c r="D6388" s="102" t="s">
        <v>570</v>
      </c>
      <c r="E6388" s="102" t="s">
        <v>275</v>
      </c>
      <c r="F6388" s="102" t="s">
        <v>11139</v>
      </c>
      <c r="H6388" s="102">
        <v>45535</v>
      </c>
      <c r="I6388" s="102" t="s">
        <v>292</v>
      </c>
      <c r="J6388" s="102" t="s">
        <v>291</v>
      </c>
      <c r="K6388" s="102" t="s">
        <v>1</v>
      </c>
      <c r="L6388" s="102" t="s">
        <v>290</v>
      </c>
      <c r="M6388" s="102" t="s">
        <v>1074</v>
      </c>
      <c r="N6388" s="102">
        <v>6</v>
      </c>
      <c r="O6388" s="102" t="s">
        <v>1075</v>
      </c>
    </row>
    <row r="6389" spans="1:15" x14ac:dyDescent="0.25">
      <c r="A6389" s="102" t="s">
        <v>8136</v>
      </c>
      <c r="B6389" s="103" t="s">
        <v>1344</v>
      </c>
      <c r="C6389" s="103" t="s">
        <v>1118</v>
      </c>
      <c r="D6389" s="102" t="s">
        <v>570</v>
      </c>
      <c r="E6389" s="102" t="s">
        <v>275</v>
      </c>
      <c r="F6389" s="102" t="s">
        <v>11140</v>
      </c>
      <c r="H6389" s="102">
        <v>45535</v>
      </c>
      <c r="I6389" s="102" t="s">
        <v>292</v>
      </c>
      <c r="J6389" s="102" t="s">
        <v>291</v>
      </c>
      <c r="K6389" s="102" t="s">
        <v>1</v>
      </c>
      <c r="L6389" s="102" t="s">
        <v>290</v>
      </c>
      <c r="M6389" s="102" t="s">
        <v>1074</v>
      </c>
      <c r="N6389" s="102">
        <v>6</v>
      </c>
      <c r="O6389" s="102" t="s">
        <v>1075</v>
      </c>
    </row>
    <row r="6390" spans="1:15" x14ac:dyDescent="0.25">
      <c r="A6390" s="102" t="s">
        <v>11141</v>
      </c>
      <c r="B6390" s="103" t="s">
        <v>2570</v>
      </c>
      <c r="C6390" s="103" t="s">
        <v>1118</v>
      </c>
      <c r="D6390" s="102" t="s">
        <v>570</v>
      </c>
      <c r="E6390" s="102" t="s">
        <v>275</v>
      </c>
      <c r="F6390" s="102" t="s">
        <v>11142</v>
      </c>
      <c r="H6390" s="102">
        <v>45535</v>
      </c>
      <c r="I6390" s="102" t="s">
        <v>292</v>
      </c>
      <c r="J6390" s="102" t="s">
        <v>291</v>
      </c>
      <c r="K6390" s="102" t="s">
        <v>1</v>
      </c>
      <c r="L6390" s="102" t="s">
        <v>290</v>
      </c>
      <c r="M6390" s="102" t="s">
        <v>1074</v>
      </c>
      <c r="N6390" s="102">
        <v>6</v>
      </c>
      <c r="O6390" s="102" t="s">
        <v>1075</v>
      </c>
    </row>
    <row r="6391" spans="1:15" x14ac:dyDescent="0.25">
      <c r="A6391" s="102" t="s">
        <v>11143</v>
      </c>
      <c r="B6391" s="103" t="s">
        <v>11144</v>
      </c>
      <c r="C6391" s="103" t="s">
        <v>277</v>
      </c>
      <c r="D6391" s="102" t="s">
        <v>570</v>
      </c>
      <c r="E6391" s="102" t="s">
        <v>275</v>
      </c>
      <c r="F6391" s="102" t="s">
        <v>11145</v>
      </c>
      <c r="H6391" s="102">
        <v>45535</v>
      </c>
      <c r="I6391" s="102" t="s">
        <v>292</v>
      </c>
      <c r="J6391" s="102" t="s">
        <v>291</v>
      </c>
      <c r="K6391" s="102" t="s">
        <v>1</v>
      </c>
      <c r="L6391" s="102" t="s">
        <v>290</v>
      </c>
      <c r="M6391" s="102" t="s">
        <v>1074</v>
      </c>
      <c r="N6391" s="102">
        <v>6</v>
      </c>
      <c r="O6391" s="102" t="s">
        <v>1075</v>
      </c>
    </row>
    <row r="6392" spans="1:15" x14ac:dyDescent="0.25">
      <c r="A6392" s="102" t="s">
        <v>11146</v>
      </c>
      <c r="B6392" s="103" t="s">
        <v>2956</v>
      </c>
      <c r="C6392" s="103" t="s">
        <v>1118</v>
      </c>
      <c r="D6392" s="102" t="s">
        <v>10391</v>
      </c>
      <c r="E6392" s="102" t="s">
        <v>275</v>
      </c>
      <c r="F6392" s="102" t="s">
        <v>11147</v>
      </c>
      <c r="H6392" s="102">
        <v>45535</v>
      </c>
      <c r="I6392" s="102" t="s">
        <v>292</v>
      </c>
      <c r="J6392" s="102" t="s">
        <v>291</v>
      </c>
      <c r="K6392" s="102" t="s">
        <v>1</v>
      </c>
      <c r="L6392" s="102" t="s">
        <v>290</v>
      </c>
      <c r="M6392" s="102" t="s">
        <v>1074</v>
      </c>
      <c r="N6392" s="102">
        <v>6</v>
      </c>
      <c r="O6392" s="102" t="s">
        <v>1075</v>
      </c>
    </row>
    <row r="6393" spans="1:15" x14ac:dyDescent="0.25">
      <c r="A6393" s="102" t="s">
        <v>11148</v>
      </c>
      <c r="B6393" s="103" t="s">
        <v>1711</v>
      </c>
      <c r="C6393" s="103" t="s">
        <v>1118</v>
      </c>
      <c r="D6393" s="102" t="s">
        <v>318</v>
      </c>
      <c r="E6393" s="102" t="s">
        <v>275</v>
      </c>
      <c r="F6393" s="102" t="s">
        <v>11149</v>
      </c>
      <c r="H6393" s="102">
        <v>45535</v>
      </c>
      <c r="I6393" s="102" t="s">
        <v>292</v>
      </c>
      <c r="J6393" s="102" t="s">
        <v>291</v>
      </c>
      <c r="K6393" s="102" t="s">
        <v>1</v>
      </c>
      <c r="L6393" s="102" t="s">
        <v>290</v>
      </c>
      <c r="M6393" s="102" t="s">
        <v>1074</v>
      </c>
      <c r="N6393" s="102">
        <v>6</v>
      </c>
      <c r="O6393" s="102" t="s">
        <v>1075</v>
      </c>
    </row>
    <row r="6394" spans="1:15" x14ac:dyDescent="0.25">
      <c r="A6394" s="102" t="s">
        <v>2657</v>
      </c>
      <c r="B6394" s="103" t="s">
        <v>1515</v>
      </c>
      <c r="C6394" s="103" t="s">
        <v>274</v>
      </c>
      <c r="D6394" s="102" t="s">
        <v>136</v>
      </c>
      <c r="E6394" s="102" t="s">
        <v>275</v>
      </c>
      <c r="F6394" s="102" t="s">
        <v>11150</v>
      </c>
      <c r="H6394" s="102">
        <v>45535</v>
      </c>
      <c r="I6394" s="102" t="s">
        <v>292</v>
      </c>
      <c r="J6394" s="102" t="s">
        <v>291</v>
      </c>
      <c r="K6394" s="102" t="s">
        <v>1</v>
      </c>
      <c r="L6394" s="102" t="s">
        <v>290</v>
      </c>
      <c r="M6394" s="102" t="s">
        <v>1074</v>
      </c>
      <c r="N6394" s="102">
        <v>6</v>
      </c>
      <c r="O6394" s="102" t="s">
        <v>1075</v>
      </c>
    </row>
    <row r="6395" spans="1:15" x14ac:dyDescent="0.25">
      <c r="A6395" s="102" t="s">
        <v>2657</v>
      </c>
      <c r="B6395" s="103" t="s">
        <v>1244</v>
      </c>
      <c r="C6395" s="103" t="s">
        <v>274</v>
      </c>
      <c r="D6395" s="102" t="s">
        <v>136</v>
      </c>
      <c r="E6395" s="102" t="s">
        <v>275</v>
      </c>
      <c r="F6395" s="102" t="s">
        <v>11151</v>
      </c>
      <c r="H6395" s="102">
        <v>45535</v>
      </c>
      <c r="I6395" s="102" t="s">
        <v>292</v>
      </c>
      <c r="J6395" s="102" t="s">
        <v>291</v>
      </c>
      <c r="K6395" s="102" t="s">
        <v>1</v>
      </c>
      <c r="L6395" s="102" t="s">
        <v>290</v>
      </c>
      <c r="M6395" s="102" t="s">
        <v>1074</v>
      </c>
      <c r="N6395" s="102">
        <v>6</v>
      </c>
      <c r="O6395" s="102" t="s">
        <v>1075</v>
      </c>
    </row>
    <row r="6396" spans="1:15" x14ac:dyDescent="0.25">
      <c r="A6396" s="102" t="s">
        <v>2657</v>
      </c>
      <c r="B6396" s="103" t="s">
        <v>11152</v>
      </c>
      <c r="C6396" s="103" t="s">
        <v>277</v>
      </c>
      <c r="D6396" s="102" t="s">
        <v>136</v>
      </c>
      <c r="E6396" s="102" t="s">
        <v>275</v>
      </c>
      <c r="F6396" s="102" t="s">
        <v>11153</v>
      </c>
      <c r="H6396" s="102">
        <v>45535</v>
      </c>
      <c r="I6396" s="102" t="s">
        <v>292</v>
      </c>
      <c r="J6396" s="102" t="s">
        <v>291</v>
      </c>
      <c r="K6396" s="102" t="s">
        <v>1</v>
      </c>
      <c r="L6396" s="102" t="s">
        <v>290</v>
      </c>
      <c r="M6396" s="102" t="s">
        <v>1074</v>
      </c>
      <c r="N6396" s="102">
        <v>6</v>
      </c>
      <c r="O6396" s="102" t="s">
        <v>1075</v>
      </c>
    </row>
    <row r="6397" spans="1:15" x14ac:dyDescent="0.25">
      <c r="A6397" s="102" t="s">
        <v>11154</v>
      </c>
      <c r="B6397" s="103" t="s">
        <v>11155</v>
      </c>
      <c r="C6397" s="103" t="s">
        <v>274</v>
      </c>
      <c r="D6397" s="102" t="s">
        <v>10391</v>
      </c>
      <c r="E6397" s="102" t="s">
        <v>275</v>
      </c>
      <c r="F6397" s="102" t="s">
        <v>11156</v>
      </c>
      <c r="H6397" s="102">
        <v>45535</v>
      </c>
      <c r="I6397" s="102" t="s">
        <v>292</v>
      </c>
      <c r="J6397" s="102" t="s">
        <v>291</v>
      </c>
      <c r="K6397" s="102" t="s">
        <v>1</v>
      </c>
      <c r="L6397" s="102" t="s">
        <v>290</v>
      </c>
      <c r="M6397" s="102" t="s">
        <v>1074</v>
      </c>
      <c r="N6397" s="102">
        <v>6</v>
      </c>
      <c r="O6397" s="102" t="s">
        <v>1075</v>
      </c>
    </row>
    <row r="6398" spans="1:15" x14ac:dyDescent="0.25">
      <c r="A6398" s="102" t="s">
        <v>4491</v>
      </c>
      <c r="B6398" s="103" t="s">
        <v>5264</v>
      </c>
      <c r="C6398" s="103" t="s">
        <v>1118</v>
      </c>
      <c r="D6398" s="102" t="s">
        <v>152</v>
      </c>
      <c r="E6398" s="102" t="s">
        <v>275</v>
      </c>
      <c r="F6398" s="102" t="s">
        <v>11157</v>
      </c>
      <c r="H6398" s="102">
        <v>45535</v>
      </c>
      <c r="I6398" s="102" t="s">
        <v>292</v>
      </c>
      <c r="J6398" s="102" t="s">
        <v>291</v>
      </c>
      <c r="K6398" s="102" t="s">
        <v>1</v>
      </c>
      <c r="L6398" s="102" t="s">
        <v>290</v>
      </c>
      <c r="M6398" s="102" t="s">
        <v>1074</v>
      </c>
      <c r="N6398" s="102">
        <v>6</v>
      </c>
      <c r="O6398" s="102" t="s">
        <v>1075</v>
      </c>
    </row>
    <row r="6399" spans="1:15" x14ac:dyDescent="0.25">
      <c r="A6399" s="102" t="s">
        <v>4491</v>
      </c>
      <c r="B6399" s="103" t="s">
        <v>3664</v>
      </c>
      <c r="C6399" s="103" t="s">
        <v>1082</v>
      </c>
      <c r="D6399" s="102" t="s">
        <v>152</v>
      </c>
      <c r="E6399" s="102" t="s">
        <v>275</v>
      </c>
      <c r="F6399" s="102" t="s">
        <v>11158</v>
      </c>
      <c r="H6399" s="102">
        <v>45535</v>
      </c>
      <c r="I6399" s="102" t="s">
        <v>292</v>
      </c>
      <c r="J6399" s="102" t="s">
        <v>291</v>
      </c>
      <c r="K6399" s="102" t="s">
        <v>1</v>
      </c>
      <c r="L6399" s="102" t="s">
        <v>290</v>
      </c>
      <c r="M6399" s="102" t="s">
        <v>1082</v>
      </c>
      <c r="N6399" s="102">
        <v>6</v>
      </c>
      <c r="O6399" s="102" t="s">
        <v>1075</v>
      </c>
    </row>
    <row r="6400" spans="1:15" x14ac:dyDescent="0.25">
      <c r="A6400" s="102" t="s">
        <v>4491</v>
      </c>
      <c r="B6400" s="103" t="s">
        <v>1764</v>
      </c>
      <c r="C6400" s="103" t="s">
        <v>274</v>
      </c>
      <c r="D6400" s="102" t="s">
        <v>152</v>
      </c>
      <c r="E6400" s="102" t="s">
        <v>275</v>
      </c>
      <c r="F6400" s="102" t="s">
        <v>11159</v>
      </c>
      <c r="H6400" s="102">
        <v>45535</v>
      </c>
      <c r="I6400" s="102" t="s">
        <v>292</v>
      </c>
      <c r="J6400" s="102" t="s">
        <v>291</v>
      </c>
      <c r="K6400" s="102" t="s">
        <v>1</v>
      </c>
      <c r="L6400" s="102" t="s">
        <v>290</v>
      </c>
      <c r="M6400" s="102" t="s">
        <v>1074</v>
      </c>
      <c r="N6400" s="102">
        <v>6</v>
      </c>
      <c r="O6400" s="102" t="s">
        <v>1075</v>
      </c>
    </row>
    <row r="6401" spans="1:15" x14ac:dyDescent="0.25">
      <c r="A6401" s="102" t="s">
        <v>11160</v>
      </c>
      <c r="B6401" s="103" t="s">
        <v>11161</v>
      </c>
      <c r="C6401" s="103" t="s">
        <v>1118</v>
      </c>
      <c r="D6401" s="102" t="s">
        <v>318</v>
      </c>
      <c r="E6401" s="102" t="s">
        <v>275</v>
      </c>
      <c r="F6401" s="102" t="s">
        <v>11162</v>
      </c>
      <c r="H6401" s="102">
        <v>45535</v>
      </c>
      <c r="I6401" s="102" t="s">
        <v>292</v>
      </c>
      <c r="J6401" s="102" t="s">
        <v>291</v>
      </c>
      <c r="K6401" s="102" t="s">
        <v>1</v>
      </c>
      <c r="L6401" s="102" t="s">
        <v>290</v>
      </c>
      <c r="M6401" s="102" t="s">
        <v>1074</v>
      </c>
      <c r="N6401" s="102">
        <v>6</v>
      </c>
      <c r="O6401" s="102" t="s">
        <v>1075</v>
      </c>
    </row>
    <row r="6402" spans="1:15" x14ac:dyDescent="0.25">
      <c r="A6402" s="102" t="s">
        <v>11163</v>
      </c>
      <c r="B6402" s="103" t="s">
        <v>11164</v>
      </c>
      <c r="C6402" s="103" t="s">
        <v>1118</v>
      </c>
      <c r="D6402" s="102" t="s">
        <v>152</v>
      </c>
      <c r="E6402" s="102" t="s">
        <v>275</v>
      </c>
      <c r="F6402" s="102" t="s">
        <v>11165</v>
      </c>
      <c r="H6402" s="102">
        <v>45535</v>
      </c>
      <c r="I6402" s="102" t="s">
        <v>292</v>
      </c>
      <c r="J6402" s="102" t="s">
        <v>291</v>
      </c>
      <c r="K6402" s="102" t="s">
        <v>1</v>
      </c>
      <c r="L6402" s="102" t="s">
        <v>290</v>
      </c>
      <c r="M6402" s="102" t="s">
        <v>1074</v>
      </c>
      <c r="N6402" s="102">
        <v>6</v>
      </c>
      <c r="O6402" s="102" t="s">
        <v>1075</v>
      </c>
    </row>
    <row r="6403" spans="1:15" x14ac:dyDescent="0.25">
      <c r="A6403" s="102" t="s">
        <v>11166</v>
      </c>
      <c r="B6403" s="103" t="s">
        <v>1448</v>
      </c>
      <c r="C6403" s="103" t="s">
        <v>1118</v>
      </c>
      <c r="D6403" s="102" t="s">
        <v>152</v>
      </c>
      <c r="E6403" s="102" t="s">
        <v>275</v>
      </c>
      <c r="F6403" s="102" t="s">
        <v>11167</v>
      </c>
      <c r="H6403" s="102">
        <v>45535</v>
      </c>
      <c r="I6403" s="102" t="s">
        <v>292</v>
      </c>
      <c r="J6403" s="102" t="s">
        <v>291</v>
      </c>
      <c r="K6403" s="102" t="s">
        <v>1</v>
      </c>
      <c r="L6403" s="102" t="s">
        <v>290</v>
      </c>
      <c r="M6403" s="102" t="s">
        <v>1074</v>
      </c>
      <c r="N6403" s="102">
        <v>6</v>
      </c>
      <c r="O6403" s="102" t="s">
        <v>1075</v>
      </c>
    </row>
    <row r="6404" spans="1:15" x14ac:dyDescent="0.25">
      <c r="A6404" s="102" t="s">
        <v>11168</v>
      </c>
      <c r="B6404" s="103" t="s">
        <v>1660</v>
      </c>
      <c r="C6404" s="103" t="s">
        <v>1082</v>
      </c>
      <c r="D6404" s="102" t="s">
        <v>136</v>
      </c>
      <c r="E6404" s="102" t="s">
        <v>275</v>
      </c>
      <c r="F6404" s="102" t="s">
        <v>11169</v>
      </c>
      <c r="H6404" s="102">
        <v>45535</v>
      </c>
      <c r="I6404" s="102" t="s">
        <v>292</v>
      </c>
      <c r="J6404" s="102" t="s">
        <v>291</v>
      </c>
      <c r="K6404" s="102" t="s">
        <v>1</v>
      </c>
      <c r="L6404" s="102" t="s">
        <v>290</v>
      </c>
      <c r="M6404" s="102" t="s">
        <v>1082</v>
      </c>
      <c r="N6404" s="102">
        <v>6</v>
      </c>
      <c r="O6404" s="102" t="s">
        <v>1075</v>
      </c>
    </row>
    <row r="6405" spans="1:15" x14ac:dyDescent="0.25">
      <c r="A6405" s="102" t="s">
        <v>11168</v>
      </c>
      <c r="B6405" s="103" t="s">
        <v>1117</v>
      </c>
      <c r="C6405" s="103" t="s">
        <v>277</v>
      </c>
      <c r="D6405" s="102" t="s">
        <v>136</v>
      </c>
      <c r="E6405" s="102" t="s">
        <v>275</v>
      </c>
      <c r="F6405" s="102" t="s">
        <v>11170</v>
      </c>
      <c r="H6405" s="102">
        <v>45535</v>
      </c>
      <c r="I6405" s="102" t="s">
        <v>292</v>
      </c>
      <c r="J6405" s="102" t="s">
        <v>291</v>
      </c>
      <c r="K6405" s="102" t="s">
        <v>1</v>
      </c>
      <c r="L6405" s="102" t="s">
        <v>290</v>
      </c>
      <c r="M6405" s="102" t="s">
        <v>1074</v>
      </c>
      <c r="N6405" s="102">
        <v>6</v>
      </c>
      <c r="O6405" s="102" t="s">
        <v>1075</v>
      </c>
    </row>
    <row r="6406" spans="1:15" x14ac:dyDescent="0.25">
      <c r="A6406" s="102" t="s">
        <v>11171</v>
      </c>
      <c r="B6406" s="103" t="s">
        <v>11172</v>
      </c>
      <c r="C6406" s="103" t="s">
        <v>277</v>
      </c>
      <c r="D6406" s="102" t="s">
        <v>451</v>
      </c>
      <c r="E6406" s="102" t="s">
        <v>275</v>
      </c>
      <c r="F6406" s="102" t="s">
        <v>11173</v>
      </c>
      <c r="H6406" s="102">
        <v>45535</v>
      </c>
      <c r="I6406" s="102" t="s">
        <v>292</v>
      </c>
      <c r="J6406" s="102" t="s">
        <v>291</v>
      </c>
      <c r="K6406" s="102" t="s">
        <v>1</v>
      </c>
      <c r="L6406" s="102" t="s">
        <v>290</v>
      </c>
      <c r="M6406" s="102" t="s">
        <v>1074</v>
      </c>
      <c r="N6406" s="102">
        <v>6</v>
      </c>
      <c r="O6406" s="102" t="s">
        <v>1075</v>
      </c>
    </row>
    <row r="6407" spans="1:15" x14ac:dyDescent="0.25">
      <c r="A6407" s="102" t="s">
        <v>11174</v>
      </c>
      <c r="B6407" s="103" t="s">
        <v>1233</v>
      </c>
      <c r="C6407" s="103" t="s">
        <v>274</v>
      </c>
      <c r="D6407" s="102" t="s">
        <v>570</v>
      </c>
      <c r="E6407" s="102" t="s">
        <v>275</v>
      </c>
      <c r="F6407" s="102" t="s">
        <v>11175</v>
      </c>
      <c r="H6407" s="102">
        <v>45535</v>
      </c>
      <c r="I6407" s="102" t="s">
        <v>292</v>
      </c>
      <c r="J6407" s="102" t="s">
        <v>291</v>
      </c>
      <c r="K6407" s="102" t="s">
        <v>1</v>
      </c>
      <c r="L6407" s="102" t="s">
        <v>290</v>
      </c>
      <c r="M6407" s="102" t="s">
        <v>1074</v>
      </c>
      <c r="N6407" s="102">
        <v>6</v>
      </c>
      <c r="O6407" s="102" t="s">
        <v>1075</v>
      </c>
    </row>
    <row r="6408" spans="1:15" x14ac:dyDescent="0.25">
      <c r="A6408" s="102" t="s">
        <v>11176</v>
      </c>
      <c r="B6408" s="103" t="s">
        <v>2219</v>
      </c>
      <c r="C6408" s="103" t="s">
        <v>277</v>
      </c>
      <c r="D6408" s="102" t="s">
        <v>570</v>
      </c>
      <c r="E6408" s="102" t="s">
        <v>275</v>
      </c>
      <c r="F6408" s="102" t="s">
        <v>11177</v>
      </c>
      <c r="H6408" s="102">
        <v>45535</v>
      </c>
      <c r="I6408" s="102" t="s">
        <v>292</v>
      </c>
      <c r="J6408" s="102" t="s">
        <v>291</v>
      </c>
      <c r="K6408" s="102" t="s">
        <v>1</v>
      </c>
      <c r="L6408" s="102" t="s">
        <v>290</v>
      </c>
      <c r="M6408" s="102" t="s">
        <v>1074</v>
      </c>
      <c r="N6408" s="102">
        <v>6</v>
      </c>
      <c r="O6408" s="102" t="s">
        <v>1075</v>
      </c>
    </row>
    <row r="6409" spans="1:15" x14ac:dyDescent="0.25">
      <c r="A6409" s="102" t="s">
        <v>11176</v>
      </c>
      <c r="B6409" s="103" t="s">
        <v>2956</v>
      </c>
      <c r="C6409" s="103" t="s">
        <v>277</v>
      </c>
      <c r="D6409" s="102" t="s">
        <v>570</v>
      </c>
      <c r="E6409" s="102" t="s">
        <v>275</v>
      </c>
      <c r="F6409" s="102" t="s">
        <v>11178</v>
      </c>
      <c r="H6409" s="102">
        <v>45535</v>
      </c>
      <c r="I6409" s="102" t="s">
        <v>292</v>
      </c>
      <c r="J6409" s="102" t="s">
        <v>291</v>
      </c>
      <c r="K6409" s="102" t="s">
        <v>1</v>
      </c>
      <c r="L6409" s="102" t="s">
        <v>290</v>
      </c>
      <c r="M6409" s="102" t="s">
        <v>1074</v>
      </c>
      <c r="N6409" s="102">
        <v>6</v>
      </c>
      <c r="O6409" s="102" t="s">
        <v>1075</v>
      </c>
    </row>
    <row r="6410" spans="1:15" x14ac:dyDescent="0.25">
      <c r="A6410" s="102" t="s">
        <v>6908</v>
      </c>
      <c r="B6410" s="103" t="s">
        <v>1430</v>
      </c>
      <c r="C6410" s="103" t="s">
        <v>1082</v>
      </c>
      <c r="D6410" s="102" t="s">
        <v>451</v>
      </c>
      <c r="E6410" s="102" t="s">
        <v>275</v>
      </c>
      <c r="F6410" s="102" t="s">
        <v>11179</v>
      </c>
      <c r="H6410" s="102">
        <v>45535</v>
      </c>
      <c r="I6410" s="102" t="s">
        <v>292</v>
      </c>
      <c r="J6410" s="102" t="s">
        <v>291</v>
      </c>
      <c r="K6410" s="102" t="s">
        <v>1</v>
      </c>
      <c r="L6410" s="102" t="s">
        <v>290</v>
      </c>
      <c r="M6410" s="102" t="s">
        <v>1082</v>
      </c>
      <c r="N6410" s="102">
        <v>6</v>
      </c>
      <c r="O6410" s="102" t="s">
        <v>1075</v>
      </c>
    </row>
    <row r="6411" spans="1:15" x14ac:dyDescent="0.25">
      <c r="A6411" s="102" t="s">
        <v>11180</v>
      </c>
      <c r="B6411" s="103" t="s">
        <v>11181</v>
      </c>
      <c r="C6411" s="103" t="s">
        <v>277</v>
      </c>
      <c r="D6411" s="102" t="s">
        <v>451</v>
      </c>
      <c r="E6411" s="102" t="s">
        <v>275</v>
      </c>
      <c r="F6411" s="102" t="s">
        <v>11182</v>
      </c>
      <c r="H6411" s="102">
        <v>45535</v>
      </c>
      <c r="I6411" s="102" t="s">
        <v>292</v>
      </c>
      <c r="J6411" s="102" t="s">
        <v>291</v>
      </c>
      <c r="K6411" s="102" t="s">
        <v>1</v>
      </c>
      <c r="L6411" s="102" t="s">
        <v>290</v>
      </c>
      <c r="M6411" s="102" t="s">
        <v>1074</v>
      </c>
      <c r="N6411" s="102">
        <v>6</v>
      </c>
      <c r="O6411" s="102" t="s">
        <v>1075</v>
      </c>
    </row>
    <row r="6412" spans="1:15" x14ac:dyDescent="0.25">
      <c r="A6412" s="102" t="s">
        <v>11183</v>
      </c>
      <c r="B6412" s="103" t="s">
        <v>11184</v>
      </c>
      <c r="C6412" s="103" t="s">
        <v>274</v>
      </c>
      <c r="D6412" s="102" t="s">
        <v>318</v>
      </c>
      <c r="E6412" s="102" t="s">
        <v>275</v>
      </c>
      <c r="F6412" s="102" t="s">
        <v>11185</v>
      </c>
      <c r="H6412" s="102">
        <v>45535</v>
      </c>
      <c r="I6412" s="102" t="s">
        <v>292</v>
      </c>
      <c r="J6412" s="102" t="s">
        <v>291</v>
      </c>
      <c r="K6412" s="102" t="s">
        <v>1</v>
      </c>
      <c r="L6412" s="102" t="s">
        <v>290</v>
      </c>
      <c r="M6412" s="102" t="s">
        <v>1074</v>
      </c>
      <c r="N6412" s="102">
        <v>6</v>
      </c>
      <c r="O6412" s="102" t="s">
        <v>1075</v>
      </c>
    </row>
    <row r="6413" spans="1:15" x14ac:dyDescent="0.25">
      <c r="A6413" s="102" t="s">
        <v>11186</v>
      </c>
      <c r="B6413" s="103" t="s">
        <v>1711</v>
      </c>
      <c r="C6413" s="103" t="s">
        <v>1118</v>
      </c>
      <c r="D6413" s="102" t="s">
        <v>318</v>
      </c>
      <c r="E6413" s="102" t="s">
        <v>275</v>
      </c>
      <c r="F6413" s="102" t="s">
        <v>11187</v>
      </c>
      <c r="H6413" s="102">
        <v>45535</v>
      </c>
      <c r="I6413" s="102" t="s">
        <v>292</v>
      </c>
      <c r="J6413" s="102" t="s">
        <v>291</v>
      </c>
      <c r="K6413" s="102" t="s">
        <v>1</v>
      </c>
      <c r="L6413" s="102" t="s">
        <v>290</v>
      </c>
      <c r="M6413" s="102" t="s">
        <v>1074</v>
      </c>
      <c r="N6413" s="102">
        <v>6</v>
      </c>
      <c r="O6413" s="102" t="s">
        <v>1075</v>
      </c>
    </row>
    <row r="6414" spans="1:15" x14ac:dyDescent="0.25">
      <c r="A6414" s="102" t="s">
        <v>11188</v>
      </c>
      <c r="B6414" s="103" t="s">
        <v>11124</v>
      </c>
      <c r="C6414" s="103" t="s">
        <v>1118</v>
      </c>
      <c r="D6414" s="102" t="s">
        <v>10391</v>
      </c>
      <c r="E6414" s="102" t="s">
        <v>275</v>
      </c>
      <c r="F6414" s="102" t="s">
        <v>11189</v>
      </c>
      <c r="H6414" s="102">
        <v>45535</v>
      </c>
      <c r="I6414" s="102" t="s">
        <v>292</v>
      </c>
      <c r="J6414" s="102" t="s">
        <v>291</v>
      </c>
      <c r="K6414" s="102" t="s">
        <v>1</v>
      </c>
      <c r="L6414" s="102" t="s">
        <v>290</v>
      </c>
      <c r="M6414" s="102" t="s">
        <v>1074</v>
      </c>
      <c r="N6414" s="102">
        <v>6</v>
      </c>
      <c r="O6414" s="102" t="s">
        <v>1075</v>
      </c>
    </row>
    <row r="6415" spans="1:15" x14ac:dyDescent="0.25">
      <c r="A6415" s="102" t="s">
        <v>11190</v>
      </c>
      <c r="B6415" s="103" t="s">
        <v>1766</v>
      </c>
      <c r="C6415" s="103" t="s">
        <v>277</v>
      </c>
      <c r="D6415" s="102" t="s">
        <v>451</v>
      </c>
      <c r="E6415" s="102" t="s">
        <v>275</v>
      </c>
      <c r="F6415" s="102" t="s">
        <v>11191</v>
      </c>
      <c r="H6415" s="102">
        <v>45535</v>
      </c>
      <c r="I6415" s="102" t="s">
        <v>292</v>
      </c>
      <c r="J6415" s="102" t="s">
        <v>291</v>
      </c>
      <c r="K6415" s="102" t="s">
        <v>1</v>
      </c>
      <c r="L6415" s="102" t="s">
        <v>290</v>
      </c>
      <c r="M6415" s="102" t="s">
        <v>1074</v>
      </c>
      <c r="N6415" s="102">
        <v>6</v>
      </c>
      <c r="O6415" s="102" t="s">
        <v>1075</v>
      </c>
    </row>
    <row r="6416" spans="1:15" x14ac:dyDescent="0.25">
      <c r="A6416" s="102" t="s">
        <v>11192</v>
      </c>
      <c r="B6416" s="103" t="s">
        <v>1347</v>
      </c>
      <c r="C6416" s="103" t="s">
        <v>274</v>
      </c>
      <c r="D6416" s="102" t="s">
        <v>570</v>
      </c>
      <c r="E6416" s="102" t="s">
        <v>275</v>
      </c>
      <c r="F6416" s="102" t="s">
        <v>11193</v>
      </c>
      <c r="H6416" s="102">
        <v>45535</v>
      </c>
      <c r="I6416" s="102" t="s">
        <v>292</v>
      </c>
      <c r="J6416" s="102" t="s">
        <v>291</v>
      </c>
      <c r="K6416" s="102" t="s">
        <v>1</v>
      </c>
      <c r="L6416" s="102" t="s">
        <v>290</v>
      </c>
      <c r="M6416" s="102" t="s">
        <v>1074</v>
      </c>
      <c r="N6416" s="102">
        <v>6</v>
      </c>
      <c r="O6416" s="102" t="s">
        <v>1075</v>
      </c>
    </row>
    <row r="6417" spans="1:15" x14ac:dyDescent="0.25">
      <c r="A6417" s="102" t="s">
        <v>11192</v>
      </c>
      <c r="B6417" s="103" t="s">
        <v>1345</v>
      </c>
      <c r="C6417" s="103" t="s">
        <v>1118</v>
      </c>
      <c r="D6417" s="102" t="s">
        <v>570</v>
      </c>
      <c r="E6417" s="102" t="s">
        <v>275</v>
      </c>
      <c r="F6417" s="102" t="s">
        <v>11194</v>
      </c>
      <c r="H6417" s="102">
        <v>45535</v>
      </c>
      <c r="I6417" s="102" t="s">
        <v>292</v>
      </c>
      <c r="J6417" s="102" t="s">
        <v>291</v>
      </c>
      <c r="K6417" s="102" t="s">
        <v>1</v>
      </c>
      <c r="L6417" s="102" t="s">
        <v>290</v>
      </c>
      <c r="M6417" s="102" t="s">
        <v>1074</v>
      </c>
      <c r="N6417" s="102">
        <v>6</v>
      </c>
      <c r="O6417" s="102" t="s">
        <v>1075</v>
      </c>
    </row>
    <row r="6418" spans="1:15" x14ac:dyDescent="0.25">
      <c r="A6418" s="102" t="s">
        <v>11195</v>
      </c>
      <c r="B6418" s="103" t="s">
        <v>1627</v>
      </c>
      <c r="C6418" s="103" t="s">
        <v>1082</v>
      </c>
      <c r="D6418" s="102" t="s">
        <v>570</v>
      </c>
      <c r="E6418" s="102" t="s">
        <v>275</v>
      </c>
      <c r="F6418" s="102" t="s">
        <v>11196</v>
      </c>
      <c r="H6418" s="102">
        <v>45535</v>
      </c>
      <c r="I6418" s="102" t="s">
        <v>292</v>
      </c>
      <c r="J6418" s="102" t="s">
        <v>291</v>
      </c>
      <c r="K6418" s="102" t="s">
        <v>1</v>
      </c>
      <c r="L6418" s="102" t="s">
        <v>290</v>
      </c>
      <c r="M6418" s="102" t="s">
        <v>1082</v>
      </c>
      <c r="N6418" s="102">
        <v>6</v>
      </c>
      <c r="O6418" s="102" t="s">
        <v>1075</v>
      </c>
    </row>
    <row r="6419" spans="1:15" x14ac:dyDescent="0.25">
      <c r="A6419" s="102" t="s">
        <v>11195</v>
      </c>
      <c r="B6419" s="103" t="s">
        <v>1197</v>
      </c>
      <c r="C6419" s="103" t="s">
        <v>274</v>
      </c>
      <c r="D6419" s="102" t="s">
        <v>570</v>
      </c>
      <c r="E6419" s="102" t="s">
        <v>275</v>
      </c>
      <c r="F6419" s="102" t="s">
        <v>11197</v>
      </c>
      <c r="H6419" s="102">
        <v>45535</v>
      </c>
      <c r="I6419" s="102" t="s">
        <v>292</v>
      </c>
      <c r="J6419" s="102" t="s">
        <v>291</v>
      </c>
      <c r="K6419" s="102" t="s">
        <v>1</v>
      </c>
      <c r="L6419" s="102" t="s">
        <v>290</v>
      </c>
      <c r="M6419" s="102" t="s">
        <v>1074</v>
      </c>
      <c r="N6419" s="102">
        <v>6</v>
      </c>
      <c r="O6419" s="102" t="s">
        <v>1075</v>
      </c>
    </row>
    <row r="6420" spans="1:15" x14ac:dyDescent="0.25">
      <c r="A6420" s="102" t="s">
        <v>11195</v>
      </c>
      <c r="B6420" s="103" t="s">
        <v>3066</v>
      </c>
      <c r="C6420" s="103" t="s">
        <v>1118</v>
      </c>
      <c r="D6420" s="102" t="s">
        <v>570</v>
      </c>
      <c r="E6420" s="102" t="s">
        <v>275</v>
      </c>
      <c r="F6420" s="102" t="s">
        <v>11198</v>
      </c>
      <c r="H6420" s="102">
        <v>45535</v>
      </c>
      <c r="I6420" s="102" t="s">
        <v>292</v>
      </c>
      <c r="J6420" s="102" t="s">
        <v>291</v>
      </c>
      <c r="K6420" s="102" t="s">
        <v>1</v>
      </c>
      <c r="L6420" s="102" t="s">
        <v>290</v>
      </c>
      <c r="M6420" s="102" t="s">
        <v>1074</v>
      </c>
      <c r="N6420" s="102">
        <v>6</v>
      </c>
      <c r="O6420" s="102" t="s">
        <v>1075</v>
      </c>
    </row>
    <row r="6421" spans="1:15" x14ac:dyDescent="0.25">
      <c r="A6421" s="102" t="s">
        <v>11199</v>
      </c>
      <c r="B6421" s="103" t="s">
        <v>1430</v>
      </c>
      <c r="C6421" s="103" t="s">
        <v>1118</v>
      </c>
      <c r="D6421" s="102" t="s">
        <v>570</v>
      </c>
      <c r="E6421" s="102" t="s">
        <v>275</v>
      </c>
      <c r="F6421" s="102" t="s">
        <v>11200</v>
      </c>
      <c r="H6421" s="102">
        <v>45535</v>
      </c>
      <c r="I6421" s="102" t="s">
        <v>292</v>
      </c>
      <c r="J6421" s="102" t="s">
        <v>291</v>
      </c>
      <c r="K6421" s="102" t="s">
        <v>1</v>
      </c>
      <c r="L6421" s="102" t="s">
        <v>290</v>
      </c>
      <c r="M6421" s="102" t="s">
        <v>1074</v>
      </c>
      <c r="N6421" s="102">
        <v>6</v>
      </c>
      <c r="O6421" s="102" t="s">
        <v>1075</v>
      </c>
    </row>
    <row r="6422" spans="1:15" x14ac:dyDescent="0.25">
      <c r="A6422" s="102" t="s">
        <v>11199</v>
      </c>
      <c r="B6422" s="103" t="s">
        <v>5303</v>
      </c>
      <c r="C6422" s="103" t="s">
        <v>274</v>
      </c>
      <c r="D6422" s="102" t="s">
        <v>570</v>
      </c>
      <c r="E6422" s="102" t="s">
        <v>275</v>
      </c>
      <c r="F6422" s="102" t="s">
        <v>11201</v>
      </c>
      <c r="H6422" s="102">
        <v>45535</v>
      </c>
      <c r="I6422" s="102" t="s">
        <v>292</v>
      </c>
      <c r="J6422" s="102" t="s">
        <v>291</v>
      </c>
      <c r="K6422" s="102" t="s">
        <v>1</v>
      </c>
      <c r="L6422" s="102" t="s">
        <v>290</v>
      </c>
      <c r="M6422" s="102" t="s">
        <v>1074</v>
      </c>
      <c r="N6422" s="102">
        <v>6</v>
      </c>
      <c r="O6422" s="102" t="s">
        <v>1075</v>
      </c>
    </row>
    <row r="6423" spans="1:15" x14ac:dyDescent="0.25">
      <c r="A6423" s="102" t="s">
        <v>11202</v>
      </c>
      <c r="B6423" s="103" t="s">
        <v>1448</v>
      </c>
      <c r="C6423" s="103" t="s">
        <v>1118</v>
      </c>
      <c r="D6423" s="102" t="s">
        <v>570</v>
      </c>
      <c r="E6423" s="102" t="s">
        <v>275</v>
      </c>
      <c r="F6423" s="102" t="s">
        <v>11203</v>
      </c>
      <c r="H6423" s="102">
        <v>45535</v>
      </c>
      <c r="I6423" s="102" t="s">
        <v>292</v>
      </c>
      <c r="J6423" s="102" t="s">
        <v>291</v>
      </c>
      <c r="K6423" s="102" t="s">
        <v>1</v>
      </c>
      <c r="L6423" s="102" t="s">
        <v>290</v>
      </c>
      <c r="M6423" s="102" t="s">
        <v>1074</v>
      </c>
      <c r="N6423" s="102">
        <v>6</v>
      </c>
      <c r="O6423" s="102" t="s">
        <v>1075</v>
      </c>
    </row>
    <row r="6424" spans="1:15" x14ac:dyDescent="0.25">
      <c r="A6424" s="102" t="s">
        <v>11204</v>
      </c>
      <c r="B6424" s="103" t="s">
        <v>1675</v>
      </c>
      <c r="C6424" s="103" t="s">
        <v>1118</v>
      </c>
      <c r="D6424" s="102" t="s">
        <v>570</v>
      </c>
      <c r="E6424" s="102" t="s">
        <v>275</v>
      </c>
      <c r="F6424" s="102" t="s">
        <v>11205</v>
      </c>
      <c r="H6424" s="102">
        <v>45535</v>
      </c>
      <c r="I6424" s="102" t="s">
        <v>292</v>
      </c>
      <c r="J6424" s="102" t="s">
        <v>291</v>
      </c>
      <c r="K6424" s="102" t="s">
        <v>1</v>
      </c>
      <c r="L6424" s="102" t="s">
        <v>290</v>
      </c>
      <c r="M6424" s="102" t="s">
        <v>1074</v>
      </c>
      <c r="N6424" s="102">
        <v>6</v>
      </c>
      <c r="O6424" s="102" t="s">
        <v>1075</v>
      </c>
    </row>
    <row r="6425" spans="1:15" x14ac:dyDescent="0.25">
      <c r="A6425" s="102" t="s">
        <v>1871</v>
      </c>
      <c r="B6425" s="103" t="s">
        <v>4494</v>
      </c>
      <c r="C6425" s="103" t="s">
        <v>1118</v>
      </c>
      <c r="D6425" s="102" t="s">
        <v>570</v>
      </c>
      <c r="E6425" s="102" t="s">
        <v>275</v>
      </c>
      <c r="F6425" s="102" t="s">
        <v>11206</v>
      </c>
      <c r="H6425" s="102">
        <v>45535</v>
      </c>
      <c r="I6425" s="102" t="s">
        <v>292</v>
      </c>
      <c r="J6425" s="102" t="s">
        <v>291</v>
      </c>
      <c r="K6425" s="102" t="s">
        <v>1</v>
      </c>
      <c r="L6425" s="102" t="s">
        <v>290</v>
      </c>
      <c r="M6425" s="102" t="s">
        <v>1074</v>
      </c>
      <c r="N6425" s="102">
        <v>6</v>
      </c>
      <c r="O6425" s="102" t="s">
        <v>1075</v>
      </c>
    </row>
    <row r="6426" spans="1:15" x14ac:dyDescent="0.25">
      <c r="A6426" s="102" t="s">
        <v>11207</v>
      </c>
      <c r="B6426" s="103" t="s">
        <v>1214</v>
      </c>
      <c r="C6426" s="103" t="s">
        <v>1118</v>
      </c>
      <c r="D6426" s="102" t="s">
        <v>570</v>
      </c>
      <c r="E6426" s="102" t="s">
        <v>275</v>
      </c>
      <c r="F6426" s="102" t="s">
        <v>11208</v>
      </c>
      <c r="H6426" s="102">
        <v>45535</v>
      </c>
      <c r="I6426" s="102" t="s">
        <v>292</v>
      </c>
      <c r="J6426" s="102" t="s">
        <v>291</v>
      </c>
      <c r="K6426" s="102" t="s">
        <v>1</v>
      </c>
      <c r="L6426" s="102" t="s">
        <v>290</v>
      </c>
      <c r="M6426" s="102" t="s">
        <v>1074</v>
      </c>
      <c r="N6426" s="102">
        <v>6</v>
      </c>
      <c r="O6426" s="102" t="s">
        <v>1075</v>
      </c>
    </row>
    <row r="6427" spans="1:15" x14ac:dyDescent="0.25">
      <c r="A6427" s="102" t="s">
        <v>4576</v>
      </c>
      <c r="B6427" s="103" t="s">
        <v>11209</v>
      </c>
      <c r="C6427" s="103" t="s">
        <v>1082</v>
      </c>
      <c r="D6427" s="102" t="s">
        <v>318</v>
      </c>
      <c r="E6427" s="102" t="s">
        <v>275</v>
      </c>
      <c r="F6427" s="102" t="s">
        <v>11210</v>
      </c>
      <c r="H6427" s="102">
        <v>45535</v>
      </c>
      <c r="I6427" s="102" t="s">
        <v>292</v>
      </c>
      <c r="J6427" s="102" t="s">
        <v>291</v>
      </c>
      <c r="K6427" s="102" t="s">
        <v>1</v>
      </c>
      <c r="L6427" s="102" t="s">
        <v>290</v>
      </c>
      <c r="M6427" s="102" t="s">
        <v>1082</v>
      </c>
      <c r="N6427" s="102">
        <v>6</v>
      </c>
      <c r="O6427" s="102" t="s">
        <v>1075</v>
      </c>
    </row>
    <row r="6428" spans="1:15" x14ac:dyDescent="0.25">
      <c r="A6428" s="102" t="s">
        <v>4576</v>
      </c>
      <c r="B6428" s="103" t="s">
        <v>1197</v>
      </c>
      <c r="C6428" s="103" t="s">
        <v>274</v>
      </c>
      <c r="D6428" s="102" t="s">
        <v>318</v>
      </c>
      <c r="E6428" s="102" t="s">
        <v>275</v>
      </c>
      <c r="F6428" s="102" t="s">
        <v>11211</v>
      </c>
      <c r="H6428" s="102">
        <v>45535</v>
      </c>
      <c r="I6428" s="102" t="s">
        <v>292</v>
      </c>
      <c r="J6428" s="102" t="s">
        <v>291</v>
      </c>
      <c r="K6428" s="102" t="s">
        <v>1</v>
      </c>
      <c r="L6428" s="102" t="s">
        <v>290</v>
      </c>
      <c r="M6428" s="102" t="s">
        <v>1074</v>
      </c>
      <c r="N6428" s="102">
        <v>6</v>
      </c>
      <c r="O6428" s="102" t="s">
        <v>1075</v>
      </c>
    </row>
    <row r="6429" spans="1:15" x14ac:dyDescent="0.25">
      <c r="A6429" s="102" t="s">
        <v>4576</v>
      </c>
      <c r="B6429" s="103" t="s">
        <v>4524</v>
      </c>
      <c r="C6429" s="103" t="s">
        <v>274</v>
      </c>
      <c r="D6429" s="102" t="s">
        <v>318</v>
      </c>
      <c r="E6429" s="102" t="s">
        <v>275</v>
      </c>
      <c r="F6429" s="102" t="s">
        <v>11212</v>
      </c>
      <c r="H6429" s="102">
        <v>45535</v>
      </c>
      <c r="I6429" s="102" t="s">
        <v>292</v>
      </c>
      <c r="J6429" s="102" t="s">
        <v>291</v>
      </c>
      <c r="K6429" s="102" t="s">
        <v>1</v>
      </c>
      <c r="L6429" s="102" t="s">
        <v>290</v>
      </c>
      <c r="M6429" s="102" t="s">
        <v>1074</v>
      </c>
      <c r="N6429" s="102">
        <v>6</v>
      </c>
      <c r="O6429" s="102" t="s">
        <v>1075</v>
      </c>
    </row>
    <row r="6430" spans="1:15" x14ac:dyDescent="0.25">
      <c r="A6430" s="102" t="s">
        <v>11213</v>
      </c>
      <c r="B6430" s="103" t="s">
        <v>11214</v>
      </c>
      <c r="C6430" s="103" t="s">
        <v>1118</v>
      </c>
      <c r="D6430" s="102" t="s">
        <v>318</v>
      </c>
      <c r="E6430" s="102" t="s">
        <v>275</v>
      </c>
      <c r="F6430" s="102" t="s">
        <v>11215</v>
      </c>
      <c r="H6430" s="102">
        <v>45535</v>
      </c>
      <c r="I6430" s="102" t="s">
        <v>292</v>
      </c>
      <c r="J6430" s="102" t="s">
        <v>291</v>
      </c>
      <c r="K6430" s="102" t="s">
        <v>1</v>
      </c>
      <c r="L6430" s="102" t="s">
        <v>290</v>
      </c>
      <c r="M6430" s="102" t="s">
        <v>1074</v>
      </c>
      <c r="N6430" s="102">
        <v>6</v>
      </c>
      <c r="O6430" s="102" t="s">
        <v>1075</v>
      </c>
    </row>
    <row r="6431" spans="1:15" x14ac:dyDescent="0.25">
      <c r="A6431" s="102" t="s">
        <v>3271</v>
      </c>
      <c r="B6431" s="103" t="s">
        <v>11216</v>
      </c>
      <c r="C6431" s="103" t="s">
        <v>274</v>
      </c>
      <c r="D6431" s="102" t="s">
        <v>318</v>
      </c>
      <c r="E6431" s="102" t="s">
        <v>275</v>
      </c>
      <c r="F6431" s="102" t="s">
        <v>11217</v>
      </c>
      <c r="H6431" s="102">
        <v>45535</v>
      </c>
      <c r="I6431" s="102" t="s">
        <v>292</v>
      </c>
      <c r="J6431" s="102" t="s">
        <v>291</v>
      </c>
      <c r="K6431" s="102" t="s">
        <v>1</v>
      </c>
      <c r="L6431" s="102" t="s">
        <v>290</v>
      </c>
      <c r="M6431" s="102" t="s">
        <v>1074</v>
      </c>
      <c r="N6431" s="102">
        <v>6</v>
      </c>
      <c r="O6431" s="102" t="s">
        <v>1075</v>
      </c>
    </row>
    <row r="6432" spans="1:15" x14ac:dyDescent="0.25">
      <c r="A6432" s="102" t="s">
        <v>11218</v>
      </c>
      <c r="B6432" s="103" t="s">
        <v>3154</v>
      </c>
      <c r="C6432" s="103" t="s">
        <v>277</v>
      </c>
      <c r="D6432" s="102" t="s">
        <v>570</v>
      </c>
      <c r="E6432" s="102" t="s">
        <v>275</v>
      </c>
      <c r="F6432" s="102" t="s">
        <v>11219</v>
      </c>
      <c r="H6432" s="102">
        <v>45535</v>
      </c>
      <c r="I6432" s="102" t="s">
        <v>292</v>
      </c>
      <c r="J6432" s="102" t="s">
        <v>291</v>
      </c>
      <c r="K6432" s="102" t="s">
        <v>1</v>
      </c>
      <c r="L6432" s="102" t="s">
        <v>290</v>
      </c>
      <c r="M6432" s="102" t="s">
        <v>1074</v>
      </c>
      <c r="N6432" s="102">
        <v>6</v>
      </c>
      <c r="O6432" s="102" t="s">
        <v>1075</v>
      </c>
    </row>
    <row r="6433" spans="1:15" x14ac:dyDescent="0.25">
      <c r="A6433" s="102" t="s">
        <v>11220</v>
      </c>
      <c r="B6433" s="103" t="s">
        <v>3350</v>
      </c>
      <c r="C6433" s="103" t="s">
        <v>274</v>
      </c>
      <c r="D6433" s="102" t="s">
        <v>451</v>
      </c>
      <c r="E6433" s="102" t="s">
        <v>275</v>
      </c>
      <c r="F6433" s="102" t="s">
        <v>11221</v>
      </c>
      <c r="H6433" s="102">
        <v>45535</v>
      </c>
      <c r="I6433" s="102" t="s">
        <v>292</v>
      </c>
      <c r="J6433" s="102" t="s">
        <v>291</v>
      </c>
      <c r="K6433" s="102" t="s">
        <v>1</v>
      </c>
      <c r="L6433" s="102" t="s">
        <v>290</v>
      </c>
      <c r="M6433" s="102" t="s">
        <v>1074</v>
      </c>
      <c r="N6433" s="102">
        <v>6</v>
      </c>
      <c r="O6433" s="102" t="s">
        <v>1075</v>
      </c>
    </row>
    <row r="6434" spans="1:15" x14ac:dyDescent="0.25">
      <c r="A6434" s="102" t="s">
        <v>11220</v>
      </c>
      <c r="B6434" s="103" t="s">
        <v>2558</v>
      </c>
      <c r="C6434" s="103" t="s">
        <v>274</v>
      </c>
      <c r="D6434" s="102" t="s">
        <v>451</v>
      </c>
      <c r="E6434" s="102" t="s">
        <v>275</v>
      </c>
      <c r="F6434" s="102" t="s">
        <v>11222</v>
      </c>
      <c r="H6434" s="102">
        <v>45535</v>
      </c>
      <c r="I6434" s="102" t="s">
        <v>292</v>
      </c>
      <c r="J6434" s="102" t="s">
        <v>291</v>
      </c>
      <c r="K6434" s="102" t="s">
        <v>1</v>
      </c>
      <c r="L6434" s="102" t="s">
        <v>290</v>
      </c>
      <c r="M6434" s="102" t="s">
        <v>1074</v>
      </c>
      <c r="N6434" s="102">
        <v>6</v>
      </c>
      <c r="O6434" s="102" t="s">
        <v>1075</v>
      </c>
    </row>
    <row r="6435" spans="1:15" x14ac:dyDescent="0.25">
      <c r="A6435" s="102" t="s">
        <v>11220</v>
      </c>
      <c r="B6435" s="103" t="s">
        <v>1161</v>
      </c>
      <c r="C6435" s="103" t="s">
        <v>1082</v>
      </c>
      <c r="D6435" s="102" t="s">
        <v>451</v>
      </c>
      <c r="E6435" s="102" t="s">
        <v>275</v>
      </c>
      <c r="F6435" s="102" t="s">
        <v>11223</v>
      </c>
      <c r="H6435" s="102">
        <v>45535</v>
      </c>
      <c r="I6435" s="102" t="s">
        <v>292</v>
      </c>
      <c r="J6435" s="102" t="s">
        <v>291</v>
      </c>
      <c r="K6435" s="102" t="s">
        <v>1</v>
      </c>
      <c r="L6435" s="102" t="s">
        <v>290</v>
      </c>
      <c r="M6435" s="102" t="s">
        <v>1082</v>
      </c>
      <c r="N6435" s="102">
        <v>6</v>
      </c>
      <c r="O6435" s="102" t="s">
        <v>1075</v>
      </c>
    </row>
    <row r="6436" spans="1:15" x14ac:dyDescent="0.25">
      <c r="A6436" s="102" t="s">
        <v>11220</v>
      </c>
      <c r="B6436" s="103" t="s">
        <v>1895</v>
      </c>
      <c r="C6436" s="103" t="s">
        <v>274</v>
      </c>
      <c r="D6436" s="102" t="s">
        <v>451</v>
      </c>
      <c r="E6436" s="102" t="s">
        <v>275</v>
      </c>
      <c r="F6436" s="102" t="s">
        <v>11224</v>
      </c>
      <c r="H6436" s="102">
        <v>45535</v>
      </c>
      <c r="I6436" s="102" t="s">
        <v>292</v>
      </c>
      <c r="J6436" s="102" t="s">
        <v>291</v>
      </c>
      <c r="K6436" s="102" t="s">
        <v>1</v>
      </c>
      <c r="L6436" s="102" t="s">
        <v>290</v>
      </c>
      <c r="M6436" s="102" t="s">
        <v>1074</v>
      </c>
      <c r="N6436" s="102">
        <v>6</v>
      </c>
      <c r="O6436" s="102" t="s">
        <v>1075</v>
      </c>
    </row>
    <row r="6437" spans="1:15" x14ac:dyDescent="0.25">
      <c r="A6437" s="102" t="s">
        <v>11225</v>
      </c>
      <c r="B6437" s="103" t="s">
        <v>1347</v>
      </c>
      <c r="C6437" s="103" t="s">
        <v>274</v>
      </c>
      <c r="D6437" s="102" t="s">
        <v>451</v>
      </c>
      <c r="E6437" s="102" t="s">
        <v>275</v>
      </c>
      <c r="F6437" s="102" t="s">
        <v>11226</v>
      </c>
      <c r="H6437" s="102">
        <v>45535</v>
      </c>
      <c r="I6437" s="102" t="s">
        <v>292</v>
      </c>
      <c r="J6437" s="102" t="s">
        <v>291</v>
      </c>
      <c r="K6437" s="102" t="s">
        <v>1</v>
      </c>
      <c r="L6437" s="102" t="s">
        <v>290</v>
      </c>
      <c r="M6437" s="102" t="s">
        <v>1074</v>
      </c>
      <c r="N6437" s="102">
        <v>6</v>
      </c>
      <c r="O6437" s="102" t="s">
        <v>1075</v>
      </c>
    </row>
    <row r="6438" spans="1:15" x14ac:dyDescent="0.25">
      <c r="A6438" s="102" t="s">
        <v>11225</v>
      </c>
      <c r="B6438" s="103" t="s">
        <v>2245</v>
      </c>
      <c r="C6438" s="103" t="s">
        <v>1082</v>
      </c>
      <c r="D6438" s="102" t="s">
        <v>451</v>
      </c>
      <c r="E6438" s="102" t="s">
        <v>275</v>
      </c>
      <c r="F6438" s="102" t="s">
        <v>11227</v>
      </c>
      <c r="H6438" s="102">
        <v>45535</v>
      </c>
      <c r="I6438" s="102" t="s">
        <v>292</v>
      </c>
      <c r="J6438" s="102" t="s">
        <v>291</v>
      </c>
      <c r="K6438" s="102" t="s">
        <v>1</v>
      </c>
      <c r="L6438" s="102" t="s">
        <v>290</v>
      </c>
      <c r="M6438" s="102" t="s">
        <v>1082</v>
      </c>
      <c r="N6438" s="102">
        <v>6</v>
      </c>
      <c r="O6438" s="102" t="s">
        <v>1075</v>
      </c>
    </row>
    <row r="6439" spans="1:15" x14ac:dyDescent="0.25">
      <c r="A6439" s="102" t="s">
        <v>11225</v>
      </c>
      <c r="B6439" s="103" t="s">
        <v>2204</v>
      </c>
      <c r="C6439" s="103" t="s">
        <v>1082</v>
      </c>
      <c r="D6439" s="102" t="s">
        <v>451</v>
      </c>
      <c r="E6439" s="102" t="s">
        <v>275</v>
      </c>
      <c r="F6439" s="102" t="s">
        <v>11228</v>
      </c>
      <c r="H6439" s="102">
        <v>45535</v>
      </c>
      <c r="I6439" s="102" t="s">
        <v>292</v>
      </c>
      <c r="J6439" s="102" t="s">
        <v>291</v>
      </c>
      <c r="K6439" s="102" t="s">
        <v>1</v>
      </c>
      <c r="L6439" s="102" t="s">
        <v>290</v>
      </c>
      <c r="M6439" s="102" t="s">
        <v>1082</v>
      </c>
      <c r="N6439" s="102">
        <v>6</v>
      </c>
      <c r="O6439" s="102" t="s">
        <v>1075</v>
      </c>
    </row>
    <row r="6440" spans="1:15" x14ac:dyDescent="0.25">
      <c r="A6440" s="102" t="s">
        <v>11229</v>
      </c>
      <c r="B6440" s="103" t="s">
        <v>7363</v>
      </c>
      <c r="C6440" s="103" t="s">
        <v>277</v>
      </c>
      <c r="D6440" s="102" t="s">
        <v>296</v>
      </c>
      <c r="E6440" s="102" t="s">
        <v>275</v>
      </c>
      <c r="F6440" s="102" t="s">
        <v>11230</v>
      </c>
      <c r="H6440" s="102">
        <v>45535</v>
      </c>
      <c r="I6440" s="102" t="s">
        <v>292</v>
      </c>
      <c r="J6440" s="102" t="s">
        <v>291</v>
      </c>
      <c r="K6440" s="102" t="s">
        <v>1</v>
      </c>
      <c r="L6440" s="102" t="s">
        <v>290</v>
      </c>
      <c r="M6440" s="102" t="s">
        <v>1074</v>
      </c>
      <c r="N6440" s="102">
        <v>6</v>
      </c>
      <c r="O6440" s="102" t="s">
        <v>1075</v>
      </c>
    </row>
    <row r="6441" spans="1:15" x14ac:dyDescent="0.25">
      <c r="A6441" s="102" t="s">
        <v>11231</v>
      </c>
      <c r="B6441" s="103" t="s">
        <v>11232</v>
      </c>
      <c r="C6441" s="103" t="s">
        <v>277</v>
      </c>
      <c r="D6441" s="102" t="s">
        <v>451</v>
      </c>
      <c r="E6441" s="102" t="s">
        <v>275</v>
      </c>
      <c r="F6441" s="102" t="s">
        <v>11233</v>
      </c>
      <c r="H6441" s="102">
        <v>45535</v>
      </c>
      <c r="I6441" s="102" t="s">
        <v>292</v>
      </c>
      <c r="J6441" s="102" t="s">
        <v>291</v>
      </c>
      <c r="K6441" s="102" t="s">
        <v>1</v>
      </c>
      <c r="L6441" s="102" t="s">
        <v>290</v>
      </c>
      <c r="M6441" s="102" t="s">
        <v>1074</v>
      </c>
      <c r="N6441" s="102">
        <v>6</v>
      </c>
      <c r="O6441" s="102" t="s">
        <v>1075</v>
      </c>
    </row>
    <row r="6442" spans="1:15" x14ac:dyDescent="0.25">
      <c r="A6442" s="102" t="s">
        <v>11234</v>
      </c>
      <c r="B6442" s="103" t="s">
        <v>6883</v>
      </c>
      <c r="C6442" s="103" t="s">
        <v>274</v>
      </c>
      <c r="D6442" s="102" t="s">
        <v>451</v>
      </c>
      <c r="E6442" s="102" t="s">
        <v>275</v>
      </c>
      <c r="F6442" s="102" t="s">
        <v>11235</v>
      </c>
      <c r="H6442" s="102">
        <v>45535</v>
      </c>
      <c r="I6442" s="102" t="s">
        <v>292</v>
      </c>
      <c r="J6442" s="102" t="s">
        <v>291</v>
      </c>
      <c r="K6442" s="102" t="s">
        <v>1</v>
      </c>
      <c r="L6442" s="102" t="s">
        <v>290</v>
      </c>
      <c r="M6442" s="102" t="s">
        <v>1074</v>
      </c>
      <c r="N6442" s="102">
        <v>6</v>
      </c>
      <c r="O6442" s="102" t="s">
        <v>1075</v>
      </c>
    </row>
    <row r="6443" spans="1:15" x14ac:dyDescent="0.25">
      <c r="A6443" s="102" t="s">
        <v>11236</v>
      </c>
      <c r="B6443" s="103" t="s">
        <v>11237</v>
      </c>
      <c r="C6443" s="103" t="s">
        <v>1118</v>
      </c>
      <c r="D6443" s="102" t="s">
        <v>318</v>
      </c>
      <c r="E6443" s="102" t="s">
        <v>275</v>
      </c>
      <c r="F6443" s="102" t="s">
        <v>11238</v>
      </c>
      <c r="H6443" s="102">
        <v>45535</v>
      </c>
      <c r="I6443" s="102" t="s">
        <v>292</v>
      </c>
      <c r="J6443" s="102" t="s">
        <v>291</v>
      </c>
      <c r="K6443" s="102" t="s">
        <v>1</v>
      </c>
      <c r="L6443" s="102" t="s">
        <v>290</v>
      </c>
      <c r="M6443" s="102" t="s">
        <v>1074</v>
      </c>
      <c r="N6443" s="102">
        <v>6</v>
      </c>
      <c r="O6443" s="102" t="s">
        <v>1075</v>
      </c>
    </row>
    <row r="6444" spans="1:15" x14ac:dyDescent="0.25">
      <c r="A6444" s="102" t="s">
        <v>11239</v>
      </c>
      <c r="B6444" s="103" t="s">
        <v>1775</v>
      </c>
      <c r="C6444" s="103" t="s">
        <v>274</v>
      </c>
      <c r="D6444" s="102" t="s">
        <v>152</v>
      </c>
      <c r="E6444" s="102" t="s">
        <v>275</v>
      </c>
      <c r="F6444" s="102" t="s">
        <v>11240</v>
      </c>
      <c r="H6444" s="102">
        <v>45535</v>
      </c>
      <c r="I6444" s="102" t="s">
        <v>292</v>
      </c>
      <c r="J6444" s="102" t="s">
        <v>291</v>
      </c>
      <c r="K6444" s="102" t="s">
        <v>1</v>
      </c>
      <c r="L6444" s="102" t="s">
        <v>290</v>
      </c>
      <c r="M6444" s="102" t="s">
        <v>1074</v>
      </c>
      <c r="N6444" s="102">
        <v>6</v>
      </c>
      <c r="O6444" s="102" t="s">
        <v>1075</v>
      </c>
    </row>
    <row r="6445" spans="1:15" x14ac:dyDescent="0.25">
      <c r="A6445" s="102" t="s">
        <v>3168</v>
      </c>
      <c r="B6445" s="103" t="s">
        <v>1892</v>
      </c>
      <c r="C6445" s="103" t="s">
        <v>274</v>
      </c>
      <c r="D6445" s="102" t="s">
        <v>10391</v>
      </c>
      <c r="E6445" s="102" t="s">
        <v>275</v>
      </c>
      <c r="F6445" s="102" t="s">
        <v>11241</v>
      </c>
      <c r="H6445" s="102">
        <v>45535</v>
      </c>
      <c r="I6445" s="102" t="s">
        <v>292</v>
      </c>
      <c r="J6445" s="102" t="s">
        <v>291</v>
      </c>
      <c r="K6445" s="102" t="s">
        <v>1</v>
      </c>
      <c r="L6445" s="102" t="s">
        <v>290</v>
      </c>
      <c r="M6445" s="102" t="s">
        <v>1074</v>
      </c>
      <c r="N6445" s="102">
        <v>6</v>
      </c>
      <c r="O6445" s="102" t="s">
        <v>1075</v>
      </c>
    </row>
    <row r="6446" spans="1:15" x14ac:dyDescent="0.25">
      <c r="A6446" s="102" t="s">
        <v>3168</v>
      </c>
      <c r="B6446" s="103" t="s">
        <v>2513</v>
      </c>
      <c r="C6446" s="103" t="s">
        <v>274</v>
      </c>
      <c r="D6446" s="102" t="s">
        <v>10391</v>
      </c>
      <c r="E6446" s="102" t="s">
        <v>275</v>
      </c>
      <c r="F6446" s="102" t="s">
        <v>11242</v>
      </c>
      <c r="H6446" s="102">
        <v>45535</v>
      </c>
      <c r="I6446" s="102" t="s">
        <v>292</v>
      </c>
      <c r="J6446" s="102" t="s">
        <v>291</v>
      </c>
      <c r="K6446" s="102" t="s">
        <v>1</v>
      </c>
      <c r="L6446" s="102" t="s">
        <v>290</v>
      </c>
      <c r="M6446" s="102" t="s">
        <v>1074</v>
      </c>
      <c r="N6446" s="102">
        <v>6</v>
      </c>
      <c r="O6446" s="102" t="s">
        <v>1075</v>
      </c>
    </row>
    <row r="6447" spans="1:15" x14ac:dyDescent="0.25">
      <c r="A6447" s="102" t="s">
        <v>3168</v>
      </c>
      <c r="B6447" s="103" t="s">
        <v>2521</v>
      </c>
      <c r="C6447" s="103" t="s">
        <v>274</v>
      </c>
      <c r="D6447" s="102" t="s">
        <v>10391</v>
      </c>
      <c r="E6447" s="102" t="s">
        <v>275</v>
      </c>
      <c r="F6447" s="102" t="s">
        <v>11243</v>
      </c>
      <c r="H6447" s="102">
        <v>45535</v>
      </c>
      <c r="I6447" s="102" t="s">
        <v>292</v>
      </c>
      <c r="J6447" s="102" t="s">
        <v>291</v>
      </c>
      <c r="K6447" s="102" t="s">
        <v>1</v>
      </c>
      <c r="L6447" s="102" t="s">
        <v>290</v>
      </c>
      <c r="M6447" s="102" t="s">
        <v>1074</v>
      </c>
      <c r="N6447" s="102">
        <v>6</v>
      </c>
      <c r="O6447" s="102" t="s">
        <v>1075</v>
      </c>
    </row>
    <row r="6448" spans="1:15" x14ac:dyDescent="0.25">
      <c r="A6448" s="102" t="s">
        <v>11244</v>
      </c>
      <c r="B6448" s="103" t="s">
        <v>2580</v>
      </c>
      <c r="C6448" s="103" t="s">
        <v>274</v>
      </c>
      <c r="D6448" s="102" t="s">
        <v>136</v>
      </c>
      <c r="E6448" s="102" t="s">
        <v>275</v>
      </c>
      <c r="F6448" s="102" t="s">
        <v>11245</v>
      </c>
      <c r="H6448" s="102">
        <v>45535</v>
      </c>
      <c r="I6448" s="102" t="s">
        <v>292</v>
      </c>
      <c r="J6448" s="102" t="s">
        <v>291</v>
      </c>
      <c r="K6448" s="102" t="s">
        <v>1</v>
      </c>
      <c r="L6448" s="102" t="s">
        <v>290</v>
      </c>
      <c r="M6448" s="102" t="s">
        <v>1074</v>
      </c>
      <c r="N6448" s="102">
        <v>6</v>
      </c>
      <c r="O6448" s="102" t="s">
        <v>1075</v>
      </c>
    </row>
    <row r="6449" spans="1:15" x14ac:dyDescent="0.25">
      <c r="A6449" s="102" t="s">
        <v>11244</v>
      </c>
      <c r="B6449" s="103" t="s">
        <v>2150</v>
      </c>
      <c r="C6449" s="103" t="s">
        <v>1082</v>
      </c>
      <c r="D6449" s="102" t="s">
        <v>136</v>
      </c>
      <c r="E6449" s="102" t="s">
        <v>275</v>
      </c>
      <c r="F6449" s="102" t="s">
        <v>11246</v>
      </c>
      <c r="H6449" s="102">
        <v>45535</v>
      </c>
      <c r="I6449" s="102" t="s">
        <v>292</v>
      </c>
      <c r="J6449" s="102" t="s">
        <v>291</v>
      </c>
      <c r="K6449" s="102" t="s">
        <v>1</v>
      </c>
      <c r="L6449" s="102" t="s">
        <v>290</v>
      </c>
      <c r="M6449" s="102" t="s">
        <v>1082</v>
      </c>
      <c r="N6449" s="102">
        <v>6</v>
      </c>
      <c r="O6449" s="102" t="s">
        <v>1075</v>
      </c>
    </row>
    <row r="6450" spans="1:15" x14ac:dyDescent="0.25">
      <c r="A6450" s="102" t="s">
        <v>10527</v>
      </c>
      <c r="B6450" s="103" t="s">
        <v>2534</v>
      </c>
      <c r="C6450" s="103" t="s">
        <v>274</v>
      </c>
      <c r="D6450" s="102" t="s">
        <v>318</v>
      </c>
      <c r="E6450" s="102" t="s">
        <v>275</v>
      </c>
      <c r="F6450" s="102" t="s">
        <v>11247</v>
      </c>
      <c r="H6450" s="102">
        <v>45535</v>
      </c>
      <c r="I6450" s="102" t="s">
        <v>292</v>
      </c>
      <c r="J6450" s="102" t="s">
        <v>291</v>
      </c>
      <c r="K6450" s="102" t="s">
        <v>1</v>
      </c>
      <c r="L6450" s="102" t="s">
        <v>290</v>
      </c>
      <c r="M6450" s="102" t="s">
        <v>1074</v>
      </c>
      <c r="N6450" s="102">
        <v>6</v>
      </c>
      <c r="O6450" s="102" t="s">
        <v>1075</v>
      </c>
    </row>
    <row r="6451" spans="1:15" x14ac:dyDescent="0.25">
      <c r="A6451" s="102" t="s">
        <v>11248</v>
      </c>
      <c r="B6451" s="103" t="s">
        <v>3794</v>
      </c>
      <c r="C6451" s="103" t="s">
        <v>277</v>
      </c>
      <c r="D6451" s="102" t="s">
        <v>570</v>
      </c>
      <c r="E6451" s="102" t="s">
        <v>275</v>
      </c>
      <c r="F6451" s="102" t="s">
        <v>11249</v>
      </c>
      <c r="H6451" s="102">
        <v>45535</v>
      </c>
      <c r="I6451" s="102" t="s">
        <v>292</v>
      </c>
      <c r="J6451" s="102" t="s">
        <v>291</v>
      </c>
      <c r="K6451" s="102" t="s">
        <v>1</v>
      </c>
      <c r="L6451" s="102" t="s">
        <v>290</v>
      </c>
      <c r="M6451" s="102" t="s">
        <v>1074</v>
      </c>
      <c r="N6451" s="102">
        <v>6</v>
      </c>
      <c r="O6451" s="102" t="s">
        <v>1075</v>
      </c>
    </row>
    <row r="6452" spans="1:15" x14ac:dyDescent="0.25">
      <c r="A6452" s="102" t="s">
        <v>11250</v>
      </c>
      <c r="B6452" s="103" t="s">
        <v>9324</v>
      </c>
      <c r="C6452" s="103" t="s">
        <v>274</v>
      </c>
      <c r="D6452" s="102" t="s">
        <v>318</v>
      </c>
      <c r="E6452" s="102" t="s">
        <v>275</v>
      </c>
      <c r="F6452" s="102" t="s">
        <v>11251</v>
      </c>
      <c r="H6452" s="102">
        <v>45535</v>
      </c>
      <c r="I6452" s="102" t="s">
        <v>292</v>
      </c>
      <c r="J6452" s="102" t="s">
        <v>291</v>
      </c>
      <c r="K6452" s="102" t="s">
        <v>1</v>
      </c>
      <c r="L6452" s="102" t="s">
        <v>290</v>
      </c>
      <c r="M6452" s="102" t="s">
        <v>1074</v>
      </c>
      <c r="N6452" s="102">
        <v>6</v>
      </c>
      <c r="O6452" s="102" t="s">
        <v>1075</v>
      </c>
    </row>
    <row r="6453" spans="1:15" x14ac:dyDescent="0.25">
      <c r="A6453" s="102" t="s">
        <v>11252</v>
      </c>
      <c r="B6453" s="103" t="s">
        <v>5909</v>
      </c>
      <c r="C6453" s="103" t="s">
        <v>277</v>
      </c>
      <c r="D6453" s="102" t="s">
        <v>451</v>
      </c>
      <c r="E6453" s="102" t="s">
        <v>275</v>
      </c>
      <c r="F6453" s="102" t="s">
        <v>11253</v>
      </c>
      <c r="H6453" s="102">
        <v>45535</v>
      </c>
      <c r="I6453" s="102" t="s">
        <v>292</v>
      </c>
      <c r="J6453" s="102" t="s">
        <v>291</v>
      </c>
      <c r="K6453" s="102" t="s">
        <v>1</v>
      </c>
      <c r="L6453" s="102" t="s">
        <v>290</v>
      </c>
      <c r="M6453" s="102" t="s">
        <v>1074</v>
      </c>
      <c r="N6453" s="102">
        <v>6</v>
      </c>
      <c r="O6453" s="102" t="s">
        <v>1075</v>
      </c>
    </row>
    <row r="6454" spans="1:15" x14ac:dyDescent="0.25">
      <c r="A6454" s="102" t="s">
        <v>5108</v>
      </c>
      <c r="B6454" s="103" t="s">
        <v>2649</v>
      </c>
      <c r="C6454" s="103" t="s">
        <v>1082</v>
      </c>
      <c r="D6454" s="102" t="s">
        <v>296</v>
      </c>
      <c r="E6454" s="102" t="s">
        <v>275</v>
      </c>
      <c r="F6454" s="102" t="s">
        <v>11254</v>
      </c>
      <c r="H6454" s="102">
        <v>45535</v>
      </c>
      <c r="I6454" s="102" t="s">
        <v>292</v>
      </c>
      <c r="J6454" s="102" t="s">
        <v>291</v>
      </c>
      <c r="K6454" s="102" t="s">
        <v>1</v>
      </c>
      <c r="L6454" s="102" t="s">
        <v>290</v>
      </c>
      <c r="M6454" s="102" t="s">
        <v>1082</v>
      </c>
      <c r="N6454" s="102">
        <v>6</v>
      </c>
      <c r="O6454" s="102" t="s">
        <v>1075</v>
      </c>
    </row>
    <row r="6455" spans="1:15" x14ac:dyDescent="0.25">
      <c r="A6455" s="102" t="s">
        <v>5108</v>
      </c>
      <c r="B6455" s="103" t="s">
        <v>11255</v>
      </c>
      <c r="C6455" s="103" t="s">
        <v>274</v>
      </c>
      <c r="D6455" s="102" t="s">
        <v>296</v>
      </c>
      <c r="E6455" s="102" t="s">
        <v>275</v>
      </c>
      <c r="F6455" s="102" t="s">
        <v>11256</v>
      </c>
      <c r="H6455" s="102">
        <v>45535</v>
      </c>
      <c r="I6455" s="102" t="s">
        <v>292</v>
      </c>
      <c r="J6455" s="102" t="s">
        <v>291</v>
      </c>
      <c r="K6455" s="102" t="s">
        <v>1</v>
      </c>
      <c r="L6455" s="102" t="s">
        <v>290</v>
      </c>
      <c r="M6455" s="102" t="s">
        <v>1074</v>
      </c>
      <c r="N6455" s="102">
        <v>6</v>
      </c>
      <c r="O6455" s="102" t="s">
        <v>1075</v>
      </c>
    </row>
    <row r="6456" spans="1:15" x14ac:dyDescent="0.25">
      <c r="A6456" s="102" t="s">
        <v>5108</v>
      </c>
      <c r="B6456" s="103" t="s">
        <v>11257</v>
      </c>
      <c r="C6456" s="103" t="s">
        <v>1082</v>
      </c>
      <c r="D6456" s="102" t="s">
        <v>296</v>
      </c>
      <c r="E6456" s="102" t="s">
        <v>275</v>
      </c>
      <c r="F6456" s="102" t="s">
        <v>11258</v>
      </c>
      <c r="H6456" s="102">
        <v>45535</v>
      </c>
      <c r="I6456" s="102" t="s">
        <v>292</v>
      </c>
      <c r="J6456" s="102" t="s">
        <v>291</v>
      </c>
      <c r="K6456" s="102" t="s">
        <v>1</v>
      </c>
      <c r="L6456" s="102" t="s">
        <v>290</v>
      </c>
      <c r="M6456" s="102" t="s">
        <v>1082</v>
      </c>
      <c r="N6456" s="102">
        <v>6</v>
      </c>
      <c r="O6456" s="102" t="s">
        <v>1075</v>
      </c>
    </row>
    <row r="6457" spans="1:15" x14ac:dyDescent="0.25">
      <c r="A6457" s="102" t="s">
        <v>11259</v>
      </c>
      <c r="B6457" s="103" t="s">
        <v>1453</v>
      </c>
      <c r="C6457" s="103" t="s">
        <v>274</v>
      </c>
      <c r="D6457" s="102" t="s">
        <v>451</v>
      </c>
      <c r="E6457" s="102" t="s">
        <v>275</v>
      </c>
      <c r="F6457" s="102" t="s">
        <v>11260</v>
      </c>
      <c r="H6457" s="102">
        <v>45535</v>
      </c>
      <c r="I6457" s="102" t="s">
        <v>292</v>
      </c>
      <c r="J6457" s="102" t="s">
        <v>291</v>
      </c>
      <c r="K6457" s="102" t="s">
        <v>1</v>
      </c>
      <c r="L6457" s="102" t="s">
        <v>290</v>
      </c>
      <c r="M6457" s="102" t="s">
        <v>1074</v>
      </c>
      <c r="N6457" s="102">
        <v>6</v>
      </c>
      <c r="O6457" s="102" t="s">
        <v>1075</v>
      </c>
    </row>
    <row r="6458" spans="1:15" x14ac:dyDescent="0.25">
      <c r="A6458" s="102" t="s">
        <v>11261</v>
      </c>
      <c r="B6458" s="103" t="s">
        <v>11262</v>
      </c>
      <c r="C6458" s="103" t="s">
        <v>274</v>
      </c>
      <c r="D6458" s="102" t="s">
        <v>570</v>
      </c>
      <c r="E6458" s="102" t="s">
        <v>275</v>
      </c>
      <c r="F6458" s="102" t="s">
        <v>11263</v>
      </c>
      <c r="H6458" s="102">
        <v>45535</v>
      </c>
      <c r="I6458" s="102" t="s">
        <v>292</v>
      </c>
      <c r="J6458" s="102" t="s">
        <v>291</v>
      </c>
      <c r="K6458" s="102" t="s">
        <v>1</v>
      </c>
      <c r="L6458" s="102" t="s">
        <v>290</v>
      </c>
      <c r="M6458" s="102" t="s">
        <v>1074</v>
      </c>
      <c r="N6458" s="102">
        <v>6</v>
      </c>
      <c r="O6458" s="102" t="s">
        <v>1075</v>
      </c>
    </row>
    <row r="6459" spans="1:15" x14ac:dyDescent="0.25">
      <c r="A6459" s="102" t="s">
        <v>11261</v>
      </c>
      <c r="B6459" s="103" t="s">
        <v>5832</v>
      </c>
      <c r="C6459" s="103" t="s">
        <v>274</v>
      </c>
      <c r="D6459" s="102" t="s">
        <v>570</v>
      </c>
      <c r="E6459" s="102" t="s">
        <v>275</v>
      </c>
      <c r="F6459" s="102" t="s">
        <v>11264</v>
      </c>
      <c r="H6459" s="102">
        <v>45535</v>
      </c>
      <c r="I6459" s="102" t="s">
        <v>292</v>
      </c>
      <c r="J6459" s="102" t="s">
        <v>291</v>
      </c>
      <c r="K6459" s="102" t="s">
        <v>1</v>
      </c>
      <c r="L6459" s="102" t="s">
        <v>290</v>
      </c>
      <c r="M6459" s="102" t="s">
        <v>1074</v>
      </c>
      <c r="N6459" s="102">
        <v>6</v>
      </c>
      <c r="O6459" s="102" t="s">
        <v>1075</v>
      </c>
    </row>
    <row r="6460" spans="1:15" x14ac:dyDescent="0.25">
      <c r="A6460" s="102" t="s">
        <v>11261</v>
      </c>
      <c r="B6460" s="103" t="s">
        <v>2521</v>
      </c>
      <c r="C6460" s="103" t="s">
        <v>274</v>
      </c>
      <c r="D6460" s="102" t="s">
        <v>570</v>
      </c>
      <c r="E6460" s="102" t="s">
        <v>275</v>
      </c>
      <c r="F6460" s="102" t="s">
        <v>11265</v>
      </c>
      <c r="H6460" s="102">
        <v>45535</v>
      </c>
      <c r="I6460" s="102" t="s">
        <v>292</v>
      </c>
      <c r="J6460" s="102" t="s">
        <v>291</v>
      </c>
      <c r="K6460" s="102" t="s">
        <v>1</v>
      </c>
      <c r="L6460" s="102" t="s">
        <v>290</v>
      </c>
      <c r="M6460" s="102" t="s">
        <v>1074</v>
      </c>
      <c r="N6460" s="102">
        <v>6</v>
      </c>
      <c r="O6460" s="102" t="s">
        <v>1075</v>
      </c>
    </row>
    <row r="6461" spans="1:15" x14ac:dyDescent="0.25">
      <c r="A6461" s="102" t="s">
        <v>11261</v>
      </c>
      <c r="B6461" s="103" t="s">
        <v>11266</v>
      </c>
      <c r="C6461" s="103" t="s">
        <v>274</v>
      </c>
      <c r="D6461" s="102" t="s">
        <v>451</v>
      </c>
      <c r="E6461" s="102" t="s">
        <v>275</v>
      </c>
      <c r="F6461" s="102" t="s">
        <v>11267</v>
      </c>
      <c r="H6461" s="102">
        <v>45535</v>
      </c>
      <c r="I6461" s="102" t="s">
        <v>292</v>
      </c>
      <c r="J6461" s="102" t="s">
        <v>291</v>
      </c>
      <c r="K6461" s="102" t="s">
        <v>1</v>
      </c>
      <c r="L6461" s="102" t="s">
        <v>290</v>
      </c>
      <c r="M6461" s="102" t="s">
        <v>1074</v>
      </c>
      <c r="N6461" s="102">
        <v>6</v>
      </c>
      <c r="O6461" s="102" t="s">
        <v>1075</v>
      </c>
    </row>
    <row r="6462" spans="1:15" x14ac:dyDescent="0.25">
      <c r="A6462" s="102" t="s">
        <v>11261</v>
      </c>
      <c r="B6462" s="103" t="s">
        <v>2573</v>
      </c>
      <c r="C6462" s="103" t="s">
        <v>277</v>
      </c>
      <c r="D6462" s="102" t="s">
        <v>451</v>
      </c>
      <c r="E6462" s="102" t="s">
        <v>275</v>
      </c>
      <c r="F6462" s="102" t="s">
        <v>11268</v>
      </c>
      <c r="H6462" s="102">
        <v>45535</v>
      </c>
      <c r="I6462" s="102" t="s">
        <v>292</v>
      </c>
      <c r="J6462" s="102" t="s">
        <v>291</v>
      </c>
      <c r="K6462" s="102" t="s">
        <v>1</v>
      </c>
      <c r="L6462" s="102" t="s">
        <v>290</v>
      </c>
      <c r="M6462" s="102" t="s">
        <v>1074</v>
      </c>
      <c r="N6462" s="102">
        <v>6</v>
      </c>
      <c r="O6462" s="102" t="s">
        <v>1075</v>
      </c>
    </row>
    <row r="6463" spans="1:15" x14ac:dyDescent="0.25">
      <c r="A6463" s="102" t="s">
        <v>11261</v>
      </c>
      <c r="B6463" s="103" t="s">
        <v>1912</v>
      </c>
      <c r="C6463" s="103" t="s">
        <v>274</v>
      </c>
      <c r="D6463" s="102" t="s">
        <v>451</v>
      </c>
      <c r="E6463" s="102" t="s">
        <v>275</v>
      </c>
      <c r="F6463" s="102" t="s">
        <v>11269</v>
      </c>
      <c r="H6463" s="102">
        <v>45535</v>
      </c>
      <c r="I6463" s="102" t="s">
        <v>292</v>
      </c>
      <c r="J6463" s="102" t="s">
        <v>291</v>
      </c>
      <c r="K6463" s="102" t="s">
        <v>1</v>
      </c>
      <c r="L6463" s="102" t="s">
        <v>290</v>
      </c>
      <c r="M6463" s="102" t="s">
        <v>1074</v>
      </c>
      <c r="N6463" s="102">
        <v>6</v>
      </c>
      <c r="O6463" s="102" t="s">
        <v>1075</v>
      </c>
    </row>
    <row r="6464" spans="1:15" x14ac:dyDescent="0.25">
      <c r="A6464" s="102" t="s">
        <v>6492</v>
      </c>
      <c r="B6464" s="103" t="s">
        <v>1197</v>
      </c>
      <c r="C6464" s="103" t="s">
        <v>274</v>
      </c>
      <c r="D6464" s="102" t="s">
        <v>451</v>
      </c>
      <c r="E6464" s="102" t="s">
        <v>275</v>
      </c>
      <c r="F6464" s="102" t="s">
        <v>11270</v>
      </c>
      <c r="H6464" s="102">
        <v>45535</v>
      </c>
      <c r="I6464" s="102" t="s">
        <v>292</v>
      </c>
      <c r="J6464" s="102" t="s">
        <v>291</v>
      </c>
      <c r="K6464" s="102" t="s">
        <v>1</v>
      </c>
      <c r="L6464" s="102" t="s">
        <v>290</v>
      </c>
      <c r="M6464" s="102" t="s">
        <v>1074</v>
      </c>
      <c r="N6464" s="102">
        <v>6</v>
      </c>
      <c r="O6464" s="102" t="s">
        <v>1075</v>
      </c>
    </row>
    <row r="6465" spans="1:15" x14ac:dyDescent="0.25">
      <c r="A6465" s="102" t="s">
        <v>8479</v>
      </c>
      <c r="B6465" s="103" t="s">
        <v>1122</v>
      </c>
      <c r="C6465" s="103" t="s">
        <v>274</v>
      </c>
      <c r="D6465" s="102" t="s">
        <v>451</v>
      </c>
      <c r="E6465" s="102" t="s">
        <v>275</v>
      </c>
      <c r="F6465" s="102" t="s">
        <v>11271</v>
      </c>
      <c r="H6465" s="102">
        <v>45535</v>
      </c>
      <c r="I6465" s="102" t="s">
        <v>292</v>
      </c>
      <c r="J6465" s="102" t="s">
        <v>291</v>
      </c>
      <c r="K6465" s="102" t="s">
        <v>1</v>
      </c>
      <c r="L6465" s="102" t="s">
        <v>290</v>
      </c>
      <c r="M6465" s="102" t="s">
        <v>1074</v>
      </c>
      <c r="N6465" s="102">
        <v>6</v>
      </c>
      <c r="O6465" s="102" t="s">
        <v>1075</v>
      </c>
    </row>
    <row r="6466" spans="1:15" x14ac:dyDescent="0.25">
      <c r="A6466" s="102" t="s">
        <v>8479</v>
      </c>
      <c r="B6466" s="103" t="s">
        <v>1132</v>
      </c>
      <c r="C6466" s="103" t="s">
        <v>1082</v>
      </c>
      <c r="D6466" s="102" t="s">
        <v>451</v>
      </c>
      <c r="E6466" s="102" t="s">
        <v>275</v>
      </c>
      <c r="F6466" s="102" t="s">
        <v>11272</v>
      </c>
      <c r="H6466" s="102">
        <v>45535</v>
      </c>
      <c r="I6466" s="102" t="s">
        <v>292</v>
      </c>
      <c r="J6466" s="102" t="s">
        <v>291</v>
      </c>
      <c r="K6466" s="102" t="s">
        <v>1</v>
      </c>
      <c r="L6466" s="102" t="s">
        <v>290</v>
      </c>
      <c r="M6466" s="102" t="s">
        <v>1082</v>
      </c>
      <c r="N6466" s="102">
        <v>6</v>
      </c>
      <c r="O6466" s="102" t="s">
        <v>1075</v>
      </c>
    </row>
    <row r="6467" spans="1:15" x14ac:dyDescent="0.25">
      <c r="A6467" s="102" t="s">
        <v>11273</v>
      </c>
      <c r="B6467" s="103" t="s">
        <v>11274</v>
      </c>
      <c r="C6467" s="103" t="s">
        <v>277</v>
      </c>
      <c r="D6467" s="102" t="s">
        <v>136</v>
      </c>
      <c r="E6467" s="102" t="s">
        <v>275</v>
      </c>
      <c r="F6467" s="102" t="s">
        <v>11275</v>
      </c>
      <c r="H6467" s="102">
        <v>45535</v>
      </c>
      <c r="I6467" s="102" t="s">
        <v>292</v>
      </c>
      <c r="J6467" s="102" t="s">
        <v>291</v>
      </c>
      <c r="K6467" s="102" t="s">
        <v>1</v>
      </c>
      <c r="L6467" s="102" t="s">
        <v>290</v>
      </c>
      <c r="M6467" s="102" t="s">
        <v>1074</v>
      </c>
      <c r="N6467" s="102">
        <v>6</v>
      </c>
      <c r="O6467" s="102" t="s">
        <v>1075</v>
      </c>
    </row>
    <row r="6468" spans="1:15" x14ac:dyDescent="0.25">
      <c r="A6468" s="102" t="s">
        <v>11276</v>
      </c>
      <c r="B6468" s="103" t="s">
        <v>1844</v>
      </c>
      <c r="C6468" s="103" t="s">
        <v>1118</v>
      </c>
      <c r="D6468" s="102" t="s">
        <v>570</v>
      </c>
      <c r="E6468" s="102" t="s">
        <v>276</v>
      </c>
      <c r="H6468" s="102">
        <v>45535</v>
      </c>
      <c r="I6468" s="102" t="s">
        <v>292</v>
      </c>
      <c r="J6468" s="102" t="s">
        <v>291</v>
      </c>
      <c r="K6468" s="102" t="s">
        <v>1</v>
      </c>
      <c r="L6468" s="102" t="s">
        <v>290</v>
      </c>
      <c r="M6468" s="102" t="s">
        <v>1074</v>
      </c>
      <c r="N6468" s="102">
        <v>6</v>
      </c>
      <c r="O6468" s="102" t="s">
        <v>1075</v>
      </c>
    </row>
    <row r="6469" spans="1:15" x14ac:dyDescent="0.25">
      <c r="A6469" s="102" t="s">
        <v>11277</v>
      </c>
      <c r="B6469" s="103" t="s">
        <v>1430</v>
      </c>
      <c r="C6469" s="103" t="s">
        <v>277</v>
      </c>
      <c r="D6469" s="102" t="s">
        <v>451</v>
      </c>
      <c r="E6469" s="102" t="s">
        <v>275</v>
      </c>
      <c r="F6469" s="102" t="s">
        <v>11278</v>
      </c>
      <c r="H6469" s="102">
        <v>45535</v>
      </c>
      <c r="I6469" s="102" t="s">
        <v>292</v>
      </c>
      <c r="J6469" s="102" t="s">
        <v>291</v>
      </c>
      <c r="K6469" s="102" t="s">
        <v>1</v>
      </c>
      <c r="L6469" s="102" t="s">
        <v>290</v>
      </c>
      <c r="M6469" s="102" t="s">
        <v>1074</v>
      </c>
      <c r="N6469" s="102">
        <v>6</v>
      </c>
      <c r="O6469" s="102" t="s">
        <v>1075</v>
      </c>
    </row>
    <row r="6470" spans="1:15" x14ac:dyDescent="0.25">
      <c r="A6470" s="102" t="s">
        <v>4103</v>
      </c>
      <c r="B6470" s="103" t="s">
        <v>1321</v>
      </c>
      <c r="C6470" s="103" t="s">
        <v>277</v>
      </c>
      <c r="D6470" s="102" t="s">
        <v>136</v>
      </c>
      <c r="E6470" s="102" t="s">
        <v>275</v>
      </c>
      <c r="F6470" s="102" t="s">
        <v>11279</v>
      </c>
      <c r="H6470" s="102">
        <v>45535</v>
      </c>
      <c r="I6470" s="102" t="s">
        <v>292</v>
      </c>
      <c r="J6470" s="102" t="s">
        <v>291</v>
      </c>
      <c r="K6470" s="102" t="s">
        <v>1</v>
      </c>
      <c r="L6470" s="102" t="s">
        <v>290</v>
      </c>
      <c r="M6470" s="102" t="s">
        <v>1074</v>
      </c>
      <c r="N6470" s="102">
        <v>6</v>
      </c>
      <c r="O6470" s="102" t="s">
        <v>1075</v>
      </c>
    </row>
    <row r="6471" spans="1:15" x14ac:dyDescent="0.25">
      <c r="A6471" s="102" t="s">
        <v>8008</v>
      </c>
      <c r="B6471" s="103" t="s">
        <v>1266</v>
      </c>
      <c r="C6471" s="103" t="s">
        <v>1118</v>
      </c>
      <c r="D6471" s="102" t="s">
        <v>318</v>
      </c>
      <c r="E6471" s="102" t="s">
        <v>275</v>
      </c>
      <c r="F6471" s="102" t="s">
        <v>11280</v>
      </c>
      <c r="H6471" s="102">
        <v>45535</v>
      </c>
      <c r="I6471" s="102" t="s">
        <v>292</v>
      </c>
      <c r="J6471" s="102" t="s">
        <v>291</v>
      </c>
      <c r="K6471" s="102" t="s">
        <v>1</v>
      </c>
      <c r="L6471" s="102" t="s">
        <v>290</v>
      </c>
      <c r="M6471" s="102" t="s">
        <v>1074</v>
      </c>
      <c r="N6471" s="102">
        <v>6</v>
      </c>
      <c r="O6471" s="102" t="s">
        <v>1075</v>
      </c>
    </row>
    <row r="6472" spans="1:15" x14ac:dyDescent="0.25">
      <c r="A6472" s="102" t="s">
        <v>11281</v>
      </c>
      <c r="B6472" s="103" t="s">
        <v>1970</v>
      </c>
      <c r="C6472" s="103" t="s">
        <v>274</v>
      </c>
      <c r="D6472" s="102" t="s">
        <v>318</v>
      </c>
      <c r="E6472" s="102" t="s">
        <v>275</v>
      </c>
      <c r="F6472" s="102" t="s">
        <v>11282</v>
      </c>
      <c r="H6472" s="102">
        <v>45535</v>
      </c>
      <c r="I6472" s="102" t="s">
        <v>292</v>
      </c>
      <c r="J6472" s="102" t="s">
        <v>291</v>
      </c>
      <c r="K6472" s="102" t="s">
        <v>1</v>
      </c>
      <c r="L6472" s="102" t="s">
        <v>290</v>
      </c>
      <c r="M6472" s="102" t="s">
        <v>1074</v>
      </c>
      <c r="N6472" s="102">
        <v>6</v>
      </c>
      <c r="O6472" s="102" t="s">
        <v>1075</v>
      </c>
    </row>
    <row r="6473" spans="1:15" x14ac:dyDescent="0.25">
      <c r="A6473" s="102" t="s">
        <v>11283</v>
      </c>
      <c r="B6473" s="103" t="s">
        <v>3217</v>
      </c>
      <c r="C6473" s="103" t="s">
        <v>277</v>
      </c>
      <c r="D6473" s="102" t="s">
        <v>136</v>
      </c>
      <c r="E6473" s="102" t="s">
        <v>275</v>
      </c>
      <c r="F6473" s="102" t="s">
        <v>11284</v>
      </c>
      <c r="H6473" s="102">
        <v>45535</v>
      </c>
      <c r="I6473" s="102" t="s">
        <v>292</v>
      </c>
      <c r="J6473" s="102" t="s">
        <v>291</v>
      </c>
      <c r="K6473" s="102" t="s">
        <v>1</v>
      </c>
      <c r="L6473" s="102" t="s">
        <v>290</v>
      </c>
      <c r="M6473" s="102" t="s">
        <v>1074</v>
      </c>
      <c r="N6473" s="102">
        <v>6</v>
      </c>
      <c r="O6473" s="102" t="s">
        <v>1075</v>
      </c>
    </row>
    <row r="6474" spans="1:15" x14ac:dyDescent="0.25">
      <c r="A6474" s="102" t="s">
        <v>11285</v>
      </c>
      <c r="B6474" s="103" t="s">
        <v>9583</v>
      </c>
      <c r="C6474" s="103" t="s">
        <v>274</v>
      </c>
      <c r="D6474" s="102" t="s">
        <v>296</v>
      </c>
      <c r="E6474" s="102" t="s">
        <v>275</v>
      </c>
      <c r="F6474" s="102" t="s">
        <v>11286</v>
      </c>
      <c r="H6474" s="102">
        <v>45535</v>
      </c>
      <c r="I6474" s="102" t="s">
        <v>292</v>
      </c>
      <c r="J6474" s="102" t="s">
        <v>291</v>
      </c>
      <c r="K6474" s="102" t="s">
        <v>1</v>
      </c>
      <c r="L6474" s="102" t="s">
        <v>290</v>
      </c>
      <c r="M6474" s="102" t="s">
        <v>1074</v>
      </c>
      <c r="N6474" s="102">
        <v>6</v>
      </c>
      <c r="O6474" s="102" t="s">
        <v>1075</v>
      </c>
    </row>
    <row r="6475" spans="1:15" x14ac:dyDescent="0.25">
      <c r="A6475" s="102" t="s">
        <v>11287</v>
      </c>
      <c r="B6475" s="103" t="s">
        <v>1321</v>
      </c>
      <c r="C6475" s="103" t="s">
        <v>277</v>
      </c>
      <c r="D6475" s="102" t="s">
        <v>570</v>
      </c>
      <c r="E6475" s="102" t="s">
        <v>275</v>
      </c>
      <c r="F6475" s="102" t="s">
        <v>11288</v>
      </c>
      <c r="H6475" s="102">
        <v>45535</v>
      </c>
      <c r="I6475" s="102" t="s">
        <v>292</v>
      </c>
      <c r="J6475" s="102" t="s">
        <v>291</v>
      </c>
      <c r="K6475" s="102" t="s">
        <v>1</v>
      </c>
      <c r="L6475" s="102" t="s">
        <v>290</v>
      </c>
      <c r="M6475" s="102" t="s">
        <v>1074</v>
      </c>
      <c r="N6475" s="102">
        <v>6</v>
      </c>
      <c r="O6475" s="102" t="s">
        <v>1075</v>
      </c>
    </row>
    <row r="6476" spans="1:15" x14ac:dyDescent="0.25">
      <c r="A6476" s="102" t="s">
        <v>11289</v>
      </c>
      <c r="B6476" s="103" t="s">
        <v>1775</v>
      </c>
      <c r="C6476" s="103" t="s">
        <v>274</v>
      </c>
      <c r="D6476" s="102" t="s">
        <v>136</v>
      </c>
      <c r="E6476" s="102" t="s">
        <v>275</v>
      </c>
      <c r="F6476" s="102" t="s">
        <v>11290</v>
      </c>
      <c r="H6476" s="102">
        <v>45535</v>
      </c>
      <c r="I6476" s="102" t="s">
        <v>292</v>
      </c>
      <c r="J6476" s="102" t="s">
        <v>291</v>
      </c>
      <c r="K6476" s="102" t="s">
        <v>1</v>
      </c>
      <c r="L6476" s="102" t="s">
        <v>290</v>
      </c>
      <c r="M6476" s="102" t="s">
        <v>1074</v>
      </c>
      <c r="N6476" s="102">
        <v>6</v>
      </c>
      <c r="O6476" s="102" t="s">
        <v>1075</v>
      </c>
    </row>
    <row r="6477" spans="1:15" x14ac:dyDescent="0.25">
      <c r="A6477" s="102" t="s">
        <v>1725</v>
      </c>
      <c r="B6477" s="103" t="s">
        <v>2558</v>
      </c>
      <c r="C6477" s="103" t="s">
        <v>274</v>
      </c>
      <c r="D6477" s="102" t="s">
        <v>570</v>
      </c>
      <c r="E6477" s="102" t="s">
        <v>276</v>
      </c>
      <c r="H6477" s="102">
        <v>45535</v>
      </c>
      <c r="I6477" s="102" t="s">
        <v>292</v>
      </c>
      <c r="J6477" s="102" t="s">
        <v>291</v>
      </c>
      <c r="K6477" s="102" t="s">
        <v>1</v>
      </c>
      <c r="L6477" s="102" t="s">
        <v>290</v>
      </c>
      <c r="M6477" s="102" t="s">
        <v>1074</v>
      </c>
      <c r="N6477" s="102">
        <v>6</v>
      </c>
      <c r="O6477" s="102" t="s">
        <v>1075</v>
      </c>
    </row>
    <row r="6478" spans="1:15" x14ac:dyDescent="0.25">
      <c r="A6478" s="102" t="s">
        <v>11291</v>
      </c>
      <c r="B6478" s="103" t="s">
        <v>11292</v>
      </c>
      <c r="C6478" s="103" t="s">
        <v>1360</v>
      </c>
      <c r="D6478" s="102" t="s">
        <v>11293</v>
      </c>
      <c r="E6478" s="102" t="s">
        <v>275</v>
      </c>
      <c r="F6478" s="102" t="s">
        <v>11294</v>
      </c>
      <c r="H6478" s="102">
        <v>45535</v>
      </c>
      <c r="I6478" s="102" t="s">
        <v>3241</v>
      </c>
      <c r="J6478" s="102" t="s">
        <v>2</v>
      </c>
      <c r="K6478" s="102" t="s">
        <v>1</v>
      </c>
      <c r="L6478" s="102" t="s">
        <v>23</v>
      </c>
      <c r="M6478" s="102" t="s">
        <v>1074</v>
      </c>
      <c r="N6478" s="102">
        <v>6</v>
      </c>
      <c r="O6478" s="102" t="s">
        <v>1075</v>
      </c>
    </row>
    <row r="6479" spans="1:15" x14ac:dyDescent="0.25">
      <c r="A6479" s="102" t="s">
        <v>11295</v>
      </c>
      <c r="B6479" s="103" t="s">
        <v>11296</v>
      </c>
      <c r="C6479" s="103" t="s">
        <v>1118</v>
      </c>
      <c r="D6479" s="102" t="s">
        <v>11293</v>
      </c>
      <c r="E6479" s="102" t="s">
        <v>275</v>
      </c>
      <c r="F6479" s="102" t="s">
        <v>11297</v>
      </c>
      <c r="H6479" s="102">
        <v>45535</v>
      </c>
      <c r="I6479" s="102" t="s">
        <v>3241</v>
      </c>
      <c r="J6479" s="102" t="s">
        <v>2</v>
      </c>
      <c r="K6479" s="102" t="s">
        <v>1</v>
      </c>
      <c r="L6479" s="102" t="s">
        <v>23</v>
      </c>
      <c r="M6479" s="102" t="s">
        <v>1074</v>
      </c>
      <c r="N6479" s="102">
        <v>6</v>
      </c>
      <c r="O6479" s="102" t="s">
        <v>1075</v>
      </c>
    </row>
    <row r="6480" spans="1:15" x14ac:dyDescent="0.25">
      <c r="A6480" s="102" t="s">
        <v>11298</v>
      </c>
      <c r="B6480" s="103" t="s">
        <v>11299</v>
      </c>
      <c r="C6480" s="103" t="s">
        <v>274</v>
      </c>
      <c r="D6480" s="102" t="s">
        <v>9573</v>
      </c>
      <c r="E6480" s="102" t="s">
        <v>275</v>
      </c>
      <c r="F6480" s="102" t="s">
        <v>11300</v>
      </c>
      <c r="H6480" s="102">
        <v>45535</v>
      </c>
      <c r="I6480" s="102" t="s">
        <v>3241</v>
      </c>
      <c r="J6480" s="102" t="s">
        <v>2</v>
      </c>
      <c r="K6480" s="102" t="s">
        <v>1</v>
      </c>
      <c r="L6480" s="102" t="s">
        <v>23</v>
      </c>
      <c r="M6480" s="102" t="s">
        <v>1074</v>
      </c>
      <c r="N6480" s="102">
        <v>6</v>
      </c>
      <c r="O6480" s="102" t="s">
        <v>1075</v>
      </c>
    </row>
    <row r="6481" spans="1:15" x14ac:dyDescent="0.25">
      <c r="A6481" s="102" t="s">
        <v>11298</v>
      </c>
      <c r="B6481" s="103" t="s">
        <v>11301</v>
      </c>
      <c r="C6481" s="103" t="s">
        <v>1118</v>
      </c>
      <c r="D6481" s="102" t="s">
        <v>9573</v>
      </c>
      <c r="E6481" s="102" t="s">
        <v>275</v>
      </c>
      <c r="F6481" s="102" t="s">
        <v>11302</v>
      </c>
      <c r="H6481" s="102">
        <v>45535</v>
      </c>
      <c r="I6481" s="102" t="s">
        <v>3241</v>
      </c>
      <c r="J6481" s="102" t="s">
        <v>2</v>
      </c>
      <c r="K6481" s="102" t="s">
        <v>1</v>
      </c>
      <c r="L6481" s="102" t="s">
        <v>23</v>
      </c>
      <c r="M6481" s="102" t="s">
        <v>1074</v>
      </c>
      <c r="N6481" s="102">
        <v>6</v>
      </c>
      <c r="O6481" s="102" t="s">
        <v>1075</v>
      </c>
    </row>
    <row r="6482" spans="1:15" x14ac:dyDescent="0.25">
      <c r="A6482" s="102" t="s">
        <v>11303</v>
      </c>
      <c r="B6482" s="103" t="s">
        <v>11304</v>
      </c>
      <c r="C6482" s="103" t="s">
        <v>1360</v>
      </c>
      <c r="D6482" s="102" t="s">
        <v>11293</v>
      </c>
      <c r="E6482" s="102" t="s">
        <v>275</v>
      </c>
      <c r="F6482" s="102" t="s">
        <v>11305</v>
      </c>
      <c r="H6482" s="102">
        <v>45535</v>
      </c>
      <c r="I6482" s="102" t="s">
        <v>3241</v>
      </c>
      <c r="J6482" s="102" t="s">
        <v>2</v>
      </c>
      <c r="K6482" s="102" t="s">
        <v>1</v>
      </c>
      <c r="L6482" s="102" t="s">
        <v>23</v>
      </c>
      <c r="M6482" s="102" t="s">
        <v>1074</v>
      </c>
      <c r="N6482" s="102">
        <v>6</v>
      </c>
      <c r="O6482" s="102" t="s">
        <v>1075</v>
      </c>
    </row>
    <row r="6483" spans="1:15" x14ac:dyDescent="0.25">
      <c r="A6483" s="102" t="s">
        <v>11303</v>
      </c>
      <c r="B6483" s="103" t="s">
        <v>11103</v>
      </c>
      <c r="C6483" s="103" t="s">
        <v>1118</v>
      </c>
      <c r="D6483" s="102" t="s">
        <v>11293</v>
      </c>
      <c r="E6483" s="102" t="s">
        <v>275</v>
      </c>
      <c r="F6483" s="102" t="s">
        <v>11306</v>
      </c>
      <c r="H6483" s="102">
        <v>45535</v>
      </c>
      <c r="I6483" s="102" t="s">
        <v>3241</v>
      </c>
      <c r="J6483" s="102" t="s">
        <v>2</v>
      </c>
      <c r="K6483" s="102" t="s">
        <v>1</v>
      </c>
      <c r="L6483" s="102" t="s">
        <v>23</v>
      </c>
      <c r="M6483" s="102" t="s">
        <v>1074</v>
      </c>
      <c r="N6483" s="102">
        <v>6</v>
      </c>
      <c r="O6483" s="102" t="s">
        <v>1075</v>
      </c>
    </row>
    <row r="6484" spans="1:15" x14ac:dyDescent="0.25">
      <c r="A6484" s="102" t="s">
        <v>11303</v>
      </c>
      <c r="B6484" s="103" t="s">
        <v>11307</v>
      </c>
      <c r="C6484" s="103" t="s">
        <v>1360</v>
      </c>
      <c r="D6484" s="102" t="s">
        <v>11293</v>
      </c>
      <c r="E6484" s="102" t="s">
        <v>275</v>
      </c>
      <c r="F6484" s="102" t="s">
        <v>11308</v>
      </c>
      <c r="H6484" s="102">
        <v>45535</v>
      </c>
      <c r="I6484" s="102" t="s">
        <v>3241</v>
      </c>
      <c r="J6484" s="102" t="s">
        <v>2</v>
      </c>
      <c r="K6484" s="102" t="s">
        <v>1</v>
      </c>
      <c r="L6484" s="102" t="s">
        <v>23</v>
      </c>
      <c r="M6484" s="102" t="s">
        <v>1074</v>
      </c>
      <c r="N6484" s="102">
        <v>6</v>
      </c>
      <c r="O6484" s="102" t="s">
        <v>1075</v>
      </c>
    </row>
    <row r="6485" spans="1:15" x14ac:dyDescent="0.25">
      <c r="A6485" s="102" t="s">
        <v>11309</v>
      </c>
      <c r="B6485" s="103" t="s">
        <v>11310</v>
      </c>
      <c r="C6485" s="103" t="s">
        <v>1118</v>
      </c>
      <c r="D6485" s="102" t="s">
        <v>9573</v>
      </c>
      <c r="E6485" s="102" t="s">
        <v>275</v>
      </c>
      <c r="F6485" s="102" t="s">
        <v>11311</v>
      </c>
      <c r="H6485" s="102">
        <v>45535</v>
      </c>
      <c r="I6485" s="102" t="s">
        <v>3241</v>
      </c>
      <c r="J6485" s="102" t="s">
        <v>2</v>
      </c>
      <c r="K6485" s="102" t="s">
        <v>1</v>
      </c>
      <c r="L6485" s="102" t="s">
        <v>23</v>
      </c>
      <c r="M6485" s="102" t="s">
        <v>1074</v>
      </c>
      <c r="N6485" s="102">
        <v>6</v>
      </c>
      <c r="O6485" s="102" t="s">
        <v>1075</v>
      </c>
    </row>
    <row r="6486" spans="1:15" x14ac:dyDescent="0.25">
      <c r="A6486" s="102" t="s">
        <v>11312</v>
      </c>
      <c r="B6486" s="103" t="s">
        <v>2956</v>
      </c>
      <c r="C6486" s="103" t="s">
        <v>1118</v>
      </c>
      <c r="D6486" s="102" t="s">
        <v>9573</v>
      </c>
      <c r="E6486" s="102" t="s">
        <v>275</v>
      </c>
      <c r="F6486" s="102" t="s">
        <v>11313</v>
      </c>
      <c r="H6486" s="102">
        <v>45535</v>
      </c>
      <c r="I6486" s="102" t="s">
        <v>3241</v>
      </c>
      <c r="J6486" s="102" t="s">
        <v>2</v>
      </c>
      <c r="K6486" s="102" t="s">
        <v>1</v>
      </c>
      <c r="L6486" s="102" t="s">
        <v>23</v>
      </c>
      <c r="M6486" s="102" t="s">
        <v>1074</v>
      </c>
      <c r="N6486" s="102">
        <v>6</v>
      </c>
      <c r="O6486" s="102" t="s">
        <v>1075</v>
      </c>
    </row>
    <row r="6487" spans="1:15" x14ac:dyDescent="0.25">
      <c r="A6487" s="102" t="s">
        <v>11314</v>
      </c>
      <c r="B6487" s="103" t="s">
        <v>1897</v>
      </c>
      <c r="C6487" s="103" t="s">
        <v>274</v>
      </c>
      <c r="D6487" s="102" t="s">
        <v>9573</v>
      </c>
      <c r="E6487" s="102" t="s">
        <v>275</v>
      </c>
      <c r="F6487" s="102" t="s">
        <v>11315</v>
      </c>
      <c r="H6487" s="102">
        <v>45535</v>
      </c>
      <c r="I6487" s="102" t="s">
        <v>3241</v>
      </c>
      <c r="J6487" s="102" t="s">
        <v>2</v>
      </c>
      <c r="K6487" s="102" t="s">
        <v>1</v>
      </c>
      <c r="L6487" s="102" t="s">
        <v>23</v>
      </c>
      <c r="M6487" s="102" t="s">
        <v>1074</v>
      </c>
      <c r="N6487" s="102">
        <v>6</v>
      </c>
      <c r="O6487" s="102" t="s">
        <v>1075</v>
      </c>
    </row>
    <row r="6488" spans="1:15" x14ac:dyDescent="0.25">
      <c r="A6488" s="102" t="s">
        <v>11316</v>
      </c>
      <c r="B6488" s="103" t="s">
        <v>1395</v>
      </c>
      <c r="C6488" s="103" t="s">
        <v>274</v>
      </c>
      <c r="D6488" s="102" t="s">
        <v>9573</v>
      </c>
      <c r="E6488" s="102" t="s">
        <v>275</v>
      </c>
      <c r="F6488" s="102" t="s">
        <v>11317</v>
      </c>
      <c r="H6488" s="102">
        <v>45535</v>
      </c>
      <c r="I6488" s="102" t="s">
        <v>3241</v>
      </c>
      <c r="J6488" s="102" t="s">
        <v>2</v>
      </c>
      <c r="K6488" s="102" t="s">
        <v>1</v>
      </c>
      <c r="L6488" s="102" t="s">
        <v>23</v>
      </c>
      <c r="M6488" s="102" t="s">
        <v>1074</v>
      </c>
      <c r="N6488" s="102">
        <v>6</v>
      </c>
      <c r="O6488" s="102" t="s">
        <v>1075</v>
      </c>
    </row>
    <row r="6489" spans="1:15" x14ac:dyDescent="0.25">
      <c r="A6489" s="102" t="s">
        <v>11318</v>
      </c>
      <c r="B6489" s="103" t="s">
        <v>11319</v>
      </c>
      <c r="C6489" s="103" t="s">
        <v>1118</v>
      </c>
      <c r="D6489" s="102" t="s">
        <v>9573</v>
      </c>
      <c r="E6489" s="102" t="s">
        <v>275</v>
      </c>
      <c r="F6489" s="102" t="s">
        <v>11320</v>
      </c>
      <c r="H6489" s="102">
        <v>45535</v>
      </c>
      <c r="I6489" s="102" t="s">
        <v>3241</v>
      </c>
      <c r="J6489" s="102" t="s">
        <v>2</v>
      </c>
      <c r="K6489" s="102" t="s">
        <v>1</v>
      </c>
      <c r="L6489" s="102" t="s">
        <v>23</v>
      </c>
      <c r="M6489" s="102" t="s">
        <v>1074</v>
      </c>
      <c r="N6489" s="102">
        <v>6</v>
      </c>
      <c r="O6489" s="102" t="s">
        <v>1075</v>
      </c>
    </row>
    <row r="6490" spans="1:15" x14ac:dyDescent="0.25">
      <c r="A6490" s="102" t="s">
        <v>11321</v>
      </c>
      <c r="B6490" s="103" t="s">
        <v>11322</v>
      </c>
      <c r="C6490" s="103" t="s">
        <v>274</v>
      </c>
      <c r="D6490" s="102" t="s">
        <v>9573</v>
      </c>
      <c r="E6490" s="102" t="s">
        <v>275</v>
      </c>
      <c r="F6490" s="102" t="s">
        <v>11323</v>
      </c>
      <c r="H6490" s="102">
        <v>45535</v>
      </c>
      <c r="I6490" s="102" t="s">
        <v>3241</v>
      </c>
      <c r="J6490" s="102" t="s">
        <v>2</v>
      </c>
      <c r="K6490" s="102" t="s">
        <v>1</v>
      </c>
      <c r="L6490" s="102" t="s">
        <v>23</v>
      </c>
      <c r="M6490" s="102" t="s">
        <v>1074</v>
      </c>
      <c r="N6490" s="102">
        <v>6</v>
      </c>
      <c r="O6490" s="102" t="s">
        <v>1075</v>
      </c>
    </row>
    <row r="6491" spans="1:15" x14ac:dyDescent="0.25">
      <c r="A6491" s="102" t="s">
        <v>11324</v>
      </c>
      <c r="B6491" s="103" t="s">
        <v>1122</v>
      </c>
      <c r="C6491" s="103" t="s">
        <v>274</v>
      </c>
      <c r="D6491" s="102" t="s">
        <v>9573</v>
      </c>
      <c r="E6491" s="102" t="s">
        <v>275</v>
      </c>
      <c r="F6491" s="102" t="s">
        <v>11325</v>
      </c>
      <c r="H6491" s="102">
        <v>45535</v>
      </c>
      <c r="I6491" s="102" t="s">
        <v>3241</v>
      </c>
      <c r="J6491" s="102" t="s">
        <v>2</v>
      </c>
      <c r="K6491" s="102" t="s">
        <v>1</v>
      </c>
      <c r="L6491" s="102" t="s">
        <v>23</v>
      </c>
      <c r="M6491" s="102" t="s">
        <v>1074</v>
      </c>
      <c r="N6491" s="102">
        <v>6</v>
      </c>
      <c r="O6491" s="102" t="s">
        <v>1075</v>
      </c>
    </row>
    <row r="6492" spans="1:15" x14ac:dyDescent="0.25">
      <c r="A6492" s="102" t="s">
        <v>9107</v>
      </c>
      <c r="B6492" s="103" t="s">
        <v>1117</v>
      </c>
      <c r="C6492" s="103" t="s">
        <v>1118</v>
      </c>
      <c r="D6492" s="102" t="s">
        <v>9573</v>
      </c>
      <c r="E6492" s="102" t="s">
        <v>275</v>
      </c>
      <c r="F6492" s="102" t="s">
        <v>11326</v>
      </c>
      <c r="H6492" s="102">
        <v>45535</v>
      </c>
      <c r="I6492" s="102" t="s">
        <v>3241</v>
      </c>
      <c r="J6492" s="102" t="s">
        <v>2</v>
      </c>
      <c r="K6492" s="102" t="s">
        <v>1</v>
      </c>
      <c r="L6492" s="102" t="s">
        <v>23</v>
      </c>
      <c r="M6492" s="102" t="s">
        <v>1074</v>
      </c>
      <c r="N6492" s="102">
        <v>6</v>
      </c>
      <c r="O6492" s="102" t="s">
        <v>1075</v>
      </c>
    </row>
    <row r="6493" spans="1:15" x14ac:dyDescent="0.25">
      <c r="A6493" s="102" t="s">
        <v>11327</v>
      </c>
      <c r="B6493" s="103" t="s">
        <v>1135</v>
      </c>
      <c r="C6493" s="103" t="s">
        <v>274</v>
      </c>
      <c r="D6493" s="102" t="s">
        <v>9573</v>
      </c>
      <c r="E6493" s="102" t="s">
        <v>275</v>
      </c>
      <c r="F6493" s="102" t="s">
        <v>11328</v>
      </c>
      <c r="H6493" s="102">
        <v>45535</v>
      </c>
      <c r="I6493" s="102" t="s">
        <v>3241</v>
      </c>
      <c r="J6493" s="102" t="s">
        <v>2</v>
      </c>
      <c r="K6493" s="102" t="s">
        <v>1</v>
      </c>
      <c r="L6493" s="102" t="s">
        <v>23</v>
      </c>
      <c r="M6493" s="102" t="s">
        <v>1074</v>
      </c>
      <c r="N6493" s="102">
        <v>6</v>
      </c>
      <c r="O6493" s="102" t="s">
        <v>1075</v>
      </c>
    </row>
    <row r="6494" spans="1:15" x14ac:dyDescent="0.25">
      <c r="A6494" s="102" t="s">
        <v>11329</v>
      </c>
      <c r="B6494" s="103" t="s">
        <v>11330</v>
      </c>
      <c r="C6494" s="103" t="s">
        <v>274</v>
      </c>
      <c r="D6494" s="102" t="s">
        <v>9573</v>
      </c>
      <c r="E6494" s="102" t="s">
        <v>275</v>
      </c>
      <c r="F6494" s="102" t="s">
        <v>11331</v>
      </c>
      <c r="H6494" s="102">
        <v>45535</v>
      </c>
      <c r="I6494" s="102" t="s">
        <v>3241</v>
      </c>
      <c r="J6494" s="102" t="s">
        <v>2</v>
      </c>
      <c r="K6494" s="102" t="s">
        <v>1</v>
      </c>
      <c r="L6494" s="102" t="s">
        <v>23</v>
      </c>
      <c r="M6494" s="102" t="s">
        <v>1074</v>
      </c>
      <c r="N6494" s="102">
        <v>6</v>
      </c>
      <c r="O6494" s="102" t="s">
        <v>1075</v>
      </c>
    </row>
    <row r="6495" spans="1:15" x14ac:dyDescent="0.25">
      <c r="A6495" s="102" t="s">
        <v>3479</v>
      </c>
      <c r="B6495" s="103" t="s">
        <v>11332</v>
      </c>
      <c r="C6495" s="103" t="s">
        <v>274</v>
      </c>
      <c r="D6495" s="102" t="s">
        <v>11293</v>
      </c>
      <c r="E6495" s="102" t="s">
        <v>275</v>
      </c>
      <c r="F6495" s="102" t="s">
        <v>11333</v>
      </c>
      <c r="H6495" s="102">
        <v>45535</v>
      </c>
      <c r="I6495" s="102" t="s">
        <v>3241</v>
      </c>
      <c r="J6495" s="102" t="s">
        <v>2</v>
      </c>
      <c r="K6495" s="102" t="s">
        <v>1</v>
      </c>
      <c r="L6495" s="102" t="s">
        <v>23</v>
      </c>
      <c r="M6495" s="102" t="s">
        <v>1074</v>
      </c>
      <c r="N6495" s="102">
        <v>6</v>
      </c>
      <c r="O6495" s="102" t="s">
        <v>1075</v>
      </c>
    </row>
    <row r="6496" spans="1:15" x14ac:dyDescent="0.25">
      <c r="A6496" s="102" t="s">
        <v>3479</v>
      </c>
      <c r="B6496" s="103" t="s">
        <v>11334</v>
      </c>
      <c r="C6496" s="103" t="s">
        <v>274</v>
      </c>
      <c r="D6496" s="102" t="s">
        <v>11293</v>
      </c>
      <c r="E6496" s="102" t="s">
        <v>275</v>
      </c>
      <c r="F6496" s="102" t="s">
        <v>11335</v>
      </c>
      <c r="H6496" s="102">
        <v>45535</v>
      </c>
      <c r="I6496" s="102" t="s">
        <v>3241</v>
      </c>
      <c r="J6496" s="102" t="s">
        <v>2</v>
      </c>
      <c r="K6496" s="102" t="s">
        <v>1</v>
      </c>
      <c r="L6496" s="102" t="s">
        <v>23</v>
      </c>
      <c r="M6496" s="102" t="s">
        <v>1074</v>
      </c>
      <c r="N6496" s="102">
        <v>6</v>
      </c>
      <c r="O6496" s="102" t="s">
        <v>1075</v>
      </c>
    </row>
    <row r="6497" spans="1:15" x14ac:dyDescent="0.25">
      <c r="A6497" s="102" t="s">
        <v>3479</v>
      </c>
      <c r="B6497" s="103" t="s">
        <v>2833</v>
      </c>
      <c r="C6497" s="103" t="s">
        <v>1118</v>
      </c>
      <c r="D6497" s="102" t="s">
        <v>11293</v>
      </c>
      <c r="E6497" s="102" t="s">
        <v>275</v>
      </c>
      <c r="F6497" s="102" t="s">
        <v>11336</v>
      </c>
      <c r="H6497" s="102">
        <v>45535</v>
      </c>
      <c r="I6497" s="102" t="s">
        <v>3241</v>
      </c>
      <c r="J6497" s="102" t="s">
        <v>2</v>
      </c>
      <c r="K6497" s="102" t="s">
        <v>1</v>
      </c>
      <c r="L6497" s="102" t="s">
        <v>23</v>
      </c>
      <c r="M6497" s="102" t="s">
        <v>1074</v>
      </c>
      <c r="N6497" s="102">
        <v>6</v>
      </c>
      <c r="O6497" s="102" t="s">
        <v>1075</v>
      </c>
    </row>
    <row r="6498" spans="1:15" x14ac:dyDescent="0.25">
      <c r="A6498" s="102" t="s">
        <v>11337</v>
      </c>
      <c r="B6498" s="103" t="s">
        <v>11338</v>
      </c>
      <c r="C6498" s="103" t="s">
        <v>274</v>
      </c>
      <c r="D6498" s="102" t="s">
        <v>9573</v>
      </c>
      <c r="E6498" s="102" t="s">
        <v>275</v>
      </c>
      <c r="F6498" s="102" t="s">
        <v>11339</v>
      </c>
      <c r="H6498" s="102">
        <v>45535</v>
      </c>
      <c r="I6498" s="102" t="s">
        <v>3241</v>
      </c>
      <c r="J6498" s="102" t="s">
        <v>2</v>
      </c>
      <c r="K6498" s="102" t="s">
        <v>1</v>
      </c>
      <c r="L6498" s="102" t="s">
        <v>23</v>
      </c>
      <c r="M6498" s="102" t="s">
        <v>1074</v>
      </c>
      <c r="N6498" s="102">
        <v>6</v>
      </c>
      <c r="O6498" s="102" t="s">
        <v>1075</v>
      </c>
    </row>
    <row r="6499" spans="1:15" x14ac:dyDescent="0.25">
      <c r="A6499" s="102" t="s">
        <v>11340</v>
      </c>
      <c r="B6499" s="103" t="s">
        <v>11341</v>
      </c>
      <c r="C6499" s="103" t="s">
        <v>1118</v>
      </c>
      <c r="D6499" s="102" t="s">
        <v>11293</v>
      </c>
      <c r="E6499" s="102" t="s">
        <v>275</v>
      </c>
      <c r="F6499" s="102" t="s">
        <v>11342</v>
      </c>
      <c r="H6499" s="102">
        <v>45535</v>
      </c>
      <c r="I6499" s="102" t="s">
        <v>3241</v>
      </c>
      <c r="J6499" s="102" t="s">
        <v>2</v>
      </c>
      <c r="K6499" s="102" t="s">
        <v>1</v>
      </c>
      <c r="L6499" s="102" t="s">
        <v>23</v>
      </c>
      <c r="M6499" s="102" t="s">
        <v>1074</v>
      </c>
      <c r="N6499" s="102">
        <v>6</v>
      </c>
      <c r="O6499" s="102" t="s">
        <v>1075</v>
      </c>
    </row>
    <row r="6500" spans="1:15" x14ac:dyDescent="0.25">
      <c r="A6500" s="102" t="s">
        <v>11343</v>
      </c>
      <c r="B6500" s="103" t="s">
        <v>11344</v>
      </c>
      <c r="C6500" s="103" t="s">
        <v>1118</v>
      </c>
      <c r="D6500" s="102" t="s">
        <v>9573</v>
      </c>
      <c r="E6500" s="102" t="s">
        <v>275</v>
      </c>
      <c r="F6500" s="102" t="s">
        <v>11345</v>
      </c>
      <c r="H6500" s="102">
        <v>45535</v>
      </c>
      <c r="I6500" s="102" t="s">
        <v>3241</v>
      </c>
      <c r="J6500" s="102" t="s">
        <v>2</v>
      </c>
      <c r="K6500" s="102" t="s">
        <v>1</v>
      </c>
      <c r="L6500" s="102" t="s">
        <v>23</v>
      </c>
      <c r="M6500" s="102" t="s">
        <v>1074</v>
      </c>
      <c r="N6500" s="102">
        <v>6</v>
      </c>
      <c r="O6500" s="102" t="s">
        <v>1075</v>
      </c>
    </row>
    <row r="6501" spans="1:15" x14ac:dyDescent="0.25">
      <c r="A6501" s="102" t="s">
        <v>11346</v>
      </c>
      <c r="B6501" s="103" t="s">
        <v>11347</v>
      </c>
      <c r="C6501" s="103" t="s">
        <v>1118</v>
      </c>
      <c r="D6501" s="102" t="s">
        <v>9573</v>
      </c>
      <c r="E6501" s="102" t="s">
        <v>275</v>
      </c>
      <c r="F6501" s="102" t="s">
        <v>11348</v>
      </c>
      <c r="H6501" s="102">
        <v>45535</v>
      </c>
      <c r="I6501" s="102" t="s">
        <v>3241</v>
      </c>
      <c r="J6501" s="102" t="s">
        <v>2</v>
      </c>
      <c r="K6501" s="102" t="s">
        <v>1</v>
      </c>
      <c r="L6501" s="102" t="s">
        <v>23</v>
      </c>
      <c r="M6501" s="102" t="s">
        <v>1074</v>
      </c>
      <c r="N6501" s="102">
        <v>6</v>
      </c>
      <c r="O6501" s="102" t="s">
        <v>1075</v>
      </c>
    </row>
    <row r="6502" spans="1:15" x14ac:dyDescent="0.25">
      <c r="A6502" s="102" t="s">
        <v>11346</v>
      </c>
      <c r="B6502" s="103" t="s">
        <v>11349</v>
      </c>
      <c r="C6502" s="103" t="s">
        <v>274</v>
      </c>
      <c r="D6502" s="102" t="s">
        <v>9573</v>
      </c>
      <c r="E6502" s="102" t="s">
        <v>275</v>
      </c>
      <c r="F6502" s="102" t="s">
        <v>11350</v>
      </c>
      <c r="H6502" s="102">
        <v>45535</v>
      </c>
      <c r="I6502" s="102" t="s">
        <v>3241</v>
      </c>
      <c r="J6502" s="102" t="s">
        <v>2</v>
      </c>
      <c r="K6502" s="102" t="s">
        <v>1</v>
      </c>
      <c r="L6502" s="102" t="s">
        <v>23</v>
      </c>
      <c r="M6502" s="102" t="s">
        <v>1074</v>
      </c>
      <c r="N6502" s="102">
        <v>6</v>
      </c>
      <c r="O6502" s="102" t="s">
        <v>1075</v>
      </c>
    </row>
    <row r="6503" spans="1:15" x14ac:dyDescent="0.25">
      <c r="A6503" s="102" t="s">
        <v>11346</v>
      </c>
      <c r="B6503" s="103" t="s">
        <v>11298</v>
      </c>
      <c r="C6503" s="103" t="s">
        <v>274</v>
      </c>
      <c r="D6503" s="102" t="s">
        <v>9573</v>
      </c>
      <c r="E6503" s="102" t="s">
        <v>275</v>
      </c>
      <c r="F6503" s="102" t="s">
        <v>11351</v>
      </c>
      <c r="H6503" s="102">
        <v>45535</v>
      </c>
      <c r="I6503" s="102" t="s">
        <v>3241</v>
      </c>
      <c r="J6503" s="102" t="s">
        <v>2</v>
      </c>
      <c r="K6503" s="102" t="s">
        <v>1</v>
      </c>
      <c r="L6503" s="102" t="s">
        <v>23</v>
      </c>
      <c r="M6503" s="102" t="s">
        <v>1074</v>
      </c>
      <c r="N6503" s="102">
        <v>6</v>
      </c>
      <c r="O6503" s="102" t="s">
        <v>1075</v>
      </c>
    </row>
    <row r="6504" spans="1:15" x14ac:dyDescent="0.25">
      <c r="A6504" s="102" t="s">
        <v>11352</v>
      </c>
      <c r="B6504" s="103" t="s">
        <v>11353</v>
      </c>
      <c r="C6504" s="103" t="s">
        <v>1360</v>
      </c>
      <c r="D6504" s="102" t="s">
        <v>11293</v>
      </c>
      <c r="E6504" s="102" t="s">
        <v>275</v>
      </c>
      <c r="F6504" s="102" t="s">
        <v>11354</v>
      </c>
      <c r="H6504" s="102">
        <v>45535</v>
      </c>
      <c r="I6504" s="102" t="s">
        <v>3241</v>
      </c>
      <c r="J6504" s="102" t="s">
        <v>2</v>
      </c>
      <c r="K6504" s="102" t="s">
        <v>1</v>
      </c>
      <c r="L6504" s="102" t="s">
        <v>23</v>
      </c>
      <c r="M6504" s="102" t="s">
        <v>1074</v>
      </c>
      <c r="N6504" s="102">
        <v>6</v>
      </c>
      <c r="O6504" s="102" t="s">
        <v>1075</v>
      </c>
    </row>
    <row r="6505" spans="1:15" x14ac:dyDescent="0.25">
      <c r="A6505" s="102" t="s">
        <v>11355</v>
      </c>
      <c r="B6505" s="103" t="s">
        <v>1197</v>
      </c>
      <c r="C6505" s="103" t="s">
        <v>274</v>
      </c>
      <c r="D6505" s="102" t="s">
        <v>9573</v>
      </c>
      <c r="E6505" s="102" t="s">
        <v>275</v>
      </c>
      <c r="F6505" s="102" t="s">
        <v>11356</v>
      </c>
      <c r="H6505" s="102">
        <v>45535</v>
      </c>
      <c r="I6505" s="102" t="s">
        <v>3241</v>
      </c>
      <c r="J6505" s="102" t="s">
        <v>2</v>
      </c>
      <c r="K6505" s="102" t="s">
        <v>1</v>
      </c>
      <c r="L6505" s="102" t="s">
        <v>23</v>
      </c>
      <c r="M6505" s="102" t="s">
        <v>1074</v>
      </c>
      <c r="N6505" s="102">
        <v>6</v>
      </c>
      <c r="O6505" s="102" t="s">
        <v>1075</v>
      </c>
    </row>
    <row r="6506" spans="1:15" x14ac:dyDescent="0.25">
      <c r="A6506" s="102" t="s">
        <v>11357</v>
      </c>
      <c r="B6506" s="103" t="s">
        <v>11358</v>
      </c>
      <c r="C6506" s="103" t="s">
        <v>1360</v>
      </c>
      <c r="D6506" s="102" t="s">
        <v>11293</v>
      </c>
      <c r="E6506" s="102" t="s">
        <v>275</v>
      </c>
      <c r="F6506" s="102" t="s">
        <v>11359</v>
      </c>
      <c r="H6506" s="102">
        <v>45535</v>
      </c>
      <c r="I6506" s="102" t="s">
        <v>3241</v>
      </c>
      <c r="J6506" s="102" t="s">
        <v>2</v>
      </c>
      <c r="K6506" s="102" t="s">
        <v>1</v>
      </c>
      <c r="L6506" s="102" t="s">
        <v>23</v>
      </c>
      <c r="M6506" s="102" t="s">
        <v>1074</v>
      </c>
      <c r="N6506" s="102">
        <v>6</v>
      </c>
      <c r="O6506" s="102" t="s">
        <v>1075</v>
      </c>
    </row>
    <row r="6507" spans="1:15" x14ac:dyDescent="0.25">
      <c r="A6507" s="102" t="s">
        <v>11357</v>
      </c>
      <c r="B6507" s="103" t="s">
        <v>11360</v>
      </c>
      <c r="C6507" s="103" t="s">
        <v>1360</v>
      </c>
      <c r="D6507" s="102" t="s">
        <v>11293</v>
      </c>
      <c r="E6507" s="102" t="s">
        <v>275</v>
      </c>
      <c r="F6507" s="102" t="s">
        <v>11361</v>
      </c>
      <c r="H6507" s="102">
        <v>45535</v>
      </c>
      <c r="I6507" s="102" t="s">
        <v>3241</v>
      </c>
      <c r="J6507" s="102" t="s">
        <v>2</v>
      </c>
      <c r="K6507" s="102" t="s">
        <v>1</v>
      </c>
      <c r="L6507" s="102" t="s">
        <v>23</v>
      </c>
      <c r="M6507" s="102" t="s">
        <v>1074</v>
      </c>
      <c r="N6507" s="102">
        <v>6</v>
      </c>
      <c r="O6507" s="102" t="s">
        <v>1075</v>
      </c>
    </row>
    <row r="6508" spans="1:15" x14ac:dyDescent="0.25">
      <c r="A6508" s="102" t="s">
        <v>11362</v>
      </c>
      <c r="B6508" s="103" t="s">
        <v>1098</v>
      </c>
      <c r="C6508" s="103" t="s">
        <v>1118</v>
      </c>
      <c r="D6508" s="102" t="s">
        <v>9573</v>
      </c>
      <c r="E6508" s="102" t="s">
        <v>275</v>
      </c>
      <c r="F6508" s="102" t="s">
        <v>11363</v>
      </c>
      <c r="H6508" s="102">
        <v>45535</v>
      </c>
      <c r="I6508" s="102" t="s">
        <v>3241</v>
      </c>
      <c r="J6508" s="102" t="s">
        <v>2</v>
      </c>
      <c r="K6508" s="102" t="s">
        <v>1</v>
      </c>
      <c r="L6508" s="102" t="s">
        <v>23</v>
      </c>
      <c r="M6508" s="102" t="s">
        <v>1074</v>
      </c>
      <c r="N6508" s="102">
        <v>6</v>
      </c>
      <c r="O6508" s="102" t="s">
        <v>1075</v>
      </c>
    </row>
    <row r="6509" spans="1:15" x14ac:dyDescent="0.25">
      <c r="A6509" s="102" t="s">
        <v>11364</v>
      </c>
      <c r="B6509" s="103" t="s">
        <v>11365</v>
      </c>
      <c r="C6509" s="103" t="s">
        <v>274</v>
      </c>
      <c r="D6509" s="102" t="s">
        <v>9573</v>
      </c>
      <c r="E6509" s="102" t="s">
        <v>275</v>
      </c>
      <c r="F6509" s="102" t="s">
        <v>11366</v>
      </c>
      <c r="H6509" s="102">
        <v>45535</v>
      </c>
      <c r="I6509" s="102" t="s">
        <v>3241</v>
      </c>
      <c r="J6509" s="102" t="s">
        <v>2</v>
      </c>
      <c r="K6509" s="102" t="s">
        <v>1</v>
      </c>
      <c r="L6509" s="102" t="s">
        <v>23</v>
      </c>
      <c r="M6509" s="102" t="s">
        <v>1074</v>
      </c>
      <c r="N6509" s="102">
        <v>6</v>
      </c>
      <c r="O6509" s="102" t="s">
        <v>1075</v>
      </c>
    </row>
    <row r="6510" spans="1:15" x14ac:dyDescent="0.25">
      <c r="A6510" s="102" t="s">
        <v>6754</v>
      </c>
      <c r="B6510" s="103" t="s">
        <v>11367</v>
      </c>
      <c r="C6510" s="103" t="s">
        <v>1118</v>
      </c>
      <c r="D6510" s="102" t="s">
        <v>9573</v>
      </c>
      <c r="E6510" s="102" t="s">
        <v>275</v>
      </c>
      <c r="F6510" s="102" t="s">
        <v>11368</v>
      </c>
      <c r="H6510" s="102">
        <v>45535</v>
      </c>
      <c r="I6510" s="102" t="s">
        <v>3241</v>
      </c>
      <c r="J6510" s="102" t="s">
        <v>2</v>
      </c>
      <c r="K6510" s="102" t="s">
        <v>1</v>
      </c>
      <c r="L6510" s="102" t="s">
        <v>23</v>
      </c>
      <c r="M6510" s="102" t="s">
        <v>1074</v>
      </c>
      <c r="N6510" s="102">
        <v>6</v>
      </c>
      <c r="O6510" s="102" t="s">
        <v>1075</v>
      </c>
    </row>
    <row r="6511" spans="1:15" x14ac:dyDescent="0.25">
      <c r="A6511" s="102" t="s">
        <v>11369</v>
      </c>
      <c r="B6511" s="103" t="s">
        <v>2189</v>
      </c>
      <c r="C6511" s="103" t="s">
        <v>274</v>
      </c>
      <c r="D6511" s="102" t="s">
        <v>9573</v>
      </c>
      <c r="E6511" s="102" t="s">
        <v>275</v>
      </c>
      <c r="F6511" s="102" t="s">
        <v>11370</v>
      </c>
      <c r="H6511" s="102">
        <v>45535</v>
      </c>
      <c r="I6511" s="102" t="s">
        <v>3241</v>
      </c>
      <c r="J6511" s="102" t="s">
        <v>2</v>
      </c>
      <c r="K6511" s="102" t="s">
        <v>1</v>
      </c>
      <c r="L6511" s="102" t="s">
        <v>23</v>
      </c>
      <c r="M6511" s="102" t="s">
        <v>1074</v>
      </c>
      <c r="N6511" s="102">
        <v>6</v>
      </c>
      <c r="O6511" s="102" t="s">
        <v>1075</v>
      </c>
    </row>
    <row r="6512" spans="1:15" x14ac:dyDescent="0.25">
      <c r="A6512" s="102" t="s">
        <v>11371</v>
      </c>
      <c r="B6512" s="103" t="s">
        <v>11372</v>
      </c>
      <c r="C6512" s="103" t="s">
        <v>1360</v>
      </c>
      <c r="D6512" s="102" t="s">
        <v>11293</v>
      </c>
      <c r="E6512" s="102" t="s">
        <v>275</v>
      </c>
      <c r="F6512" s="102" t="s">
        <v>11373</v>
      </c>
      <c r="H6512" s="102">
        <v>45535</v>
      </c>
      <c r="I6512" s="102" t="s">
        <v>3241</v>
      </c>
      <c r="J6512" s="102" t="s">
        <v>2</v>
      </c>
      <c r="K6512" s="102" t="s">
        <v>1</v>
      </c>
      <c r="L6512" s="102" t="s">
        <v>23</v>
      </c>
      <c r="M6512" s="102" t="s">
        <v>1074</v>
      </c>
      <c r="N6512" s="102">
        <v>6</v>
      </c>
      <c r="O6512" s="102" t="s">
        <v>1075</v>
      </c>
    </row>
    <row r="6513" spans="1:15" x14ac:dyDescent="0.25">
      <c r="A6513" s="102" t="s">
        <v>11374</v>
      </c>
      <c r="B6513" s="103" t="s">
        <v>4955</v>
      </c>
      <c r="C6513" s="103" t="s">
        <v>1118</v>
      </c>
      <c r="D6513" s="102" t="s">
        <v>11293</v>
      </c>
      <c r="E6513" s="102" t="s">
        <v>275</v>
      </c>
      <c r="F6513" s="102" t="s">
        <v>11375</v>
      </c>
      <c r="H6513" s="102">
        <v>45535</v>
      </c>
      <c r="I6513" s="102" t="s">
        <v>3241</v>
      </c>
      <c r="J6513" s="102" t="s">
        <v>2</v>
      </c>
      <c r="K6513" s="102" t="s">
        <v>1</v>
      </c>
      <c r="L6513" s="102" t="s">
        <v>23</v>
      </c>
      <c r="M6513" s="102" t="s">
        <v>1074</v>
      </c>
      <c r="N6513" s="102">
        <v>6</v>
      </c>
      <c r="O6513" s="102" t="s">
        <v>1075</v>
      </c>
    </row>
    <row r="6514" spans="1:15" x14ac:dyDescent="0.25">
      <c r="A6514" s="102" t="s">
        <v>11376</v>
      </c>
      <c r="B6514" s="103" t="s">
        <v>9766</v>
      </c>
      <c r="C6514" s="103" t="s">
        <v>1360</v>
      </c>
      <c r="D6514" s="102" t="s">
        <v>11293</v>
      </c>
      <c r="E6514" s="102" t="s">
        <v>275</v>
      </c>
      <c r="F6514" s="102" t="s">
        <v>11377</v>
      </c>
      <c r="H6514" s="102">
        <v>45535</v>
      </c>
      <c r="I6514" s="102" t="s">
        <v>3241</v>
      </c>
      <c r="J6514" s="102" t="s">
        <v>2</v>
      </c>
      <c r="K6514" s="102" t="s">
        <v>1</v>
      </c>
      <c r="L6514" s="102" t="s">
        <v>23</v>
      </c>
      <c r="M6514" s="102" t="s">
        <v>1074</v>
      </c>
      <c r="N6514" s="102">
        <v>6</v>
      </c>
      <c r="O6514" s="102" t="s">
        <v>1075</v>
      </c>
    </row>
    <row r="6515" spans="1:15" x14ac:dyDescent="0.25">
      <c r="A6515" s="102" t="s">
        <v>11376</v>
      </c>
      <c r="B6515" s="103" t="s">
        <v>4810</v>
      </c>
      <c r="C6515" s="103" t="s">
        <v>1118</v>
      </c>
      <c r="D6515" s="102" t="s">
        <v>11293</v>
      </c>
      <c r="E6515" s="102" t="s">
        <v>275</v>
      </c>
      <c r="F6515" s="102" t="s">
        <v>11378</v>
      </c>
      <c r="H6515" s="102">
        <v>45535</v>
      </c>
      <c r="I6515" s="102" t="s">
        <v>3241</v>
      </c>
      <c r="J6515" s="102" t="s">
        <v>2</v>
      </c>
      <c r="K6515" s="102" t="s">
        <v>1</v>
      </c>
      <c r="L6515" s="102" t="s">
        <v>23</v>
      </c>
      <c r="M6515" s="102" t="s">
        <v>1074</v>
      </c>
      <c r="N6515" s="102">
        <v>6</v>
      </c>
      <c r="O6515" s="102" t="s">
        <v>1075</v>
      </c>
    </row>
    <row r="6516" spans="1:15" x14ac:dyDescent="0.25">
      <c r="A6516" s="102" t="s">
        <v>11379</v>
      </c>
      <c r="B6516" s="103" t="s">
        <v>1080</v>
      </c>
      <c r="C6516" s="103" t="s">
        <v>1118</v>
      </c>
      <c r="D6516" s="102" t="s">
        <v>9573</v>
      </c>
      <c r="E6516" s="102" t="s">
        <v>275</v>
      </c>
      <c r="F6516" s="102" t="s">
        <v>11380</v>
      </c>
      <c r="H6516" s="102">
        <v>45535</v>
      </c>
      <c r="I6516" s="102" t="s">
        <v>3241</v>
      </c>
      <c r="J6516" s="102" t="s">
        <v>2</v>
      </c>
      <c r="K6516" s="102" t="s">
        <v>1</v>
      </c>
      <c r="L6516" s="102" t="s">
        <v>23</v>
      </c>
      <c r="M6516" s="102" t="s">
        <v>1074</v>
      </c>
      <c r="N6516" s="102">
        <v>6</v>
      </c>
      <c r="O6516" s="102" t="s">
        <v>1075</v>
      </c>
    </row>
    <row r="6517" spans="1:15" x14ac:dyDescent="0.25">
      <c r="A6517" s="102" t="s">
        <v>11381</v>
      </c>
      <c r="B6517" s="103" t="s">
        <v>11382</v>
      </c>
      <c r="C6517" s="103" t="s">
        <v>1118</v>
      </c>
      <c r="D6517" s="102" t="s">
        <v>9573</v>
      </c>
      <c r="E6517" s="102" t="s">
        <v>275</v>
      </c>
      <c r="F6517" s="102" t="s">
        <v>11383</v>
      </c>
      <c r="H6517" s="102">
        <v>45535</v>
      </c>
      <c r="I6517" s="102" t="s">
        <v>3241</v>
      </c>
      <c r="J6517" s="102" t="s">
        <v>2</v>
      </c>
      <c r="K6517" s="102" t="s">
        <v>1</v>
      </c>
      <c r="L6517" s="102" t="s">
        <v>23</v>
      </c>
      <c r="M6517" s="102" t="s">
        <v>1074</v>
      </c>
      <c r="N6517" s="102">
        <v>6</v>
      </c>
      <c r="O6517" s="102" t="s">
        <v>1075</v>
      </c>
    </row>
    <row r="6518" spans="1:15" x14ac:dyDescent="0.25">
      <c r="A6518" s="102" t="s">
        <v>11384</v>
      </c>
      <c r="B6518" s="103" t="s">
        <v>11385</v>
      </c>
      <c r="C6518" s="103" t="s">
        <v>1118</v>
      </c>
      <c r="D6518" s="102" t="s">
        <v>9573</v>
      </c>
      <c r="E6518" s="102" t="s">
        <v>275</v>
      </c>
      <c r="F6518" s="102" t="s">
        <v>11386</v>
      </c>
      <c r="H6518" s="102">
        <v>45535</v>
      </c>
      <c r="I6518" s="102" t="s">
        <v>3241</v>
      </c>
      <c r="J6518" s="102" t="s">
        <v>2</v>
      </c>
      <c r="K6518" s="102" t="s">
        <v>1</v>
      </c>
      <c r="L6518" s="102" t="s">
        <v>23</v>
      </c>
      <c r="M6518" s="102" t="s">
        <v>1074</v>
      </c>
      <c r="N6518" s="102">
        <v>6</v>
      </c>
      <c r="O6518" s="102" t="s">
        <v>1075</v>
      </c>
    </row>
    <row r="6519" spans="1:15" x14ac:dyDescent="0.25">
      <c r="A6519" s="102" t="s">
        <v>11387</v>
      </c>
      <c r="B6519" s="103" t="s">
        <v>11388</v>
      </c>
      <c r="C6519" s="103" t="s">
        <v>1118</v>
      </c>
      <c r="D6519" s="102" t="s">
        <v>9573</v>
      </c>
      <c r="E6519" s="102" t="s">
        <v>275</v>
      </c>
      <c r="F6519" s="102" t="s">
        <v>11389</v>
      </c>
      <c r="H6519" s="102">
        <v>45535</v>
      </c>
      <c r="I6519" s="102" t="s">
        <v>3241</v>
      </c>
      <c r="J6519" s="102" t="s">
        <v>2</v>
      </c>
      <c r="K6519" s="102" t="s">
        <v>1</v>
      </c>
      <c r="L6519" s="102" t="s">
        <v>23</v>
      </c>
      <c r="M6519" s="102" t="s">
        <v>1074</v>
      </c>
      <c r="N6519" s="102">
        <v>6</v>
      </c>
      <c r="O6519" s="102" t="s">
        <v>1075</v>
      </c>
    </row>
    <row r="6520" spans="1:15" x14ac:dyDescent="0.25">
      <c r="A6520" s="102" t="s">
        <v>11390</v>
      </c>
      <c r="B6520" s="103" t="s">
        <v>3036</v>
      </c>
      <c r="C6520" s="103" t="s">
        <v>1118</v>
      </c>
      <c r="D6520" s="102" t="s">
        <v>9573</v>
      </c>
      <c r="E6520" s="102" t="s">
        <v>275</v>
      </c>
      <c r="F6520" s="102" t="s">
        <v>11391</v>
      </c>
      <c r="H6520" s="102">
        <v>45535</v>
      </c>
      <c r="I6520" s="102" t="s">
        <v>3241</v>
      </c>
      <c r="J6520" s="102" t="s">
        <v>2</v>
      </c>
      <c r="K6520" s="102" t="s">
        <v>1</v>
      </c>
      <c r="L6520" s="102" t="s">
        <v>23</v>
      </c>
      <c r="M6520" s="102" t="s">
        <v>1074</v>
      </c>
      <c r="N6520" s="102">
        <v>6</v>
      </c>
      <c r="O6520" s="102" t="s">
        <v>1075</v>
      </c>
    </row>
    <row r="6521" spans="1:15" x14ac:dyDescent="0.25">
      <c r="A6521" s="102" t="s">
        <v>11392</v>
      </c>
      <c r="B6521" s="103" t="s">
        <v>1629</v>
      </c>
      <c r="C6521" s="103" t="s">
        <v>1118</v>
      </c>
      <c r="D6521" s="102" t="s">
        <v>11293</v>
      </c>
      <c r="E6521" s="102" t="s">
        <v>275</v>
      </c>
      <c r="F6521" s="102" t="s">
        <v>11393</v>
      </c>
      <c r="H6521" s="102">
        <v>45535</v>
      </c>
      <c r="I6521" s="102" t="s">
        <v>3241</v>
      </c>
      <c r="J6521" s="102" t="s">
        <v>2</v>
      </c>
      <c r="K6521" s="102" t="s">
        <v>1</v>
      </c>
      <c r="L6521" s="102" t="s">
        <v>23</v>
      </c>
      <c r="M6521" s="102" t="s">
        <v>1074</v>
      </c>
      <c r="N6521" s="102">
        <v>6</v>
      </c>
      <c r="O6521" s="102" t="s">
        <v>1075</v>
      </c>
    </row>
    <row r="6522" spans="1:15" x14ac:dyDescent="0.25">
      <c r="A6522" s="102" t="s">
        <v>11394</v>
      </c>
      <c r="B6522" s="103" t="s">
        <v>2495</v>
      </c>
      <c r="C6522" s="103" t="s">
        <v>274</v>
      </c>
      <c r="D6522" s="102" t="s">
        <v>9573</v>
      </c>
      <c r="E6522" s="102" t="s">
        <v>275</v>
      </c>
      <c r="F6522" s="102" t="s">
        <v>11395</v>
      </c>
      <c r="H6522" s="102">
        <v>45535</v>
      </c>
      <c r="I6522" s="102" t="s">
        <v>3241</v>
      </c>
      <c r="J6522" s="102" t="s">
        <v>2</v>
      </c>
      <c r="K6522" s="102" t="s">
        <v>1</v>
      </c>
      <c r="L6522" s="102" t="s">
        <v>23</v>
      </c>
      <c r="M6522" s="102" t="s">
        <v>1074</v>
      </c>
      <c r="N6522" s="102">
        <v>6</v>
      </c>
      <c r="O6522" s="102" t="s">
        <v>1075</v>
      </c>
    </row>
    <row r="6523" spans="1:15" x14ac:dyDescent="0.25">
      <c r="A6523" s="102" t="s">
        <v>11396</v>
      </c>
      <c r="B6523" s="103" t="s">
        <v>1098</v>
      </c>
      <c r="C6523" s="103" t="s">
        <v>274</v>
      </c>
      <c r="D6523" s="102" t="s">
        <v>9573</v>
      </c>
      <c r="E6523" s="102" t="s">
        <v>275</v>
      </c>
      <c r="F6523" s="102" t="s">
        <v>11397</v>
      </c>
      <c r="H6523" s="102">
        <v>45535</v>
      </c>
      <c r="I6523" s="102" t="s">
        <v>3241</v>
      </c>
      <c r="J6523" s="102" t="s">
        <v>2</v>
      </c>
      <c r="K6523" s="102" t="s">
        <v>1</v>
      </c>
      <c r="L6523" s="102" t="s">
        <v>23</v>
      </c>
      <c r="M6523" s="102" t="s">
        <v>1074</v>
      </c>
      <c r="N6523" s="102">
        <v>6</v>
      </c>
      <c r="O6523" s="102" t="s">
        <v>1075</v>
      </c>
    </row>
    <row r="6524" spans="1:15" x14ac:dyDescent="0.25">
      <c r="A6524" s="102" t="s">
        <v>11398</v>
      </c>
      <c r="B6524" s="103" t="s">
        <v>2789</v>
      </c>
      <c r="C6524" s="103" t="s">
        <v>1118</v>
      </c>
      <c r="D6524" s="102" t="s">
        <v>11293</v>
      </c>
      <c r="E6524" s="102" t="s">
        <v>275</v>
      </c>
      <c r="F6524" s="102" t="s">
        <v>11399</v>
      </c>
      <c r="H6524" s="102">
        <v>45535</v>
      </c>
      <c r="I6524" s="102" t="s">
        <v>3241</v>
      </c>
      <c r="J6524" s="102" t="s">
        <v>2</v>
      </c>
      <c r="K6524" s="102" t="s">
        <v>1</v>
      </c>
      <c r="L6524" s="102" t="s">
        <v>23</v>
      </c>
      <c r="M6524" s="102" t="s">
        <v>1074</v>
      </c>
      <c r="N6524" s="102">
        <v>6</v>
      </c>
      <c r="O6524" s="102" t="s">
        <v>1075</v>
      </c>
    </row>
    <row r="6525" spans="1:15" x14ac:dyDescent="0.25">
      <c r="A6525" s="102" t="s">
        <v>11398</v>
      </c>
      <c r="B6525" s="103" t="s">
        <v>2050</v>
      </c>
      <c r="C6525" s="103" t="s">
        <v>274</v>
      </c>
      <c r="D6525" s="102" t="s">
        <v>11293</v>
      </c>
      <c r="E6525" s="102" t="s">
        <v>275</v>
      </c>
      <c r="F6525" s="102" t="s">
        <v>11400</v>
      </c>
      <c r="H6525" s="102">
        <v>45535</v>
      </c>
      <c r="I6525" s="102" t="s">
        <v>3241</v>
      </c>
      <c r="J6525" s="102" t="s">
        <v>2</v>
      </c>
      <c r="K6525" s="102" t="s">
        <v>1</v>
      </c>
      <c r="L6525" s="102" t="s">
        <v>23</v>
      </c>
      <c r="M6525" s="102" t="s">
        <v>1074</v>
      </c>
      <c r="N6525" s="102">
        <v>6</v>
      </c>
      <c r="O6525" s="102" t="s">
        <v>1075</v>
      </c>
    </row>
    <row r="6526" spans="1:15" x14ac:dyDescent="0.25">
      <c r="A6526" s="102" t="s">
        <v>11401</v>
      </c>
      <c r="B6526" s="103" t="s">
        <v>11402</v>
      </c>
      <c r="C6526" s="103" t="s">
        <v>1118</v>
      </c>
      <c r="D6526" s="102" t="s">
        <v>9573</v>
      </c>
      <c r="E6526" s="102" t="s">
        <v>275</v>
      </c>
      <c r="F6526" s="102" t="s">
        <v>11403</v>
      </c>
      <c r="H6526" s="102">
        <v>45535</v>
      </c>
      <c r="I6526" s="102" t="s">
        <v>3241</v>
      </c>
      <c r="J6526" s="102" t="s">
        <v>2</v>
      </c>
      <c r="K6526" s="102" t="s">
        <v>1</v>
      </c>
      <c r="L6526" s="102" t="s">
        <v>23</v>
      </c>
      <c r="M6526" s="102" t="s">
        <v>1074</v>
      </c>
      <c r="N6526" s="102">
        <v>6</v>
      </c>
      <c r="O6526" s="102" t="s">
        <v>1075</v>
      </c>
    </row>
    <row r="6527" spans="1:15" x14ac:dyDescent="0.25">
      <c r="A6527" s="102" t="s">
        <v>11404</v>
      </c>
      <c r="B6527" s="103" t="s">
        <v>1690</v>
      </c>
      <c r="C6527" s="103" t="s">
        <v>1118</v>
      </c>
      <c r="D6527" s="102" t="s">
        <v>9573</v>
      </c>
      <c r="E6527" s="102" t="s">
        <v>275</v>
      </c>
      <c r="F6527" s="102" t="s">
        <v>11405</v>
      </c>
      <c r="H6527" s="102">
        <v>45535</v>
      </c>
      <c r="I6527" s="102" t="s">
        <v>3241</v>
      </c>
      <c r="J6527" s="102" t="s">
        <v>2</v>
      </c>
      <c r="K6527" s="102" t="s">
        <v>1</v>
      </c>
      <c r="L6527" s="102" t="s">
        <v>23</v>
      </c>
      <c r="M6527" s="102" t="s">
        <v>1074</v>
      </c>
      <c r="N6527" s="102">
        <v>6</v>
      </c>
      <c r="O6527" s="102" t="s">
        <v>1075</v>
      </c>
    </row>
    <row r="6528" spans="1:15" x14ac:dyDescent="0.25">
      <c r="A6528" s="102" t="s">
        <v>11406</v>
      </c>
      <c r="B6528" s="103" t="s">
        <v>11407</v>
      </c>
      <c r="C6528" s="103" t="s">
        <v>274</v>
      </c>
      <c r="D6528" s="102" t="s">
        <v>11293</v>
      </c>
      <c r="E6528" s="102" t="s">
        <v>275</v>
      </c>
      <c r="F6528" s="102" t="s">
        <v>11408</v>
      </c>
      <c r="H6528" s="102">
        <v>45535</v>
      </c>
      <c r="I6528" s="102" t="s">
        <v>3241</v>
      </c>
      <c r="J6528" s="102" t="s">
        <v>2</v>
      </c>
      <c r="K6528" s="102" t="s">
        <v>1</v>
      </c>
      <c r="L6528" s="102" t="s">
        <v>23</v>
      </c>
      <c r="M6528" s="102" t="s">
        <v>1074</v>
      </c>
      <c r="N6528" s="102">
        <v>6</v>
      </c>
      <c r="O6528" s="102" t="s">
        <v>1075</v>
      </c>
    </row>
    <row r="6529" spans="1:15" x14ac:dyDescent="0.25">
      <c r="A6529" s="102" t="s">
        <v>11409</v>
      </c>
      <c r="B6529" s="103" t="s">
        <v>2482</v>
      </c>
      <c r="C6529" s="103" t="s">
        <v>274</v>
      </c>
      <c r="D6529" s="102" t="s">
        <v>9573</v>
      </c>
      <c r="E6529" s="102" t="s">
        <v>275</v>
      </c>
      <c r="F6529" s="102" t="s">
        <v>11410</v>
      </c>
      <c r="H6529" s="102">
        <v>45535</v>
      </c>
      <c r="I6529" s="102" t="s">
        <v>3241</v>
      </c>
      <c r="J6529" s="102" t="s">
        <v>2</v>
      </c>
      <c r="K6529" s="102" t="s">
        <v>1</v>
      </c>
      <c r="L6529" s="102" t="s">
        <v>23</v>
      </c>
      <c r="M6529" s="102" t="s">
        <v>1074</v>
      </c>
      <c r="N6529" s="102">
        <v>6</v>
      </c>
      <c r="O6529" s="102" t="s">
        <v>1075</v>
      </c>
    </row>
    <row r="6530" spans="1:15" x14ac:dyDescent="0.25">
      <c r="A6530" s="102" t="s">
        <v>11409</v>
      </c>
      <c r="B6530" s="103" t="s">
        <v>5342</v>
      </c>
      <c r="C6530" s="103" t="s">
        <v>274</v>
      </c>
      <c r="D6530" s="102" t="s">
        <v>9573</v>
      </c>
      <c r="E6530" s="102" t="s">
        <v>275</v>
      </c>
      <c r="F6530" s="102" t="s">
        <v>11411</v>
      </c>
      <c r="H6530" s="102">
        <v>45535</v>
      </c>
      <c r="I6530" s="102" t="s">
        <v>3241</v>
      </c>
      <c r="J6530" s="102" t="s">
        <v>2</v>
      </c>
      <c r="K6530" s="102" t="s">
        <v>1</v>
      </c>
      <c r="L6530" s="102" t="s">
        <v>23</v>
      </c>
      <c r="M6530" s="102" t="s">
        <v>1074</v>
      </c>
      <c r="N6530" s="102">
        <v>6</v>
      </c>
      <c r="O6530" s="102" t="s">
        <v>1075</v>
      </c>
    </row>
    <row r="6531" spans="1:15" x14ac:dyDescent="0.25">
      <c r="A6531" s="102" t="s">
        <v>11409</v>
      </c>
      <c r="B6531" s="103" t="s">
        <v>3944</v>
      </c>
      <c r="C6531" s="103" t="s">
        <v>274</v>
      </c>
      <c r="D6531" s="102" t="s">
        <v>9573</v>
      </c>
      <c r="E6531" s="102" t="s">
        <v>275</v>
      </c>
      <c r="F6531" s="102" t="s">
        <v>11412</v>
      </c>
      <c r="H6531" s="102">
        <v>45535</v>
      </c>
      <c r="I6531" s="102" t="s">
        <v>3241</v>
      </c>
      <c r="J6531" s="102" t="s">
        <v>2</v>
      </c>
      <c r="K6531" s="102" t="s">
        <v>1</v>
      </c>
      <c r="L6531" s="102" t="s">
        <v>23</v>
      </c>
      <c r="M6531" s="102" t="s">
        <v>1074</v>
      </c>
      <c r="N6531" s="102">
        <v>6</v>
      </c>
      <c r="O6531" s="102" t="s">
        <v>1075</v>
      </c>
    </row>
    <row r="6532" spans="1:15" x14ac:dyDescent="0.25">
      <c r="A6532" s="102" t="s">
        <v>7286</v>
      </c>
      <c r="B6532" s="103" t="s">
        <v>2649</v>
      </c>
      <c r="C6532" s="103" t="s">
        <v>1360</v>
      </c>
      <c r="D6532" s="102" t="s">
        <v>11293</v>
      </c>
      <c r="E6532" s="102" t="s">
        <v>275</v>
      </c>
      <c r="F6532" s="102" t="s">
        <v>11413</v>
      </c>
      <c r="H6532" s="102">
        <v>45535</v>
      </c>
      <c r="I6532" s="102" t="s">
        <v>3241</v>
      </c>
      <c r="J6532" s="102" t="s">
        <v>2</v>
      </c>
      <c r="K6532" s="102" t="s">
        <v>1</v>
      </c>
      <c r="L6532" s="102" t="s">
        <v>23</v>
      </c>
      <c r="M6532" s="102" t="s">
        <v>1074</v>
      </c>
      <c r="N6532" s="102">
        <v>6</v>
      </c>
      <c r="O6532" s="102" t="s">
        <v>1075</v>
      </c>
    </row>
    <row r="6533" spans="1:15" x14ac:dyDescent="0.25">
      <c r="A6533" s="102" t="s">
        <v>9633</v>
      </c>
      <c r="B6533" s="103" t="s">
        <v>11414</v>
      </c>
      <c r="C6533" s="103" t="s">
        <v>1118</v>
      </c>
      <c r="D6533" s="102" t="s">
        <v>9573</v>
      </c>
      <c r="E6533" s="102" t="s">
        <v>275</v>
      </c>
      <c r="F6533" s="102" t="s">
        <v>11415</v>
      </c>
      <c r="H6533" s="102">
        <v>45535</v>
      </c>
      <c r="I6533" s="102" t="s">
        <v>3241</v>
      </c>
      <c r="J6533" s="102" t="s">
        <v>2</v>
      </c>
      <c r="K6533" s="102" t="s">
        <v>1</v>
      </c>
      <c r="L6533" s="102" t="s">
        <v>23</v>
      </c>
      <c r="M6533" s="102" t="s">
        <v>1074</v>
      </c>
      <c r="N6533" s="102">
        <v>6</v>
      </c>
      <c r="O6533" s="102" t="s">
        <v>1075</v>
      </c>
    </row>
    <row r="6534" spans="1:15" x14ac:dyDescent="0.25">
      <c r="A6534" s="102" t="s">
        <v>11416</v>
      </c>
      <c r="B6534" s="103" t="s">
        <v>2819</v>
      </c>
      <c r="C6534" s="103" t="s">
        <v>1118</v>
      </c>
      <c r="D6534" s="102" t="s">
        <v>11293</v>
      </c>
      <c r="E6534" s="102" t="s">
        <v>275</v>
      </c>
      <c r="F6534" s="102" t="s">
        <v>11417</v>
      </c>
      <c r="H6534" s="102">
        <v>45535</v>
      </c>
      <c r="I6534" s="102" t="s">
        <v>3241</v>
      </c>
      <c r="J6534" s="102" t="s">
        <v>2</v>
      </c>
      <c r="K6534" s="102" t="s">
        <v>1</v>
      </c>
      <c r="L6534" s="102" t="s">
        <v>23</v>
      </c>
      <c r="M6534" s="102" t="s">
        <v>1074</v>
      </c>
      <c r="N6534" s="102">
        <v>6</v>
      </c>
      <c r="O6534" s="102" t="s">
        <v>1075</v>
      </c>
    </row>
    <row r="6535" spans="1:15" x14ac:dyDescent="0.25">
      <c r="A6535" s="102" t="s">
        <v>3391</v>
      </c>
      <c r="B6535" s="103" t="s">
        <v>1762</v>
      </c>
      <c r="C6535" s="103" t="s">
        <v>1118</v>
      </c>
      <c r="D6535" s="102" t="s">
        <v>11293</v>
      </c>
      <c r="E6535" s="102" t="s">
        <v>275</v>
      </c>
      <c r="F6535" s="102" t="s">
        <v>11418</v>
      </c>
      <c r="H6535" s="102">
        <v>45535</v>
      </c>
      <c r="I6535" s="102" t="s">
        <v>3241</v>
      </c>
      <c r="J6535" s="102" t="s">
        <v>2</v>
      </c>
      <c r="K6535" s="102" t="s">
        <v>1</v>
      </c>
      <c r="L6535" s="102" t="s">
        <v>23</v>
      </c>
      <c r="M6535" s="102" t="s">
        <v>1074</v>
      </c>
      <c r="N6535" s="102">
        <v>6</v>
      </c>
      <c r="O6535" s="102" t="s">
        <v>1075</v>
      </c>
    </row>
    <row r="6536" spans="1:15" x14ac:dyDescent="0.25">
      <c r="A6536" s="102" t="s">
        <v>11419</v>
      </c>
      <c r="B6536" s="103" t="s">
        <v>1233</v>
      </c>
      <c r="C6536" s="103" t="s">
        <v>274</v>
      </c>
      <c r="D6536" s="102" t="s">
        <v>9573</v>
      </c>
      <c r="E6536" s="102" t="s">
        <v>275</v>
      </c>
      <c r="F6536" s="102" t="s">
        <v>11420</v>
      </c>
      <c r="H6536" s="102">
        <v>45535</v>
      </c>
      <c r="I6536" s="102" t="s">
        <v>3241</v>
      </c>
      <c r="J6536" s="102" t="s">
        <v>2</v>
      </c>
      <c r="K6536" s="102" t="s">
        <v>1</v>
      </c>
      <c r="L6536" s="102" t="s">
        <v>23</v>
      </c>
      <c r="M6536" s="102" t="s">
        <v>1074</v>
      </c>
      <c r="N6536" s="102">
        <v>6</v>
      </c>
      <c r="O6536" s="102" t="s">
        <v>1075</v>
      </c>
    </row>
    <row r="6537" spans="1:15" x14ac:dyDescent="0.25">
      <c r="A6537" s="102" t="s">
        <v>11419</v>
      </c>
      <c r="B6537" s="103" t="s">
        <v>4503</v>
      </c>
      <c r="C6537" s="103" t="s">
        <v>1118</v>
      </c>
      <c r="D6537" s="102" t="s">
        <v>9573</v>
      </c>
      <c r="E6537" s="102" t="s">
        <v>275</v>
      </c>
      <c r="F6537" s="102" t="s">
        <v>11421</v>
      </c>
      <c r="H6537" s="102">
        <v>45535</v>
      </c>
      <c r="I6537" s="102" t="s">
        <v>3241</v>
      </c>
      <c r="J6537" s="102" t="s">
        <v>2</v>
      </c>
      <c r="K6537" s="102" t="s">
        <v>1</v>
      </c>
      <c r="L6537" s="102" t="s">
        <v>23</v>
      </c>
      <c r="M6537" s="102" t="s">
        <v>1074</v>
      </c>
      <c r="N6537" s="102">
        <v>6</v>
      </c>
      <c r="O6537" s="102" t="s">
        <v>1075</v>
      </c>
    </row>
    <row r="6538" spans="1:15" x14ac:dyDescent="0.25">
      <c r="A6538" s="102" t="s">
        <v>11419</v>
      </c>
      <c r="B6538" s="103" t="s">
        <v>1088</v>
      </c>
      <c r="C6538" s="103" t="s">
        <v>1118</v>
      </c>
      <c r="D6538" s="102" t="s">
        <v>9573</v>
      </c>
      <c r="E6538" s="102" t="s">
        <v>275</v>
      </c>
      <c r="F6538" s="102" t="s">
        <v>11422</v>
      </c>
      <c r="H6538" s="102">
        <v>45535</v>
      </c>
      <c r="I6538" s="102" t="s">
        <v>3241</v>
      </c>
      <c r="J6538" s="102" t="s">
        <v>2</v>
      </c>
      <c r="K6538" s="102" t="s">
        <v>1</v>
      </c>
      <c r="L6538" s="102" t="s">
        <v>23</v>
      </c>
      <c r="M6538" s="102" t="s">
        <v>1074</v>
      </c>
      <c r="N6538" s="102">
        <v>6</v>
      </c>
      <c r="O6538" s="102" t="s">
        <v>1075</v>
      </c>
    </row>
    <row r="6539" spans="1:15" x14ac:dyDescent="0.25">
      <c r="A6539" s="102" t="s">
        <v>11423</v>
      </c>
      <c r="B6539" s="103" t="s">
        <v>5869</v>
      </c>
      <c r="C6539" s="103" t="s">
        <v>1118</v>
      </c>
      <c r="D6539" s="102" t="s">
        <v>9573</v>
      </c>
      <c r="E6539" s="102" t="s">
        <v>275</v>
      </c>
      <c r="F6539" s="102" t="s">
        <v>11424</v>
      </c>
      <c r="H6539" s="102">
        <v>45535</v>
      </c>
      <c r="I6539" s="102" t="s">
        <v>3241</v>
      </c>
      <c r="J6539" s="102" t="s">
        <v>2</v>
      </c>
      <c r="K6539" s="102" t="s">
        <v>1</v>
      </c>
      <c r="L6539" s="102" t="s">
        <v>23</v>
      </c>
      <c r="M6539" s="102" t="s">
        <v>1074</v>
      </c>
      <c r="N6539" s="102">
        <v>6</v>
      </c>
      <c r="O6539" s="102" t="s">
        <v>1075</v>
      </c>
    </row>
    <row r="6540" spans="1:15" x14ac:dyDescent="0.25">
      <c r="A6540" s="102" t="s">
        <v>11425</v>
      </c>
      <c r="B6540" s="103" t="s">
        <v>11426</v>
      </c>
      <c r="C6540" s="103" t="s">
        <v>274</v>
      </c>
      <c r="D6540" s="102" t="s">
        <v>9573</v>
      </c>
      <c r="E6540" s="102" t="s">
        <v>275</v>
      </c>
      <c r="F6540" s="102" t="s">
        <v>11427</v>
      </c>
      <c r="H6540" s="102">
        <v>45535</v>
      </c>
      <c r="I6540" s="102" t="s">
        <v>3241</v>
      </c>
      <c r="J6540" s="102" t="s">
        <v>2</v>
      </c>
      <c r="K6540" s="102" t="s">
        <v>1</v>
      </c>
      <c r="L6540" s="102" t="s">
        <v>23</v>
      </c>
      <c r="M6540" s="102" t="s">
        <v>1074</v>
      </c>
      <c r="N6540" s="102">
        <v>6</v>
      </c>
      <c r="O6540" s="102" t="s">
        <v>1075</v>
      </c>
    </row>
    <row r="6541" spans="1:15" x14ac:dyDescent="0.25">
      <c r="A6541" s="102" t="s">
        <v>11428</v>
      </c>
      <c r="B6541" s="103" t="s">
        <v>1997</v>
      </c>
      <c r="C6541" s="103" t="s">
        <v>1118</v>
      </c>
      <c r="D6541" s="102" t="s">
        <v>9573</v>
      </c>
      <c r="E6541" s="102" t="s">
        <v>275</v>
      </c>
      <c r="F6541" s="102" t="s">
        <v>11429</v>
      </c>
      <c r="H6541" s="102">
        <v>45535</v>
      </c>
      <c r="I6541" s="102" t="s">
        <v>3241</v>
      </c>
      <c r="J6541" s="102" t="s">
        <v>2</v>
      </c>
      <c r="K6541" s="102" t="s">
        <v>1</v>
      </c>
      <c r="L6541" s="102" t="s">
        <v>23</v>
      </c>
      <c r="M6541" s="102" t="s">
        <v>1074</v>
      </c>
      <c r="N6541" s="102">
        <v>6</v>
      </c>
      <c r="O6541" s="102" t="s">
        <v>1075</v>
      </c>
    </row>
    <row r="6542" spans="1:15" x14ac:dyDescent="0.25">
      <c r="A6542" s="102" t="s">
        <v>9673</v>
      </c>
      <c r="B6542" s="103" t="s">
        <v>1189</v>
      </c>
      <c r="C6542" s="103" t="s">
        <v>274</v>
      </c>
      <c r="D6542" s="102" t="s">
        <v>11293</v>
      </c>
      <c r="E6542" s="102" t="s">
        <v>275</v>
      </c>
      <c r="F6542" s="102" t="s">
        <v>11430</v>
      </c>
      <c r="H6542" s="102">
        <v>45535</v>
      </c>
      <c r="I6542" s="102" t="s">
        <v>3241</v>
      </c>
      <c r="J6542" s="102" t="s">
        <v>2</v>
      </c>
      <c r="K6542" s="102" t="s">
        <v>1</v>
      </c>
      <c r="L6542" s="102" t="s">
        <v>23</v>
      </c>
      <c r="M6542" s="102" t="s">
        <v>1074</v>
      </c>
      <c r="N6542" s="102">
        <v>6</v>
      </c>
      <c r="O6542" s="102" t="s">
        <v>1075</v>
      </c>
    </row>
    <row r="6543" spans="1:15" x14ac:dyDescent="0.25">
      <c r="A6543" s="102" t="s">
        <v>11431</v>
      </c>
      <c r="B6543" s="103" t="s">
        <v>1675</v>
      </c>
      <c r="C6543" s="103" t="s">
        <v>1118</v>
      </c>
      <c r="D6543" s="102" t="s">
        <v>9573</v>
      </c>
      <c r="E6543" s="102" t="s">
        <v>275</v>
      </c>
      <c r="F6543" s="102" t="s">
        <v>11432</v>
      </c>
      <c r="H6543" s="102">
        <v>45535</v>
      </c>
      <c r="I6543" s="102" t="s">
        <v>3241</v>
      </c>
      <c r="J6543" s="102" t="s">
        <v>2</v>
      </c>
      <c r="K6543" s="102" t="s">
        <v>1</v>
      </c>
      <c r="L6543" s="102" t="s">
        <v>23</v>
      </c>
      <c r="M6543" s="102" t="s">
        <v>1074</v>
      </c>
      <c r="N6543" s="102">
        <v>6</v>
      </c>
      <c r="O6543" s="102" t="s">
        <v>1075</v>
      </c>
    </row>
    <row r="6544" spans="1:15" x14ac:dyDescent="0.25">
      <c r="A6544" s="102" t="s">
        <v>7833</v>
      </c>
      <c r="B6544" s="103" t="s">
        <v>11433</v>
      </c>
      <c r="C6544" s="103" t="s">
        <v>274</v>
      </c>
      <c r="D6544" s="102" t="s">
        <v>9573</v>
      </c>
      <c r="E6544" s="102" t="s">
        <v>275</v>
      </c>
      <c r="F6544" s="102" t="s">
        <v>11434</v>
      </c>
      <c r="H6544" s="102">
        <v>45535</v>
      </c>
      <c r="I6544" s="102" t="s">
        <v>3241</v>
      </c>
      <c r="J6544" s="102" t="s">
        <v>2</v>
      </c>
      <c r="K6544" s="102" t="s">
        <v>1</v>
      </c>
      <c r="L6544" s="102" t="s">
        <v>23</v>
      </c>
      <c r="M6544" s="102" t="s">
        <v>1074</v>
      </c>
      <c r="N6544" s="102">
        <v>6</v>
      </c>
      <c r="O6544" s="102" t="s">
        <v>1075</v>
      </c>
    </row>
    <row r="6545" spans="1:15" x14ac:dyDescent="0.25">
      <c r="A6545" s="102" t="s">
        <v>7836</v>
      </c>
      <c r="B6545" s="103" t="s">
        <v>11435</v>
      </c>
      <c r="C6545" s="103" t="s">
        <v>1118</v>
      </c>
      <c r="D6545" s="102" t="s">
        <v>9573</v>
      </c>
      <c r="E6545" s="102" t="s">
        <v>275</v>
      </c>
      <c r="F6545" s="102" t="s">
        <v>11436</v>
      </c>
      <c r="H6545" s="102">
        <v>45535</v>
      </c>
      <c r="I6545" s="102" t="s">
        <v>3241</v>
      </c>
      <c r="J6545" s="102" t="s">
        <v>2</v>
      </c>
      <c r="K6545" s="102" t="s">
        <v>1</v>
      </c>
      <c r="L6545" s="102" t="s">
        <v>23</v>
      </c>
      <c r="M6545" s="102" t="s">
        <v>1074</v>
      </c>
      <c r="N6545" s="102">
        <v>6</v>
      </c>
      <c r="O6545" s="102" t="s">
        <v>1075</v>
      </c>
    </row>
    <row r="6546" spans="1:15" x14ac:dyDescent="0.25">
      <c r="A6546" s="102" t="s">
        <v>10319</v>
      </c>
      <c r="B6546" s="103" t="s">
        <v>11437</v>
      </c>
      <c r="C6546" s="103" t="s">
        <v>1118</v>
      </c>
      <c r="D6546" s="102" t="s">
        <v>11293</v>
      </c>
      <c r="E6546" s="102" t="s">
        <v>275</v>
      </c>
      <c r="F6546" s="102" t="s">
        <v>11438</v>
      </c>
      <c r="H6546" s="102">
        <v>45535</v>
      </c>
      <c r="I6546" s="102" t="s">
        <v>3241</v>
      </c>
      <c r="J6546" s="102" t="s">
        <v>2</v>
      </c>
      <c r="K6546" s="102" t="s">
        <v>1</v>
      </c>
      <c r="L6546" s="102" t="s">
        <v>23</v>
      </c>
      <c r="M6546" s="102" t="s">
        <v>1074</v>
      </c>
      <c r="N6546" s="102">
        <v>6</v>
      </c>
      <c r="O6546" s="102" t="s">
        <v>1075</v>
      </c>
    </row>
    <row r="6547" spans="1:15" x14ac:dyDescent="0.25">
      <c r="A6547" s="102" t="s">
        <v>4917</v>
      </c>
      <c r="B6547" s="103" t="s">
        <v>11439</v>
      </c>
      <c r="C6547" s="103" t="s">
        <v>1118</v>
      </c>
      <c r="D6547" s="102" t="s">
        <v>11293</v>
      </c>
      <c r="E6547" s="102" t="s">
        <v>275</v>
      </c>
      <c r="F6547" s="102" t="s">
        <v>11440</v>
      </c>
      <c r="H6547" s="102">
        <v>45535</v>
      </c>
      <c r="I6547" s="102" t="s">
        <v>3241</v>
      </c>
      <c r="J6547" s="102" t="s">
        <v>2</v>
      </c>
      <c r="K6547" s="102" t="s">
        <v>1</v>
      </c>
      <c r="L6547" s="102" t="s">
        <v>23</v>
      </c>
      <c r="M6547" s="102" t="s">
        <v>1074</v>
      </c>
      <c r="N6547" s="102">
        <v>6</v>
      </c>
      <c r="O6547" s="102" t="s">
        <v>1075</v>
      </c>
    </row>
    <row r="6548" spans="1:15" x14ac:dyDescent="0.25">
      <c r="A6548" s="102" t="s">
        <v>4917</v>
      </c>
      <c r="B6548" s="103" t="s">
        <v>1705</v>
      </c>
      <c r="C6548" s="103" t="s">
        <v>1360</v>
      </c>
      <c r="D6548" s="102" t="s">
        <v>11293</v>
      </c>
      <c r="E6548" s="102" t="s">
        <v>275</v>
      </c>
      <c r="F6548" s="102" t="s">
        <v>11441</v>
      </c>
      <c r="H6548" s="102">
        <v>45535</v>
      </c>
      <c r="I6548" s="102" t="s">
        <v>3241</v>
      </c>
      <c r="J6548" s="102" t="s">
        <v>2</v>
      </c>
      <c r="K6548" s="102" t="s">
        <v>1</v>
      </c>
      <c r="L6548" s="102" t="s">
        <v>23</v>
      </c>
      <c r="M6548" s="102" t="s">
        <v>1074</v>
      </c>
      <c r="N6548" s="102">
        <v>6</v>
      </c>
      <c r="O6548" s="102" t="s">
        <v>1075</v>
      </c>
    </row>
    <row r="6549" spans="1:15" x14ac:dyDescent="0.25">
      <c r="A6549" s="102" t="s">
        <v>11442</v>
      </c>
      <c r="B6549" s="103" t="s">
        <v>2649</v>
      </c>
      <c r="C6549" s="103" t="s">
        <v>1360</v>
      </c>
      <c r="D6549" s="102" t="s">
        <v>11293</v>
      </c>
      <c r="E6549" s="102" t="s">
        <v>275</v>
      </c>
      <c r="F6549" s="102" t="s">
        <v>11443</v>
      </c>
      <c r="H6549" s="102">
        <v>45535</v>
      </c>
      <c r="I6549" s="102" t="s">
        <v>3241</v>
      </c>
      <c r="J6549" s="102" t="s">
        <v>2</v>
      </c>
      <c r="K6549" s="102" t="s">
        <v>1</v>
      </c>
      <c r="L6549" s="102" t="s">
        <v>23</v>
      </c>
      <c r="M6549" s="102" t="s">
        <v>1074</v>
      </c>
      <c r="N6549" s="102">
        <v>6</v>
      </c>
      <c r="O6549" s="102" t="s">
        <v>1075</v>
      </c>
    </row>
    <row r="6550" spans="1:15" x14ac:dyDescent="0.25">
      <c r="A6550" s="102" t="s">
        <v>11444</v>
      </c>
      <c r="B6550" s="103" t="s">
        <v>11445</v>
      </c>
      <c r="C6550" s="103" t="s">
        <v>274</v>
      </c>
      <c r="D6550" s="102" t="s">
        <v>11293</v>
      </c>
      <c r="E6550" s="102" t="s">
        <v>275</v>
      </c>
      <c r="F6550" s="102" t="s">
        <v>11446</v>
      </c>
      <c r="H6550" s="102">
        <v>45535</v>
      </c>
      <c r="I6550" s="102" t="s">
        <v>3241</v>
      </c>
      <c r="J6550" s="102" t="s">
        <v>2</v>
      </c>
      <c r="K6550" s="102" t="s">
        <v>1</v>
      </c>
      <c r="L6550" s="102" t="s">
        <v>23</v>
      </c>
      <c r="M6550" s="102" t="s">
        <v>1074</v>
      </c>
      <c r="N6550" s="102">
        <v>6</v>
      </c>
      <c r="O6550" s="102" t="s">
        <v>1075</v>
      </c>
    </row>
    <row r="6551" spans="1:15" x14ac:dyDescent="0.25">
      <c r="A6551" s="102" t="s">
        <v>11447</v>
      </c>
      <c r="B6551" s="103" t="s">
        <v>11448</v>
      </c>
      <c r="C6551" s="103" t="s">
        <v>274</v>
      </c>
      <c r="D6551" s="102" t="s">
        <v>11293</v>
      </c>
      <c r="E6551" s="102" t="s">
        <v>275</v>
      </c>
      <c r="F6551" s="102" t="s">
        <v>11449</v>
      </c>
      <c r="H6551" s="102">
        <v>45535</v>
      </c>
      <c r="I6551" s="102" t="s">
        <v>3241</v>
      </c>
      <c r="J6551" s="102" t="s">
        <v>2</v>
      </c>
      <c r="K6551" s="102" t="s">
        <v>1</v>
      </c>
      <c r="L6551" s="102" t="s">
        <v>23</v>
      </c>
      <c r="M6551" s="102" t="s">
        <v>1074</v>
      </c>
      <c r="N6551" s="102">
        <v>6</v>
      </c>
      <c r="O6551" s="102" t="s">
        <v>1075</v>
      </c>
    </row>
    <row r="6552" spans="1:15" x14ac:dyDescent="0.25">
      <c r="A6552" s="102" t="s">
        <v>11450</v>
      </c>
      <c r="B6552" s="103" t="s">
        <v>11451</v>
      </c>
      <c r="C6552" s="103" t="s">
        <v>1118</v>
      </c>
      <c r="D6552" s="102" t="s">
        <v>11293</v>
      </c>
      <c r="E6552" s="102" t="s">
        <v>275</v>
      </c>
      <c r="F6552" s="102" t="s">
        <v>11452</v>
      </c>
      <c r="H6552" s="102">
        <v>45535</v>
      </c>
      <c r="I6552" s="102" t="s">
        <v>3241</v>
      </c>
      <c r="J6552" s="102" t="s">
        <v>2</v>
      </c>
      <c r="K6552" s="102" t="s">
        <v>1</v>
      </c>
      <c r="L6552" s="102" t="s">
        <v>23</v>
      </c>
      <c r="M6552" s="102" t="s">
        <v>1074</v>
      </c>
      <c r="N6552" s="102">
        <v>6</v>
      </c>
      <c r="O6552" s="102" t="s">
        <v>1075</v>
      </c>
    </row>
    <row r="6553" spans="1:15" x14ac:dyDescent="0.25">
      <c r="A6553" s="102" t="s">
        <v>3903</v>
      </c>
      <c r="B6553" s="103" t="s">
        <v>11453</v>
      </c>
      <c r="C6553" s="103" t="s">
        <v>274</v>
      </c>
      <c r="D6553" s="102" t="s">
        <v>9573</v>
      </c>
      <c r="E6553" s="102" t="s">
        <v>275</v>
      </c>
      <c r="F6553" s="102" t="s">
        <v>11454</v>
      </c>
      <c r="H6553" s="102">
        <v>45535</v>
      </c>
      <c r="I6553" s="102" t="s">
        <v>3241</v>
      </c>
      <c r="J6553" s="102" t="s">
        <v>2</v>
      </c>
      <c r="K6553" s="102" t="s">
        <v>1</v>
      </c>
      <c r="L6553" s="102" t="s">
        <v>23</v>
      </c>
      <c r="M6553" s="102" t="s">
        <v>1074</v>
      </c>
      <c r="N6553" s="102">
        <v>6</v>
      </c>
      <c r="O6553" s="102" t="s">
        <v>1075</v>
      </c>
    </row>
    <row r="6554" spans="1:15" x14ac:dyDescent="0.25">
      <c r="A6554" s="102" t="s">
        <v>4926</v>
      </c>
      <c r="B6554" s="103" t="s">
        <v>11455</v>
      </c>
      <c r="C6554" s="103" t="s">
        <v>274</v>
      </c>
      <c r="D6554" s="102" t="s">
        <v>9573</v>
      </c>
      <c r="E6554" s="102" t="s">
        <v>275</v>
      </c>
      <c r="F6554" s="102" t="s">
        <v>11456</v>
      </c>
      <c r="H6554" s="102">
        <v>45535</v>
      </c>
      <c r="I6554" s="102" t="s">
        <v>3241</v>
      </c>
      <c r="J6554" s="102" t="s">
        <v>2</v>
      </c>
      <c r="K6554" s="102" t="s">
        <v>1</v>
      </c>
      <c r="L6554" s="102" t="s">
        <v>23</v>
      </c>
      <c r="M6554" s="102" t="s">
        <v>1074</v>
      </c>
      <c r="N6554" s="102">
        <v>6</v>
      </c>
      <c r="O6554" s="102" t="s">
        <v>1075</v>
      </c>
    </row>
    <row r="6555" spans="1:15" x14ac:dyDescent="0.25">
      <c r="A6555" s="102" t="s">
        <v>11457</v>
      </c>
      <c r="B6555" s="103" t="s">
        <v>11458</v>
      </c>
      <c r="C6555" s="103" t="s">
        <v>274</v>
      </c>
      <c r="D6555" s="102" t="s">
        <v>9573</v>
      </c>
      <c r="E6555" s="102" t="s">
        <v>275</v>
      </c>
      <c r="F6555" s="102" t="s">
        <v>11459</v>
      </c>
      <c r="H6555" s="102">
        <v>45535</v>
      </c>
      <c r="I6555" s="102" t="s">
        <v>3241</v>
      </c>
      <c r="J6555" s="102" t="s">
        <v>2</v>
      </c>
      <c r="K6555" s="102" t="s">
        <v>1</v>
      </c>
      <c r="L6555" s="102" t="s">
        <v>23</v>
      </c>
      <c r="M6555" s="102" t="s">
        <v>1074</v>
      </c>
      <c r="N6555" s="102">
        <v>6</v>
      </c>
      <c r="O6555" s="102" t="s">
        <v>1075</v>
      </c>
    </row>
    <row r="6556" spans="1:15" x14ac:dyDescent="0.25">
      <c r="A6556" s="102" t="s">
        <v>11460</v>
      </c>
      <c r="B6556" s="103" t="s">
        <v>1260</v>
      </c>
      <c r="C6556" s="103" t="s">
        <v>1118</v>
      </c>
      <c r="D6556" s="102" t="s">
        <v>9573</v>
      </c>
      <c r="E6556" s="102" t="s">
        <v>275</v>
      </c>
      <c r="F6556" s="102" t="s">
        <v>11461</v>
      </c>
      <c r="H6556" s="102">
        <v>45535</v>
      </c>
      <c r="I6556" s="102" t="s">
        <v>3241</v>
      </c>
      <c r="J6556" s="102" t="s">
        <v>2</v>
      </c>
      <c r="K6556" s="102" t="s">
        <v>1</v>
      </c>
      <c r="L6556" s="102" t="s">
        <v>23</v>
      </c>
      <c r="M6556" s="102" t="s">
        <v>1074</v>
      </c>
      <c r="N6556" s="102">
        <v>6</v>
      </c>
      <c r="O6556" s="102" t="s">
        <v>1075</v>
      </c>
    </row>
    <row r="6557" spans="1:15" x14ac:dyDescent="0.25">
      <c r="A6557" s="102" t="s">
        <v>11462</v>
      </c>
      <c r="B6557" s="103" t="s">
        <v>5264</v>
      </c>
      <c r="C6557" s="103" t="s">
        <v>1118</v>
      </c>
      <c r="D6557" s="102" t="s">
        <v>11293</v>
      </c>
      <c r="E6557" s="102" t="s">
        <v>275</v>
      </c>
      <c r="F6557" s="102" t="s">
        <v>11463</v>
      </c>
      <c r="H6557" s="102">
        <v>45535</v>
      </c>
      <c r="I6557" s="102" t="s">
        <v>3241</v>
      </c>
      <c r="J6557" s="102" t="s">
        <v>2</v>
      </c>
      <c r="K6557" s="102" t="s">
        <v>1</v>
      </c>
      <c r="L6557" s="102" t="s">
        <v>23</v>
      </c>
      <c r="M6557" s="102" t="s">
        <v>1074</v>
      </c>
      <c r="N6557" s="102">
        <v>6</v>
      </c>
      <c r="O6557" s="102" t="s">
        <v>1075</v>
      </c>
    </row>
    <row r="6558" spans="1:15" x14ac:dyDescent="0.25">
      <c r="A6558" s="102" t="s">
        <v>11464</v>
      </c>
      <c r="B6558" s="103" t="s">
        <v>11465</v>
      </c>
      <c r="C6558" s="103" t="s">
        <v>274</v>
      </c>
      <c r="D6558" s="102" t="s">
        <v>9573</v>
      </c>
      <c r="E6558" s="102" t="s">
        <v>275</v>
      </c>
      <c r="F6558" s="102" t="s">
        <v>11466</v>
      </c>
      <c r="H6558" s="102">
        <v>45535</v>
      </c>
      <c r="I6558" s="102" t="s">
        <v>3241</v>
      </c>
      <c r="J6558" s="102" t="s">
        <v>2</v>
      </c>
      <c r="K6558" s="102" t="s">
        <v>1</v>
      </c>
      <c r="L6558" s="102" t="s">
        <v>23</v>
      </c>
      <c r="M6558" s="102" t="s">
        <v>1074</v>
      </c>
      <c r="N6558" s="102">
        <v>6</v>
      </c>
      <c r="O6558" s="102" t="s">
        <v>1075</v>
      </c>
    </row>
    <row r="6559" spans="1:15" x14ac:dyDescent="0.25">
      <c r="A6559" s="102" t="s">
        <v>11467</v>
      </c>
      <c r="B6559" s="103" t="s">
        <v>1405</v>
      </c>
      <c r="C6559" s="103" t="s">
        <v>1118</v>
      </c>
      <c r="D6559" s="102" t="s">
        <v>9573</v>
      </c>
      <c r="E6559" s="102" t="s">
        <v>275</v>
      </c>
      <c r="F6559" s="102" t="s">
        <v>11468</v>
      </c>
      <c r="H6559" s="102">
        <v>45535</v>
      </c>
      <c r="I6559" s="102" t="s">
        <v>3241</v>
      </c>
      <c r="J6559" s="102" t="s">
        <v>2</v>
      </c>
      <c r="K6559" s="102" t="s">
        <v>1</v>
      </c>
      <c r="L6559" s="102" t="s">
        <v>23</v>
      </c>
      <c r="M6559" s="102" t="s">
        <v>1074</v>
      </c>
      <c r="N6559" s="102">
        <v>6</v>
      </c>
      <c r="O6559" s="102" t="s">
        <v>1075</v>
      </c>
    </row>
    <row r="6560" spans="1:15" x14ac:dyDescent="0.25">
      <c r="A6560" s="102" t="s">
        <v>11469</v>
      </c>
      <c r="B6560" s="103" t="s">
        <v>1703</v>
      </c>
      <c r="C6560" s="103" t="s">
        <v>1360</v>
      </c>
      <c r="D6560" s="102" t="s">
        <v>11293</v>
      </c>
      <c r="E6560" s="102" t="s">
        <v>275</v>
      </c>
      <c r="F6560" s="102" t="s">
        <v>11470</v>
      </c>
      <c r="H6560" s="102">
        <v>45535</v>
      </c>
      <c r="I6560" s="102" t="s">
        <v>3241</v>
      </c>
      <c r="J6560" s="102" t="s">
        <v>2</v>
      </c>
      <c r="K6560" s="102" t="s">
        <v>1</v>
      </c>
      <c r="L6560" s="102" t="s">
        <v>23</v>
      </c>
      <c r="M6560" s="102" t="s">
        <v>1074</v>
      </c>
      <c r="N6560" s="102">
        <v>6</v>
      </c>
      <c r="O6560" s="102" t="s">
        <v>1075</v>
      </c>
    </row>
    <row r="6561" spans="1:15" x14ac:dyDescent="0.25">
      <c r="A6561" s="102" t="s">
        <v>11471</v>
      </c>
      <c r="B6561" s="103" t="s">
        <v>11472</v>
      </c>
      <c r="C6561" s="103" t="s">
        <v>1360</v>
      </c>
      <c r="D6561" s="102" t="s">
        <v>11293</v>
      </c>
      <c r="E6561" s="102" t="s">
        <v>275</v>
      </c>
      <c r="F6561" s="102" t="s">
        <v>11473</v>
      </c>
      <c r="H6561" s="102">
        <v>45535</v>
      </c>
      <c r="I6561" s="102" t="s">
        <v>3241</v>
      </c>
      <c r="J6561" s="102" t="s">
        <v>2</v>
      </c>
      <c r="K6561" s="102" t="s">
        <v>1</v>
      </c>
      <c r="L6561" s="102" t="s">
        <v>23</v>
      </c>
      <c r="M6561" s="102" t="s">
        <v>1074</v>
      </c>
      <c r="N6561" s="102">
        <v>6</v>
      </c>
      <c r="O6561" s="102" t="s">
        <v>1075</v>
      </c>
    </row>
    <row r="6562" spans="1:15" x14ac:dyDescent="0.25">
      <c r="A6562" s="102" t="s">
        <v>11471</v>
      </c>
      <c r="B6562" s="103" t="s">
        <v>1577</v>
      </c>
      <c r="C6562" s="103" t="s">
        <v>1118</v>
      </c>
      <c r="D6562" s="102" t="s">
        <v>11293</v>
      </c>
      <c r="E6562" s="102" t="s">
        <v>275</v>
      </c>
      <c r="F6562" s="102" t="s">
        <v>11474</v>
      </c>
      <c r="H6562" s="102">
        <v>45535</v>
      </c>
      <c r="I6562" s="102" t="s">
        <v>3241</v>
      </c>
      <c r="J6562" s="102" t="s">
        <v>2</v>
      </c>
      <c r="K6562" s="102" t="s">
        <v>1</v>
      </c>
      <c r="L6562" s="102" t="s">
        <v>23</v>
      </c>
      <c r="M6562" s="102" t="s">
        <v>1074</v>
      </c>
      <c r="N6562" s="102">
        <v>6</v>
      </c>
      <c r="O6562" s="102" t="s">
        <v>1075</v>
      </c>
    </row>
    <row r="6563" spans="1:15" x14ac:dyDescent="0.25">
      <c r="A6563" s="102" t="s">
        <v>11475</v>
      </c>
      <c r="B6563" s="103" t="s">
        <v>11476</v>
      </c>
      <c r="C6563" s="103" t="s">
        <v>274</v>
      </c>
      <c r="D6563" s="102" t="s">
        <v>9573</v>
      </c>
      <c r="E6563" s="102" t="s">
        <v>275</v>
      </c>
      <c r="F6563" s="102" t="s">
        <v>11477</v>
      </c>
      <c r="H6563" s="102">
        <v>45535</v>
      </c>
      <c r="I6563" s="102" t="s">
        <v>3241</v>
      </c>
      <c r="J6563" s="102" t="s">
        <v>2</v>
      </c>
      <c r="K6563" s="102" t="s">
        <v>1</v>
      </c>
      <c r="L6563" s="102" t="s">
        <v>23</v>
      </c>
      <c r="M6563" s="102" t="s">
        <v>1074</v>
      </c>
      <c r="N6563" s="102">
        <v>6</v>
      </c>
      <c r="O6563" s="102" t="s">
        <v>1075</v>
      </c>
    </row>
    <row r="6564" spans="1:15" x14ac:dyDescent="0.25">
      <c r="A6564" s="102" t="s">
        <v>2236</v>
      </c>
      <c r="B6564" s="103" t="s">
        <v>11478</v>
      </c>
      <c r="C6564" s="103" t="s">
        <v>1118</v>
      </c>
      <c r="D6564" s="102" t="s">
        <v>9573</v>
      </c>
      <c r="E6564" s="102" t="s">
        <v>275</v>
      </c>
      <c r="F6564" s="102" t="s">
        <v>11479</v>
      </c>
      <c r="H6564" s="102">
        <v>45535</v>
      </c>
      <c r="I6564" s="102" t="s">
        <v>3241</v>
      </c>
      <c r="J6564" s="102" t="s">
        <v>2</v>
      </c>
      <c r="K6564" s="102" t="s">
        <v>1</v>
      </c>
      <c r="L6564" s="102" t="s">
        <v>23</v>
      </c>
      <c r="M6564" s="102" t="s">
        <v>1074</v>
      </c>
      <c r="N6564" s="102">
        <v>6</v>
      </c>
      <c r="O6564" s="102" t="s">
        <v>1075</v>
      </c>
    </row>
    <row r="6565" spans="1:15" x14ac:dyDescent="0.25">
      <c r="A6565" s="102" t="s">
        <v>11480</v>
      </c>
      <c r="B6565" s="103" t="s">
        <v>11481</v>
      </c>
      <c r="C6565" s="103" t="s">
        <v>274</v>
      </c>
      <c r="D6565" s="102" t="s">
        <v>9573</v>
      </c>
      <c r="E6565" s="102" t="s">
        <v>275</v>
      </c>
      <c r="F6565" s="102" t="s">
        <v>11482</v>
      </c>
      <c r="H6565" s="102">
        <v>45535</v>
      </c>
      <c r="I6565" s="102" t="s">
        <v>3241</v>
      </c>
      <c r="J6565" s="102" t="s">
        <v>2</v>
      </c>
      <c r="K6565" s="102" t="s">
        <v>1</v>
      </c>
      <c r="L6565" s="102" t="s">
        <v>23</v>
      </c>
      <c r="M6565" s="102" t="s">
        <v>1074</v>
      </c>
      <c r="N6565" s="102">
        <v>6</v>
      </c>
      <c r="O6565" s="102" t="s">
        <v>1075</v>
      </c>
    </row>
    <row r="6566" spans="1:15" x14ac:dyDescent="0.25">
      <c r="A6566" s="102" t="s">
        <v>11480</v>
      </c>
      <c r="B6566" s="103" t="s">
        <v>11483</v>
      </c>
      <c r="C6566" s="103" t="s">
        <v>274</v>
      </c>
      <c r="D6566" s="102" t="s">
        <v>9573</v>
      </c>
      <c r="E6566" s="102" t="s">
        <v>275</v>
      </c>
      <c r="F6566" s="102" t="s">
        <v>11484</v>
      </c>
      <c r="H6566" s="102">
        <v>45535</v>
      </c>
      <c r="I6566" s="102" t="s">
        <v>3241</v>
      </c>
      <c r="J6566" s="102" t="s">
        <v>2</v>
      </c>
      <c r="K6566" s="102" t="s">
        <v>1</v>
      </c>
      <c r="L6566" s="102" t="s">
        <v>23</v>
      </c>
      <c r="M6566" s="102" t="s">
        <v>1074</v>
      </c>
      <c r="N6566" s="102">
        <v>6</v>
      </c>
      <c r="O6566" s="102" t="s">
        <v>1075</v>
      </c>
    </row>
    <row r="6567" spans="1:15" x14ac:dyDescent="0.25">
      <c r="A6567" s="102" t="s">
        <v>1165</v>
      </c>
      <c r="B6567" s="103" t="s">
        <v>11485</v>
      </c>
      <c r="C6567" s="103" t="s">
        <v>1118</v>
      </c>
      <c r="D6567" s="102" t="s">
        <v>9573</v>
      </c>
      <c r="E6567" s="102" t="s">
        <v>275</v>
      </c>
      <c r="F6567" s="102" t="s">
        <v>11486</v>
      </c>
      <c r="H6567" s="102">
        <v>45535</v>
      </c>
      <c r="I6567" s="102" t="s">
        <v>3241</v>
      </c>
      <c r="J6567" s="102" t="s">
        <v>2</v>
      </c>
      <c r="K6567" s="102" t="s">
        <v>1</v>
      </c>
      <c r="L6567" s="102" t="s">
        <v>23</v>
      </c>
      <c r="M6567" s="102" t="s">
        <v>1074</v>
      </c>
      <c r="N6567" s="102">
        <v>6</v>
      </c>
      <c r="O6567" s="102" t="s">
        <v>1075</v>
      </c>
    </row>
    <row r="6568" spans="1:15" x14ac:dyDescent="0.25">
      <c r="A6568" s="102" t="s">
        <v>11487</v>
      </c>
      <c r="B6568" s="103" t="s">
        <v>11488</v>
      </c>
      <c r="C6568" s="103" t="s">
        <v>1118</v>
      </c>
      <c r="D6568" s="102" t="s">
        <v>9573</v>
      </c>
      <c r="E6568" s="102" t="s">
        <v>275</v>
      </c>
      <c r="F6568" s="102" t="s">
        <v>11489</v>
      </c>
      <c r="H6568" s="102">
        <v>45535</v>
      </c>
      <c r="I6568" s="102" t="s">
        <v>3241</v>
      </c>
      <c r="J6568" s="102" t="s">
        <v>2</v>
      </c>
      <c r="K6568" s="102" t="s">
        <v>1</v>
      </c>
      <c r="L6568" s="102" t="s">
        <v>23</v>
      </c>
      <c r="M6568" s="102" t="s">
        <v>1074</v>
      </c>
      <c r="N6568" s="102">
        <v>6</v>
      </c>
      <c r="O6568" s="102" t="s">
        <v>1075</v>
      </c>
    </row>
    <row r="6569" spans="1:15" x14ac:dyDescent="0.25">
      <c r="A6569" s="102" t="s">
        <v>8405</v>
      </c>
      <c r="B6569" s="103" t="s">
        <v>2211</v>
      </c>
      <c r="C6569" s="103" t="s">
        <v>274</v>
      </c>
      <c r="D6569" s="102" t="s">
        <v>11293</v>
      </c>
      <c r="E6569" s="102" t="s">
        <v>275</v>
      </c>
      <c r="F6569" s="102" t="s">
        <v>11490</v>
      </c>
      <c r="H6569" s="102">
        <v>45535</v>
      </c>
      <c r="I6569" s="102" t="s">
        <v>3241</v>
      </c>
      <c r="J6569" s="102" t="s">
        <v>2</v>
      </c>
      <c r="K6569" s="102" t="s">
        <v>1</v>
      </c>
      <c r="L6569" s="102" t="s">
        <v>23</v>
      </c>
      <c r="M6569" s="102" t="s">
        <v>1074</v>
      </c>
      <c r="N6569" s="102">
        <v>6</v>
      </c>
      <c r="O6569" s="102" t="s">
        <v>1075</v>
      </c>
    </row>
    <row r="6570" spans="1:15" x14ac:dyDescent="0.25">
      <c r="A6570" s="102" t="s">
        <v>4948</v>
      </c>
      <c r="B6570" s="103" t="s">
        <v>5075</v>
      </c>
      <c r="C6570" s="103" t="s">
        <v>1118</v>
      </c>
      <c r="D6570" s="102" t="s">
        <v>11293</v>
      </c>
      <c r="E6570" s="102" t="s">
        <v>275</v>
      </c>
      <c r="F6570" s="102" t="s">
        <v>11491</v>
      </c>
      <c r="H6570" s="102">
        <v>45535</v>
      </c>
      <c r="I6570" s="102" t="s">
        <v>3241</v>
      </c>
      <c r="J6570" s="102" t="s">
        <v>2</v>
      </c>
      <c r="K6570" s="102" t="s">
        <v>1</v>
      </c>
      <c r="L6570" s="102" t="s">
        <v>23</v>
      </c>
      <c r="M6570" s="102" t="s">
        <v>1074</v>
      </c>
      <c r="N6570" s="102">
        <v>6</v>
      </c>
      <c r="O6570" s="102" t="s">
        <v>1075</v>
      </c>
    </row>
    <row r="6571" spans="1:15" x14ac:dyDescent="0.25">
      <c r="A6571" s="102" t="s">
        <v>4951</v>
      </c>
      <c r="B6571" s="103" t="s">
        <v>11492</v>
      </c>
      <c r="C6571" s="103" t="s">
        <v>274</v>
      </c>
      <c r="D6571" s="102" t="s">
        <v>9573</v>
      </c>
      <c r="E6571" s="102" t="s">
        <v>275</v>
      </c>
      <c r="F6571" s="102" t="s">
        <v>11493</v>
      </c>
      <c r="H6571" s="102">
        <v>45535</v>
      </c>
      <c r="I6571" s="102" t="s">
        <v>3241</v>
      </c>
      <c r="J6571" s="102" t="s">
        <v>2</v>
      </c>
      <c r="K6571" s="102" t="s">
        <v>1</v>
      </c>
      <c r="L6571" s="102" t="s">
        <v>23</v>
      </c>
      <c r="M6571" s="102" t="s">
        <v>1074</v>
      </c>
      <c r="N6571" s="102">
        <v>6</v>
      </c>
      <c r="O6571" s="102" t="s">
        <v>1075</v>
      </c>
    </row>
    <row r="6572" spans="1:15" x14ac:dyDescent="0.25">
      <c r="A6572" s="102" t="s">
        <v>11494</v>
      </c>
      <c r="B6572" s="103" t="s">
        <v>11495</v>
      </c>
      <c r="C6572" s="103" t="s">
        <v>1118</v>
      </c>
      <c r="D6572" s="102" t="s">
        <v>11293</v>
      </c>
      <c r="E6572" s="102" t="s">
        <v>275</v>
      </c>
      <c r="F6572" s="102" t="s">
        <v>11496</v>
      </c>
      <c r="H6572" s="102">
        <v>45535</v>
      </c>
      <c r="I6572" s="102" t="s">
        <v>3241</v>
      </c>
      <c r="J6572" s="102" t="s">
        <v>2</v>
      </c>
      <c r="K6572" s="102" t="s">
        <v>1</v>
      </c>
      <c r="L6572" s="102" t="s">
        <v>23</v>
      </c>
      <c r="M6572" s="102" t="s">
        <v>1074</v>
      </c>
      <c r="N6572" s="102">
        <v>6</v>
      </c>
      <c r="O6572" s="102" t="s">
        <v>1075</v>
      </c>
    </row>
    <row r="6573" spans="1:15" x14ac:dyDescent="0.25">
      <c r="A6573" s="102" t="s">
        <v>11497</v>
      </c>
      <c r="B6573" s="103" t="s">
        <v>2228</v>
      </c>
      <c r="C6573" s="103" t="s">
        <v>1118</v>
      </c>
      <c r="D6573" s="102" t="s">
        <v>11293</v>
      </c>
      <c r="E6573" s="102" t="s">
        <v>275</v>
      </c>
      <c r="F6573" s="102" t="s">
        <v>11498</v>
      </c>
      <c r="H6573" s="102">
        <v>45535</v>
      </c>
      <c r="I6573" s="102" t="s">
        <v>3241</v>
      </c>
      <c r="J6573" s="102" t="s">
        <v>2</v>
      </c>
      <c r="K6573" s="102" t="s">
        <v>1</v>
      </c>
      <c r="L6573" s="102" t="s">
        <v>23</v>
      </c>
      <c r="M6573" s="102" t="s">
        <v>1074</v>
      </c>
      <c r="N6573" s="102">
        <v>6</v>
      </c>
      <c r="O6573" s="102" t="s">
        <v>1075</v>
      </c>
    </row>
    <row r="6574" spans="1:15" x14ac:dyDescent="0.25">
      <c r="A6574" s="102" t="s">
        <v>11499</v>
      </c>
      <c r="B6574" s="103" t="s">
        <v>5072</v>
      </c>
      <c r="C6574" s="103" t="s">
        <v>1360</v>
      </c>
      <c r="D6574" s="102" t="s">
        <v>11293</v>
      </c>
      <c r="E6574" s="102" t="s">
        <v>275</v>
      </c>
      <c r="F6574" s="102" t="s">
        <v>11500</v>
      </c>
      <c r="H6574" s="102">
        <v>45535</v>
      </c>
      <c r="I6574" s="102" t="s">
        <v>3241</v>
      </c>
      <c r="J6574" s="102" t="s">
        <v>2</v>
      </c>
      <c r="K6574" s="102" t="s">
        <v>1</v>
      </c>
      <c r="L6574" s="102" t="s">
        <v>23</v>
      </c>
      <c r="M6574" s="102" t="s">
        <v>1074</v>
      </c>
      <c r="N6574" s="102">
        <v>6</v>
      </c>
      <c r="O6574" s="102" t="s">
        <v>1075</v>
      </c>
    </row>
    <row r="6575" spans="1:15" x14ac:dyDescent="0.25">
      <c r="A6575" s="102" t="s">
        <v>5497</v>
      </c>
      <c r="B6575" s="103" t="s">
        <v>8820</v>
      </c>
      <c r="C6575" s="103" t="s">
        <v>1118</v>
      </c>
      <c r="D6575" s="102" t="s">
        <v>11293</v>
      </c>
      <c r="E6575" s="102" t="s">
        <v>275</v>
      </c>
      <c r="F6575" s="102" t="s">
        <v>11501</v>
      </c>
      <c r="H6575" s="102">
        <v>45535</v>
      </c>
      <c r="I6575" s="102" t="s">
        <v>3241</v>
      </c>
      <c r="J6575" s="102" t="s">
        <v>2</v>
      </c>
      <c r="K6575" s="102" t="s">
        <v>1</v>
      </c>
      <c r="L6575" s="102" t="s">
        <v>23</v>
      </c>
      <c r="M6575" s="102" t="s">
        <v>1074</v>
      </c>
      <c r="N6575" s="102">
        <v>6</v>
      </c>
      <c r="O6575" s="102" t="s">
        <v>1075</v>
      </c>
    </row>
    <row r="6576" spans="1:15" x14ac:dyDescent="0.25">
      <c r="A6576" s="102" t="s">
        <v>2139</v>
      </c>
      <c r="B6576" s="103" t="s">
        <v>1844</v>
      </c>
      <c r="C6576" s="103" t="s">
        <v>1118</v>
      </c>
      <c r="D6576" s="102" t="s">
        <v>11293</v>
      </c>
      <c r="E6576" s="102" t="s">
        <v>275</v>
      </c>
      <c r="F6576" s="102" t="s">
        <v>11502</v>
      </c>
      <c r="H6576" s="102">
        <v>45535</v>
      </c>
      <c r="I6576" s="102" t="s">
        <v>3241</v>
      </c>
      <c r="J6576" s="102" t="s">
        <v>2</v>
      </c>
      <c r="K6576" s="102" t="s">
        <v>1</v>
      </c>
      <c r="L6576" s="102" t="s">
        <v>23</v>
      </c>
      <c r="M6576" s="102" t="s">
        <v>1074</v>
      </c>
      <c r="N6576" s="102">
        <v>6</v>
      </c>
      <c r="O6576" s="102" t="s">
        <v>1075</v>
      </c>
    </row>
    <row r="6577" spans="1:15" x14ac:dyDescent="0.25">
      <c r="A6577" s="102" t="s">
        <v>1840</v>
      </c>
      <c r="B6577" s="103" t="s">
        <v>1214</v>
      </c>
      <c r="C6577" s="103" t="s">
        <v>1118</v>
      </c>
      <c r="D6577" s="102" t="s">
        <v>11293</v>
      </c>
      <c r="E6577" s="102" t="s">
        <v>275</v>
      </c>
      <c r="F6577" s="102" t="s">
        <v>11503</v>
      </c>
      <c r="H6577" s="102">
        <v>45535</v>
      </c>
      <c r="I6577" s="102" t="s">
        <v>3241</v>
      </c>
      <c r="J6577" s="102" t="s">
        <v>2</v>
      </c>
      <c r="K6577" s="102" t="s">
        <v>1</v>
      </c>
      <c r="L6577" s="102" t="s">
        <v>23</v>
      </c>
      <c r="M6577" s="102" t="s">
        <v>1074</v>
      </c>
      <c r="N6577" s="102">
        <v>6</v>
      </c>
      <c r="O6577" s="102" t="s">
        <v>1075</v>
      </c>
    </row>
    <row r="6578" spans="1:15" x14ac:dyDescent="0.25">
      <c r="A6578" s="102" t="s">
        <v>11504</v>
      </c>
      <c r="B6578" s="103" t="s">
        <v>1306</v>
      </c>
      <c r="C6578" s="103" t="s">
        <v>1118</v>
      </c>
      <c r="D6578" s="102" t="s">
        <v>11293</v>
      </c>
      <c r="E6578" s="102" t="s">
        <v>275</v>
      </c>
      <c r="F6578" s="102" t="s">
        <v>11505</v>
      </c>
      <c r="H6578" s="102">
        <v>45535</v>
      </c>
      <c r="I6578" s="102" t="s">
        <v>3241</v>
      </c>
      <c r="J6578" s="102" t="s">
        <v>2</v>
      </c>
      <c r="K6578" s="102" t="s">
        <v>1</v>
      </c>
      <c r="L6578" s="102" t="s">
        <v>23</v>
      </c>
      <c r="M6578" s="102" t="s">
        <v>1074</v>
      </c>
      <c r="N6578" s="102">
        <v>6</v>
      </c>
      <c r="O6578" s="102" t="s">
        <v>1075</v>
      </c>
    </row>
    <row r="6579" spans="1:15" x14ac:dyDescent="0.25">
      <c r="A6579" s="102" t="s">
        <v>11506</v>
      </c>
      <c r="B6579" s="103" t="s">
        <v>2534</v>
      </c>
      <c r="C6579" s="103" t="s">
        <v>274</v>
      </c>
      <c r="D6579" s="102" t="s">
        <v>9573</v>
      </c>
      <c r="E6579" s="102" t="s">
        <v>275</v>
      </c>
      <c r="F6579" s="102" t="s">
        <v>11507</v>
      </c>
      <c r="H6579" s="102">
        <v>45535</v>
      </c>
      <c r="I6579" s="102" t="s">
        <v>3241</v>
      </c>
      <c r="J6579" s="102" t="s">
        <v>2</v>
      </c>
      <c r="K6579" s="102" t="s">
        <v>1</v>
      </c>
      <c r="L6579" s="102" t="s">
        <v>23</v>
      </c>
      <c r="M6579" s="102" t="s">
        <v>1074</v>
      </c>
      <c r="N6579" s="102">
        <v>6</v>
      </c>
      <c r="O6579" s="102" t="s">
        <v>1075</v>
      </c>
    </row>
    <row r="6580" spans="1:15" x14ac:dyDescent="0.25">
      <c r="A6580" s="102" t="s">
        <v>11508</v>
      </c>
      <c r="B6580" s="103" t="s">
        <v>11509</v>
      </c>
      <c r="C6580" s="103" t="s">
        <v>1360</v>
      </c>
      <c r="D6580" s="102" t="s">
        <v>11293</v>
      </c>
      <c r="E6580" s="102" t="s">
        <v>275</v>
      </c>
      <c r="F6580" s="102" t="s">
        <v>11510</v>
      </c>
      <c r="H6580" s="102">
        <v>45535</v>
      </c>
      <c r="I6580" s="102" t="s">
        <v>3241</v>
      </c>
      <c r="J6580" s="102" t="s">
        <v>2</v>
      </c>
      <c r="K6580" s="102" t="s">
        <v>1</v>
      </c>
      <c r="L6580" s="102" t="s">
        <v>23</v>
      </c>
      <c r="M6580" s="102" t="s">
        <v>1074</v>
      </c>
      <c r="N6580" s="102">
        <v>6</v>
      </c>
      <c r="O6580" s="102" t="s">
        <v>1075</v>
      </c>
    </row>
    <row r="6581" spans="1:15" x14ac:dyDescent="0.25">
      <c r="A6581" s="102" t="s">
        <v>11508</v>
      </c>
      <c r="B6581" s="103" t="s">
        <v>11360</v>
      </c>
      <c r="C6581" s="103" t="s">
        <v>1360</v>
      </c>
      <c r="D6581" s="102" t="s">
        <v>11293</v>
      </c>
      <c r="E6581" s="102" t="s">
        <v>275</v>
      </c>
      <c r="F6581" s="102" t="s">
        <v>11511</v>
      </c>
      <c r="H6581" s="102">
        <v>45535</v>
      </c>
      <c r="I6581" s="102" t="s">
        <v>3241</v>
      </c>
      <c r="J6581" s="102" t="s">
        <v>2</v>
      </c>
      <c r="K6581" s="102" t="s">
        <v>1</v>
      </c>
      <c r="L6581" s="102" t="s">
        <v>23</v>
      </c>
      <c r="M6581" s="102" t="s">
        <v>1074</v>
      </c>
      <c r="N6581" s="102">
        <v>6</v>
      </c>
      <c r="O6581" s="102" t="s">
        <v>1075</v>
      </c>
    </row>
    <row r="6582" spans="1:15" x14ac:dyDescent="0.25">
      <c r="A6582" s="102" t="s">
        <v>11508</v>
      </c>
      <c r="B6582" s="103" t="s">
        <v>11472</v>
      </c>
      <c r="C6582" s="103" t="s">
        <v>1360</v>
      </c>
      <c r="D6582" s="102" t="s">
        <v>11293</v>
      </c>
      <c r="E6582" s="102" t="s">
        <v>275</v>
      </c>
      <c r="F6582" s="102" t="s">
        <v>11512</v>
      </c>
      <c r="H6582" s="102">
        <v>45535</v>
      </c>
      <c r="I6582" s="102" t="s">
        <v>3241</v>
      </c>
      <c r="J6582" s="102" t="s">
        <v>2</v>
      </c>
      <c r="K6582" s="102" t="s">
        <v>1</v>
      </c>
      <c r="L6582" s="102" t="s">
        <v>23</v>
      </c>
      <c r="M6582" s="102" t="s">
        <v>1074</v>
      </c>
      <c r="N6582" s="102">
        <v>6</v>
      </c>
      <c r="O6582" s="102" t="s">
        <v>1075</v>
      </c>
    </row>
    <row r="6583" spans="1:15" x14ac:dyDescent="0.25">
      <c r="A6583" s="102" t="s">
        <v>11513</v>
      </c>
      <c r="B6583" s="103" t="s">
        <v>1465</v>
      </c>
      <c r="C6583" s="103" t="s">
        <v>1118</v>
      </c>
      <c r="D6583" s="102" t="s">
        <v>9573</v>
      </c>
      <c r="E6583" s="102" t="s">
        <v>275</v>
      </c>
      <c r="F6583" s="102" t="s">
        <v>11514</v>
      </c>
      <c r="H6583" s="102">
        <v>45535</v>
      </c>
      <c r="I6583" s="102" t="s">
        <v>3241</v>
      </c>
      <c r="J6583" s="102" t="s">
        <v>2</v>
      </c>
      <c r="K6583" s="102" t="s">
        <v>1</v>
      </c>
      <c r="L6583" s="102" t="s">
        <v>23</v>
      </c>
      <c r="M6583" s="102" t="s">
        <v>1074</v>
      </c>
      <c r="N6583" s="102">
        <v>6</v>
      </c>
      <c r="O6583" s="102" t="s">
        <v>1075</v>
      </c>
    </row>
    <row r="6584" spans="1:15" x14ac:dyDescent="0.25">
      <c r="A6584" s="102" t="s">
        <v>5517</v>
      </c>
      <c r="B6584" s="103" t="s">
        <v>6048</v>
      </c>
      <c r="C6584" s="103" t="s">
        <v>274</v>
      </c>
      <c r="D6584" s="102" t="s">
        <v>9573</v>
      </c>
      <c r="E6584" s="102" t="s">
        <v>275</v>
      </c>
      <c r="F6584" s="102" t="s">
        <v>11515</v>
      </c>
      <c r="H6584" s="102">
        <v>45535</v>
      </c>
      <c r="I6584" s="102" t="s">
        <v>3241</v>
      </c>
      <c r="J6584" s="102" t="s">
        <v>2</v>
      </c>
      <c r="K6584" s="102" t="s">
        <v>1</v>
      </c>
      <c r="L6584" s="102" t="s">
        <v>23</v>
      </c>
      <c r="M6584" s="102" t="s">
        <v>1074</v>
      </c>
      <c r="N6584" s="102">
        <v>6</v>
      </c>
      <c r="O6584" s="102" t="s">
        <v>1075</v>
      </c>
    </row>
    <row r="6585" spans="1:15" x14ac:dyDescent="0.25">
      <c r="A6585" s="102" t="s">
        <v>11516</v>
      </c>
      <c r="B6585" s="103" t="s">
        <v>2654</v>
      </c>
      <c r="C6585" s="103" t="s">
        <v>1360</v>
      </c>
      <c r="D6585" s="102" t="s">
        <v>11293</v>
      </c>
      <c r="E6585" s="102" t="s">
        <v>275</v>
      </c>
      <c r="F6585" s="102" t="s">
        <v>11517</v>
      </c>
      <c r="H6585" s="102">
        <v>45535</v>
      </c>
      <c r="I6585" s="102" t="s">
        <v>3241</v>
      </c>
      <c r="J6585" s="102" t="s">
        <v>2</v>
      </c>
      <c r="K6585" s="102" t="s">
        <v>1</v>
      </c>
      <c r="L6585" s="102" t="s">
        <v>23</v>
      </c>
      <c r="M6585" s="102" t="s">
        <v>1074</v>
      </c>
      <c r="N6585" s="102">
        <v>6</v>
      </c>
      <c r="O6585" s="102" t="s">
        <v>1075</v>
      </c>
    </row>
    <row r="6586" spans="1:15" x14ac:dyDescent="0.25">
      <c r="A6586" s="102" t="s">
        <v>11518</v>
      </c>
      <c r="B6586" s="103" t="s">
        <v>2649</v>
      </c>
      <c r="C6586" s="103" t="s">
        <v>1360</v>
      </c>
      <c r="D6586" s="102" t="s">
        <v>11293</v>
      </c>
      <c r="E6586" s="102" t="s">
        <v>275</v>
      </c>
      <c r="F6586" s="102" t="s">
        <v>11519</v>
      </c>
      <c r="H6586" s="102">
        <v>45535</v>
      </c>
      <c r="I6586" s="102" t="s">
        <v>3241</v>
      </c>
      <c r="J6586" s="102" t="s">
        <v>2</v>
      </c>
      <c r="K6586" s="102" t="s">
        <v>1</v>
      </c>
      <c r="L6586" s="102" t="s">
        <v>23</v>
      </c>
      <c r="M6586" s="102" t="s">
        <v>1074</v>
      </c>
      <c r="N6586" s="102">
        <v>6</v>
      </c>
      <c r="O6586" s="102" t="s">
        <v>1075</v>
      </c>
    </row>
    <row r="6587" spans="1:15" x14ac:dyDescent="0.25">
      <c r="A6587" s="102" t="s">
        <v>11520</v>
      </c>
      <c r="B6587" s="103" t="s">
        <v>11521</v>
      </c>
      <c r="C6587" s="103" t="s">
        <v>1118</v>
      </c>
      <c r="D6587" s="102" t="s">
        <v>9573</v>
      </c>
      <c r="E6587" s="102" t="s">
        <v>275</v>
      </c>
      <c r="F6587" s="102" t="s">
        <v>11522</v>
      </c>
      <c r="H6587" s="102">
        <v>45535</v>
      </c>
      <c r="I6587" s="102" t="s">
        <v>3241</v>
      </c>
      <c r="J6587" s="102" t="s">
        <v>2</v>
      </c>
      <c r="K6587" s="102" t="s">
        <v>1</v>
      </c>
      <c r="L6587" s="102" t="s">
        <v>23</v>
      </c>
      <c r="M6587" s="102" t="s">
        <v>1074</v>
      </c>
      <c r="N6587" s="102">
        <v>6</v>
      </c>
      <c r="O6587" s="102" t="s">
        <v>1075</v>
      </c>
    </row>
    <row r="6588" spans="1:15" x14ac:dyDescent="0.25">
      <c r="A6588" s="102" t="s">
        <v>1589</v>
      </c>
      <c r="B6588" s="103" t="s">
        <v>1629</v>
      </c>
      <c r="C6588" s="103" t="s">
        <v>1118</v>
      </c>
      <c r="D6588" s="102" t="s">
        <v>9573</v>
      </c>
      <c r="E6588" s="102" t="s">
        <v>275</v>
      </c>
      <c r="F6588" s="102" t="s">
        <v>11523</v>
      </c>
      <c r="H6588" s="102">
        <v>45535</v>
      </c>
      <c r="I6588" s="102" t="s">
        <v>3241</v>
      </c>
      <c r="J6588" s="102" t="s">
        <v>2</v>
      </c>
      <c r="K6588" s="102" t="s">
        <v>1</v>
      </c>
      <c r="L6588" s="102" t="s">
        <v>23</v>
      </c>
      <c r="M6588" s="102" t="s">
        <v>1074</v>
      </c>
      <c r="N6588" s="102">
        <v>6</v>
      </c>
      <c r="O6588" s="102" t="s">
        <v>1075</v>
      </c>
    </row>
    <row r="6589" spans="1:15" x14ac:dyDescent="0.25">
      <c r="A6589" s="102" t="s">
        <v>1589</v>
      </c>
      <c r="B6589" s="103" t="s">
        <v>1992</v>
      </c>
      <c r="C6589" s="103" t="s">
        <v>274</v>
      </c>
      <c r="D6589" s="102" t="s">
        <v>9573</v>
      </c>
      <c r="E6589" s="102" t="s">
        <v>275</v>
      </c>
      <c r="F6589" s="102" t="s">
        <v>11524</v>
      </c>
      <c r="H6589" s="102">
        <v>45535</v>
      </c>
      <c r="I6589" s="102" t="s">
        <v>3241</v>
      </c>
      <c r="J6589" s="102" t="s">
        <v>2</v>
      </c>
      <c r="K6589" s="102" t="s">
        <v>1</v>
      </c>
      <c r="L6589" s="102" t="s">
        <v>23</v>
      </c>
      <c r="M6589" s="102" t="s">
        <v>1074</v>
      </c>
      <c r="N6589" s="102">
        <v>6</v>
      </c>
      <c r="O6589" s="102" t="s">
        <v>1075</v>
      </c>
    </row>
    <row r="6590" spans="1:15" x14ac:dyDescent="0.25">
      <c r="A6590" s="102" t="s">
        <v>2144</v>
      </c>
      <c r="B6590" s="103" t="s">
        <v>11525</v>
      </c>
      <c r="C6590" s="103" t="s">
        <v>1118</v>
      </c>
      <c r="D6590" s="102" t="s">
        <v>9573</v>
      </c>
      <c r="E6590" s="102" t="s">
        <v>275</v>
      </c>
      <c r="F6590" s="102" t="s">
        <v>11526</v>
      </c>
      <c r="H6590" s="102">
        <v>45535</v>
      </c>
      <c r="I6590" s="102" t="s">
        <v>3241</v>
      </c>
      <c r="J6590" s="102" t="s">
        <v>2</v>
      </c>
      <c r="K6590" s="102" t="s">
        <v>1</v>
      </c>
      <c r="L6590" s="102" t="s">
        <v>23</v>
      </c>
      <c r="M6590" s="102" t="s">
        <v>1074</v>
      </c>
      <c r="N6590" s="102">
        <v>6</v>
      </c>
      <c r="O6590" s="102" t="s">
        <v>1075</v>
      </c>
    </row>
    <row r="6591" spans="1:15" x14ac:dyDescent="0.25">
      <c r="A6591" s="102" t="s">
        <v>8825</v>
      </c>
      <c r="B6591" s="103" t="s">
        <v>2570</v>
      </c>
      <c r="C6591" s="103" t="s">
        <v>1118</v>
      </c>
      <c r="D6591" s="102" t="s">
        <v>9573</v>
      </c>
      <c r="E6591" s="102" t="s">
        <v>275</v>
      </c>
      <c r="F6591" s="102" t="s">
        <v>11527</v>
      </c>
      <c r="H6591" s="102">
        <v>45535</v>
      </c>
      <c r="I6591" s="102" t="s">
        <v>3241</v>
      </c>
      <c r="J6591" s="102" t="s">
        <v>2</v>
      </c>
      <c r="K6591" s="102" t="s">
        <v>1</v>
      </c>
      <c r="L6591" s="102" t="s">
        <v>23</v>
      </c>
      <c r="M6591" s="102" t="s">
        <v>1074</v>
      </c>
      <c r="N6591" s="102">
        <v>6</v>
      </c>
      <c r="O6591" s="102" t="s">
        <v>1075</v>
      </c>
    </row>
    <row r="6592" spans="1:15" x14ac:dyDescent="0.25">
      <c r="A6592" s="102" t="s">
        <v>2156</v>
      </c>
      <c r="B6592" s="103" t="s">
        <v>11528</v>
      </c>
      <c r="C6592" s="103" t="s">
        <v>274</v>
      </c>
      <c r="D6592" s="102" t="s">
        <v>9573</v>
      </c>
      <c r="E6592" s="102" t="s">
        <v>275</v>
      </c>
      <c r="F6592" s="102" t="s">
        <v>11529</v>
      </c>
      <c r="H6592" s="102">
        <v>45535</v>
      </c>
      <c r="I6592" s="102" t="s">
        <v>3241</v>
      </c>
      <c r="J6592" s="102" t="s">
        <v>2</v>
      </c>
      <c r="K6592" s="102" t="s">
        <v>1</v>
      </c>
      <c r="L6592" s="102" t="s">
        <v>23</v>
      </c>
      <c r="M6592" s="102" t="s">
        <v>1074</v>
      </c>
      <c r="N6592" s="102">
        <v>6</v>
      </c>
      <c r="O6592" s="102" t="s">
        <v>1075</v>
      </c>
    </row>
    <row r="6593" spans="1:15" x14ac:dyDescent="0.25">
      <c r="A6593" s="102" t="s">
        <v>11530</v>
      </c>
      <c r="B6593" s="103" t="s">
        <v>1924</v>
      </c>
      <c r="C6593" s="103" t="s">
        <v>274</v>
      </c>
      <c r="D6593" s="102" t="s">
        <v>11293</v>
      </c>
      <c r="E6593" s="102" t="s">
        <v>275</v>
      </c>
      <c r="F6593" s="102" t="s">
        <v>11531</v>
      </c>
      <c r="H6593" s="102">
        <v>45535</v>
      </c>
      <c r="I6593" s="102" t="s">
        <v>3241</v>
      </c>
      <c r="J6593" s="102" t="s">
        <v>2</v>
      </c>
      <c r="K6593" s="102" t="s">
        <v>1</v>
      </c>
      <c r="L6593" s="102" t="s">
        <v>23</v>
      </c>
      <c r="M6593" s="102" t="s">
        <v>1074</v>
      </c>
      <c r="N6593" s="102">
        <v>6</v>
      </c>
      <c r="O6593" s="102" t="s">
        <v>1075</v>
      </c>
    </row>
    <row r="6594" spans="1:15" x14ac:dyDescent="0.25">
      <c r="A6594" s="102" t="s">
        <v>11530</v>
      </c>
      <c r="B6594" s="103" t="s">
        <v>3352</v>
      </c>
      <c r="C6594" s="103" t="s">
        <v>274</v>
      </c>
      <c r="D6594" s="102" t="s">
        <v>11293</v>
      </c>
      <c r="E6594" s="102" t="s">
        <v>275</v>
      </c>
      <c r="F6594" s="102" t="s">
        <v>11532</v>
      </c>
      <c r="H6594" s="102">
        <v>45535</v>
      </c>
      <c r="I6594" s="102" t="s">
        <v>3241</v>
      </c>
      <c r="J6594" s="102" t="s">
        <v>2</v>
      </c>
      <c r="K6594" s="102" t="s">
        <v>1</v>
      </c>
      <c r="L6594" s="102" t="s">
        <v>23</v>
      </c>
      <c r="M6594" s="102" t="s">
        <v>1074</v>
      </c>
      <c r="N6594" s="102">
        <v>6</v>
      </c>
      <c r="O6594" s="102" t="s">
        <v>1075</v>
      </c>
    </row>
    <row r="6595" spans="1:15" x14ac:dyDescent="0.25">
      <c r="A6595" s="102" t="s">
        <v>11533</v>
      </c>
      <c r="B6595" s="103" t="s">
        <v>7360</v>
      </c>
      <c r="C6595" s="103" t="s">
        <v>1118</v>
      </c>
      <c r="D6595" s="102" t="s">
        <v>9573</v>
      </c>
      <c r="E6595" s="102" t="s">
        <v>275</v>
      </c>
      <c r="F6595" s="102" t="s">
        <v>11534</v>
      </c>
      <c r="H6595" s="102">
        <v>45535</v>
      </c>
      <c r="I6595" s="102" t="s">
        <v>3241</v>
      </c>
      <c r="J6595" s="102" t="s">
        <v>2</v>
      </c>
      <c r="K6595" s="102" t="s">
        <v>1</v>
      </c>
      <c r="L6595" s="102" t="s">
        <v>23</v>
      </c>
      <c r="M6595" s="102" t="s">
        <v>1074</v>
      </c>
      <c r="N6595" s="102">
        <v>6</v>
      </c>
      <c r="O6595" s="102" t="s">
        <v>1075</v>
      </c>
    </row>
    <row r="6596" spans="1:15" x14ac:dyDescent="0.25">
      <c r="A6596" s="102" t="s">
        <v>11535</v>
      </c>
      <c r="B6596" s="103" t="s">
        <v>11536</v>
      </c>
      <c r="C6596" s="103" t="s">
        <v>274</v>
      </c>
      <c r="D6596" s="102" t="s">
        <v>9573</v>
      </c>
      <c r="E6596" s="102" t="s">
        <v>275</v>
      </c>
      <c r="F6596" s="102" t="s">
        <v>11537</v>
      </c>
      <c r="H6596" s="102">
        <v>45535</v>
      </c>
      <c r="I6596" s="102" t="s">
        <v>3241</v>
      </c>
      <c r="J6596" s="102" t="s">
        <v>2</v>
      </c>
      <c r="K6596" s="102" t="s">
        <v>1</v>
      </c>
      <c r="L6596" s="102" t="s">
        <v>23</v>
      </c>
      <c r="M6596" s="102" t="s">
        <v>1074</v>
      </c>
      <c r="N6596" s="102">
        <v>6</v>
      </c>
      <c r="O6596" s="102" t="s">
        <v>1075</v>
      </c>
    </row>
    <row r="6597" spans="1:15" x14ac:dyDescent="0.25">
      <c r="A6597" s="102" t="s">
        <v>11538</v>
      </c>
      <c r="B6597" s="103" t="s">
        <v>11539</v>
      </c>
      <c r="C6597" s="103" t="s">
        <v>274</v>
      </c>
      <c r="D6597" s="102" t="s">
        <v>9573</v>
      </c>
      <c r="E6597" s="102" t="s">
        <v>275</v>
      </c>
      <c r="F6597" s="102" t="s">
        <v>11540</v>
      </c>
      <c r="H6597" s="102">
        <v>45535</v>
      </c>
      <c r="I6597" s="102" t="s">
        <v>3241</v>
      </c>
      <c r="J6597" s="102" t="s">
        <v>2</v>
      </c>
      <c r="K6597" s="102" t="s">
        <v>1</v>
      </c>
      <c r="L6597" s="102" t="s">
        <v>23</v>
      </c>
      <c r="M6597" s="102" t="s">
        <v>1074</v>
      </c>
      <c r="N6597" s="102">
        <v>6</v>
      </c>
      <c r="O6597" s="102" t="s">
        <v>1075</v>
      </c>
    </row>
    <row r="6598" spans="1:15" x14ac:dyDescent="0.25">
      <c r="A6598" s="102" t="s">
        <v>11541</v>
      </c>
      <c r="B6598" s="103" t="s">
        <v>1245</v>
      </c>
      <c r="C6598" s="103" t="s">
        <v>1118</v>
      </c>
      <c r="D6598" s="102" t="s">
        <v>11293</v>
      </c>
      <c r="E6598" s="102" t="s">
        <v>275</v>
      </c>
      <c r="F6598" s="102" t="s">
        <v>11542</v>
      </c>
      <c r="H6598" s="102">
        <v>45535</v>
      </c>
      <c r="I6598" s="102" t="s">
        <v>3241</v>
      </c>
      <c r="J6598" s="102" t="s">
        <v>2</v>
      </c>
      <c r="K6598" s="102" t="s">
        <v>1</v>
      </c>
      <c r="L6598" s="102" t="s">
        <v>23</v>
      </c>
      <c r="M6598" s="102" t="s">
        <v>1074</v>
      </c>
      <c r="N6598" s="102">
        <v>6</v>
      </c>
      <c r="O6598" s="102" t="s">
        <v>1075</v>
      </c>
    </row>
    <row r="6599" spans="1:15" x14ac:dyDescent="0.25">
      <c r="A6599" s="102" t="s">
        <v>6012</v>
      </c>
      <c r="B6599" s="103" t="s">
        <v>1078</v>
      </c>
      <c r="C6599" s="103" t="s">
        <v>274</v>
      </c>
      <c r="D6599" s="102" t="s">
        <v>9573</v>
      </c>
      <c r="E6599" s="102" t="s">
        <v>275</v>
      </c>
      <c r="F6599" s="102" t="s">
        <v>11543</v>
      </c>
      <c r="H6599" s="102">
        <v>45535</v>
      </c>
      <c r="I6599" s="102" t="s">
        <v>3241</v>
      </c>
      <c r="J6599" s="102" t="s">
        <v>2</v>
      </c>
      <c r="K6599" s="102" t="s">
        <v>1</v>
      </c>
      <c r="L6599" s="102" t="s">
        <v>23</v>
      </c>
      <c r="M6599" s="102" t="s">
        <v>1074</v>
      </c>
      <c r="N6599" s="102">
        <v>6</v>
      </c>
      <c r="O6599" s="102" t="s">
        <v>1075</v>
      </c>
    </row>
    <row r="6600" spans="1:15" x14ac:dyDescent="0.25">
      <c r="A6600" s="102" t="s">
        <v>6012</v>
      </c>
      <c r="B6600" s="103" t="s">
        <v>1792</v>
      </c>
      <c r="C6600" s="103" t="s">
        <v>274</v>
      </c>
      <c r="D6600" s="102" t="s">
        <v>9573</v>
      </c>
      <c r="E6600" s="102" t="s">
        <v>276</v>
      </c>
      <c r="H6600" s="102">
        <v>45535</v>
      </c>
      <c r="I6600" s="102" t="s">
        <v>3241</v>
      </c>
      <c r="J6600" s="102" t="s">
        <v>2</v>
      </c>
      <c r="K6600" s="102" t="s">
        <v>1</v>
      </c>
      <c r="L6600" s="102" t="s">
        <v>23</v>
      </c>
      <c r="M6600" s="102" t="s">
        <v>1074</v>
      </c>
      <c r="N6600" s="102">
        <v>6</v>
      </c>
      <c r="O6600" s="102" t="s">
        <v>1075</v>
      </c>
    </row>
    <row r="6601" spans="1:15" x14ac:dyDescent="0.25">
      <c r="A6601" s="102" t="s">
        <v>6012</v>
      </c>
      <c r="B6601" s="103" t="s">
        <v>1741</v>
      </c>
      <c r="C6601" s="103" t="s">
        <v>274</v>
      </c>
      <c r="D6601" s="102" t="s">
        <v>9573</v>
      </c>
      <c r="E6601" s="102" t="s">
        <v>275</v>
      </c>
      <c r="F6601" s="102" t="s">
        <v>11544</v>
      </c>
      <c r="H6601" s="102">
        <v>45535</v>
      </c>
      <c r="I6601" s="102" t="s">
        <v>3241</v>
      </c>
      <c r="J6601" s="102" t="s">
        <v>2</v>
      </c>
      <c r="K6601" s="102" t="s">
        <v>1</v>
      </c>
      <c r="L6601" s="102" t="s">
        <v>23</v>
      </c>
      <c r="M6601" s="102" t="s">
        <v>1074</v>
      </c>
      <c r="N6601" s="102">
        <v>6</v>
      </c>
      <c r="O6601" s="102" t="s">
        <v>1075</v>
      </c>
    </row>
    <row r="6602" spans="1:15" x14ac:dyDescent="0.25">
      <c r="A6602" s="102" t="s">
        <v>6012</v>
      </c>
      <c r="B6602" s="103" t="s">
        <v>3977</v>
      </c>
      <c r="C6602" s="103" t="s">
        <v>1118</v>
      </c>
      <c r="D6602" s="102" t="s">
        <v>9573</v>
      </c>
      <c r="E6602" s="102" t="s">
        <v>275</v>
      </c>
      <c r="F6602" s="102" t="s">
        <v>11545</v>
      </c>
      <c r="H6602" s="102">
        <v>45535</v>
      </c>
      <c r="I6602" s="102" t="s">
        <v>3241</v>
      </c>
      <c r="J6602" s="102" t="s">
        <v>2</v>
      </c>
      <c r="K6602" s="102" t="s">
        <v>1</v>
      </c>
      <c r="L6602" s="102" t="s">
        <v>23</v>
      </c>
      <c r="M6602" s="102" t="s">
        <v>1074</v>
      </c>
      <c r="N6602" s="102">
        <v>6</v>
      </c>
      <c r="O6602" s="102" t="s">
        <v>1075</v>
      </c>
    </row>
    <row r="6603" spans="1:15" x14ac:dyDescent="0.25">
      <c r="A6603" s="102" t="s">
        <v>11546</v>
      </c>
      <c r="B6603" s="103" t="s">
        <v>1132</v>
      </c>
      <c r="C6603" s="103" t="s">
        <v>274</v>
      </c>
      <c r="D6603" s="102" t="s">
        <v>11293</v>
      </c>
      <c r="E6603" s="102" t="s">
        <v>275</v>
      </c>
      <c r="F6603" s="102" t="s">
        <v>11547</v>
      </c>
      <c r="H6603" s="102">
        <v>45535</v>
      </c>
      <c r="I6603" s="102" t="s">
        <v>3241</v>
      </c>
      <c r="J6603" s="102" t="s">
        <v>2</v>
      </c>
      <c r="K6603" s="102" t="s">
        <v>1</v>
      </c>
      <c r="L6603" s="102" t="s">
        <v>23</v>
      </c>
      <c r="M6603" s="102" t="s">
        <v>1074</v>
      </c>
      <c r="N6603" s="102">
        <v>6</v>
      </c>
      <c r="O6603" s="102" t="s">
        <v>1075</v>
      </c>
    </row>
    <row r="6604" spans="1:15" x14ac:dyDescent="0.25">
      <c r="A6604" s="102" t="s">
        <v>11546</v>
      </c>
      <c r="B6604" s="103" t="s">
        <v>3154</v>
      </c>
      <c r="C6604" s="103" t="s">
        <v>1118</v>
      </c>
      <c r="D6604" s="102" t="s">
        <v>11293</v>
      </c>
      <c r="E6604" s="102" t="s">
        <v>275</v>
      </c>
      <c r="F6604" s="102" t="s">
        <v>11548</v>
      </c>
      <c r="H6604" s="102">
        <v>45535</v>
      </c>
      <c r="I6604" s="102" t="s">
        <v>3241</v>
      </c>
      <c r="J6604" s="102" t="s">
        <v>2</v>
      </c>
      <c r="K6604" s="102" t="s">
        <v>1</v>
      </c>
      <c r="L6604" s="102" t="s">
        <v>23</v>
      </c>
      <c r="M6604" s="102" t="s">
        <v>1074</v>
      </c>
      <c r="N6604" s="102">
        <v>6</v>
      </c>
      <c r="O6604" s="102" t="s">
        <v>1075</v>
      </c>
    </row>
    <row r="6605" spans="1:15" x14ac:dyDescent="0.25">
      <c r="A6605" s="102" t="s">
        <v>11546</v>
      </c>
      <c r="B6605" s="103" t="s">
        <v>1997</v>
      </c>
      <c r="C6605" s="103" t="s">
        <v>1118</v>
      </c>
      <c r="D6605" s="102" t="s">
        <v>11293</v>
      </c>
      <c r="E6605" s="102" t="s">
        <v>275</v>
      </c>
      <c r="F6605" s="102" t="s">
        <v>11549</v>
      </c>
      <c r="H6605" s="102">
        <v>45535</v>
      </c>
      <c r="I6605" s="102" t="s">
        <v>3241</v>
      </c>
      <c r="J6605" s="102" t="s">
        <v>2</v>
      </c>
      <c r="K6605" s="102" t="s">
        <v>1</v>
      </c>
      <c r="L6605" s="102" t="s">
        <v>23</v>
      </c>
      <c r="M6605" s="102" t="s">
        <v>1074</v>
      </c>
      <c r="N6605" s="102">
        <v>6</v>
      </c>
      <c r="O6605" s="102" t="s">
        <v>1075</v>
      </c>
    </row>
    <row r="6606" spans="1:15" x14ac:dyDescent="0.25">
      <c r="A6606" s="102" t="s">
        <v>11550</v>
      </c>
      <c r="B6606" s="103" t="s">
        <v>11551</v>
      </c>
      <c r="C6606" s="103" t="s">
        <v>274</v>
      </c>
      <c r="D6606" s="102" t="s">
        <v>9573</v>
      </c>
      <c r="E6606" s="102" t="s">
        <v>275</v>
      </c>
      <c r="F6606" s="102" t="s">
        <v>11552</v>
      </c>
      <c r="H6606" s="102">
        <v>45535</v>
      </c>
      <c r="I6606" s="102" t="s">
        <v>3241</v>
      </c>
      <c r="J6606" s="102" t="s">
        <v>2</v>
      </c>
      <c r="K6606" s="102" t="s">
        <v>1</v>
      </c>
      <c r="L6606" s="102" t="s">
        <v>23</v>
      </c>
      <c r="M6606" s="102" t="s">
        <v>1074</v>
      </c>
      <c r="N6606" s="102">
        <v>6</v>
      </c>
      <c r="O6606" s="102" t="s">
        <v>1075</v>
      </c>
    </row>
    <row r="6607" spans="1:15" x14ac:dyDescent="0.25">
      <c r="A6607" s="102" t="s">
        <v>11550</v>
      </c>
      <c r="B6607" s="103" t="s">
        <v>11553</v>
      </c>
      <c r="C6607" s="103" t="s">
        <v>274</v>
      </c>
      <c r="D6607" s="102" t="s">
        <v>9573</v>
      </c>
      <c r="E6607" s="102" t="s">
        <v>275</v>
      </c>
      <c r="F6607" s="102" t="s">
        <v>11554</v>
      </c>
      <c r="H6607" s="102">
        <v>45535</v>
      </c>
      <c r="I6607" s="102" t="s">
        <v>3241</v>
      </c>
      <c r="J6607" s="102" t="s">
        <v>2</v>
      </c>
      <c r="K6607" s="102" t="s">
        <v>1</v>
      </c>
      <c r="L6607" s="102" t="s">
        <v>23</v>
      </c>
      <c r="M6607" s="102" t="s">
        <v>1074</v>
      </c>
      <c r="N6607" s="102">
        <v>6</v>
      </c>
      <c r="O6607" s="102" t="s">
        <v>1075</v>
      </c>
    </row>
    <row r="6608" spans="1:15" x14ac:dyDescent="0.25">
      <c r="A6608" s="102" t="s">
        <v>11550</v>
      </c>
      <c r="B6608" s="103" t="s">
        <v>1457</v>
      </c>
      <c r="C6608" s="103" t="s">
        <v>1118</v>
      </c>
      <c r="D6608" s="102" t="s">
        <v>9573</v>
      </c>
      <c r="E6608" s="102" t="s">
        <v>275</v>
      </c>
      <c r="F6608" s="102" t="s">
        <v>11555</v>
      </c>
      <c r="H6608" s="102">
        <v>45535</v>
      </c>
      <c r="I6608" s="102" t="s">
        <v>3241</v>
      </c>
      <c r="J6608" s="102" t="s">
        <v>2</v>
      </c>
      <c r="K6608" s="102" t="s">
        <v>1</v>
      </c>
      <c r="L6608" s="102" t="s">
        <v>23</v>
      </c>
      <c r="M6608" s="102" t="s">
        <v>1074</v>
      </c>
      <c r="N6608" s="102">
        <v>6</v>
      </c>
      <c r="O6608" s="102" t="s">
        <v>1075</v>
      </c>
    </row>
    <row r="6609" spans="1:15" x14ac:dyDescent="0.25">
      <c r="A6609" s="102" t="s">
        <v>11550</v>
      </c>
      <c r="B6609" s="103" t="s">
        <v>1442</v>
      </c>
      <c r="C6609" s="103" t="s">
        <v>1118</v>
      </c>
      <c r="D6609" s="102" t="s">
        <v>11293</v>
      </c>
      <c r="E6609" s="102" t="s">
        <v>275</v>
      </c>
      <c r="F6609" s="102" t="s">
        <v>11556</v>
      </c>
      <c r="H6609" s="102">
        <v>45535</v>
      </c>
      <c r="I6609" s="102" t="s">
        <v>3241</v>
      </c>
      <c r="J6609" s="102" t="s">
        <v>2</v>
      </c>
      <c r="K6609" s="102" t="s">
        <v>1</v>
      </c>
      <c r="L6609" s="102" t="s">
        <v>23</v>
      </c>
      <c r="M6609" s="102" t="s">
        <v>1074</v>
      </c>
      <c r="N6609" s="102">
        <v>6</v>
      </c>
      <c r="O6609" s="102" t="s">
        <v>1075</v>
      </c>
    </row>
    <row r="6610" spans="1:15" x14ac:dyDescent="0.25">
      <c r="A6610" s="102" t="s">
        <v>11557</v>
      </c>
      <c r="B6610" s="103" t="s">
        <v>1098</v>
      </c>
      <c r="C6610" s="103" t="s">
        <v>1118</v>
      </c>
      <c r="D6610" s="102" t="s">
        <v>9573</v>
      </c>
      <c r="E6610" s="102" t="s">
        <v>275</v>
      </c>
      <c r="F6610" s="102" t="s">
        <v>11558</v>
      </c>
      <c r="H6610" s="102">
        <v>45535</v>
      </c>
      <c r="I6610" s="102" t="s">
        <v>3241</v>
      </c>
      <c r="J6610" s="102" t="s">
        <v>2</v>
      </c>
      <c r="K6610" s="102" t="s">
        <v>1</v>
      </c>
      <c r="L6610" s="102" t="s">
        <v>23</v>
      </c>
      <c r="M6610" s="102" t="s">
        <v>1074</v>
      </c>
      <c r="N6610" s="102">
        <v>6</v>
      </c>
      <c r="O6610" s="102" t="s">
        <v>1075</v>
      </c>
    </row>
    <row r="6611" spans="1:15" x14ac:dyDescent="0.25">
      <c r="A6611" s="102" t="s">
        <v>3581</v>
      </c>
      <c r="B6611" s="103" t="s">
        <v>1266</v>
      </c>
      <c r="C6611" s="103" t="s">
        <v>1118</v>
      </c>
      <c r="D6611" s="102" t="s">
        <v>9573</v>
      </c>
      <c r="E6611" s="102" t="s">
        <v>275</v>
      </c>
      <c r="F6611" s="102" t="s">
        <v>11559</v>
      </c>
      <c r="H6611" s="102">
        <v>45535</v>
      </c>
      <c r="I6611" s="102" t="s">
        <v>3241</v>
      </c>
      <c r="J6611" s="102" t="s">
        <v>2</v>
      </c>
      <c r="K6611" s="102" t="s">
        <v>1</v>
      </c>
      <c r="L6611" s="102" t="s">
        <v>23</v>
      </c>
      <c r="M6611" s="102" t="s">
        <v>1074</v>
      </c>
      <c r="N6611" s="102">
        <v>6</v>
      </c>
      <c r="O6611" s="102" t="s">
        <v>1075</v>
      </c>
    </row>
    <row r="6612" spans="1:15" x14ac:dyDescent="0.25">
      <c r="A6612" s="102" t="s">
        <v>11560</v>
      </c>
      <c r="B6612" s="103" t="s">
        <v>11561</v>
      </c>
      <c r="C6612" s="103" t="s">
        <v>1118</v>
      </c>
      <c r="D6612" s="102" t="s">
        <v>11293</v>
      </c>
      <c r="E6612" s="102" t="s">
        <v>275</v>
      </c>
      <c r="F6612" s="102" t="s">
        <v>11562</v>
      </c>
      <c r="H6612" s="102">
        <v>45535</v>
      </c>
      <c r="I6612" s="102" t="s">
        <v>3241</v>
      </c>
      <c r="J6612" s="102" t="s">
        <v>2</v>
      </c>
      <c r="K6612" s="102" t="s">
        <v>1</v>
      </c>
      <c r="L6612" s="102" t="s">
        <v>23</v>
      </c>
      <c r="M6612" s="102" t="s">
        <v>1074</v>
      </c>
      <c r="N6612" s="102">
        <v>6</v>
      </c>
      <c r="O6612" s="102" t="s">
        <v>1075</v>
      </c>
    </row>
    <row r="6613" spans="1:15" x14ac:dyDescent="0.25">
      <c r="A6613" s="102" t="s">
        <v>11563</v>
      </c>
      <c r="B6613" s="103" t="s">
        <v>1420</v>
      </c>
      <c r="C6613" s="103" t="s">
        <v>274</v>
      </c>
      <c r="D6613" s="102" t="s">
        <v>11293</v>
      </c>
      <c r="E6613" s="102" t="s">
        <v>275</v>
      </c>
      <c r="F6613" s="102" t="s">
        <v>11564</v>
      </c>
      <c r="H6613" s="102">
        <v>45535</v>
      </c>
      <c r="I6613" s="102" t="s">
        <v>3241</v>
      </c>
      <c r="J6613" s="102" t="s">
        <v>2</v>
      </c>
      <c r="K6613" s="102" t="s">
        <v>1</v>
      </c>
      <c r="L6613" s="102" t="s">
        <v>23</v>
      </c>
      <c r="M6613" s="102" t="s">
        <v>1074</v>
      </c>
      <c r="N6613" s="102">
        <v>6</v>
      </c>
      <c r="O6613" s="102" t="s">
        <v>1075</v>
      </c>
    </row>
    <row r="6614" spans="1:15" x14ac:dyDescent="0.25">
      <c r="A6614" s="102" t="s">
        <v>11565</v>
      </c>
      <c r="B6614" s="103" t="s">
        <v>1114</v>
      </c>
      <c r="C6614" s="103" t="s">
        <v>1118</v>
      </c>
      <c r="D6614" s="102" t="s">
        <v>9573</v>
      </c>
      <c r="E6614" s="102" t="s">
        <v>275</v>
      </c>
      <c r="F6614" s="102" t="s">
        <v>11566</v>
      </c>
      <c r="H6614" s="102">
        <v>45535</v>
      </c>
      <c r="I6614" s="102" t="s">
        <v>3241</v>
      </c>
      <c r="J6614" s="102" t="s">
        <v>2</v>
      </c>
      <c r="K6614" s="102" t="s">
        <v>1</v>
      </c>
      <c r="L6614" s="102" t="s">
        <v>23</v>
      </c>
      <c r="M6614" s="102" t="s">
        <v>1074</v>
      </c>
      <c r="N6614" s="102">
        <v>6</v>
      </c>
      <c r="O6614" s="102" t="s">
        <v>1075</v>
      </c>
    </row>
    <row r="6615" spans="1:15" x14ac:dyDescent="0.25">
      <c r="A6615" s="102" t="s">
        <v>11567</v>
      </c>
      <c r="B6615" s="103" t="s">
        <v>11568</v>
      </c>
      <c r="C6615" s="103" t="s">
        <v>274</v>
      </c>
      <c r="D6615" s="102" t="s">
        <v>9573</v>
      </c>
      <c r="E6615" s="102" t="s">
        <v>275</v>
      </c>
      <c r="F6615" s="102" t="s">
        <v>11569</v>
      </c>
      <c r="H6615" s="102">
        <v>45535</v>
      </c>
      <c r="I6615" s="102" t="s">
        <v>3241</v>
      </c>
      <c r="J6615" s="102" t="s">
        <v>2</v>
      </c>
      <c r="K6615" s="102" t="s">
        <v>1</v>
      </c>
      <c r="L6615" s="102" t="s">
        <v>23</v>
      </c>
      <c r="M6615" s="102" t="s">
        <v>1074</v>
      </c>
      <c r="N6615" s="102">
        <v>6</v>
      </c>
      <c r="O6615" s="102" t="s">
        <v>1075</v>
      </c>
    </row>
    <row r="6616" spans="1:15" x14ac:dyDescent="0.25">
      <c r="A6616" s="102" t="s">
        <v>11570</v>
      </c>
      <c r="B6616" s="103" t="s">
        <v>11571</v>
      </c>
      <c r="C6616" s="103" t="s">
        <v>1118</v>
      </c>
      <c r="D6616" s="102" t="s">
        <v>9573</v>
      </c>
      <c r="E6616" s="102" t="s">
        <v>275</v>
      </c>
      <c r="F6616" s="102" t="s">
        <v>11572</v>
      </c>
      <c r="H6616" s="102">
        <v>45535</v>
      </c>
      <c r="I6616" s="102" t="s">
        <v>3241</v>
      </c>
      <c r="J6616" s="102" t="s">
        <v>2</v>
      </c>
      <c r="K6616" s="102" t="s">
        <v>1</v>
      </c>
      <c r="L6616" s="102" t="s">
        <v>23</v>
      </c>
      <c r="M6616" s="102" t="s">
        <v>1074</v>
      </c>
      <c r="N6616" s="102">
        <v>6</v>
      </c>
      <c r="O6616" s="102" t="s">
        <v>1075</v>
      </c>
    </row>
    <row r="6617" spans="1:15" x14ac:dyDescent="0.25">
      <c r="A6617" s="102" t="s">
        <v>11573</v>
      </c>
      <c r="B6617" s="103" t="s">
        <v>1250</v>
      </c>
      <c r="C6617" s="103" t="s">
        <v>274</v>
      </c>
      <c r="D6617" s="102" t="s">
        <v>9573</v>
      </c>
      <c r="E6617" s="102" t="s">
        <v>275</v>
      </c>
      <c r="F6617" s="102" t="s">
        <v>11574</v>
      </c>
      <c r="H6617" s="102">
        <v>45535</v>
      </c>
      <c r="I6617" s="102" t="s">
        <v>3241</v>
      </c>
      <c r="J6617" s="102" t="s">
        <v>2</v>
      </c>
      <c r="K6617" s="102" t="s">
        <v>1</v>
      </c>
      <c r="L6617" s="102" t="s">
        <v>23</v>
      </c>
      <c r="M6617" s="102" t="s">
        <v>1074</v>
      </c>
      <c r="N6617" s="102">
        <v>6</v>
      </c>
      <c r="O6617" s="102" t="s">
        <v>1075</v>
      </c>
    </row>
    <row r="6618" spans="1:15" x14ac:dyDescent="0.25">
      <c r="A6618" s="102" t="s">
        <v>11575</v>
      </c>
      <c r="B6618" s="103" t="s">
        <v>5023</v>
      </c>
      <c r="C6618" s="103" t="s">
        <v>1118</v>
      </c>
      <c r="D6618" s="102" t="s">
        <v>11293</v>
      </c>
      <c r="E6618" s="102" t="s">
        <v>275</v>
      </c>
      <c r="F6618" s="102" t="s">
        <v>11576</v>
      </c>
      <c r="H6618" s="102">
        <v>45535</v>
      </c>
      <c r="I6618" s="102" t="s">
        <v>3241</v>
      </c>
      <c r="J6618" s="102" t="s">
        <v>2</v>
      </c>
      <c r="K6618" s="102" t="s">
        <v>1</v>
      </c>
      <c r="L6618" s="102" t="s">
        <v>23</v>
      </c>
      <c r="M6618" s="102" t="s">
        <v>1074</v>
      </c>
      <c r="N6618" s="102">
        <v>6</v>
      </c>
      <c r="O6618" s="102" t="s">
        <v>1075</v>
      </c>
    </row>
    <row r="6619" spans="1:15" x14ac:dyDescent="0.25">
      <c r="A6619" s="102" t="s">
        <v>11577</v>
      </c>
      <c r="B6619" s="103" t="s">
        <v>9949</v>
      </c>
      <c r="C6619" s="103" t="s">
        <v>1118</v>
      </c>
      <c r="D6619" s="102" t="s">
        <v>9573</v>
      </c>
      <c r="E6619" s="102" t="s">
        <v>275</v>
      </c>
      <c r="F6619" s="102" t="s">
        <v>11578</v>
      </c>
      <c r="H6619" s="102">
        <v>45535</v>
      </c>
      <c r="I6619" s="102" t="s">
        <v>3241</v>
      </c>
      <c r="J6619" s="102" t="s">
        <v>2</v>
      </c>
      <c r="K6619" s="102" t="s">
        <v>1</v>
      </c>
      <c r="L6619" s="102" t="s">
        <v>23</v>
      </c>
      <c r="M6619" s="102" t="s">
        <v>1074</v>
      </c>
      <c r="N6619" s="102">
        <v>6</v>
      </c>
      <c r="O6619" s="102" t="s">
        <v>1075</v>
      </c>
    </row>
    <row r="6620" spans="1:15" x14ac:dyDescent="0.25">
      <c r="A6620" s="102" t="s">
        <v>11579</v>
      </c>
      <c r="B6620" s="103" t="s">
        <v>1339</v>
      </c>
      <c r="C6620" s="103" t="s">
        <v>1118</v>
      </c>
      <c r="D6620" s="102" t="s">
        <v>11293</v>
      </c>
      <c r="E6620" s="102" t="s">
        <v>275</v>
      </c>
      <c r="F6620" s="102" t="s">
        <v>11580</v>
      </c>
      <c r="H6620" s="102">
        <v>45535</v>
      </c>
      <c r="I6620" s="102" t="s">
        <v>3241</v>
      </c>
      <c r="J6620" s="102" t="s">
        <v>2</v>
      </c>
      <c r="K6620" s="102" t="s">
        <v>1</v>
      </c>
      <c r="L6620" s="102" t="s">
        <v>23</v>
      </c>
      <c r="M6620" s="102" t="s">
        <v>1074</v>
      </c>
      <c r="N6620" s="102">
        <v>6</v>
      </c>
      <c r="O6620" s="102" t="s">
        <v>1075</v>
      </c>
    </row>
    <row r="6621" spans="1:15" x14ac:dyDescent="0.25">
      <c r="A6621" s="102" t="s">
        <v>11579</v>
      </c>
      <c r="B6621" s="103" t="s">
        <v>1660</v>
      </c>
      <c r="C6621" s="103" t="s">
        <v>1118</v>
      </c>
      <c r="D6621" s="102" t="s">
        <v>11293</v>
      </c>
      <c r="E6621" s="102" t="s">
        <v>275</v>
      </c>
      <c r="F6621" s="102" t="s">
        <v>11581</v>
      </c>
      <c r="H6621" s="102">
        <v>45535</v>
      </c>
      <c r="I6621" s="102" t="s">
        <v>3241</v>
      </c>
      <c r="J6621" s="102" t="s">
        <v>2</v>
      </c>
      <c r="K6621" s="102" t="s">
        <v>1</v>
      </c>
      <c r="L6621" s="102" t="s">
        <v>23</v>
      </c>
      <c r="M6621" s="102" t="s">
        <v>1074</v>
      </c>
      <c r="N6621" s="102">
        <v>6</v>
      </c>
      <c r="O6621" s="102" t="s">
        <v>1075</v>
      </c>
    </row>
    <row r="6622" spans="1:15" x14ac:dyDescent="0.25">
      <c r="A6622" s="102" t="s">
        <v>11582</v>
      </c>
      <c r="B6622" s="103" t="s">
        <v>11583</v>
      </c>
      <c r="C6622" s="103" t="s">
        <v>274</v>
      </c>
      <c r="D6622" s="102" t="s">
        <v>9573</v>
      </c>
      <c r="E6622" s="102" t="s">
        <v>275</v>
      </c>
      <c r="F6622" s="102" t="s">
        <v>11584</v>
      </c>
      <c r="H6622" s="102">
        <v>45535</v>
      </c>
      <c r="I6622" s="102" t="s">
        <v>3241</v>
      </c>
      <c r="J6622" s="102" t="s">
        <v>2</v>
      </c>
      <c r="K6622" s="102" t="s">
        <v>1</v>
      </c>
      <c r="L6622" s="102" t="s">
        <v>23</v>
      </c>
      <c r="M6622" s="102" t="s">
        <v>1074</v>
      </c>
      <c r="N6622" s="102">
        <v>6</v>
      </c>
      <c r="O6622" s="102" t="s">
        <v>1075</v>
      </c>
    </row>
    <row r="6623" spans="1:15" x14ac:dyDescent="0.25">
      <c r="A6623" s="102" t="s">
        <v>2185</v>
      </c>
      <c r="B6623" s="103" t="s">
        <v>1270</v>
      </c>
      <c r="C6623" s="103" t="s">
        <v>1118</v>
      </c>
      <c r="D6623" s="102" t="s">
        <v>11293</v>
      </c>
      <c r="E6623" s="102" t="s">
        <v>275</v>
      </c>
      <c r="F6623" s="102" t="s">
        <v>11585</v>
      </c>
      <c r="H6623" s="102">
        <v>45535</v>
      </c>
      <c r="I6623" s="102" t="s">
        <v>3241</v>
      </c>
      <c r="J6623" s="102" t="s">
        <v>2</v>
      </c>
      <c r="K6623" s="102" t="s">
        <v>1</v>
      </c>
      <c r="L6623" s="102" t="s">
        <v>23</v>
      </c>
      <c r="M6623" s="102" t="s">
        <v>1074</v>
      </c>
      <c r="N6623" s="102">
        <v>6</v>
      </c>
      <c r="O6623" s="102" t="s">
        <v>1075</v>
      </c>
    </row>
    <row r="6624" spans="1:15" x14ac:dyDescent="0.25">
      <c r="A6624" s="102" t="s">
        <v>1889</v>
      </c>
      <c r="B6624" s="103" t="s">
        <v>1228</v>
      </c>
      <c r="C6624" s="103" t="s">
        <v>1118</v>
      </c>
      <c r="D6624" s="102" t="s">
        <v>11293</v>
      </c>
      <c r="E6624" s="102" t="s">
        <v>275</v>
      </c>
      <c r="F6624" s="102" t="s">
        <v>11586</v>
      </c>
      <c r="H6624" s="102">
        <v>45535</v>
      </c>
      <c r="I6624" s="102" t="s">
        <v>3241</v>
      </c>
      <c r="J6624" s="102" t="s">
        <v>2</v>
      </c>
      <c r="K6624" s="102" t="s">
        <v>1</v>
      </c>
      <c r="L6624" s="102" t="s">
        <v>23</v>
      </c>
      <c r="M6624" s="102" t="s">
        <v>1074</v>
      </c>
      <c r="N6624" s="102">
        <v>6</v>
      </c>
      <c r="O6624" s="102" t="s">
        <v>1075</v>
      </c>
    </row>
    <row r="6625" spans="1:15" x14ac:dyDescent="0.25">
      <c r="A6625" s="102" t="s">
        <v>11587</v>
      </c>
      <c r="B6625" s="103" t="s">
        <v>11588</v>
      </c>
      <c r="C6625" s="103" t="s">
        <v>274</v>
      </c>
      <c r="D6625" s="102" t="s">
        <v>9573</v>
      </c>
      <c r="E6625" s="102" t="s">
        <v>275</v>
      </c>
      <c r="F6625" s="102" t="s">
        <v>11589</v>
      </c>
      <c r="H6625" s="102">
        <v>45535</v>
      </c>
      <c r="I6625" s="102" t="s">
        <v>3241</v>
      </c>
      <c r="J6625" s="102" t="s">
        <v>2</v>
      </c>
      <c r="K6625" s="102" t="s">
        <v>1</v>
      </c>
      <c r="L6625" s="102" t="s">
        <v>23</v>
      </c>
      <c r="M6625" s="102" t="s">
        <v>1074</v>
      </c>
      <c r="N6625" s="102">
        <v>6</v>
      </c>
      <c r="O6625" s="102" t="s">
        <v>1075</v>
      </c>
    </row>
    <row r="6626" spans="1:15" x14ac:dyDescent="0.25">
      <c r="A6626" s="102" t="s">
        <v>11590</v>
      </c>
      <c r="B6626" s="103" t="s">
        <v>4810</v>
      </c>
      <c r="C6626" s="103" t="s">
        <v>1118</v>
      </c>
      <c r="D6626" s="102" t="s">
        <v>11293</v>
      </c>
      <c r="E6626" s="102" t="s">
        <v>275</v>
      </c>
      <c r="F6626" s="102" t="s">
        <v>11591</v>
      </c>
      <c r="H6626" s="102">
        <v>45535</v>
      </c>
      <c r="I6626" s="102" t="s">
        <v>3241</v>
      </c>
      <c r="J6626" s="102" t="s">
        <v>2</v>
      </c>
      <c r="K6626" s="102" t="s">
        <v>1</v>
      </c>
      <c r="L6626" s="102" t="s">
        <v>23</v>
      </c>
      <c r="M6626" s="102" t="s">
        <v>1074</v>
      </c>
      <c r="N6626" s="102">
        <v>6</v>
      </c>
      <c r="O6626" s="102" t="s">
        <v>1075</v>
      </c>
    </row>
    <row r="6627" spans="1:15" x14ac:dyDescent="0.25">
      <c r="A6627" s="102" t="s">
        <v>6055</v>
      </c>
      <c r="B6627" s="103" t="s">
        <v>1098</v>
      </c>
      <c r="C6627" s="103" t="s">
        <v>1118</v>
      </c>
      <c r="D6627" s="102" t="s">
        <v>11293</v>
      </c>
      <c r="E6627" s="102" t="s">
        <v>275</v>
      </c>
      <c r="F6627" s="102" t="s">
        <v>11592</v>
      </c>
      <c r="H6627" s="102">
        <v>45535</v>
      </c>
      <c r="I6627" s="102" t="s">
        <v>3241</v>
      </c>
      <c r="J6627" s="102" t="s">
        <v>2</v>
      </c>
      <c r="K6627" s="102" t="s">
        <v>1</v>
      </c>
      <c r="L6627" s="102" t="s">
        <v>23</v>
      </c>
      <c r="M6627" s="102" t="s">
        <v>1074</v>
      </c>
      <c r="N6627" s="102">
        <v>6</v>
      </c>
      <c r="O6627" s="102" t="s">
        <v>1075</v>
      </c>
    </row>
    <row r="6628" spans="1:15" x14ac:dyDescent="0.25">
      <c r="A6628" s="102" t="s">
        <v>6055</v>
      </c>
      <c r="B6628" s="103" t="s">
        <v>1189</v>
      </c>
      <c r="C6628" s="103" t="s">
        <v>274</v>
      </c>
      <c r="D6628" s="102" t="s">
        <v>11293</v>
      </c>
      <c r="E6628" s="102" t="s">
        <v>275</v>
      </c>
      <c r="F6628" s="102" t="s">
        <v>11593</v>
      </c>
      <c r="H6628" s="102">
        <v>45535</v>
      </c>
      <c r="I6628" s="102" t="s">
        <v>3241</v>
      </c>
      <c r="J6628" s="102" t="s">
        <v>2</v>
      </c>
      <c r="K6628" s="102" t="s">
        <v>1</v>
      </c>
      <c r="L6628" s="102" t="s">
        <v>23</v>
      </c>
      <c r="M6628" s="102" t="s">
        <v>1074</v>
      </c>
      <c r="N6628" s="102">
        <v>6</v>
      </c>
      <c r="O6628" s="102" t="s">
        <v>1075</v>
      </c>
    </row>
    <row r="6629" spans="1:15" x14ac:dyDescent="0.25">
      <c r="A6629" s="102" t="s">
        <v>6055</v>
      </c>
      <c r="B6629" s="103" t="s">
        <v>1912</v>
      </c>
      <c r="C6629" s="103" t="s">
        <v>274</v>
      </c>
      <c r="D6629" s="102" t="s">
        <v>11293</v>
      </c>
      <c r="E6629" s="102" t="s">
        <v>275</v>
      </c>
      <c r="F6629" s="102" t="s">
        <v>11594</v>
      </c>
      <c r="H6629" s="102">
        <v>45535</v>
      </c>
      <c r="I6629" s="102" t="s">
        <v>3241</v>
      </c>
      <c r="J6629" s="102" t="s">
        <v>2</v>
      </c>
      <c r="K6629" s="102" t="s">
        <v>1</v>
      </c>
      <c r="L6629" s="102" t="s">
        <v>23</v>
      </c>
      <c r="M6629" s="102" t="s">
        <v>1074</v>
      </c>
      <c r="N6629" s="102">
        <v>6</v>
      </c>
      <c r="O6629" s="102" t="s">
        <v>1075</v>
      </c>
    </row>
    <row r="6630" spans="1:15" x14ac:dyDescent="0.25">
      <c r="A6630" s="102" t="s">
        <v>11595</v>
      </c>
      <c r="B6630" s="103" t="s">
        <v>4476</v>
      </c>
      <c r="C6630" s="103" t="s">
        <v>274</v>
      </c>
      <c r="D6630" s="102" t="s">
        <v>9573</v>
      </c>
      <c r="E6630" s="102" t="s">
        <v>275</v>
      </c>
      <c r="F6630" s="102" t="s">
        <v>11596</v>
      </c>
      <c r="H6630" s="102">
        <v>45535</v>
      </c>
      <c r="I6630" s="102" t="s">
        <v>3241</v>
      </c>
      <c r="J6630" s="102" t="s">
        <v>2</v>
      </c>
      <c r="K6630" s="102" t="s">
        <v>1</v>
      </c>
      <c r="L6630" s="102" t="s">
        <v>23</v>
      </c>
      <c r="M6630" s="102" t="s">
        <v>1074</v>
      </c>
      <c r="N6630" s="102">
        <v>6</v>
      </c>
      <c r="O6630" s="102" t="s">
        <v>1075</v>
      </c>
    </row>
    <row r="6631" spans="1:15" x14ac:dyDescent="0.25">
      <c r="A6631" s="102" t="s">
        <v>2213</v>
      </c>
      <c r="B6631" s="103" t="s">
        <v>3200</v>
      </c>
      <c r="C6631" s="103" t="s">
        <v>274</v>
      </c>
      <c r="D6631" s="102" t="s">
        <v>9573</v>
      </c>
      <c r="E6631" s="102" t="s">
        <v>275</v>
      </c>
      <c r="F6631" s="102" t="s">
        <v>11597</v>
      </c>
      <c r="H6631" s="102">
        <v>45535</v>
      </c>
      <c r="I6631" s="102" t="s">
        <v>3241</v>
      </c>
      <c r="J6631" s="102" t="s">
        <v>2</v>
      </c>
      <c r="K6631" s="102" t="s">
        <v>1</v>
      </c>
      <c r="L6631" s="102" t="s">
        <v>23</v>
      </c>
      <c r="M6631" s="102" t="s">
        <v>1074</v>
      </c>
      <c r="N6631" s="102">
        <v>6</v>
      </c>
      <c r="O6631" s="102" t="s">
        <v>1075</v>
      </c>
    </row>
    <row r="6632" spans="1:15" x14ac:dyDescent="0.25">
      <c r="A6632" s="102" t="s">
        <v>11598</v>
      </c>
      <c r="B6632" s="103" t="s">
        <v>5347</v>
      </c>
      <c r="C6632" s="103" t="s">
        <v>1118</v>
      </c>
      <c r="D6632" s="102" t="s">
        <v>9573</v>
      </c>
      <c r="E6632" s="102" t="s">
        <v>275</v>
      </c>
      <c r="F6632" s="102" t="s">
        <v>11599</v>
      </c>
      <c r="H6632" s="102">
        <v>45535</v>
      </c>
      <c r="I6632" s="102" t="s">
        <v>3241</v>
      </c>
      <c r="J6632" s="102" t="s">
        <v>2</v>
      </c>
      <c r="K6632" s="102" t="s">
        <v>1</v>
      </c>
      <c r="L6632" s="102" t="s">
        <v>23</v>
      </c>
      <c r="M6632" s="102" t="s">
        <v>1074</v>
      </c>
      <c r="N6632" s="102">
        <v>6</v>
      </c>
      <c r="O6632" s="102" t="s">
        <v>1075</v>
      </c>
    </row>
    <row r="6633" spans="1:15" x14ac:dyDescent="0.25">
      <c r="A6633" s="102" t="s">
        <v>11600</v>
      </c>
      <c r="B6633" s="103" t="s">
        <v>11601</v>
      </c>
      <c r="C6633" s="103" t="s">
        <v>1118</v>
      </c>
      <c r="D6633" s="102" t="s">
        <v>9573</v>
      </c>
      <c r="E6633" s="102" t="s">
        <v>275</v>
      </c>
      <c r="F6633" s="102" t="s">
        <v>11602</v>
      </c>
      <c r="H6633" s="102">
        <v>45535</v>
      </c>
      <c r="I6633" s="102" t="s">
        <v>3241</v>
      </c>
      <c r="J6633" s="102" t="s">
        <v>2</v>
      </c>
      <c r="K6633" s="102" t="s">
        <v>1</v>
      </c>
      <c r="L6633" s="102" t="s">
        <v>23</v>
      </c>
      <c r="M6633" s="102" t="s">
        <v>1074</v>
      </c>
      <c r="N6633" s="102">
        <v>6</v>
      </c>
      <c r="O6633" s="102" t="s">
        <v>1075</v>
      </c>
    </row>
    <row r="6634" spans="1:15" x14ac:dyDescent="0.25">
      <c r="A6634" s="102" t="s">
        <v>11603</v>
      </c>
      <c r="B6634" s="103" t="s">
        <v>2649</v>
      </c>
      <c r="C6634" s="103" t="s">
        <v>1360</v>
      </c>
      <c r="D6634" s="102" t="s">
        <v>11293</v>
      </c>
      <c r="E6634" s="102" t="s">
        <v>275</v>
      </c>
      <c r="F6634" s="102" t="s">
        <v>11604</v>
      </c>
      <c r="H6634" s="102">
        <v>45535</v>
      </c>
      <c r="I6634" s="102" t="s">
        <v>3241</v>
      </c>
      <c r="J6634" s="102" t="s">
        <v>2</v>
      </c>
      <c r="K6634" s="102" t="s">
        <v>1</v>
      </c>
      <c r="L6634" s="102" t="s">
        <v>23</v>
      </c>
      <c r="M6634" s="102" t="s">
        <v>1074</v>
      </c>
      <c r="N6634" s="102">
        <v>6</v>
      </c>
      <c r="O6634" s="102" t="s">
        <v>1075</v>
      </c>
    </row>
    <row r="6635" spans="1:15" x14ac:dyDescent="0.25">
      <c r="A6635" s="102" t="s">
        <v>11603</v>
      </c>
      <c r="B6635" s="103" t="s">
        <v>11605</v>
      </c>
      <c r="C6635" s="103" t="s">
        <v>1118</v>
      </c>
      <c r="D6635" s="102" t="s">
        <v>11293</v>
      </c>
      <c r="E6635" s="102" t="s">
        <v>275</v>
      </c>
      <c r="F6635" s="102" t="s">
        <v>11606</v>
      </c>
      <c r="H6635" s="102">
        <v>45535</v>
      </c>
      <c r="I6635" s="102" t="s">
        <v>3241</v>
      </c>
      <c r="J6635" s="102" t="s">
        <v>2</v>
      </c>
      <c r="K6635" s="102" t="s">
        <v>1</v>
      </c>
      <c r="L6635" s="102" t="s">
        <v>23</v>
      </c>
      <c r="M6635" s="102" t="s">
        <v>1074</v>
      </c>
      <c r="N6635" s="102">
        <v>6</v>
      </c>
      <c r="O6635" s="102" t="s">
        <v>1075</v>
      </c>
    </row>
    <row r="6636" spans="1:15" x14ac:dyDescent="0.25">
      <c r="A6636" s="102" t="s">
        <v>11603</v>
      </c>
      <c r="B6636" s="103" t="s">
        <v>11607</v>
      </c>
      <c r="C6636" s="103" t="s">
        <v>1360</v>
      </c>
      <c r="D6636" s="102" t="s">
        <v>11293</v>
      </c>
      <c r="E6636" s="102" t="s">
        <v>275</v>
      </c>
      <c r="F6636" s="102" t="s">
        <v>11608</v>
      </c>
      <c r="H6636" s="102">
        <v>45535</v>
      </c>
      <c r="I6636" s="102" t="s">
        <v>3241</v>
      </c>
      <c r="J6636" s="102" t="s">
        <v>2</v>
      </c>
      <c r="K6636" s="102" t="s">
        <v>1</v>
      </c>
      <c r="L6636" s="102" t="s">
        <v>23</v>
      </c>
      <c r="M6636" s="102" t="s">
        <v>1074</v>
      </c>
      <c r="N6636" s="102">
        <v>6</v>
      </c>
      <c r="O6636" s="102" t="s">
        <v>1075</v>
      </c>
    </row>
    <row r="6637" spans="1:15" x14ac:dyDescent="0.25">
      <c r="A6637" s="102" t="s">
        <v>1992</v>
      </c>
      <c r="B6637" s="103" t="s">
        <v>1445</v>
      </c>
      <c r="C6637" s="103" t="s">
        <v>1118</v>
      </c>
      <c r="D6637" s="102" t="s">
        <v>9573</v>
      </c>
      <c r="E6637" s="102" t="s">
        <v>275</v>
      </c>
      <c r="F6637" s="102" t="s">
        <v>11609</v>
      </c>
      <c r="H6637" s="102">
        <v>45535</v>
      </c>
      <c r="I6637" s="102" t="s">
        <v>3241</v>
      </c>
      <c r="J6637" s="102" t="s">
        <v>2</v>
      </c>
      <c r="K6637" s="102" t="s">
        <v>1</v>
      </c>
      <c r="L6637" s="102" t="s">
        <v>23</v>
      </c>
      <c r="M6637" s="102" t="s">
        <v>1074</v>
      </c>
      <c r="N6637" s="102">
        <v>6</v>
      </c>
      <c r="O6637" s="102" t="s">
        <v>1075</v>
      </c>
    </row>
    <row r="6638" spans="1:15" x14ac:dyDescent="0.25">
      <c r="A6638" s="102" t="s">
        <v>11610</v>
      </c>
      <c r="B6638" s="103" t="s">
        <v>11611</v>
      </c>
      <c r="C6638" s="103" t="s">
        <v>1118</v>
      </c>
      <c r="D6638" s="102" t="s">
        <v>11293</v>
      </c>
      <c r="E6638" s="102" t="s">
        <v>275</v>
      </c>
      <c r="F6638" s="102" t="s">
        <v>11612</v>
      </c>
      <c r="H6638" s="102">
        <v>45535</v>
      </c>
      <c r="I6638" s="102" t="s">
        <v>3241</v>
      </c>
      <c r="J6638" s="102" t="s">
        <v>2</v>
      </c>
      <c r="K6638" s="102" t="s">
        <v>1</v>
      </c>
      <c r="L6638" s="102" t="s">
        <v>23</v>
      </c>
      <c r="M6638" s="102" t="s">
        <v>1074</v>
      </c>
      <c r="N6638" s="102">
        <v>6</v>
      </c>
      <c r="O6638" s="102" t="s">
        <v>1075</v>
      </c>
    </row>
    <row r="6639" spans="1:15" x14ac:dyDescent="0.25">
      <c r="A6639" s="102" t="s">
        <v>11613</v>
      </c>
      <c r="B6639" s="103" t="s">
        <v>11614</v>
      </c>
      <c r="C6639" s="103" t="s">
        <v>1118</v>
      </c>
      <c r="D6639" s="102" t="s">
        <v>11293</v>
      </c>
      <c r="E6639" s="102" t="s">
        <v>275</v>
      </c>
      <c r="F6639" s="102" t="s">
        <v>11615</v>
      </c>
      <c r="H6639" s="102">
        <v>45535</v>
      </c>
      <c r="I6639" s="102" t="s">
        <v>3241</v>
      </c>
      <c r="J6639" s="102" t="s">
        <v>2</v>
      </c>
      <c r="K6639" s="102" t="s">
        <v>1</v>
      </c>
      <c r="L6639" s="102" t="s">
        <v>23</v>
      </c>
      <c r="M6639" s="102" t="s">
        <v>1074</v>
      </c>
      <c r="N6639" s="102">
        <v>6</v>
      </c>
      <c r="O6639" s="102" t="s">
        <v>1075</v>
      </c>
    </row>
    <row r="6640" spans="1:15" x14ac:dyDescent="0.25">
      <c r="A6640" s="102" t="s">
        <v>11616</v>
      </c>
      <c r="B6640" s="103" t="s">
        <v>1306</v>
      </c>
      <c r="C6640" s="103" t="s">
        <v>1118</v>
      </c>
      <c r="D6640" s="102" t="s">
        <v>9573</v>
      </c>
      <c r="E6640" s="102" t="s">
        <v>275</v>
      </c>
      <c r="F6640" s="102" t="s">
        <v>11617</v>
      </c>
      <c r="H6640" s="102">
        <v>45535</v>
      </c>
      <c r="I6640" s="102" t="s">
        <v>3241</v>
      </c>
      <c r="J6640" s="102" t="s">
        <v>2</v>
      </c>
      <c r="K6640" s="102" t="s">
        <v>1</v>
      </c>
      <c r="L6640" s="102" t="s">
        <v>23</v>
      </c>
      <c r="M6640" s="102" t="s">
        <v>1074</v>
      </c>
      <c r="N6640" s="102">
        <v>6</v>
      </c>
      <c r="O6640" s="102" t="s">
        <v>1075</v>
      </c>
    </row>
    <row r="6641" spans="1:15" x14ac:dyDescent="0.25">
      <c r="A6641" s="102" t="s">
        <v>11618</v>
      </c>
      <c r="B6641" s="103" t="s">
        <v>7515</v>
      </c>
      <c r="C6641" s="103" t="s">
        <v>274</v>
      </c>
      <c r="D6641" s="102" t="s">
        <v>9573</v>
      </c>
      <c r="E6641" s="102" t="s">
        <v>275</v>
      </c>
      <c r="F6641" s="102" t="s">
        <v>11619</v>
      </c>
      <c r="H6641" s="102">
        <v>45535</v>
      </c>
      <c r="I6641" s="102" t="s">
        <v>3241</v>
      </c>
      <c r="J6641" s="102" t="s">
        <v>2</v>
      </c>
      <c r="K6641" s="102" t="s">
        <v>1</v>
      </c>
      <c r="L6641" s="102" t="s">
        <v>23</v>
      </c>
      <c r="M6641" s="102" t="s">
        <v>1074</v>
      </c>
      <c r="N6641" s="102">
        <v>6</v>
      </c>
      <c r="O6641" s="102" t="s">
        <v>1075</v>
      </c>
    </row>
    <row r="6642" spans="1:15" x14ac:dyDescent="0.25">
      <c r="A6642" s="102" t="s">
        <v>11620</v>
      </c>
      <c r="B6642" s="103" t="s">
        <v>11257</v>
      </c>
      <c r="C6642" s="103" t="s">
        <v>1118</v>
      </c>
      <c r="D6642" s="102" t="s">
        <v>11293</v>
      </c>
      <c r="E6642" s="102" t="s">
        <v>275</v>
      </c>
      <c r="F6642" s="102" t="s">
        <v>11621</v>
      </c>
      <c r="H6642" s="102">
        <v>45535</v>
      </c>
      <c r="I6642" s="102" t="s">
        <v>3241</v>
      </c>
      <c r="J6642" s="102" t="s">
        <v>2</v>
      </c>
      <c r="K6642" s="102" t="s">
        <v>1</v>
      </c>
      <c r="L6642" s="102" t="s">
        <v>23</v>
      </c>
      <c r="M6642" s="102" t="s">
        <v>1074</v>
      </c>
      <c r="N6642" s="102">
        <v>6</v>
      </c>
      <c r="O6642" s="102" t="s">
        <v>1075</v>
      </c>
    </row>
    <row r="6643" spans="1:15" x14ac:dyDescent="0.25">
      <c r="A6643" s="102" t="s">
        <v>11622</v>
      </c>
      <c r="B6643" s="103" t="s">
        <v>9757</v>
      </c>
      <c r="C6643" s="103" t="s">
        <v>1118</v>
      </c>
      <c r="D6643" s="102" t="s">
        <v>9573</v>
      </c>
      <c r="E6643" s="102" t="s">
        <v>275</v>
      </c>
      <c r="F6643" s="102" t="s">
        <v>11623</v>
      </c>
      <c r="H6643" s="102">
        <v>45535</v>
      </c>
      <c r="I6643" s="102" t="s">
        <v>3241</v>
      </c>
      <c r="J6643" s="102" t="s">
        <v>2</v>
      </c>
      <c r="K6643" s="102" t="s">
        <v>1</v>
      </c>
      <c r="L6643" s="102" t="s">
        <v>23</v>
      </c>
      <c r="M6643" s="102" t="s">
        <v>1074</v>
      </c>
      <c r="N6643" s="102">
        <v>6</v>
      </c>
      <c r="O6643" s="102" t="s">
        <v>1075</v>
      </c>
    </row>
    <row r="6644" spans="1:15" x14ac:dyDescent="0.25">
      <c r="A6644" s="102" t="s">
        <v>11624</v>
      </c>
      <c r="B6644" s="103" t="s">
        <v>11625</v>
      </c>
      <c r="C6644" s="103" t="s">
        <v>274</v>
      </c>
      <c r="D6644" s="102" t="s">
        <v>9573</v>
      </c>
      <c r="E6644" s="102" t="s">
        <v>275</v>
      </c>
      <c r="F6644" s="102" t="s">
        <v>11626</v>
      </c>
      <c r="H6644" s="102">
        <v>45535</v>
      </c>
      <c r="I6644" s="102" t="s">
        <v>3241</v>
      </c>
      <c r="J6644" s="102" t="s">
        <v>2</v>
      </c>
      <c r="K6644" s="102" t="s">
        <v>1</v>
      </c>
      <c r="L6644" s="102" t="s">
        <v>23</v>
      </c>
      <c r="M6644" s="102" t="s">
        <v>1074</v>
      </c>
      <c r="N6644" s="102">
        <v>6</v>
      </c>
      <c r="O6644" s="102" t="s">
        <v>1075</v>
      </c>
    </row>
    <row r="6645" spans="1:15" x14ac:dyDescent="0.25">
      <c r="A6645" s="102" t="s">
        <v>11627</v>
      </c>
      <c r="B6645" s="103" t="s">
        <v>2672</v>
      </c>
      <c r="C6645" s="103" t="s">
        <v>1118</v>
      </c>
      <c r="D6645" s="102" t="s">
        <v>11293</v>
      </c>
      <c r="E6645" s="102" t="s">
        <v>275</v>
      </c>
      <c r="F6645" s="102" t="s">
        <v>11628</v>
      </c>
      <c r="H6645" s="102">
        <v>45535</v>
      </c>
      <c r="I6645" s="102" t="s">
        <v>3241</v>
      </c>
      <c r="J6645" s="102" t="s">
        <v>2</v>
      </c>
      <c r="K6645" s="102" t="s">
        <v>1</v>
      </c>
      <c r="L6645" s="102" t="s">
        <v>23</v>
      </c>
      <c r="M6645" s="102" t="s">
        <v>1074</v>
      </c>
      <c r="N6645" s="102">
        <v>6</v>
      </c>
      <c r="O6645" s="102" t="s">
        <v>1075</v>
      </c>
    </row>
    <row r="6646" spans="1:15" x14ac:dyDescent="0.25">
      <c r="A6646" s="102" t="s">
        <v>11627</v>
      </c>
      <c r="B6646" s="103" t="s">
        <v>1211</v>
      </c>
      <c r="C6646" s="103" t="s">
        <v>1118</v>
      </c>
      <c r="D6646" s="102" t="s">
        <v>11293</v>
      </c>
      <c r="E6646" s="102" t="s">
        <v>275</v>
      </c>
      <c r="F6646" s="102" t="s">
        <v>11629</v>
      </c>
      <c r="H6646" s="102">
        <v>45535</v>
      </c>
      <c r="I6646" s="102" t="s">
        <v>3241</v>
      </c>
      <c r="J6646" s="102" t="s">
        <v>2</v>
      </c>
      <c r="K6646" s="102" t="s">
        <v>1</v>
      </c>
      <c r="L6646" s="102" t="s">
        <v>23</v>
      </c>
      <c r="M6646" s="102" t="s">
        <v>1074</v>
      </c>
      <c r="N6646" s="102">
        <v>6</v>
      </c>
      <c r="O6646" s="102" t="s">
        <v>1075</v>
      </c>
    </row>
    <row r="6647" spans="1:15" x14ac:dyDescent="0.25">
      <c r="A6647" s="102" t="s">
        <v>11630</v>
      </c>
      <c r="B6647" s="103" t="s">
        <v>11631</v>
      </c>
      <c r="C6647" s="103" t="s">
        <v>274</v>
      </c>
      <c r="D6647" s="102" t="s">
        <v>9573</v>
      </c>
      <c r="E6647" s="102" t="s">
        <v>275</v>
      </c>
      <c r="F6647" s="102" t="s">
        <v>11632</v>
      </c>
      <c r="H6647" s="102">
        <v>45535</v>
      </c>
      <c r="I6647" s="102" t="s">
        <v>3241</v>
      </c>
      <c r="J6647" s="102" t="s">
        <v>2</v>
      </c>
      <c r="K6647" s="102" t="s">
        <v>1</v>
      </c>
      <c r="L6647" s="102" t="s">
        <v>23</v>
      </c>
      <c r="M6647" s="102" t="s">
        <v>1074</v>
      </c>
      <c r="N6647" s="102">
        <v>6</v>
      </c>
      <c r="O6647" s="102" t="s">
        <v>1075</v>
      </c>
    </row>
    <row r="6648" spans="1:15" x14ac:dyDescent="0.25">
      <c r="A6648" s="102" t="s">
        <v>11633</v>
      </c>
      <c r="B6648" s="103" t="s">
        <v>11634</v>
      </c>
      <c r="C6648" s="103" t="s">
        <v>1118</v>
      </c>
      <c r="D6648" s="102" t="s">
        <v>9573</v>
      </c>
      <c r="E6648" s="102" t="s">
        <v>275</v>
      </c>
      <c r="F6648" s="102" t="s">
        <v>11635</v>
      </c>
      <c r="H6648" s="102">
        <v>45535</v>
      </c>
      <c r="I6648" s="102" t="s">
        <v>3241</v>
      </c>
      <c r="J6648" s="102" t="s">
        <v>2</v>
      </c>
      <c r="K6648" s="102" t="s">
        <v>1</v>
      </c>
      <c r="L6648" s="102" t="s">
        <v>23</v>
      </c>
      <c r="M6648" s="102" t="s">
        <v>1074</v>
      </c>
      <c r="N6648" s="102">
        <v>6</v>
      </c>
      <c r="O6648" s="102" t="s">
        <v>1075</v>
      </c>
    </row>
    <row r="6649" spans="1:15" x14ac:dyDescent="0.25">
      <c r="A6649" s="102" t="s">
        <v>7541</v>
      </c>
      <c r="B6649" s="103" t="s">
        <v>11636</v>
      </c>
      <c r="C6649" s="103" t="s">
        <v>274</v>
      </c>
      <c r="D6649" s="102" t="s">
        <v>11293</v>
      </c>
      <c r="E6649" s="102" t="s">
        <v>275</v>
      </c>
      <c r="F6649" s="102" t="s">
        <v>11637</v>
      </c>
      <c r="H6649" s="102">
        <v>45535</v>
      </c>
      <c r="I6649" s="102" t="s">
        <v>3241</v>
      </c>
      <c r="J6649" s="102" t="s">
        <v>2</v>
      </c>
      <c r="K6649" s="102" t="s">
        <v>1</v>
      </c>
      <c r="L6649" s="102" t="s">
        <v>23</v>
      </c>
      <c r="M6649" s="102" t="s">
        <v>1074</v>
      </c>
      <c r="N6649" s="102">
        <v>6</v>
      </c>
      <c r="O6649" s="102" t="s">
        <v>1075</v>
      </c>
    </row>
    <row r="6650" spans="1:15" x14ac:dyDescent="0.25">
      <c r="A6650" s="102" t="s">
        <v>11638</v>
      </c>
      <c r="B6650" s="103" t="s">
        <v>1487</v>
      </c>
      <c r="C6650" s="103" t="s">
        <v>1118</v>
      </c>
      <c r="D6650" s="102" t="s">
        <v>11293</v>
      </c>
      <c r="E6650" s="102" t="s">
        <v>275</v>
      </c>
      <c r="F6650" s="102" t="s">
        <v>11639</v>
      </c>
      <c r="H6650" s="102">
        <v>45535</v>
      </c>
      <c r="I6650" s="102" t="s">
        <v>3241</v>
      </c>
      <c r="J6650" s="102" t="s">
        <v>2</v>
      </c>
      <c r="K6650" s="102" t="s">
        <v>1</v>
      </c>
      <c r="L6650" s="102" t="s">
        <v>23</v>
      </c>
      <c r="M6650" s="102" t="s">
        <v>1074</v>
      </c>
      <c r="N6650" s="102">
        <v>6</v>
      </c>
      <c r="O6650" s="102" t="s">
        <v>1075</v>
      </c>
    </row>
    <row r="6651" spans="1:15" x14ac:dyDescent="0.25">
      <c r="A6651" s="102" t="s">
        <v>11640</v>
      </c>
      <c r="B6651" s="103" t="s">
        <v>11641</v>
      </c>
      <c r="C6651" s="103" t="s">
        <v>1360</v>
      </c>
      <c r="D6651" s="102" t="s">
        <v>11293</v>
      </c>
      <c r="E6651" s="102" t="s">
        <v>275</v>
      </c>
      <c r="F6651" s="102" t="s">
        <v>11642</v>
      </c>
      <c r="H6651" s="102">
        <v>45535</v>
      </c>
      <c r="I6651" s="102" t="s">
        <v>3241</v>
      </c>
      <c r="J6651" s="102" t="s">
        <v>2</v>
      </c>
      <c r="K6651" s="102" t="s">
        <v>1</v>
      </c>
      <c r="L6651" s="102" t="s">
        <v>23</v>
      </c>
      <c r="M6651" s="102" t="s">
        <v>1074</v>
      </c>
      <c r="N6651" s="102">
        <v>6</v>
      </c>
      <c r="O6651" s="102" t="s">
        <v>1075</v>
      </c>
    </row>
    <row r="6652" spans="1:15" x14ac:dyDescent="0.25">
      <c r="A6652" s="102" t="s">
        <v>11640</v>
      </c>
      <c r="B6652" s="103" t="s">
        <v>11372</v>
      </c>
      <c r="C6652" s="103" t="s">
        <v>1360</v>
      </c>
      <c r="D6652" s="102" t="s">
        <v>11293</v>
      </c>
      <c r="E6652" s="102" t="s">
        <v>275</v>
      </c>
      <c r="F6652" s="102" t="s">
        <v>11643</v>
      </c>
      <c r="H6652" s="102">
        <v>45535</v>
      </c>
      <c r="I6652" s="102" t="s">
        <v>3241</v>
      </c>
      <c r="J6652" s="102" t="s">
        <v>2</v>
      </c>
      <c r="K6652" s="102" t="s">
        <v>1</v>
      </c>
      <c r="L6652" s="102" t="s">
        <v>23</v>
      </c>
      <c r="M6652" s="102" t="s">
        <v>1074</v>
      </c>
      <c r="N6652" s="102">
        <v>6</v>
      </c>
      <c r="O6652" s="102" t="s">
        <v>1075</v>
      </c>
    </row>
    <row r="6653" spans="1:15" x14ac:dyDescent="0.25">
      <c r="A6653" s="102" t="s">
        <v>4685</v>
      </c>
      <c r="B6653" s="103" t="s">
        <v>11644</v>
      </c>
      <c r="C6653" s="103" t="s">
        <v>274</v>
      </c>
      <c r="D6653" s="102" t="s">
        <v>9573</v>
      </c>
      <c r="E6653" s="102" t="s">
        <v>275</v>
      </c>
      <c r="F6653" s="102" t="s">
        <v>11645</v>
      </c>
      <c r="H6653" s="102">
        <v>45535</v>
      </c>
      <c r="I6653" s="102" t="s">
        <v>3241</v>
      </c>
      <c r="J6653" s="102" t="s">
        <v>2</v>
      </c>
      <c r="K6653" s="102" t="s">
        <v>1</v>
      </c>
      <c r="L6653" s="102" t="s">
        <v>23</v>
      </c>
      <c r="M6653" s="102" t="s">
        <v>1074</v>
      </c>
      <c r="N6653" s="102">
        <v>6</v>
      </c>
      <c r="O6653" s="102" t="s">
        <v>1075</v>
      </c>
    </row>
    <row r="6654" spans="1:15" x14ac:dyDescent="0.25">
      <c r="A6654" s="102" t="s">
        <v>2247</v>
      </c>
      <c r="B6654" s="103" t="s">
        <v>2423</v>
      </c>
      <c r="C6654" s="103" t="s">
        <v>274</v>
      </c>
      <c r="D6654" s="102" t="s">
        <v>9573</v>
      </c>
      <c r="E6654" s="102" t="s">
        <v>275</v>
      </c>
      <c r="F6654" s="102" t="s">
        <v>11646</v>
      </c>
      <c r="H6654" s="102">
        <v>45535</v>
      </c>
      <c r="I6654" s="102" t="s">
        <v>3241</v>
      </c>
      <c r="J6654" s="102" t="s">
        <v>2</v>
      </c>
      <c r="K6654" s="102" t="s">
        <v>1</v>
      </c>
      <c r="L6654" s="102" t="s">
        <v>23</v>
      </c>
      <c r="M6654" s="102" t="s">
        <v>1074</v>
      </c>
      <c r="N6654" s="102">
        <v>6</v>
      </c>
      <c r="O6654" s="102" t="s">
        <v>1075</v>
      </c>
    </row>
    <row r="6655" spans="1:15" x14ac:dyDescent="0.25">
      <c r="A6655" s="102" t="s">
        <v>11647</v>
      </c>
      <c r="B6655" s="103" t="s">
        <v>3544</v>
      </c>
      <c r="C6655" s="103" t="s">
        <v>1118</v>
      </c>
      <c r="D6655" s="102" t="s">
        <v>9573</v>
      </c>
      <c r="E6655" s="102" t="s">
        <v>275</v>
      </c>
      <c r="F6655" s="102" t="s">
        <v>11648</v>
      </c>
      <c r="H6655" s="102">
        <v>45535</v>
      </c>
      <c r="I6655" s="102" t="s">
        <v>3241</v>
      </c>
      <c r="J6655" s="102" t="s">
        <v>2</v>
      </c>
      <c r="K6655" s="102" t="s">
        <v>1</v>
      </c>
      <c r="L6655" s="102" t="s">
        <v>23</v>
      </c>
      <c r="M6655" s="102" t="s">
        <v>1074</v>
      </c>
      <c r="N6655" s="102">
        <v>6</v>
      </c>
      <c r="O6655" s="102" t="s">
        <v>1075</v>
      </c>
    </row>
    <row r="6656" spans="1:15" x14ac:dyDescent="0.25">
      <c r="A6656" s="102" t="s">
        <v>5128</v>
      </c>
      <c r="B6656" s="103" t="s">
        <v>11649</v>
      </c>
      <c r="C6656" s="103" t="s">
        <v>1118</v>
      </c>
      <c r="D6656" s="102" t="s">
        <v>9573</v>
      </c>
      <c r="E6656" s="102" t="s">
        <v>275</v>
      </c>
      <c r="F6656" s="102" t="s">
        <v>11650</v>
      </c>
      <c r="H6656" s="102">
        <v>45535</v>
      </c>
      <c r="I6656" s="102" t="s">
        <v>3241</v>
      </c>
      <c r="J6656" s="102" t="s">
        <v>2</v>
      </c>
      <c r="K6656" s="102" t="s">
        <v>1</v>
      </c>
      <c r="L6656" s="102" t="s">
        <v>23</v>
      </c>
      <c r="M6656" s="102" t="s">
        <v>1074</v>
      </c>
      <c r="N6656" s="102">
        <v>6</v>
      </c>
      <c r="O6656" s="102" t="s">
        <v>1075</v>
      </c>
    </row>
    <row r="6657" spans="1:15" x14ac:dyDescent="0.25">
      <c r="A6657" s="102" t="s">
        <v>5128</v>
      </c>
      <c r="B6657" s="103" t="s">
        <v>1250</v>
      </c>
      <c r="C6657" s="103" t="s">
        <v>3461</v>
      </c>
      <c r="D6657" s="102" t="s">
        <v>11293</v>
      </c>
      <c r="E6657" s="102" t="s">
        <v>275</v>
      </c>
      <c r="F6657" s="102" t="s">
        <v>11651</v>
      </c>
      <c r="H6657" s="102">
        <v>45535</v>
      </c>
      <c r="I6657" s="102" t="s">
        <v>3241</v>
      </c>
      <c r="J6657" s="102" t="s">
        <v>2</v>
      </c>
      <c r="K6657" s="102" t="s">
        <v>1</v>
      </c>
      <c r="L6657" s="102" t="s">
        <v>23</v>
      </c>
      <c r="M6657" s="102" t="s">
        <v>1082</v>
      </c>
      <c r="N6657" s="102">
        <v>6</v>
      </c>
      <c r="O6657" s="102" t="s">
        <v>1075</v>
      </c>
    </row>
    <row r="6658" spans="1:15" x14ac:dyDescent="0.25">
      <c r="A6658" s="102" t="s">
        <v>11652</v>
      </c>
      <c r="B6658" s="103" t="s">
        <v>1248</v>
      </c>
      <c r="C6658" s="103" t="s">
        <v>1077</v>
      </c>
      <c r="D6658" s="102" t="s">
        <v>282</v>
      </c>
      <c r="E6658" s="102" t="s">
        <v>275</v>
      </c>
      <c r="F6658" s="102" t="s">
        <v>11653</v>
      </c>
      <c r="H6658" s="102">
        <v>45535</v>
      </c>
      <c r="I6658" s="102" t="s">
        <v>4693</v>
      </c>
      <c r="J6658" s="102" t="s">
        <v>1</v>
      </c>
      <c r="K6658" s="102" t="s">
        <v>2</v>
      </c>
      <c r="L6658" s="102" t="s">
        <v>24</v>
      </c>
      <c r="M6658" s="102" t="s">
        <v>1074</v>
      </c>
      <c r="N6658" s="102">
        <v>6</v>
      </c>
      <c r="O6658" s="102" t="s">
        <v>1075</v>
      </c>
    </row>
    <row r="6659" spans="1:15" x14ac:dyDescent="0.25">
      <c r="A6659" s="102" t="s">
        <v>9563</v>
      </c>
      <c r="B6659" s="103" t="s">
        <v>9564</v>
      </c>
      <c r="C6659" s="103" t="s">
        <v>1118</v>
      </c>
      <c r="D6659" s="102" t="s">
        <v>11654</v>
      </c>
      <c r="E6659" s="102" t="s">
        <v>275</v>
      </c>
      <c r="F6659" s="102" t="s">
        <v>11655</v>
      </c>
      <c r="H6659" s="102">
        <v>45535</v>
      </c>
      <c r="I6659" s="102" t="s">
        <v>4693</v>
      </c>
      <c r="J6659" s="102" t="s">
        <v>1</v>
      </c>
      <c r="K6659" s="102" t="s">
        <v>2</v>
      </c>
      <c r="L6659" s="102" t="s">
        <v>24</v>
      </c>
      <c r="M6659" s="102" t="s">
        <v>1074</v>
      </c>
      <c r="N6659" s="102">
        <v>6</v>
      </c>
      <c r="O6659" s="102" t="s">
        <v>1075</v>
      </c>
    </row>
    <row r="6660" spans="1:15" x14ac:dyDescent="0.25">
      <c r="A6660" s="102" t="s">
        <v>9563</v>
      </c>
      <c r="B6660" s="103" t="s">
        <v>5122</v>
      </c>
      <c r="C6660" s="103" t="s">
        <v>1118</v>
      </c>
      <c r="D6660" s="102" t="s">
        <v>11654</v>
      </c>
      <c r="E6660" s="102" t="s">
        <v>275</v>
      </c>
      <c r="F6660" s="102" t="s">
        <v>11656</v>
      </c>
      <c r="H6660" s="102">
        <v>45535</v>
      </c>
      <c r="I6660" s="102" t="s">
        <v>4693</v>
      </c>
      <c r="J6660" s="102" t="s">
        <v>1</v>
      </c>
      <c r="K6660" s="102" t="s">
        <v>2</v>
      </c>
      <c r="L6660" s="102" t="s">
        <v>24</v>
      </c>
      <c r="M6660" s="102" t="s">
        <v>1074</v>
      </c>
      <c r="N6660" s="102">
        <v>6</v>
      </c>
      <c r="O6660" s="102" t="s">
        <v>1075</v>
      </c>
    </row>
    <row r="6661" spans="1:15" x14ac:dyDescent="0.25">
      <c r="A6661" s="102" t="s">
        <v>9567</v>
      </c>
      <c r="B6661" s="103" t="s">
        <v>9568</v>
      </c>
      <c r="C6661" s="103" t="s">
        <v>1360</v>
      </c>
      <c r="D6661" s="102" t="s">
        <v>11654</v>
      </c>
      <c r="E6661" s="102" t="s">
        <v>275</v>
      </c>
      <c r="F6661" s="102" t="s">
        <v>11657</v>
      </c>
      <c r="H6661" s="102">
        <v>45535</v>
      </c>
      <c r="I6661" s="102" t="s">
        <v>4693</v>
      </c>
      <c r="J6661" s="102" t="s">
        <v>1</v>
      </c>
      <c r="K6661" s="102" t="s">
        <v>2</v>
      </c>
      <c r="L6661" s="102" t="s">
        <v>24</v>
      </c>
      <c r="M6661" s="102" t="s">
        <v>1074</v>
      </c>
      <c r="N6661" s="102">
        <v>6</v>
      </c>
      <c r="O6661" s="102" t="s">
        <v>1075</v>
      </c>
    </row>
    <row r="6662" spans="1:15" x14ac:dyDescent="0.25">
      <c r="A6662" s="102" t="s">
        <v>9570</v>
      </c>
      <c r="B6662" s="103" t="s">
        <v>1080</v>
      </c>
      <c r="C6662" s="103" t="s">
        <v>1118</v>
      </c>
      <c r="D6662" s="102" t="s">
        <v>11654</v>
      </c>
      <c r="E6662" s="102" t="s">
        <v>275</v>
      </c>
      <c r="F6662" s="102" t="s">
        <v>11658</v>
      </c>
      <c r="H6662" s="102">
        <v>45535</v>
      </c>
      <c r="I6662" s="102" t="s">
        <v>4693</v>
      </c>
      <c r="J6662" s="102" t="s">
        <v>1</v>
      </c>
      <c r="K6662" s="102" t="s">
        <v>2</v>
      </c>
      <c r="L6662" s="102" t="s">
        <v>24</v>
      </c>
      <c r="M6662" s="102" t="s">
        <v>1074</v>
      </c>
      <c r="N6662" s="102">
        <v>6</v>
      </c>
      <c r="O6662" s="102" t="s">
        <v>1075</v>
      </c>
    </row>
    <row r="6663" spans="1:15" x14ac:dyDescent="0.25">
      <c r="A6663" s="102" t="s">
        <v>9572</v>
      </c>
      <c r="B6663" s="103" t="s">
        <v>2534</v>
      </c>
      <c r="C6663" s="103" t="s">
        <v>274</v>
      </c>
      <c r="D6663" s="102" t="s">
        <v>318</v>
      </c>
      <c r="E6663" s="102" t="s">
        <v>275</v>
      </c>
      <c r="F6663" s="102" t="s">
        <v>11659</v>
      </c>
      <c r="H6663" s="102">
        <v>45535</v>
      </c>
      <c r="I6663" s="102" t="s">
        <v>4693</v>
      </c>
      <c r="J6663" s="102" t="s">
        <v>1</v>
      </c>
      <c r="K6663" s="102" t="s">
        <v>2</v>
      </c>
      <c r="L6663" s="102" t="s">
        <v>24</v>
      </c>
      <c r="M6663" s="102" t="s">
        <v>1074</v>
      </c>
      <c r="N6663" s="102">
        <v>6</v>
      </c>
      <c r="O6663" s="102" t="s">
        <v>1075</v>
      </c>
    </row>
    <row r="6664" spans="1:15" x14ac:dyDescent="0.25">
      <c r="A6664" s="102" t="s">
        <v>9572</v>
      </c>
      <c r="B6664" s="103" t="s">
        <v>1775</v>
      </c>
      <c r="C6664" s="103" t="s">
        <v>274</v>
      </c>
      <c r="D6664" s="102" t="s">
        <v>318</v>
      </c>
      <c r="E6664" s="102" t="s">
        <v>275</v>
      </c>
      <c r="F6664" s="102" t="s">
        <v>11660</v>
      </c>
      <c r="H6664" s="102">
        <v>45535</v>
      </c>
      <c r="I6664" s="102" t="s">
        <v>4693</v>
      </c>
      <c r="J6664" s="102" t="s">
        <v>1</v>
      </c>
      <c r="K6664" s="102" t="s">
        <v>2</v>
      </c>
      <c r="L6664" s="102" t="s">
        <v>24</v>
      </c>
      <c r="M6664" s="102" t="s">
        <v>1074</v>
      </c>
      <c r="N6664" s="102">
        <v>6</v>
      </c>
      <c r="O6664" s="102" t="s">
        <v>1075</v>
      </c>
    </row>
    <row r="6665" spans="1:15" x14ac:dyDescent="0.25">
      <c r="A6665" s="102" t="s">
        <v>9576</v>
      </c>
      <c r="B6665" s="103" t="s">
        <v>9577</v>
      </c>
      <c r="C6665" s="103" t="s">
        <v>274</v>
      </c>
      <c r="D6665" s="102" t="s">
        <v>318</v>
      </c>
      <c r="E6665" s="102" t="s">
        <v>275</v>
      </c>
      <c r="F6665" s="102" t="s">
        <v>11661</v>
      </c>
      <c r="H6665" s="102">
        <v>45535</v>
      </c>
      <c r="I6665" s="102" t="s">
        <v>4693</v>
      </c>
      <c r="J6665" s="102" t="s">
        <v>1</v>
      </c>
      <c r="K6665" s="102" t="s">
        <v>2</v>
      </c>
      <c r="L6665" s="102" t="s">
        <v>24</v>
      </c>
      <c r="M6665" s="102" t="s">
        <v>1074</v>
      </c>
      <c r="N6665" s="102">
        <v>6</v>
      </c>
      <c r="O6665" s="102" t="s">
        <v>1075</v>
      </c>
    </row>
    <row r="6666" spans="1:15" x14ac:dyDescent="0.25">
      <c r="A6666" s="102" t="s">
        <v>1153</v>
      </c>
      <c r="B6666" s="103" t="s">
        <v>1260</v>
      </c>
      <c r="C6666" s="103" t="s">
        <v>1118</v>
      </c>
      <c r="D6666" s="102" t="s">
        <v>318</v>
      </c>
      <c r="E6666" s="102" t="s">
        <v>275</v>
      </c>
      <c r="F6666" s="102" t="s">
        <v>11662</v>
      </c>
      <c r="H6666" s="102">
        <v>45535</v>
      </c>
      <c r="I6666" s="102" t="s">
        <v>4693</v>
      </c>
      <c r="J6666" s="102" t="s">
        <v>1</v>
      </c>
      <c r="K6666" s="102" t="s">
        <v>2</v>
      </c>
      <c r="L6666" s="102" t="s">
        <v>24</v>
      </c>
      <c r="M6666" s="102" t="s">
        <v>1074</v>
      </c>
      <c r="N6666" s="102">
        <v>6</v>
      </c>
      <c r="O6666" s="102" t="s">
        <v>1075</v>
      </c>
    </row>
    <row r="6667" spans="1:15" x14ac:dyDescent="0.25">
      <c r="A6667" s="102" t="s">
        <v>6274</v>
      </c>
      <c r="B6667" s="103" t="s">
        <v>1997</v>
      </c>
      <c r="C6667" s="103" t="s">
        <v>1077</v>
      </c>
      <c r="D6667" s="102" t="s">
        <v>282</v>
      </c>
      <c r="E6667" s="102" t="s">
        <v>275</v>
      </c>
      <c r="F6667" s="102" t="s">
        <v>11663</v>
      </c>
      <c r="H6667" s="102">
        <v>45535</v>
      </c>
      <c r="I6667" s="102" t="s">
        <v>4693</v>
      </c>
      <c r="J6667" s="102" t="s">
        <v>1</v>
      </c>
      <c r="K6667" s="102" t="s">
        <v>2</v>
      </c>
      <c r="L6667" s="102" t="s">
        <v>24</v>
      </c>
      <c r="M6667" s="102" t="s">
        <v>1074</v>
      </c>
      <c r="N6667" s="102">
        <v>6</v>
      </c>
      <c r="O6667" s="102" t="s">
        <v>1075</v>
      </c>
    </row>
    <row r="6668" spans="1:15" x14ac:dyDescent="0.25">
      <c r="A6668" s="102" t="s">
        <v>6274</v>
      </c>
      <c r="B6668" s="103" t="s">
        <v>1304</v>
      </c>
      <c r="C6668" s="103" t="s">
        <v>274</v>
      </c>
      <c r="D6668" s="102" t="s">
        <v>11654</v>
      </c>
      <c r="E6668" s="102" t="s">
        <v>275</v>
      </c>
      <c r="F6668" s="102" t="s">
        <v>11664</v>
      </c>
      <c r="H6668" s="102">
        <v>45535</v>
      </c>
      <c r="I6668" s="102" t="s">
        <v>4693</v>
      </c>
      <c r="J6668" s="102" t="s">
        <v>1</v>
      </c>
      <c r="K6668" s="102" t="s">
        <v>2</v>
      </c>
      <c r="L6668" s="102" t="s">
        <v>24</v>
      </c>
      <c r="M6668" s="102" t="s">
        <v>1074</v>
      </c>
      <c r="N6668" s="102">
        <v>6</v>
      </c>
      <c r="O6668" s="102" t="s">
        <v>1075</v>
      </c>
    </row>
    <row r="6669" spans="1:15" x14ac:dyDescent="0.25">
      <c r="A6669" s="102" t="s">
        <v>9581</v>
      </c>
      <c r="B6669" s="103" t="s">
        <v>1462</v>
      </c>
      <c r="C6669" s="103" t="s">
        <v>1118</v>
      </c>
      <c r="D6669" s="102" t="s">
        <v>11654</v>
      </c>
      <c r="E6669" s="102" t="s">
        <v>275</v>
      </c>
      <c r="F6669" s="102" t="s">
        <v>11665</v>
      </c>
      <c r="H6669" s="102">
        <v>45535</v>
      </c>
      <c r="I6669" s="102" t="s">
        <v>4693</v>
      </c>
      <c r="J6669" s="102" t="s">
        <v>1</v>
      </c>
      <c r="K6669" s="102" t="s">
        <v>2</v>
      </c>
      <c r="L6669" s="102" t="s">
        <v>24</v>
      </c>
      <c r="M6669" s="102" t="s">
        <v>1074</v>
      </c>
      <c r="N6669" s="102">
        <v>6</v>
      </c>
      <c r="O6669" s="102" t="s">
        <v>1075</v>
      </c>
    </row>
    <row r="6670" spans="1:15" x14ac:dyDescent="0.25">
      <c r="A6670" s="102" t="s">
        <v>9581</v>
      </c>
      <c r="B6670" s="103" t="s">
        <v>9583</v>
      </c>
      <c r="C6670" s="103" t="s">
        <v>1360</v>
      </c>
      <c r="D6670" s="102" t="s">
        <v>11654</v>
      </c>
      <c r="E6670" s="102" t="s">
        <v>275</v>
      </c>
      <c r="F6670" s="102" t="s">
        <v>11666</v>
      </c>
      <c r="H6670" s="102">
        <v>45535</v>
      </c>
      <c r="I6670" s="102" t="s">
        <v>4693</v>
      </c>
      <c r="J6670" s="102" t="s">
        <v>1</v>
      </c>
      <c r="K6670" s="102" t="s">
        <v>2</v>
      </c>
      <c r="L6670" s="102" t="s">
        <v>24</v>
      </c>
      <c r="M6670" s="102" t="s">
        <v>1074</v>
      </c>
      <c r="N6670" s="102">
        <v>6</v>
      </c>
      <c r="O6670" s="102" t="s">
        <v>1075</v>
      </c>
    </row>
    <row r="6671" spans="1:15" x14ac:dyDescent="0.25">
      <c r="A6671" s="102" t="s">
        <v>9581</v>
      </c>
      <c r="B6671" s="103" t="s">
        <v>9585</v>
      </c>
      <c r="C6671" s="103" t="s">
        <v>1082</v>
      </c>
      <c r="D6671" s="102" t="s">
        <v>11654</v>
      </c>
      <c r="E6671" s="102" t="s">
        <v>275</v>
      </c>
      <c r="F6671" s="102" t="s">
        <v>11667</v>
      </c>
      <c r="H6671" s="102">
        <v>45535</v>
      </c>
      <c r="I6671" s="102" t="s">
        <v>4693</v>
      </c>
      <c r="J6671" s="102" t="s">
        <v>1</v>
      </c>
      <c r="K6671" s="102" t="s">
        <v>2</v>
      </c>
      <c r="L6671" s="102" t="s">
        <v>24</v>
      </c>
      <c r="M6671" s="102" t="s">
        <v>1082</v>
      </c>
      <c r="N6671" s="102">
        <v>6</v>
      </c>
      <c r="O6671" s="102" t="s">
        <v>1075</v>
      </c>
    </row>
    <row r="6672" spans="1:15" x14ac:dyDescent="0.25">
      <c r="A6672" s="102" t="s">
        <v>8724</v>
      </c>
      <c r="B6672" s="103" t="s">
        <v>1690</v>
      </c>
      <c r="C6672" s="103" t="s">
        <v>1118</v>
      </c>
      <c r="D6672" s="102" t="s">
        <v>152</v>
      </c>
      <c r="E6672" s="102" t="s">
        <v>275</v>
      </c>
      <c r="F6672" s="102" t="s">
        <v>11668</v>
      </c>
      <c r="H6672" s="102">
        <v>45535</v>
      </c>
      <c r="I6672" s="102" t="s">
        <v>4693</v>
      </c>
      <c r="J6672" s="102" t="s">
        <v>1</v>
      </c>
      <c r="K6672" s="102" t="s">
        <v>2</v>
      </c>
      <c r="L6672" s="102" t="s">
        <v>24</v>
      </c>
      <c r="M6672" s="102" t="s">
        <v>1074</v>
      </c>
      <c r="N6672" s="102">
        <v>6</v>
      </c>
      <c r="O6672" s="102" t="s">
        <v>1075</v>
      </c>
    </row>
    <row r="6673" spans="1:15" x14ac:dyDescent="0.25">
      <c r="A6673" s="102" t="s">
        <v>9587</v>
      </c>
      <c r="B6673" s="103" t="s">
        <v>2660</v>
      </c>
      <c r="C6673" s="103" t="s">
        <v>274</v>
      </c>
      <c r="D6673" s="102" t="s">
        <v>318</v>
      </c>
      <c r="E6673" s="102" t="s">
        <v>275</v>
      </c>
      <c r="F6673" s="102" t="s">
        <v>11669</v>
      </c>
      <c r="H6673" s="102">
        <v>45535</v>
      </c>
      <c r="I6673" s="102" t="s">
        <v>4693</v>
      </c>
      <c r="J6673" s="102" t="s">
        <v>1</v>
      </c>
      <c r="K6673" s="102" t="s">
        <v>2</v>
      </c>
      <c r="L6673" s="102" t="s">
        <v>24</v>
      </c>
      <c r="M6673" s="102" t="s">
        <v>1074</v>
      </c>
      <c r="N6673" s="102">
        <v>6</v>
      </c>
      <c r="O6673" s="102" t="s">
        <v>1075</v>
      </c>
    </row>
    <row r="6674" spans="1:15" x14ac:dyDescent="0.25">
      <c r="A6674" s="102" t="s">
        <v>9589</v>
      </c>
      <c r="B6674" s="103" t="s">
        <v>1700</v>
      </c>
      <c r="C6674" s="103" t="s">
        <v>1360</v>
      </c>
      <c r="D6674" s="102" t="s">
        <v>11654</v>
      </c>
      <c r="E6674" s="102" t="s">
        <v>275</v>
      </c>
      <c r="F6674" s="102" t="s">
        <v>11670</v>
      </c>
      <c r="H6674" s="102">
        <v>45535</v>
      </c>
      <c r="I6674" s="102" t="s">
        <v>4693</v>
      </c>
      <c r="J6674" s="102" t="s">
        <v>1</v>
      </c>
      <c r="K6674" s="102" t="s">
        <v>2</v>
      </c>
      <c r="L6674" s="102" t="s">
        <v>24</v>
      </c>
      <c r="M6674" s="102" t="s">
        <v>1074</v>
      </c>
      <c r="N6674" s="102">
        <v>6</v>
      </c>
      <c r="O6674" s="102" t="s">
        <v>1075</v>
      </c>
    </row>
    <row r="6675" spans="1:15" x14ac:dyDescent="0.25">
      <c r="A6675" s="102" t="s">
        <v>9589</v>
      </c>
      <c r="B6675" s="103" t="s">
        <v>9591</v>
      </c>
      <c r="C6675" s="103" t="s">
        <v>1118</v>
      </c>
      <c r="D6675" s="102" t="s">
        <v>11654</v>
      </c>
      <c r="E6675" s="102" t="s">
        <v>275</v>
      </c>
      <c r="F6675" s="102" t="s">
        <v>11671</v>
      </c>
      <c r="H6675" s="102">
        <v>45535</v>
      </c>
      <c r="I6675" s="102" t="s">
        <v>4693</v>
      </c>
      <c r="J6675" s="102" t="s">
        <v>1</v>
      </c>
      <c r="K6675" s="102" t="s">
        <v>2</v>
      </c>
      <c r="L6675" s="102" t="s">
        <v>24</v>
      </c>
      <c r="M6675" s="102" t="s">
        <v>1074</v>
      </c>
      <c r="N6675" s="102">
        <v>6</v>
      </c>
      <c r="O6675" s="102" t="s">
        <v>1075</v>
      </c>
    </row>
    <row r="6676" spans="1:15" x14ac:dyDescent="0.25">
      <c r="A6676" s="102" t="s">
        <v>9593</v>
      </c>
      <c r="B6676" s="103" t="s">
        <v>1122</v>
      </c>
      <c r="C6676" s="103" t="s">
        <v>274</v>
      </c>
      <c r="D6676" s="102" t="s">
        <v>11654</v>
      </c>
      <c r="E6676" s="102" t="s">
        <v>275</v>
      </c>
      <c r="F6676" s="102" t="s">
        <v>11672</v>
      </c>
      <c r="H6676" s="102">
        <v>45535</v>
      </c>
      <c r="I6676" s="102" t="s">
        <v>4693</v>
      </c>
      <c r="J6676" s="102" t="s">
        <v>1</v>
      </c>
      <c r="K6676" s="102" t="s">
        <v>2</v>
      </c>
      <c r="L6676" s="102" t="s">
        <v>24</v>
      </c>
      <c r="M6676" s="102" t="s">
        <v>1074</v>
      </c>
      <c r="N6676" s="102">
        <v>6</v>
      </c>
      <c r="O6676" s="102" t="s">
        <v>1075</v>
      </c>
    </row>
    <row r="6677" spans="1:15" x14ac:dyDescent="0.25">
      <c r="A6677" s="102" t="s">
        <v>3811</v>
      </c>
      <c r="B6677" s="103" t="s">
        <v>9595</v>
      </c>
      <c r="C6677" s="103" t="s">
        <v>1118</v>
      </c>
      <c r="D6677" s="102" t="s">
        <v>11654</v>
      </c>
      <c r="E6677" s="102" t="s">
        <v>275</v>
      </c>
      <c r="F6677" s="102" t="s">
        <v>11673</v>
      </c>
      <c r="H6677" s="102">
        <v>45535</v>
      </c>
      <c r="I6677" s="102" t="s">
        <v>4693</v>
      </c>
      <c r="J6677" s="102" t="s">
        <v>1</v>
      </c>
      <c r="K6677" s="102" t="s">
        <v>2</v>
      </c>
      <c r="L6677" s="102" t="s">
        <v>24</v>
      </c>
      <c r="M6677" s="102" t="s">
        <v>1074</v>
      </c>
      <c r="N6677" s="102">
        <v>6</v>
      </c>
      <c r="O6677" s="102" t="s">
        <v>1075</v>
      </c>
    </row>
    <row r="6678" spans="1:15" x14ac:dyDescent="0.25">
      <c r="A6678" s="102" t="s">
        <v>3815</v>
      </c>
      <c r="B6678" s="103" t="s">
        <v>1080</v>
      </c>
      <c r="C6678" s="103" t="s">
        <v>1077</v>
      </c>
      <c r="D6678" s="102" t="s">
        <v>282</v>
      </c>
      <c r="E6678" s="102" t="s">
        <v>275</v>
      </c>
      <c r="F6678" s="102" t="s">
        <v>11674</v>
      </c>
      <c r="H6678" s="102">
        <v>45535</v>
      </c>
      <c r="I6678" s="102" t="s">
        <v>4693</v>
      </c>
      <c r="J6678" s="102" t="s">
        <v>1</v>
      </c>
      <c r="K6678" s="102" t="s">
        <v>2</v>
      </c>
      <c r="L6678" s="102" t="s">
        <v>24</v>
      </c>
      <c r="M6678" s="102" t="s">
        <v>1074</v>
      </c>
      <c r="N6678" s="102">
        <v>6</v>
      </c>
      <c r="O6678" s="102" t="s">
        <v>1075</v>
      </c>
    </row>
    <row r="6679" spans="1:15" x14ac:dyDescent="0.25">
      <c r="A6679" s="102" t="s">
        <v>3815</v>
      </c>
      <c r="B6679" s="103" t="s">
        <v>1217</v>
      </c>
      <c r="C6679" s="103" t="s">
        <v>1077</v>
      </c>
      <c r="D6679" s="102" t="s">
        <v>282</v>
      </c>
      <c r="E6679" s="102" t="s">
        <v>275</v>
      </c>
      <c r="F6679" s="102" t="s">
        <v>11675</v>
      </c>
      <c r="H6679" s="102">
        <v>45535</v>
      </c>
      <c r="I6679" s="102" t="s">
        <v>4693</v>
      </c>
      <c r="J6679" s="102" t="s">
        <v>1</v>
      </c>
      <c r="K6679" s="102" t="s">
        <v>2</v>
      </c>
      <c r="L6679" s="102" t="s">
        <v>24</v>
      </c>
      <c r="M6679" s="102" t="s">
        <v>1074</v>
      </c>
      <c r="N6679" s="102">
        <v>6</v>
      </c>
      <c r="O6679" s="102" t="s">
        <v>1075</v>
      </c>
    </row>
    <row r="6680" spans="1:15" x14ac:dyDescent="0.25">
      <c r="A6680" s="102" t="s">
        <v>1202</v>
      </c>
      <c r="B6680" s="103" t="s">
        <v>2578</v>
      </c>
      <c r="C6680" s="103" t="s">
        <v>274</v>
      </c>
      <c r="D6680" s="102" t="s">
        <v>11654</v>
      </c>
      <c r="E6680" s="102" t="s">
        <v>275</v>
      </c>
      <c r="F6680" s="102" t="s">
        <v>11676</v>
      </c>
      <c r="H6680" s="102">
        <v>45535</v>
      </c>
      <c r="I6680" s="102" t="s">
        <v>4693</v>
      </c>
      <c r="J6680" s="102" t="s">
        <v>1</v>
      </c>
      <c r="K6680" s="102" t="s">
        <v>2</v>
      </c>
      <c r="L6680" s="102" t="s">
        <v>24</v>
      </c>
      <c r="M6680" s="102" t="s">
        <v>1074</v>
      </c>
      <c r="N6680" s="102">
        <v>6</v>
      </c>
      <c r="O6680" s="102" t="s">
        <v>1075</v>
      </c>
    </row>
    <row r="6681" spans="1:15" x14ac:dyDescent="0.25">
      <c r="A6681" s="102" t="s">
        <v>11677</v>
      </c>
      <c r="B6681" s="103" t="s">
        <v>1764</v>
      </c>
      <c r="C6681" s="103" t="s">
        <v>1077</v>
      </c>
      <c r="D6681" s="102" t="s">
        <v>282</v>
      </c>
      <c r="E6681" s="102" t="s">
        <v>275</v>
      </c>
      <c r="F6681" s="102" t="s">
        <v>11678</v>
      </c>
      <c r="H6681" s="102">
        <v>45535</v>
      </c>
      <c r="I6681" s="102" t="s">
        <v>4693</v>
      </c>
      <c r="J6681" s="102" t="s">
        <v>1</v>
      </c>
      <c r="K6681" s="102" t="s">
        <v>2</v>
      </c>
      <c r="L6681" s="102" t="s">
        <v>24</v>
      </c>
      <c r="M6681" s="102" t="s">
        <v>1074</v>
      </c>
      <c r="N6681" s="102">
        <v>6</v>
      </c>
      <c r="O6681" s="102" t="s">
        <v>1075</v>
      </c>
    </row>
    <row r="6682" spans="1:15" x14ac:dyDescent="0.25">
      <c r="A6682" s="102" t="s">
        <v>9598</v>
      </c>
      <c r="B6682" s="103" t="s">
        <v>9599</v>
      </c>
      <c r="C6682" s="103" t="s">
        <v>1360</v>
      </c>
      <c r="D6682" s="102" t="s">
        <v>11654</v>
      </c>
      <c r="E6682" s="102" t="s">
        <v>275</v>
      </c>
      <c r="F6682" s="102" t="s">
        <v>11679</v>
      </c>
      <c r="H6682" s="102">
        <v>45535</v>
      </c>
      <c r="I6682" s="102" t="s">
        <v>4693</v>
      </c>
      <c r="J6682" s="102" t="s">
        <v>1</v>
      </c>
      <c r="K6682" s="102" t="s">
        <v>2</v>
      </c>
      <c r="L6682" s="102" t="s">
        <v>24</v>
      </c>
      <c r="M6682" s="102" t="s">
        <v>1074</v>
      </c>
      <c r="N6682" s="102">
        <v>6</v>
      </c>
      <c r="O6682" s="102" t="s">
        <v>1075</v>
      </c>
    </row>
    <row r="6683" spans="1:15" x14ac:dyDescent="0.25">
      <c r="A6683" s="102" t="s">
        <v>9598</v>
      </c>
      <c r="B6683" s="103" t="s">
        <v>4839</v>
      </c>
      <c r="C6683" s="103" t="s">
        <v>1118</v>
      </c>
      <c r="D6683" s="102" t="s">
        <v>11654</v>
      </c>
      <c r="E6683" s="102" t="s">
        <v>275</v>
      </c>
      <c r="F6683" s="102" t="s">
        <v>11680</v>
      </c>
      <c r="H6683" s="102">
        <v>45535</v>
      </c>
      <c r="I6683" s="102" t="s">
        <v>4693</v>
      </c>
      <c r="J6683" s="102" t="s">
        <v>1</v>
      </c>
      <c r="K6683" s="102" t="s">
        <v>2</v>
      </c>
      <c r="L6683" s="102" t="s">
        <v>24</v>
      </c>
      <c r="M6683" s="102" t="s">
        <v>1074</v>
      </c>
      <c r="N6683" s="102">
        <v>6</v>
      </c>
      <c r="O6683" s="102" t="s">
        <v>1075</v>
      </c>
    </row>
    <row r="6684" spans="1:15" x14ac:dyDescent="0.25">
      <c r="A6684" s="102" t="s">
        <v>2010</v>
      </c>
      <c r="B6684" s="103" t="s">
        <v>1315</v>
      </c>
      <c r="C6684" s="103" t="s">
        <v>1118</v>
      </c>
      <c r="D6684" s="102" t="s">
        <v>11654</v>
      </c>
      <c r="E6684" s="102" t="s">
        <v>275</v>
      </c>
      <c r="F6684" s="102" t="s">
        <v>11681</v>
      </c>
      <c r="H6684" s="102">
        <v>45535</v>
      </c>
      <c r="I6684" s="102" t="s">
        <v>4693</v>
      </c>
      <c r="J6684" s="102" t="s">
        <v>1</v>
      </c>
      <c r="K6684" s="102" t="s">
        <v>2</v>
      </c>
      <c r="L6684" s="102" t="s">
        <v>24</v>
      </c>
      <c r="M6684" s="102" t="s">
        <v>1074</v>
      </c>
      <c r="N6684" s="102">
        <v>6</v>
      </c>
      <c r="O6684" s="102" t="s">
        <v>1075</v>
      </c>
    </row>
    <row r="6685" spans="1:15" x14ac:dyDescent="0.25">
      <c r="A6685" s="102" t="s">
        <v>9603</v>
      </c>
      <c r="B6685" s="103" t="s">
        <v>2519</v>
      </c>
      <c r="C6685" s="103" t="s">
        <v>1118</v>
      </c>
      <c r="D6685" s="102" t="s">
        <v>318</v>
      </c>
      <c r="E6685" s="102" t="s">
        <v>275</v>
      </c>
      <c r="F6685" s="102" t="s">
        <v>11682</v>
      </c>
      <c r="H6685" s="102">
        <v>45535</v>
      </c>
      <c r="I6685" s="102" t="s">
        <v>4693</v>
      </c>
      <c r="J6685" s="102" t="s">
        <v>1</v>
      </c>
      <c r="K6685" s="102" t="s">
        <v>2</v>
      </c>
      <c r="L6685" s="102" t="s">
        <v>24</v>
      </c>
      <c r="M6685" s="102" t="s">
        <v>1074</v>
      </c>
      <c r="N6685" s="102">
        <v>6</v>
      </c>
      <c r="O6685" s="102" t="s">
        <v>1075</v>
      </c>
    </row>
    <row r="6686" spans="1:15" x14ac:dyDescent="0.25">
      <c r="A6686" s="102" t="s">
        <v>9605</v>
      </c>
      <c r="B6686" s="103" t="s">
        <v>9606</v>
      </c>
      <c r="C6686" s="103" t="s">
        <v>274</v>
      </c>
      <c r="D6686" s="102" t="s">
        <v>11654</v>
      </c>
      <c r="E6686" s="102" t="s">
        <v>275</v>
      </c>
      <c r="F6686" s="102" t="s">
        <v>11683</v>
      </c>
      <c r="H6686" s="102">
        <v>45535</v>
      </c>
      <c r="I6686" s="102" t="s">
        <v>4693</v>
      </c>
      <c r="J6686" s="102" t="s">
        <v>1</v>
      </c>
      <c r="K6686" s="102" t="s">
        <v>2</v>
      </c>
      <c r="L6686" s="102" t="s">
        <v>24</v>
      </c>
      <c r="M6686" s="102" t="s">
        <v>1074</v>
      </c>
      <c r="N6686" s="102">
        <v>6</v>
      </c>
      <c r="O6686" s="102" t="s">
        <v>1075</v>
      </c>
    </row>
    <row r="6687" spans="1:15" x14ac:dyDescent="0.25">
      <c r="A6687" s="102" t="s">
        <v>1757</v>
      </c>
      <c r="B6687" s="103" t="s">
        <v>9608</v>
      </c>
      <c r="C6687" s="103" t="s">
        <v>274</v>
      </c>
      <c r="D6687" s="102" t="s">
        <v>318</v>
      </c>
      <c r="E6687" s="102" t="s">
        <v>275</v>
      </c>
      <c r="F6687" s="102" t="s">
        <v>11684</v>
      </c>
      <c r="H6687" s="102">
        <v>45535</v>
      </c>
      <c r="I6687" s="102" t="s">
        <v>4693</v>
      </c>
      <c r="J6687" s="102" t="s">
        <v>1</v>
      </c>
      <c r="K6687" s="102" t="s">
        <v>2</v>
      </c>
      <c r="L6687" s="102" t="s">
        <v>24</v>
      </c>
      <c r="M6687" s="102" t="s">
        <v>1074</v>
      </c>
      <c r="N6687" s="102">
        <v>6</v>
      </c>
      <c r="O6687" s="102" t="s">
        <v>1075</v>
      </c>
    </row>
    <row r="6688" spans="1:15" x14ac:dyDescent="0.25">
      <c r="A6688" s="102" t="s">
        <v>9610</v>
      </c>
      <c r="B6688" s="103" t="s">
        <v>9611</v>
      </c>
      <c r="C6688" s="103" t="s">
        <v>274</v>
      </c>
      <c r="D6688" s="102" t="s">
        <v>318</v>
      </c>
      <c r="E6688" s="102" t="s">
        <v>275</v>
      </c>
      <c r="F6688" s="102" t="s">
        <v>11685</v>
      </c>
      <c r="H6688" s="102">
        <v>45535</v>
      </c>
      <c r="I6688" s="102" t="s">
        <v>4693</v>
      </c>
      <c r="J6688" s="102" t="s">
        <v>1</v>
      </c>
      <c r="K6688" s="102" t="s">
        <v>2</v>
      </c>
      <c r="L6688" s="102" t="s">
        <v>24</v>
      </c>
      <c r="M6688" s="102" t="s">
        <v>1074</v>
      </c>
      <c r="N6688" s="102">
        <v>6</v>
      </c>
      <c r="O6688" s="102" t="s">
        <v>1075</v>
      </c>
    </row>
    <row r="6689" spans="1:15" x14ac:dyDescent="0.25">
      <c r="A6689" s="102" t="s">
        <v>9613</v>
      </c>
      <c r="B6689" s="103" t="s">
        <v>1078</v>
      </c>
      <c r="C6689" s="103" t="s">
        <v>274</v>
      </c>
      <c r="D6689" s="102" t="s">
        <v>318</v>
      </c>
      <c r="E6689" s="102" t="s">
        <v>275</v>
      </c>
      <c r="F6689" s="102" t="s">
        <v>11686</v>
      </c>
      <c r="H6689" s="102">
        <v>45535</v>
      </c>
      <c r="I6689" s="102" t="s">
        <v>4693</v>
      </c>
      <c r="J6689" s="102" t="s">
        <v>1</v>
      </c>
      <c r="K6689" s="102" t="s">
        <v>2</v>
      </c>
      <c r="L6689" s="102" t="s">
        <v>24</v>
      </c>
      <c r="M6689" s="102" t="s">
        <v>1074</v>
      </c>
      <c r="N6689" s="102">
        <v>6</v>
      </c>
      <c r="O6689" s="102" t="s">
        <v>1075</v>
      </c>
    </row>
    <row r="6690" spans="1:15" x14ac:dyDescent="0.25">
      <c r="A6690" s="102" t="s">
        <v>2487</v>
      </c>
      <c r="B6690" s="103" t="s">
        <v>1912</v>
      </c>
      <c r="C6690" s="103" t="s">
        <v>274</v>
      </c>
      <c r="D6690" s="102" t="s">
        <v>11654</v>
      </c>
      <c r="E6690" s="102" t="s">
        <v>275</v>
      </c>
      <c r="F6690" s="102" t="s">
        <v>11687</v>
      </c>
      <c r="H6690" s="102">
        <v>45535</v>
      </c>
      <c r="I6690" s="102" t="s">
        <v>4693</v>
      </c>
      <c r="J6690" s="102" t="s">
        <v>1</v>
      </c>
      <c r="K6690" s="102" t="s">
        <v>2</v>
      </c>
      <c r="L6690" s="102" t="s">
        <v>24</v>
      </c>
      <c r="M6690" s="102" t="s">
        <v>1074</v>
      </c>
      <c r="N6690" s="102">
        <v>6</v>
      </c>
      <c r="O6690" s="102" t="s">
        <v>1075</v>
      </c>
    </row>
    <row r="6691" spans="1:15" x14ac:dyDescent="0.25">
      <c r="A6691" s="102" t="s">
        <v>9616</v>
      </c>
      <c r="B6691" s="103" t="s">
        <v>9617</v>
      </c>
      <c r="C6691" s="103" t="s">
        <v>1118</v>
      </c>
      <c r="D6691" s="102" t="s">
        <v>11654</v>
      </c>
      <c r="E6691" s="102" t="s">
        <v>275</v>
      </c>
      <c r="F6691" s="102" t="s">
        <v>11688</v>
      </c>
      <c r="H6691" s="102">
        <v>45535</v>
      </c>
      <c r="I6691" s="102" t="s">
        <v>4693</v>
      </c>
      <c r="J6691" s="102" t="s">
        <v>1</v>
      </c>
      <c r="K6691" s="102" t="s">
        <v>2</v>
      </c>
      <c r="L6691" s="102" t="s">
        <v>24</v>
      </c>
      <c r="M6691" s="102" t="s">
        <v>1074</v>
      </c>
      <c r="N6691" s="102">
        <v>6</v>
      </c>
      <c r="O6691" s="102" t="s">
        <v>1075</v>
      </c>
    </row>
    <row r="6692" spans="1:15" x14ac:dyDescent="0.25">
      <c r="A6692" s="102" t="s">
        <v>6326</v>
      </c>
      <c r="B6692" s="103" t="s">
        <v>3227</v>
      </c>
      <c r="C6692" s="103" t="s">
        <v>1118</v>
      </c>
      <c r="D6692" s="102" t="s">
        <v>11654</v>
      </c>
      <c r="E6692" s="102" t="s">
        <v>275</v>
      </c>
      <c r="F6692" s="102" t="s">
        <v>11689</v>
      </c>
      <c r="H6692" s="102">
        <v>45535</v>
      </c>
      <c r="I6692" s="102" t="s">
        <v>4693</v>
      </c>
      <c r="J6692" s="102" t="s">
        <v>1</v>
      </c>
      <c r="K6692" s="102" t="s">
        <v>2</v>
      </c>
      <c r="L6692" s="102" t="s">
        <v>24</v>
      </c>
      <c r="M6692" s="102" t="s">
        <v>1074</v>
      </c>
      <c r="N6692" s="102">
        <v>6</v>
      </c>
      <c r="O6692" s="102" t="s">
        <v>1075</v>
      </c>
    </row>
    <row r="6693" spans="1:15" x14ac:dyDescent="0.25">
      <c r="A6693" s="102" t="s">
        <v>8734</v>
      </c>
      <c r="B6693" s="103" t="s">
        <v>1088</v>
      </c>
      <c r="C6693" s="103" t="s">
        <v>1081</v>
      </c>
      <c r="D6693" s="102" t="s">
        <v>282</v>
      </c>
      <c r="E6693" s="102" t="s">
        <v>275</v>
      </c>
      <c r="F6693" s="102" t="s">
        <v>11690</v>
      </c>
      <c r="H6693" s="102">
        <v>45535</v>
      </c>
      <c r="I6693" s="102" t="s">
        <v>4693</v>
      </c>
      <c r="J6693" s="102" t="s">
        <v>1</v>
      </c>
      <c r="K6693" s="102" t="s">
        <v>2</v>
      </c>
      <c r="L6693" s="102" t="s">
        <v>24</v>
      </c>
      <c r="M6693" s="102" t="s">
        <v>1082</v>
      </c>
      <c r="N6693" s="102">
        <v>6</v>
      </c>
      <c r="O6693" s="102" t="s">
        <v>1075</v>
      </c>
    </row>
    <row r="6694" spans="1:15" x14ac:dyDescent="0.25">
      <c r="A6694" s="102" t="s">
        <v>8734</v>
      </c>
      <c r="B6694" s="103" t="s">
        <v>1792</v>
      </c>
      <c r="C6694" s="103" t="s">
        <v>1077</v>
      </c>
      <c r="D6694" s="102" t="s">
        <v>282</v>
      </c>
      <c r="E6694" s="102" t="s">
        <v>275</v>
      </c>
      <c r="F6694" s="102" t="s">
        <v>11691</v>
      </c>
      <c r="H6694" s="102">
        <v>45535</v>
      </c>
      <c r="I6694" s="102" t="s">
        <v>4693</v>
      </c>
      <c r="J6694" s="102" t="s">
        <v>1</v>
      </c>
      <c r="K6694" s="102" t="s">
        <v>2</v>
      </c>
      <c r="L6694" s="102" t="s">
        <v>24</v>
      </c>
      <c r="M6694" s="102" t="s">
        <v>1074</v>
      </c>
      <c r="N6694" s="102">
        <v>6</v>
      </c>
      <c r="O6694" s="102" t="s">
        <v>1075</v>
      </c>
    </row>
    <row r="6695" spans="1:15" x14ac:dyDescent="0.25">
      <c r="A6695" s="102" t="s">
        <v>9620</v>
      </c>
      <c r="B6695" s="103" t="s">
        <v>1587</v>
      </c>
      <c r="C6695" s="103" t="s">
        <v>1118</v>
      </c>
      <c r="D6695" s="102" t="s">
        <v>11654</v>
      </c>
      <c r="E6695" s="102" t="s">
        <v>275</v>
      </c>
      <c r="F6695" s="102" t="s">
        <v>11692</v>
      </c>
      <c r="H6695" s="102">
        <v>45535</v>
      </c>
      <c r="I6695" s="102" t="s">
        <v>4693</v>
      </c>
      <c r="J6695" s="102" t="s">
        <v>1</v>
      </c>
      <c r="K6695" s="102" t="s">
        <v>2</v>
      </c>
      <c r="L6695" s="102" t="s">
        <v>24</v>
      </c>
      <c r="M6695" s="102" t="s">
        <v>1074</v>
      </c>
      <c r="N6695" s="102">
        <v>6</v>
      </c>
      <c r="O6695" s="102" t="s">
        <v>1075</v>
      </c>
    </row>
    <row r="6696" spans="1:15" x14ac:dyDescent="0.25">
      <c r="A6696" s="102" t="s">
        <v>3845</v>
      </c>
      <c r="B6696" s="103" t="s">
        <v>1675</v>
      </c>
      <c r="C6696" s="103" t="s">
        <v>1118</v>
      </c>
      <c r="D6696" s="102" t="s">
        <v>11654</v>
      </c>
      <c r="E6696" s="102" t="s">
        <v>275</v>
      </c>
      <c r="F6696" s="102" t="s">
        <v>11693</v>
      </c>
      <c r="H6696" s="102">
        <v>45535</v>
      </c>
      <c r="I6696" s="102" t="s">
        <v>4693</v>
      </c>
      <c r="J6696" s="102" t="s">
        <v>1</v>
      </c>
      <c r="K6696" s="102" t="s">
        <v>2</v>
      </c>
      <c r="L6696" s="102" t="s">
        <v>24</v>
      </c>
      <c r="M6696" s="102" t="s">
        <v>1074</v>
      </c>
      <c r="N6696" s="102">
        <v>6</v>
      </c>
      <c r="O6696" s="102" t="s">
        <v>1075</v>
      </c>
    </row>
    <row r="6697" spans="1:15" x14ac:dyDescent="0.25">
      <c r="A6697" s="102" t="s">
        <v>9623</v>
      </c>
      <c r="B6697" s="103" t="s">
        <v>1916</v>
      </c>
      <c r="C6697" s="103" t="s">
        <v>274</v>
      </c>
      <c r="D6697" s="102" t="s">
        <v>11654</v>
      </c>
      <c r="E6697" s="102" t="s">
        <v>276</v>
      </c>
      <c r="H6697" s="102">
        <v>45535</v>
      </c>
      <c r="I6697" s="102" t="s">
        <v>4693</v>
      </c>
      <c r="J6697" s="102" t="s">
        <v>1</v>
      </c>
      <c r="K6697" s="102" t="s">
        <v>2</v>
      </c>
      <c r="L6697" s="102" t="s">
        <v>24</v>
      </c>
      <c r="M6697" s="102" t="s">
        <v>1074</v>
      </c>
      <c r="N6697" s="102">
        <v>6</v>
      </c>
      <c r="O6697" s="102" t="s">
        <v>1075</v>
      </c>
    </row>
    <row r="6698" spans="1:15" x14ac:dyDescent="0.25">
      <c r="A6698" s="102" t="s">
        <v>9623</v>
      </c>
      <c r="B6698" s="103" t="s">
        <v>9625</v>
      </c>
      <c r="C6698" s="103" t="s">
        <v>1118</v>
      </c>
      <c r="D6698" s="102" t="s">
        <v>11654</v>
      </c>
      <c r="E6698" s="102" t="s">
        <v>275</v>
      </c>
      <c r="F6698" s="102" t="s">
        <v>11694</v>
      </c>
      <c r="H6698" s="102">
        <v>45535</v>
      </c>
      <c r="I6698" s="102" t="s">
        <v>4693</v>
      </c>
      <c r="J6698" s="102" t="s">
        <v>1</v>
      </c>
      <c r="K6698" s="102" t="s">
        <v>2</v>
      </c>
      <c r="L6698" s="102" t="s">
        <v>24</v>
      </c>
      <c r="M6698" s="102" t="s">
        <v>1074</v>
      </c>
      <c r="N6698" s="102">
        <v>6</v>
      </c>
      <c r="O6698" s="102" t="s">
        <v>1075</v>
      </c>
    </row>
    <row r="6699" spans="1:15" x14ac:dyDescent="0.25">
      <c r="A6699" s="102" t="s">
        <v>9627</v>
      </c>
      <c r="B6699" s="103" t="s">
        <v>9628</v>
      </c>
      <c r="C6699" s="103" t="s">
        <v>274</v>
      </c>
      <c r="D6699" s="102" t="s">
        <v>318</v>
      </c>
      <c r="E6699" s="102" t="s">
        <v>275</v>
      </c>
      <c r="F6699" s="102" t="s">
        <v>11695</v>
      </c>
      <c r="H6699" s="102">
        <v>45535</v>
      </c>
      <c r="I6699" s="102" t="s">
        <v>4693</v>
      </c>
      <c r="J6699" s="102" t="s">
        <v>1</v>
      </c>
      <c r="K6699" s="102" t="s">
        <v>2</v>
      </c>
      <c r="L6699" s="102" t="s">
        <v>24</v>
      </c>
      <c r="M6699" s="102" t="s">
        <v>1074</v>
      </c>
      <c r="N6699" s="102">
        <v>6</v>
      </c>
      <c r="O6699" s="102" t="s">
        <v>1075</v>
      </c>
    </row>
    <row r="6700" spans="1:15" x14ac:dyDescent="0.25">
      <c r="A6700" s="102" t="s">
        <v>9627</v>
      </c>
      <c r="B6700" s="103" t="s">
        <v>1764</v>
      </c>
      <c r="C6700" s="103" t="s">
        <v>274</v>
      </c>
      <c r="D6700" s="102" t="s">
        <v>318</v>
      </c>
      <c r="E6700" s="102" t="s">
        <v>275</v>
      </c>
      <c r="F6700" s="102" t="s">
        <v>11696</v>
      </c>
      <c r="H6700" s="102">
        <v>45535</v>
      </c>
      <c r="I6700" s="102" t="s">
        <v>4693</v>
      </c>
      <c r="J6700" s="102" t="s">
        <v>1</v>
      </c>
      <c r="K6700" s="102" t="s">
        <v>2</v>
      </c>
      <c r="L6700" s="102" t="s">
        <v>24</v>
      </c>
      <c r="M6700" s="102" t="s">
        <v>1074</v>
      </c>
      <c r="N6700" s="102">
        <v>6</v>
      </c>
      <c r="O6700" s="102" t="s">
        <v>1075</v>
      </c>
    </row>
    <row r="6701" spans="1:15" x14ac:dyDescent="0.25">
      <c r="A6701" s="102" t="s">
        <v>3270</v>
      </c>
      <c r="B6701" s="103" t="s">
        <v>4524</v>
      </c>
      <c r="C6701" s="103" t="s">
        <v>274</v>
      </c>
      <c r="D6701" s="102" t="s">
        <v>11654</v>
      </c>
      <c r="E6701" s="102" t="s">
        <v>275</v>
      </c>
      <c r="F6701" s="102" t="s">
        <v>11697</v>
      </c>
      <c r="H6701" s="102">
        <v>45535</v>
      </c>
      <c r="I6701" s="102" t="s">
        <v>4693</v>
      </c>
      <c r="J6701" s="102" t="s">
        <v>1</v>
      </c>
      <c r="K6701" s="102" t="s">
        <v>2</v>
      </c>
      <c r="L6701" s="102" t="s">
        <v>24</v>
      </c>
      <c r="M6701" s="102" t="s">
        <v>1074</v>
      </c>
      <c r="N6701" s="102">
        <v>6</v>
      </c>
      <c r="O6701" s="102" t="s">
        <v>1075</v>
      </c>
    </row>
    <row r="6702" spans="1:15" x14ac:dyDescent="0.25">
      <c r="A6702" s="102" t="s">
        <v>8740</v>
      </c>
      <c r="B6702" s="103" t="s">
        <v>1669</v>
      </c>
      <c r="C6702" s="103" t="s">
        <v>1077</v>
      </c>
      <c r="D6702" s="102" t="s">
        <v>281</v>
      </c>
      <c r="E6702" s="102" t="s">
        <v>275</v>
      </c>
      <c r="F6702" s="102" t="s">
        <v>11698</v>
      </c>
      <c r="H6702" s="102">
        <v>45535</v>
      </c>
      <c r="I6702" s="102" t="s">
        <v>4693</v>
      </c>
      <c r="J6702" s="102" t="s">
        <v>1</v>
      </c>
      <c r="K6702" s="102" t="s">
        <v>2</v>
      </c>
      <c r="L6702" s="102" t="s">
        <v>24</v>
      </c>
      <c r="M6702" s="102" t="s">
        <v>1074</v>
      </c>
      <c r="N6702" s="102">
        <v>6</v>
      </c>
      <c r="O6702" s="102" t="s">
        <v>1075</v>
      </c>
    </row>
    <row r="6703" spans="1:15" x14ac:dyDescent="0.25">
      <c r="A6703" s="102" t="s">
        <v>3859</v>
      </c>
      <c r="B6703" s="103" t="s">
        <v>1847</v>
      </c>
      <c r="C6703" s="103" t="s">
        <v>1118</v>
      </c>
      <c r="D6703" s="102" t="s">
        <v>11654</v>
      </c>
      <c r="E6703" s="102" t="s">
        <v>275</v>
      </c>
      <c r="F6703" s="102" t="s">
        <v>11699</v>
      </c>
      <c r="H6703" s="102">
        <v>45535</v>
      </c>
      <c r="I6703" s="102" t="s">
        <v>4693</v>
      </c>
      <c r="J6703" s="102" t="s">
        <v>1</v>
      </c>
      <c r="K6703" s="102" t="s">
        <v>2</v>
      </c>
      <c r="L6703" s="102" t="s">
        <v>24</v>
      </c>
      <c r="M6703" s="102" t="s">
        <v>1074</v>
      </c>
      <c r="N6703" s="102">
        <v>6</v>
      </c>
      <c r="O6703" s="102" t="s">
        <v>1075</v>
      </c>
    </row>
    <row r="6704" spans="1:15" x14ac:dyDescent="0.25">
      <c r="A6704" s="102" t="s">
        <v>9633</v>
      </c>
      <c r="B6704" s="103" t="s">
        <v>3227</v>
      </c>
      <c r="C6704" s="103" t="s">
        <v>1118</v>
      </c>
      <c r="D6704" s="102" t="s">
        <v>318</v>
      </c>
      <c r="E6704" s="102" t="s">
        <v>275</v>
      </c>
      <c r="F6704" s="102" t="s">
        <v>11700</v>
      </c>
      <c r="H6704" s="102">
        <v>45535</v>
      </c>
      <c r="I6704" s="102" t="s">
        <v>4693</v>
      </c>
      <c r="J6704" s="102" t="s">
        <v>1</v>
      </c>
      <c r="K6704" s="102" t="s">
        <v>2</v>
      </c>
      <c r="L6704" s="102" t="s">
        <v>24</v>
      </c>
      <c r="M6704" s="102" t="s">
        <v>1074</v>
      </c>
      <c r="N6704" s="102">
        <v>6</v>
      </c>
      <c r="O6704" s="102" t="s">
        <v>1075</v>
      </c>
    </row>
    <row r="6705" spans="1:15" x14ac:dyDescent="0.25">
      <c r="A6705" s="102" t="s">
        <v>1459</v>
      </c>
      <c r="B6705" s="103" t="s">
        <v>9635</v>
      </c>
      <c r="C6705" s="103" t="s">
        <v>1118</v>
      </c>
      <c r="D6705" s="102" t="s">
        <v>318</v>
      </c>
      <c r="E6705" s="102" t="s">
        <v>275</v>
      </c>
      <c r="F6705" s="102" t="s">
        <v>11701</v>
      </c>
      <c r="H6705" s="102">
        <v>45535</v>
      </c>
      <c r="I6705" s="102" t="s">
        <v>4693</v>
      </c>
      <c r="J6705" s="102" t="s">
        <v>1</v>
      </c>
      <c r="K6705" s="102" t="s">
        <v>2</v>
      </c>
      <c r="L6705" s="102" t="s">
        <v>24</v>
      </c>
      <c r="M6705" s="102" t="s">
        <v>1074</v>
      </c>
      <c r="N6705" s="102">
        <v>6</v>
      </c>
      <c r="O6705" s="102" t="s">
        <v>1075</v>
      </c>
    </row>
    <row r="6706" spans="1:15" x14ac:dyDescent="0.25">
      <c r="A6706" s="102" t="s">
        <v>9637</v>
      </c>
      <c r="B6706" s="103" t="s">
        <v>7504</v>
      </c>
      <c r="C6706" s="103" t="s">
        <v>1118</v>
      </c>
      <c r="D6706" s="102" t="s">
        <v>11654</v>
      </c>
      <c r="E6706" s="102" t="s">
        <v>275</v>
      </c>
      <c r="F6706" s="102" t="s">
        <v>11702</v>
      </c>
      <c r="H6706" s="102">
        <v>45535</v>
      </c>
      <c r="I6706" s="102" t="s">
        <v>4693</v>
      </c>
      <c r="J6706" s="102" t="s">
        <v>1</v>
      </c>
      <c r="K6706" s="102" t="s">
        <v>2</v>
      </c>
      <c r="L6706" s="102" t="s">
        <v>24</v>
      </c>
      <c r="M6706" s="102" t="s">
        <v>1074</v>
      </c>
      <c r="N6706" s="102">
        <v>6</v>
      </c>
      <c r="O6706" s="102" t="s">
        <v>1075</v>
      </c>
    </row>
    <row r="6707" spans="1:15" x14ac:dyDescent="0.25">
      <c r="A6707" s="102" t="s">
        <v>9639</v>
      </c>
      <c r="B6707" s="103" t="s">
        <v>1197</v>
      </c>
      <c r="C6707" s="103" t="s">
        <v>274</v>
      </c>
      <c r="D6707" s="102" t="s">
        <v>318</v>
      </c>
      <c r="E6707" s="102" t="s">
        <v>275</v>
      </c>
      <c r="F6707" s="102" t="s">
        <v>11703</v>
      </c>
      <c r="H6707" s="102">
        <v>45535</v>
      </c>
      <c r="I6707" s="102" t="s">
        <v>4693</v>
      </c>
      <c r="J6707" s="102" t="s">
        <v>1</v>
      </c>
      <c r="K6707" s="102" t="s">
        <v>2</v>
      </c>
      <c r="L6707" s="102" t="s">
        <v>24</v>
      </c>
      <c r="M6707" s="102" t="s">
        <v>1074</v>
      </c>
      <c r="N6707" s="102">
        <v>6</v>
      </c>
      <c r="O6707" s="102" t="s">
        <v>1075</v>
      </c>
    </row>
    <row r="6708" spans="1:15" x14ac:dyDescent="0.25">
      <c r="A6708" s="102" t="s">
        <v>9641</v>
      </c>
      <c r="B6708" s="103" t="s">
        <v>1228</v>
      </c>
      <c r="C6708" s="103" t="s">
        <v>1118</v>
      </c>
      <c r="D6708" s="102" t="s">
        <v>11654</v>
      </c>
      <c r="E6708" s="102" t="s">
        <v>275</v>
      </c>
      <c r="F6708" s="102" t="s">
        <v>11704</v>
      </c>
      <c r="H6708" s="102">
        <v>45535</v>
      </c>
      <c r="I6708" s="102" t="s">
        <v>4693</v>
      </c>
      <c r="J6708" s="102" t="s">
        <v>1</v>
      </c>
      <c r="K6708" s="102" t="s">
        <v>2</v>
      </c>
      <c r="L6708" s="102" t="s">
        <v>24</v>
      </c>
      <c r="M6708" s="102" t="s">
        <v>1074</v>
      </c>
      <c r="N6708" s="102">
        <v>6</v>
      </c>
      <c r="O6708" s="102" t="s">
        <v>1075</v>
      </c>
    </row>
    <row r="6709" spans="1:15" x14ac:dyDescent="0.25">
      <c r="A6709" s="102" t="s">
        <v>9643</v>
      </c>
      <c r="B6709" s="103" t="s">
        <v>4879</v>
      </c>
      <c r="C6709" s="103" t="s">
        <v>1118</v>
      </c>
      <c r="D6709" s="102" t="s">
        <v>318</v>
      </c>
      <c r="E6709" s="102" t="s">
        <v>275</v>
      </c>
      <c r="F6709" s="102" t="s">
        <v>11705</v>
      </c>
      <c r="H6709" s="102">
        <v>45535</v>
      </c>
      <c r="I6709" s="102" t="s">
        <v>4693</v>
      </c>
      <c r="J6709" s="102" t="s">
        <v>1</v>
      </c>
      <c r="K6709" s="102" t="s">
        <v>2</v>
      </c>
      <c r="L6709" s="102" t="s">
        <v>24</v>
      </c>
      <c r="M6709" s="102" t="s">
        <v>1074</v>
      </c>
      <c r="N6709" s="102">
        <v>6</v>
      </c>
      <c r="O6709" s="102" t="s">
        <v>1075</v>
      </c>
    </row>
    <row r="6710" spans="1:15" x14ac:dyDescent="0.25">
      <c r="A6710" s="102" t="s">
        <v>9643</v>
      </c>
      <c r="B6710" s="103" t="s">
        <v>9645</v>
      </c>
      <c r="C6710" s="103" t="s">
        <v>274</v>
      </c>
      <c r="D6710" s="102" t="s">
        <v>318</v>
      </c>
      <c r="E6710" s="102" t="s">
        <v>275</v>
      </c>
      <c r="F6710" s="102" t="s">
        <v>11706</v>
      </c>
      <c r="H6710" s="102">
        <v>45535</v>
      </c>
      <c r="I6710" s="102" t="s">
        <v>4693</v>
      </c>
      <c r="J6710" s="102" t="s">
        <v>1</v>
      </c>
      <c r="K6710" s="102" t="s">
        <v>2</v>
      </c>
      <c r="L6710" s="102" t="s">
        <v>24</v>
      </c>
      <c r="M6710" s="102" t="s">
        <v>1074</v>
      </c>
      <c r="N6710" s="102">
        <v>6</v>
      </c>
      <c r="O6710" s="102" t="s">
        <v>1075</v>
      </c>
    </row>
    <row r="6711" spans="1:15" x14ac:dyDescent="0.25">
      <c r="A6711" s="102" t="s">
        <v>6780</v>
      </c>
      <c r="B6711" s="103" t="s">
        <v>9647</v>
      </c>
      <c r="C6711" s="103" t="s">
        <v>1118</v>
      </c>
      <c r="D6711" s="102" t="s">
        <v>318</v>
      </c>
      <c r="E6711" s="102" t="s">
        <v>275</v>
      </c>
      <c r="F6711" s="102" t="s">
        <v>11707</v>
      </c>
      <c r="H6711" s="102">
        <v>45535</v>
      </c>
      <c r="I6711" s="102" t="s">
        <v>4693</v>
      </c>
      <c r="J6711" s="102" t="s">
        <v>1</v>
      </c>
      <c r="K6711" s="102" t="s">
        <v>2</v>
      </c>
      <c r="L6711" s="102" t="s">
        <v>24</v>
      </c>
      <c r="M6711" s="102" t="s">
        <v>1074</v>
      </c>
      <c r="N6711" s="102">
        <v>6</v>
      </c>
      <c r="O6711" s="102" t="s">
        <v>1075</v>
      </c>
    </row>
    <row r="6712" spans="1:15" x14ac:dyDescent="0.25">
      <c r="A6712" s="102" t="s">
        <v>6780</v>
      </c>
      <c r="B6712" s="103" t="s">
        <v>1132</v>
      </c>
      <c r="C6712" s="103" t="s">
        <v>274</v>
      </c>
      <c r="D6712" s="102" t="s">
        <v>318</v>
      </c>
      <c r="E6712" s="102" t="s">
        <v>275</v>
      </c>
      <c r="F6712" s="102" t="s">
        <v>11708</v>
      </c>
      <c r="H6712" s="102">
        <v>45535</v>
      </c>
      <c r="I6712" s="102" t="s">
        <v>4693</v>
      </c>
      <c r="J6712" s="102" t="s">
        <v>1</v>
      </c>
      <c r="K6712" s="102" t="s">
        <v>2</v>
      </c>
      <c r="L6712" s="102" t="s">
        <v>24</v>
      </c>
      <c r="M6712" s="102" t="s">
        <v>1074</v>
      </c>
      <c r="N6712" s="102">
        <v>6</v>
      </c>
      <c r="O6712" s="102" t="s">
        <v>1075</v>
      </c>
    </row>
    <row r="6713" spans="1:15" x14ac:dyDescent="0.25">
      <c r="A6713" s="102" t="s">
        <v>8749</v>
      </c>
      <c r="B6713" s="103" t="s">
        <v>8750</v>
      </c>
      <c r="C6713" s="103" t="s">
        <v>1225</v>
      </c>
      <c r="D6713" s="102" t="s">
        <v>281</v>
      </c>
      <c r="E6713" s="102" t="s">
        <v>276</v>
      </c>
      <c r="H6713" s="102">
        <v>45535</v>
      </c>
      <c r="I6713" s="102" t="s">
        <v>4693</v>
      </c>
      <c r="J6713" s="102" t="s">
        <v>1</v>
      </c>
      <c r="K6713" s="102" t="s">
        <v>2</v>
      </c>
      <c r="L6713" s="102" t="s">
        <v>24</v>
      </c>
      <c r="M6713" s="102" t="s">
        <v>1074</v>
      </c>
      <c r="N6713" s="102">
        <v>6</v>
      </c>
      <c r="O6713" s="102" t="s">
        <v>1075</v>
      </c>
    </row>
    <row r="6714" spans="1:15" x14ac:dyDescent="0.25">
      <c r="A6714" s="102" t="s">
        <v>8751</v>
      </c>
      <c r="B6714" s="103" t="s">
        <v>2263</v>
      </c>
      <c r="C6714" s="103" t="s">
        <v>1077</v>
      </c>
      <c r="D6714" s="102" t="s">
        <v>281</v>
      </c>
      <c r="E6714" s="102" t="s">
        <v>276</v>
      </c>
      <c r="H6714" s="102">
        <v>45535</v>
      </c>
      <c r="I6714" s="102" t="s">
        <v>4693</v>
      </c>
      <c r="J6714" s="102" t="s">
        <v>1</v>
      </c>
      <c r="K6714" s="102" t="s">
        <v>2</v>
      </c>
      <c r="L6714" s="102" t="s">
        <v>24</v>
      </c>
      <c r="M6714" s="102" t="s">
        <v>1074</v>
      </c>
      <c r="N6714" s="102">
        <v>6</v>
      </c>
      <c r="O6714" s="102" t="s">
        <v>1075</v>
      </c>
    </row>
    <row r="6715" spans="1:15" x14ac:dyDescent="0.25">
      <c r="A6715" s="102" t="s">
        <v>8751</v>
      </c>
      <c r="B6715" s="103" t="s">
        <v>2660</v>
      </c>
      <c r="C6715" s="103" t="s">
        <v>1077</v>
      </c>
      <c r="D6715" s="102" t="s">
        <v>281</v>
      </c>
      <c r="E6715" s="102" t="s">
        <v>276</v>
      </c>
      <c r="H6715" s="102">
        <v>45535</v>
      </c>
      <c r="I6715" s="102" t="s">
        <v>4693</v>
      </c>
      <c r="J6715" s="102" t="s">
        <v>1</v>
      </c>
      <c r="K6715" s="102" t="s">
        <v>2</v>
      </c>
      <c r="L6715" s="102" t="s">
        <v>24</v>
      </c>
      <c r="M6715" s="102" t="s">
        <v>1074</v>
      </c>
      <c r="N6715" s="102">
        <v>6</v>
      </c>
      <c r="O6715" s="102" t="s">
        <v>1075</v>
      </c>
    </row>
    <row r="6716" spans="1:15" x14ac:dyDescent="0.25">
      <c r="A6716" s="102" t="s">
        <v>8751</v>
      </c>
      <c r="B6716" s="103" t="s">
        <v>8752</v>
      </c>
      <c r="C6716" s="103" t="s">
        <v>1077</v>
      </c>
      <c r="D6716" s="102" t="s">
        <v>281</v>
      </c>
      <c r="E6716" s="102" t="s">
        <v>276</v>
      </c>
      <c r="H6716" s="102">
        <v>45535</v>
      </c>
      <c r="I6716" s="102" t="s">
        <v>4693</v>
      </c>
      <c r="J6716" s="102" t="s">
        <v>1</v>
      </c>
      <c r="K6716" s="102" t="s">
        <v>2</v>
      </c>
      <c r="L6716" s="102" t="s">
        <v>24</v>
      </c>
      <c r="M6716" s="102" t="s">
        <v>1074</v>
      </c>
      <c r="N6716" s="102">
        <v>6</v>
      </c>
      <c r="O6716" s="102" t="s">
        <v>1075</v>
      </c>
    </row>
    <row r="6717" spans="1:15" x14ac:dyDescent="0.25">
      <c r="A6717" s="102" t="s">
        <v>9655</v>
      </c>
      <c r="B6717" s="103" t="s">
        <v>2654</v>
      </c>
      <c r="C6717" s="103" t="s">
        <v>1360</v>
      </c>
      <c r="D6717" s="102" t="s">
        <v>11654</v>
      </c>
      <c r="E6717" s="102" t="s">
        <v>275</v>
      </c>
      <c r="F6717" s="102" t="s">
        <v>11709</v>
      </c>
      <c r="H6717" s="102">
        <v>45535</v>
      </c>
      <c r="I6717" s="102" t="s">
        <v>4693</v>
      </c>
      <c r="J6717" s="102" t="s">
        <v>1</v>
      </c>
      <c r="K6717" s="102" t="s">
        <v>2</v>
      </c>
      <c r="L6717" s="102" t="s">
        <v>24</v>
      </c>
      <c r="M6717" s="102" t="s">
        <v>1074</v>
      </c>
      <c r="N6717" s="102">
        <v>6</v>
      </c>
      <c r="O6717" s="102" t="s">
        <v>1075</v>
      </c>
    </row>
    <row r="6718" spans="1:15" x14ac:dyDescent="0.25">
      <c r="A6718" s="102" t="s">
        <v>3391</v>
      </c>
      <c r="B6718" s="103" t="s">
        <v>2534</v>
      </c>
      <c r="C6718" s="103" t="s">
        <v>274</v>
      </c>
      <c r="D6718" s="102" t="s">
        <v>11654</v>
      </c>
      <c r="E6718" s="102" t="s">
        <v>275</v>
      </c>
      <c r="F6718" s="102" t="s">
        <v>11710</v>
      </c>
      <c r="H6718" s="102">
        <v>45535</v>
      </c>
      <c r="I6718" s="102" t="s">
        <v>4693</v>
      </c>
      <c r="J6718" s="102" t="s">
        <v>1</v>
      </c>
      <c r="K6718" s="102" t="s">
        <v>2</v>
      </c>
      <c r="L6718" s="102" t="s">
        <v>24</v>
      </c>
      <c r="M6718" s="102" t="s">
        <v>1074</v>
      </c>
      <c r="N6718" s="102">
        <v>6</v>
      </c>
      <c r="O6718" s="102" t="s">
        <v>1075</v>
      </c>
    </row>
    <row r="6719" spans="1:15" x14ac:dyDescent="0.25">
      <c r="A6719" s="102" t="s">
        <v>9658</v>
      </c>
      <c r="B6719" s="103" t="s">
        <v>9659</v>
      </c>
      <c r="C6719" s="103" t="s">
        <v>1118</v>
      </c>
      <c r="D6719" s="102" t="s">
        <v>11654</v>
      </c>
      <c r="E6719" s="102" t="s">
        <v>275</v>
      </c>
      <c r="F6719" s="102" t="s">
        <v>11711</v>
      </c>
      <c r="H6719" s="102">
        <v>45535</v>
      </c>
      <c r="I6719" s="102" t="s">
        <v>4693</v>
      </c>
      <c r="J6719" s="102" t="s">
        <v>1</v>
      </c>
      <c r="K6719" s="102" t="s">
        <v>2</v>
      </c>
      <c r="L6719" s="102" t="s">
        <v>24</v>
      </c>
      <c r="M6719" s="102" t="s">
        <v>1074</v>
      </c>
      <c r="N6719" s="102">
        <v>6</v>
      </c>
      <c r="O6719" s="102" t="s">
        <v>1075</v>
      </c>
    </row>
    <row r="6720" spans="1:15" x14ac:dyDescent="0.25">
      <c r="A6720" s="102" t="s">
        <v>11712</v>
      </c>
      <c r="B6720" s="103" t="s">
        <v>1166</v>
      </c>
      <c r="C6720" s="103" t="s">
        <v>1225</v>
      </c>
      <c r="D6720" s="102" t="s">
        <v>281</v>
      </c>
      <c r="E6720" s="102" t="s">
        <v>275</v>
      </c>
      <c r="F6720" s="102" t="s">
        <v>11713</v>
      </c>
      <c r="H6720" s="102">
        <v>45535</v>
      </c>
      <c r="I6720" s="102" t="s">
        <v>4693</v>
      </c>
      <c r="J6720" s="102" t="s">
        <v>1</v>
      </c>
      <c r="K6720" s="102" t="s">
        <v>2</v>
      </c>
      <c r="L6720" s="102" t="s">
        <v>24</v>
      </c>
      <c r="M6720" s="102" t="s">
        <v>1074</v>
      </c>
      <c r="N6720" s="102">
        <v>6</v>
      </c>
      <c r="O6720" s="102" t="s">
        <v>1075</v>
      </c>
    </row>
    <row r="6721" spans="1:15" x14ac:dyDescent="0.25">
      <c r="A6721" s="102" t="s">
        <v>9661</v>
      </c>
      <c r="B6721" s="103" t="s">
        <v>2649</v>
      </c>
      <c r="C6721" s="103" t="s">
        <v>1360</v>
      </c>
      <c r="D6721" s="102" t="s">
        <v>11654</v>
      </c>
      <c r="E6721" s="102" t="s">
        <v>275</v>
      </c>
      <c r="F6721" s="102" t="s">
        <v>11714</v>
      </c>
      <c r="H6721" s="102">
        <v>45535</v>
      </c>
      <c r="I6721" s="102" t="s">
        <v>4693</v>
      </c>
      <c r="J6721" s="102" t="s">
        <v>1</v>
      </c>
      <c r="K6721" s="102" t="s">
        <v>2</v>
      </c>
      <c r="L6721" s="102" t="s">
        <v>24</v>
      </c>
      <c r="M6721" s="102" t="s">
        <v>1074</v>
      </c>
      <c r="N6721" s="102">
        <v>6</v>
      </c>
      <c r="O6721" s="102" t="s">
        <v>1075</v>
      </c>
    </row>
    <row r="6722" spans="1:15" x14ac:dyDescent="0.25">
      <c r="A6722" s="102" t="s">
        <v>9661</v>
      </c>
      <c r="B6722" s="103" t="s">
        <v>9663</v>
      </c>
      <c r="C6722" s="103" t="s">
        <v>1118</v>
      </c>
      <c r="D6722" s="102" t="s">
        <v>11654</v>
      </c>
      <c r="E6722" s="102" t="s">
        <v>275</v>
      </c>
      <c r="F6722" s="102" t="s">
        <v>11715</v>
      </c>
      <c r="H6722" s="102">
        <v>45535</v>
      </c>
      <c r="I6722" s="102" t="s">
        <v>4693</v>
      </c>
      <c r="J6722" s="102" t="s">
        <v>1</v>
      </c>
      <c r="K6722" s="102" t="s">
        <v>2</v>
      </c>
      <c r="L6722" s="102" t="s">
        <v>24</v>
      </c>
      <c r="M6722" s="102" t="s">
        <v>1074</v>
      </c>
      <c r="N6722" s="102">
        <v>6</v>
      </c>
      <c r="O6722" s="102" t="s">
        <v>1075</v>
      </c>
    </row>
    <row r="6723" spans="1:15" x14ac:dyDescent="0.25">
      <c r="A6723" s="102" t="s">
        <v>9661</v>
      </c>
      <c r="B6723" s="103" t="s">
        <v>9665</v>
      </c>
      <c r="C6723" s="103" t="s">
        <v>1082</v>
      </c>
      <c r="D6723" s="102" t="s">
        <v>11654</v>
      </c>
      <c r="E6723" s="102" t="s">
        <v>275</v>
      </c>
      <c r="F6723" s="102" t="s">
        <v>11716</v>
      </c>
      <c r="H6723" s="102">
        <v>45535</v>
      </c>
      <c r="I6723" s="102" t="s">
        <v>4693</v>
      </c>
      <c r="J6723" s="102" t="s">
        <v>1</v>
      </c>
      <c r="K6723" s="102" t="s">
        <v>2</v>
      </c>
      <c r="L6723" s="102" t="s">
        <v>24</v>
      </c>
      <c r="M6723" s="102" t="s">
        <v>1082</v>
      </c>
      <c r="N6723" s="102">
        <v>6</v>
      </c>
      <c r="O6723" s="102" t="s">
        <v>1075</v>
      </c>
    </row>
    <row r="6724" spans="1:15" x14ac:dyDescent="0.25">
      <c r="A6724" s="102" t="s">
        <v>5884</v>
      </c>
      <c r="B6724" s="103" t="s">
        <v>1810</v>
      </c>
      <c r="C6724" s="103" t="s">
        <v>1118</v>
      </c>
      <c r="D6724" s="102" t="s">
        <v>318</v>
      </c>
      <c r="E6724" s="102" t="s">
        <v>275</v>
      </c>
      <c r="F6724" s="102" t="s">
        <v>11717</v>
      </c>
      <c r="H6724" s="102">
        <v>45535</v>
      </c>
      <c r="I6724" s="102" t="s">
        <v>4693</v>
      </c>
      <c r="J6724" s="102" t="s">
        <v>1</v>
      </c>
      <c r="K6724" s="102" t="s">
        <v>2</v>
      </c>
      <c r="L6724" s="102" t="s">
        <v>24</v>
      </c>
      <c r="M6724" s="102" t="s">
        <v>1074</v>
      </c>
      <c r="N6724" s="102">
        <v>6</v>
      </c>
      <c r="O6724" s="102" t="s">
        <v>1075</v>
      </c>
    </row>
    <row r="6725" spans="1:15" x14ac:dyDescent="0.25">
      <c r="A6725" s="102" t="s">
        <v>9668</v>
      </c>
      <c r="B6725" s="103" t="s">
        <v>9669</v>
      </c>
      <c r="C6725" s="103" t="s">
        <v>274</v>
      </c>
      <c r="D6725" s="102" t="s">
        <v>318</v>
      </c>
      <c r="E6725" s="102" t="s">
        <v>275</v>
      </c>
      <c r="F6725" s="102" t="s">
        <v>11718</v>
      </c>
      <c r="H6725" s="102">
        <v>45535</v>
      </c>
      <c r="I6725" s="102" t="s">
        <v>4693</v>
      </c>
      <c r="J6725" s="102" t="s">
        <v>1</v>
      </c>
      <c r="K6725" s="102" t="s">
        <v>2</v>
      </c>
      <c r="L6725" s="102" t="s">
        <v>24</v>
      </c>
      <c r="M6725" s="102" t="s">
        <v>1074</v>
      </c>
      <c r="N6725" s="102">
        <v>6</v>
      </c>
      <c r="O6725" s="102" t="s">
        <v>1075</v>
      </c>
    </row>
    <row r="6726" spans="1:15" x14ac:dyDescent="0.25">
      <c r="A6726" s="102" t="s">
        <v>9668</v>
      </c>
      <c r="B6726" s="103" t="s">
        <v>9671</v>
      </c>
      <c r="C6726" s="103" t="s">
        <v>274</v>
      </c>
      <c r="D6726" s="102" t="s">
        <v>318</v>
      </c>
      <c r="E6726" s="102" t="s">
        <v>275</v>
      </c>
      <c r="F6726" s="102" t="s">
        <v>11719</v>
      </c>
      <c r="H6726" s="102">
        <v>45535</v>
      </c>
      <c r="I6726" s="102" t="s">
        <v>4693</v>
      </c>
      <c r="J6726" s="102" t="s">
        <v>1</v>
      </c>
      <c r="K6726" s="102" t="s">
        <v>2</v>
      </c>
      <c r="L6726" s="102" t="s">
        <v>24</v>
      </c>
      <c r="M6726" s="102" t="s">
        <v>1074</v>
      </c>
      <c r="N6726" s="102">
        <v>6</v>
      </c>
      <c r="O6726" s="102" t="s">
        <v>1075</v>
      </c>
    </row>
    <row r="6727" spans="1:15" x14ac:dyDescent="0.25">
      <c r="A6727" s="102" t="s">
        <v>9673</v>
      </c>
      <c r="B6727" s="103" t="s">
        <v>5019</v>
      </c>
      <c r="C6727" s="103" t="s">
        <v>274</v>
      </c>
      <c r="D6727" s="102" t="s">
        <v>11654</v>
      </c>
      <c r="E6727" s="102" t="s">
        <v>275</v>
      </c>
      <c r="F6727" s="102" t="s">
        <v>11720</v>
      </c>
      <c r="H6727" s="102">
        <v>45535</v>
      </c>
      <c r="I6727" s="102" t="s">
        <v>4693</v>
      </c>
      <c r="J6727" s="102" t="s">
        <v>1</v>
      </c>
      <c r="K6727" s="102" t="s">
        <v>2</v>
      </c>
      <c r="L6727" s="102" t="s">
        <v>24</v>
      </c>
      <c r="M6727" s="102" t="s">
        <v>1074</v>
      </c>
      <c r="N6727" s="102">
        <v>6</v>
      </c>
      <c r="O6727" s="102" t="s">
        <v>1075</v>
      </c>
    </row>
    <row r="6728" spans="1:15" x14ac:dyDescent="0.25">
      <c r="A6728" s="102" t="s">
        <v>9675</v>
      </c>
      <c r="B6728" s="103" t="s">
        <v>1217</v>
      </c>
      <c r="C6728" s="103" t="s">
        <v>1118</v>
      </c>
      <c r="D6728" s="102" t="s">
        <v>11654</v>
      </c>
      <c r="E6728" s="102" t="s">
        <v>275</v>
      </c>
      <c r="F6728" s="102" t="s">
        <v>11721</v>
      </c>
      <c r="H6728" s="102">
        <v>45535</v>
      </c>
      <c r="I6728" s="102" t="s">
        <v>4693</v>
      </c>
      <c r="J6728" s="102" t="s">
        <v>1</v>
      </c>
      <c r="K6728" s="102" t="s">
        <v>2</v>
      </c>
      <c r="L6728" s="102" t="s">
        <v>24</v>
      </c>
      <c r="M6728" s="102" t="s">
        <v>1074</v>
      </c>
      <c r="N6728" s="102">
        <v>6</v>
      </c>
      <c r="O6728" s="102" t="s">
        <v>1075</v>
      </c>
    </row>
    <row r="6729" spans="1:15" x14ac:dyDescent="0.25">
      <c r="A6729" s="102" t="s">
        <v>9183</v>
      </c>
      <c r="B6729" s="103" t="s">
        <v>9677</v>
      </c>
      <c r="C6729" s="103" t="s">
        <v>1118</v>
      </c>
      <c r="D6729" s="102" t="s">
        <v>318</v>
      </c>
      <c r="E6729" s="102" t="s">
        <v>275</v>
      </c>
      <c r="F6729" s="102" t="s">
        <v>11722</v>
      </c>
      <c r="H6729" s="102">
        <v>45535</v>
      </c>
      <c r="I6729" s="102" t="s">
        <v>4693</v>
      </c>
      <c r="J6729" s="102" t="s">
        <v>1</v>
      </c>
      <c r="K6729" s="102" t="s">
        <v>2</v>
      </c>
      <c r="L6729" s="102" t="s">
        <v>24</v>
      </c>
      <c r="M6729" s="102" t="s">
        <v>1074</v>
      </c>
      <c r="N6729" s="102">
        <v>6</v>
      </c>
      <c r="O6729" s="102" t="s">
        <v>1075</v>
      </c>
    </row>
    <row r="6730" spans="1:15" x14ac:dyDescent="0.25">
      <c r="A6730" s="102" t="s">
        <v>9679</v>
      </c>
      <c r="B6730" s="103" t="s">
        <v>2139</v>
      </c>
      <c r="C6730" s="103" t="s">
        <v>274</v>
      </c>
      <c r="D6730" s="102" t="s">
        <v>318</v>
      </c>
      <c r="E6730" s="102" t="s">
        <v>275</v>
      </c>
      <c r="F6730" s="102" t="s">
        <v>11723</v>
      </c>
      <c r="H6730" s="102">
        <v>45535</v>
      </c>
      <c r="I6730" s="102" t="s">
        <v>4693</v>
      </c>
      <c r="J6730" s="102" t="s">
        <v>1</v>
      </c>
      <c r="K6730" s="102" t="s">
        <v>2</v>
      </c>
      <c r="L6730" s="102" t="s">
        <v>24</v>
      </c>
      <c r="M6730" s="102" t="s">
        <v>1074</v>
      </c>
      <c r="N6730" s="102">
        <v>6</v>
      </c>
      <c r="O6730" s="102" t="s">
        <v>1075</v>
      </c>
    </row>
    <row r="6731" spans="1:15" x14ac:dyDescent="0.25">
      <c r="A6731" s="102" t="s">
        <v>2057</v>
      </c>
      <c r="B6731" s="103" t="s">
        <v>1912</v>
      </c>
      <c r="C6731" s="103" t="s">
        <v>274</v>
      </c>
      <c r="D6731" s="102" t="s">
        <v>318</v>
      </c>
      <c r="E6731" s="102" t="s">
        <v>275</v>
      </c>
      <c r="F6731" s="102" t="s">
        <v>11724</v>
      </c>
      <c r="H6731" s="102">
        <v>45535</v>
      </c>
      <c r="I6731" s="102" t="s">
        <v>4693</v>
      </c>
      <c r="J6731" s="102" t="s">
        <v>1</v>
      </c>
      <c r="K6731" s="102" t="s">
        <v>2</v>
      </c>
      <c r="L6731" s="102" t="s">
        <v>24</v>
      </c>
      <c r="M6731" s="102" t="s">
        <v>1074</v>
      </c>
      <c r="N6731" s="102">
        <v>6</v>
      </c>
      <c r="O6731" s="102" t="s">
        <v>1075</v>
      </c>
    </row>
    <row r="6732" spans="1:15" x14ac:dyDescent="0.25">
      <c r="A6732" s="102" t="s">
        <v>9682</v>
      </c>
      <c r="B6732" s="103" t="s">
        <v>1124</v>
      </c>
      <c r="C6732" s="103" t="s">
        <v>274</v>
      </c>
      <c r="D6732" s="102" t="s">
        <v>318</v>
      </c>
      <c r="E6732" s="102" t="s">
        <v>275</v>
      </c>
      <c r="F6732" s="102" t="s">
        <v>11725</v>
      </c>
      <c r="H6732" s="102">
        <v>45535</v>
      </c>
      <c r="I6732" s="102" t="s">
        <v>4693</v>
      </c>
      <c r="J6732" s="102" t="s">
        <v>1</v>
      </c>
      <c r="K6732" s="102" t="s">
        <v>2</v>
      </c>
      <c r="L6732" s="102" t="s">
        <v>24</v>
      </c>
      <c r="M6732" s="102" t="s">
        <v>1074</v>
      </c>
      <c r="N6732" s="102">
        <v>6</v>
      </c>
      <c r="O6732" s="102" t="s">
        <v>1075</v>
      </c>
    </row>
    <row r="6733" spans="1:15" x14ac:dyDescent="0.25">
      <c r="A6733" s="102" t="s">
        <v>9684</v>
      </c>
      <c r="B6733" s="103" t="s">
        <v>1197</v>
      </c>
      <c r="C6733" s="103" t="s">
        <v>274</v>
      </c>
      <c r="D6733" s="102" t="s">
        <v>318</v>
      </c>
      <c r="E6733" s="102" t="s">
        <v>275</v>
      </c>
      <c r="F6733" s="102" t="s">
        <v>11726</v>
      </c>
      <c r="H6733" s="102">
        <v>45535</v>
      </c>
      <c r="I6733" s="102" t="s">
        <v>4693</v>
      </c>
      <c r="J6733" s="102" t="s">
        <v>1</v>
      </c>
      <c r="K6733" s="102" t="s">
        <v>2</v>
      </c>
      <c r="L6733" s="102" t="s">
        <v>24</v>
      </c>
      <c r="M6733" s="102" t="s">
        <v>1074</v>
      </c>
      <c r="N6733" s="102">
        <v>6</v>
      </c>
      <c r="O6733" s="102" t="s">
        <v>1075</v>
      </c>
    </row>
    <row r="6734" spans="1:15" x14ac:dyDescent="0.25">
      <c r="A6734" s="102" t="s">
        <v>9686</v>
      </c>
      <c r="B6734" s="103" t="s">
        <v>9687</v>
      </c>
      <c r="C6734" s="103" t="s">
        <v>274</v>
      </c>
      <c r="D6734" s="102" t="s">
        <v>318</v>
      </c>
      <c r="E6734" s="102" t="s">
        <v>275</v>
      </c>
      <c r="F6734" s="102" t="s">
        <v>11727</v>
      </c>
      <c r="H6734" s="102">
        <v>45535</v>
      </c>
      <c r="I6734" s="102" t="s">
        <v>4693</v>
      </c>
      <c r="J6734" s="102" t="s">
        <v>1</v>
      </c>
      <c r="K6734" s="102" t="s">
        <v>2</v>
      </c>
      <c r="L6734" s="102" t="s">
        <v>24</v>
      </c>
      <c r="M6734" s="102" t="s">
        <v>1074</v>
      </c>
      <c r="N6734" s="102">
        <v>6</v>
      </c>
      <c r="O6734" s="102" t="s">
        <v>1075</v>
      </c>
    </row>
    <row r="6735" spans="1:15" x14ac:dyDescent="0.25">
      <c r="A6735" s="102" t="s">
        <v>9686</v>
      </c>
      <c r="B6735" s="103" t="s">
        <v>9689</v>
      </c>
      <c r="C6735" s="103" t="s">
        <v>274</v>
      </c>
      <c r="D6735" s="102" t="s">
        <v>318</v>
      </c>
      <c r="E6735" s="102" t="s">
        <v>275</v>
      </c>
      <c r="F6735" s="102" t="s">
        <v>11728</v>
      </c>
      <c r="H6735" s="102">
        <v>45535</v>
      </c>
      <c r="I6735" s="102" t="s">
        <v>4693</v>
      </c>
      <c r="J6735" s="102" t="s">
        <v>1</v>
      </c>
      <c r="K6735" s="102" t="s">
        <v>2</v>
      </c>
      <c r="L6735" s="102" t="s">
        <v>24</v>
      </c>
      <c r="M6735" s="102" t="s">
        <v>1074</v>
      </c>
      <c r="N6735" s="102">
        <v>6</v>
      </c>
      <c r="O6735" s="102" t="s">
        <v>1075</v>
      </c>
    </row>
    <row r="6736" spans="1:15" x14ac:dyDescent="0.25">
      <c r="A6736" s="102" t="s">
        <v>11729</v>
      </c>
      <c r="B6736" s="103" t="s">
        <v>2521</v>
      </c>
      <c r="C6736" s="103" t="s">
        <v>1077</v>
      </c>
      <c r="D6736" s="102" t="s">
        <v>282</v>
      </c>
      <c r="E6736" s="102" t="s">
        <v>275</v>
      </c>
      <c r="F6736" s="102" t="s">
        <v>11730</v>
      </c>
      <c r="H6736" s="102">
        <v>45535</v>
      </c>
      <c r="I6736" s="102" t="s">
        <v>4693</v>
      </c>
      <c r="J6736" s="102" t="s">
        <v>1</v>
      </c>
      <c r="K6736" s="102" t="s">
        <v>2</v>
      </c>
      <c r="L6736" s="102" t="s">
        <v>24</v>
      </c>
      <c r="M6736" s="102" t="s">
        <v>1074</v>
      </c>
      <c r="N6736" s="102">
        <v>6</v>
      </c>
      <c r="O6736" s="102" t="s">
        <v>1075</v>
      </c>
    </row>
    <row r="6737" spans="1:15" x14ac:dyDescent="0.25">
      <c r="A6737" s="102" t="s">
        <v>11729</v>
      </c>
      <c r="B6737" s="103" t="s">
        <v>11731</v>
      </c>
      <c r="C6737" s="103" t="s">
        <v>1077</v>
      </c>
      <c r="D6737" s="102" t="s">
        <v>282</v>
      </c>
      <c r="E6737" s="102" t="s">
        <v>275</v>
      </c>
      <c r="F6737" s="102" t="s">
        <v>11732</v>
      </c>
      <c r="H6737" s="102">
        <v>45535</v>
      </c>
      <c r="I6737" s="102" t="s">
        <v>4693</v>
      </c>
      <c r="J6737" s="102" t="s">
        <v>1</v>
      </c>
      <c r="K6737" s="102" t="s">
        <v>2</v>
      </c>
      <c r="L6737" s="102" t="s">
        <v>24</v>
      </c>
      <c r="M6737" s="102" t="s">
        <v>1074</v>
      </c>
      <c r="N6737" s="102">
        <v>6</v>
      </c>
      <c r="O6737" s="102" t="s">
        <v>1075</v>
      </c>
    </row>
    <row r="6738" spans="1:15" x14ac:dyDescent="0.25">
      <c r="A6738" s="102" t="s">
        <v>8779</v>
      </c>
      <c r="B6738" s="103" t="s">
        <v>1605</v>
      </c>
      <c r="C6738" s="103" t="s">
        <v>1077</v>
      </c>
      <c r="D6738" s="102" t="s">
        <v>282</v>
      </c>
      <c r="E6738" s="102" t="s">
        <v>275</v>
      </c>
      <c r="F6738" s="102" t="s">
        <v>11733</v>
      </c>
      <c r="H6738" s="102">
        <v>45535</v>
      </c>
      <c r="I6738" s="102" t="s">
        <v>4693</v>
      </c>
      <c r="J6738" s="102" t="s">
        <v>1</v>
      </c>
      <c r="K6738" s="102" t="s">
        <v>2</v>
      </c>
      <c r="L6738" s="102" t="s">
        <v>24</v>
      </c>
      <c r="M6738" s="102" t="s">
        <v>1074</v>
      </c>
      <c r="N6738" s="102">
        <v>6</v>
      </c>
      <c r="O6738" s="102" t="s">
        <v>1075</v>
      </c>
    </row>
    <row r="6739" spans="1:15" x14ac:dyDescent="0.25">
      <c r="A6739" s="102" t="s">
        <v>9691</v>
      </c>
      <c r="B6739" s="103" t="s">
        <v>1610</v>
      </c>
      <c r="C6739" s="103" t="s">
        <v>1360</v>
      </c>
      <c r="D6739" s="102" t="s">
        <v>11654</v>
      </c>
      <c r="E6739" s="102" t="s">
        <v>275</v>
      </c>
      <c r="F6739" s="102" t="s">
        <v>11734</v>
      </c>
      <c r="H6739" s="102">
        <v>45535</v>
      </c>
      <c r="I6739" s="102" t="s">
        <v>4693</v>
      </c>
      <c r="J6739" s="102" t="s">
        <v>1</v>
      </c>
      <c r="K6739" s="102" t="s">
        <v>2</v>
      </c>
      <c r="L6739" s="102" t="s">
        <v>24</v>
      </c>
      <c r="M6739" s="102" t="s">
        <v>1074</v>
      </c>
      <c r="N6739" s="102">
        <v>6</v>
      </c>
      <c r="O6739" s="102" t="s">
        <v>1075</v>
      </c>
    </row>
    <row r="6740" spans="1:15" x14ac:dyDescent="0.25">
      <c r="A6740" s="102" t="s">
        <v>9693</v>
      </c>
      <c r="B6740" s="103" t="s">
        <v>1792</v>
      </c>
      <c r="C6740" s="103" t="s">
        <v>274</v>
      </c>
      <c r="D6740" s="102" t="s">
        <v>11654</v>
      </c>
      <c r="E6740" s="102" t="s">
        <v>275</v>
      </c>
      <c r="F6740" s="102" t="s">
        <v>11735</v>
      </c>
      <c r="H6740" s="102">
        <v>45535</v>
      </c>
      <c r="I6740" s="102" t="s">
        <v>4693</v>
      </c>
      <c r="J6740" s="102" t="s">
        <v>1</v>
      </c>
      <c r="K6740" s="102" t="s">
        <v>2</v>
      </c>
      <c r="L6740" s="102" t="s">
        <v>24</v>
      </c>
      <c r="M6740" s="102" t="s">
        <v>1074</v>
      </c>
      <c r="N6740" s="102">
        <v>6</v>
      </c>
      <c r="O6740" s="102" t="s">
        <v>1075</v>
      </c>
    </row>
    <row r="6741" spans="1:15" x14ac:dyDescent="0.25">
      <c r="A6741" s="102" t="s">
        <v>7353</v>
      </c>
      <c r="B6741" s="103" t="s">
        <v>3576</v>
      </c>
      <c r="C6741" s="103" t="s">
        <v>274</v>
      </c>
      <c r="D6741" s="102" t="s">
        <v>318</v>
      </c>
      <c r="E6741" s="102" t="s">
        <v>275</v>
      </c>
      <c r="F6741" s="102" t="s">
        <v>11736</v>
      </c>
      <c r="H6741" s="102">
        <v>45535</v>
      </c>
      <c r="I6741" s="102" t="s">
        <v>4693</v>
      </c>
      <c r="J6741" s="102" t="s">
        <v>1</v>
      </c>
      <c r="K6741" s="102" t="s">
        <v>2</v>
      </c>
      <c r="L6741" s="102" t="s">
        <v>24</v>
      </c>
      <c r="M6741" s="102" t="s">
        <v>1074</v>
      </c>
      <c r="N6741" s="102">
        <v>6</v>
      </c>
      <c r="O6741" s="102" t="s">
        <v>1075</v>
      </c>
    </row>
    <row r="6742" spans="1:15" x14ac:dyDescent="0.25">
      <c r="A6742" s="102" t="s">
        <v>1140</v>
      </c>
      <c r="B6742" s="103" t="s">
        <v>4612</v>
      </c>
      <c r="C6742" s="103" t="s">
        <v>1077</v>
      </c>
      <c r="D6742" s="102" t="s">
        <v>282</v>
      </c>
      <c r="E6742" s="102" t="s">
        <v>275</v>
      </c>
      <c r="F6742" s="102" t="s">
        <v>11737</v>
      </c>
      <c r="H6742" s="102">
        <v>45535</v>
      </c>
      <c r="I6742" s="102" t="s">
        <v>4693</v>
      </c>
      <c r="J6742" s="102" t="s">
        <v>1</v>
      </c>
      <c r="K6742" s="102" t="s">
        <v>2</v>
      </c>
      <c r="L6742" s="102" t="s">
        <v>24</v>
      </c>
      <c r="M6742" s="102" t="s">
        <v>1074</v>
      </c>
      <c r="N6742" s="102">
        <v>6</v>
      </c>
      <c r="O6742" s="102" t="s">
        <v>1075</v>
      </c>
    </row>
    <row r="6743" spans="1:15" x14ac:dyDescent="0.25">
      <c r="A6743" s="102" t="s">
        <v>1140</v>
      </c>
      <c r="B6743" s="103" t="s">
        <v>1652</v>
      </c>
      <c r="C6743" s="103" t="s">
        <v>1118</v>
      </c>
      <c r="D6743" s="102" t="s">
        <v>11654</v>
      </c>
      <c r="E6743" s="102" t="s">
        <v>275</v>
      </c>
      <c r="F6743" s="102" t="s">
        <v>11738</v>
      </c>
      <c r="H6743" s="102">
        <v>45535</v>
      </c>
      <c r="I6743" s="102" t="s">
        <v>4693</v>
      </c>
      <c r="J6743" s="102" t="s">
        <v>1</v>
      </c>
      <c r="K6743" s="102" t="s">
        <v>2</v>
      </c>
      <c r="L6743" s="102" t="s">
        <v>24</v>
      </c>
      <c r="M6743" s="102" t="s">
        <v>1074</v>
      </c>
      <c r="N6743" s="102">
        <v>6</v>
      </c>
      <c r="O6743" s="102" t="s">
        <v>1075</v>
      </c>
    </row>
    <row r="6744" spans="1:15" x14ac:dyDescent="0.25">
      <c r="A6744" s="102" t="s">
        <v>9697</v>
      </c>
      <c r="B6744" s="103" t="s">
        <v>9698</v>
      </c>
      <c r="C6744" s="103" t="s">
        <v>1118</v>
      </c>
      <c r="D6744" s="102" t="s">
        <v>318</v>
      </c>
      <c r="E6744" s="102" t="s">
        <v>275</v>
      </c>
      <c r="F6744" s="102" t="s">
        <v>11739</v>
      </c>
      <c r="H6744" s="102">
        <v>45535</v>
      </c>
      <c r="I6744" s="102" t="s">
        <v>4693</v>
      </c>
      <c r="J6744" s="102" t="s">
        <v>1</v>
      </c>
      <c r="K6744" s="102" t="s">
        <v>2</v>
      </c>
      <c r="L6744" s="102" t="s">
        <v>24</v>
      </c>
      <c r="M6744" s="102" t="s">
        <v>1074</v>
      </c>
      <c r="N6744" s="102">
        <v>6</v>
      </c>
      <c r="O6744" s="102" t="s">
        <v>1075</v>
      </c>
    </row>
    <row r="6745" spans="1:15" x14ac:dyDescent="0.25">
      <c r="A6745" s="102" t="s">
        <v>4917</v>
      </c>
      <c r="B6745" s="103" t="s">
        <v>9700</v>
      </c>
      <c r="C6745" s="103" t="s">
        <v>1360</v>
      </c>
      <c r="D6745" s="102" t="s">
        <v>11654</v>
      </c>
      <c r="E6745" s="102" t="s">
        <v>275</v>
      </c>
      <c r="F6745" s="102" t="s">
        <v>11740</v>
      </c>
      <c r="H6745" s="102">
        <v>45535</v>
      </c>
      <c r="I6745" s="102" t="s">
        <v>4693</v>
      </c>
      <c r="J6745" s="102" t="s">
        <v>1</v>
      </c>
      <c r="K6745" s="102" t="s">
        <v>2</v>
      </c>
      <c r="L6745" s="102" t="s">
        <v>24</v>
      </c>
      <c r="M6745" s="102" t="s">
        <v>1074</v>
      </c>
      <c r="N6745" s="102">
        <v>6</v>
      </c>
      <c r="O6745" s="102" t="s">
        <v>1075</v>
      </c>
    </row>
    <row r="6746" spans="1:15" x14ac:dyDescent="0.25">
      <c r="A6746" s="102" t="s">
        <v>9702</v>
      </c>
      <c r="B6746" s="103" t="s">
        <v>9703</v>
      </c>
      <c r="C6746" s="103" t="s">
        <v>1118</v>
      </c>
      <c r="D6746" s="102" t="s">
        <v>11654</v>
      </c>
      <c r="E6746" s="102" t="s">
        <v>275</v>
      </c>
      <c r="F6746" s="102" t="s">
        <v>11741</v>
      </c>
      <c r="H6746" s="102">
        <v>45535</v>
      </c>
      <c r="I6746" s="102" t="s">
        <v>4693</v>
      </c>
      <c r="J6746" s="102" t="s">
        <v>1</v>
      </c>
      <c r="K6746" s="102" t="s">
        <v>2</v>
      </c>
      <c r="L6746" s="102" t="s">
        <v>24</v>
      </c>
      <c r="M6746" s="102" t="s">
        <v>1074</v>
      </c>
      <c r="N6746" s="102">
        <v>6</v>
      </c>
      <c r="O6746" s="102" t="s">
        <v>1075</v>
      </c>
    </row>
    <row r="6747" spans="1:15" x14ac:dyDescent="0.25">
      <c r="A6747" s="102" t="s">
        <v>5962</v>
      </c>
      <c r="B6747" s="103" t="s">
        <v>9705</v>
      </c>
      <c r="C6747" s="103" t="s">
        <v>1118</v>
      </c>
      <c r="D6747" s="102" t="s">
        <v>318</v>
      </c>
      <c r="E6747" s="102" t="s">
        <v>275</v>
      </c>
      <c r="F6747" s="102" t="s">
        <v>11742</v>
      </c>
      <c r="H6747" s="102">
        <v>45535</v>
      </c>
      <c r="I6747" s="102" t="s">
        <v>4693</v>
      </c>
      <c r="J6747" s="102" t="s">
        <v>1</v>
      </c>
      <c r="K6747" s="102" t="s">
        <v>2</v>
      </c>
      <c r="L6747" s="102" t="s">
        <v>24</v>
      </c>
      <c r="M6747" s="102" t="s">
        <v>1074</v>
      </c>
      <c r="N6747" s="102">
        <v>6</v>
      </c>
      <c r="O6747" s="102" t="s">
        <v>1075</v>
      </c>
    </row>
    <row r="6748" spans="1:15" x14ac:dyDescent="0.25">
      <c r="A6748" s="102" t="s">
        <v>5962</v>
      </c>
      <c r="B6748" s="103" t="s">
        <v>1675</v>
      </c>
      <c r="C6748" s="103" t="s">
        <v>1225</v>
      </c>
      <c r="D6748" s="102" t="s">
        <v>282</v>
      </c>
      <c r="E6748" s="102" t="s">
        <v>275</v>
      </c>
      <c r="F6748" s="102" t="s">
        <v>11743</v>
      </c>
      <c r="H6748" s="102">
        <v>45535</v>
      </c>
      <c r="I6748" s="102" t="s">
        <v>4693</v>
      </c>
      <c r="J6748" s="102" t="s">
        <v>1</v>
      </c>
      <c r="K6748" s="102" t="s">
        <v>2</v>
      </c>
      <c r="L6748" s="102" t="s">
        <v>24</v>
      </c>
      <c r="M6748" s="102" t="s">
        <v>1074</v>
      </c>
      <c r="N6748" s="102">
        <v>6</v>
      </c>
      <c r="O6748" s="102" t="s">
        <v>1075</v>
      </c>
    </row>
    <row r="6749" spans="1:15" x14ac:dyDescent="0.25">
      <c r="A6749" s="102" t="s">
        <v>1817</v>
      </c>
      <c r="B6749" s="103" t="s">
        <v>3504</v>
      </c>
      <c r="C6749" s="103" t="s">
        <v>274</v>
      </c>
      <c r="D6749" s="102" t="s">
        <v>318</v>
      </c>
      <c r="E6749" s="102" t="s">
        <v>275</v>
      </c>
      <c r="F6749" s="102" t="s">
        <v>11744</v>
      </c>
      <c r="H6749" s="102">
        <v>45535</v>
      </c>
      <c r="I6749" s="102" t="s">
        <v>4693</v>
      </c>
      <c r="J6749" s="102" t="s">
        <v>1</v>
      </c>
      <c r="K6749" s="102" t="s">
        <v>2</v>
      </c>
      <c r="L6749" s="102" t="s">
        <v>24</v>
      </c>
      <c r="M6749" s="102" t="s">
        <v>1074</v>
      </c>
      <c r="N6749" s="102">
        <v>6</v>
      </c>
      <c r="O6749" s="102" t="s">
        <v>1075</v>
      </c>
    </row>
    <row r="6750" spans="1:15" x14ac:dyDescent="0.25">
      <c r="A6750" s="102" t="s">
        <v>9708</v>
      </c>
      <c r="B6750" s="103" t="s">
        <v>2476</v>
      </c>
      <c r="C6750" s="103" t="s">
        <v>1118</v>
      </c>
      <c r="D6750" s="102" t="s">
        <v>318</v>
      </c>
      <c r="E6750" s="102" t="s">
        <v>275</v>
      </c>
      <c r="F6750" s="102" t="s">
        <v>11745</v>
      </c>
      <c r="H6750" s="102">
        <v>45535</v>
      </c>
      <c r="I6750" s="102" t="s">
        <v>4693</v>
      </c>
      <c r="J6750" s="102" t="s">
        <v>1</v>
      </c>
      <c r="K6750" s="102" t="s">
        <v>2</v>
      </c>
      <c r="L6750" s="102" t="s">
        <v>24</v>
      </c>
      <c r="M6750" s="102" t="s">
        <v>1074</v>
      </c>
      <c r="N6750" s="102">
        <v>6</v>
      </c>
      <c r="O6750" s="102" t="s">
        <v>1075</v>
      </c>
    </row>
    <row r="6751" spans="1:15" x14ac:dyDescent="0.25">
      <c r="A6751" s="102" t="s">
        <v>2091</v>
      </c>
      <c r="B6751" s="103" t="s">
        <v>1217</v>
      </c>
      <c r="C6751" s="103" t="s">
        <v>1118</v>
      </c>
      <c r="D6751" s="102" t="s">
        <v>11654</v>
      </c>
      <c r="E6751" s="102" t="s">
        <v>275</v>
      </c>
      <c r="F6751" s="102" t="s">
        <v>11746</v>
      </c>
      <c r="H6751" s="102">
        <v>45535</v>
      </c>
      <c r="I6751" s="102" t="s">
        <v>4693</v>
      </c>
      <c r="J6751" s="102" t="s">
        <v>1</v>
      </c>
      <c r="K6751" s="102" t="s">
        <v>2</v>
      </c>
      <c r="L6751" s="102" t="s">
        <v>24</v>
      </c>
      <c r="M6751" s="102" t="s">
        <v>1074</v>
      </c>
      <c r="N6751" s="102">
        <v>6</v>
      </c>
      <c r="O6751" s="102" t="s">
        <v>1075</v>
      </c>
    </row>
    <row r="6752" spans="1:15" x14ac:dyDescent="0.25">
      <c r="A6752" s="102" t="s">
        <v>9711</v>
      </c>
      <c r="B6752" s="103" t="s">
        <v>4819</v>
      </c>
      <c r="C6752" s="103" t="s">
        <v>1360</v>
      </c>
      <c r="D6752" s="102" t="s">
        <v>11654</v>
      </c>
      <c r="E6752" s="102" t="s">
        <v>275</v>
      </c>
      <c r="F6752" s="102" t="s">
        <v>11747</v>
      </c>
      <c r="H6752" s="102">
        <v>45535</v>
      </c>
      <c r="I6752" s="102" t="s">
        <v>4693</v>
      </c>
      <c r="J6752" s="102" t="s">
        <v>1</v>
      </c>
      <c r="K6752" s="102" t="s">
        <v>2</v>
      </c>
      <c r="L6752" s="102" t="s">
        <v>24</v>
      </c>
      <c r="M6752" s="102" t="s">
        <v>1074</v>
      </c>
      <c r="N6752" s="102">
        <v>6</v>
      </c>
      <c r="O6752" s="102" t="s">
        <v>1075</v>
      </c>
    </row>
    <row r="6753" spans="1:15" x14ac:dyDescent="0.25">
      <c r="A6753" s="102" t="s">
        <v>9713</v>
      </c>
      <c r="B6753" s="103" t="s">
        <v>2211</v>
      </c>
      <c r="C6753" s="103" t="s">
        <v>274</v>
      </c>
      <c r="D6753" s="102" t="s">
        <v>318</v>
      </c>
      <c r="E6753" s="102" t="s">
        <v>275</v>
      </c>
      <c r="F6753" s="102" t="s">
        <v>11748</v>
      </c>
      <c r="H6753" s="102">
        <v>45535</v>
      </c>
      <c r="I6753" s="102" t="s">
        <v>4693</v>
      </c>
      <c r="J6753" s="102" t="s">
        <v>1</v>
      </c>
      <c r="K6753" s="102" t="s">
        <v>2</v>
      </c>
      <c r="L6753" s="102" t="s">
        <v>24</v>
      </c>
      <c r="M6753" s="102" t="s">
        <v>1074</v>
      </c>
      <c r="N6753" s="102">
        <v>6</v>
      </c>
      <c r="O6753" s="102" t="s">
        <v>1075</v>
      </c>
    </row>
    <row r="6754" spans="1:15" x14ac:dyDescent="0.25">
      <c r="A6754" s="102" t="s">
        <v>11749</v>
      </c>
      <c r="B6754" s="103" t="s">
        <v>4083</v>
      </c>
      <c r="C6754" s="103" t="s">
        <v>1225</v>
      </c>
      <c r="D6754" s="102" t="s">
        <v>281</v>
      </c>
      <c r="E6754" s="102" t="s">
        <v>275</v>
      </c>
      <c r="F6754" s="102" t="s">
        <v>11750</v>
      </c>
      <c r="H6754" s="102">
        <v>45535</v>
      </c>
      <c r="I6754" s="102" t="s">
        <v>4693</v>
      </c>
      <c r="J6754" s="102" t="s">
        <v>1</v>
      </c>
      <c r="K6754" s="102" t="s">
        <v>2</v>
      </c>
      <c r="L6754" s="102" t="s">
        <v>24</v>
      </c>
      <c r="M6754" s="102" t="s">
        <v>1074</v>
      </c>
      <c r="N6754" s="102">
        <v>6</v>
      </c>
      <c r="O6754" s="102" t="s">
        <v>1075</v>
      </c>
    </row>
    <row r="6755" spans="1:15" x14ac:dyDescent="0.25">
      <c r="A6755" s="102" t="s">
        <v>9715</v>
      </c>
      <c r="B6755" s="103" t="s">
        <v>9312</v>
      </c>
      <c r="C6755" s="103" t="s">
        <v>274</v>
      </c>
      <c r="D6755" s="102" t="s">
        <v>11654</v>
      </c>
      <c r="E6755" s="102" t="s">
        <v>275</v>
      </c>
      <c r="F6755" s="102" t="s">
        <v>11751</v>
      </c>
      <c r="H6755" s="102">
        <v>45535</v>
      </c>
      <c r="I6755" s="102" t="s">
        <v>4693</v>
      </c>
      <c r="J6755" s="102" t="s">
        <v>1</v>
      </c>
      <c r="K6755" s="102" t="s">
        <v>2</v>
      </c>
      <c r="L6755" s="102" t="s">
        <v>24</v>
      </c>
      <c r="M6755" s="102" t="s">
        <v>1074</v>
      </c>
      <c r="N6755" s="102">
        <v>6</v>
      </c>
      <c r="O6755" s="102" t="s">
        <v>1075</v>
      </c>
    </row>
    <row r="6756" spans="1:15" x14ac:dyDescent="0.25">
      <c r="A6756" s="102" t="s">
        <v>9717</v>
      </c>
      <c r="B6756" s="103" t="s">
        <v>1895</v>
      </c>
      <c r="C6756" s="103" t="s">
        <v>274</v>
      </c>
      <c r="D6756" s="102" t="s">
        <v>318</v>
      </c>
      <c r="E6756" s="102" t="s">
        <v>275</v>
      </c>
      <c r="F6756" s="102" t="s">
        <v>11752</v>
      </c>
      <c r="H6756" s="102">
        <v>45535</v>
      </c>
      <c r="I6756" s="102" t="s">
        <v>4693</v>
      </c>
      <c r="J6756" s="102" t="s">
        <v>1</v>
      </c>
      <c r="K6756" s="102" t="s">
        <v>2</v>
      </c>
      <c r="L6756" s="102" t="s">
        <v>24</v>
      </c>
      <c r="M6756" s="102" t="s">
        <v>1074</v>
      </c>
      <c r="N6756" s="102">
        <v>6</v>
      </c>
      <c r="O6756" s="102" t="s">
        <v>1075</v>
      </c>
    </row>
    <row r="6757" spans="1:15" x14ac:dyDescent="0.25">
      <c r="A6757" s="102" t="s">
        <v>9717</v>
      </c>
      <c r="B6757" s="103" t="s">
        <v>2789</v>
      </c>
      <c r="C6757" s="103" t="s">
        <v>1118</v>
      </c>
      <c r="D6757" s="102" t="s">
        <v>318</v>
      </c>
      <c r="E6757" s="102" t="s">
        <v>275</v>
      </c>
      <c r="F6757" s="102" t="s">
        <v>11753</v>
      </c>
      <c r="H6757" s="102">
        <v>45535</v>
      </c>
      <c r="I6757" s="102" t="s">
        <v>4693</v>
      </c>
      <c r="J6757" s="102" t="s">
        <v>1</v>
      </c>
      <c r="K6757" s="102" t="s">
        <v>2</v>
      </c>
      <c r="L6757" s="102" t="s">
        <v>24</v>
      </c>
      <c r="M6757" s="102" t="s">
        <v>1074</v>
      </c>
      <c r="N6757" s="102">
        <v>6</v>
      </c>
      <c r="O6757" s="102" t="s">
        <v>1075</v>
      </c>
    </row>
    <row r="6758" spans="1:15" x14ac:dyDescent="0.25">
      <c r="A6758" s="102" t="s">
        <v>6398</v>
      </c>
      <c r="B6758" s="103" t="s">
        <v>1266</v>
      </c>
      <c r="C6758" s="103" t="s">
        <v>1077</v>
      </c>
      <c r="D6758" s="102" t="s">
        <v>282</v>
      </c>
      <c r="E6758" s="102" t="s">
        <v>275</v>
      </c>
      <c r="F6758" s="102" t="s">
        <v>11754</v>
      </c>
      <c r="H6758" s="102">
        <v>45535</v>
      </c>
      <c r="I6758" s="102" t="s">
        <v>4693</v>
      </c>
      <c r="J6758" s="102" t="s">
        <v>1</v>
      </c>
      <c r="K6758" s="102" t="s">
        <v>2</v>
      </c>
      <c r="L6758" s="102" t="s">
        <v>24</v>
      </c>
      <c r="M6758" s="102" t="s">
        <v>1074</v>
      </c>
      <c r="N6758" s="102">
        <v>6</v>
      </c>
      <c r="O6758" s="102" t="s">
        <v>1075</v>
      </c>
    </row>
    <row r="6759" spans="1:15" x14ac:dyDescent="0.25">
      <c r="A6759" s="102" t="s">
        <v>6398</v>
      </c>
      <c r="B6759" s="103" t="s">
        <v>2672</v>
      </c>
      <c r="C6759" s="103" t="s">
        <v>1077</v>
      </c>
      <c r="D6759" s="102" t="s">
        <v>282</v>
      </c>
      <c r="E6759" s="102" t="s">
        <v>275</v>
      </c>
      <c r="F6759" s="102" t="s">
        <v>11755</v>
      </c>
      <c r="H6759" s="102">
        <v>45535</v>
      </c>
      <c r="I6759" s="102" t="s">
        <v>4693</v>
      </c>
      <c r="J6759" s="102" t="s">
        <v>1</v>
      </c>
      <c r="K6759" s="102" t="s">
        <v>2</v>
      </c>
      <c r="L6759" s="102" t="s">
        <v>24</v>
      </c>
      <c r="M6759" s="102" t="s">
        <v>1074</v>
      </c>
      <c r="N6759" s="102">
        <v>6</v>
      </c>
      <c r="O6759" s="102" t="s">
        <v>1075</v>
      </c>
    </row>
    <row r="6760" spans="1:15" x14ac:dyDescent="0.25">
      <c r="A6760" s="102" t="s">
        <v>9720</v>
      </c>
      <c r="B6760" s="103" t="s">
        <v>1792</v>
      </c>
      <c r="C6760" s="103" t="s">
        <v>274</v>
      </c>
      <c r="D6760" s="102" t="s">
        <v>318</v>
      </c>
      <c r="E6760" s="102" t="s">
        <v>275</v>
      </c>
      <c r="F6760" s="102" t="s">
        <v>11756</v>
      </c>
      <c r="H6760" s="102">
        <v>45535</v>
      </c>
      <c r="I6760" s="102" t="s">
        <v>4693</v>
      </c>
      <c r="J6760" s="102" t="s">
        <v>1</v>
      </c>
      <c r="K6760" s="102" t="s">
        <v>2</v>
      </c>
      <c r="L6760" s="102" t="s">
        <v>24</v>
      </c>
      <c r="M6760" s="102" t="s">
        <v>1074</v>
      </c>
      <c r="N6760" s="102">
        <v>6</v>
      </c>
      <c r="O6760" s="102" t="s">
        <v>1075</v>
      </c>
    </row>
    <row r="6761" spans="1:15" x14ac:dyDescent="0.25">
      <c r="A6761" s="102" t="s">
        <v>9722</v>
      </c>
      <c r="B6761" s="103" t="s">
        <v>1248</v>
      </c>
      <c r="C6761" s="103" t="s">
        <v>1118</v>
      </c>
      <c r="D6761" s="102" t="s">
        <v>318</v>
      </c>
      <c r="E6761" s="102" t="s">
        <v>275</v>
      </c>
      <c r="F6761" s="102" t="s">
        <v>11757</v>
      </c>
      <c r="H6761" s="102">
        <v>45535</v>
      </c>
      <c r="I6761" s="102" t="s">
        <v>4693</v>
      </c>
      <c r="J6761" s="102" t="s">
        <v>1</v>
      </c>
      <c r="K6761" s="102" t="s">
        <v>2</v>
      </c>
      <c r="L6761" s="102" t="s">
        <v>24</v>
      </c>
      <c r="M6761" s="102" t="s">
        <v>1074</v>
      </c>
      <c r="N6761" s="102">
        <v>6</v>
      </c>
      <c r="O6761" s="102" t="s">
        <v>1075</v>
      </c>
    </row>
    <row r="6762" spans="1:15" x14ac:dyDescent="0.25">
      <c r="A6762" s="102" t="s">
        <v>9724</v>
      </c>
      <c r="B6762" s="103" t="s">
        <v>9725</v>
      </c>
      <c r="C6762" s="103" t="s">
        <v>1118</v>
      </c>
      <c r="D6762" s="102" t="s">
        <v>318</v>
      </c>
      <c r="E6762" s="102" t="s">
        <v>275</v>
      </c>
      <c r="F6762" s="102" t="s">
        <v>11758</v>
      </c>
      <c r="H6762" s="102">
        <v>45535</v>
      </c>
      <c r="I6762" s="102" t="s">
        <v>4693</v>
      </c>
      <c r="J6762" s="102" t="s">
        <v>1</v>
      </c>
      <c r="K6762" s="102" t="s">
        <v>2</v>
      </c>
      <c r="L6762" s="102" t="s">
        <v>24</v>
      </c>
      <c r="M6762" s="102" t="s">
        <v>1074</v>
      </c>
      <c r="N6762" s="102">
        <v>6</v>
      </c>
      <c r="O6762" s="102" t="s">
        <v>1075</v>
      </c>
    </row>
    <row r="6763" spans="1:15" x14ac:dyDescent="0.25">
      <c r="A6763" s="102" t="s">
        <v>5969</v>
      </c>
      <c r="B6763" s="103" t="s">
        <v>9727</v>
      </c>
      <c r="C6763" s="103" t="s">
        <v>274</v>
      </c>
      <c r="D6763" s="102" t="s">
        <v>318</v>
      </c>
      <c r="E6763" s="102" t="s">
        <v>275</v>
      </c>
      <c r="F6763" s="102" t="s">
        <v>11759</v>
      </c>
      <c r="H6763" s="102">
        <v>45535</v>
      </c>
      <c r="I6763" s="102" t="s">
        <v>4693</v>
      </c>
      <c r="J6763" s="102" t="s">
        <v>1</v>
      </c>
      <c r="K6763" s="102" t="s">
        <v>2</v>
      </c>
      <c r="L6763" s="102" t="s">
        <v>24</v>
      </c>
      <c r="M6763" s="102" t="s">
        <v>1074</v>
      </c>
      <c r="N6763" s="102">
        <v>6</v>
      </c>
      <c r="O6763" s="102" t="s">
        <v>1075</v>
      </c>
    </row>
    <row r="6764" spans="1:15" x14ac:dyDescent="0.25">
      <c r="A6764" s="102" t="s">
        <v>11760</v>
      </c>
      <c r="B6764" s="103" t="s">
        <v>1597</v>
      </c>
      <c r="C6764" s="103" t="s">
        <v>1118</v>
      </c>
      <c r="D6764" s="102" t="s">
        <v>152</v>
      </c>
      <c r="E6764" s="102" t="s">
        <v>275</v>
      </c>
      <c r="F6764" s="102" t="s">
        <v>11761</v>
      </c>
      <c r="H6764" s="102">
        <v>45535</v>
      </c>
      <c r="I6764" s="102" t="s">
        <v>4693</v>
      </c>
      <c r="J6764" s="102" t="s">
        <v>1</v>
      </c>
      <c r="K6764" s="102" t="s">
        <v>2</v>
      </c>
      <c r="L6764" s="102" t="s">
        <v>24</v>
      </c>
      <c r="M6764" s="102" t="s">
        <v>1074</v>
      </c>
      <c r="N6764" s="102">
        <v>6</v>
      </c>
      <c r="O6764" s="102" t="s">
        <v>1075</v>
      </c>
    </row>
    <row r="6765" spans="1:15" x14ac:dyDescent="0.25">
      <c r="A6765" s="102" t="s">
        <v>9729</v>
      </c>
      <c r="B6765" s="103" t="s">
        <v>1448</v>
      </c>
      <c r="C6765" s="103" t="s">
        <v>1118</v>
      </c>
      <c r="D6765" s="102" t="s">
        <v>11654</v>
      </c>
      <c r="E6765" s="102" t="s">
        <v>275</v>
      </c>
      <c r="F6765" s="102" t="s">
        <v>11762</v>
      </c>
      <c r="H6765" s="102">
        <v>45535</v>
      </c>
      <c r="I6765" s="102" t="s">
        <v>4693</v>
      </c>
      <c r="J6765" s="102" t="s">
        <v>1</v>
      </c>
      <c r="K6765" s="102" t="s">
        <v>2</v>
      </c>
      <c r="L6765" s="102" t="s">
        <v>24</v>
      </c>
      <c r="M6765" s="102" t="s">
        <v>1074</v>
      </c>
      <c r="N6765" s="102">
        <v>6</v>
      </c>
      <c r="O6765" s="102" t="s">
        <v>1075</v>
      </c>
    </row>
    <row r="6766" spans="1:15" x14ac:dyDescent="0.25">
      <c r="A6766" s="102" t="s">
        <v>9731</v>
      </c>
      <c r="B6766" s="103" t="s">
        <v>5072</v>
      </c>
      <c r="C6766" s="103" t="s">
        <v>274</v>
      </c>
      <c r="D6766" s="102" t="s">
        <v>11654</v>
      </c>
      <c r="E6766" s="102" t="s">
        <v>275</v>
      </c>
      <c r="F6766" s="102" t="s">
        <v>11763</v>
      </c>
      <c r="H6766" s="102">
        <v>45535</v>
      </c>
      <c r="I6766" s="102" t="s">
        <v>4693</v>
      </c>
      <c r="J6766" s="102" t="s">
        <v>1</v>
      </c>
      <c r="K6766" s="102" t="s">
        <v>2</v>
      </c>
      <c r="L6766" s="102" t="s">
        <v>24</v>
      </c>
      <c r="M6766" s="102" t="s">
        <v>1074</v>
      </c>
      <c r="N6766" s="102">
        <v>6</v>
      </c>
      <c r="O6766" s="102" t="s">
        <v>1075</v>
      </c>
    </row>
    <row r="6767" spans="1:15" x14ac:dyDescent="0.25">
      <c r="A6767" s="102" t="s">
        <v>9733</v>
      </c>
      <c r="B6767" s="103" t="s">
        <v>1652</v>
      </c>
      <c r="C6767" s="103" t="s">
        <v>1118</v>
      </c>
      <c r="D6767" s="102" t="s">
        <v>11654</v>
      </c>
      <c r="E6767" s="102" t="s">
        <v>275</v>
      </c>
      <c r="F6767" s="102" t="s">
        <v>11764</v>
      </c>
      <c r="H6767" s="102">
        <v>45535</v>
      </c>
      <c r="I6767" s="102" t="s">
        <v>4693</v>
      </c>
      <c r="J6767" s="102" t="s">
        <v>1</v>
      </c>
      <c r="K6767" s="102" t="s">
        <v>2</v>
      </c>
      <c r="L6767" s="102" t="s">
        <v>24</v>
      </c>
      <c r="M6767" s="102" t="s">
        <v>1074</v>
      </c>
      <c r="N6767" s="102">
        <v>6</v>
      </c>
      <c r="O6767" s="102" t="s">
        <v>1075</v>
      </c>
    </row>
    <row r="6768" spans="1:15" x14ac:dyDescent="0.25">
      <c r="A6768" s="102" t="s">
        <v>9735</v>
      </c>
      <c r="B6768" s="103" t="s">
        <v>9736</v>
      </c>
      <c r="C6768" s="103" t="s">
        <v>1118</v>
      </c>
      <c r="D6768" s="102" t="s">
        <v>318</v>
      </c>
      <c r="E6768" s="102" t="s">
        <v>275</v>
      </c>
      <c r="F6768" s="102" t="s">
        <v>11765</v>
      </c>
      <c r="H6768" s="102">
        <v>45535</v>
      </c>
      <c r="I6768" s="102" t="s">
        <v>4693</v>
      </c>
      <c r="J6768" s="102" t="s">
        <v>1</v>
      </c>
      <c r="K6768" s="102" t="s">
        <v>2</v>
      </c>
      <c r="L6768" s="102" t="s">
        <v>24</v>
      </c>
      <c r="M6768" s="102" t="s">
        <v>1074</v>
      </c>
      <c r="N6768" s="102">
        <v>6</v>
      </c>
      <c r="O6768" s="102" t="s">
        <v>1075</v>
      </c>
    </row>
    <row r="6769" spans="1:15" x14ac:dyDescent="0.25">
      <c r="A6769" s="102" t="s">
        <v>9738</v>
      </c>
      <c r="B6769" s="103" t="s">
        <v>7376</v>
      </c>
      <c r="C6769" s="103" t="s">
        <v>274</v>
      </c>
      <c r="D6769" s="102" t="s">
        <v>11654</v>
      </c>
      <c r="E6769" s="102" t="s">
        <v>275</v>
      </c>
      <c r="F6769" s="102" t="s">
        <v>11766</v>
      </c>
      <c r="H6769" s="102">
        <v>45535</v>
      </c>
      <c r="I6769" s="102" t="s">
        <v>4693</v>
      </c>
      <c r="J6769" s="102" t="s">
        <v>1</v>
      </c>
      <c r="K6769" s="102" t="s">
        <v>2</v>
      </c>
      <c r="L6769" s="102" t="s">
        <v>24</v>
      </c>
      <c r="M6769" s="102" t="s">
        <v>1074</v>
      </c>
      <c r="N6769" s="102">
        <v>6</v>
      </c>
      <c r="O6769" s="102" t="s">
        <v>1075</v>
      </c>
    </row>
    <row r="6770" spans="1:15" x14ac:dyDescent="0.25">
      <c r="A6770" s="102" t="s">
        <v>9740</v>
      </c>
      <c r="B6770" s="103" t="s">
        <v>5216</v>
      </c>
      <c r="C6770" s="103" t="s">
        <v>1118</v>
      </c>
      <c r="D6770" s="102" t="s">
        <v>318</v>
      </c>
      <c r="E6770" s="102" t="s">
        <v>275</v>
      </c>
      <c r="F6770" s="102" t="s">
        <v>11767</v>
      </c>
      <c r="H6770" s="102">
        <v>45535</v>
      </c>
      <c r="I6770" s="102" t="s">
        <v>4693</v>
      </c>
      <c r="J6770" s="102" t="s">
        <v>1</v>
      </c>
      <c r="K6770" s="102" t="s">
        <v>2</v>
      </c>
      <c r="L6770" s="102" t="s">
        <v>24</v>
      </c>
      <c r="M6770" s="102" t="s">
        <v>1074</v>
      </c>
      <c r="N6770" s="102">
        <v>6</v>
      </c>
      <c r="O6770" s="102" t="s">
        <v>1075</v>
      </c>
    </row>
    <row r="6771" spans="1:15" x14ac:dyDescent="0.25">
      <c r="A6771" s="102" t="s">
        <v>9742</v>
      </c>
      <c r="B6771" s="103" t="s">
        <v>4373</v>
      </c>
      <c r="C6771" s="103" t="s">
        <v>1118</v>
      </c>
      <c r="D6771" s="102" t="s">
        <v>11654</v>
      </c>
      <c r="E6771" s="102" t="s">
        <v>275</v>
      </c>
      <c r="F6771" s="102" t="s">
        <v>11768</v>
      </c>
      <c r="H6771" s="102">
        <v>45535</v>
      </c>
      <c r="I6771" s="102" t="s">
        <v>4693</v>
      </c>
      <c r="J6771" s="102" t="s">
        <v>1</v>
      </c>
      <c r="K6771" s="102" t="s">
        <v>2</v>
      </c>
      <c r="L6771" s="102" t="s">
        <v>24</v>
      </c>
      <c r="M6771" s="102" t="s">
        <v>1074</v>
      </c>
      <c r="N6771" s="102">
        <v>6</v>
      </c>
      <c r="O6771" s="102" t="s">
        <v>1075</v>
      </c>
    </row>
    <row r="6772" spans="1:15" x14ac:dyDescent="0.25">
      <c r="A6772" s="102" t="s">
        <v>9744</v>
      </c>
      <c r="B6772" s="103" t="s">
        <v>9745</v>
      </c>
      <c r="C6772" s="103" t="s">
        <v>1360</v>
      </c>
      <c r="D6772" s="102" t="s">
        <v>11654</v>
      </c>
      <c r="E6772" s="102" t="s">
        <v>275</v>
      </c>
      <c r="F6772" s="102" t="s">
        <v>11769</v>
      </c>
      <c r="H6772" s="102">
        <v>45535</v>
      </c>
      <c r="I6772" s="102" t="s">
        <v>4693</v>
      </c>
      <c r="J6772" s="102" t="s">
        <v>1</v>
      </c>
      <c r="K6772" s="102" t="s">
        <v>2</v>
      </c>
      <c r="L6772" s="102" t="s">
        <v>24</v>
      </c>
      <c r="M6772" s="102" t="s">
        <v>1074</v>
      </c>
      <c r="N6772" s="102">
        <v>6</v>
      </c>
      <c r="O6772" s="102" t="s">
        <v>1075</v>
      </c>
    </row>
    <row r="6773" spans="1:15" x14ac:dyDescent="0.25">
      <c r="A6773" s="102" t="s">
        <v>9747</v>
      </c>
      <c r="B6773" s="103" t="s">
        <v>9748</v>
      </c>
      <c r="C6773" s="103" t="s">
        <v>1118</v>
      </c>
      <c r="D6773" s="102" t="s">
        <v>318</v>
      </c>
      <c r="E6773" s="102" t="s">
        <v>275</v>
      </c>
      <c r="F6773" s="102" t="s">
        <v>11770</v>
      </c>
      <c r="H6773" s="102">
        <v>45535</v>
      </c>
      <c r="I6773" s="102" t="s">
        <v>4693</v>
      </c>
      <c r="J6773" s="102" t="s">
        <v>1</v>
      </c>
      <c r="K6773" s="102" t="s">
        <v>2</v>
      </c>
      <c r="L6773" s="102" t="s">
        <v>24</v>
      </c>
      <c r="M6773" s="102" t="s">
        <v>1074</v>
      </c>
      <c r="N6773" s="102">
        <v>6</v>
      </c>
      <c r="O6773" s="102" t="s">
        <v>1075</v>
      </c>
    </row>
    <row r="6774" spans="1:15" x14ac:dyDescent="0.25">
      <c r="A6774" s="102" t="s">
        <v>7890</v>
      </c>
      <c r="B6774" s="103" t="s">
        <v>1766</v>
      </c>
      <c r="C6774" s="103" t="s">
        <v>1118</v>
      </c>
      <c r="D6774" s="102" t="s">
        <v>318</v>
      </c>
      <c r="E6774" s="102" t="s">
        <v>275</v>
      </c>
      <c r="F6774" s="102" t="s">
        <v>11771</v>
      </c>
      <c r="H6774" s="102">
        <v>45535</v>
      </c>
      <c r="I6774" s="102" t="s">
        <v>4693</v>
      </c>
      <c r="J6774" s="102" t="s">
        <v>1</v>
      </c>
      <c r="K6774" s="102" t="s">
        <v>2</v>
      </c>
      <c r="L6774" s="102" t="s">
        <v>24</v>
      </c>
      <c r="M6774" s="102" t="s">
        <v>1074</v>
      </c>
      <c r="N6774" s="102">
        <v>6</v>
      </c>
      <c r="O6774" s="102" t="s">
        <v>1075</v>
      </c>
    </row>
    <row r="6775" spans="1:15" x14ac:dyDescent="0.25">
      <c r="A6775" s="102" t="s">
        <v>4996</v>
      </c>
      <c r="B6775" s="103" t="s">
        <v>5869</v>
      </c>
      <c r="C6775" s="103" t="s">
        <v>1118</v>
      </c>
      <c r="D6775" s="102" t="s">
        <v>11654</v>
      </c>
      <c r="E6775" s="102" t="s">
        <v>275</v>
      </c>
      <c r="F6775" s="102" t="s">
        <v>11772</v>
      </c>
      <c r="H6775" s="102">
        <v>45535</v>
      </c>
      <c r="I6775" s="102" t="s">
        <v>4693</v>
      </c>
      <c r="J6775" s="102" t="s">
        <v>1</v>
      </c>
      <c r="K6775" s="102" t="s">
        <v>2</v>
      </c>
      <c r="L6775" s="102" t="s">
        <v>24</v>
      </c>
      <c r="M6775" s="102" t="s">
        <v>1074</v>
      </c>
      <c r="N6775" s="102">
        <v>6</v>
      </c>
      <c r="O6775" s="102" t="s">
        <v>1075</v>
      </c>
    </row>
    <row r="6776" spans="1:15" x14ac:dyDescent="0.25">
      <c r="A6776" s="102" t="s">
        <v>9752</v>
      </c>
      <c r="B6776" s="103" t="s">
        <v>1490</v>
      </c>
      <c r="C6776" s="103" t="s">
        <v>1118</v>
      </c>
      <c r="D6776" s="102" t="s">
        <v>318</v>
      </c>
      <c r="E6776" s="102" t="s">
        <v>275</v>
      </c>
      <c r="F6776" s="102" t="s">
        <v>11773</v>
      </c>
      <c r="H6776" s="102">
        <v>45535</v>
      </c>
      <c r="I6776" s="102" t="s">
        <v>4693</v>
      </c>
      <c r="J6776" s="102" t="s">
        <v>1</v>
      </c>
      <c r="K6776" s="102" t="s">
        <v>2</v>
      </c>
      <c r="L6776" s="102" t="s">
        <v>24</v>
      </c>
      <c r="M6776" s="102" t="s">
        <v>1074</v>
      </c>
      <c r="N6776" s="102">
        <v>6</v>
      </c>
      <c r="O6776" s="102" t="s">
        <v>1075</v>
      </c>
    </row>
    <row r="6777" spans="1:15" x14ac:dyDescent="0.25">
      <c r="A6777" s="102" t="s">
        <v>1846</v>
      </c>
      <c r="B6777" s="103" t="s">
        <v>2595</v>
      </c>
      <c r="C6777" s="103" t="s">
        <v>1081</v>
      </c>
      <c r="D6777" s="102" t="s">
        <v>282</v>
      </c>
      <c r="E6777" s="102" t="s">
        <v>275</v>
      </c>
      <c r="F6777" s="102" t="s">
        <v>11774</v>
      </c>
      <c r="H6777" s="102">
        <v>45535</v>
      </c>
      <c r="I6777" s="102" t="s">
        <v>4693</v>
      </c>
      <c r="J6777" s="102" t="s">
        <v>1</v>
      </c>
      <c r="K6777" s="102" t="s">
        <v>2</v>
      </c>
      <c r="L6777" s="102" t="s">
        <v>24</v>
      </c>
      <c r="M6777" s="102" t="s">
        <v>1082</v>
      </c>
      <c r="N6777" s="102">
        <v>6</v>
      </c>
      <c r="O6777" s="102" t="s">
        <v>1075</v>
      </c>
    </row>
    <row r="6778" spans="1:15" x14ac:dyDescent="0.25">
      <c r="A6778" s="102" t="s">
        <v>9754</v>
      </c>
      <c r="B6778" s="103" t="s">
        <v>2075</v>
      </c>
      <c r="C6778" s="103" t="s">
        <v>1118</v>
      </c>
      <c r="D6778" s="102" t="s">
        <v>11654</v>
      </c>
      <c r="E6778" s="102" t="s">
        <v>275</v>
      </c>
      <c r="F6778" s="102" t="s">
        <v>11775</v>
      </c>
      <c r="H6778" s="102">
        <v>45535</v>
      </c>
      <c r="I6778" s="102" t="s">
        <v>4693</v>
      </c>
      <c r="J6778" s="102" t="s">
        <v>1</v>
      </c>
      <c r="K6778" s="102" t="s">
        <v>2</v>
      </c>
      <c r="L6778" s="102" t="s">
        <v>24</v>
      </c>
      <c r="M6778" s="102" t="s">
        <v>1074</v>
      </c>
      <c r="N6778" s="102">
        <v>6</v>
      </c>
      <c r="O6778" s="102" t="s">
        <v>1075</v>
      </c>
    </row>
    <row r="6779" spans="1:15" x14ac:dyDescent="0.25">
      <c r="A6779" s="102" t="s">
        <v>11776</v>
      </c>
      <c r="B6779" s="103" t="s">
        <v>6292</v>
      </c>
      <c r="C6779" s="103" t="s">
        <v>1077</v>
      </c>
      <c r="D6779" s="102" t="s">
        <v>281</v>
      </c>
      <c r="E6779" s="102" t="s">
        <v>275</v>
      </c>
      <c r="F6779" s="102" t="s">
        <v>11777</v>
      </c>
      <c r="H6779" s="102">
        <v>45535</v>
      </c>
      <c r="I6779" s="102" t="s">
        <v>4693</v>
      </c>
      <c r="J6779" s="102" t="s">
        <v>1</v>
      </c>
      <c r="K6779" s="102" t="s">
        <v>2</v>
      </c>
      <c r="L6779" s="102" t="s">
        <v>24</v>
      </c>
      <c r="M6779" s="102" t="s">
        <v>1074</v>
      </c>
      <c r="N6779" s="102">
        <v>6</v>
      </c>
      <c r="O6779" s="102" t="s">
        <v>1075</v>
      </c>
    </row>
    <row r="6780" spans="1:15" x14ac:dyDescent="0.25">
      <c r="A6780" s="102" t="s">
        <v>11776</v>
      </c>
      <c r="B6780" s="103" t="s">
        <v>11778</v>
      </c>
      <c r="C6780" s="103" t="s">
        <v>1077</v>
      </c>
      <c r="D6780" s="102" t="s">
        <v>281</v>
      </c>
      <c r="E6780" s="102" t="s">
        <v>275</v>
      </c>
      <c r="F6780" s="102" t="s">
        <v>11779</v>
      </c>
      <c r="H6780" s="102">
        <v>45535</v>
      </c>
      <c r="I6780" s="102" t="s">
        <v>4693</v>
      </c>
      <c r="J6780" s="102" t="s">
        <v>1</v>
      </c>
      <c r="K6780" s="102" t="s">
        <v>2</v>
      </c>
      <c r="L6780" s="102" t="s">
        <v>24</v>
      </c>
      <c r="M6780" s="102" t="s">
        <v>1074</v>
      </c>
      <c r="N6780" s="102">
        <v>6</v>
      </c>
      <c r="O6780" s="102" t="s">
        <v>1075</v>
      </c>
    </row>
    <row r="6781" spans="1:15" x14ac:dyDescent="0.25">
      <c r="A6781" s="102" t="s">
        <v>9756</v>
      </c>
      <c r="B6781" s="103" t="s">
        <v>9757</v>
      </c>
      <c r="C6781" s="103" t="s">
        <v>1118</v>
      </c>
      <c r="D6781" s="102" t="s">
        <v>318</v>
      </c>
      <c r="E6781" s="102" t="s">
        <v>275</v>
      </c>
      <c r="F6781" s="102" t="s">
        <v>11780</v>
      </c>
      <c r="H6781" s="102">
        <v>45535</v>
      </c>
      <c r="I6781" s="102" t="s">
        <v>4693</v>
      </c>
      <c r="J6781" s="102" t="s">
        <v>1</v>
      </c>
      <c r="K6781" s="102" t="s">
        <v>2</v>
      </c>
      <c r="L6781" s="102" t="s">
        <v>24</v>
      </c>
      <c r="M6781" s="102" t="s">
        <v>1074</v>
      </c>
      <c r="N6781" s="102">
        <v>6</v>
      </c>
      <c r="O6781" s="102" t="s">
        <v>1075</v>
      </c>
    </row>
    <row r="6782" spans="1:15" x14ac:dyDescent="0.25">
      <c r="A6782" s="102" t="s">
        <v>9759</v>
      </c>
      <c r="B6782" s="103" t="s">
        <v>1610</v>
      </c>
      <c r="C6782" s="103" t="s">
        <v>1360</v>
      </c>
      <c r="D6782" s="102" t="s">
        <v>11654</v>
      </c>
      <c r="E6782" s="102" t="s">
        <v>275</v>
      </c>
      <c r="F6782" s="102" t="s">
        <v>11781</v>
      </c>
      <c r="H6782" s="102">
        <v>45535</v>
      </c>
      <c r="I6782" s="102" t="s">
        <v>4693</v>
      </c>
      <c r="J6782" s="102" t="s">
        <v>1</v>
      </c>
      <c r="K6782" s="102" t="s">
        <v>2</v>
      </c>
      <c r="L6782" s="102" t="s">
        <v>24</v>
      </c>
      <c r="M6782" s="102" t="s">
        <v>1074</v>
      </c>
      <c r="N6782" s="102">
        <v>6</v>
      </c>
      <c r="O6782" s="102" t="s">
        <v>1075</v>
      </c>
    </row>
    <row r="6783" spans="1:15" x14ac:dyDescent="0.25">
      <c r="A6783" s="102" t="s">
        <v>9759</v>
      </c>
      <c r="B6783" s="103" t="s">
        <v>9761</v>
      </c>
      <c r="C6783" s="103" t="s">
        <v>1360</v>
      </c>
      <c r="D6783" s="102" t="s">
        <v>11654</v>
      </c>
      <c r="E6783" s="102" t="s">
        <v>275</v>
      </c>
      <c r="F6783" s="102" t="s">
        <v>11782</v>
      </c>
      <c r="H6783" s="102">
        <v>45535</v>
      </c>
      <c r="I6783" s="102" t="s">
        <v>4693</v>
      </c>
      <c r="J6783" s="102" t="s">
        <v>1</v>
      </c>
      <c r="K6783" s="102" t="s">
        <v>2</v>
      </c>
      <c r="L6783" s="102" t="s">
        <v>24</v>
      </c>
      <c r="M6783" s="102" t="s">
        <v>1074</v>
      </c>
      <c r="N6783" s="102">
        <v>6</v>
      </c>
      <c r="O6783" s="102" t="s">
        <v>1075</v>
      </c>
    </row>
    <row r="6784" spans="1:15" x14ac:dyDescent="0.25">
      <c r="A6784" s="102" t="s">
        <v>9763</v>
      </c>
      <c r="B6784" s="103" t="s">
        <v>9764</v>
      </c>
      <c r="C6784" s="103" t="s">
        <v>1360</v>
      </c>
      <c r="D6784" s="102" t="s">
        <v>11654</v>
      </c>
      <c r="E6784" s="102" t="s">
        <v>275</v>
      </c>
      <c r="F6784" s="102" t="s">
        <v>11783</v>
      </c>
      <c r="H6784" s="102">
        <v>45535</v>
      </c>
      <c r="I6784" s="102" t="s">
        <v>4693</v>
      </c>
      <c r="J6784" s="102" t="s">
        <v>1</v>
      </c>
      <c r="K6784" s="102" t="s">
        <v>2</v>
      </c>
      <c r="L6784" s="102" t="s">
        <v>24</v>
      </c>
      <c r="M6784" s="102" t="s">
        <v>1074</v>
      </c>
      <c r="N6784" s="102">
        <v>6</v>
      </c>
      <c r="O6784" s="102" t="s">
        <v>1075</v>
      </c>
    </row>
    <row r="6785" spans="1:15" x14ac:dyDescent="0.25">
      <c r="A6785" s="102" t="s">
        <v>9763</v>
      </c>
      <c r="B6785" s="103" t="s">
        <v>9766</v>
      </c>
      <c r="C6785" s="103" t="s">
        <v>1360</v>
      </c>
      <c r="D6785" s="102" t="s">
        <v>11654</v>
      </c>
      <c r="E6785" s="102" t="s">
        <v>275</v>
      </c>
      <c r="F6785" s="102" t="s">
        <v>11784</v>
      </c>
      <c r="H6785" s="102">
        <v>45535</v>
      </c>
      <c r="I6785" s="102" t="s">
        <v>4693</v>
      </c>
      <c r="J6785" s="102" t="s">
        <v>1</v>
      </c>
      <c r="K6785" s="102" t="s">
        <v>2</v>
      </c>
      <c r="L6785" s="102" t="s">
        <v>24</v>
      </c>
      <c r="M6785" s="102" t="s">
        <v>1074</v>
      </c>
      <c r="N6785" s="102">
        <v>6</v>
      </c>
      <c r="O6785" s="102" t="s">
        <v>1075</v>
      </c>
    </row>
    <row r="6786" spans="1:15" x14ac:dyDescent="0.25">
      <c r="A6786" s="102" t="s">
        <v>9768</v>
      </c>
      <c r="B6786" s="103" t="s">
        <v>9769</v>
      </c>
      <c r="C6786" s="103" t="s">
        <v>1118</v>
      </c>
      <c r="D6786" s="102" t="s">
        <v>11654</v>
      </c>
      <c r="E6786" s="102" t="s">
        <v>275</v>
      </c>
      <c r="F6786" s="102" t="s">
        <v>11785</v>
      </c>
      <c r="H6786" s="102">
        <v>45535</v>
      </c>
      <c r="I6786" s="102" t="s">
        <v>4693</v>
      </c>
      <c r="J6786" s="102" t="s">
        <v>1</v>
      </c>
      <c r="K6786" s="102" t="s">
        <v>2</v>
      </c>
      <c r="L6786" s="102" t="s">
        <v>24</v>
      </c>
      <c r="M6786" s="102" t="s">
        <v>1074</v>
      </c>
      <c r="N6786" s="102">
        <v>6</v>
      </c>
      <c r="O6786" s="102" t="s">
        <v>1075</v>
      </c>
    </row>
    <row r="6787" spans="1:15" x14ac:dyDescent="0.25">
      <c r="A6787" s="102" t="s">
        <v>5007</v>
      </c>
      <c r="B6787" s="103" t="s">
        <v>1244</v>
      </c>
      <c r="C6787" s="103" t="s">
        <v>274</v>
      </c>
      <c r="D6787" s="102" t="s">
        <v>11654</v>
      </c>
      <c r="E6787" s="102" t="s">
        <v>275</v>
      </c>
      <c r="F6787" s="102" t="s">
        <v>11786</v>
      </c>
      <c r="H6787" s="102">
        <v>45535</v>
      </c>
      <c r="I6787" s="102" t="s">
        <v>4693</v>
      </c>
      <c r="J6787" s="102" t="s">
        <v>1</v>
      </c>
      <c r="K6787" s="102" t="s">
        <v>2</v>
      </c>
      <c r="L6787" s="102" t="s">
        <v>24</v>
      </c>
      <c r="M6787" s="102" t="s">
        <v>1074</v>
      </c>
      <c r="N6787" s="102">
        <v>6</v>
      </c>
      <c r="O6787" s="102" t="s">
        <v>1075</v>
      </c>
    </row>
    <row r="6788" spans="1:15" x14ac:dyDescent="0.25">
      <c r="A6788" s="102" t="s">
        <v>9772</v>
      </c>
      <c r="B6788" s="103" t="s">
        <v>1895</v>
      </c>
      <c r="C6788" s="103" t="s">
        <v>274</v>
      </c>
      <c r="D6788" s="102" t="s">
        <v>11654</v>
      </c>
      <c r="E6788" s="102" t="s">
        <v>275</v>
      </c>
      <c r="F6788" s="102" t="s">
        <v>11787</v>
      </c>
      <c r="H6788" s="102">
        <v>45535</v>
      </c>
      <c r="I6788" s="102" t="s">
        <v>4693</v>
      </c>
      <c r="J6788" s="102" t="s">
        <v>1</v>
      </c>
      <c r="K6788" s="102" t="s">
        <v>2</v>
      </c>
      <c r="L6788" s="102" t="s">
        <v>24</v>
      </c>
      <c r="M6788" s="102" t="s">
        <v>1074</v>
      </c>
      <c r="N6788" s="102">
        <v>6</v>
      </c>
      <c r="O6788" s="102" t="s">
        <v>1075</v>
      </c>
    </row>
    <row r="6789" spans="1:15" x14ac:dyDescent="0.25">
      <c r="A6789" s="102" t="s">
        <v>6008</v>
      </c>
      <c r="B6789" s="103" t="s">
        <v>9774</v>
      </c>
      <c r="C6789" s="103" t="s">
        <v>1118</v>
      </c>
      <c r="D6789" s="102" t="s">
        <v>11654</v>
      </c>
      <c r="E6789" s="102" t="s">
        <v>276</v>
      </c>
      <c r="H6789" s="102">
        <v>45535</v>
      </c>
      <c r="I6789" s="102" t="s">
        <v>4693</v>
      </c>
      <c r="J6789" s="102" t="s">
        <v>1</v>
      </c>
      <c r="K6789" s="102" t="s">
        <v>2</v>
      </c>
      <c r="L6789" s="102" t="s">
        <v>24</v>
      </c>
      <c r="M6789" s="102" t="s">
        <v>1074</v>
      </c>
      <c r="N6789" s="102">
        <v>6</v>
      </c>
      <c r="O6789" s="102" t="s">
        <v>1075</v>
      </c>
    </row>
    <row r="6790" spans="1:15" x14ac:dyDescent="0.25">
      <c r="A6790" s="102" t="s">
        <v>8826</v>
      </c>
      <c r="B6790" s="103" t="s">
        <v>1571</v>
      </c>
      <c r="C6790" s="103" t="s">
        <v>1077</v>
      </c>
      <c r="D6790" s="102" t="s">
        <v>282</v>
      </c>
      <c r="E6790" s="102" t="s">
        <v>275</v>
      </c>
      <c r="F6790" s="102" t="s">
        <v>11788</v>
      </c>
      <c r="H6790" s="102">
        <v>45535</v>
      </c>
      <c r="I6790" s="102" t="s">
        <v>4693</v>
      </c>
      <c r="J6790" s="102" t="s">
        <v>1</v>
      </c>
      <c r="K6790" s="102" t="s">
        <v>2</v>
      </c>
      <c r="L6790" s="102" t="s">
        <v>24</v>
      </c>
      <c r="M6790" s="102" t="s">
        <v>1074</v>
      </c>
      <c r="N6790" s="102">
        <v>6</v>
      </c>
      <c r="O6790" s="102" t="s">
        <v>1075</v>
      </c>
    </row>
    <row r="6791" spans="1:15" x14ac:dyDescent="0.25">
      <c r="A6791" s="102" t="s">
        <v>8828</v>
      </c>
      <c r="B6791" s="103" t="s">
        <v>2573</v>
      </c>
      <c r="C6791" s="103" t="s">
        <v>1077</v>
      </c>
      <c r="D6791" s="102" t="s">
        <v>281</v>
      </c>
      <c r="E6791" s="102" t="s">
        <v>275</v>
      </c>
      <c r="F6791" s="102" t="s">
        <v>11789</v>
      </c>
      <c r="H6791" s="102">
        <v>45535</v>
      </c>
      <c r="I6791" s="102" t="s">
        <v>4693</v>
      </c>
      <c r="J6791" s="102" t="s">
        <v>1</v>
      </c>
      <c r="K6791" s="102" t="s">
        <v>2</v>
      </c>
      <c r="L6791" s="102" t="s">
        <v>24</v>
      </c>
      <c r="M6791" s="102" t="s">
        <v>1074</v>
      </c>
      <c r="N6791" s="102">
        <v>6</v>
      </c>
      <c r="O6791" s="102" t="s">
        <v>1075</v>
      </c>
    </row>
    <row r="6792" spans="1:15" x14ac:dyDescent="0.25">
      <c r="A6792" s="102" t="s">
        <v>9775</v>
      </c>
      <c r="B6792" s="103" t="s">
        <v>9776</v>
      </c>
      <c r="C6792" s="103" t="s">
        <v>274</v>
      </c>
      <c r="D6792" s="102" t="s">
        <v>318</v>
      </c>
      <c r="E6792" s="102" t="s">
        <v>275</v>
      </c>
      <c r="F6792" s="102" t="s">
        <v>11790</v>
      </c>
      <c r="H6792" s="102">
        <v>45535</v>
      </c>
      <c r="I6792" s="102" t="s">
        <v>4693</v>
      </c>
      <c r="J6792" s="102" t="s">
        <v>1</v>
      </c>
      <c r="K6792" s="102" t="s">
        <v>2</v>
      </c>
      <c r="L6792" s="102" t="s">
        <v>24</v>
      </c>
      <c r="M6792" s="102" t="s">
        <v>1074</v>
      </c>
      <c r="N6792" s="102">
        <v>6</v>
      </c>
      <c r="O6792" s="102" t="s">
        <v>1075</v>
      </c>
    </row>
    <row r="6793" spans="1:15" x14ac:dyDescent="0.25">
      <c r="A6793" s="102" t="s">
        <v>9778</v>
      </c>
      <c r="B6793" s="103" t="s">
        <v>1383</v>
      </c>
      <c r="C6793" s="103" t="s">
        <v>274</v>
      </c>
      <c r="D6793" s="102" t="s">
        <v>318</v>
      </c>
      <c r="E6793" s="102" t="s">
        <v>275</v>
      </c>
      <c r="F6793" s="102" t="s">
        <v>11791</v>
      </c>
      <c r="H6793" s="102">
        <v>45535</v>
      </c>
      <c r="I6793" s="102" t="s">
        <v>4693</v>
      </c>
      <c r="J6793" s="102" t="s">
        <v>1</v>
      </c>
      <c r="K6793" s="102" t="s">
        <v>2</v>
      </c>
      <c r="L6793" s="102" t="s">
        <v>24</v>
      </c>
      <c r="M6793" s="102" t="s">
        <v>1074</v>
      </c>
      <c r="N6793" s="102">
        <v>6</v>
      </c>
      <c r="O6793" s="102" t="s">
        <v>1075</v>
      </c>
    </row>
    <row r="6794" spans="1:15" x14ac:dyDescent="0.25">
      <c r="A6794" s="102" t="s">
        <v>9780</v>
      </c>
      <c r="B6794" s="103" t="s">
        <v>9781</v>
      </c>
      <c r="C6794" s="103" t="s">
        <v>274</v>
      </c>
      <c r="D6794" s="102" t="s">
        <v>318</v>
      </c>
      <c r="E6794" s="102" t="s">
        <v>275</v>
      </c>
      <c r="F6794" s="102" t="s">
        <v>11792</v>
      </c>
      <c r="H6794" s="102">
        <v>45535</v>
      </c>
      <c r="I6794" s="102" t="s">
        <v>4693</v>
      </c>
      <c r="J6794" s="102" t="s">
        <v>1</v>
      </c>
      <c r="K6794" s="102" t="s">
        <v>2</v>
      </c>
      <c r="L6794" s="102" t="s">
        <v>24</v>
      </c>
      <c r="M6794" s="102" t="s">
        <v>1074</v>
      </c>
      <c r="N6794" s="102">
        <v>6</v>
      </c>
      <c r="O6794" s="102" t="s">
        <v>1075</v>
      </c>
    </row>
    <row r="6795" spans="1:15" x14ac:dyDescent="0.25">
      <c r="A6795" s="102" t="s">
        <v>6446</v>
      </c>
      <c r="B6795" s="103" t="s">
        <v>1245</v>
      </c>
      <c r="C6795" s="103" t="s">
        <v>1118</v>
      </c>
      <c r="D6795" s="102" t="s">
        <v>318</v>
      </c>
      <c r="E6795" s="102" t="s">
        <v>275</v>
      </c>
      <c r="F6795" s="102" t="s">
        <v>11793</v>
      </c>
      <c r="H6795" s="102">
        <v>45535</v>
      </c>
      <c r="I6795" s="102" t="s">
        <v>4693</v>
      </c>
      <c r="J6795" s="102" t="s">
        <v>1</v>
      </c>
      <c r="K6795" s="102" t="s">
        <v>2</v>
      </c>
      <c r="L6795" s="102" t="s">
        <v>24</v>
      </c>
      <c r="M6795" s="102" t="s">
        <v>1074</v>
      </c>
      <c r="N6795" s="102">
        <v>6</v>
      </c>
      <c r="O6795" s="102" t="s">
        <v>1075</v>
      </c>
    </row>
    <row r="6796" spans="1:15" x14ac:dyDescent="0.25">
      <c r="A6796" s="102" t="s">
        <v>7952</v>
      </c>
      <c r="B6796" s="103" t="s">
        <v>1214</v>
      </c>
      <c r="C6796" s="103" t="s">
        <v>1118</v>
      </c>
      <c r="D6796" s="102" t="s">
        <v>11654</v>
      </c>
      <c r="E6796" s="102" t="s">
        <v>275</v>
      </c>
      <c r="F6796" s="102" t="s">
        <v>11794</v>
      </c>
      <c r="H6796" s="102">
        <v>45535</v>
      </c>
      <c r="I6796" s="102" t="s">
        <v>4693</v>
      </c>
      <c r="J6796" s="102" t="s">
        <v>1</v>
      </c>
      <c r="K6796" s="102" t="s">
        <v>2</v>
      </c>
      <c r="L6796" s="102" t="s">
        <v>24</v>
      </c>
      <c r="M6796" s="102" t="s">
        <v>1074</v>
      </c>
      <c r="N6796" s="102">
        <v>6</v>
      </c>
      <c r="O6796" s="102" t="s">
        <v>1075</v>
      </c>
    </row>
    <row r="6797" spans="1:15" x14ac:dyDescent="0.25">
      <c r="A6797" s="102" t="s">
        <v>9785</v>
      </c>
      <c r="B6797" s="103" t="s">
        <v>9786</v>
      </c>
      <c r="C6797" s="103" t="s">
        <v>1118</v>
      </c>
      <c r="D6797" s="102" t="s">
        <v>318</v>
      </c>
      <c r="E6797" s="102" t="s">
        <v>275</v>
      </c>
      <c r="F6797" s="102" t="s">
        <v>11795</v>
      </c>
      <c r="H6797" s="102">
        <v>45535</v>
      </c>
      <c r="I6797" s="102" t="s">
        <v>4693</v>
      </c>
      <c r="J6797" s="102" t="s">
        <v>1</v>
      </c>
      <c r="K6797" s="102" t="s">
        <v>2</v>
      </c>
      <c r="L6797" s="102" t="s">
        <v>24</v>
      </c>
      <c r="M6797" s="102" t="s">
        <v>1074</v>
      </c>
      <c r="N6797" s="102">
        <v>6</v>
      </c>
      <c r="O6797" s="102" t="s">
        <v>1075</v>
      </c>
    </row>
    <row r="6798" spans="1:15" x14ac:dyDescent="0.25">
      <c r="A6798" s="102" t="s">
        <v>9788</v>
      </c>
      <c r="B6798" s="103" t="s">
        <v>1775</v>
      </c>
      <c r="C6798" s="103" t="s">
        <v>274</v>
      </c>
      <c r="D6798" s="102" t="s">
        <v>11654</v>
      </c>
      <c r="E6798" s="102" t="s">
        <v>275</v>
      </c>
      <c r="F6798" s="102" t="s">
        <v>11796</v>
      </c>
      <c r="H6798" s="102">
        <v>45535</v>
      </c>
      <c r="I6798" s="102" t="s">
        <v>4693</v>
      </c>
      <c r="J6798" s="102" t="s">
        <v>1</v>
      </c>
      <c r="K6798" s="102" t="s">
        <v>2</v>
      </c>
      <c r="L6798" s="102" t="s">
        <v>24</v>
      </c>
      <c r="M6798" s="102" t="s">
        <v>1074</v>
      </c>
      <c r="N6798" s="102">
        <v>6</v>
      </c>
      <c r="O6798" s="102" t="s">
        <v>1075</v>
      </c>
    </row>
    <row r="6799" spans="1:15" x14ac:dyDescent="0.25">
      <c r="A6799" s="102" t="s">
        <v>9788</v>
      </c>
      <c r="B6799" s="103" t="s">
        <v>2570</v>
      </c>
      <c r="C6799" s="103" t="s">
        <v>1118</v>
      </c>
      <c r="D6799" s="102" t="s">
        <v>11654</v>
      </c>
      <c r="E6799" s="102" t="s">
        <v>275</v>
      </c>
      <c r="F6799" s="102" t="s">
        <v>11797</v>
      </c>
      <c r="H6799" s="102">
        <v>45535</v>
      </c>
      <c r="I6799" s="102" t="s">
        <v>4693</v>
      </c>
      <c r="J6799" s="102" t="s">
        <v>1</v>
      </c>
      <c r="K6799" s="102" t="s">
        <v>2</v>
      </c>
      <c r="L6799" s="102" t="s">
        <v>24</v>
      </c>
      <c r="M6799" s="102" t="s">
        <v>1074</v>
      </c>
      <c r="N6799" s="102">
        <v>6</v>
      </c>
      <c r="O6799" s="102" t="s">
        <v>1075</v>
      </c>
    </row>
    <row r="6800" spans="1:15" x14ac:dyDescent="0.25">
      <c r="A6800" s="102" t="s">
        <v>9791</v>
      </c>
      <c r="B6800" s="103" t="s">
        <v>1148</v>
      </c>
      <c r="C6800" s="103" t="s">
        <v>274</v>
      </c>
      <c r="D6800" s="102" t="s">
        <v>318</v>
      </c>
      <c r="E6800" s="102" t="s">
        <v>275</v>
      </c>
      <c r="F6800" s="102" t="s">
        <v>11798</v>
      </c>
      <c r="H6800" s="102">
        <v>45535</v>
      </c>
      <c r="I6800" s="102" t="s">
        <v>4693</v>
      </c>
      <c r="J6800" s="102" t="s">
        <v>1</v>
      </c>
      <c r="K6800" s="102" t="s">
        <v>2</v>
      </c>
      <c r="L6800" s="102" t="s">
        <v>24</v>
      </c>
      <c r="M6800" s="102" t="s">
        <v>1074</v>
      </c>
      <c r="N6800" s="102">
        <v>6</v>
      </c>
      <c r="O6800" s="102" t="s">
        <v>1075</v>
      </c>
    </row>
    <row r="6801" spans="1:15" x14ac:dyDescent="0.25">
      <c r="A6801" s="102" t="s">
        <v>9793</v>
      </c>
      <c r="B6801" s="103" t="s">
        <v>3350</v>
      </c>
      <c r="C6801" s="103" t="s">
        <v>274</v>
      </c>
      <c r="D6801" s="102" t="s">
        <v>11654</v>
      </c>
      <c r="E6801" s="102" t="s">
        <v>275</v>
      </c>
      <c r="F6801" s="102" t="s">
        <v>11799</v>
      </c>
      <c r="H6801" s="102">
        <v>45535</v>
      </c>
      <c r="I6801" s="102" t="s">
        <v>4693</v>
      </c>
      <c r="J6801" s="102" t="s">
        <v>1</v>
      </c>
      <c r="K6801" s="102" t="s">
        <v>2</v>
      </c>
      <c r="L6801" s="102" t="s">
        <v>24</v>
      </c>
      <c r="M6801" s="102" t="s">
        <v>1074</v>
      </c>
      <c r="N6801" s="102">
        <v>6</v>
      </c>
      <c r="O6801" s="102" t="s">
        <v>1075</v>
      </c>
    </row>
    <row r="6802" spans="1:15" x14ac:dyDescent="0.25">
      <c r="A6802" s="102" t="s">
        <v>9795</v>
      </c>
      <c r="B6802" s="103" t="s">
        <v>9796</v>
      </c>
      <c r="C6802" s="103" t="s">
        <v>274</v>
      </c>
      <c r="D6802" s="102" t="s">
        <v>318</v>
      </c>
      <c r="E6802" s="102" t="s">
        <v>275</v>
      </c>
      <c r="F6802" s="102" t="s">
        <v>11800</v>
      </c>
      <c r="H6802" s="102">
        <v>45535</v>
      </c>
      <c r="I6802" s="102" t="s">
        <v>4693</v>
      </c>
      <c r="J6802" s="102" t="s">
        <v>1</v>
      </c>
      <c r="K6802" s="102" t="s">
        <v>2</v>
      </c>
      <c r="L6802" s="102" t="s">
        <v>24</v>
      </c>
      <c r="M6802" s="102" t="s">
        <v>1074</v>
      </c>
      <c r="N6802" s="102">
        <v>6</v>
      </c>
      <c r="O6802" s="102" t="s">
        <v>1075</v>
      </c>
    </row>
    <row r="6803" spans="1:15" x14ac:dyDescent="0.25">
      <c r="A6803" s="102" t="s">
        <v>9795</v>
      </c>
      <c r="B6803" s="103" t="s">
        <v>9798</v>
      </c>
      <c r="C6803" s="103" t="s">
        <v>274</v>
      </c>
      <c r="D6803" s="102" t="s">
        <v>318</v>
      </c>
      <c r="E6803" s="102" t="s">
        <v>275</v>
      </c>
      <c r="F6803" s="102" t="s">
        <v>11801</v>
      </c>
      <c r="H6803" s="102">
        <v>45535</v>
      </c>
      <c r="I6803" s="102" t="s">
        <v>4693</v>
      </c>
      <c r="J6803" s="102" t="s">
        <v>1</v>
      </c>
      <c r="K6803" s="102" t="s">
        <v>2</v>
      </c>
      <c r="L6803" s="102" t="s">
        <v>24</v>
      </c>
      <c r="M6803" s="102" t="s">
        <v>1074</v>
      </c>
      <c r="N6803" s="102">
        <v>6</v>
      </c>
      <c r="O6803" s="102" t="s">
        <v>1075</v>
      </c>
    </row>
    <row r="6804" spans="1:15" x14ac:dyDescent="0.25">
      <c r="A6804" s="102" t="s">
        <v>8851</v>
      </c>
      <c r="B6804" s="103" t="s">
        <v>1111</v>
      </c>
      <c r="C6804" s="103" t="s">
        <v>1077</v>
      </c>
      <c r="D6804" s="102" t="s">
        <v>282</v>
      </c>
      <c r="E6804" s="102" t="s">
        <v>275</v>
      </c>
      <c r="F6804" s="102" t="s">
        <v>11802</v>
      </c>
      <c r="H6804" s="102">
        <v>45535</v>
      </c>
      <c r="I6804" s="102" t="s">
        <v>4693</v>
      </c>
      <c r="J6804" s="102" t="s">
        <v>1</v>
      </c>
      <c r="K6804" s="102" t="s">
        <v>2</v>
      </c>
      <c r="L6804" s="102" t="s">
        <v>24</v>
      </c>
      <c r="M6804" s="102" t="s">
        <v>1074</v>
      </c>
      <c r="N6804" s="102">
        <v>6</v>
      </c>
      <c r="O6804" s="102" t="s">
        <v>1075</v>
      </c>
    </row>
    <row r="6805" spans="1:15" x14ac:dyDescent="0.25">
      <c r="A6805" s="102" t="s">
        <v>1276</v>
      </c>
      <c r="B6805" s="103" t="s">
        <v>1098</v>
      </c>
      <c r="C6805" s="103" t="s">
        <v>1118</v>
      </c>
      <c r="D6805" s="102" t="s">
        <v>318</v>
      </c>
      <c r="E6805" s="102" t="s">
        <v>275</v>
      </c>
      <c r="F6805" s="102" t="s">
        <v>11803</v>
      </c>
      <c r="H6805" s="102">
        <v>45535</v>
      </c>
      <c r="I6805" s="102" t="s">
        <v>4693</v>
      </c>
      <c r="J6805" s="102" t="s">
        <v>1</v>
      </c>
      <c r="K6805" s="102" t="s">
        <v>2</v>
      </c>
      <c r="L6805" s="102" t="s">
        <v>24</v>
      </c>
      <c r="M6805" s="102" t="s">
        <v>1074</v>
      </c>
      <c r="N6805" s="102">
        <v>6</v>
      </c>
      <c r="O6805" s="102" t="s">
        <v>1075</v>
      </c>
    </row>
    <row r="6806" spans="1:15" x14ac:dyDescent="0.25">
      <c r="A6806" s="102" t="s">
        <v>9801</v>
      </c>
      <c r="B6806" s="103" t="s">
        <v>1244</v>
      </c>
      <c r="C6806" s="103" t="s">
        <v>274</v>
      </c>
      <c r="D6806" s="102" t="s">
        <v>11654</v>
      </c>
      <c r="E6806" s="102" t="s">
        <v>275</v>
      </c>
      <c r="F6806" s="102" t="s">
        <v>11804</v>
      </c>
      <c r="H6806" s="102">
        <v>45535</v>
      </c>
      <c r="I6806" s="102" t="s">
        <v>4693</v>
      </c>
      <c r="J6806" s="102" t="s">
        <v>1</v>
      </c>
      <c r="K6806" s="102" t="s">
        <v>2</v>
      </c>
      <c r="L6806" s="102" t="s">
        <v>24</v>
      </c>
      <c r="M6806" s="102" t="s">
        <v>1074</v>
      </c>
      <c r="N6806" s="102">
        <v>6</v>
      </c>
      <c r="O6806" s="102" t="s">
        <v>1075</v>
      </c>
    </row>
    <row r="6807" spans="1:15" x14ac:dyDescent="0.25">
      <c r="A6807" s="102" t="s">
        <v>4630</v>
      </c>
      <c r="B6807" s="103" t="s">
        <v>9803</v>
      </c>
      <c r="C6807" s="103" t="s">
        <v>1118</v>
      </c>
      <c r="D6807" s="102" t="s">
        <v>318</v>
      </c>
      <c r="E6807" s="102" t="s">
        <v>275</v>
      </c>
      <c r="F6807" s="102" t="s">
        <v>11805</v>
      </c>
      <c r="H6807" s="102">
        <v>45535</v>
      </c>
      <c r="I6807" s="102" t="s">
        <v>4693</v>
      </c>
      <c r="J6807" s="102" t="s">
        <v>1</v>
      </c>
      <c r="K6807" s="102" t="s">
        <v>2</v>
      </c>
      <c r="L6807" s="102" t="s">
        <v>24</v>
      </c>
      <c r="M6807" s="102" t="s">
        <v>1074</v>
      </c>
      <c r="N6807" s="102">
        <v>6</v>
      </c>
      <c r="O6807" s="102" t="s">
        <v>1075</v>
      </c>
    </row>
    <row r="6808" spans="1:15" x14ac:dyDescent="0.25">
      <c r="A6808" s="102" t="s">
        <v>3168</v>
      </c>
      <c r="B6808" s="103" t="s">
        <v>2000</v>
      </c>
      <c r="C6808" s="103" t="s">
        <v>1118</v>
      </c>
      <c r="D6808" s="102" t="s">
        <v>152</v>
      </c>
      <c r="E6808" s="102" t="s">
        <v>275</v>
      </c>
      <c r="F6808" s="102" t="s">
        <v>11806</v>
      </c>
      <c r="H6808" s="102">
        <v>45535</v>
      </c>
      <c r="I6808" s="102" t="s">
        <v>4693</v>
      </c>
      <c r="J6808" s="102" t="s">
        <v>1</v>
      </c>
      <c r="K6808" s="102" t="s">
        <v>2</v>
      </c>
      <c r="L6808" s="102" t="s">
        <v>24</v>
      </c>
      <c r="M6808" s="102" t="s">
        <v>1074</v>
      </c>
      <c r="N6808" s="102">
        <v>6</v>
      </c>
      <c r="O6808" s="102" t="s">
        <v>1075</v>
      </c>
    </row>
    <row r="6809" spans="1:15" x14ac:dyDescent="0.25">
      <c r="A6809" s="102" t="s">
        <v>9805</v>
      </c>
      <c r="B6809" s="103" t="s">
        <v>1448</v>
      </c>
      <c r="C6809" s="103" t="s">
        <v>1118</v>
      </c>
      <c r="D6809" s="102" t="s">
        <v>11654</v>
      </c>
      <c r="E6809" s="102" t="s">
        <v>275</v>
      </c>
      <c r="F6809" s="102" t="s">
        <v>11807</v>
      </c>
      <c r="H6809" s="102">
        <v>45535</v>
      </c>
      <c r="I6809" s="102" t="s">
        <v>4693</v>
      </c>
      <c r="J6809" s="102" t="s">
        <v>1</v>
      </c>
      <c r="K6809" s="102" t="s">
        <v>2</v>
      </c>
      <c r="L6809" s="102" t="s">
        <v>24</v>
      </c>
      <c r="M6809" s="102" t="s">
        <v>1074</v>
      </c>
      <c r="N6809" s="102">
        <v>6</v>
      </c>
      <c r="O6809" s="102" t="s">
        <v>1075</v>
      </c>
    </row>
    <row r="6810" spans="1:15" x14ac:dyDescent="0.25">
      <c r="A6810" s="102" t="s">
        <v>9807</v>
      </c>
      <c r="B6810" s="103" t="s">
        <v>9808</v>
      </c>
      <c r="C6810" s="103" t="s">
        <v>1118</v>
      </c>
      <c r="D6810" s="102" t="s">
        <v>11654</v>
      </c>
      <c r="E6810" s="102" t="s">
        <v>275</v>
      </c>
      <c r="F6810" s="102" t="s">
        <v>11808</v>
      </c>
      <c r="H6810" s="102">
        <v>45535</v>
      </c>
      <c r="I6810" s="102" t="s">
        <v>4693</v>
      </c>
      <c r="J6810" s="102" t="s">
        <v>1</v>
      </c>
      <c r="K6810" s="102" t="s">
        <v>2</v>
      </c>
      <c r="L6810" s="102" t="s">
        <v>24</v>
      </c>
      <c r="M6810" s="102" t="s">
        <v>1074</v>
      </c>
      <c r="N6810" s="102">
        <v>6</v>
      </c>
      <c r="O6810" s="102" t="s">
        <v>1075</v>
      </c>
    </row>
    <row r="6811" spans="1:15" x14ac:dyDescent="0.25">
      <c r="A6811" s="102" t="s">
        <v>9810</v>
      </c>
      <c r="B6811" s="103" t="s">
        <v>9811</v>
      </c>
      <c r="C6811" s="103" t="s">
        <v>1360</v>
      </c>
      <c r="D6811" s="102" t="s">
        <v>11654</v>
      </c>
      <c r="E6811" s="102" t="s">
        <v>275</v>
      </c>
      <c r="F6811" s="102" t="s">
        <v>11809</v>
      </c>
      <c r="H6811" s="102">
        <v>45535</v>
      </c>
      <c r="I6811" s="102" t="s">
        <v>4693</v>
      </c>
      <c r="J6811" s="102" t="s">
        <v>1</v>
      </c>
      <c r="K6811" s="102" t="s">
        <v>2</v>
      </c>
      <c r="L6811" s="102" t="s">
        <v>24</v>
      </c>
      <c r="M6811" s="102" t="s">
        <v>1074</v>
      </c>
      <c r="N6811" s="102">
        <v>6</v>
      </c>
      <c r="O6811" s="102" t="s">
        <v>1075</v>
      </c>
    </row>
    <row r="6812" spans="1:15" x14ac:dyDescent="0.25">
      <c r="A6812" s="102" t="s">
        <v>9813</v>
      </c>
      <c r="B6812" s="103" t="s">
        <v>9659</v>
      </c>
      <c r="C6812" s="103" t="s">
        <v>1118</v>
      </c>
      <c r="D6812" s="102" t="s">
        <v>11654</v>
      </c>
      <c r="E6812" s="102" t="s">
        <v>275</v>
      </c>
      <c r="F6812" s="102" t="s">
        <v>11810</v>
      </c>
      <c r="H6812" s="102">
        <v>45535</v>
      </c>
      <c r="I6812" s="102" t="s">
        <v>4693</v>
      </c>
      <c r="J6812" s="102" t="s">
        <v>1</v>
      </c>
      <c r="K6812" s="102" t="s">
        <v>2</v>
      </c>
      <c r="L6812" s="102" t="s">
        <v>24</v>
      </c>
      <c r="M6812" s="102" t="s">
        <v>1074</v>
      </c>
      <c r="N6812" s="102">
        <v>6</v>
      </c>
      <c r="O6812" s="102" t="s">
        <v>1075</v>
      </c>
    </row>
    <row r="6813" spans="1:15" x14ac:dyDescent="0.25">
      <c r="A6813" s="102" t="s">
        <v>9815</v>
      </c>
      <c r="B6813" s="103" t="s">
        <v>4810</v>
      </c>
      <c r="C6813" s="103" t="s">
        <v>1118</v>
      </c>
      <c r="D6813" s="102" t="s">
        <v>11654</v>
      </c>
      <c r="E6813" s="102" t="s">
        <v>275</v>
      </c>
      <c r="F6813" s="102" t="s">
        <v>11811</v>
      </c>
      <c r="H6813" s="102">
        <v>45535</v>
      </c>
      <c r="I6813" s="102" t="s">
        <v>4693</v>
      </c>
      <c r="J6813" s="102" t="s">
        <v>1</v>
      </c>
      <c r="K6813" s="102" t="s">
        <v>2</v>
      </c>
      <c r="L6813" s="102" t="s">
        <v>24</v>
      </c>
      <c r="M6813" s="102" t="s">
        <v>1074</v>
      </c>
      <c r="N6813" s="102">
        <v>6</v>
      </c>
      <c r="O6813" s="102" t="s">
        <v>1075</v>
      </c>
    </row>
    <row r="6814" spans="1:15" x14ac:dyDescent="0.25">
      <c r="A6814" s="102" t="s">
        <v>9815</v>
      </c>
      <c r="B6814" s="103" t="s">
        <v>1610</v>
      </c>
      <c r="C6814" s="103" t="s">
        <v>1360</v>
      </c>
      <c r="D6814" s="102" t="s">
        <v>11654</v>
      </c>
      <c r="E6814" s="102" t="s">
        <v>275</v>
      </c>
      <c r="F6814" s="102" t="s">
        <v>11812</v>
      </c>
      <c r="H6814" s="102">
        <v>45535</v>
      </c>
      <c r="I6814" s="102" t="s">
        <v>4693</v>
      </c>
      <c r="J6814" s="102" t="s">
        <v>1</v>
      </c>
      <c r="K6814" s="102" t="s">
        <v>2</v>
      </c>
      <c r="L6814" s="102" t="s">
        <v>24</v>
      </c>
      <c r="M6814" s="102" t="s">
        <v>1074</v>
      </c>
      <c r="N6814" s="102">
        <v>6</v>
      </c>
      <c r="O6814" s="102" t="s">
        <v>1075</v>
      </c>
    </row>
    <row r="6815" spans="1:15" x14ac:dyDescent="0.25">
      <c r="A6815" s="102" t="s">
        <v>9815</v>
      </c>
      <c r="B6815" s="103" t="s">
        <v>9818</v>
      </c>
      <c r="C6815" s="103" t="s">
        <v>1118</v>
      </c>
      <c r="D6815" s="102" t="s">
        <v>11654</v>
      </c>
      <c r="E6815" s="102" t="s">
        <v>275</v>
      </c>
      <c r="F6815" s="102" t="s">
        <v>11813</v>
      </c>
      <c r="H6815" s="102">
        <v>45535</v>
      </c>
      <c r="I6815" s="102" t="s">
        <v>4693</v>
      </c>
      <c r="J6815" s="102" t="s">
        <v>1</v>
      </c>
      <c r="K6815" s="102" t="s">
        <v>2</v>
      </c>
      <c r="L6815" s="102" t="s">
        <v>24</v>
      </c>
      <c r="M6815" s="102" t="s">
        <v>1074</v>
      </c>
      <c r="N6815" s="102">
        <v>6</v>
      </c>
      <c r="O6815" s="102" t="s">
        <v>1075</v>
      </c>
    </row>
    <row r="6816" spans="1:15" x14ac:dyDescent="0.25">
      <c r="A6816" s="102" t="s">
        <v>8859</v>
      </c>
      <c r="B6816" s="103" t="s">
        <v>1741</v>
      </c>
      <c r="C6816" s="103" t="s">
        <v>274</v>
      </c>
      <c r="D6816" s="102" t="s">
        <v>152</v>
      </c>
      <c r="E6816" s="102" t="s">
        <v>275</v>
      </c>
      <c r="F6816" s="102" t="s">
        <v>11814</v>
      </c>
      <c r="H6816" s="102">
        <v>45535</v>
      </c>
      <c r="I6816" s="102" t="s">
        <v>4693</v>
      </c>
      <c r="J6816" s="102" t="s">
        <v>1</v>
      </c>
      <c r="K6816" s="102" t="s">
        <v>2</v>
      </c>
      <c r="L6816" s="102" t="s">
        <v>24</v>
      </c>
      <c r="M6816" s="102" t="s">
        <v>1074</v>
      </c>
      <c r="N6816" s="102">
        <v>6</v>
      </c>
      <c r="O6816" s="102" t="s">
        <v>1075</v>
      </c>
    </row>
    <row r="6817" spans="1:15" x14ac:dyDescent="0.25">
      <c r="A6817" s="102" t="s">
        <v>9820</v>
      </c>
      <c r="B6817" s="103" t="s">
        <v>1199</v>
      </c>
      <c r="C6817" s="103" t="s">
        <v>1118</v>
      </c>
      <c r="D6817" s="102" t="s">
        <v>318</v>
      </c>
      <c r="E6817" s="102" t="s">
        <v>275</v>
      </c>
      <c r="F6817" s="102" t="s">
        <v>11815</v>
      </c>
      <c r="H6817" s="102">
        <v>45535</v>
      </c>
      <c r="I6817" s="102" t="s">
        <v>4693</v>
      </c>
      <c r="J6817" s="102" t="s">
        <v>1</v>
      </c>
      <c r="K6817" s="102" t="s">
        <v>2</v>
      </c>
      <c r="L6817" s="102" t="s">
        <v>24</v>
      </c>
      <c r="M6817" s="102" t="s">
        <v>1074</v>
      </c>
      <c r="N6817" s="102">
        <v>6</v>
      </c>
      <c r="O6817" s="102" t="s">
        <v>1075</v>
      </c>
    </row>
    <row r="6818" spans="1:15" x14ac:dyDescent="0.25">
      <c r="A6818" s="102" t="s">
        <v>9822</v>
      </c>
      <c r="B6818" s="103" t="s">
        <v>9823</v>
      </c>
      <c r="C6818" s="103" t="s">
        <v>1118</v>
      </c>
      <c r="D6818" s="102" t="s">
        <v>11654</v>
      </c>
      <c r="E6818" s="102" t="s">
        <v>275</v>
      </c>
      <c r="F6818" s="102" t="s">
        <v>11816</v>
      </c>
      <c r="H6818" s="102">
        <v>45535</v>
      </c>
      <c r="I6818" s="102" t="s">
        <v>4693</v>
      </c>
      <c r="J6818" s="102" t="s">
        <v>1</v>
      </c>
      <c r="K6818" s="102" t="s">
        <v>2</v>
      </c>
      <c r="L6818" s="102" t="s">
        <v>24</v>
      </c>
      <c r="M6818" s="102" t="s">
        <v>1074</v>
      </c>
      <c r="N6818" s="102">
        <v>6</v>
      </c>
      <c r="O6818" s="102" t="s">
        <v>1075</v>
      </c>
    </row>
    <row r="6819" spans="1:15" x14ac:dyDescent="0.25">
      <c r="A6819" s="102" t="s">
        <v>9822</v>
      </c>
      <c r="B6819" s="103" t="s">
        <v>9303</v>
      </c>
      <c r="C6819" s="103" t="s">
        <v>1118</v>
      </c>
      <c r="D6819" s="102" t="s">
        <v>11654</v>
      </c>
      <c r="E6819" s="102" t="s">
        <v>275</v>
      </c>
      <c r="F6819" s="102" t="s">
        <v>11817</v>
      </c>
      <c r="H6819" s="102">
        <v>45535</v>
      </c>
      <c r="I6819" s="102" t="s">
        <v>4693</v>
      </c>
      <c r="J6819" s="102" t="s">
        <v>1</v>
      </c>
      <c r="K6819" s="102" t="s">
        <v>2</v>
      </c>
      <c r="L6819" s="102" t="s">
        <v>24</v>
      </c>
      <c r="M6819" s="102" t="s">
        <v>1074</v>
      </c>
      <c r="N6819" s="102">
        <v>6</v>
      </c>
      <c r="O6819" s="102" t="s">
        <v>1075</v>
      </c>
    </row>
    <row r="6820" spans="1:15" x14ac:dyDescent="0.25">
      <c r="A6820" s="102" t="s">
        <v>9826</v>
      </c>
      <c r="B6820" s="103" t="s">
        <v>4771</v>
      </c>
      <c r="C6820" s="103" t="s">
        <v>1118</v>
      </c>
      <c r="D6820" s="102" t="s">
        <v>11654</v>
      </c>
      <c r="E6820" s="102" t="s">
        <v>275</v>
      </c>
      <c r="F6820" s="102" t="s">
        <v>11818</v>
      </c>
      <c r="H6820" s="102">
        <v>45535</v>
      </c>
      <c r="I6820" s="102" t="s">
        <v>4693</v>
      </c>
      <c r="J6820" s="102" t="s">
        <v>1</v>
      </c>
      <c r="K6820" s="102" t="s">
        <v>2</v>
      </c>
      <c r="L6820" s="102" t="s">
        <v>24</v>
      </c>
      <c r="M6820" s="102" t="s">
        <v>1074</v>
      </c>
      <c r="N6820" s="102">
        <v>6</v>
      </c>
      <c r="O6820" s="102" t="s">
        <v>1075</v>
      </c>
    </row>
    <row r="6821" spans="1:15" x14ac:dyDescent="0.25">
      <c r="A6821" s="102" t="s">
        <v>9828</v>
      </c>
      <c r="B6821" s="103" t="s">
        <v>9829</v>
      </c>
      <c r="C6821" s="103" t="s">
        <v>1118</v>
      </c>
      <c r="D6821" s="102" t="s">
        <v>11654</v>
      </c>
      <c r="E6821" s="102" t="s">
        <v>275</v>
      </c>
      <c r="F6821" s="102" t="s">
        <v>11819</v>
      </c>
      <c r="H6821" s="102">
        <v>45535</v>
      </c>
      <c r="I6821" s="102" t="s">
        <v>4693</v>
      </c>
      <c r="J6821" s="102" t="s">
        <v>1</v>
      </c>
      <c r="K6821" s="102" t="s">
        <v>2</v>
      </c>
      <c r="L6821" s="102" t="s">
        <v>24</v>
      </c>
      <c r="M6821" s="102" t="s">
        <v>1074</v>
      </c>
      <c r="N6821" s="102">
        <v>6</v>
      </c>
      <c r="O6821" s="102" t="s">
        <v>1075</v>
      </c>
    </row>
    <row r="6822" spans="1:15" x14ac:dyDescent="0.25">
      <c r="A6822" s="102" t="s">
        <v>9831</v>
      </c>
      <c r="B6822" s="103" t="s">
        <v>9832</v>
      </c>
      <c r="C6822" s="103" t="s">
        <v>1118</v>
      </c>
      <c r="D6822" s="102" t="s">
        <v>11654</v>
      </c>
      <c r="E6822" s="102" t="s">
        <v>275</v>
      </c>
      <c r="F6822" s="102" t="s">
        <v>11820</v>
      </c>
      <c r="H6822" s="102">
        <v>45535</v>
      </c>
      <c r="I6822" s="102" t="s">
        <v>4693</v>
      </c>
      <c r="J6822" s="102" t="s">
        <v>1</v>
      </c>
      <c r="K6822" s="102" t="s">
        <v>2</v>
      </c>
      <c r="L6822" s="102" t="s">
        <v>24</v>
      </c>
      <c r="M6822" s="102" t="s">
        <v>1074</v>
      </c>
      <c r="N6822" s="102">
        <v>6</v>
      </c>
      <c r="O6822" s="102" t="s">
        <v>1075</v>
      </c>
    </row>
    <row r="6823" spans="1:15" x14ac:dyDescent="0.25">
      <c r="A6823" s="102" t="s">
        <v>9834</v>
      </c>
      <c r="B6823" s="103" t="s">
        <v>1272</v>
      </c>
      <c r="C6823" s="103" t="s">
        <v>274</v>
      </c>
      <c r="D6823" s="102" t="s">
        <v>11654</v>
      </c>
      <c r="E6823" s="102" t="s">
        <v>275</v>
      </c>
      <c r="F6823" s="102" t="s">
        <v>11821</v>
      </c>
      <c r="H6823" s="102">
        <v>45535</v>
      </c>
      <c r="I6823" s="102" t="s">
        <v>4693</v>
      </c>
      <c r="J6823" s="102" t="s">
        <v>1</v>
      </c>
      <c r="K6823" s="102" t="s">
        <v>2</v>
      </c>
      <c r="L6823" s="102" t="s">
        <v>24</v>
      </c>
      <c r="M6823" s="102" t="s">
        <v>1074</v>
      </c>
      <c r="N6823" s="102">
        <v>6</v>
      </c>
      <c r="O6823" s="102" t="s">
        <v>1075</v>
      </c>
    </row>
    <row r="6824" spans="1:15" x14ac:dyDescent="0.25">
      <c r="A6824" s="102" t="s">
        <v>9344</v>
      </c>
      <c r="B6824" s="103" t="s">
        <v>1847</v>
      </c>
      <c r="C6824" s="103" t="s">
        <v>1118</v>
      </c>
      <c r="D6824" s="102" t="s">
        <v>11654</v>
      </c>
      <c r="E6824" s="102" t="s">
        <v>275</v>
      </c>
      <c r="F6824" s="102" t="s">
        <v>11822</v>
      </c>
      <c r="H6824" s="102">
        <v>45535</v>
      </c>
      <c r="I6824" s="102" t="s">
        <v>4693</v>
      </c>
      <c r="J6824" s="102" t="s">
        <v>1</v>
      </c>
      <c r="K6824" s="102" t="s">
        <v>2</v>
      </c>
      <c r="L6824" s="102" t="s">
        <v>24</v>
      </c>
      <c r="M6824" s="102" t="s">
        <v>1074</v>
      </c>
      <c r="N6824" s="102">
        <v>6</v>
      </c>
      <c r="O6824" s="102" t="s">
        <v>1075</v>
      </c>
    </row>
    <row r="6825" spans="1:15" x14ac:dyDescent="0.25">
      <c r="A6825" s="102" t="s">
        <v>9837</v>
      </c>
      <c r="B6825" s="103" t="s">
        <v>2245</v>
      </c>
      <c r="C6825" s="103" t="s">
        <v>1118</v>
      </c>
      <c r="D6825" s="102" t="s">
        <v>318</v>
      </c>
      <c r="E6825" s="102" t="s">
        <v>275</v>
      </c>
      <c r="F6825" s="102" t="s">
        <v>11823</v>
      </c>
      <c r="H6825" s="102">
        <v>45535</v>
      </c>
      <c r="I6825" s="102" t="s">
        <v>4693</v>
      </c>
      <c r="J6825" s="102" t="s">
        <v>1</v>
      </c>
      <c r="K6825" s="102" t="s">
        <v>2</v>
      </c>
      <c r="L6825" s="102" t="s">
        <v>24</v>
      </c>
      <c r="M6825" s="102" t="s">
        <v>1074</v>
      </c>
      <c r="N6825" s="102">
        <v>6</v>
      </c>
      <c r="O6825" s="102" t="s">
        <v>1075</v>
      </c>
    </row>
    <row r="6826" spans="1:15" x14ac:dyDescent="0.25">
      <c r="A6826" s="102" t="s">
        <v>9839</v>
      </c>
      <c r="B6826" s="103" t="s">
        <v>2573</v>
      </c>
      <c r="C6826" s="103" t="s">
        <v>1118</v>
      </c>
      <c r="D6826" s="102" t="s">
        <v>11654</v>
      </c>
      <c r="E6826" s="102" t="s">
        <v>275</v>
      </c>
      <c r="F6826" s="102" t="s">
        <v>11824</v>
      </c>
      <c r="H6826" s="102">
        <v>45535</v>
      </c>
      <c r="I6826" s="102" t="s">
        <v>4693</v>
      </c>
      <c r="J6826" s="102" t="s">
        <v>1</v>
      </c>
      <c r="K6826" s="102" t="s">
        <v>2</v>
      </c>
      <c r="L6826" s="102" t="s">
        <v>24</v>
      </c>
      <c r="M6826" s="102" t="s">
        <v>1074</v>
      </c>
      <c r="N6826" s="102">
        <v>6</v>
      </c>
      <c r="O6826" s="102" t="s">
        <v>1075</v>
      </c>
    </row>
    <row r="6827" spans="1:15" x14ac:dyDescent="0.25">
      <c r="A6827" s="102" t="s">
        <v>9841</v>
      </c>
      <c r="B6827" s="103" t="s">
        <v>9842</v>
      </c>
      <c r="C6827" s="103" t="s">
        <v>1118</v>
      </c>
      <c r="D6827" s="102" t="s">
        <v>318</v>
      </c>
      <c r="E6827" s="102" t="s">
        <v>275</v>
      </c>
      <c r="F6827" s="102" t="s">
        <v>11825</v>
      </c>
      <c r="H6827" s="102">
        <v>45535</v>
      </c>
      <c r="I6827" s="102" t="s">
        <v>4693</v>
      </c>
      <c r="J6827" s="102" t="s">
        <v>1</v>
      </c>
      <c r="K6827" s="102" t="s">
        <v>2</v>
      </c>
      <c r="L6827" s="102" t="s">
        <v>24</v>
      </c>
      <c r="M6827" s="102" t="s">
        <v>1074</v>
      </c>
      <c r="N6827" s="102">
        <v>6</v>
      </c>
      <c r="O6827" s="102" t="s">
        <v>1075</v>
      </c>
    </row>
    <row r="6828" spans="1:15" x14ac:dyDescent="0.25">
      <c r="A6828" s="102" t="s">
        <v>2425</v>
      </c>
      <c r="B6828" s="103" t="s">
        <v>1321</v>
      </c>
      <c r="C6828" s="103" t="s">
        <v>1077</v>
      </c>
      <c r="D6828" s="102" t="s">
        <v>282</v>
      </c>
      <c r="E6828" s="102" t="s">
        <v>275</v>
      </c>
      <c r="F6828" s="102" t="s">
        <v>11826</v>
      </c>
      <c r="H6828" s="102">
        <v>45535</v>
      </c>
      <c r="I6828" s="102" t="s">
        <v>4693</v>
      </c>
      <c r="J6828" s="102" t="s">
        <v>1</v>
      </c>
      <c r="K6828" s="102" t="s">
        <v>2</v>
      </c>
      <c r="L6828" s="102" t="s">
        <v>24</v>
      </c>
      <c r="M6828" s="102" t="s">
        <v>1074</v>
      </c>
      <c r="N6828" s="102">
        <v>6</v>
      </c>
      <c r="O6828" s="102" t="s">
        <v>1075</v>
      </c>
    </row>
    <row r="6829" spans="1:15" x14ac:dyDescent="0.25">
      <c r="A6829" s="102" t="s">
        <v>11827</v>
      </c>
      <c r="B6829" s="103" t="s">
        <v>11828</v>
      </c>
      <c r="C6829" s="103" t="s">
        <v>1077</v>
      </c>
      <c r="D6829" s="102" t="s">
        <v>281</v>
      </c>
      <c r="E6829" s="102" t="s">
        <v>275</v>
      </c>
      <c r="F6829" s="102" t="s">
        <v>11829</v>
      </c>
      <c r="H6829" s="102">
        <v>45535</v>
      </c>
      <c r="I6829" s="102" t="s">
        <v>4693</v>
      </c>
      <c r="J6829" s="102" t="s">
        <v>1</v>
      </c>
      <c r="K6829" s="102" t="s">
        <v>2</v>
      </c>
      <c r="L6829" s="102" t="s">
        <v>24</v>
      </c>
      <c r="M6829" s="102" t="s">
        <v>1074</v>
      </c>
      <c r="N6829" s="102">
        <v>6</v>
      </c>
      <c r="O6829" s="102" t="s">
        <v>1075</v>
      </c>
    </row>
    <row r="6830" spans="1:15" x14ac:dyDescent="0.25">
      <c r="A6830" s="102" t="s">
        <v>11827</v>
      </c>
      <c r="B6830" s="103" t="s">
        <v>11830</v>
      </c>
      <c r="C6830" s="103" t="s">
        <v>1077</v>
      </c>
      <c r="D6830" s="102" t="s">
        <v>281</v>
      </c>
      <c r="E6830" s="102" t="s">
        <v>275</v>
      </c>
      <c r="F6830" s="102" t="s">
        <v>11831</v>
      </c>
      <c r="H6830" s="102">
        <v>45535</v>
      </c>
      <c r="I6830" s="102" t="s">
        <v>4693</v>
      </c>
      <c r="J6830" s="102" t="s">
        <v>1</v>
      </c>
      <c r="K6830" s="102" t="s">
        <v>2</v>
      </c>
      <c r="L6830" s="102" t="s">
        <v>24</v>
      </c>
      <c r="M6830" s="102" t="s">
        <v>1074</v>
      </c>
      <c r="N6830" s="102">
        <v>6</v>
      </c>
      <c r="O6830" s="102" t="s">
        <v>1075</v>
      </c>
    </row>
    <row r="6831" spans="1:15" x14ac:dyDescent="0.25">
      <c r="A6831" s="102" t="s">
        <v>11827</v>
      </c>
      <c r="B6831" s="103" t="s">
        <v>11832</v>
      </c>
      <c r="C6831" s="103" t="s">
        <v>1225</v>
      </c>
      <c r="D6831" s="102" t="s">
        <v>281</v>
      </c>
      <c r="E6831" s="102" t="s">
        <v>275</v>
      </c>
      <c r="F6831" s="102" t="s">
        <v>11833</v>
      </c>
      <c r="H6831" s="102">
        <v>45535</v>
      </c>
      <c r="I6831" s="102" t="s">
        <v>4693</v>
      </c>
      <c r="J6831" s="102" t="s">
        <v>1</v>
      </c>
      <c r="K6831" s="102" t="s">
        <v>2</v>
      </c>
      <c r="L6831" s="102" t="s">
        <v>24</v>
      </c>
      <c r="M6831" s="102" t="s">
        <v>1074</v>
      </c>
      <c r="N6831" s="102">
        <v>6</v>
      </c>
      <c r="O6831" s="102" t="s">
        <v>1075</v>
      </c>
    </row>
    <row r="6832" spans="1:15" x14ac:dyDescent="0.25">
      <c r="A6832" s="102" t="s">
        <v>4123</v>
      </c>
      <c r="B6832" s="103" t="s">
        <v>1792</v>
      </c>
      <c r="C6832" s="103" t="s">
        <v>274</v>
      </c>
      <c r="D6832" s="102" t="s">
        <v>318</v>
      </c>
      <c r="E6832" s="102" t="s">
        <v>275</v>
      </c>
      <c r="F6832" s="102" t="s">
        <v>11834</v>
      </c>
      <c r="H6832" s="102">
        <v>45535</v>
      </c>
      <c r="I6832" s="102" t="s">
        <v>4693</v>
      </c>
      <c r="J6832" s="102" t="s">
        <v>1</v>
      </c>
      <c r="K6832" s="102" t="s">
        <v>2</v>
      </c>
      <c r="L6832" s="102" t="s">
        <v>24</v>
      </c>
      <c r="M6832" s="102" t="s">
        <v>1074</v>
      </c>
      <c r="N6832" s="102">
        <v>6</v>
      </c>
      <c r="O6832" s="102" t="s">
        <v>1075</v>
      </c>
    </row>
    <row r="6833" spans="1:15" x14ac:dyDescent="0.25">
      <c r="A6833" s="102" t="s">
        <v>4123</v>
      </c>
      <c r="B6833" s="103" t="s">
        <v>1266</v>
      </c>
      <c r="C6833" s="103" t="s">
        <v>1118</v>
      </c>
      <c r="D6833" s="102" t="s">
        <v>318</v>
      </c>
      <c r="E6833" s="102" t="s">
        <v>275</v>
      </c>
      <c r="F6833" s="102" t="s">
        <v>11835</v>
      </c>
      <c r="H6833" s="102">
        <v>45535</v>
      </c>
      <c r="I6833" s="102" t="s">
        <v>4693</v>
      </c>
      <c r="J6833" s="102" t="s">
        <v>1</v>
      </c>
      <c r="K6833" s="102" t="s">
        <v>2</v>
      </c>
      <c r="L6833" s="102" t="s">
        <v>24</v>
      </c>
      <c r="M6833" s="102" t="s">
        <v>1074</v>
      </c>
      <c r="N6833" s="102">
        <v>6</v>
      </c>
      <c r="O6833" s="102" t="s">
        <v>1075</v>
      </c>
    </row>
    <row r="6834" spans="1:15" x14ac:dyDescent="0.25">
      <c r="A6834" s="102" t="s">
        <v>4123</v>
      </c>
      <c r="B6834" s="103" t="s">
        <v>2558</v>
      </c>
      <c r="C6834" s="103" t="s">
        <v>274</v>
      </c>
      <c r="D6834" s="102" t="s">
        <v>318</v>
      </c>
      <c r="E6834" s="102" t="s">
        <v>275</v>
      </c>
      <c r="F6834" s="102" t="s">
        <v>11836</v>
      </c>
      <c r="H6834" s="102">
        <v>45535</v>
      </c>
      <c r="I6834" s="102" t="s">
        <v>4693</v>
      </c>
      <c r="J6834" s="102" t="s">
        <v>1</v>
      </c>
      <c r="K6834" s="102" t="s">
        <v>2</v>
      </c>
      <c r="L6834" s="102" t="s">
        <v>24</v>
      </c>
      <c r="M6834" s="102" t="s">
        <v>1074</v>
      </c>
      <c r="N6834" s="102">
        <v>6</v>
      </c>
      <c r="O6834" s="102" t="s">
        <v>1075</v>
      </c>
    </row>
    <row r="6835" spans="1:15" x14ac:dyDescent="0.25">
      <c r="A6835" s="102" t="s">
        <v>9847</v>
      </c>
      <c r="B6835" s="103" t="s">
        <v>9848</v>
      </c>
      <c r="C6835" s="103" t="s">
        <v>1118</v>
      </c>
      <c r="D6835" s="102" t="s">
        <v>318</v>
      </c>
      <c r="E6835" s="102" t="s">
        <v>275</v>
      </c>
      <c r="F6835" s="102" t="s">
        <v>11837</v>
      </c>
      <c r="H6835" s="102">
        <v>45535</v>
      </c>
      <c r="I6835" s="102" t="s">
        <v>4693</v>
      </c>
      <c r="J6835" s="102" t="s">
        <v>1</v>
      </c>
      <c r="K6835" s="102" t="s">
        <v>2</v>
      </c>
      <c r="L6835" s="102" t="s">
        <v>24</v>
      </c>
      <c r="M6835" s="102" t="s">
        <v>1074</v>
      </c>
      <c r="N6835" s="102">
        <v>6</v>
      </c>
      <c r="O6835" s="102" t="s">
        <v>1075</v>
      </c>
    </row>
    <row r="6836" spans="1:15" x14ac:dyDescent="0.25">
      <c r="A6836" s="102" t="s">
        <v>3234</v>
      </c>
      <c r="B6836" s="103" t="s">
        <v>2753</v>
      </c>
      <c r="C6836" s="103" t="s">
        <v>1118</v>
      </c>
      <c r="D6836" s="102" t="s">
        <v>318</v>
      </c>
      <c r="E6836" s="102" t="s">
        <v>275</v>
      </c>
      <c r="F6836" s="102" t="s">
        <v>11838</v>
      </c>
      <c r="H6836" s="102">
        <v>45535</v>
      </c>
      <c r="I6836" s="102" t="s">
        <v>4693</v>
      </c>
      <c r="J6836" s="102" t="s">
        <v>1</v>
      </c>
      <c r="K6836" s="102" t="s">
        <v>2</v>
      </c>
      <c r="L6836" s="102" t="s">
        <v>24</v>
      </c>
      <c r="M6836" s="102" t="s">
        <v>1074</v>
      </c>
      <c r="N6836" s="102">
        <v>6</v>
      </c>
      <c r="O6836" s="102" t="s">
        <v>1075</v>
      </c>
    </row>
    <row r="6837" spans="1:15" x14ac:dyDescent="0.25">
      <c r="A6837" s="102" t="s">
        <v>9882</v>
      </c>
      <c r="B6837" s="103" t="s">
        <v>9883</v>
      </c>
      <c r="C6837" s="103" t="s">
        <v>277</v>
      </c>
      <c r="D6837" s="102" t="s">
        <v>1092</v>
      </c>
      <c r="E6837" s="102" t="s">
        <v>275</v>
      </c>
      <c r="F6837" s="102" t="s">
        <v>11839</v>
      </c>
      <c r="H6837" s="102">
        <v>45537</v>
      </c>
      <c r="I6837" s="102" t="s">
        <v>1729</v>
      </c>
      <c r="J6837" s="102" t="s">
        <v>1</v>
      </c>
      <c r="K6837" s="102" t="s">
        <v>2</v>
      </c>
      <c r="L6837" s="102" t="s">
        <v>24</v>
      </c>
      <c r="M6837" s="102" t="s">
        <v>1074</v>
      </c>
      <c r="N6837" s="102">
        <v>1</v>
      </c>
      <c r="O6837" s="102" t="s">
        <v>1075</v>
      </c>
    </row>
    <row r="6838" spans="1:15" x14ac:dyDescent="0.25">
      <c r="A6838" s="102" t="s">
        <v>9886</v>
      </c>
      <c r="B6838" s="103" t="s">
        <v>9887</v>
      </c>
      <c r="C6838" s="103" t="s">
        <v>277</v>
      </c>
      <c r="D6838" s="102" t="s">
        <v>1092</v>
      </c>
      <c r="E6838" s="102" t="s">
        <v>275</v>
      </c>
      <c r="F6838" s="102" t="s">
        <v>11840</v>
      </c>
      <c r="H6838" s="102">
        <v>45537</v>
      </c>
      <c r="I6838" s="102" t="s">
        <v>1729</v>
      </c>
      <c r="J6838" s="102" t="s">
        <v>1</v>
      </c>
      <c r="K6838" s="102" t="s">
        <v>2</v>
      </c>
      <c r="L6838" s="102" t="s">
        <v>24</v>
      </c>
      <c r="M6838" s="102" t="s">
        <v>1074</v>
      </c>
      <c r="N6838" s="102">
        <v>1</v>
      </c>
      <c r="O6838" s="102" t="s">
        <v>1075</v>
      </c>
    </row>
    <row r="6839" spans="1:15" x14ac:dyDescent="0.25">
      <c r="A6839" s="102" t="s">
        <v>11841</v>
      </c>
      <c r="B6839" s="103" t="s">
        <v>11842</v>
      </c>
      <c r="C6839" s="103" t="s">
        <v>1118</v>
      </c>
      <c r="D6839" s="102" t="s">
        <v>152</v>
      </c>
      <c r="E6839" s="102" t="s">
        <v>275</v>
      </c>
      <c r="F6839" s="102" t="s">
        <v>11843</v>
      </c>
      <c r="H6839" s="102">
        <v>45537</v>
      </c>
      <c r="I6839" s="102" t="s">
        <v>1729</v>
      </c>
      <c r="J6839" s="102" t="s">
        <v>1</v>
      </c>
      <c r="K6839" s="102" t="s">
        <v>2</v>
      </c>
      <c r="L6839" s="102" t="s">
        <v>24</v>
      </c>
      <c r="M6839" s="102" t="s">
        <v>1074</v>
      </c>
      <c r="N6839" s="102">
        <v>1</v>
      </c>
      <c r="O6839" s="102" t="s">
        <v>1075</v>
      </c>
    </row>
    <row r="6840" spans="1:15" x14ac:dyDescent="0.25">
      <c r="A6840" s="102" t="s">
        <v>11841</v>
      </c>
      <c r="B6840" s="103" t="s">
        <v>11844</v>
      </c>
      <c r="C6840" s="103" t="s">
        <v>1118</v>
      </c>
      <c r="D6840" s="102" t="s">
        <v>152</v>
      </c>
      <c r="E6840" s="102" t="s">
        <v>275</v>
      </c>
      <c r="F6840" s="102" t="s">
        <v>11845</v>
      </c>
      <c r="H6840" s="102">
        <v>45537</v>
      </c>
      <c r="I6840" s="102" t="s">
        <v>1729</v>
      </c>
      <c r="J6840" s="102" t="s">
        <v>1</v>
      </c>
      <c r="K6840" s="102" t="s">
        <v>2</v>
      </c>
      <c r="L6840" s="102" t="s">
        <v>24</v>
      </c>
      <c r="M6840" s="102" t="s">
        <v>1074</v>
      </c>
      <c r="N6840" s="102">
        <v>1</v>
      </c>
      <c r="O6840" s="102" t="s">
        <v>1075</v>
      </c>
    </row>
    <row r="6841" spans="1:15" x14ac:dyDescent="0.25">
      <c r="A6841" s="102" t="s">
        <v>11841</v>
      </c>
      <c r="B6841" s="103" t="s">
        <v>11846</v>
      </c>
      <c r="C6841" s="103" t="s">
        <v>1082</v>
      </c>
      <c r="D6841" s="102" t="s">
        <v>152</v>
      </c>
      <c r="E6841" s="102" t="s">
        <v>275</v>
      </c>
      <c r="F6841" s="102" t="s">
        <v>11847</v>
      </c>
      <c r="H6841" s="102">
        <v>45537</v>
      </c>
      <c r="I6841" s="102" t="s">
        <v>1729</v>
      </c>
      <c r="J6841" s="102" t="s">
        <v>1</v>
      </c>
      <c r="K6841" s="102" t="s">
        <v>2</v>
      </c>
      <c r="L6841" s="102" t="s">
        <v>24</v>
      </c>
      <c r="M6841" s="102" t="s">
        <v>1082</v>
      </c>
      <c r="N6841" s="102">
        <v>1</v>
      </c>
      <c r="O6841" s="102" t="s">
        <v>1075</v>
      </c>
    </row>
    <row r="6842" spans="1:15" x14ac:dyDescent="0.25">
      <c r="A6842" s="102" t="s">
        <v>11841</v>
      </c>
      <c r="B6842" s="103" t="s">
        <v>11848</v>
      </c>
      <c r="C6842" s="103" t="s">
        <v>1118</v>
      </c>
      <c r="D6842" s="102" t="s">
        <v>152</v>
      </c>
      <c r="E6842" s="102" t="s">
        <v>275</v>
      </c>
      <c r="F6842" s="102" t="s">
        <v>11849</v>
      </c>
      <c r="H6842" s="102">
        <v>45537</v>
      </c>
      <c r="I6842" s="102" t="s">
        <v>1729</v>
      </c>
      <c r="J6842" s="102" t="s">
        <v>1</v>
      </c>
      <c r="K6842" s="102" t="s">
        <v>2</v>
      </c>
      <c r="L6842" s="102" t="s">
        <v>24</v>
      </c>
      <c r="M6842" s="102" t="s">
        <v>1074</v>
      </c>
      <c r="N6842" s="102">
        <v>1</v>
      </c>
      <c r="O6842" s="102" t="s">
        <v>1075</v>
      </c>
    </row>
    <row r="6843" spans="1:15" x14ac:dyDescent="0.25">
      <c r="A6843" s="102" t="s">
        <v>11841</v>
      </c>
      <c r="B6843" s="103" t="s">
        <v>11850</v>
      </c>
      <c r="C6843" s="103" t="s">
        <v>1118</v>
      </c>
      <c r="D6843" s="102" t="s">
        <v>152</v>
      </c>
      <c r="E6843" s="102" t="s">
        <v>275</v>
      </c>
      <c r="F6843" s="102" t="s">
        <v>11851</v>
      </c>
      <c r="H6843" s="102">
        <v>45537</v>
      </c>
      <c r="I6843" s="102" t="s">
        <v>1729</v>
      </c>
      <c r="J6843" s="102" t="s">
        <v>1</v>
      </c>
      <c r="K6843" s="102" t="s">
        <v>2</v>
      </c>
      <c r="L6843" s="102" t="s">
        <v>24</v>
      </c>
      <c r="M6843" s="102" t="s">
        <v>1074</v>
      </c>
      <c r="N6843" s="102">
        <v>1</v>
      </c>
      <c r="O6843" s="102" t="s">
        <v>1075</v>
      </c>
    </row>
    <row r="6844" spans="1:15" x14ac:dyDescent="0.25">
      <c r="A6844" s="102" t="s">
        <v>9889</v>
      </c>
      <c r="B6844" s="103" t="s">
        <v>1088</v>
      </c>
      <c r="C6844" s="103" t="s">
        <v>277</v>
      </c>
      <c r="D6844" s="102" t="s">
        <v>1092</v>
      </c>
      <c r="E6844" s="102" t="s">
        <v>275</v>
      </c>
      <c r="F6844" s="102" t="s">
        <v>11852</v>
      </c>
      <c r="H6844" s="102">
        <v>45537</v>
      </c>
      <c r="I6844" s="102" t="s">
        <v>1729</v>
      </c>
      <c r="J6844" s="102" t="s">
        <v>1</v>
      </c>
      <c r="K6844" s="102" t="s">
        <v>2</v>
      </c>
      <c r="L6844" s="102" t="s">
        <v>24</v>
      </c>
      <c r="M6844" s="102" t="s">
        <v>1074</v>
      </c>
      <c r="N6844" s="102">
        <v>1</v>
      </c>
      <c r="O6844" s="102" t="s">
        <v>1075</v>
      </c>
    </row>
    <row r="6845" spans="1:15" x14ac:dyDescent="0.25">
      <c r="A6845" s="102" t="s">
        <v>9891</v>
      </c>
      <c r="B6845" s="103" t="s">
        <v>2570</v>
      </c>
      <c r="C6845" s="103" t="s">
        <v>277</v>
      </c>
      <c r="D6845" s="102" t="s">
        <v>1092</v>
      </c>
      <c r="E6845" s="102" t="s">
        <v>275</v>
      </c>
      <c r="F6845" s="102" t="s">
        <v>11853</v>
      </c>
      <c r="H6845" s="102">
        <v>45537</v>
      </c>
      <c r="I6845" s="102" t="s">
        <v>1729</v>
      </c>
      <c r="J6845" s="102" t="s">
        <v>1</v>
      </c>
      <c r="K6845" s="102" t="s">
        <v>2</v>
      </c>
      <c r="L6845" s="102" t="s">
        <v>24</v>
      </c>
      <c r="M6845" s="102" t="s">
        <v>1074</v>
      </c>
      <c r="N6845" s="102">
        <v>1</v>
      </c>
      <c r="O6845" s="102" t="s">
        <v>1075</v>
      </c>
    </row>
    <row r="6846" spans="1:15" x14ac:dyDescent="0.25">
      <c r="A6846" s="102" t="s">
        <v>3791</v>
      </c>
      <c r="B6846" s="103" t="s">
        <v>1117</v>
      </c>
      <c r="C6846" s="103" t="s">
        <v>277</v>
      </c>
      <c r="D6846" s="102" t="s">
        <v>1092</v>
      </c>
      <c r="E6846" s="102" t="s">
        <v>275</v>
      </c>
      <c r="F6846" s="102" t="s">
        <v>11854</v>
      </c>
      <c r="H6846" s="102">
        <v>45537</v>
      </c>
      <c r="I6846" s="102" t="s">
        <v>1729</v>
      </c>
      <c r="J6846" s="102" t="s">
        <v>1</v>
      </c>
      <c r="K6846" s="102" t="s">
        <v>2</v>
      </c>
      <c r="L6846" s="102" t="s">
        <v>24</v>
      </c>
      <c r="M6846" s="102" t="s">
        <v>1074</v>
      </c>
      <c r="N6846" s="102">
        <v>1</v>
      </c>
      <c r="O6846" s="102" t="s">
        <v>1075</v>
      </c>
    </row>
    <row r="6847" spans="1:15" x14ac:dyDescent="0.25">
      <c r="A6847" s="102" t="s">
        <v>3791</v>
      </c>
      <c r="B6847" s="103" t="s">
        <v>11855</v>
      </c>
      <c r="C6847" s="103" t="s">
        <v>1118</v>
      </c>
      <c r="D6847" s="102" t="s">
        <v>152</v>
      </c>
      <c r="E6847" s="102" t="s">
        <v>275</v>
      </c>
      <c r="F6847" s="102" t="s">
        <v>11856</v>
      </c>
      <c r="H6847" s="102">
        <v>45537</v>
      </c>
      <c r="I6847" s="102" t="s">
        <v>1729</v>
      </c>
      <c r="J6847" s="102" t="s">
        <v>1</v>
      </c>
      <c r="K6847" s="102" t="s">
        <v>2</v>
      </c>
      <c r="L6847" s="102" t="s">
        <v>24</v>
      </c>
      <c r="M6847" s="102" t="s">
        <v>1074</v>
      </c>
      <c r="N6847" s="102">
        <v>1</v>
      </c>
      <c r="O6847" s="102" t="s">
        <v>1075</v>
      </c>
    </row>
    <row r="6848" spans="1:15" x14ac:dyDescent="0.25">
      <c r="A6848" s="102" t="s">
        <v>9570</v>
      </c>
      <c r="B6848" s="103" t="s">
        <v>2575</v>
      </c>
      <c r="C6848" s="103" t="s">
        <v>277</v>
      </c>
      <c r="D6848" s="102" t="s">
        <v>1092</v>
      </c>
      <c r="E6848" s="102" t="s">
        <v>275</v>
      </c>
      <c r="F6848" s="102" t="s">
        <v>11857</v>
      </c>
      <c r="H6848" s="102">
        <v>45537</v>
      </c>
      <c r="I6848" s="102" t="s">
        <v>1729</v>
      </c>
      <c r="J6848" s="102" t="s">
        <v>1</v>
      </c>
      <c r="K6848" s="102" t="s">
        <v>2</v>
      </c>
      <c r="L6848" s="102" t="s">
        <v>24</v>
      </c>
      <c r="M6848" s="102" t="s">
        <v>1074</v>
      </c>
      <c r="N6848" s="102">
        <v>1</v>
      </c>
      <c r="O6848" s="102" t="s">
        <v>1075</v>
      </c>
    </row>
    <row r="6849" spans="1:15" x14ac:dyDescent="0.25">
      <c r="A6849" s="102" t="s">
        <v>9895</v>
      </c>
      <c r="B6849" s="103" t="s">
        <v>1453</v>
      </c>
      <c r="C6849" s="103" t="s">
        <v>274</v>
      </c>
      <c r="D6849" s="102" t="s">
        <v>1092</v>
      </c>
      <c r="E6849" s="102" t="s">
        <v>275</v>
      </c>
      <c r="F6849" s="102" t="s">
        <v>11858</v>
      </c>
      <c r="H6849" s="102">
        <v>45537</v>
      </c>
      <c r="I6849" s="102" t="s">
        <v>1729</v>
      </c>
      <c r="J6849" s="102" t="s">
        <v>1</v>
      </c>
      <c r="K6849" s="102" t="s">
        <v>2</v>
      </c>
      <c r="L6849" s="102" t="s">
        <v>24</v>
      </c>
      <c r="M6849" s="102" t="s">
        <v>1074</v>
      </c>
      <c r="N6849" s="102">
        <v>1</v>
      </c>
      <c r="O6849" s="102" t="s">
        <v>1075</v>
      </c>
    </row>
    <row r="6850" spans="1:15" x14ac:dyDescent="0.25">
      <c r="A6850" s="102" t="s">
        <v>9898</v>
      </c>
      <c r="B6850" s="103" t="s">
        <v>2580</v>
      </c>
      <c r="C6850" s="103" t="s">
        <v>274</v>
      </c>
      <c r="D6850" s="102" t="s">
        <v>152</v>
      </c>
      <c r="E6850" s="102" t="s">
        <v>275</v>
      </c>
      <c r="F6850" s="102" t="s">
        <v>11859</v>
      </c>
      <c r="H6850" s="102">
        <v>45537</v>
      </c>
      <c r="I6850" s="102" t="s">
        <v>1729</v>
      </c>
      <c r="J6850" s="102" t="s">
        <v>1</v>
      </c>
      <c r="K6850" s="102" t="s">
        <v>2</v>
      </c>
      <c r="L6850" s="102" t="s">
        <v>24</v>
      </c>
      <c r="M6850" s="102" t="s">
        <v>1074</v>
      </c>
      <c r="N6850" s="102">
        <v>1</v>
      </c>
      <c r="O6850" s="102" t="s">
        <v>1075</v>
      </c>
    </row>
    <row r="6851" spans="1:15" x14ac:dyDescent="0.25">
      <c r="A6851" s="102" t="s">
        <v>8715</v>
      </c>
      <c r="B6851" s="103" t="s">
        <v>1632</v>
      </c>
      <c r="C6851" s="103" t="s">
        <v>274</v>
      </c>
      <c r="D6851" s="102" t="s">
        <v>1092</v>
      </c>
      <c r="E6851" s="102" t="s">
        <v>275</v>
      </c>
      <c r="F6851" s="102" t="s">
        <v>11860</v>
      </c>
      <c r="H6851" s="102">
        <v>45537</v>
      </c>
      <c r="I6851" s="102" t="s">
        <v>1729</v>
      </c>
      <c r="J6851" s="102" t="s">
        <v>1</v>
      </c>
      <c r="K6851" s="102" t="s">
        <v>2</v>
      </c>
      <c r="L6851" s="102" t="s">
        <v>24</v>
      </c>
      <c r="M6851" s="102" t="s">
        <v>1074</v>
      </c>
      <c r="N6851" s="102">
        <v>1</v>
      </c>
      <c r="O6851" s="102" t="s">
        <v>1075</v>
      </c>
    </row>
    <row r="6852" spans="1:15" x14ac:dyDescent="0.25">
      <c r="A6852" s="102" t="s">
        <v>8715</v>
      </c>
      <c r="B6852" s="103" t="s">
        <v>6772</v>
      </c>
      <c r="C6852" s="103" t="s">
        <v>1082</v>
      </c>
      <c r="D6852" s="102" t="s">
        <v>1092</v>
      </c>
      <c r="E6852" s="102" t="s">
        <v>275</v>
      </c>
      <c r="F6852" s="102" t="s">
        <v>11861</v>
      </c>
      <c r="H6852" s="102">
        <v>45537</v>
      </c>
      <c r="I6852" s="102" t="s">
        <v>1729</v>
      </c>
      <c r="J6852" s="102" t="s">
        <v>1</v>
      </c>
      <c r="K6852" s="102" t="s">
        <v>2</v>
      </c>
      <c r="L6852" s="102" t="s">
        <v>24</v>
      </c>
      <c r="M6852" s="102" t="s">
        <v>1082</v>
      </c>
      <c r="N6852" s="102">
        <v>1</v>
      </c>
      <c r="O6852" s="102" t="s">
        <v>1075</v>
      </c>
    </row>
    <row r="6853" spans="1:15" x14ac:dyDescent="0.25">
      <c r="A6853" s="102" t="s">
        <v>3803</v>
      </c>
      <c r="B6853" s="103" t="s">
        <v>1672</v>
      </c>
      <c r="C6853" s="103" t="s">
        <v>274</v>
      </c>
      <c r="D6853" s="102" t="s">
        <v>1092</v>
      </c>
      <c r="E6853" s="102" t="s">
        <v>275</v>
      </c>
      <c r="F6853" s="102" t="s">
        <v>11862</v>
      </c>
      <c r="H6853" s="102">
        <v>45537</v>
      </c>
      <c r="I6853" s="102" t="s">
        <v>1729</v>
      </c>
      <c r="J6853" s="102" t="s">
        <v>1</v>
      </c>
      <c r="K6853" s="102" t="s">
        <v>2</v>
      </c>
      <c r="L6853" s="102" t="s">
        <v>24</v>
      </c>
      <c r="M6853" s="102" t="s">
        <v>1074</v>
      </c>
      <c r="N6853" s="102">
        <v>1</v>
      </c>
      <c r="O6853" s="102" t="s">
        <v>1075</v>
      </c>
    </row>
    <row r="6854" spans="1:15" x14ac:dyDescent="0.25">
      <c r="A6854" s="102" t="s">
        <v>3803</v>
      </c>
      <c r="B6854" s="103" t="s">
        <v>1992</v>
      </c>
      <c r="C6854" s="103" t="s">
        <v>274</v>
      </c>
      <c r="D6854" s="102" t="s">
        <v>1092</v>
      </c>
      <c r="E6854" s="102" t="s">
        <v>275</v>
      </c>
      <c r="F6854" s="102" t="s">
        <v>11863</v>
      </c>
      <c r="H6854" s="102">
        <v>45537</v>
      </c>
      <c r="I6854" s="102" t="s">
        <v>1729</v>
      </c>
      <c r="J6854" s="102" t="s">
        <v>1</v>
      </c>
      <c r="K6854" s="102" t="s">
        <v>2</v>
      </c>
      <c r="L6854" s="102" t="s">
        <v>24</v>
      </c>
      <c r="M6854" s="102" t="s">
        <v>1074</v>
      </c>
      <c r="N6854" s="102">
        <v>1</v>
      </c>
      <c r="O6854" s="102" t="s">
        <v>1075</v>
      </c>
    </row>
    <row r="6855" spans="1:15" x14ac:dyDescent="0.25">
      <c r="A6855" s="102" t="s">
        <v>3803</v>
      </c>
      <c r="B6855" s="103" t="s">
        <v>1231</v>
      </c>
      <c r="C6855" s="103" t="s">
        <v>274</v>
      </c>
      <c r="D6855" s="102" t="s">
        <v>1092</v>
      </c>
      <c r="E6855" s="102" t="s">
        <v>275</v>
      </c>
      <c r="F6855" s="102" t="s">
        <v>11864</v>
      </c>
      <c r="H6855" s="102">
        <v>45537</v>
      </c>
      <c r="I6855" s="102" t="s">
        <v>1729</v>
      </c>
      <c r="J6855" s="102" t="s">
        <v>1</v>
      </c>
      <c r="K6855" s="102" t="s">
        <v>2</v>
      </c>
      <c r="L6855" s="102" t="s">
        <v>24</v>
      </c>
      <c r="M6855" s="102" t="s">
        <v>1074</v>
      </c>
      <c r="N6855" s="102">
        <v>1</v>
      </c>
      <c r="O6855" s="102" t="s">
        <v>1075</v>
      </c>
    </row>
    <row r="6856" spans="1:15" x14ac:dyDescent="0.25">
      <c r="A6856" s="102" t="s">
        <v>9903</v>
      </c>
      <c r="B6856" s="103" t="s">
        <v>9625</v>
      </c>
      <c r="C6856" s="103" t="s">
        <v>277</v>
      </c>
      <c r="D6856" s="102" t="s">
        <v>1092</v>
      </c>
      <c r="E6856" s="102" t="s">
        <v>275</v>
      </c>
      <c r="F6856" s="102" t="s">
        <v>11865</v>
      </c>
      <c r="H6856" s="102">
        <v>45537</v>
      </c>
      <c r="I6856" s="102" t="s">
        <v>1729</v>
      </c>
      <c r="J6856" s="102" t="s">
        <v>1</v>
      </c>
      <c r="K6856" s="102" t="s">
        <v>2</v>
      </c>
      <c r="L6856" s="102" t="s">
        <v>24</v>
      </c>
      <c r="M6856" s="102" t="s">
        <v>1074</v>
      </c>
      <c r="N6856" s="102">
        <v>1</v>
      </c>
      <c r="O6856" s="102" t="s">
        <v>1075</v>
      </c>
    </row>
    <row r="6857" spans="1:15" x14ac:dyDescent="0.25">
      <c r="A6857" s="102" t="s">
        <v>1389</v>
      </c>
      <c r="B6857" s="103" t="s">
        <v>9905</v>
      </c>
      <c r="C6857" s="103" t="s">
        <v>1118</v>
      </c>
      <c r="D6857" s="102" t="s">
        <v>282</v>
      </c>
      <c r="E6857" s="102" t="s">
        <v>275</v>
      </c>
      <c r="F6857" s="102" t="s">
        <v>11866</v>
      </c>
      <c r="H6857" s="102">
        <v>45537</v>
      </c>
      <c r="I6857" s="102" t="s">
        <v>1729</v>
      </c>
      <c r="J6857" s="102" t="s">
        <v>1</v>
      </c>
      <c r="K6857" s="102" t="s">
        <v>2</v>
      </c>
      <c r="L6857" s="102" t="s">
        <v>24</v>
      </c>
      <c r="M6857" s="102" t="s">
        <v>1074</v>
      </c>
      <c r="N6857" s="102">
        <v>1</v>
      </c>
      <c r="O6857" s="102" t="s">
        <v>1075</v>
      </c>
    </row>
    <row r="6858" spans="1:15" x14ac:dyDescent="0.25">
      <c r="A6858" s="102" t="s">
        <v>9909</v>
      </c>
      <c r="B6858" s="103" t="s">
        <v>1080</v>
      </c>
      <c r="C6858" s="103" t="s">
        <v>274</v>
      </c>
      <c r="D6858" s="102" t="s">
        <v>152</v>
      </c>
      <c r="E6858" s="102" t="s">
        <v>275</v>
      </c>
      <c r="F6858" s="102" t="s">
        <v>11867</v>
      </c>
      <c r="H6858" s="102">
        <v>45537</v>
      </c>
      <c r="I6858" s="102" t="s">
        <v>1729</v>
      </c>
      <c r="J6858" s="102" t="s">
        <v>1</v>
      </c>
      <c r="K6858" s="102" t="s">
        <v>2</v>
      </c>
      <c r="L6858" s="102" t="s">
        <v>24</v>
      </c>
      <c r="M6858" s="102" t="s">
        <v>1074</v>
      </c>
      <c r="N6858" s="102">
        <v>1</v>
      </c>
      <c r="O6858" s="102" t="s">
        <v>1075</v>
      </c>
    </row>
    <row r="6859" spans="1:15" x14ac:dyDescent="0.25">
      <c r="A6859" s="102" t="s">
        <v>9911</v>
      </c>
      <c r="B6859" s="103" t="s">
        <v>9912</v>
      </c>
      <c r="C6859" s="103" t="s">
        <v>277</v>
      </c>
      <c r="D6859" s="102" t="s">
        <v>1092</v>
      </c>
      <c r="E6859" s="102" t="s">
        <v>275</v>
      </c>
      <c r="F6859" s="102" t="s">
        <v>11868</v>
      </c>
      <c r="H6859" s="102">
        <v>45537</v>
      </c>
      <c r="I6859" s="102" t="s">
        <v>1729</v>
      </c>
      <c r="J6859" s="102" t="s">
        <v>1</v>
      </c>
      <c r="K6859" s="102" t="s">
        <v>2</v>
      </c>
      <c r="L6859" s="102" t="s">
        <v>24</v>
      </c>
      <c r="M6859" s="102" t="s">
        <v>1074</v>
      </c>
      <c r="N6859" s="102">
        <v>1</v>
      </c>
      <c r="O6859" s="102" t="s">
        <v>1075</v>
      </c>
    </row>
    <row r="6860" spans="1:15" x14ac:dyDescent="0.25">
      <c r="A6860" s="102" t="s">
        <v>9914</v>
      </c>
      <c r="B6860" s="103" t="s">
        <v>9915</v>
      </c>
      <c r="C6860" s="103" t="s">
        <v>1118</v>
      </c>
      <c r="D6860" s="102" t="s">
        <v>152</v>
      </c>
      <c r="E6860" s="102" t="s">
        <v>275</v>
      </c>
      <c r="F6860" s="102" t="s">
        <v>11869</v>
      </c>
      <c r="H6860" s="102">
        <v>45537</v>
      </c>
      <c r="I6860" s="102" t="s">
        <v>1729</v>
      </c>
      <c r="J6860" s="102" t="s">
        <v>1</v>
      </c>
      <c r="K6860" s="102" t="s">
        <v>2</v>
      </c>
      <c r="L6860" s="102" t="s">
        <v>24</v>
      </c>
      <c r="M6860" s="102" t="s">
        <v>1074</v>
      </c>
      <c r="N6860" s="102">
        <v>1</v>
      </c>
      <c r="O6860" s="102" t="s">
        <v>1075</v>
      </c>
    </row>
    <row r="6861" spans="1:15" x14ac:dyDescent="0.25">
      <c r="A6861" s="102" t="s">
        <v>1202</v>
      </c>
      <c r="B6861" s="103" t="s">
        <v>1122</v>
      </c>
      <c r="C6861" s="103" t="s">
        <v>274</v>
      </c>
      <c r="D6861" s="102" t="s">
        <v>3447</v>
      </c>
      <c r="E6861" s="102" t="s">
        <v>276</v>
      </c>
      <c r="H6861" s="102">
        <v>45537</v>
      </c>
      <c r="I6861" s="102" t="s">
        <v>1729</v>
      </c>
      <c r="J6861" s="102" t="s">
        <v>1</v>
      </c>
      <c r="K6861" s="102" t="s">
        <v>2</v>
      </c>
      <c r="L6861" s="102" t="s">
        <v>24</v>
      </c>
      <c r="M6861" s="102" t="s">
        <v>1074</v>
      </c>
      <c r="N6861" s="102">
        <v>1</v>
      </c>
      <c r="O6861" s="102" t="s">
        <v>1075</v>
      </c>
    </row>
    <row r="6862" spans="1:15" x14ac:dyDescent="0.25">
      <c r="A6862" s="102" t="s">
        <v>9918</v>
      </c>
      <c r="B6862" s="103" t="s">
        <v>1916</v>
      </c>
      <c r="C6862" s="103" t="s">
        <v>1360</v>
      </c>
      <c r="D6862" s="102" t="s">
        <v>1092</v>
      </c>
      <c r="E6862" s="102" t="s">
        <v>275</v>
      </c>
      <c r="F6862" s="102" t="s">
        <v>11870</v>
      </c>
      <c r="H6862" s="102">
        <v>45537</v>
      </c>
      <c r="I6862" s="102" t="s">
        <v>1729</v>
      </c>
      <c r="J6862" s="102" t="s">
        <v>1</v>
      </c>
      <c r="K6862" s="102" t="s">
        <v>2</v>
      </c>
      <c r="L6862" s="102" t="s">
        <v>24</v>
      </c>
      <c r="M6862" s="102" t="s">
        <v>1074</v>
      </c>
      <c r="N6862" s="102">
        <v>1</v>
      </c>
      <c r="O6862" s="102" t="s">
        <v>1075</v>
      </c>
    </row>
    <row r="6863" spans="1:15" x14ac:dyDescent="0.25">
      <c r="A6863" s="102" t="s">
        <v>9918</v>
      </c>
      <c r="B6863" s="103" t="s">
        <v>1132</v>
      </c>
      <c r="C6863" s="103" t="s">
        <v>1180</v>
      </c>
      <c r="D6863" s="102" t="s">
        <v>1092</v>
      </c>
      <c r="E6863" s="102" t="s">
        <v>275</v>
      </c>
      <c r="F6863" s="102" t="s">
        <v>11871</v>
      </c>
      <c r="H6863" s="102">
        <v>45537</v>
      </c>
      <c r="I6863" s="102" t="s">
        <v>1729</v>
      </c>
      <c r="J6863" s="102" t="s">
        <v>1</v>
      </c>
      <c r="K6863" s="102" t="s">
        <v>2</v>
      </c>
      <c r="L6863" s="102" t="s">
        <v>24</v>
      </c>
      <c r="M6863" s="102" t="s">
        <v>1180</v>
      </c>
      <c r="N6863" s="102">
        <v>1</v>
      </c>
      <c r="O6863" s="102" t="s">
        <v>1075</v>
      </c>
    </row>
    <row r="6864" spans="1:15" x14ac:dyDescent="0.25">
      <c r="A6864" s="102" t="s">
        <v>9918</v>
      </c>
      <c r="B6864" s="103" t="s">
        <v>9921</v>
      </c>
      <c r="C6864" s="103" t="s">
        <v>3461</v>
      </c>
      <c r="D6864" s="102" t="s">
        <v>1092</v>
      </c>
      <c r="E6864" s="102" t="s">
        <v>275</v>
      </c>
      <c r="F6864" s="102" t="s">
        <v>11872</v>
      </c>
      <c r="H6864" s="102">
        <v>45537</v>
      </c>
      <c r="I6864" s="102" t="s">
        <v>1729</v>
      </c>
      <c r="J6864" s="102" t="s">
        <v>1</v>
      </c>
      <c r="K6864" s="102" t="s">
        <v>2</v>
      </c>
      <c r="L6864" s="102" t="s">
        <v>24</v>
      </c>
      <c r="M6864" s="102" t="s">
        <v>1082</v>
      </c>
      <c r="N6864" s="102">
        <v>1</v>
      </c>
      <c r="O6864" s="102" t="s">
        <v>1075</v>
      </c>
    </row>
    <row r="6865" spans="1:15" x14ac:dyDescent="0.25">
      <c r="A6865" s="102" t="s">
        <v>9923</v>
      </c>
      <c r="B6865" s="103" t="s">
        <v>1114</v>
      </c>
      <c r="C6865" s="103" t="s">
        <v>277</v>
      </c>
      <c r="D6865" s="102" t="s">
        <v>1092</v>
      </c>
      <c r="E6865" s="102" t="s">
        <v>275</v>
      </c>
      <c r="F6865" s="102" t="s">
        <v>11873</v>
      </c>
      <c r="H6865" s="102">
        <v>45537</v>
      </c>
      <c r="I6865" s="102" t="s">
        <v>1729</v>
      </c>
      <c r="J6865" s="102" t="s">
        <v>1</v>
      </c>
      <c r="K6865" s="102" t="s">
        <v>2</v>
      </c>
      <c r="L6865" s="102" t="s">
        <v>24</v>
      </c>
      <c r="M6865" s="102" t="s">
        <v>1074</v>
      </c>
      <c r="N6865" s="102">
        <v>1</v>
      </c>
      <c r="O6865" s="102" t="s">
        <v>1075</v>
      </c>
    </row>
    <row r="6866" spans="1:15" x14ac:dyDescent="0.25">
      <c r="A6866" s="102" t="s">
        <v>9925</v>
      </c>
      <c r="B6866" s="103" t="s">
        <v>1448</v>
      </c>
      <c r="C6866" s="103" t="s">
        <v>277</v>
      </c>
      <c r="D6866" s="102" t="s">
        <v>136</v>
      </c>
      <c r="E6866" s="102" t="s">
        <v>275</v>
      </c>
      <c r="F6866" s="102" t="s">
        <v>11874</v>
      </c>
      <c r="H6866" s="102">
        <v>45537</v>
      </c>
      <c r="I6866" s="102" t="s">
        <v>1729</v>
      </c>
      <c r="J6866" s="102" t="s">
        <v>1</v>
      </c>
      <c r="K6866" s="102" t="s">
        <v>2</v>
      </c>
      <c r="L6866" s="102" t="s">
        <v>24</v>
      </c>
      <c r="M6866" s="102" t="s">
        <v>1074</v>
      </c>
      <c r="N6866" s="102">
        <v>1</v>
      </c>
      <c r="O6866" s="102" t="s">
        <v>1075</v>
      </c>
    </row>
    <row r="6867" spans="1:15" x14ac:dyDescent="0.25">
      <c r="A6867" s="102" t="s">
        <v>2487</v>
      </c>
      <c r="B6867" s="103" t="s">
        <v>1189</v>
      </c>
      <c r="C6867" s="103" t="s">
        <v>274</v>
      </c>
      <c r="D6867" s="102" t="s">
        <v>3447</v>
      </c>
      <c r="E6867" s="102" t="s">
        <v>275</v>
      </c>
      <c r="F6867" s="102" t="s">
        <v>11875</v>
      </c>
      <c r="H6867" s="102">
        <v>45537</v>
      </c>
      <c r="I6867" s="102" t="s">
        <v>1729</v>
      </c>
      <c r="J6867" s="102" t="s">
        <v>1</v>
      </c>
      <c r="K6867" s="102" t="s">
        <v>2</v>
      </c>
      <c r="L6867" s="102" t="s">
        <v>24</v>
      </c>
      <c r="M6867" s="102" t="s">
        <v>1074</v>
      </c>
      <c r="N6867" s="102">
        <v>1</v>
      </c>
      <c r="O6867" s="102" t="s">
        <v>1075</v>
      </c>
    </row>
    <row r="6868" spans="1:15" x14ac:dyDescent="0.25">
      <c r="A6868" s="102" t="s">
        <v>2487</v>
      </c>
      <c r="B6868" s="103" t="s">
        <v>1672</v>
      </c>
      <c r="C6868" s="103" t="s">
        <v>274</v>
      </c>
      <c r="D6868" s="102" t="s">
        <v>3447</v>
      </c>
      <c r="E6868" s="102" t="s">
        <v>275</v>
      </c>
      <c r="F6868" s="102" t="s">
        <v>11876</v>
      </c>
      <c r="H6868" s="102">
        <v>45537</v>
      </c>
      <c r="I6868" s="102" t="s">
        <v>1729</v>
      </c>
      <c r="J6868" s="102" t="s">
        <v>1</v>
      </c>
      <c r="K6868" s="102" t="s">
        <v>2</v>
      </c>
      <c r="L6868" s="102" t="s">
        <v>24</v>
      </c>
      <c r="M6868" s="102" t="s">
        <v>1074</v>
      </c>
      <c r="N6868" s="102">
        <v>1</v>
      </c>
      <c r="O6868" s="102" t="s">
        <v>1075</v>
      </c>
    </row>
    <row r="6869" spans="1:15" x14ac:dyDescent="0.25">
      <c r="A6869" s="102" t="s">
        <v>9929</v>
      </c>
      <c r="B6869" s="103" t="s">
        <v>9930</v>
      </c>
      <c r="C6869" s="103" t="s">
        <v>274</v>
      </c>
      <c r="D6869" s="102" t="s">
        <v>3447</v>
      </c>
      <c r="E6869" s="102" t="s">
        <v>275</v>
      </c>
      <c r="F6869" s="102" t="s">
        <v>11877</v>
      </c>
      <c r="H6869" s="102">
        <v>45537</v>
      </c>
      <c r="I6869" s="102" t="s">
        <v>1729</v>
      </c>
      <c r="J6869" s="102" t="s">
        <v>1</v>
      </c>
      <c r="K6869" s="102" t="s">
        <v>2</v>
      </c>
      <c r="L6869" s="102" t="s">
        <v>24</v>
      </c>
      <c r="M6869" s="102" t="s">
        <v>1074</v>
      </c>
      <c r="N6869" s="102">
        <v>1</v>
      </c>
      <c r="O6869" s="102" t="s">
        <v>1075</v>
      </c>
    </row>
    <row r="6870" spans="1:15" x14ac:dyDescent="0.25">
      <c r="A6870" s="102" t="s">
        <v>9932</v>
      </c>
      <c r="B6870" s="103" t="s">
        <v>1214</v>
      </c>
      <c r="C6870" s="103" t="s">
        <v>1118</v>
      </c>
      <c r="D6870" s="102" t="s">
        <v>3447</v>
      </c>
      <c r="E6870" s="102" t="s">
        <v>275</v>
      </c>
      <c r="F6870" s="102" t="s">
        <v>11878</v>
      </c>
      <c r="H6870" s="102">
        <v>45537</v>
      </c>
      <c r="I6870" s="102" t="s">
        <v>1729</v>
      </c>
      <c r="J6870" s="102" t="s">
        <v>1</v>
      </c>
      <c r="K6870" s="102" t="s">
        <v>2</v>
      </c>
      <c r="L6870" s="102" t="s">
        <v>24</v>
      </c>
      <c r="M6870" s="102" t="s">
        <v>1074</v>
      </c>
      <c r="N6870" s="102">
        <v>1</v>
      </c>
      <c r="O6870" s="102" t="s">
        <v>1075</v>
      </c>
    </row>
    <row r="6871" spans="1:15" x14ac:dyDescent="0.25">
      <c r="A6871" s="102" t="s">
        <v>9932</v>
      </c>
      <c r="B6871" s="103" t="s">
        <v>8820</v>
      </c>
      <c r="C6871" s="103" t="s">
        <v>1118</v>
      </c>
      <c r="D6871" s="102" t="s">
        <v>3447</v>
      </c>
      <c r="E6871" s="102" t="s">
        <v>275</v>
      </c>
      <c r="F6871" s="102" t="s">
        <v>11879</v>
      </c>
      <c r="H6871" s="102">
        <v>45537</v>
      </c>
      <c r="I6871" s="102" t="s">
        <v>1729</v>
      </c>
      <c r="J6871" s="102" t="s">
        <v>1</v>
      </c>
      <c r="K6871" s="102" t="s">
        <v>2</v>
      </c>
      <c r="L6871" s="102" t="s">
        <v>24</v>
      </c>
      <c r="M6871" s="102" t="s">
        <v>1074</v>
      </c>
      <c r="N6871" s="102">
        <v>1</v>
      </c>
      <c r="O6871" s="102" t="s">
        <v>1075</v>
      </c>
    </row>
    <row r="6872" spans="1:15" x14ac:dyDescent="0.25">
      <c r="A6872" s="102" t="s">
        <v>9932</v>
      </c>
      <c r="B6872" s="103" t="s">
        <v>1189</v>
      </c>
      <c r="C6872" s="103" t="s">
        <v>274</v>
      </c>
      <c r="D6872" s="102" t="s">
        <v>3447</v>
      </c>
      <c r="E6872" s="102" t="s">
        <v>275</v>
      </c>
      <c r="F6872" s="102" t="s">
        <v>11880</v>
      </c>
      <c r="H6872" s="102">
        <v>45537</v>
      </c>
      <c r="I6872" s="102" t="s">
        <v>1729</v>
      </c>
      <c r="J6872" s="102" t="s">
        <v>1</v>
      </c>
      <c r="K6872" s="102" t="s">
        <v>2</v>
      </c>
      <c r="L6872" s="102" t="s">
        <v>24</v>
      </c>
      <c r="M6872" s="102" t="s">
        <v>1074</v>
      </c>
      <c r="N6872" s="102">
        <v>1</v>
      </c>
      <c r="O6872" s="102" t="s">
        <v>1075</v>
      </c>
    </row>
    <row r="6873" spans="1:15" x14ac:dyDescent="0.25">
      <c r="A6873" s="102" t="s">
        <v>9932</v>
      </c>
      <c r="B6873" s="103" t="s">
        <v>9936</v>
      </c>
      <c r="C6873" s="103" t="s">
        <v>274</v>
      </c>
      <c r="D6873" s="102" t="s">
        <v>3447</v>
      </c>
      <c r="E6873" s="102" t="s">
        <v>275</v>
      </c>
      <c r="F6873" s="102" t="s">
        <v>11881</v>
      </c>
      <c r="H6873" s="102">
        <v>45537</v>
      </c>
      <c r="I6873" s="102" t="s">
        <v>1729</v>
      </c>
      <c r="J6873" s="102" t="s">
        <v>1</v>
      </c>
      <c r="K6873" s="102" t="s">
        <v>2</v>
      </c>
      <c r="L6873" s="102" t="s">
        <v>24</v>
      </c>
      <c r="M6873" s="102" t="s">
        <v>1074</v>
      </c>
      <c r="N6873" s="102">
        <v>1</v>
      </c>
      <c r="O6873" s="102" t="s">
        <v>1075</v>
      </c>
    </row>
    <row r="6874" spans="1:15" x14ac:dyDescent="0.25">
      <c r="A6874" s="102" t="s">
        <v>11882</v>
      </c>
      <c r="B6874" s="103" t="s">
        <v>1078</v>
      </c>
      <c r="C6874" s="103" t="s">
        <v>274</v>
      </c>
      <c r="D6874" s="102" t="s">
        <v>152</v>
      </c>
      <c r="E6874" s="102" t="s">
        <v>275</v>
      </c>
      <c r="F6874" s="102" t="s">
        <v>11883</v>
      </c>
      <c r="H6874" s="102">
        <v>45537</v>
      </c>
      <c r="I6874" s="102" t="s">
        <v>1729</v>
      </c>
      <c r="J6874" s="102" t="s">
        <v>1</v>
      </c>
      <c r="K6874" s="102" t="s">
        <v>2</v>
      </c>
      <c r="L6874" s="102" t="s">
        <v>24</v>
      </c>
      <c r="M6874" s="102" t="s">
        <v>1074</v>
      </c>
      <c r="N6874" s="102">
        <v>1</v>
      </c>
      <c r="O6874" s="102" t="s">
        <v>1075</v>
      </c>
    </row>
    <row r="6875" spans="1:15" x14ac:dyDescent="0.25">
      <c r="A6875" s="102" t="s">
        <v>11882</v>
      </c>
      <c r="B6875" s="103" t="s">
        <v>11884</v>
      </c>
      <c r="C6875" s="103" t="s">
        <v>274</v>
      </c>
      <c r="D6875" s="102" t="s">
        <v>152</v>
      </c>
      <c r="E6875" s="102" t="s">
        <v>275</v>
      </c>
      <c r="F6875" s="102" t="s">
        <v>11885</v>
      </c>
      <c r="H6875" s="102">
        <v>45537</v>
      </c>
      <c r="I6875" s="102" t="s">
        <v>1729</v>
      </c>
      <c r="J6875" s="102" t="s">
        <v>1</v>
      </c>
      <c r="K6875" s="102" t="s">
        <v>2</v>
      </c>
      <c r="L6875" s="102" t="s">
        <v>24</v>
      </c>
      <c r="M6875" s="102" t="s">
        <v>1074</v>
      </c>
      <c r="N6875" s="102">
        <v>1</v>
      </c>
      <c r="O6875" s="102" t="s">
        <v>1075</v>
      </c>
    </row>
    <row r="6876" spans="1:15" x14ac:dyDescent="0.25">
      <c r="A6876" s="102" t="s">
        <v>11882</v>
      </c>
      <c r="B6876" s="103" t="s">
        <v>1565</v>
      </c>
      <c r="C6876" s="103" t="s">
        <v>274</v>
      </c>
      <c r="D6876" s="102" t="s">
        <v>152</v>
      </c>
      <c r="E6876" s="102" t="s">
        <v>275</v>
      </c>
      <c r="F6876" s="102" t="s">
        <v>11886</v>
      </c>
      <c r="H6876" s="102">
        <v>45537</v>
      </c>
      <c r="I6876" s="102" t="s">
        <v>1729</v>
      </c>
      <c r="J6876" s="102" t="s">
        <v>1</v>
      </c>
      <c r="K6876" s="102" t="s">
        <v>2</v>
      </c>
      <c r="L6876" s="102" t="s">
        <v>24</v>
      </c>
      <c r="M6876" s="102" t="s">
        <v>1074</v>
      </c>
      <c r="N6876" s="102">
        <v>1</v>
      </c>
      <c r="O6876" s="102" t="s">
        <v>1075</v>
      </c>
    </row>
    <row r="6877" spans="1:15" x14ac:dyDescent="0.25">
      <c r="A6877" s="102" t="s">
        <v>9938</v>
      </c>
      <c r="B6877" s="103" t="s">
        <v>1080</v>
      </c>
      <c r="C6877" s="103" t="s">
        <v>277</v>
      </c>
      <c r="D6877" s="102" t="s">
        <v>1092</v>
      </c>
      <c r="E6877" s="102" t="s">
        <v>275</v>
      </c>
      <c r="F6877" s="102" t="s">
        <v>11887</v>
      </c>
      <c r="H6877" s="102">
        <v>45537</v>
      </c>
      <c r="I6877" s="102" t="s">
        <v>1729</v>
      </c>
      <c r="J6877" s="102" t="s">
        <v>1</v>
      </c>
      <c r="K6877" s="102" t="s">
        <v>2</v>
      </c>
      <c r="L6877" s="102" t="s">
        <v>24</v>
      </c>
      <c r="M6877" s="102" t="s">
        <v>1074</v>
      </c>
      <c r="N6877" s="102">
        <v>1</v>
      </c>
      <c r="O6877" s="102" t="s">
        <v>1075</v>
      </c>
    </row>
    <row r="6878" spans="1:15" x14ac:dyDescent="0.25">
      <c r="A6878" s="102" t="s">
        <v>6323</v>
      </c>
      <c r="B6878" s="103" t="s">
        <v>1228</v>
      </c>
      <c r="C6878" s="103" t="s">
        <v>1118</v>
      </c>
      <c r="D6878" s="102" t="s">
        <v>152</v>
      </c>
      <c r="E6878" s="102" t="s">
        <v>275</v>
      </c>
      <c r="F6878" s="102" t="s">
        <v>11888</v>
      </c>
      <c r="H6878" s="102">
        <v>45537</v>
      </c>
      <c r="I6878" s="102" t="s">
        <v>1729</v>
      </c>
      <c r="J6878" s="102" t="s">
        <v>1</v>
      </c>
      <c r="K6878" s="102" t="s">
        <v>2</v>
      </c>
      <c r="L6878" s="102" t="s">
        <v>24</v>
      </c>
      <c r="M6878" s="102" t="s">
        <v>1074</v>
      </c>
      <c r="N6878" s="102">
        <v>1</v>
      </c>
      <c r="O6878" s="102" t="s">
        <v>1075</v>
      </c>
    </row>
    <row r="6879" spans="1:15" x14ac:dyDescent="0.25">
      <c r="A6879" s="102" t="s">
        <v>9940</v>
      </c>
      <c r="B6879" s="103" t="s">
        <v>1306</v>
      </c>
      <c r="C6879" s="103" t="s">
        <v>277</v>
      </c>
      <c r="D6879" s="102" t="s">
        <v>1092</v>
      </c>
      <c r="E6879" s="102" t="s">
        <v>275</v>
      </c>
      <c r="F6879" s="102" t="s">
        <v>11889</v>
      </c>
      <c r="H6879" s="102">
        <v>45537</v>
      </c>
      <c r="I6879" s="102" t="s">
        <v>1729</v>
      </c>
      <c r="J6879" s="102" t="s">
        <v>1</v>
      </c>
      <c r="K6879" s="102" t="s">
        <v>2</v>
      </c>
      <c r="L6879" s="102" t="s">
        <v>24</v>
      </c>
      <c r="M6879" s="102" t="s">
        <v>1074</v>
      </c>
      <c r="N6879" s="102">
        <v>1</v>
      </c>
      <c r="O6879" s="102" t="s">
        <v>1075</v>
      </c>
    </row>
    <row r="6880" spans="1:15" x14ac:dyDescent="0.25">
      <c r="A6880" s="102" t="s">
        <v>11890</v>
      </c>
      <c r="B6880" s="103" t="s">
        <v>11891</v>
      </c>
      <c r="C6880" s="103" t="s">
        <v>274</v>
      </c>
      <c r="D6880" s="102" t="s">
        <v>152</v>
      </c>
      <c r="E6880" s="102" t="s">
        <v>275</v>
      </c>
      <c r="F6880" s="102" t="s">
        <v>11892</v>
      </c>
      <c r="H6880" s="102">
        <v>45537</v>
      </c>
      <c r="I6880" s="102" t="s">
        <v>1729</v>
      </c>
      <c r="J6880" s="102" t="s">
        <v>1</v>
      </c>
      <c r="K6880" s="102" t="s">
        <v>2</v>
      </c>
      <c r="L6880" s="102" t="s">
        <v>24</v>
      </c>
      <c r="M6880" s="102" t="s">
        <v>1074</v>
      </c>
      <c r="N6880" s="102">
        <v>1</v>
      </c>
      <c r="O6880" s="102" t="s">
        <v>1075</v>
      </c>
    </row>
    <row r="6881" spans="1:15" x14ac:dyDescent="0.25">
      <c r="A6881" s="102" t="s">
        <v>9943</v>
      </c>
      <c r="B6881" s="103" t="s">
        <v>1189</v>
      </c>
      <c r="C6881" s="103" t="s">
        <v>274</v>
      </c>
      <c r="D6881" s="102" t="s">
        <v>136</v>
      </c>
      <c r="E6881" s="102" t="s">
        <v>275</v>
      </c>
      <c r="F6881" s="102" t="s">
        <v>11893</v>
      </c>
      <c r="H6881" s="102">
        <v>45537</v>
      </c>
      <c r="I6881" s="102" t="s">
        <v>1729</v>
      </c>
      <c r="J6881" s="102" t="s">
        <v>1</v>
      </c>
      <c r="K6881" s="102" t="s">
        <v>2</v>
      </c>
      <c r="L6881" s="102" t="s">
        <v>24</v>
      </c>
      <c r="M6881" s="102" t="s">
        <v>1074</v>
      </c>
      <c r="N6881" s="102">
        <v>1</v>
      </c>
      <c r="O6881" s="102" t="s">
        <v>1075</v>
      </c>
    </row>
    <row r="6882" spans="1:15" x14ac:dyDescent="0.25">
      <c r="A6882" s="102" t="s">
        <v>3859</v>
      </c>
      <c r="B6882" s="103" t="s">
        <v>2031</v>
      </c>
      <c r="C6882" s="103" t="s">
        <v>277</v>
      </c>
      <c r="D6882" s="102" t="s">
        <v>1092</v>
      </c>
      <c r="E6882" s="102" t="s">
        <v>275</v>
      </c>
      <c r="F6882" s="102" t="s">
        <v>11894</v>
      </c>
      <c r="H6882" s="102">
        <v>45537</v>
      </c>
      <c r="I6882" s="102" t="s">
        <v>1729</v>
      </c>
      <c r="J6882" s="102" t="s">
        <v>1</v>
      </c>
      <c r="K6882" s="102" t="s">
        <v>2</v>
      </c>
      <c r="L6882" s="102" t="s">
        <v>24</v>
      </c>
      <c r="M6882" s="102" t="s">
        <v>1074</v>
      </c>
      <c r="N6882" s="102">
        <v>1</v>
      </c>
      <c r="O6882" s="102" t="s">
        <v>1075</v>
      </c>
    </row>
    <row r="6883" spans="1:15" x14ac:dyDescent="0.25">
      <c r="A6883" s="102" t="s">
        <v>1453</v>
      </c>
      <c r="B6883" s="103" t="s">
        <v>1079</v>
      </c>
      <c r="C6883" s="103" t="s">
        <v>1077</v>
      </c>
      <c r="D6883" s="102" t="s">
        <v>247</v>
      </c>
      <c r="E6883" s="102" t="s">
        <v>275</v>
      </c>
      <c r="F6883" s="102" t="s">
        <v>11895</v>
      </c>
      <c r="G6883" s="102" t="s">
        <v>10387</v>
      </c>
      <c r="H6883" s="102">
        <v>45537</v>
      </c>
      <c r="I6883" s="102" t="s">
        <v>1729</v>
      </c>
      <c r="J6883" s="102" t="s">
        <v>1</v>
      </c>
      <c r="K6883" s="102" t="s">
        <v>2</v>
      </c>
      <c r="L6883" s="102" t="s">
        <v>24</v>
      </c>
      <c r="M6883" s="102" t="s">
        <v>1074</v>
      </c>
      <c r="N6883" s="102">
        <v>1</v>
      </c>
      <c r="O6883" s="102" t="s">
        <v>1075</v>
      </c>
    </row>
    <row r="6884" spans="1:15" x14ac:dyDescent="0.25">
      <c r="A6884" s="102" t="s">
        <v>9946</v>
      </c>
      <c r="B6884" s="103" t="s">
        <v>4558</v>
      </c>
      <c r="C6884" s="103" t="s">
        <v>274</v>
      </c>
      <c r="D6884" s="102" t="s">
        <v>136</v>
      </c>
      <c r="E6884" s="102" t="s">
        <v>275</v>
      </c>
      <c r="F6884" s="102" t="s">
        <v>11896</v>
      </c>
      <c r="H6884" s="102">
        <v>45537</v>
      </c>
      <c r="I6884" s="102" t="s">
        <v>1729</v>
      </c>
      <c r="J6884" s="102" t="s">
        <v>1</v>
      </c>
      <c r="K6884" s="102" t="s">
        <v>2</v>
      </c>
      <c r="L6884" s="102" t="s">
        <v>24</v>
      </c>
      <c r="M6884" s="102" t="s">
        <v>1074</v>
      </c>
      <c r="N6884" s="102">
        <v>1</v>
      </c>
      <c r="O6884" s="102" t="s">
        <v>1075</v>
      </c>
    </row>
    <row r="6885" spans="1:15" x14ac:dyDescent="0.25">
      <c r="A6885" s="102" t="s">
        <v>11897</v>
      </c>
      <c r="B6885" s="103" t="s">
        <v>2000</v>
      </c>
      <c r="C6885" s="103" t="s">
        <v>1118</v>
      </c>
      <c r="D6885" s="102" t="s">
        <v>152</v>
      </c>
      <c r="E6885" s="102" t="s">
        <v>275</v>
      </c>
      <c r="F6885" s="102" t="s">
        <v>11898</v>
      </c>
      <c r="H6885" s="102">
        <v>45537</v>
      </c>
      <c r="I6885" s="102" t="s">
        <v>1729</v>
      </c>
      <c r="J6885" s="102" t="s">
        <v>1</v>
      </c>
      <c r="K6885" s="102" t="s">
        <v>2</v>
      </c>
      <c r="L6885" s="102" t="s">
        <v>24</v>
      </c>
      <c r="M6885" s="102" t="s">
        <v>1074</v>
      </c>
      <c r="N6885" s="102">
        <v>1</v>
      </c>
      <c r="O6885" s="102" t="s">
        <v>1075</v>
      </c>
    </row>
    <row r="6886" spans="1:15" x14ac:dyDescent="0.25">
      <c r="A6886" s="102" t="s">
        <v>11899</v>
      </c>
      <c r="B6886" s="103" t="s">
        <v>1775</v>
      </c>
      <c r="C6886" s="103" t="s">
        <v>274</v>
      </c>
      <c r="D6886" s="102" t="s">
        <v>152</v>
      </c>
      <c r="E6886" s="102" t="s">
        <v>275</v>
      </c>
      <c r="F6886" s="102" t="s">
        <v>11900</v>
      </c>
      <c r="H6886" s="102">
        <v>45537</v>
      </c>
      <c r="I6886" s="102" t="s">
        <v>1729</v>
      </c>
      <c r="J6886" s="102" t="s">
        <v>1</v>
      </c>
      <c r="K6886" s="102" t="s">
        <v>2</v>
      </c>
      <c r="L6886" s="102" t="s">
        <v>24</v>
      </c>
      <c r="M6886" s="102" t="s">
        <v>1074</v>
      </c>
      <c r="N6886" s="102">
        <v>1</v>
      </c>
      <c r="O6886" s="102" t="s">
        <v>1075</v>
      </c>
    </row>
    <row r="6887" spans="1:15" x14ac:dyDescent="0.25">
      <c r="A6887" s="102" t="s">
        <v>11901</v>
      </c>
      <c r="B6887" s="103" t="s">
        <v>3066</v>
      </c>
      <c r="C6887" s="103" t="s">
        <v>1118</v>
      </c>
      <c r="D6887" s="102" t="s">
        <v>152</v>
      </c>
      <c r="E6887" s="102" t="s">
        <v>276</v>
      </c>
      <c r="H6887" s="102">
        <v>45537</v>
      </c>
      <c r="I6887" s="102" t="s">
        <v>1729</v>
      </c>
      <c r="J6887" s="102" t="s">
        <v>1</v>
      </c>
      <c r="K6887" s="102" t="s">
        <v>2</v>
      </c>
      <c r="L6887" s="102" t="s">
        <v>24</v>
      </c>
      <c r="M6887" s="102" t="s">
        <v>1074</v>
      </c>
      <c r="N6887" s="102">
        <v>1</v>
      </c>
      <c r="O6887" s="102" t="s">
        <v>1075</v>
      </c>
    </row>
    <row r="6888" spans="1:15" x14ac:dyDescent="0.25">
      <c r="A6888" s="102" t="s">
        <v>9951</v>
      </c>
      <c r="B6888" s="103" t="s">
        <v>3352</v>
      </c>
      <c r="C6888" s="103" t="s">
        <v>274</v>
      </c>
      <c r="D6888" s="102" t="s">
        <v>1092</v>
      </c>
      <c r="E6888" s="102" t="s">
        <v>275</v>
      </c>
      <c r="F6888" s="102" t="s">
        <v>11902</v>
      </c>
      <c r="H6888" s="102">
        <v>45537</v>
      </c>
      <c r="I6888" s="102" t="s">
        <v>1729</v>
      </c>
      <c r="J6888" s="102" t="s">
        <v>1</v>
      </c>
      <c r="K6888" s="102" t="s">
        <v>2</v>
      </c>
      <c r="L6888" s="102" t="s">
        <v>24</v>
      </c>
      <c r="M6888" s="102" t="s">
        <v>1074</v>
      </c>
      <c r="N6888" s="102">
        <v>1</v>
      </c>
      <c r="O6888" s="102" t="s">
        <v>1075</v>
      </c>
    </row>
    <row r="6889" spans="1:15" x14ac:dyDescent="0.25">
      <c r="A6889" s="102" t="s">
        <v>9951</v>
      </c>
      <c r="B6889" s="103" t="s">
        <v>2534</v>
      </c>
      <c r="C6889" s="103" t="s">
        <v>274</v>
      </c>
      <c r="D6889" s="102" t="s">
        <v>1092</v>
      </c>
      <c r="E6889" s="102" t="s">
        <v>275</v>
      </c>
      <c r="F6889" s="102" t="s">
        <v>11903</v>
      </c>
      <c r="H6889" s="102">
        <v>45537</v>
      </c>
      <c r="I6889" s="102" t="s">
        <v>1729</v>
      </c>
      <c r="J6889" s="102" t="s">
        <v>1</v>
      </c>
      <c r="K6889" s="102" t="s">
        <v>2</v>
      </c>
      <c r="L6889" s="102" t="s">
        <v>24</v>
      </c>
      <c r="M6889" s="102" t="s">
        <v>1074</v>
      </c>
      <c r="N6889" s="102">
        <v>1</v>
      </c>
      <c r="O6889" s="102" t="s">
        <v>1075</v>
      </c>
    </row>
    <row r="6890" spans="1:15" x14ac:dyDescent="0.25">
      <c r="A6890" s="102" t="s">
        <v>9951</v>
      </c>
      <c r="B6890" s="103" t="s">
        <v>1344</v>
      </c>
      <c r="C6890" s="103" t="s">
        <v>277</v>
      </c>
      <c r="D6890" s="102" t="s">
        <v>1092</v>
      </c>
      <c r="E6890" s="102" t="s">
        <v>275</v>
      </c>
      <c r="F6890" s="102" t="s">
        <v>11904</v>
      </c>
      <c r="H6890" s="102">
        <v>45537</v>
      </c>
      <c r="I6890" s="102" t="s">
        <v>1729</v>
      </c>
      <c r="J6890" s="102" t="s">
        <v>1</v>
      </c>
      <c r="K6890" s="102" t="s">
        <v>2</v>
      </c>
      <c r="L6890" s="102" t="s">
        <v>24</v>
      </c>
      <c r="M6890" s="102" t="s">
        <v>1074</v>
      </c>
      <c r="N6890" s="102">
        <v>1</v>
      </c>
      <c r="O6890" s="102" t="s">
        <v>1075</v>
      </c>
    </row>
    <row r="6891" spans="1:15" x14ac:dyDescent="0.25">
      <c r="A6891" s="102" t="s">
        <v>9955</v>
      </c>
      <c r="B6891" s="103" t="s">
        <v>2075</v>
      </c>
      <c r="C6891" s="103" t="s">
        <v>277</v>
      </c>
      <c r="D6891" s="102" t="s">
        <v>1092</v>
      </c>
      <c r="E6891" s="102" t="s">
        <v>275</v>
      </c>
      <c r="F6891" s="102" t="s">
        <v>11905</v>
      </c>
      <c r="H6891" s="102">
        <v>45537</v>
      </c>
      <c r="I6891" s="102" t="s">
        <v>1729</v>
      </c>
      <c r="J6891" s="102" t="s">
        <v>1</v>
      </c>
      <c r="K6891" s="102" t="s">
        <v>2</v>
      </c>
      <c r="L6891" s="102" t="s">
        <v>24</v>
      </c>
      <c r="M6891" s="102" t="s">
        <v>1074</v>
      </c>
      <c r="N6891" s="102">
        <v>1</v>
      </c>
      <c r="O6891" s="102" t="s">
        <v>1075</v>
      </c>
    </row>
    <row r="6892" spans="1:15" x14ac:dyDescent="0.25">
      <c r="A6892" s="102" t="s">
        <v>2033</v>
      </c>
      <c r="B6892" s="103" t="s">
        <v>2479</v>
      </c>
      <c r="C6892" s="103" t="s">
        <v>277</v>
      </c>
      <c r="D6892" s="102" t="s">
        <v>136</v>
      </c>
      <c r="E6892" s="102" t="s">
        <v>275</v>
      </c>
      <c r="F6892" s="102" t="s">
        <v>11906</v>
      </c>
      <c r="H6892" s="102">
        <v>45537</v>
      </c>
      <c r="I6892" s="102" t="s">
        <v>1729</v>
      </c>
      <c r="J6892" s="102" t="s">
        <v>1</v>
      </c>
      <c r="K6892" s="102" t="s">
        <v>2</v>
      </c>
      <c r="L6892" s="102" t="s">
        <v>24</v>
      </c>
      <c r="M6892" s="102" t="s">
        <v>1074</v>
      </c>
      <c r="N6892" s="102">
        <v>1</v>
      </c>
      <c r="O6892" s="102" t="s">
        <v>1075</v>
      </c>
    </row>
    <row r="6893" spans="1:15" x14ac:dyDescent="0.25">
      <c r="A6893" s="102" t="s">
        <v>9958</v>
      </c>
      <c r="B6893" s="103" t="s">
        <v>1117</v>
      </c>
      <c r="C6893" s="103" t="s">
        <v>277</v>
      </c>
      <c r="D6893" s="102" t="s">
        <v>1092</v>
      </c>
      <c r="E6893" s="102" t="s">
        <v>275</v>
      </c>
      <c r="F6893" s="102" t="s">
        <v>11907</v>
      </c>
      <c r="H6893" s="102">
        <v>45537</v>
      </c>
      <c r="I6893" s="102" t="s">
        <v>1729</v>
      </c>
      <c r="J6893" s="102" t="s">
        <v>1</v>
      </c>
      <c r="K6893" s="102" t="s">
        <v>2</v>
      </c>
      <c r="L6893" s="102" t="s">
        <v>24</v>
      </c>
      <c r="M6893" s="102" t="s">
        <v>1074</v>
      </c>
      <c r="N6893" s="102">
        <v>1</v>
      </c>
      <c r="O6893" s="102" t="s">
        <v>1075</v>
      </c>
    </row>
    <row r="6894" spans="1:15" x14ac:dyDescent="0.25">
      <c r="A6894" s="102" t="s">
        <v>1126</v>
      </c>
      <c r="B6894" s="103" t="s">
        <v>1321</v>
      </c>
      <c r="C6894" s="103" t="s">
        <v>1118</v>
      </c>
      <c r="D6894" s="102" t="s">
        <v>3447</v>
      </c>
      <c r="E6894" s="102" t="s">
        <v>275</v>
      </c>
      <c r="F6894" s="102" t="s">
        <v>11908</v>
      </c>
      <c r="H6894" s="102">
        <v>45537</v>
      </c>
      <c r="I6894" s="102" t="s">
        <v>1729</v>
      </c>
      <c r="J6894" s="102" t="s">
        <v>1</v>
      </c>
      <c r="K6894" s="102" t="s">
        <v>2</v>
      </c>
      <c r="L6894" s="102" t="s">
        <v>24</v>
      </c>
      <c r="M6894" s="102" t="s">
        <v>1074</v>
      </c>
      <c r="N6894" s="102">
        <v>1</v>
      </c>
      <c r="O6894" s="102" t="s">
        <v>1075</v>
      </c>
    </row>
    <row r="6895" spans="1:15" x14ac:dyDescent="0.25">
      <c r="A6895" s="102" t="s">
        <v>11909</v>
      </c>
      <c r="B6895" s="103" t="s">
        <v>1752</v>
      </c>
      <c r="C6895" s="103" t="s">
        <v>1118</v>
      </c>
      <c r="D6895" s="102" t="s">
        <v>152</v>
      </c>
      <c r="E6895" s="102" t="s">
        <v>275</v>
      </c>
      <c r="F6895" s="102" t="s">
        <v>11910</v>
      </c>
      <c r="H6895" s="102">
        <v>45537</v>
      </c>
      <c r="I6895" s="102" t="s">
        <v>1729</v>
      </c>
      <c r="J6895" s="102" t="s">
        <v>1</v>
      </c>
      <c r="K6895" s="102" t="s">
        <v>2</v>
      </c>
      <c r="L6895" s="102" t="s">
        <v>24</v>
      </c>
      <c r="M6895" s="102" t="s">
        <v>1074</v>
      </c>
      <c r="N6895" s="102">
        <v>1</v>
      </c>
      <c r="O6895" s="102" t="s">
        <v>1075</v>
      </c>
    </row>
    <row r="6896" spans="1:15" x14ac:dyDescent="0.25">
      <c r="A6896" s="102" t="s">
        <v>5878</v>
      </c>
      <c r="B6896" s="103" t="s">
        <v>1672</v>
      </c>
      <c r="C6896" s="103" t="s">
        <v>274</v>
      </c>
      <c r="D6896" s="102" t="s">
        <v>3447</v>
      </c>
      <c r="E6896" s="102" t="s">
        <v>275</v>
      </c>
      <c r="F6896" s="102" t="s">
        <v>11911</v>
      </c>
      <c r="H6896" s="102">
        <v>45537</v>
      </c>
      <c r="I6896" s="102" t="s">
        <v>1729</v>
      </c>
      <c r="J6896" s="102" t="s">
        <v>1</v>
      </c>
      <c r="K6896" s="102" t="s">
        <v>2</v>
      </c>
      <c r="L6896" s="102" t="s">
        <v>24</v>
      </c>
      <c r="M6896" s="102" t="s">
        <v>1074</v>
      </c>
      <c r="N6896" s="102">
        <v>1</v>
      </c>
      <c r="O6896" s="102" t="s">
        <v>1075</v>
      </c>
    </row>
    <row r="6897" spans="1:15" x14ac:dyDescent="0.25">
      <c r="A6897" s="102" t="s">
        <v>5884</v>
      </c>
      <c r="B6897" s="103" t="s">
        <v>5797</v>
      </c>
      <c r="C6897" s="103" t="s">
        <v>1118</v>
      </c>
      <c r="D6897" s="102" t="s">
        <v>152</v>
      </c>
      <c r="E6897" s="102" t="s">
        <v>275</v>
      </c>
      <c r="F6897" s="102" t="s">
        <v>11912</v>
      </c>
      <c r="H6897" s="102">
        <v>45537</v>
      </c>
      <c r="I6897" s="102" t="s">
        <v>1729</v>
      </c>
      <c r="J6897" s="102" t="s">
        <v>1</v>
      </c>
      <c r="K6897" s="102" t="s">
        <v>2</v>
      </c>
      <c r="L6897" s="102" t="s">
        <v>24</v>
      </c>
      <c r="M6897" s="102" t="s">
        <v>1074</v>
      </c>
      <c r="N6897" s="102">
        <v>1</v>
      </c>
      <c r="O6897" s="102" t="s">
        <v>1075</v>
      </c>
    </row>
    <row r="6898" spans="1:15" x14ac:dyDescent="0.25">
      <c r="A6898" s="102" t="s">
        <v>9962</v>
      </c>
      <c r="B6898" s="103" t="s">
        <v>1174</v>
      </c>
      <c r="C6898" s="103" t="s">
        <v>277</v>
      </c>
      <c r="D6898" s="102" t="s">
        <v>136</v>
      </c>
      <c r="E6898" s="102" t="s">
        <v>275</v>
      </c>
      <c r="F6898" s="102" t="s">
        <v>11913</v>
      </c>
      <c r="H6898" s="102">
        <v>45537</v>
      </c>
      <c r="I6898" s="102" t="s">
        <v>1729</v>
      </c>
      <c r="J6898" s="102" t="s">
        <v>1</v>
      </c>
      <c r="K6898" s="102" t="s">
        <v>2</v>
      </c>
      <c r="L6898" s="102" t="s">
        <v>24</v>
      </c>
      <c r="M6898" s="102" t="s">
        <v>1074</v>
      </c>
      <c r="N6898" s="102">
        <v>1</v>
      </c>
      <c r="O6898" s="102" t="s">
        <v>1075</v>
      </c>
    </row>
    <row r="6899" spans="1:15" x14ac:dyDescent="0.25">
      <c r="A6899" s="102" t="s">
        <v>9964</v>
      </c>
      <c r="B6899" s="103" t="s">
        <v>2165</v>
      </c>
      <c r="C6899" s="103" t="s">
        <v>277</v>
      </c>
      <c r="D6899" s="102" t="s">
        <v>1092</v>
      </c>
      <c r="E6899" s="102" t="s">
        <v>275</v>
      </c>
      <c r="F6899" s="102" t="s">
        <v>11914</v>
      </c>
      <c r="H6899" s="102">
        <v>45537</v>
      </c>
      <c r="I6899" s="102" t="s">
        <v>1729</v>
      </c>
      <c r="J6899" s="102" t="s">
        <v>1</v>
      </c>
      <c r="K6899" s="102" t="s">
        <v>2</v>
      </c>
      <c r="L6899" s="102" t="s">
        <v>24</v>
      </c>
      <c r="M6899" s="102" t="s">
        <v>1074</v>
      </c>
      <c r="N6899" s="102">
        <v>1</v>
      </c>
      <c r="O6899" s="102" t="s">
        <v>1075</v>
      </c>
    </row>
    <row r="6900" spans="1:15" x14ac:dyDescent="0.25">
      <c r="A6900" s="102" t="s">
        <v>9969</v>
      </c>
      <c r="B6900" s="103" t="s">
        <v>2109</v>
      </c>
      <c r="C6900" s="103" t="s">
        <v>277</v>
      </c>
      <c r="D6900" s="102" t="s">
        <v>1092</v>
      </c>
      <c r="E6900" s="102" t="s">
        <v>275</v>
      </c>
      <c r="F6900" s="102" t="s">
        <v>11915</v>
      </c>
      <c r="H6900" s="102">
        <v>45537</v>
      </c>
      <c r="I6900" s="102" t="s">
        <v>1729</v>
      </c>
      <c r="J6900" s="102" t="s">
        <v>1</v>
      </c>
      <c r="K6900" s="102" t="s">
        <v>2</v>
      </c>
      <c r="L6900" s="102" t="s">
        <v>24</v>
      </c>
      <c r="M6900" s="102" t="s">
        <v>1074</v>
      </c>
      <c r="N6900" s="102">
        <v>1</v>
      </c>
      <c r="O6900" s="102" t="s">
        <v>1075</v>
      </c>
    </row>
    <row r="6901" spans="1:15" x14ac:dyDescent="0.25">
      <c r="A6901" s="102" t="s">
        <v>11916</v>
      </c>
      <c r="B6901" s="103" t="s">
        <v>1465</v>
      </c>
      <c r="C6901" s="103" t="s">
        <v>1118</v>
      </c>
      <c r="D6901" s="102" t="s">
        <v>152</v>
      </c>
      <c r="E6901" s="102" t="s">
        <v>275</v>
      </c>
      <c r="F6901" s="102" t="s">
        <v>11917</v>
      </c>
      <c r="H6901" s="102">
        <v>45537</v>
      </c>
      <c r="I6901" s="102" t="s">
        <v>1729</v>
      </c>
      <c r="J6901" s="102" t="s">
        <v>1</v>
      </c>
      <c r="K6901" s="102" t="s">
        <v>2</v>
      </c>
      <c r="L6901" s="102" t="s">
        <v>24</v>
      </c>
      <c r="M6901" s="102" t="s">
        <v>1074</v>
      </c>
      <c r="N6901" s="102">
        <v>1</v>
      </c>
      <c r="O6901" s="102" t="s">
        <v>1075</v>
      </c>
    </row>
    <row r="6902" spans="1:15" x14ac:dyDescent="0.25">
      <c r="A6902" s="102" t="s">
        <v>5906</v>
      </c>
      <c r="B6902" s="103" t="s">
        <v>9971</v>
      </c>
      <c r="C6902" s="103" t="s">
        <v>274</v>
      </c>
      <c r="D6902" s="102" t="s">
        <v>136</v>
      </c>
      <c r="E6902" s="102" t="s">
        <v>275</v>
      </c>
      <c r="F6902" s="102" t="s">
        <v>11918</v>
      </c>
      <c r="H6902" s="102">
        <v>45537</v>
      </c>
      <c r="I6902" s="102" t="s">
        <v>1729</v>
      </c>
      <c r="J6902" s="102" t="s">
        <v>1</v>
      </c>
      <c r="K6902" s="102" t="s">
        <v>2</v>
      </c>
      <c r="L6902" s="102" t="s">
        <v>24</v>
      </c>
      <c r="M6902" s="102" t="s">
        <v>1074</v>
      </c>
      <c r="N6902" s="102">
        <v>1</v>
      </c>
      <c r="O6902" s="102" t="s">
        <v>1075</v>
      </c>
    </row>
    <row r="6903" spans="1:15" x14ac:dyDescent="0.25">
      <c r="A6903" s="102" t="s">
        <v>9975</v>
      </c>
      <c r="B6903" s="103" t="s">
        <v>1199</v>
      </c>
      <c r="C6903" s="103" t="s">
        <v>1118</v>
      </c>
      <c r="D6903" s="102" t="s">
        <v>3447</v>
      </c>
      <c r="E6903" s="102" t="s">
        <v>275</v>
      </c>
      <c r="F6903" s="102" t="s">
        <v>11919</v>
      </c>
      <c r="H6903" s="102">
        <v>45537</v>
      </c>
      <c r="I6903" s="102" t="s">
        <v>1729</v>
      </c>
      <c r="J6903" s="102" t="s">
        <v>1</v>
      </c>
      <c r="K6903" s="102" t="s">
        <v>2</v>
      </c>
      <c r="L6903" s="102" t="s">
        <v>24</v>
      </c>
      <c r="M6903" s="102" t="s">
        <v>1074</v>
      </c>
      <c r="N6903" s="102">
        <v>1</v>
      </c>
      <c r="O6903" s="102" t="s">
        <v>1075</v>
      </c>
    </row>
    <row r="6904" spans="1:15" x14ac:dyDescent="0.25">
      <c r="A6904" s="102" t="s">
        <v>9977</v>
      </c>
      <c r="B6904" s="103" t="s">
        <v>1561</v>
      </c>
      <c r="C6904" s="103" t="s">
        <v>277</v>
      </c>
      <c r="D6904" s="102" t="s">
        <v>136</v>
      </c>
      <c r="E6904" s="102" t="s">
        <v>275</v>
      </c>
      <c r="F6904" s="102" t="s">
        <v>11920</v>
      </c>
      <c r="H6904" s="102">
        <v>45537</v>
      </c>
      <c r="I6904" s="102" t="s">
        <v>1729</v>
      </c>
      <c r="J6904" s="102" t="s">
        <v>1</v>
      </c>
      <c r="K6904" s="102" t="s">
        <v>2</v>
      </c>
      <c r="L6904" s="102" t="s">
        <v>24</v>
      </c>
      <c r="M6904" s="102" t="s">
        <v>1074</v>
      </c>
      <c r="N6904" s="102">
        <v>1</v>
      </c>
      <c r="O6904" s="102" t="s">
        <v>1075</v>
      </c>
    </row>
    <row r="6905" spans="1:15" x14ac:dyDescent="0.25">
      <c r="A6905" s="102" t="s">
        <v>1140</v>
      </c>
      <c r="B6905" s="103" t="s">
        <v>1675</v>
      </c>
      <c r="C6905" s="103" t="s">
        <v>277</v>
      </c>
      <c r="D6905" s="102" t="s">
        <v>1092</v>
      </c>
      <c r="E6905" s="102" t="s">
        <v>275</v>
      </c>
      <c r="F6905" s="102" t="s">
        <v>11921</v>
      </c>
      <c r="H6905" s="102">
        <v>45537</v>
      </c>
      <c r="I6905" s="102" t="s">
        <v>1729</v>
      </c>
      <c r="J6905" s="102" t="s">
        <v>1</v>
      </c>
      <c r="K6905" s="102" t="s">
        <v>2</v>
      </c>
      <c r="L6905" s="102" t="s">
        <v>24</v>
      </c>
      <c r="M6905" s="102" t="s">
        <v>1074</v>
      </c>
      <c r="N6905" s="102">
        <v>1</v>
      </c>
      <c r="O6905" s="102" t="s">
        <v>1075</v>
      </c>
    </row>
    <row r="6906" spans="1:15" x14ac:dyDescent="0.25">
      <c r="A6906" s="102" t="s">
        <v>11922</v>
      </c>
      <c r="B6906" s="103" t="s">
        <v>1267</v>
      </c>
      <c r="C6906" s="103" t="s">
        <v>1118</v>
      </c>
      <c r="D6906" s="102" t="s">
        <v>152</v>
      </c>
      <c r="E6906" s="102" t="s">
        <v>275</v>
      </c>
      <c r="F6906" s="102" t="s">
        <v>11923</v>
      </c>
      <c r="H6906" s="102">
        <v>45537</v>
      </c>
      <c r="I6906" s="102" t="s">
        <v>1729</v>
      </c>
      <c r="J6906" s="102" t="s">
        <v>1</v>
      </c>
      <c r="K6906" s="102" t="s">
        <v>2</v>
      </c>
      <c r="L6906" s="102" t="s">
        <v>24</v>
      </c>
      <c r="M6906" s="102" t="s">
        <v>1074</v>
      </c>
      <c r="N6906" s="102">
        <v>1</v>
      </c>
      <c r="O6906" s="102" t="s">
        <v>1075</v>
      </c>
    </row>
    <row r="6907" spans="1:15" x14ac:dyDescent="0.25">
      <c r="A6907" s="102" t="s">
        <v>9979</v>
      </c>
      <c r="B6907" s="103" t="s">
        <v>1792</v>
      </c>
      <c r="C6907" s="103" t="s">
        <v>274</v>
      </c>
      <c r="D6907" s="102" t="s">
        <v>1092</v>
      </c>
      <c r="E6907" s="102" t="s">
        <v>275</v>
      </c>
      <c r="F6907" s="102" t="s">
        <v>11924</v>
      </c>
      <c r="H6907" s="102">
        <v>45537</v>
      </c>
      <c r="I6907" s="102" t="s">
        <v>1729</v>
      </c>
      <c r="J6907" s="102" t="s">
        <v>1</v>
      </c>
      <c r="K6907" s="102" t="s">
        <v>2</v>
      </c>
      <c r="L6907" s="102" t="s">
        <v>24</v>
      </c>
      <c r="M6907" s="102" t="s">
        <v>1074</v>
      </c>
      <c r="N6907" s="102">
        <v>1</v>
      </c>
      <c r="O6907" s="102" t="s">
        <v>1075</v>
      </c>
    </row>
    <row r="6908" spans="1:15" x14ac:dyDescent="0.25">
      <c r="A6908" s="102" t="s">
        <v>9981</v>
      </c>
      <c r="B6908" s="103" t="s">
        <v>2069</v>
      </c>
      <c r="C6908" s="103" t="s">
        <v>274</v>
      </c>
      <c r="D6908" s="102" t="s">
        <v>1092</v>
      </c>
      <c r="E6908" s="102" t="s">
        <v>275</v>
      </c>
      <c r="F6908" s="102" t="s">
        <v>11925</v>
      </c>
      <c r="H6908" s="102">
        <v>45537</v>
      </c>
      <c r="I6908" s="102" t="s">
        <v>1729</v>
      </c>
      <c r="J6908" s="102" t="s">
        <v>1</v>
      </c>
      <c r="K6908" s="102" t="s">
        <v>2</v>
      </c>
      <c r="L6908" s="102" t="s">
        <v>24</v>
      </c>
      <c r="M6908" s="102" t="s">
        <v>1074</v>
      </c>
      <c r="N6908" s="102">
        <v>1</v>
      </c>
      <c r="O6908" s="102" t="s">
        <v>1075</v>
      </c>
    </row>
    <row r="6909" spans="1:15" x14ac:dyDescent="0.25">
      <c r="A6909" s="102" t="s">
        <v>9981</v>
      </c>
      <c r="B6909" s="103" t="s">
        <v>1078</v>
      </c>
      <c r="C6909" s="103" t="s">
        <v>3461</v>
      </c>
      <c r="D6909" s="102" t="s">
        <v>1092</v>
      </c>
      <c r="E6909" s="102" t="s">
        <v>275</v>
      </c>
      <c r="F6909" s="102" t="s">
        <v>11926</v>
      </c>
      <c r="H6909" s="102">
        <v>45537</v>
      </c>
      <c r="I6909" s="102" t="s">
        <v>1729</v>
      </c>
      <c r="J6909" s="102" t="s">
        <v>1</v>
      </c>
      <c r="K6909" s="102" t="s">
        <v>2</v>
      </c>
      <c r="L6909" s="102" t="s">
        <v>24</v>
      </c>
      <c r="M6909" s="102" t="s">
        <v>1082</v>
      </c>
      <c r="N6909" s="102">
        <v>1</v>
      </c>
      <c r="O6909" s="102" t="s">
        <v>1075</v>
      </c>
    </row>
    <row r="6910" spans="1:15" x14ac:dyDescent="0.25">
      <c r="A6910" s="102" t="s">
        <v>3627</v>
      </c>
      <c r="B6910" s="103" t="s">
        <v>1607</v>
      </c>
      <c r="C6910" s="103" t="s">
        <v>277</v>
      </c>
      <c r="D6910" s="102" t="s">
        <v>1092</v>
      </c>
      <c r="E6910" s="102" t="s">
        <v>275</v>
      </c>
      <c r="F6910" s="102" t="s">
        <v>11927</v>
      </c>
      <c r="H6910" s="102">
        <v>45537</v>
      </c>
      <c r="I6910" s="102" t="s">
        <v>1729</v>
      </c>
      <c r="J6910" s="102" t="s">
        <v>1</v>
      </c>
      <c r="K6910" s="102" t="s">
        <v>2</v>
      </c>
      <c r="L6910" s="102" t="s">
        <v>24</v>
      </c>
      <c r="M6910" s="102" t="s">
        <v>1074</v>
      </c>
      <c r="N6910" s="102">
        <v>1</v>
      </c>
      <c r="O6910" s="102" t="s">
        <v>1075</v>
      </c>
    </row>
    <row r="6911" spans="1:15" x14ac:dyDescent="0.25">
      <c r="A6911" s="102" t="s">
        <v>11928</v>
      </c>
      <c r="B6911" s="103" t="s">
        <v>1810</v>
      </c>
      <c r="C6911" s="103" t="s">
        <v>274</v>
      </c>
      <c r="D6911" s="102" t="s">
        <v>152</v>
      </c>
      <c r="E6911" s="102" t="s">
        <v>275</v>
      </c>
      <c r="F6911" s="102" t="s">
        <v>11929</v>
      </c>
      <c r="H6911" s="102">
        <v>45537</v>
      </c>
      <c r="I6911" s="102" t="s">
        <v>1729</v>
      </c>
      <c r="J6911" s="102" t="s">
        <v>1</v>
      </c>
      <c r="K6911" s="102" t="s">
        <v>2</v>
      </c>
      <c r="L6911" s="102" t="s">
        <v>24</v>
      </c>
      <c r="M6911" s="102" t="s">
        <v>1074</v>
      </c>
      <c r="N6911" s="102">
        <v>1</v>
      </c>
      <c r="O6911" s="102" t="s">
        <v>1075</v>
      </c>
    </row>
    <row r="6912" spans="1:15" x14ac:dyDescent="0.25">
      <c r="A6912" s="102" t="s">
        <v>2236</v>
      </c>
      <c r="B6912" s="103" t="s">
        <v>1792</v>
      </c>
      <c r="C6912" s="103" t="s">
        <v>274</v>
      </c>
      <c r="D6912" s="102" t="s">
        <v>1092</v>
      </c>
      <c r="E6912" s="102" t="s">
        <v>275</v>
      </c>
      <c r="F6912" s="102" t="s">
        <v>11930</v>
      </c>
      <c r="H6912" s="102">
        <v>45537</v>
      </c>
      <c r="I6912" s="102" t="s">
        <v>1729</v>
      </c>
      <c r="J6912" s="102" t="s">
        <v>1</v>
      </c>
      <c r="K6912" s="102" t="s">
        <v>2</v>
      </c>
      <c r="L6912" s="102" t="s">
        <v>24</v>
      </c>
      <c r="M6912" s="102" t="s">
        <v>1074</v>
      </c>
      <c r="N6912" s="102">
        <v>1</v>
      </c>
      <c r="O6912" s="102" t="s">
        <v>1075</v>
      </c>
    </row>
    <row r="6913" spans="1:15" x14ac:dyDescent="0.25">
      <c r="A6913" s="102" t="s">
        <v>2236</v>
      </c>
      <c r="B6913" s="103" t="s">
        <v>1792</v>
      </c>
      <c r="C6913" s="103" t="s">
        <v>3461</v>
      </c>
      <c r="D6913" s="102" t="s">
        <v>1092</v>
      </c>
      <c r="E6913" s="102" t="s">
        <v>275</v>
      </c>
      <c r="F6913" s="102" t="s">
        <v>11930</v>
      </c>
      <c r="H6913" s="102">
        <v>45537</v>
      </c>
      <c r="I6913" s="102" t="s">
        <v>1729</v>
      </c>
      <c r="J6913" s="102" t="s">
        <v>1</v>
      </c>
      <c r="K6913" s="102" t="s">
        <v>2</v>
      </c>
      <c r="L6913" s="102" t="s">
        <v>24</v>
      </c>
      <c r="M6913" s="102" t="s">
        <v>1082</v>
      </c>
      <c r="N6913" s="102">
        <v>1</v>
      </c>
      <c r="O6913" s="102" t="s">
        <v>1075</v>
      </c>
    </row>
    <row r="6914" spans="1:15" x14ac:dyDescent="0.25">
      <c r="A6914" s="102" t="s">
        <v>11931</v>
      </c>
      <c r="B6914" s="103" t="s">
        <v>11932</v>
      </c>
      <c r="C6914" s="103" t="s">
        <v>274</v>
      </c>
      <c r="D6914" s="102" t="s">
        <v>152</v>
      </c>
      <c r="E6914" s="102" t="s">
        <v>275</v>
      </c>
      <c r="F6914" s="102" t="s">
        <v>11933</v>
      </c>
      <c r="H6914" s="102">
        <v>45537</v>
      </c>
      <c r="I6914" s="102" t="s">
        <v>1729</v>
      </c>
      <c r="J6914" s="102" t="s">
        <v>1</v>
      </c>
      <c r="K6914" s="102" t="s">
        <v>2</v>
      </c>
      <c r="L6914" s="102" t="s">
        <v>24</v>
      </c>
      <c r="M6914" s="102" t="s">
        <v>1074</v>
      </c>
      <c r="N6914" s="102">
        <v>1</v>
      </c>
      <c r="O6914" s="102" t="s">
        <v>1075</v>
      </c>
    </row>
    <row r="6915" spans="1:15" x14ac:dyDescent="0.25">
      <c r="A6915" s="102" t="s">
        <v>11934</v>
      </c>
      <c r="B6915" s="103" t="s">
        <v>1344</v>
      </c>
      <c r="C6915" s="103" t="s">
        <v>1118</v>
      </c>
      <c r="D6915" s="102" t="s">
        <v>152</v>
      </c>
      <c r="E6915" s="102" t="s">
        <v>275</v>
      </c>
      <c r="F6915" s="102" t="s">
        <v>11935</v>
      </c>
      <c r="H6915" s="102">
        <v>45537</v>
      </c>
      <c r="I6915" s="102" t="s">
        <v>1729</v>
      </c>
      <c r="J6915" s="102" t="s">
        <v>1</v>
      </c>
      <c r="K6915" s="102" t="s">
        <v>2</v>
      </c>
      <c r="L6915" s="102" t="s">
        <v>24</v>
      </c>
      <c r="M6915" s="102" t="s">
        <v>1074</v>
      </c>
      <c r="N6915" s="102">
        <v>1</v>
      </c>
      <c r="O6915" s="102" t="s">
        <v>1075</v>
      </c>
    </row>
    <row r="6916" spans="1:15" x14ac:dyDescent="0.25">
      <c r="A6916" s="102" t="s">
        <v>11936</v>
      </c>
      <c r="B6916" s="103" t="s">
        <v>1752</v>
      </c>
      <c r="C6916" s="103" t="s">
        <v>1118</v>
      </c>
      <c r="D6916" s="102" t="s">
        <v>152</v>
      </c>
      <c r="E6916" s="102" t="s">
        <v>275</v>
      </c>
      <c r="F6916" s="102" t="s">
        <v>11937</v>
      </c>
      <c r="H6916" s="102">
        <v>45537</v>
      </c>
      <c r="I6916" s="102" t="s">
        <v>1729</v>
      </c>
      <c r="J6916" s="102" t="s">
        <v>1</v>
      </c>
      <c r="K6916" s="102" t="s">
        <v>2</v>
      </c>
      <c r="L6916" s="102" t="s">
        <v>24</v>
      </c>
      <c r="M6916" s="102" t="s">
        <v>1074</v>
      </c>
      <c r="N6916" s="102">
        <v>1</v>
      </c>
      <c r="O6916" s="102" t="s">
        <v>1075</v>
      </c>
    </row>
    <row r="6917" spans="1:15" x14ac:dyDescent="0.25">
      <c r="A6917" s="102" t="s">
        <v>4473</v>
      </c>
      <c r="B6917" s="103" t="s">
        <v>1197</v>
      </c>
      <c r="C6917" s="103" t="s">
        <v>274</v>
      </c>
      <c r="D6917" s="102" t="s">
        <v>1092</v>
      </c>
      <c r="E6917" s="102" t="s">
        <v>275</v>
      </c>
      <c r="F6917" s="102" t="s">
        <v>11938</v>
      </c>
      <c r="H6917" s="102">
        <v>45537</v>
      </c>
      <c r="I6917" s="102" t="s">
        <v>1729</v>
      </c>
      <c r="J6917" s="102" t="s">
        <v>1</v>
      </c>
      <c r="K6917" s="102" t="s">
        <v>2</v>
      </c>
      <c r="L6917" s="102" t="s">
        <v>24</v>
      </c>
      <c r="M6917" s="102" t="s">
        <v>1074</v>
      </c>
      <c r="N6917" s="102">
        <v>1</v>
      </c>
      <c r="O6917" s="102" t="s">
        <v>1075</v>
      </c>
    </row>
    <row r="6918" spans="1:15" x14ac:dyDescent="0.25">
      <c r="A6918" s="102" t="s">
        <v>11939</v>
      </c>
      <c r="B6918" s="103" t="s">
        <v>11940</v>
      </c>
      <c r="C6918" s="103" t="s">
        <v>277</v>
      </c>
      <c r="D6918" s="102" t="s">
        <v>247</v>
      </c>
      <c r="E6918" s="102" t="s">
        <v>275</v>
      </c>
      <c r="F6918" s="102" t="s">
        <v>11941</v>
      </c>
      <c r="G6918" s="102" t="s">
        <v>10387</v>
      </c>
      <c r="H6918" s="102">
        <v>45537</v>
      </c>
      <c r="I6918" s="102" t="s">
        <v>1729</v>
      </c>
      <c r="J6918" s="102" t="s">
        <v>1</v>
      </c>
      <c r="K6918" s="102" t="s">
        <v>2</v>
      </c>
      <c r="L6918" s="102" t="s">
        <v>24</v>
      </c>
      <c r="M6918" s="102" t="s">
        <v>1074</v>
      </c>
      <c r="N6918" s="102">
        <v>1</v>
      </c>
      <c r="O6918" s="102" t="s">
        <v>1075</v>
      </c>
    </row>
    <row r="6919" spans="1:15" x14ac:dyDescent="0.25">
      <c r="A6919" s="102" t="s">
        <v>11942</v>
      </c>
      <c r="B6919" s="103" t="s">
        <v>10261</v>
      </c>
      <c r="C6919" s="103" t="s">
        <v>1225</v>
      </c>
      <c r="D6919" s="102" t="s">
        <v>247</v>
      </c>
      <c r="E6919" s="102" t="s">
        <v>275</v>
      </c>
      <c r="F6919" s="102" t="s">
        <v>11943</v>
      </c>
      <c r="G6919" s="102" t="s">
        <v>10387</v>
      </c>
      <c r="H6919" s="102">
        <v>45537</v>
      </c>
      <c r="I6919" s="102" t="s">
        <v>1729</v>
      </c>
      <c r="J6919" s="102" t="s">
        <v>1</v>
      </c>
      <c r="K6919" s="102" t="s">
        <v>2</v>
      </c>
      <c r="L6919" s="102" t="s">
        <v>24</v>
      </c>
      <c r="M6919" s="102" t="s">
        <v>1074</v>
      </c>
      <c r="N6919" s="102">
        <v>1</v>
      </c>
      <c r="O6919" s="102" t="s">
        <v>1075</v>
      </c>
    </row>
    <row r="6920" spans="1:15" x14ac:dyDescent="0.25">
      <c r="A6920" s="102" t="s">
        <v>11942</v>
      </c>
      <c r="B6920" s="103" t="s">
        <v>11944</v>
      </c>
      <c r="C6920" s="103" t="s">
        <v>1118</v>
      </c>
      <c r="D6920" s="102" t="s">
        <v>152</v>
      </c>
      <c r="E6920" s="102" t="s">
        <v>275</v>
      </c>
      <c r="F6920" s="102" t="s">
        <v>11945</v>
      </c>
      <c r="H6920" s="102">
        <v>45537</v>
      </c>
      <c r="I6920" s="102" t="s">
        <v>1729</v>
      </c>
      <c r="J6920" s="102" t="s">
        <v>1</v>
      </c>
      <c r="K6920" s="102" t="s">
        <v>2</v>
      </c>
      <c r="L6920" s="102" t="s">
        <v>24</v>
      </c>
      <c r="M6920" s="102" t="s">
        <v>1074</v>
      </c>
      <c r="N6920" s="102">
        <v>1</v>
      </c>
      <c r="O6920" s="102" t="s">
        <v>1075</v>
      </c>
    </row>
    <row r="6921" spans="1:15" x14ac:dyDescent="0.25">
      <c r="A6921" s="102" t="s">
        <v>9997</v>
      </c>
      <c r="B6921" s="103" t="s">
        <v>1245</v>
      </c>
      <c r="C6921" s="103" t="s">
        <v>1118</v>
      </c>
      <c r="D6921" s="102" t="s">
        <v>3447</v>
      </c>
      <c r="E6921" s="102" t="s">
        <v>275</v>
      </c>
      <c r="F6921" s="102" t="s">
        <v>11946</v>
      </c>
      <c r="H6921" s="102">
        <v>45537</v>
      </c>
      <c r="I6921" s="102" t="s">
        <v>1729</v>
      </c>
      <c r="J6921" s="102" t="s">
        <v>1</v>
      </c>
      <c r="K6921" s="102" t="s">
        <v>2</v>
      </c>
      <c r="L6921" s="102" t="s">
        <v>24</v>
      </c>
      <c r="M6921" s="102" t="s">
        <v>1074</v>
      </c>
      <c r="N6921" s="102">
        <v>1</v>
      </c>
      <c r="O6921" s="102" t="s">
        <v>1075</v>
      </c>
    </row>
    <row r="6922" spans="1:15" x14ac:dyDescent="0.25">
      <c r="A6922" s="102" t="s">
        <v>3988</v>
      </c>
      <c r="B6922" s="103" t="s">
        <v>9999</v>
      </c>
      <c r="C6922" s="103" t="s">
        <v>274</v>
      </c>
      <c r="D6922" s="102" t="s">
        <v>282</v>
      </c>
      <c r="E6922" s="102" t="s">
        <v>275</v>
      </c>
      <c r="F6922" s="102" t="s">
        <v>11947</v>
      </c>
      <c r="H6922" s="102">
        <v>45537</v>
      </c>
      <c r="I6922" s="102" t="s">
        <v>1729</v>
      </c>
      <c r="J6922" s="102" t="s">
        <v>1</v>
      </c>
      <c r="K6922" s="102" t="s">
        <v>2</v>
      </c>
      <c r="L6922" s="102" t="s">
        <v>24</v>
      </c>
      <c r="M6922" s="102" t="s">
        <v>1074</v>
      </c>
      <c r="N6922" s="102">
        <v>1</v>
      </c>
      <c r="O6922" s="102" t="s">
        <v>1075</v>
      </c>
    </row>
    <row r="6923" spans="1:15" x14ac:dyDescent="0.25">
      <c r="A6923" s="102" t="s">
        <v>3988</v>
      </c>
      <c r="B6923" s="103" t="s">
        <v>1244</v>
      </c>
      <c r="C6923" s="103" t="s">
        <v>274</v>
      </c>
      <c r="D6923" s="102" t="s">
        <v>282</v>
      </c>
      <c r="E6923" s="102" t="s">
        <v>275</v>
      </c>
      <c r="F6923" s="102" t="s">
        <v>11948</v>
      </c>
      <c r="H6923" s="102">
        <v>45537</v>
      </c>
      <c r="I6923" s="102" t="s">
        <v>1729</v>
      </c>
      <c r="J6923" s="102" t="s">
        <v>1</v>
      </c>
      <c r="K6923" s="102" t="s">
        <v>2</v>
      </c>
      <c r="L6923" s="102" t="s">
        <v>24</v>
      </c>
      <c r="M6923" s="102" t="s">
        <v>1074</v>
      </c>
      <c r="N6923" s="102">
        <v>1</v>
      </c>
      <c r="O6923" s="102" t="s">
        <v>1075</v>
      </c>
    </row>
    <row r="6924" spans="1:15" x14ac:dyDescent="0.25">
      <c r="A6924" s="102" t="s">
        <v>3988</v>
      </c>
      <c r="B6924" s="103" t="s">
        <v>11949</v>
      </c>
      <c r="C6924" s="103" t="s">
        <v>1118</v>
      </c>
      <c r="D6924" s="102" t="s">
        <v>152</v>
      </c>
      <c r="E6924" s="102" t="s">
        <v>275</v>
      </c>
      <c r="F6924" s="102" t="s">
        <v>11950</v>
      </c>
      <c r="H6924" s="102">
        <v>45537</v>
      </c>
      <c r="I6924" s="102" t="s">
        <v>1729</v>
      </c>
      <c r="J6924" s="102" t="s">
        <v>1</v>
      </c>
      <c r="K6924" s="102" t="s">
        <v>2</v>
      </c>
      <c r="L6924" s="102" t="s">
        <v>24</v>
      </c>
      <c r="M6924" s="102" t="s">
        <v>1074</v>
      </c>
      <c r="N6924" s="102">
        <v>1</v>
      </c>
      <c r="O6924" s="102" t="s">
        <v>1075</v>
      </c>
    </row>
    <row r="6925" spans="1:15" x14ac:dyDescent="0.25">
      <c r="A6925" s="102" t="s">
        <v>3988</v>
      </c>
      <c r="B6925" s="103" t="s">
        <v>1629</v>
      </c>
      <c r="C6925" s="103" t="s">
        <v>1118</v>
      </c>
      <c r="D6925" s="102" t="s">
        <v>152</v>
      </c>
      <c r="E6925" s="102" t="s">
        <v>275</v>
      </c>
      <c r="F6925" s="102" t="s">
        <v>11951</v>
      </c>
      <c r="H6925" s="102">
        <v>45537</v>
      </c>
      <c r="I6925" s="102" t="s">
        <v>1729</v>
      </c>
      <c r="J6925" s="102" t="s">
        <v>1</v>
      </c>
      <c r="K6925" s="102" t="s">
        <v>2</v>
      </c>
      <c r="L6925" s="102" t="s">
        <v>24</v>
      </c>
      <c r="M6925" s="102" t="s">
        <v>1074</v>
      </c>
      <c r="N6925" s="102">
        <v>1</v>
      </c>
      <c r="O6925" s="102" t="s">
        <v>1075</v>
      </c>
    </row>
    <row r="6926" spans="1:15" x14ac:dyDescent="0.25">
      <c r="A6926" s="102" t="s">
        <v>1120</v>
      </c>
      <c r="B6926" s="103" t="s">
        <v>1895</v>
      </c>
      <c r="C6926" s="103" t="s">
        <v>274</v>
      </c>
      <c r="D6926" s="102" t="s">
        <v>1092</v>
      </c>
      <c r="E6926" s="102" t="s">
        <v>275</v>
      </c>
      <c r="F6926" s="102" t="s">
        <v>11952</v>
      </c>
      <c r="H6926" s="102">
        <v>45537</v>
      </c>
      <c r="I6926" s="102" t="s">
        <v>1729</v>
      </c>
      <c r="J6926" s="102" t="s">
        <v>1</v>
      </c>
      <c r="K6926" s="102" t="s">
        <v>2</v>
      </c>
      <c r="L6926" s="102" t="s">
        <v>24</v>
      </c>
      <c r="M6926" s="102" t="s">
        <v>1074</v>
      </c>
      <c r="N6926" s="102">
        <v>1</v>
      </c>
      <c r="O6926" s="102" t="s">
        <v>1075</v>
      </c>
    </row>
    <row r="6927" spans="1:15" x14ac:dyDescent="0.25">
      <c r="A6927" s="102" t="s">
        <v>1120</v>
      </c>
      <c r="B6927" s="103" t="s">
        <v>4780</v>
      </c>
      <c r="C6927" s="103" t="s">
        <v>277</v>
      </c>
      <c r="D6927" s="102" t="s">
        <v>1092</v>
      </c>
      <c r="E6927" s="102" t="s">
        <v>275</v>
      </c>
      <c r="F6927" s="102" t="s">
        <v>11953</v>
      </c>
      <c r="H6927" s="102">
        <v>45537</v>
      </c>
      <c r="I6927" s="102" t="s">
        <v>1729</v>
      </c>
      <c r="J6927" s="102" t="s">
        <v>1</v>
      </c>
      <c r="K6927" s="102" t="s">
        <v>2</v>
      </c>
      <c r="L6927" s="102" t="s">
        <v>24</v>
      </c>
      <c r="M6927" s="102" t="s">
        <v>1074</v>
      </c>
      <c r="N6927" s="102">
        <v>1</v>
      </c>
      <c r="O6927" s="102" t="s">
        <v>1075</v>
      </c>
    </row>
    <row r="6928" spans="1:15" x14ac:dyDescent="0.25">
      <c r="A6928" s="102" t="s">
        <v>1120</v>
      </c>
      <c r="B6928" s="103" t="s">
        <v>10004</v>
      </c>
      <c r="C6928" s="103" t="s">
        <v>274</v>
      </c>
      <c r="D6928" s="102" t="s">
        <v>1092</v>
      </c>
      <c r="E6928" s="102" t="s">
        <v>275</v>
      </c>
      <c r="F6928" s="102" t="s">
        <v>11954</v>
      </c>
      <c r="H6928" s="102">
        <v>45537</v>
      </c>
      <c r="I6928" s="102" t="s">
        <v>1729</v>
      </c>
      <c r="J6928" s="102" t="s">
        <v>1</v>
      </c>
      <c r="K6928" s="102" t="s">
        <v>2</v>
      </c>
      <c r="L6928" s="102" t="s">
        <v>24</v>
      </c>
      <c r="M6928" s="102" t="s">
        <v>1074</v>
      </c>
      <c r="N6928" s="102">
        <v>1</v>
      </c>
      <c r="O6928" s="102" t="s">
        <v>1075</v>
      </c>
    </row>
    <row r="6929" spans="1:15" x14ac:dyDescent="0.25">
      <c r="A6929" s="102" t="s">
        <v>6387</v>
      </c>
      <c r="B6929" s="103" t="s">
        <v>1627</v>
      </c>
      <c r="C6929" s="103" t="s">
        <v>1118</v>
      </c>
      <c r="D6929" s="102" t="s">
        <v>152</v>
      </c>
      <c r="E6929" s="102" t="s">
        <v>275</v>
      </c>
      <c r="F6929" s="102" t="s">
        <v>11955</v>
      </c>
      <c r="H6929" s="102">
        <v>45537</v>
      </c>
      <c r="I6929" s="102" t="s">
        <v>1729</v>
      </c>
      <c r="J6929" s="102" t="s">
        <v>1</v>
      </c>
      <c r="K6929" s="102" t="s">
        <v>2</v>
      </c>
      <c r="L6929" s="102" t="s">
        <v>24</v>
      </c>
      <c r="M6929" s="102" t="s">
        <v>1074</v>
      </c>
      <c r="N6929" s="102">
        <v>1</v>
      </c>
      <c r="O6929" s="102" t="s">
        <v>1075</v>
      </c>
    </row>
    <row r="6930" spans="1:15" x14ac:dyDescent="0.25">
      <c r="A6930" s="102" t="s">
        <v>10006</v>
      </c>
      <c r="B6930" s="103" t="s">
        <v>1217</v>
      </c>
      <c r="C6930" s="103" t="s">
        <v>277</v>
      </c>
      <c r="D6930" s="102" t="s">
        <v>288</v>
      </c>
      <c r="E6930" s="102" t="s">
        <v>275</v>
      </c>
      <c r="F6930" s="102" t="s">
        <v>11956</v>
      </c>
      <c r="H6930" s="102">
        <v>45537</v>
      </c>
      <c r="I6930" s="102" t="s">
        <v>1729</v>
      </c>
      <c r="J6930" s="102" t="s">
        <v>1</v>
      </c>
      <c r="K6930" s="102" t="s">
        <v>2</v>
      </c>
      <c r="L6930" s="102" t="s">
        <v>24</v>
      </c>
      <c r="M6930" s="102" t="s">
        <v>1074</v>
      </c>
      <c r="N6930" s="102">
        <v>1</v>
      </c>
      <c r="O6930" s="102" t="s">
        <v>1075</v>
      </c>
    </row>
    <row r="6931" spans="1:15" x14ac:dyDescent="0.25">
      <c r="A6931" s="102" t="s">
        <v>10008</v>
      </c>
      <c r="B6931" s="103" t="s">
        <v>10009</v>
      </c>
      <c r="C6931" s="103" t="s">
        <v>277</v>
      </c>
      <c r="D6931" s="102" t="s">
        <v>1092</v>
      </c>
      <c r="E6931" s="102" t="s">
        <v>275</v>
      </c>
      <c r="F6931" s="102" t="s">
        <v>11957</v>
      </c>
      <c r="H6931" s="102">
        <v>45537</v>
      </c>
      <c r="I6931" s="102" t="s">
        <v>1729</v>
      </c>
      <c r="J6931" s="102" t="s">
        <v>1</v>
      </c>
      <c r="K6931" s="102" t="s">
        <v>2</v>
      </c>
      <c r="L6931" s="102" t="s">
        <v>24</v>
      </c>
      <c r="M6931" s="102" t="s">
        <v>1074</v>
      </c>
      <c r="N6931" s="102">
        <v>1</v>
      </c>
      <c r="O6931" s="102" t="s">
        <v>1075</v>
      </c>
    </row>
    <row r="6932" spans="1:15" x14ac:dyDescent="0.25">
      <c r="A6932" s="102" t="s">
        <v>11958</v>
      </c>
      <c r="B6932" s="103" t="s">
        <v>1895</v>
      </c>
      <c r="C6932" s="103" t="s">
        <v>274</v>
      </c>
      <c r="D6932" s="102" t="s">
        <v>152</v>
      </c>
      <c r="E6932" s="102" t="s">
        <v>275</v>
      </c>
      <c r="F6932" s="102" t="s">
        <v>11959</v>
      </c>
      <c r="H6932" s="102">
        <v>45537</v>
      </c>
      <c r="I6932" s="102" t="s">
        <v>1729</v>
      </c>
      <c r="J6932" s="102" t="s">
        <v>1</v>
      </c>
      <c r="K6932" s="102" t="s">
        <v>2</v>
      </c>
      <c r="L6932" s="102" t="s">
        <v>24</v>
      </c>
      <c r="M6932" s="102" t="s">
        <v>1074</v>
      </c>
      <c r="N6932" s="102">
        <v>1</v>
      </c>
      <c r="O6932" s="102" t="s">
        <v>1075</v>
      </c>
    </row>
    <row r="6933" spans="1:15" x14ac:dyDescent="0.25">
      <c r="A6933" s="102" t="s">
        <v>10011</v>
      </c>
      <c r="B6933" s="103" t="s">
        <v>2570</v>
      </c>
      <c r="C6933" s="103" t="s">
        <v>277</v>
      </c>
      <c r="D6933" s="102" t="s">
        <v>1092</v>
      </c>
      <c r="E6933" s="102" t="s">
        <v>275</v>
      </c>
      <c r="F6933" s="102" t="s">
        <v>11960</v>
      </c>
      <c r="H6933" s="102">
        <v>45537</v>
      </c>
      <c r="I6933" s="102" t="s">
        <v>1729</v>
      </c>
      <c r="J6933" s="102" t="s">
        <v>1</v>
      </c>
      <c r="K6933" s="102" t="s">
        <v>2</v>
      </c>
      <c r="L6933" s="102" t="s">
        <v>24</v>
      </c>
      <c r="M6933" s="102" t="s">
        <v>1074</v>
      </c>
      <c r="N6933" s="102">
        <v>1</v>
      </c>
      <c r="O6933" s="102" t="s">
        <v>1075</v>
      </c>
    </row>
    <row r="6934" spans="1:15" x14ac:dyDescent="0.25">
      <c r="A6934" s="102" t="s">
        <v>4010</v>
      </c>
      <c r="B6934" s="103" t="s">
        <v>3852</v>
      </c>
      <c r="C6934" s="103" t="s">
        <v>274</v>
      </c>
      <c r="D6934" s="102" t="s">
        <v>152</v>
      </c>
      <c r="E6934" s="102" t="s">
        <v>275</v>
      </c>
      <c r="F6934" s="102" t="s">
        <v>11961</v>
      </c>
      <c r="H6934" s="102">
        <v>45537</v>
      </c>
      <c r="I6934" s="102" t="s">
        <v>1729</v>
      </c>
      <c r="J6934" s="102" t="s">
        <v>1</v>
      </c>
      <c r="K6934" s="102" t="s">
        <v>2</v>
      </c>
      <c r="L6934" s="102" t="s">
        <v>24</v>
      </c>
      <c r="M6934" s="102" t="s">
        <v>1074</v>
      </c>
      <c r="N6934" s="102">
        <v>1</v>
      </c>
      <c r="O6934" s="102" t="s">
        <v>1075</v>
      </c>
    </row>
    <row r="6935" spans="1:15" x14ac:dyDescent="0.25">
      <c r="A6935" s="102" t="s">
        <v>4010</v>
      </c>
      <c r="B6935" s="103" t="s">
        <v>1762</v>
      </c>
      <c r="C6935" s="103" t="s">
        <v>1082</v>
      </c>
      <c r="D6935" s="102" t="s">
        <v>152</v>
      </c>
      <c r="E6935" s="102" t="s">
        <v>275</v>
      </c>
      <c r="F6935" s="102" t="s">
        <v>11962</v>
      </c>
      <c r="H6935" s="102">
        <v>45537</v>
      </c>
      <c r="I6935" s="102" t="s">
        <v>1729</v>
      </c>
      <c r="J6935" s="102" t="s">
        <v>1</v>
      </c>
      <c r="K6935" s="102" t="s">
        <v>2</v>
      </c>
      <c r="L6935" s="102" t="s">
        <v>24</v>
      </c>
      <c r="M6935" s="102" t="s">
        <v>1082</v>
      </c>
      <c r="N6935" s="102">
        <v>1</v>
      </c>
      <c r="O6935" s="102" t="s">
        <v>1075</v>
      </c>
    </row>
    <row r="6936" spans="1:15" x14ac:dyDescent="0.25">
      <c r="A6936" s="102" t="s">
        <v>10016</v>
      </c>
      <c r="B6936" s="103" t="s">
        <v>1122</v>
      </c>
      <c r="C6936" s="103" t="s">
        <v>274</v>
      </c>
      <c r="D6936" s="102" t="s">
        <v>1092</v>
      </c>
      <c r="E6936" s="102" t="s">
        <v>275</v>
      </c>
      <c r="F6936" s="102" t="s">
        <v>11963</v>
      </c>
      <c r="H6936" s="102">
        <v>45537</v>
      </c>
      <c r="I6936" s="102" t="s">
        <v>1729</v>
      </c>
      <c r="J6936" s="102" t="s">
        <v>1</v>
      </c>
      <c r="K6936" s="102" t="s">
        <v>2</v>
      </c>
      <c r="L6936" s="102" t="s">
        <v>24</v>
      </c>
      <c r="M6936" s="102" t="s">
        <v>1074</v>
      </c>
      <c r="N6936" s="102">
        <v>1</v>
      </c>
      <c r="O6936" s="102" t="s">
        <v>1075</v>
      </c>
    </row>
    <row r="6937" spans="1:15" x14ac:dyDescent="0.25">
      <c r="A6937" s="102" t="s">
        <v>10016</v>
      </c>
      <c r="B6937" s="103" t="s">
        <v>10018</v>
      </c>
      <c r="C6937" s="103" t="s">
        <v>3461</v>
      </c>
      <c r="D6937" s="102" t="s">
        <v>1092</v>
      </c>
      <c r="E6937" s="102" t="s">
        <v>275</v>
      </c>
      <c r="F6937" s="102" t="s">
        <v>11964</v>
      </c>
      <c r="H6937" s="102">
        <v>45537</v>
      </c>
      <c r="I6937" s="102" t="s">
        <v>1729</v>
      </c>
      <c r="J6937" s="102" t="s">
        <v>1</v>
      </c>
      <c r="K6937" s="102" t="s">
        <v>2</v>
      </c>
      <c r="L6937" s="102" t="s">
        <v>24</v>
      </c>
      <c r="M6937" s="102" t="s">
        <v>1082</v>
      </c>
      <c r="N6937" s="102">
        <v>1</v>
      </c>
      <c r="O6937" s="102" t="s">
        <v>1075</v>
      </c>
    </row>
    <row r="6938" spans="1:15" x14ac:dyDescent="0.25">
      <c r="A6938" s="102" t="s">
        <v>10016</v>
      </c>
      <c r="B6938" s="103" t="s">
        <v>1457</v>
      </c>
      <c r="C6938" s="103" t="s">
        <v>3461</v>
      </c>
      <c r="D6938" s="102" t="s">
        <v>1092</v>
      </c>
      <c r="E6938" s="102" t="s">
        <v>275</v>
      </c>
      <c r="F6938" s="102" t="s">
        <v>11965</v>
      </c>
      <c r="H6938" s="102">
        <v>45537</v>
      </c>
      <c r="I6938" s="102" t="s">
        <v>1729</v>
      </c>
      <c r="J6938" s="102" t="s">
        <v>1</v>
      </c>
      <c r="K6938" s="102" t="s">
        <v>2</v>
      </c>
      <c r="L6938" s="102" t="s">
        <v>24</v>
      </c>
      <c r="M6938" s="102" t="s">
        <v>1082</v>
      </c>
      <c r="N6938" s="102">
        <v>1</v>
      </c>
      <c r="O6938" s="102" t="s">
        <v>1075</v>
      </c>
    </row>
    <row r="6939" spans="1:15" x14ac:dyDescent="0.25">
      <c r="A6939" s="102" t="s">
        <v>6005</v>
      </c>
      <c r="B6939" s="103" t="s">
        <v>3227</v>
      </c>
      <c r="C6939" s="103" t="s">
        <v>277</v>
      </c>
      <c r="D6939" s="102" t="s">
        <v>1092</v>
      </c>
      <c r="E6939" s="102" t="s">
        <v>275</v>
      </c>
      <c r="F6939" s="102" t="s">
        <v>11966</v>
      </c>
      <c r="H6939" s="102">
        <v>45537</v>
      </c>
      <c r="I6939" s="102" t="s">
        <v>1729</v>
      </c>
      <c r="J6939" s="102" t="s">
        <v>1</v>
      </c>
      <c r="K6939" s="102" t="s">
        <v>2</v>
      </c>
      <c r="L6939" s="102" t="s">
        <v>24</v>
      </c>
      <c r="M6939" s="102" t="s">
        <v>1074</v>
      </c>
      <c r="N6939" s="102">
        <v>1</v>
      </c>
      <c r="O6939" s="102" t="s">
        <v>1075</v>
      </c>
    </row>
    <row r="6940" spans="1:15" x14ac:dyDescent="0.25">
      <c r="A6940" s="102" t="s">
        <v>11967</v>
      </c>
      <c r="B6940" s="103" t="s">
        <v>11968</v>
      </c>
      <c r="C6940" s="103" t="s">
        <v>1118</v>
      </c>
      <c r="D6940" s="102" t="s">
        <v>152</v>
      </c>
      <c r="E6940" s="102" t="s">
        <v>275</v>
      </c>
      <c r="F6940" s="102" t="s">
        <v>11969</v>
      </c>
      <c r="H6940" s="102">
        <v>45537</v>
      </c>
      <c r="I6940" s="102" t="s">
        <v>1729</v>
      </c>
      <c r="J6940" s="102" t="s">
        <v>1</v>
      </c>
      <c r="K6940" s="102" t="s">
        <v>2</v>
      </c>
      <c r="L6940" s="102" t="s">
        <v>24</v>
      </c>
      <c r="M6940" s="102" t="s">
        <v>1074</v>
      </c>
      <c r="N6940" s="102">
        <v>1</v>
      </c>
      <c r="O6940" s="102" t="s">
        <v>1075</v>
      </c>
    </row>
    <row r="6941" spans="1:15" x14ac:dyDescent="0.25">
      <c r="A6941" s="102" t="s">
        <v>10022</v>
      </c>
      <c r="B6941" s="103" t="s">
        <v>1122</v>
      </c>
      <c r="C6941" s="103" t="s">
        <v>274</v>
      </c>
      <c r="D6941" s="102" t="s">
        <v>136</v>
      </c>
      <c r="E6941" s="102" t="s">
        <v>275</v>
      </c>
      <c r="F6941" s="102" t="s">
        <v>11970</v>
      </c>
      <c r="H6941" s="102">
        <v>45537</v>
      </c>
      <c r="I6941" s="102" t="s">
        <v>1729</v>
      </c>
      <c r="J6941" s="102" t="s">
        <v>1</v>
      </c>
      <c r="K6941" s="102" t="s">
        <v>2</v>
      </c>
      <c r="L6941" s="102" t="s">
        <v>24</v>
      </c>
      <c r="M6941" s="102" t="s">
        <v>1074</v>
      </c>
      <c r="N6941" s="102">
        <v>1</v>
      </c>
      <c r="O6941" s="102" t="s">
        <v>1075</v>
      </c>
    </row>
    <row r="6942" spans="1:15" x14ac:dyDescent="0.25">
      <c r="A6942" s="102" t="s">
        <v>10022</v>
      </c>
      <c r="B6942" s="103" t="s">
        <v>10023</v>
      </c>
      <c r="C6942" s="103" t="s">
        <v>1082</v>
      </c>
      <c r="D6942" s="102" t="s">
        <v>136</v>
      </c>
      <c r="E6942" s="102" t="s">
        <v>275</v>
      </c>
      <c r="F6942" s="102" t="s">
        <v>11971</v>
      </c>
      <c r="H6942" s="102">
        <v>45537</v>
      </c>
      <c r="I6942" s="102" t="s">
        <v>1729</v>
      </c>
      <c r="J6942" s="102" t="s">
        <v>1</v>
      </c>
      <c r="K6942" s="102" t="s">
        <v>2</v>
      </c>
      <c r="L6942" s="102" t="s">
        <v>24</v>
      </c>
      <c r="M6942" s="102" t="s">
        <v>1082</v>
      </c>
      <c r="N6942" s="102">
        <v>1</v>
      </c>
      <c r="O6942" s="102" t="s">
        <v>1075</v>
      </c>
    </row>
    <row r="6943" spans="1:15" x14ac:dyDescent="0.25">
      <c r="A6943" s="102" t="s">
        <v>10022</v>
      </c>
      <c r="B6943" s="103" t="s">
        <v>2189</v>
      </c>
      <c r="C6943" s="103" t="s">
        <v>1082</v>
      </c>
      <c r="D6943" s="102" t="s">
        <v>136</v>
      </c>
      <c r="E6943" s="102" t="s">
        <v>275</v>
      </c>
      <c r="F6943" s="102" t="s">
        <v>11972</v>
      </c>
      <c r="H6943" s="102">
        <v>45537</v>
      </c>
      <c r="I6943" s="102" t="s">
        <v>1729</v>
      </c>
      <c r="J6943" s="102" t="s">
        <v>1</v>
      </c>
      <c r="K6943" s="102" t="s">
        <v>2</v>
      </c>
      <c r="L6943" s="102" t="s">
        <v>24</v>
      </c>
      <c r="M6943" s="102" t="s">
        <v>1082</v>
      </c>
      <c r="N6943" s="102">
        <v>1</v>
      </c>
      <c r="O6943" s="102" t="s">
        <v>1075</v>
      </c>
    </row>
    <row r="6944" spans="1:15" x14ac:dyDescent="0.25">
      <c r="A6944" s="102" t="s">
        <v>4557</v>
      </c>
      <c r="B6944" s="103" t="s">
        <v>4503</v>
      </c>
      <c r="C6944" s="103" t="s">
        <v>277</v>
      </c>
      <c r="D6944" s="102" t="s">
        <v>1092</v>
      </c>
      <c r="E6944" s="102" t="s">
        <v>275</v>
      </c>
      <c r="F6944" s="102" t="s">
        <v>11973</v>
      </c>
      <c r="H6944" s="102">
        <v>45537</v>
      </c>
      <c r="I6944" s="102" t="s">
        <v>1729</v>
      </c>
      <c r="J6944" s="102" t="s">
        <v>1</v>
      </c>
      <c r="K6944" s="102" t="s">
        <v>2</v>
      </c>
      <c r="L6944" s="102" t="s">
        <v>24</v>
      </c>
      <c r="M6944" s="102" t="s">
        <v>1074</v>
      </c>
      <c r="N6944" s="102">
        <v>1</v>
      </c>
      <c r="O6944" s="102" t="s">
        <v>1075</v>
      </c>
    </row>
    <row r="6945" spans="1:15" x14ac:dyDescent="0.25">
      <c r="A6945" s="102" t="s">
        <v>4557</v>
      </c>
      <c r="B6945" s="103" t="s">
        <v>4104</v>
      </c>
      <c r="C6945" s="103" t="s">
        <v>274</v>
      </c>
      <c r="D6945" s="102" t="s">
        <v>1092</v>
      </c>
      <c r="E6945" s="102" t="s">
        <v>275</v>
      </c>
      <c r="F6945" s="102" t="s">
        <v>11974</v>
      </c>
      <c r="H6945" s="102">
        <v>45537</v>
      </c>
      <c r="I6945" s="102" t="s">
        <v>1729</v>
      </c>
      <c r="J6945" s="102" t="s">
        <v>1</v>
      </c>
      <c r="K6945" s="102" t="s">
        <v>2</v>
      </c>
      <c r="L6945" s="102" t="s">
        <v>24</v>
      </c>
      <c r="M6945" s="102" t="s">
        <v>1074</v>
      </c>
      <c r="N6945" s="102">
        <v>1</v>
      </c>
      <c r="O6945" s="102" t="s">
        <v>1075</v>
      </c>
    </row>
    <row r="6946" spans="1:15" x14ac:dyDescent="0.25">
      <c r="A6946" s="102" t="s">
        <v>4557</v>
      </c>
      <c r="B6946" s="103" t="s">
        <v>1515</v>
      </c>
      <c r="C6946" s="103" t="s">
        <v>3461</v>
      </c>
      <c r="D6946" s="102" t="s">
        <v>1092</v>
      </c>
      <c r="E6946" s="102" t="s">
        <v>275</v>
      </c>
      <c r="F6946" s="102" t="s">
        <v>11975</v>
      </c>
      <c r="H6946" s="102">
        <v>45537</v>
      </c>
      <c r="I6946" s="102" t="s">
        <v>1729</v>
      </c>
      <c r="J6946" s="102" t="s">
        <v>1</v>
      </c>
      <c r="K6946" s="102" t="s">
        <v>2</v>
      </c>
      <c r="L6946" s="102" t="s">
        <v>24</v>
      </c>
      <c r="M6946" s="102" t="s">
        <v>1082</v>
      </c>
      <c r="N6946" s="102">
        <v>1</v>
      </c>
      <c r="O6946" s="102" t="s">
        <v>1075</v>
      </c>
    </row>
    <row r="6947" spans="1:15" x14ac:dyDescent="0.25">
      <c r="A6947" s="102" t="s">
        <v>11976</v>
      </c>
      <c r="B6947" s="103" t="s">
        <v>11977</v>
      </c>
      <c r="C6947" s="103" t="s">
        <v>1118</v>
      </c>
      <c r="D6947" s="102" t="s">
        <v>152</v>
      </c>
      <c r="E6947" s="102" t="s">
        <v>275</v>
      </c>
      <c r="F6947" s="102" t="s">
        <v>11978</v>
      </c>
      <c r="H6947" s="102">
        <v>45537</v>
      </c>
      <c r="I6947" s="102" t="s">
        <v>1729</v>
      </c>
      <c r="J6947" s="102" t="s">
        <v>1</v>
      </c>
      <c r="K6947" s="102" t="s">
        <v>2</v>
      </c>
      <c r="L6947" s="102" t="s">
        <v>24</v>
      </c>
      <c r="M6947" s="102" t="s">
        <v>1074</v>
      </c>
      <c r="N6947" s="102">
        <v>1</v>
      </c>
      <c r="O6947" s="102" t="s">
        <v>1075</v>
      </c>
    </row>
    <row r="6948" spans="1:15" x14ac:dyDescent="0.25">
      <c r="A6948" s="102" t="s">
        <v>11976</v>
      </c>
      <c r="B6948" s="103" t="s">
        <v>11979</v>
      </c>
      <c r="C6948" s="103" t="s">
        <v>274</v>
      </c>
      <c r="D6948" s="102" t="s">
        <v>152</v>
      </c>
      <c r="E6948" s="102" t="s">
        <v>275</v>
      </c>
      <c r="F6948" s="102" t="s">
        <v>11980</v>
      </c>
      <c r="H6948" s="102">
        <v>45537</v>
      </c>
      <c r="I6948" s="102" t="s">
        <v>1729</v>
      </c>
      <c r="J6948" s="102" t="s">
        <v>1</v>
      </c>
      <c r="K6948" s="102" t="s">
        <v>2</v>
      </c>
      <c r="L6948" s="102" t="s">
        <v>24</v>
      </c>
      <c r="M6948" s="102" t="s">
        <v>1074</v>
      </c>
      <c r="N6948" s="102">
        <v>1</v>
      </c>
      <c r="O6948" s="102" t="s">
        <v>1075</v>
      </c>
    </row>
    <row r="6949" spans="1:15" x14ac:dyDescent="0.25">
      <c r="A6949" s="102" t="s">
        <v>3271</v>
      </c>
      <c r="B6949" s="103" t="s">
        <v>10029</v>
      </c>
      <c r="C6949" s="103" t="s">
        <v>1118</v>
      </c>
      <c r="D6949" s="102" t="s">
        <v>3447</v>
      </c>
      <c r="E6949" s="102" t="s">
        <v>275</v>
      </c>
      <c r="F6949" s="102" t="s">
        <v>11981</v>
      </c>
      <c r="H6949" s="102">
        <v>45537</v>
      </c>
      <c r="I6949" s="102" t="s">
        <v>1729</v>
      </c>
      <c r="J6949" s="102" t="s">
        <v>1</v>
      </c>
      <c r="K6949" s="102" t="s">
        <v>2</v>
      </c>
      <c r="L6949" s="102" t="s">
        <v>24</v>
      </c>
      <c r="M6949" s="102" t="s">
        <v>1074</v>
      </c>
      <c r="N6949" s="102">
        <v>1</v>
      </c>
      <c r="O6949" s="102" t="s">
        <v>1075</v>
      </c>
    </row>
    <row r="6950" spans="1:15" x14ac:dyDescent="0.25">
      <c r="A6950" s="102" t="s">
        <v>3587</v>
      </c>
      <c r="B6950" s="103" t="s">
        <v>3460</v>
      </c>
      <c r="C6950" s="103" t="s">
        <v>1118</v>
      </c>
      <c r="D6950" s="102" t="s">
        <v>152</v>
      </c>
      <c r="E6950" s="102" t="s">
        <v>275</v>
      </c>
      <c r="F6950" s="102" t="s">
        <v>11982</v>
      </c>
      <c r="H6950" s="102">
        <v>45537</v>
      </c>
      <c r="I6950" s="102" t="s">
        <v>1729</v>
      </c>
      <c r="J6950" s="102" t="s">
        <v>1</v>
      </c>
      <c r="K6950" s="102" t="s">
        <v>2</v>
      </c>
      <c r="L6950" s="102" t="s">
        <v>24</v>
      </c>
      <c r="M6950" s="102" t="s">
        <v>1074</v>
      </c>
      <c r="N6950" s="102">
        <v>1</v>
      </c>
      <c r="O6950" s="102" t="s">
        <v>1075</v>
      </c>
    </row>
    <row r="6951" spans="1:15" x14ac:dyDescent="0.25">
      <c r="A6951" s="102" t="s">
        <v>1885</v>
      </c>
      <c r="B6951" s="103" t="s">
        <v>1111</v>
      </c>
      <c r="C6951" s="103" t="s">
        <v>274</v>
      </c>
      <c r="D6951" s="102" t="s">
        <v>1092</v>
      </c>
      <c r="E6951" s="102" t="s">
        <v>275</v>
      </c>
      <c r="F6951" s="102" t="s">
        <v>11983</v>
      </c>
      <c r="H6951" s="102">
        <v>45537</v>
      </c>
      <c r="I6951" s="102" t="s">
        <v>1729</v>
      </c>
      <c r="J6951" s="102" t="s">
        <v>1</v>
      </c>
      <c r="K6951" s="102" t="s">
        <v>2</v>
      </c>
      <c r="L6951" s="102" t="s">
        <v>24</v>
      </c>
      <c r="M6951" s="102" t="s">
        <v>1074</v>
      </c>
      <c r="N6951" s="102">
        <v>1</v>
      </c>
      <c r="O6951" s="102" t="s">
        <v>1075</v>
      </c>
    </row>
    <row r="6952" spans="1:15" x14ac:dyDescent="0.25">
      <c r="A6952" s="102" t="s">
        <v>4032</v>
      </c>
      <c r="B6952" s="103" t="s">
        <v>4034</v>
      </c>
      <c r="C6952" s="103" t="s">
        <v>1082</v>
      </c>
      <c r="D6952" s="102" t="s">
        <v>152</v>
      </c>
      <c r="E6952" s="102" t="s">
        <v>276</v>
      </c>
      <c r="H6952" s="102">
        <v>45537</v>
      </c>
      <c r="I6952" s="102" t="s">
        <v>1729</v>
      </c>
      <c r="J6952" s="102" t="s">
        <v>1</v>
      </c>
      <c r="K6952" s="102" t="s">
        <v>2</v>
      </c>
      <c r="L6952" s="102" t="s">
        <v>24</v>
      </c>
      <c r="M6952" s="102" t="s">
        <v>1082</v>
      </c>
      <c r="N6952" s="102">
        <v>1</v>
      </c>
      <c r="O6952" s="102" t="s">
        <v>1075</v>
      </c>
    </row>
    <row r="6953" spans="1:15" x14ac:dyDescent="0.25">
      <c r="A6953" s="102" t="s">
        <v>4032</v>
      </c>
      <c r="B6953" s="103" t="s">
        <v>1250</v>
      </c>
      <c r="C6953" s="103" t="s">
        <v>274</v>
      </c>
      <c r="D6953" s="102" t="s">
        <v>152</v>
      </c>
      <c r="E6953" s="102" t="s">
        <v>276</v>
      </c>
      <c r="H6953" s="102">
        <v>45537</v>
      </c>
      <c r="I6953" s="102" t="s">
        <v>1729</v>
      </c>
      <c r="J6953" s="102" t="s">
        <v>1</v>
      </c>
      <c r="K6953" s="102" t="s">
        <v>2</v>
      </c>
      <c r="L6953" s="102" t="s">
        <v>24</v>
      </c>
      <c r="M6953" s="102" t="s">
        <v>1074</v>
      </c>
      <c r="N6953" s="102">
        <v>1</v>
      </c>
      <c r="O6953" s="102" t="s">
        <v>1075</v>
      </c>
    </row>
    <row r="6954" spans="1:15" x14ac:dyDescent="0.25">
      <c r="A6954" s="102" t="s">
        <v>10038</v>
      </c>
      <c r="B6954" s="103" t="s">
        <v>2573</v>
      </c>
      <c r="C6954" s="103" t="s">
        <v>277</v>
      </c>
      <c r="D6954" s="102" t="s">
        <v>1092</v>
      </c>
      <c r="E6954" s="102" t="s">
        <v>275</v>
      </c>
      <c r="F6954" s="102" t="s">
        <v>11984</v>
      </c>
      <c r="H6954" s="102">
        <v>45537</v>
      </c>
      <c r="I6954" s="102" t="s">
        <v>1729</v>
      </c>
      <c r="J6954" s="102" t="s">
        <v>1</v>
      </c>
      <c r="K6954" s="102" t="s">
        <v>2</v>
      </c>
      <c r="L6954" s="102" t="s">
        <v>24</v>
      </c>
      <c r="M6954" s="102" t="s">
        <v>1074</v>
      </c>
      <c r="N6954" s="102">
        <v>1</v>
      </c>
      <c r="O6954" s="102" t="s">
        <v>1075</v>
      </c>
    </row>
    <row r="6955" spans="1:15" x14ac:dyDescent="0.25">
      <c r="A6955" s="102" t="s">
        <v>6390</v>
      </c>
      <c r="B6955" s="103" t="s">
        <v>6389</v>
      </c>
      <c r="C6955" s="103" t="s">
        <v>274</v>
      </c>
      <c r="D6955" s="102" t="s">
        <v>152</v>
      </c>
      <c r="E6955" s="102" t="s">
        <v>275</v>
      </c>
      <c r="F6955" s="102" t="s">
        <v>11985</v>
      </c>
      <c r="H6955" s="102">
        <v>45537</v>
      </c>
      <c r="I6955" s="102" t="s">
        <v>1729</v>
      </c>
      <c r="J6955" s="102" t="s">
        <v>1</v>
      </c>
      <c r="K6955" s="102" t="s">
        <v>2</v>
      </c>
      <c r="L6955" s="102" t="s">
        <v>24</v>
      </c>
      <c r="M6955" s="102" t="s">
        <v>1074</v>
      </c>
      <c r="N6955" s="102">
        <v>1</v>
      </c>
      <c r="O6955" s="102" t="s">
        <v>1075</v>
      </c>
    </row>
    <row r="6956" spans="1:15" x14ac:dyDescent="0.25">
      <c r="A6956" s="102" t="s">
        <v>11986</v>
      </c>
      <c r="B6956" s="103" t="s">
        <v>11987</v>
      </c>
      <c r="C6956" s="103" t="s">
        <v>1118</v>
      </c>
      <c r="D6956" s="102" t="s">
        <v>152</v>
      </c>
      <c r="E6956" s="102" t="s">
        <v>275</v>
      </c>
      <c r="F6956" s="102" t="s">
        <v>11988</v>
      </c>
      <c r="H6956" s="102">
        <v>45537</v>
      </c>
      <c r="I6956" s="102" t="s">
        <v>1729</v>
      </c>
      <c r="J6956" s="102" t="s">
        <v>1</v>
      </c>
      <c r="K6956" s="102" t="s">
        <v>2</v>
      </c>
      <c r="L6956" s="102" t="s">
        <v>24</v>
      </c>
      <c r="M6956" s="102" t="s">
        <v>1074</v>
      </c>
      <c r="N6956" s="102">
        <v>1</v>
      </c>
      <c r="O6956" s="102" t="s">
        <v>1075</v>
      </c>
    </row>
    <row r="6957" spans="1:15" x14ac:dyDescent="0.25">
      <c r="A6957" s="102" t="s">
        <v>4633</v>
      </c>
      <c r="B6957" s="103" t="s">
        <v>1228</v>
      </c>
      <c r="C6957" s="103" t="s">
        <v>1118</v>
      </c>
      <c r="D6957" s="102" t="s">
        <v>152</v>
      </c>
      <c r="E6957" s="102" t="s">
        <v>275</v>
      </c>
      <c r="F6957" s="102" t="s">
        <v>11989</v>
      </c>
      <c r="H6957" s="102">
        <v>45537</v>
      </c>
      <c r="I6957" s="102" t="s">
        <v>1729</v>
      </c>
      <c r="J6957" s="102" t="s">
        <v>1</v>
      </c>
      <c r="K6957" s="102" t="s">
        <v>2</v>
      </c>
      <c r="L6957" s="102" t="s">
        <v>24</v>
      </c>
      <c r="M6957" s="102" t="s">
        <v>1074</v>
      </c>
      <c r="N6957" s="102">
        <v>1</v>
      </c>
      <c r="O6957" s="102" t="s">
        <v>1075</v>
      </c>
    </row>
    <row r="6958" spans="1:15" x14ac:dyDescent="0.25">
      <c r="A6958" s="102" t="s">
        <v>1889</v>
      </c>
      <c r="B6958" s="103" t="s">
        <v>11990</v>
      </c>
      <c r="C6958" s="103" t="s">
        <v>274</v>
      </c>
      <c r="D6958" s="102" t="s">
        <v>152</v>
      </c>
      <c r="E6958" s="102" t="s">
        <v>275</v>
      </c>
      <c r="F6958" s="102" t="s">
        <v>11991</v>
      </c>
      <c r="H6958" s="102">
        <v>45537</v>
      </c>
      <c r="I6958" s="102" t="s">
        <v>1729</v>
      </c>
      <c r="J6958" s="102" t="s">
        <v>1</v>
      </c>
      <c r="K6958" s="102" t="s">
        <v>2</v>
      </c>
      <c r="L6958" s="102" t="s">
        <v>24</v>
      </c>
      <c r="M6958" s="102" t="s">
        <v>1074</v>
      </c>
      <c r="N6958" s="102">
        <v>1</v>
      </c>
      <c r="O6958" s="102" t="s">
        <v>1075</v>
      </c>
    </row>
    <row r="6959" spans="1:15" x14ac:dyDescent="0.25">
      <c r="A6959" s="102" t="s">
        <v>1889</v>
      </c>
      <c r="B6959" s="103" t="s">
        <v>1660</v>
      </c>
      <c r="C6959" s="103" t="s">
        <v>1082</v>
      </c>
      <c r="D6959" s="102" t="s">
        <v>152</v>
      </c>
      <c r="E6959" s="102" t="s">
        <v>275</v>
      </c>
      <c r="F6959" s="102" t="s">
        <v>11992</v>
      </c>
      <c r="H6959" s="102">
        <v>45537</v>
      </c>
      <c r="I6959" s="102" t="s">
        <v>1729</v>
      </c>
      <c r="J6959" s="102" t="s">
        <v>1</v>
      </c>
      <c r="K6959" s="102" t="s">
        <v>2</v>
      </c>
      <c r="L6959" s="102" t="s">
        <v>24</v>
      </c>
      <c r="M6959" s="102" t="s">
        <v>1082</v>
      </c>
      <c r="N6959" s="102">
        <v>1</v>
      </c>
      <c r="O6959" s="102" t="s">
        <v>1075</v>
      </c>
    </row>
    <row r="6960" spans="1:15" x14ac:dyDescent="0.25">
      <c r="A6960" s="102" t="s">
        <v>1889</v>
      </c>
      <c r="B6960" s="103" t="s">
        <v>1268</v>
      </c>
      <c r="C6960" s="103" t="s">
        <v>274</v>
      </c>
      <c r="D6960" s="102" t="s">
        <v>152</v>
      </c>
      <c r="E6960" s="102" t="s">
        <v>275</v>
      </c>
      <c r="F6960" s="102" t="s">
        <v>11993</v>
      </c>
      <c r="H6960" s="102">
        <v>45537</v>
      </c>
      <c r="I6960" s="102" t="s">
        <v>1729</v>
      </c>
      <c r="J6960" s="102" t="s">
        <v>1</v>
      </c>
      <c r="K6960" s="102" t="s">
        <v>2</v>
      </c>
      <c r="L6960" s="102" t="s">
        <v>24</v>
      </c>
      <c r="M6960" s="102" t="s">
        <v>1074</v>
      </c>
      <c r="N6960" s="102">
        <v>1</v>
      </c>
      <c r="O6960" s="102" t="s">
        <v>1075</v>
      </c>
    </row>
    <row r="6961" spans="1:15" x14ac:dyDescent="0.25">
      <c r="A6961" s="102" t="s">
        <v>10041</v>
      </c>
      <c r="B6961" s="103" t="s">
        <v>10042</v>
      </c>
      <c r="C6961" s="103" t="s">
        <v>277</v>
      </c>
      <c r="D6961" s="102" t="s">
        <v>1092</v>
      </c>
      <c r="E6961" s="102" t="s">
        <v>275</v>
      </c>
      <c r="F6961" s="102" t="s">
        <v>11994</v>
      </c>
      <c r="H6961" s="102">
        <v>45537</v>
      </c>
      <c r="I6961" s="102" t="s">
        <v>1729</v>
      </c>
      <c r="J6961" s="102" t="s">
        <v>1</v>
      </c>
      <c r="K6961" s="102" t="s">
        <v>2</v>
      </c>
      <c r="L6961" s="102" t="s">
        <v>24</v>
      </c>
      <c r="M6961" s="102" t="s">
        <v>1074</v>
      </c>
      <c r="N6961" s="102">
        <v>1</v>
      </c>
      <c r="O6961" s="102" t="s">
        <v>1075</v>
      </c>
    </row>
    <row r="6962" spans="1:15" x14ac:dyDescent="0.25">
      <c r="A6962" s="102" t="s">
        <v>10041</v>
      </c>
      <c r="B6962" s="103" t="s">
        <v>10044</v>
      </c>
      <c r="C6962" s="103" t="s">
        <v>274</v>
      </c>
      <c r="D6962" s="102" t="s">
        <v>1092</v>
      </c>
      <c r="E6962" s="102" t="s">
        <v>275</v>
      </c>
      <c r="F6962" s="102" t="s">
        <v>11995</v>
      </c>
      <c r="H6962" s="102">
        <v>45537</v>
      </c>
      <c r="I6962" s="102" t="s">
        <v>1729</v>
      </c>
      <c r="J6962" s="102" t="s">
        <v>1</v>
      </c>
      <c r="K6962" s="102" t="s">
        <v>2</v>
      </c>
      <c r="L6962" s="102" t="s">
        <v>24</v>
      </c>
      <c r="M6962" s="102" t="s">
        <v>1074</v>
      </c>
      <c r="N6962" s="102">
        <v>1</v>
      </c>
      <c r="O6962" s="102" t="s">
        <v>1075</v>
      </c>
    </row>
    <row r="6963" spans="1:15" x14ac:dyDescent="0.25">
      <c r="A6963" s="102" t="s">
        <v>4066</v>
      </c>
      <c r="B6963" s="103" t="s">
        <v>3525</v>
      </c>
      <c r="C6963" s="103" t="s">
        <v>1118</v>
      </c>
      <c r="D6963" s="102" t="s">
        <v>152</v>
      </c>
      <c r="E6963" s="102" t="s">
        <v>276</v>
      </c>
      <c r="H6963" s="102">
        <v>45537</v>
      </c>
      <c r="I6963" s="102" t="s">
        <v>1729</v>
      </c>
      <c r="J6963" s="102" t="s">
        <v>1</v>
      </c>
      <c r="K6963" s="102" t="s">
        <v>2</v>
      </c>
      <c r="L6963" s="102" t="s">
        <v>24</v>
      </c>
      <c r="M6963" s="102" t="s">
        <v>1074</v>
      </c>
      <c r="N6963" s="102">
        <v>1</v>
      </c>
      <c r="O6963" s="102" t="s">
        <v>1075</v>
      </c>
    </row>
    <row r="6964" spans="1:15" x14ac:dyDescent="0.25">
      <c r="A6964" s="102" t="s">
        <v>10046</v>
      </c>
      <c r="B6964" s="103" t="s">
        <v>1124</v>
      </c>
      <c r="C6964" s="103" t="s">
        <v>274</v>
      </c>
      <c r="D6964" s="102" t="s">
        <v>152</v>
      </c>
      <c r="E6964" s="102" t="s">
        <v>275</v>
      </c>
      <c r="F6964" s="102" t="s">
        <v>11996</v>
      </c>
      <c r="H6964" s="102">
        <v>45537</v>
      </c>
      <c r="I6964" s="102" t="s">
        <v>1729</v>
      </c>
      <c r="J6964" s="102" t="s">
        <v>1</v>
      </c>
      <c r="K6964" s="102" t="s">
        <v>2</v>
      </c>
      <c r="L6964" s="102" t="s">
        <v>24</v>
      </c>
      <c r="M6964" s="102" t="s">
        <v>1074</v>
      </c>
      <c r="N6964" s="102">
        <v>1</v>
      </c>
      <c r="O6964" s="102" t="s">
        <v>1075</v>
      </c>
    </row>
    <row r="6965" spans="1:15" x14ac:dyDescent="0.25">
      <c r="A6965" s="102" t="s">
        <v>11997</v>
      </c>
      <c r="B6965" s="103" t="s">
        <v>1738</v>
      </c>
      <c r="C6965" s="103" t="s">
        <v>274</v>
      </c>
      <c r="D6965" s="102" t="s">
        <v>152</v>
      </c>
      <c r="E6965" s="102" t="s">
        <v>275</v>
      </c>
      <c r="F6965" s="102" t="s">
        <v>11998</v>
      </c>
      <c r="H6965" s="102">
        <v>45537</v>
      </c>
      <c r="I6965" s="102" t="s">
        <v>1729</v>
      </c>
      <c r="J6965" s="102" t="s">
        <v>1</v>
      </c>
      <c r="K6965" s="102" t="s">
        <v>2</v>
      </c>
      <c r="L6965" s="102" t="s">
        <v>24</v>
      </c>
      <c r="M6965" s="102" t="s">
        <v>1074</v>
      </c>
      <c r="N6965" s="102">
        <v>1</v>
      </c>
      <c r="O6965" s="102" t="s">
        <v>1075</v>
      </c>
    </row>
    <row r="6966" spans="1:15" x14ac:dyDescent="0.25">
      <c r="A6966" s="102" t="s">
        <v>6219</v>
      </c>
      <c r="B6966" s="103" t="s">
        <v>1895</v>
      </c>
      <c r="C6966" s="103" t="s">
        <v>274</v>
      </c>
      <c r="D6966" s="102" t="s">
        <v>152</v>
      </c>
      <c r="E6966" s="102" t="s">
        <v>276</v>
      </c>
      <c r="H6966" s="102">
        <v>45537</v>
      </c>
      <c r="I6966" s="102" t="s">
        <v>1729</v>
      </c>
      <c r="J6966" s="102" t="s">
        <v>1</v>
      </c>
      <c r="K6966" s="102" t="s">
        <v>2</v>
      </c>
      <c r="L6966" s="102" t="s">
        <v>24</v>
      </c>
      <c r="M6966" s="102" t="s">
        <v>1074</v>
      </c>
      <c r="N6966" s="102">
        <v>1</v>
      </c>
      <c r="O6966" s="102" t="s">
        <v>1075</v>
      </c>
    </row>
    <row r="6967" spans="1:15" x14ac:dyDescent="0.25">
      <c r="A6967" s="102" t="s">
        <v>10054</v>
      </c>
      <c r="B6967" s="103" t="s">
        <v>1448</v>
      </c>
      <c r="C6967" s="103" t="s">
        <v>277</v>
      </c>
      <c r="D6967" s="102" t="s">
        <v>136</v>
      </c>
      <c r="E6967" s="102" t="s">
        <v>275</v>
      </c>
      <c r="F6967" s="102" t="s">
        <v>11999</v>
      </c>
      <c r="H6967" s="102">
        <v>45537</v>
      </c>
      <c r="I6967" s="102" t="s">
        <v>1729</v>
      </c>
      <c r="J6967" s="102" t="s">
        <v>1</v>
      </c>
      <c r="K6967" s="102" t="s">
        <v>2</v>
      </c>
      <c r="L6967" s="102" t="s">
        <v>24</v>
      </c>
      <c r="M6967" s="102" t="s">
        <v>1074</v>
      </c>
      <c r="N6967" s="102">
        <v>1</v>
      </c>
      <c r="O6967" s="102" t="s">
        <v>1075</v>
      </c>
    </row>
    <row r="6968" spans="1:15" x14ac:dyDescent="0.25">
      <c r="A6968" s="102" t="s">
        <v>10056</v>
      </c>
      <c r="B6968" s="103" t="s">
        <v>2134</v>
      </c>
      <c r="C6968" s="103" t="s">
        <v>1118</v>
      </c>
      <c r="D6968" s="102" t="s">
        <v>3447</v>
      </c>
      <c r="E6968" s="102" t="s">
        <v>275</v>
      </c>
      <c r="F6968" s="102" t="s">
        <v>12000</v>
      </c>
      <c r="H6968" s="102">
        <v>45537</v>
      </c>
      <c r="I6968" s="102" t="s">
        <v>1729</v>
      </c>
      <c r="J6968" s="102" t="s">
        <v>1</v>
      </c>
      <c r="K6968" s="102" t="s">
        <v>2</v>
      </c>
      <c r="L6968" s="102" t="s">
        <v>24</v>
      </c>
      <c r="M6968" s="102" t="s">
        <v>1074</v>
      </c>
      <c r="N6968" s="102">
        <v>1</v>
      </c>
      <c r="O6968" s="102" t="s">
        <v>1075</v>
      </c>
    </row>
    <row r="6969" spans="1:15" x14ac:dyDescent="0.25">
      <c r="A6969" s="102" t="s">
        <v>10058</v>
      </c>
      <c r="B6969" s="103" t="s">
        <v>1228</v>
      </c>
      <c r="C6969" s="103" t="s">
        <v>277</v>
      </c>
      <c r="D6969" s="102" t="s">
        <v>136</v>
      </c>
      <c r="E6969" s="102" t="s">
        <v>275</v>
      </c>
      <c r="F6969" s="102" t="s">
        <v>12001</v>
      </c>
      <c r="H6969" s="102">
        <v>45537</v>
      </c>
      <c r="I6969" s="102" t="s">
        <v>1729</v>
      </c>
      <c r="J6969" s="102" t="s">
        <v>1</v>
      </c>
      <c r="K6969" s="102" t="s">
        <v>2</v>
      </c>
      <c r="L6969" s="102" t="s">
        <v>24</v>
      </c>
      <c r="M6969" s="102" t="s">
        <v>1074</v>
      </c>
      <c r="N6969" s="102">
        <v>1</v>
      </c>
      <c r="O6969" s="102" t="s">
        <v>1075</v>
      </c>
    </row>
    <row r="6970" spans="1:15" x14ac:dyDescent="0.25">
      <c r="A6970" s="102" t="s">
        <v>4087</v>
      </c>
      <c r="B6970" s="103" t="s">
        <v>2595</v>
      </c>
      <c r="C6970" s="103" t="s">
        <v>274</v>
      </c>
      <c r="D6970" s="102" t="s">
        <v>1092</v>
      </c>
      <c r="E6970" s="102" t="s">
        <v>275</v>
      </c>
      <c r="F6970" s="102" t="s">
        <v>12002</v>
      </c>
      <c r="H6970" s="102">
        <v>45537</v>
      </c>
      <c r="I6970" s="102" t="s">
        <v>1729</v>
      </c>
      <c r="J6970" s="102" t="s">
        <v>1</v>
      </c>
      <c r="K6970" s="102" t="s">
        <v>2</v>
      </c>
      <c r="L6970" s="102" t="s">
        <v>24</v>
      </c>
      <c r="M6970" s="102" t="s">
        <v>1074</v>
      </c>
      <c r="N6970" s="102">
        <v>1</v>
      </c>
      <c r="O6970" s="102" t="s">
        <v>1075</v>
      </c>
    </row>
    <row r="6971" spans="1:15" x14ac:dyDescent="0.25">
      <c r="A6971" s="102" t="s">
        <v>10061</v>
      </c>
      <c r="B6971" s="103" t="s">
        <v>10062</v>
      </c>
      <c r="C6971" s="103" t="s">
        <v>277</v>
      </c>
      <c r="D6971" s="102" t="s">
        <v>1092</v>
      </c>
      <c r="E6971" s="102" t="s">
        <v>275</v>
      </c>
      <c r="F6971" s="102" t="s">
        <v>12003</v>
      </c>
      <c r="H6971" s="102">
        <v>45537</v>
      </c>
      <c r="I6971" s="102" t="s">
        <v>1729</v>
      </c>
      <c r="J6971" s="102" t="s">
        <v>1</v>
      </c>
      <c r="K6971" s="102" t="s">
        <v>2</v>
      </c>
      <c r="L6971" s="102" t="s">
        <v>24</v>
      </c>
      <c r="M6971" s="102" t="s">
        <v>1074</v>
      </c>
      <c r="N6971" s="102">
        <v>1</v>
      </c>
      <c r="O6971" s="102" t="s">
        <v>1075</v>
      </c>
    </row>
    <row r="6972" spans="1:15" x14ac:dyDescent="0.25">
      <c r="A6972" s="102" t="s">
        <v>4103</v>
      </c>
      <c r="B6972" s="103" t="s">
        <v>1250</v>
      </c>
      <c r="C6972" s="103" t="s">
        <v>274</v>
      </c>
      <c r="D6972" s="102" t="s">
        <v>1092</v>
      </c>
      <c r="E6972" s="102" t="s">
        <v>275</v>
      </c>
      <c r="F6972" s="102" t="s">
        <v>12004</v>
      </c>
      <c r="H6972" s="102">
        <v>45537</v>
      </c>
      <c r="I6972" s="102" t="s">
        <v>1729</v>
      </c>
      <c r="J6972" s="102" t="s">
        <v>1</v>
      </c>
      <c r="K6972" s="102" t="s">
        <v>2</v>
      </c>
      <c r="L6972" s="102" t="s">
        <v>24</v>
      </c>
      <c r="M6972" s="102" t="s">
        <v>1074</v>
      </c>
      <c r="N6972" s="102">
        <v>1</v>
      </c>
      <c r="O6972" s="102" t="s">
        <v>1075</v>
      </c>
    </row>
    <row r="6973" spans="1:15" x14ac:dyDescent="0.25">
      <c r="A6973" s="102" t="s">
        <v>4110</v>
      </c>
      <c r="B6973" s="103" t="s">
        <v>10065</v>
      </c>
      <c r="C6973" s="103" t="s">
        <v>1118</v>
      </c>
      <c r="D6973" s="102" t="s">
        <v>3447</v>
      </c>
      <c r="E6973" s="102" t="s">
        <v>275</v>
      </c>
      <c r="F6973" s="102" t="s">
        <v>12005</v>
      </c>
      <c r="H6973" s="102">
        <v>45537</v>
      </c>
      <c r="I6973" s="102" t="s">
        <v>1729</v>
      </c>
      <c r="J6973" s="102" t="s">
        <v>1</v>
      </c>
      <c r="K6973" s="102" t="s">
        <v>2</v>
      </c>
      <c r="L6973" s="102" t="s">
        <v>24</v>
      </c>
      <c r="M6973" s="102" t="s">
        <v>1074</v>
      </c>
      <c r="N6973" s="102">
        <v>1</v>
      </c>
      <c r="O6973" s="102" t="s">
        <v>1075</v>
      </c>
    </row>
    <row r="6974" spans="1:15" x14ac:dyDescent="0.25">
      <c r="A6974" s="102" t="s">
        <v>4110</v>
      </c>
      <c r="B6974" s="103" t="s">
        <v>1242</v>
      </c>
      <c r="C6974" s="103" t="s">
        <v>1118</v>
      </c>
      <c r="D6974" s="102" t="s">
        <v>3447</v>
      </c>
      <c r="E6974" s="102" t="s">
        <v>275</v>
      </c>
      <c r="F6974" s="102" t="s">
        <v>12006</v>
      </c>
      <c r="H6974" s="102">
        <v>45537</v>
      </c>
      <c r="I6974" s="102" t="s">
        <v>1729</v>
      </c>
      <c r="J6974" s="102" t="s">
        <v>1</v>
      </c>
      <c r="K6974" s="102" t="s">
        <v>2</v>
      </c>
      <c r="L6974" s="102" t="s">
        <v>24</v>
      </c>
      <c r="M6974" s="102" t="s">
        <v>1074</v>
      </c>
      <c r="N6974" s="102">
        <v>1</v>
      </c>
      <c r="O6974" s="102" t="s">
        <v>1075</v>
      </c>
    </row>
    <row r="6975" spans="1:15" x14ac:dyDescent="0.25">
      <c r="A6975" s="102" t="s">
        <v>10068</v>
      </c>
      <c r="B6975" s="103" t="s">
        <v>3480</v>
      </c>
      <c r="C6975" s="103" t="s">
        <v>277</v>
      </c>
      <c r="D6975" s="102" t="s">
        <v>288</v>
      </c>
      <c r="E6975" s="102" t="s">
        <v>275</v>
      </c>
      <c r="F6975" s="102" t="s">
        <v>12007</v>
      </c>
      <c r="H6975" s="102">
        <v>45537</v>
      </c>
      <c r="I6975" s="102" t="s">
        <v>1729</v>
      </c>
      <c r="J6975" s="102" t="s">
        <v>1</v>
      </c>
      <c r="K6975" s="102" t="s">
        <v>2</v>
      </c>
      <c r="L6975" s="102" t="s">
        <v>24</v>
      </c>
      <c r="M6975" s="102" t="s">
        <v>1074</v>
      </c>
      <c r="N6975" s="102">
        <v>1</v>
      </c>
      <c r="O6975" s="102" t="s">
        <v>1075</v>
      </c>
    </row>
    <row r="6976" spans="1:15" x14ac:dyDescent="0.25">
      <c r="A6976" s="102" t="s">
        <v>10070</v>
      </c>
      <c r="B6976" s="103" t="s">
        <v>10071</v>
      </c>
      <c r="C6976" s="103" t="s">
        <v>274</v>
      </c>
      <c r="D6976" s="102" t="s">
        <v>1092</v>
      </c>
      <c r="E6976" s="102" t="s">
        <v>275</v>
      </c>
      <c r="F6976" s="102" t="s">
        <v>12008</v>
      </c>
      <c r="H6976" s="102">
        <v>45537</v>
      </c>
      <c r="I6976" s="102" t="s">
        <v>1729</v>
      </c>
      <c r="J6976" s="102" t="s">
        <v>1</v>
      </c>
      <c r="K6976" s="102" t="s">
        <v>2</v>
      </c>
      <c r="L6976" s="102" t="s">
        <v>24</v>
      </c>
      <c r="M6976" s="102" t="s">
        <v>1074</v>
      </c>
      <c r="N6976" s="102">
        <v>1</v>
      </c>
      <c r="O6976" s="102" t="s">
        <v>1075</v>
      </c>
    </row>
    <row r="6977" spans="1:15" x14ac:dyDescent="0.25">
      <c r="A6977" s="102" t="s">
        <v>12009</v>
      </c>
      <c r="B6977" s="103" t="s">
        <v>12010</v>
      </c>
      <c r="C6977" s="103" t="s">
        <v>277</v>
      </c>
      <c r="D6977" s="102" t="s">
        <v>247</v>
      </c>
      <c r="E6977" s="102" t="s">
        <v>275</v>
      </c>
      <c r="F6977" s="102" t="s">
        <v>12011</v>
      </c>
      <c r="G6977" s="102" t="s">
        <v>10387</v>
      </c>
      <c r="H6977" s="102">
        <v>45537</v>
      </c>
      <c r="I6977" s="102" t="s">
        <v>1729</v>
      </c>
      <c r="J6977" s="102" t="s">
        <v>1</v>
      </c>
      <c r="K6977" s="102" t="s">
        <v>2</v>
      </c>
      <c r="L6977" s="102" t="s">
        <v>24</v>
      </c>
      <c r="M6977" s="102" t="s">
        <v>1074</v>
      </c>
      <c r="N6977" s="102">
        <v>1</v>
      </c>
      <c r="O6977" s="102" t="s">
        <v>1075</v>
      </c>
    </row>
    <row r="6978" spans="1:15" x14ac:dyDescent="0.25">
      <c r="A6978" s="102" t="s">
        <v>10073</v>
      </c>
      <c r="B6978" s="103" t="s">
        <v>1561</v>
      </c>
      <c r="C6978" s="103" t="s">
        <v>277</v>
      </c>
      <c r="D6978" s="102" t="s">
        <v>1092</v>
      </c>
      <c r="E6978" s="102" t="s">
        <v>275</v>
      </c>
      <c r="F6978" s="102" t="s">
        <v>12012</v>
      </c>
      <c r="H6978" s="102">
        <v>45537</v>
      </c>
      <c r="I6978" s="102" t="s">
        <v>1729</v>
      </c>
      <c r="J6978" s="102" t="s">
        <v>1</v>
      </c>
      <c r="K6978" s="102" t="s">
        <v>2</v>
      </c>
      <c r="L6978" s="102" t="s">
        <v>24</v>
      </c>
      <c r="M6978" s="102" t="s">
        <v>1074</v>
      </c>
      <c r="N6978" s="102">
        <v>1</v>
      </c>
      <c r="O6978" s="102" t="s">
        <v>1075</v>
      </c>
    </row>
    <row r="6979" spans="1:15" x14ac:dyDescent="0.25">
      <c r="A6979" s="102" t="s">
        <v>12013</v>
      </c>
      <c r="B6979" s="103" t="s">
        <v>1476</v>
      </c>
      <c r="C6979" s="103" t="s">
        <v>274</v>
      </c>
      <c r="D6979" s="102" t="s">
        <v>152</v>
      </c>
      <c r="E6979" s="102" t="s">
        <v>275</v>
      </c>
      <c r="F6979" s="102" t="s">
        <v>12014</v>
      </c>
      <c r="H6979" s="102">
        <v>45537</v>
      </c>
      <c r="I6979" s="102" t="s">
        <v>1737</v>
      </c>
      <c r="J6979" s="102" t="s">
        <v>2</v>
      </c>
      <c r="K6979" s="102" t="s">
        <v>1</v>
      </c>
      <c r="L6979" s="102" t="s">
        <v>23</v>
      </c>
      <c r="M6979" s="102" t="s">
        <v>1074</v>
      </c>
      <c r="N6979" s="102">
        <v>1</v>
      </c>
      <c r="O6979" s="102" t="s">
        <v>1075</v>
      </c>
    </row>
    <row r="6980" spans="1:15" x14ac:dyDescent="0.25">
      <c r="A6980" s="102" t="s">
        <v>12015</v>
      </c>
      <c r="B6980" s="103" t="s">
        <v>7386</v>
      </c>
      <c r="C6980" s="103" t="s">
        <v>274</v>
      </c>
      <c r="D6980" s="102" t="s">
        <v>282</v>
      </c>
      <c r="E6980" s="102" t="s">
        <v>275</v>
      </c>
      <c r="F6980" s="102" t="s">
        <v>12016</v>
      </c>
      <c r="H6980" s="102">
        <v>45537</v>
      </c>
      <c r="I6980" s="102" t="s">
        <v>1737</v>
      </c>
      <c r="J6980" s="102" t="s">
        <v>2</v>
      </c>
      <c r="K6980" s="102" t="s">
        <v>1</v>
      </c>
      <c r="L6980" s="102" t="s">
        <v>23</v>
      </c>
      <c r="M6980" s="102" t="s">
        <v>1074</v>
      </c>
      <c r="N6980" s="102">
        <v>1</v>
      </c>
      <c r="O6980" s="102" t="s">
        <v>1075</v>
      </c>
    </row>
    <row r="6981" spans="1:15" x14ac:dyDescent="0.25">
      <c r="A6981" s="102" t="s">
        <v>12015</v>
      </c>
      <c r="B6981" s="103" t="s">
        <v>1189</v>
      </c>
      <c r="C6981" s="103" t="s">
        <v>1082</v>
      </c>
      <c r="D6981" s="102" t="s">
        <v>282</v>
      </c>
      <c r="E6981" s="102" t="s">
        <v>275</v>
      </c>
      <c r="F6981" s="102" t="s">
        <v>12017</v>
      </c>
      <c r="H6981" s="102">
        <v>45537</v>
      </c>
      <c r="I6981" s="102" t="s">
        <v>1737</v>
      </c>
      <c r="J6981" s="102" t="s">
        <v>2</v>
      </c>
      <c r="K6981" s="102" t="s">
        <v>1</v>
      </c>
      <c r="L6981" s="102" t="s">
        <v>23</v>
      </c>
      <c r="M6981" s="102" t="s">
        <v>1082</v>
      </c>
      <c r="N6981" s="102">
        <v>1</v>
      </c>
      <c r="O6981" s="102" t="s">
        <v>1075</v>
      </c>
    </row>
    <row r="6982" spans="1:15" x14ac:dyDescent="0.25">
      <c r="A6982" s="102" t="s">
        <v>12018</v>
      </c>
      <c r="B6982" s="103" t="s">
        <v>9803</v>
      </c>
      <c r="C6982" s="103" t="s">
        <v>1118</v>
      </c>
      <c r="D6982" s="102" t="s">
        <v>152</v>
      </c>
      <c r="E6982" s="102" t="s">
        <v>275</v>
      </c>
      <c r="F6982" s="102" t="s">
        <v>12019</v>
      </c>
      <c r="H6982" s="102">
        <v>45537</v>
      </c>
      <c r="I6982" s="102" t="s">
        <v>1737</v>
      </c>
      <c r="J6982" s="102" t="s">
        <v>2</v>
      </c>
      <c r="K6982" s="102" t="s">
        <v>1</v>
      </c>
      <c r="L6982" s="102" t="s">
        <v>23</v>
      </c>
      <c r="M6982" s="102" t="s">
        <v>1074</v>
      </c>
      <c r="N6982" s="102">
        <v>1</v>
      </c>
      <c r="O6982" s="102" t="s">
        <v>1075</v>
      </c>
    </row>
    <row r="6983" spans="1:15" x14ac:dyDescent="0.25">
      <c r="A6983" s="102" t="s">
        <v>12020</v>
      </c>
      <c r="B6983" s="103" t="s">
        <v>12021</v>
      </c>
      <c r="C6983" s="103" t="s">
        <v>274</v>
      </c>
      <c r="D6983" s="102" t="s">
        <v>152</v>
      </c>
      <c r="E6983" s="102" t="s">
        <v>275</v>
      </c>
      <c r="F6983" s="102" t="s">
        <v>12022</v>
      </c>
      <c r="H6983" s="102">
        <v>45537</v>
      </c>
      <c r="I6983" s="102" t="s">
        <v>1737</v>
      </c>
      <c r="J6983" s="102" t="s">
        <v>2</v>
      </c>
      <c r="K6983" s="102" t="s">
        <v>1</v>
      </c>
      <c r="L6983" s="102" t="s">
        <v>23</v>
      </c>
      <c r="M6983" s="102" t="s">
        <v>1074</v>
      </c>
      <c r="N6983" s="102">
        <v>1</v>
      </c>
      <c r="O6983" s="102" t="s">
        <v>1075</v>
      </c>
    </row>
    <row r="6984" spans="1:15" x14ac:dyDescent="0.25">
      <c r="A6984" s="102" t="s">
        <v>12023</v>
      </c>
      <c r="B6984" s="103" t="s">
        <v>1766</v>
      </c>
      <c r="C6984" s="103" t="s">
        <v>1118</v>
      </c>
      <c r="D6984" s="102" t="s">
        <v>152</v>
      </c>
      <c r="E6984" s="102" t="s">
        <v>275</v>
      </c>
      <c r="F6984" s="102" t="s">
        <v>12024</v>
      </c>
      <c r="H6984" s="102">
        <v>45537</v>
      </c>
      <c r="I6984" s="102" t="s">
        <v>1737</v>
      </c>
      <c r="J6984" s="102" t="s">
        <v>2</v>
      </c>
      <c r="K6984" s="102" t="s">
        <v>1</v>
      </c>
      <c r="L6984" s="102" t="s">
        <v>23</v>
      </c>
      <c r="M6984" s="102" t="s">
        <v>1074</v>
      </c>
      <c r="N6984" s="102">
        <v>1</v>
      </c>
      <c r="O6984" s="102" t="s">
        <v>1075</v>
      </c>
    </row>
    <row r="6985" spans="1:15" x14ac:dyDescent="0.25">
      <c r="A6985" s="102" t="s">
        <v>3259</v>
      </c>
      <c r="B6985" s="103" t="s">
        <v>1284</v>
      </c>
      <c r="C6985" s="103" t="s">
        <v>1077</v>
      </c>
      <c r="D6985" s="102" t="s">
        <v>247</v>
      </c>
      <c r="E6985" s="102" t="s">
        <v>275</v>
      </c>
      <c r="F6985" s="102" t="s">
        <v>12025</v>
      </c>
      <c r="G6985" s="102" t="s">
        <v>10387</v>
      </c>
      <c r="H6985" s="102">
        <v>45537</v>
      </c>
      <c r="I6985" s="102" t="s">
        <v>1737</v>
      </c>
      <c r="J6985" s="102" t="s">
        <v>2</v>
      </c>
      <c r="K6985" s="102" t="s">
        <v>1</v>
      </c>
      <c r="L6985" s="102" t="s">
        <v>23</v>
      </c>
      <c r="M6985" s="102" t="s">
        <v>1074</v>
      </c>
      <c r="N6985" s="102">
        <v>1</v>
      </c>
      <c r="O6985" s="102" t="s">
        <v>1075</v>
      </c>
    </row>
    <row r="6986" spans="1:15" x14ac:dyDescent="0.25">
      <c r="A6986" s="102" t="s">
        <v>12026</v>
      </c>
      <c r="B6986" s="103" t="s">
        <v>1250</v>
      </c>
      <c r="C6986" s="103" t="s">
        <v>1082</v>
      </c>
      <c r="D6986" s="102" t="s">
        <v>152</v>
      </c>
      <c r="E6986" s="102" t="s">
        <v>275</v>
      </c>
      <c r="F6986" s="102" t="s">
        <v>12027</v>
      </c>
      <c r="H6986" s="102">
        <v>45537</v>
      </c>
      <c r="I6986" s="102" t="s">
        <v>1737</v>
      </c>
      <c r="J6986" s="102" t="s">
        <v>2</v>
      </c>
      <c r="K6986" s="102" t="s">
        <v>1</v>
      </c>
      <c r="L6986" s="102" t="s">
        <v>23</v>
      </c>
      <c r="M6986" s="102" t="s">
        <v>1082</v>
      </c>
      <c r="N6986" s="102">
        <v>1</v>
      </c>
      <c r="O6986" s="102" t="s">
        <v>1075</v>
      </c>
    </row>
    <row r="6987" spans="1:15" x14ac:dyDescent="0.25">
      <c r="A6987" s="102" t="s">
        <v>12026</v>
      </c>
      <c r="B6987" s="103" t="s">
        <v>1244</v>
      </c>
      <c r="C6987" s="103" t="s">
        <v>274</v>
      </c>
      <c r="D6987" s="102" t="s">
        <v>152</v>
      </c>
      <c r="E6987" s="102" t="s">
        <v>275</v>
      </c>
      <c r="F6987" s="102" t="s">
        <v>12028</v>
      </c>
      <c r="H6987" s="102">
        <v>45537</v>
      </c>
      <c r="I6987" s="102" t="s">
        <v>1737</v>
      </c>
      <c r="J6987" s="102" t="s">
        <v>2</v>
      </c>
      <c r="K6987" s="102" t="s">
        <v>1</v>
      </c>
      <c r="L6987" s="102" t="s">
        <v>23</v>
      </c>
      <c r="M6987" s="102" t="s">
        <v>1074</v>
      </c>
      <c r="N6987" s="102">
        <v>1</v>
      </c>
      <c r="O6987" s="102" t="s">
        <v>1075</v>
      </c>
    </row>
    <row r="6988" spans="1:15" x14ac:dyDescent="0.25">
      <c r="A6988" s="102" t="s">
        <v>4345</v>
      </c>
      <c r="B6988" s="103" t="s">
        <v>1233</v>
      </c>
      <c r="C6988" s="103" t="s">
        <v>1225</v>
      </c>
      <c r="D6988" s="102" t="s">
        <v>247</v>
      </c>
      <c r="E6988" s="102" t="s">
        <v>276</v>
      </c>
      <c r="G6988" s="102" t="s">
        <v>10488</v>
      </c>
      <c r="H6988" s="102">
        <v>45537</v>
      </c>
      <c r="I6988" s="102" t="s">
        <v>1737</v>
      </c>
      <c r="J6988" s="102" t="s">
        <v>2</v>
      </c>
      <c r="K6988" s="102" t="s">
        <v>1</v>
      </c>
      <c r="L6988" s="102" t="s">
        <v>23</v>
      </c>
      <c r="M6988" s="102" t="s">
        <v>1074</v>
      </c>
      <c r="N6988" s="102">
        <v>1</v>
      </c>
      <c r="O6988" s="102" t="s">
        <v>1075</v>
      </c>
    </row>
    <row r="6989" spans="1:15" x14ac:dyDescent="0.25">
      <c r="A6989" s="102" t="s">
        <v>12029</v>
      </c>
      <c r="B6989" s="103" t="s">
        <v>1248</v>
      </c>
      <c r="C6989" s="103" t="s">
        <v>1118</v>
      </c>
      <c r="D6989" s="102" t="s">
        <v>152</v>
      </c>
      <c r="E6989" s="102" t="s">
        <v>275</v>
      </c>
      <c r="F6989" s="102" t="s">
        <v>12030</v>
      </c>
      <c r="H6989" s="102">
        <v>45537</v>
      </c>
      <c r="I6989" s="102" t="s">
        <v>1737</v>
      </c>
      <c r="J6989" s="102" t="s">
        <v>2</v>
      </c>
      <c r="K6989" s="102" t="s">
        <v>1</v>
      </c>
      <c r="L6989" s="102" t="s">
        <v>23</v>
      </c>
      <c r="M6989" s="102" t="s">
        <v>1074</v>
      </c>
      <c r="N6989" s="102">
        <v>1</v>
      </c>
      <c r="O6989" s="102" t="s">
        <v>1075</v>
      </c>
    </row>
    <row r="6990" spans="1:15" x14ac:dyDescent="0.25">
      <c r="A6990" s="102" t="s">
        <v>12029</v>
      </c>
      <c r="B6990" s="103" t="s">
        <v>12031</v>
      </c>
      <c r="C6990" s="103" t="s">
        <v>274</v>
      </c>
      <c r="D6990" s="102" t="s">
        <v>152</v>
      </c>
      <c r="E6990" s="102" t="s">
        <v>275</v>
      </c>
      <c r="F6990" s="102" t="s">
        <v>12032</v>
      </c>
      <c r="H6990" s="102">
        <v>45537</v>
      </c>
      <c r="I6990" s="102" t="s">
        <v>1737</v>
      </c>
      <c r="J6990" s="102" t="s">
        <v>2</v>
      </c>
      <c r="K6990" s="102" t="s">
        <v>1</v>
      </c>
      <c r="L6990" s="102" t="s">
        <v>23</v>
      </c>
      <c r="M6990" s="102" t="s">
        <v>1074</v>
      </c>
      <c r="N6990" s="102">
        <v>1</v>
      </c>
      <c r="O6990" s="102" t="s">
        <v>1075</v>
      </c>
    </row>
    <row r="6991" spans="1:15" x14ac:dyDescent="0.25">
      <c r="A6991" s="102" t="s">
        <v>12033</v>
      </c>
      <c r="B6991" s="103" t="s">
        <v>12034</v>
      </c>
      <c r="C6991" s="103" t="s">
        <v>274</v>
      </c>
      <c r="D6991" s="102" t="s">
        <v>152</v>
      </c>
      <c r="E6991" s="102" t="s">
        <v>275</v>
      </c>
      <c r="F6991" s="102" t="s">
        <v>12035</v>
      </c>
      <c r="G6991" s="102" t="s">
        <v>12036</v>
      </c>
      <c r="H6991" s="102">
        <v>45537</v>
      </c>
      <c r="I6991" s="102" t="s">
        <v>1737</v>
      </c>
      <c r="J6991" s="102" t="s">
        <v>2</v>
      </c>
      <c r="K6991" s="102" t="s">
        <v>1</v>
      </c>
      <c r="L6991" s="102" t="s">
        <v>23</v>
      </c>
      <c r="M6991" s="102" t="s">
        <v>1074</v>
      </c>
      <c r="N6991" s="102">
        <v>1</v>
      </c>
      <c r="O6991" s="102" t="s">
        <v>1075</v>
      </c>
    </row>
    <row r="6992" spans="1:15" x14ac:dyDescent="0.25">
      <c r="A6992" s="102" t="s">
        <v>12033</v>
      </c>
      <c r="B6992" s="103" t="s">
        <v>1267</v>
      </c>
      <c r="C6992" s="103" t="s">
        <v>1082</v>
      </c>
      <c r="D6992" s="102" t="s">
        <v>152</v>
      </c>
      <c r="E6992" s="102" t="s">
        <v>275</v>
      </c>
      <c r="F6992" s="102" t="s">
        <v>12037</v>
      </c>
      <c r="G6992" s="102" t="s">
        <v>12036</v>
      </c>
      <c r="H6992" s="102">
        <v>45537</v>
      </c>
      <c r="I6992" s="102" t="s">
        <v>1737</v>
      </c>
      <c r="J6992" s="102" t="s">
        <v>2</v>
      </c>
      <c r="K6992" s="102" t="s">
        <v>1</v>
      </c>
      <c r="L6992" s="102" t="s">
        <v>23</v>
      </c>
      <c r="M6992" s="102" t="s">
        <v>1082</v>
      </c>
      <c r="N6992" s="102">
        <v>1</v>
      </c>
      <c r="O6992" s="102" t="s">
        <v>1075</v>
      </c>
    </row>
    <row r="6993" spans="1:15" x14ac:dyDescent="0.25">
      <c r="A6993" s="102" t="s">
        <v>12033</v>
      </c>
      <c r="B6993" s="103" t="s">
        <v>12038</v>
      </c>
      <c r="C6993" s="103" t="s">
        <v>1118</v>
      </c>
      <c r="D6993" s="102" t="s">
        <v>152</v>
      </c>
      <c r="E6993" s="102" t="s">
        <v>275</v>
      </c>
      <c r="F6993" s="102" t="s">
        <v>12039</v>
      </c>
      <c r="G6993" s="102" t="s">
        <v>12036</v>
      </c>
      <c r="H6993" s="102">
        <v>45537</v>
      </c>
      <c r="I6993" s="102" t="s">
        <v>1737</v>
      </c>
      <c r="J6993" s="102" t="s">
        <v>2</v>
      </c>
      <c r="K6993" s="102" t="s">
        <v>1</v>
      </c>
      <c r="L6993" s="102" t="s">
        <v>23</v>
      </c>
      <c r="M6993" s="102" t="s">
        <v>1074</v>
      </c>
      <c r="N6993" s="102">
        <v>1</v>
      </c>
      <c r="O6993" s="102" t="s">
        <v>1075</v>
      </c>
    </row>
    <row r="6994" spans="1:15" x14ac:dyDescent="0.25">
      <c r="A6994" s="102" t="s">
        <v>12040</v>
      </c>
      <c r="B6994" s="103" t="s">
        <v>5309</v>
      </c>
      <c r="C6994" s="103" t="s">
        <v>1225</v>
      </c>
      <c r="D6994" s="102" t="s">
        <v>281</v>
      </c>
      <c r="E6994" s="102" t="s">
        <v>275</v>
      </c>
      <c r="F6994" s="102" t="s">
        <v>12041</v>
      </c>
      <c r="H6994" s="102">
        <v>45537</v>
      </c>
      <c r="I6994" s="102" t="s">
        <v>1737</v>
      </c>
      <c r="J6994" s="102" t="s">
        <v>2</v>
      </c>
      <c r="K6994" s="102" t="s">
        <v>1</v>
      </c>
      <c r="L6994" s="102" t="s">
        <v>23</v>
      </c>
      <c r="M6994" s="102" t="s">
        <v>1074</v>
      </c>
      <c r="N6994" s="102">
        <v>1</v>
      </c>
      <c r="O6994" s="102" t="s">
        <v>1075</v>
      </c>
    </row>
    <row r="6995" spans="1:15" x14ac:dyDescent="0.25">
      <c r="A6995" s="102" t="s">
        <v>12040</v>
      </c>
      <c r="B6995" s="103" t="s">
        <v>12042</v>
      </c>
      <c r="C6995" s="103" t="s">
        <v>1225</v>
      </c>
      <c r="D6995" s="102" t="s">
        <v>281</v>
      </c>
      <c r="E6995" s="102" t="s">
        <v>275</v>
      </c>
      <c r="F6995" s="102" t="s">
        <v>12043</v>
      </c>
      <c r="H6995" s="102">
        <v>45537</v>
      </c>
      <c r="I6995" s="102" t="s">
        <v>1737</v>
      </c>
      <c r="J6995" s="102" t="s">
        <v>2</v>
      </c>
      <c r="K6995" s="102" t="s">
        <v>1</v>
      </c>
      <c r="L6995" s="102" t="s">
        <v>23</v>
      </c>
      <c r="M6995" s="102" t="s">
        <v>1074</v>
      </c>
      <c r="N6995" s="102">
        <v>1</v>
      </c>
      <c r="O6995" s="102" t="s">
        <v>1075</v>
      </c>
    </row>
    <row r="6996" spans="1:15" x14ac:dyDescent="0.25">
      <c r="A6996" s="102" t="s">
        <v>12040</v>
      </c>
      <c r="B6996" s="103" t="s">
        <v>12044</v>
      </c>
      <c r="C6996" s="103" t="s">
        <v>1077</v>
      </c>
      <c r="D6996" s="102" t="s">
        <v>281</v>
      </c>
      <c r="E6996" s="102" t="s">
        <v>275</v>
      </c>
      <c r="F6996" s="102" t="s">
        <v>12045</v>
      </c>
      <c r="H6996" s="102">
        <v>45537</v>
      </c>
      <c r="I6996" s="102" t="s">
        <v>1737</v>
      </c>
      <c r="J6996" s="102" t="s">
        <v>2</v>
      </c>
      <c r="K6996" s="102" t="s">
        <v>1</v>
      </c>
      <c r="L6996" s="102" t="s">
        <v>23</v>
      </c>
      <c r="M6996" s="102" t="s">
        <v>1074</v>
      </c>
      <c r="N6996" s="102">
        <v>1</v>
      </c>
      <c r="O6996" s="102" t="s">
        <v>1075</v>
      </c>
    </row>
    <row r="6997" spans="1:15" x14ac:dyDescent="0.25">
      <c r="A6997" s="102" t="s">
        <v>12046</v>
      </c>
      <c r="B6997" s="103" t="s">
        <v>1174</v>
      </c>
      <c r="C6997" s="103" t="s">
        <v>1118</v>
      </c>
      <c r="D6997" s="102" t="s">
        <v>282</v>
      </c>
      <c r="E6997" s="102" t="s">
        <v>275</v>
      </c>
      <c r="G6997" s="102" t="s">
        <v>12047</v>
      </c>
      <c r="H6997" s="102">
        <v>45537</v>
      </c>
      <c r="I6997" s="102" t="s">
        <v>1737</v>
      </c>
      <c r="J6997" s="102" t="s">
        <v>2</v>
      </c>
      <c r="K6997" s="102" t="s">
        <v>1</v>
      </c>
      <c r="L6997" s="102" t="s">
        <v>23</v>
      </c>
      <c r="M6997" s="102" t="s">
        <v>1074</v>
      </c>
      <c r="N6997" s="102">
        <v>1</v>
      </c>
      <c r="O6997" s="102" t="s">
        <v>1075</v>
      </c>
    </row>
    <row r="6998" spans="1:15" x14ac:dyDescent="0.25">
      <c r="A6998" s="102" t="s">
        <v>12046</v>
      </c>
      <c r="B6998" s="103" t="s">
        <v>1174</v>
      </c>
      <c r="C6998" s="103" t="s">
        <v>1225</v>
      </c>
      <c r="D6998" s="102" t="s">
        <v>281</v>
      </c>
      <c r="E6998" s="102" t="s">
        <v>276</v>
      </c>
      <c r="H6998" s="102">
        <v>45537</v>
      </c>
      <c r="I6998" s="102" t="s">
        <v>1737</v>
      </c>
      <c r="J6998" s="102" t="s">
        <v>2</v>
      </c>
      <c r="K6998" s="102" t="s">
        <v>1</v>
      </c>
      <c r="L6998" s="102" t="s">
        <v>23</v>
      </c>
      <c r="M6998" s="102" t="s">
        <v>1074</v>
      </c>
      <c r="N6998" s="102">
        <v>1</v>
      </c>
      <c r="O6998" s="102" t="s">
        <v>1075</v>
      </c>
    </row>
    <row r="6999" spans="1:15" x14ac:dyDescent="0.25">
      <c r="A6999" s="102" t="s">
        <v>12048</v>
      </c>
      <c r="B6999" s="103" t="s">
        <v>1174</v>
      </c>
      <c r="C6999" s="103" t="s">
        <v>1118</v>
      </c>
      <c r="D6999" s="102" t="s">
        <v>152</v>
      </c>
      <c r="E6999" s="102" t="s">
        <v>276</v>
      </c>
      <c r="H6999" s="102">
        <v>45537</v>
      </c>
      <c r="I6999" s="102" t="s">
        <v>1737</v>
      </c>
      <c r="J6999" s="102" t="s">
        <v>2</v>
      </c>
      <c r="K6999" s="102" t="s">
        <v>1</v>
      </c>
      <c r="L6999" s="102" t="s">
        <v>23</v>
      </c>
      <c r="M6999" s="102" t="s">
        <v>1074</v>
      </c>
      <c r="N6999" s="102">
        <v>1</v>
      </c>
      <c r="O6999" s="102" t="s">
        <v>1075</v>
      </c>
    </row>
    <row r="7000" spans="1:15" x14ac:dyDescent="0.25">
      <c r="A7000" s="102" t="s">
        <v>3962</v>
      </c>
      <c r="B7000" s="103" t="s">
        <v>1490</v>
      </c>
      <c r="C7000" s="103" t="s">
        <v>1118</v>
      </c>
      <c r="D7000" s="102" t="s">
        <v>152</v>
      </c>
      <c r="E7000" s="102" t="s">
        <v>275</v>
      </c>
      <c r="F7000" s="102" t="s">
        <v>12049</v>
      </c>
      <c r="H7000" s="102">
        <v>45537</v>
      </c>
      <c r="I7000" s="102" t="s">
        <v>1737</v>
      </c>
      <c r="J7000" s="102" t="s">
        <v>2</v>
      </c>
      <c r="K7000" s="102" t="s">
        <v>1</v>
      </c>
      <c r="L7000" s="102" t="s">
        <v>23</v>
      </c>
      <c r="M7000" s="102" t="s">
        <v>1074</v>
      </c>
      <c r="N7000" s="102">
        <v>1</v>
      </c>
      <c r="O7000" s="102" t="s">
        <v>1075</v>
      </c>
    </row>
    <row r="7001" spans="1:15" x14ac:dyDescent="0.25">
      <c r="A7001" s="102" t="s">
        <v>12050</v>
      </c>
      <c r="B7001" s="103" t="s">
        <v>1912</v>
      </c>
      <c r="C7001" s="103" t="s">
        <v>1118</v>
      </c>
      <c r="D7001" s="102" t="s">
        <v>152</v>
      </c>
      <c r="E7001" s="102" t="s">
        <v>275</v>
      </c>
      <c r="F7001" s="102" t="s">
        <v>12051</v>
      </c>
      <c r="H7001" s="102">
        <v>45537</v>
      </c>
      <c r="I7001" s="102" t="s">
        <v>1737</v>
      </c>
      <c r="J7001" s="102" t="s">
        <v>2</v>
      </c>
      <c r="K7001" s="102" t="s">
        <v>1</v>
      </c>
      <c r="L7001" s="102" t="s">
        <v>23</v>
      </c>
      <c r="M7001" s="102" t="s">
        <v>1074</v>
      </c>
      <c r="N7001" s="102">
        <v>1</v>
      </c>
      <c r="O7001" s="102" t="s">
        <v>1075</v>
      </c>
    </row>
    <row r="7002" spans="1:15" x14ac:dyDescent="0.25">
      <c r="A7002" s="102" t="s">
        <v>12050</v>
      </c>
      <c r="B7002" s="103" t="s">
        <v>2189</v>
      </c>
      <c r="C7002" s="103" t="s">
        <v>274</v>
      </c>
      <c r="D7002" s="102" t="s">
        <v>152</v>
      </c>
      <c r="E7002" s="102" t="s">
        <v>275</v>
      </c>
      <c r="F7002" s="102" t="s">
        <v>12052</v>
      </c>
      <c r="H7002" s="102">
        <v>45537</v>
      </c>
      <c r="I7002" s="102" t="s">
        <v>1737</v>
      </c>
      <c r="J7002" s="102" t="s">
        <v>2</v>
      </c>
      <c r="K7002" s="102" t="s">
        <v>1</v>
      </c>
      <c r="L7002" s="102" t="s">
        <v>23</v>
      </c>
      <c r="M7002" s="102" t="s">
        <v>1074</v>
      </c>
      <c r="N7002" s="102">
        <v>1</v>
      </c>
      <c r="O7002" s="102" t="s">
        <v>1075</v>
      </c>
    </row>
    <row r="7003" spans="1:15" x14ac:dyDescent="0.25">
      <c r="A7003" s="102" t="s">
        <v>12053</v>
      </c>
      <c r="B7003" s="103" t="s">
        <v>1078</v>
      </c>
      <c r="C7003" s="103" t="s">
        <v>274</v>
      </c>
      <c r="D7003" s="102" t="s">
        <v>152</v>
      </c>
      <c r="E7003" s="102" t="s">
        <v>275</v>
      </c>
      <c r="F7003" s="102" t="s">
        <v>12054</v>
      </c>
      <c r="H7003" s="102">
        <v>45537</v>
      </c>
      <c r="I7003" s="102" t="s">
        <v>1737</v>
      </c>
      <c r="J7003" s="102" t="s">
        <v>2</v>
      </c>
      <c r="K7003" s="102" t="s">
        <v>1</v>
      </c>
      <c r="L7003" s="102" t="s">
        <v>23</v>
      </c>
      <c r="M7003" s="102" t="s">
        <v>1074</v>
      </c>
      <c r="N7003" s="102">
        <v>1</v>
      </c>
      <c r="O7003" s="102" t="s">
        <v>1075</v>
      </c>
    </row>
    <row r="7004" spans="1:15" x14ac:dyDescent="0.25">
      <c r="A7004" s="102" t="s">
        <v>12055</v>
      </c>
      <c r="B7004" s="103" t="s">
        <v>2558</v>
      </c>
      <c r="C7004" s="103" t="s">
        <v>274</v>
      </c>
      <c r="D7004" s="102" t="s">
        <v>152</v>
      </c>
      <c r="E7004" s="102" t="s">
        <v>275</v>
      </c>
      <c r="F7004" s="102" t="s">
        <v>12056</v>
      </c>
      <c r="H7004" s="102">
        <v>45537</v>
      </c>
      <c r="I7004" s="102" t="s">
        <v>1737</v>
      </c>
      <c r="J7004" s="102" t="s">
        <v>2</v>
      </c>
      <c r="K7004" s="102" t="s">
        <v>1</v>
      </c>
      <c r="L7004" s="102" t="s">
        <v>23</v>
      </c>
      <c r="M7004" s="102" t="s">
        <v>1074</v>
      </c>
      <c r="N7004" s="102">
        <v>1</v>
      </c>
      <c r="O7004" s="102" t="s">
        <v>1075</v>
      </c>
    </row>
    <row r="7005" spans="1:15" x14ac:dyDescent="0.25">
      <c r="A7005" s="102" t="s">
        <v>5880</v>
      </c>
      <c r="B7005" s="103" t="s">
        <v>12057</v>
      </c>
      <c r="C7005" s="103" t="s">
        <v>1118</v>
      </c>
      <c r="D7005" s="102" t="s">
        <v>152</v>
      </c>
      <c r="E7005" s="102" t="s">
        <v>275</v>
      </c>
      <c r="F7005" s="102" t="s">
        <v>12058</v>
      </c>
      <c r="H7005" s="102">
        <v>45537</v>
      </c>
      <c r="I7005" s="102" t="s">
        <v>1737</v>
      </c>
      <c r="J7005" s="102" t="s">
        <v>2</v>
      </c>
      <c r="K7005" s="102" t="s">
        <v>1</v>
      </c>
      <c r="L7005" s="102" t="s">
        <v>23</v>
      </c>
      <c r="M7005" s="102" t="s">
        <v>1074</v>
      </c>
      <c r="N7005" s="102">
        <v>1</v>
      </c>
      <c r="O7005" s="102" t="s">
        <v>1075</v>
      </c>
    </row>
    <row r="7006" spans="1:15" x14ac:dyDescent="0.25">
      <c r="A7006" s="102" t="s">
        <v>3871</v>
      </c>
      <c r="B7006" s="103" t="s">
        <v>1120</v>
      </c>
      <c r="C7006" s="103" t="s">
        <v>1077</v>
      </c>
      <c r="D7006" s="102" t="s">
        <v>247</v>
      </c>
      <c r="E7006" s="102" t="s">
        <v>275</v>
      </c>
      <c r="F7006" s="102" t="s">
        <v>12059</v>
      </c>
      <c r="G7006" s="102" t="s">
        <v>10387</v>
      </c>
      <c r="H7006" s="102">
        <v>45537</v>
      </c>
      <c r="I7006" s="102" t="s">
        <v>1737</v>
      </c>
      <c r="J7006" s="102" t="s">
        <v>2</v>
      </c>
      <c r="K7006" s="102" t="s">
        <v>1</v>
      </c>
      <c r="L7006" s="102" t="s">
        <v>23</v>
      </c>
      <c r="M7006" s="102" t="s">
        <v>1074</v>
      </c>
      <c r="N7006" s="102">
        <v>1</v>
      </c>
      <c r="O7006" s="102" t="s">
        <v>1075</v>
      </c>
    </row>
    <row r="7007" spans="1:15" x14ac:dyDescent="0.25">
      <c r="A7007" s="102" t="s">
        <v>3871</v>
      </c>
      <c r="B7007" s="103" t="s">
        <v>1080</v>
      </c>
      <c r="C7007" s="103" t="s">
        <v>1081</v>
      </c>
      <c r="D7007" s="102" t="s">
        <v>247</v>
      </c>
      <c r="E7007" s="102" t="s">
        <v>275</v>
      </c>
      <c r="F7007" s="102" t="s">
        <v>12060</v>
      </c>
      <c r="G7007" s="102" t="s">
        <v>10387</v>
      </c>
      <c r="H7007" s="102">
        <v>45537</v>
      </c>
      <c r="I7007" s="102" t="s">
        <v>1737</v>
      </c>
      <c r="J7007" s="102" t="s">
        <v>2</v>
      </c>
      <c r="K7007" s="102" t="s">
        <v>1</v>
      </c>
      <c r="L7007" s="102" t="s">
        <v>23</v>
      </c>
      <c r="M7007" s="102" t="s">
        <v>1082</v>
      </c>
      <c r="N7007" s="102">
        <v>1</v>
      </c>
      <c r="O7007" s="102" t="s">
        <v>1075</v>
      </c>
    </row>
    <row r="7008" spans="1:15" x14ac:dyDescent="0.25">
      <c r="A7008" s="102" t="s">
        <v>3871</v>
      </c>
      <c r="B7008" s="103" t="s">
        <v>2087</v>
      </c>
      <c r="C7008" s="103" t="s">
        <v>1081</v>
      </c>
      <c r="D7008" s="102" t="s">
        <v>247</v>
      </c>
      <c r="E7008" s="102" t="s">
        <v>275</v>
      </c>
      <c r="F7008" s="102" t="s">
        <v>12061</v>
      </c>
      <c r="G7008" s="102" t="s">
        <v>10387</v>
      </c>
      <c r="H7008" s="102">
        <v>45537</v>
      </c>
      <c r="I7008" s="102" t="s">
        <v>1737</v>
      </c>
      <c r="J7008" s="102" t="s">
        <v>2</v>
      </c>
      <c r="K7008" s="102" t="s">
        <v>1</v>
      </c>
      <c r="L7008" s="102" t="s">
        <v>23</v>
      </c>
      <c r="M7008" s="102" t="s">
        <v>1082</v>
      </c>
      <c r="N7008" s="102">
        <v>1</v>
      </c>
      <c r="O7008" s="102" t="s">
        <v>1075</v>
      </c>
    </row>
    <row r="7009" spans="1:15" x14ac:dyDescent="0.25">
      <c r="A7009" s="102" t="s">
        <v>12062</v>
      </c>
      <c r="B7009" s="103" t="s">
        <v>12063</v>
      </c>
      <c r="C7009" s="103" t="s">
        <v>1225</v>
      </c>
      <c r="D7009" s="102" t="s">
        <v>247</v>
      </c>
      <c r="E7009" s="102" t="s">
        <v>275</v>
      </c>
      <c r="F7009" s="102" t="s">
        <v>12064</v>
      </c>
      <c r="G7009" s="102" t="s">
        <v>10387</v>
      </c>
      <c r="H7009" s="102">
        <v>45537</v>
      </c>
      <c r="I7009" s="102" t="s">
        <v>1737</v>
      </c>
      <c r="J7009" s="102" t="s">
        <v>2</v>
      </c>
      <c r="K7009" s="102" t="s">
        <v>1</v>
      </c>
      <c r="L7009" s="102" t="s">
        <v>23</v>
      </c>
      <c r="M7009" s="102" t="s">
        <v>1074</v>
      </c>
      <c r="N7009" s="102">
        <v>1</v>
      </c>
      <c r="O7009" s="102" t="s">
        <v>1075</v>
      </c>
    </row>
    <row r="7010" spans="1:15" x14ac:dyDescent="0.25">
      <c r="A7010" s="102" t="s">
        <v>12065</v>
      </c>
      <c r="B7010" s="103" t="s">
        <v>12066</v>
      </c>
      <c r="C7010" s="103" t="s">
        <v>1077</v>
      </c>
      <c r="D7010" s="102" t="s">
        <v>247</v>
      </c>
      <c r="E7010" s="102" t="s">
        <v>275</v>
      </c>
      <c r="F7010" s="102" t="s">
        <v>12067</v>
      </c>
      <c r="G7010" s="102" t="s">
        <v>10387</v>
      </c>
      <c r="H7010" s="102">
        <v>45537</v>
      </c>
      <c r="I7010" s="102" t="s">
        <v>1737</v>
      </c>
      <c r="J7010" s="102" t="s">
        <v>2</v>
      </c>
      <c r="K7010" s="102" t="s">
        <v>1</v>
      </c>
      <c r="L7010" s="102" t="s">
        <v>23</v>
      </c>
      <c r="M7010" s="102" t="s">
        <v>1074</v>
      </c>
      <c r="N7010" s="102">
        <v>1</v>
      </c>
      <c r="O7010" s="102" t="s">
        <v>1075</v>
      </c>
    </row>
    <row r="7011" spans="1:15" x14ac:dyDescent="0.25">
      <c r="A7011" s="102" t="s">
        <v>12065</v>
      </c>
      <c r="B7011" s="103" t="s">
        <v>12068</v>
      </c>
      <c r="C7011" s="103" t="s">
        <v>1081</v>
      </c>
      <c r="D7011" s="102" t="s">
        <v>247</v>
      </c>
      <c r="E7011" s="102" t="s">
        <v>275</v>
      </c>
      <c r="F7011" s="102" t="s">
        <v>12069</v>
      </c>
      <c r="G7011" s="102" t="s">
        <v>10387</v>
      </c>
      <c r="H7011" s="102">
        <v>45537</v>
      </c>
      <c r="I7011" s="102" t="s">
        <v>1737</v>
      </c>
      <c r="J7011" s="102" t="s">
        <v>2</v>
      </c>
      <c r="K7011" s="102" t="s">
        <v>1</v>
      </c>
      <c r="L7011" s="102" t="s">
        <v>23</v>
      </c>
      <c r="M7011" s="102" t="s">
        <v>1082</v>
      </c>
      <c r="N7011" s="102">
        <v>1</v>
      </c>
      <c r="O7011" s="102" t="s">
        <v>1075</v>
      </c>
    </row>
    <row r="7012" spans="1:15" x14ac:dyDescent="0.25">
      <c r="A7012" s="102" t="s">
        <v>12065</v>
      </c>
      <c r="B7012" s="103" t="s">
        <v>12070</v>
      </c>
      <c r="C7012" s="103" t="s">
        <v>1077</v>
      </c>
      <c r="D7012" s="102" t="s">
        <v>247</v>
      </c>
      <c r="E7012" s="102" t="s">
        <v>275</v>
      </c>
      <c r="F7012" s="102" t="s">
        <v>12071</v>
      </c>
      <c r="G7012" s="102" t="s">
        <v>10387</v>
      </c>
      <c r="H7012" s="102">
        <v>45537</v>
      </c>
      <c r="I7012" s="102" t="s">
        <v>1737</v>
      </c>
      <c r="J7012" s="102" t="s">
        <v>2</v>
      </c>
      <c r="K7012" s="102" t="s">
        <v>1</v>
      </c>
      <c r="L7012" s="102" t="s">
        <v>23</v>
      </c>
      <c r="M7012" s="102" t="s">
        <v>1074</v>
      </c>
      <c r="N7012" s="102">
        <v>1</v>
      </c>
      <c r="O7012" s="102" t="s">
        <v>1075</v>
      </c>
    </row>
    <row r="7013" spans="1:15" x14ac:dyDescent="0.25">
      <c r="A7013" s="102" t="s">
        <v>6821</v>
      </c>
      <c r="B7013" s="103" t="s">
        <v>1080</v>
      </c>
      <c r="C7013" s="103" t="s">
        <v>1118</v>
      </c>
      <c r="D7013" s="102" t="s">
        <v>152</v>
      </c>
      <c r="E7013" s="102" t="s">
        <v>275</v>
      </c>
      <c r="F7013" s="102" t="s">
        <v>12072</v>
      </c>
      <c r="H7013" s="102">
        <v>45537</v>
      </c>
      <c r="I7013" s="102" t="s">
        <v>1737</v>
      </c>
      <c r="J7013" s="102" t="s">
        <v>2</v>
      </c>
      <c r="K7013" s="102" t="s">
        <v>1</v>
      </c>
      <c r="L7013" s="102" t="s">
        <v>23</v>
      </c>
      <c r="M7013" s="102" t="s">
        <v>1074</v>
      </c>
      <c r="N7013" s="102">
        <v>1</v>
      </c>
      <c r="O7013" s="102" t="s">
        <v>1075</v>
      </c>
    </row>
    <row r="7014" spans="1:15" x14ac:dyDescent="0.25">
      <c r="A7014" s="102" t="s">
        <v>6821</v>
      </c>
      <c r="B7014" s="103" t="s">
        <v>1912</v>
      </c>
      <c r="C7014" s="103" t="s">
        <v>274</v>
      </c>
      <c r="D7014" s="102" t="s">
        <v>152</v>
      </c>
      <c r="E7014" s="102" t="s">
        <v>275</v>
      </c>
      <c r="F7014" s="102" t="s">
        <v>12073</v>
      </c>
      <c r="H7014" s="102">
        <v>45537</v>
      </c>
      <c r="I7014" s="102" t="s">
        <v>1737</v>
      </c>
      <c r="J7014" s="102" t="s">
        <v>2</v>
      </c>
      <c r="K7014" s="102" t="s">
        <v>1</v>
      </c>
      <c r="L7014" s="102" t="s">
        <v>23</v>
      </c>
      <c r="M7014" s="102" t="s">
        <v>1074</v>
      </c>
      <c r="N7014" s="102">
        <v>1</v>
      </c>
      <c r="O7014" s="102" t="s">
        <v>1075</v>
      </c>
    </row>
    <row r="7015" spans="1:15" x14ac:dyDescent="0.25">
      <c r="A7015" s="102" t="s">
        <v>12074</v>
      </c>
      <c r="B7015" s="103" t="s">
        <v>2595</v>
      </c>
      <c r="C7015" s="103" t="s">
        <v>274</v>
      </c>
      <c r="D7015" s="102" t="s">
        <v>313</v>
      </c>
      <c r="E7015" s="102" t="s">
        <v>275</v>
      </c>
      <c r="F7015" s="102" t="s">
        <v>12075</v>
      </c>
      <c r="H7015" s="102">
        <v>45537</v>
      </c>
      <c r="I7015" s="102" t="s">
        <v>1737</v>
      </c>
      <c r="J7015" s="102" t="s">
        <v>2</v>
      </c>
      <c r="K7015" s="102" t="s">
        <v>1</v>
      </c>
      <c r="L7015" s="102" t="s">
        <v>23</v>
      </c>
      <c r="M7015" s="102" t="s">
        <v>1074</v>
      </c>
      <c r="N7015" s="102">
        <v>1</v>
      </c>
      <c r="O7015" s="102" t="s">
        <v>1075</v>
      </c>
    </row>
    <row r="7016" spans="1:15" x14ac:dyDescent="0.25">
      <c r="A7016" s="102" t="s">
        <v>1140</v>
      </c>
      <c r="B7016" s="103" t="s">
        <v>1078</v>
      </c>
      <c r="C7016" s="103" t="s">
        <v>1077</v>
      </c>
      <c r="D7016" s="102" t="s">
        <v>247</v>
      </c>
      <c r="E7016" s="102" t="s">
        <v>275</v>
      </c>
      <c r="F7016" s="102" t="s">
        <v>12076</v>
      </c>
      <c r="G7016" s="102" t="s">
        <v>10387</v>
      </c>
      <c r="H7016" s="102">
        <v>45537</v>
      </c>
      <c r="I7016" s="102" t="s">
        <v>1737</v>
      </c>
      <c r="J7016" s="102" t="s">
        <v>2</v>
      </c>
      <c r="K7016" s="102" t="s">
        <v>1</v>
      </c>
      <c r="L7016" s="102" t="s">
        <v>23</v>
      </c>
      <c r="M7016" s="102" t="s">
        <v>1074</v>
      </c>
      <c r="N7016" s="102">
        <v>1</v>
      </c>
      <c r="O7016" s="102" t="s">
        <v>1075</v>
      </c>
    </row>
    <row r="7017" spans="1:15" x14ac:dyDescent="0.25">
      <c r="A7017" s="102" t="s">
        <v>12077</v>
      </c>
      <c r="B7017" s="103" t="s">
        <v>12078</v>
      </c>
      <c r="C7017" s="103" t="s">
        <v>1118</v>
      </c>
      <c r="D7017" s="102" t="s">
        <v>152</v>
      </c>
      <c r="E7017" s="102" t="s">
        <v>275</v>
      </c>
      <c r="F7017" s="102" t="s">
        <v>12079</v>
      </c>
      <c r="H7017" s="102">
        <v>45537</v>
      </c>
      <c r="I7017" s="102" t="s">
        <v>1737</v>
      </c>
      <c r="J7017" s="102" t="s">
        <v>2</v>
      </c>
      <c r="K7017" s="102" t="s">
        <v>1</v>
      </c>
      <c r="L7017" s="102" t="s">
        <v>23</v>
      </c>
      <c r="M7017" s="102" t="s">
        <v>1074</v>
      </c>
      <c r="N7017" s="102">
        <v>1</v>
      </c>
      <c r="O7017" s="102" t="s">
        <v>1075</v>
      </c>
    </row>
    <row r="7018" spans="1:15" x14ac:dyDescent="0.25">
      <c r="A7018" s="102" t="s">
        <v>12080</v>
      </c>
      <c r="B7018" s="103" t="s">
        <v>1078</v>
      </c>
      <c r="C7018" s="103" t="s">
        <v>274</v>
      </c>
      <c r="D7018" s="102" t="s">
        <v>152</v>
      </c>
      <c r="E7018" s="102" t="s">
        <v>275</v>
      </c>
      <c r="F7018" s="102" t="s">
        <v>12081</v>
      </c>
      <c r="H7018" s="102">
        <v>45537</v>
      </c>
      <c r="I7018" s="102" t="s">
        <v>1737</v>
      </c>
      <c r="J7018" s="102" t="s">
        <v>2</v>
      </c>
      <c r="K7018" s="102" t="s">
        <v>1</v>
      </c>
      <c r="L7018" s="102" t="s">
        <v>23</v>
      </c>
      <c r="M7018" s="102" t="s">
        <v>1074</v>
      </c>
      <c r="N7018" s="102">
        <v>1</v>
      </c>
      <c r="O7018" s="102" t="s">
        <v>1075</v>
      </c>
    </row>
    <row r="7019" spans="1:15" x14ac:dyDescent="0.25">
      <c r="A7019" s="102" t="s">
        <v>12080</v>
      </c>
      <c r="B7019" s="103" t="s">
        <v>5844</v>
      </c>
      <c r="C7019" s="103" t="s">
        <v>1118</v>
      </c>
      <c r="D7019" s="102" t="s">
        <v>152</v>
      </c>
      <c r="E7019" s="102" t="s">
        <v>275</v>
      </c>
      <c r="F7019" s="102" t="s">
        <v>12082</v>
      </c>
      <c r="H7019" s="102">
        <v>45537</v>
      </c>
      <c r="I7019" s="102" t="s">
        <v>1737</v>
      </c>
      <c r="J7019" s="102" t="s">
        <v>2</v>
      </c>
      <c r="K7019" s="102" t="s">
        <v>1</v>
      </c>
      <c r="L7019" s="102" t="s">
        <v>23</v>
      </c>
      <c r="M7019" s="102" t="s">
        <v>1074</v>
      </c>
      <c r="N7019" s="102">
        <v>1</v>
      </c>
      <c r="O7019" s="102" t="s">
        <v>1075</v>
      </c>
    </row>
    <row r="7020" spans="1:15" x14ac:dyDescent="0.25">
      <c r="A7020" s="102" t="s">
        <v>12083</v>
      </c>
      <c r="B7020" s="103" t="s">
        <v>1124</v>
      </c>
      <c r="C7020" s="103" t="s">
        <v>274</v>
      </c>
      <c r="D7020" s="102" t="s">
        <v>152</v>
      </c>
      <c r="E7020" s="102" t="s">
        <v>275</v>
      </c>
      <c r="F7020" s="102" t="s">
        <v>12084</v>
      </c>
      <c r="H7020" s="102">
        <v>45537</v>
      </c>
      <c r="I7020" s="102" t="s">
        <v>1737</v>
      </c>
      <c r="J7020" s="102" t="s">
        <v>2</v>
      </c>
      <c r="K7020" s="102" t="s">
        <v>1</v>
      </c>
      <c r="L7020" s="102" t="s">
        <v>23</v>
      </c>
      <c r="M7020" s="102" t="s">
        <v>1074</v>
      </c>
      <c r="N7020" s="102">
        <v>1</v>
      </c>
      <c r="O7020" s="102" t="s">
        <v>1075</v>
      </c>
    </row>
    <row r="7021" spans="1:15" x14ac:dyDescent="0.25">
      <c r="A7021" s="102" t="s">
        <v>2976</v>
      </c>
      <c r="B7021" s="103" t="s">
        <v>5570</v>
      </c>
      <c r="C7021" s="103" t="s">
        <v>1225</v>
      </c>
      <c r="D7021" s="102" t="s">
        <v>247</v>
      </c>
      <c r="E7021" s="102" t="s">
        <v>275</v>
      </c>
      <c r="F7021" s="102" t="s">
        <v>12085</v>
      </c>
      <c r="G7021" s="102" t="s">
        <v>10387</v>
      </c>
      <c r="H7021" s="102">
        <v>45537</v>
      </c>
      <c r="I7021" s="102" t="s">
        <v>1737</v>
      </c>
      <c r="J7021" s="102" t="s">
        <v>2</v>
      </c>
      <c r="K7021" s="102" t="s">
        <v>1</v>
      </c>
      <c r="L7021" s="102" t="s">
        <v>23</v>
      </c>
      <c r="M7021" s="102" t="s">
        <v>1074</v>
      </c>
      <c r="N7021" s="102">
        <v>1</v>
      </c>
      <c r="O7021" s="102" t="s">
        <v>1075</v>
      </c>
    </row>
    <row r="7022" spans="1:15" x14ac:dyDescent="0.25">
      <c r="A7022" s="102" t="s">
        <v>12086</v>
      </c>
      <c r="B7022" s="103" t="s">
        <v>1248</v>
      </c>
      <c r="C7022" s="103" t="s">
        <v>1118</v>
      </c>
      <c r="D7022" s="102" t="s">
        <v>152</v>
      </c>
      <c r="E7022" s="102" t="s">
        <v>275</v>
      </c>
      <c r="F7022" s="102" t="s">
        <v>12087</v>
      </c>
      <c r="H7022" s="102">
        <v>45537</v>
      </c>
      <c r="I7022" s="102" t="s">
        <v>1737</v>
      </c>
      <c r="J7022" s="102" t="s">
        <v>2</v>
      </c>
      <c r="K7022" s="102" t="s">
        <v>1</v>
      </c>
      <c r="L7022" s="102" t="s">
        <v>23</v>
      </c>
      <c r="M7022" s="102" t="s">
        <v>1074</v>
      </c>
      <c r="N7022" s="102">
        <v>1</v>
      </c>
      <c r="O7022" s="102" t="s">
        <v>1075</v>
      </c>
    </row>
    <row r="7023" spans="1:15" x14ac:dyDescent="0.25">
      <c r="A7023" s="102" t="s">
        <v>3539</v>
      </c>
      <c r="B7023" s="103" t="s">
        <v>4050</v>
      </c>
      <c r="C7023" s="103" t="s">
        <v>1077</v>
      </c>
      <c r="D7023" s="102" t="s">
        <v>247</v>
      </c>
      <c r="E7023" s="102" t="s">
        <v>275</v>
      </c>
      <c r="F7023" s="102" t="s">
        <v>12088</v>
      </c>
      <c r="G7023" s="102" t="s">
        <v>10387</v>
      </c>
      <c r="H7023" s="102">
        <v>45537</v>
      </c>
      <c r="I7023" s="102" t="s">
        <v>1737</v>
      </c>
      <c r="J7023" s="102" t="s">
        <v>2</v>
      </c>
      <c r="K7023" s="102" t="s">
        <v>1</v>
      </c>
      <c r="L7023" s="102" t="s">
        <v>23</v>
      </c>
      <c r="M7023" s="102" t="s">
        <v>1074</v>
      </c>
      <c r="N7023" s="102">
        <v>1</v>
      </c>
      <c r="O7023" s="102" t="s">
        <v>1075</v>
      </c>
    </row>
    <row r="7024" spans="1:15" x14ac:dyDescent="0.25">
      <c r="A7024" s="102" t="s">
        <v>6840</v>
      </c>
      <c r="B7024" s="103" t="s">
        <v>3446</v>
      </c>
      <c r="C7024" s="103" t="s">
        <v>274</v>
      </c>
      <c r="D7024" s="102" t="s">
        <v>152</v>
      </c>
      <c r="E7024" s="102" t="s">
        <v>275</v>
      </c>
      <c r="F7024" s="102" t="s">
        <v>12089</v>
      </c>
      <c r="H7024" s="102">
        <v>45537</v>
      </c>
      <c r="I7024" s="102" t="s">
        <v>1737</v>
      </c>
      <c r="J7024" s="102" t="s">
        <v>2</v>
      </c>
      <c r="K7024" s="102" t="s">
        <v>1</v>
      </c>
      <c r="L7024" s="102" t="s">
        <v>23</v>
      </c>
      <c r="M7024" s="102" t="s">
        <v>1074</v>
      </c>
      <c r="N7024" s="102">
        <v>1</v>
      </c>
      <c r="O7024" s="102" t="s">
        <v>1075</v>
      </c>
    </row>
    <row r="7025" spans="1:15" x14ac:dyDescent="0.25">
      <c r="A7025" s="102" t="s">
        <v>4456</v>
      </c>
      <c r="B7025" s="103" t="s">
        <v>1266</v>
      </c>
      <c r="C7025" s="103" t="s">
        <v>2264</v>
      </c>
      <c r="D7025" s="102" t="s">
        <v>247</v>
      </c>
      <c r="E7025" s="102" t="s">
        <v>275</v>
      </c>
      <c r="F7025" s="102" t="s">
        <v>12090</v>
      </c>
      <c r="G7025" s="102" t="s">
        <v>10387</v>
      </c>
      <c r="H7025" s="102">
        <v>45537</v>
      </c>
      <c r="I7025" s="102" t="s">
        <v>1737</v>
      </c>
      <c r="J7025" s="102" t="s">
        <v>2</v>
      </c>
      <c r="K7025" s="102" t="s">
        <v>1</v>
      </c>
      <c r="L7025" s="102" t="s">
        <v>23</v>
      </c>
      <c r="M7025" s="102" t="s">
        <v>1074</v>
      </c>
      <c r="N7025" s="102">
        <v>1</v>
      </c>
      <c r="O7025" s="102" t="s">
        <v>1075</v>
      </c>
    </row>
    <row r="7026" spans="1:15" x14ac:dyDescent="0.25">
      <c r="A7026" s="102" t="s">
        <v>12091</v>
      </c>
      <c r="B7026" s="103" t="s">
        <v>1166</v>
      </c>
      <c r="C7026" s="103" t="s">
        <v>1118</v>
      </c>
      <c r="D7026" s="102" t="s">
        <v>152</v>
      </c>
      <c r="E7026" s="102" t="s">
        <v>276</v>
      </c>
      <c r="H7026" s="102">
        <v>45537</v>
      </c>
      <c r="I7026" s="102" t="s">
        <v>1737</v>
      </c>
      <c r="J7026" s="102" t="s">
        <v>2</v>
      </c>
      <c r="K7026" s="102" t="s">
        <v>1</v>
      </c>
      <c r="L7026" s="102" t="s">
        <v>23</v>
      </c>
      <c r="M7026" s="102" t="s">
        <v>1074</v>
      </c>
      <c r="N7026" s="102">
        <v>1</v>
      </c>
      <c r="O7026" s="102" t="s">
        <v>1075</v>
      </c>
    </row>
    <row r="7027" spans="1:15" x14ac:dyDescent="0.25">
      <c r="A7027" s="102" t="s">
        <v>1660</v>
      </c>
      <c r="B7027" s="103" t="s">
        <v>12092</v>
      </c>
      <c r="C7027" s="103" t="s">
        <v>277</v>
      </c>
      <c r="D7027" s="102" t="s">
        <v>313</v>
      </c>
      <c r="E7027" s="102" t="s">
        <v>275</v>
      </c>
      <c r="F7027" s="102" t="s">
        <v>12093</v>
      </c>
      <c r="H7027" s="102">
        <v>45537</v>
      </c>
      <c r="I7027" s="102" t="s">
        <v>1737</v>
      </c>
      <c r="J7027" s="102" t="s">
        <v>2</v>
      </c>
      <c r="K7027" s="102" t="s">
        <v>1</v>
      </c>
      <c r="L7027" s="102" t="s">
        <v>23</v>
      </c>
      <c r="M7027" s="102" t="s">
        <v>1074</v>
      </c>
      <c r="N7027" s="102">
        <v>1</v>
      </c>
      <c r="O7027" s="102" t="s">
        <v>1075</v>
      </c>
    </row>
    <row r="7028" spans="1:15" x14ac:dyDescent="0.25">
      <c r="A7028" s="102" t="s">
        <v>7394</v>
      </c>
      <c r="B7028" s="103" t="s">
        <v>1561</v>
      </c>
      <c r="C7028" s="103" t="s">
        <v>1118</v>
      </c>
      <c r="D7028" s="102" t="s">
        <v>152</v>
      </c>
      <c r="E7028" s="102" t="s">
        <v>275</v>
      </c>
      <c r="F7028" s="102" t="s">
        <v>12094</v>
      </c>
      <c r="H7028" s="102">
        <v>45537</v>
      </c>
      <c r="I7028" s="102" t="s">
        <v>1737</v>
      </c>
      <c r="J7028" s="102" t="s">
        <v>2</v>
      </c>
      <c r="K7028" s="102" t="s">
        <v>1</v>
      </c>
      <c r="L7028" s="102" t="s">
        <v>23</v>
      </c>
      <c r="M7028" s="102" t="s">
        <v>1074</v>
      </c>
      <c r="N7028" s="102">
        <v>1</v>
      </c>
      <c r="O7028" s="102" t="s">
        <v>1075</v>
      </c>
    </row>
    <row r="7029" spans="1:15" x14ac:dyDescent="0.25">
      <c r="A7029" s="102" t="s">
        <v>1824</v>
      </c>
      <c r="B7029" s="103" t="s">
        <v>5962</v>
      </c>
      <c r="C7029" s="103" t="s">
        <v>274</v>
      </c>
      <c r="D7029" s="102" t="s">
        <v>282</v>
      </c>
      <c r="E7029" s="102" t="s">
        <v>275</v>
      </c>
      <c r="F7029" s="102" t="s">
        <v>12095</v>
      </c>
      <c r="H7029" s="102">
        <v>45537</v>
      </c>
      <c r="I7029" s="102" t="s">
        <v>1737</v>
      </c>
      <c r="J7029" s="102" t="s">
        <v>2</v>
      </c>
      <c r="K7029" s="102" t="s">
        <v>1</v>
      </c>
      <c r="L7029" s="102" t="s">
        <v>23</v>
      </c>
      <c r="M7029" s="102" t="s">
        <v>1074</v>
      </c>
      <c r="N7029" s="102">
        <v>1</v>
      </c>
      <c r="O7029" s="102" t="s">
        <v>1075</v>
      </c>
    </row>
    <row r="7030" spans="1:15" x14ac:dyDescent="0.25">
      <c r="A7030" s="102" t="s">
        <v>6392</v>
      </c>
      <c r="B7030" s="103" t="s">
        <v>9290</v>
      </c>
      <c r="C7030" s="103" t="s">
        <v>1118</v>
      </c>
      <c r="D7030" s="102" t="s">
        <v>152</v>
      </c>
      <c r="E7030" s="102" t="s">
        <v>275</v>
      </c>
      <c r="F7030" s="102" t="s">
        <v>12096</v>
      </c>
      <c r="H7030" s="102">
        <v>45537</v>
      </c>
      <c r="I7030" s="102" t="s">
        <v>1737</v>
      </c>
      <c r="J7030" s="102" t="s">
        <v>2</v>
      </c>
      <c r="K7030" s="102" t="s">
        <v>1</v>
      </c>
      <c r="L7030" s="102" t="s">
        <v>23</v>
      </c>
      <c r="M7030" s="102" t="s">
        <v>1074</v>
      </c>
      <c r="N7030" s="102">
        <v>1</v>
      </c>
      <c r="O7030" s="102" t="s">
        <v>1075</v>
      </c>
    </row>
    <row r="7031" spans="1:15" x14ac:dyDescent="0.25">
      <c r="A7031" s="102" t="s">
        <v>12097</v>
      </c>
      <c r="B7031" s="103" t="s">
        <v>12098</v>
      </c>
      <c r="C7031" s="103" t="s">
        <v>1077</v>
      </c>
      <c r="D7031" s="102" t="s">
        <v>247</v>
      </c>
      <c r="E7031" s="102" t="s">
        <v>275</v>
      </c>
      <c r="F7031" s="102" t="s">
        <v>12099</v>
      </c>
      <c r="G7031" s="102" t="s">
        <v>10387</v>
      </c>
      <c r="H7031" s="102">
        <v>45537</v>
      </c>
      <c r="I7031" s="102" t="s">
        <v>1737</v>
      </c>
      <c r="J7031" s="102" t="s">
        <v>2</v>
      </c>
      <c r="K7031" s="102" t="s">
        <v>1</v>
      </c>
      <c r="L7031" s="102" t="s">
        <v>23</v>
      </c>
      <c r="M7031" s="102" t="s">
        <v>1074</v>
      </c>
      <c r="N7031" s="102">
        <v>1</v>
      </c>
      <c r="O7031" s="102" t="s">
        <v>1075</v>
      </c>
    </row>
    <row r="7032" spans="1:15" x14ac:dyDescent="0.25">
      <c r="A7032" s="102" t="s">
        <v>12100</v>
      </c>
      <c r="B7032" s="103" t="s">
        <v>2789</v>
      </c>
      <c r="C7032" s="103" t="s">
        <v>1082</v>
      </c>
      <c r="D7032" s="102" t="s">
        <v>152</v>
      </c>
      <c r="E7032" s="102" t="s">
        <v>275</v>
      </c>
      <c r="F7032" s="102" t="s">
        <v>12101</v>
      </c>
      <c r="H7032" s="102">
        <v>45537</v>
      </c>
      <c r="I7032" s="102" t="s">
        <v>1737</v>
      </c>
      <c r="J7032" s="102" t="s">
        <v>2</v>
      </c>
      <c r="K7032" s="102" t="s">
        <v>1</v>
      </c>
      <c r="L7032" s="102" t="s">
        <v>23</v>
      </c>
      <c r="M7032" s="102" t="s">
        <v>1082</v>
      </c>
      <c r="N7032" s="102">
        <v>1</v>
      </c>
      <c r="O7032" s="102" t="s">
        <v>1075</v>
      </c>
    </row>
    <row r="7033" spans="1:15" x14ac:dyDescent="0.25">
      <c r="A7033" s="102" t="s">
        <v>12100</v>
      </c>
      <c r="B7033" s="103" t="s">
        <v>1124</v>
      </c>
      <c r="C7033" s="103" t="s">
        <v>274</v>
      </c>
      <c r="D7033" s="102" t="s">
        <v>152</v>
      </c>
      <c r="E7033" s="102" t="s">
        <v>275</v>
      </c>
      <c r="F7033" s="102" t="s">
        <v>12102</v>
      </c>
      <c r="H7033" s="102">
        <v>45537</v>
      </c>
      <c r="I7033" s="102" t="s">
        <v>1737</v>
      </c>
      <c r="J7033" s="102" t="s">
        <v>2</v>
      </c>
      <c r="K7033" s="102" t="s">
        <v>1</v>
      </c>
      <c r="L7033" s="102" t="s">
        <v>23</v>
      </c>
      <c r="M7033" s="102" t="s">
        <v>1074</v>
      </c>
      <c r="N7033" s="102">
        <v>1</v>
      </c>
      <c r="O7033" s="102" t="s">
        <v>1075</v>
      </c>
    </row>
    <row r="7034" spans="1:15" x14ac:dyDescent="0.25">
      <c r="A7034" s="102" t="s">
        <v>12100</v>
      </c>
      <c r="B7034" s="103" t="s">
        <v>2564</v>
      </c>
      <c r="C7034" s="103" t="s">
        <v>1082</v>
      </c>
      <c r="D7034" s="102" t="s">
        <v>152</v>
      </c>
      <c r="E7034" s="102" t="s">
        <v>275</v>
      </c>
      <c r="F7034" s="102" t="s">
        <v>12103</v>
      </c>
      <c r="H7034" s="102">
        <v>45537</v>
      </c>
      <c r="I7034" s="102" t="s">
        <v>1737</v>
      </c>
      <c r="J7034" s="102" t="s">
        <v>2</v>
      </c>
      <c r="K7034" s="102" t="s">
        <v>1</v>
      </c>
      <c r="L7034" s="102" t="s">
        <v>23</v>
      </c>
      <c r="M7034" s="102" t="s">
        <v>1082</v>
      </c>
      <c r="N7034" s="102">
        <v>1</v>
      </c>
      <c r="O7034" s="102" t="s">
        <v>1075</v>
      </c>
    </row>
    <row r="7035" spans="1:15" x14ac:dyDescent="0.25">
      <c r="A7035" s="102" t="s">
        <v>9722</v>
      </c>
      <c r="B7035" s="103" t="s">
        <v>4223</v>
      </c>
      <c r="C7035" s="103" t="s">
        <v>1077</v>
      </c>
      <c r="D7035" s="102" t="s">
        <v>247</v>
      </c>
      <c r="E7035" s="102" t="s">
        <v>275</v>
      </c>
      <c r="F7035" s="102" t="s">
        <v>12104</v>
      </c>
      <c r="G7035" s="102" t="s">
        <v>10387</v>
      </c>
      <c r="H7035" s="102">
        <v>45537</v>
      </c>
      <c r="I7035" s="102" t="s">
        <v>1737</v>
      </c>
      <c r="J7035" s="102" t="s">
        <v>2</v>
      </c>
      <c r="K7035" s="102" t="s">
        <v>1</v>
      </c>
      <c r="L7035" s="102" t="s">
        <v>23</v>
      </c>
      <c r="M7035" s="102" t="s">
        <v>1074</v>
      </c>
      <c r="N7035" s="102">
        <v>1</v>
      </c>
      <c r="O7035" s="102" t="s">
        <v>1075</v>
      </c>
    </row>
    <row r="7036" spans="1:15" x14ac:dyDescent="0.25">
      <c r="A7036" s="102" t="s">
        <v>12105</v>
      </c>
      <c r="B7036" s="103" t="s">
        <v>12106</v>
      </c>
      <c r="C7036" s="103" t="s">
        <v>274</v>
      </c>
      <c r="D7036" s="102" t="s">
        <v>282</v>
      </c>
      <c r="E7036" s="102" t="s">
        <v>275</v>
      </c>
      <c r="F7036" s="102" t="s">
        <v>12107</v>
      </c>
      <c r="H7036" s="102">
        <v>45537</v>
      </c>
      <c r="I7036" s="102" t="s">
        <v>1737</v>
      </c>
      <c r="J7036" s="102" t="s">
        <v>2</v>
      </c>
      <c r="K7036" s="102" t="s">
        <v>1</v>
      </c>
      <c r="L7036" s="102" t="s">
        <v>23</v>
      </c>
      <c r="M7036" s="102" t="s">
        <v>1074</v>
      </c>
      <c r="N7036" s="102">
        <v>1</v>
      </c>
      <c r="O7036" s="102" t="s">
        <v>1075</v>
      </c>
    </row>
    <row r="7037" spans="1:15" x14ac:dyDescent="0.25">
      <c r="A7037" s="102" t="s">
        <v>12108</v>
      </c>
      <c r="B7037" s="103" t="s">
        <v>12109</v>
      </c>
      <c r="C7037" s="103" t="s">
        <v>274</v>
      </c>
      <c r="D7037" s="102" t="s">
        <v>152</v>
      </c>
      <c r="E7037" s="102" t="s">
        <v>275</v>
      </c>
      <c r="F7037" s="102" t="s">
        <v>12110</v>
      </c>
      <c r="H7037" s="102">
        <v>45537</v>
      </c>
      <c r="I7037" s="102" t="s">
        <v>1737</v>
      </c>
      <c r="J7037" s="102" t="s">
        <v>2</v>
      </c>
      <c r="K7037" s="102" t="s">
        <v>1</v>
      </c>
      <c r="L7037" s="102" t="s">
        <v>23</v>
      </c>
      <c r="M7037" s="102" t="s">
        <v>1074</v>
      </c>
      <c r="N7037" s="102">
        <v>1</v>
      </c>
      <c r="O7037" s="102" t="s">
        <v>1075</v>
      </c>
    </row>
    <row r="7038" spans="1:15" x14ac:dyDescent="0.25">
      <c r="A7038" s="102" t="s">
        <v>6408</v>
      </c>
      <c r="B7038" s="103" t="s">
        <v>1476</v>
      </c>
      <c r="C7038" s="103" t="s">
        <v>274</v>
      </c>
      <c r="D7038" s="102" t="s">
        <v>152</v>
      </c>
      <c r="E7038" s="102" t="s">
        <v>275</v>
      </c>
      <c r="F7038" s="102" t="s">
        <v>12111</v>
      </c>
      <c r="H7038" s="102">
        <v>45537</v>
      </c>
      <c r="I7038" s="102" t="s">
        <v>1737</v>
      </c>
      <c r="J7038" s="102" t="s">
        <v>2</v>
      </c>
      <c r="K7038" s="102" t="s">
        <v>1</v>
      </c>
      <c r="L7038" s="102" t="s">
        <v>23</v>
      </c>
      <c r="M7038" s="102" t="s">
        <v>1074</v>
      </c>
      <c r="N7038" s="102">
        <v>1</v>
      </c>
      <c r="O7038" s="102" t="s">
        <v>1075</v>
      </c>
    </row>
    <row r="7039" spans="1:15" x14ac:dyDescent="0.25">
      <c r="A7039" s="102" t="s">
        <v>6408</v>
      </c>
      <c r="B7039" s="103" t="s">
        <v>1437</v>
      </c>
      <c r="C7039" s="103" t="s">
        <v>1118</v>
      </c>
      <c r="D7039" s="102" t="s">
        <v>152</v>
      </c>
      <c r="E7039" s="102" t="s">
        <v>275</v>
      </c>
      <c r="F7039" s="102" t="s">
        <v>12112</v>
      </c>
      <c r="H7039" s="102">
        <v>45537</v>
      </c>
      <c r="I7039" s="102" t="s">
        <v>1737</v>
      </c>
      <c r="J7039" s="102" t="s">
        <v>2</v>
      </c>
      <c r="K7039" s="102" t="s">
        <v>1</v>
      </c>
      <c r="L7039" s="102" t="s">
        <v>23</v>
      </c>
      <c r="M7039" s="102" t="s">
        <v>1074</v>
      </c>
      <c r="N7039" s="102">
        <v>1</v>
      </c>
      <c r="O7039" s="102" t="s">
        <v>1075</v>
      </c>
    </row>
    <row r="7040" spans="1:15" x14ac:dyDescent="0.25">
      <c r="A7040" s="102" t="s">
        <v>12113</v>
      </c>
      <c r="B7040" s="103" t="s">
        <v>12114</v>
      </c>
      <c r="C7040" s="103" t="s">
        <v>1225</v>
      </c>
      <c r="D7040" s="102" t="s">
        <v>247</v>
      </c>
      <c r="E7040" s="102" t="s">
        <v>275</v>
      </c>
      <c r="F7040" s="102" t="s">
        <v>12115</v>
      </c>
      <c r="G7040" s="102" t="s">
        <v>10387</v>
      </c>
      <c r="H7040" s="102">
        <v>45537</v>
      </c>
      <c r="I7040" s="102" t="s">
        <v>1737</v>
      </c>
      <c r="J7040" s="102" t="s">
        <v>2</v>
      </c>
      <c r="K7040" s="102" t="s">
        <v>1</v>
      </c>
      <c r="L7040" s="102" t="s">
        <v>23</v>
      </c>
      <c r="M7040" s="102" t="s">
        <v>1074</v>
      </c>
      <c r="N7040" s="102">
        <v>1</v>
      </c>
      <c r="O7040" s="102" t="s">
        <v>1075</v>
      </c>
    </row>
    <row r="7041" spans="1:15" x14ac:dyDescent="0.25">
      <c r="A7041" s="102" t="s">
        <v>1940</v>
      </c>
      <c r="B7041" s="103" t="s">
        <v>12116</v>
      </c>
      <c r="C7041" s="103" t="s">
        <v>1077</v>
      </c>
      <c r="D7041" s="102" t="s">
        <v>247</v>
      </c>
      <c r="E7041" s="102" t="s">
        <v>275</v>
      </c>
      <c r="F7041" s="102" t="s">
        <v>12117</v>
      </c>
      <c r="G7041" s="102" t="s">
        <v>10387</v>
      </c>
      <c r="H7041" s="102">
        <v>45537</v>
      </c>
      <c r="I7041" s="102" t="s">
        <v>1737</v>
      </c>
      <c r="J7041" s="102" t="s">
        <v>2</v>
      </c>
      <c r="K7041" s="102" t="s">
        <v>1</v>
      </c>
      <c r="L7041" s="102" t="s">
        <v>23</v>
      </c>
      <c r="M7041" s="102" t="s">
        <v>1074</v>
      </c>
      <c r="N7041" s="102">
        <v>1</v>
      </c>
      <c r="O7041" s="102" t="s">
        <v>1075</v>
      </c>
    </row>
    <row r="7042" spans="1:15" x14ac:dyDescent="0.25">
      <c r="A7042" s="102" t="s">
        <v>2224</v>
      </c>
      <c r="B7042" s="103" t="s">
        <v>2595</v>
      </c>
      <c r="C7042" s="103" t="s">
        <v>274</v>
      </c>
      <c r="D7042" s="102" t="s">
        <v>313</v>
      </c>
      <c r="E7042" s="102" t="s">
        <v>275</v>
      </c>
      <c r="F7042" s="102" t="s">
        <v>12118</v>
      </c>
      <c r="H7042" s="102">
        <v>45537</v>
      </c>
      <c r="I7042" s="102" t="s">
        <v>1737</v>
      </c>
      <c r="J7042" s="102" t="s">
        <v>2</v>
      </c>
      <c r="K7042" s="102" t="s">
        <v>1</v>
      </c>
      <c r="L7042" s="102" t="s">
        <v>23</v>
      </c>
      <c r="M7042" s="102" t="s">
        <v>1074</v>
      </c>
      <c r="N7042" s="102">
        <v>1</v>
      </c>
      <c r="O7042" s="102" t="s">
        <v>1075</v>
      </c>
    </row>
    <row r="7043" spans="1:15" x14ac:dyDescent="0.25">
      <c r="A7043" s="102" t="s">
        <v>10706</v>
      </c>
      <c r="B7043" s="103" t="s">
        <v>12119</v>
      </c>
      <c r="C7043" s="103" t="s">
        <v>1077</v>
      </c>
      <c r="D7043" s="102" t="s">
        <v>247</v>
      </c>
      <c r="E7043" s="102" t="s">
        <v>275</v>
      </c>
      <c r="F7043" s="102" t="s">
        <v>12120</v>
      </c>
      <c r="G7043" s="102" t="s">
        <v>10387</v>
      </c>
      <c r="H7043" s="102">
        <v>45537</v>
      </c>
      <c r="I7043" s="102" t="s">
        <v>1737</v>
      </c>
      <c r="J7043" s="102" t="s">
        <v>2</v>
      </c>
      <c r="K7043" s="102" t="s">
        <v>1</v>
      </c>
      <c r="L7043" s="102" t="s">
        <v>23</v>
      </c>
      <c r="M7043" s="102" t="s">
        <v>1074</v>
      </c>
      <c r="N7043" s="102">
        <v>1</v>
      </c>
      <c r="O7043" s="102" t="s">
        <v>1075</v>
      </c>
    </row>
    <row r="7044" spans="1:15" x14ac:dyDescent="0.25">
      <c r="A7044" s="102" t="s">
        <v>12121</v>
      </c>
      <c r="B7044" s="103" t="s">
        <v>1448</v>
      </c>
      <c r="C7044" s="103" t="s">
        <v>1118</v>
      </c>
      <c r="D7044" s="102" t="s">
        <v>152</v>
      </c>
      <c r="E7044" s="102" t="s">
        <v>275</v>
      </c>
      <c r="F7044" s="102" t="s">
        <v>12122</v>
      </c>
      <c r="H7044" s="102">
        <v>45537</v>
      </c>
      <c r="I7044" s="102" t="s">
        <v>1737</v>
      </c>
      <c r="J7044" s="102" t="s">
        <v>2</v>
      </c>
      <c r="K7044" s="102" t="s">
        <v>1</v>
      </c>
      <c r="L7044" s="102" t="s">
        <v>23</v>
      </c>
      <c r="M7044" s="102" t="s">
        <v>1074</v>
      </c>
      <c r="N7044" s="102">
        <v>1</v>
      </c>
      <c r="O7044" s="102" t="s">
        <v>1075</v>
      </c>
    </row>
    <row r="7045" spans="1:15" x14ac:dyDescent="0.25">
      <c r="A7045" s="102" t="s">
        <v>12123</v>
      </c>
      <c r="B7045" s="103" t="s">
        <v>2245</v>
      </c>
      <c r="C7045" s="103" t="s">
        <v>274</v>
      </c>
      <c r="D7045" s="102" t="s">
        <v>152</v>
      </c>
      <c r="E7045" s="102" t="s">
        <v>275</v>
      </c>
      <c r="F7045" s="102" t="s">
        <v>12124</v>
      </c>
      <c r="H7045" s="102">
        <v>45537</v>
      </c>
      <c r="I7045" s="102" t="s">
        <v>1737</v>
      </c>
      <c r="J7045" s="102" t="s">
        <v>2</v>
      </c>
      <c r="K7045" s="102" t="s">
        <v>1</v>
      </c>
      <c r="L7045" s="102" t="s">
        <v>23</v>
      </c>
      <c r="M7045" s="102" t="s">
        <v>1074</v>
      </c>
      <c r="N7045" s="102">
        <v>1</v>
      </c>
      <c r="O7045" s="102" t="s">
        <v>1075</v>
      </c>
    </row>
    <row r="7046" spans="1:15" x14ac:dyDescent="0.25">
      <c r="A7046" s="102" t="s">
        <v>8818</v>
      </c>
      <c r="B7046" s="103" t="s">
        <v>1304</v>
      </c>
      <c r="C7046" s="103" t="s">
        <v>1082</v>
      </c>
      <c r="D7046" s="102" t="s">
        <v>152</v>
      </c>
      <c r="E7046" s="102" t="s">
        <v>276</v>
      </c>
      <c r="H7046" s="102">
        <v>45537</v>
      </c>
      <c r="I7046" s="102" t="s">
        <v>1737</v>
      </c>
      <c r="J7046" s="102" t="s">
        <v>2</v>
      </c>
      <c r="K7046" s="102" t="s">
        <v>1</v>
      </c>
      <c r="L7046" s="102" t="s">
        <v>23</v>
      </c>
      <c r="M7046" s="102" t="s">
        <v>1082</v>
      </c>
      <c r="N7046" s="102">
        <v>1</v>
      </c>
      <c r="O7046" s="102" t="s">
        <v>1075</v>
      </c>
    </row>
    <row r="7047" spans="1:15" x14ac:dyDescent="0.25">
      <c r="A7047" s="102" t="s">
        <v>8818</v>
      </c>
      <c r="B7047" s="103" t="s">
        <v>2189</v>
      </c>
      <c r="C7047" s="103" t="s">
        <v>274</v>
      </c>
      <c r="D7047" s="102" t="s">
        <v>152</v>
      </c>
      <c r="E7047" s="102" t="s">
        <v>276</v>
      </c>
      <c r="H7047" s="102">
        <v>45537</v>
      </c>
      <c r="I7047" s="102" t="s">
        <v>1737</v>
      </c>
      <c r="J7047" s="102" t="s">
        <v>2</v>
      </c>
      <c r="K7047" s="102" t="s">
        <v>1</v>
      </c>
      <c r="L7047" s="102" t="s">
        <v>23</v>
      </c>
      <c r="M7047" s="102" t="s">
        <v>1074</v>
      </c>
      <c r="N7047" s="102">
        <v>1</v>
      </c>
      <c r="O7047" s="102" t="s">
        <v>1075</v>
      </c>
    </row>
    <row r="7048" spans="1:15" x14ac:dyDescent="0.25">
      <c r="A7048" s="102" t="s">
        <v>4015</v>
      </c>
      <c r="B7048" s="103" t="s">
        <v>1078</v>
      </c>
      <c r="C7048" s="103" t="s">
        <v>274</v>
      </c>
      <c r="D7048" s="102" t="s">
        <v>152</v>
      </c>
      <c r="E7048" s="102" t="s">
        <v>275</v>
      </c>
      <c r="F7048" s="102" t="s">
        <v>12125</v>
      </c>
      <c r="H7048" s="102">
        <v>45537</v>
      </c>
      <c r="I7048" s="102" t="s">
        <v>1737</v>
      </c>
      <c r="J7048" s="102" t="s">
        <v>2</v>
      </c>
      <c r="K7048" s="102" t="s">
        <v>1</v>
      </c>
      <c r="L7048" s="102" t="s">
        <v>23</v>
      </c>
      <c r="M7048" s="102" t="s">
        <v>1074</v>
      </c>
      <c r="N7048" s="102">
        <v>1</v>
      </c>
      <c r="O7048" s="102" t="s">
        <v>1075</v>
      </c>
    </row>
    <row r="7049" spans="1:15" x14ac:dyDescent="0.25">
      <c r="A7049" s="102" t="s">
        <v>12126</v>
      </c>
      <c r="B7049" s="103" t="s">
        <v>12031</v>
      </c>
      <c r="C7049" s="103" t="s">
        <v>274</v>
      </c>
      <c r="D7049" s="102" t="s">
        <v>152</v>
      </c>
      <c r="E7049" s="102" t="s">
        <v>275</v>
      </c>
      <c r="F7049" s="102" t="s">
        <v>12127</v>
      </c>
      <c r="H7049" s="102">
        <v>45537</v>
      </c>
      <c r="I7049" s="102" t="s">
        <v>1737</v>
      </c>
      <c r="J7049" s="102" t="s">
        <v>2</v>
      </c>
      <c r="K7049" s="102" t="s">
        <v>1</v>
      </c>
      <c r="L7049" s="102" t="s">
        <v>23</v>
      </c>
      <c r="M7049" s="102" t="s">
        <v>1074</v>
      </c>
      <c r="N7049" s="102">
        <v>1</v>
      </c>
      <c r="O7049" s="102" t="s">
        <v>1075</v>
      </c>
    </row>
    <row r="7050" spans="1:15" x14ac:dyDescent="0.25">
      <c r="A7050" s="102" t="s">
        <v>6012</v>
      </c>
      <c r="B7050" s="103" t="s">
        <v>1810</v>
      </c>
      <c r="C7050" s="103" t="s">
        <v>1118</v>
      </c>
      <c r="D7050" s="102" t="s">
        <v>152</v>
      </c>
      <c r="E7050" s="102" t="s">
        <v>275</v>
      </c>
      <c r="F7050" s="102" t="s">
        <v>12128</v>
      </c>
      <c r="H7050" s="102">
        <v>45537</v>
      </c>
      <c r="I7050" s="102" t="s">
        <v>1737</v>
      </c>
      <c r="J7050" s="102" t="s">
        <v>2</v>
      </c>
      <c r="K7050" s="102" t="s">
        <v>1</v>
      </c>
      <c r="L7050" s="102" t="s">
        <v>23</v>
      </c>
      <c r="M7050" s="102" t="s">
        <v>1074</v>
      </c>
      <c r="N7050" s="102">
        <v>1</v>
      </c>
      <c r="O7050" s="102" t="s">
        <v>1075</v>
      </c>
    </row>
    <row r="7051" spans="1:15" x14ac:dyDescent="0.25">
      <c r="A7051" s="102" t="s">
        <v>12129</v>
      </c>
      <c r="B7051" s="103" t="s">
        <v>1916</v>
      </c>
      <c r="C7051" s="103" t="s">
        <v>274</v>
      </c>
      <c r="D7051" s="102" t="s">
        <v>282</v>
      </c>
      <c r="E7051" s="102" t="s">
        <v>275</v>
      </c>
      <c r="G7051" s="102" t="s">
        <v>12047</v>
      </c>
      <c r="H7051" s="102">
        <v>45537</v>
      </c>
      <c r="I7051" s="102" t="s">
        <v>1737</v>
      </c>
      <c r="J7051" s="102" t="s">
        <v>2</v>
      </c>
      <c r="K7051" s="102" t="s">
        <v>1</v>
      </c>
      <c r="L7051" s="102" t="s">
        <v>23</v>
      </c>
      <c r="M7051" s="102" t="s">
        <v>1074</v>
      </c>
      <c r="N7051" s="102">
        <v>1</v>
      </c>
      <c r="O7051" s="102" t="s">
        <v>1075</v>
      </c>
    </row>
    <row r="7052" spans="1:15" x14ac:dyDescent="0.25">
      <c r="A7052" s="102" t="s">
        <v>12130</v>
      </c>
      <c r="B7052" s="103" t="s">
        <v>1916</v>
      </c>
      <c r="C7052" s="103" t="s">
        <v>1077</v>
      </c>
      <c r="D7052" s="102" t="s">
        <v>281</v>
      </c>
      <c r="E7052" s="102" t="s">
        <v>276</v>
      </c>
      <c r="H7052" s="102">
        <v>45537</v>
      </c>
      <c r="I7052" s="102" t="s">
        <v>1737</v>
      </c>
      <c r="J7052" s="102" t="s">
        <v>2</v>
      </c>
      <c r="K7052" s="102" t="s">
        <v>1</v>
      </c>
      <c r="L7052" s="102" t="s">
        <v>23</v>
      </c>
      <c r="M7052" s="102" t="s">
        <v>1074</v>
      </c>
      <c r="N7052" s="102">
        <v>1</v>
      </c>
      <c r="O7052" s="102" t="s">
        <v>1075</v>
      </c>
    </row>
    <row r="7053" spans="1:15" x14ac:dyDescent="0.25">
      <c r="A7053" s="102" t="s">
        <v>12131</v>
      </c>
      <c r="B7053" s="103" t="s">
        <v>12132</v>
      </c>
      <c r="C7053" s="103" t="s">
        <v>1118</v>
      </c>
      <c r="D7053" s="102" t="s">
        <v>152</v>
      </c>
      <c r="E7053" s="102" t="s">
        <v>275</v>
      </c>
      <c r="F7053" s="102" t="s">
        <v>12133</v>
      </c>
      <c r="H7053" s="102">
        <v>45537</v>
      </c>
      <c r="I7053" s="102" t="s">
        <v>1737</v>
      </c>
      <c r="J7053" s="102" t="s">
        <v>2</v>
      </c>
      <c r="K7053" s="102" t="s">
        <v>1</v>
      </c>
      <c r="L7053" s="102" t="s">
        <v>23</v>
      </c>
      <c r="M7053" s="102" t="s">
        <v>1074</v>
      </c>
      <c r="N7053" s="102">
        <v>1</v>
      </c>
      <c r="O7053" s="102" t="s">
        <v>1075</v>
      </c>
    </row>
    <row r="7054" spans="1:15" x14ac:dyDescent="0.25">
      <c r="A7054" s="102" t="s">
        <v>12134</v>
      </c>
      <c r="B7054" s="103" t="s">
        <v>1672</v>
      </c>
      <c r="C7054" s="103" t="s">
        <v>274</v>
      </c>
      <c r="D7054" s="102" t="s">
        <v>152</v>
      </c>
      <c r="E7054" s="102" t="s">
        <v>275</v>
      </c>
      <c r="F7054" s="102" t="s">
        <v>12135</v>
      </c>
      <c r="H7054" s="102">
        <v>45537</v>
      </c>
      <c r="I7054" s="102" t="s">
        <v>1737</v>
      </c>
      <c r="J7054" s="102" t="s">
        <v>2</v>
      </c>
      <c r="K7054" s="102" t="s">
        <v>1</v>
      </c>
      <c r="L7054" s="102" t="s">
        <v>23</v>
      </c>
      <c r="M7054" s="102" t="s">
        <v>1074</v>
      </c>
      <c r="N7054" s="102">
        <v>1</v>
      </c>
      <c r="O7054" s="102" t="s">
        <v>1075</v>
      </c>
    </row>
    <row r="7055" spans="1:15" x14ac:dyDescent="0.25">
      <c r="A7055" s="102" t="s">
        <v>12136</v>
      </c>
      <c r="B7055" s="103" t="s">
        <v>1078</v>
      </c>
      <c r="C7055" s="103" t="s">
        <v>274</v>
      </c>
      <c r="D7055" s="102" t="s">
        <v>152</v>
      </c>
      <c r="E7055" s="102" t="s">
        <v>275</v>
      </c>
      <c r="F7055" s="102" t="s">
        <v>12137</v>
      </c>
      <c r="H7055" s="102">
        <v>45537</v>
      </c>
      <c r="I7055" s="102" t="s">
        <v>1737</v>
      </c>
      <c r="J7055" s="102" t="s">
        <v>2</v>
      </c>
      <c r="K7055" s="102" t="s">
        <v>1</v>
      </c>
      <c r="L7055" s="102" t="s">
        <v>23</v>
      </c>
      <c r="M7055" s="102" t="s">
        <v>1074</v>
      </c>
      <c r="N7055" s="102">
        <v>1</v>
      </c>
      <c r="O7055" s="102" t="s">
        <v>1075</v>
      </c>
    </row>
    <row r="7056" spans="1:15" x14ac:dyDescent="0.25">
      <c r="A7056" s="102" t="s">
        <v>12136</v>
      </c>
      <c r="B7056" s="103" t="s">
        <v>1561</v>
      </c>
      <c r="C7056" s="103" t="s">
        <v>1118</v>
      </c>
      <c r="D7056" s="102" t="s">
        <v>152</v>
      </c>
      <c r="E7056" s="102" t="s">
        <v>275</v>
      </c>
      <c r="F7056" s="102" t="s">
        <v>12138</v>
      </c>
      <c r="H7056" s="102">
        <v>45537</v>
      </c>
      <c r="I7056" s="102" t="s">
        <v>1737</v>
      </c>
      <c r="J7056" s="102" t="s">
        <v>2</v>
      </c>
      <c r="K7056" s="102" t="s">
        <v>1</v>
      </c>
      <c r="L7056" s="102" t="s">
        <v>23</v>
      </c>
      <c r="M7056" s="102" t="s">
        <v>1074</v>
      </c>
      <c r="N7056" s="102">
        <v>1</v>
      </c>
      <c r="O7056" s="102" t="s">
        <v>1075</v>
      </c>
    </row>
    <row r="7057" spans="1:15" x14ac:dyDescent="0.25">
      <c r="A7057" s="102" t="s">
        <v>12136</v>
      </c>
      <c r="B7057" s="103" t="s">
        <v>1912</v>
      </c>
      <c r="C7057" s="103" t="s">
        <v>1082</v>
      </c>
      <c r="D7057" s="102" t="s">
        <v>152</v>
      </c>
      <c r="E7057" s="102" t="s">
        <v>275</v>
      </c>
      <c r="F7057" s="102" t="s">
        <v>12139</v>
      </c>
      <c r="H7057" s="102">
        <v>45537</v>
      </c>
      <c r="I7057" s="102" t="s">
        <v>1737</v>
      </c>
      <c r="J7057" s="102" t="s">
        <v>2</v>
      </c>
      <c r="K7057" s="102" t="s">
        <v>1</v>
      </c>
      <c r="L7057" s="102" t="s">
        <v>23</v>
      </c>
      <c r="M7057" s="102" t="s">
        <v>1082</v>
      </c>
      <c r="N7057" s="102">
        <v>1</v>
      </c>
      <c r="O7057" s="102" t="s">
        <v>1075</v>
      </c>
    </row>
    <row r="7058" spans="1:15" x14ac:dyDescent="0.25">
      <c r="A7058" s="102" t="s">
        <v>4036</v>
      </c>
      <c r="B7058" s="103" t="s">
        <v>2245</v>
      </c>
      <c r="C7058" s="103" t="s">
        <v>274</v>
      </c>
      <c r="D7058" s="102" t="s">
        <v>152</v>
      </c>
      <c r="E7058" s="102" t="s">
        <v>275</v>
      </c>
      <c r="F7058" s="102" t="s">
        <v>12140</v>
      </c>
      <c r="H7058" s="102">
        <v>45537</v>
      </c>
      <c r="I7058" s="102" t="s">
        <v>1737</v>
      </c>
      <c r="J7058" s="102" t="s">
        <v>2</v>
      </c>
      <c r="K7058" s="102" t="s">
        <v>1</v>
      </c>
      <c r="L7058" s="102" t="s">
        <v>23</v>
      </c>
      <c r="M7058" s="102" t="s">
        <v>1074</v>
      </c>
      <c r="N7058" s="102">
        <v>1</v>
      </c>
      <c r="O7058" s="102" t="s">
        <v>1075</v>
      </c>
    </row>
    <row r="7059" spans="1:15" x14ac:dyDescent="0.25">
      <c r="A7059" s="102" t="s">
        <v>12141</v>
      </c>
      <c r="B7059" s="103" t="s">
        <v>12142</v>
      </c>
      <c r="C7059" s="103" t="s">
        <v>277</v>
      </c>
      <c r="D7059" s="102" t="s">
        <v>282</v>
      </c>
      <c r="E7059" s="102" t="s">
        <v>275</v>
      </c>
      <c r="F7059" s="102" t="s">
        <v>12143</v>
      </c>
      <c r="H7059" s="102">
        <v>45537</v>
      </c>
      <c r="I7059" s="102" t="s">
        <v>1737</v>
      </c>
      <c r="J7059" s="102" t="s">
        <v>2</v>
      </c>
      <c r="K7059" s="102" t="s">
        <v>1</v>
      </c>
      <c r="L7059" s="102" t="s">
        <v>23</v>
      </c>
      <c r="M7059" s="102" t="s">
        <v>1074</v>
      </c>
      <c r="N7059" s="102">
        <v>1</v>
      </c>
      <c r="O7059" s="102" t="s">
        <v>1075</v>
      </c>
    </row>
    <row r="7060" spans="1:15" x14ac:dyDescent="0.25">
      <c r="A7060" s="102" t="s">
        <v>12144</v>
      </c>
      <c r="B7060" s="103" t="s">
        <v>12145</v>
      </c>
      <c r="C7060" s="103" t="s">
        <v>1225</v>
      </c>
      <c r="D7060" s="102" t="s">
        <v>281</v>
      </c>
      <c r="E7060" s="102" t="s">
        <v>275</v>
      </c>
      <c r="F7060" s="102" t="s">
        <v>12146</v>
      </c>
      <c r="H7060" s="102">
        <v>45537</v>
      </c>
      <c r="I7060" s="102" t="s">
        <v>1737</v>
      </c>
      <c r="J7060" s="102" t="s">
        <v>2</v>
      </c>
      <c r="K7060" s="102" t="s">
        <v>1</v>
      </c>
      <c r="L7060" s="102" t="s">
        <v>23</v>
      </c>
      <c r="M7060" s="102" t="s">
        <v>1074</v>
      </c>
      <c r="N7060" s="102">
        <v>1</v>
      </c>
      <c r="O7060" s="102" t="s">
        <v>1075</v>
      </c>
    </row>
    <row r="7061" spans="1:15" x14ac:dyDescent="0.25">
      <c r="A7061" s="102" t="s">
        <v>12147</v>
      </c>
      <c r="B7061" s="103" t="s">
        <v>12148</v>
      </c>
      <c r="C7061" s="103" t="s">
        <v>1225</v>
      </c>
      <c r="D7061" s="102" t="s">
        <v>281</v>
      </c>
      <c r="E7061" s="102" t="s">
        <v>275</v>
      </c>
      <c r="F7061" s="102" t="s">
        <v>12149</v>
      </c>
      <c r="H7061" s="102">
        <v>45537</v>
      </c>
      <c r="I7061" s="102" t="s">
        <v>1737</v>
      </c>
      <c r="J7061" s="102" t="s">
        <v>2</v>
      </c>
      <c r="K7061" s="102" t="s">
        <v>1</v>
      </c>
      <c r="L7061" s="102" t="s">
        <v>23</v>
      </c>
      <c r="M7061" s="102" t="s">
        <v>1074</v>
      </c>
      <c r="N7061" s="102">
        <v>1</v>
      </c>
      <c r="O7061" s="102" t="s">
        <v>1075</v>
      </c>
    </row>
    <row r="7062" spans="1:15" x14ac:dyDescent="0.25">
      <c r="A7062" s="102" t="s">
        <v>12147</v>
      </c>
      <c r="B7062" s="103" t="s">
        <v>12150</v>
      </c>
      <c r="C7062" s="103" t="s">
        <v>1225</v>
      </c>
      <c r="D7062" s="102" t="s">
        <v>281</v>
      </c>
      <c r="E7062" s="102" t="s">
        <v>275</v>
      </c>
      <c r="F7062" s="102" t="s">
        <v>12151</v>
      </c>
      <c r="H7062" s="102">
        <v>45537</v>
      </c>
      <c r="I7062" s="102" t="s">
        <v>1737</v>
      </c>
      <c r="J7062" s="102" t="s">
        <v>2</v>
      </c>
      <c r="K7062" s="102" t="s">
        <v>1</v>
      </c>
      <c r="L7062" s="102" t="s">
        <v>23</v>
      </c>
      <c r="M7062" s="102" t="s">
        <v>1074</v>
      </c>
      <c r="N7062" s="102">
        <v>1</v>
      </c>
      <c r="O7062" s="102" t="s">
        <v>1075</v>
      </c>
    </row>
    <row r="7063" spans="1:15" x14ac:dyDescent="0.25">
      <c r="A7063" s="102" t="s">
        <v>12147</v>
      </c>
      <c r="B7063" s="103" t="s">
        <v>12152</v>
      </c>
      <c r="C7063" s="103" t="s">
        <v>1077</v>
      </c>
      <c r="D7063" s="102" t="s">
        <v>281</v>
      </c>
      <c r="E7063" s="102" t="s">
        <v>275</v>
      </c>
      <c r="F7063" s="102" t="s">
        <v>12153</v>
      </c>
      <c r="H7063" s="102">
        <v>45537</v>
      </c>
      <c r="I7063" s="102" t="s">
        <v>1737</v>
      </c>
      <c r="J7063" s="102" t="s">
        <v>2</v>
      </c>
      <c r="K7063" s="102" t="s">
        <v>1</v>
      </c>
      <c r="L7063" s="102" t="s">
        <v>23</v>
      </c>
      <c r="M7063" s="102" t="s">
        <v>1074</v>
      </c>
      <c r="N7063" s="102">
        <v>1</v>
      </c>
      <c r="O7063" s="102" t="s">
        <v>1075</v>
      </c>
    </row>
    <row r="7064" spans="1:15" x14ac:dyDescent="0.25">
      <c r="A7064" s="102" t="s">
        <v>12154</v>
      </c>
      <c r="B7064" s="103" t="s">
        <v>1912</v>
      </c>
      <c r="C7064" s="103" t="s">
        <v>1077</v>
      </c>
      <c r="D7064" s="102" t="s">
        <v>247</v>
      </c>
      <c r="E7064" s="102" t="s">
        <v>275</v>
      </c>
      <c r="F7064" s="102" t="s">
        <v>12155</v>
      </c>
      <c r="G7064" s="102" t="s">
        <v>10387</v>
      </c>
      <c r="H7064" s="102">
        <v>45537</v>
      </c>
      <c r="I7064" s="102" t="s">
        <v>1737</v>
      </c>
      <c r="J7064" s="102" t="s">
        <v>2</v>
      </c>
      <c r="K7064" s="102" t="s">
        <v>1</v>
      </c>
      <c r="L7064" s="102" t="s">
        <v>23</v>
      </c>
      <c r="M7064" s="102" t="s">
        <v>1074</v>
      </c>
      <c r="N7064" s="102">
        <v>1</v>
      </c>
      <c r="O7064" s="102" t="s">
        <v>1075</v>
      </c>
    </row>
    <row r="7065" spans="1:15" x14ac:dyDescent="0.25">
      <c r="A7065" s="102" t="s">
        <v>12156</v>
      </c>
      <c r="B7065" s="103" t="s">
        <v>1122</v>
      </c>
      <c r="C7065" s="103" t="s">
        <v>1082</v>
      </c>
      <c r="D7065" s="102" t="s">
        <v>152</v>
      </c>
      <c r="E7065" s="102" t="s">
        <v>275</v>
      </c>
      <c r="F7065" s="102" t="s">
        <v>12157</v>
      </c>
      <c r="H7065" s="102">
        <v>45537</v>
      </c>
      <c r="I7065" s="102" t="s">
        <v>1737</v>
      </c>
      <c r="J7065" s="102" t="s">
        <v>2</v>
      </c>
      <c r="K7065" s="102" t="s">
        <v>1</v>
      </c>
      <c r="L7065" s="102" t="s">
        <v>23</v>
      </c>
      <c r="M7065" s="102" t="s">
        <v>1082</v>
      </c>
      <c r="N7065" s="102">
        <v>1</v>
      </c>
      <c r="O7065" s="102" t="s">
        <v>1075</v>
      </c>
    </row>
    <row r="7066" spans="1:15" x14ac:dyDescent="0.25">
      <c r="A7066" s="102" t="s">
        <v>12158</v>
      </c>
      <c r="B7066" s="103" t="s">
        <v>3227</v>
      </c>
      <c r="C7066" s="103" t="s">
        <v>1118</v>
      </c>
      <c r="D7066" s="102" t="s">
        <v>152</v>
      </c>
      <c r="E7066" s="102" t="s">
        <v>275</v>
      </c>
      <c r="F7066" s="102" t="s">
        <v>12159</v>
      </c>
      <c r="H7066" s="102">
        <v>45537</v>
      </c>
      <c r="I7066" s="102" t="s">
        <v>1737</v>
      </c>
      <c r="J7066" s="102" t="s">
        <v>2</v>
      </c>
      <c r="K7066" s="102" t="s">
        <v>1</v>
      </c>
      <c r="L7066" s="102" t="s">
        <v>23</v>
      </c>
      <c r="M7066" s="102" t="s">
        <v>1074</v>
      </c>
      <c r="N7066" s="102">
        <v>1</v>
      </c>
      <c r="O7066" s="102" t="s">
        <v>1075</v>
      </c>
    </row>
    <row r="7067" spans="1:15" x14ac:dyDescent="0.25">
      <c r="A7067" s="102" t="s">
        <v>12160</v>
      </c>
      <c r="B7067" s="103" t="s">
        <v>12161</v>
      </c>
      <c r="C7067" s="103" t="s">
        <v>1082</v>
      </c>
      <c r="D7067" s="102" t="s">
        <v>152</v>
      </c>
      <c r="E7067" s="102" t="s">
        <v>275</v>
      </c>
      <c r="F7067" s="102" t="s">
        <v>12162</v>
      </c>
      <c r="H7067" s="102">
        <v>45537</v>
      </c>
      <c r="I7067" s="102" t="s">
        <v>1737</v>
      </c>
      <c r="J7067" s="102" t="s">
        <v>2</v>
      </c>
      <c r="K7067" s="102" t="s">
        <v>1</v>
      </c>
      <c r="L7067" s="102" t="s">
        <v>23</v>
      </c>
      <c r="M7067" s="102" t="s">
        <v>1082</v>
      </c>
      <c r="N7067" s="102">
        <v>1</v>
      </c>
      <c r="O7067" s="102" t="s">
        <v>1075</v>
      </c>
    </row>
    <row r="7068" spans="1:15" x14ac:dyDescent="0.25">
      <c r="A7068" s="102" t="s">
        <v>12160</v>
      </c>
      <c r="B7068" s="103" t="s">
        <v>3487</v>
      </c>
      <c r="C7068" s="103" t="s">
        <v>1118</v>
      </c>
      <c r="D7068" s="102" t="s">
        <v>152</v>
      </c>
      <c r="E7068" s="102" t="s">
        <v>275</v>
      </c>
      <c r="F7068" s="102" t="s">
        <v>12163</v>
      </c>
      <c r="H7068" s="102">
        <v>45537</v>
      </c>
      <c r="I7068" s="102" t="s">
        <v>1737</v>
      </c>
      <c r="J7068" s="102" t="s">
        <v>2</v>
      </c>
      <c r="K7068" s="102" t="s">
        <v>1</v>
      </c>
      <c r="L7068" s="102" t="s">
        <v>23</v>
      </c>
      <c r="M7068" s="102" t="s">
        <v>1074</v>
      </c>
      <c r="N7068" s="102">
        <v>1</v>
      </c>
      <c r="O7068" s="102" t="s">
        <v>1075</v>
      </c>
    </row>
    <row r="7069" spans="1:15" x14ac:dyDescent="0.25">
      <c r="A7069" s="102" t="s">
        <v>6477</v>
      </c>
      <c r="B7069" s="103" t="s">
        <v>12031</v>
      </c>
      <c r="C7069" s="103" t="s">
        <v>1077</v>
      </c>
      <c r="D7069" s="102" t="s">
        <v>247</v>
      </c>
      <c r="E7069" s="102" t="s">
        <v>275</v>
      </c>
      <c r="F7069" s="102" t="s">
        <v>12164</v>
      </c>
      <c r="G7069" s="102" t="s">
        <v>10387</v>
      </c>
      <c r="H7069" s="102">
        <v>45537</v>
      </c>
      <c r="I7069" s="102" t="s">
        <v>1737</v>
      </c>
      <c r="J7069" s="102" t="s">
        <v>2</v>
      </c>
      <c r="K7069" s="102" t="s">
        <v>1</v>
      </c>
      <c r="L7069" s="102" t="s">
        <v>23</v>
      </c>
      <c r="M7069" s="102" t="s">
        <v>1074</v>
      </c>
      <c r="N7069" s="102">
        <v>1</v>
      </c>
      <c r="O7069" s="102" t="s">
        <v>1075</v>
      </c>
    </row>
    <row r="7070" spans="1:15" x14ac:dyDescent="0.25">
      <c r="A7070" s="102" t="s">
        <v>6477</v>
      </c>
      <c r="B7070" s="103" t="s">
        <v>12165</v>
      </c>
      <c r="C7070" s="103" t="s">
        <v>1225</v>
      </c>
      <c r="D7070" s="102" t="s">
        <v>247</v>
      </c>
      <c r="E7070" s="102" t="s">
        <v>275</v>
      </c>
      <c r="F7070" s="102" t="s">
        <v>12166</v>
      </c>
      <c r="G7070" s="102" t="s">
        <v>10387</v>
      </c>
      <c r="H7070" s="102">
        <v>45537</v>
      </c>
      <c r="I7070" s="102" t="s">
        <v>1737</v>
      </c>
      <c r="J7070" s="102" t="s">
        <v>2</v>
      </c>
      <c r="K7070" s="102" t="s">
        <v>1</v>
      </c>
      <c r="L7070" s="102" t="s">
        <v>23</v>
      </c>
      <c r="M7070" s="102" t="s">
        <v>1074</v>
      </c>
      <c r="N7070" s="102">
        <v>1</v>
      </c>
      <c r="O7070" s="102" t="s">
        <v>1075</v>
      </c>
    </row>
    <row r="7071" spans="1:15" x14ac:dyDescent="0.25">
      <c r="A7071" s="102" t="s">
        <v>6477</v>
      </c>
      <c r="B7071" s="103" t="s">
        <v>12167</v>
      </c>
      <c r="C7071" s="103" t="s">
        <v>1225</v>
      </c>
      <c r="D7071" s="102" t="s">
        <v>247</v>
      </c>
      <c r="E7071" s="102" t="s">
        <v>275</v>
      </c>
      <c r="F7071" s="102" t="s">
        <v>12168</v>
      </c>
      <c r="G7071" s="102" t="s">
        <v>10387</v>
      </c>
      <c r="H7071" s="102">
        <v>45537</v>
      </c>
      <c r="I7071" s="102" t="s">
        <v>1737</v>
      </c>
      <c r="J7071" s="102" t="s">
        <v>2</v>
      </c>
      <c r="K7071" s="102" t="s">
        <v>1</v>
      </c>
      <c r="L7071" s="102" t="s">
        <v>23</v>
      </c>
      <c r="M7071" s="102" t="s">
        <v>1074</v>
      </c>
      <c r="N7071" s="102">
        <v>1</v>
      </c>
      <c r="O7071" s="102" t="s">
        <v>1075</v>
      </c>
    </row>
    <row r="7072" spans="1:15" x14ac:dyDescent="0.25">
      <c r="A7072" s="102" t="s">
        <v>12169</v>
      </c>
      <c r="B7072" s="103" t="s">
        <v>12170</v>
      </c>
      <c r="C7072" s="103" t="s">
        <v>1225</v>
      </c>
      <c r="D7072" s="102" t="s">
        <v>281</v>
      </c>
      <c r="E7072" s="102" t="s">
        <v>275</v>
      </c>
      <c r="F7072" s="102" t="s">
        <v>12171</v>
      </c>
      <c r="H7072" s="102">
        <v>45537</v>
      </c>
      <c r="I7072" s="102" t="s">
        <v>1737</v>
      </c>
      <c r="J7072" s="102" t="s">
        <v>2</v>
      </c>
      <c r="K7072" s="102" t="s">
        <v>1</v>
      </c>
      <c r="L7072" s="102" t="s">
        <v>23</v>
      </c>
      <c r="M7072" s="102" t="s">
        <v>1074</v>
      </c>
      <c r="N7072" s="102">
        <v>1</v>
      </c>
      <c r="O7072" s="102" t="s">
        <v>1075</v>
      </c>
    </row>
    <row r="7073" spans="1:15" x14ac:dyDescent="0.25">
      <c r="A7073" s="102" t="s">
        <v>12172</v>
      </c>
      <c r="B7073" s="103" t="s">
        <v>1454</v>
      </c>
      <c r="C7073" s="103" t="s">
        <v>274</v>
      </c>
      <c r="D7073" s="102" t="s">
        <v>152</v>
      </c>
      <c r="E7073" s="102" t="s">
        <v>275</v>
      </c>
      <c r="F7073" s="102" t="s">
        <v>12173</v>
      </c>
      <c r="H7073" s="102">
        <v>45537</v>
      </c>
      <c r="I7073" s="102" t="s">
        <v>1737</v>
      </c>
      <c r="J7073" s="102" t="s">
        <v>2</v>
      </c>
      <c r="K7073" s="102" t="s">
        <v>1</v>
      </c>
      <c r="L7073" s="102" t="s">
        <v>23</v>
      </c>
      <c r="M7073" s="102" t="s">
        <v>1074</v>
      </c>
      <c r="N7073" s="102">
        <v>1</v>
      </c>
      <c r="O7073" s="102" t="s">
        <v>1075</v>
      </c>
    </row>
    <row r="7074" spans="1:15" x14ac:dyDescent="0.25">
      <c r="A7074" s="102" t="s">
        <v>12172</v>
      </c>
      <c r="B7074" s="103" t="s">
        <v>12031</v>
      </c>
      <c r="C7074" s="103" t="s">
        <v>274</v>
      </c>
      <c r="D7074" s="102" t="s">
        <v>152</v>
      </c>
      <c r="E7074" s="102" t="s">
        <v>275</v>
      </c>
      <c r="F7074" s="102" t="s">
        <v>12174</v>
      </c>
      <c r="H7074" s="102">
        <v>45537</v>
      </c>
      <c r="I7074" s="102" t="s">
        <v>1737</v>
      </c>
      <c r="J7074" s="102" t="s">
        <v>2</v>
      </c>
      <c r="K7074" s="102" t="s">
        <v>1</v>
      </c>
      <c r="L7074" s="102" t="s">
        <v>23</v>
      </c>
      <c r="M7074" s="102" t="s">
        <v>1074</v>
      </c>
      <c r="N7074" s="102">
        <v>1</v>
      </c>
      <c r="O7074" s="102" t="s">
        <v>1075</v>
      </c>
    </row>
    <row r="7075" spans="1:15" x14ac:dyDescent="0.25">
      <c r="A7075" s="102" t="s">
        <v>12175</v>
      </c>
      <c r="B7075" s="103" t="s">
        <v>1476</v>
      </c>
      <c r="C7075" s="103" t="s">
        <v>274</v>
      </c>
      <c r="D7075" s="102" t="s">
        <v>152</v>
      </c>
      <c r="E7075" s="102" t="s">
        <v>275</v>
      </c>
      <c r="F7075" s="102" t="s">
        <v>12176</v>
      </c>
      <c r="H7075" s="102">
        <v>45537</v>
      </c>
      <c r="I7075" s="102" t="s">
        <v>1737</v>
      </c>
      <c r="J7075" s="102" t="s">
        <v>2</v>
      </c>
      <c r="K7075" s="102" t="s">
        <v>1</v>
      </c>
      <c r="L7075" s="102" t="s">
        <v>23</v>
      </c>
      <c r="M7075" s="102" t="s">
        <v>1074</v>
      </c>
      <c r="N7075" s="102">
        <v>1</v>
      </c>
      <c r="O7075" s="102" t="s">
        <v>1075</v>
      </c>
    </row>
    <row r="7076" spans="1:15" x14ac:dyDescent="0.25">
      <c r="A7076" s="102" t="s">
        <v>12177</v>
      </c>
      <c r="B7076" s="103" t="s">
        <v>12178</v>
      </c>
      <c r="C7076" s="103" t="s">
        <v>1118</v>
      </c>
      <c r="D7076" s="102" t="s">
        <v>282</v>
      </c>
      <c r="E7076" s="102" t="s">
        <v>275</v>
      </c>
      <c r="F7076" s="102" t="s">
        <v>12179</v>
      </c>
      <c r="H7076" s="102">
        <v>45537</v>
      </c>
      <c r="I7076" s="102" t="s">
        <v>1737</v>
      </c>
      <c r="J7076" s="102" t="s">
        <v>2</v>
      </c>
      <c r="K7076" s="102" t="s">
        <v>1</v>
      </c>
      <c r="L7076" s="102" t="s">
        <v>23</v>
      </c>
      <c r="M7076" s="102" t="s">
        <v>1074</v>
      </c>
      <c r="N7076" s="102">
        <v>1</v>
      </c>
      <c r="O7076" s="102" t="s">
        <v>1075</v>
      </c>
    </row>
    <row r="7077" spans="1:15" x14ac:dyDescent="0.25">
      <c r="A7077" s="102" t="s">
        <v>12180</v>
      </c>
      <c r="B7077" s="103" t="s">
        <v>12181</v>
      </c>
      <c r="C7077" s="103" t="s">
        <v>274</v>
      </c>
      <c r="D7077" s="102" t="s">
        <v>152</v>
      </c>
      <c r="E7077" s="102" t="s">
        <v>275</v>
      </c>
      <c r="F7077" s="102" t="s">
        <v>12182</v>
      </c>
      <c r="H7077" s="102">
        <v>45537</v>
      </c>
      <c r="I7077" s="102" t="s">
        <v>1737</v>
      </c>
      <c r="J7077" s="102" t="s">
        <v>2</v>
      </c>
      <c r="K7077" s="102" t="s">
        <v>1</v>
      </c>
      <c r="L7077" s="102" t="s">
        <v>23</v>
      </c>
      <c r="M7077" s="102" t="s">
        <v>1074</v>
      </c>
      <c r="N7077" s="102">
        <v>1</v>
      </c>
      <c r="O7077" s="102" t="s">
        <v>1075</v>
      </c>
    </row>
    <row r="7078" spans="1:15" x14ac:dyDescent="0.25">
      <c r="A7078" s="102" t="s">
        <v>12183</v>
      </c>
      <c r="B7078" s="103" t="s">
        <v>1114</v>
      </c>
      <c r="C7078" s="103" t="s">
        <v>274</v>
      </c>
      <c r="D7078" s="102" t="s">
        <v>152</v>
      </c>
      <c r="E7078" s="102" t="s">
        <v>275</v>
      </c>
      <c r="F7078" s="102" t="s">
        <v>12184</v>
      </c>
      <c r="H7078" s="102">
        <v>45537</v>
      </c>
      <c r="I7078" s="102" t="s">
        <v>1737</v>
      </c>
      <c r="J7078" s="102" t="s">
        <v>2</v>
      </c>
      <c r="K7078" s="102" t="s">
        <v>1</v>
      </c>
      <c r="L7078" s="102" t="s">
        <v>23</v>
      </c>
      <c r="M7078" s="102" t="s">
        <v>1074</v>
      </c>
      <c r="N7078" s="102">
        <v>1</v>
      </c>
      <c r="O7078" s="102" t="s">
        <v>1075</v>
      </c>
    </row>
    <row r="7079" spans="1:15" x14ac:dyDescent="0.25">
      <c r="A7079" s="102" t="s">
        <v>12185</v>
      </c>
      <c r="B7079" s="103" t="s">
        <v>3446</v>
      </c>
      <c r="C7079" s="103" t="s">
        <v>1077</v>
      </c>
      <c r="D7079" s="102" t="s">
        <v>247</v>
      </c>
      <c r="E7079" s="102" t="s">
        <v>275</v>
      </c>
      <c r="F7079" s="102" t="s">
        <v>12186</v>
      </c>
      <c r="G7079" s="102" t="s">
        <v>10387</v>
      </c>
      <c r="H7079" s="102">
        <v>45537</v>
      </c>
      <c r="I7079" s="102" t="s">
        <v>1737</v>
      </c>
      <c r="J7079" s="102" t="s">
        <v>2</v>
      </c>
      <c r="K7079" s="102" t="s">
        <v>1</v>
      </c>
      <c r="L7079" s="102" t="s">
        <v>23</v>
      </c>
      <c r="M7079" s="102" t="s">
        <v>1074</v>
      </c>
      <c r="N7079" s="102">
        <v>1</v>
      </c>
      <c r="O7079" s="102" t="s">
        <v>1075</v>
      </c>
    </row>
    <row r="7080" spans="1:15" x14ac:dyDescent="0.25">
      <c r="A7080" s="102" t="s">
        <v>12185</v>
      </c>
      <c r="B7080" s="103" t="s">
        <v>1634</v>
      </c>
      <c r="C7080" s="103" t="s">
        <v>1081</v>
      </c>
      <c r="D7080" s="102" t="s">
        <v>247</v>
      </c>
      <c r="E7080" s="102" t="s">
        <v>275</v>
      </c>
      <c r="F7080" s="102" t="s">
        <v>12187</v>
      </c>
      <c r="G7080" s="102" t="s">
        <v>10387</v>
      </c>
      <c r="H7080" s="102">
        <v>45537</v>
      </c>
      <c r="I7080" s="102" t="s">
        <v>1737</v>
      </c>
      <c r="J7080" s="102" t="s">
        <v>2</v>
      </c>
      <c r="K7080" s="102" t="s">
        <v>1</v>
      </c>
      <c r="L7080" s="102" t="s">
        <v>23</v>
      </c>
      <c r="M7080" s="102" t="s">
        <v>1082</v>
      </c>
      <c r="N7080" s="102">
        <v>1</v>
      </c>
      <c r="O7080" s="102" t="s">
        <v>1075</v>
      </c>
    </row>
    <row r="7081" spans="1:15" x14ac:dyDescent="0.25">
      <c r="A7081" s="102" t="s">
        <v>12185</v>
      </c>
      <c r="B7081" s="103" t="s">
        <v>1284</v>
      </c>
      <c r="C7081" s="103" t="s">
        <v>1081</v>
      </c>
      <c r="D7081" s="102" t="s">
        <v>247</v>
      </c>
      <c r="E7081" s="102" t="s">
        <v>275</v>
      </c>
      <c r="F7081" s="102" t="s">
        <v>12188</v>
      </c>
      <c r="G7081" s="102" t="s">
        <v>10387</v>
      </c>
      <c r="H7081" s="102">
        <v>45537</v>
      </c>
      <c r="I7081" s="102" t="s">
        <v>1737</v>
      </c>
      <c r="J7081" s="102" t="s">
        <v>2</v>
      </c>
      <c r="K7081" s="102" t="s">
        <v>1</v>
      </c>
      <c r="L7081" s="102" t="s">
        <v>23</v>
      </c>
      <c r="M7081" s="102" t="s">
        <v>1082</v>
      </c>
      <c r="N7081" s="102">
        <v>1</v>
      </c>
      <c r="O7081" s="102" t="s">
        <v>1075</v>
      </c>
    </row>
    <row r="7082" spans="1:15" x14ac:dyDescent="0.25">
      <c r="A7082" s="102" t="s">
        <v>10779</v>
      </c>
      <c r="B7082" s="103" t="s">
        <v>4780</v>
      </c>
      <c r="C7082" s="103" t="s">
        <v>274</v>
      </c>
      <c r="D7082" s="102" t="s">
        <v>152</v>
      </c>
      <c r="E7082" s="102" t="s">
        <v>275</v>
      </c>
      <c r="F7082" s="102" t="s">
        <v>12189</v>
      </c>
      <c r="H7082" s="102">
        <v>45537</v>
      </c>
      <c r="I7082" s="102" t="s">
        <v>1737</v>
      </c>
      <c r="J7082" s="102" t="s">
        <v>2</v>
      </c>
      <c r="K7082" s="102" t="s">
        <v>1</v>
      </c>
      <c r="L7082" s="102" t="s">
        <v>23</v>
      </c>
      <c r="M7082" s="102" t="s">
        <v>1074</v>
      </c>
      <c r="N7082" s="102">
        <v>1</v>
      </c>
      <c r="O7082" s="102" t="s">
        <v>1075</v>
      </c>
    </row>
    <row r="7083" spans="1:15" x14ac:dyDescent="0.25">
      <c r="A7083" s="102" t="s">
        <v>12190</v>
      </c>
      <c r="B7083" s="103" t="s">
        <v>2570</v>
      </c>
      <c r="C7083" s="103" t="s">
        <v>1118</v>
      </c>
      <c r="D7083" s="102" t="s">
        <v>152</v>
      </c>
      <c r="E7083" s="102" t="s">
        <v>275</v>
      </c>
      <c r="F7083" s="102" t="s">
        <v>12191</v>
      </c>
      <c r="H7083" s="102">
        <v>45537</v>
      </c>
      <c r="I7083" s="102" t="s">
        <v>1737</v>
      </c>
      <c r="J7083" s="102" t="s">
        <v>2</v>
      </c>
      <c r="K7083" s="102" t="s">
        <v>1</v>
      </c>
      <c r="L7083" s="102" t="s">
        <v>23</v>
      </c>
      <c r="M7083" s="102" t="s">
        <v>1074</v>
      </c>
      <c r="N7083" s="102">
        <v>1</v>
      </c>
      <c r="O7083" s="102" t="s">
        <v>1075</v>
      </c>
    </row>
    <row r="7084" spans="1:15" x14ac:dyDescent="0.25">
      <c r="A7084" s="102" t="s">
        <v>3234</v>
      </c>
      <c r="B7084" s="103" t="s">
        <v>12192</v>
      </c>
      <c r="C7084" s="103" t="s">
        <v>1118</v>
      </c>
      <c r="D7084" s="102" t="s">
        <v>152</v>
      </c>
      <c r="E7084" s="102" t="s">
        <v>275</v>
      </c>
      <c r="F7084" s="102" t="s">
        <v>12193</v>
      </c>
      <c r="H7084" s="102">
        <v>45537</v>
      </c>
      <c r="I7084" s="102" t="s">
        <v>1737</v>
      </c>
      <c r="J7084" s="102" t="s">
        <v>2</v>
      </c>
      <c r="K7084" s="102" t="s">
        <v>1</v>
      </c>
      <c r="L7084" s="102" t="s">
        <v>23</v>
      </c>
      <c r="M7084" s="102" t="s">
        <v>1074</v>
      </c>
      <c r="N7084" s="102">
        <v>1</v>
      </c>
      <c r="O7084" s="102" t="s">
        <v>1075</v>
      </c>
    </row>
    <row r="7085" spans="1:15" x14ac:dyDescent="0.25">
      <c r="A7085" s="102" t="s">
        <v>12018</v>
      </c>
      <c r="B7085" s="103" t="s">
        <v>1430</v>
      </c>
      <c r="C7085" s="103" t="s">
        <v>1118</v>
      </c>
      <c r="D7085" s="102" t="s">
        <v>247</v>
      </c>
      <c r="E7085" s="102" t="s">
        <v>275</v>
      </c>
      <c r="F7085" s="102" t="s">
        <v>12194</v>
      </c>
      <c r="G7085" s="102" t="s">
        <v>10387</v>
      </c>
      <c r="H7085" s="102">
        <v>45537</v>
      </c>
      <c r="I7085" s="102" t="s">
        <v>1737</v>
      </c>
      <c r="J7085" s="102" t="s">
        <v>2</v>
      </c>
      <c r="K7085" s="102" t="s">
        <v>1</v>
      </c>
      <c r="L7085" s="102" t="s">
        <v>23</v>
      </c>
      <c r="M7085" s="102" t="s">
        <v>1074</v>
      </c>
      <c r="N7085" s="102">
        <v>1</v>
      </c>
      <c r="O7085" s="102" t="s">
        <v>1075</v>
      </c>
    </row>
    <row r="7086" spans="1:15" x14ac:dyDescent="0.25">
      <c r="A7086" s="102" t="s">
        <v>11291</v>
      </c>
      <c r="B7086" s="103" t="s">
        <v>11292</v>
      </c>
      <c r="C7086" s="103" t="s">
        <v>1360</v>
      </c>
      <c r="D7086" s="102" t="s">
        <v>570</v>
      </c>
      <c r="E7086" s="102" t="s">
        <v>275</v>
      </c>
      <c r="F7086" s="102" t="s">
        <v>12195</v>
      </c>
      <c r="H7086" s="102">
        <v>45542</v>
      </c>
      <c r="I7086" s="102" t="s">
        <v>4693</v>
      </c>
      <c r="J7086" s="102" t="s">
        <v>1</v>
      </c>
      <c r="K7086" s="102" t="s">
        <v>2</v>
      </c>
      <c r="L7086" s="102" t="s">
        <v>24</v>
      </c>
      <c r="M7086" s="102" t="s">
        <v>1074</v>
      </c>
      <c r="N7086" s="102">
        <v>6</v>
      </c>
      <c r="O7086" s="102" t="s">
        <v>1075</v>
      </c>
    </row>
    <row r="7087" spans="1:15" x14ac:dyDescent="0.25">
      <c r="A7087" s="102" t="s">
        <v>11295</v>
      </c>
      <c r="B7087" s="103" t="s">
        <v>11296</v>
      </c>
      <c r="C7087" s="103" t="s">
        <v>1118</v>
      </c>
      <c r="D7087" s="102" t="s">
        <v>570</v>
      </c>
      <c r="E7087" s="102" t="s">
        <v>275</v>
      </c>
      <c r="F7087" s="102" t="s">
        <v>12196</v>
      </c>
      <c r="H7087" s="102">
        <v>45542</v>
      </c>
      <c r="I7087" s="102" t="s">
        <v>4693</v>
      </c>
      <c r="J7087" s="102" t="s">
        <v>1</v>
      </c>
      <c r="K7087" s="102" t="s">
        <v>2</v>
      </c>
      <c r="L7087" s="102" t="s">
        <v>24</v>
      </c>
      <c r="M7087" s="102" t="s">
        <v>1074</v>
      </c>
      <c r="N7087" s="102">
        <v>6</v>
      </c>
      <c r="O7087" s="102" t="s">
        <v>1075</v>
      </c>
    </row>
    <row r="7088" spans="1:15" x14ac:dyDescent="0.25">
      <c r="A7088" s="102" t="s">
        <v>11298</v>
      </c>
      <c r="B7088" s="103" t="s">
        <v>11299</v>
      </c>
      <c r="C7088" s="103" t="s">
        <v>274</v>
      </c>
      <c r="D7088" s="102" t="s">
        <v>318</v>
      </c>
      <c r="E7088" s="102" t="s">
        <v>275</v>
      </c>
      <c r="F7088" s="102" t="s">
        <v>12197</v>
      </c>
      <c r="H7088" s="102">
        <v>45542</v>
      </c>
      <c r="I7088" s="102" t="s">
        <v>4693</v>
      </c>
      <c r="J7088" s="102" t="s">
        <v>1</v>
      </c>
      <c r="K7088" s="102" t="s">
        <v>2</v>
      </c>
      <c r="L7088" s="102" t="s">
        <v>24</v>
      </c>
      <c r="M7088" s="102" t="s">
        <v>1074</v>
      </c>
      <c r="N7088" s="102">
        <v>6</v>
      </c>
      <c r="O7088" s="102" t="s">
        <v>1075</v>
      </c>
    </row>
    <row r="7089" spans="1:15" x14ac:dyDescent="0.25">
      <c r="A7089" s="102" t="s">
        <v>11298</v>
      </c>
      <c r="B7089" s="103" t="s">
        <v>11301</v>
      </c>
      <c r="C7089" s="103" t="s">
        <v>1118</v>
      </c>
      <c r="D7089" s="102" t="s">
        <v>318</v>
      </c>
      <c r="E7089" s="102" t="s">
        <v>275</v>
      </c>
      <c r="F7089" s="102" t="s">
        <v>12198</v>
      </c>
      <c r="H7089" s="102">
        <v>45542</v>
      </c>
      <c r="I7089" s="102" t="s">
        <v>4693</v>
      </c>
      <c r="J7089" s="102" t="s">
        <v>1</v>
      </c>
      <c r="K7089" s="102" t="s">
        <v>2</v>
      </c>
      <c r="L7089" s="102" t="s">
        <v>24</v>
      </c>
      <c r="M7089" s="102" t="s">
        <v>1074</v>
      </c>
      <c r="N7089" s="102">
        <v>6</v>
      </c>
      <c r="O7089" s="102" t="s">
        <v>1075</v>
      </c>
    </row>
    <row r="7090" spans="1:15" x14ac:dyDescent="0.25">
      <c r="A7090" s="102" t="s">
        <v>11303</v>
      </c>
      <c r="B7090" s="103" t="s">
        <v>11304</v>
      </c>
      <c r="C7090" s="103" t="s">
        <v>1360</v>
      </c>
      <c r="D7090" s="102" t="s">
        <v>570</v>
      </c>
      <c r="E7090" s="102" t="s">
        <v>275</v>
      </c>
      <c r="F7090" s="102" t="s">
        <v>12199</v>
      </c>
      <c r="H7090" s="102">
        <v>45542</v>
      </c>
      <c r="I7090" s="102" t="s">
        <v>4693</v>
      </c>
      <c r="J7090" s="102" t="s">
        <v>1</v>
      </c>
      <c r="K7090" s="102" t="s">
        <v>2</v>
      </c>
      <c r="L7090" s="102" t="s">
        <v>24</v>
      </c>
      <c r="M7090" s="102" t="s">
        <v>1074</v>
      </c>
      <c r="N7090" s="102">
        <v>6</v>
      </c>
      <c r="O7090" s="102" t="s">
        <v>1075</v>
      </c>
    </row>
    <row r="7091" spans="1:15" x14ac:dyDescent="0.25">
      <c r="A7091" s="102" t="s">
        <v>11303</v>
      </c>
      <c r="B7091" s="103" t="s">
        <v>11103</v>
      </c>
      <c r="C7091" s="103" t="s">
        <v>1118</v>
      </c>
      <c r="D7091" s="102" t="s">
        <v>570</v>
      </c>
      <c r="E7091" s="102" t="s">
        <v>275</v>
      </c>
      <c r="F7091" s="102" t="s">
        <v>12200</v>
      </c>
      <c r="H7091" s="102">
        <v>45542</v>
      </c>
      <c r="I7091" s="102" t="s">
        <v>4693</v>
      </c>
      <c r="J7091" s="102" t="s">
        <v>1</v>
      </c>
      <c r="K7091" s="102" t="s">
        <v>2</v>
      </c>
      <c r="L7091" s="102" t="s">
        <v>24</v>
      </c>
      <c r="M7091" s="102" t="s">
        <v>1074</v>
      </c>
      <c r="N7091" s="102">
        <v>6</v>
      </c>
      <c r="O7091" s="102" t="s">
        <v>1075</v>
      </c>
    </row>
    <row r="7092" spans="1:15" x14ac:dyDescent="0.25">
      <c r="A7092" s="102" t="s">
        <v>11303</v>
      </c>
      <c r="B7092" s="103" t="s">
        <v>11307</v>
      </c>
      <c r="C7092" s="103" t="s">
        <v>1360</v>
      </c>
      <c r="D7092" s="102" t="s">
        <v>570</v>
      </c>
      <c r="E7092" s="102" t="s">
        <v>275</v>
      </c>
      <c r="F7092" s="102" t="s">
        <v>12201</v>
      </c>
      <c r="H7092" s="102">
        <v>45542</v>
      </c>
      <c r="I7092" s="102" t="s">
        <v>4693</v>
      </c>
      <c r="J7092" s="102" t="s">
        <v>1</v>
      </c>
      <c r="K7092" s="102" t="s">
        <v>2</v>
      </c>
      <c r="L7092" s="102" t="s">
        <v>24</v>
      </c>
      <c r="M7092" s="102" t="s">
        <v>1074</v>
      </c>
      <c r="N7092" s="102">
        <v>6</v>
      </c>
      <c r="O7092" s="102" t="s">
        <v>1075</v>
      </c>
    </row>
    <row r="7093" spans="1:15" x14ac:dyDescent="0.25">
      <c r="A7093" s="102" t="s">
        <v>11309</v>
      </c>
      <c r="B7093" s="103" t="s">
        <v>11310</v>
      </c>
      <c r="C7093" s="103" t="s">
        <v>1118</v>
      </c>
      <c r="D7093" s="102" t="s">
        <v>318</v>
      </c>
      <c r="E7093" s="102" t="s">
        <v>275</v>
      </c>
      <c r="F7093" s="102" t="s">
        <v>12202</v>
      </c>
      <c r="H7093" s="102">
        <v>45542</v>
      </c>
      <c r="I7093" s="102" t="s">
        <v>4693</v>
      </c>
      <c r="J7093" s="102" t="s">
        <v>1</v>
      </c>
      <c r="K7093" s="102" t="s">
        <v>2</v>
      </c>
      <c r="L7093" s="102" t="s">
        <v>24</v>
      </c>
      <c r="M7093" s="102" t="s">
        <v>1074</v>
      </c>
      <c r="N7093" s="102">
        <v>6</v>
      </c>
      <c r="O7093" s="102" t="s">
        <v>1075</v>
      </c>
    </row>
    <row r="7094" spans="1:15" x14ac:dyDescent="0.25">
      <c r="A7094" s="102" t="s">
        <v>11312</v>
      </c>
      <c r="B7094" s="103" t="s">
        <v>2956</v>
      </c>
      <c r="C7094" s="103" t="s">
        <v>1118</v>
      </c>
      <c r="D7094" s="102" t="s">
        <v>318</v>
      </c>
      <c r="E7094" s="102" t="s">
        <v>275</v>
      </c>
      <c r="F7094" s="102" t="s">
        <v>12203</v>
      </c>
      <c r="H7094" s="102">
        <v>45542</v>
      </c>
      <c r="I7094" s="102" t="s">
        <v>4693</v>
      </c>
      <c r="J7094" s="102" t="s">
        <v>1</v>
      </c>
      <c r="K7094" s="102" t="s">
        <v>2</v>
      </c>
      <c r="L7094" s="102" t="s">
        <v>24</v>
      </c>
      <c r="M7094" s="102" t="s">
        <v>1074</v>
      </c>
      <c r="N7094" s="102">
        <v>6</v>
      </c>
      <c r="O7094" s="102" t="s">
        <v>1075</v>
      </c>
    </row>
    <row r="7095" spans="1:15" x14ac:dyDescent="0.25">
      <c r="A7095" s="102" t="s">
        <v>11314</v>
      </c>
      <c r="B7095" s="103" t="s">
        <v>1897</v>
      </c>
      <c r="C7095" s="103" t="s">
        <v>274</v>
      </c>
      <c r="D7095" s="102" t="s">
        <v>318</v>
      </c>
      <c r="E7095" s="102" t="s">
        <v>275</v>
      </c>
      <c r="F7095" s="102" t="s">
        <v>12204</v>
      </c>
      <c r="H7095" s="102">
        <v>45542</v>
      </c>
      <c r="I7095" s="102" t="s">
        <v>4693</v>
      </c>
      <c r="J7095" s="102" t="s">
        <v>1</v>
      </c>
      <c r="K7095" s="102" t="s">
        <v>2</v>
      </c>
      <c r="L7095" s="102" t="s">
        <v>24</v>
      </c>
      <c r="M7095" s="102" t="s">
        <v>1074</v>
      </c>
      <c r="N7095" s="102">
        <v>6</v>
      </c>
      <c r="O7095" s="102" t="s">
        <v>1075</v>
      </c>
    </row>
    <row r="7096" spans="1:15" x14ac:dyDescent="0.25">
      <c r="A7096" s="102" t="s">
        <v>11316</v>
      </c>
      <c r="B7096" s="103" t="s">
        <v>1395</v>
      </c>
      <c r="C7096" s="103" t="s">
        <v>274</v>
      </c>
      <c r="D7096" s="102" t="s">
        <v>318</v>
      </c>
      <c r="E7096" s="102" t="s">
        <v>275</v>
      </c>
      <c r="F7096" s="102" t="s">
        <v>12205</v>
      </c>
      <c r="H7096" s="102">
        <v>45542</v>
      </c>
      <c r="I7096" s="102" t="s">
        <v>4693</v>
      </c>
      <c r="J7096" s="102" t="s">
        <v>1</v>
      </c>
      <c r="K7096" s="102" t="s">
        <v>2</v>
      </c>
      <c r="L7096" s="102" t="s">
        <v>24</v>
      </c>
      <c r="M7096" s="102" t="s">
        <v>1074</v>
      </c>
      <c r="N7096" s="102">
        <v>6</v>
      </c>
      <c r="O7096" s="102" t="s">
        <v>1075</v>
      </c>
    </row>
    <row r="7097" spans="1:15" x14ac:dyDescent="0.25">
      <c r="A7097" s="102" t="s">
        <v>11318</v>
      </c>
      <c r="B7097" s="103" t="s">
        <v>11319</v>
      </c>
      <c r="C7097" s="103" t="s">
        <v>1118</v>
      </c>
      <c r="D7097" s="102" t="s">
        <v>318</v>
      </c>
      <c r="E7097" s="102" t="s">
        <v>275</v>
      </c>
      <c r="F7097" s="102" t="s">
        <v>12206</v>
      </c>
      <c r="H7097" s="102">
        <v>45542</v>
      </c>
      <c r="I7097" s="102" t="s">
        <v>4693</v>
      </c>
      <c r="J7097" s="102" t="s">
        <v>1</v>
      </c>
      <c r="K7097" s="102" t="s">
        <v>2</v>
      </c>
      <c r="L7097" s="102" t="s">
        <v>24</v>
      </c>
      <c r="M7097" s="102" t="s">
        <v>1074</v>
      </c>
      <c r="N7097" s="102">
        <v>6</v>
      </c>
      <c r="O7097" s="102" t="s">
        <v>1075</v>
      </c>
    </row>
    <row r="7098" spans="1:15" x14ac:dyDescent="0.25">
      <c r="A7098" s="102" t="s">
        <v>11321</v>
      </c>
      <c r="B7098" s="103" t="s">
        <v>11322</v>
      </c>
      <c r="C7098" s="103" t="s">
        <v>274</v>
      </c>
      <c r="D7098" s="102" t="s">
        <v>318</v>
      </c>
      <c r="E7098" s="102" t="s">
        <v>275</v>
      </c>
      <c r="F7098" s="102" t="s">
        <v>12207</v>
      </c>
      <c r="H7098" s="102">
        <v>45542</v>
      </c>
      <c r="I7098" s="102" t="s">
        <v>4693</v>
      </c>
      <c r="J7098" s="102" t="s">
        <v>1</v>
      </c>
      <c r="K7098" s="102" t="s">
        <v>2</v>
      </c>
      <c r="L7098" s="102" t="s">
        <v>24</v>
      </c>
      <c r="M7098" s="102" t="s">
        <v>1074</v>
      </c>
      <c r="N7098" s="102">
        <v>6</v>
      </c>
      <c r="O7098" s="102" t="s">
        <v>1075</v>
      </c>
    </row>
    <row r="7099" spans="1:15" x14ac:dyDescent="0.25">
      <c r="A7099" s="102" t="s">
        <v>11324</v>
      </c>
      <c r="B7099" s="103" t="s">
        <v>1122</v>
      </c>
      <c r="C7099" s="103" t="s">
        <v>274</v>
      </c>
      <c r="D7099" s="102" t="s">
        <v>318</v>
      </c>
      <c r="E7099" s="102" t="s">
        <v>275</v>
      </c>
      <c r="F7099" s="102" t="s">
        <v>12208</v>
      </c>
      <c r="H7099" s="102">
        <v>45542</v>
      </c>
      <c r="I7099" s="102" t="s">
        <v>4693</v>
      </c>
      <c r="J7099" s="102" t="s">
        <v>1</v>
      </c>
      <c r="K7099" s="102" t="s">
        <v>2</v>
      </c>
      <c r="L7099" s="102" t="s">
        <v>24</v>
      </c>
      <c r="M7099" s="102" t="s">
        <v>1074</v>
      </c>
      <c r="N7099" s="102">
        <v>6</v>
      </c>
      <c r="O7099" s="102" t="s">
        <v>1075</v>
      </c>
    </row>
    <row r="7100" spans="1:15" x14ac:dyDescent="0.25">
      <c r="A7100" s="102" t="s">
        <v>9107</v>
      </c>
      <c r="B7100" s="103" t="s">
        <v>1117</v>
      </c>
      <c r="C7100" s="103" t="s">
        <v>1118</v>
      </c>
      <c r="D7100" s="102" t="s">
        <v>318</v>
      </c>
      <c r="E7100" s="102" t="s">
        <v>275</v>
      </c>
      <c r="F7100" s="102" t="s">
        <v>12209</v>
      </c>
      <c r="H7100" s="102">
        <v>45542</v>
      </c>
      <c r="I7100" s="102" t="s">
        <v>4693</v>
      </c>
      <c r="J7100" s="102" t="s">
        <v>1</v>
      </c>
      <c r="K7100" s="102" t="s">
        <v>2</v>
      </c>
      <c r="L7100" s="102" t="s">
        <v>24</v>
      </c>
      <c r="M7100" s="102" t="s">
        <v>1074</v>
      </c>
      <c r="N7100" s="102">
        <v>6</v>
      </c>
      <c r="O7100" s="102" t="s">
        <v>1075</v>
      </c>
    </row>
    <row r="7101" spans="1:15" x14ac:dyDescent="0.25">
      <c r="A7101" s="102" t="s">
        <v>11327</v>
      </c>
      <c r="B7101" s="103" t="s">
        <v>1135</v>
      </c>
      <c r="C7101" s="103" t="s">
        <v>274</v>
      </c>
      <c r="D7101" s="102" t="s">
        <v>318</v>
      </c>
      <c r="E7101" s="102" t="s">
        <v>275</v>
      </c>
      <c r="F7101" s="102" t="s">
        <v>12210</v>
      </c>
      <c r="H7101" s="102">
        <v>45542</v>
      </c>
      <c r="I7101" s="102" t="s">
        <v>4693</v>
      </c>
      <c r="J7101" s="102" t="s">
        <v>1</v>
      </c>
      <c r="K7101" s="102" t="s">
        <v>2</v>
      </c>
      <c r="L7101" s="102" t="s">
        <v>24</v>
      </c>
      <c r="M7101" s="102" t="s">
        <v>1074</v>
      </c>
      <c r="N7101" s="102">
        <v>6</v>
      </c>
      <c r="O7101" s="102" t="s">
        <v>1075</v>
      </c>
    </row>
    <row r="7102" spans="1:15" x14ac:dyDescent="0.25">
      <c r="A7102" s="102" t="s">
        <v>11329</v>
      </c>
      <c r="B7102" s="103" t="s">
        <v>11330</v>
      </c>
      <c r="C7102" s="103" t="s">
        <v>274</v>
      </c>
      <c r="D7102" s="102" t="s">
        <v>318</v>
      </c>
      <c r="E7102" s="102" t="s">
        <v>275</v>
      </c>
      <c r="F7102" s="102" t="s">
        <v>12211</v>
      </c>
      <c r="H7102" s="102">
        <v>45542</v>
      </c>
      <c r="I7102" s="102" t="s">
        <v>4693</v>
      </c>
      <c r="J7102" s="102" t="s">
        <v>1</v>
      </c>
      <c r="K7102" s="102" t="s">
        <v>2</v>
      </c>
      <c r="L7102" s="102" t="s">
        <v>24</v>
      </c>
      <c r="M7102" s="102" t="s">
        <v>1074</v>
      </c>
      <c r="N7102" s="102">
        <v>6</v>
      </c>
      <c r="O7102" s="102" t="s">
        <v>1075</v>
      </c>
    </row>
    <row r="7103" spans="1:15" x14ac:dyDescent="0.25">
      <c r="A7103" s="102" t="s">
        <v>3479</v>
      </c>
      <c r="B7103" s="103" t="s">
        <v>11332</v>
      </c>
      <c r="C7103" s="103" t="s">
        <v>274</v>
      </c>
      <c r="D7103" s="102" t="s">
        <v>570</v>
      </c>
      <c r="E7103" s="102" t="s">
        <v>275</v>
      </c>
      <c r="F7103" s="102" t="s">
        <v>12212</v>
      </c>
      <c r="H7103" s="102">
        <v>45542</v>
      </c>
      <c r="I7103" s="102" t="s">
        <v>4693</v>
      </c>
      <c r="J7103" s="102" t="s">
        <v>1</v>
      </c>
      <c r="K7103" s="102" t="s">
        <v>2</v>
      </c>
      <c r="L7103" s="102" t="s">
        <v>24</v>
      </c>
      <c r="M7103" s="102" t="s">
        <v>1074</v>
      </c>
      <c r="N7103" s="102">
        <v>6</v>
      </c>
      <c r="O7103" s="102" t="s">
        <v>1075</v>
      </c>
    </row>
    <row r="7104" spans="1:15" x14ac:dyDescent="0.25">
      <c r="A7104" s="102" t="s">
        <v>3479</v>
      </c>
      <c r="B7104" s="103" t="s">
        <v>11334</v>
      </c>
      <c r="C7104" s="103" t="s">
        <v>274</v>
      </c>
      <c r="D7104" s="102" t="s">
        <v>570</v>
      </c>
      <c r="E7104" s="102" t="s">
        <v>275</v>
      </c>
      <c r="F7104" s="102" t="s">
        <v>12213</v>
      </c>
      <c r="H7104" s="102">
        <v>45542</v>
      </c>
      <c r="I7104" s="102" t="s">
        <v>4693</v>
      </c>
      <c r="J7104" s="102" t="s">
        <v>1</v>
      </c>
      <c r="K7104" s="102" t="s">
        <v>2</v>
      </c>
      <c r="L7104" s="102" t="s">
        <v>24</v>
      </c>
      <c r="M7104" s="102" t="s">
        <v>1074</v>
      </c>
      <c r="N7104" s="102">
        <v>6</v>
      </c>
      <c r="O7104" s="102" t="s">
        <v>1075</v>
      </c>
    </row>
    <row r="7105" spans="1:15" x14ac:dyDescent="0.25">
      <c r="A7105" s="102" t="s">
        <v>3479</v>
      </c>
      <c r="B7105" s="103" t="s">
        <v>2833</v>
      </c>
      <c r="C7105" s="103" t="s">
        <v>1118</v>
      </c>
      <c r="D7105" s="102" t="s">
        <v>570</v>
      </c>
      <c r="E7105" s="102" t="s">
        <v>275</v>
      </c>
      <c r="F7105" s="102" t="s">
        <v>12214</v>
      </c>
      <c r="H7105" s="102">
        <v>45542</v>
      </c>
      <c r="I7105" s="102" t="s">
        <v>4693</v>
      </c>
      <c r="J7105" s="102" t="s">
        <v>1</v>
      </c>
      <c r="K7105" s="102" t="s">
        <v>2</v>
      </c>
      <c r="L7105" s="102" t="s">
        <v>24</v>
      </c>
      <c r="M7105" s="102" t="s">
        <v>1074</v>
      </c>
      <c r="N7105" s="102">
        <v>6</v>
      </c>
      <c r="O7105" s="102" t="s">
        <v>1075</v>
      </c>
    </row>
    <row r="7106" spans="1:15" x14ac:dyDescent="0.25">
      <c r="A7106" s="102" t="s">
        <v>11337</v>
      </c>
      <c r="B7106" s="103" t="s">
        <v>11338</v>
      </c>
      <c r="C7106" s="103" t="s">
        <v>274</v>
      </c>
      <c r="D7106" s="102" t="s">
        <v>318</v>
      </c>
      <c r="E7106" s="102" t="s">
        <v>275</v>
      </c>
      <c r="F7106" s="102" t="s">
        <v>12215</v>
      </c>
      <c r="H7106" s="102">
        <v>45542</v>
      </c>
      <c r="I7106" s="102" t="s">
        <v>4693</v>
      </c>
      <c r="J7106" s="102" t="s">
        <v>1</v>
      </c>
      <c r="K7106" s="102" t="s">
        <v>2</v>
      </c>
      <c r="L7106" s="102" t="s">
        <v>24</v>
      </c>
      <c r="M7106" s="102" t="s">
        <v>1074</v>
      </c>
      <c r="N7106" s="102">
        <v>6</v>
      </c>
      <c r="O7106" s="102" t="s">
        <v>1075</v>
      </c>
    </row>
    <row r="7107" spans="1:15" x14ac:dyDescent="0.25">
      <c r="A7107" s="102" t="s">
        <v>11340</v>
      </c>
      <c r="B7107" s="103" t="s">
        <v>11341</v>
      </c>
      <c r="C7107" s="103" t="s">
        <v>1118</v>
      </c>
      <c r="D7107" s="102" t="s">
        <v>570</v>
      </c>
      <c r="E7107" s="102" t="s">
        <v>275</v>
      </c>
      <c r="F7107" s="102" t="s">
        <v>12216</v>
      </c>
      <c r="H7107" s="102">
        <v>45542</v>
      </c>
      <c r="I7107" s="102" t="s">
        <v>4693</v>
      </c>
      <c r="J7107" s="102" t="s">
        <v>1</v>
      </c>
      <c r="K7107" s="102" t="s">
        <v>2</v>
      </c>
      <c r="L7107" s="102" t="s">
        <v>24</v>
      </c>
      <c r="M7107" s="102" t="s">
        <v>1074</v>
      </c>
      <c r="N7107" s="102">
        <v>6</v>
      </c>
      <c r="O7107" s="102" t="s">
        <v>1075</v>
      </c>
    </row>
    <row r="7108" spans="1:15" x14ac:dyDescent="0.25">
      <c r="A7108" s="102" t="s">
        <v>11343</v>
      </c>
      <c r="B7108" s="103" t="s">
        <v>11344</v>
      </c>
      <c r="C7108" s="103" t="s">
        <v>1118</v>
      </c>
      <c r="D7108" s="102" t="s">
        <v>318</v>
      </c>
      <c r="E7108" s="102" t="s">
        <v>275</v>
      </c>
      <c r="F7108" s="102" t="s">
        <v>12217</v>
      </c>
      <c r="H7108" s="102">
        <v>45542</v>
      </c>
      <c r="I7108" s="102" t="s">
        <v>4693</v>
      </c>
      <c r="J7108" s="102" t="s">
        <v>1</v>
      </c>
      <c r="K7108" s="102" t="s">
        <v>2</v>
      </c>
      <c r="L7108" s="102" t="s">
        <v>24</v>
      </c>
      <c r="M7108" s="102" t="s">
        <v>1074</v>
      </c>
      <c r="N7108" s="102">
        <v>6</v>
      </c>
      <c r="O7108" s="102" t="s">
        <v>1075</v>
      </c>
    </row>
    <row r="7109" spans="1:15" x14ac:dyDescent="0.25">
      <c r="A7109" s="102" t="s">
        <v>11346</v>
      </c>
      <c r="B7109" s="103" t="s">
        <v>11347</v>
      </c>
      <c r="C7109" s="103" t="s">
        <v>1118</v>
      </c>
      <c r="D7109" s="102" t="s">
        <v>318</v>
      </c>
      <c r="E7109" s="102" t="s">
        <v>275</v>
      </c>
      <c r="F7109" s="102" t="s">
        <v>12218</v>
      </c>
      <c r="H7109" s="102">
        <v>45542</v>
      </c>
      <c r="I7109" s="102" t="s">
        <v>4693</v>
      </c>
      <c r="J7109" s="102" t="s">
        <v>1</v>
      </c>
      <c r="K7109" s="102" t="s">
        <v>2</v>
      </c>
      <c r="L7109" s="102" t="s">
        <v>24</v>
      </c>
      <c r="M7109" s="102" t="s">
        <v>1074</v>
      </c>
      <c r="N7109" s="102">
        <v>6</v>
      </c>
      <c r="O7109" s="102" t="s">
        <v>1075</v>
      </c>
    </row>
    <row r="7110" spans="1:15" x14ac:dyDescent="0.25">
      <c r="A7110" s="102" t="s">
        <v>11346</v>
      </c>
      <c r="B7110" s="103" t="s">
        <v>11349</v>
      </c>
      <c r="C7110" s="103" t="s">
        <v>274</v>
      </c>
      <c r="D7110" s="102" t="s">
        <v>318</v>
      </c>
      <c r="E7110" s="102" t="s">
        <v>275</v>
      </c>
      <c r="F7110" s="102" t="s">
        <v>12219</v>
      </c>
      <c r="H7110" s="102">
        <v>45542</v>
      </c>
      <c r="I7110" s="102" t="s">
        <v>4693</v>
      </c>
      <c r="J7110" s="102" t="s">
        <v>1</v>
      </c>
      <c r="K7110" s="102" t="s">
        <v>2</v>
      </c>
      <c r="L7110" s="102" t="s">
        <v>24</v>
      </c>
      <c r="M7110" s="102" t="s">
        <v>1074</v>
      </c>
      <c r="N7110" s="102">
        <v>6</v>
      </c>
      <c r="O7110" s="102" t="s">
        <v>1075</v>
      </c>
    </row>
    <row r="7111" spans="1:15" x14ac:dyDescent="0.25">
      <c r="A7111" s="102" t="s">
        <v>11346</v>
      </c>
      <c r="B7111" s="103" t="s">
        <v>11298</v>
      </c>
      <c r="C7111" s="103" t="s">
        <v>274</v>
      </c>
      <c r="D7111" s="102" t="s">
        <v>318</v>
      </c>
      <c r="E7111" s="102" t="s">
        <v>275</v>
      </c>
      <c r="F7111" s="102" t="s">
        <v>12220</v>
      </c>
      <c r="H7111" s="102">
        <v>45542</v>
      </c>
      <c r="I7111" s="102" t="s">
        <v>4693</v>
      </c>
      <c r="J7111" s="102" t="s">
        <v>1</v>
      </c>
      <c r="K7111" s="102" t="s">
        <v>2</v>
      </c>
      <c r="L7111" s="102" t="s">
        <v>24</v>
      </c>
      <c r="M7111" s="102" t="s">
        <v>1074</v>
      </c>
      <c r="N7111" s="102">
        <v>6</v>
      </c>
      <c r="O7111" s="102" t="s">
        <v>1075</v>
      </c>
    </row>
    <row r="7112" spans="1:15" x14ac:dyDescent="0.25">
      <c r="A7112" s="102" t="s">
        <v>11352</v>
      </c>
      <c r="B7112" s="103" t="s">
        <v>11353</v>
      </c>
      <c r="C7112" s="103" t="s">
        <v>1360</v>
      </c>
      <c r="D7112" s="102" t="s">
        <v>570</v>
      </c>
      <c r="E7112" s="102" t="s">
        <v>275</v>
      </c>
      <c r="F7112" s="102" t="s">
        <v>12221</v>
      </c>
      <c r="H7112" s="102">
        <v>45542</v>
      </c>
      <c r="I7112" s="102" t="s">
        <v>4693</v>
      </c>
      <c r="J7112" s="102" t="s">
        <v>1</v>
      </c>
      <c r="K7112" s="102" t="s">
        <v>2</v>
      </c>
      <c r="L7112" s="102" t="s">
        <v>24</v>
      </c>
      <c r="M7112" s="102" t="s">
        <v>1074</v>
      </c>
      <c r="N7112" s="102">
        <v>6</v>
      </c>
      <c r="O7112" s="102" t="s">
        <v>1075</v>
      </c>
    </row>
    <row r="7113" spans="1:15" x14ac:dyDescent="0.25">
      <c r="A7113" s="102" t="s">
        <v>11355</v>
      </c>
      <c r="B7113" s="103" t="s">
        <v>1197</v>
      </c>
      <c r="C7113" s="103" t="s">
        <v>274</v>
      </c>
      <c r="D7113" s="102" t="s">
        <v>318</v>
      </c>
      <c r="E7113" s="102" t="s">
        <v>275</v>
      </c>
      <c r="F7113" s="102" t="s">
        <v>12222</v>
      </c>
      <c r="H7113" s="102">
        <v>45542</v>
      </c>
      <c r="I7113" s="102" t="s">
        <v>4693</v>
      </c>
      <c r="J7113" s="102" t="s">
        <v>1</v>
      </c>
      <c r="K7113" s="102" t="s">
        <v>2</v>
      </c>
      <c r="L7113" s="102" t="s">
        <v>24</v>
      </c>
      <c r="M7113" s="102" t="s">
        <v>1074</v>
      </c>
      <c r="N7113" s="102">
        <v>6</v>
      </c>
      <c r="O7113" s="102" t="s">
        <v>1075</v>
      </c>
    </row>
    <row r="7114" spans="1:15" x14ac:dyDescent="0.25">
      <c r="A7114" s="102" t="s">
        <v>11357</v>
      </c>
      <c r="B7114" s="103" t="s">
        <v>11358</v>
      </c>
      <c r="C7114" s="103" t="s">
        <v>1360</v>
      </c>
      <c r="D7114" s="102" t="s">
        <v>570</v>
      </c>
      <c r="E7114" s="102" t="s">
        <v>275</v>
      </c>
      <c r="F7114" s="102" t="s">
        <v>12223</v>
      </c>
      <c r="H7114" s="102">
        <v>45542</v>
      </c>
      <c r="I7114" s="102" t="s">
        <v>4693</v>
      </c>
      <c r="J7114" s="102" t="s">
        <v>1</v>
      </c>
      <c r="K7114" s="102" t="s">
        <v>2</v>
      </c>
      <c r="L7114" s="102" t="s">
        <v>24</v>
      </c>
      <c r="M7114" s="102" t="s">
        <v>1074</v>
      </c>
      <c r="N7114" s="102">
        <v>6</v>
      </c>
      <c r="O7114" s="102" t="s">
        <v>1075</v>
      </c>
    </row>
    <row r="7115" spans="1:15" x14ac:dyDescent="0.25">
      <c r="A7115" s="102" t="s">
        <v>11357</v>
      </c>
      <c r="B7115" s="103" t="s">
        <v>11360</v>
      </c>
      <c r="C7115" s="103" t="s">
        <v>1360</v>
      </c>
      <c r="D7115" s="102" t="s">
        <v>570</v>
      </c>
      <c r="E7115" s="102" t="s">
        <v>275</v>
      </c>
      <c r="F7115" s="102" t="s">
        <v>12224</v>
      </c>
      <c r="H7115" s="102">
        <v>45542</v>
      </c>
      <c r="I7115" s="102" t="s">
        <v>4693</v>
      </c>
      <c r="J7115" s="102" t="s">
        <v>1</v>
      </c>
      <c r="K7115" s="102" t="s">
        <v>2</v>
      </c>
      <c r="L7115" s="102" t="s">
        <v>24</v>
      </c>
      <c r="M7115" s="102" t="s">
        <v>1074</v>
      </c>
      <c r="N7115" s="102">
        <v>6</v>
      </c>
      <c r="O7115" s="102" t="s">
        <v>1075</v>
      </c>
    </row>
    <row r="7116" spans="1:15" x14ac:dyDescent="0.25">
      <c r="A7116" s="102" t="s">
        <v>11362</v>
      </c>
      <c r="B7116" s="103" t="s">
        <v>1098</v>
      </c>
      <c r="C7116" s="103" t="s">
        <v>1118</v>
      </c>
      <c r="D7116" s="102" t="s">
        <v>318</v>
      </c>
      <c r="E7116" s="102" t="s">
        <v>275</v>
      </c>
      <c r="F7116" s="102" t="s">
        <v>12225</v>
      </c>
      <c r="H7116" s="102">
        <v>45542</v>
      </c>
      <c r="I7116" s="102" t="s">
        <v>4693</v>
      </c>
      <c r="J7116" s="102" t="s">
        <v>1</v>
      </c>
      <c r="K7116" s="102" t="s">
        <v>2</v>
      </c>
      <c r="L7116" s="102" t="s">
        <v>24</v>
      </c>
      <c r="M7116" s="102" t="s">
        <v>1074</v>
      </c>
      <c r="N7116" s="102">
        <v>6</v>
      </c>
      <c r="O7116" s="102" t="s">
        <v>1075</v>
      </c>
    </row>
    <row r="7117" spans="1:15" x14ac:dyDescent="0.25">
      <c r="A7117" s="102" t="s">
        <v>11364</v>
      </c>
      <c r="B7117" s="103" t="s">
        <v>11365</v>
      </c>
      <c r="C7117" s="103" t="s">
        <v>274</v>
      </c>
      <c r="D7117" s="102" t="s">
        <v>318</v>
      </c>
      <c r="E7117" s="102" t="s">
        <v>275</v>
      </c>
      <c r="F7117" s="102" t="s">
        <v>12226</v>
      </c>
      <c r="H7117" s="102">
        <v>45542</v>
      </c>
      <c r="I7117" s="102" t="s">
        <v>4693</v>
      </c>
      <c r="J7117" s="102" t="s">
        <v>1</v>
      </c>
      <c r="K7117" s="102" t="s">
        <v>2</v>
      </c>
      <c r="L7117" s="102" t="s">
        <v>24</v>
      </c>
      <c r="M7117" s="102" t="s">
        <v>1074</v>
      </c>
      <c r="N7117" s="102">
        <v>6</v>
      </c>
      <c r="O7117" s="102" t="s">
        <v>1075</v>
      </c>
    </row>
    <row r="7118" spans="1:15" x14ac:dyDescent="0.25">
      <c r="A7118" s="102" t="s">
        <v>6754</v>
      </c>
      <c r="B7118" s="103" t="s">
        <v>11367</v>
      </c>
      <c r="C7118" s="103" t="s">
        <v>1118</v>
      </c>
      <c r="D7118" s="102" t="s">
        <v>318</v>
      </c>
      <c r="E7118" s="102" t="s">
        <v>275</v>
      </c>
      <c r="F7118" s="102" t="s">
        <v>12227</v>
      </c>
      <c r="H7118" s="102">
        <v>45542</v>
      </c>
      <c r="I7118" s="102" t="s">
        <v>4693</v>
      </c>
      <c r="J7118" s="102" t="s">
        <v>1</v>
      </c>
      <c r="K7118" s="102" t="s">
        <v>2</v>
      </c>
      <c r="L7118" s="102" t="s">
        <v>24</v>
      </c>
      <c r="M7118" s="102" t="s">
        <v>1074</v>
      </c>
      <c r="N7118" s="102">
        <v>6</v>
      </c>
      <c r="O7118" s="102" t="s">
        <v>1075</v>
      </c>
    </row>
    <row r="7119" spans="1:15" x14ac:dyDescent="0.25">
      <c r="A7119" s="102" t="s">
        <v>11369</v>
      </c>
      <c r="B7119" s="103" t="s">
        <v>2189</v>
      </c>
      <c r="C7119" s="103" t="s">
        <v>274</v>
      </c>
      <c r="D7119" s="102" t="s">
        <v>318</v>
      </c>
      <c r="E7119" s="102" t="s">
        <v>275</v>
      </c>
      <c r="F7119" s="102" t="s">
        <v>12228</v>
      </c>
      <c r="H7119" s="102">
        <v>45542</v>
      </c>
      <c r="I7119" s="102" t="s">
        <v>4693</v>
      </c>
      <c r="J7119" s="102" t="s">
        <v>1</v>
      </c>
      <c r="K7119" s="102" t="s">
        <v>2</v>
      </c>
      <c r="L7119" s="102" t="s">
        <v>24</v>
      </c>
      <c r="M7119" s="102" t="s">
        <v>1074</v>
      </c>
      <c r="N7119" s="102">
        <v>6</v>
      </c>
      <c r="O7119" s="102" t="s">
        <v>1075</v>
      </c>
    </row>
    <row r="7120" spans="1:15" x14ac:dyDescent="0.25">
      <c r="A7120" s="102" t="s">
        <v>11371</v>
      </c>
      <c r="B7120" s="103" t="s">
        <v>11372</v>
      </c>
      <c r="C7120" s="103" t="s">
        <v>1360</v>
      </c>
      <c r="D7120" s="102" t="s">
        <v>570</v>
      </c>
      <c r="E7120" s="102" t="s">
        <v>275</v>
      </c>
      <c r="F7120" s="102" t="s">
        <v>12229</v>
      </c>
      <c r="H7120" s="102">
        <v>45542</v>
      </c>
      <c r="I7120" s="102" t="s">
        <v>4693</v>
      </c>
      <c r="J7120" s="102" t="s">
        <v>1</v>
      </c>
      <c r="K7120" s="102" t="s">
        <v>2</v>
      </c>
      <c r="L7120" s="102" t="s">
        <v>24</v>
      </c>
      <c r="M7120" s="102" t="s">
        <v>1074</v>
      </c>
      <c r="N7120" s="102">
        <v>6</v>
      </c>
      <c r="O7120" s="102" t="s">
        <v>1075</v>
      </c>
    </row>
    <row r="7121" spans="1:15" x14ac:dyDescent="0.25">
      <c r="A7121" s="102" t="s">
        <v>11374</v>
      </c>
      <c r="B7121" s="103" t="s">
        <v>4955</v>
      </c>
      <c r="C7121" s="103" t="s">
        <v>1118</v>
      </c>
      <c r="D7121" s="102" t="s">
        <v>570</v>
      </c>
      <c r="E7121" s="102" t="s">
        <v>275</v>
      </c>
      <c r="F7121" s="102" t="s">
        <v>12230</v>
      </c>
      <c r="H7121" s="102">
        <v>45542</v>
      </c>
      <c r="I7121" s="102" t="s">
        <v>4693</v>
      </c>
      <c r="J7121" s="102" t="s">
        <v>1</v>
      </c>
      <c r="K7121" s="102" t="s">
        <v>2</v>
      </c>
      <c r="L7121" s="102" t="s">
        <v>24</v>
      </c>
      <c r="M7121" s="102" t="s">
        <v>1074</v>
      </c>
      <c r="N7121" s="102">
        <v>6</v>
      </c>
      <c r="O7121" s="102" t="s">
        <v>1075</v>
      </c>
    </row>
    <row r="7122" spans="1:15" x14ac:dyDescent="0.25">
      <c r="A7122" s="102" t="s">
        <v>11376</v>
      </c>
      <c r="B7122" s="103" t="s">
        <v>9766</v>
      </c>
      <c r="C7122" s="103" t="s">
        <v>1360</v>
      </c>
      <c r="D7122" s="102" t="s">
        <v>570</v>
      </c>
      <c r="E7122" s="102" t="s">
        <v>275</v>
      </c>
      <c r="F7122" s="102" t="s">
        <v>12231</v>
      </c>
      <c r="H7122" s="102">
        <v>45542</v>
      </c>
      <c r="I7122" s="102" t="s">
        <v>4693</v>
      </c>
      <c r="J7122" s="102" t="s">
        <v>1</v>
      </c>
      <c r="K7122" s="102" t="s">
        <v>2</v>
      </c>
      <c r="L7122" s="102" t="s">
        <v>24</v>
      </c>
      <c r="M7122" s="102" t="s">
        <v>1074</v>
      </c>
      <c r="N7122" s="102">
        <v>6</v>
      </c>
      <c r="O7122" s="102" t="s">
        <v>1075</v>
      </c>
    </row>
    <row r="7123" spans="1:15" x14ac:dyDescent="0.25">
      <c r="A7123" s="102" t="s">
        <v>11376</v>
      </c>
      <c r="B7123" s="103" t="s">
        <v>4810</v>
      </c>
      <c r="C7123" s="103" t="s">
        <v>1118</v>
      </c>
      <c r="D7123" s="102" t="s">
        <v>570</v>
      </c>
      <c r="E7123" s="102" t="s">
        <v>275</v>
      </c>
      <c r="F7123" s="102" t="s">
        <v>12232</v>
      </c>
      <c r="H7123" s="102">
        <v>45542</v>
      </c>
      <c r="I7123" s="102" t="s">
        <v>4693</v>
      </c>
      <c r="J7123" s="102" t="s">
        <v>1</v>
      </c>
      <c r="K7123" s="102" t="s">
        <v>2</v>
      </c>
      <c r="L7123" s="102" t="s">
        <v>24</v>
      </c>
      <c r="M7123" s="102" t="s">
        <v>1074</v>
      </c>
      <c r="N7123" s="102">
        <v>6</v>
      </c>
      <c r="O7123" s="102" t="s">
        <v>1075</v>
      </c>
    </row>
    <row r="7124" spans="1:15" x14ac:dyDescent="0.25">
      <c r="A7124" s="102" t="s">
        <v>11379</v>
      </c>
      <c r="B7124" s="103" t="s">
        <v>1080</v>
      </c>
      <c r="C7124" s="103" t="s">
        <v>1118</v>
      </c>
      <c r="D7124" s="102" t="s">
        <v>318</v>
      </c>
      <c r="E7124" s="102" t="s">
        <v>275</v>
      </c>
      <c r="F7124" s="102" t="s">
        <v>12233</v>
      </c>
      <c r="H7124" s="102">
        <v>45542</v>
      </c>
      <c r="I7124" s="102" t="s">
        <v>4693</v>
      </c>
      <c r="J7124" s="102" t="s">
        <v>1</v>
      </c>
      <c r="K7124" s="102" t="s">
        <v>2</v>
      </c>
      <c r="L7124" s="102" t="s">
        <v>24</v>
      </c>
      <c r="M7124" s="102" t="s">
        <v>1074</v>
      </c>
      <c r="N7124" s="102">
        <v>6</v>
      </c>
      <c r="O7124" s="102" t="s">
        <v>1075</v>
      </c>
    </row>
    <row r="7125" spans="1:15" x14ac:dyDescent="0.25">
      <c r="A7125" s="102" t="s">
        <v>11381</v>
      </c>
      <c r="B7125" s="103" t="s">
        <v>11382</v>
      </c>
      <c r="C7125" s="103" t="s">
        <v>1118</v>
      </c>
      <c r="D7125" s="102" t="s">
        <v>318</v>
      </c>
      <c r="E7125" s="102" t="s">
        <v>275</v>
      </c>
      <c r="F7125" s="102" t="s">
        <v>12234</v>
      </c>
      <c r="H7125" s="102">
        <v>45542</v>
      </c>
      <c r="I7125" s="102" t="s">
        <v>4693</v>
      </c>
      <c r="J7125" s="102" t="s">
        <v>1</v>
      </c>
      <c r="K7125" s="102" t="s">
        <v>2</v>
      </c>
      <c r="L7125" s="102" t="s">
        <v>24</v>
      </c>
      <c r="M7125" s="102" t="s">
        <v>1074</v>
      </c>
      <c r="N7125" s="102">
        <v>6</v>
      </c>
      <c r="O7125" s="102" t="s">
        <v>1075</v>
      </c>
    </row>
    <row r="7126" spans="1:15" x14ac:dyDescent="0.25">
      <c r="A7126" s="102" t="s">
        <v>11384</v>
      </c>
      <c r="B7126" s="103" t="s">
        <v>11385</v>
      </c>
      <c r="C7126" s="103" t="s">
        <v>1118</v>
      </c>
      <c r="D7126" s="102" t="s">
        <v>318</v>
      </c>
      <c r="E7126" s="102" t="s">
        <v>275</v>
      </c>
      <c r="F7126" s="102" t="s">
        <v>12235</v>
      </c>
      <c r="H7126" s="102">
        <v>45542</v>
      </c>
      <c r="I7126" s="102" t="s">
        <v>4693</v>
      </c>
      <c r="J7126" s="102" t="s">
        <v>1</v>
      </c>
      <c r="K7126" s="102" t="s">
        <v>2</v>
      </c>
      <c r="L7126" s="102" t="s">
        <v>24</v>
      </c>
      <c r="M7126" s="102" t="s">
        <v>1074</v>
      </c>
      <c r="N7126" s="102">
        <v>6</v>
      </c>
      <c r="O7126" s="102" t="s">
        <v>1075</v>
      </c>
    </row>
    <row r="7127" spans="1:15" x14ac:dyDescent="0.25">
      <c r="A7127" s="102" t="s">
        <v>11387</v>
      </c>
      <c r="B7127" s="103" t="s">
        <v>11388</v>
      </c>
      <c r="C7127" s="103" t="s">
        <v>1118</v>
      </c>
      <c r="D7127" s="102" t="s">
        <v>318</v>
      </c>
      <c r="E7127" s="102" t="s">
        <v>275</v>
      </c>
      <c r="F7127" s="102" t="s">
        <v>12236</v>
      </c>
      <c r="H7127" s="102">
        <v>45542</v>
      </c>
      <c r="I7127" s="102" t="s">
        <v>4693</v>
      </c>
      <c r="J7127" s="102" t="s">
        <v>1</v>
      </c>
      <c r="K7127" s="102" t="s">
        <v>2</v>
      </c>
      <c r="L7127" s="102" t="s">
        <v>24</v>
      </c>
      <c r="M7127" s="102" t="s">
        <v>1074</v>
      </c>
      <c r="N7127" s="102">
        <v>6</v>
      </c>
      <c r="O7127" s="102" t="s">
        <v>1075</v>
      </c>
    </row>
    <row r="7128" spans="1:15" x14ac:dyDescent="0.25">
      <c r="A7128" s="102" t="s">
        <v>11390</v>
      </c>
      <c r="B7128" s="103" t="s">
        <v>3036</v>
      </c>
      <c r="C7128" s="103" t="s">
        <v>1118</v>
      </c>
      <c r="D7128" s="102" t="s">
        <v>318</v>
      </c>
      <c r="E7128" s="102" t="s">
        <v>275</v>
      </c>
      <c r="F7128" s="102" t="s">
        <v>12237</v>
      </c>
      <c r="H7128" s="102">
        <v>45542</v>
      </c>
      <c r="I7128" s="102" t="s">
        <v>4693</v>
      </c>
      <c r="J7128" s="102" t="s">
        <v>1</v>
      </c>
      <c r="K7128" s="102" t="s">
        <v>2</v>
      </c>
      <c r="L7128" s="102" t="s">
        <v>24</v>
      </c>
      <c r="M7128" s="102" t="s">
        <v>1074</v>
      </c>
      <c r="N7128" s="102">
        <v>6</v>
      </c>
      <c r="O7128" s="102" t="s">
        <v>1075</v>
      </c>
    </row>
    <row r="7129" spans="1:15" x14ac:dyDescent="0.25">
      <c r="A7129" s="102" t="s">
        <v>11392</v>
      </c>
      <c r="B7129" s="103" t="s">
        <v>1629</v>
      </c>
      <c r="C7129" s="103" t="s">
        <v>1118</v>
      </c>
      <c r="D7129" s="102" t="s">
        <v>570</v>
      </c>
      <c r="E7129" s="102" t="s">
        <v>275</v>
      </c>
      <c r="F7129" s="102" t="s">
        <v>12238</v>
      </c>
      <c r="H7129" s="102">
        <v>45542</v>
      </c>
      <c r="I7129" s="102" t="s">
        <v>4693</v>
      </c>
      <c r="J7129" s="102" t="s">
        <v>1</v>
      </c>
      <c r="K7129" s="102" t="s">
        <v>2</v>
      </c>
      <c r="L7129" s="102" t="s">
        <v>24</v>
      </c>
      <c r="M7129" s="102" t="s">
        <v>1074</v>
      </c>
      <c r="N7129" s="102">
        <v>6</v>
      </c>
      <c r="O7129" s="102" t="s">
        <v>1075</v>
      </c>
    </row>
    <row r="7130" spans="1:15" x14ac:dyDescent="0.25">
      <c r="A7130" s="102" t="s">
        <v>11394</v>
      </c>
      <c r="B7130" s="103" t="s">
        <v>2495</v>
      </c>
      <c r="C7130" s="103" t="s">
        <v>274</v>
      </c>
      <c r="D7130" s="102" t="s">
        <v>318</v>
      </c>
      <c r="E7130" s="102" t="s">
        <v>275</v>
      </c>
      <c r="F7130" s="102" t="s">
        <v>12239</v>
      </c>
      <c r="H7130" s="102">
        <v>45542</v>
      </c>
      <c r="I7130" s="102" t="s">
        <v>4693</v>
      </c>
      <c r="J7130" s="102" t="s">
        <v>1</v>
      </c>
      <c r="K7130" s="102" t="s">
        <v>2</v>
      </c>
      <c r="L7130" s="102" t="s">
        <v>24</v>
      </c>
      <c r="M7130" s="102" t="s">
        <v>1074</v>
      </c>
      <c r="N7130" s="102">
        <v>6</v>
      </c>
      <c r="O7130" s="102" t="s">
        <v>1075</v>
      </c>
    </row>
    <row r="7131" spans="1:15" x14ac:dyDescent="0.25">
      <c r="A7131" s="102" t="s">
        <v>11396</v>
      </c>
      <c r="B7131" s="103" t="s">
        <v>1098</v>
      </c>
      <c r="C7131" s="103" t="s">
        <v>274</v>
      </c>
      <c r="D7131" s="102" t="s">
        <v>318</v>
      </c>
      <c r="E7131" s="102" t="s">
        <v>275</v>
      </c>
      <c r="F7131" s="102" t="s">
        <v>12240</v>
      </c>
      <c r="H7131" s="102">
        <v>45542</v>
      </c>
      <c r="I7131" s="102" t="s">
        <v>4693</v>
      </c>
      <c r="J7131" s="102" t="s">
        <v>1</v>
      </c>
      <c r="K7131" s="102" t="s">
        <v>2</v>
      </c>
      <c r="L7131" s="102" t="s">
        <v>24</v>
      </c>
      <c r="M7131" s="102" t="s">
        <v>1074</v>
      </c>
      <c r="N7131" s="102">
        <v>6</v>
      </c>
      <c r="O7131" s="102" t="s">
        <v>1075</v>
      </c>
    </row>
    <row r="7132" spans="1:15" x14ac:dyDescent="0.25">
      <c r="A7132" s="102" t="s">
        <v>11398</v>
      </c>
      <c r="B7132" s="103" t="s">
        <v>2789</v>
      </c>
      <c r="C7132" s="103" t="s">
        <v>1118</v>
      </c>
      <c r="D7132" s="102" t="s">
        <v>570</v>
      </c>
      <c r="E7132" s="102" t="s">
        <v>275</v>
      </c>
      <c r="F7132" s="102" t="s">
        <v>12241</v>
      </c>
      <c r="H7132" s="102">
        <v>45542</v>
      </c>
      <c r="I7132" s="102" t="s">
        <v>4693</v>
      </c>
      <c r="J7132" s="102" t="s">
        <v>1</v>
      </c>
      <c r="K7132" s="102" t="s">
        <v>2</v>
      </c>
      <c r="L7132" s="102" t="s">
        <v>24</v>
      </c>
      <c r="M7132" s="102" t="s">
        <v>1074</v>
      </c>
      <c r="N7132" s="102">
        <v>6</v>
      </c>
      <c r="O7132" s="102" t="s">
        <v>1075</v>
      </c>
    </row>
    <row r="7133" spans="1:15" x14ac:dyDescent="0.25">
      <c r="A7133" s="102" t="s">
        <v>11398</v>
      </c>
      <c r="B7133" s="103" t="s">
        <v>2050</v>
      </c>
      <c r="C7133" s="103" t="s">
        <v>274</v>
      </c>
      <c r="D7133" s="102" t="s">
        <v>570</v>
      </c>
      <c r="E7133" s="102" t="s">
        <v>275</v>
      </c>
      <c r="F7133" s="102" t="s">
        <v>12242</v>
      </c>
      <c r="H7133" s="102">
        <v>45542</v>
      </c>
      <c r="I7133" s="102" t="s">
        <v>4693</v>
      </c>
      <c r="J7133" s="102" t="s">
        <v>1</v>
      </c>
      <c r="K7133" s="102" t="s">
        <v>2</v>
      </c>
      <c r="L7133" s="102" t="s">
        <v>24</v>
      </c>
      <c r="M7133" s="102" t="s">
        <v>1074</v>
      </c>
      <c r="N7133" s="102">
        <v>6</v>
      </c>
      <c r="O7133" s="102" t="s">
        <v>1075</v>
      </c>
    </row>
    <row r="7134" spans="1:15" x14ac:dyDescent="0.25">
      <c r="A7134" s="102" t="s">
        <v>11401</v>
      </c>
      <c r="B7134" s="103" t="s">
        <v>11402</v>
      </c>
      <c r="C7134" s="103" t="s">
        <v>1118</v>
      </c>
      <c r="D7134" s="102" t="s">
        <v>318</v>
      </c>
      <c r="E7134" s="102" t="s">
        <v>275</v>
      </c>
      <c r="F7134" s="102" t="s">
        <v>12243</v>
      </c>
      <c r="H7134" s="102">
        <v>45542</v>
      </c>
      <c r="I7134" s="102" t="s">
        <v>4693</v>
      </c>
      <c r="J7134" s="102" t="s">
        <v>1</v>
      </c>
      <c r="K7134" s="102" t="s">
        <v>2</v>
      </c>
      <c r="L7134" s="102" t="s">
        <v>24</v>
      </c>
      <c r="M7134" s="102" t="s">
        <v>1074</v>
      </c>
      <c r="N7134" s="102">
        <v>6</v>
      </c>
      <c r="O7134" s="102" t="s">
        <v>1075</v>
      </c>
    </row>
    <row r="7135" spans="1:15" x14ac:dyDescent="0.25">
      <c r="A7135" s="102" t="s">
        <v>11404</v>
      </c>
      <c r="B7135" s="103" t="s">
        <v>1690</v>
      </c>
      <c r="C7135" s="103" t="s">
        <v>1118</v>
      </c>
      <c r="D7135" s="102" t="s">
        <v>318</v>
      </c>
      <c r="E7135" s="102" t="s">
        <v>275</v>
      </c>
      <c r="F7135" s="102" t="s">
        <v>12244</v>
      </c>
      <c r="H7135" s="102">
        <v>45542</v>
      </c>
      <c r="I7135" s="102" t="s">
        <v>4693</v>
      </c>
      <c r="J7135" s="102" t="s">
        <v>1</v>
      </c>
      <c r="K7135" s="102" t="s">
        <v>2</v>
      </c>
      <c r="L7135" s="102" t="s">
        <v>24</v>
      </c>
      <c r="M7135" s="102" t="s">
        <v>1074</v>
      </c>
      <c r="N7135" s="102">
        <v>6</v>
      </c>
      <c r="O7135" s="102" t="s">
        <v>1075</v>
      </c>
    </row>
    <row r="7136" spans="1:15" x14ac:dyDescent="0.25">
      <c r="A7136" s="102" t="s">
        <v>11406</v>
      </c>
      <c r="B7136" s="103" t="s">
        <v>11407</v>
      </c>
      <c r="C7136" s="103" t="s">
        <v>274</v>
      </c>
      <c r="D7136" s="102" t="s">
        <v>570</v>
      </c>
      <c r="E7136" s="102" t="s">
        <v>275</v>
      </c>
      <c r="F7136" s="102" t="s">
        <v>12245</v>
      </c>
      <c r="H7136" s="102">
        <v>45542</v>
      </c>
      <c r="I7136" s="102" t="s">
        <v>4693</v>
      </c>
      <c r="J7136" s="102" t="s">
        <v>1</v>
      </c>
      <c r="K7136" s="102" t="s">
        <v>2</v>
      </c>
      <c r="L7136" s="102" t="s">
        <v>24</v>
      </c>
      <c r="M7136" s="102" t="s">
        <v>1074</v>
      </c>
      <c r="N7136" s="102">
        <v>6</v>
      </c>
      <c r="O7136" s="102" t="s">
        <v>1075</v>
      </c>
    </row>
    <row r="7137" spans="1:15" x14ac:dyDescent="0.25">
      <c r="A7137" s="102" t="s">
        <v>11409</v>
      </c>
      <c r="B7137" s="103" t="s">
        <v>2482</v>
      </c>
      <c r="C7137" s="103" t="s">
        <v>274</v>
      </c>
      <c r="D7137" s="102" t="s">
        <v>318</v>
      </c>
      <c r="E7137" s="102" t="s">
        <v>275</v>
      </c>
      <c r="F7137" s="102" t="s">
        <v>12246</v>
      </c>
      <c r="H7137" s="102">
        <v>45542</v>
      </c>
      <c r="I7137" s="102" t="s">
        <v>4693</v>
      </c>
      <c r="J7137" s="102" t="s">
        <v>1</v>
      </c>
      <c r="K7137" s="102" t="s">
        <v>2</v>
      </c>
      <c r="L7137" s="102" t="s">
        <v>24</v>
      </c>
      <c r="M7137" s="102" t="s">
        <v>1074</v>
      </c>
      <c r="N7137" s="102">
        <v>6</v>
      </c>
      <c r="O7137" s="102" t="s">
        <v>1075</v>
      </c>
    </row>
    <row r="7138" spans="1:15" x14ac:dyDescent="0.25">
      <c r="A7138" s="102" t="s">
        <v>11409</v>
      </c>
      <c r="B7138" s="103" t="s">
        <v>5342</v>
      </c>
      <c r="C7138" s="103" t="s">
        <v>274</v>
      </c>
      <c r="D7138" s="102" t="s">
        <v>318</v>
      </c>
      <c r="E7138" s="102" t="s">
        <v>275</v>
      </c>
      <c r="F7138" s="102" t="s">
        <v>12247</v>
      </c>
      <c r="H7138" s="102">
        <v>45542</v>
      </c>
      <c r="I7138" s="102" t="s">
        <v>4693</v>
      </c>
      <c r="J7138" s="102" t="s">
        <v>1</v>
      </c>
      <c r="K7138" s="102" t="s">
        <v>2</v>
      </c>
      <c r="L7138" s="102" t="s">
        <v>24</v>
      </c>
      <c r="M7138" s="102" t="s">
        <v>1074</v>
      </c>
      <c r="N7138" s="102">
        <v>6</v>
      </c>
      <c r="O7138" s="102" t="s">
        <v>1075</v>
      </c>
    </row>
    <row r="7139" spans="1:15" x14ac:dyDescent="0.25">
      <c r="A7139" s="102" t="s">
        <v>11409</v>
      </c>
      <c r="B7139" s="103" t="s">
        <v>3944</v>
      </c>
      <c r="C7139" s="103" t="s">
        <v>274</v>
      </c>
      <c r="D7139" s="102" t="s">
        <v>318</v>
      </c>
      <c r="E7139" s="102" t="s">
        <v>275</v>
      </c>
      <c r="F7139" s="102" t="s">
        <v>12248</v>
      </c>
      <c r="H7139" s="102">
        <v>45542</v>
      </c>
      <c r="I7139" s="102" t="s">
        <v>4693</v>
      </c>
      <c r="J7139" s="102" t="s">
        <v>1</v>
      </c>
      <c r="K7139" s="102" t="s">
        <v>2</v>
      </c>
      <c r="L7139" s="102" t="s">
        <v>24</v>
      </c>
      <c r="M7139" s="102" t="s">
        <v>1074</v>
      </c>
      <c r="N7139" s="102">
        <v>6</v>
      </c>
      <c r="O7139" s="102" t="s">
        <v>1075</v>
      </c>
    </row>
    <row r="7140" spans="1:15" x14ac:dyDescent="0.25">
      <c r="A7140" s="102" t="s">
        <v>7286</v>
      </c>
      <c r="B7140" s="103" t="s">
        <v>2649</v>
      </c>
      <c r="C7140" s="103" t="s">
        <v>1360</v>
      </c>
      <c r="D7140" s="102" t="s">
        <v>570</v>
      </c>
      <c r="E7140" s="102" t="s">
        <v>275</v>
      </c>
      <c r="F7140" s="102" t="s">
        <v>12249</v>
      </c>
      <c r="H7140" s="102">
        <v>45542</v>
      </c>
      <c r="I7140" s="102" t="s">
        <v>4693</v>
      </c>
      <c r="J7140" s="102" t="s">
        <v>1</v>
      </c>
      <c r="K7140" s="102" t="s">
        <v>2</v>
      </c>
      <c r="L7140" s="102" t="s">
        <v>24</v>
      </c>
      <c r="M7140" s="102" t="s">
        <v>1074</v>
      </c>
      <c r="N7140" s="102">
        <v>6</v>
      </c>
      <c r="O7140" s="102" t="s">
        <v>1075</v>
      </c>
    </row>
    <row r="7141" spans="1:15" x14ac:dyDescent="0.25">
      <c r="A7141" s="102" t="s">
        <v>9633</v>
      </c>
      <c r="B7141" s="103" t="s">
        <v>11414</v>
      </c>
      <c r="C7141" s="103" t="s">
        <v>1118</v>
      </c>
      <c r="D7141" s="102" t="s">
        <v>318</v>
      </c>
      <c r="E7141" s="102" t="s">
        <v>275</v>
      </c>
      <c r="F7141" s="102" t="s">
        <v>12250</v>
      </c>
      <c r="H7141" s="102">
        <v>45542</v>
      </c>
      <c r="I7141" s="102" t="s">
        <v>4693</v>
      </c>
      <c r="J7141" s="102" t="s">
        <v>1</v>
      </c>
      <c r="K7141" s="102" t="s">
        <v>2</v>
      </c>
      <c r="L7141" s="102" t="s">
        <v>24</v>
      </c>
      <c r="M7141" s="102" t="s">
        <v>1074</v>
      </c>
      <c r="N7141" s="102">
        <v>6</v>
      </c>
      <c r="O7141" s="102" t="s">
        <v>1075</v>
      </c>
    </row>
    <row r="7142" spans="1:15" x14ac:dyDescent="0.25">
      <c r="A7142" s="102" t="s">
        <v>11416</v>
      </c>
      <c r="B7142" s="103" t="s">
        <v>2819</v>
      </c>
      <c r="C7142" s="103" t="s">
        <v>1118</v>
      </c>
      <c r="D7142" s="102" t="s">
        <v>570</v>
      </c>
      <c r="E7142" s="102" t="s">
        <v>275</v>
      </c>
      <c r="F7142" s="102" t="s">
        <v>12251</v>
      </c>
      <c r="H7142" s="102">
        <v>45542</v>
      </c>
      <c r="I7142" s="102" t="s">
        <v>4693</v>
      </c>
      <c r="J7142" s="102" t="s">
        <v>1</v>
      </c>
      <c r="K7142" s="102" t="s">
        <v>2</v>
      </c>
      <c r="L7142" s="102" t="s">
        <v>24</v>
      </c>
      <c r="M7142" s="102" t="s">
        <v>1074</v>
      </c>
      <c r="N7142" s="102">
        <v>6</v>
      </c>
      <c r="O7142" s="102" t="s">
        <v>1075</v>
      </c>
    </row>
    <row r="7143" spans="1:15" x14ac:dyDescent="0.25">
      <c r="A7143" s="102" t="s">
        <v>3391</v>
      </c>
      <c r="B7143" s="103" t="s">
        <v>1762</v>
      </c>
      <c r="C7143" s="103" t="s">
        <v>1118</v>
      </c>
      <c r="D7143" s="102" t="s">
        <v>570</v>
      </c>
      <c r="E7143" s="102" t="s">
        <v>275</v>
      </c>
      <c r="F7143" s="102" t="s">
        <v>12252</v>
      </c>
      <c r="H7143" s="102">
        <v>45542</v>
      </c>
      <c r="I7143" s="102" t="s">
        <v>4693</v>
      </c>
      <c r="J7143" s="102" t="s">
        <v>1</v>
      </c>
      <c r="K7143" s="102" t="s">
        <v>2</v>
      </c>
      <c r="L7143" s="102" t="s">
        <v>24</v>
      </c>
      <c r="M7143" s="102" t="s">
        <v>1074</v>
      </c>
      <c r="N7143" s="102">
        <v>6</v>
      </c>
      <c r="O7143" s="102" t="s">
        <v>1075</v>
      </c>
    </row>
    <row r="7144" spans="1:15" x14ac:dyDescent="0.25">
      <c r="A7144" s="102" t="s">
        <v>11419</v>
      </c>
      <c r="B7144" s="103" t="s">
        <v>1233</v>
      </c>
      <c r="C7144" s="103" t="s">
        <v>274</v>
      </c>
      <c r="D7144" s="102" t="s">
        <v>318</v>
      </c>
      <c r="E7144" s="102" t="s">
        <v>275</v>
      </c>
      <c r="F7144" s="102" t="s">
        <v>12253</v>
      </c>
      <c r="H7144" s="102">
        <v>45542</v>
      </c>
      <c r="I7144" s="102" t="s">
        <v>4693</v>
      </c>
      <c r="J7144" s="102" t="s">
        <v>1</v>
      </c>
      <c r="K7144" s="102" t="s">
        <v>2</v>
      </c>
      <c r="L7144" s="102" t="s">
        <v>24</v>
      </c>
      <c r="M7144" s="102" t="s">
        <v>1074</v>
      </c>
      <c r="N7144" s="102">
        <v>6</v>
      </c>
      <c r="O7144" s="102" t="s">
        <v>1075</v>
      </c>
    </row>
    <row r="7145" spans="1:15" x14ac:dyDescent="0.25">
      <c r="A7145" s="102" t="s">
        <v>11419</v>
      </c>
      <c r="B7145" s="103" t="s">
        <v>4503</v>
      </c>
      <c r="C7145" s="103" t="s">
        <v>1118</v>
      </c>
      <c r="D7145" s="102" t="s">
        <v>318</v>
      </c>
      <c r="E7145" s="102" t="s">
        <v>275</v>
      </c>
      <c r="F7145" s="102" t="s">
        <v>12254</v>
      </c>
      <c r="H7145" s="102">
        <v>45542</v>
      </c>
      <c r="I7145" s="102" t="s">
        <v>4693</v>
      </c>
      <c r="J7145" s="102" t="s">
        <v>1</v>
      </c>
      <c r="K7145" s="102" t="s">
        <v>2</v>
      </c>
      <c r="L7145" s="102" t="s">
        <v>24</v>
      </c>
      <c r="M7145" s="102" t="s">
        <v>1074</v>
      </c>
      <c r="N7145" s="102">
        <v>6</v>
      </c>
      <c r="O7145" s="102" t="s">
        <v>1075</v>
      </c>
    </row>
    <row r="7146" spans="1:15" x14ac:dyDescent="0.25">
      <c r="A7146" s="102" t="s">
        <v>11419</v>
      </c>
      <c r="B7146" s="103" t="s">
        <v>1088</v>
      </c>
      <c r="C7146" s="103" t="s">
        <v>1118</v>
      </c>
      <c r="D7146" s="102" t="s">
        <v>318</v>
      </c>
      <c r="E7146" s="102" t="s">
        <v>275</v>
      </c>
      <c r="F7146" s="102" t="s">
        <v>12255</v>
      </c>
      <c r="H7146" s="102">
        <v>45542</v>
      </c>
      <c r="I7146" s="102" t="s">
        <v>4693</v>
      </c>
      <c r="J7146" s="102" t="s">
        <v>1</v>
      </c>
      <c r="K7146" s="102" t="s">
        <v>2</v>
      </c>
      <c r="L7146" s="102" t="s">
        <v>24</v>
      </c>
      <c r="M7146" s="102" t="s">
        <v>1074</v>
      </c>
      <c r="N7146" s="102">
        <v>6</v>
      </c>
      <c r="O7146" s="102" t="s">
        <v>1075</v>
      </c>
    </row>
    <row r="7147" spans="1:15" x14ac:dyDescent="0.25">
      <c r="A7147" s="102" t="s">
        <v>11423</v>
      </c>
      <c r="B7147" s="103" t="s">
        <v>5869</v>
      </c>
      <c r="C7147" s="103" t="s">
        <v>1118</v>
      </c>
      <c r="D7147" s="102" t="s">
        <v>318</v>
      </c>
      <c r="E7147" s="102" t="s">
        <v>275</v>
      </c>
      <c r="F7147" s="102" t="s">
        <v>12256</v>
      </c>
      <c r="H7147" s="102">
        <v>45542</v>
      </c>
      <c r="I7147" s="102" t="s">
        <v>4693</v>
      </c>
      <c r="J7147" s="102" t="s">
        <v>1</v>
      </c>
      <c r="K7147" s="102" t="s">
        <v>2</v>
      </c>
      <c r="L7147" s="102" t="s">
        <v>24</v>
      </c>
      <c r="M7147" s="102" t="s">
        <v>1074</v>
      </c>
      <c r="N7147" s="102">
        <v>6</v>
      </c>
      <c r="O7147" s="102" t="s">
        <v>1075</v>
      </c>
    </row>
    <row r="7148" spans="1:15" x14ac:dyDescent="0.25">
      <c r="A7148" s="102" t="s">
        <v>11425</v>
      </c>
      <c r="B7148" s="103" t="s">
        <v>11426</v>
      </c>
      <c r="C7148" s="103" t="s">
        <v>274</v>
      </c>
      <c r="D7148" s="102" t="s">
        <v>318</v>
      </c>
      <c r="E7148" s="102" t="s">
        <v>275</v>
      </c>
      <c r="F7148" s="102" t="s">
        <v>12257</v>
      </c>
      <c r="H7148" s="102">
        <v>45542</v>
      </c>
      <c r="I7148" s="102" t="s">
        <v>4693</v>
      </c>
      <c r="J7148" s="102" t="s">
        <v>1</v>
      </c>
      <c r="K7148" s="102" t="s">
        <v>2</v>
      </c>
      <c r="L7148" s="102" t="s">
        <v>24</v>
      </c>
      <c r="M7148" s="102" t="s">
        <v>1074</v>
      </c>
      <c r="N7148" s="102">
        <v>6</v>
      </c>
      <c r="O7148" s="102" t="s">
        <v>1075</v>
      </c>
    </row>
    <row r="7149" spans="1:15" x14ac:dyDescent="0.25">
      <c r="A7149" s="102" t="s">
        <v>11428</v>
      </c>
      <c r="B7149" s="103" t="s">
        <v>1997</v>
      </c>
      <c r="C7149" s="103" t="s">
        <v>1118</v>
      </c>
      <c r="D7149" s="102" t="s">
        <v>318</v>
      </c>
      <c r="E7149" s="102" t="s">
        <v>275</v>
      </c>
      <c r="F7149" s="102" t="s">
        <v>12258</v>
      </c>
      <c r="H7149" s="102">
        <v>45542</v>
      </c>
      <c r="I7149" s="102" t="s">
        <v>4693</v>
      </c>
      <c r="J7149" s="102" t="s">
        <v>1</v>
      </c>
      <c r="K7149" s="102" t="s">
        <v>2</v>
      </c>
      <c r="L7149" s="102" t="s">
        <v>24</v>
      </c>
      <c r="M7149" s="102" t="s">
        <v>1074</v>
      </c>
      <c r="N7149" s="102">
        <v>6</v>
      </c>
      <c r="O7149" s="102" t="s">
        <v>1075</v>
      </c>
    </row>
    <row r="7150" spans="1:15" x14ac:dyDescent="0.25">
      <c r="A7150" s="102" t="s">
        <v>9673</v>
      </c>
      <c r="B7150" s="103" t="s">
        <v>1189</v>
      </c>
      <c r="C7150" s="103" t="s">
        <v>274</v>
      </c>
      <c r="D7150" s="102" t="s">
        <v>570</v>
      </c>
      <c r="E7150" s="102" t="s">
        <v>275</v>
      </c>
      <c r="F7150" s="102" t="s">
        <v>12259</v>
      </c>
      <c r="H7150" s="102">
        <v>45542</v>
      </c>
      <c r="I7150" s="102" t="s">
        <v>4693</v>
      </c>
      <c r="J7150" s="102" t="s">
        <v>1</v>
      </c>
      <c r="K7150" s="102" t="s">
        <v>2</v>
      </c>
      <c r="L7150" s="102" t="s">
        <v>24</v>
      </c>
      <c r="M7150" s="102" t="s">
        <v>1074</v>
      </c>
      <c r="N7150" s="102">
        <v>6</v>
      </c>
      <c r="O7150" s="102" t="s">
        <v>1075</v>
      </c>
    </row>
    <row r="7151" spans="1:15" x14ac:dyDescent="0.25">
      <c r="A7151" s="102" t="s">
        <v>11431</v>
      </c>
      <c r="B7151" s="103" t="s">
        <v>1675</v>
      </c>
      <c r="C7151" s="103" t="s">
        <v>1118</v>
      </c>
      <c r="D7151" s="102" t="s">
        <v>318</v>
      </c>
      <c r="E7151" s="102" t="s">
        <v>275</v>
      </c>
      <c r="F7151" s="102" t="s">
        <v>12260</v>
      </c>
      <c r="H7151" s="102">
        <v>45542</v>
      </c>
      <c r="I7151" s="102" t="s">
        <v>4693</v>
      </c>
      <c r="J7151" s="102" t="s">
        <v>1</v>
      </c>
      <c r="K7151" s="102" t="s">
        <v>2</v>
      </c>
      <c r="L7151" s="102" t="s">
        <v>24</v>
      </c>
      <c r="M7151" s="102" t="s">
        <v>1074</v>
      </c>
      <c r="N7151" s="102">
        <v>6</v>
      </c>
      <c r="O7151" s="102" t="s">
        <v>1075</v>
      </c>
    </row>
    <row r="7152" spans="1:15" x14ac:dyDescent="0.25">
      <c r="A7152" s="102" t="s">
        <v>7833</v>
      </c>
      <c r="B7152" s="103" t="s">
        <v>11433</v>
      </c>
      <c r="C7152" s="103" t="s">
        <v>274</v>
      </c>
      <c r="D7152" s="102" t="s">
        <v>318</v>
      </c>
      <c r="E7152" s="102" t="s">
        <v>275</v>
      </c>
      <c r="F7152" s="102" t="s">
        <v>12261</v>
      </c>
      <c r="H7152" s="102">
        <v>45542</v>
      </c>
      <c r="I7152" s="102" t="s">
        <v>4693</v>
      </c>
      <c r="J7152" s="102" t="s">
        <v>1</v>
      </c>
      <c r="K7152" s="102" t="s">
        <v>2</v>
      </c>
      <c r="L7152" s="102" t="s">
        <v>24</v>
      </c>
      <c r="M7152" s="102" t="s">
        <v>1074</v>
      </c>
      <c r="N7152" s="102">
        <v>6</v>
      </c>
      <c r="O7152" s="102" t="s">
        <v>1075</v>
      </c>
    </row>
    <row r="7153" spans="1:15" x14ac:dyDescent="0.25">
      <c r="A7153" s="102" t="s">
        <v>7836</v>
      </c>
      <c r="B7153" s="103" t="s">
        <v>11435</v>
      </c>
      <c r="C7153" s="103" t="s">
        <v>1118</v>
      </c>
      <c r="D7153" s="102" t="s">
        <v>318</v>
      </c>
      <c r="E7153" s="102" t="s">
        <v>275</v>
      </c>
      <c r="F7153" s="102" t="s">
        <v>12262</v>
      </c>
      <c r="H7153" s="102">
        <v>45542</v>
      </c>
      <c r="I7153" s="102" t="s">
        <v>4693</v>
      </c>
      <c r="J7153" s="102" t="s">
        <v>1</v>
      </c>
      <c r="K7153" s="102" t="s">
        <v>2</v>
      </c>
      <c r="L7153" s="102" t="s">
        <v>24</v>
      </c>
      <c r="M7153" s="102" t="s">
        <v>1074</v>
      </c>
      <c r="N7153" s="102">
        <v>6</v>
      </c>
      <c r="O7153" s="102" t="s">
        <v>1075</v>
      </c>
    </row>
    <row r="7154" spans="1:15" x14ac:dyDescent="0.25">
      <c r="A7154" s="102" t="s">
        <v>10319</v>
      </c>
      <c r="B7154" s="103" t="s">
        <v>11437</v>
      </c>
      <c r="C7154" s="103" t="s">
        <v>1118</v>
      </c>
      <c r="D7154" s="102" t="s">
        <v>570</v>
      </c>
      <c r="E7154" s="102" t="s">
        <v>275</v>
      </c>
      <c r="F7154" s="102" t="s">
        <v>12263</v>
      </c>
      <c r="H7154" s="102">
        <v>45542</v>
      </c>
      <c r="I7154" s="102" t="s">
        <v>4693</v>
      </c>
      <c r="J7154" s="102" t="s">
        <v>1</v>
      </c>
      <c r="K7154" s="102" t="s">
        <v>2</v>
      </c>
      <c r="L7154" s="102" t="s">
        <v>24</v>
      </c>
      <c r="M7154" s="102" t="s">
        <v>1074</v>
      </c>
      <c r="N7154" s="102">
        <v>6</v>
      </c>
      <c r="O7154" s="102" t="s">
        <v>1075</v>
      </c>
    </row>
    <row r="7155" spans="1:15" x14ac:dyDescent="0.25">
      <c r="A7155" s="102" t="s">
        <v>4917</v>
      </c>
      <c r="B7155" s="103" t="s">
        <v>11439</v>
      </c>
      <c r="C7155" s="103" t="s">
        <v>1118</v>
      </c>
      <c r="D7155" s="102" t="s">
        <v>570</v>
      </c>
      <c r="E7155" s="102" t="s">
        <v>275</v>
      </c>
      <c r="F7155" s="102" t="s">
        <v>12264</v>
      </c>
      <c r="H7155" s="102">
        <v>45542</v>
      </c>
      <c r="I7155" s="102" t="s">
        <v>4693</v>
      </c>
      <c r="J7155" s="102" t="s">
        <v>1</v>
      </c>
      <c r="K7155" s="102" t="s">
        <v>2</v>
      </c>
      <c r="L7155" s="102" t="s">
        <v>24</v>
      </c>
      <c r="M7155" s="102" t="s">
        <v>1074</v>
      </c>
      <c r="N7155" s="102">
        <v>6</v>
      </c>
      <c r="O7155" s="102" t="s">
        <v>1075</v>
      </c>
    </row>
    <row r="7156" spans="1:15" x14ac:dyDescent="0.25">
      <c r="A7156" s="102" t="s">
        <v>4917</v>
      </c>
      <c r="B7156" s="103" t="s">
        <v>1705</v>
      </c>
      <c r="C7156" s="103" t="s">
        <v>1360</v>
      </c>
      <c r="D7156" s="102" t="s">
        <v>570</v>
      </c>
      <c r="E7156" s="102" t="s">
        <v>275</v>
      </c>
      <c r="F7156" s="102" t="s">
        <v>12265</v>
      </c>
      <c r="H7156" s="102">
        <v>45542</v>
      </c>
      <c r="I7156" s="102" t="s">
        <v>4693</v>
      </c>
      <c r="J7156" s="102" t="s">
        <v>1</v>
      </c>
      <c r="K7156" s="102" t="s">
        <v>2</v>
      </c>
      <c r="L7156" s="102" t="s">
        <v>24</v>
      </c>
      <c r="M7156" s="102" t="s">
        <v>1074</v>
      </c>
      <c r="N7156" s="102">
        <v>6</v>
      </c>
      <c r="O7156" s="102" t="s">
        <v>1075</v>
      </c>
    </row>
    <row r="7157" spans="1:15" x14ac:dyDescent="0.25">
      <c r="A7157" s="102" t="s">
        <v>11442</v>
      </c>
      <c r="B7157" s="103" t="s">
        <v>2649</v>
      </c>
      <c r="C7157" s="103" t="s">
        <v>1360</v>
      </c>
      <c r="D7157" s="102" t="s">
        <v>570</v>
      </c>
      <c r="E7157" s="102" t="s">
        <v>275</v>
      </c>
      <c r="F7157" s="102" t="s">
        <v>12266</v>
      </c>
      <c r="H7157" s="102">
        <v>45542</v>
      </c>
      <c r="I7157" s="102" t="s">
        <v>4693</v>
      </c>
      <c r="J7157" s="102" t="s">
        <v>1</v>
      </c>
      <c r="K7157" s="102" t="s">
        <v>2</v>
      </c>
      <c r="L7157" s="102" t="s">
        <v>24</v>
      </c>
      <c r="M7157" s="102" t="s">
        <v>1074</v>
      </c>
      <c r="N7157" s="102">
        <v>6</v>
      </c>
      <c r="O7157" s="102" t="s">
        <v>1075</v>
      </c>
    </row>
    <row r="7158" spans="1:15" x14ac:dyDescent="0.25">
      <c r="A7158" s="102" t="s">
        <v>11444</v>
      </c>
      <c r="B7158" s="103" t="s">
        <v>11445</v>
      </c>
      <c r="C7158" s="103" t="s">
        <v>274</v>
      </c>
      <c r="D7158" s="102" t="s">
        <v>570</v>
      </c>
      <c r="E7158" s="102" t="s">
        <v>275</v>
      </c>
      <c r="F7158" s="102" t="s">
        <v>12267</v>
      </c>
      <c r="H7158" s="102">
        <v>45542</v>
      </c>
      <c r="I7158" s="102" t="s">
        <v>4693</v>
      </c>
      <c r="J7158" s="102" t="s">
        <v>1</v>
      </c>
      <c r="K7158" s="102" t="s">
        <v>2</v>
      </c>
      <c r="L7158" s="102" t="s">
        <v>24</v>
      </c>
      <c r="M7158" s="102" t="s">
        <v>1074</v>
      </c>
      <c r="N7158" s="102">
        <v>6</v>
      </c>
      <c r="O7158" s="102" t="s">
        <v>1075</v>
      </c>
    </row>
    <row r="7159" spans="1:15" x14ac:dyDescent="0.25">
      <c r="A7159" s="102" t="s">
        <v>11447</v>
      </c>
      <c r="B7159" s="103" t="s">
        <v>11448</v>
      </c>
      <c r="C7159" s="103" t="s">
        <v>274</v>
      </c>
      <c r="D7159" s="102" t="s">
        <v>570</v>
      </c>
      <c r="E7159" s="102" t="s">
        <v>275</v>
      </c>
      <c r="F7159" s="102" t="s">
        <v>12268</v>
      </c>
      <c r="H7159" s="102">
        <v>45542</v>
      </c>
      <c r="I7159" s="102" t="s">
        <v>4693</v>
      </c>
      <c r="J7159" s="102" t="s">
        <v>1</v>
      </c>
      <c r="K7159" s="102" t="s">
        <v>2</v>
      </c>
      <c r="L7159" s="102" t="s">
        <v>24</v>
      </c>
      <c r="M7159" s="102" t="s">
        <v>1074</v>
      </c>
      <c r="N7159" s="102">
        <v>6</v>
      </c>
      <c r="O7159" s="102" t="s">
        <v>1075</v>
      </c>
    </row>
    <row r="7160" spans="1:15" x14ac:dyDescent="0.25">
      <c r="A7160" s="102" t="s">
        <v>11450</v>
      </c>
      <c r="B7160" s="103" t="s">
        <v>11451</v>
      </c>
      <c r="C7160" s="103" t="s">
        <v>1118</v>
      </c>
      <c r="D7160" s="102" t="s">
        <v>570</v>
      </c>
      <c r="E7160" s="102" t="s">
        <v>275</v>
      </c>
      <c r="F7160" s="102" t="s">
        <v>12269</v>
      </c>
      <c r="H7160" s="102">
        <v>45542</v>
      </c>
      <c r="I7160" s="102" t="s">
        <v>4693</v>
      </c>
      <c r="J7160" s="102" t="s">
        <v>1</v>
      </c>
      <c r="K7160" s="102" t="s">
        <v>2</v>
      </c>
      <c r="L7160" s="102" t="s">
        <v>24</v>
      </c>
      <c r="M7160" s="102" t="s">
        <v>1074</v>
      </c>
      <c r="N7160" s="102">
        <v>6</v>
      </c>
      <c r="O7160" s="102" t="s">
        <v>1075</v>
      </c>
    </row>
    <row r="7161" spans="1:15" x14ac:dyDescent="0.25">
      <c r="A7161" s="102" t="s">
        <v>3903</v>
      </c>
      <c r="B7161" s="103" t="s">
        <v>11453</v>
      </c>
      <c r="C7161" s="103" t="s">
        <v>274</v>
      </c>
      <c r="D7161" s="102" t="s">
        <v>318</v>
      </c>
      <c r="E7161" s="102" t="s">
        <v>275</v>
      </c>
      <c r="F7161" s="102" t="s">
        <v>12270</v>
      </c>
      <c r="H7161" s="102">
        <v>45542</v>
      </c>
      <c r="I7161" s="102" t="s">
        <v>4693</v>
      </c>
      <c r="J7161" s="102" t="s">
        <v>1</v>
      </c>
      <c r="K7161" s="102" t="s">
        <v>2</v>
      </c>
      <c r="L7161" s="102" t="s">
        <v>24</v>
      </c>
      <c r="M7161" s="102" t="s">
        <v>1074</v>
      </c>
      <c r="N7161" s="102">
        <v>6</v>
      </c>
      <c r="O7161" s="102" t="s">
        <v>1075</v>
      </c>
    </row>
    <row r="7162" spans="1:15" x14ac:dyDescent="0.25">
      <c r="A7162" s="102" t="s">
        <v>4926</v>
      </c>
      <c r="B7162" s="103" t="s">
        <v>11455</v>
      </c>
      <c r="C7162" s="103" t="s">
        <v>274</v>
      </c>
      <c r="D7162" s="102" t="s">
        <v>318</v>
      </c>
      <c r="E7162" s="102" t="s">
        <v>275</v>
      </c>
      <c r="F7162" s="102" t="s">
        <v>12271</v>
      </c>
      <c r="H7162" s="102">
        <v>45542</v>
      </c>
      <c r="I7162" s="102" t="s">
        <v>4693</v>
      </c>
      <c r="J7162" s="102" t="s">
        <v>1</v>
      </c>
      <c r="K7162" s="102" t="s">
        <v>2</v>
      </c>
      <c r="L7162" s="102" t="s">
        <v>24</v>
      </c>
      <c r="M7162" s="102" t="s">
        <v>1074</v>
      </c>
      <c r="N7162" s="102">
        <v>6</v>
      </c>
      <c r="O7162" s="102" t="s">
        <v>1075</v>
      </c>
    </row>
    <row r="7163" spans="1:15" x14ac:dyDescent="0.25">
      <c r="A7163" s="102" t="s">
        <v>11457</v>
      </c>
      <c r="B7163" s="103" t="s">
        <v>11458</v>
      </c>
      <c r="C7163" s="103" t="s">
        <v>274</v>
      </c>
      <c r="D7163" s="102" t="s">
        <v>318</v>
      </c>
      <c r="E7163" s="102" t="s">
        <v>275</v>
      </c>
      <c r="F7163" s="102" t="s">
        <v>12272</v>
      </c>
      <c r="H7163" s="102">
        <v>45542</v>
      </c>
      <c r="I7163" s="102" t="s">
        <v>4693</v>
      </c>
      <c r="J7163" s="102" t="s">
        <v>1</v>
      </c>
      <c r="K7163" s="102" t="s">
        <v>2</v>
      </c>
      <c r="L7163" s="102" t="s">
        <v>24</v>
      </c>
      <c r="M7163" s="102" t="s">
        <v>1074</v>
      </c>
      <c r="N7163" s="102">
        <v>6</v>
      </c>
      <c r="O7163" s="102" t="s">
        <v>1075</v>
      </c>
    </row>
    <row r="7164" spans="1:15" x14ac:dyDescent="0.25">
      <c r="A7164" s="102" t="s">
        <v>11460</v>
      </c>
      <c r="B7164" s="103" t="s">
        <v>1260</v>
      </c>
      <c r="C7164" s="103" t="s">
        <v>1118</v>
      </c>
      <c r="D7164" s="102" t="s">
        <v>318</v>
      </c>
      <c r="E7164" s="102" t="s">
        <v>275</v>
      </c>
      <c r="F7164" s="102" t="s">
        <v>12273</v>
      </c>
      <c r="H7164" s="102">
        <v>45542</v>
      </c>
      <c r="I7164" s="102" t="s">
        <v>4693</v>
      </c>
      <c r="J7164" s="102" t="s">
        <v>1</v>
      </c>
      <c r="K7164" s="102" t="s">
        <v>2</v>
      </c>
      <c r="L7164" s="102" t="s">
        <v>24</v>
      </c>
      <c r="M7164" s="102" t="s">
        <v>1074</v>
      </c>
      <c r="N7164" s="102">
        <v>6</v>
      </c>
      <c r="O7164" s="102" t="s">
        <v>1075</v>
      </c>
    </row>
    <row r="7165" spans="1:15" x14ac:dyDescent="0.25">
      <c r="A7165" s="102" t="s">
        <v>11462</v>
      </c>
      <c r="B7165" s="103" t="s">
        <v>5264</v>
      </c>
      <c r="C7165" s="103" t="s">
        <v>1118</v>
      </c>
      <c r="D7165" s="102" t="s">
        <v>570</v>
      </c>
      <c r="E7165" s="102" t="s">
        <v>275</v>
      </c>
      <c r="F7165" s="102" t="s">
        <v>12274</v>
      </c>
      <c r="H7165" s="102">
        <v>45542</v>
      </c>
      <c r="I7165" s="102" t="s">
        <v>4693</v>
      </c>
      <c r="J7165" s="102" t="s">
        <v>1</v>
      </c>
      <c r="K7165" s="102" t="s">
        <v>2</v>
      </c>
      <c r="L7165" s="102" t="s">
        <v>24</v>
      </c>
      <c r="M7165" s="102" t="s">
        <v>1074</v>
      </c>
      <c r="N7165" s="102">
        <v>6</v>
      </c>
      <c r="O7165" s="102" t="s">
        <v>1075</v>
      </c>
    </row>
    <row r="7166" spans="1:15" x14ac:dyDescent="0.25">
      <c r="A7166" s="102" t="s">
        <v>11464</v>
      </c>
      <c r="B7166" s="103" t="s">
        <v>11465</v>
      </c>
      <c r="C7166" s="103" t="s">
        <v>274</v>
      </c>
      <c r="D7166" s="102" t="s">
        <v>318</v>
      </c>
      <c r="E7166" s="102" t="s">
        <v>275</v>
      </c>
      <c r="F7166" s="102" t="s">
        <v>12275</v>
      </c>
      <c r="H7166" s="102">
        <v>45542</v>
      </c>
      <c r="I7166" s="102" t="s">
        <v>4693</v>
      </c>
      <c r="J7166" s="102" t="s">
        <v>1</v>
      </c>
      <c r="K7166" s="102" t="s">
        <v>2</v>
      </c>
      <c r="L7166" s="102" t="s">
        <v>24</v>
      </c>
      <c r="M7166" s="102" t="s">
        <v>1074</v>
      </c>
      <c r="N7166" s="102">
        <v>6</v>
      </c>
      <c r="O7166" s="102" t="s">
        <v>1075</v>
      </c>
    </row>
    <row r="7167" spans="1:15" x14ac:dyDescent="0.25">
      <c r="A7167" s="102" t="s">
        <v>11467</v>
      </c>
      <c r="B7167" s="103" t="s">
        <v>1405</v>
      </c>
      <c r="C7167" s="103" t="s">
        <v>1118</v>
      </c>
      <c r="D7167" s="102" t="s">
        <v>318</v>
      </c>
      <c r="E7167" s="102" t="s">
        <v>275</v>
      </c>
      <c r="F7167" s="102" t="s">
        <v>12276</v>
      </c>
      <c r="H7167" s="102">
        <v>45542</v>
      </c>
      <c r="I7167" s="102" t="s">
        <v>4693</v>
      </c>
      <c r="J7167" s="102" t="s">
        <v>1</v>
      </c>
      <c r="K7167" s="102" t="s">
        <v>2</v>
      </c>
      <c r="L7167" s="102" t="s">
        <v>24</v>
      </c>
      <c r="M7167" s="102" t="s">
        <v>1074</v>
      </c>
      <c r="N7167" s="102">
        <v>6</v>
      </c>
      <c r="O7167" s="102" t="s">
        <v>1075</v>
      </c>
    </row>
    <row r="7168" spans="1:15" x14ac:dyDescent="0.25">
      <c r="A7168" s="102" t="s">
        <v>11469</v>
      </c>
      <c r="B7168" s="103" t="s">
        <v>1703</v>
      </c>
      <c r="C7168" s="103" t="s">
        <v>1360</v>
      </c>
      <c r="D7168" s="102" t="s">
        <v>570</v>
      </c>
      <c r="E7168" s="102" t="s">
        <v>275</v>
      </c>
      <c r="F7168" s="102" t="s">
        <v>12277</v>
      </c>
      <c r="H7168" s="102">
        <v>45542</v>
      </c>
      <c r="I7168" s="102" t="s">
        <v>4693</v>
      </c>
      <c r="J7168" s="102" t="s">
        <v>1</v>
      </c>
      <c r="K7168" s="102" t="s">
        <v>2</v>
      </c>
      <c r="L7168" s="102" t="s">
        <v>24</v>
      </c>
      <c r="M7168" s="102" t="s">
        <v>1074</v>
      </c>
      <c r="N7168" s="102">
        <v>6</v>
      </c>
      <c r="O7168" s="102" t="s">
        <v>1075</v>
      </c>
    </row>
    <row r="7169" spans="1:15" x14ac:dyDescent="0.25">
      <c r="A7169" s="102" t="s">
        <v>11471</v>
      </c>
      <c r="B7169" s="103" t="s">
        <v>11472</v>
      </c>
      <c r="C7169" s="103" t="s">
        <v>1360</v>
      </c>
      <c r="D7169" s="102" t="s">
        <v>570</v>
      </c>
      <c r="E7169" s="102" t="s">
        <v>275</v>
      </c>
      <c r="F7169" s="102" t="s">
        <v>12278</v>
      </c>
      <c r="H7169" s="102">
        <v>45542</v>
      </c>
      <c r="I7169" s="102" t="s">
        <v>4693</v>
      </c>
      <c r="J7169" s="102" t="s">
        <v>1</v>
      </c>
      <c r="K7169" s="102" t="s">
        <v>2</v>
      </c>
      <c r="L7169" s="102" t="s">
        <v>24</v>
      </c>
      <c r="M7169" s="102" t="s">
        <v>1074</v>
      </c>
      <c r="N7169" s="102">
        <v>6</v>
      </c>
      <c r="O7169" s="102" t="s">
        <v>1075</v>
      </c>
    </row>
    <row r="7170" spans="1:15" x14ac:dyDescent="0.25">
      <c r="A7170" s="102" t="s">
        <v>11471</v>
      </c>
      <c r="B7170" s="103" t="s">
        <v>1577</v>
      </c>
      <c r="C7170" s="103" t="s">
        <v>1118</v>
      </c>
      <c r="D7170" s="102" t="s">
        <v>570</v>
      </c>
      <c r="E7170" s="102" t="s">
        <v>275</v>
      </c>
      <c r="F7170" s="102" t="s">
        <v>12279</v>
      </c>
      <c r="H7170" s="102">
        <v>45542</v>
      </c>
      <c r="I7170" s="102" t="s">
        <v>4693</v>
      </c>
      <c r="J7170" s="102" t="s">
        <v>1</v>
      </c>
      <c r="K7170" s="102" t="s">
        <v>2</v>
      </c>
      <c r="L7170" s="102" t="s">
        <v>24</v>
      </c>
      <c r="M7170" s="102" t="s">
        <v>1074</v>
      </c>
      <c r="N7170" s="102">
        <v>6</v>
      </c>
      <c r="O7170" s="102" t="s">
        <v>1075</v>
      </c>
    </row>
    <row r="7171" spans="1:15" x14ac:dyDescent="0.25">
      <c r="A7171" s="102" t="s">
        <v>11475</v>
      </c>
      <c r="B7171" s="103" t="s">
        <v>11476</v>
      </c>
      <c r="C7171" s="103" t="s">
        <v>274</v>
      </c>
      <c r="D7171" s="102" t="s">
        <v>318</v>
      </c>
      <c r="E7171" s="102" t="s">
        <v>275</v>
      </c>
      <c r="F7171" s="102" t="s">
        <v>12280</v>
      </c>
      <c r="H7171" s="102">
        <v>45542</v>
      </c>
      <c r="I7171" s="102" t="s">
        <v>4693</v>
      </c>
      <c r="J7171" s="102" t="s">
        <v>1</v>
      </c>
      <c r="K7171" s="102" t="s">
        <v>2</v>
      </c>
      <c r="L7171" s="102" t="s">
        <v>24</v>
      </c>
      <c r="M7171" s="102" t="s">
        <v>1074</v>
      </c>
      <c r="N7171" s="102">
        <v>6</v>
      </c>
      <c r="O7171" s="102" t="s">
        <v>1075</v>
      </c>
    </row>
    <row r="7172" spans="1:15" x14ac:dyDescent="0.25">
      <c r="A7172" s="102" t="s">
        <v>2236</v>
      </c>
      <c r="B7172" s="103" t="s">
        <v>11478</v>
      </c>
      <c r="C7172" s="103" t="s">
        <v>1118</v>
      </c>
      <c r="D7172" s="102" t="s">
        <v>318</v>
      </c>
      <c r="E7172" s="102" t="s">
        <v>275</v>
      </c>
      <c r="F7172" s="102" t="s">
        <v>12281</v>
      </c>
      <c r="H7172" s="102">
        <v>45542</v>
      </c>
      <c r="I7172" s="102" t="s">
        <v>4693</v>
      </c>
      <c r="J7172" s="102" t="s">
        <v>1</v>
      </c>
      <c r="K7172" s="102" t="s">
        <v>2</v>
      </c>
      <c r="L7172" s="102" t="s">
        <v>24</v>
      </c>
      <c r="M7172" s="102" t="s">
        <v>1074</v>
      </c>
      <c r="N7172" s="102">
        <v>6</v>
      </c>
      <c r="O7172" s="102" t="s">
        <v>1075</v>
      </c>
    </row>
    <row r="7173" spans="1:15" x14ac:dyDescent="0.25">
      <c r="A7173" s="102" t="s">
        <v>11480</v>
      </c>
      <c r="B7173" s="103" t="s">
        <v>11481</v>
      </c>
      <c r="C7173" s="103" t="s">
        <v>274</v>
      </c>
      <c r="D7173" s="102" t="s">
        <v>318</v>
      </c>
      <c r="E7173" s="102" t="s">
        <v>275</v>
      </c>
      <c r="F7173" s="102" t="s">
        <v>12282</v>
      </c>
      <c r="H7173" s="102">
        <v>45542</v>
      </c>
      <c r="I7173" s="102" t="s">
        <v>4693</v>
      </c>
      <c r="J7173" s="102" t="s">
        <v>1</v>
      </c>
      <c r="K7173" s="102" t="s">
        <v>2</v>
      </c>
      <c r="L7173" s="102" t="s">
        <v>24</v>
      </c>
      <c r="M7173" s="102" t="s">
        <v>1074</v>
      </c>
      <c r="N7173" s="102">
        <v>6</v>
      </c>
      <c r="O7173" s="102" t="s">
        <v>1075</v>
      </c>
    </row>
    <row r="7174" spans="1:15" x14ac:dyDescent="0.25">
      <c r="A7174" s="102" t="s">
        <v>11480</v>
      </c>
      <c r="B7174" s="103" t="s">
        <v>11483</v>
      </c>
      <c r="C7174" s="103" t="s">
        <v>274</v>
      </c>
      <c r="D7174" s="102" t="s">
        <v>318</v>
      </c>
      <c r="E7174" s="102" t="s">
        <v>275</v>
      </c>
      <c r="F7174" s="102" t="s">
        <v>12283</v>
      </c>
      <c r="H7174" s="102">
        <v>45542</v>
      </c>
      <c r="I7174" s="102" t="s">
        <v>4693</v>
      </c>
      <c r="J7174" s="102" t="s">
        <v>1</v>
      </c>
      <c r="K7174" s="102" t="s">
        <v>2</v>
      </c>
      <c r="L7174" s="102" t="s">
        <v>24</v>
      </c>
      <c r="M7174" s="102" t="s">
        <v>1074</v>
      </c>
      <c r="N7174" s="102">
        <v>6</v>
      </c>
      <c r="O7174" s="102" t="s">
        <v>1075</v>
      </c>
    </row>
    <row r="7175" spans="1:15" x14ac:dyDescent="0.25">
      <c r="A7175" s="102" t="s">
        <v>1165</v>
      </c>
      <c r="B7175" s="103" t="s">
        <v>11485</v>
      </c>
      <c r="C7175" s="103" t="s">
        <v>1118</v>
      </c>
      <c r="D7175" s="102" t="s">
        <v>318</v>
      </c>
      <c r="E7175" s="102" t="s">
        <v>275</v>
      </c>
      <c r="F7175" s="102" t="s">
        <v>12284</v>
      </c>
      <c r="H7175" s="102">
        <v>45542</v>
      </c>
      <c r="I7175" s="102" t="s">
        <v>4693</v>
      </c>
      <c r="J7175" s="102" t="s">
        <v>1</v>
      </c>
      <c r="K7175" s="102" t="s">
        <v>2</v>
      </c>
      <c r="L7175" s="102" t="s">
        <v>24</v>
      </c>
      <c r="M7175" s="102" t="s">
        <v>1074</v>
      </c>
      <c r="N7175" s="102">
        <v>6</v>
      </c>
      <c r="O7175" s="102" t="s">
        <v>1075</v>
      </c>
    </row>
    <row r="7176" spans="1:15" x14ac:dyDescent="0.25">
      <c r="A7176" s="102" t="s">
        <v>11487</v>
      </c>
      <c r="B7176" s="103" t="s">
        <v>11488</v>
      </c>
      <c r="C7176" s="103" t="s">
        <v>1118</v>
      </c>
      <c r="D7176" s="102" t="s">
        <v>318</v>
      </c>
      <c r="E7176" s="102" t="s">
        <v>275</v>
      </c>
      <c r="F7176" s="102" t="s">
        <v>12285</v>
      </c>
      <c r="H7176" s="102">
        <v>45542</v>
      </c>
      <c r="I7176" s="102" t="s">
        <v>4693</v>
      </c>
      <c r="J7176" s="102" t="s">
        <v>1</v>
      </c>
      <c r="K7176" s="102" t="s">
        <v>2</v>
      </c>
      <c r="L7176" s="102" t="s">
        <v>24</v>
      </c>
      <c r="M7176" s="102" t="s">
        <v>1074</v>
      </c>
      <c r="N7176" s="102">
        <v>6</v>
      </c>
      <c r="O7176" s="102" t="s">
        <v>1075</v>
      </c>
    </row>
    <row r="7177" spans="1:15" x14ac:dyDescent="0.25">
      <c r="A7177" s="102" t="s">
        <v>8405</v>
      </c>
      <c r="B7177" s="103" t="s">
        <v>2211</v>
      </c>
      <c r="C7177" s="103" t="s">
        <v>274</v>
      </c>
      <c r="D7177" s="102" t="s">
        <v>570</v>
      </c>
      <c r="E7177" s="102" t="s">
        <v>275</v>
      </c>
      <c r="F7177" s="102" t="s">
        <v>12286</v>
      </c>
      <c r="H7177" s="102">
        <v>45542</v>
      </c>
      <c r="I7177" s="102" t="s">
        <v>4693</v>
      </c>
      <c r="J7177" s="102" t="s">
        <v>1</v>
      </c>
      <c r="K7177" s="102" t="s">
        <v>2</v>
      </c>
      <c r="L7177" s="102" t="s">
        <v>24</v>
      </c>
      <c r="M7177" s="102" t="s">
        <v>1074</v>
      </c>
      <c r="N7177" s="102">
        <v>6</v>
      </c>
      <c r="O7177" s="102" t="s">
        <v>1075</v>
      </c>
    </row>
    <row r="7178" spans="1:15" x14ac:dyDescent="0.25">
      <c r="A7178" s="102" t="s">
        <v>4948</v>
      </c>
      <c r="B7178" s="103" t="s">
        <v>5075</v>
      </c>
      <c r="C7178" s="103" t="s">
        <v>1118</v>
      </c>
      <c r="D7178" s="102" t="s">
        <v>570</v>
      </c>
      <c r="E7178" s="102" t="s">
        <v>275</v>
      </c>
      <c r="F7178" s="102" t="s">
        <v>12287</v>
      </c>
      <c r="H7178" s="102">
        <v>45542</v>
      </c>
      <c r="I7178" s="102" t="s">
        <v>4693</v>
      </c>
      <c r="J7178" s="102" t="s">
        <v>1</v>
      </c>
      <c r="K7178" s="102" t="s">
        <v>2</v>
      </c>
      <c r="L7178" s="102" t="s">
        <v>24</v>
      </c>
      <c r="M7178" s="102" t="s">
        <v>1074</v>
      </c>
      <c r="N7178" s="102">
        <v>6</v>
      </c>
      <c r="O7178" s="102" t="s">
        <v>1075</v>
      </c>
    </row>
    <row r="7179" spans="1:15" x14ac:dyDescent="0.25">
      <c r="A7179" s="102" t="s">
        <v>4951</v>
      </c>
      <c r="B7179" s="103" t="s">
        <v>11492</v>
      </c>
      <c r="C7179" s="103" t="s">
        <v>274</v>
      </c>
      <c r="D7179" s="102" t="s">
        <v>318</v>
      </c>
      <c r="E7179" s="102" t="s">
        <v>275</v>
      </c>
      <c r="F7179" s="102" t="s">
        <v>12288</v>
      </c>
      <c r="H7179" s="102">
        <v>45542</v>
      </c>
      <c r="I7179" s="102" t="s">
        <v>4693</v>
      </c>
      <c r="J7179" s="102" t="s">
        <v>1</v>
      </c>
      <c r="K7179" s="102" t="s">
        <v>2</v>
      </c>
      <c r="L7179" s="102" t="s">
        <v>24</v>
      </c>
      <c r="M7179" s="102" t="s">
        <v>1074</v>
      </c>
      <c r="N7179" s="102">
        <v>6</v>
      </c>
      <c r="O7179" s="102" t="s">
        <v>1075</v>
      </c>
    </row>
    <row r="7180" spans="1:15" x14ac:dyDescent="0.25">
      <c r="A7180" s="102" t="s">
        <v>11494</v>
      </c>
      <c r="B7180" s="103" t="s">
        <v>11495</v>
      </c>
      <c r="C7180" s="103" t="s">
        <v>1118</v>
      </c>
      <c r="D7180" s="102" t="s">
        <v>570</v>
      </c>
      <c r="E7180" s="102" t="s">
        <v>275</v>
      </c>
      <c r="F7180" s="102" t="s">
        <v>12289</v>
      </c>
      <c r="H7180" s="102">
        <v>45542</v>
      </c>
      <c r="I7180" s="102" t="s">
        <v>4693</v>
      </c>
      <c r="J7180" s="102" t="s">
        <v>1</v>
      </c>
      <c r="K7180" s="102" t="s">
        <v>2</v>
      </c>
      <c r="L7180" s="102" t="s">
        <v>24</v>
      </c>
      <c r="M7180" s="102" t="s">
        <v>1074</v>
      </c>
      <c r="N7180" s="102">
        <v>6</v>
      </c>
      <c r="O7180" s="102" t="s">
        <v>1075</v>
      </c>
    </row>
    <row r="7181" spans="1:15" x14ac:dyDescent="0.25">
      <c r="A7181" s="102" t="s">
        <v>11497</v>
      </c>
      <c r="B7181" s="103" t="s">
        <v>2228</v>
      </c>
      <c r="C7181" s="103" t="s">
        <v>1118</v>
      </c>
      <c r="D7181" s="102" t="s">
        <v>570</v>
      </c>
      <c r="E7181" s="102" t="s">
        <v>275</v>
      </c>
      <c r="F7181" s="102" t="s">
        <v>12290</v>
      </c>
      <c r="H7181" s="102">
        <v>45542</v>
      </c>
      <c r="I7181" s="102" t="s">
        <v>4693</v>
      </c>
      <c r="J7181" s="102" t="s">
        <v>1</v>
      </c>
      <c r="K7181" s="102" t="s">
        <v>2</v>
      </c>
      <c r="L7181" s="102" t="s">
        <v>24</v>
      </c>
      <c r="M7181" s="102" t="s">
        <v>1074</v>
      </c>
      <c r="N7181" s="102">
        <v>6</v>
      </c>
      <c r="O7181" s="102" t="s">
        <v>1075</v>
      </c>
    </row>
    <row r="7182" spans="1:15" x14ac:dyDescent="0.25">
      <c r="A7182" s="102" t="s">
        <v>11499</v>
      </c>
      <c r="B7182" s="103" t="s">
        <v>5072</v>
      </c>
      <c r="C7182" s="103" t="s">
        <v>1360</v>
      </c>
      <c r="D7182" s="102" t="s">
        <v>570</v>
      </c>
      <c r="E7182" s="102" t="s">
        <v>275</v>
      </c>
      <c r="F7182" s="102" t="s">
        <v>12291</v>
      </c>
      <c r="H7182" s="102">
        <v>45542</v>
      </c>
      <c r="I7182" s="102" t="s">
        <v>4693</v>
      </c>
      <c r="J7182" s="102" t="s">
        <v>1</v>
      </c>
      <c r="K7182" s="102" t="s">
        <v>2</v>
      </c>
      <c r="L7182" s="102" t="s">
        <v>24</v>
      </c>
      <c r="M7182" s="102" t="s">
        <v>1074</v>
      </c>
      <c r="N7182" s="102">
        <v>6</v>
      </c>
      <c r="O7182" s="102" t="s">
        <v>1075</v>
      </c>
    </row>
    <row r="7183" spans="1:15" x14ac:dyDescent="0.25">
      <c r="A7183" s="102" t="s">
        <v>5497</v>
      </c>
      <c r="B7183" s="103" t="s">
        <v>8820</v>
      </c>
      <c r="C7183" s="103" t="s">
        <v>1118</v>
      </c>
      <c r="D7183" s="102" t="s">
        <v>570</v>
      </c>
      <c r="E7183" s="102" t="s">
        <v>275</v>
      </c>
      <c r="F7183" s="102" t="s">
        <v>12292</v>
      </c>
      <c r="H7183" s="102">
        <v>45542</v>
      </c>
      <c r="I7183" s="102" t="s">
        <v>4693</v>
      </c>
      <c r="J7183" s="102" t="s">
        <v>1</v>
      </c>
      <c r="K7183" s="102" t="s">
        <v>2</v>
      </c>
      <c r="L7183" s="102" t="s">
        <v>24</v>
      </c>
      <c r="M7183" s="102" t="s">
        <v>1074</v>
      </c>
      <c r="N7183" s="102">
        <v>6</v>
      </c>
      <c r="O7183" s="102" t="s">
        <v>1075</v>
      </c>
    </row>
    <row r="7184" spans="1:15" x14ac:dyDescent="0.25">
      <c r="A7184" s="102" t="s">
        <v>2139</v>
      </c>
      <c r="B7184" s="103" t="s">
        <v>1844</v>
      </c>
      <c r="C7184" s="103" t="s">
        <v>1118</v>
      </c>
      <c r="D7184" s="102" t="s">
        <v>570</v>
      </c>
      <c r="E7184" s="102" t="s">
        <v>275</v>
      </c>
      <c r="F7184" s="102" t="s">
        <v>12293</v>
      </c>
      <c r="H7184" s="102">
        <v>45542</v>
      </c>
      <c r="I7184" s="102" t="s">
        <v>4693</v>
      </c>
      <c r="J7184" s="102" t="s">
        <v>1</v>
      </c>
      <c r="K7184" s="102" t="s">
        <v>2</v>
      </c>
      <c r="L7184" s="102" t="s">
        <v>24</v>
      </c>
      <c r="M7184" s="102" t="s">
        <v>1074</v>
      </c>
      <c r="N7184" s="102">
        <v>6</v>
      </c>
      <c r="O7184" s="102" t="s">
        <v>1075</v>
      </c>
    </row>
    <row r="7185" spans="1:15" x14ac:dyDescent="0.25">
      <c r="A7185" s="102" t="s">
        <v>1840</v>
      </c>
      <c r="B7185" s="103" t="s">
        <v>1214</v>
      </c>
      <c r="C7185" s="103" t="s">
        <v>1118</v>
      </c>
      <c r="D7185" s="102" t="s">
        <v>570</v>
      </c>
      <c r="E7185" s="102" t="s">
        <v>275</v>
      </c>
      <c r="F7185" s="102" t="s">
        <v>12294</v>
      </c>
      <c r="H7185" s="102">
        <v>45542</v>
      </c>
      <c r="I7185" s="102" t="s">
        <v>4693</v>
      </c>
      <c r="J7185" s="102" t="s">
        <v>1</v>
      </c>
      <c r="K7185" s="102" t="s">
        <v>2</v>
      </c>
      <c r="L7185" s="102" t="s">
        <v>24</v>
      </c>
      <c r="M7185" s="102" t="s">
        <v>1074</v>
      </c>
      <c r="N7185" s="102">
        <v>6</v>
      </c>
      <c r="O7185" s="102" t="s">
        <v>1075</v>
      </c>
    </row>
    <row r="7186" spans="1:15" x14ac:dyDescent="0.25">
      <c r="A7186" s="102" t="s">
        <v>11506</v>
      </c>
      <c r="B7186" s="103" t="s">
        <v>2534</v>
      </c>
      <c r="C7186" s="103" t="s">
        <v>274</v>
      </c>
      <c r="D7186" s="102" t="s">
        <v>318</v>
      </c>
      <c r="E7186" s="102" t="s">
        <v>275</v>
      </c>
      <c r="F7186" s="102" t="s">
        <v>12295</v>
      </c>
      <c r="H7186" s="102">
        <v>45542</v>
      </c>
      <c r="I7186" s="102" t="s">
        <v>4693</v>
      </c>
      <c r="J7186" s="102" t="s">
        <v>1</v>
      </c>
      <c r="K7186" s="102" t="s">
        <v>2</v>
      </c>
      <c r="L7186" s="102" t="s">
        <v>24</v>
      </c>
      <c r="M7186" s="102" t="s">
        <v>1074</v>
      </c>
      <c r="N7186" s="102">
        <v>6</v>
      </c>
      <c r="O7186" s="102" t="s">
        <v>1075</v>
      </c>
    </row>
    <row r="7187" spans="1:15" x14ac:dyDescent="0.25">
      <c r="A7187" s="102" t="s">
        <v>11508</v>
      </c>
      <c r="B7187" s="103" t="s">
        <v>11509</v>
      </c>
      <c r="C7187" s="103" t="s">
        <v>1360</v>
      </c>
      <c r="D7187" s="102" t="s">
        <v>570</v>
      </c>
      <c r="E7187" s="102" t="s">
        <v>275</v>
      </c>
      <c r="F7187" s="102" t="s">
        <v>12296</v>
      </c>
      <c r="H7187" s="102">
        <v>45542</v>
      </c>
      <c r="I7187" s="102" t="s">
        <v>4693</v>
      </c>
      <c r="J7187" s="102" t="s">
        <v>1</v>
      </c>
      <c r="K7187" s="102" t="s">
        <v>2</v>
      </c>
      <c r="L7187" s="102" t="s">
        <v>24</v>
      </c>
      <c r="M7187" s="102" t="s">
        <v>1074</v>
      </c>
      <c r="N7187" s="102">
        <v>6</v>
      </c>
      <c r="O7187" s="102" t="s">
        <v>1075</v>
      </c>
    </row>
    <row r="7188" spans="1:15" x14ac:dyDescent="0.25">
      <c r="A7188" s="102" t="s">
        <v>11508</v>
      </c>
      <c r="B7188" s="103" t="s">
        <v>11360</v>
      </c>
      <c r="C7188" s="103" t="s">
        <v>1360</v>
      </c>
      <c r="D7188" s="102" t="s">
        <v>570</v>
      </c>
      <c r="E7188" s="102" t="s">
        <v>275</v>
      </c>
      <c r="F7188" s="102" t="s">
        <v>12297</v>
      </c>
      <c r="H7188" s="102">
        <v>45542</v>
      </c>
      <c r="I7188" s="102" t="s">
        <v>4693</v>
      </c>
      <c r="J7188" s="102" t="s">
        <v>1</v>
      </c>
      <c r="K7188" s="102" t="s">
        <v>2</v>
      </c>
      <c r="L7188" s="102" t="s">
        <v>24</v>
      </c>
      <c r="M7188" s="102" t="s">
        <v>1074</v>
      </c>
      <c r="N7188" s="102">
        <v>6</v>
      </c>
      <c r="O7188" s="102" t="s">
        <v>1075</v>
      </c>
    </row>
    <row r="7189" spans="1:15" x14ac:dyDescent="0.25">
      <c r="A7189" s="102" t="s">
        <v>11508</v>
      </c>
      <c r="B7189" s="103" t="s">
        <v>11472</v>
      </c>
      <c r="C7189" s="103" t="s">
        <v>1360</v>
      </c>
      <c r="D7189" s="102" t="s">
        <v>570</v>
      </c>
      <c r="E7189" s="102" t="s">
        <v>275</v>
      </c>
      <c r="F7189" s="102" t="s">
        <v>12298</v>
      </c>
      <c r="H7189" s="102">
        <v>45542</v>
      </c>
      <c r="I7189" s="102" t="s">
        <v>4693</v>
      </c>
      <c r="J7189" s="102" t="s">
        <v>1</v>
      </c>
      <c r="K7189" s="102" t="s">
        <v>2</v>
      </c>
      <c r="L7189" s="102" t="s">
        <v>24</v>
      </c>
      <c r="M7189" s="102" t="s">
        <v>1074</v>
      </c>
      <c r="N7189" s="102">
        <v>6</v>
      </c>
      <c r="O7189" s="102" t="s">
        <v>1075</v>
      </c>
    </row>
    <row r="7190" spans="1:15" x14ac:dyDescent="0.25">
      <c r="A7190" s="102" t="s">
        <v>11513</v>
      </c>
      <c r="B7190" s="103" t="s">
        <v>1465</v>
      </c>
      <c r="C7190" s="103" t="s">
        <v>1118</v>
      </c>
      <c r="D7190" s="102" t="s">
        <v>318</v>
      </c>
      <c r="E7190" s="102" t="s">
        <v>275</v>
      </c>
      <c r="F7190" s="102" t="s">
        <v>12299</v>
      </c>
      <c r="H7190" s="102">
        <v>45542</v>
      </c>
      <c r="I7190" s="102" t="s">
        <v>4693</v>
      </c>
      <c r="J7190" s="102" t="s">
        <v>1</v>
      </c>
      <c r="K7190" s="102" t="s">
        <v>2</v>
      </c>
      <c r="L7190" s="102" t="s">
        <v>24</v>
      </c>
      <c r="M7190" s="102" t="s">
        <v>1074</v>
      </c>
      <c r="N7190" s="102">
        <v>6</v>
      </c>
      <c r="O7190" s="102" t="s">
        <v>1075</v>
      </c>
    </row>
    <row r="7191" spans="1:15" x14ac:dyDescent="0.25">
      <c r="A7191" s="102" t="s">
        <v>5517</v>
      </c>
      <c r="B7191" s="103" t="s">
        <v>6048</v>
      </c>
      <c r="C7191" s="103" t="s">
        <v>274</v>
      </c>
      <c r="D7191" s="102" t="s">
        <v>318</v>
      </c>
      <c r="E7191" s="102" t="s">
        <v>275</v>
      </c>
      <c r="F7191" s="102" t="s">
        <v>12300</v>
      </c>
      <c r="H7191" s="102">
        <v>45542</v>
      </c>
      <c r="I7191" s="102" t="s">
        <v>4693</v>
      </c>
      <c r="J7191" s="102" t="s">
        <v>1</v>
      </c>
      <c r="K7191" s="102" t="s">
        <v>2</v>
      </c>
      <c r="L7191" s="102" t="s">
        <v>24</v>
      </c>
      <c r="M7191" s="102" t="s">
        <v>1074</v>
      </c>
      <c r="N7191" s="102">
        <v>6</v>
      </c>
      <c r="O7191" s="102" t="s">
        <v>1075</v>
      </c>
    </row>
    <row r="7192" spans="1:15" x14ac:dyDescent="0.25">
      <c r="A7192" s="102" t="s">
        <v>11516</v>
      </c>
      <c r="B7192" s="103" t="s">
        <v>2654</v>
      </c>
      <c r="C7192" s="103" t="s">
        <v>1360</v>
      </c>
      <c r="D7192" s="102" t="s">
        <v>570</v>
      </c>
      <c r="E7192" s="102" t="s">
        <v>275</v>
      </c>
      <c r="F7192" s="102" t="s">
        <v>12301</v>
      </c>
      <c r="H7192" s="102">
        <v>45542</v>
      </c>
      <c r="I7192" s="102" t="s">
        <v>4693</v>
      </c>
      <c r="J7192" s="102" t="s">
        <v>1</v>
      </c>
      <c r="K7192" s="102" t="s">
        <v>2</v>
      </c>
      <c r="L7192" s="102" t="s">
        <v>24</v>
      </c>
      <c r="M7192" s="102" t="s">
        <v>1074</v>
      </c>
      <c r="N7192" s="102">
        <v>6</v>
      </c>
      <c r="O7192" s="102" t="s">
        <v>1075</v>
      </c>
    </row>
    <row r="7193" spans="1:15" x14ac:dyDescent="0.25">
      <c r="A7193" s="102" t="s">
        <v>11518</v>
      </c>
      <c r="B7193" s="103" t="s">
        <v>2649</v>
      </c>
      <c r="C7193" s="103" t="s">
        <v>1360</v>
      </c>
      <c r="D7193" s="102" t="s">
        <v>570</v>
      </c>
      <c r="E7193" s="102" t="s">
        <v>275</v>
      </c>
      <c r="F7193" s="102" t="s">
        <v>12302</v>
      </c>
      <c r="H7193" s="102">
        <v>45542</v>
      </c>
      <c r="I7193" s="102" t="s">
        <v>4693</v>
      </c>
      <c r="J7193" s="102" t="s">
        <v>1</v>
      </c>
      <c r="K7193" s="102" t="s">
        <v>2</v>
      </c>
      <c r="L7193" s="102" t="s">
        <v>24</v>
      </c>
      <c r="M7193" s="102" t="s">
        <v>1074</v>
      </c>
      <c r="N7193" s="102">
        <v>6</v>
      </c>
      <c r="O7193" s="102" t="s">
        <v>1075</v>
      </c>
    </row>
    <row r="7194" spans="1:15" x14ac:dyDescent="0.25">
      <c r="A7194" s="102" t="s">
        <v>11520</v>
      </c>
      <c r="B7194" s="103" t="s">
        <v>11521</v>
      </c>
      <c r="C7194" s="103" t="s">
        <v>1118</v>
      </c>
      <c r="D7194" s="102" t="s">
        <v>318</v>
      </c>
      <c r="E7194" s="102" t="s">
        <v>275</v>
      </c>
      <c r="F7194" s="102" t="s">
        <v>12303</v>
      </c>
      <c r="H7194" s="102">
        <v>45542</v>
      </c>
      <c r="I7194" s="102" t="s">
        <v>4693</v>
      </c>
      <c r="J7194" s="102" t="s">
        <v>1</v>
      </c>
      <c r="K7194" s="102" t="s">
        <v>2</v>
      </c>
      <c r="L7194" s="102" t="s">
        <v>24</v>
      </c>
      <c r="M7194" s="102" t="s">
        <v>1074</v>
      </c>
      <c r="N7194" s="102">
        <v>6</v>
      </c>
      <c r="O7194" s="102" t="s">
        <v>1075</v>
      </c>
    </row>
    <row r="7195" spans="1:15" x14ac:dyDescent="0.25">
      <c r="A7195" s="102" t="s">
        <v>1589</v>
      </c>
      <c r="B7195" s="103" t="s">
        <v>1629</v>
      </c>
      <c r="C7195" s="103" t="s">
        <v>1118</v>
      </c>
      <c r="D7195" s="102" t="s">
        <v>318</v>
      </c>
      <c r="E7195" s="102" t="s">
        <v>275</v>
      </c>
      <c r="F7195" s="102" t="s">
        <v>12304</v>
      </c>
      <c r="H7195" s="102">
        <v>45542</v>
      </c>
      <c r="I7195" s="102" t="s">
        <v>4693</v>
      </c>
      <c r="J7195" s="102" t="s">
        <v>1</v>
      </c>
      <c r="K7195" s="102" t="s">
        <v>2</v>
      </c>
      <c r="L7195" s="102" t="s">
        <v>24</v>
      </c>
      <c r="M7195" s="102" t="s">
        <v>1074</v>
      </c>
      <c r="N7195" s="102">
        <v>6</v>
      </c>
      <c r="O7195" s="102" t="s">
        <v>1075</v>
      </c>
    </row>
    <row r="7196" spans="1:15" x14ac:dyDescent="0.25">
      <c r="A7196" s="102" t="s">
        <v>1589</v>
      </c>
      <c r="B7196" s="103" t="s">
        <v>1992</v>
      </c>
      <c r="C7196" s="103" t="s">
        <v>274</v>
      </c>
      <c r="D7196" s="102" t="s">
        <v>318</v>
      </c>
      <c r="E7196" s="102" t="s">
        <v>275</v>
      </c>
      <c r="F7196" s="102" t="s">
        <v>12305</v>
      </c>
      <c r="H7196" s="102">
        <v>45542</v>
      </c>
      <c r="I7196" s="102" t="s">
        <v>4693</v>
      </c>
      <c r="J7196" s="102" t="s">
        <v>1</v>
      </c>
      <c r="K7196" s="102" t="s">
        <v>2</v>
      </c>
      <c r="L7196" s="102" t="s">
        <v>24</v>
      </c>
      <c r="M7196" s="102" t="s">
        <v>1074</v>
      </c>
      <c r="N7196" s="102">
        <v>6</v>
      </c>
      <c r="O7196" s="102" t="s">
        <v>1075</v>
      </c>
    </row>
    <row r="7197" spans="1:15" x14ac:dyDescent="0.25">
      <c r="A7197" s="102" t="s">
        <v>2144</v>
      </c>
      <c r="B7197" s="103" t="s">
        <v>11525</v>
      </c>
      <c r="C7197" s="103" t="s">
        <v>1118</v>
      </c>
      <c r="D7197" s="102" t="s">
        <v>318</v>
      </c>
      <c r="E7197" s="102" t="s">
        <v>275</v>
      </c>
      <c r="F7197" s="102" t="s">
        <v>12306</v>
      </c>
      <c r="H7197" s="102">
        <v>45542</v>
      </c>
      <c r="I7197" s="102" t="s">
        <v>4693</v>
      </c>
      <c r="J7197" s="102" t="s">
        <v>1</v>
      </c>
      <c r="K7197" s="102" t="s">
        <v>2</v>
      </c>
      <c r="L7197" s="102" t="s">
        <v>24</v>
      </c>
      <c r="M7197" s="102" t="s">
        <v>1074</v>
      </c>
      <c r="N7197" s="102">
        <v>6</v>
      </c>
      <c r="O7197" s="102" t="s">
        <v>1075</v>
      </c>
    </row>
    <row r="7198" spans="1:15" x14ac:dyDescent="0.25">
      <c r="A7198" s="102" t="s">
        <v>8825</v>
      </c>
      <c r="B7198" s="103" t="s">
        <v>2570</v>
      </c>
      <c r="C7198" s="103" t="s">
        <v>1118</v>
      </c>
      <c r="D7198" s="102" t="s">
        <v>318</v>
      </c>
      <c r="E7198" s="102" t="s">
        <v>275</v>
      </c>
      <c r="F7198" s="102" t="s">
        <v>12307</v>
      </c>
      <c r="H7198" s="102">
        <v>45542</v>
      </c>
      <c r="I7198" s="102" t="s">
        <v>4693</v>
      </c>
      <c r="J7198" s="102" t="s">
        <v>1</v>
      </c>
      <c r="K7198" s="102" t="s">
        <v>2</v>
      </c>
      <c r="L7198" s="102" t="s">
        <v>24</v>
      </c>
      <c r="M7198" s="102" t="s">
        <v>1074</v>
      </c>
      <c r="N7198" s="102">
        <v>6</v>
      </c>
      <c r="O7198" s="102" t="s">
        <v>1075</v>
      </c>
    </row>
    <row r="7199" spans="1:15" x14ac:dyDescent="0.25">
      <c r="A7199" s="102" t="s">
        <v>2156</v>
      </c>
      <c r="B7199" s="103" t="s">
        <v>11528</v>
      </c>
      <c r="C7199" s="103" t="s">
        <v>274</v>
      </c>
      <c r="D7199" s="102" t="s">
        <v>318</v>
      </c>
      <c r="E7199" s="102" t="s">
        <v>275</v>
      </c>
      <c r="F7199" s="102" t="s">
        <v>12308</v>
      </c>
      <c r="H7199" s="102">
        <v>45542</v>
      </c>
      <c r="I7199" s="102" t="s">
        <v>4693</v>
      </c>
      <c r="J7199" s="102" t="s">
        <v>1</v>
      </c>
      <c r="K7199" s="102" t="s">
        <v>2</v>
      </c>
      <c r="L7199" s="102" t="s">
        <v>24</v>
      </c>
      <c r="M7199" s="102" t="s">
        <v>1074</v>
      </c>
      <c r="N7199" s="102">
        <v>6</v>
      </c>
      <c r="O7199" s="102" t="s">
        <v>1075</v>
      </c>
    </row>
    <row r="7200" spans="1:15" x14ac:dyDescent="0.25">
      <c r="A7200" s="102" t="s">
        <v>11533</v>
      </c>
      <c r="B7200" s="103" t="s">
        <v>7360</v>
      </c>
      <c r="C7200" s="103" t="s">
        <v>1118</v>
      </c>
      <c r="D7200" s="102" t="s">
        <v>318</v>
      </c>
      <c r="E7200" s="102" t="s">
        <v>275</v>
      </c>
      <c r="F7200" s="102" t="s">
        <v>12309</v>
      </c>
      <c r="H7200" s="102">
        <v>45542</v>
      </c>
      <c r="I7200" s="102" t="s">
        <v>4693</v>
      </c>
      <c r="J7200" s="102" t="s">
        <v>1</v>
      </c>
      <c r="K7200" s="102" t="s">
        <v>2</v>
      </c>
      <c r="L7200" s="102" t="s">
        <v>24</v>
      </c>
      <c r="M7200" s="102" t="s">
        <v>1074</v>
      </c>
      <c r="N7200" s="102">
        <v>6</v>
      </c>
      <c r="O7200" s="102" t="s">
        <v>1075</v>
      </c>
    </row>
    <row r="7201" spans="1:15" x14ac:dyDescent="0.25">
      <c r="A7201" s="102" t="s">
        <v>11538</v>
      </c>
      <c r="B7201" s="103" t="s">
        <v>11539</v>
      </c>
      <c r="C7201" s="103" t="s">
        <v>274</v>
      </c>
      <c r="D7201" s="102" t="s">
        <v>318</v>
      </c>
      <c r="E7201" s="102" t="s">
        <v>275</v>
      </c>
      <c r="F7201" s="102" t="s">
        <v>12310</v>
      </c>
      <c r="H7201" s="102">
        <v>45542</v>
      </c>
      <c r="I7201" s="102" t="s">
        <v>4693</v>
      </c>
      <c r="J7201" s="102" t="s">
        <v>1</v>
      </c>
      <c r="K7201" s="102" t="s">
        <v>2</v>
      </c>
      <c r="L7201" s="102" t="s">
        <v>24</v>
      </c>
      <c r="M7201" s="102" t="s">
        <v>1074</v>
      </c>
      <c r="N7201" s="102">
        <v>6</v>
      </c>
      <c r="O7201" s="102" t="s">
        <v>1075</v>
      </c>
    </row>
    <row r="7202" spans="1:15" x14ac:dyDescent="0.25">
      <c r="A7202" s="102" t="s">
        <v>11541</v>
      </c>
      <c r="B7202" s="103" t="s">
        <v>1245</v>
      </c>
      <c r="C7202" s="103" t="s">
        <v>1118</v>
      </c>
      <c r="D7202" s="102" t="s">
        <v>570</v>
      </c>
      <c r="E7202" s="102" t="s">
        <v>275</v>
      </c>
      <c r="F7202" s="102" t="s">
        <v>12311</v>
      </c>
      <c r="H7202" s="102">
        <v>45542</v>
      </c>
      <c r="I7202" s="102" t="s">
        <v>4693</v>
      </c>
      <c r="J7202" s="102" t="s">
        <v>1</v>
      </c>
      <c r="K7202" s="102" t="s">
        <v>2</v>
      </c>
      <c r="L7202" s="102" t="s">
        <v>24</v>
      </c>
      <c r="M7202" s="102" t="s">
        <v>1074</v>
      </c>
      <c r="N7202" s="102">
        <v>6</v>
      </c>
      <c r="O7202" s="102" t="s">
        <v>1075</v>
      </c>
    </row>
    <row r="7203" spans="1:15" x14ac:dyDescent="0.25">
      <c r="A7203" s="102" t="s">
        <v>6012</v>
      </c>
      <c r="B7203" s="103" t="s">
        <v>1078</v>
      </c>
      <c r="C7203" s="103" t="s">
        <v>274</v>
      </c>
      <c r="D7203" s="102" t="s">
        <v>318</v>
      </c>
      <c r="E7203" s="102" t="s">
        <v>275</v>
      </c>
      <c r="F7203" s="102" t="s">
        <v>12312</v>
      </c>
      <c r="H7203" s="102">
        <v>45542</v>
      </c>
      <c r="I7203" s="102" t="s">
        <v>4693</v>
      </c>
      <c r="J7203" s="102" t="s">
        <v>1</v>
      </c>
      <c r="K7203" s="102" t="s">
        <v>2</v>
      </c>
      <c r="L7203" s="102" t="s">
        <v>24</v>
      </c>
      <c r="M7203" s="102" t="s">
        <v>1074</v>
      </c>
      <c r="N7203" s="102">
        <v>6</v>
      </c>
      <c r="O7203" s="102" t="s">
        <v>1075</v>
      </c>
    </row>
    <row r="7204" spans="1:15" x14ac:dyDescent="0.25">
      <c r="A7204" s="102" t="s">
        <v>6012</v>
      </c>
      <c r="B7204" s="103" t="s">
        <v>1792</v>
      </c>
      <c r="C7204" s="103" t="s">
        <v>4017</v>
      </c>
      <c r="D7204" s="102" t="s">
        <v>318</v>
      </c>
      <c r="E7204" s="102" t="s">
        <v>275</v>
      </c>
      <c r="F7204" s="102" t="s">
        <v>12313</v>
      </c>
      <c r="H7204" s="102">
        <v>45542</v>
      </c>
      <c r="I7204" s="102" t="s">
        <v>4693</v>
      </c>
      <c r="J7204" s="102" t="s">
        <v>1</v>
      </c>
      <c r="K7204" s="102" t="s">
        <v>2</v>
      </c>
      <c r="L7204" s="102" t="s">
        <v>24</v>
      </c>
      <c r="M7204" s="102" t="s">
        <v>1180</v>
      </c>
      <c r="N7204" s="102">
        <v>6</v>
      </c>
      <c r="O7204" s="102" t="s">
        <v>1075</v>
      </c>
    </row>
    <row r="7205" spans="1:15" x14ac:dyDescent="0.25">
      <c r="A7205" s="102" t="s">
        <v>6012</v>
      </c>
      <c r="B7205" s="103" t="s">
        <v>1741</v>
      </c>
      <c r="C7205" s="103" t="s">
        <v>274</v>
      </c>
      <c r="D7205" s="102" t="s">
        <v>318</v>
      </c>
      <c r="E7205" s="102" t="s">
        <v>275</v>
      </c>
      <c r="F7205" s="102" t="s">
        <v>12314</v>
      </c>
      <c r="H7205" s="102">
        <v>45542</v>
      </c>
      <c r="I7205" s="102" t="s">
        <v>4693</v>
      </c>
      <c r="J7205" s="102" t="s">
        <v>1</v>
      </c>
      <c r="K7205" s="102" t="s">
        <v>2</v>
      </c>
      <c r="L7205" s="102" t="s">
        <v>24</v>
      </c>
      <c r="M7205" s="102" t="s">
        <v>1074</v>
      </c>
      <c r="N7205" s="102">
        <v>6</v>
      </c>
      <c r="O7205" s="102" t="s">
        <v>1075</v>
      </c>
    </row>
    <row r="7206" spans="1:15" x14ac:dyDescent="0.25">
      <c r="A7206" s="102" t="s">
        <v>6012</v>
      </c>
      <c r="B7206" s="103" t="s">
        <v>3977</v>
      </c>
      <c r="C7206" s="103" t="s">
        <v>1118</v>
      </c>
      <c r="D7206" s="102" t="s">
        <v>318</v>
      </c>
      <c r="E7206" s="102" t="s">
        <v>275</v>
      </c>
      <c r="F7206" s="102" t="s">
        <v>12315</v>
      </c>
      <c r="H7206" s="102">
        <v>45542</v>
      </c>
      <c r="I7206" s="102" t="s">
        <v>4693</v>
      </c>
      <c r="J7206" s="102" t="s">
        <v>1</v>
      </c>
      <c r="K7206" s="102" t="s">
        <v>2</v>
      </c>
      <c r="L7206" s="102" t="s">
        <v>24</v>
      </c>
      <c r="M7206" s="102" t="s">
        <v>1074</v>
      </c>
      <c r="N7206" s="102">
        <v>6</v>
      </c>
      <c r="O7206" s="102" t="s">
        <v>1075</v>
      </c>
    </row>
    <row r="7207" spans="1:15" x14ac:dyDescent="0.25">
      <c r="A7207" s="102" t="s">
        <v>11546</v>
      </c>
      <c r="B7207" s="103" t="s">
        <v>1132</v>
      </c>
      <c r="C7207" s="103" t="s">
        <v>274</v>
      </c>
      <c r="D7207" s="102" t="s">
        <v>570</v>
      </c>
      <c r="E7207" s="102" t="s">
        <v>275</v>
      </c>
      <c r="F7207" s="102" t="s">
        <v>12316</v>
      </c>
      <c r="H7207" s="102">
        <v>45542</v>
      </c>
      <c r="I7207" s="102" t="s">
        <v>4693</v>
      </c>
      <c r="J7207" s="102" t="s">
        <v>1</v>
      </c>
      <c r="K7207" s="102" t="s">
        <v>2</v>
      </c>
      <c r="L7207" s="102" t="s">
        <v>24</v>
      </c>
      <c r="M7207" s="102" t="s">
        <v>1074</v>
      </c>
      <c r="N7207" s="102">
        <v>6</v>
      </c>
      <c r="O7207" s="102" t="s">
        <v>1075</v>
      </c>
    </row>
    <row r="7208" spans="1:15" x14ac:dyDescent="0.25">
      <c r="A7208" s="102" t="s">
        <v>11546</v>
      </c>
      <c r="B7208" s="103" t="s">
        <v>3154</v>
      </c>
      <c r="C7208" s="103" t="s">
        <v>1118</v>
      </c>
      <c r="D7208" s="102" t="s">
        <v>570</v>
      </c>
      <c r="E7208" s="102" t="s">
        <v>275</v>
      </c>
      <c r="F7208" s="102" t="s">
        <v>12317</v>
      </c>
      <c r="H7208" s="102">
        <v>45542</v>
      </c>
      <c r="I7208" s="102" t="s">
        <v>4693</v>
      </c>
      <c r="J7208" s="102" t="s">
        <v>1</v>
      </c>
      <c r="K7208" s="102" t="s">
        <v>2</v>
      </c>
      <c r="L7208" s="102" t="s">
        <v>24</v>
      </c>
      <c r="M7208" s="102" t="s">
        <v>1074</v>
      </c>
      <c r="N7208" s="102">
        <v>6</v>
      </c>
      <c r="O7208" s="102" t="s">
        <v>1075</v>
      </c>
    </row>
    <row r="7209" spans="1:15" x14ac:dyDescent="0.25">
      <c r="A7209" s="102" t="s">
        <v>11546</v>
      </c>
      <c r="B7209" s="103" t="s">
        <v>1997</v>
      </c>
      <c r="C7209" s="103" t="s">
        <v>1118</v>
      </c>
      <c r="D7209" s="102" t="s">
        <v>570</v>
      </c>
      <c r="E7209" s="102" t="s">
        <v>275</v>
      </c>
      <c r="F7209" s="102" t="s">
        <v>12318</v>
      </c>
      <c r="H7209" s="102">
        <v>45542</v>
      </c>
      <c r="I7209" s="102" t="s">
        <v>4693</v>
      </c>
      <c r="J7209" s="102" t="s">
        <v>1</v>
      </c>
      <c r="K7209" s="102" t="s">
        <v>2</v>
      </c>
      <c r="L7209" s="102" t="s">
        <v>24</v>
      </c>
      <c r="M7209" s="102" t="s">
        <v>1074</v>
      </c>
      <c r="N7209" s="102">
        <v>6</v>
      </c>
      <c r="O7209" s="102" t="s">
        <v>1075</v>
      </c>
    </row>
    <row r="7210" spans="1:15" x14ac:dyDescent="0.25">
      <c r="A7210" s="102" t="s">
        <v>11550</v>
      </c>
      <c r="B7210" s="103" t="s">
        <v>11551</v>
      </c>
      <c r="C7210" s="103" t="s">
        <v>274</v>
      </c>
      <c r="D7210" s="102" t="s">
        <v>318</v>
      </c>
      <c r="E7210" s="102" t="s">
        <v>275</v>
      </c>
      <c r="F7210" s="102" t="s">
        <v>12319</v>
      </c>
      <c r="H7210" s="102">
        <v>45542</v>
      </c>
      <c r="I7210" s="102" t="s">
        <v>4693</v>
      </c>
      <c r="J7210" s="102" t="s">
        <v>1</v>
      </c>
      <c r="K7210" s="102" t="s">
        <v>2</v>
      </c>
      <c r="L7210" s="102" t="s">
        <v>24</v>
      </c>
      <c r="M7210" s="102" t="s">
        <v>1074</v>
      </c>
      <c r="N7210" s="102">
        <v>6</v>
      </c>
      <c r="O7210" s="102" t="s">
        <v>1075</v>
      </c>
    </row>
    <row r="7211" spans="1:15" x14ac:dyDescent="0.25">
      <c r="A7211" s="102" t="s">
        <v>11550</v>
      </c>
      <c r="B7211" s="103" t="s">
        <v>11553</v>
      </c>
      <c r="C7211" s="103" t="s">
        <v>274</v>
      </c>
      <c r="D7211" s="102" t="s">
        <v>318</v>
      </c>
      <c r="E7211" s="102" t="s">
        <v>275</v>
      </c>
      <c r="F7211" s="102" t="s">
        <v>12320</v>
      </c>
      <c r="H7211" s="102">
        <v>45542</v>
      </c>
      <c r="I7211" s="102" t="s">
        <v>4693</v>
      </c>
      <c r="J7211" s="102" t="s">
        <v>1</v>
      </c>
      <c r="K7211" s="102" t="s">
        <v>2</v>
      </c>
      <c r="L7211" s="102" t="s">
        <v>24</v>
      </c>
      <c r="M7211" s="102" t="s">
        <v>1074</v>
      </c>
      <c r="N7211" s="102">
        <v>6</v>
      </c>
      <c r="O7211" s="102" t="s">
        <v>1075</v>
      </c>
    </row>
    <row r="7212" spans="1:15" x14ac:dyDescent="0.25">
      <c r="A7212" s="102" t="s">
        <v>11550</v>
      </c>
      <c r="B7212" s="103" t="s">
        <v>1457</v>
      </c>
      <c r="C7212" s="103" t="s">
        <v>1118</v>
      </c>
      <c r="D7212" s="102" t="s">
        <v>318</v>
      </c>
      <c r="E7212" s="102" t="s">
        <v>275</v>
      </c>
      <c r="F7212" s="102" t="s">
        <v>12321</v>
      </c>
      <c r="H7212" s="102">
        <v>45542</v>
      </c>
      <c r="I7212" s="102" t="s">
        <v>4693</v>
      </c>
      <c r="J7212" s="102" t="s">
        <v>1</v>
      </c>
      <c r="K7212" s="102" t="s">
        <v>2</v>
      </c>
      <c r="L7212" s="102" t="s">
        <v>24</v>
      </c>
      <c r="M7212" s="102" t="s">
        <v>1074</v>
      </c>
      <c r="N7212" s="102">
        <v>6</v>
      </c>
      <c r="O7212" s="102" t="s">
        <v>1075</v>
      </c>
    </row>
    <row r="7213" spans="1:15" x14ac:dyDescent="0.25">
      <c r="A7213" s="102" t="s">
        <v>11550</v>
      </c>
      <c r="B7213" s="103" t="s">
        <v>1442</v>
      </c>
      <c r="C7213" s="103" t="s">
        <v>1118</v>
      </c>
      <c r="D7213" s="102" t="s">
        <v>570</v>
      </c>
      <c r="E7213" s="102" t="s">
        <v>275</v>
      </c>
      <c r="F7213" s="102" t="s">
        <v>12322</v>
      </c>
      <c r="H7213" s="102">
        <v>45542</v>
      </c>
      <c r="I7213" s="102" t="s">
        <v>4693</v>
      </c>
      <c r="J7213" s="102" t="s">
        <v>1</v>
      </c>
      <c r="K7213" s="102" t="s">
        <v>2</v>
      </c>
      <c r="L7213" s="102" t="s">
        <v>24</v>
      </c>
      <c r="M7213" s="102" t="s">
        <v>1074</v>
      </c>
      <c r="N7213" s="102">
        <v>6</v>
      </c>
      <c r="O7213" s="102" t="s">
        <v>1075</v>
      </c>
    </row>
    <row r="7214" spans="1:15" x14ac:dyDescent="0.25">
      <c r="A7214" s="102" t="s">
        <v>11557</v>
      </c>
      <c r="B7214" s="103" t="s">
        <v>1098</v>
      </c>
      <c r="C7214" s="103" t="s">
        <v>1118</v>
      </c>
      <c r="D7214" s="102" t="s">
        <v>318</v>
      </c>
      <c r="E7214" s="102" t="s">
        <v>275</v>
      </c>
      <c r="F7214" s="102" t="s">
        <v>12323</v>
      </c>
      <c r="H7214" s="102">
        <v>45542</v>
      </c>
      <c r="I7214" s="102" t="s">
        <v>4693</v>
      </c>
      <c r="J7214" s="102" t="s">
        <v>1</v>
      </c>
      <c r="K7214" s="102" t="s">
        <v>2</v>
      </c>
      <c r="L7214" s="102" t="s">
        <v>24</v>
      </c>
      <c r="M7214" s="102" t="s">
        <v>1074</v>
      </c>
      <c r="N7214" s="102">
        <v>6</v>
      </c>
      <c r="O7214" s="102" t="s">
        <v>1075</v>
      </c>
    </row>
    <row r="7215" spans="1:15" x14ac:dyDescent="0.25">
      <c r="A7215" s="102" t="s">
        <v>3581</v>
      </c>
      <c r="B7215" s="103" t="s">
        <v>1266</v>
      </c>
      <c r="C7215" s="103" t="s">
        <v>1118</v>
      </c>
      <c r="D7215" s="102" t="s">
        <v>318</v>
      </c>
      <c r="E7215" s="102" t="s">
        <v>275</v>
      </c>
      <c r="F7215" s="102" t="s">
        <v>12324</v>
      </c>
      <c r="H7215" s="102">
        <v>45542</v>
      </c>
      <c r="I7215" s="102" t="s">
        <v>4693</v>
      </c>
      <c r="J7215" s="102" t="s">
        <v>1</v>
      </c>
      <c r="K7215" s="102" t="s">
        <v>2</v>
      </c>
      <c r="L7215" s="102" t="s">
        <v>24</v>
      </c>
      <c r="M7215" s="102" t="s">
        <v>1074</v>
      </c>
      <c r="N7215" s="102">
        <v>6</v>
      </c>
      <c r="O7215" s="102" t="s">
        <v>1075</v>
      </c>
    </row>
    <row r="7216" spans="1:15" x14ac:dyDescent="0.25">
      <c r="A7216" s="102" t="s">
        <v>11560</v>
      </c>
      <c r="B7216" s="103" t="s">
        <v>11561</v>
      </c>
      <c r="C7216" s="103" t="s">
        <v>1118</v>
      </c>
      <c r="D7216" s="102" t="s">
        <v>570</v>
      </c>
      <c r="E7216" s="102" t="s">
        <v>275</v>
      </c>
      <c r="F7216" s="102" t="s">
        <v>12325</v>
      </c>
      <c r="H7216" s="102">
        <v>45542</v>
      </c>
      <c r="I7216" s="102" t="s">
        <v>4693</v>
      </c>
      <c r="J7216" s="102" t="s">
        <v>1</v>
      </c>
      <c r="K7216" s="102" t="s">
        <v>2</v>
      </c>
      <c r="L7216" s="102" t="s">
        <v>24</v>
      </c>
      <c r="M7216" s="102" t="s">
        <v>1074</v>
      </c>
      <c r="N7216" s="102">
        <v>6</v>
      </c>
      <c r="O7216" s="102" t="s">
        <v>1075</v>
      </c>
    </row>
    <row r="7217" spans="1:15" x14ac:dyDescent="0.25">
      <c r="A7217" s="102" t="s">
        <v>11563</v>
      </c>
      <c r="B7217" s="103" t="s">
        <v>1420</v>
      </c>
      <c r="C7217" s="103" t="s">
        <v>274</v>
      </c>
      <c r="D7217" s="102" t="s">
        <v>570</v>
      </c>
      <c r="E7217" s="102" t="s">
        <v>275</v>
      </c>
      <c r="F7217" s="102" t="s">
        <v>12326</v>
      </c>
      <c r="H7217" s="102">
        <v>45542</v>
      </c>
      <c r="I7217" s="102" t="s">
        <v>4693</v>
      </c>
      <c r="J7217" s="102" t="s">
        <v>1</v>
      </c>
      <c r="K7217" s="102" t="s">
        <v>2</v>
      </c>
      <c r="L7217" s="102" t="s">
        <v>24</v>
      </c>
      <c r="M7217" s="102" t="s">
        <v>1074</v>
      </c>
      <c r="N7217" s="102">
        <v>6</v>
      </c>
      <c r="O7217" s="102" t="s">
        <v>1075</v>
      </c>
    </row>
    <row r="7218" spans="1:15" x14ac:dyDescent="0.25">
      <c r="A7218" s="102" t="s">
        <v>11565</v>
      </c>
      <c r="B7218" s="103" t="s">
        <v>1114</v>
      </c>
      <c r="C7218" s="103" t="s">
        <v>1118</v>
      </c>
      <c r="D7218" s="102" t="s">
        <v>318</v>
      </c>
      <c r="E7218" s="102" t="s">
        <v>275</v>
      </c>
      <c r="F7218" s="102" t="s">
        <v>12327</v>
      </c>
      <c r="H7218" s="102">
        <v>45542</v>
      </c>
      <c r="I7218" s="102" t="s">
        <v>4693</v>
      </c>
      <c r="J7218" s="102" t="s">
        <v>1</v>
      </c>
      <c r="K7218" s="102" t="s">
        <v>2</v>
      </c>
      <c r="L7218" s="102" t="s">
        <v>24</v>
      </c>
      <c r="M7218" s="102" t="s">
        <v>1074</v>
      </c>
      <c r="N7218" s="102">
        <v>6</v>
      </c>
      <c r="O7218" s="102" t="s">
        <v>1075</v>
      </c>
    </row>
    <row r="7219" spans="1:15" x14ac:dyDescent="0.25">
      <c r="A7219" s="102" t="s">
        <v>11567</v>
      </c>
      <c r="B7219" s="103" t="s">
        <v>11568</v>
      </c>
      <c r="C7219" s="103" t="s">
        <v>274</v>
      </c>
      <c r="D7219" s="102" t="s">
        <v>318</v>
      </c>
      <c r="E7219" s="102" t="s">
        <v>275</v>
      </c>
      <c r="F7219" s="102" t="s">
        <v>12328</v>
      </c>
      <c r="H7219" s="102">
        <v>45542</v>
      </c>
      <c r="I7219" s="102" t="s">
        <v>4693</v>
      </c>
      <c r="J7219" s="102" t="s">
        <v>1</v>
      </c>
      <c r="K7219" s="102" t="s">
        <v>2</v>
      </c>
      <c r="L7219" s="102" t="s">
        <v>24</v>
      </c>
      <c r="M7219" s="102" t="s">
        <v>1074</v>
      </c>
      <c r="N7219" s="102">
        <v>6</v>
      </c>
      <c r="O7219" s="102" t="s">
        <v>1075</v>
      </c>
    </row>
    <row r="7220" spans="1:15" x14ac:dyDescent="0.25">
      <c r="A7220" s="102" t="s">
        <v>11570</v>
      </c>
      <c r="B7220" s="103" t="s">
        <v>11571</v>
      </c>
      <c r="C7220" s="103" t="s">
        <v>1118</v>
      </c>
      <c r="D7220" s="102" t="s">
        <v>318</v>
      </c>
      <c r="E7220" s="102" t="s">
        <v>275</v>
      </c>
      <c r="F7220" s="102" t="s">
        <v>12329</v>
      </c>
      <c r="H7220" s="102">
        <v>45542</v>
      </c>
      <c r="I7220" s="102" t="s">
        <v>4693</v>
      </c>
      <c r="J7220" s="102" t="s">
        <v>1</v>
      </c>
      <c r="K7220" s="102" t="s">
        <v>2</v>
      </c>
      <c r="L7220" s="102" t="s">
        <v>24</v>
      </c>
      <c r="M7220" s="102" t="s">
        <v>1074</v>
      </c>
      <c r="N7220" s="102">
        <v>6</v>
      </c>
      <c r="O7220" s="102" t="s">
        <v>1075</v>
      </c>
    </row>
    <row r="7221" spans="1:15" x14ac:dyDescent="0.25">
      <c r="A7221" s="102" t="s">
        <v>11573</v>
      </c>
      <c r="B7221" s="103" t="s">
        <v>1250</v>
      </c>
      <c r="C7221" s="103" t="s">
        <v>274</v>
      </c>
      <c r="D7221" s="102" t="s">
        <v>318</v>
      </c>
      <c r="E7221" s="102" t="s">
        <v>275</v>
      </c>
      <c r="F7221" s="102" t="s">
        <v>12330</v>
      </c>
      <c r="H7221" s="102">
        <v>45542</v>
      </c>
      <c r="I7221" s="102" t="s">
        <v>4693</v>
      </c>
      <c r="J7221" s="102" t="s">
        <v>1</v>
      </c>
      <c r="K7221" s="102" t="s">
        <v>2</v>
      </c>
      <c r="L7221" s="102" t="s">
        <v>24</v>
      </c>
      <c r="M7221" s="102" t="s">
        <v>1074</v>
      </c>
      <c r="N7221" s="102">
        <v>6</v>
      </c>
      <c r="O7221" s="102" t="s">
        <v>1075</v>
      </c>
    </row>
    <row r="7222" spans="1:15" x14ac:dyDescent="0.25">
      <c r="A7222" s="102" t="s">
        <v>11575</v>
      </c>
      <c r="B7222" s="103" t="s">
        <v>5023</v>
      </c>
      <c r="C7222" s="103" t="s">
        <v>1118</v>
      </c>
      <c r="D7222" s="102" t="s">
        <v>570</v>
      </c>
      <c r="E7222" s="102" t="s">
        <v>275</v>
      </c>
      <c r="F7222" s="102" t="s">
        <v>12331</v>
      </c>
      <c r="H7222" s="102">
        <v>45542</v>
      </c>
      <c r="I7222" s="102" t="s">
        <v>4693</v>
      </c>
      <c r="J7222" s="102" t="s">
        <v>1</v>
      </c>
      <c r="K7222" s="102" t="s">
        <v>2</v>
      </c>
      <c r="L7222" s="102" t="s">
        <v>24</v>
      </c>
      <c r="M7222" s="102" t="s">
        <v>1074</v>
      </c>
      <c r="N7222" s="102">
        <v>6</v>
      </c>
      <c r="O7222" s="102" t="s">
        <v>1075</v>
      </c>
    </row>
    <row r="7223" spans="1:15" x14ac:dyDescent="0.25">
      <c r="A7223" s="102" t="s">
        <v>11577</v>
      </c>
      <c r="B7223" s="103" t="s">
        <v>9949</v>
      </c>
      <c r="C7223" s="103" t="s">
        <v>1118</v>
      </c>
      <c r="D7223" s="102" t="s">
        <v>318</v>
      </c>
      <c r="E7223" s="102" t="s">
        <v>275</v>
      </c>
      <c r="F7223" s="102" t="s">
        <v>12332</v>
      </c>
      <c r="H7223" s="102">
        <v>45542</v>
      </c>
      <c r="I7223" s="102" t="s">
        <v>4693</v>
      </c>
      <c r="J7223" s="102" t="s">
        <v>1</v>
      </c>
      <c r="K7223" s="102" t="s">
        <v>2</v>
      </c>
      <c r="L7223" s="102" t="s">
        <v>24</v>
      </c>
      <c r="M7223" s="102" t="s">
        <v>1074</v>
      </c>
      <c r="N7223" s="102">
        <v>6</v>
      </c>
      <c r="O7223" s="102" t="s">
        <v>1075</v>
      </c>
    </row>
    <row r="7224" spans="1:15" x14ac:dyDescent="0.25">
      <c r="A7224" s="102" t="s">
        <v>11579</v>
      </c>
      <c r="B7224" s="103" t="s">
        <v>1339</v>
      </c>
      <c r="C7224" s="103" t="s">
        <v>1118</v>
      </c>
      <c r="D7224" s="102" t="s">
        <v>570</v>
      </c>
      <c r="E7224" s="102" t="s">
        <v>275</v>
      </c>
      <c r="F7224" s="102" t="s">
        <v>12333</v>
      </c>
      <c r="H7224" s="102">
        <v>45542</v>
      </c>
      <c r="I7224" s="102" t="s">
        <v>4693</v>
      </c>
      <c r="J7224" s="102" t="s">
        <v>1</v>
      </c>
      <c r="K7224" s="102" t="s">
        <v>2</v>
      </c>
      <c r="L7224" s="102" t="s">
        <v>24</v>
      </c>
      <c r="M7224" s="102" t="s">
        <v>1074</v>
      </c>
      <c r="N7224" s="102">
        <v>6</v>
      </c>
      <c r="O7224" s="102" t="s">
        <v>1075</v>
      </c>
    </row>
    <row r="7225" spans="1:15" x14ac:dyDescent="0.25">
      <c r="A7225" s="102" t="s">
        <v>11579</v>
      </c>
      <c r="B7225" s="103" t="s">
        <v>1660</v>
      </c>
      <c r="C7225" s="103" t="s">
        <v>1118</v>
      </c>
      <c r="D7225" s="102" t="s">
        <v>570</v>
      </c>
      <c r="E7225" s="102" t="s">
        <v>275</v>
      </c>
      <c r="F7225" s="102" t="s">
        <v>12334</v>
      </c>
      <c r="H7225" s="102">
        <v>45542</v>
      </c>
      <c r="I7225" s="102" t="s">
        <v>4693</v>
      </c>
      <c r="J7225" s="102" t="s">
        <v>1</v>
      </c>
      <c r="K7225" s="102" t="s">
        <v>2</v>
      </c>
      <c r="L7225" s="102" t="s">
        <v>24</v>
      </c>
      <c r="M7225" s="102" t="s">
        <v>1074</v>
      </c>
      <c r="N7225" s="102">
        <v>6</v>
      </c>
      <c r="O7225" s="102" t="s">
        <v>1075</v>
      </c>
    </row>
    <row r="7226" spans="1:15" x14ac:dyDescent="0.25">
      <c r="A7226" s="102" t="s">
        <v>11582</v>
      </c>
      <c r="B7226" s="103" t="s">
        <v>11583</v>
      </c>
      <c r="C7226" s="103" t="s">
        <v>274</v>
      </c>
      <c r="D7226" s="102" t="s">
        <v>318</v>
      </c>
      <c r="E7226" s="102" t="s">
        <v>275</v>
      </c>
      <c r="F7226" s="102" t="s">
        <v>12335</v>
      </c>
      <c r="H7226" s="102">
        <v>45542</v>
      </c>
      <c r="I7226" s="102" t="s">
        <v>4693</v>
      </c>
      <c r="J7226" s="102" t="s">
        <v>1</v>
      </c>
      <c r="K7226" s="102" t="s">
        <v>2</v>
      </c>
      <c r="L7226" s="102" t="s">
        <v>24</v>
      </c>
      <c r="M7226" s="102" t="s">
        <v>1074</v>
      </c>
      <c r="N7226" s="102">
        <v>6</v>
      </c>
      <c r="O7226" s="102" t="s">
        <v>1075</v>
      </c>
    </row>
    <row r="7227" spans="1:15" x14ac:dyDescent="0.25">
      <c r="A7227" s="102" t="s">
        <v>2185</v>
      </c>
      <c r="B7227" s="103" t="s">
        <v>1270</v>
      </c>
      <c r="C7227" s="103" t="s">
        <v>1118</v>
      </c>
      <c r="D7227" s="102" t="s">
        <v>570</v>
      </c>
      <c r="E7227" s="102" t="s">
        <v>275</v>
      </c>
      <c r="F7227" s="102" t="s">
        <v>12336</v>
      </c>
      <c r="H7227" s="102">
        <v>45542</v>
      </c>
      <c r="I7227" s="102" t="s">
        <v>4693</v>
      </c>
      <c r="J7227" s="102" t="s">
        <v>1</v>
      </c>
      <c r="K7227" s="102" t="s">
        <v>2</v>
      </c>
      <c r="L7227" s="102" t="s">
        <v>24</v>
      </c>
      <c r="M7227" s="102" t="s">
        <v>1074</v>
      </c>
      <c r="N7227" s="102">
        <v>6</v>
      </c>
      <c r="O7227" s="102" t="s">
        <v>1075</v>
      </c>
    </row>
    <row r="7228" spans="1:15" x14ac:dyDescent="0.25">
      <c r="A7228" s="102" t="s">
        <v>1889</v>
      </c>
      <c r="B7228" s="103" t="s">
        <v>1228</v>
      </c>
      <c r="C7228" s="103" t="s">
        <v>1118</v>
      </c>
      <c r="D7228" s="102" t="s">
        <v>570</v>
      </c>
      <c r="E7228" s="102" t="s">
        <v>275</v>
      </c>
      <c r="F7228" s="102" t="s">
        <v>12337</v>
      </c>
      <c r="H7228" s="102">
        <v>45542</v>
      </c>
      <c r="I7228" s="102" t="s">
        <v>4693</v>
      </c>
      <c r="J7228" s="102" t="s">
        <v>1</v>
      </c>
      <c r="K7228" s="102" t="s">
        <v>2</v>
      </c>
      <c r="L7228" s="102" t="s">
        <v>24</v>
      </c>
      <c r="M7228" s="102" t="s">
        <v>1074</v>
      </c>
      <c r="N7228" s="102">
        <v>6</v>
      </c>
      <c r="O7228" s="102" t="s">
        <v>1075</v>
      </c>
    </row>
    <row r="7229" spans="1:15" x14ac:dyDescent="0.25">
      <c r="A7229" s="102" t="s">
        <v>11587</v>
      </c>
      <c r="B7229" s="103" t="s">
        <v>11588</v>
      </c>
      <c r="C7229" s="103" t="s">
        <v>274</v>
      </c>
      <c r="D7229" s="102" t="s">
        <v>318</v>
      </c>
      <c r="E7229" s="102" t="s">
        <v>275</v>
      </c>
      <c r="F7229" s="102" t="s">
        <v>12338</v>
      </c>
      <c r="H7229" s="102">
        <v>45542</v>
      </c>
      <c r="I7229" s="102" t="s">
        <v>4693</v>
      </c>
      <c r="J7229" s="102" t="s">
        <v>1</v>
      </c>
      <c r="K7229" s="102" t="s">
        <v>2</v>
      </c>
      <c r="L7229" s="102" t="s">
        <v>24</v>
      </c>
      <c r="M7229" s="102" t="s">
        <v>1074</v>
      </c>
      <c r="N7229" s="102">
        <v>6</v>
      </c>
      <c r="O7229" s="102" t="s">
        <v>1075</v>
      </c>
    </row>
    <row r="7230" spans="1:15" x14ac:dyDescent="0.25">
      <c r="A7230" s="102" t="s">
        <v>11590</v>
      </c>
      <c r="B7230" s="103" t="s">
        <v>4810</v>
      </c>
      <c r="C7230" s="103" t="s">
        <v>1118</v>
      </c>
      <c r="D7230" s="102" t="s">
        <v>570</v>
      </c>
      <c r="E7230" s="102" t="s">
        <v>275</v>
      </c>
      <c r="F7230" s="102" t="s">
        <v>12339</v>
      </c>
      <c r="H7230" s="102">
        <v>45542</v>
      </c>
      <c r="I7230" s="102" t="s">
        <v>4693</v>
      </c>
      <c r="J7230" s="102" t="s">
        <v>1</v>
      </c>
      <c r="K7230" s="102" t="s">
        <v>2</v>
      </c>
      <c r="L7230" s="102" t="s">
        <v>24</v>
      </c>
      <c r="M7230" s="102" t="s">
        <v>1074</v>
      </c>
      <c r="N7230" s="102">
        <v>6</v>
      </c>
      <c r="O7230" s="102" t="s">
        <v>1075</v>
      </c>
    </row>
    <row r="7231" spans="1:15" x14ac:dyDescent="0.25">
      <c r="A7231" s="102" t="s">
        <v>6055</v>
      </c>
      <c r="B7231" s="103" t="s">
        <v>1098</v>
      </c>
      <c r="C7231" s="103" t="s">
        <v>1118</v>
      </c>
      <c r="D7231" s="102" t="s">
        <v>570</v>
      </c>
      <c r="E7231" s="102" t="s">
        <v>275</v>
      </c>
      <c r="F7231" s="102" t="s">
        <v>12340</v>
      </c>
      <c r="H7231" s="102">
        <v>45542</v>
      </c>
      <c r="I7231" s="102" t="s">
        <v>4693</v>
      </c>
      <c r="J7231" s="102" t="s">
        <v>1</v>
      </c>
      <c r="K7231" s="102" t="s">
        <v>2</v>
      </c>
      <c r="L7231" s="102" t="s">
        <v>24</v>
      </c>
      <c r="M7231" s="102" t="s">
        <v>1074</v>
      </c>
      <c r="N7231" s="102">
        <v>6</v>
      </c>
      <c r="O7231" s="102" t="s">
        <v>1075</v>
      </c>
    </row>
    <row r="7232" spans="1:15" x14ac:dyDescent="0.25">
      <c r="A7232" s="102" t="s">
        <v>6055</v>
      </c>
      <c r="B7232" s="103" t="s">
        <v>1189</v>
      </c>
      <c r="C7232" s="103" t="s">
        <v>274</v>
      </c>
      <c r="D7232" s="102" t="s">
        <v>570</v>
      </c>
      <c r="E7232" s="102" t="s">
        <v>275</v>
      </c>
      <c r="F7232" s="102" t="s">
        <v>12341</v>
      </c>
      <c r="H7232" s="102">
        <v>45542</v>
      </c>
      <c r="I7232" s="102" t="s">
        <v>4693</v>
      </c>
      <c r="J7232" s="102" t="s">
        <v>1</v>
      </c>
      <c r="K7232" s="102" t="s">
        <v>2</v>
      </c>
      <c r="L7232" s="102" t="s">
        <v>24</v>
      </c>
      <c r="M7232" s="102" t="s">
        <v>1074</v>
      </c>
      <c r="N7232" s="102">
        <v>6</v>
      </c>
      <c r="O7232" s="102" t="s">
        <v>1075</v>
      </c>
    </row>
    <row r="7233" spans="1:15" x14ac:dyDescent="0.25">
      <c r="A7233" s="102" t="s">
        <v>6055</v>
      </c>
      <c r="B7233" s="103" t="s">
        <v>1912</v>
      </c>
      <c r="C7233" s="103" t="s">
        <v>274</v>
      </c>
      <c r="D7233" s="102" t="s">
        <v>570</v>
      </c>
      <c r="E7233" s="102" t="s">
        <v>275</v>
      </c>
      <c r="F7233" s="102" t="s">
        <v>12342</v>
      </c>
      <c r="H7233" s="102">
        <v>45542</v>
      </c>
      <c r="I7233" s="102" t="s">
        <v>4693</v>
      </c>
      <c r="J7233" s="102" t="s">
        <v>1</v>
      </c>
      <c r="K7233" s="102" t="s">
        <v>2</v>
      </c>
      <c r="L7233" s="102" t="s">
        <v>24</v>
      </c>
      <c r="M7233" s="102" t="s">
        <v>1074</v>
      </c>
      <c r="N7233" s="102">
        <v>6</v>
      </c>
      <c r="O7233" s="102" t="s">
        <v>1075</v>
      </c>
    </row>
    <row r="7234" spans="1:15" x14ac:dyDescent="0.25">
      <c r="A7234" s="102" t="s">
        <v>11595</v>
      </c>
      <c r="B7234" s="103" t="s">
        <v>4476</v>
      </c>
      <c r="C7234" s="103" t="s">
        <v>274</v>
      </c>
      <c r="D7234" s="102" t="s">
        <v>318</v>
      </c>
      <c r="E7234" s="102" t="s">
        <v>275</v>
      </c>
      <c r="F7234" s="102" t="s">
        <v>12343</v>
      </c>
      <c r="H7234" s="102">
        <v>45542</v>
      </c>
      <c r="I7234" s="102" t="s">
        <v>4693</v>
      </c>
      <c r="J7234" s="102" t="s">
        <v>1</v>
      </c>
      <c r="K7234" s="102" t="s">
        <v>2</v>
      </c>
      <c r="L7234" s="102" t="s">
        <v>24</v>
      </c>
      <c r="M7234" s="102" t="s">
        <v>1074</v>
      </c>
      <c r="N7234" s="102">
        <v>6</v>
      </c>
      <c r="O7234" s="102" t="s">
        <v>1075</v>
      </c>
    </row>
    <row r="7235" spans="1:15" x14ac:dyDescent="0.25">
      <c r="A7235" s="102" t="s">
        <v>2213</v>
      </c>
      <c r="B7235" s="103" t="s">
        <v>3200</v>
      </c>
      <c r="C7235" s="103" t="s">
        <v>274</v>
      </c>
      <c r="D7235" s="102" t="s">
        <v>318</v>
      </c>
      <c r="E7235" s="102" t="s">
        <v>275</v>
      </c>
      <c r="F7235" s="102" t="s">
        <v>12344</v>
      </c>
      <c r="H7235" s="102">
        <v>45542</v>
      </c>
      <c r="I7235" s="102" t="s">
        <v>4693</v>
      </c>
      <c r="J7235" s="102" t="s">
        <v>1</v>
      </c>
      <c r="K7235" s="102" t="s">
        <v>2</v>
      </c>
      <c r="L7235" s="102" t="s">
        <v>24</v>
      </c>
      <c r="M7235" s="102" t="s">
        <v>1074</v>
      </c>
      <c r="N7235" s="102">
        <v>6</v>
      </c>
      <c r="O7235" s="102" t="s">
        <v>1075</v>
      </c>
    </row>
    <row r="7236" spans="1:15" x14ac:dyDescent="0.25">
      <c r="A7236" s="102" t="s">
        <v>11598</v>
      </c>
      <c r="B7236" s="103" t="s">
        <v>5347</v>
      </c>
      <c r="C7236" s="103" t="s">
        <v>1118</v>
      </c>
      <c r="D7236" s="102" t="s">
        <v>318</v>
      </c>
      <c r="E7236" s="102" t="s">
        <v>275</v>
      </c>
      <c r="F7236" s="102" t="s">
        <v>12345</v>
      </c>
      <c r="H7236" s="102">
        <v>45542</v>
      </c>
      <c r="I7236" s="102" t="s">
        <v>4693</v>
      </c>
      <c r="J7236" s="102" t="s">
        <v>1</v>
      </c>
      <c r="K7236" s="102" t="s">
        <v>2</v>
      </c>
      <c r="L7236" s="102" t="s">
        <v>24</v>
      </c>
      <c r="M7236" s="102" t="s">
        <v>1074</v>
      </c>
      <c r="N7236" s="102">
        <v>6</v>
      </c>
      <c r="O7236" s="102" t="s">
        <v>1075</v>
      </c>
    </row>
    <row r="7237" spans="1:15" x14ac:dyDescent="0.25">
      <c r="A7237" s="102" t="s">
        <v>11600</v>
      </c>
      <c r="B7237" s="103" t="s">
        <v>11601</v>
      </c>
      <c r="C7237" s="103" t="s">
        <v>1118</v>
      </c>
      <c r="D7237" s="102" t="s">
        <v>318</v>
      </c>
      <c r="E7237" s="102" t="s">
        <v>275</v>
      </c>
      <c r="F7237" s="102" t="s">
        <v>12346</v>
      </c>
      <c r="H7237" s="102">
        <v>45542</v>
      </c>
      <c r="I7237" s="102" t="s">
        <v>4693</v>
      </c>
      <c r="J7237" s="102" t="s">
        <v>1</v>
      </c>
      <c r="K7237" s="102" t="s">
        <v>2</v>
      </c>
      <c r="L7237" s="102" t="s">
        <v>24</v>
      </c>
      <c r="M7237" s="102" t="s">
        <v>1074</v>
      </c>
      <c r="N7237" s="102">
        <v>6</v>
      </c>
      <c r="O7237" s="102" t="s">
        <v>1075</v>
      </c>
    </row>
    <row r="7238" spans="1:15" x14ac:dyDescent="0.25">
      <c r="A7238" s="102" t="s">
        <v>11603</v>
      </c>
      <c r="B7238" s="103" t="s">
        <v>2649</v>
      </c>
      <c r="C7238" s="103" t="s">
        <v>1360</v>
      </c>
      <c r="D7238" s="102" t="s">
        <v>570</v>
      </c>
      <c r="E7238" s="102" t="s">
        <v>275</v>
      </c>
      <c r="F7238" s="102" t="s">
        <v>12347</v>
      </c>
      <c r="H7238" s="102">
        <v>45542</v>
      </c>
      <c r="I7238" s="102" t="s">
        <v>4693</v>
      </c>
      <c r="J7238" s="102" t="s">
        <v>1</v>
      </c>
      <c r="K7238" s="102" t="s">
        <v>2</v>
      </c>
      <c r="L7238" s="102" t="s">
        <v>24</v>
      </c>
      <c r="M7238" s="102" t="s">
        <v>1074</v>
      </c>
      <c r="N7238" s="102">
        <v>6</v>
      </c>
      <c r="O7238" s="102" t="s">
        <v>1075</v>
      </c>
    </row>
    <row r="7239" spans="1:15" x14ac:dyDescent="0.25">
      <c r="A7239" s="102" t="s">
        <v>11603</v>
      </c>
      <c r="B7239" s="103" t="s">
        <v>11605</v>
      </c>
      <c r="C7239" s="103" t="s">
        <v>1118</v>
      </c>
      <c r="D7239" s="102" t="s">
        <v>570</v>
      </c>
      <c r="E7239" s="102" t="s">
        <v>275</v>
      </c>
      <c r="F7239" s="102" t="s">
        <v>12348</v>
      </c>
      <c r="H7239" s="102">
        <v>45542</v>
      </c>
      <c r="I7239" s="102" t="s">
        <v>4693</v>
      </c>
      <c r="J7239" s="102" t="s">
        <v>1</v>
      </c>
      <c r="K7239" s="102" t="s">
        <v>2</v>
      </c>
      <c r="L7239" s="102" t="s">
        <v>24</v>
      </c>
      <c r="M7239" s="102" t="s">
        <v>1074</v>
      </c>
      <c r="N7239" s="102">
        <v>6</v>
      </c>
      <c r="O7239" s="102" t="s">
        <v>1075</v>
      </c>
    </row>
    <row r="7240" spans="1:15" x14ac:dyDescent="0.25">
      <c r="A7240" s="102" t="s">
        <v>11603</v>
      </c>
      <c r="B7240" s="103" t="s">
        <v>11607</v>
      </c>
      <c r="C7240" s="103" t="s">
        <v>1360</v>
      </c>
      <c r="D7240" s="102" t="s">
        <v>570</v>
      </c>
      <c r="E7240" s="102" t="s">
        <v>275</v>
      </c>
      <c r="F7240" s="102" t="s">
        <v>12349</v>
      </c>
      <c r="H7240" s="102">
        <v>45542</v>
      </c>
      <c r="I7240" s="102" t="s">
        <v>4693</v>
      </c>
      <c r="J7240" s="102" t="s">
        <v>1</v>
      </c>
      <c r="K7240" s="102" t="s">
        <v>2</v>
      </c>
      <c r="L7240" s="102" t="s">
        <v>24</v>
      </c>
      <c r="M7240" s="102" t="s">
        <v>1074</v>
      </c>
      <c r="N7240" s="102">
        <v>6</v>
      </c>
      <c r="O7240" s="102" t="s">
        <v>1075</v>
      </c>
    </row>
    <row r="7241" spans="1:15" x14ac:dyDescent="0.25">
      <c r="A7241" s="102" t="s">
        <v>1992</v>
      </c>
      <c r="B7241" s="103" t="s">
        <v>1445</v>
      </c>
      <c r="C7241" s="103" t="s">
        <v>1118</v>
      </c>
      <c r="D7241" s="102" t="s">
        <v>318</v>
      </c>
      <c r="E7241" s="102" t="s">
        <v>275</v>
      </c>
      <c r="F7241" s="102" t="s">
        <v>12350</v>
      </c>
      <c r="H7241" s="102">
        <v>45542</v>
      </c>
      <c r="I7241" s="102" t="s">
        <v>4693</v>
      </c>
      <c r="J7241" s="102" t="s">
        <v>1</v>
      </c>
      <c r="K7241" s="102" t="s">
        <v>2</v>
      </c>
      <c r="L7241" s="102" t="s">
        <v>24</v>
      </c>
      <c r="M7241" s="102" t="s">
        <v>1074</v>
      </c>
      <c r="N7241" s="102">
        <v>6</v>
      </c>
      <c r="O7241" s="102" t="s">
        <v>1075</v>
      </c>
    </row>
    <row r="7242" spans="1:15" x14ac:dyDescent="0.25">
      <c r="A7242" s="102" t="s">
        <v>11610</v>
      </c>
      <c r="B7242" s="103" t="s">
        <v>11611</v>
      </c>
      <c r="C7242" s="103" t="s">
        <v>1118</v>
      </c>
      <c r="D7242" s="102" t="s">
        <v>570</v>
      </c>
      <c r="E7242" s="102" t="s">
        <v>275</v>
      </c>
      <c r="F7242" s="102" t="s">
        <v>12351</v>
      </c>
      <c r="H7242" s="102">
        <v>45542</v>
      </c>
      <c r="I7242" s="102" t="s">
        <v>4693</v>
      </c>
      <c r="J7242" s="102" t="s">
        <v>1</v>
      </c>
      <c r="K7242" s="102" t="s">
        <v>2</v>
      </c>
      <c r="L7242" s="102" t="s">
        <v>24</v>
      </c>
      <c r="M7242" s="102" t="s">
        <v>1074</v>
      </c>
      <c r="N7242" s="102">
        <v>6</v>
      </c>
      <c r="O7242" s="102" t="s">
        <v>1075</v>
      </c>
    </row>
    <row r="7243" spans="1:15" x14ac:dyDescent="0.25">
      <c r="A7243" s="102" t="s">
        <v>11613</v>
      </c>
      <c r="B7243" s="103" t="s">
        <v>11614</v>
      </c>
      <c r="C7243" s="103" t="s">
        <v>1118</v>
      </c>
      <c r="D7243" s="102" t="s">
        <v>570</v>
      </c>
      <c r="E7243" s="102" t="s">
        <v>275</v>
      </c>
      <c r="F7243" s="102" t="s">
        <v>12352</v>
      </c>
      <c r="H7243" s="102">
        <v>45542</v>
      </c>
      <c r="I7243" s="102" t="s">
        <v>4693</v>
      </c>
      <c r="J7243" s="102" t="s">
        <v>1</v>
      </c>
      <c r="K7243" s="102" t="s">
        <v>2</v>
      </c>
      <c r="L7243" s="102" t="s">
        <v>24</v>
      </c>
      <c r="M7243" s="102" t="s">
        <v>1074</v>
      </c>
      <c r="N7243" s="102">
        <v>6</v>
      </c>
      <c r="O7243" s="102" t="s">
        <v>1075</v>
      </c>
    </row>
    <row r="7244" spans="1:15" x14ac:dyDescent="0.25">
      <c r="A7244" s="102" t="s">
        <v>11616</v>
      </c>
      <c r="B7244" s="103" t="s">
        <v>1306</v>
      </c>
      <c r="C7244" s="103" t="s">
        <v>1118</v>
      </c>
      <c r="D7244" s="102" t="s">
        <v>318</v>
      </c>
      <c r="E7244" s="102" t="s">
        <v>275</v>
      </c>
      <c r="F7244" s="102" t="s">
        <v>12353</v>
      </c>
      <c r="H7244" s="102">
        <v>45542</v>
      </c>
      <c r="I7244" s="102" t="s">
        <v>4693</v>
      </c>
      <c r="J7244" s="102" t="s">
        <v>1</v>
      </c>
      <c r="K7244" s="102" t="s">
        <v>2</v>
      </c>
      <c r="L7244" s="102" t="s">
        <v>24</v>
      </c>
      <c r="M7244" s="102" t="s">
        <v>1074</v>
      </c>
      <c r="N7244" s="102">
        <v>6</v>
      </c>
      <c r="O7244" s="102" t="s">
        <v>1075</v>
      </c>
    </row>
    <row r="7245" spans="1:15" x14ac:dyDescent="0.25">
      <c r="A7245" s="102" t="s">
        <v>11618</v>
      </c>
      <c r="B7245" s="103" t="s">
        <v>7515</v>
      </c>
      <c r="C7245" s="103" t="s">
        <v>274</v>
      </c>
      <c r="D7245" s="102" t="s">
        <v>318</v>
      </c>
      <c r="E7245" s="102" t="s">
        <v>275</v>
      </c>
      <c r="F7245" s="102" t="s">
        <v>12354</v>
      </c>
      <c r="H7245" s="102">
        <v>45542</v>
      </c>
      <c r="I7245" s="102" t="s">
        <v>4693</v>
      </c>
      <c r="J7245" s="102" t="s">
        <v>1</v>
      </c>
      <c r="K7245" s="102" t="s">
        <v>2</v>
      </c>
      <c r="L7245" s="102" t="s">
        <v>24</v>
      </c>
      <c r="M7245" s="102" t="s">
        <v>1074</v>
      </c>
      <c r="N7245" s="102">
        <v>6</v>
      </c>
      <c r="O7245" s="102" t="s">
        <v>1075</v>
      </c>
    </row>
    <row r="7246" spans="1:15" x14ac:dyDescent="0.25">
      <c r="A7246" s="102" t="s">
        <v>11620</v>
      </c>
      <c r="B7246" s="103" t="s">
        <v>11257</v>
      </c>
      <c r="C7246" s="103" t="s">
        <v>1118</v>
      </c>
      <c r="D7246" s="102" t="s">
        <v>570</v>
      </c>
      <c r="E7246" s="102" t="s">
        <v>275</v>
      </c>
      <c r="F7246" s="102" t="s">
        <v>12355</v>
      </c>
      <c r="H7246" s="102">
        <v>45542</v>
      </c>
      <c r="I7246" s="102" t="s">
        <v>4693</v>
      </c>
      <c r="J7246" s="102" t="s">
        <v>1</v>
      </c>
      <c r="K7246" s="102" t="s">
        <v>2</v>
      </c>
      <c r="L7246" s="102" t="s">
        <v>24</v>
      </c>
      <c r="M7246" s="102" t="s">
        <v>1074</v>
      </c>
      <c r="N7246" s="102">
        <v>6</v>
      </c>
      <c r="O7246" s="102" t="s">
        <v>1075</v>
      </c>
    </row>
    <row r="7247" spans="1:15" x14ac:dyDescent="0.25">
      <c r="A7247" s="102" t="s">
        <v>11622</v>
      </c>
      <c r="B7247" s="103" t="s">
        <v>9757</v>
      </c>
      <c r="C7247" s="103" t="s">
        <v>1118</v>
      </c>
      <c r="D7247" s="102" t="s">
        <v>318</v>
      </c>
      <c r="E7247" s="102" t="s">
        <v>275</v>
      </c>
      <c r="F7247" s="102" t="s">
        <v>12356</v>
      </c>
      <c r="H7247" s="102">
        <v>45542</v>
      </c>
      <c r="I7247" s="102" t="s">
        <v>4693</v>
      </c>
      <c r="J7247" s="102" t="s">
        <v>1</v>
      </c>
      <c r="K7247" s="102" t="s">
        <v>2</v>
      </c>
      <c r="L7247" s="102" t="s">
        <v>24</v>
      </c>
      <c r="M7247" s="102" t="s">
        <v>1074</v>
      </c>
      <c r="N7247" s="102">
        <v>6</v>
      </c>
      <c r="O7247" s="102" t="s">
        <v>1075</v>
      </c>
    </row>
    <row r="7248" spans="1:15" x14ac:dyDescent="0.25">
      <c r="A7248" s="102" t="s">
        <v>11624</v>
      </c>
      <c r="B7248" s="103" t="s">
        <v>11625</v>
      </c>
      <c r="C7248" s="103" t="s">
        <v>274</v>
      </c>
      <c r="D7248" s="102" t="s">
        <v>318</v>
      </c>
      <c r="E7248" s="102" t="s">
        <v>275</v>
      </c>
      <c r="F7248" s="102" t="s">
        <v>12357</v>
      </c>
      <c r="H7248" s="102">
        <v>45542</v>
      </c>
      <c r="I7248" s="102" t="s">
        <v>4693</v>
      </c>
      <c r="J7248" s="102" t="s">
        <v>1</v>
      </c>
      <c r="K7248" s="102" t="s">
        <v>2</v>
      </c>
      <c r="L7248" s="102" t="s">
        <v>24</v>
      </c>
      <c r="M7248" s="102" t="s">
        <v>1074</v>
      </c>
      <c r="N7248" s="102">
        <v>6</v>
      </c>
      <c r="O7248" s="102" t="s">
        <v>1075</v>
      </c>
    </row>
    <row r="7249" spans="1:15" x14ac:dyDescent="0.25">
      <c r="A7249" s="102" t="s">
        <v>11627</v>
      </c>
      <c r="B7249" s="103" t="s">
        <v>2672</v>
      </c>
      <c r="C7249" s="103" t="s">
        <v>1118</v>
      </c>
      <c r="D7249" s="102" t="s">
        <v>570</v>
      </c>
      <c r="E7249" s="102" t="s">
        <v>275</v>
      </c>
      <c r="F7249" s="102" t="s">
        <v>12358</v>
      </c>
      <c r="H7249" s="102">
        <v>45542</v>
      </c>
      <c r="I7249" s="102" t="s">
        <v>4693</v>
      </c>
      <c r="J7249" s="102" t="s">
        <v>1</v>
      </c>
      <c r="K7249" s="102" t="s">
        <v>2</v>
      </c>
      <c r="L7249" s="102" t="s">
        <v>24</v>
      </c>
      <c r="M7249" s="102" t="s">
        <v>1074</v>
      </c>
      <c r="N7249" s="102">
        <v>6</v>
      </c>
      <c r="O7249" s="102" t="s">
        <v>1075</v>
      </c>
    </row>
    <row r="7250" spans="1:15" x14ac:dyDescent="0.25">
      <c r="A7250" s="102" t="s">
        <v>11627</v>
      </c>
      <c r="B7250" s="103" t="s">
        <v>1211</v>
      </c>
      <c r="C7250" s="103" t="s">
        <v>1118</v>
      </c>
      <c r="D7250" s="102" t="s">
        <v>570</v>
      </c>
      <c r="E7250" s="102" t="s">
        <v>275</v>
      </c>
      <c r="F7250" s="102" t="s">
        <v>12359</v>
      </c>
      <c r="H7250" s="102">
        <v>45542</v>
      </c>
      <c r="I7250" s="102" t="s">
        <v>4693</v>
      </c>
      <c r="J7250" s="102" t="s">
        <v>1</v>
      </c>
      <c r="K7250" s="102" t="s">
        <v>2</v>
      </c>
      <c r="L7250" s="102" t="s">
        <v>24</v>
      </c>
      <c r="M7250" s="102" t="s">
        <v>1074</v>
      </c>
      <c r="N7250" s="102">
        <v>6</v>
      </c>
      <c r="O7250" s="102" t="s">
        <v>1075</v>
      </c>
    </row>
    <row r="7251" spans="1:15" x14ac:dyDescent="0.25">
      <c r="A7251" s="102" t="s">
        <v>11630</v>
      </c>
      <c r="B7251" s="103" t="s">
        <v>11631</v>
      </c>
      <c r="C7251" s="103" t="s">
        <v>274</v>
      </c>
      <c r="D7251" s="102" t="s">
        <v>318</v>
      </c>
      <c r="E7251" s="102" t="s">
        <v>275</v>
      </c>
      <c r="F7251" s="102" t="s">
        <v>12360</v>
      </c>
      <c r="H7251" s="102">
        <v>45542</v>
      </c>
      <c r="I7251" s="102" t="s">
        <v>4693</v>
      </c>
      <c r="J7251" s="102" t="s">
        <v>1</v>
      </c>
      <c r="K7251" s="102" t="s">
        <v>2</v>
      </c>
      <c r="L7251" s="102" t="s">
        <v>24</v>
      </c>
      <c r="M7251" s="102" t="s">
        <v>1074</v>
      </c>
      <c r="N7251" s="102">
        <v>6</v>
      </c>
      <c r="O7251" s="102" t="s">
        <v>1075</v>
      </c>
    </row>
    <row r="7252" spans="1:15" x14ac:dyDescent="0.25">
      <c r="A7252" s="102" t="s">
        <v>11633</v>
      </c>
      <c r="B7252" s="103" t="s">
        <v>11634</v>
      </c>
      <c r="C7252" s="103" t="s">
        <v>1118</v>
      </c>
      <c r="D7252" s="102" t="s">
        <v>318</v>
      </c>
      <c r="E7252" s="102" t="s">
        <v>275</v>
      </c>
      <c r="F7252" s="102" t="s">
        <v>12361</v>
      </c>
      <c r="H7252" s="102">
        <v>45542</v>
      </c>
      <c r="I7252" s="102" t="s">
        <v>4693</v>
      </c>
      <c r="J7252" s="102" t="s">
        <v>1</v>
      </c>
      <c r="K7252" s="102" t="s">
        <v>2</v>
      </c>
      <c r="L7252" s="102" t="s">
        <v>24</v>
      </c>
      <c r="M7252" s="102" t="s">
        <v>1074</v>
      </c>
      <c r="N7252" s="102">
        <v>6</v>
      </c>
      <c r="O7252" s="102" t="s">
        <v>1075</v>
      </c>
    </row>
    <row r="7253" spans="1:15" x14ac:dyDescent="0.25">
      <c r="A7253" s="102" t="s">
        <v>7541</v>
      </c>
      <c r="B7253" s="103" t="s">
        <v>11636</v>
      </c>
      <c r="C7253" s="103" t="s">
        <v>274</v>
      </c>
      <c r="D7253" s="102" t="s">
        <v>570</v>
      </c>
      <c r="E7253" s="102" t="s">
        <v>275</v>
      </c>
      <c r="F7253" s="102" t="s">
        <v>12362</v>
      </c>
      <c r="H7253" s="102">
        <v>45542</v>
      </c>
      <c r="I7253" s="102" t="s">
        <v>4693</v>
      </c>
      <c r="J7253" s="102" t="s">
        <v>1</v>
      </c>
      <c r="K7253" s="102" t="s">
        <v>2</v>
      </c>
      <c r="L7253" s="102" t="s">
        <v>24</v>
      </c>
      <c r="M7253" s="102" t="s">
        <v>1074</v>
      </c>
      <c r="N7253" s="102">
        <v>6</v>
      </c>
      <c r="O7253" s="102" t="s">
        <v>1075</v>
      </c>
    </row>
    <row r="7254" spans="1:15" x14ac:dyDescent="0.25">
      <c r="A7254" s="102" t="s">
        <v>11638</v>
      </c>
      <c r="B7254" s="103" t="s">
        <v>1487</v>
      </c>
      <c r="C7254" s="103" t="s">
        <v>1118</v>
      </c>
      <c r="D7254" s="102" t="s">
        <v>570</v>
      </c>
      <c r="E7254" s="102" t="s">
        <v>275</v>
      </c>
      <c r="F7254" s="102" t="s">
        <v>12363</v>
      </c>
      <c r="H7254" s="102">
        <v>45542</v>
      </c>
      <c r="I7254" s="102" t="s">
        <v>4693</v>
      </c>
      <c r="J7254" s="102" t="s">
        <v>1</v>
      </c>
      <c r="K7254" s="102" t="s">
        <v>2</v>
      </c>
      <c r="L7254" s="102" t="s">
        <v>24</v>
      </c>
      <c r="M7254" s="102" t="s">
        <v>1074</v>
      </c>
      <c r="N7254" s="102">
        <v>6</v>
      </c>
      <c r="O7254" s="102" t="s">
        <v>1075</v>
      </c>
    </row>
    <row r="7255" spans="1:15" x14ac:dyDescent="0.25">
      <c r="A7255" s="102" t="s">
        <v>11640</v>
      </c>
      <c r="B7255" s="103" t="s">
        <v>11641</v>
      </c>
      <c r="C7255" s="103" t="s">
        <v>1360</v>
      </c>
      <c r="D7255" s="102" t="s">
        <v>570</v>
      </c>
      <c r="E7255" s="102" t="s">
        <v>275</v>
      </c>
      <c r="F7255" s="102" t="s">
        <v>12364</v>
      </c>
      <c r="H7255" s="102">
        <v>45542</v>
      </c>
      <c r="I7255" s="102" t="s">
        <v>4693</v>
      </c>
      <c r="J7255" s="102" t="s">
        <v>1</v>
      </c>
      <c r="K7255" s="102" t="s">
        <v>2</v>
      </c>
      <c r="L7255" s="102" t="s">
        <v>24</v>
      </c>
      <c r="M7255" s="102" t="s">
        <v>1074</v>
      </c>
      <c r="N7255" s="102">
        <v>6</v>
      </c>
      <c r="O7255" s="102" t="s">
        <v>1075</v>
      </c>
    </row>
    <row r="7256" spans="1:15" x14ac:dyDescent="0.25">
      <c r="A7256" s="102" t="s">
        <v>11640</v>
      </c>
      <c r="B7256" s="103" t="s">
        <v>11372</v>
      </c>
      <c r="C7256" s="103" t="s">
        <v>1360</v>
      </c>
      <c r="D7256" s="102" t="s">
        <v>570</v>
      </c>
      <c r="E7256" s="102" t="s">
        <v>275</v>
      </c>
      <c r="F7256" s="102" t="s">
        <v>12365</v>
      </c>
      <c r="H7256" s="102">
        <v>45542</v>
      </c>
      <c r="I7256" s="102" t="s">
        <v>4693</v>
      </c>
      <c r="J7256" s="102" t="s">
        <v>1</v>
      </c>
      <c r="K7256" s="102" t="s">
        <v>2</v>
      </c>
      <c r="L7256" s="102" t="s">
        <v>24</v>
      </c>
      <c r="M7256" s="102" t="s">
        <v>1074</v>
      </c>
      <c r="N7256" s="102">
        <v>6</v>
      </c>
      <c r="O7256" s="102" t="s">
        <v>1075</v>
      </c>
    </row>
    <row r="7257" spans="1:15" x14ac:dyDescent="0.25">
      <c r="A7257" s="102" t="s">
        <v>4685</v>
      </c>
      <c r="B7257" s="103" t="s">
        <v>11644</v>
      </c>
      <c r="C7257" s="103" t="s">
        <v>274</v>
      </c>
      <c r="D7257" s="102" t="s">
        <v>318</v>
      </c>
      <c r="E7257" s="102" t="s">
        <v>275</v>
      </c>
      <c r="F7257" s="102" t="s">
        <v>12366</v>
      </c>
      <c r="H7257" s="102">
        <v>45542</v>
      </c>
      <c r="I7257" s="102" t="s">
        <v>4693</v>
      </c>
      <c r="J7257" s="102" t="s">
        <v>1</v>
      </c>
      <c r="K7257" s="102" t="s">
        <v>2</v>
      </c>
      <c r="L7257" s="102" t="s">
        <v>24</v>
      </c>
      <c r="M7257" s="102" t="s">
        <v>1074</v>
      </c>
      <c r="N7257" s="102">
        <v>6</v>
      </c>
      <c r="O7257" s="102" t="s">
        <v>1075</v>
      </c>
    </row>
    <row r="7258" spans="1:15" x14ac:dyDescent="0.25">
      <c r="A7258" s="102" t="s">
        <v>2247</v>
      </c>
      <c r="B7258" s="103" t="s">
        <v>2423</v>
      </c>
      <c r="C7258" s="103" t="s">
        <v>274</v>
      </c>
      <c r="D7258" s="102" t="s">
        <v>318</v>
      </c>
      <c r="E7258" s="102" t="s">
        <v>275</v>
      </c>
      <c r="F7258" s="102" t="s">
        <v>12367</v>
      </c>
      <c r="H7258" s="102">
        <v>45542</v>
      </c>
      <c r="I7258" s="102" t="s">
        <v>4693</v>
      </c>
      <c r="J7258" s="102" t="s">
        <v>1</v>
      </c>
      <c r="K7258" s="102" t="s">
        <v>2</v>
      </c>
      <c r="L7258" s="102" t="s">
        <v>24</v>
      </c>
      <c r="M7258" s="102" t="s">
        <v>1074</v>
      </c>
      <c r="N7258" s="102">
        <v>6</v>
      </c>
      <c r="O7258" s="102" t="s">
        <v>1075</v>
      </c>
    </row>
    <row r="7259" spans="1:15" x14ac:dyDescent="0.25">
      <c r="A7259" s="102" t="s">
        <v>11647</v>
      </c>
      <c r="B7259" s="103" t="s">
        <v>3544</v>
      </c>
      <c r="C7259" s="103" t="s">
        <v>1118</v>
      </c>
      <c r="D7259" s="102" t="s">
        <v>318</v>
      </c>
      <c r="E7259" s="102" t="s">
        <v>275</v>
      </c>
      <c r="F7259" s="102" t="s">
        <v>12368</v>
      </c>
      <c r="H7259" s="102">
        <v>45542</v>
      </c>
      <c r="I7259" s="102" t="s">
        <v>4693</v>
      </c>
      <c r="J7259" s="102" t="s">
        <v>1</v>
      </c>
      <c r="K7259" s="102" t="s">
        <v>2</v>
      </c>
      <c r="L7259" s="102" t="s">
        <v>24</v>
      </c>
      <c r="M7259" s="102" t="s">
        <v>1074</v>
      </c>
      <c r="N7259" s="102">
        <v>6</v>
      </c>
      <c r="O7259" s="102" t="s">
        <v>1075</v>
      </c>
    </row>
    <row r="7260" spans="1:15" x14ac:dyDescent="0.25">
      <c r="A7260" s="102" t="s">
        <v>5128</v>
      </c>
      <c r="B7260" s="103" t="s">
        <v>11649</v>
      </c>
      <c r="C7260" s="103" t="s">
        <v>1118</v>
      </c>
      <c r="D7260" s="102" t="s">
        <v>318</v>
      </c>
      <c r="E7260" s="102" t="s">
        <v>275</v>
      </c>
      <c r="F7260" s="102" t="s">
        <v>12369</v>
      </c>
      <c r="H7260" s="102">
        <v>45542</v>
      </c>
      <c r="I7260" s="102" t="s">
        <v>4693</v>
      </c>
      <c r="J7260" s="102" t="s">
        <v>1</v>
      </c>
      <c r="K7260" s="102" t="s">
        <v>2</v>
      </c>
      <c r="L7260" s="102" t="s">
        <v>24</v>
      </c>
      <c r="M7260" s="102" t="s">
        <v>1074</v>
      </c>
      <c r="N7260" s="102">
        <v>6</v>
      </c>
      <c r="O7260" s="102" t="s">
        <v>1075</v>
      </c>
    </row>
    <row r="7261" spans="1:15" x14ac:dyDescent="0.25">
      <c r="A7261" s="102" t="s">
        <v>5128</v>
      </c>
      <c r="B7261" s="103" t="s">
        <v>1250</v>
      </c>
      <c r="C7261" s="103" t="s">
        <v>274</v>
      </c>
      <c r="D7261" s="102" t="s">
        <v>570</v>
      </c>
      <c r="E7261" s="102" t="s">
        <v>275</v>
      </c>
      <c r="F7261" s="102" t="s">
        <v>12370</v>
      </c>
      <c r="H7261" s="102">
        <v>45542</v>
      </c>
      <c r="I7261" s="102" t="s">
        <v>4693</v>
      </c>
      <c r="J7261" s="102" t="s">
        <v>1</v>
      </c>
      <c r="K7261" s="102" t="s">
        <v>2</v>
      </c>
      <c r="L7261" s="102" t="s">
        <v>24</v>
      </c>
      <c r="M7261" s="102" t="s">
        <v>1074</v>
      </c>
      <c r="N7261" s="102">
        <v>6</v>
      </c>
      <c r="O7261" s="102" t="s">
        <v>1075</v>
      </c>
    </row>
    <row r="7262" spans="1:15" x14ac:dyDescent="0.25">
      <c r="A7262" s="102" t="s">
        <v>10590</v>
      </c>
      <c r="B7262" s="103" t="s">
        <v>1098</v>
      </c>
      <c r="C7262" s="103" t="s">
        <v>277</v>
      </c>
      <c r="D7262" s="102" t="s">
        <v>303</v>
      </c>
      <c r="E7262" s="102" t="s">
        <v>275</v>
      </c>
      <c r="F7262" s="102" t="s">
        <v>12371</v>
      </c>
      <c r="H7262" s="102">
        <v>45542</v>
      </c>
      <c r="I7262" s="102" t="s">
        <v>280</v>
      </c>
      <c r="J7262" s="102" t="s">
        <v>1</v>
      </c>
      <c r="K7262" s="102" t="s">
        <v>2</v>
      </c>
      <c r="L7262" s="102" t="s">
        <v>24</v>
      </c>
      <c r="M7262" s="102" t="s">
        <v>1074</v>
      </c>
      <c r="N7262" s="102">
        <v>6</v>
      </c>
      <c r="O7262" s="102" t="s">
        <v>1075</v>
      </c>
    </row>
    <row r="7263" spans="1:15" x14ac:dyDescent="0.25">
      <c r="A7263" s="102" t="s">
        <v>9570</v>
      </c>
      <c r="B7263" s="103" t="s">
        <v>10592</v>
      </c>
      <c r="C7263" s="103" t="s">
        <v>274</v>
      </c>
      <c r="D7263" s="102" t="s">
        <v>303</v>
      </c>
      <c r="E7263" s="102" t="s">
        <v>275</v>
      </c>
      <c r="F7263" s="102" t="s">
        <v>12372</v>
      </c>
      <c r="H7263" s="102">
        <v>45542</v>
      </c>
      <c r="I7263" s="102" t="s">
        <v>280</v>
      </c>
      <c r="J7263" s="102" t="s">
        <v>1</v>
      </c>
      <c r="K7263" s="102" t="s">
        <v>2</v>
      </c>
      <c r="L7263" s="102" t="s">
        <v>24</v>
      </c>
      <c r="M7263" s="102" t="s">
        <v>1074</v>
      </c>
      <c r="N7263" s="102">
        <v>6</v>
      </c>
      <c r="O7263" s="102" t="s">
        <v>1075</v>
      </c>
    </row>
    <row r="7264" spans="1:15" x14ac:dyDescent="0.25">
      <c r="A7264" s="102" t="s">
        <v>9570</v>
      </c>
      <c r="B7264" s="103" t="s">
        <v>1916</v>
      </c>
      <c r="C7264" s="103" t="s">
        <v>274</v>
      </c>
      <c r="D7264" s="102" t="s">
        <v>303</v>
      </c>
      <c r="E7264" s="102" t="s">
        <v>275</v>
      </c>
      <c r="F7264" s="102" t="s">
        <v>12373</v>
      </c>
      <c r="H7264" s="102">
        <v>45542</v>
      </c>
      <c r="I7264" s="102" t="s">
        <v>280</v>
      </c>
      <c r="J7264" s="102" t="s">
        <v>1</v>
      </c>
      <c r="K7264" s="102" t="s">
        <v>2</v>
      </c>
      <c r="L7264" s="102" t="s">
        <v>24</v>
      </c>
      <c r="M7264" s="102" t="s">
        <v>1074</v>
      </c>
      <c r="N7264" s="102">
        <v>6</v>
      </c>
      <c r="O7264" s="102" t="s">
        <v>1075</v>
      </c>
    </row>
    <row r="7265" spans="1:15" x14ac:dyDescent="0.25">
      <c r="A7265" s="102" t="s">
        <v>9570</v>
      </c>
      <c r="B7265" s="103" t="s">
        <v>2789</v>
      </c>
      <c r="C7265" s="103" t="s">
        <v>1082</v>
      </c>
      <c r="D7265" s="102" t="s">
        <v>303</v>
      </c>
      <c r="E7265" s="102" t="s">
        <v>275</v>
      </c>
      <c r="F7265" s="102" t="s">
        <v>12374</v>
      </c>
      <c r="H7265" s="102">
        <v>45542</v>
      </c>
      <c r="I7265" s="102" t="s">
        <v>280</v>
      </c>
      <c r="J7265" s="102" t="s">
        <v>1</v>
      </c>
      <c r="K7265" s="102" t="s">
        <v>2</v>
      </c>
      <c r="L7265" s="102" t="s">
        <v>24</v>
      </c>
      <c r="M7265" s="102" t="s">
        <v>1082</v>
      </c>
      <c r="N7265" s="102">
        <v>6</v>
      </c>
      <c r="O7265" s="102" t="s">
        <v>1075</v>
      </c>
    </row>
    <row r="7266" spans="1:15" x14ac:dyDescent="0.25">
      <c r="A7266" s="102" t="s">
        <v>12375</v>
      </c>
      <c r="B7266" s="103" t="s">
        <v>12376</v>
      </c>
      <c r="C7266" s="103" t="s">
        <v>277</v>
      </c>
      <c r="D7266" s="102" t="s">
        <v>1072</v>
      </c>
      <c r="E7266" s="102" t="s">
        <v>275</v>
      </c>
      <c r="F7266" s="102" t="s">
        <v>12377</v>
      </c>
      <c r="H7266" s="102">
        <v>45542</v>
      </c>
      <c r="I7266" s="102" t="s">
        <v>280</v>
      </c>
      <c r="J7266" s="102" t="s">
        <v>1</v>
      </c>
      <c r="K7266" s="102" t="s">
        <v>2</v>
      </c>
      <c r="L7266" s="102" t="s">
        <v>24</v>
      </c>
      <c r="M7266" s="102" t="s">
        <v>1074</v>
      </c>
      <c r="N7266" s="102">
        <v>6</v>
      </c>
      <c r="O7266" s="102" t="s">
        <v>1075</v>
      </c>
    </row>
    <row r="7267" spans="1:15" x14ac:dyDescent="0.25">
      <c r="A7267" s="102" t="s">
        <v>12378</v>
      </c>
      <c r="B7267" s="103" t="s">
        <v>4060</v>
      </c>
      <c r="C7267" s="103" t="s">
        <v>274</v>
      </c>
      <c r="D7267" s="102" t="s">
        <v>1072</v>
      </c>
      <c r="E7267" s="102" t="s">
        <v>275</v>
      </c>
      <c r="F7267" s="102" t="s">
        <v>12379</v>
      </c>
      <c r="H7267" s="102">
        <v>45542</v>
      </c>
      <c r="I7267" s="102" t="s">
        <v>280</v>
      </c>
      <c r="J7267" s="102" t="s">
        <v>1</v>
      </c>
      <c r="K7267" s="102" t="s">
        <v>2</v>
      </c>
      <c r="L7267" s="102" t="s">
        <v>24</v>
      </c>
      <c r="M7267" s="102" t="s">
        <v>1074</v>
      </c>
      <c r="N7267" s="102">
        <v>6</v>
      </c>
      <c r="O7267" s="102" t="s">
        <v>1075</v>
      </c>
    </row>
    <row r="7268" spans="1:15" x14ac:dyDescent="0.25">
      <c r="A7268" s="102" t="s">
        <v>12378</v>
      </c>
      <c r="B7268" s="103" t="s">
        <v>9332</v>
      </c>
      <c r="C7268" s="103" t="s">
        <v>1082</v>
      </c>
      <c r="D7268" s="102" t="s">
        <v>1072</v>
      </c>
      <c r="E7268" s="102" t="s">
        <v>275</v>
      </c>
      <c r="F7268" s="102" t="s">
        <v>12380</v>
      </c>
      <c r="H7268" s="102">
        <v>45542</v>
      </c>
      <c r="I7268" s="102" t="s">
        <v>280</v>
      </c>
      <c r="J7268" s="102" t="s">
        <v>1</v>
      </c>
      <c r="K7268" s="102" t="s">
        <v>2</v>
      </c>
      <c r="L7268" s="102" t="s">
        <v>24</v>
      </c>
      <c r="M7268" s="102" t="s">
        <v>1082</v>
      </c>
      <c r="N7268" s="102">
        <v>6</v>
      </c>
      <c r="O7268" s="102" t="s">
        <v>1075</v>
      </c>
    </row>
    <row r="7269" spans="1:15" x14ac:dyDescent="0.25">
      <c r="A7269" s="102" t="s">
        <v>12378</v>
      </c>
      <c r="B7269" s="103" t="s">
        <v>1078</v>
      </c>
      <c r="C7269" s="103" t="s">
        <v>1180</v>
      </c>
      <c r="D7269" s="102" t="s">
        <v>1072</v>
      </c>
      <c r="E7269" s="102" t="s">
        <v>275</v>
      </c>
      <c r="F7269" s="102" t="s">
        <v>12381</v>
      </c>
      <c r="H7269" s="102">
        <v>45542</v>
      </c>
      <c r="I7269" s="102" t="s">
        <v>280</v>
      </c>
      <c r="J7269" s="102" t="s">
        <v>1</v>
      </c>
      <c r="K7269" s="102" t="s">
        <v>2</v>
      </c>
      <c r="L7269" s="102" t="s">
        <v>24</v>
      </c>
      <c r="M7269" s="102" t="s">
        <v>1180</v>
      </c>
      <c r="N7269" s="102">
        <v>6</v>
      </c>
      <c r="O7269" s="102" t="s">
        <v>1075</v>
      </c>
    </row>
    <row r="7270" spans="1:15" x14ac:dyDescent="0.25">
      <c r="A7270" s="102" t="s">
        <v>5791</v>
      </c>
      <c r="B7270" s="103" t="s">
        <v>1792</v>
      </c>
      <c r="C7270" s="103" t="s">
        <v>274</v>
      </c>
      <c r="D7270" s="102" t="s">
        <v>1092</v>
      </c>
      <c r="E7270" s="102" t="s">
        <v>275</v>
      </c>
      <c r="F7270" s="102" t="s">
        <v>12382</v>
      </c>
      <c r="H7270" s="102">
        <v>45542</v>
      </c>
      <c r="I7270" s="102" t="s">
        <v>280</v>
      </c>
      <c r="J7270" s="102" t="s">
        <v>1</v>
      </c>
      <c r="K7270" s="102" t="s">
        <v>2</v>
      </c>
      <c r="L7270" s="102" t="s">
        <v>24</v>
      </c>
      <c r="M7270" s="102" t="s">
        <v>1074</v>
      </c>
      <c r="N7270" s="102">
        <v>6</v>
      </c>
      <c r="O7270" s="102" t="s">
        <v>1075</v>
      </c>
    </row>
    <row r="7271" spans="1:15" x14ac:dyDescent="0.25">
      <c r="A7271" s="102" t="s">
        <v>10598</v>
      </c>
      <c r="B7271" s="103" t="s">
        <v>10599</v>
      </c>
      <c r="C7271" s="103" t="s">
        <v>1118</v>
      </c>
      <c r="D7271" s="102" t="s">
        <v>1092</v>
      </c>
      <c r="E7271" s="102" t="s">
        <v>275</v>
      </c>
      <c r="F7271" s="102" t="s">
        <v>12383</v>
      </c>
      <c r="H7271" s="102">
        <v>45542</v>
      </c>
      <c r="I7271" s="102" t="s">
        <v>280</v>
      </c>
      <c r="J7271" s="102" t="s">
        <v>1</v>
      </c>
      <c r="K7271" s="102" t="s">
        <v>2</v>
      </c>
      <c r="L7271" s="102" t="s">
        <v>24</v>
      </c>
      <c r="M7271" s="102" t="s">
        <v>1074</v>
      </c>
      <c r="N7271" s="102">
        <v>6</v>
      </c>
      <c r="O7271" s="102" t="s">
        <v>1075</v>
      </c>
    </row>
    <row r="7272" spans="1:15" x14ac:dyDescent="0.25">
      <c r="A7272" s="102" t="s">
        <v>12384</v>
      </c>
      <c r="B7272" s="103" t="s">
        <v>12385</v>
      </c>
      <c r="C7272" s="103" t="s">
        <v>274</v>
      </c>
      <c r="D7272" s="102" t="s">
        <v>1072</v>
      </c>
      <c r="E7272" s="102" t="s">
        <v>275</v>
      </c>
      <c r="F7272" s="102" t="s">
        <v>12386</v>
      </c>
      <c r="H7272" s="102">
        <v>45542</v>
      </c>
      <c r="I7272" s="102" t="s">
        <v>280</v>
      </c>
      <c r="J7272" s="102" t="s">
        <v>1</v>
      </c>
      <c r="K7272" s="102" t="s">
        <v>2</v>
      </c>
      <c r="L7272" s="102" t="s">
        <v>24</v>
      </c>
      <c r="M7272" s="102" t="s">
        <v>1074</v>
      </c>
      <c r="N7272" s="102">
        <v>6</v>
      </c>
      <c r="O7272" s="102" t="s">
        <v>1075</v>
      </c>
    </row>
    <row r="7273" spans="1:15" x14ac:dyDescent="0.25">
      <c r="A7273" s="102" t="s">
        <v>10601</v>
      </c>
      <c r="B7273" s="103" t="s">
        <v>2521</v>
      </c>
      <c r="C7273" s="103" t="s">
        <v>274</v>
      </c>
      <c r="D7273" s="102" t="s">
        <v>1092</v>
      </c>
      <c r="E7273" s="102" t="s">
        <v>275</v>
      </c>
      <c r="F7273" s="102" t="s">
        <v>12387</v>
      </c>
      <c r="H7273" s="102">
        <v>45542</v>
      </c>
      <c r="I7273" s="102" t="s">
        <v>280</v>
      </c>
      <c r="J7273" s="102" t="s">
        <v>1</v>
      </c>
      <c r="K7273" s="102" t="s">
        <v>2</v>
      </c>
      <c r="L7273" s="102" t="s">
        <v>24</v>
      </c>
      <c r="M7273" s="102" t="s">
        <v>1074</v>
      </c>
      <c r="N7273" s="102">
        <v>6</v>
      </c>
      <c r="O7273" s="102" t="s">
        <v>1075</v>
      </c>
    </row>
    <row r="7274" spans="1:15" x14ac:dyDescent="0.25">
      <c r="A7274" s="102" t="s">
        <v>2006</v>
      </c>
      <c r="B7274" s="103" t="s">
        <v>1078</v>
      </c>
      <c r="C7274" s="103" t="s">
        <v>274</v>
      </c>
      <c r="D7274" s="102" t="s">
        <v>1092</v>
      </c>
      <c r="E7274" s="102" t="s">
        <v>275</v>
      </c>
      <c r="F7274" s="102" t="s">
        <v>3666</v>
      </c>
      <c r="H7274" s="102">
        <v>45542</v>
      </c>
      <c r="I7274" s="102" t="s">
        <v>280</v>
      </c>
      <c r="J7274" s="102" t="s">
        <v>1</v>
      </c>
      <c r="K7274" s="102" t="s">
        <v>2</v>
      </c>
      <c r="L7274" s="102" t="s">
        <v>24</v>
      </c>
      <c r="M7274" s="102" t="s">
        <v>1074</v>
      </c>
      <c r="N7274" s="102">
        <v>6</v>
      </c>
      <c r="O7274" s="102" t="s">
        <v>1075</v>
      </c>
    </row>
    <row r="7275" spans="1:15" x14ac:dyDescent="0.25">
      <c r="A7275" s="102" t="s">
        <v>2006</v>
      </c>
      <c r="B7275" s="103" t="s">
        <v>3446</v>
      </c>
      <c r="C7275" s="103" t="s">
        <v>274</v>
      </c>
      <c r="D7275" s="102" t="s">
        <v>1092</v>
      </c>
      <c r="E7275" s="102" t="s">
        <v>275</v>
      </c>
      <c r="F7275" s="102" t="s">
        <v>12388</v>
      </c>
      <c r="H7275" s="102">
        <v>45542</v>
      </c>
      <c r="I7275" s="102" t="s">
        <v>280</v>
      </c>
      <c r="J7275" s="102" t="s">
        <v>1</v>
      </c>
      <c r="K7275" s="102" t="s">
        <v>2</v>
      </c>
      <c r="L7275" s="102" t="s">
        <v>24</v>
      </c>
      <c r="M7275" s="102" t="s">
        <v>1074</v>
      </c>
      <c r="N7275" s="102">
        <v>6</v>
      </c>
      <c r="O7275" s="102" t="s">
        <v>1075</v>
      </c>
    </row>
    <row r="7276" spans="1:15" x14ac:dyDescent="0.25">
      <c r="A7276" s="102" t="s">
        <v>2006</v>
      </c>
      <c r="B7276" s="103" t="s">
        <v>2232</v>
      </c>
      <c r="C7276" s="103" t="s">
        <v>3461</v>
      </c>
      <c r="D7276" s="102" t="s">
        <v>1092</v>
      </c>
      <c r="E7276" s="102" t="s">
        <v>275</v>
      </c>
      <c r="F7276" s="102" t="s">
        <v>12389</v>
      </c>
      <c r="H7276" s="102">
        <v>45542</v>
      </c>
      <c r="I7276" s="102" t="s">
        <v>280</v>
      </c>
      <c r="J7276" s="102" t="s">
        <v>1</v>
      </c>
      <c r="K7276" s="102" t="s">
        <v>2</v>
      </c>
      <c r="L7276" s="102" t="s">
        <v>24</v>
      </c>
      <c r="M7276" s="102" t="s">
        <v>1082</v>
      </c>
      <c r="N7276" s="102">
        <v>6</v>
      </c>
      <c r="O7276" s="102" t="s">
        <v>1075</v>
      </c>
    </row>
    <row r="7277" spans="1:15" x14ac:dyDescent="0.25">
      <c r="A7277" s="102" t="s">
        <v>2006</v>
      </c>
      <c r="B7277" s="103" t="s">
        <v>1445</v>
      </c>
      <c r="C7277" s="103" t="s">
        <v>1118</v>
      </c>
      <c r="D7277" s="102" t="s">
        <v>1092</v>
      </c>
      <c r="E7277" s="102" t="s">
        <v>275</v>
      </c>
      <c r="F7277" s="102" t="s">
        <v>12390</v>
      </c>
      <c r="H7277" s="102">
        <v>45542</v>
      </c>
      <c r="I7277" s="102" t="s">
        <v>280</v>
      </c>
      <c r="J7277" s="102" t="s">
        <v>1</v>
      </c>
      <c r="K7277" s="102" t="s">
        <v>2</v>
      </c>
      <c r="L7277" s="102" t="s">
        <v>24</v>
      </c>
      <c r="M7277" s="102" t="s">
        <v>1074</v>
      </c>
      <c r="N7277" s="102">
        <v>6</v>
      </c>
      <c r="O7277" s="102" t="s">
        <v>1075</v>
      </c>
    </row>
    <row r="7278" spans="1:15" x14ac:dyDescent="0.25">
      <c r="A7278" s="102" t="s">
        <v>2006</v>
      </c>
      <c r="B7278" s="103" t="s">
        <v>2055</v>
      </c>
      <c r="C7278" s="103" t="s">
        <v>274</v>
      </c>
      <c r="D7278" s="102" t="s">
        <v>1092</v>
      </c>
      <c r="E7278" s="102" t="s">
        <v>275</v>
      </c>
      <c r="F7278" s="102" t="s">
        <v>12391</v>
      </c>
      <c r="H7278" s="102">
        <v>45542</v>
      </c>
      <c r="I7278" s="102" t="s">
        <v>280</v>
      </c>
      <c r="J7278" s="102" t="s">
        <v>1</v>
      </c>
      <c r="K7278" s="102" t="s">
        <v>2</v>
      </c>
      <c r="L7278" s="102" t="s">
        <v>24</v>
      </c>
      <c r="M7278" s="102" t="s">
        <v>1074</v>
      </c>
      <c r="N7278" s="102">
        <v>6</v>
      </c>
      <c r="O7278" s="102" t="s">
        <v>1075</v>
      </c>
    </row>
    <row r="7279" spans="1:15" x14ac:dyDescent="0.25">
      <c r="A7279" s="102" t="s">
        <v>12392</v>
      </c>
      <c r="B7279" s="103" t="s">
        <v>1339</v>
      </c>
      <c r="C7279" s="103" t="s">
        <v>1118</v>
      </c>
      <c r="D7279" s="102" t="s">
        <v>1072</v>
      </c>
      <c r="E7279" s="102" t="s">
        <v>275</v>
      </c>
      <c r="F7279" s="102" t="s">
        <v>12393</v>
      </c>
      <c r="H7279" s="102">
        <v>45542</v>
      </c>
      <c r="I7279" s="102" t="s">
        <v>280</v>
      </c>
      <c r="J7279" s="102" t="s">
        <v>1</v>
      </c>
      <c r="K7279" s="102" t="s">
        <v>2</v>
      </c>
      <c r="L7279" s="102" t="s">
        <v>24</v>
      </c>
      <c r="M7279" s="102" t="s">
        <v>1074</v>
      </c>
      <c r="N7279" s="102">
        <v>6</v>
      </c>
      <c r="O7279" s="102" t="s">
        <v>1075</v>
      </c>
    </row>
    <row r="7280" spans="1:15" x14ac:dyDescent="0.25">
      <c r="A7280" s="102" t="s">
        <v>10610</v>
      </c>
      <c r="B7280" s="103" t="s">
        <v>1437</v>
      </c>
      <c r="C7280" s="103" t="s">
        <v>277</v>
      </c>
      <c r="D7280" s="102" t="s">
        <v>1092</v>
      </c>
      <c r="E7280" s="102" t="s">
        <v>275</v>
      </c>
      <c r="F7280" s="102" t="s">
        <v>12394</v>
      </c>
      <c r="H7280" s="102">
        <v>45542</v>
      </c>
      <c r="I7280" s="102" t="s">
        <v>280</v>
      </c>
      <c r="J7280" s="102" t="s">
        <v>1</v>
      </c>
      <c r="K7280" s="102" t="s">
        <v>2</v>
      </c>
      <c r="L7280" s="102" t="s">
        <v>24</v>
      </c>
      <c r="M7280" s="102" t="s">
        <v>1074</v>
      </c>
      <c r="N7280" s="102">
        <v>6</v>
      </c>
      <c r="O7280" s="102" t="s">
        <v>1075</v>
      </c>
    </row>
    <row r="7281" spans="1:15" x14ac:dyDescent="0.25">
      <c r="A7281" s="102" t="s">
        <v>12395</v>
      </c>
      <c r="B7281" s="103" t="s">
        <v>1245</v>
      </c>
      <c r="C7281" s="103" t="s">
        <v>277</v>
      </c>
      <c r="D7281" s="102" t="s">
        <v>1072</v>
      </c>
      <c r="E7281" s="102" t="s">
        <v>275</v>
      </c>
      <c r="F7281" s="102" t="s">
        <v>12396</v>
      </c>
      <c r="H7281" s="102">
        <v>45542</v>
      </c>
      <c r="I7281" s="102" t="s">
        <v>280</v>
      </c>
      <c r="J7281" s="102" t="s">
        <v>1</v>
      </c>
      <c r="K7281" s="102" t="s">
        <v>2</v>
      </c>
      <c r="L7281" s="102" t="s">
        <v>24</v>
      </c>
      <c r="M7281" s="102" t="s">
        <v>1074</v>
      </c>
      <c r="N7281" s="102">
        <v>6</v>
      </c>
      <c r="O7281" s="102" t="s">
        <v>1075</v>
      </c>
    </row>
    <row r="7282" spans="1:15" x14ac:dyDescent="0.25">
      <c r="A7282" s="102" t="s">
        <v>12397</v>
      </c>
      <c r="B7282" s="103" t="s">
        <v>2573</v>
      </c>
      <c r="C7282" s="103" t="s">
        <v>277</v>
      </c>
      <c r="D7282" s="102" t="s">
        <v>1072</v>
      </c>
      <c r="E7282" s="102" t="s">
        <v>275</v>
      </c>
      <c r="F7282" s="102" t="s">
        <v>12398</v>
      </c>
      <c r="H7282" s="102">
        <v>45542</v>
      </c>
      <c r="I7282" s="102" t="s">
        <v>280</v>
      </c>
      <c r="J7282" s="102" t="s">
        <v>1</v>
      </c>
      <c r="K7282" s="102" t="s">
        <v>2</v>
      </c>
      <c r="L7282" s="102" t="s">
        <v>24</v>
      </c>
      <c r="M7282" s="102" t="s">
        <v>1074</v>
      </c>
      <c r="N7282" s="102">
        <v>6</v>
      </c>
      <c r="O7282" s="102" t="s">
        <v>1075</v>
      </c>
    </row>
    <row r="7283" spans="1:15" x14ac:dyDescent="0.25">
      <c r="A7283" s="102" t="s">
        <v>3484</v>
      </c>
      <c r="B7283" s="103" t="s">
        <v>2139</v>
      </c>
      <c r="C7283" s="103" t="s">
        <v>274</v>
      </c>
      <c r="D7283" s="102" t="s">
        <v>303</v>
      </c>
      <c r="E7283" s="102" t="s">
        <v>275</v>
      </c>
      <c r="F7283" s="102" t="s">
        <v>12399</v>
      </c>
      <c r="H7283" s="102">
        <v>45542</v>
      </c>
      <c r="I7283" s="102" t="s">
        <v>280</v>
      </c>
      <c r="J7283" s="102" t="s">
        <v>1</v>
      </c>
      <c r="K7283" s="102" t="s">
        <v>2</v>
      </c>
      <c r="L7283" s="102" t="s">
        <v>24</v>
      </c>
      <c r="M7283" s="102" t="s">
        <v>1074</v>
      </c>
      <c r="N7283" s="102">
        <v>6</v>
      </c>
      <c r="O7283" s="102" t="s">
        <v>1075</v>
      </c>
    </row>
    <row r="7284" spans="1:15" x14ac:dyDescent="0.25">
      <c r="A7284" s="102" t="s">
        <v>3484</v>
      </c>
      <c r="B7284" s="103" t="s">
        <v>2232</v>
      </c>
      <c r="C7284" s="103" t="s">
        <v>277</v>
      </c>
      <c r="D7284" s="102" t="s">
        <v>303</v>
      </c>
      <c r="E7284" s="102" t="s">
        <v>275</v>
      </c>
      <c r="F7284" s="102" t="s">
        <v>12400</v>
      </c>
      <c r="H7284" s="102">
        <v>45542</v>
      </c>
      <c r="I7284" s="102" t="s">
        <v>280</v>
      </c>
      <c r="J7284" s="102" t="s">
        <v>1</v>
      </c>
      <c r="K7284" s="102" t="s">
        <v>2</v>
      </c>
      <c r="L7284" s="102" t="s">
        <v>24</v>
      </c>
      <c r="M7284" s="102" t="s">
        <v>1074</v>
      </c>
      <c r="N7284" s="102">
        <v>6</v>
      </c>
      <c r="O7284" s="102" t="s">
        <v>1075</v>
      </c>
    </row>
    <row r="7285" spans="1:15" x14ac:dyDescent="0.25">
      <c r="A7285" s="102" t="s">
        <v>10614</v>
      </c>
      <c r="B7285" s="103" t="s">
        <v>10615</v>
      </c>
      <c r="C7285" s="103" t="s">
        <v>277</v>
      </c>
      <c r="D7285" s="102" t="s">
        <v>303</v>
      </c>
      <c r="E7285" s="102" t="s">
        <v>275</v>
      </c>
      <c r="F7285" s="102" t="s">
        <v>12401</v>
      </c>
      <c r="H7285" s="102">
        <v>45542</v>
      </c>
      <c r="I7285" s="102" t="s">
        <v>280</v>
      </c>
      <c r="J7285" s="102" t="s">
        <v>1</v>
      </c>
      <c r="K7285" s="102" t="s">
        <v>2</v>
      </c>
      <c r="L7285" s="102" t="s">
        <v>24</v>
      </c>
      <c r="M7285" s="102" t="s">
        <v>1074</v>
      </c>
      <c r="N7285" s="102">
        <v>6</v>
      </c>
      <c r="O7285" s="102" t="s">
        <v>1075</v>
      </c>
    </row>
    <row r="7286" spans="1:15" x14ac:dyDescent="0.25">
      <c r="A7286" s="102" t="s">
        <v>10617</v>
      </c>
      <c r="B7286" s="103" t="s">
        <v>1844</v>
      </c>
      <c r="C7286" s="103" t="s">
        <v>277</v>
      </c>
      <c r="D7286" s="102" t="s">
        <v>1092</v>
      </c>
      <c r="E7286" s="102" t="s">
        <v>275</v>
      </c>
      <c r="F7286" s="102" t="s">
        <v>12402</v>
      </c>
      <c r="H7286" s="102">
        <v>45542</v>
      </c>
      <c r="I7286" s="102" t="s">
        <v>280</v>
      </c>
      <c r="J7286" s="102" t="s">
        <v>1</v>
      </c>
      <c r="K7286" s="102" t="s">
        <v>2</v>
      </c>
      <c r="L7286" s="102" t="s">
        <v>24</v>
      </c>
      <c r="M7286" s="102" t="s">
        <v>1074</v>
      </c>
      <c r="N7286" s="102">
        <v>6</v>
      </c>
      <c r="O7286" s="102" t="s">
        <v>1075</v>
      </c>
    </row>
    <row r="7287" spans="1:15" x14ac:dyDescent="0.25">
      <c r="A7287" s="102" t="s">
        <v>12403</v>
      </c>
      <c r="B7287" s="103" t="s">
        <v>4879</v>
      </c>
      <c r="C7287" s="103" t="s">
        <v>277</v>
      </c>
      <c r="D7287" s="102" t="s">
        <v>1072</v>
      </c>
      <c r="E7287" s="102" t="s">
        <v>275</v>
      </c>
      <c r="F7287" s="102" t="s">
        <v>12404</v>
      </c>
      <c r="H7287" s="102">
        <v>45542</v>
      </c>
      <c r="I7287" s="102" t="s">
        <v>280</v>
      </c>
      <c r="J7287" s="102" t="s">
        <v>1</v>
      </c>
      <c r="K7287" s="102" t="s">
        <v>2</v>
      </c>
      <c r="L7287" s="102" t="s">
        <v>24</v>
      </c>
      <c r="M7287" s="102" t="s">
        <v>1074</v>
      </c>
      <c r="N7287" s="102">
        <v>6</v>
      </c>
      <c r="O7287" s="102" t="s">
        <v>1075</v>
      </c>
    </row>
    <row r="7288" spans="1:15" x14ac:dyDescent="0.25">
      <c r="A7288" s="102" t="s">
        <v>10619</v>
      </c>
      <c r="B7288" s="103" t="s">
        <v>1161</v>
      </c>
      <c r="C7288" s="103" t="s">
        <v>277</v>
      </c>
      <c r="D7288" s="102" t="s">
        <v>303</v>
      </c>
      <c r="E7288" s="102" t="s">
        <v>275</v>
      </c>
      <c r="F7288" s="102" t="s">
        <v>12405</v>
      </c>
      <c r="H7288" s="102">
        <v>45542</v>
      </c>
      <c r="I7288" s="102" t="s">
        <v>280</v>
      </c>
      <c r="J7288" s="102" t="s">
        <v>1</v>
      </c>
      <c r="K7288" s="102" t="s">
        <v>2</v>
      </c>
      <c r="L7288" s="102" t="s">
        <v>24</v>
      </c>
      <c r="M7288" s="102" t="s">
        <v>1074</v>
      </c>
      <c r="N7288" s="102">
        <v>6</v>
      </c>
      <c r="O7288" s="102" t="s">
        <v>1075</v>
      </c>
    </row>
    <row r="7289" spans="1:15" x14ac:dyDescent="0.25">
      <c r="A7289" s="102" t="s">
        <v>12406</v>
      </c>
      <c r="B7289" s="103" t="s">
        <v>1672</v>
      </c>
      <c r="C7289" s="103" t="s">
        <v>274</v>
      </c>
      <c r="D7289" s="102" t="s">
        <v>1072</v>
      </c>
      <c r="E7289" s="102" t="s">
        <v>275</v>
      </c>
      <c r="F7289" s="102" t="s">
        <v>12407</v>
      </c>
      <c r="H7289" s="102">
        <v>45542</v>
      </c>
      <c r="I7289" s="102" t="s">
        <v>280</v>
      </c>
      <c r="J7289" s="102" t="s">
        <v>1</v>
      </c>
      <c r="K7289" s="102" t="s">
        <v>2</v>
      </c>
      <c r="L7289" s="102" t="s">
        <v>24</v>
      </c>
      <c r="M7289" s="102" t="s">
        <v>1074</v>
      </c>
      <c r="N7289" s="102">
        <v>6</v>
      </c>
      <c r="O7289" s="102" t="s">
        <v>1075</v>
      </c>
    </row>
    <row r="7290" spans="1:15" x14ac:dyDescent="0.25">
      <c r="A7290" s="102" t="s">
        <v>12406</v>
      </c>
      <c r="B7290" s="103" t="s">
        <v>12408</v>
      </c>
      <c r="C7290" s="103" t="s">
        <v>1082</v>
      </c>
      <c r="D7290" s="102" t="s">
        <v>1072</v>
      </c>
      <c r="E7290" s="102" t="s">
        <v>275</v>
      </c>
      <c r="F7290" s="102" t="s">
        <v>12409</v>
      </c>
      <c r="H7290" s="102">
        <v>45542</v>
      </c>
      <c r="I7290" s="102" t="s">
        <v>280</v>
      </c>
      <c r="J7290" s="102" t="s">
        <v>1</v>
      </c>
      <c r="K7290" s="102" t="s">
        <v>2</v>
      </c>
      <c r="L7290" s="102" t="s">
        <v>24</v>
      </c>
      <c r="M7290" s="102" t="s">
        <v>1082</v>
      </c>
      <c r="N7290" s="102">
        <v>6</v>
      </c>
      <c r="O7290" s="102" t="s">
        <v>1075</v>
      </c>
    </row>
    <row r="7291" spans="1:15" x14ac:dyDescent="0.25">
      <c r="A7291" s="102" t="s">
        <v>12406</v>
      </c>
      <c r="B7291" s="103" t="s">
        <v>1476</v>
      </c>
      <c r="C7291" s="103" t="s">
        <v>274</v>
      </c>
      <c r="D7291" s="102" t="s">
        <v>1072</v>
      </c>
      <c r="E7291" s="102" t="s">
        <v>275</v>
      </c>
      <c r="F7291" s="102" t="s">
        <v>12410</v>
      </c>
      <c r="H7291" s="102">
        <v>45542</v>
      </c>
      <c r="I7291" s="102" t="s">
        <v>280</v>
      </c>
      <c r="J7291" s="102" t="s">
        <v>1</v>
      </c>
      <c r="K7291" s="102" t="s">
        <v>2</v>
      </c>
      <c r="L7291" s="102" t="s">
        <v>24</v>
      </c>
      <c r="M7291" s="102" t="s">
        <v>1074</v>
      </c>
      <c r="N7291" s="102">
        <v>6</v>
      </c>
      <c r="O7291" s="102" t="s">
        <v>1075</v>
      </c>
    </row>
    <row r="7292" spans="1:15" x14ac:dyDescent="0.25">
      <c r="A7292" s="102" t="s">
        <v>12406</v>
      </c>
      <c r="B7292" s="103" t="s">
        <v>1764</v>
      </c>
      <c r="C7292" s="103" t="s">
        <v>274</v>
      </c>
      <c r="D7292" s="102" t="s">
        <v>1072</v>
      </c>
      <c r="E7292" s="102" t="s">
        <v>275</v>
      </c>
      <c r="F7292" s="102" t="s">
        <v>12411</v>
      </c>
      <c r="H7292" s="102">
        <v>45542</v>
      </c>
      <c r="I7292" s="102" t="s">
        <v>280</v>
      </c>
      <c r="J7292" s="102" t="s">
        <v>1</v>
      </c>
      <c r="K7292" s="102" t="s">
        <v>2</v>
      </c>
      <c r="L7292" s="102" t="s">
        <v>24</v>
      </c>
      <c r="M7292" s="102" t="s">
        <v>1074</v>
      </c>
      <c r="N7292" s="102">
        <v>6</v>
      </c>
      <c r="O7292" s="102" t="s">
        <v>1075</v>
      </c>
    </row>
    <row r="7293" spans="1:15" x14ac:dyDescent="0.25">
      <c r="A7293" s="102" t="s">
        <v>12412</v>
      </c>
      <c r="B7293" s="103" t="s">
        <v>6486</v>
      </c>
      <c r="C7293" s="103" t="s">
        <v>1118</v>
      </c>
      <c r="D7293" s="102" t="s">
        <v>1072</v>
      </c>
      <c r="E7293" s="102" t="s">
        <v>275</v>
      </c>
      <c r="F7293" s="102" t="s">
        <v>12413</v>
      </c>
      <c r="H7293" s="102">
        <v>45542</v>
      </c>
      <c r="I7293" s="102" t="s">
        <v>280</v>
      </c>
      <c r="J7293" s="102" t="s">
        <v>1</v>
      </c>
      <c r="K7293" s="102" t="s">
        <v>2</v>
      </c>
      <c r="L7293" s="102" t="s">
        <v>24</v>
      </c>
      <c r="M7293" s="102" t="s">
        <v>1074</v>
      </c>
      <c r="N7293" s="102">
        <v>6</v>
      </c>
      <c r="O7293" s="102" t="s">
        <v>1075</v>
      </c>
    </row>
    <row r="7294" spans="1:15" x14ac:dyDescent="0.25">
      <c r="A7294" s="102" t="s">
        <v>10626</v>
      </c>
      <c r="B7294" s="103" t="s">
        <v>1279</v>
      </c>
      <c r="C7294" s="103" t="s">
        <v>277</v>
      </c>
      <c r="D7294" s="102" t="s">
        <v>1092</v>
      </c>
      <c r="E7294" s="102" t="s">
        <v>275</v>
      </c>
      <c r="F7294" s="102" t="s">
        <v>12414</v>
      </c>
      <c r="H7294" s="102">
        <v>45542</v>
      </c>
      <c r="I7294" s="102" t="s">
        <v>280</v>
      </c>
      <c r="J7294" s="102" t="s">
        <v>1</v>
      </c>
      <c r="K7294" s="102" t="s">
        <v>2</v>
      </c>
      <c r="L7294" s="102" t="s">
        <v>24</v>
      </c>
      <c r="M7294" s="102" t="s">
        <v>1074</v>
      </c>
      <c r="N7294" s="102">
        <v>6</v>
      </c>
      <c r="O7294" s="102" t="s">
        <v>1075</v>
      </c>
    </row>
    <row r="7295" spans="1:15" x14ac:dyDescent="0.25">
      <c r="A7295" s="102" t="s">
        <v>10628</v>
      </c>
      <c r="B7295" s="103" t="s">
        <v>1245</v>
      </c>
      <c r="C7295" s="103" t="s">
        <v>1118</v>
      </c>
      <c r="D7295" s="102" t="s">
        <v>152</v>
      </c>
      <c r="E7295" s="102" t="s">
        <v>275</v>
      </c>
      <c r="F7295" s="102" t="s">
        <v>12415</v>
      </c>
      <c r="H7295" s="102">
        <v>45542</v>
      </c>
      <c r="I7295" s="102" t="s">
        <v>280</v>
      </c>
      <c r="J7295" s="102" t="s">
        <v>1</v>
      </c>
      <c r="K7295" s="102" t="s">
        <v>2</v>
      </c>
      <c r="L7295" s="102" t="s">
        <v>24</v>
      </c>
      <c r="M7295" s="102" t="s">
        <v>1074</v>
      </c>
      <c r="N7295" s="102">
        <v>6</v>
      </c>
      <c r="O7295" s="102" t="s">
        <v>1075</v>
      </c>
    </row>
    <row r="7296" spans="1:15" x14ac:dyDescent="0.25">
      <c r="A7296" s="102" t="s">
        <v>10630</v>
      </c>
      <c r="B7296" s="103" t="s">
        <v>8125</v>
      </c>
      <c r="C7296" s="103" t="s">
        <v>277</v>
      </c>
      <c r="D7296" s="102" t="s">
        <v>1092</v>
      </c>
      <c r="E7296" s="102" t="s">
        <v>275</v>
      </c>
      <c r="F7296" s="102" t="s">
        <v>12416</v>
      </c>
      <c r="H7296" s="102">
        <v>45542</v>
      </c>
      <c r="I7296" s="102" t="s">
        <v>280</v>
      </c>
      <c r="J7296" s="102" t="s">
        <v>1</v>
      </c>
      <c r="K7296" s="102" t="s">
        <v>2</v>
      </c>
      <c r="L7296" s="102" t="s">
        <v>24</v>
      </c>
      <c r="M7296" s="102" t="s">
        <v>1074</v>
      </c>
      <c r="N7296" s="102">
        <v>6</v>
      </c>
      <c r="O7296" s="102" t="s">
        <v>1075</v>
      </c>
    </row>
    <row r="7297" spans="1:15" x14ac:dyDescent="0.25">
      <c r="A7297" s="102" t="s">
        <v>12417</v>
      </c>
      <c r="B7297" s="103" t="s">
        <v>1836</v>
      </c>
      <c r="C7297" s="103" t="s">
        <v>274</v>
      </c>
      <c r="D7297" s="102" t="s">
        <v>1072</v>
      </c>
      <c r="E7297" s="102" t="s">
        <v>275</v>
      </c>
      <c r="F7297" s="102" t="s">
        <v>12418</v>
      </c>
      <c r="H7297" s="102">
        <v>45542</v>
      </c>
      <c r="I7297" s="102" t="s">
        <v>280</v>
      </c>
      <c r="J7297" s="102" t="s">
        <v>1</v>
      </c>
      <c r="K7297" s="102" t="s">
        <v>2</v>
      </c>
      <c r="L7297" s="102" t="s">
        <v>24</v>
      </c>
      <c r="M7297" s="102" t="s">
        <v>1074</v>
      </c>
      <c r="N7297" s="102">
        <v>6</v>
      </c>
      <c r="O7297" s="102" t="s">
        <v>1075</v>
      </c>
    </row>
    <row r="7298" spans="1:15" x14ac:dyDescent="0.25">
      <c r="A7298" s="102" t="s">
        <v>10632</v>
      </c>
      <c r="B7298" s="103" t="s">
        <v>1122</v>
      </c>
      <c r="C7298" s="103" t="s">
        <v>274</v>
      </c>
      <c r="D7298" s="102" t="s">
        <v>1092</v>
      </c>
      <c r="E7298" s="102" t="s">
        <v>275</v>
      </c>
      <c r="F7298" s="102" t="s">
        <v>12419</v>
      </c>
      <c r="H7298" s="102">
        <v>45542</v>
      </c>
      <c r="I7298" s="102" t="s">
        <v>280</v>
      </c>
      <c r="J7298" s="102" t="s">
        <v>1</v>
      </c>
      <c r="K7298" s="102" t="s">
        <v>2</v>
      </c>
      <c r="L7298" s="102" t="s">
        <v>24</v>
      </c>
      <c r="M7298" s="102" t="s">
        <v>1074</v>
      </c>
      <c r="N7298" s="102">
        <v>6</v>
      </c>
      <c r="O7298" s="102" t="s">
        <v>1075</v>
      </c>
    </row>
    <row r="7299" spans="1:15" x14ac:dyDescent="0.25">
      <c r="A7299" s="102" t="s">
        <v>12420</v>
      </c>
      <c r="B7299" s="103" t="s">
        <v>2232</v>
      </c>
      <c r="C7299" s="103" t="s">
        <v>1081</v>
      </c>
      <c r="D7299" s="102" t="s">
        <v>196</v>
      </c>
      <c r="E7299" s="102" t="s">
        <v>275</v>
      </c>
      <c r="F7299" s="102" t="s">
        <v>12421</v>
      </c>
      <c r="H7299" s="102">
        <v>45542</v>
      </c>
      <c r="I7299" s="102" t="s">
        <v>280</v>
      </c>
      <c r="J7299" s="102" t="s">
        <v>1</v>
      </c>
      <c r="K7299" s="102" t="s">
        <v>2</v>
      </c>
      <c r="L7299" s="102" t="s">
        <v>24</v>
      </c>
      <c r="M7299" s="102" t="s">
        <v>1082</v>
      </c>
      <c r="N7299" s="102">
        <v>6</v>
      </c>
      <c r="O7299" s="102" t="s">
        <v>1075</v>
      </c>
    </row>
    <row r="7300" spans="1:15" x14ac:dyDescent="0.25">
      <c r="A7300" s="102" t="s">
        <v>12420</v>
      </c>
      <c r="B7300" s="103" t="s">
        <v>1764</v>
      </c>
      <c r="C7300" s="103" t="s">
        <v>1077</v>
      </c>
      <c r="D7300" s="102" t="s">
        <v>196</v>
      </c>
      <c r="E7300" s="102" t="s">
        <v>275</v>
      </c>
      <c r="F7300" s="102" t="s">
        <v>12422</v>
      </c>
      <c r="H7300" s="102">
        <v>45542</v>
      </c>
      <c r="I7300" s="102" t="s">
        <v>280</v>
      </c>
      <c r="J7300" s="102" t="s">
        <v>1</v>
      </c>
      <c r="K7300" s="102" t="s">
        <v>2</v>
      </c>
      <c r="L7300" s="102" t="s">
        <v>24</v>
      </c>
      <c r="M7300" s="102" t="s">
        <v>1074</v>
      </c>
      <c r="N7300" s="102">
        <v>6</v>
      </c>
      <c r="O7300" s="102" t="s">
        <v>1075</v>
      </c>
    </row>
    <row r="7301" spans="1:15" x14ac:dyDescent="0.25">
      <c r="A7301" s="102" t="s">
        <v>12420</v>
      </c>
      <c r="B7301" s="103" t="s">
        <v>12423</v>
      </c>
      <c r="C7301" s="103" t="s">
        <v>1081</v>
      </c>
      <c r="D7301" s="102" t="s">
        <v>196</v>
      </c>
      <c r="E7301" s="102" t="s">
        <v>275</v>
      </c>
      <c r="F7301" s="102" t="s">
        <v>12424</v>
      </c>
      <c r="H7301" s="102">
        <v>45542</v>
      </c>
      <c r="I7301" s="102" t="s">
        <v>280</v>
      </c>
      <c r="J7301" s="102" t="s">
        <v>1</v>
      </c>
      <c r="K7301" s="102" t="s">
        <v>2</v>
      </c>
      <c r="L7301" s="102" t="s">
        <v>24</v>
      </c>
      <c r="M7301" s="102" t="s">
        <v>1082</v>
      </c>
      <c r="N7301" s="102">
        <v>6</v>
      </c>
      <c r="O7301" s="102" t="s">
        <v>1075</v>
      </c>
    </row>
    <row r="7302" spans="1:15" x14ac:dyDescent="0.25">
      <c r="A7302" s="102" t="s">
        <v>12425</v>
      </c>
      <c r="B7302" s="103" t="s">
        <v>1810</v>
      </c>
      <c r="C7302" s="103" t="s">
        <v>277</v>
      </c>
      <c r="D7302" s="102" t="s">
        <v>1072</v>
      </c>
      <c r="E7302" s="102" t="s">
        <v>275</v>
      </c>
      <c r="F7302" s="102" t="s">
        <v>12426</v>
      </c>
      <c r="H7302" s="102">
        <v>45542</v>
      </c>
      <c r="I7302" s="102" t="s">
        <v>280</v>
      </c>
      <c r="J7302" s="102" t="s">
        <v>1</v>
      </c>
      <c r="K7302" s="102" t="s">
        <v>2</v>
      </c>
      <c r="L7302" s="102" t="s">
        <v>24</v>
      </c>
      <c r="M7302" s="102" t="s">
        <v>1074</v>
      </c>
      <c r="N7302" s="102">
        <v>6</v>
      </c>
      <c r="O7302" s="102" t="s">
        <v>1075</v>
      </c>
    </row>
    <row r="7303" spans="1:15" x14ac:dyDescent="0.25">
      <c r="A7303" s="102" t="s">
        <v>12427</v>
      </c>
      <c r="B7303" s="103" t="s">
        <v>7351</v>
      </c>
      <c r="C7303" s="103" t="s">
        <v>277</v>
      </c>
      <c r="D7303" s="102" t="s">
        <v>1072</v>
      </c>
      <c r="E7303" s="102" t="s">
        <v>275</v>
      </c>
      <c r="F7303" s="102" t="s">
        <v>12428</v>
      </c>
      <c r="H7303" s="102">
        <v>45542</v>
      </c>
      <c r="I7303" s="102" t="s">
        <v>280</v>
      </c>
      <c r="J7303" s="102" t="s">
        <v>1</v>
      </c>
      <c r="K7303" s="102" t="s">
        <v>2</v>
      </c>
      <c r="L7303" s="102" t="s">
        <v>24</v>
      </c>
      <c r="M7303" s="102" t="s">
        <v>1074</v>
      </c>
      <c r="N7303" s="102">
        <v>6</v>
      </c>
      <c r="O7303" s="102" t="s">
        <v>1075</v>
      </c>
    </row>
    <row r="7304" spans="1:15" x14ac:dyDescent="0.25">
      <c r="A7304" s="102" t="s">
        <v>3274</v>
      </c>
      <c r="B7304" s="103" t="s">
        <v>1321</v>
      </c>
      <c r="C7304" s="103" t="s">
        <v>277</v>
      </c>
      <c r="D7304" s="102" t="s">
        <v>303</v>
      </c>
      <c r="E7304" s="102" t="s">
        <v>275</v>
      </c>
      <c r="F7304" s="102" t="s">
        <v>12429</v>
      </c>
      <c r="H7304" s="102">
        <v>45542</v>
      </c>
      <c r="I7304" s="102" t="s">
        <v>280</v>
      </c>
      <c r="J7304" s="102" t="s">
        <v>1</v>
      </c>
      <c r="K7304" s="102" t="s">
        <v>2</v>
      </c>
      <c r="L7304" s="102" t="s">
        <v>24</v>
      </c>
      <c r="M7304" s="102" t="s">
        <v>1074</v>
      </c>
      <c r="N7304" s="102">
        <v>6</v>
      </c>
      <c r="O7304" s="102" t="s">
        <v>1075</v>
      </c>
    </row>
    <row r="7305" spans="1:15" x14ac:dyDescent="0.25">
      <c r="A7305" s="102" t="s">
        <v>12430</v>
      </c>
      <c r="B7305" s="103" t="s">
        <v>5820</v>
      </c>
      <c r="C7305" s="103" t="s">
        <v>1118</v>
      </c>
      <c r="D7305" s="102" t="s">
        <v>1072</v>
      </c>
      <c r="E7305" s="102" t="s">
        <v>275</v>
      </c>
      <c r="F7305" s="102" t="s">
        <v>12431</v>
      </c>
      <c r="H7305" s="102">
        <v>45542</v>
      </c>
      <c r="I7305" s="102" t="s">
        <v>280</v>
      </c>
      <c r="J7305" s="102" t="s">
        <v>1</v>
      </c>
      <c r="K7305" s="102" t="s">
        <v>2</v>
      </c>
      <c r="L7305" s="102" t="s">
        <v>24</v>
      </c>
      <c r="M7305" s="102" t="s">
        <v>1074</v>
      </c>
      <c r="N7305" s="102">
        <v>6</v>
      </c>
      <c r="O7305" s="102" t="s">
        <v>1075</v>
      </c>
    </row>
    <row r="7306" spans="1:15" x14ac:dyDescent="0.25">
      <c r="A7306" s="102" t="s">
        <v>10635</v>
      </c>
      <c r="B7306" s="103" t="s">
        <v>5869</v>
      </c>
      <c r="C7306" s="103" t="s">
        <v>1118</v>
      </c>
      <c r="D7306" s="102" t="s">
        <v>1092</v>
      </c>
      <c r="E7306" s="102" t="s">
        <v>275</v>
      </c>
      <c r="F7306" s="102" t="s">
        <v>12432</v>
      </c>
      <c r="H7306" s="102">
        <v>45542</v>
      </c>
      <c r="I7306" s="102" t="s">
        <v>280</v>
      </c>
      <c r="J7306" s="102" t="s">
        <v>1</v>
      </c>
      <c r="K7306" s="102" t="s">
        <v>2</v>
      </c>
      <c r="L7306" s="102" t="s">
        <v>24</v>
      </c>
      <c r="M7306" s="102" t="s">
        <v>1074</v>
      </c>
      <c r="N7306" s="102">
        <v>6</v>
      </c>
      <c r="O7306" s="102" t="s">
        <v>1075</v>
      </c>
    </row>
    <row r="7307" spans="1:15" x14ac:dyDescent="0.25">
      <c r="A7307" s="102" t="s">
        <v>3282</v>
      </c>
      <c r="B7307" s="103" t="s">
        <v>1792</v>
      </c>
      <c r="C7307" s="103" t="s">
        <v>274</v>
      </c>
      <c r="D7307" s="102" t="s">
        <v>303</v>
      </c>
      <c r="E7307" s="102" t="s">
        <v>275</v>
      </c>
      <c r="F7307" s="102" t="s">
        <v>12433</v>
      </c>
      <c r="H7307" s="102">
        <v>45542</v>
      </c>
      <c r="I7307" s="102" t="s">
        <v>280</v>
      </c>
      <c r="J7307" s="102" t="s">
        <v>1</v>
      </c>
      <c r="K7307" s="102" t="s">
        <v>2</v>
      </c>
      <c r="L7307" s="102" t="s">
        <v>24</v>
      </c>
      <c r="M7307" s="102" t="s">
        <v>1074</v>
      </c>
      <c r="N7307" s="102">
        <v>6</v>
      </c>
      <c r="O7307" s="102" t="s">
        <v>1075</v>
      </c>
    </row>
    <row r="7308" spans="1:15" x14ac:dyDescent="0.25">
      <c r="A7308" s="102" t="s">
        <v>5878</v>
      </c>
      <c r="B7308" s="103" t="s">
        <v>1244</v>
      </c>
      <c r="C7308" s="103" t="s">
        <v>274</v>
      </c>
      <c r="D7308" s="102" t="s">
        <v>1092</v>
      </c>
      <c r="E7308" s="102" t="s">
        <v>275</v>
      </c>
      <c r="F7308" s="102" t="s">
        <v>12434</v>
      </c>
      <c r="H7308" s="102">
        <v>45542</v>
      </c>
      <c r="I7308" s="102" t="s">
        <v>280</v>
      </c>
      <c r="J7308" s="102" t="s">
        <v>1</v>
      </c>
      <c r="K7308" s="102" t="s">
        <v>2</v>
      </c>
      <c r="L7308" s="102" t="s">
        <v>24</v>
      </c>
      <c r="M7308" s="102" t="s">
        <v>1074</v>
      </c>
      <c r="N7308" s="102">
        <v>6</v>
      </c>
      <c r="O7308" s="102" t="s">
        <v>1075</v>
      </c>
    </row>
    <row r="7309" spans="1:15" x14ac:dyDescent="0.25">
      <c r="A7309" s="102" t="s">
        <v>5878</v>
      </c>
      <c r="B7309" s="103" t="s">
        <v>1197</v>
      </c>
      <c r="C7309" s="103" t="s">
        <v>274</v>
      </c>
      <c r="D7309" s="102" t="s">
        <v>303</v>
      </c>
      <c r="E7309" s="102" t="s">
        <v>275</v>
      </c>
      <c r="F7309" s="102" t="s">
        <v>12435</v>
      </c>
      <c r="H7309" s="102">
        <v>45542</v>
      </c>
      <c r="I7309" s="102" t="s">
        <v>280</v>
      </c>
      <c r="J7309" s="102" t="s">
        <v>1</v>
      </c>
      <c r="K7309" s="102" t="s">
        <v>2</v>
      </c>
      <c r="L7309" s="102" t="s">
        <v>24</v>
      </c>
      <c r="M7309" s="102" t="s">
        <v>1074</v>
      </c>
      <c r="N7309" s="102">
        <v>6</v>
      </c>
      <c r="O7309" s="102" t="s">
        <v>1075</v>
      </c>
    </row>
    <row r="7310" spans="1:15" x14ac:dyDescent="0.25">
      <c r="A7310" s="102" t="s">
        <v>10639</v>
      </c>
      <c r="B7310" s="103" t="s">
        <v>1368</v>
      </c>
      <c r="C7310" s="103" t="s">
        <v>277</v>
      </c>
      <c r="D7310" s="102" t="s">
        <v>303</v>
      </c>
      <c r="E7310" s="102" t="s">
        <v>275</v>
      </c>
      <c r="F7310" s="102" t="s">
        <v>12436</v>
      </c>
      <c r="H7310" s="102">
        <v>45542</v>
      </c>
      <c r="I7310" s="102" t="s">
        <v>280</v>
      </c>
      <c r="J7310" s="102" t="s">
        <v>1</v>
      </c>
      <c r="K7310" s="102" t="s">
        <v>2</v>
      </c>
      <c r="L7310" s="102" t="s">
        <v>24</v>
      </c>
      <c r="M7310" s="102" t="s">
        <v>1074</v>
      </c>
      <c r="N7310" s="102">
        <v>6</v>
      </c>
      <c r="O7310" s="102" t="s">
        <v>1075</v>
      </c>
    </row>
    <row r="7311" spans="1:15" x14ac:dyDescent="0.25">
      <c r="A7311" s="102" t="s">
        <v>10645</v>
      </c>
      <c r="B7311" s="103" t="s">
        <v>3066</v>
      </c>
      <c r="C7311" s="103" t="s">
        <v>1118</v>
      </c>
      <c r="D7311" s="102" t="s">
        <v>152</v>
      </c>
      <c r="E7311" s="102" t="s">
        <v>275</v>
      </c>
      <c r="F7311" s="102" t="s">
        <v>12437</v>
      </c>
      <c r="H7311" s="102">
        <v>45542</v>
      </c>
      <c r="I7311" s="102" t="s">
        <v>280</v>
      </c>
      <c r="J7311" s="102" t="s">
        <v>1</v>
      </c>
      <c r="K7311" s="102" t="s">
        <v>2</v>
      </c>
      <c r="L7311" s="102" t="s">
        <v>24</v>
      </c>
      <c r="M7311" s="102" t="s">
        <v>1074</v>
      </c>
      <c r="N7311" s="102">
        <v>6</v>
      </c>
      <c r="O7311" s="102" t="s">
        <v>1075</v>
      </c>
    </row>
    <row r="7312" spans="1:15" x14ac:dyDescent="0.25">
      <c r="A7312" s="102" t="s">
        <v>10645</v>
      </c>
      <c r="B7312" s="103" t="s">
        <v>10647</v>
      </c>
      <c r="C7312" s="103" t="s">
        <v>274</v>
      </c>
      <c r="D7312" s="102" t="s">
        <v>152</v>
      </c>
      <c r="E7312" s="102" t="s">
        <v>275</v>
      </c>
      <c r="F7312" s="102" t="s">
        <v>12438</v>
      </c>
      <c r="H7312" s="102">
        <v>45542</v>
      </c>
      <c r="I7312" s="102" t="s">
        <v>280</v>
      </c>
      <c r="J7312" s="102" t="s">
        <v>1</v>
      </c>
      <c r="K7312" s="102" t="s">
        <v>2</v>
      </c>
      <c r="L7312" s="102" t="s">
        <v>24</v>
      </c>
      <c r="M7312" s="102" t="s">
        <v>1074</v>
      </c>
      <c r="N7312" s="102">
        <v>6</v>
      </c>
      <c r="O7312" s="102" t="s">
        <v>1075</v>
      </c>
    </row>
    <row r="7313" spans="1:15" x14ac:dyDescent="0.25">
      <c r="A7313" s="102" t="s">
        <v>10645</v>
      </c>
      <c r="B7313" s="103" t="s">
        <v>1764</v>
      </c>
      <c r="C7313" s="103" t="s">
        <v>274</v>
      </c>
      <c r="D7313" s="102" t="s">
        <v>152</v>
      </c>
      <c r="E7313" s="102" t="s">
        <v>275</v>
      </c>
      <c r="F7313" s="102" t="s">
        <v>12439</v>
      </c>
      <c r="H7313" s="102">
        <v>45542</v>
      </c>
      <c r="I7313" s="102" t="s">
        <v>280</v>
      </c>
      <c r="J7313" s="102" t="s">
        <v>1</v>
      </c>
      <c r="K7313" s="102" t="s">
        <v>2</v>
      </c>
      <c r="L7313" s="102" t="s">
        <v>24</v>
      </c>
      <c r="M7313" s="102" t="s">
        <v>1074</v>
      </c>
      <c r="N7313" s="102">
        <v>6</v>
      </c>
      <c r="O7313" s="102" t="s">
        <v>1075</v>
      </c>
    </row>
    <row r="7314" spans="1:15" x14ac:dyDescent="0.25">
      <c r="A7314" s="102" t="s">
        <v>12440</v>
      </c>
      <c r="B7314" s="103" t="s">
        <v>2114</v>
      </c>
      <c r="C7314" s="103" t="s">
        <v>277</v>
      </c>
      <c r="D7314" s="102" t="s">
        <v>1072</v>
      </c>
      <c r="E7314" s="102" t="s">
        <v>275</v>
      </c>
      <c r="F7314" s="102" t="s">
        <v>12441</v>
      </c>
      <c r="H7314" s="102">
        <v>45542</v>
      </c>
      <c r="I7314" s="102" t="s">
        <v>280</v>
      </c>
      <c r="J7314" s="102" t="s">
        <v>1</v>
      </c>
      <c r="K7314" s="102" t="s">
        <v>2</v>
      </c>
      <c r="L7314" s="102" t="s">
        <v>24</v>
      </c>
      <c r="M7314" s="102" t="s">
        <v>1074</v>
      </c>
      <c r="N7314" s="102">
        <v>6</v>
      </c>
      <c r="O7314" s="102" t="s">
        <v>1075</v>
      </c>
    </row>
    <row r="7315" spans="1:15" x14ac:dyDescent="0.25">
      <c r="A7315" s="102" t="s">
        <v>10652</v>
      </c>
      <c r="B7315" s="103" t="s">
        <v>3166</v>
      </c>
      <c r="C7315" s="103" t="s">
        <v>1118</v>
      </c>
      <c r="D7315" s="102" t="s">
        <v>152</v>
      </c>
      <c r="E7315" s="102" t="s">
        <v>275</v>
      </c>
      <c r="F7315" s="102" t="s">
        <v>12442</v>
      </c>
      <c r="H7315" s="102">
        <v>45542</v>
      </c>
      <c r="I7315" s="102" t="s">
        <v>280</v>
      </c>
      <c r="J7315" s="102" t="s">
        <v>1</v>
      </c>
      <c r="K7315" s="102" t="s">
        <v>2</v>
      </c>
      <c r="L7315" s="102" t="s">
        <v>24</v>
      </c>
      <c r="M7315" s="102" t="s">
        <v>1074</v>
      </c>
      <c r="N7315" s="102">
        <v>6</v>
      </c>
      <c r="O7315" s="102" t="s">
        <v>1075</v>
      </c>
    </row>
    <row r="7316" spans="1:15" x14ac:dyDescent="0.25">
      <c r="A7316" s="102" t="s">
        <v>3879</v>
      </c>
      <c r="B7316" s="103" t="s">
        <v>10337</v>
      </c>
      <c r="C7316" s="103" t="s">
        <v>274</v>
      </c>
      <c r="D7316" s="102" t="s">
        <v>1072</v>
      </c>
      <c r="E7316" s="102" t="s">
        <v>275</v>
      </c>
      <c r="F7316" s="102" t="s">
        <v>12443</v>
      </c>
      <c r="H7316" s="102">
        <v>45542</v>
      </c>
      <c r="I7316" s="102" t="s">
        <v>280</v>
      </c>
      <c r="J7316" s="102" t="s">
        <v>1</v>
      </c>
      <c r="K7316" s="102" t="s">
        <v>2</v>
      </c>
      <c r="L7316" s="102" t="s">
        <v>24</v>
      </c>
      <c r="M7316" s="102" t="s">
        <v>1074</v>
      </c>
      <c r="N7316" s="102">
        <v>6</v>
      </c>
      <c r="O7316" s="102" t="s">
        <v>1075</v>
      </c>
    </row>
    <row r="7317" spans="1:15" x14ac:dyDescent="0.25">
      <c r="A7317" s="102" t="s">
        <v>12444</v>
      </c>
      <c r="B7317" s="103" t="s">
        <v>1627</v>
      </c>
      <c r="C7317" s="103" t="s">
        <v>1118</v>
      </c>
      <c r="D7317" s="102" t="s">
        <v>1072</v>
      </c>
      <c r="E7317" s="102" t="s">
        <v>275</v>
      </c>
      <c r="F7317" s="102" t="s">
        <v>12445</v>
      </c>
      <c r="H7317" s="102">
        <v>45542</v>
      </c>
      <c r="I7317" s="102" t="s">
        <v>280</v>
      </c>
      <c r="J7317" s="102" t="s">
        <v>1</v>
      </c>
      <c r="K7317" s="102" t="s">
        <v>2</v>
      </c>
      <c r="L7317" s="102" t="s">
        <v>24</v>
      </c>
      <c r="M7317" s="102" t="s">
        <v>1074</v>
      </c>
      <c r="N7317" s="102">
        <v>6</v>
      </c>
      <c r="O7317" s="102" t="s">
        <v>1075</v>
      </c>
    </row>
    <row r="7318" spans="1:15" x14ac:dyDescent="0.25">
      <c r="A7318" s="102" t="s">
        <v>10657</v>
      </c>
      <c r="B7318" s="103" t="s">
        <v>2136</v>
      </c>
      <c r="C7318" s="103" t="s">
        <v>3925</v>
      </c>
      <c r="D7318" s="102" t="s">
        <v>1092</v>
      </c>
      <c r="E7318" s="102" t="s">
        <v>275</v>
      </c>
      <c r="F7318" s="102" t="s">
        <v>12446</v>
      </c>
      <c r="H7318" s="102">
        <v>45542</v>
      </c>
      <c r="I7318" s="102" t="s">
        <v>280</v>
      </c>
      <c r="J7318" s="102" t="s">
        <v>1</v>
      </c>
      <c r="K7318" s="102" t="s">
        <v>2</v>
      </c>
      <c r="L7318" s="102" t="s">
        <v>24</v>
      </c>
      <c r="M7318" s="102" t="s">
        <v>1074</v>
      </c>
      <c r="N7318" s="102">
        <v>6</v>
      </c>
      <c r="O7318" s="102" t="s">
        <v>1075</v>
      </c>
    </row>
    <row r="7319" spans="1:15" x14ac:dyDescent="0.25">
      <c r="A7319" s="102" t="s">
        <v>12447</v>
      </c>
      <c r="B7319" s="103" t="s">
        <v>10565</v>
      </c>
      <c r="C7319" s="103" t="s">
        <v>1118</v>
      </c>
      <c r="D7319" s="102" t="s">
        <v>1072</v>
      </c>
      <c r="E7319" s="102" t="s">
        <v>275</v>
      </c>
      <c r="F7319" s="102" t="s">
        <v>12448</v>
      </c>
      <c r="H7319" s="102">
        <v>45542</v>
      </c>
      <c r="I7319" s="102" t="s">
        <v>280</v>
      </c>
      <c r="J7319" s="102" t="s">
        <v>1</v>
      </c>
      <c r="K7319" s="102" t="s">
        <v>2</v>
      </c>
      <c r="L7319" s="102" t="s">
        <v>24</v>
      </c>
      <c r="M7319" s="102" t="s">
        <v>1074</v>
      </c>
      <c r="N7319" s="102">
        <v>6</v>
      </c>
      <c r="O7319" s="102" t="s">
        <v>1075</v>
      </c>
    </row>
    <row r="7320" spans="1:15" x14ac:dyDescent="0.25">
      <c r="A7320" s="102" t="s">
        <v>4900</v>
      </c>
      <c r="B7320" s="103" t="s">
        <v>1368</v>
      </c>
      <c r="C7320" s="103" t="s">
        <v>1118</v>
      </c>
      <c r="D7320" s="102" t="s">
        <v>1092</v>
      </c>
      <c r="E7320" s="102" t="s">
        <v>275</v>
      </c>
      <c r="F7320" s="102" t="s">
        <v>12449</v>
      </c>
      <c r="H7320" s="102">
        <v>45542</v>
      </c>
      <c r="I7320" s="102" t="s">
        <v>280</v>
      </c>
      <c r="J7320" s="102" t="s">
        <v>1</v>
      </c>
      <c r="K7320" s="102" t="s">
        <v>2</v>
      </c>
      <c r="L7320" s="102" t="s">
        <v>24</v>
      </c>
      <c r="M7320" s="102" t="s">
        <v>1074</v>
      </c>
      <c r="N7320" s="102">
        <v>6</v>
      </c>
      <c r="O7320" s="102" t="s">
        <v>1075</v>
      </c>
    </row>
    <row r="7321" spans="1:15" x14ac:dyDescent="0.25">
      <c r="A7321" s="102" t="s">
        <v>3893</v>
      </c>
      <c r="B7321" s="103" t="s">
        <v>2224</v>
      </c>
      <c r="C7321" s="103" t="s">
        <v>274</v>
      </c>
      <c r="D7321" s="102" t="s">
        <v>1072</v>
      </c>
      <c r="E7321" s="102" t="s">
        <v>275</v>
      </c>
      <c r="F7321" s="102" t="s">
        <v>12450</v>
      </c>
      <c r="H7321" s="102">
        <v>45542</v>
      </c>
      <c r="I7321" s="102" t="s">
        <v>280</v>
      </c>
      <c r="J7321" s="102" t="s">
        <v>1</v>
      </c>
      <c r="K7321" s="102" t="s">
        <v>2</v>
      </c>
      <c r="L7321" s="102" t="s">
        <v>24</v>
      </c>
      <c r="M7321" s="102" t="s">
        <v>1074</v>
      </c>
      <c r="N7321" s="102">
        <v>6</v>
      </c>
      <c r="O7321" s="102" t="s">
        <v>1075</v>
      </c>
    </row>
    <row r="7322" spans="1:15" x14ac:dyDescent="0.25">
      <c r="A7322" s="102" t="s">
        <v>1791</v>
      </c>
      <c r="B7322" s="103" t="s">
        <v>1214</v>
      </c>
      <c r="C7322" s="103" t="s">
        <v>277</v>
      </c>
      <c r="D7322" s="102" t="s">
        <v>1072</v>
      </c>
      <c r="E7322" s="102" t="s">
        <v>275</v>
      </c>
      <c r="F7322" s="102" t="s">
        <v>12451</v>
      </c>
      <c r="H7322" s="102">
        <v>45542</v>
      </c>
      <c r="I7322" s="102" t="s">
        <v>280</v>
      </c>
      <c r="J7322" s="102" t="s">
        <v>1</v>
      </c>
      <c r="K7322" s="102" t="s">
        <v>2</v>
      </c>
      <c r="L7322" s="102" t="s">
        <v>24</v>
      </c>
      <c r="M7322" s="102" t="s">
        <v>1074</v>
      </c>
      <c r="N7322" s="102">
        <v>6</v>
      </c>
      <c r="O7322" s="102" t="s">
        <v>1075</v>
      </c>
    </row>
    <row r="7323" spans="1:15" x14ac:dyDescent="0.25">
      <c r="A7323" s="102" t="s">
        <v>10664</v>
      </c>
      <c r="B7323" s="103" t="s">
        <v>8820</v>
      </c>
      <c r="C7323" s="103" t="s">
        <v>277</v>
      </c>
      <c r="D7323" s="102" t="s">
        <v>1092</v>
      </c>
      <c r="E7323" s="102" t="s">
        <v>275</v>
      </c>
      <c r="F7323" s="102" t="s">
        <v>12452</v>
      </c>
      <c r="H7323" s="102">
        <v>45542</v>
      </c>
      <c r="I7323" s="102" t="s">
        <v>280</v>
      </c>
      <c r="J7323" s="102" t="s">
        <v>1</v>
      </c>
      <c r="K7323" s="102" t="s">
        <v>2</v>
      </c>
      <c r="L7323" s="102" t="s">
        <v>24</v>
      </c>
      <c r="M7323" s="102" t="s">
        <v>1074</v>
      </c>
      <c r="N7323" s="102">
        <v>6</v>
      </c>
      <c r="O7323" s="102" t="s">
        <v>1075</v>
      </c>
    </row>
    <row r="7324" spans="1:15" x14ac:dyDescent="0.25">
      <c r="A7324" s="102" t="s">
        <v>10666</v>
      </c>
      <c r="B7324" s="103" t="s">
        <v>2534</v>
      </c>
      <c r="C7324" s="103" t="s">
        <v>274</v>
      </c>
      <c r="D7324" s="102" t="s">
        <v>303</v>
      </c>
      <c r="E7324" s="102" t="s">
        <v>275</v>
      </c>
      <c r="F7324" s="102" t="s">
        <v>12453</v>
      </c>
      <c r="H7324" s="102">
        <v>45542</v>
      </c>
      <c r="I7324" s="102" t="s">
        <v>280</v>
      </c>
      <c r="J7324" s="102" t="s">
        <v>1</v>
      </c>
      <c r="K7324" s="102" t="s">
        <v>2</v>
      </c>
      <c r="L7324" s="102" t="s">
        <v>24</v>
      </c>
      <c r="M7324" s="102" t="s">
        <v>1074</v>
      </c>
      <c r="N7324" s="102">
        <v>6</v>
      </c>
      <c r="O7324" s="102" t="s">
        <v>1075</v>
      </c>
    </row>
    <row r="7325" spans="1:15" x14ac:dyDescent="0.25">
      <c r="A7325" s="102" t="s">
        <v>2091</v>
      </c>
      <c r="B7325" s="103" t="s">
        <v>10668</v>
      </c>
      <c r="C7325" s="103" t="s">
        <v>277</v>
      </c>
      <c r="D7325" s="102" t="s">
        <v>1092</v>
      </c>
      <c r="E7325" s="102" t="s">
        <v>275</v>
      </c>
      <c r="F7325" s="102" t="s">
        <v>12454</v>
      </c>
      <c r="H7325" s="102">
        <v>45542</v>
      </c>
      <c r="I7325" s="102" t="s">
        <v>280</v>
      </c>
      <c r="J7325" s="102" t="s">
        <v>1</v>
      </c>
      <c r="K7325" s="102" t="s">
        <v>2</v>
      </c>
      <c r="L7325" s="102" t="s">
        <v>24</v>
      </c>
      <c r="M7325" s="102" t="s">
        <v>1074</v>
      </c>
      <c r="N7325" s="102">
        <v>6</v>
      </c>
      <c r="O7325" s="102" t="s">
        <v>1075</v>
      </c>
    </row>
    <row r="7326" spans="1:15" x14ac:dyDescent="0.25">
      <c r="A7326" s="102" t="s">
        <v>2091</v>
      </c>
      <c r="B7326" s="103" t="s">
        <v>1248</v>
      </c>
      <c r="C7326" s="103" t="s">
        <v>1225</v>
      </c>
      <c r="D7326" s="102" t="s">
        <v>281</v>
      </c>
      <c r="E7326" s="102" t="s">
        <v>275</v>
      </c>
      <c r="F7326" s="102" t="s">
        <v>12455</v>
      </c>
      <c r="H7326" s="102">
        <v>45542</v>
      </c>
      <c r="I7326" s="102" t="s">
        <v>280</v>
      </c>
      <c r="J7326" s="102" t="s">
        <v>1</v>
      </c>
      <c r="K7326" s="102" t="s">
        <v>2</v>
      </c>
      <c r="L7326" s="102" t="s">
        <v>24</v>
      </c>
      <c r="M7326" s="102" t="s">
        <v>1074</v>
      </c>
      <c r="N7326" s="102">
        <v>6</v>
      </c>
      <c r="O7326" s="102" t="s">
        <v>1075</v>
      </c>
    </row>
    <row r="7327" spans="1:15" x14ac:dyDescent="0.25">
      <c r="A7327" s="102" t="s">
        <v>2931</v>
      </c>
      <c r="B7327" s="103" t="s">
        <v>1304</v>
      </c>
      <c r="C7327" s="103" t="s">
        <v>274</v>
      </c>
      <c r="D7327" s="102" t="s">
        <v>1092</v>
      </c>
      <c r="E7327" s="102" t="s">
        <v>275</v>
      </c>
      <c r="F7327" s="102" t="s">
        <v>12456</v>
      </c>
      <c r="H7327" s="102">
        <v>45542</v>
      </c>
      <c r="I7327" s="102" t="s">
        <v>280</v>
      </c>
      <c r="J7327" s="102" t="s">
        <v>1</v>
      </c>
      <c r="K7327" s="102" t="s">
        <v>2</v>
      </c>
      <c r="L7327" s="102" t="s">
        <v>24</v>
      </c>
      <c r="M7327" s="102" t="s">
        <v>1074</v>
      </c>
      <c r="N7327" s="102">
        <v>6</v>
      </c>
      <c r="O7327" s="102" t="s">
        <v>1075</v>
      </c>
    </row>
    <row r="7328" spans="1:15" x14ac:dyDescent="0.25">
      <c r="A7328" s="102" t="s">
        <v>2931</v>
      </c>
      <c r="B7328" s="103" t="s">
        <v>1345</v>
      </c>
      <c r="C7328" s="103" t="s">
        <v>1082</v>
      </c>
      <c r="D7328" s="102" t="s">
        <v>1092</v>
      </c>
      <c r="E7328" s="102" t="s">
        <v>275</v>
      </c>
      <c r="F7328" s="102" t="s">
        <v>12457</v>
      </c>
      <c r="H7328" s="102">
        <v>45542</v>
      </c>
      <c r="I7328" s="102" t="s">
        <v>280</v>
      </c>
      <c r="J7328" s="102" t="s">
        <v>1</v>
      </c>
      <c r="K7328" s="102" t="s">
        <v>2</v>
      </c>
      <c r="L7328" s="102" t="s">
        <v>24</v>
      </c>
      <c r="M7328" s="102" t="s">
        <v>1082</v>
      </c>
      <c r="N7328" s="102">
        <v>6</v>
      </c>
      <c r="O7328" s="102" t="s">
        <v>1075</v>
      </c>
    </row>
    <row r="7329" spans="1:15" x14ac:dyDescent="0.25">
      <c r="A7329" s="102" t="s">
        <v>2931</v>
      </c>
      <c r="B7329" s="103" t="s">
        <v>1448</v>
      </c>
      <c r="C7329" s="103" t="s">
        <v>3461</v>
      </c>
      <c r="D7329" s="102" t="s">
        <v>1092</v>
      </c>
      <c r="E7329" s="102" t="s">
        <v>275</v>
      </c>
      <c r="F7329" s="102" t="s">
        <v>12458</v>
      </c>
      <c r="H7329" s="102">
        <v>45542</v>
      </c>
      <c r="I7329" s="102" t="s">
        <v>280</v>
      </c>
      <c r="J7329" s="102" t="s">
        <v>1</v>
      </c>
      <c r="K7329" s="102" t="s">
        <v>2</v>
      </c>
      <c r="L7329" s="102" t="s">
        <v>24</v>
      </c>
      <c r="M7329" s="102" t="s">
        <v>1082</v>
      </c>
      <c r="N7329" s="102">
        <v>6</v>
      </c>
      <c r="O7329" s="102" t="s">
        <v>1075</v>
      </c>
    </row>
    <row r="7330" spans="1:15" x14ac:dyDescent="0.25">
      <c r="A7330" s="102" t="s">
        <v>2931</v>
      </c>
      <c r="B7330" s="103" t="s">
        <v>10675</v>
      </c>
      <c r="C7330" s="103" t="s">
        <v>277</v>
      </c>
      <c r="D7330" s="102" t="s">
        <v>1092</v>
      </c>
      <c r="E7330" s="102" t="s">
        <v>275</v>
      </c>
      <c r="F7330" s="102" t="s">
        <v>12459</v>
      </c>
      <c r="H7330" s="102">
        <v>45542</v>
      </c>
      <c r="I7330" s="102" t="s">
        <v>280</v>
      </c>
      <c r="J7330" s="102" t="s">
        <v>1</v>
      </c>
      <c r="K7330" s="102" t="s">
        <v>2</v>
      </c>
      <c r="L7330" s="102" t="s">
        <v>24</v>
      </c>
      <c r="M7330" s="102" t="s">
        <v>1074</v>
      </c>
      <c r="N7330" s="102">
        <v>6</v>
      </c>
      <c r="O7330" s="102" t="s">
        <v>1075</v>
      </c>
    </row>
    <row r="7331" spans="1:15" x14ac:dyDescent="0.25">
      <c r="A7331" s="102" t="s">
        <v>10677</v>
      </c>
      <c r="B7331" s="103" t="s">
        <v>1272</v>
      </c>
      <c r="C7331" s="103" t="s">
        <v>274</v>
      </c>
      <c r="D7331" s="102" t="s">
        <v>1092</v>
      </c>
      <c r="E7331" s="102" t="s">
        <v>275</v>
      </c>
      <c r="F7331" s="102" t="s">
        <v>12460</v>
      </c>
      <c r="H7331" s="102">
        <v>45542</v>
      </c>
      <c r="I7331" s="102" t="s">
        <v>280</v>
      </c>
      <c r="J7331" s="102" t="s">
        <v>1</v>
      </c>
      <c r="K7331" s="102" t="s">
        <v>2</v>
      </c>
      <c r="L7331" s="102" t="s">
        <v>24</v>
      </c>
      <c r="M7331" s="102" t="s">
        <v>1074</v>
      </c>
      <c r="N7331" s="102">
        <v>6</v>
      </c>
      <c r="O7331" s="102" t="s">
        <v>1075</v>
      </c>
    </row>
    <row r="7332" spans="1:15" x14ac:dyDescent="0.25">
      <c r="A7332" s="102" t="s">
        <v>2103</v>
      </c>
      <c r="B7332" s="103" t="s">
        <v>1078</v>
      </c>
      <c r="C7332" s="103" t="s">
        <v>274</v>
      </c>
      <c r="D7332" s="102" t="s">
        <v>1092</v>
      </c>
      <c r="E7332" s="102" t="s">
        <v>275</v>
      </c>
      <c r="F7332" s="102" t="s">
        <v>12461</v>
      </c>
      <c r="H7332" s="102">
        <v>45542</v>
      </c>
      <c r="I7332" s="102" t="s">
        <v>280</v>
      </c>
      <c r="J7332" s="102" t="s">
        <v>1</v>
      </c>
      <c r="K7332" s="102" t="s">
        <v>2</v>
      </c>
      <c r="L7332" s="102" t="s">
        <v>24</v>
      </c>
      <c r="M7332" s="102" t="s">
        <v>1074</v>
      </c>
      <c r="N7332" s="102">
        <v>6</v>
      </c>
      <c r="O7332" s="102" t="s">
        <v>1075</v>
      </c>
    </row>
    <row r="7333" spans="1:15" x14ac:dyDescent="0.25">
      <c r="A7333" s="102" t="s">
        <v>12462</v>
      </c>
      <c r="B7333" s="103" t="s">
        <v>12463</v>
      </c>
      <c r="C7333" s="103" t="s">
        <v>277</v>
      </c>
      <c r="D7333" s="102" t="s">
        <v>1072</v>
      </c>
      <c r="E7333" s="102" t="s">
        <v>275</v>
      </c>
      <c r="F7333" s="102" t="s">
        <v>12464</v>
      </c>
      <c r="H7333" s="102">
        <v>45542</v>
      </c>
      <c r="I7333" s="102" t="s">
        <v>280</v>
      </c>
      <c r="J7333" s="102" t="s">
        <v>1</v>
      </c>
      <c r="K7333" s="102" t="s">
        <v>2</v>
      </c>
      <c r="L7333" s="102" t="s">
        <v>24</v>
      </c>
      <c r="M7333" s="102" t="s">
        <v>1074</v>
      </c>
      <c r="N7333" s="102">
        <v>6</v>
      </c>
      <c r="O7333" s="102" t="s">
        <v>1075</v>
      </c>
    </row>
    <row r="7334" spans="1:15" x14ac:dyDescent="0.25">
      <c r="A7334" s="102" t="s">
        <v>6398</v>
      </c>
      <c r="B7334" s="103" t="s">
        <v>1250</v>
      </c>
      <c r="C7334" s="103" t="s">
        <v>274</v>
      </c>
      <c r="D7334" s="102" t="s">
        <v>1072</v>
      </c>
      <c r="E7334" s="102" t="s">
        <v>275</v>
      </c>
      <c r="F7334" s="102" t="s">
        <v>12465</v>
      </c>
      <c r="H7334" s="102">
        <v>45542</v>
      </c>
      <c r="I7334" s="102" t="s">
        <v>280</v>
      </c>
      <c r="J7334" s="102" t="s">
        <v>1</v>
      </c>
      <c r="K7334" s="102" t="s">
        <v>2</v>
      </c>
      <c r="L7334" s="102" t="s">
        <v>24</v>
      </c>
      <c r="M7334" s="102" t="s">
        <v>1074</v>
      </c>
      <c r="N7334" s="102">
        <v>6</v>
      </c>
      <c r="O7334" s="102" t="s">
        <v>1075</v>
      </c>
    </row>
    <row r="7335" spans="1:15" x14ac:dyDescent="0.25">
      <c r="A7335" s="102" t="s">
        <v>10680</v>
      </c>
      <c r="B7335" s="103" t="s">
        <v>1233</v>
      </c>
      <c r="C7335" s="103" t="s">
        <v>274</v>
      </c>
      <c r="D7335" s="102" t="s">
        <v>1092</v>
      </c>
      <c r="E7335" s="102" t="s">
        <v>276</v>
      </c>
      <c r="H7335" s="102">
        <v>45542</v>
      </c>
      <c r="I7335" s="102" t="s">
        <v>280</v>
      </c>
      <c r="J7335" s="102" t="s">
        <v>1</v>
      </c>
      <c r="K7335" s="102" t="s">
        <v>2</v>
      </c>
      <c r="L7335" s="102" t="s">
        <v>24</v>
      </c>
      <c r="M7335" s="102" t="s">
        <v>1074</v>
      </c>
      <c r="N7335" s="102">
        <v>6</v>
      </c>
      <c r="O7335" s="102" t="s">
        <v>1075</v>
      </c>
    </row>
    <row r="7336" spans="1:15" x14ac:dyDescent="0.25">
      <c r="A7336" s="102" t="s">
        <v>10682</v>
      </c>
      <c r="B7336" s="103" t="s">
        <v>7779</v>
      </c>
      <c r="C7336" s="103" t="s">
        <v>1118</v>
      </c>
      <c r="D7336" s="102" t="s">
        <v>1092</v>
      </c>
      <c r="E7336" s="102" t="s">
        <v>275</v>
      </c>
      <c r="F7336" s="102" t="s">
        <v>12466</v>
      </c>
      <c r="H7336" s="102">
        <v>45542</v>
      </c>
      <c r="I7336" s="102" t="s">
        <v>280</v>
      </c>
      <c r="J7336" s="102" t="s">
        <v>1</v>
      </c>
      <c r="K7336" s="102" t="s">
        <v>2</v>
      </c>
      <c r="L7336" s="102" t="s">
        <v>24</v>
      </c>
      <c r="M7336" s="102" t="s">
        <v>1074</v>
      </c>
      <c r="N7336" s="102">
        <v>6</v>
      </c>
      <c r="O7336" s="102" t="s">
        <v>1075</v>
      </c>
    </row>
    <row r="7337" spans="1:15" x14ac:dyDescent="0.25">
      <c r="A7337" s="102" t="s">
        <v>4527</v>
      </c>
      <c r="B7337" s="103" t="s">
        <v>1117</v>
      </c>
      <c r="C7337" s="103" t="s">
        <v>277</v>
      </c>
      <c r="D7337" s="102" t="s">
        <v>1092</v>
      </c>
      <c r="E7337" s="102" t="s">
        <v>275</v>
      </c>
      <c r="F7337" s="102" t="s">
        <v>12467</v>
      </c>
      <c r="H7337" s="102">
        <v>45542</v>
      </c>
      <c r="I7337" s="102" t="s">
        <v>280</v>
      </c>
      <c r="J7337" s="102" t="s">
        <v>1</v>
      </c>
      <c r="K7337" s="102" t="s">
        <v>2</v>
      </c>
      <c r="L7337" s="102" t="s">
        <v>24</v>
      </c>
      <c r="M7337" s="102" t="s">
        <v>1074</v>
      </c>
      <c r="N7337" s="102">
        <v>6</v>
      </c>
      <c r="O7337" s="102" t="s">
        <v>1075</v>
      </c>
    </row>
    <row r="7338" spans="1:15" x14ac:dyDescent="0.25">
      <c r="A7338" s="102" t="s">
        <v>10685</v>
      </c>
      <c r="B7338" s="103" t="s">
        <v>1088</v>
      </c>
      <c r="C7338" s="103" t="s">
        <v>277</v>
      </c>
      <c r="D7338" s="102" t="s">
        <v>1092</v>
      </c>
      <c r="E7338" s="102" t="s">
        <v>275</v>
      </c>
      <c r="F7338" s="102" t="s">
        <v>12468</v>
      </c>
      <c r="H7338" s="102">
        <v>45542</v>
      </c>
      <c r="I7338" s="102" t="s">
        <v>280</v>
      </c>
      <c r="J7338" s="102" t="s">
        <v>1</v>
      </c>
      <c r="K7338" s="102" t="s">
        <v>2</v>
      </c>
      <c r="L7338" s="102" t="s">
        <v>24</v>
      </c>
      <c r="M7338" s="102" t="s">
        <v>1074</v>
      </c>
      <c r="N7338" s="102">
        <v>6</v>
      </c>
      <c r="O7338" s="102" t="s">
        <v>1075</v>
      </c>
    </row>
    <row r="7339" spans="1:15" x14ac:dyDescent="0.25">
      <c r="A7339" s="102" t="s">
        <v>3953</v>
      </c>
      <c r="B7339" s="103" t="s">
        <v>1895</v>
      </c>
      <c r="C7339" s="103" t="s">
        <v>274</v>
      </c>
      <c r="D7339" s="102" t="s">
        <v>1072</v>
      </c>
      <c r="E7339" s="102" t="s">
        <v>275</v>
      </c>
      <c r="F7339" s="102" t="s">
        <v>12469</v>
      </c>
      <c r="H7339" s="102">
        <v>45542</v>
      </c>
      <c r="I7339" s="102" t="s">
        <v>280</v>
      </c>
      <c r="J7339" s="102" t="s">
        <v>1</v>
      </c>
      <c r="K7339" s="102" t="s">
        <v>2</v>
      </c>
      <c r="L7339" s="102" t="s">
        <v>24</v>
      </c>
      <c r="M7339" s="102" t="s">
        <v>1074</v>
      </c>
      <c r="N7339" s="102">
        <v>6</v>
      </c>
      <c r="O7339" s="102" t="s">
        <v>1075</v>
      </c>
    </row>
    <row r="7340" spans="1:15" x14ac:dyDescent="0.25">
      <c r="A7340" s="102" t="s">
        <v>10690</v>
      </c>
      <c r="B7340" s="103" t="s">
        <v>10691</v>
      </c>
      <c r="C7340" s="103" t="s">
        <v>277</v>
      </c>
      <c r="D7340" s="102" t="s">
        <v>303</v>
      </c>
      <c r="E7340" s="102" t="s">
        <v>275</v>
      </c>
      <c r="F7340" s="102" t="s">
        <v>12470</v>
      </c>
      <c r="H7340" s="102">
        <v>45542</v>
      </c>
      <c r="I7340" s="102" t="s">
        <v>280</v>
      </c>
      <c r="J7340" s="102" t="s">
        <v>1</v>
      </c>
      <c r="K7340" s="102" t="s">
        <v>2</v>
      </c>
      <c r="L7340" s="102" t="s">
        <v>24</v>
      </c>
      <c r="M7340" s="102" t="s">
        <v>1074</v>
      </c>
      <c r="N7340" s="102">
        <v>6</v>
      </c>
      <c r="O7340" s="102" t="s">
        <v>1075</v>
      </c>
    </row>
    <row r="7341" spans="1:15" x14ac:dyDescent="0.25">
      <c r="A7341" s="102" t="s">
        <v>10695</v>
      </c>
      <c r="B7341" s="103" t="s">
        <v>2031</v>
      </c>
      <c r="C7341" s="103" t="s">
        <v>277</v>
      </c>
      <c r="D7341" s="102" t="s">
        <v>1092</v>
      </c>
      <c r="E7341" s="102" t="s">
        <v>275</v>
      </c>
      <c r="F7341" s="102" t="s">
        <v>12471</v>
      </c>
      <c r="H7341" s="102">
        <v>45542</v>
      </c>
      <c r="I7341" s="102" t="s">
        <v>280</v>
      </c>
      <c r="J7341" s="102" t="s">
        <v>1</v>
      </c>
      <c r="K7341" s="102" t="s">
        <v>2</v>
      </c>
      <c r="L7341" s="102" t="s">
        <v>24</v>
      </c>
      <c r="M7341" s="102" t="s">
        <v>1074</v>
      </c>
      <c r="N7341" s="102">
        <v>6</v>
      </c>
      <c r="O7341" s="102" t="s">
        <v>1075</v>
      </c>
    </row>
    <row r="7342" spans="1:15" x14ac:dyDescent="0.25">
      <c r="A7342" s="102" t="s">
        <v>1840</v>
      </c>
      <c r="B7342" s="103" t="s">
        <v>1103</v>
      </c>
      <c r="C7342" s="103" t="s">
        <v>274</v>
      </c>
      <c r="D7342" s="102" t="s">
        <v>1072</v>
      </c>
      <c r="E7342" s="102" t="s">
        <v>275</v>
      </c>
      <c r="F7342" s="102" t="s">
        <v>12472</v>
      </c>
      <c r="H7342" s="102">
        <v>45542</v>
      </c>
      <c r="I7342" s="102" t="s">
        <v>280</v>
      </c>
      <c r="J7342" s="102" t="s">
        <v>1</v>
      </c>
      <c r="K7342" s="102" t="s">
        <v>2</v>
      </c>
      <c r="L7342" s="102" t="s">
        <v>24</v>
      </c>
      <c r="M7342" s="102" t="s">
        <v>1074</v>
      </c>
      <c r="N7342" s="102">
        <v>6</v>
      </c>
      <c r="O7342" s="102" t="s">
        <v>1075</v>
      </c>
    </row>
    <row r="7343" spans="1:15" x14ac:dyDescent="0.25">
      <c r="A7343" s="102" t="s">
        <v>1840</v>
      </c>
      <c r="B7343" s="103" t="s">
        <v>12473</v>
      </c>
      <c r="C7343" s="103" t="s">
        <v>277</v>
      </c>
      <c r="D7343" s="102" t="s">
        <v>1072</v>
      </c>
      <c r="E7343" s="102" t="s">
        <v>275</v>
      </c>
      <c r="F7343" s="102" t="s">
        <v>12474</v>
      </c>
      <c r="H7343" s="102">
        <v>45542</v>
      </c>
      <c r="I7343" s="102" t="s">
        <v>280</v>
      </c>
      <c r="J7343" s="102" t="s">
        <v>1</v>
      </c>
      <c r="K7343" s="102" t="s">
        <v>2</v>
      </c>
      <c r="L7343" s="102" t="s">
        <v>24</v>
      </c>
      <c r="M7343" s="102" t="s">
        <v>1074</v>
      </c>
      <c r="N7343" s="102">
        <v>6</v>
      </c>
      <c r="O7343" s="102" t="s">
        <v>1075</v>
      </c>
    </row>
    <row r="7344" spans="1:15" x14ac:dyDescent="0.25">
      <c r="A7344" s="102" t="s">
        <v>1840</v>
      </c>
      <c r="B7344" s="103" t="s">
        <v>2211</v>
      </c>
      <c r="C7344" s="103" t="s">
        <v>1082</v>
      </c>
      <c r="D7344" s="102" t="s">
        <v>1072</v>
      </c>
      <c r="E7344" s="102" t="s">
        <v>275</v>
      </c>
      <c r="F7344" s="102" t="s">
        <v>12475</v>
      </c>
      <c r="H7344" s="102">
        <v>45542</v>
      </c>
      <c r="I7344" s="102" t="s">
        <v>280</v>
      </c>
      <c r="J7344" s="102" t="s">
        <v>1</v>
      </c>
      <c r="K7344" s="102" t="s">
        <v>2</v>
      </c>
      <c r="L7344" s="102" t="s">
        <v>24</v>
      </c>
      <c r="M7344" s="102" t="s">
        <v>1082</v>
      </c>
      <c r="N7344" s="102">
        <v>6</v>
      </c>
      <c r="O7344" s="102" t="s">
        <v>1075</v>
      </c>
    </row>
    <row r="7345" spans="1:15" x14ac:dyDescent="0.25">
      <c r="A7345" s="102" t="s">
        <v>11166</v>
      </c>
      <c r="B7345" s="103" t="s">
        <v>1448</v>
      </c>
      <c r="C7345" s="103" t="s">
        <v>1118</v>
      </c>
      <c r="D7345" s="102" t="s">
        <v>152</v>
      </c>
      <c r="E7345" s="102" t="s">
        <v>276</v>
      </c>
      <c r="H7345" s="102">
        <v>45542</v>
      </c>
      <c r="I7345" s="102" t="s">
        <v>280</v>
      </c>
      <c r="J7345" s="102" t="s">
        <v>1</v>
      </c>
      <c r="K7345" s="102" t="s">
        <v>2</v>
      </c>
      <c r="L7345" s="102" t="s">
        <v>24</v>
      </c>
      <c r="M7345" s="102" t="s">
        <v>1074</v>
      </c>
      <c r="N7345" s="102">
        <v>6</v>
      </c>
      <c r="O7345" s="102" t="s">
        <v>1075</v>
      </c>
    </row>
    <row r="7346" spans="1:15" x14ac:dyDescent="0.25">
      <c r="A7346" s="102" t="s">
        <v>12476</v>
      </c>
      <c r="B7346" s="103" t="s">
        <v>1204</v>
      </c>
      <c r="C7346" s="103" t="s">
        <v>274</v>
      </c>
      <c r="D7346" s="102" t="s">
        <v>1092</v>
      </c>
      <c r="E7346" s="102" t="s">
        <v>275</v>
      </c>
      <c r="F7346" s="102" t="s">
        <v>12477</v>
      </c>
      <c r="H7346" s="102">
        <v>45542</v>
      </c>
      <c r="I7346" s="102" t="s">
        <v>280</v>
      </c>
      <c r="J7346" s="102" t="s">
        <v>1</v>
      </c>
      <c r="K7346" s="102" t="s">
        <v>2</v>
      </c>
      <c r="L7346" s="102" t="s">
        <v>24</v>
      </c>
      <c r="M7346" s="102" t="s">
        <v>1074</v>
      </c>
      <c r="N7346" s="102">
        <v>6</v>
      </c>
      <c r="O7346" s="102" t="s">
        <v>1075</v>
      </c>
    </row>
    <row r="7347" spans="1:15" x14ac:dyDescent="0.25">
      <c r="A7347" s="102" t="s">
        <v>12478</v>
      </c>
      <c r="B7347" s="103" t="s">
        <v>3514</v>
      </c>
      <c r="C7347" s="103" t="s">
        <v>1118</v>
      </c>
      <c r="D7347" s="102" t="s">
        <v>1072</v>
      </c>
      <c r="E7347" s="102" t="s">
        <v>275</v>
      </c>
      <c r="F7347" s="102" t="s">
        <v>12479</v>
      </c>
      <c r="H7347" s="102">
        <v>45542</v>
      </c>
      <c r="I7347" s="102" t="s">
        <v>280</v>
      </c>
      <c r="J7347" s="102" t="s">
        <v>1</v>
      </c>
      <c r="K7347" s="102" t="s">
        <v>2</v>
      </c>
      <c r="L7347" s="102" t="s">
        <v>24</v>
      </c>
      <c r="M7347" s="102" t="s">
        <v>1074</v>
      </c>
      <c r="N7347" s="102">
        <v>6</v>
      </c>
      <c r="O7347" s="102" t="s">
        <v>1075</v>
      </c>
    </row>
    <row r="7348" spans="1:15" x14ac:dyDescent="0.25">
      <c r="A7348" s="102" t="s">
        <v>12480</v>
      </c>
      <c r="B7348" s="103" t="s">
        <v>1561</v>
      </c>
      <c r="C7348" s="103" t="s">
        <v>277</v>
      </c>
      <c r="D7348" s="102" t="s">
        <v>1072</v>
      </c>
      <c r="E7348" s="102" t="s">
        <v>275</v>
      </c>
      <c r="F7348" s="102" t="s">
        <v>12481</v>
      </c>
      <c r="H7348" s="102">
        <v>45542</v>
      </c>
      <c r="I7348" s="102" t="s">
        <v>280</v>
      </c>
      <c r="J7348" s="102" t="s">
        <v>1</v>
      </c>
      <c r="K7348" s="102" t="s">
        <v>2</v>
      </c>
      <c r="L7348" s="102" t="s">
        <v>24</v>
      </c>
      <c r="M7348" s="102" t="s">
        <v>1074</v>
      </c>
      <c r="N7348" s="102">
        <v>6</v>
      </c>
      <c r="O7348" s="102" t="s">
        <v>1075</v>
      </c>
    </row>
    <row r="7349" spans="1:15" x14ac:dyDescent="0.25">
      <c r="A7349" s="102" t="s">
        <v>10698</v>
      </c>
      <c r="B7349" s="103" t="s">
        <v>10699</v>
      </c>
      <c r="C7349" s="103" t="s">
        <v>274</v>
      </c>
      <c r="D7349" s="102" t="s">
        <v>1092</v>
      </c>
      <c r="E7349" s="102" t="s">
        <v>275</v>
      </c>
      <c r="F7349" s="102" t="s">
        <v>12482</v>
      </c>
      <c r="H7349" s="102">
        <v>45542</v>
      </c>
      <c r="I7349" s="102" t="s">
        <v>280</v>
      </c>
      <c r="J7349" s="102" t="s">
        <v>1</v>
      </c>
      <c r="K7349" s="102" t="s">
        <v>2</v>
      </c>
      <c r="L7349" s="102" t="s">
        <v>24</v>
      </c>
      <c r="M7349" s="102" t="s">
        <v>1074</v>
      </c>
      <c r="N7349" s="102">
        <v>6</v>
      </c>
      <c r="O7349" s="102" t="s">
        <v>1075</v>
      </c>
    </row>
    <row r="7350" spans="1:15" x14ac:dyDescent="0.25">
      <c r="A7350" s="102" t="s">
        <v>10698</v>
      </c>
      <c r="B7350" s="103" t="s">
        <v>10701</v>
      </c>
      <c r="C7350" s="103" t="s">
        <v>274</v>
      </c>
      <c r="D7350" s="102" t="s">
        <v>1092</v>
      </c>
      <c r="E7350" s="102" t="s">
        <v>275</v>
      </c>
      <c r="F7350" s="102" t="s">
        <v>12483</v>
      </c>
      <c r="H7350" s="102">
        <v>45542</v>
      </c>
      <c r="I7350" s="102" t="s">
        <v>280</v>
      </c>
      <c r="J7350" s="102" t="s">
        <v>1</v>
      </c>
      <c r="K7350" s="102" t="s">
        <v>2</v>
      </c>
      <c r="L7350" s="102" t="s">
        <v>24</v>
      </c>
      <c r="M7350" s="102" t="s">
        <v>1074</v>
      </c>
      <c r="N7350" s="102">
        <v>6</v>
      </c>
      <c r="O7350" s="102" t="s">
        <v>1075</v>
      </c>
    </row>
    <row r="7351" spans="1:15" x14ac:dyDescent="0.25">
      <c r="A7351" s="102" t="s">
        <v>5517</v>
      </c>
      <c r="B7351" s="103" t="s">
        <v>1321</v>
      </c>
      <c r="C7351" s="103" t="s">
        <v>277</v>
      </c>
      <c r="D7351" s="102" t="s">
        <v>1092</v>
      </c>
      <c r="E7351" s="102" t="s">
        <v>275</v>
      </c>
      <c r="F7351" s="102" t="s">
        <v>12484</v>
      </c>
      <c r="H7351" s="102">
        <v>45542</v>
      </c>
      <c r="I7351" s="102" t="s">
        <v>280</v>
      </c>
      <c r="J7351" s="102" t="s">
        <v>1</v>
      </c>
      <c r="K7351" s="102" t="s">
        <v>2</v>
      </c>
      <c r="L7351" s="102" t="s">
        <v>24</v>
      </c>
      <c r="M7351" s="102" t="s">
        <v>1074</v>
      </c>
      <c r="N7351" s="102">
        <v>6</v>
      </c>
      <c r="O7351" s="102" t="s">
        <v>1075</v>
      </c>
    </row>
    <row r="7352" spans="1:15" x14ac:dyDescent="0.25">
      <c r="A7352" s="102" t="s">
        <v>4517</v>
      </c>
      <c r="B7352" s="103" t="s">
        <v>1565</v>
      </c>
      <c r="C7352" s="103" t="s">
        <v>274</v>
      </c>
      <c r="D7352" s="102" t="s">
        <v>1092</v>
      </c>
      <c r="E7352" s="102" t="s">
        <v>275</v>
      </c>
      <c r="F7352" s="102" t="s">
        <v>12485</v>
      </c>
      <c r="H7352" s="102">
        <v>45542</v>
      </c>
      <c r="I7352" s="102" t="s">
        <v>280</v>
      </c>
      <c r="J7352" s="102" t="s">
        <v>1</v>
      </c>
      <c r="K7352" s="102" t="s">
        <v>2</v>
      </c>
      <c r="L7352" s="102" t="s">
        <v>24</v>
      </c>
      <c r="M7352" s="102" t="s">
        <v>1074</v>
      </c>
      <c r="N7352" s="102">
        <v>6</v>
      </c>
      <c r="O7352" s="102" t="s">
        <v>1075</v>
      </c>
    </row>
    <row r="7353" spans="1:15" x14ac:dyDescent="0.25">
      <c r="A7353" s="102" t="s">
        <v>2123</v>
      </c>
      <c r="B7353" s="103" t="s">
        <v>2075</v>
      </c>
      <c r="C7353" s="103" t="s">
        <v>1118</v>
      </c>
      <c r="D7353" s="102" t="s">
        <v>1092</v>
      </c>
      <c r="E7353" s="102" t="s">
        <v>275</v>
      </c>
      <c r="F7353" s="102" t="s">
        <v>12486</v>
      </c>
      <c r="H7353" s="102">
        <v>45542</v>
      </c>
      <c r="I7353" s="102" t="s">
        <v>280</v>
      </c>
      <c r="J7353" s="102" t="s">
        <v>1</v>
      </c>
      <c r="K7353" s="102" t="s">
        <v>2</v>
      </c>
      <c r="L7353" s="102" t="s">
        <v>24</v>
      </c>
      <c r="M7353" s="102" t="s">
        <v>1074</v>
      </c>
      <c r="N7353" s="102">
        <v>6</v>
      </c>
      <c r="O7353" s="102" t="s">
        <v>1075</v>
      </c>
    </row>
    <row r="7354" spans="1:15" x14ac:dyDescent="0.25">
      <c r="A7354" s="102" t="s">
        <v>10706</v>
      </c>
      <c r="B7354" s="103" t="s">
        <v>2495</v>
      </c>
      <c r="C7354" s="103" t="s">
        <v>274</v>
      </c>
      <c r="D7354" s="102" t="s">
        <v>152</v>
      </c>
      <c r="E7354" s="102" t="s">
        <v>275</v>
      </c>
      <c r="F7354" s="102" t="s">
        <v>12487</v>
      </c>
      <c r="H7354" s="102">
        <v>45542</v>
      </c>
      <c r="I7354" s="102" t="s">
        <v>280</v>
      </c>
      <c r="J7354" s="102" t="s">
        <v>1</v>
      </c>
      <c r="K7354" s="102" t="s">
        <v>2</v>
      </c>
      <c r="L7354" s="102" t="s">
        <v>24</v>
      </c>
      <c r="M7354" s="102" t="s">
        <v>1074</v>
      </c>
      <c r="N7354" s="102">
        <v>6</v>
      </c>
      <c r="O7354" s="102" t="s">
        <v>1075</v>
      </c>
    </row>
    <row r="7355" spans="1:15" x14ac:dyDescent="0.25">
      <c r="A7355" s="102" t="s">
        <v>10706</v>
      </c>
      <c r="B7355" s="103" t="s">
        <v>10708</v>
      </c>
      <c r="C7355" s="103" t="s">
        <v>274</v>
      </c>
      <c r="D7355" s="102" t="s">
        <v>152</v>
      </c>
      <c r="E7355" s="102" t="s">
        <v>275</v>
      </c>
      <c r="F7355" s="102" t="s">
        <v>12488</v>
      </c>
      <c r="H7355" s="102">
        <v>45542</v>
      </c>
      <c r="I7355" s="102" t="s">
        <v>280</v>
      </c>
      <c r="J7355" s="102" t="s">
        <v>1</v>
      </c>
      <c r="K7355" s="102" t="s">
        <v>2</v>
      </c>
      <c r="L7355" s="102" t="s">
        <v>24</v>
      </c>
      <c r="M7355" s="102" t="s">
        <v>1074</v>
      </c>
      <c r="N7355" s="102">
        <v>6</v>
      </c>
      <c r="O7355" s="102" t="s">
        <v>1075</v>
      </c>
    </row>
    <row r="7356" spans="1:15" x14ac:dyDescent="0.25">
      <c r="A7356" s="102" t="s">
        <v>5984</v>
      </c>
      <c r="B7356" s="103" t="s">
        <v>2423</v>
      </c>
      <c r="C7356" s="103" t="s">
        <v>274</v>
      </c>
      <c r="D7356" s="102" t="s">
        <v>1072</v>
      </c>
      <c r="E7356" s="102" t="s">
        <v>275</v>
      </c>
      <c r="F7356" s="102" t="s">
        <v>12489</v>
      </c>
      <c r="H7356" s="102">
        <v>45542</v>
      </c>
      <c r="I7356" s="102" t="s">
        <v>280</v>
      </c>
      <c r="J7356" s="102" t="s">
        <v>1</v>
      </c>
      <c r="K7356" s="102" t="s">
        <v>2</v>
      </c>
      <c r="L7356" s="102" t="s">
        <v>24</v>
      </c>
      <c r="M7356" s="102" t="s">
        <v>1074</v>
      </c>
      <c r="N7356" s="102">
        <v>6</v>
      </c>
      <c r="O7356" s="102" t="s">
        <v>1075</v>
      </c>
    </row>
    <row r="7357" spans="1:15" x14ac:dyDescent="0.25">
      <c r="A7357" s="102" t="s">
        <v>10710</v>
      </c>
      <c r="B7357" s="103" t="s">
        <v>1197</v>
      </c>
      <c r="C7357" s="103" t="s">
        <v>274</v>
      </c>
      <c r="D7357" s="102" t="s">
        <v>1092</v>
      </c>
      <c r="E7357" s="102" t="s">
        <v>275</v>
      </c>
      <c r="F7357" s="102" t="s">
        <v>12490</v>
      </c>
      <c r="H7357" s="102">
        <v>45542</v>
      </c>
      <c r="I7357" s="102" t="s">
        <v>280</v>
      </c>
      <c r="J7357" s="102" t="s">
        <v>1</v>
      </c>
      <c r="K7357" s="102" t="s">
        <v>2</v>
      </c>
      <c r="L7357" s="102" t="s">
        <v>24</v>
      </c>
      <c r="M7357" s="102" t="s">
        <v>1074</v>
      </c>
      <c r="N7357" s="102">
        <v>6</v>
      </c>
      <c r="O7357" s="102" t="s">
        <v>1075</v>
      </c>
    </row>
    <row r="7358" spans="1:15" x14ac:dyDescent="0.25">
      <c r="A7358" s="102" t="s">
        <v>10710</v>
      </c>
      <c r="B7358" s="103" t="s">
        <v>10712</v>
      </c>
      <c r="C7358" s="103" t="s">
        <v>3461</v>
      </c>
      <c r="D7358" s="102" t="s">
        <v>1092</v>
      </c>
      <c r="E7358" s="102" t="s">
        <v>275</v>
      </c>
      <c r="F7358" s="102" t="s">
        <v>12491</v>
      </c>
      <c r="H7358" s="102">
        <v>45542</v>
      </c>
      <c r="I7358" s="102" t="s">
        <v>280</v>
      </c>
      <c r="J7358" s="102" t="s">
        <v>1</v>
      </c>
      <c r="K7358" s="102" t="s">
        <v>2</v>
      </c>
      <c r="L7358" s="102" t="s">
        <v>24</v>
      </c>
      <c r="M7358" s="102" t="s">
        <v>1082</v>
      </c>
      <c r="N7358" s="102">
        <v>6</v>
      </c>
      <c r="O7358" s="102" t="s">
        <v>1075</v>
      </c>
    </row>
    <row r="7359" spans="1:15" x14ac:dyDescent="0.25">
      <c r="A7359" s="102" t="s">
        <v>12492</v>
      </c>
      <c r="B7359" s="103" t="s">
        <v>1174</v>
      </c>
      <c r="C7359" s="103" t="s">
        <v>277</v>
      </c>
      <c r="D7359" s="102" t="s">
        <v>1072</v>
      </c>
      <c r="E7359" s="102" t="s">
        <v>275</v>
      </c>
      <c r="F7359" s="102" t="s">
        <v>12493</v>
      </c>
      <c r="H7359" s="102">
        <v>45542</v>
      </c>
      <c r="I7359" s="102" t="s">
        <v>280</v>
      </c>
      <c r="J7359" s="102" t="s">
        <v>1</v>
      </c>
      <c r="K7359" s="102" t="s">
        <v>2</v>
      </c>
      <c r="L7359" s="102" t="s">
        <v>24</v>
      </c>
      <c r="M7359" s="102" t="s">
        <v>1074</v>
      </c>
      <c r="N7359" s="102">
        <v>6</v>
      </c>
      <c r="O7359" s="102" t="s">
        <v>1075</v>
      </c>
    </row>
    <row r="7360" spans="1:15" x14ac:dyDescent="0.25">
      <c r="A7360" s="102" t="s">
        <v>12494</v>
      </c>
      <c r="B7360" s="103" t="s">
        <v>1912</v>
      </c>
      <c r="C7360" s="103" t="s">
        <v>274</v>
      </c>
      <c r="D7360" s="102" t="s">
        <v>1072</v>
      </c>
      <c r="E7360" s="102" t="s">
        <v>275</v>
      </c>
      <c r="F7360" s="102" t="s">
        <v>12495</v>
      </c>
      <c r="H7360" s="102">
        <v>45542</v>
      </c>
      <c r="I7360" s="102" t="s">
        <v>280</v>
      </c>
      <c r="J7360" s="102" t="s">
        <v>1</v>
      </c>
      <c r="K7360" s="102" t="s">
        <v>2</v>
      </c>
      <c r="L7360" s="102" t="s">
        <v>24</v>
      </c>
      <c r="M7360" s="102" t="s">
        <v>1074</v>
      </c>
      <c r="N7360" s="102">
        <v>6</v>
      </c>
      <c r="O7360" s="102" t="s">
        <v>1075</v>
      </c>
    </row>
    <row r="7361" spans="1:15" x14ac:dyDescent="0.25">
      <c r="A7361" s="102" t="s">
        <v>2156</v>
      </c>
      <c r="B7361" s="103" t="s">
        <v>2224</v>
      </c>
      <c r="C7361" s="103" t="s">
        <v>274</v>
      </c>
      <c r="D7361" s="102" t="s">
        <v>1092</v>
      </c>
      <c r="E7361" s="102" t="s">
        <v>275</v>
      </c>
      <c r="F7361" s="102" t="s">
        <v>12496</v>
      </c>
      <c r="H7361" s="102">
        <v>45542</v>
      </c>
      <c r="I7361" s="102" t="s">
        <v>280</v>
      </c>
      <c r="J7361" s="102" t="s">
        <v>1</v>
      </c>
      <c r="K7361" s="102" t="s">
        <v>2</v>
      </c>
      <c r="L7361" s="102" t="s">
        <v>24</v>
      </c>
      <c r="M7361" s="102" t="s">
        <v>1074</v>
      </c>
      <c r="N7361" s="102">
        <v>6</v>
      </c>
      <c r="O7361" s="102" t="s">
        <v>1075</v>
      </c>
    </row>
    <row r="7362" spans="1:15" x14ac:dyDescent="0.25">
      <c r="A7362" s="102" t="s">
        <v>10716</v>
      </c>
      <c r="B7362" s="103" t="s">
        <v>1245</v>
      </c>
      <c r="C7362" s="103" t="s">
        <v>277</v>
      </c>
      <c r="D7362" s="102" t="s">
        <v>1092</v>
      </c>
      <c r="E7362" s="102" t="s">
        <v>275</v>
      </c>
      <c r="F7362" s="102" t="s">
        <v>12497</v>
      </c>
      <c r="H7362" s="102">
        <v>45542</v>
      </c>
      <c r="I7362" s="102" t="s">
        <v>280</v>
      </c>
      <c r="J7362" s="102" t="s">
        <v>1</v>
      </c>
      <c r="K7362" s="102" t="s">
        <v>2</v>
      </c>
      <c r="L7362" s="102" t="s">
        <v>24</v>
      </c>
      <c r="M7362" s="102" t="s">
        <v>1074</v>
      </c>
      <c r="N7362" s="102">
        <v>6</v>
      </c>
      <c r="O7362" s="102" t="s">
        <v>1075</v>
      </c>
    </row>
    <row r="7363" spans="1:15" x14ac:dyDescent="0.25">
      <c r="A7363" s="102" t="s">
        <v>12498</v>
      </c>
      <c r="B7363" s="103" t="s">
        <v>1153</v>
      </c>
      <c r="C7363" s="103" t="s">
        <v>1118</v>
      </c>
      <c r="D7363" s="102" t="s">
        <v>1072</v>
      </c>
      <c r="E7363" s="102" t="s">
        <v>275</v>
      </c>
      <c r="F7363" s="102" t="s">
        <v>12499</v>
      </c>
      <c r="H7363" s="102">
        <v>45542</v>
      </c>
      <c r="I7363" s="102" t="s">
        <v>280</v>
      </c>
      <c r="J7363" s="102" t="s">
        <v>1</v>
      </c>
      <c r="K7363" s="102" t="s">
        <v>2</v>
      </c>
      <c r="L7363" s="102" t="s">
        <v>24</v>
      </c>
      <c r="M7363" s="102" t="s">
        <v>1074</v>
      </c>
      <c r="N7363" s="102">
        <v>6</v>
      </c>
      <c r="O7363" s="102" t="s">
        <v>1075</v>
      </c>
    </row>
    <row r="7364" spans="1:15" x14ac:dyDescent="0.25">
      <c r="A7364" s="102" t="s">
        <v>7459</v>
      </c>
      <c r="B7364" s="103" t="s">
        <v>5869</v>
      </c>
      <c r="C7364" s="103" t="s">
        <v>277</v>
      </c>
      <c r="D7364" s="102" t="s">
        <v>1092</v>
      </c>
      <c r="E7364" s="102" t="s">
        <v>275</v>
      </c>
      <c r="F7364" s="102" t="s">
        <v>12500</v>
      </c>
      <c r="H7364" s="102">
        <v>45542</v>
      </c>
      <c r="I7364" s="102" t="s">
        <v>280</v>
      </c>
      <c r="J7364" s="102" t="s">
        <v>1</v>
      </c>
      <c r="K7364" s="102" t="s">
        <v>2</v>
      </c>
      <c r="L7364" s="102" t="s">
        <v>24</v>
      </c>
      <c r="M7364" s="102" t="s">
        <v>1074</v>
      </c>
      <c r="N7364" s="102">
        <v>6</v>
      </c>
      <c r="O7364" s="102" t="s">
        <v>1075</v>
      </c>
    </row>
    <row r="7365" spans="1:15" x14ac:dyDescent="0.25">
      <c r="A7365" s="102" t="s">
        <v>6020</v>
      </c>
      <c r="B7365" s="103" t="s">
        <v>1078</v>
      </c>
      <c r="C7365" s="103" t="s">
        <v>274</v>
      </c>
      <c r="D7365" s="102" t="s">
        <v>303</v>
      </c>
      <c r="E7365" s="102" t="s">
        <v>275</v>
      </c>
      <c r="F7365" s="102" t="s">
        <v>12501</v>
      </c>
      <c r="H7365" s="102">
        <v>45542</v>
      </c>
      <c r="I7365" s="102" t="s">
        <v>280</v>
      </c>
      <c r="J7365" s="102" t="s">
        <v>1</v>
      </c>
      <c r="K7365" s="102" t="s">
        <v>2</v>
      </c>
      <c r="L7365" s="102" t="s">
        <v>24</v>
      </c>
      <c r="M7365" s="102" t="s">
        <v>1074</v>
      </c>
      <c r="N7365" s="102">
        <v>6</v>
      </c>
      <c r="O7365" s="102" t="s">
        <v>1075</v>
      </c>
    </row>
    <row r="7366" spans="1:15" x14ac:dyDescent="0.25">
      <c r="A7366" s="102" t="s">
        <v>10720</v>
      </c>
      <c r="B7366" s="103" t="s">
        <v>10721</v>
      </c>
      <c r="C7366" s="103" t="s">
        <v>277</v>
      </c>
      <c r="D7366" s="102" t="s">
        <v>303</v>
      </c>
      <c r="E7366" s="102" t="s">
        <v>275</v>
      </c>
      <c r="F7366" s="102" t="s">
        <v>12502</v>
      </c>
      <c r="H7366" s="102">
        <v>45542</v>
      </c>
      <c r="I7366" s="102" t="s">
        <v>280</v>
      </c>
      <c r="J7366" s="102" t="s">
        <v>1</v>
      </c>
      <c r="K7366" s="102" t="s">
        <v>2</v>
      </c>
      <c r="L7366" s="102" t="s">
        <v>24</v>
      </c>
      <c r="M7366" s="102" t="s">
        <v>1074</v>
      </c>
      <c r="N7366" s="102">
        <v>6</v>
      </c>
      <c r="O7366" s="102" t="s">
        <v>1075</v>
      </c>
    </row>
    <row r="7367" spans="1:15" x14ac:dyDescent="0.25">
      <c r="A7367" s="102" t="s">
        <v>12503</v>
      </c>
      <c r="B7367" s="103" t="s">
        <v>12504</v>
      </c>
      <c r="C7367" s="103" t="s">
        <v>274</v>
      </c>
      <c r="D7367" s="102" t="s">
        <v>1072</v>
      </c>
      <c r="E7367" s="102" t="s">
        <v>275</v>
      </c>
      <c r="F7367" s="102" t="s">
        <v>12505</v>
      </c>
      <c r="H7367" s="102">
        <v>45542</v>
      </c>
      <c r="I7367" s="102" t="s">
        <v>280</v>
      </c>
      <c r="J7367" s="102" t="s">
        <v>1</v>
      </c>
      <c r="K7367" s="102" t="s">
        <v>2</v>
      </c>
      <c r="L7367" s="102" t="s">
        <v>24</v>
      </c>
      <c r="M7367" s="102" t="s">
        <v>1074</v>
      </c>
      <c r="N7367" s="102">
        <v>6</v>
      </c>
      <c r="O7367" s="102" t="s">
        <v>1075</v>
      </c>
    </row>
    <row r="7368" spans="1:15" x14ac:dyDescent="0.25">
      <c r="A7368" s="102" t="s">
        <v>12503</v>
      </c>
      <c r="B7368" s="103" t="s">
        <v>1122</v>
      </c>
      <c r="C7368" s="103" t="s">
        <v>274</v>
      </c>
      <c r="D7368" s="102" t="s">
        <v>1072</v>
      </c>
      <c r="E7368" s="102" t="s">
        <v>275</v>
      </c>
      <c r="F7368" s="102" t="s">
        <v>12506</v>
      </c>
      <c r="H7368" s="102">
        <v>45542</v>
      </c>
      <c r="I7368" s="102" t="s">
        <v>280</v>
      </c>
      <c r="J7368" s="102" t="s">
        <v>1</v>
      </c>
      <c r="K7368" s="102" t="s">
        <v>2</v>
      </c>
      <c r="L7368" s="102" t="s">
        <v>24</v>
      </c>
      <c r="M7368" s="102" t="s">
        <v>1074</v>
      </c>
      <c r="N7368" s="102">
        <v>6</v>
      </c>
      <c r="O7368" s="102" t="s">
        <v>1075</v>
      </c>
    </row>
    <row r="7369" spans="1:15" x14ac:dyDescent="0.25">
      <c r="A7369" s="102" t="s">
        <v>12503</v>
      </c>
      <c r="B7369" s="103" t="s">
        <v>1652</v>
      </c>
      <c r="C7369" s="103" t="s">
        <v>277</v>
      </c>
      <c r="D7369" s="102" t="s">
        <v>1072</v>
      </c>
      <c r="E7369" s="102" t="s">
        <v>275</v>
      </c>
      <c r="F7369" s="102" t="s">
        <v>12507</v>
      </c>
      <c r="H7369" s="102">
        <v>45542</v>
      </c>
      <c r="I7369" s="102" t="s">
        <v>280</v>
      </c>
      <c r="J7369" s="102" t="s">
        <v>1</v>
      </c>
      <c r="K7369" s="102" t="s">
        <v>2</v>
      </c>
      <c r="L7369" s="102" t="s">
        <v>24</v>
      </c>
      <c r="M7369" s="102" t="s">
        <v>1074</v>
      </c>
      <c r="N7369" s="102">
        <v>6</v>
      </c>
      <c r="O7369" s="102" t="s">
        <v>1075</v>
      </c>
    </row>
    <row r="7370" spans="1:15" x14ac:dyDescent="0.25">
      <c r="A7370" s="102" t="s">
        <v>10723</v>
      </c>
      <c r="B7370" s="103" t="s">
        <v>10724</v>
      </c>
      <c r="C7370" s="103" t="s">
        <v>274</v>
      </c>
      <c r="D7370" s="102" t="s">
        <v>1092</v>
      </c>
      <c r="E7370" s="102" t="s">
        <v>275</v>
      </c>
      <c r="F7370" s="102" t="s">
        <v>12508</v>
      </c>
      <c r="H7370" s="102">
        <v>45542</v>
      </c>
      <c r="I7370" s="102" t="s">
        <v>280</v>
      </c>
      <c r="J7370" s="102" t="s">
        <v>1</v>
      </c>
      <c r="K7370" s="102" t="s">
        <v>2</v>
      </c>
      <c r="L7370" s="102" t="s">
        <v>24</v>
      </c>
      <c r="M7370" s="102" t="s">
        <v>1074</v>
      </c>
      <c r="N7370" s="102">
        <v>6</v>
      </c>
      <c r="O7370" s="102" t="s">
        <v>1075</v>
      </c>
    </row>
    <row r="7371" spans="1:15" x14ac:dyDescent="0.25">
      <c r="A7371" s="102" t="s">
        <v>10723</v>
      </c>
      <c r="B7371" s="103" t="s">
        <v>2573</v>
      </c>
      <c r="C7371" s="103" t="s">
        <v>1118</v>
      </c>
      <c r="D7371" s="102" t="s">
        <v>1092</v>
      </c>
      <c r="E7371" s="102" t="s">
        <v>275</v>
      </c>
      <c r="F7371" s="102" t="s">
        <v>12509</v>
      </c>
      <c r="H7371" s="102">
        <v>45542</v>
      </c>
      <c r="I7371" s="102" t="s">
        <v>280</v>
      </c>
      <c r="J7371" s="102" t="s">
        <v>1</v>
      </c>
      <c r="K7371" s="102" t="s">
        <v>2</v>
      </c>
      <c r="L7371" s="102" t="s">
        <v>24</v>
      </c>
      <c r="M7371" s="102" t="s">
        <v>1074</v>
      </c>
      <c r="N7371" s="102">
        <v>6</v>
      </c>
      <c r="O7371" s="102" t="s">
        <v>1075</v>
      </c>
    </row>
    <row r="7372" spans="1:15" x14ac:dyDescent="0.25">
      <c r="A7372" s="102" t="s">
        <v>10727</v>
      </c>
      <c r="B7372" s="103" t="s">
        <v>10728</v>
      </c>
      <c r="C7372" s="103" t="s">
        <v>1118</v>
      </c>
      <c r="D7372" s="102" t="s">
        <v>1092</v>
      </c>
      <c r="E7372" s="102" t="s">
        <v>275</v>
      </c>
      <c r="F7372" s="102" t="s">
        <v>12510</v>
      </c>
      <c r="H7372" s="102">
        <v>45542</v>
      </c>
      <c r="I7372" s="102" t="s">
        <v>280</v>
      </c>
      <c r="J7372" s="102" t="s">
        <v>1</v>
      </c>
      <c r="K7372" s="102" t="s">
        <v>2</v>
      </c>
      <c r="L7372" s="102" t="s">
        <v>24</v>
      </c>
      <c r="M7372" s="102" t="s">
        <v>1074</v>
      </c>
      <c r="N7372" s="102">
        <v>6</v>
      </c>
      <c r="O7372" s="102" t="s">
        <v>1075</v>
      </c>
    </row>
    <row r="7373" spans="1:15" x14ac:dyDescent="0.25">
      <c r="A7373" s="102" t="s">
        <v>12511</v>
      </c>
      <c r="B7373" s="103" t="s">
        <v>2775</v>
      </c>
      <c r="C7373" s="103" t="s">
        <v>277</v>
      </c>
      <c r="D7373" s="102" t="s">
        <v>1072</v>
      </c>
      <c r="E7373" s="102" t="s">
        <v>275</v>
      </c>
      <c r="F7373" s="102" t="s">
        <v>12512</v>
      </c>
      <c r="H7373" s="102">
        <v>45542</v>
      </c>
      <c r="I7373" s="102" t="s">
        <v>280</v>
      </c>
      <c r="J7373" s="102" t="s">
        <v>1</v>
      </c>
      <c r="K7373" s="102" t="s">
        <v>2</v>
      </c>
      <c r="L7373" s="102" t="s">
        <v>24</v>
      </c>
      <c r="M7373" s="102" t="s">
        <v>1074</v>
      </c>
      <c r="N7373" s="102">
        <v>6</v>
      </c>
      <c r="O7373" s="102" t="s">
        <v>1075</v>
      </c>
    </row>
    <row r="7374" spans="1:15" x14ac:dyDescent="0.25">
      <c r="A7374" s="102" t="s">
        <v>6446</v>
      </c>
      <c r="B7374" s="103" t="s">
        <v>12513</v>
      </c>
      <c r="C7374" s="103" t="s">
        <v>274</v>
      </c>
      <c r="D7374" s="102" t="s">
        <v>1072</v>
      </c>
      <c r="E7374" s="102" t="s">
        <v>275</v>
      </c>
      <c r="F7374" s="102" t="s">
        <v>12514</v>
      </c>
      <c r="H7374" s="102">
        <v>45542</v>
      </c>
      <c r="I7374" s="102" t="s">
        <v>280</v>
      </c>
      <c r="J7374" s="102" t="s">
        <v>1</v>
      </c>
      <c r="K7374" s="102" t="s">
        <v>2</v>
      </c>
      <c r="L7374" s="102" t="s">
        <v>24</v>
      </c>
      <c r="M7374" s="102" t="s">
        <v>1074</v>
      </c>
      <c r="N7374" s="102">
        <v>6</v>
      </c>
      <c r="O7374" s="102" t="s">
        <v>1075</v>
      </c>
    </row>
    <row r="7375" spans="1:15" x14ac:dyDescent="0.25">
      <c r="A7375" s="102" t="s">
        <v>10730</v>
      </c>
      <c r="B7375" s="103" t="s">
        <v>1476</v>
      </c>
      <c r="C7375" s="103" t="s">
        <v>274</v>
      </c>
      <c r="D7375" s="102" t="s">
        <v>1092</v>
      </c>
      <c r="E7375" s="102" t="s">
        <v>275</v>
      </c>
      <c r="F7375" s="102" t="s">
        <v>12515</v>
      </c>
      <c r="H7375" s="102">
        <v>45542</v>
      </c>
      <c r="I7375" s="102" t="s">
        <v>280</v>
      </c>
      <c r="J7375" s="102" t="s">
        <v>1</v>
      </c>
      <c r="K7375" s="102" t="s">
        <v>2</v>
      </c>
      <c r="L7375" s="102" t="s">
        <v>24</v>
      </c>
      <c r="M7375" s="102" t="s">
        <v>1074</v>
      </c>
      <c r="N7375" s="102">
        <v>6</v>
      </c>
      <c r="O7375" s="102" t="s">
        <v>1075</v>
      </c>
    </row>
    <row r="7376" spans="1:15" x14ac:dyDescent="0.25">
      <c r="A7376" s="102" t="s">
        <v>2173</v>
      </c>
      <c r="B7376" s="103" t="s">
        <v>3603</v>
      </c>
      <c r="C7376" s="103" t="s">
        <v>274</v>
      </c>
      <c r="D7376" s="102" t="s">
        <v>1092</v>
      </c>
      <c r="E7376" s="102" t="s">
        <v>275</v>
      </c>
      <c r="F7376" s="102" t="s">
        <v>12516</v>
      </c>
      <c r="H7376" s="102">
        <v>45542</v>
      </c>
      <c r="I7376" s="102" t="s">
        <v>280</v>
      </c>
      <c r="J7376" s="102" t="s">
        <v>1</v>
      </c>
      <c r="K7376" s="102" t="s">
        <v>2</v>
      </c>
      <c r="L7376" s="102" t="s">
        <v>24</v>
      </c>
      <c r="M7376" s="102" t="s">
        <v>1074</v>
      </c>
      <c r="N7376" s="102">
        <v>6</v>
      </c>
      <c r="O7376" s="102" t="s">
        <v>1075</v>
      </c>
    </row>
    <row r="7377" spans="1:15" x14ac:dyDescent="0.25">
      <c r="A7377" s="102" t="s">
        <v>2173</v>
      </c>
      <c r="B7377" s="103" t="s">
        <v>3278</v>
      </c>
      <c r="C7377" s="103" t="s">
        <v>277</v>
      </c>
      <c r="D7377" s="102" t="s">
        <v>1092</v>
      </c>
      <c r="E7377" s="102" t="s">
        <v>275</v>
      </c>
      <c r="F7377" s="102" t="s">
        <v>12517</v>
      </c>
      <c r="H7377" s="102">
        <v>45542</v>
      </c>
      <c r="I7377" s="102" t="s">
        <v>280</v>
      </c>
      <c r="J7377" s="102" t="s">
        <v>1</v>
      </c>
      <c r="K7377" s="102" t="s">
        <v>2</v>
      </c>
      <c r="L7377" s="102" t="s">
        <v>24</v>
      </c>
      <c r="M7377" s="102" t="s">
        <v>1074</v>
      </c>
      <c r="N7377" s="102">
        <v>6</v>
      </c>
      <c r="O7377" s="102" t="s">
        <v>1075</v>
      </c>
    </row>
    <row r="7378" spans="1:15" x14ac:dyDescent="0.25">
      <c r="A7378" s="102" t="s">
        <v>10734</v>
      </c>
      <c r="B7378" s="103" t="s">
        <v>12518</v>
      </c>
      <c r="C7378" s="103" t="s">
        <v>1118</v>
      </c>
      <c r="D7378" s="102" t="s">
        <v>152</v>
      </c>
      <c r="E7378" s="102" t="s">
        <v>275</v>
      </c>
      <c r="F7378" s="102" t="s">
        <v>12519</v>
      </c>
      <c r="H7378" s="102">
        <v>45542</v>
      </c>
      <c r="I7378" s="102" t="s">
        <v>280</v>
      </c>
      <c r="J7378" s="102" t="s">
        <v>1</v>
      </c>
      <c r="K7378" s="102" t="s">
        <v>2</v>
      </c>
      <c r="L7378" s="102" t="s">
        <v>24</v>
      </c>
      <c r="M7378" s="102" t="s">
        <v>1074</v>
      </c>
      <c r="N7378" s="102">
        <v>6</v>
      </c>
      <c r="O7378" s="102" t="s">
        <v>1075</v>
      </c>
    </row>
    <row r="7379" spans="1:15" x14ac:dyDescent="0.25">
      <c r="A7379" s="102" t="s">
        <v>10734</v>
      </c>
      <c r="B7379" s="103" t="s">
        <v>1478</v>
      </c>
      <c r="C7379" s="103" t="s">
        <v>274</v>
      </c>
      <c r="D7379" s="102" t="s">
        <v>152</v>
      </c>
      <c r="E7379" s="102" t="s">
        <v>275</v>
      </c>
      <c r="F7379" s="102" t="s">
        <v>12520</v>
      </c>
      <c r="H7379" s="102">
        <v>45542</v>
      </c>
      <c r="I7379" s="102" t="s">
        <v>280</v>
      </c>
      <c r="J7379" s="102" t="s">
        <v>1</v>
      </c>
      <c r="K7379" s="102" t="s">
        <v>2</v>
      </c>
      <c r="L7379" s="102" t="s">
        <v>24</v>
      </c>
      <c r="M7379" s="102" t="s">
        <v>1074</v>
      </c>
      <c r="N7379" s="102">
        <v>6</v>
      </c>
      <c r="O7379" s="102" t="s">
        <v>1075</v>
      </c>
    </row>
    <row r="7380" spans="1:15" x14ac:dyDescent="0.25">
      <c r="A7380" s="102" t="s">
        <v>10734</v>
      </c>
      <c r="B7380" s="103" t="s">
        <v>1109</v>
      </c>
      <c r="C7380" s="103" t="s">
        <v>1118</v>
      </c>
      <c r="D7380" s="102" t="s">
        <v>152</v>
      </c>
      <c r="E7380" s="102" t="s">
        <v>275</v>
      </c>
      <c r="F7380" s="102" t="s">
        <v>12521</v>
      </c>
      <c r="H7380" s="102">
        <v>45542</v>
      </c>
      <c r="I7380" s="102" t="s">
        <v>280</v>
      </c>
      <c r="J7380" s="102" t="s">
        <v>1</v>
      </c>
      <c r="K7380" s="102" t="s">
        <v>2</v>
      </c>
      <c r="L7380" s="102" t="s">
        <v>24</v>
      </c>
      <c r="M7380" s="102" t="s">
        <v>1074</v>
      </c>
      <c r="N7380" s="102">
        <v>6</v>
      </c>
      <c r="O7380" s="102" t="s">
        <v>1075</v>
      </c>
    </row>
    <row r="7381" spans="1:15" x14ac:dyDescent="0.25">
      <c r="A7381" s="102" t="s">
        <v>10734</v>
      </c>
      <c r="B7381" s="103" t="s">
        <v>2575</v>
      </c>
      <c r="C7381" s="103" t="s">
        <v>1081</v>
      </c>
      <c r="D7381" s="102" t="s">
        <v>152</v>
      </c>
      <c r="E7381" s="102" t="s">
        <v>275</v>
      </c>
      <c r="F7381" s="102" t="s">
        <v>12522</v>
      </c>
      <c r="H7381" s="102">
        <v>45542</v>
      </c>
      <c r="I7381" s="102" t="s">
        <v>280</v>
      </c>
      <c r="J7381" s="102" t="s">
        <v>1</v>
      </c>
      <c r="K7381" s="102" t="s">
        <v>2</v>
      </c>
      <c r="L7381" s="102" t="s">
        <v>24</v>
      </c>
      <c r="M7381" s="102" t="s">
        <v>1082</v>
      </c>
      <c r="N7381" s="102">
        <v>6</v>
      </c>
      <c r="O7381" s="102" t="s">
        <v>1075</v>
      </c>
    </row>
    <row r="7382" spans="1:15" x14ac:dyDescent="0.25">
      <c r="A7382" s="102" t="s">
        <v>10741</v>
      </c>
      <c r="B7382" s="103" t="s">
        <v>1764</v>
      </c>
      <c r="C7382" s="103" t="s">
        <v>277</v>
      </c>
      <c r="D7382" s="102" t="s">
        <v>303</v>
      </c>
      <c r="E7382" s="102" t="s">
        <v>275</v>
      </c>
      <c r="F7382" s="102" t="s">
        <v>12523</v>
      </c>
      <c r="H7382" s="102">
        <v>45542</v>
      </c>
      <c r="I7382" s="102" t="s">
        <v>280</v>
      </c>
      <c r="J7382" s="102" t="s">
        <v>1</v>
      </c>
      <c r="K7382" s="102" t="s">
        <v>2</v>
      </c>
      <c r="L7382" s="102" t="s">
        <v>24</v>
      </c>
      <c r="M7382" s="102" t="s">
        <v>1074</v>
      </c>
      <c r="N7382" s="102">
        <v>6</v>
      </c>
      <c r="O7382" s="102" t="s">
        <v>1075</v>
      </c>
    </row>
    <row r="7383" spans="1:15" x14ac:dyDescent="0.25">
      <c r="A7383" s="102" t="s">
        <v>12524</v>
      </c>
      <c r="B7383" s="103" t="s">
        <v>1741</v>
      </c>
      <c r="C7383" s="103" t="s">
        <v>1077</v>
      </c>
      <c r="D7383" s="102" t="s">
        <v>281</v>
      </c>
      <c r="E7383" s="102" t="s">
        <v>275</v>
      </c>
      <c r="F7383" s="102" t="s">
        <v>12525</v>
      </c>
      <c r="H7383" s="102">
        <v>45542</v>
      </c>
      <c r="I7383" s="102" t="s">
        <v>280</v>
      </c>
      <c r="J7383" s="102" t="s">
        <v>1</v>
      </c>
      <c r="K7383" s="102" t="s">
        <v>2</v>
      </c>
      <c r="L7383" s="102" t="s">
        <v>24</v>
      </c>
      <c r="M7383" s="102" t="s">
        <v>1074</v>
      </c>
      <c r="N7383" s="102">
        <v>6</v>
      </c>
      <c r="O7383" s="102" t="s">
        <v>1075</v>
      </c>
    </row>
    <row r="7384" spans="1:15" x14ac:dyDescent="0.25">
      <c r="A7384" s="102" t="s">
        <v>6040</v>
      </c>
      <c r="B7384" s="103" t="s">
        <v>12526</v>
      </c>
      <c r="C7384" s="103" t="s">
        <v>1077</v>
      </c>
      <c r="D7384" s="102" t="s">
        <v>196</v>
      </c>
      <c r="E7384" s="102" t="s">
        <v>275</v>
      </c>
      <c r="F7384" s="102" t="s">
        <v>12527</v>
      </c>
      <c r="H7384" s="102">
        <v>45542</v>
      </c>
      <c r="I7384" s="102" t="s">
        <v>280</v>
      </c>
      <c r="J7384" s="102" t="s">
        <v>1</v>
      </c>
      <c r="K7384" s="102" t="s">
        <v>2</v>
      </c>
      <c r="L7384" s="102" t="s">
        <v>24</v>
      </c>
      <c r="M7384" s="102" t="s">
        <v>1074</v>
      </c>
      <c r="N7384" s="102">
        <v>6</v>
      </c>
      <c r="O7384" s="102" t="s">
        <v>1075</v>
      </c>
    </row>
    <row r="7385" spans="1:15" x14ac:dyDescent="0.25">
      <c r="A7385" s="102" t="s">
        <v>12528</v>
      </c>
      <c r="B7385" s="103" t="s">
        <v>1224</v>
      </c>
      <c r="C7385" s="103" t="s">
        <v>1225</v>
      </c>
      <c r="D7385" s="102" t="s">
        <v>281</v>
      </c>
      <c r="E7385" s="102" t="s">
        <v>275</v>
      </c>
      <c r="F7385" s="102" t="s">
        <v>12529</v>
      </c>
      <c r="H7385" s="102">
        <v>45542</v>
      </c>
      <c r="I7385" s="102" t="s">
        <v>280</v>
      </c>
      <c r="J7385" s="102" t="s">
        <v>1</v>
      </c>
      <c r="K7385" s="102" t="s">
        <v>2</v>
      </c>
      <c r="L7385" s="102" t="s">
        <v>24</v>
      </c>
      <c r="M7385" s="102" t="s">
        <v>1074</v>
      </c>
      <c r="N7385" s="102">
        <v>6</v>
      </c>
      <c r="O7385" s="102" t="s">
        <v>1075</v>
      </c>
    </row>
    <row r="7386" spans="1:15" x14ac:dyDescent="0.25">
      <c r="A7386" s="102" t="s">
        <v>5051</v>
      </c>
      <c r="B7386" s="103" t="s">
        <v>3924</v>
      </c>
      <c r="C7386" s="103" t="s">
        <v>1118</v>
      </c>
      <c r="D7386" s="102" t="s">
        <v>1072</v>
      </c>
      <c r="E7386" s="102" t="s">
        <v>275</v>
      </c>
      <c r="F7386" s="102" t="s">
        <v>12530</v>
      </c>
      <c r="H7386" s="102">
        <v>45542</v>
      </c>
      <c r="I7386" s="102" t="s">
        <v>280</v>
      </c>
      <c r="J7386" s="102" t="s">
        <v>1</v>
      </c>
      <c r="K7386" s="102" t="s">
        <v>2</v>
      </c>
      <c r="L7386" s="102" t="s">
        <v>24</v>
      </c>
      <c r="M7386" s="102" t="s">
        <v>1074</v>
      </c>
      <c r="N7386" s="102">
        <v>6</v>
      </c>
      <c r="O7386" s="102" t="s">
        <v>1075</v>
      </c>
    </row>
    <row r="7387" spans="1:15" x14ac:dyDescent="0.25">
      <c r="A7387" s="102" t="s">
        <v>5051</v>
      </c>
      <c r="B7387" s="103" t="s">
        <v>1197</v>
      </c>
      <c r="C7387" s="103" t="s">
        <v>274</v>
      </c>
      <c r="D7387" s="102" t="s">
        <v>1072</v>
      </c>
      <c r="E7387" s="102" t="s">
        <v>275</v>
      </c>
      <c r="F7387" s="102" t="s">
        <v>12531</v>
      </c>
      <c r="H7387" s="102">
        <v>45542</v>
      </c>
      <c r="I7387" s="102" t="s">
        <v>280</v>
      </c>
      <c r="J7387" s="102" t="s">
        <v>1</v>
      </c>
      <c r="K7387" s="102" t="s">
        <v>2</v>
      </c>
      <c r="L7387" s="102" t="s">
        <v>24</v>
      </c>
      <c r="M7387" s="102" t="s">
        <v>1074</v>
      </c>
      <c r="N7387" s="102">
        <v>6</v>
      </c>
      <c r="O7387" s="102" t="s">
        <v>1075</v>
      </c>
    </row>
    <row r="7388" spans="1:15" x14ac:dyDescent="0.25">
      <c r="A7388" s="102" t="s">
        <v>5051</v>
      </c>
      <c r="B7388" s="103" t="s">
        <v>12532</v>
      </c>
      <c r="C7388" s="103" t="s">
        <v>274</v>
      </c>
      <c r="D7388" s="102" t="s">
        <v>1072</v>
      </c>
      <c r="E7388" s="102" t="s">
        <v>275</v>
      </c>
      <c r="F7388" s="102" t="s">
        <v>12533</v>
      </c>
      <c r="H7388" s="102">
        <v>45542</v>
      </c>
      <c r="I7388" s="102" t="s">
        <v>280</v>
      </c>
      <c r="J7388" s="102" t="s">
        <v>1</v>
      </c>
      <c r="K7388" s="102" t="s">
        <v>2</v>
      </c>
      <c r="L7388" s="102" t="s">
        <v>24</v>
      </c>
      <c r="M7388" s="102" t="s">
        <v>1074</v>
      </c>
      <c r="N7388" s="102">
        <v>6</v>
      </c>
      <c r="O7388" s="102" t="s">
        <v>1075</v>
      </c>
    </row>
    <row r="7389" spans="1:15" x14ac:dyDescent="0.25">
      <c r="A7389" s="102" t="s">
        <v>5051</v>
      </c>
      <c r="B7389" s="103" t="s">
        <v>1490</v>
      </c>
      <c r="C7389" s="103" t="s">
        <v>277</v>
      </c>
      <c r="D7389" s="102" t="s">
        <v>1072</v>
      </c>
      <c r="E7389" s="102" t="s">
        <v>275</v>
      </c>
      <c r="F7389" s="102" t="s">
        <v>12534</v>
      </c>
      <c r="H7389" s="102">
        <v>45542</v>
      </c>
      <c r="I7389" s="102" t="s">
        <v>280</v>
      </c>
      <c r="J7389" s="102" t="s">
        <v>1</v>
      </c>
      <c r="K7389" s="102" t="s">
        <v>2</v>
      </c>
      <c r="L7389" s="102" t="s">
        <v>24</v>
      </c>
      <c r="M7389" s="102" t="s">
        <v>1074</v>
      </c>
      <c r="N7389" s="102">
        <v>6</v>
      </c>
      <c r="O7389" s="102" t="s">
        <v>1075</v>
      </c>
    </row>
    <row r="7390" spans="1:15" x14ac:dyDescent="0.25">
      <c r="A7390" s="102" t="s">
        <v>11239</v>
      </c>
      <c r="B7390" s="103" t="s">
        <v>1775</v>
      </c>
      <c r="C7390" s="103" t="s">
        <v>274</v>
      </c>
      <c r="D7390" s="102" t="s">
        <v>152</v>
      </c>
      <c r="E7390" s="102" t="s">
        <v>276</v>
      </c>
      <c r="H7390" s="102">
        <v>45542</v>
      </c>
      <c r="I7390" s="102" t="s">
        <v>280</v>
      </c>
      <c r="J7390" s="102" t="s">
        <v>1</v>
      </c>
      <c r="K7390" s="102" t="s">
        <v>2</v>
      </c>
      <c r="L7390" s="102" t="s">
        <v>24</v>
      </c>
      <c r="M7390" s="102" t="s">
        <v>1074</v>
      </c>
      <c r="N7390" s="102">
        <v>6</v>
      </c>
      <c r="O7390" s="102" t="s">
        <v>1075</v>
      </c>
    </row>
    <row r="7391" spans="1:15" x14ac:dyDescent="0.25">
      <c r="A7391" s="102" t="s">
        <v>10748</v>
      </c>
      <c r="B7391" s="103" t="s">
        <v>1095</v>
      </c>
      <c r="C7391" s="103" t="s">
        <v>277</v>
      </c>
      <c r="D7391" s="102" t="s">
        <v>1092</v>
      </c>
      <c r="E7391" s="102" t="s">
        <v>275</v>
      </c>
      <c r="F7391" s="102" t="s">
        <v>12535</v>
      </c>
      <c r="H7391" s="102">
        <v>45542</v>
      </c>
      <c r="I7391" s="102" t="s">
        <v>280</v>
      </c>
      <c r="J7391" s="102" t="s">
        <v>1</v>
      </c>
      <c r="K7391" s="102" t="s">
        <v>2</v>
      </c>
      <c r="L7391" s="102" t="s">
        <v>24</v>
      </c>
      <c r="M7391" s="102" t="s">
        <v>1074</v>
      </c>
      <c r="N7391" s="102">
        <v>6</v>
      </c>
      <c r="O7391" s="102" t="s">
        <v>1075</v>
      </c>
    </row>
    <row r="7392" spans="1:15" x14ac:dyDescent="0.25">
      <c r="A7392" s="102" t="s">
        <v>10748</v>
      </c>
      <c r="B7392" s="103" t="s">
        <v>10750</v>
      </c>
      <c r="C7392" s="103" t="s">
        <v>277</v>
      </c>
      <c r="D7392" s="102" t="s">
        <v>1092</v>
      </c>
      <c r="E7392" s="102" t="s">
        <v>275</v>
      </c>
      <c r="F7392" s="102" t="s">
        <v>12536</v>
      </c>
      <c r="H7392" s="102">
        <v>45542</v>
      </c>
      <c r="I7392" s="102" t="s">
        <v>280</v>
      </c>
      <c r="J7392" s="102" t="s">
        <v>1</v>
      </c>
      <c r="K7392" s="102" t="s">
        <v>2</v>
      </c>
      <c r="L7392" s="102" t="s">
        <v>24</v>
      </c>
      <c r="M7392" s="102" t="s">
        <v>1074</v>
      </c>
      <c r="N7392" s="102">
        <v>6</v>
      </c>
      <c r="O7392" s="102" t="s">
        <v>1075</v>
      </c>
    </row>
    <row r="7393" spans="1:15" x14ac:dyDescent="0.25">
      <c r="A7393" s="102" t="s">
        <v>1889</v>
      </c>
      <c r="B7393" s="103" t="s">
        <v>1478</v>
      </c>
      <c r="C7393" s="103" t="s">
        <v>274</v>
      </c>
      <c r="D7393" s="102" t="s">
        <v>1072</v>
      </c>
      <c r="E7393" s="102" t="s">
        <v>275</v>
      </c>
      <c r="F7393" s="102" t="s">
        <v>12537</v>
      </c>
      <c r="H7393" s="102">
        <v>45542</v>
      </c>
      <c r="I7393" s="102" t="s">
        <v>280</v>
      </c>
      <c r="J7393" s="102" t="s">
        <v>1</v>
      </c>
      <c r="K7393" s="102" t="s">
        <v>2</v>
      </c>
      <c r="L7393" s="102" t="s">
        <v>24</v>
      </c>
      <c r="M7393" s="102" t="s">
        <v>1074</v>
      </c>
      <c r="N7393" s="102">
        <v>6</v>
      </c>
      <c r="O7393" s="102" t="s">
        <v>1075</v>
      </c>
    </row>
    <row r="7394" spans="1:15" x14ac:dyDescent="0.25">
      <c r="A7394" s="102" t="s">
        <v>1889</v>
      </c>
      <c r="B7394" s="103" t="s">
        <v>1775</v>
      </c>
      <c r="C7394" s="103" t="s">
        <v>1082</v>
      </c>
      <c r="D7394" s="102" t="s">
        <v>1072</v>
      </c>
      <c r="E7394" s="102" t="s">
        <v>275</v>
      </c>
      <c r="F7394" s="102" t="s">
        <v>12538</v>
      </c>
      <c r="H7394" s="102">
        <v>45542</v>
      </c>
      <c r="I7394" s="102" t="s">
        <v>280</v>
      </c>
      <c r="J7394" s="102" t="s">
        <v>1</v>
      </c>
      <c r="K7394" s="102" t="s">
        <v>2</v>
      </c>
      <c r="L7394" s="102" t="s">
        <v>24</v>
      </c>
      <c r="M7394" s="102" t="s">
        <v>1082</v>
      </c>
      <c r="N7394" s="102">
        <v>6</v>
      </c>
      <c r="O7394" s="102" t="s">
        <v>1075</v>
      </c>
    </row>
    <row r="7395" spans="1:15" x14ac:dyDescent="0.25">
      <c r="A7395" s="102" t="s">
        <v>1889</v>
      </c>
      <c r="B7395" s="103" t="s">
        <v>1764</v>
      </c>
      <c r="C7395" s="103" t="s">
        <v>274</v>
      </c>
      <c r="D7395" s="102" t="s">
        <v>303</v>
      </c>
      <c r="E7395" s="102" t="s">
        <v>275</v>
      </c>
      <c r="F7395" s="102" t="s">
        <v>12539</v>
      </c>
      <c r="H7395" s="102">
        <v>45542</v>
      </c>
      <c r="I7395" s="102" t="s">
        <v>280</v>
      </c>
      <c r="J7395" s="102" t="s">
        <v>1</v>
      </c>
      <c r="K7395" s="102" t="s">
        <v>2</v>
      </c>
      <c r="L7395" s="102" t="s">
        <v>24</v>
      </c>
      <c r="M7395" s="102" t="s">
        <v>1074</v>
      </c>
      <c r="N7395" s="102">
        <v>6</v>
      </c>
      <c r="O7395" s="102" t="s">
        <v>1075</v>
      </c>
    </row>
    <row r="7396" spans="1:15" x14ac:dyDescent="0.25">
      <c r="A7396" s="102" t="s">
        <v>10753</v>
      </c>
      <c r="B7396" s="103" t="s">
        <v>6389</v>
      </c>
      <c r="C7396" s="103" t="s">
        <v>274</v>
      </c>
      <c r="D7396" s="102" t="s">
        <v>1092</v>
      </c>
      <c r="E7396" s="102" t="s">
        <v>275</v>
      </c>
      <c r="F7396" s="102" t="s">
        <v>12540</v>
      </c>
      <c r="H7396" s="102">
        <v>45542</v>
      </c>
      <c r="I7396" s="102" t="s">
        <v>280</v>
      </c>
      <c r="J7396" s="102" t="s">
        <v>1</v>
      </c>
      <c r="K7396" s="102" t="s">
        <v>2</v>
      </c>
      <c r="L7396" s="102" t="s">
        <v>24</v>
      </c>
      <c r="M7396" s="102" t="s">
        <v>1074</v>
      </c>
      <c r="N7396" s="102">
        <v>6</v>
      </c>
      <c r="O7396" s="102" t="s">
        <v>1075</v>
      </c>
    </row>
    <row r="7397" spans="1:15" x14ac:dyDescent="0.25">
      <c r="A7397" s="102" t="s">
        <v>1656</v>
      </c>
      <c r="B7397" s="103" t="s">
        <v>1266</v>
      </c>
      <c r="C7397" s="103" t="s">
        <v>277</v>
      </c>
      <c r="D7397" s="102" t="s">
        <v>1072</v>
      </c>
      <c r="E7397" s="102" t="s">
        <v>275</v>
      </c>
      <c r="F7397" s="102" t="s">
        <v>12541</v>
      </c>
      <c r="H7397" s="102">
        <v>45542</v>
      </c>
      <c r="I7397" s="102" t="s">
        <v>280</v>
      </c>
      <c r="J7397" s="102" t="s">
        <v>1</v>
      </c>
      <c r="K7397" s="102" t="s">
        <v>2</v>
      </c>
      <c r="L7397" s="102" t="s">
        <v>24</v>
      </c>
      <c r="M7397" s="102" t="s">
        <v>1074</v>
      </c>
      <c r="N7397" s="102">
        <v>6</v>
      </c>
      <c r="O7397" s="102" t="s">
        <v>1075</v>
      </c>
    </row>
    <row r="7398" spans="1:15" x14ac:dyDescent="0.25">
      <c r="A7398" s="102" t="s">
        <v>1276</v>
      </c>
      <c r="B7398" s="103" t="s">
        <v>1088</v>
      </c>
      <c r="C7398" s="103" t="s">
        <v>277</v>
      </c>
      <c r="D7398" s="102" t="s">
        <v>1092</v>
      </c>
      <c r="E7398" s="102" t="s">
        <v>275</v>
      </c>
      <c r="F7398" s="102" t="s">
        <v>12542</v>
      </c>
      <c r="H7398" s="102">
        <v>45542</v>
      </c>
      <c r="I7398" s="102" t="s">
        <v>280</v>
      </c>
      <c r="J7398" s="102" t="s">
        <v>1</v>
      </c>
      <c r="K7398" s="102" t="s">
        <v>2</v>
      </c>
      <c r="L7398" s="102" t="s">
        <v>24</v>
      </c>
      <c r="M7398" s="102" t="s">
        <v>1074</v>
      </c>
      <c r="N7398" s="102">
        <v>6</v>
      </c>
      <c r="O7398" s="102" t="s">
        <v>1075</v>
      </c>
    </row>
    <row r="7399" spans="1:15" x14ac:dyDescent="0.25">
      <c r="A7399" s="102" t="s">
        <v>1276</v>
      </c>
      <c r="B7399" s="103" t="s">
        <v>1078</v>
      </c>
      <c r="C7399" s="103" t="s">
        <v>274</v>
      </c>
      <c r="D7399" s="102" t="s">
        <v>1092</v>
      </c>
      <c r="E7399" s="102" t="s">
        <v>276</v>
      </c>
      <c r="H7399" s="102">
        <v>45542</v>
      </c>
      <c r="I7399" s="102" t="s">
        <v>280</v>
      </c>
      <c r="J7399" s="102" t="s">
        <v>1</v>
      </c>
      <c r="K7399" s="102" t="s">
        <v>2</v>
      </c>
      <c r="L7399" s="102" t="s">
        <v>24</v>
      </c>
      <c r="M7399" s="102" t="s">
        <v>1074</v>
      </c>
      <c r="N7399" s="102">
        <v>6</v>
      </c>
      <c r="O7399" s="102" t="s">
        <v>1075</v>
      </c>
    </row>
    <row r="7400" spans="1:15" x14ac:dyDescent="0.25">
      <c r="A7400" s="102" t="s">
        <v>1276</v>
      </c>
      <c r="B7400" s="103" t="s">
        <v>1487</v>
      </c>
      <c r="C7400" s="103" t="s">
        <v>1077</v>
      </c>
      <c r="D7400" s="102" t="s">
        <v>196</v>
      </c>
      <c r="E7400" s="102" t="s">
        <v>275</v>
      </c>
      <c r="F7400" s="102" t="s">
        <v>12543</v>
      </c>
      <c r="H7400" s="102">
        <v>45542</v>
      </c>
      <c r="I7400" s="102" t="s">
        <v>280</v>
      </c>
      <c r="J7400" s="102" t="s">
        <v>1</v>
      </c>
      <c r="K7400" s="102" t="s">
        <v>2</v>
      </c>
      <c r="L7400" s="102" t="s">
        <v>24</v>
      </c>
      <c r="M7400" s="102" t="s">
        <v>1074</v>
      </c>
      <c r="N7400" s="102">
        <v>6</v>
      </c>
      <c r="O7400" s="102" t="s">
        <v>1075</v>
      </c>
    </row>
    <row r="7401" spans="1:15" x14ac:dyDescent="0.25">
      <c r="A7401" s="102" t="s">
        <v>1276</v>
      </c>
      <c r="B7401" s="103" t="s">
        <v>1233</v>
      </c>
      <c r="C7401" s="103" t="s">
        <v>1077</v>
      </c>
      <c r="D7401" s="102" t="s">
        <v>196</v>
      </c>
      <c r="E7401" s="102" t="s">
        <v>275</v>
      </c>
      <c r="F7401" s="102" t="s">
        <v>12544</v>
      </c>
      <c r="H7401" s="102">
        <v>45542</v>
      </c>
      <c r="I7401" s="102" t="s">
        <v>280</v>
      </c>
      <c r="J7401" s="102" t="s">
        <v>1</v>
      </c>
      <c r="K7401" s="102" t="s">
        <v>2</v>
      </c>
      <c r="L7401" s="102" t="s">
        <v>24</v>
      </c>
      <c r="M7401" s="102" t="s">
        <v>1074</v>
      </c>
      <c r="N7401" s="102">
        <v>6</v>
      </c>
      <c r="O7401" s="102" t="s">
        <v>1075</v>
      </c>
    </row>
    <row r="7402" spans="1:15" x14ac:dyDescent="0.25">
      <c r="A7402" s="102" t="s">
        <v>6053</v>
      </c>
      <c r="B7402" s="103" t="s">
        <v>1565</v>
      </c>
      <c r="C7402" s="103" t="s">
        <v>274</v>
      </c>
      <c r="D7402" s="102" t="s">
        <v>303</v>
      </c>
      <c r="E7402" s="102" t="s">
        <v>275</v>
      </c>
      <c r="F7402" s="102" t="s">
        <v>12545</v>
      </c>
      <c r="H7402" s="102">
        <v>45542</v>
      </c>
      <c r="I7402" s="102" t="s">
        <v>280</v>
      </c>
      <c r="J7402" s="102" t="s">
        <v>1</v>
      </c>
      <c r="K7402" s="102" t="s">
        <v>2</v>
      </c>
      <c r="L7402" s="102" t="s">
        <v>24</v>
      </c>
      <c r="M7402" s="102" t="s">
        <v>1074</v>
      </c>
      <c r="N7402" s="102">
        <v>6</v>
      </c>
      <c r="O7402" s="102" t="s">
        <v>1075</v>
      </c>
    </row>
    <row r="7403" spans="1:15" x14ac:dyDescent="0.25">
      <c r="A7403" s="102" t="s">
        <v>11731</v>
      </c>
      <c r="B7403" s="103" t="s">
        <v>1304</v>
      </c>
      <c r="C7403" s="103" t="s">
        <v>274</v>
      </c>
      <c r="D7403" s="102" t="s">
        <v>1072</v>
      </c>
      <c r="E7403" s="102" t="s">
        <v>275</v>
      </c>
      <c r="F7403" s="102" t="s">
        <v>12546</v>
      </c>
      <c r="H7403" s="102">
        <v>45542</v>
      </c>
      <c r="I7403" s="102" t="s">
        <v>280</v>
      </c>
      <c r="J7403" s="102" t="s">
        <v>1</v>
      </c>
      <c r="K7403" s="102" t="s">
        <v>2</v>
      </c>
      <c r="L7403" s="102" t="s">
        <v>24</v>
      </c>
      <c r="M7403" s="102" t="s">
        <v>1074</v>
      </c>
      <c r="N7403" s="102">
        <v>6</v>
      </c>
      <c r="O7403" s="102" t="s">
        <v>1075</v>
      </c>
    </row>
    <row r="7404" spans="1:15" x14ac:dyDescent="0.25">
      <c r="A7404" s="102" t="s">
        <v>11731</v>
      </c>
      <c r="B7404" s="103" t="s">
        <v>3275</v>
      </c>
      <c r="C7404" s="103" t="s">
        <v>277</v>
      </c>
      <c r="D7404" s="102" t="s">
        <v>1072</v>
      </c>
      <c r="E7404" s="102" t="s">
        <v>275</v>
      </c>
      <c r="F7404" s="102" t="s">
        <v>12547</v>
      </c>
      <c r="H7404" s="102">
        <v>45542</v>
      </c>
      <c r="I7404" s="102" t="s">
        <v>280</v>
      </c>
      <c r="J7404" s="102" t="s">
        <v>1</v>
      </c>
      <c r="K7404" s="102" t="s">
        <v>2</v>
      </c>
      <c r="L7404" s="102" t="s">
        <v>24</v>
      </c>
      <c r="M7404" s="102" t="s">
        <v>1074</v>
      </c>
      <c r="N7404" s="102">
        <v>6</v>
      </c>
      <c r="O7404" s="102" t="s">
        <v>1075</v>
      </c>
    </row>
    <row r="7405" spans="1:15" x14ac:dyDescent="0.25">
      <c r="A7405" s="102" t="s">
        <v>3365</v>
      </c>
      <c r="B7405" s="103" t="s">
        <v>1675</v>
      </c>
      <c r="C7405" s="103" t="s">
        <v>277</v>
      </c>
      <c r="D7405" s="102" t="s">
        <v>303</v>
      </c>
      <c r="E7405" s="102" t="s">
        <v>275</v>
      </c>
      <c r="F7405" s="102" t="s">
        <v>12548</v>
      </c>
      <c r="H7405" s="102">
        <v>45542</v>
      </c>
      <c r="I7405" s="102" t="s">
        <v>280</v>
      </c>
      <c r="J7405" s="102" t="s">
        <v>1</v>
      </c>
      <c r="K7405" s="102" t="s">
        <v>2</v>
      </c>
      <c r="L7405" s="102" t="s">
        <v>24</v>
      </c>
      <c r="M7405" s="102" t="s">
        <v>1074</v>
      </c>
      <c r="N7405" s="102">
        <v>6</v>
      </c>
      <c r="O7405" s="102" t="s">
        <v>1075</v>
      </c>
    </row>
    <row r="7406" spans="1:15" x14ac:dyDescent="0.25">
      <c r="A7406" s="102" t="s">
        <v>12549</v>
      </c>
      <c r="B7406" s="103" t="s">
        <v>6073</v>
      </c>
      <c r="C7406" s="103" t="s">
        <v>277</v>
      </c>
      <c r="D7406" s="102" t="s">
        <v>1072</v>
      </c>
      <c r="E7406" s="102" t="s">
        <v>275</v>
      </c>
      <c r="F7406" s="102" t="s">
        <v>12550</v>
      </c>
      <c r="H7406" s="102">
        <v>45542</v>
      </c>
      <c r="I7406" s="102" t="s">
        <v>280</v>
      </c>
      <c r="J7406" s="102" t="s">
        <v>1</v>
      </c>
      <c r="K7406" s="102" t="s">
        <v>2</v>
      </c>
      <c r="L7406" s="102" t="s">
        <v>24</v>
      </c>
      <c r="M7406" s="102" t="s">
        <v>1074</v>
      </c>
      <c r="N7406" s="102">
        <v>6</v>
      </c>
      <c r="O7406" s="102" t="s">
        <v>1075</v>
      </c>
    </row>
    <row r="7407" spans="1:15" x14ac:dyDescent="0.25">
      <c r="A7407" s="102" t="s">
        <v>10048</v>
      </c>
      <c r="B7407" s="103" t="s">
        <v>1197</v>
      </c>
      <c r="C7407" s="103" t="s">
        <v>274</v>
      </c>
      <c r="D7407" s="102" t="s">
        <v>1092</v>
      </c>
      <c r="E7407" s="102" t="s">
        <v>275</v>
      </c>
      <c r="F7407" s="102" t="s">
        <v>12551</v>
      </c>
      <c r="H7407" s="102">
        <v>45542</v>
      </c>
      <c r="I7407" s="102" t="s">
        <v>280</v>
      </c>
      <c r="J7407" s="102" t="s">
        <v>1</v>
      </c>
      <c r="K7407" s="102" t="s">
        <v>2</v>
      </c>
      <c r="L7407" s="102" t="s">
        <v>24</v>
      </c>
      <c r="M7407" s="102" t="s">
        <v>1074</v>
      </c>
      <c r="N7407" s="102">
        <v>6</v>
      </c>
      <c r="O7407" s="102" t="s">
        <v>1075</v>
      </c>
    </row>
    <row r="7408" spans="1:15" x14ac:dyDescent="0.25">
      <c r="A7408" s="102" t="s">
        <v>7528</v>
      </c>
      <c r="B7408" s="103" t="s">
        <v>1916</v>
      </c>
      <c r="C7408" s="103" t="s">
        <v>274</v>
      </c>
      <c r="D7408" s="102" t="s">
        <v>1072</v>
      </c>
      <c r="E7408" s="102" t="s">
        <v>275</v>
      </c>
      <c r="F7408" s="102" t="s">
        <v>12552</v>
      </c>
      <c r="H7408" s="102">
        <v>45542</v>
      </c>
      <c r="I7408" s="102" t="s">
        <v>280</v>
      </c>
      <c r="J7408" s="102" t="s">
        <v>1</v>
      </c>
      <c r="K7408" s="102" t="s">
        <v>2</v>
      </c>
      <c r="L7408" s="102" t="s">
        <v>24</v>
      </c>
      <c r="M7408" s="102" t="s">
        <v>1074</v>
      </c>
      <c r="N7408" s="102">
        <v>6</v>
      </c>
      <c r="O7408" s="102" t="s">
        <v>1075</v>
      </c>
    </row>
    <row r="7409" spans="1:15" x14ac:dyDescent="0.25">
      <c r="A7409" s="102" t="s">
        <v>7528</v>
      </c>
      <c r="B7409" s="103" t="s">
        <v>1344</v>
      </c>
      <c r="C7409" s="103" t="s">
        <v>277</v>
      </c>
      <c r="D7409" s="102" t="s">
        <v>1072</v>
      </c>
      <c r="E7409" s="102" t="s">
        <v>275</v>
      </c>
      <c r="F7409" s="102" t="s">
        <v>12553</v>
      </c>
      <c r="H7409" s="102">
        <v>45542</v>
      </c>
      <c r="I7409" s="102" t="s">
        <v>280</v>
      </c>
      <c r="J7409" s="102" t="s">
        <v>1</v>
      </c>
      <c r="K7409" s="102" t="s">
        <v>2</v>
      </c>
      <c r="L7409" s="102" t="s">
        <v>24</v>
      </c>
      <c r="M7409" s="102" t="s">
        <v>1074</v>
      </c>
      <c r="N7409" s="102">
        <v>6</v>
      </c>
      <c r="O7409" s="102" t="s">
        <v>1075</v>
      </c>
    </row>
    <row r="7410" spans="1:15" x14ac:dyDescent="0.25">
      <c r="A7410" s="102" t="s">
        <v>12554</v>
      </c>
      <c r="B7410" s="103" t="s">
        <v>1445</v>
      </c>
      <c r="C7410" s="103" t="s">
        <v>277</v>
      </c>
      <c r="D7410" s="102" t="s">
        <v>1072</v>
      </c>
      <c r="E7410" s="102" t="s">
        <v>275</v>
      </c>
      <c r="F7410" s="102" t="s">
        <v>12555</v>
      </c>
      <c r="H7410" s="102">
        <v>45542</v>
      </c>
      <c r="I7410" s="102" t="s">
        <v>280</v>
      </c>
      <c r="J7410" s="102" t="s">
        <v>1</v>
      </c>
      <c r="K7410" s="102" t="s">
        <v>2</v>
      </c>
      <c r="L7410" s="102" t="s">
        <v>24</v>
      </c>
      <c r="M7410" s="102" t="s">
        <v>1074</v>
      </c>
      <c r="N7410" s="102">
        <v>6</v>
      </c>
      <c r="O7410" s="102" t="s">
        <v>1075</v>
      </c>
    </row>
    <row r="7411" spans="1:15" x14ac:dyDescent="0.25">
      <c r="A7411" s="102" t="s">
        <v>5095</v>
      </c>
      <c r="B7411" s="103" t="s">
        <v>1197</v>
      </c>
      <c r="C7411" s="103" t="s">
        <v>274</v>
      </c>
      <c r="D7411" s="102" t="s">
        <v>1092</v>
      </c>
      <c r="E7411" s="102" t="s">
        <v>275</v>
      </c>
      <c r="F7411" s="102" t="s">
        <v>12556</v>
      </c>
      <c r="H7411" s="102">
        <v>45542</v>
      </c>
      <c r="I7411" s="102" t="s">
        <v>280</v>
      </c>
      <c r="J7411" s="102" t="s">
        <v>1</v>
      </c>
      <c r="K7411" s="102" t="s">
        <v>2</v>
      </c>
      <c r="L7411" s="102" t="s">
        <v>24</v>
      </c>
      <c r="M7411" s="102" t="s">
        <v>1074</v>
      </c>
      <c r="N7411" s="102">
        <v>6</v>
      </c>
      <c r="O7411" s="102" t="s">
        <v>1075</v>
      </c>
    </row>
    <row r="7412" spans="1:15" x14ac:dyDescent="0.25">
      <c r="A7412" s="102" t="s">
        <v>5095</v>
      </c>
      <c r="B7412" s="103" t="s">
        <v>1775</v>
      </c>
      <c r="C7412" s="103" t="s">
        <v>274</v>
      </c>
      <c r="D7412" s="102" t="s">
        <v>1092</v>
      </c>
      <c r="E7412" s="102" t="s">
        <v>275</v>
      </c>
      <c r="F7412" s="102" t="s">
        <v>12557</v>
      </c>
      <c r="H7412" s="102">
        <v>45542</v>
      </c>
      <c r="I7412" s="102" t="s">
        <v>280</v>
      </c>
      <c r="J7412" s="102" t="s">
        <v>1</v>
      </c>
      <c r="K7412" s="102" t="s">
        <v>2</v>
      </c>
      <c r="L7412" s="102" t="s">
        <v>24</v>
      </c>
      <c r="M7412" s="102" t="s">
        <v>1074</v>
      </c>
      <c r="N7412" s="102">
        <v>6</v>
      </c>
      <c r="O7412" s="102" t="s">
        <v>1075</v>
      </c>
    </row>
    <row r="7413" spans="1:15" x14ac:dyDescent="0.25">
      <c r="A7413" s="102" t="s">
        <v>12558</v>
      </c>
      <c r="B7413" s="103" t="s">
        <v>12559</v>
      </c>
      <c r="C7413" s="103" t="s">
        <v>1082</v>
      </c>
      <c r="D7413" s="102" t="s">
        <v>281</v>
      </c>
      <c r="E7413" s="102" t="s">
        <v>275</v>
      </c>
      <c r="F7413" s="102" t="s">
        <v>12560</v>
      </c>
      <c r="H7413" s="102">
        <v>45542</v>
      </c>
      <c r="I7413" s="102" t="s">
        <v>280</v>
      </c>
      <c r="J7413" s="102" t="s">
        <v>1</v>
      </c>
      <c r="K7413" s="102" t="s">
        <v>2</v>
      </c>
      <c r="L7413" s="102" t="s">
        <v>24</v>
      </c>
      <c r="M7413" s="102" t="s">
        <v>1082</v>
      </c>
      <c r="N7413" s="102">
        <v>6</v>
      </c>
      <c r="O7413" s="102" t="s">
        <v>1075</v>
      </c>
    </row>
    <row r="7414" spans="1:15" x14ac:dyDescent="0.25">
      <c r="A7414" s="102" t="s">
        <v>12558</v>
      </c>
      <c r="B7414" s="103" t="s">
        <v>12561</v>
      </c>
      <c r="C7414" s="103" t="s">
        <v>1225</v>
      </c>
      <c r="D7414" s="102" t="s">
        <v>281</v>
      </c>
      <c r="E7414" s="102" t="s">
        <v>275</v>
      </c>
      <c r="F7414" s="102" t="s">
        <v>12562</v>
      </c>
      <c r="H7414" s="102">
        <v>45542</v>
      </c>
      <c r="I7414" s="102" t="s">
        <v>280</v>
      </c>
      <c r="J7414" s="102" t="s">
        <v>1</v>
      </c>
      <c r="K7414" s="102" t="s">
        <v>2</v>
      </c>
      <c r="L7414" s="102" t="s">
        <v>24</v>
      </c>
      <c r="M7414" s="102" t="s">
        <v>1074</v>
      </c>
      <c r="N7414" s="102">
        <v>6</v>
      </c>
      <c r="O7414" s="102" t="s">
        <v>1075</v>
      </c>
    </row>
    <row r="7415" spans="1:15" x14ac:dyDescent="0.25">
      <c r="A7415" s="102" t="s">
        <v>6394</v>
      </c>
      <c r="B7415" s="103" t="s">
        <v>2827</v>
      </c>
      <c r="C7415" s="103" t="s">
        <v>1077</v>
      </c>
      <c r="D7415" s="102" t="s">
        <v>281</v>
      </c>
      <c r="E7415" s="102" t="s">
        <v>275</v>
      </c>
      <c r="F7415" s="102" t="s">
        <v>12563</v>
      </c>
      <c r="H7415" s="102">
        <v>45542</v>
      </c>
      <c r="I7415" s="102" t="s">
        <v>280</v>
      </c>
      <c r="J7415" s="102" t="s">
        <v>1</v>
      </c>
      <c r="K7415" s="102" t="s">
        <v>2</v>
      </c>
      <c r="L7415" s="102" t="s">
        <v>24</v>
      </c>
      <c r="M7415" s="102" t="s">
        <v>1074</v>
      </c>
      <c r="N7415" s="102">
        <v>6</v>
      </c>
      <c r="O7415" s="102" t="s">
        <v>1075</v>
      </c>
    </row>
    <row r="7416" spans="1:15" x14ac:dyDescent="0.25">
      <c r="A7416" s="102" t="s">
        <v>6394</v>
      </c>
      <c r="B7416" s="103" t="s">
        <v>6310</v>
      </c>
      <c r="C7416" s="103" t="s">
        <v>1225</v>
      </c>
      <c r="D7416" s="102" t="s">
        <v>281</v>
      </c>
      <c r="E7416" s="102" t="s">
        <v>275</v>
      </c>
      <c r="F7416" s="102" t="s">
        <v>12564</v>
      </c>
      <c r="H7416" s="102">
        <v>45542</v>
      </c>
      <c r="I7416" s="102" t="s">
        <v>280</v>
      </c>
      <c r="J7416" s="102" t="s">
        <v>1</v>
      </c>
      <c r="K7416" s="102" t="s">
        <v>2</v>
      </c>
      <c r="L7416" s="102" t="s">
        <v>24</v>
      </c>
      <c r="M7416" s="102" t="s">
        <v>1074</v>
      </c>
      <c r="N7416" s="102">
        <v>6</v>
      </c>
      <c r="O7416" s="102" t="s">
        <v>1075</v>
      </c>
    </row>
    <row r="7417" spans="1:15" x14ac:dyDescent="0.25">
      <c r="A7417" s="102" t="s">
        <v>10762</v>
      </c>
      <c r="B7417" s="103" t="s">
        <v>2573</v>
      </c>
      <c r="C7417" s="103" t="s">
        <v>3925</v>
      </c>
      <c r="D7417" s="102" t="s">
        <v>1092</v>
      </c>
      <c r="E7417" s="102" t="s">
        <v>275</v>
      </c>
      <c r="F7417" s="102" t="s">
        <v>12565</v>
      </c>
      <c r="H7417" s="102">
        <v>45542</v>
      </c>
      <c r="I7417" s="102" t="s">
        <v>280</v>
      </c>
      <c r="J7417" s="102" t="s">
        <v>1</v>
      </c>
      <c r="K7417" s="102" t="s">
        <v>2</v>
      </c>
      <c r="L7417" s="102" t="s">
        <v>24</v>
      </c>
      <c r="M7417" s="102" t="s">
        <v>1074</v>
      </c>
      <c r="N7417" s="102">
        <v>6</v>
      </c>
      <c r="O7417" s="102" t="s">
        <v>1075</v>
      </c>
    </row>
    <row r="7418" spans="1:15" x14ac:dyDescent="0.25">
      <c r="A7418" s="102" t="s">
        <v>12566</v>
      </c>
      <c r="B7418" s="103" t="s">
        <v>6960</v>
      </c>
      <c r="C7418" s="103" t="s">
        <v>1118</v>
      </c>
      <c r="D7418" s="102" t="s">
        <v>1072</v>
      </c>
      <c r="E7418" s="102" t="s">
        <v>275</v>
      </c>
      <c r="F7418" s="102" t="s">
        <v>12567</v>
      </c>
      <c r="H7418" s="102">
        <v>45542</v>
      </c>
      <c r="I7418" s="102" t="s">
        <v>280</v>
      </c>
      <c r="J7418" s="102" t="s">
        <v>1</v>
      </c>
      <c r="K7418" s="102" t="s">
        <v>2</v>
      </c>
      <c r="L7418" s="102" t="s">
        <v>24</v>
      </c>
      <c r="M7418" s="102" t="s">
        <v>1074</v>
      </c>
      <c r="N7418" s="102">
        <v>6</v>
      </c>
      <c r="O7418" s="102" t="s">
        <v>1075</v>
      </c>
    </row>
    <row r="7419" spans="1:15" x14ac:dyDescent="0.25">
      <c r="A7419" s="102" t="s">
        <v>1671</v>
      </c>
      <c r="B7419" s="103" t="s">
        <v>1306</v>
      </c>
      <c r="C7419" s="103" t="s">
        <v>277</v>
      </c>
      <c r="D7419" s="102" t="s">
        <v>1072</v>
      </c>
      <c r="E7419" s="102" t="s">
        <v>275</v>
      </c>
      <c r="F7419" s="102" t="s">
        <v>12568</v>
      </c>
      <c r="H7419" s="102">
        <v>45542</v>
      </c>
      <c r="I7419" s="102" t="s">
        <v>280</v>
      </c>
      <c r="J7419" s="102" t="s">
        <v>1</v>
      </c>
      <c r="K7419" s="102" t="s">
        <v>2</v>
      </c>
      <c r="L7419" s="102" t="s">
        <v>24</v>
      </c>
      <c r="M7419" s="102" t="s">
        <v>1074</v>
      </c>
      <c r="N7419" s="102">
        <v>6</v>
      </c>
      <c r="O7419" s="102" t="s">
        <v>1075</v>
      </c>
    </row>
    <row r="7420" spans="1:15" x14ac:dyDescent="0.25">
      <c r="A7420" s="102" t="s">
        <v>10764</v>
      </c>
      <c r="B7420" s="103" t="s">
        <v>1078</v>
      </c>
      <c r="C7420" s="103" t="s">
        <v>274</v>
      </c>
      <c r="D7420" s="102" t="s">
        <v>1092</v>
      </c>
      <c r="E7420" s="102" t="s">
        <v>275</v>
      </c>
      <c r="F7420" s="102" t="s">
        <v>12569</v>
      </c>
      <c r="H7420" s="102">
        <v>45542</v>
      </c>
      <c r="I7420" s="102" t="s">
        <v>280</v>
      </c>
      <c r="J7420" s="102" t="s">
        <v>1</v>
      </c>
      <c r="K7420" s="102" t="s">
        <v>2</v>
      </c>
      <c r="L7420" s="102" t="s">
        <v>24</v>
      </c>
      <c r="M7420" s="102" t="s">
        <v>1074</v>
      </c>
      <c r="N7420" s="102">
        <v>6</v>
      </c>
      <c r="O7420" s="102" t="s">
        <v>1075</v>
      </c>
    </row>
    <row r="7421" spans="1:15" x14ac:dyDescent="0.25">
      <c r="A7421" s="102" t="s">
        <v>10766</v>
      </c>
      <c r="B7421" s="103" t="s">
        <v>1315</v>
      </c>
      <c r="C7421" s="103" t="s">
        <v>277</v>
      </c>
      <c r="D7421" s="102" t="s">
        <v>303</v>
      </c>
      <c r="E7421" s="102" t="s">
        <v>275</v>
      </c>
      <c r="F7421" s="102" t="s">
        <v>12570</v>
      </c>
      <c r="H7421" s="102">
        <v>45542</v>
      </c>
      <c r="I7421" s="102" t="s">
        <v>280</v>
      </c>
      <c r="J7421" s="102" t="s">
        <v>1</v>
      </c>
      <c r="K7421" s="102" t="s">
        <v>2</v>
      </c>
      <c r="L7421" s="102" t="s">
        <v>24</v>
      </c>
      <c r="M7421" s="102" t="s">
        <v>1074</v>
      </c>
      <c r="N7421" s="102">
        <v>6</v>
      </c>
      <c r="O7421" s="102" t="s">
        <v>1075</v>
      </c>
    </row>
    <row r="7422" spans="1:15" x14ac:dyDescent="0.25">
      <c r="A7422" s="102" t="s">
        <v>10768</v>
      </c>
      <c r="B7422" s="103" t="s">
        <v>2534</v>
      </c>
      <c r="C7422" s="103" t="s">
        <v>274</v>
      </c>
      <c r="D7422" s="102" t="s">
        <v>152</v>
      </c>
      <c r="E7422" s="102" t="s">
        <v>275</v>
      </c>
      <c r="F7422" s="102" t="s">
        <v>12571</v>
      </c>
      <c r="H7422" s="102">
        <v>45542</v>
      </c>
      <c r="I7422" s="102" t="s">
        <v>280</v>
      </c>
      <c r="J7422" s="102" t="s">
        <v>1</v>
      </c>
      <c r="K7422" s="102" t="s">
        <v>2</v>
      </c>
      <c r="L7422" s="102" t="s">
        <v>24</v>
      </c>
      <c r="M7422" s="102" t="s">
        <v>1074</v>
      </c>
      <c r="N7422" s="102">
        <v>6</v>
      </c>
      <c r="O7422" s="102" t="s">
        <v>1075</v>
      </c>
    </row>
    <row r="7423" spans="1:15" x14ac:dyDescent="0.25">
      <c r="A7423" s="102" t="s">
        <v>12572</v>
      </c>
      <c r="B7423" s="103" t="s">
        <v>12573</v>
      </c>
      <c r="C7423" s="103" t="s">
        <v>1225</v>
      </c>
      <c r="D7423" s="102" t="s">
        <v>281</v>
      </c>
      <c r="E7423" s="102" t="s">
        <v>275</v>
      </c>
      <c r="F7423" s="102" t="s">
        <v>12574</v>
      </c>
      <c r="H7423" s="102">
        <v>45542</v>
      </c>
      <c r="I7423" s="102" t="s">
        <v>280</v>
      </c>
      <c r="J7423" s="102" t="s">
        <v>1</v>
      </c>
      <c r="K7423" s="102" t="s">
        <v>2</v>
      </c>
      <c r="L7423" s="102" t="s">
        <v>24</v>
      </c>
      <c r="M7423" s="102" t="s">
        <v>1074</v>
      </c>
      <c r="N7423" s="102">
        <v>6</v>
      </c>
      <c r="O7423" s="102" t="s">
        <v>1075</v>
      </c>
    </row>
    <row r="7424" spans="1:15" x14ac:dyDescent="0.25">
      <c r="A7424" s="102" t="s">
        <v>10775</v>
      </c>
      <c r="B7424" s="103" t="s">
        <v>10776</v>
      </c>
      <c r="C7424" s="103" t="s">
        <v>277</v>
      </c>
      <c r="D7424" s="102" t="s">
        <v>1092</v>
      </c>
      <c r="E7424" s="102" t="s">
        <v>275</v>
      </c>
      <c r="F7424" s="102" t="s">
        <v>12575</v>
      </c>
      <c r="H7424" s="102">
        <v>45542</v>
      </c>
      <c r="I7424" s="102" t="s">
        <v>280</v>
      </c>
      <c r="J7424" s="102" t="s">
        <v>1</v>
      </c>
      <c r="K7424" s="102" t="s">
        <v>2</v>
      </c>
      <c r="L7424" s="102" t="s">
        <v>24</v>
      </c>
      <c r="M7424" s="102" t="s">
        <v>1074</v>
      </c>
      <c r="N7424" s="102">
        <v>6</v>
      </c>
      <c r="O7424" s="102" t="s">
        <v>1075</v>
      </c>
    </row>
    <row r="7425" spans="1:15" x14ac:dyDescent="0.25">
      <c r="A7425" s="102" t="s">
        <v>12576</v>
      </c>
      <c r="B7425" s="103" t="s">
        <v>12577</v>
      </c>
      <c r="C7425" s="103" t="s">
        <v>1118</v>
      </c>
      <c r="D7425" s="102" t="s">
        <v>1072</v>
      </c>
      <c r="E7425" s="102" t="s">
        <v>275</v>
      </c>
      <c r="F7425" s="102" t="s">
        <v>12578</v>
      </c>
      <c r="H7425" s="102">
        <v>45542</v>
      </c>
      <c r="I7425" s="102" t="s">
        <v>280</v>
      </c>
      <c r="J7425" s="102" t="s">
        <v>1</v>
      </c>
      <c r="K7425" s="102" t="s">
        <v>2</v>
      </c>
      <c r="L7425" s="102" t="s">
        <v>24</v>
      </c>
      <c r="M7425" s="102" t="s">
        <v>1074</v>
      </c>
      <c r="N7425" s="102">
        <v>6</v>
      </c>
      <c r="O7425" s="102" t="s">
        <v>1075</v>
      </c>
    </row>
    <row r="7426" spans="1:15" x14ac:dyDescent="0.25">
      <c r="A7426" s="102" t="s">
        <v>10779</v>
      </c>
      <c r="B7426" s="103" t="s">
        <v>1095</v>
      </c>
      <c r="C7426" s="103" t="s">
        <v>277</v>
      </c>
      <c r="D7426" s="102" t="s">
        <v>1092</v>
      </c>
      <c r="E7426" s="102" t="s">
        <v>275</v>
      </c>
      <c r="F7426" s="102" t="s">
        <v>12579</v>
      </c>
      <c r="H7426" s="102">
        <v>45542</v>
      </c>
      <c r="I7426" s="102" t="s">
        <v>280</v>
      </c>
      <c r="J7426" s="102" t="s">
        <v>1</v>
      </c>
      <c r="K7426" s="102" t="s">
        <v>2</v>
      </c>
      <c r="L7426" s="102" t="s">
        <v>24</v>
      </c>
      <c r="M7426" s="102" t="s">
        <v>1074</v>
      </c>
      <c r="N7426" s="102">
        <v>6</v>
      </c>
      <c r="O7426" s="102" t="s">
        <v>1075</v>
      </c>
    </row>
    <row r="7427" spans="1:15" x14ac:dyDescent="0.25">
      <c r="A7427" s="102" t="s">
        <v>1928</v>
      </c>
      <c r="B7427" s="103" t="s">
        <v>2495</v>
      </c>
      <c r="C7427" s="103" t="s">
        <v>274</v>
      </c>
      <c r="D7427" s="102" t="s">
        <v>1072</v>
      </c>
      <c r="E7427" s="102" t="s">
        <v>275</v>
      </c>
      <c r="F7427" s="102" t="s">
        <v>12580</v>
      </c>
      <c r="H7427" s="102">
        <v>45542</v>
      </c>
      <c r="I7427" s="102" t="s">
        <v>280</v>
      </c>
      <c r="J7427" s="102" t="s">
        <v>1</v>
      </c>
      <c r="K7427" s="102" t="s">
        <v>2</v>
      </c>
      <c r="L7427" s="102" t="s">
        <v>24</v>
      </c>
      <c r="M7427" s="102" t="s">
        <v>1074</v>
      </c>
      <c r="N7427" s="102">
        <v>6</v>
      </c>
      <c r="O7427" s="102" t="s">
        <v>1075</v>
      </c>
    </row>
    <row r="7428" spans="1:15" x14ac:dyDescent="0.25">
      <c r="A7428" s="102" t="s">
        <v>1928</v>
      </c>
      <c r="B7428" s="103" t="s">
        <v>12581</v>
      </c>
      <c r="C7428" s="103" t="s">
        <v>274</v>
      </c>
      <c r="D7428" s="102" t="s">
        <v>1072</v>
      </c>
      <c r="E7428" s="102" t="s">
        <v>275</v>
      </c>
      <c r="F7428" s="102" t="s">
        <v>12582</v>
      </c>
      <c r="H7428" s="102">
        <v>45542</v>
      </c>
      <c r="I7428" s="102" t="s">
        <v>280</v>
      </c>
      <c r="J7428" s="102" t="s">
        <v>1</v>
      </c>
      <c r="K7428" s="102" t="s">
        <v>2</v>
      </c>
      <c r="L7428" s="102" t="s">
        <v>24</v>
      </c>
      <c r="M7428" s="102" t="s">
        <v>1074</v>
      </c>
      <c r="N7428" s="102">
        <v>6</v>
      </c>
      <c r="O7428" s="102" t="s">
        <v>1075</v>
      </c>
    </row>
    <row r="7429" spans="1:15" x14ac:dyDescent="0.25">
      <c r="A7429" s="102" t="s">
        <v>1934</v>
      </c>
      <c r="B7429" s="103" t="s">
        <v>1764</v>
      </c>
      <c r="C7429" s="103" t="s">
        <v>274</v>
      </c>
      <c r="D7429" s="102" t="s">
        <v>1072</v>
      </c>
      <c r="E7429" s="102" t="s">
        <v>275</v>
      </c>
      <c r="F7429" s="102" t="s">
        <v>12583</v>
      </c>
      <c r="H7429" s="102">
        <v>45542</v>
      </c>
      <c r="I7429" s="102" t="s">
        <v>280</v>
      </c>
      <c r="J7429" s="102" t="s">
        <v>1</v>
      </c>
      <c r="K7429" s="102" t="s">
        <v>2</v>
      </c>
      <c r="L7429" s="102" t="s">
        <v>24</v>
      </c>
      <c r="M7429" s="102" t="s">
        <v>1074</v>
      </c>
      <c r="N7429" s="102">
        <v>6</v>
      </c>
      <c r="O7429" s="102" t="s">
        <v>1075</v>
      </c>
    </row>
    <row r="7430" spans="1:15" x14ac:dyDescent="0.25">
      <c r="A7430" s="102" t="s">
        <v>12584</v>
      </c>
      <c r="B7430" s="103" t="s">
        <v>7399</v>
      </c>
      <c r="C7430" s="103" t="s">
        <v>277</v>
      </c>
      <c r="D7430" s="102" t="s">
        <v>1072</v>
      </c>
      <c r="E7430" s="102" t="s">
        <v>275</v>
      </c>
      <c r="F7430" s="102" t="s">
        <v>12585</v>
      </c>
      <c r="H7430" s="102">
        <v>45542</v>
      </c>
      <c r="I7430" s="102" t="s">
        <v>280</v>
      </c>
      <c r="J7430" s="102" t="s">
        <v>1</v>
      </c>
      <c r="K7430" s="102" t="s">
        <v>2</v>
      </c>
      <c r="L7430" s="102" t="s">
        <v>24</v>
      </c>
      <c r="M7430" s="102" t="s">
        <v>1074</v>
      </c>
      <c r="N7430" s="102">
        <v>6</v>
      </c>
      <c r="O7430" s="102" t="s">
        <v>1075</v>
      </c>
    </row>
    <row r="7431" spans="1:15" x14ac:dyDescent="0.25">
      <c r="A7431" s="102" t="s">
        <v>10783</v>
      </c>
      <c r="B7431" s="103" t="s">
        <v>10784</v>
      </c>
      <c r="C7431" s="103" t="s">
        <v>277</v>
      </c>
      <c r="D7431" s="102" t="s">
        <v>303</v>
      </c>
      <c r="E7431" s="102" t="s">
        <v>275</v>
      </c>
      <c r="F7431" s="102" t="s">
        <v>12586</v>
      </c>
      <c r="H7431" s="102">
        <v>45542</v>
      </c>
      <c r="I7431" s="102" t="s">
        <v>280</v>
      </c>
      <c r="J7431" s="102" t="s">
        <v>1</v>
      </c>
      <c r="K7431" s="102" t="s">
        <v>2</v>
      </c>
      <c r="L7431" s="102" t="s">
        <v>24</v>
      </c>
      <c r="M7431" s="102" t="s">
        <v>1074</v>
      </c>
      <c r="N7431" s="102">
        <v>6</v>
      </c>
      <c r="O7431" s="102" t="s">
        <v>1075</v>
      </c>
    </row>
    <row r="7432" spans="1:15" x14ac:dyDescent="0.25">
      <c r="A7432" s="102" t="s">
        <v>4753</v>
      </c>
      <c r="B7432" s="103" t="s">
        <v>1565</v>
      </c>
      <c r="C7432" s="103" t="s">
        <v>274</v>
      </c>
      <c r="D7432" s="102" t="s">
        <v>12587</v>
      </c>
      <c r="E7432" s="102" t="s">
        <v>275</v>
      </c>
      <c r="F7432" s="102" t="s">
        <v>12588</v>
      </c>
      <c r="H7432" s="102">
        <v>45542</v>
      </c>
      <c r="I7432" s="102" t="s">
        <v>279</v>
      </c>
      <c r="J7432" s="102" t="s">
        <v>2</v>
      </c>
      <c r="K7432" s="102" t="s">
        <v>1</v>
      </c>
      <c r="L7432" s="102" t="s">
        <v>23</v>
      </c>
      <c r="M7432" s="102" t="s">
        <v>1074</v>
      </c>
      <c r="N7432" s="102">
        <v>6</v>
      </c>
      <c r="O7432" s="102" t="s">
        <v>1075</v>
      </c>
    </row>
    <row r="7433" spans="1:15" x14ac:dyDescent="0.25">
      <c r="A7433" s="102" t="s">
        <v>2842</v>
      </c>
      <c r="B7433" s="103" t="s">
        <v>2767</v>
      </c>
      <c r="C7433" s="103" t="s">
        <v>277</v>
      </c>
      <c r="D7433" s="102" t="s">
        <v>1092</v>
      </c>
      <c r="E7433" s="102" t="s">
        <v>275</v>
      </c>
      <c r="F7433" s="102" t="s">
        <v>12589</v>
      </c>
      <c r="H7433" s="102">
        <v>45542</v>
      </c>
      <c r="I7433" s="102" t="s">
        <v>279</v>
      </c>
      <c r="J7433" s="102" t="s">
        <v>2</v>
      </c>
      <c r="K7433" s="102" t="s">
        <v>1</v>
      </c>
      <c r="L7433" s="102" t="s">
        <v>23</v>
      </c>
      <c r="M7433" s="102" t="s">
        <v>1074</v>
      </c>
      <c r="N7433" s="102">
        <v>6</v>
      </c>
      <c r="O7433" s="102" t="s">
        <v>1075</v>
      </c>
    </row>
    <row r="7434" spans="1:15" x14ac:dyDescent="0.25">
      <c r="A7434" s="102" t="s">
        <v>12590</v>
      </c>
      <c r="B7434" s="103" t="s">
        <v>5797</v>
      </c>
      <c r="C7434" s="103" t="s">
        <v>1118</v>
      </c>
      <c r="D7434" s="102" t="s">
        <v>12587</v>
      </c>
      <c r="E7434" s="102" t="s">
        <v>275</v>
      </c>
      <c r="F7434" s="102" t="s">
        <v>12591</v>
      </c>
      <c r="H7434" s="102">
        <v>45542</v>
      </c>
      <c r="I7434" s="102" t="s">
        <v>279</v>
      </c>
      <c r="J7434" s="102" t="s">
        <v>2</v>
      </c>
      <c r="K7434" s="102" t="s">
        <v>1</v>
      </c>
      <c r="L7434" s="102" t="s">
        <v>23</v>
      </c>
      <c r="M7434" s="102" t="s">
        <v>1074</v>
      </c>
      <c r="N7434" s="102">
        <v>6</v>
      </c>
      <c r="O7434" s="102" t="s">
        <v>1075</v>
      </c>
    </row>
    <row r="7435" spans="1:15" x14ac:dyDescent="0.25">
      <c r="A7435" s="102" t="s">
        <v>3803</v>
      </c>
      <c r="B7435" s="103" t="s">
        <v>12592</v>
      </c>
      <c r="C7435" s="103" t="s">
        <v>274</v>
      </c>
      <c r="D7435" s="102" t="s">
        <v>1092</v>
      </c>
      <c r="E7435" s="102" t="s">
        <v>275</v>
      </c>
      <c r="F7435" s="102" t="s">
        <v>12593</v>
      </c>
      <c r="H7435" s="102">
        <v>45542</v>
      </c>
      <c r="I7435" s="102" t="s">
        <v>279</v>
      </c>
      <c r="J7435" s="102" t="s">
        <v>2</v>
      </c>
      <c r="K7435" s="102" t="s">
        <v>1</v>
      </c>
      <c r="L7435" s="102" t="s">
        <v>23</v>
      </c>
      <c r="M7435" s="102" t="s">
        <v>1074</v>
      </c>
      <c r="N7435" s="102">
        <v>6</v>
      </c>
      <c r="O7435" s="102" t="s">
        <v>1075</v>
      </c>
    </row>
    <row r="7436" spans="1:15" x14ac:dyDescent="0.25">
      <c r="A7436" s="102" t="s">
        <v>3803</v>
      </c>
      <c r="B7436" s="103" t="s">
        <v>3838</v>
      </c>
      <c r="C7436" s="103" t="s">
        <v>1082</v>
      </c>
      <c r="D7436" s="102" t="s">
        <v>1092</v>
      </c>
      <c r="E7436" s="102" t="s">
        <v>275</v>
      </c>
      <c r="F7436" s="102" t="s">
        <v>12594</v>
      </c>
      <c r="H7436" s="102">
        <v>45542</v>
      </c>
      <c r="I7436" s="102" t="s">
        <v>279</v>
      </c>
      <c r="J7436" s="102" t="s">
        <v>2</v>
      </c>
      <c r="K7436" s="102" t="s">
        <v>1</v>
      </c>
      <c r="L7436" s="102" t="s">
        <v>23</v>
      </c>
      <c r="M7436" s="102" t="s">
        <v>1082</v>
      </c>
      <c r="N7436" s="102">
        <v>6</v>
      </c>
      <c r="O7436" s="102" t="s">
        <v>1075</v>
      </c>
    </row>
    <row r="7437" spans="1:15" x14ac:dyDescent="0.25">
      <c r="A7437" s="102" t="s">
        <v>3803</v>
      </c>
      <c r="B7437" s="103" t="s">
        <v>1741</v>
      </c>
      <c r="C7437" s="103" t="s">
        <v>3461</v>
      </c>
      <c r="D7437" s="102" t="s">
        <v>1092</v>
      </c>
      <c r="E7437" s="102" t="s">
        <v>275</v>
      </c>
      <c r="F7437" s="102" t="s">
        <v>12595</v>
      </c>
      <c r="H7437" s="102">
        <v>45542</v>
      </c>
      <c r="I7437" s="102" t="s">
        <v>279</v>
      </c>
      <c r="J7437" s="102" t="s">
        <v>2</v>
      </c>
      <c r="K7437" s="102" t="s">
        <v>1</v>
      </c>
      <c r="L7437" s="102" t="s">
        <v>23</v>
      </c>
      <c r="M7437" s="102" t="s">
        <v>1082</v>
      </c>
      <c r="N7437" s="102">
        <v>6</v>
      </c>
      <c r="O7437" s="102" t="s">
        <v>1075</v>
      </c>
    </row>
    <row r="7438" spans="1:15" x14ac:dyDescent="0.25">
      <c r="A7438" s="102" t="s">
        <v>3803</v>
      </c>
      <c r="B7438" s="103" t="s">
        <v>2833</v>
      </c>
      <c r="C7438" s="103" t="s">
        <v>1118</v>
      </c>
      <c r="D7438" s="102" t="s">
        <v>12587</v>
      </c>
      <c r="E7438" s="102" t="s">
        <v>275</v>
      </c>
      <c r="F7438" s="102" t="s">
        <v>12596</v>
      </c>
      <c r="H7438" s="102">
        <v>45542</v>
      </c>
      <c r="I7438" s="102" t="s">
        <v>279</v>
      </c>
      <c r="J7438" s="102" t="s">
        <v>2</v>
      </c>
      <c r="K7438" s="102" t="s">
        <v>1</v>
      </c>
      <c r="L7438" s="102" t="s">
        <v>23</v>
      </c>
      <c r="M7438" s="102" t="s">
        <v>1074</v>
      </c>
      <c r="N7438" s="102">
        <v>6</v>
      </c>
      <c r="O7438" s="102" t="s">
        <v>1075</v>
      </c>
    </row>
    <row r="7439" spans="1:15" x14ac:dyDescent="0.25">
      <c r="A7439" s="102" t="s">
        <v>1367</v>
      </c>
      <c r="B7439" s="103" t="s">
        <v>1122</v>
      </c>
      <c r="C7439" s="103" t="s">
        <v>274</v>
      </c>
      <c r="D7439" s="102" t="s">
        <v>1092</v>
      </c>
      <c r="E7439" s="102" t="s">
        <v>275</v>
      </c>
      <c r="F7439" s="102" t="s">
        <v>12597</v>
      </c>
      <c r="H7439" s="102">
        <v>45542</v>
      </c>
      <c r="I7439" s="102" t="s">
        <v>279</v>
      </c>
      <c r="J7439" s="102" t="s">
        <v>2</v>
      </c>
      <c r="K7439" s="102" t="s">
        <v>1</v>
      </c>
      <c r="L7439" s="102" t="s">
        <v>23</v>
      </c>
      <c r="M7439" s="102" t="s">
        <v>1074</v>
      </c>
      <c r="N7439" s="102">
        <v>6</v>
      </c>
      <c r="O7439" s="102" t="s">
        <v>1075</v>
      </c>
    </row>
    <row r="7440" spans="1:15" x14ac:dyDescent="0.25">
      <c r="A7440" s="102" t="s">
        <v>12598</v>
      </c>
      <c r="B7440" s="103" t="s">
        <v>12599</v>
      </c>
      <c r="C7440" s="103" t="s">
        <v>1077</v>
      </c>
      <c r="D7440" s="102" t="s">
        <v>281</v>
      </c>
      <c r="E7440" s="102" t="s">
        <v>275</v>
      </c>
      <c r="F7440" s="102" t="s">
        <v>12600</v>
      </c>
      <c r="H7440" s="102">
        <v>45542</v>
      </c>
      <c r="I7440" s="102" t="s">
        <v>279</v>
      </c>
      <c r="J7440" s="102" t="s">
        <v>2</v>
      </c>
      <c r="K7440" s="102" t="s">
        <v>1</v>
      </c>
      <c r="L7440" s="102" t="s">
        <v>23</v>
      </c>
      <c r="M7440" s="102" t="s">
        <v>1074</v>
      </c>
      <c r="N7440" s="102">
        <v>6</v>
      </c>
      <c r="O7440" s="102" t="s">
        <v>1075</v>
      </c>
    </row>
    <row r="7441" spans="1:15" x14ac:dyDescent="0.25">
      <c r="A7441" s="102" t="s">
        <v>12601</v>
      </c>
      <c r="B7441" s="103" t="s">
        <v>2521</v>
      </c>
      <c r="C7441" s="103" t="s">
        <v>1118</v>
      </c>
      <c r="D7441" s="102" t="s">
        <v>152</v>
      </c>
      <c r="E7441" s="102" t="s">
        <v>275</v>
      </c>
      <c r="F7441" s="102" t="s">
        <v>12602</v>
      </c>
      <c r="H7441" s="102">
        <v>45542</v>
      </c>
      <c r="I7441" s="102" t="s">
        <v>279</v>
      </c>
      <c r="J7441" s="102" t="s">
        <v>2</v>
      </c>
      <c r="K7441" s="102" t="s">
        <v>1</v>
      </c>
      <c r="L7441" s="102" t="s">
        <v>23</v>
      </c>
      <c r="M7441" s="102" t="s">
        <v>1074</v>
      </c>
      <c r="N7441" s="102">
        <v>6</v>
      </c>
      <c r="O7441" s="102" t="s">
        <v>1075</v>
      </c>
    </row>
    <row r="7442" spans="1:15" x14ac:dyDescent="0.25">
      <c r="A7442" s="102" t="s">
        <v>12601</v>
      </c>
      <c r="B7442" s="103" t="s">
        <v>1690</v>
      </c>
      <c r="C7442" s="103" t="s">
        <v>1118</v>
      </c>
      <c r="D7442" s="102" t="s">
        <v>152</v>
      </c>
      <c r="E7442" s="102" t="s">
        <v>275</v>
      </c>
      <c r="F7442" s="102" t="s">
        <v>12603</v>
      </c>
      <c r="H7442" s="102">
        <v>45542</v>
      </c>
      <c r="I7442" s="102" t="s">
        <v>279</v>
      </c>
      <c r="J7442" s="102" t="s">
        <v>2</v>
      </c>
      <c r="K7442" s="102" t="s">
        <v>1</v>
      </c>
      <c r="L7442" s="102" t="s">
        <v>23</v>
      </c>
      <c r="M7442" s="102" t="s">
        <v>1074</v>
      </c>
      <c r="N7442" s="102">
        <v>6</v>
      </c>
      <c r="O7442" s="102" t="s">
        <v>1075</v>
      </c>
    </row>
    <row r="7443" spans="1:15" x14ac:dyDescent="0.25">
      <c r="A7443" s="102" t="s">
        <v>12604</v>
      </c>
      <c r="B7443" s="103" t="s">
        <v>1912</v>
      </c>
      <c r="C7443" s="103" t="s">
        <v>274</v>
      </c>
      <c r="D7443" s="102" t="s">
        <v>152</v>
      </c>
      <c r="E7443" s="102" t="s">
        <v>275</v>
      </c>
      <c r="F7443" s="102" t="s">
        <v>12605</v>
      </c>
      <c r="H7443" s="102">
        <v>45542</v>
      </c>
      <c r="I7443" s="102" t="s">
        <v>279</v>
      </c>
      <c r="J7443" s="102" t="s">
        <v>2</v>
      </c>
      <c r="K7443" s="102" t="s">
        <v>1</v>
      </c>
      <c r="L7443" s="102" t="s">
        <v>23</v>
      </c>
      <c r="M7443" s="102" t="s">
        <v>1074</v>
      </c>
      <c r="N7443" s="102">
        <v>6</v>
      </c>
      <c r="O7443" s="102" t="s">
        <v>1075</v>
      </c>
    </row>
    <row r="7444" spans="1:15" x14ac:dyDescent="0.25">
      <c r="A7444" s="102" t="s">
        <v>12606</v>
      </c>
      <c r="B7444" s="103" t="s">
        <v>12607</v>
      </c>
      <c r="C7444" s="103" t="s">
        <v>1077</v>
      </c>
      <c r="D7444" s="102" t="s">
        <v>281</v>
      </c>
      <c r="E7444" s="102" t="s">
        <v>275</v>
      </c>
      <c r="F7444" s="102" t="s">
        <v>12608</v>
      </c>
      <c r="H7444" s="102">
        <v>45542</v>
      </c>
      <c r="I7444" s="102" t="s">
        <v>279</v>
      </c>
      <c r="J7444" s="102" t="s">
        <v>2</v>
      </c>
      <c r="K7444" s="102" t="s">
        <v>1</v>
      </c>
      <c r="L7444" s="102" t="s">
        <v>23</v>
      </c>
      <c r="M7444" s="102" t="s">
        <v>1074</v>
      </c>
      <c r="N7444" s="102">
        <v>6</v>
      </c>
      <c r="O7444" s="102" t="s">
        <v>1075</v>
      </c>
    </row>
    <row r="7445" spans="1:15" x14ac:dyDescent="0.25">
      <c r="A7445" s="102" t="s">
        <v>4834</v>
      </c>
      <c r="B7445" s="103" t="s">
        <v>12609</v>
      </c>
      <c r="C7445" s="103" t="s">
        <v>277</v>
      </c>
      <c r="D7445" s="102" t="s">
        <v>1092</v>
      </c>
      <c r="E7445" s="102" t="s">
        <v>275</v>
      </c>
      <c r="F7445" s="102" t="s">
        <v>12610</v>
      </c>
      <c r="H7445" s="102">
        <v>45542</v>
      </c>
      <c r="I7445" s="102" t="s">
        <v>279</v>
      </c>
      <c r="J7445" s="102" t="s">
        <v>2</v>
      </c>
      <c r="K7445" s="102" t="s">
        <v>1</v>
      </c>
      <c r="L7445" s="102" t="s">
        <v>23</v>
      </c>
      <c r="M7445" s="102" t="s">
        <v>1074</v>
      </c>
      <c r="N7445" s="102">
        <v>6</v>
      </c>
      <c r="O7445" s="102" t="s">
        <v>1075</v>
      </c>
    </row>
    <row r="7446" spans="1:15" x14ac:dyDescent="0.25">
      <c r="A7446" s="102" t="s">
        <v>12611</v>
      </c>
      <c r="B7446" s="103" t="s">
        <v>1250</v>
      </c>
      <c r="C7446" s="103" t="s">
        <v>274</v>
      </c>
      <c r="D7446" s="102" t="s">
        <v>152</v>
      </c>
      <c r="E7446" s="102" t="s">
        <v>275</v>
      </c>
      <c r="F7446" s="102" t="s">
        <v>12612</v>
      </c>
      <c r="H7446" s="102">
        <v>45542</v>
      </c>
      <c r="I7446" s="102" t="s">
        <v>279</v>
      </c>
      <c r="J7446" s="102" t="s">
        <v>2</v>
      </c>
      <c r="K7446" s="102" t="s">
        <v>1</v>
      </c>
      <c r="L7446" s="102" t="s">
        <v>23</v>
      </c>
      <c r="M7446" s="102" t="s">
        <v>1074</v>
      </c>
      <c r="N7446" s="102">
        <v>6</v>
      </c>
      <c r="O7446" s="102" t="s">
        <v>1075</v>
      </c>
    </row>
    <row r="7447" spans="1:15" x14ac:dyDescent="0.25">
      <c r="A7447" s="102" t="s">
        <v>12611</v>
      </c>
      <c r="B7447" s="103" t="s">
        <v>1565</v>
      </c>
      <c r="C7447" s="103" t="s">
        <v>274</v>
      </c>
      <c r="D7447" s="102" t="s">
        <v>152</v>
      </c>
      <c r="E7447" s="102" t="s">
        <v>275</v>
      </c>
      <c r="F7447" s="102" t="s">
        <v>12613</v>
      </c>
      <c r="H7447" s="102">
        <v>45542</v>
      </c>
      <c r="I7447" s="102" t="s">
        <v>279</v>
      </c>
      <c r="J7447" s="102" t="s">
        <v>2</v>
      </c>
      <c r="K7447" s="102" t="s">
        <v>1</v>
      </c>
      <c r="L7447" s="102" t="s">
        <v>23</v>
      </c>
      <c r="M7447" s="102" t="s">
        <v>1074</v>
      </c>
      <c r="N7447" s="102">
        <v>6</v>
      </c>
      <c r="O7447" s="102" t="s">
        <v>1075</v>
      </c>
    </row>
    <row r="7448" spans="1:15" x14ac:dyDescent="0.25">
      <c r="A7448" s="102" t="s">
        <v>12614</v>
      </c>
      <c r="B7448" s="103" t="s">
        <v>2570</v>
      </c>
      <c r="C7448" s="103" t="s">
        <v>277</v>
      </c>
      <c r="D7448" s="102" t="s">
        <v>1092</v>
      </c>
      <c r="E7448" s="102" t="s">
        <v>275</v>
      </c>
      <c r="F7448" s="102" t="s">
        <v>12615</v>
      </c>
      <c r="H7448" s="102">
        <v>45542</v>
      </c>
      <c r="I7448" s="102" t="s">
        <v>279</v>
      </c>
      <c r="J7448" s="102" t="s">
        <v>2</v>
      </c>
      <c r="K7448" s="102" t="s">
        <v>1</v>
      </c>
      <c r="L7448" s="102" t="s">
        <v>23</v>
      </c>
      <c r="M7448" s="102" t="s">
        <v>1074</v>
      </c>
      <c r="N7448" s="102">
        <v>6</v>
      </c>
      <c r="O7448" s="102" t="s">
        <v>1075</v>
      </c>
    </row>
    <row r="7449" spans="1:15" x14ac:dyDescent="0.25">
      <c r="A7449" s="102" t="s">
        <v>12616</v>
      </c>
      <c r="B7449" s="103" t="s">
        <v>12617</v>
      </c>
      <c r="C7449" s="103" t="s">
        <v>277</v>
      </c>
      <c r="D7449" s="102" t="s">
        <v>1092</v>
      </c>
      <c r="E7449" s="102" t="s">
        <v>275</v>
      </c>
      <c r="F7449" s="102" t="s">
        <v>12618</v>
      </c>
      <c r="H7449" s="102">
        <v>45542</v>
      </c>
      <c r="I7449" s="102" t="s">
        <v>279</v>
      </c>
      <c r="J7449" s="102" t="s">
        <v>2</v>
      </c>
      <c r="K7449" s="102" t="s">
        <v>1</v>
      </c>
      <c r="L7449" s="102" t="s">
        <v>23</v>
      </c>
      <c r="M7449" s="102" t="s">
        <v>1074</v>
      </c>
      <c r="N7449" s="102">
        <v>6</v>
      </c>
      <c r="O7449" s="102" t="s">
        <v>1075</v>
      </c>
    </row>
    <row r="7450" spans="1:15" x14ac:dyDescent="0.25">
      <c r="A7450" s="102" t="s">
        <v>12619</v>
      </c>
      <c r="B7450" s="103" t="s">
        <v>1764</v>
      </c>
      <c r="C7450" s="103" t="s">
        <v>274</v>
      </c>
      <c r="D7450" s="102" t="s">
        <v>1092</v>
      </c>
      <c r="E7450" s="102" t="s">
        <v>275</v>
      </c>
      <c r="F7450" s="102" t="s">
        <v>12620</v>
      </c>
      <c r="H7450" s="102">
        <v>45542</v>
      </c>
      <c r="I7450" s="102" t="s">
        <v>279</v>
      </c>
      <c r="J7450" s="102" t="s">
        <v>2</v>
      </c>
      <c r="K7450" s="102" t="s">
        <v>1</v>
      </c>
      <c r="L7450" s="102" t="s">
        <v>23</v>
      </c>
      <c r="M7450" s="102" t="s">
        <v>1074</v>
      </c>
      <c r="N7450" s="102">
        <v>6</v>
      </c>
      <c r="O7450" s="102" t="s">
        <v>1075</v>
      </c>
    </row>
    <row r="7451" spans="1:15" x14ac:dyDescent="0.25">
      <c r="A7451" s="102" t="s">
        <v>9946</v>
      </c>
      <c r="B7451" s="103" t="s">
        <v>12621</v>
      </c>
      <c r="C7451" s="103" t="s">
        <v>277</v>
      </c>
      <c r="D7451" s="102" t="s">
        <v>1092</v>
      </c>
      <c r="E7451" s="102" t="s">
        <v>275</v>
      </c>
      <c r="F7451" s="102" t="s">
        <v>12622</v>
      </c>
      <c r="H7451" s="102">
        <v>45542</v>
      </c>
      <c r="I7451" s="102" t="s">
        <v>279</v>
      </c>
      <c r="J7451" s="102" t="s">
        <v>2</v>
      </c>
      <c r="K7451" s="102" t="s">
        <v>1</v>
      </c>
      <c r="L7451" s="102" t="s">
        <v>23</v>
      </c>
      <c r="M7451" s="102" t="s">
        <v>1074</v>
      </c>
      <c r="N7451" s="102">
        <v>6</v>
      </c>
      <c r="O7451" s="102" t="s">
        <v>1075</v>
      </c>
    </row>
    <row r="7452" spans="1:15" x14ac:dyDescent="0.25">
      <c r="A7452" s="102" t="s">
        <v>4165</v>
      </c>
      <c r="B7452" s="103" t="s">
        <v>1080</v>
      </c>
      <c r="C7452" s="103" t="s">
        <v>1118</v>
      </c>
      <c r="D7452" s="102" t="s">
        <v>12587</v>
      </c>
      <c r="E7452" s="102" t="s">
        <v>275</v>
      </c>
      <c r="F7452" s="102" t="s">
        <v>12623</v>
      </c>
      <c r="H7452" s="102">
        <v>45542</v>
      </c>
      <c r="I7452" s="102" t="s">
        <v>279</v>
      </c>
      <c r="J7452" s="102" t="s">
        <v>2</v>
      </c>
      <c r="K7452" s="102" t="s">
        <v>1</v>
      </c>
      <c r="L7452" s="102" t="s">
        <v>23</v>
      </c>
      <c r="M7452" s="102" t="s">
        <v>1074</v>
      </c>
      <c r="N7452" s="102">
        <v>6</v>
      </c>
      <c r="O7452" s="102" t="s">
        <v>1075</v>
      </c>
    </row>
    <row r="7453" spans="1:15" x14ac:dyDescent="0.25">
      <c r="A7453" s="102" t="s">
        <v>12624</v>
      </c>
      <c r="B7453" s="103" t="s">
        <v>1078</v>
      </c>
      <c r="C7453" s="103" t="s">
        <v>274</v>
      </c>
      <c r="D7453" s="102" t="s">
        <v>152</v>
      </c>
      <c r="E7453" s="102" t="s">
        <v>275</v>
      </c>
      <c r="F7453" s="102" t="s">
        <v>12625</v>
      </c>
      <c r="H7453" s="102">
        <v>45542</v>
      </c>
      <c r="I7453" s="102" t="s">
        <v>279</v>
      </c>
      <c r="J7453" s="102" t="s">
        <v>2</v>
      </c>
      <c r="K7453" s="102" t="s">
        <v>1</v>
      </c>
      <c r="L7453" s="102" t="s">
        <v>23</v>
      </c>
      <c r="M7453" s="102" t="s">
        <v>1074</v>
      </c>
      <c r="N7453" s="102">
        <v>6</v>
      </c>
      <c r="O7453" s="102" t="s">
        <v>1075</v>
      </c>
    </row>
    <row r="7454" spans="1:15" x14ac:dyDescent="0.25">
      <c r="A7454" s="102" t="s">
        <v>12626</v>
      </c>
      <c r="B7454" s="103" t="s">
        <v>1561</v>
      </c>
      <c r="C7454" s="103" t="s">
        <v>1118</v>
      </c>
      <c r="D7454" s="102" t="s">
        <v>12587</v>
      </c>
      <c r="E7454" s="102" t="s">
        <v>275</v>
      </c>
      <c r="F7454" s="102" t="s">
        <v>12627</v>
      </c>
      <c r="H7454" s="102">
        <v>45542</v>
      </c>
      <c r="I7454" s="102" t="s">
        <v>279</v>
      </c>
      <c r="J7454" s="102" t="s">
        <v>2</v>
      </c>
      <c r="K7454" s="102" t="s">
        <v>1</v>
      </c>
      <c r="L7454" s="102" t="s">
        <v>23</v>
      </c>
      <c r="M7454" s="102" t="s">
        <v>1074</v>
      </c>
      <c r="N7454" s="102">
        <v>6</v>
      </c>
      <c r="O7454" s="102" t="s">
        <v>1075</v>
      </c>
    </row>
    <row r="7455" spans="1:15" x14ac:dyDescent="0.25">
      <c r="A7455" s="102" t="s">
        <v>4870</v>
      </c>
      <c r="B7455" s="103" t="s">
        <v>1895</v>
      </c>
      <c r="C7455" s="103" t="s">
        <v>274</v>
      </c>
      <c r="D7455" s="102" t="s">
        <v>152</v>
      </c>
      <c r="E7455" s="102" t="s">
        <v>275</v>
      </c>
      <c r="F7455" s="102" t="s">
        <v>12628</v>
      </c>
      <c r="H7455" s="102">
        <v>45542</v>
      </c>
      <c r="I7455" s="102" t="s">
        <v>279</v>
      </c>
      <c r="J7455" s="102" t="s">
        <v>2</v>
      </c>
      <c r="K7455" s="102" t="s">
        <v>1</v>
      </c>
      <c r="L7455" s="102" t="s">
        <v>23</v>
      </c>
      <c r="M7455" s="102" t="s">
        <v>1074</v>
      </c>
      <c r="N7455" s="102">
        <v>6</v>
      </c>
      <c r="O7455" s="102" t="s">
        <v>1075</v>
      </c>
    </row>
    <row r="7456" spans="1:15" x14ac:dyDescent="0.25">
      <c r="A7456" s="102" t="s">
        <v>12629</v>
      </c>
      <c r="B7456" s="103" t="s">
        <v>1076</v>
      </c>
      <c r="C7456" s="103" t="s">
        <v>274</v>
      </c>
      <c r="D7456" s="102" t="s">
        <v>1092</v>
      </c>
      <c r="E7456" s="102" t="s">
        <v>276</v>
      </c>
      <c r="H7456" s="102">
        <v>45542</v>
      </c>
      <c r="I7456" s="102" t="s">
        <v>279</v>
      </c>
      <c r="J7456" s="102" t="s">
        <v>2</v>
      </c>
      <c r="K7456" s="102" t="s">
        <v>1</v>
      </c>
      <c r="L7456" s="102" t="s">
        <v>23</v>
      </c>
      <c r="M7456" s="102" t="s">
        <v>1074</v>
      </c>
      <c r="N7456" s="102">
        <v>6</v>
      </c>
      <c r="O7456" s="102" t="s">
        <v>1075</v>
      </c>
    </row>
    <row r="7457" spans="1:15" x14ac:dyDescent="0.25">
      <c r="A7457" s="102" t="s">
        <v>12630</v>
      </c>
      <c r="B7457" s="103" t="s">
        <v>8630</v>
      </c>
      <c r="C7457" s="103" t="s">
        <v>1118</v>
      </c>
      <c r="D7457" s="102" t="s">
        <v>12587</v>
      </c>
      <c r="E7457" s="102" t="s">
        <v>275</v>
      </c>
      <c r="F7457" s="102" t="s">
        <v>12631</v>
      </c>
      <c r="H7457" s="102">
        <v>45542</v>
      </c>
      <c r="I7457" s="102" t="s">
        <v>279</v>
      </c>
      <c r="J7457" s="102" t="s">
        <v>2</v>
      </c>
      <c r="K7457" s="102" t="s">
        <v>1</v>
      </c>
      <c r="L7457" s="102" t="s">
        <v>23</v>
      </c>
      <c r="M7457" s="102" t="s">
        <v>1074</v>
      </c>
      <c r="N7457" s="102">
        <v>6</v>
      </c>
      <c r="O7457" s="102" t="s">
        <v>1075</v>
      </c>
    </row>
    <row r="7458" spans="1:15" x14ac:dyDescent="0.25">
      <c r="A7458" s="102" t="s">
        <v>9675</v>
      </c>
      <c r="B7458" s="103" t="s">
        <v>1304</v>
      </c>
      <c r="C7458" s="103" t="s">
        <v>274</v>
      </c>
      <c r="D7458" s="102" t="s">
        <v>12587</v>
      </c>
      <c r="E7458" s="102" t="s">
        <v>275</v>
      </c>
      <c r="F7458" s="102" t="s">
        <v>12632</v>
      </c>
      <c r="H7458" s="102">
        <v>45542</v>
      </c>
      <c r="I7458" s="102" t="s">
        <v>279</v>
      </c>
      <c r="J7458" s="102" t="s">
        <v>2</v>
      </c>
      <c r="K7458" s="102" t="s">
        <v>1</v>
      </c>
      <c r="L7458" s="102" t="s">
        <v>23</v>
      </c>
      <c r="M7458" s="102" t="s">
        <v>1074</v>
      </c>
      <c r="N7458" s="102">
        <v>6</v>
      </c>
      <c r="O7458" s="102" t="s">
        <v>1075</v>
      </c>
    </row>
    <row r="7459" spans="1:15" x14ac:dyDescent="0.25">
      <c r="A7459" s="102" t="s">
        <v>12633</v>
      </c>
      <c r="B7459" s="103" t="s">
        <v>1374</v>
      </c>
      <c r="C7459" s="103" t="s">
        <v>1180</v>
      </c>
      <c r="D7459" s="102" t="s">
        <v>12587</v>
      </c>
      <c r="E7459" s="102" t="s">
        <v>275</v>
      </c>
      <c r="F7459" s="102" t="s">
        <v>12634</v>
      </c>
      <c r="H7459" s="102">
        <v>45542</v>
      </c>
      <c r="I7459" s="102" t="s">
        <v>279</v>
      </c>
      <c r="J7459" s="102" t="s">
        <v>2</v>
      </c>
      <c r="K7459" s="102" t="s">
        <v>1</v>
      </c>
      <c r="L7459" s="102" t="s">
        <v>23</v>
      </c>
      <c r="M7459" s="102" t="s">
        <v>1180</v>
      </c>
      <c r="N7459" s="102">
        <v>6</v>
      </c>
      <c r="O7459" s="102" t="s">
        <v>1075</v>
      </c>
    </row>
    <row r="7460" spans="1:15" x14ac:dyDescent="0.25">
      <c r="A7460" s="102" t="s">
        <v>12635</v>
      </c>
      <c r="B7460" s="103" t="s">
        <v>12636</v>
      </c>
      <c r="C7460" s="103" t="s">
        <v>1225</v>
      </c>
      <c r="D7460" s="102" t="s">
        <v>281</v>
      </c>
      <c r="E7460" s="102" t="s">
        <v>275</v>
      </c>
      <c r="F7460" s="102" t="s">
        <v>12637</v>
      </c>
      <c r="H7460" s="102">
        <v>45542</v>
      </c>
      <c r="I7460" s="102" t="s">
        <v>279</v>
      </c>
      <c r="J7460" s="102" t="s">
        <v>2</v>
      </c>
      <c r="K7460" s="102" t="s">
        <v>1</v>
      </c>
      <c r="L7460" s="102" t="s">
        <v>23</v>
      </c>
      <c r="M7460" s="102" t="s">
        <v>1074</v>
      </c>
      <c r="N7460" s="102">
        <v>6</v>
      </c>
      <c r="O7460" s="102" t="s">
        <v>1075</v>
      </c>
    </row>
    <row r="7461" spans="1:15" x14ac:dyDescent="0.25">
      <c r="A7461" s="102" t="s">
        <v>12638</v>
      </c>
      <c r="B7461" s="103" t="s">
        <v>2031</v>
      </c>
      <c r="C7461" s="103" t="s">
        <v>1118</v>
      </c>
      <c r="D7461" s="102" t="s">
        <v>152</v>
      </c>
      <c r="E7461" s="102" t="s">
        <v>275</v>
      </c>
      <c r="F7461" s="102" t="s">
        <v>12639</v>
      </c>
      <c r="H7461" s="102">
        <v>45542</v>
      </c>
      <c r="I7461" s="102" t="s">
        <v>279</v>
      </c>
      <c r="J7461" s="102" t="s">
        <v>2</v>
      </c>
      <c r="K7461" s="102" t="s">
        <v>1</v>
      </c>
      <c r="L7461" s="102" t="s">
        <v>23</v>
      </c>
      <c r="M7461" s="102" t="s">
        <v>1074</v>
      </c>
      <c r="N7461" s="102">
        <v>6</v>
      </c>
      <c r="O7461" s="102" t="s">
        <v>1075</v>
      </c>
    </row>
    <row r="7462" spans="1:15" x14ac:dyDescent="0.25">
      <c r="A7462" s="102" t="s">
        <v>12640</v>
      </c>
      <c r="B7462" s="103" t="s">
        <v>3525</v>
      </c>
      <c r="C7462" s="103" t="s">
        <v>1118</v>
      </c>
      <c r="D7462" s="102" t="s">
        <v>12587</v>
      </c>
      <c r="E7462" s="102" t="s">
        <v>275</v>
      </c>
      <c r="F7462" s="102" t="s">
        <v>12641</v>
      </c>
      <c r="H7462" s="102">
        <v>45542</v>
      </c>
      <c r="I7462" s="102" t="s">
        <v>279</v>
      </c>
      <c r="J7462" s="102" t="s">
        <v>2</v>
      </c>
      <c r="K7462" s="102" t="s">
        <v>1</v>
      </c>
      <c r="L7462" s="102" t="s">
        <v>23</v>
      </c>
      <c r="M7462" s="102" t="s">
        <v>1074</v>
      </c>
      <c r="N7462" s="102">
        <v>6</v>
      </c>
      <c r="O7462" s="102" t="s">
        <v>1075</v>
      </c>
    </row>
    <row r="7463" spans="1:15" x14ac:dyDescent="0.25">
      <c r="A7463" s="102" t="s">
        <v>12642</v>
      </c>
      <c r="B7463" s="103" t="s">
        <v>4524</v>
      </c>
      <c r="C7463" s="103" t="s">
        <v>274</v>
      </c>
      <c r="D7463" s="102" t="s">
        <v>152</v>
      </c>
      <c r="E7463" s="102" t="s">
        <v>275</v>
      </c>
      <c r="F7463" s="102" t="s">
        <v>12643</v>
      </c>
      <c r="H7463" s="102">
        <v>45542</v>
      </c>
      <c r="I7463" s="102" t="s">
        <v>279</v>
      </c>
      <c r="J7463" s="102" t="s">
        <v>2</v>
      </c>
      <c r="K7463" s="102" t="s">
        <v>1</v>
      </c>
      <c r="L7463" s="102" t="s">
        <v>23</v>
      </c>
      <c r="M7463" s="102" t="s">
        <v>1074</v>
      </c>
      <c r="N7463" s="102">
        <v>6</v>
      </c>
      <c r="O7463" s="102" t="s">
        <v>1075</v>
      </c>
    </row>
    <row r="7464" spans="1:15" x14ac:dyDescent="0.25">
      <c r="A7464" s="102" t="s">
        <v>12644</v>
      </c>
      <c r="B7464" s="103" t="s">
        <v>2211</v>
      </c>
      <c r="C7464" s="103" t="s">
        <v>274</v>
      </c>
      <c r="D7464" s="102" t="s">
        <v>1092</v>
      </c>
      <c r="E7464" s="102" t="s">
        <v>275</v>
      </c>
      <c r="F7464" s="102" t="s">
        <v>12645</v>
      </c>
      <c r="H7464" s="102">
        <v>45542</v>
      </c>
      <c r="I7464" s="102" t="s">
        <v>279</v>
      </c>
      <c r="J7464" s="102" t="s">
        <v>2</v>
      </c>
      <c r="K7464" s="102" t="s">
        <v>1</v>
      </c>
      <c r="L7464" s="102" t="s">
        <v>23</v>
      </c>
      <c r="M7464" s="102" t="s">
        <v>1074</v>
      </c>
      <c r="N7464" s="102">
        <v>6</v>
      </c>
      <c r="O7464" s="102" t="s">
        <v>1075</v>
      </c>
    </row>
    <row r="7465" spans="1:15" x14ac:dyDescent="0.25">
      <c r="A7465" s="102" t="s">
        <v>12646</v>
      </c>
      <c r="B7465" s="103" t="s">
        <v>12647</v>
      </c>
      <c r="C7465" s="103" t="s">
        <v>277</v>
      </c>
      <c r="D7465" s="102" t="s">
        <v>1092</v>
      </c>
      <c r="E7465" s="102" t="s">
        <v>275</v>
      </c>
      <c r="F7465" s="102" t="s">
        <v>12648</v>
      </c>
      <c r="H7465" s="102">
        <v>45542</v>
      </c>
      <c r="I7465" s="102" t="s">
        <v>279</v>
      </c>
      <c r="J7465" s="102" t="s">
        <v>2</v>
      </c>
      <c r="K7465" s="102" t="s">
        <v>1</v>
      </c>
      <c r="L7465" s="102" t="s">
        <v>23</v>
      </c>
      <c r="M7465" s="102" t="s">
        <v>1074</v>
      </c>
      <c r="N7465" s="102">
        <v>6</v>
      </c>
      <c r="O7465" s="102" t="s">
        <v>1075</v>
      </c>
    </row>
    <row r="7466" spans="1:15" x14ac:dyDescent="0.25">
      <c r="A7466" s="102" t="s">
        <v>1140</v>
      </c>
      <c r="B7466" s="103" t="s">
        <v>1392</v>
      </c>
      <c r="C7466" s="103" t="s">
        <v>274</v>
      </c>
      <c r="D7466" s="102" t="s">
        <v>12587</v>
      </c>
      <c r="E7466" s="102" t="s">
        <v>276</v>
      </c>
      <c r="H7466" s="102">
        <v>45542</v>
      </c>
      <c r="I7466" s="102" t="s">
        <v>279</v>
      </c>
      <c r="J7466" s="102" t="s">
        <v>2</v>
      </c>
      <c r="K7466" s="102" t="s">
        <v>1</v>
      </c>
      <c r="L7466" s="102" t="s">
        <v>23</v>
      </c>
      <c r="M7466" s="102" t="s">
        <v>1074</v>
      </c>
      <c r="N7466" s="102">
        <v>6</v>
      </c>
      <c r="O7466" s="102" t="s">
        <v>1075</v>
      </c>
    </row>
    <row r="7467" spans="1:15" x14ac:dyDescent="0.25">
      <c r="A7467" s="102" t="s">
        <v>12649</v>
      </c>
      <c r="B7467" s="103" t="s">
        <v>1122</v>
      </c>
      <c r="C7467" s="103" t="s">
        <v>274</v>
      </c>
      <c r="D7467" s="102" t="s">
        <v>12587</v>
      </c>
      <c r="E7467" s="102" t="s">
        <v>275</v>
      </c>
      <c r="F7467" s="102" t="s">
        <v>12650</v>
      </c>
      <c r="H7467" s="102">
        <v>45542</v>
      </c>
      <c r="I7467" s="102" t="s">
        <v>279</v>
      </c>
      <c r="J7467" s="102" t="s">
        <v>2</v>
      </c>
      <c r="K7467" s="102" t="s">
        <v>1</v>
      </c>
      <c r="L7467" s="102" t="s">
        <v>23</v>
      </c>
      <c r="M7467" s="102" t="s">
        <v>1074</v>
      </c>
      <c r="N7467" s="102">
        <v>6</v>
      </c>
      <c r="O7467" s="102" t="s">
        <v>1075</v>
      </c>
    </row>
    <row r="7468" spans="1:15" x14ac:dyDescent="0.25">
      <c r="A7468" s="102" t="s">
        <v>12651</v>
      </c>
      <c r="B7468" s="103" t="s">
        <v>5962</v>
      </c>
      <c r="C7468" s="103" t="s">
        <v>274</v>
      </c>
      <c r="D7468" s="102" t="s">
        <v>12587</v>
      </c>
      <c r="E7468" s="102" t="s">
        <v>275</v>
      </c>
      <c r="F7468" s="102" t="s">
        <v>12652</v>
      </c>
      <c r="H7468" s="102">
        <v>45542</v>
      </c>
      <c r="I7468" s="102" t="s">
        <v>279</v>
      </c>
      <c r="J7468" s="102" t="s">
        <v>2</v>
      </c>
      <c r="K7468" s="102" t="s">
        <v>1</v>
      </c>
      <c r="L7468" s="102" t="s">
        <v>23</v>
      </c>
      <c r="M7468" s="102" t="s">
        <v>1074</v>
      </c>
      <c r="N7468" s="102">
        <v>6</v>
      </c>
      <c r="O7468" s="102" t="s">
        <v>1075</v>
      </c>
    </row>
    <row r="7469" spans="1:15" x14ac:dyDescent="0.25">
      <c r="A7469" s="102" t="s">
        <v>6906</v>
      </c>
      <c r="B7469" s="103" t="s">
        <v>12653</v>
      </c>
      <c r="C7469" s="103" t="s">
        <v>1118</v>
      </c>
      <c r="D7469" s="102" t="s">
        <v>152</v>
      </c>
      <c r="E7469" s="102" t="s">
        <v>275</v>
      </c>
      <c r="F7469" s="102" t="s">
        <v>12654</v>
      </c>
      <c r="H7469" s="102">
        <v>45542</v>
      </c>
      <c r="I7469" s="102" t="s">
        <v>279</v>
      </c>
      <c r="J7469" s="102" t="s">
        <v>2</v>
      </c>
      <c r="K7469" s="102" t="s">
        <v>1</v>
      </c>
      <c r="L7469" s="102" t="s">
        <v>23</v>
      </c>
      <c r="M7469" s="102" t="s">
        <v>1074</v>
      </c>
      <c r="N7469" s="102">
        <v>6</v>
      </c>
      <c r="O7469" s="102" t="s">
        <v>1075</v>
      </c>
    </row>
    <row r="7470" spans="1:15" x14ac:dyDescent="0.25">
      <c r="A7470" s="102" t="s">
        <v>12655</v>
      </c>
      <c r="B7470" s="103" t="s">
        <v>1895</v>
      </c>
      <c r="C7470" s="103" t="s">
        <v>274</v>
      </c>
      <c r="D7470" s="102" t="s">
        <v>152</v>
      </c>
      <c r="E7470" s="102" t="s">
        <v>275</v>
      </c>
      <c r="F7470" s="102" t="s">
        <v>12656</v>
      </c>
      <c r="H7470" s="102">
        <v>45542</v>
      </c>
      <c r="I7470" s="102" t="s">
        <v>279</v>
      </c>
      <c r="J7470" s="102" t="s">
        <v>2</v>
      </c>
      <c r="K7470" s="102" t="s">
        <v>1</v>
      </c>
      <c r="L7470" s="102" t="s">
        <v>23</v>
      </c>
      <c r="M7470" s="102" t="s">
        <v>1074</v>
      </c>
      <c r="N7470" s="102">
        <v>6</v>
      </c>
      <c r="O7470" s="102" t="s">
        <v>1075</v>
      </c>
    </row>
    <row r="7471" spans="1:15" x14ac:dyDescent="0.25">
      <c r="A7471" s="102" t="s">
        <v>7862</v>
      </c>
      <c r="B7471" s="103" t="s">
        <v>2976</v>
      </c>
      <c r="C7471" s="103" t="s">
        <v>274</v>
      </c>
      <c r="D7471" s="102" t="s">
        <v>1092</v>
      </c>
      <c r="E7471" s="102" t="s">
        <v>275</v>
      </c>
      <c r="F7471" s="102" t="s">
        <v>12657</v>
      </c>
      <c r="H7471" s="102">
        <v>45542</v>
      </c>
      <c r="I7471" s="102" t="s">
        <v>279</v>
      </c>
      <c r="J7471" s="102" t="s">
        <v>2</v>
      </c>
      <c r="K7471" s="102" t="s">
        <v>1</v>
      </c>
      <c r="L7471" s="102" t="s">
        <v>23</v>
      </c>
      <c r="M7471" s="102" t="s">
        <v>1074</v>
      </c>
      <c r="N7471" s="102">
        <v>6</v>
      </c>
      <c r="O7471" s="102" t="s">
        <v>1075</v>
      </c>
    </row>
    <row r="7472" spans="1:15" x14ac:dyDescent="0.25">
      <c r="A7472" s="102" t="s">
        <v>7862</v>
      </c>
      <c r="B7472" s="103" t="s">
        <v>12658</v>
      </c>
      <c r="C7472" s="103" t="s">
        <v>274</v>
      </c>
      <c r="D7472" s="102" t="s">
        <v>1092</v>
      </c>
      <c r="E7472" s="102" t="s">
        <v>275</v>
      </c>
      <c r="F7472" s="102" t="s">
        <v>12659</v>
      </c>
      <c r="H7472" s="102">
        <v>45542</v>
      </c>
      <c r="I7472" s="102" t="s">
        <v>279</v>
      </c>
      <c r="J7472" s="102" t="s">
        <v>2</v>
      </c>
      <c r="K7472" s="102" t="s">
        <v>1</v>
      </c>
      <c r="L7472" s="102" t="s">
        <v>23</v>
      </c>
      <c r="M7472" s="102" t="s">
        <v>1074</v>
      </c>
      <c r="N7472" s="102">
        <v>6</v>
      </c>
      <c r="O7472" s="102" t="s">
        <v>1075</v>
      </c>
    </row>
    <row r="7473" spans="1:15" x14ac:dyDescent="0.25">
      <c r="A7473" s="102" t="s">
        <v>7862</v>
      </c>
      <c r="B7473" s="103" t="s">
        <v>12660</v>
      </c>
      <c r="C7473" s="103" t="s">
        <v>277</v>
      </c>
      <c r="D7473" s="102" t="s">
        <v>1092</v>
      </c>
      <c r="E7473" s="102" t="s">
        <v>275</v>
      </c>
      <c r="F7473" s="102" t="s">
        <v>12661</v>
      </c>
      <c r="H7473" s="102">
        <v>45542</v>
      </c>
      <c r="I7473" s="102" t="s">
        <v>279</v>
      </c>
      <c r="J7473" s="102" t="s">
        <v>2</v>
      </c>
      <c r="K7473" s="102" t="s">
        <v>1</v>
      </c>
      <c r="L7473" s="102" t="s">
        <v>23</v>
      </c>
      <c r="M7473" s="102" t="s">
        <v>1074</v>
      </c>
      <c r="N7473" s="102">
        <v>6</v>
      </c>
      <c r="O7473" s="102" t="s">
        <v>1075</v>
      </c>
    </row>
    <row r="7474" spans="1:15" x14ac:dyDescent="0.25">
      <c r="A7474" s="102" t="s">
        <v>12662</v>
      </c>
      <c r="B7474" s="103" t="s">
        <v>12663</v>
      </c>
      <c r="C7474" s="103" t="s">
        <v>1225</v>
      </c>
      <c r="D7474" s="102" t="s">
        <v>281</v>
      </c>
      <c r="E7474" s="102" t="s">
        <v>275</v>
      </c>
      <c r="F7474" s="102" t="s">
        <v>12664</v>
      </c>
      <c r="H7474" s="102">
        <v>45542</v>
      </c>
      <c r="I7474" s="102" t="s">
        <v>279</v>
      </c>
      <c r="J7474" s="102" t="s">
        <v>2</v>
      </c>
      <c r="K7474" s="102" t="s">
        <v>1</v>
      </c>
      <c r="L7474" s="102" t="s">
        <v>23</v>
      </c>
      <c r="M7474" s="102" t="s">
        <v>1074</v>
      </c>
      <c r="N7474" s="102">
        <v>6</v>
      </c>
      <c r="O7474" s="102" t="s">
        <v>1075</v>
      </c>
    </row>
    <row r="7475" spans="1:15" x14ac:dyDescent="0.25">
      <c r="A7475" s="102" t="s">
        <v>12665</v>
      </c>
      <c r="B7475" s="103" t="s">
        <v>2534</v>
      </c>
      <c r="C7475" s="103" t="s">
        <v>274</v>
      </c>
      <c r="D7475" s="102" t="s">
        <v>1092</v>
      </c>
      <c r="E7475" s="102" t="s">
        <v>275</v>
      </c>
      <c r="F7475" s="102" t="s">
        <v>12666</v>
      </c>
      <c r="H7475" s="102">
        <v>45542</v>
      </c>
      <c r="I7475" s="102" t="s">
        <v>279</v>
      </c>
      <c r="J7475" s="102" t="s">
        <v>2</v>
      </c>
      <c r="K7475" s="102" t="s">
        <v>1</v>
      </c>
      <c r="L7475" s="102" t="s">
        <v>23</v>
      </c>
      <c r="M7475" s="102" t="s">
        <v>1074</v>
      </c>
      <c r="N7475" s="102">
        <v>6</v>
      </c>
      <c r="O7475" s="102" t="s">
        <v>1075</v>
      </c>
    </row>
    <row r="7476" spans="1:15" x14ac:dyDescent="0.25">
      <c r="A7476" s="102" t="s">
        <v>9227</v>
      </c>
      <c r="B7476" s="103" t="s">
        <v>12667</v>
      </c>
      <c r="C7476" s="103" t="s">
        <v>274</v>
      </c>
      <c r="D7476" s="102" t="s">
        <v>12587</v>
      </c>
      <c r="E7476" s="102" t="s">
        <v>275</v>
      </c>
      <c r="F7476" s="102" t="s">
        <v>12668</v>
      </c>
      <c r="H7476" s="102">
        <v>45542</v>
      </c>
      <c r="I7476" s="102" t="s">
        <v>279</v>
      </c>
      <c r="J7476" s="102" t="s">
        <v>2</v>
      </c>
      <c r="K7476" s="102" t="s">
        <v>1</v>
      </c>
      <c r="L7476" s="102" t="s">
        <v>23</v>
      </c>
      <c r="M7476" s="102" t="s">
        <v>1074</v>
      </c>
      <c r="N7476" s="102">
        <v>6</v>
      </c>
      <c r="O7476" s="102" t="s">
        <v>1075</v>
      </c>
    </row>
    <row r="7477" spans="1:15" x14ac:dyDescent="0.25">
      <c r="A7477" s="102" t="s">
        <v>9227</v>
      </c>
      <c r="B7477" s="103" t="s">
        <v>12669</v>
      </c>
      <c r="C7477" s="103" t="s">
        <v>1082</v>
      </c>
      <c r="D7477" s="102" t="s">
        <v>12587</v>
      </c>
      <c r="E7477" s="102" t="s">
        <v>275</v>
      </c>
      <c r="F7477" s="102" t="s">
        <v>12670</v>
      </c>
      <c r="H7477" s="102">
        <v>45542</v>
      </c>
      <c r="I7477" s="102" t="s">
        <v>279</v>
      </c>
      <c r="J7477" s="102" t="s">
        <v>2</v>
      </c>
      <c r="K7477" s="102" t="s">
        <v>1</v>
      </c>
      <c r="L7477" s="102" t="s">
        <v>23</v>
      </c>
      <c r="M7477" s="102" t="s">
        <v>1082</v>
      </c>
      <c r="N7477" s="102">
        <v>6</v>
      </c>
      <c r="O7477" s="102" t="s">
        <v>1075</v>
      </c>
    </row>
    <row r="7478" spans="1:15" x14ac:dyDescent="0.25">
      <c r="A7478" s="102" t="s">
        <v>9227</v>
      </c>
      <c r="B7478" s="103" t="s">
        <v>1250</v>
      </c>
      <c r="C7478" s="103" t="s">
        <v>1082</v>
      </c>
      <c r="D7478" s="102" t="s">
        <v>12587</v>
      </c>
      <c r="E7478" s="102" t="s">
        <v>275</v>
      </c>
      <c r="F7478" s="102" t="s">
        <v>12671</v>
      </c>
      <c r="H7478" s="102">
        <v>45542</v>
      </c>
      <c r="I7478" s="102" t="s">
        <v>279</v>
      </c>
      <c r="J7478" s="102" t="s">
        <v>2</v>
      </c>
      <c r="K7478" s="102" t="s">
        <v>1</v>
      </c>
      <c r="L7478" s="102" t="s">
        <v>23</v>
      </c>
      <c r="M7478" s="102" t="s">
        <v>1082</v>
      </c>
      <c r="N7478" s="102">
        <v>6</v>
      </c>
      <c r="O7478" s="102" t="s">
        <v>1075</v>
      </c>
    </row>
    <row r="7479" spans="1:15" x14ac:dyDescent="0.25">
      <c r="A7479" s="102" t="s">
        <v>8620</v>
      </c>
      <c r="B7479" s="103" t="s">
        <v>2570</v>
      </c>
      <c r="C7479" s="103" t="s">
        <v>1118</v>
      </c>
      <c r="D7479" s="102" t="s">
        <v>152</v>
      </c>
      <c r="E7479" s="102" t="s">
        <v>275</v>
      </c>
      <c r="F7479" s="102" t="s">
        <v>12672</v>
      </c>
      <c r="H7479" s="102">
        <v>45542</v>
      </c>
      <c r="I7479" s="102" t="s">
        <v>279</v>
      </c>
      <c r="J7479" s="102" t="s">
        <v>2</v>
      </c>
      <c r="K7479" s="102" t="s">
        <v>1</v>
      </c>
      <c r="L7479" s="102" t="s">
        <v>23</v>
      </c>
      <c r="M7479" s="102" t="s">
        <v>1074</v>
      </c>
      <c r="N7479" s="102">
        <v>6</v>
      </c>
      <c r="O7479" s="102" t="s">
        <v>1075</v>
      </c>
    </row>
    <row r="7480" spans="1:15" x14ac:dyDescent="0.25">
      <c r="A7480" s="102" t="s">
        <v>12673</v>
      </c>
      <c r="B7480" s="103" t="s">
        <v>11644</v>
      </c>
      <c r="C7480" s="103" t="s">
        <v>1077</v>
      </c>
      <c r="D7480" s="102" t="s">
        <v>281</v>
      </c>
      <c r="E7480" s="102" t="s">
        <v>275</v>
      </c>
      <c r="F7480" s="102" t="s">
        <v>12674</v>
      </c>
      <c r="H7480" s="102">
        <v>45542</v>
      </c>
      <c r="I7480" s="102" t="s">
        <v>279</v>
      </c>
      <c r="J7480" s="102" t="s">
        <v>2</v>
      </c>
      <c r="K7480" s="102" t="s">
        <v>1</v>
      </c>
      <c r="L7480" s="102" t="s">
        <v>23</v>
      </c>
      <c r="M7480" s="102" t="s">
        <v>1074</v>
      </c>
      <c r="N7480" s="102">
        <v>6</v>
      </c>
      <c r="O7480" s="102" t="s">
        <v>1075</v>
      </c>
    </row>
    <row r="7481" spans="1:15" x14ac:dyDescent="0.25">
      <c r="A7481" s="102" t="s">
        <v>12675</v>
      </c>
      <c r="B7481" s="103" t="s">
        <v>12676</v>
      </c>
      <c r="C7481" s="103" t="s">
        <v>1118</v>
      </c>
      <c r="D7481" s="102" t="s">
        <v>12587</v>
      </c>
      <c r="E7481" s="102" t="s">
        <v>275</v>
      </c>
      <c r="F7481" s="102" t="s">
        <v>12677</v>
      </c>
      <c r="H7481" s="102">
        <v>45542</v>
      </c>
      <c r="I7481" s="102" t="s">
        <v>279</v>
      </c>
      <c r="J7481" s="102" t="s">
        <v>2</v>
      </c>
      <c r="K7481" s="102" t="s">
        <v>1</v>
      </c>
      <c r="L7481" s="102" t="s">
        <v>23</v>
      </c>
      <c r="M7481" s="102" t="s">
        <v>1074</v>
      </c>
      <c r="N7481" s="102">
        <v>6</v>
      </c>
      <c r="O7481" s="102" t="s">
        <v>1075</v>
      </c>
    </row>
    <row r="7482" spans="1:15" x14ac:dyDescent="0.25">
      <c r="A7482" s="102" t="s">
        <v>12678</v>
      </c>
      <c r="B7482" s="103" t="s">
        <v>1095</v>
      </c>
      <c r="C7482" s="103" t="s">
        <v>1118</v>
      </c>
      <c r="D7482" s="102" t="s">
        <v>12587</v>
      </c>
      <c r="E7482" s="102" t="s">
        <v>275</v>
      </c>
      <c r="F7482" s="102" t="s">
        <v>12679</v>
      </c>
      <c r="H7482" s="102">
        <v>45542</v>
      </c>
      <c r="I7482" s="102" t="s">
        <v>279</v>
      </c>
      <c r="J7482" s="102" t="s">
        <v>2</v>
      </c>
      <c r="K7482" s="102" t="s">
        <v>1</v>
      </c>
      <c r="L7482" s="102" t="s">
        <v>23</v>
      </c>
      <c r="M7482" s="102" t="s">
        <v>1074</v>
      </c>
      <c r="N7482" s="102">
        <v>6</v>
      </c>
      <c r="O7482" s="102" t="s">
        <v>1075</v>
      </c>
    </row>
    <row r="7483" spans="1:15" x14ac:dyDescent="0.25">
      <c r="A7483" s="102" t="s">
        <v>12680</v>
      </c>
      <c r="B7483" s="103" t="s">
        <v>1197</v>
      </c>
      <c r="C7483" s="103" t="s">
        <v>274</v>
      </c>
      <c r="D7483" s="102" t="s">
        <v>152</v>
      </c>
      <c r="E7483" s="102" t="s">
        <v>275</v>
      </c>
      <c r="F7483" s="102" t="s">
        <v>12681</v>
      </c>
      <c r="H7483" s="102">
        <v>45542</v>
      </c>
      <c r="I7483" s="102" t="s">
        <v>279</v>
      </c>
      <c r="J7483" s="102" t="s">
        <v>2</v>
      </c>
      <c r="K7483" s="102" t="s">
        <v>1</v>
      </c>
      <c r="L7483" s="102" t="s">
        <v>23</v>
      </c>
      <c r="M7483" s="102" t="s">
        <v>1074</v>
      </c>
      <c r="N7483" s="102">
        <v>6</v>
      </c>
      <c r="O7483" s="102" t="s">
        <v>1075</v>
      </c>
    </row>
    <row r="7484" spans="1:15" x14ac:dyDescent="0.25">
      <c r="A7484" s="102" t="s">
        <v>12680</v>
      </c>
      <c r="B7484" s="103" t="s">
        <v>3927</v>
      </c>
      <c r="C7484" s="103" t="s">
        <v>1081</v>
      </c>
      <c r="D7484" s="102" t="s">
        <v>152</v>
      </c>
      <c r="E7484" s="102" t="s">
        <v>275</v>
      </c>
      <c r="F7484" s="102" t="s">
        <v>12682</v>
      </c>
      <c r="H7484" s="102">
        <v>45542</v>
      </c>
      <c r="I7484" s="102" t="s">
        <v>279</v>
      </c>
      <c r="J7484" s="102" t="s">
        <v>2</v>
      </c>
      <c r="K7484" s="102" t="s">
        <v>1</v>
      </c>
      <c r="L7484" s="102" t="s">
        <v>23</v>
      </c>
      <c r="M7484" s="102" t="s">
        <v>1082</v>
      </c>
      <c r="N7484" s="102">
        <v>6</v>
      </c>
      <c r="O7484" s="102" t="s">
        <v>1075</v>
      </c>
    </row>
    <row r="7485" spans="1:15" x14ac:dyDescent="0.25">
      <c r="A7485" s="102" t="s">
        <v>5517</v>
      </c>
      <c r="B7485" s="103" t="s">
        <v>1197</v>
      </c>
      <c r="C7485" s="103" t="s">
        <v>1082</v>
      </c>
      <c r="D7485" s="102" t="s">
        <v>12587</v>
      </c>
      <c r="E7485" s="102" t="s">
        <v>275</v>
      </c>
      <c r="F7485" s="102" t="s">
        <v>12683</v>
      </c>
      <c r="H7485" s="102">
        <v>45542</v>
      </c>
      <c r="I7485" s="102" t="s">
        <v>279</v>
      </c>
      <c r="J7485" s="102" t="s">
        <v>2</v>
      </c>
      <c r="K7485" s="102" t="s">
        <v>1</v>
      </c>
      <c r="L7485" s="102" t="s">
        <v>23</v>
      </c>
      <c r="M7485" s="102" t="s">
        <v>1082</v>
      </c>
      <c r="N7485" s="102">
        <v>6</v>
      </c>
      <c r="O7485" s="102" t="s">
        <v>1075</v>
      </c>
    </row>
    <row r="7486" spans="1:15" x14ac:dyDescent="0.25">
      <c r="A7486" s="102" t="s">
        <v>5517</v>
      </c>
      <c r="B7486" s="103" t="s">
        <v>12684</v>
      </c>
      <c r="C7486" s="103" t="s">
        <v>1082</v>
      </c>
      <c r="D7486" s="102" t="s">
        <v>12587</v>
      </c>
      <c r="E7486" s="102" t="s">
        <v>275</v>
      </c>
      <c r="F7486" s="102" t="s">
        <v>12685</v>
      </c>
      <c r="H7486" s="102">
        <v>45542</v>
      </c>
      <c r="I7486" s="102" t="s">
        <v>279</v>
      </c>
      <c r="J7486" s="102" t="s">
        <v>2</v>
      </c>
      <c r="K7486" s="102" t="s">
        <v>1</v>
      </c>
      <c r="L7486" s="102" t="s">
        <v>23</v>
      </c>
      <c r="M7486" s="102" t="s">
        <v>1082</v>
      </c>
      <c r="N7486" s="102">
        <v>6</v>
      </c>
      <c r="O7486" s="102" t="s">
        <v>1075</v>
      </c>
    </row>
    <row r="7487" spans="1:15" x14ac:dyDescent="0.25">
      <c r="A7487" s="102" t="s">
        <v>5517</v>
      </c>
      <c r="B7487" s="103" t="s">
        <v>5015</v>
      </c>
      <c r="C7487" s="103" t="s">
        <v>274</v>
      </c>
      <c r="D7487" s="102" t="s">
        <v>12587</v>
      </c>
      <c r="E7487" s="102" t="s">
        <v>275</v>
      </c>
      <c r="F7487" s="102" t="s">
        <v>12686</v>
      </c>
      <c r="H7487" s="102">
        <v>45542</v>
      </c>
      <c r="I7487" s="102" t="s">
        <v>279</v>
      </c>
      <c r="J7487" s="102" t="s">
        <v>2</v>
      </c>
      <c r="K7487" s="102" t="s">
        <v>1</v>
      </c>
      <c r="L7487" s="102" t="s">
        <v>23</v>
      </c>
      <c r="M7487" s="102" t="s">
        <v>1074</v>
      </c>
      <c r="N7487" s="102">
        <v>6</v>
      </c>
      <c r="O7487" s="102" t="s">
        <v>1075</v>
      </c>
    </row>
    <row r="7488" spans="1:15" x14ac:dyDescent="0.25">
      <c r="A7488" s="102" t="s">
        <v>12687</v>
      </c>
      <c r="B7488" s="103" t="s">
        <v>6048</v>
      </c>
      <c r="C7488" s="103" t="s">
        <v>274</v>
      </c>
      <c r="D7488" s="102" t="s">
        <v>12587</v>
      </c>
      <c r="E7488" s="102" t="s">
        <v>275</v>
      </c>
      <c r="F7488" s="102" t="s">
        <v>12688</v>
      </c>
      <c r="H7488" s="102">
        <v>45542</v>
      </c>
      <c r="I7488" s="102" t="s">
        <v>279</v>
      </c>
      <c r="J7488" s="102" t="s">
        <v>2</v>
      </c>
      <c r="K7488" s="102" t="s">
        <v>1</v>
      </c>
      <c r="L7488" s="102" t="s">
        <v>23</v>
      </c>
      <c r="M7488" s="102" t="s">
        <v>1074</v>
      </c>
      <c r="N7488" s="102">
        <v>6</v>
      </c>
      <c r="O7488" s="102" t="s">
        <v>1075</v>
      </c>
    </row>
    <row r="7489" spans="1:15" x14ac:dyDescent="0.25">
      <c r="A7489" s="102" t="s">
        <v>12687</v>
      </c>
      <c r="B7489" s="103" t="s">
        <v>4797</v>
      </c>
      <c r="C7489" s="103" t="s">
        <v>1118</v>
      </c>
      <c r="D7489" s="102" t="s">
        <v>12587</v>
      </c>
      <c r="E7489" s="102" t="s">
        <v>275</v>
      </c>
      <c r="F7489" s="102" t="s">
        <v>12689</v>
      </c>
      <c r="H7489" s="102">
        <v>45542</v>
      </c>
      <c r="I7489" s="102" t="s">
        <v>279</v>
      </c>
      <c r="J7489" s="102" t="s">
        <v>2</v>
      </c>
      <c r="K7489" s="102" t="s">
        <v>1</v>
      </c>
      <c r="L7489" s="102" t="s">
        <v>23</v>
      </c>
      <c r="M7489" s="102" t="s">
        <v>1074</v>
      </c>
      <c r="N7489" s="102">
        <v>6</v>
      </c>
      <c r="O7489" s="102" t="s">
        <v>1075</v>
      </c>
    </row>
    <row r="7490" spans="1:15" x14ac:dyDescent="0.25">
      <c r="A7490" s="102" t="s">
        <v>12687</v>
      </c>
      <c r="B7490" s="103" t="s">
        <v>1122</v>
      </c>
      <c r="C7490" s="103" t="s">
        <v>274</v>
      </c>
      <c r="D7490" s="102" t="s">
        <v>12587</v>
      </c>
      <c r="E7490" s="102" t="s">
        <v>275</v>
      </c>
      <c r="F7490" s="102" t="s">
        <v>12690</v>
      </c>
      <c r="H7490" s="102">
        <v>45542</v>
      </c>
      <c r="I7490" s="102" t="s">
        <v>279</v>
      </c>
      <c r="J7490" s="102" t="s">
        <v>2</v>
      </c>
      <c r="K7490" s="102" t="s">
        <v>1</v>
      </c>
      <c r="L7490" s="102" t="s">
        <v>23</v>
      </c>
      <c r="M7490" s="102" t="s">
        <v>1074</v>
      </c>
      <c r="N7490" s="102">
        <v>6</v>
      </c>
      <c r="O7490" s="102" t="s">
        <v>1075</v>
      </c>
    </row>
    <row r="7491" spans="1:15" x14ac:dyDescent="0.25">
      <c r="A7491" s="102" t="s">
        <v>12687</v>
      </c>
      <c r="B7491" s="103" t="s">
        <v>1345</v>
      </c>
      <c r="C7491" s="103" t="s">
        <v>1082</v>
      </c>
      <c r="D7491" s="102" t="s">
        <v>12587</v>
      </c>
      <c r="E7491" s="102" t="s">
        <v>275</v>
      </c>
      <c r="F7491" s="102" t="s">
        <v>12691</v>
      </c>
      <c r="H7491" s="102">
        <v>45542</v>
      </c>
      <c r="I7491" s="102" t="s">
        <v>279</v>
      </c>
      <c r="J7491" s="102" t="s">
        <v>2</v>
      </c>
      <c r="K7491" s="102" t="s">
        <v>1</v>
      </c>
      <c r="L7491" s="102" t="s">
        <v>23</v>
      </c>
      <c r="M7491" s="102" t="s">
        <v>1082</v>
      </c>
      <c r="N7491" s="102">
        <v>6</v>
      </c>
      <c r="O7491" s="102" t="s">
        <v>1075</v>
      </c>
    </row>
    <row r="7492" spans="1:15" x14ac:dyDescent="0.25">
      <c r="A7492" s="102" t="s">
        <v>12692</v>
      </c>
      <c r="B7492" s="103" t="s">
        <v>1076</v>
      </c>
      <c r="C7492" s="103" t="s">
        <v>274</v>
      </c>
      <c r="D7492" s="102" t="s">
        <v>1092</v>
      </c>
      <c r="E7492" s="102" t="s">
        <v>275</v>
      </c>
      <c r="F7492" s="102" t="s">
        <v>12693</v>
      </c>
      <c r="H7492" s="102">
        <v>45542</v>
      </c>
      <c r="I7492" s="102" t="s">
        <v>279</v>
      </c>
      <c r="J7492" s="102" t="s">
        <v>2</v>
      </c>
      <c r="K7492" s="102" t="s">
        <v>1</v>
      </c>
      <c r="L7492" s="102" t="s">
        <v>23</v>
      </c>
      <c r="M7492" s="102" t="s">
        <v>1074</v>
      </c>
      <c r="N7492" s="102">
        <v>6</v>
      </c>
      <c r="O7492" s="102" t="s">
        <v>1075</v>
      </c>
    </row>
    <row r="7493" spans="1:15" x14ac:dyDescent="0.25">
      <c r="A7493" s="102" t="s">
        <v>12694</v>
      </c>
      <c r="B7493" s="103" t="s">
        <v>9332</v>
      </c>
      <c r="C7493" s="103" t="s">
        <v>1118</v>
      </c>
      <c r="D7493" s="102" t="s">
        <v>12587</v>
      </c>
      <c r="E7493" s="102" t="s">
        <v>275</v>
      </c>
      <c r="F7493" s="102" t="s">
        <v>12695</v>
      </c>
      <c r="H7493" s="102">
        <v>45542</v>
      </c>
      <c r="I7493" s="102" t="s">
        <v>279</v>
      </c>
      <c r="J7493" s="102" t="s">
        <v>2</v>
      </c>
      <c r="K7493" s="102" t="s">
        <v>1</v>
      </c>
      <c r="L7493" s="102" t="s">
        <v>23</v>
      </c>
      <c r="M7493" s="102" t="s">
        <v>1074</v>
      </c>
      <c r="N7493" s="102">
        <v>6</v>
      </c>
      <c r="O7493" s="102" t="s">
        <v>1075</v>
      </c>
    </row>
    <row r="7494" spans="1:15" x14ac:dyDescent="0.25">
      <c r="A7494" s="102" t="s">
        <v>12694</v>
      </c>
      <c r="B7494" s="103" t="s">
        <v>1268</v>
      </c>
      <c r="C7494" s="103" t="s">
        <v>274</v>
      </c>
      <c r="D7494" s="102" t="s">
        <v>12587</v>
      </c>
      <c r="E7494" s="102" t="s">
        <v>275</v>
      </c>
      <c r="F7494" s="102" t="s">
        <v>12696</v>
      </c>
      <c r="H7494" s="102">
        <v>45542</v>
      </c>
      <c r="I7494" s="102" t="s">
        <v>279</v>
      </c>
      <c r="J7494" s="102" t="s">
        <v>2</v>
      </c>
      <c r="K7494" s="102" t="s">
        <v>1</v>
      </c>
      <c r="L7494" s="102" t="s">
        <v>23</v>
      </c>
      <c r="M7494" s="102" t="s">
        <v>1074</v>
      </c>
      <c r="N7494" s="102">
        <v>6</v>
      </c>
      <c r="O7494" s="102" t="s">
        <v>1075</v>
      </c>
    </row>
    <row r="7495" spans="1:15" x14ac:dyDescent="0.25">
      <c r="A7495" s="102" t="s">
        <v>12694</v>
      </c>
      <c r="B7495" s="103" t="s">
        <v>1895</v>
      </c>
      <c r="C7495" s="103" t="s">
        <v>274</v>
      </c>
      <c r="D7495" s="102" t="s">
        <v>12587</v>
      </c>
      <c r="E7495" s="102" t="s">
        <v>275</v>
      </c>
      <c r="F7495" s="102" t="s">
        <v>12697</v>
      </c>
      <c r="H7495" s="102">
        <v>45542</v>
      </c>
      <c r="I7495" s="102" t="s">
        <v>279</v>
      </c>
      <c r="J7495" s="102" t="s">
        <v>2</v>
      </c>
      <c r="K7495" s="102" t="s">
        <v>1</v>
      </c>
      <c r="L7495" s="102" t="s">
        <v>23</v>
      </c>
      <c r="M7495" s="102" t="s">
        <v>1074</v>
      </c>
      <c r="N7495" s="102">
        <v>6</v>
      </c>
      <c r="O7495" s="102" t="s">
        <v>1075</v>
      </c>
    </row>
    <row r="7496" spans="1:15" x14ac:dyDescent="0.25">
      <c r="A7496" s="102" t="s">
        <v>4003</v>
      </c>
      <c r="B7496" s="103" t="s">
        <v>1515</v>
      </c>
      <c r="C7496" s="103" t="s">
        <v>274</v>
      </c>
      <c r="D7496" s="102" t="s">
        <v>12587</v>
      </c>
      <c r="E7496" s="102" t="s">
        <v>275</v>
      </c>
      <c r="F7496" s="102" t="s">
        <v>12698</v>
      </c>
      <c r="H7496" s="102">
        <v>45542</v>
      </c>
      <c r="I7496" s="102" t="s">
        <v>279</v>
      </c>
      <c r="J7496" s="102" t="s">
        <v>2</v>
      </c>
      <c r="K7496" s="102" t="s">
        <v>1</v>
      </c>
      <c r="L7496" s="102" t="s">
        <v>23</v>
      </c>
      <c r="M7496" s="102" t="s">
        <v>1074</v>
      </c>
      <c r="N7496" s="102">
        <v>6</v>
      </c>
      <c r="O7496" s="102" t="s">
        <v>1075</v>
      </c>
    </row>
    <row r="7497" spans="1:15" x14ac:dyDescent="0.25">
      <c r="A7497" s="102" t="s">
        <v>1247</v>
      </c>
      <c r="B7497" s="103" t="s">
        <v>11155</v>
      </c>
      <c r="C7497" s="103" t="s">
        <v>274</v>
      </c>
      <c r="D7497" s="102" t="s">
        <v>12587</v>
      </c>
      <c r="E7497" s="102" t="s">
        <v>275</v>
      </c>
      <c r="F7497" s="102" t="s">
        <v>12699</v>
      </c>
      <c r="H7497" s="102">
        <v>45542</v>
      </c>
      <c r="I7497" s="102" t="s">
        <v>279</v>
      </c>
      <c r="J7497" s="102" t="s">
        <v>2</v>
      </c>
      <c r="K7497" s="102" t="s">
        <v>1</v>
      </c>
      <c r="L7497" s="102" t="s">
        <v>23</v>
      </c>
      <c r="M7497" s="102" t="s">
        <v>1074</v>
      </c>
      <c r="N7497" s="102">
        <v>6</v>
      </c>
      <c r="O7497" s="102" t="s">
        <v>1075</v>
      </c>
    </row>
    <row r="7498" spans="1:15" x14ac:dyDescent="0.25">
      <c r="A7498" s="102" t="s">
        <v>1247</v>
      </c>
      <c r="B7498" s="103" t="s">
        <v>1228</v>
      </c>
      <c r="C7498" s="103" t="s">
        <v>1118</v>
      </c>
      <c r="D7498" s="102" t="s">
        <v>12587</v>
      </c>
      <c r="E7498" s="102" t="s">
        <v>275</v>
      </c>
      <c r="F7498" s="102" t="s">
        <v>12700</v>
      </c>
      <c r="H7498" s="102">
        <v>45542</v>
      </c>
      <c r="I7498" s="102" t="s">
        <v>279</v>
      </c>
      <c r="J7498" s="102" t="s">
        <v>2</v>
      </c>
      <c r="K7498" s="102" t="s">
        <v>1</v>
      </c>
      <c r="L7498" s="102" t="s">
        <v>23</v>
      </c>
      <c r="M7498" s="102" t="s">
        <v>1074</v>
      </c>
      <c r="N7498" s="102">
        <v>6</v>
      </c>
      <c r="O7498" s="102" t="s">
        <v>1075</v>
      </c>
    </row>
    <row r="7499" spans="1:15" x14ac:dyDescent="0.25">
      <c r="A7499" s="102" t="s">
        <v>1247</v>
      </c>
      <c r="B7499" s="103" t="s">
        <v>3498</v>
      </c>
      <c r="C7499" s="103" t="s">
        <v>1118</v>
      </c>
      <c r="D7499" s="102" t="s">
        <v>12587</v>
      </c>
      <c r="E7499" s="102" t="s">
        <v>275</v>
      </c>
      <c r="F7499" s="102" t="s">
        <v>12701</v>
      </c>
      <c r="H7499" s="102">
        <v>45542</v>
      </c>
      <c r="I7499" s="102" t="s">
        <v>279</v>
      </c>
      <c r="J7499" s="102" t="s">
        <v>2</v>
      </c>
      <c r="K7499" s="102" t="s">
        <v>1</v>
      </c>
      <c r="L7499" s="102" t="s">
        <v>23</v>
      </c>
      <c r="M7499" s="102" t="s">
        <v>1074</v>
      </c>
      <c r="N7499" s="102">
        <v>6</v>
      </c>
      <c r="O7499" s="102" t="s">
        <v>1075</v>
      </c>
    </row>
    <row r="7500" spans="1:15" x14ac:dyDescent="0.25">
      <c r="A7500" s="102" t="s">
        <v>1247</v>
      </c>
      <c r="B7500" s="103" t="s">
        <v>1484</v>
      </c>
      <c r="C7500" s="103" t="s">
        <v>1082</v>
      </c>
      <c r="D7500" s="102" t="s">
        <v>12587</v>
      </c>
      <c r="E7500" s="102" t="s">
        <v>275</v>
      </c>
      <c r="F7500" s="102" t="s">
        <v>12702</v>
      </c>
      <c r="H7500" s="102">
        <v>45542</v>
      </c>
      <c r="I7500" s="102" t="s">
        <v>279</v>
      </c>
      <c r="J7500" s="102" t="s">
        <v>2</v>
      </c>
      <c r="K7500" s="102" t="s">
        <v>1</v>
      </c>
      <c r="L7500" s="102" t="s">
        <v>23</v>
      </c>
      <c r="M7500" s="102" t="s">
        <v>1082</v>
      </c>
      <c r="N7500" s="102">
        <v>6</v>
      </c>
      <c r="O7500" s="102" t="s">
        <v>1075</v>
      </c>
    </row>
    <row r="7501" spans="1:15" x14ac:dyDescent="0.25">
      <c r="A7501" s="102" t="s">
        <v>12703</v>
      </c>
      <c r="B7501" s="103" t="s">
        <v>12704</v>
      </c>
      <c r="C7501" s="103" t="s">
        <v>277</v>
      </c>
      <c r="D7501" s="102" t="s">
        <v>1092</v>
      </c>
      <c r="E7501" s="102" t="s">
        <v>275</v>
      </c>
      <c r="F7501" s="102" t="s">
        <v>12705</v>
      </c>
      <c r="H7501" s="102">
        <v>45542</v>
      </c>
      <c r="I7501" s="102" t="s">
        <v>279</v>
      </c>
      <c r="J7501" s="102" t="s">
        <v>2</v>
      </c>
      <c r="K7501" s="102" t="s">
        <v>1</v>
      </c>
      <c r="L7501" s="102" t="s">
        <v>23</v>
      </c>
      <c r="M7501" s="102" t="s">
        <v>1074</v>
      </c>
      <c r="N7501" s="102">
        <v>6</v>
      </c>
      <c r="O7501" s="102" t="s">
        <v>1075</v>
      </c>
    </row>
    <row r="7502" spans="1:15" x14ac:dyDescent="0.25">
      <c r="A7502" s="102" t="s">
        <v>12703</v>
      </c>
      <c r="B7502" s="103" t="s">
        <v>12706</v>
      </c>
      <c r="C7502" s="103" t="s">
        <v>277</v>
      </c>
      <c r="D7502" s="102" t="s">
        <v>1092</v>
      </c>
      <c r="E7502" s="102" t="s">
        <v>275</v>
      </c>
      <c r="F7502" s="102" t="s">
        <v>12707</v>
      </c>
      <c r="H7502" s="102">
        <v>45542</v>
      </c>
      <c r="I7502" s="102" t="s">
        <v>279</v>
      </c>
      <c r="J7502" s="102" t="s">
        <v>2</v>
      </c>
      <c r="K7502" s="102" t="s">
        <v>1</v>
      </c>
      <c r="L7502" s="102" t="s">
        <v>23</v>
      </c>
      <c r="M7502" s="102" t="s">
        <v>1074</v>
      </c>
      <c r="N7502" s="102">
        <v>6</v>
      </c>
      <c r="O7502" s="102" t="s">
        <v>1075</v>
      </c>
    </row>
    <row r="7503" spans="1:15" x14ac:dyDescent="0.25">
      <c r="A7503" s="102" t="s">
        <v>12703</v>
      </c>
      <c r="B7503" s="103" t="s">
        <v>4461</v>
      </c>
      <c r="C7503" s="103" t="s">
        <v>274</v>
      </c>
      <c r="D7503" s="102" t="s">
        <v>1092</v>
      </c>
      <c r="E7503" s="102" t="s">
        <v>275</v>
      </c>
      <c r="F7503" s="102" t="s">
        <v>12708</v>
      </c>
      <c r="H7503" s="102">
        <v>45542</v>
      </c>
      <c r="I7503" s="102" t="s">
        <v>279</v>
      </c>
      <c r="J7503" s="102" t="s">
        <v>2</v>
      </c>
      <c r="K7503" s="102" t="s">
        <v>1</v>
      </c>
      <c r="L7503" s="102" t="s">
        <v>23</v>
      </c>
      <c r="M7503" s="102" t="s">
        <v>1074</v>
      </c>
      <c r="N7503" s="102">
        <v>6</v>
      </c>
      <c r="O7503" s="102" t="s">
        <v>1075</v>
      </c>
    </row>
    <row r="7504" spans="1:15" x14ac:dyDescent="0.25">
      <c r="A7504" s="102" t="s">
        <v>3271</v>
      </c>
      <c r="B7504" s="103" t="s">
        <v>1080</v>
      </c>
      <c r="C7504" s="103" t="s">
        <v>277</v>
      </c>
      <c r="D7504" s="102" t="s">
        <v>1092</v>
      </c>
      <c r="E7504" s="102" t="s">
        <v>275</v>
      </c>
      <c r="F7504" s="102" t="s">
        <v>12709</v>
      </c>
      <c r="H7504" s="102">
        <v>45542</v>
      </c>
      <c r="I7504" s="102" t="s">
        <v>279</v>
      </c>
      <c r="J7504" s="102" t="s">
        <v>2</v>
      </c>
      <c r="K7504" s="102" t="s">
        <v>1</v>
      </c>
      <c r="L7504" s="102" t="s">
        <v>23</v>
      </c>
      <c r="M7504" s="102" t="s">
        <v>1074</v>
      </c>
      <c r="N7504" s="102">
        <v>6</v>
      </c>
      <c r="O7504" s="102" t="s">
        <v>1075</v>
      </c>
    </row>
    <row r="7505" spans="1:15" x14ac:dyDescent="0.25">
      <c r="A7505" s="102" t="s">
        <v>12710</v>
      </c>
      <c r="B7505" s="103" t="s">
        <v>9180</v>
      </c>
      <c r="C7505" s="103" t="s">
        <v>1118</v>
      </c>
      <c r="D7505" s="102" t="s">
        <v>152</v>
      </c>
      <c r="E7505" s="102" t="s">
        <v>275</v>
      </c>
      <c r="F7505" s="102" t="s">
        <v>12711</v>
      </c>
      <c r="H7505" s="102">
        <v>45542</v>
      </c>
      <c r="I7505" s="102" t="s">
        <v>279</v>
      </c>
      <c r="J7505" s="102" t="s">
        <v>2</v>
      </c>
      <c r="K7505" s="102" t="s">
        <v>1</v>
      </c>
      <c r="L7505" s="102" t="s">
        <v>23</v>
      </c>
      <c r="M7505" s="102" t="s">
        <v>1074</v>
      </c>
      <c r="N7505" s="102">
        <v>6</v>
      </c>
      <c r="O7505" s="102" t="s">
        <v>1075</v>
      </c>
    </row>
    <row r="7506" spans="1:15" x14ac:dyDescent="0.25">
      <c r="A7506" s="102" t="s">
        <v>12712</v>
      </c>
      <c r="B7506" s="103" t="s">
        <v>3355</v>
      </c>
      <c r="C7506" s="103" t="s">
        <v>1118</v>
      </c>
      <c r="D7506" s="102" t="s">
        <v>12587</v>
      </c>
      <c r="E7506" s="102" t="s">
        <v>275</v>
      </c>
      <c r="F7506" s="102" t="s">
        <v>12713</v>
      </c>
      <c r="H7506" s="102">
        <v>45542</v>
      </c>
      <c r="I7506" s="102" t="s">
        <v>279</v>
      </c>
      <c r="J7506" s="102" t="s">
        <v>2</v>
      </c>
      <c r="K7506" s="102" t="s">
        <v>1</v>
      </c>
      <c r="L7506" s="102" t="s">
        <v>23</v>
      </c>
      <c r="M7506" s="102" t="s">
        <v>1074</v>
      </c>
      <c r="N7506" s="102">
        <v>6</v>
      </c>
      <c r="O7506" s="102" t="s">
        <v>1075</v>
      </c>
    </row>
    <row r="7507" spans="1:15" x14ac:dyDescent="0.25">
      <c r="A7507" s="102" t="s">
        <v>12714</v>
      </c>
      <c r="B7507" s="103" t="s">
        <v>12715</v>
      </c>
      <c r="C7507" s="103" t="s">
        <v>277</v>
      </c>
      <c r="D7507" s="102" t="s">
        <v>1092</v>
      </c>
      <c r="E7507" s="102" t="s">
        <v>275</v>
      </c>
      <c r="F7507" s="102" t="s">
        <v>12716</v>
      </c>
      <c r="H7507" s="102">
        <v>45542</v>
      </c>
      <c r="I7507" s="102" t="s">
        <v>279</v>
      </c>
      <c r="J7507" s="102" t="s">
        <v>2</v>
      </c>
      <c r="K7507" s="102" t="s">
        <v>1</v>
      </c>
      <c r="L7507" s="102" t="s">
        <v>23</v>
      </c>
      <c r="M7507" s="102" t="s">
        <v>1074</v>
      </c>
      <c r="N7507" s="102">
        <v>6</v>
      </c>
      <c r="O7507" s="102" t="s">
        <v>1075</v>
      </c>
    </row>
    <row r="7508" spans="1:15" x14ac:dyDescent="0.25">
      <c r="A7508" s="102" t="s">
        <v>12717</v>
      </c>
      <c r="B7508" s="103" t="s">
        <v>12718</v>
      </c>
      <c r="C7508" s="103" t="s">
        <v>277</v>
      </c>
      <c r="D7508" s="102" t="s">
        <v>1092</v>
      </c>
      <c r="E7508" s="102" t="s">
        <v>275</v>
      </c>
      <c r="F7508" s="102" t="s">
        <v>12719</v>
      </c>
      <c r="H7508" s="102">
        <v>45542</v>
      </c>
      <c r="I7508" s="102" t="s">
        <v>279</v>
      </c>
      <c r="J7508" s="102" t="s">
        <v>2</v>
      </c>
      <c r="K7508" s="102" t="s">
        <v>1</v>
      </c>
      <c r="L7508" s="102" t="s">
        <v>23</v>
      </c>
      <c r="M7508" s="102" t="s">
        <v>1074</v>
      </c>
      <c r="N7508" s="102">
        <v>6</v>
      </c>
      <c r="O7508" s="102" t="s">
        <v>1075</v>
      </c>
    </row>
    <row r="7509" spans="1:15" x14ac:dyDescent="0.25">
      <c r="A7509" s="102" t="s">
        <v>1656</v>
      </c>
      <c r="B7509" s="103" t="s">
        <v>1197</v>
      </c>
      <c r="C7509" s="103" t="s">
        <v>274</v>
      </c>
      <c r="D7509" s="102" t="s">
        <v>12587</v>
      </c>
      <c r="E7509" s="102" t="s">
        <v>275</v>
      </c>
      <c r="F7509" s="102" t="s">
        <v>12720</v>
      </c>
      <c r="H7509" s="102">
        <v>45542</v>
      </c>
      <c r="I7509" s="102" t="s">
        <v>279</v>
      </c>
      <c r="J7509" s="102" t="s">
        <v>2</v>
      </c>
      <c r="K7509" s="102" t="s">
        <v>1</v>
      </c>
      <c r="L7509" s="102" t="s">
        <v>23</v>
      </c>
      <c r="M7509" s="102" t="s">
        <v>1074</v>
      </c>
      <c r="N7509" s="102">
        <v>6</v>
      </c>
      <c r="O7509" s="102" t="s">
        <v>1075</v>
      </c>
    </row>
    <row r="7510" spans="1:15" x14ac:dyDescent="0.25">
      <c r="A7510" s="102" t="s">
        <v>12721</v>
      </c>
      <c r="B7510" s="103" t="s">
        <v>1211</v>
      </c>
      <c r="C7510" s="103" t="s">
        <v>277</v>
      </c>
      <c r="D7510" s="102" t="s">
        <v>1092</v>
      </c>
      <c r="E7510" s="102" t="s">
        <v>275</v>
      </c>
      <c r="F7510" s="102" t="s">
        <v>12722</v>
      </c>
      <c r="H7510" s="102">
        <v>45542</v>
      </c>
      <c r="I7510" s="102" t="s">
        <v>279</v>
      </c>
      <c r="J7510" s="102" t="s">
        <v>2</v>
      </c>
      <c r="K7510" s="102" t="s">
        <v>1</v>
      </c>
      <c r="L7510" s="102" t="s">
        <v>23</v>
      </c>
      <c r="M7510" s="102" t="s">
        <v>1074</v>
      </c>
      <c r="N7510" s="102">
        <v>6</v>
      </c>
      <c r="O7510" s="102" t="s">
        <v>1075</v>
      </c>
    </row>
    <row r="7511" spans="1:15" x14ac:dyDescent="0.25">
      <c r="A7511" s="102" t="s">
        <v>12723</v>
      </c>
      <c r="B7511" s="103" t="s">
        <v>3525</v>
      </c>
      <c r="C7511" s="103" t="s">
        <v>1118</v>
      </c>
      <c r="D7511" s="102" t="s">
        <v>12587</v>
      </c>
      <c r="E7511" s="102" t="s">
        <v>275</v>
      </c>
      <c r="F7511" s="102" t="s">
        <v>12724</v>
      </c>
      <c r="H7511" s="102">
        <v>45542</v>
      </c>
      <c r="I7511" s="102" t="s">
        <v>279</v>
      </c>
      <c r="J7511" s="102" t="s">
        <v>2</v>
      </c>
      <c r="K7511" s="102" t="s">
        <v>1</v>
      </c>
      <c r="L7511" s="102" t="s">
        <v>23</v>
      </c>
      <c r="M7511" s="102" t="s">
        <v>1074</v>
      </c>
      <c r="N7511" s="102">
        <v>6</v>
      </c>
      <c r="O7511" s="102" t="s">
        <v>1075</v>
      </c>
    </row>
    <row r="7512" spans="1:15" x14ac:dyDescent="0.25">
      <c r="A7512" s="102" t="s">
        <v>3168</v>
      </c>
      <c r="B7512" s="103" t="s">
        <v>3350</v>
      </c>
      <c r="C7512" s="103" t="s">
        <v>274</v>
      </c>
      <c r="D7512" s="102" t="s">
        <v>1092</v>
      </c>
      <c r="E7512" s="102" t="s">
        <v>275</v>
      </c>
      <c r="F7512" s="102" t="s">
        <v>12725</v>
      </c>
      <c r="H7512" s="102">
        <v>45542</v>
      </c>
      <c r="I7512" s="102" t="s">
        <v>279</v>
      </c>
      <c r="J7512" s="102" t="s">
        <v>2</v>
      </c>
      <c r="K7512" s="102" t="s">
        <v>1</v>
      </c>
      <c r="L7512" s="102" t="s">
        <v>23</v>
      </c>
      <c r="M7512" s="102" t="s">
        <v>1074</v>
      </c>
      <c r="N7512" s="102">
        <v>6</v>
      </c>
      <c r="O7512" s="102" t="s">
        <v>1075</v>
      </c>
    </row>
    <row r="7513" spans="1:15" x14ac:dyDescent="0.25">
      <c r="A7513" s="102" t="s">
        <v>12726</v>
      </c>
      <c r="B7513" s="103" t="s">
        <v>12727</v>
      </c>
      <c r="C7513" s="103" t="s">
        <v>1225</v>
      </c>
      <c r="D7513" s="102" t="s">
        <v>281</v>
      </c>
      <c r="E7513" s="102" t="s">
        <v>275</v>
      </c>
      <c r="F7513" s="102" t="s">
        <v>12728</v>
      </c>
      <c r="H7513" s="102">
        <v>45542</v>
      </c>
      <c r="I7513" s="102" t="s">
        <v>279</v>
      </c>
      <c r="J7513" s="102" t="s">
        <v>2</v>
      </c>
      <c r="K7513" s="102" t="s">
        <v>1</v>
      </c>
      <c r="L7513" s="102" t="s">
        <v>23</v>
      </c>
      <c r="M7513" s="102" t="s">
        <v>1074</v>
      </c>
      <c r="N7513" s="102">
        <v>6</v>
      </c>
      <c r="O7513" s="102" t="s">
        <v>1075</v>
      </c>
    </row>
    <row r="7514" spans="1:15" x14ac:dyDescent="0.25">
      <c r="A7514" s="102" t="s">
        <v>1294</v>
      </c>
      <c r="B7514" s="103" t="s">
        <v>1091</v>
      </c>
      <c r="C7514" s="103" t="s">
        <v>1118</v>
      </c>
      <c r="D7514" s="102" t="s">
        <v>12587</v>
      </c>
      <c r="E7514" s="102" t="s">
        <v>275</v>
      </c>
      <c r="F7514" s="102" t="s">
        <v>12729</v>
      </c>
      <c r="H7514" s="102">
        <v>45542</v>
      </c>
      <c r="I7514" s="102" t="s">
        <v>279</v>
      </c>
      <c r="J7514" s="102" t="s">
        <v>2</v>
      </c>
      <c r="K7514" s="102" t="s">
        <v>1</v>
      </c>
      <c r="L7514" s="102" t="s">
        <v>23</v>
      </c>
      <c r="M7514" s="102" t="s">
        <v>1074</v>
      </c>
      <c r="N7514" s="102">
        <v>6</v>
      </c>
      <c r="O7514" s="102" t="s">
        <v>1075</v>
      </c>
    </row>
    <row r="7515" spans="1:15" x14ac:dyDescent="0.25">
      <c r="A7515" s="102" t="s">
        <v>12730</v>
      </c>
      <c r="B7515" s="103" t="s">
        <v>12731</v>
      </c>
      <c r="C7515" s="103" t="s">
        <v>274</v>
      </c>
      <c r="D7515" s="102" t="s">
        <v>1092</v>
      </c>
      <c r="E7515" s="102" t="s">
        <v>275</v>
      </c>
      <c r="F7515" s="102" t="s">
        <v>12732</v>
      </c>
      <c r="H7515" s="102">
        <v>45542</v>
      </c>
      <c r="I7515" s="102" t="s">
        <v>279</v>
      </c>
      <c r="J7515" s="102" t="s">
        <v>2</v>
      </c>
      <c r="K7515" s="102" t="s">
        <v>1</v>
      </c>
      <c r="L7515" s="102" t="s">
        <v>23</v>
      </c>
      <c r="M7515" s="102" t="s">
        <v>1074</v>
      </c>
      <c r="N7515" s="102">
        <v>6</v>
      </c>
      <c r="O7515" s="102" t="s">
        <v>1075</v>
      </c>
    </row>
    <row r="7516" spans="1:15" x14ac:dyDescent="0.25">
      <c r="A7516" s="102" t="s">
        <v>12733</v>
      </c>
      <c r="B7516" s="103" t="s">
        <v>12734</v>
      </c>
      <c r="C7516" s="103" t="s">
        <v>274</v>
      </c>
      <c r="D7516" s="102" t="s">
        <v>152</v>
      </c>
      <c r="E7516" s="102" t="s">
        <v>275</v>
      </c>
      <c r="F7516" s="102" t="s">
        <v>12735</v>
      </c>
      <c r="H7516" s="102">
        <v>45542</v>
      </c>
      <c r="I7516" s="102" t="s">
        <v>279</v>
      </c>
      <c r="J7516" s="102" t="s">
        <v>2</v>
      </c>
      <c r="K7516" s="102" t="s">
        <v>1</v>
      </c>
      <c r="L7516" s="102" t="s">
        <v>23</v>
      </c>
      <c r="M7516" s="102" t="s">
        <v>1074</v>
      </c>
      <c r="N7516" s="102">
        <v>6</v>
      </c>
      <c r="O7516" s="102" t="s">
        <v>1075</v>
      </c>
    </row>
    <row r="7517" spans="1:15" x14ac:dyDescent="0.25">
      <c r="A7517" s="102" t="s">
        <v>12736</v>
      </c>
      <c r="B7517" s="103" t="s">
        <v>3639</v>
      </c>
      <c r="C7517" s="103" t="s">
        <v>277</v>
      </c>
      <c r="D7517" s="102" t="s">
        <v>1092</v>
      </c>
      <c r="E7517" s="102" t="s">
        <v>275</v>
      </c>
      <c r="F7517" s="102" t="s">
        <v>12737</v>
      </c>
      <c r="H7517" s="102">
        <v>45542</v>
      </c>
      <c r="I7517" s="102" t="s">
        <v>279</v>
      </c>
      <c r="J7517" s="102" t="s">
        <v>2</v>
      </c>
      <c r="K7517" s="102" t="s">
        <v>1</v>
      </c>
      <c r="L7517" s="102" t="s">
        <v>23</v>
      </c>
      <c r="M7517" s="102" t="s">
        <v>1074</v>
      </c>
      <c r="N7517" s="102">
        <v>6</v>
      </c>
      <c r="O7517" s="102" t="s">
        <v>1075</v>
      </c>
    </row>
    <row r="7518" spans="1:15" x14ac:dyDescent="0.25">
      <c r="A7518" s="102" t="s">
        <v>12738</v>
      </c>
      <c r="B7518" s="103" t="s">
        <v>1383</v>
      </c>
      <c r="C7518" s="103" t="s">
        <v>274</v>
      </c>
      <c r="D7518" s="102" t="s">
        <v>1092</v>
      </c>
      <c r="E7518" s="102" t="s">
        <v>275</v>
      </c>
      <c r="F7518" s="102" t="s">
        <v>12739</v>
      </c>
      <c r="H7518" s="102">
        <v>45542</v>
      </c>
      <c r="I7518" s="102" t="s">
        <v>279</v>
      </c>
      <c r="J7518" s="102" t="s">
        <v>2</v>
      </c>
      <c r="K7518" s="102" t="s">
        <v>1</v>
      </c>
      <c r="L7518" s="102" t="s">
        <v>23</v>
      </c>
      <c r="M7518" s="102" t="s">
        <v>1074</v>
      </c>
      <c r="N7518" s="102">
        <v>6</v>
      </c>
      <c r="O7518" s="102" t="s">
        <v>1075</v>
      </c>
    </row>
    <row r="7519" spans="1:15" x14ac:dyDescent="0.25">
      <c r="A7519" s="102" t="s">
        <v>12740</v>
      </c>
      <c r="B7519" s="103" t="s">
        <v>2064</v>
      </c>
      <c r="C7519" s="103" t="s">
        <v>274</v>
      </c>
      <c r="D7519" s="102" t="s">
        <v>1092</v>
      </c>
      <c r="E7519" s="102" t="s">
        <v>275</v>
      </c>
      <c r="F7519" s="102" t="s">
        <v>12741</v>
      </c>
      <c r="H7519" s="102">
        <v>45542</v>
      </c>
      <c r="I7519" s="102" t="s">
        <v>279</v>
      </c>
      <c r="J7519" s="102" t="s">
        <v>2</v>
      </c>
      <c r="K7519" s="102" t="s">
        <v>1</v>
      </c>
      <c r="L7519" s="102" t="s">
        <v>23</v>
      </c>
      <c r="M7519" s="102" t="s">
        <v>1074</v>
      </c>
      <c r="N7519" s="102">
        <v>6</v>
      </c>
      <c r="O7519" s="102" t="s">
        <v>1075</v>
      </c>
    </row>
    <row r="7520" spans="1:15" x14ac:dyDescent="0.25">
      <c r="A7520" s="102" t="s">
        <v>12742</v>
      </c>
      <c r="B7520" s="103" t="s">
        <v>1986</v>
      </c>
      <c r="C7520" s="103" t="s">
        <v>274</v>
      </c>
      <c r="D7520" s="102" t="s">
        <v>12587</v>
      </c>
      <c r="E7520" s="102" t="s">
        <v>276</v>
      </c>
      <c r="H7520" s="102">
        <v>45542</v>
      </c>
      <c r="I7520" s="102" t="s">
        <v>279</v>
      </c>
      <c r="J7520" s="102" t="s">
        <v>2</v>
      </c>
      <c r="K7520" s="102" t="s">
        <v>1</v>
      </c>
      <c r="L7520" s="102" t="s">
        <v>23</v>
      </c>
      <c r="M7520" s="102" t="s">
        <v>1074</v>
      </c>
      <c r="N7520" s="102">
        <v>6</v>
      </c>
      <c r="O7520" s="102" t="s">
        <v>1075</v>
      </c>
    </row>
    <row r="7521" spans="1:15" x14ac:dyDescent="0.25">
      <c r="A7521" s="102" t="s">
        <v>12743</v>
      </c>
      <c r="B7521" s="103" t="s">
        <v>1306</v>
      </c>
      <c r="C7521" s="103" t="s">
        <v>277</v>
      </c>
      <c r="D7521" s="102" t="s">
        <v>1092</v>
      </c>
      <c r="E7521" s="102" t="s">
        <v>276</v>
      </c>
      <c r="H7521" s="102">
        <v>45542</v>
      </c>
      <c r="I7521" s="102" t="s">
        <v>279</v>
      </c>
      <c r="J7521" s="102" t="s">
        <v>2</v>
      </c>
      <c r="K7521" s="102" t="s">
        <v>1</v>
      </c>
      <c r="L7521" s="102" t="s">
        <v>23</v>
      </c>
      <c r="M7521" s="102" t="s">
        <v>1074</v>
      </c>
      <c r="N7521" s="102">
        <v>6</v>
      </c>
      <c r="O7521" s="102" t="s">
        <v>1075</v>
      </c>
    </row>
    <row r="7522" spans="1:15" x14ac:dyDescent="0.25">
      <c r="A7522" s="102" t="s">
        <v>12744</v>
      </c>
      <c r="B7522" s="103" t="s">
        <v>1304</v>
      </c>
      <c r="C7522" s="103" t="s">
        <v>274</v>
      </c>
      <c r="D7522" s="102" t="s">
        <v>1092</v>
      </c>
      <c r="E7522" s="102" t="s">
        <v>275</v>
      </c>
      <c r="F7522" s="102" t="s">
        <v>12745</v>
      </c>
      <c r="H7522" s="102">
        <v>45542</v>
      </c>
      <c r="I7522" s="102" t="s">
        <v>279</v>
      </c>
      <c r="J7522" s="102" t="s">
        <v>2</v>
      </c>
      <c r="K7522" s="102" t="s">
        <v>1</v>
      </c>
      <c r="L7522" s="102" t="s">
        <v>23</v>
      </c>
      <c r="M7522" s="102" t="s">
        <v>1074</v>
      </c>
      <c r="N7522" s="102">
        <v>6</v>
      </c>
      <c r="O7522" s="102" t="s">
        <v>1075</v>
      </c>
    </row>
    <row r="7523" spans="1:15" x14ac:dyDescent="0.25">
      <c r="A7523" s="102" t="s">
        <v>12744</v>
      </c>
      <c r="B7523" s="103" t="s">
        <v>2558</v>
      </c>
      <c r="C7523" s="103" t="s">
        <v>3461</v>
      </c>
      <c r="D7523" s="102" t="s">
        <v>1092</v>
      </c>
      <c r="E7523" s="102" t="s">
        <v>275</v>
      </c>
      <c r="F7523" s="102" t="s">
        <v>12746</v>
      </c>
      <c r="H7523" s="102">
        <v>45542</v>
      </c>
      <c r="I7523" s="102" t="s">
        <v>279</v>
      </c>
      <c r="J7523" s="102" t="s">
        <v>2</v>
      </c>
      <c r="K7523" s="102" t="s">
        <v>1</v>
      </c>
      <c r="L7523" s="102" t="s">
        <v>23</v>
      </c>
      <c r="M7523" s="102" t="s">
        <v>1082</v>
      </c>
      <c r="N7523" s="102">
        <v>6</v>
      </c>
      <c r="O7523" s="102" t="s">
        <v>1075</v>
      </c>
    </row>
    <row r="7524" spans="1:15" x14ac:dyDescent="0.25">
      <c r="A7524" s="102" t="s">
        <v>12744</v>
      </c>
      <c r="B7524" s="103" t="s">
        <v>6724</v>
      </c>
      <c r="C7524" s="103" t="s">
        <v>3461</v>
      </c>
      <c r="D7524" s="102" t="s">
        <v>1092</v>
      </c>
      <c r="E7524" s="102" t="s">
        <v>275</v>
      </c>
      <c r="F7524" s="102" t="s">
        <v>12747</v>
      </c>
      <c r="H7524" s="102">
        <v>45542</v>
      </c>
      <c r="I7524" s="102" t="s">
        <v>279</v>
      </c>
      <c r="J7524" s="102" t="s">
        <v>2</v>
      </c>
      <c r="K7524" s="102" t="s">
        <v>1</v>
      </c>
      <c r="L7524" s="102" t="s">
        <v>23</v>
      </c>
      <c r="M7524" s="102" t="s">
        <v>1082</v>
      </c>
      <c r="N7524" s="102">
        <v>6</v>
      </c>
      <c r="O7524" s="102" t="s">
        <v>1075</v>
      </c>
    </row>
    <row r="7525" spans="1:15" x14ac:dyDescent="0.25">
      <c r="A7525" s="102" t="s">
        <v>12748</v>
      </c>
      <c r="B7525" s="103" t="s">
        <v>12749</v>
      </c>
      <c r="C7525" s="103" t="s">
        <v>274</v>
      </c>
      <c r="D7525" s="102" t="s">
        <v>12587</v>
      </c>
      <c r="E7525" s="102" t="s">
        <v>275</v>
      </c>
      <c r="F7525" s="102" t="s">
        <v>12750</v>
      </c>
      <c r="H7525" s="102">
        <v>45542</v>
      </c>
      <c r="I7525" s="102" t="s">
        <v>279</v>
      </c>
      <c r="J7525" s="102" t="s">
        <v>2</v>
      </c>
      <c r="K7525" s="102" t="s">
        <v>1</v>
      </c>
      <c r="L7525" s="102" t="s">
        <v>23</v>
      </c>
      <c r="M7525" s="102" t="s">
        <v>1074</v>
      </c>
      <c r="N7525" s="102">
        <v>6</v>
      </c>
      <c r="O7525" s="102" t="s">
        <v>1075</v>
      </c>
    </row>
    <row r="7526" spans="1:15" x14ac:dyDescent="0.25">
      <c r="A7526" s="102" t="s">
        <v>12751</v>
      </c>
      <c r="B7526" s="103" t="s">
        <v>2767</v>
      </c>
      <c r="C7526" s="103" t="s">
        <v>1118</v>
      </c>
      <c r="D7526" s="102" t="s">
        <v>12587</v>
      </c>
      <c r="E7526" s="102" t="s">
        <v>276</v>
      </c>
      <c r="H7526" s="102">
        <v>45542</v>
      </c>
      <c r="I7526" s="102" t="s">
        <v>279</v>
      </c>
      <c r="J7526" s="102" t="s">
        <v>2</v>
      </c>
      <c r="K7526" s="102" t="s">
        <v>1</v>
      </c>
      <c r="L7526" s="102" t="s">
        <v>23</v>
      </c>
      <c r="M7526" s="102" t="s">
        <v>1074</v>
      </c>
      <c r="N7526" s="102">
        <v>6</v>
      </c>
      <c r="O7526" s="102" t="s">
        <v>1075</v>
      </c>
    </row>
    <row r="7527" spans="1:15" x14ac:dyDescent="0.25">
      <c r="A7527" s="102" t="s">
        <v>12752</v>
      </c>
      <c r="B7527" s="103" t="s">
        <v>6023</v>
      </c>
      <c r="C7527" s="103" t="s">
        <v>1118</v>
      </c>
      <c r="D7527" s="102" t="s">
        <v>12587</v>
      </c>
      <c r="E7527" s="102" t="s">
        <v>275</v>
      </c>
      <c r="F7527" s="102" t="s">
        <v>12753</v>
      </c>
      <c r="H7527" s="102">
        <v>45542</v>
      </c>
      <c r="I7527" s="102" t="s">
        <v>279</v>
      </c>
      <c r="J7527" s="102" t="s">
        <v>2</v>
      </c>
      <c r="K7527" s="102" t="s">
        <v>1</v>
      </c>
      <c r="L7527" s="102" t="s">
        <v>23</v>
      </c>
      <c r="M7527" s="102" t="s">
        <v>1074</v>
      </c>
      <c r="N7527" s="102">
        <v>6</v>
      </c>
      <c r="O7527" s="102" t="s">
        <v>1075</v>
      </c>
    </row>
    <row r="7528" spans="1:15" x14ac:dyDescent="0.25">
      <c r="A7528" s="102" t="s">
        <v>12752</v>
      </c>
      <c r="B7528" s="103" t="s">
        <v>1895</v>
      </c>
      <c r="C7528" s="103" t="s">
        <v>274</v>
      </c>
      <c r="D7528" s="102" t="s">
        <v>12587</v>
      </c>
      <c r="E7528" s="102" t="s">
        <v>275</v>
      </c>
      <c r="F7528" s="102" t="s">
        <v>12754</v>
      </c>
      <c r="H7528" s="102">
        <v>45542</v>
      </c>
      <c r="I7528" s="102" t="s">
        <v>279</v>
      </c>
      <c r="J7528" s="102" t="s">
        <v>2</v>
      </c>
      <c r="K7528" s="102" t="s">
        <v>1</v>
      </c>
      <c r="L7528" s="102" t="s">
        <v>23</v>
      </c>
      <c r="M7528" s="102" t="s">
        <v>1074</v>
      </c>
      <c r="N7528" s="102">
        <v>6</v>
      </c>
      <c r="O7528" s="102" t="s">
        <v>1075</v>
      </c>
    </row>
    <row r="7529" spans="1:15" x14ac:dyDescent="0.25">
      <c r="A7529" s="102" t="s">
        <v>10981</v>
      </c>
      <c r="B7529" s="103" t="s">
        <v>1245</v>
      </c>
      <c r="C7529" s="103" t="s">
        <v>277</v>
      </c>
      <c r="D7529" s="102" t="s">
        <v>451</v>
      </c>
      <c r="E7529" s="102" t="s">
        <v>275</v>
      </c>
      <c r="F7529" s="102" t="s">
        <v>12755</v>
      </c>
      <c r="H7529" s="102">
        <v>45542</v>
      </c>
      <c r="I7529" s="102" t="s">
        <v>12756</v>
      </c>
      <c r="J7529" s="102" t="s">
        <v>1</v>
      </c>
      <c r="K7529" s="102" t="s">
        <v>291</v>
      </c>
      <c r="L7529" s="102" t="s">
        <v>294</v>
      </c>
      <c r="M7529" s="102" t="s">
        <v>1074</v>
      </c>
      <c r="N7529" s="102">
        <v>6</v>
      </c>
      <c r="O7529" s="102" t="s">
        <v>1075</v>
      </c>
    </row>
    <row r="7530" spans="1:15" x14ac:dyDescent="0.25">
      <c r="A7530" s="102" t="s">
        <v>10983</v>
      </c>
      <c r="B7530" s="103" t="s">
        <v>10984</v>
      </c>
      <c r="C7530" s="103" t="s">
        <v>274</v>
      </c>
      <c r="D7530" s="102" t="s">
        <v>12757</v>
      </c>
      <c r="E7530" s="102" t="s">
        <v>275</v>
      </c>
      <c r="F7530" s="102" t="s">
        <v>12758</v>
      </c>
      <c r="H7530" s="102">
        <v>45542</v>
      </c>
      <c r="I7530" s="102" t="s">
        <v>12756</v>
      </c>
      <c r="J7530" s="102" t="s">
        <v>1</v>
      </c>
      <c r="K7530" s="102" t="s">
        <v>291</v>
      </c>
      <c r="L7530" s="102" t="s">
        <v>294</v>
      </c>
      <c r="M7530" s="102" t="s">
        <v>1074</v>
      </c>
      <c r="N7530" s="102">
        <v>6</v>
      </c>
      <c r="O7530" s="102" t="s">
        <v>1075</v>
      </c>
    </row>
    <row r="7531" spans="1:15" x14ac:dyDescent="0.25">
      <c r="A7531" s="102" t="s">
        <v>10986</v>
      </c>
      <c r="B7531" s="103" t="s">
        <v>10987</v>
      </c>
      <c r="C7531" s="103" t="s">
        <v>274</v>
      </c>
      <c r="D7531" s="102" t="s">
        <v>318</v>
      </c>
      <c r="E7531" s="102" t="s">
        <v>275</v>
      </c>
      <c r="F7531" s="102" t="s">
        <v>12759</v>
      </c>
      <c r="H7531" s="102">
        <v>45542</v>
      </c>
      <c r="I7531" s="102" t="s">
        <v>12756</v>
      </c>
      <c r="J7531" s="102" t="s">
        <v>1</v>
      </c>
      <c r="K7531" s="102" t="s">
        <v>291</v>
      </c>
      <c r="L7531" s="102" t="s">
        <v>294</v>
      </c>
      <c r="M7531" s="102" t="s">
        <v>1074</v>
      </c>
      <c r="N7531" s="102">
        <v>6</v>
      </c>
      <c r="O7531" s="102" t="s">
        <v>1075</v>
      </c>
    </row>
    <row r="7532" spans="1:15" x14ac:dyDescent="0.25">
      <c r="A7532" s="102" t="s">
        <v>10989</v>
      </c>
      <c r="B7532" s="103" t="s">
        <v>10990</v>
      </c>
      <c r="C7532" s="103" t="s">
        <v>274</v>
      </c>
      <c r="D7532" s="102" t="s">
        <v>318</v>
      </c>
      <c r="E7532" s="102" t="s">
        <v>275</v>
      </c>
      <c r="F7532" s="102" t="s">
        <v>12760</v>
      </c>
      <c r="H7532" s="102">
        <v>45542</v>
      </c>
      <c r="I7532" s="102" t="s">
        <v>12756</v>
      </c>
      <c r="J7532" s="102" t="s">
        <v>1</v>
      </c>
      <c r="K7532" s="102" t="s">
        <v>291</v>
      </c>
      <c r="L7532" s="102" t="s">
        <v>294</v>
      </c>
      <c r="M7532" s="102" t="s">
        <v>1074</v>
      </c>
      <c r="N7532" s="102">
        <v>6</v>
      </c>
      <c r="O7532" s="102" t="s">
        <v>1075</v>
      </c>
    </row>
    <row r="7533" spans="1:15" x14ac:dyDescent="0.25">
      <c r="A7533" s="102" t="s">
        <v>10992</v>
      </c>
      <c r="B7533" s="103" t="s">
        <v>1321</v>
      </c>
      <c r="C7533" s="103" t="s">
        <v>277</v>
      </c>
      <c r="D7533" s="102" t="s">
        <v>136</v>
      </c>
      <c r="E7533" s="102" t="s">
        <v>275</v>
      </c>
      <c r="F7533" s="102" t="s">
        <v>12761</v>
      </c>
      <c r="H7533" s="102">
        <v>45542</v>
      </c>
      <c r="I7533" s="102" t="s">
        <v>12756</v>
      </c>
      <c r="J7533" s="102" t="s">
        <v>1</v>
      </c>
      <c r="K7533" s="102" t="s">
        <v>291</v>
      </c>
      <c r="L7533" s="102" t="s">
        <v>294</v>
      </c>
      <c r="M7533" s="102" t="s">
        <v>1074</v>
      </c>
      <c r="N7533" s="102">
        <v>6</v>
      </c>
      <c r="O7533" s="102" t="s">
        <v>1075</v>
      </c>
    </row>
    <row r="7534" spans="1:15" x14ac:dyDescent="0.25">
      <c r="A7534" s="102" t="s">
        <v>10994</v>
      </c>
      <c r="B7534" s="103" t="s">
        <v>10995</v>
      </c>
      <c r="C7534" s="103" t="s">
        <v>1082</v>
      </c>
      <c r="D7534" s="102" t="s">
        <v>318</v>
      </c>
      <c r="E7534" s="102" t="s">
        <v>275</v>
      </c>
      <c r="F7534" s="102" t="s">
        <v>12762</v>
      </c>
      <c r="H7534" s="102">
        <v>45542</v>
      </c>
      <c r="I7534" s="102" t="s">
        <v>12756</v>
      </c>
      <c r="J7534" s="102" t="s">
        <v>1</v>
      </c>
      <c r="K7534" s="102" t="s">
        <v>291</v>
      </c>
      <c r="L7534" s="102" t="s">
        <v>294</v>
      </c>
      <c r="M7534" s="102" t="s">
        <v>1082</v>
      </c>
      <c r="N7534" s="102">
        <v>6</v>
      </c>
      <c r="O7534" s="102" t="s">
        <v>1075</v>
      </c>
    </row>
    <row r="7535" spans="1:15" x14ac:dyDescent="0.25">
      <c r="A7535" s="102" t="s">
        <v>10994</v>
      </c>
      <c r="B7535" s="103" t="s">
        <v>10997</v>
      </c>
      <c r="C7535" s="103" t="s">
        <v>274</v>
      </c>
      <c r="D7535" s="102" t="s">
        <v>318</v>
      </c>
      <c r="E7535" s="102" t="s">
        <v>275</v>
      </c>
      <c r="F7535" s="102" t="s">
        <v>12763</v>
      </c>
      <c r="H7535" s="102">
        <v>45542</v>
      </c>
      <c r="I7535" s="102" t="s">
        <v>12756</v>
      </c>
      <c r="J7535" s="102" t="s">
        <v>1</v>
      </c>
      <c r="K7535" s="102" t="s">
        <v>291</v>
      </c>
      <c r="L7535" s="102" t="s">
        <v>294</v>
      </c>
      <c r="M7535" s="102" t="s">
        <v>1074</v>
      </c>
      <c r="N7535" s="102">
        <v>6</v>
      </c>
      <c r="O7535" s="102" t="s">
        <v>1075</v>
      </c>
    </row>
    <row r="7536" spans="1:15" x14ac:dyDescent="0.25">
      <c r="A7536" s="102" t="s">
        <v>10999</v>
      </c>
      <c r="B7536" s="103" t="s">
        <v>11000</v>
      </c>
      <c r="C7536" s="103" t="s">
        <v>274</v>
      </c>
      <c r="D7536" s="102" t="s">
        <v>12757</v>
      </c>
      <c r="E7536" s="102" t="s">
        <v>275</v>
      </c>
      <c r="F7536" s="102" t="s">
        <v>12764</v>
      </c>
      <c r="H7536" s="102">
        <v>45542</v>
      </c>
      <c r="I7536" s="102" t="s">
        <v>12756</v>
      </c>
      <c r="J7536" s="102" t="s">
        <v>1</v>
      </c>
      <c r="K7536" s="102" t="s">
        <v>291</v>
      </c>
      <c r="L7536" s="102" t="s">
        <v>294</v>
      </c>
      <c r="M7536" s="102" t="s">
        <v>1074</v>
      </c>
      <c r="N7536" s="102">
        <v>6</v>
      </c>
      <c r="O7536" s="102" t="s">
        <v>1075</v>
      </c>
    </row>
    <row r="7537" spans="1:15" x14ac:dyDescent="0.25">
      <c r="A7537" s="102" t="s">
        <v>11002</v>
      </c>
      <c r="B7537" s="103" t="s">
        <v>1189</v>
      </c>
      <c r="C7537" s="103" t="s">
        <v>274</v>
      </c>
      <c r="D7537" s="102" t="s">
        <v>12757</v>
      </c>
      <c r="E7537" s="102" t="s">
        <v>275</v>
      </c>
      <c r="F7537" s="102" t="s">
        <v>12765</v>
      </c>
      <c r="H7537" s="102">
        <v>45542</v>
      </c>
      <c r="I7537" s="102" t="s">
        <v>12756</v>
      </c>
      <c r="J7537" s="102" t="s">
        <v>1</v>
      </c>
      <c r="K7537" s="102" t="s">
        <v>291</v>
      </c>
      <c r="L7537" s="102" t="s">
        <v>294</v>
      </c>
      <c r="M7537" s="102" t="s">
        <v>1074</v>
      </c>
      <c r="N7537" s="102">
        <v>6</v>
      </c>
      <c r="O7537" s="102" t="s">
        <v>1075</v>
      </c>
    </row>
    <row r="7538" spans="1:15" x14ac:dyDescent="0.25">
      <c r="A7538" s="102" t="s">
        <v>11002</v>
      </c>
      <c r="B7538" s="103" t="s">
        <v>11004</v>
      </c>
      <c r="C7538" s="103" t="s">
        <v>277</v>
      </c>
      <c r="D7538" s="102" t="s">
        <v>12757</v>
      </c>
      <c r="E7538" s="102" t="s">
        <v>275</v>
      </c>
      <c r="F7538" s="102" t="s">
        <v>12766</v>
      </c>
      <c r="H7538" s="102">
        <v>45542</v>
      </c>
      <c r="I7538" s="102" t="s">
        <v>12756</v>
      </c>
      <c r="J7538" s="102" t="s">
        <v>1</v>
      </c>
      <c r="K7538" s="102" t="s">
        <v>291</v>
      </c>
      <c r="L7538" s="102" t="s">
        <v>294</v>
      </c>
      <c r="M7538" s="102" t="s">
        <v>1074</v>
      </c>
      <c r="N7538" s="102">
        <v>6</v>
      </c>
      <c r="O7538" s="102" t="s">
        <v>1075</v>
      </c>
    </row>
    <row r="7539" spans="1:15" x14ac:dyDescent="0.25">
      <c r="A7539" s="102" t="s">
        <v>4335</v>
      </c>
      <c r="B7539" s="103" t="s">
        <v>1448</v>
      </c>
      <c r="C7539" s="103" t="s">
        <v>277</v>
      </c>
      <c r="D7539" s="102" t="s">
        <v>451</v>
      </c>
      <c r="E7539" s="102" t="s">
        <v>275</v>
      </c>
      <c r="F7539" s="102" t="s">
        <v>12767</v>
      </c>
      <c r="H7539" s="102">
        <v>45542</v>
      </c>
      <c r="I7539" s="102" t="s">
        <v>12756</v>
      </c>
      <c r="J7539" s="102" t="s">
        <v>1</v>
      </c>
      <c r="K7539" s="102" t="s">
        <v>291</v>
      </c>
      <c r="L7539" s="102" t="s">
        <v>294</v>
      </c>
      <c r="M7539" s="102" t="s">
        <v>1074</v>
      </c>
      <c r="N7539" s="102">
        <v>6</v>
      </c>
      <c r="O7539" s="102" t="s">
        <v>1075</v>
      </c>
    </row>
    <row r="7540" spans="1:15" x14ac:dyDescent="0.25">
      <c r="A7540" s="102" t="s">
        <v>11007</v>
      </c>
      <c r="B7540" s="103" t="s">
        <v>11008</v>
      </c>
      <c r="C7540" s="103" t="s">
        <v>1118</v>
      </c>
      <c r="D7540" s="102" t="s">
        <v>318</v>
      </c>
      <c r="E7540" s="102" t="s">
        <v>275</v>
      </c>
      <c r="F7540" s="102" t="s">
        <v>12768</v>
      </c>
      <c r="H7540" s="102">
        <v>45542</v>
      </c>
      <c r="I7540" s="102" t="s">
        <v>12756</v>
      </c>
      <c r="J7540" s="102" t="s">
        <v>1</v>
      </c>
      <c r="K7540" s="102" t="s">
        <v>291</v>
      </c>
      <c r="L7540" s="102" t="s">
        <v>294</v>
      </c>
      <c r="M7540" s="102" t="s">
        <v>1074</v>
      </c>
      <c r="N7540" s="102">
        <v>6</v>
      </c>
      <c r="O7540" s="102" t="s">
        <v>1075</v>
      </c>
    </row>
    <row r="7541" spans="1:15" x14ac:dyDescent="0.25">
      <c r="A7541" s="102" t="s">
        <v>11010</v>
      </c>
      <c r="B7541" s="103" t="s">
        <v>3227</v>
      </c>
      <c r="C7541" s="103" t="s">
        <v>277</v>
      </c>
      <c r="D7541" s="102" t="s">
        <v>12757</v>
      </c>
      <c r="E7541" s="102" t="s">
        <v>275</v>
      </c>
      <c r="F7541" s="102" t="s">
        <v>12769</v>
      </c>
      <c r="H7541" s="102">
        <v>45542</v>
      </c>
      <c r="I7541" s="102" t="s">
        <v>12756</v>
      </c>
      <c r="J7541" s="102" t="s">
        <v>1</v>
      </c>
      <c r="K7541" s="102" t="s">
        <v>291</v>
      </c>
      <c r="L7541" s="102" t="s">
        <v>294</v>
      </c>
      <c r="M7541" s="102" t="s">
        <v>1074</v>
      </c>
      <c r="N7541" s="102">
        <v>6</v>
      </c>
      <c r="O7541" s="102" t="s">
        <v>1075</v>
      </c>
    </row>
    <row r="7542" spans="1:15" x14ac:dyDescent="0.25">
      <c r="A7542" s="102" t="s">
        <v>11012</v>
      </c>
      <c r="B7542" s="103" t="s">
        <v>1350</v>
      </c>
      <c r="C7542" s="103" t="s">
        <v>1082</v>
      </c>
      <c r="D7542" s="102" t="s">
        <v>318</v>
      </c>
      <c r="E7542" s="102" t="s">
        <v>275</v>
      </c>
      <c r="F7542" s="102" t="s">
        <v>12770</v>
      </c>
      <c r="H7542" s="102">
        <v>45542</v>
      </c>
      <c r="I7542" s="102" t="s">
        <v>12756</v>
      </c>
      <c r="J7542" s="102" t="s">
        <v>1</v>
      </c>
      <c r="K7542" s="102" t="s">
        <v>291</v>
      </c>
      <c r="L7542" s="102" t="s">
        <v>294</v>
      </c>
      <c r="M7542" s="102" t="s">
        <v>1082</v>
      </c>
      <c r="N7542" s="102">
        <v>6</v>
      </c>
      <c r="O7542" s="102" t="s">
        <v>1075</v>
      </c>
    </row>
    <row r="7543" spans="1:15" x14ac:dyDescent="0.25">
      <c r="A7543" s="102" t="s">
        <v>11012</v>
      </c>
      <c r="B7543" s="103" t="s">
        <v>11014</v>
      </c>
      <c r="C7543" s="103" t="s">
        <v>274</v>
      </c>
      <c r="D7543" s="102" t="s">
        <v>318</v>
      </c>
      <c r="E7543" s="102" t="s">
        <v>275</v>
      </c>
      <c r="F7543" s="102" t="s">
        <v>12771</v>
      </c>
      <c r="H7543" s="102">
        <v>45542</v>
      </c>
      <c r="I7543" s="102" t="s">
        <v>12756</v>
      </c>
      <c r="J7543" s="102" t="s">
        <v>1</v>
      </c>
      <c r="K7543" s="102" t="s">
        <v>291</v>
      </c>
      <c r="L7543" s="102" t="s">
        <v>294</v>
      </c>
      <c r="M7543" s="102" t="s">
        <v>1074</v>
      </c>
      <c r="N7543" s="102">
        <v>6</v>
      </c>
      <c r="O7543" s="102" t="s">
        <v>1075</v>
      </c>
    </row>
    <row r="7544" spans="1:15" x14ac:dyDescent="0.25">
      <c r="A7544" s="102" t="s">
        <v>11012</v>
      </c>
      <c r="B7544" s="103" t="s">
        <v>1895</v>
      </c>
      <c r="C7544" s="103" t="s">
        <v>274</v>
      </c>
      <c r="D7544" s="102" t="s">
        <v>318</v>
      </c>
      <c r="E7544" s="102" t="s">
        <v>275</v>
      </c>
      <c r="F7544" s="102" t="s">
        <v>12772</v>
      </c>
      <c r="H7544" s="102">
        <v>45542</v>
      </c>
      <c r="I7544" s="102" t="s">
        <v>12756</v>
      </c>
      <c r="J7544" s="102" t="s">
        <v>1</v>
      </c>
      <c r="K7544" s="102" t="s">
        <v>291</v>
      </c>
      <c r="L7544" s="102" t="s">
        <v>294</v>
      </c>
      <c r="M7544" s="102" t="s">
        <v>1074</v>
      </c>
      <c r="N7544" s="102">
        <v>6</v>
      </c>
      <c r="O7544" s="102" t="s">
        <v>1075</v>
      </c>
    </row>
    <row r="7545" spans="1:15" x14ac:dyDescent="0.25">
      <c r="A7545" s="102" t="s">
        <v>11017</v>
      </c>
      <c r="B7545" s="103" t="s">
        <v>1652</v>
      </c>
      <c r="C7545" s="103" t="s">
        <v>1118</v>
      </c>
      <c r="D7545" s="102" t="s">
        <v>12757</v>
      </c>
      <c r="E7545" s="102" t="s">
        <v>275</v>
      </c>
      <c r="F7545" s="102" t="s">
        <v>12773</v>
      </c>
      <c r="H7545" s="102">
        <v>45542</v>
      </c>
      <c r="I7545" s="102" t="s">
        <v>12756</v>
      </c>
      <c r="J7545" s="102" t="s">
        <v>1</v>
      </c>
      <c r="K7545" s="102" t="s">
        <v>291</v>
      </c>
      <c r="L7545" s="102" t="s">
        <v>294</v>
      </c>
      <c r="M7545" s="102" t="s">
        <v>1074</v>
      </c>
      <c r="N7545" s="102">
        <v>6</v>
      </c>
      <c r="O7545" s="102" t="s">
        <v>1075</v>
      </c>
    </row>
    <row r="7546" spans="1:15" x14ac:dyDescent="0.25">
      <c r="A7546" s="102" t="s">
        <v>4345</v>
      </c>
      <c r="B7546" s="103" t="s">
        <v>11019</v>
      </c>
      <c r="C7546" s="103" t="s">
        <v>274</v>
      </c>
      <c r="D7546" s="102" t="s">
        <v>12757</v>
      </c>
      <c r="E7546" s="102" t="s">
        <v>275</v>
      </c>
      <c r="F7546" s="102" t="s">
        <v>12774</v>
      </c>
      <c r="H7546" s="102">
        <v>45542</v>
      </c>
      <c r="I7546" s="102" t="s">
        <v>12756</v>
      </c>
      <c r="J7546" s="102" t="s">
        <v>1</v>
      </c>
      <c r="K7546" s="102" t="s">
        <v>291</v>
      </c>
      <c r="L7546" s="102" t="s">
        <v>294</v>
      </c>
      <c r="M7546" s="102" t="s">
        <v>1074</v>
      </c>
      <c r="N7546" s="102">
        <v>6</v>
      </c>
      <c r="O7546" s="102" t="s">
        <v>1075</v>
      </c>
    </row>
    <row r="7547" spans="1:15" x14ac:dyDescent="0.25">
      <c r="A7547" s="102" t="s">
        <v>4345</v>
      </c>
      <c r="B7547" s="103" t="s">
        <v>1244</v>
      </c>
      <c r="C7547" s="103" t="s">
        <v>274</v>
      </c>
      <c r="D7547" s="102" t="s">
        <v>12757</v>
      </c>
      <c r="E7547" s="102" t="s">
        <v>275</v>
      </c>
      <c r="F7547" s="102" t="s">
        <v>12775</v>
      </c>
      <c r="H7547" s="102">
        <v>45542</v>
      </c>
      <c r="I7547" s="102" t="s">
        <v>12756</v>
      </c>
      <c r="J7547" s="102" t="s">
        <v>1</v>
      </c>
      <c r="K7547" s="102" t="s">
        <v>291</v>
      </c>
      <c r="L7547" s="102" t="s">
        <v>294</v>
      </c>
      <c r="M7547" s="102" t="s">
        <v>1074</v>
      </c>
      <c r="N7547" s="102">
        <v>6</v>
      </c>
      <c r="O7547" s="102" t="s">
        <v>1075</v>
      </c>
    </row>
    <row r="7548" spans="1:15" x14ac:dyDescent="0.25">
      <c r="A7548" s="102" t="s">
        <v>4345</v>
      </c>
      <c r="B7548" s="103" t="s">
        <v>11022</v>
      </c>
      <c r="C7548" s="103" t="s">
        <v>1118</v>
      </c>
      <c r="D7548" s="102" t="s">
        <v>12757</v>
      </c>
      <c r="E7548" s="102" t="s">
        <v>275</v>
      </c>
      <c r="F7548" s="102" t="s">
        <v>12776</v>
      </c>
      <c r="H7548" s="102">
        <v>45542</v>
      </c>
      <c r="I7548" s="102" t="s">
        <v>12756</v>
      </c>
      <c r="J7548" s="102" t="s">
        <v>1</v>
      </c>
      <c r="K7548" s="102" t="s">
        <v>291</v>
      </c>
      <c r="L7548" s="102" t="s">
        <v>294</v>
      </c>
      <c r="M7548" s="102" t="s">
        <v>1074</v>
      </c>
      <c r="N7548" s="102">
        <v>6</v>
      </c>
      <c r="O7548" s="102" t="s">
        <v>1075</v>
      </c>
    </row>
    <row r="7549" spans="1:15" x14ac:dyDescent="0.25">
      <c r="A7549" s="102" t="s">
        <v>11024</v>
      </c>
      <c r="B7549" s="103" t="s">
        <v>1268</v>
      </c>
      <c r="C7549" s="103" t="s">
        <v>274</v>
      </c>
      <c r="D7549" s="102" t="s">
        <v>136</v>
      </c>
      <c r="E7549" s="102" t="s">
        <v>275</v>
      </c>
      <c r="F7549" s="102" t="s">
        <v>12777</v>
      </c>
      <c r="H7549" s="102">
        <v>45542</v>
      </c>
      <c r="I7549" s="102" t="s">
        <v>12756</v>
      </c>
      <c r="J7549" s="102" t="s">
        <v>1</v>
      </c>
      <c r="K7549" s="102" t="s">
        <v>291</v>
      </c>
      <c r="L7549" s="102" t="s">
        <v>294</v>
      </c>
      <c r="M7549" s="102" t="s">
        <v>1074</v>
      </c>
      <c r="N7549" s="102">
        <v>6</v>
      </c>
      <c r="O7549" s="102" t="s">
        <v>1075</v>
      </c>
    </row>
    <row r="7550" spans="1:15" x14ac:dyDescent="0.25">
      <c r="A7550" s="102" t="s">
        <v>11024</v>
      </c>
      <c r="B7550" s="103" t="s">
        <v>1122</v>
      </c>
      <c r="C7550" s="103" t="s">
        <v>1082</v>
      </c>
      <c r="D7550" s="102" t="s">
        <v>136</v>
      </c>
      <c r="E7550" s="102" t="s">
        <v>275</v>
      </c>
      <c r="F7550" s="102" t="s">
        <v>12778</v>
      </c>
      <c r="H7550" s="102">
        <v>45542</v>
      </c>
      <c r="I7550" s="102" t="s">
        <v>12756</v>
      </c>
      <c r="J7550" s="102" t="s">
        <v>1</v>
      </c>
      <c r="K7550" s="102" t="s">
        <v>291</v>
      </c>
      <c r="L7550" s="102" t="s">
        <v>294</v>
      </c>
      <c r="M7550" s="102" t="s">
        <v>1082</v>
      </c>
      <c r="N7550" s="102">
        <v>6</v>
      </c>
      <c r="O7550" s="102" t="s">
        <v>1075</v>
      </c>
    </row>
    <row r="7551" spans="1:15" x14ac:dyDescent="0.25">
      <c r="A7551" s="102" t="s">
        <v>11024</v>
      </c>
      <c r="B7551" s="103" t="s">
        <v>11027</v>
      </c>
      <c r="C7551" s="103" t="s">
        <v>1082</v>
      </c>
      <c r="D7551" s="102" t="s">
        <v>136</v>
      </c>
      <c r="E7551" s="102" t="s">
        <v>275</v>
      </c>
      <c r="F7551" s="102" t="s">
        <v>12779</v>
      </c>
      <c r="H7551" s="102">
        <v>45542</v>
      </c>
      <c r="I7551" s="102" t="s">
        <v>12756</v>
      </c>
      <c r="J7551" s="102" t="s">
        <v>1</v>
      </c>
      <c r="K7551" s="102" t="s">
        <v>291</v>
      </c>
      <c r="L7551" s="102" t="s">
        <v>294</v>
      </c>
      <c r="M7551" s="102" t="s">
        <v>1082</v>
      </c>
      <c r="N7551" s="102">
        <v>6</v>
      </c>
      <c r="O7551" s="102" t="s">
        <v>1075</v>
      </c>
    </row>
    <row r="7552" spans="1:15" x14ac:dyDescent="0.25">
      <c r="A7552" s="102" t="s">
        <v>11029</v>
      </c>
      <c r="B7552" s="103" t="s">
        <v>6023</v>
      </c>
      <c r="C7552" s="103" t="s">
        <v>277</v>
      </c>
      <c r="D7552" s="102" t="s">
        <v>451</v>
      </c>
      <c r="E7552" s="102" t="s">
        <v>275</v>
      </c>
      <c r="F7552" s="102" t="s">
        <v>12780</v>
      </c>
      <c r="H7552" s="102">
        <v>45542</v>
      </c>
      <c r="I7552" s="102" t="s">
        <v>12756</v>
      </c>
      <c r="J7552" s="102" t="s">
        <v>1</v>
      </c>
      <c r="K7552" s="102" t="s">
        <v>291</v>
      </c>
      <c r="L7552" s="102" t="s">
        <v>294</v>
      </c>
      <c r="M7552" s="102" t="s">
        <v>1074</v>
      </c>
      <c r="N7552" s="102">
        <v>6</v>
      </c>
      <c r="O7552" s="102" t="s">
        <v>1075</v>
      </c>
    </row>
    <row r="7553" spans="1:15" x14ac:dyDescent="0.25">
      <c r="A7553" s="102" t="s">
        <v>11031</v>
      </c>
      <c r="B7553" s="103" t="s">
        <v>5051</v>
      </c>
      <c r="C7553" s="103" t="s">
        <v>274</v>
      </c>
      <c r="D7553" s="102" t="s">
        <v>136</v>
      </c>
      <c r="E7553" s="102" t="s">
        <v>275</v>
      </c>
      <c r="F7553" s="102" t="s">
        <v>12781</v>
      </c>
      <c r="H7553" s="102">
        <v>45542</v>
      </c>
      <c r="I7553" s="102" t="s">
        <v>12756</v>
      </c>
      <c r="J7553" s="102" t="s">
        <v>1</v>
      </c>
      <c r="K7553" s="102" t="s">
        <v>291</v>
      </c>
      <c r="L7553" s="102" t="s">
        <v>294</v>
      </c>
      <c r="M7553" s="102" t="s">
        <v>1074</v>
      </c>
      <c r="N7553" s="102">
        <v>6</v>
      </c>
      <c r="O7553" s="102" t="s">
        <v>1075</v>
      </c>
    </row>
    <row r="7554" spans="1:15" x14ac:dyDescent="0.25">
      <c r="A7554" s="102" t="s">
        <v>11031</v>
      </c>
      <c r="B7554" s="103" t="s">
        <v>1660</v>
      </c>
      <c r="C7554" s="103" t="s">
        <v>277</v>
      </c>
      <c r="D7554" s="102" t="s">
        <v>136</v>
      </c>
      <c r="E7554" s="102" t="s">
        <v>275</v>
      </c>
      <c r="F7554" s="102" t="s">
        <v>12782</v>
      </c>
      <c r="H7554" s="102">
        <v>45542</v>
      </c>
      <c r="I7554" s="102" t="s">
        <v>12756</v>
      </c>
      <c r="J7554" s="102" t="s">
        <v>1</v>
      </c>
      <c r="K7554" s="102" t="s">
        <v>291</v>
      </c>
      <c r="L7554" s="102" t="s">
        <v>294</v>
      </c>
      <c r="M7554" s="102" t="s">
        <v>1074</v>
      </c>
      <c r="N7554" s="102">
        <v>6</v>
      </c>
      <c r="O7554" s="102" t="s">
        <v>1075</v>
      </c>
    </row>
    <row r="7555" spans="1:15" x14ac:dyDescent="0.25">
      <c r="A7555" s="102" t="s">
        <v>11031</v>
      </c>
      <c r="B7555" s="103" t="s">
        <v>3119</v>
      </c>
      <c r="C7555" s="103" t="s">
        <v>277</v>
      </c>
      <c r="D7555" s="102" t="s">
        <v>136</v>
      </c>
      <c r="E7555" s="102" t="s">
        <v>275</v>
      </c>
      <c r="F7555" s="102" t="s">
        <v>12783</v>
      </c>
      <c r="H7555" s="102">
        <v>45542</v>
      </c>
      <c r="I7555" s="102" t="s">
        <v>12756</v>
      </c>
      <c r="J7555" s="102" t="s">
        <v>1</v>
      </c>
      <c r="K7555" s="102" t="s">
        <v>291</v>
      </c>
      <c r="L7555" s="102" t="s">
        <v>294</v>
      </c>
      <c r="M7555" s="102" t="s">
        <v>1074</v>
      </c>
      <c r="N7555" s="102">
        <v>6</v>
      </c>
      <c r="O7555" s="102" t="s">
        <v>1075</v>
      </c>
    </row>
    <row r="7556" spans="1:15" x14ac:dyDescent="0.25">
      <c r="A7556" s="102" t="s">
        <v>11031</v>
      </c>
      <c r="B7556" s="103" t="s">
        <v>1148</v>
      </c>
      <c r="C7556" s="103" t="s">
        <v>1082</v>
      </c>
      <c r="D7556" s="102" t="s">
        <v>136</v>
      </c>
      <c r="E7556" s="102" t="s">
        <v>275</v>
      </c>
      <c r="F7556" s="102" t="s">
        <v>12784</v>
      </c>
      <c r="H7556" s="102">
        <v>45542</v>
      </c>
      <c r="I7556" s="102" t="s">
        <v>12756</v>
      </c>
      <c r="J7556" s="102" t="s">
        <v>1</v>
      </c>
      <c r="K7556" s="102" t="s">
        <v>291</v>
      </c>
      <c r="L7556" s="102" t="s">
        <v>294</v>
      </c>
      <c r="M7556" s="102" t="s">
        <v>1082</v>
      </c>
      <c r="N7556" s="102">
        <v>6</v>
      </c>
      <c r="O7556" s="102" t="s">
        <v>1075</v>
      </c>
    </row>
    <row r="7557" spans="1:15" x14ac:dyDescent="0.25">
      <c r="A7557" s="102" t="s">
        <v>11036</v>
      </c>
      <c r="B7557" s="103" t="s">
        <v>11037</v>
      </c>
      <c r="C7557" s="103" t="s">
        <v>274</v>
      </c>
      <c r="D7557" s="102" t="s">
        <v>451</v>
      </c>
      <c r="E7557" s="102" t="s">
        <v>275</v>
      </c>
      <c r="F7557" s="102" t="s">
        <v>12785</v>
      </c>
      <c r="H7557" s="102">
        <v>45542</v>
      </c>
      <c r="I7557" s="102" t="s">
        <v>12756</v>
      </c>
      <c r="J7557" s="102" t="s">
        <v>1</v>
      </c>
      <c r="K7557" s="102" t="s">
        <v>291</v>
      </c>
      <c r="L7557" s="102" t="s">
        <v>294</v>
      </c>
      <c r="M7557" s="102" t="s">
        <v>1074</v>
      </c>
      <c r="N7557" s="102">
        <v>6</v>
      </c>
      <c r="O7557" s="102" t="s">
        <v>1075</v>
      </c>
    </row>
    <row r="7558" spans="1:15" x14ac:dyDescent="0.25">
      <c r="A7558" s="102" t="s">
        <v>11039</v>
      </c>
      <c r="B7558" s="103" t="s">
        <v>1248</v>
      </c>
      <c r="C7558" s="103" t="s">
        <v>277</v>
      </c>
      <c r="D7558" s="102" t="s">
        <v>136</v>
      </c>
      <c r="E7558" s="102" t="s">
        <v>275</v>
      </c>
      <c r="F7558" s="102" t="s">
        <v>12786</v>
      </c>
      <c r="H7558" s="102">
        <v>45542</v>
      </c>
      <c r="I7558" s="102" t="s">
        <v>12756</v>
      </c>
      <c r="J7558" s="102" t="s">
        <v>1</v>
      </c>
      <c r="K7558" s="102" t="s">
        <v>291</v>
      </c>
      <c r="L7558" s="102" t="s">
        <v>294</v>
      </c>
      <c r="M7558" s="102" t="s">
        <v>1074</v>
      </c>
      <c r="N7558" s="102">
        <v>6</v>
      </c>
      <c r="O7558" s="102" t="s">
        <v>1075</v>
      </c>
    </row>
    <row r="7559" spans="1:15" x14ac:dyDescent="0.25">
      <c r="A7559" s="102" t="s">
        <v>11041</v>
      </c>
      <c r="B7559" s="103" t="s">
        <v>2667</v>
      </c>
      <c r="C7559" s="103" t="s">
        <v>274</v>
      </c>
      <c r="D7559" s="102" t="s">
        <v>12757</v>
      </c>
      <c r="E7559" s="102" t="s">
        <v>275</v>
      </c>
      <c r="F7559" s="102" t="s">
        <v>12787</v>
      </c>
      <c r="H7559" s="102">
        <v>45542</v>
      </c>
      <c r="I7559" s="102" t="s">
        <v>12756</v>
      </c>
      <c r="J7559" s="102" t="s">
        <v>1</v>
      </c>
      <c r="K7559" s="102" t="s">
        <v>291</v>
      </c>
      <c r="L7559" s="102" t="s">
        <v>294</v>
      </c>
      <c r="M7559" s="102" t="s">
        <v>1074</v>
      </c>
      <c r="N7559" s="102">
        <v>6</v>
      </c>
      <c r="O7559" s="102" t="s">
        <v>1075</v>
      </c>
    </row>
    <row r="7560" spans="1:15" x14ac:dyDescent="0.25">
      <c r="A7560" s="102" t="s">
        <v>11041</v>
      </c>
      <c r="B7560" s="103" t="s">
        <v>11043</v>
      </c>
      <c r="C7560" s="103" t="s">
        <v>1082</v>
      </c>
      <c r="D7560" s="102" t="s">
        <v>12757</v>
      </c>
      <c r="E7560" s="102" t="s">
        <v>275</v>
      </c>
      <c r="F7560" s="102" t="s">
        <v>12788</v>
      </c>
      <c r="H7560" s="102">
        <v>45542</v>
      </c>
      <c r="I7560" s="102" t="s">
        <v>12756</v>
      </c>
      <c r="J7560" s="102" t="s">
        <v>1</v>
      </c>
      <c r="K7560" s="102" t="s">
        <v>291</v>
      </c>
      <c r="L7560" s="102" t="s">
        <v>294</v>
      </c>
      <c r="M7560" s="102" t="s">
        <v>1082</v>
      </c>
      <c r="N7560" s="102">
        <v>6</v>
      </c>
      <c r="O7560" s="102" t="s">
        <v>1075</v>
      </c>
    </row>
    <row r="7561" spans="1:15" x14ac:dyDescent="0.25">
      <c r="A7561" s="102" t="s">
        <v>11041</v>
      </c>
      <c r="B7561" s="103" t="s">
        <v>11045</v>
      </c>
      <c r="C7561" s="103" t="s">
        <v>1082</v>
      </c>
      <c r="D7561" s="102" t="s">
        <v>12757</v>
      </c>
      <c r="E7561" s="102" t="s">
        <v>275</v>
      </c>
      <c r="F7561" s="102" t="s">
        <v>12789</v>
      </c>
      <c r="H7561" s="102">
        <v>45542</v>
      </c>
      <c r="I7561" s="102" t="s">
        <v>12756</v>
      </c>
      <c r="J7561" s="102" t="s">
        <v>1</v>
      </c>
      <c r="K7561" s="102" t="s">
        <v>291</v>
      </c>
      <c r="L7561" s="102" t="s">
        <v>294</v>
      </c>
      <c r="M7561" s="102" t="s">
        <v>1082</v>
      </c>
      <c r="N7561" s="102">
        <v>6</v>
      </c>
      <c r="O7561" s="102" t="s">
        <v>1075</v>
      </c>
    </row>
    <row r="7562" spans="1:15" x14ac:dyDescent="0.25">
      <c r="A7562" s="102" t="s">
        <v>1409</v>
      </c>
      <c r="B7562" s="103" t="s">
        <v>1448</v>
      </c>
      <c r="C7562" s="103" t="s">
        <v>1118</v>
      </c>
      <c r="D7562" s="102" t="s">
        <v>318</v>
      </c>
      <c r="E7562" s="102" t="s">
        <v>275</v>
      </c>
      <c r="F7562" s="102" t="s">
        <v>12790</v>
      </c>
      <c r="H7562" s="102">
        <v>45542</v>
      </c>
      <c r="I7562" s="102" t="s">
        <v>12756</v>
      </c>
      <c r="J7562" s="102" t="s">
        <v>1</v>
      </c>
      <c r="K7562" s="102" t="s">
        <v>291</v>
      </c>
      <c r="L7562" s="102" t="s">
        <v>294</v>
      </c>
      <c r="M7562" s="102" t="s">
        <v>1074</v>
      </c>
      <c r="N7562" s="102">
        <v>6</v>
      </c>
      <c r="O7562" s="102" t="s">
        <v>1075</v>
      </c>
    </row>
    <row r="7563" spans="1:15" x14ac:dyDescent="0.25">
      <c r="A7563" s="102" t="s">
        <v>11048</v>
      </c>
      <c r="B7563" s="103" t="s">
        <v>1250</v>
      </c>
      <c r="C7563" s="103" t="s">
        <v>274</v>
      </c>
      <c r="D7563" s="102" t="s">
        <v>451</v>
      </c>
      <c r="E7563" s="102" t="s">
        <v>275</v>
      </c>
      <c r="F7563" s="102" t="s">
        <v>12791</v>
      </c>
      <c r="H7563" s="102">
        <v>45542</v>
      </c>
      <c r="I7563" s="102" t="s">
        <v>12756</v>
      </c>
      <c r="J7563" s="102" t="s">
        <v>1</v>
      </c>
      <c r="K7563" s="102" t="s">
        <v>291</v>
      </c>
      <c r="L7563" s="102" t="s">
        <v>294</v>
      </c>
      <c r="M7563" s="102" t="s">
        <v>1074</v>
      </c>
      <c r="N7563" s="102">
        <v>6</v>
      </c>
      <c r="O7563" s="102" t="s">
        <v>1075</v>
      </c>
    </row>
    <row r="7564" spans="1:15" x14ac:dyDescent="0.25">
      <c r="A7564" s="102" t="s">
        <v>11048</v>
      </c>
      <c r="B7564" s="103" t="s">
        <v>11050</v>
      </c>
      <c r="C7564" s="103" t="s">
        <v>1082</v>
      </c>
      <c r="D7564" s="102" t="s">
        <v>451</v>
      </c>
      <c r="E7564" s="102" t="s">
        <v>275</v>
      </c>
      <c r="F7564" s="102" t="s">
        <v>12792</v>
      </c>
      <c r="H7564" s="102">
        <v>45542</v>
      </c>
      <c r="I7564" s="102" t="s">
        <v>12756</v>
      </c>
      <c r="J7564" s="102" t="s">
        <v>1</v>
      </c>
      <c r="K7564" s="102" t="s">
        <v>291</v>
      </c>
      <c r="L7564" s="102" t="s">
        <v>294</v>
      </c>
      <c r="M7564" s="102" t="s">
        <v>1082</v>
      </c>
      <c r="N7564" s="102">
        <v>6</v>
      </c>
      <c r="O7564" s="102" t="s">
        <v>1075</v>
      </c>
    </row>
    <row r="7565" spans="1:15" x14ac:dyDescent="0.25">
      <c r="A7565" s="102" t="s">
        <v>11052</v>
      </c>
      <c r="B7565" s="103" t="s">
        <v>11053</v>
      </c>
      <c r="C7565" s="103" t="s">
        <v>1082</v>
      </c>
      <c r="D7565" s="102" t="s">
        <v>12757</v>
      </c>
      <c r="E7565" s="102" t="s">
        <v>275</v>
      </c>
      <c r="F7565" s="102" t="s">
        <v>12793</v>
      </c>
      <c r="H7565" s="102">
        <v>45542</v>
      </c>
      <c r="I7565" s="102" t="s">
        <v>12756</v>
      </c>
      <c r="J7565" s="102" t="s">
        <v>1</v>
      </c>
      <c r="K7565" s="102" t="s">
        <v>291</v>
      </c>
      <c r="L7565" s="102" t="s">
        <v>294</v>
      </c>
      <c r="M7565" s="102" t="s">
        <v>1082</v>
      </c>
      <c r="N7565" s="102">
        <v>6</v>
      </c>
      <c r="O7565" s="102" t="s">
        <v>1075</v>
      </c>
    </row>
    <row r="7566" spans="1:15" x14ac:dyDescent="0.25">
      <c r="A7566" s="102" t="s">
        <v>11052</v>
      </c>
      <c r="B7566" s="103" t="s">
        <v>3217</v>
      </c>
      <c r="C7566" s="103" t="s">
        <v>1082</v>
      </c>
      <c r="D7566" s="102" t="s">
        <v>12757</v>
      </c>
      <c r="E7566" s="102" t="s">
        <v>275</v>
      </c>
      <c r="F7566" s="102" t="s">
        <v>12794</v>
      </c>
      <c r="H7566" s="102">
        <v>45542</v>
      </c>
      <c r="I7566" s="102" t="s">
        <v>12756</v>
      </c>
      <c r="J7566" s="102" t="s">
        <v>1</v>
      </c>
      <c r="K7566" s="102" t="s">
        <v>291</v>
      </c>
      <c r="L7566" s="102" t="s">
        <v>294</v>
      </c>
      <c r="M7566" s="102" t="s">
        <v>1082</v>
      </c>
      <c r="N7566" s="102">
        <v>6</v>
      </c>
      <c r="O7566" s="102" t="s">
        <v>1075</v>
      </c>
    </row>
    <row r="7567" spans="1:15" x14ac:dyDescent="0.25">
      <c r="A7567" s="102" t="s">
        <v>11052</v>
      </c>
      <c r="B7567" s="103" t="s">
        <v>2667</v>
      </c>
      <c r="C7567" s="103" t="s">
        <v>274</v>
      </c>
      <c r="D7567" s="102" t="s">
        <v>12757</v>
      </c>
      <c r="E7567" s="102" t="s">
        <v>275</v>
      </c>
      <c r="F7567" s="102" t="s">
        <v>12795</v>
      </c>
      <c r="H7567" s="102">
        <v>45542</v>
      </c>
      <c r="I7567" s="102" t="s">
        <v>12756</v>
      </c>
      <c r="J7567" s="102" t="s">
        <v>1</v>
      </c>
      <c r="K7567" s="102" t="s">
        <v>291</v>
      </c>
      <c r="L7567" s="102" t="s">
        <v>294</v>
      </c>
      <c r="M7567" s="102" t="s">
        <v>1074</v>
      </c>
      <c r="N7567" s="102">
        <v>6</v>
      </c>
      <c r="O7567" s="102" t="s">
        <v>1075</v>
      </c>
    </row>
    <row r="7568" spans="1:15" x14ac:dyDescent="0.25">
      <c r="A7568" s="102" t="s">
        <v>3859</v>
      </c>
      <c r="B7568" s="103" t="s">
        <v>6073</v>
      </c>
      <c r="C7568" s="103" t="s">
        <v>277</v>
      </c>
      <c r="D7568" s="102" t="s">
        <v>136</v>
      </c>
      <c r="E7568" s="102" t="s">
        <v>275</v>
      </c>
      <c r="F7568" s="102" t="s">
        <v>12796</v>
      </c>
      <c r="H7568" s="102">
        <v>45542</v>
      </c>
      <c r="I7568" s="102" t="s">
        <v>12756</v>
      </c>
      <c r="J7568" s="102" t="s">
        <v>1</v>
      </c>
      <c r="K7568" s="102" t="s">
        <v>291</v>
      </c>
      <c r="L7568" s="102" t="s">
        <v>294</v>
      </c>
      <c r="M7568" s="102" t="s">
        <v>1074</v>
      </c>
      <c r="N7568" s="102">
        <v>6</v>
      </c>
      <c r="O7568" s="102" t="s">
        <v>1075</v>
      </c>
    </row>
    <row r="7569" spans="1:15" x14ac:dyDescent="0.25">
      <c r="A7569" s="102" t="s">
        <v>12797</v>
      </c>
      <c r="B7569" s="103" t="s">
        <v>11439</v>
      </c>
      <c r="C7569" s="103" t="s">
        <v>1118</v>
      </c>
      <c r="D7569" s="102" t="s">
        <v>12757</v>
      </c>
      <c r="E7569" s="102" t="s">
        <v>275</v>
      </c>
      <c r="F7569" s="102" t="s">
        <v>12798</v>
      </c>
      <c r="H7569" s="102">
        <v>45542</v>
      </c>
      <c r="I7569" s="102" t="s">
        <v>12756</v>
      </c>
      <c r="J7569" s="102" t="s">
        <v>1</v>
      </c>
      <c r="K7569" s="102" t="s">
        <v>291</v>
      </c>
      <c r="L7569" s="102" t="s">
        <v>294</v>
      </c>
      <c r="M7569" s="102" t="s">
        <v>1074</v>
      </c>
      <c r="N7569" s="102">
        <v>6</v>
      </c>
      <c r="O7569" s="102" t="s">
        <v>1075</v>
      </c>
    </row>
    <row r="7570" spans="1:15" x14ac:dyDescent="0.25">
      <c r="A7570" s="102" t="s">
        <v>12799</v>
      </c>
      <c r="B7570" s="103" t="s">
        <v>12800</v>
      </c>
      <c r="C7570" s="103" t="s">
        <v>1077</v>
      </c>
      <c r="D7570" s="102" t="s">
        <v>196</v>
      </c>
      <c r="E7570" s="102" t="s">
        <v>275</v>
      </c>
      <c r="F7570" s="102" t="s">
        <v>12801</v>
      </c>
      <c r="H7570" s="102">
        <v>45542</v>
      </c>
      <c r="I7570" s="102" t="s">
        <v>12756</v>
      </c>
      <c r="J7570" s="102" t="s">
        <v>1</v>
      </c>
      <c r="K7570" s="102" t="s">
        <v>291</v>
      </c>
      <c r="L7570" s="102" t="s">
        <v>294</v>
      </c>
      <c r="M7570" s="102" t="s">
        <v>1074</v>
      </c>
      <c r="N7570" s="102">
        <v>6</v>
      </c>
      <c r="O7570" s="102" t="s">
        <v>1075</v>
      </c>
    </row>
    <row r="7571" spans="1:15" x14ac:dyDescent="0.25">
      <c r="A7571" s="102" t="s">
        <v>12802</v>
      </c>
      <c r="B7571" s="103" t="s">
        <v>12803</v>
      </c>
      <c r="C7571" s="103" t="s">
        <v>1077</v>
      </c>
      <c r="D7571" s="102" t="s">
        <v>196</v>
      </c>
      <c r="E7571" s="102" t="s">
        <v>275</v>
      </c>
      <c r="F7571" s="102" t="s">
        <v>12804</v>
      </c>
      <c r="H7571" s="102">
        <v>45542</v>
      </c>
      <c r="I7571" s="102" t="s">
        <v>12756</v>
      </c>
      <c r="J7571" s="102" t="s">
        <v>1</v>
      </c>
      <c r="K7571" s="102" t="s">
        <v>291</v>
      </c>
      <c r="L7571" s="102" t="s">
        <v>294</v>
      </c>
      <c r="M7571" s="102" t="s">
        <v>1074</v>
      </c>
      <c r="N7571" s="102">
        <v>6</v>
      </c>
      <c r="O7571" s="102" t="s">
        <v>1075</v>
      </c>
    </row>
    <row r="7572" spans="1:15" x14ac:dyDescent="0.25">
      <c r="A7572" s="102" t="s">
        <v>1467</v>
      </c>
      <c r="B7572" s="103" t="s">
        <v>11060</v>
      </c>
      <c r="C7572" s="103" t="s">
        <v>277</v>
      </c>
      <c r="D7572" s="102" t="s">
        <v>12757</v>
      </c>
      <c r="E7572" s="102" t="s">
        <v>275</v>
      </c>
      <c r="F7572" s="102" t="s">
        <v>12805</v>
      </c>
      <c r="H7572" s="102">
        <v>45542</v>
      </c>
      <c r="I7572" s="102" t="s">
        <v>12756</v>
      </c>
      <c r="J7572" s="102" t="s">
        <v>1</v>
      </c>
      <c r="K7572" s="102" t="s">
        <v>291</v>
      </c>
      <c r="L7572" s="102" t="s">
        <v>294</v>
      </c>
      <c r="M7572" s="102" t="s">
        <v>1074</v>
      </c>
      <c r="N7572" s="102">
        <v>6</v>
      </c>
      <c r="O7572" s="102" t="s">
        <v>1075</v>
      </c>
    </row>
    <row r="7573" spans="1:15" x14ac:dyDescent="0.25">
      <c r="A7573" s="102" t="s">
        <v>4866</v>
      </c>
      <c r="B7573" s="103" t="s">
        <v>4162</v>
      </c>
      <c r="C7573" s="103" t="s">
        <v>277</v>
      </c>
      <c r="D7573" s="102" t="s">
        <v>451</v>
      </c>
      <c r="E7573" s="102" t="s">
        <v>275</v>
      </c>
      <c r="F7573" s="102" t="s">
        <v>12806</v>
      </c>
      <c r="H7573" s="102">
        <v>45542</v>
      </c>
      <c r="I7573" s="102" t="s">
        <v>12756</v>
      </c>
      <c r="J7573" s="102" t="s">
        <v>1</v>
      </c>
      <c r="K7573" s="102" t="s">
        <v>291</v>
      </c>
      <c r="L7573" s="102" t="s">
        <v>294</v>
      </c>
      <c r="M7573" s="102" t="s">
        <v>1074</v>
      </c>
      <c r="N7573" s="102">
        <v>6</v>
      </c>
      <c r="O7573" s="102" t="s">
        <v>1075</v>
      </c>
    </row>
    <row r="7574" spans="1:15" x14ac:dyDescent="0.25">
      <c r="A7574" s="102" t="s">
        <v>12807</v>
      </c>
      <c r="B7574" s="103" t="s">
        <v>12808</v>
      </c>
      <c r="C7574" s="103" t="s">
        <v>274</v>
      </c>
      <c r="D7574" s="102" t="s">
        <v>12757</v>
      </c>
      <c r="E7574" s="102" t="s">
        <v>275</v>
      </c>
      <c r="F7574" s="102" t="s">
        <v>12809</v>
      </c>
      <c r="H7574" s="102">
        <v>45542</v>
      </c>
      <c r="I7574" s="102" t="s">
        <v>12756</v>
      </c>
      <c r="J7574" s="102" t="s">
        <v>1</v>
      </c>
      <c r="K7574" s="102" t="s">
        <v>291</v>
      </c>
      <c r="L7574" s="102" t="s">
        <v>294</v>
      </c>
      <c r="M7574" s="102" t="s">
        <v>1074</v>
      </c>
      <c r="N7574" s="102">
        <v>6</v>
      </c>
      <c r="O7574" s="102" t="s">
        <v>1075</v>
      </c>
    </row>
    <row r="7575" spans="1:15" x14ac:dyDescent="0.25">
      <c r="A7575" s="102" t="s">
        <v>12807</v>
      </c>
      <c r="B7575" s="103" t="s">
        <v>12810</v>
      </c>
      <c r="C7575" s="103" t="s">
        <v>1118</v>
      </c>
      <c r="D7575" s="102" t="s">
        <v>12757</v>
      </c>
      <c r="E7575" s="102" t="s">
        <v>275</v>
      </c>
      <c r="F7575" s="102" t="s">
        <v>12811</v>
      </c>
      <c r="H7575" s="102">
        <v>45542</v>
      </c>
      <c r="I7575" s="102" t="s">
        <v>12756</v>
      </c>
      <c r="J7575" s="102" t="s">
        <v>1</v>
      </c>
      <c r="K7575" s="102" t="s">
        <v>291</v>
      </c>
      <c r="L7575" s="102" t="s">
        <v>294</v>
      </c>
      <c r="M7575" s="102" t="s">
        <v>1074</v>
      </c>
      <c r="N7575" s="102">
        <v>6</v>
      </c>
      <c r="O7575" s="102" t="s">
        <v>1075</v>
      </c>
    </row>
    <row r="7576" spans="1:15" x14ac:dyDescent="0.25">
      <c r="A7576" s="102" t="s">
        <v>7814</v>
      </c>
      <c r="B7576" s="103" t="s">
        <v>1078</v>
      </c>
      <c r="C7576" s="103" t="s">
        <v>274</v>
      </c>
      <c r="D7576" s="102" t="s">
        <v>451</v>
      </c>
      <c r="E7576" s="102" t="s">
        <v>275</v>
      </c>
      <c r="F7576" s="102" t="s">
        <v>12812</v>
      </c>
      <c r="H7576" s="102">
        <v>45542</v>
      </c>
      <c r="I7576" s="102" t="s">
        <v>12756</v>
      </c>
      <c r="J7576" s="102" t="s">
        <v>1</v>
      </c>
      <c r="K7576" s="102" t="s">
        <v>291</v>
      </c>
      <c r="L7576" s="102" t="s">
        <v>294</v>
      </c>
      <c r="M7576" s="102" t="s">
        <v>1074</v>
      </c>
      <c r="N7576" s="102">
        <v>6</v>
      </c>
      <c r="O7576" s="102" t="s">
        <v>1075</v>
      </c>
    </row>
    <row r="7577" spans="1:15" x14ac:dyDescent="0.25">
      <c r="A7577" s="102" t="s">
        <v>7814</v>
      </c>
      <c r="B7577" s="103" t="s">
        <v>1260</v>
      </c>
      <c r="C7577" s="103" t="s">
        <v>1082</v>
      </c>
      <c r="D7577" s="102" t="s">
        <v>451</v>
      </c>
      <c r="E7577" s="102" t="s">
        <v>275</v>
      </c>
      <c r="F7577" s="102" t="s">
        <v>12813</v>
      </c>
      <c r="H7577" s="102">
        <v>45542</v>
      </c>
      <c r="I7577" s="102" t="s">
        <v>12756</v>
      </c>
      <c r="J7577" s="102" t="s">
        <v>1</v>
      </c>
      <c r="K7577" s="102" t="s">
        <v>291</v>
      </c>
      <c r="L7577" s="102" t="s">
        <v>294</v>
      </c>
      <c r="M7577" s="102" t="s">
        <v>1082</v>
      </c>
      <c r="N7577" s="102">
        <v>6</v>
      </c>
      <c r="O7577" s="102" t="s">
        <v>1075</v>
      </c>
    </row>
    <row r="7578" spans="1:15" x14ac:dyDescent="0.25">
      <c r="A7578" s="102" t="s">
        <v>7814</v>
      </c>
      <c r="B7578" s="103" t="s">
        <v>1660</v>
      </c>
      <c r="C7578" s="103" t="s">
        <v>1082</v>
      </c>
      <c r="D7578" s="102" t="s">
        <v>451</v>
      </c>
      <c r="E7578" s="102" t="s">
        <v>275</v>
      </c>
      <c r="F7578" s="102" t="s">
        <v>12814</v>
      </c>
      <c r="H7578" s="102">
        <v>45542</v>
      </c>
      <c r="I7578" s="102" t="s">
        <v>12756</v>
      </c>
      <c r="J7578" s="102" t="s">
        <v>1</v>
      </c>
      <c r="K7578" s="102" t="s">
        <v>291</v>
      </c>
      <c r="L7578" s="102" t="s">
        <v>294</v>
      </c>
      <c r="M7578" s="102" t="s">
        <v>1082</v>
      </c>
      <c r="N7578" s="102">
        <v>6</v>
      </c>
      <c r="O7578" s="102" t="s">
        <v>1075</v>
      </c>
    </row>
    <row r="7579" spans="1:15" x14ac:dyDescent="0.25">
      <c r="A7579" s="102" t="s">
        <v>11069</v>
      </c>
      <c r="B7579" s="103" t="s">
        <v>1197</v>
      </c>
      <c r="C7579" s="103" t="s">
        <v>274</v>
      </c>
      <c r="D7579" s="102" t="s">
        <v>318</v>
      </c>
      <c r="E7579" s="102" t="s">
        <v>275</v>
      </c>
      <c r="F7579" s="102" t="s">
        <v>12815</v>
      </c>
      <c r="H7579" s="102">
        <v>45542</v>
      </c>
      <c r="I7579" s="102" t="s">
        <v>12756</v>
      </c>
      <c r="J7579" s="102" t="s">
        <v>1</v>
      </c>
      <c r="K7579" s="102" t="s">
        <v>291</v>
      </c>
      <c r="L7579" s="102" t="s">
        <v>294</v>
      </c>
      <c r="M7579" s="102" t="s">
        <v>1074</v>
      </c>
      <c r="N7579" s="102">
        <v>6</v>
      </c>
      <c r="O7579" s="102" t="s">
        <v>1075</v>
      </c>
    </row>
    <row r="7580" spans="1:15" x14ac:dyDescent="0.25">
      <c r="A7580" s="102" t="s">
        <v>4401</v>
      </c>
      <c r="B7580" s="103" t="s">
        <v>11071</v>
      </c>
      <c r="C7580" s="103" t="s">
        <v>274</v>
      </c>
      <c r="D7580" s="102" t="s">
        <v>451</v>
      </c>
      <c r="E7580" s="102" t="s">
        <v>275</v>
      </c>
      <c r="F7580" s="102" t="s">
        <v>12816</v>
      </c>
      <c r="H7580" s="102">
        <v>45542</v>
      </c>
      <c r="I7580" s="102" t="s">
        <v>12756</v>
      </c>
      <c r="J7580" s="102" t="s">
        <v>1</v>
      </c>
      <c r="K7580" s="102" t="s">
        <v>291</v>
      </c>
      <c r="L7580" s="102" t="s">
        <v>294</v>
      </c>
      <c r="M7580" s="102" t="s">
        <v>1074</v>
      </c>
      <c r="N7580" s="102">
        <v>6</v>
      </c>
      <c r="O7580" s="102" t="s">
        <v>1075</v>
      </c>
    </row>
    <row r="7581" spans="1:15" x14ac:dyDescent="0.25">
      <c r="A7581" s="102" t="s">
        <v>4401</v>
      </c>
      <c r="B7581" s="103" t="s">
        <v>1912</v>
      </c>
      <c r="C7581" s="103" t="s">
        <v>274</v>
      </c>
      <c r="D7581" s="102" t="s">
        <v>451</v>
      </c>
      <c r="E7581" s="102" t="s">
        <v>275</v>
      </c>
      <c r="F7581" s="102" t="s">
        <v>12817</v>
      </c>
      <c r="H7581" s="102">
        <v>45542</v>
      </c>
      <c r="I7581" s="102" t="s">
        <v>12756</v>
      </c>
      <c r="J7581" s="102" t="s">
        <v>1</v>
      </c>
      <c r="K7581" s="102" t="s">
        <v>291</v>
      </c>
      <c r="L7581" s="102" t="s">
        <v>294</v>
      </c>
      <c r="M7581" s="102" t="s">
        <v>1074</v>
      </c>
      <c r="N7581" s="102">
        <v>6</v>
      </c>
      <c r="O7581" s="102" t="s">
        <v>1075</v>
      </c>
    </row>
    <row r="7582" spans="1:15" x14ac:dyDescent="0.25">
      <c r="A7582" s="102" t="s">
        <v>11074</v>
      </c>
      <c r="B7582" s="103" t="s">
        <v>1233</v>
      </c>
      <c r="C7582" s="103" t="s">
        <v>274</v>
      </c>
      <c r="D7582" s="102" t="s">
        <v>451</v>
      </c>
      <c r="E7582" s="102" t="s">
        <v>275</v>
      </c>
      <c r="F7582" s="102" t="s">
        <v>12818</v>
      </c>
      <c r="H7582" s="102">
        <v>45542</v>
      </c>
      <c r="I7582" s="102" t="s">
        <v>12756</v>
      </c>
      <c r="J7582" s="102" t="s">
        <v>1</v>
      </c>
      <c r="K7582" s="102" t="s">
        <v>291</v>
      </c>
      <c r="L7582" s="102" t="s">
        <v>294</v>
      </c>
      <c r="M7582" s="102" t="s">
        <v>1074</v>
      </c>
      <c r="N7582" s="102">
        <v>6</v>
      </c>
      <c r="O7582" s="102" t="s">
        <v>1075</v>
      </c>
    </row>
    <row r="7583" spans="1:15" x14ac:dyDescent="0.25">
      <c r="A7583" s="102" t="s">
        <v>11074</v>
      </c>
      <c r="B7583" s="103" t="s">
        <v>1248</v>
      </c>
      <c r="C7583" s="103" t="s">
        <v>277</v>
      </c>
      <c r="D7583" s="102" t="s">
        <v>451</v>
      </c>
      <c r="E7583" s="102" t="s">
        <v>275</v>
      </c>
      <c r="F7583" s="102" t="s">
        <v>12819</v>
      </c>
      <c r="H7583" s="102">
        <v>45542</v>
      </c>
      <c r="I7583" s="102" t="s">
        <v>12756</v>
      </c>
      <c r="J7583" s="102" t="s">
        <v>1</v>
      </c>
      <c r="K7583" s="102" t="s">
        <v>291</v>
      </c>
      <c r="L7583" s="102" t="s">
        <v>294</v>
      </c>
      <c r="M7583" s="102" t="s">
        <v>1074</v>
      </c>
      <c r="N7583" s="102">
        <v>6</v>
      </c>
      <c r="O7583" s="102" t="s">
        <v>1075</v>
      </c>
    </row>
    <row r="7584" spans="1:15" x14ac:dyDescent="0.25">
      <c r="A7584" s="102" t="s">
        <v>11074</v>
      </c>
      <c r="B7584" s="103" t="s">
        <v>6968</v>
      </c>
      <c r="C7584" s="103" t="s">
        <v>274</v>
      </c>
      <c r="D7584" s="102" t="s">
        <v>451</v>
      </c>
      <c r="E7584" s="102" t="s">
        <v>275</v>
      </c>
      <c r="F7584" s="102" t="s">
        <v>12820</v>
      </c>
      <c r="H7584" s="102">
        <v>45542</v>
      </c>
      <c r="I7584" s="102" t="s">
        <v>12756</v>
      </c>
      <c r="J7584" s="102" t="s">
        <v>1</v>
      </c>
      <c r="K7584" s="102" t="s">
        <v>291</v>
      </c>
      <c r="L7584" s="102" t="s">
        <v>294</v>
      </c>
      <c r="M7584" s="102" t="s">
        <v>1074</v>
      </c>
      <c r="N7584" s="102">
        <v>6</v>
      </c>
      <c r="O7584" s="102" t="s">
        <v>1075</v>
      </c>
    </row>
    <row r="7585" spans="1:15" x14ac:dyDescent="0.25">
      <c r="A7585" s="102" t="s">
        <v>9178</v>
      </c>
      <c r="B7585" s="103" t="s">
        <v>1132</v>
      </c>
      <c r="C7585" s="103" t="s">
        <v>274</v>
      </c>
      <c r="D7585" s="102" t="s">
        <v>136</v>
      </c>
      <c r="E7585" s="102" t="s">
        <v>275</v>
      </c>
      <c r="F7585" s="102" t="s">
        <v>12821</v>
      </c>
      <c r="H7585" s="102">
        <v>45542</v>
      </c>
      <c r="I7585" s="102" t="s">
        <v>12756</v>
      </c>
      <c r="J7585" s="102" t="s">
        <v>1</v>
      </c>
      <c r="K7585" s="102" t="s">
        <v>291</v>
      </c>
      <c r="L7585" s="102" t="s">
        <v>294</v>
      </c>
      <c r="M7585" s="102" t="s">
        <v>1074</v>
      </c>
      <c r="N7585" s="102">
        <v>6</v>
      </c>
      <c r="O7585" s="102" t="s">
        <v>1075</v>
      </c>
    </row>
    <row r="7586" spans="1:15" x14ac:dyDescent="0.25">
      <c r="A7586" s="102" t="s">
        <v>11079</v>
      </c>
      <c r="B7586" s="103" t="s">
        <v>2789</v>
      </c>
      <c r="C7586" s="103" t="s">
        <v>277</v>
      </c>
      <c r="D7586" s="102" t="s">
        <v>136</v>
      </c>
      <c r="E7586" s="102" t="s">
        <v>275</v>
      </c>
      <c r="F7586" s="102" t="s">
        <v>12822</v>
      </c>
      <c r="H7586" s="102">
        <v>45542</v>
      </c>
      <c r="I7586" s="102" t="s">
        <v>12756</v>
      </c>
      <c r="J7586" s="102" t="s">
        <v>1</v>
      </c>
      <c r="K7586" s="102" t="s">
        <v>291</v>
      </c>
      <c r="L7586" s="102" t="s">
        <v>294</v>
      </c>
      <c r="M7586" s="102" t="s">
        <v>1074</v>
      </c>
      <c r="N7586" s="102">
        <v>6</v>
      </c>
      <c r="O7586" s="102" t="s">
        <v>1075</v>
      </c>
    </row>
    <row r="7587" spans="1:15" x14ac:dyDescent="0.25">
      <c r="A7587" s="102" t="s">
        <v>11081</v>
      </c>
      <c r="B7587" s="103" t="s">
        <v>1997</v>
      </c>
      <c r="C7587" s="103" t="s">
        <v>277</v>
      </c>
      <c r="D7587" s="102" t="s">
        <v>136</v>
      </c>
      <c r="E7587" s="102" t="s">
        <v>275</v>
      </c>
      <c r="F7587" s="102" t="s">
        <v>12823</v>
      </c>
      <c r="H7587" s="102">
        <v>45542</v>
      </c>
      <c r="I7587" s="102" t="s">
        <v>12756</v>
      </c>
      <c r="J7587" s="102" t="s">
        <v>1</v>
      </c>
      <c r="K7587" s="102" t="s">
        <v>291</v>
      </c>
      <c r="L7587" s="102" t="s">
        <v>294</v>
      </c>
      <c r="M7587" s="102" t="s">
        <v>1074</v>
      </c>
      <c r="N7587" s="102">
        <v>6</v>
      </c>
      <c r="O7587" s="102" t="s">
        <v>1075</v>
      </c>
    </row>
    <row r="7588" spans="1:15" x14ac:dyDescent="0.25">
      <c r="A7588" s="102" t="s">
        <v>11083</v>
      </c>
      <c r="B7588" s="103" t="s">
        <v>1245</v>
      </c>
      <c r="C7588" s="103" t="s">
        <v>277</v>
      </c>
      <c r="D7588" s="102" t="s">
        <v>451</v>
      </c>
      <c r="E7588" s="102" t="s">
        <v>275</v>
      </c>
      <c r="F7588" s="102" t="s">
        <v>12824</v>
      </c>
      <c r="H7588" s="102">
        <v>45542</v>
      </c>
      <c r="I7588" s="102" t="s">
        <v>12756</v>
      </c>
      <c r="J7588" s="102" t="s">
        <v>1</v>
      </c>
      <c r="K7588" s="102" t="s">
        <v>291</v>
      </c>
      <c r="L7588" s="102" t="s">
        <v>294</v>
      </c>
      <c r="M7588" s="102" t="s">
        <v>1074</v>
      </c>
      <c r="N7588" s="102">
        <v>6</v>
      </c>
      <c r="O7588" s="102" t="s">
        <v>1075</v>
      </c>
    </row>
    <row r="7589" spans="1:15" x14ac:dyDescent="0.25">
      <c r="A7589" s="102" t="s">
        <v>9186</v>
      </c>
      <c r="B7589" s="103" t="s">
        <v>11085</v>
      </c>
      <c r="C7589" s="103" t="s">
        <v>274</v>
      </c>
      <c r="D7589" s="102" t="s">
        <v>318</v>
      </c>
      <c r="E7589" s="102" t="s">
        <v>275</v>
      </c>
      <c r="F7589" s="102" t="s">
        <v>12825</v>
      </c>
      <c r="H7589" s="102">
        <v>45542</v>
      </c>
      <c r="I7589" s="102" t="s">
        <v>12756</v>
      </c>
      <c r="J7589" s="102" t="s">
        <v>1</v>
      </c>
      <c r="K7589" s="102" t="s">
        <v>291</v>
      </c>
      <c r="L7589" s="102" t="s">
        <v>294</v>
      </c>
      <c r="M7589" s="102" t="s">
        <v>1074</v>
      </c>
      <c r="N7589" s="102">
        <v>6</v>
      </c>
      <c r="O7589" s="102" t="s">
        <v>1075</v>
      </c>
    </row>
    <row r="7590" spans="1:15" x14ac:dyDescent="0.25">
      <c r="A7590" s="102" t="s">
        <v>2057</v>
      </c>
      <c r="B7590" s="103" t="s">
        <v>1228</v>
      </c>
      <c r="C7590" s="103" t="s">
        <v>1118</v>
      </c>
      <c r="D7590" s="102" t="s">
        <v>318</v>
      </c>
      <c r="E7590" s="102" t="s">
        <v>275</v>
      </c>
      <c r="F7590" s="102" t="s">
        <v>12826</v>
      </c>
      <c r="H7590" s="102">
        <v>45542</v>
      </c>
      <c r="I7590" s="102" t="s">
        <v>12756</v>
      </c>
      <c r="J7590" s="102" t="s">
        <v>1</v>
      </c>
      <c r="K7590" s="102" t="s">
        <v>291</v>
      </c>
      <c r="L7590" s="102" t="s">
        <v>294</v>
      </c>
      <c r="M7590" s="102" t="s">
        <v>1074</v>
      </c>
      <c r="N7590" s="102">
        <v>6</v>
      </c>
      <c r="O7590" s="102" t="s">
        <v>1075</v>
      </c>
    </row>
    <row r="7591" spans="1:15" x14ac:dyDescent="0.25">
      <c r="A7591" s="102" t="s">
        <v>11088</v>
      </c>
      <c r="B7591" s="103" t="s">
        <v>2150</v>
      </c>
      <c r="C7591" s="103" t="s">
        <v>1118</v>
      </c>
      <c r="D7591" s="102" t="s">
        <v>12757</v>
      </c>
      <c r="E7591" s="102" t="s">
        <v>275</v>
      </c>
      <c r="F7591" s="102" t="s">
        <v>12827</v>
      </c>
      <c r="H7591" s="102">
        <v>45542</v>
      </c>
      <c r="I7591" s="102" t="s">
        <v>12756</v>
      </c>
      <c r="J7591" s="102" t="s">
        <v>1</v>
      </c>
      <c r="K7591" s="102" t="s">
        <v>291</v>
      </c>
      <c r="L7591" s="102" t="s">
        <v>294</v>
      </c>
      <c r="M7591" s="102" t="s">
        <v>1074</v>
      </c>
      <c r="N7591" s="102">
        <v>6</v>
      </c>
      <c r="O7591" s="102" t="s">
        <v>1075</v>
      </c>
    </row>
    <row r="7592" spans="1:15" x14ac:dyDescent="0.25">
      <c r="A7592" s="102" t="s">
        <v>11090</v>
      </c>
      <c r="B7592" s="103" t="s">
        <v>1171</v>
      </c>
      <c r="C7592" s="103" t="s">
        <v>1118</v>
      </c>
      <c r="D7592" s="102" t="s">
        <v>12757</v>
      </c>
      <c r="E7592" s="102" t="s">
        <v>275</v>
      </c>
      <c r="F7592" s="102" t="s">
        <v>12828</v>
      </c>
      <c r="H7592" s="102">
        <v>45542</v>
      </c>
      <c r="I7592" s="102" t="s">
        <v>12756</v>
      </c>
      <c r="J7592" s="102" t="s">
        <v>1</v>
      </c>
      <c r="K7592" s="102" t="s">
        <v>291</v>
      </c>
      <c r="L7592" s="102" t="s">
        <v>294</v>
      </c>
      <c r="M7592" s="102" t="s">
        <v>1074</v>
      </c>
      <c r="N7592" s="102">
        <v>6</v>
      </c>
      <c r="O7592" s="102" t="s">
        <v>1075</v>
      </c>
    </row>
    <row r="7593" spans="1:15" x14ac:dyDescent="0.25">
      <c r="A7593" s="102" t="s">
        <v>11090</v>
      </c>
      <c r="B7593" s="103" t="s">
        <v>11091</v>
      </c>
      <c r="C7593" s="103" t="s">
        <v>1118</v>
      </c>
      <c r="D7593" s="102" t="s">
        <v>12757</v>
      </c>
      <c r="E7593" s="102" t="s">
        <v>275</v>
      </c>
      <c r="F7593" s="102" t="s">
        <v>12829</v>
      </c>
      <c r="H7593" s="102">
        <v>45542</v>
      </c>
      <c r="I7593" s="102" t="s">
        <v>12756</v>
      </c>
      <c r="J7593" s="102" t="s">
        <v>1</v>
      </c>
      <c r="K7593" s="102" t="s">
        <v>291</v>
      </c>
      <c r="L7593" s="102" t="s">
        <v>294</v>
      </c>
      <c r="M7593" s="102" t="s">
        <v>1074</v>
      </c>
      <c r="N7593" s="102">
        <v>6</v>
      </c>
      <c r="O7593" s="102" t="s">
        <v>1075</v>
      </c>
    </row>
    <row r="7594" spans="1:15" x14ac:dyDescent="0.25">
      <c r="A7594" s="102" t="s">
        <v>11094</v>
      </c>
      <c r="B7594" s="103" t="s">
        <v>1266</v>
      </c>
      <c r="C7594" s="103" t="s">
        <v>277</v>
      </c>
      <c r="D7594" s="102" t="s">
        <v>12757</v>
      </c>
      <c r="E7594" s="102" t="s">
        <v>275</v>
      </c>
      <c r="F7594" s="102" t="s">
        <v>12830</v>
      </c>
      <c r="H7594" s="102">
        <v>45542</v>
      </c>
      <c r="I7594" s="102" t="s">
        <v>12756</v>
      </c>
      <c r="J7594" s="102" t="s">
        <v>1</v>
      </c>
      <c r="K7594" s="102" t="s">
        <v>291</v>
      </c>
      <c r="L7594" s="102" t="s">
        <v>294</v>
      </c>
      <c r="M7594" s="102" t="s">
        <v>1074</v>
      </c>
      <c r="N7594" s="102">
        <v>6</v>
      </c>
      <c r="O7594" s="102" t="s">
        <v>1075</v>
      </c>
    </row>
    <row r="7595" spans="1:15" x14ac:dyDescent="0.25">
      <c r="A7595" s="102" t="s">
        <v>6821</v>
      </c>
      <c r="B7595" s="103" t="s">
        <v>2513</v>
      </c>
      <c r="C7595" s="103" t="s">
        <v>274</v>
      </c>
      <c r="D7595" s="102" t="s">
        <v>12757</v>
      </c>
      <c r="E7595" s="102" t="s">
        <v>275</v>
      </c>
      <c r="F7595" s="102" t="s">
        <v>12831</v>
      </c>
      <c r="H7595" s="102">
        <v>45542</v>
      </c>
      <c r="I7595" s="102" t="s">
        <v>12756</v>
      </c>
      <c r="J7595" s="102" t="s">
        <v>1</v>
      </c>
      <c r="K7595" s="102" t="s">
        <v>291</v>
      </c>
      <c r="L7595" s="102" t="s">
        <v>294</v>
      </c>
      <c r="M7595" s="102" t="s">
        <v>1074</v>
      </c>
      <c r="N7595" s="102">
        <v>6</v>
      </c>
      <c r="O7595" s="102" t="s">
        <v>1075</v>
      </c>
    </row>
    <row r="7596" spans="1:15" x14ac:dyDescent="0.25">
      <c r="A7596" s="102" t="s">
        <v>6821</v>
      </c>
      <c r="B7596" s="103" t="s">
        <v>1912</v>
      </c>
      <c r="C7596" s="103" t="s">
        <v>274</v>
      </c>
      <c r="D7596" s="102" t="s">
        <v>12757</v>
      </c>
      <c r="E7596" s="102" t="s">
        <v>275</v>
      </c>
      <c r="F7596" s="102" t="s">
        <v>12832</v>
      </c>
      <c r="H7596" s="102">
        <v>45542</v>
      </c>
      <c r="I7596" s="102" t="s">
        <v>12756</v>
      </c>
      <c r="J7596" s="102" t="s">
        <v>1</v>
      </c>
      <c r="K7596" s="102" t="s">
        <v>291</v>
      </c>
      <c r="L7596" s="102" t="s">
        <v>294</v>
      </c>
      <c r="M7596" s="102" t="s">
        <v>1074</v>
      </c>
      <c r="N7596" s="102">
        <v>6</v>
      </c>
      <c r="O7596" s="102" t="s">
        <v>1075</v>
      </c>
    </row>
    <row r="7597" spans="1:15" x14ac:dyDescent="0.25">
      <c r="A7597" s="102" t="s">
        <v>11098</v>
      </c>
      <c r="B7597" s="103" t="s">
        <v>2767</v>
      </c>
      <c r="C7597" s="103" t="s">
        <v>1118</v>
      </c>
      <c r="D7597" s="102" t="s">
        <v>12757</v>
      </c>
      <c r="E7597" s="102" t="s">
        <v>275</v>
      </c>
      <c r="F7597" s="102" t="s">
        <v>12833</v>
      </c>
      <c r="H7597" s="102">
        <v>45542</v>
      </c>
      <c r="I7597" s="102" t="s">
        <v>12756</v>
      </c>
      <c r="J7597" s="102" t="s">
        <v>1</v>
      </c>
      <c r="K7597" s="102" t="s">
        <v>291</v>
      </c>
      <c r="L7597" s="102" t="s">
        <v>294</v>
      </c>
      <c r="M7597" s="102" t="s">
        <v>1074</v>
      </c>
      <c r="N7597" s="102">
        <v>6</v>
      </c>
      <c r="O7597" s="102" t="s">
        <v>1075</v>
      </c>
    </row>
    <row r="7598" spans="1:15" x14ac:dyDescent="0.25">
      <c r="A7598" s="102" t="s">
        <v>11100</v>
      </c>
      <c r="B7598" s="103" t="s">
        <v>1775</v>
      </c>
      <c r="C7598" s="103" t="s">
        <v>274</v>
      </c>
      <c r="D7598" s="102" t="s">
        <v>12757</v>
      </c>
      <c r="E7598" s="102" t="s">
        <v>275</v>
      </c>
      <c r="F7598" s="102" t="s">
        <v>12834</v>
      </c>
      <c r="H7598" s="102">
        <v>45542</v>
      </c>
      <c r="I7598" s="102" t="s">
        <v>12756</v>
      </c>
      <c r="J7598" s="102" t="s">
        <v>1</v>
      </c>
      <c r="K7598" s="102" t="s">
        <v>291</v>
      </c>
      <c r="L7598" s="102" t="s">
        <v>294</v>
      </c>
      <c r="M7598" s="102" t="s">
        <v>1074</v>
      </c>
      <c r="N7598" s="102">
        <v>6</v>
      </c>
      <c r="O7598" s="102" t="s">
        <v>1075</v>
      </c>
    </row>
    <row r="7599" spans="1:15" x14ac:dyDescent="0.25">
      <c r="A7599" s="102" t="s">
        <v>11102</v>
      </c>
      <c r="B7599" s="103" t="s">
        <v>11103</v>
      </c>
      <c r="C7599" s="103" t="s">
        <v>2526</v>
      </c>
      <c r="D7599" s="102" t="s">
        <v>296</v>
      </c>
      <c r="E7599" s="102" t="s">
        <v>275</v>
      </c>
      <c r="F7599" s="102" t="s">
        <v>12835</v>
      </c>
      <c r="H7599" s="102">
        <v>45542</v>
      </c>
      <c r="I7599" s="102" t="s">
        <v>12756</v>
      </c>
      <c r="J7599" s="102" t="s">
        <v>1</v>
      </c>
      <c r="K7599" s="102" t="s">
        <v>291</v>
      </c>
      <c r="L7599" s="102" t="s">
        <v>294</v>
      </c>
      <c r="M7599" s="102" t="s">
        <v>1074</v>
      </c>
      <c r="N7599" s="102">
        <v>6</v>
      </c>
      <c r="O7599" s="102" t="s">
        <v>1075</v>
      </c>
    </row>
    <row r="7600" spans="1:15" x14ac:dyDescent="0.25">
      <c r="A7600" s="102" t="s">
        <v>1217</v>
      </c>
      <c r="B7600" s="103" t="s">
        <v>11105</v>
      </c>
      <c r="C7600" s="103" t="s">
        <v>277</v>
      </c>
      <c r="D7600" s="102" t="s">
        <v>451</v>
      </c>
      <c r="E7600" s="102" t="s">
        <v>275</v>
      </c>
      <c r="F7600" s="102" t="s">
        <v>12836</v>
      </c>
      <c r="H7600" s="102">
        <v>45542</v>
      </c>
      <c r="I7600" s="102" t="s">
        <v>12756</v>
      </c>
      <c r="J7600" s="102" t="s">
        <v>1</v>
      </c>
      <c r="K7600" s="102" t="s">
        <v>291</v>
      </c>
      <c r="L7600" s="102" t="s">
        <v>294</v>
      </c>
      <c r="M7600" s="102" t="s">
        <v>1074</v>
      </c>
      <c r="N7600" s="102">
        <v>6</v>
      </c>
      <c r="O7600" s="102" t="s">
        <v>1075</v>
      </c>
    </row>
    <row r="7601" spans="1:15" x14ac:dyDescent="0.25">
      <c r="A7601" s="102" t="s">
        <v>1817</v>
      </c>
      <c r="B7601" s="103" t="s">
        <v>2564</v>
      </c>
      <c r="C7601" s="103" t="s">
        <v>274</v>
      </c>
      <c r="D7601" s="102" t="s">
        <v>136</v>
      </c>
      <c r="E7601" s="102" t="s">
        <v>275</v>
      </c>
      <c r="F7601" s="102" t="s">
        <v>12837</v>
      </c>
      <c r="H7601" s="102">
        <v>45542</v>
      </c>
      <c r="I7601" s="102" t="s">
        <v>12756</v>
      </c>
      <c r="J7601" s="102" t="s">
        <v>1</v>
      </c>
      <c r="K7601" s="102" t="s">
        <v>291</v>
      </c>
      <c r="L7601" s="102" t="s">
        <v>294</v>
      </c>
      <c r="M7601" s="102" t="s">
        <v>1074</v>
      </c>
      <c r="N7601" s="102">
        <v>6</v>
      </c>
      <c r="O7601" s="102" t="s">
        <v>1075</v>
      </c>
    </row>
    <row r="7602" spans="1:15" x14ac:dyDescent="0.25">
      <c r="A7602" s="102" t="s">
        <v>1817</v>
      </c>
      <c r="B7602" s="103" t="s">
        <v>5570</v>
      </c>
      <c r="C7602" s="103" t="s">
        <v>277</v>
      </c>
      <c r="D7602" s="102" t="s">
        <v>136</v>
      </c>
      <c r="E7602" s="102" t="s">
        <v>275</v>
      </c>
      <c r="F7602" s="102" t="s">
        <v>12838</v>
      </c>
      <c r="H7602" s="102">
        <v>45542</v>
      </c>
      <c r="I7602" s="102" t="s">
        <v>12756</v>
      </c>
      <c r="J7602" s="102" t="s">
        <v>1</v>
      </c>
      <c r="K7602" s="102" t="s">
        <v>291</v>
      </c>
      <c r="L7602" s="102" t="s">
        <v>294</v>
      </c>
      <c r="M7602" s="102" t="s">
        <v>1074</v>
      </c>
      <c r="N7602" s="102">
        <v>6</v>
      </c>
      <c r="O7602" s="102" t="s">
        <v>1075</v>
      </c>
    </row>
    <row r="7603" spans="1:15" x14ac:dyDescent="0.25">
      <c r="A7603" s="102" t="s">
        <v>1817</v>
      </c>
      <c r="B7603" s="103" t="s">
        <v>1660</v>
      </c>
      <c r="C7603" s="103" t="s">
        <v>277</v>
      </c>
      <c r="D7603" s="102" t="s">
        <v>136</v>
      </c>
      <c r="E7603" s="102" t="s">
        <v>275</v>
      </c>
      <c r="F7603" s="102" t="s">
        <v>12839</v>
      </c>
      <c r="H7603" s="102">
        <v>45542</v>
      </c>
      <c r="I7603" s="102" t="s">
        <v>12756</v>
      </c>
      <c r="J7603" s="102" t="s">
        <v>1</v>
      </c>
      <c r="K7603" s="102" t="s">
        <v>291</v>
      </c>
      <c r="L7603" s="102" t="s">
        <v>294</v>
      </c>
      <c r="M7603" s="102" t="s">
        <v>1074</v>
      </c>
      <c r="N7603" s="102">
        <v>6</v>
      </c>
      <c r="O7603" s="102" t="s">
        <v>1075</v>
      </c>
    </row>
    <row r="7604" spans="1:15" x14ac:dyDescent="0.25">
      <c r="A7604" s="102" t="s">
        <v>11110</v>
      </c>
      <c r="B7604" s="103" t="s">
        <v>11111</v>
      </c>
      <c r="C7604" s="103" t="s">
        <v>1118</v>
      </c>
      <c r="D7604" s="102" t="s">
        <v>318</v>
      </c>
      <c r="E7604" s="102" t="s">
        <v>275</v>
      </c>
      <c r="F7604" s="102" t="s">
        <v>12840</v>
      </c>
      <c r="H7604" s="102">
        <v>45542</v>
      </c>
      <c r="I7604" s="102" t="s">
        <v>12756</v>
      </c>
      <c r="J7604" s="102" t="s">
        <v>1</v>
      </c>
      <c r="K7604" s="102" t="s">
        <v>291</v>
      </c>
      <c r="L7604" s="102" t="s">
        <v>294</v>
      </c>
      <c r="M7604" s="102" t="s">
        <v>1074</v>
      </c>
      <c r="N7604" s="102">
        <v>6</v>
      </c>
      <c r="O7604" s="102" t="s">
        <v>1075</v>
      </c>
    </row>
    <row r="7605" spans="1:15" x14ac:dyDescent="0.25">
      <c r="A7605" s="102" t="s">
        <v>11113</v>
      </c>
      <c r="B7605" s="103" t="s">
        <v>2750</v>
      </c>
      <c r="C7605" s="103" t="s">
        <v>1118</v>
      </c>
      <c r="D7605" s="102" t="s">
        <v>318</v>
      </c>
      <c r="E7605" s="102" t="s">
        <v>275</v>
      </c>
      <c r="F7605" s="102" t="s">
        <v>12841</v>
      </c>
      <c r="H7605" s="102">
        <v>45542</v>
      </c>
      <c r="I7605" s="102" t="s">
        <v>12756</v>
      </c>
      <c r="J7605" s="102" t="s">
        <v>1</v>
      </c>
      <c r="K7605" s="102" t="s">
        <v>291</v>
      </c>
      <c r="L7605" s="102" t="s">
        <v>294</v>
      </c>
      <c r="M7605" s="102" t="s">
        <v>1074</v>
      </c>
      <c r="N7605" s="102">
        <v>6</v>
      </c>
      <c r="O7605" s="102" t="s">
        <v>1075</v>
      </c>
    </row>
    <row r="7606" spans="1:15" x14ac:dyDescent="0.25">
      <c r="A7606" s="102" t="s">
        <v>11115</v>
      </c>
      <c r="B7606" s="103" t="s">
        <v>1321</v>
      </c>
      <c r="C7606" s="103" t="s">
        <v>1118</v>
      </c>
      <c r="D7606" s="102" t="s">
        <v>12757</v>
      </c>
      <c r="E7606" s="102" t="s">
        <v>275</v>
      </c>
      <c r="F7606" s="102" t="s">
        <v>12842</v>
      </c>
      <c r="H7606" s="102">
        <v>45542</v>
      </c>
      <c r="I7606" s="102" t="s">
        <v>12756</v>
      </c>
      <c r="J7606" s="102" t="s">
        <v>1</v>
      </c>
      <c r="K7606" s="102" t="s">
        <v>291</v>
      </c>
      <c r="L7606" s="102" t="s">
        <v>294</v>
      </c>
      <c r="M7606" s="102" t="s">
        <v>1074</v>
      </c>
      <c r="N7606" s="102">
        <v>6</v>
      </c>
      <c r="O7606" s="102" t="s">
        <v>1075</v>
      </c>
    </row>
    <row r="7607" spans="1:15" x14ac:dyDescent="0.25">
      <c r="A7607" s="102" t="s">
        <v>11117</v>
      </c>
      <c r="B7607" s="103" t="s">
        <v>1700</v>
      </c>
      <c r="C7607" s="103" t="s">
        <v>2650</v>
      </c>
      <c r="D7607" s="102" t="s">
        <v>296</v>
      </c>
      <c r="E7607" s="102" t="s">
        <v>275</v>
      </c>
      <c r="F7607" s="102" t="s">
        <v>12843</v>
      </c>
      <c r="H7607" s="102">
        <v>45542</v>
      </c>
      <c r="I7607" s="102" t="s">
        <v>12756</v>
      </c>
      <c r="J7607" s="102" t="s">
        <v>1</v>
      </c>
      <c r="K7607" s="102" t="s">
        <v>291</v>
      </c>
      <c r="L7607" s="102" t="s">
        <v>294</v>
      </c>
      <c r="M7607" s="102" t="s">
        <v>1082</v>
      </c>
      <c r="N7607" s="102">
        <v>6</v>
      </c>
      <c r="O7607" s="102" t="s">
        <v>1075</v>
      </c>
    </row>
    <row r="7608" spans="1:15" x14ac:dyDescent="0.25">
      <c r="A7608" s="102" t="s">
        <v>11117</v>
      </c>
      <c r="B7608" s="103" t="s">
        <v>11119</v>
      </c>
      <c r="C7608" s="103" t="s">
        <v>2655</v>
      </c>
      <c r="D7608" s="102" t="s">
        <v>296</v>
      </c>
      <c r="E7608" s="102" t="s">
        <v>275</v>
      </c>
      <c r="F7608" s="102" t="s">
        <v>12844</v>
      </c>
      <c r="H7608" s="102">
        <v>45542</v>
      </c>
      <c r="I7608" s="102" t="s">
        <v>12756</v>
      </c>
      <c r="J7608" s="102" t="s">
        <v>1</v>
      </c>
      <c r="K7608" s="102" t="s">
        <v>291</v>
      </c>
      <c r="L7608" s="102" t="s">
        <v>294</v>
      </c>
      <c r="M7608" s="102" t="s">
        <v>1074</v>
      </c>
      <c r="N7608" s="102">
        <v>6</v>
      </c>
      <c r="O7608" s="102" t="s">
        <v>1075</v>
      </c>
    </row>
    <row r="7609" spans="1:15" x14ac:dyDescent="0.25">
      <c r="A7609" s="102" t="s">
        <v>11117</v>
      </c>
      <c r="B7609" s="103" t="s">
        <v>11121</v>
      </c>
      <c r="C7609" s="103" t="s">
        <v>2650</v>
      </c>
      <c r="D7609" s="102" t="s">
        <v>296</v>
      </c>
      <c r="E7609" s="102" t="s">
        <v>275</v>
      </c>
      <c r="F7609" s="102" t="s">
        <v>12845</v>
      </c>
      <c r="H7609" s="102">
        <v>45542</v>
      </c>
      <c r="I7609" s="102" t="s">
        <v>12756</v>
      </c>
      <c r="J7609" s="102" t="s">
        <v>1</v>
      </c>
      <c r="K7609" s="102" t="s">
        <v>291</v>
      </c>
      <c r="L7609" s="102" t="s">
        <v>294</v>
      </c>
      <c r="M7609" s="102" t="s">
        <v>1082</v>
      </c>
      <c r="N7609" s="102">
        <v>6</v>
      </c>
      <c r="O7609" s="102" t="s">
        <v>1075</v>
      </c>
    </row>
    <row r="7610" spans="1:15" x14ac:dyDescent="0.25">
      <c r="A7610" s="102" t="s">
        <v>11123</v>
      </c>
      <c r="B7610" s="103" t="s">
        <v>11124</v>
      </c>
      <c r="C7610" s="103" t="s">
        <v>1118</v>
      </c>
      <c r="D7610" s="102" t="s">
        <v>318</v>
      </c>
      <c r="E7610" s="102" t="s">
        <v>275</v>
      </c>
      <c r="F7610" s="102" t="s">
        <v>12846</v>
      </c>
      <c r="H7610" s="102">
        <v>45542</v>
      </c>
      <c r="I7610" s="102" t="s">
        <v>12756</v>
      </c>
      <c r="J7610" s="102" t="s">
        <v>1</v>
      </c>
      <c r="K7610" s="102" t="s">
        <v>291</v>
      </c>
      <c r="L7610" s="102" t="s">
        <v>294</v>
      </c>
      <c r="M7610" s="102" t="s">
        <v>1074</v>
      </c>
      <c r="N7610" s="102">
        <v>6</v>
      </c>
      <c r="O7610" s="102" t="s">
        <v>1075</v>
      </c>
    </row>
    <row r="7611" spans="1:15" x14ac:dyDescent="0.25">
      <c r="A7611" s="102" t="s">
        <v>4456</v>
      </c>
      <c r="B7611" s="103" t="s">
        <v>11126</v>
      </c>
      <c r="C7611" s="103" t="s">
        <v>277</v>
      </c>
      <c r="D7611" s="102" t="s">
        <v>136</v>
      </c>
      <c r="E7611" s="102" t="s">
        <v>275</v>
      </c>
      <c r="F7611" s="102" t="s">
        <v>12847</v>
      </c>
      <c r="H7611" s="102">
        <v>45542</v>
      </c>
      <c r="I7611" s="102" t="s">
        <v>12756</v>
      </c>
      <c r="J7611" s="102" t="s">
        <v>1</v>
      </c>
      <c r="K7611" s="102" t="s">
        <v>291</v>
      </c>
      <c r="L7611" s="102" t="s">
        <v>294</v>
      </c>
      <c r="M7611" s="102" t="s">
        <v>1074</v>
      </c>
      <c r="N7611" s="102">
        <v>6</v>
      </c>
      <c r="O7611" s="102" t="s">
        <v>1075</v>
      </c>
    </row>
    <row r="7612" spans="1:15" x14ac:dyDescent="0.25">
      <c r="A7612" s="102" t="s">
        <v>11128</v>
      </c>
      <c r="B7612" s="103" t="s">
        <v>1304</v>
      </c>
      <c r="C7612" s="103" t="s">
        <v>274</v>
      </c>
      <c r="D7612" s="102" t="s">
        <v>136</v>
      </c>
      <c r="E7612" s="102" t="s">
        <v>275</v>
      </c>
      <c r="F7612" s="102" t="s">
        <v>12848</v>
      </c>
      <c r="H7612" s="102">
        <v>45542</v>
      </c>
      <c r="I7612" s="102" t="s">
        <v>12756</v>
      </c>
      <c r="J7612" s="102" t="s">
        <v>1</v>
      </c>
      <c r="K7612" s="102" t="s">
        <v>291</v>
      </c>
      <c r="L7612" s="102" t="s">
        <v>294</v>
      </c>
      <c r="M7612" s="102" t="s">
        <v>1074</v>
      </c>
      <c r="N7612" s="102">
        <v>6</v>
      </c>
      <c r="O7612" s="102" t="s">
        <v>1075</v>
      </c>
    </row>
    <row r="7613" spans="1:15" x14ac:dyDescent="0.25">
      <c r="A7613" s="102" t="s">
        <v>11130</v>
      </c>
      <c r="B7613" s="103" t="s">
        <v>1211</v>
      </c>
      <c r="C7613" s="103" t="s">
        <v>277</v>
      </c>
      <c r="D7613" s="102" t="s">
        <v>136</v>
      </c>
      <c r="E7613" s="102" t="s">
        <v>275</v>
      </c>
      <c r="F7613" s="102" t="s">
        <v>12849</v>
      </c>
      <c r="H7613" s="102">
        <v>45542</v>
      </c>
      <c r="I7613" s="102" t="s">
        <v>12756</v>
      </c>
      <c r="J7613" s="102" t="s">
        <v>1</v>
      </c>
      <c r="K7613" s="102" t="s">
        <v>291</v>
      </c>
      <c r="L7613" s="102" t="s">
        <v>294</v>
      </c>
      <c r="M7613" s="102" t="s">
        <v>1074</v>
      </c>
      <c r="N7613" s="102">
        <v>6</v>
      </c>
      <c r="O7613" s="102" t="s">
        <v>1075</v>
      </c>
    </row>
    <row r="7614" spans="1:15" x14ac:dyDescent="0.25">
      <c r="A7614" s="102" t="s">
        <v>9711</v>
      </c>
      <c r="B7614" s="103" t="s">
        <v>11132</v>
      </c>
      <c r="C7614" s="103" t="s">
        <v>2526</v>
      </c>
      <c r="D7614" s="102" t="s">
        <v>296</v>
      </c>
      <c r="E7614" s="102" t="s">
        <v>275</v>
      </c>
      <c r="F7614" s="102" t="s">
        <v>12850</v>
      </c>
      <c r="H7614" s="102">
        <v>45542</v>
      </c>
      <c r="I7614" s="102" t="s">
        <v>12756</v>
      </c>
      <c r="J7614" s="102" t="s">
        <v>1</v>
      </c>
      <c r="K7614" s="102" t="s">
        <v>291</v>
      </c>
      <c r="L7614" s="102" t="s">
        <v>294</v>
      </c>
      <c r="M7614" s="102" t="s">
        <v>1074</v>
      </c>
      <c r="N7614" s="102">
        <v>6</v>
      </c>
      <c r="O7614" s="102" t="s">
        <v>1075</v>
      </c>
    </row>
    <row r="7615" spans="1:15" x14ac:dyDescent="0.25">
      <c r="A7615" s="102" t="s">
        <v>11134</v>
      </c>
      <c r="B7615" s="103" t="s">
        <v>2171</v>
      </c>
      <c r="C7615" s="103" t="s">
        <v>1118</v>
      </c>
      <c r="D7615" s="102" t="s">
        <v>12757</v>
      </c>
      <c r="E7615" s="102" t="s">
        <v>275</v>
      </c>
      <c r="F7615" s="102" t="s">
        <v>12851</v>
      </c>
      <c r="H7615" s="102">
        <v>45542</v>
      </c>
      <c r="I7615" s="102" t="s">
        <v>12756</v>
      </c>
      <c r="J7615" s="102" t="s">
        <v>1</v>
      </c>
      <c r="K7615" s="102" t="s">
        <v>291</v>
      </c>
      <c r="L7615" s="102" t="s">
        <v>294</v>
      </c>
      <c r="M7615" s="102" t="s">
        <v>1074</v>
      </c>
      <c r="N7615" s="102">
        <v>6</v>
      </c>
      <c r="O7615" s="102" t="s">
        <v>1075</v>
      </c>
    </row>
    <row r="7616" spans="1:15" x14ac:dyDescent="0.25">
      <c r="A7616" s="102" t="s">
        <v>1824</v>
      </c>
      <c r="B7616" s="103" t="s">
        <v>1672</v>
      </c>
      <c r="C7616" s="103" t="s">
        <v>274</v>
      </c>
      <c r="D7616" s="102" t="s">
        <v>12757</v>
      </c>
      <c r="E7616" s="102" t="s">
        <v>275</v>
      </c>
      <c r="F7616" s="102" t="s">
        <v>12852</v>
      </c>
      <c r="H7616" s="102">
        <v>45542</v>
      </c>
      <c r="I7616" s="102" t="s">
        <v>12756</v>
      </c>
      <c r="J7616" s="102" t="s">
        <v>1</v>
      </c>
      <c r="K7616" s="102" t="s">
        <v>291</v>
      </c>
      <c r="L7616" s="102" t="s">
        <v>294</v>
      </c>
      <c r="M7616" s="102" t="s">
        <v>1074</v>
      </c>
      <c r="N7616" s="102">
        <v>6</v>
      </c>
      <c r="O7616" s="102" t="s">
        <v>1075</v>
      </c>
    </row>
    <row r="7617" spans="1:15" x14ac:dyDescent="0.25">
      <c r="A7617" s="102" t="s">
        <v>1824</v>
      </c>
      <c r="B7617" s="103" t="s">
        <v>11137</v>
      </c>
      <c r="C7617" s="103" t="s">
        <v>274</v>
      </c>
      <c r="D7617" s="102" t="s">
        <v>12757</v>
      </c>
      <c r="E7617" s="102" t="s">
        <v>275</v>
      </c>
      <c r="F7617" s="102" t="s">
        <v>12853</v>
      </c>
      <c r="H7617" s="102">
        <v>45542</v>
      </c>
      <c r="I7617" s="102" t="s">
        <v>12756</v>
      </c>
      <c r="J7617" s="102" t="s">
        <v>1</v>
      </c>
      <c r="K7617" s="102" t="s">
        <v>291</v>
      </c>
      <c r="L7617" s="102" t="s">
        <v>294</v>
      </c>
      <c r="M7617" s="102" t="s">
        <v>1074</v>
      </c>
      <c r="N7617" s="102">
        <v>6</v>
      </c>
      <c r="O7617" s="102" t="s">
        <v>1075</v>
      </c>
    </row>
    <row r="7618" spans="1:15" x14ac:dyDescent="0.25">
      <c r="A7618" s="102" t="s">
        <v>1824</v>
      </c>
      <c r="B7618" s="103" t="s">
        <v>1197</v>
      </c>
      <c r="C7618" s="103" t="s">
        <v>274</v>
      </c>
      <c r="D7618" s="102" t="s">
        <v>12757</v>
      </c>
      <c r="E7618" s="102" t="s">
        <v>275</v>
      </c>
      <c r="F7618" s="102" t="s">
        <v>12854</v>
      </c>
      <c r="H7618" s="102">
        <v>45542</v>
      </c>
      <c r="I7618" s="102" t="s">
        <v>12756</v>
      </c>
      <c r="J7618" s="102" t="s">
        <v>1</v>
      </c>
      <c r="K7618" s="102" t="s">
        <v>291</v>
      </c>
      <c r="L7618" s="102" t="s">
        <v>294</v>
      </c>
      <c r="M7618" s="102" t="s">
        <v>1074</v>
      </c>
      <c r="N7618" s="102">
        <v>6</v>
      </c>
      <c r="O7618" s="102" t="s">
        <v>1075</v>
      </c>
    </row>
    <row r="7619" spans="1:15" x14ac:dyDescent="0.25">
      <c r="A7619" s="102" t="s">
        <v>12855</v>
      </c>
      <c r="B7619" s="103" t="s">
        <v>12856</v>
      </c>
      <c r="C7619" s="103" t="s">
        <v>1118</v>
      </c>
      <c r="D7619" s="102" t="s">
        <v>12757</v>
      </c>
      <c r="E7619" s="102" t="s">
        <v>275</v>
      </c>
      <c r="F7619" s="102" t="s">
        <v>12857</v>
      </c>
      <c r="H7619" s="102">
        <v>45542</v>
      </c>
      <c r="I7619" s="102" t="s">
        <v>12756</v>
      </c>
      <c r="J7619" s="102" t="s">
        <v>1</v>
      </c>
      <c r="K7619" s="102" t="s">
        <v>291</v>
      </c>
      <c r="L7619" s="102" t="s">
        <v>294</v>
      </c>
      <c r="M7619" s="102" t="s">
        <v>1074</v>
      </c>
      <c r="N7619" s="102">
        <v>6</v>
      </c>
      <c r="O7619" s="102" t="s">
        <v>1075</v>
      </c>
    </row>
    <row r="7620" spans="1:15" x14ac:dyDescent="0.25">
      <c r="A7620" s="102" t="s">
        <v>12858</v>
      </c>
      <c r="B7620" s="103" t="s">
        <v>2700</v>
      </c>
      <c r="C7620" s="103" t="s">
        <v>1118</v>
      </c>
      <c r="D7620" s="102" t="s">
        <v>12757</v>
      </c>
      <c r="E7620" s="102" t="s">
        <v>275</v>
      </c>
      <c r="F7620" s="102" t="s">
        <v>12859</v>
      </c>
      <c r="H7620" s="102">
        <v>45542</v>
      </c>
      <c r="I7620" s="102" t="s">
        <v>12756</v>
      </c>
      <c r="J7620" s="102" t="s">
        <v>1</v>
      </c>
      <c r="K7620" s="102" t="s">
        <v>291</v>
      </c>
      <c r="L7620" s="102" t="s">
        <v>294</v>
      </c>
      <c r="M7620" s="102" t="s">
        <v>1074</v>
      </c>
      <c r="N7620" s="102">
        <v>6</v>
      </c>
      <c r="O7620" s="102" t="s">
        <v>1075</v>
      </c>
    </row>
    <row r="7621" spans="1:15" x14ac:dyDescent="0.25">
      <c r="A7621" s="102" t="s">
        <v>11143</v>
      </c>
      <c r="B7621" s="103" t="s">
        <v>11144</v>
      </c>
      <c r="C7621" s="103" t="s">
        <v>277</v>
      </c>
      <c r="D7621" s="102" t="s">
        <v>12757</v>
      </c>
      <c r="E7621" s="102" t="s">
        <v>275</v>
      </c>
      <c r="F7621" s="102" t="s">
        <v>12860</v>
      </c>
      <c r="H7621" s="102">
        <v>45542</v>
      </c>
      <c r="I7621" s="102" t="s">
        <v>12756</v>
      </c>
      <c r="J7621" s="102" t="s">
        <v>1</v>
      </c>
      <c r="K7621" s="102" t="s">
        <v>291</v>
      </c>
      <c r="L7621" s="102" t="s">
        <v>294</v>
      </c>
      <c r="M7621" s="102" t="s">
        <v>1074</v>
      </c>
      <c r="N7621" s="102">
        <v>6</v>
      </c>
      <c r="O7621" s="102" t="s">
        <v>1075</v>
      </c>
    </row>
    <row r="7622" spans="1:15" x14ac:dyDescent="0.25">
      <c r="A7622" s="102" t="s">
        <v>11146</v>
      </c>
      <c r="B7622" s="103" t="s">
        <v>2956</v>
      </c>
      <c r="C7622" s="103" t="s">
        <v>277</v>
      </c>
      <c r="D7622" s="102" t="s">
        <v>303</v>
      </c>
      <c r="E7622" s="102" t="s">
        <v>275</v>
      </c>
      <c r="F7622" s="102" t="s">
        <v>12861</v>
      </c>
      <c r="H7622" s="102">
        <v>45542</v>
      </c>
      <c r="I7622" s="102" t="s">
        <v>12756</v>
      </c>
      <c r="J7622" s="102" t="s">
        <v>1</v>
      </c>
      <c r="K7622" s="102" t="s">
        <v>291</v>
      </c>
      <c r="L7622" s="102" t="s">
        <v>294</v>
      </c>
      <c r="M7622" s="102" t="s">
        <v>1074</v>
      </c>
      <c r="N7622" s="102">
        <v>6</v>
      </c>
      <c r="O7622" s="102" t="s">
        <v>1075</v>
      </c>
    </row>
    <row r="7623" spans="1:15" x14ac:dyDescent="0.25">
      <c r="A7623" s="102" t="s">
        <v>11148</v>
      </c>
      <c r="B7623" s="103" t="s">
        <v>1711</v>
      </c>
      <c r="C7623" s="103" t="s">
        <v>1118</v>
      </c>
      <c r="D7623" s="102" t="s">
        <v>318</v>
      </c>
      <c r="E7623" s="102" t="s">
        <v>275</v>
      </c>
      <c r="F7623" s="102" t="s">
        <v>12862</v>
      </c>
      <c r="H7623" s="102">
        <v>45542</v>
      </c>
      <c r="I7623" s="102" t="s">
        <v>12756</v>
      </c>
      <c r="J7623" s="102" t="s">
        <v>1</v>
      </c>
      <c r="K7623" s="102" t="s">
        <v>291</v>
      </c>
      <c r="L7623" s="102" t="s">
        <v>294</v>
      </c>
      <c r="M7623" s="102" t="s">
        <v>1074</v>
      </c>
      <c r="N7623" s="102">
        <v>6</v>
      </c>
      <c r="O7623" s="102" t="s">
        <v>1075</v>
      </c>
    </row>
    <row r="7624" spans="1:15" x14ac:dyDescent="0.25">
      <c r="A7624" s="102" t="s">
        <v>2657</v>
      </c>
      <c r="B7624" s="103" t="s">
        <v>1515</v>
      </c>
      <c r="C7624" s="103" t="s">
        <v>274</v>
      </c>
      <c r="D7624" s="102" t="s">
        <v>136</v>
      </c>
      <c r="E7624" s="102" t="s">
        <v>275</v>
      </c>
      <c r="F7624" s="102" t="s">
        <v>12863</v>
      </c>
      <c r="H7624" s="102">
        <v>45542</v>
      </c>
      <c r="I7624" s="102" t="s">
        <v>12756</v>
      </c>
      <c r="J7624" s="102" t="s">
        <v>1</v>
      </c>
      <c r="K7624" s="102" t="s">
        <v>291</v>
      </c>
      <c r="L7624" s="102" t="s">
        <v>294</v>
      </c>
      <c r="M7624" s="102" t="s">
        <v>1074</v>
      </c>
      <c r="N7624" s="102">
        <v>6</v>
      </c>
      <c r="O7624" s="102" t="s">
        <v>1075</v>
      </c>
    </row>
    <row r="7625" spans="1:15" x14ac:dyDescent="0.25">
      <c r="A7625" s="102" t="s">
        <v>2657</v>
      </c>
      <c r="B7625" s="103" t="s">
        <v>1244</v>
      </c>
      <c r="C7625" s="103" t="s">
        <v>274</v>
      </c>
      <c r="D7625" s="102" t="s">
        <v>136</v>
      </c>
      <c r="E7625" s="102" t="s">
        <v>275</v>
      </c>
      <c r="F7625" s="102" t="s">
        <v>12864</v>
      </c>
      <c r="H7625" s="102">
        <v>45542</v>
      </c>
      <c r="I7625" s="102" t="s">
        <v>12756</v>
      </c>
      <c r="J7625" s="102" t="s">
        <v>1</v>
      </c>
      <c r="K7625" s="102" t="s">
        <v>291</v>
      </c>
      <c r="L7625" s="102" t="s">
        <v>294</v>
      </c>
      <c r="M7625" s="102" t="s">
        <v>1074</v>
      </c>
      <c r="N7625" s="102">
        <v>6</v>
      </c>
      <c r="O7625" s="102" t="s">
        <v>1075</v>
      </c>
    </row>
    <row r="7626" spans="1:15" x14ac:dyDescent="0.25">
      <c r="A7626" s="102" t="s">
        <v>2657</v>
      </c>
      <c r="B7626" s="103" t="s">
        <v>11152</v>
      </c>
      <c r="C7626" s="103" t="s">
        <v>277</v>
      </c>
      <c r="D7626" s="102" t="s">
        <v>136</v>
      </c>
      <c r="E7626" s="102" t="s">
        <v>275</v>
      </c>
      <c r="F7626" s="102" t="s">
        <v>12865</v>
      </c>
      <c r="H7626" s="102">
        <v>45542</v>
      </c>
      <c r="I7626" s="102" t="s">
        <v>12756</v>
      </c>
      <c r="J7626" s="102" t="s">
        <v>1</v>
      </c>
      <c r="K7626" s="102" t="s">
        <v>291</v>
      </c>
      <c r="L7626" s="102" t="s">
        <v>294</v>
      </c>
      <c r="M7626" s="102" t="s">
        <v>1074</v>
      </c>
      <c r="N7626" s="102">
        <v>6</v>
      </c>
      <c r="O7626" s="102" t="s">
        <v>1075</v>
      </c>
    </row>
    <row r="7627" spans="1:15" x14ac:dyDescent="0.25">
      <c r="A7627" s="102" t="s">
        <v>11154</v>
      </c>
      <c r="B7627" s="103" t="s">
        <v>11155</v>
      </c>
      <c r="C7627" s="103" t="s">
        <v>274</v>
      </c>
      <c r="D7627" s="102" t="s">
        <v>303</v>
      </c>
      <c r="E7627" s="102" t="s">
        <v>275</v>
      </c>
      <c r="F7627" s="102" t="s">
        <v>12866</v>
      </c>
      <c r="H7627" s="102">
        <v>45542</v>
      </c>
      <c r="I7627" s="102" t="s">
        <v>12756</v>
      </c>
      <c r="J7627" s="102" t="s">
        <v>1</v>
      </c>
      <c r="K7627" s="102" t="s">
        <v>291</v>
      </c>
      <c r="L7627" s="102" t="s">
        <v>294</v>
      </c>
      <c r="M7627" s="102" t="s">
        <v>1074</v>
      </c>
      <c r="N7627" s="102">
        <v>6</v>
      </c>
      <c r="O7627" s="102" t="s">
        <v>1075</v>
      </c>
    </row>
    <row r="7628" spans="1:15" x14ac:dyDescent="0.25">
      <c r="A7628" s="102" t="s">
        <v>4491</v>
      </c>
      <c r="B7628" s="103" t="s">
        <v>5264</v>
      </c>
      <c r="C7628" s="103" t="s">
        <v>1118</v>
      </c>
      <c r="D7628" s="102" t="s">
        <v>152</v>
      </c>
      <c r="E7628" s="102" t="s">
        <v>275</v>
      </c>
      <c r="F7628" s="102" t="s">
        <v>12867</v>
      </c>
      <c r="H7628" s="102">
        <v>45542</v>
      </c>
      <c r="I7628" s="102" t="s">
        <v>12756</v>
      </c>
      <c r="J7628" s="102" t="s">
        <v>1</v>
      </c>
      <c r="K7628" s="102" t="s">
        <v>291</v>
      </c>
      <c r="L7628" s="102" t="s">
        <v>294</v>
      </c>
      <c r="M7628" s="102" t="s">
        <v>1074</v>
      </c>
      <c r="N7628" s="102">
        <v>6</v>
      </c>
      <c r="O7628" s="102" t="s">
        <v>1075</v>
      </c>
    </row>
    <row r="7629" spans="1:15" x14ac:dyDescent="0.25">
      <c r="A7629" s="102" t="s">
        <v>4491</v>
      </c>
      <c r="B7629" s="103" t="s">
        <v>3664</v>
      </c>
      <c r="C7629" s="103" t="s">
        <v>1082</v>
      </c>
      <c r="D7629" s="102" t="s">
        <v>152</v>
      </c>
      <c r="E7629" s="102" t="s">
        <v>275</v>
      </c>
      <c r="F7629" s="102" t="s">
        <v>12868</v>
      </c>
      <c r="H7629" s="102">
        <v>45542</v>
      </c>
      <c r="I7629" s="102" t="s">
        <v>12756</v>
      </c>
      <c r="J7629" s="102" t="s">
        <v>1</v>
      </c>
      <c r="K7629" s="102" t="s">
        <v>291</v>
      </c>
      <c r="L7629" s="102" t="s">
        <v>294</v>
      </c>
      <c r="M7629" s="102" t="s">
        <v>1082</v>
      </c>
      <c r="N7629" s="102">
        <v>6</v>
      </c>
      <c r="O7629" s="102" t="s">
        <v>1075</v>
      </c>
    </row>
    <row r="7630" spans="1:15" x14ac:dyDescent="0.25">
      <c r="A7630" s="102" t="s">
        <v>4491</v>
      </c>
      <c r="B7630" s="103" t="s">
        <v>1764</v>
      </c>
      <c r="C7630" s="103" t="s">
        <v>274</v>
      </c>
      <c r="D7630" s="102" t="s">
        <v>152</v>
      </c>
      <c r="E7630" s="102" t="s">
        <v>275</v>
      </c>
      <c r="F7630" s="102" t="s">
        <v>12869</v>
      </c>
      <c r="H7630" s="102">
        <v>45542</v>
      </c>
      <c r="I7630" s="102" t="s">
        <v>12756</v>
      </c>
      <c r="J7630" s="102" t="s">
        <v>1</v>
      </c>
      <c r="K7630" s="102" t="s">
        <v>291</v>
      </c>
      <c r="L7630" s="102" t="s">
        <v>294</v>
      </c>
      <c r="M7630" s="102" t="s">
        <v>1074</v>
      </c>
      <c r="N7630" s="102">
        <v>6</v>
      </c>
      <c r="O7630" s="102" t="s">
        <v>1075</v>
      </c>
    </row>
    <row r="7631" spans="1:15" x14ac:dyDescent="0.25">
      <c r="A7631" s="102" t="s">
        <v>11160</v>
      </c>
      <c r="B7631" s="103" t="s">
        <v>11161</v>
      </c>
      <c r="C7631" s="103" t="s">
        <v>1118</v>
      </c>
      <c r="D7631" s="102" t="s">
        <v>318</v>
      </c>
      <c r="E7631" s="102" t="s">
        <v>275</v>
      </c>
      <c r="F7631" s="102" t="s">
        <v>12870</v>
      </c>
      <c r="H7631" s="102">
        <v>45542</v>
      </c>
      <c r="I7631" s="102" t="s">
        <v>12756</v>
      </c>
      <c r="J7631" s="102" t="s">
        <v>1</v>
      </c>
      <c r="K7631" s="102" t="s">
        <v>291</v>
      </c>
      <c r="L7631" s="102" t="s">
        <v>294</v>
      </c>
      <c r="M7631" s="102" t="s">
        <v>1074</v>
      </c>
      <c r="N7631" s="102">
        <v>6</v>
      </c>
      <c r="O7631" s="102" t="s">
        <v>1075</v>
      </c>
    </row>
    <row r="7632" spans="1:15" x14ac:dyDescent="0.25">
      <c r="A7632" s="102" t="s">
        <v>11163</v>
      </c>
      <c r="B7632" s="103" t="s">
        <v>11164</v>
      </c>
      <c r="C7632" s="103" t="s">
        <v>1118</v>
      </c>
      <c r="D7632" s="102" t="s">
        <v>152</v>
      </c>
      <c r="E7632" s="102" t="s">
        <v>275</v>
      </c>
      <c r="F7632" s="102" t="s">
        <v>12871</v>
      </c>
      <c r="H7632" s="102">
        <v>45542</v>
      </c>
      <c r="I7632" s="102" t="s">
        <v>12756</v>
      </c>
      <c r="J7632" s="102" t="s">
        <v>1</v>
      </c>
      <c r="K7632" s="102" t="s">
        <v>291</v>
      </c>
      <c r="L7632" s="102" t="s">
        <v>294</v>
      </c>
      <c r="M7632" s="102" t="s">
        <v>1074</v>
      </c>
      <c r="N7632" s="102">
        <v>6</v>
      </c>
      <c r="O7632" s="102" t="s">
        <v>1075</v>
      </c>
    </row>
    <row r="7633" spans="1:15" x14ac:dyDescent="0.25">
      <c r="A7633" s="102" t="s">
        <v>11168</v>
      </c>
      <c r="B7633" s="103" t="s">
        <v>1660</v>
      </c>
      <c r="C7633" s="103" t="s">
        <v>1082</v>
      </c>
      <c r="D7633" s="102" t="s">
        <v>136</v>
      </c>
      <c r="E7633" s="102" t="s">
        <v>275</v>
      </c>
      <c r="F7633" s="102" t="s">
        <v>12872</v>
      </c>
      <c r="H7633" s="102">
        <v>45542</v>
      </c>
      <c r="I7633" s="102" t="s">
        <v>12756</v>
      </c>
      <c r="J7633" s="102" t="s">
        <v>1</v>
      </c>
      <c r="K7633" s="102" t="s">
        <v>291</v>
      </c>
      <c r="L7633" s="102" t="s">
        <v>294</v>
      </c>
      <c r="M7633" s="102" t="s">
        <v>1082</v>
      </c>
      <c r="N7633" s="102">
        <v>6</v>
      </c>
      <c r="O7633" s="102" t="s">
        <v>1075</v>
      </c>
    </row>
    <row r="7634" spans="1:15" x14ac:dyDescent="0.25">
      <c r="A7634" s="102" t="s">
        <v>11168</v>
      </c>
      <c r="B7634" s="103" t="s">
        <v>1117</v>
      </c>
      <c r="C7634" s="103" t="s">
        <v>277</v>
      </c>
      <c r="D7634" s="102" t="s">
        <v>136</v>
      </c>
      <c r="E7634" s="102" t="s">
        <v>275</v>
      </c>
      <c r="F7634" s="102" t="s">
        <v>12873</v>
      </c>
      <c r="H7634" s="102">
        <v>45542</v>
      </c>
      <c r="I7634" s="102" t="s">
        <v>12756</v>
      </c>
      <c r="J7634" s="102" t="s">
        <v>1</v>
      </c>
      <c r="K7634" s="102" t="s">
        <v>291</v>
      </c>
      <c r="L7634" s="102" t="s">
        <v>294</v>
      </c>
      <c r="M7634" s="102" t="s">
        <v>1074</v>
      </c>
      <c r="N7634" s="102">
        <v>6</v>
      </c>
      <c r="O7634" s="102" t="s">
        <v>1075</v>
      </c>
    </row>
    <row r="7635" spans="1:15" x14ac:dyDescent="0.25">
      <c r="A7635" s="102" t="s">
        <v>11171</v>
      </c>
      <c r="B7635" s="103" t="s">
        <v>11172</v>
      </c>
      <c r="C7635" s="103" t="s">
        <v>277</v>
      </c>
      <c r="D7635" s="102" t="s">
        <v>451</v>
      </c>
      <c r="E7635" s="102" t="s">
        <v>275</v>
      </c>
      <c r="F7635" s="102" t="s">
        <v>12874</v>
      </c>
      <c r="H7635" s="102">
        <v>45542</v>
      </c>
      <c r="I7635" s="102" t="s">
        <v>12756</v>
      </c>
      <c r="J7635" s="102" t="s">
        <v>1</v>
      </c>
      <c r="K7635" s="102" t="s">
        <v>291</v>
      </c>
      <c r="L7635" s="102" t="s">
        <v>294</v>
      </c>
      <c r="M7635" s="102" t="s">
        <v>1074</v>
      </c>
      <c r="N7635" s="102">
        <v>6</v>
      </c>
      <c r="O7635" s="102" t="s">
        <v>1075</v>
      </c>
    </row>
    <row r="7636" spans="1:15" x14ac:dyDescent="0.25">
      <c r="A7636" s="102" t="s">
        <v>11174</v>
      </c>
      <c r="B7636" s="103" t="s">
        <v>1233</v>
      </c>
      <c r="C7636" s="103" t="s">
        <v>274</v>
      </c>
      <c r="D7636" s="102" t="s">
        <v>12757</v>
      </c>
      <c r="E7636" s="102" t="s">
        <v>275</v>
      </c>
      <c r="F7636" s="102" t="s">
        <v>12875</v>
      </c>
      <c r="H7636" s="102">
        <v>45542</v>
      </c>
      <c r="I7636" s="102" t="s">
        <v>12756</v>
      </c>
      <c r="J7636" s="102" t="s">
        <v>1</v>
      </c>
      <c r="K7636" s="102" t="s">
        <v>291</v>
      </c>
      <c r="L7636" s="102" t="s">
        <v>294</v>
      </c>
      <c r="M7636" s="102" t="s">
        <v>1074</v>
      </c>
      <c r="N7636" s="102">
        <v>6</v>
      </c>
      <c r="O7636" s="102" t="s">
        <v>1075</v>
      </c>
    </row>
    <row r="7637" spans="1:15" x14ac:dyDescent="0.25">
      <c r="A7637" s="102" t="s">
        <v>11176</v>
      </c>
      <c r="B7637" s="103" t="s">
        <v>2219</v>
      </c>
      <c r="C7637" s="103" t="s">
        <v>277</v>
      </c>
      <c r="D7637" s="102" t="s">
        <v>12757</v>
      </c>
      <c r="E7637" s="102" t="s">
        <v>275</v>
      </c>
      <c r="F7637" s="102" t="s">
        <v>12876</v>
      </c>
      <c r="H7637" s="102">
        <v>45542</v>
      </c>
      <c r="I7637" s="102" t="s">
        <v>12756</v>
      </c>
      <c r="J7637" s="102" t="s">
        <v>1</v>
      </c>
      <c r="K7637" s="102" t="s">
        <v>291</v>
      </c>
      <c r="L7637" s="102" t="s">
        <v>294</v>
      </c>
      <c r="M7637" s="102" t="s">
        <v>1074</v>
      </c>
      <c r="N7637" s="102">
        <v>6</v>
      </c>
      <c r="O7637" s="102" t="s">
        <v>1075</v>
      </c>
    </row>
    <row r="7638" spans="1:15" x14ac:dyDescent="0.25">
      <c r="A7638" s="102" t="s">
        <v>11176</v>
      </c>
      <c r="B7638" s="103" t="s">
        <v>2956</v>
      </c>
      <c r="C7638" s="103" t="s">
        <v>277</v>
      </c>
      <c r="D7638" s="102" t="s">
        <v>12757</v>
      </c>
      <c r="E7638" s="102" t="s">
        <v>275</v>
      </c>
      <c r="F7638" s="102" t="s">
        <v>12877</v>
      </c>
      <c r="H7638" s="102">
        <v>45542</v>
      </c>
      <c r="I7638" s="102" t="s">
        <v>12756</v>
      </c>
      <c r="J7638" s="102" t="s">
        <v>1</v>
      </c>
      <c r="K7638" s="102" t="s">
        <v>291</v>
      </c>
      <c r="L7638" s="102" t="s">
        <v>294</v>
      </c>
      <c r="M7638" s="102" t="s">
        <v>1074</v>
      </c>
      <c r="N7638" s="102">
        <v>6</v>
      </c>
      <c r="O7638" s="102" t="s">
        <v>1075</v>
      </c>
    </row>
    <row r="7639" spans="1:15" x14ac:dyDescent="0.25">
      <c r="A7639" s="102" t="s">
        <v>6908</v>
      </c>
      <c r="B7639" s="103" t="s">
        <v>1430</v>
      </c>
      <c r="C7639" s="103" t="s">
        <v>1082</v>
      </c>
      <c r="D7639" s="102" t="s">
        <v>451</v>
      </c>
      <c r="E7639" s="102" t="s">
        <v>275</v>
      </c>
      <c r="F7639" s="102" t="s">
        <v>12878</v>
      </c>
      <c r="H7639" s="102">
        <v>45542</v>
      </c>
      <c r="I7639" s="102" t="s">
        <v>12756</v>
      </c>
      <c r="J7639" s="102" t="s">
        <v>1</v>
      </c>
      <c r="K7639" s="102" t="s">
        <v>291</v>
      </c>
      <c r="L7639" s="102" t="s">
        <v>294</v>
      </c>
      <c r="M7639" s="102" t="s">
        <v>1082</v>
      </c>
      <c r="N7639" s="102">
        <v>6</v>
      </c>
      <c r="O7639" s="102" t="s">
        <v>1075</v>
      </c>
    </row>
    <row r="7640" spans="1:15" x14ac:dyDescent="0.25">
      <c r="A7640" s="102" t="s">
        <v>11180</v>
      </c>
      <c r="B7640" s="103" t="s">
        <v>11181</v>
      </c>
      <c r="C7640" s="103" t="s">
        <v>277</v>
      </c>
      <c r="D7640" s="102" t="s">
        <v>451</v>
      </c>
      <c r="E7640" s="102" t="s">
        <v>275</v>
      </c>
      <c r="F7640" s="102" t="s">
        <v>12879</v>
      </c>
      <c r="H7640" s="102">
        <v>45542</v>
      </c>
      <c r="I7640" s="102" t="s">
        <v>12756</v>
      </c>
      <c r="J7640" s="102" t="s">
        <v>1</v>
      </c>
      <c r="K7640" s="102" t="s">
        <v>291</v>
      </c>
      <c r="L7640" s="102" t="s">
        <v>294</v>
      </c>
      <c r="M7640" s="102" t="s">
        <v>1074</v>
      </c>
      <c r="N7640" s="102">
        <v>6</v>
      </c>
      <c r="O7640" s="102" t="s">
        <v>1075</v>
      </c>
    </row>
    <row r="7641" spans="1:15" x14ac:dyDescent="0.25">
      <c r="A7641" s="102" t="s">
        <v>11183</v>
      </c>
      <c r="B7641" s="103" t="s">
        <v>11184</v>
      </c>
      <c r="C7641" s="103" t="s">
        <v>274</v>
      </c>
      <c r="D7641" s="102" t="s">
        <v>318</v>
      </c>
      <c r="E7641" s="102" t="s">
        <v>275</v>
      </c>
      <c r="F7641" s="102" t="s">
        <v>12880</v>
      </c>
      <c r="H7641" s="102">
        <v>45542</v>
      </c>
      <c r="I7641" s="102" t="s">
        <v>12756</v>
      </c>
      <c r="J7641" s="102" t="s">
        <v>1</v>
      </c>
      <c r="K7641" s="102" t="s">
        <v>291</v>
      </c>
      <c r="L7641" s="102" t="s">
        <v>294</v>
      </c>
      <c r="M7641" s="102" t="s">
        <v>1074</v>
      </c>
      <c r="N7641" s="102">
        <v>6</v>
      </c>
      <c r="O7641" s="102" t="s">
        <v>1075</v>
      </c>
    </row>
    <row r="7642" spans="1:15" x14ac:dyDescent="0.25">
      <c r="A7642" s="102" t="s">
        <v>11186</v>
      </c>
      <c r="B7642" s="103" t="s">
        <v>1711</v>
      </c>
      <c r="C7642" s="103" t="s">
        <v>1118</v>
      </c>
      <c r="D7642" s="102" t="s">
        <v>318</v>
      </c>
      <c r="E7642" s="102" t="s">
        <v>275</v>
      </c>
      <c r="F7642" s="102" t="s">
        <v>12881</v>
      </c>
      <c r="H7642" s="102">
        <v>45542</v>
      </c>
      <c r="I7642" s="102" t="s">
        <v>12756</v>
      </c>
      <c r="J7642" s="102" t="s">
        <v>1</v>
      </c>
      <c r="K7642" s="102" t="s">
        <v>291</v>
      </c>
      <c r="L7642" s="102" t="s">
        <v>294</v>
      </c>
      <c r="M7642" s="102" t="s">
        <v>1074</v>
      </c>
      <c r="N7642" s="102">
        <v>6</v>
      </c>
      <c r="O7642" s="102" t="s">
        <v>1075</v>
      </c>
    </row>
    <row r="7643" spans="1:15" x14ac:dyDescent="0.25">
      <c r="A7643" s="102" t="s">
        <v>11188</v>
      </c>
      <c r="B7643" s="103" t="s">
        <v>11124</v>
      </c>
      <c r="C7643" s="103" t="s">
        <v>277</v>
      </c>
      <c r="D7643" s="102" t="s">
        <v>303</v>
      </c>
      <c r="E7643" s="102" t="s">
        <v>275</v>
      </c>
      <c r="F7643" s="102" t="s">
        <v>12882</v>
      </c>
      <c r="H7643" s="102">
        <v>45542</v>
      </c>
      <c r="I7643" s="102" t="s">
        <v>12756</v>
      </c>
      <c r="J7643" s="102" t="s">
        <v>1</v>
      </c>
      <c r="K7643" s="102" t="s">
        <v>291</v>
      </c>
      <c r="L7643" s="102" t="s">
        <v>294</v>
      </c>
      <c r="M7643" s="102" t="s">
        <v>1074</v>
      </c>
      <c r="N7643" s="102">
        <v>6</v>
      </c>
      <c r="O7643" s="102" t="s">
        <v>1075</v>
      </c>
    </row>
    <row r="7644" spans="1:15" x14ac:dyDescent="0.25">
      <c r="A7644" s="102" t="s">
        <v>11190</v>
      </c>
      <c r="B7644" s="103" t="s">
        <v>1766</v>
      </c>
      <c r="C7644" s="103" t="s">
        <v>277</v>
      </c>
      <c r="D7644" s="102" t="s">
        <v>451</v>
      </c>
      <c r="E7644" s="102" t="s">
        <v>275</v>
      </c>
      <c r="F7644" s="102" t="s">
        <v>12883</v>
      </c>
      <c r="H7644" s="102">
        <v>45542</v>
      </c>
      <c r="I7644" s="102" t="s">
        <v>12756</v>
      </c>
      <c r="J7644" s="102" t="s">
        <v>1</v>
      </c>
      <c r="K7644" s="102" t="s">
        <v>291</v>
      </c>
      <c r="L7644" s="102" t="s">
        <v>294</v>
      </c>
      <c r="M7644" s="102" t="s">
        <v>1074</v>
      </c>
      <c r="N7644" s="102">
        <v>6</v>
      </c>
      <c r="O7644" s="102" t="s">
        <v>1075</v>
      </c>
    </row>
    <row r="7645" spans="1:15" x14ac:dyDescent="0.25">
      <c r="A7645" s="102" t="s">
        <v>12884</v>
      </c>
      <c r="B7645" s="103" t="s">
        <v>7254</v>
      </c>
      <c r="C7645" s="103" t="s">
        <v>1360</v>
      </c>
      <c r="D7645" s="102" t="s">
        <v>12757</v>
      </c>
      <c r="E7645" s="102" t="s">
        <v>275</v>
      </c>
      <c r="F7645" s="102" t="s">
        <v>12885</v>
      </c>
      <c r="H7645" s="102">
        <v>45542</v>
      </c>
      <c r="I7645" s="102" t="s">
        <v>12756</v>
      </c>
      <c r="J7645" s="102" t="s">
        <v>1</v>
      </c>
      <c r="K7645" s="102" t="s">
        <v>291</v>
      </c>
      <c r="L7645" s="102" t="s">
        <v>294</v>
      </c>
      <c r="M7645" s="102" t="s">
        <v>1074</v>
      </c>
      <c r="N7645" s="102">
        <v>6</v>
      </c>
      <c r="O7645" s="102" t="s">
        <v>1075</v>
      </c>
    </row>
    <row r="7646" spans="1:15" x14ac:dyDescent="0.25">
      <c r="A7646" s="102" t="s">
        <v>12884</v>
      </c>
      <c r="B7646" s="103" t="s">
        <v>12886</v>
      </c>
      <c r="C7646" s="103" t="s">
        <v>1118</v>
      </c>
      <c r="D7646" s="102" t="s">
        <v>12757</v>
      </c>
      <c r="E7646" s="102" t="s">
        <v>275</v>
      </c>
      <c r="F7646" s="102" t="s">
        <v>12887</v>
      </c>
      <c r="H7646" s="102">
        <v>45542</v>
      </c>
      <c r="I7646" s="102" t="s">
        <v>12756</v>
      </c>
      <c r="J7646" s="102" t="s">
        <v>1</v>
      </c>
      <c r="K7646" s="102" t="s">
        <v>291</v>
      </c>
      <c r="L7646" s="102" t="s">
        <v>294</v>
      </c>
      <c r="M7646" s="102" t="s">
        <v>1074</v>
      </c>
      <c r="N7646" s="102">
        <v>6</v>
      </c>
      <c r="O7646" s="102" t="s">
        <v>1075</v>
      </c>
    </row>
    <row r="7647" spans="1:15" x14ac:dyDescent="0.25">
      <c r="A7647" s="102" t="s">
        <v>11195</v>
      </c>
      <c r="B7647" s="103" t="s">
        <v>1627</v>
      </c>
      <c r="C7647" s="103" t="s">
        <v>1082</v>
      </c>
      <c r="D7647" s="102" t="s">
        <v>12757</v>
      </c>
      <c r="E7647" s="102" t="s">
        <v>275</v>
      </c>
      <c r="F7647" s="102" t="s">
        <v>12888</v>
      </c>
      <c r="H7647" s="102">
        <v>45542</v>
      </c>
      <c r="I7647" s="102" t="s">
        <v>12756</v>
      </c>
      <c r="J7647" s="102" t="s">
        <v>1</v>
      </c>
      <c r="K7647" s="102" t="s">
        <v>291</v>
      </c>
      <c r="L7647" s="102" t="s">
        <v>294</v>
      </c>
      <c r="M7647" s="102" t="s">
        <v>1082</v>
      </c>
      <c r="N7647" s="102">
        <v>6</v>
      </c>
      <c r="O7647" s="102" t="s">
        <v>1075</v>
      </c>
    </row>
    <row r="7648" spans="1:15" x14ac:dyDescent="0.25">
      <c r="A7648" s="102" t="s">
        <v>11195</v>
      </c>
      <c r="B7648" s="103" t="s">
        <v>1197</v>
      </c>
      <c r="C7648" s="103" t="s">
        <v>274</v>
      </c>
      <c r="D7648" s="102" t="s">
        <v>12757</v>
      </c>
      <c r="E7648" s="102" t="s">
        <v>275</v>
      </c>
      <c r="F7648" s="102" t="s">
        <v>12889</v>
      </c>
      <c r="H7648" s="102">
        <v>45542</v>
      </c>
      <c r="I7648" s="102" t="s">
        <v>12756</v>
      </c>
      <c r="J7648" s="102" t="s">
        <v>1</v>
      </c>
      <c r="K7648" s="102" t="s">
        <v>291</v>
      </c>
      <c r="L7648" s="102" t="s">
        <v>294</v>
      </c>
      <c r="M7648" s="102" t="s">
        <v>1074</v>
      </c>
      <c r="N7648" s="102">
        <v>6</v>
      </c>
      <c r="O7648" s="102" t="s">
        <v>1075</v>
      </c>
    </row>
    <row r="7649" spans="1:15" x14ac:dyDescent="0.25">
      <c r="A7649" s="102" t="s">
        <v>11195</v>
      </c>
      <c r="B7649" s="103" t="s">
        <v>3066</v>
      </c>
      <c r="C7649" s="103" t="s">
        <v>1118</v>
      </c>
      <c r="D7649" s="102" t="s">
        <v>12757</v>
      </c>
      <c r="E7649" s="102" t="s">
        <v>275</v>
      </c>
      <c r="F7649" s="102" t="s">
        <v>12890</v>
      </c>
      <c r="H7649" s="102">
        <v>45542</v>
      </c>
      <c r="I7649" s="102" t="s">
        <v>12756</v>
      </c>
      <c r="J7649" s="102" t="s">
        <v>1</v>
      </c>
      <c r="K7649" s="102" t="s">
        <v>291</v>
      </c>
      <c r="L7649" s="102" t="s">
        <v>294</v>
      </c>
      <c r="M7649" s="102" t="s">
        <v>1074</v>
      </c>
      <c r="N7649" s="102">
        <v>6</v>
      </c>
      <c r="O7649" s="102" t="s">
        <v>1075</v>
      </c>
    </row>
    <row r="7650" spans="1:15" x14ac:dyDescent="0.25">
      <c r="A7650" s="102" t="s">
        <v>11199</v>
      </c>
      <c r="B7650" s="103" t="s">
        <v>1430</v>
      </c>
      <c r="C7650" s="103" t="s">
        <v>1118</v>
      </c>
      <c r="D7650" s="102" t="s">
        <v>12757</v>
      </c>
      <c r="E7650" s="102" t="s">
        <v>275</v>
      </c>
      <c r="F7650" s="102" t="s">
        <v>12891</v>
      </c>
      <c r="H7650" s="102">
        <v>45542</v>
      </c>
      <c r="I7650" s="102" t="s">
        <v>12756</v>
      </c>
      <c r="J7650" s="102" t="s">
        <v>1</v>
      </c>
      <c r="K7650" s="102" t="s">
        <v>291</v>
      </c>
      <c r="L7650" s="102" t="s">
        <v>294</v>
      </c>
      <c r="M7650" s="102" t="s">
        <v>1074</v>
      </c>
      <c r="N7650" s="102">
        <v>6</v>
      </c>
      <c r="O7650" s="102" t="s">
        <v>1075</v>
      </c>
    </row>
    <row r="7651" spans="1:15" x14ac:dyDescent="0.25">
      <c r="A7651" s="102" t="s">
        <v>11199</v>
      </c>
      <c r="B7651" s="103" t="s">
        <v>5303</v>
      </c>
      <c r="C7651" s="103" t="s">
        <v>274</v>
      </c>
      <c r="D7651" s="102" t="s">
        <v>12757</v>
      </c>
      <c r="E7651" s="102" t="s">
        <v>275</v>
      </c>
      <c r="F7651" s="102" t="s">
        <v>12892</v>
      </c>
      <c r="H7651" s="102">
        <v>45542</v>
      </c>
      <c r="I7651" s="102" t="s">
        <v>12756</v>
      </c>
      <c r="J7651" s="102" t="s">
        <v>1</v>
      </c>
      <c r="K7651" s="102" t="s">
        <v>291</v>
      </c>
      <c r="L7651" s="102" t="s">
        <v>294</v>
      </c>
      <c r="M7651" s="102" t="s">
        <v>1074</v>
      </c>
      <c r="N7651" s="102">
        <v>6</v>
      </c>
      <c r="O7651" s="102" t="s">
        <v>1075</v>
      </c>
    </row>
    <row r="7652" spans="1:15" x14ac:dyDescent="0.25">
      <c r="A7652" s="102" t="s">
        <v>11202</v>
      </c>
      <c r="B7652" s="103" t="s">
        <v>1448</v>
      </c>
      <c r="C7652" s="103" t="s">
        <v>1118</v>
      </c>
      <c r="D7652" s="102" t="s">
        <v>12757</v>
      </c>
      <c r="E7652" s="102" t="s">
        <v>275</v>
      </c>
      <c r="F7652" s="102" t="s">
        <v>12893</v>
      </c>
      <c r="H7652" s="102">
        <v>45542</v>
      </c>
      <c r="I7652" s="102" t="s">
        <v>12756</v>
      </c>
      <c r="J7652" s="102" t="s">
        <v>1</v>
      </c>
      <c r="K7652" s="102" t="s">
        <v>291</v>
      </c>
      <c r="L7652" s="102" t="s">
        <v>294</v>
      </c>
      <c r="M7652" s="102" t="s">
        <v>1074</v>
      </c>
      <c r="N7652" s="102">
        <v>6</v>
      </c>
      <c r="O7652" s="102" t="s">
        <v>1075</v>
      </c>
    </row>
    <row r="7653" spans="1:15" x14ac:dyDescent="0.25">
      <c r="A7653" s="102" t="s">
        <v>12894</v>
      </c>
      <c r="B7653" s="103" t="s">
        <v>12895</v>
      </c>
      <c r="C7653" s="103" t="s">
        <v>1118</v>
      </c>
      <c r="D7653" s="102" t="s">
        <v>12757</v>
      </c>
      <c r="E7653" s="102" t="s">
        <v>275</v>
      </c>
      <c r="F7653" s="102" t="s">
        <v>12896</v>
      </c>
      <c r="H7653" s="102">
        <v>45542</v>
      </c>
      <c r="I7653" s="102" t="s">
        <v>12756</v>
      </c>
      <c r="J7653" s="102" t="s">
        <v>1</v>
      </c>
      <c r="K7653" s="102" t="s">
        <v>291</v>
      </c>
      <c r="L7653" s="102" t="s">
        <v>294</v>
      </c>
      <c r="M7653" s="102" t="s">
        <v>1074</v>
      </c>
      <c r="N7653" s="102">
        <v>6</v>
      </c>
      <c r="O7653" s="102" t="s">
        <v>1075</v>
      </c>
    </row>
    <row r="7654" spans="1:15" x14ac:dyDescent="0.25">
      <c r="A7654" s="102" t="s">
        <v>1871</v>
      </c>
      <c r="B7654" s="103" t="s">
        <v>4494</v>
      </c>
      <c r="C7654" s="103" t="s">
        <v>1118</v>
      </c>
      <c r="D7654" s="102" t="s">
        <v>12757</v>
      </c>
      <c r="E7654" s="102" t="s">
        <v>275</v>
      </c>
      <c r="F7654" s="102" t="s">
        <v>12897</v>
      </c>
      <c r="H7654" s="102">
        <v>45542</v>
      </c>
      <c r="I7654" s="102" t="s">
        <v>12756</v>
      </c>
      <c r="J7654" s="102" t="s">
        <v>1</v>
      </c>
      <c r="K7654" s="102" t="s">
        <v>291</v>
      </c>
      <c r="L7654" s="102" t="s">
        <v>294</v>
      </c>
      <c r="M7654" s="102" t="s">
        <v>1074</v>
      </c>
      <c r="N7654" s="102">
        <v>6</v>
      </c>
      <c r="O7654" s="102" t="s">
        <v>1075</v>
      </c>
    </row>
    <row r="7655" spans="1:15" x14ac:dyDescent="0.25">
      <c r="A7655" s="102" t="s">
        <v>11207</v>
      </c>
      <c r="B7655" s="103" t="s">
        <v>1214</v>
      </c>
      <c r="C7655" s="103" t="s">
        <v>1118</v>
      </c>
      <c r="D7655" s="102" t="s">
        <v>12757</v>
      </c>
      <c r="E7655" s="102" t="s">
        <v>275</v>
      </c>
      <c r="F7655" s="102" t="s">
        <v>12898</v>
      </c>
      <c r="H7655" s="102">
        <v>45542</v>
      </c>
      <c r="I7655" s="102" t="s">
        <v>12756</v>
      </c>
      <c r="J7655" s="102" t="s">
        <v>1</v>
      </c>
      <c r="K7655" s="102" t="s">
        <v>291</v>
      </c>
      <c r="L7655" s="102" t="s">
        <v>294</v>
      </c>
      <c r="M7655" s="102" t="s">
        <v>1074</v>
      </c>
      <c r="N7655" s="102">
        <v>6</v>
      </c>
      <c r="O7655" s="102" t="s">
        <v>1075</v>
      </c>
    </row>
    <row r="7656" spans="1:15" x14ac:dyDescent="0.25">
      <c r="A7656" s="102" t="s">
        <v>4576</v>
      </c>
      <c r="B7656" s="103" t="s">
        <v>11209</v>
      </c>
      <c r="C7656" s="103" t="s">
        <v>1082</v>
      </c>
      <c r="D7656" s="102" t="s">
        <v>318</v>
      </c>
      <c r="E7656" s="102" t="s">
        <v>275</v>
      </c>
      <c r="F7656" s="102" t="s">
        <v>12899</v>
      </c>
      <c r="H7656" s="102">
        <v>45542</v>
      </c>
      <c r="I7656" s="102" t="s">
        <v>12756</v>
      </c>
      <c r="J7656" s="102" t="s">
        <v>1</v>
      </c>
      <c r="K7656" s="102" t="s">
        <v>291</v>
      </c>
      <c r="L7656" s="102" t="s">
        <v>294</v>
      </c>
      <c r="M7656" s="102" t="s">
        <v>1082</v>
      </c>
      <c r="N7656" s="102">
        <v>6</v>
      </c>
      <c r="O7656" s="102" t="s">
        <v>1075</v>
      </c>
    </row>
    <row r="7657" spans="1:15" x14ac:dyDescent="0.25">
      <c r="A7657" s="102" t="s">
        <v>4576</v>
      </c>
      <c r="B7657" s="103" t="s">
        <v>1197</v>
      </c>
      <c r="C7657" s="103" t="s">
        <v>274</v>
      </c>
      <c r="D7657" s="102" t="s">
        <v>318</v>
      </c>
      <c r="E7657" s="102" t="s">
        <v>275</v>
      </c>
      <c r="F7657" s="102" t="s">
        <v>12900</v>
      </c>
      <c r="H7657" s="102">
        <v>45542</v>
      </c>
      <c r="I7657" s="102" t="s">
        <v>12756</v>
      </c>
      <c r="J7657" s="102" t="s">
        <v>1</v>
      </c>
      <c r="K7657" s="102" t="s">
        <v>291</v>
      </c>
      <c r="L7657" s="102" t="s">
        <v>294</v>
      </c>
      <c r="M7657" s="102" t="s">
        <v>1074</v>
      </c>
      <c r="N7657" s="102">
        <v>6</v>
      </c>
      <c r="O7657" s="102" t="s">
        <v>1075</v>
      </c>
    </row>
    <row r="7658" spans="1:15" x14ac:dyDescent="0.25">
      <c r="A7658" s="102" t="s">
        <v>4576</v>
      </c>
      <c r="B7658" s="103" t="s">
        <v>4524</v>
      </c>
      <c r="C7658" s="103" t="s">
        <v>274</v>
      </c>
      <c r="D7658" s="102" t="s">
        <v>318</v>
      </c>
      <c r="E7658" s="102" t="s">
        <v>275</v>
      </c>
      <c r="F7658" s="102" t="s">
        <v>12901</v>
      </c>
      <c r="H7658" s="102">
        <v>45542</v>
      </c>
      <c r="I7658" s="102" t="s">
        <v>12756</v>
      </c>
      <c r="J7658" s="102" t="s">
        <v>1</v>
      </c>
      <c r="K7658" s="102" t="s">
        <v>291</v>
      </c>
      <c r="L7658" s="102" t="s">
        <v>294</v>
      </c>
      <c r="M7658" s="102" t="s">
        <v>1074</v>
      </c>
      <c r="N7658" s="102">
        <v>6</v>
      </c>
      <c r="O7658" s="102" t="s">
        <v>1075</v>
      </c>
    </row>
    <row r="7659" spans="1:15" x14ac:dyDescent="0.25">
      <c r="A7659" s="102" t="s">
        <v>11213</v>
      </c>
      <c r="B7659" s="103" t="s">
        <v>11214</v>
      </c>
      <c r="C7659" s="103" t="s">
        <v>1118</v>
      </c>
      <c r="D7659" s="102" t="s">
        <v>318</v>
      </c>
      <c r="E7659" s="102" t="s">
        <v>275</v>
      </c>
      <c r="F7659" s="102" t="s">
        <v>12902</v>
      </c>
      <c r="H7659" s="102">
        <v>45542</v>
      </c>
      <c r="I7659" s="102" t="s">
        <v>12756</v>
      </c>
      <c r="J7659" s="102" t="s">
        <v>1</v>
      </c>
      <c r="K7659" s="102" t="s">
        <v>291</v>
      </c>
      <c r="L7659" s="102" t="s">
        <v>294</v>
      </c>
      <c r="M7659" s="102" t="s">
        <v>1074</v>
      </c>
      <c r="N7659" s="102">
        <v>6</v>
      </c>
      <c r="O7659" s="102" t="s">
        <v>1075</v>
      </c>
    </row>
    <row r="7660" spans="1:15" x14ac:dyDescent="0.25">
      <c r="A7660" s="102" t="s">
        <v>3271</v>
      </c>
      <c r="B7660" s="103" t="s">
        <v>11216</v>
      </c>
      <c r="C7660" s="103" t="s">
        <v>274</v>
      </c>
      <c r="D7660" s="102" t="s">
        <v>318</v>
      </c>
      <c r="E7660" s="102" t="s">
        <v>275</v>
      </c>
      <c r="F7660" s="102" t="s">
        <v>12903</v>
      </c>
      <c r="H7660" s="102">
        <v>45542</v>
      </c>
      <c r="I7660" s="102" t="s">
        <v>12756</v>
      </c>
      <c r="J7660" s="102" t="s">
        <v>1</v>
      </c>
      <c r="K7660" s="102" t="s">
        <v>291</v>
      </c>
      <c r="L7660" s="102" t="s">
        <v>294</v>
      </c>
      <c r="M7660" s="102" t="s">
        <v>1074</v>
      </c>
      <c r="N7660" s="102">
        <v>6</v>
      </c>
      <c r="O7660" s="102" t="s">
        <v>1075</v>
      </c>
    </row>
    <row r="7661" spans="1:15" x14ac:dyDescent="0.25">
      <c r="A7661" s="102" t="s">
        <v>11218</v>
      </c>
      <c r="B7661" s="103" t="s">
        <v>3154</v>
      </c>
      <c r="C7661" s="103" t="s">
        <v>277</v>
      </c>
      <c r="D7661" s="102" t="s">
        <v>12757</v>
      </c>
      <c r="E7661" s="102" t="s">
        <v>275</v>
      </c>
      <c r="F7661" s="102" t="s">
        <v>12904</v>
      </c>
      <c r="H7661" s="102">
        <v>45542</v>
      </c>
      <c r="I7661" s="102" t="s">
        <v>12756</v>
      </c>
      <c r="J7661" s="102" t="s">
        <v>1</v>
      </c>
      <c r="K7661" s="102" t="s">
        <v>291</v>
      </c>
      <c r="L7661" s="102" t="s">
        <v>294</v>
      </c>
      <c r="M7661" s="102" t="s">
        <v>1074</v>
      </c>
      <c r="N7661" s="102">
        <v>6</v>
      </c>
      <c r="O7661" s="102" t="s">
        <v>1075</v>
      </c>
    </row>
    <row r="7662" spans="1:15" x14ac:dyDescent="0.25">
      <c r="A7662" s="102" t="s">
        <v>11220</v>
      </c>
      <c r="B7662" s="103" t="s">
        <v>3350</v>
      </c>
      <c r="C7662" s="103" t="s">
        <v>274</v>
      </c>
      <c r="D7662" s="102" t="s">
        <v>451</v>
      </c>
      <c r="E7662" s="102" t="s">
        <v>275</v>
      </c>
      <c r="F7662" s="102" t="s">
        <v>12905</v>
      </c>
      <c r="H7662" s="102">
        <v>45542</v>
      </c>
      <c r="I7662" s="102" t="s">
        <v>12756</v>
      </c>
      <c r="J7662" s="102" t="s">
        <v>1</v>
      </c>
      <c r="K7662" s="102" t="s">
        <v>291</v>
      </c>
      <c r="L7662" s="102" t="s">
        <v>294</v>
      </c>
      <c r="M7662" s="102" t="s">
        <v>1074</v>
      </c>
      <c r="N7662" s="102">
        <v>6</v>
      </c>
      <c r="O7662" s="102" t="s">
        <v>1075</v>
      </c>
    </row>
    <row r="7663" spans="1:15" x14ac:dyDescent="0.25">
      <c r="A7663" s="102" t="s">
        <v>11220</v>
      </c>
      <c r="B7663" s="103" t="s">
        <v>2558</v>
      </c>
      <c r="C7663" s="103" t="s">
        <v>274</v>
      </c>
      <c r="D7663" s="102" t="s">
        <v>451</v>
      </c>
      <c r="E7663" s="102" t="s">
        <v>275</v>
      </c>
      <c r="F7663" s="102" t="s">
        <v>12906</v>
      </c>
      <c r="H7663" s="102">
        <v>45542</v>
      </c>
      <c r="I7663" s="102" t="s">
        <v>12756</v>
      </c>
      <c r="J7663" s="102" t="s">
        <v>1</v>
      </c>
      <c r="K7663" s="102" t="s">
        <v>291</v>
      </c>
      <c r="L7663" s="102" t="s">
        <v>294</v>
      </c>
      <c r="M7663" s="102" t="s">
        <v>1074</v>
      </c>
      <c r="N7663" s="102">
        <v>6</v>
      </c>
      <c r="O7663" s="102" t="s">
        <v>1075</v>
      </c>
    </row>
    <row r="7664" spans="1:15" x14ac:dyDescent="0.25">
      <c r="A7664" s="102" t="s">
        <v>11220</v>
      </c>
      <c r="B7664" s="103" t="s">
        <v>1161</v>
      </c>
      <c r="C7664" s="103" t="s">
        <v>1082</v>
      </c>
      <c r="D7664" s="102" t="s">
        <v>451</v>
      </c>
      <c r="E7664" s="102" t="s">
        <v>275</v>
      </c>
      <c r="F7664" s="102" t="s">
        <v>12907</v>
      </c>
      <c r="H7664" s="102">
        <v>45542</v>
      </c>
      <c r="I7664" s="102" t="s">
        <v>12756</v>
      </c>
      <c r="J7664" s="102" t="s">
        <v>1</v>
      </c>
      <c r="K7664" s="102" t="s">
        <v>291</v>
      </c>
      <c r="L7664" s="102" t="s">
        <v>294</v>
      </c>
      <c r="M7664" s="102" t="s">
        <v>1082</v>
      </c>
      <c r="N7664" s="102">
        <v>6</v>
      </c>
      <c r="O7664" s="102" t="s">
        <v>1075</v>
      </c>
    </row>
    <row r="7665" spans="1:15" x14ac:dyDescent="0.25">
      <c r="A7665" s="102" t="s">
        <v>11220</v>
      </c>
      <c r="B7665" s="103" t="s">
        <v>1895</v>
      </c>
      <c r="C7665" s="103" t="s">
        <v>274</v>
      </c>
      <c r="D7665" s="102" t="s">
        <v>451</v>
      </c>
      <c r="E7665" s="102" t="s">
        <v>275</v>
      </c>
      <c r="F7665" s="102" t="s">
        <v>12908</v>
      </c>
      <c r="H7665" s="102">
        <v>45542</v>
      </c>
      <c r="I7665" s="102" t="s">
        <v>12756</v>
      </c>
      <c r="J7665" s="102" t="s">
        <v>1</v>
      </c>
      <c r="K7665" s="102" t="s">
        <v>291</v>
      </c>
      <c r="L7665" s="102" t="s">
        <v>294</v>
      </c>
      <c r="M7665" s="102" t="s">
        <v>1074</v>
      </c>
      <c r="N7665" s="102">
        <v>6</v>
      </c>
      <c r="O7665" s="102" t="s">
        <v>1075</v>
      </c>
    </row>
    <row r="7666" spans="1:15" x14ac:dyDescent="0.25">
      <c r="A7666" s="102" t="s">
        <v>11225</v>
      </c>
      <c r="B7666" s="103" t="s">
        <v>1347</v>
      </c>
      <c r="C7666" s="103" t="s">
        <v>274</v>
      </c>
      <c r="D7666" s="102" t="s">
        <v>451</v>
      </c>
      <c r="E7666" s="102" t="s">
        <v>275</v>
      </c>
      <c r="F7666" s="102" t="s">
        <v>12909</v>
      </c>
      <c r="H7666" s="102">
        <v>45542</v>
      </c>
      <c r="I7666" s="102" t="s">
        <v>12756</v>
      </c>
      <c r="J7666" s="102" t="s">
        <v>1</v>
      </c>
      <c r="K7666" s="102" t="s">
        <v>291</v>
      </c>
      <c r="L7666" s="102" t="s">
        <v>294</v>
      </c>
      <c r="M7666" s="102" t="s">
        <v>1074</v>
      </c>
      <c r="N7666" s="102">
        <v>6</v>
      </c>
      <c r="O7666" s="102" t="s">
        <v>1075</v>
      </c>
    </row>
    <row r="7667" spans="1:15" x14ac:dyDescent="0.25">
      <c r="A7667" s="102" t="s">
        <v>11225</v>
      </c>
      <c r="B7667" s="103" t="s">
        <v>2245</v>
      </c>
      <c r="C7667" s="103" t="s">
        <v>1082</v>
      </c>
      <c r="D7667" s="102" t="s">
        <v>451</v>
      </c>
      <c r="E7667" s="102" t="s">
        <v>275</v>
      </c>
      <c r="F7667" s="102" t="s">
        <v>12910</v>
      </c>
      <c r="H7667" s="102">
        <v>45542</v>
      </c>
      <c r="I7667" s="102" t="s">
        <v>12756</v>
      </c>
      <c r="J7667" s="102" t="s">
        <v>1</v>
      </c>
      <c r="K7667" s="102" t="s">
        <v>291</v>
      </c>
      <c r="L7667" s="102" t="s">
        <v>294</v>
      </c>
      <c r="M7667" s="102" t="s">
        <v>1082</v>
      </c>
      <c r="N7667" s="102">
        <v>6</v>
      </c>
      <c r="O7667" s="102" t="s">
        <v>1075</v>
      </c>
    </row>
    <row r="7668" spans="1:15" x14ac:dyDescent="0.25">
      <c r="A7668" s="102" t="s">
        <v>11225</v>
      </c>
      <c r="B7668" s="103" t="s">
        <v>2204</v>
      </c>
      <c r="C7668" s="103" t="s">
        <v>1082</v>
      </c>
      <c r="D7668" s="102" t="s">
        <v>451</v>
      </c>
      <c r="E7668" s="102" t="s">
        <v>275</v>
      </c>
      <c r="F7668" s="102" t="s">
        <v>12911</v>
      </c>
      <c r="H7668" s="102">
        <v>45542</v>
      </c>
      <c r="I7668" s="102" t="s">
        <v>12756</v>
      </c>
      <c r="J7668" s="102" t="s">
        <v>1</v>
      </c>
      <c r="K7668" s="102" t="s">
        <v>291</v>
      </c>
      <c r="L7668" s="102" t="s">
        <v>294</v>
      </c>
      <c r="M7668" s="102" t="s">
        <v>1082</v>
      </c>
      <c r="N7668" s="102">
        <v>6</v>
      </c>
      <c r="O7668" s="102" t="s">
        <v>1075</v>
      </c>
    </row>
    <row r="7669" spans="1:15" x14ac:dyDescent="0.25">
      <c r="A7669" s="102" t="s">
        <v>11229</v>
      </c>
      <c r="B7669" s="103" t="s">
        <v>7363</v>
      </c>
      <c r="C7669" s="103" t="s">
        <v>2526</v>
      </c>
      <c r="D7669" s="102" t="s">
        <v>296</v>
      </c>
      <c r="E7669" s="102" t="s">
        <v>275</v>
      </c>
      <c r="F7669" s="102" t="s">
        <v>12912</v>
      </c>
      <c r="H7669" s="102">
        <v>45542</v>
      </c>
      <c r="I7669" s="102" t="s">
        <v>12756</v>
      </c>
      <c r="J7669" s="102" t="s">
        <v>1</v>
      </c>
      <c r="K7669" s="102" t="s">
        <v>291</v>
      </c>
      <c r="L7669" s="102" t="s">
        <v>294</v>
      </c>
      <c r="M7669" s="102" t="s">
        <v>1074</v>
      </c>
      <c r="N7669" s="102">
        <v>6</v>
      </c>
      <c r="O7669" s="102" t="s">
        <v>1075</v>
      </c>
    </row>
    <row r="7670" spans="1:15" x14ac:dyDescent="0.25">
      <c r="A7670" s="102" t="s">
        <v>11231</v>
      </c>
      <c r="B7670" s="103" t="s">
        <v>11232</v>
      </c>
      <c r="C7670" s="103" t="s">
        <v>277</v>
      </c>
      <c r="D7670" s="102" t="s">
        <v>451</v>
      </c>
      <c r="E7670" s="102" t="s">
        <v>275</v>
      </c>
      <c r="F7670" s="102" t="s">
        <v>12913</v>
      </c>
      <c r="H7670" s="102">
        <v>45542</v>
      </c>
      <c r="I7670" s="102" t="s">
        <v>12756</v>
      </c>
      <c r="J7670" s="102" t="s">
        <v>1</v>
      </c>
      <c r="K7670" s="102" t="s">
        <v>291</v>
      </c>
      <c r="L7670" s="102" t="s">
        <v>294</v>
      </c>
      <c r="M7670" s="102" t="s">
        <v>1074</v>
      </c>
      <c r="N7670" s="102">
        <v>6</v>
      </c>
      <c r="O7670" s="102" t="s">
        <v>1075</v>
      </c>
    </row>
    <row r="7671" spans="1:15" x14ac:dyDescent="0.25">
      <c r="A7671" s="102" t="s">
        <v>11234</v>
      </c>
      <c r="B7671" s="103" t="s">
        <v>6883</v>
      </c>
      <c r="C7671" s="103" t="s">
        <v>274</v>
      </c>
      <c r="D7671" s="102" t="s">
        <v>451</v>
      </c>
      <c r="E7671" s="102" t="s">
        <v>275</v>
      </c>
      <c r="F7671" s="102" t="s">
        <v>12914</v>
      </c>
      <c r="H7671" s="102">
        <v>45542</v>
      </c>
      <c r="I7671" s="102" t="s">
        <v>12756</v>
      </c>
      <c r="J7671" s="102" t="s">
        <v>1</v>
      </c>
      <c r="K7671" s="102" t="s">
        <v>291</v>
      </c>
      <c r="L7671" s="102" t="s">
        <v>294</v>
      </c>
      <c r="M7671" s="102" t="s">
        <v>1074</v>
      </c>
      <c r="N7671" s="102">
        <v>6</v>
      </c>
      <c r="O7671" s="102" t="s">
        <v>1075</v>
      </c>
    </row>
    <row r="7672" spans="1:15" x14ac:dyDescent="0.25">
      <c r="A7672" s="102" t="s">
        <v>11236</v>
      </c>
      <c r="B7672" s="103" t="s">
        <v>11237</v>
      </c>
      <c r="C7672" s="103" t="s">
        <v>1118</v>
      </c>
      <c r="D7672" s="102" t="s">
        <v>318</v>
      </c>
      <c r="E7672" s="102" t="s">
        <v>275</v>
      </c>
      <c r="F7672" s="102" t="s">
        <v>12915</v>
      </c>
      <c r="H7672" s="102">
        <v>45542</v>
      </c>
      <c r="I7672" s="102" t="s">
        <v>12756</v>
      </c>
      <c r="J7672" s="102" t="s">
        <v>1</v>
      </c>
      <c r="K7672" s="102" t="s">
        <v>291</v>
      </c>
      <c r="L7672" s="102" t="s">
        <v>294</v>
      </c>
      <c r="M7672" s="102" t="s">
        <v>1074</v>
      </c>
      <c r="N7672" s="102">
        <v>6</v>
      </c>
      <c r="O7672" s="102" t="s">
        <v>1075</v>
      </c>
    </row>
    <row r="7673" spans="1:15" x14ac:dyDescent="0.25">
      <c r="A7673" s="102" t="s">
        <v>3168</v>
      </c>
      <c r="B7673" s="103" t="s">
        <v>1892</v>
      </c>
      <c r="C7673" s="103" t="s">
        <v>274</v>
      </c>
      <c r="D7673" s="102" t="s">
        <v>303</v>
      </c>
      <c r="E7673" s="102" t="s">
        <v>275</v>
      </c>
      <c r="F7673" s="102" t="s">
        <v>12916</v>
      </c>
      <c r="H7673" s="102">
        <v>45542</v>
      </c>
      <c r="I7673" s="102" t="s">
        <v>12756</v>
      </c>
      <c r="J7673" s="102" t="s">
        <v>1</v>
      </c>
      <c r="K7673" s="102" t="s">
        <v>291</v>
      </c>
      <c r="L7673" s="102" t="s">
        <v>294</v>
      </c>
      <c r="M7673" s="102" t="s">
        <v>1074</v>
      </c>
      <c r="N7673" s="102">
        <v>6</v>
      </c>
      <c r="O7673" s="102" t="s">
        <v>1075</v>
      </c>
    </row>
    <row r="7674" spans="1:15" x14ac:dyDescent="0.25">
      <c r="A7674" s="102" t="s">
        <v>3168</v>
      </c>
      <c r="B7674" s="103" t="s">
        <v>2513</v>
      </c>
      <c r="C7674" s="103" t="s">
        <v>274</v>
      </c>
      <c r="D7674" s="102" t="s">
        <v>303</v>
      </c>
      <c r="E7674" s="102" t="s">
        <v>275</v>
      </c>
      <c r="F7674" s="102" t="s">
        <v>12917</v>
      </c>
      <c r="H7674" s="102">
        <v>45542</v>
      </c>
      <c r="I7674" s="102" t="s">
        <v>12756</v>
      </c>
      <c r="J7674" s="102" t="s">
        <v>1</v>
      </c>
      <c r="K7674" s="102" t="s">
        <v>291</v>
      </c>
      <c r="L7674" s="102" t="s">
        <v>294</v>
      </c>
      <c r="M7674" s="102" t="s">
        <v>1074</v>
      </c>
      <c r="N7674" s="102">
        <v>6</v>
      </c>
      <c r="O7674" s="102" t="s">
        <v>1075</v>
      </c>
    </row>
    <row r="7675" spans="1:15" x14ac:dyDescent="0.25">
      <c r="A7675" s="102" t="s">
        <v>3168</v>
      </c>
      <c r="B7675" s="103" t="s">
        <v>2521</v>
      </c>
      <c r="C7675" s="103" t="s">
        <v>274</v>
      </c>
      <c r="D7675" s="102" t="s">
        <v>303</v>
      </c>
      <c r="E7675" s="102" t="s">
        <v>275</v>
      </c>
      <c r="F7675" s="102" t="s">
        <v>12918</v>
      </c>
      <c r="H7675" s="102">
        <v>45542</v>
      </c>
      <c r="I7675" s="102" t="s">
        <v>12756</v>
      </c>
      <c r="J7675" s="102" t="s">
        <v>1</v>
      </c>
      <c r="K7675" s="102" t="s">
        <v>291</v>
      </c>
      <c r="L7675" s="102" t="s">
        <v>294</v>
      </c>
      <c r="M7675" s="102" t="s">
        <v>1074</v>
      </c>
      <c r="N7675" s="102">
        <v>6</v>
      </c>
      <c r="O7675" s="102" t="s">
        <v>1075</v>
      </c>
    </row>
    <row r="7676" spans="1:15" x14ac:dyDescent="0.25">
      <c r="A7676" s="102" t="s">
        <v>11244</v>
      </c>
      <c r="B7676" s="103" t="s">
        <v>2580</v>
      </c>
      <c r="C7676" s="103" t="s">
        <v>274</v>
      </c>
      <c r="D7676" s="102" t="s">
        <v>136</v>
      </c>
      <c r="E7676" s="102" t="s">
        <v>275</v>
      </c>
      <c r="F7676" s="102" t="s">
        <v>12919</v>
      </c>
      <c r="H7676" s="102">
        <v>45542</v>
      </c>
      <c r="I7676" s="102" t="s">
        <v>12756</v>
      </c>
      <c r="J7676" s="102" t="s">
        <v>1</v>
      </c>
      <c r="K7676" s="102" t="s">
        <v>291</v>
      </c>
      <c r="L7676" s="102" t="s">
        <v>294</v>
      </c>
      <c r="M7676" s="102" t="s">
        <v>1074</v>
      </c>
      <c r="N7676" s="102">
        <v>6</v>
      </c>
      <c r="O7676" s="102" t="s">
        <v>1075</v>
      </c>
    </row>
    <row r="7677" spans="1:15" x14ac:dyDescent="0.25">
      <c r="A7677" s="102" t="s">
        <v>11244</v>
      </c>
      <c r="B7677" s="103" t="s">
        <v>2150</v>
      </c>
      <c r="C7677" s="103" t="s">
        <v>1082</v>
      </c>
      <c r="D7677" s="102" t="s">
        <v>136</v>
      </c>
      <c r="E7677" s="102" t="s">
        <v>275</v>
      </c>
      <c r="F7677" s="102" t="s">
        <v>12920</v>
      </c>
      <c r="H7677" s="102">
        <v>45542</v>
      </c>
      <c r="I7677" s="102" t="s">
        <v>12756</v>
      </c>
      <c r="J7677" s="102" t="s">
        <v>1</v>
      </c>
      <c r="K7677" s="102" t="s">
        <v>291</v>
      </c>
      <c r="L7677" s="102" t="s">
        <v>294</v>
      </c>
      <c r="M7677" s="102" t="s">
        <v>1082</v>
      </c>
      <c r="N7677" s="102">
        <v>6</v>
      </c>
      <c r="O7677" s="102" t="s">
        <v>1075</v>
      </c>
    </row>
    <row r="7678" spans="1:15" x14ac:dyDescent="0.25">
      <c r="A7678" s="102" t="s">
        <v>10527</v>
      </c>
      <c r="B7678" s="103" t="s">
        <v>2534</v>
      </c>
      <c r="C7678" s="103" t="s">
        <v>274</v>
      </c>
      <c r="D7678" s="102" t="s">
        <v>318</v>
      </c>
      <c r="E7678" s="102" t="s">
        <v>275</v>
      </c>
      <c r="F7678" s="102" t="s">
        <v>12921</v>
      </c>
      <c r="H7678" s="102">
        <v>45542</v>
      </c>
      <c r="I7678" s="102" t="s">
        <v>12756</v>
      </c>
      <c r="J7678" s="102" t="s">
        <v>1</v>
      </c>
      <c r="K7678" s="102" t="s">
        <v>291</v>
      </c>
      <c r="L7678" s="102" t="s">
        <v>294</v>
      </c>
      <c r="M7678" s="102" t="s">
        <v>1074</v>
      </c>
      <c r="N7678" s="102">
        <v>6</v>
      </c>
      <c r="O7678" s="102" t="s">
        <v>1075</v>
      </c>
    </row>
    <row r="7679" spans="1:15" x14ac:dyDescent="0.25">
      <c r="A7679" s="102" t="s">
        <v>11248</v>
      </c>
      <c r="B7679" s="103" t="s">
        <v>3794</v>
      </c>
      <c r="C7679" s="103" t="s">
        <v>277</v>
      </c>
      <c r="D7679" s="102" t="s">
        <v>12757</v>
      </c>
      <c r="E7679" s="102" t="s">
        <v>275</v>
      </c>
      <c r="F7679" s="102" t="s">
        <v>12922</v>
      </c>
      <c r="H7679" s="102">
        <v>45542</v>
      </c>
      <c r="I7679" s="102" t="s">
        <v>12756</v>
      </c>
      <c r="J7679" s="102" t="s">
        <v>1</v>
      </c>
      <c r="K7679" s="102" t="s">
        <v>291</v>
      </c>
      <c r="L7679" s="102" t="s">
        <v>294</v>
      </c>
      <c r="M7679" s="102" t="s">
        <v>1074</v>
      </c>
      <c r="N7679" s="102">
        <v>6</v>
      </c>
      <c r="O7679" s="102" t="s">
        <v>1075</v>
      </c>
    </row>
    <row r="7680" spans="1:15" x14ac:dyDescent="0.25">
      <c r="A7680" s="102" t="s">
        <v>11250</v>
      </c>
      <c r="B7680" s="103" t="s">
        <v>9324</v>
      </c>
      <c r="C7680" s="103" t="s">
        <v>274</v>
      </c>
      <c r="D7680" s="102" t="s">
        <v>318</v>
      </c>
      <c r="E7680" s="102" t="s">
        <v>275</v>
      </c>
      <c r="F7680" s="102" t="s">
        <v>12923</v>
      </c>
      <c r="H7680" s="102">
        <v>45542</v>
      </c>
      <c r="I7680" s="102" t="s">
        <v>12756</v>
      </c>
      <c r="J7680" s="102" t="s">
        <v>1</v>
      </c>
      <c r="K7680" s="102" t="s">
        <v>291</v>
      </c>
      <c r="L7680" s="102" t="s">
        <v>294</v>
      </c>
      <c r="M7680" s="102" t="s">
        <v>1074</v>
      </c>
      <c r="N7680" s="102">
        <v>6</v>
      </c>
      <c r="O7680" s="102" t="s">
        <v>1075</v>
      </c>
    </row>
    <row r="7681" spans="1:15" x14ac:dyDescent="0.25">
      <c r="A7681" s="102" t="s">
        <v>11252</v>
      </c>
      <c r="B7681" s="103" t="s">
        <v>5909</v>
      </c>
      <c r="C7681" s="103" t="s">
        <v>277</v>
      </c>
      <c r="D7681" s="102" t="s">
        <v>451</v>
      </c>
      <c r="E7681" s="102" t="s">
        <v>275</v>
      </c>
      <c r="F7681" s="102" t="s">
        <v>12924</v>
      </c>
      <c r="H7681" s="102">
        <v>45542</v>
      </c>
      <c r="I7681" s="102" t="s">
        <v>12756</v>
      </c>
      <c r="J7681" s="102" t="s">
        <v>1</v>
      </c>
      <c r="K7681" s="102" t="s">
        <v>291</v>
      </c>
      <c r="L7681" s="102" t="s">
        <v>294</v>
      </c>
      <c r="M7681" s="102" t="s">
        <v>1074</v>
      </c>
      <c r="N7681" s="102">
        <v>6</v>
      </c>
      <c r="O7681" s="102" t="s">
        <v>1075</v>
      </c>
    </row>
    <row r="7682" spans="1:15" x14ac:dyDescent="0.25">
      <c r="A7682" s="102" t="s">
        <v>5108</v>
      </c>
      <c r="B7682" s="103" t="s">
        <v>2649</v>
      </c>
      <c r="C7682" s="103" t="s">
        <v>2650</v>
      </c>
      <c r="D7682" s="102" t="s">
        <v>296</v>
      </c>
      <c r="E7682" s="102" t="s">
        <v>275</v>
      </c>
      <c r="F7682" s="102" t="s">
        <v>12925</v>
      </c>
      <c r="H7682" s="102">
        <v>45542</v>
      </c>
      <c r="I7682" s="102" t="s">
        <v>12756</v>
      </c>
      <c r="J7682" s="102" t="s">
        <v>1</v>
      </c>
      <c r="K7682" s="102" t="s">
        <v>291</v>
      </c>
      <c r="L7682" s="102" t="s">
        <v>294</v>
      </c>
      <c r="M7682" s="102" t="s">
        <v>1082</v>
      </c>
      <c r="N7682" s="102">
        <v>6</v>
      </c>
      <c r="O7682" s="102" t="s">
        <v>1075</v>
      </c>
    </row>
    <row r="7683" spans="1:15" x14ac:dyDescent="0.25">
      <c r="A7683" s="102" t="s">
        <v>5108</v>
      </c>
      <c r="B7683" s="103" t="s">
        <v>11255</v>
      </c>
      <c r="C7683" s="103" t="s">
        <v>2655</v>
      </c>
      <c r="D7683" s="102" t="s">
        <v>296</v>
      </c>
      <c r="E7683" s="102" t="s">
        <v>275</v>
      </c>
      <c r="F7683" s="102" t="s">
        <v>12926</v>
      </c>
      <c r="H7683" s="102">
        <v>45542</v>
      </c>
      <c r="I7683" s="102" t="s">
        <v>12756</v>
      </c>
      <c r="J7683" s="102" t="s">
        <v>1</v>
      </c>
      <c r="K7683" s="102" t="s">
        <v>291</v>
      </c>
      <c r="L7683" s="102" t="s">
        <v>294</v>
      </c>
      <c r="M7683" s="102" t="s">
        <v>1074</v>
      </c>
      <c r="N7683" s="102">
        <v>6</v>
      </c>
      <c r="O7683" s="102" t="s">
        <v>1075</v>
      </c>
    </row>
    <row r="7684" spans="1:15" x14ac:dyDescent="0.25">
      <c r="A7684" s="102" t="s">
        <v>5108</v>
      </c>
      <c r="B7684" s="103" t="s">
        <v>11257</v>
      </c>
      <c r="C7684" s="103" t="s">
        <v>2650</v>
      </c>
      <c r="D7684" s="102" t="s">
        <v>296</v>
      </c>
      <c r="E7684" s="102" t="s">
        <v>275</v>
      </c>
      <c r="F7684" s="102" t="s">
        <v>12927</v>
      </c>
      <c r="H7684" s="102">
        <v>45542</v>
      </c>
      <c r="I7684" s="102" t="s">
        <v>12756</v>
      </c>
      <c r="J7684" s="102" t="s">
        <v>1</v>
      </c>
      <c r="K7684" s="102" t="s">
        <v>291</v>
      </c>
      <c r="L7684" s="102" t="s">
        <v>294</v>
      </c>
      <c r="M7684" s="102" t="s">
        <v>1082</v>
      </c>
      <c r="N7684" s="102">
        <v>6</v>
      </c>
      <c r="O7684" s="102" t="s">
        <v>1075</v>
      </c>
    </row>
    <row r="7685" spans="1:15" x14ac:dyDescent="0.25">
      <c r="A7685" s="102" t="s">
        <v>11259</v>
      </c>
      <c r="B7685" s="103" t="s">
        <v>1453</v>
      </c>
      <c r="C7685" s="103" t="s">
        <v>274</v>
      </c>
      <c r="D7685" s="102" t="s">
        <v>451</v>
      </c>
      <c r="E7685" s="102" t="s">
        <v>275</v>
      </c>
      <c r="F7685" s="102" t="s">
        <v>12928</v>
      </c>
      <c r="H7685" s="102">
        <v>45542</v>
      </c>
      <c r="I7685" s="102" t="s">
        <v>12756</v>
      </c>
      <c r="J7685" s="102" t="s">
        <v>1</v>
      </c>
      <c r="K7685" s="102" t="s">
        <v>291</v>
      </c>
      <c r="L7685" s="102" t="s">
        <v>294</v>
      </c>
      <c r="M7685" s="102" t="s">
        <v>1074</v>
      </c>
      <c r="N7685" s="102">
        <v>6</v>
      </c>
      <c r="O7685" s="102" t="s">
        <v>1075</v>
      </c>
    </row>
    <row r="7686" spans="1:15" x14ac:dyDescent="0.25">
      <c r="A7686" s="102" t="s">
        <v>11261</v>
      </c>
      <c r="B7686" s="103" t="s">
        <v>11266</v>
      </c>
      <c r="C7686" s="103" t="s">
        <v>274</v>
      </c>
      <c r="D7686" s="102" t="s">
        <v>451</v>
      </c>
      <c r="E7686" s="102" t="s">
        <v>275</v>
      </c>
      <c r="F7686" s="102" t="s">
        <v>12929</v>
      </c>
      <c r="H7686" s="102">
        <v>45542</v>
      </c>
      <c r="I7686" s="102" t="s">
        <v>12756</v>
      </c>
      <c r="J7686" s="102" t="s">
        <v>1</v>
      </c>
      <c r="K7686" s="102" t="s">
        <v>291</v>
      </c>
      <c r="L7686" s="102" t="s">
        <v>294</v>
      </c>
      <c r="M7686" s="102" t="s">
        <v>1074</v>
      </c>
      <c r="N7686" s="102">
        <v>6</v>
      </c>
      <c r="O7686" s="102" t="s">
        <v>1075</v>
      </c>
    </row>
    <row r="7687" spans="1:15" x14ac:dyDescent="0.25">
      <c r="A7687" s="102" t="s">
        <v>11261</v>
      </c>
      <c r="B7687" s="103" t="s">
        <v>2573</v>
      </c>
      <c r="C7687" s="103" t="s">
        <v>277</v>
      </c>
      <c r="D7687" s="102" t="s">
        <v>451</v>
      </c>
      <c r="E7687" s="102" t="s">
        <v>275</v>
      </c>
      <c r="F7687" s="102" t="s">
        <v>12930</v>
      </c>
      <c r="H7687" s="102">
        <v>45542</v>
      </c>
      <c r="I7687" s="102" t="s">
        <v>12756</v>
      </c>
      <c r="J7687" s="102" t="s">
        <v>1</v>
      </c>
      <c r="K7687" s="102" t="s">
        <v>291</v>
      </c>
      <c r="L7687" s="102" t="s">
        <v>294</v>
      </c>
      <c r="M7687" s="102" t="s">
        <v>1074</v>
      </c>
      <c r="N7687" s="102">
        <v>6</v>
      </c>
      <c r="O7687" s="102" t="s">
        <v>1075</v>
      </c>
    </row>
    <row r="7688" spans="1:15" x14ac:dyDescent="0.25">
      <c r="A7688" s="102" t="s">
        <v>11261</v>
      </c>
      <c r="B7688" s="103" t="s">
        <v>1912</v>
      </c>
      <c r="C7688" s="103" t="s">
        <v>274</v>
      </c>
      <c r="D7688" s="102" t="s">
        <v>451</v>
      </c>
      <c r="E7688" s="102" t="s">
        <v>275</v>
      </c>
      <c r="F7688" s="102" t="s">
        <v>12931</v>
      </c>
      <c r="H7688" s="102">
        <v>45542</v>
      </c>
      <c r="I7688" s="102" t="s">
        <v>12756</v>
      </c>
      <c r="J7688" s="102" t="s">
        <v>1</v>
      </c>
      <c r="K7688" s="102" t="s">
        <v>291</v>
      </c>
      <c r="L7688" s="102" t="s">
        <v>294</v>
      </c>
      <c r="M7688" s="102" t="s">
        <v>1074</v>
      </c>
      <c r="N7688" s="102">
        <v>6</v>
      </c>
      <c r="O7688" s="102" t="s">
        <v>1075</v>
      </c>
    </row>
    <row r="7689" spans="1:15" x14ac:dyDescent="0.25">
      <c r="A7689" s="102" t="s">
        <v>11261</v>
      </c>
      <c r="B7689" s="103" t="s">
        <v>11262</v>
      </c>
      <c r="C7689" s="103" t="s">
        <v>274</v>
      </c>
      <c r="D7689" s="102" t="s">
        <v>12757</v>
      </c>
      <c r="E7689" s="102" t="s">
        <v>275</v>
      </c>
      <c r="F7689" s="102" t="s">
        <v>12932</v>
      </c>
      <c r="H7689" s="102">
        <v>45542</v>
      </c>
      <c r="I7689" s="102" t="s">
        <v>12756</v>
      </c>
      <c r="J7689" s="102" t="s">
        <v>1</v>
      </c>
      <c r="K7689" s="102" t="s">
        <v>291</v>
      </c>
      <c r="L7689" s="102" t="s">
        <v>294</v>
      </c>
      <c r="M7689" s="102" t="s">
        <v>1074</v>
      </c>
      <c r="N7689" s="102">
        <v>6</v>
      </c>
      <c r="O7689" s="102" t="s">
        <v>1075</v>
      </c>
    </row>
    <row r="7690" spans="1:15" x14ac:dyDescent="0.25">
      <c r="A7690" s="102" t="s">
        <v>11261</v>
      </c>
      <c r="B7690" s="103" t="s">
        <v>5832</v>
      </c>
      <c r="C7690" s="103" t="s">
        <v>274</v>
      </c>
      <c r="D7690" s="102" t="s">
        <v>12757</v>
      </c>
      <c r="E7690" s="102" t="s">
        <v>275</v>
      </c>
      <c r="F7690" s="102" t="s">
        <v>12933</v>
      </c>
      <c r="H7690" s="102">
        <v>45542</v>
      </c>
      <c r="I7690" s="102" t="s">
        <v>12756</v>
      </c>
      <c r="J7690" s="102" t="s">
        <v>1</v>
      </c>
      <c r="K7690" s="102" t="s">
        <v>291</v>
      </c>
      <c r="L7690" s="102" t="s">
        <v>294</v>
      </c>
      <c r="M7690" s="102" t="s">
        <v>1074</v>
      </c>
      <c r="N7690" s="102">
        <v>6</v>
      </c>
      <c r="O7690" s="102" t="s">
        <v>1075</v>
      </c>
    </row>
    <row r="7691" spans="1:15" x14ac:dyDescent="0.25">
      <c r="A7691" s="102" t="s">
        <v>11261</v>
      </c>
      <c r="B7691" s="103" t="s">
        <v>2521</v>
      </c>
      <c r="C7691" s="103" t="s">
        <v>274</v>
      </c>
      <c r="D7691" s="102" t="s">
        <v>12757</v>
      </c>
      <c r="E7691" s="102" t="s">
        <v>275</v>
      </c>
      <c r="F7691" s="102" t="s">
        <v>12934</v>
      </c>
      <c r="H7691" s="102">
        <v>45542</v>
      </c>
      <c r="I7691" s="102" t="s">
        <v>12756</v>
      </c>
      <c r="J7691" s="102" t="s">
        <v>1</v>
      </c>
      <c r="K7691" s="102" t="s">
        <v>291</v>
      </c>
      <c r="L7691" s="102" t="s">
        <v>294</v>
      </c>
      <c r="M7691" s="102" t="s">
        <v>1074</v>
      </c>
      <c r="N7691" s="102">
        <v>6</v>
      </c>
      <c r="O7691" s="102" t="s">
        <v>1075</v>
      </c>
    </row>
    <row r="7692" spans="1:15" x14ac:dyDescent="0.25">
      <c r="A7692" s="102" t="s">
        <v>6492</v>
      </c>
      <c r="B7692" s="103" t="s">
        <v>1197</v>
      </c>
      <c r="C7692" s="103" t="s">
        <v>274</v>
      </c>
      <c r="D7692" s="102" t="s">
        <v>451</v>
      </c>
      <c r="E7692" s="102" t="s">
        <v>275</v>
      </c>
      <c r="F7692" s="102" t="s">
        <v>12935</v>
      </c>
      <c r="H7692" s="102">
        <v>45542</v>
      </c>
      <c r="I7692" s="102" t="s">
        <v>12756</v>
      </c>
      <c r="J7692" s="102" t="s">
        <v>1</v>
      </c>
      <c r="K7692" s="102" t="s">
        <v>291</v>
      </c>
      <c r="L7692" s="102" t="s">
        <v>294</v>
      </c>
      <c r="M7692" s="102" t="s">
        <v>1074</v>
      </c>
      <c r="N7692" s="102">
        <v>6</v>
      </c>
      <c r="O7692" s="102" t="s">
        <v>1075</v>
      </c>
    </row>
    <row r="7693" spans="1:15" x14ac:dyDescent="0.25">
      <c r="A7693" s="102" t="s">
        <v>8479</v>
      </c>
      <c r="B7693" s="103" t="s">
        <v>1122</v>
      </c>
      <c r="C7693" s="103" t="s">
        <v>274</v>
      </c>
      <c r="D7693" s="102" t="s">
        <v>451</v>
      </c>
      <c r="E7693" s="102" t="s">
        <v>275</v>
      </c>
      <c r="F7693" s="102" t="s">
        <v>12936</v>
      </c>
      <c r="H7693" s="102">
        <v>45542</v>
      </c>
      <c r="I7693" s="102" t="s">
        <v>12756</v>
      </c>
      <c r="J7693" s="102" t="s">
        <v>1</v>
      </c>
      <c r="K7693" s="102" t="s">
        <v>291</v>
      </c>
      <c r="L7693" s="102" t="s">
        <v>294</v>
      </c>
      <c r="M7693" s="102" t="s">
        <v>1074</v>
      </c>
      <c r="N7693" s="102">
        <v>6</v>
      </c>
      <c r="O7693" s="102" t="s">
        <v>1075</v>
      </c>
    </row>
    <row r="7694" spans="1:15" x14ac:dyDescent="0.25">
      <c r="A7694" s="102" t="s">
        <v>8479</v>
      </c>
      <c r="B7694" s="103" t="s">
        <v>1132</v>
      </c>
      <c r="C7694" s="103" t="s">
        <v>1082</v>
      </c>
      <c r="D7694" s="102" t="s">
        <v>451</v>
      </c>
      <c r="E7694" s="102" t="s">
        <v>275</v>
      </c>
      <c r="F7694" s="102" t="s">
        <v>12937</v>
      </c>
      <c r="H7694" s="102">
        <v>45542</v>
      </c>
      <c r="I7694" s="102" t="s">
        <v>12756</v>
      </c>
      <c r="J7694" s="102" t="s">
        <v>1</v>
      </c>
      <c r="K7694" s="102" t="s">
        <v>291</v>
      </c>
      <c r="L7694" s="102" t="s">
        <v>294</v>
      </c>
      <c r="M7694" s="102" t="s">
        <v>1082</v>
      </c>
      <c r="N7694" s="102">
        <v>6</v>
      </c>
      <c r="O7694" s="102" t="s">
        <v>1075</v>
      </c>
    </row>
    <row r="7695" spans="1:15" x14ac:dyDescent="0.25">
      <c r="A7695" s="102" t="s">
        <v>11273</v>
      </c>
      <c r="B7695" s="103" t="s">
        <v>11274</v>
      </c>
      <c r="C7695" s="103" t="s">
        <v>277</v>
      </c>
      <c r="D7695" s="102" t="s">
        <v>136</v>
      </c>
      <c r="E7695" s="102" t="s">
        <v>275</v>
      </c>
      <c r="F7695" s="102" t="s">
        <v>12938</v>
      </c>
      <c r="H7695" s="102">
        <v>45542</v>
      </c>
      <c r="I7695" s="102" t="s">
        <v>12756</v>
      </c>
      <c r="J7695" s="102" t="s">
        <v>1</v>
      </c>
      <c r="K7695" s="102" t="s">
        <v>291</v>
      </c>
      <c r="L7695" s="102" t="s">
        <v>294</v>
      </c>
      <c r="M7695" s="102" t="s">
        <v>1074</v>
      </c>
      <c r="N7695" s="102">
        <v>6</v>
      </c>
      <c r="O7695" s="102" t="s">
        <v>1075</v>
      </c>
    </row>
    <row r="7696" spans="1:15" x14ac:dyDescent="0.25">
      <c r="A7696" s="102" t="s">
        <v>11277</v>
      </c>
      <c r="B7696" s="103" t="s">
        <v>1430</v>
      </c>
      <c r="C7696" s="103" t="s">
        <v>277</v>
      </c>
      <c r="D7696" s="102" t="s">
        <v>451</v>
      </c>
      <c r="E7696" s="102" t="s">
        <v>275</v>
      </c>
      <c r="F7696" s="102" t="s">
        <v>12939</v>
      </c>
      <c r="H7696" s="102">
        <v>45542</v>
      </c>
      <c r="I7696" s="102" t="s">
        <v>12756</v>
      </c>
      <c r="J7696" s="102" t="s">
        <v>1</v>
      </c>
      <c r="K7696" s="102" t="s">
        <v>291</v>
      </c>
      <c r="L7696" s="102" t="s">
        <v>294</v>
      </c>
      <c r="M7696" s="102" t="s">
        <v>1074</v>
      </c>
      <c r="N7696" s="102">
        <v>6</v>
      </c>
      <c r="O7696" s="102" t="s">
        <v>1075</v>
      </c>
    </row>
    <row r="7697" spans="1:15" x14ac:dyDescent="0.25">
      <c r="A7697" s="102" t="s">
        <v>4103</v>
      </c>
      <c r="B7697" s="103" t="s">
        <v>1321</v>
      </c>
      <c r="C7697" s="103" t="s">
        <v>277</v>
      </c>
      <c r="D7697" s="102" t="s">
        <v>136</v>
      </c>
      <c r="E7697" s="102" t="s">
        <v>275</v>
      </c>
      <c r="F7697" s="102" t="s">
        <v>8006</v>
      </c>
      <c r="H7697" s="102">
        <v>45542</v>
      </c>
      <c r="I7697" s="102" t="s">
        <v>12756</v>
      </c>
      <c r="J7697" s="102" t="s">
        <v>1</v>
      </c>
      <c r="K7697" s="102" t="s">
        <v>291</v>
      </c>
      <c r="L7697" s="102" t="s">
        <v>294</v>
      </c>
      <c r="M7697" s="102" t="s">
        <v>1074</v>
      </c>
      <c r="N7697" s="102">
        <v>6</v>
      </c>
      <c r="O7697" s="102" t="s">
        <v>1075</v>
      </c>
    </row>
    <row r="7698" spans="1:15" x14ac:dyDescent="0.25">
      <c r="A7698" s="102" t="s">
        <v>8008</v>
      </c>
      <c r="B7698" s="103" t="s">
        <v>1266</v>
      </c>
      <c r="C7698" s="103" t="s">
        <v>1118</v>
      </c>
      <c r="D7698" s="102" t="s">
        <v>318</v>
      </c>
      <c r="E7698" s="102" t="s">
        <v>275</v>
      </c>
      <c r="F7698" s="102" t="s">
        <v>12940</v>
      </c>
      <c r="H7698" s="102">
        <v>45542</v>
      </c>
      <c r="I7698" s="102" t="s">
        <v>12756</v>
      </c>
      <c r="J7698" s="102" t="s">
        <v>1</v>
      </c>
      <c r="K7698" s="102" t="s">
        <v>291</v>
      </c>
      <c r="L7698" s="102" t="s">
        <v>294</v>
      </c>
      <c r="M7698" s="102" t="s">
        <v>1074</v>
      </c>
      <c r="N7698" s="102">
        <v>6</v>
      </c>
      <c r="O7698" s="102" t="s">
        <v>1075</v>
      </c>
    </row>
    <row r="7699" spans="1:15" x14ac:dyDescent="0.25">
      <c r="A7699" s="102" t="s">
        <v>11281</v>
      </c>
      <c r="B7699" s="103" t="s">
        <v>1970</v>
      </c>
      <c r="C7699" s="103" t="s">
        <v>274</v>
      </c>
      <c r="D7699" s="102" t="s">
        <v>318</v>
      </c>
      <c r="E7699" s="102" t="s">
        <v>275</v>
      </c>
      <c r="F7699" s="102" t="s">
        <v>12941</v>
      </c>
      <c r="H7699" s="102">
        <v>45542</v>
      </c>
      <c r="I7699" s="102" t="s">
        <v>12756</v>
      </c>
      <c r="J7699" s="102" t="s">
        <v>1</v>
      </c>
      <c r="K7699" s="102" t="s">
        <v>291</v>
      </c>
      <c r="L7699" s="102" t="s">
        <v>294</v>
      </c>
      <c r="M7699" s="102" t="s">
        <v>1074</v>
      </c>
      <c r="N7699" s="102">
        <v>6</v>
      </c>
      <c r="O7699" s="102" t="s">
        <v>1075</v>
      </c>
    </row>
    <row r="7700" spans="1:15" x14ac:dyDescent="0.25">
      <c r="A7700" s="102" t="s">
        <v>11283</v>
      </c>
      <c r="B7700" s="103" t="s">
        <v>3217</v>
      </c>
      <c r="C7700" s="103" t="s">
        <v>277</v>
      </c>
      <c r="D7700" s="102" t="s">
        <v>136</v>
      </c>
      <c r="E7700" s="102" t="s">
        <v>275</v>
      </c>
      <c r="F7700" s="102" t="s">
        <v>12942</v>
      </c>
      <c r="H7700" s="102">
        <v>45542</v>
      </c>
      <c r="I7700" s="102" t="s">
        <v>12756</v>
      </c>
      <c r="J7700" s="102" t="s">
        <v>1</v>
      </c>
      <c r="K7700" s="102" t="s">
        <v>291</v>
      </c>
      <c r="L7700" s="102" t="s">
        <v>294</v>
      </c>
      <c r="M7700" s="102" t="s">
        <v>1074</v>
      </c>
      <c r="N7700" s="102">
        <v>6</v>
      </c>
      <c r="O7700" s="102" t="s">
        <v>1075</v>
      </c>
    </row>
    <row r="7701" spans="1:15" x14ac:dyDescent="0.25">
      <c r="A7701" s="102" t="s">
        <v>11285</v>
      </c>
      <c r="B7701" s="103" t="s">
        <v>9583</v>
      </c>
      <c r="C7701" s="103" t="s">
        <v>2655</v>
      </c>
      <c r="D7701" s="102" t="s">
        <v>296</v>
      </c>
      <c r="E7701" s="102" t="s">
        <v>275</v>
      </c>
      <c r="F7701" s="102" t="s">
        <v>12943</v>
      </c>
      <c r="H7701" s="102">
        <v>45542</v>
      </c>
      <c r="I7701" s="102" t="s">
        <v>12756</v>
      </c>
      <c r="J7701" s="102" t="s">
        <v>1</v>
      </c>
      <c r="K7701" s="102" t="s">
        <v>291</v>
      </c>
      <c r="L7701" s="102" t="s">
        <v>294</v>
      </c>
      <c r="M7701" s="102" t="s">
        <v>1074</v>
      </c>
      <c r="N7701" s="102">
        <v>6</v>
      </c>
      <c r="O7701" s="102" t="s">
        <v>1075</v>
      </c>
    </row>
    <row r="7702" spans="1:15" x14ac:dyDescent="0.25">
      <c r="A7702" s="102" t="s">
        <v>11287</v>
      </c>
      <c r="B7702" s="103" t="s">
        <v>1321</v>
      </c>
      <c r="C7702" s="103" t="s">
        <v>277</v>
      </c>
      <c r="D7702" s="102" t="s">
        <v>12757</v>
      </c>
      <c r="E7702" s="102" t="s">
        <v>275</v>
      </c>
      <c r="F7702" s="102" t="s">
        <v>12944</v>
      </c>
      <c r="H7702" s="102">
        <v>45542</v>
      </c>
      <c r="I7702" s="102" t="s">
        <v>12756</v>
      </c>
      <c r="J7702" s="102" t="s">
        <v>1</v>
      </c>
      <c r="K7702" s="102" t="s">
        <v>291</v>
      </c>
      <c r="L7702" s="102" t="s">
        <v>294</v>
      </c>
      <c r="M7702" s="102" t="s">
        <v>1074</v>
      </c>
      <c r="N7702" s="102">
        <v>6</v>
      </c>
      <c r="O7702" s="102" t="s">
        <v>1075</v>
      </c>
    </row>
    <row r="7703" spans="1:15" x14ac:dyDescent="0.25">
      <c r="A7703" s="102" t="s">
        <v>11289</v>
      </c>
      <c r="B7703" s="103" t="s">
        <v>1775</v>
      </c>
      <c r="C7703" s="103" t="s">
        <v>274</v>
      </c>
      <c r="D7703" s="102" t="s">
        <v>136</v>
      </c>
      <c r="E7703" s="102" t="s">
        <v>275</v>
      </c>
      <c r="F7703" s="102" t="s">
        <v>12945</v>
      </c>
      <c r="H7703" s="102">
        <v>45542</v>
      </c>
      <c r="I7703" s="102" t="s">
        <v>12756</v>
      </c>
      <c r="J7703" s="102" t="s">
        <v>1</v>
      </c>
      <c r="K7703" s="102" t="s">
        <v>291</v>
      </c>
      <c r="L7703" s="102" t="s">
        <v>294</v>
      </c>
      <c r="M7703" s="102" t="s">
        <v>1074</v>
      </c>
      <c r="N7703" s="102">
        <v>6</v>
      </c>
      <c r="O7703" s="102" t="s">
        <v>1075</v>
      </c>
    </row>
    <row r="7704" spans="1:15" x14ac:dyDescent="0.25">
      <c r="A7704" s="102" t="s">
        <v>12946</v>
      </c>
      <c r="B7704" s="103" t="s">
        <v>1675</v>
      </c>
      <c r="C7704" s="103" t="s">
        <v>1118</v>
      </c>
      <c r="D7704" s="102" t="s">
        <v>12757</v>
      </c>
      <c r="E7704" s="102" t="s">
        <v>275</v>
      </c>
      <c r="F7704" s="102" t="s">
        <v>12947</v>
      </c>
      <c r="H7704" s="102">
        <v>45542</v>
      </c>
      <c r="I7704" s="102" t="s">
        <v>292</v>
      </c>
      <c r="J7704" s="102" t="s">
        <v>291</v>
      </c>
      <c r="K7704" s="102" t="s">
        <v>1</v>
      </c>
      <c r="L7704" s="102" t="s">
        <v>290</v>
      </c>
      <c r="M7704" s="102" t="s">
        <v>1074</v>
      </c>
      <c r="N7704" s="102">
        <v>6</v>
      </c>
      <c r="O7704" s="102" t="s">
        <v>1075</v>
      </c>
    </row>
    <row r="7705" spans="1:15" x14ac:dyDescent="0.25">
      <c r="A7705" s="102" t="s">
        <v>2585</v>
      </c>
      <c r="B7705" s="103" t="s">
        <v>1304</v>
      </c>
      <c r="C7705" s="103" t="s">
        <v>274</v>
      </c>
      <c r="D7705" s="102" t="s">
        <v>136</v>
      </c>
      <c r="E7705" s="102" t="s">
        <v>275</v>
      </c>
      <c r="F7705" s="102" t="s">
        <v>12948</v>
      </c>
      <c r="H7705" s="102">
        <v>45542</v>
      </c>
      <c r="I7705" s="102" t="s">
        <v>292</v>
      </c>
      <c r="J7705" s="102" t="s">
        <v>291</v>
      </c>
      <c r="K7705" s="102" t="s">
        <v>1</v>
      </c>
      <c r="L7705" s="102" t="s">
        <v>290</v>
      </c>
      <c r="M7705" s="102" t="s">
        <v>1074</v>
      </c>
      <c r="N7705" s="102">
        <v>6</v>
      </c>
      <c r="O7705" s="102" t="s">
        <v>1075</v>
      </c>
    </row>
    <row r="7706" spans="1:15" x14ac:dyDescent="0.25">
      <c r="A7706" s="102" t="s">
        <v>12949</v>
      </c>
      <c r="B7706" s="103" t="s">
        <v>12950</v>
      </c>
      <c r="C7706" s="103" t="s">
        <v>1118</v>
      </c>
      <c r="D7706" s="102" t="s">
        <v>2881</v>
      </c>
      <c r="E7706" s="102" t="s">
        <v>275</v>
      </c>
      <c r="F7706" s="102" t="s">
        <v>12951</v>
      </c>
      <c r="H7706" s="102">
        <v>45542</v>
      </c>
      <c r="I7706" s="102" t="s">
        <v>292</v>
      </c>
      <c r="J7706" s="102" t="s">
        <v>291</v>
      </c>
      <c r="K7706" s="102" t="s">
        <v>1</v>
      </c>
      <c r="L7706" s="102" t="s">
        <v>290</v>
      </c>
      <c r="M7706" s="102" t="s">
        <v>1074</v>
      </c>
      <c r="N7706" s="102">
        <v>6</v>
      </c>
      <c r="O7706" s="102" t="s">
        <v>1075</v>
      </c>
    </row>
    <row r="7707" spans="1:15" x14ac:dyDescent="0.25">
      <c r="A7707" s="102" t="s">
        <v>12949</v>
      </c>
      <c r="B7707" s="103" t="s">
        <v>5171</v>
      </c>
      <c r="C7707" s="103" t="s">
        <v>1360</v>
      </c>
      <c r="D7707" s="102" t="s">
        <v>2881</v>
      </c>
      <c r="E7707" s="102" t="s">
        <v>275</v>
      </c>
      <c r="F7707" s="102" t="s">
        <v>12952</v>
      </c>
      <c r="H7707" s="102">
        <v>45542</v>
      </c>
      <c r="I7707" s="102" t="s">
        <v>292</v>
      </c>
      <c r="J7707" s="102" t="s">
        <v>291</v>
      </c>
      <c r="K7707" s="102" t="s">
        <v>1</v>
      </c>
      <c r="L7707" s="102" t="s">
        <v>290</v>
      </c>
      <c r="M7707" s="102" t="s">
        <v>1074</v>
      </c>
      <c r="N7707" s="102">
        <v>6</v>
      </c>
      <c r="O7707" s="102" t="s">
        <v>1075</v>
      </c>
    </row>
    <row r="7708" spans="1:15" x14ac:dyDescent="0.25">
      <c r="A7708" s="102" t="s">
        <v>1810</v>
      </c>
      <c r="B7708" s="103" t="s">
        <v>1809</v>
      </c>
      <c r="C7708" s="103" t="s">
        <v>277</v>
      </c>
      <c r="D7708" s="102" t="s">
        <v>136</v>
      </c>
      <c r="E7708" s="102" t="s">
        <v>275</v>
      </c>
      <c r="F7708" s="102" t="s">
        <v>12953</v>
      </c>
      <c r="H7708" s="102">
        <v>45542</v>
      </c>
      <c r="I7708" s="102" t="s">
        <v>292</v>
      </c>
      <c r="J7708" s="102" t="s">
        <v>291</v>
      </c>
      <c r="K7708" s="102" t="s">
        <v>1</v>
      </c>
      <c r="L7708" s="102" t="s">
        <v>290</v>
      </c>
      <c r="M7708" s="102" t="s">
        <v>1074</v>
      </c>
      <c r="N7708" s="102">
        <v>6</v>
      </c>
      <c r="O7708" s="102" t="s">
        <v>1075</v>
      </c>
    </row>
    <row r="7709" spans="1:15" x14ac:dyDescent="0.25">
      <c r="A7709" s="102" t="s">
        <v>3801</v>
      </c>
      <c r="B7709" s="103" t="s">
        <v>1228</v>
      </c>
      <c r="C7709" s="103" t="s">
        <v>277</v>
      </c>
      <c r="D7709" s="102" t="s">
        <v>12954</v>
      </c>
      <c r="E7709" s="102" t="s">
        <v>275</v>
      </c>
      <c r="F7709" s="102" t="s">
        <v>12955</v>
      </c>
      <c r="H7709" s="102">
        <v>45542</v>
      </c>
      <c r="I7709" s="102" t="s">
        <v>292</v>
      </c>
      <c r="J7709" s="102" t="s">
        <v>291</v>
      </c>
      <c r="K7709" s="102" t="s">
        <v>1</v>
      </c>
      <c r="L7709" s="102" t="s">
        <v>290</v>
      </c>
      <c r="M7709" s="102" t="s">
        <v>1074</v>
      </c>
      <c r="N7709" s="102">
        <v>6</v>
      </c>
      <c r="O7709" s="102" t="s">
        <v>1075</v>
      </c>
    </row>
    <row r="7710" spans="1:15" x14ac:dyDescent="0.25">
      <c r="A7710" s="102" t="s">
        <v>12956</v>
      </c>
      <c r="B7710" s="103" t="s">
        <v>2595</v>
      </c>
      <c r="C7710" s="103" t="s">
        <v>274</v>
      </c>
      <c r="D7710" s="102" t="s">
        <v>12757</v>
      </c>
      <c r="E7710" s="102" t="s">
        <v>275</v>
      </c>
      <c r="F7710" s="102" t="s">
        <v>12957</v>
      </c>
      <c r="H7710" s="102">
        <v>45542</v>
      </c>
      <c r="I7710" s="102" t="s">
        <v>292</v>
      </c>
      <c r="J7710" s="102" t="s">
        <v>291</v>
      </c>
      <c r="K7710" s="102" t="s">
        <v>1</v>
      </c>
      <c r="L7710" s="102" t="s">
        <v>290</v>
      </c>
      <c r="M7710" s="102" t="s">
        <v>1074</v>
      </c>
      <c r="N7710" s="102">
        <v>6</v>
      </c>
      <c r="O7710" s="102" t="s">
        <v>1075</v>
      </c>
    </row>
    <row r="7711" spans="1:15" x14ac:dyDescent="0.25">
      <c r="A7711" s="102" t="s">
        <v>12958</v>
      </c>
      <c r="B7711" s="103" t="s">
        <v>12959</v>
      </c>
      <c r="C7711" s="103" t="s">
        <v>274</v>
      </c>
      <c r="D7711" s="102" t="s">
        <v>318</v>
      </c>
      <c r="E7711" s="102" t="s">
        <v>275</v>
      </c>
      <c r="F7711" s="102" t="s">
        <v>12960</v>
      </c>
      <c r="H7711" s="102">
        <v>45542</v>
      </c>
      <c r="I7711" s="102" t="s">
        <v>292</v>
      </c>
      <c r="J7711" s="102" t="s">
        <v>291</v>
      </c>
      <c r="K7711" s="102" t="s">
        <v>1</v>
      </c>
      <c r="L7711" s="102" t="s">
        <v>290</v>
      </c>
      <c r="M7711" s="102" t="s">
        <v>1074</v>
      </c>
      <c r="N7711" s="102">
        <v>6</v>
      </c>
      <c r="O7711" s="102" t="s">
        <v>1075</v>
      </c>
    </row>
    <row r="7712" spans="1:15" x14ac:dyDescent="0.25">
      <c r="A7712" s="102" t="s">
        <v>12958</v>
      </c>
      <c r="B7712" s="103" t="s">
        <v>12961</v>
      </c>
      <c r="C7712" s="103" t="s">
        <v>1118</v>
      </c>
      <c r="D7712" s="102" t="s">
        <v>318</v>
      </c>
      <c r="E7712" s="102" t="s">
        <v>275</v>
      </c>
      <c r="F7712" s="102" t="s">
        <v>12962</v>
      </c>
      <c r="H7712" s="102">
        <v>45542</v>
      </c>
      <c r="I7712" s="102" t="s">
        <v>292</v>
      </c>
      <c r="J7712" s="102" t="s">
        <v>291</v>
      </c>
      <c r="K7712" s="102" t="s">
        <v>1</v>
      </c>
      <c r="L7712" s="102" t="s">
        <v>290</v>
      </c>
      <c r="M7712" s="102" t="s">
        <v>1074</v>
      </c>
      <c r="N7712" s="102">
        <v>6</v>
      </c>
      <c r="O7712" s="102" t="s">
        <v>1075</v>
      </c>
    </row>
    <row r="7713" spans="1:15" x14ac:dyDescent="0.25">
      <c r="A7713" s="102" t="s">
        <v>12958</v>
      </c>
      <c r="B7713" s="103" t="s">
        <v>12963</v>
      </c>
      <c r="C7713" s="103" t="s">
        <v>274</v>
      </c>
      <c r="D7713" s="102" t="s">
        <v>318</v>
      </c>
      <c r="E7713" s="102" t="s">
        <v>275</v>
      </c>
      <c r="F7713" s="102" t="s">
        <v>12964</v>
      </c>
      <c r="H7713" s="102">
        <v>45542</v>
      </c>
      <c r="I7713" s="102" t="s">
        <v>292</v>
      </c>
      <c r="J7713" s="102" t="s">
        <v>291</v>
      </c>
      <c r="K7713" s="102" t="s">
        <v>1</v>
      </c>
      <c r="L7713" s="102" t="s">
        <v>290</v>
      </c>
      <c r="M7713" s="102" t="s">
        <v>1074</v>
      </c>
      <c r="N7713" s="102">
        <v>6</v>
      </c>
      <c r="O7713" s="102" t="s">
        <v>1075</v>
      </c>
    </row>
    <row r="7714" spans="1:15" x14ac:dyDescent="0.25">
      <c r="A7714" s="102" t="s">
        <v>2875</v>
      </c>
      <c r="B7714" s="103" t="s">
        <v>1266</v>
      </c>
      <c r="C7714" s="103" t="s">
        <v>1118</v>
      </c>
      <c r="D7714" s="102" t="s">
        <v>152</v>
      </c>
      <c r="E7714" s="102" t="s">
        <v>275</v>
      </c>
      <c r="F7714" s="102" t="s">
        <v>12965</v>
      </c>
      <c r="H7714" s="102">
        <v>45542</v>
      </c>
      <c r="I7714" s="102" t="s">
        <v>292</v>
      </c>
      <c r="J7714" s="102" t="s">
        <v>291</v>
      </c>
      <c r="K7714" s="102" t="s">
        <v>1</v>
      </c>
      <c r="L7714" s="102" t="s">
        <v>290</v>
      </c>
      <c r="M7714" s="102" t="s">
        <v>1074</v>
      </c>
      <c r="N7714" s="102">
        <v>6</v>
      </c>
      <c r="O7714" s="102" t="s">
        <v>1075</v>
      </c>
    </row>
    <row r="7715" spans="1:15" x14ac:dyDescent="0.25">
      <c r="A7715" s="102" t="s">
        <v>12966</v>
      </c>
      <c r="B7715" s="103" t="s">
        <v>1214</v>
      </c>
      <c r="C7715" s="103" t="s">
        <v>277</v>
      </c>
      <c r="D7715" s="102" t="s">
        <v>136</v>
      </c>
      <c r="E7715" s="102" t="s">
        <v>275</v>
      </c>
      <c r="F7715" s="102" t="s">
        <v>12967</v>
      </c>
      <c r="H7715" s="102">
        <v>45542</v>
      </c>
      <c r="I7715" s="102" t="s">
        <v>292</v>
      </c>
      <c r="J7715" s="102" t="s">
        <v>291</v>
      </c>
      <c r="K7715" s="102" t="s">
        <v>1</v>
      </c>
      <c r="L7715" s="102" t="s">
        <v>290</v>
      </c>
      <c r="M7715" s="102" t="s">
        <v>1074</v>
      </c>
      <c r="N7715" s="102">
        <v>6</v>
      </c>
      <c r="O7715" s="102" t="s">
        <v>1075</v>
      </c>
    </row>
    <row r="7716" spans="1:15" x14ac:dyDescent="0.25">
      <c r="A7716" s="102" t="s">
        <v>12968</v>
      </c>
      <c r="B7716" s="103" t="s">
        <v>1214</v>
      </c>
      <c r="C7716" s="103" t="s">
        <v>1077</v>
      </c>
      <c r="D7716" s="102" t="s">
        <v>196</v>
      </c>
      <c r="E7716" s="102" t="s">
        <v>275</v>
      </c>
      <c r="F7716" s="102" t="s">
        <v>12969</v>
      </c>
      <c r="H7716" s="102">
        <v>45542</v>
      </c>
      <c r="I7716" s="102" t="s">
        <v>292</v>
      </c>
      <c r="J7716" s="102" t="s">
        <v>291</v>
      </c>
      <c r="K7716" s="102" t="s">
        <v>1</v>
      </c>
      <c r="L7716" s="102" t="s">
        <v>290</v>
      </c>
      <c r="M7716" s="102" t="s">
        <v>1074</v>
      </c>
      <c r="N7716" s="102">
        <v>6</v>
      </c>
      <c r="O7716" s="102" t="s">
        <v>1075</v>
      </c>
    </row>
    <row r="7717" spans="1:15" x14ac:dyDescent="0.25">
      <c r="A7717" s="102" t="s">
        <v>12970</v>
      </c>
      <c r="B7717" s="103" t="s">
        <v>1148</v>
      </c>
      <c r="C7717" s="103" t="s">
        <v>1077</v>
      </c>
      <c r="D7717" s="102" t="s">
        <v>196</v>
      </c>
      <c r="E7717" s="102" t="s">
        <v>275</v>
      </c>
      <c r="F7717" s="102" t="s">
        <v>12971</v>
      </c>
      <c r="H7717" s="102">
        <v>45542</v>
      </c>
      <c r="I7717" s="102" t="s">
        <v>292</v>
      </c>
      <c r="J7717" s="102" t="s">
        <v>291</v>
      </c>
      <c r="K7717" s="102" t="s">
        <v>1</v>
      </c>
      <c r="L7717" s="102" t="s">
        <v>290</v>
      </c>
      <c r="M7717" s="102" t="s">
        <v>1074</v>
      </c>
      <c r="N7717" s="102">
        <v>6</v>
      </c>
      <c r="O7717" s="102" t="s">
        <v>1075</v>
      </c>
    </row>
    <row r="7718" spans="1:15" x14ac:dyDescent="0.25">
      <c r="A7718" s="102" t="s">
        <v>1385</v>
      </c>
      <c r="B7718" s="103" t="s">
        <v>1315</v>
      </c>
      <c r="C7718" s="103" t="s">
        <v>277</v>
      </c>
      <c r="D7718" s="102" t="s">
        <v>136</v>
      </c>
      <c r="E7718" s="102" t="s">
        <v>275</v>
      </c>
      <c r="F7718" s="102" t="s">
        <v>12972</v>
      </c>
      <c r="H7718" s="102">
        <v>45542</v>
      </c>
      <c r="I7718" s="102" t="s">
        <v>292</v>
      </c>
      <c r="J7718" s="102" t="s">
        <v>291</v>
      </c>
      <c r="K7718" s="102" t="s">
        <v>1</v>
      </c>
      <c r="L7718" s="102" t="s">
        <v>290</v>
      </c>
      <c r="M7718" s="102" t="s">
        <v>1074</v>
      </c>
      <c r="N7718" s="102">
        <v>6</v>
      </c>
      <c r="O7718" s="102" t="s">
        <v>1075</v>
      </c>
    </row>
    <row r="7719" spans="1:15" x14ac:dyDescent="0.25">
      <c r="A7719" s="102" t="s">
        <v>12973</v>
      </c>
      <c r="B7719" s="103" t="s">
        <v>2224</v>
      </c>
      <c r="C7719" s="103" t="s">
        <v>274</v>
      </c>
      <c r="D7719" s="102" t="s">
        <v>136</v>
      </c>
      <c r="E7719" s="102" t="s">
        <v>275</v>
      </c>
      <c r="F7719" s="102" t="s">
        <v>12974</v>
      </c>
      <c r="H7719" s="102">
        <v>45542</v>
      </c>
      <c r="I7719" s="102" t="s">
        <v>292</v>
      </c>
      <c r="J7719" s="102" t="s">
        <v>291</v>
      </c>
      <c r="K7719" s="102" t="s">
        <v>1</v>
      </c>
      <c r="L7719" s="102" t="s">
        <v>290</v>
      </c>
      <c r="M7719" s="102" t="s">
        <v>1074</v>
      </c>
      <c r="N7719" s="102">
        <v>6</v>
      </c>
      <c r="O7719" s="102" t="s">
        <v>1075</v>
      </c>
    </row>
    <row r="7720" spans="1:15" x14ac:dyDescent="0.25">
      <c r="A7720" s="102" t="s">
        <v>12975</v>
      </c>
      <c r="B7720" s="103" t="s">
        <v>1321</v>
      </c>
      <c r="C7720" s="103" t="s">
        <v>277</v>
      </c>
      <c r="D7720" s="102" t="s">
        <v>136</v>
      </c>
      <c r="E7720" s="102" t="s">
        <v>275</v>
      </c>
      <c r="F7720" s="102" t="s">
        <v>12976</v>
      </c>
      <c r="H7720" s="102">
        <v>45542</v>
      </c>
      <c r="I7720" s="102" t="s">
        <v>292</v>
      </c>
      <c r="J7720" s="102" t="s">
        <v>291</v>
      </c>
      <c r="K7720" s="102" t="s">
        <v>1</v>
      </c>
      <c r="L7720" s="102" t="s">
        <v>290</v>
      </c>
      <c r="M7720" s="102" t="s">
        <v>1074</v>
      </c>
      <c r="N7720" s="102">
        <v>6</v>
      </c>
      <c r="O7720" s="102" t="s">
        <v>1075</v>
      </c>
    </row>
    <row r="7721" spans="1:15" x14ac:dyDescent="0.25">
      <c r="A7721" s="102" t="s">
        <v>6728</v>
      </c>
      <c r="B7721" s="103" t="s">
        <v>12977</v>
      </c>
      <c r="C7721" s="103" t="s">
        <v>1118</v>
      </c>
      <c r="D7721" s="102" t="s">
        <v>2881</v>
      </c>
      <c r="E7721" s="102" t="s">
        <v>275</v>
      </c>
      <c r="F7721" s="102" t="s">
        <v>12978</v>
      </c>
      <c r="H7721" s="102">
        <v>45542</v>
      </c>
      <c r="I7721" s="102" t="s">
        <v>292</v>
      </c>
      <c r="J7721" s="102" t="s">
        <v>291</v>
      </c>
      <c r="K7721" s="102" t="s">
        <v>1</v>
      </c>
      <c r="L7721" s="102" t="s">
        <v>290</v>
      </c>
      <c r="M7721" s="102" t="s">
        <v>1074</v>
      </c>
      <c r="N7721" s="102">
        <v>6</v>
      </c>
      <c r="O7721" s="102" t="s">
        <v>1075</v>
      </c>
    </row>
    <row r="7722" spans="1:15" x14ac:dyDescent="0.25">
      <c r="A7722" s="102" t="s">
        <v>12979</v>
      </c>
      <c r="B7722" s="103" t="s">
        <v>1762</v>
      </c>
      <c r="C7722" s="103" t="s">
        <v>277</v>
      </c>
      <c r="D7722" s="102" t="s">
        <v>136</v>
      </c>
      <c r="E7722" s="102" t="s">
        <v>275</v>
      </c>
      <c r="F7722" s="102" t="s">
        <v>12980</v>
      </c>
      <c r="H7722" s="102">
        <v>45542</v>
      </c>
      <c r="I7722" s="102" t="s">
        <v>292</v>
      </c>
      <c r="J7722" s="102" t="s">
        <v>291</v>
      </c>
      <c r="K7722" s="102" t="s">
        <v>1</v>
      </c>
      <c r="L7722" s="102" t="s">
        <v>290</v>
      </c>
      <c r="M7722" s="102" t="s">
        <v>1074</v>
      </c>
      <c r="N7722" s="102">
        <v>6</v>
      </c>
      <c r="O7722" s="102" t="s">
        <v>1075</v>
      </c>
    </row>
    <row r="7723" spans="1:15" x14ac:dyDescent="0.25">
      <c r="A7723" s="102" t="s">
        <v>12981</v>
      </c>
      <c r="B7723" s="103" t="s">
        <v>12982</v>
      </c>
      <c r="C7723" s="103" t="s">
        <v>274</v>
      </c>
      <c r="D7723" s="102" t="s">
        <v>318</v>
      </c>
      <c r="E7723" s="102" t="s">
        <v>275</v>
      </c>
      <c r="F7723" s="102" t="s">
        <v>12983</v>
      </c>
      <c r="H7723" s="102">
        <v>45542</v>
      </c>
      <c r="I7723" s="102" t="s">
        <v>292</v>
      </c>
      <c r="J7723" s="102" t="s">
        <v>291</v>
      </c>
      <c r="K7723" s="102" t="s">
        <v>1</v>
      </c>
      <c r="L7723" s="102" t="s">
        <v>290</v>
      </c>
      <c r="M7723" s="102" t="s">
        <v>1074</v>
      </c>
      <c r="N7723" s="102">
        <v>6</v>
      </c>
      <c r="O7723" s="102" t="s">
        <v>1075</v>
      </c>
    </row>
    <row r="7724" spans="1:15" x14ac:dyDescent="0.25">
      <c r="A7724" s="102" t="s">
        <v>12984</v>
      </c>
      <c r="B7724" s="103" t="s">
        <v>12985</v>
      </c>
      <c r="C7724" s="103" t="s">
        <v>1118</v>
      </c>
      <c r="D7724" s="102" t="s">
        <v>12757</v>
      </c>
      <c r="E7724" s="102" t="s">
        <v>275</v>
      </c>
      <c r="F7724" s="102" t="s">
        <v>12986</v>
      </c>
      <c r="H7724" s="102">
        <v>45542</v>
      </c>
      <c r="I7724" s="102" t="s">
        <v>292</v>
      </c>
      <c r="J7724" s="102" t="s">
        <v>291</v>
      </c>
      <c r="K7724" s="102" t="s">
        <v>1</v>
      </c>
      <c r="L7724" s="102" t="s">
        <v>290</v>
      </c>
      <c r="M7724" s="102" t="s">
        <v>1074</v>
      </c>
      <c r="N7724" s="102">
        <v>6</v>
      </c>
      <c r="O7724" s="102" t="s">
        <v>1075</v>
      </c>
    </row>
    <row r="7725" spans="1:15" x14ac:dyDescent="0.25">
      <c r="A7725" s="102" t="s">
        <v>12987</v>
      </c>
      <c r="B7725" s="103" t="s">
        <v>1895</v>
      </c>
      <c r="C7725" s="103" t="s">
        <v>274</v>
      </c>
      <c r="D7725" s="102" t="s">
        <v>136</v>
      </c>
      <c r="E7725" s="102" t="s">
        <v>275</v>
      </c>
      <c r="F7725" s="102" t="s">
        <v>12988</v>
      </c>
      <c r="H7725" s="102">
        <v>45542</v>
      </c>
      <c r="I7725" s="102" t="s">
        <v>292</v>
      </c>
      <c r="J7725" s="102" t="s">
        <v>291</v>
      </c>
      <c r="K7725" s="102" t="s">
        <v>1</v>
      </c>
      <c r="L7725" s="102" t="s">
        <v>290</v>
      </c>
      <c r="M7725" s="102" t="s">
        <v>1074</v>
      </c>
      <c r="N7725" s="102">
        <v>6</v>
      </c>
      <c r="O7725" s="102" t="s">
        <v>1075</v>
      </c>
    </row>
    <row r="7726" spans="1:15" x14ac:dyDescent="0.25">
      <c r="A7726" s="102" t="s">
        <v>2487</v>
      </c>
      <c r="B7726" s="103" t="s">
        <v>1487</v>
      </c>
      <c r="C7726" s="103" t="s">
        <v>1118</v>
      </c>
      <c r="D7726" s="102" t="s">
        <v>152</v>
      </c>
      <c r="E7726" s="102" t="s">
        <v>275</v>
      </c>
      <c r="F7726" s="102" t="s">
        <v>12989</v>
      </c>
      <c r="H7726" s="102">
        <v>45542</v>
      </c>
      <c r="I7726" s="102" t="s">
        <v>292</v>
      </c>
      <c r="J7726" s="102" t="s">
        <v>291</v>
      </c>
      <c r="K7726" s="102" t="s">
        <v>1</v>
      </c>
      <c r="L7726" s="102" t="s">
        <v>290</v>
      </c>
      <c r="M7726" s="102" t="s">
        <v>1074</v>
      </c>
      <c r="N7726" s="102">
        <v>6</v>
      </c>
      <c r="O7726" s="102" t="s">
        <v>1075</v>
      </c>
    </row>
    <row r="7727" spans="1:15" x14ac:dyDescent="0.25">
      <c r="A7727" s="102" t="s">
        <v>12990</v>
      </c>
      <c r="B7727" s="103" t="s">
        <v>2245</v>
      </c>
      <c r="C7727" s="103" t="s">
        <v>1118</v>
      </c>
      <c r="D7727" s="102" t="s">
        <v>12757</v>
      </c>
      <c r="E7727" s="102" t="s">
        <v>275</v>
      </c>
      <c r="F7727" s="102" t="s">
        <v>12991</v>
      </c>
      <c r="H7727" s="102">
        <v>45542</v>
      </c>
      <c r="I7727" s="102" t="s">
        <v>292</v>
      </c>
      <c r="J7727" s="102" t="s">
        <v>291</v>
      </c>
      <c r="K7727" s="102" t="s">
        <v>1</v>
      </c>
      <c r="L7727" s="102" t="s">
        <v>290</v>
      </c>
      <c r="M7727" s="102" t="s">
        <v>1074</v>
      </c>
      <c r="N7727" s="102">
        <v>6</v>
      </c>
      <c r="O7727" s="102" t="s">
        <v>1075</v>
      </c>
    </row>
    <row r="7728" spans="1:15" x14ac:dyDescent="0.25">
      <c r="A7728" s="102" t="s">
        <v>2023</v>
      </c>
      <c r="B7728" s="103" t="s">
        <v>12992</v>
      </c>
      <c r="C7728" s="103" t="s">
        <v>1118</v>
      </c>
      <c r="D7728" s="102" t="s">
        <v>152</v>
      </c>
      <c r="E7728" s="102" t="s">
        <v>275</v>
      </c>
      <c r="F7728" s="102" t="s">
        <v>12993</v>
      </c>
      <c r="H7728" s="102">
        <v>45542</v>
      </c>
      <c r="I7728" s="102" t="s">
        <v>292</v>
      </c>
      <c r="J7728" s="102" t="s">
        <v>291</v>
      </c>
      <c r="K7728" s="102" t="s">
        <v>1</v>
      </c>
      <c r="L7728" s="102" t="s">
        <v>290</v>
      </c>
      <c r="M7728" s="102" t="s">
        <v>1074</v>
      </c>
      <c r="N7728" s="102">
        <v>6</v>
      </c>
      <c r="O7728" s="102" t="s">
        <v>1075</v>
      </c>
    </row>
    <row r="7729" spans="1:15" x14ac:dyDescent="0.25">
      <c r="A7729" s="102" t="s">
        <v>12994</v>
      </c>
      <c r="B7729" s="103" t="s">
        <v>1627</v>
      </c>
      <c r="C7729" s="103" t="s">
        <v>1118</v>
      </c>
      <c r="D7729" s="102" t="s">
        <v>318</v>
      </c>
      <c r="E7729" s="102" t="s">
        <v>275</v>
      </c>
      <c r="F7729" s="102" t="s">
        <v>12995</v>
      </c>
      <c r="H7729" s="102">
        <v>45542</v>
      </c>
      <c r="I7729" s="102" t="s">
        <v>292</v>
      </c>
      <c r="J7729" s="102" t="s">
        <v>291</v>
      </c>
      <c r="K7729" s="102" t="s">
        <v>1</v>
      </c>
      <c r="L7729" s="102" t="s">
        <v>290</v>
      </c>
      <c r="M7729" s="102" t="s">
        <v>1074</v>
      </c>
      <c r="N7729" s="102">
        <v>6</v>
      </c>
      <c r="O7729" s="102" t="s">
        <v>1075</v>
      </c>
    </row>
    <row r="7730" spans="1:15" x14ac:dyDescent="0.25">
      <c r="A7730" s="102" t="s">
        <v>12996</v>
      </c>
      <c r="B7730" s="103" t="s">
        <v>2228</v>
      </c>
      <c r="C7730" s="103" t="s">
        <v>1118</v>
      </c>
      <c r="D7730" s="102" t="s">
        <v>318</v>
      </c>
      <c r="E7730" s="102" t="s">
        <v>275</v>
      </c>
      <c r="F7730" s="102" t="s">
        <v>12997</v>
      </c>
      <c r="H7730" s="102">
        <v>45542</v>
      </c>
      <c r="I7730" s="102" t="s">
        <v>292</v>
      </c>
      <c r="J7730" s="102" t="s">
        <v>291</v>
      </c>
      <c r="K7730" s="102" t="s">
        <v>1</v>
      </c>
      <c r="L7730" s="102" t="s">
        <v>290</v>
      </c>
      <c r="M7730" s="102" t="s">
        <v>1074</v>
      </c>
      <c r="N7730" s="102">
        <v>6</v>
      </c>
      <c r="O7730" s="102" t="s">
        <v>1075</v>
      </c>
    </row>
    <row r="7731" spans="1:15" x14ac:dyDescent="0.25">
      <c r="A7731" s="102" t="s">
        <v>12998</v>
      </c>
      <c r="B7731" s="103" t="s">
        <v>12999</v>
      </c>
      <c r="C7731" s="103" t="s">
        <v>1360</v>
      </c>
      <c r="D7731" s="102" t="s">
        <v>2881</v>
      </c>
      <c r="E7731" s="102" t="s">
        <v>275</v>
      </c>
      <c r="F7731" s="102" t="s">
        <v>13000</v>
      </c>
      <c r="H7731" s="102">
        <v>45542</v>
      </c>
      <c r="I7731" s="102" t="s">
        <v>292</v>
      </c>
      <c r="J7731" s="102" t="s">
        <v>291</v>
      </c>
      <c r="K7731" s="102" t="s">
        <v>1</v>
      </c>
      <c r="L7731" s="102" t="s">
        <v>290</v>
      </c>
      <c r="M7731" s="102" t="s">
        <v>1074</v>
      </c>
      <c r="N7731" s="102">
        <v>6</v>
      </c>
      <c r="O7731" s="102" t="s">
        <v>1075</v>
      </c>
    </row>
    <row r="7732" spans="1:15" x14ac:dyDescent="0.25">
      <c r="A7732" s="102" t="s">
        <v>13001</v>
      </c>
      <c r="B7732" s="103" t="s">
        <v>13002</v>
      </c>
      <c r="C7732" s="103" t="s">
        <v>1118</v>
      </c>
      <c r="D7732" s="102" t="s">
        <v>318</v>
      </c>
      <c r="E7732" s="102" t="s">
        <v>275</v>
      </c>
      <c r="F7732" s="102" t="s">
        <v>13003</v>
      </c>
      <c r="H7732" s="102">
        <v>45542</v>
      </c>
      <c r="I7732" s="102" t="s">
        <v>292</v>
      </c>
      <c r="J7732" s="102" t="s">
        <v>291</v>
      </c>
      <c r="K7732" s="102" t="s">
        <v>1</v>
      </c>
      <c r="L7732" s="102" t="s">
        <v>290</v>
      </c>
      <c r="M7732" s="102" t="s">
        <v>1074</v>
      </c>
      <c r="N7732" s="102">
        <v>6</v>
      </c>
      <c r="O7732" s="102" t="s">
        <v>1075</v>
      </c>
    </row>
    <row r="7733" spans="1:15" x14ac:dyDescent="0.25">
      <c r="A7733" s="102" t="s">
        <v>9169</v>
      </c>
      <c r="B7733" s="103" t="s">
        <v>1321</v>
      </c>
      <c r="C7733" s="103" t="s">
        <v>277</v>
      </c>
      <c r="D7733" s="102" t="s">
        <v>136</v>
      </c>
      <c r="E7733" s="102" t="s">
        <v>275</v>
      </c>
      <c r="F7733" s="102" t="s">
        <v>13004</v>
      </c>
      <c r="H7733" s="102">
        <v>45542</v>
      </c>
      <c r="I7733" s="102" t="s">
        <v>292</v>
      </c>
      <c r="J7733" s="102" t="s">
        <v>291</v>
      </c>
      <c r="K7733" s="102" t="s">
        <v>1</v>
      </c>
      <c r="L7733" s="102" t="s">
        <v>290</v>
      </c>
      <c r="M7733" s="102" t="s">
        <v>1074</v>
      </c>
      <c r="N7733" s="102">
        <v>6</v>
      </c>
      <c r="O7733" s="102" t="s">
        <v>1075</v>
      </c>
    </row>
    <row r="7734" spans="1:15" x14ac:dyDescent="0.25">
      <c r="A7734" s="102" t="s">
        <v>13005</v>
      </c>
      <c r="B7734" s="103" t="s">
        <v>13006</v>
      </c>
      <c r="C7734" s="103" t="s">
        <v>274</v>
      </c>
      <c r="D7734" s="102" t="s">
        <v>152</v>
      </c>
      <c r="E7734" s="102" t="s">
        <v>275</v>
      </c>
      <c r="F7734" s="102" t="s">
        <v>13007</v>
      </c>
      <c r="H7734" s="102">
        <v>45542</v>
      </c>
      <c r="I7734" s="102" t="s">
        <v>292</v>
      </c>
      <c r="J7734" s="102" t="s">
        <v>291</v>
      </c>
      <c r="K7734" s="102" t="s">
        <v>1</v>
      </c>
      <c r="L7734" s="102" t="s">
        <v>290</v>
      </c>
      <c r="M7734" s="102" t="s">
        <v>1074</v>
      </c>
      <c r="N7734" s="102">
        <v>6</v>
      </c>
      <c r="O7734" s="102" t="s">
        <v>1075</v>
      </c>
    </row>
    <row r="7735" spans="1:15" x14ac:dyDescent="0.25">
      <c r="A7735" s="102" t="s">
        <v>13005</v>
      </c>
      <c r="B7735" s="103" t="s">
        <v>3348</v>
      </c>
      <c r="C7735" s="103" t="s">
        <v>274</v>
      </c>
      <c r="D7735" s="102" t="s">
        <v>152</v>
      </c>
      <c r="E7735" s="102" t="s">
        <v>275</v>
      </c>
      <c r="F7735" s="102" t="s">
        <v>13008</v>
      </c>
      <c r="H7735" s="102">
        <v>45542</v>
      </c>
      <c r="I7735" s="102" t="s">
        <v>292</v>
      </c>
      <c r="J7735" s="102" t="s">
        <v>291</v>
      </c>
      <c r="K7735" s="102" t="s">
        <v>1</v>
      </c>
      <c r="L7735" s="102" t="s">
        <v>290</v>
      </c>
      <c r="M7735" s="102" t="s">
        <v>1074</v>
      </c>
      <c r="N7735" s="102">
        <v>6</v>
      </c>
      <c r="O7735" s="102" t="s">
        <v>1075</v>
      </c>
    </row>
    <row r="7736" spans="1:15" x14ac:dyDescent="0.25">
      <c r="A7736" s="102" t="s">
        <v>13005</v>
      </c>
      <c r="B7736" s="103" t="s">
        <v>1233</v>
      </c>
      <c r="C7736" s="103" t="s">
        <v>274</v>
      </c>
      <c r="D7736" s="102" t="s">
        <v>152</v>
      </c>
      <c r="E7736" s="102" t="s">
        <v>275</v>
      </c>
      <c r="F7736" s="102" t="s">
        <v>13009</v>
      </c>
      <c r="H7736" s="102">
        <v>45542</v>
      </c>
      <c r="I7736" s="102" t="s">
        <v>292</v>
      </c>
      <c r="J7736" s="102" t="s">
        <v>291</v>
      </c>
      <c r="K7736" s="102" t="s">
        <v>1</v>
      </c>
      <c r="L7736" s="102" t="s">
        <v>290</v>
      </c>
      <c r="M7736" s="102" t="s">
        <v>1074</v>
      </c>
      <c r="N7736" s="102">
        <v>6</v>
      </c>
      <c r="O7736" s="102" t="s">
        <v>1075</v>
      </c>
    </row>
    <row r="7737" spans="1:15" x14ac:dyDescent="0.25">
      <c r="A7737" s="102" t="s">
        <v>13005</v>
      </c>
      <c r="B7737" s="103" t="s">
        <v>1244</v>
      </c>
      <c r="C7737" s="103" t="s">
        <v>274</v>
      </c>
      <c r="D7737" s="102" t="s">
        <v>152</v>
      </c>
      <c r="E7737" s="102" t="s">
        <v>275</v>
      </c>
      <c r="F7737" s="102" t="s">
        <v>13010</v>
      </c>
      <c r="H7737" s="102">
        <v>45542</v>
      </c>
      <c r="I7737" s="102" t="s">
        <v>292</v>
      </c>
      <c r="J7737" s="102" t="s">
        <v>291</v>
      </c>
      <c r="K7737" s="102" t="s">
        <v>1</v>
      </c>
      <c r="L7737" s="102" t="s">
        <v>290</v>
      </c>
      <c r="M7737" s="102" t="s">
        <v>1074</v>
      </c>
      <c r="N7737" s="102">
        <v>6</v>
      </c>
      <c r="O7737" s="102" t="s">
        <v>1075</v>
      </c>
    </row>
    <row r="7738" spans="1:15" x14ac:dyDescent="0.25">
      <c r="A7738" s="102" t="s">
        <v>13011</v>
      </c>
      <c r="B7738" s="103" t="s">
        <v>13012</v>
      </c>
      <c r="C7738" s="103" t="s">
        <v>1225</v>
      </c>
      <c r="D7738" s="102" t="s">
        <v>281</v>
      </c>
      <c r="E7738" s="102" t="s">
        <v>275</v>
      </c>
      <c r="F7738" s="102" t="s">
        <v>13013</v>
      </c>
      <c r="H7738" s="102">
        <v>45542</v>
      </c>
      <c r="I7738" s="102" t="s">
        <v>292</v>
      </c>
      <c r="J7738" s="102" t="s">
        <v>291</v>
      </c>
      <c r="K7738" s="102" t="s">
        <v>1</v>
      </c>
      <c r="L7738" s="102" t="s">
        <v>290</v>
      </c>
      <c r="M7738" s="102" t="s">
        <v>1074</v>
      </c>
      <c r="N7738" s="102">
        <v>6</v>
      </c>
      <c r="O7738" s="102" t="s">
        <v>1075</v>
      </c>
    </row>
    <row r="7739" spans="1:15" x14ac:dyDescent="0.25">
      <c r="A7739" s="102" t="s">
        <v>13014</v>
      </c>
      <c r="B7739" s="103" t="s">
        <v>13015</v>
      </c>
      <c r="C7739" s="103" t="s">
        <v>274</v>
      </c>
      <c r="D7739" s="102" t="s">
        <v>12757</v>
      </c>
      <c r="E7739" s="102" t="s">
        <v>275</v>
      </c>
      <c r="F7739" s="102" t="s">
        <v>13016</v>
      </c>
      <c r="H7739" s="102">
        <v>45542</v>
      </c>
      <c r="I7739" s="102" t="s">
        <v>292</v>
      </c>
      <c r="J7739" s="102" t="s">
        <v>291</v>
      </c>
      <c r="K7739" s="102" t="s">
        <v>1</v>
      </c>
      <c r="L7739" s="102" t="s">
        <v>290</v>
      </c>
      <c r="M7739" s="102" t="s">
        <v>1074</v>
      </c>
      <c r="N7739" s="102">
        <v>6</v>
      </c>
      <c r="O7739" s="102" t="s">
        <v>1075</v>
      </c>
    </row>
    <row r="7740" spans="1:15" x14ac:dyDescent="0.25">
      <c r="A7740" s="102" t="s">
        <v>13017</v>
      </c>
      <c r="B7740" s="103" t="s">
        <v>2050</v>
      </c>
      <c r="C7740" s="103" t="s">
        <v>274</v>
      </c>
      <c r="D7740" s="102" t="s">
        <v>12757</v>
      </c>
      <c r="E7740" s="102" t="s">
        <v>275</v>
      </c>
      <c r="F7740" s="102" t="s">
        <v>13018</v>
      </c>
      <c r="H7740" s="102">
        <v>45542</v>
      </c>
      <c r="I7740" s="102" t="s">
        <v>292</v>
      </c>
      <c r="J7740" s="102" t="s">
        <v>291</v>
      </c>
      <c r="K7740" s="102" t="s">
        <v>1</v>
      </c>
      <c r="L7740" s="102" t="s">
        <v>290</v>
      </c>
      <c r="M7740" s="102" t="s">
        <v>1074</v>
      </c>
      <c r="N7740" s="102">
        <v>6</v>
      </c>
      <c r="O7740" s="102" t="s">
        <v>1075</v>
      </c>
    </row>
    <row r="7741" spans="1:15" x14ac:dyDescent="0.25">
      <c r="A7741" s="102" t="s">
        <v>13017</v>
      </c>
      <c r="B7741" s="103" t="s">
        <v>1783</v>
      </c>
      <c r="C7741" s="103" t="s">
        <v>274</v>
      </c>
      <c r="D7741" s="102" t="s">
        <v>12757</v>
      </c>
      <c r="E7741" s="102" t="s">
        <v>275</v>
      </c>
      <c r="F7741" s="102" t="s">
        <v>13019</v>
      </c>
      <c r="H7741" s="102">
        <v>45542</v>
      </c>
      <c r="I7741" s="102" t="s">
        <v>292</v>
      </c>
      <c r="J7741" s="102" t="s">
        <v>291</v>
      </c>
      <c r="K7741" s="102" t="s">
        <v>1</v>
      </c>
      <c r="L7741" s="102" t="s">
        <v>290</v>
      </c>
      <c r="M7741" s="102" t="s">
        <v>1074</v>
      </c>
      <c r="N7741" s="102">
        <v>6</v>
      </c>
      <c r="O7741" s="102" t="s">
        <v>1075</v>
      </c>
    </row>
    <row r="7742" spans="1:15" x14ac:dyDescent="0.25">
      <c r="A7742" s="102" t="s">
        <v>13020</v>
      </c>
      <c r="B7742" s="103" t="s">
        <v>1337</v>
      </c>
      <c r="C7742" s="103" t="s">
        <v>1077</v>
      </c>
      <c r="D7742" s="102" t="s">
        <v>196</v>
      </c>
      <c r="E7742" s="102" t="s">
        <v>275</v>
      </c>
      <c r="F7742" s="102" t="s">
        <v>13021</v>
      </c>
      <c r="H7742" s="102">
        <v>45542</v>
      </c>
      <c r="I7742" s="102" t="s">
        <v>292</v>
      </c>
      <c r="J7742" s="102" t="s">
        <v>291</v>
      </c>
      <c r="K7742" s="102" t="s">
        <v>1</v>
      </c>
      <c r="L7742" s="102" t="s">
        <v>290</v>
      </c>
      <c r="M7742" s="102" t="s">
        <v>1074</v>
      </c>
      <c r="N7742" s="102">
        <v>6</v>
      </c>
      <c r="O7742" s="102" t="s">
        <v>1075</v>
      </c>
    </row>
    <row r="7743" spans="1:15" x14ac:dyDescent="0.25">
      <c r="A7743" s="102" t="s">
        <v>13022</v>
      </c>
      <c r="B7743" s="103" t="s">
        <v>13023</v>
      </c>
      <c r="C7743" s="103" t="s">
        <v>1077</v>
      </c>
      <c r="D7743" s="102" t="s">
        <v>196</v>
      </c>
      <c r="E7743" s="102" t="s">
        <v>275</v>
      </c>
      <c r="F7743" s="102" t="s">
        <v>13024</v>
      </c>
      <c r="H7743" s="102">
        <v>45542</v>
      </c>
      <c r="I7743" s="102" t="s">
        <v>292</v>
      </c>
      <c r="J7743" s="102" t="s">
        <v>291</v>
      </c>
      <c r="K7743" s="102" t="s">
        <v>1</v>
      </c>
      <c r="L7743" s="102" t="s">
        <v>290</v>
      </c>
      <c r="M7743" s="102" t="s">
        <v>1074</v>
      </c>
      <c r="N7743" s="102">
        <v>6</v>
      </c>
      <c r="O7743" s="102" t="s">
        <v>1075</v>
      </c>
    </row>
    <row r="7744" spans="1:15" x14ac:dyDescent="0.25">
      <c r="A7744" s="102" t="s">
        <v>6812</v>
      </c>
      <c r="B7744" s="103" t="s">
        <v>13025</v>
      </c>
      <c r="C7744" s="103" t="s">
        <v>274</v>
      </c>
      <c r="D7744" s="102" t="s">
        <v>136</v>
      </c>
      <c r="E7744" s="102" t="s">
        <v>275</v>
      </c>
      <c r="F7744" s="102" t="s">
        <v>13026</v>
      </c>
      <c r="H7744" s="102">
        <v>45542</v>
      </c>
      <c r="I7744" s="102" t="s">
        <v>292</v>
      </c>
      <c r="J7744" s="102" t="s">
        <v>291</v>
      </c>
      <c r="K7744" s="102" t="s">
        <v>1</v>
      </c>
      <c r="L7744" s="102" t="s">
        <v>290</v>
      </c>
      <c r="M7744" s="102" t="s">
        <v>1074</v>
      </c>
      <c r="N7744" s="102">
        <v>6</v>
      </c>
      <c r="O7744" s="102" t="s">
        <v>1075</v>
      </c>
    </row>
    <row r="7745" spans="1:15" x14ac:dyDescent="0.25">
      <c r="A7745" s="102" t="s">
        <v>6812</v>
      </c>
      <c r="B7745" s="103" t="s">
        <v>2575</v>
      </c>
      <c r="C7745" s="103" t="s">
        <v>1082</v>
      </c>
      <c r="D7745" s="102" t="s">
        <v>136</v>
      </c>
      <c r="E7745" s="102" t="s">
        <v>275</v>
      </c>
      <c r="F7745" s="102" t="s">
        <v>13027</v>
      </c>
      <c r="H7745" s="102">
        <v>45542</v>
      </c>
      <c r="I7745" s="102" t="s">
        <v>292</v>
      </c>
      <c r="J7745" s="102" t="s">
        <v>291</v>
      </c>
      <c r="K7745" s="102" t="s">
        <v>1</v>
      </c>
      <c r="L7745" s="102" t="s">
        <v>290</v>
      </c>
      <c r="M7745" s="102" t="s">
        <v>1082</v>
      </c>
      <c r="N7745" s="102">
        <v>6</v>
      </c>
      <c r="O7745" s="102" t="s">
        <v>1075</v>
      </c>
    </row>
    <row r="7746" spans="1:15" x14ac:dyDescent="0.25">
      <c r="A7746" s="102" t="s">
        <v>6812</v>
      </c>
      <c r="B7746" s="103" t="s">
        <v>1098</v>
      </c>
      <c r="C7746" s="103" t="s">
        <v>1082</v>
      </c>
      <c r="D7746" s="102" t="s">
        <v>136</v>
      </c>
      <c r="E7746" s="102" t="s">
        <v>275</v>
      </c>
      <c r="F7746" s="102" t="s">
        <v>13028</v>
      </c>
      <c r="H7746" s="102">
        <v>45542</v>
      </c>
      <c r="I7746" s="102" t="s">
        <v>292</v>
      </c>
      <c r="J7746" s="102" t="s">
        <v>291</v>
      </c>
      <c r="K7746" s="102" t="s">
        <v>1</v>
      </c>
      <c r="L7746" s="102" t="s">
        <v>290</v>
      </c>
      <c r="M7746" s="102" t="s">
        <v>1082</v>
      </c>
      <c r="N7746" s="102">
        <v>6</v>
      </c>
      <c r="O7746" s="102" t="s">
        <v>1075</v>
      </c>
    </row>
    <row r="7747" spans="1:15" x14ac:dyDescent="0.25">
      <c r="A7747" s="102" t="s">
        <v>13029</v>
      </c>
      <c r="B7747" s="103" t="s">
        <v>13030</v>
      </c>
      <c r="C7747" s="103" t="s">
        <v>274</v>
      </c>
      <c r="D7747" s="102" t="s">
        <v>318</v>
      </c>
      <c r="E7747" s="102" t="s">
        <v>275</v>
      </c>
      <c r="F7747" s="102" t="s">
        <v>13031</v>
      </c>
      <c r="H7747" s="102">
        <v>45542</v>
      </c>
      <c r="I7747" s="102" t="s">
        <v>292</v>
      </c>
      <c r="J7747" s="102" t="s">
        <v>291</v>
      </c>
      <c r="K7747" s="102" t="s">
        <v>1</v>
      </c>
      <c r="L7747" s="102" t="s">
        <v>290</v>
      </c>
      <c r="M7747" s="102" t="s">
        <v>1074</v>
      </c>
      <c r="N7747" s="102">
        <v>6</v>
      </c>
      <c r="O7747" s="102" t="s">
        <v>1075</v>
      </c>
    </row>
    <row r="7748" spans="1:15" x14ac:dyDescent="0.25">
      <c r="A7748" s="102" t="s">
        <v>13029</v>
      </c>
      <c r="B7748" s="103" t="s">
        <v>1076</v>
      </c>
      <c r="C7748" s="103" t="s">
        <v>274</v>
      </c>
      <c r="D7748" s="102" t="s">
        <v>318</v>
      </c>
      <c r="E7748" s="102" t="s">
        <v>275</v>
      </c>
      <c r="F7748" s="102" t="s">
        <v>13032</v>
      </c>
      <c r="H7748" s="102">
        <v>45542</v>
      </c>
      <c r="I7748" s="102" t="s">
        <v>292</v>
      </c>
      <c r="J7748" s="102" t="s">
        <v>291</v>
      </c>
      <c r="K7748" s="102" t="s">
        <v>1</v>
      </c>
      <c r="L7748" s="102" t="s">
        <v>290</v>
      </c>
      <c r="M7748" s="102" t="s">
        <v>1074</v>
      </c>
      <c r="N7748" s="102">
        <v>6</v>
      </c>
      <c r="O7748" s="102" t="s">
        <v>1075</v>
      </c>
    </row>
    <row r="7749" spans="1:15" x14ac:dyDescent="0.25">
      <c r="A7749" s="102" t="s">
        <v>13033</v>
      </c>
      <c r="B7749" s="103" t="s">
        <v>5608</v>
      </c>
      <c r="C7749" s="103" t="s">
        <v>1118</v>
      </c>
      <c r="D7749" s="102" t="s">
        <v>2881</v>
      </c>
      <c r="E7749" s="102" t="s">
        <v>275</v>
      </c>
      <c r="F7749" s="102" t="s">
        <v>13034</v>
      </c>
      <c r="H7749" s="102">
        <v>45542</v>
      </c>
      <c r="I7749" s="102" t="s">
        <v>292</v>
      </c>
      <c r="J7749" s="102" t="s">
        <v>291</v>
      </c>
      <c r="K7749" s="102" t="s">
        <v>1</v>
      </c>
      <c r="L7749" s="102" t="s">
        <v>290</v>
      </c>
      <c r="M7749" s="102" t="s">
        <v>1074</v>
      </c>
      <c r="N7749" s="102">
        <v>6</v>
      </c>
      <c r="O7749" s="102" t="s">
        <v>1075</v>
      </c>
    </row>
    <row r="7750" spans="1:15" x14ac:dyDescent="0.25">
      <c r="A7750" s="102" t="s">
        <v>13035</v>
      </c>
      <c r="B7750" s="103" t="s">
        <v>1690</v>
      </c>
      <c r="C7750" s="103" t="s">
        <v>1118</v>
      </c>
      <c r="D7750" s="102" t="s">
        <v>152</v>
      </c>
      <c r="E7750" s="102" t="s">
        <v>275</v>
      </c>
      <c r="F7750" s="102" t="s">
        <v>13036</v>
      </c>
      <c r="H7750" s="102">
        <v>45542</v>
      </c>
      <c r="I7750" s="102" t="s">
        <v>292</v>
      </c>
      <c r="J7750" s="102" t="s">
        <v>291</v>
      </c>
      <c r="K7750" s="102" t="s">
        <v>1</v>
      </c>
      <c r="L7750" s="102" t="s">
        <v>290</v>
      </c>
      <c r="M7750" s="102" t="s">
        <v>1074</v>
      </c>
      <c r="N7750" s="102">
        <v>6</v>
      </c>
      <c r="O7750" s="102" t="s">
        <v>1075</v>
      </c>
    </row>
    <row r="7751" spans="1:15" x14ac:dyDescent="0.25">
      <c r="A7751" s="102" t="s">
        <v>13037</v>
      </c>
      <c r="B7751" s="103" t="s">
        <v>2767</v>
      </c>
      <c r="C7751" s="103" t="s">
        <v>1118</v>
      </c>
      <c r="D7751" s="102" t="s">
        <v>12757</v>
      </c>
      <c r="E7751" s="102" t="s">
        <v>275</v>
      </c>
      <c r="F7751" s="102" t="s">
        <v>13038</v>
      </c>
      <c r="H7751" s="102">
        <v>45542</v>
      </c>
      <c r="I7751" s="102" t="s">
        <v>292</v>
      </c>
      <c r="J7751" s="102" t="s">
        <v>291</v>
      </c>
      <c r="K7751" s="102" t="s">
        <v>1</v>
      </c>
      <c r="L7751" s="102" t="s">
        <v>290</v>
      </c>
      <c r="M7751" s="102" t="s">
        <v>1074</v>
      </c>
      <c r="N7751" s="102">
        <v>6</v>
      </c>
      <c r="O7751" s="102" t="s">
        <v>1075</v>
      </c>
    </row>
    <row r="7752" spans="1:15" x14ac:dyDescent="0.25">
      <c r="A7752" s="102" t="s">
        <v>13039</v>
      </c>
      <c r="B7752" s="103" t="s">
        <v>1189</v>
      </c>
      <c r="C7752" s="103" t="s">
        <v>1082</v>
      </c>
      <c r="D7752" s="102" t="s">
        <v>12757</v>
      </c>
      <c r="E7752" s="102" t="s">
        <v>275</v>
      </c>
      <c r="F7752" s="102" t="s">
        <v>13040</v>
      </c>
      <c r="H7752" s="102">
        <v>45542</v>
      </c>
      <c r="I7752" s="102" t="s">
        <v>292</v>
      </c>
      <c r="J7752" s="102" t="s">
        <v>291</v>
      </c>
      <c r="K7752" s="102" t="s">
        <v>1</v>
      </c>
      <c r="L7752" s="102" t="s">
        <v>290</v>
      </c>
      <c r="M7752" s="102" t="s">
        <v>1082</v>
      </c>
      <c r="N7752" s="102">
        <v>6</v>
      </c>
      <c r="O7752" s="102" t="s">
        <v>1075</v>
      </c>
    </row>
    <row r="7753" spans="1:15" x14ac:dyDescent="0.25">
      <c r="A7753" s="102" t="s">
        <v>13039</v>
      </c>
      <c r="B7753" s="103" t="s">
        <v>1078</v>
      </c>
      <c r="C7753" s="103" t="s">
        <v>1082</v>
      </c>
      <c r="D7753" s="102" t="s">
        <v>12757</v>
      </c>
      <c r="E7753" s="102" t="s">
        <v>275</v>
      </c>
      <c r="F7753" s="102" t="s">
        <v>13041</v>
      </c>
      <c r="H7753" s="102">
        <v>45542</v>
      </c>
      <c r="I7753" s="102" t="s">
        <v>292</v>
      </c>
      <c r="J7753" s="102" t="s">
        <v>291</v>
      </c>
      <c r="K7753" s="102" t="s">
        <v>1</v>
      </c>
      <c r="L7753" s="102" t="s">
        <v>290</v>
      </c>
      <c r="M7753" s="102" t="s">
        <v>1082</v>
      </c>
      <c r="N7753" s="102">
        <v>6</v>
      </c>
      <c r="O7753" s="102" t="s">
        <v>1075</v>
      </c>
    </row>
    <row r="7754" spans="1:15" x14ac:dyDescent="0.25">
      <c r="A7754" s="102" t="s">
        <v>13039</v>
      </c>
      <c r="B7754" s="103" t="s">
        <v>1916</v>
      </c>
      <c r="C7754" s="103" t="s">
        <v>274</v>
      </c>
      <c r="D7754" s="102" t="s">
        <v>12757</v>
      </c>
      <c r="E7754" s="102" t="s">
        <v>275</v>
      </c>
      <c r="F7754" s="102" t="s">
        <v>13042</v>
      </c>
      <c r="H7754" s="102">
        <v>45542</v>
      </c>
      <c r="I7754" s="102" t="s">
        <v>292</v>
      </c>
      <c r="J7754" s="102" t="s">
        <v>291</v>
      </c>
      <c r="K7754" s="102" t="s">
        <v>1</v>
      </c>
      <c r="L7754" s="102" t="s">
        <v>290</v>
      </c>
      <c r="M7754" s="102" t="s">
        <v>1074</v>
      </c>
      <c r="N7754" s="102">
        <v>6</v>
      </c>
      <c r="O7754" s="102" t="s">
        <v>1075</v>
      </c>
    </row>
    <row r="7755" spans="1:15" x14ac:dyDescent="0.25">
      <c r="A7755" s="102" t="s">
        <v>13043</v>
      </c>
      <c r="B7755" s="103" t="s">
        <v>1233</v>
      </c>
      <c r="C7755" s="103" t="s">
        <v>274</v>
      </c>
      <c r="D7755" s="102" t="s">
        <v>318</v>
      </c>
      <c r="E7755" s="102" t="s">
        <v>275</v>
      </c>
      <c r="F7755" s="102" t="s">
        <v>13044</v>
      </c>
      <c r="H7755" s="102">
        <v>45542</v>
      </c>
      <c r="I7755" s="102" t="s">
        <v>292</v>
      </c>
      <c r="J7755" s="102" t="s">
        <v>291</v>
      </c>
      <c r="K7755" s="102" t="s">
        <v>1</v>
      </c>
      <c r="L7755" s="102" t="s">
        <v>290</v>
      </c>
      <c r="M7755" s="102" t="s">
        <v>1074</v>
      </c>
      <c r="N7755" s="102">
        <v>6</v>
      </c>
      <c r="O7755" s="102" t="s">
        <v>1075</v>
      </c>
    </row>
    <row r="7756" spans="1:15" x14ac:dyDescent="0.25">
      <c r="A7756" s="102" t="s">
        <v>13045</v>
      </c>
      <c r="B7756" s="103" t="s">
        <v>1166</v>
      </c>
      <c r="C7756" s="103" t="s">
        <v>1118</v>
      </c>
      <c r="D7756" s="102" t="s">
        <v>12757</v>
      </c>
      <c r="E7756" s="102" t="s">
        <v>275</v>
      </c>
      <c r="F7756" s="102" t="s">
        <v>13046</v>
      </c>
      <c r="H7756" s="102">
        <v>45542</v>
      </c>
      <c r="I7756" s="102" t="s">
        <v>292</v>
      </c>
      <c r="J7756" s="102" t="s">
        <v>291</v>
      </c>
      <c r="K7756" s="102" t="s">
        <v>1</v>
      </c>
      <c r="L7756" s="102" t="s">
        <v>290</v>
      </c>
      <c r="M7756" s="102" t="s">
        <v>1074</v>
      </c>
      <c r="N7756" s="102">
        <v>6</v>
      </c>
      <c r="O7756" s="102" t="s">
        <v>1075</v>
      </c>
    </row>
    <row r="7757" spans="1:15" x14ac:dyDescent="0.25">
      <c r="A7757" s="102" t="s">
        <v>13047</v>
      </c>
      <c r="B7757" s="103" t="s">
        <v>13048</v>
      </c>
      <c r="C7757" s="103" t="s">
        <v>1225</v>
      </c>
      <c r="D7757" s="102" t="s">
        <v>281</v>
      </c>
      <c r="E7757" s="102" t="s">
        <v>275</v>
      </c>
      <c r="F7757" s="102" t="s">
        <v>13049</v>
      </c>
      <c r="H7757" s="102">
        <v>45542</v>
      </c>
      <c r="I7757" s="102" t="s">
        <v>292</v>
      </c>
      <c r="J7757" s="102" t="s">
        <v>291</v>
      </c>
      <c r="K7757" s="102" t="s">
        <v>1</v>
      </c>
      <c r="L7757" s="102" t="s">
        <v>290</v>
      </c>
      <c r="M7757" s="102" t="s">
        <v>1074</v>
      </c>
      <c r="N7757" s="102">
        <v>6</v>
      </c>
      <c r="O7757" s="102" t="s">
        <v>1075</v>
      </c>
    </row>
    <row r="7758" spans="1:15" x14ac:dyDescent="0.25">
      <c r="A7758" s="102" t="s">
        <v>13050</v>
      </c>
      <c r="B7758" s="103" t="s">
        <v>1512</v>
      </c>
      <c r="C7758" s="103" t="s">
        <v>277</v>
      </c>
      <c r="D7758" s="102" t="s">
        <v>136</v>
      </c>
      <c r="E7758" s="102" t="s">
        <v>275</v>
      </c>
      <c r="F7758" s="102" t="s">
        <v>13051</v>
      </c>
      <c r="H7758" s="102">
        <v>45542</v>
      </c>
      <c r="I7758" s="102" t="s">
        <v>292</v>
      </c>
      <c r="J7758" s="102" t="s">
        <v>291</v>
      </c>
      <c r="K7758" s="102" t="s">
        <v>1</v>
      </c>
      <c r="L7758" s="102" t="s">
        <v>290</v>
      </c>
      <c r="M7758" s="102" t="s">
        <v>1074</v>
      </c>
      <c r="N7758" s="102">
        <v>6</v>
      </c>
      <c r="O7758" s="102" t="s">
        <v>1075</v>
      </c>
    </row>
    <row r="7759" spans="1:15" x14ac:dyDescent="0.25">
      <c r="A7759" s="102" t="s">
        <v>2582</v>
      </c>
      <c r="B7759" s="103" t="s">
        <v>13052</v>
      </c>
      <c r="C7759" s="103" t="s">
        <v>1118</v>
      </c>
      <c r="D7759" s="102" t="s">
        <v>12757</v>
      </c>
      <c r="E7759" s="102" t="s">
        <v>275</v>
      </c>
      <c r="F7759" s="102" t="s">
        <v>13053</v>
      </c>
      <c r="H7759" s="102">
        <v>45542</v>
      </c>
      <c r="I7759" s="102" t="s">
        <v>292</v>
      </c>
      <c r="J7759" s="102" t="s">
        <v>291</v>
      </c>
      <c r="K7759" s="102" t="s">
        <v>1</v>
      </c>
      <c r="L7759" s="102" t="s">
        <v>290</v>
      </c>
      <c r="M7759" s="102" t="s">
        <v>1074</v>
      </c>
      <c r="N7759" s="102">
        <v>6</v>
      </c>
      <c r="O7759" s="102" t="s">
        <v>1075</v>
      </c>
    </row>
    <row r="7760" spans="1:15" x14ac:dyDescent="0.25">
      <c r="A7760" s="102" t="s">
        <v>13054</v>
      </c>
      <c r="B7760" s="103" t="s">
        <v>4933</v>
      </c>
      <c r="C7760" s="103" t="s">
        <v>1118</v>
      </c>
      <c r="D7760" s="102" t="s">
        <v>152</v>
      </c>
      <c r="E7760" s="102" t="s">
        <v>275</v>
      </c>
      <c r="F7760" s="102" t="s">
        <v>13055</v>
      </c>
      <c r="H7760" s="102">
        <v>45542</v>
      </c>
      <c r="I7760" s="102" t="s">
        <v>292</v>
      </c>
      <c r="J7760" s="102" t="s">
        <v>291</v>
      </c>
      <c r="K7760" s="102" t="s">
        <v>1</v>
      </c>
      <c r="L7760" s="102" t="s">
        <v>290</v>
      </c>
      <c r="M7760" s="102" t="s">
        <v>1074</v>
      </c>
      <c r="N7760" s="102">
        <v>6</v>
      </c>
      <c r="O7760" s="102" t="s">
        <v>1075</v>
      </c>
    </row>
    <row r="7761" spans="1:15" x14ac:dyDescent="0.25">
      <c r="A7761" s="102" t="s">
        <v>13054</v>
      </c>
      <c r="B7761" s="103" t="s">
        <v>1762</v>
      </c>
      <c r="C7761" s="103" t="s">
        <v>1118</v>
      </c>
      <c r="D7761" s="102" t="s">
        <v>152</v>
      </c>
      <c r="E7761" s="102" t="s">
        <v>275</v>
      </c>
      <c r="F7761" s="102" t="s">
        <v>13056</v>
      </c>
      <c r="H7761" s="102">
        <v>45542</v>
      </c>
      <c r="I7761" s="102" t="s">
        <v>292</v>
      </c>
      <c r="J7761" s="102" t="s">
        <v>291</v>
      </c>
      <c r="K7761" s="102" t="s">
        <v>1</v>
      </c>
      <c r="L7761" s="102" t="s">
        <v>290</v>
      </c>
      <c r="M7761" s="102" t="s">
        <v>1074</v>
      </c>
      <c r="N7761" s="102">
        <v>6</v>
      </c>
      <c r="O7761" s="102" t="s">
        <v>1075</v>
      </c>
    </row>
    <row r="7762" spans="1:15" x14ac:dyDescent="0.25">
      <c r="A7762" s="102" t="s">
        <v>13054</v>
      </c>
      <c r="B7762" s="103" t="s">
        <v>1233</v>
      </c>
      <c r="C7762" s="103" t="s">
        <v>274</v>
      </c>
      <c r="D7762" s="102" t="s">
        <v>152</v>
      </c>
      <c r="E7762" s="102" t="s">
        <v>275</v>
      </c>
      <c r="F7762" s="102" t="s">
        <v>13057</v>
      </c>
      <c r="H7762" s="102">
        <v>45542</v>
      </c>
      <c r="I7762" s="102" t="s">
        <v>292</v>
      </c>
      <c r="J7762" s="102" t="s">
        <v>291</v>
      </c>
      <c r="K7762" s="102" t="s">
        <v>1</v>
      </c>
      <c r="L7762" s="102" t="s">
        <v>290</v>
      </c>
      <c r="M7762" s="102" t="s">
        <v>1074</v>
      </c>
      <c r="N7762" s="102">
        <v>6</v>
      </c>
      <c r="O7762" s="102" t="s">
        <v>1075</v>
      </c>
    </row>
    <row r="7763" spans="1:15" x14ac:dyDescent="0.25">
      <c r="A7763" s="102" t="s">
        <v>13058</v>
      </c>
      <c r="B7763" s="103" t="s">
        <v>1448</v>
      </c>
      <c r="C7763" s="103" t="s">
        <v>274</v>
      </c>
      <c r="D7763" s="102" t="s">
        <v>12757</v>
      </c>
      <c r="E7763" s="102" t="s">
        <v>275</v>
      </c>
      <c r="F7763" s="102" t="s">
        <v>13059</v>
      </c>
      <c r="H7763" s="102">
        <v>45542</v>
      </c>
      <c r="I7763" s="102" t="s">
        <v>292</v>
      </c>
      <c r="J7763" s="102" t="s">
        <v>291</v>
      </c>
      <c r="K7763" s="102" t="s">
        <v>1</v>
      </c>
      <c r="L7763" s="102" t="s">
        <v>290</v>
      </c>
      <c r="M7763" s="102" t="s">
        <v>1074</v>
      </c>
      <c r="N7763" s="102">
        <v>6</v>
      </c>
      <c r="O7763" s="102" t="s">
        <v>1075</v>
      </c>
    </row>
    <row r="7764" spans="1:15" x14ac:dyDescent="0.25">
      <c r="A7764" s="102" t="s">
        <v>13060</v>
      </c>
      <c r="B7764" s="103" t="s">
        <v>13061</v>
      </c>
      <c r="C7764" s="103" t="s">
        <v>1118</v>
      </c>
      <c r="D7764" s="102" t="s">
        <v>2881</v>
      </c>
      <c r="E7764" s="102" t="s">
        <v>275</v>
      </c>
      <c r="F7764" s="102" t="s">
        <v>13062</v>
      </c>
      <c r="H7764" s="102">
        <v>45542</v>
      </c>
      <c r="I7764" s="102" t="s">
        <v>292</v>
      </c>
      <c r="J7764" s="102" t="s">
        <v>291</v>
      </c>
      <c r="K7764" s="102" t="s">
        <v>1</v>
      </c>
      <c r="L7764" s="102" t="s">
        <v>290</v>
      </c>
      <c r="M7764" s="102" t="s">
        <v>1074</v>
      </c>
      <c r="N7764" s="102">
        <v>6</v>
      </c>
      <c r="O7764" s="102" t="s">
        <v>1075</v>
      </c>
    </row>
    <row r="7765" spans="1:15" x14ac:dyDescent="0.25">
      <c r="A7765" s="102" t="s">
        <v>5962</v>
      </c>
      <c r="B7765" s="103" t="s">
        <v>2453</v>
      </c>
      <c r="C7765" s="103" t="s">
        <v>1118</v>
      </c>
      <c r="D7765" s="102" t="s">
        <v>12757</v>
      </c>
      <c r="E7765" s="102" t="s">
        <v>275</v>
      </c>
      <c r="F7765" s="102" t="s">
        <v>13063</v>
      </c>
      <c r="H7765" s="102">
        <v>45542</v>
      </c>
      <c r="I7765" s="102" t="s">
        <v>292</v>
      </c>
      <c r="J7765" s="102" t="s">
        <v>291</v>
      </c>
      <c r="K7765" s="102" t="s">
        <v>1</v>
      </c>
      <c r="L7765" s="102" t="s">
        <v>290</v>
      </c>
      <c r="M7765" s="102" t="s">
        <v>1074</v>
      </c>
      <c r="N7765" s="102">
        <v>6</v>
      </c>
      <c r="O7765" s="102" t="s">
        <v>1075</v>
      </c>
    </row>
    <row r="7766" spans="1:15" x14ac:dyDescent="0.25">
      <c r="A7766" s="102" t="s">
        <v>13064</v>
      </c>
      <c r="B7766" s="103" t="s">
        <v>1766</v>
      </c>
      <c r="C7766" s="103" t="s">
        <v>277</v>
      </c>
      <c r="D7766" s="102" t="s">
        <v>136</v>
      </c>
      <c r="E7766" s="102" t="s">
        <v>275</v>
      </c>
      <c r="F7766" s="102" t="s">
        <v>13065</v>
      </c>
      <c r="H7766" s="102">
        <v>45542</v>
      </c>
      <c r="I7766" s="102" t="s">
        <v>292</v>
      </c>
      <c r="J7766" s="102" t="s">
        <v>291</v>
      </c>
      <c r="K7766" s="102" t="s">
        <v>1</v>
      </c>
      <c r="L7766" s="102" t="s">
        <v>290</v>
      </c>
      <c r="M7766" s="102" t="s">
        <v>1074</v>
      </c>
      <c r="N7766" s="102">
        <v>6</v>
      </c>
      <c r="O7766" s="102" t="s">
        <v>1075</v>
      </c>
    </row>
    <row r="7767" spans="1:15" x14ac:dyDescent="0.25">
      <c r="A7767" s="102" t="s">
        <v>13066</v>
      </c>
      <c r="B7767" s="103" t="s">
        <v>13067</v>
      </c>
      <c r="C7767" s="103" t="s">
        <v>1118</v>
      </c>
      <c r="D7767" s="102" t="s">
        <v>2881</v>
      </c>
      <c r="E7767" s="102" t="s">
        <v>275</v>
      </c>
      <c r="F7767" s="102" t="s">
        <v>13068</v>
      </c>
      <c r="H7767" s="102">
        <v>45542</v>
      </c>
      <c r="I7767" s="102" t="s">
        <v>292</v>
      </c>
      <c r="J7767" s="102" t="s">
        <v>291</v>
      </c>
      <c r="K7767" s="102" t="s">
        <v>1</v>
      </c>
      <c r="L7767" s="102" t="s">
        <v>290</v>
      </c>
      <c r="M7767" s="102" t="s">
        <v>1074</v>
      </c>
      <c r="N7767" s="102">
        <v>6</v>
      </c>
      <c r="O7767" s="102" t="s">
        <v>1075</v>
      </c>
    </row>
    <row r="7768" spans="1:15" x14ac:dyDescent="0.25">
      <c r="A7768" s="102" t="s">
        <v>13069</v>
      </c>
      <c r="B7768" s="103" t="s">
        <v>1242</v>
      </c>
      <c r="C7768" s="103" t="s">
        <v>1118</v>
      </c>
      <c r="D7768" s="102" t="s">
        <v>12757</v>
      </c>
      <c r="E7768" s="102" t="s">
        <v>275</v>
      </c>
      <c r="F7768" s="102" t="s">
        <v>13070</v>
      </c>
      <c r="H7768" s="102">
        <v>45542</v>
      </c>
      <c r="I7768" s="102" t="s">
        <v>292</v>
      </c>
      <c r="J7768" s="102" t="s">
        <v>291</v>
      </c>
      <c r="K7768" s="102" t="s">
        <v>1</v>
      </c>
      <c r="L7768" s="102" t="s">
        <v>290</v>
      </c>
      <c r="M7768" s="102" t="s">
        <v>1074</v>
      </c>
      <c r="N7768" s="102">
        <v>6</v>
      </c>
      <c r="O7768" s="102" t="s">
        <v>1075</v>
      </c>
    </row>
    <row r="7769" spans="1:15" x14ac:dyDescent="0.25">
      <c r="A7769" s="102" t="s">
        <v>13071</v>
      </c>
      <c r="B7769" s="103" t="s">
        <v>13072</v>
      </c>
      <c r="C7769" s="103" t="s">
        <v>1118</v>
      </c>
      <c r="D7769" s="102" t="s">
        <v>318</v>
      </c>
      <c r="E7769" s="102" t="s">
        <v>275</v>
      </c>
      <c r="F7769" s="102" t="s">
        <v>13073</v>
      </c>
      <c r="H7769" s="102">
        <v>45542</v>
      </c>
      <c r="I7769" s="102" t="s">
        <v>292</v>
      </c>
      <c r="J7769" s="102" t="s">
        <v>291</v>
      </c>
      <c r="K7769" s="102" t="s">
        <v>1</v>
      </c>
      <c r="L7769" s="102" t="s">
        <v>290</v>
      </c>
      <c r="M7769" s="102" t="s">
        <v>1074</v>
      </c>
      <c r="N7769" s="102">
        <v>6</v>
      </c>
      <c r="O7769" s="102" t="s">
        <v>1075</v>
      </c>
    </row>
    <row r="7770" spans="1:15" x14ac:dyDescent="0.25">
      <c r="A7770" s="102" t="s">
        <v>13074</v>
      </c>
      <c r="B7770" s="103" t="s">
        <v>13075</v>
      </c>
      <c r="C7770" s="103" t="s">
        <v>1077</v>
      </c>
      <c r="D7770" s="102" t="s">
        <v>281</v>
      </c>
      <c r="E7770" s="102" t="s">
        <v>275</v>
      </c>
      <c r="F7770" s="102" t="s">
        <v>13076</v>
      </c>
      <c r="H7770" s="102">
        <v>45542</v>
      </c>
      <c r="I7770" s="102" t="s">
        <v>292</v>
      </c>
      <c r="J7770" s="102" t="s">
        <v>291</v>
      </c>
      <c r="K7770" s="102" t="s">
        <v>1</v>
      </c>
      <c r="L7770" s="102" t="s">
        <v>290</v>
      </c>
      <c r="M7770" s="102" t="s">
        <v>1074</v>
      </c>
      <c r="N7770" s="102">
        <v>6</v>
      </c>
      <c r="O7770" s="102" t="s">
        <v>1075</v>
      </c>
    </row>
    <row r="7771" spans="1:15" x14ac:dyDescent="0.25">
      <c r="A7771" s="102" t="s">
        <v>13074</v>
      </c>
      <c r="B7771" s="103" t="s">
        <v>13077</v>
      </c>
      <c r="C7771" s="103" t="s">
        <v>1077</v>
      </c>
      <c r="D7771" s="102" t="s">
        <v>281</v>
      </c>
      <c r="E7771" s="102" t="s">
        <v>275</v>
      </c>
      <c r="F7771" s="102" t="s">
        <v>13078</v>
      </c>
      <c r="H7771" s="102">
        <v>45542</v>
      </c>
      <c r="I7771" s="102" t="s">
        <v>292</v>
      </c>
      <c r="J7771" s="102" t="s">
        <v>291</v>
      </c>
      <c r="K7771" s="102" t="s">
        <v>1</v>
      </c>
      <c r="L7771" s="102" t="s">
        <v>290</v>
      </c>
      <c r="M7771" s="102" t="s">
        <v>1074</v>
      </c>
      <c r="N7771" s="102">
        <v>6</v>
      </c>
      <c r="O7771" s="102" t="s">
        <v>1075</v>
      </c>
    </row>
    <row r="7772" spans="1:15" x14ac:dyDescent="0.25">
      <c r="A7772" s="102" t="s">
        <v>1523</v>
      </c>
      <c r="B7772" s="103" t="s">
        <v>13079</v>
      </c>
      <c r="C7772" s="103" t="s">
        <v>1118</v>
      </c>
      <c r="D7772" s="102" t="s">
        <v>2881</v>
      </c>
      <c r="E7772" s="102" t="s">
        <v>275</v>
      </c>
      <c r="F7772" s="102" t="s">
        <v>13080</v>
      </c>
      <c r="H7772" s="102">
        <v>45542</v>
      </c>
      <c r="I7772" s="102" t="s">
        <v>292</v>
      </c>
      <c r="J7772" s="102" t="s">
        <v>291</v>
      </c>
      <c r="K7772" s="102" t="s">
        <v>1</v>
      </c>
      <c r="L7772" s="102" t="s">
        <v>290</v>
      </c>
      <c r="M7772" s="102" t="s">
        <v>1074</v>
      </c>
      <c r="N7772" s="102">
        <v>6</v>
      </c>
      <c r="O7772" s="102" t="s">
        <v>1075</v>
      </c>
    </row>
    <row r="7773" spans="1:15" x14ac:dyDescent="0.25">
      <c r="A7773" s="102" t="s">
        <v>1523</v>
      </c>
      <c r="B7773" s="103" t="s">
        <v>3061</v>
      </c>
      <c r="C7773" s="103" t="s">
        <v>1360</v>
      </c>
      <c r="D7773" s="102" t="s">
        <v>2881</v>
      </c>
      <c r="E7773" s="102" t="s">
        <v>275</v>
      </c>
      <c r="F7773" s="102" t="s">
        <v>13081</v>
      </c>
      <c r="H7773" s="102">
        <v>45542</v>
      </c>
      <c r="I7773" s="102" t="s">
        <v>292</v>
      </c>
      <c r="J7773" s="102" t="s">
        <v>291</v>
      </c>
      <c r="K7773" s="102" t="s">
        <v>1</v>
      </c>
      <c r="L7773" s="102" t="s">
        <v>290</v>
      </c>
      <c r="M7773" s="102" t="s">
        <v>1074</v>
      </c>
      <c r="N7773" s="102">
        <v>6</v>
      </c>
      <c r="O7773" s="102" t="s">
        <v>1075</v>
      </c>
    </row>
    <row r="7774" spans="1:15" x14ac:dyDescent="0.25">
      <c r="A7774" s="102" t="s">
        <v>1523</v>
      </c>
      <c r="B7774" s="103" t="s">
        <v>13082</v>
      </c>
      <c r="C7774" s="103" t="s">
        <v>1360</v>
      </c>
      <c r="D7774" s="102" t="s">
        <v>2881</v>
      </c>
      <c r="E7774" s="102" t="s">
        <v>275</v>
      </c>
      <c r="F7774" s="102" t="s">
        <v>13083</v>
      </c>
      <c r="H7774" s="102">
        <v>45542</v>
      </c>
      <c r="I7774" s="102" t="s">
        <v>292</v>
      </c>
      <c r="J7774" s="102" t="s">
        <v>291</v>
      </c>
      <c r="K7774" s="102" t="s">
        <v>1</v>
      </c>
      <c r="L7774" s="102" t="s">
        <v>290</v>
      </c>
      <c r="M7774" s="102" t="s">
        <v>1074</v>
      </c>
      <c r="N7774" s="102">
        <v>6</v>
      </c>
      <c r="O7774" s="102" t="s">
        <v>1075</v>
      </c>
    </row>
    <row r="7775" spans="1:15" x14ac:dyDescent="0.25">
      <c r="A7775" s="102" t="s">
        <v>3301</v>
      </c>
      <c r="B7775" s="103" t="s">
        <v>13084</v>
      </c>
      <c r="C7775" s="103" t="s">
        <v>1118</v>
      </c>
      <c r="D7775" s="102" t="s">
        <v>318</v>
      </c>
      <c r="E7775" s="102" t="s">
        <v>275</v>
      </c>
      <c r="F7775" s="102" t="s">
        <v>13085</v>
      </c>
      <c r="H7775" s="102">
        <v>45542</v>
      </c>
      <c r="I7775" s="102" t="s">
        <v>292</v>
      </c>
      <c r="J7775" s="102" t="s">
        <v>291</v>
      </c>
      <c r="K7775" s="102" t="s">
        <v>1</v>
      </c>
      <c r="L7775" s="102" t="s">
        <v>290</v>
      </c>
      <c r="M7775" s="102" t="s">
        <v>1074</v>
      </c>
      <c r="N7775" s="102">
        <v>6</v>
      </c>
      <c r="O7775" s="102" t="s">
        <v>1075</v>
      </c>
    </row>
    <row r="7776" spans="1:15" x14ac:dyDescent="0.25">
      <c r="A7776" s="102" t="s">
        <v>13086</v>
      </c>
      <c r="B7776" s="103" t="s">
        <v>13087</v>
      </c>
      <c r="C7776" s="103" t="s">
        <v>1077</v>
      </c>
      <c r="D7776" s="102" t="s">
        <v>318</v>
      </c>
      <c r="E7776" s="102" t="s">
        <v>275</v>
      </c>
      <c r="F7776" s="102" t="s">
        <v>13088</v>
      </c>
      <c r="H7776" s="102">
        <v>45542</v>
      </c>
      <c r="I7776" s="102" t="s">
        <v>292</v>
      </c>
      <c r="J7776" s="102" t="s">
        <v>291</v>
      </c>
      <c r="K7776" s="102" t="s">
        <v>1</v>
      </c>
      <c r="L7776" s="102" t="s">
        <v>290</v>
      </c>
      <c r="M7776" s="102" t="s">
        <v>1074</v>
      </c>
      <c r="N7776" s="102">
        <v>6</v>
      </c>
      <c r="O7776" s="102" t="s">
        <v>1075</v>
      </c>
    </row>
    <row r="7777" spans="1:15" x14ac:dyDescent="0.25">
      <c r="A7777" s="102" t="s">
        <v>13089</v>
      </c>
      <c r="B7777" s="103" t="s">
        <v>1122</v>
      </c>
      <c r="C7777" s="103" t="s">
        <v>274</v>
      </c>
      <c r="D7777" s="102" t="s">
        <v>318</v>
      </c>
      <c r="E7777" s="102" t="s">
        <v>275</v>
      </c>
      <c r="F7777" s="102" t="s">
        <v>13090</v>
      </c>
      <c r="H7777" s="102">
        <v>45542</v>
      </c>
      <c r="I7777" s="102" t="s">
        <v>292</v>
      </c>
      <c r="J7777" s="102" t="s">
        <v>291</v>
      </c>
      <c r="K7777" s="102" t="s">
        <v>1</v>
      </c>
      <c r="L7777" s="102" t="s">
        <v>290</v>
      </c>
      <c r="M7777" s="102" t="s">
        <v>1074</v>
      </c>
      <c r="N7777" s="102">
        <v>6</v>
      </c>
      <c r="O7777" s="102" t="s">
        <v>1075</v>
      </c>
    </row>
    <row r="7778" spans="1:15" x14ac:dyDescent="0.25">
      <c r="A7778" s="102" t="s">
        <v>13091</v>
      </c>
      <c r="B7778" s="103" t="s">
        <v>13092</v>
      </c>
      <c r="C7778" s="103" t="s">
        <v>1118</v>
      </c>
      <c r="D7778" s="102" t="s">
        <v>12757</v>
      </c>
      <c r="E7778" s="102" t="s">
        <v>275</v>
      </c>
      <c r="F7778" s="102" t="s">
        <v>13093</v>
      </c>
      <c r="H7778" s="102">
        <v>45542</v>
      </c>
      <c r="I7778" s="102" t="s">
        <v>292</v>
      </c>
      <c r="J7778" s="102" t="s">
        <v>291</v>
      </c>
      <c r="K7778" s="102" t="s">
        <v>1</v>
      </c>
      <c r="L7778" s="102" t="s">
        <v>290</v>
      </c>
      <c r="M7778" s="102" t="s">
        <v>1074</v>
      </c>
      <c r="N7778" s="102">
        <v>6</v>
      </c>
      <c r="O7778" s="102" t="s">
        <v>1075</v>
      </c>
    </row>
    <row r="7779" spans="1:15" x14ac:dyDescent="0.25">
      <c r="A7779" s="102" t="s">
        <v>13094</v>
      </c>
      <c r="B7779" s="103" t="s">
        <v>1080</v>
      </c>
      <c r="C7779" s="103" t="s">
        <v>1118</v>
      </c>
      <c r="D7779" s="102" t="s">
        <v>318</v>
      </c>
      <c r="E7779" s="102" t="s">
        <v>275</v>
      </c>
      <c r="F7779" s="102" t="s">
        <v>13095</v>
      </c>
      <c r="H7779" s="102">
        <v>45542</v>
      </c>
      <c r="I7779" s="102" t="s">
        <v>292</v>
      </c>
      <c r="J7779" s="102" t="s">
        <v>291</v>
      </c>
      <c r="K7779" s="102" t="s">
        <v>1</v>
      </c>
      <c r="L7779" s="102" t="s">
        <v>290</v>
      </c>
      <c r="M7779" s="102" t="s">
        <v>1074</v>
      </c>
      <c r="N7779" s="102">
        <v>6</v>
      </c>
      <c r="O7779" s="102" t="s">
        <v>1075</v>
      </c>
    </row>
    <row r="7780" spans="1:15" x14ac:dyDescent="0.25">
      <c r="A7780" s="102" t="s">
        <v>3304</v>
      </c>
      <c r="B7780" s="103" t="s">
        <v>1669</v>
      </c>
      <c r="C7780" s="103" t="s">
        <v>274</v>
      </c>
      <c r="D7780" s="102" t="s">
        <v>136</v>
      </c>
      <c r="E7780" s="102" t="s">
        <v>275</v>
      </c>
      <c r="F7780" s="102" t="s">
        <v>13096</v>
      </c>
      <c r="H7780" s="102">
        <v>45542</v>
      </c>
      <c r="I7780" s="102" t="s">
        <v>292</v>
      </c>
      <c r="J7780" s="102" t="s">
        <v>291</v>
      </c>
      <c r="K7780" s="102" t="s">
        <v>1</v>
      </c>
      <c r="L7780" s="102" t="s">
        <v>290</v>
      </c>
      <c r="M7780" s="102" t="s">
        <v>1074</v>
      </c>
      <c r="N7780" s="102">
        <v>6</v>
      </c>
      <c r="O7780" s="102" t="s">
        <v>1075</v>
      </c>
    </row>
    <row r="7781" spans="1:15" x14ac:dyDescent="0.25">
      <c r="A7781" s="102" t="s">
        <v>13097</v>
      </c>
      <c r="B7781" s="103" t="s">
        <v>1304</v>
      </c>
      <c r="C7781" s="103" t="s">
        <v>274</v>
      </c>
      <c r="D7781" s="102" t="s">
        <v>152</v>
      </c>
      <c r="E7781" s="102" t="s">
        <v>275</v>
      </c>
      <c r="F7781" s="102" t="s">
        <v>13098</v>
      </c>
      <c r="H7781" s="102">
        <v>45542</v>
      </c>
      <c r="I7781" s="102" t="s">
        <v>292</v>
      </c>
      <c r="J7781" s="102" t="s">
        <v>291</v>
      </c>
      <c r="K7781" s="102" t="s">
        <v>1</v>
      </c>
      <c r="L7781" s="102" t="s">
        <v>290</v>
      </c>
      <c r="M7781" s="102" t="s">
        <v>1074</v>
      </c>
      <c r="N7781" s="102">
        <v>6</v>
      </c>
      <c r="O7781" s="102" t="s">
        <v>1075</v>
      </c>
    </row>
    <row r="7782" spans="1:15" x14ac:dyDescent="0.25">
      <c r="A7782" s="102" t="s">
        <v>13099</v>
      </c>
      <c r="B7782" s="103" t="s">
        <v>11164</v>
      </c>
      <c r="C7782" s="103" t="s">
        <v>1118</v>
      </c>
      <c r="D7782" s="102" t="s">
        <v>12757</v>
      </c>
      <c r="E7782" s="102" t="s">
        <v>275</v>
      </c>
      <c r="F7782" s="102" t="s">
        <v>13100</v>
      </c>
      <c r="H7782" s="102">
        <v>45542</v>
      </c>
      <c r="I7782" s="102" t="s">
        <v>292</v>
      </c>
      <c r="J7782" s="102" t="s">
        <v>291</v>
      </c>
      <c r="K7782" s="102" t="s">
        <v>1</v>
      </c>
      <c r="L7782" s="102" t="s">
        <v>290</v>
      </c>
      <c r="M7782" s="102" t="s">
        <v>1074</v>
      </c>
      <c r="N7782" s="102">
        <v>6</v>
      </c>
      <c r="O7782" s="102" t="s">
        <v>1075</v>
      </c>
    </row>
    <row r="7783" spans="1:15" x14ac:dyDescent="0.25">
      <c r="A7783" s="102" t="s">
        <v>13099</v>
      </c>
      <c r="B7783" s="103" t="s">
        <v>13101</v>
      </c>
      <c r="C7783" s="103" t="s">
        <v>1118</v>
      </c>
      <c r="D7783" s="102" t="s">
        <v>12757</v>
      </c>
      <c r="E7783" s="102" t="s">
        <v>275</v>
      </c>
      <c r="F7783" s="102" t="s">
        <v>13102</v>
      </c>
      <c r="H7783" s="102">
        <v>45542</v>
      </c>
      <c r="I7783" s="102" t="s">
        <v>292</v>
      </c>
      <c r="J7783" s="102" t="s">
        <v>291</v>
      </c>
      <c r="K7783" s="102" t="s">
        <v>1</v>
      </c>
      <c r="L7783" s="102" t="s">
        <v>290</v>
      </c>
      <c r="M7783" s="102" t="s">
        <v>1074</v>
      </c>
      <c r="N7783" s="102">
        <v>6</v>
      </c>
      <c r="O7783" s="102" t="s">
        <v>1075</v>
      </c>
    </row>
    <row r="7784" spans="1:15" x14ac:dyDescent="0.25">
      <c r="A7784" s="102" t="s">
        <v>13103</v>
      </c>
      <c r="B7784" s="103" t="s">
        <v>12669</v>
      </c>
      <c r="C7784" s="103" t="s">
        <v>277</v>
      </c>
      <c r="D7784" s="102" t="s">
        <v>136</v>
      </c>
      <c r="E7784" s="102" t="s">
        <v>275</v>
      </c>
      <c r="F7784" s="102" t="s">
        <v>13104</v>
      </c>
      <c r="H7784" s="102">
        <v>45542</v>
      </c>
      <c r="I7784" s="102" t="s">
        <v>292</v>
      </c>
      <c r="J7784" s="102" t="s">
        <v>291</v>
      </c>
      <c r="K7784" s="102" t="s">
        <v>1</v>
      </c>
      <c r="L7784" s="102" t="s">
        <v>290</v>
      </c>
      <c r="M7784" s="102" t="s">
        <v>1074</v>
      </c>
      <c r="N7784" s="102">
        <v>6</v>
      </c>
      <c r="O7784" s="102" t="s">
        <v>1075</v>
      </c>
    </row>
    <row r="7785" spans="1:15" x14ac:dyDescent="0.25">
      <c r="A7785" s="102" t="s">
        <v>13105</v>
      </c>
      <c r="B7785" s="103" t="s">
        <v>1098</v>
      </c>
      <c r="C7785" s="103" t="s">
        <v>1118</v>
      </c>
      <c r="D7785" s="102" t="s">
        <v>318</v>
      </c>
      <c r="E7785" s="102" t="s">
        <v>275</v>
      </c>
      <c r="F7785" s="102" t="s">
        <v>13106</v>
      </c>
      <c r="H7785" s="102">
        <v>45542</v>
      </c>
      <c r="I7785" s="102" t="s">
        <v>292</v>
      </c>
      <c r="J7785" s="102" t="s">
        <v>291</v>
      </c>
      <c r="K7785" s="102" t="s">
        <v>1</v>
      </c>
      <c r="L7785" s="102" t="s">
        <v>290</v>
      </c>
      <c r="M7785" s="102" t="s">
        <v>1074</v>
      </c>
      <c r="N7785" s="102">
        <v>6</v>
      </c>
      <c r="O7785" s="102" t="s">
        <v>1075</v>
      </c>
    </row>
    <row r="7786" spans="1:15" x14ac:dyDescent="0.25">
      <c r="A7786" s="102" t="s">
        <v>3041</v>
      </c>
      <c r="B7786" s="103" t="s">
        <v>5563</v>
      </c>
      <c r="C7786" s="103" t="s">
        <v>1082</v>
      </c>
      <c r="D7786" s="102" t="s">
        <v>2881</v>
      </c>
      <c r="E7786" s="102" t="s">
        <v>275</v>
      </c>
      <c r="F7786" s="102" t="s">
        <v>13107</v>
      </c>
      <c r="H7786" s="102">
        <v>45542</v>
      </c>
      <c r="I7786" s="102" t="s">
        <v>292</v>
      </c>
      <c r="J7786" s="102" t="s">
        <v>291</v>
      </c>
      <c r="K7786" s="102" t="s">
        <v>1</v>
      </c>
      <c r="L7786" s="102" t="s">
        <v>290</v>
      </c>
      <c r="M7786" s="102" t="s">
        <v>1082</v>
      </c>
      <c r="N7786" s="102">
        <v>6</v>
      </c>
      <c r="O7786" s="102" t="s">
        <v>1075</v>
      </c>
    </row>
    <row r="7787" spans="1:15" x14ac:dyDescent="0.25">
      <c r="A7787" s="102" t="s">
        <v>3041</v>
      </c>
      <c r="B7787" s="103" t="s">
        <v>13108</v>
      </c>
      <c r="C7787" s="103" t="s">
        <v>1360</v>
      </c>
      <c r="D7787" s="102" t="s">
        <v>2881</v>
      </c>
      <c r="E7787" s="102" t="s">
        <v>275</v>
      </c>
      <c r="F7787" s="102" t="s">
        <v>13109</v>
      </c>
      <c r="H7787" s="102">
        <v>45542</v>
      </c>
      <c r="I7787" s="102" t="s">
        <v>292</v>
      </c>
      <c r="J7787" s="102" t="s">
        <v>291</v>
      </c>
      <c r="K7787" s="102" t="s">
        <v>1</v>
      </c>
      <c r="L7787" s="102" t="s">
        <v>290</v>
      </c>
      <c r="M7787" s="102" t="s">
        <v>1074</v>
      </c>
      <c r="N7787" s="102">
        <v>6</v>
      </c>
      <c r="O7787" s="102" t="s">
        <v>1075</v>
      </c>
    </row>
    <row r="7788" spans="1:15" x14ac:dyDescent="0.25">
      <c r="A7788" s="102" t="s">
        <v>3041</v>
      </c>
      <c r="B7788" s="103" t="s">
        <v>13110</v>
      </c>
      <c r="C7788" s="103" t="s">
        <v>1360</v>
      </c>
      <c r="D7788" s="102" t="s">
        <v>2881</v>
      </c>
      <c r="E7788" s="102" t="s">
        <v>275</v>
      </c>
      <c r="F7788" s="102" t="s">
        <v>13111</v>
      </c>
      <c r="H7788" s="102">
        <v>45542</v>
      </c>
      <c r="I7788" s="102" t="s">
        <v>292</v>
      </c>
      <c r="J7788" s="102" t="s">
        <v>291</v>
      </c>
      <c r="K7788" s="102" t="s">
        <v>1</v>
      </c>
      <c r="L7788" s="102" t="s">
        <v>290</v>
      </c>
      <c r="M7788" s="102" t="s">
        <v>1074</v>
      </c>
      <c r="N7788" s="102">
        <v>6</v>
      </c>
      <c r="O7788" s="102" t="s">
        <v>1075</v>
      </c>
    </row>
    <row r="7789" spans="1:15" x14ac:dyDescent="0.25">
      <c r="A7789" s="102" t="s">
        <v>13112</v>
      </c>
      <c r="B7789" s="103" t="s">
        <v>1605</v>
      </c>
      <c r="C7789" s="103" t="s">
        <v>1118</v>
      </c>
      <c r="D7789" s="102" t="s">
        <v>152</v>
      </c>
      <c r="E7789" s="102" t="s">
        <v>275</v>
      </c>
      <c r="F7789" s="102" t="s">
        <v>13113</v>
      </c>
      <c r="H7789" s="102">
        <v>45542</v>
      </c>
      <c r="I7789" s="102" t="s">
        <v>292</v>
      </c>
      <c r="J7789" s="102" t="s">
        <v>291</v>
      </c>
      <c r="K7789" s="102" t="s">
        <v>1</v>
      </c>
      <c r="L7789" s="102" t="s">
        <v>290</v>
      </c>
      <c r="M7789" s="102" t="s">
        <v>1074</v>
      </c>
      <c r="N7789" s="102">
        <v>6</v>
      </c>
      <c r="O7789" s="102" t="s">
        <v>1075</v>
      </c>
    </row>
    <row r="7790" spans="1:15" x14ac:dyDescent="0.25">
      <c r="A7790" s="102" t="s">
        <v>13114</v>
      </c>
      <c r="B7790" s="103" t="s">
        <v>5467</v>
      </c>
      <c r="C7790" s="103" t="s">
        <v>1118</v>
      </c>
      <c r="D7790" s="102" t="s">
        <v>2881</v>
      </c>
      <c r="E7790" s="102" t="s">
        <v>275</v>
      </c>
      <c r="F7790" s="102" t="s">
        <v>13115</v>
      </c>
      <c r="H7790" s="102">
        <v>45542</v>
      </c>
      <c r="I7790" s="102" t="s">
        <v>292</v>
      </c>
      <c r="J7790" s="102" t="s">
        <v>291</v>
      </c>
      <c r="K7790" s="102" t="s">
        <v>1</v>
      </c>
      <c r="L7790" s="102" t="s">
        <v>290</v>
      </c>
      <c r="M7790" s="102" t="s">
        <v>1074</v>
      </c>
      <c r="N7790" s="102">
        <v>6</v>
      </c>
      <c r="O7790" s="102" t="s">
        <v>1075</v>
      </c>
    </row>
    <row r="7791" spans="1:15" x14ac:dyDescent="0.25">
      <c r="A7791" s="102" t="s">
        <v>13114</v>
      </c>
      <c r="B7791" s="103" t="s">
        <v>8350</v>
      </c>
      <c r="C7791" s="103" t="s">
        <v>1118</v>
      </c>
      <c r="D7791" s="102" t="s">
        <v>2881</v>
      </c>
      <c r="E7791" s="102" t="s">
        <v>275</v>
      </c>
      <c r="F7791" s="102" t="s">
        <v>13116</v>
      </c>
      <c r="H7791" s="102">
        <v>45542</v>
      </c>
      <c r="I7791" s="102" t="s">
        <v>292</v>
      </c>
      <c r="J7791" s="102" t="s">
        <v>291</v>
      </c>
      <c r="K7791" s="102" t="s">
        <v>1</v>
      </c>
      <c r="L7791" s="102" t="s">
        <v>290</v>
      </c>
      <c r="M7791" s="102" t="s">
        <v>1074</v>
      </c>
      <c r="N7791" s="102">
        <v>6</v>
      </c>
      <c r="O7791" s="102" t="s">
        <v>1075</v>
      </c>
    </row>
    <row r="7792" spans="1:15" x14ac:dyDescent="0.25">
      <c r="A7792" s="102" t="s">
        <v>13117</v>
      </c>
      <c r="B7792" s="103" t="s">
        <v>4667</v>
      </c>
      <c r="C7792" s="103" t="s">
        <v>1118</v>
      </c>
      <c r="D7792" s="102" t="s">
        <v>12757</v>
      </c>
      <c r="E7792" s="102" t="s">
        <v>275</v>
      </c>
      <c r="F7792" s="102" t="s">
        <v>13118</v>
      </c>
      <c r="H7792" s="102">
        <v>45542</v>
      </c>
      <c r="I7792" s="102" t="s">
        <v>292</v>
      </c>
      <c r="J7792" s="102" t="s">
        <v>291</v>
      </c>
      <c r="K7792" s="102" t="s">
        <v>1</v>
      </c>
      <c r="L7792" s="102" t="s">
        <v>290</v>
      </c>
      <c r="M7792" s="102" t="s">
        <v>1074</v>
      </c>
      <c r="N7792" s="102">
        <v>6</v>
      </c>
      <c r="O7792" s="102" t="s">
        <v>1075</v>
      </c>
    </row>
    <row r="7793" spans="1:15" x14ac:dyDescent="0.25">
      <c r="A7793" s="102" t="s">
        <v>1207</v>
      </c>
      <c r="B7793" s="103" t="s">
        <v>1122</v>
      </c>
      <c r="C7793" s="103" t="s">
        <v>274</v>
      </c>
      <c r="D7793" s="102" t="s">
        <v>318</v>
      </c>
      <c r="E7793" s="102" t="s">
        <v>275</v>
      </c>
      <c r="F7793" s="102" t="s">
        <v>13119</v>
      </c>
      <c r="H7793" s="102">
        <v>45542</v>
      </c>
      <c r="I7793" s="102" t="s">
        <v>292</v>
      </c>
      <c r="J7793" s="102" t="s">
        <v>291</v>
      </c>
      <c r="K7793" s="102" t="s">
        <v>1</v>
      </c>
      <c r="L7793" s="102" t="s">
        <v>290</v>
      </c>
      <c r="M7793" s="102" t="s">
        <v>1074</v>
      </c>
      <c r="N7793" s="102">
        <v>6</v>
      </c>
      <c r="O7793" s="102" t="s">
        <v>1075</v>
      </c>
    </row>
    <row r="7794" spans="1:15" x14ac:dyDescent="0.25">
      <c r="A7794" s="102" t="s">
        <v>13120</v>
      </c>
      <c r="B7794" s="103" t="s">
        <v>13121</v>
      </c>
      <c r="C7794" s="103" t="s">
        <v>1118</v>
      </c>
      <c r="D7794" s="102" t="s">
        <v>12757</v>
      </c>
      <c r="E7794" s="102" t="s">
        <v>275</v>
      </c>
      <c r="F7794" s="102" t="s">
        <v>13122</v>
      </c>
      <c r="H7794" s="102">
        <v>45542</v>
      </c>
      <c r="I7794" s="102" t="s">
        <v>292</v>
      </c>
      <c r="J7794" s="102" t="s">
        <v>291</v>
      </c>
      <c r="K7794" s="102" t="s">
        <v>1</v>
      </c>
      <c r="L7794" s="102" t="s">
        <v>290</v>
      </c>
      <c r="M7794" s="102" t="s">
        <v>1074</v>
      </c>
      <c r="N7794" s="102">
        <v>6</v>
      </c>
      <c r="O7794" s="102" t="s">
        <v>1075</v>
      </c>
    </row>
    <row r="7795" spans="1:15" x14ac:dyDescent="0.25">
      <c r="A7795" s="102" t="s">
        <v>1846</v>
      </c>
      <c r="B7795" s="103" t="s">
        <v>1078</v>
      </c>
      <c r="C7795" s="103" t="s">
        <v>274</v>
      </c>
      <c r="D7795" s="102" t="s">
        <v>12954</v>
      </c>
      <c r="E7795" s="102" t="s">
        <v>275</v>
      </c>
      <c r="F7795" s="102" t="s">
        <v>13123</v>
      </c>
      <c r="H7795" s="102">
        <v>45542</v>
      </c>
      <c r="I7795" s="102" t="s">
        <v>292</v>
      </c>
      <c r="J7795" s="102" t="s">
        <v>291</v>
      </c>
      <c r="K7795" s="102" t="s">
        <v>1</v>
      </c>
      <c r="L7795" s="102" t="s">
        <v>290</v>
      </c>
      <c r="M7795" s="102" t="s">
        <v>1074</v>
      </c>
      <c r="N7795" s="102">
        <v>6</v>
      </c>
      <c r="O7795" s="102" t="s">
        <v>1075</v>
      </c>
    </row>
    <row r="7796" spans="1:15" x14ac:dyDescent="0.25">
      <c r="A7796" s="102" t="s">
        <v>13124</v>
      </c>
      <c r="B7796" s="103" t="s">
        <v>3375</v>
      </c>
      <c r="C7796" s="103" t="s">
        <v>274</v>
      </c>
      <c r="D7796" s="102" t="s">
        <v>12757</v>
      </c>
      <c r="E7796" s="102" t="s">
        <v>275</v>
      </c>
      <c r="F7796" s="102" t="s">
        <v>13125</v>
      </c>
      <c r="H7796" s="102">
        <v>45542</v>
      </c>
      <c r="I7796" s="102" t="s">
        <v>292</v>
      </c>
      <c r="J7796" s="102" t="s">
        <v>291</v>
      </c>
      <c r="K7796" s="102" t="s">
        <v>1</v>
      </c>
      <c r="L7796" s="102" t="s">
        <v>290</v>
      </c>
      <c r="M7796" s="102" t="s">
        <v>1074</v>
      </c>
      <c r="N7796" s="102">
        <v>6</v>
      </c>
      <c r="O7796" s="102" t="s">
        <v>1075</v>
      </c>
    </row>
    <row r="7797" spans="1:15" x14ac:dyDescent="0.25">
      <c r="A7797" s="102" t="s">
        <v>13124</v>
      </c>
      <c r="B7797" s="103" t="s">
        <v>1284</v>
      </c>
      <c r="C7797" s="103" t="s">
        <v>274</v>
      </c>
      <c r="D7797" s="102" t="s">
        <v>12757</v>
      </c>
      <c r="E7797" s="102" t="s">
        <v>275</v>
      </c>
      <c r="F7797" s="102" t="s">
        <v>13126</v>
      </c>
      <c r="H7797" s="102">
        <v>45542</v>
      </c>
      <c r="I7797" s="102" t="s">
        <v>292</v>
      </c>
      <c r="J7797" s="102" t="s">
        <v>291</v>
      </c>
      <c r="K7797" s="102" t="s">
        <v>1</v>
      </c>
      <c r="L7797" s="102" t="s">
        <v>290</v>
      </c>
      <c r="M7797" s="102" t="s">
        <v>1074</v>
      </c>
      <c r="N7797" s="102">
        <v>6</v>
      </c>
      <c r="O7797" s="102" t="s">
        <v>1075</v>
      </c>
    </row>
    <row r="7798" spans="1:15" x14ac:dyDescent="0.25">
      <c r="A7798" s="102" t="s">
        <v>13127</v>
      </c>
      <c r="B7798" s="103" t="s">
        <v>1775</v>
      </c>
      <c r="C7798" s="103" t="s">
        <v>274</v>
      </c>
      <c r="D7798" s="102" t="s">
        <v>136</v>
      </c>
      <c r="E7798" s="102" t="s">
        <v>275</v>
      </c>
      <c r="F7798" s="102" t="s">
        <v>13128</v>
      </c>
      <c r="H7798" s="102">
        <v>45542</v>
      </c>
      <c r="I7798" s="102" t="s">
        <v>292</v>
      </c>
      <c r="J7798" s="102" t="s">
        <v>291</v>
      </c>
      <c r="K7798" s="102" t="s">
        <v>1</v>
      </c>
      <c r="L7798" s="102" t="s">
        <v>290</v>
      </c>
      <c r="M7798" s="102" t="s">
        <v>1074</v>
      </c>
      <c r="N7798" s="102">
        <v>6</v>
      </c>
      <c r="O7798" s="102" t="s">
        <v>1075</v>
      </c>
    </row>
    <row r="7799" spans="1:15" x14ac:dyDescent="0.25">
      <c r="A7799" s="102" t="s">
        <v>13129</v>
      </c>
      <c r="B7799" s="103" t="s">
        <v>4461</v>
      </c>
      <c r="C7799" s="103" t="s">
        <v>1082</v>
      </c>
      <c r="D7799" s="102" t="s">
        <v>152</v>
      </c>
      <c r="E7799" s="102" t="s">
        <v>275</v>
      </c>
      <c r="F7799" s="102" t="s">
        <v>13130</v>
      </c>
      <c r="H7799" s="102">
        <v>45542</v>
      </c>
      <c r="I7799" s="102" t="s">
        <v>292</v>
      </c>
      <c r="J7799" s="102" t="s">
        <v>291</v>
      </c>
      <c r="K7799" s="102" t="s">
        <v>1</v>
      </c>
      <c r="L7799" s="102" t="s">
        <v>290</v>
      </c>
      <c r="M7799" s="102" t="s">
        <v>1082</v>
      </c>
      <c r="N7799" s="102">
        <v>6</v>
      </c>
      <c r="O7799" s="102" t="s">
        <v>1075</v>
      </c>
    </row>
    <row r="7800" spans="1:15" x14ac:dyDescent="0.25">
      <c r="A7800" s="102" t="s">
        <v>13129</v>
      </c>
      <c r="B7800" s="103" t="s">
        <v>13131</v>
      </c>
      <c r="C7800" s="103" t="s">
        <v>1082</v>
      </c>
      <c r="D7800" s="102" t="s">
        <v>152</v>
      </c>
      <c r="E7800" s="102" t="s">
        <v>275</v>
      </c>
      <c r="F7800" s="102" t="s">
        <v>13132</v>
      </c>
      <c r="H7800" s="102">
        <v>45542</v>
      </c>
      <c r="I7800" s="102" t="s">
        <v>292</v>
      </c>
      <c r="J7800" s="102" t="s">
        <v>291</v>
      </c>
      <c r="K7800" s="102" t="s">
        <v>1</v>
      </c>
      <c r="L7800" s="102" t="s">
        <v>290</v>
      </c>
      <c r="M7800" s="102" t="s">
        <v>1082</v>
      </c>
      <c r="N7800" s="102">
        <v>6</v>
      </c>
      <c r="O7800" s="102" t="s">
        <v>1075</v>
      </c>
    </row>
    <row r="7801" spans="1:15" x14ac:dyDescent="0.25">
      <c r="A7801" s="102" t="s">
        <v>13129</v>
      </c>
      <c r="B7801" s="103" t="s">
        <v>1197</v>
      </c>
      <c r="C7801" s="103" t="s">
        <v>274</v>
      </c>
      <c r="D7801" s="102" t="s">
        <v>152</v>
      </c>
      <c r="E7801" s="102" t="s">
        <v>275</v>
      </c>
      <c r="F7801" s="102" t="s">
        <v>13133</v>
      </c>
      <c r="H7801" s="102">
        <v>45542</v>
      </c>
      <c r="I7801" s="102" t="s">
        <v>292</v>
      </c>
      <c r="J7801" s="102" t="s">
        <v>291</v>
      </c>
      <c r="K7801" s="102" t="s">
        <v>1</v>
      </c>
      <c r="L7801" s="102" t="s">
        <v>290</v>
      </c>
      <c r="M7801" s="102" t="s">
        <v>1074</v>
      </c>
      <c r="N7801" s="102">
        <v>6</v>
      </c>
      <c r="O7801" s="102" t="s">
        <v>1075</v>
      </c>
    </row>
    <row r="7802" spans="1:15" x14ac:dyDescent="0.25">
      <c r="A7802" s="102" t="s">
        <v>13134</v>
      </c>
      <c r="B7802" s="103" t="s">
        <v>1153</v>
      </c>
      <c r="C7802" s="103" t="s">
        <v>277</v>
      </c>
      <c r="D7802" s="102" t="s">
        <v>2881</v>
      </c>
      <c r="E7802" s="102" t="s">
        <v>275</v>
      </c>
      <c r="F7802" s="102" t="s">
        <v>13135</v>
      </c>
      <c r="H7802" s="102">
        <v>45542</v>
      </c>
      <c r="I7802" s="102" t="s">
        <v>292</v>
      </c>
      <c r="J7802" s="102" t="s">
        <v>291</v>
      </c>
      <c r="K7802" s="102" t="s">
        <v>1</v>
      </c>
      <c r="L7802" s="102" t="s">
        <v>290</v>
      </c>
      <c r="M7802" s="102" t="s">
        <v>1074</v>
      </c>
      <c r="N7802" s="102">
        <v>6</v>
      </c>
      <c r="O7802" s="102" t="s">
        <v>1075</v>
      </c>
    </row>
    <row r="7803" spans="1:15" x14ac:dyDescent="0.25">
      <c r="A7803" s="102" t="s">
        <v>13136</v>
      </c>
      <c r="B7803" s="103" t="s">
        <v>13137</v>
      </c>
      <c r="C7803" s="103" t="s">
        <v>1360</v>
      </c>
      <c r="D7803" s="102" t="s">
        <v>2881</v>
      </c>
      <c r="E7803" s="102" t="s">
        <v>275</v>
      </c>
      <c r="F7803" s="102" t="s">
        <v>13138</v>
      </c>
      <c r="H7803" s="102">
        <v>45542</v>
      </c>
      <c r="I7803" s="102" t="s">
        <v>292</v>
      </c>
      <c r="J7803" s="102" t="s">
        <v>291</v>
      </c>
      <c r="K7803" s="102" t="s">
        <v>1</v>
      </c>
      <c r="L7803" s="102" t="s">
        <v>290</v>
      </c>
      <c r="M7803" s="102" t="s">
        <v>1074</v>
      </c>
      <c r="N7803" s="102">
        <v>6</v>
      </c>
      <c r="O7803" s="102" t="s">
        <v>1075</v>
      </c>
    </row>
    <row r="7804" spans="1:15" x14ac:dyDescent="0.25">
      <c r="A7804" s="102" t="s">
        <v>13139</v>
      </c>
      <c r="B7804" s="103" t="s">
        <v>2880</v>
      </c>
      <c r="C7804" s="103" t="s">
        <v>1118</v>
      </c>
      <c r="D7804" s="102" t="s">
        <v>2881</v>
      </c>
      <c r="E7804" s="102" t="s">
        <v>275</v>
      </c>
      <c r="F7804" s="102" t="s">
        <v>13140</v>
      </c>
      <c r="H7804" s="102">
        <v>45542</v>
      </c>
      <c r="I7804" s="102" t="s">
        <v>292</v>
      </c>
      <c r="J7804" s="102" t="s">
        <v>291</v>
      </c>
      <c r="K7804" s="102" t="s">
        <v>1</v>
      </c>
      <c r="L7804" s="102" t="s">
        <v>290</v>
      </c>
      <c r="M7804" s="102" t="s">
        <v>1074</v>
      </c>
      <c r="N7804" s="102">
        <v>6</v>
      </c>
      <c r="O7804" s="102" t="s">
        <v>1075</v>
      </c>
    </row>
    <row r="7805" spans="1:15" x14ac:dyDescent="0.25">
      <c r="A7805" s="102" t="s">
        <v>13141</v>
      </c>
      <c r="B7805" s="103" t="s">
        <v>1217</v>
      </c>
      <c r="C7805" s="103" t="s">
        <v>1118</v>
      </c>
      <c r="D7805" s="102" t="s">
        <v>12757</v>
      </c>
      <c r="E7805" s="102" t="s">
        <v>275</v>
      </c>
      <c r="F7805" s="102" t="s">
        <v>13142</v>
      </c>
      <c r="H7805" s="102">
        <v>45542</v>
      </c>
      <c r="I7805" s="102" t="s">
        <v>292</v>
      </c>
      <c r="J7805" s="102" t="s">
        <v>291</v>
      </c>
      <c r="K7805" s="102" t="s">
        <v>1</v>
      </c>
      <c r="L7805" s="102" t="s">
        <v>290</v>
      </c>
      <c r="M7805" s="102" t="s">
        <v>1074</v>
      </c>
      <c r="N7805" s="102">
        <v>6</v>
      </c>
      <c r="O7805" s="102" t="s">
        <v>1075</v>
      </c>
    </row>
    <row r="7806" spans="1:15" x14ac:dyDescent="0.25">
      <c r="A7806" s="102" t="s">
        <v>13143</v>
      </c>
      <c r="B7806" s="103" t="s">
        <v>1078</v>
      </c>
      <c r="C7806" s="103" t="s">
        <v>1082</v>
      </c>
      <c r="D7806" s="102" t="s">
        <v>12757</v>
      </c>
      <c r="E7806" s="102" t="s">
        <v>275</v>
      </c>
      <c r="F7806" s="102" t="s">
        <v>13144</v>
      </c>
      <c r="H7806" s="102">
        <v>45542</v>
      </c>
      <c r="I7806" s="102" t="s">
        <v>292</v>
      </c>
      <c r="J7806" s="102" t="s">
        <v>291</v>
      </c>
      <c r="K7806" s="102" t="s">
        <v>1</v>
      </c>
      <c r="L7806" s="102" t="s">
        <v>290</v>
      </c>
      <c r="M7806" s="102" t="s">
        <v>1082</v>
      </c>
      <c r="N7806" s="102">
        <v>6</v>
      </c>
      <c r="O7806" s="102" t="s">
        <v>1075</v>
      </c>
    </row>
    <row r="7807" spans="1:15" x14ac:dyDescent="0.25">
      <c r="A7807" s="102" t="s">
        <v>13143</v>
      </c>
      <c r="B7807" s="103" t="s">
        <v>1895</v>
      </c>
      <c r="C7807" s="103" t="s">
        <v>274</v>
      </c>
      <c r="D7807" s="102" t="s">
        <v>12757</v>
      </c>
      <c r="E7807" s="102" t="s">
        <v>275</v>
      </c>
      <c r="F7807" s="102" t="s">
        <v>13145</v>
      </c>
      <c r="H7807" s="102">
        <v>45542</v>
      </c>
      <c r="I7807" s="102" t="s">
        <v>292</v>
      </c>
      <c r="J7807" s="102" t="s">
        <v>291</v>
      </c>
      <c r="K7807" s="102" t="s">
        <v>1</v>
      </c>
      <c r="L7807" s="102" t="s">
        <v>290</v>
      </c>
      <c r="M7807" s="102" t="s">
        <v>1074</v>
      </c>
      <c r="N7807" s="102">
        <v>6</v>
      </c>
      <c r="O7807" s="102" t="s">
        <v>1075</v>
      </c>
    </row>
    <row r="7808" spans="1:15" x14ac:dyDescent="0.25">
      <c r="A7808" s="102" t="s">
        <v>13146</v>
      </c>
      <c r="B7808" s="103" t="s">
        <v>1448</v>
      </c>
      <c r="C7808" s="103" t="s">
        <v>1118</v>
      </c>
      <c r="D7808" s="102" t="s">
        <v>12757</v>
      </c>
      <c r="E7808" s="102" t="s">
        <v>275</v>
      </c>
      <c r="F7808" s="102" t="s">
        <v>13147</v>
      </c>
      <c r="H7808" s="102">
        <v>45542</v>
      </c>
      <c r="I7808" s="102" t="s">
        <v>292</v>
      </c>
      <c r="J7808" s="102" t="s">
        <v>291</v>
      </c>
      <c r="K7808" s="102" t="s">
        <v>1</v>
      </c>
      <c r="L7808" s="102" t="s">
        <v>290</v>
      </c>
      <c r="M7808" s="102" t="s">
        <v>1074</v>
      </c>
      <c r="N7808" s="102">
        <v>6</v>
      </c>
      <c r="O7808" s="102" t="s">
        <v>1075</v>
      </c>
    </row>
    <row r="7809" spans="1:15" x14ac:dyDescent="0.25">
      <c r="A7809" s="102" t="s">
        <v>13148</v>
      </c>
      <c r="B7809" s="103" t="s">
        <v>2976</v>
      </c>
      <c r="C7809" s="103" t="s">
        <v>1082</v>
      </c>
      <c r="D7809" s="102" t="s">
        <v>12757</v>
      </c>
      <c r="E7809" s="102" t="s">
        <v>275</v>
      </c>
      <c r="F7809" s="102" t="s">
        <v>13149</v>
      </c>
      <c r="H7809" s="102">
        <v>45542</v>
      </c>
      <c r="I7809" s="102" t="s">
        <v>292</v>
      </c>
      <c r="J7809" s="102" t="s">
        <v>291</v>
      </c>
      <c r="K7809" s="102" t="s">
        <v>1</v>
      </c>
      <c r="L7809" s="102" t="s">
        <v>290</v>
      </c>
      <c r="M7809" s="102" t="s">
        <v>1082</v>
      </c>
      <c r="N7809" s="102">
        <v>6</v>
      </c>
      <c r="O7809" s="102" t="s">
        <v>1075</v>
      </c>
    </row>
    <row r="7810" spans="1:15" x14ac:dyDescent="0.25">
      <c r="A7810" s="102" t="s">
        <v>13148</v>
      </c>
      <c r="B7810" s="103" t="s">
        <v>2087</v>
      </c>
      <c r="C7810" s="103" t="s">
        <v>274</v>
      </c>
      <c r="D7810" s="102" t="s">
        <v>12757</v>
      </c>
      <c r="E7810" s="102" t="s">
        <v>275</v>
      </c>
      <c r="F7810" s="102" t="s">
        <v>13150</v>
      </c>
      <c r="H7810" s="102">
        <v>45542</v>
      </c>
      <c r="I7810" s="102" t="s">
        <v>292</v>
      </c>
      <c r="J7810" s="102" t="s">
        <v>291</v>
      </c>
      <c r="K7810" s="102" t="s">
        <v>1</v>
      </c>
      <c r="L7810" s="102" t="s">
        <v>290</v>
      </c>
      <c r="M7810" s="102" t="s">
        <v>1074</v>
      </c>
      <c r="N7810" s="102">
        <v>6</v>
      </c>
      <c r="O7810" s="102" t="s">
        <v>1075</v>
      </c>
    </row>
    <row r="7811" spans="1:15" x14ac:dyDescent="0.25">
      <c r="A7811" s="102" t="s">
        <v>13148</v>
      </c>
      <c r="B7811" s="103" t="s">
        <v>2189</v>
      </c>
      <c r="C7811" s="103" t="s">
        <v>274</v>
      </c>
      <c r="D7811" s="102" t="s">
        <v>12757</v>
      </c>
      <c r="E7811" s="102" t="s">
        <v>275</v>
      </c>
      <c r="F7811" s="102" t="s">
        <v>13151</v>
      </c>
      <c r="H7811" s="102">
        <v>45542</v>
      </c>
      <c r="I7811" s="102" t="s">
        <v>292</v>
      </c>
      <c r="J7811" s="102" t="s">
        <v>291</v>
      </c>
      <c r="K7811" s="102" t="s">
        <v>1</v>
      </c>
      <c r="L7811" s="102" t="s">
        <v>290</v>
      </c>
      <c r="M7811" s="102" t="s">
        <v>1074</v>
      </c>
      <c r="N7811" s="102">
        <v>6</v>
      </c>
      <c r="O7811" s="102" t="s">
        <v>1075</v>
      </c>
    </row>
    <row r="7812" spans="1:15" x14ac:dyDescent="0.25">
      <c r="A7812" s="102" t="s">
        <v>13152</v>
      </c>
      <c r="B7812" s="103" t="s">
        <v>6895</v>
      </c>
      <c r="C7812" s="103" t="s">
        <v>1118</v>
      </c>
      <c r="D7812" s="102" t="s">
        <v>152</v>
      </c>
      <c r="E7812" s="102" t="s">
        <v>275</v>
      </c>
      <c r="F7812" s="102" t="s">
        <v>13153</v>
      </c>
      <c r="H7812" s="102">
        <v>45542</v>
      </c>
      <c r="I7812" s="102" t="s">
        <v>292</v>
      </c>
      <c r="J7812" s="102" t="s">
        <v>291</v>
      </c>
      <c r="K7812" s="102" t="s">
        <v>1</v>
      </c>
      <c r="L7812" s="102" t="s">
        <v>290</v>
      </c>
      <c r="M7812" s="102" t="s">
        <v>1074</v>
      </c>
      <c r="N7812" s="102">
        <v>6</v>
      </c>
      <c r="O7812" s="102" t="s">
        <v>1075</v>
      </c>
    </row>
    <row r="7813" spans="1:15" x14ac:dyDescent="0.25">
      <c r="A7813" s="102" t="s">
        <v>13154</v>
      </c>
      <c r="B7813" s="103" t="s">
        <v>1233</v>
      </c>
      <c r="C7813" s="103" t="s">
        <v>274</v>
      </c>
      <c r="D7813" s="102" t="s">
        <v>136</v>
      </c>
      <c r="E7813" s="102" t="s">
        <v>275</v>
      </c>
      <c r="F7813" s="102" t="s">
        <v>13155</v>
      </c>
      <c r="H7813" s="102">
        <v>45542</v>
      </c>
      <c r="I7813" s="102" t="s">
        <v>292</v>
      </c>
      <c r="J7813" s="102" t="s">
        <v>291</v>
      </c>
      <c r="K7813" s="102" t="s">
        <v>1</v>
      </c>
      <c r="L7813" s="102" t="s">
        <v>290</v>
      </c>
      <c r="M7813" s="102" t="s">
        <v>1074</v>
      </c>
      <c r="N7813" s="102">
        <v>6</v>
      </c>
      <c r="O7813" s="102" t="s">
        <v>1075</v>
      </c>
    </row>
    <row r="7814" spans="1:15" x14ac:dyDescent="0.25">
      <c r="A7814" s="102" t="s">
        <v>3271</v>
      </c>
      <c r="B7814" s="103" t="s">
        <v>1148</v>
      </c>
      <c r="C7814" s="103" t="s">
        <v>274</v>
      </c>
      <c r="D7814" s="102" t="s">
        <v>12757</v>
      </c>
      <c r="E7814" s="102" t="s">
        <v>275</v>
      </c>
      <c r="F7814" s="102" t="s">
        <v>13156</v>
      </c>
      <c r="H7814" s="102">
        <v>45542</v>
      </c>
      <c r="I7814" s="102" t="s">
        <v>292</v>
      </c>
      <c r="J7814" s="102" t="s">
        <v>291</v>
      </c>
      <c r="K7814" s="102" t="s">
        <v>1</v>
      </c>
      <c r="L7814" s="102" t="s">
        <v>290</v>
      </c>
      <c r="M7814" s="102" t="s">
        <v>1074</v>
      </c>
      <c r="N7814" s="102">
        <v>6</v>
      </c>
      <c r="O7814" s="102" t="s">
        <v>1075</v>
      </c>
    </row>
    <row r="7815" spans="1:15" x14ac:dyDescent="0.25">
      <c r="A7815" s="102" t="s">
        <v>13157</v>
      </c>
      <c r="B7815" s="103" t="s">
        <v>13158</v>
      </c>
      <c r="C7815" s="103" t="s">
        <v>274</v>
      </c>
      <c r="D7815" s="102" t="s">
        <v>2881</v>
      </c>
      <c r="E7815" s="102" t="s">
        <v>275</v>
      </c>
      <c r="F7815" s="102" t="s">
        <v>13159</v>
      </c>
      <c r="H7815" s="102">
        <v>45542</v>
      </c>
      <c r="I7815" s="102" t="s">
        <v>292</v>
      </c>
      <c r="J7815" s="102" t="s">
        <v>291</v>
      </c>
      <c r="K7815" s="102" t="s">
        <v>1</v>
      </c>
      <c r="L7815" s="102" t="s">
        <v>290</v>
      </c>
      <c r="M7815" s="102" t="s">
        <v>1074</v>
      </c>
      <c r="N7815" s="102">
        <v>6</v>
      </c>
      <c r="O7815" s="102" t="s">
        <v>1075</v>
      </c>
    </row>
    <row r="7816" spans="1:15" x14ac:dyDescent="0.25">
      <c r="A7816" s="102" t="s">
        <v>13157</v>
      </c>
      <c r="B7816" s="103" t="s">
        <v>2976</v>
      </c>
      <c r="C7816" s="103" t="s">
        <v>1082</v>
      </c>
      <c r="D7816" s="102" t="s">
        <v>2881</v>
      </c>
      <c r="E7816" s="102" t="s">
        <v>275</v>
      </c>
      <c r="F7816" s="102" t="s">
        <v>13160</v>
      </c>
      <c r="H7816" s="102">
        <v>45542</v>
      </c>
      <c r="I7816" s="102" t="s">
        <v>292</v>
      </c>
      <c r="J7816" s="102" t="s">
        <v>291</v>
      </c>
      <c r="K7816" s="102" t="s">
        <v>1</v>
      </c>
      <c r="L7816" s="102" t="s">
        <v>290</v>
      </c>
      <c r="M7816" s="102" t="s">
        <v>1082</v>
      </c>
      <c r="N7816" s="102">
        <v>6</v>
      </c>
      <c r="O7816" s="102" t="s">
        <v>1075</v>
      </c>
    </row>
    <row r="7817" spans="1:15" x14ac:dyDescent="0.25">
      <c r="A7817" s="102" t="s">
        <v>13157</v>
      </c>
      <c r="B7817" s="103" t="s">
        <v>13161</v>
      </c>
      <c r="C7817" s="103" t="s">
        <v>1082</v>
      </c>
      <c r="D7817" s="102" t="s">
        <v>2881</v>
      </c>
      <c r="E7817" s="102" t="s">
        <v>275</v>
      </c>
      <c r="F7817" s="102" t="s">
        <v>13162</v>
      </c>
      <c r="H7817" s="102">
        <v>45542</v>
      </c>
      <c r="I7817" s="102" t="s">
        <v>292</v>
      </c>
      <c r="J7817" s="102" t="s">
        <v>291</v>
      </c>
      <c r="K7817" s="102" t="s">
        <v>1</v>
      </c>
      <c r="L7817" s="102" t="s">
        <v>290</v>
      </c>
      <c r="M7817" s="102" t="s">
        <v>1082</v>
      </c>
      <c r="N7817" s="102">
        <v>6</v>
      </c>
      <c r="O7817" s="102" t="s">
        <v>1075</v>
      </c>
    </row>
    <row r="7818" spans="1:15" x14ac:dyDescent="0.25">
      <c r="A7818" s="102" t="s">
        <v>13163</v>
      </c>
      <c r="B7818" s="103" t="s">
        <v>1897</v>
      </c>
      <c r="C7818" s="103" t="s">
        <v>274</v>
      </c>
      <c r="D7818" s="102" t="s">
        <v>12757</v>
      </c>
      <c r="E7818" s="102" t="s">
        <v>275</v>
      </c>
      <c r="F7818" s="102" t="s">
        <v>13164</v>
      </c>
      <c r="H7818" s="102">
        <v>45542</v>
      </c>
      <c r="I7818" s="102" t="s">
        <v>292</v>
      </c>
      <c r="J7818" s="102" t="s">
        <v>291</v>
      </c>
      <c r="K7818" s="102" t="s">
        <v>1</v>
      </c>
      <c r="L7818" s="102" t="s">
        <v>290</v>
      </c>
      <c r="M7818" s="102" t="s">
        <v>1074</v>
      </c>
      <c r="N7818" s="102">
        <v>6</v>
      </c>
      <c r="O7818" s="102" t="s">
        <v>1075</v>
      </c>
    </row>
    <row r="7819" spans="1:15" x14ac:dyDescent="0.25">
      <c r="A7819" s="102" t="s">
        <v>13163</v>
      </c>
      <c r="B7819" s="103" t="s">
        <v>3217</v>
      </c>
      <c r="C7819" s="103" t="s">
        <v>1118</v>
      </c>
      <c r="D7819" s="102" t="s">
        <v>12757</v>
      </c>
      <c r="E7819" s="102" t="s">
        <v>275</v>
      </c>
      <c r="F7819" s="102" t="s">
        <v>13165</v>
      </c>
      <c r="H7819" s="102">
        <v>45542</v>
      </c>
      <c r="I7819" s="102" t="s">
        <v>292</v>
      </c>
      <c r="J7819" s="102" t="s">
        <v>291</v>
      </c>
      <c r="K7819" s="102" t="s">
        <v>1</v>
      </c>
      <c r="L7819" s="102" t="s">
        <v>290</v>
      </c>
      <c r="M7819" s="102" t="s">
        <v>1074</v>
      </c>
      <c r="N7819" s="102">
        <v>6</v>
      </c>
      <c r="O7819" s="102" t="s">
        <v>1075</v>
      </c>
    </row>
    <row r="7820" spans="1:15" x14ac:dyDescent="0.25">
      <c r="A7820" s="102" t="s">
        <v>13166</v>
      </c>
      <c r="B7820" s="103" t="s">
        <v>2833</v>
      </c>
      <c r="C7820" s="103" t="s">
        <v>1077</v>
      </c>
      <c r="D7820" s="102" t="s">
        <v>196</v>
      </c>
      <c r="E7820" s="102" t="s">
        <v>275</v>
      </c>
      <c r="F7820" s="102" t="s">
        <v>13167</v>
      </c>
      <c r="H7820" s="102">
        <v>45542</v>
      </c>
      <c r="I7820" s="102" t="s">
        <v>292</v>
      </c>
      <c r="J7820" s="102" t="s">
        <v>291</v>
      </c>
      <c r="K7820" s="102" t="s">
        <v>1</v>
      </c>
      <c r="L7820" s="102" t="s">
        <v>290</v>
      </c>
      <c r="M7820" s="102" t="s">
        <v>1074</v>
      </c>
      <c r="N7820" s="102">
        <v>6</v>
      </c>
      <c r="O7820" s="102" t="s">
        <v>1075</v>
      </c>
    </row>
    <row r="7821" spans="1:15" x14ac:dyDescent="0.25">
      <c r="A7821" s="102" t="s">
        <v>13168</v>
      </c>
      <c r="B7821" s="103" t="s">
        <v>1245</v>
      </c>
      <c r="C7821" s="103" t="s">
        <v>274</v>
      </c>
      <c r="D7821" s="102" t="s">
        <v>152</v>
      </c>
      <c r="E7821" s="102" t="s">
        <v>275</v>
      </c>
      <c r="F7821" s="102" t="s">
        <v>13169</v>
      </c>
      <c r="H7821" s="102">
        <v>45542</v>
      </c>
      <c r="I7821" s="102" t="s">
        <v>292</v>
      </c>
      <c r="J7821" s="102" t="s">
        <v>291</v>
      </c>
      <c r="K7821" s="102" t="s">
        <v>1</v>
      </c>
      <c r="L7821" s="102" t="s">
        <v>290</v>
      </c>
      <c r="M7821" s="102" t="s">
        <v>1074</v>
      </c>
      <c r="N7821" s="102">
        <v>6</v>
      </c>
      <c r="O7821" s="102" t="s">
        <v>1075</v>
      </c>
    </row>
    <row r="7822" spans="1:15" x14ac:dyDescent="0.25">
      <c r="A7822" s="102" t="s">
        <v>13168</v>
      </c>
      <c r="B7822" s="103" t="s">
        <v>13170</v>
      </c>
      <c r="C7822" s="103" t="s">
        <v>274</v>
      </c>
      <c r="D7822" s="102" t="s">
        <v>152</v>
      </c>
      <c r="E7822" s="102" t="s">
        <v>275</v>
      </c>
      <c r="F7822" s="102" t="s">
        <v>13171</v>
      </c>
      <c r="H7822" s="102">
        <v>45542</v>
      </c>
      <c r="I7822" s="102" t="s">
        <v>292</v>
      </c>
      <c r="J7822" s="102" t="s">
        <v>291</v>
      </c>
      <c r="K7822" s="102" t="s">
        <v>1</v>
      </c>
      <c r="L7822" s="102" t="s">
        <v>290</v>
      </c>
      <c r="M7822" s="102" t="s">
        <v>1074</v>
      </c>
      <c r="N7822" s="102">
        <v>6</v>
      </c>
      <c r="O7822" s="102" t="s">
        <v>1075</v>
      </c>
    </row>
    <row r="7823" spans="1:15" x14ac:dyDescent="0.25">
      <c r="A7823" s="102" t="s">
        <v>13168</v>
      </c>
      <c r="B7823" s="103" t="s">
        <v>1912</v>
      </c>
      <c r="C7823" s="103" t="s">
        <v>274</v>
      </c>
      <c r="D7823" s="102" t="s">
        <v>152</v>
      </c>
      <c r="E7823" s="102" t="s">
        <v>275</v>
      </c>
      <c r="F7823" s="102" t="s">
        <v>13172</v>
      </c>
      <c r="H7823" s="102">
        <v>45542</v>
      </c>
      <c r="I7823" s="102" t="s">
        <v>292</v>
      </c>
      <c r="J7823" s="102" t="s">
        <v>291</v>
      </c>
      <c r="K7823" s="102" t="s">
        <v>1</v>
      </c>
      <c r="L7823" s="102" t="s">
        <v>290</v>
      </c>
      <c r="M7823" s="102" t="s">
        <v>1074</v>
      </c>
      <c r="N7823" s="102">
        <v>6</v>
      </c>
      <c r="O7823" s="102" t="s">
        <v>1075</v>
      </c>
    </row>
    <row r="7824" spans="1:15" x14ac:dyDescent="0.25">
      <c r="A7824" s="102" t="s">
        <v>13173</v>
      </c>
      <c r="B7824" s="103" t="s">
        <v>13174</v>
      </c>
      <c r="C7824" s="103" t="s">
        <v>1360</v>
      </c>
      <c r="D7824" s="102" t="s">
        <v>2881</v>
      </c>
      <c r="E7824" s="102" t="s">
        <v>275</v>
      </c>
      <c r="F7824" s="102" t="s">
        <v>13175</v>
      </c>
      <c r="H7824" s="102">
        <v>45542</v>
      </c>
      <c r="I7824" s="102" t="s">
        <v>292</v>
      </c>
      <c r="J7824" s="102" t="s">
        <v>291</v>
      </c>
      <c r="K7824" s="102" t="s">
        <v>1</v>
      </c>
      <c r="L7824" s="102" t="s">
        <v>290</v>
      </c>
      <c r="M7824" s="102" t="s">
        <v>1074</v>
      </c>
      <c r="N7824" s="102">
        <v>6</v>
      </c>
      <c r="O7824" s="102" t="s">
        <v>1075</v>
      </c>
    </row>
    <row r="7825" spans="1:15" x14ac:dyDescent="0.25">
      <c r="A7825" s="102" t="s">
        <v>1894</v>
      </c>
      <c r="B7825" s="103" t="s">
        <v>1895</v>
      </c>
      <c r="C7825" s="103" t="s">
        <v>274</v>
      </c>
      <c r="D7825" s="102" t="s">
        <v>136</v>
      </c>
      <c r="E7825" s="102" t="s">
        <v>275</v>
      </c>
      <c r="F7825" s="102" t="s">
        <v>13176</v>
      </c>
      <c r="H7825" s="102">
        <v>45542</v>
      </c>
      <c r="I7825" s="102" t="s">
        <v>292</v>
      </c>
      <c r="J7825" s="102" t="s">
        <v>291</v>
      </c>
      <c r="K7825" s="102" t="s">
        <v>1</v>
      </c>
      <c r="L7825" s="102" t="s">
        <v>290</v>
      </c>
      <c r="M7825" s="102" t="s">
        <v>1074</v>
      </c>
      <c r="N7825" s="102">
        <v>6</v>
      </c>
      <c r="O7825" s="102" t="s">
        <v>1075</v>
      </c>
    </row>
    <row r="7826" spans="1:15" x14ac:dyDescent="0.25">
      <c r="A7826" s="102" t="s">
        <v>1894</v>
      </c>
      <c r="B7826" s="103" t="s">
        <v>1197</v>
      </c>
      <c r="C7826" s="103" t="s">
        <v>274</v>
      </c>
      <c r="D7826" s="102" t="s">
        <v>136</v>
      </c>
      <c r="E7826" s="102" t="s">
        <v>275</v>
      </c>
      <c r="F7826" s="102" t="s">
        <v>13177</v>
      </c>
      <c r="H7826" s="102">
        <v>45542</v>
      </c>
      <c r="I7826" s="102" t="s">
        <v>292</v>
      </c>
      <c r="J7826" s="102" t="s">
        <v>291</v>
      </c>
      <c r="K7826" s="102" t="s">
        <v>1</v>
      </c>
      <c r="L7826" s="102" t="s">
        <v>290</v>
      </c>
      <c r="M7826" s="102" t="s">
        <v>1074</v>
      </c>
      <c r="N7826" s="102">
        <v>6</v>
      </c>
      <c r="O7826" s="102" t="s">
        <v>1075</v>
      </c>
    </row>
    <row r="7827" spans="1:15" x14ac:dyDescent="0.25">
      <c r="A7827" s="102" t="s">
        <v>13178</v>
      </c>
      <c r="B7827" s="103" t="s">
        <v>1897</v>
      </c>
      <c r="C7827" s="103" t="s">
        <v>274</v>
      </c>
      <c r="D7827" s="102" t="s">
        <v>136</v>
      </c>
      <c r="E7827" s="102" t="s">
        <v>275</v>
      </c>
      <c r="F7827" s="102" t="s">
        <v>13179</v>
      </c>
      <c r="H7827" s="102">
        <v>45542</v>
      </c>
      <c r="I7827" s="102" t="s">
        <v>292</v>
      </c>
      <c r="J7827" s="102" t="s">
        <v>291</v>
      </c>
      <c r="K7827" s="102" t="s">
        <v>1</v>
      </c>
      <c r="L7827" s="102" t="s">
        <v>290</v>
      </c>
      <c r="M7827" s="102" t="s">
        <v>1074</v>
      </c>
      <c r="N7827" s="102">
        <v>6</v>
      </c>
      <c r="O7827" s="102" t="s">
        <v>1075</v>
      </c>
    </row>
    <row r="7828" spans="1:15" x14ac:dyDescent="0.25">
      <c r="A7828" s="102" t="s">
        <v>1276</v>
      </c>
      <c r="B7828" s="103" t="s">
        <v>2660</v>
      </c>
      <c r="C7828" s="103" t="s">
        <v>1077</v>
      </c>
      <c r="D7828" s="102" t="s">
        <v>196</v>
      </c>
      <c r="E7828" s="102" t="s">
        <v>275</v>
      </c>
      <c r="F7828" s="102" t="s">
        <v>13180</v>
      </c>
      <c r="H7828" s="102">
        <v>45542</v>
      </c>
      <c r="I7828" s="102" t="s">
        <v>292</v>
      </c>
      <c r="J7828" s="102" t="s">
        <v>291</v>
      </c>
      <c r="K7828" s="102" t="s">
        <v>1</v>
      </c>
      <c r="L7828" s="102" t="s">
        <v>290</v>
      </c>
      <c r="M7828" s="102" t="s">
        <v>1074</v>
      </c>
      <c r="N7828" s="102">
        <v>6</v>
      </c>
      <c r="O7828" s="102" t="s">
        <v>1075</v>
      </c>
    </row>
    <row r="7829" spans="1:15" x14ac:dyDescent="0.25">
      <c r="A7829" s="102" t="s">
        <v>12723</v>
      </c>
      <c r="B7829" s="103" t="s">
        <v>13181</v>
      </c>
      <c r="C7829" s="103" t="s">
        <v>1118</v>
      </c>
      <c r="D7829" s="102" t="s">
        <v>2881</v>
      </c>
      <c r="E7829" s="102" t="s">
        <v>275</v>
      </c>
      <c r="F7829" s="102" t="s">
        <v>13182</v>
      </c>
      <c r="H7829" s="102">
        <v>45542</v>
      </c>
      <c r="I7829" s="102" t="s">
        <v>292</v>
      </c>
      <c r="J7829" s="102" t="s">
        <v>291</v>
      </c>
      <c r="K7829" s="102" t="s">
        <v>1</v>
      </c>
      <c r="L7829" s="102" t="s">
        <v>290</v>
      </c>
      <c r="M7829" s="102" t="s">
        <v>1074</v>
      </c>
      <c r="N7829" s="102">
        <v>6</v>
      </c>
      <c r="O7829" s="102" t="s">
        <v>1075</v>
      </c>
    </row>
    <row r="7830" spans="1:15" x14ac:dyDescent="0.25">
      <c r="A7830" s="102" t="s">
        <v>13183</v>
      </c>
      <c r="B7830" s="103" t="s">
        <v>1242</v>
      </c>
      <c r="C7830" s="103" t="s">
        <v>277</v>
      </c>
      <c r="D7830" s="102" t="s">
        <v>136</v>
      </c>
      <c r="E7830" s="102" t="s">
        <v>275</v>
      </c>
      <c r="F7830" s="102" t="s">
        <v>13184</v>
      </c>
      <c r="H7830" s="102">
        <v>45542</v>
      </c>
      <c r="I7830" s="102" t="s">
        <v>292</v>
      </c>
      <c r="J7830" s="102" t="s">
        <v>291</v>
      </c>
      <c r="K7830" s="102" t="s">
        <v>1</v>
      </c>
      <c r="L7830" s="102" t="s">
        <v>290</v>
      </c>
      <c r="M7830" s="102" t="s">
        <v>1074</v>
      </c>
      <c r="N7830" s="102">
        <v>6</v>
      </c>
      <c r="O7830" s="102" t="s">
        <v>1075</v>
      </c>
    </row>
    <row r="7831" spans="1:15" x14ac:dyDescent="0.25">
      <c r="A7831" s="102" t="s">
        <v>13185</v>
      </c>
      <c r="B7831" s="103" t="s">
        <v>2972</v>
      </c>
      <c r="C7831" s="103" t="s">
        <v>1360</v>
      </c>
      <c r="D7831" s="102" t="s">
        <v>2881</v>
      </c>
      <c r="E7831" s="102" t="s">
        <v>275</v>
      </c>
      <c r="F7831" s="102" t="s">
        <v>13186</v>
      </c>
      <c r="H7831" s="102">
        <v>45542</v>
      </c>
      <c r="I7831" s="102" t="s">
        <v>292</v>
      </c>
      <c r="J7831" s="102" t="s">
        <v>291</v>
      </c>
      <c r="K7831" s="102" t="s">
        <v>1</v>
      </c>
      <c r="L7831" s="102" t="s">
        <v>290</v>
      </c>
      <c r="M7831" s="102" t="s">
        <v>1074</v>
      </c>
      <c r="N7831" s="102">
        <v>6</v>
      </c>
      <c r="O7831" s="102" t="s">
        <v>1075</v>
      </c>
    </row>
    <row r="7832" spans="1:15" x14ac:dyDescent="0.25">
      <c r="A7832" s="102" t="s">
        <v>13185</v>
      </c>
      <c r="B7832" s="103" t="s">
        <v>13187</v>
      </c>
      <c r="C7832" s="103" t="s">
        <v>1082</v>
      </c>
      <c r="D7832" s="102" t="s">
        <v>2881</v>
      </c>
      <c r="E7832" s="102" t="s">
        <v>275</v>
      </c>
      <c r="F7832" s="102" t="s">
        <v>13188</v>
      </c>
      <c r="H7832" s="102">
        <v>45542</v>
      </c>
      <c r="I7832" s="102" t="s">
        <v>292</v>
      </c>
      <c r="J7832" s="102" t="s">
        <v>291</v>
      </c>
      <c r="K7832" s="102" t="s">
        <v>1</v>
      </c>
      <c r="L7832" s="102" t="s">
        <v>290</v>
      </c>
      <c r="M7832" s="102" t="s">
        <v>1082</v>
      </c>
      <c r="N7832" s="102">
        <v>6</v>
      </c>
      <c r="O7832" s="102" t="s">
        <v>1075</v>
      </c>
    </row>
    <row r="7833" spans="1:15" x14ac:dyDescent="0.25">
      <c r="A7833" s="102" t="s">
        <v>13189</v>
      </c>
      <c r="B7833" s="103" t="s">
        <v>3210</v>
      </c>
      <c r="C7833" s="103" t="s">
        <v>1118</v>
      </c>
      <c r="D7833" s="102" t="s">
        <v>2881</v>
      </c>
      <c r="E7833" s="102" t="s">
        <v>275</v>
      </c>
      <c r="F7833" s="102" t="s">
        <v>13190</v>
      </c>
      <c r="H7833" s="102">
        <v>45542</v>
      </c>
      <c r="I7833" s="102" t="s">
        <v>292</v>
      </c>
      <c r="J7833" s="102" t="s">
        <v>291</v>
      </c>
      <c r="K7833" s="102" t="s">
        <v>1</v>
      </c>
      <c r="L7833" s="102" t="s">
        <v>290</v>
      </c>
      <c r="M7833" s="102" t="s">
        <v>1074</v>
      </c>
      <c r="N7833" s="102">
        <v>6</v>
      </c>
      <c r="O7833" s="102" t="s">
        <v>1075</v>
      </c>
    </row>
    <row r="7834" spans="1:15" x14ac:dyDescent="0.25">
      <c r="A7834" s="102" t="s">
        <v>13191</v>
      </c>
      <c r="B7834" s="103" t="s">
        <v>4050</v>
      </c>
      <c r="C7834" s="103" t="s">
        <v>274</v>
      </c>
      <c r="D7834" s="102" t="s">
        <v>136</v>
      </c>
      <c r="E7834" s="102" t="s">
        <v>275</v>
      </c>
      <c r="F7834" s="102" t="s">
        <v>13192</v>
      </c>
      <c r="H7834" s="102">
        <v>45542</v>
      </c>
      <c r="I7834" s="102" t="s">
        <v>292</v>
      </c>
      <c r="J7834" s="102" t="s">
        <v>291</v>
      </c>
      <c r="K7834" s="102" t="s">
        <v>1</v>
      </c>
      <c r="L7834" s="102" t="s">
        <v>290</v>
      </c>
      <c r="M7834" s="102" t="s">
        <v>1074</v>
      </c>
      <c r="N7834" s="102">
        <v>6</v>
      </c>
      <c r="O7834" s="102" t="s">
        <v>1075</v>
      </c>
    </row>
    <row r="7835" spans="1:15" x14ac:dyDescent="0.25">
      <c r="A7835" s="102" t="s">
        <v>1317</v>
      </c>
      <c r="B7835" s="103" t="s">
        <v>1448</v>
      </c>
      <c r="C7835" s="103" t="s">
        <v>1118</v>
      </c>
      <c r="D7835" s="102" t="s">
        <v>318</v>
      </c>
      <c r="E7835" s="102" t="s">
        <v>275</v>
      </c>
      <c r="F7835" s="102" t="s">
        <v>13193</v>
      </c>
      <c r="H7835" s="102">
        <v>45542</v>
      </c>
      <c r="I7835" s="102" t="s">
        <v>292</v>
      </c>
      <c r="J7835" s="102" t="s">
        <v>291</v>
      </c>
      <c r="K7835" s="102" t="s">
        <v>1</v>
      </c>
      <c r="L7835" s="102" t="s">
        <v>290</v>
      </c>
      <c r="M7835" s="102" t="s">
        <v>1074</v>
      </c>
      <c r="N7835" s="102">
        <v>6</v>
      </c>
      <c r="O7835" s="102" t="s">
        <v>1075</v>
      </c>
    </row>
    <row r="7836" spans="1:15" x14ac:dyDescent="0.25">
      <c r="A7836" s="102" t="s">
        <v>13194</v>
      </c>
      <c r="B7836" s="103" t="s">
        <v>13195</v>
      </c>
      <c r="C7836" s="103" t="s">
        <v>1082</v>
      </c>
      <c r="D7836" s="102" t="s">
        <v>281</v>
      </c>
      <c r="E7836" s="102" t="s">
        <v>275</v>
      </c>
      <c r="F7836" s="102" t="s">
        <v>13196</v>
      </c>
      <c r="H7836" s="102">
        <v>45542</v>
      </c>
      <c r="I7836" s="102" t="s">
        <v>292</v>
      </c>
      <c r="J7836" s="102" t="s">
        <v>291</v>
      </c>
      <c r="K7836" s="102" t="s">
        <v>1</v>
      </c>
      <c r="L7836" s="102" t="s">
        <v>290</v>
      </c>
      <c r="M7836" s="102" t="s">
        <v>1082</v>
      </c>
      <c r="N7836" s="102">
        <v>6</v>
      </c>
      <c r="O7836" s="102" t="s">
        <v>1075</v>
      </c>
    </row>
    <row r="7837" spans="1:15" x14ac:dyDescent="0.25">
      <c r="A7837" s="102" t="s">
        <v>13194</v>
      </c>
      <c r="B7837" s="103" t="s">
        <v>13197</v>
      </c>
      <c r="C7837" s="103" t="s">
        <v>1077</v>
      </c>
      <c r="D7837" s="102" t="s">
        <v>281</v>
      </c>
      <c r="E7837" s="102" t="s">
        <v>275</v>
      </c>
      <c r="F7837" s="102" t="s">
        <v>13198</v>
      </c>
      <c r="H7837" s="102">
        <v>45542</v>
      </c>
      <c r="I7837" s="102" t="s">
        <v>292</v>
      </c>
      <c r="J7837" s="102" t="s">
        <v>291</v>
      </c>
      <c r="K7837" s="102" t="s">
        <v>1</v>
      </c>
      <c r="L7837" s="102" t="s">
        <v>290</v>
      </c>
      <c r="M7837" s="102" t="s">
        <v>1074</v>
      </c>
      <c r="N7837" s="102">
        <v>6</v>
      </c>
      <c r="O7837" s="102" t="s">
        <v>1075</v>
      </c>
    </row>
    <row r="7838" spans="1:15" x14ac:dyDescent="0.25">
      <c r="A7838" s="102" t="s">
        <v>13199</v>
      </c>
      <c r="B7838" s="103" t="s">
        <v>1448</v>
      </c>
      <c r="C7838" s="103" t="s">
        <v>1118</v>
      </c>
      <c r="D7838" s="102" t="s">
        <v>152</v>
      </c>
      <c r="E7838" s="102" t="s">
        <v>275</v>
      </c>
      <c r="F7838" s="102" t="s">
        <v>13200</v>
      </c>
      <c r="H7838" s="102">
        <v>45542</v>
      </c>
      <c r="I7838" s="102" t="s">
        <v>292</v>
      </c>
      <c r="J7838" s="102" t="s">
        <v>291</v>
      </c>
      <c r="K7838" s="102" t="s">
        <v>1</v>
      </c>
      <c r="L7838" s="102" t="s">
        <v>290</v>
      </c>
      <c r="M7838" s="102" t="s">
        <v>1074</v>
      </c>
      <c r="N7838" s="102">
        <v>6</v>
      </c>
      <c r="O7838" s="102" t="s">
        <v>1075</v>
      </c>
    </row>
    <row r="7839" spans="1:15" x14ac:dyDescent="0.25">
      <c r="A7839" s="102" t="s">
        <v>13201</v>
      </c>
      <c r="B7839" s="103" t="s">
        <v>1895</v>
      </c>
      <c r="C7839" s="103" t="s">
        <v>274</v>
      </c>
      <c r="D7839" s="102" t="s">
        <v>12757</v>
      </c>
      <c r="E7839" s="102" t="s">
        <v>275</v>
      </c>
      <c r="F7839" s="102" t="s">
        <v>13202</v>
      </c>
      <c r="H7839" s="102">
        <v>45542</v>
      </c>
      <c r="I7839" s="102" t="s">
        <v>292</v>
      </c>
      <c r="J7839" s="102" t="s">
        <v>291</v>
      </c>
      <c r="K7839" s="102" t="s">
        <v>1</v>
      </c>
      <c r="L7839" s="102" t="s">
        <v>290</v>
      </c>
      <c r="M7839" s="102" t="s">
        <v>1074</v>
      </c>
      <c r="N7839" s="102">
        <v>6</v>
      </c>
      <c r="O7839" s="102" t="s">
        <v>1075</v>
      </c>
    </row>
    <row r="7840" spans="1:15" x14ac:dyDescent="0.25">
      <c r="A7840" s="102" t="s">
        <v>13201</v>
      </c>
      <c r="B7840" s="103" t="s">
        <v>1306</v>
      </c>
      <c r="C7840" s="103" t="s">
        <v>1118</v>
      </c>
      <c r="D7840" s="102" t="s">
        <v>12757</v>
      </c>
      <c r="E7840" s="102" t="s">
        <v>275</v>
      </c>
      <c r="F7840" s="102" t="s">
        <v>13203</v>
      </c>
      <c r="H7840" s="102">
        <v>45542</v>
      </c>
      <c r="I7840" s="102" t="s">
        <v>292</v>
      </c>
      <c r="J7840" s="102" t="s">
        <v>291</v>
      </c>
      <c r="K7840" s="102" t="s">
        <v>1</v>
      </c>
      <c r="L7840" s="102" t="s">
        <v>290</v>
      </c>
      <c r="M7840" s="102" t="s">
        <v>1074</v>
      </c>
      <c r="N7840" s="102">
        <v>6</v>
      </c>
      <c r="O7840" s="102" t="s">
        <v>1075</v>
      </c>
    </row>
    <row r="7841" spans="1:15" x14ac:dyDescent="0.25">
      <c r="A7841" s="102" t="s">
        <v>12180</v>
      </c>
      <c r="B7841" s="103" t="s">
        <v>4050</v>
      </c>
      <c r="C7841" s="103" t="s">
        <v>274</v>
      </c>
      <c r="D7841" s="102" t="s">
        <v>318</v>
      </c>
      <c r="E7841" s="102" t="s">
        <v>275</v>
      </c>
      <c r="F7841" s="102" t="s">
        <v>13204</v>
      </c>
      <c r="H7841" s="102">
        <v>45542</v>
      </c>
      <c r="I7841" s="102" t="s">
        <v>292</v>
      </c>
      <c r="J7841" s="102" t="s">
        <v>291</v>
      </c>
      <c r="K7841" s="102" t="s">
        <v>1</v>
      </c>
      <c r="L7841" s="102" t="s">
        <v>290</v>
      </c>
      <c r="M7841" s="102" t="s">
        <v>1074</v>
      </c>
      <c r="N7841" s="102">
        <v>6</v>
      </c>
      <c r="O7841" s="102" t="s">
        <v>1075</v>
      </c>
    </row>
    <row r="7842" spans="1:15" x14ac:dyDescent="0.25">
      <c r="A7842" s="102" t="s">
        <v>13205</v>
      </c>
      <c r="B7842" s="103" t="s">
        <v>1561</v>
      </c>
      <c r="C7842" s="103" t="s">
        <v>1118</v>
      </c>
      <c r="D7842" s="102" t="s">
        <v>152</v>
      </c>
      <c r="E7842" s="102" t="s">
        <v>275</v>
      </c>
      <c r="F7842" s="102" t="s">
        <v>13206</v>
      </c>
      <c r="H7842" s="102">
        <v>45542</v>
      </c>
      <c r="I7842" s="102" t="s">
        <v>292</v>
      </c>
      <c r="J7842" s="102" t="s">
        <v>291</v>
      </c>
      <c r="K7842" s="102" t="s">
        <v>1</v>
      </c>
      <c r="L7842" s="102" t="s">
        <v>290</v>
      </c>
      <c r="M7842" s="102" t="s">
        <v>1074</v>
      </c>
      <c r="N7842" s="102">
        <v>6</v>
      </c>
      <c r="O7842" s="102" t="s">
        <v>1075</v>
      </c>
    </row>
    <row r="7843" spans="1:15" x14ac:dyDescent="0.25">
      <c r="A7843" s="102" t="s">
        <v>13207</v>
      </c>
      <c r="B7843" s="103" t="s">
        <v>2139</v>
      </c>
      <c r="C7843" s="103" t="s">
        <v>274</v>
      </c>
      <c r="D7843" s="102" t="s">
        <v>136</v>
      </c>
      <c r="E7843" s="102" t="s">
        <v>275</v>
      </c>
      <c r="F7843" s="102" t="s">
        <v>13208</v>
      </c>
      <c r="H7843" s="102">
        <v>45542</v>
      </c>
      <c r="I7843" s="102" t="s">
        <v>292</v>
      </c>
      <c r="J7843" s="102" t="s">
        <v>291</v>
      </c>
      <c r="K7843" s="102" t="s">
        <v>1</v>
      </c>
      <c r="L7843" s="102" t="s">
        <v>290</v>
      </c>
      <c r="M7843" s="102" t="s">
        <v>1074</v>
      </c>
      <c r="N7843" s="102">
        <v>6</v>
      </c>
      <c r="O7843" s="102" t="s">
        <v>1075</v>
      </c>
    </row>
    <row r="7844" spans="1:15" x14ac:dyDescent="0.25">
      <c r="A7844" s="102" t="s">
        <v>1911</v>
      </c>
      <c r="B7844" s="103" t="s">
        <v>1174</v>
      </c>
      <c r="C7844" s="103" t="s">
        <v>277</v>
      </c>
      <c r="D7844" s="102" t="s">
        <v>136</v>
      </c>
      <c r="E7844" s="102" t="s">
        <v>275</v>
      </c>
      <c r="F7844" s="102" t="s">
        <v>13209</v>
      </c>
      <c r="H7844" s="102">
        <v>45542</v>
      </c>
      <c r="I7844" s="102" t="s">
        <v>292</v>
      </c>
      <c r="J7844" s="102" t="s">
        <v>291</v>
      </c>
      <c r="K7844" s="102" t="s">
        <v>1</v>
      </c>
      <c r="L7844" s="102" t="s">
        <v>290</v>
      </c>
      <c r="M7844" s="102" t="s">
        <v>1074</v>
      </c>
      <c r="N7844" s="102">
        <v>6</v>
      </c>
      <c r="O7844" s="102" t="s">
        <v>1075</v>
      </c>
    </row>
    <row r="7845" spans="1:15" x14ac:dyDescent="0.25">
      <c r="A7845" s="102" t="s">
        <v>13210</v>
      </c>
      <c r="B7845" s="103" t="s">
        <v>1515</v>
      </c>
      <c r="C7845" s="103" t="s">
        <v>274</v>
      </c>
      <c r="D7845" s="102" t="s">
        <v>136</v>
      </c>
      <c r="E7845" s="102" t="s">
        <v>275</v>
      </c>
      <c r="F7845" s="102" t="s">
        <v>13211</v>
      </c>
      <c r="H7845" s="102">
        <v>45542</v>
      </c>
      <c r="I7845" s="102" t="s">
        <v>292</v>
      </c>
      <c r="J7845" s="102" t="s">
        <v>291</v>
      </c>
      <c r="K7845" s="102" t="s">
        <v>1</v>
      </c>
      <c r="L7845" s="102" t="s">
        <v>290</v>
      </c>
      <c r="M7845" s="102" t="s">
        <v>1074</v>
      </c>
      <c r="N7845" s="102">
        <v>6</v>
      </c>
      <c r="O7845" s="102" t="s">
        <v>1075</v>
      </c>
    </row>
    <row r="7846" spans="1:15" x14ac:dyDescent="0.25">
      <c r="A7846" s="102" t="s">
        <v>13212</v>
      </c>
      <c r="B7846" s="103" t="s">
        <v>1895</v>
      </c>
      <c r="C7846" s="103" t="s">
        <v>274</v>
      </c>
      <c r="D7846" s="102" t="s">
        <v>136</v>
      </c>
      <c r="E7846" s="102" t="s">
        <v>275</v>
      </c>
      <c r="F7846" s="102" t="s">
        <v>13213</v>
      </c>
      <c r="H7846" s="102">
        <v>45542</v>
      </c>
      <c r="I7846" s="102" t="s">
        <v>292</v>
      </c>
      <c r="J7846" s="102" t="s">
        <v>291</v>
      </c>
      <c r="K7846" s="102" t="s">
        <v>1</v>
      </c>
      <c r="L7846" s="102" t="s">
        <v>290</v>
      </c>
      <c r="M7846" s="102" t="s">
        <v>1074</v>
      </c>
      <c r="N7846" s="102">
        <v>6</v>
      </c>
      <c r="O7846" s="102" t="s">
        <v>1075</v>
      </c>
    </row>
    <row r="7847" spans="1:15" x14ac:dyDescent="0.25">
      <c r="A7847" s="102" t="s">
        <v>3202</v>
      </c>
      <c r="B7847" s="103" t="s">
        <v>1916</v>
      </c>
      <c r="C7847" s="103" t="s">
        <v>274</v>
      </c>
      <c r="D7847" s="102" t="s">
        <v>136</v>
      </c>
      <c r="E7847" s="102" t="s">
        <v>275</v>
      </c>
      <c r="F7847" s="102" t="s">
        <v>13214</v>
      </c>
      <c r="H7847" s="102">
        <v>45542</v>
      </c>
      <c r="I7847" s="102" t="s">
        <v>292</v>
      </c>
      <c r="J7847" s="102" t="s">
        <v>291</v>
      </c>
      <c r="K7847" s="102" t="s">
        <v>1</v>
      </c>
      <c r="L7847" s="102" t="s">
        <v>290</v>
      </c>
      <c r="M7847" s="102" t="s">
        <v>1074</v>
      </c>
      <c r="N7847" s="102">
        <v>6</v>
      </c>
      <c r="O7847" s="102" t="s">
        <v>1075</v>
      </c>
    </row>
    <row r="7848" spans="1:15" x14ac:dyDescent="0.25">
      <c r="A7848" s="102" t="s">
        <v>3202</v>
      </c>
      <c r="B7848" s="103" t="s">
        <v>13215</v>
      </c>
      <c r="C7848" s="103" t="s">
        <v>274</v>
      </c>
      <c r="D7848" s="102" t="s">
        <v>136</v>
      </c>
      <c r="E7848" s="102" t="s">
        <v>275</v>
      </c>
      <c r="F7848" s="102" t="s">
        <v>13216</v>
      </c>
      <c r="H7848" s="102">
        <v>45542</v>
      </c>
      <c r="I7848" s="102" t="s">
        <v>292</v>
      </c>
      <c r="J7848" s="102" t="s">
        <v>291</v>
      </c>
      <c r="K7848" s="102" t="s">
        <v>1</v>
      </c>
      <c r="L7848" s="102" t="s">
        <v>290</v>
      </c>
      <c r="M7848" s="102" t="s">
        <v>1074</v>
      </c>
      <c r="N7848" s="102">
        <v>6</v>
      </c>
      <c r="O7848" s="102" t="s">
        <v>1075</v>
      </c>
    </row>
    <row r="7849" spans="1:15" x14ac:dyDescent="0.25">
      <c r="A7849" s="102" t="s">
        <v>3635</v>
      </c>
      <c r="B7849" s="103" t="s">
        <v>13217</v>
      </c>
      <c r="C7849" s="103" t="s">
        <v>1118</v>
      </c>
      <c r="D7849" s="102" t="s">
        <v>152</v>
      </c>
      <c r="E7849" s="102" t="s">
        <v>275</v>
      </c>
      <c r="F7849" s="102" t="s">
        <v>13218</v>
      </c>
      <c r="H7849" s="102">
        <v>45542</v>
      </c>
      <c r="I7849" s="102" t="s">
        <v>292</v>
      </c>
      <c r="J7849" s="102" t="s">
        <v>291</v>
      </c>
      <c r="K7849" s="102" t="s">
        <v>1</v>
      </c>
      <c r="L7849" s="102" t="s">
        <v>290</v>
      </c>
      <c r="M7849" s="102" t="s">
        <v>1074</v>
      </c>
      <c r="N7849" s="102">
        <v>6</v>
      </c>
      <c r="O7849" s="102" t="s">
        <v>1075</v>
      </c>
    </row>
    <row r="7850" spans="1:15" x14ac:dyDescent="0.25">
      <c r="A7850" s="102" t="s">
        <v>13219</v>
      </c>
      <c r="B7850" s="103" t="s">
        <v>2064</v>
      </c>
      <c r="C7850" s="103" t="s">
        <v>274</v>
      </c>
      <c r="D7850" s="102" t="s">
        <v>12757</v>
      </c>
      <c r="E7850" s="102" t="s">
        <v>275</v>
      </c>
      <c r="F7850" s="102" t="s">
        <v>13220</v>
      </c>
      <c r="H7850" s="102">
        <v>45542</v>
      </c>
      <c r="I7850" s="102" t="s">
        <v>292</v>
      </c>
      <c r="J7850" s="102" t="s">
        <v>291</v>
      </c>
      <c r="K7850" s="102" t="s">
        <v>1</v>
      </c>
      <c r="L7850" s="102" t="s">
        <v>290</v>
      </c>
      <c r="M7850" s="102" t="s">
        <v>1074</v>
      </c>
      <c r="N7850" s="102">
        <v>6</v>
      </c>
      <c r="O7850" s="102" t="s">
        <v>1075</v>
      </c>
    </row>
    <row r="7851" spans="1:15" x14ac:dyDescent="0.25">
      <c r="A7851" s="102" t="s">
        <v>13221</v>
      </c>
      <c r="B7851" s="103" t="s">
        <v>1078</v>
      </c>
      <c r="C7851" s="103" t="s">
        <v>274</v>
      </c>
      <c r="D7851" s="102" t="s">
        <v>12757</v>
      </c>
      <c r="E7851" s="102" t="s">
        <v>275</v>
      </c>
      <c r="F7851" s="102" t="s">
        <v>13222</v>
      </c>
      <c r="H7851" s="102">
        <v>45542</v>
      </c>
      <c r="I7851" s="102" t="s">
        <v>292</v>
      </c>
      <c r="J7851" s="102" t="s">
        <v>291</v>
      </c>
      <c r="K7851" s="102" t="s">
        <v>1</v>
      </c>
      <c r="L7851" s="102" t="s">
        <v>290</v>
      </c>
      <c r="M7851" s="102" t="s">
        <v>1074</v>
      </c>
      <c r="N7851" s="102">
        <v>6</v>
      </c>
      <c r="O7851" s="102" t="s">
        <v>1075</v>
      </c>
    </row>
    <row r="7852" spans="1:15" x14ac:dyDescent="0.25">
      <c r="A7852" s="102" t="s">
        <v>13223</v>
      </c>
      <c r="B7852" s="103" t="s">
        <v>13224</v>
      </c>
      <c r="C7852" s="103" t="s">
        <v>1082</v>
      </c>
      <c r="D7852" s="102" t="s">
        <v>2881</v>
      </c>
      <c r="E7852" s="102" t="s">
        <v>275</v>
      </c>
      <c r="F7852" s="102" t="s">
        <v>13225</v>
      </c>
      <c r="H7852" s="102">
        <v>45542</v>
      </c>
      <c r="I7852" s="102" t="s">
        <v>292</v>
      </c>
      <c r="J7852" s="102" t="s">
        <v>291</v>
      </c>
      <c r="K7852" s="102" t="s">
        <v>1</v>
      </c>
      <c r="L7852" s="102" t="s">
        <v>290</v>
      </c>
      <c r="M7852" s="102" t="s">
        <v>1082</v>
      </c>
      <c r="N7852" s="102">
        <v>6</v>
      </c>
      <c r="O7852" s="102" t="s">
        <v>1075</v>
      </c>
    </row>
    <row r="7853" spans="1:15" x14ac:dyDescent="0.25">
      <c r="A7853" s="102" t="s">
        <v>13223</v>
      </c>
      <c r="B7853" s="103" t="s">
        <v>13226</v>
      </c>
      <c r="C7853" s="103" t="s">
        <v>1360</v>
      </c>
      <c r="D7853" s="102" t="s">
        <v>2881</v>
      </c>
      <c r="E7853" s="102" t="s">
        <v>275</v>
      </c>
      <c r="F7853" s="102" t="s">
        <v>13227</v>
      </c>
      <c r="H7853" s="102">
        <v>45542</v>
      </c>
      <c r="I7853" s="102" t="s">
        <v>292</v>
      </c>
      <c r="J7853" s="102" t="s">
        <v>291</v>
      </c>
      <c r="K7853" s="102" t="s">
        <v>1</v>
      </c>
      <c r="L7853" s="102" t="s">
        <v>290</v>
      </c>
      <c r="M7853" s="102" t="s">
        <v>1074</v>
      </c>
      <c r="N7853" s="102">
        <v>6</v>
      </c>
      <c r="O7853" s="102" t="s">
        <v>1075</v>
      </c>
    </row>
    <row r="7854" spans="1:15" x14ac:dyDescent="0.25">
      <c r="A7854" s="102" t="s">
        <v>13228</v>
      </c>
      <c r="B7854" s="103" t="s">
        <v>1080</v>
      </c>
      <c r="C7854" s="103" t="s">
        <v>277</v>
      </c>
      <c r="D7854" s="102" t="s">
        <v>136</v>
      </c>
      <c r="E7854" s="102" t="s">
        <v>275</v>
      </c>
      <c r="F7854" s="102" t="s">
        <v>13229</v>
      </c>
      <c r="H7854" s="102">
        <v>45542</v>
      </c>
      <c r="I7854" s="102" t="s">
        <v>292</v>
      </c>
      <c r="J7854" s="102" t="s">
        <v>291</v>
      </c>
      <c r="K7854" s="102" t="s">
        <v>1</v>
      </c>
      <c r="L7854" s="102" t="s">
        <v>290</v>
      </c>
      <c r="M7854" s="102" t="s">
        <v>1074</v>
      </c>
      <c r="N7854" s="102">
        <v>6</v>
      </c>
      <c r="O7854" s="102" t="s">
        <v>1075</v>
      </c>
    </row>
    <row r="7855" spans="1:15" x14ac:dyDescent="0.25">
      <c r="A7855" s="102" t="s">
        <v>13230</v>
      </c>
      <c r="B7855" s="103" t="s">
        <v>1122</v>
      </c>
      <c r="C7855" s="103" t="s">
        <v>1082</v>
      </c>
      <c r="D7855" s="102" t="s">
        <v>152</v>
      </c>
      <c r="E7855" s="102" t="s">
        <v>275</v>
      </c>
      <c r="F7855" s="102" t="s">
        <v>13231</v>
      </c>
      <c r="H7855" s="102">
        <v>45542</v>
      </c>
      <c r="I7855" s="102" t="s">
        <v>292</v>
      </c>
      <c r="J7855" s="102" t="s">
        <v>291</v>
      </c>
      <c r="K7855" s="102" t="s">
        <v>1</v>
      </c>
      <c r="L7855" s="102" t="s">
        <v>290</v>
      </c>
      <c r="M7855" s="102" t="s">
        <v>1082</v>
      </c>
      <c r="N7855" s="102">
        <v>6</v>
      </c>
      <c r="O7855" s="102" t="s">
        <v>1075</v>
      </c>
    </row>
    <row r="7856" spans="1:15" x14ac:dyDescent="0.25">
      <c r="A7856" s="102" t="s">
        <v>4753</v>
      </c>
      <c r="B7856" s="103" t="s">
        <v>1565</v>
      </c>
      <c r="C7856" s="103" t="s">
        <v>274</v>
      </c>
      <c r="D7856" s="102" t="s">
        <v>570</v>
      </c>
      <c r="E7856" s="102" t="s">
        <v>275</v>
      </c>
      <c r="F7856" s="102" t="s">
        <v>13232</v>
      </c>
      <c r="H7856" s="102">
        <v>45549</v>
      </c>
      <c r="I7856" s="102" t="s">
        <v>280</v>
      </c>
      <c r="J7856" s="102" t="s">
        <v>1</v>
      </c>
      <c r="K7856" s="102" t="s">
        <v>2</v>
      </c>
      <c r="L7856" s="102" t="s">
        <v>24</v>
      </c>
      <c r="M7856" s="102" t="s">
        <v>1074</v>
      </c>
      <c r="N7856" s="102">
        <v>6</v>
      </c>
      <c r="O7856" s="102" t="s">
        <v>1075</v>
      </c>
    </row>
    <row r="7857" spans="1:15" x14ac:dyDescent="0.25">
      <c r="A7857" s="102" t="s">
        <v>2842</v>
      </c>
      <c r="B7857" s="103" t="s">
        <v>2767</v>
      </c>
      <c r="C7857" s="103" t="s">
        <v>277</v>
      </c>
      <c r="D7857" s="102" t="s">
        <v>1092</v>
      </c>
      <c r="E7857" s="102" t="s">
        <v>275</v>
      </c>
      <c r="F7857" s="102" t="s">
        <v>13233</v>
      </c>
      <c r="H7857" s="102">
        <v>45549</v>
      </c>
      <c r="I7857" s="102" t="s">
        <v>280</v>
      </c>
      <c r="J7857" s="102" t="s">
        <v>1</v>
      </c>
      <c r="K7857" s="102" t="s">
        <v>2</v>
      </c>
      <c r="L7857" s="102" t="s">
        <v>24</v>
      </c>
      <c r="M7857" s="102" t="s">
        <v>1074</v>
      </c>
      <c r="N7857" s="102">
        <v>6</v>
      </c>
      <c r="O7857" s="102" t="s">
        <v>1075</v>
      </c>
    </row>
    <row r="7858" spans="1:15" x14ac:dyDescent="0.25">
      <c r="A7858" s="102" t="s">
        <v>12590</v>
      </c>
      <c r="B7858" s="103" t="s">
        <v>5797</v>
      </c>
      <c r="C7858" s="103" t="s">
        <v>1118</v>
      </c>
      <c r="D7858" s="102" t="s">
        <v>570</v>
      </c>
      <c r="E7858" s="102" t="s">
        <v>275</v>
      </c>
      <c r="F7858" s="102" t="s">
        <v>13234</v>
      </c>
      <c r="H7858" s="102">
        <v>45549</v>
      </c>
      <c r="I7858" s="102" t="s">
        <v>280</v>
      </c>
      <c r="J7858" s="102" t="s">
        <v>1</v>
      </c>
      <c r="K7858" s="102" t="s">
        <v>2</v>
      </c>
      <c r="L7858" s="102" t="s">
        <v>24</v>
      </c>
      <c r="M7858" s="102" t="s">
        <v>1074</v>
      </c>
      <c r="N7858" s="102">
        <v>6</v>
      </c>
      <c r="O7858" s="102" t="s">
        <v>1075</v>
      </c>
    </row>
    <row r="7859" spans="1:15" x14ac:dyDescent="0.25">
      <c r="A7859" s="102" t="s">
        <v>12015</v>
      </c>
      <c r="B7859" s="103" t="s">
        <v>1189</v>
      </c>
      <c r="C7859" s="103" t="s">
        <v>1082</v>
      </c>
      <c r="D7859" s="102" t="s">
        <v>152</v>
      </c>
      <c r="E7859" s="102" t="s">
        <v>275</v>
      </c>
      <c r="F7859" s="102" t="s">
        <v>13235</v>
      </c>
      <c r="G7859" s="102">
        <v>41563</v>
      </c>
      <c r="H7859" s="102">
        <v>45549</v>
      </c>
      <c r="I7859" s="102" t="s">
        <v>280</v>
      </c>
      <c r="J7859" s="102" t="s">
        <v>1</v>
      </c>
      <c r="K7859" s="102" t="s">
        <v>2</v>
      </c>
      <c r="L7859" s="102" t="s">
        <v>24</v>
      </c>
      <c r="M7859" s="102" t="s">
        <v>1082</v>
      </c>
      <c r="N7859" s="102">
        <v>6</v>
      </c>
      <c r="O7859" s="102" t="s">
        <v>1075</v>
      </c>
    </row>
    <row r="7860" spans="1:15" x14ac:dyDescent="0.25">
      <c r="A7860" s="102" t="s">
        <v>12015</v>
      </c>
      <c r="B7860" s="103" t="s">
        <v>7386</v>
      </c>
      <c r="C7860" s="103" t="s">
        <v>274</v>
      </c>
      <c r="D7860" s="102" t="s">
        <v>152</v>
      </c>
      <c r="E7860" s="102" t="s">
        <v>275</v>
      </c>
      <c r="F7860" s="102" t="s">
        <v>13236</v>
      </c>
      <c r="H7860" s="102">
        <v>45549</v>
      </c>
      <c r="I7860" s="102" t="s">
        <v>280</v>
      </c>
      <c r="J7860" s="102" t="s">
        <v>1</v>
      </c>
      <c r="K7860" s="102" t="s">
        <v>2</v>
      </c>
      <c r="L7860" s="102" t="s">
        <v>24</v>
      </c>
      <c r="M7860" s="102" t="s">
        <v>1074</v>
      </c>
      <c r="N7860" s="102">
        <v>6</v>
      </c>
      <c r="O7860" s="102" t="s">
        <v>1075</v>
      </c>
    </row>
    <row r="7861" spans="1:15" x14ac:dyDescent="0.25">
      <c r="A7861" s="102" t="s">
        <v>13237</v>
      </c>
      <c r="B7861" s="103" t="s">
        <v>13238</v>
      </c>
      <c r="C7861" s="103" t="s">
        <v>274</v>
      </c>
      <c r="D7861" s="102" t="s">
        <v>13239</v>
      </c>
      <c r="E7861" s="102" t="s">
        <v>275</v>
      </c>
      <c r="F7861" s="102" t="s">
        <v>13240</v>
      </c>
      <c r="H7861" s="102">
        <v>45549</v>
      </c>
      <c r="I7861" s="102" t="s">
        <v>280</v>
      </c>
      <c r="J7861" s="102" t="s">
        <v>1</v>
      </c>
      <c r="K7861" s="102" t="s">
        <v>2</v>
      </c>
      <c r="L7861" s="102" t="s">
        <v>24</v>
      </c>
      <c r="M7861" s="102" t="s">
        <v>1074</v>
      </c>
      <c r="N7861" s="102">
        <v>6</v>
      </c>
      <c r="O7861" s="102" t="s">
        <v>1075</v>
      </c>
    </row>
    <row r="7862" spans="1:15" x14ac:dyDescent="0.25">
      <c r="A7862" s="102" t="s">
        <v>3803</v>
      </c>
      <c r="B7862" s="103" t="s">
        <v>2833</v>
      </c>
      <c r="C7862" s="103" t="s">
        <v>1118</v>
      </c>
      <c r="D7862" s="102" t="s">
        <v>570</v>
      </c>
      <c r="E7862" s="102" t="s">
        <v>275</v>
      </c>
      <c r="F7862" s="102" t="s">
        <v>13241</v>
      </c>
      <c r="H7862" s="102">
        <v>45549</v>
      </c>
      <c r="I7862" s="102" t="s">
        <v>280</v>
      </c>
      <c r="J7862" s="102" t="s">
        <v>1</v>
      </c>
      <c r="K7862" s="102" t="s">
        <v>2</v>
      </c>
      <c r="L7862" s="102" t="s">
        <v>24</v>
      </c>
      <c r="M7862" s="102" t="s">
        <v>1074</v>
      </c>
      <c r="N7862" s="102">
        <v>6</v>
      </c>
      <c r="O7862" s="102" t="s">
        <v>1075</v>
      </c>
    </row>
    <row r="7863" spans="1:15" x14ac:dyDescent="0.25">
      <c r="A7863" s="102" t="s">
        <v>3803</v>
      </c>
      <c r="B7863" s="103" t="s">
        <v>12592</v>
      </c>
      <c r="C7863" s="103" t="s">
        <v>274</v>
      </c>
      <c r="D7863" s="102" t="s">
        <v>1092</v>
      </c>
      <c r="E7863" s="102" t="s">
        <v>275</v>
      </c>
      <c r="F7863" s="102" t="s">
        <v>13242</v>
      </c>
      <c r="H7863" s="102">
        <v>45549</v>
      </c>
      <c r="I7863" s="102" t="s">
        <v>280</v>
      </c>
      <c r="J7863" s="102" t="s">
        <v>1</v>
      </c>
      <c r="K7863" s="102" t="s">
        <v>2</v>
      </c>
      <c r="L7863" s="102" t="s">
        <v>24</v>
      </c>
      <c r="M7863" s="102" t="s">
        <v>1074</v>
      </c>
      <c r="N7863" s="102">
        <v>6</v>
      </c>
      <c r="O7863" s="102" t="s">
        <v>1075</v>
      </c>
    </row>
    <row r="7864" spans="1:15" x14ac:dyDescent="0.25">
      <c r="A7864" s="102" t="s">
        <v>3803</v>
      </c>
      <c r="B7864" s="103" t="s">
        <v>3838</v>
      </c>
      <c r="C7864" s="103" t="s">
        <v>1082</v>
      </c>
      <c r="D7864" s="102" t="s">
        <v>1092</v>
      </c>
      <c r="E7864" s="102" t="s">
        <v>275</v>
      </c>
      <c r="F7864" s="102" t="s">
        <v>13243</v>
      </c>
      <c r="G7864" s="102" t="s">
        <v>13244</v>
      </c>
      <c r="H7864" s="102">
        <v>45549</v>
      </c>
      <c r="I7864" s="102" t="s">
        <v>280</v>
      </c>
      <c r="J7864" s="102" t="s">
        <v>1</v>
      </c>
      <c r="K7864" s="102" t="s">
        <v>2</v>
      </c>
      <c r="L7864" s="102" t="s">
        <v>24</v>
      </c>
      <c r="M7864" s="102" t="s">
        <v>1082</v>
      </c>
      <c r="N7864" s="102">
        <v>6</v>
      </c>
      <c r="O7864" s="102" t="s">
        <v>1075</v>
      </c>
    </row>
    <row r="7865" spans="1:15" x14ac:dyDescent="0.25">
      <c r="A7865" s="102" t="s">
        <v>3803</v>
      </c>
      <c r="B7865" s="103" t="s">
        <v>1741</v>
      </c>
      <c r="C7865" s="103" t="s">
        <v>3461</v>
      </c>
      <c r="D7865" s="102" t="s">
        <v>1092</v>
      </c>
      <c r="E7865" s="102" t="s">
        <v>275</v>
      </c>
      <c r="F7865" s="102" t="s">
        <v>13245</v>
      </c>
      <c r="G7865" s="102" t="s">
        <v>13246</v>
      </c>
      <c r="H7865" s="102">
        <v>45549</v>
      </c>
      <c r="I7865" s="102" t="s">
        <v>280</v>
      </c>
      <c r="J7865" s="102" t="s">
        <v>1</v>
      </c>
      <c r="K7865" s="102" t="s">
        <v>2</v>
      </c>
      <c r="L7865" s="102" t="s">
        <v>24</v>
      </c>
      <c r="M7865" s="102" t="s">
        <v>1082</v>
      </c>
      <c r="N7865" s="102">
        <v>6</v>
      </c>
      <c r="O7865" s="102" t="s">
        <v>1075</v>
      </c>
    </row>
    <row r="7866" spans="1:15" x14ac:dyDescent="0.25">
      <c r="A7866" s="102" t="s">
        <v>1367</v>
      </c>
      <c r="B7866" s="103" t="s">
        <v>1122</v>
      </c>
      <c r="C7866" s="103" t="s">
        <v>274</v>
      </c>
      <c r="D7866" s="102" t="s">
        <v>1092</v>
      </c>
      <c r="E7866" s="102" t="s">
        <v>275</v>
      </c>
      <c r="F7866" s="102" t="s">
        <v>13247</v>
      </c>
      <c r="H7866" s="102">
        <v>45549</v>
      </c>
      <c r="I7866" s="102" t="s">
        <v>280</v>
      </c>
      <c r="J7866" s="102" t="s">
        <v>1</v>
      </c>
      <c r="K7866" s="102" t="s">
        <v>2</v>
      </c>
      <c r="L7866" s="102" t="s">
        <v>24</v>
      </c>
      <c r="M7866" s="102" t="s">
        <v>1074</v>
      </c>
      <c r="N7866" s="102">
        <v>6</v>
      </c>
      <c r="O7866" s="102" t="s">
        <v>1075</v>
      </c>
    </row>
    <row r="7867" spans="1:15" x14ac:dyDescent="0.25">
      <c r="A7867" s="102" t="s">
        <v>12601</v>
      </c>
      <c r="B7867" s="103" t="s">
        <v>2521</v>
      </c>
      <c r="C7867" s="103" t="s">
        <v>274</v>
      </c>
      <c r="D7867" s="102" t="s">
        <v>152</v>
      </c>
      <c r="E7867" s="102" t="s">
        <v>275</v>
      </c>
      <c r="F7867" s="102" t="s">
        <v>13248</v>
      </c>
      <c r="H7867" s="102">
        <v>45549</v>
      </c>
      <c r="I7867" s="102" t="s">
        <v>280</v>
      </c>
      <c r="J7867" s="102" t="s">
        <v>1</v>
      </c>
      <c r="K7867" s="102" t="s">
        <v>2</v>
      </c>
      <c r="L7867" s="102" t="s">
        <v>24</v>
      </c>
      <c r="M7867" s="102" t="s">
        <v>1074</v>
      </c>
      <c r="N7867" s="102">
        <v>6</v>
      </c>
      <c r="O7867" s="102" t="s">
        <v>1075</v>
      </c>
    </row>
    <row r="7868" spans="1:15" x14ac:dyDescent="0.25">
      <c r="A7868" s="102" t="s">
        <v>12601</v>
      </c>
      <c r="B7868" s="103" t="s">
        <v>1690</v>
      </c>
      <c r="C7868" s="103" t="s">
        <v>1118</v>
      </c>
      <c r="D7868" s="102" t="s">
        <v>152</v>
      </c>
      <c r="E7868" s="102" t="s">
        <v>275</v>
      </c>
      <c r="F7868" s="102" t="s">
        <v>13249</v>
      </c>
      <c r="H7868" s="102">
        <v>45549</v>
      </c>
      <c r="I7868" s="102" t="s">
        <v>280</v>
      </c>
      <c r="J7868" s="102" t="s">
        <v>1</v>
      </c>
      <c r="K7868" s="102" t="s">
        <v>2</v>
      </c>
      <c r="L7868" s="102" t="s">
        <v>24</v>
      </c>
      <c r="M7868" s="102" t="s">
        <v>1074</v>
      </c>
      <c r="N7868" s="102">
        <v>6</v>
      </c>
      <c r="O7868" s="102" t="s">
        <v>1075</v>
      </c>
    </row>
    <row r="7869" spans="1:15" x14ac:dyDescent="0.25">
      <c r="A7869" s="102" t="s">
        <v>4834</v>
      </c>
      <c r="B7869" s="103" t="s">
        <v>12609</v>
      </c>
      <c r="C7869" s="103" t="s">
        <v>277</v>
      </c>
      <c r="D7869" s="102" t="s">
        <v>1092</v>
      </c>
      <c r="E7869" s="102" t="s">
        <v>275</v>
      </c>
      <c r="F7869" s="102" t="s">
        <v>13250</v>
      </c>
      <c r="H7869" s="102">
        <v>45549</v>
      </c>
      <c r="I7869" s="102" t="s">
        <v>280</v>
      </c>
      <c r="J7869" s="102" t="s">
        <v>1</v>
      </c>
      <c r="K7869" s="102" t="s">
        <v>2</v>
      </c>
      <c r="L7869" s="102" t="s">
        <v>24</v>
      </c>
      <c r="M7869" s="102" t="s">
        <v>1074</v>
      </c>
      <c r="N7869" s="102">
        <v>6</v>
      </c>
      <c r="O7869" s="102" t="s">
        <v>1075</v>
      </c>
    </row>
    <row r="7870" spans="1:15" x14ac:dyDescent="0.25">
      <c r="A7870" s="102" t="s">
        <v>6763</v>
      </c>
      <c r="B7870" s="103" t="s">
        <v>2521</v>
      </c>
      <c r="C7870" s="103" t="s">
        <v>274</v>
      </c>
      <c r="D7870" s="102" t="s">
        <v>1788</v>
      </c>
      <c r="E7870" s="102" t="s">
        <v>275</v>
      </c>
      <c r="F7870" s="102" t="s">
        <v>13251</v>
      </c>
      <c r="H7870" s="102">
        <v>45549</v>
      </c>
      <c r="I7870" s="102" t="s">
        <v>280</v>
      </c>
      <c r="J7870" s="102" t="s">
        <v>1</v>
      </c>
      <c r="K7870" s="102" t="s">
        <v>2</v>
      </c>
      <c r="L7870" s="102" t="s">
        <v>24</v>
      </c>
      <c r="M7870" s="102" t="s">
        <v>1074</v>
      </c>
      <c r="N7870" s="102">
        <v>6</v>
      </c>
      <c r="O7870" s="102" t="s">
        <v>1075</v>
      </c>
    </row>
    <row r="7871" spans="1:15" x14ac:dyDescent="0.25">
      <c r="A7871" s="102" t="s">
        <v>12611</v>
      </c>
      <c r="B7871" s="103" t="s">
        <v>1250</v>
      </c>
      <c r="C7871" s="103" t="s">
        <v>274</v>
      </c>
      <c r="D7871" s="102" t="s">
        <v>152</v>
      </c>
      <c r="E7871" s="102" t="s">
        <v>275</v>
      </c>
      <c r="F7871" s="102" t="s">
        <v>13252</v>
      </c>
      <c r="H7871" s="102">
        <v>45549</v>
      </c>
      <c r="I7871" s="102" t="s">
        <v>280</v>
      </c>
      <c r="J7871" s="102" t="s">
        <v>1</v>
      </c>
      <c r="K7871" s="102" t="s">
        <v>2</v>
      </c>
      <c r="L7871" s="102" t="s">
        <v>24</v>
      </c>
      <c r="M7871" s="102" t="s">
        <v>1074</v>
      </c>
      <c r="N7871" s="102">
        <v>6</v>
      </c>
      <c r="O7871" s="102" t="s">
        <v>1075</v>
      </c>
    </row>
    <row r="7872" spans="1:15" x14ac:dyDescent="0.25">
      <c r="A7872" s="102" t="s">
        <v>12611</v>
      </c>
      <c r="B7872" s="103" t="s">
        <v>1565</v>
      </c>
      <c r="C7872" s="103" t="s">
        <v>274</v>
      </c>
      <c r="D7872" s="102" t="s">
        <v>152</v>
      </c>
      <c r="E7872" s="102" t="s">
        <v>275</v>
      </c>
      <c r="F7872" s="102" t="s">
        <v>13253</v>
      </c>
      <c r="H7872" s="102">
        <v>45549</v>
      </c>
      <c r="I7872" s="102" t="s">
        <v>280</v>
      </c>
      <c r="J7872" s="102" t="s">
        <v>1</v>
      </c>
      <c r="K7872" s="102" t="s">
        <v>2</v>
      </c>
      <c r="L7872" s="102" t="s">
        <v>24</v>
      </c>
      <c r="M7872" s="102" t="s">
        <v>1074</v>
      </c>
      <c r="N7872" s="102">
        <v>6</v>
      </c>
      <c r="O7872" s="102" t="s">
        <v>1075</v>
      </c>
    </row>
    <row r="7873" spans="1:15" x14ac:dyDescent="0.25">
      <c r="A7873" s="102" t="s">
        <v>12614</v>
      </c>
      <c r="B7873" s="103" t="s">
        <v>2570</v>
      </c>
      <c r="C7873" s="103" t="s">
        <v>277</v>
      </c>
      <c r="D7873" s="102" t="s">
        <v>1092</v>
      </c>
      <c r="E7873" s="102" t="s">
        <v>275</v>
      </c>
      <c r="F7873" s="102" t="s">
        <v>13254</v>
      </c>
      <c r="H7873" s="102">
        <v>45549</v>
      </c>
      <c r="I7873" s="102" t="s">
        <v>280</v>
      </c>
      <c r="J7873" s="102" t="s">
        <v>1</v>
      </c>
      <c r="K7873" s="102" t="s">
        <v>2</v>
      </c>
      <c r="L7873" s="102" t="s">
        <v>24</v>
      </c>
      <c r="M7873" s="102" t="s">
        <v>1074</v>
      </c>
      <c r="N7873" s="102">
        <v>6</v>
      </c>
      <c r="O7873" s="102" t="s">
        <v>1075</v>
      </c>
    </row>
    <row r="7874" spans="1:15" x14ac:dyDescent="0.25">
      <c r="A7874" s="102" t="s">
        <v>12616</v>
      </c>
      <c r="B7874" s="103" t="s">
        <v>12617</v>
      </c>
      <c r="C7874" s="103" t="s">
        <v>277</v>
      </c>
      <c r="D7874" s="102" t="s">
        <v>1092</v>
      </c>
      <c r="E7874" s="102" t="s">
        <v>275</v>
      </c>
      <c r="F7874" s="102" t="s">
        <v>13255</v>
      </c>
      <c r="H7874" s="102">
        <v>45549</v>
      </c>
      <c r="I7874" s="102" t="s">
        <v>280</v>
      </c>
      <c r="J7874" s="102" t="s">
        <v>1</v>
      </c>
      <c r="K7874" s="102" t="s">
        <v>2</v>
      </c>
      <c r="L7874" s="102" t="s">
        <v>24</v>
      </c>
      <c r="M7874" s="102" t="s">
        <v>1074</v>
      </c>
      <c r="N7874" s="102">
        <v>6</v>
      </c>
      <c r="O7874" s="102" t="s">
        <v>1075</v>
      </c>
    </row>
    <row r="7875" spans="1:15" x14ac:dyDescent="0.25">
      <c r="A7875" s="102" t="s">
        <v>12619</v>
      </c>
      <c r="B7875" s="103" t="s">
        <v>1764</v>
      </c>
      <c r="C7875" s="103" t="s">
        <v>274</v>
      </c>
      <c r="D7875" s="102" t="s">
        <v>1092</v>
      </c>
      <c r="E7875" s="102" t="s">
        <v>275</v>
      </c>
      <c r="F7875" s="102" t="s">
        <v>13256</v>
      </c>
      <c r="H7875" s="102">
        <v>45549</v>
      </c>
      <c r="I7875" s="102" t="s">
        <v>280</v>
      </c>
      <c r="J7875" s="102" t="s">
        <v>1</v>
      </c>
      <c r="K7875" s="102" t="s">
        <v>2</v>
      </c>
      <c r="L7875" s="102" t="s">
        <v>24</v>
      </c>
      <c r="M7875" s="102" t="s">
        <v>1074</v>
      </c>
      <c r="N7875" s="102">
        <v>6</v>
      </c>
      <c r="O7875" s="102" t="s">
        <v>1075</v>
      </c>
    </row>
    <row r="7876" spans="1:15" x14ac:dyDescent="0.25">
      <c r="A7876" s="102" t="s">
        <v>3859</v>
      </c>
      <c r="B7876" s="103" t="s">
        <v>1132</v>
      </c>
      <c r="C7876" s="103" t="s">
        <v>274</v>
      </c>
      <c r="D7876" s="102" t="s">
        <v>1788</v>
      </c>
      <c r="E7876" s="102" t="s">
        <v>275</v>
      </c>
      <c r="F7876" s="102" t="s">
        <v>13257</v>
      </c>
      <c r="H7876" s="102">
        <v>45549</v>
      </c>
      <c r="I7876" s="102" t="s">
        <v>280</v>
      </c>
      <c r="J7876" s="102" t="s">
        <v>1</v>
      </c>
      <c r="K7876" s="102" t="s">
        <v>2</v>
      </c>
      <c r="L7876" s="102" t="s">
        <v>24</v>
      </c>
      <c r="M7876" s="102" t="s">
        <v>1074</v>
      </c>
      <c r="N7876" s="102">
        <v>6</v>
      </c>
      <c r="O7876" s="102" t="s">
        <v>1075</v>
      </c>
    </row>
    <row r="7877" spans="1:15" x14ac:dyDescent="0.25">
      <c r="A7877" s="102" t="s">
        <v>9946</v>
      </c>
      <c r="B7877" s="103" t="s">
        <v>12621</v>
      </c>
      <c r="C7877" s="103" t="s">
        <v>277</v>
      </c>
      <c r="D7877" s="102" t="s">
        <v>1092</v>
      </c>
      <c r="E7877" s="102" t="s">
        <v>275</v>
      </c>
      <c r="F7877" s="102" t="s">
        <v>13258</v>
      </c>
      <c r="H7877" s="102">
        <v>45549</v>
      </c>
      <c r="I7877" s="102" t="s">
        <v>280</v>
      </c>
      <c r="J7877" s="102" t="s">
        <v>1</v>
      </c>
      <c r="K7877" s="102" t="s">
        <v>2</v>
      </c>
      <c r="L7877" s="102" t="s">
        <v>24</v>
      </c>
      <c r="M7877" s="102" t="s">
        <v>1074</v>
      </c>
      <c r="N7877" s="102">
        <v>6</v>
      </c>
      <c r="O7877" s="102" t="s">
        <v>1075</v>
      </c>
    </row>
    <row r="7878" spans="1:15" x14ac:dyDescent="0.25">
      <c r="A7878" s="102" t="s">
        <v>4165</v>
      </c>
      <c r="B7878" s="103" t="s">
        <v>1080</v>
      </c>
      <c r="C7878" s="103" t="s">
        <v>1118</v>
      </c>
      <c r="D7878" s="102" t="s">
        <v>570</v>
      </c>
      <c r="E7878" s="102" t="s">
        <v>275</v>
      </c>
      <c r="F7878" s="102" t="s">
        <v>13259</v>
      </c>
      <c r="H7878" s="102">
        <v>45549</v>
      </c>
      <c r="I7878" s="102" t="s">
        <v>280</v>
      </c>
      <c r="J7878" s="102" t="s">
        <v>1</v>
      </c>
      <c r="K7878" s="102" t="s">
        <v>2</v>
      </c>
      <c r="L7878" s="102" t="s">
        <v>24</v>
      </c>
      <c r="M7878" s="102" t="s">
        <v>1074</v>
      </c>
      <c r="N7878" s="102">
        <v>6</v>
      </c>
      <c r="O7878" s="102" t="s">
        <v>1075</v>
      </c>
    </row>
    <row r="7879" spans="1:15" x14ac:dyDescent="0.25">
      <c r="A7879" s="102" t="s">
        <v>12624</v>
      </c>
      <c r="B7879" s="103" t="s">
        <v>1078</v>
      </c>
      <c r="C7879" s="103" t="s">
        <v>274</v>
      </c>
      <c r="D7879" s="102" t="s">
        <v>152</v>
      </c>
      <c r="E7879" s="102" t="s">
        <v>275</v>
      </c>
      <c r="F7879" s="102" t="s">
        <v>13260</v>
      </c>
      <c r="H7879" s="102">
        <v>45549</v>
      </c>
      <c r="I7879" s="102" t="s">
        <v>280</v>
      </c>
      <c r="J7879" s="102" t="s">
        <v>1</v>
      </c>
      <c r="K7879" s="102" t="s">
        <v>2</v>
      </c>
      <c r="L7879" s="102" t="s">
        <v>24</v>
      </c>
      <c r="M7879" s="102" t="s">
        <v>1074</v>
      </c>
      <c r="N7879" s="102">
        <v>6</v>
      </c>
      <c r="O7879" s="102" t="s">
        <v>1075</v>
      </c>
    </row>
    <row r="7880" spans="1:15" x14ac:dyDescent="0.25">
      <c r="A7880" s="102" t="s">
        <v>12626</v>
      </c>
      <c r="B7880" s="103" t="s">
        <v>1561</v>
      </c>
      <c r="C7880" s="103" t="s">
        <v>1118</v>
      </c>
      <c r="D7880" s="102" t="s">
        <v>570</v>
      </c>
      <c r="E7880" s="102" t="s">
        <v>275</v>
      </c>
      <c r="F7880" s="102" t="s">
        <v>13261</v>
      </c>
      <c r="H7880" s="102">
        <v>45549</v>
      </c>
      <c r="I7880" s="102" t="s">
        <v>280</v>
      </c>
      <c r="J7880" s="102" t="s">
        <v>1</v>
      </c>
      <c r="K7880" s="102" t="s">
        <v>2</v>
      </c>
      <c r="L7880" s="102" t="s">
        <v>24</v>
      </c>
      <c r="M7880" s="102" t="s">
        <v>1074</v>
      </c>
      <c r="N7880" s="102">
        <v>6</v>
      </c>
      <c r="O7880" s="102" t="s">
        <v>1075</v>
      </c>
    </row>
    <row r="7881" spans="1:15" x14ac:dyDescent="0.25">
      <c r="A7881" s="102" t="s">
        <v>12629</v>
      </c>
      <c r="B7881" s="103" t="s">
        <v>1076</v>
      </c>
      <c r="C7881" s="103" t="s">
        <v>274</v>
      </c>
      <c r="D7881" s="102" t="s">
        <v>1092</v>
      </c>
      <c r="E7881" s="102" t="s">
        <v>276</v>
      </c>
      <c r="H7881" s="102">
        <v>45549</v>
      </c>
      <c r="I7881" s="102" t="s">
        <v>280</v>
      </c>
      <c r="J7881" s="102" t="s">
        <v>1</v>
      </c>
      <c r="K7881" s="102" t="s">
        <v>2</v>
      </c>
      <c r="L7881" s="102" t="s">
        <v>24</v>
      </c>
      <c r="M7881" s="102" t="s">
        <v>1074</v>
      </c>
      <c r="N7881" s="102">
        <v>6</v>
      </c>
      <c r="O7881" s="102" t="s">
        <v>1075</v>
      </c>
    </row>
    <row r="7882" spans="1:15" x14ac:dyDescent="0.25">
      <c r="A7882" s="102" t="s">
        <v>12630</v>
      </c>
      <c r="B7882" s="103" t="s">
        <v>8630</v>
      </c>
      <c r="C7882" s="103" t="s">
        <v>1118</v>
      </c>
      <c r="D7882" s="102" t="s">
        <v>570</v>
      </c>
      <c r="E7882" s="102" t="s">
        <v>275</v>
      </c>
      <c r="F7882" s="102" t="s">
        <v>13262</v>
      </c>
      <c r="H7882" s="102">
        <v>45549</v>
      </c>
      <c r="I7882" s="102" t="s">
        <v>280</v>
      </c>
      <c r="J7882" s="102" t="s">
        <v>1</v>
      </c>
      <c r="K7882" s="102" t="s">
        <v>2</v>
      </c>
      <c r="L7882" s="102" t="s">
        <v>24</v>
      </c>
      <c r="M7882" s="102" t="s">
        <v>1074</v>
      </c>
      <c r="N7882" s="102">
        <v>6</v>
      </c>
      <c r="O7882" s="102" t="s">
        <v>1075</v>
      </c>
    </row>
    <row r="7883" spans="1:15" x14ac:dyDescent="0.25">
      <c r="A7883" s="102" t="s">
        <v>9675</v>
      </c>
      <c r="B7883" s="103" t="s">
        <v>1304</v>
      </c>
      <c r="C7883" s="103" t="s">
        <v>274</v>
      </c>
      <c r="D7883" s="102" t="s">
        <v>570</v>
      </c>
      <c r="E7883" s="102" t="s">
        <v>275</v>
      </c>
      <c r="F7883" s="102" t="s">
        <v>13263</v>
      </c>
      <c r="H7883" s="102">
        <v>45549</v>
      </c>
      <c r="I7883" s="102" t="s">
        <v>280</v>
      </c>
      <c r="J7883" s="102" t="s">
        <v>1</v>
      </c>
      <c r="K7883" s="102" t="s">
        <v>2</v>
      </c>
      <c r="L7883" s="102" t="s">
        <v>24</v>
      </c>
      <c r="M7883" s="102" t="s">
        <v>1074</v>
      </c>
      <c r="N7883" s="102">
        <v>6</v>
      </c>
      <c r="O7883" s="102" t="s">
        <v>1075</v>
      </c>
    </row>
    <row r="7884" spans="1:15" x14ac:dyDescent="0.25">
      <c r="A7884" s="102" t="s">
        <v>12633</v>
      </c>
      <c r="B7884" s="103" t="s">
        <v>1374</v>
      </c>
      <c r="C7884" s="103" t="s">
        <v>1180</v>
      </c>
      <c r="D7884" s="102" t="s">
        <v>570</v>
      </c>
      <c r="E7884" s="102" t="s">
        <v>275</v>
      </c>
      <c r="F7884" s="102" t="s">
        <v>13264</v>
      </c>
      <c r="H7884" s="102">
        <v>45549</v>
      </c>
      <c r="I7884" s="102" t="s">
        <v>280</v>
      </c>
      <c r="J7884" s="102" t="s">
        <v>1</v>
      </c>
      <c r="K7884" s="102" t="s">
        <v>2</v>
      </c>
      <c r="L7884" s="102" t="s">
        <v>24</v>
      </c>
      <c r="M7884" s="102" t="s">
        <v>1180</v>
      </c>
      <c r="N7884" s="102">
        <v>6</v>
      </c>
      <c r="O7884" s="102" t="s">
        <v>1075</v>
      </c>
    </row>
    <row r="7885" spans="1:15" x14ac:dyDescent="0.25">
      <c r="A7885" s="102" t="s">
        <v>13265</v>
      </c>
      <c r="B7885" s="103" t="s">
        <v>1565</v>
      </c>
      <c r="C7885" s="103" t="s">
        <v>274</v>
      </c>
      <c r="D7885" s="102" t="s">
        <v>1788</v>
      </c>
      <c r="E7885" s="102" t="s">
        <v>275</v>
      </c>
      <c r="F7885" s="102" t="s">
        <v>13266</v>
      </c>
      <c r="H7885" s="102">
        <v>45549</v>
      </c>
      <c r="I7885" s="102" t="s">
        <v>280</v>
      </c>
      <c r="J7885" s="102" t="s">
        <v>1</v>
      </c>
      <c r="K7885" s="102" t="s">
        <v>2</v>
      </c>
      <c r="L7885" s="102" t="s">
        <v>24</v>
      </c>
      <c r="M7885" s="102" t="s">
        <v>1074</v>
      </c>
      <c r="N7885" s="102">
        <v>6</v>
      </c>
      <c r="O7885" s="102" t="s">
        <v>1075</v>
      </c>
    </row>
    <row r="7886" spans="1:15" x14ac:dyDescent="0.25">
      <c r="A7886" s="102" t="s">
        <v>12638</v>
      </c>
      <c r="B7886" s="103" t="s">
        <v>2031</v>
      </c>
      <c r="C7886" s="103" t="s">
        <v>1118</v>
      </c>
      <c r="D7886" s="102" t="s">
        <v>152</v>
      </c>
      <c r="E7886" s="102" t="s">
        <v>275</v>
      </c>
      <c r="F7886" s="102" t="s">
        <v>13267</v>
      </c>
      <c r="H7886" s="102">
        <v>45549</v>
      </c>
      <c r="I7886" s="102" t="s">
        <v>280</v>
      </c>
      <c r="J7886" s="102" t="s">
        <v>1</v>
      </c>
      <c r="K7886" s="102" t="s">
        <v>2</v>
      </c>
      <c r="L7886" s="102" t="s">
        <v>24</v>
      </c>
      <c r="M7886" s="102" t="s">
        <v>1074</v>
      </c>
      <c r="N7886" s="102">
        <v>6</v>
      </c>
      <c r="O7886" s="102" t="s">
        <v>1075</v>
      </c>
    </row>
    <row r="7887" spans="1:15" x14ac:dyDescent="0.25">
      <c r="A7887" s="102" t="s">
        <v>12640</v>
      </c>
      <c r="B7887" s="103" t="s">
        <v>3525</v>
      </c>
      <c r="C7887" s="103" t="s">
        <v>1118</v>
      </c>
      <c r="D7887" s="102" t="s">
        <v>570</v>
      </c>
      <c r="E7887" s="102" t="s">
        <v>275</v>
      </c>
      <c r="F7887" s="102" t="s">
        <v>13268</v>
      </c>
      <c r="H7887" s="102">
        <v>45549</v>
      </c>
      <c r="I7887" s="102" t="s">
        <v>280</v>
      </c>
      <c r="J7887" s="102" t="s">
        <v>1</v>
      </c>
      <c r="K7887" s="102" t="s">
        <v>2</v>
      </c>
      <c r="L7887" s="102" t="s">
        <v>24</v>
      </c>
      <c r="M7887" s="102" t="s">
        <v>1074</v>
      </c>
      <c r="N7887" s="102">
        <v>6</v>
      </c>
      <c r="O7887" s="102" t="s">
        <v>1075</v>
      </c>
    </row>
    <row r="7888" spans="1:15" x14ac:dyDescent="0.25">
      <c r="A7888" s="102" t="s">
        <v>12644</v>
      </c>
      <c r="B7888" s="103" t="s">
        <v>2211</v>
      </c>
      <c r="C7888" s="103" t="s">
        <v>274</v>
      </c>
      <c r="D7888" s="102" t="s">
        <v>1092</v>
      </c>
      <c r="E7888" s="102" t="s">
        <v>275</v>
      </c>
      <c r="F7888" s="102" t="s">
        <v>13269</v>
      </c>
      <c r="H7888" s="102">
        <v>45549</v>
      </c>
      <c r="I7888" s="102" t="s">
        <v>280</v>
      </c>
      <c r="J7888" s="102" t="s">
        <v>1</v>
      </c>
      <c r="K7888" s="102" t="s">
        <v>2</v>
      </c>
      <c r="L7888" s="102" t="s">
        <v>24</v>
      </c>
      <c r="M7888" s="102" t="s">
        <v>1074</v>
      </c>
      <c r="N7888" s="102">
        <v>6</v>
      </c>
      <c r="O7888" s="102" t="s">
        <v>1075</v>
      </c>
    </row>
    <row r="7889" spans="1:15" x14ac:dyDescent="0.25">
      <c r="A7889" s="102" t="s">
        <v>12646</v>
      </c>
      <c r="B7889" s="103" t="s">
        <v>12647</v>
      </c>
      <c r="C7889" s="103" t="s">
        <v>277</v>
      </c>
      <c r="D7889" s="102" t="s">
        <v>1092</v>
      </c>
      <c r="E7889" s="102" t="s">
        <v>275</v>
      </c>
      <c r="F7889" s="102" t="s">
        <v>13270</v>
      </c>
      <c r="H7889" s="102">
        <v>45549</v>
      </c>
      <c r="I7889" s="102" t="s">
        <v>280</v>
      </c>
      <c r="J7889" s="102" t="s">
        <v>1</v>
      </c>
      <c r="K7889" s="102" t="s">
        <v>2</v>
      </c>
      <c r="L7889" s="102" t="s">
        <v>24</v>
      </c>
      <c r="M7889" s="102" t="s">
        <v>1074</v>
      </c>
      <c r="N7889" s="102">
        <v>6</v>
      </c>
      <c r="O7889" s="102" t="s">
        <v>1075</v>
      </c>
    </row>
    <row r="7890" spans="1:15" x14ac:dyDescent="0.25">
      <c r="A7890" s="102" t="s">
        <v>13271</v>
      </c>
      <c r="B7890" s="103" t="s">
        <v>1734</v>
      </c>
      <c r="C7890" s="103" t="s">
        <v>274</v>
      </c>
      <c r="D7890" s="102" t="s">
        <v>152</v>
      </c>
      <c r="E7890" s="102" t="s">
        <v>276</v>
      </c>
      <c r="H7890" s="102">
        <v>45549</v>
      </c>
      <c r="I7890" s="102" t="s">
        <v>280</v>
      </c>
      <c r="J7890" s="102" t="s">
        <v>1</v>
      </c>
      <c r="K7890" s="102" t="s">
        <v>2</v>
      </c>
      <c r="L7890" s="102" t="s">
        <v>24</v>
      </c>
      <c r="M7890" s="102" t="s">
        <v>1074</v>
      </c>
      <c r="N7890" s="102">
        <v>6</v>
      </c>
      <c r="O7890" s="102" t="s">
        <v>1075</v>
      </c>
    </row>
    <row r="7891" spans="1:15" x14ac:dyDescent="0.25">
      <c r="A7891" s="102" t="s">
        <v>12649</v>
      </c>
      <c r="B7891" s="103" t="s">
        <v>1122</v>
      </c>
      <c r="C7891" s="103" t="s">
        <v>274</v>
      </c>
      <c r="D7891" s="102" t="s">
        <v>570</v>
      </c>
      <c r="E7891" s="102" t="s">
        <v>275</v>
      </c>
      <c r="F7891" s="102" t="s">
        <v>13272</v>
      </c>
      <c r="H7891" s="102">
        <v>45549</v>
      </c>
      <c r="I7891" s="102" t="s">
        <v>280</v>
      </c>
      <c r="J7891" s="102" t="s">
        <v>1</v>
      </c>
      <c r="K7891" s="102" t="s">
        <v>2</v>
      </c>
      <c r="L7891" s="102" t="s">
        <v>24</v>
      </c>
      <c r="M7891" s="102" t="s">
        <v>1074</v>
      </c>
      <c r="N7891" s="102">
        <v>6</v>
      </c>
      <c r="O7891" s="102" t="s">
        <v>1075</v>
      </c>
    </row>
    <row r="7892" spans="1:15" x14ac:dyDescent="0.25">
      <c r="A7892" s="102" t="s">
        <v>12651</v>
      </c>
      <c r="B7892" s="103" t="s">
        <v>5962</v>
      </c>
      <c r="C7892" s="103" t="s">
        <v>274</v>
      </c>
      <c r="D7892" s="102" t="s">
        <v>570</v>
      </c>
      <c r="E7892" s="102" t="s">
        <v>276</v>
      </c>
      <c r="H7892" s="102">
        <v>45549</v>
      </c>
      <c r="I7892" s="102" t="s">
        <v>280</v>
      </c>
      <c r="J7892" s="102" t="s">
        <v>1</v>
      </c>
      <c r="K7892" s="102" t="s">
        <v>2</v>
      </c>
      <c r="L7892" s="102" t="s">
        <v>24</v>
      </c>
      <c r="M7892" s="102" t="s">
        <v>1074</v>
      </c>
      <c r="N7892" s="102">
        <v>6</v>
      </c>
      <c r="O7892" s="102" t="s">
        <v>1075</v>
      </c>
    </row>
    <row r="7893" spans="1:15" x14ac:dyDescent="0.25">
      <c r="A7893" s="102" t="s">
        <v>6906</v>
      </c>
      <c r="B7893" s="103" t="s">
        <v>12653</v>
      </c>
      <c r="C7893" s="103" t="s">
        <v>1118</v>
      </c>
      <c r="D7893" s="102" t="s">
        <v>152</v>
      </c>
      <c r="E7893" s="102" t="s">
        <v>275</v>
      </c>
      <c r="F7893" s="102" t="s">
        <v>13273</v>
      </c>
      <c r="H7893" s="102">
        <v>45549</v>
      </c>
      <c r="I7893" s="102" t="s">
        <v>280</v>
      </c>
      <c r="J7893" s="102" t="s">
        <v>1</v>
      </c>
      <c r="K7893" s="102" t="s">
        <v>2</v>
      </c>
      <c r="L7893" s="102" t="s">
        <v>24</v>
      </c>
      <c r="M7893" s="102" t="s">
        <v>1074</v>
      </c>
      <c r="N7893" s="102">
        <v>6</v>
      </c>
      <c r="O7893" s="102" t="s">
        <v>1075</v>
      </c>
    </row>
    <row r="7894" spans="1:15" x14ac:dyDescent="0.25">
      <c r="A7894" s="102" t="s">
        <v>9608</v>
      </c>
      <c r="B7894" s="103" t="s">
        <v>2263</v>
      </c>
      <c r="C7894" s="103" t="s">
        <v>1077</v>
      </c>
      <c r="D7894" s="102" t="s">
        <v>247</v>
      </c>
      <c r="E7894" s="102" t="s">
        <v>275</v>
      </c>
      <c r="F7894" s="102" t="s">
        <v>13274</v>
      </c>
      <c r="H7894" s="102">
        <v>45549</v>
      </c>
      <c r="I7894" s="102" t="s">
        <v>280</v>
      </c>
      <c r="J7894" s="102" t="s">
        <v>1</v>
      </c>
      <c r="K7894" s="102" t="s">
        <v>2</v>
      </c>
      <c r="L7894" s="102" t="s">
        <v>24</v>
      </c>
      <c r="M7894" s="102" t="s">
        <v>1074</v>
      </c>
      <c r="N7894" s="102">
        <v>6</v>
      </c>
      <c r="O7894" s="102" t="s">
        <v>1075</v>
      </c>
    </row>
    <row r="7895" spans="1:15" x14ac:dyDescent="0.25">
      <c r="A7895" s="102" t="s">
        <v>7862</v>
      </c>
      <c r="B7895" s="103" t="s">
        <v>2976</v>
      </c>
      <c r="C7895" s="103" t="s">
        <v>274</v>
      </c>
      <c r="D7895" s="102" t="s">
        <v>1092</v>
      </c>
      <c r="E7895" s="102" t="s">
        <v>275</v>
      </c>
      <c r="F7895" s="102" t="s">
        <v>13275</v>
      </c>
      <c r="H7895" s="102">
        <v>45549</v>
      </c>
      <c r="I7895" s="102" t="s">
        <v>280</v>
      </c>
      <c r="J7895" s="102" t="s">
        <v>1</v>
      </c>
      <c r="K7895" s="102" t="s">
        <v>2</v>
      </c>
      <c r="L7895" s="102" t="s">
        <v>24</v>
      </c>
      <c r="M7895" s="102" t="s">
        <v>1074</v>
      </c>
      <c r="N7895" s="102">
        <v>6</v>
      </c>
      <c r="O7895" s="102" t="s">
        <v>1075</v>
      </c>
    </row>
    <row r="7896" spans="1:15" x14ac:dyDescent="0.25">
      <c r="A7896" s="102" t="s">
        <v>7862</v>
      </c>
      <c r="B7896" s="103" t="s">
        <v>12658</v>
      </c>
      <c r="C7896" s="103" t="s">
        <v>274</v>
      </c>
      <c r="D7896" s="102" t="s">
        <v>1092</v>
      </c>
      <c r="E7896" s="102" t="s">
        <v>275</v>
      </c>
      <c r="F7896" s="102" t="s">
        <v>13276</v>
      </c>
      <c r="H7896" s="102">
        <v>45549</v>
      </c>
      <c r="I7896" s="102" t="s">
        <v>280</v>
      </c>
      <c r="J7896" s="102" t="s">
        <v>1</v>
      </c>
      <c r="K7896" s="102" t="s">
        <v>2</v>
      </c>
      <c r="L7896" s="102" t="s">
        <v>24</v>
      </c>
      <c r="M7896" s="102" t="s">
        <v>1074</v>
      </c>
      <c r="N7896" s="102">
        <v>6</v>
      </c>
      <c r="O7896" s="102" t="s">
        <v>1075</v>
      </c>
    </row>
    <row r="7897" spans="1:15" x14ac:dyDescent="0.25">
      <c r="A7897" s="102" t="s">
        <v>7862</v>
      </c>
      <c r="B7897" s="103" t="s">
        <v>12660</v>
      </c>
      <c r="C7897" s="103" t="s">
        <v>277</v>
      </c>
      <c r="D7897" s="102" t="s">
        <v>1092</v>
      </c>
      <c r="E7897" s="102" t="s">
        <v>275</v>
      </c>
      <c r="F7897" s="102" t="s">
        <v>13277</v>
      </c>
      <c r="H7897" s="102">
        <v>45549</v>
      </c>
      <c r="I7897" s="102" t="s">
        <v>280</v>
      </c>
      <c r="J7897" s="102" t="s">
        <v>1</v>
      </c>
      <c r="K7897" s="102" t="s">
        <v>2</v>
      </c>
      <c r="L7897" s="102" t="s">
        <v>24</v>
      </c>
      <c r="M7897" s="102" t="s">
        <v>1074</v>
      </c>
      <c r="N7897" s="102">
        <v>6</v>
      </c>
      <c r="O7897" s="102" t="s">
        <v>1075</v>
      </c>
    </row>
    <row r="7898" spans="1:15" x14ac:dyDescent="0.25">
      <c r="A7898" s="102" t="s">
        <v>12665</v>
      </c>
      <c r="B7898" s="103" t="s">
        <v>2534</v>
      </c>
      <c r="C7898" s="103" t="s">
        <v>274</v>
      </c>
      <c r="D7898" s="102" t="s">
        <v>1092</v>
      </c>
      <c r="E7898" s="102" t="s">
        <v>275</v>
      </c>
      <c r="F7898" s="102" t="s">
        <v>13278</v>
      </c>
      <c r="H7898" s="102">
        <v>45549</v>
      </c>
      <c r="I7898" s="102" t="s">
        <v>280</v>
      </c>
      <c r="J7898" s="102" t="s">
        <v>1</v>
      </c>
      <c r="K7898" s="102" t="s">
        <v>2</v>
      </c>
      <c r="L7898" s="102" t="s">
        <v>24</v>
      </c>
      <c r="M7898" s="102" t="s">
        <v>1074</v>
      </c>
      <c r="N7898" s="102">
        <v>6</v>
      </c>
      <c r="O7898" s="102" t="s">
        <v>1075</v>
      </c>
    </row>
    <row r="7899" spans="1:15" x14ac:dyDescent="0.25">
      <c r="A7899" s="102" t="s">
        <v>1824</v>
      </c>
      <c r="B7899" s="103" t="s">
        <v>5962</v>
      </c>
      <c r="C7899" s="103" t="s">
        <v>274</v>
      </c>
      <c r="D7899" s="102" t="s">
        <v>152</v>
      </c>
      <c r="E7899" s="102" t="s">
        <v>275</v>
      </c>
      <c r="F7899" s="102" t="s">
        <v>13279</v>
      </c>
      <c r="H7899" s="102">
        <v>45549</v>
      </c>
      <c r="I7899" s="102" t="s">
        <v>280</v>
      </c>
      <c r="J7899" s="102" t="s">
        <v>1</v>
      </c>
      <c r="K7899" s="102" t="s">
        <v>2</v>
      </c>
      <c r="L7899" s="102" t="s">
        <v>24</v>
      </c>
      <c r="M7899" s="102" t="s">
        <v>1074</v>
      </c>
      <c r="N7899" s="102">
        <v>6</v>
      </c>
      <c r="O7899" s="102" t="s">
        <v>1075</v>
      </c>
    </row>
    <row r="7900" spans="1:15" x14ac:dyDescent="0.25">
      <c r="A7900" s="102" t="s">
        <v>13280</v>
      </c>
      <c r="B7900" s="103" t="s">
        <v>1132</v>
      </c>
      <c r="C7900" s="103" t="s">
        <v>274</v>
      </c>
      <c r="D7900" s="102" t="s">
        <v>1788</v>
      </c>
      <c r="E7900" s="102" t="s">
        <v>275</v>
      </c>
      <c r="F7900" s="102" t="s">
        <v>13281</v>
      </c>
      <c r="H7900" s="102">
        <v>45549</v>
      </c>
      <c r="I7900" s="102" t="s">
        <v>280</v>
      </c>
      <c r="J7900" s="102" t="s">
        <v>1</v>
      </c>
      <c r="K7900" s="102" t="s">
        <v>2</v>
      </c>
      <c r="L7900" s="102" t="s">
        <v>24</v>
      </c>
      <c r="M7900" s="102" t="s">
        <v>1074</v>
      </c>
      <c r="N7900" s="102">
        <v>6</v>
      </c>
      <c r="O7900" s="102" t="s">
        <v>1075</v>
      </c>
    </row>
    <row r="7901" spans="1:15" x14ac:dyDescent="0.25">
      <c r="A7901" s="102" t="s">
        <v>13282</v>
      </c>
      <c r="B7901" s="103" t="s">
        <v>13283</v>
      </c>
      <c r="C7901" s="103" t="s">
        <v>274</v>
      </c>
      <c r="D7901" s="102" t="s">
        <v>152</v>
      </c>
      <c r="E7901" s="102" t="s">
        <v>275</v>
      </c>
      <c r="F7901" s="102" t="s">
        <v>13284</v>
      </c>
      <c r="H7901" s="102">
        <v>45549</v>
      </c>
      <c r="I7901" s="102" t="s">
        <v>280</v>
      </c>
      <c r="J7901" s="102" t="s">
        <v>1</v>
      </c>
      <c r="K7901" s="102" t="s">
        <v>2</v>
      </c>
      <c r="L7901" s="102" t="s">
        <v>24</v>
      </c>
      <c r="M7901" s="102" t="s">
        <v>1074</v>
      </c>
      <c r="N7901" s="102">
        <v>6</v>
      </c>
      <c r="O7901" s="102" t="s">
        <v>1075</v>
      </c>
    </row>
    <row r="7902" spans="1:15" x14ac:dyDescent="0.25">
      <c r="A7902" s="102" t="s">
        <v>9227</v>
      </c>
      <c r="B7902" s="103" t="s">
        <v>12667</v>
      </c>
      <c r="C7902" s="103" t="s">
        <v>274</v>
      </c>
      <c r="D7902" s="102" t="s">
        <v>570</v>
      </c>
      <c r="E7902" s="102" t="s">
        <v>275</v>
      </c>
      <c r="F7902" s="102" t="s">
        <v>13285</v>
      </c>
      <c r="H7902" s="102">
        <v>45549</v>
      </c>
      <c r="I7902" s="102" t="s">
        <v>280</v>
      </c>
      <c r="J7902" s="102" t="s">
        <v>1</v>
      </c>
      <c r="K7902" s="102" t="s">
        <v>2</v>
      </c>
      <c r="L7902" s="102" t="s">
        <v>24</v>
      </c>
      <c r="M7902" s="102" t="s">
        <v>1074</v>
      </c>
      <c r="N7902" s="102">
        <v>6</v>
      </c>
      <c r="O7902" s="102" t="s">
        <v>1075</v>
      </c>
    </row>
    <row r="7903" spans="1:15" x14ac:dyDescent="0.25">
      <c r="A7903" s="102" t="s">
        <v>9227</v>
      </c>
      <c r="B7903" s="103" t="s">
        <v>12669</v>
      </c>
      <c r="C7903" s="103" t="s">
        <v>1640</v>
      </c>
      <c r="D7903" s="102" t="s">
        <v>570</v>
      </c>
      <c r="E7903" s="102" t="s">
        <v>275</v>
      </c>
      <c r="F7903" s="102" t="s">
        <v>13286</v>
      </c>
      <c r="G7903" s="102">
        <v>43521</v>
      </c>
      <c r="H7903" s="102">
        <v>45549</v>
      </c>
      <c r="I7903" s="102" t="s">
        <v>280</v>
      </c>
      <c r="J7903" s="102" t="s">
        <v>1</v>
      </c>
      <c r="K7903" s="102" t="s">
        <v>2</v>
      </c>
      <c r="L7903" s="102" t="s">
        <v>24</v>
      </c>
      <c r="M7903" s="102" t="s">
        <v>1082</v>
      </c>
      <c r="N7903" s="102">
        <v>6</v>
      </c>
      <c r="O7903" s="102" t="s">
        <v>1075</v>
      </c>
    </row>
    <row r="7904" spans="1:15" x14ac:dyDescent="0.25">
      <c r="A7904" s="102" t="s">
        <v>9227</v>
      </c>
      <c r="B7904" s="103" t="s">
        <v>1250</v>
      </c>
      <c r="C7904" s="103" t="s">
        <v>1640</v>
      </c>
      <c r="D7904" s="102" t="s">
        <v>570</v>
      </c>
      <c r="E7904" s="102" t="s">
        <v>275</v>
      </c>
      <c r="F7904" s="102" t="s">
        <v>13287</v>
      </c>
      <c r="G7904" s="102">
        <v>42978</v>
      </c>
      <c r="H7904" s="102">
        <v>45549</v>
      </c>
      <c r="I7904" s="102" t="s">
        <v>280</v>
      </c>
      <c r="J7904" s="102" t="s">
        <v>1</v>
      </c>
      <c r="K7904" s="102" t="s">
        <v>2</v>
      </c>
      <c r="L7904" s="102" t="s">
        <v>24</v>
      </c>
      <c r="M7904" s="102" t="s">
        <v>1082</v>
      </c>
      <c r="N7904" s="102">
        <v>6</v>
      </c>
      <c r="O7904" s="102" t="s">
        <v>1075</v>
      </c>
    </row>
    <row r="7905" spans="1:15" x14ac:dyDescent="0.25">
      <c r="A7905" s="102" t="s">
        <v>3304</v>
      </c>
      <c r="B7905" s="103" t="s">
        <v>8563</v>
      </c>
      <c r="C7905" s="103" t="s">
        <v>1225</v>
      </c>
      <c r="D7905" s="102" t="s">
        <v>247</v>
      </c>
      <c r="E7905" s="102" t="s">
        <v>275</v>
      </c>
      <c r="F7905" s="102" t="s">
        <v>13288</v>
      </c>
      <c r="H7905" s="102">
        <v>45549</v>
      </c>
      <c r="I7905" s="102" t="s">
        <v>280</v>
      </c>
      <c r="J7905" s="102" t="s">
        <v>1</v>
      </c>
      <c r="K7905" s="102" t="s">
        <v>2</v>
      </c>
      <c r="L7905" s="102" t="s">
        <v>24</v>
      </c>
      <c r="M7905" s="102" t="s">
        <v>1074</v>
      </c>
      <c r="N7905" s="102">
        <v>6</v>
      </c>
      <c r="O7905" s="102" t="s">
        <v>1075</v>
      </c>
    </row>
    <row r="7906" spans="1:15" x14ac:dyDescent="0.25">
      <c r="A7906" s="102" t="s">
        <v>12675</v>
      </c>
      <c r="B7906" s="103" t="s">
        <v>12676</v>
      </c>
      <c r="C7906" s="103" t="s">
        <v>1118</v>
      </c>
      <c r="D7906" s="102" t="s">
        <v>570</v>
      </c>
      <c r="E7906" s="102" t="s">
        <v>275</v>
      </c>
      <c r="F7906" s="102" t="s">
        <v>13289</v>
      </c>
      <c r="H7906" s="102">
        <v>45549</v>
      </c>
      <c r="I7906" s="102" t="s">
        <v>280</v>
      </c>
      <c r="J7906" s="102" t="s">
        <v>1</v>
      </c>
      <c r="K7906" s="102" t="s">
        <v>2</v>
      </c>
      <c r="L7906" s="102" t="s">
        <v>24</v>
      </c>
      <c r="M7906" s="102" t="s">
        <v>1074</v>
      </c>
      <c r="N7906" s="102">
        <v>6</v>
      </c>
      <c r="O7906" s="102" t="s">
        <v>1075</v>
      </c>
    </row>
    <row r="7907" spans="1:15" x14ac:dyDescent="0.25">
      <c r="A7907" s="102" t="s">
        <v>12678</v>
      </c>
      <c r="B7907" s="103" t="s">
        <v>1095</v>
      </c>
      <c r="C7907" s="103" t="s">
        <v>1118</v>
      </c>
      <c r="D7907" s="102" t="s">
        <v>570</v>
      </c>
      <c r="E7907" s="102" t="s">
        <v>275</v>
      </c>
      <c r="F7907" s="102" t="s">
        <v>13290</v>
      </c>
      <c r="H7907" s="102">
        <v>45549</v>
      </c>
      <c r="I7907" s="102" t="s">
        <v>280</v>
      </c>
      <c r="J7907" s="102" t="s">
        <v>1</v>
      </c>
      <c r="K7907" s="102" t="s">
        <v>2</v>
      </c>
      <c r="L7907" s="102" t="s">
        <v>24</v>
      </c>
      <c r="M7907" s="102" t="s">
        <v>1074</v>
      </c>
      <c r="N7907" s="102">
        <v>6</v>
      </c>
      <c r="O7907" s="102" t="s">
        <v>1075</v>
      </c>
    </row>
    <row r="7908" spans="1:15" x14ac:dyDescent="0.25">
      <c r="A7908" s="102" t="s">
        <v>12680</v>
      </c>
      <c r="B7908" s="103" t="s">
        <v>1197</v>
      </c>
      <c r="C7908" s="103" t="s">
        <v>274</v>
      </c>
      <c r="D7908" s="102" t="s">
        <v>152</v>
      </c>
      <c r="E7908" s="102" t="s">
        <v>275</v>
      </c>
      <c r="F7908" s="102" t="s">
        <v>13291</v>
      </c>
      <c r="H7908" s="102">
        <v>45549</v>
      </c>
      <c r="I7908" s="102" t="s">
        <v>280</v>
      </c>
      <c r="J7908" s="102" t="s">
        <v>1</v>
      </c>
      <c r="K7908" s="102" t="s">
        <v>2</v>
      </c>
      <c r="L7908" s="102" t="s">
        <v>24</v>
      </c>
      <c r="M7908" s="102" t="s">
        <v>1074</v>
      </c>
      <c r="N7908" s="102">
        <v>6</v>
      </c>
      <c r="O7908" s="102" t="s">
        <v>1075</v>
      </c>
    </row>
    <row r="7909" spans="1:15" x14ac:dyDescent="0.25">
      <c r="A7909" s="102" t="s">
        <v>12680</v>
      </c>
      <c r="B7909" s="103" t="s">
        <v>3927</v>
      </c>
      <c r="C7909" s="103" t="s">
        <v>1082</v>
      </c>
      <c r="D7909" s="102" t="s">
        <v>152</v>
      </c>
      <c r="E7909" s="102" t="s">
        <v>275</v>
      </c>
      <c r="F7909" s="102" t="s">
        <v>13292</v>
      </c>
      <c r="G7909" s="102">
        <v>41949</v>
      </c>
      <c r="H7909" s="102">
        <v>45549</v>
      </c>
      <c r="I7909" s="102" t="s">
        <v>280</v>
      </c>
      <c r="J7909" s="102" t="s">
        <v>1</v>
      </c>
      <c r="K7909" s="102" t="s">
        <v>2</v>
      </c>
      <c r="L7909" s="102" t="s">
        <v>24</v>
      </c>
      <c r="M7909" s="102" t="s">
        <v>1082</v>
      </c>
      <c r="N7909" s="102">
        <v>6</v>
      </c>
      <c r="O7909" s="102" t="s">
        <v>1075</v>
      </c>
    </row>
    <row r="7910" spans="1:15" x14ac:dyDescent="0.25">
      <c r="A7910" s="102" t="s">
        <v>5517</v>
      </c>
      <c r="B7910" s="103" t="s">
        <v>1197</v>
      </c>
      <c r="C7910" s="103" t="s">
        <v>1640</v>
      </c>
      <c r="D7910" s="102" t="s">
        <v>570</v>
      </c>
      <c r="E7910" s="102" t="s">
        <v>275</v>
      </c>
      <c r="F7910" s="102" t="s">
        <v>13293</v>
      </c>
      <c r="G7910" s="102">
        <v>43612</v>
      </c>
      <c r="H7910" s="102">
        <v>45549</v>
      </c>
      <c r="I7910" s="102" t="s">
        <v>280</v>
      </c>
      <c r="J7910" s="102" t="s">
        <v>1</v>
      </c>
      <c r="K7910" s="102" t="s">
        <v>2</v>
      </c>
      <c r="L7910" s="102" t="s">
        <v>24</v>
      </c>
      <c r="M7910" s="102" t="s">
        <v>1082</v>
      </c>
      <c r="N7910" s="102">
        <v>6</v>
      </c>
      <c r="O7910" s="102" t="s">
        <v>1075</v>
      </c>
    </row>
    <row r="7911" spans="1:15" x14ac:dyDescent="0.25">
      <c r="A7911" s="102" t="s">
        <v>5517</v>
      </c>
      <c r="B7911" s="103" t="s">
        <v>12684</v>
      </c>
      <c r="C7911" s="103" t="s">
        <v>1640</v>
      </c>
      <c r="D7911" s="102" t="s">
        <v>570</v>
      </c>
      <c r="E7911" s="102" t="s">
        <v>275</v>
      </c>
      <c r="F7911" s="102" t="s">
        <v>13294</v>
      </c>
      <c r="G7911" s="102">
        <v>42978</v>
      </c>
      <c r="H7911" s="102">
        <v>45549</v>
      </c>
      <c r="I7911" s="102" t="s">
        <v>280</v>
      </c>
      <c r="J7911" s="102" t="s">
        <v>1</v>
      </c>
      <c r="K7911" s="102" t="s">
        <v>2</v>
      </c>
      <c r="L7911" s="102" t="s">
        <v>24</v>
      </c>
      <c r="M7911" s="102" t="s">
        <v>1082</v>
      </c>
      <c r="N7911" s="102">
        <v>6</v>
      </c>
      <c r="O7911" s="102" t="s">
        <v>1075</v>
      </c>
    </row>
    <row r="7912" spans="1:15" x14ac:dyDescent="0.25">
      <c r="A7912" s="102" t="s">
        <v>5517</v>
      </c>
      <c r="B7912" s="103" t="s">
        <v>5015</v>
      </c>
      <c r="C7912" s="103" t="s">
        <v>274</v>
      </c>
      <c r="D7912" s="102" t="s">
        <v>570</v>
      </c>
      <c r="E7912" s="102" t="s">
        <v>275</v>
      </c>
      <c r="F7912" s="102" t="s">
        <v>13295</v>
      </c>
      <c r="H7912" s="102">
        <v>45549</v>
      </c>
      <c r="I7912" s="102" t="s">
        <v>280</v>
      </c>
      <c r="J7912" s="102" t="s">
        <v>1</v>
      </c>
      <c r="K7912" s="102" t="s">
        <v>2</v>
      </c>
      <c r="L7912" s="102" t="s">
        <v>24</v>
      </c>
      <c r="M7912" s="102" t="s">
        <v>1074</v>
      </c>
      <c r="N7912" s="102">
        <v>6</v>
      </c>
      <c r="O7912" s="102" t="s">
        <v>1075</v>
      </c>
    </row>
    <row r="7913" spans="1:15" x14ac:dyDescent="0.25">
      <c r="A7913" s="102" t="s">
        <v>12687</v>
      </c>
      <c r="B7913" s="103" t="s">
        <v>6048</v>
      </c>
      <c r="C7913" s="103" t="s">
        <v>274</v>
      </c>
      <c r="D7913" s="102" t="s">
        <v>570</v>
      </c>
      <c r="E7913" s="102" t="s">
        <v>275</v>
      </c>
      <c r="F7913" s="102" t="s">
        <v>13296</v>
      </c>
      <c r="H7913" s="102">
        <v>45549</v>
      </c>
      <c r="I7913" s="102" t="s">
        <v>280</v>
      </c>
      <c r="J7913" s="102" t="s">
        <v>1</v>
      </c>
      <c r="K7913" s="102" t="s">
        <v>2</v>
      </c>
      <c r="L7913" s="102" t="s">
        <v>24</v>
      </c>
      <c r="M7913" s="102" t="s">
        <v>1074</v>
      </c>
      <c r="N7913" s="102">
        <v>6</v>
      </c>
      <c r="O7913" s="102" t="s">
        <v>1075</v>
      </c>
    </row>
    <row r="7914" spans="1:15" x14ac:dyDescent="0.25">
      <c r="A7914" s="102" t="s">
        <v>12687</v>
      </c>
      <c r="B7914" s="103" t="s">
        <v>4797</v>
      </c>
      <c r="C7914" s="103" t="s">
        <v>1118</v>
      </c>
      <c r="D7914" s="102" t="s">
        <v>570</v>
      </c>
      <c r="E7914" s="102" t="s">
        <v>275</v>
      </c>
      <c r="F7914" s="102" t="s">
        <v>13297</v>
      </c>
      <c r="H7914" s="102">
        <v>45549</v>
      </c>
      <c r="I7914" s="102" t="s">
        <v>280</v>
      </c>
      <c r="J7914" s="102" t="s">
        <v>1</v>
      </c>
      <c r="K7914" s="102" t="s">
        <v>2</v>
      </c>
      <c r="L7914" s="102" t="s">
        <v>24</v>
      </c>
      <c r="M7914" s="102" t="s">
        <v>1074</v>
      </c>
      <c r="N7914" s="102">
        <v>6</v>
      </c>
      <c r="O7914" s="102" t="s">
        <v>1075</v>
      </c>
    </row>
    <row r="7915" spans="1:15" x14ac:dyDescent="0.25">
      <c r="A7915" s="102" t="s">
        <v>12687</v>
      </c>
      <c r="B7915" s="103" t="s">
        <v>1122</v>
      </c>
      <c r="C7915" s="103" t="s">
        <v>274</v>
      </c>
      <c r="D7915" s="102" t="s">
        <v>570</v>
      </c>
      <c r="E7915" s="102" t="s">
        <v>275</v>
      </c>
      <c r="F7915" s="102" t="s">
        <v>13298</v>
      </c>
      <c r="H7915" s="102">
        <v>45549</v>
      </c>
      <c r="I7915" s="102" t="s">
        <v>280</v>
      </c>
      <c r="J7915" s="102" t="s">
        <v>1</v>
      </c>
      <c r="K7915" s="102" t="s">
        <v>2</v>
      </c>
      <c r="L7915" s="102" t="s">
        <v>24</v>
      </c>
      <c r="M7915" s="102" t="s">
        <v>1074</v>
      </c>
      <c r="N7915" s="102">
        <v>6</v>
      </c>
      <c r="O7915" s="102" t="s">
        <v>1075</v>
      </c>
    </row>
    <row r="7916" spans="1:15" x14ac:dyDescent="0.25">
      <c r="A7916" s="102" t="s">
        <v>12687</v>
      </c>
      <c r="B7916" s="103" t="s">
        <v>1345</v>
      </c>
      <c r="C7916" s="103" t="s">
        <v>1640</v>
      </c>
      <c r="D7916" s="102" t="s">
        <v>570</v>
      </c>
      <c r="E7916" s="102" t="s">
        <v>275</v>
      </c>
      <c r="F7916" s="102" t="s">
        <v>13299</v>
      </c>
      <c r="G7916" s="102">
        <v>41696</v>
      </c>
      <c r="H7916" s="102">
        <v>45549</v>
      </c>
      <c r="I7916" s="102" t="s">
        <v>280</v>
      </c>
      <c r="J7916" s="102" t="s">
        <v>1</v>
      </c>
      <c r="K7916" s="102" t="s">
        <v>2</v>
      </c>
      <c r="L7916" s="102" t="s">
        <v>24</v>
      </c>
      <c r="M7916" s="102" t="s">
        <v>1082</v>
      </c>
      <c r="N7916" s="102">
        <v>6</v>
      </c>
      <c r="O7916" s="102" t="s">
        <v>1075</v>
      </c>
    </row>
    <row r="7917" spans="1:15" x14ac:dyDescent="0.25">
      <c r="A7917" s="102" t="s">
        <v>12692</v>
      </c>
      <c r="B7917" s="103" t="s">
        <v>1076</v>
      </c>
      <c r="C7917" s="103" t="s">
        <v>274</v>
      </c>
      <c r="D7917" s="102" t="s">
        <v>1092</v>
      </c>
      <c r="E7917" s="102" t="s">
        <v>275</v>
      </c>
      <c r="F7917" s="102" t="s">
        <v>13300</v>
      </c>
      <c r="H7917" s="102">
        <v>45549</v>
      </c>
      <c r="I7917" s="102" t="s">
        <v>280</v>
      </c>
      <c r="J7917" s="102" t="s">
        <v>1</v>
      </c>
      <c r="K7917" s="102" t="s">
        <v>2</v>
      </c>
      <c r="L7917" s="102" t="s">
        <v>24</v>
      </c>
      <c r="M7917" s="102" t="s">
        <v>1074</v>
      </c>
      <c r="N7917" s="102">
        <v>6</v>
      </c>
      <c r="O7917" s="102" t="s">
        <v>1075</v>
      </c>
    </row>
    <row r="7918" spans="1:15" x14ac:dyDescent="0.25">
      <c r="A7918" s="102" t="s">
        <v>12694</v>
      </c>
      <c r="B7918" s="103" t="s">
        <v>9332</v>
      </c>
      <c r="C7918" s="103" t="s">
        <v>1118</v>
      </c>
      <c r="D7918" s="102" t="s">
        <v>570</v>
      </c>
      <c r="E7918" s="102" t="s">
        <v>275</v>
      </c>
      <c r="F7918" s="102" t="s">
        <v>13301</v>
      </c>
      <c r="H7918" s="102">
        <v>45549</v>
      </c>
      <c r="I7918" s="102" t="s">
        <v>280</v>
      </c>
      <c r="J7918" s="102" t="s">
        <v>1</v>
      </c>
      <c r="K7918" s="102" t="s">
        <v>2</v>
      </c>
      <c r="L7918" s="102" t="s">
        <v>24</v>
      </c>
      <c r="M7918" s="102" t="s">
        <v>1074</v>
      </c>
      <c r="N7918" s="102">
        <v>6</v>
      </c>
      <c r="O7918" s="102" t="s">
        <v>1075</v>
      </c>
    </row>
    <row r="7919" spans="1:15" x14ac:dyDescent="0.25">
      <c r="A7919" s="102" t="s">
        <v>12694</v>
      </c>
      <c r="B7919" s="103" t="s">
        <v>1268</v>
      </c>
      <c r="C7919" s="103" t="s">
        <v>274</v>
      </c>
      <c r="D7919" s="102" t="s">
        <v>570</v>
      </c>
      <c r="E7919" s="102" t="s">
        <v>275</v>
      </c>
      <c r="F7919" s="102" t="s">
        <v>13302</v>
      </c>
      <c r="H7919" s="102">
        <v>45549</v>
      </c>
      <c r="I7919" s="102" t="s">
        <v>280</v>
      </c>
      <c r="J7919" s="102" t="s">
        <v>1</v>
      </c>
      <c r="K7919" s="102" t="s">
        <v>2</v>
      </c>
      <c r="L7919" s="102" t="s">
        <v>24</v>
      </c>
      <c r="M7919" s="102" t="s">
        <v>1074</v>
      </c>
      <c r="N7919" s="102">
        <v>6</v>
      </c>
      <c r="O7919" s="102" t="s">
        <v>1075</v>
      </c>
    </row>
    <row r="7920" spans="1:15" x14ac:dyDescent="0.25">
      <c r="A7920" s="102" t="s">
        <v>12694</v>
      </c>
      <c r="B7920" s="103" t="s">
        <v>1895</v>
      </c>
      <c r="C7920" s="103" t="s">
        <v>274</v>
      </c>
      <c r="D7920" s="102" t="s">
        <v>570</v>
      </c>
      <c r="E7920" s="102" t="s">
        <v>275</v>
      </c>
      <c r="F7920" s="102" t="s">
        <v>13303</v>
      </c>
      <c r="H7920" s="102">
        <v>45549</v>
      </c>
      <c r="I7920" s="102" t="s">
        <v>280</v>
      </c>
      <c r="J7920" s="102" t="s">
        <v>1</v>
      </c>
      <c r="K7920" s="102" t="s">
        <v>2</v>
      </c>
      <c r="L7920" s="102" t="s">
        <v>24</v>
      </c>
      <c r="M7920" s="102" t="s">
        <v>1074</v>
      </c>
      <c r="N7920" s="102">
        <v>6</v>
      </c>
      <c r="O7920" s="102" t="s">
        <v>1075</v>
      </c>
    </row>
    <row r="7921" spans="1:15" x14ac:dyDescent="0.25">
      <c r="A7921" s="102" t="s">
        <v>4003</v>
      </c>
      <c r="B7921" s="103" t="s">
        <v>1515</v>
      </c>
      <c r="C7921" s="103" t="s">
        <v>274</v>
      </c>
      <c r="D7921" s="102" t="s">
        <v>570</v>
      </c>
      <c r="E7921" s="102" t="s">
        <v>275</v>
      </c>
      <c r="F7921" s="102" t="s">
        <v>13304</v>
      </c>
      <c r="H7921" s="102">
        <v>45549</v>
      </c>
      <c r="I7921" s="102" t="s">
        <v>280</v>
      </c>
      <c r="J7921" s="102" t="s">
        <v>1</v>
      </c>
      <c r="K7921" s="102" t="s">
        <v>2</v>
      </c>
      <c r="L7921" s="102" t="s">
        <v>24</v>
      </c>
      <c r="M7921" s="102" t="s">
        <v>1074</v>
      </c>
      <c r="N7921" s="102">
        <v>6</v>
      </c>
      <c r="O7921" s="102" t="s">
        <v>1075</v>
      </c>
    </row>
    <row r="7922" spans="1:15" x14ac:dyDescent="0.25">
      <c r="A7922" s="102" t="s">
        <v>13305</v>
      </c>
      <c r="B7922" s="103" t="s">
        <v>13306</v>
      </c>
      <c r="C7922" s="103" t="s">
        <v>277</v>
      </c>
      <c r="D7922" s="102" t="s">
        <v>13239</v>
      </c>
      <c r="E7922" s="102" t="s">
        <v>275</v>
      </c>
      <c r="F7922" s="102" t="s">
        <v>13307</v>
      </c>
      <c r="H7922" s="102">
        <v>45549</v>
      </c>
      <c r="I7922" s="102" t="s">
        <v>280</v>
      </c>
      <c r="J7922" s="102" t="s">
        <v>1</v>
      </c>
      <c r="K7922" s="102" t="s">
        <v>2</v>
      </c>
      <c r="L7922" s="102" t="s">
        <v>24</v>
      </c>
      <c r="M7922" s="102" t="s">
        <v>1074</v>
      </c>
      <c r="N7922" s="102">
        <v>6</v>
      </c>
      <c r="O7922" s="102" t="s">
        <v>1075</v>
      </c>
    </row>
    <row r="7923" spans="1:15" x14ac:dyDescent="0.25">
      <c r="A7923" s="102" t="s">
        <v>1247</v>
      </c>
      <c r="B7923" s="103" t="s">
        <v>11155</v>
      </c>
      <c r="C7923" s="103" t="s">
        <v>274</v>
      </c>
      <c r="D7923" s="102" t="s">
        <v>570</v>
      </c>
      <c r="E7923" s="102" t="s">
        <v>275</v>
      </c>
      <c r="F7923" s="102" t="s">
        <v>13308</v>
      </c>
      <c r="H7923" s="102">
        <v>45549</v>
      </c>
      <c r="I7923" s="102" t="s">
        <v>280</v>
      </c>
      <c r="J7923" s="102" t="s">
        <v>1</v>
      </c>
      <c r="K7923" s="102" t="s">
        <v>2</v>
      </c>
      <c r="L7923" s="102" t="s">
        <v>24</v>
      </c>
      <c r="M7923" s="102" t="s">
        <v>1074</v>
      </c>
      <c r="N7923" s="102">
        <v>6</v>
      </c>
      <c r="O7923" s="102" t="s">
        <v>1075</v>
      </c>
    </row>
    <row r="7924" spans="1:15" x14ac:dyDescent="0.25">
      <c r="A7924" s="102" t="s">
        <v>1247</v>
      </c>
      <c r="B7924" s="103" t="s">
        <v>1228</v>
      </c>
      <c r="C7924" s="103" t="s">
        <v>1118</v>
      </c>
      <c r="D7924" s="102" t="s">
        <v>570</v>
      </c>
      <c r="E7924" s="102" t="s">
        <v>275</v>
      </c>
      <c r="F7924" s="102" t="s">
        <v>13309</v>
      </c>
      <c r="H7924" s="102">
        <v>45549</v>
      </c>
      <c r="I7924" s="102" t="s">
        <v>280</v>
      </c>
      <c r="J7924" s="102" t="s">
        <v>1</v>
      </c>
      <c r="K7924" s="102" t="s">
        <v>2</v>
      </c>
      <c r="L7924" s="102" t="s">
        <v>24</v>
      </c>
      <c r="M7924" s="102" t="s">
        <v>1074</v>
      </c>
      <c r="N7924" s="102">
        <v>6</v>
      </c>
      <c r="O7924" s="102" t="s">
        <v>1075</v>
      </c>
    </row>
    <row r="7925" spans="1:15" x14ac:dyDescent="0.25">
      <c r="A7925" s="102" t="s">
        <v>1247</v>
      </c>
      <c r="B7925" s="103" t="s">
        <v>3498</v>
      </c>
      <c r="C7925" s="103" t="s">
        <v>1118</v>
      </c>
      <c r="D7925" s="102" t="s">
        <v>570</v>
      </c>
      <c r="E7925" s="102" t="s">
        <v>275</v>
      </c>
      <c r="F7925" s="102" t="s">
        <v>13310</v>
      </c>
      <c r="H7925" s="102">
        <v>45549</v>
      </c>
      <c r="I7925" s="102" t="s">
        <v>280</v>
      </c>
      <c r="J7925" s="102" t="s">
        <v>1</v>
      </c>
      <c r="K7925" s="102" t="s">
        <v>2</v>
      </c>
      <c r="L7925" s="102" t="s">
        <v>24</v>
      </c>
      <c r="M7925" s="102" t="s">
        <v>1074</v>
      </c>
      <c r="N7925" s="102">
        <v>6</v>
      </c>
      <c r="O7925" s="102" t="s">
        <v>1075</v>
      </c>
    </row>
    <row r="7926" spans="1:15" x14ac:dyDescent="0.25">
      <c r="A7926" s="102" t="s">
        <v>1247</v>
      </c>
      <c r="B7926" s="103" t="s">
        <v>1484</v>
      </c>
      <c r="C7926" s="103" t="s">
        <v>1640</v>
      </c>
      <c r="D7926" s="102" t="s">
        <v>570</v>
      </c>
      <c r="E7926" s="102" t="s">
        <v>275</v>
      </c>
      <c r="F7926" s="102" t="s">
        <v>13311</v>
      </c>
      <c r="G7926" s="102">
        <v>42545</v>
      </c>
      <c r="H7926" s="102">
        <v>45549</v>
      </c>
      <c r="I7926" s="102" t="s">
        <v>280</v>
      </c>
      <c r="J7926" s="102" t="s">
        <v>1</v>
      </c>
      <c r="K7926" s="102" t="s">
        <v>2</v>
      </c>
      <c r="L7926" s="102" t="s">
        <v>24</v>
      </c>
      <c r="M7926" s="102" t="s">
        <v>1082</v>
      </c>
      <c r="N7926" s="102">
        <v>6</v>
      </c>
      <c r="O7926" s="102" t="s">
        <v>1075</v>
      </c>
    </row>
    <row r="7927" spans="1:15" x14ac:dyDescent="0.25">
      <c r="A7927" s="102" t="s">
        <v>12703</v>
      </c>
      <c r="B7927" s="103" t="s">
        <v>12704</v>
      </c>
      <c r="C7927" s="103" t="s">
        <v>277</v>
      </c>
      <c r="D7927" s="102" t="s">
        <v>1092</v>
      </c>
      <c r="E7927" s="102" t="s">
        <v>275</v>
      </c>
      <c r="F7927" s="102" t="s">
        <v>13312</v>
      </c>
      <c r="H7927" s="102">
        <v>45549</v>
      </c>
      <c r="I7927" s="102" t="s">
        <v>280</v>
      </c>
      <c r="J7927" s="102" t="s">
        <v>1</v>
      </c>
      <c r="K7927" s="102" t="s">
        <v>2</v>
      </c>
      <c r="L7927" s="102" t="s">
        <v>24</v>
      </c>
      <c r="M7927" s="102" t="s">
        <v>1074</v>
      </c>
      <c r="N7927" s="102">
        <v>6</v>
      </c>
      <c r="O7927" s="102" t="s">
        <v>1075</v>
      </c>
    </row>
    <row r="7928" spans="1:15" x14ac:dyDescent="0.25">
      <c r="A7928" s="102" t="s">
        <v>12703</v>
      </c>
      <c r="B7928" s="103" t="s">
        <v>12706</v>
      </c>
      <c r="C7928" s="103" t="s">
        <v>277</v>
      </c>
      <c r="D7928" s="102" t="s">
        <v>1092</v>
      </c>
      <c r="E7928" s="102" t="s">
        <v>275</v>
      </c>
      <c r="F7928" s="102" t="s">
        <v>13313</v>
      </c>
      <c r="H7928" s="102">
        <v>45549</v>
      </c>
      <c r="I7928" s="102" t="s">
        <v>280</v>
      </c>
      <c r="J7928" s="102" t="s">
        <v>1</v>
      </c>
      <c r="K7928" s="102" t="s">
        <v>2</v>
      </c>
      <c r="L7928" s="102" t="s">
        <v>24</v>
      </c>
      <c r="M7928" s="102" t="s">
        <v>1074</v>
      </c>
      <c r="N7928" s="102">
        <v>6</v>
      </c>
      <c r="O7928" s="102" t="s">
        <v>1075</v>
      </c>
    </row>
    <row r="7929" spans="1:15" x14ac:dyDescent="0.25">
      <c r="A7929" s="102" t="s">
        <v>12703</v>
      </c>
      <c r="B7929" s="103" t="s">
        <v>4461</v>
      </c>
      <c r="C7929" s="103" t="s">
        <v>274</v>
      </c>
      <c r="D7929" s="102" t="s">
        <v>1092</v>
      </c>
      <c r="E7929" s="102" t="s">
        <v>275</v>
      </c>
      <c r="F7929" s="102" t="s">
        <v>13314</v>
      </c>
      <c r="H7929" s="102">
        <v>45549</v>
      </c>
      <c r="I7929" s="102" t="s">
        <v>280</v>
      </c>
      <c r="J7929" s="102" t="s">
        <v>1</v>
      </c>
      <c r="K7929" s="102" t="s">
        <v>2</v>
      </c>
      <c r="L7929" s="102" t="s">
        <v>24</v>
      </c>
      <c r="M7929" s="102" t="s">
        <v>1074</v>
      </c>
      <c r="N7929" s="102">
        <v>6</v>
      </c>
      <c r="O7929" s="102" t="s">
        <v>1075</v>
      </c>
    </row>
    <row r="7930" spans="1:15" x14ac:dyDescent="0.25">
      <c r="A7930" s="102" t="s">
        <v>3271</v>
      </c>
      <c r="B7930" s="103" t="s">
        <v>1080</v>
      </c>
      <c r="C7930" s="103" t="s">
        <v>277</v>
      </c>
      <c r="D7930" s="102" t="s">
        <v>1092</v>
      </c>
      <c r="E7930" s="102" t="s">
        <v>275</v>
      </c>
      <c r="F7930" s="102" t="s">
        <v>13315</v>
      </c>
      <c r="H7930" s="102">
        <v>45549</v>
      </c>
      <c r="I7930" s="102" t="s">
        <v>280</v>
      </c>
      <c r="J7930" s="102" t="s">
        <v>1</v>
      </c>
      <c r="K7930" s="102" t="s">
        <v>2</v>
      </c>
      <c r="L7930" s="102" t="s">
        <v>24</v>
      </c>
      <c r="M7930" s="102" t="s">
        <v>1074</v>
      </c>
      <c r="N7930" s="102">
        <v>6</v>
      </c>
      <c r="O7930" s="102" t="s">
        <v>1075</v>
      </c>
    </row>
    <row r="7931" spans="1:15" x14ac:dyDescent="0.25">
      <c r="A7931" s="102" t="s">
        <v>12712</v>
      </c>
      <c r="B7931" s="103" t="s">
        <v>3355</v>
      </c>
      <c r="C7931" s="103" t="s">
        <v>1118</v>
      </c>
      <c r="D7931" s="102" t="s">
        <v>570</v>
      </c>
      <c r="E7931" s="102" t="s">
        <v>275</v>
      </c>
      <c r="F7931" s="102" t="s">
        <v>13316</v>
      </c>
      <c r="H7931" s="102">
        <v>45549</v>
      </c>
      <c r="I7931" s="102" t="s">
        <v>280</v>
      </c>
      <c r="J7931" s="102" t="s">
        <v>1</v>
      </c>
      <c r="K7931" s="102" t="s">
        <v>2</v>
      </c>
      <c r="L7931" s="102" t="s">
        <v>24</v>
      </c>
      <c r="M7931" s="102" t="s">
        <v>1074</v>
      </c>
      <c r="N7931" s="102">
        <v>6</v>
      </c>
      <c r="O7931" s="102" t="s">
        <v>1075</v>
      </c>
    </row>
    <row r="7932" spans="1:15" x14ac:dyDescent="0.25">
      <c r="A7932" s="102" t="s">
        <v>12714</v>
      </c>
      <c r="B7932" s="103" t="s">
        <v>12715</v>
      </c>
      <c r="C7932" s="103" t="s">
        <v>277</v>
      </c>
      <c r="D7932" s="102" t="s">
        <v>1092</v>
      </c>
      <c r="E7932" s="102" t="s">
        <v>275</v>
      </c>
      <c r="F7932" s="102" t="s">
        <v>13317</v>
      </c>
      <c r="H7932" s="102">
        <v>45549</v>
      </c>
      <c r="I7932" s="102" t="s">
        <v>280</v>
      </c>
      <c r="J7932" s="102" t="s">
        <v>1</v>
      </c>
      <c r="K7932" s="102" t="s">
        <v>2</v>
      </c>
      <c r="L7932" s="102" t="s">
        <v>24</v>
      </c>
      <c r="M7932" s="102" t="s">
        <v>1074</v>
      </c>
      <c r="N7932" s="102">
        <v>6</v>
      </c>
      <c r="O7932" s="102" t="s">
        <v>1075</v>
      </c>
    </row>
    <row r="7933" spans="1:15" x14ac:dyDescent="0.25">
      <c r="A7933" s="102" t="s">
        <v>12717</v>
      </c>
      <c r="B7933" s="103" t="s">
        <v>12718</v>
      </c>
      <c r="C7933" s="103" t="s">
        <v>277</v>
      </c>
      <c r="D7933" s="102" t="s">
        <v>1092</v>
      </c>
      <c r="E7933" s="102" t="s">
        <v>275</v>
      </c>
      <c r="F7933" s="102" t="s">
        <v>13318</v>
      </c>
      <c r="H7933" s="102">
        <v>45549</v>
      </c>
      <c r="I7933" s="102" t="s">
        <v>280</v>
      </c>
      <c r="J7933" s="102" t="s">
        <v>1</v>
      </c>
      <c r="K7933" s="102" t="s">
        <v>2</v>
      </c>
      <c r="L7933" s="102" t="s">
        <v>24</v>
      </c>
      <c r="M7933" s="102" t="s">
        <v>1074</v>
      </c>
      <c r="N7933" s="102">
        <v>6</v>
      </c>
      <c r="O7933" s="102" t="s">
        <v>1075</v>
      </c>
    </row>
    <row r="7934" spans="1:15" x14ac:dyDescent="0.25">
      <c r="A7934" s="102" t="s">
        <v>1656</v>
      </c>
      <c r="B7934" s="103" t="s">
        <v>1197</v>
      </c>
      <c r="C7934" s="103" t="s">
        <v>274</v>
      </c>
      <c r="D7934" s="102" t="s">
        <v>570</v>
      </c>
      <c r="E7934" s="102" t="s">
        <v>275</v>
      </c>
      <c r="F7934" s="102" t="s">
        <v>13319</v>
      </c>
      <c r="H7934" s="102">
        <v>45549</v>
      </c>
      <c r="I7934" s="102" t="s">
        <v>280</v>
      </c>
      <c r="J7934" s="102" t="s">
        <v>1</v>
      </c>
      <c r="K7934" s="102" t="s">
        <v>2</v>
      </c>
      <c r="L7934" s="102" t="s">
        <v>24</v>
      </c>
      <c r="M7934" s="102" t="s">
        <v>1074</v>
      </c>
      <c r="N7934" s="102">
        <v>6</v>
      </c>
      <c r="O7934" s="102" t="s">
        <v>1075</v>
      </c>
    </row>
    <row r="7935" spans="1:15" x14ac:dyDescent="0.25">
      <c r="A7935" s="102" t="s">
        <v>12721</v>
      </c>
      <c r="B7935" s="103" t="s">
        <v>1211</v>
      </c>
      <c r="C7935" s="103" t="s">
        <v>277</v>
      </c>
      <c r="D7935" s="102" t="s">
        <v>1092</v>
      </c>
      <c r="E7935" s="102" t="s">
        <v>275</v>
      </c>
      <c r="F7935" s="102" t="s">
        <v>13320</v>
      </c>
      <c r="H7935" s="102">
        <v>45549</v>
      </c>
      <c r="I7935" s="102" t="s">
        <v>280</v>
      </c>
      <c r="J7935" s="102" t="s">
        <v>1</v>
      </c>
      <c r="K7935" s="102" t="s">
        <v>2</v>
      </c>
      <c r="L7935" s="102" t="s">
        <v>24</v>
      </c>
      <c r="M7935" s="102" t="s">
        <v>1074</v>
      </c>
      <c r="N7935" s="102">
        <v>6</v>
      </c>
      <c r="O7935" s="102" t="s">
        <v>1075</v>
      </c>
    </row>
    <row r="7936" spans="1:15" x14ac:dyDescent="0.25">
      <c r="A7936" s="102" t="s">
        <v>12723</v>
      </c>
      <c r="B7936" s="103" t="s">
        <v>3525</v>
      </c>
      <c r="C7936" s="103" t="s">
        <v>1118</v>
      </c>
      <c r="D7936" s="102" t="s">
        <v>570</v>
      </c>
      <c r="E7936" s="102" t="s">
        <v>275</v>
      </c>
      <c r="F7936" s="102" t="s">
        <v>13321</v>
      </c>
      <c r="H7936" s="102">
        <v>45549</v>
      </c>
      <c r="I7936" s="102" t="s">
        <v>280</v>
      </c>
      <c r="J7936" s="102" t="s">
        <v>1</v>
      </c>
      <c r="K7936" s="102" t="s">
        <v>2</v>
      </c>
      <c r="L7936" s="102" t="s">
        <v>24</v>
      </c>
      <c r="M7936" s="102" t="s">
        <v>1074</v>
      </c>
      <c r="N7936" s="102">
        <v>6</v>
      </c>
      <c r="O7936" s="102" t="s">
        <v>1075</v>
      </c>
    </row>
    <row r="7937" spans="1:15" x14ac:dyDescent="0.25">
      <c r="A7937" s="102" t="s">
        <v>3168</v>
      </c>
      <c r="B7937" s="103" t="s">
        <v>3350</v>
      </c>
      <c r="C7937" s="103" t="s">
        <v>274</v>
      </c>
      <c r="D7937" s="102" t="s">
        <v>1092</v>
      </c>
      <c r="E7937" s="102" t="s">
        <v>275</v>
      </c>
      <c r="F7937" s="102" t="s">
        <v>13322</v>
      </c>
      <c r="H7937" s="102">
        <v>45549</v>
      </c>
      <c r="I7937" s="102" t="s">
        <v>280</v>
      </c>
      <c r="J7937" s="102" t="s">
        <v>1</v>
      </c>
      <c r="K7937" s="102" t="s">
        <v>2</v>
      </c>
      <c r="L7937" s="102" t="s">
        <v>24</v>
      </c>
      <c r="M7937" s="102" t="s">
        <v>1074</v>
      </c>
      <c r="N7937" s="102">
        <v>6</v>
      </c>
      <c r="O7937" s="102" t="s">
        <v>1075</v>
      </c>
    </row>
    <row r="7938" spans="1:15" x14ac:dyDescent="0.25">
      <c r="A7938" s="102" t="s">
        <v>1294</v>
      </c>
      <c r="B7938" s="103" t="s">
        <v>1091</v>
      </c>
      <c r="C7938" s="103" t="s">
        <v>1118</v>
      </c>
      <c r="D7938" s="102" t="s">
        <v>570</v>
      </c>
      <c r="E7938" s="102" t="s">
        <v>275</v>
      </c>
      <c r="F7938" s="102" t="s">
        <v>13323</v>
      </c>
      <c r="H7938" s="102">
        <v>45549</v>
      </c>
      <c r="I7938" s="102" t="s">
        <v>280</v>
      </c>
      <c r="J7938" s="102" t="s">
        <v>1</v>
      </c>
      <c r="K7938" s="102" t="s">
        <v>2</v>
      </c>
      <c r="L7938" s="102" t="s">
        <v>24</v>
      </c>
      <c r="M7938" s="102" t="s">
        <v>1074</v>
      </c>
      <c r="N7938" s="102">
        <v>6</v>
      </c>
      <c r="O7938" s="102" t="s">
        <v>1075</v>
      </c>
    </row>
    <row r="7939" spans="1:15" x14ac:dyDescent="0.25">
      <c r="A7939" s="102" t="s">
        <v>12730</v>
      </c>
      <c r="B7939" s="103" t="s">
        <v>12731</v>
      </c>
      <c r="C7939" s="103" t="s">
        <v>274</v>
      </c>
      <c r="D7939" s="102" t="s">
        <v>1092</v>
      </c>
      <c r="E7939" s="102" t="s">
        <v>275</v>
      </c>
      <c r="F7939" s="102" t="s">
        <v>13324</v>
      </c>
      <c r="H7939" s="102">
        <v>45549</v>
      </c>
      <c r="I7939" s="102" t="s">
        <v>280</v>
      </c>
      <c r="J7939" s="102" t="s">
        <v>1</v>
      </c>
      <c r="K7939" s="102" t="s">
        <v>2</v>
      </c>
      <c r="L7939" s="102" t="s">
        <v>24</v>
      </c>
      <c r="M7939" s="102" t="s">
        <v>1074</v>
      </c>
      <c r="N7939" s="102">
        <v>6</v>
      </c>
      <c r="O7939" s="102" t="s">
        <v>1075</v>
      </c>
    </row>
    <row r="7940" spans="1:15" x14ac:dyDescent="0.25">
      <c r="A7940" s="102" t="s">
        <v>12733</v>
      </c>
      <c r="B7940" s="103" t="s">
        <v>12734</v>
      </c>
      <c r="C7940" s="103" t="s">
        <v>274</v>
      </c>
      <c r="D7940" s="102" t="s">
        <v>152</v>
      </c>
      <c r="E7940" s="102" t="s">
        <v>275</v>
      </c>
      <c r="F7940" s="102" t="s">
        <v>13325</v>
      </c>
      <c r="H7940" s="102">
        <v>45549</v>
      </c>
      <c r="I7940" s="102" t="s">
        <v>280</v>
      </c>
      <c r="J7940" s="102" t="s">
        <v>1</v>
      </c>
      <c r="K7940" s="102" t="s">
        <v>2</v>
      </c>
      <c r="L7940" s="102" t="s">
        <v>24</v>
      </c>
      <c r="M7940" s="102" t="s">
        <v>1074</v>
      </c>
      <c r="N7940" s="102">
        <v>6</v>
      </c>
      <c r="O7940" s="102" t="s">
        <v>1075</v>
      </c>
    </row>
    <row r="7941" spans="1:15" x14ac:dyDescent="0.25">
      <c r="A7941" s="102" t="s">
        <v>12736</v>
      </c>
      <c r="B7941" s="103" t="s">
        <v>3639</v>
      </c>
      <c r="C7941" s="103" t="s">
        <v>277</v>
      </c>
      <c r="D7941" s="102" t="s">
        <v>1092</v>
      </c>
      <c r="E7941" s="102" t="s">
        <v>275</v>
      </c>
      <c r="F7941" s="102" t="s">
        <v>13326</v>
      </c>
      <c r="H7941" s="102">
        <v>45549</v>
      </c>
      <c r="I7941" s="102" t="s">
        <v>280</v>
      </c>
      <c r="J7941" s="102" t="s">
        <v>1</v>
      </c>
      <c r="K7941" s="102" t="s">
        <v>2</v>
      </c>
      <c r="L7941" s="102" t="s">
        <v>24</v>
      </c>
      <c r="M7941" s="102" t="s">
        <v>1074</v>
      </c>
      <c r="N7941" s="102">
        <v>6</v>
      </c>
      <c r="O7941" s="102" t="s">
        <v>1075</v>
      </c>
    </row>
    <row r="7942" spans="1:15" x14ac:dyDescent="0.25">
      <c r="A7942" s="102" t="s">
        <v>12738</v>
      </c>
      <c r="B7942" s="103" t="s">
        <v>1383</v>
      </c>
      <c r="C7942" s="103" t="s">
        <v>274</v>
      </c>
      <c r="D7942" s="102" t="s">
        <v>1092</v>
      </c>
      <c r="E7942" s="102" t="s">
        <v>275</v>
      </c>
      <c r="F7942" s="102" t="s">
        <v>13327</v>
      </c>
      <c r="H7942" s="102">
        <v>45549</v>
      </c>
      <c r="I7942" s="102" t="s">
        <v>280</v>
      </c>
      <c r="J7942" s="102" t="s">
        <v>1</v>
      </c>
      <c r="K7942" s="102" t="s">
        <v>2</v>
      </c>
      <c r="L7942" s="102" t="s">
        <v>24</v>
      </c>
      <c r="M7942" s="102" t="s">
        <v>1074</v>
      </c>
      <c r="N7942" s="102">
        <v>6</v>
      </c>
      <c r="O7942" s="102" t="s">
        <v>1075</v>
      </c>
    </row>
    <row r="7943" spans="1:15" x14ac:dyDescent="0.25">
      <c r="A7943" s="102" t="s">
        <v>12177</v>
      </c>
      <c r="B7943" s="103" t="s">
        <v>12178</v>
      </c>
      <c r="C7943" s="103" t="s">
        <v>1118</v>
      </c>
      <c r="D7943" s="102" t="s">
        <v>152</v>
      </c>
      <c r="E7943" s="102" t="s">
        <v>275</v>
      </c>
      <c r="F7943" s="102" t="s">
        <v>13328</v>
      </c>
      <c r="H7943" s="102">
        <v>45549</v>
      </c>
      <c r="I7943" s="102" t="s">
        <v>280</v>
      </c>
      <c r="J7943" s="102" t="s">
        <v>1</v>
      </c>
      <c r="K7943" s="102" t="s">
        <v>2</v>
      </c>
      <c r="L7943" s="102" t="s">
        <v>24</v>
      </c>
      <c r="M7943" s="102" t="s">
        <v>1074</v>
      </c>
      <c r="N7943" s="102">
        <v>6</v>
      </c>
      <c r="O7943" s="102" t="s">
        <v>1075</v>
      </c>
    </row>
    <row r="7944" spans="1:15" x14ac:dyDescent="0.25">
      <c r="A7944" s="102" t="s">
        <v>12740</v>
      </c>
      <c r="B7944" s="103" t="s">
        <v>2064</v>
      </c>
      <c r="C7944" s="103" t="s">
        <v>274</v>
      </c>
      <c r="D7944" s="102" t="s">
        <v>1092</v>
      </c>
      <c r="E7944" s="102" t="s">
        <v>275</v>
      </c>
      <c r="F7944" s="102" t="s">
        <v>13329</v>
      </c>
      <c r="H7944" s="102">
        <v>45549</v>
      </c>
      <c r="I7944" s="102" t="s">
        <v>280</v>
      </c>
      <c r="J7944" s="102" t="s">
        <v>1</v>
      </c>
      <c r="K7944" s="102" t="s">
        <v>2</v>
      </c>
      <c r="L7944" s="102" t="s">
        <v>24</v>
      </c>
      <c r="M7944" s="102" t="s">
        <v>1074</v>
      </c>
      <c r="N7944" s="102">
        <v>6</v>
      </c>
      <c r="O7944" s="102" t="s">
        <v>1075</v>
      </c>
    </row>
    <row r="7945" spans="1:15" x14ac:dyDescent="0.25">
      <c r="A7945" s="102" t="s">
        <v>12742</v>
      </c>
      <c r="B7945" s="103" t="s">
        <v>1986</v>
      </c>
      <c r="C7945" s="103" t="s">
        <v>274</v>
      </c>
      <c r="D7945" s="102" t="s">
        <v>570</v>
      </c>
      <c r="E7945" s="102" t="s">
        <v>276</v>
      </c>
      <c r="H7945" s="102">
        <v>45549</v>
      </c>
      <c r="I7945" s="102" t="s">
        <v>280</v>
      </c>
      <c r="J7945" s="102" t="s">
        <v>1</v>
      </c>
      <c r="K7945" s="102" t="s">
        <v>2</v>
      </c>
      <c r="L7945" s="102" t="s">
        <v>24</v>
      </c>
      <c r="M7945" s="102" t="s">
        <v>1074</v>
      </c>
      <c r="N7945" s="102">
        <v>6</v>
      </c>
      <c r="O7945" s="102" t="s">
        <v>1075</v>
      </c>
    </row>
    <row r="7946" spans="1:15" x14ac:dyDescent="0.25">
      <c r="A7946" s="102" t="s">
        <v>12743</v>
      </c>
      <c r="B7946" s="103" t="s">
        <v>1306</v>
      </c>
      <c r="C7946" s="103" t="s">
        <v>277</v>
      </c>
      <c r="D7946" s="102" t="s">
        <v>1092</v>
      </c>
      <c r="E7946" s="102" t="s">
        <v>276</v>
      </c>
      <c r="H7946" s="102">
        <v>45549</v>
      </c>
      <c r="I7946" s="102" t="s">
        <v>280</v>
      </c>
      <c r="J7946" s="102" t="s">
        <v>1</v>
      </c>
      <c r="K7946" s="102" t="s">
        <v>2</v>
      </c>
      <c r="L7946" s="102" t="s">
        <v>24</v>
      </c>
      <c r="M7946" s="102" t="s">
        <v>1074</v>
      </c>
      <c r="N7946" s="102">
        <v>6</v>
      </c>
      <c r="O7946" s="102" t="s">
        <v>1075</v>
      </c>
    </row>
    <row r="7947" spans="1:15" x14ac:dyDescent="0.25">
      <c r="A7947" s="102" t="s">
        <v>13330</v>
      </c>
      <c r="B7947" s="103" t="s">
        <v>1780</v>
      </c>
      <c r="C7947" s="103" t="s">
        <v>1118</v>
      </c>
      <c r="D7947" s="102" t="s">
        <v>152</v>
      </c>
      <c r="E7947" s="102" t="s">
        <v>275</v>
      </c>
      <c r="F7947" s="102" t="s">
        <v>13331</v>
      </c>
      <c r="H7947" s="102">
        <v>45549</v>
      </c>
      <c r="I7947" s="102" t="s">
        <v>280</v>
      </c>
      <c r="J7947" s="102" t="s">
        <v>1</v>
      </c>
      <c r="K7947" s="102" t="s">
        <v>2</v>
      </c>
      <c r="L7947" s="102" t="s">
        <v>24</v>
      </c>
      <c r="M7947" s="102" t="s">
        <v>1074</v>
      </c>
      <c r="N7947" s="102">
        <v>6</v>
      </c>
      <c r="O7947" s="102" t="s">
        <v>1075</v>
      </c>
    </row>
    <row r="7948" spans="1:15" x14ac:dyDescent="0.25">
      <c r="A7948" s="102" t="s">
        <v>12744</v>
      </c>
      <c r="B7948" s="103" t="s">
        <v>1304</v>
      </c>
      <c r="C7948" s="103" t="s">
        <v>274</v>
      </c>
      <c r="D7948" s="102" t="s">
        <v>1092</v>
      </c>
      <c r="E7948" s="102" t="s">
        <v>275</v>
      </c>
      <c r="F7948" s="102" t="s">
        <v>13332</v>
      </c>
      <c r="G7948" s="102" t="s">
        <v>13333</v>
      </c>
      <c r="H7948" s="102">
        <v>45549</v>
      </c>
      <c r="I7948" s="102" t="s">
        <v>280</v>
      </c>
      <c r="J7948" s="102" t="s">
        <v>1</v>
      </c>
      <c r="K7948" s="102" t="s">
        <v>2</v>
      </c>
      <c r="L7948" s="102" t="s">
        <v>24</v>
      </c>
      <c r="M7948" s="102" t="s">
        <v>1074</v>
      </c>
      <c r="N7948" s="102">
        <v>6</v>
      </c>
      <c r="O7948" s="102" t="s">
        <v>1075</v>
      </c>
    </row>
    <row r="7949" spans="1:15" x14ac:dyDescent="0.25">
      <c r="A7949" s="102" t="s">
        <v>12744</v>
      </c>
      <c r="B7949" s="103" t="s">
        <v>2558</v>
      </c>
      <c r="C7949" s="103" t="s">
        <v>3461</v>
      </c>
      <c r="D7949" s="102" t="s">
        <v>1092</v>
      </c>
      <c r="E7949" s="102" t="s">
        <v>275</v>
      </c>
      <c r="F7949" s="102" t="s">
        <v>13334</v>
      </c>
      <c r="G7949" s="102" t="s">
        <v>13333</v>
      </c>
      <c r="H7949" s="102">
        <v>45549</v>
      </c>
      <c r="I7949" s="102" t="s">
        <v>280</v>
      </c>
      <c r="J7949" s="102" t="s">
        <v>1</v>
      </c>
      <c r="K7949" s="102" t="s">
        <v>2</v>
      </c>
      <c r="L7949" s="102" t="s">
        <v>24</v>
      </c>
      <c r="M7949" s="102" t="s">
        <v>1082</v>
      </c>
      <c r="N7949" s="102">
        <v>6</v>
      </c>
      <c r="O7949" s="102" t="s">
        <v>1075</v>
      </c>
    </row>
    <row r="7950" spans="1:15" x14ac:dyDescent="0.25">
      <c r="A7950" s="102" t="s">
        <v>12744</v>
      </c>
      <c r="B7950" s="103" t="s">
        <v>6724</v>
      </c>
      <c r="C7950" s="103" t="s">
        <v>3461</v>
      </c>
      <c r="D7950" s="102" t="s">
        <v>1092</v>
      </c>
      <c r="E7950" s="102" t="s">
        <v>275</v>
      </c>
      <c r="F7950" s="102" t="s">
        <v>13335</v>
      </c>
      <c r="G7950" s="102" t="s">
        <v>13336</v>
      </c>
      <c r="H7950" s="102">
        <v>45549</v>
      </c>
      <c r="I7950" s="102" t="s">
        <v>280</v>
      </c>
      <c r="J7950" s="102" t="s">
        <v>1</v>
      </c>
      <c r="K7950" s="102" t="s">
        <v>2</v>
      </c>
      <c r="L7950" s="102" t="s">
        <v>24</v>
      </c>
      <c r="M7950" s="102" t="s">
        <v>1082</v>
      </c>
      <c r="N7950" s="102">
        <v>6</v>
      </c>
      <c r="O7950" s="102" t="s">
        <v>1075</v>
      </c>
    </row>
    <row r="7951" spans="1:15" x14ac:dyDescent="0.25">
      <c r="A7951" s="102" t="s">
        <v>12748</v>
      </c>
      <c r="B7951" s="103" t="s">
        <v>12749</v>
      </c>
      <c r="C7951" s="103" t="s">
        <v>274</v>
      </c>
      <c r="D7951" s="102" t="s">
        <v>570</v>
      </c>
      <c r="E7951" s="102" t="s">
        <v>275</v>
      </c>
      <c r="F7951" s="102" t="s">
        <v>13337</v>
      </c>
      <c r="H7951" s="102">
        <v>45549</v>
      </c>
      <c r="I7951" s="102" t="s">
        <v>280</v>
      </c>
      <c r="J7951" s="102" t="s">
        <v>1</v>
      </c>
      <c r="K7951" s="102" t="s">
        <v>2</v>
      </c>
      <c r="L7951" s="102" t="s">
        <v>24</v>
      </c>
      <c r="M7951" s="102" t="s">
        <v>1074</v>
      </c>
      <c r="N7951" s="102">
        <v>6</v>
      </c>
      <c r="O7951" s="102" t="s">
        <v>1075</v>
      </c>
    </row>
    <row r="7952" spans="1:15" x14ac:dyDescent="0.25">
      <c r="A7952" s="102" t="s">
        <v>12752</v>
      </c>
      <c r="B7952" s="103" t="s">
        <v>6023</v>
      </c>
      <c r="C7952" s="103" t="s">
        <v>1118</v>
      </c>
      <c r="D7952" s="102" t="s">
        <v>570</v>
      </c>
      <c r="E7952" s="102" t="s">
        <v>275</v>
      </c>
      <c r="F7952" s="102" t="s">
        <v>13338</v>
      </c>
      <c r="H7952" s="102">
        <v>45549</v>
      </c>
      <c r="I7952" s="102" t="s">
        <v>280</v>
      </c>
      <c r="J7952" s="102" t="s">
        <v>1</v>
      </c>
      <c r="K7952" s="102" t="s">
        <v>2</v>
      </c>
      <c r="L7952" s="102" t="s">
        <v>24</v>
      </c>
      <c r="M7952" s="102" t="s">
        <v>1074</v>
      </c>
      <c r="N7952" s="102">
        <v>6</v>
      </c>
      <c r="O7952" s="102" t="s">
        <v>1075</v>
      </c>
    </row>
    <row r="7953" spans="1:15" x14ac:dyDescent="0.25">
      <c r="A7953" s="102" t="s">
        <v>12752</v>
      </c>
      <c r="B7953" s="103" t="s">
        <v>1895</v>
      </c>
      <c r="C7953" s="103" t="s">
        <v>274</v>
      </c>
      <c r="D7953" s="102" t="s">
        <v>570</v>
      </c>
      <c r="E7953" s="102" t="s">
        <v>275</v>
      </c>
      <c r="F7953" s="102" t="s">
        <v>13339</v>
      </c>
      <c r="H7953" s="102">
        <v>45549</v>
      </c>
      <c r="I7953" s="102" t="s">
        <v>280</v>
      </c>
      <c r="J7953" s="102" t="s">
        <v>1</v>
      </c>
      <c r="K7953" s="102" t="s">
        <v>2</v>
      </c>
      <c r="L7953" s="102" t="s">
        <v>24</v>
      </c>
      <c r="M7953" s="102" t="s">
        <v>1074</v>
      </c>
      <c r="N7953" s="102">
        <v>6</v>
      </c>
      <c r="O7953" s="102" t="s">
        <v>1075</v>
      </c>
    </row>
    <row r="7954" spans="1:15" x14ac:dyDescent="0.25">
      <c r="A7954" s="102" t="s">
        <v>13340</v>
      </c>
      <c r="B7954" s="103" t="s">
        <v>3375</v>
      </c>
      <c r="C7954" s="103" t="s">
        <v>274</v>
      </c>
      <c r="D7954" s="102" t="s">
        <v>1092</v>
      </c>
      <c r="E7954" s="102" t="s">
        <v>275</v>
      </c>
      <c r="F7954" s="102" t="s">
        <v>13341</v>
      </c>
      <c r="H7954" s="102">
        <v>45549</v>
      </c>
      <c r="I7954" s="102" t="s">
        <v>279</v>
      </c>
      <c r="J7954" s="102" t="s">
        <v>2</v>
      </c>
      <c r="K7954" s="102" t="s">
        <v>1</v>
      </c>
      <c r="L7954" s="102" t="s">
        <v>23</v>
      </c>
      <c r="M7954" s="102" t="s">
        <v>1074</v>
      </c>
      <c r="N7954" s="102">
        <v>6</v>
      </c>
      <c r="O7954" s="102" t="s">
        <v>1075</v>
      </c>
    </row>
    <row r="7955" spans="1:15" x14ac:dyDescent="0.25">
      <c r="A7955" s="102" t="s">
        <v>13342</v>
      </c>
      <c r="B7955" s="103" t="s">
        <v>1117</v>
      </c>
      <c r="C7955" s="103" t="s">
        <v>277</v>
      </c>
      <c r="D7955" s="102" t="s">
        <v>1092</v>
      </c>
      <c r="E7955" s="102" t="s">
        <v>275</v>
      </c>
      <c r="F7955" s="102" t="s">
        <v>13343</v>
      </c>
      <c r="H7955" s="102">
        <v>45549</v>
      </c>
      <c r="I7955" s="102" t="s">
        <v>279</v>
      </c>
      <c r="J7955" s="102" t="s">
        <v>2</v>
      </c>
      <c r="K7955" s="102" t="s">
        <v>1</v>
      </c>
      <c r="L7955" s="102" t="s">
        <v>23</v>
      </c>
      <c r="M7955" s="102" t="s">
        <v>1074</v>
      </c>
      <c r="N7955" s="102">
        <v>6</v>
      </c>
      <c r="O7955" s="102" t="s">
        <v>1075</v>
      </c>
    </row>
    <row r="7956" spans="1:15" x14ac:dyDescent="0.25">
      <c r="A7956" s="102" t="s">
        <v>12378</v>
      </c>
      <c r="B7956" s="103" t="s">
        <v>8022</v>
      </c>
      <c r="C7956" s="103" t="s">
        <v>277</v>
      </c>
      <c r="D7956" s="102" t="s">
        <v>1092</v>
      </c>
      <c r="E7956" s="102" t="s">
        <v>275</v>
      </c>
      <c r="F7956" s="102" t="s">
        <v>13344</v>
      </c>
      <c r="H7956" s="102">
        <v>45549</v>
      </c>
      <c r="I7956" s="102" t="s">
        <v>279</v>
      </c>
      <c r="J7956" s="102" t="s">
        <v>2</v>
      </c>
      <c r="K7956" s="102" t="s">
        <v>1</v>
      </c>
      <c r="L7956" s="102" t="s">
        <v>23</v>
      </c>
      <c r="M7956" s="102" t="s">
        <v>1074</v>
      </c>
      <c r="N7956" s="102">
        <v>6</v>
      </c>
      <c r="O7956" s="102" t="s">
        <v>1075</v>
      </c>
    </row>
    <row r="7957" spans="1:15" x14ac:dyDescent="0.25">
      <c r="A7957" s="102" t="s">
        <v>13345</v>
      </c>
      <c r="B7957" s="103" t="s">
        <v>2075</v>
      </c>
      <c r="C7957" s="103" t="s">
        <v>277</v>
      </c>
      <c r="D7957" s="102" t="s">
        <v>152</v>
      </c>
      <c r="E7957" s="102" t="s">
        <v>275</v>
      </c>
      <c r="F7957" s="102" t="s">
        <v>13346</v>
      </c>
      <c r="H7957" s="102">
        <v>45549</v>
      </c>
      <c r="I7957" s="102" t="s">
        <v>279</v>
      </c>
      <c r="J7957" s="102" t="s">
        <v>2</v>
      </c>
      <c r="K7957" s="102" t="s">
        <v>1</v>
      </c>
      <c r="L7957" s="102" t="s">
        <v>23</v>
      </c>
      <c r="M7957" s="102" t="s">
        <v>1074</v>
      </c>
      <c r="N7957" s="102">
        <v>6</v>
      </c>
      <c r="O7957" s="102" t="s">
        <v>1075</v>
      </c>
    </row>
    <row r="7958" spans="1:15" x14ac:dyDescent="0.25">
      <c r="A7958" s="102" t="s">
        <v>13345</v>
      </c>
      <c r="B7958" s="103" t="s">
        <v>13347</v>
      </c>
      <c r="C7958" s="103" t="s">
        <v>277</v>
      </c>
      <c r="D7958" s="102" t="s">
        <v>152</v>
      </c>
      <c r="E7958" s="102" t="s">
        <v>275</v>
      </c>
      <c r="F7958" s="102" t="s">
        <v>13348</v>
      </c>
      <c r="H7958" s="102">
        <v>45549</v>
      </c>
      <c r="I7958" s="102" t="s">
        <v>279</v>
      </c>
      <c r="J7958" s="102" t="s">
        <v>2</v>
      </c>
      <c r="K7958" s="102" t="s">
        <v>1</v>
      </c>
      <c r="L7958" s="102" t="s">
        <v>23</v>
      </c>
      <c r="M7958" s="102" t="s">
        <v>1074</v>
      </c>
      <c r="N7958" s="102">
        <v>6</v>
      </c>
      <c r="O7958" s="102" t="s">
        <v>1075</v>
      </c>
    </row>
    <row r="7959" spans="1:15" x14ac:dyDescent="0.25">
      <c r="A7959" s="102" t="s">
        <v>13345</v>
      </c>
      <c r="B7959" s="103" t="s">
        <v>1231</v>
      </c>
      <c r="C7959" s="103" t="s">
        <v>1077</v>
      </c>
      <c r="D7959" s="102" t="s">
        <v>152</v>
      </c>
      <c r="E7959" s="102" t="s">
        <v>275</v>
      </c>
      <c r="F7959" s="102" t="s">
        <v>13349</v>
      </c>
      <c r="H7959" s="102">
        <v>45549</v>
      </c>
      <c r="I7959" s="102" t="s">
        <v>279</v>
      </c>
      <c r="J7959" s="102" t="s">
        <v>2</v>
      </c>
      <c r="K7959" s="102" t="s">
        <v>1</v>
      </c>
      <c r="L7959" s="102" t="s">
        <v>23</v>
      </c>
      <c r="M7959" s="102" t="s">
        <v>1074</v>
      </c>
      <c r="N7959" s="102">
        <v>6</v>
      </c>
      <c r="O7959" s="102" t="s">
        <v>1075</v>
      </c>
    </row>
    <row r="7960" spans="1:15" x14ac:dyDescent="0.25">
      <c r="A7960" s="102" t="s">
        <v>13350</v>
      </c>
      <c r="B7960" s="103" t="s">
        <v>13351</v>
      </c>
      <c r="C7960" s="103" t="s">
        <v>274</v>
      </c>
      <c r="D7960" s="102" t="s">
        <v>1092</v>
      </c>
      <c r="E7960" s="102" t="s">
        <v>275</v>
      </c>
      <c r="F7960" s="102" t="s">
        <v>13352</v>
      </c>
      <c r="H7960" s="102">
        <v>45549</v>
      </c>
      <c r="I7960" s="102" t="s">
        <v>279</v>
      </c>
      <c r="J7960" s="102" t="s">
        <v>2</v>
      </c>
      <c r="K7960" s="102" t="s">
        <v>1</v>
      </c>
      <c r="L7960" s="102" t="s">
        <v>23</v>
      </c>
      <c r="M7960" s="102" t="s">
        <v>1074</v>
      </c>
      <c r="N7960" s="102">
        <v>6</v>
      </c>
      <c r="O7960" s="102" t="s">
        <v>1075</v>
      </c>
    </row>
    <row r="7961" spans="1:15" x14ac:dyDescent="0.25">
      <c r="A7961" s="102" t="s">
        <v>3484</v>
      </c>
      <c r="B7961" s="103" t="s">
        <v>13353</v>
      </c>
      <c r="C7961" s="103" t="s">
        <v>277</v>
      </c>
      <c r="D7961" s="102" t="s">
        <v>1092</v>
      </c>
      <c r="E7961" s="102" t="s">
        <v>275</v>
      </c>
      <c r="F7961" s="102" t="s">
        <v>13354</v>
      </c>
      <c r="H7961" s="102">
        <v>45549</v>
      </c>
      <c r="I7961" s="102" t="s">
        <v>279</v>
      </c>
      <c r="J7961" s="102" t="s">
        <v>2</v>
      </c>
      <c r="K7961" s="102" t="s">
        <v>1</v>
      </c>
      <c r="L7961" s="102" t="s">
        <v>23</v>
      </c>
      <c r="M7961" s="102" t="s">
        <v>1074</v>
      </c>
      <c r="N7961" s="102">
        <v>6</v>
      </c>
      <c r="O7961" s="102" t="s">
        <v>1075</v>
      </c>
    </row>
    <row r="7962" spans="1:15" x14ac:dyDescent="0.25">
      <c r="A7962" s="102" t="s">
        <v>3484</v>
      </c>
      <c r="B7962" s="103" t="s">
        <v>1091</v>
      </c>
      <c r="C7962" s="103" t="s">
        <v>277</v>
      </c>
      <c r="D7962" s="102" t="s">
        <v>1092</v>
      </c>
      <c r="E7962" s="102" t="s">
        <v>275</v>
      </c>
      <c r="F7962" s="102" t="s">
        <v>13355</v>
      </c>
      <c r="H7962" s="102">
        <v>45549</v>
      </c>
      <c r="I7962" s="102" t="s">
        <v>279</v>
      </c>
      <c r="J7962" s="102" t="s">
        <v>2</v>
      </c>
      <c r="K7962" s="102" t="s">
        <v>1</v>
      </c>
      <c r="L7962" s="102" t="s">
        <v>23</v>
      </c>
      <c r="M7962" s="102" t="s">
        <v>1074</v>
      </c>
      <c r="N7962" s="102">
        <v>6</v>
      </c>
      <c r="O7962" s="102" t="s">
        <v>1075</v>
      </c>
    </row>
    <row r="7963" spans="1:15" x14ac:dyDescent="0.25">
      <c r="A7963" s="102" t="s">
        <v>3484</v>
      </c>
      <c r="B7963" s="103" t="s">
        <v>13356</v>
      </c>
      <c r="C7963" s="103" t="s">
        <v>274</v>
      </c>
      <c r="D7963" s="102" t="s">
        <v>1092</v>
      </c>
      <c r="E7963" s="102" t="s">
        <v>275</v>
      </c>
      <c r="F7963" s="102" t="s">
        <v>13357</v>
      </c>
      <c r="H7963" s="102">
        <v>45549</v>
      </c>
      <c r="I7963" s="102" t="s">
        <v>279</v>
      </c>
      <c r="J7963" s="102" t="s">
        <v>2</v>
      </c>
      <c r="K7963" s="102" t="s">
        <v>1</v>
      </c>
      <c r="L7963" s="102" t="s">
        <v>23</v>
      </c>
      <c r="M7963" s="102" t="s">
        <v>1074</v>
      </c>
      <c r="N7963" s="102">
        <v>6</v>
      </c>
      <c r="O7963" s="102" t="s">
        <v>1075</v>
      </c>
    </row>
    <row r="7964" spans="1:15" x14ac:dyDescent="0.25">
      <c r="A7964" s="102" t="s">
        <v>3484</v>
      </c>
      <c r="B7964" s="103" t="s">
        <v>1986</v>
      </c>
      <c r="C7964" s="103" t="s">
        <v>277</v>
      </c>
      <c r="D7964" s="102" t="s">
        <v>1092</v>
      </c>
      <c r="E7964" s="102" t="s">
        <v>275</v>
      </c>
      <c r="F7964" s="102" t="s">
        <v>13358</v>
      </c>
      <c r="H7964" s="102">
        <v>45549</v>
      </c>
      <c r="I7964" s="102" t="s">
        <v>279</v>
      </c>
      <c r="J7964" s="102" t="s">
        <v>2</v>
      </c>
      <c r="K7964" s="102" t="s">
        <v>1</v>
      </c>
      <c r="L7964" s="102" t="s">
        <v>23</v>
      </c>
      <c r="M7964" s="102" t="s">
        <v>1074</v>
      </c>
      <c r="N7964" s="102">
        <v>6</v>
      </c>
      <c r="O7964" s="102" t="s">
        <v>1075</v>
      </c>
    </row>
    <row r="7965" spans="1:15" x14ac:dyDescent="0.25">
      <c r="A7965" s="102" t="s">
        <v>13359</v>
      </c>
      <c r="B7965" s="103" t="s">
        <v>1986</v>
      </c>
      <c r="C7965" s="103" t="s">
        <v>277</v>
      </c>
      <c r="D7965" s="102" t="s">
        <v>1092</v>
      </c>
      <c r="E7965" s="102" t="s">
        <v>275</v>
      </c>
      <c r="F7965" s="102" t="s">
        <v>13360</v>
      </c>
      <c r="H7965" s="102">
        <v>45549</v>
      </c>
      <c r="I7965" s="102" t="s">
        <v>279</v>
      </c>
      <c r="J7965" s="102" t="s">
        <v>2</v>
      </c>
      <c r="K7965" s="102" t="s">
        <v>1</v>
      </c>
      <c r="L7965" s="102" t="s">
        <v>23</v>
      </c>
      <c r="M7965" s="102" t="s">
        <v>1074</v>
      </c>
      <c r="N7965" s="102">
        <v>6</v>
      </c>
      <c r="O7965" s="102" t="s">
        <v>1075</v>
      </c>
    </row>
    <row r="7966" spans="1:15" x14ac:dyDescent="0.25">
      <c r="A7966" s="102" t="s">
        <v>13361</v>
      </c>
      <c r="B7966" s="103" t="s">
        <v>13362</v>
      </c>
      <c r="C7966" s="103" t="s">
        <v>274</v>
      </c>
      <c r="D7966" s="102" t="s">
        <v>1092</v>
      </c>
      <c r="E7966" s="102" t="s">
        <v>275</v>
      </c>
      <c r="F7966" s="102" t="s">
        <v>13363</v>
      </c>
      <c r="H7966" s="102">
        <v>45549</v>
      </c>
      <c r="I7966" s="102" t="s">
        <v>279</v>
      </c>
      <c r="J7966" s="102" t="s">
        <v>2</v>
      </c>
      <c r="K7966" s="102" t="s">
        <v>1</v>
      </c>
      <c r="L7966" s="102" t="s">
        <v>23</v>
      </c>
      <c r="M7966" s="102" t="s">
        <v>1074</v>
      </c>
      <c r="N7966" s="102">
        <v>6</v>
      </c>
      <c r="O7966" s="102" t="s">
        <v>1075</v>
      </c>
    </row>
    <row r="7967" spans="1:15" x14ac:dyDescent="0.25">
      <c r="A7967" s="102" t="s">
        <v>2028</v>
      </c>
      <c r="B7967" s="103" t="s">
        <v>1080</v>
      </c>
      <c r="C7967" s="103" t="s">
        <v>277</v>
      </c>
      <c r="D7967" s="102" t="s">
        <v>1092</v>
      </c>
      <c r="E7967" s="102" t="s">
        <v>275</v>
      </c>
      <c r="F7967" s="102" t="s">
        <v>13364</v>
      </c>
      <c r="H7967" s="102">
        <v>45549</v>
      </c>
      <c r="I7967" s="102" t="s">
        <v>279</v>
      </c>
      <c r="J7967" s="102" t="s">
        <v>2</v>
      </c>
      <c r="K7967" s="102" t="s">
        <v>1</v>
      </c>
      <c r="L7967" s="102" t="s">
        <v>23</v>
      </c>
      <c r="M7967" s="102" t="s">
        <v>1074</v>
      </c>
      <c r="N7967" s="102">
        <v>6</v>
      </c>
      <c r="O7967" s="102" t="s">
        <v>1075</v>
      </c>
    </row>
    <row r="7968" spans="1:15" x14ac:dyDescent="0.25">
      <c r="A7968" s="102" t="s">
        <v>6780</v>
      </c>
      <c r="B7968" s="103" t="s">
        <v>3066</v>
      </c>
      <c r="C7968" s="103" t="s">
        <v>277</v>
      </c>
      <c r="D7968" s="102" t="s">
        <v>152</v>
      </c>
      <c r="E7968" s="102" t="s">
        <v>275</v>
      </c>
      <c r="F7968" s="102" t="s">
        <v>13365</v>
      </c>
      <c r="H7968" s="102">
        <v>45549</v>
      </c>
      <c r="I7968" s="102" t="s">
        <v>279</v>
      </c>
      <c r="J7968" s="102" t="s">
        <v>2</v>
      </c>
      <c r="K7968" s="102" t="s">
        <v>1</v>
      </c>
      <c r="L7968" s="102" t="s">
        <v>23</v>
      </c>
      <c r="M7968" s="102" t="s">
        <v>1074</v>
      </c>
      <c r="N7968" s="102">
        <v>6</v>
      </c>
      <c r="O7968" s="102" t="s">
        <v>1075</v>
      </c>
    </row>
    <row r="7969" spans="1:15" x14ac:dyDescent="0.25">
      <c r="A7969" s="102" t="s">
        <v>6347</v>
      </c>
      <c r="B7969" s="103" t="s">
        <v>12990</v>
      </c>
      <c r="C7969" s="103" t="s">
        <v>277</v>
      </c>
      <c r="D7969" s="102" t="s">
        <v>1092</v>
      </c>
      <c r="E7969" s="102" t="s">
        <v>275</v>
      </c>
      <c r="F7969" s="102" t="s">
        <v>13366</v>
      </c>
      <c r="H7969" s="102">
        <v>45549</v>
      </c>
      <c r="I7969" s="102" t="s">
        <v>279</v>
      </c>
      <c r="J7969" s="102" t="s">
        <v>2</v>
      </c>
      <c r="K7969" s="102" t="s">
        <v>1</v>
      </c>
      <c r="L7969" s="102" t="s">
        <v>23</v>
      </c>
      <c r="M7969" s="102" t="s">
        <v>1074</v>
      </c>
      <c r="N7969" s="102">
        <v>6</v>
      </c>
      <c r="O7969" s="102" t="s">
        <v>1075</v>
      </c>
    </row>
    <row r="7970" spans="1:15" x14ac:dyDescent="0.25">
      <c r="A7970" s="102" t="s">
        <v>13367</v>
      </c>
      <c r="B7970" s="103" t="s">
        <v>1122</v>
      </c>
      <c r="C7970" s="103" t="s">
        <v>274</v>
      </c>
      <c r="D7970" s="102" t="s">
        <v>1092</v>
      </c>
      <c r="E7970" s="102" t="s">
        <v>275</v>
      </c>
      <c r="F7970" s="102" t="s">
        <v>13368</v>
      </c>
      <c r="H7970" s="102">
        <v>45549</v>
      </c>
      <c r="I7970" s="102" t="s">
        <v>279</v>
      </c>
      <c r="J7970" s="102" t="s">
        <v>2</v>
      </c>
      <c r="K7970" s="102" t="s">
        <v>1</v>
      </c>
      <c r="L7970" s="102" t="s">
        <v>23</v>
      </c>
      <c r="M7970" s="102" t="s">
        <v>1074</v>
      </c>
      <c r="N7970" s="102">
        <v>6</v>
      </c>
      <c r="O7970" s="102" t="s">
        <v>1075</v>
      </c>
    </row>
    <row r="7971" spans="1:15" x14ac:dyDescent="0.25">
      <c r="A7971" s="102" t="s">
        <v>13369</v>
      </c>
      <c r="B7971" s="103" t="s">
        <v>12734</v>
      </c>
      <c r="C7971" s="103" t="s">
        <v>274</v>
      </c>
      <c r="D7971" s="102" t="s">
        <v>1092</v>
      </c>
      <c r="E7971" s="102" t="s">
        <v>275</v>
      </c>
      <c r="F7971" s="102" t="s">
        <v>13370</v>
      </c>
      <c r="H7971" s="102">
        <v>45549</v>
      </c>
      <c r="I7971" s="102" t="s">
        <v>279</v>
      </c>
      <c r="J7971" s="102" t="s">
        <v>2</v>
      </c>
      <c r="K7971" s="102" t="s">
        <v>1</v>
      </c>
      <c r="L7971" s="102" t="s">
        <v>23</v>
      </c>
      <c r="M7971" s="102" t="s">
        <v>1074</v>
      </c>
      <c r="N7971" s="102">
        <v>6</v>
      </c>
      <c r="O7971" s="102" t="s">
        <v>1075</v>
      </c>
    </row>
    <row r="7972" spans="1:15" x14ac:dyDescent="0.25">
      <c r="A7972" s="102" t="s">
        <v>13369</v>
      </c>
      <c r="B7972" s="103" t="s">
        <v>1248</v>
      </c>
      <c r="C7972" s="103" t="s">
        <v>3461</v>
      </c>
      <c r="D7972" s="102" t="s">
        <v>1092</v>
      </c>
      <c r="E7972" s="102" t="s">
        <v>275</v>
      </c>
      <c r="F7972" s="102" t="s">
        <v>13371</v>
      </c>
      <c r="H7972" s="102">
        <v>45549</v>
      </c>
      <c r="I7972" s="102" t="s">
        <v>279</v>
      </c>
      <c r="J7972" s="102" t="s">
        <v>2</v>
      </c>
      <c r="K7972" s="102" t="s">
        <v>1</v>
      </c>
      <c r="L7972" s="102" t="s">
        <v>23</v>
      </c>
      <c r="M7972" s="102" t="s">
        <v>1082</v>
      </c>
      <c r="N7972" s="102">
        <v>6</v>
      </c>
      <c r="O7972" s="102" t="s">
        <v>1075</v>
      </c>
    </row>
    <row r="7973" spans="1:15" x14ac:dyDescent="0.25">
      <c r="A7973" s="102" t="s">
        <v>13369</v>
      </c>
      <c r="B7973" s="103" t="s">
        <v>1764</v>
      </c>
      <c r="C7973" s="103" t="s">
        <v>3461</v>
      </c>
      <c r="D7973" s="102" t="s">
        <v>1092</v>
      </c>
      <c r="E7973" s="102" t="s">
        <v>275</v>
      </c>
      <c r="F7973" s="102" t="s">
        <v>13372</v>
      </c>
      <c r="H7973" s="102">
        <v>45549</v>
      </c>
      <c r="I7973" s="102" t="s">
        <v>279</v>
      </c>
      <c r="J7973" s="102" t="s">
        <v>2</v>
      </c>
      <c r="K7973" s="102" t="s">
        <v>1</v>
      </c>
      <c r="L7973" s="102" t="s">
        <v>23</v>
      </c>
      <c r="M7973" s="102" t="s">
        <v>1082</v>
      </c>
      <c r="N7973" s="102">
        <v>6</v>
      </c>
      <c r="O7973" s="102" t="s">
        <v>1075</v>
      </c>
    </row>
    <row r="7974" spans="1:15" x14ac:dyDescent="0.25">
      <c r="A7974" s="102" t="s">
        <v>13373</v>
      </c>
      <c r="B7974" s="103" t="s">
        <v>1085</v>
      </c>
      <c r="C7974" s="103" t="s">
        <v>1077</v>
      </c>
      <c r="D7974" s="102" t="s">
        <v>152</v>
      </c>
      <c r="E7974" s="102" t="s">
        <v>275</v>
      </c>
      <c r="F7974" s="102" t="s">
        <v>13374</v>
      </c>
      <c r="H7974" s="102">
        <v>45549</v>
      </c>
      <c r="I7974" s="102" t="s">
        <v>279</v>
      </c>
      <c r="J7974" s="102" t="s">
        <v>2</v>
      </c>
      <c r="K7974" s="102" t="s">
        <v>1</v>
      </c>
      <c r="L7974" s="102" t="s">
        <v>23</v>
      </c>
      <c r="M7974" s="102" t="s">
        <v>1074</v>
      </c>
      <c r="N7974" s="102">
        <v>6</v>
      </c>
      <c r="O7974" s="102" t="s">
        <v>1075</v>
      </c>
    </row>
    <row r="7975" spans="1:15" x14ac:dyDescent="0.25">
      <c r="A7975" s="102" t="s">
        <v>13373</v>
      </c>
      <c r="B7975" s="103" t="s">
        <v>13375</v>
      </c>
      <c r="C7975" s="103" t="s">
        <v>1077</v>
      </c>
      <c r="D7975" s="102" t="s">
        <v>152</v>
      </c>
      <c r="E7975" s="102" t="s">
        <v>275</v>
      </c>
      <c r="F7975" s="102" t="s">
        <v>13376</v>
      </c>
      <c r="H7975" s="102">
        <v>45549</v>
      </c>
      <c r="I7975" s="102" t="s">
        <v>279</v>
      </c>
      <c r="J7975" s="102" t="s">
        <v>2</v>
      </c>
      <c r="K7975" s="102" t="s">
        <v>1</v>
      </c>
      <c r="L7975" s="102" t="s">
        <v>23</v>
      </c>
      <c r="M7975" s="102" t="s">
        <v>1074</v>
      </c>
      <c r="N7975" s="102">
        <v>6</v>
      </c>
      <c r="O7975" s="102" t="s">
        <v>1075</v>
      </c>
    </row>
    <row r="7976" spans="1:15" x14ac:dyDescent="0.25">
      <c r="A7976" s="102" t="s">
        <v>2089</v>
      </c>
      <c r="B7976" s="103" t="s">
        <v>2224</v>
      </c>
      <c r="C7976" s="103" t="s">
        <v>274</v>
      </c>
      <c r="D7976" s="102" t="s">
        <v>1092</v>
      </c>
      <c r="E7976" s="102" t="s">
        <v>275</v>
      </c>
      <c r="F7976" s="102" t="s">
        <v>13377</v>
      </c>
      <c r="H7976" s="102">
        <v>45549</v>
      </c>
      <c r="I7976" s="102" t="s">
        <v>279</v>
      </c>
      <c r="J7976" s="102" t="s">
        <v>2</v>
      </c>
      <c r="K7976" s="102" t="s">
        <v>1</v>
      </c>
      <c r="L7976" s="102" t="s">
        <v>23</v>
      </c>
      <c r="M7976" s="102" t="s">
        <v>1074</v>
      </c>
      <c r="N7976" s="102">
        <v>6</v>
      </c>
      <c r="O7976" s="102" t="s">
        <v>1075</v>
      </c>
    </row>
    <row r="7977" spans="1:15" x14ac:dyDescent="0.25">
      <c r="A7977" s="102" t="s">
        <v>1523</v>
      </c>
      <c r="B7977" s="103" t="s">
        <v>3227</v>
      </c>
      <c r="C7977" s="103" t="s">
        <v>277</v>
      </c>
      <c r="D7977" s="102" t="s">
        <v>1092</v>
      </c>
      <c r="E7977" s="102" t="s">
        <v>275</v>
      </c>
      <c r="F7977" s="102" t="s">
        <v>13378</v>
      </c>
      <c r="H7977" s="102">
        <v>45549</v>
      </c>
      <c r="I7977" s="102" t="s">
        <v>279</v>
      </c>
      <c r="J7977" s="102" t="s">
        <v>2</v>
      </c>
      <c r="K7977" s="102" t="s">
        <v>1</v>
      </c>
      <c r="L7977" s="102" t="s">
        <v>23</v>
      </c>
      <c r="M7977" s="102" t="s">
        <v>1074</v>
      </c>
      <c r="N7977" s="102">
        <v>6</v>
      </c>
      <c r="O7977" s="102" t="s">
        <v>1075</v>
      </c>
    </row>
    <row r="7978" spans="1:15" x14ac:dyDescent="0.25">
      <c r="A7978" s="102" t="s">
        <v>1523</v>
      </c>
      <c r="B7978" s="103" t="s">
        <v>1304</v>
      </c>
      <c r="C7978" s="103" t="s">
        <v>274</v>
      </c>
      <c r="D7978" s="102" t="s">
        <v>1092</v>
      </c>
      <c r="E7978" s="102" t="s">
        <v>275</v>
      </c>
      <c r="F7978" s="102" t="s">
        <v>13379</v>
      </c>
      <c r="H7978" s="102">
        <v>45549</v>
      </c>
      <c r="I7978" s="102" t="s">
        <v>279</v>
      </c>
      <c r="J7978" s="102" t="s">
        <v>2</v>
      </c>
      <c r="K7978" s="102" t="s">
        <v>1</v>
      </c>
      <c r="L7978" s="102" t="s">
        <v>23</v>
      </c>
      <c r="M7978" s="102" t="s">
        <v>1074</v>
      </c>
      <c r="N7978" s="102">
        <v>6</v>
      </c>
      <c r="O7978" s="102" t="s">
        <v>1075</v>
      </c>
    </row>
    <row r="7979" spans="1:15" x14ac:dyDescent="0.25">
      <c r="A7979" s="102" t="s">
        <v>1523</v>
      </c>
      <c r="B7979" s="103" t="s">
        <v>13380</v>
      </c>
      <c r="C7979" s="103" t="s">
        <v>277</v>
      </c>
      <c r="D7979" s="102" t="s">
        <v>1092</v>
      </c>
      <c r="E7979" s="102" t="s">
        <v>275</v>
      </c>
      <c r="F7979" s="102" t="s">
        <v>13381</v>
      </c>
      <c r="H7979" s="102">
        <v>45549</v>
      </c>
      <c r="I7979" s="102" t="s">
        <v>279</v>
      </c>
      <c r="J7979" s="102" t="s">
        <v>2</v>
      </c>
      <c r="K7979" s="102" t="s">
        <v>1</v>
      </c>
      <c r="L7979" s="102" t="s">
        <v>23</v>
      </c>
      <c r="M7979" s="102" t="s">
        <v>1074</v>
      </c>
      <c r="N7979" s="102">
        <v>6</v>
      </c>
      <c r="O7979" s="102" t="s">
        <v>1075</v>
      </c>
    </row>
    <row r="7980" spans="1:15" x14ac:dyDescent="0.25">
      <c r="A7980" s="102" t="s">
        <v>13382</v>
      </c>
      <c r="B7980" s="103" t="s">
        <v>13383</v>
      </c>
      <c r="C7980" s="103" t="s">
        <v>277</v>
      </c>
      <c r="D7980" s="102" t="s">
        <v>1092</v>
      </c>
      <c r="E7980" s="102" t="s">
        <v>275</v>
      </c>
      <c r="F7980" s="102" t="s">
        <v>13384</v>
      </c>
      <c r="H7980" s="102">
        <v>45549</v>
      </c>
      <c r="I7980" s="102" t="s">
        <v>279</v>
      </c>
      <c r="J7980" s="102" t="s">
        <v>2</v>
      </c>
      <c r="K7980" s="102" t="s">
        <v>1</v>
      </c>
      <c r="L7980" s="102" t="s">
        <v>23</v>
      </c>
      <c r="M7980" s="102" t="s">
        <v>1074</v>
      </c>
      <c r="N7980" s="102">
        <v>6</v>
      </c>
      <c r="O7980" s="102" t="s">
        <v>1075</v>
      </c>
    </row>
    <row r="7981" spans="1:15" x14ac:dyDescent="0.25">
      <c r="A7981" s="102" t="s">
        <v>13382</v>
      </c>
      <c r="B7981" s="103" t="s">
        <v>1405</v>
      </c>
      <c r="C7981" s="103" t="s">
        <v>3461</v>
      </c>
      <c r="D7981" s="102" t="s">
        <v>1092</v>
      </c>
      <c r="E7981" s="102" t="s">
        <v>275</v>
      </c>
      <c r="F7981" s="102" t="s">
        <v>13385</v>
      </c>
      <c r="H7981" s="102">
        <v>45549</v>
      </c>
      <c r="I7981" s="102" t="s">
        <v>279</v>
      </c>
      <c r="J7981" s="102" t="s">
        <v>2</v>
      </c>
      <c r="K7981" s="102" t="s">
        <v>1</v>
      </c>
      <c r="L7981" s="102" t="s">
        <v>23</v>
      </c>
      <c r="M7981" s="102" t="s">
        <v>1082</v>
      </c>
      <c r="N7981" s="102">
        <v>6</v>
      </c>
      <c r="O7981" s="102" t="s">
        <v>1075</v>
      </c>
    </row>
    <row r="7982" spans="1:15" x14ac:dyDescent="0.25">
      <c r="A7982" s="102" t="s">
        <v>13386</v>
      </c>
      <c r="B7982" s="103" t="s">
        <v>10004</v>
      </c>
      <c r="C7982" s="103" t="s">
        <v>1077</v>
      </c>
      <c r="D7982" s="102" t="s">
        <v>152</v>
      </c>
      <c r="E7982" s="102" t="s">
        <v>275</v>
      </c>
      <c r="F7982" s="102" t="s">
        <v>13387</v>
      </c>
      <c r="H7982" s="102">
        <v>45549</v>
      </c>
      <c r="I7982" s="102" t="s">
        <v>279</v>
      </c>
      <c r="J7982" s="102" t="s">
        <v>2</v>
      </c>
      <c r="K7982" s="102" t="s">
        <v>1</v>
      </c>
      <c r="L7982" s="102" t="s">
        <v>23</v>
      </c>
      <c r="M7982" s="102" t="s">
        <v>1074</v>
      </c>
      <c r="N7982" s="102">
        <v>6</v>
      </c>
      <c r="O7982" s="102" t="s">
        <v>1075</v>
      </c>
    </row>
    <row r="7983" spans="1:15" x14ac:dyDescent="0.25">
      <c r="A7983" s="102" t="s">
        <v>13386</v>
      </c>
      <c r="B7983" s="103" t="s">
        <v>13388</v>
      </c>
      <c r="C7983" s="103" t="s">
        <v>1077</v>
      </c>
      <c r="D7983" s="102" t="s">
        <v>152</v>
      </c>
      <c r="E7983" s="102" t="s">
        <v>275</v>
      </c>
      <c r="F7983" s="102" t="s">
        <v>13389</v>
      </c>
      <c r="H7983" s="102">
        <v>45549</v>
      </c>
      <c r="I7983" s="102" t="s">
        <v>279</v>
      </c>
      <c r="J7983" s="102" t="s">
        <v>2</v>
      </c>
      <c r="K7983" s="102" t="s">
        <v>1</v>
      </c>
      <c r="L7983" s="102" t="s">
        <v>23</v>
      </c>
      <c r="M7983" s="102" t="s">
        <v>1074</v>
      </c>
      <c r="N7983" s="102">
        <v>6</v>
      </c>
      <c r="O7983" s="102" t="s">
        <v>1075</v>
      </c>
    </row>
    <row r="7984" spans="1:15" x14ac:dyDescent="0.25">
      <c r="A7984" s="102" t="s">
        <v>13386</v>
      </c>
      <c r="B7984" s="103" t="s">
        <v>1764</v>
      </c>
      <c r="C7984" s="103" t="s">
        <v>1077</v>
      </c>
      <c r="D7984" s="102" t="s">
        <v>152</v>
      </c>
      <c r="E7984" s="102" t="s">
        <v>275</v>
      </c>
      <c r="F7984" s="102" t="s">
        <v>13390</v>
      </c>
      <c r="H7984" s="102">
        <v>45549</v>
      </c>
      <c r="I7984" s="102" t="s">
        <v>279</v>
      </c>
      <c r="J7984" s="102" t="s">
        <v>2</v>
      </c>
      <c r="K7984" s="102" t="s">
        <v>1</v>
      </c>
      <c r="L7984" s="102" t="s">
        <v>23</v>
      </c>
      <c r="M7984" s="102" t="s">
        <v>1074</v>
      </c>
      <c r="N7984" s="102">
        <v>6</v>
      </c>
      <c r="O7984" s="102" t="s">
        <v>1075</v>
      </c>
    </row>
    <row r="7985" spans="1:15" x14ac:dyDescent="0.25">
      <c r="A7985" s="102" t="s">
        <v>13391</v>
      </c>
      <c r="B7985" s="103" t="s">
        <v>1383</v>
      </c>
      <c r="C7985" s="103" t="s">
        <v>1077</v>
      </c>
      <c r="D7985" s="102" t="s">
        <v>152</v>
      </c>
      <c r="E7985" s="102" t="s">
        <v>275</v>
      </c>
      <c r="F7985" s="102" t="s">
        <v>13392</v>
      </c>
      <c r="H7985" s="102">
        <v>45549</v>
      </c>
      <c r="I7985" s="102" t="s">
        <v>279</v>
      </c>
      <c r="J7985" s="102" t="s">
        <v>2</v>
      </c>
      <c r="K7985" s="102" t="s">
        <v>1</v>
      </c>
      <c r="L7985" s="102" t="s">
        <v>23</v>
      </c>
      <c r="M7985" s="102" t="s">
        <v>1074</v>
      </c>
      <c r="N7985" s="102">
        <v>6</v>
      </c>
      <c r="O7985" s="102" t="s">
        <v>1075</v>
      </c>
    </row>
    <row r="7986" spans="1:15" x14ac:dyDescent="0.25">
      <c r="A7986" s="102" t="s">
        <v>12476</v>
      </c>
      <c r="B7986" s="103" t="s">
        <v>1204</v>
      </c>
      <c r="C7986" s="103" t="s">
        <v>274</v>
      </c>
      <c r="D7986" s="102" t="s">
        <v>1092</v>
      </c>
      <c r="E7986" s="102" t="s">
        <v>275</v>
      </c>
      <c r="F7986" s="102" t="s">
        <v>13393</v>
      </c>
      <c r="H7986" s="102">
        <v>45549</v>
      </c>
      <c r="I7986" s="102" t="s">
        <v>279</v>
      </c>
      <c r="J7986" s="102" t="s">
        <v>2</v>
      </c>
      <c r="K7986" s="102" t="s">
        <v>1</v>
      </c>
      <c r="L7986" s="102" t="s">
        <v>23</v>
      </c>
      <c r="M7986" s="102" t="s">
        <v>1074</v>
      </c>
      <c r="N7986" s="102">
        <v>6</v>
      </c>
      <c r="O7986" s="102" t="s">
        <v>1075</v>
      </c>
    </row>
    <row r="7987" spans="1:15" x14ac:dyDescent="0.25">
      <c r="A7987" s="102" t="s">
        <v>13394</v>
      </c>
      <c r="B7987" s="103" t="s">
        <v>1080</v>
      </c>
      <c r="C7987" s="103" t="s">
        <v>277</v>
      </c>
      <c r="D7987" s="102" t="s">
        <v>152</v>
      </c>
      <c r="E7987" s="102" t="s">
        <v>275</v>
      </c>
      <c r="F7987" s="102" t="s">
        <v>13395</v>
      </c>
      <c r="H7987" s="102">
        <v>45549</v>
      </c>
      <c r="I7987" s="102" t="s">
        <v>279</v>
      </c>
      <c r="J7987" s="102" t="s">
        <v>2</v>
      </c>
      <c r="K7987" s="102" t="s">
        <v>1</v>
      </c>
      <c r="L7987" s="102" t="s">
        <v>23</v>
      </c>
      <c r="M7987" s="102" t="s">
        <v>1074</v>
      </c>
      <c r="N7987" s="102">
        <v>6</v>
      </c>
      <c r="O7987" s="102" t="s">
        <v>1075</v>
      </c>
    </row>
    <row r="7988" spans="1:15" x14ac:dyDescent="0.25">
      <c r="A7988" s="102" t="s">
        <v>6415</v>
      </c>
      <c r="B7988" s="103" t="s">
        <v>2109</v>
      </c>
      <c r="C7988" s="103" t="s">
        <v>277</v>
      </c>
      <c r="D7988" s="102" t="s">
        <v>1092</v>
      </c>
      <c r="E7988" s="102" t="s">
        <v>275</v>
      </c>
      <c r="F7988" s="102" t="s">
        <v>13396</v>
      </c>
      <c r="H7988" s="102">
        <v>45549</v>
      </c>
      <c r="I7988" s="102" t="s">
        <v>279</v>
      </c>
      <c r="J7988" s="102" t="s">
        <v>2</v>
      </c>
      <c r="K7988" s="102" t="s">
        <v>1</v>
      </c>
      <c r="L7988" s="102" t="s">
        <v>23</v>
      </c>
      <c r="M7988" s="102" t="s">
        <v>1074</v>
      </c>
      <c r="N7988" s="102">
        <v>6</v>
      </c>
      <c r="O7988" s="102" t="s">
        <v>1075</v>
      </c>
    </row>
    <row r="7989" spans="1:15" x14ac:dyDescent="0.25">
      <c r="A7989" s="102" t="s">
        <v>13397</v>
      </c>
      <c r="B7989" s="103" t="s">
        <v>5844</v>
      </c>
      <c r="C7989" s="103" t="s">
        <v>277</v>
      </c>
      <c r="D7989" s="102" t="s">
        <v>1092</v>
      </c>
      <c r="E7989" s="102" t="s">
        <v>275</v>
      </c>
      <c r="F7989" s="102" t="s">
        <v>13398</v>
      </c>
      <c r="H7989" s="102">
        <v>45549</v>
      </c>
      <c r="I7989" s="102" t="s">
        <v>279</v>
      </c>
      <c r="J7989" s="102" t="s">
        <v>2</v>
      </c>
      <c r="K7989" s="102" t="s">
        <v>1</v>
      </c>
      <c r="L7989" s="102" t="s">
        <v>23</v>
      </c>
      <c r="M7989" s="102" t="s">
        <v>1074</v>
      </c>
      <c r="N7989" s="102">
        <v>6</v>
      </c>
      <c r="O7989" s="102" t="s">
        <v>1075</v>
      </c>
    </row>
    <row r="7990" spans="1:15" x14ac:dyDescent="0.25">
      <c r="A7990" s="102" t="s">
        <v>10016</v>
      </c>
      <c r="B7990" s="103" t="s">
        <v>1244</v>
      </c>
      <c r="C7990" s="103" t="s">
        <v>274</v>
      </c>
      <c r="D7990" s="102" t="s">
        <v>1092</v>
      </c>
      <c r="E7990" s="102" t="s">
        <v>275</v>
      </c>
      <c r="F7990" s="102" t="s">
        <v>13399</v>
      </c>
      <c r="H7990" s="102">
        <v>45549</v>
      </c>
      <c r="I7990" s="102" t="s">
        <v>279</v>
      </c>
      <c r="J7990" s="102" t="s">
        <v>2</v>
      </c>
      <c r="K7990" s="102" t="s">
        <v>1</v>
      </c>
      <c r="L7990" s="102" t="s">
        <v>23</v>
      </c>
      <c r="M7990" s="102" t="s">
        <v>1074</v>
      </c>
      <c r="N7990" s="102">
        <v>6</v>
      </c>
      <c r="O7990" s="102" t="s">
        <v>1075</v>
      </c>
    </row>
    <row r="7991" spans="1:15" x14ac:dyDescent="0.25">
      <c r="A7991" s="102" t="s">
        <v>13400</v>
      </c>
      <c r="B7991" s="103" t="s">
        <v>2573</v>
      </c>
      <c r="C7991" s="103" t="s">
        <v>277</v>
      </c>
      <c r="D7991" s="102" t="s">
        <v>1092</v>
      </c>
      <c r="E7991" s="102" t="s">
        <v>275</v>
      </c>
      <c r="F7991" s="102" t="s">
        <v>13401</v>
      </c>
      <c r="H7991" s="102">
        <v>45549</v>
      </c>
      <c r="I7991" s="102" t="s">
        <v>279</v>
      </c>
      <c r="J7991" s="102" t="s">
        <v>2</v>
      </c>
      <c r="K7991" s="102" t="s">
        <v>1</v>
      </c>
      <c r="L7991" s="102" t="s">
        <v>23</v>
      </c>
      <c r="M7991" s="102" t="s">
        <v>1074</v>
      </c>
      <c r="N7991" s="102">
        <v>6</v>
      </c>
      <c r="O7991" s="102" t="s">
        <v>1075</v>
      </c>
    </row>
    <row r="7992" spans="1:15" x14ac:dyDescent="0.25">
      <c r="A7992" s="102" t="s">
        <v>1879</v>
      </c>
      <c r="B7992" s="103" t="s">
        <v>1284</v>
      </c>
      <c r="C7992" s="103" t="s">
        <v>1077</v>
      </c>
      <c r="D7992" s="102" t="s">
        <v>152</v>
      </c>
      <c r="E7992" s="102" t="s">
        <v>275</v>
      </c>
      <c r="F7992" s="102" t="s">
        <v>13402</v>
      </c>
      <c r="H7992" s="102">
        <v>45549</v>
      </c>
      <c r="I7992" s="102" t="s">
        <v>279</v>
      </c>
      <c r="J7992" s="102" t="s">
        <v>2</v>
      </c>
      <c r="K7992" s="102" t="s">
        <v>1</v>
      </c>
      <c r="L7992" s="102" t="s">
        <v>23</v>
      </c>
      <c r="M7992" s="102" t="s">
        <v>1074</v>
      </c>
      <c r="N7992" s="102">
        <v>6</v>
      </c>
      <c r="O7992" s="102" t="s">
        <v>1075</v>
      </c>
    </row>
    <row r="7993" spans="1:15" x14ac:dyDescent="0.25">
      <c r="A7993" s="102" t="s">
        <v>1879</v>
      </c>
      <c r="B7993" s="103" t="s">
        <v>1571</v>
      </c>
      <c r="C7993" s="103" t="s">
        <v>1077</v>
      </c>
      <c r="D7993" s="102" t="s">
        <v>152</v>
      </c>
      <c r="E7993" s="102" t="s">
        <v>275</v>
      </c>
      <c r="F7993" s="102" t="s">
        <v>13403</v>
      </c>
      <c r="H7993" s="102">
        <v>45549</v>
      </c>
      <c r="I7993" s="102" t="s">
        <v>279</v>
      </c>
      <c r="J7993" s="102" t="s">
        <v>2</v>
      </c>
      <c r="K7993" s="102" t="s">
        <v>1</v>
      </c>
      <c r="L7993" s="102" t="s">
        <v>23</v>
      </c>
      <c r="M7993" s="102" t="s">
        <v>1074</v>
      </c>
      <c r="N7993" s="102">
        <v>6</v>
      </c>
      <c r="O7993" s="102" t="s">
        <v>1075</v>
      </c>
    </row>
    <row r="7994" spans="1:15" x14ac:dyDescent="0.25">
      <c r="A7994" s="102" t="s">
        <v>1879</v>
      </c>
      <c r="B7994" s="103" t="s">
        <v>2573</v>
      </c>
      <c r="C7994" s="103" t="s">
        <v>277</v>
      </c>
      <c r="D7994" s="102" t="s">
        <v>152</v>
      </c>
      <c r="E7994" s="102" t="s">
        <v>275</v>
      </c>
      <c r="F7994" s="102" t="s">
        <v>13404</v>
      </c>
      <c r="H7994" s="102">
        <v>45549</v>
      </c>
      <c r="I7994" s="102" t="s">
        <v>279</v>
      </c>
      <c r="J7994" s="102" t="s">
        <v>2</v>
      </c>
      <c r="K7994" s="102" t="s">
        <v>1</v>
      </c>
      <c r="L7994" s="102" t="s">
        <v>23</v>
      </c>
      <c r="M7994" s="102" t="s">
        <v>1074</v>
      </c>
      <c r="N7994" s="102">
        <v>6</v>
      </c>
      <c r="O7994" s="102" t="s">
        <v>1075</v>
      </c>
    </row>
    <row r="7995" spans="1:15" x14ac:dyDescent="0.25">
      <c r="A7995" s="102" t="s">
        <v>1885</v>
      </c>
      <c r="B7995" s="103" t="s">
        <v>13405</v>
      </c>
      <c r="C7995" s="103" t="s">
        <v>277</v>
      </c>
      <c r="D7995" s="102" t="s">
        <v>1092</v>
      </c>
      <c r="E7995" s="102" t="s">
        <v>275</v>
      </c>
      <c r="F7995" s="102" t="s">
        <v>13406</v>
      </c>
      <c r="H7995" s="102">
        <v>45549</v>
      </c>
      <c r="I7995" s="102" t="s">
        <v>279</v>
      </c>
      <c r="J7995" s="102" t="s">
        <v>2</v>
      </c>
      <c r="K7995" s="102" t="s">
        <v>1</v>
      </c>
      <c r="L7995" s="102" t="s">
        <v>23</v>
      </c>
      <c r="M7995" s="102" t="s">
        <v>1074</v>
      </c>
      <c r="N7995" s="102">
        <v>6</v>
      </c>
      <c r="O7995" s="102" t="s">
        <v>1075</v>
      </c>
    </row>
    <row r="7996" spans="1:15" x14ac:dyDescent="0.25">
      <c r="A7996" s="102" t="s">
        <v>1885</v>
      </c>
      <c r="B7996" s="103" t="s">
        <v>2495</v>
      </c>
      <c r="C7996" s="103" t="s">
        <v>274</v>
      </c>
      <c r="D7996" s="102" t="s">
        <v>1092</v>
      </c>
      <c r="E7996" s="102" t="s">
        <v>275</v>
      </c>
      <c r="F7996" s="102" t="s">
        <v>13407</v>
      </c>
      <c r="H7996" s="102">
        <v>45549</v>
      </c>
      <c r="I7996" s="102" t="s">
        <v>279</v>
      </c>
      <c r="J7996" s="102" t="s">
        <v>2</v>
      </c>
      <c r="K7996" s="102" t="s">
        <v>1</v>
      </c>
      <c r="L7996" s="102" t="s">
        <v>23</v>
      </c>
      <c r="M7996" s="102" t="s">
        <v>1074</v>
      </c>
      <c r="N7996" s="102">
        <v>6</v>
      </c>
      <c r="O7996" s="102" t="s">
        <v>1075</v>
      </c>
    </row>
    <row r="7997" spans="1:15" x14ac:dyDescent="0.25">
      <c r="A7997" s="102" t="s">
        <v>2164</v>
      </c>
      <c r="B7997" s="103" t="s">
        <v>1476</v>
      </c>
      <c r="C7997" s="103" t="s">
        <v>274</v>
      </c>
      <c r="D7997" s="102" t="s">
        <v>1092</v>
      </c>
      <c r="E7997" s="102" t="s">
        <v>275</v>
      </c>
      <c r="F7997" s="102" t="s">
        <v>13408</v>
      </c>
      <c r="H7997" s="102">
        <v>45549</v>
      </c>
      <c r="I7997" s="102" t="s">
        <v>279</v>
      </c>
      <c r="J7997" s="102" t="s">
        <v>2</v>
      </c>
      <c r="K7997" s="102" t="s">
        <v>1</v>
      </c>
      <c r="L7997" s="102" t="s">
        <v>23</v>
      </c>
      <c r="M7997" s="102" t="s">
        <v>1074</v>
      </c>
      <c r="N7997" s="102">
        <v>6</v>
      </c>
      <c r="O7997" s="102" t="s">
        <v>1075</v>
      </c>
    </row>
    <row r="7998" spans="1:15" x14ac:dyDescent="0.25">
      <c r="A7998" s="102" t="s">
        <v>13409</v>
      </c>
      <c r="B7998" s="103" t="s">
        <v>4802</v>
      </c>
      <c r="C7998" s="103" t="s">
        <v>277</v>
      </c>
      <c r="D7998" s="102" t="s">
        <v>152</v>
      </c>
      <c r="E7998" s="102" t="s">
        <v>275</v>
      </c>
      <c r="F7998" s="102" t="s">
        <v>13410</v>
      </c>
      <c r="H7998" s="102">
        <v>45549</v>
      </c>
      <c r="I7998" s="102" t="s">
        <v>279</v>
      </c>
      <c r="J7998" s="102" t="s">
        <v>2</v>
      </c>
      <c r="K7998" s="102" t="s">
        <v>1</v>
      </c>
      <c r="L7998" s="102" t="s">
        <v>23</v>
      </c>
      <c r="M7998" s="102" t="s">
        <v>1074</v>
      </c>
      <c r="N7998" s="102">
        <v>6</v>
      </c>
      <c r="O7998" s="102" t="s">
        <v>1075</v>
      </c>
    </row>
    <row r="7999" spans="1:15" x14ac:dyDescent="0.25">
      <c r="A7999" s="102" t="s">
        <v>13411</v>
      </c>
      <c r="B7999" s="103" t="s">
        <v>1810</v>
      </c>
      <c r="C7999" s="103" t="s">
        <v>277</v>
      </c>
      <c r="D7999" s="102" t="s">
        <v>1092</v>
      </c>
      <c r="E7999" s="102" t="s">
        <v>275</v>
      </c>
      <c r="F7999" s="102" t="s">
        <v>13412</v>
      </c>
      <c r="H7999" s="102">
        <v>45549</v>
      </c>
      <c r="I7999" s="102" t="s">
        <v>279</v>
      </c>
      <c r="J7999" s="102" t="s">
        <v>2</v>
      </c>
      <c r="K7999" s="102" t="s">
        <v>1</v>
      </c>
      <c r="L7999" s="102" t="s">
        <v>23</v>
      </c>
      <c r="M7999" s="102" t="s">
        <v>1074</v>
      </c>
      <c r="N7999" s="102">
        <v>6</v>
      </c>
      <c r="O7999" s="102" t="s">
        <v>1075</v>
      </c>
    </row>
    <row r="8000" spans="1:15" x14ac:dyDescent="0.25">
      <c r="A8000" s="102" t="s">
        <v>4633</v>
      </c>
      <c r="B8000" s="103" t="s">
        <v>1228</v>
      </c>
      <c r="C8000" s="103" t="s">
        <v>1077</v>
      </c>
      <c r="D8000" s="102" t="s">
        <v>196</v>
      </c>
      <c r="E8000" s="102" t="s">
        <v>275</v>
      </c>
      <c r="F8000" s="102" t="s">
        <v>13413</v>
      </c>
      <c r="H8000" s="102">
        <v>45549</v>
      </c>
      <c r="I8000" s="102" t="s">
        <v>279</v>
      </c>
      <c r="J8000" s="102" t="s">
        <v>2</v>
      </c>
      <c r="K8000" s="102" t="s">
        <v>1</v>
      </c>
      <c r="L8000" s="102" t="s">
        <v>23</v>
      </c>
      <c r="M8000" s="102" t="s">
        <v>1074</v>
      </c>
      <c r="N8000" s="102">
        <v>6</v>
      </c>
      <c r="O8000" s="102" t="s">
        <v>1075</v>
      </c>
    </row>
    <row r="8001" spans="1:15" x14ac:dyDescent="0.25">
      <c r="A8001" s="102" t="s">
        <v>13414</v>
      </c>
      <c r="B8001" s="103" t="s">
        <v>1233</v>
      </c>
      <c r="C8001" s="103" t="s">
        <v>274</v>
      </c>
      <c r="D8001" s="102" t="s">
        <v>1092</v>
      </c>
      <c r="E8001" s="102" t="s">
        <v>275</v>
      </c>
      <c r="F8001" s="102" t="s">
        <v>13415</v>
      </c>
      <c r="H8001" s="102">
        <v>45549</v>
      </c>
      <c r="I8001" s="102" t="s">
        <v>279</v>
      </c>
      <c r="J8001" s="102" t="s">
        <v>2</v>
      </c>
      <c r="K8001" s="102" t="s">
        <v>1</v>
      </c>
      <c r="L8001" s="102" t="s">
        <v>23</v>
      </c>
      <c r="M8001" s="102" t="s">
        <v>1074</v>
      </c>
      <c r="N8001" s="102">
        <v>6</v>
      </c>
      <c r="O8001" s="102" t="s">
        <v>1075</v>
      </c>
    </row>
    <row r="8002" spans="1:15" x14ac:dyDescent="0.25">
      <c r="A8002" s="102" t="s">
        <v>8021</v>
      </c>
      <c r="B8002" s="103" t="s">
        <v>1166</v>
      </c>
      <c r="C8002" s="103" t="s">
        <v>277</v>
      </c>
      <c r="D8002" s="102" t="s">
        <v>1092</v>
      </c>
      <c r="E8002" s="102" t="s">
        <v>275</v>
      </c>
      <c r="F8002" s="102" t="s">
        <v>13416</v>
      </c>
      <c r="H8002" s="102">
        <v>45549</v>
      </c>
      <c r="I8002" s="102" t="s">
        <v>279</v>
      </c>
      <c r="J8002" s="102" t="s">
        <v>2</v>
      </c>
      <c r="K8002" s="102" t="s">
        <v>1</v>
      </c>
      <c r="L8002" s="102" t="s">
        <v>23</v>
      </c>
      <c r="M8002" s="102" t="s">
        <v>1074</v>
      </c>
      <c r="N8002" s="102">
        <v>6</v>
      </c>
      <c r="O8002" s="102" t="s">
        <v>1075</v>
      </c>
    </row>
    <row r="8003" spans="1:15" x14ac:dyDescent="0.25">
      <c r="A8003" s="102" t="s">
        <v>1934</v>
      </c>
      <c r="B8003" s="103" t="s">
        <v>2050</v>
      </c>
      <c r="C8003" s="103" t="s">
        <v>274</v>
      </c>
      <c r="D8003" s="102" t="s">
        <v>1092</v>
      </c>
      <c r="E8003" s="102" t="s">
        <v>275</v>
      </c>
      <c r="F8003" s="102" t="s">
        <v>13417</v>
      </c>
      <c r="H8003" s="102">
        <v>45549</v>
      </c>
      <c r="I8003" s="102" t="s">
        <v>279</v>
      </c>
      <c r="J8003" s="102" t="s">
        <v>2</v>
      </c>
      <c r="K8003" s="102" t="s">
        <v>1</v>
      </c>
      <c r="L8003" s="102" t="s">
        <v>23</v>
      </c>
      <c r="M8003" s="102" t="s">
        <v>1074</v>
      </c>
      <c r="N8003" s="102">
        <v>6</v>
      </c>
      <c r="O8003" s="102" t="s">
        <v>1075</v>
      </c>
    </row>
    <row r="8004" spans="1:15" x14ac:dyDescent="0.25">
      <c r="A8004" s="102" t="s">
        <v>13418</v>
      </c>
      <c r="B8004" s="103" t="s">
        <v>1561</v>
      </c>
      <c r="C8004" s="103" t="s">
        <v>277</v>
      </c>
      <c r="D8004" s="102" t="s">
        <v>1092</v>
      </c>
      <c r="E8004" s="102" t="s">
        <v>275</v>
      </c>
      <c r="F8004" s="102" t="s">
        <v>13419</v>
      </c>
      <c r="H8004" s="102">
        <v>45549</v>
      </c>
      <c r="I8004" s="102" t="s">
        <v>279</v>
      </c>
      <c r="J8004" s="102" t="s">
        <v>2</v>
      </c>
      <c r="K8004" s="102" t="s">
        <v>1</v>
      </c>
      <c r="L8004" s="102" t="s">
        <v>23</v>
      </c>
      <c r="M8004" s="102" t="s">
        <v>1074</v>
      </c>
      <c r="N8004" s="102">
        <v>6</v>
      </c>
      <c r="O8004" s="102" t="s">
        <v>1075</v>
      </c>
    </row>
    <row r="8005" spans="1:15" x14ac:dyDescent="0.25">
      <c r="A8005" s="102" t="s">
        <v>12946</v>
      </c>
      <c r="B8005" s="103" t="s">
        <v>1675</v>
      </c>
      <c r="C8005" s="103" t="s">
        <v>1118</v>
      </c>
      <c r="D8005" s="102" t="s">
        <v>570</v>
      </c>
      <c r="E8005" s="102" t="s">
        <v>275</v>
      </c>
      <c r="F8005" s="102" t="s">
        <v>13420</v>
      </c>
      <c r="H8005" s="102">
        <v>45549</v>
      </c>
      <c r="I8005" s="102" t="s">
        <v>295</v>
      </c>
      <c r="J8005" s="102" t="s">
        <v>1</v>
      </c>
      <c r="K8005" s="102" t="s">
        <v>291</v>
      </c>
      <c r="L8005" s="102" t="s">
        <v>294</v>
      </c>
      <c r="M8005" s="102" t="s">
        <v>1074</v>
      </c>
      <c r="N8005" s="102">
        <v>6</v>
      </c>
      <c r="O8005" s="102" t="s">
        <v>1075</v>
      </c>
    </row>
    <row r="8006" spans="1:15" x14ac:dyDescent="0.25">
      <c r="A8006" s="102" t="s">
        <v>2585</v>
      </c>
      <c r="B8006" s="103" t="s">
        <v>1304</v>
      </c>
      <c r="C8006" s="103" t="s">
        <v>274</v>
      </c>
      <c r="D8006" s="102" t="s">
        <v>136</v>
      </c>
      <c r="E8006" s="102" t="s">
        <v>275</v>
      </c>
      <c r="F8006" s="102" t="s">
        <v>13421</v>
      </c>
      <c r="G8006" s="102">
        <v>33436</v>
      </c>
      <c r="H8006" s="102">
        <v>45549</v>
      </c>
      <c r="I8006" s="102" t="s">
        <v>295</v>
      </c>
      <c r="J8006" s="102" t="s">
        <v>1</v>
      </c>
      <c r="K8006" s="102" t="s">
        <v>291</v>
      </c>
      <c r="L8006" s="102" t="s">
        <v>294</v>
      </c>
      <c r="M8006" s="102" t="s">
        <v>1074</v>
      </c>
      <c r="N8006" s="102">
        <v>6</v>
      </c>
      <c r="O8006" s="102" t="s">
        <v>1075</v>
      </c>
    </row>
    <row r="8007" spans="1:15" x14ac:dyDescent="0.25">
      <c r="A8007" s="102" t="s">
        <v>12949</v>
      </c>
      <c r="B8007" s="103" t="s">
        <v>12950</v>
      </c>
      <c r="C8007" s="103" t="s">
        <v>1118</v>
      </c>
      <c r="D8007" s="102" t="s">
        <v>13422</v>
      </c>
      <c r="E8007" s="102" t="s">
        <v>275</v>
      </c>
      <c r="F8007" s="102" t="s">
        <v>13423</v>
      </c>
      <c r="G8007" s="102" t="s">
        <v>13424</v>
      </c>
      <c r="H8007" s="102">
        <v>45549</v>
      </c>
      <c r="I8007" s="102" t="s">
        <v>295</v>
      </c>
      <c r="J8007" s="102" t="s">
        <v>1</v>
      </c>
      <c r="K8007" s="102" t="s">
        <v>291</v>
      </c>
      <c r="L8007" s="102" t="s">
        <v>294</v>
      </c>
      <c r="M8007" s="102" t="s">
        <v>1074</v>
      </c>
      <c r="N8007" s="102">
        <v>6</v>
      </c>
      <c r="O8007" s="102" t="s">
        <v>1075</v>
      </c>
    </row>
    <row r="8008" spans="1:15" x14ac:dyDescent="0.25">
      <c r="A8008" s="102" t="s">
        <v>12949</v>
      </c>
      <c r="B8008" s="103" t="s">
        <v>5171</v>
      </c>
      <c r="C8008" s="103" t="s">
        <v>1360</v>
      </c>
      <c r="D8008" s="102" t="s">
        <v>13422</v>
      </c>
      <c r="E8008" s="102" t="s">
        <v>275</v>
      </c>
      <c r="F8008" s="102" t="s">
        <v>13425</v>
      </c>
      <c r="G8008" s="102" t="s">
        <v>13426</v>
      </c>
      <c r="H8008" s="102">
        <v>45549</v>
      </c>
      <c r="I8008" s="102" t="s">
        <v>295</v>
      </c>
      <c r="J8008" s="102" t="s">
        <v>1</v>
      </c>
      <c r="K8008" s="102" t="s">
        <v>291</v>
      </c>
      <c r="L8008" s="102" t="s">
        <v>294</v>
      </c>
      <c r="M8008" s="102" t="s">
        <v>1074</v>
      </c>
      <c r="N8008" s="102">
        <v>6</v>
      </c>
      <c r="O8008" s="102" t="s">
        <v>1075</v>
      </c>
    </row>
    <row r="8009" spans="1:15" x14ac:dyDescent="0.25">
      <c r="A8009" s="102" t="s">
        <v>1810</v>
      </c>
      <c r="B8009" s="103" t="s">
        <v>1809</v>
      </c>
      <c r="C8009" s="103" t="s">
        <v>277</v>
      </c>
      <c r="D8009" s="102" t="s">
        <v>136</v>
      </c>
      <c r="E8009" s="102" t="s">
        <v>275</v>
      </c>
      <c r="F8009" s="102" t="s">
        <v>13427</v>
      </c>
      <c r="G8009" s="102">
        <v>25681</v>
      </c>
      <c r="H8009" s="102">
        <v>45549</v>
      </c>
      <c r="I8009" s="102" t="s">
        <v>295</v>
      </c>
      <c r="J8009" s="102" t="s">
        <v>1</v>
      </c>
      <c r="K8009" s="102" t="s">
        <v>291</v>
      </c>
      <c r="L8009" s="102" t="s">
        <v>294</v>
      </c>
      <c r="M8009" s="102" t="s">
        <v>1074</v>
      </c>
      <c r="N8009" s="102">
        <v>6</v>
      </c>
      <c r="O8009" s="102" t="s">
        <v>1075</v>
      </c>
    </row>
    <row r="8010" spans="1:15" x14ac:dyDescent="0.25">
      <c r="A8010" s="102" t="s">
        <v>3801</v>
      </c>
      <c r="B8010" s="103" t="s">
        <v>1228</v>
      </c>
      <c r="C8010" s="103" t="s">
        <v>1118</v>
      </c>
      <c r="D8010" s="102" t="s">
        <v>570</v>
      </c>
      <c r="E8010" s="102" t="s">
        <v>275</v>
      </c>
      <c r="F8010" s="102" t="s">
        <v>13428</v>
      </c>
      <c r="H8010" s="102">
        <v>45549</v>
      </c>
      <c r="I8010" s="102" t="s">
        <v>295</v>
      </c>
      <c r="J8010" s="102" t="s">
        <v>1</v>
      </c>
      <c r="K8010" s="102" t="s">
        <v>291</v>
      </c>
      <c r="L8010" s="102" t="s">
        <v>294</v>
      </c>
      <c r="M8010" s="102" t="s">
        <v>1074</v>
      </c>
      <c r="N8010" s="102">
        <v>6</v>
      </c>
      <c r="O8010" s="102" t="s">
        <v>1075</v>
      </c>
    </row>
    <row r="8011" spans="1:15" x14ac:dyDescent="0.25">
      <c r="A8011" s="102" t="s">
        <v>12956</v>
      </c>
      <c r="B8011" s="103" t="s">
        <v>2595</v>
      </c>
      <c r="C8011" s="103" t="s">
        <v>274</v>
      </c>
      <c r="D8011" s="102" t="s">
        <v>570</v>
      </c>
      <c r="E8011" s="102" t="s">
        <v>275</v>
      </c>
      <c r="F8011" s="102" t="s">
        <v>13429</v>
      </c>
      <c r="H8011" s="102">
        <v>45549</v>
      </c>
      <c r="I8011" s="102" t="s">
        <v>295</v>
      </c>
      <c r="J8011" s="102" t="s">
        <v>1</v>
      </c>
      <c r="K8011" s="102" t="s">
        <v>291</v>
      </c>
      <c r="L8011" s="102" t="s">
        <v>294</v>
      </c>
      <c r="M8011" s="102" t="s">
        <v>1074</v>
      </c>
      <c r="N8011" s="102">
        <v>6</v>
      </c>
      <c r="O8011" s="102" t="s">
        <v>1075</v>
      </c>
    </row>
    <row r="8012" spans="1:15" x14ac:dyDescent="0.25">
      <c r="A8012" s="102" t="s">
        <v>12958</v>
      </c>
      <c r="B8012" s="103" t="s">
        <v>12959</v>
      </c>
      <c r="C8012" s="103" t="s">
        <v>274</v>
      </c>
      <c r="D8012" s="102" t="s">
        <v>318</v>
      </c>
      <c r="E8012" s="102" t="s">
        <v>275</v>
      </c>
      <c r="F8012" s="102" t="s">
        <v>13430</v>
      </c>
      <c r="H8012" s="102">
        <v>45549</v>
      </c>
      <c r="I8012" s="102" t="s">
        <v>295</v>
      </c>
      <c r="J8012" s="102" t="s">
        <v>1</v>
      </c>
      <c r="K8012" s="102" t="s">
        <v>291</v>
      </c>
      <c r="L8012" s="102" t="s">
        <v>294</v>
      </c>
      <c r="M8012" s="102" t="s">
        <v>1074</v>
      </c>
      <c r="N8012" s="102">
        <v>6</v>
      </c>
      <c r="O8012" s="102" t="s">
        <v>1075</v>
      </c>
    </row>
    <row r="8013" spans="1:15" x14ac:dyDescent="0.25">
      <c r="A8013" s="102" t="s">
        <v>12958</v>
      </c>
      <c r="B8013" s="103" t="s">
        <v>12961</v>
      </c>
      <c r="C8013" s="103" t="s">
        <v>1118</v>
      </c>
      <c r="D8013" s="102" t="s">
        <v>318</v>
      </c>
      <c r="E8013" s="102" t="s">
        <v>275</v>
      </c>
      <c r="F8013" s="102" t="s">
        <v>13431</v>
      </c>
      <c r="H8013" s="102">
        <v>45549</v>
      </c>
      <c r="I8013" s="102" t="s">
        <v>295</v>
      </c>
      <c r="J8013" s="102" t="s">
        <v>1</v>
      </c>
      <c r="K8013" s="102" t="s">
        <v>291</v>
      </c>
      <c r="L8013" s="102" t="s">
        <v>294</v>
      </c>
      <c r="M8013" s="102" t="s">
        <v>1074</v>
      </c>
      <c r="N8013" s="102">
        <v>6</v>
      </c>
      <c r="O8013" s="102" t="s">
        <v>1075</v>
      </c>
    </row>
    <row r="8014" spans="1:15" x14ac:dyDescent="0.25">
      <c r="A8014" s="102" t="s">
        <v>12958</v>
      </c>
      <c r="B8014" s="103" t="s">
        <v>12963</v>
      </c>
      <c r="C8014" s="103" t="s">
        <v>274</v>
      </c>
      <c r="D8014" s="102" t="s">
        <v>318</v>
      </c>
      <c r="E8014" s="102" t="s">
        <v>275</v>
      </c>
      <c r="F8014" s="102" t="s">
        <v>13432</v>
      </c>
      <c r="H8014" s="102">
        <v>45549</v>
      </c>
      <c r="I8014" s="102" t="s">
        <v>295</v>
      </c>
      <c r="J8014" s="102" t="s">
        <v>1</v>
      </c>
      <c r="K8014" s="102" t="s">
        <v>291</v>
      </c>
      <c r="L8014" s="102" t="s">
        <v>294</v>
      </c>
      <c r="M8014" s="102" t="s">
        <v>1074</v>
      </c>
      <c r="N8014" s="102">
        <v>6</v>
      </c>
      <c r="O8014" s="102" t="s">
        <v>1075</v>
      </c>
    </row>
    <row r="8015" spans="1:15" x14ac:dyDescent="0.25">
      <c r="A8015" s="102" t="s">
        <v>2875</v>
      </c>
      <c r="B8015" s="103" t="s">
        <v>1266</v>
      </c>
      <c r="C8015" s="103" t="s">
        <v>1118</v>
      </c>
      <c r="D8015" s="102" t="s">
        <v>152</v>
      </c>
      <c r="E8015" s="102" t="s">
        <v>275</v>
      </c>
      <c r="F8015" s="102" t="s">
        <v>13433</v>
      </c>
      <c r="H8015" s="102">
        <v>45549</v>
      </c>
      <c r="I8015" s="102" t="s">
        <v>295</v>
      </c>
      <c r="J8015" s="102" t="s">
        <v>1</v>
      </c>
      <c r="K8015" s="102" t="s">
        <v>291</v>
      </c>
      <c r="L8015" s="102" t="s">
        <v>294</v>
      </c>
      <c r="M8015" s="102" t="s">
        <v>1074</v>
      </c>
      <c r="N8015" s="102">
        <v>6</v>
      </c>
      <c r="O8015" s="102" t="s">
        <v>1075</v>
      </c>
    </row>
    <row r="8016" spans="1:15" x14ac:dyDescent="0.25">
      <c r="A8016" s="102" t="s">
        <v>12966</v>
      </c>
      <c r="B8016" s="103" t="s">
        <v>1214</v>
      </c>
      <c r="C8016" s="103" t="s">
        <v>277</v>
      </c>
      <c r="D8016" s="102" t="s">
        <v>136</v>
      </c>
      <c r="E8016" s="102" t="s">
        <v>275</v>
      </c>
      <c r="F8016" s="102" t="s">
        <v>13434</v>
      </c>
      <c r="G8016" s="102">
        <v>31085</v>
      </c>
      <c r="H8016" s="102">
        <v>45549</v>
      </c>
      <c r="I8016" s="102" t="s">
        <v>295</v>
      </c>
      <c r="J8016" s="102" t="s">
        <v>1</v>
      </c>
      <c r="K8016" s="102" t="s">
        <v>291</v>
      </c>
      <c r="L8016" s="102" t="s">
        <v>294</v>
      </c>
      <c r="M8016" s="102" t="s">
        <v>1074</v>
      </c>
      <c r="N8016" s="102">
        <v>6</v>
      </c>
      <c r="O8016" s="102" t="s">
        <v>1075</v>
      </c>
    </row>
    <row r="8017" spans="1:15" x14ac:dyDescent="0.25">
      <c r="A8017" s="102" t="s">
        <v>12968</v>
      </c>
      <c r="B8017" s="103" t="s">
        <v>4083</v>
      </c>
      <c r="C8017" s="103" t="s">
        <v>1225</v>
      </c>
      <c r="D8017" s="102" t="s">
        <v>281</v>
      </c>
      <c r="E8017" s="102" t="s">
        <v>275</v>
      </c>
      <c r="F8017" s="102" t="s">
        <v>13435</v>
      </c>
      <c r="G8017" s="102">
        <v>31085</v>
      </c>
      <c r="H8017" s="102">
        <v>45549</v>
      </c>
      <c r="I8017" s="102" t="s">
        <v>295</v>
      </c>
      <c r="J8017" s="102" t="s">
        <v>1</v>
      </c>
      <c r="K8017" s="102" t="s">
        <v>291</v>
      </c>
      <c r="L8017" s="102" t="s">
        <v>294</v>
      </c>
      <c r="M8017" s="102" t="s">
        <v>1074</v>
      </c>
      <c r="N8017" s="102">
        <v>6</v>
      </c>
      <c r="O8017" s="102" t="s">
        <v>1075</v>
      </c>
    </row>
    <row r="8018" spans="1:15" x14ac:dyDescent="0.25">
      <c r="A8018" s="102" t="s">
        <v>2872</v>
      </c>
      <c r="B8018" s="103" t="s">
        <v>1260</v>
      </c>
      <c r="C8018" s="103" t="s">
        <v>277</v>
      </c>
      <c r="D8018" s="102" t="s">
        <v>282</v>
      </c>
      <c r="E8018" s="102" t="s">
        <v>275</v>
      </c>
      <c r="F8018" s="102" t="s">
        <v>13436</v>
      </c>
      <c r="H8018" s="102">
        <v>45549</v>
      </c>
      <c r="I8018" s="102" t="s">
        <v>295</v>
      </c>
      <c r="J8018" s="102" t="s">
        <v>1</v>
      </c>
      <c r="K8018" s="102" t="s">
        <v>291</v>
      </c>
      <c r="L8018" s="102" t="s">
        <v>294</v>
      </c>
      <c r="M8018" s="102" t="s">
        <v>1074</v>
      </c>
      <c r="N8018" s="102">
        <v>6</v>
      </c>
      <c r="O8018" s="102" t="s">
        <v>1075</v>
      </c>
    </row>
    <row r="8019" spans="1:15" x14ac:dyDescent="0.25">
      <c r="A8019" s="102" t="s">
        <v>12970</v>
      </c>
      <c r="B8019" s="103" t="s">
        <v>5524</v>
      </c>
      <c r="C8019" s="103" t="s">
        <v>1077</v>
      </c>
      <c r="D8019" s="102" t="s">
        <v>281</v>
      </c>
      <c r="E8019" s="102" t="s">
        <v>275</v>
      </c>
      <c r="F8019" s="102" t="s">
        <v>13437</v>
      </c>
      <c r="H8019" s="102">
        <v>45549</v>
      </c>
      <c r="I8019" s="102" t="s">
        <v>295</v>
      </c>
      <c r="J8019" s="102" t="s">
        <v>1</v>
      </c>
      <c r="K8019" s="102" t="s">
        <v>291</v>
      </c>
      <c r="L8019" s="102" t="s">
        <v>294</v>
      </c>
      <c r="M8019" s="102" t="s">
        <v>1074</v>
      </c>
      <c r="N8019" s="102">
        <v>6</v>
      </c>
      <c r="O8019" s="102" t="s">
        <v>1075</v>
      </c>
    </row>
    <row r="8020" spans="1:15" x14ac:dyDescent="0.25">
      <c r="A8020" s="102" t="s">
        <v>1385</v>
      </c>
      <c r="B8020" s="103" t="s">
        <v>1315</v>
      </c>
      <c r="C8020" s="103" t="s">
        <v>277</v>
      </c>
      <c r="D8020" s="102" t="s">
        <v>136</v>
      </c>
      <c r="E8020" s="102" t="s">
        <v>275</v>
      </c>
      <c r="F8020" s="102" t="s">
        <v>13438</v>
      </c>
      <c r="G8020" s="102">
        <v>28228</v>
      </c>
      <c r="H8020" s="102">
        <v>45549</v>
      </c>
      <c r="I8020" s="102" t="s">
        <v>295</v>
      </c>
      <c r="J8020" s="102" t="s">
        <v>1</v>
      </c>
      <c r="K8020" s="102" t="s">
        <v>291</v>
      </c>
      <c r="L8020" s="102" t="s">
        <v>294</v>
      </c>
      <c r="M8020" s="102" t="s">
        <v>1074</v>
      </c>
      <c r="N8020" s="102">
        <v>6</v>
      </c>
      <c r="O8020" s="102" t="s">
        <v>1075</v>
      </c>
    </row>
    <row r="8021" spans="1:15" x14ac:dyDescent="0.25">
      <c r="A8021" s="102" t="s">
        <v>12973</v>
      </c>
      <c r="B8021" s="103" t="s">
        <v>2224</v>
      </c>
      <c r="C8021" s="103" t="s">
        <v>274</v>
      </c>
      <c r="D8021" s="102" t="s">
        <v>136</v>
      </c>
      <c r="E8021" s="102" t="s">
        <v>275</v>
      </c>
      <c r="F8021" s="102" t="s">
        <v>13439</v>
      </c>
      <c r="G8021" s="102">
        <v>37859</v>
      </c>
      <c r="H8021" s="102">
        <v>45549</v>
      </c>
      <c r="I8021" s="102" t="s">
        <v>295</v>
      </c>
      <c r="J8021" s="102" t="s">
        <v>1</v>
      </c>
      <c r="K8021" s="102" t="s">
        <v>291</v>
      </c>
      <c r="L8021" s="102" t="s">
        <v>294</v>
      </c>
      <c r="M8021" s="102" t="s">
        <v>1074</v>
      </c>
      <c r="N8021" s="102">
        <v>6</v>
      </c>
      <c r="O8021" s="102" t="s">
        <v>1075</v>
      </c>
    </row>
    <row r="8022" spans="1:15" x14ac:dyDescent="0.25">
      <c r="A8022" s="102" t="s">
        <v>12975</v>
      </c>
      <c r="B8022" s="103" t="s">
        <v>1321</v>
      </c>
      <c r="C8022" s="103" t="s">
        <v>277</v>
      </c>
      <c r="D8022" s="102" t="s">
        <v>136</v>
      </c>
      <c r="E8022" s="102" t="s">
        <v>275</v>
      </c>
      <c r="F8022" s="102" t="s">
        <v>13440</v>
      </c>
      <c r="G8022" s="102">
        <v>26550</v>
      </c>
      <c r="H8022" s="102">
        <v>45549</v>
      </c>
      <c r="I8022" s="102" t="s">
        <v>295</v>
      </c>
      <c r="J8022" s="102" t="s">
        <v>1</v>
      </c>
      <c r="K8022" s="102" t="s">
        <v>291</v>
      </c>
      <c r="L8022" s="102" t="s">
        <v>294</v>
      </c>
      <c r="M8022" s="102" t="s">
        <v>1074</v>
      </c>
      <c r="N8022" s="102">
        <v>6</v>
      </c>
      <c r="O8022" s="102" t="s">
        <v>1075</v>
      </c>
    </row>
    <row r="8023" spans="1:15" x14ac:dyDescent="0.25">
      <c r="A8023" s="102" t="s">
        <v>6728</v>
      </c>
      <c r="B8023" s="103" t="s">
        <v>12977</v>
      </c>
      <c r="C8023" s="103" t="s">
        <v>1118</v>
      </c>
      <c r="D8023" s="102" t="s">
        <v>13422</v>
      </c>
      <c r="E8023" s="102" t="s">
        <v>275</v>
      </c>
      <c r="F8023" s="102" t="s">
        <v>13441</v>
      </c>
      <c r="G8023" s="102" t="s">
        <v>13442</v>
      </c>
      <c r="H8023" s="102">
        <v>45549</v>
      </c>
      <c r="I8023" s="102" t="s">
        <v>295</v>
      </c>
      <c r="J8023" s="102" t="s">
        <v>1</v>
      </c>
      <c r="K8023" s="102" t="s">
        <v>291</v>
      </c>
      <c r="L8023" s="102" t="s">
        <v>294</v>
      </c>
      <c r="M8023" s="102" t="s">
        <v>1074</v>
      </c>
      <c r="N8023" s="102">
        <v>6</v>
      </c>
      <c r="O8023" s="102" t="s">
        <v>1075</v>
      </c>
    </row>
    <row r="8024" spans="1:15" x14ac:dyDescent="0.25">
      <c r="A8024" s="102" t="s">
        <v>12979</v>
      </c>
      <c r="B8024" s="103" t="s">
        <v>1762</v>
      </c>
      <c r="C8024" s="103" t="s">
        <v>277</v>
      </c>
      <c r="D8024" s="102" t="s">
        <v>136</v>
      </c>
      <c r="E8024" s="102" t="s">
        <v>275</v>
      </c>
      <c r="F8024" s="102" t="s">
        <v>13443</v>
      </c>
      <c r="G8024" s="102">
        <v>38579</v>
      </c>
      <c r="H8024" s="102">
        <v>45549</v>
      </c>
      <c r="I8024" s="102" t="s">
        <v>295</v>
      </c>
      <c r="J8024" s="102" t="s">
        <v>1</v>
      </c>
      <c r="K8024" s="102" t="s">
        <v>291</v>
      </c>
      <c r="L8024" s="102" t="s">
        <v>294</v>
      </c>
      <c r="M8024" s="102" t="s">
        <v>1074</v>
      </c>
      <c r="N8024" s="102">
        <v>6</v>
      </c>
      <c r="O8024" s="102" t="s">
        <v>1075</v>
      </c>
    </row>
    <row r="8025" spans="1:15" x14ac:dyDescent="0.25">
      <c r="A8025" s="102" t="s">
        <v>11036</v>
      </c>
      <c r="B8025" s="103" t="s">
        <v>13444</v>
      </c>
      <c r="C8025" s="103" t="s">
        <v>277</v>
      </c>
      <c r="D8025" s="102" t="s">
        <v>282</v>
      </c>
      <c r="E8025" s="102" t="s">
        <v>275</v>
      </c>
      <c r="F8025" s="102" t="s">
        <v>13445</v>
      </c>
      <c r="H8025" s="102">
        <v>45549</v>
      </c>
      <c r="I8025" s="102" t="s">
        <v>295</v>
      </c>
      <c r="J8025" s="102" t="s">
        <v>1</v>
      </c>
      <c r="K8025" s="102" t="s">
        <v>291</v>
      </c>
      <c r="L8025" s="102" t="s">
        <v>294</v>
      </c>
      <c r="M8025" s="102" t="s">
        <v>1074</v>
      </c>
      <c r="N8025" s="102">
        <v>6</v>
      </c>
      <c r="O8025" s="102" t="s">
        <v>1075</v>
      </c>
    </row>
    <row r="8026" spans="1:15" x14ac:dyDescent="0.25">
      <c r="A8026" s="102" t="s">
        <v>12981</v>
      </c>
      <c r="B8026" s="103" t="s">
        <v>12982</v>
      </c>
      <c r="C8026" s="103" t="s">
        <v>274</v>
      </c>
      <c r="D8026" s="102" t="s">
        <v>318</v>
      </c>
      <c r="E8026" s="102" t="s">
        <v>275</v>
      </c>
      <c r="F8026" s="102" t="s">
        <v>13446</v>
      </c>
      <c r="H8026" s="102">
        <v>45549</v>
      </c>
      <c r="I8026" s="102" t="s">
        <v>295</v>
      </c>
      <c r="J8026" s="102" t="s">
        <v>1</v>
      </c>
      <c r="K8026" s="102" t="s">
        <v>291</v>
      </c>
      <c r="L8026" s="102" t="s">
        <v>294</v>
      </c>
      <c r="M8026" s="102" t="s">
        <v>1074</v>
      </c>
      <c r="N8026" s="102">
        <v>6</v>
      </c>
      <c r="O8026" s="102" t="s">
        <v>1075</v>
      </c>
    </row>
    <row r="8027" spans="1:15" x14ac:dyDescent="0.25">
      <c r="A8027" s="102" t="s">
        <v>12984</v>
      </c>
      <c r="B8027" s="103" t="s">
        <v>12985</v>
      </c>
      <c r="C8027" s="103" t="s">
        <v>1118</v>
      </c>
      <c r="D8027" s="102" t="s">
        <v>570</v>
      </c>
      <c r="E8027" s="102" t="s">
        <v>275</v>
      </c>
      <c r="F8027" s="102" t="s">
        <v>13447</v>
      </c>
      <c r="H8027" s="102">
        <v>45549</v>
      </c>
      <c r="I8027" s="102" t="s">
        <v>295</v>
      </c>
      <c r="J8027" s="102" t="s">
        <v>1</v>
      </c>
      <c r="K8027" s="102" t="s">
        <v>291</v>
      </c>
      <c r="L8027" s="102" t="s">
        <v>294</v>
      </c>
      <c r="M8027" s="102" t="s">
        <v>1074</v>
      </c>
      <c r="N8027" s="102">
        <v>6</v>
      </c>
      <c r="O8027" s="102" t="s">
        <v>1075</v>
      </c>
    </row>
    <row r="8028" spans="1:15" x14ac:dyDescent="0.25">
      <c r="A8028" s="102" t="s">
        <v>12987</v>
      </c>
      <c r="B8028" s="103" t="s">
        <v>1895</v>
      </c>
      <c r="C8028" s="103" t="s">
        <v>274</v>
      </c>
      <c r="D8028" s="102" t="s">
        <v>136</v>
      </c>
      <c r="E8028" s="102" t="s">
        <v>275</v>
      </c>
      <c r="F8028" s="102" t="s">
        <v>13448</v>
      </c>
      <c r="G8028" s="102">
        <v>37239</v>
      </c>
      <c r="H8028" s="102">
        <v>45549</v>
      </c>
      <c r="I8028" s="102" t="s">
        <v>295</v>
      </c>
      <c r="J8028" s="102" t="s">
        <v>1</v>
      </c>
      <c r="K8028" s="102" t="s">
        <v>291</v>
      </c>
      <c r="L8028" s="102" t="s">
        <v>294</v>
      </c>
      <c r="M8028" s="102" t="s">
        <v>1074</v>
      </c>
      <c r="N8028" s="102">
        <v>6</v>
      </c>
      <c r="O8028" s="102" t="s">
        <v>1075</v>
      </c>
    </row>
    <row r="8029" spans="1:15" x14ac:dyDescent="0.25">
      <c r="A8029" s="102" t="s">
        <v>2487</v>
      </c>
      <c r="B8029" s="103" t="s">
        <v>1487</v>
      </c>
      <c r="C8029" s="103" t="s">
        <v>1118</v>
      </c>
      <c r="D8029" s="102" t="s">
        <v>152</v>
      </c>
      <c r="E8029" s="102" t="s">
        <v>275</v>
      </c>
      <c r="F8029" s="102" t="s">
        <v>13449</v>
      </c>
      <c r="H8029" s="102">
        <v>45549</v>
      </c>
      <c r="I8029" s="102" t="s">
        <v>295</v>
      </c>
      <c r="J8029" s="102" t="s">
        <v>1</v>
      </c>
      <c r="K8029" s="102" t="s">
        <v>291</v>
      </c>
      <c r="L8029" s="102" t="s">
        <v>294</v>
      </c>
      <c r="M8029" s="102" t="s">
        <v>1074</v>
      </c>
      <c r="N8029" s="102">
        <v>6</v>
      </c>
      <c r="O8029" s="102" t="s">
        <v>1075</v>
      </c>
    </row>
    <row r="8030" spans="1:15" x14ac:dyDescent="0.25">
      <c r="A8030" s="102" t="s">
        <v>12990</v>
      </c>
      <c r="B8030" s="103" t="s">
        <v>2245</v>
      </c>
      <c r="C8030" s="103" t="s">
        <v>1118</v>
      </c>
      <c r="D8030" s="102" t="s">
        <v>570</v>
      </c>
      <c r="E8030" s="102" t="s">
        <v>275</v>
      </c>
      <c r="F8030" s="102" t="s">
        <v>13450</v>
      </c>
      <c r="H8030" s="102">
        <v>45549</v>
      </c>
      <c r="I8030" s="102" t="s">
        <v>295</v>
      </c>
      <c r="J8030" s="102" t="s">
        <v>1</v>
      </c>
      <c r="K8030" s="102" t="s">
        <v>291</v>
      </c>
      <c r="L8030" s="102" t="s">
        <v>294</v>
      </c>
      <c r="M8030" s="102" t="s">
        <v>1074</v>
      </c>
      <c r="N8030" s="102">
        <v>6</v>
      </c>
      <c r="O8030" s="102" t="s">
        <v>1075</v>
      </c>
    </row>
    <row r="8031" spans="1:15" x14ac:dyDescent="0.25">
      <c r="A8031" s="102" t="s">
        <v>2023</v>
      </c>
      <c r="B8031" s="103" t="s">
        <v>12992</v>
      </c>
      <c r="C8031" s="103" t="s">
        <v>1118</v>
      </c>
      <c r="D8031" s="102" t="s">
        <v>152</v>
      </c>
      <c r="E8031" s="102" t="s">
        <v>275</v>
      </c>
      <c r="F8031" s="102" t="s">
        <v>13451</v>
      </c>
      <c r="H8031" s="102">
        <v>45549</v>
      </c>
      <c r="I8031" s="102" t="s">
        <v>295</v>
      </c>
      <c r="J8031" s="102" t="s">
        <v>1</v>
      </c>
      <c r="K8031" s="102" t="s">
        <v>291</v>
      </c>
      <c r="L8031" s="102" t="s">
        <v>294</v>
      </c>
      <c r="M8031" s="102" t="s">
        <v>1074</v>
      </c>
      <c r="N8031" s="102">
        <v>6</v>
      </c>
      <c r="O8031" s="102" t="s">
        <v>1075</v>
      </c>
    </row>
    <row r="8032" spans="1:15" x14ac:dyDescent="0.25">
      <c r="A8032" s="102" t="s">
        <v>12994</v>
      </c>
      <c r="B8032" s="103" t="s">
        <v>1627</v>
      </c>
      <c r="C8032" s="103" t="s">
        <v>1118</v>
      </c>
      <c r="D8032" s="102" t="s">
        <v>318</v>
      </c>
      <c r="E8032" s="102" t="s">
        <v>275</v>
      </c>
      <c r="F8032" s="102" t="s">
        <v>13452</v>
      </c>
      <c r="H8032" s="102">
        <v>45549</v>
      </c>
      <c r="I8032" s="102" t="s">
        <v>295</v>
      </c>
      <c r="J8032" s="102" t="s">
        <v>1</v>
      </c>
      <c r="K8032" s="102" t="s">
        <v>291</v>
      </c>
      <c r="L8032" s="102" t="s">
        <v>294</v>
      </c>
      <c r="M8032" s="102" t="s">
        <v>1074</v>
      </c>
      <c r="N8032" s="102">
        <v>6</v>
      </c>
      <c r="O8032" s="102" t="s">
        <v>1075</v>
      </c>
    </row>
    <row r="8033" spans="1:15" x14ac:dyDescent="0.25">
      <c r="A8033" s="102" t="s">
        <v>13453</v>
      </c>
      <c r="B8033" s="103" t="s">
        <v>1078</v>
      </c>
      <c r="C8033" s="103" t="s">
        <v>274</v>
      </c>
      <c r="D8033" s="102" t="s">
        <v>282</v>
      </c>
      <c r="E8033" s="102" t="s">
        <v>275</v>
      </c>
      <c r="F8033" s="102" t="s">
        <v>13454</v>
      </c>
      <c r="H8033" s="102">
        <v>45549</v>
      </c>
      <c r="I8033" s="102" t="s">
        <v>295</v>
      </c>
      <c r="J8033" s="102" t="s">
        <v>1</v>
      </c>
      <c r="K8033" s="102" t="s">
        <v>291</v>
      </c>
      <c r="L8033" s="102" t="s">
        <v>294</v>
      </c>
      <c r="M8033" s="102" t="s">
        <v>1074</v>
      </c>
      <c r="N8033" s="102">
        <v>6</v>
      </c>
      <c r="O8033" s="102" t="s">
        <v>1075</v>
      </c>
    </row>
    <row r="8034" spans="1:15" x14ac:dyDescent="0.25">
      <c r="A8034" s="102" t="s">
        <v>13453</v>
      </c>
      <c r="B8034" s="103" t="s">
        <v>1260</v>
      </c>
      <c r="C8034" s="103" t="s">
        <v>1180</v>
      </c>
      <c r="D8034" s="102" t="s">
        <v>282</v>
      </c>
      <c r="E8034" s="102" t="s">
        <v>275</v>
      </c>
      <c r="F8034" s="102" t="s">
        <v>13455</v>
      </c>
      <c r="G8034" s="102">
        <v>45054</v>
      </c>
      <c r="H8034" s="102">
        <v>45549</v>
      </c>
      <c r="I8034" s="102" t="s">
        <v>295</v>
      </c>
      <c r="J8034" s="102" t="s">
        <v>1</v>
      </c>
      <c r="K8034" s="102" t="s">
        <v>291</v>
      </c>
      <c r="L8034" s="102" t="s">
        <v>294</v>
      </c>
      <c r="M8034" s="102" t="s">
        <v>1180</v>
      </c>
      <c r="N8034" s="102">
        <v>6</v>
      </c>
      <c r="O8034" s="102" t="s">
        <v>1075</v>
      </c>
    </row>
    <row r="8035" spans="1:15" x14ac:dyDescent="0.25">
      <c r="A8035" s="102" t="s">
        <v>13453</v>
      </c>
      <c r="B8035" s="103" t="s">
        <v>1122</v>
      </c>
      <c r="C8035" s="103" t="s">
        <v>1082</v>
      </c>
      <c r="D8035" s="102" t="s">
        <v>282</v>
      </c>
      <c r="E8035" s="102" t="s">
        <v>275</v>
      </c>
      <c r="F8035" s="102" t="s">
        <v>13456</v>
      </c>
      <c r="G8035" s="102">
        <v>43677</v>
      </c>
      <c r="H8035" s="102">
        <v>45549</v>
      </c>
      <c r="I8035" s="102" t="s">
        <v>295</v>
      </c>
      <c r="J8035" s="102" t="s">
        <v>1</v>
      </c>
      <c r="K8035" s="102" t="s">
        <v>291</v>
      </c>
      <c r="L8035" s="102" t="s">
        <v>294</v>
      </c>
      <c r="M8035" s="102" t="s">
        <v>1082</v>
      </c>
      <c r="N8035" s="102">
        <v>6</v>
      </c>
      <c r="O8035" s="102" t="s">
        <v>1075</v>
      </c>
    </row>
    <row r="8036" spans="1:15" x14ac:dyDescent="0.25">
      <c r="A8036" s="102" t="s">
        <v>12996</v>
      </c>
      <c r="B8036" s="103" t="s">
        <v>2228</v>
      </c>
      <c r="C8036" s="103" t="s">
        <v>1118</v>
      </c>
      <c r="D8036" s="102" t="s">
        <v>318</v>
      </c>
      <c r="E8036" s="102" t="s">
        <v>275</v>
      </c>
      <c r="F8036" s="102" t="s">
        <v>13457</v>
      </c>
      <c r="H8036" s="102">
        <v>45549</v>
      </c>
      <c r="I8036" s="102" t="s">
        <v>295</v>
      </c>
      <c r="J8036" s="102" t="s">
        <v>1</v>
      </c>
      <c r="K8036" s="102" t="s">
        <v>291</v>
      </c>
      <c r="L8036" s="102" t="s">
        <v>294</v>
      </c>
      <c r="M8036" s="102" t="s">
        <v>1074</v>
      </c>
      <c r="N8036" s="102">
        <v>6</v>
      </c>
      <c r="O8036" s="102" t="s">
        <v>1075</v>
      </c>
    </row>
    <row r="8037" spans="1:15" x14ac:dyDescent="0.25">
      <c r="A8037" s="102" t="s">
        <v>12998</v>
      </c>
      <c r="B8037" s="103" t="s">
        <v>12999</v>
      </c>
      <c r="C8037" s="103" t="s">
        <v>1360</v>
      </c>
      <c r="D8037" s="102" t="s">
        <v>13422</v>
      </c>
      <c r="E8037" s="102" t="s">
        <v>275</v>
      </c>
      <c r="F8037" s="102" t="s">
        <v>13458</v>
      </c>
      <c r="G8037" s="102" t="s">
        <v>13459</v>
      </c>
      <c r="H8037" s="102">
        <v>45549</v>
      </c>
      <c r="I8037" s="102" t="s">
        <v>295</v>
      </c>
      <c r="J8037" s="102" t="s">
        <v>1</v>
      </c>
      <c r="K8037" s="102" t="s">
        <v>291</v>
      </c>
      <c r="L8037" s="102" t="s">
        <v>294</v>
      </c>
      <c r="M8037" s="102" t="s">
        <v>1074</v>
      </c>
      <c r="N8037" s="102">
        <v>6</v>
      </c>
      <c r="O8037" s="102" t="s">
        <v>1075</v>
      </c>
    </row>
    <row r="8038" spans="1:15" x14ac:dyDescent="0.25">
      <c r="A8038" s="102" t="s">
        <v>13460</v>
      </c>
      <c r="B8038" s="103" t="s">
        <v>1337</v>
      </c>
      <c r="C8038" s="103" t="s">
        <v>1077</v>
      </c>
      <c r="D8038" s="102" t="s">
        <v>281</v>
      </c>
      <c r="E8038" s="102" t="s">
        <v>275</v>
      </c>
      <c r="F8038" s="102" t="s">
        <v>13461</v>
      </c>
      <c r="H8038" s="102">
        <v>45549</v>
      </c>
      <c r="I8038" s="102" t="s">
        <v>295</v>
      </c>
      <c r="J8038" s="102" t="s">
        <v>1</v>
      </c>
      <c r="K8038" s="102" t="s">
        <v>291</v>
      </c>
      <c r="L8038" s="102" t="s">
        <v>294</v>
      </c>
      <c r="M8038" s="102" t="s">
        <v>1074</v>
      </c>
      <c r="N8038" s="102">
        <v>6</v>
      </c>
      <c r="O8038" s="102" t="s">
        <v>1075</v>
      </c>
    </row>
    <row r="8039" spans="1:15" x14ac:dyDescent="0.25">
      <c r="A8039" s="102" t="s">
        <v>13001</v>
      </c>
      <c r="B8039" s="103" t="s">
        <v>13002</v>
      </c>
      <c r="C8039" s="103" t="s">
        <v>1118</v>
      </c>
      <c r="D8039" s="102" t="s">
        <v>318</v>
      </c>
      <c r="E8039" s="102" t="s">
        <v>275</v>
      </c>
      <c r="F8039" s="102" t="s">
        <v>13462</v>
      </c>
      <c r="H8039" s="102">
        <v>45549</v>
      </c>
      <c r="I8039" s="102" t="s">
        <v>295</v>
      </c>
      <c r="J8039" s="102" t="s">
        <v>1</v>
      </c>
      <c r="K8039" s="102" t="s">
        <v>291</v>
      </c>
      <c r="L8039" s="102" t="s">
        <v>294</v>
      </c>
      <c r="M8039" s="102" t="s">
        <v>1074</v>
      </c>
      <c r="N8039" s="102">
        <v>6</v>
      </c>
      <c r="O8039" s="102" t="s">
        <v>1075</v>
      </c>
    </row>
    <row r="8040" spans="1:15" x14ac:dyDescent="0.25">
      <c r="A8040" s="102" t="s">
        <v>9169</v>
      </c>
      <c r="B8040" s="103" t="s">
        <v>1321</v>
      </c>
      <c r="C8040" s="103" t="s">
        <v>277</v>
      </c>
      <c r="D8040" s="102" t="s">
        <v>136</v>
      </c>
      <c r="E8040" s="102" t="s">
        <v>275</v>
      </c>
      <c r="F8040" s="102" t="s">
        <v>13463</v>
      </c>
      <c r="G8040" s="102">
        <v>35480</v>
      </c>
      <c r="H8040" s="102">
        <v>45549</v>
      </c>
      <c r="I8040" s="102" t="s">
        <v>295</v>
      </c>
      <c r="J8040" s="102" t="s">
        <v>1</v>
      </c>
      <c r="K8040" s="102" t="s">
        <v>291</v>
      </c>
      <c r="L8040" s="102" t="s">
        <v>294</v>
      </c>
      <c r="M8040" s="102" t="s">
        <v>1074</v>
      </c>
      <c r="N8040" s="102">
        <v>6</v>
      </c>
      <c r="O8040" s="102" t="s">
        <v>1075</v>
      </c>
    </row>
    <row r="8041" spans="1:15" x14ac:dyDescent="0.25">
      <c r="A8041" s="102" t="s">
        <v>13464</v>
      </c>
      <c r="B8041" s="103" t="s">
        <v>13023</v>
      </c>
      <c r="C8041" s="103" t="s">
        <v>1225</v>
      </c>
      <c r="D8041" s="102" t="s">
        <v>281</v>
      </c>
      <c r="E8041" s="102" t="s">
        <v>275</v>
      </c>
      <c r="F8041" s="102" t="s">
        <v>13465</v>
      </c>
      <c r="H8041" s="102">
        <v>45549</v>
      </c>
      <c r="I8041" s="102" t="s">
        <v>295</v>
      </c>
      <c r="J8041" s="102" t="s">
        <v>1</v>
      </c>
      <c r="K8041" s="102" t="s">
        <v>291</v>
      </c>
      <c r="L8041" s="102" t="s">
        <v>294</v>
      </c>
      <c r="M8041" s="102" t="s">
        <v>1074</v>
      </c>
      <c r="N8041" s="102">
        <v>6</v>
      </c>
      <c r="O8041" s="102" t="s">
        <v>1075</v>
      </c>
    </row>
    <row r="8042" spans="1:15" x14ac:dyDescent="0.25">
      <c r="A8042" s="102" t="s">
        <v>13005</v>
      </c>
      <c r="B8042" s="103" t="s">
        <v>13006</v>
      </c>
      <c r="C8042" s="103" t="s">
        <v>274</v>
      </c>
      <c r="D8042" s="102" t="s">
        <v>152</v>
      </c>
      <c r="E8042" s="102" t="s">
        <v>275</v>
      </c>
      <c r="F8042" s="102" t="s">
        <v>13466</v>
      </c>
      <c r="H8042" s="102">
        <v>45549</v>
      </c>
      <c r="I8042" s="102" t="s">
        <v>295</v>
      </c>
      <c r="J8042" s="102" t="s">
        <v>1</v>
      </c>
      <c r="K8042" s="102" t="s">
        <v>291</v>
      </c>
      <c r="L8042" s="102" t="s">
        <v>294</v>
      </c>
      <c r="M8042" s="102" t="s">
        <v>1074</v>
      </c>
      <c r="N8042" s="102">
        <v>6</v>
      </c>
      <c r="O8042" s="102" t="s">
        <v>1075</v>
      </c>
    </row>
    <row r="8043" spans="1:15" x14ac:dyDescent="0.25">
      <c r="A8043" s="102" t="s">
        <v>13005</v>
      </c>
      <c r="B8043" s="103" t="s">
        <v>3348</v>
      </c>
      <c r="C8043" s="103" t="s">
        <v>274</v>
      </c>
      <c r="D8043" s="102" t="s">
        <v>152</v>
      </c>
      <c r="E8043" s="102" t="s">
        <v>275</v>
      </c>
      <c r="F8043" s="102" t="s">
        <v>13467</v>
      </c>
      <c r="H8043" s="102">
        <v>45549</v>
      </c>
      <c r="I8043" s="102" t="s">
        <v>295</v>
      </c>
      <c r="J8043" s="102" t="s">
        <v>1</v>
      </c>
      <c r="K8043" s="102" t="s">
        <v>291</v>
      </c>
      <c r="L8043" s="102" t="s">
        <v>294</v>
      </c>
      <c r="M8043" s="102" t="s">
        <v>1074</v>
      </c>
      <c r="N8043" s="102">
        <v>6</v>
      </c>
      <c r="O8043" s="102" t="s">
        <v>1075</v>
      </c>
    </row>
    <row r="8044" spans="1:15" x14ac:dyDescent="0.25">
      <c r="A8044" s="102" t="s">
        <v>13005</v>
      </c>
      <c r="B8044" s="103" t="s">
        <v>1233</v>
      </c>
      <c r="C8044" s="103" t="s">
        <v>274</v>
      </c>
      <c r="D8044" s="102" t="s">
        <v>152</v>
      </c>
      <c r="E8044" s="102" t="s">
        <v>275</v>
      </c>
      <c r="F8044" s="102" t="s">
        <v>13468</v>
      </c>
      <c r="H8044" s="102">
        <v>45549</v>
      </c>
      <c r="I8044" s="102" t="s">
        <v>295</v>
      </c>
      <c r="J8044" s="102" t="s">
        <v>1</v>
      </c>
      <c r="K8044" s="102" t="s">
        <v>291</v>
      </c>
      <c r="L8044" s="102" t="s">
        <v>294</v>
      </c>
      <c r="M8044" s="102" t="s">
        <v>1074</v>
      </c>
      <c r="N8044" s="102">
        <v>6</v>
      </c>
      <c r="O8044" s="102" t="s">
        <v>1075</v>
      </c>
    </row>
    <row r="8045" spans="1:15" x14ac:dyDescent="0.25">
      <c r="A8045" s="102" t="s">
        <v>13005</v>
      </c>
      <c r="B8045" s="103" t="s">
        <v>1244</v>
      </c>
      <c r="C8045" s="103" t="s">
        <v>274</v>
      </c>
      <c r="D8045" s="102" t="s">
        <v>152</v>
      </c>
      <c r="E8045" s="102" t="s">
        <v>275</v>
      </c>
      <c r="F8045" s="102" t="s">
        <v>13469</v>
      </c>
      <c r="H8045" s="102">
        <v>45549</v>
      </c>
      <c r="I8045" s="102" t="s">
        <v>295</v>
      </c>
      <c r="J8045" s="102" t="s">
        <v>1</v>
      </c>
      <c r="K8045" s="102" t="s">
        <v>291</v>
      </c>
      <c r="L8045" s="102" t="s">
        <v>294</v>
      </c>
      <c r="M8045" s="102" t="s">
        <v>1074</v>
      </c>
      <c r="N8045" s="102">
        <v>6</v>
      </c>
      <c r="O8045" s="102" t="s">
        <v>1075</v>
      </c>
    </row>
    <row r="8046" spans="1:15" x14ac:dyDescent="0.25">
      <c r="A8046" s="102" t="s">
        <v>13014</v>
      </c>
      <c r="B8046" s="103" t="s">
        <v>13015</v>
      </c>
      <c r="C8046" s="103" t="s">
        <v>274</v>
      </c>
      <c r="D8046" s="102" t="s">
        <v>570</v>
      </c>
      <c r="E8046" s="102" t="s">
        <v>275</v>
      </c>
      <c r="F8046" s="102" t="s">
        <v>13470</v>
      </c>
      <c r="H8046" s="102">
        <v>45549</v>
      </c>
      <c r="I8046" s="102" t="s">
        <v>295</v>
      </c>
      <c r="J8046" s="102" t="s">
        <v>1</v>
      </c>
      <c r="K8046" s="102" t="s">
        <v>291</v>
      </c>
      <c r="L8046" s="102" t="s">
        <v>294</v>
      </c>
      <c r="M8046" s="102" t="s">
        <v>1074</v>
      </c>
      <c r="N8046" s="102">
        <v>6</v>
      </c>
      <c r="O8046" s="102" t="s">
        <v>1075</v>
      </c>
    </row>
    <row r="8047" spans="1:15" x14ac:dyDescent="0.25">
      <c r="A8047" s="102" t="s">
        <v>13017</v>
      </c>
      <c r="B8047" s="103" t="s">
        <v>2050</v>
      </c>
      <c r="C8047" s="103" t="s">
        <v>274</v>
      </c>
      <c r="D8047" s="102" t="s">
        <v>570</v>
      </c>
      <c r="E8047" s="102" t="s">
        <v>275</v>
      </c>
      <c r="F8047" s="102" t="s">
        <v>13471</v>
      </c>
      <c r="H8047" s="102">
        <v>45549</v>
      </c>
      <c r="I8047" s="102" t="s">
        <v>295</v>
      </c>
      <c r="J8047" s="102" t="s">
        <v>1</v>
      </c>
      <c r="K8047" s="102" t="s">
        <v>291</v>
      </c>
      <c r="L8047" s="102" t="s">
        <v>294</v>
      </c>
      <c r="M8047" s="102" t="s">
        <v>1074</v>
      </c>
      <c r="N8047" s="102">
        <v>6</v>
      </c>
      <c r="O8047" s="102" t="s">
        <v>1075</v>
      </c>
    </row>
    <row r="8048" spans="1:15" x14ac:dyDescent="0.25">
      <c r="A8048" s="102" t="s">
        <v>13017</v>
      </c>
      <c r="B8048" s="103" t="s">
        <v>1783</v>
      </c>
      <c r="C8048" s="103" t="s">
        <v>274</v>
      </c>
      <c r="D8048" s="102" t="s">
        <v>570</v>
      </c>
      <c r="E8048" s="102" t="s">
        <v>275</v>
      </c>
      <c r="F8048" s="102" t="s">
        <v>13472</v>
      </c>
      <c r="H8048" s="102">
        <v>45549</v>
      </c>
      <c r="I8048" s="102" t="s">
        <v>295</v>
      </c>
      <c r="J8048" s="102" t="s">
        <v>1</v>
      </c>
      <c r="K8048" s="102" t="s">
        <v>291</v>
      </c>
      <c r="L8048" s="102" t="s">
        <v>294</v>
      </c>
      <c r="M8048" s="102" t="s">
        <v>1074</v>
      </c>
      <c r="N8048" s="102">
        <v>6</v>
      </c>
      <c r="O8048" s="102" t="s">
        <v>1075</v>
      </c>
    </row>
    <row r="8049" spans="1:15" x14ac:dyDescent="0.25">
      <c r="A8049" s="102" t="s">
        <v>6812</v>
      </c>
      <c r="B8049" s="103" t="s">
        <v>13025</v>
      </c>
      <c r="C8049" s="103" t="s">
        <v>274</v>
      </c>
      <c r="D8049" s="102" t="s">
        <v>136</v>
      </c>
      <c r="E8049" s="102" t="s">
        <v>275</v>
      </c>
      <c r="F8049" s="102" t="s">
        <v>13473</v>
      </c>
      <c r="G8049" s="102">
        <v>30163</v>
      </c>
      <c r="H8049" s="102">
        <v>45549</v>
      </c>
      <c r="I8049" s="102" t="s">
        <v>295</v>
      </c>
      <c r="J8049" s="102" t="s">
        <v>1</v>
      </c>
      <c r="K8049" s="102" t="s">
        <v>291</v>
      </c>
      <c r="L8049" s="102" t="s">
        <v>294</v>
      </c>
      <c r="M8049" s="102" t="s">
        <v>1074</v>
      </c>
      <c r="N8049" s="102">
        <v>6</v>
      </c>
      <c r="O8049" s="102" t="s">
        <v>1075</v>
      </c>
    </row>
    <row r="8050" spans="1:15" x14ac:dyDescent="0.25">
      <c r="A8050" s="102" t="s">
        <v>6812</v>
      </c>
      <c r="B8050" s="103" t="s">
        <v>2575</v>
      </c>
      <c r="C8050" s="103" t="s">
        <v>1082</v>
      </c>
      <c r="D8050" s="102" t="s">
        <v>136</v>
      </c>
      <c r="E8050" s="102" t="s">
        <v>275</v>
      </c>
      <c r="F8050" s="102" t="s">
        <v>13474</v>
      </c>
      <c r="G8050" s="102">
        <v>42374</v>
      </c>
      <c r="H8050" s="102">
        <v>45549</v>
      </c>
      <c r="I8050" s="102" t="s">
        <v>295</v>
      </c>
      <c r="J8050" s="102" t="s">
        <v>1</v>
      </c>
      <c r="K8050" s="102" t="s">
        <v>291</v>
      </c>
      <c r="L8050" s="102" t="s">
        <v>294</v>
      </c>
      <c r="M8050" s="102" t="s">
        <v>1082</v>
      </c>
      <c r="N8050" s="102">
        <v>6</v>
      </c>
      <c r="O8050" s="102" t="s">
        <v>1075</v>
      </c>
    </row>
    <row r="8051" spans="1:15" x14ac:dyDescent="0.25">
      <c r="A8051" s="102" t="s">
        <v>6812</v>
      </c>
      <c r="B8051" s="103" t="s">
        <v>1098</v>
      </c>
      <c r="C8051" s="103" t="s">
        <v>1082</v>
      </c>
      <c r="D8051" s="102" t="s">
        <v>136</v>
      </c>
      <c r="E8051" s="102" t="s">
        <v>275</v>
      </c>
      <c r="F8051" s="102" t="s">
        <v>13475</v>
      </c>
      <c r="G8051" s="102">
        <v>43239</v>
      </c>
      <c r="H8051" s="102">
        <v>45549</v>
      </c>
      <c r="I8051" s="102" t="s">
        <v>295</v>
      </c>
      <c r="J8051" s="102" t="s">
        <v>1</v>
      </c>
      <c r="K8051" s="102" t="s">
        <v>291</v>
      </c>
      <c r="L8051" s="102" t="s">
        <v>294</v>
      </c>
      <c r="M8051" s="102" t="s">
        <v>1082</v>
      </c>
      <c r="N8051" s="102">
        <v>6</v>
      </c>
      <c r="O8051" s="102" t="s">
        <v>1075</v>
      </c>
    </row>
    <row r="8052" spans="1:15" x14ac:dyDescent="0.25">
      <c r="A8052" s="102" t="s">
        <v>13029</v>
      </c>
      <c r="B8052" s="103" t="s">
        <v>13030</v>
      </c>
      <c r="C8052" s="103" t="s">
        <v>274</v>
      </c>
      <c r="D8052" s="102" t="s">
        <v>318</v>
      </c>
      <c r="E8052" s="102" t="s">
        <v>275</v>
      </c>
      <c r="F8052" s="102" t="s">
        <v>13476</v>
      </c>
      <c r="H8052" s="102">
        <v>45549</v>
      </c>
      <c r="I8052" s="102" t="s">
        <v>295</v>
      </c>
      <c r="J8052" s="102" t="s">
        <v>1</v>
      </c>
      <c r="K8052" s="102" t="s">
        <v>291</v>
      </c>
      <c r="L8052" s="102" t="s">
        <v>294</v>
      </c>
      <c r="M8052" s="102" t="s">
        <v>1074</v>
      </c>
      <c r="N8052" s="102">
        <v>6</v>
      </c>
      <c r="O8052" s="102" t="s">
        <v>1075</v>
      </c>
    </row>
    <row r="8053" spans="1:15" x14ac:dyDescent="0.25">
      <c r="A8053" s="102" t="s">
        <v>13029</v>
      </c>
      <c r="B8053" s="103" t="s">
        <v>1076</v>
      </c>
      <c r="C8053" s="103" t="s">
        <v>274</v>
      </c>
      <c r="D8053" s="102" t="s">
        <v>318</v>
      </c>
      <c r="E8053" s="102" t="s">
        <v>275</v>
      </c>
      <c r="F8053" s="102" t="s">
        <v>13477</v>
      </c>
      <c r="H8053" s="102">
        <v>45549</v>
      </c>
      <c r="I8053" s="102" t="s">
        <v>295</v>
      </c>
      <c r="J8053" s="102" t="s">
        <v>1</v>
      </c>
      <c r="K8053" s="102" t="s">
        <v>291</v>
      </c>
      <c r="L8053" s="102" t="s">
        <v>294</v>
      </c>
      <c r="M8053" s="102" t="s">
        <v>1074</v>
      </c>
      <c r="N8053" s="102">
        <v>6</v>
      </c>
      <c r="O8053" s="102" t="s">
        <v>1075</v>
      </c>
    </row>
    <row r="8054" spans="1:15" x14ac:dyDescent="0.25">
      <c r="A8054" s="102" t="s">
        <v>13478</v>
      </c>
      <c r="B8054" s="103" t="s">
        <v>4773</v>
      </c>
      <c r="C8054" s="103" t="s">
        <v>1118</v>
      </c>
      <c r="D8054" s="102" t="s">
        <v>570</v>
      </c>
      <c r="E8054" s="102" t="s">
        <v>275</v>
      </c>
      <c r="F8054" s="102" t="s">
        <v>13479</v>
      </c>
      <c r="H8054" s="102">
        <v>45549</v>
      </c>
      <c r="I8054" s="102" t="s">
        <v>295</v>
      </c>
      <c r="J8054" s="102" t="s">
        <v>1</v>
      </c>
      <c r="K8054" s="102" t="s">
        <v>291</v>
      </c>
      <c r="L8054" s="102" t="s">
        <v>294</v>
      </c>
      <c r="M8054" s="102" t="s">
        <v>1074</v>
      </c>
      <c r="N8054" s="102">
        <v>6</v>
      </c>
      <c r="O8054" s="102" t="s">
        <v>1075</v>
      </c>
    </row>
    <row r="8055" spans="1:15" x14ac:dyDescent="0.25">
      <c r="A8055" s="102" t="s">
        <v>13033</v>
      </c>
      <c r="B8055" s="103" t="s">
        <v>5608</v>
      </c>
      <c r="C8055" s="103" t="s">
        <v>1118</v>
      </c>
      <c r="D8055" s="102" t="s">
        <v>13422</v>
      </c>
      <c r="E8055" s="102" t="s">
        <v>275</v>
      </c>
      <c r="F8055" s="102" t="s">
        <v>13480</v>
      </c>
      <c r="G8055" s="102" t="s">
        <v>13481</v>
      </c>
      <c r="H8055" s="102">
        <v>45549</v>
      </c>
      <c r="I8055" s="102" t="s">
        <v>295</v>
      </c>
      <c r="J8055" s="102" t="s">
        <v>1</v>
      </c>
      <c r="K8055" s="102" t="s">
        <v>291</v>
      </c>
      <c r="L8055" s="102" t="s">
        <v>294</v>
      </c>
      <c r="M8055" s="102" t="s">
        <v>1074</v>
      </c>
      <c r="N8055" s="102">
        <v>6</v>
      </c>
      <c r="O8055" s="102" t="s">
        <v>1075</v>
      </c>
    </row>
    <row r="8056" spans="1:15" x14ac:dyDescent="0.25">
      <c r="A8056" s="102" t="s">
        <v>13035</v>
      </c>
      <c r="B8056" s="103" t="s">
        <v>1690</v>
      </c>
      <c r="C8056" s="103" t="s">
        <v>1118</v>
      </c>
      <c r="D8056" s="102" t="s">
        <v>152</v>
      </c>
      <c r="E8056" s="102" t="s">
        <v>275</v>
      </c>
      <c r="F8056" s="102" t="s">
        <v>13482</v>
      </c>
      <c r="H8056" s="102">
        <v>45549</v>
      </c>
      <c r="I8056" s="102" t="s">
        <v>295</v>
      </c>
      <c r="J8056" s="102" t="s">
        <v>1</v>
      </c>
      <c r="K8056" s="102" t="s">
        <v>291</v>
      </c>
      <c r="L8056" s="102" t="s">
        <v>294</v>
      </c>
      <c r="M8056" s="102" t="s">
        <v>1074</v>
      </c>
      <c r="N8056" s="102">
        <v>6</v>
      </c>
      <c r="O8056" s="102" t="s">
        <v>1075</v>
      </c>
    </row>
    <row r="8057" spans="1:15" x14ac:dyDescent="0.25">
      <c r="A8057" s="102" t="s">
        <v>13037</v>
      </c>
      <c r="B8057" s="103" t="s">
        <v>2767</v>
      </c>
      <c r="C8057" s="103" t="s">
        <v>1118</v>
      </c>
      <c r="D8057" s="102" t="s">
        <v>570</v>
      </c>
      <c r="E8057" s="102" t="s">
        <v>275</v>
      </c>
      <c r="F8057" s="102" t="s">
        <v>13483</v>
      </c>
      <c r="H8057" s="102">
        <v>45549</v>
      </c>
      <c r="I8057" s="102" t="s">
        <v>295</v>
      </c>
      <c r="J8057" s="102" t="s">
        <v>1</v>
      </c>
      <c r="K8057" s="102" t="s">
        <v>291</v>
      </c>
      <c r="L8057" s="102" t="s">
        <v>294</v>
      </c>
      <c r="M8057" s="102" t="s">
        <v>1074</v>
      </c>
      <c r="N8057" s="102">
        <v>6</v>
      </c>
      <c r="O8057" s="102" t="s">
        <v>1075</v>
      </c>
    </row>
    <row r="8058" spans="1:15" x14ac:dyDescent="0.25">
      <c r="A8058" s="102" t="s">
        <v>13039</v>
      </c>
      <c r="B8058" s="103" t="s">
        <v>1189</v>
      </c>
      <c r="C8058" s="103" t="s">
        <v>1640</v>
      </c>
      <c r="D8058" s="102" t="s">
        <v>570</v>
      </c>
      <c r="E8058" s="102" t="s">
        <v>275</v>
      </c>
      <c r="F8058" s="102" t="s">
        <v>13484</v>
      </c>
      <c r="G8058" s="102">
        <v>40716</v>
      </c>
      <c r="H8058" s="102">
        <v>45549</v>
      </c>
      <c r="I8058" s="102" t="s">
        <v>295</v>
      </c>
      <c r="J8058" s="102" t="s">
        <v>1</v>
      </c>
      <c r="K8058" s="102" t="s">
        <v>291</v>
      </c>
      <c r="L8058" s="102" t="s">
        <v>294</v>
      </c>
      <c r="M8058" s="102" t="s">
        <v>1082</v>
      </c>
      <c r="N8058" s="102">
        <v>6</v>
      </c>
      <c r="O8058" s="102" t="s">
        <v>1075</v>
      </c>
    </row>
    <row r="8059" spans="1:15" x14ac:dyDescent="0.25">
      <c r="A8059" s="102" t="s">
        <v>13039</v>
      </c>
      <c r="B8059" s="103" t="s">
        <v>1078</v>
      </c>
      <c r="C8059" s="103" t="s">
        <v>1640</v>
      </c>
      <c r="D8059" s="102" t="s">
        <v>570</v>
      </c>
      <c r="E8059" s="102" t="s">
        <v>275</v>
      </c>
      <c r="F8059" s="102" t="s">
        <v>13485</v>
      </c>
      <c r="G8059" s="102">
        <v>43516</v>
      </c>
      <c r="H8059" s="102">
        <v>45549</v>
      </c>
      <c r="I8059" s="102" t="s">
        <v>295</v>
      </c>
      <c r="J8059" s="102" t="s">
        <v>1</v>
      </c>
      <c r="K8059" s="102" t="s">
        <v>291</v>
      </c>
      <c r="L8059" s="102" t="s">
        <v>294</v>
      </c>
      <c r="M8059" s="102" t="s">
        <v>1082</v>
      </c>
      <c r="N8059" s="102">
        <v>6</v>
      </c>
      <c r="O8059" s="102" t="s">
        <v>1075</v>
      </c>
    </row>
    <row r="8060" spans="1:15" x14ac:dyDescent="0.25">
      <c r="A8060" s="102" t="s">
        <v>13039</v>
      </c>
      <c r="B8060" s="103" t="s">
        <v>1916</v>
      </c>
      <c r="C8060" s="103" t="s">
        <v>274</v>
      </c>
      <c r="D8060" s="102" t="s">
        <v>570</v>
      </c>
      <c r="E8060" s="102" t="s">
        <v>275</v>
      </c>
      <c r="F8060" s="102" t="s">
        <v>13486</v>
      </c>
      <c r="H8060" s="102">
        <v>45549</v>
      </c>
      <c r="I8060" s="102" t="s">
        <v>295</v>
      </c>
      <c r="J8060" s="102" t="s">
        <v>1</v>
      </c>
      <c r="K8060" s="102" t="s">
        <v>291</v>
      </c>
      <c r="L8060" s="102" t="s">
        <v>294</v>
      </c>
      <c r="M8060" s="102" t="s">
        <v>1074</v>
      </c>
      <c r="N8060" s="102">
        <v>6</v>
      </c>
      <c r="O8060" s="102" t="s">
        <v>1075</v>
      </c>
    </row>
    <row r="8061" spans="1:15" x14ac:dyDescent="0.25">
      <c r="A8061" s="102" t="s">
        <v>13043</v>
      </c>
      <c r="B8061" s="103" t="s">
        <v>1233</v>
      </c>
      <c r="C8061" s="103" t="s">
        <v>274</v>
      </c>
      <c r="D8061" s="102" t="s">
        <v>318</v>
      </c>
      <c r="E8061" s="102" t="s">
        <v>275</v>
      </c>
      <c r="F8061" s="102" t="s">
        <v>13487</v>
      </c>
      <c r="H8061" s="102">
        <v>45549</v>
      </c>
      <c r="I8061" s="102" t="s">
        <v>295</v>
      </c>
      <c r="J8061" s="102" t="s">
        <v>1</v>
      </c>
      <c r="K8061" s="102" t="s">
        <v>291</v>
      </c>
      <c r="L8061" s="102" t="s">
        <v>294</v>
      </c>
      <c r="M8061" s="102" t="s">
        <v>1074</v>
      </c>
      <c r="N8061" s="102">
        <v>6</v>
      </c>
      <c r="O8061" s="102" t="s">
        <v>1075</v>
      </c>
    </row>
    <row r="8062" spans="1:15" x14ac:dyDescent="0.25">
      <c r="A8062" s="102" t="s">
        <v>13050</v>
      </c>
      <c r="B8062" s="103" t="s">
        <v>1512</v>
      </c>
      <c r="C8062" s="103" t="s">
        <v>277</v>
      </c>
      <c r="D8062" s="102" t="s">
        <v>136</v>
      </c>
      <c r="E8062" s="102" t="s">
        <v>275</v>
      </c>
      <c r="F8062" s="102" t="s">
        <v>13488</v>
      </c>
      <c r="G8062" s="102">
        <v>27966</v>
      </c>
      <c r="H8062" s="102">
        <v>45549</v>
      </c>
      <c r="I8062" s="102" t="s">
        <v>295</v>
      </c>
      <c r="J8062" s="102" t="s">
        <v>1</v>
      </c>
      <c r="K8062" s="102" t="s">
        <v>291</v>
      </c>
      <c r="L8062" s="102" t="s">
        <v>294</v>
      </c>
      <c r="M8062" s="102" t="s">
        <v>1074</v>
      </c>
      <c r="N8062" s="102">
        <v>6</v>
      </c>
      <c r="O8062" s="102" t="s">
        <v>1075</v>
      </c>
    </row>
    <row r="8063" spans="1:15" x14ac:dyDescent="0.25">
      <c r="A8063" s="102" t="s">
        <v>2582</v>
      </c>
      <c r="B8063" s="103" t="s">
        <v>13052</v>
      </c>
      <c r="C8063" s="103" t="s">
        <v>277</v>
      </c>
      <c r="D8063" s="102" t="s">
        <v>570</v>
      </c>
      <c r="E8063" s="102" t="s">
        <v>275</v>
      </c>
      <c r="F8063" s="102" t="s">
        <v>13489</v>
      </c>
      <c r="H8063" s="102">
        <v>45549</v>
      </c>
      <c r="I8063" s="102" t="s">
        <v>295</v>
      </c>
      <c r="J8063" s="102" t="s">
        <v>1</v>
      </c>
      <c r="K8063" s="102" t="s">
        <v>291</v>
      </c>
      <c r="L8063" s="102" t="s">
        <v>294</v>
      </c>
      <c r="M8063" s="102" t="s">
        <v>1074</v>
      </c>
      <c r="N8063" s="102">
        <v>6</v>
      </c>
      <c r="O8063" s="102" t="s">
        <v>1075</v>
      </c>
    </row>
    <row r="8064" spans="1:15" x14ac:dyDescent="0.25">
      <c r="A8064" s="102" t="s">
        <v>13054</v>
      </c>
      <c r="B8064" s="103" t="s">
        <v>4933</v>
      </c>
      <c r="C8064" s="103" t="s">
        <v>1118</v>
      </c>
      <c r="D8064" s="102" t="s">
        <v>152</v>
      </c>
      <c r="E8064" s="102" t="s">
        <v>275</v>
      </c>
      <c r="F8064" s="102" t="s">
        <v>13490</v>
      </c>
      <c r="H8064" s="102">
        <v>45549</v>
      </c>
      <c r="I8064" s="102" t="s">
        <v>295</v>
      </c>
      <c r="J8064" s="102" t="s">
        <v>1</v>
      </c>
      <c r="K8064" s="102" t="s">
        <v>291</v>
      </c>
      <c r="L8064" s="102" t="s">
        <v>294</v>
      </c>
      <c r="M8064" s="102" t="s">
        <v>1074</v>
      </c>
      <c r="N8064" s="102">
        <v>6</v>
      </c>
      <c r="O8064" s="102" t="s">
        <v>1075</v>
      </c>
    </row>
    <row r="8065" spans="1:15" x14ac:dyDescent="0.25">
      <c r="A8065" s="102" t="s">
        <v>13054</v>
      </c>
      <c r="B8065" s="103" t="s">
        <v>1762</v>
      </c>
      <c r="C8065" s="103" t="s">
        <v>1118</v>
      </c>
      <c r="D8065" s="102" t="s">
        <v>152</v>
      </c>
      <c r="E8065" s="102" t="s">
        <v>275</v>
      </c>
      <c r="F8065" s="102" t="s">
        <v>13491</v>
      </c>
      <c r="H8065" s="102">
        <v>45549</v>
      </c>
      <c r="I8065" s="102" t="s">
        <v>295</v>
      </c>
      <c r="J8065" s="102" t="s">
        <v>1</v>
      </c>
      <c r="K8065" s="102" t="s">
        <v>291</v>
      </c>
      <c r="L8065" s="102" t="s">
        <v>294</v>
      </c>
      <c r="M8065" s="102" t="s">
        <v>1074</v>
      </c>
      <c r="N8065" s="102">
        <v>6</v>
      </c>
      <c r="O8065" s="102" t="s">
        <v>1075</v>
      </c>
    </row>
    <row r="8066" spans="1:15" x14ac:dyDescent="0.25">
      <c r="A8066" s="102" t="s">
        <v>13054</v>
      </c>
      <c r="B8066" s="103" t="s">
        <v>3030</v>
      </c>
      <c r="C8066" s="103" t="s">
        <v>274</v>
      </c>
      <c r="D8066" s="102" t="s">
        <v>152</v>
      </c>
      <c r="E8066" s="102" t="s">
        <v>275</v>
      </c>
      <c r="F8066" s="102" t="s">
        <v>13492</v>
      </c>
      <c r="H8066" s="102">
        <v>45549</v>
      </c>
      <c r="I8066" s="102" t="s">
        <v>295</v>
      </c>
      <c r="J8066" s="102" t="s">
        <v>1</v>
      </c>
      <c r="K8066" s="102" t="s">
        <v>291</v>
      </c>
      <c r="L8066" s="102" t="s">
        <v>294</v>
      </c>
      <c r="M8066" s="102" t="s">
        <v>1074</v>
      </c>
      <c r="N8066" s="102">
        <v>6</v>
      </c>
      <c r="O8066" s="102" t="s">
        <v>1075</v>
      </c>
    </row>
    <row r="8067" spans="1:15" x14ac:dyDescent="0.25">
      <c r="A8067" s="102" t="s">
        <v>13058</v>
      </c>
      <c r="B8067" s="103" t="s">
        <v>1448</v>
      </c>
      <c r="C8067" s="103" t="s">
        <v>274</v>
      </c>
      <c r="D8067" s="102" t="s">
        <v>570</v>
      </c>
      <c r="E8067" s="102" t="s">
        <v>275</v>
      </c>
      <c r="F8067" s="102" t="s">
        <v>13493</v>
      </c>
      <c r="H8067" s="102">
        <v>45549</v>
      </c>
      <c r="I8067" s="102" t="s">
        <v>295</v>
      </c>
      <c r="J8067" s="102" t="s">
        <v>1</v>
      </c>
      <c r="K8067" s="102" t="s">
        <v>291</v>
      </c>
      <c r="L8067" s="102" t="s">
        <v>294</v>
      </c>
      <c r="M8067" s="102" t="s">
        <v>1074</v>
      </c>
      <c r="N8067" s="102">
        <v>6</v>
      </c>
      <c r="O8067" s="102" t="s">
        <v>1075</v>
      </c>
    </row>
    <row r="8068" spans="1:15" x14ac:dyDescent="0.25">
      <c r="A8068" s="102" t="s">
        <v>13060</v>
      </c>
      <c r="B8068" s="103" t="s">
        <v>13061</v>
      </c>
      <c r="C8068" s="103" t="s">
        <v>1118</v>
      </c>
      <c r="D8068" s="102" t="s">
        <v>13422</v>
      </c>
      <c r="E8068" s="102" t="s">
        <v>275</v>
      </c>
      <c r="F8068" s="102" t="s">
        <v>13494</v>
      </c>
      <c r="G8068" s="102">
        <v>38419</v>
      </c>
      <c r="H8068" s="102">
        <v>45549</v>
      </c>
      <c r="I8068" s="102" t="s">
        <v>295</v>
      </c>
      <c r="J8068" s="102" t="s">
        <v>1</v>
      </c>
      <c r="K8068" s="102" t="s">
        <v>291</v>
      </c>
      <c r="L8068" s="102" t="s">
        <v>294</v>
      </c>
      <c r="M8068" s="102" t="s">
        <v>1074</v>
      </c>
      <c r="N8068" s="102">
        <v>6</v>
      </c>
      <c r="O8068" s="102" t="s">
        <v>1075</v>
      </c>
    </row>
    <row r="8069" spans="1:15" x14ac:dyDescent="0.25">
      <c r="A8069" s="102" t="s">
        <v>5962</v>
      </c>
      <c r="B8069" s="103" t="s">
        <v>2453</v>
      </c>
      <c r="C8069" s="103" t="s">
        <v>1118</v>
      </c>
      <c r="D8069" s="102" t="s">
        <v>570</v>
      </c>
      <c r="E8069" s="102" t="s">
        <v>275</v>
      </c>
      <c r="F8069" s="102" t="s">
        <v>13495</v>
      </c>
      <c r="H8069" s="102">
        <v>45549</v>
      </c>
      <c r="I8069" s="102" t="s">
        <v>295</v>
      </c>
      <c r="J8069" s="102" t="s">
        <v>1</v>
      </c>
      <c r="K8069" s="102" t="s">
        <v>291</v>
      </c>
      <c r="L8069" s="102" t="s">
        <v>294</v>
      </c>
      <c r="M8069" s="102" t="s">
        <v>1074</v>
      </c>
      <c r="N8069" s="102">
        <v>6</v>
      </c>
      <c r="O8069" s="102" t="s">
        <v>1075</v>
      </c>
    </row>
    <row r="8070" spans="1:15" x14ac:dyDescent="0.25">
      <c r="A8070" s="102" t="s">
        <v>13064</v>
      </c>
      <c r="B8070" s="103" t="s">
        <v>1766</v>
      </c>
      <c r="C8070" s="103" t="s">
        <v>277</v>
      </c>
      <c r="D8070" s="102" t="s">
        <v>136</v>
      </c>
      <c r="E8070" s="102" t="s">
        <v>275</v>
      </c>
      <c r="F8070" s="102" t="s">
        <v>13496</v>
      </c>
      <c r="G8070" s="102">
        <v>37164</v>
      </c>
      <c r="H8070" s="102">
        <v>45549</v>
      </c>
      <c r="I8070" s="102" t="s">
        <v>295</v>
      </c>
      <c r="J8070" s="102" t="s">
        <v>1</v>
      </c>
      <c r="K8070" s="102" t="s">
        <v>291</v>
      </c>
      <c r="L8070" s="102" t="s">
        <v>294</v>
      </c>
      <c r="M8070" s="102" t="s">
        <v>1074</v>
      </c>
      <c r="N8070" s="102">
        <v>6</v>
      </c>
      <c r="O8070" s="102" t="s">
        <v>1075</v>
      </c>
    </row>
    <row r="8071" spans="1:15" x14ac:dyDescent="0.25">
      <c r="A8071" s="102" t="s">
        <v>13497</v>
      </c>
      <c r="B8071" s="103" t="s">
        <v>1132</v>
      </c>
      <c r="C8071" s="103" t="s">
        <v>274</v>
      </c>
      <c r="D8071" s="102" t="s">
        <v>282</v>
      </c>
      <c r="E8071" s="102" t="s">
        <v>275</v>
      </c>
      <c r="F8071" s="102" t="s">
        <v>13498</v>
      </c>
      <c r="H8071" s="102">
        <v>45549</v>
      </c>
      <c r="I8071" s="102" t="s">
        <v>295</v>
      </c>
      <c r="J8071" s="102" t="s">
        <v>1</v>
      </c>
      <c r="K8071" s="102" t="s">
        <v>291</v>
      </c>
      <c r="L8071" s="102" t="s">
        <v>294</v>
      </c>
      <c r="M8071" s="102" t="s">
        <v>1074</v>
      </c>
      <c r="N8071" s="102">
        <v>6</v>
      </c>
      <c r="O8071" s="102" t="s">
        <v>1075</v>
      </c>
    </row>
    <row r="8072" spans="1:15" x14ac:dyDescent="0.25">
      <c r="A8072" s="102" t="s">
        <v>13497</v>
      </c>
      <c r="B8072" s="103" t="s">
        <v>1248</v>
      </c>
      <c r="C8072" s="103" t="s">
        <v>277</v>
      </c>
      <c r="D8072" s="102" t="s">
        <v>282</v>
      </c>
      <c r="E8072" s="102" t="s">
        <v>275</v>
      </c>
      <c r="F8072" s="102" t="s">
        <v>13499</v>
      </c>
      <c r="H8072" s="102">
        <v>45549</v>
      </c>
      <c r="I8072" s="102" t="s">
        <v>295</v>
      </c>
      <c r="J8072" s="102" t="s">
        <v>1</v>
      </c>
      <c r="K8072" s="102" t="s">
        <v>291</v>
      </c>
      <c r="L8072" s="102" t="s">
        <v>294</v>
      </c>
      <c r="M8072" s="102" t="s">
        <v>1074</v>
      </c>
      <c r="N8072" s="102">
        <v>6</v>
      </c>
      <c r="O8072" s="102" t="s">
        <v>1075</v>
      </c>
    </row>
    <row r="8073" spans="1:15" x14ac:dyDescent="0.25">
      <c r="A8073" s="102" t="s">
        <v>13066</v>
      </c>
      <c r="B8073" s="103" t="s">
        <v>13067</v>
      </c>
      <c r="C8073" s="103" t="s">
        <v>1118</v>
      </c>
      <c r="D8073" s="102" t="s">
        <v>13422</v>
      </c>
      <c r="E8073" s="102" t="s">
        <v>275</v>
      </c>
      <c r="F8073" s="102" t="s">
        <v>13500</v>
      </c>
      <c r="G8073" s="102" t="s">
        <v>13501</v>
      </c>
      <c r="H8073" s="102">
        <v>45549</v>
      </c>
      <c r="I8073" s="102" t="s">
        <v>295</v>
      </c>
      <c r="J8073" s="102" t="s">
        <v>1</v>
      </c>
      <c r="K8073" s="102" t="s">
        <v>291</v>
      </c>
      <c r="L8073" s="102" t="s">
        <v>294</v>
      </c>
      <c r="M8073" s="102" t="s">
        <v>1074</v>
      </c>
      <c r="N8073" s="102">
        <v>6</v>
      </c>
      <c r="O8073" s="102" t="s">
        <v>1075</v>
      </c>
    </row>
    <row r="8074" spans="1:15" x14ac:dyDescent="0.25">
      <c r="A8074" s="102" t="s">
        <v>13069</v>
      </c>
      <c r="B8074" s="103" t="s">
        <v>1242</v>
      </c>
      <c r="C8074" s="103" t="s">
        <v>1118</v>
      </c>
      <c r="D8074" s="102" t="s">
        <v>570</v>
      </c>
      <c r="E8074" s="102" t="s">
        <v>275</v>
      </c>
      <c r="F8074" s="102" t="s">
        <v>13502</v>
      </c>
      <c r="H8074" s="102">
        <v>45549</v>
      </c>
      <c r="I8074" s="102" t="s">
        <v>295</v>
      </c>
      <c r="J8074" s="102" t="s">
        <v>1</v>
      </c>
      <c r="K8074" s="102" t="s">
        <v>291</v>
      </c>
      <c r="L8074" s="102" t="s">
        <v>294</v>
      </c>
      <c r="M8074" s="102" t="s">
        <v>1074</v>
      </c>
      <c r="N8074" s="102">
        <v>6</v>
      </c>
      <c r="O8074" s="102" t="s">
        <v>1075</v>
      </c>
    </row>
    <row r="8075" spans="1:15" x14ac:dyDescent="0.25">
      <c r="A8075" s="102" t="s">
        <v>13071</v>
      </c>
      <c r="B8075" s="103" t="s">
        <v>13072</v>
      </c>
      <c r="C8075" s="103" t="s">
        <v>1118</v>
      </c>
      <c r="D8075" s="102" t="s">
        <v>318</v>
      </c>
      <c r="E8075" s="102" t="s">
        <v>275</v>
      </c>
      <c r="F8075" s="102" t="s">
        <v>13503</v>
      </c>
      <c r="H8075" s="102">
        <v>45549</v>
      </c>
      <c r="I8075" s="102" t="s">
        <v>295</v>
      </c>
      <c r="J8075" s="102" t="s">
        <v>1</v>
      </c>
      <c r="K8075" s="102" t="s">
        <v>291</v>
      </c>
      <c r="L8075" s="102" t="s">
        <v>294</v>
      </c>
      <c r="M8075" s="102" t="s">
        <v>1074</v>
      </c>
      <c r="N8075" s="102">
        <v>6</v>
      </c>
      <c r="O8075" s="102" t="s">
        <v>1075</v>
      </c>
    </row>
    <row r="8076" spans="1:15" x14ac:dyDescent="0.25">
      <c r="A8076" s="102" t="s">
        <v>1523</v>
      </c>
      <c r="B8076" s="103" t="s">
        <v>13079</v>
      </c>
      <c r="C8076" s="103" t="s">
        <v>1118</v>
      </c>
      <c r="D8076" s="102" t="s">
        <v>13422</v>
      </c>
      <c r="E8076" s="102" t="s">
        <v>275</v>
      </c>
      <c r="F8076" s="102" t="s">
        <v>13504</v>
      </c>
      <c r="G8076" s="102" t="s">
        <v>13505</v>
      </c>
      <c r="H8076" s="102">
        <v>45549</v>
      </c>
      <c r="I8076" s="102" t="s">
        <v>295</v>
      </c>
      <c r="J8076" s="102" t="s">
        <v>1</v>
      </c>
      <c r="K8076" s="102" t="s">
        <v>291</v>
      </c>
      <c r="L8076" s="102" t="s">
        <v>294</v>
      </c>
      <c r="M8076" s="102" t="s">
        <v>1074</v>
      </c>
      <c r="N8076" s="102">
        <v>6</v>
      </c>
      <c r="O8076" s="102" t="s">
        <v>1075</v>
      </c>
    </row>
    <row r="8077" spans="1:15" x14ac:dyDescent="0.25">
      <c r="A8077" s="102" t="s">
        <v>1523</v>
      </c>
      <c r="B8077" s="103" t="s">
        <v>3061</v>
      </c>
      <c r="C8077" s="103" t="s">
        <v>1360</v>
      </c>
      <c r="D8077" s="102" t="s">
        <v>13422</v>
      </c>
      <c r="E8077" s="102" t="s">
        <v>275</v>
      </c>
      <c r="F8077" s="102" t="s">
        <v>13506</v>
      </c>
      <c r="G8077" s="102" t="s">
        <v>13507</v>
      </c>
      <c r="H8077" s="102">
        <v>45549</v>
      </c>
      <c r="I8077" s="102" t="s">
        <v>295</v>
      </c>
      <c r="J8077" s="102" t="s">
        <v>1</v>
      </c>
      <c r="K8077" s="102" t="s">
        <v>291</v>
      </c>
      <c r="L8077" s="102" t="s">
        <v>294</v>
      </c>
      <c r="M8077" s="102" t="s">
        <v>1074</v>
      </c>
      <c r="N8077" s="102">
        <v>6</v>
      </c>
      <c r="O8077" s="102" t="s">
        <v>1075</v>
      </c>
    </row>
    <row r="8078" spans="1:15" x14ac:dyDescent="0.25">
      <c r="A8078" s="102" t="s">
        <v>1523</v>
      </c>
      <c r="B8078" s="103" t="s">
        <v>13082</v>
      </c>
      <c r="C8078" s="103" t="s">
        <v>1360</v>
      </c>
      <c r="D8078" s="102" t="s">
        <v>13422</v>
      </c>
      <c r="E8078" s="102" t="s">
        <v>275</v>
      </c>
      <c r="F8078" s="102" t="s">
        <v>13508</v>
      </c>
      <c r="G8078" s="102" t="s">
        <v>13509</v>
      </c>
      <c r="H8078" s="102">
        <v>45549</v>
      </c>
      <c r="I8078" s="102" t="s">
        <v>295</v>
      </c>
      <c r="J8078" s="102" t="s">
        <v>1</v>
      </c>
      <c r="K8078" s="102" t="s">
        <v>291</v>
      </c>
      <c r="L8078" s="102" t="s">
        <v>294</v>
      </c>
      <c r="M8078" s="102" t="s">
        <v>1074</v>
      </c>
      <c r="N8078" s="102">
        <v>6</v>
      </c>
      <c r="O8078" s="102" t="s">
        <v>1075</v>
      </c>
    </row>
    <row r="8079" spans="1:15" x14ac:dyDescent="0.25">
      <c r="A8079" s="102" t="s">
        <v>3301</v>
      </c>
      <c r="B8079" s="103" t="s">
        <v>13084</v>
      </c>
      <c r="C8079" s="103" t="s">
        <v>1118</v>
      </c>
      <c r="D8079" s="102" t="s">
        <v>318</v>
      </c>
      <c r="E8079" s="102" t="s">
        <v>275</v>
      </c>
      <c r="F8079" s="102" t="s">
        <v>13510</v>
      </c>
      <c r="H8079" s="102">
        <v>45549</v>
      </c>
      <c r="I8079" s="102" t="s">
        <v>295</v>
      </c>
      <c r="J8079" s="102" t="s">
        <v>1</v>
      </c>
      <c r="K8079" s="102" t="s">
        <v>291</v>
      </c>
      <c r="L8079" s="102" t="s">
        <v>294</v>
      </c>
      <c r="M8079" s="102" t="s">
        <v>1074</v>
      </c>
      <c r="N8079" s="102">
        <v>6</v>
      </c>
      <c r="O8079" s="102" t="s">
        <v>1075</v>
      </c>
    </row>
    <row r="8080" spans="1:15" x14ac:dyDescent="0.25">
      <c r="A8080" s="102" t="s">
        <v>13086</v>
      </c>
      <c r="B8080" s="103" t="s">
        <v>13087</v>
      </c>
      <c r="C8080" s="103" t="s">
        <v>1077</v>
      </c>
      <c r="D8080" s="102" t="s">
        <v>318</v>
      </c>
      <c r="E8080" s="102" t="s">
        <v>275</v>
      </c>
      <c r="F8080" s="102" t="s">
        <v>13511</v>
      </c>
      <c r="H8080" s="102">
        <v>45549</v>
      </c>
      <c r="I8080" s="102" t="s">
        <v>295</v>
      </c>
      <c r="J8080" s="102" t="s">
        <v>1</v>
      </c>
      <c r="K8080" s="102" t="s">
        <v>291</v>
      </c>
      <c r="L8080" s="102" t="s">
        <v>294</v>
      </c>
      <c r="M8080" s="102" t="s">
        <v>1074</v>
      </c>
      <c r="N8080" s="102">
        <v>6</v>
      </c>
      <c r="O8080" s="102" t="s">
        <v>1075</v>
      </c>
    </row>
    <row r="8081" spans="1:15" x14ac:dyDescent="0.25">
      <c r="A8081" s="102" t="s">
        <v>13089</v>
      </c>
      <c r="B8081" s="103" t="s">
        <v>1122</v>
      </c>
      <c r="C8081" s="103" t="s">
        <v>274</v>
      </c>
      <c r="D8081" s="102" t="s">
        <v>318</v>
      </c>
      <c r="E8081" s="102" t="s">
        <v>275</v>
      </c>
      <c r="F8081" s="102" t="s">
        <v>13512</v>
      </c>
      <c r="H8081" s="102">
        <v>45549</v>
      </c>
      <c r="I8081" s="102" t="s">
        <v>295</v>
      </c>
      <c r="J8081" s="102" t="s">
        <v>1</v>
      </c>
      <c r="K8081" s="102" t="s">
        <v>291</v>
      </c>
      <c r="L8081" s="102" t="s">
        <v>294</v>
      </c>
      <c r="M8081" s="102" t="s">
        <v>1074</v>
      </c>
      <c r="N8081" s="102">
        <v>6</v>
      </c>
      <c r="O8081" s="102" t="s">
        <v>1075</v>
      </c>
    </row>
    <row r="8082" spans="1:15" x14ac:dyDescent="0.25">
      <c r="A8082" s="102" t="s">
        <v>13091</v>
      </c>
      <c r="B8082" s="103" t="s">
        <v>13092</v>
      </c>
      <c r="C8082" s="103" t="s">
        <v>1118</v>
      </c>
      <c r="D8082" s="102" t="s">
        <v>570</v>
      </c>
      <c r="E8082" s="102" t="s">
        <v>275</v>
      </c>
      <c r="F8082" s="102" t="s">
        <v>13513</v>
      </c>
      <c r="H8082" s="102">
        <v>45549</v>
      </c>
      <c r="I8082" s="102" t="s">
        <v>295</v>
      </c>
      <c r="J8082" s="102" t="s">
        <v>1</v>
      </c>
      <c r="K8082" s="102" t="s">
        <v>291</v>
      </c>
      <c r="L8082" s="102" t="s">
        <v>294</v>
      </c>
      <c r="M8082" s="102" t="s">
        <v>1074</v>
      </c>
      <c r="N8082" s="102">
        <v>6</v>
      </c>
      <c r="O8082" s="102" t="s">
        <v>1075</v>
      </c>
    </row>
    <row r="8083" spans="1:15" x14ac:dyDescent="0.25">
      <c r="A8083" s="102" t="s">
        <v>13094</v>
      </c>
      <c r="B8083" s="103" t="s">
        <v>1080</v>
      </c>
      <c r="C8083" s="103" t="s">
        <v>1118</v>
      </c>
      <c r="D8083" s="102" t="s">
        <v>318</v>
      </c>
      <c r="E8083" s="102" t="s">
        <v>275</v>
      </c>
      <c r="F8083" s="102" t="s">
        <v>13514</v>
      </c>
      <c r="H8083" s="102">
        <v>45549</v>
      </c>
      <c r="I8083" s="102" t="s">
        <v>295</v>
      </c>
      <c r="J8083" s="102" t="s">
        <v>1</v>
      </c>
      <c r="K8083" s="102" t="s">
        <v>291</v>
      </c>
      <c r="L8083" s="102" t="s">
        <v>294</v>
      </c>
      <c r="M8083" s="102" t="s">
        <v>1074</v>
      </c>
      <c r="N8083" s="102">
        <v>6</v>
      </c>
      <c r="O8083" s="102" t="s">
        <v>1075</v>
      </c>
    </row>
    <row r="8084" spans="1:15" x14ac:dyDescent="0.25">
      <c r="A8084" s="102" t="s">
        <v>3304</v>
      </c>
      <c r="B8084" s="103" t="s">
        <v>1669</v>
      </c>
      <c r="C8084" s="103" t="s">
        <v>274</v>
      </c>
      <c r="D8084" s="102" t="s">
        <v>136</v>
      </c>
      <c r="E8084" s="102" t="s">
        <v>275</v>
      </c>
      <c r="F8084" s="102" t="s">
        <v>13515</v>
      </c>
      <c r="G8084" s="102">
        <v>36985</v>
      </c>
      <c r="H8084" s="102">
        <v>45549</v>
      </c>
      <c r="I8084" s="102" t="s">
        <v>295</v>
      </c>
      <c r="J8084" s="102" t="s">
        <v>1</v>
      </c>
      <c r="K8084" s="102" t="s">
        <v>291</v>
      </c>
      <c r="L8084" s="102" t="s">
        <v>294</v>
      </c>
      <c r="M8084" s="102" t="s">
        <v>1074</v>
      </c>
      <c r="N8084" s="102">
        <v>6</v>
      </c>
      <c r="O8084" s="102" t="s">
        <v>1075</v>
      </c>
    </row>
    <row r="8085" spans="1:15" x14ac:dyDescent="0.25">
      <c r="A8085" s="102" t="s">
        <v>13097</v>
      </c>
      <c r="B8085" s="103" t="s">
        <v>1304</v>
      </c>
      <c r="C8085" s="103" t="s">
        <v>274</v>
      </c>
      <c r="D8085" s="102" t="s">
        <v>152</v>
      </c>
      <c r="E8085" s="102" t="s">
        <v>275</v>
      </c>
      <c r="F8085" s="102" t="s">
        <v>13516</v>
      </c>
      <c r="H8085" s="102">
        <v>45549</v>
      </c>
      <c r="I8085" s="102" t="s">
        <v>295</v>
      </c>
      <c r="J8085" s="102" t="s">
        <v>1</v>
      </c>
      <c r="K8085" s="102" t="s">
        <v>291</v>
      </c>
      <c r="L8085" s="102" t="s">
        <v>294</v>
      </c>
      <c r="M8085" s="102" t="s">
        <v>1074</v>
      </c>
      <c r="N8085" s="102">
        <v>6</v>
      </c>
      <c r="O8085" s="102" t="s">
        <v>1075</v>
      </c>
    </row>
    <row r="8086" spans="1:15" x14ac:dyDescent="0.25">
      <c r="A8086" s="102" t="s">
        <v>13099</v>
      </c>
      <c r="B8086" s="103" t="s">
        <v>11164</v>
      </c>
      <c r="C8086" s="103" t="s">
        <v>1118</v>
      </c>
      <c r="D8086" s="102" t="s">
        <v>570</v>
      </c>
      <c r="E8086" s="102" t="s">
        <v>275</v>
      </c>
      <c r="F8086" s="102" t="s">
        <v>13517</v>
      </c>
      <c r="H8086" s="102">
        <v>45549</v>
      </c>
      <c r="I8086" s="102" t="s">
        <v>295</v>
      </c>
      <c r="J8086" s="102" t="s">
        <v>1</v>
      </c>
      <c r="K8086" s="102" t="s">
        <v>291</v>
      </c>
      <c r="L8086" s="102" t="s">
        <v>294</v>
      </c>
      <c r="M8086" s="102" t="s">
        <v>1074</v>
      </c>
      <c r="N8086" s="102">
        <v>6</v>
      </c>
      <c r="O8086" s="102" t="s">
        <v>1075</v>
      </c>
    </row>
    <row r="8087" spans="1:15" x14ac:dyDescent="0.25">
      <c r="A8087" s="102" t="s">
        <v>13099</v>
      </c>
      <c r="B8087" s="103" t="s">
        <v>13101</v>
      </c>
      <c r="C8087" s="103" t="s">
        <v>1118</v>
      </c>
      <c r="D8087" s="102" t="s">
        <v>570</v>
      </c>
      <c r="E8087" s="102" t="s">
        <v>275</v>
      </c>
      <c r="F8087" s="102" t="s">
        <v>13518</v>
      </c>
      <c r="H8087" s="102">
        <v>45549</v>
      </c>
      <c r="I8087" s="102" t="s">
        <v>295</v>
      </c>
      <c r="J8087" s="102" t="s">
        <v>1</v>
      </c>
      <c r="K8087" s="102" t="s">
        <v>291</v>
      </c>
      <c r="L8087" s="102" t="s">
        <v>294</v>
      </c>
      <c r="M8087" s="102" t="s">
        <v>1074</v>
      </c>
      <c r="N8087" s="102">
        <v>6</v>
      </c>
      <c r="O8087" s="102" t="s">
        <v>1075</v>
      </c>
    </row>
    <row r="8088" spans="1:15" x14ac:dyDescent="0.25">
      <c r="A8088" s="102" t="s">
        <v>13103</v>
      </c>
      <c r="B8088" s="103" t="s">
        <v>12669</v>
      </c>
      <c r="C8088" s="103" t="s">
        <v>277</v>
      </c>
      <c r="D8088" s="102" t="s">
        <v>136</v>
      </c>
      <c r="E8088" s="102" t="s">
        <v>275</v>
      </c>
      <c r="F8088" s="102" t="s">
        <v>13519</v>
      </c>
      <c r="G8088" s="102">
        <v>37089</v>
      </c>
      <c r="H8088" s="102">
        <v>45549</v>
      </c>
      <c r="I8088" s="102" t="s">
        <v>295</v>
      </c>
      <c r="J8088" s="102" t="s">
        <v>1</v>
      </c>
      <c r="K8088" s="102" t="s">
        <v>291</v>
      </c>
      <c r="L8088" s="102" t="s">
        <v>294</v>
      </c>
      <c r="M8088" s="102" t="s">
        <v>1074</v>
      </c>
      <c r="N8088" s="102">
        <v>6</v>
      </c>
      <c r="O8088" s="102" t="s">
        <v>1075</v>
      </c>
    </row>
    <row r="8089" spans="1:15" x14ac:dyDescent="0.25">
      <c r="A8089" s="102" t="s">
        <v>13105</v>
      </c>
      <c r="B8089" s="103" t="s">
        <v>1098</v>
      </c>
      <c r="C8089" s="103" t="s">
        <v>1118</v>
      </c>
      <c r="D8089" s="102" t="s">
        <v>318</v>
      </c>
      <c r="E8089" s="102" t="s">
        <v>275</v>
      </c>
      <c r="F8089" s="102" t="s">
        <v>13520</v>
      </c>
      <c r="H8089" s="102">
        <v>45549</v>
      </c>
      <c r="I8089" s="102" t="s">
        <v>295</v>
      </c>
      <c r="J8089" s="102" t="s">
        <v>1</v>
      </c>
      <c r="K8089" s="102" t="s">
        <v>291</v>
      </c>
      <c r="L8089" s="102" t="s">
        <v>294</v>
      </c>
      <c r="M8089" s="102" t="s">
        <v>1074</v>
      </c>
      <c r="N8089" s="102">
        <v>6</v>
      </c>
      <c r="O8089" s="102" t="s">
        <v>1075</v>
      </c>
    </row>
    <row r="8090" spans="1:15" x14ac:dyDescent="0.25">
      <c r="A8090" s="102" t="s">
        <v>3041</v>
      </c>
      <c r="B8090" s="103" t="s">
        <v>5563</v>
      </c>
      <c r="C8090" s="103" t="s">
        <v>1082</v>
      </c>
      <c r="D8090" s="102" t="s">
        <v>13422</v>
      </c>
      <c r="E8090" s="102" t="s">
        <v>275</v>
      </c>
      <c r="F8090" s="102" t="s">
        <v>13521</v>
      </c>
      <c r="G8090" s="102">
        <v>41306</v>
      </c>
      <c r="H8090" s="102">
        <v>45549</v>
      </c>
      <c r="I8090" s="102" t="s">
        <v>295</v>
      </c>
      <c r="J8090" s="102" t="s">
        <v>1</v>
      </c>
      <c r="K8090" s="102" t="s">
        <v>291</v>
      </c>
      <c r="L8090" s="102" t="s">
        <v>294</v>
      </c>
      <c r="M8090" s="102" t="s">
        <v>1082</v>
      </c>
      <c r="N8090" s="102">
        <v>6</v>
      </c>
      <c r="O8090" s="102" t="s">
        <v>1075</v>
      </c>
    </row>
    <row r="8091" spans="1:15" x14ac:dyDescent="0.25">
      <c r="A8091" s="102" t="s">
        <v>3041</v>
      </c>
      <c r="B8091" s="103" t="s">
        <v>13108</v>
      </c>
      <c r="C8091" s="103" t="s">
        <v>1360</v>
      </c>
      <c r="D8091" s="102" t="s">
        <v>13422</v>
      </c>
      <c r="E8091" s="102" t="s">
        <v>275</v>
      </c>
      <c r="F8091" s="102" t="s">
        <v>13522</v>
      </c>
      <c r="G8091" s="102" t="s">
        <v>13523</v>
      </c>
      <c r="H8091" s="102">
        <v>45549</v>
      </c>
      <c r="I8091" s="102" t="s">
        <v>295</v>
      </c>
      <c r="J8091" s="102" t="s">
        <v>1</v>
      </c>
      <c r="K8091" s="102" t="s">
        <v>291</v>
      </c>
      <c r="L8091" s="102" t="s">
        <v>294</v>
      </c>
      <c r="M8091" s="102" t="s">
        <v>1074</v>
      </c>
      <c r="N8091" s="102">
        <v>6</v>
      </c>
      <c r="O8091" s="102" t="s">
        <v>1075</v>
      </c>
    </row>
    <row r="8092" spans="1:15" x14ac:dyDescent="0.25">
      <c r="A8092" s="102" t="s">
        <v>3041</v>
      </c>
      <c r="B8092" s="103" t="s">
        <v>13110</v>
      </c>
      <c r="C8092" s="103" t="s">
        <v>1360</v>
      </c>
      <c r="D8092" s="102" t="s">
        <v>13422</v>
      </c>
      <c r="E8092" s="102" t="s">
        <v>275</v>
      </c>
      <c r="F8092" s="102" t="s">
        <v>13524</v>
      </c>
      <c r="G8092" s="102" t="s">
        <v>13525</v>
      </c>
      <c r="H8092" s="102">
        <v>45549</v>
      </c>
      <c r="I8092" s="102" t="s">
        <v>295</v>
      </c>
      <c r="J8092" s="102" t="s">
        <v>1</v>
      </c>
      <c r="K8092" s="102" t="s">
        <v>291</v>
      </c>
      <c r="L8092" s="102" t="s">
        <v>294</v>
      </c>
      <c r="M8092" s="102" t="s">
        <v>1074</v>
      </c>
      <c r="N8092" s="102">
        <v>6</v>
      </c>
      <c r="O8092" s="102" t="s">
        <v>1075</v>
      </c>
    </row>
    <row r="8093" spans="1:15" x14ac:dyDescent="0.25">
      <c r="A8093" s="102" t="s">
        <v>13112</v>
      </c>
      <c r="B8093" s="103" t="s">
        <v>1605</v>
      </c>
      <c r="C8093" s="103" t="s">
        <v>1118</v>
      </c>
      <c r="D8093" s="102" t="s">
        <v>152</v>
      </c>
      <c r="E8093" s="102" t="s">
        <v>275</v>
      </c>
      <c r="F8093" s="102" t="s">
        <v>13526</v>
      </c>
      <c r="H8093" s="102">
        <v>45549</v>
      </c>
      <c r="I8093" s="102" t="s">
        <v>295</v>
      </c>
      <c r="J8093" s="102" t="s">
        <v>1</v>
      </c>
      <c r="K8093" s="102" t="s">
        <v>291</v>
      </c>
      <c r="L8093" s="102" t="s">
        <v>294</v>
      </c>
      <c r="M8093" s="102" t="s">
        <v>1074</v>
      </c>
      <c r="N8093" s="102">
        <v>6</v>
      </c>
      <c r="O8093" s="102" t="s">
        <v>1075</v>
      </c>
    </row>
    <row r="8094" spans="1:15" x14ac:dyDescent="0.25">
      <c r="A8094" s="102" t="s">
        <v>13114</v>
      </c>
      <c r="B8094" s="103" t="s">
        <v>5467</v>
      </c>
      <c r="C8094" s="103" t="s">
        <v>1118</v>
      </c>
      <c r="D8094" s="102" t="s">
        <v>13422</v>
      </c>
      <c r="E8094" s="102" t="s">
        <v>275</v>
      </c>
      <c r="F8094" s="102" t="s">
        <v>13527</v>
      </c>
      <c r="G8094" s="102">
        <v>27584</v>
      </c>
      <c r="H8094" s="102">
        <v>45549</v>
      </c>
      <c r="I8094" s="102" t="s">
        <v>295</v>
      </c>
      <c r="J8094" s="102" t="s">
        <v>1</v>
      </c>
      <c r="K8094" s="102" t="s">
        <v>291</v>
      </c>
      <c r="L8094" s="102" t="s">
        <v>294</v>
      </c>
      <c r="M8094" s="102" t="s">
        <v>1074</v>
      </c>
      <c r="N8094" s="102">
        <v>6</v>
      </c>
      <c r="O8094" s="102" t="s">
        <v>1075</v>
      </c>
    </row>
    <row r="8095" spans="1:15" x14ac:dyDescent="0.25">
      <c r="A8095" s="102" t="s">
        <v>13114</v>
      </c>
      <c r="B8095" s="103" t="s">
        <v>8350</v>
      </c>
      <c r="C8095" s="103" t="s">
        <v>1118</v>
      </c>
      <c r="D8095" s="102" t="s">
        <v>13422</v>
      </c>
      <c r="E8095" s="102" t="s">
        <v>275</v>
      </c>
      <c r="F8095" s="102" t="s">
        <v>13528</v>
      </c>
      <c r="G8095" s="102" t="s">
        <v>13529</v>
      </c>
      <c r="H8095" s="102">
        <v>45549</v>
      </c>
      <c r="I8095" s="102" t="s">
        <v>295</v>
      </c>
      <c r="J8095" s="102" t="s">
        <v>1</v>
      </c>
      <c r="K8095" s="102" t="s">
        <v>291</v>
      </c>
      <c r="L8095" s="102" t="s">
        <v>294</v>
      </c>
      <c r="M8095" s="102" t="s">
        <v>1074</v>
      </c>
      <c r="N8095" s="102">
        <v>6</v>
      </c>
      <c r="O8095" s="102" t="s">
        <v>1075</v>
      </c>
    </row>
    <row r="8096" spans="1:15" x14ac:dyDescent="0.25">
      <c r="A8096" s="102" t="s">
        <v>13117</v>
      </c>
      <c r="B8096" s="103" t="s">
        <v>4667</v>
      </c>
      <c r="C8096" s="103" t="s">
        <v>1118</v>
      </c>
      <c r="D8096" s="102" t="s">
        <v>570</v>
      </c>
      <c r="E8096" s="102" t="s">
        <v>275</v>
      </c>
      <c r="F8096" s="102" t="s">
        <v>13530</v>
      </c>
      <c r="H8096" s="102">
        <v>45549</v>
      </c>
      <c r="I8096" s="102" t="s">
        <v>295</v>
      </c>
      <c r="J8096" s="102" t="s">
        <v>1</v>
      </c>
      <c r="K8096" s="102" t="s">
        <v>291</v>
      </c>
      <c r="L8096" s="102" t="s">
        <v>294</v>
      </c>
      <c r="M8096" s="102" t="s">
        <v>1074</v>
      </c>
      <c r="N8096" s="102">
        <v>6</v>
      </c>
      <c r="O8096" s="102" t="s">
        <v>1075</v>
      </c>
    </row>
    <row r="8097" spans="1:15" x14ac:dyDescent="0.25">
      <c r="A8097" s="102" t="s">
        <v>1207</v>
      </c>
      <c r="B8097" s="103" t="s">
        <v>1122</v>
      </c>
      <c r="C8097" s="103" t="s">
        <v>274</v>
      </c>
      <c r="D8097" s="102" t="s">
        <v>318</v>
      </c>
      <c r="E8097" s="102" t="s">
        <v>275</v>
      </c>
      <c r="F8097" s="102" t="s">
        <v>13531</v>
      </c>
      <c r="H8097" s="102">
        <v>45549</v>
      </c>
      <c r="I8097" s="102" t="s">
        <v>295</v>
      </c>
      <c r="J8097" s="102" t="s">
        <v>1</v>
      </c>
      <c r="K8097" s="102" t="s">
        <v>291</v>
      </c>
      <c r="L8097" s="102" t="s">
        <v>294</v>
      </c>
      <c r="M8097" s="102" t="s">
        <v>1074</v>
      </c>
      <c r="N8097" s="102">
        <v>6</v>
      </c>
      <c r="O8097" s="102" t="s">
        <v>1075</v>
      </c>
    </row>
    <row r="8098" spans="1:15" x14ac:dyDescent="0.25">
      <c r="A8098" s="102" t="s">
        <v>13120</v>
      </c>
      <c r="B8098" s="103" t="s">
        <v>13121</v>
      </c>
      <c r="C8098" s="103" t="s">
        <v>1118</v>
      </c>
      <c r="D8098" s="102" t="s">
        <v>570</v>
      </c>
      <c r="E8098" s="102" t="s">
        <v>275</v>
      </c>
      <c r="F8098" s="102" t="s">
        <v>13532</v>
      </c>
      <c r="H8098" s="102">
        <v>45549</v>
      </c>
      <c r="I8098" s="102" t="s">
        <v>295</v>
      </c>
      <c r="J8098" s="102" t="s">
        <v>1</v>
      </c>
      <c r="K8098" s="102" t="s">
        <v>291</v>
      </c>
      <c r="L8098" s="102" t="s">
        <v>294</v>
      </c>
      <c r="M8098" s="102" t="s">
        <v>1074</v>
      </c>
      <c r="N8098" s="102">
        <v>6</v>
      </c>
      <c r="O8098" s="102" t="s">
        <v>1075</v>
      </c>
    </row>
    <row r="8099" spans="1:15" x14ac:dyDescent="0.25">
      <c r="A8099" s="102" t="s">
        <v>1846</v>
      </c>
      <c r="B8099" s="103" t="s">
        <v>1078</v>
      </c>
      <c r="C8099" s="103" t="s">
        <v>274</v>
      </c>
      <c r="D8099" s="102" t="s">
        <v>570</v>
      </c>
      <c r="E8099" s="102" t="s">
        <v>275</v>
      </c>
      <c r="F8099" s="102" t="s">
        <v>13533</v>
      </c>
      <c r="H8099" s="102">
        <v>45549</v>
      </c>
      <c r="I8099" s="102" t="s">
        <v>295</v>
      </c>
      <c r="J8099" s="102" t="s">
        <v>1</v>
      </c>
      <c r="K8099" s="102" t="s">
        <v>291</v>
      </c>
      <c r="L8099" s="102" t="s">
        <v>294</v>
      </c>
      <c r="M8099" s="102" t="s">
        <v>1074</v>
      </c>
      <c r="N8099" s="102">
        <v>6</v>
      </c>
      <c r="O8099" s="102" t="s">
        <v>1075</v>
      </c>
    </row>
    <row r="8100" spans="1:15" x14ac:dyDescent="0.25">
      <c r="A8100" s="102" t="s">
        <v>13534</v>
      </c>
      <c r="B8100" s="103" t="s">
        <v>13535</v>
      </c>
      <c r="C8100" s="103" t="s">
        <v>274</v>
      </c>
      <c r="D8100" s="102" t="s">
        <v>570</v>
      </c>
      <c r="E8100" s="102" t="s">
        <v>275</v>
      </c>
      <c r="F8100" s="102" t="s">
        <v>13536</v>
      </c>
      <c r="H8100" s="102">
        <v>45549</v>
      </c>
      <c r="I8100" s="102" t="s">
        <v>295</v>
      </c>
      <c r="J8100" s="102" t="s">
        <v>1</v>
      </c>
      <c r="K8100" s="102" t="s">
        <v>291</v>
      </c>
      <c r="L8100" s="102" t="s">
        <v>294</v>
      </c>
      <c r="M8100" s="102" t="s">
        <v>1074</v>
      </c>
      <c r="N8100" s="102">
        <v>6</v>
      </c>
      <c r="O8100" s="102" t="s">
        <v>1075</v>
      </c>
    </row>
    <row r="8101" spans="1:15" x14ac:dyDescent="0.25">
      <c r="A8101" s="102" t="s">
        <v>13534</v>
      </c>
      <c r="B8101" s="103" t="s">
        <v>13537</v>
      </c>
      <c r="C8101" s="103" t="s">
        <v>274</v>
      </c>
      <c r="D8101" s="102" t="s">
        <v>570</v>
      </c>
      <c r="E8101" s="102" t="s">
        <v>275</v>
      </c>
      <c r="F8101" s="102" t="s">
        <v>13538</v>
      </c>
      <c r="H8101" s="102">
        <v>45549</v>
      </c>
      <c r="I8101" s="102" t="s">
        <v>295</v>
      </c>
      <c r="J8101" s="102" t="s">
        <v>1</v>
      </c>
      <c r="K8101" s="102" t="s">
        <v>291</v>
      </c>
      <c r="L8101" s="102" t="s">
        <v>294</v>
      </c>
      <c r="M8101" s="102" t="s">
        <v>1074</v>
      </c>
      <c r="N8101" s="102">
        <v>6</v>
      </c>
      <c r="O8101" s="102" t="s">
        <v>1075</v>
      </c>
    </row>
    <row r="8102" spans="1:15" x14ac:dyDescent="0.25">
      <c r="A8102" s="102" t="s">
        <v>13539</v>
      </c>
      <c r="B8102" s="103" t="s">
        <v>1775</v>
      </c>
      <c r="C8102" s="103" t="s">
        <v>274</v>
      </c>
      <c r="D8102" s="102" t="s">
        <v>282</v>
      </c>
      <c r="E8102" s="102" t="s">
        <v>275</v>
      </c>
      <c r="F8102" s="102" t="s">
        <v>13540</v>
      </c>
      <c r="H8102" s="102">
        <v>45549</v>
      </c>
      <c r="I8102" s="102" t="s">
        <v>295</v>
      </c>
      <c r="J8102" s="102" t="s">
        <v>1</v>
      </c>
      <c r="K8102" s="102" t="s">
        <v>291</v>
      </c>
      <c r="L8102" s="102" t="s">
        <v>294</v>
      </c>
      <c r="M8102" s="102" t="s">
        <v>1074</v>
      </c>
      <c r="N8102" s="102">
        <v>6</v>
      </c>
      <c r="O8102" s="102" t="s">
        <v>1075</v>
      </c>
    </row>
    <row r="8103" spans="1:15" x14ac:dyDescent="0.25">
      <c r="A8103" s="102" t="s">
        <v>13539</v>
      </c>
      <c r="B8103" s="103" t="s">
        <v>1260</v>
      </c>
      <c r="C8103" s="103" t="s">
        <v>277</v>
      </c>
      <c r="D8103" s="102" t="s">
        <v>282</v>
      </c>
      <c r="E8103" s="102" t="s">
        <v>275</v>
      </c>
      <c r="F8103" s="102" t="s">
        <v>13541</v>
      </c>
      <c r="H8103" s="102">
        <v>45549</v>
      </c>
      <c r="I8103" s="102" t="s">
        <v>295</v>
      </c>
      <c r="J8103" s="102" t="s">
        <v>1</v>
      </c>
      <c r="K8103" s="102" t="s">
        <v>291</v>
      </c>
      <c r="L8103" s="102" t="s">
        <v>294</v>
      </c>
      <c r="M8103" s="102" t="s">
        <v>1074</v>
      </c>
      <c r="N8103" s="102">
        <v>6</v>
      </c>
      <c r="O8103" s="102" t="s">
        <v>1075</v>
      </c>
    </row>
    <row r="8104" spans="1:15" x14ac:dyDescent="0.25">
      <c r="A8104" s="102" t="s">
        <v>13539</v>
      </c>
      <c r="B8104" s="103" t="s">
        <v>11367</v>
      </c>
      <c r="C8104" s="103" t="s">
        <v>1180</v>
      </c>
      <c r="D8104" s="102" t="s">
        <v>282</v>
      </c>
      <c r="E8104" s="102" t="s">
        <v>275</v>
      </c>
      <c r="F8104" s="102" t="s">
        <v>13542</v>
      </c>
      <c r="G8104" s="102">
        <v>44993</v>
      </c>
      <c r="H8104" s="102">
        <v>45549</v>
      </c>
      <c r="I8104" s="102" t="s">
        <v>295</v>
      </c>
      <c r="J8104" s="102" t="s">
        <v>1</v>
      </c>
      <c r="K8104" s="102" t="s">
        <v>291</v>
      </c>
      <c r="L8104" s="102" t="s">
        <v>294</v>
      </c>
      <c r="M8104" s="102" t="s">
        <v>1180</v>
      </c>
      <c r="N8104" s="102">
        <v>6</v>
      </c>
      <c r="O8104" s="102" t="s">
        <v>1075</v>
      </c>
    </row>
    <row r="8105" spans="1:15" x14ac:dyDescent="0.25">
      <c r="A8105" s="102" t="s">
        <v>13127</v>
      </c>
      <c r="B8105" s="103" t="s">
        <v>1775</v>
      </c>
      <c r="C8105" s="103" t="s">
        <v>274</v>
      </c>
      <c r="D8105" s="102" t="s">
        <v>136</v>
      </c>
      <c r="E8105" s="102" t="s">
        <v>275</v>
      </c>
      <c r="F8105" s="102" t="s">
        <v>13543</v>
      </c>
      <c r="G8105" s="102">
        <v>35784</v>
      </c>
      <c r="H8105" s="102">
        <v>45549</v>
      </c>
      <c r="I8105" s="102" t="s">
        <v>295</v>
      </c>
      <c r="J8105" s="102" t="s">
        <v>1</v>
      </c>
      <c r="K8105" s="102" t="s">
        <v>291</v>
      </c>
      <c r="L8105" s="102" t="s">
        <v>294</v>
      </c>
      <c r="M8105" s="102" t="s">
        <v>1074</v>
      </c>
      <c r="N8105" s="102">
        <v>6</v>
      </c>
      <c r="O8105" s="102" t="s">
        <v>1075</v>
      </c>
    </row>
    <row r="8106" spans="1:15" x14ac:dyDescent="0.25">
      <c r="A8106" s="102" t="s">
        <v>13129</v>
      </c>
      <c r="B8106" s="103" t="s">
        <v>4461</v>
      </c>
      <c r="C8106" s="103" t="s">
        <v>1082</v>
      </c>
      <c r="D8106" s="102" t="s">
        <v>152</v>
      </c>
      <c r="E8106" s="102" t="s">
        <v>275</v>
      </c>
      <c r="F8106" s="102" t="s">
        <v>13544</v>
      </c>
      <c r="G8106" s="102">
        <v>42079</v>
      </c>
      <c r="H8106" s="102">
        <v>45549</v>
      </c>
      <c r="I8106" s="102" t="s">
        <v>295</v>
      </c>
      <c r="J8106" s="102" t="s">
        <v>1</v>
      </c>
      <c r="K8106" s="102" t="s">
        <v>291</v>
      </c>
      <c r="L8106" s="102" t="s">
        <v>294</v>
      </c>
      <c r="M8106" s="102" t="s">
        <v>1082</v>
      </c>
      <c r="N8106" s="102">
        <v>6</v>
      </c>
      <c r="O8106" s="102" t="s">
        <v>1075</v>
      </c>
    </row>
    <row r="8107" spans="1:15" x14ac:dyDescent="0.25">
      <c r="A8107" s="102" t="s">
        <v>13129</v>
      </c>
      <c r="B8107" s="103" t="s">
        <v>13131</v>
      </c>
      <c r="C8107" s="103" t="s">
        <v>1082</v>
      </c>
      <c r="D8107" s="102" t="s">
        <v>152</v>
      </c>
      <c r="E8107" s="102" t="s">
        <v>275</v>
      </c>
      <c r="F8107" s="102" t="s">
        <v>13545</v>
      </c>
      <c r="G8107" s="102">
        <v>43379</v>
      </c>
      <c r="H8107" s="102">
        <v>45549</v>
      </c>
      <c r="I8107" s="102" t="s">
        <v>295</v>
      </c>
      <c r="J8107" s="102" t="s">
        <v>1</v>
      </c>
      <c r="K8107" s="102" t="s">
        <v>291</v>
      </c>
      <c r="L8107" s="102" t="s">
        <v>294</v>
      </c>
      <c r="M8107" s="102" t="s">
        <v>1082</v>
      </c>
      <c r="N8107" s="102">
        <v>6</v>
      </c>
      <c r="O8107" s="102" t="s">
        <v>1075</v>
      </c>
    </row>
    <row r="8108" spans="1:15" x14ac:dyDescent="0.25">
      <c r="A8108" s="102" t="s">
        <v>13129</v>
      </c>
      <c r="B8108" s="103" t="s">
        <v>1197</v>
      </c>
      <c r="C8108" s="103" t="s">
        <v>274</v>
      </c>
      <c r="D8108" s="102" t="s">
        <v>152</v>
      </c>
      <c r="E8108" s="102" t="s">
        <v>275</v>
      </c>
      <c r="F8108" s="102" t="s">
        <v>13546</v>
      </c>
      <c r="H8108" s="102">
        <v>45549</v>
      </c>
      <c r="I8108" s="102" t="s">
        <v>295</v>
      </c>
      <c r="J8108" s="102" t="s">
        <v>1</v>
      </c>
      <c r="K8108" s="102" t="s">
        <v>291</v>
      </c>
      <c r="L8108" s="102" t="s">
        <v>294</v>
      </c>
      <c r="M8108" s="102" t="s">
        <v>1074</v>
      </c>
      <c r="N8108" s="102">
        <v>6</v>
      </c>
      <c r="O8108" s="102" t="s">
        <v>1075</v>
      </c>
    </row>
    <row r="8109" spans="1:15" x14ac:dyDescent="0.25">
      <c r="A8109" s="102" t="s">
        <v>13134</v>
      </c>
      <c r="B8109" s="103" t="s">
        <v>13547</v>
      </c>
      <c r="C8109" s="103" t="s">
        <v>1118</v>
      </c>
      <c r="D8109" s="102" t="s">
        <v>13422</v>
      </c>
      <c r="E8109" s="102" t="s">
        <v>275</v>
      </c>
      <c r="F8109" s="102" t="s">
        <v>13548</v>
      </c>
      <c r="G8109" s="102">
        <v>31966</v>
      </c>
      <c r="H8109" s="102">
        <v>45549</v>
      </c>
      <c r="I8109" s="102" t="s">
        <v>295</v>
      </c>
      <c r="J8109" s="102" t="s">
        <v>1</v>
      </c>
      <c r="K8109" s="102" t="s">
        <v>291</v>
      </c>
      <c r="L8109" s="102" t="s">
        <v>294</v>
      </c>
      <c r="M8109" s="102" t="s">
        <v>1074</v>
      </c>
      <c r="N8109" s="102">
        <v>6</v>
      </c>
      <c r="O8109" s="102" t="s">
        <v>1075</v>
      </c>
    </row>
    <row r="8110" spans="1:15" x14ac:dyDescent="0.25">
      <c r="A8110" s="102" t="s">
        <v>13136</v>
      </c>
      <c r="B8110" s="103" t="s">
        <v>13137</v>
      </c>
      <c r="C8110" s="103" t="s">
        <v>1360</v>
      </c>
      <c r="D8110" s="102" t="s">
        <v>13422</v>
      </c>
      <c r="E8110" s="102" t="s">
        <v>275</v>
      </c>
      <c r="F8110" s="102" t="s">
        <v>13549</v>
      </c>
      <c r="G8110" s="102" t="s">
        <v>13523</v>
      </c>
      <c r="H8110" s="102">
        <v>45549</v>
      </c>
      <c r="I8110" s="102" t="s">
        <v>295</v>
      </c>
      <c r="J8110" s="102" t="s">
        <v>1</v>
      </c>
      <c r="K8110" s="102" t="s">
        <v>291</v>
      </c>
      <c r="L8110" s="102" t="s">
        <v>294</v>
      </c>
      <c r="M8110" s="102" t="s">
        <v>1074</v>
      </c>
      <c r="N8110" s="102">
        <v>6</v>
      </c>
      <c r="O8110" s="102" t="s">
        <v>1075</v>
      </c>
    </row>
    <row r="8111" spans="1:15" x14ac:dyDescent="0.25">
      <c r="A8111" s="102" t="s">
        <v>13139</v>
      </c>
      <c r="B8111" s="103" t="s">
        <v>2880</v>
      </c>
      <c r="C8111" s="103" t="s">
        <v>1118</v>
      </c>
      <c r="D8111" s="102" t="s">
        <v>13422</v>
      </c>
      <c r="E8111" s="102" t="s">
        <v>275</v>
      </c>
      <c r="F8111" s="102" t="s">
        <v>13550</v>
      </c>
      <c r="G8111" s="102" t="s">
        <v>13551</v>
      </c>
      <c r="H8111" s="102">
        <v>45549</v>
      </c>
      <c r="I8111" s="102" t="s">
        <v>295</v>
      </c>
      <c r="J8111" s="102" t="s">
        <v>1</v>
      </c>
      <c r="K8111" s="102" t="s">
        <v>291</v>
      </c>
      <c r="L8111" s="102" t="s">
        <v>294</v>
      </c>
      <c r="M8111" s="102" t="s">
        <v>1074</v>
      </c>
      <c r="N8111" s="102">
        <v>6</v>
      </c>
      <c r="O8111" s="102" t="s">
        <v>1075</v>
      </c>
    </row>
    <row r="8112" spans="1:15" x14ac:dyDescent="0.25">
      <c r="A8112" s="102" t="s">
        <v>1604</v>
      </c>
      <c r="B8112" s="103" t="s">
        <v>1217</v>
      </c>
      <c r="C8112" s="103" t="s">
        <v>277</v>
      </c>
      <c r="D8112" s="102" t="s">
        <v>570</v>
      </c>
      <c r="E8112" s="102" t="s">
        <v>275</v>
      </c>
      <c r="F8112" s="102" t="s">
        <v>13552</v>
      </c>
      <c r="H8112" s="102">
        <v>45549</v>
      </c>
      <c r="I8112" s="102" t="s">
        <v>295</v>
      </c>
      <c r="J8112" s="102" t="s">
        <v>1</v>
      </c>
      <c r="K8112" s="102" t="s">
        <v>291</v>
      </c>
      <c r="L8112" s="102" t="s">
        <v>294</v>
      </c>
      <c r="M8112" s="102" t="s">
        <v>1074</v>
      </c>
      <c r="N8112" s="102">
        <v>6</v>
      </c>
      <c r="O8112" s="102" t="s">
        <v>1075</v>
      </c>
    </row>
    <row r="8113" spans="1:15" x14ac:dyDescent="0.25">
      <c r="A8113" s="102" t="s">
        <v>13143</v>
      </c>
      <c r="B8113" s="103" t="s">
        <v>1078</v>
      </c>
      <c r="C8113" s="103" t="s">
        <v>1640</v>
      </c>
      <c r="D8113" s="102" t="s">
        <v>570</v>
      </c>
      <c r="E8113" s="102" t="s">
        <v>275</v>
      </c>
      <c r="F8113" s="102" t="s">
        <v>13553</v>
      </c>
      <c r="G8113" s="102">
        <v>42913</v>
      </c>
      <c r="H8113" s="102">
        <v>45549</v>
      </c>
      <c r="I8113" s="102" t="s">
        <v>295</v>
      </c>
      <c r="J8113" s="102" t="s">
        <v>1</v>
      </c>
      <c r="K8113" s="102" t="s">
        <v>291</v>
      </c>
      <c r="L8113" s="102" t="s">
        <v>294</v>
      </c>
      <c r="M8113" s="102" t="s">
        <v>1082</v>
      </c>
      <c r="N8113" s="102">
        <v>6</v>
      </c>
      <c r="O8113" s="102" t="s">
        <v>1075</v>
      </c>
    </row>
    <row r="8114" spans="1:15" x14ac:dyDescent="0.25">
      <c r="A8114" s="102" t="s">
        <v>13143</v>
      </c>
      <c r="B8114" s="103" t="s">
        <v>1895</v>
      </c>
      <c r="C8114" s="103" t="s">
        <v>274</v>
      </c>
      <c r="D8114" s="102" t="s">
        <v>570</v>
      </c>
      <c r="E8114" s="102" t="s">
        <v>275</v>
      </c>
      <c r="F8114" s="102" t="s">
        <v>13554</v>
      </c>
      <c r="H8114" s="102">
        <v>45549</v>
      </c>
      <c r="I8114" s="102" t="s">
        <v>295</v>
      </c>
      <c r="J8114" s="102" t="s">
        <v>1</v>
      </c>
      <c r="K8114" s="102" t="s">
        <v>291</v>
      </c>
      <c r="L8114" s="102" t="s">
        <v>294</v>
      </c>
      <c r="M8114" s="102" t="s">
        <v>1074</v>
      </c>
      <c r="N8114" s="102">
        <v>6</v>
      </c>
      <c r="O8114" s="102" t="s">
        <v>1075</v>
      </c>
    </row>
    <row r="8115" spans="1:15" x14ac:dyDescent="0.25">
      <c r="A8115" s="102" t="s">
        <v>13146</v>
      </c>
      <c r="B8115" s="103" t="s">
        <v>1448</v>
      </c>
      <c r="C8115" s="103" t="s">
        <v>1118</v>
      </c>
      <c r="D8115" s="102" t="s">
        <v>570</v>
      </c>
      <c r="E8115" s="102" t="s">
        <v>275</v>
      </c>
      <c r="F8115" s="102" t="s">
        <v>13555</v>
      </c>
      <c r="H8115" s="102">
        <v>45549</v>
      </c>
      <c r="I8115" s="102" t="s">
        <v>295</v>
      </c>
      <c r="J8115" s="102" t="s">
        <v>1</v>
      </c>
      <c r="K8115" s="102" t="s">
        <v>291</v>
      </c>
      <c r="L8115" s="102" t="s">
        <v>294</v>
      </c>
      <c r="M8115" s="102" t="s">
        <v>1074</v>
      </c>
      <c r="N8115" s="102">
        <v>6</v>
      </c>
      <c r="O8115" s="102" t="s">
        <v>1075</v>
      </c>
    </row>
    <row r="8116" spans="1:15" x14ac:dyDescent="0.25">
      <c r="A8116" s="102" t="s">
        <v>13148</v>
      </c>
      <c r="B8116" s="103" t="s">
        <v>2976</v>
      </c>
      <c r="C8116" s="103" t="s">
        <v>1640</v>
      </c>
      <c r="D8116" s="102" t="s">
        <v>570</v>
      </c>
      <c r="E8116" s="102" t="s">
        <v>275</v>
      </c>
      <c r="F8116" s="102" t="s">
        <v>13556</v>
      </c>
      <c r="G8116" s="102">
        <v>43101</v>
      </c>
      <c r="H8116" s="102">
        <v>45549</v>
      </c>
      <c r="I8116" s="102" t="s">
        <v>295</v>
      </c>
      <c r="J8116" s="102" t="s">
        <v>1</v>
      </c>
      <c r="K8116" s="102" t="s">
        <v>291</v>
      </c>
      <c r="L8116" s="102" t="s">
        <v>294</v>
      </c>
      <c r="M8116" s="102" t="s">
        <v>1082</v>
      </c>
      <c r="N8116" s="102">
        <v>6</v>
      </c>
      <c r="O8116" s="102" t="s">
        <v>1075</v>
      </c>
    </row>
    <row r="8117" spans="1:15" x14ac:dyDescent="0.25">
      <c r="A8117" s="102" t="s">
        <v>13148</v>
      </c>
      <c r="B8117" s="103" t="s">
        <v>2087</v>
      </c>
      <c r="C8117" s="103" t="s">
        <v>274</v>
      </c>
      <c r="D8117" s="102" t="s">
        <v>570</v>
      </c>
      <c r="E8117" s="102" t="s">
        <v>275</v>
      </c>
      <c r="F8117" s="102" t="s">
        <v>13557</v>
      </c>
      <c r="H8117" s="102">
        <v>45549</v>
      </c>
      <c r="I8117" s="102" t="s">
        <v>295</v>
      </c>
      <c r="J8117" s="102" t="s">
        <v>1</v>
      </c>
      <c r="K8117" s="102" t="s">
        <v>291</v>
      </c>
      <c r="L8117" s="102" t="s">
        <v>294</v>
      </c>
      <c r="M8117" s="102" t="s">
        <v>1074</v>
      </c>
      <c r="N8117" s="102">
        <v>6</v>
      </c>
      <c r="O8117" s="102" t="s">
        <v>1075</v>
      </c>
    </row>
    <row r="8118" spans="1:15" x14ac:dyDescent="0.25">
      <c r="A8118" s="102" t="s">
        <v>13148</v>
      </c>
      <c r="B8118" s="103" t="s">
        <v>2189</v>
      </c>
      <c r="C8118" s="103" t="s">
        <v>274</v>
      </c>
      <c r="D8118" s="102" t="s">
        <v>570</v>
      </c>
      <c r="E8118" s="102" t="s">
        <v>275</v>
      </c>
      <c r="F8118" s="102" t="s">
        <v>13558</v>
      </c>
      <c r="H8118" s="102">
        <v>45549</v>
      </c>
      <c r="I8118" s="102" t="s">
        <v>295</v>
      </c>
      <c r="J8118" s="102" t="s">
        <v>1</v>
      </c>
      <c r="K8118" s="102" t="s">
        <v>291</v>
      </c>
      <c r="L8118" s="102" t="s">
        <v>294</v>
      </c>
      <c r="M8118" s="102" t="s">
        <v>1074</v>
      </c>
      <c r="N8118" s="102">
        <v>6</v>
      </c>
      <c r="O8118" s="102" t="s">
        <v>1075</v>
      </c>
    </row>
    <row r="8119" spans="1:15" x14ac:dyDescent="0.25">
      <c r="A8119" s="102" t="s">
        <v>13152</v>
      </c>
      <c r="B8119" s="103" t="s">
        <v>6895</v>
      </c>
      <c r="C8119" s="103" t="s">
        <v>1118</v>
      </c>
      <c r="D8119" s="102" t="s">
        <v>152</v>
      </c>
      <c r="E8119" s="102" t="s">
        <v>275</v>
      </c>
      <c r="F8119" s="102" t="s">
        <v>13559</v>
      </c>
      <c r="H8119" s="102">
        <v>45549</v>
      </c>
      <c r="I8119" s="102" t="s">
        <v>295</v>
      </c>
      <c r="J8119" s="102" t="s">
        <v>1</v>
      </c>
      <c r="K8119" s="102" t="s">
        <v>291</v>
      </c>
      <c r="L8119" s="102" t="s">
        <v>294</v>
      </c>
      <c r="M8119" s="102" t="s">
        <v>1074</v>
      </c>
      <c r="N8119" s="102">
        <v>6</v>
      </c>
      <c r="O8119" s="102" t="s">
        <v>1075</v>
      </c>
    </row>
    <row r="8120" spans="1:15" x14ac:dyDescent="0.25">
      <c r="A8120" s="102" t="s">
        <v>13154</v>
      </c>
      <c r="B8120" s="103" t="s">
        <v>1233</v>
      </c>
      <c r="C8120" s="103" t="s">
        <v>274</v>
      </c>
      <c r="D8120" s="102" t="s">
        <v>136</v>
      </c>
      <c r="E8120" s="102" t="s">
        <v>275</v>
      </c>
      <c r="F8120" s="102" t="s">
        <v>13560</v>
      </c>
      <c r="G8120" s="102">
        <v>28181</v>
      </c>
      <c r="H8120" s="102">
        <v>45549</v>
      </c>
      <c r="I8120" s="102" t="s">
        <v>295</v>
      </c>
      <c r="J8120" s="102" t="s">
        <v>1</v>
      </c>
      <c r="K8120" s="102" t="s">
        <v>291</v>
      </c>
      <c r="L8120" s="102" t="s">
        <v>294</v>
      </c>
      <c r="M8120" s="102" t="s">
        <v>1074</v>
      </c>
      <c r="N8120" s="102">
        <v>6</v>
      </c>
      <c r="O8120" s="102" t="s">
        <v>1075</v>
      </c>
    </row>
    <row r="8121" spans="1:15" x14ac:dyDescent="0.25">
      <c r="A8121" s="102" t="s">
        <v>3271</v>
      </c>
      <c r="B8121" s="103" t="s">
        <v>1148</v>
      </c>
      <c r="C8121" s="103" t="s">
        <v>274</v>
      </c>
      <c r="D8121" s="102" t="s">
        <v>570</v>
      </c>
      <c r="E8121" s="102" t="s">
        <v>275</v>
      </c>
      <c r="F8121" s="102" t="s">
        <v>13561</v>
      </c>
      <c r="H8121" s="102">
        <v>45549</v>
      </c>
      <c r="I8121" s="102" t="s">
        <v>295</v>
      </c>
      <c r="J8121" s="102" t="s">
        <v>1</v>
      </c>
      <c r="K8121" s="102" t="s">
        <v>291</v>
      </c>
      <c r="L8121" s="102" t="s">
        <v>294</v>
      </c>
      <c r="M8121" s="102" t="s">
        <v>1074</v>
      </c>
      <c r="N8121" s="102">
        <v>6</v>
      </c>
      <c r="O8121" s="102" t="s">
        <v>1075</v>
      </c>
    </row>
    <row r="8122" spans="1:15" x14ac:dyDescent="0.25">
      <c r="A8122" s="102" t="s">
        <v>13157</v>
      </c>
      <c r="B8122" s="103" t="s">
        <v>13562</v>
      </c>
      <c r="C8122" s="103" t="s">
        <v>1082</v>
      </c>
      <c r="D8122" s="102" t="s">
        <v>13422</v>
      </c>
      <c r="E8122" s="102" t="s">
        <v>275</v>
      </c>
      <c r="F8122" s="102" t="s">
        <v>13563</v>
      </c>
      <c r="G8122" s="102">
        <v>42828</v>
      </c>
      <c r="H8122" s="102">
        <v>45549</v>
      </c>
      <c r="I8122" s="102" t="s">
        <v>295</v>
      </c>
      <c r="J8122" s="102" t="s">
        <v>1</v>
      </c>
      <c r="K8122" s="102" t="s">
        <v>291</v>
      </c>
      <c r="L8122" s="102" t="s">
        <v>294</v>
      </c>
      <c r="M8122" s="102" t="s">
        <v>1082</v>
      </c>
      <c r="N8122" s="102">
        <v>6</v>
      </c>
      <c r="O8122" s="102" t="s">
        <v>1075</v>
      </c>
    </row>
    <row r="8123" spans="1:15" x14ac:dyDescent="0.25">
      <c r="A8123" s="102" t="s">
        <v>13157</v>
      </c>
      <c r="B8123" s="103" t="s">
        <v>5563</v>
      </c>
      <c r="C8123" s="103" t="s">
        <v>1082</v>
      </c>
      <c r="D8123" s="102" t="s">
        <v>13422</v>
      </c>
      <c r="E8123" s="102" t="s">
        <v>275</v>
      </c>
      <c r="F8123" s="102" t="s">
        <v>13564</v>
      </c>
      <c r="G8123" s="102" t="s">
        <v>13565</v>
      </c>
      <c r="H8123" s="102">
        <v>45549</v>
      </c>
      <c r="I8123" s="102" t="s">
        <v>295</v>
      </c>
      <c r="J8123" s="102" t="s">
        <v>1</v>
      </c>
      <c r="K8123" s="102" t="s">
        <v>291</v>
      </c>
      <c r="L8123" s="102" t="s">
        <v>294</v>
      </c>
      <c r="M8123" s="102" t="s">
        <v>1082</v>
      </c>
      <c r="N8123" s="102">
        <v>6</v>
      </c>
      <c r="O8123" s="102" t="s">
        <v>1075</v>
      </c>
    </row>
    <row r="8124" spans="1:15" x14ac:dyDescent="0.25">
      <c r="A8124" s="102" t="s">
        <v>13157</v>
      </c>
      <c r="B8124" s="103" t="s">
        <v>13566</v>
      </c>
      <c r="C8124" s="103" t="s">
        <v>1360</v>
      </c>
      <c r="D8124" s="102" t="s">
        <v>13422</v>
      </c>
      <c r="E8124" s="102" t="s">
        <v>275</v>
      </c>
      <c r="F8124" s="102" t="s">
        <v>13567</v>
      </c>
      <c r="G8124" s="102" t="s">
        <v>13568</v>
      </c>
      <c r="H8124" s="102">
        <v>45549</v>
      </c>
      <c r="I8124" s="102" t="s">
        <v>295</v>
      </c>
      <c r="J8124" s="102" t="s">
        <v>1</v>
      </c>
      <c r="K8124" s="102" t="s">
        <v>291</v>
      </c>
      <c r="L8124" s="102" t="s">
        <v>294</v>
      </c>
      <c r="M8124" s="102" t="s">
        <v>1074</v>
      </c>
      <c r="N8124" s="102">
        <v>6</v>
      </c>
      <c r="O8124" s="102" t="s">
        <v>1075</v>
      </c>
    </row>
    <row r="8125" spans="1:15" x14ac:dyDescent="0.25">
      <c r="A8125" s="102" t="s">
        <v>13163</v>
      </c>
      <c r="B8125" s="103" t="s">
        <v>1897</v>
      </c>
      <c r="C8125" s="103" t="s">
        <v>274</v>
      </c>
      <c r="D8125" s="102" t="s">
        <v>570</v>
      </c>
      <c r="E8125" s="102" t="s">
        <v>275</v>
      </c>
      <c r="F8125" s="102" t="s">
        <v>13569</v>
      </c>
      <c r="H8125" s="102">
        <v>45549</v>
      </c>
      <c r="I8125" s="102" t="s">
        <v>295</v>
      </c>
      <c r="J8125" s="102" t="s">
        <v>1</v>
      </c>
      <c r="K8125" s="102" t="s">
        <v>291</v>
      </c>
      <c r="L8125" s="102" t="s">
        <v>294</v>
      </c>
      <c r="M8125" s="102" t="s">
        <v>1074</v>
      </c>
      <c r="N8125" s="102">
        <v>6</v>
      </c>
      <c r="O8125" s="102" t="s">
        <v>1075</v>
      </c>
    </row>
    <row r="8126" spans="1:15" x14ac:dyDescent="0.25">
      <c r="A8126" s="102" t="s">
        <v>13163</v>
      </c>
      <c r="B8126" s="103" t="s">
        <v>3217</v>
      </c>
      <c r="C8126" s="103" t="s">
        <v>1118</v>
      </c>
      <c r="D8126" s="102" t="s">
        <v>570</v>
      </c>
      <c r="E8126" s="102" t="s">
        <v>275</v>
      </c>
      <c r="F8126" s="102" t="s">
        <v>13570</v>
      </c>
      <c r="H8126" s="102">
        <v>45549</v>
      </c>
      <c r="I8126" s="102" t="s">
        <v>295</v>
      </c>
      <c r="J8126" s="102" t="s">
        <v>1</v>
      </c>
      <c r="K8126" s="102" t="s">
        <v>291</v>
      </c>
      <c r="L8126" s="102" t="s">
        <v>294</v>
      </c>
      <c r="M8126" s="102" t="s">
        <v>1074</v>
      </c>
      <c r="N8126" s="102">
        <v>6</v>
      </c>
      <c r="O8126" s="102" t="s">
        <v>1075</v>
      </c>
    </row>
    <row r="8127" spans="1:15" x14ac:dyDescent="0.25">
      <c r="A8127" s="102" t="s">
        <v>13166</v>
      </c>
      <c r="B8127" s="103" t="s">
        <v>13571</v>
      </c>
      <c r="C8127" s="103" t="s">
        <v>1225</v>
      </c>
      <c r="D8127" s="102" t="s">
        <v>281</v>
      </c>
      <c r="E8127" s="102" t="s">
        <v>275</v>
      </c>
      <c r="F8127" s="102" t="s">
        <v>13572</v>
      </c>
      <c r="H8127" s="102">
        <v>45549</v>
      </c>
      <c r="I8127" s="102" t="s">
        <v>295</v>
      </c>
      <c r="J8127" s="102" t="s">
        <v>1</v>
      </c>
      <c r="K8127" s="102" t="s">
        <v>291</v>
      </c>
      <c r="L8127" s="102" t="s">
        <v>294</v>
      </c>
      <c r="M8127" s="102" t="s">
        <v>1074</v>
      </c>
      <c r="N8127" s="102">
        <v>6</v>
      </c>
      <c r="O8127" s="102" t="s">
        <v>1075</v>
      </c>
    </row>
    <row r="8128" spans="1:15" x14ac:dyDescent="0.25">
      <c r="A8128" s="102" t="s">
        <v>13168</v>
      </c>
      <c r="B8128" s="103" t="s">
        <v>1245</v>
      </c>
      <c r="C8128" s="103" t="s">
        <v>274</v>
      </c>
      <c r="D8128" s="102" t="s">
        <v>152</v>
      </c>
      <c r="E8128" s="102" t="s">
        <v>275</v>
      </c>
      <c r="F8128" s="102" t="s">
        <v>13573</v>
      </c>
      <c r="H8128" s="102">
        <v>45549</v>
      </c>
      <c r="I8128" s="102" t="s">
        <v>295</v>
      </c>
      <c r="J8128" s="102" t="s">
        <v>1</v>
      </c>
      <c r="K8128" s="102" t="s">
        <v>291</v>
      </c>
      <c r="L8128" s="102" t="s">
        <v>294</v>
      </c>
      <c r="M8128" s="102" t="s">
        <v>1074</v>
      </c>
      <c r="N8128" s="102">
        <v>6</v>
      </c>
      <c r="O8128" s="102" t="s">
        <v>1075</v>
      </c>
    </row>
    <row r="8129" spans="1:15" x14ac:dyDescent="0.25">
      <c r="A8129" s="102" t="s">
        <v>13168</v>
      </c>
      <c r="B8129" s="103" t="s">
        <v>13170</v>
      </c>
      <c r="C8129" s="103" t="s">
        <v>274</v>
      </c>
      <c r="D8129" s="102" t="s">
        <v>152</v>
      </c>
      <c r="E8129" s="102" t="s">
        <v>275</v>
      </c>
      <c r="F8129" s="102" t="s">
        <v>13574</v>
      </c>
      <c r="H8129" s="102">
        <v>45549</v>
      </c>
      <c r="I8129" s="102" t="s">
        <v>295</v>
      </c>
      <c r="J8129" s="102" t="s">
        <v>1</v>
      </c>
      <c r="K8129" s="102" t="s">
        <v>291</v>
      </c>
      <c r="L8129" s="102" t="s">
        <v>294</v>
      </c>
      <c r="M8129" s="102" t="s">
        <v>1074</v>
      </c>
      <c r="N8129" s="102">
        <v>6</v>
      </c>
      <c r="O8129" s="102" t="s">
        <v>1075</v>
      </c>
    </row>
    <row r="8130" spans="1:15" x14ac:dyDescent="0.25">
      <c r="A8130" s="102" t="s">
        <v>13168</v>
      </c>
      <c r="B8130" s="103" t="s">
        <v>1912</v>
      </c>
      <c r="C8130" s="103" t="s">
        <v>274</v>
      </c>
      <c r="D8130" s="102" t="s">
        <v>152</v>
      </c>
      <c r="E8130" s="102" t="s">
        <v>275</v>
      </c>
      <c r="F8130" s="102" t="s">
        <v>13575</v>
      </c>
      <c r="H8130" s="102">
        <v>45549</v>
      </c>
      <c r="I8130" s="102" t="s">
        <v>295</v>
      </c>
      <c r="J8130" s="102" t="s">
        <v>1</v>
      </c>
      <c r="K8130" s="102" t="s">
        <v>291</v>
      </c>
      <c r="L8130" s="102" t="s">
        <v>294</v>
      </c>
      <c r="M8130" s="102" t="s">
        <v>1074</v>
      </c>
      <c r="N8130" s="102">
        <v>6</v>
      </c>
      <c r="O8130" s="102" t="s">
        <v>1075</v>
      </c>
    </row>
    <row r="8131" spans="1:15" x14ac:dyDescent="0.25">
      <c r="A8131" s="102" t="s">
        <v>13173</v>
      </c>
      <c r="B8131" s="103" t="s">
        <v>13174</v>
      </c>
      <c r="C8131" s="103" t="s">
        <v>1360</v>
      </c>
      <c r="D8131" s="102" t="s">
        <v>13422</v>
      </c>
      <c r="E8131" s="102" t="s">
        <v>275</v>
      </c>
      <c r="F8131" s="102" t="s">
        <v>13576</v>
      </c>
      <c r="G8131" s="102">
        <v>33056</v>
      </c>
      <c r="H8131" s="102">
        <v>45549</v>
      </c>
      <c r="I8131" s="102" t="s">
        <v>295</v>
      </c>
      <c r="J8131" s="102" t="s">
        <v>1</v>
      </c>
      <c r="K8131" s="102" t="s">
        <v>291</v>
      </c>
      <c r="L8131" s="102" t="s">
        <v>294</v>
      </c>
      <c r="M8131" s="102" t="s">
        <v>1074</v>
      </c>
      <c r="N8131" s="102">
        <v>6</v>
      </c>
      <c r="O8131" s="102" t="s">
        <v>1075</v>
      </c>
    </row>
    <row r="8132" spans="1:15" x14ac:dyDescent="0.25">
      <c r="A8132" s="102" t="s">
        <v>1894</v>
      </c>
      <c r="B8132" s="103" t="s">
        <v>1895</v>
      </c>
      <c r="C8132" s="103" t="s">
        <v>274</v>
      </c>
      <c r="D8132" s="102" t="s">
        <v>136</v>
      </c>
      <c r="E8132" s="102" t="s">
        <v>275</v>
      </c>
      <c r="F8132" s="102" t="s">
        <v>13577</v>
      </c>
      <c r="G8132" s="102">
        <v>26449</v>
      </c>
      <c r="H8132" s="102">
        <v>45549</v>
      </c>
      <c r="I8132" s="102" t="s">
        <v>295</v>
      </c>
      <c r="J8132" s="102" t="s">
        <v>1</v>
      </c>
      <c r="K8132" s="102" t="s">
        <v>291</v>
      </c>
      <c r="L8132" s="102" t="s">
        <v>294</v>
      </c>
      <c r="M8132" s="102" t="s">
        <v>1074</v>
      </c>
      <c r="N8132" s="102">
        <v>6</v>
      </c>
      <c r="O8132" s="102" t="s">
        <v>1075</v>
      </c>
    </row>
    <row r="8133" spans="1:15" x14ac:dyDescent="0.25">
      <c r="A8133" s="102" t="s">
        <v>1894</v>
      </c>
      <c r="B8133" s="103" t="s">
        <v>1197</v>
      </c>
      <c r="C8133" s="103" t="s">
        <v>274</v>
      </c>
      <c r="D8133" s="102" t="s">
        <v>136</v>
      </c>
      <c r="E8133" s="102" t="s">
        <v>275</v>
      </c>
      <c r="F8133" s="102" t="s">
        <v>13578</v>
      </c>
      <c r="G8133" s="102">
        <v>39631</v>
      </c>
      <c r="H8133" s="102">
        <v>45549</v>
      </c>
      <c r="I8133" s="102" t="s">
        <v>295</v>
      </c>
      <c r="J8133" s="102" t="s">
        <v>1</v>
      </c>
      <c r="K8133" s="102" t="s">
        <v>291</v>
      </c>
      <c r="L8133" s="102" t="s">
        <v>294</v>
      </c>
      <c r="M8133" s="102" t="s">
        <v>1074</v>
      </c>
      <c r="N8133" s="102">
        <v>6</v>
      </c>
      <c r="O8133" s="102" t="s">
        <v>1075</v>
      </c>
    </row>
    <row r="8134" spans="1:15" x14ac:dyDescent="0.25">
      <c r="A8134" s="102" t="s">
        <v>13178</v>
      </c>
      <c r="B8134" s="103" t="s">
        <v>1897</v>
      </c>
      <c r="C8134" s="103" t="s">
        <v>274</v>
      </c>
      <c r="D8134" s="102" t="s">
        <v>136</v>
      </c>
      <c r="E8134" s="102" t="s">
        <v>275</v>
      </c>
      <c r="F8134" s="102" t="s">
        <v>13579</v>
      </c>
      <c r="G8134" s="102">
        <v>38994</v>
      </c>
      <c r="H8134" s="102">
        <v>45549</v>
      </c>
      <c r="I8134" s="102" t="s">
        <v>295</v>
      </c>
      <c r="J8134" s="102" t="s">
        <v>1</v>
      </c>
      <c r="K8134" s="102" t="s">
        <v>291</v>
      </c>
      <c r="L8134" s="102" t="s">
        <v>294</v>
      </c>
      <c r="M8134" s="102" t="s">
        <v>1074</v>
      </c>
      <c r="N8134" s="102">
        <v>6</v>
      </c>
      <c r="O8134" s="102" t="s">
        <v>1075</v>
      </c>
    </row>
    <row r="8135" spans="1:15" x14ac:dyDescent="0.25">
      <c r="A8135" s="102" t="s">
        <v>5619</v>
      </c>
      <c r="B8135" s="103" t="s">
        <v>2660</v>
      </c>
      <c r="C8135" s="103" t="s">
        <v>1077</v>
      </c>
      <c r="D8135" s="102" t="s">
        <v>281</v>
      </c>
      <c r="E8135" s="102" t="s">
        <v>275</v>
      </c>
      <c r="F8135" s="102" t="s">
        <v>13580</v>
      </c>
      <c r="H8135" s="102">
        <v>45549</v>
      </c>
      <c r="I8135" s="102" t="s">
        <v>295</v>
      </c>
      <c r="J8135" s="102" t="s">
        <v>1</v>
      </c>
      <c r="K8135" s="102" t="s">
        <v>291</v>
      </c>
      <c r="L8135" s="102" t="s">
        <v>294</v>
      </c>
      <c r="M8135" s="102" t="s">
        <v>1074</v>
      </c>
      <c r="N8135" s="102">
        <v>6</v>
      </c>
      <c r="O8135" s="102" t="s">
        <v>1075</v>
      </c>
    </row>
    <row r="8136" spans="1:15" x14ac:dyDescent="0.25">
      <c r="A8136" s="102" t="s">
        <v>12723</v>
      </c>
      <c r="B8136" s="103" t="s">
        <v>13181</v>
      </c>
      <c r="C8136" s="103" t="s">
        <v>1118</v>
      </c>
      <c r="D8136" s="102" t="s">
        <v>13422</v>
      </c>
      <c r="E8136" s="102" t="s">
        <v>275</v>
      </c>
      <c r="F8136" s="102" t="s">
        <v>13581</v>
      </c>
      <c r="G8136" s="102">
        <v>33094</v>
      </c>
      <c r="H8136" s="102">
        <v>45549</v>
      </c>
      <c r="I8136" s="102" t="s">
        <v>295</v>
      </c>
      <c r="J8136" s="102" t="s">
        <v>1</v>
      </c>
      <c r="K8136" s="102" t="s">
        <v>291</v>
      </c>
      <c r="L8136" s="102" t="s">
        <v>294</v>
      </c>
      <c r="M8136" s="102" t="s">
        <v>1074</v>
      </c>
      <c r="N8136" s="102">
        <v>6</v>
      </c>
      <c r="O8136" s="102" t="s">
        <v>1075</v>
      </c>
    </row>
    <row r="8137" spans="1:15" x14ac:dyDescent="0.25">
      <c r="A8137" s="102" t="s">
        <v>13582</v>
      </c>
      <c r="B8137" s="103" t="s">
        <v>5608</v>
      </c>
      <c r="C8137" s="103" t="s">
        <v>1118</v>
      </c>
      <c r="D8137" s="102" t="s">
        <v>13422</v>
      </c>
      <c r="E8137" s="102" t="s">
        <v>275</v>
      </c>
      <c r="F8137" s="102" t="s">
        <v>13583</v>
      </c>
      <c r="G8137" s="102">
        <v>33459</v>
      </c>
      <c r="H8137" s="102">
        <v>45549</v>
      </c>
      <c r="I8137" s="102" t="s">
        <v>295</v>
      </c>
      <c r="J8137" s="102" t="s">
        <v>1</v>
      </c>
      <c r="K8137" s="102" t="s">
        <v>291</v>
      </c>
      <c r="L8137" s="102" t="s">
        <v>294</v>
      </c>
      <c r="M8137" s="102" t="s">
        <v>1074</v>
      </c>
      <c r="N8137" s="102">
        <v>6</v>
      </c>
      <c r="O8137" s="102" t="s">
        <v>1075</v>
      </c>
    </row>
    <row r="8138" spans="1:15" x14ac:dyDescent="0.25">
      <c r="A8138" s="102" t="s">
        <v>13183</v>
      </c>
      <c r="B8138" s="103" t="s">
        <v>1242</v>
      </c>
      <c r="C8138" s="103" t="s">
        <v>277</v>
      </c>
      <c r="D8138" s="102" t="s">
        <v>136</v>
      </c>
      <c r="E8138" s="102" t="s">
        <v>275</v>
      </c>
      <c r="F8138" s="102" t="s">
        <v>13584</v>
      </c>
      <c r="G8138" s="102">
        <v>37856</v>
      </c>
      <c r="H8138" s="102">
        <v>45549</v>
      </c>
      <c r="I8138" s="102" t="s">
        <v>295</v>
      </c>
      <c r="J8138" s="102" t="s">
        <v>1</v>
      </c>
      <c r="K8138" s="102" t="s">
        <v>291</v>
      </c>
      <c r="L8138" s="102" t="s">
        <v>294</v>
      </c>
      <c r="M8138" s="102" t="s">
        <v>1074</v>
      </c>
      <c r="N8138" s="102">
        <v>6</v>
      </c>
      <c r="O8138" s="102" t="s">
        <v>1075</v>
      </c>
    </row>
    <row r="8139" spans="1:15" x14ac:dyDescent="0.25">
      <c r="A8139" s="102" t="s">
        <v>13185</v>
      </c>
      <c r="B8139" s="103" t="s">
        <v>2972</v>
      </c>
      <c r="C8139" s="103" t="s">
        <v>1360</v>
      </c>
      <c r="D8139" s="102" t="s">
        <v>13422</v>
      </c>
      <c r="E8139" s="102" t="s">
        <v>275</v>
      </c>
      <c r="F8139" s="102" t="s">
        <v>13585</v>
      </c>
      <c r="G8139" s="102" t="s">
        <v>13586</v>
      </c>
      <c r="H8139" s="102">
        <v>45549</v>
      </c>
      <c r="I8139" s="102" t="s">
        <v>295</v>
      </c>
      <c r="J8139" s="102" t="s">
        <v>1</v>
      </c>
      <c r="K8139" s="102" t="s">
        <v>291</v>
      </c>
      <c r="L8139" s="102" t="s">
        <v>294</v>
      </c>
      <c r="M8139" s="102" t="s">
        <v>1074</v>
      </c>
      <c r="N8139" s="102">
        <v>6</v>
      </c>
      <c r="O8139" s="102" t="s">
        <v>1075</v>
      </c>
    </row>
    <row r="8140" spans="1:15" x14ac:dyDescent="0.25">
      <c r="A8140" s="102" t="s">
        <v>13185</v>
      </c>
      <c r="B8140" s="103" t="s">
        <v>13187</v>
      </c>
      <c r="C8140" s="103" t="s">
        <v>1082</v>
      </c>
      <c r="D8140" s="102" t="s">
        <v>13422</v>
      </c>
      <c r="E8140" s="102" t="s">
        <v>275</v>
      </c>
      <c r="F8140" s="102" t="s">
        <v>13587</v>
      </c>
      <c r="G8140" s="102" t="s">
        <v>13588</v>
      </c>
      <c r="H8140" s="102">
        <v>45549</v>
      </c>
      <c r="I8140" s="102" t="s">
        <v>295</v>
      </c>
      <c r="J8140" s="102" t="s">
        <v>1</v>
      </c>
      <c r="K8140" s="102" t="s">
        <v>291</v>
      </c>
      <c r="L8140" s="102" t="s">
        <v>294</v>
      </c>
      <c r="M8140" s="102" t="s">
        <v>1082</v>
      </c>
      <c r="N8140" s="102">
        <v>6</v>
      </c>
      <c r="O8140" s="102" t="s">
        <v>1075</v>
      </c>
    </row>
    <row r="8141" spans="1:15" x14ac:dyDescent="0.25">
      <c r="A8141" s="102" t="s">
        <v>13189</v>
      </c>
      <c r="B8141" s="103" t="s">
        <v>3210</v>
      </c>
      <c r="C8141" s="103" t="s">
        <v>1118</v>
      </c>
      <c r="D8141" s="102" t="s">
        <v>13422</v>
      </c>
      <c r="E8141" s="102" t="s">
        <v>275</v>
      </c>
      <c r="F8141" s="102" t="s">
        <v>13589</v>
      </c>
      <c r="G8141" s="102">
        <v>28074</v>
      </c>
      <c r="H8141" s="102">
        <v>45549</v>
      </c>
      <c r="I8141" s="102" t="s">
        <v>295</v>
      </c>
      <c r="J8141" s="102" t="s">
        <v>1</v>
      </c>
      <c r="K8141" s="102" t="s">
        <v>291</v>
      </c>
      <c r="L8141" s="102" t="s">
        <v>294</v>
      </c>
      <c r="M8141" s="102" t="s">
        <v>1074</v>
      </c>
      <c r="N8141" s="102">
        <v>6</v>
      </c>
      <c r="O8141" s="102" t="s">
        <v>1075</v>
      </c>
    </row>
    <row r="8142" spans="1:15" x14ac:dyDescent="0.25">
      <c r="A8142" s="102" t="s">
        <v>13191</v>
      </c>
      <c r="B8142" s="103" t="s">
        <v>4050</v>
      </c>
      <c r="C8142" s="103" t="s">
        <v>274</v>
      </c>
      <c r="D8142" s="102" t="s">
        <v>136</v>
      </c>
      <c r="E8142" s="102" t="s">
        <v>275</v>
      </c>
      <c r="F8142" s="102" t="s">
        <v>13590</v>
      </c>
      <c r="G8142" s="102">
        <v>37970</v>
      </c>
      <c r="H8142" s="102">
        <v>45549</v>
      </c>
      <c r="I8142" s="102" t="s">
        <v>295</v>
      </c>
      <c r="J8142" s="102" t="s">
        <v>1</v>
      </c>
      <c r="K8142" s="102" t="s">
        <v>291</v>
      </c>
      <c r="L8142" s="102" t="s">
        <v>294</v>
      </c>
      <c r="M8142" s="102" t="s">
        <v>1074</v>
      </c>
      <c r="N8142" s="102">
        <v>6</v>
      </c>
      <c r="O8142" s="102" t="s">
        <v>1075</v>
      </c>
    </row>
    <row r="8143" spans="1:15" x14ac:dyDescent="0.25">
      <c r="A8143" s="102" t="s">
        <v>1317</v>
      </c>
      <c r="B8143" s="103" t="s">
        <v>1448</v>
      </c>
      <c r="C8143" s="103" t="s">
        <v>1118</v>
      </c>
      <c r="D8143" s="102" t="s">
        <v>318</v>
      </c>
      <c r="E8143" s="102" t="s">
        <v>275</v>
      </c>
      <c r="F8143" s="102" t="s">
        <v>13591</v>
      </c>
      <c r="H8143" s="102">
        <v>45549</v>
      </c>
      <c r="I8143" s="102" t="s">
        <v>295</v>
      </c>
      <c r="J8143" s="102" t="s">
        <v>1</v>
      </c>
      <c r="K8143" s="102" t="s">
        <v>291</v>
      </c>
      <c r="L8143" s="102" t="s">
        <v>294</v>
      </c>
      <c r="M8143" s="102" t="s">
        <v>1074</v>
      </c>
      <c r="N8143" s="102">
        <v>6</v>
      </c>
      <c r="O8143" s="102" t="s">
        <v>1075</v>
      </c>
    </row>
    <row r="8144" spans="1:15" x14ac:dyDescent="0.25">
      <c r="A8144" s="102" t="s">
        <v>13199</v>
      </c>
      <c r="B8144" s="103" t="s">
        <v>1448</v>
      </c>
      <c r="C8144" s="103" t="s">
        <v>1118</v>
      </c>
      <c r="D8144" s="102" t="s">
        <v>152</v>
      </c>
      <c r="E8144" s="102" t="s">
        <v>275</v>
      </c>
      <c r="F8144" s="102" t="s">
        <v>13592</v>
      </c>
      <c r="H8144" s="102">
        <v>45549</v>
      </c>
      <c r="I8144" s="102" t="s">
        <v>295</v>
      </c>
      <c r="J8144" s="102" t="s">
        <v>1</v>
      </c>
      <c r="K8144" s="102" t="s">
        <v>291</v>
      </c>
      <c r="L8144" s="102" t="s">
        <v>294</v>
      </c>
      <c r="M8144" s="102" t="s">
        <v>1074</v>
      </c>
      <c r="N8144" s="102">
        <v>6</v>
      </c>
      <c r="O8144" s="102" t="s">
        <v>1075</v>
      </c>
    </row>
    <row r="8145" spans="1:15" x14ac:dyDescent="0.25">
      <c r="A8145" s="102" t="s">
        <v>13201</v>
      </c>
      <c r="B8145" s="103" t="s">
        <v>1895</v>
      </c>
      <c r="C8145" s="103" t="s">
        <v>274</v>
      </c>
      <c r="D8145" s="102" t="s">
        <v>570</v>
      </c>
      <c r="E8145" s="102" t="s">
        <v>275</v>
      </c>
      <c r="F8145" s="102" t="s">
        <v>13593</v>
      </c>
      <c r="H8145" s="102">
        <v>45549</v>
      </c>
      <c r="I8145" s="102" t="s">
        <v>295</v>
      </c>
      <c r="J8145" s="102" t="s">
        <v>1</v>
      </c>
      <c r="K8145" s="102" t="s">
        <v>291</v>
      </c>
      <c r="L8145" s="102" t="s">
        <v>294</v>
      </c>
      <c r="M8145" s="102" t="s">
        <v>1074</v>
      </c>
      <c r="N8145" s="102">
        <v>6</v>
      </c>
      <c r="O8145" s="102" t="s">
        <v>1075</v>
      </c>
    </row>
    <row r="8146" spans="1:15" x14ac:dyDescent="0.25">
      <c r="A8146" s="102" t="s">
        <v>13201</v>
      </c>
      <c r="B8146" s="103" t="s">
        <v>1306</v>
      </c>
      <c r="C8146" s="103" t="s">
        <v>1118</v>
      </c>
      <c r="D8146" s="102" t="s">
        <v>570</v>
      </c>
      <c r="E8146" s="102" t="s">
        <v>275</v>
      </c>
      <c r="F8146" s="102" t="s">
        <v>13594</v>
      </c>
      <c r="H8146" s="102">
        <v>45549</v>
      </c>
      <c r="I8146" s="102" t="s">
        <v>295</v>
      </c>
      <c r="J8146" s="102" t="s">
        <v>1</v>
      </c>
      <c r="K8146" s="102" t="s">
        <v>291</v>
      </c>
      <c r="L8146" s="102" t="s">
        <v>294</v>
      </c>
      <c r="M8146" s="102" t="s">
        <v>1074</v>
      </c>
      <c r="N8146" s="102">
        <v>6</v>
      </c>
      <c r="O8146" s="102" t="s">
        <v>1075</v>
      </c>
    </row>
    <row r="8147" spans="1:15" x14ac:dyDescent="0.25">
      <c r="A8147" s="102" t="s">
        <v>12180</v>
      </c>
      <c r="B8147" s="103" t="s">
        <v>4050</v>
      </c>
      <c r="C8147" s="103" t="s">
        <v>274</v>
      </c>
      <c r="D8147" s="102" t="s">
        <v>318</v>
      </c>
      <c r="E8147" s="102" t="s">
        <v>275</v>
      </c>
      <c r="F8147" s="102" t="s">
        <v>13595</v>
      </c>
      <c r="H8147" s="102">
        <v>45549</v>
      </c>
      <c r="I8147" s="102" t="s">
        <v>295</v>
      </c>
      <c r="J8147" s="102" t="s">
        <v>1</v>
      </c>
      <c r="K8147" s="102" t="s">
        <v>291</v>
      </c>
      <c r="L8147" s="102" t="s">
        <v>294</v>
      </c>
      <c r="M8147" s="102" t="s">
        <v>1074</v>
      </c>
      <c r="N8147" s="102">
        <v>6</v>
      </c>
      <c r="O8147" s="102" t="s">
        <v>1075</v>
      </c>
    </row>
    <row r="8148" spans="1:15" x14ac:dyDescent="0.25">
      <c r="A8148" s="102" t="s">
        <v>13205</v>
      </c>
      <c r="B8148" s="103" t="s">
        <v>1561</v>
      </c>
      <c r="C8148" s="103" t="s">
        <v>1118</v>
      </c>
      <c r="D8148" s="102" t="s">
        <v>152</v>
      </c>
      <c r="E8148" s="102" t="s">
        <v>275</v>
      </c>
      <c r="F8148" s="102" t="s">
        <v>13596</v>
      </c>
      <c r="H8148" s="102">
        <v>45549</v>
      </c>
      <c r="I8148" s="102" t="s">
        <v>295</v>
      </c>
      <c r="J8148" s="102" t="s">
        <v>1</v>
      </c>
      <c r="K8148" s="102" t="s">
        <v>291</v>
      </c>
      <c r="L8148" s="102" t="s">
        <v>294</v>
      </c>
      <c r="M8148" s="102" t="s">
        <v>1074</v>
      </c>
      <c r="N8148" s="102">
        <v>6</v>
      </c>
      <c r="O8148" s="102" t="s">
        <v>1075</v>
      </c>
    </row>
    <row r="8149" spans="1:15" x14ac:dyDescent="0.25">
      <c r="A8149" s="102" t="s">
        <v>13207</v>
      </c>
      <c r="B8149" s="103" t="s">
        <v>2139</v>
      </c>
      <c r="C8149" s="103" t="s">
        <v>274</v>
      </c>
      <c r="D8149" s="102" t="s">
        <v>136</v>
      </c>
      <c r="E8149" s="102" t="s">
        <v>275</v>
      </c>
      <c r="F8149" s="102" t="s">
        <v>13597</v>
      </c>
      <c r="G8149" s="102">
        <v>25704</v>
      </c>
      <c r="H8149" s="102">
        <v>45549</v>
      </c>
      <c r="I8149" s="102" t="s">
        <v>295</v>
      </c>
      <c r="J8149" s="102" t="s">
        <v>1</v>
      </c>
      <c r="K8149" s="102" t="s">
        <v>291</v>
      </c>
      <c r="L8149" s="102" t="s">
        <v>294</v>
      </c>
      <c r="M8149" s="102" t="s">
        <v>1074</v>
      </c>
      <c r="N8149" s="102">
        <v>6</v>
      </c>
      <c r="O8149" s="102" t="s">
        <v>1075</v>
      </c>
    </row>
    <row r="8150" spans="1:15" x14ac:dyDescent="0.25">
      <c r="A8150" s="102" t="s">
        <v>1911</v>
      </c>
      <c r="B8150" s="103" t="s">
        <v>1174</v>
      </c>
      <c r="C8150" s="103" t="s">
        <v>277</v>
      </c>
      <c r="D8150" s="102" t="s">
        <v>136</v>
      </c>
      <c r="E8150" s="102" t="s">
        <v>275</v>
      </c>
      <c r="F8150" s="102" t="s">
        <v>13598</v>
      </c>
      <c r="G8150" s="102">
        <v>37740</v>
      </c>
      <c r="H8150" s="102">
        <v>45549</v>
      </c>
      <c r="I8150" s="102" t="s">
        <v>295</v>
      </c>
      <c r="J8150" s="102" t="s">
        <v>1</v>
      </c>
      <c r="K8150" s="102" t="s">
        <v>291</v>
      </c>
      <c r="L8150" s="102" t="s">
        <v>294</v>
      </c>
      <c r="M8150" s="102" t="s">
        <v>1074</v>
      </c>
      <c r="N8150" s="102">
        <v>6</v>
      </c>
      <c r="O8150" s="102" t="s">
        <v>1075</v>
      </c>
    </row>
    <row r="8151" spans="1:15" x14ac:dyDescent="0.25">
      <c r="A8151" s="102" t="s">
        <v>13210</v>
      </c>
      <c r="B8151" s="103" t="s">
        <v>1515</v>
      </c>
      <c r="C8151" s="103" t="s">
        <v>274</v>
      </c>
      <c r="D8151" s="102" t="s">
        <v>136</v>
      </c>
      <c r="E8151" s="102" t="s">
        <v>275</v>
      </c>
      <c r="F8151" s="102" t="s">
        <v>13599</v>
      </c>
      <c r="G8151" s="102">
        <v>37598</v>
      </c>
      <c r="H8151" s="102">
        <v>45549</v>
      </c>
      <c r="I8151" s="102" t="s">
        <v>295</v>
      </c>
      <c r="J8151" s="102" t="s">
        <v>1</v>
      </c>
      <c r="K8151" s="102" t="s">
        <v>291</v>
      </c>
      <c r="L8151" s="102" t="s">
        <v>294</v>
      </c>
      <c r="M8151" s="102" t="s">
        <v>1074</v>
      </c>
      <c r="N8151" s="102">
        <v>6</v>
      </c>
      <c r="O8151" s="102" t="s">
        <v>1075</v>
      </c>
    </row>
    <row r="8152" spans="1:15" x14ac:dyDescent="0.25">
      <c r="A8152" s="102" t="s">
        <v>13212</v>
      </c>
      <c r="B8152" s="103" t="s">
        <v>1895</v>
      </c>
      <c r="C8152" s="103" t="s">
        <v>274</v>
      </c>
      <c r="D8152" s="102" t="s">
        <v>136</v>
      </c>
      <c r="E8152" s="102" t="s">
        <v>275</v>
      </c>
      <c r="F8152" s="102" t="s">
        <v>13600</v>
      </c>
      <c r="G8152" s="102">
        <v>28519</v>
      </c>
      <c r="H8152" s="102">
        <v>45549</v>
      </c>
      <c r="I8152" s="102" t="s">
        <v>295</v>
      </c>
      <c r="J8152" s="102" t="s">
        <v>1</v>
      </c>
      <c r="K8152" s="102" t="s">
        <v>291</v>
      </c>
      <c r="L8152" s="102" t="s">
        <v>294</v>
      </c>
      <c r="M8152" s="102" t="s">
        <v>1074</v>
      </c>
      <c r="N8152" s="102">
        <v>6</v>
      </c>
      <c r="O8152" s="102" t="s">
        <v>1075</v>
      </c>
    </row>
    <row r="8153" spans="1:15" x14ac:dyDescent="0.25">
      <c r="A8153" s="102" t="s">
        <v>3202</v>
      </c>
      <c r="B8153" s="103" t="s">
        <v>1916</v>
      </c>
      <c r="C8153" s="103" t="s">
        <v>274</v>
      </c>
      <c r="D8153" s="102" t="s">
        <v>136</v>
      </c>
      <c r="E8153" s="102" t="s">
        <v>275</v>
      </c>
      <c r="F8153" s="102" t="s">
        <v>13601</v>
      </c>
      <c r="G8153" s="102">
        <v>25794</v>
      </c>
      <c r="H8153" s="102">
        <v>45549</v>
      </c>
      <c r="I8153" s="102" t="s">
        <v>295</v>
      </c>
      <c r="J8153" s="102" t="s">
        <v>1</v>
      </c>
      <c r="K8153" s="102" t="s">
        <v>291</v>
      </c>
      <c r="L8153" s="102" t="s">
        <v>294</v>
      </c>
      <c r="M8153" s="102" t="s">
        <v>1074</v>
      </c>
      <c r="N8153" s="102">
        <v>6</v>
      </c>
      <c r="O8153" s="102" t="s">
        <v>1075</v>
      </c>
    </row>
    <row r="8154" spans="1:15" x14ac:dyDescent="0.25">
      <c r="A8154" s="102" t="s">
        <v>3202</v>
      </c>
      <c r="B8154" s="103" t="s">
        <v>13215</v>
      </c>
      <c r="C8154" s="103" t="s">
        <v>274</v>
      </c>
      <c r="D8154" s="102" t="s">
        <v>136</v>
      </c>
      <c r="E8154" s="102" t="s">
        <v>275</v>
      </c>
      <c r="F8154" s="102" t="s">
        <v>13602</v>
      </c>
      <c r="G8154" s="102">
        <v>38413</v>
      </c>
      <c r="H8154" s="102">
        <v>45549</v>
      </c>
      <c r="I8154" s="102" t="s">
        <v>295</v>
      </c>
      <c r="J8154" s="102" t="s">
        <v>1</v>
      </c>
      <c r="K8154" s="102" t="s">
        <v>291</v>
      </c>
      <c r="L8154" s="102" t="s">
        <v>294</v>
      </c>
      <c r="M8154" s="102" t="s">
        <v>1074</v>
      </c>
      <c r="N8154" s="102">
        <v>6</v>
      </c>
      <c r="O8154" s="102" t="s">
        <v>1075</v>
      </c>
    </row>
    <row r="8155" spans="1:15" x14ac:dyDescent="0.25">
      <c r="A8155" s="102" t="s">
        <v>3635</v>
      </c>
      <c r="B8155" s="103" t="s">
        <v>13217</v>
      </c>
      <c r="C8155" s="103" t="s">
        <v>1118</v>
      </c>
      <c r="D8155" s="102" t="s">
        <v>152</v>
      </c>
      <c r="E8155" s="102" t="s">
        <v>275</v>
      </c>
      <c r="F8155" s="102" t="s">
        <v>13603</v>
      </c>
      <c r="H8155" s="102">
        <v>45549</v>
      </c>
      <c r="I8155" s="102" t="s">
        <v>295</v>
      </c>
      <c r="J8155" s="102" t="s">
        <v>1</v>
      </c>
      <c r="K8155" s="102" t="s">
        <v>291</v>
      </c>
      <c r="L8155" s="102" t="s">
        <v>294</v>
      </c>
      <c r="M8155" s="102" t="s">
        <v>1074</v>
      </c>
      <c r="N8155" s="102">
        <v>6</v>
      </c>
      <c r="O8155" s="102" t="s">
        <v>1075</v>
      </c>
    </row>
    <row r="8156" spans="1:15" x14ac:dyDescent="0.25">
      <c r="A8156" s="102" t="s">
        <v>13219</v>
      </c>
      <c r="B8156" s="103" t="s">
        <v>2064</v>
      </c>
      <c r="C8156" s="103" t="s">
        <v>274</v>
      </c>
      <c r="D8156" s="102" t="s">
        <v>570</v>
      </c>
      <c r="E8156" s="102" t="s">
        <v>275</v>
      </c>
      <c r="F8156" s="102" t="s">
        <v>13604</v>
      </c>
      <c r="H8156" s="102">
        <v>45549</v>
      </c>
      <c r="I8156" s="102" t="s">
        <v>295</v>
      </c>
      <c r="J8156" s="102" t="s">
        <v>1</v>
      </c>
      <c r="K8156" s="102" t="s">
        <v>291</v>
      </c>
      <c r="L8156" s="102" t="s">
        <v>294</v>
      </c>
      <c r="M8156" s="102" t="s">
        <v>1074</v>
      </c>
      <c r="N8156" s="102">
        <v>6</v>
      </c>
      <c r="O8156" s="102" t="s">
        <v>1075</v>
      </c>
    </row>
    <row r="8157" spans="1:15" x14ac:dyDescent="0.25">
      <c r="A8157" s="102" t="s">
        <v>13221</v>
      </c>
      <c r="B8157" s="103" t="s">
        <v>1078</v>
      </c>
      <c r="C8157" s="103" t="s">
        <v>274</v>
      </c>
      <c r="D8157" s="102" t="s">
        <v>570</v>
      </c>
      <c r="E8157" s="102" t="s">
        <v>275</v>
      </c>
      <c r="F8157" s="102" t="s">
        <v>13605</v>
      </c>
      <c r="H8157" s="102">
        <v>45549</v>
      </c>
      <c r="I8157" s="102" t="s">
        <v>295</v>
      </c>
      <c r="J8157" s="102" t="s">
        <v>1</v>
      </c>
      <c r="K8157" s="102" t="s">
        <v>291</v>
      </c>
      <c r="L8157" s="102" t="s">
        <v>294</v>
      </c>
      <c r="M8157" s="102" t="s">
        <v>1074</v>
      </c>
      <c r="N8157" s="102">
        <v>6</v>
      </c>
      <c r="O8157" s="102" t="s">
        <v>1075</v>
      </c>
    </row>
    <row r="8158" spans="1:15" x14ac:dyDescent="0.25">
      <c r="A8158" s="102" t="s">
        <v>13223</v>
      </c>
      <c r="B8158" s="103" t="s">
        <v>13224</v>
      </c>
      <c r="C8158" s="103" t="s">
        <v>1082</v>
      </c>
      <c r="D8158" s="102" t="s">
        <v>13422</v>
      </c>
      <c r="E8158" s="102" t="s">
        <v>275</v>
      </c>
      <c r="F8158" s="102" t="s">
        <v>13606</v>
      </c>
      <c r="G8158" s="102" t="s">
        <v>13607</v>
      </c>
      <c r="H8158" s="102">
        <v>45549</v>
      </c>
      <c r="I8158" s="102" t="s">
        <v>295</v>
      </c>
      <c r="J8158" s="102" t="s">
        <v>1</v>
      </c>
      <c r="K8158" s="102" t="s">
        <v>291</v>
      </c>
      <c r="L8158" s="102" t="s">
        <v>294</v>
      </c>
      <c r="M8158" s="102" t="s">
        <v>1082</v>
      </c>
      <c r="N8158" s="102">
        <v>6</v>
      </c>
      <c r="O8158" s="102" t="s">
        <v>1075</v>
      </c>
    </row>
    <row r="8159" spans="1:15" x14ac:dyDescent="0.25">
      <c r="A8159" s="102" t="s">
        <v>13223</v>
      </c>
      <c r="B8159" s="103" t="s">
        <v>13226</v>
      </c>
      <c r="C8159" s="103" t="s">
        <v>1360</v>
      </c>
      <c r="D8159" s="102" t="s">
        <v>13422</v>
      </c>
      <c r="E8159" s="102" t="s">
        <v>275</v>
      </c>
      <c r="F8159" s="102" t="s">
        <v>13608</v>
      </c>
      <c r="G8159" s="102" t="s">
        <v>13609</v>
      </c>
      <c r="H8159" s="102">
        <v>45549</v>
      </c>
      <c r="I8159" s="102" t="s">
        <v>295</v>
      </c>
      <c r="J8159" s="102" t="s">
        <v>1</v>
      </c>
      <c r="K8159" s="102" t="s">
        <v>291</v>
      </c>
      <c r="L8159" s="102" t="s">
        <v>294</v>
      </c>
      <c r="M8159" s="102" t="s">
        <v>1074</v>
      </c>
      <c r="N8159" s="102">
        <v>6</v>
      </c>
      <c r="O8159" s="102" t="s">
        <v>1075</v>
      </c>
    </row>
    <row r="8160" spans="1:15" x14ac:dyDescent="0.25">
      <c r="A8160" s="102" t="s">
        <v>13228</v>
      </c>
      <c r="B8160" s="103" t="s">
        <v>1080</v>
      </c>
      <c r="C8160" s="103" t="s">
        <v>277</v>
      </c>
      <c r="D8160" s="102" t="s">
        <v>136</v>
      </c>
      <c r="E8160" s="102" t="s">
        <v>275</v>
      </c>
      <c r="F8160" s="102" t="s">
        <v>13610</v>
      </c>
      <c r="G8160" s="102">
        <v>33976</v>
      </c>
      <c r="H8160" s="102">
        <v>45549</v>
      </c>
      <c r="I8160" s="102" t="s">
        <v>295</v>
      </c>
      <c r="J8160" s="102" t="s">
        <v>1</v>
      </c>
      <c r="K8160" s="102" t="s">
        <v>291</v>
      </c>
      <c r="L8160" s="102" t="s">
        <v>294</v>
      </c>
      <c r="M8160" s="102" t="s">
        <v>1074</v>
      </c>
      <c r="N8160" s="102">
        <v>6</v>
      </c>
      <c r="O8160" s="102" t="s">
        <v>1075</v>
      </c>
    </row>
    <row r="8161" spans="1:15" x14ac:dyDescent="0.25">
      <c r="A8161" s="102" t="s">
        <v>13230</v>
      </c>
      <c r="B8161" s="103" t="s">
        <v>1122</v>
      </c>
      <c r="C8161" s="103" t="s">
        <v>1082</v>
      </c>
      <c r="D8161" s="102" t="s">
        <v>152</v>
      </c>
      <c r="E8161" s="102" t="s">
        <v>275</v>
      </c>
      <c r="F8161" s="102" t="s">
        <v>13611</v>
      </c>
      <c r="G8161" s="102">
        <v>41534</v>
      </c>
      <c r="H8161" s="102">
        <v>45549</v>
      </c>
      <c r="I8161" s="102" t="s">
        <v>295</v>
      </c>
      <c r="J8161" s="102" t="s">
        <v>1</v>
      </c>
      <c r="K8161" s="102" t="s">
        <v>291</v>
      </c>
      <c r="L8161" s="102" t="s">
        <v>294</v>
      </c>
      <c r="M8161" s="102" t="s">
        <v>1082</v>
      </c>
      <c r="N8161" s="102">
        <v>6</v>
      </c>
      <c r="O8161" s="102" t="s">
        <v>1075</v>
      </c>
    </row>
    <row r="8162" spans="1:15" x14ac:dyDescent="0.25">
      <c r="A8162" s="102" t="s">
        <v>13612</v>
      </c>
      <c r="B8162" s="103" t="s">
        <v>4879</v>
      </c>
      <c r="C8162" s="103" t="s">
        <v>277</v>
      </c>
      <c r="D8162" s="102" t="s">
        <v>136</v>
      </c>
      <c r="E8162" s="102" t="s">
        <v>275</v>
      </c>
      <c r="F8162" s="102" t="s">
        <v>13613</v>
      </c>
      <c r="H8162" s="102">
        <v>45549</v>
      </c>
      <c r="I8162" s="102" t="s">
        <v>292</v>
      </c>
      <c r="J8162" s="102" t="s">
        <v>291</v>
      </c>
      <c r="K8162" s="102" t="s">
        <v>1</v>
      </c>
      <c r="L8162" s="102" t="s">
        <v>290</v>
      </c>
      <c r="M8162" s="102" t="s">
        <v>1074</v>
      </c>
      <c r="N8162" s="102">
        <v>6</v>
      </c>
      <c r="O8162" s="102" t="s">
        <v>1075</v>
      </c>
    </row>
    <row r="8163" spans="1:15" x14ac:dyDescent="0.25">
      <c r="A8163" s="102" t="s">
        <v>13614</v>
      </c>
      <c r="B8163" s="103" t="s">
        <v>2050</v>
      </c>
      <c r="C8163" s="103" t="s">
        <v>274</v>
      </c>
      <c r="D8163" s="102" t="s">
        <v>152</v>
      </c>
      <c r="E8163" s="102" t="s">
        <v>275</v>
      </c>
      <c r="F8163" s="102" t="s">
        <v>13615</v>
      </c>
      <c r="H8163" s="102">
        <v>45549</v>
      </c>
      <c r="I8163" s="102" t="s">
        <v>292</v>
      </c>
      <c r="J8163" s="102" t="s">
        <v>291</v>
      </c>
      <c r="K8163" s="102" t="s">
        <v>1</v>
      </c>
      <c r="L8163" s="102" t="s">
        <v>290</v>
      </c>
      <c r="M8163" s="102" t="s">
        <v>1074</v>
      </c>
      <c r="N8163" s="102">
        <v>6</v>
      </c>
      <c r="O8163" s="102" t="s">
        <v>1075</v>
      </c>
    </row>
    <row r="8164" spans="1:15" x14ac:dyDescent="0.25">
      <c r="A8164" s="102" t="s">
        <v>13616</v>
      </c>
      <c r="B8164" s="103" t="s">
        <v>13617</v>
      </c>
      <c r="C8164" s="103" t="s">
        <v>274</v>
      </c>
      <c r="D8164" s="102" t="s">
        <v>318</v>
      </c>
      <c r="E8164" s="102" t="s">
        <v>275</v>
      </c>
      <c r="F8164" s="102" t="s">
        <v>13618</v>
      </c>
      <c r="H8164" s="102">
        <v>45549</v>
      </c>
      <c r="I8164" s="102" t="s">
        <v>292</v>
      </c>
      <c r="J8164" s="102" t="s">
        <v>291</v>
      </c>
      <c r="K8164" s="102" t="s">
        <v>1</v>
      </c>
      <c r="L8164" s="102" t="s">
        <v>290</v>
      </c>
      <c r="M8164" s="102" t="s">
        <v>1074</v>
      </c>
      <c r="N8164" s="102">
        <v>6</v>
      </c>
      <c r="O8164" s="102" t="s">
        <v>1075</v>
      </c>
    </row>
    <row r="8165" spans="1:15" x14ac:dyDescent="0.25">
      <c r="A8165" s="102" t="s">
        <v>13619</v>
      </c>
      <c r="B8165" s="103" t="s">
        <v>3625</v>
      </c>
      <c r="C8165" s="103" t="s">
        <v>1077</v>
      </c>
      <c r="D8165" s="102" t="s">
        <v>282</v>
      </c>
      <c r="E8165" s="102" t="s">
        <v>275</v>
      </c>
      <c r="F8165" s="102" t="s">
        <v>13620</v>
      </c>
      <c r="H8165" s="102">
        <v>45549</v>
      </c>
      <c r="I8165" s="102" t="s">
        <v>292</v>
      </c>
      <c r="J8165" s="102" t="s">
        <v>291</v>
      </c>
      <c r="K8165" s="102" t="s">
        <v>1</v>
      </c>
      <c r="L8165" s="102" t="s">
        <v>290</v>
      </c>
      <c r="M8165" s="102" t="s">
        <v>1074</v>
      </c>
      <c r="N8165" s="102">
        <v>6</v>
      </c>
      <c r="O8165" s="102" t="s">
        <v>1075</v>
      </c>
    </row>
    <row r="8166" spans="1:15" x14ac:dyDescent="0.25">
      <c r="A8166" s="102" t="s">
        <v>13621</v>
      </c>
      <c r="B8166" s="103" t="s">
        <v>2198</v>
      </c>
      <c r="C8166" s="103" t="s">
        <v>1118</v>
      </c>
      <c r="D8166" s="102" t="s">
        <v>318</v>
      </c>
      <c r="E8166" s="102" t="s">
        <v>275</v>
      </c>
      <c r="F8166" s="102" t="s">
        <v>13622</v>
      </c>
      <c r="H8166" s="102">
        <v>45549</v>
      </c>
      <c r="I8166" s="102" t="s">
        <v>292</v>
      </c>
      <c r="J8166" s="102" t="s">
        <v>291</v>
      </c>
      <c r="K8166" s="102" t="s">
        <v>1</v>
      </c>
      <c r="L8166" s="102" t="s">
        <v>290</v>
      </c>
      <c r="M8166" s="102" t="s">
        <v>1074</v>
      </c>
      <c r="N8166" s="102">
        <v>6</v>
      </c>
      <c r="O8166" s="102" t="s">
        <v>1075</v>
      </c>
    </row>
    <row r="8167" spans="1:15" x14ac:dyDescent="0.25">
      <c r="A8167" s="102" t="s">
        <v>13623</v>
      </c>
      <c r="B8167" s="103" t="s">
        <v>1132</v>
      </c>
      <c r="C8167" s="103" t="s">
        <v>274</v>
      </c>
      <c r="D8167" s="102" t="s">
        <v>136</v>
      </c>
      <c r="E8167" s="102" t="s">
        <v>275</v>
      </c>
      <c r="F8167" s="102" t="s">
        <v>13624</v>
      </c>
      <c r="H8167" s="102">
        <v>45549</v>
      </c>
      <c r="I8167" s="102" t="s">
        <v>292</v>
      </c>
      <c r="J8167" s="102" t="s">
        <v>291</v>
      </c>
      <c r="K8167" s="102" t="s">
        <v>1</v>
      </c>
      <c r="L8167" s="102" t="s">
        <v>290</v>
      </c>
      <c r="M8167" s="102" t="s">
        <v>1074</v>
      </c>
      <c r="N8167" s="102">
        <v>6</v>
      </c>
      <c r="O8167" s="102" t="s">
        <v>1075</v>
      </c>
    </row>
    <row r="8168" spans="1:15" x14ac:dyDescent="0.25">
      <c r="A8168" s="102" t="s">
        <v>13625</v>
      </c>
      <c r="B8168" s="103" t="s">
        <v>3154</v>
      </c>
      <c r="C8168" s="103" t="s">
        <v>277</v>
      </c>
      <c r="D8168" s="102" t="s">
        <v>136</v>
      </c>
      <c r="E8168" s="102" t="s">
        <v>275</v>
      </c>
      <c r="F8168" s="102" t="s">
        <v>13626</v>
      </c>
      <c r="H8168" s="102">
        <v>45549</v>
      </c>
      <c r="I8168" s="102" t="s">
        <v>292</v>
      </c>
      <c r="J8168" s="102" t="s">
        <v>291</v>
      </c>
      <c r="K8168" s="102" t="s">
        <v>1</v>
      </c>
      <c r="L8168" s="102" t="s">
        <v>290</v>
      </c>
      <c r="M8168" s="102" t="s">
        <v>1074</v>
      </c>
      <c r="N8168" s="102">
        <v>6</v>
      </c>
      <c r="O8168" s="102" t="s">
        <v>1075</v>
      </c>
    </row>
    <row r="8169" spans="1:15" x14ac:dyDescent="0.25">
      <c r="A8169" s="102" t="s">
        <v>13627</v>
      </c>
      <c r="B8169" s="103" t="s">
        <v>1095</v>
      </c>
      <c r="C8169" s="103" t="s">
        <v>277</v>
      </c>
      <c r="D8169" s="102" t="s">
        <v>136</v>
      </c>
      <c r="E8169" s="102" t="s">
        <v>275</v>
      </c>
      <c r="F8169" s="102" t="s">
        <v>13628</v>
      </c>
      <c r="H8169" s="102">
        <v>45549</v>
      </c>
      <c r="I8169" s="102" t="s">
        <v>292</v>
      </c>
      <c r="J8169" s="102" t="s">
        <v>291</v>
      </c>
      <c r="K8169" s="102" t="s">
        <v>1</v>
      </c>
      <c r="L8169" s="102" t="s">
        <v>290</v>
      </c>
      <c r="M8169" s="102" t="s">
        <v>1074</v>
      </c>
      <c r="N8169" s="102">
        <v>6</v>
      </c>
      <c r="O8169" s="102" t="s">
        <v>1075</v>
      </c>
    </row>
    <row r="8170" spans="1:15" x14ac:dyDescent="0.25">
      <c r="A8170" s="102" t="s">
        <v>13629</v>
      </c>
      <c r="B8170" s="103" t="s">
        <v>1912</v>
      </c>
      <c r="C8170" s="103" t="s">
        <v>274</v>
      </c>
      <c r="D8170" s="102" t="s">
        <v>136</v>
      </c>
      <c r="E8170" s="102" t="s">
        <v>275</v>
      </c>
      <c r="F8170" s="102" t="s">
        <v>13630</v>
      </c>
      <c r="H8170" s="102">
        <v>45549</v>
      </c>
      <c r="I8170" s="102" t="s">
        <v>292</v>
      </c>
      <c r="J8170" s="102" t="s">
        <v>291</v>
      </c>
      <c r="K8170" s="102" t="s">
        <v>1</v>
      </c>
      <c r="L8170" s="102" t="s">
        <v>290</v>
      </c>
      <c r="M8170" s="102" t="s">
        <v>1074</v>
      </c>
      <c r="N8170" s="102">
        <v>6</v>
      </c>
      <c r="O8170" s="102" t="s">
        <v>1075</v>
      </c>
    </row>
    <row r="8171" spans="1:15" x14ac:dyDescent="0.25">
      <c r="A8171" s="102" t="s">
        <v>13631</v>
      </c>
      <c r="B8171" s="103" t="s">
        <v>1132</v>
      </c>
      <c r="C8171" s="103" t="s">
        <v>274</v>
      </c>
      <c r="D8171" s="102" t="s">
        <v>136</v>
      </c>
      <c r="E8171" s="102" t="s">
        <v>275</v>
      </c>
      <c r="F8171" s="102" t="s">
        <v>13632</v>
      </c>
      <c r="H8171" s="102">
        <v>45549</v>
      </c>
      <c r="I8171" s="102" t="s">
        <v>292</v>
      </c>
      <c r="J8171" s="102" t="s">
        <v>291</v>
      </c>
      <c r="K8171" s="102" t="s">
        <v>1</v>
      </c>
      <c r="L8171" s="102" t="s">
        <v>290</v>
      </c>
      <c r="M8171" s="102" t="s">
        <v>1074</v>
      </c>
      <c r="N8171" s="102">
        <v>6</v>
      </c>
      <c r="O8171" s="102" t="s">
        <v>1075</v>
      </c>
    </row>
    <row r="8172" spans="1:15" x14ac:dyDescent="0.25">
      <c r="A8172" s="102" t="s">
        <v>13633</v>
      </c>
      <c r="B8172" s="103" t="s">
        <v>1497</v>
      </c>
      <c r="C8172" s="103" t="s">
        <v>1118</v>
      </c>
      <c r="D8172" s="102" t="s">
        <v>318</v>
      </c>
      <c r="E8172" s="102" t="s">
        <v>275</v>
      </c>
      <c r="F8172" s="102" t="s">
        <v>13634</v>
      </c>
      <c r="H8172" s="102">
        <v>45549</v>
      </c>
      <c r="I8172" s="102" t="s">
        <v>292</v>
      </c>
      <c r="J8172" s="102" t="s">
        <v>291</v>
      </c>
      <c r="K8172" s="102" t="s">
        <v>1</v>
      </c>
      <c r="L8172" s="102" t="s">
        <v>290</v>
      </c>
      <c r="M8172" s="102" t="s">
        <v>1074</v>
      </c>
      <c r="N8172" s="102">
        <v>6</v>
      </c>
      <c r="O8172" s="102" t="s">
        <v>1075</v>
      </c>
    </row>
    <row r="8173" spans="1:15" x14ac:dyDescent="0.25">
      <c r="A8173" s="102" t="s">
        <v>13635</v>
      </c>
      <c r="B8173" s="103" t="s">
        <v>11583</v>
      </c>
      <c r="C8173" s="103" t="s">
        <v>274</v>
      </c>
      <c r="D8173" s="102" t="s">
        <v>318</v>
      </c>
      <c r="E8173" s="102" t="s">
        <v>275</v>
      </c>
      <c r="F8173" s="102" t="s">
        <v>13636</v>
      </c>
      <c r="H8173" s="102">
        <v>45549</v>
      </c>
      <c r="I8173" s="102" t="s">
        <v>292</v>
      </c>
      <c r="J8173" s="102" t="s">
        <v>291</v>
      </c>
      <c r="K8173" s="102" t="s">
        <v>1</v>
      </c>
      <c r="L8173" s="102" t="s">
        <v>290</v>
      </c>
      <c r="M8173" s="102" t="s">
        <v>1074</v>
      </c>
      <c r="N8173" s="102">
        <v>6</v>
      </c>
      <c r="O8173" s="102" t="s">
        <v>1075</v>
      </c>
    </row>
    <row r="8174" spans="1:15" x14ac:dyDescent="0.25">
      <c r="A8174" s="102" t="s">
        <v>13637</v>
      </c>
      <c r="B8174" s="103" t="s">
        <v>1117</v>
      </c>
      <c r="C8174" s="103" t="s">
        <v>1225</v>
      </c>
      <c r="D8174" s="102" t="s">
        <v>282</v>
      </c>
      <c r="E8174" s="102" t="s">
        <v>275</v>
      </c>
      <c r="F8174" s="102" t="s">
        <v>13638</v>
      </c>
      <c r="H8174" s="102">
        <v>45549</v>
      </c>
      <c r="I8174" s="102" t="s">
        <v>292</v>
      </c>
      <c r="J8174" s="102" t="s">
        <v>291</v>
      </c>
      <c r="K8174" s="102" t="s">
        <v>1</v>
      </c>
      <c r="L8174" s="102" t="s">
        <v>290</v>
      </c>
      <c r="M8174" s="102" t="s">
        <v>1074</v>
      </c>
      <c r="N8174" s="102">
        <v>6</v>
      </c>
      <c r="O8174" s="102" t="s">
        <v>1075</v>
      </c>
    </row>
    <row r="8175" spans="1:15" x14ac:dyDescent="0.25">
      <c r="A8175" s="102" t="s">
        <v>13639</v>
      </c>
      <c r="B8175" s="103" t="s">
        <v>3838</v>
      </c>
      <c r="C8175" s="103" t="s">
        <v>274</v>
      </c>
      <c r="D8175" s="102" t="s">
        <v>152</v>
      </c>
      <c r="E8175" s="102" t="s">
        <v>275</v>
      </c>
      <c r="F8175" s="102" t="s">
        <v>13640</v>
      </c>
      <c r="H8175" s="102">
        <v>45549</v>
      </c>
      <c r="I8175" s="102" t="s">
        <v>292</v>
      </c>
      <c r="J8175" s="102" t="s">
        <v>291</v>
      </c>
      <c r="K8175" s="102" t="s">
        <v>1</v>
      </c>
      <c r="L8175" s="102" t="s">
        <v>290</v>
      </c>
      <c r="M8175" s="102" t="s">
        <v>1074</v>
      </c>
      <c r="N8175" s="102">
        <v>6</v>
      </c>
      <c r="O8175" s="102" t="s">
        <v>1075</v>
      </c>
    </row>
    <row r="8176" spans="1:15" x14ac:dyDescent="0.25">
      <c r="A8176" s="102" t="s">
        <v>13641</v>
      </c>
      <c r="B8176" s="103" t="s">
        <v>1912</v>
      </c>
      <c r="C8176" s="103" t="s">
        <v>274</v>
      </c>
      <c r="D8176" s="102" t="s">
        <v>136</v>
      </c>
      <c r="E8176" s="102" t="s">
        <v>275</v>
      </c>
      <c r="F8176" s="102" t="s">
        <v>13642</v>
      </c>
      <c r="H8176" s="102">
        <v>45549</v>
      </c>
      <c r="I8176" s="102" t="s">
        <v>292</v>
      </c>
      <c r="J8176" s="102" t="s">
        <v>291</v>
      </c>
      <c r="K8176" s="102" t="s">
        <v>1</v>
      </c>
      <c r="L8176" s="102" t="s">
        <v>290</v>
      </c>
      <c r="M8176" s="102" t="s">
        <v>1074</v>
      </c>
      <c r="N8176" s="102">
        <v>6</v>
      </c>
      <c r="O8176" s="102" t="s">
        <v>1075</v>
      </c>
    </row>
    <row r="8177" spans="1:15" x14ac:dyDescent="0.25">
      <c r="A8177" s="102" t="s">
        <v>13643</v>
      </c>
      <c r="B8177" s="103" t="s">
        <v>2204</v>
      </c>
      <c r="C8177" s="103" t="s">
        <v>274</v>
      </c>
      <c r="D8177" s="102" t="s">
        <v>136</v>
      </c>
      <c r="E8177" s="102" t="s">
        <v>275</v>
      </c>
      <c r="F8177" s="102" t="s">
        <v>13644</v>
      </c>
      <c r="H8177" s="102">
        <v>45549</v>
      </c>
      <c r="I8177" s="102" t="s">
        <v>292</v>
      </c>
      <c r="J8177" s="102" t="s">
        <v>291</v>
      </c>
      <c r="K8177" s="102" t="s">
        <v>1</v>
      </c>
      <c r="L8177" s="102" t="s">
        <v>290</v>
      </c>
      <c r="M8177" s="102" t="s">
        <v>1074</v>
      </c>
      <c r="N8177" s="102">
        <v>6</v>
      </c>
      <c r="O8177" s="102" t="s">
        <v>1075</v>
      </c>
    </row>
    <row r="8178" spans="1:15" x14ac:dyDescent="0.25">
      <c r="A8178" s="102" t="s">
        <v>2057</v>
      </c>
      <c r="B8178" s="103" t="s">
        <v>13645</v>
      </c>
      <c r="C8178" s="103" t="s">
        <v>277</v>
      </c>
      <c r="D8178" s="102" t="s">
        <v>136</v>
      </c>
      <c r="E8178" s="102" t="s">
        <v>275</v>
      </c>
      <c r="F8178" s="102" t="s">
        <v>13646</v>
      </c>
      <c r="H8178" s="102">
        <v>45549</v>
      </c>
      <c r="I8178" s="102" t="s">
        <v>292</v>
      </c>
      <c r="J8178" s="102" t="s">
        <v>291</v>
      </c>
      <c r="K8178" s="102" t="s">
        <v>1</v>
      </c>
      <c r="L8178" s="102" t="s">
        <v>290</v>
      </c>
      <c r="M8178" s="102" t="s">
        <v>1074</v>
      </c>
      <c r="N8178" s="102">
        <v>6</v>
      </c>
      <c r="O8178" s="102" t="s">
        <v>1075</v>
      </c>
    </row>
    <row r="8179" spans="1:15" x14ac:dyDescent="0.25">
      <c r="A8179" s="102" t="s">
        <v>13647</v>
      </c>
      <c r="B8179" s="103" t="s">
        <v>1656</v>
      </c>
      <c r="C8179" s="103" t="s">
        <v>274</v>
      </c>
      <c r="D8179" s="102" t="s">
        <v>136</v>
      </c>
      <c r="E8179" s="102" t="s">
        <v>275</v>
      </c>
      <c r="F8179" s="102" t="s">
        <v>13648</v>
      </c>
      <c r="H8179" s="102">
        <v>45549</v>
      </c>
      <c r="I8179" s="102" t="s">
        <v>292</v>
      </c>
      <c r="J8179" s="102" t="s">
        <v>291</v>
      </c>
      <c r="K8179" s="102" t="s">
        <v>1</v>
      </c>
      <c r="L8179" s="102" t="s">
        <v>290</v>
      </c>
      <c r="M8179" s="102" t="s">
        <v>1074</v>
      </c>
      <c r="N8179" s="102">
        <v>6</v>
      </c>
      <c r="O8179" s="102" t="s">
        <v>1075</v>
      </c>
    </row>
    <row r="8180" spans="1:15" x14ac:dyDescent="0.25">
      <c r="A8180" s="102" t="s">
        <v>13649</v>
      </c>
      <c r="B8180" s="103" t="s">
        <v>1287</v>
      </c>
      <c r="C8180" s="103" t="s">
        <v>1082</v>
      </c>
      <c r="D8180" s="102" t="s">
        <v>318</v>
      </c>
      <c r="E8180" s="102" t="s">
        <v>275</v>
      </c>
      <c r="F8180" s="102" t="s">
        <v>13650</v>
      </c>
      <c r="H8180" s="102">
        <v>45549</v>
      </c>
      <c r="I8180" s="102" t="s">
        <v>292</v>
      </c>
      <c r="J8180" s="102" t="s">
        <v>291</v>
      </c>
      <c r="K8180" s="102" t="s">
        <v>1</v>
      </c>
      <c r="L8180" s="102" t="s">
        <v>290</v>
      </c>
      <c r="M8180" s="102" t="s">
        <v>1082</v>
      </c>
      <c r="N8180" s="102">
        <v>6</v>
      </c>
      <c r="O8180" s="102" t="s">
        <v>1075</v>
      </c>
    </row>
    <row r="8181" spans="1:15" x14ac:dyDescent="0.25">
      <c r="A8181" s="102" t="s">
        <v>13651</v>
      </c>
      <c r="B8181" s="103" t="s">
        <v>1127</v>
      </c>
      <c r="C8181" s="103" t="s">
        <v>274</v>
      </c>
      <c r="D8181" s="102" t="s">
        <v>152</v>
      </c>
      <c r="E8181" s="102" t="s">
        <v>275</v>
      </c>
      <c r="F8181" s="102" t="s">
        <v>13652</v>
      </c>
      <c r="H8181" s="102">
        <v>45549</v>
      </c>
      <c r="I8181" s="102" t="s">
        <v>292</v>
      </c>
      <c r="J8181" s="102" t="s">
        <v>291</v>
      </c>
      <c r="K8181" s="102" t="s">
        <v>1</v>
      </c>
      <c r="L8181" s="102" t="s">
        <v>290</v>
      </c>
      <c r="M8181" s="102" t="s">
        <v>1074</v>
      </c>
      <c r="N8181" s="102">
        <v>6</v>
      </c>
      <c r="O8181" s="102" t="s">
        <v>1075</v>
      </c>
    </row>
    <row r="8182" spans="1:15" x14ac:dyDescent="0.25">
      <c r="A8182" s="102" t="s">
        <v>13653</v>
      </c>
      <c r="B8182" s="103" t="s">
        <v>1208</v>
      </c>
      <c r="C8182" s="103" t="s">
        <v>274</v>
      </c>
      <c r="D8182" s="102" t="s">
        <v>136</v>
      </c>
      <c r="E8182" s="102" t="s">
        <v>275</v>
      </c>
      <c r="F8182" s="102" t="s">
        <v>13654</v>
      </c>
      <c r="H8182" s="102">
        <v>45549</v>
      </c>
      <c r="I8182" s="102" t="s">
        <v>292</v>
      </c>
      <c r="J8182" s="102" t="s">
        <v>291</v>
      </c>
      <c r="K8182" s="102" t="s">
        <v>1</v>
      </c>
      <c r="L8182" s="102" t="s">
        <v>290</v>
      </c>
      <c r="M8182" s="102" t="s">
        <v>1074</v>
      </c>
      <c r="N8182" s="102">
        <v>6</v>
      </c>
      <c r="O8182" s="102" t="s">
        <v>1075</v>
      </c>
    </row>
    <row r="8183" spans="1:15" x14ac:dyDescent="0.25">
      <c r="A8183" s="102" t="s">
        <v>2931</v>
      </c>
      <c r="B8183" s="103" t="s">
        <v>1304</v>
      </c>
      <c r="C8183" s="103" t="s">
        <v>274</v>
      </c>
      <c r="D8183" s="102" t="s">
        <v>152</v>
      </c>
      <c r="E8183" s="102" t="s">
        <v>275</v>
      </c>
      <c r="F8183" s="102" t="s">
        <v>13655</v>
      </c>
      <c r="H8183" s="102">
        <v>45549</v>
      </c>
      <c r="I8183" s="102" t="s">
        <v>292</v>
      </c>
      <c r="J8183" s="102" t="s">
        <v>291</v>
      </c>
      <c r="K8183" s="102" t="s">
        <v>1</v>
      </c>
      <c r="L8183" s="102" t="s">
        <v>290</v>
      </c>
      <c r="M8183" s="102" t="s">
        <v>1074</v>
      </c>
      <c r="N8183" s="102">
        <v>6</v>
      </c>
      <c r="O8183" s="102" t="s">
        <v>1075</v>
      </c>
    </row>
    <row r="8184" spans="1:15" x14ac:dyDescent="0.25">
      <c r="A8184" s="102" t="s">
        <v>13656</v>
      </c>
      <c r="B8184" s="103" t="s">
        <v>13657</v>
      </c>
      <c r="C8184" s="103" t="s">
        <v>277</v>
      </c>
      <c r="D8184" s="102" t="s">
        <v>136</v>
      </c>
      <c r="E8184" s="102" t="s">
        <v>275</v>
      </c>
      <c r="F8184" s="102" t="s">
        <v>13658</v>
      </c>
      <c r="H8184" s="102">
        <v>45549</v>
      </c>
      <c r="I8184" s="102" t="s">
        <v>292</v>
      </c>
      <c r="J8184" s="102" t="s">
        <v>291</v>
      </c>
      <c r="K8184" s="102" t="s">
        <v>1</v>
      </c>
      <c r="L8184" s="102" t="s">
        <v>290</v>
      </c>
      <c r="M8184" s="102" t="s">
        <v>1074</v>
      </c>
      <c r="N8184" s="102">
        <v>6</v>
      </c>
      <c r="O8184" s="102" t="s">
        <v>1075</v>
      </c>
    </row>
    <row r="8185" spans="1:15" x14ac:dyDescent="0.25">
      <c r="A8185" s="102" t="s">
        <v>4942</v>
      </c>
      <c r="B8185" s="103" t="s">
        <v>1420</v>
      </c>
      <c r="C8185" s="103" t="s">
        <v>274</v>
      </c>
      <c r="D8185" s="102" t="s">
        <v>136</v>
      </c>
      <c r="E8185" s="102" t="s">
        <v>275</v>
      </c>
      <c r="F8185" s="102" t="s">
        <v>13659</v>
      </c>
      <c r="H8185" s="102">
        <v>45549</v>
      </c>
      <c r="I8185" s="102" t="s">
        <v>292</v>
      </c>
      <c r="J8185" s="102" t="s">
        <v>291</v>
      </c>
      <c r="K8185" s="102" t="s">
        <v>1</v>
      </c>
      <c r="L8185" s="102" t="s">
        <v>290</v>
      </c>
      <c r="M8185" s="102" t="s">
        <v>1074</v>
      </c>
      <c r="N8185" s="102">
        <v>6</v>
      </c>
      <c r="O8185" s="102" t="s">
        <v>1075</v>
      </c>
    </row>
    <row r="8186" spans="1:15" x14ac:dyDescent="0.25">
      <c r="A8186" s="102" t="s">
        <v>4942</v>
      </c>
      <c r="B8186" s="103" t="s">
        <v>2573</v>
      </c>
      <c r="C8186" s="103" t="s">
        <v>277</v>
      </c>
      <c r="D8186" s="102" t="s">
        <v>136</v>
      </c>
      <c r="E8186" s="102" t="s">
        <v>275</v>
      </c>
      <c r="F8186" s="102" t="s">
        <v>13660</v>
      </c>
      <c r="H8186" s="102">
        <v>45549</v>
      </c>
      <c r="I8186" s="102" t="s">
        <v>292</v>
      </c>
      <c r="J8186" s="102" t="s">
        <v>291</v>
      </c>
      <c r="K8186" s="102" t="s">
        <v>1</v>
      </c>
      <c r="L8186" s="102" t="s">
        <v>290</v>
      </c>
      <c r="M8186" s="102" t="s">
        <v>1074</v>
      </c>
      <c r="N8186" s="102">
        <v>6</v>
      </c>
      <c r="O8186" s="102" t="s">
        <v>1075</v>
      </c>
    </row>
    <row r="8187" spans="1:15" x14ac:dyDescent="0.25">
      <c r="A8187" s="102" t="s">
        <v>13661</v>
      </c>
      <c r="B8187" s="103" t="s">
        <v>4524</v>
      </c>
      <c r="C8187" s="103" t="s">
        <v>274</v>
      </c>
      <c r="D8187" s="102" t="s">
        <v>136</v>
      </c>
      <c r="E8187" s="102" t="s">
        <v>275</v>
      </c>
      <c r="F8187" s="102" t="s">
        <v>13662</v>
      </c>
      <c r="H8187" s="102">
        <v>45549</v>
      </c>
      <c r="I8187" s="102" t="s">
        <v>292</v>
      </c>
      <c r="J8187" s="102" t="s">
        <v>291</v>
      </c>
      <c r="K8187" s="102" t="s">
        <v>1</v>
      </c>
      <c r="L8187" s="102" t="s">
        <v>290</v>
      </c>
      <c r="M8187" s="102" t="s">
        <v>1074</v>
      </c>
      <c r="N8187" s="102">
        <v>6</v>
      </c>
      <c r="O8187" s="102" t="s">
        <v>1075</v>
      </c>
    </row>
    <row r="8188" spans="1:15" x14ac:dyDescent="0.25">
      <c r="A8188" s="102" t="s">
        <v>11163</v>
      </c>
      <c r="B8188" s="103" t="s">
        <v>1233</v>
      </c>
      <c r="C8188" s="103" t="s">
        <v>274</v>
      </c>
      <c r="D8188" s="102" t="s">
        <v>136</v>
      </c>
      <c r="E8188" s="102" t="s">
        <v>275</v>
      </c>
      <c r="F8188" s="102" t="s">
        <v>13663</v>
      </c>
      <c r="H8188" s="102">
        <v>45549</v>
      </c>
      <c r="I8188" s="102" t="s">
        <v>292</v>
      </c>
      <c r="J8188" s="102" t="s">
        <v>291</v>
      </c>
      <c r="K8188" s="102" t="s">
        <v>1</v>
      </c>
      <c r="L8188" s="102" t="s">
        <v>290</v>
      </c>
      <c r="M8188" s="102" t="s">
        <v>1074</v>
      </c>
      <c r="N8188" s="102">
        <v>6</v>
      </c>
      <c r="O8188" s="102" t="s">
        <v>1075</v>
      </c>
    </row>
    <row r="8189" spans="1:15" x14ac:dyDescent="0.25">
      <c r="A8189" s="102" t="s">
        <v>13664</v>
      </c>
      <c r="B8189" s="103" t="s">
        <v>1632</v>
      </c>
      <c r="C8189" s="103" t="s">
        <v>274</v>
      </c>
      <c r="D8189" s="102" t="s">
        <v>136</v>
      </c>
      <c r="E8189" s="102" t="s">
        <v>275</v>
      </c>
      <c r="F8189" s="102" t="s">
        <v>13665</v>
      </c>
      <c r="H8189" s="102">
        <v>45549</v>
      </c>
      <c r="I8189" s="102" t="s">
        <v>292</v>
      </c>
      <c r="J8189" s="102" t="s">
        <v>291</v>
      </c>
      <c r="K8189" s="102" t="s">
        <v>1</v>
      </c>
      <c r="L8189" s="102" t="s">
        <v>290</v>
      </c>
      <c r="M8189" s="102" t="s">
        <v>1074</v>
      </c>
      <c r="N8189" s="102">
        <v>6</v>
      </c>
      <c r="O8189" s="102" t="s">
        <v>1075</v>
      </c>
    </row>
    <row r="8190" spans="1:15" x14ac:dyDescent="0.25">
      <c r="A8190" s="102" t="s">
        <v>13666</v>
      </c>
      <c r="B8190" s="103" t="s">
        <v>13667</v>
      </c>
      <c r="C8190" s="103" t="s">
        <v>277</v>
      </c>
      <c r="D8190" s="102" t="s">
        <v>136</v>
      </c>
      <c r="E8190" s="102" t="s">
        <v>275</v>
      </c>
      <c r="F8190" s="102" t="s">
        <v>13668</v>
      </c>
      <c r="H8190" s="102">
        <v>45549</v>
      </c>
      <c r="I8190" s="102" t="s">
        <v>292</v>
      </c>
      <c r="J8190" s="102" t="s">
        <v>291</v>
      </c>
      <c r="K8190" s="102" t="s">
        <v>1</v>
      </c>
      <c r="L8190" s="102" t="s">
        <v>290</v>
      </c>
      <c r="M8190" s="102" t="s">
        <v>1074</v>
      </c>
      <c r="N8190" s="102">
        <v>6</v>
      </c>
      <c r="O8190" s="102" t="s">
        <v>1075</v>
      </c>
    </row>
    <row r="8191" spans="1:15" x14ac:dyDescent="0.25">
      <c r="A8191" s="102" t="s">
        <v>6935</v>
      </c>
      <c r="B8191" s="103" t="s">
        <v>2614</v>
      </c>
      <c r="C8191" s="103" t="s">
        <v>277</v>
      </c>
      <c r="D8191" s="102" t="s">
        <v>136</v>
      </c>
      <c r="E8191" s="102" t="s">
        <v>275</v>
      </c>
      <c r="F8191" s="102" t="s">
        <v>13669</v>
      </c>
      <c r="H8191" s="102">
        <v>45549</v>
      </c>
      <c r="I8191" s="102" t="s">
        <v>292</v>
      </c>
      <c r="J8191" s="102" t="s">
        <v>291</v>
      </c>
      <c r="K8191" s="102" t="s">
        <v>1</v>
      </c>
      <c r="L8191" s="102" t="s">
        <v>290</v>
      </c>
      <c r="M8191" s="102" t="s">
        <v>1074</v>
      </c>
      <c r="N8191" s="102">
        <v>6</v>
      </c>
      <c r="O8191" s="102" t="s">
        <v>1075</v>
      </c>
    </row>
    <row r="8192" spans="1:15" x14ac:dyDescent="0.25">
      <c r="A8192" s="102" t="s">
        <v>13670</v>
      </c>
      <c r="B8192" s="103" t="s">
        <v>13671</v>
      </c>
      <c r="C8192" s="103" t="s">
        <v>274</v>
      </c>
      <c r="D8192" s="102" t="s">
        <v>318</v>
      </c>
      <c r="E8192" s="102" t="s">
        <v>275</v>
      </c>
      <c r="F8192" s="102" t="s">
        <v>13672</v>
      </c>
      <c r="H8192" s="102">
        <v>45549</v>
      </c>
      <c r="I8192" s="102" t="s">
        <v>292</v>
      </c>
      <c r="J8192" s="102" t="s">
        <v>291</v>
      </c>
      <c r="K8192" s="102" t="s">
        <v>1</v>
      </c>
      <c r="L8192" s="102" t="s">
        <v>290</v>
      </c>
      <c r="M8192" s="102" t="s">
        <v>1074</v>
      </c>
      <c r="N8192" s="102">
        <v>6</v>
      </c>
      <c r="O8192" s="102" t="s">
        <v>1075</v>
      </c>
    </row>
    <row r="8193" spans="1:15" x14ac:dyDescent="0.25">
      <c r="A8193" s="102" t="s">
        <v>13673</v>
      </c>
      <c r="B8193" s="103" t="s">
        <v>1304</v>
      </c>
      <c r="C8193" s="103" t="s">
        <v>274</v>
      </c>
      <c r="D8193" s="102" t="s">
        <v>152</v>
      </c>
      <c r="E8193" s="102" t="s">
        <v>275</v>
      </c>
      <c r="F8193" s="102" t="s">
        <v>13674</v>
      </c>
      <c r="H8193" s="102">
        <v>45549</v>
      </c>
      <c r="I8193" s="102" t="s">
        <v>292</v>
      </c>
      <c r="J8193" s="102" t="s">
        <v>291</v>
      </c>
      <c r="K8193" s="102" t="s">
        <v>1</v>
      </c>
      <c r="L8193" s="102" t="s">
        <v>290</v>
      </c>
      <c r="M8193" s="102" t="s">
        <v>1074</v>
      </c>
      <c r="N8193" s="102">
        <v>6</v>
      </c>
      <c r="O8193" s="102" t="s">
        <v>1075</v>
      </c>
    </row>
    <row r="8194" spans="1:15" x14ac:dyDescent="0.25">
      <c r="A8194" s="102" t="s">
        <v>4618</v>
      </c>
      <c r="B8194" s="103" t="s">
        <v>1986</v>
      </c>
      <c r="C8194" s="103" t="s">
        <v>1118</v>
      </c>
      <c r="D8194" s="102" t="s">
        <v>152</v>
      </c>
      <c r="E8194" s="102" t="s">
        <v>275</v>
      </c>
      <c r="F8194" s="102" t="s">
        <v>13675</v>
      </c>
      <c r="H8194" s="102">
        <v>45549</v>
      </c>
      <c r="I8194" s="102" t="s">
        <v>292</v>
      </c>
      <c r="J8194" s="102" t="s">
        <v>291</v>
      </c>
      <c r="K8194" s="102" t="s">
        <v>1</v>
      </c>
      <c r="L8194" s="102" t="s">
        <v>290</v>
      </c>
      <c r="M8194" s="102" t="s">
        <v>1074</v>
      </c>
      <c r="N8194" s="102">
        <v>6</v>
      </c>
      <c r="O8194" s="102" t="s">
        <v>1075</v>
      </c>
    </row>
    <row r="8195" spans="1:15" x14ac:dyDescent="0.25">
      <c r="A8195" s="102" t="s">
        <v>13676</v>
      </c>
      <c r="B8195" s="103" t="s">
        <v>4527</v>
      </c>
      <c r="C8195" s="103" t="s">
        <v>277</v>
      </c>
      <c r="D8195" s="102" t="s">
        <v>136</v>
      </c>
      <c r="E8195" s="102" t="s">
        <v>275</v>
      </c>
      <c r="F8195" s="102" t="s">
        <v>13677</v>
      </c>
      <c r="H8195" s="102">
        <v>45549</v>
      </c>
      <c r="I8195" s="102" t="s">
        <v>292</v>
      </c>
      <c r="J8195" s="102" t="s">
        <v>291</v>
      </c>
      <c r="K8195" s="102" t="s">
        <v>1</v>
      </c>
      <c r="L8195" s="102" t="s">
        <v>290</v>
      </c>
      <c r="M8195" s="102" t="s">
        <v>1074</v>
      </c>
      <c r="N8195" s="102">
        <v>6</v>
      </c>
      <c r="O8195" s="102" t="s">
        <v>1075</v>
      </c>
    </row>
    <row r="8196" spans="1:15" x14ac:dyDescent="0.25">
      <c r="A8196" s="102" t="s">
        <v>13678</v>
      </c>
      <c r="B8196" s="103" t="s">
        <v>3889</v>
      </c>
      <c r="C8196" s="103" t="s">
        <v>1118</v>
      </c>
      <c r="D8196" s="102" t="s">
        <v>152</v>
      </c>
      <c r="E8196" s="102" t="s">
        <v>275</v>
      </c>
      <c r="F8196" s="102" t="s">
        <v>13679</v>
      </c>
      <c r="H8196" s="102">
        <v>45549</v>
      </c>
      <c r="I8196" s="102" t="s">
        <v>292</v>
      </c>
      <c r="J8196" s="102" t="s">
        <v>291</v>
      </c>
      <c r="K8196" s="102" t="s">
        <v>1</v>
      </c>
      <c r="L8196" s="102" t="s">
        <v>290</v>
      </c>
      <c r="M8196" s="102" t="s">
        <v>1074</v>
      </c>
      <c r="N8196" s="102">
        <v>6</v>
      </c>
      <c r="O8196" s="102" t="s">
        <v>1075</v>
      </c>
    </row>
    <row r="8197" spans="1:15" x14ac:dyDescent="0.25">
      <c r="A8197" s="102" t="s">
        <v>4656</v>
      </c>
      <c r="B8197" s="103" t="s">
        <v>1312</v>
      </c>
      <c r="C8197" s="103" t="s">
        <v>274</v>
      </c>
      <c r="D8197" s="102" t="s">
        <v>152</v>
      </c>
      <c r="E8197" s="102" t="s">
        <v>275</v>
      </c>
      <c r="F8197" s="102" t="s">
        <v>13680</v>
      </c>
      <c r="H8197" s="102">
        <v>45549</v>
      </c>
      <c r="I8197" s="102" t="s">
        <v>292</v>
      </c>
      <c r="J8197" s="102" t="s">
        <v>291</v>
      </c>
      <c r="K8197" s="102" t="s">
        <v>1</v>
      </c>
      <c r="L8197" s="102" t="s">
        <v>290</v>
      </c>
      <c r="M8197" s="102" t="s">
        <v>1074</v>
      </c>
      <c r="N8197" s="102">
        <v>6</v>
      </c>
      <c r="O8197" s="102" t="s">
        <v>1075</v>
      </c>
    </row>
    <row r="8198" spans="1:15" x14ac:dyDescent="0.25">
      <c r="A8198" s="102" t="s">
        <v>13681</v>
      </c>
      <c r="B8198" s="103" t="s">
        <v>13682</v>
      </c>
      <c r="C8198" s="103" t="s">
        <v>277</v>
      </c>
      <c r="D8198" s="102" t="s">
        <v>136</v>
      </c>
      <c r="E8198" s="102" t="s">
        <v>275</v>
      </c>
      <c r="F8198" s="102" t="s">
        <v>13683</v>
      </c>
      <c r="H8198" s="102">
        <v>45549</v>
      </c>
      <c r="I8198" s="102" t="s">
        <v>292</v>
      </c>
      <c r="J8198" s="102" t="s">
        <v>291</v>
      </c>
      <c r="K8198" s="102" t="s">
        <v>1</v>
      </c>
      <c r="L8198" s="102" t="s">
        <v>290</v>
      </c>
      <c r="M8198" s="102" t="s">
        <v>1074</v>
      </c>
      <c r="N8198" s="102">
        <v>6</v>
      </c>
      <c r="O8198" s="102" t="s">
        <v>1075</v>
      </c>
    </row>
    <row r="8199" spans="1:15" x14ac:dyDescent="0.25">
      <c r="A8199" s="102" t="s">
        <v>13684</v>
      </c>
      <c r="B8199" s="103" t="s">
        <v>7399</v>
      </c>
      <c r="C8199" s="103" t="s">
        <v>277</v>
      </c>
      <c r="D8199" s="102" t="s">
        <v>136</v>
      </c>
      <c r="E8199" s="102" t="s">
        <v>275</v>
      </c>
      <c r="F8199" s="102" t="s">
        <v>13685</v>
      </c>
      <c r="H8199" s="102">
        <v>45549</v>
      </c>
      <c r="I8199" s="102" t="s">
        <v>292</v>
      </c>
      <c r="J8199" s="102" t="s">
        <v>291</v>
      </c>
      <c r="K8199" s="102" t="s">
        <v>1</v>
      </c>
      <c r="L8199" s="102" t="s">
        <v>290</v>
      </c>
      <c r="M8199" s="102" t="s">
        <v>1074</v>
      </c>
      <c r="N8199" s="102">
        <v>6</v>
      </c>
      <c r="O8199" s="102" t="s">
        <v>1075</v>
      </c>
    </row>
    <row r="8200" spans="1:15" x14ac:dyDescent="0.25">
      <c r="A8200" s="102" t="s">
        <v>13686</v>
      </c>
      <c r="B8200" s="103" t="s">
        <v>13687</v>
      </c>
      <c r="C8200" s="103" t="s">
        <v>1118</v>
      </c>
      <c r="D8200" s="102" t="s">
        <v>318</v>
      </c>
      <c r="E8200" s="102" t="s">
        <v>275</v>
      </c>
      <c r="F8200" s="102" t="s">
        <v>13688</v>
      </c>
      <c r="H8200" s="102">
        <v>45549</v>
      </c>
      <c r="I8200" s="102" t="s">
        <v>292</v>
      </c>
      <c r="J8200" s="102" t="s">
        <v>291</v>
      </c>
      <c r="K8200" s="102" t="s">
        <v>1</v>
      </c>
      <c r="L8200" s="102" t="s">
        <v>290</v>
      </c>
      <c r="M8200" s="102" t="s">
        <v>1074</v>
      </c>
      <c r="N8200" s="102">
        <v>6</v>
      </c>
      <c r="O8200" s="102" t="s">
        <v>1075</v>
      </c>
    </row>
    <row r="8201" spans="1:15" x14ac:dyDescent="0.25">
      <c r="A8201" s="102" t="s">
        <v>13612</v>
      </c>
      <c r="B8201" s="103" t="s">
        <v>4879</v>
      </c>
      <c r="C8201" s="103" t="s">
        <v>277</v>
      </c>
      <c r="D8201" s="102" t="s">
        <v>136</v>
      </c>
      <c r="E8201" s="102" t="s">
        <v>275</v>
      </c>
      <c r="F8201" s="102" t="s">
        <v>13689</v>
      </c>
      <c r="G8201" s="102">
        <v>38241</v>
      </c>
      <c r="H8201" s="102">
        <v>45556</v>
      </c>
      <c r="I8201" s="102" t="s">
        <v>295</v>
      </c>
      <c r="J8201" s="102" t="s">
        <v>1</v>
      </c>
      <c r="K8201" s="102" t="s">
        <v>291</v>
      </c>
      <c r="L8201" s="102" t="s">
        <v>294</v>
      </c>
      <c r="M8201" s="102" t="s">
        <v>1074</v>
      </c>
      <c r="N8201" s="102">
        <v>6</v>
      </c>
      <c r="O8201" s="102" t="s">
        <v>1075</v>
      </c>
    </row>
    <row r="8202" spans="1:15" x14ac:dyDescent="0.25">
      <c r="A8202" s="102" t="s">
        <v>13340</v>
      </c>
      <c r="B8202" s="103" t="s">
        <v>3375</v>
      </c>
      <c r="C8202" s="103" t="s">
        <v>274</v>
      </c>
      <c r="D8202" s="102" t="s">
        <v>1092</v>
      </c>
      <c r="E8202" s="102" t="s">
        <v>275</v>
      </c>
      <c r="F8202" s="102" t="s">
        <v>13690</v>
      </c>
      <c r="H8202" s="102">
        <v>45556</v>
      </c>
      <c r="I8202" s="102" t="s">
        <v>295</v>
      </c>
      <c r="J8202" s="102" t="s">
        <v>1</v>
      </c>
      <c r="K8202" s="102" t="s">
        <v>291</v>
      </c>
      <c r="L8202" s="102" t="s">
        <v>294</v>
      </c>
      <c r="M8202" s="102" t="s">
        <v>1074</v>
      </c>
      <c r="N8202" s="102">
        <v>6</v>
      </c>
      <c r="O8202" s="102" t="s">
        <v>1075</v>
      </c>
    </row>
    <row r="8203" spans="1:15" x14ac:dyDescent="0.25">
      <c r="A8203" s="102" t="s">
        <v>13342</v>
      </c>
      <c r="B8203" s="103" t="s">
        <v>1117</v>
      </c>
      <c r="C8203" s="103" t="s">
        <v>277</v>
      </c>
      <c r="D8203" s="102" t="s">
        <v>1092</v>
      </c>
      <c r="E8203" s="102" t="s">
        <v>275</v>
      </c>
      <c r="F8203" s="102" t="s">
        <v>13691</v>
      </c>
      <c r="H8203" s="102">
        <v>45556</v>
      </c>
      <c r="I8203" s="102" t="s">
        <v>295</v>
      </c>
      <c r="J8203" s="102" t="s">
        <v>1</v>
      </c>
      <c r="K8203" s="102" t="s">
        <v>291</v>
      </c>
      <c r="L8203" s="102" t="s">
        <v>294</v>
      </c>
      <c r="M8203" s="102" t="s">
        <v>1074</v>
      </c>
      <c r="N8203" s="102">
        <v>6</v>
      </c>
      <c r="O8203" s="102" t="s">
        <v>1075</v>
      </c>
    </row>
    <row r="8204" spans="1:15" x14ac:dyDescent="0.25">
      <c r="A8204" s="102" t="s">
        <v>12378</v>
      </c>
      <c r="B8204" s="103" t="s">
        <v>8022</v>
      </c>
      <c r="C8204" s="103" t="s">
        <v>277</v>
      </c>
      <c r="D8204" s="102" t="s">
        <v>1092</v>
      </c>
      <c r="E8204" s="102" t="s">
        <v>275</v>
      </c>
      <c r="F8204" s="102" t="s">
        <v>13692</v>
      </c>
      <c r="H8204" s="102">
        <v>45556</v>
      </c>
      <c r="I8204" s="102" t="s">
        <v>295</v>
      </c>
      <c r="J8204" s="102" t="s">
        <v>1</v>
      </c>
      <c r="K8204" s="102" t="s">
        <v>291</v>
      </c>
      <c r="L8204" s="102" t="s">
        <v>294</v>
      </c>
      <c r="M8204" s="102" t="s">
        <v>1074</v>
      </c>
      <c r="N8204" s="102">
        <v>6</v>
      </c>
      <c r="O8204" s="102" t="s">
        <v>1075</v>
      </c>
    </row>
    <row r="8205" spans="1:15" x14ac:dyDescent="0.25">
      <c r="A8205" s="102" t="s">
        <v>13614</v>
      </c>
      <c r="B8205" s="103" t="s">
        <v>2050</v>
      </c>
      <c r="C8205" s="103" t="s">
        <v>274</v>
      </c>
      <c r="D8205" s="102" t="s">
        <v>152</v>
      </c>
      <c r="E8205" s="102" t="s">
        <v>275</v>
      </c>
      <c r="F8205" s="102" t="s">
        <v>13693</v>
      </c>
      <c r="H8205" s="102">
        <v>45556</v>
      </c>
      <c r="I8205" s="102" t="s">
        <v>295</v>
      </c>
      <c r="J8205" s="102" t="s">
        <v>1</v>
      </c>
      <c r="K8205" s="102" t="s">
        <v>291</v>
      </c>
      <c r="L8205" s="102" t="s">
        <v>294</v>
      </c>
      <c r="M8205" s="102" t="s">
        <v>1074</v>
      </c>
      <c r="N8205" s="102">
        <v>6</v>
      </c>
      <c r="O8205" s="102" t="s">
        <v>1075</v>
      </c>
    </row>
    <row r="8206" spans="1:15" x14ac:dyDescent="0.25">
      <c r="A8206" s="102" t="s">
        <v>13694</v>
      </c>
      <c r="B8206" s="103" t="s">
        <v>13617</v>
      </c>
      <c r="C8206" s="103" t="s">
        <v>274</v>
      </c>
      <c r="D8206" s="102" t="s">
        <v>318</v>
      </c>
      <c r="E8206" s="102" t="s">
        <v>275</v>
      </c>
      <c r="F8206" s="102" t="s">
        <v>13695</v>
      </c>
      <c r="H8206" s="102">
        <v>45556</v>
      </c>
      <c r="I8206" s="102" t="s">
        <v>295</v>
      </c>
      <c r="J8206" s="102" t="s">
        <v>1</v>
      </c>
      <c r="K8206" s="102" t="s">
        <v>291</v>
      </c>
      <c r="L8206" s="102" t="s">
        <v>294</v>
      </c>
      <c r="M8206" s="102" t="s">
        <v>1074</v>
      </c>
      <c r="N8206" s="102">
        <v>6</v>
      </c>
      <c r="O8206" s="102" t="s">
        <v>1075</v>
      </c>
    </row>
    <row r="8207" spans="1:15" x14ac:dyDescent="0.25">
      <c r="A8207" s="102" t="s">
        <v>13350</v>
      </c>
      <c r="B8207" s="103" t="s">
        <v>13351</v>
      </c>
      <c r="C8207" s="103" t="s">
        <v>274</v>
      </c>
      <c r="D8207" s="102" t="s">
        <v>1092</v>
      </c>
      <c r="E8207" s="102" t="s">
        <v>275</v>
      </c>
      <c r="F8207" s="102" t="s">
        <v>13696</v>
      </c>
      <c r="H8207" s="102">
        <v>45556</v>
      </c>
      <c r="I8207" s="102" t="s">
        <v>295</v>
      </c>
      <c r="J8207" s="102" t="s">
        <v>1</v>
      </c>
      <c r="K8207" s="102" t="s">
        <v>291</v>
      </c>
      <c r="L8207" s="102" t="s">
        <v>294</v>
      </c>
      <c r="M8207" s="102" t="s">
        <v>1074</v>
      </c>
      <c r="N8207" s="102">
        <v>6</v>
      </c>
      <c r="O8207" s="102" t="s">
        <v>1075</v>
      </c>
    </row>
    <row r="8208" spans="1:15" x14ac:dyDescent="0.25">
      <c r="A8208" s="102" t="s">
        <v>3484</v>
      </c>
      <c r="B8208" s="103" t="s">
        <v>1091</v>
      </c>
      <c r="C8208" s="103" t="s">
        <v>277</v>
      </c>
      <c r="D8208" s="102" t="s">
        <v>1092</v>
      </c>
      <c r="E8208" s="102" t="s">
        <v>275</v>
      </c>
      <c r="F8208" s="102" t="s">
        <v>13697</v>
      </c>
      <c r="H8208" s="102">
        <v>45556</v>
      </c>
      <c r="I8208" s="102" t="s">
        <v>295</v>
      </c>
      <c r="J8208" s="102" t="s">
        <v>1</v>
      </c>
      <c r="K8208" s="102" t="s">
        <v>291</v>
      </c>
      <c r="L8208" s="102" t="s">
        <v>294</v>
      </c>
      <c r="M8208" s="102" t="s">
        <v>1074</v>
      </c>
      <c r="N8208" s="102">
        <v>6</v>
      </c>
      <c r="O8208" s="102" t="s">
        <v>1075</v>
      </c>
    </row>
    <row r="8209" spans="1:15" x14ac:dyDescent="0.25">
      <c r="A8209" s="102" t="s">
        <v>3484</v>
      </c>
      <c r="B8209" s="103" t="s">
        <v>13353</v>
      </c>
      <c r="C8209" s="103" t="s">
        <v>277</v>
      </c>
      <c r="D8209" s="102" t="s">
        <v>1092</v>
      </c>
      <c r="E8209" s="102" t="s">
        <v>275</v>
      </c>
      <c r="F8209" s="102" t="s">
        <v>13698</v>
      </c>
      <c r="H8209" s="102">
        <v>45556</v>
      </c>
      <c r="I8209" s="102" t="s">
        <v>295</v>
      </c>
      <c r="J8209" s="102" t="s">
        <v>1</v>
      </c>
      <c r="K8209" s="102" t="s">
        <v>291</v>
      </c>
      <c r="L8209" s="102" t="s">
        <v>294</v>
      </c>
      <c r="M8209" s="102" t="s">
        <v>1074</v>
      </c>
      <c r="N8209" s="102">
        <v>6</v>
      </c>
      <c r="O8209" s="102" t="s">
        <v>1075</v>
      </c>
    </row>
    <row r="8210" spans="1:15" x14ac:dyDescent="0.25">
      <c r="A8210" s="102" t="s">
        <v>3484</v>
      </c>
      <c r="B8210" s="103" t="s">
        <v>13356</v>
      </c>
      <c r="C8210" s="103" t="s">
        <v>274</v>
      </c>
      <c r="D8210" s="102" t="s">
        <v>1092</v>
      </c>
      <c r="E8210" s="102" t="s">
        <v>275</v>
      </c>
      <c r="F8210" s="102" t="s">
        <v>13699</v>
      </c>
      <c r="H8210" s="102">
        <v>45556</v>
      </c>
      <c r="I8210" s="102" t="s">
        <v>295</v>
      </c>
      <c r="J8210" s="102" t="s">
        <v>1</v>
      </c>
      <c r="K8210" s="102" t="s">
        <v>291</v>
      </c>
      <c r="L8210" s="102" t="s">
        <v>294</v>
      </c>
      <c r="M8210" s="102" t="s">
        <v>1074</v>
      </c>
      <c r="N8210" s="102">
        <v>6</v>
      </c>
      <c r="O8210" s="102" t="s">
        <v>1075</v>
      </c>
    </row>
    <row r="8211" spans="1:15" x14ac:dyDescent="0.25">
      <c r="A8211" s="102" t="s">
        <v>3484</v>
      </c>
      <c r="B8211" s="103" t="s">
        <v>1986</v>
      </c>
      <c r="C8211" s="103" t="s">
        <v>277</v>
      </c>
      <c r="D8211" s="102" t="s">
        <v>1092</v>
      </c>
      <c r="E8211" s="102" t="s">
        <v>275</v>
      </c>
      <c r="F8211" s="102" t="s">
        <v>13700</v>
      </c>
      <c r="H8211" s="102">
        <v>45556</v>
      </c>
      <c r="I8211" s="102" t="s">
        <v>295</v>
      </c>
      <c r="J8211" s="102" t="s">
        <v>1</v>
      </c>
      <c r="K8211" s="102" t="s">
        <v>291</v>
      </c>
      <c r="L8211" s="102" t="s">
        <v>294</v>
      </c>
      <c r="M8211" s="102" t="s">
        <v>1074</v>
      </c>
      <c r="N8211" s="102">
        <v>6</v>
      </c>
      <c r="O8211" s="102" t="s">
        <v>1075</v>
      </c>
    </row>
    <row r="8212" spans="1:15" x14ac:dyDescent="0.25">
      <c r="A8212" s="102" t="s">
        <v>13359</v>
      </c>
      <c r="B8212" s="103" t="s">
        <v>1986</v>
      </c>
      <c r="C8212" s="103" t="s">
        <v>277</v>
      </c>
      <c r="D8212" s="102" t="s">
        <v>1092</v>
      </c>
      <c r="E8212" s="102" t="s">
        <v>275</v>
      </c>
      <c r="F8212" s="102" t="s">
        <v>13701</v>
      </c>
      <c r="H8212" s="102">
        <v>45556</v>
      </c>
      <c r="I8212" s="102" t="s">
        <v>295</v>
      </c>
      <c r="J8212" s="102" t="s">
        <v>1</v>
      </c>
      <c r="K8212" s="102" t="s">
        <v>291</v>
      </c>
      <c r="L8212" s="102" t="s">
        <v>294</v>
      </c>
      <c r="M8212" s="102" t="s">
        <v>1074</v>
      </c>
      <c r="N8212" s="102">
        <v>6</v>
      </c>
      <c r="O8212" s="102" t="s">
        <v>1075</v>
      </c>
    </row>
    <row r="8213" spans="1:15" x14ac:dyDescent="0.25">
      <c r="A8213" s="102" t="s">
        <v>13623</v>
      </c>
      <c r="B8213" s="103" t="s">
        <v>1132</v>
      </c>
      <c r="C8213" s="103" t="s">
        <v>274</v>
      </c>
      <c r="D8213" s="102" t="s">
        <v>136</v>
      </c>
      <c r="E8213" s="102" t="s">
        <v>275</v>
      </c>
      <c r="F8213" s="102" t="s">
        <v>13702</v>
      </c>
      <c r="G8213" s="102">
        <v>36169</v>
      </c>
      <c r="H8213" s="102">
        <v>45556</v>
      </c>
      <c r="I8213" s="102" t="s">
        <v>295</v>
      </c>
      <c r="J8213" s="102" t="s">
        <v>1</v>
      </c>
      <c r="K8213" s="102" t="s">
        <v>291</v>
      </c>
      <c r="L8213" s="102" t="s">
        <v>294</v>
      </c>
      <c r="M8213" s="102" t="s">
        <v>1074</v>
      </c>
      <c r="N8213" s="102">
        <v>6</v>
      </c>
      <c r="O8213" s="102" t="s">
        <v>1075</v>
      </c>
    </row>
    <row r="8214" spans="1:15" x14ac:dyDescent="0.25">
      <c r="A8214" s="102" t="s">
        <v>13625</v>
      </c>
      <c r="B8214" s="103" t="s">
        <v>3154</v>
      </c>
      <c r="C8214" s="103" t="s">
        <v>277</v>
      </c>
      <c r="D8214" s="102" t="s">
        <v>136</v>
      </c>
      <c r="E8214" s="102" t="s">
        <v>275</v>
      </c>
      <c r="F8214" s="102" t="s">
        <v>13703</v>
      </c>
      <c r="G8214" s="102">
        <v>38790</v>
      </c>
      <c r="H8214" s="102">
        <v>45556</v>
      </c>
      <c r="I8214" s="102" t="s">
        <v>295</v>
      </c>
      <c r="J8214" s="102" t="s">
        <v>1</v>
      </c>
      <c r="K8214" s="102" t="s">
        <v>291</v>
      </c>
      <c r="L8214" s="102" t="s">
        <v>294</v>
      </c>
      <c r="M8214" s="102" t="s">
        <v>1074</v>
      </c>
      <c r="N8214" s="102">
        <v>6</v>
      </c>
      <c r="O8214" s="102" t="s">
        <v>1075</v>
      </c>
    </row>
    <row r="8215" spans="1:15" x14ac:dyDescent="0.25">
      <c r="A8215" s="102" t="s">
        <v>13361</v>
      </c>
      <c r="B8215" s="103" t="s">
        <v>13362</v>
      </c>
      <c r="C8215" s="103" t="s">
        <v>274</v>
      </c>
      <c r="D8215" s="102" t="s">
        <v>1092</v>
      </c>
      <c r="E8215" s="102" t="s">
        <v>275</v>
      </c>
      <c r="F8215" s="102" t="s">
        <v>13704</v>
      </c>
      <c r="H8215" s="102">
        <v>45556</v>
      </c>
      <c r="I8215" s="102" t="s">
        <v>295</v>
      </c>
      <c r="J8215" s="102" t="s">
        <v>1</v>
      </c>
      <c r="K8215" s="102" t="s">
        <v>291</v>
      </c>
      <c r="L8215" s="102" t="s">
        <v>294</v>
      </c>
      <c r="M8215" s="102" t="s">
        <v>1074</v>
      </c>
      <c r="N8215" s="102">
        <v>6</v>
      </c>
      <c r="O8215" s="102" t="s">
        <v>1075</v>
      </c>
    </row>
    <row r="8216" spans="1:15" x14ac:dyDescent="0.25">
      <c r="A8216" s="102" t="s">
        <v>13627</v>
      </c>
      <c r="B8216" s="103" t="s">
        <v>1095</v>
      </c>
      <c r="C8216" s="103" t="s">
        <v>277</v>
      </c>
      <c r="D8216" s="102" t="s">
        <v>136</v>
      </c>
      <c r="E8216" s="102" t="s">
        <v>276</v>
      </c>
      <c r="G8216" s="102">
        <v>33035</v>
      </c>
      <c r="H8216" s="102">
        <v>45556</v>
      </c>
      <c r="I8216" s="102" t="s">
        <v>295</v>
      </c>
      <c r="J8216" s="102" t="s">
        <v>1</v>
      </c>
      <c r="K8216" s="102" t="s">
        <v>291</v>
      </c>
      <c r="L8216" s="102" t="s">
        <v>294</v>
      </c>
      <c r="M8216" s="102" t="s">
        <v>1074</v>
      </c>
      <c r="N8216" s="102">
        <v>6</v>
      </c>
      <c r="O8216" s="102" t="s">
        <v>1075</v>
      </c>
    </row>
    <row r="8217" spans="1:15" x14ac:dyDescent="0.25">
      <c r="A8217" s="102" t="s">
        <v>13629</v>
      </c>
      <c r="B8217" s="103" t="s">
        <v>1912</v>
      </c>
      <c r="C8217" s="103" t="s">
        <v>274</v>
      </c>
      <c r="D8217" s="102" t="s">
        <v>136</v>
      </c>
      <c r="E8217" s="102" t="s">
        <v>275</v>
      </c>
      <c r="F8217" s="102" t="s">
        <v>13705</v>
      </c>
      <c r="G8217" s="102">
        <v>37889</v>
      </c>
      <c r="H8217" s="102">
        <v>45556</v>
      </c>
      <c r="I8217" s="102" t="s">
        <v>295</v>
      </c>
      <c r="J8217" s="102" t="s">
        <v>1</v>
      </c>
      <c r="K8217" s="102" t="s">
        <v>291</v>
      </c>
      <c r="L8217" s="102" t="s">
        <v>294</v>
      </c>
      <c r="M8217" s="102" t="s">
        <v>1074</v>
      </c>
      <c r="N8217" s="102">
        <v>6</v>
      </c>
      <c r="O8217" s="102" t="s">
        <v>1075</v>
      </c>
    </row>
    <row r="8218" spans="1:15" x14ac:dyDescent="0.25">
      <c r="A8218" s="102" t="s">
        <v>13631</v>
      </c>
      <c r="B8218" s="103" t="s">
        <v>1132</v>
      </c>
      <c r="C8218" s="103" t="s">
        <v>274</v>
      </c>
      <c r="D8218" s="102" t="s">
        <v>136</v>
      </c>
      <c r="E8218" s="102" t="s">
        <v>275</v>
      </c>
      <c r="F8218" s="102" t="s">
        <v>13706</v>
      </c>
      <c r="G8218" s="102">
        <v>37495</v>
      </c>
      <c r="H8218" s="102">
        <v>45556</v>
      </c>
      <c r="I8218" s="102" t="s">
        <v>295</v>
      </c>
      <c r="J8218" s="102" t="s">
        <v>1</v>
      </c>
      <c r="K8218" s="102" t="s">
        <v>291</v>
      </c>
      <c r="L8218" s="102" t="s">
        <v>294</v>
      </c>
      <c r="M8218" s="102" t="s">
        <v>1074</v>
      </c>
      <c r="N8218" s="102">
        <v>6</v>
      </c>
      <c r="O8218" s="102" t="s">
        <v>1075</v>
      </c>
    </row>
    <row r="8219" spans="1:15" x14ac:dyDescent="0.25">
      <c r="A8219" s="102" t="s">
        <v>13633</v>
      </c>
      <c r="B8219" s="103" t="s">
        <v>1497</v>
      </c>
      <c r="C8219" s="103" t="s">
        <v>1118</v>
      </c>
      <c r="D8219" s="102" t="s">
        <v>318</v>
      </c>
      <c r="E8219" s="102" t="s">
        <v>275</v>
      </c>
      <c r="F8219" s="102" t="s">
        <v>13707</v>
      </c>
      <c r="H8219" s="102">
        <v>45556</v>
      </c>
      <c r="I8219" s="102" t="s">
        <v>295</v>
      </c>
      <c r="J8219" s="102" t="s">
        <v>1</v>
      </c>
      <c r="K8219" s="102" t="s">
        <v>291</v>
      </c>
      <c r="L8219" s="102" t="s">
        <v>294</v>
      </c>
      <c r="M8219" s="102" t="s">
        <v>1074</v>
      </c>
      <c r="N8219" s="102">
        <v>6</v>
      </c>
      <c r="O8219" s="102" t="s">
        <v>1075</v>
      </c>
    </row>
    <row r="8220" spans="1:15" x14ac:dyDescent="0.25">
      <c r="A8220" s="102" t="s">
        <v>13708</v>
      </c>
      <c r="B8220" s="103" t="s">
        <v>2228</v>
      </c>
      <c r="C8220" s="103" t="s">
        <v>274</v>
      </c>
      <c r="D8220" s="102" t="s">
        <v>247</v>
      </c>
      <c r="E8220" s="102" t="s">
        <v>275</v>
      </c>
      <c r="F8220" s="102" t="s">
        <v>13709</v>
      </c>
      <c r="G8220" s="102" t="s">
        <v>13710</v>
      </c>
      <c r="H8220" s="102">
        <v>45556</v>
      </c>
      <c r="I8220" s="102" t="s">
        <v>295</v>
      </c>
      <c r="J8220" s="102" t="s">
        <v>1</v>
      </c>
      <c r="K8220" s="102" t="s">
        <v>291</v>
      </c>
      <c r="L8220" s="102" t="s">
        <v>294</v>
      </c>
      <c r="M8220" s="102" t="s">
        <v>1074</v>
      </c>
      <c r="N8220" s="102">
        <v>6</v>
      </c>
      <c r="O8220" s="102" t="s">
        <v>1075</v>
      </c>
    </row>
    <row r="8221" spans="1:15" x14ac:dyDescent="0.25">
      <c r="A8221" s="102" t="s">
        <v>13635</v>
      </c>
      <c r="B8221" s="103" t="s">
        <v>11583</v>
      </c>
      <c r="C8221" s="103" t="s">
        <v>274</v>
      </c>
      <c r="D8221" s="102" t="s">
        <v>318</v>
      </c>
      <c r="E8221" s="102" t="s">
        <v>275</v>
      </c>
      <c r="F8221" s="102" t="s">
        <v>13711</v>
      </c>
      <c r="H8221" s="102">
        <v>45556</v>
      </c>
      <c r="I8221" s="102" t="s">
        <v>295</v>
      </c>
      <c r="J8221" s="102" t="s">
        <v>1</v>
      </c>
      <c r="K8221" s="102" t="s">
        <v>291</v>
      </c>
      <c r="L8221" s="102" t="s">
        <v>294</v>
      </c>
      <c r="M8221" s="102" t="s">
        <v>1074</v>
      </c>
      <c r="N8221" s="102">
        <v>6</v>
      </c>
      <c r="O8221" s="102" t="s">
        <v>1075</v>
      </c>
    </row>
    <row r="8222" spans="1:15" x14ac:dyDescent="0.25">
      <c r="A8222" s="102" t="s">
        <v>13639</v>
      </c>
      <c r="B8222" s="103" t="s">
        <v>3838</v>
      </c>
      <c r="C8222" s="103" t="s">
        <v>274</v>
      </c>
      <c r="D8222" s="102" t="s">
        <v>152</v>
      </c>
      <c r="E8222" s="102" t="s">
        <v>275</v>
      </c>
      <c r="F8222" s="102" t="s">
        <v>13712</v>
      </c>
      <c r="H8222" s="102">
        <v>45556</v>
      </c>
      <c r="I8222" s="102" t="s">
        <v>295</v>
      </c>
      <c r="J8222" s="102" t="s">
        <v>1</v>
      </c>
      <c r="K8222" s="102" t="s">
        <v>291</v>
      </c>
      <c r="L8222" s="102" t="s">
        <v>294</v>
      </c>
      <c r="M8222" s="102" t="s">
        <v>1074</v>
      </c>
      <c r="N8222" s="102">
        <v>6</v>
      </c>
      <c r="O8222" s="102" t="s">
        <v>1075</v>
      </c>
    </row>
    <row r="8223" spans="1:15" x14ac:dyDescent="0.25">
      <c r="A8223" s="102" t="s">
        <v>2028</v>
      </c>
      <c r="B8223" s="103" t="s">
        <v>1080</v>
      </c>
      <c r="C8223" s="103" t="s">
        <v>277</v>
      </c>
      <c r="D8223" s="102" t="s">
        <v>1092</v>
      </c>
      <c r="E8223" s="102" t="s">
        <v>275</v>
      </c>
      <c r="F8223" s="102" t="s">
        <v>13713</v>
      </c>
      <c r="H8223" s="102">
        <v>45556</v>
      </c>
      <c r="I8223" s="102" t="s">
        <v>295</v>
      </c>
      <c r="J8223" s="102" t="s">
        <v>1</v>
      </c>
      <c r="K8223" s="102" t="s">
        <v>291</v>
      </c>
      <c r="L8223" s="102" t="s">
        <v>294</v>
      </c>
      <c r="M8223" s="102" t="s">
        <v>1074</v>
      </c>
      <c r="N8223" s="102">
        <v>6</v>
      </c>
      <c r="O8223" s="102" t="s">
        <v>1075</v>
      </c>
    </row>
    <row r="8224" spans="1:15" x14ac:dyDescent="0.25">
      <c r="A8224" s="102" t="s">
        <v>13641</v>
      </c>
      <c r="B8224" s="103" t="s">
        <v>1912</v>
      </c>
      <c r="C8224" s="103" t="s">
        <v>274</v>
      </c>
      <c r="D8224" s="102" t="s">
        <v>136</v>
      </c>
      <c r="E8224" s="102" t="s">
        <v>275</v>
      </c>
      <c r="F8224" s="102" t="s">
        <v>13714</v>
      </c>
      <c r="G8224" s="102">
        <v>33707</v>
      </c>
      <c r="H8224" s="102">
        <v>45556</v>
      </c>
      <c r="I8224" s="102" t="s">
        <v>295</v>
      </c>
      <c r="J8224" s="102" t="s">
        <v>1</v>
      </c>
      <c r="K8224" s="102" t="s">
        <v>291</v>
      </c>
      <c r="L8224" s="102" t="s">
        <v>294</v>
      </c>
      <c r="M8224" s="102" t="s">
        <v>1074</v>
      </c>
      <c r="N8224" s="102">
        <v>6</v>
      </c>
      <c r="O8224" s="102" t="s">
        <v>1075</v>
      </c>
    </row>
    <row r="8225" spans="1:15" x14ac:dyDescent="0.25">
      <c r="A8225" s="102" t="s">
        <v>13715</v>
      </c>
      <c r="B8225" s="103" t="s">
        <v>3275</v>
      </c>
      <c r="C8225" s="103" t="s">
        <v>1225</v>
      </c>
      <c r="D8225" s="102" t="s">
        <v>196</v>
      </c>
      <c r="E8225" s="102" t="s">
        <v>275</v>
      </c>
      <c r="F8225" s="102" t="s">
        <v>13716</v>
      </c>
      <c r="H8225" s="102">
        <v>45556</v>
      </c>
      <c r="I8225" s="102" t="s">
        <v>295</v>
      </c>
      <c r="J8225" s="102" t="s">
        <v>1</v>
      </c>
      <c r="K8225" s="102" t="s">
        <v>291</v>
      </c>
      <c r="L8225" s="102" t="s">
        <v>294</v>
      </c>
      <c r="M8225" s="102" t="s">
        <v>1074</v>
      </c>
      <c r="N8225" s="102">
        <v>6</v>
      </c>
      <c r="O8225" s="102" t="s">
        <v>1075</v>
      </c>
    </row>
    <row r="8226" spans="1:15" x14ac:dyDescent="0.25">
      <c r="A8226" s="102" t="s">
        <v>6347</v>
      </c>
      <c r="B8226" s="103" t="s">
        <v>12990</v>
      </c>
      <c r="C8226" s="103" t="s">
        <v>274</v>
      </c>
      <c r="D8226" s="102" t="s">
        <v>1092</v>
      </c>
      <c r="E8226" s="102" t="s">
        <v>275</v>
      </c>
      <c r="F8226" s="102" t="s">
        <v>13717</v>
      </c>
      <c r="H8226" s="102">
        <v>45556</v>
      </c>
      <c r="I8226" s="102" t="s">
        <v>295</v>
      </c>
      <c r="J8226" s="102" t="s">
        <v>1</v>
      </c>
      <c r="K8226" s="102" t="s">
        <v>291</v>
      </c>
      <c r="L8226" s="102" t="s">
        <v>294</v>
      </c>
      <c r="M8226" s="102" t="s">
        <v>1074</v>
      </c>
      <c r="N8226" s="102">
        <v>6</v>
      </c>
      <c r="O8226" s="102" t="s">
        <v>1075</v>
      </c>
    </row>
    <row r="8227" spans="1:15" x14ac:dyDescent="0.25">
      <c r="A8227" s="102" t="s">
        <v>13643</v>
      </c>
      <c r="B8227" s="103" t="s">
        <v>2204</v>
      </c>
      <c r="C8227" s="103" t="s">
        <v>274</v>
      </c>
      <c r="D8227" s="102" t="s">
        <v>136</v>
      </c>
      <c r="E8227" s="102" t="s">
        <v>275</v>
      </c>
      <c r="F8227" s="102" t="s">
        <v>13718</v>
      </c>
      <c r="G8227" s="102">
        <v>32766</v>
      </c>
      <c r="H8227" s="102">
        <v>45556</v>
      </c>
      <c r="I8227" s="102" t="s">
        <v>295</v>
      </c>
      <c r="J8227" s="102" t="s">
        <v>1</v>
      </c>
      <c r="K8227" s="102" t="s">
        <v>291</v>
      </c>
      <c r="L8227" s="102" t="s">
        <v>294</v>
      </c>
      <c r="M8227" s="102" t="s">
        <v>1074</v>
      </c>
      <c r="N8227" s="102">
        <v>6</v>
      </c>
      <c r="O8227" s="102" t="s">
        <v>1075</v>
      </c>
    </row>
    <row r="8228" spans="1:15" x14ac:dyDescent="0.25">
      <c r="A8228" s="102" t="s">
        <v>13367</v>
      </c>
      <c r="B8228" s="103" t="s">
        <v>1122</v>
      </c>
      <c r="C8228" s="103" t="s">
        <v>274</v>
      </c>
      <c r="D8228" s="102" t="s">
        <v>1092</v>
      </c>
      <c r="E8228" s="102" t="s">
        <v>276</v>
      </c>
      <c r="H8228" s="102">
        <v>45556</v>
      </c>
      <c r="I8228" s="102" t="s">
        <v>295</v>
      </c>
      <c r="J8228" s="102" t="s">
        <v>1</v>
      </c>
      <c r="K8228" s="102" t="s">
        <v>291</v>
      </c>
      <c r="L8228" s="102" t="s">
        <v>294</v>
      </c>
      <c r="M8228" s="102" t="s">
        <v>1074</v>
      </c>
      <c r="N8228" s="102">
        <v>6</v>
      </c>
      <c r="O8228" s="102" t="s">
        <v>1075</v>
      </c>
    </row>
    <row r="8229" spans="1:15" x14ac:dyDescent="0.25">
      <c r="A8229" s="102" t="s">
        <v>13369</v>
      </c>
      <c r="B8229" s="103" t="s">
        <v>12734</v>
      </c>
      <c r="C8229" s="103" t="s">
        <v>274</v>
      </c>
      <c r="D8229" s="102" t="s">
        <v>1092</v>
      </c>
      <c r="E8229" s="102" t="s">
        <v>275</v>
      </c>
      <c r="F8229" s="102" t="s">
        <v>13719</v>
      </c>
      <c r="H8229" s="102">
        <v>45556</v>
      </c>
      <c r="I8229" s="102" t="s">
        <v>295</v>
      </c>
      <c r="J8229" s="102" t="s">
        <v>1</v>
      </c>
      <c r="K8229" s="102" t="s">
        <v>291</v>
      </c>
      <c r="L8229" s="102" t="s">
        <v>294</v>
      </c>
      <c r="M8229" s="102" t="s">
        <v>1074</v>
      </c>
      <c r="N8229" s="102">
        <v>6</v>
      </c>
      <c r="O8229" s="102" t="s">
        <v>1075</v>
      </c>
    </row>
    <row r="8230" spans="1:15" x14ac:dyDescent="0.25">
      <c r="A8230" s="102" t="s">
        <v>13369</v>
      </c>
      <c r="B8230" s="103" t="s">
        <v>1248</v>
      </c>
      <c r="C8230" s="103" t="s">
        <v>1082</v>
      </c>
      <c r="D8230" s="102" t="s">
        <v>1092</v>
      </c>
      <c r="E8230" s="102" t="s">
        <v>275</v>
      </c>
      <c r="F8230" s="102" t="s">
        <v>13720</v>
      </c>
      <c r="G8230" s="102" t="s">
        <v>13721</v>
      </c>
      <c r="H8230" s="102">
        <v>45556</v>
      </c>
      <c r="I8230" s="102" t="s">
        <v>295</v>
      </c>
      <c r="J8230" s="102" t="s">
        <v>1</v>
      </c>
      <c r="K8230" s="102" t="s">
        <v>291</v>
      </c>
      <c r="L8230" s="102" t="s">
        <v>294</v>
      </c>
      <c r="M8230" s="102" t="s">
        <v>1082</v>
      </c>
      <c r="N8230" s="102">
        <v>6</v>
      </c>
      <c r="O8230" s="102" t="s">
        <v>1075</v>
      </c>
    </row>
    <row r="8231" spans="1:15" x14ac:dyDescent="0.25">
      <c r="A8231" s="102" t="s">
        <v>13369</v>
      </c>
      <c r="B8231" s="103" t="s">
        <v>1764</v>
      </c>
      <c r="C8231" s="103" t="s">
        <v>1082</v>
      </c>
      <c r="D8231" s="102" t="s">
        <v>1092</v>
      </c>
      <c r="E8231" s="102" t="s">
        <v>275</v>
      </c>
      <c r="F8231" s="102" t="s">
        <v>13722</v>
      </c>
      <c r="G8231" s="102">
        <v>43221</v>
      </c>
      <c r="H8231" s="102">
        <v>45556</v>
      </c>
      <c r="I8231" s="102" t="s">
        <v>295</v>
      </c>
      <c r="J8231" s="102" t="s">
        <v>1</v>
      </c>
      <c r="K8231" s="102" t="s">
        <v>291</v>
      </c>
      <c r="L8231" s="102" t="s">
        <v>294</v>
      </c>
      <c r="M8231" s="102" t="s">
        <v>1082</v>
      </c>
      <c r="N8231" s="102">
        <v>6</v>
      </c>
      <c r="O8231" s="102" t="s">
        <v>1075</v>
      </c>
    </row>
    <row r="8232" spans="1:15" x14ac:dyDescent="0.25">
      <c r="A8232" s="102" t="s">
        <v>2057</v>
      </c>
      <c r="B8232" s="103" t="s">
        <v>13645</v>
      </c>
      <c r="C8232" s="103" t="s">
        <v>277</v>
      </c>
      <c r="D8232" s="102" t="s">
        <v>136</v>
      </c>
      <c r="E8232" s="102" t="s">
        <v>275</v>
      </c>
      <c r="F8232" s="102" t="s">
        <v>13723</v>
      </c>
      <c r="G8232" s="102">
        <v>33928</v>
      </c>
      <c r="H8232" s="102">
        <v>45556</v>
      </c>
      <c r="I8232" s="102" t="s">
        <v>295</v>
      </c>
      <c r="J8232" s="102" t="s">
        <v>1</v>
      </c>
      <c r="K8232" s="102" t="s">
        <v>291</v>
      </c>
      <c r="L8232" s="102" t="s">
        <v>294</v>
      </c>
      <c r="M8232" s="102" t="s">
        <v>1074</v>
      </c>
      <c r="N8232" s="102">
        <v>6</v>
      </c>
      <c r="O8232" s="102" t="s">
        <v>1075</v>
      </c>
    </row>
    <row r="8233" spans="1:15" x14ac:dyDescent="0.25">
      <c r="A8233" s="102" t="s">
        <v>13647</v>
      </c>
      <c r="B8233" s="103" t="s">
        <v>1656</v>
      </c>
      <c r="C8233" s="103" t="s">
        <v>274</v>
      </c>
      <c r="D8233" s="102" t="s">
        <v>136</v>
      </c>
      <c r="E8233" s="102" t="s">
        <v>275</v>
      </c>
      <c r="F8233" s="102" t="s">
        <v>13724</v>
      </c>
      <c r="G8233" s="102">
        <v>31912</v>
      </c>
      <c r="H8233" s="102">
        <v>45556</v>
      </c>
      <c r="I8233" s="102" t="s">
        <v>295</v>
      </c>
      <c r="J8233" s="102" t="s">
        <v>1</v>
      </c>
      <c r="K8233" s="102" t="s">
        <v>291</v>
      </c>
      <c r="L8233" s="102" t="s">
        <v>294</v>
      </c>
      <c r="M8233" s="102" t="s">
        <v>1074</v>
      </c>
      <c r="N8233" s="102">
        <v>6</v>
      </c>
      <c r="O8233" s="102" t="s">
        <v>1075</v>
      </c>
    </row>
    <row r="8234" spans="1:15" x14ac:dyDescent="0.25">
      <c r="A8234" s="102" t="s">
        <v>13725</v>
      </c>
      <c r="B8234" s="103" t="s">
        <v>13726</v>
      </c>
      <c r="C8234" s="103" t="s">
        <v>1077</v>
      </c>
      <c r="D8234" s="102" t="s">
        <v>196</v>
      </c>
      <c r="E8234" s="102" t="s">
        <v>275</v>
      </c>
      <c r="F8234" s="102" t="s">
        <v>13727</v>
      </c>
      <c r="H8234" s="102">
        <v>45556</v>
      </c>
      <c r="I8234" s="102" t="s">
        <v>295</v>
      </c>
      <c r="J8234" s="102" t="s">
        <v>1</v>
      </c>
      <c r="K8234" s="102" t="s">
        <v>291</v>
      </c>
      <c r="L8234" s="102" t="s">
        <v>294</v>
      </c>
      <c r="M8234" s="102" t="s">
        <v>1074</v>
      </c>
      <c r="N8234" s="102">
        <v>6</v>
      </c>
      <c r="O8234" s="102" t="s">
        <v>1075</v>
      </c>
    </row>
    <row r="8235" spans="1:15" x14ac:dyDescent="0.25">
      <c r="A8235" s="102" t="s">
        <v>13651</v>
      </c>
      <c r="B8235" s="103" t="s">
        <v>1127</v>
      </c>
      <c r="C8235" s="103" t="s">
        <v>274</v>
      </c>
      <c r="D8235" s="102" t="s">
        <v>152</v>
      </c>
      <c r="E8235" s="102" t="s">
        <v>275</v>
      </c>
      <c r="F8235" s="102" t="s">
        <v>13728</v>
      </c>
      <c r="H8235" s="102">
        <v>45556</v>
      </c>
      <c r="I8235" s="102" t="s">
        <v>295</v>
      </c>
      <c r="J8235" s="102" t="s">
        <v>1</v>
      </c>
      <c r="K8235" s="102" t="s">
        <v>291</v>
      </c>
      <c r="L8235" s="102" t="s">
        <v>294</v>
      </c>
      <c r="M8235" s="102" t="s">
        <v>1074</v>
      </c>
      <c r="N8235" s="102">
        <v>6</v>
      </c>
      <c r="O8235" s="102" t="s">
        <v>1075</v>
      </c>
    </row>
    <row r="8236" spans="1:15" x14ac:dyDescent="0.25">
      <c r="A8236" s="102" t="s">
        <v>2089</v>
      </c>
      <c r="B8236" s="103" t="s">
        <v>2224</v>
      </c>
      <c r="C8236" s="103" t="s">
        <v>274</v>
      </c>
      <c r="D8236" s="102" t="s">
        <v>1092</v>
      </c>
      <c r="E8236" s="102" t="s">
        <v>275</v>
      </c>
      <c r="F8236" s="102" t="s">
        <v>13729</v>
      </c>
      <c r="H8236" s="102">
        <v>45556</v>
      </c>
      <c r="I8236" s="102" t="s">
        <v>295</v>
      </c>
      <c r="J8236" s="102" t="s">
        <v>1</v>
      </c>
      <c r="K8236" s="102" t="s">
        <v>291</v>
      </c>
      <c r="L8236" s="102" t="s">
        <v>294</v>
      </c>
      <c r="M8236" s="102" t="s">
        <v>1074</v>
      </c>
      <c r="N8236" s="102">
        <v>6</v>
      </c>
      <c r="O8236" s="102" t="s">
        <v>1075</v>
      </c>
    </row>
    <row r="8237" spans="1:15" x14ac:dyDescent="0.25">
      <c r="A8237" s="102" t="s">
        <v>13653</v>
      </c>
      <c r="B8237" s="103" t="s">
        <v>1208</v>
      </c>
      <c r="C8237" s="103" t="s">
        <v>274</v>
      </c>
      <c r="D8237" s="102" t="s">
        <v>136</v>
      </c>
      <c r="E8237" s="102" t="s">
        <v>275</v>
      </c>
      <c r="F8237" s="102" t="s">
        <v>13730</v>
      </c>
      <c r="G8237" s="102">
        <v>37141</v>
      </c>
      <c r="H8237" s="102">
        <v>45556</v>
      </c>
      <c r="I8237" s="102" t="s">
        <v>295</v>
      </c>
      <c r="J8237" s="102" t="s">
        <v>1</v>
      </c>
      <c r="K8237" s="102" t="s">
        <v>291</v>
      </c>
      <c r="L8237" s="102" t="s">
        <v>294</v>
      </c>
      <c r="M8237" s="102" t="s">
        <v>1074</v>
      </c>
      <c r="N8237" s="102">
        <v>6</v>
      </c>
      <c r="O8237" s="102" t="s">
        <v>1075</v>
      </c>
    </row>
    <row r="8238" spans="1:15" x14ac:dyDescent="0.25">
      <c r="A8238" s="102" t="s">
        <v>1523</v>
      </c>
      <c r="B8238" s="103" t="s">
        <v>3227</v>
      </c>
      <c r="C8238" s="103" t="s">
        <v>277</v>
      </c>
      <c r="D8238" s="102" t="s">
        <v>1092</v>
      </c>
      <c r="E8238" s="102" t="s">
        <v>275</v>
      </c>
      <c r="F8238" s="102" t="s">
        <v>13731</v>
      </c>
      <c r="H8238" s="102">
        <v>45556</v>
      </c>
      <c r="I8238" s="102" t="s">
        <v>295</v>
      </c>
      <c r="J8238" s="102" t="s">
        <v>1</v>
      </c>
      <c r="K8238" s="102" t="s">
        <v>291</v>
      </c>
      <c r="L8238" s="102" t="s">
        <v>294</v>
      </c>
      <c r="M8238" s="102" t="s">
        <v>1074</v>
      </c>
      <c r="N8238" s="102">
        <v>6</v>
      </c>
      <c r="O8238" s="102" t="s">
        <v>1075</v>
      </c>
    </row>
    <row r="8239" spans="1:15" x14ac:dyDescent="0.25">
      <c r="A8239" s="102" t="s">
        <v>1523</v>
      </c>
      <c r="B8239" s="103" t="s">
        <v>1304</v>
      </c>
      <c r="C8239" s="103" t="s">
        <v>274</v>
      </c>
      <c r="D8239" s="102" t="s">
        <v>1092</v>
      </c>
      <c r="E8239" s="102" t="s">
        <v>275</v>
      </c>
      <c r="F8239" s="102" t="s">
        <v>13732</v>
      </c>
      <c r="H8239" s="102">
        <v>45556</v>
      </c>
      <c r="I8239" s="102" t="s">
        <v>295</v>
      </c>
      <c r="J8239" s="102" t="s">
        <v>1</v>
      </c>
      <c r="K8239" s="102" t="s">
        <v>291</v>
      </c>
      <c r="L8239" s="102" t="s">
        <v>294</v>
      </c>
      <c r="M8239" s="102" t="s">
        <v>1074</v>
      </c>
      <c r="N8239" s="102">
        <v>6</v>
      </c>
      <c r="O8239" s="102" t="s">
        <v>1075</v>
      </c>
    </row>
    <row r="8240" spans="1:15" x14ac:dyDescent="0.25">
      <c r="A8240" s="102" t="s">
        <v>1523</v>
      </c>
      <c r="B8240" s="103" t="s">
        <v>13380</v>
      </c>
      <c r="C8240" s="103" t="s">
        <v>274</v>
      </c>
      <c r="D8240" s="102" t="s">
        <v>1092</v>
      </c>
      <c r="E8240" s="102" t="s">
        <v>275</v>
      </c>
      <c r="F8240" s="102" t="s">
        <v>13733</v>
      </c>
      <c r="H8240" s="102">
        <v>45556</v>
      </c>
      <c r="I8240" s="102" t="s">
        <v>295</v>
      </c>
      <c r="J8240" s="102" t="s">
        <v>1</v>
      </c>
      <c r="K8240" s="102" t="s">
        <v>291</v>
      </c>
      <c r="L8240" s="102" t="s">
        <v>294</v>
      </c>
      <c r="M8240" s="102" t="s">
        <v>1074</v>
      </c>
      <c r="N8240" s="102">
        <v>6</v>
      </c>
      <c r="O8240" s="102" t="s">
        <v>1075</v>
      </c>
    </row>
    <row r="8241" spans="1:15" x14ac:dyDescent="0.25">
      <c r="A8241" s="102" t="s">
        <v>13656</v>
      </c>
      <c r="B8241" s="103" t="s">
        <v>13657</v>
      </c>
      <c r="C8241" s="103" t="s">
        <v>277</v>
      </c>
      <c r="D8241" s="102" t="s">
        <v>136</v>
      </c>
      <c r="E8241" s="102" t="s">
        <v>275</v>
      </c>
      <c r="F8241" s="102" t="s">
        <v>13734</v>
      </c>
      <c r="G8241" s="102">
        <v>38537</v>
      </c>
      <c r="H8241" s="102">
        <v>45556</v>
      </c>
      <c r="I8241" s="102" t="s">
        <v>295</v>
      </c>
      <c r="J8241" s="102" t="s">
        <v>1</v>
      </c>
      <c r="K8241" s="102" t="s">
        <v>291</v>
      </c>
      <c r="L8241" s="102" t="s">
        <v>294</v>
      </c>
      <c r="M8241" s="102" t="s">
        <v>1074</v>
      </c>
      <c r="N8241" s="102">
        <v>6</v>
      </c>
      <c r="O8241" s="102" t="s">
        <v>1075</v>
      </c>
    </row>
    <row r="8242" spans="1:15" x14ac:dyDescent="0.25">
      <c r="A8242" s="102" t="s">
        <v>4942</v>
      </c>
      <c r="B8242" s="103" t="s">
        <v>1420</v>
      </c>
      <c r="C8242" s="103" t="s">
        <v>274</v>
      </c>
      <c r="D8242" s="102" t="s">
        <v>136</v>
      </c>
      <c r="E8242" s="102" t="s">
        <v>275</v>
      </c>
      <c r="F8242" s="102" t="s">
        <v>13735</v>
      </c>
      <c r="G8242" s="102">
        <v>38290</v>
      </c>
      <c r="H8242" s="102">
        <v>45556</v>
      </c>
      <c r="I8242" s="102" t="s">
        <v>295</v>
      </c>
      <c r="J8242" s="102" t="s">
        <v>1</v>
      </c>
      <c r="K8242" s="102" t="s">
        <v>291</v>
      </c>
      <c r="L8242" s="102" t="s">
        <v>294</v>
      </c>
      <c r="M8242" s="102" t="s">
        <v>1074</v>
      </c>
      <c r="N8242" s="102">
        <v>6</v>
      </c>
      <c r="O8242" s="102" t="s">
        <v>1075</v>
      </c>
    </row>
    <row r="8243" spans="1:15" x14ac:dyDescent="0.25">
      <c r="A8243" s="102" t="s">
        <v>4942</v>
      </c>
      <c r="B8243" s="103" t="s">
        <v>2573</v>
      </c>
      <c r="C8243" s="103" t="s">
        <v>277</v>
      </c>
      <c r="D8243" s="102" t="s">
        <v>136</v>
      </c>
      <c r="E8243" s="102" t="s">
        <v>275</v>
      </c>
      <c r="F8243" s="102" t="s">
        <v>13736</v>
      </c>
      <c r="G8243" s="102">
        <v>38963</v>
      </c>
      <c r="H8243" s="102">
        <v>45556</v>
      </c>
      <c r="I8243" s="102" t="s">
        <v>295</v>
      </c>
      <c r="J8243" s="102" t="s">
        <v>1</v>
      </c>
      <c r="K8243" s="102" t="s">
        <v>291</v>
      </c>
      <c r="L8243" s="102" t="s">
        <v>294</v>
      </c>
      <c r="M8243" s="102" t="s">
        <v>1074</v>
      </c>
      <c r="N8243" s="102">
        <v>6</v>
      </c>
      <c r="O8243" s="102" t="s">
        <v>1075</v>
      </c>
    </row>
    <row r="8244" spans="1:15" x14ac:dyDescent="0.25">
      <c r="A8244" s="102" t="s">
        <v>13382</v>
      </c>
      <c r="B8244" s="103" t="s">
        <v>13383</v>
      </c>
      <c r="C8244" s="103" t="s">
        <v>277</v>
      </c>
      <c r="D8244" s="102" t="s">
        <v>1092</v>
      </c>
      <c r="E8244" s="102" t="s">
        <v>275</v>
      </c>
      <c r="F8244" s="102" t="s">
        <v>13737</v>
      </c>
      <c r="H8244" s="102">
        <v>45556</v>
      </c>
      <c r="I8244" s="102" t="s">
        <v>295</v>
      </c>
      <c r="J8244" s="102" t="s">
        <v>1</v>
      </c>
      <c r="K8244" s="102" t="s">
        <v>291</v>
      </c>
      <c r="L8244" s="102" t="s">
        <v>294</v>
      </c>
      <c r="M8244" s="102" t="s">
        <v>1074</v>
      </c>
      <c r="N8244" s="102">
        <v>6</v>
      </c>
      <c r="O8244" s="102" t="s">
        <v>1075</v>
      </c>
    </row>
    <row r="8245" spans="1:15" x14ac:dyDescent="0.25">
      <c r="A8245" s="102" t="s">
        <v>13382</v>
      </c>
      <c r="B8245" s="103" t="s">
        <v>1405</v>
      </c>
      <c r="C8245" s="103" t="s">
        <v>1082</v>
      </c>
      <c r="D8245" s="102" t="s">
        <v>1092</v>
      </c>
      <c r="E8245" s="102" t="s">
        <v>275</v>
      </c>
      <c r="F8245" s="102" t="s">
        <v>13738</v>
      </c>
      <c r="G8245" s="102" t="s">
        <v>13739</v>
      </c>
      <c r="H8245" s="102">
        <v>45556</v>
      </c>
      <c r="I8245" s="102" t="s">
        <v>295</v>
      </c>
      <c r="J8245" s="102" t="s">
        <v>1</v>
      </c>
      <c r="K8245" s="102" t="s">
        <v>291</v>
      </c>
      <c r="L8245" s="102" t="s">
        <v>294</v>
      </c>
      <c r="M8245" s="102" t="s">
        <v>1082</v>
      </c>
      <c r="N8245" s="102">
        <v>6</v>
      </c>
      <c r="O8245" s="102" t="s">
        <v>1075</v>
      </c>
    </row>
    <row r="8246" spans="1:15" x14ac:dyDescent="0.25">
      <c r="A8246" s="102" t="s">
        <v>13661</v>
      </c>
      <c r="B8246" s="103" t="s">
        <v>4524</v>
      </c>
      <c r="C8246" s="103" t="s">
        <v>274</v>
      </c>
      <c r="D8246" s="102" t="s">
        <v>136</v>
      </c>
      <c r="E8246" s="102" t="s">
        <v>275</v>
      </c>
      <c r="F8246" s="102" t="s">
        <v>13740</v>
      </c>
      <c r="G8246" s="102">
        <v>27016</v>
      </c>
      <c r="H8246" s="102">
        <v>45556</v>
      </c>
      <c r="I8246" s="102" t="s">
        <v>295</v>
      </c>
      <c r="J8246" s="102" t="s">
        <v>1</v>
      </c>
      <c r="K8246" s="102" t="s">
        <v>291</v>
      </c>
      <c r="L8246" s="102" t="s">
        <v>294</v>
      </c>
      <c r="M8246" s="102" t="s">
        <v>1074</v>
      </c>
      <c r="N8246" s="102">
        <v>6</v>
      </c>
      <c r="O8246" s="102" t="s">
        <v>1075</v>
      </c>
    </row>
    <row r="8247" spans="1:15" x14ac:dyDescent="0.25">
      <c r="A8247" s="102" t="s">
        <v>13741</v>
      </c>
      <c r="B8247" s="103" t="s">
        <v>1268</v>
      </c>
      <c r="C8247" s="103" t="s">
        <v>274</v>
      </c>
      <c r="D8247" s="102" t="s">
        <v>247</v>
      </c>
      <c r="E8247" s="102" t="s">
        <v>275</v>
      </c>
      <c r="F8247" s="102" t="s">
        <v>13742</v>
      </c>
      <c r="G8247" s="102" t="s">
        <v>13710</v>
      </c>
      <c r="H8247" s="102">
        <v>45556</v>
      </c>
      <c r="I8247" s="102" t="s">
        <v>295</v>
      </c>
      <c r="J8247" s="102" t="s">
        <v>1</v>
      </c>
      <c r="K8247" s="102" t="s">
        <v>291</v>
      </c>
      <c r="L8247" s="102" t="s">
        <v>294</v>
      </c>
      <c r="M8247" s="102" t="s">
        <v>1074</v>
      </c>
      <c r="N8247" s="102">
        <v>6</v>
      </c>
      <c r="O8247" s="102" t="s">
        <v>1075</v>
      </c>
    </row>
    <row r="8248" spans="1:15" x14ac:dyDescent="0.25">
      <c r="A8248" s="102" t="s">
        <v>11163</v>
      </c>
      <c r="B8248" s="103" t="s">
        <v>1233</v>
      </c>
      <c r="C8248" s="103" t="s">
        <v>274</v>
      </c>
      <c r="D8248" s="102" t="s">
        <v>136</v>
      </c>
      <c r="E8248" s="102" t="s">
        <v>275</v>
      </c>
      <c r="F8248" s="102" t="s">
        <v>13743</v>
      </c>
      <c r="G8248" s="102">
        <v>35956</v>
      </c>
      <c r="H8248" s="102">
        <v>45556</v>
      </c>
      <c r="I8248" s="102" t="s">
        <v>295</v>
      </c>
      <c r="J8248" s="102" t="s">
        <v>1</v>
      </c>
      <c r="K8248" s="102" t="s">
        <v>291</v>
      </c>
      <c r="L8248" s="102" t="s">
        <v>294</v>
      </c>
      <c r="M8248" s="102" t="s">
        <v>1074</v>
      </c>
      <c r="N8248" s="102">
        <v>6</v>
      </c>
      <c r="O8248" s="102" t="s">
        <v>1075</v>
      </c>
    </row>
    <row r="8249" spans="1:15" x14ac:dyDescent="0.25">
      <c r="A8249" s="102" t="s">
        <v>13664</v>
      </c>
      <c r="B8249" s="103" t="s">
        <v>1632</v>
      </c>
      <c r="C8249" s="103" t="s">
        <v>274</v>
      </c>
      <c r="D8249" s="102" t="s">
        <v>136</v>
      </c>
      <c r="E8249" s="102" t="s">
        <v>275</v>
      </c>
      <c r="F8249" s="102" t="s">
        <v>13744</v>
      </c>
      <c r="G8249" s="102">
        <v>32557</v>
      </c>
      <c r="H8249" s="102">
        <v>45556</v>
      </c>
      <c r="I8249" s="102" t="s">
        <v>295</v>
      </c>
      <c r="J8249" s="102" t="s">
        <v>1</v>
      </c>
      <c r="K8249" s="102" t="s">
        <v>291</v>
      </c>
      <c r="L8249" s="102" t="s">
        <v>294</v>
      </c>
      <c r="M8249" s="102" t="s">
        <v>1074</v>
      </c>
      <c r="N8249" s="102">
        <v>6</v>
      </c>
      <c r="O8249" s="102" t="s">
        <v>1075</v>
      </c>
    </row>
    <row r="8250" spans="1:15" x14ac:dyDescent="0.25">
      <c r="A8250" s="102" t="s">
        <v>13666</v>
      </c>
      <c r="B8250" s="103" t="s">
        <v>13667</v>
      </c>
      <c r="C8250" s="103" t="s">
        <v>277</v>
      </c>
      <c r="D8250" s="102" t="s">
        <v>136</v>
      </c>
      <c r="E8250" s="102" t="s">
        <v>275</v>
      </c>
      <c r="F8250" s="102" t="s">
        <v>13745</v>
      </c>
      <c r="G8250" s="102">
        <v>34453</v>
      </c>
      <c r="H8250" s="102">
        <v>45556</v>
      </c>
      <c r="I8250" s="102" t="s">
        <v>295</v>
      </c>
      <c r="J8250" s="102" t="s">
        <v>1</v>
      </c>
      <c r="K8250" s="102" t="s">
        <v>291</v>
      </c>
      <c r="L8250" s="102" t="s">
        <v>294</v>
      </c>
      <c r="M8250" s="102" t="s">
        <v>1074</v>
      </c>
      <c r="N8250" s="102">
        <v>6</v>
      </c>
      <c r="O8250" s="102" t="s">
        <v>1075</v>
      </c>
    </row>
    <row r="8251" spans="1:15" x14ac:dyDescent="0.25">
      <c r="A8251" s="102" t="s">
        <v>6415</v>
      </c>
      <c r="B8251" s="103" t="s">
        <v>2109</v>
      </c>
      <c r="C8251" s="103" t="s">
        <v>277</v>
      </c>
      <c r="D8251" s="102" t="s">
        <v>1092</v>
      </c>
      <c r="E8251" s="102" t="s">
        <v>275</v>
      </c>
      <c r="F8251" s="102" t="s">
        <v>13746</v>
      </c>
      <c r="H8251" s="102">
        <v>45556</v>
      </c>
      <c r="I8251" s="102" t="s">
        <v>295</v>
      </c>
      <c r="J8251" s="102" t="s">
        <v>1</v>
      </c>
      <c r="K8251" s="102" t="s">
        <v>291</v>
      </c>
      <c r="L8251" s="102" t="s">
        <v>294</v>
      </c>
      <c r="M8251" s="102" t="s">
        <v>1074</v>
      </c>
      <c r="N8251" s="102">
        <v>6</v>
      </c>
      <c r="O8251" s="102" t="s">
        <v>1075</v>
      </c>
    </row>
    <row r="8252" spans="1:15" x14ac:dyDescent="0.25">
      <c r="A8252" s="102" t="s">
        <v>2141</v>
      </c>
      <c r="B8252" s="103" t="s">
        <v>5844</v>
      </c>
      <c r="C8252" s="103" t="s">
        <v>277</v>
      </c>
      <c r="D8252" s="102" t="s">
        <v>1092</v>
      </c>
      <c r="E8252" s="102" t="s">
        <v>275</v>
      </c>
      <c r="F8252" s="102" t="s">
        <v>13747</v>
      </c>
      <c r="H8252" s="102">
        <v>45556</v>
      </c>
      <c r="I8252" s="102" t="s">
        <v>295</v>
      </c>
      <c r="J8252" s="102" t="s">
        <v>1</v>
      </c>
      <c r="K8252" s="102" t="s">
        <v>291</v>
      </c>
      <c r="L8252" s="102" t="s">
        <v>294</v>
      </c>
      <c r="M8252" s="102" t="s">
        <v>1074</v>
      </c>
      <c r="N8252" s="102">
        <v>6</v>
      </c>
      <c r="O8252" s="102" t="s">
        <v>1075</v>
      </c>
    </row>
    <row r="8253" spans="1:15" x14ac:dyDescent="0.25">
      <c r="A8253" s="102" t="s">
        <v>6935</v>
      </c>
      <c r="B8253" s="103" t="s">
        <v>2614</v>
      </c>
      <c r="C8253" s="103" t="s">
        <v>277</v>
      </c>
      <c r="D8253" s="102" t="s">
        <v>136</v>
      </c>
      <c r="E8253" s="102" t="s">
        <v>275</v>
      </c>
      <c r="F8253" s="102" t="s">
        <v>13748</v>
      </c>
      <c r="G8253" s="102">
        <v>34834</v>
      </c>
      <c r="H8253" s="102">
        <v>45556</v>
      </c>
      <c r="I8253" s="102" t="s">
        <v>295</v>
      </c>
      <c r="J8253" s="102" t="s">
        <v>1</v>
      </c>
      <c r="K8253" s="102" t="s">
        <v>291</v>
      </c>
      <c r="L8253" s="102" t="s">
        <v>294</v>
      </c>
      <c r="M8253" s="102" t="s">
        <v>1074</v>
      </c>
      <c r="N8253" s="102">
        <v>6</v>
      </c>
      <c r="O8253" s="102" t="s">
        <v>1075</v>
      </c>
    </row>
    <row r="8254" spans="1:15" x14ac:dyDescent="0.25">
      <c r="A8254" s="102" t="s">
        <v>10016</v>
      </c>
      <c r="B8254" s="103" t="s">
        <v>1244</v>
      </c>
      <c r="C8254" s="103" t="s">
        <v>277</v>
      </c>
      <c r="D8254" s="102" t="s">
        <v>1092</v>
      </c>
      <c r="E8254" s="102" t="s">
        <v>275</v>
      </c>
      <c r="F8254" s="102" t="s">
        <v>13749</v>
      </c>
      <c r="H8254" s="102">
        <v>45556</v>
      </c>
      <c r="I8254" s="102" t="s">
        <v>295</v>
      </c>
      <c r="J8254" s="102" t="s">
        <v>1</v>
      </c>
      <c r="K8254" s="102" t="s">
        <v>291</v>
      </c>
      <c r="L8254" s="102" t="s">
        <v>294</v>
      </c>
      <c r="M8254" s="102" t="s">
        <v>1074</v>
      </c>
      <c r="N8254" s="102">
        <v>6</v>
      </c>
      <c r="O8254" s="102" t="s">
        <v>1075</v>
      </c>
    </row>
    <row r="8255" spans="1:15" x14ac:dyDescent="0.25">
      <c r="A8255" s="102" t="s">
        <v>13673</v>
      </c>
      <c r="B8255" s="103" t="s">
        <v>1304</v>
      </c>
      <c r="C8255" s="103" t="s">
        <v>274</v>
      </c>
      <c r="D8255" s="102" t="s">
        <v>152</v>
      </c>
      <c r="E8255" s="102" t="s">
        <v>275</v>
      </c>
      <c r="F8255" s="102" t="s">
        <v>13750</v>
      </c>
      <c r="H8255" s="102">
        <v>45556</v>
      </c>
      <c r="I8255" s="102" t="s">
        <v>295</v>
      </c>
      <c r="J8255" s="102" t="s">
        <v>1</v>
      </c>
      <c r="K8255" s="102" t="s">
        <v>291</v>
      </c>
      <c r="L8255" s="102" t="s">
        <v>294</v>
      </c>
      <c r="M8255" s="102" t="s">
        <v>1074</v>
      </c>
      <c r="N8255" s="102">
        <v>6</v>
      </c>
      <c r="O8255" s="102" t="s">
        <v>1075</v>
      </c>
    </row>
    <row r="8256" spans="1:15" x14ac:dyDescent="0.25">
      <c r="A8256" s="102" t="s">
        <v>1885</v>
      </c>
      <c r="B8256" s="103" t="s">
        <v>13405</v>
      </c>
      <c r="C8256" s="103" t="s">
        <v>277</v>
      </c>
      <c r="D8256" s="102" t="s">
        <v>1092</v>
      </c>
      <c r="E8256" s="102" t="s">
        <v>275</v>
      </c>
      <c r="F8256" s="102" t="s">
        <v>13751</v>
      </c>
      <c r="H8256" s="102">
        <v>45556</v>
      </c>
      <c r="I8256" s="102" t="s">
        <v>295</v>
      </c>
      <c r="J8256" s="102" t="s">
        <v>1</v>
      </c>
      <c r="K8256" s="102" t="s">
        <v>291</v>
      </c>
      <c r="L8256" s="102" t="s">
        <v>294</v>
      </c>
      <c r="M8256" s="102" t="s">
        <v>1074</v>
      </c>
      <c r="N8256" s="102">
        <v>6</v>
      </c>
      <c r="O8256" s="102" t="s">
        <v>1075</v>
      </c>
    </row>
    <row r="8257" spans="1:15" x14ac:dyDescent="0.25">
      <c r="A8257" s="102" t="s">
        <v>1885</v>
      </c>
      <c r="B8257" s="103" t="s">
        <v>2495</v>
      </c>
      <c r="C8257" s="103" t="s">
        <v>274</v>
      </c>
      <c r="D8257" s="102" t="s">
        <v>1092</v>
      </c>
      <c r="E8257" s="102" t="s">
        <v>275</v>
      </c>
      <c r="F8257" s="102" t="s">
        <v>13752</v>
      </c>
      <c r="H8257" s="102">
        <v>45556</v>
      </c>
      <c r="I8257" s="102" t="s">
        <v>295</v>
      </c>
      <c r="J8257" s="102" t="s">
        <v>1</v>
      </c>
      <c r="K8257" s="102" t="s">
        <v>291</v>
      </c>
      <c r="L8257" s="102" t="s">
        <v>294</v>
      </c>
      <c r="M8257" s="102" t="s">
        <v>1074</v>
      </c>
      <c r="N8257" s="102">
        <v>6</v>
      </c>
      <c r="O8257" s="102" t="s">
        <v>1075</v>
      </c>
    </row>
    <row r="8258" spans="1:15" x14ac:dyDescent="0.25">
      <c r="A8258" s="102" t="s">
        <v>2164</v>
      </c>
      <c r="B8258" s="103" t="s">
        <v>1476</v>
      </c>
      <c r="C8258" s="103" t="s">
        <v>274</v>
      </c>
      <c r="D8258" s="102" t="s">
        <v>1092</v>
      </c>
      <c r="E8258" s="102" t="s">
        <v>275</v>
      </c>
      <c r="F8258" s="102" t="s">
        <v>13753</v>
      </c>
      <c r="H8258" s="102">
        <v>45556</v>
      </c>
      <c r="I8258" s="102" t="s">
        <v>295</v>
      </c>
      <c r="J8258" s="102" t="s">
        <v>1</v>
      </c>
      <c r="K8258" s="102" t="s">
        <v>291</v>
      </c>
      <c r="L8258" s="102" t="s">
        <v>294</v>
      </c>
      <c r="M8258" s="102" t="s">
        <v>1074</v>
      </c>
      <c r="N8258" s="102">
        <v>6</v>
      </c>
      <c r="O8258" s="102" t="s">
        <v>1075</v>
      </c>
    </row>
    <row r="8259" spans="1:15" x14ac:dyDescent="0.25">
      <c r="A8259" s="102" t="s">
        <v>13754</v>
      </c>
      <c r="B8259" s="103" t="s">
        <v>1214</v>
      </c>
      <c r="C8259" s="103" t="s">
        <v>277</v>
      </c>
      <c r="D8259" s="102" t="s">
        <v>136</v>
      </c>
      <c r="E8259" s="102" t="s">
        <v>275</v>
      </c>
      <c r="F8259" s="102" t="s">
        <v>13755</v>
      </c>
      <c r="G8259" s="102">
        <v>25999</v>
      </c>
      <c r="H8259" s="102">
        <v>45556</v>
      </c>
      <c r="I8259" s="102" t="s">
        <v>295</v>
      </c>
      <c r="J8259" s="102" t="s">
        <v>1</v>
      </c>
      <c r="K8259" s="102" t="s">
        <v>291</v>
      </c>
      <c r="L8259" s="102" t="s">
        <v>294</v>
      </c>
      <c r="M8259" s="102" t="s">
        <v>1074</v>
      </c>
      <c r="N8259" s="102">
        <v>6</v>
      </c>
      <c r="O8259" s="102" t="s">
        <v>1075</v>
      </c>
    </row>
    <row r="8260" spans="1:15" x14ac:dyDescent="0.25">
      <c r="A8260" s="102" t="s">
        <v>13411</v>
      </c>
      <c r="B8260" s="103" t="s">
        <v>1810</v>
      </c>
      <c r="C8260" s="103" t="s">
        <v>277</v>
      </c>
      <c r="D8260" s="102" t="s">
        <v>1092</v>
      </c>
      <c r="E8260" s="102" t="s">
        <v>275</v>
      </c>
      <c r="F8260" s="102" t="s">
        <v>13756</v>
      </c>
      <c r="H8260" s="102">
        <v>45556</v>
      </c>
      <c r="I8260" s="102" t="s">
        <v>295</v>
      </c>
      <c r="J8260" s="102" t="s">
        <v>1</v>
      </c>
      <c r="K8260" s="102" t="s">
        <v>291</v>
      </c>
      <c r="L8260" s="102" t="s">
        <v>294</v>
      </c>
      <c r="M8260" s="102" t="s">
        <v>1074</v>
      </c>
      <c r="N8260" s="102">
        <v>6</v>
      </c>
      <c r="O8260" s="102" t="s">
        <v>1075</v>
      </c>
    </row>
    <row r="8261" spans="1:15" x14ac:dyDescent="0.25">
      <c r="A8261" s="102" t="s">
        <v>4618</v>
      </c>
      <c r="B8261" s="103" t="s">
        <v>1986</v>
      </c>
      <c r="C8261" s="103" t="s">
        <v>1118</v>
      </c>
      <c r="D8261" s="102" t="s">
        <v>152</v>
      </c>
      <c r="E8261" s="102" t="s">
        <v>275</v>
      </c>
      <c r="F8261" s="102" t="s">
        <v>13757</v>
      </c>
      <c r="H8261" s="102">
        <v>45556</v>
      </c>
      <c r="I8261" s="102" t="s">
        <v>295</v>
      </c>
      <c r="J8261" s="102" t="s">
        <v>1</v>
      </c>
      <c r="K8261" s="102" t="s">
        <v>291</v>
      </c>
      <c r="L8261" s="102" t="s">
        <v>294</v>
      </c>
      <c r="M8261" s="102" t="s">
        <v>1074</v>
      </c>
      <c r="N8261" s="102">
        <v>6</v>
      </c>
      <c r="O8261" s="102" t="s">
        <v>1075</v>
      </c>
    </row>
    <row r="8262" spans="1:15" x14ac:dyDescent="0.25">
      <c r="A8262" s="102" t="s">
        <v>1276</v>
      </c>
      <c r="B8262" s="103" t="s">
        <v>1244</v>
      </c>
      <c r="C8262" s="103" t="s">
        <v>274</v>
      </c>
      <c r="D8262" s="102" t="s">
        <v>152</v>
      </c>
      <c r="E8262" s="102" t="s">
        <v>275</v>
      </c>
      <c r="F8262" s="102" t="s">
        <v>13758</v>
      </c>
      <c r="H8262" s="102">
        <v>45556</v>
      </c>
      <c r="I8262" s="102" t="s">
        <v>295</v>
      </c>
      <c r="J8262" s="102" t="s">
        <v>1</v>
      </c>
      <c r="K8262" s="102" t="s">
        <v>291</v>
      </c>
      <c r="L8262" s="102" t="s">
        <v>294</v>
      </c>
      <c r="M8262" s="102" t="s">
        <v>1074</v>
      </c>
      <c r="N8262" s="102">
        <v>6</v>
      </c>
      <c r="O8262" s="102" t="s">
        <v>1075</v>
      </c>
    </row>
    <row r="8263" spans="1:15" x14ac:dyDescent="0.25">
      <c r="A8263" s="102" t="s">
        <v>13676</v>
      </c>
      <c r="B8263" s="103" t="s">
        <v>4527</v>
      </c>
      <c r="C8263" s="103" t="s">
        <v>277</v>
      </c>
      <c r="D8263" s="102" t="s">
        <v>136</v>
      </c>
      <c r="E8263" s="102" t="s">
        <v>275</v>
      </c>
      <c r="F8263" s="102" t="s">
        <v>13759</v>
      </c>
      <c r="G8263" s="102">
        <v>26743</v>
      </c>
      <c r="H8263" s="102">
        <v>45556</v>
      </c>
      <c r="I8263" s="102" t="s">
        <v>295</v>
      </c>
      <c r="J8263" s="102" t="s">
        <v>1</v>
      </c>
      <c r="K8263" s="102" t="s">
        <v>291</v>
      </c>
      <c r="L8263" s="102" t="s">
        <v>294</v>
      </c>
      <c r="M8263" s="102" t="s">
        <v>1074</v>
      </c>
      <c r="N8263" s="102">
        <v>6</v>
      </c>
      <c r="O8263" s="102" t="s">
        <v>1075</v>
      </c>
    </row>
    <row r="8264" spans="1:15" x14ac:dyDescent="0.25">
      <c r="A8264" s="102" t="s">
        <v>13678</v>
      </c>
      <c r="B8264" s="103" t="s">
        <v>3889</v>
      </c>
      <c r="C8264" s="103" t="s">
        <v>1118</v>
      </c>
      <c r="D8264" s="102" t="s">
        <v>152</v>
      </c>
      <c r="E8264" s="102" t="s">
        <v>275</v>
      </c>
      <c r="F8264" s="102" t="s">
        <v>13760</v>
      </c>
      <c r="H8264" s="102">
        <v>45556</v>
      </c>
      <c r="I8264" s="102" t="s">
        <v>295</v>
      </c>
      <c r="J8264" s="102" t="s">
        <v>1</v>
      </c>
      <c r="K8264" s="102" t="s">
        <v>291</v>
      </c>
      <c r="L8264" s="102" t="s">
        <v>294</v>
      </c>
      <c r="M8264" s="102" t="s">
        <v>1074</v>
      </c>
      <c r="N8264" s="102">
        <v>6</v>
      </c>
      <c r="O8264" s="102" t="s">
        <v>1075</v>
      </c>
    </row>
    <row r="8265" spans="1:15" x14ac:dyDescent="0.25">
      <c r="A8265" s="102" t="s">
        <v>13761</v>
      </c>
      <c r="B8265" s="103" t="s">
        <v>13762</v>
      </c>
      <c r="C8265" s="103" t="s">
        <v>1118</v>
      </c>
      <c r="D8265" s="102" t="s">
        <v>152</v>
      </c>
      <c r="E8265" s="102" t="s">
        <v>275</v>
      </c>
      <c r="F8265" s="102" t="s">
        <v>13763</v>
      </c>
      <c r="H8265" s="102">
        <v>45556</v>
      </c>
      <c r="I8265" s="102" t="s">
        <v>295</v>
      </c>
      <c r="J8265" s="102" t="s">
        <v>1</v>
      </c>
      <c r="K8265" s="102" t="s">
        <v>291</v>
      </c>
      <c r="L8265" s="102" t="s">
        <v>294</v>
      </c>
      <c r="M8265" s="102" t="s">
        <v>1074</v>
      </c>
      <c r="N8265" s="102">
        <v>6</v>
      </c>
      <c r="O8265" s="102" t="s">
        <v>1075</v>
      </c>
    </row>
    <row r="8266" spans="1:15" x14ac:dyDescent="0.25">
      <c r="A8266" s="102" t="s">
        <v>13681</v>
      </c>
      <c r="B8266" s="103" t="s">
        <v>13682</v>
      </c>
      <c r="C8266" s="103" t="s">
        <v>277</v>
      </c>
      <c r="D8266" s="102" t="s">
        <v>136</v>
      </c>
      <c r="E8266" s="102" t="s">
        <v>275</v>
      </c>
      <c r="F8266" s="102" t="s">
        <v>13764</v>
      </c>
      <c r="G8266" s="102">
        <v>37133</v>
      </c>
      <c r="H8266" s="102">
        <v>45556</v>
      </c>
      <c r="I8266" s="102" t="s">
        <v>295</v>
      </c>
      <c r="J8266" s="102" t="s">
        <v>1</v>
      </c>
      <c r="K8266" s="102" t="s">
        <v>291</v>
      </c>
      <c r="L8266" s="102" t="s">
        <v>294</v>
      </c>
      <c r="M8266" s="102" t="s">
        <v>1074</v>
      </c>
      <c r="N8266" s="102">
        <v>6</v>
      </c>
      <c r="O8266" s="102" t="s">
        <v>1075</v>
      </c>
    </row>
    <row r="8267" spans="1:15" x14ac:dyDescent="0.25">
      <c r="A8267" s="102" t="s">
        <v>1918</v>
      </c>
      <c r="B8267" s="103" t="s">
        <v>1476</v>
      </c>
      <c r="C8267" s="103" t="s">
        <v>274</v>
      </c>
      <c r="D8267" s="102" t="s">
        <v>152</v>
      </c>
      <c r="E8267" s="102" t="s">
        <v>275</v>
      </c>
      <c r="F8267" s="102" t="s">
        <v>13765</v>
      </c>
      <c r="H8267" s="102">
        <v>45556</v>
      </c>
      <c r="I8267" s="102" t="s">
        <v>295</v>
      </c>
      <c r="J8267" s="102" t="s">
        <v>1</v>
      </c>
      <c r="K8267" s="102" t="s">
        <v>291</v>
      </c>
      <c r="L8267" s="102" t="s">
        <v>294</v>
      </c>
      <c r="M8267" s="102" t="s">
        <v>1074</v>
      </c>
      <c r="N8267" s="102">
        <v>6</v>
      </c>
      <c r="O8267" s="102" t="s">
        <v>1075</v>
      </c>
    </row>
    <row r="8268" spans="1:15" x14ac:dyDescent="0.25">
      <c r="A8268" s="102" t="s">
        <v>1918</v>
      </c>
      <c r="B8268" s="103" t="s">
        <v>1148</v>
      </c>
      <c r="C8268" s="103" t="s">
        <v>274</v>
      </c>
      <c r="D8268" s="102" t="s">
        <v>152</v>
      </c>
      <c r="E8268" s="102" t="s">
        <v>275</v>
      </c>
      <c r="F8268" s="102" t="s">
        <v>13766</v>
      </c>
      <c r="H8268" s="102">
        <v>45556</v>
      </c>
      <c r="I8268" s="102" t="s">
        <v>295</v>
      </c>
      <c r="J8268" s="102" t="s">
        <v>1</v>
      </c>
      <c r="K8268" s="102" t="s">
        <v>291</v>
      </c>
      <c r="L8268" s="102" t="s">
        <v>294</v>
      </c>
      <c r="M8268" s="102" t="s">
        <v>1074</v>
      </c>
      <c r="N8268" s="102">
        <v>6</v>
      </c>
      <c r="O8268" s="102" t="s">
        <v>1075</v>
      </c>
    </row>
    <row r="8269" spans="1:15" x14ac:dyDescent="0.25">
      <c r="A8269" s="102" t="s">
        <v>13414</v>
      </c>
      <c r="B8269" s="103" t="s">
        <v>1233</v>
      </c>
      <c r="C8269" s="103" t="s">
        <v>274</v>
      </c>
      <c r="D8269" s="102" t="s">
        <v>1092</v>
      </c>
      <c r="E8269" s="102" t="s">
        <v>275</v>
      </c>
      <c r="F8269" s="102" t="s">
        <v>13767</v>
      </c>
      <c r="H8269" s="102">
        <v>45556</v>
      </c>
      <c r="I8269" s="102" t="s">
        <v>295</v>
      </c>
      <c r="J8269" s="102" t="s">
        <v>1</v>
      </c>
      <c r="K8269" s="102" t="s">
        <v>291</v>
      </c>
      <c r="L8269" s="102" t="s">
        <v>294</v>
      </c>
      <c r="M8269" s="102" t="s">
        <v>1074</v>
      </c>
      <c r="N8269" s="102">
        <v>6</v>
      </c>
      <c r="O8269" s="102" t="s">
        <v>1075</v>
      </c>
    </row>
    <row r="8270" spans="1:15" x14ac:dyDescent="0.25">
      <c r="A8270" s="102" t="s">
        <v>8021</v>
      </c>
      <c r="B8270" s="103" t="s">
        <v>1166</v>
      </c>
      <c r="C8270" s="103" t="s">
        <v>277</v>
      </c>
      <c r="D8270" s="102" t="s">
        <v>1092</v>
      </c>
      <c r="E8270" s="102" t="s">
        <v>275</v>
      </c>
      <c r="F8270" s="102" t="s">
        <v>13768</v>
      </c>
      <c r="H8270" s="102">
        <v>45556</v>
      </c>
      <c r="I8270" s="102" t="s">
        <v>295</v>
      </c>
      <c r="J8270" s="102" t="s">
        <v>1</v>
      </c>
      <c r="K8270" s="102" t="s">
        <v>291</v>
      </c>
      <c r="L8270" s="102" t="s">
        <v>294</v>
      </c>
      <c r="M8270" s="102" t="s">
        <v>1074</v>
      </c>
      <c r="N8270" s="102">
        <v>6</v>
      </c>
      <c r="O8270" s="102" t="s">
        <v>1075</v>
      </c>
    </row>
    <row r="8271" spans="1:15" x14ac:dyDescent="0.25">
      <c r="A8271" s="102" t="s">
        <v>1934</v>
      </c>
      <c r="B8271" s="103" t="s">
        <v>2050</v>
      </c>
      <c r="C8271" s="103" t="s">
        <v>274</v>
      </c>
      <c r="D8271" s="102" t="s">
        <v>1092</v>
      </c>
      <c r="E8271" s="102" t="s">
        <v>275</v>
      </c>
      <c r="F8271" s="102" t="s">
        <v>13769</v>
      </c>
      <c r="H8271" s="102">
        <v>45556</v>
      </c>
      <c r="I8271" s="102" t="s">
        <v>295</v>
      </c>
      <c r="J8271" s="102" t="s">
        <v>1</v>
      </c>
      <c r="K8271" s="102" t="s">
        <v>291</v>
      </c>
      <c r="L8271" s="102" t="s">
        <v>294</v>
      </c>
      <c r="M8271" s="102" t="s">
        <v>1074</v>
      </c>
      <c r="N8271" s="102">
        <v>6</v>
      </c>
      <c r="O8271" s="102" t="s">
        <v>1075</v>
      </c>
    </row>
    <row r="8272" spans="1:15" x14ac:dyDescent="0.25">
      <c r="A8272" s="102" t="s">
        <v>13418</v>
      </c>
      <c r="B8272" s="103" t="s">
        <v>1561</v>
      </c>
      <c r="C8272" s="103" t="s">
        <v>277</v>
      </c>
      <c r="D8272" s="102" t="s">
        <v>1092</v>
      </c>
      <c r="E8272" s="102" t="s">
        <v>275</v>
      </c>
      <c r="F8272" s="102" t="s">
        <v>13770</v>
      </c>
      <c r="H8272" s="102">
        <v>45556</v>
      </c>
      <c r="I8272" s="102" t="s">
        <v>295</v>
      </c>
      <c r="J8272" s="102" t="s">
        <v>1</v>
      </c>
      <c r="K8272" s="102" t="s">
        <v>291</v>
      </c>
      <c r="L8272" s="102" t="s">
        <v>294</v>
      </c>
      <c r="M8272" s="102" t="s">
        <v>1074</v>
      </c>
      <c r="N8272" s="102">
        <v>6</v>
      </c>
      <c r="O8272" s="102" t="s">
        <v>1075</v>
      </c>
    </row>
    <row r="8273" spans="1:15" x14ac:dyDescent="0.25">
      <c r="A8273" s="102" t="s">
        <v>13684</v>
      </c>
      <c r="B8273" s="103" t="s">
        <v>7399</v>
      </c>
      <c r="C8273" s="103" t="s">
        <v>277</v>
      </c>
      <c r="D8273" s="102" t="s">
        <v>136</v>
      </c>
      <c r="E8273" s="102" t="s">
        <v>275</v>
      </c>
      <c r="F8273" s="102" t="s">
        <v>13771</v>
      </c>
      <c r="G8273" s="102">
        <v>36647</v>
      </c>
      <c r="H8273" s="102">
        <v>45556</v>
      </c>
      <c r="I8273" s="102" t="s">
        <v>295</v>
      </c>
      <c r="J8273" s="102" t="s">
        <v>1</v>
      </c>
      <c r="K8273" s="102" t="s">
        <v>291</v>
      </c>
      <c r="L8273" s="102" t="s">
        <v>294</v>
      </c>
      <c r="M8273" s="102" t="s">
        <v>1074</v>
      </c>
      <c r="N8273" s="102">
        <v>6</v>
      </c>
      <c r="O8273" s="102" t="s">
        <v>1075</v>
      </c>
    </row>
    <row r="8274" spans="1:15" x14ac:dyDescent="0.25">
      <c r="A8274" s="102" t="s">
        <v>13686</v>
      </c>
      <c r="B8274" s="103" t="s">
        <v>13687</v>
      </c>
      <c r="C8274" s="103" t="s">
        <v>1118</v>
      </c>
      <c r="D8274" s="102" t="s">
        <v>318</v>
      </c>
      <c r="E8274" s="102" t="s">
        <v>275</v>
      </c>
      <c r="F8274" s="102" t="s">
        <v>13772</v>
      </c>
      <c r="H8274" s="102">
        <v>45556</v>
      </c>
      <c r="I8274" s="102" t="s">
        <v>295</v>
      </c>
      <c r="J8274" s="102" t="s">
        <v>1</v>
      </c>
      <c r="K8274" s="102" t="s">
        <v>291</v>
      </c>
      <c r="L8274" s="102" t="s">
        <v>294</v>
      </c>
      <c r="M8274" s="102" t="s">
        <v>1074</v>
      </c>
      <c r="N8274" s="102">
        <v>6</v>
      </c>
      <c r="O8274" s="102" t="s">
        <v>1075</v>
      </c>
    </row>
    <row r="8275" spans="1:15" x14ac:dyDescent="0.25">
      <c r="A8275" s="102" t="s">
        <v>13773</v>
      </c>
      <c r="B8275" s="103" t="s">
        <v>10565</v>
      </c>
      <c r="C8275" s="103" t="s">
        <v>1225</v>
      </c>
      <c r="D8275" s="102" t="s">
        <v>196</v>
      </c>
      <c r="E8275" s="102" t="s">
        <v>275</v>
      </c>
      <c r="F8275" s="102" t="s">
        <v>13774</v>
      </c>
      <c r="H8275" s="102">
        <v>45556</v>
      </c>
      <c r="I8275" s="102" t="s">
        <v>292</v>
      </c>
      <c r="J8275" s="102" t="s">
        <v>291</v>
      </c>
      <c r="K8275" s="102" t="s">
        <v>1</v>
      </c>
      <c r="L8275" s="102" t="s">
        <v>290</v>
      </c>
      <c r="M8275" s="102" t="s">
        <v>1074</v>
      </c>
      <c r="N8275" s="102">
        <v>6</v>
      </c>
      <c r="O8275" s="102" t="s">
        <v>1075</v>
      </c>
    </row>
    <row r="8276" spans="1:15" x14ac:dyDescent="0.25">
      <c r="A8276" s="102" t="s">
        <v>2448</v>
      </c>
      <c r="B8276" s="103" t="s">
        <v>13775</v>
      </c>
      <c r="C8276" s="103" t="s">
        <v>1118</v>
      </c>
      <c r="D8276" s="102" t="s">
        <v>152</v>
      </c>
      <c r="E8276" s="102" t="s">
        <v>275</v>
      </c>
      <c r="F8276" s="102" t="s">
        <v>13776</v>
      </c>
      <c r="H8276" s="102">
        <v>45556</v>
      </c>
      <c r="I8276" s="102" t="s">
        <v>292</v>
      </c>
      <c r="J8276" s="102" t="s">
        <v>291</v>
      </c>
      <c r="K8276" s="102" t="s">
        <v>1</v>
      </c>
      <c r="L8276" s="102" t="s">
        <v>290</v>
      </c>
      <c r="M8276" s="102" t="s">
        <v>1074</v>
      </c>
      <c r="N8276" s="102">
        <v>6</v>
      </c>
      <c r="O8276" s="102" t="s">
        <v>1075</v>
      </c>
    </row>
    <row r="8277" spans="1:15" x14ac:dyDescent="0.25">
      <c r="A8277" s="102" t="s">
        <v>13777</v>
      </c>
      <c r="B8277" s="103" t="s">
        <v>13778</v>
      </c>
      <c r="C8277" s="103" t="s">
        <v>274</v>
      </c>
      <c r="D8277" s="102" t="s">
        <v>8050</v>
      </c>
      <c r="E8277" s="102" t="s">
        <v>275</v>
      </c>
      <c r="F8277" s="102" t="s">
        <v>13779</v>
      </c>
      <c r="H8277" s="102">
        <v>45556</v>
      </c>
      <c r="I8277" s="102" t="s">
        <v>292</v>
      </c>
      <c r="J8277" s="102" t="s">
        <v>291</v>
      </c>
      <c r="K8277" s="102" t="s">
        <v>1</v>
      </c>
      <c r="L8277" s="102" t="s">
        <v>290</v>
      </c>
      <c r="M8277" s="102" t="s">
        <v>1074</v>
      </c>
      <c r="N8277" s="102">
        <v>6</v>
      </c>
      <c r="O8277" s="102" t="s">
        <v>1075</v>
      </c>
    </row>
    <row r="8278" spans="1:15" x14ac:dyDescent="0.25">
      <c r="A8278" s="102" t="s">
        <v>3251</v>
      </c>
      <c r="B8278" s="103" t="s">
        <v>13780</v>
      </c>
      <c r="C8278" s="103" t="s">
        <v>1225</v>
      </c>
      <c r="D8278" s="102" t="s">
        <v>196</v>
      </c>
      <c r="E8278" s="102" t="s">
        <v>275</v>
      </c>
      <c r="F8278" s="102" t="s">
        <v>13781</v>
      </c>
      <c r="H8278" s="102">
        <v>45556</v>
      </c>
      <c r="I8278" s="102" t="s">
        <v>292</v>
      </c>
      <c r="J8278" s="102" t="s">
        <v>291</v>
      </c>
      <c r="K8278" s="102" t="s">
        <v>1</v>
      </c>
      <c r="L8278" s="102" t="s">
        <v>290</v>
      </c>
      <c r="M8278" s="102" t="s">
        <v>1074</v>
      </c>
      <c r="N8278" s="102">
        <v>6</v>
      </c>
      <c r="O8278" s="102" t="s">
        <v>1075</v>
      </c>
    </row>
    <row r="8279" spans="1:15" x14ac:dyDescent="0.25">
      <c r="A8279" s="102" t="s">
        <v>6728</v>
      </c>
      <c r="B8279" s="103" t="s">
        <v>1174</v>
      </c>
      <c r="C8279" s="103" t="s">
        <v>274</v>
      </c>
      <c r="D8279" s="102" t="s">
        <v>13422</v>
      </c>
      <c r="E8279" s="102" t="s">
        <v>275</v>
      </c>
      <c r="F8279" s="102" t="s">
        <v>13782</v>
      </c>
      <c r="H8279" s="102">
        <v>45556</v>
      </c>
      <c r="I8279" s="102" t="s">
        <v>292</v>
      </c>
      <c r="J8279" s="102" t="s">
        <v>291</v>
      </c>
      <c r="K8279" s="102" t="s">
        <v>1</v>
      </c>
      <c r="L8279" s="102" t="s">
        <v>290</v>
      </c>
      <c r="M8279" s="102" t="s">
        <v>1074</v>
      </c>
      <c r="N8279" s="102">
        <v>6</v>
      </c>
      <c r="O8279" s="102" t="s">
        <v>1075</v>
      </c>
    </row>
    <row r="8280" spans="1:15" x14ac:dyDescent="0.25">
      <c r="A8280" s="102" t="s">
        <v>13783</v>
      </c>
      <c r="B8280" s="103" t="s">
        <v>13784</v>
      </c>
      <c r="C8280" s="103" t="s">
        <v>1225</v>
      </c>
      <c r="D8280" s="102" t="s">
        <v>196</v>
      </c>
      <c r="E8280" s="102" t="s">
        <v>275</v>
      </c>
      <c r="F8280" s="102" t="s">
        <v>13785</v>
      </c>
      <c r="H8280" s="102">
        <v>45556</v>
      </c>
      <c r="I8280" s="102" t="s">
        <v>292</v>
      </c>
      <c r="J8280" s="102" t="s">
        <v>291</v>
      </c>
      <c r="K8280" s="102" t="s">
        <v>1</v>
      </c>
      <c r="L8280" s="102" t="s">
        <v>290</v>
      </c>
      <c r="M8280" s="102" t="s">
        <v>1074</v>
      </c>
      <c r="N8280" s="102">
        <v>6</v>
      </c>
      <c r="O8280" s="102" t="s">
        <v>1075</v>
      </c>
    </row>
    <row r="8281" spans="1:15" x14ac:dyDescent="0.25">
      <c r="A8281" s="102" t="s">
        <v>13786</v>
      </c>
      <c r="B8281" s="103" t="s">
        <v>13787</v>
      </c>
      <c r="C8281" s="103" t="s">
        <v>277</v>
      </c>
      <c r="D8281" s="102" t="s">
        <v>136</v>
      </c>
      <c r="E8281" s="102" t="s">
        <v>275</v>
      </c>
      <c r="F8281" s="102" t="s">
        <v>13788</v>
      </c>
      <c r="H8281" s="102">
        <v>45556</v>
      </c>
      <c r="I8281" s="102" t="s">
        <v>292</v>
      </c>
      <c r="J8281" s="102" t="s">
        <v>291</v>
      </c>
      <c r="K8281" s="102" t="s">
        <v>1</v>
      </c>
      <c r="L8281" s="102" t="s">
        <v>290</v>
      </c>
      <c r="M8281" s="102" t="s">
        <v>1074</v>
      </c>
      <c r="N8281" s="102">
        <v>6</v>
      </c>
      <c r="O8281" s="102" t="s">
        <v>1075</v>
      </c>
    </row>
    <row r="8282" spans="1:15" x14ac:dyDescent="0.25">
      <c r="A8282" s="102" t="s">
        <v>13789</v>
      </c>
      <c r="B8282" s="103" t="s">
        <v>13790</v>
      </c>
      <c r="C8282" s="103" t="s">
        <v>277</v>
      </c>
      <c r="D8282" s="102" t="s">
        <v>136</v>
      </c>
      <c r="E8282" s="102" t="s">
        <v>275</v>
      </c>
      <c r="F8282" s="102" t="s">
        <v>13791</v>
      </c>
      <c r="H8282" s="102">
        <v>45556</v>
      </c>
      <c r="I8282" s="102" t="s">
        <v>292</v>
      </c>
      <c r="J8282" s="102" t="s">
        <v>291</v>
      </c>
      <c r="K8282" s="102" t="s">
        <v>1</v>
      </c>
      <c r="L8282" s="102" t="s">
        <v>290</v>
      </c>
      <c r="M8282" s="102" t="s">
        <v>1074</v>
      </c>
      <c r="N8282" s="102">
        <v>6</v>
      </c>
      <c r="O8282" s="102" t="s">
        <v>1075</v>
      </c>
    </row>
    <row r="8283" spans="1:15" x14ac:dyDescent="0.25">
      <c r="A8283" s="102" t="s">
        <v>13792</v>
      </c>
      <c r="B8283" s="103" t="s">
        <v>2853</v>
      </c>
      <c r="C8283" s="103" t="s">
        <v>1225</v>
      </c>
      <c r="D8283" s="102" t="s">
        <v>313</v>
      </c>
      <c r="E8283" s="102" t="s">
        <v>275</v>
      </c>
      <c r="F8283" s="102" t="s">
        <v>13793</v>
      </c>
      <c r="H8283" s="102">
        <v>45556</v>
      </c>
      <c r="I8283" s="102" t="s">
        <v>292</v>
      </c>
      <c r="J8283" s="102" t="s">
        <v>291</v>
      </c>
      <c r="K8283" s="102" t="s">
        <v>1</v>
      </c>
      <c r="L8283" s="102" t="s">
        <v>290</v>
      </c>
      <c r="M8283" s="102" t="s">
        <v>1074</v>
      </c>
      <c r="N8283" s="102">
        <v>6</v>
      </c>
      <c r="O8283" s="102" t="s">
        <v>1075</v>
      </c>
    </row>
    <row r="8284" spans="1:15" x14ac:dyDescent="0.25">
      <c r="A8284" s="102" t="s">
        <v>13794</v>
      </c>
      <c r="B8284" s="103" t="s">
        <v>1214</v>
      </c>
      <c r="C8284" s="103" t="s">
        <v>1118</v>
      </c>
      <c r="D8284" s="102" t="s">
        <v>8050</v>
      </c>
      <c r="E8284" s="102" t="s">
        <v>275</v>
      </c>
      <c r="F8284" s="102" t="s">
        <v>13795</v>
      </c>
      <c r="H8284" s="102">
        <v>45556</v>
      </c>
      <c r="I8284" s="102" t="s">
        <v>292</v>
      </c>
      <c r="J8284" s="102" t="s">
        <v>291</v>
      </c>
      <c r="K8284" s="102" t="s">
        <v>1</v>
      </c>
      <c r="L8284" s="102" t="s">
        <v>290</v>
      </c>
      <c r="M8284" s="102" t="s">
        <v>1074</v>
      </c>
      <c r="N8284" s="102">
        <v>6</v>
      </c>
      <c r="O8284" s="102" t="s">
        <v>1075</v>
      </c>
    </row>
    <row r="8285" spans="1:15" x14ac:dyDescent="0.25">
      <c r="A8285" s="102" t="s">
        <v>13796</v>
      </c>
      <c r="B8285" s="103" t="s">
        <v>13797</v>
      </c>
      <c r="C8285" s="103" t="s">
        <v>1225</v>
      </c>
      <c r="D8285" s="102" t="s">
        <v>313</v>
      </c>
      <c r="E8285" s="102" t="s">
        <v>275</v>
      </c>
      <c r="F8285" s="102" t="s">
        <v>13798</v>
      </c>
      <c r="H8285" s="102">
        <v>45556</v>
      </c>
      <c r="I8285" s="102" t="s">
        <v>292</v>
      </c>
      <c r="J8285" s="102" t="s">
        <v>291</v>
      </c>
      <c r="K8285" s="102" t="s">
        <v>1</v>
      </c>
      <c r="L8285" s="102" t="s">
        <v>290</v>
      </c>
      <c r="M8285" s="102" t="s">
        <v>1074</v>
      </c>
      <c r="N8285" s="102">
        <v>6</v>
      </c>
      <c r="O8285" s="102" t="s">
        <v>1075</v>
      </c>
    </row>
    <row r="8286" spans="1:15" x14ac:dyDescent="0.25">
      <c r="A8286" s="102" t="s">
        <v>13799</v>
      </c>
      <c r="B8286" s="103" t="s">
        <v>3889</v>
      </c>
      <c r="C8286" s="103" t="s">
        <v>1118</v>
      </c>
      <c r="D8286" s="102" t="s">
        <v>8050</v>
      </c>
      <c r="E8286" s="102" t="s">
        <v>275</v>
      </c>
      <c r="F8286" s="102" t="s">
        <v>13800</v>
      </c>
      <c r="H8286" s="102">
        <v>45556</v>
      </c>
      <c r="I8286" s="102" t="s">
        <v>292</v>
      </c>
      <c r="J8286" s="102" t="s">
        <v>291</v>
      </c>
      <c r="K8286" s="102" t="s">
        <v>1</v>
      </c>
      <c r="L8286" s="102" t="s">
        <v>290</v>
      </c>
      <c r="M8286" s="102" t="s">
        <v>1074</v>
      </c>
      <c r="N8286" s="102">
        <v>6</v>
      </c>
      <c r="O8286" s="102" t="s">
        <v>1075</v>
      </c>
    </row>
    <row r="8287" spans="1:15" x14ac:dyDescent="0.25">
      <c r="A8287" s="102" t="s">
        <v>13801</v>
      </c>
      <c r="B8287" s="103" t="s">
        <v>13802</v>
      </c>
      <c r="C8287" s="103" t="s">
        <v>274</v>
      </c>
      <c r="D8287" s="102" t="s">
        <v>136</v>
      </c>
      <c r="E8287" s="102" t="s">
        <v>275</v>
      </c>
      <c r="F8287" s="102" t="s">
        <v>13803</v>
      </c>
      <c r="H8287" s="102">
        <v>45556</v>
      </c>
      <c r="I8287" s="102" t="s">
        <v>292</v>
      </c>
      <c r="J8287" s="102" t="s">
        <v>291</v>
      </c>
      <c r="K8287" s="102" t="s">
        <v>1</v>
      </c>
      <c r="L8287" s="102" t="s">
        <v>290</v>
      </c>
      <c r="M8287" s="102" t="s">
        <v>1074</v>
      </c>
      <c r="N8287" s="102">
        <v>6</v>
      </c>
      <c r="O8287" s="102" t="s">
        <v>1075</v>
      </c>
    </row>
    <row r="8288" spans="1:15" x14ac:dyDescent="0.25">
      <c r="A8288" s="102" t="s">
        <v>13801</v>
      </c>
      <c r="B8288" s="103" t="s">
        <v>5023</v>
      </c>
      <c r="C8288" s="103" t="s">
        <v>277</v>
      </c>
      <c r="D8288" s="102" t="s">
        <v>136</v>
      </c>
      <c r="E8288" s="102" t="s">
        <v>275</v>
      </c>
      <c r="F8288" s="102" t="s">
        <v>13804</v>
      </c>
      <c r="H8288" s="102">
        <v>45556</v>
      </c>
      <c r="I8288" s="102" t="s">
        <v>292</v>
      </c>
      <c r="J8288" s="102" t="s">
        <v>291</v>
      </c>
      <c r="K8288" s="102" t="s">
        <v>1</v>
      </c>
      <c r="L8288" s="102" t="s">
        <v>290</v>
      </c>
      <c r="M8288" s="102" t="s">
        <v>1074</v>
      </c>
      <c r="N8288" s="102">
        <v>6</v>
      </c>
      <c r="O8288" s="102" t="s">
        <v>1075</v>
      </c>
    </row>
    <row r="8289" spans="1:15" x14ac:dyDescent="0.25">
      <c r="A8289" s="102" t="s">
        <v>2512</v>
      </c>
      <c r="B8289" s="103" t="s">
        <v>1266</v>
      </c>
      <c r="C8289" s="103" t="s">
        <v>1118</v>
      </c>
      <c r="D8289" s="102" t="s">
        <v>8050</v>
      </c>
      <c r="E8289" s="102" t="s">
        <v>275</v>
      </c>
      <c r="F8289" s="102" t="s">
        <v>13805</v>
      </c>
      <c r="H8289" s="102">
        <v>45556</v>
      </c>
      <c r="I8289" s="102" t="s">
        <v>292</v>
      </c>
      <c r="J8289" s="102" t="s">
        <v>291</v>
      </c>
      <c r="K8289" s="102" t="s">
        <v>1</v>
      </c>
      <c r="L8289" s="102" t="s">
        <v>290</v>
      </c>
      <c r="M8289" s="102" t="s">
        <v>1074</v>
      </c>
      <c r="N8289" s="102">
        <v>6</v>
      </c>
      <c r="O8289" s="102" t="s">
        <v>1075</v>
      </c>
    </row>
    <row r="8290" spans="1:15" x14ac:dyDescent="0.25">
      <c r="A8290" s="102" t="s">
        <v>13806</v>
      </c>
      <c r="B8290" s="103" t="s">
        <v>12653</v>
      </c>
      <c r="C8290" s="103" t="s">
        <v>1118</v>
      </c>
      <c r="D8290" s="102" t="s">
        <v>8050</v>
      </c>
      <c r="E8290" s="102" t="s">
        <v>275</v>
      </c>
      <c r="F8290" s="102" t="s">
        <v>13807</v>
      </c>
      <c r="H8290" s="102">
        <v>45556</v>
      </c>
      <c r="I8290" s="102" t="s">
        <v>292</v>
      </c>
      <c r="J8290" s="102" t="s">
        <v>291</v>
      </c>
      <c r="K8290" s="102" t="s">
        <v>1</v>
      </c>
      <c r="L8290" s="102" t="s">
        <v>290</v>
      </c>
      <c r="M8290" s="102" t="s">
        <v>1074</v>
      </c>
      <c r="N8290" s="102">
        <v>6</v>
      </c>
      <c r="O8290" s="102" t="s">
        <v>1075</v>
      </c>
    </row>
    <row r="8291" spans="1:15" x14ac:dyDescent="0.25">
      <c r="A8291" s="102" t="s">
        <v>13808</v>
      </c>
      <c r="B8291" s="103" t="s">
        <v>13809</v>
      </c>
      <c r="C8291" s="103" t="s">
        <v>274</v>
      </c>
      <c r="D8291" s="102" t="s">
        <v>318</v>
      </c>
      <c r="E8291" s="102" t="s">
        <v>275</v>
      </c>
      <c r="F8291" s="102" t="s">
        <v>13810</v>
      </c>
      <c r="H8291" s="102">
        <v>45556</v>
      </c>
      <c r="I8291" s="102" t="s">
        <v>292</v>
      </c>
      <c r="J8291" s="102" t="s">
        <v>291</v>
      </c>
      <c r="K8291" s="102" t="s">
        <v>1</v>
      </c>
      <c r="L8291" s="102" t="s">
        <v>290</v>
      </c>
      <c r="M8291" s="102" t="s">
        <v>1074</v>
      </c>
      <c r="N8291" s="102">
        <v>6</v>
      </c>
      <c r="O8291" s="102" t="s">
        <v>1075</v>
      </c>
    </row>
    <row r="8292" spans="1:15" x14ac:dyDescent="0.25">
      <c r="A8292" s="102" t="s">
        <v>13811</v>
      </c>
      <c r="B8292" s="103" t="s">
        <v>1775</v>
      </c>
      <c r="C8292" s="103" t="s">
        <v>274</v>
      </c>
      <c r="D8292" s="102" t="s">
        <v>136</v>
      </c>
      <c r="E8292" s="102" t="s">
        <v>275</v>
      </c>
      <c r="F8292" s="102" t="s">
        <v>13812</v>
      </c>
      <c r="H8292" s="102">
        <v>45556</v>
      </c>
      <c r="I8292" s="102" t="s">
        <v>292</v>
      </c>
      <c r="J8292" s="102" t="s">
        <v>291</v>
      </c>
      <c r="K8292" s="102" t="s">
        <v>1</v>
      </c>
      <c r="L8292" s="102" t="s">
        <v>290</v>
      </c>
      <c r="M8292" s="102" t="s">
        <v>1074</v>
      </c>
      <c r="N8292" s="102">
        <v>6</v>
      </c>
      <c r="O8292" s="102" t="s">
        <v>1075</v>
      </c>
    </row>
    <row r="8293" spans="1:15" x14ac:dyDescent="0.25">
      <c r="A8293" s="102" t="s">
        <v>13813</v>
      </c>
      <c r="B8293" s="103" t="s">
        <v>1124</v>
      </c>
      <c r="C8293" s="103" t="s">
        <v>1082</v>
      </c>
      <c r="D8293" s="102" t="s">
        <v>8050</v>
      </c>
      <c r="E8293" s="102" t="s">
        <v>275</v>
      </c>
      <c r="F8293" s="102" t="s">
        <v>13814</v>
      </c>
      <c r="G8293" s="102">
        <v>42679</v>
      </c>
      <c r="H8293" s="102">
        <v>45556</v>
      </c>
      <c r="I8293" s="102" t="s">
        <v>292</v>
      </c>
      <c r="J8293" s="102" t="s">
        <v>291</v>
      </c>
      <c r="K8293" s="102" t="s">
        <v>1</v>
      </c>
      <c r="L8293" s="102" t="s">
        <v>290</v>
      </c>
      <c r="M8293" s="102" t="s">
        <v>1082</v>
      </c>
      <c r="N8293" s="102">
        <v>6</v>
      </c>
      <c r="O8293" s="102" t="s">
        <v>1075</v>
      </c>
    </row>
    <row r="8294" spans="1:15" x14ac:dyDescent="0.25">
      <c r="A8294" s="102" t="s">
        <v>13813</v>
      </c>
      <c r="B8294" s="103" t="s">
        <v>2534</v>
      </c>
      <c r="C8294" s="103" t="s">
        <v>1082</v>
      </c>
      <c r="D8294" s="102" t="s">
        <v>8050</v>
      </c>
      <c r="E8294" s="102" t="s">
        <v>275</v>
      </c>
      <c r="F8294" s="102" t="s">
        <v>13815</v>
      </c>
      <c r="G8294" s="102" t="s">
        <v>13816</v>
      </c>
      <c r="H8294" s="102">
        <v>45556</v>
      </c>
      <c r="I8294" s="102" t="s">
        <v>292</v>
      </c>
      <c r="J8294" s="102" t="s">
        <v>291</v>
      </c>
      <c r="K8294" s="102" t="s">
        <v>1</v>
      </c>
      <c r="L8294" s="102" t="s">
        <v>290</v>
      </c>
      <c r="M8294" s="102" t="s">
        <v>1082</v>
      </c>
      <c r="N8294" s="102">
        <v>6</v>
      </c>
      <c r="O8294" s="102" t="s">
        <v>1075</v>
      </c>
    </row>
    <row r="8295" spans="1:15" x14ac:dyDescent="0.25">
      <c r="A8295" s="102" t="s">
        <v>13813</v>
      </c>
      <c r="B8295" s="103" t="s">
        <v>11551</v>
      </c>
      <c r="C8295" s="103" t="s">
        <v>274</v>
      </c>
      <c r="D8295" s="102" t="s">
        <v>8050</v>
      </c>
      <c r="E8295" s="102" t="s">
        <v>275</v>
      </c>
      <c r="F8295" s="102" t="s">
        <v>13817</v>
      </c>
      <c r="H8295" s="102">
        <v>45556</v>
      </c>
      <c r="I8295" s="102" t="s">
        <v>292</v>
      </c>
      <c r="J8295" s="102" t="s">
        <v>291</v>
      </c>
      <c r="K8295" s="102" t="s">
        <v>1</v>
      </c>
      <c r="L8295" s="102" t="s">
        <v>290</v>
      </c>
      <c r="M8295" s="102" t="s">
        <v>1074</v>
      </c>
      <c r="N8295" s="102">
        <v>6</v>
      </c>
      <c r="O8295" s="102" t="s">
        <v>1075</v>
      </c>
    </row>
    <row r="8296" spans="1:15" x14ac:dyDescent="0.25">
      <c r="A8296" s="102" t="s">
        <v>13818</v>
      </c>
      <c r="B8296" s="103" t="s">
        <v>1088</v>
      </c>
      <c r="C8296" s="103" t="s">
        <v>1118</v>
      </c>
      <c r="D8296" s="102" t="s">
        <v>8050</v>
      </c>
      <c r="E8296" s="102" t="s">
        <v>275</v>
      </c>
      <c r="F8296" s="102" t="s">
        <v>13819</v>
      </c>
      <c r="H8296" s="102">
        <v>45556</v>
      </c>
      <c r="I8296" s="102" t="s">
        <v>292</v>
      </c>
      <c r="J8296" s="102" t="s">
        <v>291</v>
      </c>
      <c r="K8296" s="102" t="s">
        <v>1</v>
      </c>
      <c r="L8296" s="102" t="s">
        <v>290</v>
      </c>
      <c r="M8296" s="102" t="s">
        <v>1074</v>
      </c>
      <c r="N8296" s="102">
        <v>6</v>
      </c>
      <c r="O8296" s="102" t="s">
        <v>1075</v>
      </c>
    </row>
    <row r="8297" spans="1:15" x14ac:dyDescent="0.25">
      <c r="A8297" s="102" t="s">
        <v>13820</v>
      </c>
      <c r="B8297" s="103" t="s">
        <v>1844</v>
      </c>
      <c r="C8297" s="103" t="s">
        <v>1118</v>
      </c>
      <c r="D8297" s="102" t="s">
        <v>152</v>
      </c>
      <c r="E8297" s="102" t="s">
        <v>275</v>
      </c>
      <c r="F8297" s="102" t="s">
        <v>13821</v>
      </c>
      <c r="H8297" s="102">
        <v>45556</v>
      </c>
      <c r="I8297" s="102" t="s">
        <v>292</v>
      </c>
      <c r="J8297" s="102" t="s">
        <v>291</v>
      </c>
      <c r="K8297" s="102" t="s">
        <v>1</v>
      </c>
      <c r="L8297" s="102" t="s">
        <v>290</v>
      </c>
      <c r="M8297" s="102" t="s">
        <v>1074</v>
      </c>
      <c r="N8297" s="102">
        <v>6</v>
      </c>
      <c r="O8297" s="102" t="s">
        <v>1075</v>
      </c>
    </row>
    <row r="8298" spans="1:15" x14ac:dyDescent="0.25">
      <c r="A8298" s="102" t="s">
        <v>13822</v>
      </c>
      <c r="B8298" s="103" t="s">
        <v>1895</v>
      </c>
      <c r="C8298" s="103" t="s">
        <v>274</v>
      </c>
      <c r="D8298" s="102" t="s">
        <v>8050</v>
      </c>
      <c r="E8298" s="102" t="s">
        <v>275</v>
      </c>
      <c r="F8298" s="102" t="s">
        <v>13823</v>
      </c>
      <c r="H8298" s="102">
        <v>45556</v>
      </c>
      <c r="I8298" s="102" t="s">
        <v>292</v>
      </c>
      <c r="J8298" s="102" t="s">
        <v>291</v>
      </c>
      <c r="K8298" s="102" t="s">
        <v>1</v>
      </c>
      <c r="L8298" s="102" t="s">
        <v>290</v>
      </c>
      <c r="M8298" s="102" t="s">
        <v>1074</v>
      </c>
      <c r="N8298" s="102">
        <v>6</v>
      </c>
      <c r="O8298" s="102" t="s">
        <v>1075</v>
      </c>
    </row>
    <row r="8299" spans="1:15" x14ac:dyDescent="0.25">
      <c r="A8299" s="102" t="s">
        <v>13824</v>
      </c>
      <c r="B8299" s="103" t="s">
        <v>13825</v>
      </c>
      <c r="C8299" s="103" t="s">
        <v>1082</v>
      </c>
      <c r="D8299" s="102" t="s">
        <v>152</v>
      </c>
      <c r="E8299" s="102" t="s">
        <v>275</v>
      </c>
      <c r="F8299" s="102" t="s">
        <v>13826</v>
      </c>
      <c r="G8299" s="102">
        <v>43189</v>
      </c>
      <c r="H8299" s="102">
        <v>45556</v>
      </c>
      <c r="I8299" s="102" t="s">
        <v>292</v>
      </c>
      <c r="J8299" s="102" t="s">
        <v>291</v>
      </c>
      <c r="K8299" s="102" t="s">
        <v>1</v>
      </c>
      <c r="L8299" s="102" t="s">
        <v>290</v>
      </c>
      <c r="M8299" s="102" t="s">
        <v>1082</v>
      </c>
      <c r="N8299" s="102">
        <v>6</v>
      </c>
      <c r="O8299" s="102" t="s">
        <v>1075</v>
      </c>
    </row>
    <row r="8300" spans="1:15" x14ac:dyDescent="0.25">
      <c r="A8300" s="102" t="s">
        <v>13824</v>
      </c>
      <c r="B8300" s="103" t="s">
        <v>2558</v>
      </c>
      <c r="C8300" s="103" t="s">
        <v>1082</v>
      </c>
      <c r="D8300" s="102" t="s">
        <v>152</v>
      </c>
      <c r="E8300" s="102" t="s">
        <v>275</v>
      </c>
      <c r="F8300" s="102" t="s">
        <v>13827</v>
      </c>
      <c r="G8300" s="102">
        <v>41480</v>
      </c>
      <c r="H8300" s="102">
        <v>45556</v>
      </c>
      <c r="I8300" s="102" t="s">
        <v>292</v>
      </c>
      <c r="J8300" s="102" t="s">
        <v>291</v>
      </c>
      <c r="K8300" s="102" t="s">
        <v>1</v>
      </c>
      <c r="L8300" s="102" t="s">
        <v>290</v>
      </c>
      <c r="M8300" s="102" t="s">
        <v>1082</v>
      </c>
      <c r="N8300" s="102">
        <v>6</v>
      </c>
      <c r="O8300" s="102" t="s">
        <v>1075</v>
      </c>
    </row>
    <row r="8301" spans="1:15" x14ac:dyDescent="0.25">
      <c r="A8301" s="102" t="s">
        <v>13824</v>
      </c>
      <c r="B8301" s="103" t="s">
        <v>6906</v>
      </c>
      <c r="C8301" s="103" t="s">
        <v>274</v>
      </c>
      <c r="D8301" s="102" t="s">
        <v>152</v>
      </c>
      <c r="E8301" s="102" t="s">
        <v>275</v>
      </c>
      <c r="F8301" s="102" t="s">
        <v>13828</v>
      </c>
      <c r="H8301" s="102">
        <v>45556</v>
      </c>
      <c r="I8301" s="102" t="s">
        <v>292</v>
      </c>
      <c r="J8301" s="102" t="s">
        <v>291</v>
      </c>
      <c r="K8301" s="102" t="s">
        <v>1</v>
      </c>
      <c r="L8301" s="102" t="s">
        <v>290</v>
      </c>
      <c r="M8301" s="102" t="s">
        <v>1074</v>
      </c>
      <c r="N8301" s="102">
        <v>6</v>
      </c>
      <c r="O8301" s="102" t="s">
        <v>1075</v>
      </c>
    </row>
    <row r="8302" spans="1:15" x14ac:dyDescent="0.25">
      <c r="A8302" s="102" t="s">
        <v>3504</v>
      </c>
      <c r="B8302" s="103" t="s">
        <v>2619</v>
      </c>
      <c r="C8302" s="103" t="s">
        <v>1118</v>
      </c>
      <c r="D8302" s="102" t="s">
        <v>8050</v>
      </c>
      <c r="E8302" s="102" t="s">
        <v>275</v>
      </c>
      <c r="F8302" s="102" t="s">
        <v>13829</v>
      </c>
      <c r="H8302" s="102">
        <v>45556</v>
      </c>
      <c r="I8302" s="102" t="s">
        <v>292</v>
      </c>
      <c r="J8302" s="102" t="s">
        <v>291</v>
      </c>
      <c r="K8302" s="102" t="s">
        <v>1</v>
      </c>
      <c r="L8302" s="102" t="s">
        <v>290</v>
      </c>
      <c r="M8302" s="102" t="s">
        <v>1074</v>
      </c>
      <c r="N8302" s="102">
        <v>6</v>
      </c>
      <c r="O8302" s="102" t="s">
        <v>1075</v>
      </c>
    </row>
    <row r="8303" spans="1:15" x14ac:dyDescent="0.25">
      <c r="A8303" s="102" t="s">
        <v>13830</v>
      </c>
      <c r="B8303" s="103" t="s">
        <v>2595</v>
      </c>
      <c r="C8303" s="103" t="s">
        <v>1360</v>
      </c>
      <c r="D8303" s="102" t="s">
        <v>8050</v>
      </c>
      <c r="E8303" s="102" t="s">
        <v>275</v>
      </c>
      <c r="F8303" s="102" t="s">
        <v>13831</v>
      </c>
      <c r="H8303" s="102">
        <v>45556</v>
      </c>
      <c r="I8303" s="102" t="s">
        <v>292</v>
      </c>
      <c r="J8303" s="102" t="s">
        <v>291</v>
      </c>
      <c r="K8303" s="102" t="s">
        <v>1</v>
      </c>
      <c r="L8303" s="102" t="s">
        <v>290</v>
      </c>
      <c r="M8303" s="102" t="s">
        <v>1074</v>
      </c>
      <c r="N8303" s="102">
        <v>6</v>
      </c>
      <c r="O8303" s="102" t="s">
        <v>1075</v>
      </c>
    </row>
    <row r="8304" spans="1:15" x14ac:dyDescent="0.25">
      <c r="A8304" s="102" t="s">
        <v>7297</v>
      </c>
      <c r="B8304" s="103" t="s">
        <v>1233</v>
      </c>
      <c r="C8304" s="103" t="s">
        <v>1077</v>
      </c>
      <c r="D8304" s="102" t="s">
        <v>196</v>
      </c>
      <c r="E8304" s="102" t="s">
        <v>275</v>
      </c>
      <c r="F8304" s="102" t="s">
        <v>13832</v>
      </c>
      <c r="H8304" s="102">
        <v>45556</v>
      </c>
      <c r="I8304" s="102" t="s">
        <v>292</v>
      </c>
      <c r="J8304" s="102" t="s">
        <v>291</v>
      </c>
      <c r="K8304" s="102" t="s">
        <v>1</v>
      </c>
      <c r="L8304" s="102" t="s">
        <v>290</v>
      </c>
      <c r="M8304" s="102" t="s">
        <v>1074</v>
      </c>
      <c r="N8304" s="102">
        <v>6</v>
      </c>
      <c r="O8304" s="102" t="s">
        <v>1075</v>
      </c>
    </row>
    <row r="8305" spans="1:15" x14ac:dyDescent="0.25">
      <c r="A8305" s="102" t="s">
        <v>13833</v>
      </c>
      <c r="B8305" s="103" t="s">
        <v>2570</v>
      </c>
      <c r="C8305" s="103" t="s">
        <v>1118</v>
      </c>
      <c r="D8305" s="102" t="s">
        <v>152</v>
      </c>
      <c r="E8305" s="102" t="s">
        <v>275</v>
      </c>
      <c r="F8305" s="102" t="s">
        <v>13834</v>
      </c>
      <c r="H8305" s="102">
        <v>45556</v>
      </c>
      <c r="I8305" s="102" t="s">
        <v>292</v>
      </c>
      <c r="J8305" s="102" t="s">
        <v>291</v>
      </c>
      <c r="K8305" s="102" t="s">
        <v>1</v>
      </c>
      <c r="L8305" s="102" t="s">
        <v>290</v>
      </c>
      <c r="M8305" s="102" t="s">
        <v>1074</v>
      </c>
      <c r="N8305" s="102">
        <v>6</v>
      </c>
      <c r="O8305" s="102" t="s">
        <v>1075</v>
      </c>
    </row>
    <row r="8306" spans="1:15" x14ac:dyDescent="0.25">
      <c r="A8306" s="102" t="s">
        <v>1119</v>
      </c>
      <c r="B8306" s="103" t="s">
        <v>2931</v>
      </c>
      <c r="C8306" s="103" t="s">
        <v>274</v>
      </c>
      <c r="D8306" s="102" t="s">
        <v>318</v>
      </c>
      <c r="E8306" s="102" t="s">
        <v>275</v>
      </c>
      <c r="F8306" s="102" t="s">
        <v>13835</v>
      </c>
      <c r="H8306" s="102">
        <v>45556</v>
      </c>
      <c r="I8306" s="102" t="s">
        <v>292</v>
      </c>
      <c r="J8306" s="102" t="s">
        <v>291</v>
      </c>
      <c r="K8306" s="102" t="s">
        <v>1</v>
      </c>
      <c r="L8306" s="102" t="s">
        <v>290</v>
      </c>
      <c r="M8306" s="102" t="s">
        <v>1074</v>
      </c>
      <c r="N8306" s="102">
        <v>6</v>
      </c>
      <c r="O8306" s="102" t="s">
        <v>1075</v>
      </c>
    </row>
    <row r="8307" spans="1:15" x14ac:dyDescent="0.25">
      <c r="A8307" s="102" t="s">
        <v>13836</v>
      </c>
      <c r="B8307" s="103" t="s">
        <v>1122</v>
      </c>
      <c r="C8307" s="103" t="s">
        <v>274</v>
      </c>
      <c r="D8307" s="102" t="s">
        <v>136</v>
      </c>
      <c r="E8307" s="102" t="s">
        <v>275</v>
      </c>
      <c r="F8307" s="102" t="s">
        <v>13837</v>
      </c>
      <c r="H8307" s="102">
        <v>45556</v>
      </c>
      <c r="I8307" s="102" t="s">
        <v>292</v>
      </c>
      <c r="J8307" s="102" t="s">
        <v>291</v>
      </c>
      <c r="K8307" s="102" t="s">
        <v>1</v>
      </c>
      <c r="L8307" s="102" t="s">
        <v>290</v>
      </c>
      <c r="M8307" s="102" t="s">
        <v>1074</v>
      </c>
      <c r="N8307" s="102">
        <v>6</v>
      </c>
      <c r="O8307" s="102" t="s">
        <v>1075</v>
      </c>
    </row>
    <row r="8308" spans="1:15" x14ac:dyDescent="0.25">
      <c r="A8308" s="102" t="s">
        <v>13838</v>
      </c>
      <c r="B8308" s="103" t="s">
        <v>13839</v>
      </c>
      <c r="C8308" s="103" t="s">
        <v>1082</v>
      </c>
      <c r="D8308" s="102" t="s">
        <v>8050</v>
      </c>
      <c r="E8308" s="102" t="s">
        <v>275</v>
      </c>
      <c r="F8308" s="102" t="s">
        <v>13840</v>
      </c>
      <c r="H8308" s="102">
        <v>45556</v>
      </c>
      <c r="I8308" s="102" t="s">
        <v>292</v>
      </c>
      <c r="J8308" s="102" t="s">
        <v>291</v>
      </c>
      <c r="K8308" s="102" t="s">
        <v>1</v>
      </c>
      <c r="L8308" s="102" t="s">
        <v>290</v>
      </c>
      <c r="M8308" s="102" t="s">
        <v>1082</v>
      </c>
      <c r="N8308" s="102">
        <v>6</v>
      </c>
      <c r="O8308" s="102" t="s">
        <v>1075</v>
      </c>
    </row>
    <row r="8309" spans="1:15" x14ac:dyDescent="0.25">
      <c r="A8309" s="102" t="s">
        <v>13838</v>
      </c>
      <c r="B8309" s="103" t="s">
        <v>1775</v>
      </c>
      <c r="C8309" s="103" t="s">
        <v>1082</v>
      </c>
      <c r="D8309" s="102" t="s">
        <v>8050</v>
      </c>
      <c r="E8309" s="102" t="s">
        <v>275</v>
      </c>
      <c r="F8309" s="102" t="s">
        <v>13841</v>
      </c>
      <c r="H8309" s="102">
        <v>45556</v>
      </c>
      <c r="I8309" s="102" t="s">
        <v>292</v>
      </c>
      <c r="J8309" s="102" t="s">
        <v>291</v>
      </c>
      <c r="K8309" s="102" t="s">
        <v>1</v>
      </c>
      <c r="L8309" s="102" t="s">
        <v>290</v>
      </c>
      <c r="M8309" s="102" t="s">
        <v>1082</v>
      </c>
      <c r="N8309" s="102">
        <v>6</v>
      </c>
      <c r="O8309" s="102" t="s">
        <v>1075</v>
      </c>
    </row>
    <row r="8310" spans="1:15" x14ac:dyDescent="0.25">
      <c r="A8310" s="102" t="s">
        <v>13838</v>
      </c>
      <c r="B8310" s="103" t="s">
        <v>2534</v>
      </c>
      <c r="C8310" s="103" t="s">
        <v>1360</v>
      </c>
      <c r="D8310" s="102" t="s">
        <v>8050</v>
      </c>
      <c r="E8310" s="102" t="s">
        <v>275</v>
      </c>
      <c r="F8310" s="102" t="s">
        <v>13842</v>
      </c>
      <c r="H8310" s="102">
        <v>45556</v>
      </c>
      <c r="I8310" s="102" t="s">
        <v>292</v>
      </c>
      <c r="J8310" s="102" t="s">
        <v>291</v>
      </c>
      <c r="K8310" s="102" t="s">
        <v>1</v>
      </c>
      <c r="L8310" s="102" t="s">
        <v>290</v>
      </c>
      <c r="M8310" s="102" t="s">
        <v>1074</v>
      </c>
      <c r="N8310" s="102">
        <v>6</v>
      </c>
      <c r="O8310" s="102" t="s">
        <v>1075</v>
      </c>
    </row>
    <row r="8311" spans="1:15" x14ac:dyDescent="0.25">
      <c r="A8311" s="102" t="s">
        <v>13843</v>
      </c>
      <c r="B8311" s="103" t="s">
        <v>11137</v>
      </c>
      <c r="C8311" s="103" t="s">
        <v>274</v>
      </c>
      <c r="D8311" s="102" t="s">
        <v>318</v>
      </c>
      <c r="E8311" s="102" t="s">
        <v>275</v>
      </c>
      <c r="F8311" s="102" t="s">
        <v>13844</v>
      </c>
      <c r="H8311" s="102">
        <v>45556</v>
      </c>
      <c r="I8311" s="102" t="s">
        <v>292</v>
      </c>
      <c r="J8311" s="102" t="s">
        <v>291</v>
      </c>
      <c r="K8311" s="102" t="s">
        <v>1</v>
      </c>
      <c r="L8311" s="102" t="s">
        <v>290</v>
      </c>
      <c r="M8311" s="102" t="s">
        <v>1074</v>
      </c>
      <c r="N8311" s="102">
        <v>6</v>
      </c>
      <c r="O8311" s="102" t="s">
        <v>1075</v>
      </c>
    </row>
    <row r="8312" spans="1:15" x14ac:dyDescent="0.25">
      <c r="A8312" s="102" t="s">
        <v>13845</v>
      </c>
      <c r="B8312" s="103" t="s">
        <v>1214</v>
      </c>
      <c r="C8312" s="103" t="s">
        <v>277</v>
      </c>
      <c r="D8312" s="102" t="s">
        <v>136</v>
      </c>
      <c r="E8312" s="102" t="s">
        <v>275</v>
      </c>
      <c r="F8312" s="102" t="s">
        <v>13846</v>
      </c>
      <c r="H8312" s="102">
        <v>45556</v>
      </c>
      <c r="I8312" s="102" t="s">
        <v>292</v>
      </c>
      <c r="J8312" s="102" t="s">
        <v>291</v>
      </c>
      <c r="K8312" s="102" t="s">
        <v>1</v>
      </c>
      <c r="L8312" s="102" t="s">
        <v>290</v>
      </c>
      <c r="M8312" s="102" t="s">
        <v>1074</v>
      </c>
      <c r="N8312" s="102">
        <v>6</v>
      </c>
      <c r="O8312" s="102" t="s">
        <v>1075</v>
      </c>
    </row>
    <row r="8313" spans="1:15" x14ac:dyDescent="0.25">
      <c r="A8313" s="102" t="s">
        <v>13847</v>
      </c>
      <c r="B8313" s="103" t="s">
        <v>1120</v>
      </c>
      <c r="C8313" s="103" t="s">
        <v>274</v>
      </c>
      <c r="D8313" s="102" t="s">
        <v>8050</v>
      </c>
      <c r="E8313" s="102" t="s">
        <v>275</v>
      </c>
      <c r="F8313" s="102" t="s">
        <v>13848</v>
      </c>
      <c r="H8313" s="102">
        <v>45556</v>
      </c>
      <c r="I8313" s="102" t="s">
        <v>292</v>
      </c>
      <c r="J8313" s="102" t="s">
        <v>291</v>
      </c>
      <c r="K8313" s="102" t="s">
        <v>1</v>
      </c>
      <c r="L8313" s="102" t="s">
        <v>290</v>
      </c>
      <c r="M8313" s="102" t="s">
        <v>1074</v>
      </c>
      <c r="N8313" s="102">
        <v>6</v>
      </c>
      <c r="O8313" s="102" t="s">
        <v>1075</v>
      </c>
    </row>
    <row r="8314" spans="1:15" x14ac:dyDescent="0.25">
      <c r="A8314" s="102" t="s">
        <v>9186</v>
      </c>
      <c r="B8314" s="103" t="s">
        <v>13849</v>
      </c>
      <c r="C8314" s="103" t="s">
        <v>277</v>
      </c>
      <c r="D8314" s="102" t="s">
        <v>136</v>
      </c>
      <c r="E8314" s="102" t="s">
        <v>275</v>
      </c>
      <c r="F8314" s="102" t="s">
        <v>13850</v>
      </c>
      <c r="H8314" s="102">
        <v>45556</v>
      </c>
      <c r="I8314" s="102" t="s">
        <v>292</v>
      </c>
      <c r="J8314" s="102" t="s">
        <v>291</v>
      </c>
      <c r="K8314" s="102" t="s">
        <v>1</v>
      </c>
      <c r="L8314" s="102" t="s">
        <v>290</v>
      </c>
      <c r="M8314" s="102" t="s">
        <v>1074</v>
      </c>
      <c r="N8314" s="102">
        <v>6</v>
      </c>
      <c r="O8314" s="102" t="s">
        <v>1075</v>
      </c>
    </row>
    <row r="8315" spans="1:15" x14ac:dyDescent="0.25">
      <c r="A8315" s="102" t="s">
        <v>13033</v>
      </c>
      <c r="B8315" s="103" t="s">
        <v>1233</v>
      </c>
      <c r="C8315" s="103" t="s">
        <v>274</v>
      </c>
      <c r="D8315" s="102" t="s">
        <v>13422</v>
      </c>
      <c r="E8315" s="102" t="s">
        <v>275</v>
      </c>
      <c r="F8315" s="102" t="s">
        <v>13851</v>
      </c>
      <c r="H8315" s="102">
        <v>45556</v>
      </c>
      <c r="I8315" s="102" t="s">
        <v>292</v>
      </c>
      <c r="J8315" s="102" t="s">
        <v>291</v>
      </c>
      <c r="K8315" s="102" t="s">
        <v>1</v>
      </c>
      <c r="L8315" s="102" t="s">
        <v>290</v>
      </c>
      <c r="M8315" s="102" t="s">
        <v>1074</v>
      </c>
      <c r="N8315" s="102">
        <v>6</v>
      </c>
      <c r="O8315" s="102" t="s">
        <v>1075</v>
      </c>
    </row>
    <row r="8316" spans="1:15" x14ac:dyDescent="0.25">
      <c r="A8316" s="102" t="s">
        <v>13033</v>
      </c>
      <c r="B8316" s="103" t="s">
        <v>1997</v>
      </c>
      <c r="C8316" s="103" t="s">
        <v>1082</v>
      </c>
      <c r="D8316" s="102" t="s">
        <v>13422</v>
      </c>
      <c r="E8316" s="102" t="s">
        <v>275</v>
      </c>
      <c r="F8316" s="102" t="s">
        <v>13852</v>
      </c>
      <c r="H8316" s="102">
        <v>45556</v>
      </c>
      <c r="I8316" s="102" t="s">
        <v>292</v>
      </c>
      <c r="J8316" s="102" t="s">
        <v>291</v>
      </c>
      <c r="K8316" s="102" t="s">
        <v>1</v>
      </c>
      <c r="L8316" s="102" t="s">
        <v>290</v>
      </c>
      <c r="M8316" s="102" t="s">
        <v>1082</v>
      </c>
      <c r="N8316" s="102">
        <v>6</v>
      </c>
      <c r="O8316" s="102" t="s">
        <v>1075</v>
      </c>
    </row>
    <row r="8317" spans="1:15" x14ac:dyDescent="0.25">
      <c r="A8317" s="102" t="s">
        <v>13853</v>
      </c>
      <c r="B8317" s="103" t="s">
        <v>1997</v>
      </c>
      <c r="C8317" s="103" t="s">
        <v>1118</v>
      </c>
      <c r="D8317" s="102" t="s">
        <v>318</v>
      </c>
      <c r="E8317" s="102" t="s">
        <v>275</v>
      </c>
      <c r="F8317" s="102" t="s">
        <v>13854</v>
      </c>
      <c r="H8317" s="102">
        <v>45556</v>
      </c>
      <c r="I8317" s="102" t="s">
        <v>292</v>
      </c>
      <c r="J8317" s="102" t="s">
        <v>291</v>
      </c>
      <c r="K8317" s="102" t="s">
        <v>1</v>
      </c>
      <c r="L8317" s="102" t="s">
        <v>290</v>
      </c>
      <c r="M8317" s="102" t="s">
        <v>1074</v>
      </c>
      <c r="N8317" s="102">
        <v>6</v>
      </c>
      <c r="O8317" s="102" t="s">
        <v>1075</v>
      </c>
    </row>
    <row r="8318" spans="1:15" x14ac:dyDescent="0.25">
      <c r="A8318" s="102" t="s">
        <v>13855</v>
      </c>
      <c r="B8318" s="103" t="s">
        <v>1233</v>
      </c>
      <c r="C8318" s="103" t="s">
        <v>274</v>
      </c>
      <c r="D8318" s="102" t="s">
        <v>136</v>
      </c>
      <c r="E8318" s="102" t="s">
        <v>275</v>
      </c>
      <c r="F8318" s="102" t="s">
        <v>13856</v>
      </c>
      <c r="H8318" s="102">
        <v>45556</v>
      </c>
      <c r="I8318" s="102" t="s">
        <v>292</v>
      </c>
      <c r="J8318" s="102" t="s">
        <v>291</v>
      </c>
      <c r="K8318" s="102" t="s">
        <v>1</v>
      </c>
      <c r="L8318" s="102" t="s">
        <v>290</v>
      </c>
      <c r="M8318" s="102" t="s">
        <v>1074</v>
      </c>
      <c r="N8318" s="102">
        <v>6</v>
      </c>
      <c r="O8318" s="102" t="s">
        <v>1075</v>
      </c>
    </row>
    <row r="8319" spans="1:15" x14ac:dyDescent="0.25">
      <c r="A8319" s="102" t="s">
        <v>13855</v>
      </c>
      <c r="B8319" s="103" t="s">
        <v>1783</v>
      </c>
      <c r="C8319" s="103" t="s">
        <v>1082</v>
      </c>
      <c r="D8319" s="102" t="s">
        <v>136</v>
      </c>
      <c r="E8319" s="102" t="s">
        <v>275</v>
      </c>
      <c r="F8319" s="102" t="s">
        <v>13857</v>
      </c>
      <c r="H8319" s="102">
        <v>45556</v>
      </c>
      <c r="I8319" s="102" t="s">
        <v>292</v>
      </c>
      <c r="J8319" s="102" t="s">
        <v>291</v>
      </c>
      <c r="K8319" s="102" t="s">
        <v>1</v>
      </c>
      <c r="L8319" s="102" t="s">
        <v>290</v>
      </c>
      <c r="M8319" s="102" t="s">
        <v>1082</v>
      </c>
      <c r="N8319" s="102">
        <v>6</v>
      </c>
      <c r="O8319" s="102" t="s">
        <v>1075</v>
      </c>
    </row>
    <row r="8320" spans="1:15" x14ac:dyDescent="0.25">
      <c r="A8320" s="102" t="s">
        <v>13858</v>
      </c>
      <c r="B8320" s="103" t="s">
        <v>13859</v>
      </c>
      <c r="C8320" s="103" t="s">
        <v>1077</v>
      </c>
      <c r="D8320" s="102" t="s">
        <v>196</v>
      </c>
      <c r="E8320" s="102" t="s">
        <v>275</v>
      </c>
      <c r="F8320" s="102" t="s">
        <v>13860</v>
      </c>
      <c r="H8320" s="102">
        <v>45556</v>
      </c>
      <c r="I8320" s="102" t="s">
        <v>292</v>
      </c>
      <c r="J8320" s="102" t="s">
        <v>291</v>
      </c>
      <c r="K8320" s="102" t="s">
        <v>1</v>
      </c>
      <c r="L8320" s="102" t="s">
        <v>290</v>
      </c>
      <c r="M8320" s="102" t="s">
        <v>1074</v>
      </c>
      <c r="N8320" s="102">
        <v>6</v>
      </c>
      <c r="O8320" s="102" t="s">
        <v>1075</v>
      </c>
    </row>
    <row r="8321" spans="1:15" x14ac:dyDescent="0.25">
      <c r="A8321" s="102" t="s">
        <v>13861</v>
      </c>
      <c r="B8321" s="103" t="s">
        <v>13862</v>
      </c>
      <c r="C8321" s="103" t="s">
        <v>1118</v>
      </c>
      <c r="D8321" s="102" t="s">
        <v>8050</v>
      </c>
      <c r="E8321" s="102" t="s">
        <v>275</v>
      </c>
      <c r="F8321" s="102" t="s">
        <v>13863</v>
      </c>
      <c r="H8321" s="102">
        <v>45556</v>
      </c>
      <c r="I8321" s="102" t="s">
        <v>292</v>
      </c>
      <c r="J8321" s="102" t="s">
        <v>291</v>
      </c>
      <c r="K8321" s="102" t="s">
        <v>1</v>
      </c>
      <c r="L8321" s="102" t="s">
        <v>290</v>
      </c>
      <c r="M8321" s="102" t="s">
        <v>1074</v>
      </c>
      <c r="N8321" s="102">
        <v>6</v>
      </c>
      <c r="O8321" s="102" t="s">
        <v>1075</v>
      </c>
    </row>
    <row r="8322" spans="1:15" x14ac:dyDescent="0.25">
      <c r="A8322" s="102" t="s">
        <v>13864</v>
      </c>
      <c r="B8322" s="103" t="s">
        <v>1245</v>
      </c>
      <c r="C8322" s="103" t="s">
        <v>1360</v>
      </c>
      <c r="D8322" s="102" t="s">
        <v>8050</v>
      </c>
      <c r="E8322" s="102" t="s">
        <v>275</v>
      </c>
      <c r="F8322" s="102" t="s">
        <v>13865</v>
      </c>
      <c r="H8322" s="102">
        <v>45556</v>
      </c>
      <c r="I8322" s="102" t="s">
        <v>292</v>
      </c>
      <c r="J8322" s="102" t="s">
        <v>291</v>
      </c>
      <c r="K8322" s="102" t="s">
        <v>1</v>
      </c>
      <c r="L8322" s="102" t="s">
        <v>290</v>
      </c>
      <c r="M8322" s="102" t="s">
        <v>1074</v>
      </c>
      <c r="N8322" s="102">
        <v>6</v>
      </c>
      <c r="O8322" s="102" t="s">
        <v>1075</v>
      </c>
    </row>
    <row r="8323" spans="1:15" x14ac:dyDescent="0.25">
      <c r="A8323" s="102" t="s">
        <v>13866</v>
      </c>
      <c r="B8323" s="103" t="s">
        <v>1775</v>
      </c>
      <c r="C8323" s="103" t="s">
        <v>1082</v>
      </c>
      <c r="D8323" s="102" t="s">
        <v>318</v>
      </c>
      <c r="E8323" s="102" t="s">
        <v>275</v>
      </c>
      <c r="F8323" s="102" t="s">
        <v>13867</v>
      </c>
      <c r="H8323" s="102">
        <v>45556</v>
      </c>
      <c r="I8323" s="102" t="s">
        <v>292</v>
      </c>
      <c r="J8323" s="102" t="s">
        <v>291</v>
      </c>
      <c r="K8323" s="102" t="s">
        <v>1</v>
      </c>
      <c r="L8323" s="102" t="s">
        <v>290</v>
      </c>
      <c r="M8323" s="102" t="s">
        <v>1082</v>
      </c>
      <c r="N8323" s="102">
        <v>6</v>
      </c>
      <c r="O8323" s="102" t="s">
        <v>1075</v>
      </c>
    </row>
    <row r="8324" spans="1:15" x14ac:dyDescent="0.25">
      <c r="A8324" s="102" t="s">
        <v>13866</v>
      </c>
      <c r="B8324" s="103" t="s">
        <v>1161</v>
      </c>
      <c r="C8324" s="103" t="s">
        <v>1082</v>
      </c>
      <c r="D8324" s="102" t="s">
        <v>318</v>
      </c>
      <c r="E8324" s="102" t="s">
        <v>275</v>
      </c>
      <c r="F8324" s="102" t="s">
        <v>13868</v>
      </c>
      <c r="H8324" s="102">
        <v>45556</v>
      </c>
      <c r="I8324" s="102" t="s">
        <v>292</v>
      </c>
      <c r="J8324" s="102" t="s">
        <v>291</v>
      </c>
      <c r="K8324" s="102" t="s">
        <v>1</v>
      </c>
      <c r="L8324" s="102" t="s">
        <v>290</v>
      </c>
      <c r="M8324" s="102" t="s">
        <v>1082</v>
      </c>
      <c r="N8324" s="102">
        <v>6</v>
      </c>
      <c r="O8324" s="102" t="s">
        <v>1075</v>
      </c>
    </row>
    <row r="8325" spans="1:15" x14ac:dyDescent="0.25">
      <c r="A8325" s="102" t="s">
        <v>13866</v>
      </c>
      <c r="B8325" s="103" t="s">
        <v>1197</v>
      </c>
      <c r="C8325" s="103" t="s">
        <v>274</v>
      </c>
      <c r="D8325" s="102" t="s">
        <v>318</v>
      </c>
      <c r="E8325" s="102" t="s">
        <v>275</v>
      </c>
      <c r="F8325" s="102" t="s">
        <v>13869</v>
      </c>
      <c r="H8325" s="102">
        <v>45556</v>
      </c>
      <c r="I8325" s="102" t="s">
        <v>292</v>
      </c>
      <c r="J8325" s="102" t="s">
        <v>291</v>
      </c>
      <c r="K8325" s="102" t="s">
        <v>1</v>
      </c>
      <c r="L8325" s="102" t="s">
        <v>290</v>
      </c>
      <c r="M8325" s="102" t="s">
        <v>1074</v>
      </c>
      <c r="N8325" s="102">
        <v>6</v>
      </c>
      <c r="O8325" s="102" t="s">
        <v>1075</v>
      </c>
    </row>
    <row r="8326" spans="1:15" x14ac:dyDescent="0.25">
      <c r="A8326" s="102" t="s">
        <v>13870</v>
      </c>
      <c r="B8326" s="103" t="s">
        <v>2165</v>
      </c>
      <c r="C8326" s="103" t="s">
        <v>1118</v>
      </c>
      <c r="D8326" s="102" t="s">
        <v>318</v>
      </c>
      <c r="E8326" s="102" t="s">
        <v>275</v>
      </c>
      <c r="F8326" s="102" t="s">
        <v>13871</v>
      </c>
      <c r="H8326" s="102">
        <v>45556</v>
      </c>
      <c r="I8326" s="102" t="s">
        <v>292</v>
      </c>
      <c r="J8326" s="102" t="s">
        <v>291</v>
      </c>
      <c r="K8326" s="102" t="s">
        <v>1</v>
      </c>
      <c r="L8326" s="102" t="s">
        <v>290</v>
      </c>
      <c r="M8326" s="102" t="s">
        <v>1074</v>
      </c>
      <c r="N8326" s="102">
        <v>6</v>
      </c>
      <c r="O8326" s="102" t="s">
        <v>1075</v>
      </c>
    </row>
    <row r="8327" spans="1:15" x14ac:dyDescent="0.25">
      <c r="A8327" s="102" t="s">
        <v>13872</v>
      </c>
      <c r="B8327" s="103" t="s">
        <v>2575</v>
      </c>
      <c r="C8327" s="103" t="s">
        <v>1118</v>
      </c>
      <c r="D8327" s="102" t="s">
        <v>318</v>
      </c>
      <c r="E8327" s="102" t="s">
        <v>275</v>
      </c>
      <c r="F8327" s="102" t="s">
        <v>13873</v>
      </c>
      <c r="H8327" s="102">
        <v>45556</v>
      </c>
      <c r="I8327" s="102" t="s">
        <v>292</v>
      </c>
      <c r="J8327" s="102" t="s">
        <v>291</v>
      </c>
      <c r="K8327" s="102" t="s">
        <v>1</v>
      </c>
      <c r="L8327" s="102" t="s">
        <v>290</v>
      </c>
      <c r="M8327" s="102" t="s">
        <v>1074</v>
      </c>
      <c r="N8327" s="102">
        <v>6</v>
      </c>
      <c r="O8327" s="102" t="s">
        <v>1075</v>
      </c>
    </row>
    <row r="8328" spans="1:15" x14ac:dyDescent="0.25">
      <c r="A8328" s="102" t="s">
        <v>13874</v>
      </c>
      <c r="B8328" s="103" t="s">
        <v>4076</v>
      </c>
      <c r="C8328" s="103" t="s">
        <v>1118</v>
      </c>
      <c r="D8328" s="102" t="s">
        <v>8050</v>
      </c>
      <c r="E8328" s="102" t="s">
        <v>275</v>
      </c>
      <c r="F8328" s="102" t="s">
        <v>13875</v>
      </c>
      <c r="H8328" s="102">
        <v>45556</v>
      </c>
      <c r="I8328" s="102" t="s">
        <v>292</v>
      </c>
      <c r="J8328" s="102" t="s">
        <v>291</v>
      </c>
      <c r="K8328" s="102" t="s">
        <v>1</v>
      </c>
      <c r="L8328" s="102" t="s">
        <v>290</v>
      </c>
      <c r="M8328" s="102" t="s">
        <v>1074</v>
      </c>
      <c r="N8328" s="102">
        <v>6</v>
      </c>
      <c r="O8328" s="102" t="s">
        <v>1075</v>
      </c>
    </row>
    <row r="8329" spans="1:15" x14ac:dyDescent="0.25">
      <c r="A8329" s="102" t="s">
        <v>13874</v>
      </c>
      <c r="B8329" s="103" t="s">
        <v>2595</v>
      </c>
      <c r="C8329" s="103" t="s">
        <v>1360</v>
      </c>
      <c r="D8329" s="102" t="s">
        <v>8050</v>
      </c>
      <c r="E8329" s="102" t="s">
        <v>275</v>
      </c>
      <c r="F8329" s="102" t="s">
        <v>13876</v>
      </c>
      <c r="H8329" s="102">
        <v>45556</v>
      </c>
      <c r="I8329" s="102" t="s">
        <v>292</v>
      </c>
      <c r="J8329" s="102" t="s">
        <v>291</v>
      </c>
      <c r="K8329" s="102" t="s">
        <v>1</v>
      </c>
      <c r="L8329" s="102" t="s">
        <v>290</v>
      </c>
      <c r="M8329" s="102" t="s">
        <v>1074</v>
      </c>
      <c r="N8329" s="102">
        <v>6</v>
      </c>
      <c r="O8329" s="102" t="s">
        <v>1075</v>
      </c>
    </row>
    <row r="8330" spans="1:15" x14ac:dyDescent="0.25">
      <c r="A8330" s="102" t="s">
        <v>13874</v>
      </c>
      <c r="B8330" s="103" t="s">
        <v>1571</v>
      </c>
      <c r="C8330" s="103" t="s">
        <v>1082</v>
      </c>
      <c r="D8330" s="102" t="s">
        <v>8050</v>
      </c>
      <c r="E8330" s="102" t="s">
        <v>275</v>
      </c>
      <c r="F8330" s="102" t="s">
        <v>13877</v>
      </c>
      <c r="H8330" s="102">
        <v>45556</v>
      </c>
      <c r="I8330" s="102" t="s">
        <v>292</v>
      </c>
      <c r="J8330" s="102" t="s">
        <v>291</v>
      </c>
      <c r="K8330" s="102" t="s">
        <v>1</v>
      </c>
      <c r="L8330" s="102" t="s">
        <v>290</v>
      </c>
      <c r="M8330" s="102" t="s">
        <v>1082</v>
      </c>
      <c r="N8330" s="102">
        <v>6</v>
      </c>
      <c r="O8330" s="102" t="s">
        <v>1075</v>
      </c>
    </row>
    <row r="8331" spans="1:15" x14ac:dyDescent="0.25">
      <c r="A8331" s="102" t="s">
        <v>13878</v>
      </c>
      <c r="B8331" s="103" t="s">
        <v>1292</v>
      </c>
      <c r="C8331" s="103" t="s">
        <v>1118</v>
      </c>
      <c r="D8331" s="102" t="s">
        <v>152</v>
      </c>
      <c r="E8331" s="102" t="s">
        <v>275</v>
      </c>
      <c r="F8331" s="102" t="s">
        <v>13879</v>
      </c>
      <c r="H8331" s="102">
        <v>45556</v>
      </c>
      <c r="I8331" s="102" t="s">
        <v>292</v>
      </c>
      <c r="J8331" s="102" t="s">
        <v>291</v>
      </c>
      <c r="K8331" s="102" t="s">
        <v>1</v>
      </c>
      <c r="L8331" s="102" t="s">
        <v>290</v>
      </c>
      <c r="M8331" s="102" t="s">
        <v>1074</v>
      </c>
      <c r="N8331" s="102">
        <v>6</v>
      </c>
      <c r="O8331" s="102" t="s">
        <v>1075</v>
      </c>
    </row>
    <row r="8332" spans="1:15" x14ac:dyDescent="0.25">
      <c r="A8332" s="102" t="s">
        <v>13878</v>
      </c>
      <c r="B8332" s="103" t="s">
        <v>1992</v>
      </c>
      <c r="C8332" s="103" t="s">
        <v>274</v>
      </c>
      <c r="D8332" s="102" t="s">
        <v>152</v>
      </c>
      <c r="E8332" s="102" t="s">
        <v>275</v>
      </c>
      <c r="F8332" s="102" t="s">
        <v>13880</v>
      </c>
      <c r="H8332" s="102">
        <v>45556</v>
      </c>
      <c r="I8332" s="102" t="s">
        <v>292</v>
      </c>
      <c r="J8332" s="102" t="s">
        <v>291</v>
      </c>
      <c r="K8332" s="102" t="s">
        <v>1</v>
      </c>
      <c r="L8332" s="102" t="s">
        <v>290</v>
      </c>
      <c r="M8332" s="102" t="s">
        <v>1074</v>
      </c>
      <c r="N8332" s="102">
        <v>6</v>
      </c>
      <c r="O8332" s="102" t="s">
        <v>1075</v>
      </c>
    </row>
    <row r="8333" spans="1:15" x14ac:dyDescent="0.25">
      <c r="A8333" s="102" t="s">
        <v>13881</v>
      </c>
      <c r="B8333" s="103" t="s">
        <v>5947</v>
      </c>
      <c r="C8333" s="103" t="s">
        <v>1225</v>
      </c>
      <c r="D8333" s="102" t="s">
        <v>196</v>
      </c>
      <c r="E8333" s="102" t="s">
        <v>275</v>
      </c>
      <c r="F8333" s="102" t="s">
        <v>13882</v>
      </c>
      <c r="H8333" s="102">
        <v>45556</v>
      </c>
      <c r="I8333" s="102" t="s">
        <v>292</v>
      </c>
      <c r="J8333" s="102" t="s">
        <v>291</v>
      </c>
      <c r="K8333" s="102" t="s">
        <v>1</v>
      </c>
      <c r="L8333" s="102" t="s">
        <v>290</v>
      </c>
      <c r="M8333" s="102" t="s">
        <v>1074</v>
      </c>
      <c r="N8333" s="102">
        <v>6</v>
      </c>
      <c r="O8333" s="102" t="s">
        <v>1075</v>
      </c>
    </row>
    <row r="8334" spans="1:15" x14ac:dyDescent="0.25">
      <c r="A8334" s="102" t="s">
        <v>13883</v>
      </c>
      <c r="B8334" s="103" t="s">
        <v>13884</v>
      </c>
      <c r="C8334" s="103" t="s">
        <v>274</v>
      </c>
      <c r="D8334" s="102" t="s">
        <v>318</v>
      </c>
      <c r="E8334" s="102" t="s">
        <v>275</v>
      </c>
      <c r="F8334" s="102" t="s">
        <v>13885</v>
      </c>
      <c r="H8334" s="102">
        <v>45556</v>
      </c>
      <c r="I8334" s="102" t="s">
        <v>292</v>
      </c>
      <c r="J8334" s="102" t="s">
        <v>291</v>
      </c>
      <c r="K8334" s="102" t="s">
        <v>1</v>
      </c>
      <c r="L8334" s="102" t="s">
        <v>290</v>
      </c>
      <c r="M8334" s="102" t="s">
        <v>1074</v>
      </c>
      <c r="N8334" s="102">
        <v>6</v>
      </c>
      <c r="O8334" s="102" t="s">
        <v>1075</v>
      </c>
    </row>
    <row r="8335" spans="1:15" x14ac:dyDescent="0.25">
      <c r="A8335" s="102" t="s">
        <v>13886</v>
      </c>
      <c r="B8335" s="103" t="s">
        <v>1266</v>
      </c>
      <c r="C8335" s="103" t="s">
        <v>1118</v>
      </c>
      <c r="D8335" s="102" t="s">
        <v>8050</v>
      </c>
      <c r="E8335" s="102" t="s">
        <v>275</v>
      </c>
      <c r="F8335" s="102" t="s">
        <v>13887</v>
      </c>
      <c r="H8335" s="102">
        <v>45556</v>
      </c>
      <c r="I8335" s="102" t="s">
        <v>292</v>
      </c>
      <c r="J8335" s="102" t="s">
        <v>291</v>
      </c>
      <c r="K8335" s="102" t="s">
        <v>1</v>
      </c>
      <c r="L8335" s="102" t="s">
        <v>290</v>
      </c>
      <c r="M8335" s="102" t="s">
        <v>1074</v>
      </c>
      <c r="N8335" s="102">
        <v>6</v>
      </c>
      <c r="O8335" s="102" t="s">
        <v>1075</v>
      </c>
    </row>
    <row r="8336" spans="1:15" x14ac:dyDescent="0.25">
      <c r="A8336" s="102" t="s">
        <v>4942</v>
      </c>
      <c r="B8336" s="103" t="s">
        <v>13888</v>
      </c>
      <c r="C8336" s="103" t="s">
        <v>1225</v>
      </c>
      <c r="D8336" s="102" t="s">
        <v>313</v>
      </c>
      <c r="E8336" s="102" t="s">
        <v>275</v>
      </c>
      <c r="F8336" s="102" t="s">
        <v>13889</v>
      </c>
      <c r="H8336" s="102">
        <v>45556</v>
      </c>
      <c r="I8336" s="102" t="s">
        <v>292</v>
      </c>
      <c r="J8336" s="102" t="s">
        <v>291</v>
      </c>
      <c r="K8336" s="102" t="s">
        <v>1</v>
      </c>
      <c r="L8336" s="102" t="s">
        <v>290</v>
      </c>
      <c r="M8336" s="102" t="s">
        <v>1074</v>
      </c>
      <c r="N8336" s="102">
        <v>6</v>
      </c>
      <c r="O8336" s="102" t="s">
        <v>1075</v>
      </c>
    </row>
    <row r="8337" spans="1:15" x14ac:dyDescent="0.25">
      <c r="A8337" s="102" t="s">
        <v>6392</v>
      </c>
      <c r="B8337" s="103" t="s">
        <v>3826</v>
      </c>
      <c r="C8337" s="103" t="s">
        <v>1118</v>
      </c>
      <c r="D8337" s="102" t="s">
        <v>318</v>
      </c>
      <c r="E8337" s="102" t="s">
        <v>275</v>
      </c>
      <c r="F8337" s="102" t="s">
        <v>13890</v>
      </c>
      <c r="H8337" s="102">
        <v>45556</v>
      </c>
      <c r="I8337" s="102" t="s">
        <v>292</v>
      </c>
      <c r="J8337" s="102" t="s">
        <v>291</v>
      </c>
      <c r="K8337" s="102" t="s">
        <v>1</v>
      </c>
      <c r="L8337" s="102" t="s">
        <v>290</v>
      </c>
      <c r="M8337" s="102" t="s">
        <v>1074</v>
      </c>
      <c r="N8337" s="102">
        <v>6</v>
      </c>
      <c r="O8337" s="102" t="s">
        <v>1075</v>
      </c>
    </row>
    <row r="8338" spans="1:15" x14ac:dyDescent="0.25">
      <c r="A8338" s="102" t="s">
        <v>13891</v>
      </c>
      <c r="B8338" s="103" t="s">
        <v>1405</v>
      </c>
      <c r="C8338" s="103" t="s">
        <v>1082</v>
      </c>
      <c r="D8338" s="102" t="s">
        <v>8050</v>
      </c>
      <c r="E8338" s="102" t="s">
        <v>275</v>
      </c>
      <c r="F8338" s="102" t="s">
        <v>13892</v>
      </c>
      <c r="H8338" s="102">
        <v>45556</v>
      </c>
      <c r="I8338" s="102" t="s">
        <v>292</v>
      </c>
      <c r="J8338" s="102" t="s">
        <v>291</v>
      </c>
      <c r="K8338" s="102" t="s">
        <v>1</v>
      </c>
      <c r="L8338" s="102" t="s">
        <v>290</v>
      </c>
      <c r="M8338" s="102" t="s">
        <v>1082</v>
      </c>
      <c r="N8338" s="102">
        <v>6</v>
      </c>
      <c r="O8338" s="102" t="s">
        <v>1075</v>
      </c>
    </row>
    <row r="8339" spans="1:15" x14ac:dyDescent="0.25">
      <c r="A8339" s="102" t="s">
        <v>13893</v>
      </c>
      <c r="B8339" s="103" t="s">
        <v>13894</v>
      </c>
      <c r="C8339" s="103" t="s">
        <v>1118</v>
      </c>
      <c r="D8339" s="102" t="s">
        <v>318</v>
      </c>
      <c r="E8339" s="102" t="s">
        <v>275</v>
      </c>
      <c r="F8339" s="102" t="s">
        <v>13895</v>
      </c>
      <c r="H8339" s="102">
        <v>45556</v>
      </c>
      <c r="I8339" s="102" t="s">
        <v>292</v>
      </c>
      <c r="J8339" s="102" t="s">
        <v>291</v>
      </c>
      <c r="K8339" s="102" t="s">
        <v>1</v>
      </c>
      <c r="L8339" s="102" t="s">
        <v>290</v>
      </c>
      <c r="M8339" s="102" t="s">
        <v>1074</v>
      </c>
      <c r="N8339" s="102">
        <v>6</v>
      </c>
      <c r="O8339" s="102" t="s">
        <v>1075</v>
      </c>
    </row>
    <row r="8340" spans="1:15" x14ac:dyDescent="0.25">
      <c r="A8340" s="102" t="s">
        <v>13896</v>
      </c>
      <c r="B8340" s="103" t="s">
        <v>1445</v>
      </c>
      <c r="C8340" s="103" t="s">
        <v>277</v>
      </c>
      <c r="D8340" s="102" t="s">
        <v>136</v>
      </c>
      <c r="E8340" s="102" t="s">
        <v>275</v>
      </c>
      <c r="F8340" s="102" t="s">
        <v>13897</v>
      </c>
      <c r="H8340" s="102">
        <v>45556</v>
      </c>
      <c r="I8340" s="102" t="s">
        <v>292</v>
      </c>
      <c r="J8340" s="102" t="s">
        <v>291</v>
      </c>
      <c r="K8340" s="102" t="s">
        <v>1</v>
      </c>
      <c r="L8340" s="102" t="s">
        <v>290</v>
      </c>
      <c r="M8340" s="102" t="s">
        <v>1074</v>
      </c>
      <c r="N8340" s="102">
        <v>6</v>
      </c>
      <c r="O8340" s="102" t="s">
        <v>1075</v>
      </c>
    </row>
    <row r="8341" spans="1:15" x14ac:dyDescent="0.25">
      <c r="A8341" s="102" t="s">
        <v>13898</v>
      </c>
      <c r="B8341" s="103" t="s">
        <v>6906</v>
      </c>
      <c r="C8341" s="103" t="s">
        <v>274</v>
      </c>
      <c r="D8341" s="102" t="s">
        <v>152</v>
      </c>
      <c r="E8341" s="102" t="s">
        <v>275</v>
      </c>
      <c r="F8341" s="102" t="s">
        <v>13899</v>
      </c>
      <c r="H8341" s="102">
        <v>45556</v>
      </c>
      <c r="I8341" s="102" t="s">
        <v>292</v>
      </c>
      <c r="J8341" s="102" t="s">
        <v>291</v>
      </c>
      <c r="K8341" s="102" t="s">
        <v>1</v>
      </c>
      <c r="L8341" s="102" t="s">
        <v>290</v>
      </c>
      <c r="M8341" s="102" t="s">
        <v>1074</v>
      </c>
      <c r="N8341" s="102">
        <v>6</v>
      </c>
      <c r="O8341" s="102" t="s">
        <v>1075</v>
      </c>
    </row>
    <row r="8342" spans="1:15" x14ac:dyDescent="0.25">
      <c r="A8342" s="102" t="s">
        <v>13900</v>
      </c>
      <c r="B8342" s="103" t="s">
        <v>1085</v>
      </c>
      <c r="C8342" s="103" t="s">
        <v>274</v>
      </c>
      <c r="D8342" s="102" t="s">
        <v>318</v>
      </c>
      <c r="E8342" s="102" t="s">
        <v>275</v>
      </c>
      <c r="F8342" s="102" t="s">
        <v>13901</v>
      </c>
      <c r="H8342" s="102">
        <v>45556</v>
      </c>
      <c r="I8342" s="102" t="s">
        <v>292</v>
      </c>
      <c r="J8342" s="102" t="s">
        <v>291</v>
      </c>
      <c r="K8342" s="102" t="s">
        <v>1</v>
      </c>
      <c r="L8342" s="102" t="s">
        <v>290</v>
      </c>
      <c r="M8342" s="102" t="s">
        <v>1074</v>
      </c>
      <c r="N8342" s="102">
        <v>6</v>
      </c>
      <c r="O8342" s="102" t="s">
        <v>1075</v>
      </c>
    </row>
    <row r="8343" spans="1:15" x14ac:dyDescent="0.25">
      <c r="A8343" s="102" t="s">
        <v>13097</v>
      </c>
      <c r="B8343" s="103" t="s">
        <v>3375</v>
      </c>
      <c r="C8343" s="103" t="s">
        <v>1360</v>
      </c>
      <c r="D8343" s="102" t="s">
        <v>8050</v>
      </c>
      <c r="E8343" s="102" t="s">
        <v>275</v>
      </c>
      <c r="F8343" s="102" t="s">
        <v>13902</v>
      </c>
      <c r="H8343" s="102">
        <v>45556</v>
      </c>
      <c r="I8343" s="102" t="s">
        <v>292</v>
      </c>
      <c r="J8343" s="102" t="s">
        <v>291</v>
      </c>
      <c r="K8343" s="102" t="s">
        <v>1</v>
      </c>
      <c r="L8343" s="102" t="s">
        <v>290</v>
      </c>
      <c r="M8343" s="102" t="s">
        <v>1074</v>
      </c>
      <c r="N8343" s="102">
        <v>6</v>
      </c>
      <c r="O8343" s="102" t="s">
        <v>1075</v>
      </c>
    </row>
    <row r="8344" spans="1:15" x14ac:dyDescent="0.25">
      <c r="A8344" s="102" t="s">
        <v>13903</v>
      </c>
      <c r="B8344" s="103" t="s">
        <v>1202</v>
      </c>
      <c r="C8344" s="103" t="s">
        <v>274</v>
      </c>
      <c r="D8344" s="102" t="s">
        <v>136</v>
      </c>
      <c r="E8344" s="102" t="s">
        <v>275</v>
      </c>
      <c r="F8344" s="102" t="s">
        <v>13904</v>
      </c>
      <c r="H8344" s="102">
        <v>45556</v>
      </c>
      <c r="I8344" s="102" t="s">
        <v>292</v>
      </c>
      <c r="J8344" s="102" t="s">
        <v>291</v>
      </c>
      <c r="K8344" s="102" t="s">
        <v>1</v>
      </c>
      <c r="L8344" s="102" t="s">
        <v>290</v>
      </c>
      <c r="M8344" s="102" t="s">
        <v>1074</v>
      </c>
      <c r="N8344" s="102">
        <v>6</v>
      </c>
      <c r="O8344" s="102" t="s">
        <v>1075</v>
      </c>
    </row>
    <row r="8345" spans="1:15" x14ac:dyDescent="0.25">
      <c r="A8345" s="102" t="s">
        <v>13903</v>
      </c>
      <c r="B8345" s="103" t="s">
        <v>1078</v>
      </c>
      <c r="C8345" s="103" t="s">
        <v>274</v>
      </c>
      <c r="D8345" s="102" t="s">
        <v>136</v>
      </c>
      <c r="E8345" s="102" t="s">
        <v>275</v>
      </c>
      <c r="F8345" s="102" t="s">
        <v>13905</v>
      </c>
      <c r="H8345" s="102">
        <v>45556</v>
      </c>
      <c r="I8345" s="102" t="s">
        <v>292</v>
      </c>
      <c r="J8345" s="102" t="s">
        <v>291</v>
      </c>
      <c r="K8345" s="102" t="s">
        <v>1</v>
      </c>
      <c r="L8345" s="102" t="s">
        <v>290</v>
      </c>
      <c r="M8345" s="102" t="s">
        <v>1074</v>
      </c>
      <c r="N8345" s="102">
        <v>6</v>
      </c>
      <c r="O8345" s="102" t="s">
        <v>1075</v>
      </c>
    </row>
    <row r="8346" spans="1:15" x14ac:dyDescent="0.25">
      <c r="A8346" s="102" t="s">
        <v>13906</v>
      </c>
      <c r="B8346" s="103" t="s">
        <v>13907</v>
      </c>
      <c r="C8346" s="103" t="s">
        <v>277</v>
      </c>
      <c r="D8346" s="102" t="s">
        <v>136</v>
      </c>
      <c r="E8346" s="102" t="s">
        <v>275</v>
      </c>
      <c r="F8346" s="102" t="s">
        <v>13908</v>
      </c>
      <c r="H8346" s="102">
        <v>45556</v>
      </c>
      <c r="I8346" s="102" t="s">
        <v>292</v>
      </c>
      <c r="J8346" s="102" t="s">
        <v>291</v>
      </c>
      <c r="K8346" s="102" t="s">
        <v>1</v>
      </c>
      <c r="L8346" s="102" t="s">
        <v>290</v>
      </c>
      <c r="M8346" s="102" t="s">
        <v>1074</v>
      </c>
      <c r="N8346" s="102">
        <v>6</v>
      </c>
      <c r="O8346" s="102" t="s">
        <v>1075</v>
      </c>
    </row>
    <row r="8347" spans="1:15" x14ac:dyDescent="0.25">
      <c r="A8347" s="102" t="s">
        <v>13909</v>
      </c>
      <c r="B8347" s="103" t="s">
        <v>2519</v>
      </c>
      <c r="C8347" s="103" t="s">
        <v>1118</v>
      </c>
      <c r="D8347" s="102" t="s">
        <v>8050</v>
      </c>
      <c r="E8347" s="102" t="s">
        <v>275</v>
      </c>
      <c r="F8347" s="102" t="s">
        <v>13910</v>
      </c>
      <c r="H8347" s="102">
        <v>45556</v>
      </c>
      <c r="I8347" s="102" t="s">
        <v>292</v>
      </c>
      <c r="J8347" s="102" t="s">
        <v>291</v>
      </c>
      <c r="K8347" s="102" t="s">
        <v>1</v>
      </c>
      <c r="L8347" s="102" t="s">
        <v>290</v>
      </c>
      <c r="M8347" s="102" t="s">
        <v>1074</v>
      </c>
      <c r="N8347" s="102">
        <v>6</v>
      </c>
      <c r="O8347" s="102" t="s">
        <v>1075</v>
      </c>
    </row>
    <row r="8348" spans="1:15" x14ac:dyDescent="0.25">
      <c r="A8348" s="102" t="s">
        <v>13911</v>
      </c>
      <c r="B8348" s="103" t="s">
        <v>13912</v>
      </c>
      <c r="C8348" s="103" t="s">
        <v>1118</v>
      </c>
      <c r="D8348" s="102" t="s">
        <v>8050</v>
      </c>
      <c r="E8348" s="102" t="s">
        <v>275</v>
      </c>
      <c r="F8348" s="102" t="s">
        <v>13913</v>
      </c>
      <c r="H8348" s="102">
        <v>45556</v>
      </c>
      <c r="I8348" s="102" t="s">
        <v>292</v>
      </c>
      <c r="J8348" s="102" t="s">
        <v>291</v>
      </c>
      <c r="K8348" s="102" t="s">
        <v>1</v>
      </c>
      <c r="L8348" s="102" t="s">
        <v>290</v>
      </c>
      <c r="M8348" s="102" t="s">
        <v>1074</v>
      </c>
      <c r="N8348" s="102">
        <v>6</v>
      </c>
      <c r="O8348" s="102" t="s">
        <v>1075</v>
      </c>
    </row>
    <row r="8349" spans="1:15" x14ac:dyDescent="0.25">
      <c r="A8349" s="102" t="s">
        <v>13664</v>
      </c>
      <c r="B8349" s="103" t="s">
        <v>13914</v>
      </c>
      <c r="C8349" s="103" t="s">
        <v>1118</v>
      </c>
      <c r="D8349" s="102" t="s">
        <v>318</v>
      </c>
      <c r="E8349" s="102" t="s">
        <v>275</v>
      </c>
      <c r="F8349" s="102" t="s">
        <v>13915</v>
      </c>
      <c r="H8349" s="102">
        <v>45556</v>
      </c>
      <c r="I8349" s="102" t="s">
        <v>292</v>
      </c>
      <c r="J8349" s="102" t="s">
        <v>291</v>
      </c>
      <c r="K8349" s="102" t="s">
        <v>1</v>
      </c>
      <c r="L8349" s="102" t="s">
        <v>290</v>
      </c>
      <c r="M8349" s="102" t="s">
        <v>1074</v>
      </c>
      <c r="N8349" s="102">
        <v>6</v>
      </c>
      <c r="O8349" s="102" t="s">
        <v>1075</v>
      </c>
    </row>
    <row r="8350" spans="1:15" x14ac:dyDescent="0.25">
      <c r="A8350" s="102" t="s">
        <v>13916</v>
      </c>
      <c r="B8350" s="103" t="s">
        <v>12808</v>
      </c>
      <c r="C8350" s="103" t="s">
        <v>274</v>
      </c>
      <c r="D8350" s="102" t="s">
        <v>136</v>
      </c>
      <c r="E8350" s="102" t="s">
        <v>275</v>
      </c>
      <c r="F8350" s="102" t="s">
        <v>13917</v>
      </c>
      <c r="H8350" s="102">
        <v>45556</v>
      </c>
      <c r="I8350" s="102" t="s">
        <v>292</v>
      </c>
      <c r="J8350" s="102" t="s">
        <v>291</v>
      </c>
      <c r="K8350" s="102" t="s">
        <v>1</v>
      </c>
      <c r="L8350" s="102" t="s">
        <v>290</v>
      </c>
      <c r="M8350" s="102" t="s">
        <v>1074</v>
      </c>
      <c r="N8350" s="102">
        <v>6</v>
      </c>
      <c r="O8350" s="102" t="s">
        <v>1075</v>
      </c>
    </row>
    <row r="8351" spans="1:15" x14ac:dyDescent="0.25">
      <c r="A8351" s="102" t="s">
        <v>13918</v>
      </c>
      <c r="B8351" s="103" t="s">
        <v>13919</v>
      </c>
      <c r="C8351" s="103" t="s">
        <v>277</v>
      </c>
      <c r="D8351" s="102" t="s">
        <v>136</v>
      </c>
      <c r="E8351" s="102" t="s">
        <v>275</v>
      </c>
      <c r="F8351" s="102" t="s">
        <v>13920</v>
      </c>
      <c r="H8351" s="102">
        <v>45556</v>
      </c>
      <c r="I8351" s="102" t="s">
        <v>292</v>
      </c>
      <c r="J8351" s="102" t="s">
        <v>291</v>
      </c>
      <c r="K8351" s="102" t="s">
        <v>1</v>
      </c>
      <c r="L8351" s="102" t="s">
        <v>290</v>
      </c>
      <c r="M8351" s="102" t="s">
        <v>1074</v>
      </c>
      <c r="N8351" s="102">
        <v>6</v>
      </c>
      <c r="O8351" s="102" t="s">
        <v>1075</v>
      </c>
    </row>
    <row r="8352" spans="1:15" x14ac:dyDescent="0.25">
      <c r="A8352" s="102" t="s">
        <v>13921</v>
      </c>
      <c r="B8352" s="103" t="s">
        <v>13922</v>
      </c>
      <c r="C8352" s="103" t="s">
        <v>277</v>
      </c>
      <c r="D8352" s="102" t="s">
        <v>136</v>
      </c>
      <c r="E8352" s="102" t="s">
        <v>275</v>
      </c>
      <c r="F8352" s="102" t="s">
        <v>13923</v>
      </c>
      <c r="H8352" s="102">
        <v>45556</v>
      </c>
      <c r="I8352" s="102" t="s">
        <v>292</v>
      </c>
      <c r="J8352" s="102" t="s">
        <v>291</v>
      </c>
      <c r="K8352" s="102" t="s">
        <v>1</v>
      </c>
      <c r="L8352" s="102" t="s">
        <v>290</v>
      </c>
      <c r="M8352" s="102" t="s">
        <v>1074</v>
      </c>
      <c r="N8352" s="102">
        <v>6</v>
      </c>
      <c r="O8352" s="102" t="s">
        <v>1075</v>
      </c>
    </row>
    <row r="8353" spans="1:15" x14ac:dyDescent="0.25">
      <c r="A8353" s="102" t="s">
        <v>13924</v>
      </c>
      <c r="B8353" s="103" t="s">
        <v>13925</v>
      </c>
      <c r="C8353" s="103" t="s">
        <v>274</v>
      </c>
      <c r="D8353" s="102" t="s">
        <v>152</v>
      </c>
      <c r="E8353" s="102" t="s">
        <v>275</v>
      </c>
      <c r="F8353" s="102" t="s">
        <v>13926</v>
      </c>
      <c r="H8353" s="102">
        <v>45556</v>
      </c>
      <c r="I8353" s="102" t="s">
        <v>292</v>
      </c>
      <c r="J8353" s="102" t="s">
        <v>291</v>
      </c>
      <c r="K8353" s="102" t="s">
        <v>1</v>
      </c>
      <c r="L8353" s="102" t="s">
        <v>290</v>
      </c>
      <c r="M8353" s="102" t="s">
        <v>1074</v>
      </c>
      <c r="N8353" s="102">
        <v>6</v>
      </c>
      <c r="O8353" s="102" t="s">
        <v>1075</v>
      </c>
    </row>
    <row r="8354" spans="1:15" x14ac:dyDescent="0.25">
      <c r="A8354" s="102" t="s">
        <v>13927</v>
      </c>
      <c r="B8354" s="103" t="s">
        <v>1764</v>
      </c>
      <c r="C8354" s="103" t="s">
        <v>274</v>
      </c>
      <c r="D8354" s="102" t="s">
        <v>8050</v>
      </c>
      <c r="E8354" s="102" t="s">
        <v>275</v>
      </c>
      <c r="F8354" s="102" t="s">
        <v>13928</v>
      </c>
      <c r="H8354" s="102">
        <v>45556</v>
      </c>
      <c r="I8354" s="102" t="s">
        <v>292</v>
      </c>
      <c r="J8354" s="102" t="s">
        <v>291</v>
      </c>
      <c r="K8354" s="102" t="s">
        <v>1</v>
      </c>
      <c r="L8354" s="102" t="s">
        <v>290</v>
      </c>
      <c r="M8354" s="102" t="s">
        <v>1074</v>
      </c>
      <c r="N8354" s="102">
        <v>6</v>
      </c>
      <c r="O8354" s="102" t="s">
        <v>1075</v>
      </c>
    </row>
    <row r="8355" spans="1:15" x14ac:dyDescent="0.25">
      <c r="A8355" s="102" t="s">
        <v>13124</v>
      </c>
      <c r="B8355" s="103" t="s">
        <v>1916</v>
      </c>
      <c r="C8355" s="103" t="s">
        <v>274</v>
      </c>
      <c r="D8355" s="102" t="s">
        <v>8050</v>
      </c>
      <c r="E8355" s="102" t="s">
        <v>275</v>
      </c>
      <c r="F8355" s="102" t="s">
        <v>13929</v>
      </c>
      <c r="H8355" s="102">
        <v>45556</v>
      </c>
      <c r="I8355" s="102" t="s">
        <v>292</v>
      </c>
      <c r="J8355" s="102" t="s">
        <v>291</v>
      </c>
      <c r="K8355" s="102" t="s">
        <v>1</v>
      </c>
      <c r="L8355" s="102" t="s">
        <v>290</v>
      </c>
      <c r="M8355" s="102" t="s">
        <v>1074</v>
      </c>
      <c r="N8355" s="102">
        <v>6</v>
      </c>
      <c r="O8355" s="102" t="s">
        <v>1075</v>
      </c>
    </row>
    <row r="8356" spans="1:15" x14ac:dyDescent="0.25">
      <c r="A8356" s="102" t="s">
        <v>13930</v>
      </c>
      <c r="B8356" s="103" t="s">
        <v>1895</v>
      </c>
      <c r="C8356" s="103" t="s">
        <v>274</v>
      </c>
      <c r="D8356" s="102" t="s">
        <v>8050</v>
      </c>
      <c r="E8356" s="102" t="s">
        <v>275</v>
      </c>
      <c r="F8356" s="102" t="s">
        <v>13931</v>
      </c>
      <c r="H8356" s="102">
        <v>45556</v>
      </c>
      <c r="I8356" s="102" t="s">
        <v>292</v>
      </c>
      <c r="J8356" s="102" t="s">
        <v>291</v>
      </c>
      <c r="K8356" s="102" t="s">
        <v>1</v>
      </c>
      <c r="L8356" s="102" t="s">
        <v>290</v>
      </c>
      <c r="M8356" s="102" t="s">
        <v>1074</v>
      </c>
      <c r="N8356" s="102">
        <v>6</v>
      </c>
      <c r="O8356" s="102" t="s">
        <v>1075</v>
      </c>
    </row>
    <row r="8357" spans="1:15" x14ac:dyDescent="0.25">
      <c r="A8357" s="102" t="s">
        <v>13932</v>
      </c>
      <c r="B8357" s="103" t="s">
        <v>5861</v>
      </c>
      <c r="C8357" s="103" t="s">
        <v>1082</v>
      </c>
      <c r="D8357" s="102" t="s">
        <v>8050</v>
      </c>
      <c r="E8357" s="102" t="s">
        <v>275</v>
      </c>
      <c r="F8357" s="102" t="s">
        <v>13933</v>
      </c>
      <c r="H8357" s="102">
        <v>45556</v>
      </c>
      <c r="I8357" s="102" t="s">
        <v>292</v>
      </c>
      <c r="J8357" s="102" t="s">
        <v>291</v>
      </c>
      <c r="K8357" s="102" t="s">
        <v>1</v>
      </c>
      <c r="L8357" s="102" t="s">
        <v>290</v>
      </c>
      <c r="M8357" s="102" t="s">
        <v>1082</v>
      </c>
      <c r="N8357" s="102">
        <v>6</v>
      </c>
      <c r="O8357" s="102" t="s">
        <v>1075</v>
      </c>
    </row>
    <row r="8358" spans="1:15" x14ac:dyDescent="0.25">
      <c r="A8358" s="102" t="s">
        <v>4532</v>
      </c>
      <c r="B8358" s="103" t="s">
        <v>13934</v>
      </c>
      <c r="C8358" s="103" t="s">
        <v>277</v>
      </c>
      <c r="D8358" s="102" t="s">
        <v>8050</v>
      </c>
      <c r="E8358" s="102" t="s">
        <v>275</v>
      </c>
      <c r="F8358" s="102" t="s">
        <v>13935</v>
      </c>
      <c r="H8358" s="102">
        <v>45556</v>
      </c>
      <c r="I8358" s="102" t="s">
        <v>292</v>
      </c>
      <c r="J8358" s="102" t="s">
        <v>291</v>
      </c>
      <c r="K8358" s="102" t="s">
        <v>1</v>
      </c>
      <c r="L8358" s="102" t="s">
        <v>290</v>
      </c>
      <c r="M8358" s="102" t="s">
        <v>1074</v>
      </c>
      <c r="N8358" s="102">
        <v>6</v>
      </c>
      <c r="O8358" s="102" t="s">
        <v>1075</v>
      </c>
    </row>
    <row r="8359" spans="1:15" x14ac:dyDescent="0.25">
      <c r="A8359" s="102" t="s">
        <v>13936</v>
      </c>
      <c r="B8359" s="103" t="s">
        <v>1248</v>
      </c>
      <c r="C8359" s="103" t="s">
        <v>1118</v>
      </c>
      <c r="D8359" s="102" t="s">
        <v>8050</v>
      </c>
      <c r="E8359" s="102" t="s">
        <v>275</v>
      </c>
      <c r="F8359" s="102" t="s">
        <v>13937</v>
      </c>
      <c r="H8359" s="102">
        <v>45556</v>
      </c>
      <c r="I8359" s="102" t="s">
        <v>292</v>
      </c>
      <c r="J8359" s="102" t="s">
        <v>291</v>
      </c>
      <c r="K8359" s="102" t="s">
        <v>1</v>
      </c>
      <c r="L8359" s="102" t="s">
        <v>290</v>
      </c>
      <c r="M8359" s="102" t="s">
        <v>1074</v>
      </c>
      <c r="N8359" s="102">
        <v>6</v>
      </c>
      <c r="O8359" s="102" t="s">
        <v>1075</v>
      </c>
    </row>
    <row r="8360" spans="1:15" x14ac:dyDescent="0.25">
      <c r="A8360" s="102" t="s">
        <v>13938</v>
      </c>
      <c r="B8360" s="103" t="s">
        <v>13939</v>
      </c>
      <c r="C8360" s="103" t="s">
        <v>1077</v>
      </c>
      <c r="D8360" s="102" t="s">
        <v>196</v>
      </c>
      <c r="E8360" s="102" t="s">
        <v>275</v>
      </c>
      <c r="F8360" s="102" t="s">
        <v>13940</v>
      </c>
      <c r="H8360" s="102">
        <v>45556</v>
      </c>
      <c r="I8360" s="102" t="s">
        <v>292</v>
      </c>
      <c r="J8360" s="102" t="s">
        <v>291</v>
      </c>
      <c r="K8360" s="102" t="s">
        <v>1</v>
      </c>
      <c r="L8360" s="102" t="s">
        <v>290</v>
      </c>
      <c r="M8360" s="102" t="s">
        <v>1074</v>
      </c>
      <c r="N8360" s="102">
        <v>6</v>
      </c>
      <c r="O8360" s="102" t="s">
        <v>1075</v>
      </c>
    </row>
    <row r="8361" spans="1:15" x14ac:dyDescent="0.25">
      <c r="A8361" s="102" t="s">
        <v>13941</v>
      </c>
      <c r="B8361" s="103" t="s">
        <v>1775</v>
      </c>
      <c r="C8361" s="103" t="s">
        <v>274</v>
      </c>
      <c r="D8361" s="102" t="s">
        <v>136</v>
      </c>
      <c r="E8361" s="102" t="s">
        <v>275</v>
      </c>
      <c r="F8361" s="102" t="s">
        <v>13942</v>
      </c>
      <c r="H8361" s="102">
        <v>45556</v>
      </c>
      <c r="I8361" s="102" t="s">
        <v>292</v>
      </c>
      <c r="J8361" s="102" t="s">
        <v>291</v>
      </c>
      <c r="K8361" s="102" t="s">
        <v>1</v>
      </c>
      <c r="L8361" s="102" t="s">
        <v>290</v>
      </c>
      <c r="M8361" s="102" t="s">
        <v>1074</v>
      </c>
      <c r="N8361" s="102">
        <v>6</v>
      </c>
      <c r="O8361" s="102" t="s">
        <v>1075</v>
      </c>
    </row>
    <row r="8362" spans="1:15" x14ac:dyDescent="0.25">
      <c r="A8362" s="102" t="s">
        <v>13941</v>
      </c>
      <c r="B8362" s="103" t="s">
        <v>2050</v>
      </c>
      <c r="C8362" s="103" t="s">
        <v>277</v>
      </c>
      <c r="D8362" s="102" t="s">
        <v>136</v>
      </c>
      <c r="E8362" s="102" t="s">
        <v>275</v>
      </c>
      <c r="F8362" s="102" t="s">
        <v>13943</v>
      </c>
      <c r="H8362" s="102">
        <v>45556</v>
      </c>
      <c r="I8362" s="102" t="s">
        <v>292</v>
      </c>
      <c r="J8362" s="102" t="s">
        <v>291</v>
      </c>
      <c r="K8362" s="102" t="s">
        <v>1</v>
      </c>
      <c r="L8362" s="102" t="s">
        <v>290</v>
      </c>
      <c r="M8362" s="102" t="s">
        <v>1074</v>
      </c>
      <c r="N8362" s="102">
        <v>6</v>
      </c>
      <c r="O8362" s="102" t="s">
        <v>1075</v>
      </c>
    </row>
    <row r="8363" spans="1:15" x14ac:dyDescent="0.25">
      <c r="A8363" s="102" t="s">
        <v>13941</v>
      </c>
      <c r="B8363" s="103" t="s">
        <v>1284</v>
      </c>
      <c r="C8363" s="103" t="s">
        <v>274</v>
      </c>
      <c r="D8363" s="102" t="s">
        <v>136</v>
      </c>
      <c r="E8363" s="102" t="s">
        <v>275</v>
      </c>
      <c r="F8363" s="102" t="s">
        <v>13944</v>
      </c>
      <c r="H8363" s="102">
        <v>45556</v>
      </c>
      <c r="I8363" s="102" t="s">
        <v>292</v>
      </c>
      <c r="J8363" s="102" t="s">
        <v>291</v>
      </c>
      <c r="K8363" s="102" t="s">
        <v>1</v>
      </c>
      <c r="L8363" s="102" t="s">
        <v>290</v>
      </c>
      <c r="M8363" s="102" t="s">
        <v>1074</v>
      </c>
      <c r="N8363" s="102">
        <v>6</v>
      </c>
      <c r="O8363" s="102" t="s">
        <v>1075</v>
      </c>
    </row>
    <row r="8364" spans="1:15" x14ac:dyDescent="0.25">
      <c r="A8364" s="102" t="s">
        <v>13945</v>
      </c>
      <c r="B8364" s="103" t="s">
        <v>13946</v>
      </c>
      <c r="C8364" s="103" t="s">
        <v>274</v>
      </c>
      <c r="D8364" s="102" t="s">
        <v>136</v>
      </c>
      <c r="E8364" s="102" t="s">
        <v>275</v>
      </c>
      <c r="F8364" s="102" t="s">
        <v>13947</v>
      </c>
      <c r="H8364" s="102">
        <v>45556</v>
      </c>
      <c r="I8364" s="102" t="s">
        <v>292</v>
      </c>
      <c r="J8364" s="102" t="s">
        <v>291</v>
      </c>
      <c r="K8364" s="102" t="s">
        <v>1</v>
      </c>
      <c r="L8364" s="102" t="s">
        <v>290</v>
      </c>
      <c r="M8364" s="102" t="s">
        <v>1074</v>
      </c>
      <c r="N8364" s="102">
        <v>6</v>
      </c>
      <c r="O8364" s="102" t="s">
        <v>1075</v>
      </c>
    </row>
    <row r="8365" spans="1:15" x14ac:dyDescent="0.25">
      <c r="A8365" s="102" t="s">
        <v>4010</v>
      </c>
      <c r="B8365" s="103" t="s">
        <v>1775</v>
      </c>
      <c r="C8365" s="103" t="s">
        <v>277</v>
      </c>
      <c r="D8365" s="102" t="s">
        <v>8050</v>
      </c>
      <c r="E8365" s="102" t="s">
        <v>275</v>
      </c>
      <c r="F8365" s="102" t="s">
        <v>13948</v>
      </c>
      <c r="H8365" s="102">
        <v>45556</v>
      </c>
      <c r="I8365" s="102" t="s">
        <v>292</v>
      </c>
      <c r="J8365" s="102" t="s">
        <v>291</v>
      </c>
      <c r="K8365" s="102" t="s">
        <v>1</v>
      </c>
      <c r="L8365" s="102" t="s">
        <v>290</v>
      </c>
      <c r="M8365" s="102" t="s">
        <v>1074</v>
      </c>
      <c r="N8365" s="102">
        <v>6</v>
      </c>
      <c r="O8365" s="102" t="s">
        <v>1075</v>
      </c>
    </row>
    <row r="8366" spans="1:15" x14ac:dyDescent="0.25">
      <c r="A8366" s="102" t="s">
        <v>4010</v>
      </c>
      <c r="B8366" s="103" t="s">
        <v>1197</v>
      </c>
      <c r="C8366" s="103" t="s">
        <v>274</v>
      </c>
      <c r="D8366" s="102" t="s">
        <v>8050</v>
      </c>
      <c r="E8366" s="102" t="s">
        <v>275</v>
      </c>
      <c r="F8366" s="102" t="s">
        <v>13949</v>
      </c>
      <c r="H8366" s="102">
        <v>45556</v>
      </c>
      <c r="I8366" s="102" t="s">
        <v>292</v>
      </c>
      <c r="J8366" s="102" t="s">
        <v>291</v>
      </c>
      <c r="K8366" s="102" t="s">
        <v>1</v>
      </c>
      <c r="L8366" s="102" t="s">
        <v>290</v>
      </c>
      <c r="M8366" s="102" t="s">
        <v>1074</v>
      </c>
      <c r="N8366" s="102">
        <v>6</v>
      </c>
      <c r="O8366" s="102" t="s">
        <v>1075</v>
      </c>
    </row>
    <row r="8367" spans="1:15" x14ac:dyDescent="0.25">
      <c r="A8367" s="102" t="s">
        <v>13950</v>
      </c>
      <c r="B8367" s="103" t="s">
        <v>11485</v>
      </c>
      <c r="C8367" s="103" t="s">
        <v>1118</v>
      </c>
      <c r="D8367" s="102" t="s">
        <v>8050</v>
      </c>
      <c r="E8367" s="102" t="s">
        <v>275</v>
      </c>
      <c r="F8367" s="102" t="s">
        <v>13951</v>
      </c>
      <c r="H8367" s="102">
        <v>45556</v>
      </c>
      <c r="I8367" s="102" t="s">
        <v>292</v>
      </c>
      <c r="J8367" s="102" t="s">
        <v>291</v>
      </c>
      <c r="K8367" s="102" t="s">
        <v>1</v>
      </c>
      <c r="L8367" s="102" t="s">
        <v>290</v>
      </c>
      <c r="M8367" s="102" t="s">
        <v>1074</v>
      </c>
      <c r="N8367" s="102">
        <v>6</v>
      </c>
      <c r="O8367" s="102" t="s">
        <v>1075</v>
      </c>
    </row>
    <row r="8368" spans="1:15" x14ac:dyDescent="0.25">
      <c r="A8368" s="102" t="s">
        <v>13952</v>
      </c>
      <c r="B8368" s="103" t="s">
        <v>1392</v>
      </c>
      <c r="C8368" s="103" t="s">
        <v>1077</v>
      </c>
      <c r="D8368" s="102" t="s">
        <v>313</v>
      </c>
      <c r="E8368" s="102" t="s">
        <v>275</v>
      </c>
      <c r="F8368" s="102" t="s">
        <v>13953</v>
      </c>
      <c r="H8368" s="102">
        <v>45556</v>
      </c>
      <c r="I8368" s="102" t="s">
        <v>292</v>
      </c>
      <c r="J8368" s="102" t="s">
        <v>291</v>
      </c>
      <c r="K8368" s="102" t="s">
        <v>1</v>
      </c>
      <c r="L8368" s="102" t="s">
        <v>290</v>
      </c>
      <c r="M8368" s="102" t="s">
        <v>1074</v>
      </c>
      <c r="N8368" s="102">
        <v>6</v>
      </c>
      <c r="O8368" s="102" t="s">
        <v>1075</v>
      </c>
    </row>
    <row r="8369" spans="1:15" x14ac:dyDescent="0.25">
      <c r="A8369" s="102" t="s">
        <v>13952</v>
      </c>
      <c r="B8369" s="103" t="s">
        <v>1345</v>
      </c>
      <c r="C8369" s="103" t="s">
        <v>1082</v>
      </c>
      <c r="D8369" s="102" t="s">
        <v>313</v>
      </c>
      <c r="E8369" s="102" t="s">
        <v>275</v>
      </c>
      <c r="F8369" s="102" t="s">
        <v>13954</v>
      </c>
      <c r="H8369" s="102">
        <v>45556</v>
      </c>
      <c r="I8369" s="102" t="s">
        <v>292</v>
      </c>
      <c r="J8369" s="102" t="s">
        <v>291</v>
      </c>
      <c r="K8369" s="102" t="s">
        <v>1</v>
      </c>
      <c r="L8369" s="102" t="s">
        <v>290</v>
      </c>
      <c r="M8369" s="102" t="s">
        <v>1082</v>
      </c>
      <c r="N8369" s="102">
        <v>6</v>
      </c>
      <c r="O8369" s="102" t="s">
        <v>1075</v>
      </c>
    </row>
    <row r="8370" spans="1:15" x14ac:dyDescent="0.25">
      <c r="A8370" s="102" t="s">
        <v>4015</v>
      </c>
      <c r="B8370" s="103" t="s">
        <v>1078</v>
      </c>
      <c r="C8370" s="103" t="s">
        <v>1077</v>
      </c>
      <c r="D8370" s="102" t="s">
        <v>313</v>
      </c>
      <c r="E8370" s="102" t="s">
        <v>275</v>
      </c>
      <c r="F8370" s="102" t="s">
        <v>13955</v>
      </c>
      <c r="H8370" s="102">
        <v>45556</v>
      </c>
      <c r="I8370" s="102" t="s">
        <v>292</v>
      </c>
      <c r="J8370" s="102" t="s">
        <v>291</v>
      </c>
      <c r="K8370" s="102" t="s">
        <v>1</v>
      </c>
      <c r="L8370" s="102" t="s">
        <v>290</v>
      </c>
      <c r="M8370" s="102" t="s">
        <v>1074</v>
      </c>
      <c r="N8370" s="102">
        <v>6</v>
      </c>
      <c r="O8370" s="102" t="s">
        <v>1075</v>
      </c>
    </row>
    <row r="8371" spans="1:15" x14ac:dyDescent="0.25">
      <c r="A8371" s="102" t="s">
        <v>4015</v>
      </c>
      <c r="B8371" s="103" t="s">
        <v>1122</v>
      </c>
      <c r="C8371" s="103" t="s">
        <v>1077</v>
      </c>
      <c r="D8371" s="102" t="s">
        <v>313</v>
      </c>
      <c r="E8371" s="102" t="s">
        <v>275</v>
      </c>
      <c r="F8371" s="102" t="s">
        <v>13956</v>
      </c>
      <c r="H8371" s="102">
        <v>45556</v>
      </c>
      <c r="I8371" s="102" t="s">
        <v>292</v>
      </c>
      <c r="J8371" s="102" t="s">
        <v>291</v>
      </c>
      <c r="K8371" s="102" t="s">
        <v>1</v>
      </c>
      <c r="L8371" s="102" t="s">
        <v>290</v>
      </c>
      <c r="M8371" s="102" t="s">
        <v>1074</v>
      </c>
      <c r="N8371" s="102">
        <v>6</v>
      </c>
      <c r="O8371" s="102" t="s">
        <v>1075</v>
      </c>
    </row>
    <row r="8372" spans="1:15" x14ac:dyDescent="0.25">
      <c r="A8372" s="102" t="s">
        <v>4015</v>
      </c>
      <c r="B8372" s="103" t="s">
        <v>3002</v>
      </c>
      <c r="C8372" s="103" t="s">
        <v>1082</v>
      </c>
      <c r="D8372" s="102" t="s">
        <v>313</v>
      </c>
      <c r="E8372" s="102" t="s">
        <v>275</v>
      </c>
      <c r="F8372" s="102" t="s">
        <v>13957</v>
      </c>
      <c r="H8372" s="102">
        <v>45556</v>
      </c>
      <c r="I8372" s="102" t="s">
        <v>292</v>
      </c>
      <c r="J8372" s="102" t="s">
        <v>291</v>
      </c>
      <c r="K8372" s="102" t="s">
        <v>1</v>
      </c>
      <c r="L8372" s="102" t="s">
        <v>290</v>
      </c>
      <c r="M8372" s="102" t="s">
        <v>1082</v>
      </c>
      <c r="N8372" s="102">
        <v>6</v>
      </c>
      <c r="O8372" s="102" t="s">
        <v>1075</v>
      </c>
    </row>
    <row r="8373" spans="1:15" x14ac:dyDescent="0.25">
      <c r="A8373" s="102" t="s">
        <v>4015</v>
      </c>
      <c r="B8373" s="103" t="s">
        <v>1420</v>
      </c>
      <c r="C8373" s="103" t="s">
        <v>1082</v>
      </c>
      <c r="D8373" s="102" t="s">
        <v>313</v>
      </c>
      <c r="E8373" s="102" t="s">
        <v>275</v>
      </c>
      <c r="F8373" s="102" t="s">
        <v>13958</v>
      </c>
      <c r="H8373" s="102">
        <v>45556</v>
      </c>
      <c r="I8373" s="102" t="s">
        <v>292</v>
      </c>
      <c r="J8373" s="102" t="s">
        <v>291</v>
      </c>
      <c r="K8373" s="102" t="s">
        <v>1</v>
      </c>
      <c r="L8373" s="102" t="s">
        <v>290</v>
      </c>
      <c r="M8373" s="102" t="s">
        <v>1082</v>
      </c>
      <c r="N8373" s="102">
        <v>6</v>
      </c>
      <c r="O8373" s="102" t="s">
        <v>1075</v>
      </c>
    </row>
    <row r="8374" spans="1:15" x14ac:dyDescent="0.25">
      <c r="A8374" s="102" t="s">
        <v>13959</v>
      </c>
      <c r="B8374" s="103" t="s">
        <v>1174</v>
      </c>
      <c r="C8374" s="103" t="s">
        <v>1118</v>
      </c>
      <c r="D8374" s="102" t="s">
        <v>8050</v>
      </c>
      <c r="E8374" s="102" t="s">
        <v>275</v>
      </c>
      <c r="F8374" s="102" t="s">
        <v>13960</v>
      </c>
      <c r="H8374" s="102">
        <v>45556</v>
      </c>
      <c r="I8374" s="102" t="s">
        <v>292</v>
      </c>
      <c r="J8374" s="102" t="s">
        <v>291</v>
      </c>
      <c r="K8374" s="102" t="s">
        <v>1</v>
      </c>
      <c r="L8374" s="102" t="s">
        <v>290</v>
      </c>
      <c r="M8374" s="102" t="s">
        <v>1074</v>
      </c>
      <c r="N8374" s="102">
        <v>6</v>
      </c>
      <c r="O8374" s="102" t="s">
        <v>1075</v>
      </c>
    </row>
    <row r="8375" spans="1:15" x14ac:dyDescent="0.25">
      <c r="A8375" s="102" t="s">
        <v>13961</v>
      </c>
      <c r="B8375" s="103" t="s">
        <v>9314</v>
      </c>
      <c r="C8375" s="103" t="s">
        <v>274</v>
      </c>
      <c r="D8375" s="102" t="s">
        <v>136</v>
      </c>
      <c r="E8375" s="102" t="s">
        <v>275</v>
      </c>
      <c r="F8375" s="102" t="s">
        <v>13962</v>
      </c>
      <c r="H8375" s="102">
        <v>45556</v>
      </c>
      <c r="I8375" s="102" t="s">
        <v>292</v>
      </c>
      <c r="J8375" s="102" t="s">
        <v>291</v>
      </c>
      <c r="K8375" s="102" t="s">
        <v>1</v>
      </c>
      <c r="L8375" s="102" t="s">
        <v>290</v>
      </c>
      <c r="M8375" s="102" t="s">
        <v>1074</v>
      </c>
      <c r="N8375" s="102">
        <v>6</v>
      </c>
      <c r="O8375" s="102" t="s">
        <v>1075</v>
      </c>
    </row>
    <row r="8376" spans="1:15" x14ac:dyDescent="0.25">
      <c r="A8376" s="102" t="s">
        <v>13963</v>
      </c>
      <c r="B8376" s="103" t="s">
        <v>13964</v>
      </c>
      <c r="C8376" s="103" t="s">
        <v>277</v>
      </c>
      <c r="D8376" s="102" t="s">
        <v>136</v>
      </c>
      <c r="E8376" s="102" t="s">
        <v>275</v>
      </c>
      <c r="F8376" s="102" t="s">
        <v>13965</v>
      </c>
      <c r="H8376" s="102">
        <v>45556</v>
      </c>
      <c r="I8376" s="102" t="s">
        <v>292</v>
      </c>
      <c r="J8376" s="102" t="s">
        <v>291</v>
      </c>
      <c r="K8376" s="102" t="s">
        <v>1</v>
      </c>
      <c r="L8376" s="102" t="s">
        <v>290</v>
      </c>
      <c r="M8376" s="102" t="s">
        <v>1074</v>
      </c>
      <c r="N8376" s="102">
        <v>6</v>
      </c>
      <c r="O8376" s="102" t="s">
        <v>1075</v>
      </c>
    </row>
    <row r="8377" spans="1:15" x14ac:dyDescent="0.25">
      <c r="A8377" s="102" t="s">
        <v>13966</v>
      </c>
      <c r="B8377" s="103" t="s">
        <v>13967</v>
      </c>
      <c r="C8377" s="103" t="s">
        <v>1225</v>
      </c>
      <c r="D8377" s="102" t="s">
        <v>196</v>
      </c>
      <c r="E8377" s="102" t="s">
        <v>275</v>
      </c>
      <c r="F8377" s="102" t="s">
        <v>13968</v>
      </c>
      <c r="H8377" s="102">
        <v>45556</v>
      </c>
      <c r="I8377" s="102" t="s">
        <v>292</v>
      </c>
      <c r="J8377" s="102" t="s">
        <v>291</v>
      </c>
      <c r="K8377" s="102" t="s">
        <v>1</v>
      </c>
      <c r="L8377" s="102" t="s">
        <v>290</v>
      </c>
      <c r="M8377" s="102" t="s">
        <v>1074</v>
      </c>
      <c r="N8377" s="102">
        <v>6</v>
      </c>
      <c r="O8377" s="102" t="s">
        <v>1075</v>
      </c>
    </row>
    <row r="8378" spans="1:15" x14ac:dyDescent="0.25">
      <c r="A8378" s="102" t="s">
        <v>13969</v>
      </c>
      <c r="B8378" s="103" t="s">
        <v>3154</v>
      </c>
      <c r="C8378" s="103" t="s">
        <v>1077</v>
      </c>
      <c r="D8378" s="102" t="s">
        <v>196</v>
      </c>
      <c r="E8378" s="102" t="s">
        <v>275</v>
      </c>
      <c r="F8378" s="102" t="s">
        <v>13970</v>
      </c>
      <c r="H8378" s="102">
        <v>45556</v>
      </c>
      <c r="I8378" s="102" t="s">
        <v>292</v>
      </c>
      <c r="J8378" s="102" t="s">
        <v>291</v>
      </c>
      <c r="K8378" s="102" t="s">
        <v>1</v>
      </c>
      <c r="L8378" s="102" t="s">
        <v>290</v>
      </c>
      <c r="M8378" s="102" t="s">
        <v>1074</v>
      </c>
      <c r="N8378" s="102">
        <v>6</v>
      </c>
      <c r="O8378" s="102" t="s">
        <v>1075</v>
      </c>
    </row>
    <row r="8379" spans="1:15" x14ac:dyDescent="0.25">
      <c r="A8379" s="102" t="s">
        <v>13971</v>
      </c>
      <c r="B8379" s="103" t="s">
        <v>1752</v>
      </c>
      <c r="C8379" s="103" t="s">
        <v>1118</v>
      </c>
      <c r="D8379" s="102" t="s">
        <v>8050</v>
      </c>
      <c r="E8379" s="102" t="s">
        <v>275</v>
      </c>
      <c r="F8379" s="102" t="s">
        <v>13972</v>
      </c>
      <c r="H8379" s="102">
        <v>45556</v>
      </c>
      <c r="I8379" s="102" t="s">
        <v>292</v>
      </c>
      <c r="J8379" s="102" t="s">
        <v>291</v>
      </c>
      <c r="K8379" s="102" t="s">
        <v>1</v>
      </c>
      <c r="L8379" s="102" t="s">
        <v>290</v>
      </c>
      <c r="M8379" s="102" t="s">
        <v>1074</v>
      </c>
      <c r="N8379" s="102">
        <v>6</v>
      </c>
      <c r="O8379" s="102" t="s">
        <v>1075</v>
      </c>
    </row>
    <row r="8380" spans="1:15" x14ac:dyDescent="0.25">
      <c r="A8380" s="102" t="s">
        <v>13973</v>
      </c>
      <c r="B8380" s="103" t="s">
        <v>1208</v>
      </c>
      <c r="C8380" s="103" t="s">
        <v>274</v>
      </c>
      <c r="D8380" s="102" t="s">
        <v>136</v>
      </c>
      <c r="E8380" s="102" t="s">
        <v>275</v>
      </c>
      <c r="F8380" s="102" t="s">
        <v>13974</v>
      </c>
      <c r="H8380" s="102">
        <v>45556</v>
      </c>
      <c r="I8380" s="102" t="s">
        <v>292</v>
      </c>
      <c r="J8380" s="102" t="s">
        <v>291</v>
      </c>
      <c r="K8380" s="102" t="s">
        <v>1</v>
      </c>
      <c r="L8380" s="102" t="s">
        <v>290</v>
      </c>
      <c r="M8380" s="102" t="s">
        <v>1074</v>
      </c>
      <c r="N8380" s="102">
        <v>6</v>
      </c>
      <c r="O8380" s="102" t="s">
        <v>1075</v>
      </c>
    </row>
    <row r="8381" spans="1:15" x14ac:dyDescent="0.25">
      <c r="A8381" s="102" t="s">
        <v>13975</v>
      </c>
      <c r="B8381" s="103" t="s">
        <v>1085</v>
      </c>
      <c r="C8381" s="103" t="s">
        <v>274</v>
      </c>
      <c r="D8381" s="102" t="s">
        <v>152</v>
      </c>
      <c r="E8381" s="102" t="s">
        <v>275</v>
      </c>
      <c r="F8381" s="102" t="s">
        <v>13976</v>
      </c>
      <c r="H8381" s="102">
        <v>45556</v>
      </c>
      <c r="I8381" s="102" t="s">
        <v>292</v>
      </c>
      <c r="J8381" s="102" t="s">
        <v>291</v>
      </c>
      <c r="K8381" s="102" t="s">
        <v>1</v>
      </c>
      <c r="L8381" s="102" t="s">
        <v>290</v>
      </c>
      <c r="M8381" s="102" t="s">
        <v>1074</v>
      </c>
      <c r="N8381" s="102">
        <v>6</v>
      </c>
      <c r="O8381" s="102" t="s">
        <v>1075</v>
      </c>
    </row>
    <row r="8382" spans="1:15" x14ac:dyDescent="0.25">
      <c r="A8382" s="102" t="s">
        <v>13977</v>
      </c>
      <c r="B8382" s="103" t="s">
        <v>13978</v>
      </c>
      <c r="C8382" s="103" t="s">
        <v>277</v>
      </c>
      <c r="D8382" s="102" t="s">
        <v>13422</v>
      </c>
      <c r="E8382" s="102" t="s">
        <v>275</v>
      </c>
      <c r="F8382" s="102" t="s">
        <v>13979</v>
      </c>
      <c r="H8382" s="102">
        <v>45556</v>
      </c>
      <c r="I8382" s="102" t="s">
        <v>292</v>
      </c>
      <c r="J8382" s="102" t="s">
        <v>291</v>
      </c>
      <c r="K8382" s="102" t="s">
        <v>1</v>
      </c>
      <c r="L8382" s="102" t="s">
        <v>290</v>
      </c>
      <c r="M8382" s="102" t="s">
        <v>1074</v>
      </c>
      <c r="N8382" s="102">
        <v>6</v>
      </c>
      <c r="O8382" s="102" t="s">
        <v>1075</v>
      </c>
    </row>
    <row r="8383" spans="1:15" x14ac:dyDescent="0.25">
      <c r="A8383" s="102" t="s">
        <v>13980</v>
      </c>
      <c r="B8383" s="103" t="s">
        <v>3889</v>
      </c>
      <c r="C8383" s="103" t="s">
        <v>1118</v>
      </c>
      <c r="D8383" s="102" t="s">
        <v>8050</v>
      </c>
      <c r="E8383" s="102" t="s">
        <v>275</v>
      </c>
      <c r="F8383" s="102" t="s">
        <v>13981</v>
      </c>
      <c r="H8383" s="102">
        <v>45556</v>
      </c>
      <c r="I8383" s="102" t="s">
        <v>292</v>
      </c>
      <c r="J8383" s="102" t="s">
        <v>291</v>
      </c>
      <c r="K8383" s="102" t="s">
        <v>1</v>
      </c>
      <c r="L8383" s="102" t="s">
        <v>290</v>
      </c>
      <c r="M8383" s="102" t="s">
        <v>1074</v>
      </c>
      <c r="N8383" s="102">
        <v>6</v>
      </c>
      <c r="O8383" s="102" t="s">
        <v>1075</v>
      </c>
    </row>
    <row r="8384" spans="1:15" x14ac:dyDescent="0.25">
      <c r="A8384" s="102" t="s">
        <v>2185</v>
      </c>
      <c r="B8384" s="103" t="s">
        <v>1675</v>
      </c>
      <c r="C8384" s="103" t="s">
        <v>1118</v>
      </c>
      <c r="D8384" s="102" t="s">
        <v>8050</v>
      </c>
      <c r="E8384" s="102" t="s">
        <v>275</v>
      </c>
      <c r="F8384" s="102" t="s">
        <v>13982</v>
      </c>
      <c r="H8384" s="102">
        <v>45556</v>
      </c>
      <c r="I8384" s="102" t="s">
        <v>292</v>
      </c>
      <c r="J8384" s="102" t="s">
        <v>291</v>
      </c>
      <c r="K8384" s="102" t="s">
        <v>1</v>
      </c>
      <c r="L8384" s="102" t="s">
        <v>290</v>
      </c>
      <c r="M8384" s="102" t="s">
        <v>1074</v>
      </c>
      <c r="N8384" s="102">
        <v>6</v>
      </c>
      <c r="O8384" s="102" t="s">
        <v>1075</v>
      </c>
    </row>
    <row r="8385" spans="1:15" x14ac:dyDescent="0.25">
      <c r="A8385" s="102" t="s">
        <v>4605</v>
      </c>
      <c r="B8385" s="103" t="s">
        <v>2667</v>
      </c>
      <c r="C8385" s="103" t="s">
        <v>274</v>
      </c>
      <c r="D8385" s="102" t="s">
        <v>8050</v>
      </c>
      <c r="E8385" s="102" t="s">
        <v>275</v>
      </c>
      <c r="F8385" s="102" t="s">
        <v>13983</v>
      </c>
      <c r="H8385" s="102">
        <v>45556</v>
      </c>
      <c r="I8385" s="102" t="s">
        <v>292</v>
      </c>
      <c r="J8385" s="102" t="s">
        <v>291</v>
      </c>
      <c r="K8385" s="102" t="s">
        <v>1</v>
      </c>
      <c r="L8385" s="102" t="s">
        <v>290</v>
      </c>
      <c r="M8385" s="102" t="s">
        <v>1074</v>
      </c>
      <c r="N8385" s="102">
        <v>6</v>
      </c>
      <c r="O8385" s="102" t="s">
        <v>1075</v>
      </c>
    </row>
    <row r="8386" spans="1:15" x14ac:dyDescent="0.25">
      <c r="A8386" s="102" t="s">
        <v>3612</v>
      </c>
      <c r="B8386" s="103" t="s">
        <v>2564</v>
      </c>
      <c r="C8386" s="103" t="s">
        <v>274</v>
      </c>
      <c r="D8386" s="102" t="s">
        <v>152</v>
      </c>
      <c r="E8386" s="102" t="s">
        <v>275</v>
      </c>
      <c r="F8386" s="102" t="s">
        <v>13984</v>
      </c>
      <c r="H8386" s="102">
        <v>45556</v>
      </c>
      <c r="I8386" s="102" t="s">
        <v>292</v>
      </c>
      <c r="J8386" s="102" t="s">
        <v>291</v>
      </c>
      <c r="K8386" s="102" t="s">
        <v>1</v>
      </c>
      <c r="L8386" s="102" t="s">
        <v>290</v>
      </c>
      <c r="M8386" s="102" t="s">
        <v>1074</v>
      </c>
      <c r="N8386" s="102">
        <v>6</v>
      </c>
      <c r="O8386" s="102" t="s">
        <v>1075</v>
      </c>
    </row>
    <row r="8387" spans="1:15" x14ac:dyDescent="0.25">
      <c r="A8387" s="102" t="s">
        <v>1283</v>
      </c>
      <c r="B8387" s="103" t="s">
        <v>1810</v>
      </c>
      <c r="C8387" s="103" t="s">
        <v>1118</v>
      </c>
      <c r="D8387" s="102" t="s">
        <v>8050</v>
      </c>
      <c r="E8387" s="102" t="s">
        <v>275</v>
      </c>
      <c r="F8387" s="102" t="s">
        <v>13985</v>
      </c>
      <c r="H8387" s="102">
        <v>45556</v>
      </c>
      <c r="I8387" s="102" t="s">
        <v>292</v>
      </c>
      <c r="J8387" s="102" t="s">
        <v>291</v>
      </c>
      <c r="K8387" s="102" t="s">
        <v>1</v>
      </c>
      <c r="L8387" s="102" t="s">
        <v>290</v>
      </c>
      <c r="M8387" s="102" t="s">
        <v>1074</v>
      </c>
      <c r="N8387" s="102">
        <v>6</v>
      </c>
      <c r="O8387" s="102" t="s">
        <v>1075</v>
      </c>
    </row>
    <row r="8388" spans="1:15" x14ac:dyDescent="0.25">
      <c r="A8388" s="102" t="s">
        <v>13986</v>
      </c>
      <c r="B8388" s="103" t="s">
        <v>6389</v>
      </c>
      <c r="C8388" s="103" t="s">
        <v>274</v>
      </c>
      <c r="D8388" s="102" t="s">
        <v>8050</v>
      </c>
      <c r="E8388" s="102" t="s">
        <v>275</v>
      </c>
      <c r="F8388" s="102" t="s">
        <v>13987</v>
      </c>
      <c r="H8388" s="102">
        <v>45556</v>
      </c>
      <c r="I8388" s="102" t="s">
        <v>292</v>
      </c>
      <c r="J8388" s="102" t="s">
        <v>291</v>
      </c>
      <c r="K8388" s="102" t="s">
        <v>1</v>
      </c>
      <c r="L8388" s="102" t="s">
        <v>290</v>
      </c>
      <c r="M8388" s="102" t="s">
        <v>1074</v>
      </c>
      <c r="N8388" s="102">
        <v>6</v>
      </c>
      <c r="O8388" s="102" t="s">
        <v>1075</v>
      </c>
    </row>
    <row r="8389" spans="1:15" x14ac:dyDescent="0.25">
      <c r="A8389" s="102" t="s">
        <v>13986</v>
      </c>
      <c r="B8389" s="103" t="s">
        <v>4524</v>
      </c>
      <c r="C8389" s="103" t="s">
        <v>274</v>
      </c>
      <c r="D8389" s="102" t="s">
        <v>8050</v>
      </c>
      <c r="E8389" s="102" t="s">
        <v>275</v>
      </c>
      <c r="F8389" s="102" t="s">
        <v>13988</v>
      </c>
      <c r="H8389" s="102">
        <v>45556</v>
      </c>
      <c r="I8389" s="102" t="s">
        <v>292</v>
      </c>
      <c r="J8389" s="102" t="s">
        <v>291</v>
      </c>
      <c r="K8389" s="102" t="s">
        <v>1</v>
      </c>
      <c r="L8389" s="102" t="s">
        <v>290</v>
      </c>
      <c r="M8389" s="102" t="s">
        <v>1074</v>
      </c>
      <c r="N8389" s="102">
        <v>6</v>
      </c>
      <c r="O8389" s="102" t="s">
        <v>1075</v>
      </c>
    </row>
    <row r="8390" spans="1:15" x14ac:dyDescent="0.25">
      <c r="A8390" s="102" t="s">
        <v>13989</v>
      </c>
      <c r="B8390" s="103" t="s">
        <v>1347</v>
      </c>
      <c r="C8390" s="103" t="s">
        <v>274</v>
      </c>
      <c r="D8390" s="102" t="s">
        <v>8050</v>
      </c>
      <c r="E8390" s="102" t="s">
        <v>275</v>
      </c>
      <c r="F8390" s="102" t="s">
        <v>13990</v>
      </c>
      <c r="H8390" s="102">
        <v>45556</v>
      </c>
      <c r="I8390" s="102" t="s">
        <v>292</v>
      </c>
      <c r="J8390" s="102" t="s">
        <v>291</v>
      </c>
      <c r="K8390" s="102" t="s">
        <v>1</v>
      </c>
      <c r="L8390" s="102" t="s">
        <v>290</v>
      </c>
      <c r="M8390" s="102" t="s">
        <v>1074</v>
      </c>
      <c r="N8390" s="102">
        <v>6</v>
      </c>
      <c r="O8390" s="102" t="s">
        <v>1075</v>
      </c>
    </row>
    <row r="8391" spans="1:15" x14ac:dyDescent="0.25">
      <c r="A8391" s="102" t="s">
        <v>13991</v>
      </c>
      <c r="B8391" s="103" t="s">
        <v>1244</v>
      </c>
      <c r="C8391" s="103" t="s">
        <v>274</v>
      </c>
      <c r="D8391" s="102" t="s">
        <v>13422</v>
      </c>
      <c r="E8391" s="102" t="s">
        <v>275</v>
      </c>
      <c r="F8391" s="102" t="s">
        <v>13992</v>
      </c>
      <c r="H8391" s="102">
        <v>45556</v>
      </c>
      <c r="I8391" s="102" t="s">
        <v>292</v>
      </c>
      <c r="J8391" s="102" t="s">
        <v>291</v>
      </c>
      <c r="K8391" s="102" t="s">
        <v>1</v>
      </c>
      <c r="L8391" s="102" t="s">
        <v>290</v>
      </c>
      <c r="M8391" s="102" t="s">
        <v>1074</v>
      </c>
      <c r="N8391" s="102">
        <v>6</v>
      </c>
      <c r="O8391" s="102" t="s">
        <v>1075</v>
      </c>
    </row>
    <row r="8392" spans="1:15" x14ac:dyDescent="0.25">
      <c r="A8392" s="102" t="s">
        <v>13991</v>
      </c>
      <c r="B8392" s="103" t="s">
        <v>1122</v>
      </c>
      <c r="C8392" s="103" t="s">
        <v>1082</v>
      </c>
      <c r="D8392" s="102" t="s">
        <v>13422</v>
      </c>
      <c r="E8392" s="102" t="s">
        <v>275</v>
      </c>
      <c r="F8392" s="102" t="s">
        <v>13993</v>
      </c>
      <c r="H8392" s="102">
        <v>45556</v>
      </c>
      <c r="I8392" s="102" t="s">
        <v>292</v>
      </c>
      <c r="J8392" s="102" t="s">
        <v>291</v>
      </c>
      <c r="K8392" s="102" t="s">
        <v>1</v>
      </c>
      <c r="L8392" s="102" t="s">
        <v>290</v>
      </c>
      <c r="M8392" s="102" t="s">
        <v>1082</v>
      </c>
      <c r="N8392" s="102">
        <v>6</v>
      </c>
      <c r="O8392" s="102" t="s">
        <v>1075</v>
      </c>
    </row>
    <row r="8393" spans="1:15" x14ac:dyDescent="0.25">
      <c r="A8393" s="102" t="s">
        <v>13994</v>
      </c>
      <c r="B8393" s="103" t="s">
        <v>13995</v>
      </c>
      <c r="C8393" s="103" t="s">
        <v>1081</v>
      </c>
      <c r="D8393" s="102" t="s">
        <v>196</v>
      </c>
      <c r="E8393" s="102" t="s">
        <v>275</v>
      </c>
      <c r="F8393" s="102" t="s">
        <v>13996</v>
      </c>
      <c r="H8393" s="102">
        <v>45556</v>
      </c>
      <c r="I8393" s="102" t="s">
        <v>292</v>
      </c>
      <c r="J8393" s="102" t="s">
        <v>291</v>
      </c>
      <c r="K8393" s="102" t="s">
        <v>1</v>
      </c>
      <c r="L8393" s="102" t="s">
        <v>290</v>
      </c>
      <c r="M8393" s="102" t="s">
        <v>1082</v>
      </c>
      <c r="N8393" s="102">
        <v>6</v>
      </c>
      <c r="O8393" s="102" t="s">
        <v>1075</v>
      </c>
    </row>
    <row r="8394" spans="1:15" x14ac:dyDescent="0.25">
      <c r="A8394" s="102" t="s">
        <v>13994</v>
      </c>
      <c r="B8394" s="103" t="s">
        <v>13997</v>
      </c>
      <c r="C8394" s="103" t="s">
        <v>1077</v>
      </c>
      <c r="D8394" s="102" t="s">
        <v>196</v>
      </c>
      <c r="E8394" s="102" t="s">
        <v>275</v>
      </c>
      <c r="F8394" s="102" t="s">
        <v>13998</v>
      </c>
      <c r="H8394" s="102">
        <v>45556</v>
      </c>
      <c r="I8394" s="102" t="s">
        <v>292</v>
      </c>
      <c r="J8394" s="102" t="s">
        <v>291</v>
      </c>
      <c r="K8394" s="102" t="s">
        <v>1</v>
      </c>
      <c r="L8394" s="102" t="s">
        <v>290</v>
      </c>
      <c r="M8394" s="102" t="s">
        <v>1074</v>
      </c>
      <c r="N8394" s="102">
        <v>6</v>
      </c>
      <c r="O8394" s="102" t="s">
        <v>1075</v>
      </c>
    </row>
    <row r="8395" spans="1:15" x14ac:dyDescent="0.25">
      <c r="A8395" s="102" t="s">
        <v>13999</v>
      </c>
      <c r="B8395" s="103" t="s">
        <v>1197</v>
      </c>
      <c r="C8395" s="103" t="s">
        <v>274</v>
      </c>
      <c r="D8395" s="102" t="s">
        <v>136</v>
      </c>
      <c r="E8395" s="102" t="s">
        <v>275</v>
      </c>
      <c r="F8395" s="102" t="s">
        <v>14000</v>
      </c>
      <c r="H8395" s="102">
        <v>45556</v>
      </c>
      <c r="I8395" s="102" t="s">
        <v>292</v>
      </c>
      <c r="J8395" s="102" t="s">
        <v>291</v>
      </c>
      <c r="K8395" s="102" t="s">
        <v>1</v>
      </c>
      <c r="L8395" s="102" t="s">
        <v>290</v>
      </c>
      <c r="M8395" s="102" t="s">
        <v>1074</v>
      </c>
      <c r="N8395" s="102">
        <v>6</v>
      </c>
      <c r="O8395" s="102" t="s">
        <v>1075</v>
      </c>
    </row>
    <row r="8396" spans="1:15" x14ac:dyDescent="0.25">
      <c r="A8396" s="102" t="s">
        <v>13999</v>
      </c>
      <c r="B8396" s="103" t="s">
        <v>2558</v>
      </c>
      <c r="C8396" s="103" t="s">
        <v>1082</v>
      </c>
      <c r="D8396" s="102" t="s">
        <v>136</v>
      </c>
      <c r="E8396" s="102" t="s">
        <v>275</v>
      </c>
      <c r="F8396" s="102" t="s">
        <v>14001</v>
      </c>
      <c r="H8396" s="102">
        <v>45556</v>
      </c>
      <c r="I8396" s="102" t="s">
        <v>292</v>
      </c>
      <c r="J8396" s="102" t="s">
        <v>291</v>
      </c>
      <c r="K8396" s="102" t="s">
        <v>1</v>
      </c>
      <c r="L8396" s="102" t="s">
        <v>290</v>
      </c>
      <c r="M8396" s="102" t="s">
        <v>1082</v>
      </c>
      <c r="N8396" s="102">
        <v>6</v>
      </c>
      <c r="O8396" s="102" t="s">
        <v>1075</v>
      </c>
    </row>
    <row r="8397" spans="1:15" x14ac:dyDescent="0.25">
      <c r="A8397" s="102" t="s">
        <v>14002</v>
      </c>
      <c r="B8397" s="103" t="s">
        <v>1233</v>
      </c>
      <c r="C8397" s="103" t="s">
        <v>274</v>
      </c>
      <c r="D8397" s="102" t="s">
        <v>152</v>
      </c>
      <c r="E8397" s="102" t="s">
        <v>275</v>
      </c>
      <c r="F8397" s="102" t="s">
        <v>14003</v>
      </c>
      <c r="H8397" s="102">
        <v>45556</v>
      </c>
      <c r="I8397" s="102" t="s">
        <v>292</v>
      </c>
      <c r="J8397" s="102" t="s">
        <v>291</v>
      </c>
      <c r="K8397" s="102" t="s">
        <v>1</v>
      </c>
      <c r="L8397" s="102" t="s">
        <v>290</v>
      </c>
      <c r="M8397" s="102" t="s">
        <v>1074</v>
      </c>
      <c r="N8397" s="102">
        <v>6</v>
      </c>
      <c r="O8397" s="102" t="s">
        <v>1075</v>
      </c>
    </row>
    <row r="8398" spans="1:15" x14ac:dyDescent="0.25">
      <c r="A8398" s="102" t="s">
        <v>14004</v>
      </c>
      <c r="B8398" s="103" t="s">
        <v>14005</v>
      </c>
      <c r="C8398" s="103" t="s">
        <v>1077</v>
      </c>
      <c r="D8398" s="102" t="s">
        <v>196</v>
      </c>
      <c r="E8398" s="102" t="s">
        <v>275</v>
      </c>
      <c r="F8398" s="102" t="s">
        <v>14006</v>
      </c>
      <c r="H8398" s="102">
        <v>45556</v>
      </c>
      <c r="I8398" s="102" t="s">
        <v>292</v>
      </c>
      <c r="J8398" s="102" t="s">
        <v>291</v>
      </c>
      <c r="K8398" s="102" t="s">
        <v>1</v>
      </c>
      <c r="L8398" s="102" t="s">
        <v>290</v>
      </c>
      <c r="M8398" s="102" t="s">
        <v>1074</v>
      </c>
      <c r="N8398" s="102">
        <v>6</v>
      </c>
      <c r="O8398" s="102" t="s">
        <v>1075</v>
      </c>
    </row>
    <row r="8399" spans="1:15" x14ac:dyDescent="0.25">
      <c r="A8399" s="102" t="s">
        <v>14004</v>
      </c>
      <c r="B8399" s="103" t="s">
        <v>14007</v>
      </c>
      <c r="C8399" s="103" t="s">
        <v>1081</v>
      </c>
      <c r="D8399" s="102" t="s">
        <v>196</v>
      </c>
      <c r="E8399" s="102" t="s">
        <v>275</v>
      </c>
      <c r="F8399" s="102" t="s">
        <v>14008</v>
      </c>
      <c r="H8399" s="102">
        <v>45556</v>
      </c>
      <c r="I8399" s="102" t="s">
        <v>292</v>
      </c>
      <c r="J8399" s="102" t="s">
        <v>291</v>
      </c>
      <c r="K8399" s="102" t="s">
        <v>1</v>
      </c>
      <c r="L8399" s="102" t="s">
        <v>290</v>
      </c>
      <c r="M8399" s="102" t="s">
        <v>1082</v>
      </c>
      <c r="N8399" s="102">
        <v>6</v>
      </c>
      <c r="O8399" s="102" t="s">
        <v>1075</v>
      </c>
    </row>
    <row r="8400" spans="1:15" x14ac:dyDescent="0.25">
      <c r="A8400" s="102" t="s">
        <v>14009</v>
      </c>
      <c r="B8400" s="103" t="s">
        <v>1078</v>
      </c>
      <c r="C8400" s="103" t="s">
        <v>274</v>
      </c>
      <c r="D8400" s="102" t="s">
        <v>318</v>
      </c>
      <c r="E8400" s="102" t="s">
        <v>275</v>
      </c>
      <c r="F8400" s="102" t="s">
        <v>14010</v>
      </c>
      <c r="H8400" s="102">
        <v>45556</v>
      </c>
      <c r="I8400" s="102" t="s">
        <v>292</v>
      </c>
      <c r="J8400" s="102" t="s">
        <v>291</v>
      </c>
      <c r="K8400" s="102" t="s">
        <v>1</v>
      </c>
      <c r="L8400" s="102" t="s">
        <v>290</v>
      </c>
      <c r="M8400" s="102" t="s">
        <v>1074</v>
      </c>
      <c r="N8400" s="102">
        <v>6</v>
      </c>
      <c r="O8400" s="102" t="s">
        <v>1075</v>
      </c>
    </row>
    <row r="8401" spans="1:15" x14ac:dyDescent="0.25">
      <c r="A8401" s="102" t="s">
        <v>14011</v>
      </c>
      <c r="B8401" s="103" t="s">
        <v>1214</v>
      </c>
      <c r="C8401" s="103" t="s">
        <v>1118</v>
      </c>
      <c r="D8401" s="102" t="s">
        <v>318</v>
      </c>
      <c r="E8401" s="102" t="s">
        <v>275</v>
      </c>
      <c r="F8401" s="102" t="s">
        <v>14012</v>
      </c>
      <c r="H8401" s="102">
        <v>45556</v>
      </c>
      <c r="I8401" s="102" t="s">
        <v>292</v>
      </c>
      <c r="J8401" s="102" t="s">
        <v>291</v>
      </c>
      <c r="K8401" s="102" t="s">
        <v>1</v>
      </c>
      <c r="L8401" s="102" t="s">
        <v>290</v>
      </c>
      <c r="M8401" s="102" t="s">
        <v>1074</v>
      </c>
      <c r="N8401" s="102">
        <v>6</v>
      </c>
      <c r="O8401" s="102" t="s">
        <v>1075</v>
      </c>
    </row>
    <row r="8402" spans="1:15" x14ac:dyDescent="0.25">
      <c r="A8402" s="102" t="s">
        <v>14013</v>
      </c>
      <c r="B8402" s="103" t="s">
        <v>1565</v>
      </c>
      <c r="C8402" s="103" t="s">
        <v>274</v>
      </c>
      <c r="D8402" s="102" t="s">
        <v>136</v>
      </c>
      <c r="E8402" s="102" t="s">
        <v>275</v>
      </c>
      <c r="F8402" s="102" t="s">
        <v>14014</v>
      </c>
      <c r="H8402" s="102">
        <v>45556</v>
      </c>
      <c r="I8402" s="102" t="s">
        <v>292</v>
      </c>
      <c r="J8402" s="102" t="s">
        <v>291</v>
      </c>
      <c r="K8402" s="102" t="s">
        <v>1</v>
      </c>
      <c r="L8402" s="102" t="s">
        <v>290</v>
      </c>
      <c r="M8402" s="102" t="s">
        <v>1074</v>
      </c>
      <c r="N8402" s="102">
        <v>6</v>
      </c>
      <c r="O8402" s="102" t="s">
        <v>1075</v>
      </c>
    </row>
    <row r="8403" spans="1:15" x14ac:dyDescent="0.25">
      <c r="A8403" s="102" t="s">
        <v>14015</v>
      </c>
      <c r="B8403" s="103" t="s">
        <v>3495</v>
      </c>
      <c r="C8403" s="103" t="s">
        <v>1118</v>
      </c>
      <c r="D8403" s="102" t="s">
        <v>152</v>
      </c>
      <c r="E8403" s="102" t="s">
        <v>275</v>
      </c>
      <c r="F8403" s="102" t="s">
        <v>14016</v>
      </c>
      <c r="H8403" s="102">
        <v>45556</v>
      </c>
      <c r="I8403" s="102" t="s">
        <v>292</v>
      </c>
      <c r="J8403" s="102" t="s">
        <v>291</v>
      </c>
      <c r="K8403" s="102" t="s">
        <v>1</v>
      </c>
      <c r="L8403" s="102" t="s">
        <v>290</v>
      </c>
      <c r="M8403" s="102" t="s">
        <v>1074</v>
      </c>
      <c r="N8403" s="102">
        <v>6</v>
      </c>
      <c r="O8403" s="102" t="s">
        <v>1075</v>
      </c>
    </row>
    <row r="8404" spans="1:15" x14ac:dyDescent="0.25">
      <c r="A8404" s="102" t="s">
        <v>13824</v>
      </c>
      <c r="B8404" s="103" t="s">
        <v>14017</v>
      </c>
      <c r="C8404" s="103" t="s">
        <v>1118</v>
      </c>
      <c r="D8404" s="102" t="s">
        <v>152</v>
      </c>
      <c r="E8404" s="102" t="s">
        <v>275</v>
      </c>
      <c r="F8404" s="102" t="s">
        <v>14018</v>
      </c>
      <c r="H8404" s="102">
        <v>45556</v>
      </c>
      <c r="I8404" s="102" t="s">
        <v>292</v>
      </c>
      <c r="J8404" s="102" t="s">
        <v>291</v>
      </c>
      <c r="K8404" s="102" t="s">
        <v>1</v>
      </c>
      <c r="L8404" s="102" t="s">
        <v>290</v>
      </c>
      <c r="M8404" s="102" t="s">
        <v>1074</v>
      </c>
      <c r="N8404" s="102">
        <v>6</v>
      </c>
      <c r="O8404" s="102" t="s">
        <v>1075</v>
      </c>
    </row>
    <row r="8405" spans="1:15" x14ac:dyDescent="0.25">
      <c r="A8405" s="102" t="s">
        <v>14019</v>
      </c>
      <c r="B8405" s="103" t="s">
        <v>1250</v>
      </c>
      <c r="C8405" s="103" t="s">
        <v>274</v>
      </c>
      <c r="D8405" s="102" t="s">
        <v>8050</v>
      </c>
      <c r="E8405" s="102" t="s">
        <v>275</v>
      </c>
      <c r="F8405" s="102" t="s">
        <v>14020</v>
      </c>
      <c r="H8405" s="102">
        <v>45556</v>
      </c>
      <c r="I8405" s="102" t="s">
        <v>292</v>
      </c>
      <c r="J8405" s="102" t="s">
        <v>291</v>
      </c>
      <c r="K8405" s="102" t="s">
        <v>1</v>
      </c>
      <c r="L8405" s="102" t="s">
        <v>290</v>
      </c>
      <c r="M8405" s="102" t="s">
        <v>1074</v>
      </c>
      <c r="N8405" s="102">
        <v>6</v>
      </c>
      <c r="O8405" s="102" t="s">
        <v>1075</v>
      </c>
    </row>
    <row r="8406" spans="1:15" x14ac:dyDescent="0.25">
      <c r="A8406" s="102" t="s">
        <v>14019</v>
      </c>
      <c r="B8406" s="103" t="s">
        <v>14021</v>
      </c>
      <c r="C8406" s="103" t="s">
        <v>1118</v>
      </c>
      <c r="D8406" s="102" t="s">
        <v>8050</v>
      </c>
      <c r="E8406" s="102" t="s">
        <v>275</v>
      </c>
      <c r="F8406" s="102" t="s">
        <v>14022</v>
      </c>
      <c r="H8406" s="102">
        <v>45556</v>
      </c>
      <c r="I8406" s="102" t="s">
        <v>292</v>
      </c>
      <c r="J8406" s="102" t="s">
        <v>291</v>
      </c>
      <c r="K8406" s="102" t="s">
        <v>1</v>
      </c>
      <c r="L8406" s="102" t="s">
        <v>290</v>
      </c>
      <c r="M8406" s="102" t="s">
        <v>1074</v>
      </c>
      <c r="N8406" s="102">
        <v>6</v>
      </c>
      <c r="O8406" s="102" t="s">
        <v>1075</v>
      </c>
    </row>
    <row r="8407" spans="1:15" x14ac:dyDescent="0.25">
      <c r="A8407" s="102" t="s">
        <v>14019</v>
      </c>
      <c r="B8407" s="103" t="s">
        <v>2031</v>
      </c>
      <c r="C8407" s="103" t="s">
        <v>1118</v>
      </c>
      <c r="D8407" s="102" t="s">
        <v>8050</v>
      </c>
      <c r="E8407" s="102" t="s">
        <v>275</v>
      </c>
      <c r="F8407" s="102" t="s">
        <v>14023</v>
      </c>
      <c r="H8407" s="102">
        <v>45556</v>
      </c>
      <c r="I8407" s="102" t="s">
        <v>292</v>
      </c>
      <c r="J8407" s="102" t="s">
        <v>291</v>
      </c>
      <c r="K8407" s="102" t="s">
        <v>1</v>
      </c>
      <c r="L8407" s="102" t="s">
        <v>290</v>
      </c>
      <c r="M8407" s="102" t="s">
        <v>1074</v>
      </c>
      <c r="N8407" s="102">
        <v>6</v>
      </c>
      <c r="O8407" s="102" t="s">
        <v>1075</v>
      </c>
    </row>
    <row r="8408" spans="1:15" x14ac:dyDescent="0.25">
      <c r="A8408" s="102" t="s">
        <v>4671</v>
      </c>
      <c r="B8408" s="103" t="s">
        <v>14024</v>
      </c>
      <c r="C8408" s="103" t="s">
        <v>274</v>
      </c>
      <c r="D8408" s="102" t="s">
        <v>8050</v>
      </c>
      <c r="E8408" s="102" t="s">
        <v>275</v>
      </c>
      <c r="F8408" s="102" t="s">
        <v>14025</v>
      </c>
      <c r="H8408" s="102">
        <v>45556</v>
      </c>
      <c r="I8408" s="102" t="s">
        <v>292</v>
      </c>
      <c r="J8408" s="102" t="s">
        <v>291</v>
      </c>
      <c r="K8408" s="102" t="s">
        <v>1</v>
      </c>
      <c r="L8408" s="102" t="s">
        <v>290</v>
      </c>
      <c r="M8408" s="102" t="s">
        <v>1074</v>
      </c>
      <c r="N8408" s="102">
        <v>6</v>
      </c>
      <c r="O8408" s="102" t="s">
        <v>1075</v>
      </c>
    </row>
    <row r="8409" spans="1:15" x14ac:dyDescent="0.25">
      <c r="A8409" s="102" t="s">
        <v>9347</v>
      </c>
      <c r="B8409" s="103" t="s">
        <v>3866</v>
      </c>
      <c r="C8409" s="103" t="s">
        <v>1118</v>
      </c>
      <c r="D8409" s="102" t="s">
        <v>152</v>
      </c>
      <c r="E8409" s="102" t="s">
        <v>275</v>
      </c>
      <c r="F8409" s="102" t="s">
        <v>14026</v>
      </c>
      <c r="H8409" s="102">
        <v>45556</v>
      </c>
      <c r="I8409" s="102" t="s">
        <v>292</v>
      </c>
      <c r="J8409" s="102" t="s">
        <v>291</v>
      </c>
      <c r="K8409" s="102" t="s">
        <v>1</v>
      </c>
      <c r="L8409" s="102" t="s">
        <v>290</v>
      </c>
      <c r="M8409" s="102" t="s">
        <v>1074</v>
      </c>
      <c r="N8409" s="102">
        <v>6</v>
      </c>
      <c r="O8409" s="102" t="s">
        <v>1075</v>
      </c>
    </row>
    <row r="8410" spans="1:15" x14ac:dyDescent="0.25">
      <c r="A8410" s="102" t="s">
        <v>14027</v>
      </c>
      <c r="B8410" s="103" t="s">
        <v>14028</v>
      </c>
      <c r="C8410" s="103" t="s">
        <v>1081</v>
      </c>
      <c r="D8410" s="102" t="s">
        <v>196</v>
      </c>
      <c r="E8410" s="102" t="s">
        <v>275</v>
      </c>
      <c r="F8410" s="102" t="s">
        <v>14029</v>
      </c>
      <c r="H8410" s="102">
        <v>45556</v>
      </c>
      <c r="I8410" s="102" t="s">
        <v>292</v>
      </c>
      <c r="J8410" s="102" t="s">
        <v>291</v>
      </c>
      <c r="K8410" s="102" t="s">
        <v>1</v>
      </c>
      <c r="L8410" s="102" t="s">
        <v>290</v>
      </c>
      <c r="M8410" s="102" t="s">
        <v>1082</v>
      </c>
      <c r="N8410" s="102">
        <v>6</v>
      </c>
      <c r="O8410" s="102" t="s">
        <v>1075</v>
      </c>
    </row>
    <row r="8411" spans="1:15" x14ac:dyDescent="0.25">
      <c r="A8411" s="102" t="s">
        <v>14027</v>
      </c>
      <c r="B8411" s="103" t="s">
        <v>5427</v>
      </c>
      <c r="C8411" s="103" t="s">
        <v>1077</v>
      </c>
      <c r="D8411" s="102" t="s">
        <v>196</v>
      </c>
      <c r="E8411" s="102" t="s">
        <v>275</v>
      </c>
      <c r="F8411" s="102" t="s">
        <v>14030</v>
      </c>
      <c r="H8411" s="102">
        <v>45556</v>
      </c>
      <c r="I8411" s="102" t="s">
        <v>292</v>
      </c>
      <c r="J8411" s="102" t="s">
        <v>291</v>
      </c>
      <c r="K8411" s="102" t="s">
        <v>1</v>
      </c>
      <c r="L8411" s="102" t="s">
        <v>290</v>
      </c>
      <c r="M8411" s="102" t="s">
        <v>1074</v>
      </c>
      <c r="N8411" s="102">
        <v>6</v>
      </c>
      <c r="O8411" s="102" t="s">
        <v>1075</v>
      </c>
    </row>
    <row r="8412" spans="1:15" x14ac:dyDescent="0.25">
      <c r="A8412" s="102" t="s">
        <v>14031</v>
      </c>
      <c r="B8412" s="103" t="s">
        <v>1895</v>
      </c>
      <c r="C8412" s="103" t="s">
        <v>274</v>
      </c>
      <c r="D8412" s="102" t="s">
        <v>152</v>
      </c>
      <c r="E8412" s="102" t="s">
        <v>275</v>
      </c>
      <c r="F8412" s="102" t="s">
        <v>14032</v>
      </c>
      <c r="H8412" s="102">
        <v>45556</v>
      </c>
      <c r="I8412" s="102" t="s">
        <v>292</v>
      </c>
      <c r="J8412" s="102" t="s">
        <v>291</v>
      </c>
      <c r="K8412" s="102" t="s">
        <v>1</v>
      </c>
      <c r="L8412" s="102" t="s">
        <v>290</v>
      </c>
      <c r="M8412" s="102" t="s">
        <v>1074</v>
      </c>
      <c r="N8412" s="102">
        <v>6</v>
      </c>
      <c r="O8412" s="102" t="s">
        <v>1075</v>
      </c>
    </row>
    <row r="8413" spans="1:15" x14ac:dyDescent="0.25">
      <c r="A8413" s="102" t="s">
        <v>14033</v>
      </c>
      <c r="B8413" s="103" t="s">
        <v>1166</v>
      </c>
      <c r="C8413" s="103" t="s">
        <v>1118</v>
      </c>
      <c r="D8413" s="102" t="s">
        <v>318</v>
      </c>
      <c r="E8413" s="102" t="s">
        <v>275</v>
      </c>
      <c r="F8413" s="102" t="s">
        <v>14034</v>
      </c>
      <c r="H8413" s="102">
        <v>45556</v>
      </c>
      <c r="I8413" s="102" t="s">
        <v>292</v>
      </c>
      <c r="J8413" s="102" t="s">
        <v>291</v>
      </c>
      <c r="K8413" s="102" t="s">
        <v>1</v>
      </c>
      <c r="L8413" s="102" t="s">
        <v>290</v>
      </c>
      <c r="M8413" s="102" t="s">
        <v>1074</v>
      </c>
      <c r="N8413" s="102">
        <v>6</v>
      </c>
      <c r="O8413" s="102" t="s">
        <v>1075</v>
      </c>
    </row>
    <row r="8414" spans="1:15" x14ac:dyDescent="0.25">
      <c r="A8414" s="102" t="s">
        <v>14035</v>
      </c>
      <c r="B8414" s="103" t="s">
        <v>14036</v>
      </c>
      <c r="C8414" s="103" t="s">
        <v>277</v>
      </c>
      <c r="D8414" s="102" t="s">
        <v>136</v>
      </c>
      <c r="E8414" s="102" t="s">
        <v>275</v>
      </c>
      <c r="F8414" s="102" t="s">
        <v>14037</v>
      </c>
      <c r="H8414" s="102">
        <v>45556</v>
      </c>
      <c r="I8414" s="102" t="s">
        <v>292</v>
      </c>
      <c r="J8414" s="102" t="s">
        <v>291</v>
      </c>
      <c r="K8414" s="102" t="s">
        <v>1</v>
      </c>
      <c r="L8414" s="102" t="s">
        <v>290</v>
      </c>
      <c r="M8414" s="102" t="s">
        <v>1074</v>
      </c>
      <c r="N8414" s="102">
        <v>6</v>
      </c>
      <c r="O8414" s="102" t="s">
        <v>1075</v>
      </c>
    </row>
    <row r="8415" spans="1:15" x14ac:dyDescent="0.25">
      <c r="A8415" s="102" t="s">
        <v>14038</v>
      </c>
      <c r="B8415" s="103" t="s">
        <v>1161</v>
      </c>
      <c r="C8415" s="103" t="s">
        <v>1118</v>
      </c>
      <c r="D8415" s="102" t="s">
        <v>318</v>
      </c>
      <c r="E8415" s="102" t="s">
        <v>275</v>
      </c>
      <c r="F8415" s="102" t="s">
        <v>14039</v>
      </c>
      <c r="H8415" s="102">
        <v>45556</v>
      </c>
      <c r="I8415" s="102" t="s">
        <v>292</v>
      </c>
      <c r="J8415" s="102" t="s">
        <v>291</v>
      </c>
      <c r="K8415" s="102" t="s">
        <v>1</v>
      </c>
      <c r="L8415" s="102" t="s">
        <v>290</v>
      </c>
      <c r="M8415" s="102" t="s">
        <v>1074</v>
      </c>
      <c r="N8415" s="102">
        <v>6</v>
      </c>
      <c r="O8415" s="102" t="s">
        <v>1075</v>
      </c>
    </row>
    <row r="8416" spans="1:15" x14ac:dyDescent="0.25">
      <c r="A8416" s="102" t="s">
        <v>14040</v>
      </c>
      <c r="B8416" s="103" t="s">
        <v>11307</v>
      </c>
      <c r="C8416" s="103" t="s">
        <v>274</v>
      </c>
      <c r="D8416" s="102" t="s">
        <v>136</v>
      </c>
      <c r="E8416" s="102" t="s">
        <v>275</v>
      </c>
      <c r="F8416" s="102" t="s">
        <v>14041</v>
      </c>
      <c r="H8416" s="102">
        <v>45556</v>
      </c>
      <c r="I8416" s="102" t="s">
        <v>292</v>
      </c>
      <c r="J8416" s="102" t="s">
        <v>291</v>
      </c>
      <c r="K8416" s="102" t="s">
        <v>1</v>
      </c>
      <c r="L8416" s="102" t="s">
        <v>290</v>
      </c>
      <c r="M8416" s="102" t="s">
        <v>1074</v>
      </c>
      <c r="N8416" s="102">
        <v>6</v>
      </c>
      <c r="O8416" s="102" t="s">
        <v>1075</v>
      </c>
    </row>
    <row r="8417" spans="1:15" x14ac:dyDescent="0.25">
      <c r="A8417" s="102" t="s">
        <v>14042</v>
      </c>
      <c r="B8417" s="103" t="s">
        <v>1766</v>
      </c>
      <c r="C8417" s="103" t="s">
        <v>1118</v>
      </c>
      <c r="D8417" s="102" t="s">
        <v>318</v>
      </c>
      <c r="E8417" s="102" t="s">
        <v>275</v>
      </c>
      <c r="F8417" s="102" t="s">
        <v>14043</v>
      </c>
      <c r="H8417" s="102">
        <v>45556</v>
      </c>
      <c r="I8417" s="102" t="s">
        <v>292</v>
      </c>
      <c r="J8417" s="102" t="s">
        <v>291</v>
      </c>
      <c r="K8417" s="102" t="s">
        <v>1</v>
      </c>
      <c r="L8417" s="102" t="s">
        <v>290</v>
      </c>
      <c r="M8417" s="102" t="s">
        <v>1074</v>
      </c>
      <c r="N8417" s="102">
        <v>6</v>
      </c>
      <c r="O8417" s="102" t="s">
        <v>1075</v>
      </c>
    </row>
    <row r="8418" spans="1:15" x14ac:dyDescent="0.25">
      <c r="A8418" s="102" t="s">
        <v>13773</v>
      </c>
      <c r="B8418" s="103" t="s">
        <v>10565</v>
      </c>
      <c r="C8418" s="103" t="s">
        <v>1225</v>
      </c>
      <c r="D8418" s="102" t="s">
        <v>196</v>
      </c>
      <c r="E8418" s="102" t="s">
        <v>275</v>
      </c>
      <c r="F8418" s="102" t="s">
        <v>14044</v>
      </c>
      <c r="H8418" s="102">
        <v>45563</v>
      </c>
      <c r="I8418" s="102" t="s">
        <v>295</v>
      </c>
      <c r="J8418" s="102" t="s">
        <v>1</v>
      </c>
      <c r="K8418" s="102" t="s">
        <v>291</v>
      </c>
      <c r="L8418" s="102" t="s">
        <v>294</v>
      </c>
      <c r="M8418" s="102" t="s">
        <v>1074</v>
      </c>
      <c r="N8418" s="102">
        <v>6</v>
      </c>
      <c r="O8418" s="102" t="s">
        <v>1075</v>
      </c>
    </row>
    <row r="8419" spans="1:15" x14ac:dyDescent="0.25">
      <c r="A8419" s="102" t="s">
        <v>2448</v>
      </c>
      <c r="B8419" s="103" t="s">
        <v>13775</v>
      </c>
      <c r="C8419" s="103" t="s">
        <v>1118</v>
      </c>
      <c r="D8419" s="102" t="s">
        <v>152</v>
      </c>
      <c r="E8419" s="102" t="s">
        <v>275</v>
      </c>
      <c r="F8419" s="102" t="s">
        <v>14045</v>
      </c>
      <c r="H8419" s="102">
        <v>45563</v>
      </c>
      <c r="I8419" s="102" t="s">
        <v>295</v>
      </c>
      <c r="J8419" s="102" t="s">
        <v>1</v>
      </c>
      <c r="K8419" s="102" t="s">
        <v>291</v>
      </c>
      <c r="L8419" s="102" t="s">
        <v>294</v>
      </c>
      <c r="M8419" s="102" t="s">
        <v>1074</v>
      </c>
      <c r="N8419" s="102">
        <v>6</v>
      </c>
      <c r="O8419" s="102" t="s">
        <v>1075</v>
      </c>
    </row>
    <row r="8420" spans="1:15" x14ac:dyDescent="0.25">
      <c r="A8420" s="102" t="s">
        <v>14046</v>
      </c>
      <c r="B8420" s="103" t="s">
        <v>1836</v>
      </c>
      <c r="C8420" s="103" t="s">
        <v>274</v>
      </c>
      <c r="D8420" s="102" t="s">
        <v>152</v>
      </c>
      <c r="E8420" s="102" t="s">
        <v>275</v>
      </c>
      <c r="F8420" s="102" t="s">
        <v>14047</v>
      </c>
      <c r="H8420" s="102">
        <v>45563</v>
      </c>
      <c r="I8420" s="102" t="s">
        <v>295</v>
      </c>
      <c r="J8420" s="102" t="s">
        <v>1</v>
      </c>
      <c r="K8420" s="102" t="s">
        <v>291</v>
      </c>
      <c r="L8420" s="102" t="s">
        <v>294</v>
      </c>
      <c r="M8420" s="102" t="s">
        <v>1074</v>
      </c>
      <c r="N8420" s="102">
        <v>6</v>
      </c>
      <c r="O8420" s="102" t="s">
        <v>1075</v>
      </c>
    </row>
    <row r="8421" spans="1:15" x14ac:dyDescent="0.25">
      <c r="A8421" s="102" t="s">
        <v>13777</v>
      </c>
      <c r="B8421" s="103" t="s">
        <v>14048</v>
      </c>
      <c r="C8421" s="103" t="s">
        <v>1360</v>
      </c>
      <c r="D8421" s="102" t="s">
        <v>13422</v>
      </c>
      <c r="E8421" s="102" t="s">
        <v>275</v>
      </c>
      <c r="F8421" s="102" t="s">
        <v>14049</v>
      </c>
      <c r="H8421" s="102">
        <v>45563</v>
      </c>
      <c r="I8421" s="102" t="s">
        <v>295</v>
      </c>
      <c r="J8421" s="102" t="s">
        <v>1</v>
      </c>
      <c r="K8421" s="102" t="s">
        <v>291</v>
      </c>
      <c r="L8421" s="102" t="s">
        <v>294</v>
      </c>
      <c r="M8421" s="102" t="s">
        <v>1074</v>
      </c>
      <c r="N8421" s="102">
        <v>6</v>
      </c>
      <c r="O8421" s="102" t="s">
        <v>1075</v>
      </c>
    </row>
    <row r="8422" spans="1:15" x14ac:dyDescent="0.25">
      <c r="A8422" s="102" t="s">
        <v>6728</v>
      </c>
      <c r="B8422" s="103" t="s">
        <v>2917</v>
      </c>
      <c r="C8422" s="103" t="s">
        <v>1118</v>
      </c>
      <c r="D8422" s="102" t="s">
        <v>13422</v>
      </c>
      <c r="E8422" s="102" t="s">
        <v>275</v>
      </c>
      <c r="F8422" s="102" t="s">
        <v>14050</v>
      </c>
      <c r="H8422" s="102">
        <v>45563</v>
      </c>
      <c r="I8422" s="102" t="s">
        <v>295</v>
      </c>
      <c r="J8422" s="102" t="s">
        <v>1</v>
      </c>
      <c r="K8422" s="102" t="s">
        <v>291</v>
      </c>
      <c r="L8422" s="102" t="s">
        <v>294</v>
      </c>
      <c r="M8422" s="102" t="s">
        <v>1074</v>
      </c>
      <c r="N8422" s="102">
        <v>6</v>
      </c>
      <c r="O8422" s="102" t="s">
        <v>1075</v>
      </c>
    </row>
    <row r="8423" spans="1:15" x14ac:dyDescent="0.25">
      <c r="A8423" s="102" t="s">
        <v>13621</v>
      </c>
      <c r="B8423" s="103" t="s">
        <v>2198</v>
      </c>
      <c r="C8423" s="103" t="s">
        <v>1118</v>
      </c>
      <c r="D8423" s="102" t="s">
        <v>318</v>
      </c>
      <c r="E8423" s="102" t="s">
        <v>275</v>
      </c>
      <c r="F8423" s="102" t="s">
        <v>14051</v>
      </c>
      <c r="H8423" s="102">
        <v>45563</v>
      </c>
      <c r="I8423" s="102" t="s">
        <v>295</v>
      </c>
      <c r="J8423" s="102" t="s">
        <v>1</v>
      </c>
      <c r="K8423" s="102" t="s">
        <v>291</v>
      </c>
      <c r="L8423" s="102" t="s">
        <v>294</v>
      </c>
      <c r="M8423" s="102" t="s">
        <v>1074</v>
      </c>
      <c r="N8423" s="102">
        <v>6</v>
      </c>
      <c r="O8423" s="102" t="s">
        <v>1075</v>
      </c>
    </row>
    <row r="8424" spans="1:15" x14ac:dyDescent="0.25">
      <c r="A8424" s="102" t="s">
        <v>13786</v>
      </c>
      <c r="B8424" s="103" t="s">
        <v>13787</v>
      </c>
      <c r="C8424" s="103" t="s">
        <v>277</v>
      </c>
      <c r="D8424" s="102" t="s">
        <v>136</v>
      </c>
      <c r="E8424" s="102" t="s">
        <v>275</v>
      </c>
      <c r="F8424" s="102" t="s">
        <v>14052</v>
      </c>
      <c r="H8424" s="102">
        <v>45563</v>
      </c>
      <c r="I8424" s="102" t="s">
        <v>295</v>
      </c>
      <c r="J8424" s="102" t="s">
        <v>1</v>
      </c>
      <c r="K8424" s="102" t="s">
        <v>291</v>
      </c>
      <c r="L8424" s="102" t="s">
        <v>294</v>
      </c>
      <c r="M8424" s="102" t="s">
        <v>1074</v>
      </c>
      <c r="N8424" s="102">
        <v>6</v>
      </c>
      <c r="O8424" s="102" t="s">
        <v>1075</v>
      </c>
    </row>
    <row r="8425" spans="1:15" x14ac:dyDescent="0.25">
      <c r="A8425" s="102" t="s">
        <v>13789</v>
      </c>
      <c r="B8425" s="103" t="s">
        <v>13790</v>
      </c>
      <c r="C8425" s="103" t="s">
        <v>277</v>
      </c>
      <c r="D8425" s="102" t="s">
        <v>136</v>
      </c>
      <c r="E8425" s="102" t="s">
        <v>275</v>
      </c>
      <c r="F8425" s="102" t="s">
        <v>14053</v>
      </c>
      <c r="H8425" s="102">
        <v>45563</v>
      </c>
      <c r="I8425" s="102" t="s">
        <v>295</v>
      </c>
      <c r="J8425" s="102" t="s">
        <v>1</v>
      </c>
      <c r="K8425" s="102" t="s">
        <v>291</v>
      </c>
      <c r="L8425" s="102" t="s">
        <v>294</v>
      </c>
      <c r="M8425" s="102" t="s">
        <v>1074</v>
      </c>
      <c r="N8425" s="102">
        <v>6</v>
      </c>
      <c r="O8425" s="102" t="s">
        <v>1075</v>
      </c>
    </row>
    <row r="8426" spans="1:15" x14ac:dyDescent="0.25">
      <c r="A8426" s="102" t="s">
        <v>13792</v>
      </c>
      <c r="B8426" s="103" t="s">
        <v>2853</v>
      </c>
      <c r="C8426" s="103" t="s">
        <v>1225</v>
      </c>
      <c r="D8426" s="102" t="s">
        <v>313</v>
      </c>
      <c r="E8426" s="102" t="s">
        <v>275</v>
      </c>
      <c r="F8426" s="102" t="s">
        <v>14054</v>
      </c>
      <c r="H8426" s="102">
        <v>45563</v>
      </c>
      <c r="I8426" s="102" t="s">
        <v>295</v>
      </c>
      <c r="J8426" s="102" t="s">
        <v>1</v>
      </c>
      <c r="K8426" s="102" t="s">
        <v>291</v>
      </c>
      <c r="L8426" s="102" t="s">
        <v>294</v>
      </c>
      <c r="M8426" s="102" t="s">
        <v>1074</v>
      </c>
      <c r="N8426" s="102">
        <v>6</v>
      </c>
      <c r="O8426" s="102" t="s">
        <v>1075</v>
      </c>
    </row>
    <row r="8427" spans="1:15" x14ac:dyDescent="0.25">
      <c r="A8427" s="102" t="s">
        <v>13794</v>
      </c>
      <c r="B8427" s="103" t="s">
        <v>8350</v>
      </c>
      <c r="C8427" s="103" t="s">
        <v>1118</v>
      </c>
      <c r="D8427" s="102" t="s">
        <v>13422</v>
      </c>
      <c r="E8427" s="102" t="s">
        <v>275</v>
      </c>
      <c r="F8427" s="102" t="s">
        <v>14055</v>
      </c>
      <c r="H8427" s="102">
        <v>45563</v>
      </c>
      <c r="I8427" s="102" t="s">
        <v>295</v>
      </c>
      <c r="J8427" s="102" t="s">
        <v>1</v>
      </c>
      <c r="K8427" s="102" t="s">
        <v>291</v>
      </c>
      <c r="L8427" s="102" t="s">
        <v>294</v>
      </c>
      <c r="M8427" s="102" t="s">
        <v>1074</v>
      </c>
      <c r="N8427" s="102">
        <v>6</v>
      </c>
      <c r="O8427" s="102" t="s">
        <v>1075</v>
      </c>
    </row>
    <row r="8428" spans="1:15" x14ac:dyDescent="0.25">
      <c r="A8428" s="102" t="s">
        <v>13796</v>
      </c>
      <c r="B8428" s="103" t="s">
        <v>13797</v>
      </c>
      <c r="C8428" s="103" t="s">
        <v>1225</v>
      </c>
      <c r="D8428" s="102" t="s">
        <v>313</v>
      </c>
      <c r="E8428" s="102" t="s">
        <v>275</v>
      </c>
      <c r="F8428" s="102" t="s">
        <v>14056</v>
      </c>
      <c r="H8428" s="102">
        <v>45563</v>
      </c>
      <c r="I8428" s="102" t="s">
        <v>295</v>
      </c>
      <c r="J8428" s="102" t="s">
        <v>1</v>
      </c>
      <c r="K8428" s="102" t="s">
        <v>291</v>
      </c>
      <c r="L8428" s="102" t="s">
        <v>294</v>
      </c>
      <c r="M8428" s="102" t="s">
        <v>1074</v>
      </c>
      <c r="N8428" s="102">
        <v>6</v>
      </c>
      <c r="O8428" s="102" t="s">
        <v>1075</v>
      </c>
    </row>
    <row r="8429" spans="1:15" x14ac:dyDescent="0.25">
      <c r="A8429" s="102" t="s">
        <v>13799</v>
      </c>
      <c r="B8429" s="103" t="s">
        <v>14057</v>
      </c>
      <c r="C8429" s="103" t="s">
        <v>1118</v>
      </c>
      <c r="D8429" s="102" t="s">
        <v>13422</v>
      </c>
      <c r="E8429" s="102" t="s">
        <v>275</v>
      </c>
      <c r="F8429" s="102" t="s">
        <v>14058</v>
      </c>
      <c r="H8429" s="102">
        <v>45563</v>
      </c>
      <c r="I8429" s="102" t="s">
        <v>295</v>
      </c>
      <c r="J8429" s="102" t="s">
        <v>1</v>
      </c>
      <c r="K8429" s="102" t="s">
        <v>291</v>
      </c>
      <c r="L8429" s="102" t="s">
        <v>294</v>
      </c>
      <c r="M8429" s="102" t="s">
        <v>1074</v>
      </c>
      <c r="N8429" s="102">
        <v>6</v>
      </c>
      <c r="O8429" s="102" t="s">
        <v>1075</v>
      </c>
    </row>
    <row r="8430" spans="1:15" x14ac:dyDescent="0.25">
      <c r="A8430" s="102" t="s">
        <v>13801</v>
      </c>
      <c r="B8430" s="103" t="s">
        <v>13802</v>
      </c>
      <c r="C8430" s="103" t="s">
        <v>274</v>
      </c>
      <c r="D8430" s="102" t="s">
        <v>136</v>
      </c>
      <c r="E8430" s="102" t="s">
        <v>275</v>
      </c>
      <c r="F8430" s="102" t="s">
        <v>14059</v>
      </c>
      <c r="H8430" s="102">
        <v>45563</v>
      </c>
      <c r="I8430" s="102" t="s">
        <v>295</v>
      </c>
      <c r="J8430" s="102" t="s">
        <v>1</v>
      </c>
      <c r="K8430" s="102" t="s">
        <v>291</v>
      </c>
      <c r="L8430" s="102" t="s">
        <v>294</v>
      </c>
      <c r="M8430" s="102" t="s">
        <v>1074</v>
      </c>
      <c r="N8430" s="102">
        <v>6</v>
      </c>
      <c r="O8430" s="102" t="s">
        <v>1075</v>
      </c>
    </row>
    <row r="8431" spans="1:15" x14ac:dyDescent="0.25">
      <c r="A8431" s="102" t="s">
        <v>13801</v>
      </c>
      <c r="B8431" s="103" t="s">
        <v>5023</v>
      </c>
      <c r="C8431" s="103" t="s">
        <v>277</v>
      </c>
      <c r="D8431" s="102" t="s">
        <v>136</v>
      </c>
      <c r="E8431" s="102" t="s">
        <v>275</v>
      </c>
      <c r="F8431" s="102" t="s">
        <v>14060</v>
      </c>
      <c r="H8431" s="102">
        <v>45563</v>
      </c>
      <c r="I8431" s="102" t="s">
        <v>295</v>
      </c>
      <c r="J8431" s="102" t="s">
        <v>1</v>
      </c>
      <c r="K8431" s="102" t="s">
        <v>291</v>
      </c>
      <c r="L8431" s="102" t="s">
        <v>294</v>
      </c>
      <c r="M8431" s="102" t="s">
        <v>1074</v>
      </c>
      <c r="N8431" s="102">
        <v>6</v>
      </c>
      <c r="O8431" s="102" t="s">
        <v>1075</v>
      </c>
    </row>
    <row r="8432" spans="1:15" x14ac:dyDescent="0.25">
      <c r="A8432" s="102" t="s">
        <v>2512</v>
      </c>
      <c r="B8432" s="103" t="s">
        <v>14061</v>
      </c>
      <c r="C8432" s="103" t="s">
        <v>1118</v>
      </c>
      <c r="D8432" s="102" t="s">
        <v>13422</v>
      </c>
      <c r="E8432" s="102" t="s">
        <v>275</v>
      </c>
      <c r="F8432" s="102" t="s">
        <v>14062</v>
      </c>
      <c r="H8432" s="102">
        <v>45563</v>
      </c>
      <c r="I8432" s="102" t="s">
        <v>295</v>
      </c>
      <c r="J8432" s="102" t="s">
        <v>1</v>
      </c>
      <c r="K8432" s="102" t="s">
        <v>291</v>
      </c>
      <c r="L8432" s="102" t="s">
        <v>294</v>
      </c>
      <c r="M8432" s="102" t="s">
        <v>1074</v>
      </c>
      <c r="N8432" s="102">
        <v>6</v>
      </c>
      <c r="O8432" s="102" t="s">
        <v>1075</v>
      </c>
    </row>
    <row r="8433" spans="1:15" x14ac:dyDescent="0.25">
      <c r="A8433" s="102" t="s">
        <v>13808</v>
      </c>
      <c r="B8433" s="103" t="s">
        <v>13809</v>
      </c>
      <c r="C8433" s="103" t="s">
        <v>274</v>
      </c>
      <c r="D8433" s="102" t="s">
        <v>318</v>
      </c>
      <c r="E8433" s="102" t="s">
        <v>275</v>
      </c>
      <c r="F8433" s="102" t="s">
        <v>14063</v>
      </c>
      <c r="H8433" s="102">
        <v>45563</v>
      </c>
      <c r="I8433" s="102" t="s">
        <v>295</v>
      </c>
      <c r="J8433" s="102" t="s">
        <v>1</v>
      </c>
      <c r="K8433" s="102" t="s">
        <v>291</v>
      </c>
      <c r="L8433" s="102" t="s">
        <v>294</v>
      </c>
      <c r="M8433" s="102" t="s">
        <v>1074</v>
      </c>
      <c r="N8433" s="102">
        <v>6</v>
      </c>
      <c r="O8433" s="102" t="s">
        <v>1075</v>
      </c>
    </row>
    <row r="8434" spans="1:15" x14ac:dyDescent="0.25">
      <c r="A8434" s="102" t="s">
        <v>13811</v>
      </c>
      <c r="B8434" s="103" t="s">
        <v>1775</v>
      </c>
      <c r="C8434" s="103" t="s">
        <v>274</v>
      </c>
      <c r="D8434" s="102" t="s">
        <v>136</v>
      </c>
      <c r="E8434" s="102" t="s">
        <v>275</v>
      </c>
      <c r="F8434" s="102" t="s">
        <v>14064</v>
      </c>
      <c r="H8434" s="102">
        <v>45563</v>
      </c>
      <c r="I8434" s="102" t="s">
        <v>295</v>
      </c>
      <c r="J8434" s="102" t="s">
        <v>1</v>
      </c>
      <c r="K8434" s="102" t="s">
        <v>291</v>
      </c>
      <c r="L8434" s="102" t="s">
        <v>294</v>
      </c>
      <c r="M8434" s="102" t="s">
        <v>1074</v>
      </c>
      <c r="N8434" s="102">
        <v>6</v>
      </c>
      <c r="O8434" s="102" t="s">
        <v>1075</v>
      </c>
    </row>
    <row r="8435" spans="1:15" x14ac:dyDescent="0.25">
      <c r="A8435" s="102" t="s">
        <v>13813</v>
      </c>
      <c r="B8435" s="103" t="s">
        <v>3056</v>
      </c>
      <c r="C8435" s="103" t="s">
        <v>1082</v>
      </c>
      <c r="D8435" s="102" t="s">
        <v>13422</v>
      </c>
      <c r="E8435" s="102" t="s">
        <v>275</v>
      </c>
      <c r="F8435" s="102" t="s">
        <v>14065</v>
      </c>
      <c r="H8435" s="102">
        <v>45563</v>
      </c>
      <c r="I8435" s="102" t="s">
        <v>295</v>
      </c>
      <c r="J8435" s="102" t="s">
        <v>1</v>
      </c>
      <c r="K8435" s="102" t="s">
        <v>291</v>
      </c>
      <c r="L8435" s="102" t="s">
        <v>294</v>
      </c>
      <c r="M8435" s="102" t="s">
        <v>1082</v>
      </c>
      <c r="N8435" s="102">
        <v>6</v>
      </c>
      <c r="O8435" s="102" t="s">
        <v>1075</v>
      </c>
    </row>
    <row r="8436" spans="1:15" x14ac:dyDescent="0.25">
      <c r="A8436" s="102" t="s">
        <v>13813</v>
      </c>
      <c r="B8436" s="103" t="s">
        <v>14066</v>
      </c>
      <c r="C8436" s="103" t="s">
        <v>1082</v>
      </c>
      <c r="D8436" s="102" t="s">
        <v>13422</v>
      </c>
      <c r="E8436" s="102" t="s">
        <v>275</v>
      </c>
      <c r="F8436" s="102" t="s">
        <v>14067</v>
      </c>
      <c r="H8436" s="102">
        <v>45563</v>
      </c>
      <c r="I8436" s="102" t="s">
        <v>295</v>
      </c>
      <c r="J8436" s="102" t="s">
        <v>1</v>
      </c>
      <c r="K8436" s="102" t="s">
        <v>291</v>
      </c>
      <c r="L8436" s="102" t="s">
        <v>294</v>
      </c>
      <c r="M8436" s="102" t="s">
        <v>1082</v>
      </c>
      <c r="N8436" s="102">
        <v>6</v>
      </c>
      <c r="O8436" s="102" t="s">
        <v>1075</v>
      </c>
    </row>
    <row r="8437" spans="1:15" x14ac:dyDescent="0.25">
      <c r="A8437" s="102" t="s">
        <v>13813</v>
      </c>
      <c r="B8437" s="103" t="s">
        <v>14068</v>
      </c>
      <c r="C8437" s="103" t="s">
        <v>1360</v>
      </c>
      <c r="D8437" s="102" t="s">
        <v>13422</v>
      </c>
      <c r="E8437" s="102" t="s">
        <v>275</v>
      </c>
      <c r="F8437" s="102" t="s">
        <v>14069</v>
      </c>
      <c r="H8437" s="102">
        <v>45563</v>
      </c>
      <c r="I8437" s="102" t="s">
        <v>295</v>
      </c>
      <c r="J8437" s="102" t="s">
        <v>1</v>
      </c>
      <c r="K8437" s="102" t="s">
        <v>291</v>
      </c>
      <c r="L8437" s="102" t="s">
        <v>294</v>
      </c>
      <c r="M8437" s="102" t="s">
        <v>1074</v>
      </c>
      <c r="N8437" s="102">
        <v>6</v>
      </c>
      <c r="O8437" s="102" t="s">
        <v>1075</v>
      </c>
    </row>
    <row r="8438" spans="1:15" x14ac:dyDescent="0.25">
      <c r="A8438" s="102" t="s">
        <v>13818</v>
      </c>
      <c r="B8438" s="103" t="s">
        <v>3210</v>
      </c>
      <c r="C8438" s="103" t="s">
        <v>1118</v>
      </c>
      <c r="D8438" s="102" t="s">
        <v>13422</v>
      </c>
      <c r="E8438" s="102" t="s">
        <v>275</v>
      </c>
      <c r="F8438" s="102" t="s">
        <v>14070</v>
      </c>
      <c r="H8438" s="102">
        <v>45563</v>
      </c>
      <c r="I8438" s="102" t="s">
        <v>295</v>
      </c>
      <c r="J8438" s="102" t="s">
        <v>1</v>
      </c>
      <c r="K8438" s="102" t="s">
        <v>291</v>
      </c>
      <c r="L8438" s="102" t="s">
        <v>294</v>
      </c>
      <c r="M8438" s="102" t="s">
        <v>1074</v>
      </c>
      <c r="N8438" s="102">
        <v>6</v>
      </c>
      <c r="O8438" s="102" t="s">
        <v>1075</v>
      </c>
    </row>
    <row r="8439" spans="1:15" x14ac:dyDescent="0.25">
      <c r="A8439" s="102" t="s">
        <v>13820</v>
      </c>
      <c r="B8439" s="103" t="s">
        <v>1844</v>
      </c>
      <c r="C8439" s="103" t="s">
        <v>1118</v>
      </c>
      <c r="D8439" s="102" t="s">
        <v>152</v>
      </c>
      <c r="E8439" s="102" t="s">
        <v>275</v>
      </c>
      <c r="F8439" s="102" t="s">
        <v>14071</v>
      </c>
      <c r="H8439" s="102">
        <v>45563</v>
      </c>
      <c r="I8439" s="102" t="s">
        <v>295</v>
      </c>
      <c r="J8439" s="102" t="s">
        <v>1</v>
      </c>
      <c r="K8439" s="102" t="s">
        <v>291</v>
      </c>
      <c r="L8439" s="102" t="s">
        <v>294</v>
      </c>
      <c r="M8439" s="102" t="s">
        <v>1074</v>
      </c>
      <c r="N8439" s="102">
        <v>6</v>
      </c>
      <c r="O8439" s="102" t="s">
        <v>1075</v>
      </c>
    </row>
    <row r="8440" spans="1:15" x14ac:dyDescent="0.25">
      <c r="A8440" s="102" t="s">
        <v>13822</v>
      </c>
      <c r="B8440" s="103" t="s">
        <v>14072</v>
      </c>
      <c r="C8440" s="103" t="s">
        <v>1360</v>
      </c>
      <c r="D8440" s="102" t="s">
        <v>13422</v>
      </c>
      <c r="E8440" s="102" t="s">
        <v>275</v>
      </c>
      <c r="F8440" s="102" t="s">
        <v>14073</v>
      </c>
      <c r="H8440" s="102">
        <v>45563</v>
      </c>
      <c r="I8440" s="102" t="s">
        <v>295</v>
      </c>
      <c r="J8440" s="102" t="s">
        <v>1</v>
      </c>
      <c r="K8440" s="102" t="s">
        <v>291</v>
      </c>
      <c r="L8440" s="102" t="s">
        <v>294</v>
      </c>
      <c r="M8440" s="102" t="s">
        <v>1074</v>
      </c>
      <c r="N8440" s="102">
        <v>6</v>
      </c>
      <c r="O8440" s="102" t="s">
        <v>1075</v>
      </c>
    </row>
    <row r="8441" spans="1:15" x14ac:dyDescent="0.25">
      <c r="A8441" s="102" t="s">
        <v>13824</v>
      </c>
      <c r="B8441" s="103" t="s">
        <v>13825</v>
      </c>
      <c r="C8441" s="103" t="s">
        <v>1082</v>
      </c>
      <c r="D8441" s="102" t="s">
        <v>152</v>
      </c>
      <c r="E8441" s="102" t="s">
        <v>275</v>
      </c>
      <c r="F8441" s="102" t="s">
        <v>14074</v>
      </c>
      <c r="H8441" s="102">
        <v>45563</v>
      </c>
      <c r="I8441" s="102" t="s">
        <v>295</v>
      </c>
      <c r="J8441" s="102" t="s">
        <v>1</v>
      </c>
      <c r="K8441" s="102" t="s">
        <v>291</v>
      </c>
      <c r="L8441" s="102" t="s">
        <v>294</v>
      </c>
      <c r="M8441" s="102" t="s">
        <v>1082</v>
      </c>
      <c r="N8441" s="102">
        <v>6</v>
      </c>
      <c r="O8441" s="102" t="s">
        <v>1075</v>
      </c>
    </row>
    <row r="8442" spans="1:15" x14ac:dyDescent="0.25">
      <c r="A8442" s="102" t="s">
        <v>13824</v>
      </c>
      <c r="B8442" s="103" t="s">
        <v>2558</v>
      </c>
      <c r="C8442" s="103" t="s">
        <v>1082</v>
      </c>
      <c r="D8442" s="102" t="s">
        <v>152</v>
      </c>
      <c r="E8442" s="102" t="s">
        <v>275</v>
      </c>
      <c r="F8442" s="102" t="s">
        <v>14075</v>
      </c>
      <c r="H8442" s="102">
        <v>45563</v>
      </c>
      <c r="I8442" s="102" t="s">
        <v>295</v>
      </c>
      <c r="J8442" s="102" t="s">
        <v>1</v>
      </c>
      <c r="K8442" s="102" t="s">
        <v>291</v>
      </c>
      <c r="L8442" s="102" t="s">
        <v>294</v>
      </c>
      <c r="M8442" s="102" t="s">
        <v>1082</v>
      </c>
      <c r="N8442" s="102">
        <v>6</v>
      </c>
      <c r="O8442" s="102" t="s">
        <v>1075</v>
      </c>
    </row>
    <row r="8443" spans="1:15" x14ac:dyDescent="0.25">
      <c r="A8443" s="102" t="s">
        <v>13824</v>
      </c>
      <c r="B8443" s="103" t="s">
        <v>6906</v>
      </c>
      <c r="C8443" s="103" t="s">
        <v>274</v>
      </c>
      <c r="D8443" s="102" t="s">
        <v>152</v>
      </c>
      <c r="E8443" s="102" t="s">
        <v>275</v>
      </c>
      <c r="F8443" s="102" t="s">
        <v>14076</v>
      </c>
      <c r="H8443" s="102">
        <v>45563</v>
      </c>
      <c r="I8443" s="102" t="s">
        <v>295</v>
      </c>
      <c r="J8443" s="102" t="s">
        <v>1</v>
      </c>
      <c r="K8443" s="102" t="s">
        <v>291</v>
      </c>
      <c r="L8443" s="102" t="s">
        <v>294</v>
      </c>
      <c r="M8443" s="102" t="s">
        <v>1074</v>
      </c>
      <c r="N8443" s="102">
        <v>6</v>
      </c>
      <c r="O8443" s="102" t="s">
        <v>1075</v>
      </c>
    </row>
    <row r="8444" spans="1:15" x14ac:dyDescent="0.25">
      <c r="A8444" s="102" t="s">
        <v>3504</v>
      </c>
      <c r="B8444" s="103" t="s">
        <v>14077</v>
      </c>
      <c r="C8444" s="103" t="s">
        <v>1118</v>
      </c>
      <c r="D8444" s="102" t="s">
        <v>13422</v>
      </c>
      <c r="E8444" s="102" t="s">
        <v>275</v>
      </c>
      <c r="F8444" s="102" t="s">
        <v>14078</v>
      </c>
      <c r="H8444" s="102">
        <v>45563</v>
      </c>
      <c r="I8444" s="102" t="s">
        <v>295</v>
      </c>
      <c r="J8444" s="102" t="s">
        <v>1</v>
      </c>
      <c r="K8444" s="102" t="s">
        <v>291</v>
      </c>
      <c r="L8444" s="102" t="s">
        <v>294</v>
      </c>
      <c r="M8444" s="102" t="s">
        <v>1074</v>
      </c>
      <c r="N8444" s="102">
        <v>6</v>
      </c>
      <c r="O8444" s="102" t="s">
        <v>1075</v>
      </c>
    </row>
    <row r="8445" spans="1:15" x14ac:dyDescent="0.25">
      <c r="A8445" s="102" t="s">
        <v>13830</v>
      </c>
      <c r="B8445" s="103" t="s">
        <v>14079</v>
      </c>
      <c r="C8445" s="103" t="s">
        <v>1360</v>
      </c>
      <c r="D8445" s="102" t="s">
        <v>13422</v>
      </c>
      <c r="E8445" s="102" t="s">
        <v>275</v>
      </c>
      <c r="F8445" s="102" t="s">
        <v>14080</v>
      </c>
      <c r="H8445" s="102">
        <v>45563</v>
      </c>
      <c r="I8445" s="102" t="s">
        <v>295</v>
      </c>
      <c r="J8445" s="102" t="s">
        <v>1</v>
      </c>
      <c r="K8445" s="102" t="s">
        <v>291</v>
      </c>
      <c r="L8445" s="102" t="s">
        <v>294</v>
      </c>
      <c r="M8445" s="102" t="s">
        <v>1074</v>
      </c>
      <c r="N8445" s="102">
        <v>6</v>
      </c>
      <c r="O8445" s="102" t="s">
        <v>1075</v>
      </c>
    </row>
    <row r="8446" spans="1:15" x14ac:dyDescent="0.25">
      <c r="A8446" s="102" t="s">
        <v>7297</v>
      </c>
      <c r="B8446" s="103" t="s">
        <v>1233</v>
      </c>
      <c r="C8446" s="103" t="s">
        <v>1077</v>
      </c>
      <c r="D8446" s="102" t="s">
        <v>196</v>
      </c>
      <c r="E8446" s="102" t="s">
        <v>275</v>
      </c>
      <c r="F8446" s="102" t="s">
        <v>14081</v>
      </c>
      <c r="H8446" s="102">
        <v>45563</v>
      </c>
      <c r="I8446" s="102" t="s">
        <v>295</v>
      </c>
      <c r="J8446" s="102" t="s">
        <v>1</v>
      </c>
      <c r="K8446" s="102" t="s">
        <v>291</v>
      </c>
      <c r="L8446" s="102" t="s">
        <v>294</v>
      </c>
      <c r="M8446" s="102" t="s">
        <v>1074</v>
      </c>
      <c r="N8446" s="102">
        <v>6</v>
      </c>
      <c r="O8446" s="102" t="s">
        <v>1075</v>
      </c>
    </row>
    <row r="8447" spans="1:15" x14ac:dyDescent="0.25">
      <c r="A8447" s="102" t="s">
        <v>13833</v>
      </c>
      <c r="B8447" s="103" t="s">
        <v>2570</v>
      </c>
      <c r="C8447" s="103" t="s">
        <v>1118</v>
      </c>
      <c r="D8447" s="102" t="s">
        <v>152</v>
      </c>
      <c r="E8447" s="102" t="s">
        <v>275</v>
      </c>
      <c r="F8447" s="102" t="s">
        <v>14082</v>
      </c>
      <c r="H8447" s="102">
        <v>45563</v>
      </c>
      <c r="I8447" s="102" t="s">
        <v>295</v>
      </c>
      <c r="J8447" s="102" t="s">
        <v>1</v>
      </c>
      <c r="K8447" s="102" t="s">
        <v>291</v>
      </c>
      <c r="L8447" s="102" t="s">
        <v>294</v>
      </c>
      <c r="M8447" s="102" t="s">
        <v>1074</v>
      </c>
      <c r="N8447" s="102">
        <v>6</v>
      </c>
      <c r="O8447" s="102" t="s">
        <v>1075</v>
      </c>
    </row>
    <row r="8448" spans="1:15" x14ac:dyDescent="0.25">
      <c r="A8448" s="102" t="s">
        <v>13838</v>
      </c>
      <c r="B8448" s="103" t="s">
        <v>14083</v>
      </c>
      <c r="C8448" s="103" t="s">
        <v>1082</v>
      </c>
      <c r="D8448" s="102" t="s">
        <v>13422</v>
      </c>
      <c r="E8448" s="102" t="s">
        <v>275</v>
      </c>
      <c r="F8448" s="102" t="s">
        <v>14084</v>
      </c>
      <c r="H8448" s="102">
        <v>45563</v>
      </c>
      <c r="I8448" s="102" t="s">
        <v>295</v>
      </c>
      <c r="J8448" s="102" t="s">
        <v>1</v>
      </c>
      <c r="K8448" s="102" t="s">
        <v>291</v>
      </c>
      <c r="L8448" s="102" t="s">
        <v>294</v>
      </c>
      <c r="M8448" s="102" t="s">
        <v>1082</v>
      </c>
      <c r="N8448" s="102">
        <v>6</v>
      </c>
      <c r="O8448" s="102" t="s">
        <v>1075</v>
      </c>
    </row>
    <row r="8449" spans="1:15" x14ac:dyDescent="0.25">
      <c r="A8449" s="102" t="s">
        <v>13838</v>
      </c>
      <c r="B8449" s="103" t="s">
        <v>3183</v>
      </c>
      <c r="C8449" s="103" t="s">
        <v>1360</v>
      </c>
      <c r="D8449" s="102" t="s">
        <v>13422</v>
      </c>
      <c r="E8449" s="102" t="s">
        <v>275</v>
      </c>
      <c r="F8449" s="102" t="s">
        <v>14085</v>
      </c>
      <c r="H8449" s="102">
        <v>45563</v>
      </c>
      <c r="I8449" s="102" t="s">
        <v>295</v>
      </c>
      <c r="J8449" s="102" t="s">
        <v>1</v>
      </c>
      <c r="K8449" s="102" t="s">
        <v>291</v>
      </c>
      <c r="L8449" s="102" t="s">
        <v>294</v>
      </c>
      <c r="M8449" s="102" t="s">
        <v>1074</v>
      </c>
      <c r="N8449" s="102">
        <v>6</v>
      </c>
      <c r="O8449" s="102" t="s">
        <v>1075</v>
      </c>
    </row>
    <row r="8450" spans="1:15" x14ac:dyDescent="0.25">
      <c r="A8450" s="102" t="s">
        <v>13838</v>
      </c>
      <c r="B8450" s="103" t="s">
        <v>14066</v>
      </c>
      <c r="C8450" s="103" t="s">
        <v>1360</v>
      </c>
      <c r="D8450" s="102" t="s">
        <v>13422</v>
      </c>
      <c r="E8450" s="102" t="s">
        <v>275</v>
      </c>
      <c r="F8450" s="102" t="s">
        <v>14086</v>
      </c>
      <c r="H8450" s="102">
        <v>45563</v>
      </c>
      <c r="I8450" s="102" t="s">
        <v>295</v>
      </c>
      <c r="J8450" s="102" t="s">
        <v>1</v>
      </c>
      <c r="K8450" s="102" t="s">
        <v>291</v>
      </c>
      <c r="L8450" s="102" t="s">
        <v>294</v>
      </c>
      <c r="M8450" s="102" t="s">
        <v>1074</v>
      </c>
      <c r="N8450" s="102">
        <v>6</v>
      </c>
      <c r="O8450" s="102" t="s">
        <v>1075</v>
      </c>
    </row>
    <row r="8451" spans="1:15" x14ac:dyDescent="0.25">
      <c r="A8451" s="102" t="s">
        <v>13843</v>
      </c>
      <c r="B8451" s="103" t="s">
        <v>11137</v>
      </c>
      <c r="C8451" s="103" t="s">
        <v>274</v>
      </c>
      <c r="D8451" s="102" t="s">
        <v>318</v>
      </c>
      <c r="E8451" s="102" t="s">
        <v>275</v>
      </c>
      <c r="F8451" s="102" t="s">
        <v>14087</v>
      </c>
      <c r="H8451" s="102">
        <v>45563</v>
      </c>
      <c r="I8451" s="102" t="s">
        <v>295</v>
      </c>
      <c r="J8451" s="102" t="s">
        <v>1</v>
      </c>
      <c r="K8451" s="102" t="s">
        <v>291</v>
      </c>
      <c r="L8451" s="102" t="s">
        <v>294</v>
      </c>
      <c r="M8451" s="102" t="s">
        <v>1074</v>
      </c>
      <c r="N8451" s="102">
        <v>6</v>
      </c>
      <c r="O8451" s="102" t="s">
        <v>1075</v>
      </c>
    </row>
    <row r="8452" spans="1:15" x14ac:dyDescent="0.25">
      <c r="A8452" s="102" t="s">
        <v>13845</v>
      </c>
      <c r="B8452" s="103" t="s">
        <v>1214</v>
      </c>
      <c r="C8452" s="103" t="s">
        <v>277</v>
      </c>
      <c r="D8452" s="102" t="s">
        <v>136</v>
      </c>
      <c r="E8452" s="102" t="s">
        <v>275</v>
      </c>
      <c r="F8452" s="102" t="s">
        <v>14088</v>
      </c>
      <c r="H8452" s="102">
        <v>45563</v>
      </c>
      <c r="I8452" s="102" t="s">
        <v>295</v>
      </c>
      <c r="J8452" s="102" t="s">
        <v>1</v>
      </c>
      <c r="K8452" s="102" t="s">
        <v>291</v>
      </c>
      <c r="L8452" s="102" t="s">
        <v>294</v>
      </c>
      <c r="M8452" s="102" t="s">
        <v>1074</v>
      </c>
      <c r="N8452" s="102">
        <v>6</v>
      </c>
      <c r="O8452" s="102" t="s">
        <v>1075</v>
      </c>
    </row>
    <row r="8453" spans="1:15" x14ac:dyDescent="0.25">
      <c r="A8453" s="102" t="s">
        <v>13847</v>
      </c>
      <c r="B8453" s="103" t="s">
        <v>3147</v>
      </c>
      <c r="C8453" s="103" t="s">
        <v>1360</v>
      </c>
      <c r="D8453" s="102" t="s">
        <v>13422</v>
      </c>
      <c r="E8453" s="102" t="s">
        <v>275</v>
      </c>
      <c r="F8453" s="102" t="s">
        <v>14089</v>
      </c>
      <c r="H8453" s="102">
        <v>45563</v>
      </c>
      <c r="I8453" s="102" t="s">
        <v>295</v>
      </c>
      <c r="J8453" s="102" t="s">
        <v>1</v>
      </c>
      <c r="K8453" s="102" t="s">
        <v>291</v>
      </c>
      <c r="L8453" s="102" t="s">
        <v>294</v>
      </c>
      <c r="M8453" s="102" t="s">
        <v>1074</v>
      </c>
      <c r="N8453" s="102">
        <v>6</v>
      </c>
      <c r="O8453" s="102" t="s">
        <v>1075</v>
      </c>
    </row>
    <row r="8454" spans="1:15" x14ac:dyDescent="0.25">
      <c r="A8454" s="102" t="s">
        <v>9186</v>
      </c>
      <c r="B8454" s="103" t="s">
        <v>13849</v>
      </c>
      <c r="C8454" s="103" t="s">
        <v>277</v>
      </c>
      <c r="D8454" s="102" t="s">
        <v>136</v>
      </c>
      <c r="E8454" s="102" t="s">
        <v>275</v>
      </c>
      <c r="F8454" s="102" t="s">
        <v>14090</v>
      </c>
      <c r="H8454" s="102">
        <v>45563</v>
      </c>
      <c r="I8454" s="102" t="s">
        <v>295</v>
      </c>
      <c r="J8454" s="102" t="s">
        <v>1</v>
      </c>
      <c r="K8454" s="102" t="s">
        <v>291</v>
      </c>
      <c r="L8454" s="102" t="s">
        <v>294</v>
      </c>
      <c r="M8454" s="102" t="s">
        <v>1074</v>
      </c>
      <c r="N8454" s="102">
        <v>6</v>
      </c>
      <c r="O8454" s="102" t="s">
        <v>1075</v>
      </c>
    </row>
    <row r="8455" spans="1:15" x14ac:dyDescent="0.25">
      <c r="A8455" s="102" t="s">
        <v>13033</v>
      </c>
      <c r="B8455" s="103" t="s">
        <v>14091</v>
      </c>
      <c r="C8455" s="103" t="s">
        <v>1082</v>
      </c>
      <c r="D8455" s="102" t="s">
        <v>13422</v>
      </c>
      <c r="E8455" s="102" t="s">
        <v>275</v>
      </c>
      <c r="F8455" s="102" t="s">
        <v>14092</v>
      </c>
      <c r="H8455" s="102">
        <v>45563</v>
      </c>
      <c r="I8455" s="102" t="s">
        <v>295</v>
      </c>
      <c r="J8455" s="102" t="s">
        <v>1</v>
      </c>
      <c r="K8455" s="102" t="s">
        <v>291</v>
      </c>
      <c r="L8455" s="102" t="s">
        <v>294</v>
      </c>
      <c r="M8455" s="102" t="s">
        <v>1082</v>
      </c>
      <c r="N8455" s="102">
        <v>6</v>
      </c>
      <c r="O8455" s="102" t="s">
        <v>1075</v>
      </c>
    </row>
    <row r="8456" spans="1:15" x14ac:dyDescent="0.25">
      <c r="A8456" s="102" t="s">
        <v>13033</v>
      </c>
      <c r="B8456" s="103" t="s">
        <v>14093</v>
      </c>
      <c r="C8456" s="103" t="s">
        <v>1360</v>
      </c>
      <c r="D8456" s="102" t="s">
        <v>13422</v>
      </c>
      <c r="E8456" s="102" t="s">
        <v>275</v>
      </c>
      <c r="F8456" s="102" t="s">
        <v>14094</v>
      </c>
      <c r="H8456" s="102">
        <v>45563</v>
      </c>
      <c r="I8456" s="102" t="s">
        <v>295</v>
      </c>
      <c r="J8456" s="102" t="s">
        <v>1</v>
      </c>
      <c r="K8456" s="102" t="s">
        <v>291</v>
      </c>
      <c r="L8456" s="102" t="s">
        <v>294</v>
      </c>
      <c r="M8456" s="102" t="s">
        <v>1074</v>
      </c>
      <c r="N8456" s="102">
        <v>6</v>
      </c>
      <c r="O8456" s="102" t="s">
        <v>1075</v>
      </c>
    </row>
    <row r="8457" spans="1:15" x14ac:dyDescent="0.25">
      <c r="A8457" s="102" t="s">
        <v>13853</v>
      </c>
      <c r="B8457" s="103" t="s">
        <v>1997</v>
      </c>
      <c r="C8457" s="103" t="s">
        <v>1118</v>
      </c>
      <c r="D8457" s="102" t="s">
        <v>318</v>
      </c>
      <c r="E8457" s="102" t="s">
        <v>275</v>
      </c>
      <c r="F8457" s="102" t="s">
        <v>14095</v>
      </c>
      <c r="H8457" s="102">
        <v>45563</v>
      </c>
      <c r="I8457" s="102" t="s">
        <v>295</v>
      </c>
      <c r="J8457" s="102" t="s">
        <v>1</v>
      </c>
      <c r="K8457" s="102" t="s">
        <v>291</v>
      </c>
      <c r="L8457" s="102" t="s">
        <v>294</v>
      </c>
      <c r="M8457" s="102" t="s">
        <v>1074</v>
      </c>
      <c r="N8457" s="102">
        <v>6</v>
      </c>
      <c r="O8457" s="102" t="s">
        <v>1075</v>
      </c>
    </row>
    <row r="8458" spans="1:15" x14ac:dyDescent="0.25">
      <c r="A8458" s="102" t="s">
        <v>13855</v>
      </c>
      <c r="B8458" s="103" t="s">
        <v>1233</v>
      </c>
      <c r="C8458" s="103" t="s">
        <v>274</v>
      </c>
      <c r="D8458" s="102" t="s">
        <v>136</v>
      </c>
      <c r="E8458" s="102" t="s">
        <v>275</v>
      </c>
      <c r="F8458" s="102" t="s">
        <v>14096</v>
      </c>
      <c r="H8458" s="102">
        <v>45563</v>
      </c>
      <c r="I8458" s="102" t="s">
        <v>295</v>
      </c>
      <c r="J8458" s="102" t="s">
        <v>1</v>
      </c>
      <c r="K8458" s="102" t="s">
        <v>291</v>
      </c>
      <c r="L8458" s="102" t="s">
        <v>294</v>
      </c>
      <c r="M8458" s="102" t="s">
        <v>1074</v>
      </c>
      <c r="N8458" s="102">
        <v>6</v>
      </c>
      <c r="O8458" s="102" t="s">
        <v>1075</v>
      </c>
    </row>
    <row r="8459" spans="1:15" x14ac:dyDescent="0.25">
      <c r="A8459" s="102" t="s">
        <v>13855</v>
      </c>
      <c r="B8459" s="103" t="s">
        <v>1783</v>
      </c>
      <c r="C8459" s="103" t="s">
        <v>1082</v>
      </c>
      <c r="D8459" s="102" t="s">
        <v>136</v>
      </c>
      <c r="E8459" s="102" t="s">
        <v>275</v>
      </c>
      <c r="F8459" s="102" t="s">
        <v>14097</v>
      </c>
      <c r="H8459" s="102">
        <v>45563</v>
      </c>
      <c r="I8459" s="102" t="s">
        <v>295</v>
      </c>
      <c r="J8459" s="102" t="s">
        <v>1</v>
      </c>
      <c r="K8459" s="102" t="s">
        <v>291</v>
      </c>
      <c r="L8459" s="102" t="s">
        <v>294</v>
      </c>
      <c r="M8459" s="102" t="s">
        <v>1082</v>
      </c>
      <c r="N8459" s="102">
        <v>6</v>
      </c>
      <c r="O8459" s="102" t="s">
        <v>1075</v>
      </c>
    </row>
    <row r="8460" spans="1:15" x14ac:dyDescent="0.25">
      <c r="A8460" s="102" t="s">
        <v>13861</v>
      </c>
      <c r="B8460" s="103" t="s">
        <v>14098</v>
      </c>
      <c r="C8460" s="103" t="s">
        <v>1118</v>
      </c>
      <c r="D8460" s="102" t="s">
        <v>13422</v>
      </c>
      <c r="E8460" s="102" t="s">
        <v>275</v>
      </c>
      <c r="F8460" s="102" t="s">
        <v>14099</v>
      </c>
      <c r="H8460" s="102">
        <v>45563</v>
      </c>
      <c r="I8460" s="102" t="s">
        <v>295</v>
      </c>
      <c r="J8460" s="102" t="s">
        <v>1</v>
      </c>
      <c r="K8460" s="102" t="s">
        <v>291</v>
      </c>
      <c r="L8460" s="102" t="s">
        <v>294</v>
      </c>
      <c r="M8460" s="102" t="s">
        <v>1074</v>
      </c>
      <c r="N8460" s="102">
        <v>6</v>
      </c>
      <c r="O8460" s="102" t="s">
        <v>1075</v>
      </c>
    </row>
    <row r="8461" spans="1:15" x14ac:dyDescent="0.25">
      <c r="A8461" s="102" t="s">
        <v>13864</v>
      </c>
      <c r="B8461" s="103" t="s">
        <v>8473</v>
      </c>
      <c r="C8461" s="103" t="s">
        <v>1118</v>
      </c>
      <c r="D8461" s="102" t="s">
        <v>13422</v>
      </c>
      <c r="E8461" s="102" t="s">
        <v>275</v>
      </c>
      <c r="F8461" s="102" t="s">
        <v>14100</v>
      </c>
      <c r="H8461" s="102">
        <v>45563</v>
      </c>
      <c r="I8461" s="102" t="s">
        <v>295</v>
      </c>
      <c r="J8461" s="102" t="s">
        <v>1</v>
      </c>
      <c r="K8461" s="102" t="s">
        <v>291</v>
      </c>
      <c r="L8461" s="102" t="s">
        <v>294</v>
      </c>
      <c r="M8461" s="102" t="s">
        <v>1074</v>
      </c>
      <c r="N8461" s="102">
        <v>6</v>
      </c>
      <c r="O8461" s="102" t="s">
        <v>1075</v>
      </c>
    </row>
    <row r="8462" spans="1:15" x14ac:dyDescent="0.25">
      <c r="A8462" s="102" t="s">
        <v>13866</v>
      </c>
      <c r="B8462" s="103" t="s">
        <v>1197</v>
      </c>
      <c r="C8462" s="103" t="s">
        <v>274</v>
      </c>
      <c r="D8462" s="102" t="s">
        <v>318</v>
      </c>
      <c r="E8462" s="102" t="s">
        <v>275</v>
      </c>
      <c r="F8462" s="102" t="s">
        <v>14101</v>
      </c>
      <c r="H8462" s="102">
        <v>45563</v>
      </c>
      <c r="I8462" s="102" t="s">
        <v>295</v>
      </c>
      <c r="J8462" s="102" t="s">
        <v>1</v>
      </c>
      <c r="K8462" s="102" t="s">
        <v>291</v>
      </c>
      <c r="L8462" s="102" t="s">
        <v>294</v>
      </c>
      <c r="M8462" s="102" t="s">
        <v>1074</v>
      </c>
      <c r="N8462" s="102">
        <v>6</v>
      </c>
      <c r="O8462" s="102" t="s">
        <v>1075</v>
      </c>
    </row>
    <row r="8463" spans="1:15" x14ac:dyDescent="0.25">
      <c r="A8463" s="102" t="s">
        <v>14102</v>
      </c>
      <c r="B8463" s="103" t="s">
        <v>1775</v>
      </c>
      <c r="C8463" s="103" t="s">
        <v>1082</v>
      </c>
      <c r="D8463" s="102" t="s">
        <v>318</v>
      </c>
      <c r="E8463" s="102" t="s">
        <v>275</v>
      </c>
      <c r="F8463" s="102" t="s">
        <v>14103</v>
      </c>
      <c r="H8463" s="102">
        <v>45563</v>
      </c>
      <c r="I8463" s="102" t="s">
        <v>295</v>
      </c>
      <c r="J8463" s="102" t="s">
        <v>1</v>
      </c>
      <c r="K8463" s="102" t="s">
        <v>291</v>
      </c>
      <c r="L8463" s="102" t="s">
        <v>294</v>
      </c>
      <c r="M8463" s="102" t="s">
        <v>1082</v>
      </c>
      <c r="N8463" s="102">
        <v>6</v>
      </c>
      <c r="O8463" s="102" t="s">
        <v>1075</v>
      </c>
    </row>
    <row r="8464" spans="1:15" x14ac:dyDescent="0.25">
      <c r="A8464" s="102" t="s">
        <v>14102</v>
      </c>
      <c r="B8464" s="103" t="s">
        <v>14104</v>
      </c>
      <c r="C8464" s="103" t="s">
        <v>1082</v>
      </c>
      <c r="D8464" s="102" t="s">
        <v>318</v>
      </c>
      <c r="E8464" s="102" t="s">
        <v>275</v>
      </c>
      <c r="F8464" s="102" t="s">
        <v>14105</v>
      </c>
      <c r="H8464" s="102">
        <v>45563</v>
      </c>
      <c r="I8464" s="102" t="s">
        <v>295</v>
      </c>
      <c r="J8464" s="102" t="s">
        <v>1</v>
      </c>
      <c r="K8464" s="102" t="s">
        <v>291</v>
      </c>
      <c r="L8464" s="102" t="s">
        <v>294</v>
      </c>
      <c r="M8464" s="102" t="s">
        <v>1082</v>
      </c>
      <c r="N8464" s="102">
        <v>6</v>
      </c>
      <c r="O8464" s="102" t="s">
        <v>1075</v>
      </c>
    </row>
    <row r="8465" spans="1:15" x14ac:dyDescent="0.25">
      <c r="A8465" s="102" t="s">
        <v>13649</v>
      </c>
      <c r="B8465" s="103" t="s">
        <v>1287</v>
      </c>
      <c r="C8465" s="103" t="s">
        <v>1082</v>
      </c>
      <c r="D8465" s="102" t="s">
        <v>318</v>
      </c>
      <c r="E8465" s="102" t="s">
        <v>275</v>
      </c>
      <c r="F8465" s="102" t="s">
        <v>14106</v>
      </c>
      <c r="H8465" s="102">
        <v>45563</v>
      </c>
      <c r="I8465" s="102" t="s">
        <v>295</v>
      </c>
      <c r="J8465" s="102" t="s">
        <v>1</v>
      </c>
      <c r="K8465" s="102" t="s">
        <v>291</v>
      </c>
      <c r="L8465" s="102" t="s">
        <v>294</v>
      </c>
      <c r="M8465" s="102" t="s">
        <v>1082</v>
      </c>
      <c r="N8465" s="102">
        <v>6</v>
      </c>
      <c r="O8465" s="102" t="s">
        <v>1075</v>
      </c>
    </row>
    <row r="8466" spans="1:15" x14ac:dyDescent="0.25">
      <c r="A8466" s="102" t="s">
        <v>13870</v>
      </c>
      <c r="B8466" s="103" t="s">
        <v>2165</v>
      </c>
      <c r="C8466" s="103" t="s">
        <v>1118</v>
      </c>
      <c r="D8466" s="102" t="s">
        <v>318</v>
      </c>
      <c r="E8466" s="102" t="s">
        <v>275</v>
      </c>
      <c r="F8466" s="102" t="s">
        <v>14107</v>
      </c>
      <c r="H8466" s="102">
        <v>45563</v>
      </c>
      <c r="I8466" s="102" t="s">
        <v>295</v>
      </c>
      <c r="J8466" s="102" t="s">
        <v>1</v>
      </c>
      <c r="K8466" s="102" t="s">
        <v>291</v>
      </c>
      <c r="L8466" s="102" t="s">
        <v>294</v>
      </c>
      <c r="M8466" s="102" t="s">
        <v>1074</v>
      </c>
      <c r="N8466" s="102">
        <v>6</v>
      </c>
      <c r="O8466" s="102" t="s">
        <v>1075</v>
      </c>
    </row>
    <row r="8467" spans="1:15" x14ac:dyDescent="0.25">
      <c r="A8467" s="102" t="s">
        <v>13872</v>
      </c>
      <c r="B8467" s="103" t="s">
        <v>2575</v>
      </c>
      <c r="C8467" s="103" t="s">
        <v>1118</v>
      </c>
      <c r="D8467" s="102" t="s">
        <v>318</v>
      </c>
      <c r="E8467" s="102" t="s">
        <v>275</v>
      </c>
      <c r="F8467" s="102" t="s">
        <v>14108</v>
      </c>
      <c r="H8467" s="102">
        <v>45563</v>
      </c>
      <c r="I8467" s="102" t="s">
        <v>295</v>
      </c>
      <c r="J8467" s="102" t="s">
        <v>1</v>
      </c>
      <c r="K8467" s="102" t="s">
        <v>291</v>
      </c>
      <c r="L8467" s="102" t="s">
        <v>294</v>
      </c>
      <c r="M8467" s="102" t="s">
        <v>1074</v>
      </c>
      <c r="N8467" s="102">
        <v>6</v>
      </c>
      <c r="O8467" s="102" t="s">
        <v>1075</v>
      </c>
    </row>
    <row r="8468" spans="1:15" x14ac:dyDescent="0.25">
      <c r="A8468" s="102" t="s">
        <v>13874</v>
      </c>
      <c r="B8468" s="103" t="s">
        <v>8355</v>
      </c>
      <c r="C8468" s="103" t="s">
        <v>1118</v>
      </c>
      <c r="D8468" s="102" t="s">
        <v>13422</v>
      </c>
      <c r="E8468" s="102" t="s">
        <v>275</v>
      </c>
      <c r="F8468" s="102" t="s">
        <v>14109</v>
      </c>
      <c r="H8468" s="102">
        <v>45563</v>
      </c>
      <c r="I8468" s="102" t="s">
        <v>295</v>
      </c>
      <c r="J8468" s="102" t="s">
        <v>1</v>
      </c>
      <c r="K8468" s="102" t="s">
        <v>291</v>
      </c>
      <c r="L8468" s="102" t="s">
        <v>294</v>
      </c>
      <c r="M8468" s="102" t="s">
        <v>1074</v>
      </c>
      <c r="N8468" s="102">
        <v>6</v>
      </c>
      <c r="O8468" s="102" t="s">
        <v>1075</v>
      </c>
    </row>
    <row r="8469" spans="1:15" x14ac:dyDescent="0.25">
      <c r="A8469" s="102" t="s">
        <v>13874</v>
      </c>
      <c r="B8469" s="103" t="s">
        <v>14079</v>
      </c>
      <c r="C8469" s="103" t="s">
        <v>274</v>
      </c>
      <c r="D8469" s="102" t="s">
        <v>13422</v>
      </c>
      <c r="E8469" s="102" t="s">
        <v>275</v>
      </c>
      <c r="F8469" s="102" t="s">
        <v>14110</v>
      </c>
      <c r="H8469" s="102">
        <v>45563</v>
      </c>
      <c r="I8469" s="102" t="s">
        <v>295</v>
      </c>
      <c r="J8469" s="102" t="s">
        <v>1</v>
      </c>
      <c r="K8469" s="102" t="s">
        <v>291</v>
      </c>
      <c r="L8469" s="102" t="s">
        <v>294</v>
      </c>
      <c r="M8469" s="102" t="s">
        <v>1074</v>
      </c>
      <c r="N8469" s="102">
        <v>6</v>
      </c>
      <c r="O8469" s="102" t="s">
        <v>1075</v>
      </c>
    </row>
    <row r="8470" spans="1:15" x14ac:dyDescent="0.25">
      <c r="A8470" s="102" t="s">
        <v>13874</v>
      </c>
      <c r="B8470" s="103" t="s">
        <v>8476</v>
      </c>
      <c r="C8470" s="103" t="s">
        <v>274</v>
      </c>
      <c r="D8470" s="102" t="s">
        <v>13422</v>
      </c>
      <c r="E8470" s="102" t="s">
        <v>275</v>
      </c>
      <c r="F8470" s="102" t="s">
        <v>14111</v>
      </c>
      <c r="H8470" s="102">
        <v>45563</v>
      </c>
      <c r="I8470" s="102" t="s">
        <v>295</v>
      </c>
      <c r="J8470" s="102" t="s">
        <v>1</v>
      </c>
      <c r="K8470" s="102" t="s">
        <v>291</v>
      </c>
      <c r="L8470" s="102" t="s">
        <v>294</v>
      </c>
      <c r="M8470" s="102" t="s">
        <v>1074</v>
      </c>
      <c r="N8470" s="102">
        <v>6</v>
      </c>
      <c r="O8470" s="102" t="s">
        <v>1075</v>
      </c>
    </row>
    <row r="8471" spans="1:15" x14ac:dyDescent="0.25">
      <c r="A8471" s="102" t="s">
        <v>13878</v>
      </c>
      <c r="B8471" s="103" t="s">
        <v>1292</v>
      </c>
      <c r="C8471" s="103" t="s">
        <v>1118</v>
      </c>
      <c r="D8471" s="102" t="s">
        <v>152</v>
      </c>
      <c r="E8471" s="102" t="s">
        <v>276</v>
      </c>
      <c r="H8471" s="102">
        <v>45563</v>
      </c>
      <c r="I8471" s="102" t="s">
        <v>295</v>
      </c>
      <c r="J8471" s="102" t="s">
        <v>1</v>
      </c>
      <c r="K8471" s="102" t="s">
        <v>291</v>
      </c>
      <c r="L8471" s="102" t="s">
        <v>294</v>
      </c>
      <c r="M8471" s="102" t="s">
        <v>1074</v>
      </c>
      <c r="N8471" s="102">
        <v>6</v>
      </c>
      <c r="O8471" s="102" t="s">
        <v>1075</v>
      </c>
    </row>
    <row r="8472" spans="1:15" x14ac:dyDescent="0.25">
      <c r="A8472" s="102" t="s">
        <v>13878</v>
      </c>
      <c r="B8472" s="103" t="s">
        <v>1992</v>
      </c>
      <c r="C8472" s="103" t="s">
        <v>274</v>
      </c>
      <c r="D8472" s="102" t="s">
        <v>152</v>
      </c>
      <c r="E8472" s="102" t="s">
        <v>276</v>
      </c>
      <c r="H8472" s="102">
        <v>45563</v>
      </c>
      <c r="I8472" s="102" t="s">
        <v>295</v>
      </c>
      <c r="J8472" s="102" t="s">
        <v>1</v>
      </c>
      <c r="K8472" s="102" t="s">
        <v>291</v>
      </c>
      <c r="L8472" s="102" t="s">
        <v>294</v>
      </c>
      <c r="M8472" s="102" t="s">
        <v>1074</v>
      </c>
      <c r="N8472" s="102">
        <v>6</v>
      </c>
      <c r="O8472" s="102" t="s">
        <v>1075</v>
      </c>
    </row>
    <row r="8473" spans="1:15" x14ac:dyDescent="0.25">
      <c r="A8473" s="102" t="s">
        <v>13883</v>
      </c>
      <c r="B8473" s="103" t="s">
        <v>13884</v>
      </c>
      <c r="C8473" s="103" t="s">
        <v>274</v>
      </c>
      <c r="D8473" s="102" t="s">
        <v>318</v>
      </c>
      <c r="E8473" s="102" t="s">
        <v>275</v>
      </c>
      <c r="F8473" s="102" t="s">
        <v>14112</v>
      </c>
      <c r="H8473" s="102">
        <v>45563</v>
      </c>
      <c r="I8473" s="102" t="s">
        <v>295</v>
      </c>
      <c r="J8473" s="102" t="s">
        <v>1</v>
      </c>
      <c r="K8473" s="102" t="s">
        <v>291</v>
      </c>
      <c r="L8473" s="102" t="s">
        <v>294</v>
      </c>
      <c r="M8473" s="102" t="s">
        <v>1074</v>
      </c>
      <c r="N8473" s="102">
        <v>6</v>
      </c>
      <c r="O8473" s="102" t="s">
        <v>1075</v>
      </c>
    </row>
    <row r="8474" spans="1:15" x14ac:dyDescent="0.25">
      <c r="A8474" s="102" t="s">
        <v>13886</v>
      </c>
      <c r="B8474" s="103" t="s">
        <v>14061</v>
      </c>
      <c r="C8474" s="103" t="s">
        <v>1118</v>
      </c>
      <c r="D8474" s="102" t="s">
        <v>13422</v>
      </c>
      <c r="E8474" s="102" t="s">
        <v>275</v>
      </c>
      <c r="F8474" s="102" t="s">
        <v>14113</v>
      </c>
      <c r="H8474" s="102">
        <v>45563</v>
      </c>
      <c r="I8474" s="102" t="s">
        <v>295</v>
      </c>
      <c r="J8474" s="102" t="s">
        <v>1</v>
      </c>
      <c r="K8474" s="102" t="s">
        <v>291</v>
      </c>
      <c r="L8474" s="102" t="s">
        <v>294</v>
      </c>
      <c r="M8474" s="102" t="s">
        <v>1074</v>
      </c>
      <c r="N8474" s="102">
        <v>6</v>
      </c>
      <c r="O8474" s="102" t="s">
        <v>1075</v>
      </c>
    </row>
    <row r="8475" spans="1:15" x14ac:dyDescent="0.25">
      <c r="A8475" s="102" t="s">
        <v>4942</v>
      </c>
      <c r="B8475" s="103" t="s">
        <v>13888</v>
      </c>
      <c r="C8475" s="103" t="s">
        <v>1225</v>
      </c>
      <c r="D8475" s="102" t="s">
        <v>313</v>
      </c>
      <c r="E8475" s="102" t="s">
        <v>275</v>
      </c>
      <c r="F8475" s="102" t="s">
        <v>14114</v>
      </c>
      <c r="H8475" s="102">
        <v>45563</v>
      </c>
      <c r="I8475" s="102" t="s">
        <v>295</v>
      </c>
      <c r="J8475" s="102" t="s">
        <v>1</v>
      </c>
      <c r="K8475" s="102" t="s">
        <v>291</v>
      </c>
      <c r="L8475" s="102" t="s">
        <v>294</v>
      </c>
      <c r="M8475" s="102" t="s">
        <v>1074</v>
      </c>
      <c r="N8475" s="102">
        <v>6</v>
      </c>
      <c r="O8475" s="102" t="s">
        <v>1075</v>
      </c>
    </row>
    <row r="8476" spans="1:15" x14ac:dyDescent="0.25">
      <c r="A8476" s="102" t="s">
        <v>14115</v>
      </c>
      <c r="B8476" s="103" t="s">
        <v>3826</v>
      </c>
      <c r="C8476" s="103" t="s">
        <v>1118</v>
      </c>
      <c r="D8476" s="102" t="s">
        <v>318</v>
      </c>
      <c r="E8476" s="102" t="s">
        <v>275</v>
      </c>
      <c r="F8476" s="102" t="s">
        <v>14116</v>
      </c>
      <c r="H8476" s="102">
        <v>45563</v>
      </c>
      <c r="I8476" s="102" t="s">
        <v>295</v>
      </c>
      <c r="J8476" s="102" t="s">
        <v>1</v>
      </c>
      <c r="K8476" s="102" t="s">
        <v>291</v>
      </c>
      <c r="L8476" s="102" t="s">
        <v>294</v>
      </c>
      <c r="M8476" s="102" t="s">
        <v>1074</v>
      </c>
      <c r="N8476" s="102">
        <v>6</v>
      </c>
      <c r="O8476" s="102" t="s">
        <v>1075</v>
      </c>
    </row>
    <row r="8477" spans="1:15" x14ac:dyDescent="0.25">
      <c r="A8477" s="102" t="s">
        <v>13891</v>
      </c>
      <c r="B8477" s="103" t="s">
        <v>8384</v>
      </c>
      <c r="C8477" s="103" t="s">
        <v>1118</v>
      </c>
      <c r="D8477" s="102" t="s">
        <v>13422</v>
      </c>
      <c r="E8477" s="102" t="s">
        <v>275</v>
      </c>
      <c r="F8477" s="102" t="s">
        <v>14117</v>
      </c>
      <c r="H8477" s="102">
        <v>45563</v>
      </c>
      <c r="I8477" s="102" t="s">
        <v>295</v>
      </c>
      <c r="J8477" s="102" t="s">
        <v>1</v>
      </c>
      <c r="K8477" s="102" t="s">
        <v>291</v>
      </c>
      <c r="L8477" s="102" t="s">
        <v>294</v>
      </c>
      <c r="M8477" s="102" t="s">
        <v>1074</v>
      </c>
      <c r="N8477" s="102">
        <v>6</v>
      </c>
      <c r="O8477" s="102" t="s">
        <v>1075</v>
      </c>
    </row>
    <row r="8478" spans="1:15" x14ac:dyDescent="0.25">
      <c r="A8478" s="102" t="s">
        <v>13893</v>
      </c>
      <c r="B8478" s="103" t="s">
        <v>13894</v>
      </c>
      <c r="C8478" s="103" t="s">
        <v>1118</v>
      </c>
      <c r="D8478" s="102" t="s">
        <v>318</v>
      </c>
      <c r="E8478" s="102" t="s">
        <v>275</v>
      </c>
      <c r="F8478" s="102" t="s">
        <v>14118</v>
      </c>
      <c r="H8478" s="102">
        <v>45563</v>
      </c>
      <c r="I8478" s="102" t="s">
        <v>295</v>
      </c>
      <c r="J8478" s="102" t="s">
        <v>1</v>
      </c>
      <c r="K8478" s="102" t="s">
        <v>291</v>
      </c>
      <c r="L8478" s="102" t="s">
        <v>294</v>
      </c>
      <c r="M8478" s="102" t="s">
        <v>1074</v>
      </c>
      <c r="N8478" s="102">
        <v>6</v>
      </c>
      <c r="O8478" s="102" t="s">
        <v>1075</v>
      </c>
    </row>
    <row r="8479" spans="1:15" x14ac:dyDescent="0.25">
      <c r="A8479" s="102" t="s">
        <v>13836</v>
      </c>
      <c r="B8479" s="103" t="s">
        <v>10004</v>
      </c>
      <c r="C8479" s="103" t="s">
        <v>274</v>
      </c>
      <c r="D8479" s="102" t="s">
        <v>136</v>
      </c>
      <c r="E8479" s="102" t="s">
        <v>275</v>
      </c>
      <c r="F8479" s="102" t="s">
        <v>14119</v>
      </c>
      <c r="H8479" s="102">
        <v>45563</v>
      </c>
      <c r="I8479" s="102" t="s">
        <v>295</v>
      </c>
      <c r="J8479" s="102" t="s">
        <v>1</v>
      </c>
      <c r="K8479" s="102" t="s">
        <v>291</v>
      </c>
      <c r="L8479" s="102" t="s">
        <v>294</v>
      </c>
      <c r="M8479" s="102" t="s">
        <v>1074</v>
      </c>
      <c r="N8479" s="102">
        <v>6</v>
      </c>
      <c r="O8479" s="102" t="s">
        <v>1075</v>
      </c>
    </row>
    <row r="8480" spans="1:15" x14ac:dyDescent="0.25">
      <c r="A8480" s="102" t="s">
        <v>13896</v>
      </c>
      <c r="B8480" s="103" t="s">
        <v>1445</v>
      </c>
      <c r="C8480" s="103" t="s">
        <v>277</v>
      </c>
      <c r="D8480" s="102" t="s">
        <v>136</v>
      </c>
      <c r="E8480" s="102" t="s">
        <v>275</v>
      </c>
      <c r="F8480" s="102" t="s">
        <v>14120</v>
      </c>
      <c r="H8480" s="102">
        <v>45563</v>
      </c>
      <c r="I8480" s="102" t="s">
        <v>295</v>
      </c>
      <c r="J8480" s="102" t="s">
        <v>1</v>
      </c>
      <c r="K8480" s="102" t="s">
        <v>291</v>
      </c>
      <c r="L8480" s="102" t="s">
        <v>294</v>
      </c>
      <c r="M8480" s="102" t="s">
        <v>1074</v>
      </c>
      <c r="N8480" s="102">
        <v>6</v>
      </c>
      <c r="O8480" s="102" t="s">
        <v>1075</v>
      </c>
    </row>
    <row r="8481" spans="1:15" x14ac:dyDescent="0.25">
      <c r="A8481" s="102" t="s">
        <v>13898</v>
      </c>
      <c r="B8481" s="103" t="s">
        <v>6906</v>
      </c>
      <c r="C8481" s="103" t="s">
        <v>274</v>
      </c>
      <c r="D8481" s="102" t="s">
        <v>152</v>
      </c>
      <c r="E8481" s="102" t="s">
        <v>275</v>
      </c>
      <c r="F8481" s="102" t="s">
        <v>14121</v>
      </c>
      <c r="H8481" s="102">
        <v>45563</v>
      </c>
      <c r="I8481" s="102" t="s">
        <v>295</v>
      </c>
      <c r="J8481" s="102" t="s">
        <v>1</v>
      </c>
      <c r="K8481" s="102" t="s">
        <v>291</v>
      </c>
      <c r="L8481" s="102" t="s">
        <v>294</v>
      </c>
      <c r="M8481" s="102" t="s">
        <v>1074</v>
      </c>
      <c r="N8481" s="102">
        <v>6</v>
      </c>
      <c r="O8481" s="102" t="s">
        <v>1075</v>
      </c>
    </row>
    <row r="8482" spans="1:15" x14ac:dyDescent="0.25">
      <c r="A8482" s="102" t="s">
        <v>13900</v>
      </c>
      <c r="B8482" s="103" t="s">
        <v>1085</v>
      </c>
      <c r="C8482" s="103" t="s">
        <v>274</v>
      </c>
      <c r="D8482" s="102" t="s">
        <v>318</v>
      </c>
      <c r="E8482" s="102" t="s">
        <v>275</v>
      </c>
      <c r="F8482" s="102" t="s">
        <v>14122</v>
      </c>
      <c r="H8482" s="102">
        <v>45563</v>
      </c>
      <c r="I8482" s="102" t="s">
        <v>295</v>
      </c>
      <c r="J8482" s="102" t="s">
        <v>1</v>
      </c>
      <c r="K8482" s="102" t="s">
        <v>291</v>
      </c>
      <c r="L8482" s="102" t="s">
        <v>294</v>
      </c>
      <c r="M8482" s="102" t="s">
        <v>1074</v>
      </c>
      <c r="N8482" s="102">
        <v>6</v>
      </c>
      <c r="O8482" s="102" t="s">
        <v>1075</v>
      </c>
    </row>
    <row r="8483" spans="1:15" x14ac:dyDescent="0.25">
      <c r="A8483" s="102" t="s">
        <v>14123</v>
      </c>
      <c r="B8483" s="103" t="s">
        <v>3023</v>
      </c>
      <c r="C8483" s="103" t="s">
        <v>1118</v>
      </c>
      <c r="D8483" s="102" t="s">
        <v>152</v>
      </c>
      <c r="E8483" s="102" t="s">
        <v>275</v>
      </c>
      <c r="F8483" s="102" t="s">
        <v>14124</v>
      </c>
      <c r="H8483" s="102">
        <v>45563</v>
      </c>
      <c r="I8483" s="102" t="s">
        <v>295</v>
      </c>
      <c r="J8483" s="102" t="s">
        <v>1</v>
      </c>
      <c r="K8483" s="102" t="s">
        <v>291</v>
      </c>
      <c r="L8483" s="102" t="s">
        <v>294</v>
      </c>
      <c r="M8483" s="102" t="s">
        <v>1074</v>
      </c>
      <c r="N8483" s="102">
        <v>6</v>
      </c>
      <c r="O8483" s="102" t="s">
        <v>1075</v>
      </c>
    </row>
    <row r="8484" spans="1:15" x14ac:dyDescent="0.25">
      <c r="A8484" s="102" t="s">
        <v>13097</v>
      </c>
      <c r="B8484" s="103" t="s">
        <v>14125</v>
      </c>
      <c r="C8484" s="103" t="s">
        <v>1360</v>
      </c>
      <c r="D8484" s="102" t="s">
        <v>13422</v>
      </c>
      <c r="E8484" s="102" t="s">
        <v>275</v>
      </c>
      <c r="F8484" s="102" t="s">
        <v>14126</v>
      </c>
      <c r="H8484" s="102">
        <v>45563</v>
      </c>
      <c r="I8484" s="102" t="s">
        <v>295</v>
      </c>
      <c r="J8484" s="102" t="s">
        <v>1</v>
      </c>
      <c r="K8484" s="102" t="s">
        <v>291</v>
      </c>
      <c r="L8484" s="102" t="s">
        <v>294</v>
      </c>
      <c r="M8484" s="102" t="s">
        <v>1074</v>
      </c>
      <c r="N8484" s="102">
        <v>6</v>
      </c>
      <c r="O8484" s="102" t="s">
        <v>1075</v>
      </c>
    </row>
    <row r="8485" spans="1:15" x14ac:dyDescent="0.25">
      <c r="A8485" s="102" t="s">
        <v>13903</v>
      </c>
      <c r="B8485" s="103" t="s">
        <v>1202</v>
      </c>
      <c r="C8485" s="103" t="s">
        <v>274</v>
      </c>
      <c r="D8485" s="102" t="s">
        <v>136</v>
      </c>
      <c r="E8485" s="102" t="s">
        <v>275</v>
      </c>
      <c r="F8485" s="102" t="s">
        <v>14127</v>
      </c>
      <c r="H8485" s="102">
        <v>45563</v>
      </c>
      <c r="I8485" s="102" t="s">
        <v>295</v>
      </c>
      <c r="J8485" s="102" t="s">
        <v>1</v>
      </c>
      <c r="K8485" s="102" t="s">
        <v>291</v>
      </c>
      <c r="L8485" s="102" t="s">
        <v>294</v>
      </c>
      <c r="M8485" s="102" t="s">
        <v>1074</v>
      </c>
      <c r="N8485" s="102">
        <v>6</v>
      </c>
      <c r="O8485" s="102" t="s">
        <v>1075</v>
      </c>
    </row>
    <row r="8486" spans="1:15" x14ac:dyDescent="0.25">
      <c r="A8486" s="102" t="s">
        <v>13903</v>
      </c>
      <c r="B8486" s="103" t="s">
        <v>1078</v>
      </c>
      <c r="C8486" s="103" t="s">
        <v>274</v>
      </c>
      <c r="D8486" s="102" t="s">
        <v>136</v>
      </c>
      <c r="E8486" s="102" t="s">
        <v>275</v>
      </c>
      <c r="F8486" s="102" t="s">
        <v>14128</v>
      </c>
      <c r="H8486" s="102">
        <v>45563</v>
      </c>
      <c r="I8486" s="102" t="s">
        <v>295</v>
      </c>
      <c r="J8486" s="102" t="s">
        <v>1</v>
      </c>
      <c r="K8486" s="102" t="s">
        <v>291</v>
      </c>
      <c r="L8486" s="102" t="s">
        <v>294</v>
      </c>
      <c r="M8486" s="102" t="s">
        <v>1074</v>
      </c>
      <c r="N8486" s="102">
        <v>6</v>
      </c>
      <c r="O8486" s="102" t="s">
        <v>1075</v>
      </c>
    </row>
    <row r="8487" spans="1:15" x14ac:dyDescent="0.25">
      <c r="A8487" s="102" t="s">
        <v>13906</v>
      </c>
      <c r="B8487" s="103" t="s">
        <v>13907</v>
      </c>
      <c r="C8487" s="103" t="s">
        <v>277</v>
      </c>
      <c r="D8487" s="102" t="s">
        <v>136</v>
      </c>
      <c r="E8487" s="102" t="s">
        <v>275</v>
      </c>
      <c r="F8487" s="102" t="s">
        <v>14129</v>
      </c>
      <c r="H8487" s="102">
        <v>45563</v>
      </c>
      <c r="I8487" s="102" t="s">
        <v>295</v>
      </c>
      <c r="J8487" s="102" t="s">
        <v>1</v>
      </c>
      <c r="K8487" s="102" t="s">
        <v>291</v>
      </c>
      <c r="L8487" s="102" t="s">
        <v>294</v>
      </c>
      <c r="M8487" s="102" t="s">
        <v>1074</v>
      </c>
      <c r="N8487" s="102">
        <v>6</v>
      </c>
      <c r="O8487" s="102" t="s">
        <v>1075</v>
      </c>
    </row>
    <row r="8488" spans="1:15" x14ac:dyDescent="0.25">
      <c r="A8488" s="102" t="s">
        <v>13909</v>
      </c>
      <c r="B8488" s="103" t="s">
        <v>8217</v>
      </c>
      <c r="C8488" s="103" t="s">
        <v>1118</v>
      </c>
      <c r="D8488" s="102" t="s">
        <v>13422</v>
      </c>
      <c r="E8488" s="102" t="s">
        <v>275</v>
      </c>
      <c r="F8488" s="102" t="s">
        <v>14130</v>
      </c>
      <c r="H8488" s="102">
        <v>45563</v>
      </c>
      <c r="I8488" s="102" t="s">
        <v>295</v>
      </c>
      <c r="J8488" s="102" t="s">
        <v>1</v>
      </c>
      <c r="K8488" s="102" t="s">
        <v>291</v>
      </c>
      <c r="L8488" s="102" t="s">
        <v>294</v>
      </c>
      <c r="M8488" s="102" t="s">
        <v>1074</v>
      </c>
      <c r="N8488" s="102">
        <v>6</v>
      </c>
      <c r="O8488" s="102" t="s">
        <v>1075</v>
      </c>
    </row>
    <row r="8489" spans="1:15" x14ac:dyDescent="0.25">
      <c r="A8489" s="102" t="s">
        <v>13911</v>
      </c>
      <c r="B8489" s="103" t="s">
        <v>14131</v>
      </c>
      <c r="C8489" s="103" t="s">
        <v>1118</v>
      </c>
      <c r="D8489" s="102" t="s">
        <v>13422</v>
      </c>
      <c r="E8489" s="102" t="s">
        <v>275</v>
      </c>
      <c r="F8489" s="102" t="s">
        <v>14132</v>
      </c>
      <c r="H8489" s="102">
        <v>45563</v>
      </c>
      <c r="I8489" s="102" t="s">
        <v>295</v>
      </c>
      <c r="J8489" s="102" t="s">
        <v>1</v>
      </c>
      <c r="K8489" s="102" t="s">
        <v>291</v>
      </c>
      <c r="L8489" s="102" t="s">
        <v>294</v>
      </c>
      <c r="M8489" s="102" t="s">
        <v>1074</v>
      </c>
      <c r="N8489" s="102">
        <v>6</v>
      </c>
      <c r="O8489" s="102" t="s">
        <v>1075</v>
      </c>
    </row>
    <row r="8490" spans="1:15" x14ac:dyDescent="0.25">
      <c r="A8490" s="102" t="s">
        <v>13916</v>
      </c>
      <c r="B8490" s="103" t="s">
        <v>12808</v>
      </c>
      <c r="C8490" s="103" t="s">
        <v>274</v>
      </c>
      <c r="D8490" s="102" t="s">
        <v>136</v>
      </c>
      <c r="E8490" s="102" t="s">
        <v>275</v>
      </c>
      <c r="F8490" s="102" t="s">
        <v>14133</v>
      </c>
      <c r="H8490" s="102">
        <v>45563</v>
      </c>
      <c r="I8490" s="102" t="s">
        <v>295</v>
      </c>
      <c r="J8490" s="102" t="s">
        <v>1</v>
      </c>
      <c r="K8490" s="102" t="s">
        <v>291</v>
      </c>
      <c r="L8490" s="102" t="s">
        <v>294</v>
      </c>
      <c r="M8490" s="102" t="s">
        <v>1074</v>
      </c>
      <c r="N8490" s="102">
        <v>6</v>
      </c>
      <c r="O8490" s="102" t="s">
        <v>1075</v>
      </c>
    </row>
    <row r="8491" spans="1:15" x14ac:dyDescent="0.25">
      <c r="A8491" s="102" t="s">
        <v>13918</v>
      </c>
      <c r="B8491" s="103" t="s">
        <v>13919</v>
      </c>
      <c r="C8491" s="103" t="s">
        <v>277</v>
      </c>
      <c r="D8491" s="102" t="s">
        <v>136</v>
      </c>
      <c r="E8491" s="102" t="s">
        <v>275</v>
      </c>
      <c r="F8491" s="102" t="s">
        <v>14134</v>
      </c>
      <c r="H8491" s="102">
        <v>45563</v>
      </c>
      <c r="I8491" s="102" t="s">
        <v>295</v>
      </c>
      <c r="J8491" s="102" t="s">
        <v>1</v>
      </c>
      <c r="K8491" s="102" t="s">
        <v>291</v>
      </c>
      <c r="L8491" s="102" t="s">
        <v>294</v>
      </c>
      <c r="M8491" s="102" t="s">
        <v>1074</v>
      </c>
      <c r="N8491" s="102">
        <v>6</v>
      </c>
      <c r="O8491" s="102" t="s">
        <v>1075</v>
      </c>
    </row>
    <row r="8492" spans="1:15" x14ac:dyDescent="0.25">
      <c r="A8492" s="102" t="s">
        <v>13921</v>
      </c>
      <c r="B8492" s="103" t="s">
        <v>13922</v>
      </c>
      <c r="C8492" s="103" t="s">
        <v>277</v>
      </c>
      <c r="D8492" s="102" t="s">
        <v>136</v>
      </c>
      <c r="E8492" s="102" t="s">
        <v>275</v>
      </c>
      <c r="F8492" s="102" t="s">
        <v>14135</v>
      </c>
      <c r="H8492" s="102">
        <v>45563</v>
      </c>
      <c r="I8492" s="102" t="s">
        <v>295</v>
      </c>
      <c r="J8492" s="102" t="s">
        <v>1</v>
      </c>
      <c r="K8492" s="102" t="s">
        <v>291</v>
      </c>
      <c r="L8492" s="102" t="s">
        <v>294</v>
      </c>
      <c r="M8492" s="102" t="s">
        <v>1074</v>
      </c>
      <c r="N8492" s="102">
        <v>6</v>
      </c>
      <c r="O8492" s="102" t="s">
        <v>1075</v>
      </c>
    </row>
    <row r="8493" spans="1:15" x14ac:dyDescent="0.25">
      <c r="A8493" s="102" t="s">
        <v>13924</v>
      </c>
      <c r="B8493" s="103" t="s">
        <v>13925</v>
      </c>
      <c r="C8493" s="103" t="s">
        <v>274</v>
      </c>
      <c r="D8493" s="102" t="s">
        <v>152</v>
      </c>
      <c r="E8493" s="102" t="s">
        <v>275</v>
      </c>
      <c r="F8493" s="102" t="s">
        <v>14136</v>
      </c>
      <c r="H8493" s="102">
        <v>45563</v>
      </c>
      <c r="I8493" s="102" t="s">
        <v>295</v>
      </c>
      <c r="J8493" s="102" t="s">
        <v>1</v>
      </c>
      <c r="K8493" s="102" t="s">
        <v>291</v>
      </c>
      <c r="L8493" s="102" t="s">
        <v>294</v>
      </c>
      <c r="M8493" s="102" t="s">
        <v>1074</v>
      </c>
      <c r="N8493" s="102">
        <v>6</v>
      </c>
      <c r="O8493" s="102" t="s">
        <v>1075</v>
      </c>
    </row>
    <row r="8494" spans="1:15" x14ac:dyDescent="0.25">
      <c r="A8494" s="102" t="s">
        <v>13927</v>
      </c>
      <c r="B8494" s="103" t="s">
        <v>8357</v>
      </c>
      <c r="C8494" s="103" t="s">
        <v>1360</v>
      </c>
      <c r="D8494" s="102" t="s">
        <v>13422</v>
      </c>
      <c r="E8494" s="102" t="s">
        <v>275</v>
      </c>
      <c r="F8494" s="102" t="s">
        <v>14137</v>
      </c>
      <c r="H8494" s="102">
        <v>45563</v>
      </c>
      <c r="I8494" s="102" t="s">
        <v>295</v>
      </c>
      <c r="J8494" s="102" t="s">
        <v>1</v>
      </c>
      <c r="K8494" s="102" t="s">
        <v>291</v>
      </c>
      <c r="L8494" s="102" t="s">
        <v>294</v>
      </c>
      <c r="M8494" s="102" t="s">
        <v>1074</v>
      </c>
      <c r="N8494" s="102">
        <v>6</v>
      </c>
      <c r="O8494" s="102" t="s">
        <v>1075</v>
      </c>
    </row>
    <row r="8495" spans="1:15" x14ac:dyDescent="0.25">
      <c r="A8495" s="102" t="s">
        <v>13124</v>
      </c>
      <c r="B8495" s="103" t="s">
        <v>14138</v>
      </c>
      <c r="C8495" s="103" t="s">
        <v>1360</v>
      </c>
      <c r="D8495" s="102" t="s">
        <v>13422</v>
      </c>
      <c r="E8495" s="102" t="s">
        <v>275</v>
      </c>
      <c r="F8495" s="102" t="s">
        <v>14139</v>
      </c>
      <c r="H8495" s="102">
        <v>45563</v>
      </c>
      <c r="I8495" s="102" t="s">
        <v>295</v>
      </c>
      <c r="J8495" s="102" t="s">
        <v>1</v>
      </c>
      <c r="K8495" s="102" t="s">
        <v>291</v>
      </c>
      <c r="L8495" s="102" t="s">
        <v>294</v>
      </c>
      <c r="M8495" s="102" t="s">
        <v>1074</v>
      </c>
      <c r="N8495" s="102">
        <v>6</v>
      </c>
      <c r="O8495" s="102" t="s">
        <v>1075</v>
      </c>
    </row>
    <row r="8496" spans="1:15" x14ac:dyDescent="0.25">
      <c r="A8496" s="102" t="s">
        <v>13930</v>
      </c>
      <c r="B8496" s="103" t="s">
        <v>14072</v>
      </c>
      <c r="C8496" s="103" t="s">
        <v>1360</v>
      </c>
      <c r="D8496" s="102" t="s">
        <v>13422</v>
      </c>
      <c r="E8496" s="102" t="s">
        <v>275</v>
      </c>
      <c r="F8496" s="102" t="s">
        <v>14140</v>
      </c>
      <c r="H8496" s="102">
        <v>45563</v>
      </c>
      <c r="I8496" s="102" t="s">
        <v>295</v>
      </c>
      <c r="J8496" s="102" t="s">
        <v>1</v>
      </c>
      <c r="K8496" s="102" t="s">
        <v>291</v>
      </c>
      <c r="L8496" s="102" t="s">
        <v>294</v>
      </c>
      <c r="M8496" s="102" t="s">
        <v>1074</v>
      </c>
      <c r="N8496" s="102">
        <v>6</v>
      </c>
      <c r="O8496" s="102" t="s">
        <v>1075</v>
      </c>
    </row>
    <row r="8497" spans="1:15" x14ac:dyDescent="0.25">
      <c r="A8497" s="102" t="s">
        <v>13932</v>
      </c>
      <c r="B8497" s="103" t="s">
        <v>14141</v>
      </c>
      <c r="C8497" s="103" t="s">
        <v>1082</v>
      </c>
      <c r="D8497" s="102" t="s">
        <v>13422</v>
      </c>
      <c r="E8497" s="102" t="s">
        <v>275</v>
      </c>
      <c r="F8497" s="102" t="s">
        <v>14142</v>
      </c>
      <c r="H8497" s="102">
        <v>45563</v>
      </c>
      <c r="I8497" s="102" t="s">
        <v>295</v>
      </c>
      <c r="J8497" s="102" t="s">
        <v>1</v>
      </c>
      <c r="K8497" s="102" t="s">
        <v>291</v>
      </c>
      <c r="L8497" s="102" t="s">
        <v>294</v>
      </c>
      <c r="M8497" s="102" t="s">
        <v>1082</v>
      </c>
      <c r="N8497" s="102">
        <v>6</v>
      </c>
      <c r="O8497" s="102" t="s">
        <v>1075</v>
      </c>
    </row>
    <row r="8498" spans="1:15" x14ac:dyDescent="0.25">
      <c r="A8498" s="102" t="s">
        <v>4532</v>
      </c>
      <c r="B8498" s="103" t="s">
        <v>8448</v>
      </c>
      <c r="C8498" s="103" t="s">
        <v>1360</v>
      </c>
      <c r="D8498" s="102" t="s">
        <v>13422</v>
      </c>
      <c r="E8498" s="102" t="s">
        <v>275</v>
      </c>
      <c r="F8498" s="102" t="s">
        <v>14143</v>
      </c>
      <c r="H8498" s="102">
        <v>45563</v>
      </c>
      <c r="I8498" s="102" t="s">
        <v>295</v>
      </c>
      <c r="J8498" s="102" t="s">
        <v>1</v>
      </c>
      <c r="K8498" s="102" t="s">
        <v>291</v>
      </c>
      <c r="L8498" s="102" t="s">
        <v>294</v>
      </c>
      <c r="M8498" s="102" t="s">
        <v>1074</v>
      </c>
      <c r="N8498" s="102">
        <v>6</v>
      </c>
      <c r="O8498" s="102" t="s">
        <v>1075</v>
      </c>
    </row>
    <row r="8499" spans="1:15" x14ac:dyDescent="0.25">
      <c r="A8499" s="102" t="s">
        <v>13936</v>
      </c>
      <c r="B8499" s="103" t="s">
        <v>14144</v>
      </c>
      <c r="C8499" s="103" t="s">
        <v>1118</v>
      </c>
      <c r="D8499" s="102" t="s">
        <v>13422</v>
      </c>
      <c r="E8499" s="102" t="s">
        <v>275</v>
      </c>
      <c r="F8499" s="102" t="s">
        <v>14145</v>
      </c>
      <c r="H8499" s="102">
        <v>45563</v>
      </c>
      <c r="I8499" s="102" t="s">
        <v>295</v>
      </c>
      <c r="J8499" s="102" t="s">
        <v>1</v>
      </c>
      <c r="K8499" s="102" t="s">
        <v>291</v>
      </c>
      <c r="L8499" s="102" t="s">
        <v>294</v>
      </c>
      <c r="M8499" s="102" t="s">
        <v>1074</v>
      </c>
      <c r="N8499" s="102">
        <v>6</v>
      </c>
      <c r="O8499" s="102" t="s">
        <v>1075</v>
      </c>
    </row>
    <row r="8500" spans="1:15" x14ac:dyDescent="0.25">
      <c r="A8500" s="102" t="s">
        <v>13941</v>
      </c>
      <c r="B8500" s="103" t="s">
        <v>1775</v>
      </c>
      <c r="C8500" s="103" t="s">
        <v>274</v>
      </c>
      <c r="D8500" s="102" t="s">
        <v>136</v>
      </c>
      <c r="E8500" s="102" t="s">
        <v>275</v>
      </c>
      <c r="F8500" s="102" t="s">
        <v>14146</v>
      </c>
      <c r="H8500" s="102">
        <v>45563</v>
      </c>
      <c r="I8500" s="102" t="s">
        <v>295</v>
      </c>
      <c r="J8500" s="102" t="s">
        <v>1</v>
      </c>
      <c r="K8500" s="102" t="s">
        <v>291</v>
      </c>
      <c r="L8500" s="102" t="s">
        <v>294</v>
      </c>
      <c r="M8500" s="102" t="s">
        <v>1074</v>
      </c>
      <c r="N8500" s="102">
        <v>6</v>
      </c>
      <c r="O8500" s="102" t="s">
        <v>1075</v>
      </c>
    </row>
    <row r="8501" spans="1:15" x14ac:dyDescent="0.25">
      <c r="A8501" s="102" t="s">
        <v>13941</v>
      </c>
      <c r="B8501" s="103" t="s">
        <v>2050</v>
      </c>
      <c r="C8501" s="103" t="s">
        <v>277</v>
      </c>
      <c r="D8501" s="102" t="s">
        <v>136</v>
      </c>
      <c r="E8501" s="102" t="s">
        <v>275</v>
      </c>
      <c r="F8501" s="102" t="s">
        <v>14147</v>
      </c>
      <c r="H8501" s="102">
        <v>45563</v>
      </c>
      <c r="I8501" s="102" t="s">
        <v>295</v>
      </c>
      <c r="J8501" s="102" t="s">
        <v>1</v>
      </c>
      <c r="K8501" s="102" t="s">
        <v>291</v>
      </c>
      <c r="L8501" s="102" t="s">
        <v>294</v>
      </c>
      <c r="M8501" s="102" t="s">
        <v>1074</v>
      </c>
      <c r="N8501" s="102">
        <v>6</v>
      </c>
      <c r="O8501" s="102" t="s">
        <v>1075</v>
      </c>
    </row>
    <row r="8502" spans="1:15" x14ac:dyDescent="0.25">
      <c r="A8502" s="102" t="s">
        <v>13941</v>
      </c>
      <c r="B8502" s="103" t="s">
        <v>1284</v>
      </c>
      <c r="C8502" s="103" t="s">
        <v>274</v>
      </c>
      <c r="D8502" s="102" t="s">
        <v>136</v>
      </c>
      <c r="E8502" s="102" t="s">
        <v>275</v>
      </c>
      <c r="F8502" s="102" t="s">
        <v>14148</v>
      </c>
      <c r="H8502" s="102">
        <v>45563</v>
      </c>
      <c r="I8502" s="102" t="s">
        <v>295</v>
      </c>
      <c r="J8502" s="102" t="s">
        <v>1</v>
      </c>
      <c r="K8502" s="102" t="s">
        <v>291</v>
      </c>
      <c r="L8502" s="102" t="s">
        <v>294</v>
      </c>
      <c r="M8502" s="102" t="s">
        <v>1074</v>
      </c>
      <c r="N8502" s="102">
        <v>6</v>
      </c>
      <c r="O8502" s="102" t="s">
        <v>1075</v>
      </c>
    </row>
    <row r="8503" spans="1:15" x14ac:dyDescent="0.25">
      <c r="A8503" s="102" t="s">
        <v>13945</v>
      </c>
      <c r="B8503" s="103" t="s">
        <v>13946</v>
      </c>
      <c r="C8503" s="103" t="s">
        <v>274</v>
      </c>
      <c r="D8503" s="102" t="s">
        <v>136</v>
      </c>
      <c r="E8503" s="102" t="s">
        <v>275</v>
      </c>
      <c r="F8503" s="102" t="s">
        <v>14149</v>
      </c>
      <c r="H8503" s="102">
        <v>45563</v>
      </c>
      <c r="I8503" s="102" t="s">
        <v>295</v>
      </c>
      <c r="J8503" s="102" t="s">
        <v>1</v>
      </c>
      <c r="K8503" s="102" t="s">
        <v>291</v>
      </c>
      <c r="L8503" s="102" t="s">
        <v>294</v>
      </c>
      <c r="M8503" s="102" t="s">
        <v>1074</v>
      </c>
      <c r="N8503" s="102">
        <v>6</v>
      </c>
      <c r="O8503" s="102" t="s">
        <v>1075</v>
      </c>
    </row>
    <row r="8504" spans="1:15" x14ac:dyDescent="0.25">
      <c r="A8504" s="102" t="s">
        <v>14150</v>
      </c>
      <c r="B8504" s="103" t="s">
        <v>2114</v>
      </c>
      <c r="C8504" s="103" t="s">
        <v>1077</v>
      </c>
      <c r="D8504" s="102" t="s">
        <v>196</v>
      </c>
      <c r="E8504" s="102" t="s">
        <v>275</v>
      </c>
      <c r="F8504" s="102" t="s">
        <v>14151</v>
      </c>
      <c r="H8504" s="102">
        <v>45563</v>
      </c>
      <c r="I8504" s="102" t="s">
        <v>295</v>
      </c>
      <c r="J8504" s="102" t="s">
        <v>1</v>
      </c>
      <c r="K8504" s="102" t="s">
        <v>291</v>
      </c>
      <c r="L8504" s="102" t="s">
        <v>294</v>
      </c>
      <c r="M8504" s="102" t="s">
        <v>1074</v>
      </c>
      <c r="N8504" s="102">
        <v>6</v>
      </c>
      <c r="O8504" s="102" t="s">
        <v>1075</v>
      </c>
    </row>
    <row r="8505" spans="1:15" x14ac:dyDescent="0.25">
      <c r="A8505" s="102" t="s">
        <v>4010</v>
      </c>
      <c r="B8505" s="103" t="s">
        <v>3183</v>
      </c>
      <c r="C8505" s="103" t="s">
        <v>1082</v>
      </c>
      <c r="D8505" s="102" t="s">
        <v>13422</v>
      </c>
      <c r="E8505" s="102" t="s">
        <v>275</v>
      </c>
      <c r="F8505" s="102" t="s">
        <v>14152</v>
      </c>
      <c r="H8505" s="102">
        <v>45563</v>
      </c>
      <c r="I8505" s="102" t="s">
        <v>295</v>
      </c>
      <c r="J8505" s="102" t="s">
        <v>1</v>
      </c>
      <c r="K8505" s="102" t="s">
        <v>291</v>
      </c>
      <c r="L8505" s="102" t="s">
        <v>294</v>
      </c>
      <c r="M8505" s="102" t="s">
        <v>1082</v>
      </c>
      <c r="N8505" s="102">
        <v>6</v>
      </c>
      <c r="O8505" s="102" t="s">
        <v>1075</v>
      </c>
    </row>
    <row r="8506" spans="1:15" x14ac:dyDescent="0.25">
      <c r="A8506" s="102" t="s">
        <v>4010</v>
      </c>
      <c r="B8506" s="103" t="s">
        <v>14153</v>
      </c>
      <c r="C8506" s="103" t="s">
        <v>1360</v>
      </c>
      <c r="D8506" s="102" t="s">
        <v>13422</v>
      </c>
      <c r="E8506" s="102" t="s">
        <v>275</v>
      </c>
      <c r="F8506" s="102" t="s">
        <v>14154</v>
      </c>
      <c r="H8506" s="102">
        <v>45563</v>
      </c>
      <c r="I8506" s="102" t="s">
        <v>295</v>
      </c>
      <c r="J8506" s="102" t="s">
        <v>1</v>
      </c>
      <c r="K8506" s="102" t="s">
        <v>291</v>
      </c>
      <c r="L8506" s="102" t="s">
        <v>294</v>
      </c>
      <c r="M8506" s="102" t="s">
        <v>1074</v>
      </c>
      <c r="N8506" s="102">
        <v>6</v>
      </c>
      <c r="O8506" s="102" t="s">
        <v>1075</v>
      </c>
    </row>
    <row r="8507" spans="1:15" x14ac:dyDescent="0.25">
      <c r="A8507" s="102" t="s">
        <v>13950</v>
      </c>
      <c r="B8507" s="103" t="s">
        <v>14155</v>
      </c>
      <c r="C8507" s="103" t="s">
        <v>1118</v>
      </c>
      <c r="D8507" s="102" t="s">
        <v>13422</v>
      </c>
      <c r="E8507" s="102" t="s">
        <v>275</v>
      </c>
      <c r="F8507" s="102" t="s">
        <v>14156</v>
      </c>
      <c r="H8507" s="102">
        <v>45563</v>
      </c>
      <c r="I8507" s="102" t="s">
        <v>295</v>
      </c>
      <c r="J8507" s="102" t="s">
        <v>1</v>
      </c>
      <c r="K8507" s="102" t="s">
        <v>291</v>
      </c>
      <c r="L8507" s="102" t="s">
        <v>294</v>
      </c>
      <c r="M8507" s="102" t="s">
        <v>1074</v>
      </c>
      <c r="N8507" s="102">
        <v>6</v>
      </c>
      <c r="O8507" s="102" t="s">
        <v>1075</v>
      </c>
    </row>
    <row r="8508" spans="1:15" x14ac:dyDescent="0.25">
      <c r="A8508" s="102" t="s">
        <v>13952</v>
      </c>
      <c r="B8508" s="103" t="s">
        <v>1392</v>
      </c>
      <c r="C8508" s="103" t="s">
        <v>1077</v>
      </c>
      <c r="D8508" s="102" t="s">
        <v>313</v>
      </c>
      <c r="E8508" s="102" t="s">
        <v>275</v>
      </c>
      <c r="F8508" s="102" t="s">
        <v>14157</v>
      </c>
      <c r="H8508" s="102">
        <v>45563</v>
      </c>
      <c r="I8508" s="102" t="s">
        <v>295</v>
      </c>
      <c r="J8508" s="102" t="s">
        <v>1</v>
      </c>
      <c r="K8508" s="102" t="s">
        <v>291</v>
      </c>
      <c r="L8508" s="102" t="s">
        <v>294</v>
      </c>
      <c r="M8508" s="102" t="s">
        <v>1074</v>
      </c>
      <c r="N8508" s="102">
        <v>6</v>
      </c>
      <c r="O8508" s="102" t="s">
        <v>1075</v>
      </c>
    </row>
    <row r="8509" spans="1:15" x14ac:dyDescent="0.25">
      <c r="A8509" s="102" t="s">
        <v>13952</v>
      </c>
      <c r="B8509" s="103" t="s">
        <v>14158</v>
      </c>
      <c r="C8509" s="103" t="s">
        <v>1225</v>
      </c>
      <c r="D8509" s="102" t="s">
        <v>313</v>
      </c>
      <c r="E8509" s="102" t="s">
        <v>275</v>
      </c>
      <c r="F8509" s="102" t="s">
        <v>14159</v>
      </c>
      <c r="H8509" s="102">
        <v>45563</v>
      </c>
      <c r="I8509" s="102" t="s">
        <v>295</v>
      </c>
      <c r="J8509" s="102" t="s">
        <v>1</v>
      </c>
      <c r="K8509" s="102" t="s">
        <v>291</v>
      </c>
      <c r="L8509" s="102" t="s">
        <v>294</v>
      </c>
      <c r="M8509" s="102" t="s">
        <v>1074</v>
      </c>
      <c r="N8509" s="102">
        <v>6</v>
      </c>
      <c r="O8509" s="102" t="s">
        <v>1075</v>
      </c>
    </row>
    <row r="8510" spans="1:15" x14ac:dyDescent="0.25">
      <c r="A8510" s="102" t="s">
        <v>4015</v>
      </c>
      <c r="B8510" s="103" t="s">
        <v>2263</v>
      </c>
      <c r="C8510" s="103" t="s">
        <v>1077</v>
      </c>
      <c r="D8510" s="102" t="s">
        <v>313</v>
      </c>
      <c r="E8510" s="102" t="s">
        <v>275</v>
      </c>
      <c r="F8510" s="102" t="s">
        <v>14160</v>
      </c>
      <c r="H8510" s="102">
        <v>45563</v>
      </c>
      <c r="I8510" s="102" t="s">
        <v>295</v>
      </c>
      <c r="J8510" s="102" t="s">
        <v>1</v>
      </c>
      <c r="K8510" s="102" t="s">
        <v>291</v>
      </c>
      <c r="L8510" s="102" t="s">
        <v>294</v>
      </c>
      <c r="M8510" s="102" t="s">
        <v>1074</v>
      </c>
      <c r="N8510" s="102">
        <v>6</v>
      </c>
      <c r="O8510" s="102" t="s">
        <v>1075</v>
      </c>
    </row>
    <row r="8511" spans="1:15" x14ac:dyDescent="0.25">
      <c r="A8511" s="102" t="s">
        <v>4015</v>
      </c>
      <c r="B8511" s="103" t="s">
        <v>2660</v>
      </c>
      <c r="C8511" s="103" t="s">
        <v>1077</v>
      </c>
      <c r="D8511" s="102" t="s">
        <v>313</v>
      </c>
      <c r="E8511" s="102" t="s">
        <v>275</v>
      </c>
      <c r="F8511" s="102" t="s">
        <v>14161</v>
      </c>
      <c r="H8511" s="102">
        <v>45563</v>
      </c>
      <c r="I8511" s="102" t="s">
        <v>295</v>
      </c>
      <c r="J8511" s="102" t="s">
        <v>1</v>
      </c>
      <c r="K8511" s="102" t="s">
        <v>291</v>
      </c>
      <c r="L8511" s="102" t="s">
        <v>294</v>
      </c>
      <c r="M8511" s="102" t="s">
        <v>1074</v>
      </c>
      <c r="N8511" s="102">
        <v>6</v>
      </c>
      <c r="O8511" s="102" t="s">
        <v>1075</v>
      </c>
    </row>
    <row r="8512" spans="1:15" x14ac:dyDescent="0.25">
      <c r="A8512" s="102" t="s">
        <v>4015</v>
      </c>
      <c r="B8512" s="103" t="s">
        <v>3002</v>
      </c>
      <c r="C8512" s="103" t="s">
        <v>1077</v>
      </c>
      <c r="D8512" s="102" t="s">
        <v>313</v>
      </c>
      <c r="E8512" s="102" t="s">
        <v>275</v>
      </c>
      <c r="F8512" s="102" t="s">
        <v>14162</v>
      </c>
      <c r="H8512" s="102">
        <v>45563</v>
      </c>
      <c r="I8512" s="102" t="s">
        <v>295</v>
      </c>
      <c r="J8512" s="102" t="s">
        <v>1</v>
      </c>
      <c r="K8512" s="102" t="s">
        <v>291</v>
      </c>
      <c r="L8512" s="102" t="s">
        <v>294</v>
      </c>
      <c r="M8512" s="102" t="s">
        <v>1074</v>
      </c>
      <c r="N8512" s="102">
        <v>6</v>
      </c>
      <c r="O8512" s="102" t="s">
        <v>1075</v>
      </c>
    </row>
    <row r="8513" spans="1:15" x14ac:dyDescent="0.25">
      <c r="A8513" s="102" t="s">
        <v>4015</v>
      </c>
      <c r="B8513" s="103" t="s">
        <v>1420</v>
      </c>
      <c r="C8513" s="103" t="s">
        <v>1077</v>
      </c>
      <c r="D8513" s="102" t="s">
        <v>313</v>
      </c>
      <c r="E8513" s="102" t="s">
        <v>275</v>
      </c>
      <c r="F8513" s="102" t="s">
        <v>14163</v>
      </c>
      <c r="H8513" s="102">
        <v>45563</v>
      </c>
      <c r="I8513" s="102" t="s">
        <v>295</v>
      </c>
      <c r="J8513" s="102" t="s">
        <v>1</v>
      </c>
      <c r="K8513" s="102" t="s">
        <v>291</v>
      </c>
      <c r="L8513" s="102" t="s">
        <v>294</v>
      </c>
      <c r="M8513" s="102" t="s">
        <v>1074</v>
      </c>
      <c r="N8513" s="102">
        <v>6</v>
      </c>
      <c r="O8513" s="102" t="s">
        <v>1075</v>
      </c>
    </row>
    <row r="8514" spans="1:15" x14ac:dyDescent="0.25">
      <c r="A8514" s="102" t="s">
        <v>13959</v>
      </c>
      <c r="B8514" s="103" t="s">
        <v>2917</v>
      </c>
      <c r="C8514" s="103" t="s">
        <v>1118</v>
      </c>
      <c r="D8514" s="102" t="s">
        <v>13422</v>
      </c>
      <c r="E8514" s="102" t="s">
        <v>275</v>
      </c>
      <c r="F8514" s="102" t="s">
        <v>14164</v>
      </c>
      <c r="H8514" s="102">
        <v>45563</v>
      </c>
      <c r="I8514" s="102" t="s">
        <v>295</v>
      </c>
      <c r="J8514" s="102" t="s">
        <v>1</v>
      </c>
      <c r="K8514" s="102" t="s">
        <v>291</v>
      </c>
      <c r="L8514" s="102" t="s">
        <v>294</v>
      </c>
      <c r="M8514" s="102" t="s">
        <v>1074</v>
      </c>
      <c r="N8514" s="102">
        <v>6</v>
      </c>
      <c r="O8514" s="102" t="s">
        <v>1075</v>
      </c>
    </row>
    <row r="8515" spans="1:15" x14ac:dyDescent="0.25">
      <c r="A8515" s="102" t="s">
        <v>13961</v>
      </c>
      <c r="B8515" s="103" t="s">
        <v>9314</v>
      </c>
      <c r="C8515" s="103" t="s">
        <v>274</v>
      </c>
      <c r="D8515" s="102" t="s">
        <v>136</v>
      </c>
      <c r="E8515" s="102" t="s">
        <v>275</v>
      </c>
      <c r="F8515" s="102" t="s">
        <v>14165</v>
      </c>
      <c r="H8515" s="102">
        <v>45563</v>
      </c>
      <c r="I8515" s="102" t="s">
        <v>295</v>
      </c>
      <c r="J8515" s="102" t="s">
        <v>1</v>
      </c>
      <c r="K8515" s="102" t="s">
        <v>291</v>
      </c>
      <c r="L8515" s="102" t="s">
        <v>294</v>
      </c>
      <c r="M8515" s="102" t="s">
        <v>1074</v>
      </c>
      <c r="N8515" s="102">
        <v>6</v>
      </c>
      <c r="O8515" s="102" t="s">
        <v>1075</v>
      </c>
    </row>
    <row r="8516" spans="1:15" x14ac:dyDescent="0.25">
      <c r="A8516" s="102" t="s">
        <v>13963</v>
      </c>
      <c r="B8516" s="103" t="s">
        <v>13964</v>
      </c>
      <c r="C8516" s="103" t="s">
        <v>277</v>
      </c>
      <c r="D8516" s="102" t="s">
        <v>136</v>
      </c>
      <c r="E8516" s="102" t="s">
        <v>275</v>
      </c>
      <c r="F8516" s="102" t="s">
        <v>14166</v>
      </c>
      <c r="H8516" s="102">
        <v>45563</v>
      </c>
      <c r="I8516" s="102" t="s">
        <v>295</v>
      </c>
      <c r="J8516" s="102" t="s">
        <v>1</v>
      </c>
      <c r="K8516" s="102" t="s">
        <v>291</v>
      </c>
      <c r="L8516" s="102" t="s">
        <v>294</v>
      </c>
      <c r="M8516" s="102" t="s">
        <v>1074</v>
      </c>
      <c r="N8516" s="102">
        <v>6</v>
      </c>
      <c r="O8516" s="102" t="s">
        <v>1075</v>
      </c>
    </row>
    <row r="8517" spans="1:15" x14ac:dyDescent="0.25">
      <c r="A8517" s="102" t="s">
        <v>13670</v>
      </c>
      <c r="B8517" s="103" t="s">
        <v>13671</v>
      </c>
      <c r="C8517" s="103" t="s">
        <v>274</v>
      </c>
      <c r="D8517" s="102" t="s">
        <v>318</v>
      </c>
      <c r="E8517" s="102" t="s">
        <v>275</v>
      </c>
      <c r="F8517" s="102" t="s">
        <v>14167</v>
      </c>
      <c r="H8517" s="102">
        <v>45563</v>
      </c>
      <c r="I8517" s="102" t="s">
        <v>295</v>
      </c>
      <c r="J8517" s="102" t="s">
        <v>1</v>
      </c>
      <c r="K8517" s="102" t="s">
        <v>291</v>
      </c>
      <c r="L8517" s="102" t="s">
        <v>294</v>
      </c>
      <c r="M8517" s="102" t="s">
        <v>1074</v>
      </c>
      <c r="N8517" s="102">
        <v>6</v>
      </c>
      <c r="O8517" s="102" t="s">
        <v>1075</v>
      </c>
    </row>
    <row r="8518" spans="1:15" x14ac:dyDescent="0.25">
      <c r="A8518" s="102" t="s">
        <v>13971</v>
      </c>
      <c r="B8518" s="103" t="s">
        <v>14168</v>
      </c>
      <c r="C8518" s="103" t="s">
        <v>1118</v>
      </c>
      <c r="D8518" s="102" t="s">
        <v>13422</v>
      </c>
      <c r="E8518" s="102" t="s">
        <v>275</v>
      </c>
      <c r="F8518" s="102" t="s">
        <v>14169</v>
      </c>
      <c r="H8518" s="102">
        <v>45563</v>
      </c>
      <c r="I8518" s="102" t="s">
        <v>295</v>
      </c>
      <c r="J8518" s="102" t="s">
        <v>1</v>
      </c>
      <c r="K8518" s="102" t="s">
        <v>291</v>
      </c>
      <c r="L8518" s="102" t="s">
        <v>294</v>
      </c>
      <c r="M8518" s="102" t="s">
        <v>1074</v>
      </c>
      <c r="N8518" s="102">
        <v>6</v>
      </c>
      <c r="O8518" s="102" t="s">
        <v>1075</v>
      </c>
    </row>
    <row r="8519" spans="1:15" x14ac:dyDescent="0.25">
      <c r="A8519" s="102" t="s">
        <v>13973</v>
      </c>
      <c r="B8519" s="103" t="s">
        <v>1208</v>
      </c>
      <c r="C8519" s="103" t="s">
        <v>274</v>
      </c>
      <c r="D8519" s="102" t="s">
        <v>136</v>
      </c>
      <c r="E8519" s="102" t="s">
        <v>275</v>
      </c>
      <c r="F8519" s="102" t="s">
        <v>14170</v>
      </c>
      <c r="H8519" s="102">
        <v>45563</v>
      </c>
      <c r="I8519" s="102" t="s">
        <v>295</v>
      </c>
      <c r="J8519" s="102" t="s">
        <v>1</v>
      </c>
      <c r="K8519" s="102" t="s">
        <v>291</v>
      </c>
      <c r="L8519" s="102" t="s">
        <v>294</v>
      </c>
      <c r="M8519" s="102" t="s">
        <v>1074</v>
      </c>
      <c r="N8519" s="102">
        <v>6</v>
      </c>
      <c r="O8519" s="102" t="s">
        <v>1075</v>
      </c>
    </row>
    <row r="8520" spans="1:15" x14ac:dyDescent="0.25">
      <c r="A8520" s="102" t="s">
        <v>13975</v>
      </c>
      <c r="B8520" s="103" t="s">
        <v>1085</v>
      </c>
      <c r="C8520" s="103" t="s">
        <v>274</v>
      </c>
      <c r="D8520" s="102" t="s">
        <v>152</v>
      </c>
      <c r="E8520" s="102" t="s">
        <v>276</v>
      </c>
      <c r="H8520" s="102">
        <v>45563</v>
      </c>
      <c r="I8520" s="102" t="s">
        <v>295</v>
      </c>
      <c r="J8520" s="102" t="s">
        <v>1</v>
      </c>
      <c r="K8520" s="102" t="s">
        <v>291</v>
      </c>
      <c r="L8520" s="102" t="s">
        <v>294</v>
      </c>
      <c r="M8520" s="102" t="s">
        <v>1074</v>
      </c>
      <c r="N8520" s="102">
        <v>6</v>
      </c>
      <c r="O8520" s="102" t="s">
        <v>1075</v>
      </c>
    </row>
    <row r="8521" spans="1:15" x14ac:dyDescent="0.25">
      <c r="A8521" s="102" t="s">
        <v>13977</v>
      </c>
      <c r="B8521" s="103" t="s">
        <v>14171</v>
      </c>
      <c r="C8521" s="103" t="s">
        <v>1118</v>
      </c>
      <c r="D8521" s="102" t="s">
        <v>13422</v>
      </c>
      <c r="E8521" s="102" t="s">
        <v>275</v>
      </c>
      <c r="F8521" s="102" t="s">
        <v>14172</v>
      </c>
      <c r="H8521" s="102">
        <v>45563</v>
      </c>
      <c r="I8521" s="102" t="s">
        <v>295</v>
      </c>
      <c r="J8521" s="102" t="s">
        <v>1</v>
      </c>
      <c r="K8521" s="102" t="s">
        <v>291</v>
      </c>
      <c r="L8521" s="102" t="s">
        <v>294</v>
      </c>
      <c r="M8521" s="102" t="s">
        <v>1074</v>
      </c>
      <c r="N8521" s="102">
        <v>6</v>
      </c>
      <c r="O8521" s="102" t="s">
        <v>1075</v>
      </c>
    </row>
    <row r="8522" spans="1:15" x14ac:dyDescent="0.25">
      <c r="A8522" s="102" t="s">
        <v>14173</v>
      </c>
      <c r="B8522" s="103" t="s">
        <v>1764</v>
      </c>
      <c r="C8522" s="103" t="s">
        <v>274</v>
      </c>
      <c r="D8522" s="102" t="s">
        <v>152</v>
      </c>
      <c r="E8522" s="102" t="s">
        <v>275</v>
      </c>
      <c r="F8522" s="102" t="s">
        <v>14174</v>
      </c>
      <c r="H8522" s="102">
        <v>45563</v>
      </c>
      <c r="I8522" s="102" t="s">
        <v>295</v>
      </c>
      <c r="J8522" s="102" t="s">
        <v>1</v>
      </c>
      <c r="K8522" s="102" t="s">
        <v>291</v>
      </c>
      <c r="L8522" s="102" t="s">
        <v>294</v>
      </c>
      <c r="M8522" s="102" t="s">
        <v>1074</v>
      </c>
      <c r="N8522" s="102">
        <v>6</v>
      </c>
      <c r="O8522" s="102" t="s">
        <v>1075</v>
      </c>
    </row>
    <row r="8523" spans="1:15" x14ac:dyDescent="0.25">
      <c r="A8523" s="102" t="s">
        <v>13980</v>
      </c>
      <c r="B8523" s="103" t="s">
        <v>14057</v>
      </c>
      <c r="C8523" s="103" t="s">
        <v>1118</v>
      </c>
      <c r="D8523" s="102" t="s">
        <v>13422</v>
      </c>
      <c r="E8523" s="102" t="s">
        <v>275</v>
      </c>
      <c r="F8523" s="102" t="s">
        <v>14175</v>
      </c>
      <c r="H8523" s="102">
        <v>45563</v>
      </c>
      <c r="I8523" s="102" t="s">
        <v>295</v>
      </c>
      <c r="J8523" s="102" t="s">
        <v>1</v>
      </c>
      <c r="K8523" s="102" t="s">
        <v>291</v>
      </c>
      <c r="L8523" s="102" t="s">
        <v>294</v>
      </c>
      <c r="M8523" s="102" t="s">
        <v>1074</v>
      </c>
      <c r="N8523" s="102">
        <v>6</v>
      </c>
      <c r="O8523" s="102" t="s">
        <v>1075</v>
      </c>
    </row>
    <row r="8524" spans="1:15" x14ac:dyDescent="0.25">
      <c r="A8524" s="102" t="s">
        <v>2185</v>
      </c>
      <c r="B8524" s="103" t="s">
        <v>5495</v>
      </c>
      <c r="C8524" s="103" t="s">
        <v>1118</v>
      </c>
      <c r="D8524" s="102" t="s">
        <v>13422</v>
      </c>
      <c r="E8524" s="102" t="s">
        <v>275</v>
      </c>
      <c r="F8524" s="102" t="s">
        <v>14176</v>
      </c>
      <c r="H8524" s="102">
        <v>45563</v>
      </c>
      <c r="I8524" s="102" t="s">
        <v>295</v>
      </c>
      <c r="J8524" s="102" t="s">
        <v>1</v>
      </c>
      <c r="K8524" s="102" t="s">
        <v>291</v>
      </c>
      <c r="L8524" s="102" t="s">
        <v>294</v>
      </c>
      <c r="M8524" s="102" t="s">
        <v>1074</v>
      </c>
      <c r="N8524" s="102">
        <v>6</v>
      </c>
      <c r="O8524" s="102" t="s">
        <v>1075</v>
      </c>
    </row>
    <row r="8525" spans="1:15" x14ac:dyDescent="0.25">
      <c r="A8525" s="102" t="s">
        <v>4605</v>
      </c>
      <c r="B8525" s="103" t="s">
        <v>14177</v>
      </c>
      <c r="C8525" s="103" t="s">
        <v>1360</v>
      </c>
      <c r="D8525" s="102" t="s">
        <v>13422</v>
      </c>
      <c r="E8525" s="102" t="s">
        <v>275</v>
      </c>
      <c r="F8525" s="102" t="s">
        <v>14178</v>
      </c>
      <c r="H8525" s="102">
        <v>45563</v>
      </c>
      <c r="I8525" s="102" t="s">
        <v>295</v>
      </c>
      <c r="J8525" s="102" t="s">
        <v>1</v>
      </c>
      <c r="K8525" s="102" t="s">
        <v>291</v>
      </c>
      <c r="L8525" s="102" t="s">
        <v>294</v>
      </c>
      <c r="M8525" s="102" t="s">
        <v>1074</v>
      </c>
      <c r="N8525" s="102">
        <v>6</v>
      </c>
      <c r="O8525" s="102" t="s">
        <v>1075</v>
      </c>
    </row>
    <row r="8526" spans="1:15" x14ac:dyDescent="0.25">
      <c r="A8526" s="102" t="s">
        <v>3612</v>
      </c>
      <c r="B8526" s="103" t="s">
        <v>2564</v>
      </c>
      <c r="C8526" s="103" t="s">
        <v>274</v>
      </c>
      <c r="D8526" s="102" t="s">
        <v>152</v>
      </c>
      <c r="E8526" s="102" t="s">
        <v>275</v>
      </c>
      <c r="F8526" s="102" t="s">
        <v>14179</v>
      </c>
      <c r="H8526" s="102">
        <v>45563</v>
      </c>
      <c r="I8526" s="102" t="s">
        <v>295</v>
      </c>
      <c r="J8526" s="102" t="s">
        <v>1</v>
      </c>
      <c r="K8526" s="102" t="s">
        <v>291</v>
      </c>
      <c r="L8526" s="102" t="s">
        <v>294</v>
      </c>
      <c r="M8526" s="102" t="s">
        <v>1074</v>
      </c>
      <c r="N8526" s="102">
        <v>6</v>
      </c>
      <c r="O8526" s="102" t="s">
        <v>1075</v>
      </c>
    </row>
    <row r="8527" spans="1:15" x14ac:dyDescent="0.25">
      <c r="A8527" s="102" t="s">
        <v>1283</v>
      </c>
      <c r="B8527" s="103" t="s">
        <v>14180</v>
      </c>
      <c r="C8527" s="103" t="s">
        <v>1118</v>
      </c>
      <c r="D8527" s="102" t="s">
        <v>13422</v>
      </c>
      <c r="E8527" s="102" t="s">
        <v>275</v>
      </c>
      <c r="F8527" s="102" t="s">
        <v>14181</v>
      </c>
      <c r="H8527" s="102">
        <v>45563</v>
      </c>
      <c r="I8527" s="102" t="s">
        <v>295</v>
      </c>
      <c r="J8527" s="102" t="s">
        <v>1</v>
      </c>
      <c r="K8527" s="102" t="s">
        <v>291</v>
      </c>
      <c r="L8527" s="102" t="s">
        <v>294</v>
      </c>
      <c r="M8527" s="102" t="s">
        <v>1074</v>
      </c>
      <c r="N8527" s="102">
        <v>6</v>
      </c>
      <c r="O8527" s="102" t="s">
        <v>1075</v>
      </c>
    </row>
    <row r="8528" spans="1:15" x14ac:dyDescent="0.25">
      <c r="A8528" s="102" t="s">
        <v>13986</v>
      </c>
      <c r="B8528" s="103" t="s">
        <v>14182</v>
      </c>
      <c r="C8528" s="103" t="s">
        <v>1360</v>
      </c>
      <c r="D8528" s="102" t="s">
        <v>13422</v>
      </c>
      <c r="E8528" s="102" t="s">
        <v>275</v>
      </c>
      <c r="F8528" s="102" t="s">
        <v>14183</v>
      </c>
      <c r="H8528" s="102">
        <v>45563</v>
      </c>
      <c r="I8528" s="102" t="s">
        <v>295</v>
      </c>
      <c r="J8528" s="102" t="s">
        <v>1</v>
      </c>
      <c r="K8528" s="102" t="s">
        <v>291</v>
      </c>
      <c r="L8528" s="102" t="s">
        <v>294</v>
      </c>
      <c r="M8528" s="102" t="s">
        <v>1074</v>
      </c>
      <c r="N8528" s="102">
        <v>6</v>
      </c>
      <c r="O8528" s="102" t="s">
        <v>1075</v>
      </c>
    </row>
    <row r="8529" spans="1:15" x14ac:dyDescent="0.25">
      <c r="A8529" s="102" t="s">
        <v>13986</v>
      </c>
      <c r="B8529" s="103" t="s">
        <v>14184</v>
      </c>
      <c r="C8529" s="103" t="s">
        <v>1360</v>
      </c>
      <c r="D8529" s="102" t="s">
        <v>13422</v>
      </c>
      <c r="E8529" s="102" t="s">
        <v>275</v>
      </c>
      <c r="F8529" s="102" t="s">
        <v>14185</v>
      </c>
      <c r="H8529" s="102">
        <v>45563</v>
      </c>
      <c r="I8529" s="102" t="s">
        <v>295</v>
      </c>
      <c r="J8529" s="102" t="s">
        <v>1</v>
      </c>
      <c r="K8529" s="102" t="s">
        <v>291</v>
      </c>
      <c r="L8529" s="102" t="s">
        <v>294</v>
      </c>
      <c r="M8529" s="102" t="s">
        <v>1074</v>
      </c>
      <c r="N8529" s="102">
        <v>6</v>
      </c>
      <c r="O8529" s="102" t="s">
        <v>1075</v>
      </c>
    </row>
    <row r="8530" spans="1:15" x14ac:dyDescent="0.25">
      <c r="A8530" s="102" t="s">
        <v>13989</v>
      </c>
      <c r="B8530" s="103" t="s">
        <v>14186</v>
      </c>
      <c r="C8530" s="103" t="s">
        <v>1360</v>
      </c>
      <c r="D8530" s="102" t="s">
        <v>13422</v>
      </c>
      <c r="E8530" s="102" t="s">
        <v>275</v>
      </c>
      <c r="F8530" s="102" t="s">
        <v>14187</v>
      </c>
      <c r="H8530" s="102">
        <v>45563</v>
      </c>
      <c r="I8530" s="102" t="s">
        <v>295</v>
      </c>
      <c r="J8530" s="102" t="s">
        <v>1</v>
      </c>
      <c r="K8530" s="102" t="s">
        <v>291</v>
      </c>
      <c r="L8530" s="102" t="s">
        <v>294</v>
      </c>
      <c r="M8530" s="102" t="s">
        <v>1074</v>
      </c>
      <c r="N8530" s="102">
        <v>6</v>
      </c>
      <c r="O8530" s="102" t="s">
        <v>1075</v>
      </c>
    </row>
    <row r="8531" spans="1:15" x14ac:dyDescent="0.25">
      <c r="A8531" s="102" t="s">
        <v>13991</v>
      </c>
      <c r="B8531" s="103" t="s">
        <v>14188</v>
      </c>
      <c r="C8531" s="103" t="s">
        <v>1082</v>
      </c>
      <c r="D8531" s="102" t="s">
        <v>13422</v>
      </c>
      <c r="E8531" s="102" t="s">
        <v>275</v>
      </c>
      <c r="F8531" s="102" t="s">
        <v>14189</v>
      </c>
      <c r="H8531" s="102">
        <v>45563</v>
      </c>
      <c r="I8531" s="102" t="s">
        <v>295</v>
      </c>
      <c r="J8531" s="102" t="s">
        <v>1</v>
      </c>
      <c r="K8531" s="102" t="s">
        <v>291</v>
      </c>
      <c r="L8531" s="102" t="s">
        <v>294</v>
      </c>
      <c r="M8531" s="102" t="s">
        <v>1082</v>
      </c>
      <c r="N8531" s="102">
        <v>6</v>
      </c>
      <c r="O8531" s="102" t="s">
        <v>1075</v>
      </c>
    </row>
    <row r="8532" spans="1:15" x14ac:dyDescent="0.25">
      <c r="A8532" s="102" t="s">
        <v>13991</v>
      </c>
      <c r="B8532" s="103" t="s">
        <v>13082</v>
      </c>
      <c r="C8532" s="103" t="s">
        <v>1360</v>
      </c>
      <c r="D8532" s="102" t="s">
        <v>13422</v>
      </c>
      <c r="E8532" s="102" t="s">
        <v>275</v>
      </c>
      <c r="F8532" s="102" t="s">
        <v>14190</v>
      </c>
      <c r="H8532" s="102">
        <v>45563</v>
      </c>
      <c r="I8532" s="102" t="s">
        <v>295</v>
      </c>
      <c r="J8532" s="102" t="s">
        <v>1</v>
      </c>
      <c r="K8532" s="102" t="s">
        <v>291</v>
      </c>
      <c r="L8532" s="102" t="s">
        <v>294</v>
      </c>
      <c r="M8532" s="102" t="s">
        <v>1074</v>
      </c>
      <c r="N8532" s="102">
        <v>6</v>
      </c>
      <c r="O8532" s="102" t="s">
        <v>1075</v>
      </c>
    </row>
    <row r="8533" spans="1:15" x14ac:dyDescent="0.25">
      <c r="A8533" s="102" t="s">
        <v>13999</v>
      </c>
      <c r="B8533" s="103" t="s">
        <v>1197</v>
      </c>
      <c r="C8533" s="103" t="s">
        <v>274</v>
      </c>
      <c r="D8533" s="102" t="s">
        <v>136</v>
      </c>
      <c r="E8533" s="102" t="s">
        <v>275</v>
      </c>
      <c r="F8533" s="102" t="s">
        <v>14191</v>
      </c>
      <c r="H8533" s="102">
        <v>45563</v>
      </c>
      <c r="I8533" s="102" t="s">
        <v>295</v>
      </c>
      <c r="J8533" s="102" t="s">
        <v>1</v>
      </c>
      <c r="K8533" s="102" t="s">
        <v>291</v>
      </c>
      <c r="L8533" s="102" t="s">
        <v>294</v>
      </c>
      <c r="M8533" s="102" t="s">
        <v>1074</v>
      </c>
      <c r="N8533" s="102">
        <v>6</v>
      </c>
      <c r="O8533" s="102" t="s">
        <v>1075</v>
      </c>
    </row>
    <row r="8534" spans="1:15" x14ac:dyDescent="0.25">
      <c r="A8534" s="102" t="s">
        <v>13999</v>
      </c>
      <c r="B8534" s="103" t="s">
        <v>2558</v>
      </c>
      <c r="C8534" s="103" t="s">
        <v>1082</v>
      </c>
      <c r="D8534" s="102" t="s">
        <v>136</v>
      </c>
      <c r="E8534" s="102" t="s">
        <v>275</v>
      </c>
      <c r="F8534" s="102" t="s">
        <v>14192</v>
      </c>
      <c r="H8534" s="102">
        <v>45563</v>
      </c>
      <c r="I8534" s="102" t="s">
        <v>295</v>
      </c>
      <c r="J8534" s="102" t="s">
        <v>1</v>
      </c>
      <c r="K8534" s="102" t="s">
        <v>291</v>
      </c>
      <c r="L8534" s="102" t="s">
        <v>294</v>
      </c>
      <c r="M8534" s="102" t="s">
        <v>1082</v>
      </c>
      <c r="N8534" s="102">
        <v>6</v>
      </c>
      <c r="O8534" s="102" t="s">
        <v>1075</v>
      </c>
    </row>
    <row r="8535" spans="1:15" x14ac:dyDescent="0.25">
      <c r="A8535" s="102" t="s">
        <v>14002</v>
      </c>
      <c r="B8535" s="103" t="s">
        <v>1233</v>
      </c>
      <c r="C8535" s="103" t="s">
        <v>274</v>
      </c>
      <c r="D8535" s="102" t="s">
        <v>152</v>
      </c>
      <c r="E8535" s="102" t="s">
        <v>275</v>
      </c>
      <c r="F8535" s="102" t="s">
        <v>14193</v>
      </c>
      <c r="H8535" s="102">
        <v>45563</v>
      </c>
      <c r="I8535" s="102" t="s">
        <v>295</v>
      </c>
      <c r="J8535" s="102" t="s">
        <v>1</v>
      </c>
      <c r="K8535" s="102" t="s">
        <v>291</v>
      </c>
      <c r="L8535" s="102" t="s">
        <v>294</v>
      </c>
      <c r="M8535" s="102" t="s">
        <v>1074</v>
      </c>
      <c r="N8535" s="102">
        <v>6</v>
      </c>
      <c r="O8535" s="102" t="s">
        <v>1075</v>
      </c>
    </row>
    <row r="8536" spans="1:15" x14ac:dyDescent="0.25">
      <c r="A8536" s="102" t="s">
        <v>6475</v>
      </c>
      <c r="B8536" s="103" t="s">
        <v>1080</v>
      </c>
      <c r="C8536" s="103" t="s">
        <v>1118</v>
      </c>
      <c r="D8536" s="102" t="s">
        <v>152</v>
      </c>
      <c r="E8536" s="102" t="s">
        <v>275</v>
      </c>
      <c r="F8536" s="102" t="s">
        <v>14194</v>
      </c>
      <c r="H8536" s="102">
        <v>45563</v>
      </c>
      <c r="I8536" s="102" t="s">
        <v>295</v>
      </c>
      <c r="J8536" s="102" t="s">
        <v>1</v>
      </c>
      <c r="K8536" s="102" t="s">
        <v>291</v>
      </c>
      <c r="L8536" s="102" t="s">
        <v>294</v>
      </c>
      <c r="M8536" s="102" t="s">
        <v>1074</v>
      </c>
      <c r="N8536" s="102">
        <v>6</v>
      </c>
      <c r="O8536" s="102" t="s">
        <v>1075</v>
      </c>
    </row>
    <row r="8537" spans="1:15" x14ac:dyDescent="0.25">
      <c r="A8537" s="102" t="s">
        <v>14009</v>
      </c>
      <c r="B8537" s="103" t="s">
        <v>1078</v>
      </c>
      <c r="C8537" s="103" t="s">
        <v>274</v>
      </c>
      <c r="D8537" s="102" t="s">
        <v>318</v>
      </c>
      <c r="E8537" s="102" t="s">
        <v>275</v>
      </c>
      <c r="F8537" s="102" t="s">
        <v>14195</v>
      </c>
      <c r="H8537" s="102">
        <v>45563</v>
      </c>
      <c r="I8537" s="102" t="s">
        <v>295</v>
      </c>
      <c r="J8537" s="102" t="s">
        <v>1</v>
      </c>
      <c r="K8537" s="102" t="s">
        <v>291</v>
      </c>
      <c r="L8537" s="102" t="s">
        <v>294</v>
      </c>
      <c r="M8537" s="102" t="s">
        <v>1074</v>
      </c>
      <c r="N8537" s="102">
        <v>6</v>
      </c>
      <c r="O8537" s="102" t="s">
        <v>1075</v>
      </c>
    </row>
    <row r="8538" spans="1:15" x14ac:dyDescent="0.25">
      <c r="A8538" s="102" t="s">
        <v>14011</v>
      </c>
      <c r="B8538" s="103" t="s">
        <v>1214</v>
      </c>
      <c r="C8538" s="103" t="s">
        <v>1118</v>
      </c>
      <c r="D8538" s="102" t="s">
        <v>318</v>
      </c>
      <c r="E8538" s="102" t="s">
        <v>275</v>
      </c>
      <c r="F8538" s="102" t="s">
        <v>14196</v>
      </c>
      <c r="H8538" s="102">
        <v>45563</v>
      </c>
      <c r="I8538" s="102" t="s">
        <v>295</v>
      </c>
      <c r="J8538" s="102" t="s">
        <v>1</v>
      </c>
      <c r="K8538" s="102" t="s">
        <v>291</v>
      </c>
      <c r="L8538" s="102" t="s">
        <v>294</v>
      </c>
      <c r="M8538" s="102" t="s">
        <v>1074</v>
      </c>
      <c r="N8538" s="102">
        <v>6</v>
      </c>
      <c r="O8538" s="102" t="s">
        <v>1075</v>
      </c>
    </row>
    <row r="8539" spans="1:15" x14ac:dyDescent="0.25">
      <c r="A8539" s="102" t="s">
        <v>14013</v>
      </c>
      <c r="B8539" s="103" t="s">
        <v>1565</v>
      </c>
      <c r="C8539" s="103" t="s">
        <v>274</v>
      </c>
      <c r="D8539" s="102" t="s">
        <v>136</v>
      </c>
      <c r="E8539" s="102" t="s">
        <v>275</v>
      </c>
      <c r="F8539" s="102" t="s">
        <v>14197</v>
      </c>
      <c r="H8539" s="102">
        <v>45563</v>
      </c>
      <c r="I8539" s="102" t="s">
        <v>295</v>
      </c>
      <c r="J8539" s="102" t="s">
        <v>1</v>
      </c>
      <c r="K8539" s="102" t="s">
        <v>291</v>
      </c>
      <c r="L8539" s="102" t="s">
        <v>294</v>
      </c>
      <c r="M8539" s="102" t="s">
        <v>1074</v>
      </c>
      <c r="N8539" s="102">
        <v>6</v>
      </c>
      <c r="O8539" s="102" t="s">
        <v>1075</v>
      </c>
    </row>
    <row r="8540" spans="1:15" x14ac:dyDescent="0.25">
      <c r="A8540" s="102" t="s">
        <v>14015</v>
      </c>
      <c r="B8540" s="103" t="s">
        <v>3495</v>
      </c>
      <c r="C8540" s="103" t="s">
        <v>1118</v>
      </c>
      <c r="D8540" s="102" t="s">
        <v>152</v>
      </c>
      <c r="E8540" s="102" t="s">
        <v>275</v>
      </c>
      <c r="F8540" s="102" t="s">
        <v>14198</v>
      </c>
      <c r="H8540" s="102">
        <v>45563</v>
      </c>
      <c r="I8540" s="102" t="s">
        <v>295</v>
      </c>
      <c r="J8540" s="102" t="s">
        <v>1</v>
      </c>
      <c r="K8540" s="102" t="s">
        <v>291</v>
      </c>
      <c r="L8540" s="102" t="s">
        <v>294</v>
      </c>
      <c r="M8540" s="102" t="s">
        <v>1074</v>
      </c>
      <c r="N8540" s="102">
        <v>6</v>
      </c>
      <c r="O8540" s="102" t="s">
        <v>1075</v>
      </c>
    </row>
    <row r="8541" spans="1:15" x14ac:dyDescent="0.25">
      <c r="A8541" s="102" t="s">
        <v>14199</v>
      </c>
      <c r="B8541" s="103" t="s">
        <v>14017</v>
      </c>
      <c r="C8541" s="103" t="s">
        <v>1118</v>
      </c>
      <c r="D8541" s="102" t="s">
        <v>152</v>
      </c>
      <c r="E8541" s="102" t="s">
        <v>275</v>
      </c>
      <c r="F8541" s="102" t="s">
        <v>14200</v>
      </c>
      <c r="H8541" s="102">
        <v>45563</v>
      </c>
      <c r="I8541" s="102" t="s">
        <v>295</v>
      </c>
      <c r="J8541" s="102" t="s">
        <v>1</v>
      </c>
      <c r="K8541" s="102" t="s">
        <v>291</v>
      </c>
      <c r="L8541" s="102" t="s">
        <v>294</v>
      </c>
      <c r="M8541" s="102" t="s">
        <v>1074</v>
      </c>
      <c r="N8541" s="102">
        <v>6</v>
      </c>
      <c r="O8541" s="102" t="s">
        <v>1075</v>
      </c>
    </row>
    <row r="8542" spans="1:15" x14ac:dyDescent="0.25">
      <c r="A8542" s="102" t="s">
        <v>14019</v>
      </c>
      <c r="B8542" s="103" t="s">
        <v>14201</v>
      </c>
      <c r="C8542" s="103" t="s">
        <v>274</v>
      </c>
      <c r="D8542" s="102" t="s">
        <v>13422</v>
      </c>
      <c r="E8542" s="102" t="s">
        <v>275</v>
      </c>
      <c r="F8542" s="102" t="s">
        <v>14202</v>
      </c>
      <c r="H8542" s="102">
        <v>45563</v>
      </c>
      <c r="I8542" s="102" t="s">
        <v>295</v>
      </c>
      <c r="J8542" s="102" t="s">
        <v>1</v>
      </c>
      <c r="K8542" s="102" t="s">
        <v>291</v>
      </c>
      <c r="L8542" s="102" t="s">
        <v>294</v>
      </c>
      <c r="M8542" s="102" t="s">
        <v>1074</v>
      </c>
      <c r="N8542" s="102">
        <v>6</v>
      </c>
      <c r="O8542" s="102" t="s">
        <v>1075</v>
      </c>
    </row>
    <row r="8543" spans="1:15" x14ac:dyDescent="0.25">
      <c r="A8543" s="102" t="s">
        <v>14019</v>
      </c>
      <c r="B8543" s="103" t="s">
        <v>14203</v>
      </c>
      <c r="C8543" s="103" t="s">
        <v>1118</v>
      </c>
      <c r="D8543" s="102" t="s">
        <v>13422</v>
      </c>
      <c r="E8543" s="102" t="s">
        <v>275</v>
      </c>
      <c r="F8543" s="102" t="s">
        <v>14204</v>
      </c>
      <c r="H8543" s="102">
        <v>45563</v>
      </c>
      <c r="I8543" s="102" t="s">
        <v>295</v>
      </c>
      <c r="J8543" s="102" t="s">
        <v>1</v>
      </c>
      <c r="K8543" s="102" t="s">
        <v>291</v>
      </c>
      <c r="L8543" s="102" t="s">
        <v>294</v>
      </c>
      <c r="M8543" s="102" t="s">
        <v>1074</v>
      </c>
      <c r="N8543" s="102">
        <v>6</v>
      </c>
      <c r="O8543" s="102" t="s">
        <v>1075</v>
      </c>
    </row>
    <row r="8544" spans="1:15" x14ac:dyDescent="0.25">
      <c r="A8544" s="102" t="s">
        <v>14019</v>
      </c>
      <c r="B8544" s="103" t="s">
        <v>14205</v>
      </c>
      <c r="C8544" s="103" t="s">
        <v>1082</v>
      </c>
      <c r="D8544" s="102" t="s">
        <v>13422</v>
      </c>
      <c r="E8544" s="102" t="s">
        <v>275</v>
      </c>
      <c r="F8544" s="102" t="s">
        <v>14206</v>
      </c>
      <c r="H8544" s="102">
        <v>45563</v>
      </c>
      <c r="I8544" s="102" t="s">
        <v>295</v>
      </c>
      <c r="J8544" s="102" t="s">
        <v>1</v>
      </c>
      <c r="K8544" s="102" t="s">
        <v>291</v>
      </c>
      <c r="L8544" s="102" t="s">
        <v>294</v>
      </c>
      <c r="M8544" s="102" t="s">
        <v>1082</v>
      </c>
      <c r="N8544" s="102">
        <v>6</v>
      </c>
      <c r="O8544" s="102" t="s">
        <v>1075</v>
      </c>
    </row>
    <row r="8545" spans="1:15" x14ac:dyDescent="0.25">
      <c r="A8545" s="102" t="s">
        <v>9347</v>
      </c>
      <c r="B8545" s="103" t="s">
        <v>3866</v>
      </c>
      <c r="C8545" s="103" t="s">
        <v>1118</v>
      </c>
      <c r="D8545" s="102" t="s">
        <v>152</v>
      </c>
      <c r="E8545" s="102" t="s">
        <v>276</v>
      </c>
      <c r="H8545" s="102">
        <v>45563</v>
      </c>
      <c r="I8545" s="102" t="s">
        <v>295</v>
      </c>
      <c r="J8545" s="102" t="s">
        <v>1</v>
      </c>
      <c r="K8545" s="102" t="s">
        <v>291</v>
      </c>
      <c r="L8545" s="102" t="s">
        <v>294</v>
      </c>
      <c r="M8545" s="102" t="s">
        <v>1074</v>
      </c>
      <c r="N8545" s="102">
        <v>6</v>
      </c>
      <c r="O8545" s="102" t="s">
        <v>1075</v>
      </c>
    </row>
    <row r="8546" spans="1:15" x14ac:dyDescent="0.25">
      <c r="A8546" s="102" t="s">
        <v>14031</v>
      </c>
      <c r="B8546" s="103" t="s">
        <v>1895</v>
      </c>
      <c r="C8546" s="103" t="s">
        <v>274</v>
      </c>
      <c r="D8546" s="102" t="s">
        <v>152</v>
      </c>
      <c r="E8546" s="102" t="s">
        <v>275</v>
      </c>
      <c r="F8546" s="102" t="s">
        <v>14207</v>
      </c>
      <c r="H8546" s="102">
        <v>45563</v>
      </c>
      <c r="I8546" s="102" t="s">
        <v>295</v>
      </c>
      <c r="J8546" s="102" t="s">
        <v>1</v>
      </c>
      <c r="K8546" s="102" t="s">
        <v>291</v>
      </c>
      <c r="L8546" s="102" t="s">
        <v>294</v>
      </c>
      <c r="M8546" s="102" t="s">
        <v>1074</v>
      </c>
      <c r="N8546" s="102">
        <v>6</v>
      </c>
      <c r="O8546" s="102" t="s">
        <v>1075</v>
      </c>
    </row>
    <row r="8547" spans="1:15" x14ac:dyDescent="0.25">
      <c r="A8547" s="102" t="s">
        <v>14033</v>
      </c>
      <c r="B8547" s="103" t="s">
        <v>1166</v>
      </c>
      <c r="C8547" s="103" t="s">
        <v>1118</v>
      </c>
      <c r="D8547" s="102" t="s">
        <v>318</v>
      </c>
      <c r="E8547" s="102" t="s">
        <v>275</v>
      </c>
      <c r="F8547" s="102" t="s">
        <v>14208</v>
      </c>
      <c r="H8547" s="102">
        <v>45563</v>
      </c>
      <c r="I8547" s="102" t="s">
        <v>295</v>
      </c>
      <c r="J8547" s="102" t="s">
        <v>1</v>
      </c>
      <c r="K8547" s="102" t="s">
        <v>291</v>
      </c>
      <c r="L8547" s="102" t="s">
        <v>294</v>
      </c>
      <c r="M8547" s="102" t="s">
        <v>1074</v>
      </c>
      <c r="N8547" s="102">
        <v>6</v>
      </c>
      <c r="O8547" s="102" t="s">
        <v>1075</v>
      </c>
    </row>
    <row r="8548" spans="1:15" x14ac:dyDescent="0.25">
      <c r="A8548" s="102" t="s">
        <v>14035</v>
      </c>
      <c r="B8548" s="103" t="s">
        <v>14036</v>
      </c>
      <c r="C8548" s="103" t="s">
        <v>277</v>
      </c>
      <c r="D8548" s="102" t="s">
        <v>136</v>
      </c>
      <c r="E8548" s="102" t="s">
        <v>275</v>
      </c>
      <c r="F8548" s="102" t="s">
        <v>14209</v>
      </c>
      <c r="H8548" s="102">
        <v>45563</v>
      </c>
      <c r="I8548" s="102" t="s">
        <v>295</v>
      </c>
      <c r="J8548" s="102" t="s">
        <v>1</v>
      </c>
      <c r="K8548" s="102" t="s">
        <v>291</v>
      </c>
      <c r="L8548" s="102" t="s">
        <v>294</v>
      </c>
      <c r="M8548" s="102" t="s">
        <v>1074</v>
      </c>
      <c r="N8548" s="102">
        <v>6</v>
      </c>
      <c r="O8548" s="102" t="s">
        <v>1075</v>
      </c>
    </row>
    <row r="8549" spans="1:15" x14ac:dyDescent="0.25">
      <c r="A8549" s="102" t="s">
        <v>14038</v>
      </c>
      <c r="B8549" s="103" t="s">
        <v>1161</v>
      </c>
      <c r="C8549" s="103" t="s">
        <v>1118</v>
      </c>
      <c r="D8549" s="102" t="s">
        <v>318</v>
      </c>
      <c r="E8549" s="102" t="s">
        <v>275</v>
      </c>
      <c r="F8549" s="102" t="s">
        <v>14210</v>
      </c>
      <c r="H8549" s="102">
        <v>45563</v>
      </c>
      <c r="I8549" s="102" t="s">
        <v>295</v>
      </c>
      <c r="J8549" s="102" t="s">
        <v>1</v>
      </c>
      <c r="K8549" s="102" t="s">
        <v>291</v>
      </c>
      <c r="L8549" s="102" t="s">
        <v>294</v>
      </c>
      <c r="M8549" s="102" t="s">
        <v>1074</v>
      </c>
      <c r="N8549" s="102">
        <v>6</v>
      </c>
      <c r="O8549" s="102" t="s">
        <v>1075</v>
      </c>
    </row>
    <row r="8550" spans="1:15" x14ac:dyDescent="0.25">
      <c r="A8550" s="102" t="s">
        <v>14040</v>
      </c>
      <c r="B8550" s="103" t="s">
        <v>11307</v>
      </c>
      <c r="C8550" s="103" t="s">
        <v>274</v>
      </c>
      <c r="D8550" s="102" t="s">
        <v>136</v>
      </c>
      <c r="E8550" s="102" t="s">
        <v>275</v>
      </c>
      <c r="F8550" s="102" t="s">
        <v>14211</v>
      </c>
      <c r="H8550" s="102">
        <v>45563</v>
      </c>
      <c r="I8550" s="102" t="s">
        <v>295</v>
      </c>
      <c r="J8550" s="102" t="s">
        <v>1</v>
      </c>
      <c r="K8550" s="102" t="s">
        <v>291</v>
      </c>
      <c r="L8550" s="102" t="s">
        <v>294</v>
      </c>
      <c r="M8550" s="102" t="s">
        <v>1074</v>
      </c>
      <c r="N8550" s="102">
        <v>6</v>
      </c>
      <c r="O8550" s="102" t="s">
        <v>1075</v>
      </c>
    </row>
    <row r="8551" spans="1:15" x14ac:dyDescent="0.25">
      <c r="A8551" s="102" t="s">
        <v>14042</v>
      </c>
      <c r="B8551" s="103" t="s">
        <v>1766</v>
      </c>
      <c r="C8551" s="103" t="s">
        <v>1118</v>
      </c>
      <c r="D8551" s="102" t="s">
        <v>318</v>
      </c>
      <c r="E8551" s="102" t="s">
        <v>275</v>
      </c>
      <c r="F8551" s="102" t="s">
        <v>14212</v>
      </c>
      <c r="H8551" s="102">
        <v>45563</v>
      </c>
      <c r="I8551" s="102" t="s">
        <v>295</v>
      </c>
      <c r="J8551" s="102" t="s">
        <v>1</v>
      </c>
      <c r="K8551" s="102" t="s">
        <v>291</v>
      </c>
      <c r="L8551" s="102" t="s">
        <v>294</v>
      </c>
      <c r="M8551" s="102" t="s">
        <v>1074</v>
      </c>
      <c r="N8551" s="102">
        <v>6</v>
      </c>
      <c r="O8551" s="102" t="s">
        <v>1075</v>
      </c>
    </row>
    <row r="8552" spans="1:15" x14ac:dyDescent="0.25">
      <c r="A8552" s="102" t="s">
        <v>14213</v>
      </c>
      <c r="B8552" s="103" t="s">
        <v>1254</v>
      </c>
      <c r="C8552" s="103" t="s">
        <v>277</v>
      </c>
      <c r="D8552" s="102" t="s">
        <v>1092</v>
      </c>
      <c r="E8552" s="102" t="s">
        <v>275</v>
      </c>
      <c r="F8552" s="102" t="s">
        <v>14214</v>
      </c>
      <c r="H8552" s="102">
        <v>45563</v>
      </c>
      <c r="I8552" s="102" t="s">
        <v>292</v>
      </c>
      <c r="J8552" s="102" t="s">
        <v>291</v>
      </c>
      <c r="K8552" s="102" t="s">
        <v>1</v>
      </c>
      <c r="L8552" s="102" t="s">
        <v>290</v>
      </c>
      <c r="M8552" s="102" t="s">
        <v>1074</v>
      </c>
      <c r="N8552" s="102">
        <v>6</v>
      </c>
      <c r="O8552" s="102" t="s">
        <v>1075</v>
      </c>
    </row>
    <row r="8553" spans="1:15" x14ac:dyDescent="0.25">
      <c r="A8553" s="102" t="s">
        <v>14215</v>
      </c>
      <c r="B8553" s="103" t="s">
        <v>14216</v>
      </c>
      <c r="C8553" s="103" t="s">
        <v>1118</v>
      </c>
      <c r="D8553" s="102" t="s">
        <v>13422</v>
      </c>
      <c r="E8553" s="102" t="s">
        <v>275</v>
      </c>
      <c r="F8553" s="102" t="s">
        <v>14217</v>
      </c>
      <c r="H8553" s="102">
        <v>45563</v>
      </c>
      <c r="I8553" s="102" t="s">
        <v>292</v>
      </c>
      <c r="J8553" s="102" t="s">
        <v>291</v>
      </c>
      <c r="K8553" s="102" t="s">
        <v>1</v>
      </c>
      <c r="L8553" s="102" t="s">
        <v>290</v>
      </c>
      <c r="M8553" s="102" t="s">
        <v>1074</v>
      </c>
      <c r="N8553" s="102">
        <v>6</v>
      </c>
      <c r="O8553" s="102" t="s">
        <v>1075</v>
      </c>
    </row>
    <row r="8554" spans="1:15" x14ac:dyDescent="0.25">
      <c r="A8554" s="102" t="s">
        <v>14218</v>
      </c>
      <c r="B8554" s="103" t="s">
        <v>14219</v>
      </c>
      <c r="C8554" s="103" t="s">
        <v>1118</v>
      </c>
      <c r="D8554" s="102" t="s">
        <v>13422</v>
      </c>
      <c r="E8554" s="102" t="s">
        <v>275</v>
      </c>
      <c r="F8554" s="102" t="s">
        <v>14220</v>
      </c>
      <c r="H8554" s="102">
        <v>45563</v>
      </c>
      <c r="I8554" s="102" t="s">
        <v>292</v>
      </c>
      <c r="J8554" s="102" t="s">
        <v>291</v>
      </c>
      <c r="K8554" s="102" t="s">
        <v>1</v>
      </c>
      <c r="L8554" s="102" t="s">
        <v>290</v>
      </c>
      <c r="M8554" s="102" t="s">
        <v>1074</v>
      </c>
      <c r="N8554" s="102">
        <v>6</v>
      </c>
      <c r="O8554" s="102" t="s">
        <v>1075</v>
      </c>
    </row>
    <row r="8555" spans="1:15" x14ac:dyDescent="0.25">
      <c r="A8555" s="102" t="s">
        <v>14221</v>
      </c>
      <c r="B8555" s="103" t="s">
        <v>7254</v>
      </c>
      <c r="C8555" s="103" t="s">
        <v>2655</v>
      </c>
      <c r="D8555" s="102" t="s">
        <v>296</v>
      </c>
      <c r="E8555" s="102" t="s">
        <v>275</v>
      </c>
      <c r="F8555" s="102" t="s">
        <v>14222</v>
      </c>
      <c r="H8555" s="102">
        <v>45563</v>
      </c>
      <c r="I8555" s="102" t="s">
        <v>292</v>
      </c>
      <c r="J8555" s="102" t="s">
        <v>291</v>
      </c>
      <c r="K8555" s="102" t="s">
        <v>1</v>
      </c>
      <c r="L8555" s="102" t="s">
        <v>290</v>
      </c>
      <c r="M8555" s="102" t="s">
        <v>1074</v>
      </c>
      <c r="N8555" s="102">
        <v>6</v>
      </c>
      <c r="O8555" s="102" t="s">
        <v>1075</v>
      </c>
    </row>
    <row r="8556" spans="1:15" x14ac:dyDescent="0.25">
      <c r="A8556" s="102" t="s">
        <v>14223</v>
      </c>
      <c r="B8556" s="103" t="s">
        <v>14224</v>
      </c>
      <c r="C8556" s="103" t="s">
        <v>1077</v>
      </c>
      <c r="D8556" s="102" t="s">
        <v>196</v>
      </c>
      <c r="E8556" s="102" t="s">
        <v>275</v>
      </c>
      <c r="F8556" s="102" t="s">
        <v>14225</v>
      </c>
      <c r="H8556" s="102">
        <v>45563</v>
      </c>
      <c r="I8556" s="102" t="s">
        <v>292</v>
      </c>
      <c r="J8556" s="102" t="s">
        <v>291</v>
      </c>
      <c r="K8556" s="102" t="s">
        <v>1</v>
      </c>
      <c r="L8556" s="102" t="s">
        <v>290</v>
      </c>
      <c r="M8556" s="102" t="s">
        <v>1074</v>
      </c>
      <c r="N8556" s="102">
        <v>6</v>
      </c>
      <c r="O8556" s="102" t="s">
        <v>1075</v>
      </c>
    </row>
    <row r="8557" spans="1:15" x14ac:dyDescent="0.25">
      <c r="A8557" s="102" t="s">
        <v>14226</v>
      </c>
      <c r="B8557" s="103" t="s">
        <v>14227</v>
      </c>
      <c r="C8557" s="103" t="s">
        <v>274</v>
      </c>
      <c r="D8557" s="102" t="s">
        <v>318</v>
      </c>
      <c r="E8557" s="102" t="s">
        <v>275</v>
      </c>
      <c r="F8557" s="102" t="s">
        <v>14228</v>
      </c>
      <c r="H8557" s="102">
        <v>45563</v>
      </c>
      <c r="I8557" s="102" t="s">
        <v>292</v>
      </c>
      <c r="J8557" s="102" t="s">
        <v>291</v>
      </c>
      <c r="K8557" s="102" t="s">
        <v>1</v>
      </c>
      <c r="L8557" s="102" t="s">
        <v>290</v>
      </c>
      <c r="M8557" s="102" t="s">
        <v>1074</v>
      </c>
      <c r="N8557" s="102">
        <v>6</v>
      </c>
      <c r="O8557" s="102" t="s">
        <v>1075</v>
      </c>
    </row>
    <row r="8558" spans="1:15" x14ac:dyDescent="0.25">
      <c r="A8558" s="102" t="s">
        <v>5808</v>
      </c>
      <c r="B8558" s="103" t="s">
        <v>1098</v>
      </c>
      <c r="C8558" s="103" t="s">
        <v>1118</v>
      </c>
      <c r="D8558" s="102" t="s">
        <v>152</v>
      </c>
      <c r="E8558" s="102" t="s">
        <v>275</v>
      </c>
      <c r="F8558" s="102" t="s">
        <v>14229</v>
      </c>
      <c r="H8558" s="102">
        <v>45563</v>
      </c>
      <c r="I8558" s="102" t="s">
        <v>292</v>
      </c>
      <c r="J8558" s="102" t="s">
        <v>291</v>
      </c>
      <c r="K8558" s="102" t="s">
        <v>1</v>
      </c>
      <c r="L8558" s="102" t="s">
        <v>290</v>
      </c>
      <c r="M8558" s="102" t="s">
        <v>1074</v>
      </c>
      <c r="N8558" s="102">
        <v>6</v>
      </c>
      <c r="O8558" s="102" t="s">
        <v>1075</v>
      </c>
    </row>
    <row r="8559" spans="1:15" x14ac:dyDescent="0.25">
      <c r="A8559" s="102" t="s">
        <v>14230</v>
      </c>
      <c r="B8559" s="103" t="s">
        <v>14231</v>
      </c>
      <c r="C8559" s="103" t="s">
        <v>1082</v>
      </c>
      <c r="D8559" s="102" t="s">
        <v>13422</v>
      </c>
      <c r="E8559" s="102" t="s">
        <v>275</v>
      </c>
      <c r="F8559" s="102" t="s">
        <v>14232</v>
      </c>
      <c r="H8559" s="102">
        <v>45563</v>
      </c>
      <c r="I8559" s="102" t="s">
        <v>292</v>
      </c>
      <c r="J8559" s="102" t="s">
        <v>291</v>
      </c>
      <c r="K8559" s="102" t="s">
        <v>1</v>
      </c>
      <c r="L8559" s="102" t="s">
        <v>290</v>
      </c>
      <c r="M8559" s="102" t="s">
        <v>1082</v>
      </c>
      <c r="N8559" s="102">
        <v>6</v>
      </c>
      <c r="O8559" s="102" t="s">
        <v>1075</v>
      </c>
    </row>
    <row r="8560" spans="1:15" x14ac:dyDescent="0.25">
      <c r="A8560" s="102" t="s">
        <v>14230</v>
      </c>
      <c r="B8560" s="103" t="s">
        <v>8476</v>
      </c>
      <c r="C8560" s="103" t="s">
        <v>1360</v>
      </c>
      <c r="D8560" s="102" t="s">
        <v>13422</v>
      </c>
      <c r="E8560" s="102" t="s">
        <v>275</v>
      </c>
      <c r="F8560" s="102" t="s">
        <v>14233</v>
      </c>
      <c r="H8560" s="102">
        <v>45563</v>
      </c>
      <c r="I8560" s="102" t="s">
        <v>292</v>
      </c>
      <c r="J8560" s="102" t="s">
        <v>291</v>
      </c>
      <c r="K8560" s="102" t="s">
        <v>1</v>
      </c>
      <c r="L8560" s="102" t="s">
        <v>290</v>
      </c>
      <c r="M8560" s="102" t="s">
        <v>1074</v>
      </c>
      <c r="N8560" s="102">
        <v>6</v>
      </c>
      <c r="O8560" s="102" t="s">
        <v>1075</v>
      </c>
    </row>
    <row r="8561" spans="1:15" x14ac:dyDescent="0.25">
      <c r="A8561" s="102" t="s">
        <v>14230</v>
      </c>
      <c r="B8561" s="103" t="s">
        <v>14234</v>
      </c>
      <c r="C8561" s="103" t="s">
        <v>1082</v>
      </c>
      <c r="D8561" s="102" t="s">
        <v>13422</v>
      </c>
      <c r="E8561" s="102" t="s">
        <v>275</v>
      </c>
      <c r="F8561" s="102" t="s">
        <v>14235</v>
      </c>
      <c r="H8561" s="102">
        <v>45563</v>
      </c>
      <c r="I8561" s="102" t="s">
        <v>292</v>
      </c>
      <c r="J8561" s="102" t="s">
        <v>291</v>
      </c>
      <c r="K8561" s="102" t="s">
        <v>1</v>
      </c>
      <c r="L8561" s="102" t="s">
        <v>290</v>
      </c>
      <c r="M8561" s="102" t="s">
        <v>1082</v>
      </c>
      <c r="N8561" s="102">
        <v>6</v>
      </c>
      <c r="O8561" s="102" t="s">
        <v>1075</v>
      </c>
    </row>
    <row r="8562" spans="1:15" x14ac:dyDescent="0.25">
      <c r="A8562" s="102" t="s">
        <v>14236</v>
      </c>
      <c r="B8562" s="103" t="s">
        <v>2997</v>
      </c>
      <c r="C8562" s="103" t="s">
        <v>1360</v>
      </c>
      <c r="D8562" s="102" t="s">
        <v>13422</v>
      </c>
      <c r="E8562" s="102" t="s">
        <v>275</v>
      </c>
      <c r="F8562" s="102" t="s">
        <v>14237</v>
      </c>
      <c r="H8562" s="102">
        <v>45563</v>
      </c>
      <c r="I8562" s="102" t="s">
        <v>292</v>
      </c>
      <c r="J8562" s="102" t="s">
        <v>291</v>
      </c>
      <c r="K8562" s="102" t="s">
        <v>1</v>
      </c>
      <c r="L8562" s="102" t="s">
        <v>290</v>
      </c>
      <c r="M8562" s="102" t="s">
        <v>1074</v>
      </c>
      <c r="N8562" s="102">
        <v>6</v>
      </c>
      <c r="O8562" s="102" t="s">
        <v>1075</v>
      </c>
    </row>
    <row r="8563" spans="1:15" x14ac:dyDescent="0.25">
      <c r="A8563" s="102" t="s">
        <v>14236</v>
      </c>
      <c r="B8563" s="103" t="s">
        <v>14238</v>
      </c>
      <c r="C8563" s="103" t="s">
        <v>1360</v>
      </c>
      <c r="D8563" s="102" t="s">
        <v>13422</v>
      </c>
      <c r="E8563" s="102" t="s">
        <v>275</v>
      </c>
      <c r="F8563" s="102" t="s">
        <v>14239</v>
      </c>
      <c r="H8563" s="102">
        <v>45563</v>
      </c>
      <c r="I8563" s="102" t="s">
        <v>292</v>
      </c>
      <c r="J8563" s="102" t="s">
        <v>291</v>
      </c>
      <c r="K8563" s="102" t="s">
        <v>1</v>
      </c>
      <c r="L8563" s="102" t="s">
        <v>290</v>
      </c>
      <c r="M8563" s="102" t="s">
        <v>1074</v>
      </c>
      <c r="N8563" s="102">
        <v>6</v>
      </c>
      <c r="O8563" s="102" t="s">
        <v>1075</v>
      </c>
    </row>
    <row r="8564" spans="1:15" x14ac:dyDescent="0.25">
      <c r="A8564" s="102" t="s">
        <v>13789</v>
      </c>
      <c r="B8564" s="103" t="s">
        <v>3210</v>
      </c>
      <c r="C8564" s="103" t="s">
        <v>1118</v>
      </c>
      <c r="D8564" s="102" t="s">
        <v>13422</v>
      </c>
      <c r="E8564" s="102" t="s">
        <v>275</v>
      </c>
      <c r="F8564" s="102" t="s">
        <v>14240</v>
      </c>
      <c r="H8564" s="102">
        <v>45563</v>
      </c>
      <c r="I8564" s="102" t="s">
        <v>292</v>
      </c>
      <c r="J8564" s="102" t="s">
        <v>291</v>
      </c>
      <c r="K8564" s="102" t="s">
        <v>1</v>
      </c>
      <c r="L8564" s="102" t="s">
        <v>290</v>
      </c>
      <c r="M8564" s="102" t="s">
        <v>1074</v>
      </c>
      <c r="N8564" s="102">
        <v>6</v>
      </c>
      <c r="O8564" s="102" t="s">
        <v>1075</v>
      </c>
    </row>
    <row r="8565" spans="1:15" x14ac:dyDescent="0.25">
      <c r="A8565" s="102" t="s">
        <v>14241</v>
      </c>
      <c r="B8565" s="103" t="s">
        <v>2000</v>
      </c>
      <c r="C8565" s="103" t="s">
        <v>1118</v>
      </c>
      <c r="D8565" s="102" t="s">
        <v>152</v>
      </c>
      <c r="E8565" s="102" t="s">
        <v>275</v>
      </c>
      <c r="F8565" s="102" t="s">
        <v>14242</v>
      </c>
      <c r="H8565" s="102">
        <v>45563</v>
      </c>
      <c r="I8565" s="102" t="s">
        <v>292</v>
      </c>
      <c r="J8565" s="102" t="s">
        <v>291</v>
      </c>
      <c r="K8565" s="102" t="s">
        <v>1</v>
      </c>
      <c r="L8565" s="102" t="s">
        <v>290</v>
      </c>
      <c r="M8565" s="102" t="s">
        <v>1074</v>
      </c>
      <c r="N8565" s="102">
        <v>6</v>
      </c>
      <c r="O8565" s="102" t="s">
        <v>1075</v>
      </c>
    </row>
    <row r="8566" spans="1:15" x14ac:dyDescent="0.25">
      <c r="A8566" s="102" t="s">
        <v>14243</v>
      </c>
      <c r="B8566" s="103" t="s">
        <v>14244</v>
      </c>
      <c r="C8566" s="103" t="s">
        <v>1360</v>
      </c>
      <c r="D8566" s="102" t="s">
        <v>13422</v>
      </c>
      <c r="E8566" s="102" t="s">
        <v>275</v>
      </c>
      <c r="F8566" s="102" t="s">
        <v>14245</v>
      </c>
      <c r="H8566" s="102">
        <v>45563</v>
      </c>
      <c r="I8566" s="102" t="s">
        <v>292</v>
      </c>
      <c r="J8566" s="102" t="s">
        <v>291</v>
      </c>
      <c r="K8566" s="102" t="s">
        <v>1</v>
      </c>
      <c r="L8566" s="102" t="s">
        <v>290</v>
      </c>
      <c r="M8566" s="102" t="s">
        <v>1074</v>
      </c>
      <c r="N8566" s="102">
        <v>6</v>
      </c>
      <c r="O8566" s="102" t="s">
        <v>1075</v>
      </c>
    </row>
    <row r="8567" spans="1:15" x14ac:dyDescent="0.25">
      <c r="A8567" s="102" t="s">
        <v>14246</v>
      </c>
      <c r="B8567" s="103" t="s">
        <v>1078</v>
      </c>
      <c r="C8567" s="103" t="s">
        <v>274</v>
      </c>
      <c r="D8567" s="102" t="s">
        <v>136</v>
      </c>
      <c r="E8567" s="102" t="s">
        <v>275</v>
      </c>
      <c r="F8567" s="102" t="s">
        <v>14247</v>
      </c>
      <c r="H8567" s="102">
        <v>45563</v>
      </c>
      <c r="I8567" s="102" t="s">
        <v>292</v>
      </c>
      <c r="J8567" s="102" t="s">
        <v>291</v>
      </c>
      <c r="K8567" s="102" t="s">
        <v>1</v>
      </c>
      <c r="L8567" s="102" t="s">
        <v>290</v>
      </c>
      <c r="M8567" s="102" t="s">
        <v>1074</v>
      </c>
      <c r="N8567" s="102">
        <v>6</v>
      </c>
      <c r="O8567" s="102" t="s">
        <v>1075</v>
      </c>
    </row>
    <row r="8568" spans="1:15" x14ac:dyDescent="0.25">
      <c r="A8568" s="102" t="s">
        <v>6323</v>
      </c>
      <c r="B8568" s="103" t="s">
        <v>1091</v>
      </c>
      <c r="C8568" s="103" t="s">
        <v>277</v>
      </c>
      <c r="D8568" s="102" t="s">
        <v>1092</v>
      </c>
      <c r="E8568" s="102" t="s">
        <v>275</v>
      </c>
      <c r="F8568" s="102" t="s">
        <v>14248</v>
      </c>
      <c r="H8568" s="102">
        <v>45563</v>
      </c>
      <c r="I8568" s="102" t="s">
        <v>292</v>
      </c>
      <c r="J8568" s="102" t="s">
        <v>291</v>
      </c>
      <c r="K8568" s="102" t="s">
        <v>1</v>
      </c>
      <c r="L8568" s="102" t="s">
        <v>290</v>
      </c>
      <c r="M8568" s="102" t="s">
        <v>1074</v>
      </c>
      <c r="N8568" s="102">
        <v>6</v>
      </c>
      <c r="O8568" s="102" t="s">
        <v>1075</v>
      </c>
    </row>
    <row r="8569" spans="1:15" x14ac:dyDescent="0.25">
      <c r="A8569" s="102" t="s">
        <v>14249</v>
      </c>
      <c r="B8569" s="103" t="s">
        <v>14250</v>
      </c>
      <c r="C8569" s="103" t="s">
        <v>1118</v>
      </c>
      <c r="D8569" s="102" t="s">
        <v>13422</v>
      </c>
      <c r="E8569" s="102" t="s">
        <v>275</v>
      </c>
      <c r="F8569" s="102" t="s">
        <v>14251</v>
      </c>
      <c r="H8569" s="102">
        <v>45563</v>
      </c>
      <c r="I8569" s="102" t="s">
        <v>292</v>
      </c>
      <c r="J8569" s="102" t="s">
        <v>291</v>
      </c>
      <c r="K8569" s="102" t="s">
        <v>1</v>
      </c>
      <c r="L8569" s="102" t="s">
        <v>290</v>
      </c>
      <c r="M8569" s="102" t="s">
        <v>1074</v>
      </c>
      <c r="N8569" s="102">
        <v>6</v>
      </c>
      <c r="O8569" s="102" t="s">
        <v>1075</v>
      </c>
    </row>
    <row r="8570" spans="1:15" x14ac:dyDescent="0.25">
      <c r="A8570" s="102" t="s">
        <v>14252</v>
      </c>
      <c r="B8570" s="103" t="s">
        <v>3786</v>
      </c>
      <c r="C8570" s="103" t="s">
        <v>274</v>
      </c>
      <c r="D8570" s="102" t="s">
        <v>152</v>
      </c>
      <c r="E8570" s="102" t="s">
        <v>276</v>
      </c>
      <c r="H8570" s="102">
        <v>45563</v>
      </c>
      <c r="I8570" s="102" t="s">
        <v>292</v>
      </c>
      <c r="J8570" s="102" t="s">
        <v>291</v>
      </c>
      <c r="K8570" s="102" t="s">
        <v>1</v>
      </c>
      <c r="L8570" s="102" t="s">
        <v>290</v>
      </c>
      <c r="M8570" s="102" t="s">
        <v>1074</v>
      </c>
      <c r="N8570" s="102">
        <v>6</v>
      </c>
      <c r="O8570" s="102" t="s">
        <v>1075</v>
      </c>
    </row>
    <row r="8571" spans="1:15" x14ac:dyDescent="0.25">
      <c r="A8571" s="102" t="s">
        <v>3852</v>
      </c>
      <c r="B8571" s="103" t="s">
        <v>14186</v>
      </c>
      <c r="C8571" s="103" t="s">
        <v>1360</v>
      </c>
      <c r="D8571" s="102" t="s">
        <v>13422</v>
      </c>
      <c r="E8571" s="102" t="s">
        <v>275</v>
      </c>
      <c r="F8571" s="102" t="s">
        <v>14253</v>
      </c>
      <c r="H8571" s="102">
        <v>45563</v>
      </c>
      <c r="I8571" s="102" t="s">
        <v>292</v>
      </c>
      <c r="J8571" s="102" t="s">
        <v>291</v>
      </c>
      <c r="K8571" s="102" t="s">
        <v>1</v>
      </c>
      <c r="L8571" s="102" t="s">
        <v>290</v>
      </c>
      <c r="M8571" s="102" t="s">
        <v>1074</v>
      </c>
      <c r="N8571" s="102">
        <v>6</v>
      </c>
      <c r="O8571" s="102" t="s">
        <v>1075</v>
      </c>
    </row>
    <row r="8572" spans="1:15" x14ac:dyDescent="0.25">
      <c r="A8572" s="102" t="s">
        <v>13708</v>
      </c>
      <c r="B8572" s="103" t="s">
        <v>1197</v>
      </c>
      <c r="C8572" s="103" t="s">
        <v>274</v>
      </c>
      <c r="D8572" s="102" t="s">
        <v>13422</v>
      </c>
      <c r="E8572" s="102" t="s">
        <v>275</v>
      </c>
      <c r="F8572" s="102" t="s">
        <v>14254</v>
      </c>
      <c r="H8572" s="102">
        <v>45563</v>
      </c>
      <c r="I8572" s="102" t="s">
        <v>292</v>
      </c>
      <c r="J8572" s="102" t="s">
        <v>291</v>
      </c>
      <c r="K8572" s="102" t="s">
        <v>1</v>
      </c>
      <c r="L8572" s="102" t="s">
        <v>290</v>
      </c>
      <c r="M8572" s="102" t="s">
        <v>1074</v>
      </c>
      <c r="N8572" s="102">
        <v>6</v>
      </c>
      <c r="O8572" s="102" t="s">
        <v>1075</v>
      </c>
    </row>
    <row r="8573" spans="1:15" x14ac:dyDescent="0.25">
      <c r="A8573" s="102" t="s">
        <v>1108</v>
      </c>
      <c r="B8573" s="103" t="s">
        <v>13082</v>
      </c>
      <c r="C8573" s="103" t="s">
        <v>1360</v>
      </c>
      <c r="D8573" s="102" t="s">
        <v>13422</v>
      </c>
      <c r="E8573" s="102" t="s">
        <v>275</v>
      </c>
      <c r="F8573" s="102" t="s">
        <v>14255</v>
      </c>
      <c r="H8573" s="102">
        <v>45563</v>
      </c>
      <c r="I8573" s="102" t="s">
        <v>292</v>
      </c>
      <c r="J8573" s="102" t="s">
        <v>291</v>
      </c>
      <c r="K8573" s="102" t="s">
        <v>1</v>
      </c>
      <c r="L8573" s="102" t="s">
        <v>290</v>
      </c>
      <c r="M8573" s="102" t="s">
        <v>1074</v>
      </c>
      <c r="N8573" s="102">
        <v>6</v>
      </c>
      <c r="O8573" s="102" t="s">
        <v>1075</v>
      </c>
    </row>
    <row r="8574" spans="1:15" x14ac:dyDescent="0.25">
      <c r="A8574" s="102" t="s">
        <v>3859</v>
      </c>
      <c r="B8574" s="103" t="s">
        <v>8473</v>
      </c>
      <c r="C8574" s="103" t="s">
        <v>1118</v>
      </c>
      <c r="D8574" s="102" t="s">
        <v>13422</v>
      </c>
      <c r="E8574" s="102" t="s">
        <v>275</v>
      </c>
      <c r="F8574" s="102" t="s">
        <v>14256</v>
      </c>
      <c r="H8574" s="102">
        <v>45563</v>
      </c>
      <c r="I8574" s="102" t="s">
        <v>292</v>
      </c>
      <c r="J8574" s="102" t="s">
        <v>291</v>
      </c>
      <c r="K8574" s="102" t="s">
        <v>1</v>
      </c>
      <c r="L8574" s="102" t="s">
        <v>290</v>
      </c>
      <c r="M8574" s="102" t="s">
        <v>1074</v>
      </c>
      <c r="N8574" s="102">
        <v>6</v>
      </c>
      <c r="O8574" s="102" t="s">
        <v>1075</v>
      </c>
    </row>
    <row r="8575" spans="1:15" x14ac:dyDescent="0.25">
      <c r="A8575" s="102" t="s">
        <v>14257</v>
      </c>
      <c r="B8575" s="103" t="s">
        <v>5591</v>
      </c>
      <c r="C8575" s="103" t="s">
        <v>1118</v>
      </c>
      <c r="D8575" s="102" t="s">
        <v>13422</v>
      </c>
      <c r="E8575" s="102" t="s">
        <v>275</v>
      </c>
      <c r="F8575" s="102" t="s">
        <v>14258</v>
      </c>
      <c r="H8575" s="102">
        <v>45563</v>
      </c>
      <c r="I8575" s="102" t="s">
        <v>292</v>
      </c>
      <c r="J8575" s="102" t="s">
        <v>291</v>
      </c>
      <c r="K8575" s="102" t="s">
        <v>1</v>
      </c>
      <c r="L8575" s="102" t="s">
        <v>290</v>
      </c>
      <c r="M8575" s="102" t="s">
        <v>1074</v>
      </c>
      <c r="N8575" s="102">
        <v>6</v>
      </c>
      <c r="O8575" s="102" t="s">
        <v>1075</v>
      </c>
    </row>
    <row r="8576" spans="1:15" x14ac:dyDescent="0.25">
      <c r="A8576" s="102" t="s">
        <v>14259</v>
      </c>
      <c r="B8576" s="103" t="s">
        <v>1577</v>
      </c>
      <c r="C8576" s="103" t="s">
        <v>277</v>
      </c>
      <c r="D8576" s="102" t="s">
        <v>136</v>
      </c>
      <c r="E8576" s="102" t="s">
        <v>275</v>
      </c>
      <c r="F8576" s="102" t="s">
        <v>14260</v>
      </c>
      <c r="H8576" s="102">
        <v>45563</v>
      </c>
      <c r="I8576" s="102" t="s">
        <v>292</v>
      </c>
      <c r="J8576" s="102" t="s">
        <v>291</v>
      </c>
      <c r="K8576" s="102" t="s">
        <v>1</v>
      </c>
      <c r="L8576" s="102" t="s">
        <v>290</v>
      </c>
      <c r="M8576" s="102" t="s">
        <v>1074</v>
      </c>
      <c r="N8576" s="102">
        <v>6</v>
      </c>
      <c r="O8576" s="102" t="s">
        <v>1075</v>
      </c>
    </row>
    <row r="8577" spans="1:15" x14ac:dyDescent="0.25">
      <c r="A8577" s="102" t="s">
        <v>14261</v>
      </c>
      <c r="B8577" s="103" t="s">
        <v>9832</v>
      </c>
      <c r="C8577" s="103" t="s">
        <v>2526</v>
      </c>
      <c r="D8577" s="102" t="s">
        <v>296</v>
      </c>
      <c r="E8577" s="102" t="s">
        <v>275</v>
      </c>
      <c r="F8577" s="102" t="s">
        <v>14262</v>
      </c>
      <c r="H8577" s="102">
        <v>45563</v>
      </c>
      <c r="I8577" s="102" t="s">
        <v>292</v>
      </c>
      <c r="J8577" s="102" t="s">
        <v>291</v>
      </c>
      <c r="K8577" s="102" t="s">
        <v>1</v>
      </c>
      <c r="L8577" s="102" t="s">
        <v>290</v>
      </c>
      <c r="M8577" s="102" t="s">
        <v>1074</v>
      </c>
      <c r="N8577" s="102">
        <v>6</v>
      </c>
      <c r="O8577" s="102" t="s">
        <v>1075</v>
      </c>
    </row>
    <row r="8578" spans="1:15" x14ac:dyDescent="0.25">
      <c r="A8578" s="102" t="s">
        <v>14263</v>
      </c>
      <c r="B8578" s="103" t="s">
        <v>1540</v>
      </c>
      <c r="C8578" s="103" t="s">
        <v>277</v>
      </c>
      <c r="D8578" s="102" t="s">
        <v>136</v>
      </c>
      <c r="E8578" s="102" t="s">
        <v>275</v>
      </c>
      <c r="F8578" s="102" t="s">
        <v>14264</v>
      </c>
      <c r="H8578" s="102">
        <v>45563</v>
      </c>
      <c r="I8578" s="102" t="s">
        <v>292</v>
      </c>
      <c r="J8578" s="102" t="s">
        <v>291</v>
      </c>
      <c r="K8578" s="102" t="s">
        <v>1</v>
      </c>
      <c r="L8578" s="102" t="s">
        <v>290</v>
      </c>
      <c r="M8578" s="102" t="s">
        <v>1074</v>
      </c>
      <c r="N8578" s="102">
        <v>6</v>
      </c>
      <c r="O8578" s="102" t="s">
        <v>1075</v>
      </c>
    </row>
    <row r="8579" spans="1:15" x14ac:dyDescent="0.25">
      <c r="A8579" s="102" t="s">
        <v>14265</v>
      </c>
      <c r="B8579" s="103" t="s">
        <v>1775</v>
      </c>
      <c r="C8579" s="103" t="s">
        <v>274</v>
      </c>
      <c r="D8579" s="102" t="s">
        <v>136</v>
      </c>
      <c r="E8579" s="102" t="s">
        <v>275</v>
      </c>
      <c r="F8579" s="102" t="s">
        <v>14266</v>
      </c>
      <c r="H8579" s="102">
        <v>45563</v>
      </c>
      <c r="I8579" s="102" t="s">
        <v>292</v>
      </c>
      <c r="J8579" s="102" t="s">
        <v>291</v>
      </c>
      <c r="K8579" s="102" t="s">
        <v>1</v>
      </c>
      <c r="L8579" s="102" t="s">
        <v>290</v>
      </c>
      <c r="M8579" s="102" t="s">
        <v>1074</v>
      </c>
      <c r="N8579" s="102">
        <v>6</v>
      </c>
      <c r="O8579" s="102" t="s">
        <v>1075</v>
      </c>
    </row>
    <row r="8580" spans="1:15" x14ac:dyDescent="0.25">
      <c r="A8580" s="102" t="s">
        <v>14267</v>
      </c>
      <c r="B8580" s="103" t="s">
        <v>4527</v>
      </c>
      <c r="C8580" s="103" t="s">
        <v>1180</v>
      </c>
      <c r="D8580" s="102" t="s">
        <v>136</v>
      </c>
      <c r="E8580" s="102" t="s">
        <v>275</v>
      </c>
      <c r="F8580" s="102" t="s">
        <v>14268</v>
      </c>
      <c r="H8580" s="102">
        <v>45563</v>
      </c>
      <c r="I8580" s="102" t="s">
        <v>292</v>
      </c>
      <c r="J8580" s="102" t="s">
        <v>291</v>
      </c>
      <c r="K8580" s="102" t="s">
        <v>1</v>
      </c>
      <c r="L8580" s="102" t="s">
        <v>290</v>
      </c>
      <c r="M8580" s="102" t="s">
        <v>1180</v>
      </c>
      <c r="N8580" s="102">
        <v>6</v>
      </c>
      <c r="O8580" s="102" t="s">
        <v>1075</v>
      </c>
    </row>
    <row r="8581" spans="1:15" x14ac:dyDescent="0.25">
      <c r="A8581" s="102" t="s">
        <v>14269</v>
      </c>
      <c r="B8581" s="103" t="s">
        <v>14270</v>
      </c>
      <c r="C8581" s="103" t="s">
        <v>274</v>
      </c>
      <c r="D8581" s="102" t="s">
        <v>136</v>
      </c>
      <c r="E8581" s="102" t="s">
        <v>275</v>
      </c>
      <c r="F8581" s="102" t="s">
        <v>14271</v>
      </c>
      <c r="H8581" s="102">
        <v>45563</v>
      </c>
      <c r="I8581" s="102" t="s">
        <v>292</v>
      </c>
      <c r="J8581" s="102" t="s">
        <v>291</v>
      </c>
      <c r="K8581" s="102" t="s">
        <v>1</v>
      </c>
      <c r="L8581" s="102" t="s">
        <v>290</v>
      </c>
      <c r="M8581" s="102" t="s">
        <v>1074</v>
      </c>
      <c r="N8581" s="102">
        <v>6</v>
      </c>
      <c r="O8581" s="102" t="s">
        <v>1075</v>
      </c>
    </row>
    <row r="8582" spans="1:15" x14ac:dyDescent="0.25">
      <c r="A8582" s="102" t="s">
        <v>14269</v>
      </c>
      <c r="B8582" s="103" t="s">
        <v>14272</v>
      </c>
      <c r="C8582" s="103" t="s">
        <v>1082</v>
      </c>
      <c r="D8582" s="102" t="s">
        <v>136</v>
      </c>
      <c r="E8582" s="102" t="s">
        <v>275</v>
      </c>
      <c r="F8582" s="102" t="s">
        <v>14273</v>
      </c>
      <c r="H8582" s="102">
        <v>45563</v>
      </c>
      <c r="I8582" s="102" t="s">
        <v>292</v>
      </c>
      <c r="J8582" s="102" t="s">
        <v>291</v>
      </c>
      <c r="K8582" s="102" t="s">
        <v>1</v>
      </c>
      <c r="L8582" s="102" t="s">
        <v>290</v>
      </c>
      <c r="M8582" s="102" t="s">
        <v>1082</v>
      </c>
      <c r="N8582" s="102">
        <v>6</v>
      </c>
      <c r="O8582" s="102" t="s">
        <v>1075</v>
      </c>
    </row>
    <row r="8583" spans="1:15" x14ac:dyDescent="0.25">
      <c r="A8583" s="102" t="s">
        <v>14274</v>
      </c>
      <c r="B8583" s="103" t="s">
        <v>14275</v>
      </c>
      <c r="C8583" s="103" t="s">
        <v>1360</v>
      </c>
      <c r="D8583" s="102" t="s">
        <v>13422</v>
      </c>
      <c r="E8583" s="102" t="s">
        <v>275</v>
      </c>
      <c r="F8583" s="102" t="s">
        <v>14276</v>
      </c>
      <c r="H8583" s="102">
        <v>45563</v>
      </c>
      <c r="I8583" s="102" t="s">
        <v>292</v>
      </c>
      <c r="J8583" s="102" t="s">
        <v>291</v>
      </c>
      <c r="K8583" s="102" t="s">
        <v>1</v>
      </c>
      <c r="L8583" s="102" t="s">
        <v>290</v>
      </c>
      <c r="M8583" s="102" t="s">
        <v>1074</v>
      </c>
      <c r="N8583" s="102">
        <v>6</v>
      </c>
      <c r="O8583" s="102" t="s">
        <v>1075</v>
      </c>
    </row>
    <row r="8584" spans="1:15" x14ac:dyDescent="0.25">
      <c r="A8584" s="102" t="s">
        <v>1129</v>
      </c>
      <c r="B8584" s="103" t="s">
        <v>2767</v>
      </c>
      <c r="C8584" s="103" t="s">
        <v>277</v>
      </c>
      <c r="D8584" s="102" t="s">
        <v>1092</v>
      </c>
      <c r="E8584" s="102" t="s">
        <v>275</v>
      </c>
      <c r="F8584" s="102" t="s">
        <v>14277</v>
      </c>
      <c r="H8584" s="102">
        <v>45563</v>
      </c>
      <c r="I8584" s="102" t="s">
        <v>292</v>
      </c>
      <c r="J8584" s="102" t="s">
        <v>291</v>
      </c>
      <c r="K8584" s="102" t="s">
        <v>1</v>
      </c>
      <c r="L8584" s="102" t="s">
        <v>290</v>
      </c>
      <c r="M8584" s="102" t="s">
        <v>1074</v>
      </c>
      <c r="N8584" s="102">
        <v>6</v>
      </c>
      <c r="O8584" s="102" t="s">
        <v>1075</v>
      </c>
    </row>
    <row r="8585" spans="1:15" x14ac:dyDescent="0.25">
      <c r="A8585" s="102" t="s">
        <v>1129</v>
      </c>
      <c r="B8585" s="103" t="s">
        <v>3227</v>
      </c>
      <c r="C8585" s="103" t="s">
        <v>277</v>
      </c>
      <c r="D8585" s="102" t="s">
        <v>1092</v>
      </c>
      <c r="E8585" s="102" t="s">
        <v>275</v>
      </c>
      <c r="F8585" s="102" t="s">
        <v>14278</v>
      </c>
      <c r="H8585" s="102">
        <v>45563</v>
      </c>
      <c r="I8585" s="102" t="s">
        <v>292</v>
      </c>
      <c r="J8585" s="102" t="s">
        <v>291</v>
      </c>
      <c r="K8585" s="102" t="s">
        <v>1</v>
      </c>
      <c r="L8585" s="102" t="s">
        <v>290</v>
      </c>
      <c r="M8585" s="102" t="s">
        <v>1074</v>
      </c>
      <c r="N8585" s="102">
        <v>6</v>
      </c>
      <c r="O8585" s="102" t="s">
        <v>1075</v>
      </c>
    </row>
    <row r="8586" spans="1:15" x14ac:dyDescent="0.25">
      <c r="A8586" s="102" t="s">
        <v>14279</v>
      </c>
      <c r="B8586" s="103" t="s">
        <v>1233</v>
      </c>
      <c r="C8586" s="103" t="s">
        <v>274</v>
      </c>
      <c r="D8586" s="102" t="s">
        <v>136</v>
      </c>
      <c r="E8586" s="102" t="s">
        <v>275</v>
      </c>
      <c r="F8586" s="102" t="s">
        <v>14280</v>
      </c>
      <c r="H8586" s="102">
        <v>45563</v>
      </c>
      <c r="I8586" s="102" t="s">
        <v>292</v>
      </c>
      <c r="J8586" s="102" t="s">
        <v>291</v>
      </c>
      <c r="K8586" s="102" t="s">
        <v>1</v>
      </c>
      <c r="L8586" s="102" t="s">
        <v>290</v>
      </c>
      <c r="M8586" s="102" t="s">
        <v>1074</v>
      </c>
      <c r="N8586" s="102">
        <v>6</v>
      </c>
      <c r="O8586" s="102" t="s">
        <v>1075</v>
      </c>
    </row>
    <row r="8587" spans="1:15" x14ac:dyDescent="0.25">
      <c r="A8587" s="102" t="s">
        <v>14279</v>
      </c>
      <c r="B8587" s="103" t="s">
        <v>2595</v>
      </c>
      <c r="C8587" s="103" t="s">
        <v>1082</v>
      </c>
      <c r="D8587" s="102" t="s">
        <v>136</v>
      </c>
      <c r="E8587" s="102" t="s">
        <v>275</v>
      </c>
      <c r="F8587" s="102" t="s">
        <v>14281</v>
      </c>
      <c r="H8587" s="102">
        <v>45563</v>
      </c>
      <c r="I8587" s="102" t="s">
        <v>292</v>
      </c>
      <c r="J8587" s="102" t="s">
        <v>291</v>
      </c>
      <c r="K8587" s="102" t="s">
        <v>1</v>
      </c>
      <c r="L8587" s="102" t="s">
        <v>290</v>
      </c>
      <c r="M8587" s="102" t="s">
        <v>1082</v>
      </c>
      <c r="N8587" s="102">
        <v>6</v>
      </c>
      <c r="O8587" s="102" t="s">
        <v>1075</v>
      </c>
    </row>
    <row r="8588" spans="1:15" x14ac:dyDescent="0.25">
      <c r="A8588" s="102" t="s">
        <v>14279</v>
      </c>
      <c r="B8588" s="103" t="s">
        <v>2573</v>
      </c>
      <c r="C8588" s="103" t="s">
        <v>1180</v>
      </c>
      <c r="D8588" s="102" t="s">
        <v>136</v>
      </c>
      <c r="E8588" s="102" t="s">
        <v>275</v>
      </c>
      <c r="F8588" s="102" t="s">
        <v>14282</v>
      </c>
      <c r="H8588" s="102">
        <v>45563</v>
      </c>
      <c r="I8588" s="102" t="s">
        <v>292</v>
      </c>
      <c r="J8588" s="102" t="s">
        <v>291</v>
      </c>
      <c r="K8588" s="102" t="s">
        <v>1</v>
      </c>
      <c r="L8588" s="102" t="s">
        <v>290</v>
      </c>
      <c r="M8588" s="102" t="s">
        <v>1180</v>
      </c>
      <c r="N8588" s="102">
        <v>6</v>
      </c>
      <c r="O8588" s="102" t="s">
        <v>1075</v>
      </c>
    </row>
    <row r="8589" spans="1:15" x14ac:dyDescent="0.25">
      <c r="A8589" s="102" t="s">
        <v>9178</v>
      </c>
      <c r="B8589" s="103" t="s">
        <v>1652</v>
      </c>
      <c r="C8589" s="103" t="s">
        <v>277</v>
      </c>
      <c r="D8589" s="102" t="s">
        <v>136</v>
      </c>
      <c r="E8589" s="102" t="s">
        <v>275</v>
      </c>
      <c r="F8589" s="102" t="s">
        <v>14283</v>
      </c>
      <c r="H8589" s="102">
        <v>45563</v>
      </c>
      <c r="I8589" s="102" t="s">
        <v>292</v>
      </c>
      <c r="J8589" s="102" t="s">
        <v>291</v>
      </c>
      <c r="K8589" s="102" t="s">
        <v>1</v>
      </c>
      <c r="L8589" s="102" t="s">
        <v>290</v>
      </c>
      <c r="M8589" s="102" t="s">
        <v>1074</v>
      </c>
      <c r="N8589" s="102">
        <v>6</v>
      </c>
      <c r="O8589" s="102" t="s">
        <v>1075</v>
      </c>
    </row>
    <row r="8590" spans="1:15" x14ac:dyDescent="0.25">
      <c r="A8590" s="102" t="s">
        <v>14284</v>
      </c>
      <c r="B8590" s="103" t="s">
        <v>14285</v>
      </c>
      <c r="C8590" s="103" t="s">
        <v>277</v>
      </c>
      <c r="D8590" s="102" t="s">
        <v>136</v>
      </c>
      <c r="E8590" s="102" t="s">
        <v>275</v>
      </c>
      <c r="F8590" s="102" t="s">
        <v>14286</v>
      </c>
      <c r="H8590" s="102">
        <v>45563</v>
      </c>
      <c r="I8590" s="102" t="s">
        <v>292</v>
      </c>
      <c r="J8590" s="102" t="s">
        <v>291</v>
      </c>
      <c r="K8590" s="102" t="s">
        <v>1</v>
      </c>
      <c r="L8590" s="102" t="s">
        <v>290</v>
      </c>
      <c r="M8590" s="102" t="s">
        <v>1074</v>
      </c>
      <c r="N8590" s="102">
        <v>6</v>
      </c>
      <c r="O8590" s="102" t="s">
        <v>1075</v>
      </c>
    </row>
    <row r="8591" spans="1:15" x14ac:dyDescent="0.25">
      <c r="A8591" s="102" t="s">
        <v>14287</v>
      </c>
      <c r="B8591" s="103" t="s">
        <v>14288</v>
      </c>
      <c r="C8591" s="103" t="s">
        <v>1225</v>
      </c>
      <c r="D8591" s="102" t="s">
        <v>281</v>
      </c>
      <c r="E8591" s="102" t="s">
        <v>275</v>
      </c>
      <c r="F8591" s="102" t="s">
        <v>14289</v>
      </c>
      <c r="H8591" s="102">
        <v>45563</v>
      </c>
      <c r="I8591" s="102" t="s">
        <v>292</v>
      </c>
      <c r="J8591" s="102" t="s">
        <v>291</v>
      </c>
      <c r="K8591" s="102" t="s">
        <v>1</v>
      </c>
      <c r="L8591" s="102" t="s">
        <v>290</v>
      </c>
      <c r="M8591" s="102" t="s">
        <v>1074</v>
      </c>
      <c r="N8591" s="102">
        <v>6</v>
      </c>
      <c r="O8591" s="102" t="s">
        <v>1075</v>
      </c>
    </row>
    <row r="8592" spans="1:15" x14ac:dyDescent="0.25">
      <c r="A8592" s="102" t="s">
        <v>1140</v>
      </c>
      <c r="B8592" s="103" t="s">
        <v>1389</v>
      </c>
      <c r="C8592" s="103" t="s">
        <v>274</v>
      </c>
      <c r="D8592" s="102" t="s">
        <v>152</v>
      </c>
      <c r="E8592" s="102" t="s">
        <v>276</v>
      </c>
      <c r="H8592" s="102">
        <v>45563</v>
      </c>
      <c r="I8592" s="102" t="s">
        <v>292</v>
      </c>
      <c r="J8592" s="102" t="s">
        <v>291</v>
      </c>
      <c r="K8592" s="102" t="s">
        <v>1</v>
      </c>
      <c r="L8592" s="102" t="s">
        <v>290</v>
      </c>
      <c r="M8592" s="102" t="s">
        <v>1074</v>
      </c>
      <c r="N8592" s="102">
        <v>6</v>
      </c>
      <c r="O8592" s="102" t="s">
        <v>1075</v>
      </c>
    </row>
    <row r="8593" spans="1:15" x14ac:dyDescent="0.25">
      <c r="A8593" s="102" t="s">
        <v>1140</v>
      </c>
      <c r="B8593" s="103" t="s">
        <v>1095</v>
      </c>
      <c r="C8593" s="103" t="s">
        <v>1118</v>
      </c>
      <c r="D8593" s="102" t="s">
        <v>152</v>
      </c>
      <c r="E8593" s="102" t="s">
        <v>276</v>
      </c>
      <c r="H8593" s="102">
        <v>45563</v>
      </c>
      <c r="I8593" s="102" t="s">
        <v>292</v>
      </c>
      <c r="J8593" s="102" t="s">
        <v>291</v>
      </c>
      <c r="K8593" s="102" t="s">
        <v>1</v>
      </c>
      <c r="L8593" s="102" t="s">
        <v>290</v>
      </c>
      <c r="M8593" s="102" t="s">
        <v>1074</v>
      </c>
      <c r="N8593" s="102">
        <v>6</v>
      </c>
      <c r="O8593" s="102" t="s">
        <v>1075</v>
      </c>
    </row>
    <row r="8594" spans="1:15" x14ac:dyDescent="0.25">
      <c r="A8594" s="102" t="s">
        <v>6151</v>
      </c>
      <c r="B8594" s="103" t="s">
        <v>2917</v>
      </c>
      <c r="C8594" s="103" t="s">
        <v>1118</v>
      </c>
      <c r="D8594" s="102" t="s">
        <v>13422</v>
      </c>
      <c r="E8594" s="102" t="s">
        <v>275</v>
      </c>
      <c r="F8594" s="102" t="s">
        <v>14290</v>
      </c>
      <c r="H8594" s="102">
        <v>45563</v>
      </c>
      <c r="I8594" s="102" t="s">
        <v>292</v>
      </c>
      <c r="J8594" s="102" t="s">
        <v>291</v>
      </c>
      <c r="K8594" s="102" t="s">
        <v>1</v>
      </c>
      <c r="L8594" s="102" t="s">
        <v>290</v>
      </c>
      <c r="M8594" s="102" t="s">
        <v>1074</v>
      </c>
      <c r="N8594" s="102">
        <v>6</v>
      </c>
      <c r="O8594" s="102" t="s">
        <v>1075</v>
      </c>
    </row>
    <row r="8595" spans="1:15" x14ac:dyDescent="0.25">
      <c r="A8595" s="102" t="s">
        <v>14291</v>
      </c>
      <c r="B8595" s="103" t="s">
        <v>1078</v>
      </c>
      <c r="C8595" s="103" t="s">
        <v>274</v>
      </c>
      <c r="D8595" s="102" t="s">
        <v>1092</v>
      </c>
      <c r="E8595" s="102" t="s">
        <v>275</v>
      </c>
      <c r="F8595" s="102" t="s">
        <v>14292</v>
      </c>
      <c r="H8595" s="102">
        <v>45563</v>
      </c>
      <c r="I8595" s="102" t="s">
        <v>292</v>
      </c>
      <c r="J8595" s="102" t="s">
        <v>291</v>
      </c>
      <c r="K8595" s="102" t="s">
        <v>1</v>
      </c>
      <c r="L8595" s="102" t="s">
        <v>290</v>
      </c>
      <c r="M8595" s="102" t="s">
        <v>1074</v>
      </c>
      <c r="N8595" s="102">
        <v>6</v>
      </c>
      <c r="O8595" s="102" t="s">
        <v>1075</v>
      </c>
    </row>
    <row r="8596" spans="1:15" x14ac:dyDescent="0.25">
      <c r="A8596" s="102" t="s">
        <v>12513</v>
      </c>
      <c r="B8596" s="103" t="s">
        <v>3889</v>
      </c>
      <c r="C8596" s="103" t="s">
        <v>277</v>
      </c>
      <c r="D8596" s="102" t="s">
        <v>136</v>
      </c>
      <c r="E8596" s="102" t="s">
        <v>275</v>
      </c>
      <c r="F8596" s="102" t="s">
        <v>14293</v>
      </c>
      <c r="H8596" s="102">
        <v>45563</v>
      </c>
      <c r="I8596" s="102" t="s">
        <v>292</v>
      </c>
      <c r="J8596" s="102" t="s">
        <v>291</v>
      </c>
      <c r="K8596" s="102" t="s">
        <v>1</v>
      </c>
      <c r="L8596" s="102" t="s">
        <v>290</v>
      </c>
      <c r="M8596" s="102" t="s">
        <v>1074</v>
      </c>
      <c r="N8596" s="102">
        <v>6</v>
      </c>
      <c r="O8596" s="102" t="s">
        <v>1075</v>
      </c>
    </row>
    <row r="8597" spans="1:15" x14ac:dyDescent="0.25">
      <c r="A8597" s="102" t="s">
        <v>14294</v>
      </c>
      <c r="B8597" s="103" t="s">
        <v>9195</v>
      </c>
      <c r="C8597" s="103" t="s">
        <v>277</v>
      </c>
      <c r="D8597" s="102" t="s">
        <v>13422</v>
      </c>
      <c r="E8597" s="102" t="s">
        <v>275</v>
      </c>
      <c r="F8597" s="102" t="s">
        <v>14295</v>
      </c>
      <c r="H8597" s="102">
        <v>45563</v>
      </c>
      <c r="I8597" s="102" t="s">
        <v>292</v>
      </c>
      <c r="J8597" s="102" t="s">
        <v>291</v>
      </c>
      <c r="K8597" s="102" t="s">
        <v>1</v>
      </c>
      <c r="L8597" s="102" t="s">
        <v>290</v>
      </c>
      <c r="M8597" s="102" t="s">
        <v>1074</v>
      </c>
      <c r="N8597" s="102">
        <v>6</v>
      </c>
      <c r="O8597" s="102" t="s">
        <v>1075</v>
      </c>
    </row>
    <row r="8598" spans="1:15" x14ac:dyDescent="0.25">
      <c r="A8598" s="102" t="s">
        <v>14296</v>
      </c>
      <c r="B8598" s="103" t="s">
        <v>14297</v>
      </c>
      <c r="C8598" s="103" t="s">
        <v>2655</v>
      </c>
      <c r="D8598" s="102" t="s">
        <v>296</v>
      </c>
      <c r="E8598" s="102" t="s">
        <v>275</v>
      </c>
      <c r="F8598" s="102" t="s">
        <v>14298</v>
      </c>
      <c r="H8598" s="102">
        <v>45563</v>
      </c>
      <c r="I8598" s="102" t="s">
        <v>292</v>
      </c>
      <c r="J8598" s="102" t="s">
        <v>291</v>
      </c>
      <c r="K8598" s="102" t="s">
        <v>1</v>
      </c>
      <c r="L8598" s="102" t="s">
        <v>290</v>
      </c>
      <c r="M8598" s="102" t="s">
        <v>1074</v>
      </c>
      <c r="N8598" s="102">
        <v>6</v>
      </c>
      <c r="O8598" s="102" t="s">
        <v>1075</v>
      </c>
    </row>
    <row r="8599" spans="1:15" x14ac:dyDescent="0.25">
      <c r="A8599" s="102" t="s">
        <v>14299</v>
      </c>
      <c r="B8599" s="103" t="s">
        <v>1248</v>
      </c>
      <c r="C8599" s="103" t="s">
        <v>277</v>
      </c>
      <c r="D8599" s="102" t="s">
        <v>136</v>
      </c>
      <c r="E8599" s="102" t="s">
        <v>275</v>
      </c>
      <c r="F8599" s="102" t="s">
        <v>14300</v>
      </c>
      <c r="H8599" s="102">
        <v>45563</v>
      </c>
      <c r="I8599" s="102" t="s">
        <v>292</v>
      </c>
      <c r="J8599" s="102" t="s">
        <v>291</v>
      </c>
      <c r="K8599" s="102" t="s">
        <v>1</v>
      </c>
      <c r="L8599" s="102" t="s">
        <v>290</v>
      </c>
      <c r="M8599" s="102" t="s">
        <v>1074</v>
      </c>
      <c r="N8599" s="102">
        <v>6</v>
      </c>
      <c r="O8599" s="102" t="s">
        <v>1075</v>
      </c>
    </row>
    <row r="8600" spans="1:15" x14ac:dyDescent="0.25">
      <c r="A8600" s="102" t="s">
        <v>14301</v>
      </c>
      <c r="B8600" s="103" t="s">
        <v>1430</v>
      </c>
      <c r="C8600" s="103" t="s">
        <v>1118</v>
      </c>
      <c r="D8600" s="102" t="s">
        <v>318</v>
      </c>
      <c r="E8600" s="102" t="s">
        <v>275</v>
      </c>
      <c r="F8600" s="102" t="s">
        <v>14302</v>
      </c>
      <c r="H8600" s="102">
        <v>45563</v>
      </c>
      <c r="I8600" s="102" t="s">
        <v>292</v>
      </c>
      <c r="J8600" s="102" t="s">
        <v>291</v>
      </c>
      <c r="K8600" s="102" t="s">
        <v>1</v>
      </c>
      <c r="L8600" s="102" t="s">
        <v>290</v>
      </c>
      <c r="M8600" s="102" t="s">
        <v>1074</v>
      </c>
      <c r="N8600" s="102">
        <v>6</v>
      </c>
      <c r="O8600" s="102" t="s">
        <v>1075</v>
      </c>
    </row>
    <row r="8601" spans="1:15" x14ac:dyDescent="0.25">
      <c r="A8601" s="102" t="s">
        <v>14303</v>
      </c>
      <c r="B8601" s="103" t="s">
        <v>1997</v>
      </c>
      <c r="C8601" s="103" t="s">
        <v>1118</v>
      </c>
      <c r="D8601" s="102" t="s">
        <v>152</v>
      </c>
      <c r="E8601" s="102" t="s">
        <v>276</v>
      </c>
      <c r="H8601" s="102">
        <v>45563</v>
      </c>
      <c r="I8601" s="102" t="s">
        <v>292</v>
      </c>
      <c r="J8601" s="102" t="s">
        <v>291</v>
      </c>
      <c r="K8601" s="102" t="s">
        <v>1</v>
      </c>
      <c r="L8601" s="102" t="s">
        <v>290</v>
      </c>
      <c r="M8601" s="102" t="s">
        <v>1074</v>
      </c>
      <c r="N8601" s="102">
        <v>6</v>
      </c>
      <c r="O8601" s="102" t="s">
        <v>1075</v>
      </c>
    </row>
    <row r="8602" spans="1:15" x14ac:dyDescent="0.25">
      <c r="A8602" s="102" t="s">
        <v>14304</v>
      </c>
      <c r="B8602" s="103" t="s">
        <v>14061</v>
      </c>
      <c r="C8602" s="103" t="s">
        <v>1118</v>
      </c>
      <c r="D8602" s="102" t="s">
        <v>13422</v>
      </c>
      <c r="E8602" s="102" t="s">
        <v>275</v>
      </c>
      <c r="F8602" s="102" t="s">
        <v>14305</v>
      </c>
      <c r="H8602" s="102">
        <v>45563</v>
      </c>
      <c r="I8602" s="102" t="s">
        <v>292</v>
      </c>
      <c r="J8602" s="102" t="s">
        <v>291</v>
      </c>
      <c r="K8602" s="102" t="s">
        <v>1</v>
      </c>
      <c r="L8602" s="102" t="s">
        <v>290</v>
      </c>
      <c r="M8602" s="102" t="s">
        <v>1074</v>
      </c>
      <c r="N8602" s="102">
        <v>6</v>
      </c>
      <c r="O8602" s="102" t="s">
        <v>1075</v>
      </c>
    </row>
    <row r="8603" spans="1:15" x14ac:dyDescent="0.25">
      <c r="A8603" s="102" t="s">
        <v>14306</v>
      </c>
      <c r="B8603" s="103" t="s">
        <v>1085</v>
      </c>
      <c r="C8603" s="103" t="s">
        <v>274</v>
      </c>
      <c r="D8603" s="102" t="s">
        <v>152</v>
      </c>
      <c r="E8603" s="102" t="s">
        <v>275</v>
      </c>
      <c r="F8603" s="102" t="s">
        <v>14307</v>
      </c>
      <c r="H8603" s="102">
        <v>45563</v>
      </c>
      <c r="I8603" s="102" t="s">
        <v>292</v>
      </c>
      <c r="J8603" s="102" t="s">
        <v>291</v>
      </c>
      <c r="K8603" s="102" t="s">
        <v>1</v>
      </c>
      <c r="L8603" s="102" t="s">
        <v>290</v>
      </c>
      <c r="M8603" s="102" t="s">
        <v>1074</v>
      </c>
      <c r="N8603" s="102">
        <v>6</v>
      </c>
      <c r="O8603" s="102" t="s">
        <v>1075</v>
      </c>
    </row>
    <row r="8604" spans="1:15" x14ac:dyDescent="0.25">
      <c r="A8604" s="102" t="s">
        <v>14308</v>
      </c>
      <c r="B8604" s="103" t="s">
        <v>11262</v>
      </c>
      <c r="C8604" s="103" t="s">
        <v>274</v>
      </c>
      <c r="D8604" s="102" t="s">
        <v>152</v>
      </c>
      <c r="E8604" s="102" t="s">
        <v>276</v>
      </c>
      <c r="H8604" s="102">
        <v>45563</v>
      </c>
      <c r="I8604" s="102" t="s">
        <v>292</v>
      </c>
      <c r="J8604" s="102" t="s">
        <v>291</v>
      </c>
      <c r="K8604" s="102" t="s">
        <v>1</v>
      </c>
      <c r="L8604" s="102" t="s">
        <v>290</v>
      </c>
      <c r="M8604" s="102" t="s">
        <v>1074</v>
      </c>
      <c r="N8604" s="102">
        <v>6</v>
      </c>
      <c r="O8604" s="102" t="s">
        <v>1075</v>
      </c>
    </row>
    <row r="8605" spans="1:15" x14ac:dyDescent="0.25">
      <c r="A8605" s="102" t="s">
        <v>14309</v>
      </c>
      <c r="B8605" s="103" t="s">
        <v>14310</v>
      </c>
      <c r="C8605" s="103" t="s">
        <v>1077</v>
      </c>
      <c r="D8605" s="102" t="s">
        <v>281</v>
      </c>
      <c r="E8605" s="102" t="s">
        <v>275</v>
      </c>
      <c r="F8605" s="102" t="s">
        <v>14311</v>
      </c>
      <c r="H8605" s="102">
        <v>45563</v>
      </c>
      <c r="I8605" s="102" t="s">
        <v>292</v>
      </c>
      <c r="J8605" s="102" t="s">
        <v>291</v>
      </c>
      <c r="K8605" s="102" t="s">
        <v>1</v>
      </c>
      <c r="L8605" s="102" t="s">
        <v>290</v>
      </c>
      <c r="M8605" s="102" t="s">
        <v>1074</v>
      </c>
      <c r="N8605" s="102">
        <v>6</v>
      </c>
      <c r="O8605" s="102" t="s">
        <v>1075</v>
      </c>
    </row>
    <row r="8606" spans="1:15" x14ac:dyDescent="0.25">
      <c r="A8606" s="102" t="s">
        <v>4942</v>
      </c>
      <c r="B8606" s="103" t="s">
        <v>5445</v>
      </c>
      <c r="C8606" s="103" t="s">
        <v>274</v>
      </c>
      <c r="D8606" s="102" t="s">
        <v>13422</v>
      </c>
      <c r="E8606" s="102" t="s">
        <v>275</v>
      </c>
      <c r="F8606" s="102" t="s">
        <v>14312</v>
      </c>
      <c r="H8606" s="102">
        <v>45563</v>
      </c>
      <c r="I8606" s="102" t="s">
        <v>292</v>
      </c>
      <c r="J8606" s="102" t="s">
        <v>291</v>
      </c>
      <c r="K8606" s="102" t="s">
        <v>1</v>
      </c>
      <c r="L8606" s="102" t="s">
        <v>290</v>
      </c>
      <c r="M8606" s="102" t="s">
        <v>1074</v>
      </c>
      <c r="N8606" s="102">
        <v>6</v>
      </c>
      <c r="O8606" s="102" t="s">
        <v>1075</v>
      </c>
    </row>
    <row r="8607" spans="1:15" x14ac:dyDescent="0.25">
      <c r="A8607" s="102" t="s">
        <v>4942</v>
      </c>
      <c r="B8607" s="103" t="s">
        <v>14153</v>
      </c>
      <c r="C8607" s="103" t="s">
        <v>274</v>
      </c>
      <c r="D8607" s="102" t="s">
        <v>13422</v>
      </c>
      <c r="E8607" s="102" t="s">
        <v>275</v>
      </c>
      <c r="F8607" s="102" t="s">
        <v>14313</v>
      </c>
      <c r="H8607" s="102">
        <v>45563</v>
      </c>
      <c r="I8607" s="102" t="s">
        <v>292</v>
      </c>
      <c r="J8607" s="102" t="s">
        <v>291</v>
      </c>
      <c r="K8607" s="102" t="s">
        <v>1</v>
      </c>
      <c r="L8607" s="102" t="s">
        <v>290</v>
      </c>
      <c r="M8607" s="102" t="s">
        <v>1074</v>
      </c>
      <c r="N8607" s="102">
        <v>6</v>
      </c>
      <c r="O8607" s="102" t="s">
        <v>1075</v>
      </c>
    </row>
    <row r="8608" spans="1:15" x14ac:dyDescent="0.25">
      <c r="A8608" s="102" t="s">
        <v>4942</v>
      </c>
      <c r="B8608" s="103" t="s">
        <v>8350</v>
      </c>
      <c r="C8608" s="103" t="s">
        <v>1118</v>
      </c>
      <c r="D8608" s="102" t="s">
        <v>13422</v>
      </c>
      <c r="E8608" s="102" t="s">
        <v>275</v>
      </c>
      <c r="F8608" s="102" t="s">
        <v>14314</v>
      </c>
      <c r="H8608" s="102">
        <v>45563</v>
      </c>
      <c r="I8608" s="102" t="s">
        <v>292</v>
      </c>
      <c r="J8608" s="102" t="s">
        <v>291</v>
      </c>
      <c r="K8608" s="102" t="s">
        <v>1</v>
      </c>
      <c r="L8608" s="102" t="s">
        <v>290</v>
      </c>
      <c r="M8608" s="102" t="s">
        <v>1074</v>
      </c>
      <c r="N8608" s="102">
        <v>6</v>
      </c>
      <c r="O8608" s="102" t="s">
        <v>1075</v>
      </c>
    </row>
    <row r="8609" spans="1:15" x14ac:dyDescent="0.25">
      <c r="A8609" s="102" t="s">
        <v>14315</v>
      </c>
      <c r="B8609" s="103" t="s">
        <v>14316</v>
      </c>
      <c r="C8609" s="103" t="s">
        <v>1118</v>
      </c>
      <c r="D8609" s="102" t="s">
        <v>13422</v>
      </c>
      <c r="E8609" s="102" t="s">
        <v>275</v>
      </c>
      <c r="F8609" s="102" t="s">
        <v>14317</v>
      </c>
      <c r="H8609" s="102">
        <v>45563</v>
      </c>
      <c r="I8609" s="102" t="s">
        <v>292</v>
      </c>
      <c r="J8609" s="102" t="s">
        <v>291</v>
      </c>
      <c r="K8609" s="102" t="s">
        <v>1</v>
      </c>
      <c r="L8609" s="102" t="s">
        <v>290</v>
      </c>
      <c r="M8609" s="102" t="s">
        <v>1074</v>
      </c>
      <c r="N8609" s="102">
        <v>6</v>
      </c>
      <c r="O8609" s="102" t="s">
        <v>1075</v>
      </c>
    </row>
    <row r="8610" spans="1:15" x14ac:dyDescent="0.25">
      <c r="A8610" s="102" t="s">
        <v>14318</v>
      </c>
      <c r="B8610" s="103" t="s">
        <v>14319</v>
      </c>
      <c r="C8610" s="103" t="s">
        <v>1077</v>
      </c>
      <c r="D8610" s="102" t="s">
        <v>313</v>
      </c>
      <c r="E8610" s="102" t="s">
        <v>275</v>
      </c>
      <c r="F8610" s="102" t="s">
        <v>14320</v>
      </c>
      <c r="H8610" s="102">
        <v>45563</v>
      </c>
      <c r="I8610" s="102" t="s">
        <v>292</v>
      </c>
      <c r="J8610" s="102" t="s">
        <v>291</v>
      </c>
      <c r="K8610" s="102" t="s">
        <v>1</v>
      </c>
      <c r="L8610" s="102" t="s">
        <v>290</v>
      </c>
      <c r="M8610" s="102" t="s">
        <v>1074</v>
      </c>
      <c r="N8610" s="102">
        <v>6</v>
      </c>
      <c r="O8610" s="102" t="s">
        <v>1075</v>
      </c>
    </row>
    <row r="8611" spans="1:15" x14ac:dyDescent="0.25">
      <c r="A8611" s="102" t="s">
        <v>14321</v>
      </c>
      <c r="B8611" s="103" t="s">
        <v>14322</v>
      </c>
      <c r="C8611" s="103" t="s">
        <v>1118</v>
      </c>
      <c r="D8611" s="102" t="s">
        <v>13422</v>
      </c>
      <c r="E8611" s="102" t="s">
        <v>275</v>
      </c>
      <c r="F8611" s="102" t="s">
        <v>14323</v>
      </c>
      <c r="H8611" s="102">
        <v>45563</v>
      </c>
      <c r="I8611" s="102" t="s">
        <v>292</v>
      </c>
      <c r="J8611" s="102" t="s">
        <v>291</v>
      </c>
      <c r="K8611" s="102" t="s">
        <v>1</v>
      </c>
      <c r="L8611" s="102" t="s">
        <v>290</v>
      </c>
      <c r="M8611" s="102" t="s">
        <v>1074</v>
      </c>
      <c r="N8611" s="102">
        <v>6</v>
      </c>
      <c r="O8611" s="102" t="s">
        <v>1075</v>
      </c>
    </row>
    <row r="8612" spans="1:15" x14ac:dyDescent="0.25">
      <c r="A8612" s="102" t="s">
        <v>14324</v>
      </c>
      <c r="B8612" s="103" t="s">
        <v>6945</v>
      </c>
      <c r="C8612" s="103" t="s">
        <v>277</v>
      </c>
      <c r="D8612" s="102" t="s">
        <v>136</v>
      </c>
      <c r="E8612" s="102" t="s">
        <v>275</v>
      </c>
      <c r="F8612" s="102" t="s">
        <v>14325</v>
      </c>
      <c r="H8612" s="102">
        <v>45563</v>
      </c>
      <c r="I8612" s="102" t="s">
        <v>292</v>
      </c>
      <c r="J8612" s="102" t="s">
        <v>291</v>
      </c>
      <c r="K8612" s="102" t="s">
        <v>1</v>
      </c>
      <c r="L8612" s="102" t="s">
        <v>290</v>
      </c>
      <c r="M8612" s="102" t="s">
        <v>1074</v>
      </c>
      <c r="N8612" s="102">
        <v>6</v>
      </c>
      <c r="O8612" s="102" t="s">
        <v>1075</v>
      </c>
    </row>
    <row r="8613" spans="1:15" x14ac:dyDescent="0.25">
      <c r="A8613" s="102" t="s">
        <v>14326</v>
      </c>
      <c r="B8613" s="103" t="s">
        <v>1080</v>
      </c>
      <c r="C8613" s="103" t="s">
        <v>277</v>
      </c>
      <c r="D8613" s="102" t="s">
        <v>136</v>
      </c>
      <c r="E8613" s="102" t="s">
        <v>275</v>
      </c>
      <c r="F8613" s="102" t="s">
        <v>14327</v>
      </c>
      <c r="H8613" s="102">
        <v>45563</v>
      </c>
      <c r="I8613" s="102" t="s">
        <v>292</v>
      </c>
      <c r="J8613" s="102" t="s">
        <v>291</v>
      </c>
      <c r="K8613" s="102" t="s">
        <v>1</v>
      </c>
      <c r="L8613" s="102" t="s">
        <v>290</v>
      </c>
      <c r="M8613" s="102" t="s">
        <v>1074</v>
      </c>
      <c r="N8613" s="102">
        <v>6</v>
      </c>
      <c r="O8613" s="102" t="s">
        <v>1075</v>
      </c>
    </row>
    <row r="8614" spans="1:15" x14ac:dyDescent="0.25">
      <c r="A8614" s="102" t="s">
        <v>14328</v>
      </c>
      <c r="B8614" s="103" t="s">
        <v>14329</v>
      </c>
      <c r="C8614" s="103" t="s">
        <v>2526</v>
      </c>
      <c r="D8614" s="102" t="s">
        <v>296</v>
      </c>
      <c r="E8614" s="102" t="s">
        <v>275</v>
      </c>
      <c r="F8614" s="102" t="s">
        <v>14330</v>
      </c>
      <c r="H8614" s="102">
        <v>45563</v>
      </c>
      <c r="I8614" s="102" t="s">
        <v>292</v>
      </c>
      <c r="J8614" s="102" t="s">
        <v>291</v>
      </c>
      <c r="K8614" s="102" t="s">
        <v>1</v>
      </c>
      <c r="L8614" s="102" t="s">
        <v>290</v>
      </c>
      <c r="M8614" s="102" t="s">
        <v>1074</v>
      </c>
      <c r="N8614" s="102">
        <v>6</v>
      </c>
      <c r="O8614" s="102" t="s">
        <v>1075</v>
      </c>
    </row>
    <row r="8615" spans="1:15" x14ac:dyDescent="0.25">
      <c r="A8615" s="102" t="s">
        <v>14328</v>
      </c>
      <c r="B8615" s="103" t="s">
        <v>14331</v>
      </c>
      <c r="C8615" s="103" t="s">
        <v>2655</v>
      </c>
      <c r="D8615" s="102" t="s">
        <v>296</v>
      </c>
      <c r="E8615" s="102" t="s">
        <v>275</v>
      </c>
      <c r="F8615" s="102" t="s">
        <v>14332</v>
      </c>
      <c r="H8615" s="102">
        <v>45563</v>
      </c>
      <c r="I8615" s="102" t="s">
        <v>292</v>
      </c>
      <c r="J8615" s="102" t="s">
        <v>291</v>
      </c>
      <c r="K8615" s="102" t="s">
        <v>1</v>
      </c>
      <c r="L8615" s="102" t="s">
        <v>290</v>
      </c>
      <c r="M8615" s="102" t="s">
        <v>1074</v>
      </c>
      <c r="N8615" s="102">
        <v>6</v>
      </c>
      <c r="O8615" s="102" t="s">
        <v>1075</v>
      </c>
    </row>
    <row r="8616" spans="1:15" x14ac:dyDescent="0.25">
      <c r="A8616" s="102" t="s">
        <v>1537</v>
      </c>
      <c r="B8616" s="103" t="s">
        <v>14333</v>
      </c>
      <c r="C8616" s="103" t="s">
        <v>1225</v>
      </c>
      <c r="D8616" s="102" t="s">
        <v>281</v>
      </c>
      <c r="E8616" s="102" t="s">
        <v>275</v>
      </c>
      <c r="F8616" s="102" t="s">
        <v>14334</v>
      </c>
      <c r="H8616" s="102">
        <v>45563</v>
      </c>
      <c r="I8616" s="102" t="s">
        <v>292</v>
      </c>
      <c r="J8616" s="102" t="s">
        <v>291</v>
      </c>
      <c r="K8616" s="102" t="s">
        <v>1</v>
      </c>
      <c r="L8616" s="102" t="s">
        <v>290</v>
      </c>
      <c r="M8616" s="102" t="s">
        <v>1074</v>
      </c>
      <c r="N8616" s="102">
        <v>6</v>
      </c>
      <c r="O8616" s="102" t="s">
        <v>1075</v>
      </c>
    </row>
    <row r="8617" spans="1:15" x14ac:dyDescent="0.25">
      <c r="A8617" s="102" t="s">
        <v>14335</v>
      </c>
      <c r="B8617" s="103" t="s">
        <v>1855</v>
      </c>
      <c r="C8617" s="103" t="s">
        <v>1225</v>
      </c>
      <c r="D8617" s="102" t="s">
        <v>281</v>
      </c>
      <c r="E8617" s="102" t="s">
        <v>275</v>
      </c>
      <c r="F8617" s="102" t="s">
        <v>14336</v>
      </c>
      <c r="H8617" s="102">
        <v>45563</v>
      </c>
      <c r="I8617" s="102" t="s">
        <v>292</v>
      </c>
      <c r="J8617" s="102" t="s">
        <v>291</v>
      </c>
      <c r="K8617" s="102" t="s">
        <v>1</v>
      </c>
      <c r="L8617" s="102" t="s">
        <v>290</v>
      </c>
      <c r="M8617" s="102" t="s">
        <v>1074</v>
      </c>
      <c r="N8617" s="102">
        <v>6</v>
      </c>
      <c r="O8617" s="102" t="s">
        <v>1075</v>
      </c>
    </row>
    <row r="8618" spans="1:15" x14ac:dyDescent="0.25">
      <c r="A8618" s="102" t="s">
        <v>14335</v>
      </c>
      <c r="B8618" s="103" t="s">
        <v>2150</v>
      </c>
      <c r="C8618" s="103" t="s">
        <v>1225</v>
      </c>
      <c r="D8618" s="102" t="s">
        <v>281</v>
      </c>
      <c r="E8618" s="102" t="s">
        <v>275</v>
      </c>
      <c r="F8618" s="102" t="s">
        <v>14337</v>
      </c>
      <c r="H8618" s="102">
        <v>45563</v>
      </c>
      <c r="I8618" s="102" t="s">
        <v>292</v>
      </c>
      <c r="J8618" s="102" t="s">
        <v>291</v>
      </c>
      <c r="K8618" s="102" t="s">
        <v>1</v>
      </c>
      <c r="L8618" s="102" t="s">
        <v>290</v>
      </c>
      <c r="M8618" s="102" t="s">
        <v>1074</v>
      </c>
      <c r="N8618" s="102">
        <v>6</v>
      </c>
      <c r="O8618" s="102" t="s">
        <v>1075</v>
      </c>
    </row>
    <row r="8619" spans="1:15" x14ac:dyDescent="0.25">
      <c r="A8619" s="102" t="s">
        <v>14338</v>
      </c>
      <c r="B8619" s="103" t="s">
        <v>14339</v>
      </c>
      <c r="C8619" s="103" t="s">
        <v>1077</v>
      </c>
      <c r="D8619" s="102" t="s">
        <v>281</v>
      </c>
      <c r="E8619" s="102" t="s">
        <v>275</v>
      </c>
      <c r="F8619" s="102" t="s">
        <v>14340</v>
      </c>
      <c r="H8619" s="102">
        <v>45563</v>
      </c>
      <c r="I8619" s="102" t="s">
        <v>292</v>
      </c>
      <c r="J8619" s="102" t="s">
        <v>291</v>
      </c>
      <c r="K8619" s="102" t="s">
        <v>1</v>
      </c>
      <c r="L8619" s="102" t="s">
        <v>290</v>
      </c>
      <c r="M8619" s="102" t="s">
        <v>1074</v>
      </c>
      <c r="N8619" s="102">
        <v>6</v>
      </c>
      <c r="O8619" s="102" t="s">
        <v>1075</v>
      </c>
    </row>
    <row r="8620" spans="1:15" x14ac:dyDescent="0.25">
      <c r="A8620" s="102" t="s">
        <v>14341</v>
      </c>
      <c r="B8620" s="103" t="s">
        <v>3203</v>
      </c>
      <c r="C8620" s="103" t="s">
        <v>1118</v>
      </c>
      <c r="D8620" s="102" t="s">
        <v>13422</v>
      </c>
      <c r="E8620" s="102" t="s">
        <v>275</v>
      </c>
      <c r="F8620" s="102" t="s">
        <v>14342</v>
      </c>
      <c r="H8620" s="102">
        <v>45563</v>
      </c>
      <c r="I8620" s="102" t="s">
        <v>292</v>
      </c>
      <c r="J8620" s="102" t="s">
        <v>291</v>
      </c>
      <c r="K8620" s="102" t="s">
        <v>1</v>
      </c>
      <c r="L8620" s="102" t="s">
        <v>290</v>
      </c>
      <c r="M8620" s="102" t="s">
        <v>1074</v>
      </c>
      <c r="N8620" s="102">
        <v>6</v>
      </c>
      <c r="O8620" s="102" t="s">
        <v>1075</v>
      </c>
    </row>
    <row r="8621" spans="1:15" x14ac:dyDescent="0.25">
      <c r="A8621" s="102" t="s">
        <v>2642</v>
      </c>
      <c r="B8621" s="103" t="s">
        <v>14219</v>
      </c>
      <c r="C8621" s="103" t="s">
        <v>1118</v>
      </c>
      <c r="D8621" s="102" t="s">
        <v>13422</v>
      </c>
      <c r="E8621" s="102" t="s">
        <v>275</v>
      </c>
      <c r="F8621" s="102" t="s">
        <v>14343</v>
      </c>
      <c r="H8621" s="102">
        <v>45563</v>
      </c>
      <c r="I8621" s="102" t="s">
        <v>292</v>
      </c>
      <c r="J8621" s="102" t="s">
        <v>291</v>
      </c>
      <c r="K8621" s="102" t="s">
        <v>1</v>
      </c>
      <c r="L8621" s="102" t="s">
        <v>290</v>
      </c>
      <c r="M8621" s="102" t="s">
        <v>1074</v>
      </c>
      <c r="N8621" s="102">
        <v>6</v>
      </c>
      <c r="O8621" s="102" t="s">
        <v>1075</v>
      </c>
    </row>
    <row r="8622" spans="1:15" x14ac:dyDescent="0.25">
      <c r="A8622" s="102" t="s">
        <v>2642</v>
      </c>
      <c r="B8622" s="103" t="s">
        <v>14188</v>
      </c>
      <c r="C8622" s="103" t="s">
        <v>274</v>
      </c>
      <c r="D8622" s="102" t="s">
        <v>13422</v>
      </c>
      <c r="E8622" s="102" t="s">
        <v>275</v>
      </c>
      <c r="F8622" s="102" t="s">
        <v>14344</v>
      </c>
      <c r="H8622" s="102">
        <v>45563</v>
      </c>
      <c r="I8622" s="102" t="s">
        <v>292</v>
      </c>
      <c r="J8622" s="102" t="s">
        <v>291</v>
      </c>
      <c r="K8622" s="102" t="s">
        <v>1</v>
      </c>
      <c r="L8622" s="102" t="s">
        <v>290</v>
      </c>
      <c r="M8622" s="102" t="s">
        <v>1074</v>
      </c>
      <c r="N8622" s="102">
        <v>6</v>
      </c>
      <c r="O8622" s="102" t="s">
        <v>1075</v>
      </c>
    </row>
    <row r="8623" spans="1:15" x14ac:dyDescent="0.25">
      <c r="A8623" s="102" t="s">
        <v>2642</v>
      </c>
      <c r="B8623" s="103" t="s">
        <v>14345</v>
      </c>
      <c r="C8623" s="103" t="s">
        <v>274</v>
      </c>
      <c r="D8623" s="102" t="s">
        <v>13422</v>
      </c>
      <c r="E8623" s="102" t="s">
        <v>275</v>
      </c>
      <c r="F8623" s="102" t="s">
        <v>14346</v>
      </c>
      <c r="H8623" s="102">
        <v>45563</v>
      </c>
      <c r="I8623" s="102" t="s">
        <v>292</v>
      </c>
      <c r="J8623" s="102" t="s">
        <v>291</v>
      </c>
      <c r="K8623" s="102" t="s">
        <v>1</v>
      </c>
      <c r="L8623" s="102" t="s">
        <v>290</v>
      </c>
      <c r="M8623" s="102" t="s">
        <v>1074</v>
      </c>
      <c r="N8623" s="102">
        <v>6</v>
      </c>
      <c r="O8623" s="102" t="s">
        <v>1075</v>
      </c>
    </row>
    <row r="8624" spans="1:15" x14ac:dyDescent="0.25">
      <c r="A8624" s="102" t="s">
        <v>14347</v>
      </c>
      <c r="B8624" s="103" t="s">
        <v>14188</v>
      </c>
      <c r="C8624" s="103" t="s">
        <v>1360</v>
      </c>
      <c r="D8624" s="102" t="s">
        <v>13422</v>
      </c>
      <c r="E8624" s="102" t="s">
        <v>275</v>
      </c>
      <c r="F8624" s="102" t="s">
        <v>14348</v>
      </c>
      <c r="H8624" s="102">
        <v>45563</v>
      </c>
      <c r="I8624" s="102" t="s">
        <v>292</v>
      </c>
      <c r="J8624" s="102" t="s">
        <v>291</v>
      </c>
      <c r="K8624" s="102" t="s">
        <v>1</v>
      </c>
      <c r="L8624" s="102" t="s">
        <v>290</v>
      </c>
      <c r="M8624" s="102" t="s">
        <v>1074</v>
      </c>
      <c r="N8624" s="102">
        <v>6</v>
      </c>
      <c r="O8624" s="102" t="s">
        <v>1075</v>
      </c>
    </row>
    <row r="8625" spans="1:15" x14ac:dyDescent="0.25">
      <c r="A8625" s="102" t="s">
        <v>14349</v>
      </c>
      <c r="B8625" s="103" t="s">
        <v>14144</v>
      </c>
      <c r="C8625" s="103" t="s">
        <v>1118</v>
      </c>
      <c r="D8625" s="102" t="s">
        <v>13422</v>
      </c>
      <c r="E8625" s="102" t="s">
        <v>275</v>
      </c>
      <c r="F8625" s="102" t="s">
        <v>14350</v>
      </c>
      <c r="H8625" s="102">
        <v>45563</v>
      </c>
      <c r="I8625" s="102" t="s">
        <v>292</v>
      </c>
      <c r="J8625" s="102" t="s">
        <v>291</v>
      </c>
      <c r="K8625" s="102" t="s">
        <v>1</v>
      </c>
      <c r="L8625" s="102" t="s">
        <v>290</v>
      </c>
      <c r="M8625" s="102" t="s">
        <v>1074</v>
      </c>
      <c r="N8625" s="102">
        <v>6</v>
      </c>
      <c r="O8625" s="102" t="s">
        <v>1075</v>
      </c>
    </row>
    <row r="8626" spans="1:15" x14ac:dyDescent="0.25">
      <c r="A8626" s="102" t="s">
        <v>14349</v>
      </c>
      <c r="B8626" s="103" t="s">
        <v>5171</v>
      </c>
      <c r="C8626" s="103" t="s">
        <v>1360</v>
      </c>
      <c r="D8626" s="102" t="s">
        <v>13422</v>
      </c>
      <c r="E8626" s="102" t="s">
        <v>275</v>
      </c>
      <c r="F8626" s="102" t="s">
        <v>14351</v>
      </c>
      <c r="H8626" s="102">
        <v>45563</v>
      </c>
      <c r="I8626" s="102" t="s">
        <v>292</v>
      </c>
      <c r="J8626" s="102" t="s">
        <v>291</v>
      </c>
      <c r="K8626" s="102" t="s">
        <v>1</v>
      </c>
      <c r="L8626" s="102" t="s">
        <v>290</v>
      </c>
      <c r="M8626" s="102" t="s">
        <v>1074</v>
      </c>
      <c r="N8626" s="102">
        <v>6</v>
      </c>
      <c r="O8626" s="102" t="s">
        <v>1075</v>
      </c>
    </row>
    <row r="8627" spans="1:15" x14ac:dyDescent="0.25">
      <c r="A8627" s="102" t="s">
        <v>14349</v>
      </c>
      <c r="B8627" s="103" t="s">
        <v>2917</v>
      </c>
      <c r="C8627" s="103" t="s">
        <v>1118</v>
      </c>
      <c r="D8627" s="102" t="s">
        <v>13422</v>
      </c>
      <c r="E8627" s="102" t="s">
        <v>275</v>
      </c>
      <c r="F8627" s="102" t="s">
        <v>14352</v>
      </c>
      <c r="H8627" s="102">
        <v>45563</v>
      </c>
      <c r="I8627" s="102" t="s">
        <v>292</v>
      </c>
      <c r="J8627" s="102" t="s">
        <v>291</v>
      </c>
      <c r="K8627" s="102" t="s">
        <v>1</v>
      </c>
      <c r="L8627" s="102" t="s">
        <v>290</v>
      </c>
      <c r="M8627" s="102" t="s">
        <v>1074</v>
      </c>
      <c r="N8627" s="102">
        <v>6</v>
      </c>
      <c r="O8627" s="102" t="s">
        <v>1075</v>
      </c>
    </row>
    <row r="8628" spans="1:15" x14ac:dyDescent="0.25">
      <c r="A8628" s="102" t="s">
        <v>14353</v>
      </c>
      <c r="B8628" s="103" t="s">
        <v>2228</v>
      </c>
      <c r="C8628" s="103" t="s">
        <v>1077</v>
      </c>
      <c r="D8628" s="102" t="s">
        <v>196</v>
      </c>
      <c r="E8628" s="102" t="s">
        <v>275</v>
      </c>
      <c r="F8628" s="102" t="s">
        <v>14354</v>
      </c>
      <c r="H8628" s="102">
        <v>45563</v>
      </c>
      <c r="I8628" s="102" t="s">
        <v>292</v>
      </c>
      <c r="J8628" s="102" t="s">
        <v>291</v>
      </c>
      <c r="K8628" s="102" t="s">
        <v>1</v>
      </c>
      <c r="L8628" s="102" t="s">
        <v>290</v>
      </c>
      <c r="M8628" s="102" t="s">
        <v>1074</v>
      </c>
      <c r="N8628" s="102">
        <v>6</v>
      </c>
      <c r="O8628" s="102" t="s">
        <v>1075</v>
      </c>
    </row>
    <row r="8629" spans="1:15" x14ac:dyDescent="0.25">
      <c r="A8629" s="102" t="s">
        <v>14355</v>
      </c>
      <c r="B8629" s="103" t="s">
        <v>14356</v>
      </c>
      <c r="C8629" s="103" t="s">
        <v>1118</v>
      </c>
      <c r="D8629" s="102" t="s">
        <v>13422</v>
      </c>
      <c r="E8629" s="102" t="s">
        <v>275</v>
      </c>
      <c r="F8629" s="102" t="s">
        <v>14357</v>
      </c>
      <c r="H8629" s="102">
        <v>45563</v>
      </c>
      <c r="I8629" s="102" t="s">
        <v>292</v>
      </c>
      <c r="J8629" s="102" t="s">
        <v>291</v>
      </c>
      <c r="K8629" s="102" t="s">
        <v>1</v>
      </c>
      <c r="L8629" s="102" t="s">
        <v>290</v>
      </c>
      <c r="M8629" s="102" t="s">
        <v>1074</v>
      </c>
      <c r="N8629" s="102">
        <v>6</v>
      </c>
      <c r="O8629" s="102" t="s">
        <v>1075</v>
      </c>
    </row>
    <row r="8630" spans="1:15" x14ac:dyDescent="0.25">
      <c r="A8630" s="102" t="s">
        <v>14358</v>
      </c>
      <c r="B8630" s="103" t="s">
        <v>14359</v>
      </c>
      <c r="C8630" s="103" t="s">
        <v>2526</v>
      </c>
      <c r="D8630" s="102" t="s">
        <v>296</v>
      </c>
      <c r="E8630" s="102" t="s">
        <v>275</v>
      </c>
      <c r="F8630" s="102" t="s">
        <v>14360</v>
      </c>
      <c r="H8630" s="102">
        <v>45563</v>
      </c>
      <c r="I8630" s="102" t="s">
        <v>292</v>
      </c>
      <c r="J8630" s="102" t="s">
        <v>291</v>
      </c>
      <c r="K8630" s="102" t="s">
        <v>1</v>
      </c>
      <c r="L8630" s="102" t="s">
        <v>290</v>
      </c>
      <c r="M8630" s="102" t="s">
        <v>1074</v>
      </c>
      <c r="N8630" s="102">
        <v>6</v>
      </c>
      <c r="O8630" s="102" t="s">
        <v>1075</v>
      </c>
    </row>
    <row r="8631" spans="1:15" x14ac:dyDescent="0.25">
      <c r="A8631" s="102" t="s">
        <v>14361</v>
      </c>
      <c r="B8631" s="103" t="s">
        <v>14362</v>
      </c>
      <c r="C8631" s="103" t="s">
        <v>1118</v>
      </c>
      <c r="D8631" s="102" t="s">
        <v>13422</v>
      </c>
      <c r="E8631" s="102" t="s">
        <v>275</v>
      </c>
      <c r="F8631" s="102" t="s">
        <v>14363</v>
      </c>
      <c r="H8631" s="102">
        <v>45563</v>
      </c>
      <c r="I8631" s="102" t="s">
        <v>292</v>
      </c>
      <c r="J8631" s="102" t="s">
        <v>291</v>
      </c>
      <c r="K8631" s="102" t="s">
        <v>1</v>
      </c>
      <c r="L8631" s="102" t="s">
        <v>290</v>
      </c>
      <c r="M8631" s="102" t="s">
        <v>1074</v>
      </c>
      <c r="N8631" s="102">
        <v>6</v>
      </c>
      <c r="O8631" s="102" t="s">
        <v>1075</v>
      </c>
    </row>
    <row r="8632" spans="1:15" x14ac:dyDescent="0.25">
      <c r="A8632" s="102" t="s">
        <v>14364</v>
      </c>
      <c r="B8632" s="103" t="s">
        <v>2564</v>
      </c>
      <c r="C8632" s="103" t="s">
        <v>274</v>
      </c>
      <c r="D8632" s="102" t="s">
        <v>152</v>
      </c>
      <c r="E8632" s="102" t="s">
        <v>275</v>
      </c>
      <c r="F8632" s="102" t="s">
        <v>14365</v>
      </c>
      <c r="H8632" s="102">
        <v>45563</v>
      </c>
      <c r="I8632" s="102" t="s">
        <v>292</v>
      </c>
      <c r="J8632" s="102" t="s">
        <v>291</v>
      </c>
      <c r="K8632" s="102" t="s">
        <v>1</v>
      </c>
      <c r="L8632" s="102" t="s">
        <v>290</v>
      </c>
      <c r="M8632" s="102" t="s">
        <v>1074</v>
      </c>
      <c r="N8632" s="102">
        <v>6</v>
      </c>
      <c r="O8632" s="102" t="s">
        <v>1075</v>
      </c>
    </row>
    <row r="8633" spans="1:15" x14ac:dyDescent="0.25">
      <c r="A8633" s="102" t="s">
        <v>14366</v>
      </c>
      <c r="B8633" s="103" t="s">
        <v>14367</v>
      </c>
      <c r="C8633" s="103" t="s">
        <v>1118</v>
      </c>
      <c r="D8633" s="102" t="s">
        <v>13422</v>
      </c>
      <c r="E8633" s="102" t="s">
        <v>275</v>
      </c>
      <c r="F8633" s="102" t="s">
        <v>14368</v>
      </c>
      <c r="H8633" s="102">
        <v>45563</v>
      </c>
      <c r="I8633" s="102" t="s">
        <v>292</v>
      </c>
      <c r="J8633" s="102" t="s">
        <v>291</v>
      </c>
      <c r="K8633" s="102" t="s">
        <v>1</v>
      </c>
      <c r="L8633" s="102" t="s">
        <v>290</v>
      </c>
      <c r="M8633" s="102" t="s">
        <v>1074</v>
      </c>
      <c r="N8633" s="102">
        <v>6</v>
      </c>
      <c r="O8633" s="102" t="s">
        <v>1075</v>
      </c>
    </row>
    <row r="8634" spans="1:15" x14ac:dyDescent="0.25">
      <c r="A8634" s="102" t="s">
        <v>14366</v>
      </c>
      <c r="B8634" s="103" t="s">
        <v>14125</v>
      </c>
      <c r="C8634" s="103" t="s">
        <v>1360</v>
      </c>
      <c r="D8634" s="102" t="s">
        <v>13422</v>
      </c>
      <c r="E8634" s="102" t="s">
        <v>275</v>
      </c>
      <c r="F8634" s="102" t="s">
        <v>14369</v>
      </c>
      <c r="H8634" s="102">
        <v>45563</v>
      </c>
      <c r="I8634" s="102" t="s">
        <v>292</v>
      </c>
      <c r="J8634" s="102" t="s">
        <v>291</v>
      </c>
      <c r="K8634" s="102" t="s">
        <v>1</v>
      </c>
      <c r="L8634" s="102" t="s">
        <v>290</v>
      </c>
      <c r="M8634" s="102" t="s">
        <v>1074</v>
      </c>
      <c r="N8634" s="102">
        <v>6</v>
      </c>
      <c r="O8634" s="102" t="s">
        <v>1075</v>
      </c>
    </row>
    <row r="8635" spans="1:15" x14ac:dyDescent="0.25">
      <c r="A8635" s="102" t="s">
        <v>14370</v>
      </c>
      <c r="B8635" s="103" t="s">
        <v>2198</v>
      </c>
      <c r="C8635" s="103" t="s">
        <v>277</v>
      </c>
      <c r="D8635" s="102" t="s">
        <v>1092</v>
      </c>
      <c r="E8635" s="102" t="s">
        <v>275</v>
      </c>
      <c r="F8635" s="102" t="s">
        <v>14371</v>
      </c>
      <c r="H8635" s="102">
        <v>45563</v>
      </c>
      <c r="I8635" s="102" t="s">
        <v>292</v>
      </c>
      <c r="J8635" s="102" t="s">
        <v>291</v>
      </c>
      <c r="K8635" s="102" t="s">
        <v>1</v>
      </c>
      <c r="L8635" s="102" t="s">
        <v>290</v>
      </c>
      <c r="M8635" s="102" t="s">
        <v>1074</v>
      </c>
      <c r="N8635" s="102">
        <v>6</v>
      </c>
      <c r="O8635" s="102" t="s">
        <v>1075</v>
      </c>
    </row>
    <row r="8636" spans="1:15" x14ac:dyDescent="0.25">
      <c r="A8636" s="102" t="s">
        <v>14372</v>
      </c>
      <c r="B8636" s="103" t="s">
        <v>14177</v>
      </c>
      <c r="C8636" s="103" t="s">
        <v>1360</v>
      </c>
      <c r="D8636" s="102" t="s">
        <v>13422</v>
      </c>
      <c r="E8636" s="102" t="s">
        <v>275</v>
      </c>
      <c r="F8636" s="102" t="s">
        <v>14373</v>
      </c>
      <c r="H8636" s="102">
        <v>45563</v>
      </c>
      <c r="I8636" s="102" t="s">
        <v>292</v>
      </c>
      <c r="J8636" s="102" t="s">
        <v>291</v>
      </c>
      <c r="K8636" s="102" t="s">
        <v>1</v>
      </c>
      <c r="L8636" s="102" t="s">
        <v>290</v>
      </c>
      <c r="M8636" s="102" t="s">
        <v>1074</v>
      </c>
      <c r="N8636" s="102">
        <v>6</v>
      </c>
      <c r="O8636" s="102" t="s">
        <v>1075</v>
      </c>
    </row>
    <row r="8637" spans="1:15" x14ac:dyDescent="0.25">
      <c r="A8637" s="102" t="s">
        <v>14374</v>
      </c>
      <c r="B8637" s="103" t="s">
        <v>1703</v>
      </c>
      <c r="C8637" s="103" t="s">
        <v>274</v>
      </c>
      <c r="D8637" s="102" t="s">
        <v>136</v>
      </c>
      <c r="E8637" s="102" t="s">
        <v>275</v>
      </c>
      <c r="F8637" s="102" t="s">
        <v>14375</v>
      </c>
      <c r="H8637" s="102">
        <v>45563</v>
      </c>
      <c r="I8637" s="102" t="s">
        <v>292</v>
      </c>
      <c r="J8637" s="102" t="s">
        <v>291</v>
      </c>
      <c r="K8637" s="102" t="s">
        <v>1</v>
      </c>
      <c r="L8637" s="102" t="s">
        <v>290</v>
      </c>
      <c r="M8637" s="102" t="s">
        <v>1074</v>
      </c>
      <c r="N8637" s="102">
        <v>6</v>
      </c>
      <c r="O8637" s="102" t="s">
        <v>1075</v>
      </c>
    </row>
    <row r="8638" spans="1:15" x14ac:dyDescent="0.25">
      <c r="A8638" s="102" t="s">
        <v>14376</v>
      </c>
      <c r="B8638" s="103" t="s">
        <v>14377</v>
      </c>
      <c r="C8638" s="103" t="s">
        <v>274</v>
      </c>
      <c r="D8638" s="102" t="s">
        <v>13422</v>
      </c>
      <c r="E8638" s="102" t="s">
        <v>275</v>
      </c>
      <c r="F8638" s="102" t="s">
        <v>14378</v>
      </c>
      <c r="H8638" s="102">
        <v>45563</v>
      </c>
      <c r="I8638" s="102" t="s">
        <v>292</v>
      </c>
      <c r="J8638" s="102" t="s">
        <v>291</v>
      </c>
      <c r="K8638" s="102" t="s">
        <v>1</v>
      </c>
      <c r="L8638" s="102" t="s">
        <v>290</v>
      </c>
      <c r="M8638" s="102" t="s">
        <v>1074</v>
      </c>
      <c r="N8638" s="102">
        <v>6</v>
      </c>
      <c r="O8638" s="102" t="s">
        <v>1075</v>
      </c>
    </row>
    <row r="8639" spans="1:15" x14ac:dyDescent="0.25">
      <c r="A8639" s="102" t="s">
        <v>14376</v>
      </c>
      <c r="B8639" s="103" t="s">
        <v>3056</v>
      </c>
      <c r="C8639" s="103" t="s">
        <v>274</v>
      </c>
      <c r="D8639" s="102" t="s">
        <v>13422</v>
      </c>
      <c r="E8639" s="102" t="s">
        <v>275</v>
      </c>
      <c r="F8639" s="102" t="s">
        <v>14379</v>
      </c>
      <c r="H8639" s="102">
        <v>45563</v>
      </c>
      <c r="I8639" s="102" t="s">
        <v>292</v>
      </c>
      <c r="J8639" s="102" t="s">
        <v>291</v>
      </c>
      <c r="K8639" s="102" t="s">
        <v>1</v>
      </c>
      <c r="L8639" s="102" t="s">
        <v>290</v>
      </c>
      <c r="M8639" s="102" t="s">
        <v>1074</v>
      </c>
      <c r="N8639" s="102">
        <v>6</v>
      </c>
      <c r="O8639" s="102" t="s">
        <v>1075</v>
      </c>
    </row>
    <row r="8640" spans="1:15" x14ac:dyDescent="0.25">
      <c r="A8640" s="102" t="s">
        <v>11192</v>
      </c>
      <c r="B8640" s="103" t="s">
        <v>14380</v>
      </c>
      <c r="C8640" s="103" t="s">
        <v>1360</v>
      </c>
      <c r="D8640" s="102" t="s">
        <v>13422</v>
      </c>
      <c r="E8640" s="102" t="s">
        <v>275</v>
      </c>
      <c r="F8640" s="102" t="s">
        <v>14381</v>
      </c>
      <c r="H8640" s="102">
        <v>45563</v>
      </c>
      <c r="I8640" s="102" t="s">
        <v>292</v>
      </c>
      <c r="J8640" s="102" t="s">
        <v>291</v>
      </c>
      <c r="K8640" s="102" t="s">
        <v>1</v>
      </c>
      <c r="L8640" s="102" t="s">
        <v>290</v>
      </c>
      <c r="M8640" s="102" t="s">
        <v>1074</v>
      </c>
      <c r="N8640" s="102">
        <v>6</v>
      </c>
      <c r="O8640" s="102" t="s">
        <v>1075</v>
      </c>
    </row>
    <row r="8641" spans="1:15" x14ac:dyDescent="0.25">
      <c r="A8641" s="102" t="s">
        <v>14382</v>
      </c>
      <c r="B8641" s="103" t="s">
        <v>14383</v>
      </c>
      <c r="C8641" s="103" t="s">
        <v>1118</v>
      </c>
      <c r="D8641" s="102" t="s">
        <v>13422</v>
      </c>
      <c r="E8641" s="102" t="s">
        <v>275</v>
      </c>
      <c r="F8641" s="102" t="s">
        <v>14384</v>
      </c>
      <c r="H8641" s="102">
        <v>45563</v>
      </c>
      <c r="I8641" s="102" t="s">
        <v>292</v>
      </c>
      <c r="J8641" s="102" t="s">
        <v>291</v>
      </c>
      <c r="K8641" s="102" t="s">
        <v>1</v>
      </c>
      <c r="L8641" s="102" t="s">
        <v>290</v>
      </c>
      <c r="M8641" s="102" t="s">
        <v>1074</v>
      </c>
      <c r="N8641" s="102">
        <v>6</v>
      </c>
      <c r="O8641" s="102" t="s">
        <v>1075</v>
      </c>
    </row>
    <row r="8642" spans="1:15" x14ac:dyDescent="0.25">
      <c r="A8642" s="102" t="s">
        <v>14385</v>
      </c>
      <c r="B8642" s="103" t="s">
        <v>2109</v>
      </c>
      <c r="C8642" s="103" t="s">
        <v>277</v>
      </c>
      <c r="D8642" s="102" t="s">
        <v>136</v>
      </c>
      <c r="E8642" s="102" t="s">
        <v>275</v>
      </c>
      <c r="F8642" s="102" t="s">
        <v>14386</v>
      </c>
      <c r="H8642" s="102">
        <v>45563</v>
      </c>
      <c r="I8642" s="102" t="s">
        <v>292</v>
      </c>
      <c r="J8642" s="102" t="s">
        <v>291</v>
      </c>
      <c r="K8642" s="102" t="s">
        <v>1</v>
      </c>
      <c r="L8642" s="102" t="s">
        <v>290</v>
      </c>
      <c r="M8642" s="102" t="s">
        <v>1074</v>
      </c>
      <c r="N8642" s="102">
        <v>6</v>
      </c>
      <c r="O8642" s="102" t="s">
        <v>1075</v>
      </c>
    </row>
    <row r="8643" spans="1:15" x14ac:dyDescent="0.25">
      <c r="A8643" s="102" t="s">
        <v>14387</v>
      </c>
      <c r="B8643" s="103" t="s">
        <v>14388</v>
      </c>
      <c r="C8643" s="103" t="s">
        <v>1225</v>
      </c>
      <c r="D8643" s="102" t="s">
        <v>281</v>
      </c>
      <c r="E8643" s="102" t="s">
        <v>275</v>
      </c>
      <c r="F8643" s="102" t="s">
        <v>14389</v>
      </c>
      <c r="H8643" s="102">
        <v>45563</v>
      </c>
      <c r="I8643" s="102" t="s">
        <v>292</v>
      </c>
      <c r="J8643" s="102" t="s">
        <v>291</v>
      </c>
      <c r="K8643" s="102" t="s">
        <v>1</v>
      </c>
      <c r="L8643" s="102" t="s">
        <v>290</v>
      </c>
      <c r="M8643" s="102" t="s">
        <v>1074</v>
      </c>
      <c r="N8643" s="102">
        <v>6</v>
      </c>
      <c r="O8643" s="102" t="s">
        <v>1075</v>
      </c>
    </row>
    <row r="8644" spans="1:15" x14ac:dyDescent="0.25">
      <c r="A8644" s="102" t="s">
        <v>14390</v>
      </c>
      <c r="B8644" s="103" t="s">
        <v>1233</v>
      </c>
      <c r="C8644" s="103" t="s">
        <v>274</v>
      </c>
      <c r="D8644" s="102" t="s">
        <v>136</v>
      </c>
      <c r="E8644" s="102" t="s">
        <v>275</v>
      </c>
      <c r="F8644" s="102" t="s">
        <v>14391</v>
      </c>
      <c r="H8644" s="102">
        <v>45563</v>
      </c>
      <c r="I8644" s="102" t="s">
        <v>292</v>
      </c>
      <c r="J8644" s="102" t="s">
        <v>291</v>
      </c>
      <c r="K8644" s="102" t="s">
        <v>1</v>
      </c>
      <c r="L8644" s="102" t="s">
        <v>290</v>
      </c>
      <c r="M8644" s="102" t="s">
        <v>1074</v>
      </c>
      <c r="N8644" s="102">
        <v>6</v>
      </c>
      <c r="O8644" s="102" t="s">
        <v>1075</v>
      </c>
    </row>
    <row r="8645" spans="1:15" x14ac:dyDescent="0.25">
      <c r="A8645" s="102" t="s">
        <v>14392</v>
      </c>
      <c r="B8645" s="103" t="s">
        <v>1191</v>
      </c>
      <c r="C8645" s="103" t="s">
        <v>1077</v>
      </c>
      <c r="D8645" s="102" t="s">
        <v>196</v>
      </c>
      <c r="E8645" s="102" t="s">
        <v>275</v>
      </c>
      <c r="F8645" s="102" t="s">
        <v>14393</v>
      </c>
      <c r="H8645" s="102">
        <v>45563</v>
      </c>
      <c r="I8645" s="102" t="s">
        <v>292</v>
      </c>
      <c r="J8645" s="102" t="s">
        <v>291</v>
      </c>
      <c r="K8645" s="102" t="s">
        <v>1</v>
      </c>
      <c r="L8645" s="102" t="s">
        <v>290</v>
      </c>
      <c r="M8645" s="102" t="s">
        <v>1074</v>
      </c>
      <c r="N8645" s="102">
        <v>6</v>
      </c>
      <c r="O8645" s="102" t="s">
        <v>1075</v>
      </c>
    </row>
    <row r="8646" spans="1:15" x14ac:dyDescent="0.25">
      <c r="A8646" s="102" t="s">
        <v>14394</v>
      </c>
      <c r="B8646" s="103" t="s">
        <v>14395</v>
      </c>
      <c r="C8646" s="103" t="s">
        <v>277</v>
      </c>
      <c r="D8646" s="102" t="s">
        <v>13422</v>
      </c>
      <c r="E8646" s="102" t="s">
        <v>275</v>
      </c>
      <c r="F8646" s="102" t="s">
        <v>14396</v>
      </c>
      <c r="H8646" s="102">
        <v>45563</v>
      </c>
      <c r="I8646" s="102" t="s">
        <v>292</v>
      </c>
      <c r="J8646" s="102" t="s">
        <v>291</v>
      </c>
      <c r="K8646" s="102" t="s">
        <v>1</v>
      </c>
      <c r="L8646" s="102" t="s">
        <v>290</v>
      </c>
      <c r="M8646" s="102" t="s">
        <v>1074</v>
      </c>
      <c r="N8646" s="102">
        <v>6</v>
      </c>
      <c r="O8646" s="102" t="s">
        <v>1075</v>
      </c>
    </row>
    <row r="8647" spans="1:15" x14ac:dyDescent="0.25">
      <c r="A8647" s="102" t="s">
        <v>13380</v>
      </c>
      <c r="B8647" s="103" t="s">
        <v>14186</v>
      </c>
      <c r="C8647" s="103" t="s">
        <v>1360</v>
      </c>
      <c r="D8647" s="102" t="s">
        <v>13422</v>
      </c>
      <c r="E8647" s="102" t="s">
        <v>275</v>
      </c>
      <c r="F8647" s="102" t="s">
        <v>14397</v>
      </c>
      <c r="H8647" s="102">
        <v>45563</v>
      </c>
      <c r="I8647" s="102" t="s">
        <v>292</v>
      </c>
      <c r="J8647" s="102" t="s">
        <v>291</v>
      </c>
      <c r="K8647" s="102" t="s">
        <v>1</v>
      </c>
      <c r="L8647" s="102" t="s">
        <v>290</v>
      </c>
      <c r="M8647" s="102" t="s">
        <v>1074</v>
      </c>
      <c r="N8647" s="102">
        <v>6</v>
      </c>
      <c r="O8647" s="102" t="s">
        <v>1075</v>
      </c>
    </row>
    <row r="8648" spans="1:15" x14ac:dyDescent="0.25">
      <c r="A8648" s="102" t="s">
        <v>14398</v>
      </c>
      <c r="B8648" s="103" t="s">
        <v>14186</v>
      </c>
      <c r="C8648" s="103" t="s">
        <v>274</v>
      </c>
      <c r="D8648" s="102" t="s">
        <v>13422</v>
      </c>
      <c r="E8648" s="102" t="s">
        <v>275</v>
      </c>
      <c r="F8648" s="102" t="s">
        <v>14399</v>
      </c>
      <c r="H8648" s="102">
        <v>45563</v>
      </c>
      <c r="I8648" s="102" t="s">
        <v>292</v>
      </c>
      <c r="J8648" s="102" t="s">
        <v>291</v>
      </c>
      <c r="K8648" s="102" t="s">
        <v>1</v>
      </c>
      <c r="L8648" s="102" t="s">
        <v>290</v>
      </c>
      <c r="M8648" s="102" t="s">
        <v>1074</v>
      </c>
      <c r="N8648" s="102">
        <v>6</v>
      </c>
      <c r="O8648" s="102" t="s">
        <v>1075</v>
      </c>
    </row>
    <row r="8649" spans="1:15" x14ac:dyDescent="0.25">
      <c r="A8649" s="102" t="s">
        <v>14400</v>
      </c>
      <c r="B8649" s="103" t="s">
        <v>14401</v>
      </c>
      <c r="C8649" s="103" t="s">
        <v>1118</v>
      </c>
      <c r="D8649" s="102" t="s">
        <v>13422</v>
      </c>
      <c r="E8649" s="102" t="s">
        <v>275</v>
      </c>
      <c r="F8649" s="102" t="s">
        <v>14402</v>
      </c>
      <c r="H8649" s="102">
        <v>45563</v>
      </c>
      <c r="I8649" s="102" t="s">
        <v>292</v>
      </c>
      <c r="J8649" s="102" t="s">
        <v>291</v>
      </c>
      <c r="K8649" s="102" t="s">
        <v>1</v>
      </c>
      <c r="L8649" s="102" t="s">
        <v>290</v>
      </c>
      <c r="M8649" s="102" t="s">
        <v>1074</v>
      </c>
      <c r="N8649" s="102">
        <v>6</v>
      </c>
      <c r="O8649" s="102" t="s">
        <v>1075</v>
      </c>
    </row>
    <row r="8650" spans="1:15" x14ac:dyDescent="0.25">
      <c r="A8650" s="102" t="s">
        <v>14403</v>
      </c>
      <c r="B8650" s="103" t="s">
        <v>1214</v>
      </c>
      <c r="C8650" s="103" t="s">
        <v>277</v>
      </c>
      <c r="D8650" s="102" t="s">
        <v>136</v>
      </c>
      <c r="E8650" s="102" t="s">
        <v>275</v>
      </c>
      <c r="F8650" s="102" t="s">
        <v>14404</v>
      </c>
      <c r="H8650" s="102">
        <v>45563</v>
      </c>
      <c r="I8650" s="102" t="s">
        <v>292</v>
      </c>
      <c r="J8650" s="102" t="s">
        <v>291</v>
      </c>
      <c r="K8650" s="102" t="s">
        <v>1</v>
      </c>
      <c r="L8650" s="102" t="s">
        <v>290</v>
      </c>
      <c r="M8650" s="102" t="s">
        <v>1074</v>
      </c>
      <c r="N8650" s="102">
        <v>6</v>
      </c>
      <c r="O8650" s="102" t="s">
        <v>1075</v>
      </c>
    </row>
    <row r="8651" spans="1:15" x14ac:dyDescent="0.25">
      <c r="A8651" s="102" t="s">
        <v>14405</v>
      </c>
      <c r="B8651" s="103" t="s">
        <v>1775</v>
      </c>
      <c r="C8651" s="103" t="s">
        <v>274</v>
      </c>
      <c r="D8651" s="102" t="s">
        <v>13422</v>
      </c>
      <c r="E8651" s="102" t="s">
        <v>275</v>
      </c>
      <c r="F8651" s="102" t="s">
        <v>14406</v>
      </c>
      <c r="H8651" s="102">
        <v>45563</v>
      </c>
      <c r="I8651" s="102" t="s">
        <v>292</v>
      </c>
      <c r="J8651" s="102" t="s">
        <v>291</v>
      </c>
      <c r="K8651" s="102" t="s">
        <v>1</v>
      </c>
      <c r="L8651" s="102" t="s">
        <v>290</v>
      </c>
      <c r="M8651" s="102" t="s">
        <v>1074</v>
      </c>
      <c r="N8651" s="102">
        <v>6</v>
      </c>
      <c r="O8651" s="102" t="s">
        <v>1075</v>
      </c>
    </row>
    <row r="8652" spans="1:15" x14ac:dyDescent="0.25">
      <c r="A8652" s="102" t="s">
        <v>14407</v>
      </c>
      <c r="B8652" s="103" t="s">
        <v>10146</v>
      </c>
      <c r="C8652" s="103" t="s">
        <v>1225</v>
      </c>
      <c r="D8652" s="102" t="s">
        <v>196</v>
      </c>
      <c r="E8652" s="102" t="s">
        <v>275</v>
      </c>
      <c r="F8652" s="102" t="s">
        <v>14408</v>
      </c>
      <c r="H8652" s="102">
        <v>45563</v>
      </c>
      <c r="I8652" s="102" t="s">
        <v>292</v>
      </c>
      <c r="J8652" s="102" t="s">
        <v>291</v>
      </c>
      <c r="K8652" s="102" t="s">
        <v>1</v>
      </c>
      <c r="L8652" s="102" t="s">
        <v>290</v>
      </c>
      <c r="M8652" s="102" t="s">
        <v>1074</v>
      </c>
      <c r="N8652" s="102">
        <v>6</v>
      </c>
      <c r="O8652" s="102" t="s">
        <v>1075</v>
      </c>
    </row>
    <row r="8653" spans="1:15" x14ac:dyDescent="0.25">
      <c r="A8653" s="102" t="s">
        <v>14409</v>
      </c>
      <c r="B8653" s="103" t="s">
        <v>4524</v>
      </c>
      <c r="C8653" s="103" t="s">
        <v>1077</v>
      </c>
      <c r="D8653" s="102" t="s">
        <v>281</v>
      </c>
      <c r="E8653" s="102" t="s">
        <v>275</v>
      </c>
      <c r="F8653" s="102" t="s">
        <v>14410</v>
      </c>
      <c r="H8653" s="102">
        <v>45563</v>
      </c>
      <c r="I8653" s="102" t="s">
        <v>292</v>
      </c>
      <c r="J8653" s="102" t="s">
        <v>291</v>
      </c>
      <c r="K8653" s="102" t="s">
        <v>1</v>
      </c>
      <c r="L8653" s="102" t="s">
        <v>290</v>
      </c>
      <c r="M8653" s="102" t="s">
        <v>1074</v>
      </c>
      <c r="N8653" s="102">
        <v>6</v>
      </c>
      <c r="O8653" s="102" t="s">
        <v>1075</v>
      </c>
    </row>
    <row r="8654" spans="1:15" x14ac:dyDescent="0.25">
      <c r="A8654" s="102" t="s">
        <v>14409</v>
      </c>
      <c r="B8654" s="103" t="s">
        <v>1103</v>
      </c>
      <c r="C8654" s="103" t="s">
        <v>1077</v>
      </c>
      <c r="D8654" s="102" t="s">
        <v>281</v>
      </c>
      <c r="E8654" s="102" t="s">
        <v>275</v>
      </c>
      <c r="F8654" s="102" t="s">
        <v>14411</v>
      </c>
      <c r="H8654" s="102">
        <v>45563</v>
      </c>
      <c r="I8654" s="102" t="s">
        <v>292</v>
      </c>
      <c r="J8654" s="102" t="s">
        <v>291</v>
      </c>
      <c r="K8654" s="102" t="s">
        <v>1</v>
      </c>
      <c r="L8654" s="102" t="s">
        <v>290</v>
      </c>
      <c r="M8654" s="102" t="s">
        <v>1074</v>
      </c>
      <c r="N8654" s="102">
        <v>6</v>
      </c>
      <c r="O8654" s="102" t="s">
        <v>1075</v>
      </c>
    </row>
    <row r="8655" spans="1:15" x14ac:dyDescent="0.25">
      <c r="A8655" s="102" t="s">
        <v>14412</v>
      </c>
      <c r="B8655" s="103" t="s">
        <v>8227</v>
      </c>
      <c r="C8655" s="103" t="s">
        <v>274</v>
      </c>
      <c r="D8655" s="102" t="s">
        <v>13422</v>
      </c>
      <c r="E8655" s="102" t="s">
        <v>275</v>
      </c>
      <c r="F8655" s="102" t="s">
        <v>14413</v>
      </c>
      <c r="H8655" s="102">
        <v>45563</v>
      </c>
      <c r="I8655" s="102" t="s">
        <v>292</v>
      </c>
      <c r="J8655" s="102" t="s">
        <v>291</v>
      </c>
      <c r="K8655" s="102" t="s">
        <v>1</v>
      </c>
      <c r="L8655" s="102" t="s">
        <v>290</v>
      </c>
      <c r="M8655" s="102" t="s">
        <v>1074</v>
      </c>
      <c r="N8655" s="102">
        <v>6</v>
      </c>
      <c r="O8655" s="102" t="s">
        <v>1075</v>
      </c>
    </row>
    <row r="8656" spans="1:15" x14ac:dyDescent="0.25">
      <c r="A8656" s="102" t="s">
        <v>12154</v>
      </c>
      <c r="B8656" s="103" t="s">
        <v>14144</v>
      </c>
      <c r="C8656" s="103" t="s">
        <v>1118</v>
      </c>
      <c r="D8656" s="102" t="s">
        <v>13422</v>
      </c>
      <c r="E8656" s="102" t="s">
        <v>275</v>
      </c>
      <c r="F8656" s="102" t="s">
        <v>14414</v>
      </c>
      <c r="H8656" s="102">
        <v>45563</v>
      </c>
      <c r="I8656" s="102" t="s">
        <v>292</v>
      </c>
      <c r="J8656" s="102" t="s">
        <v>291</v>
      </c>
      <c r="K8656" s="102" t="s">
        <v>1</v>
      </c>
      <c r="L8656" s="102" t="s">
        <v>290</v>
      </c>
      <c r="M8656" s="102" t="s">
        <v>1074</v>
      </c>
      <c r="N8656" s="102">
        <v>6</v>
      </c>
      <c r="O8656" s="102" t="s">
        <v>1075</v>
      </c>
    </row>
    <row r="8657" spans="1:15" x14ac:dyDescent="0.25">
      <c r="A8657" s="102" t="s">
        <v>9318</v>
      </c>
      <c r="B8657" s="103" t="s">
        <v>5382</v>
      </c>
      <c r="C8657" s="103" t="s">
        <v>1118</v>
      </c>
      <c r="D8657" s="102" t="s">
        <v>13422</v>
      </c>
      <c r="E8657" s="102" t="s">
        <v>275</v>
      </c>
      <c r="F8657" s="102" t="s">
        <v>14415</v>
      </c>
      <c r="H8657" s="102">
        <v>45563</v>
      </c>
      <c r="I8657" s="102" t="s">
        <v>292</v>
      </c>
      <c r="J8657" s="102" t="s">
        <v>291</v>
      </c>
      <c r="K8657" s="102" t="s">
        <v>1</v>
      </c>
      <c r="L8657" s="102" t="s">
        <v>290</v>
      </c>
      <c r="M8657" s="102" t="s">
        <v>1074</v>
      </c>
      <c r="N8657" s="102">
        <v>6</v>
      </c>
      <c r="O8657" s="102" t="s">
        <v>1075</v>
      </c>
    </row>
    <row r="8658" spans="1:15" x14ac:dyDescent="0.25">
      <c r="A8658" s="102" t="s">
        <v>11590</v>
      </c>
      <c r="B8658" s="103" t="s">
        <v>1700</v>
      </c>
      <c r="C8658" s="103" t="s">
        <v>274</v>
      </c>
      <c r="D8658" s="102" t="s">
        <v>136</v>
      </c>
      <c r="E8658" s="102" t="s">
        <v>275</v>
      </c>
      <c r="F8658" s="102" t="s">
        <v>14416</v>
      </c>
      <c r="H8658" s="102">
        <v>45563</v>
      </c>
      <c r="I8658" s="102" t="s">
        <v>292</v>
      </c>
      <c r="J8658" s="102" t="s">
        <v>291</v>
      </c>
      <c r="K8658" s="102" t="s">
        <v>1</v>
      </c>
      <c r="L8658" s="102" t="s">
        <v>290</v>
      </c>
      <c r="M8658" s="102" t="s">
        <v>1074</v>
      </c>
      <c r="N8658" s="102">
        <v>6</v>
      </c>
      <c r="O8658" s="102" t="s">
        <v>1075</v>
      </c>
    </row>
    <row r="8659" spans="1:15" x14ac:dyDescent="0.25">
      <c r="A8659" s="102" t="s">
        <v>1276</v>
      </c>
      <c r="B8659" s="103" t="s">
        <v>1997</v>
      </c>
      <c r="C8659" s="103" t="s">
        <v>277</v>
      </c>
      <c r="D8659" s="102" t="s">
        <v>13422</v>
      </c>
      <c r="E8659" s="102" t="s">
        <v>275</v>
      </c>
      <c r="F8659" s="102" t="s">
        <v>14417</v>
      </c>
      <c r="H8659" s="102">
        <v>45563</v>
      </c>
      <c r="I8659" s="102" t="s">
        <v>292</v>
      </c>
      <c r="J8659" s="102" t="s">
        <v>291</v>
      </c>
      <c r="K8659" s="102" t="s">
        <v>1</v>
      </c>
      <c r="L8659" s="102" t="s">
        <v>290</v>
      </c>
      <c r="M8659" s="102" t="s">
        <v>1074</v>
      </c>
      <c r="N8659" s="102">
        <v>6</v>
      </c>
      <c r="O8659" s="102" t="s">
        <v>1075</v>
      </c>
    </row>
    <row r="8660" spans="1:15" x14ac:dyDescent="0.25">
      <c r="A8660" s="102" t="s">
        <v>5080</v>
      </c>
      <c r="B8660" s="103" t="s">
        <v>14418</v>
      </c>
      <c r="C8660" s="103" t="s">
        <v>2526</v>
      </c>
      <c r="D8660" s="102" t="s">
        <v>296</v>
      </c>
      <c r="E8660" s="102" t="s">
        <v>275</v>
      </c>
      <c r="F8660" s="102" t="s">
        <v>14419</v>
      </c>
      <c r="H8660" s="102">
        <v>45563</v>
      </c>
      <c r="I8660" s="102" t="s">
        <v>292</v>
      </c>
      <c r="J8660" s="102" t="s">
        <v>291</v>
      </c>
      <c r="K8660" s="102" t="s">
        <v>1</v>
      </c>
      <c r="L8660" s="102" t="s">
        <v>290</v>
      </c>
      <c r="M8660" s="102" t="s">
        <v>1074</v>
      </c>
      <c r="N8660" s="102">
        <v>6</v>
      </c>
      <c r="O8660" s="102" t="s">
        <v>1075</v>
      </c>
    </row>
    <row r="8661" spans="1:15" x14ac:dyDescent="0.25">
      <c r="A8661" s="102" t="s">
        <v>14420</v>
      </c>
      <c r="B8661" s="103" t="s">
        <v>14421</v>
      </c>
      <c r="C8661" s="103" t="s">
        <v>1077</v>
      </c>
      <c r="D8661" s="102" t="s">
        <v>196</v>
      </c>
      <c r="E8661" s="102" t="s">
        <v>275</v>
      </c>
      <c r="F8661" s="102" t="s">
        <v>14422</v>
      </c>
      <c r="H8661" s="102">
        <v>45563</v>
      </c>
      <c r="I8661" s="102" t="s">
        <v>292</v>
      </c>
      <c r="J8661" s="102" t="s">
        <v>291</v>
      </c>
      <c r="K8661" s="102" t="s">
        <v>1</v>
      </c>
      <c r="L8661" s="102" t="s">
        <v>290</v>
      </c>
      <c r="M8661" s="102" t="s">
        <v>1074</v>
      </c>
      <c r="N8661" s="102">
        <v>6</v>
      </c>
      <c r="O8661" s="102" t="s">
        <v>1075</v>
      </c>
    </row>
    <row r="8662" spans="1:15" x14ac:dyDescent="0.25">
      <c r="A8662" s="102" t="s">
        <v>14423</v>
      </c>
      <c r="B8662" s="103" t="s">
        <v>1266</v>
      </c>
      <c r="C8662" s="103" t="s">
        <v>1225</v>
      </c>
      <c r="D8662" s="102" t="s">
        <v>196</v>
      </c>
      <c r="E8662" s="102" t="s">
        <v>275</v>
      </c>
      <c r="F8662" s="102" t="s">
        <v>14424</v>
      </c>
      <c r="H8662" s="102">
        <v>45563</v>
      </c>
      <c r="I8662" s="102" t="s">
        <v>292</v>
      </c>
      <c r="J8662" s="102" t="s">
        <v>291</v>
      </c>
      <c r="K8662" s="102" t="s">
        <v>1</v>
      </c>
      <c r="L8662" s="102" t="s">
        <v>290</v>
      </c>
      <c r="M8662" s="102" t="s">
        <v>1074</v>
      </c>
      <c r="N8662" s="102">
        <v>6</v>
      </c>
      <c r="O8662" s="102" t="s">
        <v>1075</v>
      </c>
    </row>
    <row r="8663" spans="1:15" x14ac:dyDescent="0.25">
      <c r="A8663" s="102" t="s">
        <v>14425</v>
      </c>
      <c r="B8663" s="103" t="s">
        <v>2654</v>
      </c>
      <c r="C8663" s="103" t="s">
        <v>2655</v>
      </c>
      <c r="D8663" s="102" t="s">
        <v>296</v>
      </c>
      <c r="E8663" s="102" t="s">
        <v>275</v>
      </c>
      <c r="F8663" s="102" t="s">
        <v>14426</v>
      </c>
      <c r="H8663" s="102">
        <v>45563</v>
      </c>
      <c r="I8663" s="102" t="s">
        <v>292</v>
      </c>
      <c r="J8663" s="102" t="s">
        <v>291</v>
      </c>
      <c r="K8663" s="102" t="s">
        <v>1</v>
      </c>
      <c r="L8663" s="102" t="s">
        <v>290</v>
      </c>
      <c r="M8663" s="102" t="s">
        <v>1074</v>
      </c>
      <c r="N8663" s="102">
        <v>6</v>
      </c>
      <c r="O8663" s="102" t="s">
        <v>1075</v>
      </c>
    </row>
    <row r="8664" spans="1:15" x14ac:dyDescent="0.25">
      <c r="A8664" s="102" t="s">
        <v>14427</v>
      </c>
      <c r="B8664" s="103" t="s">
        <v>1122</v>
      </c>
      <c r="C8664" s="103" t="s">
        <v>274</v>
      </c>
      <c r="D8664" s="102" t="s">
        <v>152</v>
      </c>
      <c r="E8664" s="102" t="s">
        <v>275</v>
      </c>
      <c r="F8664" s="102" t="s">
        <v>14428</v>
      </c>
      <c r="H8664" s="102">
        <v>45563</v>
      </c>
      <c r="I8664" s="102" t="s">
        <v>292</v>
      </c>
      <c r="J8664" s="102" t="s">
        <v>291</v>
      </c>
      <c r="K8664" s="102" t="s">
        <v>1</v>
      </c>
      <c r="L8664" s="102" t="s">
        <v>290</v>
      </c>
      <c r="M8664" s="102" t="s">
        <v>1074</v>
      </c>
      <c r="N8664" s="102">
        <v>6</v>
      </c>
      <c r="O8664" s="102" t="s">
        <v>1075</v>
      </c>
    </row>
    <row r="8665" spans="1:15" x14ac:dyDescent="0.25">
      <c r="A8665" s="102" t="s">
        <v>14427</v>
      </c>
      <c r="B8665" s="103" t="s">
        <v>1912</v>
      </c>
      <c r="C8665" s="103" t="s">
        <v>274</v>
      </c>
      <c r="D8665" s="102" t="s">
        <v>152</v>
      </c>
      <c r="E8665" s="102" t="s">
        <v>275</v>
      </c>
      <c r="F8665" s="102" t="s">
        <v>14429</v>
      </c>
      <c r="H8665" s="102">
        <v>45563</v>
      </c>
      <c r="I8665" s="102" t="s">
        <v>292</v>
      </c>
      <c r="J8665" s="102" t="s">
        <v>291</v>
      </c>
      <c r="K8665" s="102" t="s">
        <v>1</v>
      </c>
      <c r="L8665" s="102" t="s">
        <v>290</v>
      </c>
      <c r="M8665" s="102" t="s">
        <v>1074</v>
      </c>
      <c r="N8665" s="102">
        <v>6</v>
      </c>
      <c r="O8665" s="102" t="s">
        <v>1075</v>
      </c>
    </row>
    <row r="8666" spans="1:15" x14ac:dyDescent="0.25">
      <c r="A8666" s="102" t="s">
        <v>14427</v>
      </c>
      <c r="B8666" s="103" t="s">
        <v>14430</v>
      </c>
      <c r="C8666" s="103" t="s">
        <v>1118</v>
      </c>
      <c r="D8666" s="102" t="s">
        <v>152</v>
      </c>
      <c r="E8666" s="102" t="s">
        <v>275</v>
      </c>
      <c r="F8666" s="102" t="s">
        <v>14431</v>
      </c>
      <c r="H8666" s="102">
        <v>45563</v>
      </c>
      <c r="I8666" s="102" t="s">
        <v>292</v>
      </c>
      <c r="J8666" s="102" t="s">
        <v>291</v>
      </c>
      <c r="K8666" s="102" t="s">
        <v>1</v>
      </c>
      <c r="L8666" s="102" t="s">
        <v>290</v>
      </c>
      <c r="M8666" s="102" t="s">
        <v>1074</v>
      </c>
      <c r="N8666" s="102">
        <v>6</v>
      </c>
      <c r="O8666" s="102" t="s">
        <v>1075</v>
      </c>
    </row>
    <row r="8667" spans="1:15" x14ac:dyDescent="0.25">
      <c r="A8667" s="102" t="s">
        <v>14432</v>
      </c>
      <c r="B8667" s="103" t="s">
        <v>14433</v>
      </c>
      <c r="C8667" s="103" t="s">
        <v>1077</v>
      </c>
      <c r="D8667" s="102" t="s">
        <v>313</v>
      </c>
      <c r="E8667" s="102" t="s">
        <v>275</v>
      </c>
      <c r="F8667" s="102" t="s">
        <v>14434</v>
      </c>
      <c r="H8667" s="102">
        <v>45563</v>
      </c>
      <c r="I8667" s="102" t="s">
        <v>292</v>
      </c>
      <c r="J8667" s="102" t="s">
        <v>291</v>
      </c>
      <c r="K8667" s="102" t="s">
        <v>1</v>
      </c>
      <c r="L8667" s="102" t="s">
        <v>290</v>
      </c>
      <c r="M8667" s="102" t="s">
        <v>1074</v>
      </c>
      <c r="N8667" s="102">
        <v>6</v>
      </c>
      <c r="O8667" s="102" t="s">
        <v>1075</v>
      </c>
    </row>
    <row r="8668" spans="1:15" x14ac:dyDescent="0.25">
      <c r="A8668" s="102" t="s">
        <v>14435</v>
      </c>
      <c r="B8668" s="103" t="s">
        <v>14077</v>
      </c>
      <c r="C8668" s="103" t="s">
        <v>1118</v>
      </c>
      <c r="D8668" s="102" t="s">
        <v>13422</v>
      </c>
      <c r="E8668" s="102" t="s">
        <v>275</v>
      </c>
      <c r="F8668" s="102" t="s">
        <v>14436</v>
      </c>
      <c r="H8668" s="102">
        <v>45563</v>
      </c>
      <c r="I8668" s="102" t="s">
        <v>292</v>
      </c>
      <c r="J8668" s="102" t="s">
        <v>291</v>
      </c>
      <c r="K8668" s="102" t="s">
        <v>1</v>
      </c>
      <c r="L8668" s="102" t="s">
        <v>290</v>
      </c>
      <c r="M8668" s="102" t="s">
        <v>1074</v>
      </c>
      <c r="N8668" s="102">
        <v>6</v>
      </c>
      <c r="O8668" s="102" t="s">
        <v>1075</v>
      </c>
    </row>
    <row r="8669" spans="1:15" x14ac:dyDescent="0.25">
      <c r="A8669" s="102" t="s">
        <v>14437</v>
      </c>
      <c r="B8669" s="103" t="s">
        <v>14188</v>
      </c>
      <c r="C8669" s="103" t="s">
        <v>1360</v>
      </c>
      <c r="D8669" s="102" t="s">
        <v>13422</v>
      </c>
      <c r="E8669" s="102" t="s">
        <v>275</v>
      </c>
      <c r="F8669" s="102" t="s">
        <v>14438</v>
      </c>
      <c r="H8669" s="102">
        <v>45563</v>
      </c>
      <c r="I8669" s="102" t="s">
        <v>292</v>
      </c>
      <c r="J8669" s="102" t="s">
        <v>291</v>
      </c>
      <c r="K8669" s="102" t="s">
        <v>1</v>
      </c>
      <c r="L8669" s="102" t="s">
        <v>290</v>
      </c>
      <c r="M8669" s="102" t="s">
        <v>1074</v>
      </c>
      <c r="N8669" s="102">
        <v>6</v>
      </c>
      <c r="O8669" s="102" t="s">
        <v>1075</v>
      </c>
    </row>
    <row r="8670" spans="1:15" x14ac:dyDescent="0.25">
      <c r="A8670" s="102" t="s">
        <v>11250</v>
      </c>
      <c r="B8670" s="103" t="s">
        <v>13110</v>
      </c>
      <c r="C8670" s="103" t="s">
        <v>1360</v>
      </c>
      <c r="D8670" s="102" t="s">
        <v>13422</v>
      </c>
      <c r="E8670" s="102" t="s">
        <v>275</v>
      </c>
      <c r="F8670" s="102" t="s">
        <v>14439</v>
      </c>
      <c r="H8670" s="102">
        <v>45563</v>
      </c>
      <c r="I8670" s="102" t="s">
        <v>292</v>
      </c>
      <c r="J8670" s="102" t="s">
        <v>291</v>
      </c>
      <c r="K8670" s="102" t="s">
        <v>1</v>
      </c>
      <c r="L8670" s="102" t="s">
        <v>290</v>
      </c>
      <c r="M8670" s="102" t="s">
        <v>1074</v>
      </c>
      <c r="N8670" s="102">
        <v>6</v>
      </c>
      <c r="O8670" s="102" t="s">
        <v>1075</v>
      </c>
    </row>
    <row r="8671" spans="1:15" x14ac:dyDescent="0.25">
      <c r="A8671" s="102" t="s">
        <v>14440</v>
      </c>
      <c r="B8671" s="103" t="s">
        <v>1775</v>
      </c>
      <c r="C8671" s="103" t="s">
        <v>274</v>
      </c>
      <c r="D8671" s="102" t="s">
        <v>13422</v>
      </c>
      <c r="E8671" s="102" t="s">
        <v>275</v>
      </c>
      <c r="F8671" s="102" t="s">
        <v>14441</v>
      </c>
      <c r="H8671" s="102">
        <v>45563</v>
      </c>
      <c r="I8671" s="102" t="s">
        <v>292</v>
      </c>
      <c r="J8671" s="102" t="s">
        <v>291</v>
      </c>
      <c r="K8671" s="102" t="s">
        <v>1</v>
      </c>
      <c r="L8671" s="102" t="s">
        <v>290</v>
      </c>
      <c r="M8671" s="102" t="s">
        <v>1074</v>
      </c>
      <c r="N8671" s="102">
        <v>6</v>
      </c>
      <c r="O8671" s="102" t="s">
        <v>1075</v>
      </c>
    </row>
    <row r="8672" spans="1:15" x14ac:dyDescent="0.25">
      <c r="A8672" s="102" t="s">
        <v>14442</v>
      </c>
      <c r="B8672" s="103" t="s">
        <v>1970</v>
      </c>
      <c r="C8672" s="103" t="s">
        <v>1077</v>
      </c>
      <c r="D8672" s="102" t="s">
        <v>281</v>
      </c>
      <c r="E8672" s="102" t="s">
        <v>275</v>
      </c>
      <c r="F8672" s="102" t="s">
        <v>14443</v>
      </c>
      <c r="H8672" s="102">
        <v>45563</v>
      </c>
      <c r="I8672" s="102" t="s">
        <v>292</v>
      </c>
      <c r="J8672" s="102" t="s">
        <v>291</v>
      </c>
      <c r="K8672" s="102" t="s">
        <v>1</v>
      </c>
      <c r="L8672" s="102" t="s">
        <v>290</v>
      </c>
      <c r="M8672" s="102" t="s">
        <v>1074</v>
      </c>
      <c r="N8672" s="102">
        <v>6</v>
      </c>
      <c r="O8672" s="102" t="s">
        <v>1075</v>
      </c>
    </row>
    <row r="8673" spans="1:15" x14ac:dyDescent="0.25">
      <c r="A8673" s="102" t="s">
        <v>14442</v>
      </c>
      <c r="B8673" s="103" t="s">
        <v>14444</v>
      </c>
      <c r="C8673" s="103" t="s">
        <v>1077</v>
      </c>
      <c r="D8673" s="102" t="s">
        <v>281</v>
      </c>
      <c r="E8673" s="102" t="s">
        <v>275</v>
      </c>
      <c r="F8673" s="102" t="s">
        <v>14445</v>
      </c>
      <c r="H8673" s="102">
        <v>45563</v>
      </c>
      <c r="I8673" s="102" t="s">
        <v>292</v>
      </c>
      <c r="J8673" s="102" t="s">
        <v>291</v>
      </c>
      <c r="K8673" s="102" t="s">
        <v>1</v>
      </c>
      <c r="L8673" s="102" t="s">
        <v>290</v>
      </c>
      <c r="M8673" s="102" t="s">
        <v>1074</v>
      </c>
      <c r="N8673" s="102">
        <v>6</v>
      </c>
      <c r="O8673" s="102" t="s">
        <v>1075</v>
      </c>
    </row>
    <row r="8674" spans="1:15" x14ac:dyDescent="0.25">
      <c r="A8674" s="102" t="s">
        <v>14442</v>
      </c>
      <c r="B8674" s="103" t="s">
        <v>14446</v>
      </c>
      <c r="C8674" s="103" t="s">
        <v>1225</v>
      </c>
      <c r="D8674" s="102" t="s">
        <v>281</v>
      </c>
      <c r="E8674" s="102" t="s">
        <v>275</v>
      </c>
      <c r="F8674" s="102" t="s">
        <v>14447</v>
      </c>
      <c r="H8674" s="102">
        <v>45563</v>
      </c>
      <c r="I8674" s="102" t="s">
        <v>292</v>
      </c>
      <c r="J8674" s="102" t="s">
        <v>291</v>
      </c>
      <c r="K8674" s="102" t="s">
        <v>1</v>
      </c>
      <c r="L8674" s="102" t="s">
        <v>290</v>
      </c>
      <c r="M8674" s="102" t="s">
        <v>1074</v>
      </c>
      <c r="N8674" s="102">
        <v>6</v>
      </c>
      <c r="O8674" s="102" t="s">
        <v>1075</v>
      </c>
    </row>
    <row r="8675" spans="1:15" x14ac:dyDescent="0.25">
      <c r="A8675" s="102" t="s">
        <v>14442</v>
      </c>
      <c r="B8675" s="103" t="s">
        <v>14448</v>
      </c>
      <c r="C8675" s="103" t="s">
        <v>1077</v>
      </c>
      <c r="D8675" s="102" t="s">
        <v>281</v>
      </c>
      <c r="E8675" s="102" t="s">
        <v>275</v>
      </c>
      <c r="F8675" s="102" t="s">
        <v>14449</v>
      </c>
      <c r="H8675" s="102">
        <v>45563</v>
      </c>
      <c r="I8675" s="102" t="s">
        <v>292</v>
      </c>
      <c r="J8675" s="102" t="s">
        <v>291</v>
      </c>
      <c r="K8675" s="102" t="s">
        <v>1</v>
      </c>
      <c r="L8675" s="102" t="s">
        <v>290</v>
      </c>
      <c r="M8675" s="102" t="s">
        <v>1074</v>
      </c>
      <c r="N8675" s="102">
        <v>6</v>
      </c>
      <c r="O8675" s="102" t="s">
        <v>1075</v>
      </c>
    </row>
    <row r="8676" spans="1:15" x14ac:dyDescent="0.25">
      <c r="A8676" s="102" t="s">
        <v>1685</v>
      </c>
      <c r="B8676" s="103" t="s">
        <v>14066</v>
      </c>
      <c r="C8676" s="103" t="s">
        <v>1360</v>
      </c>
      <c r="D8676" s="102" t="s">
        <v>13422</v>
      </c>
      <c r="E8676" s="102" t="s">
        <v>275</v>
      </c>
      <c r="F8676" s="102" t="s">
        <v>14450</v>
      </c>
      <c r="H8676" s="102">
        <v>45563</v>
      </c>
      <c r="I8676" s="102" t="s">
        <v>292</v>
      </c>
      <c r="J8676" s="102" t="s">
        <v>291</v>
      </c>
      <c r="K8676" s="102" t="s">
        <v>1</v>
      </c>
      <c r="L8676" s="102" t="s">
        <v>290</v>
      </c>
      <c r="M8676" s="102" t="s">
        <v>1074</v>
      </c>
      <c r="N8676" s="102">
        <v>6</v>
      </c>
      <c r="O8676" s="102" t="s">
        <v>1075</v>
      </c>
    </row>
    <row r="8677" spans="1:15" x14ac:dyDescent="0.25">
      <c r="A8677" s="102" t="s">
        <v>14451</v>
      </c>
      <c r="B8677" s="103" t="s">
        <v>2856</v>
      </c>
      <c r="C8677" s="103" t="s">
        <v>1225</v>
      </c>
      <c r="D8677" s="102" t="s">
        <v>196</v>
      </c>
      <c r="E8677" s="102" t="s">
        <v>275</v>
      </c>
      <c r="F8677" s="102" t="s">
        <v>14452</v>
      </c>
      <c r="H8677" s="102">
        <v>45563</v>
      </c>
      <c r="I8677" s="102" t="s">
        <v>292</v>
      </c>
      <c r="J8677" s="102" t="s">
        <v>291</v>
      </c>
      <c r="K8677" s="102" t="s">
        <v>1</v>
      </c>
      <c r="L8677" s="102" t="s">
        <v>290</v>
      </c>
      <c r="M8677" s="102" t="s">
        <v>1074</v>
      </c>
      <c r="N8677" s="102">
        <v>6</v>
      </c>
      <c r="O8677" s="102" t="s">
        <v>1075</v>
      </c>
    </row>
    <row r="8678" spans="1:15" x14ac:dyDescent="0.25">
      <c r="A8678" s="102" t="s">
        <v>3635</v>
      </c>
      <c r="B8678" s="103" t="s">
        <v>14453</v>
      </c>
      <c r="C8678" s="103" t="s">
        <v>1118</v>
      </c>
      <c r="D8678" s="102" t="s">
        <v>13422</v>
      </c>
      <c r="E8678" s="102" t="s">
        <v>275</v>
      </c>
      <c r="F8678" s="102" t="s">
        <v>14454</v>
      </c>
      <c r="H8678" s="102">
        <v>45563</v>
      </c>
      <c r="I8678" s="102" t="s">
        <v>292</v>
      </c>
      <c r="J8678" s="102" t="s">
        <v>291</v>
      </c>
      <c r="K8678" s="102" t="s">
        <v>1</v>
      </c>
      <c r="L8678" s="102" t="s">
        <v>290</v>
      </c>
      <c r="M8678" s="102" t="s">
        <v>1074</v>
      </c>
      <c r="N8678" s="102">
        <v>6</v>
      </c>
      <c r="O8678" s="102" t="s">
        <v>1075</v>
      </c>
    </row>
    <row r="8679" spans="1:15" x14ac:dyDescent="0.25">
      <c r="A8679" s="102" t="s">
        <v>14455</v>
      </c>
      <c r="B8679" s="103" t="s">
        <v>14456</v>
      </c>
      <c r="C8679" s="103" t="s">
        <v>274</v>
      </c>
      <c r="D8679" s="102" t="s">
        <v>136</v>
      </c>
      <c r="E8679" s="102" t="s">
        <v>275</v>
      </c>
      <c r="F8679" s="102" t="s">
        <v>14457</v>
      </c>
      <c r="H8679" s="102">
        <v>45563</v>
      </c>
      <c r="I8679" s="102" t="s">
        <v>292</v>
      </c>
      <c r="J8679" s="102" t="s">
        <v>291</v>
      </c>
      <c r="K8679" s="102" t="s">
        <v>1</v>
      </c>
      <c r="L8679" s="102" t="s">
        <v>290</v>
      </c>
      <c r="M8679" s="102" t="s">
        <v>1074</v>
      </c>
      <c r="N8679" s="102">
        <v>6</v>
      </c>
      <c r="O8679" s="102" t="s">
        <v>1075</v>
      </c>
    </row>
    <row r="8680" spans="1:15" x14ac:dyDescent="0.25">
      <c r="A8680" s="102" t="s">
        <v>14458</v>
      </c>
      <c r="B8680" s="103" t="s">
        <v>7254</v>
      </c>
      <c r="C8680" s="103" t="s">
        <v>2655</v>
      </c>
      <c r="D8680" s="102" t="s">
        <v>296</v>
      </c>
      <c r="E8680" s="102" t="s">
        <v>275</v>
      </c>
      <c r="F8680" s="102" t="s">
        <v>14459</v>
      </c>
      <c r="H8680" s="102">
        <v>45563</v>
      </c>
      <c r="I8680" s="102" t="s">
        <v>292</v>
      </c>
      <c r="J8680" s="102" t="s">
        <v>291</v>
      </c>
      <c r="K8680" s="102" t="s">
        <v>1</v>
      </c>
      <c r="L8680" s="102" t="s">
        <v>290</v>
      </c>
      <c r="M8680" s="102" t="s">
        <v>1074</v>
      </c>
      <c r="N8680" s="102">
        <v>6</v>
      </c>
      <c r="O8680" s="102" t="s">
        <v>1075</v>
      </c>
    </row>
    <row r="8681" spans="1:15" x14ac:dyDescent="0.25">
      <c r="A8681" s="102" t="s">
        <v>11627</v>
      </c>
      <c r="B8681" s="103" t="s">
        <v>1775</v>
      </c>
      <c r="C8681" s="103" t="s">
        <v>274</v>
      </c>
      <c r="D8681" s="102" t="s">
        <v>1092</v>
      </c>
      <c r="E8681" s="102" t="s">
        <v>275</v>
      </c>
      <c r="F8681" s="102" t="s">
        <v>14460</v>
      </c>
      <c r="H8681" s="102">
        <v>45563</v>
      </c>
      <c r="I8681" s="102" t="s">
        <v>292</v>
      </c>
      <c r="J8681" s="102" t="s">
        <v>291</v>
      </c>
      <c r="K8681" s="102" t="s">
        <v>1</v>
      </c>
      <c r="L8681" s="102" t="s">
        <v>290</v>
      </c>
      <c r="M8681" s="102" t="s">
        <v>1074</v>
      </c>
      <c r="N8681" s="102">
        <v>6</v>
      </c>
      <c r="O8681" s="102" t="s">
        <v>1075</v>
      </c>
    </row>
    <row r="8682" spans="1:15" x14ac:dyDescent="0.25">
      <c r="A8682" s="102" t="s">
        <v>11627</v>
      </c>
      <c r="B8682" s="103" t="s">
        <v>1284</v>
      </c>
      <c r="C8682" s="103" t="s">
        <v>274</v>
      </c>
      <c r="D8682" s="102" t="s">
        <v>1092</v>
      </c>
      <c r="E8682" s="102" t="s">
        <v>275</v>
      </c>
      <c r="F8682" s="102" t="s">
        <v>14461</v>
      </c>
      <c r="H8682" s="102">
        <v>45563</v>
      </c>
      <c r="I8682" s="102" t="s">
        <v>292</v>
      </c>
      <c r="J8682" s="102" t="s">
        <v>291</v>
      </c>
      <c r="K8682" s="102" t="s">
        <v>1</v>
      </c>
      <c r="L8682" s="102" t="s">
        <v>290</v>
      </c>
      <c r="M8682" s="102" t="s">
        <v>1074</v>
      </c>
      <c r="N8682" s="102">
        <v>6</v>
      </c>
      <c r="O8682" s="102" t="s">
        <v>1075</v>
      </c>
    </row>
    <row r="8683" spans="1:15" x14ac:dyDescent="0.25">
      <c r="A8683" s="102" t="s">
        <v>11627</v>
      </c>
      <c r="B8683" s="103" t="s">
        <v>3310</v>
      </c>
      <c r="C8683" s="103" t="s">
        <v>277</v>
      </c>
      <c r="D8683" s="102" t="s">
        <v>1092</v>
      </c>
      <c r="E8683" s="102" t="s">
        <v>275</v>
      </c>
      <c r="F8683" s="102" t="s">
        <v>14462</v>
      </c>
      <c r="H8683" s="102">
        <v>45563</v>
      </c>
      <c r="I8683" s="102" t="s">
        <v>292</v>
      </c>
      <c r="J8683" s="102" t="s">
        <v>291</v>
      </c>
      <c r="K8683" s="102" t="s">
        <v>1</v>
      </c>
      <c r="L8683" s="102" t="s">
        <v>290</v>
      </c>
      <c r="M8683" s="102" t="s">
        <v>1074</v>
      </c>
      <c r="N8683" s="102">
        <v>6</v>
      </c>
      <c r="O8683" s="102" t="s">
        <v>1075</v>
      </c>
    </row>
    <row r="8684" spans="1:15" x14ac:dyDescent="0.25">
      <c r="A8684" s="102" t="s">
        <v>14463</v>
      </c>
      <c r="B8684" s="103" t="s">
        <v>14464</v>
      </c>
      <c r="C8684" s="103" t="s">
        <v>2526</v>
      </c>
      <c r="D8684" s="102" t="s">
        <v>296</v>
      </c>
      <c r="E8684" s="102" t="s">
        <v>275</v>
      </c>
      <c r="F8684" s="102" t="s">
        <v>14465</v>
      </c>
      <c r="H8684" s="102">
        <v>45563</v>
      </c>
      <c r="I8684" s="102" t="s">
        <v>292</v>
      </c>
      <c r="J8684" s="102" t="s">
        <v>291</v>
      </c>
      <c r="K8684" s="102" t="s">
        <v>1</v>
      </c>
      <c r="L8684" s="102" t="s">
        <v>290</v>
      </c>
      <c r="M8684" s="102" t="s">
        <v>1074</v>
      </c>
      <c r="N8684" s="102">
        <v>6</v>
      </c>
      <c r="O8684" s="102" t="s">
        <v>1075</v>
      </c>
    </row>
    <row r="8685" spans="1:15" x14ac:dyDescent="0.25">
      <c r="A8685" s="102" t="s">
        <v>14466</v>
      </c>
      <c r="B8685" s="103" t="s">
        <v>14467</v>
      </c>
      <c r="C8685" s="103" t="s">
        <v>1077</v>
      </c>
      <c r="D8685" s="102" t="s">
        <v>196</v>
      </c>
      <c r="E8685" s="102" t="s">
        <v>275</v>
      </c>
      <c r="F8685" s="102" t="s">
        <v>14468</v>
      </c>
      <c r="H8685" s="102">
        <v>45563</v>
      </c>
      <c r="I8685" s="102" t="s">
        <v>292</v>
      </c>
      <c r="J8685" s="102" t="s">
        <v>291</v>
      </c>
      <c r="K8685" s="102" t="s">
        <v>1</v>
      </c>
      <c r="L8685" s="102" t="s">
        <v>290</v>
      </c>
      <c r="M8685" s="102" t="s">
        <v>1074</v>
      </c>
      <c r="N8685" s="102">
        <v>6</v>
      </c>
      <c r="O8685" s="102" t="s">
        <v>1075</v>
      </c>
    </row>
    <row r="8686" spans="1:15" x14ac:dyDescent="0.25">
      <c r="A8686" s="102" t="s">
        <v>14469</v>
      </c>
      <c r="B8686" s="103" t="s">
        <v>14168</v>
      </c>
      <c r="C8686" s="103" t="s">
        <v>1118</v>
      </c>
      <c r="D8686" s="102" t="s">
        <v>13422</v>
      </c>
      <c r="E8686" s="102" t="s">
        <v>275</v>
      </c>
      <c r="F8686" s="102" t="s">
        <v>14470</v>
      </c>
      <c r="H8686" s="102">
        <v>45563</v>
      </c>
      <c r="I8686" s="102" t="s">
        <v>292</v>
      </c>
      <c r="J8686" s="102" t="s">
        <v>291</v>
      </c>
      <c r="K8686" s="102" t="s">
        <v>1</v>
      </c>
      <c r="L8686" s="102" t="s">
        <v>290</v>
      </c>
      <c r="M8686" s="102" t="s">
        <v>1074</v>
      </c>
      <c r="N8686" s="102">
        <v>6</v>
      </c>
      <c r="O8686" s="102" t="s">
        <v>1075</v>
      </c>
    </row>
    <row r="8687" spans="1:15" x14ac:dyDescent="0.25">
      <c r="A8687" s="102" t="s">
        <v>14471</v>
      </c>
      <c r="B8687" s="103" t="s">
        <v>14472</v>
      </c>
      <c r="C8687" s="103" t="s">
        <v>1118</v>
      </c>
      <c r="D8687" s="102" t="s">
        <v>152</v>
      </c>
      <c r="E8687" s="102" t="s">
        <v>275</v>
      </c>
      <c r="F8687" s="102" t="s">
        <v>14473</v>
      </c>
      <c r="H8687" s="102">
        <v>45563</v>
      </c>
      <c r="I8687" s="102" t="s">
        <v>292</v>
      </c>
      <c r="J8687" s="102" t="s">
        <v>291</v>
      </c>
      <c r="K8687" s="102" t="s">
        <v>1</v>
      </c>
      <c r="L8687" s="102" t="s">
        <v>290</v>
      </c>
      <c r="M8687" s="102" t="s">
        <v>1074</v>
      </c>
      <c r="N8687" s="102">
        <v>6</v>
      </c>
      <c r="O8687" s="102" t="s">
        <v>1075</v>
      </c>
    </row>
    <row r="8688" spans="1:15" x14ac:dyDescent="0.25">
      <c r="A8688" s="102" t="s">
        <v>14215</v>
      </c>
      <c r="B8688" s="103" t="s">
        <v>14216</v>
      </c>
      <c r="C8688" s="103" t="s">
        <v>1118</v>
      </c>
      <c r="D8688" s="102" t="s">
        <v>2881</v>
      </c>
      <c r="E8688" s="102" t="s">
        <v>275</v>
      </c>
      <c r="F8688" s="102" t="s">
        <v>14474</v>
      </c>
      <c r="H8688" s="102">
        <v>45570</v>
      </c>
      <c r="I8688" s="102" t="s">
        <v>295</v>
      </c>
      <c r="J8688" s="102" t="s">
        <v>1</v>
      </c>
      <c r="K8688" s="102" t="s">
        <v>291</v>
      </c>
      <c r="L8688" s="102" t="s">
        <v>294</v>
      </c>
      <c r="M8688" s="102" t="s">
        <v>1074</v>
      </c>
      <c r="N8688" s="102">
        <v>6</v>
      </c>
      <c r="O8688" s="102" t="s">
        <v>1075</v>
      </c>
    </row>
    <row r="8689" spans="1:15" x14ac:dyDescent="0.25">
      <c r="A8689" s="102" t="s">
        <v>14218</v>
      </c>
      <c r="B8689" s="103" t="s">
        <v>14219</v>
      </c>
      <c r="C8689" s="103" t="s">
        <v>1118</v>
      </c>
      <c r="D8689" s="102" t="s">
        <v>2881</v>
      </c>
      <c r="E8689" s="102" t="s">
        <v>275</v>
      </c>
      <c r="F8689" s="102" t="s">
        <v>14475</v>
      </c>
      <c r="H8689" s="102">
        <v>45570</v>
      </c>
      <c r="I8689" s="102" t="s">
        <v>295</v>
      </c>
      <c r="J8689" s="102" t="s">
        <v>1</v>
      </c>
      <c r="K8689" s="102" t="s">
        <v>291</v>
      </c>
      <c r="L8689" s="102" t="s">
        <v>294</v>
      </c>
      <c r="M8689" s="102" t="s">
        <v>1074</v>
      </c>
      <c r="N8689" s="102">
        <v>6</v>
      </c>
      <c r="O8689" s="102" t="s">
        <v>1075</v>
      </c>
    </row>
    <row r="8690" spans="1:15" x14ac:dyDescent="0.25">
      <c r="A8690" s="102" t="s">
        <v>14221</v>
      </c>
      <c r="B8690" s="103" t="s">
        <v>7254</v>
      </c>
      <c r="C8690" s="103" t="s">
        <v>2655</v>
      </c>
      <c r="D8690" s="102" t="s">
        <v>296</v>
      </c>
      <c r="E8690" s="102" t="s">
        <v>275</v>
      </c>
      <c r="F8690" s="102" t="s">
        <v>14476</v>
      </c>
      <c r="H8690" s="102">
        <v>45570</v>
      </c>
      <c r="I8690" s="102" t="s">
        <v>295</v>
      </c>
      <c r="J8690" s="102" t="s">
        <v>1</v>
      </c>
      <c r="K8690" s="102" t="s">
        <v>291</v>
      </c>
      <c r="L8690" s="102" t="s">
        <v>294</v>
      </c>
      <c r="M8690" s="102" t="s">
        <v>1074</v>
      </c>
      <c r="N8690" s="102">
        <v>6</v>
      </c>
      <c r="O8690" s="102" t="s">
        <v>1075</v>
      </c>
    </row>
    <row r="8691" spans="1:15" x14ac:dyDescent="0.25">
      <c r="A8691" s="102" t="s">
        <v>14226</v>
      </c>
      <c r="B8691" s="103" t="s">
        <v>14227</v>
      </c>
      <c r="C8691" s="103" t="s">
        <v>274</v>
      </c>
      <c r="D8691" s="102" t="s">
        <v>318</v>
      </c>
      <c r="E8691" s="102" t="s">
        <v>275</v>
      </c>
      <c r="F8691" s="102" t="s">
        <v>14477</v>
      </c>
      <c r="H8691" s="102">
        <v>45570</v>
      </c>
      <c r="I8691" s="102" t="s">
        <v>295</v>
      </c>
      <c r="J8691" s="102" t="s">
        <v>1</v>
      </c>
      <c r="K8691" s="102" t="s">
        <v>291</v>
      </c>
      <c r="L8691" s="102" t="s">
        <v>294</v>
      </c>
      <c r="M8691" s="102" t="s">
        <v>1074</v>
      </c>
      <c r="N8691" s="102">
        <v>6</v>
      </c>
      <c r="O8691" s="102" t="s">
        <v>1075</v>
      </c>
    </row>
    <row r="8692" spans="1:15" x14ac:dyDescent="0.25">
      <c r="A8692" s="102" t="s">
        <v>14230</v>
      </c>
      <c r="B8692" s="103" t="s">
        <v>14231</v>
      </c>
      <c r="C8692" s="103" t="s">
        <v>1082</v>
      </c>
      <c r="D8692" s="102" t="s">
        <v>2881</v>
      </c>
      <c r="E8692" s="102" t="s">
        <v>275</v>
      </c>
      <c r="F8692" s="102" t="s">
        <v>14478</v>
      </c>
      <c r="H8692" s="102">
        <v>45570</v>
      </c>
      <c r="I8692" s="102" t="s">
        <v>295</v>
      </c>
      <c r="J8692" s="102" t="s">
        <v>1</v>
      </c>
      <c r="K8692" s="102" t="s">
        <v>291</v>
      </c>
      <c r="L8692" s="102" t="s">
        <v>294</v>
      </c>
      <c r="M8692" s="102" t="s">
        <v>1082</v>
      </c>
      <c r="N8692" s="102">
        <v>6</v>
      </c>
      <c r="O8692" s="102" t="s">
        <v>1075</v>
      </c>
    </row>
    <row r="8693" spans="1:15" x14ac:dyDescent="0.25">
      <c r="A8693" s="102" t="s">
        <v>14230</v>
      </c>
      <c r="B8693" s="103" t="s">
        <v>8476</v>
      </c>
      <c r="C8693" s="103" t="s">
        <v>274</v>
      </c>
      <c r="D8693" s="102" t="s">
        <v>2881</v>
      </c>
      <c r="E8693" s="102" t="s">
        <v>275</v>
      </c>
      <c r="F8693" s="102" t="s">
        <v>14479</v>
      </c>
      <c r="H8693" s="102">
        <v>45570</v>
      </c>
      <c r="I8693" s="102" t="s">
        <v>295</v>
      </c>
      <c r="J8693" s="102" t="s">
        <v>1</v>
      </c>
      <c r="K8693" s="102" t="s">
        <v>291</v>
      </c>
      <c r="L8693" s="102" t="s">
        <v>294</v>
      </c>
      <c r="M8693" s="102" t="s">
        <v>1074</v>
      </c>
      <c r="N8693" s="102">
        <v>6</v>
      </c>
      <c r="O8693" s="102" t="s">
        <v>1075</v>
      </c>
    </row>
    <row r="8694" spans="1:15" x14ac:dyDescent="0.25">
      <c r="A8694" s="102" t="s">
        <v>14230</v>
      </c>
      <c r="B8694" s="103" t="s">
        <v>14234</v>
      </c>
      <c r="C8694" s="103" t="s">
        <v>1082</v>
      </c>
      <c r="D8694" s="102" t="s">
        <v>2881</v>
      </c>
      <c r="E8694" s="102" t="s">
        <v>275</v>
      </c>
      <c r="F8694" s="102" t="s">
        <v>14480</v>
      </c>
      <c r="H8694" s="102">
        <v>45570</v>
      </c>
      <c r="I8694" s="102" t="s">
        <v>295</v>
      </c>
      <c r="J8694" s="102" t="s">
        <v>1</v>
      </c>
      <c r="K8694" s="102" t="s">
        <v>291</v>
      </c>
      <c r="L8694" s="102" t="s">
        <v>294</v>
      </c>
      <c r="M8694" s="102" t="s">
        <v>1082</v>
      </c>
      <c r="N8694" s="102">
        <v>6</v>
      </c>
      <c r="O8694" s="102" t="s">
        <v>1075</v>
      </c>
    </row>
    <row r="8695" spans="1:15" x14ac:dyDescent="0.25">
      <c r="A8695" s="102" t="s">
        <v>14236</v>
      </c>
      <c r="B8695" s="103" t="s">
        <v>2997</v>
      </c>
      <c r="C8695" s="103" t="s">
        <v>274</v>
      </c>
      <c r="D8695" s="102" t="s">
        <v>2881</v>
      </c>
      <c r="E8695" s="102" t="s">
        <v>275</v>
      </c>
      <c r="F8695" s="102" t="s">
        <v>14481</v>
      </c>
      <c r="H8695" s="102">
        <v>45570</v>
      </c>
      <c r="I8695" s="102" t="s">
        <v>295</v>
      </c>
      <c r="J8695" s="102" t="s">
        <v>1</v>
      </c>
      <c r="K8695" s="102" t="s">
        <v>291</v>
      </c>
      <c r="L8695" s="102" t="s">
        <v>294</v>
      </c>
      <c r="M8695" s="102" t="s">
        <v>1074</v>
      </c>
      <c r="N8695" s="102">
        <v>6</v>
      </c>
      <c r="O8695" s="102" t="s">
        <v>1075</v>
      </c>
    </row>
    <row r="8696" spans="1:15" x14ac:dyDescent="0.25">
      <c r="A8696" s="102" t="s">
        <v>14236</v>
      </c>
      <c r="B8696" s="103" t="s">
        <v>14238</v>
      </c>
      <c r="C8696" s="103" t="s">
        <v>274</v>
      </c>
      <c r="D8696" s="102" t="s">
        <v>2881</v>
      </c>
      <c r="E8696" s="102" t="s">
        <v>275</v>
      </c>
      <c r="F8696" s="102" t="s">
        <v>14482</v>
      </c>
      <c r="H8696" s="102">
        <v>45570</v>
      </c>
      <c r="I8696" s="102" t="s">
        <v>295</v>
      </c>
      <c r="J8696" s="102" t="s">
        <v>1</v>
      </c>
      <c r="K8696" s="102" t="s">
        <v>291</v>
      </c>
      <c r="L8696" s="102" t="s">
        <v>294</v>
      </c>
      <c r="M8696" s="102" t="s">
        <v>1074</v>
      </c>
      <c r="N8696" s="102">
        <v>6</v>
      </c>
      <c r="O8696" s="102" t="s">
        <v>1075</v>
      </c>
    </row>
    <row r="8697" spans="1:15" x14ac:dyDescent="0.25">
      <c r="A8697" s="102" t="s">
        <v>13789</v>
      </c>
      <c r="B8697" s="103" t="s">
        <v>3210</v>
      </c>
      <c r="C8697" s="103" t="s">
        <v>1118</v>
      </c>
      <c r="D8697" s="102" t="s">
        <v>2881</v>
      </c>
      <c r="E8697" s="102" t="s">
        <v>275</v>
      </c>
      <c r="F8697" s="102" t="s">
        <v>14483</v>
      </c>
      <c r="H8697" s="102">
        <v>45570</v>
      </c>
      <c r="I8697" s="102" t="s">
        <v>295</v>
      </c>
      <c r="J8697" s="102" t="s">
        <v>1</v>
      </c>
      <c r="K8697" s="102" t="s">
        <v>291</v>
      </c>
      <c r="L8697" s="102" t="s">
        <v>294</v>
      </c>
      <c r="M8697" s="102" t="s">
        <v>1074</v>
      </c>
      <c r="N8697" s="102">
        <v>6</v>
      </c>
      <c r="O8697" s="102" t="s">
        <v>1075</v>
      </c>
    </row>
    <row r="8698" spans="1:15" x14ac:dyDescent="0.25">
      <c r="A8698" s="102" t="s">
        <v>14243</v>
      </c>
      <c r="B8698" s="103" t="s">
        <v>14244</v>
      </c>
      <c r="C8698" s="103" t="s">
        <v>274</v>
      </c>
      <c r="D8698" s="102" t="s">
        <v>2881</v>
      </c>
      <c r="E8698" s="102" t="s">
        <v>275</v>
      </c>
      <c r="F8698" s="102" t="s">
        <v>14484</v>
      </c>
      <c r="H8698" s="102">
        <v>45570</v>
      </c>
      <c r="I8698" s="102" t="s">
        <v>295</v>
      </c>
      <c r="J8698" s="102" t="s">
        <v>1</v>
      </c>
      <c r="K8698" s="102" t="s">
        <v>291</v>
      </c>
      <c r="L8698" s="102" t="s">
        <v>294</v>
      </c>
      <c r="M8698" s="102" t="s">
        <v>1074</v>
      </c>
      <c r="N8698" s="102">
        <v>6</v>
      </c>
      <c r="O8698" s="102" t="s">
        <v>1075</v>
      </c>
    </row>
    <row r="8699" spans="1:15" x14ac:dyDescent="0.25">
      <c r="A8699" s="102" t="s">
        <v>14485</v>
      </c>
      <c r="B8699" s="103" t="s">
        <v>2000</v>
      </c>
      <c r="C8699" s="103" t="s">
        <v>1118</v>
      </c>
      <c r="D8699" s="102" t="s">
        <v>152</v>
      </c>
      <c r="E8699" s="102" t="s">
        <v>276</v>
      </c>
      <c r="H8699" s="102">
        <v>45570</v>
      </c>
      <c r="I8699" s="102" t="s">
        <v>295</v>
      </c>
      <c r="J8699" s="102" t="s">
        <v>1</v>
      </c>
      <c r="K8699" s="102" t="s">
        <v>291</v>
      </c>
      <c r="L8699" s="102" t="s">
        <v>294</v>
      </c>
      <c r="M8699" s="102" t="s">
        <v>1074</v>
      </c>
      <c r="N8699" s="102">
        <v>6</v>
      </c>
      <c r="O8699" s="102" t="s">
        <v>1075</v>
      </c>
    </row>
    <row r="8700" spans="1:15" x14ac:dyDescent="0.25">
      <c r="A8700" s="102" t="s">
        <v>14246</v>
      </c>
      <c r="B8700" s="103" t="s">
        <v>1078</v>
      </c>
      <c r="C8700" s="103" t="s">
        <v>274</v>
      </c>
      <c r="D8700" s="102" t="s">
        <v>136</v>
      </c>
      <c r="E8700" s="102" t="s">
        <v>275</v>
      </c>
      <c r="F8700" s="102" t="s">
        <v>14486</v>
      </c>
      <c r="H8700" s="102">
        <v>45570</v>
      </c>
      <c r="I8700" s="102" t="s">
        <v>295</v>
      </c>
      <c r="J8700" s="102" t="s">
        <v>1</v>
      </c>
      <c r="K8700" s="102" t="s">
        <v>291</v>
      </c>
      <c r="L8700" s="102" t="s">
        <v>294</v>
      </c>
      <c r="M8700" s="102" t="s">
        <v>1074</v>
      </c>
      <c r="N8700" s="102">
        <v>6</v>
      </c>
      <c r="O8700" s="102" t="s">
        <v>1075</v>
      </c>
    </row>
    <row r="8701" spans="1:15" x14ac:dyDescent="0.25">
      <c r="A8701" s="102" t="s">
        <v>14249</v>
      </c>
      <c r="B8701" s="103" t="s">
        <v>14250</v>
      </c>
      <c r="C8701" s="103" t="s">
        <v>1118</v>
      </c>
      <c r="D8701" s="102" t="s">
        <v>2881</v>
      </c>
      <c r="E8701" s="102" t="s">
        <v>276</v>
      </c>
      <c r="H8701" s="102">
        <v>45570</v>
      </c>
      <c r="I8701" s="102" t="s">
        <v>295</v>
      </c>
      <c r="J8701" s="102" t="s">
        <v>1</v>
      </c>
      <c r="K8701" s="102" t="s">
        <v>291</v>
      </c>
      <c r="L8701" s="102" t="s">
        <v>294</v>
      </c>
      <c r="M8701" s="102" t="s">
        <v>1074</v>
      </c>
      <c r="N8701" s="102">
        <v>6</v>
      </c>
      <c r="O8701" s="102" t="s">
        <v>1075</v>
      </c>
    </row>
    <row r="8702" spans="1:15" x14ac:dyDescent="0.25">
      <c r="A8702" s="102" t="s">
        <v>13806</v>
      </c>
      <c r="B8702" s="103" t="s">
        <v>14487</v>
      </c>
      <c r="C8702" s="103" t="s">
        <v>1118</v>
      </c>
      <c r="D8702" s="102" t="s">
        <v>2881</v>
      </c>
      <c r="E8702" s="102" t="s">
        <v>275</v>
      </c>
      <c r="F8702" s="102" t="s">
        <v>14488</v>
      </c>
      <c r="H8702" s="102">
        <v>45570</v>
      </c>
      <c r="I8702" s="102" t="s">
        <v>295</v>
      </c>
      <c r="J8702" s="102" t="s">
        <v>1</v>
      </c>
      <c r="K8702" s="102" t="s">
        <v>291</v>
      </c>
      <c r="L8702" s="102" t="s">
        <v>294</v>
      </c>
      <c r="M8702" s="102" t="s">
        <v>1074</v>
      </c>
      <c r="N8702" s="102">
        <v>6</v>
      </c>
      <c r="O8702" s="102" t="s">
        <v>1075</v>
      </c>
    </row>
    <row r="8703" spans="1:15" x14ac:dyDescent="0.25">
      <c r="A8703" s="102" t="s">
        <v>3852</v>
      </c>
      <c r="B8703" s="103" t="s">
        <v>14186</v>
      </c>
      <c r="C8703" s="103" t="s">
        <v>274</v>
      </c>
      <c r="D8703" s="102" t="s">
        <v>2881</v>
      </c>
      <c r="E8703" s="102" t="s">
        <v>275</v>
      </c>
      <c r="F8703" s="102" t="s">
        <v>14489</v>
      </c>
      <c r="H8703" s="102">
        <v>45570</v>
      </c>
      <c r="I8703" s="102" t="s">
        <v>295</v>
      </c>
      <c r="J8703" s="102" t="s">
        <v>1</v>
      </c>
      <c r="K8703" s="102" t="s">
        <v>291</v>
      </c>
      <c r="L8703" s="102" t="s">
        <v>294</v>
      </c>
      <c r="M8703" s="102" t="s">
        <v>1074</v>
      </c>
      <c r="N8703" s="102">
        <v>6</v>
      </c>
      <c r="O8703" s="102" t="s">
        <v>1075</v>
      </c>
    </row>
    <row r="8704" spans="1:15" x14ac:dyDescent="0.25">
      <c r="A8704" s="102" t="s">
        <v>13708</v>
      </c>
      <c r="B8704" s="103" t="s">
        <v>14153</v>
      </c>
      <c r="C8704" s="103" t="s">
        <v>274</v>
      </c>
      <c r="D8704" s="102" t="s">
        <v>2881</v>
      </c>
      <c r="E8704" s="102" t="s">
        <v>275</v>
      </c>
      <c r="F8704" s="102" t="s">
        <v>14490</v>
      </c>
      <c r="H8704" s="102">
        <v>45570</v>
      </c>
      <c r="I8704" s="102" t="s">
        <v>295</v>
      </c>
      <c r="J8704" s="102" t="s">
        <v>1</v>
      </c>
      <c r="K8704" s="102" t="s">
        <v>291</v>
      </c>
      <c r="L8704" s="102" t="s">
        <v>294</v>
      </c>
      <c r="M8704" s="102" t="s">
        <v>1074</v>
      </c>
      <c r="N8704" s="102">
        <v>6</v>
      </c>
      <c r="O8704" s="102" t="s">
        <v>1075</v>
      </c>
    </row>
    <row r="8705" spans="1:15" x14ac:dyDescent="0.25">
      <c r="A8705" s="102" t="s">
        <v>1108</v>
      </c>
      <c r="B8705" s="103" t="s">
        <v>13082</v>
      </c>
      <c r="C8705" s="103" t="s">
        <v>274</v>
      </c>
      <c r="D8705" s="102" t="s">
        <v>2881</v>
      </c>
      <c r="E8705" s="102" t="s">
        <v>275</v>
      </c>
      <c r="F8705" s="102" t="s">
        <v>14491</v>
      </c>
      <c r="H8705" s="102">
        <v>45570</v>
      </c>
      <c r="I8705" s="102" t="s">
        <v>295</v>
      </c>
      <c r="J8705" s="102" t="s">
        <v>1</v>
      </c>
      <c r="K8705" s="102" t="s">
        <v>291</v>
      </c>
      <c r="L8705" s="102" t="s">
        <v>294</v>
      </c>
      <c r="M8705" s="102" t="s">
        <v>1074</v>
      </c>
      <c r="N8705" s="102">
        <v>6</v>
      </c>
      <c r="O8705" s="102" t="s">
        <v>1075</v>
      </c>
    </row>
    <row r="8706" spans="1:15" x14ac:dyDescent="0.25">
      <c r="A8706" s="102" t="s">
        <v>3859</v>
      </c>
      <c r="B8706" s="103" t="s">
        <v>8473</v>
      </c>
      <c r="C8706" s="103" t="s">
        <v>1118</v>
      </c>
      <c r="D8706" s="102" t="s">
        <v>2881</v>
      </c>
      <c r="E8706" s="102" t="s">
        <v>275</v>
      </c>
      <c r="F8706" s="102" t="s">
        <v>14492</v>
      </c>
      <c r="H8706" s="102">
        <v>45570</v>
      </c>
      <c r="I8706" s="102" t="s">
        <v>295</v>
      </c>
      <c r="J8706" s="102" t="s">
        <v>1</v>
      </c>
      <c r="K8706" s="102" t="s">
        <v>291</v>
      </c>
      <c r="L8706" s="102" t="s">
        <v>294</v>
      </c>
      <c r="M8706" s="102" t="s">
        <v>1074</v>
      </c>
      <c r="N8706" s="102">
        <v>6</v>
      </c>
      <c r="O8706" s="102" t="s">
        <v>1075</v>
      </c>
    </row>
    <row r="8707" spans="1:15" x14ac:dyDescent="0.25">
      <c r="A8707" s="102" t="s">
        <v>14257</v>
      </c>
      <c r="B8707" s="103" t="s">
        <v>5591</v>
      </c>
      <c r="C8707" s="103" t="s">
        <v>1118</v>
      </c>
      <c r="D8707" s="102" t="s">
        <v>2881</v>
      </c>
      <c r="E8707" s="102" t="s">
        <v>275</v>
      </c>
      <c r="F8707" s="102" t="s">
        <v>14493</v>
      </c>
      <c r="H8707" s="102">
        <v>45570</v>
      </c>
      <c r="I8707" s="102" t="s">
        <v>295</v>
      </c>
      <c r="J8707" s="102" t="s">
        <v>1</v>
      </c>
      <c r="K8707" s="102" t="s">
        <v>291</v>
      </c>
      <c r="L8707" s="102" t="s">
        <v>294</v>
      </c>
      <c r="M8707" s="102" t="s">
        <v>1074</v>
      </c>
      <c r="N8707" s="102">
        <v>6</v>
      </c>
      <c r="O8707" s="102" t="s">
        <v>1075</v>
      </c>
    </row>
    <row r="8708" spans="1:15" x14ac:dyDescent="0.25">
      <c r="A8708" s="102" t="s">
        <v>14259</v>
      </c>
      <c r="B8708" s="103" t="s">
        <v>1577</v>
      </c>
      <c r="C8708" s="103" t="s">
        <v>277</v>
      </c>
      <c r="D8708" s="102" t="s">
        <v>136</v>
      </c>
      <c r="E8708" s="102" t="s">
        <v>275</v>
      </c>
      <c r="F8708" s="102" t="s">
        <v>14494</v>
      </c>
      <c r="H8708" s="102">
        <v>45570</v>
      </c>
      <c r="I8708" s="102" t="s">
        <v>295</v>
      </c>
      <c r="J8708" s="102" t="s">
        <v>1</v>
      </c>
      <c r="K8708" s="102" t="s">
        <v>291</v>
      </c>
      <c r="L8708" s="102" t="s">
        <v>294</v>
      </c>
      <c r="M8708" s="102" t="s">
        <v>1074</v>
      </c>
      <c r="N8708" s="102">
        <v>6</v>
      </c>
      <c r="O8708" s="102" t="s">
        <v>1075</v>
      </c>
    </row>
    <row r="8709" spans="1:15" x14ac:dyDescent="0.25">
      <c r="A8709" s="102" t="s">
        <v>14261</v>
      </c>
      <c r="B8709" s="103" t="s">
        <v>9832</v>
      </c>
      <c r="C8709" s="103" t="s">
        <v>2526</v>
      </c>
      <c r="D8709" s="102" t="s">
        <v>296</v>
      </c>
      <c r="E8709" s="102" t="s">
        <v>275</v>
      </c>
      <c r="F8709" s="102" t="s">
        <v>14495</v>
      </c>
      <c r="H8709" s="102">
        <v>45570</v>
      </c>
      <c r="I8709" s="102" t="s">
        <v>295</v>
      </c>
      <c r="J8709" s="102" t="s">
        <v>1</v>
      </c>
      <c r="K8709" s="102" t="s">
        <v>291</v>
      </c>
      <c r="L8709" s="102" t="s">
        <v>294</v>
      </c>
      <c r="M8709" s="102" t="s">
        <v>1074</v>
      </c>
      <c r="N8709" s="102">
        <v>6</v>
      </c>
      <c r="O8709" s="102" t="s">
        <v>1075</v>
      </c>
    </row>
    <row r="8710" spans="1:15" x14ac:dyDescent="0.25">
      <c r="A8710" s="102" t="s">
        <v>14263</v>
      </c>
      <c r="B8710" s="103" t="s">
        <v>1540</v>
      </c>
      <c r="C8710" s="103" t="s">
        <v>277</v>
      </c>
      <c r="D8710" s="102" t="s">
        <v>136</v>
      </c>
      <c r="E8710" s="102" t="s">
        <v>275</v>
      </c>
      <c r="F8710" s="102" t="s">
        <v>14496</v>
      </c>
      <c r="H8710" s="102">
        <v>45570</v>
      </c>
      <c r="I8710" s="102" t="s">
        <v>295</v>
      </c>
      <c r="J8710" s="102" t="s">
        <v>1</v>
      </c>
      <c r="K8710" s="102" t="s">
        <v>291</v>
      </c>
      <c r="L8710" s="102" t="s">
        <v>294</v>
      </c>
      <c r="M8710" s="102" t="s">
        <v>1074</v>
      </c>
      <c r="N8710" s="102">
        <v>6</v>
      </c>
      <c r="O8710" s="102" t="s">
        <v>1075</v>
      </c>
    </row>
    <row r="8711" spans="1:15" x14ac:dyDescent="0.25">
      <c r="A8711" s="102" t="s">
        <v>14265</v>
      </c>
      <c r="B8711" s="103" t="s">
        <v>1775</v>
      </c>
      <c r="C8711" s="103" t="s">
        <v>274</v>
      </c>
      <c r="D8711" s="102" t="s">
        <v>136</v>
      </c>
      <c r="E8711" s="102" t="s">
        <v>275</v>
      </c>
      <c r="F8711" s="102" t="s">
        <v>14497</v>
      </c>
      <c r="H8711" s="102">
        <v>45570</v>
      </c>
      <c r="I8711" s="102" t="s">
        <v>295</v>
      </c>
      <c r="J8711" s="102" t="s">
        <v>1</v>
      </c>
      <c r="K8711" s="102" t="s">
        <v>291</v>
      </c>
      <c r="L8711" s="102" t="s">
        <v>294</v>
      </c>
      <c r="M8711" s="102" t="s">
        <v>1074</v>
      </c>
      <c r="N8711" s="102">
        <v>6</v>
      </c>
      <c r="O8711" s="102" t="s">
        <v>1075</v>
      </c>
    </row>
    <row r="8712" spans="1:15" x14ac:dyDescent="0.25">
      <c r="A8712" s="102" t="s">
        <v>1119</v>
      </c>
      <c r="B8712" s="103" t="s">
        <v>2931</v>
      </c>
      <c r="C8712" s="103" t="s">
        <v>274</v>
      </c>
      <c r="D8712" s="102" t="s">
        <v>318</v>
      </c>
      <c r="E8712" s="102" t="s">
        <v>275</v>
      </c>
      <c r="F8712" s="102" t="s">
        <v>14498</v>
      </c>
      <c r="H8712" s="102">
        <v>45570</v>
      </c>
      <c r="I8712" s="102" t="s">
        <v>295</v>
      </c>
      <c r="J8712" s="102" t="s">
        <v>1</v>
      </c>
      <c r="K8712" s="102" t="s">
        <v>291</v>
      </c>
      <c r="L8712" s="102" t="s">
        <v>294</v>
      </c>
      <c r="M8712" s="102" t="s">
        <v>1074</v>
      </c>
      <c r="N8712" s="102">
        <v>6</v>
      </c>
      <c r="O8712" s="102" t="s">
        <v>1075</v>
      </c>
    </row>
    <row r="8713" spans="1:15" x14ac:dyDescent="0.25">
      <c r="A8713" s="102" t="s">
        <v>14267</v>
      </c>
      <c r="B8713" s="103" t="s">
        <v>4527</v>
      </c>
      <c r="C8713" s="103" t="s">
        <v>1180</v>
      </c>
      <c r="D8713" s="102" t="s">
        <v>136</v>
      </c>
      <c r="E8713" s="102" t="s">
        <v>275</v>
      </c>
      <c r="F8713" s="102" t="s">
        <v>14499</v>
      </c>
      <c r="H8713" s="102">
        <v>45570</v>
      </c>
      <c r="I8713" s="102" t="s">
        <v>295</v>
      </c>
      <c r="J8713" s="102" t="s">
        <v>1</v>
      </c>
      <c r="K8713" s="102" t="s">
        <v>291</v>
      </c>
      <c r="L8713" s="102" t="s">
        <v>294</v>
      </c>
      <c r="M8713" s="102" t="s">
        <v>1180</v>
      </c>
      <c r="N8713" s="102">
        <v>6</v>
      </c>
      <c r="O8713" s="102" t="s">
        <v>1075</v>
      </c>
    </row>
    <row r="8714" spans="1:15" x14ac:dyDescent="0.25">
      <c r="A8714" s="102" t="s">
        <v>14269</v>
      </c>
      <c r="B8714" s="103" t="s">
        <v>14270</v>
      </c>
      <c r="C8714" s="103" t="s">
        <v>274</v>
      </c>
      <c r="D8714" s="102" t="s">
        <v>136</v>
      </c>
      <c r="E8714" s="102" t="s">
        <v>275</v>
      </c>
      <c r="F8714" s="102" t="s">
        <v>14500</v>
      </c>
      <c r="H8714" s="102">
        <v>45570</v>
      </c>
      <c r="I8714" s="102" t="s">
        <v>295</v>
      </c>
      <c r="J8714" s="102" t="s">
        <v>1</v>
      </c>
      <c r="K8714" s="102" t="s">
        <v>291</v>
      </c>
      <c r="L8714" s="102" t="s">
        <v>294</v>
      </c>
      <c r="M8714" s="102" t="s">
        <v>1074</v>
      </c>
      <c r="N8714" s="102">
        <v>6</v>
      </c>
      <c r="O8714" s="102" t="s">
        <v>1075</v>
      </c>
    </row>
    <row r="8715" spans="1:15" x14ac:dyDescent="0.25">
      <c r="A8715" s="102" t="s">
        <v>14269</v>
      </c>
      <c r="B8715" s="103" t="s">
        <v>14272</v>
      </c>
      <c r="C8715" s="103" t="s">
        <v>1082</v>
      </c>
      <c r="D8715" s="102" t="s">
        <v>136</v>
      </c>
      <c r="E8715" s="102" t="s">
        <v>275</v>
      </c>
      <c r="F8715" s="102" t="s">
        <v>14501</v>
      </c>
      <c r="H8715" s="102">
        <v>45570</v>
      </c>
      <c r="I8715" s="102" t="s">
        <v>295</v>
      </c>
      <c r="J8715" s="102" t="s">
        <v>1</v>
      </c>
      <c r="K8715" s="102" t="s">
        <v>291</v>
      </c>
      <c r="L8715" s="102" t="s">
        <v>294</v>
      </c>
      <c r="M8715" s="102" t="s">
        <v>1082</v>
      </c>
      <c r="N8715" s="102">
        <v>6</v>
      </c>
      <c r="O8715" s="102" t="s">
        <v>1075</v>
      </c>
    </row>
    <row r="8716" spans="1:15" x14ac:dyDescent="0.25">
      <c r="A8716" s="102" t="s">
        <v>14274</v>
      </c>
      <c r="B8716" s="103" t="s">
        <v>14275</v>
      </c>
      <c r="C8716" s="103" t="s">
        <v>274</v>
      </c>
      <c r="D8716" s="102" t="s">
        <v>2881</v>
      </c>
      <c r="E8716" s="102" t="s">
        <v>275</v>
      </c>
      <c r="F8716" s="102" t="s">
        <v>14502</v>
      </c>
      <c r="H8716" s="102">
        <v>45570</v>
      </c>
      <c r="I8716" s="102" t="s">
        <v>295</v>
      </c>
      <c r="J8716" s="102" t="s">
        <v>1</v>
      </c>
      <c r="K8716" s="102" t="s">
        <v>291</v>
      </c>
      <c r="L8716" s="102" t="s">
        <v>294</v>
      </c>
      <c r="M8716" s="102" t="s">
        <v>1074</v>
      </c>
      <c r="N8716" s="102">
        <v>6</v>
      </c>
      <c r="O8716" s="102" t="s">
        <v>1075</v>
      </c>
    </row>
    <row r="8717" spans="1:15" x14ac:dyDescent="0.25">
      <c r="A8717" s="102" t="s">
        <v>14279</v>
      </c>
      <c r="B8717" s="103" t="s">
        <v>1233</v>
      </c>
      <c r="C8717" s="103" t="s">
        <v>274</v>
      </c>
      <c r="D8717" s="102" t="s">
        <v>136</v>
      </c>
      <c r="E8717" s="102" t="s">
        <v>275</v>
      </c>
      <c r="F8717" s="102" t="s">
        <v>14503</v>
      </c>
      <c r="H8717" s="102">
        <v>45570</v>
      </c>
      <c r="I8717" s="102" t="s">
        <v>295</v>
      </c>
      <c r="J8717" s="102" t="s">
        <v>1</v>
      </c>
      <c r="K8717" s="102" t="s">
        <v>291</v>
      </c>
      <c r="L8717" s="102" t="s">
        <v>294</v>
      </c>
      <c r="M8717" s="102" t="s">
        <v>1074</v>
      </c>
      <c r="N8717" s="102">
        <v>6</v>
      </c>
      <c r="O8717" s="102" t="s">
        <v>1075</v>
      </c>
    </row>
    <row r="8718" spans="1:15" x14ac:dyDescent="0.25">
      <c r="A8718" s="102" t="s">
        <v>14279</v>
      </c>
      <c r="B8718" s="103" t="s">
        <v>2595</v>
      </c>
      <c r="C8718" s="103" t="s">
        <v>1082</v>
      </c>
      <c r="D8718" s="102" t="s">
        <v>136</v>
      </c>
      <c r="E8718" s="102" t="s">
        <v>275</v>
      </c>
      <c r="F8718" s="102" t="s">
        <v>14504</v>
      </c>
      <c r="H8718" s="102">
        <v>45570</v>
      </c>
      <c r="I8718" s="102" t="s">
        <v>295</v>
      </c>
      <c r="J8718" s="102" t="s">
        <v>1</v>
      </c>
      <c r="K8718" s="102" t="s">
        <v>291</v>
      </c>
      <c r="L8718" s="102" t="s">
        <v>294</v>
      </c>
      <c r="M8718" s="102" t="s">
        <v>1082</v>
      </c>
      <c r="N8718" s="102">
        <v>6</v>
      </c>
      <c r="O8718" s="102" t="s">
        <v>1075</v>
      </c>
    </row>
    <row r="8719" spans="1:15" x14ac:dyDescent="0.25">
      <c r="A8719" s="102" t="s">
        <v>14279</v>
      </c>
      <c r="B8719" s="103" t="s">
        <v>2573</v>
      </c>
      <c r="C8719" s="103" t="s">
        <v>1180</v>
      </c>
      <c r="D8719" s="102" t="s">
        <v>136</v>
      </c>
      <c r="E8719" s="102" t="s">
        <v>275</v>
      </c>
      <c r="F8719" s="102" t="s">
        <v>14505</v>
      </c>
      <c r="H8719" s="102">
        <v>45570</v>
      </c>
      <c r="I8719" s="102" t="s">
        <v>295</v>
      </c>
      <c r="J8719" s="102" t="s">
        <v>1</v>
      </c>
      <c r="K8719" s="102" t="s">
        <v>291</v>
      </c>
      <c r="L8719" s="102" t="s">
        <v>294</v>
      </c>
      <c r="M8719" s="102" t="s">
        <v>1180</v>
      </c>
      <c r="N8719" s="102">
        <v>6</v>
      </c>
      <c r="O8719" s="102" t="s">
        <v>1075</v>
      </c>
    </row>
    <row r="8720" spans="1:15" x14ac:dyDescent="0.25">
      <c r="A8720" s="102" t="s">
        <v>9178</v>
      </c>
      <c r="B8720" s="103" t="s">
        <v>1652</v>
      </c>
      <c r="C8720" s="103" t="s">
        <v>277</v>
      </c>
      <c r="D8720" s="102" t="s">
        <v>136</v>
      </c>
      <c r="E8720" s="102" t="s">
        <v>275</v>
      </c>
      <c r="F8720" s="102" t="s">
        <v>14506</v>
      </c>
      <c r="H8720" s="102">
        <v>45570</v>
      </c>
      <c r="I8720" s="102" t="s">
        <v>295</v>
      </c>
      <c r="J8720" s="102" t="s">
        <v>1</v>
      </c>
      <c r="K8720" s="102" t="s">
        <v>291</v>
      </c>
      <c r="L8720" s="102" t="s">
        <v>294</v>
      </c>
      <c r="M8720" s="102" t="s">
        <v>1074</v>
      </c>
      <c r="N8720" s="102">
        <v>6</v>
      </c>
      <c r="O8720" s="102" t="s">
        <v>1075</v>
      </c>
    </row>
    <row r="8721" spans="1:15" x14ac:dyDescent="0.25">
      <c r="A8721" s="102" t="s">
        <v>14507</v>
      </c>
      <c r="B8721" s="103" t="s">
        <v>14508</v>
      </c>
      <c r="C8721" s="103" t="s">
        <v>274</v>
      </c>
      <c r="D8721" s="102" t="s">
        <v>2881</v>
      </c>
      <c r="E8721" s="102" t="s">
        <v>275</v>
      </c>
      <c r="F8721" s="102" t="s">
        <v>14509</v>
      </c>
      <c r="H8721" s="102">
        <v>45570</v>
      </c>
      <c r="I8721" s="102" t="s">
        <v>295</v>
      </c>
      <c r="J8721" s="102" t="s">
        <v>1</v>
      </c>
      <c r="K8721" s="102" t="s">
        <v>291</v>
      </c>
      <c r="L8721" s="102" t="s">
        <v>294</v>
      </c>
      <c r="M8721" s="102" t="s">
        <v>1074</v>
      </c>
      <c r="N8721" s="102">
        <v>6</v>
      </c>
      <c r="O8721" s="102" t="s">
        <v>1075</v>
      </c>
    </row>
    <row r="8722" spans="1:15" x14ac:dyDescent="0.25">
      <c r="A8722" s="102" t="s">
        <v>14284</v>
      </c>
      <c r="B8722" s="103" t="s">
        <v>14285</v>
      </c>
      <c r="C8722" s="103" t="s">
        <v>277</v>
      </c>
      <c r="D8722" s="102" t="s">
        <v>136</v>
      </c>
      <c r="E8722" s="102" t="s">
        <v>275</v>
      </c>
      <c r="F8722" s="102" t="s">
        <v>14510</v>
      </c>
      <c r="H8722" s="102">
        <v>45570</v>
      </c>
      <c r="I8722" s="102" t="s">
        <v>295</v>
      </c>
      <c r="J8722" s="102" t="s">
        <v>1</v>
      </c>
      <c r="K8722" s="102" t="s">
        <v>291</v>
      </c>
      <c r="L8722" s="102" t="s">
        <v>294</v>
      </c>
      <c r="M8722" s="102" t="s">
        <v>1074</v>
      </c>
      <c r="N8722" s="102">
        <v>6</v>
      </c>
      <c r="O8722" s="102" t="s">
        <v>1075</v>
      </c>
    </row>
    <row r="8723" spans="1:15" x14ac:dyDescent="0.25">
      <c r="A8723" s="102" t="s">
        <v>6151</v>
      </c>
      <c r="B8723" s="103" t="s">
        <v>2917</v>
      </c>
      <c r="C8723" s="103" t="s">
        <v>1118</v>
      </c>
      <c r="D8723" s="102" t="s">
        <v>2881</v>
      </c>
      <c r="E8723" s="102" t="s">
        <v>275</v>
      </c>
      <c r="F8723" s="102" t="s">
        <v>14511</v>
      </c>
      <c r="H8723" s="102">
        <v>45570</v>
      </c>
      <c r="I8723" s="102" t="s">
        <v>295</v>
      </c>
      <c r="J8723" s="102" t="s">
        <v>1</v>
      </c>
      <c r="K8723" s="102" t="s">
        <v>291</v>
      </c>
      <c r="L8723" s="102" t="s">
        <v>294</v>
      </c>
      <c r="M8723" s="102" t="s">
        <v>1074</v>
      </c>
      <c r="N8723" s="102">
        <v>6</v>
      </c>
      <c r="O8723" s="102" t="s">
        <v>1075</v>
      </c>
    </row>
    <row r="8724" spans="1:15" x14ac:dyDescent="0.25">
      <c r="A8724" s="102" t="s">
        <v>12513</v>
      </c>
      <c r="B8724" s="103" t="s">
        <v>3889</v>
      </c>
      <c r="C8724" s="103" t="s">
        <v>277</v>
      </c>
      <c r="D8724" s="102" t="s">
        <v>136</v>
      </c>
      <c r="E8724" s="102" t="s">
        <v>275</v>
      </c>
      <c r="F8724" s="102" t="s">
        <v>14512</v>
      </c>
      <c r="H8724" s="102">
        <v>45570</v>
      </c>
      <c r="I8724" s="102" t="s">
        <v>295</v>
      </c>
      <c r="J8724" s="102" t="s">
        <v>1</v>
      </c>
      <c r="K8724" s="102" t="s">
        <v>291</v>
      </c>
      <c r="L8724" s="102" t="s">
        <v>294</v>
      </c>
      <c r="M8724" s="102" t="s">
        <v>1074</v>
      </c>
      <c r="N8724" s="102">
        <v>6</v>
      </c>
      <c r="O8724" s="102" t="s">
        <v>1075</v>
      </c>
    </row>
    <row r="8725" spans="1:15" x14ac:dyDescent="0.25">
      <c r="A8725" s="102" t="s">
        <v>14294</v>
      </c>
      <c r="B8725" s="103" t="s">
        <v>14513</v>
      </c>
      <c r="C8725" s="103" t="s">
        <v>1118</v>
      </c>
      <c r="D8725" s="102" t="s">
        <v>2881</v>
      </c>
      <c r="E8725" s="102" t="s">
        <v>275</v>
      </c>
      <c r="F8725" s="102" t="s">
        <v>14514</v>
      </c>
      <c r="H8725" s="102">
        <v>45570</v>
      </c>
      <c r="I8725" s="102" t="s">
        <v>295</v>
      </c>
      <c r="J8725" s="102" t="s">
        <v>1</v>
      </c>
      <c r="K8725" s="102" t="s">
        <v>291</v>
      </c>
      <c r="L8725" s="102" t="s">
        <v>294</v>
      </c>
      <c r="M8725" s="102" t="s">
        <v>1074</v>
      </c>
      <c r="N8725" s="102">
        <v>6</v>
      </c>
      <c r="O8725" s="102" t="s">
        <v>1075</v>
      </c>
    </row>
    <row r="8726" spans="1:15" x14ac:dyDescent="0.25">
      <c r="A8726" s="102" t="s">
        <v>14296</v>
      </c>
      <c r="B8726" s="103" t="s">
        <v>14297</v>
      </c>
      <c r="C8726" s="103" t="s">
        <v>2655</v>
      </c>
      <c r="D8726" s="102" t="s">
        <v>296</v>
      </c>
      <c r="E8726" s="102" t="s">
        <v>275</v>
      </c>
      <c r="F8726" s="102" t="s">
        <v>14515</v>
      </c>
      <c r="H8726" s="102">
        <v>45570</v>
      </c>
      <c r="I8726" s="102" t="s">
        <v>295</v>
      </c>
      <c r="J8726" s="102" t="s">
        <v>1</v>
      </c>
      <c r="K8726" s="102" t="s">
        <v>291</v>
      </c>
      <c r="L8726" s="102" t="s">
        <v>294</v>
      </c>
      <c r="M8726" s="102" t="s">
        <v>1074</v>
      </c>
      <c r="N8726" s="102">
        <v>6</v>
      </c>
      <c r="O8726" s="102" t="s">
        <v>1075</v>
      </c>
    </row>
    <row r="8727" spans="1:15" x14ac:dyDescent="0.25">
      <c r="A8727" s="102" t="s">
        <v>14299</v>
      </c>
      <c r="B8727" s="103" t="s">
        <v>1248</v>
      </c>
      <c r="C8727" s="103" t="s">
        <v>277</v>
      </c>
      <c r="D8727" s="102" t="s">
        <v>136</v>
      </c>
      <c r="E8727" s="102" t="s">
        <v>275</v>
      </c>
      <c r="F8727" s="102" t="s">
        <v>14516</v>
      </c>
      <c r="H8727" s="102">
        <v>45570</v>
      </c>
      <c r="I8727" s="102" t="s">
        <v>295</v>
      </c>
      <c r="J8727" s="102" t="s">
        <v>1</v>
      </c>
      <c r="K8727" s="102" t="s">
        <v>291</v>
      </c>
      <c r="L8727" s="102" t="s">
        <v>294</v>
      </c>
      <c r="M8727" s="102" t="s">
        <v>1074</v>
      </c>
      <c r="N8727" s="102">
        <v>6</v>
      </c>
      <c r="O8727" s="102" t="s">
        <v>1075</v>
      </c>
    </row>
    <row r="8728" spans="1:15" x14ac:dyDescent="0.25">
      <c r="A8728" s="102" t="s">
        <v>14301</v>
      </c>
      <c r="B8728" s="103" t="s">
        <v>1430</v>
      </c>
      <c r="C8728" s="103" t="s">
        <v>1118</v>
      </c>
      <c r="D8728" s="102" t="s">
        <v>318</v>
      </c>
      <c r="E8728" s="102" t="s">
        <v>275</v>
      </c>
      <c r="F8728" s="102" t="s">
        <v>14517</v>
      </c>
      <c r="H8728" s="102">
        <v>45570</v>
      </c>
      <c r="I8728" s="102" t="s">
        <v>295</v>
      </c>
      <c r="J8728" s="102" t="s">
        <v>1</v>
      </c>
      <c r="K8728" s="102" t="s">
        <v>291</v>
      </c>
      <c r="L8728" s="102" t="s">
        <v>294</v>
      </c>
      <c r="M8728" s="102" t="s">
        <v>1074</v>
      </c>
      <c r="N8728" s="102">
        <v>6</v>
      </c>
      <c r="O8728" s="102" t="s">
        <v>1075</v>
      </c>
    </row>
    <row r="8729" spans="1:15" x14ac:dyDescent="0.25">
      <c r="A8729" s="102" t="s">
        <v>14304</v>
      </c>
      <c r="B8729" s="103" t="s">
        <v>14061</v>
      </c>
      <c r="C8729" s="103" t="s">
        <v>1118</v>
      </c>
      <c r="D8729" s="102" t="s">
        <v>2881</v>
      </c>
      <c r="E8729" s="102" t="s">
        <v>275</v>
      </c>
      <c r="F8729" s="102" t="s">
        <v>14518</v>
      </c>
      <c r="H8729" s="102">
        <v>45570</v>
      </c>
      <c r="I8729" s="102" t="s">
        <v>295</v>
      </c>
      <c r="J8729" s="102" t="s">
        <v>1</v>
      </c>
      <c r="K8729" s="102" t="s">
        <v>291</v>
      </c>
      <c r="L8729" s="102" t="s">
        <v>294</v>
      </c>
      <c r="M8729" s="102" t="s">
        <v>1074</v>
      </c>
      <c r="N8729" s="102">
        <v>6</v>
      </c>
      <c r="O8729" s="102" t="s">
        <v>1075</v>
      </c>
    </row>
    <row r="8730" spans="1:15" x14ac:dyDescent="0.25">
      <c r="A8730" s="102" t="s">
        <v>4942</v>
      </c>
      <c r="B8730" s="103" t="s">
        <v>5445</v>
      </c>
      <c r="C8730" s="103" t="s">
        <v>274</v>
      </c>
      <c r="D8730" s="102" t="s">
        <v>2881</v>
      </c>
      <c r="E8730" s="102" t="s">
        <v>275</v>
      </c>
      <c r="F8730" s="102" t="s">
        <v>14519</v>
      </c>
      <c r="H8730" s="102">
        <v>45570</v>
      </c>
      <c r="I8730" s="102" t="s">
        <v>295</v>
      </c>
      <c r="J8730" s="102" t="s">
        <v>1</v>
      </c>
      <c r="K8730" s="102" t="s">
        <v>291</v>
      </c>
      <c r="L8730" s="102" t="s">
        <v>294</v>
      </c>
      <c r="M8730" s="102" t="s">
        <v>1074</v>
      </c>
      <c r="N8730" s="102">
        <v>6</v>
      </c>
      <c r="O8730" s="102" t="s">
        <v>1075</v>
      </c>
    </row>
    <row r="8731" spans="1:15" x14ac:dyDescent="0.25">
      <c r="A8731" s="102" t="s">
        <v>4942</v>
      </c>
      <c r="B8731" s="103" t="s">
        <v>14153</v>
      </c>
      <c r="C8731" s="103" t="s">
        <v>274</v>
      </c>
      <c r="D8731" s="102" t="s">
        <v>2881</v>
      </c>
      <c r="E8731" s="102" t="s">
        <v>275</v>
      </c>
      <c r="F8731" s="102" t="s">
        <v>14520</v>
      </c>
      <c r="H8731" s="102">
        <v>45570</v>
      </c>
      <c r="I8731" s="102" t="s">
        <v>295</v>
      </c>
      <c r="J8731" s="102" t="s">
        <v>1</v>
      </c>
      <c r="K8731" s="102" t="s">
        <v>291</v>
      </c>
      <c r="L8731" s="102" t="s">
        <v>294</v>
      </c>
      <c r="M8731" s="102" t="s">
        <v>1074</v>
      </c>
      <c r="N8731" s="102">
        <v>6</v>
      </c>
      <c r="O8731" s="102" t="s">
        <v>1075</v>
      </c>
    </row>
    <row r="8732" spans="1:15" x14ac:dyDescent="0.25">
      <c r="A8732" s="102" t="s">
        <v>4942</v>
      </c>
      <c r="B8732" s="103" t="s">
        <v>8350</v>
      </c>
      <c r="C8732" s="103" t="s">
        <v>1118</v>
      </c>
      <c r="D8732" s="102" t="s">
        <v>2881</v>
      </c>
      <c r="E8732" s="102" t="s">
        <v>275</v>
      </c>
      <c r="F8732" s="102" t="s">
        <v>14521</v>
      </c>
      <c r="H8732" s="102">
        <v>45570</v>
      </c>
      <c r="I8732" s="102" t="s">
        <v>295</v>
      </c>
      <c r="J8732" s="102" t="s">
        <v>1</v>
      </c>
      <c r="K8732" s="102" t="s">
        <v>291</v>
      </c>
      <c r="L8732" s="102" t="s">
        <v>294</v>
      </c>
      <c r="M8732" s="102" t="s">
        <v>1074</v>
      </c>
      <c r="N8732" s="102">
        <v>6</v>
      </c>
      <c r="O8732" s="102" t="s">
        <v>1075</v>
      </c>
    </row>
    <row r="8733" spans="1:15" x14ac:dyDescent="0.25">
      <c r="A8733" s="102" t="s">
        <v>14315</v>
      </c>
      <c r="B8733" s="103" t="s">
        <v>14316</v>
      </c>
      <c r="C8733" s="103" t="s">
        <v>1118</v>
      </c>
      <c r="D8733" s="102" t="s">
        <v>2881</v>
      </c>
      <c r="E8733" s="102" t="s">
        <v>275</v>
      </c>
      <c r="F8733" s="102" t="s">
        <v>14522</v>
      </c>
      <c r="H8733" s="102">
        <v>45570</v>
      </c>
      <c r="I8733" s="102" t="s">
        <v>295</v>
      </c>
      <c r="J8733" s="102" t="s">
        <v>1</v>
      </c>
      <c r="K8733" s="102" t="s">
        <v>291</v>
      </c>
      <c r="L8733" s="102" t="s">
        <v>294</v>
      </c>
      <c r="M8733" s="102" t="s">
        <v>1074</v>
      </c>
      <c r="N8733" s="102">
        <v>6</v>
      </c>
      <c r="O8733" s="102" t="s">
        <v>1075</v>
      </c>
    </row>
    <row r="8734" spans="1:15" x14ac:dyDescent="0.25">
      <c r="A8734" s="102" t="s">
        <v>14523</v>
      </c>
      <c r="B8734" s="103" t="s">
        <v>14524</v>
      </c>
      <c r="C8734" s="103" t="s">
        <v>1225</v>
      </c>
      <c r="D8734" s="102" t="s">
        <v>281</v>
      </c>
      <c r="E8734" s="102" t="s">
        <v>275</v>
      </c>
      <c r="F8734" s="102" t="s">
        <v>14525</v>
      </c>
      <c r="H8734" s="102">
        <v>45570</v>
      </c>
      <c r="I8734" s="102" t="s">
        <v>295</v>
      </c>
      <c r="J8734" s="102" t="s">
        <v>1</v>
      </c>
      <c r="K8734" s="102" t="s">
        <v>291</v>
      </c>
      <c r="L8734" s="102" t="s">
        <v>294</v>
      </c>
      <c r="M8734" s="102" t="s">
        <v>1074</v>
      </c>
      <c r="N8734" s="102">
        <v>6</v>
      </c>
      <c r="O8734" s="102" t="s">
        <v>1075</v>
      </c>
    </row>
    <row r="8735" spans="1:15" x14ac:dyDescent="0.25">
      <c r="A8735" s="102" t="s">
        <v>14321</v>
      </c>
      <c r="B8735" s="103" t="s">
        <v>14322</v>
      </c>
      <c r="C8735" s="103" t="s">
        <v>1118</v>
      </c>
      <c r="D8735" s="102" t="s">
        <v>2881</v>
      </c>
      <c r="E8735" s="102" t="s">
        <v>275</v>
      </c>
      <c r="F8735" s="102" t="s">
        <v>14526</v>
      </c>
      <c r="H8735" s="102">
        <v>45570</v>
      </c>
      <c r="I8735" s="102" t="s">
        <v>295</v>
      </c>
      <c r="J8735" s="102" t="s">
        <v>1</v>
      </c>
      <c r="K8735" s="102" t="s">
        <v>291</v>
      </c>
      <c r="L8735" s="102" t="s">
        <v>294</v>
      </c>
      <c r="M8735" s="102" t="s">
        <v>1074</v>
      </c>
      <c r="N8735" s="102">
        <v>6</v>
      </c>
      <c r="O8735" s="102" t="s">
        <v>1075</v>
      </c>
    </row>
    <row r="8736" spans="1:15" x14ac:dyDescent="0.25">
      <c r="A8736" s="102" t="s">
        <v>14324</v>
      </c>
      <c r="B8736" s="103" t="s">
        <v>6945</v>
      </c>
      <c r="C8736" s="103" t="s">
        <v>277</v>
      </c>
      <c r="D8736" s="102" t="s">
        <v>136</v>
      </c>
      <c r="E8736" s="102" t="s">
        <v>275</v>
      </c>
      <c r="F8736" s="102" t="s">
        <v>14527</v>
      </c>
      <c r="H8736" s="102">
        <v>45570</v>
      </c>
      <c r="I8736" s="102" t="s">
        <v>295</v>
      </c>
      <c r="J8736" s="102" t="s">
        <v>1</v>
      </c>
      <c r="K8736" s="102" t="s">
        <v>291</v>
      </c>
      <c r="L8736" s="102" t="s">
        <v>294</v>
      </c>
      <c r="M8736" s="102" t="s">
        <v>1074</v>
      </c>
      <c r="N8736" s="102">
        <v>6</v>
      </c>
      <c r="O8736" s="102" t="s">
        <v>1075</v>
      </c>
    </row>
    <row r="8737" spans="1:15" x14ac:dyDescent="0.25">
      <c r="A8737" s="102" t="s">
        <v>14326</v>
      </c>
      <c r="B8737" s="103" t="s">
        <v>1080</v>
      </c>
      <c r="C8737" s="103" t="s">
        <v>277</v>
      </c>
      <c r="D8737" s="102" t="s">
        <v>136</v>
      </c>
      <c r="E8737" s="102" t="s">
        <v>275</v>
      </c>
      <c r="F8737" s="102" t="s">
        <v>14528</v>
      </c>
      <c r="H8737" s="102">
        <v>45570</v>
      </c>
      <c r="I8737" s="102" t="s">
        <v>295</v>
      </c>
      <c r="J8737" s="102" t="s">
        <v>1</v>
      </c>
      <c r="K8737" s="102" t="s">
        <v>291</v>
      </c>
      <c r="L8737" s="102" t="s">
        <v>294</v>
      </c>
      <c r="M8737" s="102" t="s">
        <v>1074</v>
      </c>
      <c r="N8737" s="102">
        <v>6</v>
      </c>
      <c r="O8737" s="102" t="s">
        <v>1075</v>
      </c>
    </row>
    <row r="8738" spans="1:15" x14ac:dyDescent="0.25">
      <c r="A8738" s="102" t="s">
        <v>14328</v>
      </c>
      <c r="B8738" s="103" t="s">
        <v>14329</v>
      </c>
      <c r="C8738" s="103" t="s">
        <v>2526</v>
      </c>
      <c r="D8738" s="102" t="s">
        <v>296</v>
      </c>
      <c r="E8738" s="102" t="s">
        <v>275</v>
      </c>
      <c r="F8738" s="102" t="s">
        <v>14529</v>
      </c>
      <c r="H8738" s="102">
        <v>45570</v>
      </c>
      <c r="I8738" s="102" t="s">
        <v>295</v>
      </c>
      <c r="J8738" s="102" t="s">
        <v>1</v>
      </c>
      <c r="K8738" s="102" t="s">
        <v>291</v>
      </c>
      <c r="L8738" s="102" t="s">
        <v>294</v>
      </c>
      <c r="M8738" s="102" t="s">
        <v>1074</v>
      </c>
      <c r="N8738" s="102">
        <v>6</v>
      </c>
      <c r="O8738" s="102" t="s">
        <v>1075</v>
      </c>
    </row>
    <row r="8739" spans="1:15" x14ac:dyDescent="0.25">
      <c r="A8739" s="102" t="s">
        <v>14328</v>
      </c>
      <c r="B8739" s="103" t="s">
        <v>14331</v>
      </c>
      <c r="C8739" s="103" t="s">
        <v>2655</v>
      </c>
      <c r="D8739" s="102" t="s">
        <v>296</v>
      </c>
      <c r="E8739" s="102" t="s">
        <v>275</v>
      </c>
      <c r="F8739" s="102" t="s">
        <v>14530</v>
      </c>
      <c r="H8739" s="102">
        <v>45570</v>
      </c>
      <c r="I8739" s="102" t="s">
        <v>295</v>
      </c>
      <c r="J8739" s="102" t="s">
        <v>1</v>
      </c>
      <c r="K8739" s="102" t="s">
        <v>291</v>
      </c>
      <c r="L8739" s="102" t="s">
        <v>294</v>
      </c>
      <c r="M8739" s="102" t="s">
        <v>1074</v>
      </c>
      <c r="N8739" s="102">
        <v>6</v>
      </c>
      <c r="O8739" s="102" t="s">
        <v>1075</v>
      </c>
    </row>
    <row r="8740" spans="1:15" x14ac:dyDescent="0.25">
      <c r="A8740" s="102" t="s">
        <v>14341</v>
      </c>
      <c r="B8740" s="103" t="s">
        <v>3203</v>
      </c>
      <c r="C8740" s="103" t="s">
        <v>1118</v>
      </c>
      <c r="D8740" s="102" t="s">
        <v>2881</v>
      </c>
      <c r="E8740" s="102" t="s">
        <v>275</v>
      </c>
      <c r="F8740" s="102" t="s">
        <v>14531</v>
      </c>
      <c r="H8740" s="102">
        <v>45570</v>
      </c>
      <c r="I8740" s="102" t="s">
        <v>295</v>
      </c>
      <c r="J8740" s="102" t="s">
        <v>1</v>
      </c>
      <c r="K8740" s="102" t="s">
        <v>291</v>
      </c>
      <c r="L8740" s="102" t="s">
        <v>294</v>
      </c>
      <c r="M8740" s="102" t="s">
        <v>1074</v>
      </c>
      <c r="N8740" s="102">
        <v>6</v>
      </c>
      <c r="O8740" s="102" t="s">
        <v>1075</v>
      </c>
    </row>
    <row r="8741" spans="1:15" x14ac:dyDescent="0.25">
      <c r="A8741" s="102" t="s">
        <v>2642</v>
      </c>
      <c r="B8741" s="103" t="s">
        <v>14219</v>
      </c>
      <c r="C8741" s="103" t="s">
        <v>1118</v>
      </c>
      <c r="D8741" s="102" t="s">
        <v>2881</v>
      </c>
      <c r="E8741" s="102" t="s">
        <v>275</v>
      </c>
      <c r="F8741" s="102" t="s">
        <v>14532</v>
      </c>
      <c r="H8741" s="102">
        <v>45570</v>
      </c>
      <c r="I8741" s="102" t="s">
        <v>295</v>
      </c>
      <c r="J8741" s="102" t="s">
        <v>1</v>
      </c>
      <c r="K8741" s="102" t="s">
        <v>291</v>
      </c>
      <c r="L8741" s="102" t="s">
        <v>294</v>
      </c>
      <c r="M8741" s="102" t="s">
        <v>1074</v>
      </c>
      <c r="N8741" s="102">
        <v>6</v>
      </c>
      <c r="O8741" s="102" t="s">
        <v>1075</v>
      </c>
    </row>
    <row r="8742" spans="1:15" x14ac:dyDescent="0.25">
      <c r="A8742" s="102" t="s">
        <v>2642</v>
      </c>
      <c r="B8742" s="103" t="s">
        <v>14188</v>
      </c>
      <c r="C8742" s="103" t="s">
        <v>274</v>
      </c>
      <c r="D8742" s="102" t="s">
        <v>2881</v>
      </c>
      <c r="E8742" s="102" t="s">
        <v>275</v>
      </c>
      <c r="F8742" s="102" t="s">
        <v>14533</v>
      </c>
      <c r="H8742" s="102">
        <v>45570</v>
      </c>
      <c r="I8742" s="102" t="s">
        <v>295</v>
      </c>
      <c r="J8742" s="102" t="s">
        <v>1</v>
      </c>
      <c r="K8742" s="102" t="s">
        <v>291</v>
      </c>
      <c r="L8742" s="102" t="s">
        <v>294</v>
      </c>
      <c r="M8742" s="102" t="s">
        <v>1074</v>
      </c>
      <c r="N8742" s="102">
        <v>6</v>
      </c>
      <c r="O8742" s="102" t="s">
        <v>1075</v>
      </c>
    </row>
    <row r="8743" spans="1:15" x14ac:dyDescent="0.25">
      <c r="A8743" s="102" t="s">
        <v>2642</v>
      </c>
      <c r="B8743" s="103" t="s">
        <v>14345</v>
      </c>
      <c r="C8743" s="103" t="s">
        <v>274</v>
      </c>
      <c r="D8743" s="102" t="s">
        <v>2881</v>
      </c>
      <c r="E8743" s="102" t="s">
        <v>275</v>
      </c>
      <c r="F8743" s="102" t="s">
        <v>14534</v>
      </c>
      <c r="H8743" s="102">
        <v>45570</v>
      </c>
      <c r="I8743" s="102" t="s">
        <v>295</v>
      </c>
      <c r="J8743" s="102" t="s">
        <v>1</v>
      </c>
      <c r="K8743" s="102" t="s">
        <v>291</v>
      </c>
      <c r="L8743" s="102" t="s">
        <v>294</v>
      </c>
      <c r="M8743" s="102" t="s">
        <v>1074</v>
      </c>
      <c r="N8743" s="102">
        <v>6</v>
      </c>
      <c r="O8743" s="102" t="s">
        <v>1075</v>
      </c>
    </row>
    <row r="8744" spans="1:15" x14ac:dyDescent="0.25">
      <c r="A8744" s="102" t="s">
        <v>14347</v>
      </c>
      <c r="B8744" s="103" t="s">
        <v>14188</v>
      </c>
      <c r="C8744" s="103" t="s">
        <v>274</v>
      </c>
      <c r="D8744" s="102" t="s">
        <v>2881</v>
      </c>
      <c r="E8744" s="102" t="s">
        <v>275</v>
      </c>
      <c r="F8744" s="102" t="s">
        <v>14535</v>
      </c>
      <c r="H8744" s="102">
        <v>45570</v>
      </c>
      <c r="I8744" s="102" t="s">
        <v>295</v>
      </c>
      <c r="J8744" s="102" t="s">
        <v>1</v>
      </c>
      <c r="K8744" s="102" t="s">
        <v>291</v>
      </c>
      <c r="L8744" s="102" t="s">
        <v>294</v>
      </c>
      <c r="M8744" s="102" t="s">
        <v>1074</v>
      </c>
      <c r="N8744" s="102">
        <v>6</v>
      </c>
      <c r="O8744" s="102" t="s">
        <v>1075</v>
      </c>
    </row>
    <row r="8745" spans="1:15" x14ac:dyDescent="0.25">
      <c r="A8745" s="102" t="s">
        <v>14349</v>
      </c>
      <c r="B8745" s="103" t="s">
        <v>14144</v>
      </c>
      <c r="C8745" s="103" t="s">
        <v>1118</v>
      </c>
      <c r="D8745" s="102" t="s">
        <v>2881</v>
      </c>
      <c r="E8745" s="102" t="s">
        <v>275</v>
      </c>
      <c r="F8745" s="102" t="s">
        <v>14536</v>
      </c>
      <c r="H8745" s="102">
        <v>45570</v>
      </c>
      <c r="I8745" s="102" t="s">
        <v>295</v>
      </c>
      <c r="J8745" s="102" t="s">
        <v>1</v>
      </c>
      <c r="K8745" s="102" t="s">
        <v>291</v>
      </c>
      <c r="L8745" s="102" t="s">
        <v>294</v>
      </c>
      <c r="M8745" s="102" t="s">
        <v>1074</v>
      </c>
      <c r="N8745" s="102">
        <v>6</v>
      </c>
      <c r="O8745" s="102" t="s">
        <v>1075</v>
      </c>
    </row>
    <row r="8746" spans="1:15" x14ac:dyDescent="0.25">
      <c r="A8746" s="102" t="s">
        <v>14349</v>
      </c>
      <c r="B8746" s="103" t="s">
        <v>5171</v>
      </c>
      <c r="C8746" s="103" t="s">
        <v>274</v>
      </c>
      <c r="D8746" s="102" t="s">
        <v>2881</v>
      </c>
      <c r="E8746" s="102" t="s">
        <v>275</v>
      </c>
      <c r="F8746" s="102" t="s">
        <v>14537</v>
      </c>
      <c r="H8746" s="102">
        <v>45570</v>
      </c>
      <c r="I8746" s="102" t="s">
        <v>295</v>
      </c>
      <c r="J8746" s="102" t="s">
        <v>1</v>
      </c>
      <c r="K8746" s="102" t="s">
        <v>291</v>
      </c>
      <c r="L8746" s="102" t="s">
        <v>294</v>
      </c>
      <c r="M8746" s="102" t="s">
        <v>1074</v>
      </c>
      <c r="N8746" s="102">
        <v>6</v>
      </c>
      <c r="O8746" s="102" t="s">
        <v>1075</v>
      </c>
    </row>
    <row r="8747" spans="1:15" x14ac:dyDescent="0.25">
      <c r="A8747" s="102" t="s">
        <v>14349</v>
      </c>
      <c r="B8747" s="103" t="s">
        <v>2917</v>
      </c>
      <c r="C8747" s="103" t="s">
        <v>1118</v>
      </c>
      <c r="D8747" s="102" t="s">
        <v>2881</v>
      </c>
      <c r="E8747" s="102" t="s">
        <v>275</v>
      </c>
      <c r="F8747" s="102" t="s">
        <v>14538</v>
      </c>
      <c r="H8747" s="102">
        <v>45570</v>
      </c>
      <c r="I8747" s="102" t="s">
        <v>295</v>
      </c>
      <c r="J8747" s="102" t="s">
        <v>1</v>
      </c>
      <c r="K8747" s="102" t="s">
        <v>291</v>
      </c>
      <c r="L8747" s="102" t="s">
        <v>294</v>
      </c>
      <c r="M8747" s="102" t="s">
        <v>1074</v>
      </c>
      <c r="N8747" s="102">
        <v>6</v>
      </c>
      <c r="O8747" s="102" t="s">
        <v>1075</v>
      </c>
    </row>
    <row r="8748" spans="1:15" x14ac:dyDescent="0.25">
      <c r="A8748" s="102" t="s">
        <v>13664</v>
      </c>
      <c r="B8748" s="103" t="s">
        <v>13914</v>
      </c>
      <c r="C8748" s="103" t="s">
        <v>1118</v>
      </c>
      <c r="D8748" s="102" t="s">
        <v>318</v>
      </c>
      <c r="E8748" s="102" t="s">
        <v>275</v>
      </c>
      <c r="F8748" s="102" t="s">
        <v>14539</v>
      </c>
      <c r="H8748" s="102">
        <v>45570</v>
      </c>
      <c r="I8748" s="102" t="s">
        <v>295</v>
      </c>
      <c r="J8748" s="102" t="s">
        <v>1</v>
      </c>
      <c r="K8748" s="102" t="s">
        <v>291</v>
      </c>
      <c r="L8748" s="102" t="s">
        <v>294</v>
      </c>
      <c r="M8748" s="102" t="s">
        <v>1074</v>
      </c>
      <c r="N8748" s="102">
        <v>6</v>
      </c>
      <c r="O8748" s="102" t="s">
        <v>1075</v>
      </c>
    </row>
    <row r="8749" spans="1:15" x14ac:dyDescent="0.25">
      <c r="A8749" s="102" t="s">
        <v>14353</v>
      </c>
      <c r="B8749" s="103" t="s">
        <v>2228</v>
      </c>
      <c r="C8749" s="103" t="s">
        <v>1118</v>
      </c>
      <c r="D8749" s="102" t="s">
        <v>282</v>
      </c>
      <c r="E8749" s="102" t="s">
        <v>275</v>
      </c>
      <c r="F8749" s="102" t="s">
        <v>14540</v>
      </c>
      <c r="H8749" s="102">
        <v>45570</v>
      </c>
      <c r="I8749" s="102" t="s">
        <v>295</v>
      </c>
      <c r="J8749" s="102" t="s">
        <v>1</v>
      </c>
      <c r="K8749" s="102" t="s">
        <v>291</v>
      </c>
      <c r="L8749" s="102" t="s">
        <v>294</v>
      </c>
      <c r="M8749" s="102" t="s">
        <v>1074</v>
      </c>
      <c r="N8749" s="102">
        <v>6</v>
      </c>
      <c r="O8749" s="102" t="s">
        <v>1075</v>
      </c>
    </row>
    <row r="8750" spans="1:15" x14ac:dyDescent="0.25">
      <c r="A8750" s="102" t="s">
        <v>14355</v>
      </c>
      <c r="B8750" s="103" t="s">
        <v>14356</v>
      </c>
      <c r="C8750" s="103" t="s">
        <v>1118</v>
      </c>
      <c r="D8750" s="102" t="s">
        <v>2881</v>
      </c>
      <c r="E8750" s="102" t="s">
        <v>275</v>
      </c>
      <c r="F8750" s="102" t="s">
        <v>14541</v>
      </c>
      <c r="H8750" s="102">
        <v>45570</v>
      </c>
      <c r="I8750" s="102" t="s">
        <v>295</v>
      </c>
      <c r="J8750" s="102" t="s">
        <v>1</v>
      </c>
      <c r="K8750" s="102" t="s">
        <v>291</v>
      </c>
      <c r="L8750" s="102" t="s">
        <v>294</v>
      </c>
      <c r="M8750" s="102" t="s">
        <v>1074</v>
      </c>
      <c r="N8750" s="102">
        <v>6</v>
      </c>
      <c r="O8750" s="102" t="s">
        <v>1075</v>
      </c>
    </row>
    <row r="8751" spans="1:15" x14ac:dyDescent="0.25">
      <c r="A8751" s="102" t="s">
        <v>14358</v>
      </c>
      <c r="B8751" s="103" t="s">
        <v>14359</v>
      </c>
      <c r="C8751" s="103" t="s">
        <v>2526</v>
      </c>
      <c r="D8751" s="102" t="s">
        <v>296</v>
      </c>
      <c r="E8751" s="102" t="s">
        <v>275</v>
      </c>
      <c r="F8751" s="102" t="s">
        <v>14542</v>
      </c>
      <c r="H8751" s="102">
        <v>45570</v>
      </c>
      <c r="I8751" s="102" t="s">
        <v>295</v>
      </c>
      <c r="J8751" s="102" t="s">
        <v>1</v>
      </c>
      <c r="K8751" s="102" t="s">
        <v>291</v>
      </c>
      <c r="L8751" s="102" t="s">
        <v>294</v>
      </c>
      <c r="M8751" s="102" t="s">
        <v>1074</v>
      </c>
      <c r="N8751" s="102">
        <v>6</v>
      </c>
      <c r="O8751" s="102" t="s">
        <v>1075</v>
      </c>
    </row>
    <row r="8752" spans="1:15" x14ac:dyDescent="0.25">
      <c r="A8752" s="102" t="s">
        <v>14361</v>
      </c>
      <c r="B8752" s="103" t="s">
        <v>14362</v>
      </c>
      <c r="C8752" s="103" t="s">
        <v>1118</v>
      </c>
      <c r="D8752" s="102" t="s">
        <v>2881</v>
      </c>
      <c r="E8752" s="102" t="s">
        <v>275</v>
      </c>
      <c r="F8752" s="102" t="s">
        <v>14543</v>
      </c>
      <c r="H8752" s="102">
        <v>45570</v>
      </c>
      <c r="I8752" s="102" t="s">
        <v>295</v>
      </c>
      <c r="J8752" s="102" t="s">
        <v>1</v>
      </c>
      <c r="K8752" s="102" t="s">
        <v>291</v>
      </c>
      <c r="L8752" s="102" t="s">
        <v>294</v>
      </c>
      <c r="M8752" s="102" t="s">
        <v>1074</v>
      </c>
      <c r="N8752" s="102">
        <v>6</v>
      </c>
      <c r="O8752" s="102" t="s">
        <v>1075</v>
      </c>
    </row>
    <row r="8753" spans="1:15" x14ac:dyDescent="0.25">
      <c r="A8753" s="102" t="s">
        <v>14364</v>
      </c>
      <c r="B8753" s="103" t="s">
        <v>2564</v>
      </c>
      <c r="C8753" s="103" t="s">
        <v>274</v>
      </c>
      <c r="D8753" s="102" t="s">
        <v>152</v>
      </c>
      <c r="E8753" s="102" t="s">
        <v>275</v>
      </c>
      <c r="F8753" s="102" t="s">
        <v>14544</v>
      </c>
      <c r="H8753" s="102">
        <v>45570</v>
      </c>
      <c r="I8753" s="102" t="s">
        <v>295</v>
      </c>
      <c r="J8753" s="102" t="s">
        <v>1</v>
      </c>
      <c r="K8753" s="102" t="s">
        <v>291</v>
      </c>
      <c r="L8753" s="102" t="s">
        <v>294</v>
      </c>
      <c r="M8753" s="102" t="s">
        <v>1074</v>
      </c>
      <c r="N8753" s="102">
        <v>6</v>
      </c>
      <c r="O8753" s="102" t="s">
        <v>1075</v>
      </c>
    </row>
    <row r="8754" spans="1:15" x14ac:dyDescent="0.25">
      <c r="A8754" s="102" t="s">
        <v>14366</v>
      </c>
      <c r="B8754" s="103" t="s">
        <v>14367</v>
      </c>
      <c r="C8754" s="103" t="s">
        <v>274</v>
      </c>
      <c r="D8754" s="102" t="s">
        <v>2881</v>
      </c>
      <c r="E8754" s="102" t="s">
        <v>275</v>
      </c>
      <c r="F8754" s="102" t="s">
        <v>14545</v>
      </c>
      <c r="H8754" s="102">
        <v>45570</v>
      </c>
      <c r="I8754" s="102" t="s">
        <v>295</v>
      </c>
      <c r="J8754" s="102" t="s">
        <v>1</v>
      </c>
      <c r="K8754" s="102" t="s">
        <v>291</v>
      </c>
      <c r="L8754" s="102" t="s">
        <v>294</v>
      </c>
      <c r="M8754" s="102" t="s">
        <v>1074</v>
      </c>
      <c r="N8754" s="102">
        <v>6</v>
      </c>
      <c r="O8754" s="102" t="s">
        <v>1075</v>
      </c>
    </row>
    <row r="8755" spans="1:15" x14ac:dyDescent="0.25">
      <c r="A8755" s="102" t="s">
        <v>14366</v>
      </c>
      <c r="B8755" s="103" t="s">
        <v>14125</v>
      </c>
      <c r="C8755" s="103" t="s">
        <v>274</v>
      </c>
      <c r="D8755" s="102" t="s">
        <v>2881</v>
      </c>
      <c r="E8755" s="102" t="s">
        <v>275</v>
      </c>
      <c r="F8755" s="102" t="s">
        <v>14546</v>
      </c>
      <c r="H8755" s="102">
        <v>45570</v>
      </c>
      <c r="I8755" s="102" t="s">
        <v>295</v>
      </c>
      <c r="J8755" s="102" t="s">
        <v>1</v>
      </c>
      <c r="K8755" s="102" t="s">
        <v>291</v>
      </c>
      <c r="L8755" s="102" t="s">
        <v>294</v>
      </c>
      <c r="M8755" s="102" t="s">
        <v>1074</v>
      </c>
      <c r="N8755" s="102">
        <v>6</v>
      </c>
      <c r="O8755" s="102" t="s">
        <v>1075</v>
      </c>
    </row>
    <row r="8756" spans="1:15" x14ac:dyDescent="0.25">
      <c r="A8756" s="102" t="s">
        <v>14372</v>
      </c>
      <c r="B8756" s="103" t="s">
        <v>14177</v>
      </c>
      <c r="C8756" s="103" t="s">
        <v>274</v>
      </c>
      <c r="D8756" s="102" t="s">
        <v>2881</v>
      </c>
      <c r="E8756" s="102" t="s">
        <v>275</v>
      </c>
      <c r="F8756" s="102" t="s">
        <v>14547</v>
      </c>
      <c r="H8756" s="102">
        <v>45570</v>
      </c>
      <c r="I8756" s="102" t="s">
        <v>295</v>
      </c>
      <c r="J8756" s="102" t="s">
        <v>1</v>
      </c>
      <c r="K8756" s="102" t="s">
        <v>291</v>
      </c>
      <c r="L8756" s="102" t="s">
        <v>294</v>
      </c>
      <c r="M8756" s="102" t="s">
        <v>1074</v>
      </c>
      <c r="N8756" s="102">
        <v>6</v>
      </c>
      <c r="O8756" s="102" t="s">
        <v>1075</v>
      </c>
    </row>
    <row r="8757" spans="1:15" x14ac:dyDescent="0.25">
      <c r="A8757" s="102" t="s">
        <v>14374</v>
      </c>
      <c r="B8757" s="103" t="s">
        <v>1703</v>
      </c>
      <c r="C8757" s="103" t="s">
        <v>274</v>
      </c>
      <c r="D8757" s="102" t="s">
        <v>136</v>
      </c>
      <c r="E8757" s="102" t="s">
        <v>275</v>
      </c>
      <c r="F8757" s="102" t="s">
        <v>14548</v>
      </c>
      <c r="H8757" s="102">
        <v>45570</v>
      </c>
      <c r="I8757" s="102" t="s">
        <v>295</v>
      </c>
      <c r="J8757" s="102" t="s">
        <v>1</v>
      </c>
      <c r="K8757" s="102" t="s">
        <v>291</v>
      </c>
      <c r="L8757" s="102" t="s">
        <v>294</v>
      </c>
      <c r="M8757" s="102" t="s">
        <v>1074</v>
      </c>
      <c r="N8757" s="102">
        <v>6</v>
      </c>
      <c r="O8757" s="102" t="s">
        <v>1075</v>
      </c>
    </row>
    <row r="8758" spans="1:15" x14ac:dyDescent="0.25">
      <c r="A8758" s="102" t="s">
        <v>14376</v>
      </c>
      <c r="B8758" s="103" t="s">
        <v>14377</v>
      </c>
      <c r="C8758" s="103" t="s">
        <v>274</v>
      </c>
      <c r="D8758" s="102" t="s">
        <v>2881</v>
      </c>
      <c r="E8758" s="102" t="s">
        <v>275</v>
      </c>
      <c r="F8758" s="102" t="s">
        <v>14549</v>
      </c>
      <c r="H8758" s="102">
        <v>45570</v>
      </c>
      <c r="I8758" s="102" t="s">
        <v>295</v>
      </c>
      <c r="J8758" s="102" t="s">
        <v>1</v>
      </c>
      <c r="K8758" s="102" t="s">
        <v>291</v>
      </c>
      <c r="L8758" s="102" t="s">
        <v>294</v>
      </c>
      <c r="M8758" s="102" t="s">
        <v>1074</v>
      </c>
      <c r="N8758" s="102">
        <v>6</v>
      </c>
      <c r="O8758" s="102" t="s">
        <v>1075</v>
      </c>
    </row>
    <row r="8759" spans="1:15" x14ac:dyDescent="0.25">
      <c r="A8759" s="102" t="s">
        <v>14376</v>
      </c>
      <c r="B8759" s="103" t="s">
        <v>3056</v>
      </c>
      <c r="C8759" s="103" t="s">
        <v>274</v>
      </c>
      <c r="D8759" s="102" t="s">
        <v>2881</v>
      </c>
      <c r="E8759" s="102" t="s">
        <v>275</v>
      </c>
      <c r="F8759" s="102" t="s">
        <v>14550</v>
      </c>
      <c r="H8759" s="102">
        <v>45570</v>
      </c>
      <c r="I8759" s="102" t="s">
        <v>295</v>
      </c>
      <c r="J8759" s="102" t="s">
        <v>1</v>
      </c>
      <c r="K8759" s="102" t="s">
        <v>291</v>
      </c>
      <c r="L8759" s="102" t="s">
        <v>294</v>
      </c>
      <c r="M8759" s="102" t="s">
        <v>1074</v>
      </c>
      <c r="N8759" s="102">
        <v>6</v>
      </c>
      <c r="O8759" s="102" t="s">
        <v>1075</v>
      </c>
    </row>
    <row r="8760" spans="1:15" x14ac:dyDescent="0.25">
      <c r="A8760" s="102" t="s">
        <v>11192</v>
      </c>
      <c r="B8760" s="103" t="s">
        <v>14380</v>
      </c>
      <c r="C8760" s="103" t="s">
        <v>274</v>
      </c>
      <c r="D8760" s="102" t="s">
        <v>2881</v>
      </c>
      <c r="E8760" s="102" t="s">
        <v>275</v>
      </c>
      <c r="F8760" s="102" t="s">
        <v>14551</v>
      </c>
      <c r="H8760" s="102">
        <v>45570</v>
      </c>
      <c r="I8760" s="102" t="s">
        <v>295</v>
      </c>
      <c r="J8760" s="102" t="s">
        <v>1</v>
      </c>
      <c r="K8760" s="102" t="s">
        <v>291</v>
      </c>
      <c r="L8760" s="102" t="s">
        <v>294</v>
      </c>
      <c r="M8760" s="102" t="s">
        <v>1074</v>
      </c>
      <c r="N8760" s="102">
        <v>6</v>
      </c>
      <c r="O8760" s="102" t="s">
        <v>1075</v>
      </c>
    </row>
    <row r="8761" spans="1:15" x14ac:dyDescent="0.25">
      <c r="A8761" s="102" t="s">
        <v>14382</v>
      </c>
      <c r="B8761" s="103" t="s">
        <v>14383</v>
      </c>
      <c r="C8761" s="103" t="s">
        <v>1118</v>
      </c>
      <c r="D8761" s="102" t="s">
        <v>2881</v>
      </c>
      <c r="E8761" s="102" t="s">
        <v>275</v>
      </c>
      <c r="F8761" s="102" t="s">
        <v>14552</v>
      </c>
      <c r="H8761" s="102">
        <v>45570</v>
      </c>
      <c r="I8761" s="102" t="s">
        <v>295</v>
      </c>
      <c r="J8761" s="102" t="s">
        <v>1</v>
      </c>
      <c r="K8761" s="102" t="s">
        <v>291</v>
      </c>
      <c r="L8761" s="102" t="s">
        <v>294</v>
      </c>
      <c r="M8761" s="102" t="s">
        <v>1074</v>
      </c>
      <c r="N8761" s="102">
        <v>6</v>
      </c>
      <c r="O8761" s="102" t="s">
        <v>1075</v>
      </c>
    </row>
    <row r="8762" spans="1:15" x14ac:dyDescent="0.25">
      <c r="A8762" s="102" t="s">
        <v>14385</v>
      </c>
      <c r="B8762" s="103" t="s">
        <v>2109</v>
      </c>
      <c r="C8762" s="103" t="s">
        <v>277</v>
      </c>
      <c r="D8762" s="102" t="s">
        <v>136</v>
      </c>
      <c r="E8762" s="102" t="s">
        <v>275</v>
      </c>
      <c r="F8762" s="102" t="s">
        <v>14553</v>
      </c>
      <c r="H8762" s="102">
        <v>45570</v>
      </c>
      <c r="I8762" s="102" t="s">
        <v>295</v>
      </c>
      <c r="J8762" s="102" t="s">
        <v>1</v>
      </c>
      <c r="K8762" s="102" t="s">
        <v>291</v>
      </c>
      <c r="L8762" s="102" t="s">
        <v>294</v>
      </c>
      <c r="M8762" s="102" t="s">
        <v>1074</v>
      </c>
      <c r="N8762" s="102">
        <v>6</v>
      </c>
      <c r="O8762" s="102" t="s">
        <v>1075</v>
      </c>
    </row>
    <row r="8763" spans="1:15" x14ac:dyDescent="0.25">
      <c r="A8763" s="102" t="s">
        <v>14390</v>
      </c>
      <c r="B8763" s="103" t="s">
        <v>1233</v>
      </c>
      <c r="C8763" s="103" t="s">
        <v>274</v>
      </c>
      <c r="D8763" s="102" t="s">
        <v>136</v>
      </c>
      <c r="E8763" s="102" t="s">
        <v>275</v>
      </c>
      <c r="F8763" s="102" t="s">
        <v>14554</v>
      </c>
      <c r="H8763" s="102">
        <v>45570</v>
      </c>
      <c r="I8763" s="102" t="s">
        <v>295</v>
      </c>
      <c r="J8763" s="102" t="s">
        <v>1</v>
      </c>
      <c r="K8763" s="102" t="s">
        <v>291</v>
      </c>
      <c r="L8763" s="102" t="s">
        <v>294</v>
      </c>
      <c r="M8763" s="102" t="s">
        <v>1074</v>
      </c>
      <c r="N8763" s="102">
        <v>6</v>
      </c>
      <c r="O8763" s="102" t="s">
        <v>1075</v>
      </c>
    </row>
    <row r="8764" spans="1:15" x14ac:dyDescent="0.25">
      <c r="A8764" s="102" t="s">
        <v>14392</v>
      </c>
      <c r="B8764" s="103" t="s">
        <v>1191</v>
      </c>
      <c r="C8764" s="103" t="s">
        <v>1118</v>
      </c>
      <c r="D8764" s="102" t="s">
        <v>282</v>
      </c>
      <c r="E8764" s="102" t="s">
        <v>275</v>
      </c>
      <c r="F8764" s="102" t="s">
        <v>14555</v>
      </c>
      <c r="H8764" s="102">
        <v>45570</v>
      </c>
      <c r="I8764" s="102" t="s">
        <v>295</v>
      </c>
      <c r="J8764" s="102" t="s">
        <v>1</v>
      </c>
      <c r="K8764" s="102" t="s">
        <v>291</v>
      </c>
      <c r="L8764" s="102" t="s">
        <v>294</v>
      </c>
      <c r="M8764" s="102" t="s">
        <v>1074</v>
      </c>
      <c r="N8764" s="102">
        <v>6</v>
      </c>
      <c r="O8764" s="102" t="s">
        <v>1075</v>
      </c>
    </row>
    <row r="8765" spans="1:15" x14ac:dyDescent="0.25">
      <c r="A8765" s="102" t="s">
        <v>14394</v>
      </c>
      <c r="B8765" s="103" t="s">
        <v>14556</v>
      </c>
      <c r="C8765" s="103" t="s">
        <v>1118</v>
      </c>
      <c r="D8765" s="102" t="s">
        <v>2881</v>
      </c>
      <c r="E8765" s="102" t="s">
        <v>275</v>
      </c>
      <c r="F8765" s="102" t="s">
        <v>14557</v>
      </c>
      <c r="H8765" s="102">
        <v>45570</v>
      </c>
      <c r="I8765" s="102" t="s">
        <v>295</v>
      </c>
      <c r="J8765" s="102" t="s">
        <v>1</v>
      </c>
      <c r="K8765" s="102" t="s">
        <v>291</v>
      </c>
      <c r="L8765" s="102" t="s">
        <v>294</v>
      </c>
      <c r="M8765" s="102" t="s">
        <v>1074</v>
      </c>
      <c r="N8765" s="102">
        <v>6</v>
      </c>
      <c r="O8765" s="102" t="s">
        <v>1075</v>
      </c>
    </row>
    <row r="8766" spans="1:15" x14ac:dyDescent="0.25">
      <c r="A8766" s="102" t="s">
        <v>13380</v>
      </c>
      <c r="B8766" s="103" t="s">
        <v>14186</v>
      </c>
      <c r="C8766" s="103" t="s">
        <v>274</v>
      </c>
      <c r="D8766" s="102" t="s">
        <v>2881</v>
      </c>
      <c r="E8766" s="102" t="s">
        <v>275</v>
      </c>
      <c r="F8766" s="102" t="s">
        <v>14558</v>
      </c>
      <c r="H8766" s="102">
        <v>45570</v>
      </c>
      <c r="I8766" s="102" t="s">
        <v>295</v>
      </c>
      <c r="J8766" s="102" t="s">
        <v>1</v>
      </c>
      <c r="K8766" s="102" t="s">
        <v>291</v>
      </c>
      <c r="L8766" s="102" t="s">
        <v>294</v>
      </c>
      <c r="M8766" s="102" t="s">
        <v>1074</v>
      </c>
      <c r="N8766" s="102">
        <v>6</v>
      </c>
      <c r="O8766" s="102" t="s">
        <v>1075</v>
      </c>
    </row>
    <row r="8767" spans="1:15" x14ac:dyDescent="0.25">
      <c r="A8767" s="102" t="s">
        <v>14398</v>
      </c>
      <c r="B8767" s="103" t="s">
        <v>14186</v>
      </c>
      <c r="C8767" s="103" t="s">
        <v>274</v>
      </c>
      <c r="D8767" s="102" t="s">
        <v>2881</v>
      </c>
      <c r="E8767" s="102" t="s">
        <v>275</v>
      </c>
      <c r="F8767" s="102" t="s">
        <v>14559</v>
      </c>
      <c r="H8767" s="102">
        <v>45570</v>
      </c>
      <c r="I8767" s="102" t="s">
        <v>295</v>
      </c>
      <c r="J8767" s="102" t="s">
        <v>1</v>
      </c>
      <c r="K8767" s="102" t="s">
        <v>291</v>
      </c>
      <c r="L8767" s="102" t="s">
        <v>294</v>
      </c>
      <c r="M8767" s="102" t="s">
        <v>1074</v>
      </c>
      <c r="N8767" s="102">
        <v>6</v>
      </c>
      <c r="O8767" s="102" t="s">
        <v>1075</v>
      </c>
    </row>
    <row r="8768" spans="1:15" x14ac:dyDescent="0.25">
      <c r="A8768" s="102" t="s">
        <v>14400</v>
      </c>
      <c r="B8768" s="103" t="s">
        <v>14401</v>
      </c>
      <c r="C8768" s="103" t="s">
        <v>1118</v>
      </c>
      <c r="D8768" s="102" t="s">
        <v>2881</v>
      </c>
      <c r="E8768" s="102" t="s">
        <v>275</v>
      </c>
      <c r="F8768" s="102" t="s">
        <v>14560</v>
      </c>
      <c r="H8768" s="102">
        <v>45570</v>
      </c>
      <c r="I8768" s="102" t="s">
        <v>295</v>
      </c>
      <c r="J8768" s="102" t="s">
        <v>1</v>
      </c>
      <c r="K8768" s="102" t="s">
        <v>291</v>
      </c>
      <c r="L8768" s="102" t="s">
        <v>294</v>
      </c>
      <c r="M8768" s="102" t="s">
        <v>1074</v>
      </c>
      <c r="N8768" s="102">
        <v>6</v>
      </c>
      <c r="O8768" s="102" t="s">
        <v>1075</v>
      </c>
    </row>
    <row r="8769" spans="1:15" x14ac:dyDescent="0.25">
      <c r="A8769" s="102" t="s">
        <v>14561</v>
      </c>
      <c r="B8769" s="103" t="s">
        <v>9665</v>
      </c>
      <c r="C8769" s="103" t="s">
        <v>2655</v>
      </c>
      <c r="D8769" s="102" t="s">
        <v>296</v>
      </c>
      <c r="E8769" s="102" t="s">
        <v>275</v>
      </c>
      <c r="F8769" s="102" t="s">
        <v>14562</v>
      </c>
      <c r="H8769" s="102">
        <v>45570</v>
      </c>
      <c r="I8769" s="102" t="s">
        <v>295</v>
      </c>
      <c r="J8769" s="102" t="s">
        <v>1</v>
      </c>
      <c r="K8769" s="102" t="s">
        <v>291</v>
      </c>
      <c r="L8769" s="102" t="s">
        <v>294</v>
      </c>
      <c r="M8769" s="102" t="s">
        <v>1074</v>
      </c>
      <c r="N8769" s="102">
        <v>6</v>
      </c>
      <c r="O8769" s="102" t="s">
        <v>1075</v>
      </c>
    </row>
    <row r="8770" spans="1:15" x14ac:dyDescent="0.25">
      <c r="A8770" s="102" t="s">
        <v>14412</v>
      </c>
      <c r="B8770" s="103" t="s">
        <v>8227</v>
      </c>
      <c r="C8770" s="103" t="s">
        <v>274</v>
      </c>
      <c r="D8770" s="102" t="s">
        <v>2881</v>
      </c>
      <c r="E8770" s="102" t="s">
        <v>275</v>
      </c>
      <c r="F8770" s="102" t="s">
        <v>14563</v>
      </c>
      <c r="H8770" s="102">
        <v>45570</v>
      </c>
      <c r="I8770" s="102" t="s">
        <v>295</v>
      </c>
      <c r="J8770" s="102" t="s">
        <v>1</v>
      </c>
      <c r="K8770" s="102" t="s">
        <v>291</v>
      </c>
      <c r="L8770" s="102" t="s">
        <v>294</v>
      </c>
      <c r="M8770" s="102" t="s">
        <v>1074</v>
      </c>
      <c r="N8770" s="102">
        <v>6</v>
      </c>
      <c r="O8770" s="102" t="s">
        <v>1075</v>
      </c>
    </row>
    <row r="8771" spans="1:15" x14ac:dyDescent="0.25">
      <c r="A8771" s="102" t="s">
        <v>12154</v>
      </c>
      <c r="B8771" s="103" t="s">
        <v>14144</v>
      </c>
      <c r="C8771" s="103" t="s">
        <v>1118</v>
      </c>
      <c r="D8771" s="102" t="s">
        <v>2881</v>
      </c>
      <c r="E8771" s="102" t="s">
        <v>275</v>
      </c>
      <c r="F8771" s="102" t="s">
        <v>14564</v>
      </c>
      <c r="H8771" s="102">
        <v>45570</v>
      </c>
      <c r="I8771" s="102" t="s">
        <v>295</v>
      </c>
      <c r="J8771" s="102" t="s">
        <v>1</v>
      </c>
      <c r="K8771" s="102" t="s">
        <v>291</v>
      </c>
      <c r="L8771" s="102" t="s">
        <v>294</v>
      </c>
      <c r="M8771" s="102" t="s">
        <v>1074</v>
      </c>
      <c r="N8771" s="102">
        <v>6</v>
      </c>
      <c r="O8771" s="102" t="s">
        <v>1075</v>
      </c>
    </row>
    <row r="8772" spans="1:15" x14ac:dyDescent="0.25">
      <c r="A8772" s="102" t="s">
        <v>9318</v>
      </c>
      <c r="B8772" s="103" t="s">
        <v>5382</v>
      </c>
      <c r="C8772" s="103" t="s">
        <v>1118</v>
      </c>
      <c r="D8772" s="102" t="s">
        <v>2881</v>
      </c>
      <c r="E8772" s="102" t="s">
        <v>275</v>
      </c>
      <c r="F8772" s="102" t="s">
        <v>14565</v>
      </c>
      <c r="H8772" s="102">
        <v>45570</v>
      </c>
      <c r="I8772" s="102" t="s">
        <v>295</v>
      </c>
      <c r="J8772" s="102" t="s">
        <v>1</v>
      </c>
      <c r="K8772" s="102" t="s">
        <v>291</v>
      </c>
      <c r="L8772" s="102" t="s">
        <v>294</v>
      </c>
      <c r="M8772" s="102" t="s">
        <v>1074</v>
      </c>
      <c r="N8772" s="102">
        <v>6</v>
      </c>
      <c r="O8772" s="102" t="s">
        <v>1075</v>
      </c>
    </row>
    <row r="8773" spans="1:15" x14ac:dyDescent="0.25">
      <c r="A8773" s="102" t="s">
        <v>11590</v>
      </c>
      <c r="B8773" s="103" t="s">
        <v>1700</v>
      </c>
      <c r="C8773" s="103" t="s">
        <v>274</v>
      </c>
      <c r="D8773" s="102" t="s">
        <v>136</v>
      </c>
      <c r="E8773" s="102" t="s">
        <v>275</v>
      </c>
      <c r="F8773" s="102" t="s">
        <v>14566</v>
      </c>
      <c r="H8773" s="102">
        <v>45570</v>
      </c>
      <c r="I8773" s="102" t="s">
        <v>295</v>
      </c>
      <c r="J8773" s="102" t="s">
        <v>1</v>
      </c>
      <c r="K8773" s="102" t="s">
        <v>291</v>
      </c>
      <c r="L8773" s="102" t="s">
        <v>294</v>
      </c>
      <c r="M8773" s="102" t="s">
        <v>1074</v>
      </c>
      <c r="N8773" s="102">
        <v>6</v>
      </c>
      <c r="O8773" s="102" t="s">
        <v>1075</v>
      </c>
    </row>
    <row r="8774" spans="1:15" x14ac:dyDescent="0.25">
      <c r="A8774" s="102" t="s">
        <v>5080</v>
      </c>
      <c r="B8774" s="103" t="s">
        <v>14418</v>
      </c>
      <c r="C8774" s="103" t="s">
        <v>2526</v>
      </c>
      <c r="D8774" s="102" t="s">
        <v>296</v>
      </c>
      <c r="E8774" s="102" t="s">
        <v>275</v>
      </c>
      <c r="F8774" s="102" t="s">
        <v>14567</v>
      </c>
      <c r="H8774" s="102">
        <v>45570</v>
      </c>
      <c r="I8774" s="102" t="s">
        <v>295</v>
      </c>
      <c r="J8774" s="102" t="s">
        <v>1</v>
      </c>
      <c r="K8774" s="102" t="s">
        <v>291</v>
      </c>
      <c r="L8774" s="102" t="s">
        <v>294</v>
      </c>
      <c r="M8774" s="102" t="s">
        <v>1074</v>
      </c>
      <c r="N8774" s="102">
        <v>6</v>
      </c>
      <c r="O8774" s="102" t="s">
        <v>1075</v>
      </c>
    </row>
    <row r="8775" spans="1:15" x14ac:dyDescent="0.25">
      <c r="A8775" s="102" t="s">
        <v>5080</v>
      </c>
      <c r="B8775" s="103" t="s">
        <v>14568</v>
      </c>
      <c r="C8775" s="103" t="s">
        <v>2526</v>
      </c>
      <c r="D8775" s="102" t="s">
        <v>296</v>
      </c>
      <c r="E8775" s="102" t="s">
        <v>275</v>
      </c>
      <c r="F8775" s="102" t="s">
        <v>14569</v>
      </c>
      <c r="H8775" s="102">
        <v>45570</v>
      </c>
      <c r="I8775" s="102" t="s">
        <v>295</v>
      </c>
      <c r="J8775" s="102" t="s">
        <v>1</v>
      </c>
      <c r="K8775" s="102" t="s">
        <v>291</v>
      </c>
      <c r="L8775" s="102" t="s">
        <v>294</v>
      </c>
      <c r="M8775" s="102" t="s">
        <v>1074</v>
      </c>
      <c r="N8775" s="102">
        <v>6</v>
      </c>
      <c r="O8775" s="102" t="s">
        <v>1075</v>
      </c>
    </row>
    <row r="8776" spans="1:15" x14ac:dyDescent="0.25">
      <c r="A8776" s="102" t="s">
        <v>14425</v>
      </c>
      <c r="B8776" s="103" t="s">
        <v>2654</v>
      </c>
      <c r="C8776" s="103" t="s">
        <v>2655</v>
      </c>
      <c r="D8776" s="102" t="s">
        <v>296</v>
      </c>
      <c r="E8776" s="102" t="s">
        <v>275</v>
      </c>
      <c r="F8776" s="102" t="s">
        <v>14570</v>
      </c>
      <c r="H8776" s="102">
        <v>45570</v>
      </c>
      <c r="I8776" s="102" t="s">
        <v>295</v>
      </c>
      <c r="J8776" s="102" t="s">
        <v>1</v>
      </c>
      <c r="K8776" s="102" t="s">
        <v>291</v>
      </c>
      <c r="L8776" s="102" t="s">
        <v>294</v>
      </c>
      <c r="M8776" s="102" t="s">
        <v>1074</v>
      </c>
      <c r="N8776" s="102">
        <v>6</v>
      </c>
      <c r="O8776" s="102" t="s">
        <v>1075</v>
      </c>
    </row>
    <row r="8777" spans="1:15" x14ac:dyDescent="0.25">
      <c r="A8777" s="102" t="s">
        <v>14571</v>
      </c>
      <c r="B8777" s="103" t="s">
        <v>14572</v>
      </c>
      <c r="C8777" s="103" t="s">
        <v>1077</v>
      </c>
      <c r="D8777" s="102" t="s">
        <v>281</v>
      </c>
      <c r="E8777" s="102" t="s">
        <v>275</v>
      </c>
      <c r="F8777" s="102" t="s">
        <v>14573</v>
      </c>
      <c r="H8777" s="102">
        <v>45570</v>
      </c>
      <c r="I8777" s="102" t="s">
        <v>295</v>
      </c>
      <c r="J8777" s="102" t="s">
        <v>1</v>
      </c>
      <c r="K8777" s="102" t="s">
        <v>291</v>
      </c>
      <c r="L8777" s="102" t="s">
        <v>294</v>
      </c>
      <c r="M8777" s="102" t="s">
        <v>1074</v>
      </c>
      <c r="N8777" s="102">
        <v>6</v>
      </c>
      <c r="O8777" s="102" t="s">
        <v>1075</v>
      </c>
    </row>
    <row r="8778" spans="1:15" x14ac:dyDescent="0.25">
      <c r="A8778" s="102" t="s">
        <v>14435</v>
      </c>
      <c r="B8778" s="103" t="s">
        <v>14077</v>
      </c>
      <c r="C8778" s="103" t="s">
        <v>1118</v>
      </c>
      <c r="D8778" s="102" t="s">
        <v>2881</v>
      </c>
      <c r="E8778" s="102" t="s">
        <v>275</v>
      </c>
      <c r="F8778" s="102" t="s">
        <v>14574</v>
      </c>
      <c r="H8778" s="102">
        <v>45570</v>
      </c>
      <c r="I8778" s="102" t="s">
        <v>295</v>
      </c>
      <c r="J8778" s="102" t="s">
        <v>1</v>
      </c>
      <c r="K8778" s="102" t="s">
        <v>291</v>
      </c>
      <c r="L8778" s="102" t="s">
        <v>294</v>
      </c>
      <c r="M8778" s="102" t="s">
        <v>1074</v>
      </c>
      <c r="N8778" s="102">
        <v>6</v>
      </c>
      <c r="O8778" s="102" t="s">
        <v>1075</v>
      </c>
    </row>
    <row r="8779" spans="1:15" x14ac:dyDescent="0.25">
      <c r="A8779" s="102" t="s">
        <v>14437</v>
      </c>
      <c r="B8779" s="103" t="s">
        <v>14188</v>
      </c>
      <c r="C8779" s="103" t="s">
        <v>274</v>
      </c>
      <c r="D8779" s="102" t="s">
        <v>2881</v>
      </c>
      <c r="E8779" s="102" t="s">
        <v>275</v>
      </c>
      <c r="F8779" s="102" t="s">
        <v>14575</v>
      </c>
      <c r="H8779" s="102">
        <v>45570</v>
      </c>
      <c r="I8779" s="102" t="s">
        <v>295</v>
      </c>
      <c r="J8779" s="102" t="s">
        <v>1</v>
      </c>
      <c r="K8779" s="102" t="s">
        <v>291</v>
      </c>
      <c r="L8779" s="102" t="s">
        <v>294</v>
      </c>
      <c r="M8779" s="102" t="s">
        <v>1074</v>
      </c>
      <c r="N8779" s="102">
        <v>6</v>
      </c>
      <c r="O8779" s="102" t="s">
        <v>1075</v>
      </c>
    </row>
    <row r="8780" spans="1:15" x14ac:dyDescent="0.25">
      <c r="A8780" s="102" t="s">
        <v>11250</v>
      </c>
      <c r="B8780" s="103" t="s">
        <v>13110</v>
      </c>
      <c r="C8780" s="103" t="s">
        <v>274</v>
      </c>
      <c r="D8780" s="102" t="s">
        <v>2881</v>
      </c>
      <c r="E8780" s="102" t="s">
        <v>275</v>
      </c>
      <c r="F8780" s="102" t="s">
        <v>14576</v>
      </c>
      <c r="H8780" s="102">
        <v>45570</v>
      </c>
      <c r="I8780" s="102" t="s">
        <v>295</v>
      </c>
      <c r="J8780" s="102" t="s">
        <v>1</v>
      </c>
      <c r="K8780" s="102" t="s">
        <v>291</v>
      </c>
      <c r="L8780" s="102" t="s">
        <v>294</v>
      </c>
      <c r="M8780" s="102" t="s">
        <v>1074</v>
      </c>
      <c r="N8780" s="102">
        <v>6</v>
      </c>
      <c r="O8780" s="102" t="s">
        <v>1075</v>
      </c>
    </row>
    <row r="8781" spans="1:15" x14ac:dyDescent="0.25">
      <c r="A8781" s="102" t="s">
        <v>14440</v>
      </c>
      <c r="B8781" s="103" t="s">
        <v>3183</v>
      </c>
      <c r="C8781" s="103" t="s">
        <v>274</v>
      </c>
      <c r="D8781" s="102" t="s">
        <v>2881</v>
      </c>
      <c r="E8781" s="102" t="s">
        <v>275</v>
      </c>
      <c r="F8781" s="102" t="s">
        <v>14577</v>
      </c>
      <c r="H8781" s="102">
        <v>45570</v>
      </c>
      <c r="I8781" s="102" t="s">
        <v>295</v>
      </c>
      <c r="J8781" s="102" t="s">
        <v>1</v>
      </c>
      <c r="K8781" s="102" t="s">
        <v>291</v>
      </c>
      <c r="L8781" s="102" t="s">
        <v>294</v>
      </c>
      <c r="M8781" s="102" t="s">
        <v>1074</v>
      </c>
      <c r="N8781" s="102">
        <v>6</v>
      </c>
      <c r="O8781" s="102" t="s">
        <v>1075</v>
      </c>
    </row>
    <row r="8782" spans="1:15" x14ac:dyDescent="0.25">
      <c r="A8782" s="102" t="s">
        <v>1685</v>
      </c>
      <c r="B8782" s="103" t="s">
        <v>14066</v>
      </c>
      <c r="C8782" s="103" t="s">
        <v>274</v>
      </c>
      <c r="D8782" s="102" t="s">
        <v>2881</v>
      </c>
      <c r="E8782" s="102" t="s">
        <v>275</v>
      </c>
      <c r="F8782" s="102" t="s">
        <v>14578</v>
      </c>
      <c r="H8782" s="102">
        <v>45570</v>
      </c>
      <c r="I8782" s="102" t="s">
        <v>295</v>
      </c>
      <c r="J8782" s="102" t="s">
        <v>1</v>
      </c>
      <c r="K8782" s="102" t="s">
        <v>291</v>
      </c>
      <c r="L8782" s="102" t="s">
        <v>294</v>
      </c>
      <c r="M8782" s="102" t="s">
        <v>1074</v>
      </c>
      <c r="N8782" s="102">
        <v>6</v>
      </c>
      <c r="O8782" s="102" t="s">
        <v>1075</v>
      </c>
    </row>
    <row r="8783" spans="1:15" x14ac:dyDescent="0.25">
      <c r="A8783" s="102" t="s">
        <v>4671</v>
      </c>
      <c r="B8783" s="103" t="s">
        <v>14579</v>
      </c>
      <c r="C8783" s="103" t="s">
        <v>274</v>
      </c>
      <c r="D8783" s="102" t="s">
        <v>2881</v>
      </c>
      <c r="E8783" s="102" t="s">
        <v>275</v>
      </c>
      <c r="F8783" s="102" t="s">
        <v>14580</v>
      </c>
      <c r="H8783" s="102">
        <v>45570</v>
      </c>
      <c r="I8783" s="102" t="s">
        <v>295</v>
      </c>
      <c r="J8783" s="102" t="s">
        <v>1</v>
      </c>
      <c r="K8783" s="102" t="s">
        <v>291</v>
      </c>
      <c r="L8783" s="102" t="s">
        <v>294</v>
      </c>
      <c r="M8783" s="102" t="s">
        <v>1074</v>
      </c>
      <c r="N8783" s="102">
        <v>6</v>
      </c>
      <c r="O8783" s="102" t="s">
        <v>1075</v>
      </c>
    </row>
    <row r="8784" spans="1:15" x14ac:dyDescent="0.25">
      <c r="A8784" s="102" t="s">
        <v>3635</v>
      </c>
      <c r="B8784" s="103" t="s">
        <v>14453</v>
      </c>
      <c r="C8784" s="103" t="s">
        <v>1118</v>
      </c>
      <c r="D8784" s="102" t="s">
        <v>2881</v>
      </c>
      <c r="E8784" s="102" t="s">
        <v>275</v>
      </c>
      <c r="F8784" s="102" t="s">
        <v>14581</v>
      </c>
      <c r="H8784" s="102">
        <v>45570</v>
      </c>
      <c r="I8784" s="102" t="s">
        <v>295</v>
      </c>
      <c r="J8784" s="102" t="s">
        <v>1</v>
      </c>
      <c r="K8784" s="102" t="s">
        <v>291</v>
      </c>
      <c r="L8784" s="102" t="s">
        <v>294</v>
      </c>
      <c r="M8784" s="102" t="s">
        <v>1074</v>
      </c>
      <c r="N8784" s="102">
        <v>6</v>
      </c>
      <c r="O8784" s="102" t="s">
        <v>1075</v>
      </c>
    </row>
    <row r="8785" spans="1:15" x14ac:dyDescent="0.25">
      <c r="A8785" s="102" t="s">
        <v>14455</v>
      </c>
      <c r="B8785" s="103" t="s">
        <v>14456</v>
      </c>
      <c r="C8785" s="103" t="s">
        <v>274</v>
      </c>
      <c r="D8785" s="102" t="s">
        <v>136</v>
      </c>
      <c r="E8785" s="102" t="s">
        <v>275</v>
      </c>
      <c r="F8785" s="102" t="s">
        <v>14582</v>
      </c>
      <c r="H8785" s="102">
        <v>45570</v>
      </c>
      <c r="I8785" s="102" t="s">
        <v>295</v>
      </c>
      <c r="J8785" s="102" t="s">
        <v>1</v>
      </c>
      <c r="K8785" s="102" t="s">
        <v>291</v>
      </c>
      <c r="L8785" s="102" t="s">
        <v>294</v>
      </c>
      <c r="M8785" s="102" t="s">
        <v>1074</v>
      </c>
      <c r="N8785" s="102">
        <v>6</v>
      </c>
      <c r="O8785" s="102" t="s">
        <v>1075</v>
      </c>
    </row>
    <row r="8786" spans="1:15" x14ac:dyDescent="0.25">
      <c r="A8786" s="102" t="s">
        <v>14458</v>
      </c>
      <c r="B8786" s="103" t="s">
        <v>7254</v>
      </c>
      <c r="C8786" s="103" t="s">
        <v>2655</v>
      </c>
      <c r="D8786" s="102" t="s">
        <v>296</v>
      </c>
      <c r="E8786" s="102" t="s">
        <v>275</v>
      </c>
      <c r="F8786" s="102" t="s">
        <v>14583</v>
      </c>
      <c r="H8786" s="102">
        <v>45570</v>
      </c>
      <c r="I8786" s="102" t="s">
        <v>295</v>
      </c>
      <c r="J8786" s="102" t="s">
        <v>1</v>
      </c>
      <c r="K8786" s="102" t="s">
        <v>291</v>
      </c>
      <c r="L8786" s="102" t="s">
        <v>294</v>
      </c>
      <c r="M8786" s="102" t="s">
        <v>1074</v>
      </c>
      <c r="N8786" s="102">
        <v>6</v>
      </c>
      <c r="O8786" s="102" t="s">
        <v>1075</v>
      </c>
    </row>
    <row r="8787" spans="1:15" x14ac:dyDescent="0.25">
      <c r="A8787" s="102" t="s">
        <v>14463</v>
      </c>
      <c r="B8787" s="103" t="s">
        <v>14464</v>
      </c>
      <c r="C8787" s="103" t="s">
        <v>2526</v>
      </c>
      <c r="D8787" s="102" t="s">
        <v>296</v>
      </c>
      <c r="E8787" s="102" t="s">
        <v>275</v>
      </c>
      <c r="F8787" s="102" t="s">
        <v>14584</v>
      </c>
      <c r="H8787" s="102">
        <v>45570</v>
      </c>
      <c r="I8787" s="102" t="s">
        <v>295</v>
      </c>
      <c r="J8787" s="102" t="s">
        <v>1</v>
      </c>
      <c r="K8787" s="102" t="s">
        <v>291</v>
      </c>
      <c r="L8787" s="102" t="s">
        <v>294</v>
      </c>
      <c r="M8787" s="102" t="s">
        <v>1074</v>
      </c>
      <c r="N8787" s="102">
        <v>6</v>
      </c>
      <c r="O8787" s="102" t="s">
        <v>1075</v>
      </c>
    </row>
    <row r="8788" spans="1:15" x14ac:dyDescent="0.25">
      <c r="A8788" s="102" t="s">
        <v>14469</v>
      </c>
      <c r="B8788" s="103" t="s">
        <v>14168</v>
      </c>
      <c r="C8788" s="103" t="s">
        <v>1118</v>
      </c>
      <c r="D8788" s="102" t="s">
        <v>2881</v>
      </c>
      <c r="E8788" s="102" t="s">
        <v>275</v>
      </c>
      <c r="F8788" s="102" t="s">
        <v>14585</v>
      </c>
      <c r="H8788" s="102">
        <v>45570</v>
      </c>
      <c r="I8788" s="102" t="s">
        <v>295</v>
      </c>
      <c r="J8788" s="102" t="s">
        <v>1</v>
      </c>
      <c r="K8788" s="102" t="s">
        <v>291</v>
      </c>
      <c r="L8788" s="102" t="s">
        <v>294</v>
      </c>
      <c r="M8788" s="102" t="s">
        <v>1074</v>
      </c>
      <c r="N8788" s="102">
        <v>6</v>
      </c>
      <c r="O8788" s="102" t="s">
        <v>1075</v>
      </c>
    </row>
    <row r="8789" spans="1:15" x14ac:dyDescent="0.25">
      <c r="A8789" s="102" t="s">
        <v>14586</v>
      </c>
      <c r="B8789" s="103" t="s">
        <v>5109</v>
      </c>
      <c r="C8789" s="103" t="s">
        <v>274</v>
      </c>
      <c r="D8789" s="102" t="s">
        <v>136</v>
      </c>
      <c r="E8789" s="102" t="s">
        <v>275</v>
      </c>
      <c r="F8789" s="102" t="s">
        <v>14587</v>
      </c>
      <c r="H8789" s="102">
        <v>45570</v>
      </c>
      <c r="I8789" s="102" t="s">
        <v>292</v>
      </c>
      <c r="J8789" s="102" t="s">
        <v>291</v>
      </c>
      <c r="K8789" s="102" t="s">
        <v>1</v>
      </c>
      <c r="L8789" s="102" t="s">
        <v>290</v>
      </c>
      <c r="M8789" s="102" t="s">
        <v>1074</v>
      </c>
      <c r="N8789" s="102">
        <v>6</v>
      </c>
      <c r="O8789" s="102" t="s">
        <v>1075</v>
      </c>
    </row>
    <row r="8790" spans="1:15" x14ac:dyDescent="0.25">
      <c r="A8790" s="102" t="s">
        <v>3449</v>
      </c>
      <c r="B8790" s="103" t="s">
        <v>1122</v>
      </c>
      <c r="C8790" s="103" t="s">
        <v>274</v>
      </c>
      <c r="D8790" s="102" t="s">
        <v>1788</v>
      </c>
      <c r="E8790" s="102" t="s">
        <v>275</v>
      </c>
      <c r="F8790" s="102" t="s">
        <v>14588</v>
      </c>
      <c r="H8790" s="102">
        <v>45570</v>
      </c>
      <c r="I8790" s="102" t="s">
        <v>292</v>
      </c>
      <c r="J8790" s="102" t="s">
        <v>291</v>
      </c>
      <c r="K8790" s="102" t="s">
        <v>1</v>
      </c>
      <c r="L8790" s="102" t="s">
        <v>290</v>
      </c>
      <c r="M8790" s="102" t="s">
        <v>1074</v>
      </c>
      <c r="N8790" s="102">
        <v>6</v>
      </c>
      <c r="O8790" s="102" t="s">
        <v>1075</v>
      </c>
    </row>
    <row r="8791" spans="1:15" x14ac:dyDescent="0.25">
      <c r="A8791" s="102" t="s">
        <v>14589</v>
      </c>
      <c r="B8791" s="103" t="s">
        <v>1359</v>
      </c>
      <c r="C8791" s="103" t="s">
        <v>274</v>
      </c>
      <c r="D8791" s="102" t="s">
        <v>136</v>
      </c>
      <c r="E8791" s="102" t="s">
        <v>275</v>
      </c>
      <c r="F8791" s="102" t="s">
        <v>14590</v>
      </c>
      <c r="H8791" s="102">
        <v>45570</v>
      </c>
      <c r="I8791" s="102" t="s">
        <v>292</v>
      </c>
      <c r="J8791" s="102" t="s">
        <v>291</v>
      </c>
      <c r="K8791" s="102" t="s">
        <v>1</v>
      </c>
      <c r="L8791" s="102" t="s">
        <v>290</v>
      </c>
      <c r="M8791" s="102" t="s">
        <v>1074</v>
      </c>
      <c r="N8791" s="102">
        <v>6</v>
      </c>
      <c r="O8791" s="102" t="s">
        <v>1075</v>
      </c>
    </row>
    <row r="8792" spans="1:15" x14ac:dyDescent="0.25">
      <c r="A8792" s="102" t="s">
        <v>14591</v>
      </c>
      <c r="B8792" s="103" t="s">
        <v>14592</v>
      </c>
      <c r="C8792" s="103" t="s">
        <v>1118</v>
      </c>
      <c r="D8792" s="102" t="s">
        <v>8050</v>
      </c>
      <c r="E8792" s="102" t="s">
        <v>275</v>
      </c>
      <c r="F8792" s="102" t="s">
        <v>14593</v>
      </c>
      <c r="H8792" s="102">
        <v>45570</v>
      </c>
      <c r="I8792" s="102" t="s">
        <v>292</v>
      </c>
      <c r="J8792" s="102" t="s">
        <v>291</v>
      </c>
      <c r="K8792" s="102" t="s">
        <v>1</v>
      </c>
      <c r="L8792" s="102" t="s">
        <v>290</v>
      </c>
      <c r="M8792" s="102" t="s">
        <v>1074</v>
      </c>
      <c r="N8792" s="102">
        <v>6</v>
      </c>
      <c r="O8792" s="102" t="s">
        <v>1075</v>
      </c>
    </row>
    <row r="8793" spans="1:15" x14ac:dyDescent="0.25">
      <c r="A8793" s="102" t="s">
        <v>14594</v>
      </c>
      <c r="B8793" s="103" t="s">
        <v>2654</v>
      </c>
      <c r="C8793" s="103" t="s">
        <v>274</v>
      </c>
      <c r="D8793" s="102" t="s">
        <v>136</v>
      </c>
      <c r="E8793" s="102" t="s">
        <v>275</v>
      </c>
      <c r="F8793" s="102" t="s">
        <v>14595</v>
      </c>
      <c r="H8793" s="102">
        <v>45570</v>
      </c>
      <c r="I8793" s="102" t="s">
        <v>292</v>
      </c>
      <c r="J8793" s="102" t="s">
        <v>291</v>
      </c>
      <c r="K8793" s="102" t="s">
        <v>1</v>
      </c>
      <c r="L8793" s="102" t="s">
        <v>290</v>
      </c>
      <c r="M8793" s="102" t="s">
        <v>1074</v>
      </c>
      <c r="N8793" s="102">
        <v>6</v>
      </c>
      <c r="O8793" s="102" t="s">
        <v>1075</v>
      </c>
    </row>
    <row r="8794" spans="1:15" x14ac:dyDescent="0.25">
      <c r="A8794" s="102" t="s">
        <v>1754</v>
      </c>
      <c r="B8794" s="103" t="s">
        <v>14188</v>
      </c>
      <c r="C8794" s="103" t="s">
        <v>274</v>
      </c>
      <c r="D8794" s="102" t="s">
        <v>8050</v>
      </c>
      <c r="E8794" s="102" t="s">
        <v>275</v>
      </c>
      <c r="F8794" s="102" t="s">
        <v>14596</v>
      </c>
      <c r="H8794" s="102">
        <v>45570</v>
      </c>
      <c r="I8794" s="102" t="s">
        <v>292</v>
      </c>
      <c r="J8794" s="102" t="s">
        <v>291</v>
      </c>
      <c r="K8794" s="102" t="s">
        <v>1</v>
      </c>
      <c r="L8794" s="102" t="s">
        <v>290</v>
      </c>
      <c r="M8794" s="102" t="s">
        <v>1074</v>
      </c>
      <c r="N8794" s="102">
        <v>6</v>
      </c>
      <c r="O8794" s="102" t="s">
        <v>1075</v>
      </c>
    </row>
    <row r="8795" spans="1:15" x14ac:dyDescent="0.25">
      <c r="A8795" s="102" t="s">
        <v>1754</v>
      </c>
      <c r="B8795" s="103" t="s">
        <v>8476</v>
      </c>
      <c r="C8795" s="103" t="s">
        <v>274</v>
      </c>
      <c r="D8795" s="102" t="s">
        <v>8050</v>
      </c>
      <c r="E8795" s="102" t="s">
        <v>275</v>
      </c>
      <c r="F8795" s="102" t="s">
        <v>14597</v>
      </c>
      <c r="H8795" s="102">
        <v>45570</v>
      </c>
      <c r="I8795" s="102" t="s">
        <v>292</v>
      </c>
      <c r="J8795" s="102" t="s">
        <v>291</v>
      </c>
      <c r="K8795" s="102" t="s">
        <v>1</v>
      </c>
      <c r="L8795" s="102" t="s">
        <v>290</v>
      </c>
      <c r="M8795" s="102" t="s">
        <v>1074</v>
      </c>
      <c r="N8795" s="102">
        <v>6</v>
      </c>
      <c r="O8795" s="102" t="s">
        <v>1075</v>
      </c>
    </row>
    <row r="8796" spans="1:15" x14ac:dyDescent="0.25">
      <c r="A8796" s="102" t="s">
        <v>14598</v>
      </c>
      <c r="B8796" s="103" t="s">
        <v>14599</v>
      </c>
      <c r="C8796" s="103" t="s">
        <v>1118</v>
      </c>
      <c r="D8796" s="102" t="s">
        <v>8050</v>
      </c>
      <c r="E8796" s="102" t="s">
        <v>275</v>
      </c>
      <c r="F8796" s="102" t="s">
        <v>14600</v>
      </c>
      <c r="H8796" s="102">
        <v>45570</v>
      </c>
      <c r="I8796" s="102" t="s">
        <v>292</v>
      </c>
      <c r="J8796" s="102" t="s">
        <v>291</v>
      </c>
      <c r="K8796" s="102" t="s">
        <v>1</v>
      </c>
      <c r="L8796" s="102" t="s">
        <v>290</v>
      </c>
      <c r="M8796" s="102" t="s">
        <v>1074</v>
      </c>
      <c r="N8796" s="102">
        <v>6</v>
      </c>
      <c r="O8796" s="102" t="s">
        <v>1075</v>
      </c>
    </row>
    <row r="8797" spans="1:15" x14ac:dyDescent="0.25">
      <c r="A8797" s="102" t="s">
        <v>14601</v>
      </c>
      <c r="B8797" s="103" t="s">
        <v>3183</v>
      </c>
      <c r="C8797" s="103" t="s">
        <v>274</v>
      </c>
      <c r="D8797" s="102" t="s">
        <v>8050</v>
      </c>
      <c r="E8797" s="102" t="s">
        <v>275</v>
      </c>
      <c r="F8797" s="102" t="s">
        <v>14602</v>
      </c>
      <c r="H8797" s="102">
        <v>45570</v>
      </c>
      <c r="I8797" s="102" t="s">
        <v>292</v>
      </c>
      <c r="J8797" s="102" t="s">
        <v>291</v>
      </c>
      <c r="K8797" s="102" t="s">
        <v>1</v>
      </c>
      <c r="L8797" s="102" t="s">
        <v>290</v>
      </c>
      <c r="M8797" s="102" t="s">
        <v>1074</v>
      </c>
      <c r="N8797" s="102">
        <v>6</v>
      </c>
      <c r="O8797" s="102" t="s">
        <v>1075</v>
      </c>
    </row>
    <row r="8798" spans="1:15" x14ac:dyDescent="0.25">
      <c r="A8798" s="102" t="s">
        <v>14603</v>
      </c>
      <c r="B8798" s="103" t="s">
        <v>14604</v>
      </c>
      <c r="C8798" s="103" t="s">
        <v>1118</v>
      </c>
      <c r="D8798" s="102" t="s">
        <v>8050</v>
      </c>
      <c r="E8798" s="102" t="s">
        <v>275</v>
      </c>
      <c r="F8798" s="102" t="s">
        <v>14605</v>
      </c>
      <c r="H8798" s="102">
        <v>45570</v>
      </c>
      <c r="I8798" s="102" t="s">
        <v>292</v>
      </c>
      <c r="J8798" s="102" t="s">
        <v>291</v>
      </c>
      <c r="K8798" s="102" t="s">
        <v>1</v>
      </c>
      <c r="L8798" s="102" t="s">
        <v>290</v>
      </c>
      <c r="M8798" s="102" t="s">
        <v>1074</v>
      </c>
      <c r="N8798" s="102">
        <v>6</v>
      </c>
      <c r="O8798" s="102" t="s">
        <v>1075</v>
      </c>
    </row>
    <row r="8799" spans="1:15" x14ac:dyDescent="0.25">
      <c r="A8799" s="102" t="s">
        <v>14606</v>
      </c>
      <c r="B8799" s="103" t="s">
        <v>14607</v>
      </c>
      <c r="C8799" s="103" t="s">
        <v>1118</v>
      </c>
      <c r="D8799" s="102" t="s">
        <v>8050</v>
      </c>
      <c r="E8799" s="102" t="s">
        <v>275</v>
      </c>
      <c r="F8799" s="102" t="s">
        <v>14608</v>
      </c>
      <c r="H8799" s="102">
        <v>45570</v>
      </c>
      <c r="I8799" s="102" t="s">
        <v>292</v>
      </c>
      <c r="J8799" s="102" t="s">
        <v>291</v>
      </c>
      <c r="K8799" s="102" t="s">
        <v>1</v>
      </c>
      <c r="L8799" s="102" t="s">
        <v>290</v>
      </c>
      <c r="M8799" s="102" t="s">
        <v>1074</v>
      </c>
      <c r="N8799" s="102">
        <v>6</v>
      </c>
      <c r="O8799" s="102" t="s">
        <v>1075</v>
      </c>
    </row>
    <row r="8800" spans="1:15" x14ac:dyDescent="0.25">
      <c r="A8800" s="102" t="s">
        <v>14609</v>
      </c>
      <c r="B8800" s="103" t="s">
        <v>1228</v>
      </c>
      <c r="C8800" s="103" t="s">
        <v>277</v>
      </c>
      <c r="D8800" s="102" t="s">
        <v>136</v>
      </c>
      <c r="E8800" s="102" t="s">
        <v>275</v>
      </c>
      <c r="F8800" s="102" t="s">
        <v>14610</v>
      </c>
      <c r="H8800" s="102">
        <v>45570</v>
      </c>
      <c r="I8800" s="102" t="s">
        <v>292</v>
      </c>
      <c r="J8800" s="102" t="s">
        <v>291</v>
      </c>
      <c r="K8800" s="102" t="s">
        <v>1</v>
      </c>
      <c r="L8800" s="102" t="s">
        <v>290</v>
      </c>
      <c r="M8800" s="102" t="s">
        <v>1074</v>
      </c>
      <c r="N8800" s="102">
        <v>6</v>
      </c>
      <c r="O8800" s="102" t="s">
        <v>1075</v>
      </c>
    </row>
    <row r="8801" spans="1:15" x14ac:dyDescent="0.25">
      <c r="A8801" s="102" t="s">
        <v>6745</v>
      </c>
      <c r="B8801" s="103" t="s">
        <v>14250</v>
      </c>
      <c r="C8801" s="103" t="s">
        <v>1118</v>
      </c>
      <c r="D8801" s="102" t="s">
        <v>8050</v>
      </c>
      <c r="E8801" s="102" t="s">
        <v>275</v>
      </c>
      <c r="F8801" s="102" t="s">
        <v>14611</v>
      </c>
      <c r="H8801" s="102">
        <v>45570</v>
      </c>
      <c r="I8801" s="102" t="s">
        <v>292</v>
      </c>
      <c r="J8801" s="102" t="s">
        <v>291</v>
      </c>
      <c r="K8801" s="102" t="s">
        <v>1</v>
      </c>
      <c r="L8801" s="102" t="s">
        <v>290</v>
      </c>
      <c r="M8801" s="102" t="s">
        <v>1074</v>
      </c>
      <c r="N8801" s="102">
        <v>6</v>
      </c>
      <c r="O8801" s="102" t="s">
        <v>1075</v>
      </c>
    </row>
    <row r="8802" spans="1:15" x14ac:dyDescent="0.25">
      <c r="A8802" s="102" t="s">
        <v>14612</v>
      </c>
      <c r="B8802" s="103" t="s">
        <v>5518</v>
      </c>
      <c r="C8802" s="103" t="s">
        <v>1118</v>
      </c>
      <c r="D8802" s="102" t="s">
        <v>8050</v>
      </c>
      <c r="E8802" s="102" t="s">
        <v>275</v>
      </c>
      <c r="F8802" s="102" t="s">
        <v>14613</v>
      </c>
      <c r="H8802" s="102">
        <v>45570</v>
      </c>
      <c r="I8802" s="102" t="s">
        <v>292</v>
      </c>
      <c r="J8802" s="102" t="s">
        <v>291</v>
      </c>
      <c r="K8802" s="102" t="s">
        <v>1</v>
      </c>
      <c r="L8802" s="102" t="s">
        <v>290</v>
      </c>
      <c r="M8802" s="102" t="s">
        <v>1074</v>
      </c>
      <c r="N8802" s="102">
        <v>6</v>
      </c>
      <c r="O8802" s="102" t="s">
        <v>1075</v>
      </c>
    </row>
    <row r="8803" spans="1:15" x14ac:dyDescent="0.25">
      <c r="A8803" s="102" t="s">
        <v>5367</v>
      </c>
      <c r="B8803" s="103" t="s">
        <v>2997</v>
      </c>
      <c r="C8803" s="103" t="s">
        <v>1082</v>
      </c>
      <c r="D8803" s="102" t="s">
        <v>8050</v>
      </c>
      <c r="E8803" s="102" t="s">
        <v>275</v>
      </c>
      <c r="F8803" s="102" t="s">
        <v>14614</v>
      </c>
      <c r="H8803" s="102">
        <v>45570</v>
      </c>
      <c r="I8803" s="102" t="s">
        <v>292</v>
      </c>
      <c r="J8803" s="102" t="s">
        <v>291</v>
      </c>
      <c r="K8803" s="102" t="s">
        <v>1</v>
      </c>
      <c r="L8803" s="102" t="s">
        <v>290</v>
      </c>
      <c r="M8803" s="102" t="s">
        <v>1082</v>
      </c>
      <c r="N8803" s="102">
        <v>6</v>
      </c>
      <c r="O8803" s="102" t="s">
        <v>1075</v>
      </c>
    </row>
    <row r="8804" spans="1:15" x14ac:dyDescent="0.25">
      <c r="A8804" s="102" t="s">
        <v>5367</v>
      </c>
      <c r="B8804" s="103" t="s">
        <v>14615</v>
      </c>
      <c r="C8804" s="103" t="s">
        <v>274</v>
      </c>
      <c r="D8804" s="102" t="s">
        <v>8050</v>
      </c>
      <c r="E8804" s="102" t="s">
        <v>275</v>
      </c>
      <c r="F8804" s="102" t="s">
        <v>14616</v>
      </c>
      <c r="H8804" s="102">
        <v>45570</v>
      </c>
      <c r="I8804" s="102" t="s">
        <v>292</v>
      </c>
      <c r="J8804" s="102" t="s">
        <v>291</v>
      </c>
      <c r="K8804" s="102" t="s">
        <v>1</v>
      </c>
      <c r="L8804" s="102" t="s">
        <v>290</v>
      </c>
      <c r="M8804" s="102" t="s">
        <v>1074</v>
      </c>
      <c r="N8804" s="102">
        <v>6</v>
      </c>
      <c r="O8804" s="102" t="s">
        <v>1075</v>
      </c>
    </row>
    <row r="8805" spans="1:15" x14ac:dyDescent="0.25">
      <c r="A8805" s="102" t="s">
        <v>14617</v>
      </c>
      <c r="B8805" s="103" t="s">
        <v>14618</v>
      </c>
      <c r="C8805" s="103" t="s">
        <v>1118</v>
      </c>
      <c r="D8805" s="102" t="s">
        <v>8050</v>
      </c>
      <c r="E8805" s="102" t="s">
        <v>275</v>
      </c>
      <c r="F8805" s="102" t="s">
        <v>14619</v>
      </c>
      <c r="H8805" s="102">
        <v>45570</v>
      </c>
      <c r="I8805" s="102" t="s">
        <v>292</v>
      </c>
      <c r="J8805" s="102" t="s">
        <v>291</v>
      </c>
      <c r="K8805" s="102" t="s">
        <v>1</v>
      </c>
      <c r="L8805" s="102" t="s">
        <v>290</v>
      </c>
      <c r="M8805" s="102" t="s">
        <v>1074</v>
      </c>
      <c r="N8805" s="102">
        <v>6</v>
      </c>
      <c r="O8805" s="102" t="s">
        <v>1075</v>
      </c>
    </row>
    <row r="8806" spans="1:15" x14ac:dyDescent="0.25">
      <c r="A8806" s="102" t="s">
        <v>2487</v>
      </c>
      <c r="B8806" s="103" t="s">
        <v>14061</v>
      </c>
      <c r="C8806" s="103" t="s">
        <v>1118</v>
      </c>
      <c r="D8806" s="102" t="s">
        <v>8050</v>
      </c>
      <c r="E8806" s="102" t="s">
        <v>275</v>
      </c>
      <c r="F8806" s="102" t="s">
        <v>14620</v>
      </c>
      <c r="H8806" s="102">
        <v>45570</v>
      </c>
      <c r="I8806" s="102" t="s">
        <v>292</v>
      </c>
      <c r="J8806" s="102" t="s">
        <v>291</v>
      </c>
      <c r="K8806" s="102" t="s">
        <v>1</v>
      </c>
      <c r="L8806" s="102" t="s">
        <v>290</v>
      </c>
      <c r="M8806" s="102" t="s">
        <v>1074</v>
      </c>
      <c r="N8806" s="102">
        <v>6</v>
      </c>
      <c r="O8806" s="102" t="s">
        <v>1075</v>
      </c>
    </row>
    <row r="8807" spans="1:15" x14ac:dyDescent="0.25">
      <c r="A8807" s="102" t="s">
        <v>14621</v>
      </c>
      <c r="B8807" s="103" t="s">
        <v>14383</v>
      </c>
      <c r="C8807" s="103" t="s">
        <v>1118</v>
      </c>
      <c r="D8807" s="102" t="s">
        <v>8050</v>
      </c>
      <c r="E8807" s="102" t="s">
        <v>275</v>
      </c>
      <c r="F8807" s="102" t="s">
        <v>14622</v>
      </c>
      <c r="H8807" s="102">
        <v>45570</v>
      </c>
      <c r="I8807" s="102" t="s">
        <v>292</v>
      </c>
      <c r="J8807" s="102" t="s">
        <v>291</v>
      </c>
      <c r="K8807" s="102" t="s">
        <v>1</v>
      </c>
      <c r="L8807" s="102" t="s">
        <v>290</v>
      </c>
      <c r="M8807" s="102" t="s">
        <v>1074</v>
      </c>
      <c r="N8807" s="102">
        <v>6</v>
      </c>
      <c r="O8807" s="102" t="s">
        <v>1075</v>
      </c>
    </row>
    <row r="8808" spans="1:15" x14ac:dyDescent="0.25">
      <c r="A8808" s="102" t="s">
        <v>6756</v>
      </c>
      <c r="B8808" s="103" t="s">
        <v>5169</v>
      </c>
      <c r="C8808" s="103" t="s">
        <v>1082</v>
      </c>
      <c r="D8808" s="102" t="s">
        <v>8050</v>
      </c>
      <c r="E8808" s="102" t="s">
        <v>275</v>
      </c>
      <c r="F8808" s="102" t="s">
        <v>14623</v>
      </c>
      <c r="H8808" s="102">
        <v>45570</v>
      </c>
      <c r="I8808" s="102" t="s">
        <v>292</v>
      </c>
      <c r="J8808" s="102" t="s">
        <v>291</v>
      </c>
      <c r="K8808" s="102" t="s">
        <v>1</v>
      </c>
      <c r="L8808" s="102" t="s">
        <v>290</v>
      </c>
      <c r="M8808" s="102" t="s">
        <v>1082</v>
      </c>
      <c r="N8808" s="102">
        <v>6</v>
      </c>
      <c r="O8808" s="102" t="s">
        <v>1075</v>
      </c>
    </row>
    <row r="8809" spans="1:15" x14ac:dyDescent="0.25">
      <c r="A8809" s="102" t="s">
        <v>6756</v>
      </c>
      <c r="B8809" s="103" t="s">
        <v>8357</v>
      </c>
      <c r="C8809" s="103" t="s">
        <v>274</v>
      </c>
      <c r="D8809" s="102" t="s">
        <v>8050</v>
      </c>
      <c r="E8809" s="102" t="s">
        <v>275</v>
      </c>
      <c r="F8809" s="102" t="s">
        <v>14624</v>
      </c>
      <c r="H8809" s="102">
        <v>45570</v>
      </c>
      <c r="I8809" s="102" t="s">
        <v>292</v>
      </c>
      <c r="J8809" s="102" t="s">
        <v>291</v>
      </c>
      <c r="K8809" s="102" t="s">
        <v>1</v>
      </c>
      <c r="L8809" s="102" t="s">
        <v>290</v>
      </c>
      <c r="M8809" s="102" t="s">
        <v>1074</v>
      </c>
      <c r="N8809" s="102">
        <v>6</v>
      </c>
      <c r="O8809" s="102" t="s">
        <v>1075</v>
      </c>
    </row>
    <row r="8810" spans="1:15" x14ac:dyDescent="0.25">
      <c r="A8810" s="102" t="s">
        <v>6756</v>
      </c>
      <c r="B8810" s="103" t="s">
        <v>14234</v>
      </c>
      <c r="C8810" s="103" t="s">
        <v>1082</v>
      </c>
      <c r="D8810" s="102" t="s">
        <v>8050</v>
      </c>
      <c r="E8810" s="102" t="s">
        <v>275</v>
      </c>
      <c r="F8810" s="102" t="s">
        <v>14625</v>
      </c>
      <c r="H8810" s="102">
        <v>45570</v>
      </c>
      <c r="I8810" s="102" t="s">
        <v>292</v>
      </c>
      <c r="J8810" s="102" t="s">
        <v>291</v>
      </c>
      <c r="K8810" s="102" t="s">
        <v>1</v>
      </c>
      <c r="L8810" s="102" t="s">
        <v>290</v>
      </c>
      <c r="M8810" s="102" t="s">
        <v>1082</v>
      </c>
      <c r="N8810" s="102">
        <v>6</v>
      </c>
      <c r="O8810" s="102" t="s">
        <v>1075</v>
      </c>
    </row>
    <row r="8811" spans="1:15" x14ac:dyDescent="0.25">
      <c r="A8811" s="102" t="s">
        <v>4361</v>
      </c>
      <c r="B8811" s="103" t="s">
        <v>2648</v>
      </c>
      <c r="C8811" s="103" t="s">
        <v>274</v>
      </c>
      <c r="D8811" s="102" t="s">
        <v>8050</v>
      </c>
      <c r="E8811" s="102" t="s">
        <v>275</v>
      </c>
      <c r="F8811" s="102" t="s">
        <v>14626</v>
      </c>
      <c r="H8811" s="102">
        <v>45570</v>
      </c>
      <c r="I8811" s="102" t="s">
        <v>292</v>
      </c>
      <c r="J8811" s="102" t="s">
        <v>291</v>
      </c>
      <c r="K8811" s="102" t="s">
        <v>1</v>
      </c>
      <c r="L8811" s="102" t="s">
        <v>290</v>
      </c>
      <c r="M8811" s="102" t="s">
        <v>1074</v>
      </c>
      <c r="N8811" s="102">
        <v>6</v>
      </c>
      <c r="O8811" s="102" t="s">
        <v>1075</v>
      </c>
    </row>
    <row r="8812" spans="1:15" x14ac:dyDescent="0.25">
      <c r="A8812" s="102" t="s">
        <v>14627</v>
      </c>
      <c r="B8812" s="103" t="s">
        <v>1268</v>
      </c>
      <c r="C8812" s="103" t="s">
        <v>274</v>
      </c>
      <c r="D8812" s="102" t="s">
        <v>1788</v>
      </c>
      <c r="E8812" s="102" t="s">
        <v>275</v>
      </c>
      <c r="F8812" s="102" t="s">
        <v>14628</v>
      </c>
      <c r="H8812" s="102">
        <v>45570</v>
      </c>
      <c r="I8812" s="102" t="s">
        <v>292</v>
      </c>
      <c r="J8812" s="102" t="s">
        <v>291</v>
      </c>
      <c r="K8812" s="102" t="s">
        <v>1</v>
      </c>
      <c r="L8812" s="102" t="s">
        <v>290</v>
      </c>
      <c r="M8812" s="102" t="s">
        <v>1074</v>
      </c>
      <c r="N8812" s="102">
        <v>6</v>
      </c>
      <c r="O8812" s="102" t="s">
        <v>1075</v>
      </c>
    </row>
    <row r="8813" spans="1:15" x14ac:dyDescent="0.25">
      <c r="A8813" s="102" t="s">
        <v>14629</v>
      </c>
      <c r="B8813" s="103" t="s">
        <v>1085</v>
      </c>
      <c r="C8813" s="103" t="s">
        <v>274</v>
      </c>
      <c r="D8813" s="102" t="s">
        <v>1788</v>
      </c>
      <c r="E8813" s="102" t="s">
        <v>275</v>
      </c>
      <c r="F8813" s="102" t="s">
        <v>14630</v>
      </c>
      <c r="H8813" s="102">
        <v>45570</v>
      </c>
      <c r="I8813" s="102" t="s">
        <v>292</v>
      </c>
      <c r="J8813" s="102" t="s">
        <v>291</v>
      </c>
      <c r="K8813" s="102" t="s">
        <v>1</v>
      </c>
      <c r="L8813" s="102" t="s">
        <v>290</v>
      </c>
      <c r="M8813" s="102" t="s">
        <v>1074</v>
      </c>
      <c r="N8813" s="102">
        <v>6</v>
      </c>
      <c r="O8813" s="102" t="s">
        <v>1075</v>
      </c>
    </row>
    <row r="8814" spans="1:15" x14ac:dyDescent="0.25">
      <c r="A8814" s="102" t="s">
        <v>14631</v>
      </c>
      <c r="B8814" s="103" t="s">
        <v>6121</v>
      </c>
      <c r="C8814" s="103" t="s">
        <v>1118</v>
      </c>
      <c r="D8814" s="102" t="s">
        <v>318</v>
      </c>
      <c r="E8814" s="102" t="s">
        <v>275</v>
      </c>
      <c r="F8814" s="102" t="s">
        <v>14632</v>
      </c>
      <c r="H8814" s="102">
        <v>45570</v>
      </c>
      <c r="I8814" s="102" t="s">
        <v>292</v>
      </c>
      <c r="J8814" s="102" t="s">
        <v>291</v>
      </c>
      <c r="K8814" s="102" t="s">
        <v>1</v>
      </c>
      <c r="L8814" s="102" t="s">
        <v>290</v>
      </c>
      <c r="M8814" s="102" t="s">
        <v>1074</v>
      </c>
      <c r="N8814" s="102">
        <v>6</v>
      </c>
      <c r="O8814" s="102" t="s">
        <v>1075</v>
      </c>
    </row>
    <row r="8815" spans="1:15" x14ac:dyDescent="0.25">
      <c r="A8815" s="102" t="s">
        <v>14631</v>
      </c>
      <c r="B8815" s="103" t="s">
        <v>6229</v>
      </c>
      <c r="C8815" s="103" t="s">
        <v>1118</v>
      </c>
      <c r="D8815" s="102" t="s">
        <v>318</v>
      </c>
      <c r="E8815" s="102" t="s">
        <v>275</v>
      </c>
      <c r="F8815" s="102" t="s">
        <v>14633</v>
      </c>
      <c r="H8815" s="102">
        <v>45570</v>
      </c>
      <c r="I8815" s="102" t="s">
        <v>292</v>
      </c>
      <c r="J8815" s="102" t="s">
        <v>291</v>
      </c>
      <c r="K8815" s="102" t="s">
        <v>1</v>
      </c>
      <c r="L8815" s="102" t="s">
        <v>290</v>
      </c>
      <c r="M8815" s="102" t="s">
        <v>1074</v>
      </c>
      <c r="N8815" s="102">
        <v>6</v>
      </c>
      <c r="O8815" s="102" t="s">
        <v>1075</v>
      </c>
    </row>
    <row r="8816" spans="1:15" x14ac:dyDescent="0.25">
      <c r="A8816" s="102" t="s">
        <v>14631</v>
      </c>
      <c r="B8816" s="103" t="s">
        <v>14634</v>
      </c>
      <c r="C8816" s="103" t="s">
        <v>1118</v>
      </c>
      <c r="D8816" s="102" t="s">
        <v>318</v>
      </c>
      <c r="E8816" s="102" t="s">
        <v>275</v>
      </c>
      <c r="F8816" s="102" t="s">
        <v>14635</v>
      </c>
      <c r="H8816" s="102">
        <v>45570</v>
      </c>
      <c r="I8816" s="102" t="s">
        <v>292</v>
      </c>
      <c r="J8816" s="102" t="s">
        <v>291</v>
      </c>
      <c r="K8816" s="102" t="s">
        <v>1</v>
      </c>
      <c r="L8816" s="102" t="s">
        <v>290</v>
      </c>
      <c r="M8816" s="102" t="s">
        <v>1074</v>
      </c>
      <c r="N8816" s="102">
        <v>6</v>
      </c>
      <c r="O8816" s="102" t="s">
        <v>1075</v>
      </c>
    </row>
    <row r="8817" spans="1:15" x14ac:dyDescent="0.25">
      <c r="A8817" s="102" t="s">
        <v>14636</v>
      </c>
      <c r="B8817" s="103" t="s">
        <v>14637</v>
      </c>
      <c r="C8817" s="103" t="s">
        <v>274</v>
      </c>
      <c r="D8817" s="102" t="s">
        <v>8050</v>
      </c>
      <c r="E8817" s="102" t="s">
        <v>275</v>
      </c>
      <c r="F8817" s="102" t="s">
        <v>14638</v>
      </c>
      <c r="H8817" s="102">
        <v>45570</v>
      </c>
      <c r="I8817" s="102" t="s">
        <v>292</v>
      </c>
      <c r="J8817" s="102" t="s">
        <v>291</v>
      </c>
      <c r="K8817" s="102" t="s">
        <v>1</v>
      </c>
      <c r="L8817" s="102" t="s">
        <v>290</v>
      </c>
      <c r="M8817" s="102" t="s">
        <v>1074</v>
      </c>
      <c r="N8817" s="102">
        <v>6</v>
      </c>
      <c r="O8817" s="102" t="s">
        <v>1075</v>
      </c>
    </row>
    <row r="8818" spans="1:15" x14ac:dyDescent="0.25">
      <c r="A8818" s="102" t="s">
        <v>14636</v>
      </c>
      <c r="B8818" s="103" t="s">
        <v>14639</v>
      </c>
      <c r="C8818" s="103" t="s">
        <v>1082</v>
      </c>
      <c r="D8818" s="102" t="s">
        <v>8050</v>
      </c>
      <c r="E8818" s="102" t="s">
        <v>275</v>
      </c>
      <c r="F8818" s="102" t="s">
        <v>14640</v>
      </c>
      <c r="H8818" s="102">
        <v>45570</v>
      </c>
      <c r="I8818" s="102" t="s">
        <v>292</v>
      </c>
      <c r="J8818" s="102" t="s">
        <v>291</v>
      </c>
      <c r="K8818" s="102" t="s">
        <v>1</v>
      </c>
      <c r="L8818" s="102" t="s">
        <v>290</v>
      </c>
      <c r="M8818" s="102" t="s">
        <v>1082</v>
      </c>
      <c r="N8818" s="102">
        <v>6</v>
      </c>
      <c r="O8818" s="102" t="s">
        <v>1075</v>
      </c>
    </row>
    <row r="8819" spans="1:15" x14ac:dyDescent="0.25">
      <c r="A8819" s="102" t="s">
        <v>14636</v>
      </c>
      <c r="B8819" s="103" t="s">
        <v>14641</v>
      </c>
      <c r="C8819" s="103" t="s">
        <v>1082</v>
      </c>
      <c r="D8819" s="102" t="s">
        <v>8050</v>
      </c>
      <c r="E8819" s="102" t="s">
        <v>275</v>
      </c>
      <c r="F8819" s="102" t="s">
        <v>14642</v>
      </c>
      <c r="H8819" s="102">
        <v>45570</v>
      </c>
      <c r="I8819" s="102" t="s">
        <v>292</v>
      </c>
      <c r="J8819" s="102" t="s">
        <v>291</v>
      </c>
      <c r="K8819" s="102" t="s">
        <v>1</v>
      </c>
      <c r="L8819" s="102" t="s">
        <v>290</v>
      </c>
      <c r="M8819" s="102" t="s">
        <v>1082</v>
      </c>
      <c r="N8819" s="102">
        <v>6</v>
      </c>
      <c r="O8819" s="102" t="s">
        <v>1075</v>
      </c>
    </row>
    <row r="8820" spans="1:15" x14ac:dyDescent="0.25">
      <c r="A8820" s="102" t="s">
        <v>14643</v>
      </c>
      <c r="B8820" s="103" t="s">
        <v>14644</v>
      </c>
      <c r="C8820" s="103" t="s">
        <v>1118</v>
      </c>
      <c r="D8820" s="102" t="s">
        <v>318</v>
      </c>
      <c r="E8820" s="102" t="s">
        <v>275</v>
      </c>
      <c r="F8820" s="102" t="s">
        <v>14645</v>
      </c>
      <c r="H8820" s="102">
        <v>45570</v>
      </c>
      <c r="I8820" s="102" t="s">
        <v>292</v>
      </c>
      <c r="J8820" s="102" t="s">
        <v>291</v>
      </c>
      <c r="K8820" s="102" t="s">
        <v>1</v>
      </c>
      <c r="L8820" s="102" t="s">
        <v>290</v>
      </c>
      <c r="M8820" s="102" t="s">
        <v>1074</v>
      </c>
      <c r="N8820" s="102">
        <v>6</v>
      </c>
      <c r="O8820" s="102" t="s">
        <v>1075</v>
      </c>
    </row>
    <row r="8821" spans="1:15" x14ac:dyDescent="0.25">
      <c r="A8821" s="102" t="s">
        <v>14646</v>
      </c>
      <c r="B8821" s="103" t="s">
        <v>14155</v>
      </c>
      <c r="C8821" s="103" t="s">
        <v>1118</v>
      </c>
      <c r="D8821" s="102" t="s">
        <v>8050</v>
      </c>
      <c r="E8821" s="102" t="s">
        <v>275</v>
      </c>
      <c r="F8821" s="102" t="s">
        <v>14647</v>
      </c>
      <c r="H8821" s="102">
        <v>45570</v>
      </c>
      <c r="I8821" s="102" t="s">
        <v>292</v>
      </c>
      <c r="J8821" s="102" t="s">
        <v>291</v>
      </c>
      <c r="K8821" s="102" t="s">
        <v>1</v>
      </c>
      <c r="L8821" s="102" t="s">
        <v>290</v>
      </c>
      <c r="M8821" s="102" t="s">
        <v>1074</v>
      </c>
      <c r="N8821" s="102">
        <v>6</v>
      </c>
      <c r="O8821" s="102" t="s">
        <v>1075</v>
      </c>
    </row>
    <row r="8822" spans="1:15" x14ac:dyDescent="0.25">
      <c r="A8822" s="102" t="s">
        <v>14648</v>
      </c>
      <c r="B8822" s="103" t="s">
        <v>9332</v>
      </c>
      <c r="C8822" s="103" t="s">
        <v>274</v>
      </c>
      <c r="D8822" s="102" t="s">
        <v>1788</v>
      </c>
      <c r="E8822" s="102" t="s">
        <v>275</v>
      </c>
      <c r="F8822" s="102" t="s">
        <v>14649</v>
      </c>
      <c r="H8822" s="102">
        <v>45570</v>
      </c>
      <c r="I8822" s="102" t="s">
        <v>292</v>
      </c>
      <c r="J8822" s="102" t="s">
        <v>291</v>
      </c>
      <c r="K8822" s="102" t="s">
        <v>1</v>
      </c>
      <c r="L8822" s="102" t="s">
        <v>290</v>
      </c>
      <c r="M8822" s="102" t="s">
        <v>1074</v>
      </c>
      <c r="N8822" s="102">
        <v>6</v>
      </c>
      <c r="O8822" s="102" t="s">
        <v>1075</v>
      </c>
    </row>
    <row r="8823" spans="1:15" x14ac:dyDescent="0.25">
      <c r="A8823" s="102" t="s">
        <v>14650</v>
      </c>
      <c r="B8823" s="103" t="s">
        <v>1629</v>
      </c>
      <c r="C8823" s="103" t="s">
        <v>1077</v>
      </c>
      <c r="D8823" s="102" t="s">
        <v>282</v>
      </c>
      <c r="E8823" s="102" t="s">
        <v>275</v>
      </c>
      <c r="F8823" s="102" t="s">
        <v>14651</v>
      </c>
      <c r="H8823" s="102">
        <v>45570</v>
      </c>
      <c r="I8823" s="102" t="s">
        <v>292</v>
      </c>
      <c r="J8823" s="102" t="s">
        <v>291</v>
      </c>
      <c r="K8823" s="102" t="s">
        <v>1</v>
      </c>
      <c r="L8823" s="102" t="s">
        <v>290</v>
      </c>
      <c r="M8823" s="102" t="s">
        <v>1074</v>
      </c>
      <c r="N8823" s="102">
        <v>6</v>
      </c>
      <c r="O8823" s="102" t="s">
        <v>1075</v>
      </c>
    </row>
    <row r="8824" spans="1:15" x14ac:dyDescent="0.25">
      <c r="A8824" s="102" t="s">
        <v>14652</v>
      </c>
      <c r="B8824" s="103" t="s">
        <v>14188</v>
      </c>
      <c r="C8824" s="103" t="s">
        <v>274</v>
      </c>
      <c r="D8824" s="102" t="s">
        <v>8050</v>
      </c>
      <c r="E8824" s="102" t="s">
        <v>275</v>
      </c>
      <c r="F8824" s="102" t="s">
        <v>14653</v>
      </c>
      <c r="H8824" s="102">
        <v>45570</v>
      </c>
      <c r="I8824" s="102" t="s">
        <v>292</v>
      </c>
      <c r="J8824" s="102" t="s">
        <v>291</v>
      </c>
      <c r="K8824" s="102" t="s">
        <v>1</v>
      </c>
      <c r="L8824" s="102" t="s">
        <v>290</v>
      </c>
      <c r="M8824" s="102" t="s">
        <v>1074</v>
      </c>
      <c r="N8824" s="102">
        <v>6</v>
      </c>
      <c r="O8824" s="102" t="s">
        <v>1075</v>
      </c>
    </row>
    <row r="8825" spans="1:15" x14ac:dyDescent="0.25">
      <c r="A8825" s="102" t="s">
        <v>14654</v>
      </c>
      <c r="B8825" s="103" t="s">
        <v>4819</v>
      </c>
      <c r="C8825" s="103" t="s">
        <v>274</v>
      </c>
      <c r="D8825" s="102" t="s">
        <v>136</v>
      </c>
      <c r="E8825" s="102" t="s">
        <v>275</v>
      </c>
      <c r="F8825" s="102" t="s">
        <v>14655</v>
      </c>
      <c r="H8825" s="102">
        <v>45570</v>
      </c>
      <c r="I8825" s="102" t="s">
        <v>292</v>
      </c>
      <c r="J8825" s="102" t="s">
        <v>291</v>
      </c>
      <c r="K8825" s="102" t="s">
        <v>1</v>
      </c>
      <c r="L8825" s="102" t="s">
        <v>290</v>
      </c>
      <c r="M8825" s="102" t="s">
        <v>1074</v>
      </c>
      <c r="N8825" s="102">
        <v>6</v>
      </c>
      <c r="O8825" s="102" t="s">
        <v>1075</v>
      </c>
    </row>
    <row r="8826" spans="1:15" x14ac:dyDescent="0.25">
      <c r="A8826" s="102" t="s">
        <v>14656</v>
      </c>
      <c r="B8826" s="103" t="s">
        <v>11257</v>
      </c>
      <c r="C8826" s="103" t="s">
        <v>277</v>
      </c>
      <c r="D8826" s="102" t="s">
        <v>136</v>
      </c>
      <c r="E8826" s="102" t="s">
        <v>275</v>
      </c>
      <c r="F8826" s="102" t="s">
        <v>14657</v>
      </c>
      <c r="H8826" s="102">
        <v>45570</v>
      </c>
      <c r="I8826" s="102" t="s">
        <v>292</v>
      </c>
      <c r="J8826" s="102" t="s">
        <v>291</v>
      </c>
      <c r="K8826" s="102" t="s">
        <v>1</v>
      </c>
      <c r="L8826" s="102" t="s">
        <v>290</v>
      </c>
      <c r="M8826" s="102" t="s">
        <v>1074</v>
      </c>
      <c r="N8826" s="102">
        <v>6</v>
      </c>
      <c r="O8826" s="102" t="s">
        <v>1075</v>
      </c>
    </row>
    <row r="8827" spans="1:15" x14ac:dyDescent="0.25">
      <c r="A8827" s="102" t="s">
        <v>14658</v>
      </c>
      <c r="B8827" s="103" t="s">
        <v>14659</v>
      </c>
      <c r="C8827" s="103" t="s">
        <v>1118</v>
      </c>
      <c r="D8827" s="102" t="s">
        <v>8050</v>
      </c>
      <c r="E8827" s="102" t="s">
        <v>275</v>
      </c>
      <c r="F8827" s="102" t="s">
        <v>14660</v>
      </c>
      <c r="H8827" s="102">
        <v>45570</v>
      </c>
      <c r="I8827" s="102" t="s">
        <v>292</v>
      </c>
      <c r="J8827" s="102" t="s">
        <v>291</v>
      </c>
      <c r="K8827" s="102" t="s">
        <v>1</v>
      </c>
      <c r="L8827" s="102" t="s">
        <v>290</v>
      </c>
      <c r="M8827" s="102" t="s">
        <v>1074</v>
      </c>
      <c r="N8827" s="102">
        <v>6</v>
      </c>
      <c r="O8827" s="102" t="s">
        <v>1075</v>
      </c>
    </row>
    <row r="8828" spans="1:15" x14ac:dyDescent="0.25">
      <c r="A8828" s="102" t="s">
        <v>14661</v>
      </c>
      <c r="B8828" s="103" t="s">
        <v>14662</v>
      </c>
      <c r="C8828" s="103" t="s">
        <v>274</v>
      </c>
      <c r="D8828" s="102" t="s">
        <v>8050</v>
      </c>
      <c r="E8828" s="102" t="s">
        <v>275</v>
      </c>
      <c r="F8828" s="102" t="s">
        <v>14663</v>
      </c>
      <c r="H8828" s="102">
        <v>45570</v>
      </c>
      <c r="I8828" s="102" t="s">
        <v>292</v>
      </c>
      <c r="J8828" s="102" t="s">
        <v>291</v>
      </c>
      <c r="K8828" s="102" t="s">
        <v>1</v>
      </c>
      <c r="L8828" s="102" t="s">
        <v>290</v>
      </c>
      <c r="M8828" s="102" t="s">
        <v>1074</v>
      </c>
      <c r="N8828" s="102">
        <v>6</v>
      </c>
      <c r="O8828" s="102" t="s">
        <v>1075</v>
      </c>
    </row>
    <row r="8829" spans="1:15" x14ac:dyDescent="0.25">
      <c r="A8829" s="102" t="s">
        <v>14661</v>
      </c>
      <c r="B8829" s="103" t="s">
        <v>8334</v>
      </c>
      <c r="C8829" s="103" t="s">
        <v>1082</v>
      </c>
      <c r="D8829" s="102" t="s">
        <v>8050</v>
      </c>
      <c r="E8829" s="102" t="s">
        <v>275</v>
      </c>
      <c r="F8829" s="102" t="s">
        <v>14664</v>
      </c>
      <c r="H8829" s="102">
        <v>45570</v>
      </c>
      <c r="I8829" s="102" t="s">
        <v>292</v>
      </c>
      <c r="J8829" s="102" t="s">
        <v>291</v>
      </c>
      <c r="K8829" s="102" t="s">
        <v>1</v>
      </c>
      <c r="L8829" s="102" t="s">
        <v>290</v>
      </c>
      <c r="M8829" s="102" t="s">
        <v>1082</v>
      </c>
      <c r="N8829" s="102">
        <v>6</v>
      </c>
      <c r="O8829" s="102" t="s">
        <v>1075</v>
      </c>
    </row>
    <row r="8830" spans="1:15" x14ac:dyDescent="0.25">
      <c r="A8830" s="102" t="s">
        <v>14665</v>
      </c>
      <c r="B8830" s="103" t="s">
        <v>14666</v>
      </c>
      <c r="C8830" s="103" t="s">
        <v>274</v>
      </c>
      <c r="D8830" s="102" t="s">
        <v>136</v>
      </c>
      <c r="E8830" s="102" t="s">
        <v>275</v>
      </c>
      <c r="F8830" s="102" t="s">
        <v>14667</v>
      </c>
      <c r="H8830" s="102">
        <v>45570</v>
      </c>
      <c r="I8830" s="102" t="s">
        <v>292</v>
      </c>
      <c r="J8830" s="102" t="s">
        <v>291</v>
      </c>
      <c r="K8830" s="102" t="s">
        <v>1</v>
      </c>
      <c r="L8830" s="102" t="s">
        <v>290</v>
      </c>
      <c r="M8830" s="102" t="s">
        <v>1074</v>
      </c>
      <c r="N8830" s="102">
        <v>6</v>
      </c>
      <c r="O8830" s="102" t="s">
        <v>1075</v>
      </c>
    </row>
    <row r="8831" spans="1:15" x14ac:dyDescent="0.25">
      <c r="A8831" s="102" t="s">
        <v>3509</v>
      </c>
      <c r="B8831" s="103" t="s">
        <v>14066</v>
      </c>
      <c r="C8831" s="103" t="s">
        <v>274</v>
      </c>
      <c r="D8831" s="102" t="s">
        <v>8050</v>
      </c>
      <c r="E8831" s="102" t="s">
        <v>275</v>
      </c>
      <c r="F8831" s="102" t="s">
        <v>14668</v>
      </c>
      <c r="H8831" s="102">
        <v>45570</v>
      </c>
      <c r="I8831" s="102" t="s">
        <v>292</v>
      </c>
      <c r="J8831" s="102" t="s">
        <v>291</v>
      </c>
      <c r="K8831" s="102" t="s">
        <v>1</v>
      </c>
      <c r="L8831" s="102" t="s">
        <v>290</v>
      </c>
      <c r="M8831" s="102" t="s">
        <v>1074</v>
      </c>
      <c r="N8831" s="102">
        <v>6</v>
      </c>
      <c r="O8831" s="102" t="s">
        <v>1075</v>
      </c>
    </row>
    <row r="8832" spans="1:15" x14ac:dyDescent="0.25">
      <c r="A8832" s="102" t="s">
        <v>3509</v>
      </c>
      <c r="B8832" s="103" t="s">
        <v>5209</v>
      </c>
      <c r="C8832" s="103" t="s">
        <v>274</v>
      </c>
      <c r="D8832" s="102" t="s">
        <v>8050</v>
      </c>
      <c r="E8832" s="102" t="s">
        <v>275</v>
      </c>
      <c r="F8832" s="102" t="s">
        <v>14669</v>
      </c>
      <c r="H8832" s="102">
        <v>45570</v>
      </c>
      <c r="I8832" s="102" t="s">
        <v>292</v>
      </c>
      <c r="J8832" s="102" t="s">
        <v>291</v>
      </c>
      <c r="K8832" s="102" t="s">
        <v>1</v>
      </c>
      <c r="L8832" s="102" t="s">
        <v>290</v>
      </c>
      <c r="M8832" s="102" t="s">
        <v>1074</v>
      </c>
      <c r="N8832" s="102">
        <v>6</v>
      </c>
      <c r="O8832" s="102" t="s">
        <v>1075</v>
      </c>
    </row>
    <row r="8833" spans="1:15" x14ac:dyDescent="0.25">
      <c r="A8833" s="102" t="s">
        <v>3509</v>
      </c>
      <c r="B8833" s="103" t="s">
        <v>2595</v>
      </c>
      <c r="C8833" s="103" t="s">
        <v>1077</v>
      </c>
      <c r="D8833" s="102" t="s">
        <v>282</v>
      </c>
      <c r="E8833" s="102" t="s">
        <v>275</v>
      </c>
      <c r="F8833" s="102" t="s">
        <v>14670</v>
      </c>
      <c r="H8833" s="102">
        <v>45570</v>
      </c>
      <c r="I8833" s="102" t="s">
        <v>292</v>
      </c>
      <c r="J8833" s="102" t="s">
        <v>291</v>
      </c>
      <c r="K8833" s="102" t="s">
        <v>1</v>
      </c>
      <c r="L8833" s="102" t="s">
        <v>290</v>
      </c>
      <c r="M8833" s="102" t="s">
        <v>1074</v>
      </c>
      <c r="N8833" s="102">
        <v>6</v>
      </c>
      <c r="O8833" s="102" t="s">
        <v>1075</v>
      </c>
    </row>
    <row r="8834" spans="1:15" x14ac:dyDescent="0.25">
      <c r="A8834" s="102" t="s">
        <v>14671</v>
      </c>
      <c r="B8834" s="103" t="s">
        <v>14672</v>
      </c>
      <c r="C8834" s="103" t="s">
        <v>1118</v>
      </c>
      <c r="D8834" s="102" t="s">
        <v>8050</v>
      </c>
      <c r="E8834" s="102" t="s">
        <v>275</v>
      </c>
      <c r="F8834" s="102" t="s">
        <v>14673</v>
      </c>
      <c r="H8834" s="102">
        <v>45570</v>
      </c>
      <c r="I8834" s="102" t="s">
        <v>292</v>
      </c>
      <c r="J8834" s="102" t="s">
        <v>291</v>
      </c>
      <c r="K8834" s="102" t="s">
        <v>1</v>
      </c>
      <c r="L8834" s="102" t="s">
        <v>290</v>
      </c>
      <c r="M8834" s="102" t="s">
        <v>1074</v>
      </c>
      <c r="N8834" s="102">
        <v>6</v>
      </c>
      <c r="O8834" s="102" t="s">
        <v>1075</v>
      </c>
    </row>
    <row r="8835" spans="1:15" x14ac:dyDescent="0.25">
      <c r="A8835" s="102" t="s">
        <v>14674</v>
      </c>
      <c r="B8835" s="103" t="s">
        <v>9818</v>
      </c>
      <c r="C8835" s="103" t="s">
        <v>277</v>
      </c>
      <c r="D8835" s="102" t="s">
        <v>136</v>
      </c>
      <c r="E8835" s="102" t="s">
        <v>275</v>
      </c>
      <c r="F8835" s="102" t="s">
        <v>14675</v>
      </c>
      <c r="H8835" s="102">
        <v>45570</v>
      </c>
      <c r="I8835" s="102" t="s">
        <v>292</v>
      </c>
      <c r="J8835" s="102" t="s">
        <v>291</v>
      </c>
      <c r="K8835" s="102" t="s">
        <v>1</v>
      </c>
      <c r="L8835" s="102" t="s">
        <v>290</v>
      </c>
      <c r="M8835" s="102" t="s">
        <v>1074</v>
      </c>
      <c r="N8835" s="102">
        <v>6</v>
      </c>
      <c r="O8835" s="102" t="s">
        <v>1075</v>
      </c>
    </row>
    <row r="8836" spans="1:15" x14ac:dyDescent="0.25">
      <c r="A8836" s="102" t="s">
        <v>14676</v>
      </c>
      <c r="B8836" s="103" t="s">
        <v>14677</v>
      </c>
      <c r="C8836" s="103" t="s">
        <v>2655</v>
      </c>
      <c r="D8836" s="102" t="s">
        <v>296</v>
      </c>
      <c r="E8836" s="102" t="s">
        <v>275</v>
      </c>
      <c r="F8836" s="102" t="s">
        <v>14678</v>
      </c>
      <c r="H8836" s="102">
        <v>45570</v>
      </c>
      <c r="I8836" s="102" t="s">
        <v>292</v>
      </c>
      <c r="J8836" s="102" t="s">
        <v>291</v>
      </c>
      <c r="K8836" s="102" t="s">
        <v>1</v>
      </c>
      <c r="L8836" s="102" t="s">
        <v>290</v>
      </c>
      <c r="M8836" s="102" t="s">
        <v>1074</v>
      </c>
      <c r="N8836" s="102">
        <v>6</v>
      </c>
      <c r="O8836" s="102" t="s">
        <v>1075</v>
      </c>
    </row>
    <row r="8837" spans="1:15" x14ac:dyDescent="0.25">
      <c r="A8837" s="102" t="s">
        <v>14679</v>
      </c>
      <c r="B8837" s="103" t="s">
        <v>14680</v>
      </c>
      <c r="C8837" s="103" t="s">
        <v>1118</v>
      </c>
      <c r="D8837" s="102" t="s">
        <v>8050</v>
      </c>
      <c r="E8837" s="102" t="s">
        <v>275</v>
      </c>
      <c r="F8837" s="102" t="s">
        <v>14681</v>
      </c>
      <c r="H8837" s="102">
        <v>45570</v>
      </c>
      <c r="I8837" s="102" t="s">
        <v>292</v>
      </c>
      <c r="J8837" s="102" t="s">
        <v>291</v>
      </c>
      <c r="K8837" s="102" t="s">
        <v>1</v>
      </c>
      <c r="L8837" s="102" t="s">
        <v>290</v>
      </c>
      <c r="M8837" s="102" t="s">
        <v>1074</v>
      </c>
      <c r="N8837" s="102">
        <v>6</v>
      </c>
      <c r="O8837" s="102" t="s">
        <v>1075</v>
      </c>
    </row>
    <row r="8838" spans="1:15" x14ac:dyDescent="0.25">
      <c r="A8838" s="102" t="s">
        <v>14682</v>
      </c>
      <c r="B8838" s="103" t="s">
        <v>14153</v>
      </c>
      <c r="C8838" s="103" t="s">
        <v>274</v>
      </c>
      <c r="D8838" s="102" t="s">
        <v>8050</v>
      </c>
      <c r="E8838" s="102" t="s">
        <v>275</v>
      </c>
      <c r="F8838" s="102" t="s">
        <v>14683</v>
      </c>
      <c r="H8838" s="102">
        <v>45570</v>
      </c>
      <c r="I8838" s="102" t="s">
        <v>292</v>
      </c>
      <c r="J8838" s="102" t="s">
        <v>291</v>
      </c>
      <c r="K8838" s="102" t="s">
        <v>1</v>
      </c>
      <c r="L8838" s="102" t="s">
        <v>290</v>
      </c>
      <c r="M8838" s="102" t="s">
        <v>1074</v>
      </c>
      <c r="N8838" s="102">
        <v>6</v>
      </c>
      <c r="O8838" s="102" t="s">
        <v>1075</v>
      </c>
    </row>
    <row r="8839" spans="1:15" x14ac:dyDescent="0.25">
      <c r="A8839" s="102" t="s">
        <v>14684</v>
      </c>
      <c r="B8839" s="103" t="s">
        <v>2534</v>
      </c>
      <c r="C8839" s="103" t="s">
        <v>1077</v>
      </c>
      <c r="D8839" s="102" t="s">
        <v>282</v>
      </c>
      <c r="E8839" s="102" t="s">
        <v>275</v>
      </c>
      <c r="F8839" s="102" t="s">
        <v>14685</v>
      </c>
      <c r="H8839" s="102">
        <v>45570</v>
      </c>
      <c r="I8839" s="102" t="s">
        <v>292</v>
      </c>
      <c r="J8839" s="102" t="s">
        <v>291</v>
      </c>
      <c r="K8839" s="102" t="s">
        <v>1</v>
      </c>
      <c r="L8839" s="102" t="s">
        <v>290</v>
      </c>
      <c r="M8839" s="102" t="s">
        <v>1074</v>
      </c>
      <c r="N8839" s="102">
        <v>6</v>
      </c>
      <c r="O8839" s="102" t="s">
        <v>1075</v>
      </c>
    </row>
    <row r="8840" spans="1:15" x14ac:dyDescent="0.25">
      <c r="A8840" s="102" t="s">
        <v>14686</v>
      </c>
      <c r="B8840" s="103" t="s">
        <v>14687</v>
      </c>
      <c r="C8840" s="103" t="s">
        <v>1118</v>
      </c>
      <c r="D8840" s="102" t="s">
        <v>8050</v>
      </c>
      <c r="E8840" s="102" t="s">
        <v>275</v>
      </c>
      <c r="F8840" s="102" t="s">
        <v>14688</v>
      </c>
      <c r="H8840" s="102">
        <v>45570</v>
      </c>
      <c r="I8840" s="102" t="s">
        <v>292</v>
      </c>
      <c r="J8840" s="102" t="s">
        <v>291</v>
      </c>
      <c r="K8840" s="102" t="s">
        <v>1</v>
      </c>
      <c r="L8840" s="102" t="s">
        <v>290</v>
      </c>
      <c r="M8840" s="102" t="s">
        <v>1074</v>
      </c>
      <c r="N8840" s="102">
        <v>6</v>
      </c>
      <c r="O8840" s="102" t="s">
        <v>1075</v>
      </c>
    </row>
    <row r="8841" spans="1:15" x14ac:dyDescent="0.25">
      <c r="A8841" s="102" t="s">
        <v>14689</v>
      </c>
      <c r="B8841" s="103" t="s">
        <v>4839</v>
      </c>
      <c r="C8841" s="103" t="s">
        <v>277</v>
      </c>
      <c r="D8841" s="102" t="s">
        <v>136</v>
      </c>
      <c r="E8841" s="102" t="s">
        <v>275</v>
      </c>
      <c r="F8841" s="102" t="s">
        <v>14690</v>
      </c>
      <c r="H8841" s="102">
        <v>45570</v>
      </c>
      <c r="I8841" s="102" t="s">
        <v>292</v>
      </c>
      <c r="J8841" s="102" t="s">
        <v>291</v>
      </c>
      <c r="K8841" s="102" t="s">
        <v>1</v>
      </c>
      <c r="L8841" s="102" t="s">
        <v>290</v>
      </c>
      <c r="M8841" s="102" t="s">
        <v>1074</v>
      </c>
      <c r="N8841" s="102">
        <v>6</v>
      </c>
      <c r="O8841" s="102" t="s">
        <v>1075</v>
      </c>
    </row>
    <row r="8842" spans="1:15" x14ac:dyDescent="0.25">
      <c r="A8842" s="102" t="s">
        <v>14689</v>
      </c>
      <c r="B8842" s="103" t="s">
        <v>5098</v>
      </c>
      <c r="C8842" s="103" t="s">
        <v>277</v>
      </c>
      <c r="D8842" s="102" t="s">
        <v>136</v>
      </c>
      <c r="E8842" s="102" t="s">
        <v>275</v>
      </c>
      <c r="F8842" s="102" t="s">
        <v>14691</v>
      </c>
      <c r="H8842" s="102">
        <v>45570</v>
      </c>
      <c r="I8842" s="102" t="s">
        <v>292</v>
      </c>
      <c r="J8842" s="102" t="s">
        <v>291</v>
      </c>
      <c r="K8842" s="102" t="s">
        <v>1</v>
      </c>
      <c r="L8842" s="102" t="s">
        <v>290</v>
      </c>
      <c r="M8842" s="102" t="s">
        <v>1074</v>
      </c>
      <c r="N8842" s="102">
        <v>6</v>
      </c>
      <c r="O8842" s="102" t="s">
        <v>1075</v>
      </c>
    </row>
    <row r="8843" spans="1:15" x14ac:dyDescent="0.25">
      <c r="A8843" s="102" t="s">
        <v>4408</v>
      </c>
      <c r="B8843" s="103" t="s">
        <v>14077</v>
      </c>
      <c r="C8843" s="103" t="s">
        <v>1118</v>
      </c>
      <c r="D8843" s="102" t="s">
        <v>8050</v>
      </c>
      <c r="E8843" s="102" t="s">
        <v>275</v>
      </c>
      <c r="F8843" s="102" t="s">
        <v>14692</v>
      </c>
      <c r="H8843" s="102">
        <v>45570</v>
      </c>
      <c r="I8843" s="102" t="s">
        <v>292</v>
      </c>
      <c r="J8843" s="102" t="s">
        <v>291</v>
      </c>
      <c r="K8843" s="102" t="s">
        <v>1</v>
      </c>
      <c r="L8843" s="102" t="s">
        <v>290</v>
      </c>
      <c r="M8843" s="102" t="s">
        <v>1074</v>
      </c>
      <c r="N8843" s="102">
        <v>6</v>
      </c>
      <c r="O8843" s="102" t="s">
        <v>1075</v>
      </c>
    </row>
    <row r="8844" spans="1:15" x14ac:dyDescent="0.25">
      <c r="A8844" s="102" t="s">
        <v>14693</v>
      </c>
      <c r="B8844" s="103" t="s">
        <v>1577</v>
      </c>
      <c r="C8844" s="103" t="s">
        <v>277</v>
      </c>
      <c r="D8844" s="102" t="s">
        <v>136</v>
      </c>
      <c r="E8844" s="102" t="s">
        <v>275</v>
      </c>
      <c r="F8844" s="102" t="s">
        <v>14694</v>
      </c>
      <c r="H8844" s="102">
        <v>45570</v>
      </c>
      <c r="I8844" s="102" t="s">
        <v>292</v>
      </c>
      <c r="J8844" s="102" t="s">
        <v>291</v>
      </c>
      <c r="K8844" s="102" t="s">
        <v>1</v>
      </c>
      <c r="L8844" s="102" t="s">
        <v>290</v>
      </c>
      <c r="M8844" s="102" t="s">
        <v>1074</v>
      </c>
      <c r="N8844" s="102">
        <v>6</v>
      </c>
      <c r="O8844" s="102" t="s">
        <v>1075</v>
      </c>
    </row>
    <row r="8845" spans="1:15" x14ac:dyDescent="0.25">
      <c r="A8845" s="102" t="s">
        <v>8773</v>
      </c>
      <c r="B8845" s="103" t="s">
        <v>14216</v>
      </c>
      <c r="C8845" s="103" t="s">
        <v>1118</v>
      </c>
      <c r="D8845" s="102" t="s">
        <v>8050</v>
      </c>
      <c r="E8845" s="102" t="s">
        <v>275</v>
      </c>
      <c r="F8845" s="102" t="s">
        <v>14695</v>
      </c>
      <c r="H8845" s="102">
        <v>45570</v>
      </c>
      <c r="I8845" s="102" t="s">
        <v>292</v>
      </c>
      <c r="J8845" s="102" t="s">
        <v>291</v>
      </c>
      <c r="K8845" s="102" t="s">
        <v>1</v>
      </c>
      <c r="L8845" s="102" t="s">
        <v>290</v>
      </c>
      <c r="M8845" s="102" t="s">
        <v>1074</v>
      </c>
      <c r="N8845" s="102">
        <v>6</v>
      </c>
      <c r="O8845" s="102" t="s">
        <v>1075</v>
      </c>
    </row>
    <row r="8846" spans="1:15" x14ac:dyDescent="0.25">
      <c r="A8846" s="102" t="s">
        <v>14696</v>
      </c>
      <c r="B8846" s="103" t="s">
        <v>14144</v>
      </c>
      <c r="C8846" s="103" t="s">
        <v>1118</v>
      </c>
      <c r="D8846" s="102" t="s">
        <v>8050</v>
      </c>
      <c r="E8846" s="102" t="s">
        <v>275</v>
      </c>
      <c r="F8846" s="102" t="s">
        <v>14697</v>
      </c>
      <c r="H8846" s="102">
        <v>45570</v>
      </c>
      <c r="I8846" s="102" t="s">
        <v>292</v>
      </c>
      <c r="J8846" s="102" t="s">
        <v>291</v>
      </c>
      <c r="K8846" s="102" t="s">
        <v>1</v>
      </c>
      <c r="L8846" s="102" t="s">
        <v>290</v>
      </c>
      <c r="M8846" s="102" t="s">
        <v>1074</v>
      </c>
      <c r="N8846" s="102">
        <v>6</v>
      </c>
      <c r="O8846" s="102" t="s">
        <v>1075</v>
      </c>
    </row>
    <row r="8847" spans="1:15" x14ac:dyDescent="0.25">
      <c r="A8847" s="102" t="s">
        <v>3893</v>
      </c>
      <c r="B8847" s="103" t="s">
        <v>14188</v>
      </c>
      <c r="C8847" s="103" t="s">
        <v>274</v>
      </c>
      <c r="D8847" s="102" t="s">
        <v>8050</v>
      </c>
      <c r="E8847" s="102" t="s">
        <v>275</v>
      </c>
      <c r="F8847" s="102" t="s">
        <v>14698</v>
      </c>
      <c r="H8847" s="102">
        <v>45570</v>
      </c>
      <c r="I8847" s="102" t="s">
        <v>292</v>
      </c>
      <c r="J8847" s="102" t="s">
        <v>291</v>
      </c>
      <c r="K8847" s="102" t="s">
        <v>1</v>
      </c>
      <c r="L8847" s="102" t="s">
        <v>290</v>
      </c>
      <c r="M8847" s="102" t="s">
        <v>1074</v>
      </c>
      <c r="N8847" s="102">
        <v>6</v>
      </c>
      <c r="O8847" s="102" t="s">
        <v>1075</v>
      </c>
    </row>
    <row r="8848" spans="1:15" x14ac:dyDescent="0.25">
      <c r="A8848" s="102" t="s">
        <v>12513</v>
      </c>
      <c r="B8848" s="103" t="s">
        <v>14699</v>
      </c>
      <c r="C8848" s="103" t="s">
        <v>1082</v>
      </c>
      <c r="D8848" s="102" t="s">
        <v>318</v>
      </c>
      <c r="E8848" s="102" t="s">
        <v>275</v>
      </c>
      <c r="F8848" s="102" t="s">
        <v>14700</v>
      </c>
      <c r="H8848" s="102">
        <v>45570</v>
      </c>
      <c r="I8848" s="102" t="s">
        <v>292</v>
      </c>
      <c r="J8848" s="102" t="s">
        <v>291</v>
      </c>
      <c r="K8848" s="102" t="s">
        <v>1</v>
      </c>
      <c r="L8848" s="102" t="s">
        <v>290</v>
      </c>
      <c r="M8848" s="102" t="s">
        <v>1082</v>
      </c>
      <c r="N8848" s="102">
        <v>6</v>
      </c>
      <c r="O8848" s="102" t="s">
        <v>1075</v>
      </c>
    </row>
    <row r="8849" spans="1:15" x14ac:dyDescent="0.25">
      <c r="A8849" s="102" t="s">
        <v>12513</v>
      </c>
      <c r="B8849" s="103" t="s">
        <v>3375</v>
      </c>
      <c r="C8849" s="103" t="s">
        <v>274</v>
      </c>
      <c r="D8849" s="102" t="s">
        <v>318</v>
      </c>
      <c r="E8849" s="102" t="s">
        <v>275</v>
      </c>
      <c r="F8849" s="102" t="s">
        <v>14701</v>
      </c>
      <c r="H8849" s="102">
        <v>45570</v>
      </c>
      <c r="I8849" s="102" t="s">
        <v>292</v>
      </c>
      <c r="J8849" s="102" t="s">
        <v>291</v>
      </c>
      <c r="K8849" s="102" t="s">
        <v>1</v>
      </c>
      <c r="L8849" s="102" t="s">
        <v>290</v>
      </c>
      <c r="M8849" s="102" t="s">
        <v>1074</v>
      </c>
      <c r="N8849" s="102">
        <v>6</v>
      </c>
      <c r="O8849" s="102" t="s">
        <v>1075</v>
      </c>
    </row>
    <row r="8850" spans="1:15" x14ac:dyDescent="0.25">
      <c r="A8850" s="102" t="s">
        <v>14702</v>
      </c>
      <c r="B8850" s="103" t="s">
        <v>14637</v>
      </c>
      <c r="C8850" s="103" t="s">
        <v>274</v>
      </c>
      <c r="D8850" s="102" t="s">
        <v>8050</v>
      </c>
      <c r="E8850" s="102" t="s">
        <v>275</v>
      </c>
      <c r="F8850" s="102" t="s">
        <v>14703</v>
      </c>
      <c r="H8850" s="102">
        <v>45570</v>
      </c>
      <c r="I8850" s="102" t="s">
        <v>292</v>
      </c>
      <c r="J8850" s="102" t="s">
        <v>291</v>
      </c>
      <c r="K8850" s="102" t="s">
        <v>1</v>
      </c>
      <c r="L8850" s="102" t="s">
        <v>290</v>
      </c>
      <c r="M8850" s="102" t="s">
        <v>1074</v>
      </c>
      <c r="N8850" s="102">
        <v>6</v>
      </c>
      <c r="O8850" s="102" t="s">
        <v>1075</v>
      </c>
    </row>
    <row r="8851" spans="1:15" x14ac:dyDescent="0.25">
      <c r="A8851" s="102" t="s">
        <v>14702</v>
      </c>
      <c r="B8851" s="103" t="s">
        <v>14704</v>
      </c>
      <c r="C8851" s="103" t="s">
        <v>1082</v>
      </c>
      <c r="D8851" s="102" t="s">
        <v>8050</v>
      </c>
      <c r="E8851" s="102" t="s">
        <v>275</v>
      </c>
      <c r="F8851" s="102" t="s">
        <v>14705</v>
      </c>
      <c r="H8851" s="102">
        <v>45570</v>
      </c>
      <c r="I8851" s="102" t="s">
        <v>292</v>
      </c>
      <c r="J8851" s="102" t="s">
        <v>291</v>
      </c>
      <c r="K8851" s="102" t="s">
        <v>1</v>
      </c>
      <c r="L8851" s="102" t="s">
        <v>290</v>
      </c>
      <c r="M8851" s="102" t="s">
        <v>1082</v>
      </c>
      <c r="N8851" s="102">
        <v>6</v>
      </c>
      <c r="O8851" s="102" t="s">
        <v>1075</v>
      </c>
    </row>
    <row r="8852" spans="1:15" x14ac:dyDescent="0.25">
      <c r="A8852" s="102" t="s">
        <v>14702</v>
      </c>
      <c r="B8852" s="103" t="s">
        <v>14706</v>
      </c>
      <c r="C8852" s="103" t="s">
        <v>1082</v>
      </c>
      <c r="D8852" s="102" t="s">
        <v>8050</v>
      </c>
      <c r="E8852" s="102" t="s">
        <v>275</v>
      </c>
      <c r="F8852" s="102" t="s">
        <v>14707</v>
      </c>
      <c r="H8852" s="102">
        <v>45570</v>
      </c>
      <c r="I8852" s="102" t="s">
        <v>292</v>
      </c>
      <c r="J8852" s="102" t="s">
        <v>291</v>
      </c>
      <c r="K8852" s="102" t="s">
        <v>1</v>
      </c>
      <c r="L8852" s="102" t="s">
        <v>290</v>
      </c>
      <c r="M8852" s="102" t="s">
        <v>1082</v>
      </c>
      <c r="N8852" s="102">
        <v>6</v>
      </c>
      <c r="O8852" s="102" t="s">
        <v>1075</v>
      </c>
    </row>
    <row r="8853" spans="1:15" x14ac:dyDescent="0.25">
      <c r="A8853" s="102" t="s">
        <v>14702</v>
      </c>
      <c r="B8853" s="103" t="s">
        <v>14708</v>
      </c>
      <c r="C8853" s="103" t="s">
        <v>274</v>
      </c>
      <c r="D8853" s="102" t="s">
        <v>8050</v>
      </c>
      <c r="E8853" s="102" t="s">
        <v>275</v>
      </c>
      <c r="F8853" s="102" t="s">
        <v>14709</v>
      </c>
      <c r="H8853" s="102">
        <v>45570</v>
      </c>
      <c r="I8853" s="102" t="s">
        <v>292</v>
      </c>
      <c r="J8853" s="102" t="s">
        <v>291</v>
      </c>
      <c r="K8853" s="102" t="s">
        <v>1</v>
      </c>
      <c r="L8853" s="102" t="s">
        <v>290</v>
      </c>
      <c r="M8853" s="102" t="s">
        <v>1074</v>
      </c>
      <c r="N8853" s="102">
        <v>6</v>
      </c>
      <c r="O8853" s="102" t="s">
        <v>1075</v>
      </c>
    </row>
    <row r="8854" spans="1:15" x14ac:dyDescent="0.25">
      <c r="A8854" s="102" t="s">
        <v>13874</v>
      </c>
      <c r="B8854" s="103" t="s">
        <v>14188</v>
      </c>
      <c r="C8854" s="103" t="s">
        <v>274</v>
      </c>
      <c r="D8854" s="102" t="s">
        <v>8050</v>
      </c>
      <c r="E8854" s="102" t="s">
        <v>275</v>
      </c>
      <c r="F8854" s="102" t="s">
        <v>14710</v>
      </c>
      <c r="H8854" s="102">
        <v>45570</v>
      </c>
      <c r="I8854" s="102" t="s">
        <v>292</v>
      </c>
      <c r="J8854" s="102" t="s">
        <v>291</v>
      </c>
      <c r="K8854" s="102" t="s">
        <v>1</v>
      </c>
      <c r="L8854" s="102" t="s">
        <v>290</v>
      </c>
      <c r="M8854" s="102" t="s">
        <v>1074</v>
      </c>
      <c r="N8854" s="102">
        <v>6</v>
      </c>
      <c r="O8854" s="102" t="s">
        <v>1075</v>
      </c>
    </row>
    <row r="8855" spans="1:15" x14ac:dyDescent="0.25">
      <c r="A8855" s="102" t="s">
        <v>13874</v>
      </c>
      <c r="B8855" s="103" t="s">
        <v>8357</v>
      </c>
      <c r="C8855" s="103" t="s">
        <v>274</v>
      </c>
      <c r="D8855" s="102" t="s">
        <v>8050</v>
      </c>
      <c r="E8855" s="102" t="s">
        <v>275</v>
      </c>
      <c r="F8855" s="102" t="s">
        <v>14711</v>
      </c>
      <c r="H8855" s="102">
        <v>45570</v>
      </c>
      <c r="I8855" s="102" t="s">
        <v>292</v>
      </c>
      <c r="J8855" s="102" t="s">
        <v>291</v>
      </c>
      <c r="K8855" s="102" t="s">
        <v>1</v>
      </c>
      <c r="L8855" s="102" t="s">
        <v>290</v>
      </c>
      <c r="M8855" s="102" t="s">
        <v>1074</v>
      </c>
      <c r="N8855" s="102">
        <v>6</v>
      </c>
      <c r="O8855" s="102" t="s">
        <v>1075</v>
      </c>
    </row>
    <row r="8856" spans="1:15" x14ac:dyDescent="0.25">
      <c r="A8856" s="102" t="s">
        <v>13874</v>
      </c>
      <c r="B8856" s="103" t="s">
        <v>14072</v>
      </c>
      <c r="C8856" s="103" t="s">
        <v>274</v>
      </c>
      <c r="D8856" s="102" t="s">
        <v>8050</v>
      </c>
      <c r="E8856" s="102" t="s">
        <v>275</v>
      </c>
      <c r="F8856" s="102" t="s">
        <v>14712</v>
      </c>
      <c r="H8856" s="102">
        <v>45570</v>
      </c>
      <c r="I8856" s="102" t="s">
        <v>292</v>
      </c>
      <c r="J8856" s="102" t="s">
        <v>291</v>
      </c>
      <c r="K8856" s="102" t="s">
        <v>1</v>
      </c>
      <c r="L8856" s="102" t="s">
        <v>290</v>
      </c>
      <c r="M8856" s="102" t="s">
        <v>1074</v>
      </c>
      <c r="N8856" s="102">
        <v>6</v>
      </c>
      <c r="O8856" s="102" t="s">
        <v>1075</v>
      </c>
    </row>
    <row r="8857" spans="1:15" x14ac:dyDescent="0.25">
      <c r="A8857" s="102" t="s">
        <v>9608</v>
      </c>
      <c r="B8857" s="103" t="s">
        <v>14362</v>
      </c>
      <c r="C8857" s="103" t="s">
        <v>1118</v>
      </c>
      <c r="D8857" s="102" t="s">
        <v>8050</v>
      </c>
      <c r="E8857" s="102" t="s">
        <v>275</v>
      </c>
      <c r="F8857" s="102" t="s">
        <v>14713</v>
      </c>
      <c r="H8857" s="102">
        <v>45570</v>
      </c>
      <c r="I8857" s="102" t="s">
        <v>292</v>
      </c>
      <c r="J8857" s="102" t="s">
        <v>291</v>
      </c>
      <c r="K8857" s="102" t="s">
        <v>1</v>
      </c>
      <c r="L8857" s="102" t="s">
        <v>290</v>
      </c>
      <c r="M8857" s="102" t="s">
        <v>1074</v>
      </c>
      <c r="N8857" s="102">
        <v>6</v>
      </c>
      <c r="O8857" s="102" t="s">
        <v>1075</v>
      </c>
    </row>
    <row r="8858" spans="1:15" x14ac:dyDescent="0.25">
      <c r="A8858" s="102" t="s">
        <v>14714</v>
      </c>
      <c r="B8858" s="103" t="s">
        <v>1410</v>
      </c>
      <c r="C8858" s="103" t="s">
        <v>1118</v>
      </c>
      <c r="D8858" s="102" t="s">
        <v>318</v>
      </c>
      <c r="E8858" s="102" t="s">
        <v>275</v>
      </c>
      <c r="F8858" s="102" t="s">
        <v>14715</v>
      </c>
      <c r="H8858" s="102">
        <v>45570</v>
      </c>
      <c r="I8858" s="102" t="s">
        <v>292</v>
      </c>
      <c r="J8858" s="102" t="s">
        <v>291</v>
      </c>
      <c r="K8858" s="102" t="s">
        <v>1</v>
      </c>
      <c r="L8858" s="102" t="s">
        <v>290</v>
      </c>
      <c r="M8858" s="102" t="s">
        <v>1074</v>
      </c>
      <c r="N8858" s="102">
        <v>6</v>
      </c>
      <c r="O8858" s="102" t="s">
        <v>1075</v>
      </c>
    </row>
    <row r="8859" spans="1:15" x14ac:dyDescent="0.25">
      <c r="A8859" s="102" t="s">
        <v>13878</v>
      </c>
      <c r="B8859" s="103" t="s">
        <v>5587</v>
      </c>
      <c r="C8859" s="103" t="s">
        <v>274</v>
      </c>
      <c r="D8859" s="102" t="s">
        <v>8050</v>
      </c>
      <c r="E8859" s="102" t="s">
        <v>275</v>
      </c>
      <c r="F8859" s="102" t="s">
        <v>14716</v>
      </c>
      <c r="H8859" s="102">
        <v>45570</v>
      </c>
      <c r="I8859" s="102" t="s">
        <v>292</v>
      </c>
      <c r="J8859" s="102" t="s">
        <v>291</v>
      </c>
      <c r="K8859" s="102" t="s">
        <v>1</v>
      </c>
      <c r="L8859" s="102" t="s">
        <v>290</v>
      </c>
      <c r="M8859" s="102" t="s">
        <v>1074</v>
      </c>
      <c r="N8859" s="102">
        <v>6</v>
      </c>
      <c r="O8859" s="102" t="s">
        <v>1075</v>
      </c>
    </row>
    <row r="8860" spans="1:15" x14ac:dyDescent="0.25">
      <c r="A8860" s="102" t="s">
        <v>13878</v>
      </c>
      <c r="B8860" s="103" t="s">
        <v>14186</v>
      </c>
      <c r="C8860" s="103" t="s">
        <v>274</v>
      </c>
      <c r="D8860" s="102" t="s">
        <v>8050</v>
      </c>
      <c r="E8860" s="102" t="s">
        <v>275</v>
      </c>
      <c r="F8860" s="102" t="s">
        <v>14717</v>
      </c>
      <c r="H8860" s="102">
        <v>45570</v>
      </c>
      <c r="I8860" s="102" t="s">
        <v>292</v>
      </c>
      <c r="J8860" s="102" t="s">
        <v>291</v>
      </c>
      <c r="K8860" s="102" t="s">
        <v>1</v>
      </c>
      <c r="L8860" s="102" t="s">
        <v>290</v>
      </c>
      <c r="M8860" s="102" t="s">
        <v>1074</v>
      </c>
      <c r="N8860" s="102">
        <v>6</v>
      </c>
      <c r="O8860" s="102" t="s">
        <v>1075</v>
      </c>
    </row>
    <row r="8861" spans="1:15" x14ac:dyDescent="0.25">
      <c r="A8861" s="102" t="s">
        <v>14718</v>
      </c>
      <c r="B8861" s="103" t="s">
        <v>1912</v>
      </c>
      <c r="C8861" s="103" t="s">
        <v>274</v>
      </c>
      <c r="D8861" s="102" t="s">
        <v>318</v>
      </c>
      <c r="E8861" s="102" t="s">
        <v>275</v>
      </c>
      <c r="F8861" s="102" t="s">
        <v>14719</v>
      </c>
      <c r="H8861" s="102">
        <v>45570</v>
      </c>
      <c r="I8861" s="102" t="s">
        <v>292</v>
      </c>
      <c r="J8861" s="102" t="s">
        <v>291</v>
      </c>
      <c r="K8861" s="102" t="s">
        <v>1</v>
      </c>
      <c r="L8861" s="102" t="s">
        <v>290</v>
      </c>
      <c r="M8861" s="102" t="s">
        <v>1074</v>
      </c>
      <c r="N8861" s="102">
        <v>6</v>
      </c>
      <c r="O8861" s="102" t="s">
        <v>1075</v>
      </c>
    </row>
    <row r="8862" spans="1:15" x14ac:dyDescent="0.25">
      <c r="A8862" s="102" t="s">
        <v>14720</v>
      </c>
      <c r="B8862" s="103" t="s">
        <v>14093</v>
      </c>
      <c r="C8862" s="103" t="s">
        <v>274</v>
      </c>
      <c r="D8862" s="102" t="s">
        <v>8050</v>
      </c>
      <c r="E8862" s="102" t="s">
        <v>276</v>
      </c>
      <c r="H8862" s="102">
        <v>45570</v>
      </c>
      <c r="I8862" s="102" t="s">
        <v>292</v>
      </c>
      <c r="J8862" s="102" t="s">
        <v>291</v>
      </c>
      <c r="K8862" s="102" t="s">
        <v>1</v>
      </c>
      <c r="L8862" s="102" t="s">
        <v>290</v>
      </c>
      <c r="M8862" s="102" t="s">
        <v>1074</v>
      </c>
      <c r="N8862" s="102">
        <v>6</v>
      </c>
      <c r="O8862" s="102" t="s">
        <v>1075</v>
      </c>
    </row>
    <row r="8863" spans="1:15" x14ac:dyDescent="0.25">
      <c r="A8863" s="102" t="s">
        <v>14721</v>
      </c>
      <c r="B8863" s="103" t="s">
        <v>14722</v>
      </c>
      <c r="C8863" s="103" t="s">
        <v>1118</v>
      </c>
      <c r="D8863" s="102" t="s">
        <v>8050</v>
      </c>
      <c r="E8863" s="102" t="s">
        <v>275</v>
      </c>
      <c r="F8863" s="102" t="s">
        <v>14723</v>
      </c>
      <c r="H8863" s="102">
        <v>45570</v>
      </c>
      <c r="I8863" s="102" t="s">
        <v>292</v>
      </c>
      <c r="J8863" s="102" t="s">
        <v>291</v>
      </c>
      <c r="K8863" s="102" t="s">
        <v>1</v>
      </c>
      <c r="L8863" s="102" t="s">
        <v>290</v>
      </c>
      <c r="M8863" s="102" t="s">
        <v>1074</v>
      </c>
      <c r="N8863" s="102">
        <v>6</v>
      </c>
      <c r="O8863" s="102" t="s">
        <v>1075</v>
      </c>
    </row>
    <row r="8864" spans="1:15" x14ac:dyDescent="0.25">
      <c r="A8864" s="102" t="s">
        <v>14721</v>
      </c>
      <c r="B8864" s="103" t="s">
        <v>14724</v>
      </c>
      <c r="C8864" s="103" t="s">
        <v>274</v>
      </c>
      <c r="D8864" s="102" t="s">
        <v>8050</v>
      </c>
      <c r="E8864" s="102" t="s">
        <v>275</v>
      </c>
      <c r="F8864" s="102" t="s">
        <v>14725</v>
      </c>
      <c r="H8864" s="102">
        <v>45570</v>
      </c>
      <c r="I8864" s="102" t="s">
        <v>292</v>
      </c>
      <c r="J8864" s="102" t="s">
        <v>291</v>
      </c>
      <c r="K8864" s="102" t="s">
        <v>1</v>
      </c>
      <c r="L8864" s="102" t="s">
        <v>290</v>
      </c>
      <c r="M8864" s="102" t="s">
        <v>1074</v>
      </c>
      <c r="N8864" s="102">
        <v>6</v>
      </c>
      <c r="O8864" s="102" t="s">
        <v>1075</v>
      </c>
    </row>
    <row r="8865" spans="1:15" x14ac:dyDescent="0.25">
      <c r="A8865" s="102" t="s">
        <v>14726</v>
      </c>
      <c r="B8865" s="103" t="s">
        <v>14727</v>
      </c>
      <c r="C8865" s="103" t="s">
        <v>1118</v>
      </c>
      <c r="D8865" s="102" t="s">
        <v>8050</v>
      </c>
      <c r="E8865" s="102" t="s">
        <v>275</v>
      </c>
      <c r="F8865" s="102" t="s">
        <v>14728</v>
      </c>
      <c r="H8865" s="102">
        <v>45570</v>
      </c>
      <c r="I8865" s="102" t="s">
        <v>292</v>
      </c>
      <c r="J8865" s="102" t="s">
        <v>291</v>
      </c>
      <c r="K8865" s="102" t="s">
        <v>1</v>
      </c>
      <c r="L8865" s="102" t="s">
        <v>290</v>
      </c>
      <c r="M8865" s="102" t="s">
        <v>1074</v>
      </c>
      <c r="N8865" s="102">
        <v>6</v>
      </c>
      <c r="O8865" s="102" t="s">
        <v>1075</v>
      </c>
    </row>
    <row r="8866" spans="1:15" x14ac:dyDescent="0.25">
      <c r="A8866" s="102" t="s">
        <v>14729</v>
      </c>
      <c r="B8866" s="103" t="s">
        <v>9082</v>
      </c>
      <c r="C8866" s="103" t="s">
        <v>1118</v>
      </c>
      <c r="D8866" s="102" t="s">
        <v>318</v>
      </c>
      <c r="E8866" s="102" t="s">
        <v>275</v>
      </c>
      <c r="F8866" s="102" t="s">
        <v>14730</v>
      </c>
      <c r="H8866" s="102">
        <v>45570</v>
      </c>
      <c r="I8866" s="102" t="s">
        <v>292</v>
      </c>
      <c r="J8866" s="102" t="s">
        <v>291</v>
      </c>
      <c r="K8866" s="102" t="s">
        <v>1</v>
      </c>
      <c r="L8866" s="102" t="s">
        <v>290</v>
      </c>
      <c r="M8866" s="102" t="s">
        <v>1074</v>
      </c>
      <c r="N8866" s="102">
        <v>6</v>
      </c>
      <c r="O8866" s="102" t="s">
        <v>1075</v>
      </c>
    </row>
    <row r="8867" spans="1:15" x14ac:dyDescent="0.25">
      <c r="A8867" s="102" t="s">
        <v>6842</v>
      </c>
      <c r="B8867" s="103" t="s">
        <v>14205</v>
      </c>
      <c r="C8867" s="103" t="s">
        <v>1118</v>
      </c>
      <c r="D8867" s="102" t="s">
        <v>8050</v>
      </c>
      <c r="E8867" s="102" t="s">
        <v>275</v>
      </c>
      <c r="F8867" s="102" t="s">
        <v>14731</v>
      </c>
      <c r="H8867" s="102">
        <v>45570</v>
      </c>
      <c r="I8867" s="102" t="s">
        <v>292</v>
      </c>
      <c r="J8867" s="102" t="s">
        <v>291</v>
      </c>
      <c r="K8867" s="102" t="s">
        <v>1</v>
      </c>
      <c r="L8867" s="102" t="s">
        <v>290</v>
      </c>
      <c r="M8867" s="102" t="s">
        <v>1074</v>
      </c>
      <c r="N8867" s="102">
        <v>6</v>
      </c>
      <c r="O8867" s="102" t="s">
        <v>1075</v>
      </c>
    </row>
    <row r="8868" spans="1:15" x14ac:dyDescent="0.25">
      <c r="A8868" s="102" t="s">
        <v>14732</v>
      </c>
      <c r="B8868" s="103" t="s">
        <v>14733</v>
      </c>
      <c r="C8868" s="103" t="s">
        <v>1118</v>
      </c>
      <c r="D8868" s="102" t="s">
        <v>8050</v>
      </c>
      <c r="E8868" s="102" t="s">
        <v>276</v>
      </c>
      <c r="H8868" s="102">
        <v>45570</v>
      </c>
      <c r="I8868" s="102" t="s">
        <v>292</v>
      </c>
      <c r="J8868" s="102" t="s">
        <v>291</v>
      </c>
      <c r="K8868" s="102" t="s">
        <v>1</v>
      </c>
      <c r="L8868" s="102" t="s">
        <v>290</v>
      </c>
      <c r="M8868" s="102" t="s">
        <v>1074</v>
      </c>
      <c r="N8868" s="102">
        <v>6</v>
      </c>
      <c r="O8868" s="102" t="s">
        <v>1075</v>
      </c>
    </row>
    <row r="8869" spans="1:15" x14ac:dyDescent="0.25">
      <c r="A8869" s="102" t="s">
        <v>14734</v>
      </c>
      <c r="B8869" s="103" t="s">
        <v>14153</v>
      </c>
      <c r="C8869" s="103" t="s">
        <v>274</v>
      </c>
      <c r="D8869" s="102" t="s">
        <v>8050</v>
      </c>
      <c r="E8869" s="102" t="s">
        <v>275</v>
      </c>
      <c r="F8869" s="102" t="s">
        <v>14735</v>
      </c>
      <c r="H8869" s="102">
        <v>45570</v>
      </c>
      <c r="I8869" s="102" t="s">
        <v>292</v>
      </c>
      <c r="J8869" s="102" t="s">
        <v>291</v>
      </c>
      <c r="K8869" s="102" t="s">
        <v>1</v>
      </c>
      <c r="L8869" s="102" t="s">
        <v>290</v>
      </c>
      <c r="M8869" s="102" t="s">
        <v>1074</v>
      </c>
      <c r="N8869" s="102">
        <v>6</v>
      </c>
      <c r="O8869" s="102" t="s">
        <v>1075</v>
      </c>
    </row>
    <row r="8870" spans="1:15" x14ac:dyDescent="0.25">
      <c r="A8870" s="102" t="s">
        <v>14736</v>
      </c>
      <c r="B8870" s="103" t="s">
        <v>9143</v>
      </c>
      <c r="C8870" s="103" t="s">
        <v>277</v>
      </c>
      <c r="D8870" s="102" t="s">
        <v>136</v>
      </c>
      <c r="E8870" s="102" t="s">
        <v>275</v>
      </c>
      <c r="F8870" s="102" t="s">
        <v>14737</v>
      </c>
      <c r="H8870" s="102">
        <v>45570</v>
      </c>
      <c r="I8870" s="102" t="s">
        <v>292</v>
      </c>
      <c r="J8870" s="102" t="s">
        <v>291</v>
      </c>
      <c r="K8870" s="102" t="s">
        <v>1</v>
      </c>
      <c r="L8870" s="102" t="s">
        <v>290</v>
      </c>
      <c r="M8870" s="102" t="s">
        <v>1074</v>
      </c>
      <c r="N8870" s="102">
        <v>6</v>
      </c>
      <c r="O8870" s="102" t="s">
        <v>1075</v>
      </c>
    </row>
    <row r="8871" spans="1:15" x14ac:dyDescent="0.25">
      <c r="A8871" s="102" t="s">
        <v>4463</v>
      </c>
      <c r="B8871" s="103" t="s">
        <v>5510</v>
      </c>
      <c r="C8871" s="103" t="s">
        <v>274</v>
      </c>
      <c r="D8871" s="102" t="s">
        <v>8050</v>
      </c>
      <c r="E8871" s="102" t="s">
        <v>275</v>
      </c>
      <c r="F8871" s="102" t="s">
        <v>14738</v>
      </c>
      <c r="H8871" s="102">
        <v>45570</v>
      </c>
      <c r="I8871" s="102" t="s">
        <v>292</v>
      </c>
      <c r="J8871" s="102" t="s">
        <v>291</v>
      </c>
      <c r="K8871" s="102" t="s">
        <v>1</v>
      </c>
      <c r="L8871" s="102" t="s">
        <v>290</v>
      </c>
      <c r="M8871" s="102" t="s">
        <v>1074</v>
      </c>
      <c r="N8871" s="102">
        <v>6</v>
      </c>
      <c r="O8871" s="102" t="s">
        <v>1075</v>
      </c>
    </row>
    <row r="8872" spans="1:15" x14ac:dyDescent="0.25">
      <c r="A8872" s="102" t="s">
        <v>4463</v>
      </c>
      <c r="B8872" s="103" t="s">
        <v>13110</v>
      </c>
      <c r="C8872" s="103" t="s">
        <v>274</v>
      </c>
      <c r="D8872" s="102" t="s">
        <v>8050</v>
      </c>
      <c r="E8872" s="102" t="s">
        <v>275</v>
      </c>
      <c r="F8872" s="102" t="s">
        <v>14739</v>
      </c>
      <c r="H8872" s="102">
        <v>45570</v>
      </c>
      <c r="I8872" s="102" t="s">
        <v>292</v>
      </c>
      <c r="J8872" s="102" t="s">
        <v>291</v>
      </c>
      <c r="K8872" s="102" t="s">
        <v>1</v>
      </c>
      <c r="L8872" s="102" t="s">
        <v>290</v>
      </c>
      <c r="M8872" s="102" t="s">
        <v>1074</v>
      </c>
      <c r="N8872" s="102">
        <v>6</v>
      </c>
      <c r="O8872" s="102" t="s">
        <v>1075</v>
      </c>
    </row>
    <row r="8873" spans="1:15" x14ac:dyDescent="0.25">
      <c r="A8873" s="102" t="s">
        <v>4942</v>
      </c>
      <c r="B8873" s="103" t="s">
        <v>1304</v>
      </c>
      <c r="C8873" s="103" t="s">
        <v>274</v>
      </c>
      <c r="D8873" s="102" t="s">
        <v>136</v>
      </c>
      <c r="E8873" s="102" t="s">
        <v>275</v>
      </c>
      <c r="F8873" s="102" t="s">
        <v>14740</v>
      </c>
      <c r="H8873" s="102">
        <v>45570</v>
      </c>
      <c r="I8873" s="102" t="s">
        <v>292</v>
      </c>
      <c r="J8873" s="102" t="s">
        <v>291</v>
      </c>
      <c r="K8873" s="102" t="s">
        <v>1</v>
      </c>
      <c r="L8873" s="102" t="s">
        <v>290</v>
      </c>
      <c r="M8873" s="102" t="s">
        <v>1074</v>
      </c>
      <c r="N8873" s="102">
        <v>6</v>
      </c>
      <c r="O8873" s="102" t="s">
        <v>1075</v>
      </c>
    </row>
    <row r="8874" spans="1:15" x14ac:dyDescent="0.25">
      <c r="A8874" s="102" t="s">
        <v>14741</v>
      </c>
      <c r="B8874" s="103" t="s">
        <v>14742</v>
      </c>
      <c r="C8874" s="103" t="s">
        <v>277</v>
      </c>
      <c r="D8874" s="102" t="s">
        <v>136</v>
      </c>
      <c r="E8874" s="102" t="s">
        <v>275</v>
      </c>
      <c r="F8874" s="102" t="s">
        <v>14743</v>
      </c>
      <c r="H8874" s="102">
        <v>45570</v>
      </c>
      <c r="I8874" s="102" t="s">
        <v>292</v>
      </c>
      <c r="J8874" s="102" t="s">
        <v>291</v>
      </c>
      <c r="K8874" s="102" t="s">
        <v>1</v>
      </c>
      <c r="L8874" s="102" t="s">
        <v>290</v>
      </c>
      <c r="M8874" s="102" t="s">
        <v>1074</v>
      </c>
      <c r="N8874" s="102">
        <v>6</v>
      </c>
      <c r="O8874" s="102" t="s">
        <v>1075</v>
      </c>
    </row>
    <row r="8875" spans="1:15" x14ac:dyDescent="0.25">
      <c r="A8875" s="102" t="s">
        <v>14123</v>
      </c>
      <c r="B8875" s="103" t="s">
        <v>14744</v>
      </c>
      <c r="C8875" s="103" t="s">
        <v>274</v>
      </c>
      <c r="D8875" s="102" t="s">
        <v>8050</v>
      </c>
      <c r="E8875" s="102" t="s">
        <v>275</v>
      </c>
      <c r="F8875" s="102" t="s">
        <v>14745</v>
      </c>
      <c r="H8875" s="102">
        <v>45570</v>
      </c>
      <c r="I8875" s="102" t="s">
        <v>292</v>
      </c>
      <c r="J8875" s="102" t="s">
        <v>291</v>
      </c>
      <c r="K8875" s="102" t="s">
        <v>1</v>
      </c>
      <c r="L8875" s="102" t="s">
        <v>290</v>
      </c>
      <c r="M8875" s="102" t="s">
        <v>1074</v>
      </c>
      <c r="N8875" s="102">
        <v>6</v>
      </c>
      <c r="O8875" s="102" t="s">
        <v>1075</v>
      </c>
    </row>
    <row r="8876" spans="1:15" x14ac:dyDescent="0.25">
      <c r="A8876" s="102" t="s">
        <v>14746</v>
      </c>
      <c r="B8876" s="103" t="s">
        <v>5608</v>
      </c>
      <c r="C8876" s="103" t="s">
        <v>1118</v>
      </c>
      <c r="D8876" s="102" t="s">
        <v>8050</v>
      </c>
      <c r="E8876" s="102" t="s">
        <v>275</v>
      </c>
      <c r="F8876" s="102" t="s">
        <v>14747</v>
      </c>
      <c r="H8876" s="102">
        <v>45570</v>
      </c>
      <c r="I8876" s="102" t="s">
        <v>292</v>
      </c>
      <c r="J8876" s="102" t="s">
        <v>291</v>
      </c>
      <c r="K8876" s="102" t="s">
        <v>1</v>
      </c>
      <c r="L8876" s="102" t="s">
        <v>290</v>
      </c>
      <c r="M8876" s="102" t="s">
        <v>1074</v>
      </c>
      <c r="N8876" s="102">
        <v>6</v>
      </c>
      <c r="O8876" s="102" t="s">
        <v>1075</v>
      </c>
    </row>
    <row r="8877" spans="1:15" x14ac:dyDescent="0.25">
      <c r="A8877" s="102" t="s">
        <v>14748</v>
      </c>
      <c r="B8877" s="103" t="s">
        <v>14219</v>
      </c>
      <c r="C8877" s="103" t="s">
        <v>1118</v>
      </c>
      <c r="D8877" s="102" t="s">
        <v>8050</v>
      </c>
      <c r="E8877" s="102" t="s">
        <v>275</v>
      </c>
      <c r="F8877" s="102" t="s">
        <v>14749</v>
      </c>
      <c r="H8877" s="102">
        <v>45570</v>
      </c>
      <c r="I8877" s="102" t="s">
        <v>292</v>
      </c>
      <c r="J8877" s="102" t="s">
        <v>291</v>
      </c>
      <c r="K8877" s="102" t="s">
        <v>1</v>
      </c>
      <c r="L8877" s="102" t="s">
        <v>290</v>
      </c>
      <c r="M8877" s="102" t="s">
        <v>1074</v>
      </c>
      <c r="N8877" s="102">
        <v>6</v>
      </c>
      <c r="O8877" s="102" t="s">
        <v>1075</v>
      </c>
    </row>
    <row r="8878" spans="1:15" x14ac:dyDescent="0.25">
      <c r="A8878" s="102" t="s">
        <v>14750</v>
      </c>
      <c r="B8878" s="103" t="s">
        <v>1700</v>
      </c>
      <c r="C8878" s="103" t="s">
        <v>274</v>
      </c>
      <c r="D8878" s="102" t="s">
        <v>136</v>
      </c>
      <c r="E8878" s="102" t="s">
        <v>275</v>
      </c>
      <c r="F8878" s="102" t="s">
        <v>14751</v>
      </c>
      <c r="H8878" s="102">
        <v>45570</v>
      </c>
      <c r="I8878" s="102" t="s">
        <v>292</v>
      </c>
      <c r="J8878" s="102" t="s">
        <v>291</v>
      </c>
      <c r="K8878" s="102" t="s">
        <v>1</v>
      </c>
      <c r="L8878" s="102" t="s">
        <v>290</v>
      </c>
      <c r="M8878" s="102" t="s">
        <v>1074</v>
      </c>
      <c r="N8878" s="102">
        <v>6</v>
      </c>
      <c r="O8878" s="102" t="s">
        <v>1075</v>
      </c>
    </row>
    <row r="8879" spans="1:15" x14ac:dyDescent="0.25">
      <c r="A8879" s="102" t="s">
        <v>1838</v>
      </c>
      <c r="B8879" s="103" t="s">
        <v>8439</v>
      </c>
      <c r="C8879" s="103" t="s">
        <v>1118</v>
      </c>
      <c r="D8879" s="102" t="s">
        <v>8050</v>
      </c>
      <c r="E8879" s="102" t="s">
        <v>275</v>
      </c>
      <c r="F8879" s="102" t="s">
        <v>14752</v>
      </c>
      <c r="H8879" s="102">
        <v>45570</v>
      </c>
      <c r="I8879" s="102" t="s">
        <v>292</v>
      </c>
      <c r="J8879" s="102" t="s">
        <v>291</v>
      </c>
      <c r="K8879" s="102" t="s">
        <v>1</v>
      </c>
      <c r="L8879" s="102" t="s">
        <v>290</v>
      </c>
      <c r="M8879" s="102" t="s">
        <v>1074</v>
      </c>
      <c r="N8879" s="102">
        <v>6</v>
      </c>
      <c r="O8879" s="102" t="s">
        <v>1075</v>
      </c>
    </row>
    <row r="8880" spans="1:15" x14ac:dyDescent="0.25">
      <c r="A8880" s="102" t="s">
        <v>14753</v>
      </c>
      <c r="B8880" s="103" t="s">
        <v>8310</v>
      </c>
      <c r="C8880" s="103" t="s">
        <v>1118</v>
      </c>
      <c r="D8880" s="102" t="s">
        <v>8050</v>
      </c>
      <c r="E8880" s="102" t="s">
        <v>275</v>
      </c>
      <c r="F8880" s="102" t="s">
        <v>14754</v>
      </c>
      <c r="H8880" s="102">
        <v>45570</v>
      </c>
      <c r="I8880" s="102" t="s">
        <v>292</v>
      </c>
      <c r="J8880" s="102" t="s">
        <v>291</v>
      </c>
      <c r="K8880" s="102" t="s">
        <v>1</v>
      </c>
      <c r="L8880" s="102" t="s">
        <v>290</v>
      </c>
      <c r="M8880" s="102" t="s">
        <v>1074</v>
      </c>
      <c r="N8880" s="102">
        <v>6</v>
      </c>
      <c r="O8880" s="102" t="s">
        <v>1075</v>
      </c>
    </row>
    <row r="8881" spans="1:15" x14ac:dyDescent="0.25">
      <c r="A8881" s="102" t="s">
        <v>14755</v>
      </c>
      <c r="B8881" s="103" t="s">
        <v>8489</v>
      </c>
      <c r="C8881" s="103" t="s">
        <v>1118</v>
      </c>
      <c r="D8881" s="102" t="s">
        <v>8050</v>
      </c>
      <c r="E8881" s="102" t="s">
        <v>275</v>
      </c>
      <c r="F8881" s="102" t="s">
        <v>14756</v>
      </c>
      <c r="H8881" s="102">
        <v>45570</v>
      </c>
      <c r="I8881" s="102" t="s">
        <v>292</v>
      </c>
      <c r="J8881" s="102" t="s">
        <v>291</v>
      </c>
      <c r="K8881" s="102" t="s">
        <v>1</v>
      </c>
      <c r="L8881" s="102" t="s">
        <v>290</v>
      </c>
      <c r="M8881" s="102" t="s">
        <v>1074</v>
      </c>
      <c r="N8881" s="102">
        <v>6</v>
      </c>
      <c r="O8881" s="102" t="s">
        <v>1075</v>
      </c>
    </row>
    <row r="8882" spans="1:15" x14ac:dyDescent="0.25">
      <c r="A8882" s="102" t="s">
        <v>5206</v>
      </c>
      <c r="B8882" s="103" t="s">
        <v>14362</v>
      </c>
      <c r="C8882" s="103" t="s">
        <v>1118</v>
      </c>
      <c r="D8882" s="102" t="s">
        <v>8050</v>
      </c>
      <c r="E8882" s="102" t="s">
        <v>275</v>
      </c>
      <c r="F8882" s="102" t="s">
        <v>14757</v>
      </c>
      <c r="H8882" s="102">
        <v>45570</v>
      </c>
      <c r="I8882" s="102" t="s">
        <v>292</v>
      </c>
      <c r="J8882" s="102" t="s">
        <v>291</v>
      </c>
      <c r="K8882" s="102" t="s">
        <v>1</v>
      </c>
      <c r="L8882" s="102" t="s">
        <v>290</v>
      </c>
      <c r="M8882" s="102" t="s">
        <v>1074</v>
      </c>
      <c r="N8882" s="102">
        <v>6</v>
      </c>
      <c r="O8882" s="102" t="s">
        <v>1075</v>
      </c>
    </row>
    <row r="8883" spans="1:15" x14ac:dyDescent="0.25">
      <c r="A8883" s="102" t="s">
        <v>14758</v>
      </c>
      <c r="B8883" s="103" t="s">
        <v>14093</v>
      </c>
      <c r="C8883" s="103" t="s">
        <v>274</v>
      </c>
      <c r="D8883" s="102" t="s">
        <v>8050</v>
      </c>
      <c r="E8883" s="102" t="s">
        <v>275</v>
      </c>
      <c r="F8883" s="102" t="s">
        <v>14759</v>
      </c>
      <c r="H8883" s="102">
        <v>45570</v>
      </c>
      <c r="I8883" s="102" t="s">
        <v>292</v>
      </c>
      <c r="J8883" s="102" t="s">
        <v>291</v>
      </c>
      <c r="K8883" s="102" t="s">
        <v>1</v>
      </c>
      <c r="L8883" s="102" t="s">
        <v>290</v>
      </c>
      <c r="M8883" s="102" t="s">
        <v>1074</v>
      </c>
      <c r="N8883" s="102">
        <v>6</v>
      </c>
      <c r="O8883" s="102" t="s">
        <v>1075</v>
      </c>
    </row>
    <row r="8884" spans="1:15" x14ac:dyDescent="0.25">
      <c r="A8884" s="102" t="s">
        <v>14364</v>
      </c>
      <c r="B8884" s="103" t="s">
        <v>14760</v>
      </c>
      <c r="C8884" s="103" t="s">
        <v>274</v>
      </c>
      <c r="D8884" s="102" t="s">
        <v>8050</v>
      </c>
      <c r="E8884" s="102" t="s">
        <v>275</v>
      </c>
      <c r="F8884" s="102" t="s">
        <v>14761</v>
      </c>
      <c r="H8884" s="102">
        <v>45570</v>
      </c>
      <c r="I8884" s="102" t="s">
        <v>292</v>
      </c>
      <c r="J8884" s="102" t="s">
        <v>291</v>
      </c>
      <c r="K8884" s="102" t="s">
        <v>1</v>
      </c>
      <c r="L8884" s="102" t="s">
        <v>290</v>
      </c>
      <c r="M8884" s="102" t="s">
        <v>1074</v>
      </c>
      <c r="N8884" s="102">
        <v>6</v>
      </c>
      <c r="O8884" s="102" t="s">
        <v>1075</v>
      </c>
    </row>
    <row r="8885" spans="1:15" x14ac:dyDescent="0.25">
      <c r="A8885" s="102" t="s">
        <v>14364</v>
      </c>
      <c r="B8885" s="103" t="s">
        <v>13082</v>
      </c>
      <c r="C8885" s="103" t="s">
        <v>274</v>
      </c>
      <c r="D8885" s="102" t="s">
        <v>8050</v>
      </c>
      <c r="E8885" s="102" t="s">
        <v>275</v>
      </c>
      <c r="F8885" s="102" t="s">
        <v>14762</v>
      </c>
      <c r="H8885" s="102">
        <v>45570</v>
      </c>
      <c r="I8885" s="102" t="s">
        <v>292</v>
      </c>
      <c r="J8885" s="102" t="s">
        <v>291</v>
      </c>
      <c r="K8885" s="102" t="s">
        <v>1</v>
      </c>
      <c r="L8885" s="102" t="s">
        <v>290</v>
      </c>
      <c r="M8885" s="102" t="s">
        <v>1074</v>
      </c>
      <c r="N8885" s="102">
        <v>6</v>
      </c>
      <c r="O8885" s="102" t="s">
        <v>1075</v>
      </c>
    </row>
    <row r="8886" spans="1:15" x14ac:dyDescent="0.25">
      <c r="A8886" s="102" t="s">
        <v>14364</v>
      </c>
      <c r="B8886" s="103" t="s">
        <v>14763</v>
      </c>
      <c r="C8886" s="103" t="s">
        <v>1118</v>
      </c>
      <c r="D8886" s="102" t="s">
        <v>8050</v>
      </c>
      <c r="E8886" s="102" t="s">
        <v>275</v>
      </c>
      <c r="F8886" s="102" t="s">
        <v>14764</v>
      </c>
      <c r="H8886" s="102">
        <v>45570</v>
      </c>
      <c r="I8886" s="102" t="s">
        <v>292</v>
      </c>
      <c r="J8886" s="102" t="s">
        <v>291</v>
      </c>
      <c r="K8886" s="102" t="s">
        <v>1</v>
      </c>
      <c r="L8886" s="102" t="s">
        <v>290</v>
      </c>
      <c r="M8886" s="102" t="s">
        <v>1074</v>
      </c>
      <c r="N8886" s="102">
        <v>6</v>
      </c>
      <c r="O8886" s="102" t="s">
        <v>1075</v>
      </c>
    </row>
    <row r="8887" spans="1:15" x14ac:dyDescent="0.25">
      <c r="A8887" s="102" t="s">
        <v>14765</v>
      </c>
      <c r="B8887" s="103" t="s">
        <v>4524</v>
      </c>
      <c r="C8887" s="103" t="s">
        <v>274</v>
      </c>
      <c r="D8887" s="102" t="s">
        <v>318</v>
      </c>
      <c r="E8887" s="102" t="s">
        <v>275</v>
      </c>
      <c r="F8887" s="102" t="s">
        <v>14766</v>
      </c>
      <c r="H8887" s="102">
        <v>45570</v>
      </c>
      <c r="I8887" s="102" t="s">
        <v>292</v>
      </c>
      <c r="J8887" s="102" t="s">
        <v>291</v>
      </c>
      <c r="K8887" s="102" t="s">
        <v>1</v>
      </c>
      <c r="L8887" s="102" t="s">
        <v>290</v>
      </c>
      <c r="M8887" s="102" t="s">
        <v>1074</v>
      </c>
      <c r="N8887" s="102">
        <v>6</v>
      </c>
      <c r="O8887" s="102" t="s">
        <v>1075</v>
      </c>
    </row>
    <row r="8888" spans="1:15" x14ac:dyDescent="0.25">
      <c r="A8888" s="102" t="s">
        <v>14767</v>
      </c>
      <c r="B8888" s="103" t="s">
        <v>14768</v>
      </c>
      <c r="C8888" s="103" t="s">
        <v>1118</v>
      </c>
      <c r="D8888" s="102" t="s">
        <v>8050</v>
      </c>
      <c r="E8888" s="102" t="s">
        <v>275</v>
      </c>
      <c r="F8888" s="102" t="s">
        <v>14769</v>
      </c>
      <c r="H8888" s="102">
        <v>45570</v>
      </c>
      <c r="I8888" s="102" t="s">
        <v>292</v>
      </c>
      <c r="J8888" s="102" t="s">
        <v>291</v>
      </c>
      <c r="K8888" s="102" t="s">
        <v>1</v>
      </c>
      <c r="L8888" s="102" t="s">
        <v>290</v>
      </c>
      <c r="M8888" s="102" t="s">
        <v>1074</v>
      </c>
      <c r="N8888" s="102">
        <v>6</v>
      </c>
      <c r="O8888" s="102" t="s">
        <v>1075</v>
      </c>
    </row>
    <row r="8889" spans="1:15" x14ac:dyDescent="0.25">
      <c r="A8889" s="102" t="s">
        <v>1260</v>
      </c>
      <c r="B8889" s="103" t="s">
        <v>8310</v>
      </c>
      <c r="C8889" s="103" t="s">
        <v>1118</v>
      </c>
      <c r="D8889" s="102" t="s">
        <v>8050</v>
      </c>
      <c r="E8889" s="102" t="s">
        <v>275</v>
      </c>
      <c r="F8889" s="102" t="s">
        <v>14770</v>
      </c>
      <c r="H8889" s="102">
        <v>45570</v>
      </c>
      <c r="I8889" s="102" t="s">
        <v>292</v>
      </c>
      <c r="J8889" s="102" t="s">
        <v>291</v>
      </c>
      <c r="K8889" s="102" t="s">
        <v>1</v>
      </c>
      <c r="L8889" s="102" t="s">
        <v>290</v>
      </c>
      <c r="M8889" s="102" t="s">
        <v>1074</v>
      </c>
      <c r="N8889" s="102">
        <v>6</v>
      </c>
      <c r="O8889" s="102" t="s">
        <v>1075</v>
      </c>
    </row>
    <row r="8890" spans="1:15" x14ac:dyDescent="0.25">
      <c r="A8890" s="102" t="s">
        <v>14771</v>
      </c>
      <c r="B8890" s="103" t="s">
        <v>14772</v>
      </c>
      <c r="C8890" s="103" t="s">
        <v>274</v>
      </c>
      <c r="D8890" s="102" t="s">
        <v>136</v>
      </c>
      <c r="E8890" s="102" t="s">
        <v>275</v>
      </c>
      <c r="F8890" s="102" t="s">
        <v>14773</v>
      </c>
      <c r="H8890" s="102">
        <v>45570</v>
      </c>
      <c r="I8890" s="102" t="s">
        <v>292</v>
      </c>
      <c r="J8890" s="102" t="s">
        <v>291</v>
      </c>
      <c r="K8890" s="102" t="s">
        <v>1</v>
      </c>
      <c r="L8890" s="102" t="s">
        <v>290</v>
      </c>
      <c r="M8890" s="102" t="s">
        <v>1074</v>
      </c>
      <c r="N8890" s="102">
        <v>6</v>
      </c>
      <c r="O8890" s="102" t="s">
        <v>1075</v>
      </c>
    </row>
    <row r="8891" spans="1:15" x14ac:dyDescent="0.25">
      <c r="A8891" s="102" t="s">
        <v>14774</v>
      </c>
      <c r="B8891" s="103" t="s">
        <v>14061</v>
      </c>
      <c r="C8891" s="103" t="s">
        <v>1118</v>
      </c>
      <c r="D8891" s="102" t="s">
        <v>8050</v>
      </c>
      <c r="E8891" s="102" t="s">
        <v>275</v>
      </c>
      <c r="F8891" s="102" t="s">
        <v>14775</v>
      </c>
      <c r="H8891" s="102">
        <v>45570</v>
      </c>
      <c r="I8891" s="102" t="s">
        <v>292</v>
      </c>
      <c r="J8891" s="102" t="s">
        <v>291</v>
      </c>
      <c r="K8891" s="102" t="s">
        <v>1</v>
      </c>
      <c r="L8891" s="102" t="s">
        <v>290</v>
      </c>
      <c r="M8891" s="102" t="s">
        <v>1074</v>
      </c>
      <c r="N8891" s="102">
        <v>6</v>
      </c>
      <c r="O8891" s="102" t="s">
        <v>1075</v>
      </c>
    </row>
    <row r="8892" spans="1:15" x14ac:dyDescent="0.25">
      <c r="A8892" s="102" t="s">
        <v>14774</v>
      </c>
      <c r="B8892" s="103" t="s">
        <v>14153</v>
      </c>
      <c r="C8892" s="103" t="s">
        <v>274</v>
      </c>
      <c r="D8892" s="102" t="s">
        <v>8050</v>
      </c>
      <c r="E8892" s="102" t="s">
        <v>275</v>
      </c>
      <c r="F8892" s="102" t="s">
        <v>14776</v>
      </c>
      <c r="H8892" s="102">
        <v>45570</v>
      </c>
      <c r="I8892" s="102" t="s">
        <v>292</v>
      </c>
      <c r="J8892" s="102" t="s">
        <v>291</v>
      </c>
      <c r="K8892" s="102" t="s">
        <v>1</v>
      </c>
      <c r="L8892" s="102" t="s">
        <v>290</v>
      </c>
      <c r="M8892" s="102" t="s">
        <v>1074</v>
      </c>
      <c r="N8892" s="102">
        <v>6</v>
      </c>
      <c r="O8892" s="102" t="s">
        <v>1075</v>
      </c>
    </row>
    <row r="8893" spans="1:15" x14ac:dyDescent="0.25">
      <c r="A8893" s="102" t="s">
        <v>14774</v>
      </c>
      <c r="B8893" s="103" t="s">
        <v>14777</v>
      </c>
      <c r="C8893" s="103" t="s">
        <v>274</v>
      </c>
      <c r="D8893" s="102" t="s">
        <v>8050</v>
      </c>
      <c r="E8893" s="102" t="s">
        <v>275</v>
      </c>
      <c r="F8893" s="102" t="s">
        <v>14778</v>
      </c>
      <c r="H8893" s="102">
        <v>45570</v>
      </c>
      <c r="I8893" s="102" t="s">
        <v>292</v>
      </c>
      <c r="J8893" s="102" t="s">
        <v>291</v>
      </c>
      <c r="K8893" s="102" t="s">
        <v>1</v>
      </c>
      <c r="L8893" s="102" t="s">
        <v>290</v>
      </c>
      <c r="M8893" s="102" t="s">
        <v>1074</v>
      </c>
      <c r="N8893" s="102">
        <v>6</v>
      </c>
      <c r="O8893" s="102" t="s">
        <v>1075</v>
      </c>
    </row>
    <row r="8894" spans="1:15" x14ac:dyDescent="0.25">
      <c r="A8894" s="102" t="s">
        <v>14779</v>
      </c>
      <c r="B8894" s="103" t="s">
        <v>4083</v>
      </c>
      <c r="C8894" s="103" t="s">
        <v>1118</v>
      </c>
      <c r="D8894" s="102" t="s">
        <v>318</v>
      </c>
      <c r="E8894" s="102" t="s">
        <v>275</v>
      </c>
      <c r="F8894" s="102" t="s">
        <v>14780</v>
      </c>
      <c r="H8894" s="102">
        <v>45570</v>
      </c>
      <c r="I8894" s="102" t="s">
        <v>292</v>
      </c>
      <c r="J8894" s="102" t="s">
        <v>291</v>
      </c>
      <c r="K8894" s="102" t="s">
        <v>1</v>
      </c>
      <c r="L8894" s="102" t="s">
        <v>290</v>
      </c>
      <c r="M8894" s="102" t="s">
        <v>1074</v>
      </c>
      <c r="N8894" s="102">
        <v>6</v>
      </c>
      <c r="O8894" s="102" t="s">
        <v>1075</v>
      </c>
    </row>
    <row r="8895" spans="1:15" x14ac:dyDescent="0.25">
      <c r="A8895" s="102" t="s">
        <v>14781</v>
      </c>
      <c r="B8895" s="103" t="s">
        <v>5518</v>
      </c>
      <c r="C8895" s="103" t="s">
        <v>1118</v>
      </c>
      <c r="D8895" s="102" t="s">
        <v>8050</v>
      </c>
      <c r="E8895" s="102" t="s">
        <v>275</v>
      </c>
      <c r="F8895" s="102" t="s">
        <v>14782</v>
      </c>
      <c r="H8895" s="102">
        <v>45570</v>
      </c>
      <c r="I8895" s="102" t="s">
        <v>292</v>
      </c>
      <c r="J8895" s="102" t="s">
        <v>291</v>
      </c>
      <c r="K8895" s="102" t="s">
        <v>1</v>
      </c>
      <c r="L8895" s="102" t="s">
        <v>290</v>
      </c>
      <c r="M8895" s="102" t="s">
        <v>1074</v>
      </c>
      <c r="N8895" s="102">
        <v>6</v>
      </c>
      <c r="O8895" s="102" t="s">
        <v>1075</v>
      </c>
    </row>
    <row r="8896" spans="1:15" x14ac:dyDescent="0.25">
      <c r="A8896" s="102" t="s">
        <v>14781</v>
      </c>
      <c r="B8896" s="103" t="s">
        <v>14072</v>
      </c>
      <c r="C8896" s="103" t="s">
        <v>274</v>
      </c>
      <c r="D8896" s="102" t="s">
        <v>8050</v>
      </c>
      <c r="E8896" s="102" t="s">
        <v>275</v>
      </c>
      <c r="F8896" s="102" t="s">
        <v>14783</v>
      </c>
      <c r="H8896" s="102">
        <v>45570</v>
      </c>
      <c r="I8896" s="102" t="s">
        <v>292</v>
      </c>
      <c r="J8896" s="102" t="s">
        <v>291</v>
      </c>
      <c r="K8896" s="102" t="s">
        <v>1</v>
      </c>
      <c r="L8896" s="102" t="s">
        <v>290</v>
      </c>
      <c r="M8896" s="102" t="s">
        <v>1074</v>
      </c>
      <c r="N8896" s="102">
        <v>6</v>
      </c>
      <c r="O8896" s="102" t="s">
        <v>1075</v>
      </c>
    </row>
    <row r="8897" spans="1:15" x14ac:dyDescent="0.25">
      <c r="A8897" s="102" t="s">
        <v>14784</v>
      </c>
      <c r="B8897" s="103" t="s">
        <v>14644</v>
      </c>
      <c r="C8897" s="103" t="s">
        <v>1118</v>
      </c>
      <c r="D8897" s="102" t="s">
        <v>318</v>
      </c>
      <c r="E8897" s="102" t="s">
        <v>275</v>
      </c>
      <c r="F8897" s="102" t="s">
        <v>14785</v>
      </c>
      <c r="H8897" s="102">
        <v>45570</v>
      </c>
      <c r="I8897" s="102" t="s">
        <v>292</v>
      </c>
      <c r="J8897" s="102" t="s">
        <v>291</v>
      </c>
      <c r="K8897" s="102" t="s">
        <v>1</v>
      </c>
      <c r="L8897" s="102" t="s">
        <v>290</v>
      </c>
      <c r="M8897" s="102" t="s">
        <v>1074</v>
      </c>
      <c r="N8897" s="102">
        <v>6</v>
      </c>
      <c r="O8897" s="102" t="s">
        <v>1075</v>
      </c>
    </row>
    <row r="8898" spans="1:15" x14ac:dyDescent="0.25">
      <c r="A8898" s="102" t="s">
        <v>1232</v>
      </c>
      <c r="B8898" s="103" t="s">
        <v>14786</v>
      </c>
      <c r="C8898" s="103" t="s">
        <v>1118</v>
      </c>
      <c r="D8898" s="102" t="s">
        <v>8050</v>
      </c>
      <c r="E8898" s="102" t="s">
        <v>275</v>
      </c>
      <c r="F8898" s="102" t="s">
        <v>14787</v>
      </c>
      <c r="H8898" s="102">
        <v>45570</v>
      </c>
      <c r="I8898" s="102" t="s">
        <v>292</v>
      </c>
      <c r="J8898" s="102" t="s">
        <v>291</v>
      </c>
      <c r="K8898" s="102" t="s">
        <v>1</v>
      </c>
      <c r="L8898" s="102" t="s">
        <v>290</v>
      </c>
      <c r="M8898" s="102" t="s">
        <v>1074</v>
      </c>
      <c r="N8898" s="102">
        <v>6</v>
      </c>
      <c r="O8898" s="102" t="s">
        <v>1075</v>
      </c>
    </row>
    <row r="8899" spans="1:15" x14ac:dyDescent="0.25">
      <c r="A8899" s="102" t="s">
        <v>14788</v>
      </c>
      <c r="B8899" s="103" t="s">
        <v>1098</v>
      </c>
      <c r="C8899" s="103" t="s">
        <v>274</v>
      </c>
      <c r="D8899" s="102" t="s">
        <v>1788</v>
      </c>
      <c r="E8899" s="102" t="s">
        <v>275</v>
      </c>
      <c r="F8899" s="102" t="s">
        <v>14789</v>
      </c>
      <c r="H8899" s="102">
        <v>45570</v>
      </c>
      <c r="I8899" s="102" t="s">
        <v>292</v>
      </c>
      <c r="J8899" s="102" t="s">
        <v>291</v>
      </c>
      <c r="K8899" s="102" t="s">
        <v>1</v>
      </c>
      <c r="L8899" s="102" t="s">
        <v>290</v>
      </c>
      <c r="M8899" s="102" t="s">
        <v>1074</v>
      </c>
      <c r="N8899" s="102">
        <v>6</v>
      </c>
      <c r="O8899" s="102" t="s">
        <v>1075</v>
      </c>
    </row>
    <row r="8900" spans="1:15" x14ac:dyDescent="0.25">
      <c r="A8900" s="102" t="s">
        <v>4013</v>
      </c>
      <c r="B8900" s="103" t="s">
        <v>1344</v>
      </c>
      <c r="C8900" s="103" t="s">
        <v>1225</v>
      </c>
      <c r="D8900" s="102" t="s">
        <v>282</v>
      </c>
      <c r="E8900" s="102" t="s">
        <v>275</v>
      </c>
      <c r="F8900" s="102" t="s">
        <v>14790</v>
      </c>
      <c r="H8900" s="102">
        <v>45570</v>
      </c>
      <c r="I8900" s="102" t="s">
        <v>292</v>
      </c>
      <c r="J8900" s="102" t="s">
        <v>291</v>
      </c>
      <c r="K8900" s="102" t="s">
        <v>1</v>
      </c>
      <c r="L8900" s="102" t="s">
        <v>290</v>
      </c>
      <c r="M8900" s="102" t="s">
        <v>1074</v>
      </c>
      <c r="N8900" s="102">
        <v>6</v>
      </c>
      <c r="O8900" s="102" t="s">
        <v>1075</v>
      </c>
    </row>
    <row r="8901" spans="1:15" x14ac:dyDescent="0.25">
      <c r="A8901" s="102" t="s">
        <v>4560</v>
      </c>
      <c r="B8901" s="103" t="s">
        <v>14791</v>
      </c>
      <c r="C8901" s="103" t="s">
        <v>1118</v>
      </c>
      <c r="D8901" s="102" t="s">
        <v>8050</v>
      </c>
      <c r="E8901" s="102" t="s">
        <v>275</v>
      </c>
      <c r="F8901" s="102" t="s">
        <v>14792</v>
      </c>
      <c r="H8901" s="102">
        <v>45570</v>
      </c>
      <c r="I8901" s="102" t="s">
        <v>292</v>
      </c>
      <c r="J8901" s="102" t="s">
        <v>291</v>
      </c>
      <c r="K8901" s="102" t="s">
        <v>1</v>
      </c>
      <c r="L8901" s="102" t="s">
        <v>290</v>
      </c>
      <c r="M8901" s="102" t="s">
        <v>1074</v>
      </c>
      <c r="N8901" s="102">
        <v>6</v>
      </c>
      <c r="O8901" s="102" t="s">
        <v>1075</v>
      </c>
    </row>
    <row r="8902" spans="1:15" x14ac:dyDescent="0.25">
      <c r="A8902" s="102" t="s">
        <v>14793</v>
      </c>
      <c r="B8902" s="103" t="s">
        <v>2972</v>
      </c>
      <c r="C8902" s="103" t="s">
        <v>274</v>
      </c>
      <c r="D8902" s="102" t="s">
        <v>8050</v>
      </c>
      <c r="E8902" s="102" t="s">
        <v>275</v>
      </c>
      <c r="F8902" s="102" t="s">
        <v>14794</v>
      </c>
      <c r="H8902" s="102">
        <v>45570</v>
      </c>
      <c r="I8902" s="102" t="s">
        <v>292</v>
      </c>
      <c r="J8902" s="102" t="s">
        <v>291</v>
      </c>
      <c r="K8902" s="102" t="s">
        <v>1</v>
      </c>
      <c r="L8902" s="102" t="s">
        <v>290</v>
      </c>
      <c r="M8902" s="102" t="s">
        <v>1074</v>
      </c>
      <c r="N8902" s="102">
        <v>6</v>
      </c>
      <c r="O8902" s="102" t="s">
        <v>1075</v>
      </c>
    </row>
    <row r="8903" spans="1:15" x14ac:dyDescent="0.25">
      <c r="A8903" s="102" t="s">
        <v>14793</v>
      </c>
      <c r="B8903" s="103" t="s">
        <v>14795</v>
      </c>
      <c r="C8903" s="103" t="s">
        <v>1082</v>
      </c>
      <c r="D8903" s="102" t="s">
        <v>8050</v>
      </c>
      <c r="E8903" s="102" t="s">
        <v>275</v>
      </c>
      <c r="F8903" s="102" t="s">
        <v>14796</v>
      </c>
      <c r="H8903" s="102">
        <v>45570</v>
      </c>
      <c r="I8903" s="102" t="s">
        <v>292</v>
      </c>
      <c r="J8903" s="102" t="s">
        <v>291</v>
      </c>
      <c r="K8903" s="102" t="s">
        <v>1</v>
      </c>
      <c r="L8903" s="102" t="s">
        <v>290</v>
      </c>
      <c r="M8903" s="102" t="s">
        <v>1082</v>
      </c>
      <c r="N8903" s="102">
        <v>6</v>
      </c>
      <c r="O8903" s="102" t="s">
        <v>1075</v>
      </c>
    </row>
    <row r="8904" spans="1:15" x14ac:dyDescent="0.25">
      <c r="A8904" s="102" t="s">
        <v>12703</v>
      </c>
      <c r="B8904" s="103" t="s">
        <v>5209</v>
      </c>
      <c r="C8904" s="103" t="s">
        <v>274</v>
      </c>
      <c r="D8904" s="102" t="s">
        <v>8050</v>
      </c>
      <c r="E8904" s="102" t="s">
        <v>275</v>
      </c>
      <c r="F8904" s="102" t="s">
        <v>14797</v>
      </c>
      <c r="H8904" s="102">
        <v>45570</v>
      </c>
      <c r="I8904" s="102" t="s">
        <v>292</v>
      </c>
      <c r="J8904" s="102" t="s">
        <v>291</v>
      </c>
      <c r="K8904" s="102" t="s">
        <v>1</v>
      </c>
      <c r="L8904" s="102" t="s">
        <v>290</v>
      </c>
      <c r="M8904" s="102" t="s">
        <v>1074</v>
      </c>
      <c r="N8904" s="102">
        <v>6</v>
      </c>
      <c r="O8904" s="102" t="s">
        <v>1075</v>
      </c>
    </row>
    <row r="8905" spans="1:15" x14ac:dyDescent="0.25">
      <c r="A8905" s="102" t="s">
        <v>4562</v>
      </c>
      <c r="B8905" s="103" t="s">
        <v>1561</v>
      </c>
      <c r="C8905" s="103" t="s">
        <v>1077</v>
      </c>
      <c r="D8905" s="102" t="s">
        <v>282</v>
      </c>
      <c r="E8905" s="102" t="s">
        <v>275</v>
      </c>
      <c r="F8905" s="102" t="s">
        <v>14798</v>
      </c>
      <c r="H8905" s="102">
        <v>45570</v>
      </c>
      <c r="I8905" s="102" t="s">
        <v>292</v>
      </c>
      <c r="J8905" s="102" t="s">
        <v>291</v>
      </c>
      <c r="K8905" s="102" t="s">
        <v>1</v>
      </c>
      <c r="L8905" s="102" t="s">
        <v>290</v>
      </c>
      <c r="M8905" s="102" t="s">
        <v>1074</v>
      </c>
      <c r="N8905" s="102">
        <v>6</v>
      </c>
      <c r="O8905" s="102" t="s">
        <v>1075</v>
      </c>
    </row>
    <row r="8906" spans="1:15" x14ac:dyDescent="0.25">
      <c r="A8906" s="102" t="s">
        <v>5041</v>
      </c>
      <c r="B8906" s="103" t="s">
        <v>14799</v>
      </c>
      <c r="C8906" s="103" t="s">
        <v>1118</v>
      </c>
      <c r="D8906" s="102" t="s">
        <v>8050</v>
      </c>
      <c r="E8906" s="102" t="s">
        <v>275</v>
      </c>
      <c r="F8906" s="102" t="s">
        <v>14800</v>
      </c>
      <c r="H8906" s="102">
        <v>45570</v>
      </c>
      <c r="I8906" s="102" t="s">
        <v>292</v>
      </c>
      <c r="J8906" s="102" t="s">
        <v>291</v>
      </c>
      <c r="K8906" s="102" t="s">
        <v>1</v>
      </c>
      <c r="L8906" s="102" t="s">
        <v>290</v>
      </c>
      <c r="M8906" s="102" t="s">
        <v>1074</v>
      </c>
      <c r="N8906" s="102">
        <v>6</v>
      </c>
      <c r="O8906" s="102" t="s">
        <v>1075</v>
      </c>
    </row>
    <row r="8907" spans="1:15" x14ac:dyDescent="0.25">
      <c r="A8907" s="102" t="s">
        <v>13157</v>
      </c>
      <c r="B8907" s="103" t="s">
        <v>12950</v>
      </c>
      <c r="C8907" s="103" t="s">
        <v>1118</v>
      </c>
      <c r="D8907" s="102" t="s">
        <v>8050</v>
      </c>
      <c r="E8907" s="102" t="s">
        <v>275</v>
      </c>
      <c r="F8907" s="102" t="s">
        <v>14801</v>
      </c>
      <c r="H8907" s="102">
        <v>45570</v>
      </c>
      <c r="I8907" s="102" t="s">
        <v>292</v>
      </c>
      <c r="J8907" s="102" t="s">
        <v>291</v>
      </c>
      <c r="K8907" s="102" t="s">
        <v>1</v>
      </c>
      <c r="L8907" s="102" t="s">
        <v>290</v>
      </c>
      <c r="M8907" s="102" t="s">
        <v>1074</v>
      </c>
      <c r="N8907" s="102">
        <v>6</v>
      </c>
      <c r="O8907" s="102" t="s">
        <v>1075</v>
      </c>
    </row>
    <row r="8908" spans="1:15" x14ac:dyDescent="0.25">
      <c r="A8908" s="102" t="s">
        <v>13157</v>
      </c>
      <c r="B8908" s="103" t="s">
        <v>14093</v>
      </c>
      <c r="C8908" s="103" t="s">
        <v>274</v>
      </c>
      <c r="D8908" s="102" t="s">
        <v>8050</v>
      </c>
      <c r="E8908" s="102" t="s">
        <v>275</v>
      </c>
      <c r="F8908" s="102" t="s">
        <v>14802</v>
      </c>
      <c r="H8908" s="102">
        <v>45570</v>
      </c>
      <c r="I8908" s="102" t="s">
        <v>292</v>
      </c>
      <c r="J8908" s="102" t="s">
        <v>291</v>
      </c>
      <c r="K8908" s="102" t="s">
        <v>1</v>
      </c>
      <c r="L8908" s="102" t="s">
        <v>290</v>
      </c>
      <c r="M8908" s="102" t="s">
        <v>1074</v>
      </c>
      <c r="N8908" s="102">
        <v>6</v>
      </c>
      <c r="O8908" s="102" t="s">
        <v>1075</v>
      </c>
    </row>
    <row r="8909" spans="1:15" x14ac:dyDescent="0.25">
      <c r="A8909" s="102" t="s">
        <v>11220</v>
      </c>
      <c r="B8909" s="103" t="s">
        <v>1430</v>
      </c>
      <c r="C8909" s="103" t="s">
        <v>1225</v>
      </c>
      <c r="D8909" s="102" t="s">
        <v>282</v>
      </c>
      <c r="E8909" s="102" t="s">
        <v>275</v>
      </c>
      <c r="F8909" s="102" t="s">
        <v>14803</v>
      </c>
      <c r="H8909" s="102">
        <v>45570</v>
      </c>
      <c r="I8909" s="102" t="s">
        <v>292</v>
      </c>
      <c r="J8909" s="102" t="s">
        <v>291</v>
      </c>
      <c r="K8909" s="102" t="s">
        <v>1</v>
      </c>
      <c r="L8909" s="102" t="s">
        <v>290</v>
      </c>
      <c r="M8909" s="102" t="s">
        <v>1074</v>
      </c>
      <c r="N8909" s="102">
        <v>6</v>
      </c>
      <c r="O8909" s="102" t="s">
        <v>1075</v>
      </c>
    </row>
    <row r="8910" spans="1:15" x14ac:dyDescent="0.25">
      <c r="A8910" s="102" t="s">
        <v>14804</v>
      </c>
      <c r="B8910" s="103" t="s">
        <v>14805</v>
      </c>
      <c r="C8910" s="103" t="s">
        <v>2526</v>
      </c>
      <c r="D8910" s="102" t="s">
        <v>296</v>
      </c>
      <c r="E8910" s="102" t="s">
        <v>275</v>
      </c>
      <c r="F8910" s="102" t="s">
        <v>14806</v>
      </c>
      <c r="H8910" s="102">
        <v>45570</v>
      </c>
      <c r="I8910" s="102" t="s">
        <v>292</v>
      </c>
      <c r="J8910" s="102" t="s">
        <v>291</v>
      </c>
      <c r="K8910" s="102" t="s">
        <v>1</v>
      </c>
      <c r="L8910" s="102" t="s">
        <v>290</v>
      </c>
      <c r="M8910" s="102" t="s">
        <v>1074</v>
      </c>
      <c r="N8910" s="102">
        <v>6</v>
      </c>
      <c r="O8910" s="102" t="s">
        <v>1075</v>
      </c>
    </row>
    <row r="8911" spans="1:15" x14ac:dyDescent="0.25">
      <c r="A8911" s="102" t="s">
        <v>14807</v>
      </c>
      <c r="B8911" s="103" t="s">
        <v>8473</v>
      </c>
      <c r="C8911" s="103" t="s">
        <v>1118</v>
      </c>
      <c r="D8911" s="102" t="s">
        <v>8050</v>
      </c>
      <c r="E8911" s="102" t="s">
        <v>275</v>
      </c>
      <c r="F8911" s="102" t="s">
        <v>14808</v>
      </c>
      <c r="H8911" s="102">
        <v>45570</v>
      </c>
      <c r="I8911" s="102" t="s">
        <v>292</v>
      </c>
      <c r="J8911" s="102" t="s">
        <v>291</v>
      </c>
      <c r="K8911" s="102" t="s">
        <v>1</v>
      </c>
      <c r="L8911" s="102" t="s">
        <v>290</v>
      </c>
      <c r="M8911" s="102" t="s">
        <v>1074</v>
      </c>
      <c r="N8911" s="102">
        <v>6</v>
      </c>
      <c r="O8911" s="102" t="s">
        <v>1075</v>
      </c>
    </row>
    <row r="8912" spans="1:15" x14ac:dyDescent="0.25">
      <c r="A8912" s="102" t="s">
        <v>14809</v>
      </c>
      <c r="B8912" s="103" t="s">
        <v>14810</v>
      </c>
      <c r="C8912" s="103" t="s">
        <v>274</v>
      </c>
      <c r="D8912" s="102" t="s">
        <v>136</v>
      </c>
      <c r="E8912" s="102" t="s">
        <v>275</v>
      </c>
      <c r="F8912" s="102" t="s">
        <v>14811</v>
      </c>
      <c r="H8912" s="102">
        <v>45570</v>
      </c>
      <c r="I8912" s="102" t="s">
        <v>292</v>
      </c>
      <c r="J8912" s="102" t="s">
        <v>291</v>
      </c>
      <c r="K8912" s="102" t="s">
        <v>1</v>
      </c>
      <c r="L8912" s="102" t="s">
        <v>290</v>
      </c>
      <c r="M8912" s="102" t="s">
        <v>1074</v>
      </c>
      <c r="N8912" s="102">
        <v>6</v>
      </c>
      <c r="O8912" s="102" t="s">
        <v>1075</v>
      </c>
    </row>
    <row r="8913" spans="1:15" x14ac:dyDescent="0.25">
      <c r="A8913" s="102" t="s">
        <v>14812</v>
      </c>
      <c r="B8913" s="103" t="s">
        <v>5492</v>
      </c>
      <c r="C8913" s="103" t="s">
        <v>274</v>
      </c>
      <c r="D8913" s="102" t="s">
        <v>8050</v>
      </c>
      <c r="E8913" s="102" t="s">
        <v>275</v>
      </c>
      <c r="F8913" s="102" t="s">
        <v>14813</v>
      </c>
      <c r="H8913" s="102">
        <v>45570</v>
      </c>
      <c r="I8913" s="102" t="s">
        <v>292</v>
      </c>
      <c r="J8913" s="102" t="s">
        <v>291</v>
      </c>
      <c r="K8913" s="102" t="s">
        <v>1</v>
      </c>
      <c r="L8913" s="102" t="s">
        <v>290</v>
      </c>
      <c r="M8913" s="102" t="s">
        <v>1074</v>
      </c>
      <c r="N8913" s="102">
        <v>6</v>
      </c>
      <c r="O8913" s="102" t="s">
        <v>1075</v>
      </c>
    </row>
    <row r="8914" spans="1:15" x14ac:dyDescent="0.25">
      <c r="A8914" s="102" t="s">
        <v>14812</v>
      </c>
      <c r="B8914" s="103" t="s">
        <v>14814</v>
      </c>
      <c r="C8914" s="103" t="s">
        <v>1118</v>
      </c>
      <c r="D8914" s="102" t="s">
        <v>8050</v>
      </c>
      <c r="E8914" s="102" t="s">
        <v>275</v>
      </c>
      <c r="F8914" s="102" t="s">
        <v>14815</v>
      </c>
      <c r="H8914" s="102">
        <v>45570</v>
      </c>
      <c r="I8914" s="102" t="s">
        <v>292</v>
      </c>
      <c r="J8914" s="102" t="s">
        <v>291</v>
      </c>
      <c r="K8914" s="102" t="s">
        <v>1</v>
      </c>
      <c r="L8914" s="102" t="s">
        <v>290</v>
      </c>
      <c r="M8914" s="102" t="s">
        <v>1074</v>
      </c>
      <c r="N8914" s="102">
        <v>6</v>
      </c>
      <c r="O8914" s="102" t="s">
        <v>1075</v>
      </c>
    </row>
    <row r="8915" spans="1:15" x14ac:dyDescent="0.25">
      <c r="A8915" s="102" t="s">
        <v>14812</v>
      </c>
      <c r="B8915" s="103" t="s">
        <v>3210</v>
      </c>
      <c r="C8915" s="103" t="s">
        <v>1118</v>
      </c>
      <c r="D8915" s="102" t="s">
        <v>8050</v>
      </c>
      <c r="E8915" s="102" t="s">
        <v>275</v>
      </c>
      <c r="F8915" s="102" t="s">
        <v>14816</v>
      </c>
      <c r="H8915" s="102">
        <v>45570</v>
      </c>
      <c r="I8915" s="102" t="s">
        <v>292</v>
      </c>
      <c r="J8915" s="102" t="s">
        <v>291</v>
      </c>
      <c r="K8915" s="102" t="s">
        <v>1</v>
      </c>
      <c r="L8915" s="102" t="s">
        <v>290</v>
      </c>
      <c r="M8915" s="102" t="s">
        <v>1074</v>
      </c>
      <c r="N8915" s="102">
        <v>6</v>
      </c>
      <c r="O8915" s="102" t="s">
        <v>1075</v>
      </c>
    </row>
    <row r="8916" spans="1:15" x14ac:dyDescent="0.25">
      <c r="A8916" s="102" t="s">
        <v>14817</v>
      </c>
      <c r="B8916" s="103" t="s">
        <v>14818</v>
      </c>
      <c r="C8916" s="103" t="s">
        <v>274</v>
      </c>
      <c r="D8916" s="102" t="s">
        <v>8050</v>
      </c>
      <c r="E8916" s="102" t="s">
        <v>275</v>
      </c>
      <c r="F8916" s="102" t="s">
        <v>14819</v>
      </c>
      <c r="H8916" s="102">
        <v>45570</v>
      </c>
      <c r="I8916" s="102" t="s">
        <v>292</v>
      </c>
      <c r="J8916" s="102" t="s">
        <v>291</v>
      </c>
      <c r="K8916" s="102" t="s">
        <v>1</v>
      </c>
      <c r="L8916" s="102" t="s">
        <v>290</v>
      </c>
      <c r="M8916" s="102" t="s">
        <v>1074</v>
      </c>
      <c r="N8916" s="102">
        <v>6</v>
      </c>
      <c r="O8916" s="102" t="s">
        <v>1075</v>
      </c>
    </row>
    <row r="8917" spans="1:15" x14ac:dyDescent="0.25">
      <c r="A8917" s="102" t="s">
        <v>14820</v>
      </c>
      <c r="B8917" s="103" t="s">
        <v>14821</v>
      </c>
      <c r="C8917" s="103" t="s">
        <v>1118</v>
      </c>
      <c r="D8917" s="102" t="s">
        <v>8050</v>
      </c>
      <c r="E8917" s="102" t="s">
        <v>275</v>
      </c>
      <c r="F8917" s="102" t="s">
        <v>14822</v>
      </c>
      <c r="H8917" s="102">
        <v>45570</v>
      </c>
      <c r="I8917" s="102" t="s">
        <v>292</v>
      </c>
      <c r="J8917" s="102" t="s">
        <v>291</v>
      </c>
      <c r="K8917" s="102" t="s">
        <v>1</v>
      </c>
      <c r="L8917" s="102" t="s">
        <v>290</v>
      </c>
      <c r="M8917" s="102" t="s">
        <v>1074</v>
      </c>
      <c r="N8917" s="102">
        <v>6</v>
      </c>
      <c r="O8917" s="102" t="s">
        <v>1075</v>
      </c>
    </row>
    <row r="8918" spans="1:15" x14ac:dyDescent="0.25">
      <c r="A8918" s="102" t="s">
        <v>14823</v>
      </c>
      <c r="B8918" s="103" t="s">
        <v>14824</v>
      </c>
      <c r="C8918" s="103" t="s">
        <v>274</v>
      </c>
      <c r="D8918" s="102" t="s">
        <v>8050</v>
      </c>
      <c r="E8918" s="102" t="s">
        <v>275</v>
      </c>
      <c r="F8918" s="102" t="s">
        <v>14825</v>
      </c>
      <c r="H8918" s="102">
        <v>45570</v>
      </c>
      <c r="I8918" s="102" t="s">
        <v>292</v>
      </c>
      <c r="J8918" s="102" t="s">
        <v>291</v>
      </c>
      <c r="K8918" s="102" t="s">
        <v>1</v>
      </c>
      <c r="L8918" s="102" t="s">
        <v>290</v>
      </c>
      <c r="M8918" s="102" t="s">
        <v>1074</v>
      </c>
      <c r="N8918" s="102">
        <v>6</v>
      </c>
      <c r="O8918" s="102" t="s">
        <v>1075</v>
      </c>
    </row>
    <row r="8919" spans="1:15" x14ac:dyDescent="0.25">
      <c r="A8919" s="102" t="s">
        <v>14826</v>
      </c>
      <c r="B8919" s="103" t="s">
        <v>14453</v>
      </c>
      <c r="C8919" s="103" t="s">
        <v>1118</v>
      </c>
      <c r="D8919" s="102" t="s">
        <v>8050</v>
      </c>
      <c r="E8919" s="102" t="s">
        <v>275</v>
      </c>
      <c r="F8919" s="102" t="s">
        <v>14827</v>
      </c>
      <c r="H8919" s="102">
        <v>45570</v>
      </c>
      <c r="I8919" s="102" t="s">
        <v>292</v>
      </c>
      <c r="J8919" s="102" t="s">
        <v>291</v>
      </c>
      <c r="K8919" s="102" t="s">
        <v>1</v>
      </c>
      <c r="L8919" s="102" t="s">
        <v>290</v>
      </c>
      <c r="M8919" s="102" t="s">
        <v>1074</v>
      </c>
      <c r="N8919" s="102">
        <v>6</v>
      </c>
      <c r="O8919" s="102" t="s">
        <v>1075</v>
      </c>
    </row>
    <row r="8920" spans="1:15" x14ac:dyDescent="0.25">
      <c r="A8920" s="102" t="s">
        <v>7273</v>
      </c>
      <c r="B8920" s="103" t="s">
        <v>1122</v>
      </c>
      <c r="C8920" s="103" t="s">
        <v>1077</v>
      </c>
      <c r="D8920" s="102" t="s">
        <v>282</v>
      </c>
      <c r="E8920" s="102" t="s">
        <v>275</v>
      </c>
      <c r="F8920" s="102" t="s">
        <v>14828</v>
      </c>
      <c r="H8920" s="102">
        <v>45570</v>
      </c>
      <c r="I8920" s="102" t="s">
        <v>292</v>
      </c>
      <c r="J8920" s="102" t="s">
        <v>291</v>
      </c>
      <c r="K8920" s="102" t="s">
        <v>1</v>
      </c>
      <c r="L8920" s="102" t="s">
        <v>290</v>
      </c>
      <c r="M8920" s="102" t="s">
        <v>1074</v>
      </c>
      <c r="N8920" s="102">
        <v>6</v>
      </c>
      <c r="O8920" s="102" t="s">
        <v>1075</v>
      </c>
    </row>
    <row r="8921" spans="1:15" x14ac:dyDescent="0.25">
      <c r="A8921" s="102" t="s">
        <v>14829</v>
      </c>
      <c r="B8921" s="103" t="s">
        <v>1897</v>
      </c>
      <c r="C8921" s="103" t="s">
        <v>1077</v>
      </c>
      <c r="D8921" s="102" t="s">
        <v>282</v>
      </c>
      <c r="E8921" s="102" t="s">
        <v>275</v>
      </c>
      <c r="F8921" s="102" t="s">
        <v>14830</v>
      </c>
      <c r="H8921" s="102">
        <v>45570</v>
      </c>
      <c r="I8921" s="102" t="s">
        <v>292</v>
      </c>
      <c r="J8921" s="102" t="s">
        <v>291</v>
      </c>
      <c r="K8921" s="102" t="s">
        <v>1</v>
      </c>
      <c r="L8921" s="102" t="s">
        <v>290</v>
      </c>
      <c r="M8921" s="102" t="s">
        <v>1074</v>
      </c>
      <c r="N8921" s="102">
        <v>6</v>
      </c>
      <c r="O8921" s="102" t="s">
        <v>1075</v>
      </c>
    </row>
    <row r="8922" spans="1:15" x14ac:dyDescent="0.25">
      <c r="A8922" s="102" t="s">
        <v>5610</v>
      </c>
      <c r="B8922" s="103" t="s">
        <v>1078</v>
      </c>
      <c r="C8922" s="103" t="s">
        <v>1077</v>
      </c>
      <c r="D8922" s="102" t="s">
        <v>282</v>
      </c>
      <c r="E8922" s="102" t="s">
        <v>275</v>
      </c>
      <c r="F8922" s="102" t="s">
        <v>14831</v>
      </c>
      <c r="H8922" s="102">
        <v>45570</v>
      </c>
      <c r="I8922" s="102" t="s">
        <v>292</v>
      </c>
      <c r="J8922" s="102" t="s">
        <v>291</v>
      </c>
      <c r="K8922" s="102" t="s">
        <v>1</v>
      </c>
      <c r="L8922" s="102" t="s">
        <v>290</v>
      </c>
      <c r="M8922" s="102" t="s">
        <v>1074</v>
      </c>
      <c r="N8922" s="102">
        <v>6</v>
      </c>
      <c r="O8922" s="102" t="s">
        <v>1075</v>
      </c>
    </row>
    <row r="8923" spans="1:15" x14ac:dyDescent="0.25">
      <c r="A8923" s="102" t="s">
        <v>11239</v>
      </c>
      <c r="B8923" s="103" t="s">
        <v>14832</v>
      </c>
      <c r="C8923" s="103" t="s">
        <v>1118</v>
      </c>
      <c r="D8923" s="102" t="s">
        <v>8050</v>
      </c>
      <c r="E8923" s="102" t="s">
        <v>275</v>
      </c>
      <c r="F8923" s="102" t="s">
        <v>14833</v>
      </c>
      <c r="H8923" s="102">
        <v>45570</v>
      </c>
      <c r="I8923" s="102" t="s">
        <v>292</v>
      </c>
      <c r="J8923" s="102" t="s">
        <v>291</v>
      </c>
      <c r="K8923" s="102" t="s">
        <v>1</v>
      </c>
      <c r="L8923" s="102" t="s">
        <v>290</v>
      </c>
      <c r="M8923" s="102" t="s">
        <v>1074</v>
      </c>
      <c r="N8923" s="102">
        <v>6</v>
      </c>
      <c r="O8923" s="102" t="s">
        <v>1075</v>
      </c>
    </row>
    <row r="8924" spans="1:15" x14ac:dyDescent="0.25">
      <c r="A8924" s="102" t="s">
        <v>14834</v>
      </c>
      <c r="B8924" s="103" t="s">
        <v>14835</v>
      </c>
      <c r="C8924" s="103" t="s">
        <v>1118</v>
      </c>
      <c r="D8924" s="102" t="s">
        <v>318</v>
      </c>
      <c r="E8924" s="102" t="s">
        <v>275</v>
      </c>
      <c r="F8924" s="102" t="s">
        <v>14836</v>
      </c>
      <c r="H8924" s="102">
        <v>45570</v>
      </c>
      <c r="I8924" s="102" t="s">
        <v>292</v>
      </c>
      <c r="J8924" s="102" t="s">
        <v>291</v>
      </c>
      <c r="K8924" s="102" t="s">
        <v>1</v>
      </c>
      <c r="L8924" s="102" t="s">
        <v>290</v>
      </c>
      <c r="M8924" s="102" t="s">
        <v>1074</v>
      </c>
      <c r="N8924" s="102">
        <v>6</v>
      </c>
      <c r="O8924" s="102" t="s">
        <v>1075</v>
      </c>
    </row>
    <row r="8925" spans="1:15" x14ac:dyDescent="0.25">
      <c r="A8925" s="102" t="s">
        <v>6987</v>
      </c>
      <c r="B8925" s="103" t="s">
        <v>14837</v>
      </c>
      <c r="C8925" s="103" t="s">
        <v>274</v>
      </c>
      <c r="D8925" s="102" t="s">
        <v>8050</v>
      </c>
      <c r="E8925" s="102" t="s">
        <v>275</v>
      </c>
      <c r="F8925" s="102" t="s">
        <v>14838</v>
      </c>
      <c r="H8925" s="102">
        <v>45570</v>
      </c>
      <c r="I8925" s="102" t="s">
        <v>292</v>
      </c>
      <c r="J8925" s="102" t="s">
        <v>291</v>
      </c>
      <c r="K8925" s="102" t="s">
        <v>1</v>
      </c>
      <c r="L8925" s="102" t="s">
        <v>290</v>
      </c>
      <c r="M8925" s="102" t="s">
        <v>1074</v>
      </c>
      <c r="N8925" s="102">
        <v>6</v>
      </c>
      <c r="O8925" s="102" t="s">
        <v>1075</v>
      </c>
    </row>
    <row r="8926" spans="1:15" x14ac:dyDescent="0.25">
      <c r="A8926" s="102" t="s">
        <v>14839</v>
      </c>
      <c r="B8926" s="103" t="s">
        <v>14840</v>
      </c>
      <c r="C8926" s="103" t="s">
        <v>274</v>
      </c>
      <c r="D8926" s="102" t="s">
        <v>8050</v>
      </c>
      <c r="E8926" s="102" t="s">
        <v>275</v>
      </c>
      <c r="F8926" s="102" t="s">
        <v>14841</v>
      </c>
      <c r="H8926" s="102">
        <v>45570</v>
      </c>
      <c r="I8926" s="102" t="s">
        <v>292</v>
      </c>
      <c r="J8926" s="102" t="s">
        <v>291</v>
      </c>
      <c r="K8926" s="102" t="s">
        <v>1</v>
      </c>
      <c r="L8926" s="102" t="s">
        <v>290</v>
      </c>
      <c r="M8926" s="102" t="s">
        <v>1074</v>
      </c>
      <c r="N8926" s="102">
        <v>6</v>
      </c>
      <c r="O8926" s="102" t="s">
        <v>1075</v>
      </c>
    </row>
    <row r="8927" spans="1:15" x14ac:dyDescent="0.25">
      <c r="A8927" s="102" t="s">
        <v>14842</v>
      </c>
      <c r="B8927" s="103" t="s">
        <v>12950</v>
      </c>
      <c r="C8927" s="103" t="s">
        <v>1118</v>
      </c>
      <c r="D8927" s="102" t="s">
        <v>8050</v>
      </c>
      <c r="E8927" s="102" t="s">
        <v>275</v>
      </c>
      <c r="F8927" s="102" t="s">
        <v>14843</v>
      </c>
      <c r="H8927" s="102">
        <v>45570</v>
      </c>
      <c r="I8927" s="102" t="s">
        <v>292</v>
      </c>
      <c r="J8927" s="102" t="s">
        <v>291</v>
      </c>
      <c r="K8927" s="102" t="s">
        <v>1</v>
      </c>
      <c r="L8927" s="102" t="s">
        <v>290</v>
      </c>
      <c r="M8927" s="102" t="s">
        <v>1074</v>
      </c>
      <c r="N8927" s="102">
        <v>6</v>
      </c>
      <c r="O8927" s="102" t="s">
        <v>1075</v>
      </c>
    </row>
    <row r="8928" spans="1:15" x14ac:dyDescent="0.25">
      <c r="A8928" s="102" t="s">
        <v>1656</v>
      </c>
      <c r="B8928" s="103" t="s">
        <v>5467</v>
      </c>
      <c r="C8928" s="103" t="s">
        <v>1118</v>
      </c>
      <c r="D8928" s="102" t="s">
        <v>8050</v>
      </c>
      <c r="E8928" s="102" t="s">
        <v>275</v>
      </c>
      <c r="F8928" s="102" t="s">
        <v>14844</v>
      </c>
      <c r="H8928" s="102">
        <v>45570</v>
      </c>
      <c r="I8928" s="102" t="s">
        <v>292</v>
      </c>
      <c r="J8928" s="102" t="s">
        <v>291</v>
      </c>
      <c r="K8928" s="102" t="s">
        <v>1</v>
      </c>
      <c r="L8928" s="102" t="s">
        <v>290</v>
      </c>
      <c r="M8928" s="102" t="s">
        <v>1074</v>
      </c>
      <c r="N8928" s="102">
        <v>6</v>
      </c>
      <c r="O8928" s="102" t="s">
        <v>1075</v>
      </c>
    </row>
    <row r="8929" spans="1:15" x14ac:dyDescent="0.25">
      <c r="A8929" s="102" t="s">
        <v>14845</v>
      </c>
      <c r="B8929" s="103" t="s">
        <v>9798</v>
      </c>
      <c r="C8929" s="103" t="s">
        <v>274</v>
      </c>
      <c r="D8929" s="102" t="s">
        <v>318</v>
      </c>
      <c r="E8929" s="102" t="s">
        <v>275</v>
      </c>
      <c r="F8929" s="102" t="s">
        <v>14846</v>
      </c>
      <c r="H8929" s="102">
        <v>45570</v>
      </c>
      <c r="I8929" s="102" t="s">
        <v>292</v>
      </c>
      <c r="J8929" s="102" t="s">
        <v>291</v>
      </c>
      <c r="K8929" s="102" t="s">
        <v>1</v>
      </c>
      <c r="L8929" s="102" t="s">
        <v>290</v>
      </c>
      <c r="M8929" s="102" t="s">
        <v>1074</v>
      </c>
      <c r="N8929" s="102">
        <v>6</v>
      </c>
      <c r="O8929" s="102" t="s">
        <v>1075</v>
      </c>
    </row>
    <row r="8930" spans="1:15" x14ac:dyDescent="0.25">
      <c r="A8930" s="102" t="s">
        <v>1764</v>
      </c>
      <c r="B8930" s="103" t="s">
        <v>2972</v>
      </c>
      <c r="C8930" s="103" t="s">
        <v>274</v>
      </c>
      <c r="D8930" s="102" t="s">
        <v>8050</v>
      </c>
      <c r="E8930" s="102" t="s">
        <v>275</v>
      </c>
      <c r="F8930" s="102" t="s">
        <v>14847</v>
      </c>
      <c r="H8930" s="102">
        <v>45570</v>
      </c>
      <c r="I8930" s="102" t="s">
        <v>292</v>
      </c>
      <c r="J8930" s="102" t="s">
        <v>291</v>
      </c>
      <c r="K8930" s="102" t="s">
        <v>1</v>
      </c>
      <c r="L8930" s="102" t="s">
        <v>290</v>
      </c>
      <c r="M8930" s="102" t="s">
        <v>1074</v>
      </c>
      <c r="N8930" s="102">
        <v>6</v>
      </c>
      <c r="O8930" s="102" t="s">
        <v>1075</v>
      </c>
    </row>
    <row r="8931" spans="1:15" x14ac:dyDescent="0.25">
      <c r="A8931" s="102" t="s">
        <v>14848</v>
      </c>
      <c r="B8931" s="103" t="s">
        <v>14849</v>
      </c>
      <c r="C8931" s="103" t="s">
        <v>2526</v>
      </c>
      <c r="D8931" s="102" t="s">
        <v>296</v>
      </c>
      <c r="E8931" s="102" t="s">
        <v>275</v>
      </c>
      <c r="F8931" s="102" t="s">
        <v>14850</v>
      </c>
      <c r="H8931" s="102">
        <v>45570</v>
      </c>
      <c r="I8931" s="102" t="s">
        <v>292</v>
      </c>
      <c r="J8931" s="102" t="s">
        <v>291</v>
      </c>
      <c r="K8931" s="102" t="s">
        <v>1</v>
      </c>
      <c r="L8931" s="102" t="s">
        <v>290</v>
      </c>
      <c r="M8931" s="102" t="s">
        <v>1074</v>
      </c>
      <c r="N8931" s="102">
        <v>6</v>
      </c>
      <c r="O8931" s="102" t="s">
        <v>1075</v>
      </c>
    </row>
    <row r="8932" spans="1:15" x14ac:dyDescent="0.25">
      <c r="A8932" s="102" t="s">
        <v>14851</v>
      </c>
      <c r="B8932" s="103" t="s">
        <v>14852</v>
      </c>
      <c r="C8932" s="103" t="s">
        <v>1118</v>
      </c>
      <c r="D8932" s="102" t="s">
        <v>8050</v>
      </c>
      <c r="E8932" s="102" t="s">
        <v>275</v>
      </c>
      <c r="F8932" s="102" t="s">
        <v>14853</v>
      </c>
      <c r="H8932" s="102">
        <v>45570</v>
      </c>
      <c r="I8932" s="102" t="s">
        <v>292</v>
      </c>
      <c r="J8932" s="102" t="s">
        <v>291</v>
      </c>
      <c r="K8932" s="102" t="s">
        <v>1</v>
      </c>
      <c r="L8932" s="102" t="s">
        <v>290</v>
      </c>
      <c r="M8932" s="102" t="s">
        <v>1074</v>
      </c>
      <c r="N8932" s="102">
        <v>6</v>
      </c>
      <c r="O8932" s="102" t="s">
        <v>1075</v>
      </c>
    </row>
    <row r="8933" spans="1:15" x14ac:dyDescent="0.25">
      <c r="A8933" s="102" t="s">
        <v>14854</v>
      </c>
      <c r="B8933" s="103" t="s">
        <v>14855</v>
      </c>
      <c r="C8933" s="103" t="s">
        <v>274</v>
      </c>
      <c r="D8933" s="102" t="s">
        <v>8050</v>
      </c>
      <c r="E8933" s="102" t="s">
        <v>275</v>
      </c>
      <c r="F8933" s="102" t="s">
        <v>14856</v>
      </c>
      <c r="H8933" s="102">
        <v>45570</v>
      </c>
      <c r="I8933" s="102" t="s">
        <v>292</v>
      </c>
      <c r="J8933" s="102" t="s">
        <v>291</v>
      </c>
      <c r="K8933" s="102" t="s">
        <v>1</v>
      </c>
      <c r="L8933" s="102" t="s">
        <v>290</v>
      </c>
      <c r="M8933" s="102" t="s">
        <v>1074</v>
      </c>
      <c r="N8933" s="102">
        <v>6</v>
      </c>
      <c r="O8933" s="102" t="s">
        <v>1075</v>
      </c>
    </row>
    <row r="8934" spans="1:15" x14ac:dyDescent="0.25">
      <c r="A8934" s="102" t="s">
        <v>13199</v>
      </c>
      <c r="B8934" s="103" t="s">
        <v>5261</v>
      </c>
      <c r="C8934" s="103" t="s">
        <v>1118</v>
      </c>
      <c r="D8934" s="102" t="s">
        <v>8050</v>
      </c>
      <c r="E8934" s="102" t="s">
        <v>275</v>
      </c>
      <c r="F8934" s="102" t="s">
        <v>14857</v>
      </c>
      <c r="H8934" s="102">
        <v>45570</v>
      </c>
      <c r="I8934" s="102" t="s">
        <v>292</v>
      </c>
      <c r="J8934" s="102" t="s">
        <v>291</v>
      </c>
      <c r="K8934" s="102" t="s">
        <v>1</v>
      </c>
      <c r="L8934" s="102" t="s">
        <v>290</v>
      </c>
      <c r="M8934" s="102" t="s">
        <v>1074</v>
      </c>
      <c r="N8934" s="102">
        <v>6</v>
      </c>
      <c r="O8934" s="102" t="s">
        <v>1075</v>
      </c>
    </row>
    <row r="8935" spans="1:15" x14ac:dyDescent="0.25">
      <c r="A8935" s="102" t="s">
        <v>14858</v>
      </c>
      <c r="B8935" s="103" t="s">
        <v>14859</v>
      </c>
      <c r="C8935" s="103" t="s">
        <v>1082</v>
      </c>
      <c r="D8935" s="102" t="s">
        <v>318</v>
      </c>
      <c r="E8935" s="102" t="s">
        <v>275</v>
      </c>
      <c r="F8935" s="102" t="s">
        <v>14860</v>
      </c>
      <c r="H8935" s="102">
        <v>45570</v>
      </c>
      <c r="I8935" s="102" t="s">
        <v>292</v>
      </c>
      <c r="J8935" s="102" t="s">
        <v>291</v>
      </c>
      <c r="K8935" s="102" t="s">
        <v>1</v>
      </c>
      <c r="L8935" s="102" t="s">
        <v>290</v>
      </c>
      <c r="M8935" s="102" t="s">
        <v>1082</v>
      </c>
      <c r="N8935" s="102">
        <v>6</v>
      </c>
      <c r="O8935" s="102" t="s">
        <v>1075</v>
      </c>
    </row>
    <row r="8936" spans="1:15" x14ac:dyDescent="0.25">
      <c r="A8936" s="102" t="s">
        <v>14858</v>
      </c>
      <c r="B8936" s="103" t="s">
        <v>10814</v>
      </c>
      <c r="C8936" s="103" t="s">
        <v>1118</v>
      </c>
      <c r="D8936" s="102" t="s">
        <v>318</v>
      </c>
      <c r="E8936" s="102" t="s">
        <v>275</v>
      </c>
      <c r="F8936" s="102" t="s">
        <v>14861</v>
      </c>
      <c r="H8936" s="102">
        <v>45570</v>
      </c>
      <c r="I8936" s="102" t="s">
        <v>292</v>
      </c>
      <c r="J8936" s="102" t="s">
        <v>291</v>
      </c>
      <c r="K8936" s="102" t="s">
        <v>1</v>
      </c>
      <c r="L8936" s="102" t="s">
        <v>290</v>
      </c>
      <c r="M8936" s="102" t="s">
        <v>1074</v>
      </c>
      <c r="N8936" s="102">
        <v>6</v>
      </c>
      <c r="O8936" s="102" t="s">
        <v>1075</v>
      </c>
    </row>
    <row r="8937" spans="1:15" x14ac:dyDescent="0.25">
      <c r="A8937" s="102" t="s">
        <v>14858</v>
      </c>
      <c r="B8937" s="103" t="s">
        <v>2827</v>
      </c>
      <c r="C8937" s="103" t="s">
        <v>274</v>
      </c>
      <c r="D8937" s="102" t="s">
        <v>318</v>
      </c>
      <c r="E8937" s="102" t="s">
        <v>275</v>
      </c>
      <c r="F8937" s="102" t="s">
        <v>14862</v>
      </c>
      <c r="H8937" s="102">
        <v>45570</v>
      </c>
      <c r="I8937" s="102" t="s">
        <v>292</v>
      </c>
      <c r="J8937" s="102" t="s">
        <v>291</v>
      </c>
      <c r="K8937" s="102" t="s">
        <v>1</v>
      </c>
      <c r="L8937" s="102" t="s">
        <v>290</v>
      </c>
      <c r="M8937" s="102" t="s">
        <v>1074</v>
      </c>
      <c r="N8937" s="102">
        <v>6</v>
      </c>
      <c r="O8937" s="102" t="s">
        <v>1075</v>
      </c>
    </row>
    <row r="8938" spans="1:15" x14ac:dyDescent="0.25">
      <c r="A8938" s="102" t="s">
        <v>4664</v>
      </c>
      <c r="B8938" s="103" t="s">
        <v>14153</v>
      </c>
      <c r="C8938" s="103" t="s">
        <v>274</v>
      </c>
      <c r="D8938" s="102" t="s">
        <v>8050</v>
      </c>
      <c r="E8938" s="102" t="s">
        <v>275</v>
      </c>
      <c r="F8938" s="102" t="s">
        <v>14863</v>
      </c>
      <c r="H8938" s="102">
        <v>45570</v>
      </c>
      <c r="I8938" s="102" t="s">
        <v>292</v>
      </c>
      <c r="J8938" s="102" t="s">
        <v>291</v>
      </c>
      <c r="K8938" s="102" t="s">
        <v>1</v>
      </c>
      <c r="L8938" s="102" t="s">
        <v>290</v>
      </c>
      <c r="M8938" s="102" t="s">
        <v>1074</v>
      </c>
      <c r="N8938" s="102">
        <v>6</v>
      </c>
      <c r="O8938" s="102" t="s">
        <v>1075</v>
      </c>
    </row>
    <row r="8939" spans="1:15" x14ac:dyDescent="0.25">
      <c r="A8939" s="102" t="s">
        <v>14440</v>
      </c>
      <c r="B8939" s="103" t="s">
        <v>14864</v>
      </c>
      <c r="C8939" s="103" t="s">
        <v>1082</v>
      </c>
      <c r="D8939" s="102" t="s">
        <v>8050</v>
      </c>
      <c r="E8939" s="102" t="s">
        <v>275</v>
      </c>
      <c r="F8939" s="102" t="s">
        <v>14865</v>
      </c>
      <c r="H8939" s="102">
        <v>45570</v>
      </c>
      <c r="I8939" s="102" t="s">
        <v>292</v>
      </c>
      <c r="J8939" s="102" t="s">
        <v>291</v>
      </c>
      <c r="K8939" s="102" t="s">
        <v>1</v>
      </c>
      <c r="L8939" s="102" t="s">
        <v>290</v>
      </c>
      <c r="M8939" s="102" t="s">
        <v>1082</v>
      </c>
      <c r="N8939" s="102">
        <v>6</v>
      </c>
      <c r="O8939" s="102" t="s">
        <v>1075</v>
      </c>
    </row>
    <row r="8940" spans="1:15" x14ac:dyDescent="0.25">
      <c r="A8940" s="102" t="s">
        <v>14440</v>
      </c>
      <c r="B8940" s="103" t="s">
        <v>14153</v>
      </c>
      <c r="C8940" s="103" t="s">
        <v>274</v>
      </c>
      <c r="D8940" s="102" t="s">
        <v>8050</v>
      </c>
      <c r="E8940" s="102" t="s">
        <v>275</v>
      </c>
      <c r="F8940" s="102" t="s">
        <v>14866</v>
      </c>
      <c r="H8940" s="102">
        <v>45570</v>
      </c>
      <c r="I8940" s="102" t="s">
        <v>292</v>
      </c>
      <c r="J8940" s="102" t="s">
        <v>291</v>
      </c>
      <c r="K8940" s="102" t="s">
        <v>1</v>
      </c>
      <c r="L8940" s="102" t="s">
        <v>290</v>
      </c>
      <c r="M8940" s="102" t="s">
        <v>1074</v>
      </c>
      <c r="N8940" s="102">
        <v>6</v>
      </c>
      <c r="O8940" s="102" t="s">
        <v>1075</v>
      </c>
    </row>
    <row r="8941" spans="1:15" x14ac:dyDescent="0.25">
      <c r="A8941" s="102" t="s">
        <v>14867</v>
      </c>
      <c r="B8941" s="103" t="s">
        <v>14868</v>
      </c>
      <c r="C8941" s="103" t="s">
        <v>274</v>
      </c>
      <c r="D8941" s="102" t="s">
        <v>8050</v>
      </c>
      <c r="E8941" s="102" t="s">
        <v>275</v>
      </c>
      <c r="F8941" s="102" t="s">
        <v>14869</v>
      </c>
      <c r="H8941" s="102">
        <v>45570</v>
      </c>
      <c r="I8941" s="102" t="s">
        <v>292</v>
      </c>
      <c r="J8941" s="102" t="s">
        <v>291</v>
      </c>
      <c r="K8941" s="102" t="s">
        <v>1</v>
      </c>
      <c r="L8941" s="102" t="s">
        <v>290</v>
      </c>
      <c r="M8941" s="102" t="s">
        <v>1074</v>
      </c>
      <c r="N8941" s="102">
        <v>6</v>
      </c>
      <c r="O8941" s="102" t="s">
        <v>1075</v>
      </c>
    </row>
    <row r="8942" spans="1:15" x14ac:dyDescent="0.25">
      <c r="A8942" s="102" t="s">
        <v>14867</v>
      </c>
      <c r="B8942" s="103" t="s">
        <v>14870</v>
      </c>
      <c r="C8942" s="103" t="s">
        <v>1082</v>
      </c>
      <c r="D8942" s="102" t="s">
        <v>8050</v>
      </c>
      <c r="E8942" s="102" t="s">
        <v>275</v>
      </c>
      <c r="F8942" s="102" t="s">
        <v>14871</v>
      </c>
      <c r="H8942" s="102">
        <v>45570</v>
      </c>
      <c r="I8942" s="102" t="s">
        <v>292</v>
      </c>
      <c r="J8942" s="102" t="s">
        <v>291</v>
      </c>
      <c r="K8942" s="102" t="s">
        <v>1</v>
      </c>
      <c r="L8942" s="102" t="s">
        <v>290</v>
      </c>
      <c r="M8942" s="102" t="s">
        <v>1082</v>
      </c>
      <c r="N8942" s="102">
        <v>6</v>
      </c>
      <c r="O8942" s="102" t="s">
        <v>1075</v>
      </c>
    </row>
    <row r="8943" spans="1:15" x14ac:dyDescent="0.25">
      <c r="A8943" s="102" t="s">
        <v>14872</v>
      </c>
      <c r="B8943" s="103" t="s">
        <v>14607</v>
      </c>
      <c r="C8943" s="103" t="s">
        <v>1118</v>
      </c>
      <c r="D8943" s="102" t="s">
        <v>8050</v>
      </c>
      <c r="E8943" s="102" t="s">
        <v>275</v>
      </c>
      <c r="F8943" s="102" t="s">
        <v>14873</v>
      </c>
      <c r="H8943" s="102">
        <v>45570</v>
      </c>
      <c r="I8943" s="102" t="s">
        <v>292</v>
      </c>
      <c r="J8943" s="102" t="s">
        <v>291</v>
      </c>
      <c r="K8943" s="102" t="s">
        <v>1</v>
      </c>
      <c r="L8943" s="102" t="s">
        <v>290</v>
      </c>
      <c r="M8943" s="102" t="s">
        <v>1074</v>
      </c>
      <c r="N8943" s="102">
        <v>6</v>
      </c>
      <c r="O8943" s="102" t="s">
        <v>1075</v>
      </c>
    </row>
    <row r="8944" spans="1:15" x14ac:dyDescent="0.25">
      <c r="A8944" s="102" t="s">
        <v>14874</v>
      </c>
      <c r="B8944" s="103" t="s">
        <v>2573</v>
      </c>
      <c r="C8944" s="103" t="s">
        <v>1077</v>
      </c>
      <c r="D8944" s="102" t="s">
        <v>282</v>
      </c>
      <c r="E8944" s="102" t="s">
        <v>275</v>
      </c>
      <c r="F8944" s="102" t="s">
        <v>14875</v>
      </c>
      <c r="H8944" s="102">
        <v>45570</v>
      </c>
      <c r="I8944" s="102" t="s">
        <v>292</v>
      </c>
      <c r="J8944" s="102" t="s">
        <v>291</v>
      </c>
      <c r="K8944" s="102" t="s">
        <v>1</v>
      </c>
      <c r="L8944" s="102" t="s">
        <v>290</v>
      </c>
      <c r="M8944" s="102" t="s">
        <v>1074</v>
      </c>
      <c r="N8944" s="102">
        <v>6</v>
      </c>
      <c r="O8944" s="102" t="s">
        <v>1075</v>
      </c>
    </row>
    <row r="8945" spans="1:15" x14ac:dyDescent="0.25">
      <c r="A8945" s="102" t="s">
        <v>14019</v>
      </c>
      <c r="B8945" s="103" t="s">
        <v>14876</v>
      </c>
      <c r="C8945" s="103" t="s">
        <v>274</v>
      </c>
      <c r="D8945" s="102" t="s">
        <v>8050</v>
      </c>
      <c r="E8945" s="102" t="s">
        <v>275</v>
      </c>
      <c r="F8945" s="102" t="s">
        <v>14877</v>
      </c>
      <c r="H8945" s="102">
        <v>45570</v>
      </c>
      <c r="I8945" s="102" t="s">
        <v>292</v>
      </c>
      <c r="J8945" s="102" t="s">
        <v>291</v>
      </c>
      <c r="K8945" s="102" t="s">
        <v>1</v>
      </c>
      <c r="L8945" s="102" t="s">
        <v>290</v>
      </c>
      <c r="M8945" s="102" t="s">
        <v>1074</v>
      </c>
      <c r="N8945" s="102">
        <v>6</v>
      </c>
      <c r="O8945" s="102" t="s">
        <v>1075</v>
      </c>
    </row>
    <row r="8946" spans="1:15" x14ac:dyDescent="0.25">
      <c r="A8946" s="102" t="s">
        <v>14878</v>
      </c>
      <c r="B8946" s="103" t="s">
        <v>14879</v>
      </c>
      <c r="C8946" s="103" t="s">
        <v>1225</v>
      </c>
      <c r="D8946" s="102" t="s">
        <v>282</v>
      </c>
      <c r="E8946" s="102" t="s">
        <v>275</v>
      </c>
      <c r="F8946" s="102" t="s">
        <v>14880</v>
      </c>
      <c r="H8946" s="102">
        <v>45570</v>
      </c>
      <c r="I8946" s="102" t="s">
        <v>292</v>
      </c>
      <c r="J8946" s="102" t="s">
        <v>291</v>
      </c>
      <c r="K8946" s="102" t="s">
        <v>1</v>
      </c>
      <c r="L8946" s="102" t="s">
        <v>290</v>
      </c>
      <c r="M8946" s="102" t="s">
        <v>1074</v>
      </c>
      <c r="N8946" s="102">
        <v>6</v>
      </c>
      <c r="O8946" s="102" t="s">
        <v>1075</v>
      </c>
    </row>
    <row r="8947" spans="1:15" x14ac:dyDescent="0.25">
      <c r="A8947" s="102" t="s">
        <v>14881</v>
      </c>
      <c r="B8947" s="103" t="s">
        <v>14882</v>
      </c>
      <c r="C8947" s="103" t="s">
        <v>1118</v>
      </c>
      <c r="D8947" s="102" t="s">
        <v>8050</v>
      </c>
      <c r="E8947" s="102" t="s">
        <v>275</v>
      </c>
      <c r="F8947" s="102" t="s">
        <v>14883</v>
      </c>
      <c r="H8947" s="102">
        <v>45570</v>
      </c>
      <c r="I8947" s="102" t="s">
        <v>292</v>
      </c>
      <c r="J8947" s="102" t="s">
        <v>291</v>
      </c>
      <c r="K8947" s="102" t="s">
        <v>1</v>
      </c>
      <c r="L8947" s="102" t="s">
        <v>290</v>
      </c>
      <c r="M8947" s="102" t="s">
        <v>1074</v>
      </c>
      <c r="N8947" s="102">
        <v>6</v>
      </c>
      <c r="O8947" s="102" t="s">
        <v>1075</v>
      </c>
    </row>
    <row r="8948" spans="1:15" x14ac:dyDescent="0.25">
      <c r="A8948" s="102" t="s">
        <v>14884</v>
      </c>
      <c r="B8948" s="103" t="s">
        <v>14885</v>
      </c>
      <c r="C8948" s="103" t="s">
        <v>1118</v>
      </c>
      <c r="D8948" s="102" t="s">
        <v>318</v>
      </c>
      <c r="E8948" s="102" t="s">
        <v>275</v>
      </c>
      <c r="F8948" s="102" t="s">
        <v>14886</v>
      </c>
      <c r="H8948" s="102">
        <v>45570</v>
      </c>
      <c r="I8948" s="102" t="s">
        <v>292</v>
      </c>
      <c r="J8948" s="102" t="s">
        <v>291</v>
      </c>
      <c r="K8948" s="102" t="s">
        <v>1</v>
      </c>
      <c r="L8948" s="102" t="s">
        <v>290</v>
      </c>
      <c r="M8948" s="102" t="s">
        <v>1074</v>
      </c>
      <c r="N8948" s="102">
        <v>6</v>
      </c>
      <c r="O8948" s="102" t="s">
        <v>1075</v>
      </c>
    </row>
    <row r="8949" spans="1:15" x14ac:dyDescent="0.25">
      <c r="A8949" s="102" t="s">
        <v>14884</v>
      </c>
      <c r="B8949" s="103" t="s">
        <v>14887</v>
      </c>
      <c r="C8949" s="103" t="s">
        <v>1118</v>
      </c>
      <c r="D8949" s="102" t="s">
        <v>318</v>
      </c>
      <c r="E8949" s="102" t="s">
        <v>275</v>
      </c>
      <c r="F8949" s="102" t="s">
        <v>14888</v>
      </c>
      <c r="H8949" s="102">
        <v>45570</v>
      </c>
      <c r="I8949" s="102" t="s">
        <v>292</v>
      </c>
      <c r="J8949" s="102" t="s">
        <v>291</v>
      </c>
      <c r="K8949" s="102" t="s">
        <v>1</v>
      </c>
      <c r="L8949" s="102" t="s">
        <v>290</v>
      </c>
      <c r="M8949" s="102" t="s">
        <v>1074</v>
      </c>
      <c r="N8949" s="102">
        <v>6</v>
      </c>
      <c r="O8949" s="102" t="s">
        <v>1075</v>
      </c>
    </row>
    <row r="8950" spans="1:15" x14ac:dyDescent="0.25">
      <c r="A8950" s="102" t="s">
        <v>14889</v>
      </c>
      <c r="B8950" s="103" t="s">
        <v>5122</v>
      </c>
      <c r="C8950" s="103" t="s">
        <v>277</v>
      </c>
      <c r="D8950" s="102" t="s">
        <v>136</v>
      </c>
      <c r="E8950" s="102" t="s">
        <v>275</v>
      </c>
      <c r="F8950" s="102" t="s">
        <v>14890</v>
      </c>
      <c r="H8950" s="102">
        <v>45570</v>
      </c>
      <c r="I8950" s="102" t="s">
        <v>292</v>
      </c>
      <c r="J8950" s="102" t="s">
        <v>291</v>
      </c>
      <c r="K8950" s="102" t="s">
        <v>1</v>
      </c>
      <c r="L8950" s="102" t="s">
        <v>290</v>
      </c>
      <c r="M8950" s="102" t="s">
        <v>1074</v>
      </c>
      <c r="N8950" s="102">
        <v>6</v>
      </c>
      <c r="O8950" s="102" t="s">
        <v>1075</v>
      </c>
    </row>
    <row r="8951" spans="1:15" x14ac:dyDescent="0.25">
      <c r="A8951" s="102" t="s">
        <v>14891</v>
      </c>
      <c r="B8951" s="103" t="s">
        <v>14362</v>
      </c>
      <c r="C8951" s="103" t="s">
        <v>1118</v>
      </c>
      <c r="D8951" s="102" t="s">
        <v>8050</v>
      </c>
      <c r="E8951" s="102" t="s">
        <v>275</v>
      </c>
      <c r="F8951" s="102" t="s">
        <v>14892</v>
      </c>
      <c r="H8951" s="102">
        <v>45570</v>
      </c>
      <c r="I8951" s="102" t="s">
        <v>292</v>
      </c>
      <c r="J8951" s="102" t="s">
        <v>291</v>
      </c>
      <c r="K8951" s="102" t="s">
        <v>1</v>
      </c>
      <c r="L8951" s="102" t="s">
        <v>290</v>
      </c>
      <c r="M8951" s="102" t="s">
        <v>1074</v>
      </c>
      <c r="N8951" s="102">
        <v>6</v>
      </c>
      <c r="O8951" s="102" t="s">
        <v>1075</v>
      </c>
    </row>
    <row r="8952" spans="1:15" x14ac:dyDescent="0.25">
      <c r="A8952" s="102" t="s">
        <v>14891</v>
      </c>
      <c r="B8952" s="103" t="s">
        <v>1892</v>
      </c>
      <c r="C8952" s="103" t="s">
        <v>1077</v>
      </c>
      <c r="D8952" s="102" t="s">
        <v>282</v>
      </c>
      <c r="E8952" s="102" t="s">
        <v>275</v>
      </c>
      <c r="F8952" s="102" t="s">
        <v>14893</v>
      </c>
      <c r="H8952" s="102">
        <v>45570</v>
      </c>
      <c r="I8952" s="102" t="s">
        <v>292</v>
      </c>
      <c r="J8952" s="102" t="s">
        <v>291</v>
      </c>
      <c r="K8952" s="102" t="s">
        <v>1</v>
      </c>
      <c r="L8952" s="102" t="s">
        <v>290</v>
      </c>
      <c r="M8952" s="102" t="s">
        <v>1074</v>
      </c>
      <c r="N8952" s="102">
        <v>6</v>
      </c>
      <c r="O8952" s="102" t="s">
        <v>1075</v>
      </c>
    </row>
    <row r="8953" spans="1:15" x14ac:dyDescent="0.25">
      <c r="A8953" s="102" t="s">
        <v>14894</v>
      </c>
      <c r="B8953" s="103" t="s">
        <v>1244</v>
      </c>
      <c r="C8953" s="103" t="s">
        <v>274</v>
      </c>
      <c r="D8953" s="102" t="s">
        <v>318</v>
      </c>
      <c r="E8953" s="102" t="s">
        <v>275</v>
      </c>
      <c r="F8953" s="102" t="s">
        <v>14895</v>
      </c>
      <c r="H8953" s="102">
        <v>45570</v>
      </c>
      <c r="I8953" s="102" t="s">
        <v>292</v>
      </c>
      <c r="J8953" s="102" t="s">
        <v>291</v>
      </c>
      <c r="K8953" s="102" t="s">
        <v>1</v>
      </c>
      <c r="L8953" s="102" t="s">
        <v>290</v>
      </c>
      <c r="M8953" s="102" t="s">
        <v>1074</v>
      </c>
      <c r="N8953" s="102">
        <v>6</v>
      </c>
      <c r="O8953" s="102" t="s">
        <v>1075</v>
      </c>
    </row>
    <row r="8954" spans="1:15" x14ac:dyDescent="0.25">
      <c r="A8954" s="102" t="s">
        <v>14896</v>
      </c>
      <c r="B8954" s="103" t="s">
        <v>14897</v>
      </c>
      <c r="C8954" s="103" t="s">
        <v>274</v>
      </c>
      <c r="D8954" s="102" t="s">
        <v>8050</v>
      </c>
      <c r="E8954" s="102" t="s">
        <v>275</v>
      </c>
      <c r="F8954" s="102" t="s">
        <v>14898</v>
      </c>
      <c r="H8954" s="102">
        <v>45570</v>
      </c>
      <c r="I8954" s="102" t="s">
        <v>292</v>
      </c>
      <c r="J8954" s="102" t="s">
        <v>291</v>
      </c>
      <c r="K8954" s="102" t="s">
        <v>1</v>
      </c>
      <c r="L8954" s="102" t="s">
        <v>290</v>
      </c>
      <c r="M8954" s="102" t="s">
        <v>1074</v>
      </c>
      <c r="N8954" s="102">
        <v>6</v>
      </c>
      <c r="O8954" s="102" t="s">
        <v>1075</v>
      </c>
    </row>
    <row r="8955" spans="1:15" x14ac:dyDescent="0.25">
      <c r="A8955" s="102" t="s">
        <v>14899</v>
      </c>
      <c r="B8955" s="103" t="s">
        <v>14900</v>
      </c>
      <c r="C8955" s="103" t="s">
        <v>274</v>
      </c>
      <c r="D8955" s="102" t="s">
        <v>8050</v>
      </c>
      <c r="E8955" s="102" t="s">
        <v>275</v>
      </c>
      <c r="F8955" s="102" t="s">
        <v>14901</v>
      </c>
      <c r="H8955" s="102">
        <v>45570</v>
      </c>
      <c r="I8955" s="102" t="s">
        <v>292</v>
      </c>
      <c r="J8955" s="102" t="s">
        <v>291</v>
      </c>
      <c r="K8955" s="102" t="s">
        <v>1</v>
      </c>
      <c r="L8955" s="102" t="s">
        <v>290</v>
      </c>
      <c r="M8955" s="102" t="s">
        <v>1074</v>
      </c>
      <c r="N8955" s="102">
        <v>6</v>
      </c>
      <c r="O8955" s="102" t="s">
        <v>1075</v>
      </c>
    </row>
    <row r="8956" spans="1:15" x14ac:dyDescent="0.25">
      <c r="A8956" s="102" t="s">
        <v>14213</v>
      </c>
      <c r="B8956" s="103" t="s">
        <v>1254</v>
      </c>
      <c r="C8956" s="103" t="s">
        <v>277</v>
      </c>
      <c r="D8956" s="102" t="s">
        <v>1092</v>
      </c>
      <c r="E8956" s="102" t="s">
        <v>275</v>
      </c>
      <c r="F8956" s="102" t="s">
        <v>14214</v>
      </c>
      <c r="H8956" s="102">
        <v>45570</v>
      </c>
      <c r="I8956" s="102" t="s">
        <v>280</v>
      </c>
      <c r="J8956" s="102" t="s">
        <v>1</v>
      </c>
      <c r="K8956" s="102" t="s">
        <v>2</v>
      </c>
      <c r="L8956" s="102" t="s">
        <v>24</v>
      </c>
      <c r="M8956" s="102" t="s">
        <v>1074</v>
      </c>
      <c r="N8956" s="102">
        <v>6</v>
      </c>
      <c r="O8956" s="102" t="s">
        <v>1075</v>
      </c>
    </row>
    <row r="8957" spans="1:15" x14ac:dyDescent="0.25">
      <c r="A8957" s="102" t="s">
        <v>6280</v>
      </c>
      <c r="B8957" s="103" t="s">
        <v>1304</v>
      </c>
      <c r="C8957" s="103" t="s">
        <v>1077</v>
      </c>
      <c r="D8957" s="102" t="s">
        <v>313</v>
      </c>
      <c r="E8957" s="102" t="s">
        <v>275</v>
      </c>
      <c r="F8957" s="102" t="s">
        <v>6710</v>
      </c>
      <c r="H8957" s="102">
        <v>45570</v>
      </c>
      <c r="I8957" s="102" t="s">
        <v>280</v>
      </c>
      <c r="J8957" s="102" t="s">
        <v>1</v>
      </c>
      <c r="K8957" s="102" t="s">
        <v>2</v>
      </c>
      <c r="L8957" s="102" t="s">
        <v>24</v>
      </c>
      <c r="M8957" s="102" t="s">
        <v>1074</v>
      </c>
      <c r="N8957" s="102">
        <v>6</v>
      </c>
      <c r="O8957" s="102" t="s">
        <v>1075</v>
      </c>
    </row>
    <row r="8958" spans="1:15" x14ac:dyDescent="0.25">
      <c r="A8958" s="102" t="s">
        <v>14902</v>
      </c>
      <c r="B8958" s="103" t="s">
        <v>5427</v>
      </c>
      <c r="C8958" s="103" t="s">
        <v>1077</v>
      </c>
      <c r="D8958" s="102" t="s">
        <v>313</v>
      </c>
      <c r="E8958" s="102" t="s">
        <v>275</v>
      </c>
      <c r="F8958" s="102" t="s">
        <v>14903</v>
      </c>
      <c r="H8958" s="102">
        <v>45570</v>
      </c>
      <c r="I8958" s="102" t="s">
        <v>280</v>
      </c>
      <c r="J8958" s="102" t="s">
        <v>1</v>
      </c>
      <c r="K8958" s="102" t="s">
        <v>2</v>
      </c>
      <c r="L8958" s="102" t="s">
        <v>24</v>
      </c>
      <c r="M8958" s="102" t="s">
        <v>1074</v>
      </c>
      <c r="N8958" s="102">
        <v>6</v>
      </c>
      <c r="O8958" s="102" t="s">
        <v>1075</v>
      </c>
    </row>
    <row r="8959" spans="1:15" x14ac:dyDescent="0.25">
      <c r="A8959" s="102" t="s">
        <v>14904</v>
      </c>
      <c r="B8959" s="103" t="s">
        <v>14905</v>
      </c>
      <c r="C8959" s="103" t="s">
        <v>1225</v>
      </c>
      <c r="D8959" s="102" t="s">
        <v>281</v>
      </c>
      <c r="E8959" s="102" t="s">
        <v>275</v>
      </c>
      <c r="F8959" s="102" t="s">
        <v>14225</v>
      </c>
      <c r="H8959" s="102">
        <v>45570</v>
      </c>
      <c r="I8959" s="102" t="s">
        <v>280</v>
      </c>
      <c r="J8959" s="102" t="s">
        <v>1</v>
      </c>
      <c r="K8959" s="102" t="s">
        <v>2</v>
      </c>
      <c r="L8959" s="102" t="s">
        <v>24</v>
      </c>
      <c r="M8959" s="102" t="s">
        <v>1074</v>
      </c>
      <c r="N8959" s="102">
        <v>6</v>
      </c>
      <c r="O8959" s="102" t="s">
        <v>1075</v>
      </c>
    </row>
    <row r="8960" spans="1:15" x14ac:dyDescent="0.25">
      <c r="A8960" s="102" t="s">
        <v>6323</v>
      </c>
      <c r="B8960" s="103" t="s">
        <v>1091</v>
      </c>
      <c r="C8960" s="103" t="s">
        <v>277</v>
      </c>
      <c r="D8960" s="102" t="s">
        <v>1092</v>
      </c>
      <c r="E8960" s="102" t="s">
        <v>275</v>
      </c>
      <c r="F8960" s="102" t="s">
        <v>14248</v>
      </c>
      <c r="H8960" s="102">
        <v>45570</v>
      </c>
      <c r="I8960" s="102" t="s">
        <v>280</v>
      </c>
      <c r="J8960" s="102" t="s">
        <v>1</v>
      </c>
      <c r="K8960" s="102" t="s">
        <v>2</v>
      </c>
      <c r="L8960" s="102" t="s">
        <v>24</v>
      </c>
      <c r="M8960" s="102" t="s">
        <v>1074</v>
      </c>
      <c r="N8960" s="102">
        <v>6</v>
      </c>
      <c r="O8960" s="102" t="s">
        <v>1075</v>
      </c>
    </row>
    <row r="8961" spans="1:15" x14ac:dyDescent="0.25">
      <c r="A8961" s="102" t="s">
        <v>1129</v>
      </c>
      <c r="B8961" s="103" t="s">
        <v>2767</v>
      </c>
      <c r="C8961" s="103" t="s">
        <v>277</v>
      </c>
      <c r="D8961" s="102" t="s">
        <v>1092</v>
      </c>
      <c r="E8961" s="102" t="s">
        <v>275</v>
      </c>
      <c r="F8961" s="102" t="s">
        <v>14277</v>
      </c>
      <c r="H8961" s="102">
        <v>45570</v>
      </c>
      <c r="I8961" s="102" t="s">
        <v>280</v>
      </c>
      <c r="J8961" s="102" t="s">
        <v>1</v>
      </c>
      <c r="K8961" s="102" t="s">
        <v>2</v>
      </c>
      <c r="L8961" s="102" t="s">
        <v>24</v>
      </c>
      <c r="M8961" s="102" t="s">
        <v>1074</v>
      </c>
      <c r="N8961" s="102">
        <v>6</v>
      </c>
      <c r="O8961" s="102" t="s">
        <v>1075</v>
      </c>
    </row>
    <row r="8962" spans="1:15" x14ac:dyDescent="0.25">
      <c r="A8962" s="102" t="s">
        <v>1129</v>
      </c>
      <c r="B8962" s="103" t="s">
        <v>3227</v>
      </c>
      <c r="C8962" s="103" t="s">
        <v>277</v>
      </c>
      <c r="D8962" s="102" t="s">
        <v>1092</v>
      </c>
      <c r="E8962" s="102" t="s">
        <v>275</v>
      </c>
      <c r="F8962" s="102" t="s">
        <v>14278</v>
      </c>
      <c r="H8962" s="102">
        <v>45570</v>
      </c>
      <c r="I8962" s="102" t="s">
        <v>280</v>
      </c>
      <c r="J8962" s="102" t="s">
        <v>1</v>
      </c>
      <c r="K8962" s="102" t="s">
        <v>2</v>
      </c>
      <c r="L8962" s="102" t="s">
        <v>24</v>
      </c>
      <c r="M8962" s="102" t="s">
        <v>1074</v>
      </c>
      <c r="N8962" s="102">
        <v>6</v>
      </c>
      <c r="O8962" s="102" t="s">
        <v>1075</v>
      </c>
    </row>
    <row r="8963" spans="1:15" x14ac:dyDescent="0.25">
      <c r="A8963" s="102" t="s">
        <v>14906</v>
      </c>
      <c r="B8963" s="103" t="s">
        <v>14907</v>
      </c>
      <c r="C8963" s="103" t="s">
        <v>1225</v>
      </c>
      <c r="D8963" s="102" t="s">
        <v>281</v>
      </c>
      <c r="E8963" s="102" t="s">
        <v>275</v>
      </c>
      <c r="F8963" s="102" t="s">
        <v>14908</v>
      </c>
      <c r="H8963" s="102">
        <v>45570</v>
      </c>
      <c r="I8963" s="102" t="s">
        <v>280</v>
      </c>
      <c r="J8963" s="102" t="s">
        <v>1</v>
      </c>
      <c r="K8963" s="102" t="s">
        <v>2</v>
      </c>
      <c r="L8963" s="102" t="s">
        <v>24</v>
      </c>
      <c r="M8963" s="102" t="s">
        <v>1074</v>
      </c>
      <c r="N8963" s="102">
        <v>6</v>
      </c>
      <c r="O8963" s="102" t="s">
        <v>1075</v>
      </c>
    </row>
    <row r="8964" spans="1:15" x14ac:dyDescent="0.25">
      <c r="A8964" s="102" t="s">
        <v>14291</v>
      </c>
      <c r="B8964" s="103" t="s">
        <v>1078</v>
      </c>
      <c r="C8964" s="103" t="s">
        <v>274</v>
      </c>
      <c r="D8964" s="102" t="s">
        <v>1092</v>
      </c>
      <c r="E8964" s="102" t="s">
        <v>275</v>
      </c>
      <c r="F8964" s="102" t="s">
        <v>14292</v>
      </c>
      <c r="H8964" s="102">
        <v>45570</v>
      </c>
      <c r="I8964" s="102" t="s">
        <v>280</v>
      </c>
      <c r="J8964" s="102" t="s">
        <v>1</v>
      </c>
      <c r="K8964" s="102" t="s">
        <v>2</v>
      </c>
      <c r="L8964" s="102" t="s">
        <v>24</v>
      </c>
      <c r="M8964" s="102" t="s">
        <v>1074</v>
      </c>
      <c r="N8964" s="102">
        <v>6</v>
      </c>
      <c r="O8964" s="102" t="s">
        <v>1075</v>
      </c>
    </row>
    <row r="8965" spans="1:15" x14ac:dyDescent="0.25">
      <c r="A8965" s="102" t="s">
        <v>14909</v>
      </c>
      <c r="B8965" s="103" t="s">
        <v>1855</v>
      </c>
      <c r="C8965" s="103" t="s">
        <v>1225</v>
      </c>
      <c r="D8965" s="102" t="s">
        <v>281</v>
      </c>
      <c r="E8965" s="102" t="s">
        <v>275</v>
      </c>
      <c r="F8965" s="102" t="s">
        <v>14336</v>
      </c>
      <c r="H8965" s="102">
        <v>45570</v>
      </c>
      <c r="I8965" s="102" t="s">
        <v>280</v>
      </c>
      <c r="J8965" s="102" t="s">
        <v>1</v>
      </c>
      <c r="K8965" s="102" t="s">
        <v>2</v>
      </c>
      <c r="L8965" s="102" t="s">
        <v>24</v>
      </c>
      <c r="M8965" s="102" t="s">
        <v>1074</v>
      </c>
      <c r="N8965" s="102">
        <v>6</v>
      </c>
      <c r="O8965" s="102" t="s">
        <v>1075</v>
      </c>
    </row>
    <row r="8966" spans="1:15" x14ac:dyDescent="0.25">
      <c r="A8966" s="102" t="s">
        <v>14909</v>
      </c>
      <c r="B8966" s="103" t="s">
        <v>2484</v>
      </c>
      <c r="C8966" s="103" t="s">
        <v>1225</v>
      </c>
      <c r="D8966" s="102" t="s">
        <v>281</v>
      </c>
      <c r="E8966" s="102" t="s">
        <v>275</v>
      </c>
      <c r="F8966" s="102" t="s">
        <v>14337</v>
      </c>
      <c r="H8966" s="102">
        <v>45570</v>
      </c>
      <c r="I8966" s="102" t="s">
        <v>280</v>
      </c>
      <c r="J8966" s="102" t="s">
        <v>1</v>
      </c>
      <c r="K8966" s="102" t="s">
        <v>2</v>
      </c>
      <c r="L8966" s="102" t="s">
        <v>24</v>
      </c>
      <c r="M8966" s="102" t="s">
        <v>1074</v>
      </c>
      <c r="N8966" s="102">
        <v>6</v>
      </c>
      <c r="O8966" s="102" t="s">
        <v>1075</v>
      </c>
    </row>
    <row r="8967" spans="1:15" x14ac:dyDescent="0.25">
      <c r="A8967" s="102" t="s">
        <v>14910</v>
      </c>
      <c r="B8967" s="103" t="s">
        <v>14339</v>
      </c>
      <c r="C8967" s="103" t="s">
        <v>1077</v>
      </c>
      <c r="D8967" s="102" t="s">
        <v>281</v>
      </c>
      <c r="E8967" s="102" t="s">
        <v>275</v>
      </c>
      <c r="F8967" s="102" t="s">
        <v>14911</v>
      </c>
      <c r="H8967" s="102">
        <v>45570</v>
      </c>
      <c r="I8967" s="102" t="s">
        <v>280</v>
      </c>
      <c r="J8967" s="102" t="s">
        <v>1</v>
      </c>
      <c r="K8967" s="102" t="s">
        <v>2</v>
      </c>
      <c r="L8967" s="102" t="s">
        <v>24</v>
      </c>
      <c r="M8967" s="102" t="s">
        <v>1074</v>
      </c>
      <c r="N8967" s="102">
        <v>6</v>
      </c>
      <c r="O8967" s="102" t="s">
        <v>1075</v>
      </c>
    </row>
    <row r="8968" spans="1:15" x14ac:dyDescent="0.25">
      <c r="A8968" s="102" t="s">
        <v>14912</v>
      </c>
      <c r="B8968" s="103" t="s">
        <v>1233</v>
      </c>
      <c r="C8968" s="103" t="s">
        <v>1077</v>
      </c>
      <c r="D8968" s="102" t="s">
        <v>313</v>
      </c>
      <c r="E8968" s="102" t="s">
        <v>275</v>
      </c>
      <c r="F8968" s="102" t="s">
        <v>14913</v>
      </c>
      <c r="H8968" s="102">
        <v>45570</v>
      </c>
      <c r="I8968" s="102" t="s">
        <v>280</v>
      </c>
      <c r="J8968" s="102" t="s">
        <v>1</v>
      </c>
      <c r="K8968" s="102" t="s">
        <v>2</v>
      </c>
      <c r="L8968" s="102" t="s">
        <v>24</v>
      </c>
      <c r="M8968" s="102" t="s">
        <v>1074</v>
      </c>
      <c r="N8968" s="102">
        <v>6</v>
      </c>
      <c r="O8968" s="102" t="s">
        <v>1075</v>
      </c>
    </row>
    <row r="8969" spans="1:15" x14ac:dyDescent="0.25">
      <c r="A8969" s="102" t="s">
        <v>14370</v>
      </c>
      <c r="B8969" s="103" t="s">
        <v>2198</v>
      </c>
      <c r="C8969" s="103" t="s">
        <v>277</v>
      </c>
      <c r="D8969" s="102" t="s">
        <v>1092</v>
      </c>
      <c r="E8969" s="102" t="s">
        <v>275</v>
      </c>
      <c r="F8969" s="102" t="s">
        <v>14371</v>
      </c>
      <c r="H8969" s="102">
        <v>45570</v>
      </c>
      <c r="I8969" s="102" t="s">
        <v>280</v>
      </c>
      <c r="J8969" s="102" t="s">
        <v>1</v>
      </c>
      <c r="K8969" s="102" t="s">
        <v>2</v>
      </c>
      <c r="L8969" s="102" t="s">
        <v>24</v>
      </c>
      <c r="M8969" s="102" t="s">
        <v>1074</v>
      </c>
      <c r="N8969" s="102">
        <v>6</v>
      </c>
      <c r="O8969" s="102" t="s">
        <v>1075</v>
      </c>
    </row>
    <row r="8970" spans="1:15" x14ac:dyDescent="0.25">
      <c r="A8970" s="102" t="s">
        <v>6008</v>
      </c>
      <c r="B8970" s="103" t="s">
        <v>2263</v>
      </c>
      <c r="C8970" s="103" t="s">
        <v>1077</v>
      </c>
      <c r="D8970" s="102" t="s">
        <v>313</v>
      </c>
      <c r="E8970" s="102" t="s">
        <v>275</v>
      </c>
      <c r="F8970" s="102" t="s">
        <v>14914</v>
      </c>
      <c r="H8970" s="102">
        <v>45570</v>
      </c>
      <c r="I8970" s="102" t="s">
        <v>280</v>
      </c>
      <c r="J8970" s="102" t="s">
        <v>1</v>
      </c>
      <c r="K8970" s="102" t="s">
        <v>2</v>
      </c>
      <c r="L8970" s="102" t="s">
        <v>24</v>
      </c>
      <c r="M8970" s="102" t="s">
        <v>1074</v>
      </c>
      <c r="N8970" s="102">
        <v>6</v>
      </c>
      <c r="O8970" s="102" t="s">
        <v>1075</v>
      </c>
    </row>
    <row r="8971" spans="1:15" x14ac:dyDescent="0.25">
      <c r="A8971" s="102" t="s">
        <v>14915</v>
      </c>
      <c r="B8971" s="103" t="s">
        <v>14916</v>
      </c>
      <c r="C8971" s="103" t="s">
        <v>1077</v>
      </c>
      <c r="D8971" s="102" t="s">
        <v>281</v>
      </c>
      <c r="E8971" s="102" t="s">
        <v>275</v>
      </c>
      <c r="F8971" s="102" t="s">
        <v>14422</v>
      </c>
      <c r="H8971" s="102">
        <v>45570</v>
      </c>
      <c r="I8971" s="102" t="s">
        <v>280</v>
      </c>
      <c r="J8971" s="102" t="s">
        <v>1</v>
      </c>
      <c r="K8971" s="102" t="s">
        <v>2</v>
      </c>
      <c r="L8971" s="102" t="s">
        <v>24</v>
      </c>
      <c r="M8971" s="102" t="s">
        <v>1074</v>
      </c>
      <c r="N8971" s="102">
        <v>6</v>
      </c>
      <c r="O8971" s="102" t="s">
        <v>1075</v>
      </c>
    </row>
    <row r="8972" spans="1:15" x14ac:dyDescent="0.25">
      <c r="A8972" s="102" t="s">
        <v>14917</v>
      </c>
      <c r="B8972" s="103" t="s">
        <v>1970</v>
      </c>
      <c r="C8972" s="103" t="s">
        <v>1077</v>
      </c>
      <c r="D8972" s="102" t="s">
        <v>281</v>
      </c>
      <c r="E8972" s="102" t="s">
        <v>275</v>
      </c>
      <c r="F8972" s="102" t="s">
        <v>14443</v>
      </c>
      <c r="H8972" s="102">
        <v>45570</v>
      </c>
      <c r="I8972" s="102" t="s">
        <v>280</v>
      </c>
      <c r="J8972" s="102" t="s">
        <v>1</v>
      </c>
      <c r="K8972" s="102" t="s">
        <v>2</v>
      </c>
      <c r="L8972" s="102" t="s">
        <v>24</v>
      </c>
      <c r="M8972" s="102" t="s">
        <v>1074</v>
      </c>
      <c r="N8972" s="102">
        <v>6</v>
      </c>
      <c r="O8972" s="102" t="s">
        <v>1075</v>
      </c>
    </row>
    <row r="8973" spans="1:15" x14ac:dyDescent="0.25">
      <c r="A8973" s="102" t="s">
        <v>14917</v>
      </c>
      <c r="B8973" s="103" t="s">
        <v>14444</v>
      </c>
      <c r="C8973" s="103" t="s">
        <v>1077</v>
      </c>
      <c r="D8973" s="102" t="s">
        <v>281</v>
      </c>
      <c r="E8973" s="102" t="s">
        <v>275</v>
      </c>
      <c r="F8973" s="102" t="s">
        <v>14445</v>
      </c>
      <c r="H8973" s="102">
        <v>45570</v>
      </c>
      <c r="I8973" s="102" t="s">
        <v>280</v>
      </c>
      <c r="J8973" s="102" t="s">
        <v>1</v>
      </c>
      <c r="K8973" s="102" t="s">
        <v>2</v>
      </c>
      <c r="L8973" s="102" t="s">
        <v>24</v>
      </c>
      <c r="M8973" s="102" t="s">
        <v>1074</v>
      </c>
      <c r="N8973" s="102">
        <v>6</v>
      </c>
      <c r="O8973" s="102" t="s">
        <v>1075</v>
      </c>
    </row>
    <row r="8974" spans="1:15" x14ac:dyDescent="0.25">
      <c r="A8974" s="102" t="s">
        <v>14917</v>
      </c>
      <c r="B8974" s="103" t="s">
        <v>14918</v>
      </c>
      <c r="C8974" s="103" t="s">
        <v>1225</v>
      </c>
      <c r="D8974" s="102" t="s">
        <v>281</v>
      </c>
      <c r="E8974" s="102" t="s">
        <v>275</v>
      </c>
      <c r="F8974" s="102" t="s">
        <v>14447</v>
      </c>
      <c r="H8974" s="102">
        <v>45570</v>
      </c>
      <c r="I8974" s="102" t="s">
        <v>280</v>
      </c>
      <c r="J8974" s="102" t="s">
        <v>1</v>
      </c>
      <c r="K8974" s="102" t="s">
        <v>2</v>
      </c>
      <c r="L8974" s="102" t="s">
        <v>24</v>
      </c>
      <c r="M8974" s="102" t="s">
        <v>1074</v>
      </c>
      <c r="N8974" s="102">
        <v>6</v>
      </c>
      <c r="O8974" s="102" t="s">
        <v>1075</v>
      </c>
    </row>
    <row r="8975" spans="1:15" x14ac:dyDescent="0.25">
      <c r="A8975" s="102" t="s">
        <v>14917</v>
      </c>
      <c r="B8975" s="103" t="s">
        <v>14919</v>
      </c>
      <c r="C8975" s="103" t="s">
        <v>1077</v>
      </c>
      <c r="D8975" s="102" t="s">
        <v>281</v>
      </c>
      <c r="E8975" s="102" t="s">
        <v>275</v>
      </c>
      <c r="F8975" s="102" t="s">
        <v>14449</v>
      </c>
      <c r="H8975" s="102">
        <v>45570</v>
      </c>
      <c r="I8975" s="102" t="s">
        <v>280</v>
      </c>
      <c r="J8975" s="102" t="s">
        <v>1</v>
      </c>
      <c r="K8975" s="102" t="s">
        <v>2</v>
      </c>
      <c r="L8975" s="102" t="s">
        <v>24</v>
      </c>
      <c r="M8975" s="102" t="s">
        <v>1074</v>
      </c>
      <c r="N8975" s="102">
        <v>6</v>
      </c>
      <c r="O8975" s="102" t="s">
        <v>1075</v>
      </c>
    </row>
    <row r="8976" spans="1:15" x14ac:dyDescent="0.25">
      <c r="A8976" s="102" t="s">
        <v>14920</v>
      </c>
      <c r="B8976" s="103" t="s">
        <v>5057</v>
      </c>
      <c r="C8976" s="103" t="s">
        <v>1077</v>
      </c>
      <c r="D8976" s="102" t="s">
        <v>313</v>
      </c>
      <c r="E8976" s="102" t="s">
        <v>275</v>
      </c>
      <c r="F8976" s="102" t="s">
        <v>14921</v>
      </c>
      <c r="H8976" s="102">
        <v>45570</v>
      </c>
      <c r="I8976" s="102" t="s">
        <v>280</v>
      </c>
      <c r="J8976" s="102" t="s">
        <v>1</v>
      </c>
      <c r="K8976" s="102" t="s">
        <v>2</v>
      </c>
      <c r="L8976" s="102" t="s">
        <v>24</v>
      </c>
      <c r="M8976" s="102" t="s">
        <v>1074</v>
      </c>
      <c r="N8976" s="102">
        <v>6</v>
      </c>
      <c r="O8976" s="102" t="s">
        <v>1075</v>
      </c>
    </row>
    <row r="8977" spans="1:15" x14ac:dyDescent="0.25">
      <c r="A8977" s="102" t="s">
        <v>11627</v>
      </c>
      <c r="B8977" s="103" t="s">
        <v>1775</v>
      </c>
      <c r="C8977" s="103" t="s">
        <v>274</v>
      </c>
      <c r="D8977" s="102" t="s">
        <v>1092</v>
      </c>
      <c r="E8977" s="102" t="s">
        <v>275</v>
      </c>
      <c r="F8977" s="102" t="s">
        <v>14460</v>
      </c>
      <c r="H8977" s="102">
        <v>45570</v>
      </c>
      <c r="I8977" s="102" t="s">
        <v>280</v>
      </c>
      <c r="J8977" s="102" t="s">
        <v>1</v>
      </c>
      <c r="K8977" s="102" t="s">
        <v>2</v>
      </c>
      <c r="L8977" s="102" t="s">
        <v>24</v>
      </c>
      <c r="M8977" s="102" t="s">
        <v>1074</v>
      </c>
      <c r="N8977" s="102">
        <v>6</v>
      </c>
      <c r="O8977" s="102" t="s">
        <v>1075</v>
      </c>
    </row>
    <row r="8978" spans="1:15" x14ac:dyDescent="0.25">
      <c r="A8978" s="102" t="s">
        <v>11627</v>
      </c>
      <c r="B8978" s="103" t="s">
        <v>1284</v>
      </c>
      <c r="C8978" s="103" t="s">
        <v>274</v>
      </c>
      <c r="D8978" s="102" t="s">
        <v>1092</v>
      </c>
      <c r="E8978" s="102" t="s">
        <v>275</v>
      </c>
      <c r="F8978" s="102" t="s">
        <v>14461</v>
      </c>
      <c r="H8978" s="102">
        <v>45570</v>
      </c>
      <c r="I8978" s="102" t="s">
        <v>280</v>
      </c>
      <c r="J8978" s="102" t="s">
        <v>1</v>
      </c>
      <c r="K8978" s="102" t="s">
        <v>2</v>
      </c>
      <c r="L8978" s="102" t="s">
        <v>24</v>
      </c>
      <c r="M8978" s="102" t="s">
        <v>1074</v>
      </c>
      <c r="N8978" s="102">
        <v>6</v>
      </c>
      <c r="O8978" s="102" t="s">
        <v>1075</v>
      </c>
    </row>
    <row r="8979" spans="1:15" x14ac:dyDescent="0.25">
      <c r="A8979" s="102" t="s">
        <v>11627</v>
      </c>
      <c r="B8979" s="103" t="s">
        <v>3310</v>
      </c>
      <c r="C8979" s="103" t="s">
        <v>277</v>
      </c>
      <c r="D8979" s="102" t="s">
        <v>1092</v>
      </c>
      <c r="E8979" s="102" t="s">
        <v>275</v>
      </c>
      <c r="F8979" s="102" t="s">
        <v>14462</v>
      </c>
      <c r="H8979" s="102">
        <v>45570</v>
      </c>
      <c r="I8979" s="102" t="s">
        <v>280</v>
      </c>
      <c r="J8979" s="102" t="s">
        <v>1</v>
      </c>
      <c r="K8979" s="102" t="s">
        <v>2</v>
      </c>
      <c r="L8979" s="102" t="s">
        <v>24</v>
      </c>
      <c r="M8979" s="102" t="s">
        <v>1074</v>
      </c>
      <c r="N8979" s="102">
        <v>6</v>
      </c>
      <c r="O8979" s="102" t="s">
        <v>1075</v>
      </c>
    </row>
    <row r="8980" spans="1:15" x14ac:dyDescent="0.25">
      <c r="A8980" s="102" t="s">
        <v>14922</v>
      </c>
      <c r="B8980" s="103" t="s">
        <v>14923</v>
      </c>
      <c r="C8980" s="103" t="s">
        <v>274</v>
      </c>
      <c r="D8980" s="102" t="s">
        <v>152</v>
      </c>
      <c r="E8980" s="102" t="s">
        <v>275</v>
      </c>
      <c r="F8980" s="102" t="s">
        <v>14924</v>
      </c>
      <c r="H8980" s="102">
        <v>45570</v>
      </c>
      <c r="I8980" s="102" t="s">
        <v>279</v>
      </c>
      <c r="J8980" s="102" t="s">
        <v>2</v>
      </c>
      <c r="K8980" s="102" t="s">
        <v>1</v>
      </c>
      <c r="L8980" s="102" t="s">
        <v>23</v>
      </c>
      <c r="M8980" s="102" t="s">
        <v>1074</v>
      </c>
      <c r="N8980" s="102">
        <v>6</v>
      </c>
      <c r="O8980" s="102" t="s">
        <v>1075</v>
      </c>
    </row>
    <row r="8981" spans="1:15" x14ac:dyDescent="0.25">
      <c r="A8981" s="102" t="s">
        <v>14922</v>
      </c>
      <c r="B8981" s="103" t="s">
        <v>4016</v>
      </c>
      <c r="C8981" s="103" t="s">
        <v>1082</v>
      </c>
      <c r="D8981" s="102" t="s">
        <v>152</v>
      </c>
      <c r="E8981" s="102" t="s">
        <v>275</v>
      </c>
      <c r="F8981" s="102" t="s">
        <v>14925</v>
      </c>
      <c r="H8981" s="102">
        <v>45570</v>
      </c>
      <c r="I8981" s="102" t="s">
        <v>279</v>
      </c>
      <c r="J8981" s="102" t="s">
        <v>2</v>
      </c>
      <c r="K8981" s="102" t="s">
        <v>1</v>
      </c>
      <c r="L8981" s="102" t="s">
        <v>23</v>
      </c>
      <c r="M8981" s="102" t="s">
        <v>1082</v>
      </c>
      <c r="N8981" s="102">
        <v>6</v>
      </c>
      <c r="O8981" s="102" t="s">
        <v>1075</v>
      </c>
    </row>
    <row r="8982" spans="1:15" x14ac:dyDescent="0.25">
      <c r="A8982" s="102" t="s">
        <v>1754</v>
      </c>
      <c r="B8982" s="103" t="s">
        <v>1214</v>
      </c>
      <c r="C8982" s="103" t="s">
        <v>1118</v>
      </c>
      <c r="D8982" s="102" t="s">
        <v>318</v>
      </c>
      <c r="E8982" s="102" t="s">
        <v>275</v>
      </c>
      <c r="F8982" s="102" t="s">
        <v>14926</v>
      </c>
      <c r="H8982" s="102">
        <v>45570</v>
      </c>
      <c r="I8982" s="102" t="s">
        <v>279</v>
      </c>
      <c r="J8982" s="102" t="s">
        <v>2</v>
      </c>
      <c r="K8982" s="102" t="s">
        <v>1</v>
      </c>
      <c r="L8982" s="102" t="s">
        <v>23</v>
      </c>
      <c r="M8982" s="102" t="s">
        <v>1074</v>
      </c>
      <c r="N8982" s="102">
        <v>6</v>
      </c>
      <c r="O8982" s="102" t="s">
        <v>1075</v>
      </c>
    </row>
    <row r="8983" spans="1:15" x14ac:dyDescent="0.25">
      <c r="A8983" s="102" t="s">
        <v>1754</v>
      </c>
      <c r="B8983" s="103" t="s">
        <v>1478</v>
      </c>
      <c r="C8983" s="103" t="s">
        <v>274</v>
      </c>
      <c r="D8983" s="102" t="s">
        <v>318</v>
      </c>
      <c r="E8983" s="102" t="s">
        <v>275</v>
      </c>
      <c r="F8983" s="102" t="s">
        <v>14927</v>
      </c>
      <c r="H8983" s="102">
        <v>45570</v>
      </c>
      <c r="I8983" s="102" t="s">
        <v>279</v>
      </c>
      <c r="J8983" s="102" t="s">
        <v>2</v>
      </c>
      <c r="K8983" s="102" t="s">
        <v>1</v>
      </c>
      <c r="L8983" s="102" t="s">
        <v>23</v>
      </c>
      <c r="M8983" s="102" t="s">
        <v>1074</v>
      </c>
      <c r="N8983" s="102">
        <v>6</v>
      </c>
      <c r="O8983" s="102" t="s">
        <v>1075</v>
      </c>
    </row>
    <row r="8984" spans="1:15" x14ac:dyDescent="0.25">
      <c r="A8984" s="102" t="s">
        <v>14928</v>
      </c>
      <c r="B8984" s="103" t="s">
        <v>14929</v>
      </c>
      <c r="C8984" s="103" t="s">
        <v>274</v>
      </c>
      <c r="D8984" s="102" t="s">
        <v>318</v>
      </c>
      <c r="E8984" s="102" t="s">
        <v>275</v>
      </c>
      <c r="F8984" s="102" t="s">
        <v>14930</v>
      </c>
      <c r="H8984" s="102">
        <v>45570</v>
      </c>
      <c r="I8984" s="102" t="s">
        <v>279</v>
      </c>
      <c r="J8984" s="102" t="s">
        <v>2</v>
      </c>
      <c r="K8984" s="102" t="s">
        <v>1</v>
      </c>
      <c r="L8984" s="102" t="s">
        <v>23</v>
      </c>
      <c r="M8984" s="102" t="s">
        <v>1074</v>
      </c>
      <c r="N8984" s="102">
        <v>6</v>
      </c>
      <c r="O8984" s="102" t="s">
        <v>1075</v>
      </c>
    </row>
    <row r="8985" spans="1:15" x14ac:dyDescent="0.25">
      <c r="A8985" s="102" t="s">
        <v>4345</v>
      </c>
      <c r="B8985" s="103" t="s">
        <v>2660</v>
      </c>
      <c r="C8985" s="103" t="s">
        <v>274</v>
      </c>
      <c r="D8985" s="102" t="s">
        <v>303</v>
      </c>
      <c r="E8985" s="102" t="s">
        <v>275</v>
      </c>
      <c r="F8985" s="102" t="s">
        <v>14931</v>
      </c>
      <c r="H8985" s="102">
        <v>45570</v>
      </c>
      <c r="I8985" s="102" t="s">
        <v>279</v>
      </c>
      <c r="J8985" s="102" t="s">
        <v>2</v>
      </c>
      <c r="K8985" s="102" t="s">
        <v>1</v>
      </c>
      <c r="L8985" s="102" t="s">
        <v>23</v>
      </c>
      <c r="M8985" s="102" t="s">
        <v>1074</v>
      </c>
      <c r="N8985" s="102">
        <v>6</v>
      </c>
      <c r="O8985" s="102" t="s">
        <v>1075</v>
      </c>
    </row>
    <row r="8986" spans="1:15" x14ac:dyDescent="0.25">
      <c r="A8986" s="102" t="s">
        <v>14932</v>
      </c>
      <c r="B8986" s="103" t="s">
        <v>2165</v>
      </c>
      <c r="C8986" s="103" t="s">
        <v>1225</v>
      </c>
      <c r="D8986" s="102" t="s">
        <v>281</v>
      </c>
      <c r="E8986" s="102" t="s">
        <v>275</v>
      </c>
      <c r="F8986" s="102" t="s">
        <v>14933</v>
      </c>
      <c r="H8986" s="102">
        <v>45570</v>
      </c>
      <c r="I8986" s="102" t="s">
        <v>279</v>
      </c>
      <c r="J8986" s="102" t="s">
        <v>2</v>
      </c>
      <c r="K8986" s="102" t="s">
        <v>1</v>
      </c>
      <c r="L8986" s="102" t="s">
        <v>23</v>
      </c>
      <c r="M8986" s="102" t="s">
        <v>1074</v>
      </c>
      <c r="N8986" s="102">
        <v>6</v>
      </c>
      <c r="O8986" s="102" t="s">
        <v>1075</v>
      </c>
    </row>
    <row r="8987" spans="1:15" x14ac:dyDescent="0.25">
      <c r="A8987" s="102" t="s">
        <v>14934</v>
      </c>
      <c r="B8987" s="103" t="s">
        <v>7449</v>
      </c>
      <c r="C8987" s="103" t="s">
        <v>274</v>
      </c>
      <c r="D8987" s="102" t="s">
        <v>318</v>
      </c>
      <c r="E8987" s="102" t="s">
        <v>275</v>
      </c>
      <c r="F8987" s="102" t="s">
        <v>14935</v>
      </c>
      <c r="H8987" s="102">
        <v>45570</v>
      </c>
      <c r="I8987" s="102" t="s">
        <v>279</v>
      </c>
      <c r="J8987" s="102" t="s">
        <v>2</v>
      </c>
      <c r="K8987" s="102" t="s">
        <v>1</v>
      </c>
      <c r="L8987" s="102" t="s">
        <v>23</v>
      </c>
      <c r="M8987" s="102" t="s">
        <v>1074</v>
      </c>
      <c r="N8987" s="102">
        <v>6</v>
      </c>
      <c r="O8987" s="102" t="s">
        <v>1075</v>
      </c>
    </row>
    <row r="8988" spans="1:15" x14ac:dyDescent="0.25">
      <c r="A8988" s="102" t="s">
        <v>14936</v>
      </c>
      <c r="B8988" s="103" t="s">
        <v>14937</v>
      </c>
      <c r="C8988" s="103" t="s">
        <v>1118</v>
      </c>
      <c r="D8988" s="102" t="s">
        <v>13239</v>
      </c>
      <c r="E8988" s="102" t="s">
        <v>275</v>
      </c>
      <c r="F8988" s="102" t="s">
        <v>14938</v>
      </c>
      <c r="H8988" s="102">
        <v>45570</v>
      </c>
      <c r="I8988" s="102" t="s">
        <v>279</v>
      </c>
      <c r="J8988" s="102" t="s">
        <v>2</v>
      </c>
      <c r="K8988" s="102" t="s">
        <v>1</v>
      </c>
      <c r="L8988" s="102" t="s">
        <v>23</v>
      </c>
      <c r="M8988" s="102" t="s">
        <v>1074</v>
      </c>
      <c r="N8988" s="102">
        <v>6</v>
      </c>
      <c r="O8988" s="102" t="s">
        <v>1075</v>
      </c>
    </row>
    <row r="8989" spans="1:15" x14ac:dyDescent="0.25">
      <c r="A8989" s="102" t="s">
        <v>14939</v>
      </c>
      <c r="B8989" s="103" t="s">
        <v>1992</v>
      </c>
      <c r="C8989" s="103" t="s">
        <v>274</v>
      </c>
      <c r="D8989" s="102" t="s">
        <v>1092</v>
      </c>
      <c r="E8989" s="102" t="s">
        <v>275</v>
      </c>
      <c r="F8989" s="102" t="s">
        <v>14940</v>
      </c>
      <c r="H8989" s="102">
        <v>45570</v>
      </c>
      <c r="I8989" s="102" t="s">
        <v>279</v>
      </c>
      <c r="J8989" s="102" t="s">
        <v>2</v>
      </c>
      <c r="K8989" s="102" t="s">
        <v>1</v>
      </c>
      <c r="L8989" s="102" t="s">
        <v>23</v>
      </c>
      <c r="M8989" s="102" t="s">
        <v>1074</v>
      </c>
      <c r="N8989" s="102">
        <v>6</v>
      </c>
      <c r="O8989" s="102" t="s">
        <v>1075</v>
      </c>
    </row>
    <row r="8990" spans="1:15" x14ac:dyDescent="0.25">
      <c r="A8990" s="102" t="s">
        <v>14941</v>
      </c>
      <c r="B8990" s="103" t="s">
        <v>3375</v>
      </c>
      <c r="C8990" s="103" t="s">
        <v>274</v>
      </c>
      <c r="D8990" s="102" t="s">
        <v>1092</v>
      </c>
      <c r="E8990" s="102" t="s">
        <v>275</v>
      </c>
      <c r="F8990" s="102" t="s">
        <v>14942</v>
      </c>
      <c r="H8990" s="102">
        <v>45570</v>
      </c>
      <c r="I8990" s="102" t="s">
        <v>279</v>
      </c>
      <c r="J8990" s="102" t="s">
        <v>2</v>
      </c>
      <c r="K8990" s="102" t="s">
        <v>1</v>
      </c>
      <c r="L8990" s="102" t="s">
        <v>23</v>
      </c>
      <c r="M8990" s="102" t="s">
        <v>1074</v>
      </c>
      <c r="N8990" s="102">
        <v>6</v>
      </c>
      <c r="O8990" s="102" t="s">
        <v>1075</v>
      </c>
    </row>
    <row r="8991" spans="1:15" x14ac:dyDescent="0.25">
      <c r="A8991" s="102" t="s">
        <v>14941</v>
      </c>
      <c r="B8991" s="103" t="s">
        <v>1268</v>
      </c>
      <c r="C8991" s="103" t="s">
        <v>1082</v>
      </c>
      <c r="D8991" s="102" t="s">
        <v>1092</v>
      </c>
      <c r="E8991" s="102" t="s">
        <v>275</v>
      </c>
      <c r="F8991" s="102" t="s">
        <v>14943</v>
      </c>
      <c r="H8991" s="102">
        <v>45570</v>
      </c>
      <c r="I8991" s="102" t="s">
        <v>279</v>
      </c>
      <c r="J8991" s="102" t="s">
        <v>2</v>
      </c>
      <c r="K8991" s="102" t="s">
        <v>1</v>
      </c>
      <c r="L8991" s="102" t="s">
        <v>23</v>
      </c>
      <c r="M8991" s="102" t="s">
        <v>1082</v>
      </c>
      <c r="N8991" s="102">
        <v>6</v>
      </c>
      <c r="O8991" s="102" t="s">
        <v>1075</v>
      </c>
    </row>
    <row r="8992" spans="1:15" x14ac:dyDescent="0.25">
      <c r="A8992" s="102" t="s">
        <v>14941</v>
      </c>
      <c r="B8992" s="103" t="s">
        <v>3154</v>
      </c>
      <c r="C8992" s="103" t="s">
        <v>1082</v>
      </c>
      <c r="D8992" s="102" t="s">
        <v>1092</v>
      </c>
      <c r="E8992" s="102" t="s">
        <v>275</v>
      </c>
      <c r="F8992" s="102" t="s">
        <v>14944</v>
      </c>
      <c r="H8992" s="102">
        <v>45570</v>
      </c>
      <c r="I8992" s="102" t="s">
        <v>279</v>
      </c>
      <c r="J8992" s="102" t="s">
        <v>2</v>
      </c>
      <c r="K8992" s="102" t="s">
        <v>1</v>
      </c>
      <c r="L8992" s="102" t="s">
        <v>23</v>
      </c>
      <c r="M8992" s="102" t="s">
        <v>1082</v>
      </c>
      <c r="N8992" s="102">
        <v>6</v>
      </c>
      <c r="O8992" s="102" t="s">
        <v>1075</v>
      </c>
    </row>
    <row r="8993" spans="1:15" x14ac:dyDescent="0.25">
      <c r="A8993" s="102" t="s">
        <v>11729</v>
      </c>
      <c r="B8993" s="103" t="s">
        <v>1315</v>
      </c>
      <c r="C8993" s="103" t="s">
        <v>1225</v>
      </c>
      <c r="D8993" s="102" t="s">
        <v>196</v>
      </c>
      <c r="E8993" s="102" t="s">
        <v>276</v>
      </c>
      <c r="H8993" s="102">
        <v>45570</v>
      </c>
      <c r="I8993" s="102" t="s">
        <v>279</v>
      </c>
      <c r="J8993" s="102" t="s">
        <v>2</v>
      </c>
      <c r="K8993" s="102" t="s">
        <v>1</v>
      </c>
      <c r="L8993" s="102" t="s">
        <v>23</v>
      </c>
      <c r="M8993" s="102" t="s">
        <v>1074</v>
      </c>
      <c r="N8993" s="102">
        <v>6</v>
      </c>
      <c r="O8993" s="102" t="s">
        <v>1075</v>
      </c>
    </row>
    <row r="8994" spans="1:15" x14ac:dyDescent="0.25">
      <c r="A8994" s="102" t="s">
        <v>14945</v>
      </c>
      <c r="B8994" s="103" t="s">
        <v>3826</v>
      </c>
      <c r="C8994" s="103" t="s">
        <v>1225</v>
      </c>
      <c r="D8994" s="102" t="s">
        <v>13239</v>
      </c>
      <c r="E8994" s="102" t="s">
        <v>275</v>
      </c>
      <c r="F8994" s="102" t="s">
        <v>14946</v>
      </c>
      <c r="H8994" s="102">
        <v>45570</v>
      </c>
      <c r="I8994" s="102" t="s">
        <v>279</v>
      </c>
      <c r="J8994" s="102" t="s">
        <v>2</v>
      </c>
      <c r="K8994" s="102" t="s">
        <v>1</v>
      </c>
      <c r="L8994" s="102" t="s">
        <v>23</v>
      </c>
      <c r="M8994" s="102" t="s">
        <v>1074</v>
      </c>
      <c r="N8994" s="102">
        <v>6</v>
      </c>
      <c r="O8994" s="102" t="s">
        <v>1075</v>
      </c>
    </row>
    <row r="8995" spans="1:15" x14ac:dyDescent="0.25">
      <c r="A8995" s="102" t="s">
        <v>1147</v>
      </c>
      <c r="B8995" s="103" t="s">
        <v>1764</v>
      </c>
      <c r="C8995" s="103" t="s">
        <v>1077</v>
      </c>
      <c r="D8995" s="102" t="s">
        <v>281</v>
      </c>
      <c r="E8995" s="102" t="s">
        <v>275</v>
      </c>
      <c r="F8995" s="102" t="s">
        <v>14947</v>
      </c>
      <c r="H8995" s="102">
        <v>45570</v>
      </c>
      <c r="I8995" s="102" t="s">
        <v>279</v>
      </c>
      <c r="J8995" s="102" t="s">
        <v>2</v>
      </c>
      <c r="K8995" s="102" t="s">
        <v>1</v>
      </c>
      <c r="L8995" s="102" t="s">
        <v>23</v>
      </c>
      <c r="M8995" s="102" t="s">
        <v>1074</v>
      </c>
      <c r="N8995" s="102">
        <v>6</v>
      </c>
      <c r="O8995" s="102" t="s">
        <v>1075</v>
      </c>
    </row>
    <row r="8996" spans="1:15" x14ac:dyDescent="0.25">
      <c r="A8996" s="102" t="s">
        <v>1147</v>
      </c>
      <c r="B8996" s="103" t="s">
        <v>2000</v>
      </c>
      <c r="C8996" s="103" t="s">
        <v>1225</v>
      </c>
      <c r="D8996" s="102" t="s">
        <v>281</v>
      </c>
      <c r="E8996" s="102" t="s">
        <v>275</v>
      </c>
      <c r="F8996" s="102" t="s">
        <v>14948</v>
      </c>
      <c r="H8996" s="102">
        <v>45570</v>
      </c>
      <c r="I8996" s="102" t="s">
        <v>279</v>
      </c>
      <c r="J8996" s="102" t="s">
        <v>2</v>
      </c>
      <c r="K8996" s="102" t="s">
        <v>1</v>
      </c>
      <c r="L8996" s="102" t="s">
        <v>23</v>
      </c>
      <c r="M8996" s="102" t="s">
        <v>1074</v>
      </c>
      <c r="N8996" s="102">
        <v>6</v>
      </c>
      <c r="O8996" s="102" t="s">
        <v>1075</v>
      </c>
    </row>
    <row r="8997" spans="1:15" x14ac:dyDescent="0.25">
      <c r="A8997" s="102" t="s">
        <v>14949</v>
      </c>
      <c r="B8997" s="103" t="s">
        <v>1078</v>
      </c>
      <c r="C8997" s="103" t="s">
        <v>274</v>
      </c>
      <c r="D8997" s="102" t="s">
        <v>318</v>
      </c>
      <c r="E8997" s="102" t="s">
        <v>275</v>
      </c>
      <c r="F8997" s="102" t="s">
        <v>14950</v>
      </c>
      <c r="H8997" s="102">
        <v>45570</v>
      </c>
      <c r="I8997" s="102" t="s">
        <v>279</v>
      </c>
      <c r="J8997" s="102" t="s">
        <v>2</v>
      </c>
      <c r="K8997" s="102" t="s">
        <v>1</v>
      </c>
      <c r="L8997" s="102" t="s">
        <v>23</v>
      </c>
      <c r="M8997" s="102" t="s">
        <v>1074</v>
      </c>
      <c r="N8997" s="102">
        <v>6</v>
      </c>
      <c r="O8997" s="102" t="s">
        <v>1075</v>
      </c>
    </row>
    <row r="8998" spans="1:15" x14ac:dyDescent="0.25">
      <c r="A8998" s="102" t="s">
        <v>14951</v>
      </c>
      <c r="B8998" s="103" t="s">
        <v>7351</v>
      </c>
      <c r="C8998" s="103" t="s">
        <v>277</v>
      </c>
      <c r="D8998" s="102" t="s">
        <v>1092</v>
      </c>
      <c r="E8998" s="102" t="s">
        <v>275</v>
      </c>
      <c r="F8998" s="102" t="s">
        <v>14952</v>
      </c>
      <c r="H8998" s="102">
        <v>45570</v>
      </c>
      <c r="I8998" s="102" t="s">
        <v>279</v>
      </c>
      <c r="J8998" s="102" t="s">
        <v>2</v>
      </c>
      <c r="K8998" s="102" t="s">
        <v>1</v>
      </c>
      <c r="L8998" s="102" t="s">
        <v>23</v>
      </c>
      <c r="M8998" s="102" t="s">
        <v>1074</v>
      </c>
      <c r="N8998" s="102">
        <v>6</v>
      </c>
      <c r="O8998" s="102" t="s">
        <v>1075</v>
      </c>
    </row>
    <row r="8999" spans="1:15" x14ac:dyDescent="0.25">
      <c r="A8999" s="102" t="s">
        <v>9608</v>
      </c>
      <c r="B8999" s="103" t="s">
        <v>1122</v>
      </c>
      <c r="C8999" s="103" t="s">
        <v>274</v>
      </c>
      <c r="D8999" s="102" t="s">
        <v>1092</v>
      </c>
      <c r="E8999" s="102" t="s">
        <v>275</v>
      </c>
      <c r="F8999" s="102" t="s">
        <v>14953</v>
      </c>
      <c r="H8999" s="102">
        <v>45570</v>
      </c>
      <c r="I8999" s="102" t="s">
        <v>279</v>
      </c>
      <c r="J8999" s="102" t="s">
        <v>2</v>
      </c>
      <c r="K8999" s="102" t="s">
        <v>1</v>
      </c>
      <c r="L8999" s="102" t="s">
        <v>23</v>
      </c>
      <c r="M8999" s="102" t="s">
        <v>1074</v>
      </c>
      <c r="N8999" s="102">
        <v>6</v>
      </c>
      <c r="O8999" s="102" t="s">
        <v>1075</v>
      </c>
    </row>
    <row r="9000" spans="1:15" x14ac:dyDescent="0.25">
      <c r="A9000" s="102" t="s">
        <v>4938</v>
      </c>
      <c r="B9000" s="103" t="s">
        <v>3480</v>
      </c>
      <c r="C9000" s="103" t="s">
        <v>1225</v>
      </c>
      <c r="D9000" s="102" t="s">
        <v>196</v>
      </c>
      <c r="E9000" s="102" t="s">
        <v>276</v>
      </c>
      <c r="H9000" s="102">
        <v>45570</v>
      </c>
      <c r="I9000" s="102" t="s">
        <v>279</v>
      </c>
      <c r="J9000" s="102" t="s">
        <v>2</v>
      </c>
      <c r="K9000" s="102" t="s">
        <v>1</v>
      </c>
      <c r="L9000" s="102" t="s">
        <v>23</v>
      </c>
      <c r="M9000" s="102" t="s">
        <v>1074</v>
      </c>
      <c r="N9000" s="102">
        <v>6</v>
      </c>
      <c r="O9000" s="102" t="s">
        <v>1075</v>
      </c>
    </row>
    <row r="9001" spans="1:15" x14ac:dyDescent="0.25">
      <c r="A9001" s="102" t="s">
        <v>14954</v>
      </c>
      <c r="B9001" s="103" t="s">
        <v>1515</v>
      </c>
      <c r="C9001" s="103" t="s">
        <v>1077</v>
      </c>
      <c r="D9001" s="102" t="s">
        <v>281</v>
      </c>
      <c r="E9001" s="102" t="s">
        <v>275</v>
      </c>
      <c r="F9001" s="102" t="s">
        <v>14955</v>
      </c>
      <c r="H9001" s="102">
        <v>45570</v>
      </c>
      <c r="I9001" s="102" t="s">
        <v>279</v>
      </c>
      <c r="J9001" s="102" t="s">
        <v>2</v>
      </c>
      <c r="K9001" s="102" t="s">
        <v>1</v>
      </c>
      <c r="L9001" s="102" t="s">
        <v>23</v>
      </c>
      <c r="M9001" s="102" t="s">
        <v>1074</v>
      </c>
      <c r="N9001" s="102">
        <v>6</v>
      </c>
      <c r="O9001" s="102" t="s">
        <v>1075</v>
      </c>
    </row>
    <row r="9002" spans="1:15" x14ac:dyDescent="0.25">
      <c r="A9002" s="102" t="s">
        <v>14956</v>
      </c>
      <c r="B9002" s="103" t="s">
        <v>14957</v>
      </c>
      <c r="C9002" s="103" t="s">
        <v>274</v>
      </c>
      <c r="D9002" s="102" t="s">
        <v>318</v>
      </c>
      <c r="E9002" s="102" t="s">
        <v>275</v>
      </c>
      <c r="F9002" s="102" t="s">
        <v>14958</v>
      </c>
      <c r="H9002" s="102">
        <v>45570</v>
      </c>
      <c r="I9002" s="102" t="s">
        <v>279</v>
      </c>
      <c r="J9002" s="102" t="s">
        <v>2</v>
      </c>
      <c r="K9002" s="102" t="s">
        <v>1</v>
      </c>
      <c r="L9002" s="102" t="s">
        <v>23</v>
      </c>
      <c r="M9002" s="102" t="s">
        <v>1074</v>
      </c>
      <c r="N9002" s="102">
        <v>6</v>
      </c>
      <c r="O9002" s="102" t="s">
        <v>1075</v>
      </c>
    </row>
    <row r="9003" spans="1:15" x14ac:dyDescent="0.25">
      <c r="A9003" s="102" t="s">
        <v>14956</v>
      </c>
      <c r="B9003" s="103" t="s">
        <v>14959</v>
      </c>
      <c r="C9003" s="103" t="s">
        <v>1082</v>
      </c>
      <c r="D9003" s="102" t="s">
        <v>318</v>
      </c>
      <c r="E9003" s="102" t="s">
        <v>275</v>
      </c>
      <c r="F9003" s="102" t="s">
        <v>14960</v>
      </c>
      <c r="H9003" s="102">
        <v>45570</v>
      </c>
      <c r="I9003" s="102" t="s">
        <v>279</v>
      </c>
      <c r="J9003" s="102" t="s">
        <v>2</v>
      </c>
      <c r="K9003" s="102" t="s">
        <v>1</v>
      </c>
      <c r="L9003" s="102" t="s">
        <v>23</v>
      </c>
      <c r="M9003" s="102" t="s">
        <v>1082</v>
      </c>
      <c r="N9003" s="102">
        <v>6</v>
      </c>
      <c r="O9003" s="102" t="s">
        <v>1075</v>
      </c>
    </row>
    <row r="9004" spans="1:15" x14ac:dyDescent="0.25">
      <c r="A9004" s="102" t="s">
        <v>14956</v>
      </c>
      <c r="B9004" s="103" t="s">
        <v>14961</v>
      </c>
      <c r="C9004" s="103" t="s">
        <v>274</v>
      </c>
      <c r="D9004" s="102" t="s">
        <v>318</v>
      </c>
      <c r="E9004" s="102" t="s">
        <v>275</v>
      </c>
      <c r="F9004" s="102" t="s">
        <v>14962</v>
      </c>
      <c r="H9004" s="102">
        <v>45570</v>
      </c>
      <c r="I9004" s="102" t="s">
        <v>279</v>
      </c>
      <c r="J9004" s="102" t="s">
        <v>2</v>
      </c>
      <c r="K9004" s="102" t="s">
        <v>1</v>
      </c>
      <c r="L9004" s="102" t="s">
        <v>23</v>
      </c>
      <c r="M9004" s="102" t="s">
        <v>1074</v>
      </c>
      <c r="N9004" s="102">
        <v>6</v>
      </c>
      <c r="O9004" s="102" t="s">
        <v>1075</v>
      </c>
    </row>
    <row r="9005" spans="1:15" x14ac:dyDescent="0.25">
      <c r="A9005" s="102" t="s">
        <v>14963</v>
      </c>
      <c r="B9005" s="103" t="s">
        <v>1912</v>
      </c>
      <c r="C9005" s="103" t="s">
        <v>1077</v>
      </c>
      <c r="D9005" s="102" t="s">
        <v>281</v>
      </c>
      <c r="E9005" s="102" t="s">
        <v>275</v>
      </c>
      <c r="F9005" s="102" t="s">
        <v>14964</v>
      </c>
      <c r="H9005" s="102">
        <v>45570</v>
      </c>
      <c r="I9005" s="102" t="s">
        <v>279</v>
      </c>
      <c r="J9005" s="102" t="s">
        <v>2</v>
      </c>
      <c r="K9005" s="102" t="s">
        <v>1</v>
      </c>
      <c r="L9005" s="102" t="s">
        <v>23</v>
      </c>
      <c r="M9005" s="102" t="s">
        <v>1074</v>
      </c>
      <c r="N9005" s="102">
        <v>6</v>
      </c>
      <c r="O9005" s="102" t="s">
        <v>1075</v>
      </c>
    </row>
    <row r="9006" spans="1:15" x14ac:dyDescent="0.25">
      <c r="A9006" s="102" t="s">
        <v>14965</v>
      </c>
      <c r="B9006" s="103" t="s">
        <v>1132</v>
      </c>
      <c r="C9006" s="103" t="s">
        <v>274</v>
      </c>
      <c r="D9006" s="102" t="s">
        <v>1092</v>
      </c>
      <c r="E9006" s="102" t="s">
        <v>275</v>
      </c>
      <c r="F9006" s="102" t="s">
        <v>14966</v>
      </c>
      <c r="H9006" s="102">
        <v>45570</v>
      </c>
      <c r="I9006" s="102" t="s">
        <v>279</v>
      </c>
      <c r="J9006" s="102" t="s">
        <v>2</v>
      </c>
      <c r="K9006" s="102" t="s">
        <v>1</v>
      </c>
      <c r="L9006" s="102" t="s">
        <v>23</v>
      </c>
      <c r="M9006" s="102" t="s">
        <v>1074</v>
      </c>
      <c r="N9006" s="102">
        <v>6</v>
      </c>
      <c r="O9006" s="102" t="s">
        <v>1075</v>
      </c>
    </row>
    <row r="9007" spans="1:15" x14ac:dyDescent="0.25">
      <c r="A9007" s="102" t="s">
        <v>14967</v>
      </c>
      <c r="B9007" s="103" t="s">
        <v>14968</v>
      </c>
      <c r="C9007" s="103" t="s">
        <v>1118</v>
      </c>
      <c r="D9007" s="102" t="s">
        <v>318</v>
      </c>
      <c r="E9007" s="102" t="s">
        <v>275</v>
      </c>
      <c r="F9007" s="102" t="s">
        <v>14969</v>
      </c>
      <c r="H9007" s="102">
        <v>45570</v>
      </c>
      <c r="I9007" s="102" t="s">
        <v>279</v>
      </c>
      <c r="J9007" s="102" t="s">
        <v>2</v>
      </c>
      <c r="K9007" s="102" t="s">
        <v>1</v>
      </c>
      <c r="L9007" s="102" t="s">
        <v>23</v>
      </c>
      <c r="M9007" s="102" t="s">
        <v>1074</v>
      </c>
      <c r="N9007" s="102">
        <v>6</v>
      </c>
      <c r="O9007" s="102" t="s">
        <v>1075</v>
      </c>
    </row>
    <row r="9008" spans="1:15" x14ac:dyDescent="0.25">
      <c r="A9008" s="102" t="s">
        <v>14970</v>
      </c>
      <c r="B9008" s="103" t="s">
        <v>1248</v>
      </c>
      <c r="C9008" s="103" t="s">
        <v>1118</v>
      </c>
      <c r="D9008" s="102" t="s">
        <v>152</v>
      </c>
      <c r="E9008" s="102" t="s">
        <v>275</v>
      </c>
      <c r="F9008" s="102" t="s">
        <v>14971</v>
      </c>
      <c r="H9008" s="102">
        <v>45570</v>
      </c>
      <c r="I9008" s="102" t="s">
        <v>279</v>
      </c>
      <c r="J9008" s="102" t="s">
        <v>2</v>
      </c>
      <c r="K9008" s="102" t="s">
        <v>1</v>
      </c>
      <c r="L9008" s="102" t="s">
        <v>23</v>
      </c>
      <c r="M9008" s="102" t="s">
        <v>1074</v>
      </c>
      <c r="N9008" s="102">
        <v>6</v>
      </c>
      <c r="O9008" s="102" t="s">
        <v>1075</v>
      </c>
    </row>
    <row r="9009" spans="1:15" x14ac:dyDescent="0.25">
      <c r="A9009" s="102" t="s">
        <v>14970</v>
      </c>
      <c r="B9009" s="103" t="s">
        <v>1764</v>
      </c>
      <c r="C9009" s="103" t="s">
        <v>274</v>
      </c>
      <c r="D9009" s="102" t="s">
        <v>152</v>
      </c>
      <c r="E9009" s="102" t="s">
        <v>275</v>
      </c>
      <c r="F9009" s="102" t="s">
        <v>14972</v>
      </c>
      <c r="H9009" s="102">
        <v>45570</v>
      </c>
      <c r="I9009" s="102" t="s">
        <v>279</v>
      </c>
      <c r="J9009" s="102" t="s">
        <v>2</v>
      </c>
      <c r="K9009" s="102" t="s">
        <v>1</v>
      </c>
      <c r="L9009" s="102" t="s">
        <v>23</v>
      </c>
      <c r="M9009" s="102" t="s">
        <v>1074</v>
      </c>
      <c r="N9009" s="102">
        <v>6</v>
      </c>
      <c r="O9009" s="102" t="s">
        <v>1075</v>
      </c>
    </row>
    <row r="9010" spans="1:15" x14ac:dyDescent="0.25">
      <c r="A9010" s="102" t="s">
        <v>14973</v>
      </c>
      <c r="B9010" s="103" t="s">
        <v>14974</v>
      </c>
      <c r="C9010" s="103" t="s">
        <v>1077</v>
      </c>
      <c r="D9010" s="102" t="s">
        <v>281</v>
      </c>
      <c r="E9010" s="102" t="s">
        <v>275</v>
      </c>
      <c r="F9010" s="102" t="s">
        <v>14975</v>
      </c>
      <c r="H9010" s="102">
        <v>45570</v>
      </c>
      <c r="I9010" s="102" t="s">
        <v>279</v>
      </c>
      <c r="J9010" s="102" t="s">
        <v>2</v>
      </c>
      <c r="K9010" s="102" t="s">
        <v>1</v>
      </c>
      <c r="L9010" s="102" t="s">
        <v>23</v>
      </c>
      <c r="M9010" s="102" t="s">
        <v>1074</v>
      </c>
      <c r="N9010" s="102">
        <v>6</v>
      </c>
      <c r="O9010" s="102" t="s">
        <v>1075</v>
      </c>
    </row>
    <row r="9011" spans="1:15" x14ac:dyDescent="0.25">
      <c r="A9011" s="102" t="s">
        <v>14976</v>
      </c>
      <c r="B9011" s="103" t="s">
        <v>14977</v>
      </c>
      <c r="C9011" s="103" t="s">
        <v>277</v>
      </c>
      <c r="D9011" s="102" t="s">
        <v>1092</v>
      </c>
      <c r="E9011" s="102" t="s">
        <v>275</v>
      </c>
      <c r="F9011" s="102" t="s">
        <v>14978</v>
      </c>
      <c r="H9011" s="102">
        <v>45570</v>
      </c>
      <c r="I9011" s="102" t="s">
        <v>279</v>
      </c>
      <c r="J9011" s="102" t="s">
        <v>2</v>
      </c>
      <c r="K9011" s="102" t="s">
        <v>1</v>
      </c>
      <c r="L9011" s="102" t="s">
        <v>23</v>
      </c>
      <c r="M9011" s="102" t="s">
        <v>1074</v>
      </c>
      <c r="N9011" s="102">
        <v>6</v>
      </c>
      <c r="O9011" s="102" t="s">
        <v>1075</v>
      </c>
    </row>
    <row r="9012" spans="1:15" x14ac:dyDescent="0.25">
      <c r="A9012" s="102" t="s">
        <v>7930</v>
      </c>
      <c r="B9012" s="103" t="s">
        <v>1448</v>
      </c>
      <c r="C9012" s="103" t="s">
        <v>277</v>
      </c>
      <c r="D9012" s="102" t="s">
        <v>1092</v>
      </c>
      <c r="E9012" s="102" t="s">
        <v>275</v>
      </c>
      <c r="F9012" s="102" t="s">
        <v>14979</v>
      </c>
      <c r="H9012" s="102">
        <v>45570</v>
      </c>
      <c r="I9012" s="102" t="s">
        <v>279</v>
      </c>
      <c r="J9012" s="102" t="s">
        <v>2</v>
      </c>
      <c r="K9012" s="102" t="s">
        <v>1</v>
      </c>
      <c r="L9012" s="102" t="s">
        <v>23</v>
      </c>
      <c r="M9012" s="102" t="s">
        <v>1074</v>
      </c>
      <c r="N9012" s="102">
        <v>6</v>
      </c>
      <c r="O9012" s="102" t="s">
        <v>1075</v>
      </c>
    </row>
    <row r="9013" spans="1:15" x14ac:dyDescent="0.25">
      <c r="A9013" s="102" t="s">
        <v>7459</v>
      </c>
      <c r="B9013" s="103" t="s">
        <v>14980</v>
      </c>
      <c r="C9013" s="103" t="s">
        <v>1082</v>
      </c>
      <c r="D9013" s="102" t="s">
        <v>13422</v>
      </c>
      <c r="E9013" s="102" t="s">
        <v>275</v>
      </c>
      <c r="F9013" s="102" t="s">
        <v>14981</v>
      </c>
      <c r="H9013" s="102">
        <v>45570</v>
      </c>
      <c r="I9013" s="102" t="s">
        <v>279</v>
      </c>
      <c r="J9013" s="102" t="s">
        <v>2</v>
      </c>
      <c r="K9013" s="102" t="s">
        <v>1</v>
      </c>
      <c r="L9013" s="102" t="s">
        <v>23</v>
      </c>
      <c r="M9013" s="102" t="s">
        <v>1082</v>
      </c>
      <c r="N9013" s="102">
        <v>6</v>
      </c>
      <c r="O9013" s="102" t="s">
        <v>1075</v>
      </c>
    </row>
    <row r="9014" spans="1:15" x14ac:dyDescent="0.25">
      <c r="A9014" s="102" t="s">
        <v>7459</v>
      </c>
      <c r="B9014" s="103" t="s">
        <v>1214</v>
      </c>
      <c r="C9014" s="103" t="s">
        <v>1180</v>
      </c>
      <c r="D9014" s="102" t="s">
        <v>13422</v>
      </c>
      <c r="E9014" s="102" t="s">
        <v>275</v>
      </c>
      <c r="F9014" s="102" t="s">
        <v>14982</v>
      </c>
      <c r="H9014" s="102">
        <v>45570</v>
      </c>
      <c r="I9014" s="102" t="s">
        <v>279</v>
      </c>
      <c r="J9014" s="102" t="s">
        <v>2</v>
      </c>
      <c r="K9014" s="102" t="s">
        <v>1</v>
      </c>
      <c r="L9014" s="102" t="s">
        <v>23</v>
      </c>
      <c r="M9014" s="102" t="s">
        <v>1180</v>
      </c>
      <c r="N9014" s="102">
        <v>6</v>
      </c>
      <c r="O9014" s="102" t="s">
        <v>1075</v>
      </c>
    </row>
    <row r="9015" spans="1:15" x14ac:dyDescent="0.25">
      <c r="A9015" s="102" t="s">
        <v>14983</v>
      </c>
      <c r="B9015" s="103" t="s">
        <v>1764</v>
      </c>
      <c r="C9015" s="103" t="s">
        <v>274</v>
      </c>
      <c r="D9015" s="102" t="s">
        <v>13422</v>
      </c>
      <c r="E9015" s="102" t="s">
        <v>275</v>
      </c>
      <c r="F9015" s="102" t="s">
        <v>14984</v>
      </c>
      <c r="H9015" s="102">
        <v>45570</v>
      </c>
      <c r="I9015" s="102" t="s">
        <v>279</v>
      </c>
      <c r="J9015" s="102" t="s">
        <v>2</v>
      </c>
      <c r="K9015" s="102" t="s">
        <v>1</v>
      </c>
      <c r="L9015" s="102" t="s">
        <v>23</v>
      </c>
      <c r="M9015" s="102" t="s">
        <v>1074</v>
      </c>
      <c r="N9015" s="102">
        <v>6</v>
      </c>
      <c r="O9015" s="102" t="s">
        <v>1075</v>
      </c>
    </row>
    <row r="9016" spans="1:15" x14ac:dyDescent="0.25">
      <c r="A9016" s="102" t="s">
        <v>14983</v>
      </c>
      <c r="B9016" s="103" t="s">
        <v>1627</v>
      </c>
      <c r="C9016" s="103" t="s">
        <v>1082</v>
      </c>
      <c r="D9016" s="102" t="s">
        <v>13422</v>
      </c>
      <c r="E9016" s="102" t="s">
        <v>275</v>
      </c>
      <c r="F9016" s="102" t="s">
        <v>14985</v>
      </c>
      <c r="H9016" s="102">
        <v>45570</v>
      </c>
      <c r="I9016" s="102" t="s">
        <v>279</v>
      </c>
      <c r="J9016" s="102" t="s">
        <v>2</v>
      </c>
      <c r="K9016" s="102" t="s">
        <v>1</v>
      </c>
      <c r="L9016" s="102" t="s">
        <v>23</v>
      </c>
      <c r="M9016" s="102" t="s">
        <v>1082</v>
      </c>
      <c r="N9016" s="102">
        <v>6</v>
      </c>
      <c r="O9016" s="102" t="s">
        <v>1075</v>
      </c>
    </row>
    <row r="9017" spans="1:15" x14ac:dyDescent="0.25">
      <c r="A9017" s="102" t="s">
        <v>14986</v>
      </c>
      <c r="B9017" s="103" t="s">
        <v>14987</v>
      </c>
      <c r="C9017" s="103" t="s">
        <v>1118</v>
      </c>
      <c r="D9017" s="102" t="s">
        <v>13422</v>
      </c>
      <c r="E9017" s="102" t="s">
        <v>275</v>
      </c>
      <c r="F9017" s="102" t="s">
        <v>14988</v>
      </c>
      <c r="H9017" s="102">
        <v>45570</v>
      </c>
      <c r="I9017" s="102" t="s">
        <v>279</v>
      </c>
      <c r="J9017" s="102" t="s">
        <v>2</v>
      </c>
      <c r="K9017" s="102" t="s">
        <v>1</v>
      </c>
      <c r="L9017" s="102" t="s">
        <v>23</v>
      </c>
      <c r="M9017" s="102" t="s">
        <v>1074</v>
      </c>
      <c r="N9017" s="102">
        <v>6</v>
      </c>
      <c r="O9017" s="102" t="s">
        <v>1075</v>
      </c>
    </row>
    <row r="9018" spans="1:15" x14ac:dyDescent="0.25">
      <c r="A9018" s="102" t="s">
        <v>3597</v>
      </c>
      <c r="B9018" s="103" t="s">
        <v>5342</v>
      </c>
      <c r="C9018" s="103" t="s">
        <v>277</v>
      </c>
      <c r="D9018" s="102" t="s">
        <v>303</v>
      </c>
      <c r="E9018" s="102" t="s">
        <v>275</v>
      </c>
      <c r="F9018" s="102" t="s">
        <v>14989</v>
      </c>
      <c r="H9018" s="102">
        <v>45570</v>
      </c>
      <c r="I9018" s="102" t="s">
        <v>279</v>
      </c>
      <c r="J9018" s="102" t="s">
        <v>2</v>
      </c>
      <c r="K9018" s="102" t="s">
        <v>1</v>
      </c>
      <c r="L9018" s="102" t="s">
        <v>23</v>
      </c>
      <c r="M9018" s="102" t="s">
        <v>1074</v>
      </c>
      <c r="N9018" s="102">
        <v>6</v>
      </c>
      <c r="O9018" s="102" t="s">
        <v>1075</v>
      </c>
    </row>
    <row r="9019" spans="1:15" x14ac:dyDescent="0.25">
      <c r="A9019" s="102" t="s">
        <v>14990</v>
      </c>
      <c r="B9019" s="103" t="s">
        <v>1197</v>
      </c>
      <c r="C9019" s="103" t="s">
        <v>1081</v>
      </c>
      <c r="D9019" s="102" t="s">
        <v>13239</v>
      </c>
      <c r="E9019" s="102" t="s">
        <v>275</v>
      </c>
      <c r="F9019" s="102" t="s">
        <v>14991</v>
      </c>
      <c r="H9019" s="102">
        <v>45570</v>
      </c>
      <c r="I9019" s="102" t="s">
        <v>279</v>
      </c>
      <c r="J9019" s="102" t="s">
        <v>2</v>
      </c>
      <c r="K9019" s="102" t="s">
        <v>1</v>
      </c>
      <c r="L9019" s="102" t="s">
        <v>23</v>
      </c>
      <c r="M9019" s="102" t="s">
        <v>1082</v>
      </c>
      <c r="N9019" s="102">
        <v>6</v>
      </c>
      <c r="O9019" s="102" t="s">
        <v>1075</v>
      </c>
    </row>
    <row r="9020" spans="1:15" x14ac:dyDescent="0.25">
      <c r="A9020" s="102" t="s">
        <v>14992</v>
      </c>
      <c r="B9020" s="103" t="s">
        <v>14993</v>
      </c>
      <c r="C9020" s="103" t="s">
        <v>1118</v>
      </c>
      <c r="D9020" s="102" t="s">
        <v>318</v>
      </c>
      <c r="E9020" s="102" t="s">
        <v>275</v>
      </c>
      <c r="F9020" s="102" t="s">
        <v>14994</v>
      </c>
      <c r="H9020" s="102">
        <v>45570</v>
      </c>
      <c r="I9020" s="102" t="s">
        <v>279</v>
      </c>
      <c r="J9020" s="102" t="s">
        <v>2</v>
      </c>
      <c r="K9020" s="102" t="s">
        <v>1</v>
      </c>
      <c r="L9020" s="102" t="s">
        <v>23</v>
      </c>
      <c r="M9020" s="102" t="s">
        <v>1074</v>
      </c>
      <c r="N9020" s="102">
        <v>6</v>
      </c>
      <c r="O9020" s="102" t="s">
        <v>1075</v>
      </c>
    </row>
    <row r="9021" spans="1:15" x14ac:dyDescent="0.25">
      <c r="A9021" s="102" t="s">
        <v>5606</v>
      </c>
      <c r="B9021" s="103" t="s">
        <v>1231</v>
      </c>
      <c r="C9021" s="103" t="s">
        <v>274</v>
      </c>
      <c r="D9021" s="102" t="s">
        <v>318</v>
      </c>
      <c r="E9021" s="102" t="s">
        <v>275</v>
      </c>
      <c r="F9021" s="102" t="s">
        <v>14995</v>
      </c>
      <c r="H9021" s="102">
        <v>45570</v>
      </c>
      <c r="I9021" s="102" t="s">
        <v>279</v>
      </c>
      <c r="J9021" s="102" t="s">
        <v>2</v>
      </c>
      <c r="K9021" s="102" t="s">
        <v>1</v>
      </c>
      <c r="L9021" s="102" t="s">
        <v>23</v>
      </c>
      <c r="M9021" s="102" t="s">
        <v>1074</v>
      </c>
      <c r="N9021" s="102">
        <v>6</v>
      </c>
      <c r="O9021" s="102" t="s">
        <v>1075</v>
      </c>
    </row>
    <row r="9022" spans="1:15" x14ac:dyDescent="0.25">
      <c r="A9022" s="102" t="s">
        <v>14996</v>
      </c>
      <c r="B9022" s="103" t="s">
        <v>14997</v>
      </c>
      <c r="C9022" s="103" t="s">
        <v>1082</v>
      </c>
      <c r="D9022" s="102" t="s">
        <v>318</v>
      </c>
      <c r="E9022" s="102" t="s">
        <v>275</v>
      </c>
      <c r="F9022" s="102" t="s">
        <v>14998</v>
      </c>
      <c r="H9022" s="102">
        <v>45570</v>
      </c>
      <c r="I9022" s="102" t="s">
        <v>279</v>
      </c>
      <c r="J9022" s="102" t="s">
        <v>2</v>
      </c>
      <c r="K9022" s="102" t="s">
        <v>1</v>
      </c>
      <c r="L9022" s="102" t="s">
        <v>23</v>
      </c>
      <c r="M9022" s="102" t="s">
        <v>1082</v>
      </c>
      <c r="N9022" s="102">
        <v>6</v>
      </c>
      <c r="O9022" s="102" t="s">
        <v>1075</v>
      </c>
    </row>
    <row r="9023" spans="1:15" x14ac:dyDescent="0.25">
      <c r="A9023" s="102" t="s">
        <v>14996</v>
      </c>
      <c r="B9023" s="103" t="s">
        <v>14227</v>
      </c>
      <c r="C9023" s="103" t="s">
        <v>274</v>
      </c>
      <c r="D9023" s="102" t="s">
        <v>318</v>
      </c>
      <c r="E9023" s="102" t="s">
        <v>275</v>
      </c>
      <c r="F9023" s="102" t="s">
        <v>14999</v>
      </c>
      <c r="H9023" s="102">
        <v>45570</v>
      </c>
      <c r="I9023" s="102" t="s">
        <v>279</v>
      </c>
      <c r="J9023" s="102" t="s">
        <v>2</v>
      </c>
      <c r="K9023" s="102" t="s">
        <v>1</v>
      </c>
      <c r="L9023" s="102" t="s">
        <v>23</v>
      </c>
      <c r="M9023" s="102" t="s">
        <v>1074</v>
      </c>
      <c r="N9023" s="102">
        <v>6</v>
      </c>
      <c r="O9023" s="102" t="s">
        <v>1075</v>
      </c>
    </row>
    <row r="9024" spans="1:15" x14ac:dyDescent="0.25">
      <c r="A9024" s="102" t="s">
        <v>15000</v>
      </c>
      <c r="B9024" s="103" t="s">
        <v>15001</v>
      </c>
      <c r="C9024" s="103" t="s">
        <v>1118</v>
      </c>
      <c r="D9024" s="102" t="s">
        <v>152</v>
      </c>
      <c r="E9024" s="102" t="s">
        <v>275</v>
      </c>
      <c r="F9024" s="102" t="s">
        <v>15002</v>
      </c>
      <c r="H9024" s="102">
        <v>45570</v>
      </c>
      <c r="I9024" s="102" t="s">
        <v>279</v>
      </c>
      <c r="J9024" s="102" t="s">
        <v>2</v>
      </c>
      <c r="K9024" s="102" t="s">
        <v>1</v>
      </c>
      <c r="L9024" s="102" t="s">
        <v>23</v>
      </c>
      <c r="M9024" s="102" t="s">
        <v>1074</v>
      </c>
      <c r="N9024" s="102">
        <v>6</v>
      </c>
      <c r="O9024" s="102" t="s">
        <v>1075</v>
      </c>
    </row>
    <row r="9025" spans="1:15" x14ac:dyDescent="0.25">
      <c r="A9025" s="102" t="s">
        <v>15003</v>
      </c>
      <c r="B9025" s="103" t="s">
        <v>1561</v>
      </c>
      <c r="C9025" s="103" t="s">
        <v>274</v>
      </c>
      <c r="D9025" s="102" t="s">
        <v>318</v>
      </c>
      <c r="E9025" s="102" t="s">
        <v>275</v>
      </c>
      <c r="F9025" s="102" t="s">
        <v>15004</v>
      </c>
      <c r="H9025" s="102">
        <v>45570</v>
      </c>
      <c r="I9025" s="102" t="s">
        <v>279</v>
      </c>
      <c r="J9025" s="102" t="s">
        <v>2</v>
      </c>
      <c r="K9025" s="102" t="s">
        <v>1</v>
      </c>
      <c r="L9025" s="102" t="s">
        <v>23</v>
      </c>
      <c r="M9025" s="102" t="s">
        <v>1074</v>
      </c>
      <c r="N9025" s="102">
        <v>6</v>
      </c>
      <c r="O9025" s="102" t="s">
        <v>1075</v>
      </c>
    </row>
    <row r="9026" spans="1:15" x14ac:dyDescent="0.25">
      <c r="A9026" s="102" t="s">
        <v>15005</v>
      </c>
      <c r="B9026" s="103" t="s">
        <v>15006</v>
      </c>
      <c r="C9026" s="103" t="s">
        <v>1118</v>
      </c>
      <c r="D9026" s="102" t="s">
        <v>318</v>
      </c>
      <c r="E9026" s="102" t="s">
        <v>275</v>
      </c>
      <c r="F9026" s="102" t="s">
        <v>15007</v>
      </c>
      <c r="H9026" s="102">
        <v>45570</v>
      </c>
      <c r="I9026" s="102" t="s">
        <v>279</v>
      </c>
      <c r="J9026" s="102" t="s">
        <v>2</v>
      </c>
      <c r="K9026" s="102" t="s">
        <v>1</v>
      </c>
      <c r="L9026" s="102" t="s">
        <v>23</v>
      </c>
      <c r="M9026" s="102" t="s">
        <v>1074</v>
      </c>
      <c r="N9026" s="102">
        <v>6</v>
      </c>
      <c r="O9026" s="102" t="s">
        <v>1075</v>
      </c>
    </row>
    <row r="9027" spans="1:15" x14ac:dyDescent="0.25">
      <c r="A9027" s="102" t="s">
        <v>15008</v>
      </c>
      <c r="B9027" s="103" t="s">
        <v>2278</v>
      </c>
      <c r="C9027" s="103" t="s">
        <v>1118</v>
      </c>
      <c r="D9027" s="102" t="s">
        <v>152</v>
      </c>
      <c r="E9027" s="102" t="s">
        <v>276</v>
      </c>
      <c r="H9027" s="102">
        <v>45570</v>
      </c>
      <c r="I9027" s="102" t="s">
        <v>279</v>
      </c>
      <c r="J9027" s="102" t="s">
        <v>2</v>
      </c>
      <c r="K9027" s="102" t="s">
        <v>1</v>
      </c>
      <c r="L9027" s="102" t="s">
        <v>23</v>
      </c>
      <c r="M9027" s="102" t="s">
        <v>1074</v>
      </c>
      <c r="N9027" s="102">
        <v>6</v>
      </c>
      <c r="O9027" s="102" t="s">
        <v>1075</v>
      </c>
    </row>
    <row r="9028" spans="1:15" x14ac:dyDescent="0.25">
      <c r="A9028" s="102" t="s">
        <v>15009</v>
      </c>
      <c r="B9028" s="103" t="s">
        <v>3525</v>
      </c>
      <c r="C9028" s="103" t="s">
        <v>1118</v>
      </c>
      <c r="D9028" s="102" t="s">
        <v>318</v>
      </c>
      <c r="E9028" s="102" t="s">
        <v>275</v>
      </c>
      <c r="F9028" s="102" t="s">
        <v>15010</v>
      </c>
      <c r="H9028" s="102">
        <v>45570</v>
      </c>
      <c r="I9028" s="102" t="s">
        <v>279</v>
      </c>
      <c r="J9028" s="102" t="s">
        <v>2</v>
      </c>
      <c r="K9028" s="102" t="s">
        <v>1</v>
      </c>
      <c r="L9028" s="102" t="s">
        <v>23</v>
      </c>
      <c r="M9028" s="102" t="s">
        <v>1074</v>
      </c>
      <c r="N9028" s="102">
        <v>6</v>
      </c>
      <c r="O9028" s="102" t="s">
        <v>1075</v>
      </c>
    </row>
    <row r="9029" spans="1:15" x14ac:dyDescent="0.25">
      <c r="A9029" s="102" t="s">
        <v>15011</v>
      </c>
      <c r="B9029" s="103" t="s">
        <v>15012</v>
      </c>
      <c r="C9029" s="103" t="s">
        <v>1118</v>
      </c>
      <c r="D9029" s="102" t="s">
        <v>318</v>
      </c>
      <c r="E9029" s="102" t="s">
        <v>275</v>
      </c>
      <c r="F9029" s="102" t="s">
        <v>15013</v>
      </c>
      <c r="H9029" s="102">
        <v>45570</v>
      </c>
      <c r="I9029" s="102" t="s">
        <v>279</v>
      </c>
      <c r="J9029" s="102" t="s">
        <v>2</v>
      </c>
      <c r="K9029" s="102" t="s">
        <v>1</v>
      </c>
      <c r="L9029" s="102" t="s">
        <v>23</v>
      </c>
      <c r="M9029" s="102" t="s">
        <v>1074</v>
      </c>
      <c r="N9029" s="102">
        <v>6</v>
      </c>
      <c r="O9029" s="102" t="s">
        <v>1075</v>
      </c>
    </row>
    <row r="9030" spans="1:15" x14ac:dyDescent="0.25">
      <c r="A9030" s="102" t="s">
        <v>15014</v>
      </c>
      <c r="B9030" s="103" t="s">
        <v>2660</v>
      </c>
      <c r="C9030" s="103" t="s">
        <v>1077</v>
      </c>
      <c r="D9030" s="102" t="s">
        <v>281</v>
      </c>
      <c r="E9030" s="102" t="s">
        <v>275</v>
      </c>
      <c r="F9030" s="102" t="s">
        <v>15015</v>
      </c>
      <c r="H9030" s="102">
        <v>45570</v>
      </c>
      <c r="I9030" s="102" t="s">
        <v>279</v>
      </c>
      <c r="J9030" s="102" t="s">
        <v>2</v>
      </c>
      <c r="K9030" s="102" t="s">
        <v>1</v>
      </c>
      <c r="L9030" s="102" t="s">
        <v>23</v>
      </c>
      <c r="M9030" s="102" t="s">
        <v>1074</v>
      </c>
      <c r="N9030" s="102">
        <v>6</v>
      </c>
      <c r="O9030" s="102" t="s">
        <v>1075</v>
      </c>
    </row>
    <row r="9031" spans="1:15" x14ac:dyDescent="0.25">
      <c r="A9031" s="102" t="s">
        <v>15016</v>
      </c>
      <c r="B9031" s="103" t="s">
        <v>1705</v>
      </c>
      <c r="C9031" s="103" t="s">
        <v>2655</v>
      </c>
      <c r="D9031" s="102" t="s">
        <v>296</v>
      </c>
      <c r="E9031" s="102" t="s">
        <v>275</v>
      </c>
      <c r="F9031" s="102" t="s">
        <v>15017</v>
      </c>
      <c r="H9031" s="102">
        <v>45570</v>
      </c>
      <c r="I9031" s="102" t="s">
        <v>279</v>
      </c>
      <c r="J9031" s="102" t="s">
        <v>482</v>
      </c>
      <c r="K9031" s="102" t="s">
        <v>1</v>
      </c>
      <c r="L9031" s="102" t="s">
        <v>481</v>
      </c>
      <c r="M9031" s="102" t="s">
        <v>1074</v>
      </c>
      <c r="N9031" s="102">
        <v>6</v>
      </c>
      <c r="O9031" s="102" t="s">
        <v>1075</v>
      </c>
    </row>
    <row r="9032" spans="1:15" x14ac:dyDescent="0.25">
      <c r="A9032" s="102" t="s">
        <v>15018</v>
      </c>
      <c r="B9032" s="103" t="s">
        <v>1629</v>
      </c>
      <c r="C9032" s="103" t="s">
        <v>2526</v>
      </c>
      <c r="D9032" s="102" t="s">
        <v>152</v>
      </c>
      <c r="E9032" s="102" t="s">
        <v>275</v>
      </c>
      <c r="F9032" s="102" t="s">
        <v>15019</v>
      </c>
      <c r="H9032" s="102">
        <v>45570</v>
      </c>
      <c r="I9032" s="102" t="s">
        <v>279</v>
      </c>
      <c r="J9032" s="102" t="s">
        <v>482</v>
      </c>
      <c r="K9032" s="102" t="s">
        <v>1</v>
      </c>
      <c r="L9032" s="102" t="s">
        <v>481</v>
      </c>
      <c r="M9032" s="102" t="s">
        <v>1074</v>
      </c>
      <c r="N9032" s="102">
        <v>6</v>
      </c>
      <c r="O9032" s="102" t="s">
        <v>1075</v>
      </c>
    </row>
    <row r="9033" spans="1:15" x14ac:dyDescent="0.25">
      <c r="A9033" s="102" t="s">
        <v>15020</v>
      </c>
      <c r="B9033" s="103" t="s">
        <v>5109</v>
      </c>
      <c r="C9033" s="103" t="s">
        <v>2655</v>
      </c>
      <c r="D9033" s="102" t="s">
        <v>296</v>
      </c>
      <c r="E9033" s="102" t="s">
        <v>275</v>
      </c>
      <c r="F9033" s="102" t="s">
        <v>15021</v>
      </c>
      <c r="H9033" s="102">
        <v>45570</v>
      </c>
      <c r="I9033" s="102" t="s">
        <v>279</v>
      </c>
      <c r="J9033" s="102" t="s">
        <v>482</v>
      </c>
      <c r="K9033" s="102" t="s">
        <v>1</v>
      </c>
      <c r="L9033" s="102" t="s">
        <v>481</v>
      </c>
      <c r="M9033" s="102" t="s">
        <v>1074</v>
      </c>
      <c r="N9033" s="102">
        <v>6</v>
      </c>
      <c r="O9033" s="102" t="s">
        <v>1075</v>
      </c>
    </row>
    <row r="9034" spans="1:15" x14ac:dyDescent="0.25">
      <c r="A9034" s="102" t="s">
        <v>15022</v>
      </c>
      <c r="B9034" s="103" t="s">
        <v>15023</v>
      </c>
      <c r="C9034" s="103" t="s">
        <v>277</v>
      </c>
      <c r="D9034" s="102" t="s">
        <v>1092</v>
      </c>
      <c r="E9034" s="102" t="s">
        <v>275</v>
      </c>
      <c r="F9034" s="102" t="s">
        <v>15024</v>
      </c>
      <c r="H9034" s="102">
        <v>45570</v>
      </c>
      <c r="I9034" s="102" t="s">
        <v>279</v>
      </c>
      <c r="J9034" s="102" t="s">
        <v>482</v>
      </c>
      <c r="K9034" s="102" t="s">
        <v>1</v>
      </c>
      <c r="L9034" s="102" t="s">
        <v>481</v>
      </c>
      <c r="M9034" s="102" t="s">
        <v>1074</v>
      </c>
      <c r="N9034" s="102">
        <v>6</v>
      </c>
      <c r="O9034" s="102" t="s">
        <v>1075</v>
      </c>
    </row>
    <row r="9035" spans="1:15" x14ac:dyDescent="0.25">
      <c r="A9035" s="102" t="s">
        <v>15025</v>
      </c>
      <c r="B9035" s="103" t="s">
        <v>11119</v>
      </c>
      <c r="C9035" s="103" t="s">
        <v>2655</v>
      </c>
      <c r="D9035" s="102" t="s">
        <v>296</v>
      </c>
      <c r="E9035" s="102" t="s">
        <v>275</v>
      </c>
      <c r="F9035" s="102" t="s">
        <v>15026</v>
      </c>
      <c r="H9035" s="102">
        <v>45570</v>
      </c>
      <c r="I9035" s="102" t="s">
        <v>279</v>
      </c>
      <c r="J9035" s="102" t="s">
        <v>482</v>
      </c>
      <c r="K9035" s="102" t="s">
        <v>1</v>
      </c>
      <c r="L9035" s="102" t="s">
        <v>481</v>
      </c>
      <c r="M9035" s="102" t="s">
        <v>1074</v>
      </c>
      <c r="N9035" s="102">
        <v>6</v>
      </c>
      <c r="O9035" s="102" t="s">
        <v>1075</v>
      </c>
    </row>
    <row r="9036" spans="1:15" x14ac:dyDescent="0.25">
      <c r="A9036" s="102" t="s">
        <v>15025</v>
      </c>
      <c r="B9036" s="103" t="s">
        <v>15027</v>
      </c>
      <c r="C9036" s="103" t="s">
        <v>2655</v>
      </c>
      <c r="D9036" s="102" t="s">
        <v>296</v>
      </c>
      <c r="E9036" s="102" t="s">
        <v>275</v>
      </c>
      <c r="F9036" s="102" t="s">
        <v>15028</v>
      </c>
      <c r="H9036" s="102">
        <v>45570</v>
      </c>
      <c r="I9036" s="102" t="s">
        <v>279</v>
      </c>
      <c r="J9036" s="102" t="s">
        <v>482</v>
      </c>
      <c r="K9036" s="102" t="s">
        <v>1</v>
      </c>
      <c r="L9036" s="102" t="s">
        <v>481</v>
      </c>
      <c r="M9036" s="102" t="s">
        <v>1074</v>
      </c>
      <c r="N9036" s="102">
        <v>6</v>
      </c>
      <c r="O9036" s="102" t="s">
        <v>1075</v>
      </c>
    </row>
    <row r="9037" spans="1:15" x14ac:dyDescent="0.25">
      <c r="A9037" s="102" t="s">
        <v>15029</v>
      </c>
      <c r="B9037" s="103" t="s">
        <v>9665</v>
      </c>
      <c r="C9037" s="103" t="s">
        <v>2655</v>
      </c>
      <c r="D9037" s="102" t="s">
        <v>296</v>
      </c>
      <c r="E9037" s="102" t="s">
        <v>275</v>
      </c>
      <c r="F9037" s="102" t="s">
        <v>15030</v>
      </c>
      <c r="H9037" s="102">
        <v>45570</v>
      </c>
      <c r="I9037" s="102" t="s">
        <v>279</v>
      </c>
      <c r="J9037" s="102" t="s">
        <v>482</v>
      </c>
      <c r="K9037" s="102" t="s">
        <v>1</v>
      </c>
      <c r="L9037" s="102" t="s">
        <v>481</v>
      </c>
      <c r="M9037" s="102" t="s">
        <v>1074</v>
      </c>
      <c r="N9037" s="102">
        <v>6</v>
      </c>
      <c r="O9037" s="102" t="s">
        <v>1075</v>
      </c>
    </row>
    <row r="9038" spans="1:15" x14ac:dyDescent="0.25">
      <c r="A9038" s="102" t="s">
        <v>15031</v>
      </c>
      <c r="B9038" s="103" t="s">
        <v>15032</v>
      </c>
      <c r="C9038" s="103" t="s">
        <v>2526</v>
      </c>
      <c r="D9038" s="102" t="s">
        <v>296</v>
      </c>
      <c r="E9038" s="102" t="s">
        <v>275</v>
      </c>
      <c r="F9038" s="102" t="s">
        <v>15033</v>
      </c>
      <c r="H9038" s="102">
        <v>45570</v>
      </c>
      <c r="I9038" s="102" t="s">
        <v>279</v>
      </c>
      <c r="J9038" s="102" t="s">
        <v>482</v>
      </c>
      <c r="K9038" s="102" t="s">
        <v>1</v>
      </c>
      <c r="L9038" s="102" t="s">
        <v>481</v>
      </c>
      <c r="M9038" s="102" t="s">
        <v>1074</v>
      </c>
      <c r="N9038" s="102">
        <v>6</v>
      </c>
      <c r="O9038" s="102" t="s">
        <v>1075</v>
      </c>
    </row>
    <row r="9039" spans="1:15" x14ac:dyDescent="0.25">
      <c r="A9039" s="102" t="s">
        <v>11416</v>
      </c>
      <c r="B9039" s="103" t="s">
        <v>15034</v>
      </c>
      <c r="C9039" s="103" t="s">
        <v>2526</v>
      </c>
      <c r="D9039" s="102" t="s">
        <v>296</v>
      </c>
      <c r="E9039" s="102" t="s">
        <v>275</v>
      </c>
      <c r="F9039" s="102" t="s">
        <v>15035</v>
      </c>
      <c r="H9039" s="102">
        <v>45570</v>
      </c>
      <c r="I9039" s="102" t="s">
        <v>279</v>
      </c>
      <c r="J9039" s="102" t="s">
        <v>482</v>
      </c>
      <c r="K9039" s="102" t="s">
        <v>1</v>
      </c>
      <c r="L9039" s="102" t="s">
        <v>481</v>
      </c>
      <c r="M9039" s="102" t="s">
        <v>1074</v>
      </c>
      <c r="N9039" s="102">
        <v>6</v>
      </c>
      <c r="O9039" s="102" t="s">
        <v>1075</v>
      </c>
    </row>
    <row r="9040" spans="1:15" x14ac:dyDescent="0.25">
      <c r="A9040" s="102" t="s">
        <v>15036</v>
      </c>
      <c r="B9040" s="103" t="s">
        <v>13802</v>
      </c>
      <c r="C9040" s="103" t="s">
        <v>2655</v>
      </c>
      <c r="D9040" s="102" t="s">
        <v>296</v>
      </c>
      <c r="E9040" s="102" t="s">
        <v>275</v>
      </c>
      <c r="F9040" s="102" t="s">
        <v>15037</v>
      </c>
      <c r="H9040" s="102">
        <v>45570</v>
      </c>
      <c r="I9040" s="102" t="s">
        <v>279</v>
      </c>
      <c r="J9040" s="102" t="s">
        <v>482</v>
      </c>
      <c r="K9040" s="102" t="s">
        <v>1</v>
      </c>
      <c r="L9040" s="102" t="s">
        <v>481</v>
      </c>
      <c r="M9040" s="102" t="s">
        <v>1074</v>
      </c>
      <c r="N9040" s="102">
        <v>6</v>
      </c>
      <c r="O9040" s="102" t="s">
        <v>1075</v>
      </c>
    </row>
    <row r="9041" spans="1:15" x14ac:dyDescent="0.25">
      <c r="A9041" s="102" t="s">
        <v>15038</v>
      </c>
      <c r="B9041" s="103" t="s">
        <v>1250</v>
      </c>
      <c r="C9041" s="103" t="s">
        <v>274</v>
      </c>
      <c r="D9041" s="102" t="s">
        <v>1092</v>
      </c>
      <c r="E9041" s="102" t="s">
        <v>275</v>
      </c>
      <c r="F9041" s="102" t="s">
        <v>15039</v>
      </c>
      <c r="H9041" s="102">
        <v>45570</v>
      </c>
      <c r="I9041" s="102" t="s">
        <v>279</v>
      </c>
      <c r="J9041" s="102" t="s">
        <v>482</v>
      </c>
      <c r="K9041" s="102" t="s">
        <v>1</v>
      </c>
      <c r="L9041" s="102" t="s">
        <v>481</v>
      </c>
      <c r="M9041" s="102" t="s">
        <v>1074</v>
      </c>
      <c r="N9041" s="102">
        <v>6</v>
      </c>
      <c r="O9041" s="102" t="s">
        <v>1075</v>
      </c>
    </row>
    <row r="9042" spans="1:15" x14ac:dyDescent="0.25">
      <c r="A9042" s="102" t="s">
        <v>15040</v>
      </c>
      <c r="B9042" s="103" t="s">
        <v>15041</v>
      </c>
      <c r="C9042" s="103" t="s">
        <v>2526</v>
      </c>
      <c r="D9042" s="102" t="s">
        <v>296</v>
      </c>
      <c r="E9042" s="102" t="s">
        <v>275</v>
      </c>
      <c r="F9042" s="102" t="s">
        <v>15042</v>
      </c>
      <c r="H9042" s="102">
        <v>45570</v>
      </c>
      <c r="I9042" s="102" t="s">
        <v>279</v>
      </c>
      <c r="J9042" s="102" t="s">
        <v>482</v>
      </c>
      <c r="K9042" s="102" t="s">
        <v>1</v>
      </c>
      <c r="L9042" s="102" t="s">
        <v>481</v>
      </c>
      <c r="M9042" s="102" t="s">
        <v>1074</v>
      </c>
      <c r="N9042" s="102">
        <v>6</v>
      </c>
      <c r="O9042" s="102" t="s">
        <v>1075</v>
      </c>
    </row>
    <row r="9043" spans="1:15" x14ac:dyDescent="0.25">
      <c r="A9043" s="102" t="s">
        <v>15043</v>
      </c>
      <c r="B9043" s="103" t="s">
        <v>1122</v>
      </c>
      <c r="C9043" s="103" t="s">
        <v>274</v>
      </c>
      <c r="D9043" s="102" t="s">
        <v>1092</v>
      </c>
      <c r="E9043" s="102" t="s">
        <v>275</v>
      </c>
      <c r="F9043" s="102" t="s">
        <v>15044</v>
      </c>
      <c r="H9043" s="102">
        <v>45570</v>
      </c>
      <c r="I9043" s="102" t="s">
        <v>279</v>
      </c>
      <c r="J9043" s="102" t="s">
        <v>482</v>
      </c>
      <c r="K9043" s="102" t="s">
        <v>1</v>
      </c>
      <c r="L9043" s="102" t="s">
        <v>481</v>
      </c>
      <c r="M9043" s="102" t="s">
        <v>1074</v>
      </c>
      <c r="N9043" s="102">
        <v>6</v>
      </c>
      <c r="O9043" s="102" t="s">
        <v>1075</v>
      </c>
    </row>
    <row r="9044" spans="1:15" x14ac:dyDescent="0.25">
      <c r="A9044" s="102" t="s">
        <v>15045</v>
      </c>
      <c r="B9044" s="103" t="s">
        <v>13859</v>
      </c>
      <c r="C9044" s="103" t="s">
        <v>274</v>
      </c>
      <c r="D9044" s="102" t="s">
        <v>1092</v>
      </c>
      <c r="E9044" s="102" t="s">
        <v>275</v>
      </c>
      <c r="F9044" s="102" t="s">
        <v>15046</v>
      </c>
      <c r="H9044" s="102">
        <v>45570</v>
      </c>
      <c r="I9044" s="102" t="s">
        <v>279</v>
      </c>
      <c r="J9044" s="102" t="s">
        <v>482</v>
      </c>
      <c r="K9044" s="102" t="s">
        <v>1</v>
      </c>
      <c r="L9044" s="102" t="s">
        <v>481</v>
      </c>
      <c r="M9044" s="102" t="s">
        <v>1074</v>
      </c>
      <c r="N9044" s="102">
        <v>6</v>
      </c>
      <c r="O9044" s="102" t="s">
        <v>1075</v>
      </c>
    </row>
    <row r="9045" spans="1:15" x14ac:dyDescent="0.25">
      <c r="A9045" s="102" t="s">
        <v>15047</v>
      </c>
      <c r="B9045" s="103" t="s">
        <v>15048</v>
      </c>
      <c r="C9045" s="103" t="s">
        <v>277</v>
      </c>
      <c r="D9045" s="102" t="s">
        <v>296</v>
      </c>
      <c r="E9045" s="102" t="s">
        <v>275</v>
      </c>
      <c r="F9045" s="102" t="s">
        <v>15049</v>
      </c>
      <c r="H9045" s="102">
        <v>45570</v>
      </c>
      <c r="I9045" s="102" t="s">
        <v>279</v>
      </c>
      <c r="J9045" s="102" t="s">
        <v>482</v>
      </c>
      <c r="K9045" s="102" t="s">
        <v>1</v>
      </c>
      <c r="L9045" s="102" t="s">
        <v>481</v>
      </c>
      <c r="M9045" s="102" t="s">
        <v>1074</v>
      </c>
      <c r="N9045" s="102">
        <v>6</v>
      </c>
      <c r="O9045" s="102" t="s">
        <v>1075</v>
      </c>
    </row>
    <row r="9046" spans="1:15" x14ac:dyDescent="0.25">
      <c r="A9046" s="102" t="s">
        <v>15050</v>
      </c>
      <c r="B9046" s="103" t="s">
        <v>15051</v>
      </c>
      <c r="C9046" s="103" t="s">
        <v>2526</v>
      </c>
      <c r="D9046" s="102" t="s">
        <v>296</v>
      </c>
      <c r="E9046" s="102" t="s">
        <v>275</v>
      </c>
      <c r="F9046" s="102" t="s">
        <v>15052</v>
      </c>
      <c r="H9046" s="102">
        <v>45570</v>
      </c>
      <c r="I9046" s="102" t="s">
        <v>279</v>
      </c>
      <c r="J9046" s="102" t="s">
        <v>482</v>
      </c>
      <c r="K9046" s="102" t="s">
        <v>1</v>
      </c>
      <c r="L9046" s="102" t="s">
        <v>481</v>
      </c>
      <c r="M9046" s="102" t="s">
        <v>1074</v>
      </c>
      <c r="N9046" s="102">
        <v>6</v>
      </c>
      <c r="O9046" s="102" t="s">
        <v>1075</v>
      </c>
    </row>
    <row r="9047" spans="1:15" x14ac:dyDescent="0.25">
      <c r="A9047" s="102" t="s">
        <v>15053</v>
      </c>
      <c r="B9047" s="103" t="s">
        <v>3158</v>
      </c>
      <c r="C9047" s="103" t="s">
        <v>277</v>
      </c>
      <c r="D9047" s="102" t="s">
        <v>1092</v>
      </c>
      <c r="E9047" s="102" t="s">
        <v>275</v>
      </c>
      <c r="F9047" s="102" t="s">
        <v>15054</v>
      </c>
      <c r="H9047" s="102">
        <v>45570</v>
      </c>
      <c r="I9047" s="102" t="s">
        <v>279</v>
      </c>
      <c r="J9047" s="102" t="s">
        <v>482</v>
      </c>
      <c r="K9047" s="102" t="s">
        <v>1</v>
      </c>
      <c r="L9047" s="102" t="s">
        <v>481</v>
      </c>
      <c r="M9047" s="102" t="s">
        <v>1074</v>
      </c>
      <c r="N9047" s="102">
        <v>6</v>
      </c>
      <c r="O9047" s="102" t="s">
        <v>1075</v>
      </c>
    </row>
    <row r="9048" spans="1:15" x14ac:dyDescent="0.25">
      <c r="A9048" s="102" t="s">
        <v>15055</v>
      </c>
      <c r="B9048" s="103" t="s">
        <v>15056</v>
      </c>
      <c r="C9048" s="103" t="s">
        <v>2655</v>
      </c>
      <c r="D9048" s="102" t="s">
        <v>296</v>
      </c>
      <c r="E9048" s="102" t="s">
        <v>275</v>
      </c>
      <c r="F9048" s="102" t="s">
        <v>15057</v>
      </c>
      <c r="H9048" s="102">
        <v>45570</v>
      </c>
      <c r="I9048" s="102" t="s">
        <v>279</v>
      </c>
      <c r="J9048" s="102" t="s">
        <v>482</v>
      </c>
      <c r="K9048" s="102" t="s">
        <v>1</v>
      </c>
      <c r="L9048" s="102" t="s">
        <v>481</v>
      </c>
      <c r="M9048" s="102" t="s">
        <v>1074</v>
      </c>
      <c r="N9048" s="102">
        <v>6</v>
      </c>
      <c r="O9048" s="102" t="s">
        <v>1075</v>
      </c>
    </row>
    <row r="9049" spans="1:15" x14ac:dyDescent="0.25">
      <c r="A9049" s="102" t="s">
        <v>15058</v>
      </c>
      <c r="B9049" s="103" t="s">
        <v>7307</v>
      </c>
      <c r="C9049" s="103" t="s">
        <v>2526</v>
      </c>
      <c r="D9049" s="102" t="s">
        <v>296</v>
      </c>
      <c r="E9049" s="102" t="s">
        <v>275</v>
      </c>
      <c r="F9049" s="102" t="s">
        <v>15059</v>
      </c>
      <c r="H9049" s="102">
        <v>45570</v>
      </c>
      <c r="I9049" s="102" t="s">
        <v>279</v>
      </c>
      <c r="J9049" s="102" t="s">
        <v>482</v>
      </c>
      <c r="K9049" s="102" t="s">
        <v>1</v>
      </c>
      <c r="L9049" s="102" t="s">
        <v>481</v>
      </c>
      <c r="M9049" s="102" t="s">
        <v>1074</v>
      </c>
      <c r="N9049" s="102">
        <v>6</v>
      </c>
      <c r="O9049" s="102" t="s">
        <v>1075</v>
      </c>
    </row>
    <row r="9050" spans="1:15" x14ac:dyDescent="0.25">
      <c r="A9050" s="102" t="s">
        <v>15060</v>
      </c>
      <c r="B9050" s="103" t="s">
        <v>4839</v>
      </c>
      <c r="C9050" s="103" t="s">
        <v>2526</v>
      </c>
      <c r="D9050" s="102" t="s">
        <v>296</v>
      </c>
      <c r="E9050" s="102" t="s">
        <v>275</v>
      </c>
      <c r="F9050" s="102" t="s">
        <v>15061</v>
      </c>
      <c r="H9050" s="102">
        <v>45570</v>
      </c>
      <c r="I9050" s="102" t="s">
        <v>279</v>
      </c>
      <c r="J9050" s="102" t="s">
        <v>482</v>
      </c>
      <c r="K9050" s="102" t="s">
        <v>1</v>
      </c>
      <c r="L9050" s="102" t="s">
        <v>481</v>
      </c>
      <c r="M9050" s="102" t="s">
        <v>1074</v>
      </c>
      <c r="N9050" s="102">
        <v>6</v>
      </c>
      <c r="O9050" s="102" t="s">
        <v>1075</v>
      </c>
    </row>
    <row r="9051" spans="1:15" x14ac:dyDescent="0.25">
      <c r="A9051" s="102" t="s">
        <v>15062</v>
      </c>
      <c r="B9051" s="103" t="s">
        <v>1270</v>
      </c>
      <c r="C9051" s="103" t="s">
        <v>277</v>
      </c>
      <c r="D9051" s="102" t="s">
        <v>1092</v>
      </c>
      <c r="E9051" s="102" t="s">
        <v>275</v>
      </c>
      <c r="F9051" s="102" t="s">
        <v>15063</v>
      </c>
      <c r="H9051" s="102">
        <v>45570</v>
      </c>
      <c r="I9051" s="102" t="s">
        <v>279</v>
      </c>
      <c r="J9051" s="102" t="s">
        <v>482</v>
      </c>
      <c r="K9051" s="102" t="s">
        <v>1</v>
      </c>
      <c r="L9051" s="102" t="s">
        <v>481</v>
      </c>
      <c r="M9051" s="102" t="s">
        <v>1074</v>
      </c>
      <c r="N9051" s="102">
        <v>6</v>
      </c>
      <c r="O9051" s="102" t="s">
        <v>1075</v>
      </c>
    </row>
    <row r="9052" spans="1:15" x14ac:dyDescent="0.25">
      <c r="A9052" s="102" t="s">
        <v>15064</v>
      </c>
      <c r="B9052" s="103" t="s">
        <v>15065</v>
      </c>
      <c r="C9052" s="103" t="s">
        <v>274</v>
      </c>
      <c r="D9052" s="102" t="s">
        <v>296</v>
      </c>
      <c r="E9052" s="102" t="s">
        <v>275</v>
      </c>
      <c r="F9052" s="102" t="s">
        <v>15066</v>
      </c>
      <c r="H9052" s="102">
        <v>45570</v>
      </c>
      <c r="I9052" s="102" t="s">
        <v>279</v>
      </c>
      <c r="J9052" s="102" t="s">
        <v>482</v>
      </c>
      <c r="K9052" s="102" t="s">
        <v>1</v>
      </c>
      <c r="L9052" s="102" t="s">
        <v>481</v>
      </c>
      <c r="M9052" s="102" t="s">
        <v>1074</v>
      </c>
      <c r="N9052" s="102">
        <v>6</v>
      </c>
      <c r="O9052" s="102" t="s">
        <v>1075</v>
      </c>
    </row>
    <row r="9053" spans="1:15" x14ac:dyDescent="0.25">
      <c r="A9053" s="102" t="s">
        <v>15067</v>
      </c>
      <c r="B9053" s="103" t="s">
        <v>15068</v>
      </c>
      <c r="C9053" s="103" t="s">
        <v>2526</v>
      </c>
      <c r="D9053" s="102" t="s">
        <v>296</v>
      </c>
      <c r="E9053" s="102" t="s">
        <v>275</v>
      </c>
      <c r="F9053" s="102" t="s">
        <v>15069</v>
      </c>
      <c r="H9053" s="102">
        <v>45570</v>
      </c>
      <c r="I9053" s="102" t="s">
        <v>279</v>
      </c>
      <c r="J9053" s="102" t="s">
        <v>482</v>
      </c>
      <c r="K9053" s="102" t="s">
        <v>1</v>
      </c>
      <c r="L9053" s="102" t="s">
        <v>481</v>
      </c>
      <c r="M9053" s="102" t="s">
        <v>1074</v>
      </c>
      <c r="N9053" s="102">
        <v>6</v>
      </c>
      <c r="O9053" s="102" t="s">
        <v>1075</v>
      </c>
    </row>
    <row r="9054" spans="1:15" x14ac:dyDescent="0.25">
      <c r="A9054" s="102" t="s">
        <v>15070</v>
      </c>
      <c r="B9054" s="103" t="s">
        <v>9568</v>
      </c>
      <c r="C9054" s="103" t="s">
        <v>2526</v>
      </c>
      <c r="D9054" s="102" t="s">
        <v>296</v>
      </c>
      <c r="E9054" s="102" t="s">
        <v>275</v>
      </c>
      <c r="F9054" s="102" t="s">
        <v>15071</v>
      </c>
      <c r="H9054" s="102">
        <v>45570</v>
      </c>
      <c r="I9054" s="102" t="s">
        <v>279</v>
      </c>
      <c r="J9054" s="102" t="s">
        <v>482</v>
      </c>
      <c r="K9054" s="102" t="s">
        <v>1</v>
      </c>
      <c r="L9054" s="102" t="s">
        <v>481</v>
      </c>
      <c r="M9054" s="102" t="s">
        <v>1074</v>
      </c>
      <c r="N9054" s="102">
        <v>6</v>
      </c>
      <c r="O9054" s="102" t="s">
        <v>1075</v>
      </c>
    </row>
    <row r="9055" spans="1:15" x14ac:dyDescent="0.25">
      <c r="A9055" s="102" t="s">
        <v>15070</v>
      </c>
      <c r="B9055" s="103" t="s">
        <v>15072</v>
      </c>
      <c r="C9055" s="103" t="s">
        <v>2526</v>
      </c>
      <c r="D9055" s="102" t="s">
        <v>296</v>
      </c>
      <c r="E9055" s="102" t="s">
        <v>275</v>
      </c>
      <c r="F9055" s="102" t="s">
        <v>15073</v>
      </c>
      <c r="H9055" s="102">
        <v>45570</v>
      </c>
      <c r="I9055" s="102" t="s">
        <v>279</v>
      </c>
      <c r="J9055" s="102" t="s">
        <v>482</v>
      </c>
      <c r="K9055" s="102" t="s">
        <v>1</v>
      </c>
      <c r="L9055" s="102" t="s">
        <v>481</v>
      </c>
      <c r="M9055" s="102" t="s">
        <v>1074</v>
      </c>
      <c r="N9055" s="102">
        <v>6</v>
      </c>
      <c r="O9055" s="102" t="s">
        <v>1075</v>
      </c>
    </row>
    <row r="9056" spans="1:15" x14ac:dyDescent="0.25">
      <c r="A9056" s="102" t="s">
        <v>15074</v>
      </c>
      <c r="B9056" s="103" t="s">
        <v>15075</v>
      </c>
      <c r="C9056" s="103" t="s">
        <v>2655</v>
      </c>
      <c r="D9056" s="102" t="s">
        <v>296</v>
      </c>
      <c r="E9056" s="102" t="s">
        <v>275</v>
      </c>
      <c r="F9056" s="102" t="s">
        <v>15076</v>
      </c>
      <c r="H9056" s="102">
        <v>45570</v>
      </c>
      <c r="I9056" s="102" t="s">
        <v>279</v>
      </c>
      <c r="J9056" s="102" t="s">
        <v>482</v>
      </c>
      <c r="K9056" s="102" t="s">
        <v>1</v>
      </c>
      <c r="L9056" s="102" t="s">
        <v>481</v>
      </c>
      <c r="M9056" s="102" t="s">
        <v>1074</v>
      </c>
      <c r="N9056" s="102">
        <v>6</v>
      </c>
      <c r="O9056" s="102" t="s">
        <v>1075</v>
      </c>
    </row>
    <row r="9057" spans="1:15" x14ac:dyDescent="0.25">
      <c r="A9057" s="102" t="s">
        <v>15077</v>
      </c>
      <c r="B9057" s="103" t="s">
        <v>15078</v>
      </c>
      <c r="C9057" s="103" t="s">
        <v>2655</v>
      </c>
      <c r="D9057" s="102" t="s">
        <v>296</v>
      </c>
      <c r="E9057" s="102" t="s">
        <v>275</v>
      </c>
      <c r="F9057" s="102" t="s">
        <v>15079</v>
      </c>
      <c r="H9057" s="102">
        <v>45570</v>
      </c>
      <c r="I9057" s="102" t="s">
        <v>279</v>
      </c>
      <c r="J9057" s="102" t="s">
        <v>482</v>
      </c>
      <c r="K9057" s="102" t="s">
        <v>1</v>
      </c>
      <c r="L9057" s="102" t="s">
        <v>481</v>
      </c>
      <c r="M9057" s="102" t="s">
        <v>1074</v>
      </c>
      <c r="N9057" s="102">
        <v>6</v>
      </c>
      <c r="O9057" s="102" t="s">
        <v>1075</v>
      </c>
    </row>
    <row r="9058" spans="1:15" x14ac:dyDescent="0.25">
      <c r="A9058" s="102" t="s">
        <v>15077</v>
      </c>
      <c r="B9058" s="103" t="s">
        <v>15080</v>
      </c>
      <c r="C9058" s="103" t="s">
        <v>2650</v>
      </c>
      <c r="D9058" s="102" t="s">
        <v>296</v>
      </c>
      <c r="E9058" s="102" t="s">
        <v>275</v>
      </c>
      <c r="F9058" s="102" t="s">
        <v>15081</v>
      </c>
      <c r="H9058" s="102">
        <v>45570</v>
      </c>
      <c r="I9058" s="102" t="s">
        <v>279</v>
      </c>
      <c r="J9058" s="102" t="s">
        <v>482</v>
      </c>
      <c r="K9058" s="102" t="s">
        <v>1</v>
      </c>
      <c r="L9058" s="102" t="s">
        <v>481</v>
      </c>
      <c r="M9058" s="102" t="s">
        <v>1082</v>
      </c>
      <c r="N9058" s="102">
        <v>6</v>
      </c>
      <c r="O9058" s="102" t="s">
        <v>1075</v>
      </c>
    </row>
    <row r="9059" spans="1:15" x14ac:dyDescent="0.25">
      <c r="A9059" s="102" t="s">
        <v>15082</v>
      </c>
      <c r="B9059" s="103" t="s">
        <v>1217</v>
      </c>
      <c r="C9059" s="103" t="s">
        <v>274</v>
      </c>
      <c r="D9059" s="102" t="s">
        <v>152</v>
      </c>
      <c r="E9059" s="102" t="s">
        <v>275</v>
      </c>
      <c r="F9059" s="102" t="s">
        <v>15083</v>
      </c>
      <c r="H9059" s="102">
        <v>45570</v>
      </c>
      <c r="I9059" s="102" t="s">
        <v>279</v>
      </c>
      <c r="J9059" s="102" t="s">
        <v>482</v>
      </c>
      <c r="K9059" s="102" t="s">
        <v>1</v>
      </c>
      <c r="L9059" s="102" t="s">
        <v>481</v>
      </c>
      <c r="M9059" s="102" t="s">
        <v>1074</v>
      </c>
      <c r="N9059" s="102">
        <v>6</v>
      </c>
      <c r="O9059" s="102" t="s">
        <v>1075</v>
      </c>
    </row>
    <row r="9060" spans="1:15" x14ac:dyDescent="0.25">
      <c r="A9060" s="102" t="s">
        <v>15084</v>
      </c>
      <c r="B9060" s="103" t="s">
        <v>15085</v>
      </c>
      <c r="C9060" s="103" t="s">
        <v>274</v>
      </c>
      <c r="D9060" s="102" t="s">
        <v>1092</v>
      </c>
      <c r="E9060" s="102" t="s">
        <v>275</v>
      </c>
      <c r="F9060" s="102" t="s">
        <v>15086</v>
      </c>
      <c r="H9060" s="102">
        <v>45577</v>
      </c>
      <c r="I9060" s="102" t="s">
        <v>280</v>
      </c>
      <c r="J9060" s="102" t="s">
        <v>1</v>
      </c>
      <c r="K9060" s="102" t="s">
        <v>2</v>
      </c>
      <c r="L9060" s="102" t="s">
        <v>24</v>
      </c>
      <c r="M9060" s="102" t="s">
        <v>1074</v>
      </c>
      <c r="N9060" s="102">
        <v>6</v>
      </c>
      <c r="O9060" s="102" t="s">
        <v>1075</v>
      </c>
    </row>
    <row r="9061" spans="1:15" x14ac:dyDescent="0.25">
      <c r="A9061" s="102" t="s">
        <v>2872</v>
      </c>
      <c r="B9061" s="103" t="s">
        <v>6120</v>
      </c>
      <c r="C9061" s="103" t="s">
        <v>1077</v>
      </c>
      <c r="D9061" s="102" t="s">
        <v>196</v>
      </c>
      <c r="E9061" s="102" t="s">
        <v>275</v>
      </c>
      <c r="F9061" s="102" t="s">
        <v>15087</v>
      </c>
      <c r="H9061" s="102">
        <v>45577</v>
      </c>
      <c r="I9061" s="102" t="s">
        <v>280</v>
      </c>
      <c r="J9061" s="102" t="s">
        <v>1</v>
      </c>
      <c r="K9061" s="102" t="s">
        <v>2</v>
      </c>
      <c r="L9061" s="102" t="s">
        <v>24</v>
      </c>
      <c r="M9061" s="102" t="s">
        <v>1074</v>
      </c>
      <c r="N9061" s="102">
        <v>6</v>
      </c>
      <c r="O9061" s="102" t="s">
        <v>1075</v>
      </c>
    </row>
    <row r="9062" spans="1:15" x14ac:dyDescent="0.25">
      <c r="A9062" s="102" t="s">
        <v>1754</v>
      </c>
      <c r="B9062" s="103" t="s">
        <v>1214</v>
      </c>
      <c r="C9062" s="103" t="s">
        <v>1118</v>
      </c>
      <c r="D9062" s="102" t="s">
        <v>318</v>
      </c>
      <c r="E9062" s="102" t="s">
        <v>275</v>
      </c>
      <c r="F9062" s="102" t="s">
        <v>15088</v>
      </c>
      <c r="H9062" s="102">
        <v>45577</v>
      </c>
      <c r="I9062" s="102" t="s">
        <v>280</v>
      </c>
      <c r="J9062" s="102" t="s">
        <v>1</v>
      </c>
      <c r="K9062" s="102" t="s">
        <v>2</v>
      </c>
      <c r="L9062" s="102" t="s">
        <v>24</v>
      </c>
      <c r="M9062" s="102" t="s">
        <v>1074</v>
      </c>
      <c r="N9062" s="102">
        <v>6</v>
      </c>
      <c r="O9062" s="102" t="s">
        <v>1075</v>
      </c>
    </row>
    <row r="9063" spans="1:15" x14ac:dyDescent="0.25">
      <c r="A9063" s="102" t="s">
        <v>1754</v>
      </c>
      <c r="B9063" s="103" t="s">
        <v>1478</v>
      </c>
      <c r="C9063" s="103" t="s">
        <v>274</v>
      </c>
      <c r="D9063" s="102" t="s">
        <v>318</v>
      </c>
      <c r="E9063" s="102" t="s">
        <v>275</v>
      </c>
      <c r="F9063" s="102" t="s">
        <v>15089</v>
      </c>
      <c r="H9063" s="102">
        <v>45577</v>
      </c>
      <c r="I9063" s="102" t="s">
        <v>280</v>
      </c>
      <c r="J9063" s="102" t="s">
        <v>1</v>
      </c>
      <c r="K9063" s="102" t="s">
        <v>2</v>
      </c>
      <c r="L9063" s="102" t="s">
        <v>24</v>
      </c>
      <c r="M9063" s="102" t="s">
        <v>1074</v>
      </c>
      <c r="N9063" s="102">
        <v>6</v>
      </c>
      <c r="O9063" s="102" t="s">
        <v>1075</v>
      </c>
    </row>
    <row r="9064" spans="1:15" x14ac:dyDescent="0.25">
      <c r="A9064" s="102" t="s">
        <v>14928</v>
      </c>
      <c r="B9064" s="103" t="s">
        <v>14929</v>
      </c>
      <c r="C9064" s="103" t="s">
        <v>274</v>
      </c>
      <c r="D9064" s="102" t="s">
        <v>318</v>
      </c>
      <c r="E9064" s="102" t="s">
        <v>275</v>
      </c>
      <c r="F9064" s="102" t="s">
        <v>15090</v>
      </c>
      <c r="H9064" s="102">
        <v>45577</v>
      </c>
      <c r="I9064" s="102" t="s">
        <v>280</v>
      </c>
      <c r="J9064" s="102" t="s">
        <v>1</v>
      </c>
      <c r="K9064" s="102" t="s">
        <v>2</v>
      </c>
      <c r="L9064" s="102" t="s">
        <v>24</v>
      </c>
      <c r="M9064" s="102" t="s">
        <v>1074</v>
      </c>
      <c r="N9064" s="102">
        <v>6</v>
      </c>
      <c r="O9064" s="102" t="s">
        <v>1075</v>
      </c>
    </row>
    <row r="9065" spans="1:15" x14ac:dyDescent="0.25">
      <c r="A9065" s="102" t="s">
        <v>1202</v>
      </c>
      <c r="B9065" s="103" t="s">
        <v>1986</v>
      </c>
      <c r="C9065" s="103" t="s">
        <v>1225</v>
      </c>
      <c r="D9065" s="102" t="s">
        <v>196</v>
      </c>
      <c r="E9065" s="102" t="s">
        <v>275</v>
      </c>
      <c r="F9065" s="102" t="s">
        <v>15091</v>
      </c>
      <c r="H9065" s="102">
        <v>45577</v>
      </c>
      <c r="I9065" s="102" t="s">
        <v>280</v>
      </c>
      <c r="J9065" s="102" t="s">
        <v>1</v>
      </c>
      <c r="K9065" s="102" t="s">
        <v>2</v>
      </c>
      <c r="L9065" s="102" t="s">
        <v>24</v>
      </c>
      <c r="M9065" s="102" t="s">
        <v>1074</v>
      </c>
      <c r="N9065" s="102">
        <v>6</v>
      </c>
      <c r="O9065" s="102" t="s">
        <v>1075</v>
      </c>
    </row>
    <row r="9066" spans="1:15" x14ac:dyDescent="0.25">
      <c r="A9066" s="102" t="s">
        <v>4345</v>
      </c>
      <c r="B9066" s="103" t="s">
        <v>2660</v>
      </c>
      <c r="C9066" s="103" t="s">
        <v>274</v>
      </c>
      <c r="D9066" s="102" t="s">
        <v>303</v>
      </c>
      <c r="E9066" s="102" t="s">
        <v>275</v>
      </c>
      <c r="F9066" s="102" t="s">
        <v>15092</v>
      </c>
      <c r="H9066" s="102">
        <v>45577</v>
      </c>
      <c r="I9066" s="102" t="s">
        <v>280</v>
      </c>
      <c r="J9066" s="102" t="s">
        <v>1</v>
      </c>
      <c r="K9066" s="102" t="s">
        <v>2</v>
      </c>
      <c r="L9066" s="102" t="s">
        <v>24</v>
      </c>
      <c r="M9066" s="102" t="s">
        <v>1074</v>
      </c>
      <c r="N9066" s="102">
        <v>6</v>
      </c>
      <c r="O9066" s="102" t="s">
        <v>1075</v>
      </c>
    </row>
    <row r="9067" spans="1:15" x14ac:dyDescent="0.25">
      <c r="A9067" s="102" t="s">
        <v>14932</v>
      </c>
      <c r="B9067" s="103" t="s">
        <v>2165</v>
      </c>
      <c r="C9067" s="103" t="s">
        <v>1225</v>
      </c>
      <c r="D9067" s="102" t="s">
        <v>281</v>
      </c>
      <c r="E9067" s="102" t="s">
        <v>275</v>
      </c>
      <c r="F9067" s="102" t="s">
        <v>15093</v>
      </c>
      <c r="H9067" s="102">
        <v>45577</v>
      </c>
      <c r="I9067" s="102" t="s">
        <v>280</v>
      </c>
      <c r="J9067" s="102" t="s">
        <v>1</v>
      </c>
      <c r="K9067" s="102" t="s">
        <v>2</v>
      </c>
      <c r="L9067" s="102" t="s">
        <v>24</v>
      </c>
      <c r="M9067" s="102" t="s">
        <v>1074</v>
      </c>
      <c r="N9067" s="102">
        <v>6</v>
      </c>
      <c r="O9067" s="102" t="s">
        <v>1075</v>
      </c>
    </row>
    <row r="9068" spans="1:15" x14ac:dyDescent="0.25">
      <c r="A9068" s="102" t="s">
        <v>14934</v>
      </c>
      <c r="B9068" s="103" t="s">
        <v>7449</v>
      </c>
      <c r="C9068" s="103" t="s">
        <v>274</v>
      </c>
      <c r="D9068" s="102" t="s">
        <v>318</v>
      </c>
      <c r="E9068" s="102" t="s">
        <v>275</v>
      </c>
      <c r="F9068" s="102" t="s">
        <v>15094</v>
      </c>
      <c r="H9068" s="102">
        <v>45577</v>
      </c>
      <c r="I9068" s="102" t="s">
        <v>280</v>
      </c>
      <c r="J9068" s="102" t="s">
        <v>1</v>
      </c>
      <c r="K9068" s="102" t="s">
        <v>2</v>
      </c>
      <c r="L9068" s="102" t="s">
        <v>24</v>
      </c>
      <c r="M9068" s="102" t="s">
        <v>1074</v>
      </c>
      <c r="N9068" s="102">
        <v>6</v>
      </c>
      <c r="O9068" s="102" t="s">
        <v>1075</v>
      </c>
    </row>
    <row r="9069" spans="1:15" x14ac:dyDescent="0.25">
      <c r="A9069" s="102" t="s">
        <v>15043</v>
      </c>
      <c r="B9069" s="103" t="s">
        <v>1122</v>
      </c>
      <c r="C9069" s="103" t="s">
        <v>274</v>
      </c>
      <c r="D9069" s="102" t="s">
        <v>1092</v>
      </c>
      <c r="E9069" s="102" t="s">
        <v>275</v>
      </c>
      <c r="F9069" s="102" t="s">
        <v>15095</v>
      </c>
      <c r="H9069" s="102">
        <v>45577</v>
      </c>
      <c r="I9069" s="102" t="s">
        <v>280</v>
      </c>
      <c r="J9069" s="102" t="s">
        <v>1</v>
      </c>
      <c r="K9069" s="102" t="s">
        <v>2</v>
      </c>
      <c r="L9069" s="102" t="s">
        <v>24</v>
      </c>
      <c r="M9069" s="102" t="s">
        <v>1074</v>
      </c>
      <c r="N9069" s="102">
        <v>6</v>
      </c>
      <c r="O9069" s="102" t="s">
        <v>1075</v>
      </c>
    </row>
    <row r="9070" spans="1:15" x14ac:dyDescent="0.25">
      <c r="A9070" s="102" t="s">
        <v>14939</v>
      </c>
      <c r="B9070" s="103" t="s">
        <v>1992</v>
      </c>
      <c r="C9070" s="103" t="s">
        <v>274</v>
      </c>
      <c r="D9070" s="102" t="s">
        <v>1092</v>
      </c>
      <c r="E9070" s="102" t="s">
        <v>275</v>
      </c>
      <c r="F9070" s="102" t="s">
        <v>15096</v>
      </c>
      <c r="H9070" s="102">
        <v>45577</v>
      </c>
      <c r="I9070" s="102" t="s">
        <v>280</v>
      </c>
      <c r="J9070" s="102" t="s">
        <v>1</v>
      </c>
      <c r="K9070" s="102" t="s">
        <v>2</v>
      </c>
      <c r="L9070" s="102" t="s">
        <v>24</v>
      </c>
      <c r="M9070" s="102" t="s">
        <v>1074</v>
      </c>
      <c r="N9070" s="102">
        <v>6</v>
      </c>
      <c r="O9070" s="102" t="s">
        <v>1075</v>
      </c>
    </row>
    <row r="9071" spans="1:15" x14ac:dyDescent="0.25">
      <c r="A9071" s="102" t="s">
        <v>14941</v>
      </c>
      <c r="B9071" s="103" t="s">
        <v>3375</v>
      </c>
      <c r="C9071" s="103" t="s">
        <v>274</v>
      </c>
      <c r="D9071" s="102" t="s">
        <v>1092</v>
      </c>
      <c r="E9071" s="102" t="s">
        <v>275</v>
      </c>
      <c r="F9071" s="102" t="s">
        <v>15097</v>
      </c>
      <c r="H9071" s="102">
        <v>45577</v>
      </c>
      <c r="I9071" s="102" t="s">
        <v>280</v>
      </c>
      <c r="J9071" s="102" t="s">
        <v>1</v>
      </c>
      <c r="K9071" s="102" t="s">
        <v>2</v>
      </c>
      <c r="L9071" s="102" t="s">
        <v>24</v>
      </c>
      <c r="M9071" s="102" t="s">
        <v>1074</v>
      </c>
      <c r="N9071" s="102">
        <v>6</v>
      </c>
      <c r="O9071" s="102" t="s">
        <v>1075</v>
      </c>
    </row>
    <row r="9072" spans="1:15" x14ac:dyDescent="0.25">
      <c r="A9072" s="102" t="s">
        <v>14941</v>
      </c>
      <c r="B9072" s="103" t="s">
        <v>1268</v>
      </c>
      <c r="C9072" s="103" t="s">
        <v>1082</v>
      </c>
      <c r="D9072" s="102" t="s">
        <v>1092</v>
      </c>
      <c r="E9072" s="102" t="s">
        <v>275</v>
      </c>
      <c r="F9072" s="102" t="s">
        <v>15098</v>
      </c>
      <c r="H9072" s="102">
        <v>45577</v>
      </c>
      <c r="I9072" s="102" t="s">
        <v>280</v>
      </c>
      <c r="J9072" s="102" t="s">
        <v>1</v>
      </c>
      <c r="K9072" s="102" t="s">
        <v>2</v>
      </c>
      <c r="L9072" s="102" t="s">
        <v>24</v>
      </c>
      <c r="M9072" s="102" t="s">
        <v>1082</v>
      </c>
      <c r="N9072" s="102">
        <v>6</v>
      </c>
      <c r="O9072" s="102" t="s">
        <v>1075</v>
      </c>
    </row>
    <row r="9073" spans="1:15" x14ac:dyDescent="0.25">
      <c r="A9073" s="102" t="s">
        <v>14941</v>
      </c>
      <c r="B9073" s="103" t="s">
        <v>3154</v>
      </c>
      <c r="C9073" s="103" t="s">
        <v>1082</v>
      </c>
      <c r="D9073" s="102" t="s">
        <v>1092</v>
      </c>
      <c r="E9073" s="102" t="s">
        <v>275</v>
      </c>
      <c r="F9073" s="102" t="s">
        <v>15099</v>
      </c>
      <c r="H9073" s="102">
        <v>45577</v>
      </c>
      <c r="I9073" s="102" t="s">
        <v>280</v>
      </c>
      <c r="J9073" s="102" t="s">
        <v>1</v>
      </c>
      <c r="K9073" s="102" t="s">
        <v>2</v>
      </c>
      <c r="L9073" s="102" t="s">
        <v>24</v>
      </c>
      <c r="M9073" s="102" t="s">
        <v>1082</v>
      </c>
      <c r="N9073" s="102">
        <v>6</v>
      </c>
      <c r="O9073" s="102" t="s">
        <v>1075</v>
      </c>
    </row>
    <row r="9074" spans="1:15" x14ac:dyDescent="0.25">
      <c r="A9074" s="102" t="s">
        <v>14951</v>
      </c>
      <c r="B9074" s="103" t="s">
        <v>7351</v>
      </c>
      <c r="C9074" s="103" t="s">
        <v>277</v>
      </c>
      <c r="D9074" s="102" t="s">
        <v>1092</v>
      </c>
      <c r="E9074" s="102" t="s">
        <v>275</v>
      </c>
      <c r="F9074" s="102" t="s">
        <v>15100</v>
      </c>
      <c r="H9074" s="102">
        <v>45577</v>
      </c>
      <c r="I9074" s="102" t="s">
        <v>280</v>
      </c>
      <c r="J9074" s="102" t="s">
        <v>1</v>
      </c>
      <c r="K9074" s="102" t="s">
        <v>2</v>
      </c>
      <c r="L9074" s="102" t="s">
        <v>24</v>
      </c>
      <c r="M9074" s="102" t="s">
        <v>1074</v>
      </c>
      <c r="N9074" s="102">
        <v>6</v>
      </c>
      <c r="O9074" s="102" t="s">
        <v>1075</v>
      </c>
    </row>
    <row r="9075" spans="1:15" x14ac:dyDescent="0.25">
      <c r="A9075" s="102" t="s">
        <v>9608</v>
      </c>
      <c r="B9075" s="103" t="s">
        <v>1122</v>
      </c>
      <c r="C9075" s="103" t="s">
        <v>274</v>
      </c>
      <c r="D9075" s="102" t="s">
        <v>1092</v>
      </c>
      <c r="E9075" s="102" t="s">
        <v>275</v>
      </c>
      <c r="F9075" s="102" t="s">
        <v>15101</v>
      </c>
      <c r="H9075" s="102">
        <v>45577</v>
      </c>
      <c r="I9075" s="102" t="s">
        <v>280</v>
      </c>
      <c r="J9075" s="102" t="s">
        <v>1</v>
      </c>
      <c r="K9075" s="102" t="s">
        <v>2</v>
      </c>
      <c r="L9075" s="102" t="s">
        <v>24</v>
      </c>
      <c r="M9075" s="102" t="s">
        <v>1074</v>
      </c>
      <c r="N9075" s="102">
        <v>6</v>
      </c>
      <c r="O9075" s="102" t="s">
        <v>1075</v>
      </c>
    </row>
    <row r="9076" spans="1:15" x14ac:dyDescent="0.25">
      <c r="A9076" s="102" t="s">
        <v>14954</v>
      </c>
      <c r="B9076" s="103" t="s">
        <v>1515</v>
      </c>
      <c r="C9076" s="103" t="s">
        <v>1077</v>
      </c>
      <c r="D9076" s="102" t="s">
        <v>196</v>
      </c>
      <c r="E9076" s="102" t="s">
        <v>276</v>
      </c>
      <c r="H9076" s="102">
        <v>45577</v>
      </c>
      <c r="I9076" s="102" t="s">
        <v>280</v>
      </c>
      <c r="J9076" s="102" t="s">
        <v>1</v>
      </c>
      <c r="K9076" s="102" t="s">
        <v>2</v>
      </c>
      <c r="L9076" s="102" t="s">
        <v>24</v>
      </c>
      <c r="M9076" s="102" t="s">
        <v>1074</v>
      </c>
      <c r="N9076" s="102">
        <v>6</v>
      </c>
      <c r="O9076" s="102" t="s">
        <v>1075</v>
      </c>
    </row>
    <row r="9077" spans="1:15" x14ac:dyDescent="0.25">
      <c r="A9077" s="102" t="s">
        <v>14954</v>
      </c>
      <c r="B9077" s="103" t="s">
        <v>15102</v>
      </c>
      <c r="C9077" s="103" t="s">
        <v>1077</v>
      </c>
      <c r="D9077" s="102" t="s">
        <v>152</v>
      </c>
      <c r="E9077" s="102" t="s">
        <v>275</v>
      </c>
      <c r="F9077" s="102" t="s">
        <v>15103</v>
      </c>
      <c r="H9077" s="102">
        <v>45577</v>
      </c>
      <c r="I9077" s="102" t="s">
        <v>280</v>
      </c>
      <c r="J9077" s="102" t="s">
        <v>1</v>
      </c>
      <c r="K9077" s="102" t="s">
        <v>2</v>
      </c>
      <c r="L9077" s="102" t="s">
        <v>24</v>
      </c>
      <c r="M9077" s="102" t="s">
        <v>1074</v>
      </c>
      <c r="N9077" s="102">
        <v>6</v>
      </c>
      <c r="O9077" s="102" t="s">
        <v>1075</v>
      </c>
    </row>
    <row r="9078" spans="1:15" x14ac:dyDescent="0.25">
      <c r="A9078" s="102" t="s">
        <v>14956</v>
      </c>
      <c r="B9078" s="103" t="s">
        <v>14957</v>
      </c>
      <c r="C9078" s="103" t="s">
        <v>274</v>
      </c>
      <c r="D9078" s="102" t="s">
        <v>318</v>
      </c>
      <c r="E9078" s="102" t="s">
        <v>275</v>
      </c>
      <c r="F9078" s="102" t="s">
        <v>15104</v>
      </c>
      <c r="H9078" s="102">
        <v>45577</v>
      </c>
      <c r="I9078" s="102" t="s">
        <v>280</v>
      </c>
      <c r="J9078" s="102" t="s">
        <v>1</v>
      </c>
      <c r="K9078" s="102" t="s">
        <v>2</v>
      </c>
      <c r="L9078" s="102" t="s">
        <v>24</v>
      </c>
      <c r="M9078" s="102" t="s">
        <v>1074</v>
      </c>
      <c r="N9078" s="102">
        <v>6</v>
      </c>
      <c r="O9078" s="102" t="s">
        <v>1075</v>
      </c>
    </row>
    <row r="9079" spans="1:15" x14ac:dyDescent="0.25">
      <c r="A9079" s="102" t="s">
        <v>14956</v>
      </c>
      <c r="B9079" s="103" t="s">
        <v>14959</v>
      </c>
      <c r="C9079" s="103" t="s">
        <v>1082</v>
      </c>
      <c r="D9079" s="102" t="s">
        <v>318</v>
      </c>
      <c r="E9079" s="102" t="s">
        <v>275</v>
      </c>
      <c r="F9079" s="102" t="s">
        <v>15105</v>
      </c>
      <c r="H9079" s="102">
        <v>45577</v>
      </c>
      <c r="I9079" s="102" t="s">
        <v>280</v>
      </c>
      <c r="J9079" s="102" t="s">
        <v>1</v>
      </c>
      <c r="K9079" s="102" t="s">
        <v>2</v>
      </c>
      <c r="L9079" s="102" t="s">
        <v>24</v>
      </c>
      <c r="M9079" s="102" t="s">
        <v>1082</v>
      </c>
      <c r="N9079" s="102">
        <v>6</v>
      </c>
      <c r="O9079" s="102" t="s">
        <v>1075</v>
      </c>
    </row>
    <row r="9080" spans="1:15" x14ac:dyDescent="0.25">
      <c r="A9080" s="102" t="s">
        <v>14956</v>
      </c>
      <c r="B9080" s="103" t="s">
        <v>14961</v>
      </c>
      <c r="C9080" s="103" t="s">
        <v>274</v>
      </c>
      <c r="D9080" s="102" t="s">
        <v>318</v>
      </c>
      <c r="E9080" s="102" t="s">
        <v>275</v>
      </c>
      <c r="F9080" s="102" t="s">
        <v>15106</v>
      </c>
      <c r="H9080" s="102">
        <v>45577</v>
      </c>
      <c r="I9080" s="102" t="s">
        <v>280</v>
      </c>
      <c r="J9080" s="102" t="s">
        <v>1</v>
      </c>
      <c r="K9080" s="102" t="s">
        <v>2</v>
      </c>
      <c r="L9080" s="102" t="s">
        <v>24</v>
      </c>
      <c r="M9080" s="102" t="s">
        <v>1074</v>
      </c>
      <c r="N9080" s="102">
        <v>6</v>
      </c>
      <c r="O9080" s="102" t="s">
        <v>1075</v>
      </c>
    </row>
    <row r="9081" spans="1:15" x14ac:dyDescent="0.25">
      <c r="A9081" s="102" t="s">
        <v>14963</v>
      </c>
      <c r="B9081" s="103" t="s">
        <v>1912</v>
      </c>
      <c r="C9081" s="103" t="s">
        <v>1077</v>
      </c>
      <c r="D9081" s="102" t="s">
        <v>281</v>
      </c>
      <c r="E9081" s="102" t="s">
        <v>275</v>
      </c>
      <c r="F9081" s="102" t="s">
        <v>15107</v>
      </c>
      <c r="H9081" s="102">
        <v>45577</v>
      </c>
      <c r="I9081" s="102" t="s">
        <v>280</v>
      </c>
      <c r="J9081" s="102" t="s">
        <v>1</v>
      </c>
      <c r="K9081" s="102" t="s">
        <v>2</v>
      </c>
      <c r="L9081" s="102" t="s">
        <v>24</v>
      </c>
      <c r="M9081" s="102" t="s">
        <v>1074</v>
      </c>
      <c r="N9081" s="102">
        <v>6</v>
      </c>
      <c r="O9081" s="102" t="s">
        <v>1075</v>
      </c>
    </row>
    <row r="9082" spans="1:15" x14ac:dyDescent="0.25">
      <c r="A9082" s="102" t="s">
        <v>14965</v>
      </c>
      <c r="B9082" s="103" t="s">
        <v>1132</v>
      </c>
      <c r="C9082" s="103" t="s">
        <v>274</v>
      </c>
      <c r="D9082" s="102" t="s">
        <v>1092</v>
      </c>
      <c r="E9082" s="102" t="s">
        <v>275</v>
      </c>
      <c r="F9082" s="102" t="s">
        <v>15108</v>
      </c>
      <c r="H9082" s="102">
        <v>45577</v>
      </c>
      <c r="I9082" s="102" t="s">
        <v>280</v>
      </c>
      <c r="J9082" s="102" t="s">
        <v>1</v>
      </c>
      <c r="K9082" s="102" t="s">
        <v>2</v>
      </c>
      <c r="L9082" s="102" t="s">
        <v>24</v>
      </c>
      <c r="M9082" s="102" t="s">
        <v>1074</v>
      </c>
      <c r="N9082" s="102">
        <v>6</v>
      </c>
      <c r="O9082" s="102" t="s">
        <v>1075</v>
      </c>
    </row>
    <row r="9083" spans="1:15" x14ac:dyDescent="0.25">
      <c r="A9083" s="102" t="s">
        <v>14967</v>
      </c>
      <c r="B9083" s="103" t="s">
        <v>14968</v>
      </c>
      <c r="C9083" s="103" t="s">
        <v>1118</v>
      </c>
      <c r="D9083" s="102" t="s">
        <v>318</v>
      </c>
      <c r="E9083" s="102" t="s">
        <v>275</v>
      </c>
      <c r="F9083" s="102" t="s">
        <v>15109</v>
      </c>
      <c r="H9083" s="102">
        <v>45577</v>
      </c>
      <c r="I9083" s="102" t="s">
        <v>280</v>
      </c>
      <c r="J9083" s="102" t="s">
        <v>1</v>
      </c>
      <c r="K9083" s="102" t="s">
        <v>2</v>
      </c>
      <c r="L9083" s="102" t="s">
        <v>24</v>
      </c>
      <c r="M9083" s="102" t="s">
        <v>1074</v>
      </c>
      <c r="N9083" s="102">
        <v>6</v>
      </c>
      <c r="O9083" s="102" t="s">
        <v>1075</v>
      </c>
    </row>
    <row r="9084" spans="1:15" x14ac:dyDescent="0.25">
      <c r="A9084" s="102" t="s">
        <v>14973</v>
      </c>
      <c r="B9084" s="103" t="s">
        <v>14974</v>
      </c>
      <c r="C9084" s="103" t="s">
        <v>1077</v>
      </c>
      <c r="D9084" s="102" t="s">
        <v>281</v>
      </c>
      <c r="E9084" s="102" t="s">
        <v>275</v>
      </c>
      <c r="F9084" s="102" t="s">
        <v>15110</v>
      </c>
      <c r="H9084" s="102">
        <v>45577</v>
      </c>
      <c r="I9084" s="102" t="s">
        <v>280</v>
      </c>
      <c r="J9084" s="102" t="s">
        <v>1</v>
      </c>
      <c r="K9084" s="102" t="s">
        <v>2</v>
      </c>
      <c r="L9084" s="102" t="s">
        <v>24</v>
      </c>
      <c r="M9084" s="102" t="s">
        <v>1074</v>
      </c>
      <c r="N9084" s="102">
        <v>6</v>
      </c>
      <c r="O9084" s="102" t="s">
        <v>1075</v>
      </c>
    </row>
    <row r="9085" spans="1:15" x14ac:dyDescent="0.25">
      <c r="A9085" s="102" t="s">
        <v>14976</v>
      </c>
      <c r="B9085" s="103" t="s">
        <v>14977</v>
      </c>
      <c r="C9085" s="103" t="s">
        <v>277</v>
      </c>
      <c r="D9085" s="102" t="s">
        <v>1092</v>
      </c>
      <c r="E9085" s="102" t="s">
        <v>275</v>
      </c>
      <c r="F9085" s="102" t="s">
        <v>15111</v>
      </c>
      <c r="H9085" s="102">
        <v>45577</v>
      </c>
      <c r="I9085" s="102" t="s">
        <v>280</v>
      </c>
      <c r="J9085" s="102" t="s">
        <v>1</v>
      </c>
      <c r="K9085" s="102" t="s">
        <v>2</v>
      </c>
      <c r="L9085" s="102" t="s">
        <v>24</v>
      </c>
      <c r="M9085" s="102" t="s">
        <v>1074</v>
      </c>
      <c r="N9085" s="102">
        <v>6</v>
      </c>
      <c r="O9085" s="102" t="s">
        <v>1075</v>
      </c>
    </row>
    <row r="9086" spans="1:15" x14ac:dyDescent="0.25">
      <c r="A9086" s="102" t="s">
        <v>7930</v>
      </c>
      <c r="B9086" s="103" t="s">
        <v>1448</v>
      </c>
      <c r="C9086" s="103" t="s">
        <v>277</v>
      </c>
      <c r="D9086" s="102" t="s">
        <v>1092</v>
      </c>
      <c r="E9086" s="102" t="s">
        <v>275</v>
      </c>
      <c r="F9086" s="102" t="s">
        <v>15112</v>
      </c>
      <c r="H9086" s="102">
        <v>45577</v>
      </c>
      <c r="I9086" s="102" t="s">
        <v>280</v>
      </c>
      <c r="J9086" s="102" t="s">
        <v>1</v>
      </c>
      <c r="K9086" s="102" t="s">
        <v>2</v>
      </c>
      <c r="L9086" s="102" t="s">
        <v>24</v>
      </c>
      <c r="M9086" s="102" t="s">
        <v>1074</v>
      </c>
      <c r="N9086" s="102">
        <v>6</v>
      </c>
      <c r="O9086" s="102" t="s">
        <v>1075</v>
      </c>
    </row>
    <row r="9087" spans="1:15" x14ac:dyDescent="0.25">
      <c r="A9087" s="102" t="s">
        <v>15062</v>
      </c>
      <c r="B9087" s="103" t="s">
        <v>1270</v>
      </c>
      <c r="C9087" s="103" t="s">
        <v>277</v>
      </c>
      <c r="D9087" s="102" t="s">
        <v>1092</v>
      </c>
      <c r="E9087" s="102" t="s">
        <v>275</v>
      </c>
      <c r="F9087" s="102" t="s">
        <v>15113</v>
      </c>
      <c r="H9087" s="102">
        <v>45577</v>
      </c>
      <c r="I9087" s="102" t="s">
        <v>280</v>
      </c>
      <c r="J9087" s="102" t="s">
        <v>1</v>
      </c>
      <c r="K9087" s="102" t="s">
        <v>2</v>
      </c>
      <c r="L9087" s="102" t="s">
        <v>24</v>
      </c>
      <c r="M9087" s="102" t="s">
        <v>1074</v>
      </c>
      <c r="N9087" s="102">
        <v>6</v>
      </c>
      <c r="O9087" s="102" t="s">
        <v>1075</v>
      </c>
    </row>
    <row r="9088" spans="1:15" x14ac:dyDescent="0.25">
      <c r="A9088" s="102" t="s">
        <v>7459</v>
      </c>
      <c r="B9088" s="103" t="s">
        <v>14980</v>
      </c>
      <c r="C9088" s="103" t="s">
        <v>1082</v>
      </c>
      <c r="D9088" s="102" t="s">
        <v>13422</v>
      </c>
      <c r="E9088" s="102" t="s">
        <v>275</v>
      </c>
      <c r="F9088" s="102" t="s">
        <v>15114</v>
      </c>
      <c r="H9088" s="102">
        <v>45577</v>
      </c>
      <c r="I9088" s="102" t="s">
        <v>280</v>
      </c>
      <c r="J9088" s="102" t="s">
        <v>1</v>
      </c>
      <c r="K9088" s="102" t="s">
        <v>2</v>
      </c>
      <c r="L9088" s="102" t="s">
        <v>24</v>
      </c>
      <c r="M9088" s="102" t="s">
        <v>1082</v>
      </c>
      <c r="N9088" s="102">
        <v>6</v>
      </c>
      <c r="O9088" s="102" t="s">
        <v>1075</v>
      </c>
    </row>
    <row r="9089" spans="1:15" x14ac:dyDescent="0.25">
      <c r="A9089" s="102" t="s">
        <v>7459</v>
      </c>
      <c r="B9089" s="103" t="s">
        <v>1214</v>
      </c>
      <c r="C9089" s="103" t="s">
        <v>1180</v>
      </c>
      <c r="D9089" s="102" t="s">
        <v>13422</v>
      </c>
      <c r="E9089" s="102" t="s">
        <v>275</v>
      </c>
      <c r="F9089" s="102" t="s">
        <v>15115</v>
      </c>
      <c r="H9089" s="102">
        <v>45577</v>
      </c>
      <c r="I9089" s="102" t="s">
        <v>280</v>
      </c>
      <c r="J9089" s="102" t="s">
        <v>1</v>
      </c>
      <c r="K9089" s="102" t="s">
        <v>2</v>
      </c>
      <c r="L9089" s="102" t="s">
        <v>24</v>
      </c>
      <c r="M9089" s="102" t="s">
        <v>1180</v>
      </c>
      <c r="N9089" s="102">
        <v>6</v>
      </c>
      <c r="O9089" s="102" t="s">
        <v>1075</v>
      </c>
    </row>
    <row r="9090" spans="1:15" x14ac:dyDescent="0.25">
      <c r="A9090" s="102" t="s">
        <v>14983</v>
      </c>
      <c r="B9090" s="103" t="s">
        <v>1764</v>
      </c>
      <c r="C9090" s="103" t="s">
        <v>274</v>
      </c>
      <c r="D9090" s="102" t="s">
        <v>13422</v>
      </c>
      <c r="E9090" s="102" t="s">
        <v>275</v>
      </c>
      <c r="F9090" s="102" t="s">
        <v>15116</v>
      </c>
      <c r="H9090" s="102">
        <v>45577</v>
      </c>
      <c r="I9090" s="102" t="s">
        <v>280</v>
      </c>
      <c r="J9090" s="102" t="s">
        <v>1</v>
      </c>
      <c r="K9090" s="102" t="s">
        <v>2</v>
      </c>
      <c r="L9090" s="102" t="s">
        <v>24</v>
      </c>
      <c r="M9090" s="102" t="s">
        <v>1074</v>
      </c>
      <c r="N9090" s="102">
        <v>6</v>
      </c>
      <c r="O9090" s="102" t="s">
        <v>1075</v>
      </c>
    </row>
    <row r="9091" spans="1:15" x14ac:dyDescent="0.25">
      <c r="A9091" s="102" t="s">
        <v>14983</v>
      </c>
      <c r="B9091" s="103" t="s">
        <v>1627</v>
      </c>
      <c r="C9091" s="103" t="s">
        <v>1082</v>
      </c>
      <c r="D9091" s="102" t="s">
        <v>13422</v>
      </c>
      <c r="E9091" s="102" t="s">
        <v>275</v>
      </c>
      <c r="F9091" s="102" t="s">
        <v>15117</v>
      </c>
      <c r="H9091" s="102">
        <v>45577</v>
      </c>
      <c r="I9091" s="102" t="s">
        <v>280</v>
      </c>
      <c r="J9091" s="102" t="s">
        <v>1</v>
      </c>
      <c r="K9091" s="102" t="s">
        <v>2</v>
      </c>
      <c r="L9091" s="102" t="s">
        <v>24</v>
      </c>
      <c r="M9091" s="102" t="s">
        <v>1082</v>
      </c>
      <c r="N9091" s="102">
        <v>6</v>
      </c>
      <c r="O9091" s="102" t="s">
        <v>1075</v>
      </c>
    </row>
    <row r="9092" spans="1:15" x14ac:dyDescent="0.25">
      <c r="A9092" s="102" t="s">
        <v>14986</v>
      </c>
      <c r="B9092" s="103" t="s">
        <v>14987</v>
      </c>
      <c r="C9092" s="103" t="s">
        <v>1118</v>
      </c>
      <c r="D9092" s="102" t="s">
        <v>13422</v>
      </c>
      <c r="E9092" s="102" t="s">
        <v>275</v>
      </c>
      <c r="F9092" s="102" t="s">
        <v>15118</v>
      </c>
      <c r="H9092" s="102">
        <v>45577</v>
      </c>
      <c r="I9092" s="102" t="s">
        <v>280</v>
      </c>
      <c r="J9092" s="102" t="s">
        <v>1</v>
      </c>
      <c r="K9092" s="102" t="s">
        <v>2</v>
      </c>
      <c r="L9092" s="102" t="s">
        <v>24</v>
      </c>
      <c r="M9092" s="102" t="s">
        <v>1074</v>
      </c>
      <c r="N9092" s="102">
        <v>6</v>
      </c>
      <c r="O9092" s="102" t="s">
        <v>1075</v>
      </c>
    </row>
    <row r="9093" spans="1:15" x14ac:dyDescent="0.25">
      <c r="A9093" s="102" t="s">
        <v>3597</v>
      </c>
      <c r="B9093" s="103" t="s">
        <v>5342</v>
      </c>
      <c r="C9093" s="103" t="s">
        <v>277</v>
      </c>
      <c r="D9093" s="102" t="s">
        <v>303</v>
      </c>
      <c r="E9093" s="102" t="s">
        <v>275</v>
      </c>
      <c r="F9093" s="102" t="s">
        <v>15119</v>
      </c>
      <c r="H9093" s="102">
        <v>45577</v>
      </c>
      <c r="I9093" s="102" t="s">
        <v>280</v>
      </c>
      <c r="J9093" s="102" t="s">
        <v>1</v>
      </c>
      <c r="K9093" s="102" t="s">
        <v>2</v>
      </c>
      <c r="L9093" s="102" t="s">
        <v>24</v>
      </c>
      <c r="M9093" s="102" t="s">
        <v>1074</v>
      </c>
      <c r="N9093" s="102">
        <v>6</v>
      </c>
      <c r="O9093" s="102" t="s">
        <v>1075</v>
      </c>
    </row>
    <row r="9094" spans="1:15" x14ac:dyDescent="0.25">
      <c r="A9094" s="102" t="s">
        <v>14992</v>
      </c>
      <c r="B9094" s="103" t="s">
        <v>14993</v>
      </c>
      <c r="C9094" s="103" t="s">
        <v>1118</v>
      </c>
      <c r="D9094" s="102" t="s">
        <v>318</v>
      </c>
      <c r="E9094" s="102" t="s">
        <v>275</v>
      </c>
      <c r="F9094" s="102" t="s">
        <v>15120</v>
      </c>
      <c r="H9094" s="102">
        <v>45577</v>
      </c>
      <c r="I9094" s="102" t="s">
        <v>280</v>
      </c>
      <c r="J9094" s="102" t="s">
        <v>1</v>
      </c>
      <c r="K9094" s="102" t="s">
        <v>2</v>
      </c>
      <c r="L9094" s="102" t="s">
        <v>24</v>
      </c>
      <c r="M9094" s="102" t="s">
        <v>1074</v>
      </c>
      <c r="N9094" s="102">
        <v>6</v>
      </c>
      <c r="O9094" s="102" t="s">
        <v>1075</v>
      </c>
    </row>
    <row r="9095" spans="1:15" x14ac:dyDescent="0.25">
      <c r="A9095" s="102" t="s">
        <v>5606</v>
      </c>
      <c r="B9095" s="103" t="s">
        <v>1231</v>
      </c>
      <c r="C9095" s="103" t="s">
        <v>274</v>
      </c>
      <c r="D9095" s="102" t="s">
        <v>318</v>
      </c>
      <c r="E9095" s="102" t="s">
        <v>275</v>
      </c>
      <c r="F9095" s="102" t="s">
        <v>15121</v>
      </c>
      <c r="H9095" s="102">
        <v>45577</v>
      </c>
      <c r="I9095" s="102" t="s">
        <v>280</v>
      </c>
      <c r="J9095" s="102" t="s">
        <v>1</v>
      </c>
      <c r="K9095" s="102" t="s">
        <v>2</v>
      </c>
      <c r="L9095" s="102" t="s">
        <v>24</v>
      </c>
      <c r="M9095" s="102" t="s">
        <v>1074</v>
      </c>
      <c r="N9095" s="102">
        <v>6</v>
      </c>
      <c r="O9095" s="102" t="s">
        <v>1075</v>
      </c>
    </row>
    <row r="9096" spans="1:15" x14ac:dyDescent="0.25">
      <c r="A9096" s="102" t="s">
        <v>14996</v>
      </c>
      <c r="B9096" s="103" t="s">
        <v>14997</v>
      </c>
      <c r="C9096" s="103" t="s">
        <v>1082</v>
      </c>
      <c r="D9096" s="102" t="s">
        <v>318</v>
      </c>
      <c r="E9096" s="102" t="s">
        <v>275</v>
      </c>
      <c r="F9096" s="102" t="s">
        <v>15122</v>
      </c>
      <c r="H9096" s="102">
        <v>45577</v>
      </c>
      <c r="I9096" s="102" t="s">
        <v>280</v>
      </c>
      <c r="J9096" s="102" t="s">
        <v>1</v>
      </c>
      <c r="K9096" s="102" t="s">
        <v>2</v>
      </c>
      <c r="L9096" s="102" t="s">
        <v>24</v>
      </c>
      <c r="M9096" s="102" t="s">
        <v>1082</v>
      </c>
      <c r="N9096" s="102">
        <v>6</v>
      </c>
      <c r="O9096" s="102" t="s">
        <v>1075</v>
      </c>
    </row>
    <row r="9097" spans="1:15" x14ac:dyDescent="0.25">
      <c r="A9097" s="102" t="s">
        <v>14996</v>
      </c>
      <c r="B9097" s="103" t="s">
        <v>14227</v>
      </c>
      <c r="C9097" s="103" t="s">
        <v>274</v>
      </c>
      <c r="D9097" s="102" t="s">
        <v>318</v>
      </c>
      <c r="E9097" s="102" t="s">
        <v>275</v>
      </c>
      <c r="F9097" s="102" t="s">
        <v>15123</v>
      </c>
      <c r="H9097" s="102">
        <v>45577</v>
      </c>
      <c r="I9097" s="102" t="s">
        <v>280</v>
      </c>
      <c r="J9097" s="102" t="s">
        <v>1</v>
      </c>
      <c r="K9097" s="102" t="s">
        <v>2</v>
      </c>
      <c r="L9097" s="102" t="s">
        <v>24</v>
      </c>
      <c r="M9097" s="102" t="s">
        <v>1074</v>
      </c>
      <c r="N9097" s="102">
        <v>6</v>
      </c>
      <c r="O9097" s="102" t="s">
        <v>1075</v>
      </c>
    </row>
    <row r="9098" spans="1:15" x14ac:dyDescent="0.25">
      <c r="A9098" s="102" t="s">
        <v>15003</v>
      </c>
      <c r="B9098" s="103" t="s">
        <v>1561</v>
      </c>
      <c r="C9098" s="103" t="s">
        <v>274</v>
      </c>
      <c r="D9098" s="102" t="s">
        <v>318</v>
      </c>
      <c r="E9098" s="102" t="s">
        <v>275</v>
      </c>
      <c r="F9098" s="102" t="s">
        <v>15124</v>
      </c>
      <c r="H9098" s="102">
        <v>45577</v>
      </c>
      <c r="I9098" s="102" t="s">
        <v>280</v>
      </c>
      <c r="J9098" s="102" t="s">
        <v>1</v>
      </c>
      <c r="K9098" s="102" t="s">
        <v>2</v>
      </c>
      <c r="L9098" s="102" t="s">
        <v>24</v>
      </c>
      <c r="M9098" s="102" t="s">
        <v>1074</v>
      </c>
      <c r="N9098" s="102">
        <v>6</v>
      </c>
      <c r="O9098" s="102" t="s">
        <v>1075</v>
      </c>
    </row>
    <row r="9099" spans="1:15" x14ac:dyDescent="0.25">
      <c r="A9099" s="102" t="s">
        <v>15005</v>
      </c>
      <c r="B9099" s="103" t="s">
        <v>15006</v>
      </c>
      <c r="C9099" s="103" t="s">
        <v>1118</v>
      </c>
      <c r="D9099" s="102" t="s">
        <v>318</v>
      </c>
      <c r="E9099" s="102" t="s">
        <v>275</v>
      </c>
      <c r="F9099" s="102" t="s">
        <v>15125</v>
      </c>
      <c r="H9099" s="102">
        <v>45577</v>
      </c>
      <c r="I9099" s="102" t="s">
        <v>280</v>
      </c>
      <c r="J9099" s="102" t="s">
        <v>1</v>
      </c>
      <c r="K9099" s="102" t="s">
        <v>2</v>
      </c>
      <c r="L9099" s="102" t="s">
        <v>24</v>
      </c>
      <c r="M9099" s="102" t="s">
        <v>1074</v>
      </c>
      <c r="N9099" s="102">
        <v>6</v>
      </c>
      <c r="O9099" s="102" t="s">
        <v>1075</v>
      </c>
    </row>
    <row r="9100" spans="1:15" x14ac:dyDescent="0.25">
      <c r="A9100" s="102" t="s">
        <v>15009</v>
      </c>
      <c r="B9100" s="103" t="s">
        <v>3525</v>
      </c>
      <c r="C9100" s="103" t="s">
        <v>1118</v>
      </c>
      <c r="D9100" s="102" t="s">
        <v>318</v>
      </c>
      <c r="E9100" s="102" t="s">
        <v>275</v>
      </c>
      <c r="F9100" s="102" t="s">
        <v>15126</v>
      </c>
      <c r="H9100" s="102">
        <v>45577</v>
      </c>
      <c r="I9100" s="102" t="s">
        <v>280</v>
      </c>
      <c r="J9100" s="102" t="s">
        <v>1</v>
      </c>
      <c r="K9100" s="102" t="s">
        <v>2</v>
      </c>
      <c r="L9100" s="102" t="s">
        <v>24</v>
      </c>
      <c r="M9100" s="102" t="s">
        <v>1074</v>
      </c>
      <c r="N9100" s="102">
        <v>6</v>
      </c>
      <c r="O9100" s="102" t="s">
        <v>1075</v>
      </c>
    </row>
    <row r="9101" spans="1:15" x14ac:dyDescent="0.25">
      <c r="A9101" s="102" t="s">
        <v>15011</v>
      </c>
      <c r="B9101" s="103" t="s">
        <v>15012</v>
      </c>
      <c r="C9101" s="103" t="s">
        <v>1118</v>
      </c>
      <c r="D9101" s="102" t="s">
        <v>318</v>
      </c>
      <c r="E9101" s="102" t="s">
        <v>275</v>
      </c>
      <c r="F9101" s="102" t="s">
        <v>15127</v>
      </c>
      <c r="H9101" s="102">
        <v>45577</v>
      </c>
      <c r="I9101" s="102" t="s">
        <v>280</v>
      </c>
      <c r="J9101" s="102" t="s">
        <v>1</v>
      </c>
      <c r="K9101" s="102" t="s">
        <v>2</v>
      </c>
      <c r="L9101" s="102" t="s">
        <v>24</v>
      </c>
      <c r="M9101" s="102" t="s">
        <v>1074</v>
      </c>
      <c r="N9101" s="102">
        <v>6</v>
      </c>
      <c r="O9101" s="102" t="s">
        <v>1075</v>
      </c>
    </row>
    <row r="9102" spans="1:15" x14ac:dyDescent="0.25">
      <c r="A9102" s="102" t="s">
        <v>15014</v>
      </c>
      <c r="B9102" s="103" t="s">
        <v>2660</v>
      </c>
      <c r="C9102" s="103" t="s">
        <v>1077</v>
      </c>
      <c r="D9102" s="102" t="s">
        <v>196</v>
      </c>
      <c r="E9102" s="102" t="s">
        <v>276</v>
      </c>
      <c r="H9102" s="102">
        <v>45577</v>
      </c>
      <c r="I9102" s="102" t="s">
        <v>280</v>
      </c>
      <c r="J9102" s="102" t="s">
        <v>1</v>
      </c>
      <c r="K9102" s="102" t="s">
        <v>2</v>
      </c>
      <c r="L9102" s="102" t="s">
        <v>24</v>
      </c>
      <c r="M9102" s="102" t="s">
        <v>1074</v>
      </c>
      <c r="N9102" s="102">
        <v>6</v>
      </c>
      <c r="O9102" s="102" t="s">
        <v>1075</v>
      </c>
    </row>
    <row r="9103" spans="1:15" x14ac:dyDescent="0.25">
      <c r="A9103" s="102" t="s">
        <v>15014</v>
      </c>
      <c r="B9103" s="103" t="s">
        <v>2660</v>
      </c>
      <c r="C9103" s="103" t="s">
        <v>1077</v>
      </c>
      <c r="D9103" s="102" t="s">
        <v>152</v>
      </c>
      <c r="E9103" s="102" t="s">
        <v>275</v>
      </c>
      <c r="F9103" s="102" t="s">
        <v>15128</v>
      </c>
      <c r="H9103" s="102">
        <v>45577</v>
      </c>
      <c r="I9103" s="102" t="s">
        <v>280</v>
      </c>
      <c r="J9103" s="102" t="s">
        <v>1</v>
      </c>
      <c r="K9103" s="102" t="s">
        <v>2</v>
      </c>
      <c r="L9103" s="102" t="s">
        <v>24</v>
      </c>
      <c r="M9103" s="102" t="s">
        <v>1074</v>
      </c>
      <c r="N9103" s="102">
        <v>6</v>
      </c>
      <c r="O9103" s="102" t="s">
        <v>1075</v>
      </c>
    </row>
    <row r="9104" spans="1:15" x14ac:dyDescent="0.25">
      <c r="A9104" s="102" t="s">
        <v>15129</v>
      </c>
      <c r="B9104" s="103" t="s">
        <v>1476</v>
      </c>
      <c r="C9104" s="103" t="s">
        <v>274</v>
      </c>
      <c r="D9104" s="102" t="s">
        <v>152</v>
      </c>
      <c r="E9104" s="102" t="s">
        <v>275</v>
      </c>
      <c r="F9104" s="102" t="s">
        <v>15130</v>
      </c>
      <c r="H9104" s="102">
        <v>45577</v>
      </c>
      <c r="I9104" s="102" t="s">
        <v>279</v>
      </c>
      <c r="J9104" s="102" t="s">
        <v>2</v>
      </c>
      <c r="K9104" s="102" t="s">
        <v>1</v>
      </c>
      <c r="L9104" s="102" t="s">
        <v>23</v>
      </c>
      <c r="M9104" s="102" t="s">
        <v>1074</v>
      </c>
      <c r="N9104" s="102">
        <v>6</v>
      </c>
      <c r="O9104" s="102" t="s">
        <v>1075</v>
      </c>
    </row>
    <row r="9105" spans="1:15" x14ac:dyDescent="0.25">
      <c r="A9105" s="102" t="s">
        <v>15131</v>
      </c>
      <c r="B9105" s="103" t="s">
        <v>15132</v>
      </c>
      <c r="C9105" s="103" t="s">
        <v>1077</v>
      </c>
      <c r="D9105" s="102" t="s">
        <v>247</v>
      </c>
      <c r="E9105" s="102" t="s">
        <v>275</v>
      </c>
      <c r="F9105" s="102" t="s">
        <v>15133</v>
      </c>
      <c r="G9105" s="102" t="s">
        <v>15134</v>
      </c>
      <c r="H9105" s="102">
        <v>45577</v>
      </c>
      <c r="I9105" s="102" t="s">
        <v>279</v>
      </c>
      <c r="J9105" s="102" t="s">
        <v>2</v>
      </c>
      <c r="K9105" s="102" t="s">
        <v>1</v>
      </c>
      <c r="L9105" s="102" t="s">
        <v>23</v>
      </c>
      <c r="M9105" s="102" t="s">
        <v>1074</v>
      </c>
      <c r="N9105" s="102">
        <v>6</v>
      </c>
      <c r="O9105" s="102" t="s">
        <v>1075</v>
      </c>
    </row>
    <row r="9106" spans="1:15" x14ac:dyDescent="0.25">
      <c r="A9106" s="102" t="s">
        <v>15131</v>
      </c>
      <c r="B9106" s="103" t="s">
        <v>15135</v>
      </c>
      <c r="C9106" s="103" t="s">
        <v>1077</v>
      </c>
      <c r="D9106" s="102" t="s">
        <v>247</v>
      </c>
      <c r="E9106" s="102" t="s">
        <v>275</v>
      </c>
      <c r="F9106" s="102" t="s">
        <v>15136</v>
      </c>
      <c r="G9106" s="102" t="s">
        <v>15134</v>
      </c>
      <c r="H9106" s="102">
        <v>45577</v>
      </c>
      <c r="I9106" s="102" t="s">
        <v>279</v>
      </c>
      <c r="J9106" s="102" t="s">
        <v>2</v>
      </c>
      <c r="K9106" s="102" t="s">
        <v>1</v>
      </c>
      <c r="L9106" s="102" t="s">
        <v>23</v>
      </c>
      <c r="M9106" s="102" t="s">
        <v>1074</v>
      </c>
      <c r="N9106" s="102">
        <v>6</v>
      </c>
      <c r="O9106" s="102" t="s">
        <v>1075</v>
      </c>
    </row>
    <row r="9107" spans="1:15" x14ac:dyDescent="0.25">
      <c r="A9107" s="102" t="s">
        <v>15137</v>
      </c>
      <c r="B9107" s="103" t="s">
        <v>15138</v>
      </c>
      <c r="C9107" s="103" t="s">
        <v>1225</v>
      </c>
      <c r="D9107" s="102" t="s">
        <v>281</v>
      </c>
      <c r="E9107" s="102" t="s">
        <v>276</v>
      </c>
      <c r="H9107" s="102">
        <v>45577</v>
      </c>
      <c r="I9107" s="102" t="s">
        <v>279</v>
      </c>
      <c r="J9107" s="102" t="s">
        <v>2</v>
      </c>
      <c r="K9107" s="102" t="s">
        <v>1</v>
      </c>
      <c r="L9107" s="102" t="s">
        <v>23</v>
      </c>
      <c r="M9107" s="102" t="s">
        <v>1074</v>
      </c>
      <c r="N9107" s="102">
        <v>6</v>
      </c>
      <c r="O9107" s="102" t="s">
        <v>1075</v>
      </c>
    </row>
    <row r="9108" spans="1:15" x14ac:dyDescent="0.25">
      <c r="A9108" s="102" t="s">
        <v>15139</v>
      </c>
      <c r="B9108" s="103" t="s">
        <v>15140</v>
      </c>
      <c r="C9108" s="103" t="s">
        <v>1077</v>
      </c>
      <c r="D9108" s="102" t="s">
        <v>281</v>
      </c>
      <c r="E9108" s="102" t="s">
        <v>275</v>
      </c>
      <c r="F9108" s="102" t="s">
        <v>15141</v>
      </c>
      <c r="H9108" s="102">
        <v>45577</v>
      </c>
      <c r="I9108" s="102" t="s">
        <v>279</v>
      </c>
      <c r="J9108" s="102" t="s">
        <v>2</v>
      </c>
      <c r="K9108" s="102" t="s">
        <v>1</v>
      </c>
      <c r="L9108" s="102" t="s">
        <v>23</v>
      </c>
      <c r="M9108" s="102" t="s">
        <v>1074</v>
      </c>
      <c r="N9108" s="102">
        <v>6</v>
      </c>
      <c r="O9108" s="102" t="s">
        <v>1075</v>
      </c>
    </row>
    <row r="9109" spans="1:15" x14ac:dyDescent="0.25">
      <c r="A9109" s="102" t="s">
        <v>3811</v>
      </c>
      <c r="B9109" s="103" t="s">
        <v>1929</v>
      </c>
      <c r="C9109" s="103" t="s">
        <v>1077</v>
      </c>
      <c r="D9109" s="102" t="s">
        <v>247</v>
      </c>
      <c r="E9109" s="102" t="s">
        <v>275</v>
      </c>
      <c r="F9109" s="102" t="s">
        <v>15142</v>
      </c>
      <c r="G9109" s="102" t="s">
        <v>15134</v>
      </c>
      <c r="H9109" s="102">
        <v>45577</v>
      </c>
      <c r="I9109" s="102" t="s">
        <v>279</v>
      </c>
      <c r="J9109" s="102" t="s">
        <v>2</v>
      </c>
      <c r="K9109" s="102" t="s">
        <v>1</v>
      </c>
      <c r="L9109" s="102" t="s">
        <v>23</v>
      </c>
      <c r="M9109" s="102" t="s">
        <v>1074</v>
      </c>
      <c r="N9109" s="102">
        <v>6</v>
      </c>
      <c r="O9109" s="102" t="s">
        <v>1075</v>
      </c>
    </row>
    <row r="9110" spans="1:15" x14ac:dyDescent="0.25">
      <c r="A9110" s="102" t="s">
        <v>15143</v>
      </c>
      <c r="B9110" s="103" t="s">
        <v>1836</v>
      </c>
      <c r="C9110" s="103" t="s">
        <v>274</v>
      </c>
      <c r="D9110" s="102" t="s">
        <v>15144</v>
      </c>
      <c r="E9110" s="102" t="s">
        <v>275</v>
      </c>
      <c r="F9110" s="102" t="s">
        <v>15145</v>
      </c>
      <c r="H9110" s="102">
        <v>45577</v>
      </c>
      <c r="I9110" s="102" t="s">
        <v>279</v>
      </c>
      <c r="J9110" s="102" t="s">
        <v>2</v>
      </c>
      <c r="K9110" s="102" t="s">
        <v>1</v>
      </c>
      <c r="L9110" s="102" t="s">
        <v>23</v>
      </c>
      <c r="M9110" s="102" t="s">
        <v>1074</v>
      </c>
      <c r="N9110" s="102">
        <v>6</v>
      </c>
      <c r="O9110" s="102" t="s">
        <v>1075</v>
      </c>
    </row>
    <row r="9111" spans="1:15" x14ac:dyDescent="0.25">
      <c r="A9111" s="102" t="s">
        <v>15143</v>
      </c>
      <c r="B9111" s="103" t="s">
        <v>2109</v>
      </c>
      <c r="C9111" s="103" t="s">
        <v>277</v>
      </c>
      <c r="D9111" s="102" t="s">
        <v>15144</v>
      </c>
      <c r="E9111" s="102" t="s">
        <v>275</v>
      </c>
      <c r="F9111" s="102" t="s">
        <v>15146</v>
      </c>
      <c r="H9111" s="102">
        <v>45577</v>
      </c>
      <c r="I9111" s="102" t="s">
        <v>279</v>
      </c>
      <c r="J9111" s="102" t="s">
        <v>2</v>
      </c>
      <c r="K9111" s="102" t="s">
        <v>1</v>
      </c>
      <c r="L9111" s="102" t="s">
        <v>23</v>
      </c>
      <c r="M9111" s="102" t="s">
        <v>1074</v>
      </c>
      <c r="N9111" s="102">
        <v>6</v>
      </c>
      <c r="O9111" s="102" t="s">
        <v>1075</v>
      </c>
    </row>
    <row r="9112" spans="1:15" x14ac:dyDescent="0.25">
      <c r="A9112" s="102" t="s">
        <v>15147</v>
      </c>
      <c r="B9112" s="103" t="s">
        <v>1565</v>
      </c>
      <c r="C9112" s="103" t="s">
        <v>274</v>
      </c>
      <c r="D9112" s="102" t="s">
        <v>1092</v>
      </c>
      <c r="E9112" s="102" t="s">
        <v>275</v>
      </c>
      <c r="F9112" s="102" t="s">
        <v>15148</v>
      </c>
      <c r="H9112" s="102">
        <v>45577</v>
      </c>
      <c r="I9112" s="102" t="s">
        <v>279</v>
      </c>
      <c r="J9112" s="102" t="s">
        <v>2</v>
      </c>
      <c r="K9112" s="102" t="s">
        <v>1</v>
      </c>
      <c r="L9112" s="102" t="s">
        <v>23</v>
      </c>
      <c r="M9112" s="102" t="s">
        <v>1074</v>
      </c>
      <c r="N9112" s="102">
        <v>6</v>
      </c>
      <c r="O9112" s="102" t="s">
        <v>1075</v>
      </c>
    </row>
    <row r="9113" spans="1:15" x14ac:dyDescent="0.25">
      <c r="A9113" s="102" t="s">
        <v>3831</v>
      </c>
      <c r="B9113" s="103" t="s">
        <v>1895</v>
      </c>
      <c r="C9113" s="103" t="s">
        <v>274</v>
      </c>
      <c r="D9113" s="102" t="s">
        <v>1092</v>
      </c>
      <c r="E9113" s="102" t="s">
        <v>275</v>
      </c>
      <c r="F9113" s="102" t="s">
        <v>15149</v>
      </c>
      <c r="H9113" s="102">
        <v>45577</v>
      </c>
      <c r="I9113" s="102" t="s">
        <v>279</v>
      </c>
      <c r="J9113" s="102" t="s">
        <v>2</v>
      </c>
      <c r="K9113" s="102" t="s">
        <v>1</v>
      </c>
      <c r="L9113" s="102" t="s">
        <v>23</v>
      </c>
      <c r="M9113" s="102" t="s">
        <v>1074</v>
      </c>
      <c r="N9113" s="102">
        <v>6</v>
      </c>
      <c r="O9113" s="102" t="s">
        <v>1075</v>
      </c>
    </row>
    <row r="9114" spans="1:15" x14ac:dyDescent="0.25">
      <c r="A9114" s="102" t="s">
        <v>3831</v>
      </c>
      <c r="B9114" s="103" t="s">
        <v>15150</v>
      </c>
      <c r="C9114" s="103" t="s">
        <v>1082</v>
      </c>
      <c r="D9114" s="102" t="s">
        <v>1092</v>
      </c>
      <c r="E9114" s="102" t="s">
        <v>275</v>
      </c>
      <c r="F9114" s="102" t="s">
        <v>15151</v>
      </c>
      <c r="H9114" s="102">
        <v>45577</v>
      </c>
      <c r="I9114" s="102" t="s">
        <v>279</v>
      </c>
      <c r="J9114" s="102" t="s">
        <v>2</v>
      </c>
      <c r="K9114" s="102" t="s">
        <v>1</v>
      </c>
      <c r="L9114" s="102" t="s">
        <v>23</v>
      </c>
      <c r="M9114" s="102" t="s">
        <v>1082</v>
      </c>
      <c r="N9114" s="102">
        <v>6</v>
      </c>
      <c r="O9114" s="102" t="s">
        <v>1075</v>
      </c>
    </row>
    <row r="9115" spans="1:15" x14ac:dyDescent="0.25">
      <c r="A9115" s="102" t="s">
        <v>3831</v>
      </c>
      <c r="B9115" s="103" t="s">
        <v>3629</v>
      </c>
      <c r="C9115" s="103" t="s">
        <v>1082</v>
      </c>
      <c r="D9115" s="102" t="s">
        <v>1092</v>
      </c>
      <c r="E9115" s="102" t="s">
        <v>275</v>
      </c>
      <c r="F9115" s="102" t="s">
        <v>15152</v>
      </c>
      <c r="H9115" s="102">
        <v>45577</v>
      </c>
      <c r="I9115" s="102" t="s">
        <v>279</v>
      </c>
      <c r="J9115" s="102" t="s">
        <v>2</v>
      </c>
      <c r="K9115" s="102" t="s">
        <v>1</v>
      </c>
      <c r="L9115" s="102" t="s">
        <v>23</v>
      </c>
      <c r="M9115" s="102" t="s">
        <v>1082</v>
      </c>
      <c r="N9115" s="102">
        <v>6</v>
      </c>
      <c r="O9115" s="102" t="s">
        <v>1075</v>
      </c>
    </row>
    <row r="9116" spans="1:15" x14ac:dyDescent="0.25">
      <c r="A9116" s="102" t="s">
        <v>15153</v>
      </c>
      <c r="B9116" s="103" t="s">
        <v>13012</v>
      </c>
      <c r="C9116" s="103" t="s">
        <v>1225</v>
      </c>
      <c r="D9116" s="102" t="s">
        <v>281</v>
      </c>
      <c r="E9116" s="102" t="s">
        <v>275</v>
      </c>
      <c r="F9116" s="102" t="s">
        <v>15154</v>
      </c>
      <c r="H9116" s="102">
        <v>45577</v>
      </c>
      <c r="I9116" s="102" t="s">
        <v>279</v>
      </c>
      <c r="J9116" s="102" t="s">
        <v>2</v>
      </c>
      <c r="K9116" s="102" t="s">
        <v>1</v>
      </c>
      <c r="L9116" s="102" t="s">
        <v>23</v>
      </c>
      <c r="M9116" s="102" t="s">
        <v>1074</v>
      </c>
      <c r="N9116" s="102">
        <v>6</v>
      </c>
      <c r="O9116" s="102" t="s">
        <v>1075</v>
      </c>
    </row>
    <row r="9117" spans="1:15" x14ac:dyDescent="0.25">
      <c r="A9117" s="102" t="s">
        <v>6321</v>
      </c>
      <c r="B9117" s="103" t="s">
        <v>15155</v>
      </c>
      <c r="C9117" s="103" t="s">
        <v>1077</v>
      </c>
      <c r="D9117" s="102" t="s">
        <v>247</v>
      </c>
      <c r="E9117" s="102" t="s">
        <v>275</v>
      </c>
      <c r="F9117" s="102" t="s">
        <v>15156</v>
      </c>
      <c r="G9117" s="102" t="s">
        <v>15134</v>
      </c>
      <c r="H9117" s="102">
        <v>45577</v>
      </c>
      <c r="I9117" s="102" t="s">
        <v>279</v>
      </c>
      <c r="J9117" s="102" t="s">
        <v>2</v>
      </c>
      <c r="K9117" s="102" t="s">
        <v>1</v>
      </c>
      <c r="L9117" s="102" t="s">
        <v>23</v>
      </c>
      <c r="M9117" s="102" t="s">
        <v>1074</v>
      </c>
      <c r="N9117" s="102">
        <v>6</v>
      </c>
      <c r="O9117" s="102" t="s">
        <v>1075</v>
      </c>
    </row>
    <row r="9118" spans="1:15" x14ac:dyDescent="0.25">
      <c r="A9118" s="102" t="s">
        <v>15157</v>
      </c>
      <c r="B9118" s="103" t="s">
        <v>6360</v>
      </c>
      <c r="C9118" s="103" t="s">
        <v>1225</v>
      </c>
      <c r="D9118" s="102" t="s">
        <v>281</v>
      </c>
      <c r="E9118" s="102" t="s">
        <v>275</v>
      </c>
      <c r="F9118" s="102" t="s">
        <v>15158</v>
      </c>
      <c r="H9118" s="102">
        <v>45577</v>
      </c>
      <c r="I9118" s="102" t="s">
        <v>279</v>
      </c>
      <c r="J9118" s="102" t="s">
        <v>2</v>
      </c>
      <c r="K9118" s="102" t="s">
        <v>1</v>
      </c>
      <c r="L9118" s="102" t="s">
        <v>23</v>
      </c>
      <c r="M9118" s="102" t="s">
        <v>1074</v>
      </c>
      <c r="N9118" s="102">
        <v>6</v>
      </c>
      <c r="O9118" s="102" t="s">
        <v>1075</v>
      </c>
    </row>
    <row r="9119" spans="1:15" x14ac:dyDescent="0.25">
      <c r="A9119" s="102" t="s">
        <v>15159</v>
      </c>
      <c r="B9119" s="103" t="s">
        <v>15160</v>
      </c>
      <c r="C9119" s="103" t="s">
        <v>277</v>
      </c>
      <c r="D9119" s="102" t="s">
        <v>13422</v>
      </c>
      <c r="E9119" s="102" t="s">
        <v>275</v>
      </c>
      <c r="F9119" s="102" t="s">
        <v>15161</v>
      </c>
      <c r="H9119" s="102">
        <v>45577</v>
      </c>
      <c r="I9119" s="102" t="s">
        <v>279</v>
      </c>
      <c r="J9119" s="102" t="s">
        <v>2</v>
      </c>
      <c r="K9119" s="102" t="s">
        <v>1</v>
      </c>
      <c r="L9119" s="102" t="s">
        <v>23</v>
      </c>
      <c r="M9119" s="102" t="s">
        <v>1074</v>
      </c>
      <c r="N9119" s="102">
        <v>6</v>
      </c>
      <c r="O9119" s="102" t="s">
        <v>1075</v>
      </c>
    </row>
    <row r="9120" spans="1:15" x14ac:dyDescent="0.25">
      <c r="A9120" s="102" t="s">
        <v>15162</v>
      </c>
      <c r="B9120" s="103" t="s">
        <v>1197</v>
      </c>
      <c r="C9120" s="103" t="s">
        <v>274</v>
      </c>
      <c r="D9120" s="102" t="s">
        <v>1092</v>
      </c>
      <c r="E9120" s="102" t="s">
        <v>275</v>
      </c>
      <c r="F9120" s="102" t="s">
        <v>15163</v>
      </c>
      <c r="H9120" s="102">
        <v>45577</v>
      </c>
      <c r="I9120" s="102" t="s">
        <v>279</v>
      </c>
      <c r="J9120" s="102" t="s">
        <v>2</v>
      </c>
      <c r="K9120" s="102" t="s">
        <v>1</v>
      </c>
      <c r="L9120" s="102" t="s">
        <v>23</v>
      </c>
      <c r="M9120" s="102" t="s">
        <v>1074</v>
      </c>
      <c r="N9120" s="102">
        <v>6</v>
      </c>
      <c r="O9120" s="102" t="s">
        <v>1075</v>
      </c>
    </row>
    <row r="9121" spans="1:15" x14ac:dyDescent="0.25">
      <c r="A9121" s="102" t="s">
        <v>15162</v>
      </c>
      <c r="B9121" s="103" t="s">
        <v>1895</v>
      </c>
      <c r="C9121" s="103" t="s">
        <v>274</v>
      </c>
      <c r="D9121" s="102" t="s">
        <v>1092</v>
      </c>
      <c r="E9121" s="102" t="s">
        <v>275</v>
      </c>
      <c r="F9121" s="102" t="s">
        <v>15164</v>
      </c>
      <c r="H9121" s="102">
        <v>45577</v>
      </c>
      <c r="I9121" s="102" t="s">
        <v>279</v>
      </c>
      <c r="J9121" s="102" t="s">
        <v>2</v>
      </c>
      <c r="K9121" s="102" t="s">
        <v>1</v>
      </c>
      <c r="L9121" s="102" t="s">
        <v>23</v>
      </c>
      <c r="M9121" s="102" t="s">
        <v>1074</v>
      </c>
      <c r="N9121" s="102">
        <v>6</v>
      </c>
      <c r="O9121" s="102" t="s">
        <v>1075</v>
      </c>
    </row>
    <row r="9122" spans="1:15" x14ac:dyDescent="0.25">
      <c r="A9122" s="102" t="s">
        <v>15162</v>
      </c>
      <c r="B9122" s="103" t="s">
        <v>1085</v>
      </c>
      <c r="C9122" s="103" t="s">
        <v>274</v>
      </c>
      <c r="D9122" s="102" t="s">
        <v>1092</v>
      </c>
      <c r="E9122" s="102" t="s">
        <v>275</v>
      </c>
      <c r="F9122" s="102" t="s">
        <v>15165</v>
      </c>
      <c r="H9122" s="102">
        <v>45577</v>
      </c>
      <c r="I9122" s="102" t="s">
        <v>279</v>
      </c>
      <c r="J9122" s="102" t="s">
        <v>2</v>
      </c>
      <c r="K9122" s="102" t="s">
        <v>1</v>
      </c>
      <c r="L9122" s="102" t="s">
        <v>23</v>
      </c>
      <c r="M9122" s="102" t="s">
        <v>1074</v>
      </c>
      <c r="N9122" s="102">
        <v>6</v>
      </c>
      <c r="O9122" s="102" t="s">
        <v>1075</v>
      </c>
    </row>
    <row r="9123" spans="1:15" x14ac:dyDescent="0.25">
      <c r="A9123" s="102" t="s">
        <v>15162</v>
      </c>
      <c r="B9123" s="103" t="s">
        <v>10528</v>
      </c>
      <c r="C9123" s="103" t="s">
        <v>274</v>
      </c>
      <c r="D9123" s="102" t="s">
        <v>1092</v>
      </c>
      <c r="E9123" s="102" t="s">
        <v>275</v>
      </c>
      <c r="F9123" s="102" t="s">
        <v>15166</v>
      </c>
      <c r="H9123" s="102">
        <v>45577</v>
      </c>
      <c r="I9123" s="102" t="s">
        <v>279</v>
      </c>
      <c r="J9123" s="102" t="s">
        <v>2</v>
      </c>
      <c r="K9123" s="102" t="s">
        <v>1</v>
      </c>
      <c r="L9123" s="102" t="s">
        <v>23</v>
      </c>
      <c r="M9123" s="102" t="s">
        <v>1074</v>
      </c>
      <c r="N9123" s="102">
        <v>6</v>
      </c>
      <c r="O9123" s="102" t="s">
        <v>1075</v>
      </c>
    </row>
    <row r="9124" spans="1:15" x14ac:dyDescent="0.25">
      <c r="A9124" s="102" t="s">
        <v>15162</v>
      </c>
      <c r="B9124" s="103" t="s">
        <v>1124</v>
      </c>
      <c r="C9124" s="103" t="s">
        <v>274</v>
      </c>
      <c r="D9124" s="102" t="s">
        <v>1092</v>
      </c>
      <c r="E9124" s="102" t="s">
        <v>275</v>
      </c>
      <c r="F9124" s="102" t="s">
        <v>15167</v>
      </c>
      <c r="H9124" s="102">
        <v>45577</v>
      </c>
      <c r="I9124" s="102" t="s">
        <v>279</v>
      </c>
      <c r="J9124" s="102" t="s">
        <v>2</v>
      </c>
      <c r="K9124" s="102" t="s">
        <v>1</v>
      </c>
      <c r="L9124" s="102" t="s">
        <v>23</v>
      </c>
      <c r="M9124" s="102" t="s">
        <v>1074</v>
      </c>
      <c r="N9124" s="102">
        <v>6</v>
      </c>
      <c r="O9124" s="102" t="s">
        <v>1075</v>
      </c>
    </row>
    <row r="9125" spans="1:15" x14ac:dyDescent="0.25">
      <c r="A9125" s="102" t="s">
        <v>3859</v>
      </c>
      <c r="B9125" s="103" t="s">
        <v>2109</v>
      </c>
      <c r="C9125" s="103" t="s">
        <v>277</v>
      </c>
      <c r="D9125" s="102" t="s">
        <v>15144</v>
      </c>
      <c r="E9125" s="102" t="s">
        <v>275</v>
      </c>
      <c r="F9125" s="102" t="s">
        <v>15168</v>
      </c>
      <c r="H9125" s="102">
        <v>45577</v>
      </c>
      <c r="I9125" s="102" t="s">
        <v>279</v>
      </c>
      <c r="J9125" s="102" t="s">
        <v>2</v>
      </c>
      <c r="K9125" s="102" t="s">
        <v>1</v>
      </c>
      <c r="L9125" s="102" t="s">
        <v>23</v>
      </c>
      <c r="M9125" s="102" t="s">
        <v>1074</v>
      </c>
      <c r="N9125" s="102">
        <v>6</v>
      </c>
      <c r="O9125" s="102" t="s">
        <v>1075</v>
      </c>
    </row>
    <row r="9126" spans="1:15" x14ac:dyDescent="0.25">
      <c r="A9126" s="102" t="s">
        <v>15169</v>
      </c>
      <c r="B9126" s="103" t="s">
        <v>3078</v>
      </c>
      <c r="C9126" s="103" t="s">
        <v>277</v>
      </c>
      <c r="D9126" s="102" t="s">
        <v>1092</v>
      </c>
      <c r="E9126" s="102" t="s">
        <v>275</v>
      </c>
      <c r="F9126" s="102" t="s">
        <v>15170</v>
      </c>
      <c r="H9126" s="102">
        <v>45577</v>
      </c>
      <c r="I9126" s="102" t="s">
        <v>279</v>
      </c>
      <c r="J9126" s="102" t="s">
        <v>2</v>
      </c>
      <c r="K9126" s="102" t="s">
        <v>1</v>
      </c>
      <c r="L9126" s="102" t="s">
        <v>23</v>
      </c>
      <c r="M9126" s="102" t="s">
        <v>1074</v>
      </c>
      <c r="N9126" s="102">
        <v>6</v>
      </c>
      <c r="O9126" s="102" t="s">
        <v>1075</v>
      </c>
    </row>
    <row r="9127" spans="1:15" x14ac:dyDescent="0.25">
      <c r="A9127" s="102" t="s">
        <v>15171</v>
      </c>
      <c r="B9127" s="103" t="s">
        <v>1214</v>
      </c>
      <c r="C9127" s="103" t="s">
        <v>277</v>
      </c>
      <c r="D9127" s="102" t="s">
        <v>1092</v>
      </c>
      <c r="E9127" s="102" t="s">
        <v>275</v>
      </c>
      <c r="F9127" s="102" t="s">
        <v>15172</v>
      </c>
      <c r="H9127" s="102">
        <v>45577</v>
      </c>
      <c r="I9127" s="102" t="s">
        <v>279</v>
      </c>
      <c r="J9127" s="102" t="s">
        <v>2</v>
      </c>
      <c r="K9127" s="102" t="s">
        <v>1</v>
      </c>
      <c r="L9127" s="102" t="s">
        <v>23</v>
      </c>
      <c r="M9127" s="102" t="s">
        <v>1074</v>
      </c>
      <c r="N9127" s="102">
        <v>6</v>
      </c>
      <c r="O9127" s="102" t="s">
        <v>1075</v>
      </c>
    </row>
    <row r="9128" spans="1:15" x14ac:dyDescent="0.25">
      <c r="A9128" s="102" t="s">
        <v>15173</v>
      </c>
      <c r="B9128" s="103" t="s">
        <v>15174</v>
      </c>
      <c r="C9128" s="103" t="s">
        <v>274</v>
      </c>
      <c r="D9128" s="102" t="s">
        <v>152</v>
      </c>
      <c r="E9128" s="102" t="s">
        <v>275</v>
      </c>
      <c r="F9128" s="102" t="s">
        <v>15175</v>
      </c>
      <c r="H9128" s="102">
        <v>45577</v>
      </c>
      <c r="I9128" s="102" t="s">
        <v>279</v>
      </c>
      <c r="J9128" s="102" t="s">
        <v>2</v>
      </c>
      <c r="K9128" s="102" t="s">
        <v>1</v>
      </c>
      <c r="L9128" s="102" t="s">
        <v>23</v>
      </c>
      <c r="M9128" s="102" t="s">
        <v>1074</v>
      </c>
      <c r="N9128" s="102">
        <v>6</v>
      </c>
      <c r="O9128" s="102" t="s">
        <v>1075</v>
      </c>
    </row>
    <row r="9129" spans="1:15" x14ac:dyDescent="0.25">
      <c r="A9129" s="102" t="s">
        <v>15176</v>
      </c>
      <c r="B9129" s="103" t="s">
        <v>1465</v>
      </c>
      <c r="C9129" s="103" t="s">
        <v>277</v>
      </c>
      <c r="D9129" s="102" t="s">
        <v>1092</v>
      </c>
      <c r="E9129" s="102" t="s">
        <v>275</v>
      </c>
      <c r="F9129" s="102" t="s">
        <v>15177</v>
      </c>
      <c r="H9129" s="102">
        <v>45577</v>
      </c>
      <c r="I9129" s="102" t="s">
        <v>279</v>
      </c>
      <c r="J9129" s="102" t="s">
        <v>2</v>
      </c>
      <c r="K9129" s="102" t="s">
        <v>1</v>
      </c>
      <c r="L9129" s="102" t="s">
        <v>23</v>
      </c>
      <c r="M9129" s="102" t="s">
        <v>1074</v>
      </c>
      <c r="N9129" s="102">
        <v>6</v>
      </c>
      <c r="O9129" s="102" t="s">
        <v>1075</v>
      </c>
    </row>
    <row r="9130" spans="1:15" x14ac:dyDescent="0.25">
      <c r="A9130" s="102" t="s">
        <v>7836</v>
      </c>
      <c r="B9130" s="103" t="s">
        <v>2109</v>
      </c>
      <c r="C9130" s="103" t="s">
        <v>277</v>
      </c>
      <c r="D9130" s="102" t="s">
        <v>15144</v>
      </c>
      <c r="E9130" s="102" t="s">
        <v>275</v>
      </c>
      <c r="F9130" s="102" t="s">
        <v>15178</v>
      </c>
      <c r="H9130" s="102">
        <v>45577</v>
      </c>
      <c r="I9130" s="102" t="s">
        <v>279</v>
      </c>
      <c r="J9130" s="102" t="s">
        <v>2</v>
      </c>
      <c r="K9130" s="102" t="s">
        <v>1</v>
      </c>
      <c r="L9130" s="102" t="s">
        <v>23</v>
      </c>
      <c r="M9130" s="102" t="s">
        <v>1074</v>
      </c>
      <c r="N9130" s="102">
        <v>6</v>
      </c>
      <c r="O9130" s="102" t="s">
        <v>1075</v>
      </c>
    </row>
    <row r="9131" spans="1:15" x14ac:dyDescent="0.25">
      <c r="A9131" s="102" t="s">
        <v>15179</v>
      </c>
      <c r="B9131" s="103" t="s">
        <v>15180</v>
      </c>
      <c r="C9131" s="103" t="s">
        <v>1225</v>
      </c>
      <c r="D9131" s="102" t="s">
        <v>281</v>
      </c>
      <c r="E9131" s="102" t="s">
        <v>275</v>
      </c>
      <c r="F9131" s="102" t="s">
        <v>15181</v>
      </c>
      <c r="H9131" s="102">
        <v>45577</v>
      </c>
      <c r="I9131" s="102" t="s">
        <v>279</v>
      </c>
      <c r="J9131" s="102" t="s">
        <v>2</v>
      </c>
      <c r="K9131" s="102" t="s">
        <v>1</v>
      </c>
      <c r="L9131" s="102" t="s">
        <v>23</v>
      </c>
      <c r="M9131" s="102" t="s">
        <v>1074</v>
      </c>
      <c r="N9131" s="102">
        <v>6</v>
      </c>
      <c r="O9131" s="102" t="s">
        <v>1075</v>
      </c>
    </row>
    <row r="9132" spans="1:15" x14ac:dyDescent="0.25">
      <c r="A9132" s="102" t="s">
        <v>3903</v>
      </c>
      <c r="B9132" s="103" t="s">
        <v>1228</v>
      </c>
      <c r="C9132" s="103" t="s">
        <v>277</v>
      </c>
      <c r="D9132" s="102" t="s">
        <v>1092</v>
      </c>
      <c r="E9132" s="102" t="s">
        <v>275</v>
      </c>
      <c r="F9132" s="102" t="s">
        <v>15182</v>
      </c>
      <c r="H9132" s="102">
        <v>45577</v>
      </c>
      <c r="I9132" s="102" t="s">
        <v>279</v>
      </c>
      <c r="J9132" s="102" t="s">
        <v>2</v>
      </c>
      <c r="K9132" s="102" t="s">
        <v>1</v>
      </c>
      <c r="L9132" s="102" t="s">
        <v>23</v>
      </c>
      <c r="M9132" s="102" t="s">
        <v>1074</v>
      </c>
      <c r="N9132" s="102">
        <v>6</v>
      </c>
      <c r="O9132" s="102" t="s">
        <v>1075</v>
      </c>
    </row>
    <row r="9133" spans="1:15" x14ac:dyDescent="0.25">
      <c r="A9133" s="102" t="s">
        <v>15183</v>
      </c>
      <c r="B9133" s="103" t="s">
        <v>15184</v>
      </c>
      <c r="C9133" s="103" t="s">
        <v>274</v>
      </c>
      <c r="D9133" s="102" t="s">
        <v>152</v>
      </c>
      <c r="E9133" s="102" t="s">
        <v>275</v>
      </c>
      <c r="F9133" s="102" t="s">
        <v>15185</v>
      </c>
      <c r="H9133" s="102">
        <v>45577</v>
      </c>
      <c r="I9133" s="102" t="s">
        <v>279</v>
      </c>
      <c r="J9133" s="102" t="s">
        <v>2</v>
      </c>
      <c r="K9133" s="102" t="s">
        <v>1</v>
      </c>
      <c r="L9133" s="102" t="s">
        <v>23</v>
      </c>
      <c r="M9133" s="102" t="s">
        <v>1074</v>
      </c>
      <c r="N9133" s="102">
        <v>6</v>
      </c>
      <c r="O9133" s="102" t="s">
        <v>1075</v>
      </c>
    </row>
    <row r="9134" spans="1:15" x14ac:dyDescent="0.25">
      <c r="A9134" s="102" t="s">
        <v>15186</v>
      </c>
      <c r="B9134" s="103" t="s">
        <v>1895</v>
      </c>
      <c r="C9134" s="103" t="s">
        <v>274</v>
      </c>
      <c r="D9134" s="102" t="s">
        <v>1092</v>
      </c>
      <c r="E9134" s="102" t="s">
        <v>275</v>
      </c>
      <c r="F9134" s="102" t="s">
        <v>15187</v>
      </c>
      <c r="H9134" s="102">
        <v>45577</v>
      </c>
      <c r="I9134" s="102" t="s">
        <v>279</v>
      </c>
      <c r="J9134" s="102" t="s">
        <v>2</v>
      </c>
      <c r="K9134" s="102" t="s">
        <v>1</v>
      </c>
      <c r="L9134" s="102" t="s">
        <v>23</v>
      </c>
      <c r="M9134" s="102" t="s">
        <v>1074</v>
      </c>
      <c r="N9134" s="102">
        <v>6</v>
      </c>
      <c r="O9134" s="102" t="s">
        <v>1075</v>
      </c>
    </row>
    <row r="9135" spans="1:15" x14ac:dyDescent="0.25">
      <c r="A9135" s="102" t="s">
        <v>15188</v>
      </c>
      <c r="B9135" s="103" t="s">
        <v>15189</v>
      </c>
      <c r="C9135" s="103" t="s">
        <v>1077</v>
      </c>
      <c r="D9135" s="102" t="s">
        <v>281</v>
      </c>
      <c r="E9135" s="102" t="s">
        <v>276</v>
      </c>
      <c r="H9135" s="102">
        <v>45577</v>
      </c>
      <c r="I9135" s="102" t="s">
        <v>279</v>
      </c>
      <c r="J9135" s="102" t="s">
        <v>2</v>
      </c>
      <c r="K9135" s="102" t="s">
        <v>1</v>
      </c>
      <c r="L9135" s="102" t="s">
        <v>23</v>
      </c>
      <c r="M9135" s="102" t="s">
        <v>1074</v>
      </c>
      <c r="N9135" s="102">
        <v>6</v>
      </c>
      <c r="O9135" s="102" t="s">
        <v>1075</v>
      </c>
    </row>
    <row r="9136" spans="1:15" x14ac:dyDescent="0.25">
      <c r="A9136" s="102" t="s">
        <v>15190</v>
      </c>
      <c r="B9136" s="103" t="s">
        <v>15191</v>
      </c>
      <c r="C9136" s="103" t="s">
        <v>1077</v>
      </c>
      <c r="D9136" s="102" t="s">
        <v>281</v>
      </c>
      <c r="E9136" s="102" t="s">
        <v>275</v>
      </c>
      <c r="F9136" s="102" t="s">
        <v>15192</v>
      </c>
      <c r="H9136" s="102">
        <v>45577</v>
      </c>
      <c r="I9136" s="102" t="s">
        <v>279</v>
      </c>
      <c r="J9136" s="102" t="s">
        <v>2</v>
      </c>
      <c r="K9136" s="102" t="s">
        <v>1</v>
      </c>
      <c r="L9136" s="102" t="s">
        <v>23</v>
      </c>
      <c r="M9136" s="102" t="s">
        <v>1074</v>
      </c>
      <c r="N9136" s="102">
        <v>6</v>
      </c>
      <c r="O9136" s="102" t="s">
        <v>1075</v>
      </c>
    </row>
    <row r="9137" spans="1:15" x14ac:dyDescent="0.25">
      <c r="A9137" s="102" t="s">
        <v>15189</v>
      </c>
      <c r="B9137" s="103" t="s">
        <v>5132</v>
      </c>
      <c r="C9137" s="103" t="s">
        <v>1082</v>
      </c>
      <c r="D9137" s="102" t="s">
        <v>281</v>
      </c>
      <c r="E9137" s="102" t="s">
        <v>275</v>
      </c>
      <c r="F9137" s="102" t="s">
        <v>15193</v>
      </c>
      <c r="H9137" s="102">
        <v>45577</v>
      </c>
      <c r="I9137" s="102" t="s">
        <v>279</v>
      </c>
      <c r="J9137" s="102" t="s">
        <v>2</v>
      </c>
      <c r="K9137" s="102" t="s">
        <v>1</v>
      </c>
      <c r="L9137" s="102" t="s">
        <v>23</v>
      </c>
      <c r="M9137" s="102" t="s">
        <v>1082</v>
      </c>
      <c r="N9137" s="102">
        <v>6</v>
      </c>
      <c r="O9137" s="102" t="s">
        <v>1075</v>
      </c>
    </row>
    <row r="9138" spans="1:15" x14ac:dyDescent="0.25">
      <c r="A9138" s="102" t="s">
        <v>15189</v>
      </c>
      <c r="B9138" s="103" t="s">
        <v>15194</v>
      </c>
      <c r="C9138" s="103" t="s">
        <v>1077</v>
      </c>
      <c r="D9138" s="102" t="s">
        <v>281</v>
      </c>
      <c r="E9138" s="102" t="s">
        <v>275</v>
      </c>
      <c r="F9138" s="102" t="s">
        <v>15195</v>
      </c>
      <c r="H9138" s="102">
        <v>45577</v>
      </c>
      <c r="I9138" s="102" t="s">
        <v>279</v>
      </c>
      <c r="J9138" s="102" t="s">
        <v>2</v>
      </c>
      <c r="K9138" s="102" t="s">
        <v>1</v>
      </c>
      <c r="L9138" s="102" t="s">
        <v>23</v>
      </c>
      <c r="M9138" s="102" t="s">
        <v>1074</v>
      </c>
      <c r="N9138" s="102">
        <v>6</v>
      </c>
      <c r="O9138" s="102" t="s">
        <v>1075</v>
      </c>
    </row>
    <row r="9139" spans="1:15" x14ac:dyDescent="0.25">
      <c r="A9139" s="102" t="s">
        <v>15196</v>
      </c>
      <c r="B9139" s="103" t="s">
        <v>1792</v>
      </c>
      <c r="C9139" s="103" t="s">
        <v>274</v>
      </c>
      <c r="D9139" s="102" t="s">
        <v>152</v>
      </c>
      <c r="E9139" s="102" t="s">
        <v>275</v>
      </c>
      <c r="F9139" s="102" t="s">
        <v>15197</v>
      </c>
      <c r="H9139" s="102">
        <v>45577</v>
      </c>
      <c r="I9139" s="102" t="s">
        <v>279</v>
      </c>
      <c r="J9139" s="102" t="s">
        <v>2</v>
      </c>
      <c r="K9139" s="102" t="s">
        <v>1</v>
      </c>
      <c r="L9139" s="102" t="s">
        <v>23</v>
      </c>
      <c r="M9139" s="102" t="s">
        <v>1074</v>
      </c>
      <c r="N9139" s="102">
        <v>6</v>
      </c>
      <c r="O9139" s="102" t="s">
        <v>1075</v>
      </c>
    </row>
    <row r="9140" spans="1:15" x14ac:dyDescent="0.25">
      <c r="A9140" s="102" t="s">
        <v>15196</v>
      </c>
      <c r="B9140" s="103" t="s">
        <v>3525</v>
      </c>
      <c r="C9140" s="103" t="s">
        <v>1082</v>
      </c>
      <c r="D9140" s="102" t="s">
        <v>152</v>
      </c>
      <c r="E9140" s="102" t="s">
        <v>275</v>
      </c>
      <c r="F9140" s="102" t="s">
        <v>15198</v>
      </c>
      <c r="H9140" s="102">
        <v>45577</v>
      </c>
      <c r="I9140" s="102" t="s">
        <v>279</v>
      </c>
      <c r="J9140" s="102" t="s">
        <v>2</v>
      </c>
      <c r="K9140" s="102" t="s">
        <v>1</v>
      </c>
      <c r="L9140" s="102" t="s">
        <v>23</v>
      </c>
      <c r="M9140" s="102" t="s">
        <v>1082</v>
      </c>
      <c r="N9140" s="102">
        <v>6</v>
      </c>
      <c r="O9140" s="102" t="s">
        <v>1075</v>
      </c>
    </row>
    <row r="9141" spans="1:15" x14ac:dyDescent="0.25">
      <c r="A9141" s="102" t="s">
        <v>15199</v>
      </c>
      <c r="B9141" s="103" t="s">
        <v>1855</v>
      </c>
      <c r="C9141" s="103" t="s">
        <v>1225</v>
      </c>
      <c r="D9141" s="102" t="s">
        <v>281</v>
      </c>
      <c r="E9141" s="102" t="s">
        <v>275</v>
      </c>
      <c r="F9141" s="102" t="s">
        <v>15200</v>
      </c>
      <c r="H9141" s="102">
        <v>45577</v>
      </c>
      <c r="I9141" s="102" t="s">
        <v>279</v>
      </c>
      <c r="J9141" s="102" t="s">
        <v>2</v>
      </c>
      <c r="K9141" s="102" t="s">
        <v>1</v>
      </c>
      <c r="L9141" s="102" t="s">
        <v>23</v>
      </c>
      <c r="M9141" s="102" t="s">
        <v>1074</v>
      </c>
      <c r="N9141" s="102">
        <v>6</v>
      </c>
      <c r="O9141" s="102" t="s">
        <v>1075</v>
      </c>
    </row>
    <row r="9142" spans="1:15" x14ac:dyDescent="0.25">
      <c r="A9142" s="102" t="s">
        <v>15201</v>
      </c>
      <c r="B9142" s="103" t="s">
        <v>2211</v>
      </c>
      <c r="C9142" s="103" t="s">
        <v>274</v>
      </c>
      <c r="D9142" s="102" t="s">
        <v>1092</v>
      </c>
      <c r="E9142" s="102" t="s">
        <v>275</v>
      </c>
      <c r="F9142" s="102" t="s">
        <v>15202</v>
      </c>
      <c r="H9142" s="102">
        <v>45577</v>
      </c>
      <c r="I9142" s="102" t="s">
        <v>279</v>
      </c>
      <c r="J9142" s="102" t="s">
        <v>2</v>
      </c>
      <c r="K9142" s="102" t="s">
        <v>1</v>
      </c>
      <c r="L9142" s="102" t="s">
        <v>23</v>
      </c>
      <c r="M9142" s="102" t="s">
        <v>1074</v>
      </c>
      <c r="N9142" s="102">
        <v>6</v>
      </c>
      <c r="O9142" s="102" t="s">
        <v>1075</v>
      </c>
    </row>
    <row r="9143" spans="1:15" x14ac:dyDescent="0.25">
      <c r="A9143" s="102" t="s">
        <v>13146</v>
      </c>
      <c r="B9143" s="103" t="s">
        <v>2976</v>
      </c>
      <c r="C9143" s="103" t="s">
        <v>274</v>
      </c>
      <c r="D9143" s="102" t="s">
        <v>15144</v>
      </c>
      <c r="E9143" s="102" t="s">
        <v>275</v>
      </c>
      <c r="F9143" s="102" t="s">
        <v>15203</v>
      </c>
      <c r="H9143" s="102">
        <v>45577</v>
      </c>
      <c r="I9143" s="102" t="s">
        <v>279</v>
      </c>
      <c r="J9143" s="102" t="s">
        <v>2</v>
      </c>
      <c r="K9143" s="102" t="s">
        <v>1</v>
      </c>
      <c r="L9143" s="102" t="s">
        <v>23</v>
      </c>
      <c r="M9143" s="102" t="s">
        <v>1074</v>
      </c>
      <c r="N9143" s="102">
        <v>6</v>
      </c>
      <c r="O9143" s="102" t="s">
        <v>1075</v>
      </c>
    </row>
    <row r="9144" spans="1:15" x14ac:dyDescent="0.25">
      <c r="A9144" s="102" t="s">
        <v>9280</v>
      </c>
      <c r="B9144" s="103" t="s">
        <v>2495</v>
      </c>
      <c r="C9144" s="103" t="s">
        <v>274</v>
      </c>
      <c r="D9144" s="102" t="s">
        <v>15144</v>
      </c>
      <c r="E9144" s="102" t="s">
        <v>275</v>
      </c>
      <c r="F9144" s="102" t="s">
        <v>15204</v>
      </c>
      <c r="H9144" s="102">
        <v>45577</v>
      </c>
      <c r="I9144" s="102" t="s">
        <v>279</v>
      </c>
      <c r="J9144" s="102" t="s">
        <v>2</v>
      </c>
      <c r="K9144" s="102" t="s">
        <v>1</v>
      </c>
      <c r="L9144" s="102" t="s">
        <v>23</v>
      </c>
      <c r="M9144" s="102" t="s">
        <v>1074</v>
      </c>
      <c r="N9144" s="102">
        <v>6</v>
      </c>
      <c r="O9144" s="102" t="s">
        <v>1075</v>
      </c>
    </row>
    <row r="9145" spans="1:15" x14ac:dyDescent="0.25">
      <c r="A9145" s="102" t="s">
        <v>9280</v>
      </c>
      <c r="B9145" s="103" t="s">
        <v>15205</v>
      </c>
      <c r="C9145" s="103" t="s">
        <v>274</v>
      </c>
      <c r="D9145" s="102" t="s">
        <v>15144</v>
      </c>
      <c r="E9145" s="102" t="s">
        <v>275</v>
      </c>
      <c r="F9145" s="102" t="s">
        <v>15206</v>
      </c>
      <c r="H9145" s="102">
        <v>45577</v>
      </c>
      <c r="I9145" s="102" t="s">
        <v>279</v>
      </c>
      <c r="J9145" s="102" t="s">
        <v>2</v>
      </c>
      <c r="K9145" s="102" t="s">
        <v>1</v>
      </c>
      <c r="L9145" s="102" t="s">
        <v>23</v>
      </c>
      <c r="M9145" s="102" t="s">
        <v>1074</v>
      </c>
      <c r="N9145" s="102">
        <v>6</v>
      </c>
      <c r="O9145" s="102" t="s">
        <v>1075</v>
      </c>
    </row>
    <row r="9146" spans="1:15" x14ac:dyDescent="0.25">
      <c r="A9146" s="102" t="s">
        <v>9280</v>
      </c>
      <c r="B9146" s="103" t="s">
        <v>15207</v>
      </c>
      <c r="C9146" s="103" t="s">
        <v>277</v>
      </c>
      <c r="D9146" s="102" t="s">
        <v>15144</v>
      </c>
      <c r="E9146" s="102" t="s">
        <v>275</v>
      </c>
      <c r="F9146" s="102" t="s">
        <v>15208</v>
      </c>
      <c r="H9146" s="102">
        <v>45577</v>
      </c>
      <c r="I9146" s="102" t="s">
        <v>279</v>
      </c>
      <c r="J9146" s="102" t="s">
        <v>2</v>
      </c>
      <c r="K9146" s="102" t="s">
        <v>1</v>
      </c>
      <c r="L9146" s="102" t="s">
        <v>23</v>
      </c>
      <c r="M9146" s="102" t="s">
        <v>1074</v>
      </c>
      <c r="N9146" s="102">
        <v>6</v>
      </c>
      <c r="O9146" s="102" t="s">
        <v>1075</v>
      </c>
    </row>
    <row r="9147" spans="1:15" x14ac:dyDescent="0.25">
      <c r="A9147" s="102" t="s">
        <v>9280</v>
      </c>
      <c r="B9147" s="103" t="s">
        <v>1250</v>
      </c>
      <c r="C9147" s="103" t="s">
        <v>274</v>
      </c>
      <c r="D9147" s="102" t="s">
        <v>15144</v>
      </c>
      <c r="E9147" s="102" t="s">
        <v>275</v>
      </c>
      <c r="F9147" s="102" t="s">
        <v>15209</v>
      </c>
      <c r="H9147" s="102">
        <v>45577</v>
      </c>
      <c r="I9147" s="102" t="s">
        <v>279</v>
      </c>
      <c r="J9147" s="102" t="s">
        <v>2</v>
      </c>
      <c r="K9147" s="102" t="s">
        <v>1</v>
      </c>
      <c r="L9147" s="102" t="s">
        <v>23</v>
      </c>
      <c r="M9147" s="102" t="s">
        <v>1074</v>
      </c>
      <c r="N9147" s="102">
        <v>6</v>
      </c>
      <c r="O9147" s="102" t="s">
        <v>1075</v>
      </c>
    </row>
    <row r="9148" spans="1:15" x14ac:dyDescent="0.25">
      <c r="A9148" s="102" t="s">
        <v>15210</v>
      </c>
      <c r="B9148" s="103" t="s">
        <v>3525</v>
      </c>
      <c r="C9148" s="103" t="s">
        <v>277</v>
      </c>
      <c r="D9148" s="102" t="s">
        <v>1092</v>
      </c>
      <c r="E9148" s="102" t="s">
        <v>275</v>
      </c>
      <c r="F9148" s="102" t="s">
        <v>15211</v>
      </c>
      <c r="H9148" s="102">
        <v>45577</v>
      </c>
      <c r="I9148" s="102" t="s">
        <v>279</v>
      </c>
      <c r="J9148" s="102" t="s">
        <v>2</v>
      </c>
      <c r="K9148" s="102" t="s">
        <v>1</v>
      </c>
      <c r="L9148" s="102" t="s">
        <v>23</v>
      </c>
      <c r="M9148" s="102" t="s">
        <v>1074</v>
      </c>
      <c r="N9148" s="102">
        <v>6</v>
      </c>
      <c r="O9148" s="102" t="s">
        <v>1075</v>
      </c>
    </row>
    <row r="9149" spans="1:15" x14ac:dyDescent="0.25">
      <c r="A9149" s="102" t="s">
        <v>7173</v>
      </c>
      <c r="B9149" s="103" t="s">
        <v>1260</v>
      </c>
      <c r="C9149" s="103" t="s">
        <v>1118</v>
      </c>
      <c r="D9149" s="102" t="s">
        <v>152</v>
      </c>
      <c r="E9149" s="102" t="s">
        <v>275</v>
      </c>
      <c r="F9149" s="102" t="s">
        <v>15212</v>
      </c>
      <c r="H9149" s="102">
        <v>45577</v>
      </c>
      <c r="I9149" s="102" t="s">
        <v>279</v>
      </c>
      <c r="J9149" s="102" t="s">
        <v>2</v>
      </c>
      <c r="K9149" s="102" t="s">
        <v>1</v>
      </c>
      <c r="L9149" s="102" t="s">
        <v>23</v>
      </c>
      <c r="M9149" s="102" t="s">
        <v>1074</v>
      </c>
      <c r="N9149" s="102">
        <v>6</v>
      </c>
      <c r="O9149" s="102" t="s">
        <v>1075</v>
      </c>
    </row>
    <row r="9150" spans="1:15" x14ac:dyDescent="0.25">
      <c r="A9150" s="102" t="s">
        <v>15213</v>
      </c>
      <c r="B9150" s="103" t="s">
        <v>4524</v>
      </c>
      <c r="C9150" s="103" t="s">
        <v>274</v>
      </c>
      <c r="D9150" s="102" t="s">
        <v>13422</v>
      </c>
      <c r="E9150" s="102" t="s">
        <v>275</v>
      </c>
      <c r="F9150" s="102" t="s">
        <v>15214</v>
      </c>
      <c r="H9150" s="102">
        <v>45577</v>
      </c>
      <c r="I9150" s="102" t="s">
        <v>279</v>
      </c>
      <c r="J9150" s="102" t="s">
        <v>2</v>
      </c>
      <c r="K9150" s="102" t="s">
        <v>1</v>
      </c>
      <c r="L9150" s="102" t="s">
        <v>23</v>
      </c>
      <c r="M9150" s="102" t="s">
        <v>1074</v>
      </c>
      <c r="N9150" s="102">
        <v>6</v>
      </c>
      <c r="O9150" s="102" t="s">
        <v>1075</v>
      </c>
    </row>
    <row r="9151" spans="1:15" x14ac:dyDescent="0.25">
      <c r="A9151" s="102" t="s">
        <v>15215</v>
      </c>
      <c r="B9151" s="103" t="s">
        <v>1347</v>
      </c>
      <c r="C9151" s="103" t="s">
        <v>274</v>
      </c>
      <c r="D9151" s="102" t="s">
        <v>1092</v>
      </c>
      <c r="E9151" s="102" t="s">
        <v>275</v>
      </c>
      <c r="F9151" s="102" t="s">
        <v>15216</v>
      </c>
      <c r="H9151" s="102">
        <v>45577</v>
      </c>
      <c r="I9151" s="102" t="s">
        <v>279</v>
      </c>
      <c r="J9151" s="102" t="s">
        <v>2</v>
      </c>
      <c r="K9151" s="102" t="s">
        <v>1</v>
      </c>
      <c r="L9151" s="102" t="s">
        <v>23</v>
      </c>
      <c r="M9151" s="102" t="s">
        <v>1074</v>
      </c>
      <c r="N9151" s="102">
        <v>6</v>
      </c>
      <c r="O9151" s="102" t="s">
        <v>1075</v>
      </c>
    </row>
    <row r="9152" spans="1:15" x14ac:dyDescent="0.25">
      <c r="A9152" s="102" t="s">
        <v>1274</v>
      </c>
      <c r="B9152" s="103" t="s">
        <v>1565</v>
      </c>
      <c r="C9152" s="103" t="s">
        <v>274</v>
      </c>
      <c r="D9152" s="102" t="s">
        <v>1092</v>
      </c>
      <c r="E9152" s="102" t="s">
        <v>275</v>
      </c>
      <c r="F9152" s="102" t="s">
        <v>15217</v>
      </c>
      <c r="H9152" s="102">
        <v>45577</v>
      </c>
      <c r="I9152" s="102" t="s">
        <v>279</v>
      </c>
      <c r="J9152" s="102" t="s">
        <v>2</v>
      </c>
      <c r="K9152" s="102" t="s">
        <v>1</v>
      </c>
      <c r="L9152" s="102" t="s">
        <v>23</v>
      </c>
      <c r="M9152" s="102" t="s">
        <v>1074</v>
      </c>
      <c r="N9152" s="102">
        <v>6</v>
      </c>
      <c r="O9152" s="102" t="s">
        <v>1075</v>
      </c>
    </row>
    <row r="9153" spans="1:15" x14ac:dyDescent="0.25">
      <c r="A9153" s="102" t="s">
        <v>1274</v>
      </c>
      <c r="B9153" s="103" t="s">
        <v>1080</v>
      </c>
      <c r="C9153" s="103" t="s">
        <v>1180</v>
      </c>
      <c r="D9153" s="102" t="s">
        <v>1092</v>
      </c>
      <c r="E9153" s="102" t="s">
        <v>275</v>
      </c>
      <c r="F9153" s="102" t="s">
        <v>15218</v>
      </c>
      <c r="H9153" s="102">
        <v>45577</v>
      </c>
      <c r="I9153" s="102" t="s">
        <v>279</v>
      </c>
      <c r="J9153" s="102" t="s">
        <v>2</v>
      </c>
      <c r="K9153" s="102" t="s">
        <v>1</v>
      </c>
      <c r="L9153" s="102" t="s">
        <v>23</v>
      </c>
      <c r="M9153" s="102" t="s">
        <v>1180</v>
      </c>
      <c r="N9153" s="102">
        <v>6</v>
      </c>
      <c r="O9153" s="102" t="s">
        <v>1075</v>
      </c>
    </row>
    <row r="9154" spans="1:15" x14ac:dyDescent="0.25">
      <c r="A9154" s="102" t="s">
        <v>1962</v>
      </c>
      <c r="B9154" s="103" t="s">
        <v>2211</v>
      </c>
      <c r="C9154" s="103" t="s">
        <v>1082</v>
      </c>
      <c r="D9154" s="102" t="s">
        <v>1092</v>
      </c>
      <c r="E9154" s="102" t="s">
        <v>275</v>
      </c>
      <c r="F9154" s="102" t="s">
        <v>15219</v>
      </c>
      <c r="H9154" s="102">
        <v>45577</v>
      </c>
      <c r="I9154" s="102" t="s">
        <v>279</v>
      </c>
      <c r="J9154" s="102" t="s">
        <v>2</v>
      </c>
      <c r="K9154" s="102" t="s">
        <v>1</v>
      </c>
      <c r="L9154" s="102" t="s">
        <v>23</v>
      </c>
      <c r="M9154" s="102" t="s">
        <v>1082</v>
      </c>
      <c r="N9154" s="102">
        <v>6</v>
      </c>
      <c r="O9154" s="102" t="s">
        <v>1075</v>
      </c>
    </row>
    <row r="9155" spans="1:15" x14ac:dyDescent="0.25">
      <c r="A9155" s="102" t="s">
        <v>15220</v>
      </c>
      <c r="B9155" s="103" t="s">
        <v>1780</v>
      </c>
      <c r="C9155" s="103" t="s">
        <v>277</v>
      </c>
      <c r="D9155" s="102" t="s">
        <v>1092</v>
      </c>
      <c r="E9155" s="102" t="s">
        <v>275</v>
      </c>
      <c r="F9155" s="102" t="s">
        <v>15221</v>
      </c>
      <c r="H9155" s="102">
        <v>45577</v>
      </c>
      <c r="I9155" s="102" t="s">
        <v>279</v>
      </c>
      <c r="J9155" s="102" t="s">
        <v>2</v>
      </c>
      <c r="K9155" s="102" t="s">
        <v>1</v>
      </c>
      <c r="L9155" s="102" t="s">
        <v>23</v>
      </c>
      <c r="M9155" s="102" t="s">
        <v>1074</v>
      </c>
      <c r="N9155" s="102">
        <v>6</v>
      </c>
      <c r="O9155" s="102" t="s">
        <v>1075</v>
      </c>
    </row>
    <row r="9156" spans="1:15" x14ac:dyDescent="0.25">
      <c r="A9156" s="102" t="s">
        <v>15222</v>
      </c>
      <c r="B9156" s="103" t="s">
        <v>2934</v>
      </c>
      <c r="C9156" s="103" t="s">
        <v>1077</v>
      </c>
      <c r="D9156" s="102" t="s">
        <v>281</v>
      </c>
      <c r="E9156" s="102" t="s">
        <v>275</v>
      </c>
      <c r="F9156" s="102" t="s">
        <v>15223</v>
      </c>
      <c r="H9156" s="102">
        <v>45577</v>
      </c>
      <c r="I9156" s="102" t="s">
        <v>279</v>
      </c>
      <c r="J9156" s="102" t="s">
        <v>2</v>
      </c>
      <c r="K9156" s="102" t="s">
        <v>1</v>
      </c>
      <c r="L9156" s="102" t="s">
        <v>23</v>
      </c>
      <c r="M9156" s="102" t="s">
        <v>1074</v>
      </c>
      <c r="N9156" s="102">
        <v>6</v>
      </c>
      <c r="O9156" s="102" t="s">
        <v>1075</v>
      </c>
    </row>
    <row r="9157" spans="1:15" x14ac:dyDescent="0.25">
      <c r="A9157" s="102" t="s">
        <v>7528</v>
      </c>
      <c r="B9157" s="103" t="s">
        <v>6960</v>
      </c>
      <c r="C9157" s="103" t="s">
        <v>277</v>
      </c>
      <c r="D9157" s="102" t="s">
        <v>1092</v>
      </c>
      <c r="E9157" s="102" t="s">
        <v>275</v>
      </c>
      <c r="F9157" s="102" t="s">
        <v>15224</v>
      </c>
      <c r="H9157" s="102">
        <v>45577</v>
      </c>
      <c r="I9157" s="102" t="s">
        <v>279</v>
      </c>
      <c r="J9157" s="102" t="s">
        <v>2</v>
      </c>
      <c r="K9157" s="102" t="s">
        <v>1</v>
      </c>
      <c r="L9157" s="102" t="s">
        <v>23</v>
      </c>
      <c r="M9157" s="102" t="s">
        <v>1074</v>
      </c>
      <c r="N9157" s="102">
        <v>6</v>
      </c>
      <c r="O9157" s="102" t="s">
        <v>1075</v>
      </c>
    </row>
    <row r="9158" spans="1:15" x14ac:dyDescent="0.25">
      <c r="A9158" s="102" t="s">
        <v>6477</v>
      </c>
      <c r="B9158" s="103" t="s">
        <v>15225</v>
      </c>
      <c r="C9158" s="103" t="s">
        <v>277</v>
      </c>
      <c r="D9158" s="102" t="s">
        <v>1092</v>
      </c>
      <c r="E9158" s="102" t="s">
        <v>275</v>
      </c>
      <c r="F9158" s="102" t="s">
        <v>15226</v>
      </c>
      <c r="H9158" s="102">
        <v>45577</v>
      </c>
      <c r="I9158" s="102" t="s">
        <v>279</v>
      </c>
      <c r="J9158" s="102" t="s">
        <v>2</v>
      </c>
      <c r="K9158" s="102" t="s">
        <v>1</v>
      </c>
      <c r="L9158" s="102" t="s">
        <v>23</v>
      </c>
      <c r="M9158" s="102" t="s">
        <v>1074</v>
      </c>
      <c r="N9158" s="102">
        <v>6</v>
      </c>
      <c r="O9158" s="102" t="s">
        <v>1075</v>
      </c>
    </row>
    <row r="9159" spans="1:15" x14ac:dyDescent="0.25">
      <c r="A9159" s="102" t="s">
        <v>6477</v>
      </c>
      <c r="B9159" s="103" t="s">
        <v>15227</v>
      </c>
      <c r="C9159" s="103" t="s">
        <v>1118</v>
      </c>
      <c r="D9159" s="102" t="s">
        <v>152</v>
      </c>
      <c r="E9159" s="102" t="s">
        <v>275</v>
      </c>
      <c r="F9159" s="102" t="s">
        <v>15228</v>
      </c>
      <c r="H9159" s="102">
        <v>45577</v>
      </c>
      <c r="I9159" s="102" t="s">
        <v>279</v>
      </c>
      <c r="J9159" s="102" t="s">
        <v>2</v>
      </c>
      <c r="K9159" s="102" t="s">
        <v>1</v>
      </c>
      <c r="L9159" s="102" t="s">
        <v>23</v>
      </c>
      <c r="M9159" s="102" t="s">
        <v>1074</v>
      </c>
      <c r="N9159" s="102">
        <v>6</v>
      </c>
      <c r="O9159" s="102" t="s">
        <v>1075</v>
      </c>
    </row>
    <row r="9160" spans="1:15" x14ac:dyDescent="0.25">
      <c r="A9160" s="102" t="s">
        <v>15229</v>
      </c>
      <c r="B9160" s="103" t="s">
        <v>2145</v>
      </c>
      <c r="C9160" s="103" t="s">
        <v>274</v>
      </c>
      <c r="D9160" s="102" t="s">
        <v>1092</v>
      </c>
      <c r="E9160" s="102" t="s">
        <v>275</v>
      </c>
      <c r="F9160" s="102" t="s">
        <v>15230</v>
      </c>
      <c r="H9160" s="102">
        <v>45577</v>
      </c>
      <c r="I9160" s="102" t="s">
        <v>279</v>
      </c>
      <c r="J9160" s="102" t="s">
        <v>2</v>
      </c>
      <c r="K9160" s="102" t="s">
        <v>1</v>
      </c>
      <c r="L9160" s="102" t="s">
        <v>23</v>
      </c>
      <c r="M9160" s="102" t="s">
        <v>1074</v>
      </c>
      <c r="N9160" s="102">
        <v>6</v>
      </c>
      <c r="O9160" s="102" t="s">
        <v>1075</v>
      </c>
    </row>
    <row r="9161" spans="1:15" x14ac:dyDescent="0.25">
      <c r="A9161" s="102" t="s">
        <v>15229</v>
      </c>
      <c r="B9161" s="103" t="s">
        <v>1810</v>
      </c>
      <c r="C9161" s="103" t="s">
        <v>277</v>
      </c>
      <c r="D9161" s="102" t="s">
        <v>1092</v>
      </c>
      <c r="E9161" s="102" t="s">
        <v>275</v>
      </c>
      <c r="F9161" s="102" t="s">
        <v>15231</v>
      </c>
      <c r="H9161" s="102">
        <v>45577</v>
      </c>
      <c r="I9161" s="102" t="s">
        <v>279</v>
      </c>
      <c r="J9161" s="102" t="s">
        <v>2</v>
      </c>
      <c r="K9161" s="102" t="s">
        <v>1</v>
      </c>
      <c r="L9161" s="102" t="s">
        <v>23</v>
      </c>
      <c r="M9161" s="102" t="s">
        <v>1074</v>
      </c>
      <c r="N9161" s="102">
        <v>6</v>
      </c>
      <c r="O9161" s="102" t="s">
        <v>1075</v>
      </c>
    </row>
    <row r="9162" spans="1:15" x14ac:dyDescent="0.25">
      <c r="A9162" s="102" t="s">
        <v>15232</v>
      </c>
      <c r="B9162" s="103" t="s">
        <v>15233</v>
      </c>
      <c r="C9162" s="103" t="s">
        <v>277</v>
      </c>
      <c r="D9162" s="102" t="s">
        <v>1092</v>
      </c>
      <c r="E9162" s="102" t="s">
        <v>275</v>
      </c>
      <c r="F9162" s="102" t="s">
        <v>15234</v>
      </c>
      <c r="H9162" s="102">
        <v>45577</v>
      </c>
      <c r="I9162" s="102" t="s">
        <v>280</v>
      </c>
      <c r="J9162" s="102" t="s">
        <v>1</v>
      </c>
      <c r="K9162" s="102" t="s">
        <v>482</v>
      </c>
      <c r="L9162" s="102" t="s">
        <v>483</v>
      </c>
      <c r="M9162" s="102" t="s">
        <v>1074</v>
      </c>
      <c r="N9162" s="102">
        <v>6</v>
      </c>
      <c r="O9162" s="102" t="s">
        <v>1075</v>
      </c>
    </row>
    <row r="9163" spans="1:15" x14ac:dyDescent="0.25">
      <c r="A9163" s="102" t="s">
        <v>15016</v>
      </c>
      <c r="B9163" s="103" t="s">
        <v>1705</v>
      </c>
      <c r="C9163" s="103" t="s">
        <v>2655</v>
      </c>
      <c r="D9163" s="102" t="s">
        <v>296</v>
      </c>
      <c r="E9163" s="102" t="s">
        <v>275</v>
      </c>
      <c r="F9163" s="102" t="s">
        <v>15235</v>
      </c>
      <c r="H9163" s="102">
        <v>45577</v>
      </c>
      <c r="I9163" s="102" t="s">
        <v>280</v>
      </c>
      <c r="J9163" s="102" t="s">
        <v>1</v>
      </c>
      <c r="K9163" s="102" t="s">
        <v>482</v>
      </c>
      <c r="L9163" s="102" t="s">
        <v>483</v>
      </c>
      <c r="M9163" s="102" t="s">
        <v>1074</v>
      </c>
      <c r="N9163" s="102">
        <v>6</v>
      </c>
      <c r="O9163" s="102" t="s">
        <v>1075</v>
      </c>
    </row>
    <row r="9164" spans="1:15" x14ac:dyDescent="0.25">
      <c r="A9164" s="102" t="s">
        <v>15020</v>
      </c>
      <c r="B9164" s="103" t="s">
        <v>5109</v>
      </c>
      <c r="C9164" s="103" t="s">
        <v>2655</v>
      </c>
      <c r="D9164" s="102" t="s">
        <v>296</v>
      </c>
      <c r="E9164" s="102" t="s">
        <v>275</v>
      </c>
      <c r="F9164" s="102" t="s">
        <v>15236</v>
      </c>
      <c r="H9164" s="102">
        <v>45577</v>
      </c>
      <c r="I9164" s="102" t="s">
        <v>280</v>
      </c>
      <c r="J9164" s="102" t="s">
        <v>1</v>
      </c>
      <c r="K9164" s="102" t="s">
        <v>482</v>
      </c>
      <c r="L9164" s="102" t="s">
        <v>483</v>
      </c>
      <c r="M9164" s="102" t="s">
        <v>1074</v>
      </c>
      <c r="N9164" s="102">
        <v>6</v>
      </c>
      <c r="O9164" s="102" t="s">
        <v>1075</v>
      </c>
    </row>
    <row r="9165" spans="1:15" x14ac:dyDescent="0.25">
      <c r="A9165" s="102" t="s">
        <v>15022</v>
      </c>
      <c r="B9165" s="103" t="s">
        <v>15023</v>
      </c>
      <c r="C9165" s="103" t="s">
        <v>277</v>
      </c>
      <c r="D9165" s="102" t="s">
        <v>1092</v>
      </c>
      <c r="E9165" s="102" t="s">
        <v>275</v>
      </c>
      <c r="F9165" s="102" t="s">
        <v>15237</v>
      </c>
      <c r="H9165" s="102">
        <v>45577</v>
      </c>
      <c r="I9165" s="102" t="s">
        <v>280</v>
      </c>
      <c r="J9165" s="102" t="s">
        <v>1</v>
      </c>
      <c r="K9165" s="102" t="s">
        <v>482</v>
      </c>
      <c r="L9165" s="102" t="s">
        <v>483</v>
      </c>
      <c r="M9165" s="102" t="s">
        <v>1074</v>
      </c>
      <c r="N9165" s="102">
        <v>6</v>
      </c>
      <c r="O9165" s="102" t="s">
        <v>1075</v>
      </c>
    </row>
    <row r="9166" spans="1:15" x14ac:dyDescent="0.25">
      <c r="A9166" s="102" t="s">
        <v>15025</v>
      </c>
      <c r="B9166" s="103" t="s">
        <v>11119</v>
      </c>
      <c r="C9166" s="103" t="s">
        <v>2655</v>
      </c>
      <c r="D9166" s="102" t="s">
        <v>296</v>
      </c>
      <c r="E9166" s="102" t="s">
        <v>275</v>
      </c>
      <c r="F9166" s="102" t="s">
        <v>15238</v>
      </c>
      <c r="H9166" s="102">
        <v>45577</v>
      </c>
      <c r="I9166" s="102" t="s">
        <v>280</v>
      </c>
      <c r="J9166" s="102" t="s">
        <v>1</v>
      </c>
      <c r="K9166" s="102" t="s">
        <v>482</v>
      </c>
      <c r="L9166" s="102" t="s">
        <v>483</v>
      </c>
      <c r="M9166" s="102" t="s">
        <v>1074</v>
      </c>
      <c r="N9166" s="102">
        <v>6</v>
      </c>
      <c r="O9166" s="102" t="s">
        <v>1075</v>
      </c>
    </row>
    <row r="9167" spans="1:15" x14ac:dyDescent="0.25">
      <c r="A9167" s="102" t="s">
        <v>15025</v>
      </c>
      <c r="B9167" s="103" t="s">
        <v>15027</v>
      </c>
      <c r="C9167" s="103" t="s">
        <v>2655</v>
      </c>
      <c r="D9167" s="102" t="s">
        <v>296</v>
      </c>
      <c r="E9167" s="102" t="s">
        <v>275</v>
      </c>
      <c r="F9167" s="102" t="s">
        <v>15239</v>
      </c>
      <c r="H9167" s="102">
        <v>45577</v>
      </c>
      <c r="I9167" s="102" t="s">
        <v>280</v>
      </c>
      <c r="J9167" s="102" t="s">
        <v>1</v>
      </c>
      <c r="K9167" s="102" t="s">
        <v>482</v>
      </c>
      <c r="L9167" s="102" t="s">
        <v>483</v>
      </c>
      <c r="M9167" s="102" t="s">
        <v>1074</v>
      </c>
      <c r="N9167" s="102">
        <v>6</v>
      </c>
      <c r="O9167" s="102" t="s">
        <v>1075</v>
      </c>
    </row>
    <row r="9168" spans="1:15" x14ac:dyDescent="0.25">
      <c r="A9168" s="102" t="s">
        <v>15029</v>
      </c>
      <c r="B9168" s="103" t="s">
        <v>9665</v>
      </c>
      <c r="C9168" s="103" t="s">
        <v>2655</v>
      </c>
      <c r="D9168" s="102" t="s">
        <v>296</v>
      </c>
      <c r="E9168" s="102" t="s">
        <v>275</v>
      </c>
      <c r="F9168" s="102" t="s">
        <v>15240</v>
      </c>
      <c r="H9168" s="102">
        <v>45577</v>
      </c>
      <c r="I9168" s="102" t="s">
        <v>280</v>
      </c>
      <c r="J9168" s="102" t="s">
        <v>1</v>
      </c>
      <c r="K9168" s="102" t="s">
        <v>482</v>
      </c>
      <c r="L9168" s="102" t="s">
        <v>483</v>
      </c>
      <c r="M9168" s="102" t="s">
        <v>1074</v>
      </c>
      <c r="N9168" s="102">
        <v>6</v>
      </c>
      <c r="O9168" s="102" t="s">
        <v>1075</v>
      </c>
    </row>
    <row r="9169" spans="1:15" x14ac:dyDescent="0.25">
      <c r="A9169" s="102" t="s">
        <v>15031</v>
      </c>
      <c r="B9169" s="103" t="s">
        <v>15032</v>
      </c>
      <c r="C9169" s="103" t="s">
        <v>2526</v>
      </c>
      <c r="D9169" s="102" t="s">
        <v>296</v>
      </c>
      <c r="E9169" s="102" t="s">
        <v>275</v>
      </c>
      <c r="F9169" s="102" t="s">
        <v>15241</v>
      </c>
      <c r="H9169" s="102">
        <v>45577</v>
      </c>
      <c r="I9169" s="102" t="s">
        <v>280</v>
      </c>
      <c r="J9169" s="102" t="s">
        <v>1</v>
      </c>
      <c r="K9169" s="102" t="s">
        <v>482</v>
      </c>
      <c r="L9169" s="102" t="s">
        <v>483</v>
      </c>
      <c r="M9169" s="102" t="s">
        <v>1074</v>
      </c>
      <c r="N9169" s="102">
        <v>6</v>
      </c>
      <c r="O9169" s="102" t="s">
        <v>1075</v>
      </c>
    </row>
    <row r="9170" spans="1:15" x14ac:dyDescent="0.25">
      <c r="A9170" s="102" t="s">
        <v>11416</v>
      </c>
      <c r="B9170" s="103" t="s">
        <v>15034</v>
      </c>
      <c r="C9170" s="103" t="s">
        <v>2526</v>
      </c>
      <c r="D9170" s="102" t="s">
        <v>296</v>
      </c>
      <c r="E9170" s="102" t="s">
        <v>275</v>
      </c>
      <c r="F9170" s="102" t="s">
        <v>15242</v>
      </c>
      <c r="H9170" s="102">
        <v>45577</v>
      </c>
      <c r="I9170" s="102" t="s">
        <v>280</v>
      </c>
      <c r="J9170" s="102" t="s">
        <v>1</v>
      </c>
      <c r="K9170" s="102" t="s">
        <v>482</v>
      </c>
      <c r="L9170" s="102" t="s">
        <v>483</v>
      </c>
      <c r="M9170" s="102" t="s">
        <v>1074</v>
      </c>
      <c r="N9170" s="102">
        <v>6</v>
      </c>
      <c r="O9170" s="102" t="s">
        <v>1075</v>
      </c>
    </row>
    <row r="9171" spans="1:15" x14ac:dyDescent="0.25">
      <c r="A9171" s="102" t="s">
        <v>15036</v>
      </c>
      <c r="B9171" s="103" t="s">
        <v>13802</v>
      </c>
      <c r="C9171" s="103" t="s">
        <v>2655</v>
      </c>
      <c r="D9171" s="102" t="s">
        <v>296</v>
      </c>
      <c r="E9171" s="102" t="s">
        <v>275</v>
      </c>
      <c r="F9171" s="102" t="s">
        <v>15243</v>
      </c>
      <c r="H9171" s="102">
        <v>45577</v>
      </c>
      <c r="I9171" s="102" t="s">
        <v>280</v>
      </c>
      <c r="J9171" s="102" t="s">
        <v>1</v>
      </c>
      <c r="K9171" s="102" t="s">
        <v>482</v>
      </c>
      <c r="L9171" s="102" t="s">
        <v>483</v>
      </c>
      <c r="M9171" s="102" t="s">
        <v>1074</v>
      </c>
      <c r="N9171" s="102">
        <v>6</v>
      </c>
      <c r="O9171" s="102" t="s">
        <v>1075</v>
      </c>
    </row>
    <row r="9172" spans="1:15" x14ac:dyDescent="0.25">
      <c r="A9172" s="102" t="s">
        <v>15038</v>
      </c>
      <c r="B9172" s="103" t="s">
        <v>1250</v>
      </c>
      <c r="C9172" s="103" t="s">
        <v>274</v>
      </c>
      <c r="D9172" s="102" t="s">
        <v>1092</v>
      </c>
      <c r="E9172" s="102" t="s">
        <v>275</v>
      </c>
      <c r="F9172" s="102" t="s">
        <v>15244</v>
      </c>
      <c r="H9172" s="102">
        <v>45577</v>
      </c>
      <c r="I9172" s="102" t="s">
        <v>280</v>
      </c>
      <c r="J9172" s="102" t="s">
        <v>1</v>
      </c>
      <c r="K9172" s="102" t="s">
        <v>482</v>
      </c>
      <c r="L9172" s="102" t="s">
        <v>483</v>
      </c>
      <c r="M9172" s="102" t="s">
        <v>1074</v>
      </c>
      <c r="N9172" s="102">
        <v>6</v>
      </c>
      <c r="O9172" s="102" t="s">
        <v>1075</v>
      </c>
    </row>
    <row r="9173" spans="1:15" x14ac:dyDescent="0.25">
      <c r="A9173" s="102" t="s">
        <v>15040</v>
      </c>
      <c r="B9173" s="103" t="s">
        <v>15041</v>
      </c>
      <c r="C9173" s="103" t="s">
        <v>2526</v>
      </c>
      <c r="D9173" s="102" t="s">
        <v>296</v>
      </c>
      <c r="E9173" s="102" t="s">
        <v>275</v>
      </c>
      <c r="F9173" s="102" t="s">
        <v>15245</v>
      </c>
      <c r="H9173" s="102">
        <v>45577</v>
      </c>
      <c r="I9173" s="102" t="s">
        <v>280</v>
      </c>
      <c r="J9173" s="102" t="s">
        <v>1</v>
      </c>
      <c r="K9173" s="102" t="s">
        <v>482</v>
      </c>
      <c r="L9173" s="102" t="s">
        <v>483</v>
      </c>
      <c r="M9173" s="102" t="s">
        <v>1074</v>
      </c>
      <c r="N9173" s="102">
        <v>6</v>
      </c>
      <c r="O9173" s="102" t="s">
        <v>1075</v>
      </c>
    </row>
    <row r="9174" spans="1:15" x14ac:dyDescent="0.25">
      <c r="A9174" s="102" t="s">
        <v>15045</v>
      </c>
      <c r="B9174" s="103" t="s">
        <v>13859</v>
      </c>
      <c r="C9174" s="103" t="s">
        <v>274</v>
      </c>
      <c r="D9174" s="102" t="s">
        <v>1092</v>
      </c>
      <c r="E9174" s="102" t="s">
        <v>275</v>
      </c>
      <c r="F9174" s="102" t="s">
        <v>15246</v>
      </c>
      <c r="H9174" s="102">
        <v>45577</v>
      </c>
      <c r="I9174" s="102" t="s">
        <v>280</v>
      </c>
      <c r="J9174" s="102" t="s">
        <v>1</v>
      </c>
      <c r="K9174" s="102" t="s">
        <v>482</v>
      </c>
      <c r="L9174" s="102" t="s">
        <v>483</v>
      </c>
      <c r="M9174" s="102" t="s">
        <v>1074</v>
      </c>
      <c r="N9174" s="102">
        <v>6</v>
      </c>
      <c r="O9174" s="102" t="s">
        <v>1075</v>
      </c>
    </row>
    <row r="9175" spans="1:15" x14ac:dyDescent="0.25">
      <c r="A9175" s="102" t="s">
        <v>15247</v>
      </c>
      <c r="B9175" s="103" t="s">
        <v>13907</v>
      </c>
      <c r="C9175" s="103" t="s">
        <v>2526</v>
      </c>
      <c r="D9175" s="102" t="s">
        <v>296</v>
      </c>
      <c r="E9175" s="102" t="s">
        <v>275</v>
      </c>
      <c r="F9175" s="102" t="s">
        <v>15248</v>
      </c>
      <c r="H9175" s="102">
        <v>45577</v>
      </c>
      <c r="I9175" s="102" t="s">
        <v>280</v>
      </c>
      <c r="J9175" s="102" t="s">
        <v>1</v>
      </c>
      <c r="K9175" s="102" t="s">
        <v>482</v>
      </c>
      <c r="L9175" s="102" t="s">
        <v>483</v>
      </c>
      <c r="M9175" s="102" t="s">
        <v>1074</v>
      </c>
      <c r="N9175" s="102">
        <v>6</v>
      </c>
      <c r="O9175" s="102" t="s">
        <v>1075</v>
      </c>
    </row>
    <row r="9176" spans="1:15" x14ac:dyDescent="0.25">
      <c r="A9176" s="102" t="s">
        <v>15050</v>
      </c>
      <c r="B9176" s="103" t="s">
        <v>15051</v>
      </c>
      <c r="C9176" s="103" t="s">
        <v>2526</v>
      </c>
      <c r="D9176" s="102" t="s">
        <v>296</v>
      </c>
      <c r="E9176" s="102" t="s">
        <v>275</v>
      </c>
      <c r="F9176" s="102" t="s">
        <v>15249</v>
      </c>
      <c r="H9176" s="102">
        <v>45577</v>
      </c>
      <c r="I9176" s="102" t="s">
        <v>280</v>
      </c>
      <c r="J9176" s="102" t="s">
        <v>1</v>
      </c>
      <c r="K9176" s="102" t="s">
        <v>482</v>
      </c>
      <c r="L9176" s="102" t="s">
        <v>483</v>
      </c>
      <c r="M9176" s="102" t="s">
        <v>1074</v>
      </c>
      <c r="N9176" s="102">
        <v>6</v>
      </c>
      <c r="O9176" s="102" t="s">
        <v>1075</v>
      </c>
    </row>
    <row r="9177" spans="1:15" x14ac:dyDescent="0.25">
      <c r="A9177" s="102" t="s">
        <v>15053</v>
      </c>
      <c r="B9177" s="103" t="s">
        <v>3158</v>
      </c>
      <c r="C9177" s="103" t="s">
        <v>277</v>
      </c>
      <c r="D9177" s="102" t="s">
        <v>1092</v>
      </c>
      <c r="E9177" s="102" t="s">
        <v>275</v>
      </c>
      <c r="F9177" s="102" t="s">
        <v>15250</v>
      </c>
      <c r="H9177" s="102">
        <v>45577</v>
      </c>
      <c r="I9177" s="102" t="s">
        <v>280</v>
      </c>
      <c r="J9177" s="102" t="s">
        <v>1</v>
      </c>
      <c r="K9177" s="102" t="s">
        <v>482</v>
      </c>
      <c r="L9177" s="102" t="s">
        <v>483</v>
      </c>
      <c r="M9177" s="102" t="s">
        <v>1074</v>
      </c>
      <c r="N9177" s="102">
        <v>6</v>
      </c>
      <c r="O9177" s="102" t="s">
        <v>1075</v>
      </c>
    </row>
    <row r="9178" spans="1:15" x14ac:dyDescent="0.25">
      <c r="A9178" s="102" t="s">
        <v>15060</v>
      </c>
      <c r="B9178" s="103" t="s">
        <v>4839</v>
      </c>
      <c r="C9178" s="103" t="s">
        <v>2526</v>
      </c>
      <c r="D9178" s="102" t="s">
        <v>296</v>
      </c>
      <c r="E9178" s="102" t="s">
        <v>275</v>
      </c>
      <c r="F9178" s="102" t="s">
        <v>15251</v>
      </c>
      <c r="H9178" s="102">
        <v>45577</v>
      </c>
      <c r="I9178" s="102" t="s">
        <v>280</v>
      </c>
      <c r="J9178" s="102" t="s">
        <v>1</v>
      </c>
      <c r="K9178" s="102" t="s">
        <v>482</v>
      </c>
      <c r="L9178" s="102" t="s">
        <v>483</v>
      </c>
      <c r="M9178" s="102" t="s">
        <v>1074</v>
      </c>
      <c r="N9178" s="102">
        <v>6</v>
      </c>
      <c r="O9178" s="102" t="s">
        <v>1075</v>
      </c>
    </row>
    <row r="9179" spans="1:15" x14ac:dyDescent="0.25">
      <c r="A9179" s="102" t="s">
        <v>15252</v>
      </c>
      <c r="B9179" s="103" t="s">
        <v>15253</v>
      </c>
      <c r="C9179" s="103" t="s">
        <v>2655</v>
      </c>
      <c r="D9179" s="102" t="s">
        <v>296</v>
      </c>
      <c r="E9179" s="102" t="s">
        <v>275</v>
      </c>
      <c r="F9179" s="102" t="s">
        <v>15254</v>
      </c>
      <c r="H9179" s="102">
        <v>45577</v>
      </c>
      <c r="I9179" s="102" t="s">
        <v>280</v>
      </c>
      <c r="J9179" s="102" t="s">
        <v>1</v>
      </c>
      <c r="K9179" s="102" t="s">
        <v>482</v>
      </c>
      <c r="L9179" s="102" t="s">
        <v>483</v>
      </c>
      <c r="M9179" s="102" t="s">
        <v>1074</v>
      </c>
      <c r="N9179" s="102">
        <v>6</v>
      </c>
      <c r="O9179" s="102" t="s">
        <v>1075</v>
      </c>
    </row>
    <row r="9180" spans="1:15" x14ac:dyDescent="0.25">
      <c r="A9180" s="102" t="s">
        <v>15067</v>
      </c>
      <c r="B9180" s="103" t="s">
        <v>15068</v>
      </c>
      <c r="C9180" s="103" t="s">
        <v>2526</v>
      </c>
      <c r="D9180" s="102" t="s">
        <v>296</v>
      </c>
      <c r="E9180" s="102" t="s">
        <v>275</v>
      </c>
      <c r="F9180" s="102" t="s">
        <v>15255</v>
      </c>
      <c r="H9180" s="102">
        <v>45577</v>
      </c>
      <c r="I9180" s="102" t="s">
        <v>280</v>
      </c>
      <c r="J9180" s="102" t="s">
        <v>1</v>
      </c>
      <c r="K9180" s="102" t="s">
        <v>482</v>
      </c>
      <c r="L9180" s="102" t="s">
        <v>483</v>
      </c>
      <c r="M9180" s="102" t="s">
        <v>1074</v>
      </c>
      <c r="N9180" s="102">
        <v>6</v>
      </c>
      <c r="O9180" s="102" t="s">
        <v>1075</v>
      </c>
    </row>
    <row r="9181" spans="1:15" x14ac:dyDescent="0.25">
      <c r="A9181" s="102" t="s">
        <v>15070</v>
      </c>
      <c r="B9181" s="103" t="s">
        <v>9568</v>
      </c>
      <c r="C9181" s="103" t="s">
        <v>2526</v>
      </c>
      <c r="D9181" s="102" t="s">
        <v>296</v>
      </c>
      <c r="E9181" s="102" t="s">
        <v>275</v>
      </c>
      <c r="F9181" s="102" t="s">
        <v>15256</v>
      </c>
      <c r="H9181" s="102">
        <v>45577</v>
      </c>
      <c r="I9181" s="102" t="s">
        <v>280</v>
      </c>
      <c r="J9181" s="102" t="s">
        <v>1</v>
      </c>
      <c r="K9181" s="102" t="s">
        <v>482</v>
      </c>
      <c r="L9181" s="102" t="s">
        <v>483</v>
      </c>
      <c r="M9181" s="102" t="s">
        <v>1074</v>
      </c>
      <c r="N9181" s="102">
        <v>6</v>
      </c>
      <c r="O9181" s="102" t="s">
        <v>1075</v>
      </c>
    </row>
    <row r="9182" spans="1:15" x14ac:dyDescent="0.25">
      <c r="A9182" s="102" t="s">
        <v>15070</v>
      </c>
      <c r="B9182" s="103" t="s">
        <v>15072</v>
      </c>
      <c r="C9182" s="103" t="s">
        <v>2526</v>
      </c>
      <c r="D9182" s="102" t="s">
        <v>296</v>
      </c>
      <c r="E9182" s="102" t="s">
        <v>275</v>
      </c>
      <c r="F9182" s="102" t="s">
        <v>15257</v>
      </c>
      <c r="H9182" s="102">
        <v>45577</v>
      </c>
      <c r="I9182" s="102" t="s">
        <v>280</v>
      </c>
      <c r="J9182" s="102" t="s">
        <v>1</v>
      </c>
      <c r="K9182" s="102" t="s">
        <v>482</v>
      </c>
      <c r="L9182" s="102" t="s">
        <v>483</v>
      </c>
      <c r="M9182" s="102" t="s">
        <v>1074</v>
      </c>
      <c r="N9182" s="102">
        <v>6</v>
      </c>
      <c r="O9182" s="102" t="s">
        <v>1075</v>
      </c>
    </row>
    <row r="9183" spans="1:15" x14ac:dyDescent="0.25">
      <c r="A9183" s="102" t="s">
        <v>15074</v>
      </c>
      <c r="B9183" s="103" t="s">
        <v>15075</v>
      </c>
      <c r="C9183" s="103" t="s">
        <v>2655</v>
      </c>
      <c r="D9183" s="102" t="s">
        <v>296</v>
      </c>
      <c r="E9183" s="102" t="s">
        <v>275</v>
      </c>
      <c r="F9183" s="102" t="s">
        <v>15258</v>
      </c>
      <c r="H9183" s="102">
        <v>45577</v>
      </c>
      <c r="I9183" s="102" t="s">
        <v>280</v>
      </c>
      <c r="J9183" s="102" t="s">
        <v>1</v>
      </c>
      <c r="K9183" s="102" t="s">
        <v>482</v>
      </c>
      <c r="L9183" s="102" t="s">
        <v>483</v>
      </c>
      <c r="M9183" s="102" t="s">
        <v>1074</v>
      </c>
      <c r="N9183" s="102">
        <v>6</v>
      </c>
      <c r="O9183" s="102" t="s">
        <v>1075</v>
      </c>
    </row>
    <row r="9184" spans="1:15" x14ac:dyDescent="0.25">
      <c r="A9184" s="102" t="s">
        <v>15077</v>
      </c>
      <c r="B9184" s="103" t="s">
        <v>15078</v>
      </c>
      <c r="C9184" s="103" t="s">
        <v>2655</v>
      </c>
      <c r="D9184" s="102" t="s">
        <v>296</v>
      </c>
      <c r="E9184" s="102" t="s">
        <v>275</v>
      </c>
      <c r="F9184" s="102" t="s">
        <v>15259</v>
      </c>
      <c r="H9184" s="102">
        <v>45577</v>
      </c>
      <c r="I9184" s="102" t="s">
        <v>280</v>
      </c>
      <c r="J9184" s="102" t="s">
        <v>1</v>
      </c>
      <c r="K9184" s="102" t="s">
        <v>482</v>
      </c>
      <c r="L9184" s="102" t="s">
        <v>483</v>
      </c>
      <c r="M9184" s="102" t="s">
        <v>1074</v>
      </c>
      <c r="N9184" s="102">
        <v>6</v>
      </c>
      <c r="O9184" s="102" t="s">
        <v>1075</v>
      </c>
    </row>
    <row r="9185" spans="1:15" x14ac:dyDescent="0.25">
      <c r="A9185" s="102" t="s">
        <v>15077</v>
      </c>
      <c r="B9185" s="103" t="s">
        <v>15080</v>
      </c>
      <c r="C9185" s="103" t="s">
        <v>2650</v>
      </c>
      <c r="D9185" s="102" t="s">
        <v>296</v>
      </c>
      <c r="E9185" s="102" t="s">
        <v>275</v>
      </c>
      <c r="F9185" s="102" t="s">
        <v>15260</v>
      </c>
      <c r="H9185" s="102">
        <v>45577</v>
      </c>
      <c r="I9185" s="102" t="s">
        <v>280</v>
      </c>
      <c r="J9185" s="102" t="s">
        <v>1</v>
      </c>
      <c r="K9185" s="102" t="s">
        <v>482</v>
      </c>
      <c r="L9185" s="102" t="s">
        <v>483</v>
      </c>
      <c r="M9185" s="102" t="s">
        <v>1082</v>
      </c>
      <c r="N9185" s="102">
        <v>6</v>
      </c>
      <c r="O9185" s="102" t="s">
        <v>1075</v>
      </c>
    </row>
    <row r="9186" spans="1:15" x14ac:dyDescent="0.25">
      <c r="A9186" s="102" t="s">
        <v>15261</v>
      </c>
      <c r="B9186" s="103" t="s">
        <v>15262</v>
      </c>
      <c r="C9186" s="103" t="s">
        <v>277</v>
      </c>
      <c r="D9186" s="102" t="s">
        <v>8050</v>
      </c>
      <c r="E9186" s="102" t="s">
        <v>275</v>
      </c>
      <c r="F9186" s="102" t="s">
        <v>15263</v>
      </c>
      <c r="H9186" s="102">
        <v>45577</v>
      </c>
      <c r="I9186" s="102" t="s">
        <v>279</v>
      </c>
      <c r="J9186" s="102" t="s">
        <v>482</v>
      </c>
      <c r="K9186" s="102" t="s">
        <v>1</v>
      </c>
      <c r="L9186" s="102" t="s">
        <v>481</v>
      </c>
      <c r="M9186" s="102" t="s">
        <v>1074</v>
      </c>
      <c r="N9186" s="102">
        <v>6</v>
      </c>
      <c r="O9186" s="102" t="s">
        <v>1075</v>
      </c>
    </row>
    <row r="9187" spans="1:15" x14ac:dyDescent="0.25">
      <c r="A9187" s="102" t="s">
        <v>15264</v>
      </c>
      <c r="B9187" s="103" t="s">
        <v>1916</v>
      </c>
      <c r="C9187" s="103" t="s">
        <v>274</v>
      </c>
      <c r="D9187" s="102" t="s">
        <v>8050</v>
      </c>
      <c r="E9187" s="102" t="s">
        <v>275</v>
      </c>
      <c r="F9187" s="102" t="s">
        <v>15265</v>
      </c>
      <c r="H9187" s="102">
        <v>45577</v>
      </c>
      <c r="I9187" s="102" t="s">
        <v>279</v>
      </c>
      <c r="J9187" s="102" t="s">
        <v>482</v>
      </c>
      <c r="K9187" s="102" t="s">
        <v>1</v>
      </c>
      <c r="L9187" s="102" t="s">
        <v>481</v>
      </c>
      <c r="M9187" s="102" t="s">
        <v>1074</v>
      </c>
      <c r="N9187" s="102">
        <v>6</v>
      </c>
      <c r="O9187" s="102" t="s">
        <v>1075</v>
      </c>
    </row>
    <row r="9188" spans="1:15" x14ac:dyDescent="0.25">
      <c r="A9188" s="102" t="s">
        <v>15266</v>
      </c>
      <c r="B9188" s="103" t="s">
        <v>9818</v>
      </c>
      <c r="C9188" s="103" t="s">
        <v>277</v>
      </c>
      <c r="D9188" s="102" t="s">
        <v>296</v>
      </c>
      <c r="E9188" s="102" t="s">
        <v>275</v>
      </c>
      <c r="F9188" s="102" t="s">
        <v>15267</v>
      </c>
      <c r="H9188" s="102">
        <v>45577</v>
      </c>
      <c r="I9188" s="102" t="s">
        <v>279</v>
      </c>
      <c r="J9188" s="102" t="s">
        <v>482</v>
      </c>
      <c r="K9188" s="102" t="s">
        <v>1</v>
      </c>
      <c r="L9188" s="102" t="s">
        <v>481</v>
      </c>
      <c r="M9188" s="102" t="s">
        <v>1074</v>
      </c>
      <c r="N9188" s="102">
        <v>6</v>
      </c>
      <c r="O9188" s="102" t="s">
        <v>1075</v>
      </c>
    </row>
    <row r="9189" spans="1:15" x14ac:dyDescent="0.25">
      <c r="A9189" s="102" t="s">
        <v>15268</v>
      </c>
      <c r="B9189" s="103" t="s">
        <v>5109</v>
      </c>
      <c r="C9189" s="103" t="s">
        <v>274</v>
      </c>
      <c r="D9189" s="102" t="s">
        <v>296</v>
      </c>
      <c r="E9189" s="102" t="s">
        <v>275</v>
      </c>
      <c r="F9189" s="102" t="s">
        <v>15269</v>
      </c>
      <c r="H9189" s="102">
        <v>45577</v>
      </c>
      <c r="I9189" s="102" t="s">
        <v>279</v>
      </c>
      <c r="J9189" s="102" t="s">
        <v>482</v>
      </c>
      <c r="K9189" s="102" t="s">
        <v>1</v>
      </c>
      <c r="L9189" s="102" t="s">
        <v>481</v>
      </c>
      <c r="M9189" s="102" t="s">
        <v>1074</v>
      </c>
      <c r="N9189" s="102">
        <v>6</v>
      </c>
      <c r="O9189" s="102" t="s">
        <v>1075</v>
      </c>
    </row>
    <row r="9190" spans="1:15" x14ac:dyDescent="0.25">
      <c r="A9190" s="102" t="s">
        <v>11374</v>
      </c>
      <c r="B9190" s="103" t="s">
        <v>15270</v>
      </c>
      <c r="C9190" s="103" t="s">
        <v>277</v>
      </c>
      <c r="D9190" s="102" t="s">
        <v>296</v>
      </c>
      <c r="E9190" s="102" t="s">
        <v>275</v>
      </c>
      <c r="F9190" s="102" t="s">
        <v>15271</v>
      </c>
      <c r="H9190" s="102">
        <v>45577</v>
      </c>
      <c r="I9190" s="102" t="s">
        <v>279</v>
      </c>
      <c r="J9190" s="102" t="s">
        <v>482</v>
      </c>
      <c r="K9190" s="102" t="s">
        <v>1</v>
      </c>
      <c r="L9190" s="102" t="s">
        <v>481</v>
      </c>
      <c r="M9190" s="102" t="s">
        <v>1074</v>
      </c>
      <c r="N9190" s="102">
        <v>6</v>
      </c>
      <c r="O9190" s="102" t="s">
        <v>1075</v>
      </c>
    </row>
    <row r="9191" spans="1:15" x14ac:dyDescent="0.25">
      <c r="A9191" s="102" t="s">
        <v>11374</v>
      </c>
      <c r="B9191" s="103" t="s">
        <v>15272</v>
      </c>
      <c r="C9191" s="103" t="s">
        <v>274</v>
      </c>
      <c r="D9191" s="102" t="s">
        <v>296</v>
      </c>
      <c r="E9191" s="102" t="s">
        <v>275</v>
      </c>
      <c r="F9191" s="102" t="s">
        <v>15273</v>
      </c>
      <c r="H9191" s="102">
        <v>45577</v>
      </c>
      <c r="I9191" s="102" t="s">
        <v>279</v>
      </c>
      <c r="J9191" s="102" t="s">
        <v>482</v>
      </c>
      <c r="K9191" s="102" t="s">
        <v>1</v>
      </c>
      <c r="L9191" s="102" t="s">
        <v>481</v>
      </c>
      <c r="M9191" s="102" t="s">
        <v>1074</v>
      </c>
      <c r="N9191" s="102">
        <v>6</v>
      </c>
      <c r="O9191" s="102" t="s">
        <v>1075</v>
      </c>
    </row>
    <row r="9192" spans="1:15" x14ac:dyDescent="0.25">
      <c r="A9192" s="102" t="s">
        <v>11374</v>
      </c>
      <c r="B9192" s="103" t="s">
        <v>15274</v>
      </c>
      <c r="C9192" s="103" t="s">
        <v>1082</v>
      </c>
      <c r="D9192" s="102" t="s">
        <v>296</v>
      </c>
      <c r="E9192" s="102" t="s">
        <v>275</v>
      </c>
      <c r="F9192" s="102" t="s">
        <v>15275</v>
      </c>
      <c r="H9192" s="102">
        <v>45577</v>
      </c>
      <c r="I9192" s="102" t="s">
        <v>279</v>
      </c>
      <c r="J9192" s="102" t="s">
        <v>482</v>
      </c>
      <c r="K9192" s="102" t="s">
        <v>1</v>
      </c>
      <c r="L9192" s="102" t="s">
        <v>481</v>
      </c>
      <c r="M9192" s="102" t="s">
        <v>1082</v>
      </c>
      <c r="N9192" s="102">
        <v>6</v>
      </c>
      <c r="O9192" s="102" t="s">
        <v>1075</v>
      </c>
    </row>
    <row r="9193" spans="1:15" x14ac:dyDescent="0.25">
      <c r="A9193" s="102" t="s">
        <v>15276</v>
      </c>
      <c r="B9193" s="103" t="s">
        <v>15277</v>
      </c>
      <c r="C9193" s="103" t="s">
        <v>277</v>
      </c>
      <c r="D9193" s="102" t="s">
        <v>296</v>
      </c>
      <c r="E9193" s="102" t="s">
        <v>275</v>
      </c>
      <c r="F9193" s="102" t="s">
        <v>15278</v>
      </c>
      <c r="H9193" s="102">
        <v>45577</v>
      </c>
      <c r="I9193" s="102" t="s">
        <v>279</v>
      </c>
      <c r="J9193" s="102" t="s">
        <v>482</v>
      </c>
      <c r="K9193" s="102" t="s">
        <v>1</v>
      </c>
      <c r="L9193" s="102" t="s">
        <v>481</v>
      </c>
      <c r="M9193" s="102" t="s">
        <v>1074</v>
      </c>
      <c r="N9193" s="102">
        <v>6</v>
      </c>
      <c r="O9193" s="102" t="s">
        <v>1075</v>
      </c>
    </row>
    <row r="9194" spans="1:15" x14ac:dyDescent="0.25">
      <c r="A9194" s="102" t="s">
        <v>14656</v>
      </c>
      <c r="B9194" s="103" t="s">
        <v>15279</v>
      </c>
      <c r="C9194" s="103" t="s">
        <v>277</v>
      </c>
      <c r="D9194" s="102" t="s">
        <v>296</v>
      </c>
      <c r="E9194" s="102" t="s">
        <v>275</v>
      </c>
      <c r="F9194" s="102" t="s">
        <v>15280</v>
      </c>
      <c r="H9194" s="102">
        <v>45577</v>
      </c>
      <c r="I9194" s="102" t="s">
        <v>279</v>
      </c>
      <c r="J9194" s="102" t="s">
        <v>482</v>
      </c>
      <c r="K9194" s="102" t="s">
        <v>1</v>
      </c>
      <c r="L9194" s="102" t="s">
        <v>481</v>
      </c>
      <c r="M9194" s="102" t="s">
        <v>1074</v>
      </c>
      <c r="N9194" s="102">
        <v>6</v>
      </c>
      <c r="O9194" s="102" t="s">
        <v>1075</v>
      </c>
    </row>
    <row r="9195" spans="1:15" x14ac:dyDescent="0.25">
      <c r="A9195" s="102" t="s">
        <v>15281</v>
      </c>
      <c r="B9195" s="103" t="s">
        <v>15282</v>
      </c>
      <c r="C9195" s="103" t="s">
        <v>277</v>
      </c>
      <c r="D9195" s="102" t="s">
        <v>296</v>
      </c>
      <c r="E9195" s="102" t="s">
        <v>275</v>
      </c>
      <c r="F9195" s="102" t="s">
        <v>15283</v>
      </c>
      <c r="H9195" s="102">
        <v>45577</v>
      </c>
      <c r="I9195" s="102" t="s">
        <v>279</v>
      </c>
      <c r="J9195" s="102" t="s">
        <v>482</v>
      </c>
      <c r="K9195" s="102" t="s">
        <v>1</v>
      </c>
      <c r="L9195" s="102" t="s">
        <v>481</v>
      </c>
      <c r="M9195" s="102" t="s">
        <v>1074</v>
      </c>
      <c r="N9195" s="102">
        <v>6</v>
      </c>
      <c r="O9195" s="102" t="s">
        <v>1075</v>
      </c>
    </row>
    <row r="9196" spans="1:15" x14ac:dyDescent="0.25">
      <c r="A9196" s="102" t="s">
        <v>15284</v>
      </c>
      <c r="B9196" s="103" t="s">
        <v>6945</v>
      </c>
      <c r="C9196" s="103" t="s">
        <v>274</v>
      </c>
      <c r="D9196" s="102" t="s">
        <v>296</v>
      </c>
      <c r="E9196" s="102" t="s">
        <v>275</v>
      </c>
      <c r="F9196" s="102" t="s">
        <v>15285</v>
      </c>
      <c r="H9196" s="102">
        <v>45577</v>
      </c>
      <c r="I9196" s="102" t="s">
        <v>279</v>
      </c>
      <c r="J9196" s="102" t="s">
        <v>482</v>
      </c>
      <c r="K9196" s="102" t="s">
        <v>1</v>
      </c>
      <c r="L9196" s="102" t="s">
        <v>481</v>
      </c>
      <c r="M9196" s="102" t="s">
        <v>1074</v>
      </c>
      <c r="N9196" s="102">
        <v>6</v>
      </c>
      <c r="O9196" s="102" t="s">
        <v>1075</v>
      </c>
    </row>
    <row r="9197" spans="1:15" x14ac:dyDescent="0.25">
      <c r="A9197" s="102" t="s">
        <v>15286</v>
      </c>
      <c r="B9197" s="103" t="s">
        <v>15287</v>
      </c>
      <c r="C9197" s="103" t="s">
        <v>1180</v>
      </c>
      <c r="D9197" s="102" t="s">
        <v>296</v>
      </c>
      <c r="E9197" s="102" t="s">
        <v>275</v>
      </c>
      <c r="G9197" s="102" t="s">
        <v>15288</v>
      </c>
      <c r="H9197" s="102">
        <v>45577</v>
      </c>
      <c r="I9197" s="102" t="s">
        <v>279</v>
      </c>
      <c r="J9197" s="102" t="s">
        <v>482</v>
      </c>
      <c r="K9197" s="102" t="s">
        <v>1</v>
      </c>
      <c r="L9197" s="102" t="s">
        <v>481</v>
      </c>
      <c r="M9197" s="102" t="s">
        <v>1180</v>
      </c>
      <c r="N9197" s="102">
        <v>6</v>
      </c>
      <c r="O9197" s="102" t="s">
        <v>1075</v>
      </c>
    </row>
    <row r="9198" spans="1:15" x14ac:dyDescent="0.25">
      <c r="A9198" s="102" t="s">
        <v>15286</v>
      </c>
      <c r="B9198" s="103" t="s">
        <v>15289</v>
      </c>
      <c r="C9198" s="103" t="s">
        <v>274</v>
      </c>
      <c r="D9198" s="102" t="s">
        <v>296</v>
      </c>
      <c r="E9198" s="102" t="s">
        <v>275</v>
      </c>
      <c r="F9198" s="102" t="s">
        <v>15290</v>
      </c>
      <c r="H9198" s="102">
        <v>45577</v>
      </c>
      <c r="I9198" s="102" t="s">
        <v>279</v>
      </c>
      <c r="J9198" s="102" t="s">
        <v>482</v>
      </c>
      <c r="K9198" s="102" t="s">
        <v>1</v>
      </c>
      <c r="L9198" s="102" t="s">
        <v>481</v>
      </c>
      <c r="M9198" s="102" t="s">
        <v>1074</v>
      </c>
      <c r="N9198" s="102">
        <v>6</v>
      </c>
      <c r="O9198" s="102" t="s">
        <v>1075</v>
      </c>
    </row>
    <row r="9199" spans="1:15" x14ac:dyDescent="0.25">
      <c r="A9199" s="102" t="s">
        <v>15291</v>
      </c>
      <c r="B9199" s="103" t="s">
        <v>4895</v>
      </c>
      <c r="C9199" s="103" t="s">
        <v>1082</v>
      </c>
      <c r="D9199" s="102" t="s">
        <v>296</v>
      </c>
      <c r="E9199" s="102" t="s">
        <v>275</v>
      </c>
      <c r="F9199" s="102" t="s">
        <v>15292</v>
      </c>
      <c r="H9199" s="102">
        <v>45577</v>
      </c>
      <c r="I9199" s="102" t="s">
        <v>279</v>
      </c>
      <c r="J9199" s="102" t="s">
        <v>482</v>
      </c>
      <c r="K9199" s="102" t="s">
        <v>1</v>
      </c>
      <c r="L9199" s="102" t="s">
        <v>481</v>
      </c>
      <c r="M9199" s="102" t="s">
        <v>1082</v>
      </c>
      <c r="N9199" s="102">
        <v>6</v>
      </c>
      <c r="O9199" s="102" t="s">
        <v>1075</v>
      </c>
    </row>
    <row r="9200" spans="1:15" x14ac:dyDescent="0.25">
      <c r="A9200" s="102" t="s">
        <v>15291</v>
      </c>
      <c r="B9200" s="103" t="s">
        <v>14772</v>
      </c>
      <c r="C9200" s="103" t="s">
        <v>1082</v>
      </c>
      <c r="D9200" s="102" t="s">
        <v>296</v>
      </c>
      <c r="E9200" s="102" t="s">
        <v>275</v>
      </c>
      <c r="F9200" s="102" t="s">
        <v>15293</v>
      </c>
      <c r="H9200" s="102">
        <v>45577</v>
      </c>
      <c r="I9200" s="102" t="s">
        <v>279</v>
      </c>
      <c r="J9200" s="102" t="s">
        <v>482</v>
      </c>
      <c r="K9200" s="102" t="s">
        <v>1</v>
      </c>
      <c r="L9200" s="102" t="s">
        <v>481</v>
      </c>
      <c r="M9200" s="102" t="s">
        <v>1082</v>
      </c>
      <c r="N9200" s="102">
        <v>6</v>
      </c>
      <c r="O9200" s="102" t="s">
        <v>1075</v>
      </c>
    </row>
    <row r="9201" spans="1:15" x14ac:dyDescent="0.25">
      <c r="A9201" s="102" t="s">
        <v>15291</v>
      </c>
      <c r="B9201" s="103" t="s">
        <v>15294</v>
      </c>
      <c r="C9201" s="103" t="s">
        <v>274</v>
      </c>
      <c r="D9201" s="102" t="s">
        <v>296</v>
      </c>
      <c r="E9201" s="102" t="s">
        <v>275</v>
      </c>
      <c r="F9201" s="102" t="s">
        <v>15295</v>
      </c>
      <c r="H9201" s="102">
        <v>45577</v>
      </c>
      <c r="I9201" s="102" t="s">
        <v>279</v>
      </c>
      <c r="J9201" s="102" t="s">
        <v>482</v>
      </c>
      <c r="K9201" s="102" t="s">
        <v>1</v>
      </c>
      <c r="L9201" s="102" t="s">
        <v>481</v>
      </c>
      <c r="M9201" s="102" t="s">
        <v>1074</v>
      </c>
      <c r="N9201" s="102">
        <v>6</v>
      </c>
      <c r="O9201" s="102" t="s">
        <v>1075</v>
      </c>
    </row>
    <row r="9202" spans="1:15" x14ac:dyDescent="0.25">
      <c r="A9202" s="102" t="s">
        <v>15296</v>
      </c>
      <c r="B9202" s="103" t="s">
        <v>15297</v>
      </c>
      <c r="C9202" s="103" t="s">
        <v>1082</v>
      </c>
      <c r="D9202" s="102" t="s">
        <v>296</v>
      </c>
      <c r="E9202" s="102" t="s">
        <v>275</v>
      </c>
      <c r="F9202" s="102" t="s">
        <v>15298</v>
      </c>
      <c r="H9202" s="102">
        <v>45577</v>
      </c>
      <c r="I9202" s="102" t="s">
        <v>279</v>
      </c>
      <c r="J9202" s="102" t="s">
        <v>482</v>
      </c>
      <c r="K9202" s="102" t="s">
        <v>1</v>
      </c>
      <c r="L9202" s="102" t="s">
        <v>481</v>
      </c>
      <c r="M9202" s="102" t="s">
        <v>1082</v>
      </c>
      <c r="N9202" s="102">
        <v>6</v>
      </c>
      <c r="O9202" s="102" t="s">
        <v>1075</v>
      </c>
    </row>
    <row r="9203" spans="1:15" x14ac:dyDescent="0.25">
      <c r="A9203" s="102" t="s">
        <v>15296</v>
      </c>
      <c r="B9203" s="103" t="s">
        <v>14677</v>
      </c>
      <c r="C9203" s="103" t="s">
        <v>274</v>
      </c>
      <c r="D9203" s="102" t="s">
        <v>296</v>
      </c>
      <c r="E9203" s="102" t="s">
        <v>275</v>
      </c>
      <c r="F9203" s="102" t="s">
        <v>15299</v>
      </c>
      <c r="H9203" s="102">
        <v>45577</v>
      </c>
      <c r="I9203" s="102" t="s">
        <v>279</v>
      </c>
      <c r="J9203" s="102" t="s">
        <v>482</v>
      </c>
      <c r="K9203" s="102" t="s">
        <v>1</v>
      </c>
      <c r="L9203" s="102" t="s">
        <v>481</v>
      </c>
      <c r="M9203" s="102" t="s">
        <v>1074</v>
      </c>
      <c r="N9203" s="102">
        <v>6</v>
      </c>
      <c r="O9203" s="102" t="s">
        <v>1075</v>
      </c>
    </row>
    <row r="9204" spans="1:15" x14ac:dyDescent="0.25">
      <c r="A9204" s="102" t="s">
        <v>15300</v>
      </c>
      <c r="B9204" s="103" t="s">
        <v>15301</v>
      </c>
      <c r="C9204" s="103" t="s">
        <v>277</v>
      </c>
      <c r="D9204" s="102" t="s">
        <v>296</v>
      </c>
      <c r="E9204" s="102" t="s">
        <v>275</v>
      </c>
      <c r="F9204" s="102" t="s">
        <v>15302</v>
      </c>
      <c r="H9204" s="102">
        <v>45577</v>
      </c>
      <c r="I9204" s="102" t="s">
        <v>279</v>
      </c>
      <c r="J9204" s="102" t="s">
        <v>482</v>
      </c>
      <c r="K9204" s="102" t="s">
        <v>1</v>
      </c>
      <c r="L9204" s="102" t="s">
        <v>481</v>
      </c>
      <c r="M9204" s="102" t="s">
        <v>1074</v>
      </c>
      <c r="N9204" s="102">
        <v>6</v>
      </c>
      <c r="O9204" s="102" t="s">
        <v>1075</v>
      </c>
    </row>
    <row r="9205" spans="1:15" x14ac:dyDescent="0.25">
      <c r="A9205" s="102" t="s">
        <v>15303</v>
      </c>
      <c r="B9205" s="103" t="s">
        <v>1703</v>
      </c>
      <c r="C9205" s="103" t="s">
        <v>274</v>
      </c>
      <c r="D9205" s="102" t="s">
        <v>296</v>
      </c>
      <c r="E9205" s="102" t="s">
        <v>275</v>
      </c>
      <c r="F9205" s="102" t="s">
        <v>15304</v>
      </c>
      <c r="H9205" s="102">
        <v>45577</v>
      </c>
      <c r="I9205" s="102" t="s">
        <v>279</v>
      </c>
      <c r="J9205" s="102" t="s">
        <v>482</v>
      </c>
      <c r="K9205" s="102" t="s">
        <v>1</v>
      </c>
      <c r="L9205" s="102" t="s">
        <v>481</v>
      </c>
      <c r="M9205" s="102" t="s">
        <v>1074</v>
      </c>
      <c r="N9205" s="102">
        <v>6</v>
      </c>
      <c r="O9205" s="102" t="s">
        <v>1075</v>
      </c>
    </row>
    <row r="9206" spans="1:15" x14ac:dyDescent="0.25">
      <c r="A9206" s="102" t="s">
        <v>15303</v>
      </c>
      <c r="B9206" s="103" t="s">
        <v>15305</v>
      </c>
      <c r="C9206" s="103" t="s">
        <v>1180</v>
      </c>
      <c r="D9206" s="102" t="s">
        <v>296</v>
      </c>
      <c r="E9206" s="102" t="s">
        <v>275</v>
      </c>
      <c r="G9206" s="102" t="s">
        <v>15288</v>
      </c>
      <c r="H9206" s="102">
        <v>45577</v>
      </c>
      <c r="I9206" s="102" t="s">
        <v>279</v>
      </c>
      <c r="J9206" s="102" t="s">
        <v>482</v>
      </c>
      <c r="K9206" s="102" t="s">
        <v>1</v>
      </c>
      <c r="L9206" s="102" t="s">
        <v>481</v>
      </c>
      <c r="M9206" s="102" t="s">
        <v>1180</v>
      </c>
      <c r="N9206" s="102">
        <v>6</v>
      </c>
      <c r="O9206" s="102" t="s">
        <v>1075</v>
      </c>
    </row>
    <row r="9207" spans="1:15" x14ac:dyDescent="0.25">
      <c r="A9207" s="102" t="s">
        <v>15306</v>
      </c>
      <c r="B9207" s="103" t="s">
        <v>9766</v>
      </c>
      <c r="C9207" s="103" t="s">
        <v>274</v>
      </c>
      <c r="D9207" s="102" t="s">
        <v>296</v>
      </c>
      <c r="E9207" s="102" t="s">
        <v>275</v>
      </c>
      <c r="F9207" s="102" t="s">
        <v>15307</v>
      </c>
      <c r="H9207" s="102">
        <v>45577</v>
      </c>
      <c r="I9207" s="102" t="s">
        <v>279</v>
      </c>
      <c r="J9207" s="102" t="s">
        <v>482</v>
      </c>
      <c r="K9207" s="102" t="s">
        <v>1</v>
      </c>
      <c r="L9207" s="102" t="s">
        <v>481</v>
      </c>
      <c r="M9207" s="102" t="s">
        <v>1074</v>
      </c>
      <c r="N9207" s="102">
        <v>6</v>
      </c>
      <c r="O9207" s="102" t="s">
        <v>1075</v>
      </c>
    </row>
    <row r="9208" spans="1:15" x14ac:dyDescent="0.25">
      <c r="A9208" s="102" t="s">
        <v>15306</v>
      </c>
      <c r="B9208" s="103" t="s">
        <v>15308</v>
      </c>
      <c r="C9208" s="103" t="s">
        <v>1082</v>
      </c>
      <c r="D9208" s="102" t="s">
        <v>296</v>
      </c>
      <c r="E9208" s="102" t="s">
        <v>275</v>
      </c>
      <c r="F9208" s="102" t="s">
        <v>15309</v>
      </c>
      <c r="H9208" s="102">
        <v>45577</v>
      </c>
      <c r="I9208" s="102" t="s">
        <v>279</v>
      </c>
      <c r="J9208" s="102" t="s">
        <v>482</v>
      </c>
      <c r="K9208" s="102" t="s">
        <v>1</v>
      </c>
      <c r="L9208" s="102" t="s">
        <v>481</v>
      </c>
      <c r="M9208" s="102" t="s">
        <v>1082</v>
      </c>
      <c r="N9208" s="102">
        <v>6</v>
      </c>
      <c r="O9208" s="102" t="s">
        <v>1075</v>
      </c>
    </row>
    <row r="9209" spans="1:15" x14ac:dyDescent="0.25">
      <c r="A9209" s="102" t="s">
        <v>15306</v>
      </c>
      <c r="B9209" s="103" t="s">
        <v>15310</v>
      </c>
      <c r="C9209" s="103" t="s">
        <v>274</v>
      </c>
      <c r="D9209" s="102" t="s">
        <v>296</v>
      </c>
      <c r="E9209" s="102" t="s">
        <v>275</v>
      </c>
      <c r="F9209" s="102" t="s">
        <v>15311</v>
      </c>
      <c r="H9209" s="102">
        <v>45577</v>
      </c>
      <c r="I9209" s="102" t="s">
        <v>279</v>
      </c>
      <c r="J9209" s="102" t="s">
        <v>482</v>
      </c>
      <c r="K9209" s="102" t="s">
        <v>1</v>
      </c>
      <c r="L9209" s="102" t="s">
        <v>481</v>
      </c>
      <c r="M9209" s="102" t="s">
        <v>1074</v>
      </c>
      <c r="N9209" s="102">
        <v>6</v>
      </c>
      <c r="O9209" s="102" t="s">
        <v>1075</v>
      </c>
    </row>
    <row r="9210" spans="1:15" x14ac:dyDescent="0.25">
      <c r="A9210" s="102" t="s">
        <v>15312</v>
      </c>
      <c r="B9210" s="103" t="s">
        <v>15051</v>
      </c>
      <c r="C9210" s="103" t="s">
        <v>277</v>
      </c>
      <c r="D9210" s="102" t="s">
        <v>296</v>
      </c>
      <c r="E9210" s="102" t="s">
        <v>275</v>
      </c>
      <c r="F9210" s="102" t="s">
        <v>15313</v>
      </c>
      <c r="H9210" s="102">
        <v>45577</v>
      </c>
      <c r="I9210" s="102" t="s">
        <v>279</v>
      </c>
      <c r="J9210" s="102" t="s">
        <v>482</v>
      </c>
      <c r="K9210" s="102" t="s">
        <v>1</v>
      </c>
      <c r="L9210" s="102" t="s">
        <v>481</v>
      </c>
      <c r="M9210" s="102" t="s">
        <v>1074</v>
      </c>
      <c r="N9210" s="102">
        <v>6</v>
      </c>
      <c r="O9210" s="102" t="s">
        <v>1075</v>
      </c>
    </row>
    <row r="9211" spans="1:15" x14ac:dyDescent="0.25">
      <c r="A9211" s="102" t="s">
        <v>15314</v>
      </c>
      <c r="B9211" s="103" t="s">
        <v>4810</v>
      </c>
      <c r="C9211" s="103" t="s">
        <v>277</v>
      </c>
      <c r="D9211" s="102" t="s">
        <v>296</v>
      </c>
      <c r="E9211" s="102" t="s">
        <v>275</v>
      </c>
      <c r="F9211" s="102" t="s">
        <v>15315</v>
      </c>
      <c r="H9211" s="102">
        <v>45577</v>
      </c>
      <c r="I9211" s="102" t="s">
        <v>279</v>
      </c>
      <c r="J9211" s="102" t="s">
        <v>482</v>
      </c>
      <c r="K9211" s="102" t="s">
        <v>1</v>
      </c>
      <c r="L9211" s="102" t="s">
        <v>481</v>
      </c>
      <c r="M9211" s="102" t="s">
        <v>1074</v>
      </c>
      <c r="N9211" s="102">
        <v>6</v>
      </c>
      <c r="O9211" s="102" t="s">
        <v>1075</v>
      </c>
    </row>
    <row r="9212" spans="1:15" x14ac:dyDescent="0.25">
      <c r="A9212" s="102" t="s">
        <v>15316</v>
      </c>
      <c r="B9212" s="103" t="s">
        <v>15317</v>
      </c>
      <c r="C9212" s="103" t="s">
        <v>277</v>
      </c>
      <c r="D9212" s="102" t="s">
        <v>296</v>
      </c>
      <c r="E9212" s="102" t="s">
        <v>275</v>
      </c>
      <c r="F9212" s="102" t="s">
        <v>15318</v>
      </c>
      <c r="H9212" s="102">
        <v>45577</v>
      </c>
      <c r="I9212" s="102" t="s">
        <v>279</v>
      </c>
      <c r="J9212" s="102" t="s">
        <v>482</v>
      </c>
      <c r="K9212" s="102" t="s">
        <v>1</v>
      </c>
      <c r="L9212" s="102" t="s">
        <v>481</v>
      </c>
      <c r="M9212" s="102" t="s">
        <v>1074</v>
      </c>
      <c r="N9212" s="102">
        <v>6</v>
      </c>
      <c r="O9212" s="102" t="s">
        <v>1075</v>
      </c>
    </row>
    <row r="9213" spans="1:15" x14ac:dyDescent="0.25">
      <c r="A9213" s="102" t="s">
        <v>15316</v>
      </c>
      <c r="B9213" s="103" t="s">
        <v>15319</v>
      </c>
      <c r="C9213" s="103" t="s">
        <v>274</v>
      </c>
      <c r="D9213" s="102" t="s">
        <v>296</v>
      </c>
      <c r="E9213" s="102" t="s">
        <v>275</v>
      </c>
      <c r="F9213" s="102" t="s">
        <v>15320</v>
      </c>
      <c r="H9213" s="102">
        <v>45577</v>
      </c>
      <c r="I9213" s="102" t="s">
        <v>279</v>
      </c>
      <c r="J9213" s="102" t="s">
        <v>482</v>
      </c>
      <c r="K9213" s="102" t="s">
        <v>1</v>
      </c>
      <c r="L9213" s="102" t="s">
        <v>481</v>
      </c>
      <c r="M9213" s="102" t="s">
        <v>1074</v>
      </c>
      <c r="N9213" s="102">
        <v>6</v>
      </c>
      <c r="O9213" s="102" t="s">
        <v>1075</v>
      </c>
    </row>
    <row r="9214" spans="1:15" x14ac:dyDescent="0.25">
      <c r="A9214" s="102" t="s">
        <v>15316</v>
      </c>
      <c r="B9214" s="103" t="s">
        <v>15321</v>
      </c>
      <c r="C9214" s="103" t="s">
        <v>274</v>
      </c>
      <c r="D9214" s="102" t="s">
        <v>296</v>
      </c>
      <c r="E9214" s="102" t="s">
        <v>275</v>
      </c>
      <c r="F9214" s="102" t="s">
        <v>15322</v>
      </c>
      <c r="H9214" s="102">
        <v>45577</v>
      </c>
      <c r="I9214" s="102" t="s">
        <v>279</v>
      </c>
      <c r="J9214" s="102" t="s">
        <v>482</v>
      </c>
      <c r="K9214" s="102" t="s">
        <v>1</v>
      </c>
      <c r="L9214" s="102" t="s">
        <v>481</v>
      </c>
      <c r="M9214" s="102" t="s">
        <v>1074</v>
      </c>
      <c r="N9214" s="102">
        <v>6</v>
      </c>
      <c r="O9214" s="102" t="s">
        <v>1075</v>
      </c>
    </row>
    <row r="9215" spans="1:15" x14ac:dyDescent="0.25">
      <c r="A9215" s="102" t="s">
        <v>15323</v>
      </c>
      <c r="B9215" s="103" t="s">
        <v>1721</v>
      </c>
      <c r="C9215" s="103" t="s">
        <v>277</v>
      </c>
      <c r="D9215" s="102" t="s">
        <v>296</v>
      </c>
      <c r="E9215" s="102" t="s">
        <v>275</v>
      </c>
      <c r="F9215" s="102" t="s">
        <v>15324</v>
      </c>
      <c r="H9215" s="102">
        <v>45577</v>
      </c>
      <c r="I9215" s="102" t="s">
        <v>279</v>
      </c>
      <c r="J9215" s="102" t="s">
        <v>482</v>
      </c>
      <c r="K9215" s="102" t="s">
        <v>1</v>
      </c>
      <c r="L9215" s="102" t="s">
        <v>481</v>
      </c>
      <c r="M9215" s="102" t="s">
        <v>1074</v>
      </c>
      <c r="N9215" s="102">
        <v>6</v>
      </c>
      <c r="O9215" s="102" t="s">
        <v>1075</v>
      </c>
    </row>
    <row r="9216" spans="1:15" x14ac:dyDescent="0.25">
      <c r="A9216" s="102" t="s">
        <v>15325</v>
      </c>
      <c r="B9216" s="103" t="s">
        <v>4918</v>
      </c>
      <c r="C9216" s="103" t="s">
        <v>277</v>
      </c>
      <c r="D9216" s="102" t="s">
        <v>296</v>
      </c>
      <c r="E9216" s="102" t="s">
        <v>275</v>
      </c>
      <c r="F9216" s="102" t="s">
        <v>15326</v>
      </c>
      <c r="H9216" s="102">
        <v>45577</v>
      </c>
      <c r="I9216" s="102" t="s">
        <v>279</v>
      </c>
      <c r="J9216" s="102" t="s">
        <v>482</v>
      </c>
      <c r="K9216" s="102" t="s">
        <v>1</v>
      </c>
      <c r="L9216" s="102" t="s">
        <v>481</v>
      </c>
      <c r="M9216" s="102" t="s">
        <v>1074</v>
      </c>
      <c r="N9216" s="102">
        <v>6</v>
      </c>
      <c r="O9216" s="102" t="s">
        <v>1075</v>
      </c>
    </row>
    <row r="9217" spans="1:15" x14ac:dyDescent="0.25">
      <c r="A9217" s="102" t="s">
        <v>15327</v>
      </c>
      <c r="B9217" s="103" t="s">
        <v>15328</v>
      </c>
      <c r="C9217" s="103" t="s">
        <v>1077</v>
      </c>
      <c r="D9217" s="102" t="s">
        <v>247</v>
      </c>
      <c r="E9217" s="102" t="s">
        <v>275</v>
      </c>
      <c r="F9217" s="102" t="s">
        <v>15329</v>
      </c>
      <c r="G9217" s="102" t="s">
        <v>15330</v>
      </c>
      <c r="H9217" s="102">
        <v>45577</v>
      </c>
      <c r="I9217" s="102" t="s">
        <v>279</v>
      </c>
      <c r="J9217" s="102" t="s">
        <v>482</v>
      </c>
      <c r="K9217" s="102" t="s">
        <v>1</v>
      </c>
      <c r="L9217" s="102" t="s">
        <v>481</v>
      </c>
      <c r="M9217" s="102" t="s">
        <v>1074</v>
      </c>
      <c r="N9217" s="102">
        <v>6</v>
      </c>
      <c r="O9217" s="102" t="s">
        <v>1075</v>
      </c>
    </row>
    <row r="9218" spans="1:15" x14ac:dyDescent="0.25">
      <c r="A9218" s="102" t="s">
        <v>15331</v>
      </c>
      <c r="B9218" s="103" t="s">
        <v>5122</v>
      </c>
      <c r="C9218" s="103" t="s">
        <v>277</v>
      </c>
      <c r="D9218" s="102" t="s">
        <v>296</v>
      </c>
      <c r="E9218" s="102" t="s">
        <v>275</v>
      </c>
      <c r="F9218" s="102" t="s">
        <v>15332</v>
      </c>
      <c r="H9218" s="102">
        <v>45577</v>
      </c>
      <c r="I9218" s="102" t="s">
        <v>279</v>
      </c>
      <c r="J9218" s="102" t="s">
        <v>482</v>
      </c>
      <c r="K9218" s="102" t="s">
        <v>1</v>
      </c>
      <c r="L9218" s="102" t="s">
        <v>481</v>
      </c>
      <c r="M9218" s="102" t="s">
        <v>1074</v>
      </c>
      <c r="N9218" s="102">
        <v>6</v>
      </c>
      <c r="O9218" s="102" t="s">
        <v>1075</v>
      </c>
    </row>
    <row r="9219" spans="1:15" x14ac:dyDescent="0.25">
      <c r="A9219" s="102" t="s">
        <v>15333</v>
      </c>
      <c r="B9219" s="103" t="s">
        <v>11257</v>
      </c>
      <c r="C9219" s="103" t="s">
        <v>277</v>
      </c>
      <c r="D9219" s="102" t="s">
        <v>296</v>
      </c>
      <c r="E9219" s="102" t="s">
        <v>276</v>
      </c>
      <c r="H9219" s="102">
        <v>45577</v>
      </c>
      <c r="I9219" s="102" t="s">
        <v>279</v>
      </c>
      <c r="J9219" s="102" t="s">
        <v>482</v>
      </c>
      <c r="K9219" s="102" t="s">
        <v>1</v>
      </c>
      <c r="L9219" s="102" t="s">
        <v>481</v>
      </c>
      <c r="M9219" s="102" t="s">
        <v>1074</v>
      </c>
      <c r="N9219" s="102">
        <v>6</v>
      </c>
      <c r="O9219" s="102" t="s">
        <v>1075</v>
      </c>
    </row>
    <row r="9220" spans="1:15" x14ac:dyDescent="0.25">
      <c r="A9220" s="102" t="s">
        <v>15334</v>
      </c>
      <c r="B9220" s="103" t="s">
        <v>15335</v>
      </c>
      <c r="C9220" s="103" t="s">
        <v>277</v>
      </c>
      <c r="D9220" s="102" t="s">
        <v>296</v>
      </c>
      <c r="E9220" s="102" t="s">
        <v>275</v>
      </c>
      <c r="F9220" s="102" t="s">
        <v>15336</v>
      </c>
      <c r="H9220" s="102">
        <v>45577</v>
      </c>
      <c r="I9220" s="102" t="s">
        <v>279</v>
      </c>
      <c r="J9220" s="102" t="s">
        <v>482</v>
      </c>
      <c r="K9220" s="102" t="s">
        <v>1</v>
      </c>
      <c r="L9220" s="102" t="s">
        <v>481</v>
      </c>
      <c r="M9220" s="102" t="s">
        <v>1074</v>
      </c>
      <c r="N9220" s="102">
        <v>6</v>
      </c>
      <c r="O9220" s="102" t="s">
        <v>1075</v>
      </c>
    </row>
    <row r="9221" spans="1:15" x14ac:dyDescent="0.25">
      <c r="A9221" s="102" t="s">
        <v>14724</v>
      </c>
      <c r="B9221" s="103" t="s">
        <v>15337</v>
      </c>
      <c r="C9221" s="103" t="s">
        <v>277</v>
      </c>
      <c r="D9221" s="102" t="s">
        <v>296</v>
      </c>
      <c r="E9221" s="102" t="s">
        <v>275</v>
      </c>
      <c r="F9221" s="102" t="s">
        <v>15338</v>
      </c>
      <c r="H9221" s="102">
        <v>45577</v>
      </c>
      <c r="I9221" s="102" t="s">
        <v>279</v>
      </c>
      <c r="J9221" s="102" t="s">
        <v>482</v>
      </c>
      <c r="K9221" s="102" t="s">
        <v>1</v>
      </c>
      <c r="L9221" s="102" t="s">
        <v>481</v>
      </c>
      <c r="M9221" s="102" t="s">
        <v>1074</v>
      </c>
      <c r="N9221" s="102">
        <v>6</v>
      </c>
      <c r="O9221" s="102" t="s">
        <v>1075</v>
      </c>
    </row>
    <row r="9222" spans="1:15" x14ac:dyDescent="0.25">
      <c r="A9222" s="102" t="s">
        <v>15339</v>
      </c>
      <c r="B9222" s="103" t="s">
        <v>11439</v>
      </c>
      <c r="C9222" s="103" t="s">
        <v>277</v>
      </c>
      <c r="D9222" s="102" t="s">
        <v>296</v>
      </c>
      <c r="E9222" s="102" t="s">
        <v>275</v>
      </c>
      <c r="F9222" s="102" t="s">
        <v>15340</v>
      </c>
      <c r="H9222" s="102">
        <v>45577</v>
      </c>
      <c r="I9222" s="102" t="s">
        <v>279</v>
      </c>
      <c r="J9222" s="102" t="s">
        <v>482</v>
      </c>
      <c r="K9222" s="102" t="s">
        <v>1</v>
      </c>
      <c r="L9222" s="102" t="s">
        <v>481</v>
      </c>
      <c r="M9222" s="102" t="s">
        <v>1074</v>
      </c>
      <c r="N9222" s="102">
        <v>6</v>
      </c>
      <c r="O9222" s="102" t="s">
        <v>1075</v>
      </c>
    </row>
    <row r="9223" spans="1:15" x14ac:dyDescent="0.25">
      <c r="A9223" s="102" t="s">
        <v>15341</v>
      </c>
      <c r="B9223" s="103" t="s">
        <v>4773</v>
      </c>
      <c r="C9223" s="103" t="s">
        <v>277</v>
      </c>
      <c r="D9223" s="102" t="s">
        <v>296</v>
      </c>
      <c r="E9223" s="102" t="s">
        <v>275</v>
      </c>
      <c r="F9223" s="102" t="s">
        <v>15342</v>
      </c>
      <c r="H9223" s="102">
        <v>45577</v>
      </c>
      <c r="I9223" s="102" t="s">
        <v>279</v>
      </c>
      <c r="J9223" s="102" t="s">
        <v>482</v>
      </c>
      <c r="K9223" s="102" t="s">
        <v>1</v>
      </c>
      <c r="L9223" s="102" t="s">
        <v>481</v>
      </c>
      <c r="M9223" s="102" t="s">
        <v>1074</v>
      </c>
      <c r="N9223" s="102">
        <v>6</v>
      </c>
      <c r="O9223" s="102" t="s">
        <v>1075</v>
      </c>
    </row>
    <row r="9224" spans="1:15" x14ac:dyDescent="0.25">
      <c r="A9224" s="102" t="s">
        <v>15343</v>
      </c>
      <c r="B9224" s="103" t="s">
        <v>9568</v>
      </c>
      <c r="C9224" s="103" t="s">
        <v>277</v>
      </c>
      <c r="D9224" s="102" t="s">
        <v>296</v>
      </c>
      <c r="E9224" s="102" t="s">
        <v>275</v>
      </c>
      <c r="F9224" s="102" t="s">
        <v>15344</v>
      </c>
      <c r="H9224" s="102">
        <v>45577</v>
      </c>
      <c r="I9224" s="102" t="s">
        <v>279</v>
      </c>
      <c r="J9224" s="102" t="s">
        <v>482</v>
      </c>
      <c r="K9224" s="102" t="s">
        <v>1</v>
      </c>
      <c r="L9224" s="102" t="s">
        <v>481</v>
      </c>
      <c r="M9224" s="102" t="s">
        <v>1074</v>
      </c>
      <c r="N9224" s="102">
        <v>6</v>
      </c>
      <c r="O9224" s="102" t="s">
        <v>1075</v>
      </c>
    </row>
    <row r="9225" spans="1:15" x14ac:dyDescent="0.25">
      <c r="A9225" s="102" t="s">
        <v>15345</v>
      </c>
      <c r="B9225" s="103" t="s">
        <v>4839</v>
      </c>
      <c r="C9225" s="103" t="s">
        <v>277</v>
      </c>
      <c r="D9225" s="102" t="s">
        <v>296</v>
      </c>
      <c r="E9225" s="102" t="s">
        <v>276</v>
      </c>
      <c r="H9225" s="102">
        <v>45577</v>
      </c>
      <c r="I9225" s="102" t="s">
        <v>279</v>
      </c>
      <c r="J9225" s="102" t="s">
        <v>482</v>
      </c>
      <c r="K9225" s="102" t="s">
        <v>1</v>
      </c>
      <c r="L9225" s="102" t="s">
        <v>481</v>
      </c>
      <c r="M9225" s="102" t="s">
        <v>1074</v>
      </c>
      <c r="N9225" s="102">
        <v>6</v>
      </c>
      <c r="O9225" s="102" t="s">
        <v>1075</v>
      </c>
    </row>
    <row r="9226" spans="1:15" x14ac:dyDescent="0.25">
      <c r="A9226" s="102" t="s">
        <v>15346</v>
      </c>
      <c r="B9226" s="103" t="s">
        <v>9766</v>
      </c>
      <c r="C9226" s="103" t="s">
        <v>274</v>
      </c>
      <c r="D9226" s="102" t="s">
        <v>296</v>
      </c>
      <c r="E9226" s="102" t="s">
        <v>275</v>
      </c>
      <c r="F9226" s="102" t="s">
        <v>15347</v>
      </c>
      <c r="H9226" s="102">
        <v>45577</v>
      </c>
      <c r="I9226" s="102" t="s">
        <v>279</v>
      </c>
      <c r="J9226" s="102" t="s">
        <v>482</v>
      </c>
      <c r="K9226" s="102" t="s">
        <v>1</v>
      </c>
      <c r="L9226" s="102" t="s">
        <v>481</v>
      </c>
      <c r="M9226" s="102" t="s">
        <v>1074</v>
      </c>
      <c r="N9226" s="102">
        <v>6</v>
      </c>
      <c r="O9226" s="102" t="s">
        <v>1075</v>
      </c>
    </row>
    <row r="9227" spans="1:15" x14ac:dyDescent="0.25">
      <c r="A9227" s="102" t="s">
        <v>15348</v>
      </c>
      <c r="B9227" s="103" t="s">
        <v>11292</v>
      </c>
      <c r="C9227" s="103" t="s">
        <v>1082</v>
      </c>
      <c r="D9227" s="102" t="s">
        <v>296</v>
      </c>
      <c r="E9227" s="102" t="s">
        <v>276</v>
      </c>
      <c r="H9227" s="102">
        <v>45577</v>
      </c>
      <c r="I9227" s="102" t="s">
        <v>279</v>
      </c>
      <c r="J9227" s="102" t="s">
        <v>482</v>
      </c>
      <c r="K9227" s="102" t="s">
        <v>1</v>
      </c>
      <c r="L9227" s="102" t="s">
        <v>481</v>
      </c>
      <c r="M9227" s="102" t="s">
        <v>1082</v>
      </c>
      <c r="N9227" s="102">
        <v>6</v>
      </c>
      <c r="O9227" s="102" t="s">
        <v>1075</v>
      </c>
    </row>
    <row r="9228" spans="1:15" x14ac:dyDescent="0.25">
      <c r="A9228" s="102" t="s">
        <v>15349</v>
      </c>
      <c r="B9228" s="103" t="s">
        <v>15078</v>
      </c>
      <c r="C9228" s="103" t="s">
        <v>274</v>
      </c>
      <c r="D9228" s="102" t="s">
        <v>296</v>
      </c>
      <c r="E9228" s="102" t="s">
        <v>275</v>
      </c>
      <c r="F9228" s="102" t="s">
        <v>15350</v>
      </c>
      <c r="H9228" s="102">
        <v>45577</v>
      </c>
      <c r="I9228" s="102" t="s">
        <v>279</v>
      </c>
      <c r="J9228" s="102" t="s">
        <v>482</v>
      </c>
      <c r="K9228" s="102" t="s">
        <v>1</v>
      </c>
      <c r="L9228" s="102" t="s">
        <v>481</v>
      </c>
      <c r="M9228" s="102" t="s">
        <v>1074</v>
      </c>
      <c r="N9228" s="102">
        <v>6</v>
      </c>
      <c r="O9228" s="102" t="s">
        <v>1075</v>
      </c>
    </row>
    <row r="9229" spans="1:15" x14ac:dyDescent="0.25">
      <c r="A9229" s="102" t="s">
        <v>15351</v>
      </c>
      <c r="B9229" s="103" t="s">
        <v>15352</v>
      </c>
      <c r="C9229" s="103" t="s">
        <v>277</v>
      </c>
      <c r="D9229" s="102" t="s">
        <v>296</v>
      </c>
      <c r="E9229" s="102" t="s">
        <v>275</v>
      </c>
      <c r="F9229" s="102" t="s">
        <v>15353</v>
      </c>
      <c r="H9229" s="102">
        <v>45577</v>
      </c>
      <c r="I9229" s="102" t="s">
        <v>279</v>
      </c>
      <c r="J9229" s="102" t="s">
        <v>482</v>
      </c>
      <c r="K9229" s="102" t="s">
        <v>1</v>
      </c>
      <c r="L9229" s="102" t="s">
        <v>481</v>
      </c>
      <c r="M9229" s="102" t="s">
        <v>1074</v>
      </c>
      <c r="N9229" s="102">
        <v>6</v>
      </c>
      <c r="O9229" s="102" t="s">
        <v>1075</v>
      </c>
    </row>
    <row r="9230" spans="1:15" x14ac:dyDescent="0.25">
      <c r="A9230" s="102" t="s">
        <v>15354</v>
      </c>
      <c r="B9230" s="103" t="s">
        <v>15355</v>
      </c>
      <c r="C9230" s="103" t="s">
        <v>1225</v>
      </c>
      <c r="D9230" s="102" t="s">
        <v>247</v>
      </c>
      <c r="E9230" s="102" t="s">
        <v>275</v>
      </c>
      <c r="F9230" s="102" t="s">
        <v>15356</v>
      </c>
      <c r="G9230" s="102" t="s">
        <v>15330</v>
      </c>
      <c r="H9230" s="102">
        <v>45577</v>
      </c>
      <c r="I9230" s="102" t="s">
        <v>279</v>
      </c>
      <c r="J9230" s="102" t="s">
        <v>482</v>
      </c>
      <c r="K9230" s="102" t="s">
        <v>1</v>
      </c>
      <c r="L9230" s="102" t="s">
        <v>481</v>
      </c>
      <c r="M9230" s="102" t="s">
        <v>1074</v>
      </c>
      <c r="N9230" s="102">
        <v>6</v>
      </c>
      <c r="O9230" s="102" t="s">
        <v>1075</v>
      </c>
    </row>
    <row r="9231" spans="1:15" x14ac:dyDescent="0.25">
      <c r="A9231" s="102" t="s">
        <v>14586</v>
      </c>
      <c r="B9231" s="103" t="s">
        <v>5109</v>
      </c>
      <c r="C9231" s="103" t="s">
        <v>274</v>
      </c>
      <c r="D9231" s="102" t="s">
        <v>136</v>
      </c>
      <c r="E9231" s="102" t="s">
        <v>275</v>
      </c>
      <c r="F9231" s="102" t="s">
        <v>15357</v>
      </c>
      <c r="G9231" s="102">
        <v>37790</v>
      </c>
      <c r="H9231" s="102">
        <v>45577</v>
      </c>
      <c r="I9231" s="102" t="s">
        <v>292</v>
      </c>
      <c r="J9231" s="102" t="s">
        <v>1</v>
      </c>
      <c r="K9231" s="102" t="s">
        <v>291</v>
      </c>
      <c r="L9231" s="102" t="s">
        <v>294</v>
      </c>
      <c r="M9231" s="102" t="s">
        <v>1074</v>
      </c>
      <c r="N9231" s="102">
        <v>6</v>
      </c>
      <c r="O9231" s="102" t="s">
        <v>1075</v>
      </c>
    </row>
    <row r="9232" spans="1:15" x14ac:dyDescent="0.25">
      <c r="A9232" s="102" t="s">
        <v>14589</v>
      </c>
      <c r="B9232" s="103" t="s">
        <v>1359</v>
      </c>
      <c r="C9232" s="103" t="s">
        <v>274</v>
      </c>
      <c r="D9232" s="102" t="s">
        <v>136</v>
      </c>
      <c r="E9232" s="102" t="s">
        <v>275</v>
      </c>
      <c r="F9232" s="102" t="s">
        <v>15358</v>
      </c>
      <c r="G9232" s="102">
        <v>26782</v>
      </c>
      <c r="H9232" s="102">
        <v>45577</v>
      </c>
      <c r="I9232" s="102" t="s">
        <v>292</v>
      </c>
      <c r="J9232" s="102" t="s">
        <v>1</v>
      </c>
      <c r="K9232" s="102" t="s">
        <v>291</v>
      </c>
      <c r="L9232" s="102" t="s">
        <v>294</v>
      </c>
      <c r="M9232" s="102" t="s">
        <v>1074</v>
      </c>
      <c r="N9232" s="102">
        <v>6</v>
      </c>
      <c r="O9232" s="102" t="s">
        <v>1075</v>
      </c>
    </row>
    <row r="9233" spans="1:15" x14ac:dyDescent="0.25">
      <c r="A9233" s="102" t="s">
        <v>14591</v>
      </c>
      <c r="B9233" s="103" t="s">
        <v>14592</v>
      </c>
      <c r="C9233" s="103" t="s">
        <v>1118</v>
      </c>
      <c r="D9233" s="102" t="s">
        <v>2881</v>
      </c>
      <c r="E9233" s="102" t="s">
        <v>275</v>
      </c>
      <c r="F9233" s="102" t="s">
        <v>15359</v>
      </c>
      <c r="H9233" s="102">
        <v>45577</v>
      </c>
      <c r="I9233" s="102" t="s">
        <v>292</v>
      </c>
      <c r="J9233" s="102" t="s">
        <v>1</v>
      </c>
      <c r="K9233" s="102" t="s">
        <v>291</v>
      </c>
      <c r="L9233" s="102" t="s">
        <v>294</v>
      </c>
      <c r="M9233" s="102" t="s">
        <v>1074</v>
      </c>
      <c r="N9233" s="102">
        <v>6</v>
      </c>
      <c r="O9233" s="102" t="s">
        <v>1075</v>
      </c>
    </row>
    <row r="9234" spans="1:15" x14ac:dyDescent="0.25">
      <c r="A9234" s="102" t="s">
        <v>14594</v>
      </c>
      <c r="B9234" s="103" t="s">
        <v>2654</v>
      </c>
      <c r="C9234" s="103" t="s">
        <v>274</v>
      </c>
      <c r="D9234" s="102" t="s">
        <v>136</v>
      </c>
      <c r="E9234" s="102" t="s">
        <v>275</v>
      </c>
      <c r="F9234" s="102" t="s">
        <v>15360</v>
      </c>
      <c r="G9234" s="102">
        <v>29467</v>
      </c>
      <c r="H9234" s="102">
        <v>45577</v>
      </c>
      <c r="I9234" s="102" t="s">
        <v>292</v>
      </c>
      <c r="J9234" s="102" t="s">
        <v>1</v>
      </c>
      <c r="K9234" s="102" t="s">
        <v>291</v>
      </c>
      <c r="L9234" s="102" t="s">
        <v>294</v>
      </c>
      <c r="M9234" s="102" t="s">
        <v>1074</v>
      </c>
      <c r="N9234" s="102">
        <v>6</v>
      </c>
      <c r="O9234" s="102" t="s">
        <v>1075</v>
      </c>
    </row>
    <row r="9235" spans="1:15" x14ac:dyDescent="0.25">
      <c r="A9235" s="102" t="s">
        <v>1754</v>
      </c>
      <c r="B9235" s="103" t="s">
        <v>14188</v>
      </c>
      <c r="C9235" s="103" t="s">
        <v>274</v>
      </c>
      <c r="D9235" s="102" t="s">
        <v>2881</v>
      </c>
      <c r="E9235" s="102" t="s">
        <v>275</v>
      </c>
      <c r="F9235" s="102" t="s">
        <v>15361</v>
      </c>
      <c r="H9235" s="102">
        <v>45577</v>
      </c>
      <c r="I9235" s="102" t="s">
        <v>292</v>
      </c>
      <c r="J9235" s="102" t="s">
        <v>1</v>
      </c>
      <c r="K9235" s="102" t="s">
        <v>291</v>
      </c>
      <c r="L9235" s="102" t="s">
        <v>294</v>
      </c>
      <c r="M9235" s="102" t="s">
        <v>1074</v>
      </c>
      <c r="N9235" s="102">
        <v>6</v>
      </c>
      <c r="O9235" s="102" t="s">
        <v>1075</v>
      </c>
    </row>
    <row r="9236" spans="1:15" x14ac:dyDescent="0.25">
      <c r="A9236" s="102" t="s">
        <v>1754</v>
      </c>
      <c r="B9236" s="103" t="s">
        <v>8476</v>
      </c>
      <c r="C9236" s="103" t="s">
        <v>274</v>
      </c>
      <c r="D9236" s="102" t="s">
        <v>2881</v>
      </c>
      <c r="E9236" s="102" t="s">
        <v>275</v>
      </c>
      <c r="F9236" s="102" t="s">
        <v>15362</v>
      </c>
      <c r="H9236" s="102">
        <v>45577</v>
      </c>
      <c r="I9236" s="102" t="s">
        <v>292</v>
      </c>
      <c r="J9236" s="102" t="s">
        <v>1</v>
      </c>
      <c r="K9236" s="102" t="s">
        <v>291</v>
      </c>
      <c r="L9236" s="102" t="s">
        <v>294</v>
      </c>
      <c r="M9236" s="102" t="s">
        <v>1074</v>
      </c>
      <c r="N9236" s="102">
        <v>6</v>
      </c>
      <c r="O9236" s="102" t="s">
        <v>1075</v>
      </c>
    </row>
    <row r="9237" spans="1:15" x14ac:dyDescent="0.25">
      <c r="A9237" s="102" t="s">
        <v>14598</v>
      </c>
      <c r="B9237" s="103" t="s">
        <v>14599</v>
      </c>
      <c r="C9237" s="103" t="s">
        <v>1118</v>
      </c>
      <c r="D9237" s="102" t="s">
        <v>2881</v>
      </c>
      <c r="E9237" s="102" t="s">
        <v>275</v>
      </c>
      <c r="F9237" s="102" t="s">
        <v>15363</v>
      </c>
      <c r="H9237" s="102">
        <v>45577</v>
      </c>
      <c r="I9237" s="102" t="s">
        <v>292</v>
      </c>
      <c r="J9237" s="102" t="s">
        <v>1</v>
      </c>
      <c r="K9237" s="102" t="s">
        <v>291</v>
      </c>
      <c r="L9237" s="102" t="s">
        <v>294</v>
      </c>
      <c r="M9237" s="102" t="s">
        <v>1074</v>
      </c>
      <c r="N9237" s="102">
        <v>6</v>
      </c>
      <c r="O9237" s="102" t="s">
        <v>1075</v>
      </c>
    </row>
    <row r="9238" spans="1:15" x14ac:dyDescent="0.25">
      <c r="A9238" s="102" t="s">
        <v>14601</v>
      </c>
      <c r="B9238" s="103" t="s">
        <v>3183</v>
      </c>
      <c r="C9238" s="103" t="s">
        <v>274</v>
      </c>
      <c r="D9238" s="102" t="s">
        <v>2881</v>
      </c>
      <c r="E9238" s="102" t="s">
        <v>275</v>
      </c>
      <c r="F9238" s="102" t="s">
        <v>15364</v>
      </c>
      <c r="H9238" s="102">
        <v>45577</v>
      </c>
      <c r="I9238" s="102" t="s">
        <v>292</v>
      </c>
      <c r="J9238" s="102" t="s">
        <v>1</v>
      </c>
      <c r="K9238" s="102" t="s">
        <v>291</v>
      </c>
      <c r="L9238" s="102" t="s">
        <v>294</v>
      </c>
      <c r="M9238" s="102" t="s">
        <v>1074</v>
      </c>
      <c r="N9238" s="102">
        <v>6</v>
      </c>
      <c r="O9238" s="102" t="s">
        <v>1075</v>
      </c>
    </row>
    <row r="9239" spans="1:15" x14ac:dyDescent="0.25">
      <c r="A9239" s="102" t="s">
        <v>14603</v>
      </c>
      <c r="B9239" s="103" t="s">
        <v>14604</v>
      </c>
      <c r="C9239" s="103" t="s">
        <v>1118</v>
      </c>
      <c r="D9239" s="102" t="s">
        <v>2881</v>
      </c>
      <c r="E9239" s="102" t="s">
        <v>275</v>
      </c>
      <c r="F9239" s="102" t="s">
        <v>15365</v>
      </c>
      <c r="H9239" s="102">
        <v>45577</v>
      </c>
      <c r="I9239" s="102" t="s">
        <v>292</v>
      </c>
      <c r="J9239" s="102" t="s">
        <v>1</v>
      </c>
      <c r="K9239" s="102" t="s">
        <v>291</v>
      </c>
      <c r="L9239" s="102" t="s">
        <v>294</v>
      </c>
      <c r="M9239" s="102" t="s">
        <v>1074</v>
      </c>
      <c r="N9239" s="102">
        <v>6</v>
      </c>
      <c r="O9239" s="102" t="s">
        <v>1075</v>
      </c>
    </row>
    <row r="9240" spans="1:15" x14ac:dyDescent="0.25">
      <c r="A9240" s="102" t="s">
        <v>14606</v>
      </c>
      <c r="B9240" s="103" t="s">
        <v>14607</v>
      </c>
      <c r="C9240" s="103" t="s">
        <v>1118</v>
      </c>
      <c r="D9240" s="102" t="s">
        <v>2881</v>
      </c>
      <c r="E9240" s="102" t="s">
        <v>275</v>
      </c>
      <c r="F9240" s="102" t="s">
        <v>15366</v>
      </c>
      <c r="H9240" s="102">
        <v>45577</v>
      </c>
      <c r="I9240" s="102" t="s">
        <v>292</v>
      </c>
      <c r="J9240" s="102" t="s">
        <v>1</v>
      </c>
      <c r="K9240" s="102" t="s">
        <v>291</v>
      </c>
      <c r="L9240" s="102" t="s">
        <v>294</v>
      </c>
      <c r="M9240" s="102" t="s">
        <v>1074</v>
      </c>
      <c r="N9240" s="102">
        <v>6</v>
      </c>
      <c r="O9240" s="102" t="s">
        <v>1075</v>
      </c>
    </row>
    <row r="9241" spans="1:15" x14ac:dyDescent="0.25">
      <c r="A9241" s="102" t="s">
        <v>14609</v>
      </c>
      <c r="B9241" s="103" t="s">
        <v>1228</v>
      </c>
      <c r="C9241" s="103" t="s">
        <v>277</v>
      </c>
      <c r="D9241" s="102" t="s">
        <v>136</v>
      </c>
      <c r="E9241" s="102" t="s">
        <v>275</v>
      </c>
      <c r="F9241" s="102" t="s">
        <v>15367</v>
      </c>
      <c r="G9241" s="102">
        <v>25796</v>
      </c>
      <c r="H9241" s="102">
        <v>45577</v>
      </c>
      <c r="I9241" s="102" t="s">
        <v>292</v>
      </c>
      <c r="J9241" s="102" t="s">
        <v>1</v>
      </c>
      <c r="K9241" s="102" t="s">
        <v>291</v>
      </c>
      <c r="L9241" s="102" t="s">
        <v>294</v>
      </c>
      <c r="M9241" s="102" t="s">
        <v>1074</v>
      </c>
      <c r="N9241" s="102">
        <v>6</v>
      </c>
      <c r="O9241" s="102" t="s">
        <v>1075</v>
      </c>
    </row>
    <row r="9242" spans="1:15" x14ac:dyDescent="0.25">
      <c r="A9242" s="102" t="s">
        <v>6745</v>
      </c>
      <c r="B9242" s="103" t="s">
        <v>14250</v>
      </c>
      <c r="C9242" s="103" t="s">
        <v>1118</v>
      </c>
      <c r="D9242" s="102" t="s">
        <v>2881</v>
      </c>
      <c r="E9242" s="102" t="s">
        <v>275</v>
      </c>
      <c r="F9242" s="102" t="s">
        <v>15368</v>
      </c>
      <c r="H9242" s="102">
        <v>45577</v>
      </c>
      <c r="I9242" s="102" t="s">
        <v>292</v>
      </c>
      <c r="J9242" s="102" t="s">
        <v>1</v>
      </c>
      <c r="K9242" s="102" t="s">
        <v>291</v>
      </c>
      <c r="L9242" s="102" t="s">
        <v>294</v>
      </c>
      <c r="M9242" s="102" t="s">
        <v>1074</v>
      </c>
      <c r="N9242" s="102">
        <v>6</v>
      </c>
      <c r="O9242" s="102" t="s">
        <v>1075</v>
      </c>
    </row>
    <row r="9243" spans="1:15" x14ac:dyDescent="0.25">
      <c r="A9243" s="102" t="s">
        <v>14612</v>
      </c>
      <c r="B9243" s="103" t="s">
        <v>5518</v>
      </c>
      <c r="C9243" s="103" t="s">
        <v>1118</v>
      </c>
      <c r="D9243" s="102" t="s">
        <v>2881</v>
      </c>
      <c r="E9243" s="102" t="s">
        <v>275</v>
      </c>
      <c r="F9243" s="102" t="s">
        <v>15369</v>
      </c>
      <c r="H9243" s="102">
        <v>45577</v>
      </c>
      <c r="I9243" s="102" t="s">
        <v>292</v>
      </c>
      <c r="J9243" s="102" t="s">
        <v>1</v>
      </c>
      <c r="K9243" s="102" t="s">
        <v>291</v>
      </c>
      <c r="L9243" s="102" t="s">
        <v>294</v>
      </c>
      <c r="M9243" s="102" t="s">
        <v>1074</v>
      </c>
      <c r="N9243" s="102">
        <v>6</v>
      </c>
      <c r="O9243" s="102" t="s">
        <v>1075</v>
      </c>
    </row>
    <row r="9244" spans="1:15" x14ac:dyDescent="0.25">
      <c r="A9244" s="102" t="s">
        <v>5367</v>
      </c>
      <c r="B9244" s="103" t="s">
        <v>2997</v>
      </c>
      <c r="C9244" s="103" t="s">
        <v>1082</v>
      </c>
      <c r="D9244" s="102" t="s">
        <v>2881</v>
      </c>
      <c r="E9244" s="102" t="s">
        <v>275</v>
      </c>
      <c r="F9244" s="102" t="s">
        <v>15370</v>
      </c>
      <c r="G9244" s="102" t="s">
        <v>15371</v>
      </c>
      <c r="H9244" s="102">
        <v>45577</v>
      </c>
      <c r="I9244" s="102" t="s">
        <v>292</v>
      </c>
      <c r="J9244" s="102" t="s">
        <v>1</v>
      </c>
      <c r="K9244" s="102" t="s">
        <v>291</v>
      </c>
      <c r="L9244" s="102" t="s">
        <v>294</v>
      </c>
      <c r="M9244" s="102" t="s">
        <v>1082</v>
      </c>
      <c r="N9244" s="102">
        <v>6</v>
      </c>
      <c r="O9244" s="102" t="s">
        <v>1075</v>
      </c>
    </row>
    <row r="9245" spans="1:15" x14ac:dyDescent="0.25">
      <c r="A9245" s="102" t="s">
        <v>5367</v>
      </c>
      <c r="B9245" s="103" t="s">
        <v>14615</v>
      </c>
      <c r="C9245" s="103" t="s">
        <v>274</v>
      </c>
      <c r="D9245" s="102" t="s">
        <v>2881</v>
      </c>
      <c r="E9245" s="102" t="s">
        <v>275</v>
      </c>
      <c r="F9245" s="102" t="s">
        <v>15372</v>
      </c>
      <c r="H9245" s="102">
        <v>45577</v>
      </c>
      <c r="I9245" s="102" t="s">
        <v>292</v>
      </c>
      <c r="J9245" s="102" t="s">
        <v>1</v>
      </c>
      <c r="K9245" s="102" t="s">
        <v>291</v>
      </c>
      <c r="L9245" s="102" t="s">
        <v>294</v>
      </c>
      <c r="M9245" s="102" t="s">
        <v>1074</v>
      </c>
      <c r="N9245" s="102">
        <v>6</v>
      </c>
      <c r="O9245" s="102" t="s">
        <v>1075</v>
      </c>
    </row>
    <row r="9246" spans="1:15" x14ac:dyDescent="0.25">
      <c r="A9246" s="102" t="s">
        <v>14617</v>
      </c>
      <c r="B9246" s="103" t="s">
        <v>14618</v>
      </c>
      <c r="C9246" s="103" t="s">
        <v>1118</v>
      </c>
      <c r="D9246" s="102" t="s">
        <v>2881</v>
      </c>
      <c r="E9246" s="102" t="s">
        <v>275</v>
      </c>
      <c r="F9246" s="102" t="s">
        <v>15373</v>
      </c>
      <c r="H9246" s="102">
        <v>45577</v>
      </c>
      <c r="I9246" s="102" t="s">
        <v>292</v>
      </c>
      <c r="J9246" s="102" t="s">
        <v>1</v>
      </c>
      <c r="K9246" s="102" t="s">
        <v>291</v>
      </c>
      <c r="L9246" s="102" t="s">
        <v>294</v>
      </c>
      <c r="M9246" s="102" t="s">
        <v>1074</v>
      </c>
      <c r="N9246" s="102">
        <v>6</v>
      </c>
      <c r="O9246" s="102" t="s">
        <v>1075</v>
      </c>
    </row>
    <row r="9247" spans="1:15" x14ac:dyDescent="0.25">
      <c r="A9247" s="102" t="s">
        <v>2487</v>
      </c>
      <c r="B9247" s="103" t="s">
        <v>14061</v>
      </c>
      <c r="C9247" s="103" t="s">
        <v>1118</v>
      </c>
      <c r="D9247" s="102" t="s">
        <v>2881</v>
      </c>
      <c r="E9247" s="102" t="s">
        <v>275</v>
      </c>
      <c r="F9247" s="102" t="s">
        <v>15374</v>
      </c>
      <c r="H9247" s="102">
        <v>45577</v>
      </c>
      <c r="I9247" s="102" t="s">
        <v>292</v>
      </c>
      <c r="J9247" s="102" t="s">
        <v>1</v>
      </c>
      <c r="K9247" s="102" t="s">
        <v>291</v>
      </c>
      <c r="L9247" s="102" t="s">
        <v>294</v>
      </c>
      <c r="M9247" s="102" t="s">
        <v>1074</v>
      </c>
      <c r="N9247" s="102">
        <v>6</v>
      </c>
      <c r="O9247" s="102" t="s">
        <v>1075</v>
      </c>
    </row>
    <row r="9248" spans="1:15" x14ac:dyDescent="0.25">
      <c r="A9248" s="102" t="s">
        <v>14621</v>
      </c>
      <c r="B9248" s="103" t="s">
        <v>14383</v>
      </c>
      <c r="C9248" s="103" t="s">
        <v>1118</v>
      </c>
      <c r="D9248" s="102" t="s">
        <v>2881</v>
      </c>
      <c r="E9248" s="102" t="s">
        <v>275</v>
      </c>
      <c r="F9248" s="102" t="s">
        <v>15375</v>
      </c>
      <c r="H9248" s="102">
        <v>45577</v>
      </c>
      <c r="I9248" s="102" t="s">
        <v>292</v>
      </c>
      <c r="J9248" s="102" t="s">
        <v>1</v>
      </c>
      <c r="K9248" s="102" t="s">
        <v>291</v>
      </c>
      <c r="L9248" s="102" t="s">
        <v>294</v>
      </c>
      <c r="M9248" s="102" t="s">
        <v>1074</v>
      </c>
      <c r="N9248" s="102">
        <v>6</v>
      </c>
      <c r="O9248" s="102" t="s">
        <v>1075</v>
      </c>
    </row>
    <row r="9249" spans="1:15" x14ac:dyDescent="0.25">
      <c r="A9249" s="102" t="s">
        <v>6756</v>
      </c>
      <c r="B9249" s="103" t="s">
        <v>5169</v>
      </c>
      <c r="C9249" s="103" t="s">
        <v>1082</v>
      </c>
      <c r="D9249" s="102" t="s">
        <v>2881</v>
      </c>
      <c r="E9249" s="102" t="s">
        <v>275</v>
      </c>
      <c r="F9249" s="102" t="s">
        <v>15376</v>
      </c>
      <c r="G9249" s="102" t="s">
        <v>15377</v>
      </c>
      <c r="H9249" s="102">
        <v>45577</v>
      </c>
      <c r="I9249" s="102" t="s">
        <v>292</v>
      </c>
      <c r="J9249" s="102" t="s">
        <v>1</v>
      </c>
      <c r="K9249" s="102" t="s">
        <v>291</v>
      </c>
      <c r="L9249" s="102" t="s">
        <v>294</v>
      </c>
      <c r="M9249" s="102" t="s">
        <v>1082</v>
      </c>
      <c r="N9249" s="102">
        <v>6</v>
      </c>
      <c r="O9249" s="102" t="s">
        <v>1075</v>
      </c>
    </row>
    <row r="9250" spans="1:15" x14ac:dyDescent="0.25">
      <c r="A9250" s="102" t="s">
        <v>6756</v>
      </c>
      <c r="B9250" s="103" t="s">
        <v>8357</v>
      </c>
      <c r="C9250" s="103" t="s">
        <v>274</v>
      </c>
      <c r="D9250" s="102" t="s">
        <v>2881</v>
      </c>
      <c r="E9250" s="102" t="s">
        <v>275</v>
      </c>
      <c r="F9250" s="102" t="s">
        <v>15378</v>
      </c>
      <c r="H9250" s="102">
        <v>45577</v>
      </c>
      <c r="I9250" s="102" t="s">
        <v>292</v>
      </c>
      <c r="J9250" s="102" t="s">
        <v>1</v>
      </c>
      <c r="K9250" s="102" t="s">
        <v>291</v>
      </c>
      <c r="L9250" s="102" t="s">
        <v>294</v>
      </c>
      <c r="M9250" s="102" t="s">
        <v>1074</v>
      </c>
      <c r="N9250" s="102">
        <v>6</v>
      </c>
      <c r="O9250" s="102" t="s">
        <v>1075</v>
      </c>
    </row>
    <row r="9251" spans="1:15" x14ac:dyDescent="0.25">
      <c r="A9251" s="102" t="s">
        <v>6756</v>
      </c>
      <c r="B9251" s="103" t="s">
        <v>14234</v>
      </c>
      <c r="C9251" s="103" t="s">
        <v>1082</v>
      </c>
      <c r="D9251" s="102" t="s">
        <v>2881</v>
      </c>
      <c r="E9251" s="102" t="s">
        <v>275</v>
      </c>
      <c r="F9251" s="102" t="s">
        <v>15379</v>
      </c>
      <c r="G9251" s="102">
        <v>44147</v>
      </c>
      <c r="H9251" s="102">
        <v>45577</v>
      </c>
      <c r="I9251" s="102" t="s">
        <v>292</v>
      </c>
      <c r="J9251" s="102" t="s">
        <v>1</v>
      </c>
      <c r="K9251" s="102" t="s">
        <v>291</v>
      </c>
      <c r="L9251" s="102" t="s">
        <v>294</v>
      </c>
      <c r="M9251" s="102" t="s">
        <v>1082</v>
      </c>
      <c r="N9251" s="102">
        <v>6</v>
      </c>
      <c r="O9251" s="102" t="s">
        <v>1075</v>
      </c>
    </row>
    <row r="9252" spans="1:15" x14ac:dyDescent="0.25">
      <c r="A9252" s="102" t="s">
        <v>4361</v>
      </c>
      <c r="B9252" s="103" t="s">
        <v>2648</v>
      </c>
      <c r="C9252" s="103" t="s">
        <v>274</v>
      </c>
      <c r="D9252" s="102" t="s">
        <v>2881</v>
      </c>
      <c r="E9252" s="102" t="s">
        <v>275</v>
      </c>
      <c r="F9252" s="102" t="s">
        <v>15380</v>
      </c>
      <c r="H9252" s="102">
        <v>45577</v>
      </c>
      <c r="I9252" s="102" t="s">
        <v>292</v>
      </c>
      <c r="J9252" s="102" t="s">
        <v>1</v>
      </c>
      <c r="K9252" s="102" t="s">
        <v>291</v>
      </c>
      <c r="L9252" s="102" t="s">
        <v>294</v>
      </c>
      <c r="M9252" s="102" t="s">
        <v>1074</v>
      </c>
      <c r="N9252" s="102">
        <v>6</v>
      </c>
      <c r="O9252" s="102" t="s">
        <v>1075</v>
      </c>
    </row>
    <row r="9253" spans="1:15" x14ac:dyDescent="0.25">
      <c r="A9253" s="102" t="s">
        <v>14631</v>
      </c>
      <c r="B9253" s="103" t="s">
        <v>6121</v>
      </c>
      <c r="C9253" s="103" t="s">
        <v>1118</v>
      </c>
      <c r="D9253" s="102" t="s">
        <v>318</v>
      </c>
      <c r="E9253" s="102" t="s">
        <v>275</v>
      </c>
      <c r="F9253" s="102" t="s">
        <v>15381</v>
      </c>
      <c r="H9253" s="102">
        <v>45577</v>
      </c>
      <c r="I9253" s="102" t="s">
        <v>292</v>
      </c>
      <c r="J9253" s="102" t="s">
        <v>1</v>
      </c>
      <c r="K9253" s="102" t="s">
        <v>291</v>
      </c>
      <c r="L9253" s="102" t="s">
        <v>294</v>
      </c>
      <c r="M9253" s="102" t="s">
        <v>1074</v>
      </c>
      <c r="N9253" s="102">
        <v>6</v>
      </c>
      <c r="O9253" s="102" t="s">
        <v>1075</v>
      </c>
    </row>
    <row r="9254" spans="1:15" x14ac:dyDescent="0.25">
      <c r="A9254" s="102" t="s">
        <v>14631</v>
      </c>
      <c r="B9254" s="103" t="s">
        <v>6229</v>
      </c>
      <c r="C9254" s="103" t="s">
        <v>1118</v>
      </c>
      <c r="D9254" s="102" t="s">
        <v>318</v>
      </c>
      <c r="E9254" s="102" t="s">
        <v>275</v>
      </c>
      <c r="F9254" s="102" t="s">
        <v>15382</v>
      </c>
      <c r="H9254" s="102">
        <v>45577</v>
      </c>
      <c r="I9254" s="102" t="s">
        <v>292</v>
      </c>
      <c r="J9254" s="102" t="s">
        <v>1</v>
      </c>
      <c r="K9254" s="102" t="s">
        <v>291</v>
      </c>
      <c r="L9254" s="102" t="s">
        <v>294</v>
      </c>
      <c r="M9254" s="102" t="s">
        <v>1074</v>
      </c>
      <c r="N9254" s="102">
        <v>6</v>
      </c>
      <c r="O9254" s="102" t="s">
        <v>1075</v>
      </c>
    </row>
    <row r="9255" spans="1:15" x14ac:dyDescent="0.25">
      <c r="A9255" s="102" t="s">
        <v>14631</v>
      </c>
      <c r="B9255" s="103" t="s">
        <v>14634</v>
      </c>
      <c r="C9255" s="103" t="s">
        <v>1118</v>
      </c>
      <c r="D9255" s="102" t="s">
        <v>318</v>
      </c>
      <c r="E9255" s="102" t="s">
        <v>275</v>
      </c>
      <c r="F9255" s="102" t="s">
        <v>15383</v>
      </c>
      <c r="H9255" s="102">
        <v>45577</v>
      </c>
      <c r="I9255" s="102" t="s">
        <v>292</v>
      </c>
      <c r="J9255" s="102" t="s">
        <v>1</v>
      </c>
      <c r="K9255" s="102" t="s">
        <v>291</v>
      </c>
      <c r="L9255" s="102" t="s">
        <v>294</v>
      </c>
      <c r="M9255" s="102" t="s">
        <v>1074</v>
      </c>
      <c r="N9255" s="102">
        <v>6</v>
      </c>
      <c r="O9255" s="102" t="s">
        <v>1075</v>
      </c>
    </row>
    <row r="9256" spans="1:15" x14ac:dyDescent="0.25">
      <c r="A9256" s="102" t="s">
        <v>14636</v>
      </c>
      <c r="B9256" s="103" t="s">
        <v>14637</v>
      </c>
      <c r="C9256" s="103" t="s">
        <v>274</v>
      </c>
      <c r="D9256" s="102" t="s">
        <v>2881</v>
      </c>
      <c r="E9256" s="102" t="s">
        <v>275</v>
      </c>
      <c r="F9256" s="102" t="s">
        <v>15384</v>
      </c>
      <c r="H9256" s="102">
        <v>45577</v>
      </c>
      <c r="I9256" s="102" t="s">
        <v>292</v>
      </c>
      <c r="J9256" s="102" t="s">
        <v>1</v>
      </c>
      <c r="K9256" s="102" t="s">
        <v>291</v>
      </c>
      <c r="L9256" s="102" t="s">
        <v>294</v>
      </c>
      <c r="M9256" s="102" t="s">
        <v>1074</v>
      </c>
      <c r="N9256" s="102">
        <v>6</v>
      </c>
      <c r="O9256" s="102" t="s">
        <v>1075</v>
      </c>
    </row>
    <row r="9257" spans="1:15" x14ac:dyDescent="0.25">
      <c r="A9257" s="102" t="s">
        <v>14636</v>
      </c>
      <c r="B9257" s="103" t="s">
        <v>14639</v>
      </c>
      <c r="C9257" s="103" t="s">
        <v>1082</v>
      </c>
      <c r="D9257" s="102" t="s">
        <v>2881</v>
      </c>
      <c r="E9257" s="102" t="s">
        <v>275</v>
      </c>
      <c r="F9257" s="102" t="s">
        <v>15385</v>
      </c>
      <c r="G9257" s="102">
        <v>41310</v>
      </c>
      <c r="H9257" s="102">
        <v>45577</v>
      </c>
      <c r="I9257" s="102" t="s">
        <v>292</v>
      </c>
      <c r="J9257" s="102" t="s">
        <v>1</v>
      </c>
      <c r="K9257" s="102" t="s">
        <v>291</v>
      </c>
      <c r="L9257" s="102" t="s">
        <v>294</v>
      </c>
      <c r="M9257" s="102" t="s">
        <v>1082</v>
      </c>
      <c r="N9257" s="102">
        <v>6</v>
      </c>
      <c r="O9257" s="102" t="s">
        <v>1075</v>
      </c>
    </row>
    <row r="9258" spans="1:15" x14ac:dyDescent="0.25">
      <c r="A9258" s="102" t="s">
        <v>14636</v>
      </c>
      <c r="B9258" s="103" t="s">
        <v>14641</v>
      </c>
      <c r="C9258" s="103" t="s">
        <v>1082</v>
      </c>
      <c r="D9258" s="102" t="s">
        <v>2881</v>
      </c>
      <c r="E9258" s="102" t="s">
        <v>275</v>
      </c>
      <c r="F9258" s="102" t="s">
        <v>15386</v>
      </c>
      <c r="G9258" s="102" t="s">
        <v>15387</v>
      </c>
      <c r="H9258" s="102">
        <v>45577</v>
      </c>
      <c r="I9258" s="102" t="s">
        <v>292</v>
      </c>
      <c r="J9258" s="102" t="s">
        <v>1</v>
      </c>
      <c r="K9258" s="102" t="s">
        <v>291</v>
      </c>
      <c r="L9258" s="102" t="s">
        <v>294</v>
      </c>
      <c r="M9258" s="102" t="s">
        <v>1082</v>
      </c>
      <c r="N9258" s="102">
        <v>6</v>
      </c>
      <c r="O9258" s="102" t="s">
        <v>1075</v>
      </c>
    </row>
    <row r="9259" spans="1:15" x14ac:dyDescent="0.25">
      <c r="A9259" s="102" t="s">
        <v>14643</v>
      </c>
      <c r="B9259" s="103" t="s">
        <v>14644</v>
      </c>
      <c r="C9259" s="103" t="s">
        <v>1118</v>
      </c>
      <c r="D9259" s="102" t="s">
        <v>318</v>
      </c>
      <c r="E9259" s="102" t="s">
        <v>275</v>
      </c>
      <c r="F9259" s="102" t="s">
        <v>15388</v>
      </c>
      <c r="H9259" s="102">
        <v>45577</v>
      </c>
      <c r="I9259" s="102" t="s">
        <v>292</v>
      </c>
      <c r="J9259" s="102" t="s">
        <v>1</v>
      </c>
      <c r="K9259" s="102" t="s">
        <v>291</v>
      </c>
      <c r="L9259" s="102" t="s">
        <v>294</v>
      </c>
      <c r="M9259" s="102" t="s">
        <v>1074</v>
      </c>
      <c r="N9259" s="102">
        <v>6</v>
      </c>
      <c r="O9259" s="102" t="s">
        <v>1075</v>
      </c>
    </row>
    <row r="9260" spans="1:15" x14ac:dyDescent="0.25">
      <c r="A9260" s="102" t="s">
        <v>14646</v>
      </c>
      <c r="B9260" s="103" t="s">
        <v>14155</v>
      </c>
      <c r="C9260" s="103" t="s">
        <v>1118</v>
      </c>
      <c r="D9260" s="102" t="s">
        <v>2881</v>
      </c>
      <c r="E9260" s="102" t="s">
        <v>275</v>
      </c>
      <c r="F9260" s="102" t="s">
        <v>15389</v>
      </c>
      <c r="H9260" s="102">
        <v>45577</v>
      </c>
      <c r="I9260" s="102" t="s">
        <v>292</v>
      </c>
      <c r="J9260" s="102" t="s">
        <v>1</v>
      </c>
      <c r="K9260" s="102" t="s">
        <v>291</v>
      </c>
      <c r="L9260" s="102" t="s">
        <v>294</v>
      </c>
      <c r="M9260" s="102" t="s">
        <v>1074</v>
      </c>
      <c r="N9260" s="102">
        <v>6</v>
      </c>
      <c r="O9260" s="102" t="s">
        <v>1075</v>
      </c>
    </row>
    <row r="9261" spans="1:15" x14ac:dyDescent="0.25">
      <c r="A9261" s="102" t="s">
        <v>14652</v>
      </c>
      <c r="B9261" s="103" t="s">
        <v>14188</v>
      </c>
      <c r="C9261" s="103" t="s">
        <v>274</v>
      </c>
      <c r="D9261" s="102" t="s">
        <v>2881</v>
      </c>
      <c r="E9261" s="102" t="s">
        <v>275</v>
      </c>
      <c r="F9261" s="102" t="s">
        <v>15390</v>
      </c>
      <c r="H9261" s="102">
        <v>45577</v>
      </c>
      <c r="I9261" s="102" t="s">
        <v>292</v>
      </c>
      <c r="J9261" s="102" t="s">
        <v>1</v>
      </c>
      <c r="K9261" s="102" t="s">
        <v>291</v>
      </c>
      <c r="L9261" s="102" t="s">
        <v>294</v>
      </c>
      <c r="M9261" s="102" t="s">
        <v>1074</v>
      </c>
      <c r="N9261" s="102">
        <v>6</v>
      </c>
      <c r="O9261" s="102" t="s">
        <v>1075</v>
      </c>
    </row>
    <row r="9262" spans="1:15" x14ac:dyDescent="0.25">
      <c r="A9262" s="102" t="s">
        <v>14654</v>
      </c>
      <c r="B9262" s="103" t="s">
        <v>4819</v>
      </c>
      <c r="C9262" s="103" t="s">
        <v>274</v>
      </c>
      <c r="D9262" s="102" t="s">
        <v>136</v>
      </c>
      <c r="E9262" s="102" t="s">
        <v>275</v>
      </c>
      <c r="F9262" s="102" t="s">
        <v>15391</v>
      </c>
      <c r="G9262" s="102">
        <v>33614</v>
      </c>
      <c r="H9262" s="102">
        <v>45577</v>
      </c>
      <c r="I9262" s="102" t="s">
        <v>292</v>
      </c>
      <c r="J9262" s="102" t="s">
        <v>1</v>
      </c>
      <c r="K9262" s="102" t="s">
        <v>291</v>
      </c>
      <c r="L9262" s="102" t="s">
        <v>294</v>
      </c>
      <c r="M9262" s="102" t="s">
        <v>1074</v>
      </c>
      <c r="N9262" s="102">
        <v>6</v>
      </c>
      <c r="O9262" s="102" t="s">
        <v>1075</v>
      </c>
    </row>
    <row r="9263" spans="1:15" x14ac:dyDescent="0.25">
      <c r="A9263" s="102" t="s">
        <v>14656</v>
      </c>
      <c r="B9263" s="103" t="s">
        <v>11257</v>
      </c>
      <c r="C9263" s="103" t="s">
        <v>277</v>
      </c>
      <c r="D9263" s="102" t="s">
        <v>136</v>
      </c>
      <c r="E9263" s="102" t="s">
        <v>275</v>
      </c>
      <c r="F9263" s="102" t="s">
        <v>15392</v>
      </c>
      <c r="G9263" s="102">
        <v>37898</v>
      </c>
      <c r="H9263" s="102">
        <v>45577</v>
      </c>
      <c r="I9263" s="102" t="s">
        <v>292</v>
      </c>
      <c r="J9263" s="102" t="s">
        <v>1</v>
      </c>
      <c r="K9263" s="102" t="s">
        <v>291</v>
      </c>
      <c r="L9263" s="102" t="s">
        <v>294</v>
      </c>
      <c r="M9263" s="102" t="s">
        <v>1074</v>
      </c>
      <c r="N9263" s="102">
        <v>6</v>
      </c>
      <c r="O9263" s="102" t="s">
        <v>1075</v>
      </c>
    </row>
    <row r="9264" spans="1:15" x14ac:dyDescent="0.25">
      <c r="A9264" s="102" t="s">
        <v>14658</v>
      </c>
      <c r="B9264" s="103" t="s">
        <v>14659</v>
      </c>
      <c r="C9264" s="103" t="s">
        <v>1118</v>
      </c>
      <c r="D9264" s="102" t="s">
        <v>2881</v>
      </c>
      <c r="E9264" s="102" t="s">
        <v>275</v>
      </c>
      <c r="F9264" s="102" t="s">
        <v>15393</v>
      </c>
      <c r="H9264" s="102">
        <v>45577</v>
      </c>
      <c r="I9264" s="102" t="s">
        <v>292</v>
      </c>
      <c r="J9264" s="102" t="s">
        <v>1</v>
      </c>
      <c r="K9264" s="102" t="s">
        <v>291</v>
      </c>
      <c r="L9264" s="102" t="s">
        <v>294</v>
      </c>
      <c r="M9264" s="102" t="s">
        <v>1074</v>
      </c>
      <c r="N9264" s="102">
        <v>6</v>
      </c>
      <c r="O9264" s="102" t="s">
        <v>1075</v>
      </c>
    </row>
    <row r="9265" spans="1:15" x14ac:dyDescent="0.25">
      <c r="A9265" s="102" t="s">
        <v>14661</v>
      </c>
      <c r="B9265" s="103" t="s">
        <v>14662</v>
      </c>
      <c r="C9265" s="103" t="s">
        <v>274</v>
      </c>
      <c r="D9265" s="102" t="s">
        <v>2881</v>
      </c>
      <c r="E9265" s="102" t="s">
        <v>275</v>
      </c>
      <c r="F9265" s="102" t="s">
        <v>15394</v>
      </c>
      <c r="H9265" s="102">
        <v>45577</v>
      </c>
      <c r="I9265" s="102" t="s">
        <v>292</v>
      </c>
      <c r="J9265" s="102" t="s">
        <v>1</v>
      </c>
      <c r="K9265" s="102" t="s">
        <v>291</v>
      </c>
      <c r="L9265" s="102" t="s">
        <v>294</v>
      </c>
      <c r="M9265" s="102" t="s">
        <v>1074</v>
      </c>
      <c r="N9265" s="102">
        <v>6</v>
      </c>
      <c r="O9265" s="102" t="s">
        <v>1075</v>
      </c>
    </row>
    <row r="9266" spans="1:15" x14ac:dyDescent="0.25">
      <c r="A9266" s="102" t="s">
        <v>14661</v>
      </c>
      <c r="B9266" s="103" t="s">
        <v>8334</v>
      </c>
      <c r="C9266" s="103" t="s">
        <v>1082</v>
      </c>
      <c r="D9266" s="102" t="s">
        <v>2881</v>
      </c>
      <c r="E9266" s="102" t="s">
        <v>275</v>
      </c>
      <c r="F9266" s="102" t="s">
        <v>15395</v>
      </c>
      <c r="G9266" s="102" t="s">
        <v>15396</v>
      </c>
      <c r="H9266" s="102">
        <v>45577</v>
      </c>
      <c r="I9266" s="102" t="s">
        <v>292</v>
      </c>
      <c r="J9266" s="102" t="s">
        <v>1</v>
      </c>
      <c r="K9266" s="102" t="s">
        <v>291</v>
      </c>
      <c r="L9266" s="102" t="s">
        <v>294</v>
      </c>
      <c r="M9266" s="102" t="s">
        <v>1082</v>
      </c>
      <c r="N9266" s="102">
        <v>6</v>
      </c>
      <c r="O9266" s="102" t="s">
        <v>1075</v>
      </c>
    </row>
    <row r="9267" spans="1:15" x14ac:dyDescent="0.25">
      <c r="A9267" s="102" t="s">
        <v>14665</v>
      </c>
      <c r="B9267" s="103" t="s">
        <v>14666</v>
      </c>
      <c r="C9267" s="103" t="s">
        <v>274</v>
      </c>
      <c r="D9267" s="102" t="s">
        <v>136</v>
      </c>
      <c r="E9267" s="102" t="s">
        <v>275</v>
      </c>
      <c r="F9267" s="102" t="s">
        <v>15397</v>
      </c>
      <c r="G9267" s="102">
        <v>34559</v>
      </c>
      <c r="H9267" s="102">
        <v>45577</v>
      </c>
      <c r="I9267" s="102" t="s">
        <v>292</v>
      </c>
      <c r="J9267" s="102" t="s">
        <v>1</v>
      </c>
      <c r="K9267" s="102" t="s">
        <v>291</v>
      </c>
      <c r="L9267" s="102" t="s">
        <v>294</v>
      </c>
      <c r="M9267" s="102" t="s">
        <v>1074</v>
      </c>
      <c r="N9267" s="102">
        <v>6</v>
      </c>
      <c r="O9267" s="102" t="s">
        <v>1075</v>
      </c>
    </row>
    <row r="9268" spans="1:15" x14ac:dyDescent="0.25">
      <c r="A9268" s="102" t="s">
        <v>3509</v>
      </c>
      <c r="B9268" s="103" t="s">
        <v>14066</v>
      </c>
      <c r="C9268" s="103" t="s">
        <v>274</v>
      </c>
      <c r="D9268" s="102" t="s">
        <v>2881</v>
      </c>
      <c r="E9268" s="102" t="s">
        <v>275</v>
      </c>
      <c r="F9268" s="102" t="s">
        <v>15398</v>
      </c>
      <c r="H9268" s="102">
        <v>45577</v>
      </c>
      <c r="I9268" s="102" t="s">
        <v>292</v>
      </c>
      <c r="J9268" s="102" t="s">
        <v>1</v>
      </c>
      <c r="K9268" s="102" t="s">
        <v>291</v>
      </c>
      <c r="L9268" s="102" t="s">
        <v>294</v>
      </c>
      <c r="M9268" s="102" t="s">
        <v>1074</v>
      </c>
      <c r="N9268" s="102">
        <v>6</v>
      </c>
      <c r="O9268" s="102" t="s">
        <v>1075</v>
      </c>
    </row>
    <row r="9269" spans="1:15" x14ac:dyDescent="0.25">
      <c r="A9269" s="102" t="s">
        <v>3509</v>
      </c>
      <c r="B9269" s="103" t="s">
        <v>5209</v>
      </c>
      <c r="C9269" s="103" t="s">
        <v>274</v>
      </c>
      <c r="D9269" s="102" t="s">
        <v>2881</v>
      </c>
      <c r="E9269" s="102" t="s">
        <v>275</v>
      </c>
      <c r="F9269" s="102" t="s">
        <v>15399</v>
      </c>
      <c r="H9269" s="102">
        <v>45577</v>
      </c>
      <c r="I9269" s="102" t="s">
        <v>292</v>
      </c>
      <c r="J9269" s="102" t="s">
        <v>1</v>
      </c>
      <c r="K9269" s="102" t="s">
        <v>291</v>
      </c>
      <c r="L9269" s="102" t="s">
        <v>294</v>
      </c>
      <c r="M9269" s="102" t="s">
        <v>1074</v>
      </c>
      <c r="N9269" s="102">
        <v>6</v>
      </c>
      <c r="O9269" s="102" t="s">
        <v>1075</v>
      </c>
    </row>
    <row r="9270" spans="1:15" x14ac:dyDescent="0.25">
      <c r="A9270" s="102" t="s">
        <v>14671</v>
      </c>
      <c r="B9270" s="103" t="s">
        <v>14672</v>
      </c>
      <c r="C9270" s="103" t="s">
        <v>1118</v>
      </c>
      <c r="D9270" s="102" t="s">
        <v>2881</v>
      </c>
      <c r="E9270" s="102" t="s">
        <v>275</v>
      </c>
      <c r="F9270" s="102" t="s">
        <v>15400</v>
      </c>
      <c r="H9270" s="102">
        <v>45577</v>
      </c>
      <c r="I9270" s="102" t="s">
        <v>292</v>
      </c>
      <c r="J9270" s="102" t="s">
        <v>1</v>
      </c>
      <c r="K9270" s="102" t="s">
        <v>291</v>
      </c>
      <c r="L9270" s="102" t="s">
        <v>294</v>
      </c>
      <c r="M9270" s="102" t="s">
        <v>1074</v>
      </c>
      <c r="N9270" s="102">
        <v>6</v>
      </c>
      <c r="O9270" s="102" t="s">
        <v>1075</v>
      </c>
    </row>
    <row r="9271" spans="1:15" x14ac:dyDescent="0.25">
      <c r="A9271" s="102" t="s">
        <v>14674</v>
      </c>
      <c r="B9271" s="103" t="s">
        <v>9818</v>
      </c>
      <c r="C9271" s="103" t="s">
        <v>277</v>
      </c>
      <c r="D9271" s="102" t="s">
        <v>136</v>
      </c>
      <c r="E9271" s="102" t="s">
        <v>275</v>
      </c>
      <c r="F9271" s="102" t="s">
        <v>15401</v>
      </c>
      <c r="G9271" s="102">
        <v>38028</v>
      </c>
      <c r="H9271" s="102">
        <v>45577</v>
      </c>
      <c r="I9271" s="102" t="s">
        <v>292</v>
      </c>
      <c r="J9271" s="102" t="s">
        <v>1</v>
      </c>
      <c r="K9271" s="102" t="s">
        <v>291</v>
      </c>
      <c r="L9271" s="102" t="s">
        <v>294</v>
      </c>
      <c r="M9271" s="102" t="s">
        <v>1074</v>
      </c>
      <c r="N9271" s="102">
        <v>6</v>
      </c>
      <c r="O9271" s="102" t="s">
        <v>1075</v>
      </c>
    </row>
    <row r="9272" spans="1:15" x14ac:dyDescent="0.25">
      <c r="A9272" s="102" t="s">
        <v>14676</v>
      </c>
      <c r="B9272" s="103" t="s">
        <v>14677</v>
      </c>
      <c r="C9272" s="103" t="s">
        <v>2655</v>
      </c>
      <c r="D9272" s="102" t="s">
        <v>296</v>
      </c>
      <c r="E9272" s="102" t="s">
        <v>275</v>
      </c>
      <c r="F9272" s="102" t="s">
        <v>15402</v>
      </c>
      <c r="H9272" s="102">
        <v>45577</v>
      </c>
      <c r="I9272" s="102" t="s">
        <v>292</v>
      </c>
      <c r="J9272" s="102" t="s">
        <v>1</v>
      </c>
      <c r="K9272" s="102" t="s">
        <v>291</v>
      </c>
      <c r="L9272" s="102" t="s">
        <v>294</v>
      </c>
      <c r="M9272" s="102" t="s">
        <v>1074</v>
      </c>
      <c r="N9272" s="102">
        <v>6</v>
      </c>
      <c r="O9272" s="102" t="s">
        <v>1075</v>
      </c>
    </row>
    <row r="9273" spans="1:15" x14ac:dyDescent="0.25">
      <c r="A9273" s="102" t="s">
        <v>14679</v>
      </c>
      <c r="B9273" s="103" t="s">
        <v>14680</v>
      </c>
      <c r="C9273" s="103" t="s">
        <v>1118</v>
      </c>
      <c r="D9273" s="102" t="s">
        <v>2881</v>
      </c>
      <c r="E9273" s="102" t="s">
        <v>275</v>
      </c>
      <c r="F9273" s="102" t="s">
        <v>15403</v>
      </c>
      <c r="H9273" s="102">
        <v>45577</v>
      </c>
      <c r="I9273" s="102" t="s">
        <v>292</v>
      </c>
      <c r="J9273" s="102" t="s">
        <v>1</v>
      </c>
      <c r="K9273" s="102" t="s">
        <v>291</v>
      </c>
      <c r="L9273" s="102" t="s">
        <v>294</v>
      </c>
      <c r="M9273" s="102" t="s">
        <v>1074</v>
      </c>
      <c r="N9273" s="102">
        <v>6</v>
      </c>
      <c r="O9273" s="102" t="s">
        <v>1075</v>
      </c>
    </row>
    <row r="9274" spans="1:15" x14ac:dyDescent="0.25">
      <c r="A9274" s="102" t="s">
        <v>14682</v>
      </c>
      <c r="B9274" s="103" t="s">
        <v>14153</v>
      </c>
      <c r="C9274" s="103" t="s">
        <v>274</v>
      </c>
      <c r="D9274" s="102" t="s">
        <v>2881</v>
      </c>
      <c r="E9274" s="102" t="s">
        <v>275</v>
      </c>
      <c r="F9274" s="102" t="s">
        <v>15404</v>
      </c>
      <c r="H9274" s="102">
        <v>45577</v>
      </c>
      <c r="I9274" s="102" t="s">
        <v>292</v>
      </c>
      <c r="J9274" s="102" t="s">
        <v>1</v>
      </c>
      <c r="K9274" s="102" t="s">
        <v>291</v>
      </c>
      <c r="L9274" s="102" t="s">
        <v>294</v>
      </c>
      <c r="M9274" s="102" t="s">
        <v>1074</v>
      </c>
      <c r="N9274" s="102">
        <v>6</v>
      </c>
      <c r="O9274" s="102" t="s">
        <v>1075</v>
      </c>
    </row>
    <row r="9275" spans="1:15" x14ac:dyDescent="0.25">
      <c r="A9275" s="102" t="s">
        <v>14686</v>
      </c>
      <c r="B9275" s="103" t="s">
        <v>14687</v>
      </c>
      <c r="C9275" s="103" t="s">
        <v>1118</v>
      </c>
      <c r="D9275" s="102" t="s">
        <v>2881</v>
      </c>
      <c r="E9275" s="102" t="s">
        <v>275</v>
      </c>
      <c r="F9275" s="102" t="s">
        <v>15405</v>
      </c>
      <c r="H9275" s="102">
        <v>45577</v>
      </c>
      <c r="I9275" s="102" t="s">
        <v>292</v>
      </c>
      <c r="J9275" s="102" t="s">
        <v>1</v>
      </c>
      <c r="K9275" s="102" t="s">
        <v>291</v>
      </c>
      <c r="L9275" s="102" t="s">
        <v>294</v>
      </c>
      <c r="M9275" s="102" t="s">
        <v>1074</v>
      </c>
      <c r="N9275" s="102">
        <v>6</v>
      </c>
      <c r="O9275" s="102" t="s">
        <v>1075</v>
      </c>
    </row>
    <row r="9276" spans="1:15" x14ac:dyDescent="0.25">
      <c r="A9276" s="102" t="s">
        <v>14689</v>
      </c>
      <c r="B9276" s="103" t="s">
        <v>4839</v>
      </c>
      <c r="C9276" s="103" t="s">
        <v>277</v>
      </c>
      <c r="D9276" s="102" t="s">
        <v>136</v>
      </c>
      <c r="E9276" s="102" t="s">
        <v>275</v>
      </c>
      <c r="F9276" s="102" t="s">
        <v>15406</v>
      </c>
      <c r="G9276" s="102">
        <v>31480</v>
      </c>
      <c r="H9276" s="102">
        <v>45577</v>
      </c>
      <c r="I9276" s="102" t="s">
        <v>292</v>
      </c>
      <c r="J9276" s="102" t="s">
        <v>1</v>
      </c>
      <c r="K9276" s="102" t="s">
        <v>291</v>
      </c>
      <c r="L9276" s="102" t="s">
        <v>294</v>
      </c>
      <c r="M9276" s="102" t="s">
        <v>1074</v>
      </c>
      <c r="N9276" s="102">
        <v>6</v>
      </c>
      <c r="O9276" s="102" t="s">
        <v>1075</v>
      </c>
    </row>
    <row r="9277" spans="1:15" x14ac:dyDescent="0.25">
      <c r="A9277" s="102" t="s">
        <v>14689</v>
      </c>
      <c r="B9277" s="103" t="s">
        <v>5098</v>
      </c>
      <c r="C9277" s="103" t="s">
        <v>277</v>
      </c>
      <c r="D9277" s="102" t="s">
        <v>136</v>
      </c>
      <c r="E9277" s="102" t="s">
        <v>275</v>
      </c>
      <c r="F9277" s="102" t="s">
        <v>15407</v>
      </c>
      <c r="G9277" s="102">
        <v>27955</v>
      </c>
      <c r="H9277" s="102">
        <v>45577</v>
      </c>
      <c r="I9277" s="102" t="s">
        <v>292</v>
      </c>
      <c r="J9277" s="102" t="s">
        <v>1</v>
      </c>
      <c r="K9277" s="102" t="s">
        <v>291</v>
      </c>
      <c r="L9277" s="102" t="s">
        <v>294</v>
      </c>
      <c r="M9277" s="102" t="s">
        <v>1074</v>
      </c>
      <c r="N9277" s="102">
        <v>6</v>
      </c>
      <c r="O9277" s="102" t="s">
        <v>1075</v>
      </c>
    </row>
    <row r="9278" spans="1:15" x14ac:dyDescent="0.25">
      <c r="A9278" s="102" t="s">
        <v>4408</v>
      </c>
      <c r="B9278" s="103" t="s">
        <v>14077</v>
      </c>
      <c r="C9278" s="103" t="s">
        <v>1118</v>
      </c>
      <c r="D9278" s="102" t="s">
        <v>2881</v>
      </c>
      <c r="E9278" s="102" t="s">
        <v>275</v>
      </c>
      <c r="F9278" s="102" t="s">
        <v>15408</v>
      </c>
      <c r="H9278" s="102">
        <v>45577</v>
      </c>
      <c r="I9278" s="102" t="s">
        <v>292</v>
      </c>
      <c r="J9278" s="102" t="s">
        <v>1</v>
      </c>
      <c r="K9278" s="102" t="s">
        <v>291</v>
      </c>
      <c r="L9278" s="102" t="s">
        <v>294</v>
      </c>
      <c r="M9278" s="102" t="s">
        <v>1074</v>
      </c>
      <c r="N9278" s="102">
        <v>6</v>
      </c>
      <c r="O9278" s="102" t="s">
        <v>1075</v>
      </c>
    </row>
    <row r="9279" spans="1:15" x14ac:dyDescent="0.25">
      <c r="A9279" s="102" t="s">
        <v>14693</v>
      </c>
      <c r="B9279" s="103" t="s">
        <v>1577</v>
      </c>
      <c r="C9279" s="103" t="s">
        <v>277</v>
      </c>
      <c r="D9279" s="102" t="s">
        <v>136</v>
      </c>
      <c r="E9279" s="102" t="s">
        <v>275</v>
      </c>
      <c r="F9279" s="102" t="s">
        <v>15409</v>
      </c>
      <c r="G9279" s="102">
        <v>38166</v>
      </c>
      <c r="H9279" s="102">
        <v>45577</v>
      </c>
      <c r="I9279" s="102" t="s">
        <v>292</v>
      </c>
      <c r="J9279" s="102" t="s">
        <v>1</v>
      </c>
      <c r="K9279" s="102" t="s">
        <v>291</v>
      </c>
      <c r="L9279" s="102" t="s">
        <v>294</v>
      </c>
      <c r="M9279" s="102" t="s">
        <v>1074</v>
      </c>
      <c r="N9279" s="102">
        <v>6</v>
      </c>
      <c r="O9279" s="102" t="s">
        <v>1075</v>
      </c>
    </row>
    <row r="9280" spans="1:15" x14ac:dyDescent="0.25">
      <c r="A9280" s="102" t="s">
        <v>8773</v>
      </c>
      <c r="B9280" s="103" t="s">
        <v>14216</v>
      </c>
      <c r="C9280" s="103" t="s">
        <v>1118</v>
      </c>
      <c r="D9280" s="102" t="s">
        <v>2881</v>
      </c>
      <c r="E9280" s="102" t="s">
        <v>275</v>
      </c>
      <c r="F9280" s="102" t="s">
        <v>15410</v>
      </c>
      <c r="H9280" s="102">
        <v>45577</v>
      </c>
      <c r="I9280" s="102" t="s">
        <v>292</v>
      </c>
      <c r="J9280" s="102" t="s">
        <v>1</v>
      </c>
      <c r="K9280" s="102" t="s">
        <v>291</v>
      </c>
      <c r="L9280" s="102" t="s">
        <v>294</v>
      </c>
      <c r="M9280" s="102" t="s">
        <v>1074</v>
      </c>
      <c r="N9280" s="102">
        <v>6</v>
      </c>
      <c r="O9280" s="102" t="s">
        <v>1075</v>
      </c>
    </row>
    <row r="9281" spans="1:15" x14ac:dyDescent="0.25">
      <c r="A9281" s="102" t="s">
        <v>14696</v>
      </c>
      <c r="B9281" s="103" t="s">
        <v>14144</v>
      </c>
      <c r="C9281" s="103" t="s">
        <v>1118</v>
      </c>
      <c r="D9281" s="102" t="s">
        <v>2881</v>
      </c>
      <c r="E9281" s="102" t="s">
        <v>275</v>
      </c>
      <c r="F9281" s="102" t="s">
        <v>15411</v>
      </c>
      <c r="H9281" s="102">
        <v>45577</v>
      </c>
      <c r="I9281" s="102" t="s">
        <v>292</v>
      </c>
      <c r="J9281" s="102" t="s">
        <v>1</v>
      </c>
      <c r="K9281" s="102" t="s">
        <v>291</v>
      </c>
      <c r="L9281" s="102" t="s">
        <v>294</v>
      </c>
      <c r="M9281" s="102" t="s">
        <v>1074</v>
      </c>
      <c r="N9281" s="102">
        <v>6</v>
      </c>
      <c r="O9281" s="102" t="s">
        <v>1075</v>
      </c>
    </row>
    <row r="9282" spans="1:15" x14ac:dyDescent="0.25">
      <c r="A9282" s="102" t="s">
        <v>3893</v>
      </c>
      <c r="B9282" s="103" t="s">
        <v>14188</v>
      </c>
      <c r="C9282" s="103" t="s">
        <v>274</v>
      </c>
      <c r="D9282" s="102" t="s">
        <v>2881</v>
      </c>
      <c r="E9282" s="102" t="s">
        <v>275</v>
      </c>
      <c r="F9282" s="102" t="s">
        <v>15412</v>
      </c>
      <c r="H9282" s="102">
        <v>45577</v>
      </c>
      <c r="I9282" s="102" t="s">
        <v>292</v>
      </c>
      <c r="J9282" s="102" t="s">
        <v>1</v>
      </c>
      <c r="K9282" s="102" t="s">
        <v>291</v>
      </c>
      <c r="L9282" s="102" t="s">
        <v>294</v>
      </c>
      <c r="M9282" s="102" t="s">
        <v>1074</v>
      </c>
      <c r="N9282" s="102">
        <v>6</v>
      </c>
      <c r="O9282" s="102" t="s">
        <v>1075</v>
      </c>
    </row>
    <row r="9283" spans="1:15" x14ac:dyDescent="0.25">
      <c r="A9283" s="102" t="s">
        <v>12513</v>
      </c>
      <c r="B9283" s="103" t="s">
        <v>14699</v>
      </c>
      <c r="C9283" s="103" t="s">
        <v>1082</v>
      </c>
      <c r="D9283" s="102" t="s">
        <v>318</v>
      </c>
      <c r="E9283" s="102" t="s">
        <v>275</v>
      </c>
      <c r="F9283" s="102" t="s">
        <v>15413</v>
      </c>
      <c r="G9283" s="102">
        <v>43035</v>
      </c>
      <c r="H9283" s="102">
        <v>45577</v>
      </c>
      <c r="I9283" s="102" t="s">
        <v>292</v>
      </c>
      <c r="J9283" s="102" t="s">
        <v>1</v>
      </c>
      <c r="K9283" s="102" t="s">
        <v>291</v>
      </c>
      <c r="L9283" s="102" t="s">
        <v>294</v>
      </c>
      <c r="M9283" s="102" t="s">
        <v>1082</v>
      </c>
      <c r="N9283" s="102">
        <v>6</v>
      </c>
      <c r="O9283" s="102" t="s">
        <v>1075</v>
      </c>
    </row>
    <row r="9284" spans="1:15" x14ac:dyDescent="0.25">
      <c r="A9284" s="102" t="s">
        <v>12513</v>
      </c>
      <c r="B9284" s="103" t="s">
        <v>3375</v>
      </c>
      <c r="C9284" s="103" t="s">
        <v>274</v>
      </c>
      <c r="D9284" s="102" t="s">
        <v>318</v>
      </c>
      <c r="E9284" s="102" t="s">
        <v>275</v>
      </c>
      <c r="F9284" s="102" t="s">
        <v>15414</v>
      </c>
      <c r="H9284" s="102">
        <v>45577</v>
      </c>
      <c r="I9284" s="102" t="s">
        <v>292</v>
      </c>
      <c r="J9284" s="102" t="s">
        <v>1</v>
      </c>
      <c r="K9284" s="102" t="s">
        <v>291</v>
      </c>
      <c r="L9284" s="102" t="s">
        <v>294</v>
      </c>
      <c r="M9284" s="102" t="s">
        <v>1074</v>
      </c>
      <c r="N9284" s="102">
        <v>6</v>
      </c>
      <c r="O9284" s="102" t="s">
        <v>1075</v>
      </c>
    </row>
    <row r="9285" spans="1:15" x14ac:dyDescent="0.25">
      <c r="A9285" s="102" t="s">
        <v>15191</v>
      </c>
      <c r="B9285" s="103" t="s">
        <v>14409</v>
      </c>
      <c r="C9285" s="103" t="s">
        <v>1077</v>
      </c>
      <c r="D9285" s="102" t="s">
        <v>281</v>
      </c>
      <c r="E9285" s="102" t="s">
        <v>275</v>
      </c>
      <c r="F9285" s="102" t="s">
        <v>15415</v>
      </c>
      <c r="H9285" s="102">
        <v>45577</v>
      </c>
      <c r="I9285" s="102" t="s">
        <v>292</v>
      </c>
      <c r="J9285" s="102" t="s">
        <v>1</v>
      </c>
      <c r="K9285" s="102" t="s">
        <v>291</v>
      </c>
      <c r="L9285" s="102" t="s">
        <v>294</v>
      </c>
      <c r="M9285" s="102" t="s">
        <v>1074</v>
      </c>
      <c r="N9285" s="102">
        <v>6</v>
      </c>
      <c r="O9285" s="102" t="s">
        <v>1075</v>
      </c>
    </row>
    <row r="9286" spans="1:15" x14ac:dyDescent="0.25">
      <c r="A9286" s="102" t="s">
        <v>14702</v>
      </c>
      <c r="B9286" s="103" t="s">
        <v>14637</v>
      </c>
      <c r="C9286" s="103" t="s">
        <v>274</v>
      </c>
      <c r="D9286" s="102" t="s">
        <v>2881</v>
      </c>
      <c r="E9286" s="102" t="s">
        <v>275</v>
      </c>
      <c r="F9286" s="102" t="s">
        <v>15416</v>
      </c>
      <c r="H9286" s="102">
        <v>45577</v>
      </c>
      <c r="I9286" s="102" t="s">
        <v>292</v>
      </c>
      <c r="J9286" s="102" t="s">
        <v>1</v>
      </c>
      <c r="K9286" s="102" t="s">
        <v>291</v>
      </c>
      <c r="L9286" s="102" t="s">
        <v>294</v>
      </c>
      <c r="M9286" s="102" t="s">
        <v>1074</v>
      </c>
      <c r="N9286" s="102">
        <v>6</v>
      </c>
      <c r="O9286" s="102" t="s">
        <v>1075</v>
      </c>
    </row>
    <row r="9287" spans="1:15" x14ac:dyDescent="0.25">
      <c r="A9287" s="102" t="s">
        <v>14702</v>
      </c>
      <c r="B9287" s="103" t="s">
        <v>14704</v>
      </c>
      <c r="C9287" s="103" t="s">
        <v>1082</v>
      </c>
      <c r="D9287" s="102" t="s">
        <v>2881</v>
      </c>
      <c r="E9287" s="102" t="s">
        <v>275</v>
      </c>
      <c r="F9287" s="102" t="s">
        <v>15417</v>
      </c>
      <c r="G9287" s="102" t="s">
        <v>15418</v>
      </c>
      <c r="H9287" s="102">
        <v>45577</v>
      </c>
      <c r="I9287" s="102" t="s">
        <v>292</v>
      </c>
      <c r="J9287" s="102" t="s">
        <v>1</v>
      </c>
      <c r="K9287" s="102" t="s">
        <v>291</v>
      </c>
      <c r="L9287" s="102" t="s">
        <v>294</v>
      </c>
      <c r="M9287" s="102" t="s">
        <v>1082</v>
      </c>
      <c r="N9287" s="102">
        <v>6</v>
      </c>
      <c r="O9287" s="102" t="s">
        <v>1075</v>
      </c>
    </row>
    <row r="9288" spans="1:15" x14ac:dyDescent="0.25">
      <c r="A9288" s="102" t="s">
        <v>14702</v>
      </c>
      <c r="B9288" s="103" t="s">
        <v>14706</v>
      </c>
      <c r="C9288" s="103" t="s">
        <v>1082</v>
      </c>
      <c r="D9288" s="102" t="s">
        <v>2881</v>
      </c>
      <c r="E9288" s="102" t="s">
        <v>275</v>
      </c>
      <c r="F9288" s="102" t="s">
        <v>15419</v>
      </c>
      <c r="G9288" s="102" t="s">
        <v>15420</v>
      </c>
      <c r="H9288" s="102">
        <v>45577</v>
      </c>
      <c r="I9288" s="102" t="s">
        <v>292</v>
      </c>
      <c r="J9288" s="102" t="s">
        <v>1</v>
      </c>
      <c r="K9288" s="102" t="s">
        <v>291</v>
      </c>
      <c r="L9288" s="102" t="s">
        <v>294</v>
      </c>
      <c r="M9288" s="102" t="s">
        <v>1082</v>
      </c>
      <c r="N9288" s="102">
        <v>6</v>
      </c>
      <c r="O9288" s="102" t="s">
        <v>1075</v>
      </c>
    </row>
    <row r="9289" spans="1:15" x14ac:dyDescent="0.25">
      <c r="A9289" s="102" t="s">
        <v>14702</v>
      </c>
      <c r="B9289" s="103" t="s">
        <v>14708</v>
      </c>
      <c r="C9289" s="103" t="s">
        <v>274</v>
      </c>
      <c r="D9289" s="102" t="s">
        <v>2881</v>
      </c>
      <c r="E9289" s="102" t="s">
        <v>275</v>
      </c>
      <c r="F9289" s="102" t="s">
        <v>15421</v>
      </c>
      <c r="H9289" s="102">
        <v>45577</v>
      </c>
      <c r="I9289" s="102" t="s">
        <v>292</v>
      </c>
      <c r="J9289" s="102" t="s">
        <v>1</v>
      </c>
      <c r="K9289" s="102" t="s">
        <v>291</v>
      </c>
      <c r="L9289" s="102" t="s">
        <v>294</v>
      </c>
      <c r="M9289" s="102" t="s">
        <v>1074</v>
      </c>
      <c r="N9289" s="102">
        <v>6</v>
      </c>
      <c r="O9289" s="102" t="s">
        <v>1075</v>
      </c>
    </row>
    <row r="9290" spans="1:15" x14ac:dyDescent="0.25">
      <c r="A9290" s="102" t="s">
        <v>13874</v>
      </c>
      <c r="B9290" s="103" t="s">
        <v>14188</v>
      </c>
      <c r="C9290" s="103" t="s">
        <v>274</v>
      </c>
      <c r="D9290" s="102" t="s">
        <v>2881</v>
      </c>
      <c r="E9290" s="102" t="s">
        <v>275</v>
      </c>
      <c r="F9290" s="102" t="s">
        <v>15422</v>
      </c>
      <c r="H9290" s="102">
        <v>45577</v>
      </c>
      <c r="I9290" s="102" t="s">
        <v>292</v>
      </c>
      <c r="J9290" s="102" t="s">
        <v>1</v>
      </c>
      <c r="K9290" s="102" t="s">
        <v>291</v>
      </c>
      <c r="L9290" s="102" t="s">
        <v>294</v>
      </c>
      <c r="M9290" s="102" t="s">
        <v>1074</v>
      </c>
      <c r="N9290" s="102">
        <v>6</v>
      </c>
      <c r="O9290" s="102" t="s">
        <v>1075</v>
      </c>
    </row>
    <row r="9291" spans="1:15" x14ac:dyDescent="0.25">
      <c r="A9291" s="102" t="s">
        <v>13874</v>
      </c>
      <c r="B9291" s="103" t="s">
        <v>8357</v>
      </c>
      <c r="C9291" s="103" t="s">
        <v>274</v>
      </c>
      <c r="D9291" s="102" t="s">
        <v>2881</v>
      </c>
      <c r="E9291" s="102" t="s">
        <v>275</v>
      </c>
      <c r="F9291" s="102" t="s">
        <v>15423</v>
      </c>
      <c r="H9291" s="102">
        <v>45577</v>
      </c>
      <c r="I9291" s="102" t="s">
        <v>292</v>
      </c>
      <c r="J9291" s="102" t="s">
        <v>1</v>
      </c>
      <c r="K9291" s="102" t="s">
        <v>291</v>
      </c>
      <c r="L9291" s="102" t="s">
        <v>294</v>
      </c>
      <c r="M9291" s="102" t="s">
        <v>1074</v>
      </c>
      <c r="N9291" s="102">
        <v>6</v>
      </c>
      <c r="O9291" s="102" t="s">
        <v>1075</v>
      </c>
    </row>
    <row r="9292" spans="1:15" x14ac:dyDescent="0.25">
      <c r="A9292" s="102" t="s">
        <v>13874</v>
      </c>
      <c r="B9292" s="103" t="s">
        <v>14072</v>
      </c>
      <c r="C9292" s="103" t="s">
        <v>274</v>
      </c>
      <c r="D9292" s="102" t="s">
        <v>2881</v>
      </c>
      <c r="E9292" s="102" t="s">
        <v>275</v>
      </c>
      <c r="F9292" s="102" t="s">
        <v>15424</v>
      </c>
      <c r="H9292" s="102">
        <v>45577</v>
      </c>
      <c r="I9292" s="102" t="s">
        <v>292</v>
      </c>
      <c r="J9292" s="102" t="s">
        <v>1</v>
      </c>
      <c r="K9292" s="102" t="s">
        <v>291</v>
      </c>
      <c r="L9292" s="102" t="s">
        <v>294</v>
      </c>
      <c r="M9292" s="102" t="s">
        <v>1074</v>
      </c>
      <c r="N9292" s="102">
        <v>6</v>
      </c>
      <c r="O9292" s="102" t="s">
        <v>1075</v>
      </c>
    </row>
    <row r="9293" spans="1:15" x14ac:dyDescent="0.25">
      <c r="A9293" s="102" t="s">
        <v>9608</v>
      </c>
      <c r="B9293" s="103" t="s">
        <v>14362</v>
      </c>
      <c r="C9293" s="103" t="s">
        <v>1118</v>
      </c>
      <c r="D9293" s="102" t="s">
        <v>2881</v>
      </c>
      <c r="E9293" s="102" t="s">
        <v>275</v>
      </c>
      <c r="F9293" s="102" t="s">
        <v>15425</v>
      </c>
      <c r="H9293" s="102">
        <v>45577</v>
      </c>
      <c r="I9293" s="102" t="s">
        <v>292</v>
      </c>
      <c r="J9293" s="102" t="s">
        <v>1</v>
      </c>
      <c r="K9293" s="102" t="s">
        <v>291</v>
      </c>
      <c r="L9293" s="102" t="s">
        <v>294</v>
      </c>
      <c r="M9293" s="102" t="s">
        <v>1074</v>
      </c>
      <c r="N9293" s="102">
        <v>6</v>
      </c>
      <c r="O9293" s="102" t="s">
        <v>1075</v>
      </c>
    </row>
    <row r="9294" spans="1:15" x14ac:dyDescent="0.25">
      <c r="A9294" s="102" t="s">
        <v>14714</v>
      </c>
      <c r="B9294" s="103" t="s">
        <v>1410</v>
      </c>
      <c r="C9294" s="103" t="s">
        <v>1118</v>
      </c>
      <c r="D9294" s="102" t="s">
        <v>318</v>
      </c>
      <c r="E9294" s="102" t="s">
        <v>275</v>
      </c>
      <c r="F9294" s="102" t="s">
        <v>15426</v>
      </c>
      <c r="H9294" s="102">
        <v>45577</v>
      </c>
      <c r="I9294" s="102" t="s">
        <v>292</v>
      </c>
      <c r="J9294" s="102" t="s">
        <v>1</v>
      </c>
      <c r="K9294" s="102" t="s">
        <v>291</v>
      </c>
      <c r="L9294" s="102" t="s">
        <v>294</v>
      </c>
      <c r="M9294" s="102" t="s">
        <v>1074</v>
      </c>
      <c r="N9294" s="102">
        <v>6</v>
      </c>
      <c r="O9294" s="102" t="s">
        <v>1075</v>
      </c>
    </row>
    <row r="9295" spans="1:15" x14ac:dyDescent="0.25">
      <c r="A9295" s="102" t="s">
        <v>13878</v>
      </c>
      <c r="B9295" s="103" t="s">
        <v>5587</v>
      </c>
      <c r="C9295" s="103" t="s">
        <v>274</v>
      </c>
      <c r="D9295" s="102" t="s">
        <v>2881</v>
      </c>
      <c r="E9295" s="102" t="s">
        <v>275</v>
      </c>
      <c r="F9295" s="102" t="s">
        <v>15427</v>
      </c>
      <c r="H9295" s="102">
        <v>45577</v>
      </c>
      <c r="I9295" s="102" t="s">
        <v>292</v>
      </c>
      <c r="J9295" s="102" t="s">
        <v>1</v>
      </c>
      <c r="K9295" s="102" t="s">
        <v>291</v>
      </c>
      <c r="L9295" s="102" t="s">
        <v>294</v>
      </c>
      <c r="M9295" s="102" t="s">
        <v>1074</v>
      </c>
      <c r="N9295" s="102">
        <v>6</v>
      </c>
      <c r="O9295" s="102" t="s">
        <v>1075</v>
      </c>
    </row>
    <row r="9296" spans="1:15" x14ac:dyDescent="0.25">
      <c r="A9296" s="102" t="s">
        <v>13878</v>
      </c>
      <c r="B9296" s="103" t="s">
        <v>14186</v>
      </c>
      <c r="C9296" s="103" t="s">
        <v>274</v>
      </c>
      <c r="D9296" s="102" t="s">
        <v>2881</v>
      </c>
      <c r="E9296" s="102" t="s">
        <v>275</v>
      </c>
      <c r="F9296" s="102" t="s">
        <v>15428</v>
      </c>
      <c r="H9296" s="102">
        <v>45577</v>
      </c>
      <c r="I9296" s="102" t="s">
        <v>292</v>
      </c>
      <c r="J9296" s="102" t="s">
        <v>1</v>
      </c>
      <c r="K9296" s="102" t="s">
        <v>291</v>
      </c>
      <c r="L9296" s="102" t="s">
        <v>294</v>
      </c>
      <c r="M9296" s="102" t="s">
        <v>1074</v>
      </c>
      <c r="N9296" s="102">
        <v>6</v>
      </c>
      <c r="O9296" s="102" t="s">
        <v>1075</v>
      </c>
    </row>
    <row r="9297" spans="1:15" x14ac:dyDescent="0.25">
      <c r="A9297" s="102" t="s">
        <v>14718</v>
      </c>
      <c r="B9297" s="103" t="s">
        <v>1912</v>
      </c>
      <c r="C9297" s="103" t="s">
        <v>274</v>
      </c>
      <c r="D9297" s="102" t="s">
        <v>318</v>
      </c>
      <c r="E9297" s="102" t="s">
        <v>275</v>
      </c>
      <c r="F9297" s="102" t="s">
        <v>15429</v>
      </c>
      <c r="H9297" s="102">
        <v>45577</v>
      </c>
      <c r="I9297" s="102" t="s">
        <v>292</v>
      </c>
      <c r="J9297" s="102" t="s">
        <v>1</v>
      </c>
      <c r="K9297" s="102" t="s">
        <v>291</v>
      </c>
      <c r="L9297" s="102" t="s">
        <v>294</v>
      </c>
      <c r="M9297" s="102" t="s">
        <v>1074</v>
      </c>
      <c r="N9297" s="102">
        <v>6</v>
      </c>
      <c r="O9297" s="102" t="s">
        <v>1075</v>
      </c>
    </row>
    <row r="9298" spans="1:15" x14ac:dyDescent="0.25">
      <c r="A9298" s="102" t="s">
        <v>14721</v>
      </c>
      <c r="B9298" s="103" t="s">
        <v>14722</v>
      </c>
      <c r="C9298" s="103" t="s">
        <v>1118</v>
      </c>
      <c r="D9298" s="102" t="s">
        <v>2881</v>
      </c>
      <c r="E9298" s="102" t="s">
        <v>275</v>
      </c>
      <c r="F9298" s="102" t="s">
        <v>15430</v>
      </c>
      <c r="H9298" s="102">
        <v>45577</v>
      </c>
      <c r="I9298" s="102" t="s">
        <v>292</v>
      </c>
      <c r="J9298" s="102" t="s">
        <v>1</v>
      </c>
      <c r="K9298" s="102" t="s">
        <v>291</v>
      </c>
      <c r="L9298" s="102" t="s">
        <v>294</v>
      </c>
      <c r="M9298" s="102" t="s">
        <v>1074</v>
      </c>
      <c r="N9298" s="102">
        <v>6</v>
      </c>
      <c r="O9298" s="102" t="s">
        <v>1075</v>
      </c>
    </row>
    <row r="9299" spans="1:15" x14ac:dyDescent="0.25">
      <c r="A9299" s="102" t="s">
        <v>14721</v>
      </c>
      <c r="B9299" s="103" t="s">
        <v>14724</v>
      </c>
      <c r="C9299" s="103" t="s">
        <v>274</v>
      </c>
      <c r="D9299" s="102" t="s">
        <v>2881</v>
      </c>
      <c r="E9299" s="102" t="s">
        <v>275</v>
      </c>
      <c r="F9299" s="102" t="s">
        <v>15431</v>
      </c>
      <c r="H9299" s="102">
        <v>45577</v>
      </c>
      <c r="I9299" s="102" t="s">
        <v>292</v>
      </c>
      <c r="J9299" s="102" t="s">
        <v>1</v>
      </c>
      <c r="K9299" s="102" t="s">
        <v>291</v>
      </c>
      <c r="L9299" s="102" t="s">
        <v>294</v>
      </c>
      <c r="M9299" s="102" t="s">
        <v>1074</v>
      </c>
      <c r="N9299" s="102">
        <v>6</v>
      </c>
      <c r="O9299" s="102" t="s">
        <v>1075</v>
      </c>
    </row>
    <row r="9300" spans="1:15" x14ac:dyDescent="0.25">
      <c r="A9300" s="102" t="s">
        <v>14726</v>
      </c>
      <c r="B9300" s="103" t="s">
        <v>14727</v>
      </c>
      <c r="C9300" s="103" t="s">
        <v>1118</v>
      </c>
      <c r="D9300" s="102" t="s">
        <v>2881</v>
      </c>
      <c r="E9300" s="102" t="s">
        <v>275</v>
      </c>
      <c r="F9300" s="102" t="s">
        <v>15432</v>
      </c>
      <c r="H9300" s="102">
        <v>45577</v>
      </c>
      <c r="I9300" s="102" t="s">
        <v>292</v>
      </c>
      <c r="J9300" s="102" t="s">
        <v>1</v>
      </c>
      <c r="K9300" s="102" t="s">
        <v>291</v>
      </c>
      <c r="L9300" s="102" t="s">
        <v>294</v>
      </c>
      <c r="M9300" s="102" t="s">
        <v>1074</v>
      </c>
      <c r="N9300" s="102">
        <v>6</v>
      </c>
      <c r="O9300" s="102" t="s">
        <v>1075</v>
      </c>
    </row>
    <row r="9301" spans="1:15" x14ac:dyDescent="0.25">
      <c r="A9301" s="102" t="s">
        <v>14729</v>
      </c>
      <c r="B9301" s="103" t="s">
        <v>9082</v>
      </c>
      <c r="C9301" s="103" t="s">
        <v>1118</v>
      </c>
      <c r="D9301" s="102" t="s">
        <v>318</v>
      </c>
      <c r="E9301" s="102" t="s">
        <v>275</v>
      </c>
      <c r="F9301" s="102" t="s">
        <v>15433</v>
      </c>
      <c r="H9301" s="102">
        <v>45577</v>
      </c>
      <c r="I9301" s="102" t="s">
        <v>292</v>
      </c>
      <c r="J9301" s="102" t="s">
        <v>1</v>
      </c>
      <c r="K9301" s="102" t="s">
        <v>291</v>
      </c>
      <c r="L9301" s="102" t="s">
        <v>294</v>
      </c>
      <c r="M9301" s="102" t="s">
        <v>1074</v>
      </c>
      <c r="N9301" s="102">
        <v>6</v>
      </c>
      <c r="O9301" s="102" t="s">
        <v>1075</v>
      </c>
    </row>
    <row r="9302" spans="1:15" x14ac:dyDescent="0.25">
      <c r="A9302" s="102" t="s">
        <v>6842</v>
      </c>
      <c r="B9302" s="103" t="s">
        <v>14205</v>
      </c>
      <c r="C9302" s="103" t="s">
        <v>1118</v>
      </c>
      <c r="D9302" s="102" t="s">
        <v>2881</v>
      </c>
      <c r="E9302" s="102" t="s">
        <v>275</v>
      </c>
      <c r="F9302" s="102" t="s">
        <v>15434</v>
      </c>
      <c r="H9302" s="102">
        <v>45577</v>
      </c>
      <c r="I9302" s="102" t="s">
        <v>292</v>
      </c>
      <c r="J9302" s="102" t="s">
        <v>1</v>
      </c>
      <c r="K9302" s="102" t="s">
        <v>291</v>
      </c>
      <c r="L9302" s="102" t="s">
        <v>294</v>
      </c>
      <c r="M9302" s="102" t="s">
        <v>1074</v>
      </c>
      <c r="N9302" s="102">
        <v>6</v>
      </c>
      <c r="O9302" s="102" t="s">
        <v>1075</v>
      </c>
    </row>
    <row r="9303" spans="1:15" x14ac:dyDescent="0.25">
      <c r="A9303" s="102" t="s">
        <v>14734</v>
      </c>
      <c r="B9303" s="103" t="s">
        <v>14153</v>
      </c>
      <c r="C9303" s="103" t="s">
        <v>274</v>
      </c>
      <c r="D9303" s="102" t="s">
        <v>2881</v>
      </c>
      <c r="E9303" s="102" t="s">
        <v>275</v>
      </c>
      <c r="F9303" s="102" t="s">
        <v>15435</v>
      </c>
      <c r="H9303" s="102">
        <v>45577</v>
      </c>
      <c r="I9303" s="102" t="s">
        <v>292</v>
      </c>
      <c r="J9303" s="102" t="s">
        <v>1</v>
      </c>
      <c r="K9303" s="102" t="s">
        <v>291</v>
      </c>
      <c r="L9303" s="102" t="s">
        <v>294</v>
      </c>
      <c r="M9303" s="102" t="s">
        <v>1074</v>
      </c>
      <c r="N9303" s="102">
        <v>6</v>
      </c>
      <c r="O9303" s="102" t="s">
        <v>1075</v>
      </c>
    </row>
    <row r="9304" spans="1:15" x14ac:dyDescent="0.25">
      <c r="A9304" s="102" t="s">
        <v>14736</v>
      </c>
      <c r="B9304" s="103" t="s">
        <v>9143</v>
      </c>
      <c r="C9304" s="103" t="s">
        <v>277</v>
      </c>
      <c r="D9304" s="102" t="s">
        <v>136</v>
      </c>
      <c r="E9304" s="102" t="s">
        <v>275</v>
      </c>
      <c r="F9304" s="102" t="s">
        <v>15436</v>
      </c>
      <c r="G9304" s="102">
        <v>36792</v>
      </c>
      <c r="H9304" s="102">
        <v>45577</v>
      </c>
      <c r="I9304" s="102" t="s">
        <v>292</v>
      </c>
      <c r="J9304" s="102" t="s">
        <v>1</v>
      </c>
      <c r="K9304" s="102" t="s">
        <v>291</v>
      </c>
      <c r="L9304" s="102" t="s">
        <v>294</v>
      </c>
      <c r="M9304" s="102" t="s">
        <v>1074</v>
      </c>
      <c r="N9304" s="102">
        <v>6</v>
      </c>
      <c r="O9304" s="102" t="s">
        <v>1075</v>
      </c>
    </row>
    <row r="9305" spans="1:15" x14ac:dyDescent="0.25">
      <c r="A9305" s="102" t="s">
        <v>4463</v>
      </c>
      <c r="B9305" s="103" t="s">
        <v>5510</v>
      </c>
      <c r="C9305" s="103" t="s">
        <v>274</v>
      </c>
      <c r="D9305" s="102" t="s">
        <v>2881</v>
      </c>
      <c r="E9305" s="102" t="s">
        <v>275</v>
      </c>
      <c r="F9305" s="102" t="s">
        <v>15437</v>
      </c>
      <c r="H9305" s="102">
        <v>45577</v>
      </c>
      <c r="I9305" s="102" t="s">
        <v>292</v>
      </c>
      <c r="J9305" s="102" t="s">
        <v>1</v>
      </c>
      <c r="K9305" s="102" t="s">
        <v>291</v>
      </c>
      <c r="L9305" s="102" t="s">
        <v>294</v>
      </c>
      <c r="M9305" s="102" t="s">
        <v>1074</v>
      </c>
      <c r="N9305" s="102">
        <v>6</v>
      </c>
      <c r="O9305" s="102" t="s">
        <v>1075</v>
      </c>
    </row>
    <row r="9306" spans="1:15" x14ac:dyDescent="0.25">
      <c r="A9306" s="102" t="s">
        <v>4463</v>
      </c>
      <c r="B9306" s="103" t="s">
        <v>13110</v>
      </c>
      <c r="C9306" s="103" t="s">
        <v>274</v>
      </c>
      <c r="D9306" s="102" t="s">
        <v>2881</v>
      </c>
      <c r="E9306" s="102" t="s">
        <v>275</v>
      </c>
      <c r="F9306" s="102" t="s">
        <v>15438</v>
      </c>
      <c r="H9306" s="102">
        <v>45577</v>
      </c>
      <c r="I9306" s="102" t="s">
        <v>292</v>
      </c>
      <c r="J9306" s="102" t="s">
        <v>1</v>
      </c>
      <c r="K9306" s="102" t="s">
        <v>291</v>
      </c>
      <c r="L9306" s="102" t="s">
        <v>294</v>
      </c>
      <c r="M9306" s="102" t="s">
        <v>1074</v>
      </c>
      <c r="N9306" s="102">
        <v>6</v>
      </c>
      <c r="O9306" s="102" t="s">
        <v>1075</v>
      </c>
    </row>
    <row r="9307" spans="1:15" x14ac:dyDescent="0.25">
      <c r="A9307" s="102" t="s">
        <v>4942</v>
      </c>
      <c r="B9307" s="103" t="s">
        <v>1304</v>
      </c>
      <c r="C9307" s="103" t="s">
        <v>274</v>
      </c>
      <c r="D9307" s="102" t="s">
        <v>136</v>
      </c>
      <c r="E9307" s="102" t="s">
        <v>275</v>
      </c>
      <c r="F9307" s="102" t="s">
        <v>15439</v>
      </c>
      <c r="G9307" s="102">
        <v>23816</v>
      </c>
      <c r="H9307" s="102">
        <v>45577</v>
      </c>
      <c r="I9307" s="102" t="s">
        <v>292</v>
      </c>
      <c r="J9307" s="102" t="s">
        <v>1</v>
      </c>
      <c r="K9307" s="102" t="s">
        <v>291</v>
      </c>
      <c r="L9307" s="102" t="s">
        <v>294</v>
      </c>
      <c r="M9307" s="102" t="s">
        <v>1074</v>
      </c>
      <c r="N9307" s="102">
        <v>6</v>
      </c>
      <c r="O9307" s="102" t="s">
        <v>1075</v>
      </c>
    </row>
    <row r="9308" spans="1:15" x14ac:dyDescent="0.25">
      <c r="A9308" s="102" t="s">
        <v>14333</v>
      </c>
      <c r="B9308" s="103" t="s">
        <v>15440</v>
      </c>
      <c r="C9308" s="103" t="s">
        <v>1225</v>
      </c>
      <c r="D9308" s="102" t="s">
        <v>281</v>
      </c>
      <c r="E9308" s="102" t="s">
        <v>275</v>
      </c>
      <c r="F9308" s="102" t="s">
        <v>15441</v>
      </c>
      <c r="H9308" s="102">
        <v>45577</v>
      </c>
      <c r="I9308" s="102" t="s">
        <v>292</v>
      </c>
      <c r="J9308" s="102" t="s">
        <v>1</v>
      </c>
      <c r="K9308" s="102" t="s">
        <v>291</v>
      </c>
      <c r="L9308" s="102" t="s">
        <v>294</v>
      </c>
      <c r="M9308" s="102" t="s">
        <v>1074</v>
      </c>
      <c r="N9308" s="102">
        <v>6</v>
      </c>
      <c r="O9308" s="102" t="s">
        <v>1075</v>
      </c>
    </row>
    <row r="9309" spans="1:15" x14ac:dyDescent="0.25">
      <c r="A9309" s="102" t="s">
        <v>14741</v>
      </c>
      <c r="B9309" s="103" t="s">
        <v>14742</v>
      </c>
      <c r="C9309" s="103" t="s">
        <v>277</v>
      </c>
      <c r="D9309" s="102" t="s">
        <v>136</v>
      </c>
      <c r="E9309" s="102" t="s">
        <v>275</v>
      </c>
      <c r="F9309" s="102" t="s">
        <v>15442</v>
      </c>
      <c r="G9309" s="102">
        <v>37889</v>
      </c>
      <c r="H9309" s="102">
        <v>45577</v>
      </c>
      <c r="I9309" s="102" t="s">
        <v>292</v>
      </c>
      <c r="J9309" s="102" t="s">
        <v>1</v>
      </c>
      <c r="K9309" s="102" t="s">
        <v>291</v>
      </c>
      <c r="L9309" s="102" t="s">
        <v>294</v>
      </c>
      <c r="M9309" s="102" t="s">
        <v>1074</v>
      </c>
      <c r="N9309" s="102">
        <v>6</v>
      </c>
      <c r="O9309" s="102" t="s">
        <v>1075</v>
      </c>
    </row>
    <row r="9310" spans="1:15" x14ac:dyDescent="0.25">
      <c r="A9310" s="102" t="s">
        <v>14123</v>
      </c>
      <c r="B9310" s="103" t="s">
        <v>14744</v>
      </c>
      <c r="C9310" s="103" t="s">
        <v>274</v>
      </c>
      <c r="D9310" s="102" t="s">
        <v>2881</v>
      </c>
      <c r="E9310" s="102" t="s">
        <v>275</v>
      </c>
      <c r="F9310" s="102" t="s">
        <v>15443</v>
      </c>
      <c r="H9310" s="102">
        <v>45577</v>
      </c>
      <c r="I9310" s="102" t="s">
        <v>292</v>
      </c>
      <c r="J9310" s="102" t="s">
        <v>1</v>
      </c>
      <c r="K9310" s="102" t="s">
        <v>291</v>
      </c>
      <c r="L9310" s="102" t="s">
        <v>294</v>
      </c>
      <c r="M9310" s="102" t="s">
        <v>1074</v>
      </c>
      <c r="N9310" s="102">
        <v>6</v>
      </c>
      <c r="O9310" s="102" t="s">
        <v>1075</v>
      </c>
    </row>
    <row r="9311" spans="1:15" x14ac:dyDescent="0.25">
      <c r="A9311" s="102" t="s">
        <v>14746</v>
      </c>
      <c r="B9311" s="103" t="s">
        <v>5608</v>
      </c>
      <c r="C9311" s="103" t="s">
        <v>1118</v>
      </c>
      <c r="D9311" s="102" t="s">
        <v>2881</v>
      </c>
      <c r="E9311" s="102" t="s">
        <v>275</v>
      </c>
      <c r="F9311" s="102" t="s">
        <v>15444</v>
      </c>
      <c r="H9311" s="102">
        <v>45577</v>
      </c>
      <c r="I9311" s="102" t="s">
        <v>292</v>
      </c>
      <c r="J9311" s="102" t="s">
        <v>1</v>
      </c>
      <c r="K9311" s="102" t="s">
        <v>291</v>
      </c>
      <c r="L9311" s="102" t="s">
        <v>294</v>
      </c>
      <c r="M9311" s="102" t="s">
        <v>1074</v>
      </c>
      <c r="N9311" s="102">
        <v>6</v>
      </c>
      <c r="O9311" s="102" t="s">
        <v>1075</v>
      </c>
    </row>
    <row r="9312" spans="1:15" x14ac:dyDescent="0.25">
      <c r="A9312" s="102" t="s">
        <v>14748</v>
      </c>
      <c r="B9312" s="103" t="s">
        <v>14219</v>
      </c>
      <c r="C9312" s="103" t="s">
        <v>1118</v>
      </c>
      <c r="D9312" s="102" t="s">
        <v>2881</v>
      </c>
      <c r="E9312" s="102" t="s">
        <v>275</v>
      </c>
      <c r="F9312" s="102" t="s">
        <v>15445</v>
      </c>
      <c r="H9312" s="102">
        <v>45577</v>
      </c>
      <c r="I9312" s="102" t="s">
        <v>292</v>
      </c>
      <c r="J9312" s="102" t="s">
        <v>1</v>
      </c>
      <c r="K9312" s="102" t="s">
        <v>291</v>
      </c>
      <c r="L9312" s="102" t="s">
        <v>294</v>
      </c>
      <c r="M9312" s="102" t="s">
        <v>1074</v>
      </c>
      <c r="N9312" s="102">
        <v>6</v>
      </c>
      <c r="O9312" s="102" t="s">
        <v>1075</v>
      </c>
    </row>
    <row r="9313" spans="1:15" x14ac:dyDescent="0.25">
      <c r="A9313" s="102" t="s">
        <v>14750</v>
      </c>
      <c r="B9313" s="103" t="s">
        <v>1700</v>
      </c>
      <c r="C9313" s="103" t="s">
        <v>274</v>
      </c>
      <c r="D9313" s="102" t="s">
        <v>136</v>
      </c>
      <c r="E9313" s="102" t="s">
        <v>275</v>
      </c>
      <c r="F9313" s="102" t="s">
        <v>15446</v>
      </c>
      <c r="G9313" s="102">
        <v>25899</v>
      </c>
      <c r="H9313" s="102">
        <v>45577</v>
      </c>
      <c r="I9313" s="102" t="s">
        <v>292</v>
      </c>
      <c r="J9313" s="102" t="s">
        <v>1</v>
      </c>
      <c r="K9313" s="102" t="s">
        <v>291</v>
      </c>
      <c r="L9313" s="102" t="s">
        <v>294</v>
      </c>
      <c r="M9313" s="102" t="s">
        <v>1074</v>
      </c>
      <c r="N9313" s="102">
        <v>6</v>
      </c>
      <c r="O9313" s="102" t="s">
        <v>1075</v>
      </c>
    </row>
    <row r="9314" spans="1:15" x14ac:dyDescent="0.25">
      <c r="A9314" s="102" t="s">
        <v>1838</v>
      </c>
      <c r="B9314" s="103" t="s">
        <v>8439</v>
      </c>
      <c r="C9314" s="103" t="s">
        <v>1118</v>
      </c>
      <c r="D9314" s="102" t="s">
        <v>2881</v>
      </c>
      <c r="E9314" s="102" t="s">
        <v>275</v>
      </c>
      <c r="F9314" s="102" t="s">
        <v>15447</v>
      </c>
      <c r="H9314" s="102">
        <v>45577</v>
      </c>
      <c r="I9314" s="102" t="s">
        <v>292</v>
      </c>
      <c r="J9314" s="102" t="s">
        <v>1</v>
      </c>
      <c r="K9314" s="102" t="s">
        <v>291</v>
      </c>
      <c r="L9314" s="102" t="s">
        <v>294</v>
      </c>
      <c r="M9314" s="102" t="s">
        <v>1074</v>
      </c>
      <c r="N9314" s="102">
        <v>6</v>
      </c>
      <c r="O9314" s="102" t="s">
        <v>1075</v>
      </c>
    </row>
    <row r="9315" spans="1:15" x14ac:dyDescent="0.25">
      <c r="A9315" s="102" t="s">
        <v>14753</v>
      </c>
      <c r="B9315" s="103" t="s">
        <v>8310</v>
      </c>
      <c r="C9315" s="103" t="s">
        <v>1118</v>
      </c>
      <c r="D9315" s="102" t="s">
        <v>2881</v>
      </c>
      <c r="E9315" s="102" t="s">
        <v>275</v>
      </c>
      <c r="F9315" s="102" t="s">
        <v>15448</v>
      </c>
      <c r="G9315" s="102" t="s">
        <v>15449</v>
      </c>
      <c r="H9315" s="102">
        <v>45577</v>
      </c>
      <c r="I9315" s="102" t="s">
        <v>292</v>
      </c>
      <c r="J9315" s="102" t="s">
        <v>1</v>
      </c>
      <c r="K9315" s="102" t="s">
        <v>291</v>
      </c>
      <c r="L9315" s="102" t="s">
        <v>294</v>
      </c>
      <c r="M9315" s="102" t="s">
        <v>1074</v>
      </c>
      <c r="N9315" s="102">
        <v>6</v>
      </c>
      <c r="O9315" s="102" t="s">
        <v>1075</v>
      </c>
    </row>
    <row r="9316" spans="1:15" x14ac:dyDescent="0.25">
      <c r="A9316" s="102" t="s">
        <v>14755</v>
      </c>
      <c r="B9316" s="103" t="s">
        <v>8489</v>
      </c>
      <c r="C9316" s="103" t="s">
        <v>1118</v>
      </c>
      <c r="D9316" s="102" t="s">
        <v>2881</v>
      </c>
      <c r="E9316" s="102" t="s">
        <v>275</v>
      </c>
      <c r="F9316" s="102" t="s">
        <v>15450</v>
      </c>
      <c r="H9316" s="102">
        <v>45577</v>
      </c>
      <c r="I9316" s="102" t="s">
        <v>292</v>
      </c>
      <c r="J9316" s="102" t="s">
        <v>1</v>
      </c>
      <c r="K9316" s="102" t="s">
        <v>291</v>
      </c>
      <c r="L9316" s="102" t="s">
        <v>294</v>
      </c>
      <c r="M9316" s="102" t="s">
        <v>1074</v>
      </c>
      <c r="N9316" s="102">
        <v>6</v>
      </c>
      <c r="O9316" s="102" t="s">
        <v>1075</v>
      </c>
    </row>
    <row r="9317" spans="1:15" x14ac:dyDescent="0.25">
      <c r="A9317" s="102" t="s">
        <v>5206</v>
      </c>
      <c r="B9317" s="103" t="s">
        <v>14362</v>
      </c>
      <c r="C9317" s="103" t="s">
        <v>1118</v>
      </c>
      <c r="D9317" s="102" t="s">
        <v>2881</v>
      </c>
      <c r="E9317" s="102" t="s">
        <v>275</v>
      </c>
      <c r="F9317" s="102" t="s">
        <v>15451</v>
      </c>
      <c r="H9317" s="102">
        <v>45577</v>
      </c>
      <c r="I9317" s="102" t="s">
        <v>292</v>
      </c>
      <c r="J9317" s="102" t="s">
        <v>1</v>
      </c>
      <c r="K9317" s="102" t="s">
        <v>291</v>
      </c>
      <c r="L9317" s="102" t="s">
        <v>294</v>
      </c>
      <c r="M9317" s="102" t="s">
        <v>1074</v>
      </c>
      <c r="N9317" s="102">
        <v>6</v>
      </c>
      <c r="O9317" s="102" t="s">
        <v>1075</v>
      </c>
    </row>
    <row r="9318" spans="1:15" x14ac:dyDescent="0.25">
      <c r="A9318" s="102" t="s">
        <v>14758</v>
      </c>
      <c r="B9318" s="103" t="s">
        <v>14093</v>
      </c>
      <c r="C9318" s="103" t="s">
        <v>274</v>
      </c>
      <c r="D9318" s="102" t="s">
        <v>2881</v>
      </c>
      <c r="E9318" s="102" t="s">
        <v>275</v>
      </c>
      <c r="F9318" s="102" t="s">
        <v>15452</v>
      </c>
      <c r="H9318" s="102">
        <v>45577</v>
      </c>
      <c r="I9318" s="102" t="s">
        <v>292</v>
      </c>
      <c r="J9318" s="102" t="s">
        <v>1</v>
      </c>
      <c r="K9318" s="102" t="s">
        <v>291</v>
      </c>
      <c r="L9318" s="102" t="s">
        <v>294</v>
      </c>
      <c r="M9318" s="102" t="s">
        <v>1074</v>
      </c>
      <c r="N9318" s="102">
        <v>6</v>
      </c>
      <c r="O9318" s="102" t="s">
        <v>1075</v>
      </c>
    </row>
    <row r="9319" spans="1:15" x14ac:dyDescent="0.25">
      <c r="A9319" s="102" t="s">
        <v>14364</v>
      </c>
      <c r="B9319" s="103" t="s">
        <v>14760</v>
      </c>
      <c r="C9319" s="103" t="s">
        <v>274</v>
      </c>
      <c r="D9319" s="102" t="s">
        <v>2881</v>
      </c>
      <c r="E9319" s="102" t="s">
        <v>275</v>
      </c>
      <c r="F9319" s="102" t="s">
        <v>15453</v>
      </c>
      <c r="H9319" s="102">
        <v>45577</v>
      </c>
      <c r="I9319" s="102" t="s">
        <v>292</v>
      </c>
      <c r="J9319" s="102" t="s">
        <v>1</v>
      </c>
      <c r="K9319" s="102" t="s">
        <v>291</v>
      </c>
      <c r="L9319" s="102" t="s">
        <v>294</v>
      </c>
      <c r="M9319" s="102" t="s">
        <v>1074</v>
      </c>
      <c r="N9319" s="102">
        <v>6</v>
      </c>
      <c r="O9319" s="102" t="s">
        <v>1075</v>
      </c>
    </row>
    <row r="9320" spans="1:15" x14ac:dyDescent="0.25">
      <c r="A9320" s="102" t="s">
        <v>14364</v>
      </c>
      <c r="B9320" s="103" t="s">
        <v>13082</v>
      </c>
      <c r="C9320" s="103" t="s">
        <v>274</v>
      </c>
      <c r="D9320" s="102" t="s">
        <v>2881</v>
      </c>
      <c r="E9320" s="102" t="s">
        <v>275</v>
      </c>
      <c r="F9320" s="102" t="s">
        <v>15454</v>
      </c>
      <c r="H9320" s="102">
        <v>45577</v>
      </c>
      <c r="I9320" s="102" t="s">
        <v>292</v>
      </c>
      <c r="J9320" s="102" t="s">
        <v>1</v>
      </c>
      <c r="K9320" s="102" t="s">
        <v>291</v>
      </c>
      <c r="L9320" s="102" t="s">
        <v>294</v>
      </c>
      <c r="M9320" s="102" t="s">
        <v>1074</v>
      </c>
      <c r="N9320" s="102">
        <v>6</v>
      </c>
      <c r="O9320" s="102" t="s">
        <v>1075</v>
      </c>
    </row>
    <row r="9321" spans="1:15" x14ac:dyDescent="0.25">
      <c r="A9321" s="102" t="s">
        <v>14364</v>
      </c>
      <c r="B9321" s="103" t="s">
        <v>14763</v>
      </c>
      <c r="C9321" s="103" t="s">
        <v>1118</v>
      </c>
      <c r="D9321" s="102" t="s">
        <v>2881</v>
      </c>
      <c r="E9321" s="102" t="s">
        <v>275</v>
      </c>
      <c r="F9321" s="102" t="s">
        <v>15455</v>
      </c>
      <c r="H9321" s="102">
        <v>45577</v>
      </c>
      <c r="I9321" s="102" t="s">
        <v>292</v>
      </c>
      <c r="J9321" s="102" t="s">
        <v>1</v>
      </c>
      <c r="K9321" s="102" t="s">
        <v>291</v>
      </c>
      <c r="L9321" s="102" t="s">
        <v>294</v>
      </c>
      <c r="M9321" s="102" t="s">
        <v>1074</v>
      </c>
      <c r="N9321" s="102">
        <v>6</v>
      </c>
      <c r="O9321" s="102" t="s">
        <v>1075</v>
      </c>
    </row>
    <row r="9322" spans="1:15" x14ac:dyDescent="0.25">
      <c r="A9322" s="102" t="s">
        <v>14765</v>
      </c>
      <c r="B9322" s="103" t="s">
        <v>4524</v>
      </c>
      <c r="C9322" s="103" t="s">
        <v>274</v>
      </c>
      <c r="D9322" s="102" t="s">
        <v>318</v>
      </c>
      <c r="E9322" s="102" t="s">
        <v>275</v>
      </c>
      <c r="F9322" s="102" t="s">
        <v>15456</v>
      </c>
      <c r="H9322" s="102">
        <v>45577</v>
      </c>
      <c r="I9322" s="102" t="s">
        <v>292</v>
      </c>
      <c r="J9322" s="102" t="s">
        <v>1</v>
      </c>
      <c r="K9322" s="102" t="s">
        <v>291</v>
      </c>
      <c r="L9322" s="102" t="s">
        <v>294</v>
      </c>
      <c r="M9322" s="102" t="s">
        <v>1074</v>
      </c>
      <c r="N9322" s="102">
        <v>6</v>
      </c>
      <c r="O9322" s="102" t="s">
        <v>1075</v>
      </c>
    </row>
    <row r="9323" spans="1:15" x14ac:dyDescent="0.25">
      <c r="A9323" s="102" t="s">
        <v>1260</v>
      </c>
      <c r="B9323" s="103" t="s">
        <v>8310</v>
      </c>
      <c r="C9323" s="103" t="s">
        <v>1118</v>
      </c>
      <c r="D9323" s="102" t="s">
        <v>2881</v>
      </c>
      <c r="E9323" s="102" t="s">
        <v>275</v>
      </c>
      <c r="F9323" s="102" t="s">
        <v>15457</v>
      </c>
      <c r="H9323" s="102">
        <v>45577</v>
      </c>
      <c r="I9323" s="102" t="s">
        <v>292</v>
      </c>
      <c r="J9323" s="102" t="s">
        <v>1</v>
      </c>
      <c r="K9323" s="102" t="s">
        <v>291</v>
      </c>
      <c r="L9323" s="102" t="s">
        <v>294</v>
      </c>
      <c r="M9323" s="102" t="s">
        <v>1074</v>
      </c>
      <c r="N9323" s="102">
        <v>6</v>
      </c>
      <c r="O9323" s="102" t="s">
        <v>1075</v>
      </c>
    </row>
    <row r="9324" spans="1:15" x14ac:dyDescent="0.25">
      <c r="A9324" s="102" t="s">
        <v>14771</v>
      </c>
      <c r="B9324" s="103" t="s">
        <v>14772</v>
      </c>
      <c r="C9324" s="103" t="s">
        <v>274</v>
      </c>
      <c r="D9324" s="102" t="s">
        <v>136</v>
      </c>
      <c r="E9324" s="102" t="s">
        <v>275</v>
      </c>
      <c r="F9324" s="102" t="s">
        <v>15458</v>
      </c>
      <c r="G9324" s="102">
        <v>35758</v>
      </c>
      <c r="H9324" s="102">
        <v>45577</v>
      </c>
      <c r="I9324" s="102" t="s">
        <v>292</v>
      </c>
      <c r="J9324" s="102" t="s">
        <v>1</v>
      </c>
      <c r="K9324" s="102" t="s">
        <v>291</v>
      </c>
      <c r="L9324" s="102" t="s">
        <v>294</v>
      </c>
      <c r="M9324" s="102" t="s">
        <v>1074</v>
      </c>
      <c r="N9324" s="102">
        <v>6</v>
      </c>
      <c r="O9324" s="102" t="s">
        <v>1075</v>
      </c>
    </row>
    <row r="9325" spans="1:15" x14ac:dyDescent="0.25">
      <c r="A9325" s="102" t="s">
        <v>14774</v>
      </c>
      <c r="B9325" s="103" t="s">
        <v>14061</v>
      </c>
      <c r="C9325" s="103" t="s">
        <v>1118</v>
      </c>
      <c r="D9325" s="102" t="s">
        <v>2881</v>
      </c>
      <c r="E9325" s="102" t="s">
        <v>275</v>
      </c>
      <c r="F9325" s="102" t="s">
        <v>15459</v>
      </c>
      <c r="H9325" s="102">
        <v>45577</v>
      </c>
      <c r="I9325" s="102" t="s">
        <v>292</v>
      </c>
      <c r="J9325" s="102" t="s">
        <v>1</v>
      </c>
      <c r="K9325" s="102" t="s">
        <v>291</v>
      </c>
      <c r="L9325" s="102" t="s">
        <v>294</v>
      </c>
      <c r="M9325" s="102" t="s">
        <v>1074</v>
      </c>
      <c r="N9325" s="102">
        <v>6</v>
      </c>
      <c r="O9325" s="102" t="s">
        <v>1075</v>
      </c>
    </row>
    <row r="9326" spans="1:15" x14ac:dyDescent="0.25">
      <c r="A9326" s="102" t="s">
        <v>14774</v>
      </c>
      <c r="B9326" s="103" t="s">
        <v>14153</v>
      </c>
      <c r="C9326" s="103" t="s">
        <v>274</v>
      </c>
      <c r="D9326" s="102" t="s">
        <v>2881</v>
      </c>
      <c r="E9326" s="102" t="s">
        <v>275</v>
      </c>
      <c r="F9326" s="102" t="s">
        <v>15460</v>
      </c>
      <c r="H9326" s="102">
        <v>45577</v>
      </c>
      <c r="I9326" s="102" t="s">
        <v>292</v>
      </c>
      <c r="J9326" s="102" t="s">
        <v>1</v>
      </c>
      <c r="K9326" s="102" t="s">
        <v>291</v>
      </c>
      <c r="L9326" s="102" t="s">
        <v>294</v>
      </c>
      <c r="M9326" s="102" t="s">
        <v>1074</v>
      </c>
      <c r="N9326" s="102">
        <v>6</v>
      </c>
      <c r="O9326" s="102" t="s">
        <v>1075</v>
      </c>
    </row>
    <row r="9327" spans="1:15" x14ac:dyDescent="0.25">
      <c r="A9327" s="102" t="s">
        <v>14774</v>
      </c>
      <c r="B9327" s="103" t="s">
        <v>14777</v>
      </c>
      <c r="C9327" s="103" t="s">
        <v>274</v>
      </c>
      <c r="D9327" s="102" t="s">
        <v>2881</v>
      </c>
      <c r="E9327" s="102" t="s">
        <v>275</v>
      </c>
      <c r="F9327" s="102" t="s">
        <v>15461</v>
      </c>
      <c r="H9327" s="102">
        <v>45577</v>
      </c>
      <c r="I9327" s="102" t="s">
        <v>292</v>
      </c>
      <c r="J9327" s="102" t="s">
        <v>1</v>
      </c>
      <c r="K9327" s="102" t="s">
        <v>291</v>
      </c>
      <c r="L9327" s="102" t="s">
        <v>294</v>
      </c>
      <c r="M9327" s="102" t="s">
        <v>1074</v>
      </c>
      <c r="N9327" s="102">
        <v>6</v>
      </c>
      <c r="O9327" s="102" t="s">
        <v>1075</v>
      </c>
    </row>
    <row r="9328" spans="1:15" x14ac:dyDescent="0.25">
      <c r="A9328" s="102" t="s">
        <v>14779</v>
      </c>
      <c r="B9328" s="103" t="s">
        <v>4083</v>
      </c>
      <c r="C9328" s="103" t="s">
        <v>1118</v>
      </c>
      <c r="D9328" s="102" t="s">
        <v>318</v>
      </c>
      <c r="E9328" s="102" t="s">
        <v>275</v>
      </c>
      <c r="F9328" s="102" t="s">
        <v>15462</v>
      </c>
      <c r="H9328" s="102">
        <v>45577</v>
      </c>
      <c r="I9328" s="102" t="s">
        <v>292</v>
      </c>
      <c r="J9328" s="102" t="s">
        <v>1</v>
      </c>
      <c r="K9328" s="102" t="s">
        <v>291</v>
      </c>
      <c r="L9328" s="102" t="s">
        <v>294</v>
      </c>
      <c r="M9328" s="102" t="s">
        <v>1074</v>
      </c>
      <c r="N9328" s="102">
        <v>6</v>
      </c>
      <c r="O9328" s="102" t="s">
        <v>1075</v>
      </c>
    </row>
    <row r="9329" spans="1:15" x14ac:dyDescent="0.25">
      <c r="A9329" s="102" t="s">
        <v>14781</v>
      </c>
      <c r="B9329" s="103" t="s">
        <v>5518</v>
      </c>
      <c r="C9329" s="103" t="s">
        <v>1118</v>
      </c>
      <c r="D9329" s="102" t="s">
        <v>2881</v>
      </c>
      <c r="E9329" s="102" t="s">
        <v>275</v>
      </c>
      <c r="F9329" s="102" t="s">
        <v>15463</v>
      </c>
      <c r="H9329" s="102">
        <v>45577</v>
      </c>
      <c r="I9329" s="102" t="s">
        <v>292</v>
      </c>
      <c r="J9329" s="102" t="s">
        <v>1</v>
      </c>
      <c r="K9329" s="102" t="s">
        <v>291</v>
      </c>
      <c r="L9329" s="102" t="s">
        <v>294</v>
      </c>
      <c r="M9329" s="102" t="s">
        <v>1074</v>
      </c>
      <c r="N9329" s="102">
        <v>6</v>
      </c>
      <c r="O9329" s="102" t="s">
        <v>1075</v>
      </c>
    </row>
    <row r="9330" spans="1:15" x14ac:dyDescent="0.25">
      <c r="A9330" s="102" t="s">
        <v>14781</v>
      </c>
      <c r="B9330" s="103" t="s">
        <v>14072</v>
      </c>
      <c r="C9330" s="103" t="s">
        <v>274</v>
      </c>
      <c r="D9330" s="102" t="s">
        <v>2881</v>
      </c>
      <c r="E9330" s="102" t="s">
        <v>275</v>
      </c>
      <c r="F9330" s="102" t="s">
        <v>15464</v>
      </c>
      <c r="H9330" s="102">
        <v>45577</v>
      </c>
      <c r="I9330" s="102" t="s">
        <v>292</v>
      </c>
      <c r="J9330" s="102" t="s">
        <v>1</v>
      </c>
      <c r="K9330" s="102" t="s">
        <v>291</v>
      </c>
      <c r="L9330" s="102" t="s">
        <v>294</v>
      </c>
      <c r="M9330" s="102" t="s">
        <v>1074</v>
      </c>
      <c r="N9330" s="102">
        <v>6</v>
      </c>
      <c r="O9330" s="102" t="s">
        <v>1075</v>
      </c>
    </row>
    <row r="9331" spans="1:15" x14ac:dyDescent="0.25">
      <c r="A9331" s="102" t="s">
        <v>14784</v>
      </c>
      <c r="B9331" s="103" t="s">
        <v>14644</v>
      </c>
      <c r="C9331" s="103" t="s">
        <v>1118</v>
      </c>
      <c r="D9331" s="102" t="s">
        <v>318</v>
      </c>
      <c r="E9331" s="102" t="s">
        <v>275</v>
      </c>
      <c r="F9331" s="102" t="s">
        <v>15465</v>
      </c>
      <c r="H9331" s="102">
        <v>45577</v>
      </c>
      <c r="I9331" s="102" t="s">
        <v>292</v>
      </c>
      <c r="J9331" s="102" t="s">
        <v>1</v>
      </c>
      <c r="K9331" s="102" t="s">
        <v>291</v>
      </c>
      <c r="L9331" s="102" t="s">
        <v>294</v>
      </c>
      <c r="M9331" s="102" t="s">
        <v>1074</v>
      </c>
      <c r="N9331" s="102">
        <v>6</v>
      </c>
      <c r="O9331" s="102" t="s">
        <v>1075</v>
      </c>
    </row>
    <row r="9332" spans="1:15" x14ac:dyDescent="0.25">
      <c r="A9332" s="102" t="s">
        <v>1232</v>
      </c>
      <c r="B9332" s="103" t="s">
        <v>14786</v>
      </c>
      <c r="C9332" s="103" t="s">
        <v>1118</v>
      </c>
      <c r="D9332" s="102" t="s">
        <v>2881</v>
      </c>
      <c r="E9332" s="102" t="s">
        <v>275</v>
      </c>
      <c r="F9332" s="102" t="s">
        <v>15466</v>
      </c>
      <c r="H9332" s="102">
        <v>45577</v>
      </c>
      <c r="I9332" s="102" t="s">
        <v>292</v>
      </c>
      <c r="J9332" s="102" t="s">
        <v>1</v>
      </c>
      <c r="K9332" s="102" t="s">
        <v>291</v>
      </c>
      <c r="L9332" s="102" t="s">
        <v>294</v>
      </c>
      <c r="M9332" s="102" t="s">
        <v>1074</v>
      </c>
      <c r="N9332" s="102">
        <v>6</v>
      </c>
      <c r="O9332" s="102" t="s">
        <v>1075</v>
      </c>
    </row>
    <row r="9333" spans="1:15" x14ac:dyDescent="0.25">
      <c r="A9333" s="102" t="s">
        <v>4560</v>
      </c>
      <c r="B9333" s="103" t="s">
        <v>14791</v>
      </c>
      <c r="C9333" s="103" t="s">
        <v>1118</v>
      </c>
      <c r="D9333" s="102" t="s">
        <v>2881</v>
      </c>
      <c r="E9333" s="102" t="s">
        <v>275</v>
      </c>
      <c r="F9333" s="102" t="s">
        <v>15467</v>
      </c>
      <c r="H9333" s="102">
        <v>45577</v>
      </c>
      <c r="I9333" s="102" t="s">
        <v>292</v>
      </c>
      <c r="J9333" s="102" t="s">
        <v>1</v>
      </c>
      <c r="K9333" s="102" t="s">
        <v>291</v>
      </c>
      <c r="L9333" s="102" t="s">
        <v>294</v>
      </c>
      <c r="M9333" s="102" t="s">
        <v>1074</v>
      </c>
      <c r="N9333" s="102">
        <v>6</v>
      </c>
      <c r="O9333" s="102" t="s">
        <v>1075</v>
      </c>
    </row>
    <row r="9334" spans="1:15" x14ac:dyDescent="0.25">
      <c r="A9334" s="102" t="s">
        <v>14793</v>
      </c>
      <c r="B9334" s="103" t="s">
        <v>2972</v>
      </c>
      <c r="C9334" s="103" t="s">
        <v>274</v>
      </c>
      <c r="D9334" s="102" t="s">
        <v>2881</v>
      </c>
      <c r="E9334" s="102" t="s">
        <v>275</v>
      </c>
      <c r="F9334" s="102" t="s">
        <v>15468</v>
      </c>
      <c r="H9334" s="102">
        <v>45577</v>
      </c>
      <c r="I9334" s="102" t="s">
        <v>292</v>
      </c>
      <c r="J9334" s="102" t="s">
        <v>1</v>
      </c>
      <c r="K9334" s="102" t="s">
        <v>291</v>
      </c>
      <c r="L9334" s="102" t="s">
        <v>294</v>
      </c>
      <c r="M9334" s="102" t="s">
        <v>1074</v>
      </c>
      <c r="N9334" s="102">
        <v>6</v>
      </c>
      <c r="O9334" s="102" t="s">
        <v>1075</v>
      </c>
    </row>
    <row r="9335" spans="1:15" x14ac:dyDescent="0.25">
      <c r="A9335" s="102" t="s">
        <v>14793</v>
      </c>
      <c r="B9335" s="103" t="s">
        <v>14795</v>
      </c>
      <c r="C9335" s="103" t="s">
        <v>1082</v>
      </c>
      <c r="D9335" s="102" t="s">
        <v>2881</v>
      </c>
      <c r="E9335" s="102" t="s">
        <v>275</v>
      </c>
      <c r="F9335" s="102" t="s">
        <v>15469</v>
      </c>
      <c r="G9335" s="102" t="s">
        <v>15470</v>
      </c>
      <c r="H9335" s="102">
        <v>45577</v>
      </c>
      <c r="I9335" s="102" t="s">
        <v>292</v>
      </c>
      <c r="J9335" s="102" t="s">
        <v>1</v>
      </c>
      <c r="K9335" s="102" t="s">
        <v>291</v>
      </c>
      <c r="L9335" s="102" t="s">
        <v>294</v>
      </c>
      <c r="M9335" s="102" t="s">
        <v>1082</v>
      </c>
      <c r="N9335" s="102">
        <v>6</v>
      </c>
      <c r="O9335" s="102" t="s">
        <v>1075</v>
      </c>
    </row>
    <row r="9336" spans="1:15" x14ac:dyDescent="0.25">
      <c r="A9336" s="102" t="s">
        <v>12703</v>
      </c>
      <c r="B9336" s="103" t="s">
        <v>5209</v>
      </c>
      <c r="C9336" s="103" t="s">
        <v>274</v>
      </c>
      <c r="D9336" s="102" t="s">
        <v>2881</v>
      </c>
      <c r="E9336" s="102" t="s">
        <v>275</v>
      </c>
      <c r="F9336" s="102" t="s">
        <v>15471</v>
      </c>
      <c r="H9336" s="102">
        <v>45577</v>
      </c>
      <c r="I9336" s="102" t="s">
        <v>292</v>
      </c>
      <c r="J9336" s="102" t="s">
        <v>1</v>
      </c>
      <c r="K9336" s="102" t="s">
        <v>291</v>
      </c>
      <c r="L9336" s="102" t="s">
        <v>294</v>
      </c>
      <c r="M9336" s="102" t="s">
        <v>1074</v>
      </c>
      <c r="N9336" s="102">
        <v>6</v>
      </c>
      <c r="O9336" s="102" t="s">
        <v>1075</v>
      </c>
    </row>
    <row r="9337" spans="1:15" x14ac:dyDescent="0.25">
      <c r="A9337" s="102" t="s">
        <v>5041</v>
      </c>
      <c r="B9337" s="103" t="s">
        <v>14799</v>
      </c>
      <c r="C9337" s="103" t="s">
        <v>1118</v>
      </c>
      <c r="D9337" s="102" t="s">
        <v>2881</v>
      </c>
      <c r="E9337" s="102" t="s">
        <v>275</v>
      </c>
      <c r="F9337" s="102" t="s">
        <v>15472</v>
      </c>
      <c r="H9337" s="102">
        <v>45577</v>
      </c>
      <c r="I9337" s="102" t="s">
        <v>292</v>
      </c>
      <c r="J9337" s="102" t="s">
        <v>1</v>
      </c>
      <c r="K9337" s="102" t="s">
        <v>291</v>
      </c>
      <c r="L9337" s="102" t="s">
        <v>294</v>
      </c>
      <c r="M9337" s="102" t="s">
        <v>1074</v>
      </c>
      <c r="N9337" s="102">
        <v>6</v>
      </c>
      <c r="O9337" s="102" t="s">
        <v>1075</v>
      </c>
    </row>
    <row r="9338" spans="1:15" x14ac:dyDescent="0.25">
      <c r="A9338" s="102" t="s">
        <v>13157</v>
      </c>
      <c r="B9338" s="103" t="s">
        <v>12950</v>
      </c>
      <c r="C9338" s="103" t="s">
        <v>1118</v>
      </c>
      <c r="D9338" s="102" t="s">
        <v>2881</v>
      </c>
      <c r="E9338" s="102" t="s">
        <v>275</v>
      </c>
      <c r="F9338" s="102" t="s">
        <v>15473</v>
      </c>
      <c r="H9338" s="102">
        <v>45577</v>
      </c>
      <c r="I9338" s="102" t="s">
        <v>292</v>
      </c>
      <c r="J9338" s="102" t="s">
        <v>1</v>
      </c>
      <c r="K9338" s="102" t="s">
        <v>291</v>
      </c>
      <c r="L9338" s="102" t="s">
        <v>294</v>
      </c>
      <c r="M9338" s="102" t="s">
        <v>1074</v>
      </c>
      <c r="N9338" s="102">
        <v>6</v>
      </c>
      <c r="O9338" s="102" t="s">
        <v>1075</v>
      </c>
    </row>
    <row r="9339" spans="1:15" x14ac:dyDescent="0.25">
      <c r="A9339" s="102" t="s">
        <v>13157</v>
      </c>
      <c r="B9339" s="103" t="s">
        <v>14093</v>
      </c>
      <c r="C9339" s="103" t="s">
        <v>274</v>
      </c>
      <c r="D9339" s="102" t="s">
        <v>2881</v>
      </c>
      <c r="E9339" s="102" t="s">
        <v>275</v>
      </c>
      <c r="F9339" s="102" t="s">
        <v>15474</v>
      </c>
      <c r="H9339" s="102">
        <v>45577</v>
      </c>
      <c r="I9339" s="102" t="s">
        <v>292</v>
      </c>
      <c r="J9339" s="102" t="s">
        <v>1</v>
      </c>
      <c r="K9339" s="102" t="s">
        <v>291</v>
      </c>
      <c r="L9339" s="102" t="s">
        <v>294</v>
      </c>
      <c r="M9339" s="102" t="s">
        <v>1074</v>
      </c>
      <c r="N9339" s="102">
        <v>6</v>
      </c>
      <c r="O9339" s="102" t="s">
        <v>1075</v>
      </c>
    </row>
    <row r="9340" spans="1:15" x14ac:dyDescent="0.25">
      <c r="A9340" s="102" t="s">
        <v>14804</v>
      </c>
      <c r="B9340" s="103" t="s">
        <v>14805</v>
      </c>
      <c r="C9340" s="103" t="s">
        <v>2526</v>
      </c>
      <c r="D9340" s="102" t="s">
        <v>296</v>
      </c>
      <c r="E9340" s="102" t="s">
        <v>275</v>
      </c>
      <c r="F9340" s="102" t="s">
        <v>15475</v>
      </c>
      <c r="H9340" s="102">
        <v>45577</v>
      </c>
      <c r="I9340" s="102" t="s">
        <v>292</v>
      </c>
      <c r="J9340" s="102" t="s">
        <v>1</v>
      </c>
      <c r="K9340" s="102" t="s">
        <v>291</v>
      </c>
      <c r="L9340" s="102" t="s">
        <v>294</v>
      </c>
      <c r="M9340" s="102" t="s">
        <v>1074</v>
      </c>
      <c r="N9340" s="102">
        <v>6</v>
      </c>
      <c r="O9340" s="102" t="s">
        <v>1075</v>
      </c>
    </row>
    <row r="9341" spans="1:15" x14ac:dyDescent="0.25">
      <c r="A9341" s="102" t="s">
        <v>14807</v>
      </c>
      <c r="B9341" s="103" t="s">
        <v>8473</v>
      </c>
      <c r="C9341" s="103" t="s">
        <v>1118</v>
      </c>
      <c r="D9341" s="102" t="s">
        <v>2881</v>
      </c>
      <c r="E9341" s="102" t="s">
        <v>275</v>
      </c>
      <c r="F9341" s="102" t="s">
        <v>15476</v>
      </c>
      <c r="H9341" s="102">
        <v>45577</v>
      </c>
      <c r="I9341" s="102" t="s">
        <v>292</v>
      </c>
      <c r="J9341" s="102" t="s">
        <v>1</v>
      </c>
      <c r="K9341" s="102" t="s">
        <v>291</v>
      </c>
      <c r="L9341" s="102" t="s">
        <v>294</v>
      </c>
      <c r="M9341" s="102" t="s">
        <v>1074</v>
      </c>
      <c r="N9341" s="102">
        <v>6</v>
      </c>
      <c r="O9341" s="102" t="s">
        <v>1075</v>
      </c>
    </row>
    <row r="9342" spans="1:15" x14ac:dyDescent="0.25">
      <c r="A9342" s="102" t="s">
        <v>14809</v>
      </c>
      <c r="B9342" s="103" t="s">
        <v>14810</v>
      </c>
      <c r="C9342" s="103" t="s">
        <v>274</v>
      </c>
      <c r="D9342" s="102" t="s">
        <v>136</v>
      </c>
      <c r="E9342" s="102" t="s">
        <v>275</v>
      </c>
      <c r="F9342" s="102" t="s">
        <v>15477</v>
      </c>
      <c r="G9342" s="102">
        <v>35513</v>
      </c>
      <c r="H9342" s="102">
        <v>45577</v>
      </c>
      <c r="I9342" s="102" t="s">
        <v>292</v>
      </c>
      <c r="J9342" s="102" t="s">
        <v>1</v>
      </c>
      <c r="K9342" s="102" t="s">
        <v>291</v>
      </c>
      <c r="L9342" s="102" t="s">
        <v>294</v>
      </c>
      <c r="M9342" s="102" t="s">
        <v>1074</v>
      </c>
      <c r="N9342" s="102">
        <v>6</v>
      </c>
      <c r="O9342" s="102" t="s">
        <v>1075</v>
      </c>
    </row>
    <row r="9343" spans="1:15" x14ac:dyDescent="0.25">
      <c r="A9343" s="102" t="s">
        <v>14812</v>
      </c>
      <c r="B9343" s="103" t="s">
        <v>5492</v>
      </c>
      <c r="C9343" s="103" t="s">
        <v>274</v>
      </c>
      <c r="D9343" s="102" t="s">
        <v>2881</v>
      </c>
      <c r="E9343" s="102" t="s">
        <v>275</v>
      </c>
      <c r="F9343" s="102" t="s">
        <v>15478</v>
      </c>
      <c r="H9343" s="102">
        <v>45577</v>
      </c>
      <c r="I9343" s="102" t="s">
        <v>292</v>
      </c>
      <c r="J9343" s="102" t="s">
        <v>1</v>
      </c>
      <c r="K9343" s="102" t="s">
        <v>291</v>
      </c>
      <c r="L9343" s="102" t="s">
        <v>294</v>
      </c>
      <c r="M9343" s="102" t="s">
        <v>1074</v>
      </c>
      <c r="N9343" s="102">
        <v>6</v>
      </c>
      <c r="O9343" s="102" t="s">
        <v>1075</v>
      </c>
    </row>
    <row r="9344" spans="1:15" x14ac:dyDescent="0.25">
      <c r="A9344" s="102" t="s">
        <v>14812</v>
      </c>
      <c r="B9344" s="103" t="s">
        <v>14814</v>
      </c>
      <c r="C9344" s="103" t="s">
        <v>1118</v>
      </c>
      <c r="D9344" s="102" t="s">
        <v>2881</v>
      </c>
      <c r="E9344" s="102" t="s">
        <v>275</v>
      </c>
      <c r="F9344" s="102" t="s">
        <v>15479</v>
      </c>
      <c r="H9344" s="102">
        <v>45577</v>
      </c>
      <c r="I9344" s="102" t="s">
        <v>292</v>
      </c>
      <c r="J9344" s="102" t="s">
        <v>1</v>
      </c>
      <c r="K9344" s="102" t="s">
        <v>291</v>
      </c>
      <c r="L9344" s="102" t="s">
        <v>294</v>
      </c>
      <c r="M9344" s="102" t="s">
        <v>1074</v>
      </c>
      <c r="N9344" s="102">
        <v>6</v>
      </c>
      <c r="O9344" s="102" t="s">
        <v>1075</v>
      </c>
    </row>
    <row r="9345" spans="1:15" x14ac:dyDescent="0.25">
      <c r="A9345" s="102" t="s">
        <v>14812</v>
      </c>
      <c r="B9345" s="103" t="s">
        <v>3210</v>
      </c>
      <c r="C9345" s="103" t="s">
        <v>1118</v>
      </c>
      <c r="D9345" s="102" t="s">
        <v>2881</v>
      </c>
      <c r="E9345" s="102" t="s">
        <v>275</v>
      </c>
      <c r="F9345" s="102" t="s">
        <v>15480</v>
      </c>
      <c r="H9345" s="102">
        <v>45577</v>
      </c>
      <c r="I9345" s="102" t="s">
        <v>292</v>
      </c>
      <c r="J9345" s="102" t="s">
        <v>1</v>
      </c>
      <c r="K9345" s="102" t="s">
        <v>291</v>
      </c>
      <c r="L9345" s="102" t="s">
        <v>294</v>
      </c>
      <c r="M9345" s="102" t="s">
        <v>1074</v>
      </c>
      <c r="N9345" s="102">
        <v>6</v>
      </c>
      <c r="O9345" s="102" t="s">
        <v>1075</v>
      </c>
    </row>
    <row r="9346" spans="1:15" x14ac:dyDescent="0.25">
      <c r="A9346" s="102" t="s">
        <v>14817</v>
      </c>
      <c r="B9346" s="103" t="s">
        <v>14818</v>
      </c>
      <c r="C9346" s="103" t="s">
        <v>274</v>
      </c>
      <c r="D9346" s="102" t="s">
        <v>2881</v>
      </c>
      <c r="E9346" s="102" t="s">
        <v>275</v>
      </c>
      <c r="F9346" s="102" t="s">
        <v>15481</v>
      </c>
      <c r="H9346" s="102">
        <v>45577</v>
      </c>
      <c r="I9346" s="102" t="s">
        <v>292</v>
      </c>
      <c r="J9346" s="102" t="s">
        <v>1</v>
      </c>
      <c r="K9346" s="102" t="s">
        <v>291</v>
      </c>
      <c r="L9346" s="102" t="s">
        <v>294</v>
      </c>
      <c r="M9346" s="102" t="s">
        <v>1074</v>
      </c>
      <c r="N9346" s="102">
        <v>6</v>
      </c>
      <c r="O9346" s="102" t="s">
        <v>1075</v>
      </c>
    </row>
    <row r="9347" spans="1:15" x14ac:dyDescent="0.25">
      <c r="A9347" s="102" t="s">
        <v>14820</v>
      </c>
      <c r="B9347" s="103" t="s">
        <v>14821</v>
      </c>
      <c r="C9347" s="103" t="s">
        <v>1118</v>
      </c>
      <c r="D9347" s="102" t="s">
        <v>2881</v>
      </c>
      <c r="E9347" s="102" t="s">
        <v>275</v>
      </c>
      <c r="F9347" s="102" t="s">
        <v>15482</v>
      </c>
      <c r="H9347" s="102">
        <v>45577</v>
      </c>
      <c r="I9347" s="102" t="s">
        <v>292</v>
      </c>
      <c r="J9347" s="102" t="s">
        <v>1</v>
      </c>
      <c r="K9347" s="102" t="s">
        <v>291</v>
      </c>
      <c r="L9347" s="102" t="s">
        <v>294</v>
      </c>
      <c r="M9347" s="102" t="s">
        <v>1074</v>
      </c>
      <c r="N9347" s="102">
        <v>6</v>
      </c>
      <c r="O9347" s="102" t="s">
        <v>1075</v>
      </c>
    </row>
    <row r="9348" spans="1:15" x14ac:dyDescent="0.25">
      <c r="A9348" s="102" t="s">
        <v>14823</v>
      </c>
      <c r="B9348" s="103" t="s">
        <v>14824</v>
      </c>
      <c r="C9348" s="103" t="s">
        <v>274</v>
      </c>
      <c r="D9348" s="102" t="s">
        <v>2881</v>
      </c>
      <c r="E9348" s="102" t="s">
        <v>275</v>
      </c>
      <c r="F9348" s="102" t="s">
        <v>15483</v>
      </c>
      <c r="H9348" s="102">
        <v>45577</v>
      </c>
      <c r="I9348" s="102" t="s">
        <v>292</v>
      </c>
      <c r="J9348" s="102" t="s">
        <v>1</v>
      </c>
      <c r="K9348" s="102" t="s">
        <v>291</v>
      </c>
      <c r="L9348" s="102" t="s">
        <v>294</v>
      </c>
      <c r="M9348" s="102" t="s">
        <v>1074</v>
      </c>
      <c r="N9348" s="102">
        <v>6</v>
      </c>
      <c r="O9348" s="102" t="s">
        <v>1075</v>
      </c>
    </row>
    <row r="9349" spans="1:15" x14ac:dyDescent="0.25">
      <c r="A9349" s="102" t="s">
        <v>14826</v>
      </c>
      <c r="B9349" s="103" t="s">
        <v>14453</v>
      </c>
      <c r="C9349" s="103" t="s">
        <v>1118</v>
      </c>
      <c r="D9349" s="102" t="s">
        <v>2881</v>
      </c>
      <c r="E9349" s="102" t="s">
        <v>275</v>
      </c>
      <c r="F9349" s="102" t="s">
        <v>15484</v>
      </c>
      <c r="H9349" s="102">
        <v>45577</v>
      </c>
      <c r="I9349" s="102" t="s">
        <v>292</v>
      </c>
      <c r="J9349" s="102" t="s">
        <v>1</v>
      </c>
      <c r="K9349" s="102" t="s">
        <v>291</v>
      </c>
      <c r="L9349" s="102" t="s">
        <v>294</v>
      </c>
      <c r="M9349" s="102" t="s">
        <v>1074</v>
      </c>
      <c r="N9349" s="102">
        <v>6</v>
      </c>
      <c r="O9349" s="102" t="s">
        <v>1075</v>
      </c>
    </row>
    <row r="9350" spans="1:15" x14ac:dyDescent="0.25">
      <c r="A9350" s="102" t="s">
        <v>14829</v>
      </c>
      <c r="B9350" s="103" t="s">
        <v>1897</v>
      </c>
      <c r="C9350" s="103" t="s">
        <v>1077</v>
      </c>
      <c r="D9350" s="102" t="s">
        <v>282</v>
      </c>
      <c r="E9350" s="102" t="s">
        <v>275</v>
      </c>
      <c r="F9350" s="102" t="s">
        <v>15485</v>
      </c>
      <c r="H9350" s="102">
        <v>45577</v>
      </c>
      <c r="I9350" s="102" t="s">
        <v>292</v>
      </c>
      <c r="J9350" s="102" t="s">
        <v>1</v>
      </c>
      <c r="K9350" s="102" t="s">
        <v>291</v>
      </c>
      <c r="L9350" s="102" t="s">
        <v>294</v>
      </c>
      <c r="M9350" s="102" t="s">
        <v>1074</v>
      </c>
      <c r="N9350" s="102">
        <v>6</v>
      </c>
      <c r="O9350" s="102" t="s">
        <v>1075</v>
      </c>
    </row>
    <row r="9351" spans="1:15" x14ac:dyDescent="0.25">
      <c r="A9351" s="102" t="s">
        <v>11239</v>
      </c>
      <c r="B9351" s="103" t="s">
        <v>14832</v>
      </c>
      <c r="C9351" s="103" t="s">
        <v>1118</v>
      </c>
      <c r="D9351" s="102" t="s">
        <v>2881</v>
      </c>
      <c r="E9351" s="102" t="s">
        <v>275</v>
      </c>
      <c r="F9351" s="102" t="s">
        <v>15486</v>
      </c>
      <c r="H9351" s="102">
        <v>45577</v>
      </c>
      <c r="I9351" s="102" t="s">
        <v>292</v>
      </c>
      <c r="J9351" s="102" t="s">
        <v>1</v>
      </c>
      <c r="K9351" s="102" t="s">
        <v>291</v>
      </c>
      <c r="L9351" s="102" t="s">
        <v>294</v>
      </c>
      <c r="M9351" s="102" t="s">
        <v>1074</v>
      </c>
      <c r="N9351" s="102">
        <v>6</v>
      </c>
      <c r="O9351" s="102" t="s">
        <v>1075</v>
      </c>
    </row>
    <row r="9352" spans="1:15" x14ac:dyDescent="0.25">
      <c r="A9352" s="102" t="s">
        <v>14834</v>
      </c>
      <c r="B9352" s="103" t="s">
        <v>14835</v>
      </c>
      <c r="C9352" s="103" t="s">
        <v>1118</v>
      </c>
      <c r="D9352" s="102" t="s">
        <v>318</v>
      </c>
      <c r="E9352" s="102" t="s">
        <v>275</v>
      </c>
      <c r="F9352" s="102" t="s">
        <v>15487</v>
      </c>
      <c r="H9352" s="102">
        <v>45577</v>
      </c>
      <c r="I9352" s="102" t="s">
        <v>292</v>
      </c>
      <c r="J9352" s="102" t="s">
        <v>1</v>
      </c>
      <c r="K9352" s="102" t="s">
        <v>291</v>
      </c>
      <c r="L9352" s="102" t="s">
        <v>294</v>
      </c>
      <c r="M9352" s="102" t="s">
        <v>1074</v>
      </c>
      <c r="N9352" s="102">
        <v>6</v>
      </c>
      <c r="O9352" s="102" t="s">
        <v>1075</v>
      </c>
    </row>
    <row r="9353" spans="1:15" x14ac:dyDescent="0.25">
      <c r="A9353" s="102" t="s">
        <v>6987</v>
      </c>
      <c r="B9353" s="103" t="s">
        <v>14837</v>
      </c>
      <c r="C9353" s="103" t="s">
        <v>274</v>
      </c>
      <c r="D9353" s="102" t="s">
        <v>2881</v>
      </c>
      <c r="E9353" s="102" t="s">
        <v>275</v>
      </c>
      <c r="F9353" s="102" t="s">
        <v>15488</v>
      </c>
      <c r="H9353" s="102">
        <v>45577</v>
      </c>
      <c r="I9353" s="102" t="s">
        <v>292</v>
      </c>
      <c r="J9353" s="102" t="s">
        <v>1</v>
      </c>
      <c r="K9353" s="102" t="s">
        <v>291</v>
      </c>
      <c r="L9353" s="102" t="s">
        <v>294</v>
      </c>
      <c r="M9353" s="102" t="s">
        <v>1074</v>
      </c>
      <c r="N9353" s="102">
        <v>6</v>
      </c>
      <c r="O9353" s="102" t="s">
        <v>1075</v>
      </c>
    </row>
    <row r="9354" spans="1:15" x14ac:dyDescent="0.25">
      <c r="A9354" s="102" t="s">
        <v>14839</v>
      </c>
      <c r="B9354" s="103" t="s">
        <v>14840</v>
      </c>
      <c r="C9354" s="103" t="s">
        <v>274</v>
      </c>
      <c r="D9354" s="102" t="s">
        <v>2881</v>
      </c>
      <c r="E9354" s="102" t="s">
        <v>275</v>
      </c>
      <c r="F9354" s="102" t="s">
        <v>15489</v>
      </c>
      <c r="H9354" s="102">
        <v>45577</v>
      </c>
      <c r="I9354" s="102" t="s">
        <v>292</v>
      </c>
      <c r="J9354" s="102" t="s">
        <v>1</v>
      </c>
      <c r="K9354" s="102" t="s">
        <v>291</v>
      </c>
      <c r="L9354" s="102" t="s">
        <v>294</v>
      </c>
      <c r="M9354" s="102" t="s">
        <v>1074</v>
      </c>
      <c r="N9354" s="102">
        <v>6</v>
      </c>
      <c r="O9354" s="102" t="s">
        <v>1075</v>
      </c>
    </row>
    <row r="9355" spans="1:15" x14ac:dyDescent="0.25">
      <c r="A9355" s="102" t="s">
        <v>14842</v>
      </c>
      <c r="B9355" s="103" t="s">
        <v>12950</v>
      </c>
      <c r="C9355" s="103" t="s">
        <v>1118</v>
      </c>
      <c r="D9355" s="102" t="s">
        <v>2881</v>
      </c>
      <c r="E9355" s="102" t="s">
        <v>275</v>
      </c>
      <c r="F9355" s="102" t="s">
        <v>15490</v>
      </c>
      <c r="H9355" s="102">
        <v>45577</v>
      </c>
      <c r="I9355" s="102" t="s">
        <v>292</v>
      </c>
      <c r="J9355" s="102" t="s">
        <v>1</v>
      </c>
      <c r="K9355" s="102" t="s">
        <v>291</v>
      </c>
      <c r="L9355" s="102" t="s">
        <v>294</v>
      </c>
      <c r="M9355" s="102" t="s">
        <v>1074</v>
      </c>
      <c r="N9355" s="102">
        <v>6</v>
      </c>
      <c r="O9355" s="102" t="s">
        <v>1075</v>
      </c>
    </row>
    <row r="9356" spans="1:15" x14ac:dyDescent="0.25">
      <c r="A9356" s="102" t="s">
        <v>1656</v>
      </c>
      <c r="B9356" s="103" t="s">
        <v>5467</v>
      </c>
      <c r="C9356" s="103" t="s">
        <v>1118</v>
      </c>
      <c r="D9356" s="102" t="s">
        <v>2881</v>
      </c>
      <c r="E9356" s="102" t="s">
        <v>275</v>
      </c>
      <c r="F9356" s="102" t="s">
        <v>15491</v>
      </c>
      <c r="G9356" s="102" t="s">
        <v>15492</v>
      </c>
      <c r="H9356" s="102">
        <v>45577</v>
      </c>
      <c r="I9356" s="102" t="s">
        <v>292</v>
      </c>
      <c r="J9356" s="102" t="s">
        <v>1</v>
      </c>
      <c r="K9356" s="102" t="s">
        <v>291</v>
      </c>
      <c r="L9356" s="102" t="s">
        <v>294</v>
      </c>
      <c r="M9356" s="102" t="s">
        <v>1074</v>
      </c>
      <c r="N9356" s="102">
        <v>6</v>
      </c>
      <c r="O9356" s="102" t="s">
        <v>1075</v>
      </c>
    </row>
    <row r="9357" spans="1:15" x14ac:dyDescent="0.25">
      <c r="A9357" s="102" t="s">
        <v>14845</v>
      </c>
      <c r="B9357" s="103" t="s">
        <v>9798</v>
      </c>
      <c r="C9357" s="103" t="s">
        <v>274</v>
      </c>
      <c r="D9357" s="102" t="s">
        <v>318</v>
      </c>
      <c r="E9357" s="102" t="s">
        <v>275</v>
      </c>
      <c r="F9357" s="102" t="s">
        <v>15493</v>
      </c>
      <c r="H9357" s="102">
        <v>45577</v>
      </c>
      <c r="I9357" s="102" t="s">
        <v>292</v>
      </c>
      <c r="J9357" s="102" t="s">
        <v>1</v>
      </c>
      <c r="K9357" s="102" t="s">
        <v>291</v>
      </c>
      <c r="L9357" s="102" t="s">
        <v>294</v>
      </c>
      <c r="M9357" s="102" t="s">
        <v>1074</v>
      </c>
      <c r="N9357" s="102">
        <v>6</v>
      </c>
      <c r="O9357" s="102" t="s">
        <v>1075</v>
      </c>
    </row>
    <row r="9358" spans="1:15" x14ac:dyDescent="0.25">
      <c r="A9358" s="102" t="s">
        <v>1764</v>
      </c>
      <c r="B9358" s="103" t="s">
        <v>2972</v>
      </c>
      <c r="C9358" s="103" t="s">
        <v>274</v>
      </c>
      <c r="D9358" s="102" t="s">
        <v>2881</v>
      </c>
      <c r="E9358" s="102" t="s">
        <v>275</v>
      </c>
      <c r="F9358" s="102" t="s">
        <v>15494</v>
      </c>
      <c r="H9358" s="102">
        <v>45577</v>
      </c>
      <c r="I9358" s="102" t="s">
        <v>292</v>
      </c>
      <c r="J9358" s="102" t="s">
        <v>1</v>
      </c>
      <c r="K9358" s="102" t="s">
        <v>291</v>
      </c>
      <c r="L9358" s="102" t="s">
        <v>294</v>
      </c>
      <c r="M9358" s="102" t="s">
        <v>1074</v>
      </c>
      <c r="N9358" s="102">
        <v>6</v>
      </c>
      <c r="O9358" s="102" t="s">
        <v>1075</v>
      </c>
    </row>
    <row r="9359" spans="1:15" x14ac:dyDescent="0.25">
      <c r="A9359" s="102" t="s">
        <v>14848</v>
      </c>
      <c r="B9359" s="103" t="s">
        <v>14849</v>
      </c>
      <c r="C9359" s="103" t="s">
        <v>2526</v>
      </c>
      <c r="D9359" s="102" t="s">
        <v>296</v>
      </c>
      <c r="E9359" s="102" t="s">
        <v>275</v>
      </c>
      <c r="F9359" s="102" t="s">
        <v>15495</v>
      </c>
      <c r="H9359" s="102">
        <v>45577</v>
      </c>
      <c r="I9359" s="102" t="s">
        <v>292</v>
      </c>
      <c r="J9359" s="102" t="s">
        <v>1</v>
      </c>
      <c r="K9359" s="102" t="s">
        <v>291</v>
      </c>
      <c r="L9359" s="102" t="s">
        <v>294</v>
      </c>
      <c r="M9359" s="102" t="s">
        <v>1074</v>
      </c>
      <c r="N9359" s="102">
        <v>6</v>
      </c>
      <c r="O9359" s="102" t="s">
        <v>1075</v>
      </c>
    </row>
    <row r="9360" spans="1:15" x14ac:dyDescent="0.25">
      <c r="A9360" s="102" t="s">
        <v>14851</v>
      </c>
      <c r="B9360" s="103" t="s">
        <v>14852</v>
      </c>
      <c r="C9360" s="103" t="s">
        <v>1118</v>
      </c>
      <c r="D9360" s="102" t="s">
        <v>2881</v>
      </c>
      <c r="E9360" s="102" t="s">
        <v>275</v>
      </c>
      <c r="F9360" s="102" t="s">
        <v>15496</v>
      </c>
      <c r="H9360" s="102">
        <v>45577</v>
      </c>
      <c r="I9360" s="102" t="s">
        <v>292</v>
      </c>
      <c r="J9360" s="102" t="s">
        <v>1</v>
      </c>
      <c r="K9360" s="102" t="s">
        <v>291</v>
      </c>
      <c r="L9360" s="102" t="s">
        <v>294</v>
      </c>
      <c r="M9360" s="102" t="s">
        <v>1074</v>
      </c>
      <c r="N9360" s="102">
        <v>6</v>
      </c>
      <c r="O9360" s="102" t="s">
        <v>1075</v>
      </c>
    </row>
    <row r="9361" spans="1:15" x14ac:dyDescent="0.25">
      <c r="A9361" s="102" t="s">
        <v>14854</v>
      </c>
      <c r="B9361" s="103" t="s">
        <v>14855</v>
      </c>
      <c r="C9361" s="103" t="s">
        <v>274</v>
      </c>
      <c r="D9361" s="102" t="s">
        <v>2881</v>
      </c>
      <c r="E9361" s="102" t="s">
        <v>275</v>
      </c>
      <c r="F9361" s="102" t="s">
        <v>15497</v>
      </c>
      <c r="H9361" s="102">
        <v>45577</v>
      </c>
      <c r="I9361" s="102" t="s">
        <v>292</v>
      </c>
      <c r="J9361" s="102" t="s">
        <v>1</v>
      </c>
      <c r="K9361" s="102" t="s">
        <v>291</v>
      </c>
      <c r="L9361" s="102" t="s">
        <v>294</v>
      </c>
      <c r="M9361" s="102" t="s">
        <v>1074</v>
      </c>
      <c r="N9361" s="102">
        <v>6</v>
      </c>
      <c r="O9361" s="102" t="s">
        <v>1075</v>
      </c>
    </row>
    <row r="9362" spans="1:15" x14ac:dyDescent="0.25">
      <c r="A9362" s="102" t="s">
        <v>13199</v>
      </c>
      <c r="B9362" s="103" t="s">
        <v>5261</v>
      </c>
      <c r="C9362" s="103" t="s">
        <v>1118</v>
      </c>
      <c r="D9362" s="102" t="s">
        <v>2881</v>
      </c>
      <c r="E9362" s="102" t="s">
        <v>275</v>
      </c>
      <c r="F9362" s="102" t="s">
        <v>15498</v>
      </c>
      <c r="H9362" s="102">
        <v>45577</v>
      </c>
      <c r="I9362" s="102" t="s">
        <v>292</v>
      </c>
      <c r="J9362" s="102" t="s">
        <v>1</v>
      </c>
      <c r="K9362" s="102" t="s">
        <v>291</v>
      </c>
      <c r="L9362" s="102" t="s">
        <v>294</v>
      </c>
      <c r="M9362" s="102" t="s">
        <v>1074</v>
      </c>
      <c r="N9362" s="102">
        <v>6</v>
      </c>
      <c r="O9362" s="102" t="s">
        <v>1075</v>
      </c>
    </row>
    <row r="9363" spans="1:15" x14ac:dyDescent="0.25">
      <c r="A9363" s="102" t="s">
        <v>14858</v>
      </c>
      <c r="B9363" s="103" t="s">
        <v>14859</v>
      </c>
      <c r="C9363" s="103" t="s">
        <v>1082</v>
      </c>
      <c r="D9363" s="102" t="s">
        <v>318</v>
      </c>
      <c r="E9363" s="102" t="s">
        <v>275</v>
      </c>
      <c r="F9363" s="102" t="s">
        <v>15499</v>
      </c>
      <c r="G9363" s="102">
        <v>44754</v>
      </c>
      <c r="H9363" s="102">
        <v>45577</v>
      </c>
      <c r="I9363" s="102" t="s">
        <v>292</v>
      </c>
      <c r="J9363" s="102" t="s">
        <v>1</v>
      </c>
      <c r="K9363" s="102" t="s">
        <v>291</v>
      </c>
      <c r="L9363" s="102" t="s">
        <v>294</v>
      </c>
      <c r="M9363" s="102" t="s">
        <v>1082</v>
      </c>
      <c r="N9363" s="102">
        <v>6</v>
      </c>
      <c r="O9363" s="102" t="s">
        <v>1075</v>
      </c>
    </row>
    <row r="9364" spans="1:15" x14ac:dyDescent="0.25">
      <c r="A9364" s="102" t="s">
        <v>14858</v>
      </c>
      <c r="B9364" s="103" t="s">
        <v>10814</v>
      </c>
      <c r="C9364" s="103" t="s">
        <v>1118</v>
      </c>
      <c r="D9364" s="102" t="s">
        <v>318</v>
      </c>
      <c r="E9364" s="102" t="s">
        <v>275</v>
      </c>
      <c r="F9364" s="102" t="s">
        <v>15500</v>
      </c>
      <c r="H9364" s="102">
        <v>45577</v>
      </c>
      <c r="I9364" s="102" t="s">
        <v>292</v>
      </c>
      <c r="J9364" s="102" t="s">
        <v>1</v>
      </c>
      <c r="K9364" s="102" t="s">
        <v>291</v>
      </c>
      <c r="L9364" s="102" t="s">
        <v>294</v>
      </c>
      <c r="M9364" s="102" t="s">
        <v>1074</v>
      </c>
      <c r="N9364" s="102">
        <v>6</v>
      </c>
      <c r="O9364" s="102" t="s">
        <v>1075</v>
      </c>
    </row>
    <row r="9365" spans="1:15" x14ac:dyDescent="0.25">
      <c r="A9365" s="102" t="s">
        <v>14858</v>
      </c>
      <c r="B9365" s="103" t="s">
        <v>2827</v>
      </c>
      <c r="C9365" s="103" t="s">
        <v>274</v>
      </c>
      <c r="D9365" s="102" t="s">
        <v>318</v>
      </c>
      <c r="E9365" s="102" t="s">
        <v>275</v>
      </c>
      <c r="F9365" s="102" t="s">
        <v>15501</v>
      </c>
      <c r="H9365" s="102">
        <v>45577</v>
      </c>
      <c r="I9365" s="102" t="s">
        <v>292</v>
      </c>
      <c r="J9365" s="102" t="s">
        <v>1</v>
      </c>
      <c r="K9365" s="102" t="s">
        <v>291</v>
      </c>
      <c r="L9365" s="102" t="s">
        <v>294</v>
      </c>
      <c r="M9365" s="102" t="s">
        <v>1074</v>
      </c>
      <c r="N9365" s="102">
        <v>6</v>
      </c>
      <c r="O9365" s="102" t="s">
        <v>1075</v>
      </c>
    </row>
    <row r="9366" spans="1:15" x14ac:dyDescent="0.25">
      <c r="A9366" s="102" t="s">
        <v>4664</v>
      </c>
      <c r="B9366" s="103" t="s">
        <v>14153</v>
      </c>
      <c r="C9366" s="103" t="s">
        <v>274</v>
      </c>
      <c r="D9366" s="102" t="s">
        <v>2881</v>
      </c>
      <c r="E9366" s="102" t="s">
        <v>275</v>
      </c>
      <c r="F9366" s="102" t="s">
        <v>15502</v>
      </c>
      <c r="H9366" s="102">
        <v>45577</v>
      </c>
      <c r="I9366" s="102" t="s">
        <v>292</v>
      </c>
      <c r="J9366" s="102" t="s">
        <v>1</v>
      </c>
      <c r="K9366" s="102" t="s">
        <v>291</v>
      </c>
      <c r="L9366" s="102" t="s">
        <v>294</v>
      </c>
      <c r="M9366" s="102" t="s">
        <v>1074</v>
      </c>
      <c r="N9366" s="102">
        <v>6</v>
      </c>
      <c r="O9366" s="102" t="s">
        <v>1075</v>
      </c>
    </row>
    <row r="9367" spans="1:15" x14ac:dyDescent="0.25">
      <c r="A9367" s="102" t="s">
        <v>14440</v>
      </c>
      <c r="B9367" s="103" t="s">
        <v>14864</v>
      </c>
      <c r="C9367" s="103" t="s">
        <v>1082</v>
      </c>
      <c r="D9367" s="102" t="s">
        <v>2881</v>
      </c>
      <c r="E9367" s="102" t="s">
        <v>275</v>
      </c>
      <c r="F9367" s="102" t="s">
        <v>15503</v>
      </c>
      <c r="G9367" s="102" t="s">
        <v>15504</v>
      </c>
      <c r="H9367" s="102">
        <v>45577</v>
      </c>
      <c r="I9367" s="102" t="s">
        <v>292</v>
      </c>
      <c r="J9367" s="102" t="s">
        <v>1</v>
      </c>
      <c r="K9367" s="102" t="s">
        <v>291</v>
      </c>
      <c r="L9367" s="102" t="s">
        <v>294</v>
      </c>
      <c r="M9367" s="102" t="s">
        <v>1082</v>
      </c>
      <c r="N9367" s="102">
        <v>6</v>
      </c>
      <c r="O9367" s="102" t="s">
        <v>1075</v>
      </c>
    </row>
    <row r="9368" spans="1:15" x14ac:dyDescent="0.25">
      <c r="A9368" s="102" t="s">
        <v>14440</v>
      </c>
      <c r="B9368" s="103" t="s">
        <v>14153</v>
      </c>
      <c r="C9368" s="103" t="s">
        <v>274</v>
      </c>
      <c r="D9368" s="102" t="s">
        <v>2881</v>
      </c>
      <c r="E9368" s="102" t="s">
        <v>275</v>
      </c>
      <c r="F9368" s="102" t="s">
        <v>15505</v>
      </c>
      <c r="H9368" s="102">
        <v>45577</v>
      </c>
      <c r="I9368" s="102" t="s">
        <v>292</v>
      </c>
      <c r="J9368" s="102" t="s">
        <v>1</v>
      </c>
      <c r="K9368" s="102" t="s">
        <v>291</v>
      </c>
      <c r="L9368" s="102" t="s">
        <v>294</v>
      </c>
      <c r="M9368" s="102" t="s">
        <v>1074</v>
      </c>
      <c r="N9368" s="102">
        <v>6</v>
      </c>
      <c r="O9368" s="102" t="s">
        <v>1075</v>
      </c>
    </row>
    <row r="9369" spans="1:15" x14ac:dyDescent="0.25">
      <c r="A9369" s="102" t="s">
        <v>14867</v>
      </c>
      <c r="B9369" s="103" t="s">
        <v>14868</v>
      </c>
      <c r="C9369" s="103" t="s">
        <v>274</v>
      </c>
      <c r="D9369" s="102" t="s">
        <v>2881</v>
      </c>
      <c r="E9369" s="102" t="s">
        <v>275</v>
      </c>
      <c r="F9369" s="102" t="s">
        <v>15506</v>
      </c>
      <c r="H9369" s="102">
        <v>45577</v>
      </c>
      <c r="I9369" s="102" t="s">
        <v>292</v>
      </c>
      <c r="J9369" s="102" t="s">
        <v>1</v>
      </c>
      <c r="K9369" s="102" t="s">
        <v>291</v>
      </c>
      <c r="L9369" s="102" t="s">
        <v>294</v>
      </c>
      <c r="M9369" s="102" t="s">
        <v>1074</v>
      </c>
      <c r="N9369" s="102">
        <v>6</v>
      </c>
      <c r="O9369" s="102" t="s">
        <v>1075</v>
      </c>
    </row>
    <row r="9370" spans="1:15" x14ac:dyDescent="0.25">
      <c r="A9370" s="102" t="s">
        <v>14867</v>
      </c>
      <c r="B9370" s="103" t="s">
        <v>14870</v>
      </c>
      <c r="C9370" s="103" t="s">
        <v>1082</v>
      </c>
      <c r="D9370" s="102" t="s">
        <v>2881</v>
      </c>
      <c r="E9370" s="102" t="s">
        <v>275</v>
      </c>
      <c r="F9370" s="102" t="s">
        <v>15507</v>
      </c>
      <c r="H9370" s="102">
        <v>45577</v>
      </c>
      <c r="I9370" s="102" t="s">
        <v>292</v>
      </c>
      <c r="J9370" s="102" t="s">
        <v>1</v>
      </c>
      <c r="K9370" s="102" t="s">
        <v>291</v>
      </c>
      <c r="L9370" s="102" t="s">
        <v>294</v>
      </c>
      <c r="M9370" s="102" t="s">
        <v>1082</v>
      </c>
      <c r="N9370" s="102">
        <v>6</v>
      </c>
      <c r="O9370" s="102" t="s">
        <v>1075</v>
      </c>
    </row>
    <row r="9371" spans="1:15" x14ac:dyDescent="0.25">
      <c r="A9371" s="102" t="s">
        <v>14872</v>
      </c>
      <c r="B9371" s="103" t="s">
        <v>14607</v>
      </c>
      <c r="C9371" s="103" t="s">
        <v>1118</v>
      </c>
      <c r="D9371" s="102" t="s">
        <v>2881</v>
      </c>
      <c r="E9371" s="102" t="s">
        <v>275</v>
      </c>
      <c r="F9371" s="102" t="s">
        <v>15508</v>
      </c>
      <c r="H9371" s="102">
        <v>45577</v>
      </c>
      <c r="I9371" s="102" t="s">
        <v>292</v>
      </c>
      <c r="J9371" s="102" t="s">
        <v>1</v>
      </c>
      <c r="K9371" s="102" t="s">
        <v>291</v>
      </c>
      <c r="L9371" s="102" t="s">
        <v>294</v>
      </c>
      <c r="M9371" s="102" t="s">
        <v>1074</v>
      </c>
      <c r="N9371" s="102">
        <v>6</v>
      </c>
      <c r="O9371" s="102" t="s">
        <v>1075</v>
      </c>
    </row>
    <row r="9372" spans="1:15" x14ac:dyDescent="0.25">
      <c r="A9372" s="102" t="s">
        <v>14874</v>
      </c>
      <c r="B9372" s="103" t="s">
        <v>2573</v>
      </c>
      <c r="C9372" s="103" t="s">
        <v>1077</v>
      </c>
      <c r="D9372" s="102" t="s">
        <v>282</v>
      </c>
      <c r="E9372" s="102" t="s">
        <v>275</v>
      </c>
      <c r="F9372" s="102" t="s">
        <v>15509</v>
      </c>
      <c r="H9372" s="102">
        <v>45577</v>
      </c>
      <c r="I9372" s="102" t="s">
        <v>292</v>
      </c>
      <c r="J9372" s="102" t="s">
        <v>1</v>
      </c>
      <c r="K9372" s="102" t="s">
        <v>291</v>
      </c>
      <c r="L9372" s="102" t="s">
        <v>294</v>
      </c>
      <c r="M9372" s="102" t="s">
        <v>1074</v>
      </c>
      <c r="N9372" s="102">
        <v>6</v>
      </c>
      <c r="O9372" s="102" t="s">
        <v>1075</v>
      </c>
    </row>
    <row r="9373" spans="1:15" x14ac:dyDescent="0.25">
      <c r="A9373" s="102" t="s">
        <v>15510</v>
      </c>
      <c r="B9373" s="103" t="s">
        <v>14409</v>
      </c>
      <c r="C9373" s="103" t="s">
        <v>1077</v>
      </c>
      <c r="D9373" s="102" t="s">
        <v>281</v>
      </c>
      <c r="E9373" s="102" t="s">
        <v>275</v>
      </c>
      <c r="F9373" s="102" t="s">
        <v>15511</v>
      </c>
      <c r="H9373" s="102">
        <v>45577</v>
      </c>
      <c r="I9373" s="102" t="s">
        <v>292</v>
      </c>
      <c r="J9373" s="102" t="s">
        <v>1</v>
      </c>
      <c r="K9373" s="102" t="s">
        <v>291</v>
      </c>
      <c r="L9373" s="102" t="s">
        <v>294</v>
      </c>
      <c r="M9373" s="102" t="s">
        <v>1074</v>
      </c>
      <c r="N9373" s="102">
        <v>6</v>
      </c>
      <c r="O9373" s="102" t="s">
        <v>1075</v>
      </c>
    </row>
    <row r="9374" spans="1:15" x14ac:dyDescent="0.25">
      <c r="A9374" s="102" t="s">
        <v>14881</v>
      </c>
      <c r="B9374" s="103" t="s">
        <v>14882</v>
      </c>
      <c r="C9374" s="103" t="s">
        <v>1118</v>
      </c>
      <c r="D9374" s="102" t="s">
        <v>2881</v>
      </c>
      <c r="E9374" s="102" t="s">
        <v>275</v>
      </c>
      <c r="F9374" s="102" t="s">
        <v>15512</v>
      </c>
      <c r="H9374" s="102">
        <v>45577</v>
      </c>
      <c r="I9374" s="102" t="s">
        <v>292</v>
      </c>
      <c r="J9374" s="102" t="s">
        <v>1</v>
      </c>
      <c r="K9374" s="102" t="s">
        <v>291</v>
      </c>
      <c r="L9374" s="102" t="s">
        <v>294</v>
      </c>
      <c r="M9374" s="102" t="s">
        <v>1074</v>
      </c>
      <c r="N9374" s="102">
        <v>6</v>
      </c>
      <c r="O9374" s="102" t="s">
        <v>1075</v>
      </c>
    </row>
    <row r="9375" spans="1:15" x14ac:dyDescent="0.25">
      <c r="A9375" s="102" t="s">
        <v>14884</v>
      </c>
      <c r="B9375" s="103" t="s">
        <v>14885</v>
      </c>
      <c r="C9375" s="103" t="s">
        <v>1118</v>
      </c>
      <c r="D9375" s="102" t="s">
        <v>318</v>
      </c>
      <c r="E9375" s="102" t="s">
        <v>275</v>
      </c>
      <c r="F9375" s="102" t="s">
        <v>15513</v>
      </c>
      <c r="H9375" s="102">
        <v>45577</v>
      </c>
      <c r="I9375" s="102" t="s">
        <v>292</v>
      </c>
      <c r="J9375" s="102" t="s">
        <v>1</v>
      </c>
      <c r="K9375" s="102" t="s">
        <v>291</v>
      </c>
      <c r="L9375" s="102" t="s">
        <v>294</v>
      </c>
      <c r="M9375" s="102" t="s">
        <v>1074</v>
      </c>
      <c r="N9375" s="102">
        <v>6</v>
      </c>
      <c r="O9375" s="102" t="s">
        <v>1075</v>
      </c>
    </row>
    <row r="9376" spans="1:15" x14ac:dyDescent="0.25">
      <c r="A9376" s="102" t="s">
        <v>14884</v>
      </c>
      <c r="B9376" s="103" t="s">
        <v>14887</v>
      </c>
      <c r="C9376" s="103" t="s">
        <v>1118</v>
      </c>
      <c r="D9376" s="102" t="s">
        <v>318</v>
      </c>
      <c r="E9376" s="102" t="s">
        <v>275</v>
      </c>
      <c r="F9376" s="102" t="s">
        <v>15514</v>
      </c>
      <c r="H9376" s="102">
        <v>45577</v>
      </c>
      <c r="I9376" s="102" t="s">
        <v>292</v>
      </c>
      <c r="J9376" s="102" t="s">
        <v>1</v>
      </c>
      <c r="K9376" s="102" t="s">
        <v>291</v>
      </c>
      <c r="L9376" s="102" t="s">
        <v>294</v>
      </c>
      <c r="M9376" s="102" t="s">
        <v>1074</v>
      </c>
      <c r="N9376" s="102">
        <v>6</v>
      </c>
      <c r="O9376" s="102" t="s">
        <v>1075</v>
      </c>
    </row>
    <row r="9377" spans="1:15" x14ac:dyDescent="0.25">
      <c r="A9377" s="102" t="s">
        <v>14889</v>
      </c>
      <c r="B9377" s="103" t="s">
        <v>5122</v>
      </c>
      <c r="C9377" s="103" t="s">
        <v>277</v>
      </c>
      <c r="D9377" s="102" t="s">
        <v>136</v>
      </c>
      <c r="E9377" s="102" t="s">
        <v>275</v>
      </c>
      <c r="F9377" s="102" t="s">
        <v>15515</v>
      </c>
      <c r="G9377" s="102">
        <v>33951</v>
      </c>
      <c r="H9377" s="102">
        <v>45577</v>
      </c>
      <c r="I9377" s="102" t="s">
        <v>292</v>
      </c>
      <c r="J9377" s="102" t="s">
        <v>1</v>
      </c>
      <c r="K9377" s="102" t="s">
        <v>291</v>
      </c>
      <c r="L9377" s="102" t="s">
        <v>294</v>
      </c>
      <c r="M9377" s="102" t="s">
        <v>1074</v>
      </c>
      <c r="N9377" s="102">
        <v>6</v>
      </c>
      <c r="O9377" s="102" t="s">
        <v>1075</v>
      </c>
    </row>
    <row r="9378" spans="1:15" x14ac:dyDescent="0.25">
      <c r="A9378" s="102" t="s">
        <v>14891</v>
      </c>
      <c r="B9378" s="103" t="s">
        <v>14362</v>
      </c>
      <c r="C9378" s="103" t="s">
        <v>1118</v>
      </c>
      <c r="D9378" s="102" t="s">
        <v>2881</v>
      </c>
      <c r="E9378" s="102" t="s">
        <v>275</v>
      </c>
      <c r="F9378" s="102" t="s">
        <v>15516</v>
      </c>
      <c r="H9378" s="102">
        <v>45577</v>
      </c>
      <c r="I9378" s="102" t="s">
        <v>292</v>
      </c>
      <c r="J9378" s="102" t="s">
        <v>1</v>
      </c>
      <c r="K9378" s="102" t="s">
        <v>291</v>
      </c>
      <c r="L9378" s="102" t="s">
        <v>294</v>
      </c>
      <c r="M9378" s="102" t="s">
        <v>1074</v>
      </c>
      <c r="N9378" s="102">
        <v>6</v>
      </c>
      <c r="O9378" s="102" t="s">
        <v>1075</v>
      </c>
    </row>
    <row r="9379" spans="1:15" x14ac:dyDescent="0.25">
      <c r="A9379" s="102" t="s">
        <v>14894</v>
      </c>
      <c r="B9379" s="103" t="s">
        <v>1244</v>
      </c>
      <c r="C9379" s="103" t="s">
        <v>274</v>
      </c>
      <c r="D9379" s="102" t="s">
        <v>318</v>
      </c>
      <c r="E9379" s="102" t="s">
        <v>275</v>
      </c>
      <c r="F9379" s="102" t="s">
        <v>15517</v>
      </c>
      <c r="H9379" s="102">
        <v>45577</v>
      </c>
      <c r="I9379" s="102" t="s">
        <v>292</v>
      </c>
      <c r="J9379" s="102" t="s">
        <v>1</v>
      </c>
      <c r="K9379" s="102" t="s">
        <v>291</v>
      </c>
      <c r="L9379" s="102" t="s">
        <v>294</v>
      </c>
      <c r="M9379" s="102" t="s">
        <v>1074</v>
      </c>
      <c r="N9379" s="102">
        <v>6</v>
      </c>
      <c r="O9379" s="102" t="s">
        <v>1075</v>
      </c>
    </row>
    <row r="9380" spans="1:15" x14ac:dyDescent="0.25">
      <c r="A9380" s="102" t="s">
        <v>14896</v>
      </c>
      <c r="B9380" s="103" t="s">
        <v>14897</v>
      </c>
      <c r="C9380" s="103" t="s">
        <v>274</v>
      </c>
      <c r="D9380" s="102" t="s">
        <v>2881</v>
      </c>
      <c r="E9380" s="102" t="s">
        <v>275</v>
      </c>
      <c r="F9380" s="102" t="s">
        <v>15518</v>
      </c>
      <c r="H9380" s="102">
        <v>45577</v>
      </c>
      <c r="I9380" s="102" t="s">
        <v>292</v>
      </c>
      <c r="J9380" s="102" t="s">
        <v>1</v>
      </c>
      <c r="K9380" s="102" t="s">
        <v>291</v>
      </c>
      <c r="L9380" s="102" t="s">
        <v>294</v>
      </c>
      <c r="M9380" s="102" t="s">
        <v>1074</v>
      </c>
      <c r="N9380" s="102">
        <v>6</v>
      </c>
      <c r="O9380" s="102" t="s">
        <v>1075</v>
      </c>
    </row>
    <row r="9381" spans="1:15" x14ac:dyDescent="0.25">
      <c r="A9381" s="102" t="s">
        <v>14899</v>
      </c>
      <c r="B9381" s="103" t="s">
        <v>14900</v>
      </c>
      <c r="C9381" s="103" t="s">
        <v>274</v>
      </c>
      <c r="D9381" s="102" t="s">
        <v>2881</v>
      </c>
      <c r="E9381" s="102" t="s">
        <v>275</v>
      </c>
      <c r="F9381" s="102" t="s">
        <v>15519</v>
      </c>
      <c r="H9381" s="102">
        <v>45577</v>
      </c>
      <c r="I9381" s="102" t="s">
        <v>292</v>
      </c>
      <c r="J9381" s="102" t="s">
        <v>1</v>
      </c>
      <c r="K9381" s="102" t="s">
        <v>291</v>
      </c>
      <c r="L9381" s="102" t="s">
        <v>294</v>
      </c>
      <c r="M9381" s="102" t="s">
        <v>1074</v>
      </c>
      <c r="N9381" s="102">
        <v>6</v>
      </c>
      <c r="O9381" s="102" t="s">
        <v>1075</v>
      </c>
    </row>
    <row r="9382" spans="1:15" x14ac:dyDescent="0.25">
      <c r="A9382" s="102" t="s">
        <v>15520</v>
      </c>
      <c r="B9382" s="103" t="s">
        <v>15521</v>
      </c>
      <c r="C9382" s="103" t="s">
        <v>277</v>
      </c>
      <c r="D9382" s="102" t="s">
        <v>2881</v>
      </c>
      <c r="E9382" s="102" t="s">
        <v>275</v>
      </c>
      <c r="F9382" s="102" t="s">
        <v>15522</v>
      </c>
      <c r="H9382" s="102">
        <v>45577</v>
      </c>
      <c r="I9382" s="102" t="s">
        <v>292</v>
      </c>
      <c r="J9382" s="102" t="s">
        <v>291</v>
      </c>
      <c r="K9382" s="102" t="s">
        <v>1</v>
      </c>
      <c r="L9382" s="102" t="s">
        <v>290</v>
      </c>
      <c r="M9382" s="102" t="s">
        <v>1074</v>
      </c>
      <c r="N9382" s="102">
        <v>6</v>
      </c>
      <c r="O9382" s="102" t="s">
        <v>1075</v>
      </c>
    </row>
    <row r="9383" spans="1:15" x14ac:dyDescent="0.25">
      <c r="A9383" s="102" t="s">
        <v>15523</v>
      </c>
      <c r="B9383" s="103" t="s">
        <v>1703</v>
      </c>
      <c r="C9383" s="103" t="s">
        <v>274</v>
      </c>
      <c r="D9383" s="102" t="s">
        <v>136</v>
      </c>
      <c r="E9383" s="102" t="s">
        <v>275</v>
      </c>
      <c r="F9383" s="102" t="s">
        <v>15524</v>
      </c>
      <c r="H9383" s="102">
        <v>45577</v>
      </c>
      <c r="I9383" s="102" t="s">
        <v>292</v>
      </c>
      <c r="J9383" s="102" t="s">
        <v>291</v>
      </c>
      <c r="K9383" s="102" t="s">
        <v>1</v>
      </c>
      <c r="L9383" s="102" t="s">
        <v>290</v>
      </c>
      <c r="M9383" s="102" t="s">
        <v>1074</v>
      </c>
      <c r="N9383" s="102">
        <v>6</v>
      </c>
      <c r="O9383" s="102" t="s">
        <v>1075</v>
      </c>
    </row>
    <row r="9384" spans="1:15" x14ac:dyDescent="0.25">
      <c r="A9384" s="102" t="s">
        <v>15525</v>
      </c>
      <c r="B9384" s="103" t="s">
        <v>15526</v>
      </c>
      <c r="C9384" s="103" t="s">
        <v>277</v>
      </c>
      <c r="D9384" s="102" t="s">
        <v>2881</v>
      </c>
      <c r="E9384" s="102" t="s">
        <v>275</v>
      </c>
      <c r="F9384" s="102" t="s">
        <v>15527</v>
      </c>
      <c r="H9384" s="102">
        <v>45577</v>
      </c>
      <c r="I9384" s="102" t="s">
        <v>292</v>
      </c>
      <c r="J9384" s="102" t="s">
        <v>291</v>
      </c>
      <c r="K9384" s="102" t="s">
        <v>1</v>
      </c>
      <c r="L9384" s="102" t="s">
        <v>290</v>
      </c>
      <c r="M9384" s="102" t="s">
        <v>1074</v>
      </c>
      <c r="N9384" s="102">
        <v>6</v>
      </c>
      <c r="O9384" s="102" t="s">
        <v>1075</v>
      </c>
    </row>
    <row r="9385" spans="1:15" x14ac:dyDescent="0.25">
      <c r="A9385" s="102" t="s">
        <v>15528</v>
      </c>
      <c r="B9385" s="103" t="s">
        <v>15529</v>
      </c>
      <c r="C9385" s="103" t="s">
        <v>277</v>
      </c>
      <c r="D9385" s="102" t="s">
        <v>2881</v>
      </c>
      <c r="E9385" s="102" t="s">
        <v>275</v>
      </c>
      <c r="F9385" s="102" t="s">
        <v>15530</v>
      </c>
      <c r="H9385" s="102">
        <v>45577</v>
      </c>
      <c r="I9385" s="102" t="s">
        <v>292</v>
      </c>
      <c r="J9385" s="102" t="s">
        <v>291</v>
      </c>
      <c r="K9385" s="102" t="s">
        <v>1</v>
      </c>
      <c r="L9385" s="102" t="s">
        <v>290</v>
      </c>
      <c r="M9385" s="102" t="s">
        <v>1074</v>
      </c>
      <c r="N9385" s="102">
        <v>6</v>
      </c>
      <c r="O9385" s="102" t="s">
        <v>1075</v>
      </c>
    </row>
    <row r="9386" spans="1:15" x14ac:dyDescent="0.25">
      <c r="A9386" s="102" t="s">
        <v>15531</v>
      </c>
      <c r="B9386" s="103" t="s">
        <v>1700</v>
      </c>
      <c r="C9386" s="103" t="s">
        <v>2655</v>
      </c>
      <c r="D9386" s="102" t="s">
        <v>296</v>
      </c>
      <c r="E9386" s="102" t="s">
        <v>275</v>
      </c>
      <c r="F9386" s="102" t="s">
        <v>15532</v>
      </c>
      <c r="H9386" s="102">
        <v>45577</v>
      </c>
      <c r="I9386" s="102" t="s">
        <v>292</v>
      </c>
      <c r="J9386" s="102" t="s">
        <v>291</v>
      </c>
      <c r="K9386" s="102" t="s">
        <v>1</v>
      </c>
      <c r="L9386" s="102" t="s">
        <v>290</v>
      </c>
      <c r="M9386" s="102" t="s">
        <v>1074</v>
      </c>
      <c r="N9386" s="102">
        <v>6</v>
      </c>
      <c r="O9386" s="102" t="s">
        <v>1075</v>
      </c>
    </row>
    <row r="9387" spans="1:15" x14ac:dyDescent="0.25">
      <c r="A9387" s="102" t="s">
        <v>15533</v>
      </c>
      <c r="B9387" s="103" t="s">
        <v>2654</v>
      </c>
      <c r="C9387" s="103" t="s">
        <v>274</v>
      </c>
      <c r="D9387" s="102" t="s">
        <v>136</v>
      </c>
      <c r="E9387" s="102" t="s">
        <v>275</v>
      </c>
      <c r="F9387" s="102" t="s">
        <v>15534</v>
      </c>
      <c r="H9387" s="102">
        <v>45577</v>
      </c>
      <c r="I9387" s="102" t="s">
        <v>292</v>
      </c>
      <c r="J9387" s="102" t="s">
        <v>291</v>
      </c>
      <c r="K9387" s="102" t="s">
        <v>1</v>
      </c>
      <c r="L9387" s="102" t="s">
        <v>290</v>
      </c>
      <c r="M9387" s="102" t="s">
        <v>1074</v>
      </c>
      <c r="N9387" s="102">
        <v>6</v>
      </c>
      <c r="O9387" s="102" t="s">
        <v>1075</v>
      </c>
    </row>
    <row r="9388" spans="1:15" x14ac:dyDescent="0.25">
      <c r="A9388" s="102" t="s">
        <v>15535</v>
      </c>
      <c r="B9388" s="103" t="s">
        <v>15536</v>
      </c>
      <c r="C9388" s="103" t="s">
        <v>274</v>
      </c>
      <c r="D9388" s="102" t="s">
        <v>2881</v>
      </c>
      <c r="E9388" s="102" t="s">
        <v>275</v>
      </c>
      <c r="F9388" s="102" t="s">
        <v>15537</v>
      </c>
      <c r="H9388" s="102">
        <v>45577</v>
      </c>
      <c r="I9388" s="102" t="s">
        <v>292</v>
      </c>
      <c r="J9388" s="102" t="s">
        <v>291</v>
      </c>
      <c r="K9388" s="102" t="s">
        <v>1</v>
      </c>
      <c r="L9388" s="102" t="s">
        <v>290</v>
      </c>
      <c r="M9388" s="102" t="s">
        <v>1074</v>
      </c>
      <c r="N9388" s="102">
        <v>6</v>
      </c>
      <c r="O9388" s="102" t="s">
        <v>1075</v>
      </c>
    </row>
    <row r="9389" spans="1:15" x14ac:dyDescent="0.25">
      <c r="A9389" s="102" t="s">
        <v>15535</v>
      </c>
      <c r="B9389" s="103" t="s">
        <v>3133</v>
      </c>
      <c r="C9389" s="103" t="s">
        <v>277</v>
      </c>
      <c r="D9389" s="102" t="s">
        <v>2881</v>
      </c>
      <c r="E9389" s="102" t="s">
        <v>275</v>
      </c>
      <c r="F9389" s="102" t="s">
        <v>15538</v>
      </c>
      <c r="H9389" s="102">
        <v>45577</v>
      </c>
      <c r="I9389" s="102" t="s">
        <v>292</v>
      </c>
      <c r="J9389" s="102" t="s">
        <v>291</v>
      </c>
      <c r="K9389" s="102" t="s">
        <v>1</v>
      </c>
      <c r="L9389" s="102" t="s">
        <v>290</v>
      </c>
      <c r="M9389" s="102" t="s">
        <v>1074</v>
      </c>
      <c r="N9389" s="102">
        <v>6</v>
      </c>
      <c r="O9389" s="102" t="s">
        <v>1075</v>
      </c>
    </row>
    <row r="9390" spans="1:15" x14ac:dyDescent="0.25">
      <c r="A9390" s="102" t="s">
        <v>15535</v>
      </c>
      <c r="B9390" s="103" t="s">
        <v>2648</v>
      </c>
      <c r="C9390" s="103" t="s">
        <v>274</v>
      </c>
      <c r="D9390" s="102" t="s">
        <v>2881</v>
      </c>
      <c r="E9390" s="102" t="s">
        <v>275</v>
      </c>
      <c r="F9390" s="102" t="s">
        <v>15539</v>
      </c>
      <c r="H9390" s="102">
        <v>45577</v>
      </c>
      <c r="I9390" s="102" t="s">
        <v>292</v>
      </c>
      <c r="J9390" s="102" t="s">
        <v>291</v>
      </c>
      <c r="K9390" s="102" t="s">
        <v>1</v>
      </c>
      <c r="L9390" s="102" t="s">
        <v>290</v>
      </c>
      <c r="M9390" s="102" t="s">
        <v>1074</v>
      </c>
      <c r="N9390" s="102">
        <v>6</v>
      </c>
      <c r="O9390" s="102" t="s">
        <v>1075</v>
      </c>
    </row>
    <row r="9391" spans="1:15" x14ac:dyDescent="0.25">
      <c r="A9391" s="102" t="s">
        <v>15535</v>
      </c>
      <c r="B9391" s="103" t="s">
        <v>15540</v>
      </c>
      <c r="C9391" s="103" t="s">
        <v>277</v>
      </c>
      <c r="D9391" s="102" t="s">
        <v>2881</v>
      </c>
      <c r="E9391" s="102" t="s">
        <v>275</v>
      </c>
      <c r="F9391" s="102" t="s">
        <v>15541</v>
      </c>
      <c r="H9391" s="102">
        <v>45577</v>
      </c>
      <c r="I9391" s="102" t="s">
        <v>292</v>
      </c>
      <c r="J9391" s="102" t="s">
        <v>291</v>
      </c>
      <c r="K9391" s="102" t="s">
        <v>1</v>
      </c>
      <c r="L9391" s="102" t="s">
        <v>290</v>
      </c>
      <c r="M9391" s="102" t="s">
        <v>1074</v>
      </c>
      <c r="N9391" s="102">
        <v>6</v>
      </c>
      <c r="O9391" s="102" t="s">
        <v>1075</v>
      </c>
    </row>
    <row r="9392" spans="1:15" x14ac:dyDescent="0.25">
      <c r="A9392" s="102" t="s">
        <v>12018</v>
      </c>
      <c r="B9392" s="103" t="s">
        <v>1244</v>
      </c>
      <c r="C9392" s="103" t="s">
        <v>274</v>
      </c>
      <c r="D9392" s="102" t="s">
        <v>318</v>
      </c>
      <c r="E9392" s="102" t="s">
        <v>275</v>
      </c>
      <c r="F9392" s="102" t="s">
        <v>15542</v>
      </c>
      <c r="H9392" s="102">
        <v>45577</v>
      </c>
      <c r="I9392" s="102" t="s">
        <v>292</v>
      </c>
      <c r="J9392" s="102" t="s">
        <v>291</v>
      </c>
      <c r="K9392" s="102" t="s">
        <v>1</v>
      </c>
      <c r="L9392" s="102" t="s">
        <v>290</v>
      </c>
      <c r="M9392" s="102" t="s">
        <v>1074</v>
      </c>
      <c r="N9392" s="102">
        <v>6</v>
      </c>
      <c r="O9392" s="102" t="s">
        <v>1075</v>
      </c>
    </row>
    <row r="9393" spans="1:15" x14ac:dyDescent="0.25">
      <c r="A9393" s="102" t="s">
        <v>4783</v>
      </c>
      <c r="B9393" s="103" t="s">
        <v>13174</v>
      </c>
      <c r="C9393" s="103" t="s">
        <v>274</v>
      </c>
      <c r="D9393" s="102" t="s">
        <v>2881</v>
      </c>
      <c r="E9393" s="102" t="s">
        <v>275</v>
      </c>
      <c r="F9393" s="102" t="s">
        <v>15543</v>
      </c>
      <c r="H9393" s="102">
        <v>45577</v>
      </c>
      <c r="I9393" s="102" t="s">
        <v>292</v>
      </c>
      <c r="J9393" s="102" t="s">
        <v>291</v>
      </c>
      <c r="K9393" s="102" t="s">
        <v>1</v>
      </c>
      <c r="L9393" s="102" t="s">
        <v>290</v>
      </c>
      <c r="M9393" s="102" t="s">
        <v>1074</v>
      </c>
      <c r="N9393" s="102">
        <v>6</v>
      </c>
      <c r="O9393" s="102" t="s">
        <v>1075</v>
      </c>
    </row>
    <row r="9394" spans="1:15" x14ac:dyDescent="0.25">
      <c r="A9394" s="102" t="s">
        <v>15544</v>
      </c>
      <c r="B9394" s="103" t="s">
        <v>14201</v>
      </c>
      <c r="C9394" s="103" t="s">
        <v>274</v>
      </c>
      <c r="D9394" s="102" t="s">
        <v>2881</v>
      </c>
      <c r="E9394" s="102" t="s">
        <v>275</v>
      </c>
      <c r="F9394" s="102" t="s">
        <v>15545</v>
      </c>
      <c r="H9394" s="102">
        <v>45577</v>
      </c>
      <c r="I9394" s="102" t="s">
        <v>292</v>
      </c>
      <c r="J9394" s="102" t="s">
        <v>291</v>
      </c>
      <c r="K9394" s="102" t="s">
        <v>1</v>
      </c>
      <c r="L9394" s="102" t="s">
        <v>290</v>
      </c>
      <c r="M9394" s="102" t="s">
        <v>1074</v>
      </c>
      <c r="N9394" s="102">
        <v>6</v>
      </c>
      <c r="O9394" s="102" t="s">
        <v>1075</v>
      </c>
    </row>
    <row r="9395" spans="1:15" x14ac:dyDescent="0.25">
      <c r="A9395" s="102" t="s">
        <v>6280</v>
      </c>
      <c r="B9395" s="103" t="s">
        <v>12653</v>
      </c>
      <c r="C9395" s="103" t="s">
        <v>1118</v>
      </c>
      <c r="D9395" s="102" t="s">
        <v>318</v>
      </c>
      <c r="E9395" s="102" t="s">
        <v>275</v>
      </c>
      <c r="F9395" s="102" t="s">
        <v>15546</v>
      </c>
      <c r="H9395" s="102">
        <v>45577</v>
      </c>
      <c r="I9395" s="102" t="s">
        <v>292</v>
      </c>
      <c r="J9395" s="102" t="s">
        <v>291</v>
      </c>
      <c r="K9395" s="102" t="s">
        <v>1</v>
      </c>
      <c r="L9395" s="102" t="s">
        <v>290</v>
      </c>
      <c r="M9395" s="102" t="s">
        <v>1074</v>
      </c>
      <c r="N9395" s="102">
        <v>6</v>
      </c>
      <c r="O9395" s="102" t="s">
        <v>1075</v>
      </c>
    </row>
    <row r="9396" spans="1:15" x14ac:dyDescent="0.25">
      <c r="A9396" s="102" t="s">
        <v>15547</v>
      </c>
      <c r="B9396" s="103" t="s">
        <v>14231</v>
      </c>
      <c r="C9396" s="103" t="s">
        <v>277</v>
      </c>
      <c r="D9396" s="102" t="s">
        <v>2881</v>
      </c>
      <c r="E9396" s="102" t="s">
        <v>275</v>
      </c>
      <c r="F9396" s="102" t="s">
        <v>15548</v>
      </c>
      <c r="H9396" s="102">
        <v>45577</v>
      </c>
      <c r="I9396" s="102" t="s">
        <v>292</v>
      </c>
      <c r="J9396" s="102" t="s">
        <v>291</v>
      </c>
      <c r="K9396" s="102" t="s">
        <v>1</v>
      </c>
      <c r="L9396" s="102" t="s">
        <v>290</v>
      </c>
      <c r="M9396" s="102" t="s">
        <v>1074</v>
      </c>
      <c r="N9396" s="102">
        <v>6</v>
      </c>
      <c r="O9396" s="102" t="s">
        <v>1075</v>
      </c>
    </row>
    <row r="9397" spans="1:15" x14ac:dyDescent="0.25">
      <c r="A9397" s="102" t="s">
        <v>1754</v>
      </c>
      <c r="B9397" s="103" t="s">
        <v>8439</v>
      </c>
      <c r="C9397" s="103" t="s">
        <v>277</v>
      </c>
      <c r="D9397" s="102" t="s">
        <v>2881</v>
      </c>
      <c r="E9397" s="102" t="s">
        <v>275</v>
      </c>
      <c r="F9397" s="102" t="s">
        <v>15549</v>
      </c>
      <c r="H9397" s="102">
        <v>45577</v>
      </c>
      <c r="I9397" s="102" t="s">
        <v>292</v>
      </c>
      <c r="J9397" s="102" t="s">
        <v>291</v>
      </c>
      <c r="K9397" s="102" t="s">
        <v>1</v>
      </c>
      <c r="L9397" s="102" t="s">
        <v>290</v>
      </c>
      <c r="M9397" s="102" t="s">
        <v>1074</v>
      </c>
      <c r="N9397" s="102">
        <v>6</v>
      </c>
      <c r="O9397" s="102" t="s">
        <v>1075</v>
      </c>
    </row>
    <row r="9398" spans="1:15" x14ac:dyDescent="0.25">
      <c r="A9398" s="102" t="s">
        <v>15550</v>
      </c>
      <c r="B9398" s="103" t="s">
        <v>1359</v>
      </c>
      <c r="C9398" s="103" t="s">
        <v>274</v>
      </c>
      <c r="D9398" s="102" t="s">
        <v>136</v>
      </c>
      <c r="E9398" s="102" t="s">
        <v>275</v>
      </c>
      <c r="F9398" s="102" t="s">
        <v>15551</v>
      </c>
      <c r="H9398" s="102">
        <v>45577</v>
      </c>
      <c r="I9398" s="102" t="s">
        <v>292</v>
      </c>
      <c r="J9398" s="102" t="s">
        <v>291</v>
      </c>
      <c r="K9398" s="102" t="s">
        <v>1</v>
      </c>
      <c r="L9398" s="102" t="s">
        <v>290</v>
      </c>
      <c r="M9398" s="102" t="s">
        <v>1074</v>
      </c>
      <c r="N9398" s="102">
        <v>6</v>
      </c>
      <c r="O9398" s="102" t="s">
        <v>1075</v>
      </c>
    </row>
    <row r="9399" spans="1:15" x14ac:dyDescent="0.25">
      <c r="A9399" s="102" t="s">
        <v>15552</v>
      </c>
      <c r="B9399" s="103" t="s">
        <v>12950</v>
      </c>
      <c r="C9399" s="103" t="s">
        <v>277</v>
      </c>
      <c r="D9399" s="102" t="s">
        <v>2881</v>
      </c>
      <c r="E9399" s="102" t="s">
        <v>275</v>
      </c>
      <c r="F9399" s="102" t="s">
        <v>15553</v>
      </c>
      <c r="H9399" s="102">
        <v>45577</v>
      </c>
      <c r="I9399" s="102" t="s">
        <v>292</v>
      </c>
      <c r="J9399" s="102" t="s">
        <v>291</v>
      </c>
      <c r="K9399" s="102" t="s">
        <v>1</v>
      </c>
      <c r="L9399" s="102" t="s">
        <v>290</v>
      </c>
      <c r="M9399" s="102" t="s">
        <v>1074</v>
      </c>
      <c r="N9399" s="102">
        <v>6</v>
      </c>
      <c r="O9399" s="102" t="s">
        <v>1075</v>
      </c>
    </row>
    <row r="9400" spans="1:15" x14ac:dyDescent="0.25">
      <c r="A9400" s="102" t="s">
        <v>15552</v>
      </c>
      <c r="B9400" s="103" t="s">
        <v>9691</v>
      </c>
      <c r="C9400" s="103" t="s">
        <v>277</v>
      </c>
      <c r="D9400" s="102" t="s">
        <v>2881</v>
      </c>
      <c r="E9400" s="102" t="s">
        <v>275</v>
      </c>
      <c r="F9400" s="102" t="s">
        <v>15554</v>
      </c>
      <c r="H9400" s="102">
        <v>45577</v>
      </c>
      <c r="I9400" s="102" t="s">
        <v>292</v>
      </c>
      <c r="J9400" s="102" t="s">
        <v>291</v>
      </c>
      <c r="K9400" s="102" t="s">
        <v>1</v>
      </c>
      <c r="L9400" s="102" t="s">
        <v>290</v>
      </c>
      <c r="M9400" s="102" t="s">
        <v>1074</v>
      </c>
      <c r="N9400" s="102">
        <v>6</v>
      </c>
      <c r="O9400" s="102" t="s">
        <v>1075</v>
      </c>
    </row>
    <row r="9401" spans="1:15" x14ac:dyDescent="0.25">
      <c r="A9401" s="102" t="s">
        <v>15555</v>
      </c>
      <c r="B9401" s="103" t="s">
        <v>15556</v>
      </c>
      <c r="C9401" s="103" t="s">
        <v>1180</v>
      </c>
      <c r="D9401" s="102" t="s">
        <v>296</v>
      </c>
      <c r="E9401" s="102" t="s">
        <v>275</v>
      </c>
      <c r="F9401" s="102" t="s">
        <v>15557</v>
      </c>
      <c r="H9401" s="102">
        <v>45577</v>
      </c>
      <c r="I9401" s="102" t="s">
        <v>292</v>
      </c>
      <c r="J9401" s="102" t="s">
        <v>291</v>
      </c>
      <c r="K9401" s="102" t="s">
        <v>1</v>
      </c>
      <c r="L9401" s="102" t="s">
        <v>290</v>
      </c>
      <c r="M9401" s="102" t="s">
        <v>1180</v>
      </c>
      <c r="N9401" s="102">
        <v>6</v>
      </c>
      <c r="O9401" s="102" t="s">
        <v>1075</v>
      </c>
    </row>
    <row r="9402" spans="1:15" x14ac:dyDescent="0.25">
      <c r="A9402" s="102" t="s">
        <v>15555</v>
      </c>
      <c r="B9402" s="103" t="s">
        <v>15558</v>
      </c>
      <c r="C9402" s="103" t="s">
        <v>2655</v>
      </c>
      <c r="D9402" s="102" t="s">
        <v>296</v>
      </c>
      <c r="E9402" s="102" t="s">
        <v>275</v>
      </c>
      <c r="F9402" s="102" t="s">
        <v>15559</v>
      </c>
      <c r="H9402" s="102">
        <v>45577</v>
      </c>
      <c r="I9402" s="102" t="s">
        <v>292</v>
      </c>
      <c r="J9402" s="102" t="s">
        <v>291</v>
      </c>
      <c r="K9402" s="102" t="s">
        <v>1</v>
      </c>
      <c r="L9402" s="102" t="s">
        <v>290</v>
      </c>
      <c r="M9402" s="102" t="s">
        <v>1074</v>
      </c>
      <c r="N9402" s="102">
        <v>6</v>
      </c>
      <c r="O9402" s="102" t="s">
        <v>1075</v>
      </c>
    </row>
    <row r="9403" spans="1:15" x14ac:dyDescent="0.25">
      <c r="A9403" s="102" t="s">
        <v>12973</v>
      </c>
      <c r="B9403" s="103" t="s">
        <v>14201</v>
      </c>
      <c r="C9403" s="103" t="s">
        <v>274</v>
      </c>
      <c r="D9403" s="102" t="s">
        <v>2881</v>
      </c>
      <c r="E9403" s="102" t="s">
        <v>275</v>
      </c>
      <c r="F9403" s="102" t="s">
        <v>15560</v>
      </c>
      <c r="H9403" s="102">
        <v>45577</v>
      </c>
      <c r="I9403" s="102" t="s">
        <v>292</v>
      </c>
      <c r="J9403" s="102" t="s">
        <v>291</v>
      </c>
      <c r="K9403" s="102" t="s">
        <v>1</v>
      </c>
      <c r="L9403" s="102" t="s">
        <v>290</v>
      </c>
      <c r="M9403" s="102" t="s">
        <v>1074</v>
      </c>
      <c r="N9403" s="102">
        <v>6</v>
      </c>
      <c r="O9403" s="102" t="s">
        <v>1075</v>
      </c>
    </row>
    <row r="9404" spans="1:15" x14ac:dyDescent="0.25">
      <c r="A9404" s="102" t="s">
        <v>15561</v>
      </c>
      <c r="B9404" s="103" t="s">
        <v>15562</v>
      </c>
      <c r="C9404" s="103" t="s">
        <v>1082</v>
      </c>
      <c r="D9404" s="102" t="s">
        <v>2881</v>
      </c>
      <c r="E9404" s="102" t="s">
        <v>275</v>
      </c>
      <c r="F9404" s="102" t="s">
        <v>15563</v>
      </c>
      <c r="H9404" s="102">
        <v>45577</v>
      </c>
      <c r="I9404" s="102" t="s">
        <v>292</v>
      </c>
      <c r="J9404" s="102" t="s">
        <v>291</v>
      </c>
      <c r="K9404" s="102" t="s">
        <v>1</v>
      </c>
      <c r="L9404" s="102" t="s">
        <v>290</v>
      </c>
      <c r="M9404" s="102" t="s">
        <v>1082</v>
      </c>
      <c r="N9404" s="102">
        <v>6</v>
      </c>
      <c r="O9404" s="102" t="s">
        <v>1075</v>
      </c>
    </row>
    <row r="9405" spans="1:15" x14ac:dyDescent="0.25">
      <c r="A9405" s="102" t="s">
        <v>15561</v>
      </c>
      <c r="B9405" s="103" t="s">
        <v>15564</v>
      </c>
      <c r="C9405" s="103" t="s">
        <v>274</v>
      </c>
      <c r="D9405" s="102" t="s">
        <v>2881</v>
      </c>
      <c r="E9405" s="102" t="s">
        <v>275</v>
      </c>
      <c r="F9405" s="102" t="s">
        <v>15565</v>
      </c>
      <c r="H9405" s="102">
        <v>45577</v>
      </c>
      <c r="I9405" s="102" t="s">
        <v>292</v>
      </c>
      <c r="J9405" s="102" t="s">
        <v>291</v>
      </c>
      <c r="K9405" s="102" t="s">
        <v>1</v>
      </c>
      <c r="L9405" s="102" t="s">
        <v>290</v>
      </c>
      <c r="M9405" s="102" t="s">
        <v>1074</v>
      </c>
      <c r="N9405" s="102">
        <v>6</v>
      </c>
      <c r="O9405" s="102" t="s">
        <v>1075</v>
      </c>
    </row>
    <row r="9406" spans="1:15" x14ac:dyDescent="0.25">
      <c r="A9406" s="102" t="s">
        <v>15561</v>
      </c>
      <c r="B9406" s="103" t="s">
        <v>15566</v>
      </c>
      <c r="C9406" s="103" t="s">
        <v>1082</v>
      </c>
      <c r="D9406" s="102" t="s">
        <v>2881</v>
      </c>
      <c r="E9406" s="102" t="s">
        <v>275</v>
      </c>
      <c r="F9406" s="102" t="s">
        <v>15567</v>
      </c>
      <c r="H9406" s="102">
        <v>45577</v>
      </c>
      <c r="I9406" s="102" t="s">
        <v>292</v>
      </c>
      <c r="J9406" s="102" t="s">
        <v>291</v>
      </c>
      <c r="K9406" s="102" t="s">
        <v>1</v>
      </c>
      <c r="L9406" s="102" t="s">
        <v>290</v>
      </c>
      <c r="M9406" s="102" t="s">
        <v>1082</v>
      </c>
      <c r="N9406" s="102">
        <v>6</v>
      </c>
      <c r="O9406" s="102" t="s">
        <v>1075</v>
      </c>
    </row>
    <row r="9407" spans="1:15" x14ac:dyDescent="0.25">
      <c r="A9407" s="102" t="s">
        <v>15568</v>
      </c>
      <c r="B9407" s="103" t="s">
        <v>14153</v>
      </c>
      <c r="C9407" s="103" t="s">
        <v>274</v>
      </c>
      <c r="D9407" s="102" t="s">
        <v>2881</v>
      </c>
      <c r="E9407" s="102" t="s">
        <v>275</v>
      </c>
      <c r="F9407" s="102" t="s">
        <v>15569</v>
      </c>
      <c r="H9407" s="102">
        <v>45577</v>
      </c>
      <c r="I9407" s="102" t="s">
        <v>292</v>
      </c>
      <c r="J9407" s="102" t="s">
        <v>291</v>
      </c>
      <c r="K9407" s="102" t="s">
        <v>1</v>
      </c>
      <c r="L9407" s="102" t="s">
        <v>290</v>
      </c>
      <c r="M9407" s="102" t="s">
        <v>1074</v>
      </c>
      <c r="N9407" s="102">
        <v>6</v>
      </c>
      <c r="O9407" s="102" t="s">
        <v>1075</v>
      </c>
    </row>
    <row r="9408" spans="1:15" x14ac:dyDescent="0.25">
      <c r="A9408" s="102" t="s">
        <v>15568</v>
      </c>
      <c r="B9408" s="103" t="s">
        <v>15570</v>
      </c>
      <c r="C9408" s="103" t="s">
        <v>277</v>
      </c>
      <c r="D9408" s="102" t="s">
        <v>2881</v>
      </c>
      <c r="E9408" s="102" t="s">
        <v>275</v>
      </c>
      <c r="F9408" s="102" t="s">
        <v>15571</v>
      </c>
      <c r="H9408" s="102">
        <v>45577</v>
      </c>
      <c r="I9408" s="102" t="s">
        <v>292</v>
      </c>
      <c r="J9408" s="102" t="s">
        <v>291</v>
      </c>
      <c r="K9408" s="102" t="s">
        <v>1</v>
      </c>
      <c r="L9408" s="102" t="s">
        <v>290</v>
      </c>
      <c r="M9408" s="102" t="s">
        <v>1074</v>
      </c>
      <c r="N9408" s="102">
        <v>6</v>
      </c>
      <c r="O9408" s="102" t="s">
        <v>1075</v>
      </c>
    </row>
    <row r="9409" spans="1:15" x14ac:dyDescent="0.25">
      <c r="A9409" s="102" t="s">
        <v>9120</v>
      </c>
      <c r="B9409" s="103" t="s">
        <v>14177</v>
      </c>
      <c r="C9409" s="103" t="s">
        <v>274</v>
      </c>
      <c r="D9409" s="102" t="s">
        <v>2881</v>
      </c>
      <c r="E9409" s="102" t="s">
        <v>275</v>
      </c>
      <c r="F9409" s="102" t="s">
        <v>15572</v>
      </c>
      <c r="H9409" s="102">
        <v>45577</v>
      </c>
      <c r="I9409" s="102" t="s">
        <v>292</v>
      </c>
      <c r="J9409" s="102" t="s">
        <v>291</v>
      </c>
      <c r="K9409" s="102" t="s">
        <v>1</v>
      </c>
      <c r="L9409" s="102" t="s">
        <v>290</v>
      </c>
      <c r="M9409" s="102" t="s">
        <v>1074</v>
      </c>
      <c r="N9409" s="102">
        <v>6</v>
      </c>
      <c r="O9409" s="102" t="s">
        <v>1075</v>
      </c>
    </row>
    <row r="9410" spans="1:15" x14ac:dyDescent="0.25">
      <c r="A9410" s="102" t="s">
        <v>4343</v>
      </c>
      <c r="B9410" s="103" t="s">
        <v>8350</v>
      </c>
      <c r="C9410" s="103" t="s">
        <v>277</v>
      </c>
      <c r="D9410" s="102" t="s">
        <v>2881</v>
      </c>
      <c r="E9410" s="102" t="s">
        <v>275</v>
      </c>
      <c r="F9410" s="102" t="s">
        <v>15573</v>
      </c>
      <c r="H9410" s="102">
        <v>45577</v>
      </c>
      <c r="I9410" s="102" t="s">
        <v>292</v>
      </c>
      <c r="J9410" s="102" t="s">
        <v>291</v>
      </c>
      <c r="K9410" s="102" t="s">
        <v>1</v>
      </c>
      <c r="L9410" s="102" t="s">
        <v>290</v>
      </c>
      <c r="M9410" s="102" t="s">
        <v>1074</v>
      </c>
      <c r="N9410" s="102">
        <v>6</v>
      </c>
      <c r="O9410" s="102" t="s">
        <v>1075</v>
      </c>
    </row>
    <row r="9411" spans="1:15" x14ac:dyDescent="0.25">
      <c r="A9411" s="102" t="s">
        <v>2010</v>
      </c>
      <c r="B9411" s="103" t="s">
        <v>14380</v>
      </c>
      <c r="C9411" s="103" t="s">
        <v>274</v>
      </c>
      <c r="D9411" s="102" t="s">
        <v>2881</v>
      </c>
      <c r="E9411" s="102" t="s">
        <v>275</v>
      </c>
      <c r="F9411" s="102" t="s">
        <v>15574</v>
      </c>
      <c r="H9411" s="102">
        <v>45577</v>
      </c>
      <c r="I9411" s="102" t="s">
        <v>292</v>
      </c>
      <c r="J9411" s="102" t="s">
        <v>291</v>
      </c>
      <c r="K9411" s="102" t="s">
        <v>1</v>
      </c>
      <c r="L9411" s="102" t="s">
        <v>290</v>
      </c>
      <c r="M9411" s="102" t="s">
        <v>1074</v>
      </c>
      <c r="N9411" s="102">
        <v>6</v>
      </c>
      <c r="O9411" s="102" t="s">
        <v>1075</v>
      </c>
    </row>
    <row r="9412" spans="1:15" x14ac:dyDescent="0.25">
      <c r="A9412" s="102" t="s">
        <v>2010</v>
      </c>
      <c r="B9412" s="103" t="s">
        <v>14072</v>
      </c>
      <c r="C9412" s="103" t="s">
        <v>277</v>
      </c>
      <c r="D9412" s="102" t="s">
        <v>2881</v>
      </c>
      <c r="E9412" s="102" t="s">
        <v>275</v>
      </c>
      <c r="F9412" s="102" t="s">
        <v>15575</v>
      </c>
      <c r="H9412" s="102">
        <v>45577</v>
      </c>
      <c r="I9412" s="102" t="s">
        <v>292</v>
      </c>
      <c r="J9412" s="102" t="s">
        <v>291</v>
      </c>
      <c r="K9412" s="102" t="s">
        <v>1</v>
      </c>
      <c r="L9412" s="102" t="s">
        <v>290</v>
      </c>
      <c r="M9412" s="102" t="s">
        <v>1074</v>
      </c>
      <c r="N9412" s="102">
        <v>6</v>
      </c>
      <c r="O9412" s="102" t="s">
        <v>1075</v>
      </c>
    </row>
    <row r="9413" spans="1:15" x14ac:dyDescent="0.25">
      <c r="A9413" s="102" t="s">
        <v>15576</v>
      </c>
      <c r="B9413" s="103" t="s">
        <v>1618</v>
      </c>
      <c r="C9413" s="103" t="s">
        <v>274</v>
      </c>
      <c r="D9413" s="102" t="s">
        <v>2881</v>
      </c>
      <c r="E9413" s="102" t="s">
        <v>275</v>
      </c>
      <c r="F9413" s="102" t="s">
        <v>15577</v>
      </c>
      <c r="H9413" s="102">
        <v>45577</v>
      </c>
      <c r="I9413" s="102" t="s">
        <v>292</v>
      </c>
      <c r="J9413" s="102" t="s">
        <v>291</v>
      </c>
      <c r="K9413" s="102" t="s">
        <v>1</v>
      </c>
      <c r="L9413" s="102" t="s">
        <v>290</v>
      </c>
      <c r="M9413" s="102" t="s">
        <v>1074</v>
      </c>
      <c r="N9413" s="102">
        <v>6</v>
      </c>
      <c r="O9413" s="102" t="s">
        <v>1075</v>
      </c>
    </row>
    <row r="9414" spans="1:15" x14ac:dyDescent="0.25">
      <c r="A9414" s="102" t="s">
        <v>1407</v>
      </c>
      <c r="B9414" s="103" t="s">
        <v>8334</v>
      </c>
      <c r="C9414" s="103" t="s">
        <v>274</v>
      </c>
      <c r="D9414" s="102" t="s">
        <v>2881</v>
      </c>
      <c r="E9414" s="102" t="s">
        <v>275</v>
      </c>
      <c r="F9414" s="102" t="s">
        <v>15578</v>
      </c>
      <c r="H9414" s="102">
        <v>45577</v>
      </c>
      <c r="I9414" s="102" t="s">
        <v>292</v>
      </c>
      <c r="J9414" s="102" t="s">
        <v>291</v>
      </c>
      <c r="K9414" s="102" t="s">
        <v>1</v>
      </c>
      <c r="L9414" s="102" t="s">
        <v>290</v>
      </c>
      <c r="M9414" s="102" t="s">
        <v>1074</v>
      </c>
      <c r="N9414" s="102">
        <v>6</v>
      </c>
      <c r="O9414" s="102" t="s">
        <v>1075</v>
      </c>
    </row>
    <row r="9415" spans="1:15" x14ac:dyDescent="0.25">
      <c r="A9415" s="102" t="s">
        <v>15579</v>
      </c>
      <c r="B9415" s="103" t="s">
        <v>14362</v>
      </c>
      <c r="C9415" s="103" t="s">
        <v>277</v>
      </c>
      <c r="D9415" s="102" t="s">
        <v>2881</v>
      </c>
      <c r="E9415" s="102" t="s">
        <v>275</v>
      </c>
      <c r="F9415" s="102" t="s">
        <v>15580</v>
      </c>
      <c r="H9415" s="102">
        <v>45577</v>
      </c>
      <c r="I9415" s="102" t="s">
        <v>292</v>
      </c>
      <c r="J9415" s="102" t="s">
        <v>291</v>
      </c>
      <c r="K9415" s="102" t="s">
        <v>1</v>
      </c>
      <c r="L9415" s="102" t="s">
        <v>290</v>
      </c>
      <c r="M9415" s="102" t="s">
        <v>1074</v>
      </c>
      <c r="N9415" s="102">
        <v>6</v>
      </c>
      <c r="O9415" s="102" t="s">
        <v>1075</v>
      </c>
    </row>
    <row r="9416" spans="1:15" x14ac:dyDescent="0.25">
      <c r="A9416" s="102" t="s">
        <v>2491</v>
      </c>
      <c r="B9416" s="103" t="s">
        <v>14057</v>
      </c>
      <c r="C9416" s="103" t="s">
        <v>277</v>
      </c>
      <c r="D9416" s="102" t="s">
        <v>2881</v>
      </c>
      <c r="E9416" s="102" t="s">
        <v>275</v>
      </c>
      <c r="F9416" s="102" t="s">
        <v>15581</v>
      </c>
      <c r="H9416" s="102">
        <v>45577</v>
      </c>
      <c r="I9416" s="102" t="s">
        <v>292</v>
      </c>
      <c r="J9416" s="102" t="s">
        <v>291</v>
      </c>
      <c r="K9416" s="102" t="s">
        <v>1</v>
      </c>
      <c r="L9416" s="102" t="s">
        <v>290</v>
      </c>
      <c r="M9416" s="102" t="s">
        <v>1074</v>
      </c>
      <c r="N9416" s="102">
        <v>6</v>
      </c>
      <c r="O9416" s="102" t="s">
        <v>1075</v>
      </c>
    </row>
    <row r="9417" spans="1:15" x14ac:dyDescent="0.25">
      <c r="A9417" s="102" t="s">
        <v>15582</v>
      </c>
      <c r="B9417" s="103" t="s">
        <v>14093</v>
      </c>
      <c r="C9417" s="103" t="s">
        <v>277</v>
      </c>
      <c r="D9417" s="102" t="s">
        <v>2881</v>
      </c>
      <c r="E9417" s="102" t="s">
        <v>275</v>
      </c>
      <c r="F9417" s="102" t="s">
        <v>15583</v>
      </c>
      <c r="H9417" s="102">
        <v>45577</v>
      </c>
      <c r="I9417" s="102" t="s">
        <v>292</v>
      </c>
      <c r="J9417" s="102" t="s">
        <v>291</v>
      </c>
      <c r="K9417" s="102" t="s">
        <v>1</v>
      </c>
      <c r="L9417" s="102" t="s">
        <v>290</v>
      </c>
      <c r="M9417" s="102" t="s">
        <v>1074</v>
      </c>
      <c r="N9417" s="102">
        <v>6</v>
      </c>
      <c r="O9417" s="102" t="s">
        <v>1075</v>
      </c>
    </row>
    <row r="9418" spans="1:15" x14ac:dyDescent="0.25">
      <c r="A9418" s="102" t="s">
        <v>15584</v>
      </c>
      <c r="B9418" s="103" t="s">
        <v>9811</v>
      </c>
      <c r="C9418" s="103" t="s">
        <v>274</v>
      </c>
      <c r="D9418" s="102" t="s">
        <v>136</v>
      </c>
      <c r="E9418" s="102" t="s">
        <v>275</v>
      </c>
      <c r="F9418" s="102" t="s">
        <v>15585</v>
      </c>
      <c r="H9418" s="102">
        <v>45577</v>
      </c>
      <c r="I9418" s="102" t="s">
        <v>292</v>
      </c>
      <c r="J9418" s="102" t="s">
        <v>291</v>
      </c>
      <c r="K9418" s="102" t="s">
        <v>1</v>
      </c>
      <c r="L9418" s="102" t="s">
        <v>290</v>
      </c>
      <c r="M9418" s="102" t="s">
        <v>1074</v>
      </c>
      <c r="N9418" s="102">
        <v>6</v>
      </c>
      <c r="O9418" s="102" t="s">
        <v>1075</v>
      </c>
    </row>
    <row r="9419" spans="1:15" x14ac:dyDescent="0.25">
      <c r="A9419" s="102" t="s">
        <v>15586</v>
      </c>
      <c r="B9419" s="103" t="s">
        <v>3036</v>
      </c>
      <c r="C9419" s="103" t="s">
        <v>277</v>
      </c>
      <c r="D9419" s="102" t="s">
        <v>136</v>
      </c>
      <c r="E9419" s="102" t="s">
        <v>275</v>
      </c>
      <c r="F9419" s="102" t="s">
        <v>15587</v>
      </c>
      <c r="H9419" s="102">
        <v>45577</v>
      </c>
      <c r="I9419" s="102" t="s">
        <v>292</v>
      </c>
      <c r="J9419" s="102" t="s">
        <v>291</v>
      </c>
      <c r="K9419" s="102" t="s">
        <v>1</v>
      </c>
      <c r="L9419" s="102" t="s">
        <v>290</v>
      </c>
      <c r="M9419" s="102" t="s">
        <v>1074</v>
      </c>
      <c r="N9419" s="102">
        <v>6</v>
      </c>
      <c r="O9419" s="102" t="s">
        <v>1075</v>
      </c>
    </row>
    <row r="9420" spans="1:15" x14ac:dyDescent="0.25">
      <c r="A9420" s="102" t="s">
        <v>15588</v>
      </c>
      <c r="B9420" s="103" t="s">
        <v>15589</v>
      </c>
      <c r="C9420" s="103" t="s">
        <v>277</v>
      </c>
      <c r="D9420" s="102" t="s">
        <v>2881</v>
      </c>
      <c r="E9420" s="102" t="s">
        <v>275</v>
      </c>
      <c r="F9420" s="102" t="s">
        <v>15590</v>
      </c>
      <c r="H9420" s="102">
        <v>45577</v>
      </c>
      <c r="I9420" s="102" t="s">
        <v>292</v>
      </c>
      <c r="J9420" s="102" t="s">
        <v>291</v>
      </c>
      <c r="K9420" s="102" t="s">
        <v>1</v>
      </c>
      <c r="L9420" s="102" t="s">
        <v>290</v>
      </c>
      <c r="M9420" s="102" t="s">
        <v>1074</v>
      </c>
      <c r="N9420" s="102">
        <v>6</v>
      </c>
      <c r="O9420" s="102" t="s">
        <v>1075</v>
      </c>
    </row>
    <row r="9421" spans="1:15" x14ac:dyDescent="0.25">
      <c r="A9421" s="102" t="s">
        <v>15591</v>
      </c>
      <c r="B9421" s="103" t="s">
        <v>14144</v>
      </c>
      <c r="C9421" s="103" t="s">
        <v>277</v>
      </c>
      <c r="D9421" s="102" t="s">
        <v>2881</v>
      </c>
      <c r="E9421" s="102" t="s">
        <v>275</v>
      </c>
      <c r="F9421" s="102" t="s">
        <v>15592</v>
      </c>
      <c r="H9421" s="102">
        <v>45577</v>
      </c>
      <c r="I9421" s="102" t="s">
        <v>292</v>
      </c>
      <c r="J9421" s="102" t="s">
        <v>291</v>
      </c>
      <c r="K9421" s="102" t="s">
        <v>1</v>
      </c>
      <c r="L9421" s="102" t="s">
        <v>290</v>
      </c>
      <c r="M9421" s="102" t="s">
        <v>1074</v>
      </c>
      <c r="N9421" s="102">
        <v>6</v>
      </c>
      <c r="O9421" s="102" t="s">
        <v>1075</v>
      </c>
    </row>
    <row r="9422" spans="1:15" x14ac:dyDescent="0.25">
      <c r="A9422" s="102" t="s">
        <v>1108</v>
      </c>
      <c r="B9422" s="103" t="s">
        <v>15593</v>
      </c>
      <c r="C9422" s="103" t="s">
        <v>274</v>
      </c>
      <c r="D9422" s="102" t="s">
        <v>2881</v>
      </c>
      <c r="E9422" s="102" t="s">
        <v>275</v>
      </c>
      <c r="F9422" s="102" t="s">
        <v>15594</v>
      </c>
      <c r="H9422" s="102">
        <v>45577</v>
      </c>
      <c r="I9422" s="102" t="s">
        <v>292</v>
      </c>
      <c r="J9422" s="102" t="s">
        <v>291</v>
      </c>
      <c r="K9422" s="102" t="s">
        <v>1</v>
      </c>
      <c r="L9422" s="102" t="s">
        <v>290</v>
      </c>
      <c r="M9422" s="102" t="s">
        <v>1074</v>
      </c>
      <c r="N9422" s="102">
        <v>6</v>
      </c>
      <c r="O9422" s="102" t="s">
        <v>1075</v>
      </c>
    </row>
    <row r="9423" spans="1:15" x14ac:dyDescent="0.25">
      <c r="A9423" s="102" t="s">
        <v>15595</v>
      </c>
      <c r="B9423" s="103" t="s">
        <v>14153</v>
      </c>
      <c r="C9423" s="103" t="s">
        <v>274</v>
      </c>
      <c r="D9423" s="102" t="s">
        <v>2881</v>
      </c>
      <c r="E9423" s="102" t="s">
        <v>275</v>
      </c>
      <c r="F9423" s="102" t="s">
        <v>15596</v>
      </c>
      <c r="H9423" s="102">
        <v>45577</v>
      </c>
      <c r="I9423" s="102" t="s">
        <v>292</v>
      </c>
      <c r="J9423" s="102" t="s">
        <v>291</v>
      </c>
      <c r="K9423" s="102" t="s">
        <v>1</v>
      </c>
      <c r="L9423" s="102" t="s">
        <v>290</v>
      </c>
      <c r="M9423" s="102" t="s">
        <v>1074</v>
      </c>
      <c r="N9423" s="102">
        <v>6</v>
      </c>
      <c r="O9423" s="102" t="s">
        <v>1075</v>
      </c>
    </row>
    <row r="9424" spans="1:15" x14ac:dyDescent="0.25">
      <c r="A9424" s="102" t="s">
        <v>15595</v>
      </c>
      <c r="B9424" s="103" t="s">
        <v>15597</v>
      </c>
      <c r="C9424" s="103" t="s">
        <v>1180</v>
      </c>
      <c r="D9424" s="102" t="s">
        <v>2881</v>
      </c>
      <c r="E9424" s="102" t="s">
        <v>275</v>
      </c>
      <c r="F9424" s="102" t="s">
        <v>15598</v>
      </c>
      <c r="H9424" s="102">
        <v>45577</v>
      </c>
      <c r="I9424" s="102" t="s">
        <v>292</v>
      </c>
      <c r="J9424" s="102" t="s">
        <v>291</v>
      </c>
      <c r="K9424" s="102" t="s">
        <v>1</v>
      </c>
      <c r="L9424" s="102" t="s">
        <v>290</v>
      </c>
      <c r="M9424" s="102" t="s">
        <v>1180</v>
      </c>
      <c r="N9424" s="102">
        <v>6</v>
      </c>
      <c r="O9424" s="102" t="s">
        <v>1075</v>
      </c>
    </row>
    <row r="9425" spans="1:15" x14ac:dyDescent="0.25">
      <c r="A9425" s="102" t="s">
        <v>15599</v>
      </c>
      <c r="B9425" s="103" t="s">
        <v>15600</v>
      </c>
      <c r="C9425" s="103" t="s">
        <v>274</v>
      </c>
      <c r="D9425" s="102" t="s">
        <v>2881</v>
      </c>
      <c r="E9425" s="102" t="s">
        <v>275</v>
      </c>
      <c r="F9425" s="102" t="s">
        <v>15601</v>
      </c>
      <c r="H9425" s="102">
        <v>45577</v>
      </c>
      <c r="I9425" s="102" t="s">
        <v>292</v>
      </c>
      <c r="J9425" s="102" t="s">
        <v>291</v>
      </c>
      <c r="K9425" s="102" t="s">
        <v>1</v>
      </c>
      <c r="L9425" s="102" t="s">
        <v>290</v>
      </c>
      <c r="M9425" s="102" t="s">
        <v>1074</v>
      </c>
      <c r="N9425" s="102">
        <v>6</v>
      </c>
      <c r="O9425" s="102" t="s">
        <v>1075</v>
      </c>
    </row>
    <row r="9426" spans="1:15" x14ac:dyDescent="0.25">
      <c r="A9426" s="102" t="s">
        <v>15602</v>
      </c>
      <c r="B9426" s="103" t="s">
        <v>8439</v>
      </c>
      <c r="C9426" s="103" t="s">
        <v>277</v>
      </c>
      <c r="D9426" s="102" t="s">
        <v>2881</v>
      </c>
      <c r="E9426" s="102" t="s">
        <v>275</v>
      </c>
      <c r="F9426" s="102" t="s">
        <v>15603</v>
      </c>
      <c r="H9426" s="102">
        <v>45577</v>
      </c>
      <c r="I9426" s="102" t="s">
        <v>292</v>
      </c>
      <c r="J9426" s="102" t="s">
        <v>291</v>
      </c>
      <c r="K9426" s="102" t="s">
        <v>1</v>
      </c>
      <c r="L9426" s="102" t="s">
        <v>290</v>
      </c>
      <c r="M9426" s="102" t="s">
        <v>1074</v>
      </c>
      <c r="N9426" s="102">
        <v>6</v>
      </c>
      <c r="O9426" s="102" t="s">
        <v>1075</v>
      </c>
    </row>
    <row r="9427" spans="1:15" x14ac:dyDescent="0.25">
      <c r="A9427" s="102" t="s">
        <v>15604</v>
      </c>
      <c r="B9427" s="103" t="s">
        <v>13566</v>
      </c>
      <c r="C9427" s="103" t="s">
        <v>274</v>
      </c>
      <c r="D9427" s="102" t="s">
        <v>2881</v>
      </c>
      <c r="E9427" s="102" t="s">
        <v>275</v>
      </c>
      <c r="F9427" s="102" t="s">
        <v>15605</v>
      </c>
      <c r="H9427" s="102">
        <v>45577</v>
      </c>
      <c r="I9427" s="102" t="s">
        <v>292</v>
      </c>
      <c r="J9427" s="102" t="s">
        <v>291</v>
      </c>
      <c r="K9427" s="102" t="s">
        <v>1</v>
      </c>
      <c r="L9427" s="102" t="s">
        <v>290</v>
      </c>
      <c r="M9427" s="102" t="s">
        <v>1074</v>
      </c>
      <c r="N9427" s="102">
        <v>6</v>
      </c>
      <c r="O9427" s="102" t="s">
        <v>1075</v>
      </c>
    </row>
    <row r="9428" spans="1:15" x14ac:dyDescent="0.25">
      <c r="A9428" s="102" t="s">
        <v>15606</v>
      </c>
      <c r="B9428" s="103" t="s">
        <v>12977</v>
      </c>
      <c r="C9428" s="103" t="s">
        <v>277</v>
      </c>
      <c r="D9428" s="102" t="s">
        <v>2881</v>
      </c>
      <c r="E9428" s="102" t="s">
        <v>275</v>
      </c>
      <c r="F9428" s="102" t="s">
        <v>15607</v>
      </c>
      <c r="H9428" s="102">
        <v>45577</v>
      </c>
      <c r="I9428" s="102" t="s">
        <v>292</v>
      </c>
      <c r="J9428" s="102" t="s">
        <v>291</v>
      </c>
      <c r="K9428" s="102" t="s">
        <v>1</v>
      </c>
      <c r="L9428" s="102" t="s">
        <v>290</v>
      </c>
      <c r="M9428" s="102" t="s">
        <v>1074</v>
      </c>
      <c r="N9428" s="102">
        <v>6</v>
      </c>
      <c r="O9428" s="102" t="s">
        <v>1075</v>
      </c>
    </row>
    <row r="9429" spans="1:15" x14ac:dyDescent="0.25">
      <c r="A9429" s="102" t="s">
        <v>15606</v>
      </c>
      <c r="B9429" s="103" t="s">
        <v>14250</v>
      </c>
      <c r="C9429" s="103" t="s">
        <v>277</v>
      </c>
      <c r="D9429" s="102" t="s">
        <v>2881</v>
      </c>
      <c r="E9429" s="102" t="s">
        <v>275</v>
      </c>
      <c r="F9429" s="102" t="s">
        <v>15608</v>
      </c>
      <c r="H9429" s="102">
        <v>45577</v>
      </c>
      <c r="I9429" s="102" t="s">
        <v>292</v>
      </c>
      <c r="J9429" s="102" t="s">
        <v>291</v>
      </c>
      <c r="K9429" s="102" t="s">
        <v>1</v>
      </c>
      <c r="L9429" s="102" t="s">
        <v>290</v>
      </c>
      <c r="M9429" s="102" t="s">
        <v>1074</v>
      </c>
      <c r="N9429" s="102">
        <v>6</v>
      </c>
      <c r="O9429" s="102" t="s">
        <v>1075</v>
      </c>
    </row>
    <row r="9430" spans="1:15" x14ac:dyDescent="0.25">
      <c r="A9430" s="102" t="s">
        <v>15609</v>
      </c>
      <c r="B9430" s="103" t="s">
        <v>15610</v>
      </c>
      <c r="C9430" s="103" t="s">
        <v>277</v>
      </c>
      <c r="D9430" s="102" t="s">
        <v>2881</v>
      </c>
      <c r="E9430" s="102" t="s">
        <v>275</v>
      </c>
      <c r="F9430" s="102" t="s">
        <v>15611</v>
      </c>
      <c r="H9430" s="102">
        <v>45577</v>
      </c>
      <c r="I9430" s="102" t="s">
        <v>292</v>
      </c>
      <c r="J9430" s="102" t="s">
        <v>291</v>
      </c>
      <c r="K9430" s="102" t="s">
        <v>1</v>
      </c>
      <c r="L9430" s="102" t="s">
        <v>290</v>
      </c>
      <c r="M9430" s="102" t="s">
        <v>1074</v>
      </c>
      <c r="N9430" s="102">
        <v>6</v>
      </c>
      <c r="O9430" s="102" t="s">
        <v>1075</v>
      </c>
    </row>
    <row r="9431" spans="1:15" x14ac:dyDescent="0.25">
      <c r="A9431" s="102" t="s">
        <v>15612</v>
      </c>
      <c r="B9431" s="103" t="s">
        <v>8384</v>
      </c>
      <c r="C9431" s="103" t="s">
        <v>277</v>
      </c>
      <c r="D9431" s="102" t="s">
        <v>2881</v>
      </c>
      <c r="E9431" s="102" t="s">
        <v>275</v>
      </c>
      <c r="F9431" s="102" t="s">
        <v>15613</v>
      </c>
      <c r="H9431" s="102">
        <v>45577</v>
      </c>
      <c r="I9431" s="102" t="s">
        <v>292</v>
      </c>
      <c r="J9431" s="102" t="s">
        <v>291</v>
      </c>
      <c r="K9431" s="102" t="s">
        <v>1</v>
      </c>
      <c r="L9431" s="102" t="s">
        <v>290</v>
      </c>
      <c r="M9431" s="102" t="s">
        <v>1074</v>
      </c>
      <c r="N9431" s="102">
        <v>6</v>
      </c>
      <c r="O9431" s="102" t="s">
        <v>1075</v>
      </c>
    </row>
    <row r="9432" spans="1:15" x14ac:dyDescent="0.25">
      <c r="A9432" s="102" t="s">
        <v>15614</v>
      </c>
      <c r="B9432" s="103" t="s">
        <v>15615</v>
      </c>
      <c r="C9432" s="103" t="s">
        <v>277</v>
      </c>
      <c r="D9432" s="102" t="s">
        <v>1092</v>
      </c>
      <c r="E9432" s="102" t="s">
        <v>275</v>
      </c>
      <c r="F9432" s="102" t="s">
        <v>15616</v>
      </c>
      <c r="H9432" s="102">
        <v>45577</v>
      </c>
      <c r="I9432" s="102" t="s">
        <v>292</v>
      </c>
      <c r="J9432" s="102" t="s">
        <v>291</v>
      </c>
      <c r="K9432" s="102" t="s">
        <v>1</v>
      </c>
      <c r="L9432" s="102" t="s">
        <v>290</v>
      </c>
      <c r="M9432" s="102" t="s">
        <v>1074</v>
      </c>
      <c r="N9432" s="102">
        <v>6</v>
      </c>
      <c r="O9432" s="102" t="s">
        <v>1075</v>
      </c>
    </row>
    <row r="9433" spans="1:15" x14ac:dyDescent="0.25">
      <c r="A9433" s="102" t="s">
        <v>15617</v>
      </c>
      <c r="B9433" s="103" t="s">
        <v>12977</v>
      </c>
      <c r="C9433" s="103" t="s">
        <v>277</v>
      </c>
      <c r="D9433" s="102" t="s">
        <v>2881</v>
      </c>
      <c r="E9433" s="102" t="s">
        <v>275</v>
      </c>
      <c r="F9433" s="102" t="s">
        <v>15618</v>
      </c>
      <c r="H9433" s="102">
        <v>45577</v>
      </c>
      <c r="I9433" s="102" t="s">
        <v>292</v>
      </c>
      <c r="J9433" s="102" t="s">
        <v>291</v>
      </c>
      <c r="K9433" s="102" t="s">
        <v>1</v>
      </c>
      <c r="L9433" s="102" t="s">
        <v>290</v>
      </c>
      <c r="M9433" s="102" t="s">
        <v>1074</v>
      </c>
      <c r="N9433" s="102">
        <v>6</v>
      </c>
      <c r="O9433" s="102" t="s">
        <v>1075</v>
      </c>
    </row>
    <row r="9434" spans="1:15" x14ac:dyDescent="0.25">
      <c r="A9434" s="102" t="s">
        <v>15619</v>
      </c>
      <c r="B9434" s="103" t="s">
        <v>1078</v>
      </c>
      <c r="C9434" s="103" t="s">
        <v>274</v>
      </c>
      <c r="D9434" s="102" t="s">
        <v>318</v>
      </c>
      <c r="E9434" s="102" t="s">
        <v>275</v>
      </c>
      <c r="F9434" s="102" t="s">
        <v>15620</v>
      </c>
      <c r="H9434" s="102">
        <v>45577</v>
      </c>
      <c r="I9434" s="102" t="s">
        <v>292</v>
      </c>
      <c r="J9434" s="102" t="s">
        <v>291</v>
      </c>
      <c r="K9434" s="102" t="s">
        <v>1</v>
      </c>
      <c r="L9434" s="102" t="s">
        <v>290</v>
      </c>
      <c r="M9434" s="102" t="s">
        <v>1074</v>
      </c>
      <c r="N9434" s="102">
        <v>6</v>
      </c>
      <c r="O9434" s="102" t="s">
        <v>1075</v>
      </c>
    </row>
    <row r="9435" spans="1:15" x14ac:dyDescent="0.25">
      <c r="A9435" s="102" t="s">
        <v>15621</v>
      </c>
      <c r="B9435" s="103" t="s">
        <v>15622</v>
      </c>
      <c r="C9435" s="103" t="s">
        <v>277</v>
      </c>
      <c r="D9435" s="102" t="s">
        <v>2881</v>
      </c>
      <c r="E9435" s="102" t="s">
        <v>275</v>
      </c>
      <c r="F9435" s="102" t="s">
        <v>15623</v>
      </c>
      <c r="H9435" s="102">
        <v>45577</v>
      </c>
      <c r="I9435" s="102" t="s">
        <v>292</v>
      </c>
      <c r="J9435" s="102" t="s">
        <v>291</v>
      </c>
      <c r="K9435" s="102" t="s">
        <v>1</v>
      </c>
      <c r="L9435" s="102" t="s">
        <v>290</v>
      </c>
      <c r="M9435" s="102" t="s">
        <v>1074</v>
      </c>
      <c r="N9435" s="102">
        <v>6</v>
      </c>
      <c r="O9435" s="102" t="s">
        <v>1075</v>
      </c>
    </row>
    <row r="9436" spans="1:15" x14ac:dyDescent="0.25">
      <c r="A9436" s="102" t="s">
        <v>15624</v>
      </c>
      <c r="B9436" s="103" t="s">
        <v>15625</v>
      </c>
      <c r="C9436" s="103" t="s">
        <v>277</v>
      </c>
      <c r="D9436" s="102" t="s">
        <v>2881</v>
      </c>
      <c r="E9436" s="102" t="s">
        <v>275</v>
      </c>
      <c r="F9436" s="102" t="s">
        <v>15626</v>
      </c>
      <c r="H9436" s="102">
        <v>45577</v>
      </c>
      <c r="I9436" s="102" t="s">
        <v>292</v>
      </c>
      <c r="J9436" s="102" t="s">
        <v>291</v>
      </c>
      <c r="K9436" s="102" t="s">
        <v>1</v>
      </c>
      <c r="L9436" s="102" t="s">
        <v>290</v>
      </c>
      <c r="M9436" s="102" t="s">
        <v>1074</v>
      </c>
      <c r="N9436" s="102">
        <v>6</v>
      </c>
      <c r="O9436" s="102" t="s">
        <v>1075</v>
      </c>
    </row>
    <row r="9437" spans="1:15" x14ac:dyDescent="0.25">
      <c r="A9437" s="102" t="s">
        <v>1145</v>
      </c>
      <c r="B9437" s="103" t="s">
        <v>1315</v>
      </c>
      <c r="C9437" s="103" t="s">
        <v>277</v>
      </c>
      <c r="D9437" s="102" t="s">
        <v>136</v>
      </c>
      <c r="E9437" s="102" t="s">
        <v>275</v>
      </c>
      <c r="F9437" s="102" t="s">
        <v>15627</v>
      </c>
      <c r="H9437" s="102">
        <v>45577</v>
      </c>
      <c r="I9437" s="102" t="s">
        <v>292</v>
      </c>
      <c r="J9437" s="102" t="s">
        <v>291</v>
      </c>
      <c r="K9437" s="102" t="s">
        <v>1</v>
      </c>
      <c r="L9437" s="102" t="s">
        <v>290</v>
      </c>
      <c r="M9437" s="102" t="s">
        <v>1074</v>
      </c>
      <c r="N9437" s="102">
        <v>6</v>
      </c>
      <c r="O9437" s="102" t="s">
        <v>1075</v>
      </c>
    </row>
    <row r="9438" spans="1:15" x14ac:dyDescent="0.25">
      <c r="A9438" s="102" t="s">
        <v>15628</v>
      </c>
      <c r="B9438" s="103" t="s">
        <v>14093</v>
      </c>
      <c r="C9438" s="103" t="s">
        <v>277</v>
      </c>
      <c r="D9438" s="102" t="s">
        <v>2881</v>
      </c>
      <c r="E9438" s="102" t="s">
        <v>275</v>
      </c>
      <c r="F9438" s="102" t="s">
        <v>15629</v>
      </c>
      <c r="H9438" s="102">
        <v>45577</v>
      </c>
      <c r="I9438" s="102" t="s">
        <v>292</v>
      </c>
      <c r="J9438" s="102" t="s">
        <v>291</v>
      </c>
      <c r="K9438" s="102" t="s">
        <v>1</v>
      </c>
      <c r="L9438" s="102" t="s">
        <v>290</v>
      </c>
      <c r="M9438" s="102" t="s">
        <v>1074</v>
      </c>
      <c r="N9438" s="102">
        <v>6</v>
      </c>
      <c r="O9438" s="102" t="s">
        <v>1075</v>
      </c>
    </row>
    <row r="9439" spans="1:15" x14ac:dyDescent="0.25">
      <c r="A9439" s="102" t="s">
        <v>4435</v>
      </c>
      <c r="B9439" s="103" t="s">
        <v>15630</v>
      </c>
      <c r="C9439" s="103" t="s">
        <v>277</v>
      </c>
      <c r="D9439" s="102" t="s">
        <v>2881</v>
      </c>
      <c r="E9439" s="102" t="s">
        <v>275</v>
      </c>
      <c r="F9439" s="102" t="s">
        <v>15631</v>
      </c>
      <c r="H9439" s="102">
        <v>45577</v>
      </c>
      <c r="I9439" s="102" t="s">
        <v>292</v>
      </c>
      <c r="J9439" s="102" t="s">
        <v>291</v>
      </c>
      <c r="K9439" s="102" t="s">
        <v>1</v>
      </c>
      <c r="L9439" s="102" t="s">
        <v>290</v>
      </c>
      <c r="M9439" s="102" t="s">
        <v>1074</v>
      </c>
      <c r="N9439" s="102">
        <v>6</v>
      </c>
      <c r="O9439" s="102" t="s">
        <v>1075</v>
      </c>
    </row>
    <row r="9440" spans="1:15" x14ac:dyDescent="0.25">
      <c r="A9440" s="102" t="s">
        <v>12513</v>
      </c>
      <c r="B9440" s="103" t="s">
        <v>15632</v>
      </c>
      <c r="C9440" s="103" t="s">
        <v>277</v>
      </c>
      <c r="D9440" s="102" t="s">
        <v>2881</v>
      </c>
      <c r="E9440" s="102" t="s">
        <v>275</v>
      </c>
      <c r="F9440" s="102" t="s">
        <v>15633</v>
      </c>
      <c r="H9440" s="102">
        <v>45577</v>
      </c>
      <c r="I9440" s="102" t="s">
        <v>292</v>
      </c>
      <c r="J9440" s="102" t="s">
        <v>291</v>
      </c>
      <c r="K9440" s="102" t="s">
        <v>1</v>
      </c>
      <c r="L9440" s="102" t="s">
        <v>290</v>
      </c>
      <c r="M9440" s="102" t="s">
        <v>1074</v>
      </c>
      <c r="N9440" s="102">
        <v>6</v>
      </c>
      <c r="O9440" s="102" t="s">
        <v>1075</v>
      </c>
    </row>
    <row r="9441" spans="1:15" x14ac:dyDescent="0.25">
      <c r="A9441" s="102" t="s">
        <v>15634</v>
      </c>
      <c r="B9441" s="103" t="s">
        <v>3183</v>
      </c>
      <c r="C9441" s="103" t="s">
        <v>274</v>
      </c>
      <c r="D9441" s="102" t="s">
        <v>2881</v>
      </c>
      <c r="E9441" s="102" t="s">
        <v>275</v>
      </c>
      <c r="F9441" s="102" t="s">
        <v>15635</v>
      </c>
      <c r="H9441" s="102">
        <v>45577</v>
      </c>
      <c r="I9441" s="102" t="s">
        <v>292</v>
      </c>
      <c r="J9441" s="102" t="s">
        <v>291</v>
      </c>
      <c r="K9441" s="102" t="s">
        <v>1</v>
      </c>
      <c r="L9441" s="102" t="s">
        <v>290</v>
      </c>
      <c r="M9441" s="102" t="s">
        <v>1074</v>
      </c>
      <c r="N9441" s="102">
        <v>6</v>
      </c>
      <c r="O9441" s="102" t="s">
        <v>1075</v>
      </c>
    </row>
    <row r="9442" spans="1:15" x14ac:dyDescent="0.25">
      <c r="A9442" s="102" t="s">
        <v>15636</v>
      </c>
      <c r="B9442" s="103" t="s">
        <v>7449</v>
      </c>
      <c r="C9442" s="103" t="s">
        <v>274</v>
      </c>
      <c r="D9442" s="102" t="s">
        <v>2881</v>
      </c>
      <c r="E9442" s="102" t="s">
        <v>275</v>
      </c>
      <c r="F9442" s="102" t="s">
        <v>15637</v>
      </c>
      <c r="H9442" s="102">
        <v>45577</v>
      </c>
      <c r="I9442" s="102" t="s">
        <v>292</v>
      </c>
      <c r="J9442" s="102" t="s">
        <v>291</v>
      </c>
      <c r="K9442" s="102" t="s">
        <v>1</v>
      </c>
      <c r="L9442" s="102" t="s">
        <v>290</v>
      </c>
      <c r="M9442" s="102" t="s">
        <v>1074</v>
      </c>
      <c r="N9442" s="102">
        <v>6</v>
      </c>
      <c r="O9442" s="102" t="s">
        <v>1075</v>
      </c>
    </row>
    <row r="9443" spans="1:15" x14ac:dyDescent="0.25">
      <c r="A9443" s="102" t="s">
        <v>15636</v>
      </c>
      <c r="B9443" s="103" t="s">
        <v>1233</v>
      </c>
      <c r="C9443" s="103" t="s">
        <v>274</v>
      </c>
      <c r="D9443" s="102" t="s">
        <v>296</v>
      </c>
      <c r="E9443" s="102" t="s">
        <v>275</v>
      </c>
      <c r="F9443" s="102" t="s">
        <v>15638</v>
      </c>
      <c r="H9443" s="102">
        <v>45577</v>
      </c>
      <c r="I9443" s="102" t="s">
        <v>292</v>
      </c>
      <c r="J9443" s="102" t="s">
        <v>291</v>
      </c>
      <c r="K9443" s="102" t="s">
        <v>1</v>
      </c>
      <c r="L9443" s="102" t="s">
        <v>290</v>
      </c>
      <c r="M9443" s="102" t="s">
        <v>1074</v>
      </c>
      <c r="N9443" s="102">
        <v>6</v>
      </c>
      <c r="O9443" s="102" t="s">
        <v>1075</v>
      </c>
    </row>
    <row r="9444" spans="1:15" x14ac:dyDescent="0.25">
      <c r="A9444" s="102" t="s">
        <v>15639</v>
      </c>
      <c r="B9444" s="103" t="s">
        <v>15640</v>
      </c>
      <c r="C9444" s="103" t="s">
        <v>2526</v>
      </c>
      <c r="D9444" s="102" t="s">
        <v>296</v>
      </c>
      <c r="E9444" s="102" t="s">
        <v>275</v>
      </c>
      <c r="F9444" s="102" t="s">
        <v>15641</v>
      </c>
      <c r="H9444" s="102">
        <v>45577</v>
      </c>
      <c r="I9444" s="102" t="s">
        <v>292</v>
      </c>
      <c r="J9444" s="102" t="s">
        <v>291</v>
      </c>
      <c r="K9444" s="102" t="s">
        <v>1</v>
      </c>
      <c r="L9444" s="102" t="s">
        <v>290</v>
      </c>
      <c r="M9444" s="102" t="s">
        <v>1074</v>
      </c>
      <c r="N9444" s="102">
        <v>6</v>
      </c>
      <c r="O9444" s="102" t="s">
        <v>1075</v>
      </c>
    </row>
    <row r="9445" spans="1:15" x14ac:dyDescent="0.25">
      <c r="A9445" s="102" t="s">
        <v>15639</v>
      </c>
      <c r="B9445" s="103" t="s">
        <v>15642</v>
      </c>
      <c r="C9445" s="103" t="s">
        <v>2655</v>
      </c>
      <c r="D9445" s="102" t="s">
        <v>296</v>
      </c>
      <c r="E9445" s="102" t="s">
        <v>275</v>
      </c>
      <c r="F9445" s="102" t="s">
        <v>15643</v>
      </c>
      <c r="H9445" s="102">
        <v>45577</v>
      </c>
      <c r="I9445" s="102" t="s">
        <v>292</v>
      </c>
      <c r="J9445" s="102" t="s">
        <v>291</v>
      </c>
      <c r="K9445" s="102" t="s">
        <v>1</v>
      </c>
      <c r="L9445" s="102" t="s">
        <v>290</v>
      </c>
      <c r="M9445" s="102" t="s">
        <v>1074</v>
      </c>
      <c r="N9445" s="102">
        <v>6</v>
      </c>
      <c r="O9445" s="102" t="s">
        <v>1075</v>
      </c>
    </row>
    <row r="9446" spans="1:15" x14ac:dyDescent="0.25">
      <c r="A9446" s="102" t="s">
        <v>15644</v>
      </c>
      <c r="B9446" s="103" t="s">
        <v>15645</v>
      </c>
      <c r="C9446" s="103" t="s">
        <v>277</v>
      </c>
      <c r="D9446" s="102" t="s">
        <v>2881</v>
      </c>
      <c r="E9446" s="102" t="s">
        <v>275</v>
      </c>
      <c r="F9446" s="102" t="s">
        <v>15646</v>
      </c>
      <c r="H9446" s="102">
        <v>45577</v>
      </c>
      <c r="I9446" s="102" t="s">
        <v>292</v>
      </c>
      <c r="J9446" s="102" t="s">
        <v>291</v>
      </c>
      <c r="K9446" s="102" t="s">
        <v>1</v>
      </c>
      <c r="L9446" s="102" t="s">
        <v>290</v>
      </c>
      <c r="M9446" s="102" t="s">
        <v>1074</v>
      </c>
      <c r="N9446" s="102">
        <v>6</v>
      </c>
      <c r="O9446" s="102" t="s">
        <v>1075</v>
      </c>
    </row>
    <row r="9447" spans="1:15" x14ac:dyDescent="0.25">
      <c r="A9447" s="102" t="s">
        <v>15647</v>
      </c>
      <c r="B9447" s="103" t="s">
        <v>1254</v>
      </c>
      <c r="C9447" s="103" t="s">
        <v>277</v>
      </c>
      <c r="D9447" s="102" t="s">
        <v>136</v>
      </c>
      <c r="E9447" s="102" t="s">
        <v>275</v>
      </c>
      <c r="F9447" s="102" t="s">
        <v>15648</v>
      </c>
      <c r="H9447" s="102">
        <v>45577</v>
      </c>
      <c r="I9447" s="102" t="s">
        <v>292</v>
      </c>
      <c r="J9447" s="102" t="s">
        <v>291</v>
      </c>
      <c r="K9447" s="102" t="s">
        <v>1</v>
      </c>
      <c r="L9447" s="102" t="s">
        <v>290</v>
      </c>
      <c r="M9447" s="102" t="s">
        <v>1074</v>
      </c>
      <c r="N9447" s="102">
        <v>6</v>
      </c>
      <c r="O9447" s="102" t="s">
        <v>1075</v>
      </c>
    </row>
    <row r="9448" spans="1:15" x14ac:dyDescent="0.25">
      <c r="A9448" s="102" t="s">
        <v>6838</v>
      </c>
      <c r="B9448" s="103" t="s">
        <v>3054</v>
      </c>
      <c r="C9448" s="103" t="s">
        <v>274</v>
      </c>
      <c r="D9448" s="102" t="s">
        <v>2881</v>
      </c>
      <c r="E9448" s="102" t="s">
        <v>275</v>
      </c>
      <c r="F9448" s="102" t="s">
        <v>15649</v>
      </c>
      <c r="H9448" s="102">
        <v>45577</v>
      </c>
      <c r="I9448" s="102" t="s">
        <v>292</v>
      </c>
      <c r="J9448" s="102" t="s">
        <v>291</v>
      </c>
      <c r="K9448" s="102" t="s">
        <v>1</v>
      </c>
      <c r="L9448" s="102" t="s">
        <v>290</v>
      </c>
      <c r="M9448" s="102" t="s">
        <v>1074</v>
      </c>
      <c r="N9448" s="102">
        <v>6</v>
      </c>
      <c r="O9448" s="102" t="s">
        <v>1075</v>
      </c>
    </row>
    <row r="9449" spans="1:15" x14ac:dyDescent="0.25">
      <c r="A9449" s="102" t="s">
        <v>6838</v>
      </c>
      <c r="B9449" s="103" t="s">
        <v>8350</v>
      </c>
      <c r="C9449" s="103" t="s">
        <v>277</v>
      </c>
      <c r="D9449" s="102" t="s">
        <v>2881</v>
      </c>
      <c r="E9449" s="102" t="s">
        <v>275</v>
      </c>
      <c r="F9449" s="102" t="s">
        <v>15650</v>
      </c>
      <c r="H9449" s="102">
        <v>45577</v>
      </c>
      <c r="I9449" s="102" t="s">
        <v>292</v>
      </c>
      <c r="J9449" s="102" t="s">
        <v>291</v>
      </c>
      <c r="K9449" s="102" t="s">
        <v>1</v>
      </c>
      <c r="L9449" s="102" t="s">
        <v>290</v>
      </c>
      <c r="M9449" s="102" t="s">
        <v>1074</v>
      </c>
      <c r="N9449" s="102">
        <v>6</v>
      </c>
      <c r="O9449" s="102" t="s">
        <v>1075</v>
      </c>
    </row>
    <row r="9450" spans="1:15" x14ac:dyDescent="0.25">
      <c r="A9450" s="102" t="s">
        <v>15651</v>
      </c>
      <c r="B9450" s="103" t="s">
        <v>15600</v>
      </c>
      <c r="C9450" s="103" t="s">
        <v>274</v>
      </c>
      <c r="D9450" s="102" t="s">
        <v>2881</v>
      </c>
      <c r="E9450" s="102" t="s">
        <v>275</v>
      </c>
      <c r="F9450" s="102" t="s">
        <v>15652</v>
      </c>
      <c r="H9450" s="102">
        <v>45577</v>
      </c>
      <c r="I9450" s="102" t="s">
        <v>292</v>
      </c>
      <c r="J9450" s="102" t="s">
        <v>291</v>
      </c>
      <c r="K9450" s="102" t="s">
        <v>1</v>
      </c>
      <c r="L9450" s="102" t="s">
        <v>290</v>
      </c>
      <c r="M9450" s="102" t="s">
        <v>1074</v>
      </c>
      <c r="N9450" s="102">
        <v>6</v>
      </c>
      <c r="O9450" s="102" t="s">
        <v>1075</v>
      </c>
    </row>
    <row r="9451" spans="1:15" x14ac:dyDescent="0.25">
      <c r="A9451" s="102" t="s">
        <v>15653</v>
      </c>
      <c r="B9451" s="103" t="s">
        <v>13888</v>
      </c>
      <c r="C9451" s="103" t="s">
        <v>1118</v>
      </c>
      <c r="D9451" s="102" t="s">
        <v>318</v>
      </c>
      <c r="E9451" s="102" t="s">
        <v>275</v>
      </c>
      <c r="F9451" s="102" t="s">
        <v>15654</v>
      </c>
      <c r="H9451" s="102">
        <v>45577</v>
      </c>
      <c r="I9451" s="102" t="s">
        <v>292</v>
      </c>
      <c r="J9451" s="102" t="s">
        <v>291</v>
      </c>
      <c r="K9451" s="102" t="s">
        <v>1</v>
      </c>
      <c r="L9451" s="102" t="s">
        <v>290</v>
      </c>
      <c r="M9451" s="102" t="s">
        <v>1074</v>
      </c>
      <c r="N9451" s="102">
        <v>6</v>
      </c>
      <c r="O9451" s="102" t="s">
        <v>1075</v>
      </c>
    </row>
    <row r="9452" spans="1:15" x14ac:dyDescent="0.25">
      <c r="A9452" s="102" t="s">
        <v>15655</v>
      </c>
      <c r="B9452" s="103" t="s">
        <v>14219</v>
      </c>
      <c r="C9452" s="103" t="s">
        <v>277</v>
      </c>
      <c r="D9452" s="102" t="s">
        <v>2881</v>
      </c>
      <c r="E9452" s="102" t="s">
        <v>275</v>
      </c>
      <c r="F9452" s="102" t="s">
        <v>15656</v>
      </c>
      <c r="H9452" s="102">
        <v>45577</v>
      </c>
      <c r="I9452" s="102" t="s">
        <v>292</v>
      </c>
      <c r="J9452" s="102" t="s">
        <v>291</v>
      </c>
      <c r="K9452" s="102" t="s">
        <v>1</v>
      </c>
      <c r="L9452" s="102" t="s">
        <v>290</v>
      </c>
      <c r="M9452" s="102" t="s">
        <v>1074</v>
      </c>
      <c r="N9452" s="102">
        <v>6</v>
      </c>
      <c r="O9452" s="102" t="s">
        <v>1075</v>
      </c>
    </row>
    <row r="9453" spans="1:15" x14ac:dyDescent="0.25">
      <c r="A9453" s="102" t="s">
        <v>4942</v>
      </c>
      <c r="B9453" s="103" t="s">
        <v>14201</v>
      </c>
      <c r="C9453" s="103" t="s">
        <v>274</v>
      </c>
      <c r="D9453" s="102" t="s">
        <v>2881</v>
      </c>
      <c r="E9453" s="102" t="s">
        <v>275</v>
      </c>
      <c r="F9453" s="102" t="s">
        <v>15657</v>
      </c>
      <c r="H9453" s="102">
        <v>45577</v>
      </c>
      <c r="I9453" s="102" t="s">
        <v>292</v>
      </c>
      <c r="J9453" s="102" t="s">
        <v>291</v>
      </c>
      <c r="K9453" s="102" t="s">
        <v>1</v>
      </c>
      <c r="L9453" s="102" t="s">
        <v>290</v>
      </c>
      <c r="M9453" s="102" t="s">
        <v>1074</v>
      </c>
      <c r="N9453" s="102">
        <v>6</v>
      </c>
      <c r="O9453" s="102" t="s">
        <v>1075</v>
      </c>
    </row>
    <row r="9454" spans="1:15" x14ac:dyDescent="0.25">
      <c r="A9454" s="102" t="s">
        <v>15658</v>
      </c>
      <c r="B9454" s="103" t="s">
        <v>1148</v>
      </c>
      <c r="C9454" s="103" t="s">
        <v>1082</v>
      </c>
      <c r="D9454" s="102" t="s">
        <v>318</v>
      </c>
      <c r="E9454" s="102" t="s">
        <v>275</v>
      </c>
      <c r="F9454" s="102" t="s">
        <v>15659</v>
      </c>
      <c r="H9454" s="102">
        <v>45577</v>
      </c>
      <c r="I9454" s="102" t="s">
        <v>292</v>
      </c>
      <c r="J9454" s="102" t="s">
        <v>291</v>
      </c>
      <c r="K9454" s="102" t="s">
        <v>1</v>
      </c>
      <c r="L9454" s="102" t="s">
        <v>290</v>
      </c>
      <c r="M9454" s="102" t="s">
        <v>1082</v>
      </c>
      <c r="N9454" s="102">
        <v>6</v>
      </c>
      <c r="O9454" s="102" t="s">
        <v>1075</v>
      </c>
    </row>
    <row r="9455" spans="1:15" x14ac:dyDescent="0.25">
      <c r="A9455" s="102" t="s">
        <v>15658</v>
      </c>
      <c r="B9455" s="103" t="s">
        <v>13351</v>
      </c>
      <c r="C9455" s="103" t="s">
        <v>274</v>
      </c>
      <c r="D9455" s="102" t="s">
        <v>318</v>
      </c>
      <c r="E9455" s="102" t="s">
        <v>275</v>
      </c>
      <c r="F9455" s="102" t="s">
        <v>15660</v>
      </c>
      <c r="H9455" s="102">
        <v>45577</v>
      </c>
      <c r="I9455" s="102" t="s">
        <v>292</v>
      </c>
      <c r="J9455" s="102" t="s">
        <v>291</v>
      </c>
      <c r="K9455" s="102" t="s">
        <v>1</v>
      </c>
      <c r="L9455" s="102" t="s">
        <v>290</v>
      </c>
      <c r="M9455" s="102" t="s">
        <v>1074</v>
      </c>
      <c r="N9455" s="102">
        <v>6</v>
      </c>
      <c r="O9455" s="102" t="s">
        <v>1075</v>
      </c>
    </row>
    <row r="9456" spans="1:15" x14ac:dyDescent="0.25">
      <c r="A9456" s="102" t="s">
        <v>15661</v>
      </c>
      <c r="B9456" s="103" t="s">
        <v>15662</v>
      </c>
      <c r="C9456" s="103" t="s">
        <v>2526</v>
      </c>
      <c r="D9456" s="102" t="s">
        <v>296</v>
      </c>
      <c r="E9456" s="102" t="s">
        <v>275</v>
      </c>
      <c r="F9456" s="102" t="s">
        <v>15663</v>
      </c>
      <c r="H9456" s="102">
        <v>45577</v>
      </c>
      <c r="I9456" s="102" t="s">
        <v>292</v>
      </c>
      <c r="J9456" s="102" t="s">
        <v>291</v>
      </c>
      <c r="K9456" s="102" t="s">
        <v>1</v>
      </c>
      <c r="L9456" s="102" t="s">
        <v>290</v>
      </c>
      <c r="M9456" s="102" t="s">
        <v>1074</v>
      </c>
      <c r="N9456" s="102">
        <v>6</v>
      </c>
      <c r="O9456" s="102" t="s">
        <v>1075</v>
      </c>
    </row>
    <row r="9457" spans="1:15" x14ac:dyDescent="0.25">
      <c r="A9457" s="102" t="s">
        <v>15664</v>
      </c>
      <c r="B9457" s="103" t="s">
        <v>9585</v>
      </c>
      <c r="C9457" s="103" t="s">
        <v>2655</v>
      </c>
      <c r="D9457" s="102" t="s">
        <v>296</v>
      </c>
      <c r="E9457" s="102" t="s">
        <v>275</v>
      </c>
      <c r="F9457" s="102" t="s">
        <v>15665</v>
      </c>
      <c r="H9457" s="102">
        <v>45577</v>
      </c>
      <c r="I9457" s="102" t="s">
        <v>292</v>
      </c>
      <c r="J9457" s="102" t="s">
        <v>291</v>
      </c>
      <c r="K9457" s="102" t="s">
        <v>1</v>
      </c>
      <c r="L9457" s="102" t="s">
        <v>290</v>
      </c>
      <c r="M9457" s="102" t="s">
        <v>1074</v>
      </c>
      <c r="N9457" s="102">
        <v>6</v>
      </c>
      <c r="O9457" s="102" t="s">
        <v>1075</v>
      </c>
    </row>
    <row r="9458" spans="1:15" x14ac:dyDescent="0.25">
      <c r="A9458" s="102" t="s">
        <v>15666</v>
      </c>
      <c r="B9458" s="103" t="s">
        <v>8350</v>
      </c>
      <c r="C9458" s="103" t="s">
        <v>277</v>
      </c>
      <c r="D9458" s="102" t="s">
        <v>2881</v>
      </c>
      <c r="E9458" s="102" t="s">
        <v>276</v>
      </c>
      <c r="H9458" s="102">
        <v>45577</v>
      </c>
      <c r="I9458" s="102" t="s">
        <v>292</v>
      </c>
      <c r="J9458" s="102" t="s">
        <v>291</v>
      </c>
      <c r="K9458" s="102" t="s">
        <v>1</v>
      </c>
      <c r="L9458" s="102" t="s">
        <v>290</v>
      </c>
      <c r="M9458" s="102" t="s">
        <v>1074</v>
      </c>
      <c r="N9458" s="102">
        <v>6</v>
      </c>
      <c r="O9458" s="102" t="s">
        <v>1075</v>
      </c>
    </row>
    <row r="9459" spans="1:15" x14ac:dyDescent="0.25">
      <c r="A9459" s="102" t="s">
        <v>15667</v>
      </c>
      <c r="B9459" s="103" t="s">
        <v>12473</v>
      </c>
      <c r="C9459" s="103" t="s">
        <v>277</v>
      </c>
      <c r="D9459" s="102" t="s">
        <v>2881</v>
      </c>
      <c r="E9459" s="102" t="s">
        <v>275</v>
      </c>
      <c r="F9459" s="102" t="s">
        <v>15668</v>
      </c>
      <c r="H9459" s="102">
        <v>45577</v>
      </c>
      <c r="I9459" s="102" t="s">
        <v>292</v>
      </c>
      <c r="J9459" s="102" t="s">
        <v>291</v>
      </c>
      <c r="K9459" s="102" t="s">
        <v>1</v>
      </c>
      <c r="L9459" s="102" t="s">
        <v>290</v>
      </c>
      <c r="M9459" s="102" t="s">
        <v>1074</v>
      </c>
      <c r="N9459" s="102">
        <v>6</v>
      </c>
      <c r="O9459" s="102" t="s">
        <v>1075</v>
      </c>
    </row>
    <row r="9460" spans="1:15" x14ac:dyDescent="0.25">
      <c r="A9460" s="102" t="s">
        <v>3970</v>
      </c>
      <c r="B9460" s="103" t="s">
        <v>1122</v>
      </c>
      <c r="C9460" s="103" t="s">
        <v>274</v>
      </c>
      <c r="D9460" s="102" t="s">
        <v>318</v>
      </c>
      <c r="E9460" s="102" t="s">
        <v>275</v>
      </c>
      <c r="F9460" s="102" t="s">
        <v>15669</v>
      </c>
      <c r="H9460" s="102">
        <v>45577</v>
      </c>
      <c r="I9460" s="102" t="s">
        <v>292</v>
      </c>
      <c r="J9460" s="102" t="s">
        <v>291</v>
      </c>
      <c r="K9460" s="102" t="s">
        <v>1</v>
      </c>
      <c r="L9460" s="102" t="s">
        <v>290</v>
      </c>
      <c r="M9460" s="102" t="s">
        <v>1074</v>
      </c>
      <c r="N9460" s="102">
        <v>6</v>
      </c>
      <c r="O9460" s="102" t="s">
        <v>1075</v>
      </c>
    </row>
    <row r="9461" spans="1:15" x14ac:dyDescent="0.25">
      <c r="A9461" s="102" t="s">
        <v>15670</v>
      </c>
      <c r="B9461" s="103" t="s">
        <v>3460</v>
      </c>
      <c r="C9461" s="103" t="s">
        <v>277</v>
      </c>
      <c r="D9461" s="102" t="s">
        <v>136</v>
      </c>
      <c r="E9461" s="102" t="s">
        <v>275</v>
      </c>
      <c r="F9461" s="102" t="s">
        <v>15671</v>
      </c>
      <c r="H9461" s="102">
        <v>45577</v>
      </c>
      <c r="I9461" s="102" t="s">
        <v>292</v>
      </c>
      <c r="J9461" s="102" t="s">
        <v>291</v>
      </c>
      <c r="K9461" s="102" t="s">
        <v>1</v>
      </c>
      <c r="L9461" s="102" t="s">
        <v>290</v>
      </c>
      <c r="M9461" s="102" t="s">
        <v>1074</v>
      </c>
      <c r="N9461" s="102">
        <v>6</v>
      </c>
      <c r="O9461" s="102" t="s">
        <v>1075</v>
      </c>
    </row>
    <row r="9462" spans="1:15" x14ac:dyDescent="0.25">
      <c r="A9462" s="102" t="s">
        <v>1560</v>
      </c>
      <c r="B9462" s="103" t="s">
        <v>15672</v>
      </c>
      <c r="C9462" s="103" t="s">
        <v>1118</v>
      </c>
      <c r="D9462" s="102" t="s">
        <v>318</v>
      </c>
      <c r="E9462" s="102" t="s">
        <v>275</v>
      </c>
      <c r="F9462" s="102" t="s">
        <v>15673</v>
      </c>
      <c r="H9462" s="102">
        <v>45577</v>
      </c>
      <c r="I9462" s="102" t="s">
        <v>292</v>
      </c>
      <c r="J9462" s="102" t="s">
        <v>291</v>
      </c>
      <c r="K9462" s="102" t="s">
        <v>1</v>
      </c>
      <c r="L9462" s="102" t="s">
        <v>290</v>
      </c>
      <c r="M9462" s="102" t="s">
        <v>1074</v>
      </c>
      <c r="N9462" s="102">
        <v>6</v>
      </c>
      <c r="O9462" s="102" t="s">
        <v>1075</v>
      </c>
    </row>
    <row r="9463" spans="1:15" x14ac:dyDescent="0.25">
      <c r="A9463" s="102" t="s">
        <v>15674</v>
      </c>
      <c r="B9463" s="103" t="s">
        <v>1359</v>
      </c>
      <c r="C9463" s="103" t="s">
        <v>274</v>
      </c>
      <c r="D9463" s="102" t="s">
        <v>136</v>
      </c>
      <c r="E9463" s="102" t="s">
        <v>275</v>
      </c>
      <c r="F9463" s="102" t="s">
        <v>15675</v>
      </c>
      <c r="H9463" s="102">
        <v>45577</v>
      </c>
      <c r="I9463" s="102" t="s">
        <v>292</v>
      </c>
      <c r="J9463" s="102" t="s">
        <v>291</v>
      </c>
      <c r="K9463" s="102" t="s">
        <v>1</v>
      </c>
      <c r="L9463" s="102" t="s">
        <v>290</v>
      </c>
      <c r="M9463" s="102" t="s">
        <v>1074</v>
      </c>
      <c r="N9463" s="102">
        <v>6</v>
      </c>
      <c r="O9463" s="102" t="s">
        <v>1075</v>
      </c>
    </row>
    <row r="9464" spans="1:15" x14ac:dyDescent="0.25">
      <c r="A9464" s="102" t="s">
        <v>15676</v>
      </c>
      <c r="B9464" s="103" t="s">
        <v>15526</v>
      </c>
      <c r="C9464" s="103" t="s">
        <v>1082</v>
      </c>
      <c r="D9464" s="102" t="s">
        <v>2881</v>
      </c>
      <c r="E9464" s="102" t="s">
        <v>275</v>
      </c>
      <c r="F9464" s="102" t="s">
        <v>15677</v>
      </c>
      <c r="H9464" s="102">
        <v>45577</v>
      </c>
      <c r="I9464" s="102" t="s">
        <v>292</v>
      </c>
      <c r="J9464" s="102" t="s">
        <v>291</v>
      </c>
      <c r="K9464" s="102" t="s">
        <v>1</v>
      </c>
      <c r="L9464" s="102" t="s">
        <v>290</v>
      </c>
      <c r="M9464" s="102" t="s">
        <v>1082</v>
      </c>
      <c r="N9464" s="102">
        <v>6</v>
      </c>
      <c r="O9464" s="102" t="s">
        <v>1075</v>
      </c>
    </row>
    <row r="9465" spans="1:15" x14ac:dyDescent="0.25">
      <c r="A9465" s="102" t="s">
        <v>15676</v>
      </c>
      <c r="B9465" s="103" t="s">
        <v>14637</v>
      </c>
      <c r="C9465" s="103" t="s">
        <v>274</v>
      </c>
      <c r="D9465" s="102" t="s">
        <v>2881</v>
      </c>
      <c r="E9465" s="102" t="s">
        <v>275</v>
      </c>
      <c r="F9465" s="102" t="s">
        <v>15678</v>
      </c>
      <c r="H9465" s="102">
        <v>45577</v>
      </c>
      <c r="I9465" s="102" t="s">
        <v>292</v>
      </c>
      <c r="J9465" s="102" t="s">
        <v>291</v>
      </c>
      <c r="K9465" s="102" t="s">
        <v>1</v>
      </c>
      <c r="L9465" s="102" t="s">
        <v>290</v>
      </c>
      <c r="M9465" s="102" t="s">
        <v>1074</v>
      </c>
      <c r="N9465" s="102">
        <v>6</v>
      </c>
      <c r="O9465" s="102" t="s">
        <v>1075</v>
      </c>
    </row>
    <row r="9466" spans="1:15" x14ac:dyDescent="0.25">
      <c r="A9466" s="102" t="s">
        <v>15676</v>
      </c>
      <c r="B9466" s="103" t="s">
        <v>15679</v>
      </c>
      <c r="C9466" s="103" t="s">
        <v>1180</v>
      </c>
      <c r="D9466" s="102" t="s">
        <v>2881</v>
      </c>
      <c r="E9466" s="102" t="s">
        <v>275</v>
      </c>
      <c r="F9466" s="102" t="s">
        <v>15680</v>
      </c>
      <c r="H9466" s="102">
        <v>45577</v>
      </c>
      <c r="I9466" s="102" t="s">
        <v>292</v>
      </c>
      <c r="J9466" s="102" t="s">
        <v>291</v>
      </c>
      <c r="K9466" s="102" t="s">
        <v>1</v>
      </c>
      <c r="L9466" s="102" t="s">
        <v>290</v>
      </c>
      <c r="M9466" s="102" t="s">
        <v>1180</v>
      </c>
      <c r="N9466" s="102">
        <v>6</v>
      </c>
      <c r="O9466" s="102" t="s">
        <v>1075</v>
      </c>
    </row>
    <row r="9467" spans="1:15" x14ac:dyDescent="0.25">
      <c r="A9467" s="102" t="s">
        <v>15676</v>
      </c>
      <c r="B9467" s="103" t="s">
        <v>15536</v>
      </c>
      <c r="C9467" s="103" t="s">
        <v>274</v>
      </c>
      <c r="D9467" s="102" t="s">
        <v>2881</v>
      </c>
      <c r="E9467" s="102" t="s">
        <v>275</v>
      </c>
      <c r="F9467" s="102" t="s">
        <v>15681</v>
      </c>
      <c r="H9467" s="102">
        <v>45577</v>
      </c>
      <c r="I9467" s="102" t="s">
        <v>292</v>
      </c>
      <c r="J9467" s="102" t="s">
        <v>291</v>
      </c>
      <c r="K9467" s="102" t="s">
        <v>1</v>
      </c>
      <c r="L9467" s="102" t="s">
        <v>290</v>
      </c>
      <c r="M9467" s="102" t="s">
        <v>1074</v>
      </c>
      <c r="N9467" s="102">
        <v>6</v>
      </c>
      <c r="O9467" s="102" t="s">
        <v>1075</v>
      </c>
    </row>
    <row r="9468" spans="1:15" x14ac:dyDescent="0.25">
      <c r="A9468" s="102" t="s">
        <v>15676</v>
      </c>
      <c r="B9468" s="103" t="s">
        <v>15682</v>
      </c>
      <c r="C9468" s="103" t="s">
        <v>277</v>
      </c>
      <c r="D9468" s="102" t="s">
        <v>2881</v>
      </c>
      <c r="E9468" s="102" t="s">
        <v>275</v>
      </c>
      <c r="F9468" s="102" t="s">
        <v>15683</v>
      </c>
      <c r="H9468" s="102">
        <v>45577</v>
      </c>
      <c r="I9468" s="102" t="s">
        <v>292</v>
      </c>
      <c r="J9468" s="102" t="s">
        <v>291</v>
      </c>
      <c r="K9468" s="102" t="s">
        <v>1</v>
      </c>
      <c r="L9468" s="102" t="s">
        <v>290</v>
      </c>
      <c r="M9468" s="102" t="s">
        <v>1074</v>
      </c>
      <c r="N9468" s="102">
        <v>6</v>
      </c>
      <c r="O9468" s="102" t="s">
        <v>1075</v>
      </c>
    </row>
    <row r="9469" spans="1:15" x14ac:dyDescent="0.25">
      <c r="A9469" s="102" t="s">
        <v>15676</v>
      </c>
      <c r="B9469" s="103" t="s">
        <v>3135</v>
      </c>
      <c r="C9469" s="103" t="s">
        <v>274</v>
      </c>
      <c r="D9469" s="102" t="s">
        <v>2881</v>
      </c>
      <c r="E9469" s="102" t="s">
        <v>275</v>
      </c>
      <c r="F9469" s="102" t="s">
        <v>15684</v>
      </c>
      <c r="H9469" s="102">
        <v>45577</v>
      </c>
      <c r="I9469" s="102" t="s">
        <v>292</v>
      </c>
      <c r="J9469" s="102" t="s">
        <v>291</v>
      </c>
      <c r="K9469" s="102" t="s">
        <v>1</v>
      </c>
      <c r="L9469" s="102" t="s">
        <v>290</v>
      </c>
      <c r="M9469" s="102" t="s">
        <v>1074</v>
      </c>
      <c r="N9469" s="102">
        <v>6</v>
      </c>
      <c r="O9469" s="102" t="s">
        <v>1075</v>
      </c>
    </row>
    <row r="9470" spans="1:15" x14ac:dyDescent="0.25">
      <c r="A9470" s="102" t="s">
        <v>15676</v>
      </c>
      <c r="B9470" s="103" t="s">
        <v>14188</v>
      </c>
      <c r="C9470" s="103" t="s">
        <v>274</v>
      </c>
      <c r="D9470" s="102" t="s">
        <v>2881</v>
      </c>
      <c r="E9470" s="102" t="s">
        <v>275</v>
      </c>
      <c r="F9470" s="102" t="s">
        <v>15685</v>
      </c>
      <c r="H9470" s="102">
        <v>45577</v>
      </c>
      <c r="I9470" s="102" t="s">
        <v>292</v>
      </c>
      <c r="J9470" s="102" t="s">
        <v>291</v>
      </c>
      <c r="K9470" s="102" t="s">
        <v>1</v>
      </c>
      <c r="L9470" s="102" t="s">
        <v>290</v>
      </c>
      <c r="M9470" s="102" t="s">
        <v>1074</v>
      </c>
      <c r="N9470" s="102">
        <v>6</v>
      </c>
      <c r="O9470" s="102" t="s">
        <v>1075</v>
      </c>
    </row>
    <row r="9471" spans="1:15" x14ac:dyDescent="0.25">
      <c r="A9471" s="102" t="s">
        <v>15676</v>
      </c>
      <c r="B9471" s="103" t="s">
        <v>14201</v>
      </c>
      <c r="C9471" s="103" t="s">
        <v>274</v>
      </c>
      <c r="D9471" s="102" t="s">
        <v>2881</v>
      </c>
      <c r="E9471" s="102" t="s">
        <v>275</v>
      </c>
      <c r="F9471" s="102" t="s">
        <v>15686</v>
      </c>
      <c r="H9471" s="102">
        <v>45577</v>
      </c>
      <c r="I9471" s="102" t="s">
        <v>292</v>
      </c>
      <c r="J9471" s="102" t="s">
        <v>291</v>
      </c>
      <c r="K9471" s="102" t="s">
        <v>1</v>
      </c>
      <c r="L9471" s="102" t="s">
        <v>290</v>
      </c>
      <c r="M9471" s="102" t="s">
        <v>1074</v>
      </c>
      <c r="N9471" s="102">
        <v>6</v>
      </c>
      <c r="O9471" s="102" t="s">
        <v>1075</v>
      </c>
    </row>
    <row r="9472" spans="1:15" x14ac:dyDescent="0.25">
      <c r="A9472" s="102" t="s">
        <v>15676</v>
      </c>
      <c r="B9472" s="103" t="s">
        <v>5261</v>
      </c>
      <c r="C9472" s="103" t="s">
        <v>1082</v>
      </c>
      <c r="D9472" s="102" t="s">
        <v>2881</v>
      </c>
      <c r="E9472" s="102" t="s">
        <v>276</v>
      </c>
      <c r="H9472" s="102">
        <v>45577</v>
      </c>
      <c r="I9472" s="102" t="s">
        <v>292</v>
      </c>
      <c r="J9472" s="102" t="s">
        <v>291</v>
      </c>
      <c r="K9472" s="102" t="s">
        <v>1</v>
      </c>
      <c r="L9472" s="102" t="s">
        <v>290</v>
      </c>
      <c r="M9472" s="102" t="s">
        <v>1082</v>
      </c>
      <c r="N9472" s="102">
        <v>6</v>
      </c>
      <c r="O9472" s="102" t="s">
        <v>1075</v>
      </c>
    </row>
    <row r="9473" spans="1:15" x14ac:dyDescent="0.25">
      <c r="A9473" s="102" t="s">
        <v>15676</v>
      </c>
      <c r="B9473" s="103" t="s">
        <v>14093</v>
      </c>
      <c r="C9473" s="103" t="s">
        <v>277</v>
      </c>
      <c r="D9473" s="102" t="s">
        <v>2881</v>
      </c>
      <c r="E9473" s="102" t="s">
        <v>275</v>
      </c>
      <c r="F9473" s="102" t="s">
        <v>15687</v>
      </c>
      <c r="H9473" s="102">
        <v>45577</v>
      </c>
      <c r="I9473" s="102" t="s">
        <v>292</v>
      </c>
      <c r="J9473" s="102" t="s">
        <v>291</v>
      </c>
      <c r="K9473" s="102" t="s">
        <v>1</v>
      </c>
      <c r="L9473" s="102" t="s">
        <v>290</v>
      </c>
      <c r="M9473" s="102" t="s">
        <v>1074</v>
      </c>
      <c r="N9473" s="102">
        <v>6</v>
      </c>
      <c r="O9473" s="102" t="s">
        <v>1075</v>
      </c>
    </row>
    <row r="9474" spans="1:15" x14ac:dyDescent="0.25">
      <c r="A9474" s="102" t="s">
        <v>15676</v>
      </c>
      <c r="B9474" s="103" t="s">
        <v>13082</v>
      </c>
      <c r="C9474" s="103" t="s">
        <v>277</v>
      </c>
      <c r="D9474" s="102" t="s">
        <v>2881</v>
      </c>
      <c r="E9474" s="102" t="s">
        <v>275</v>
      </c>
      <c r="F9474" s="102" t="s">
        <v>15688</v>
      </c>
      <c r="H9474" s="102">
        <v>45577</v>
      </c>
      <c r="I9474" s="102" t="s">
        <v>292</v>
      </c>
      <c r="J9474" s="102" t="s">
        <v>291</v>
      </c>
      <c r="K9474" s="102" t="s">
        <v>1</v>
      </c>
      <c r="L9474" s="102" t="s">
        <v>290</v>
      </c>
      <c r="M9474" s="102" t="s">
        <v>1074</v>
      </c>
      <c r="N9474" s="102">
        <v>6</v>
      </c>
      <c r="O9474" s="102" t="s">
        <v>1075</v>
      </c>
    </row>
    <row r="9475" spans="1:15" x14ac:dyDescent="0.25">
      <c r="A9475" s="102" t="s">
        <v>15676</v>
      </c>
      <c r="B9475" s="103" t="s">
        <v>13082</v>
      </c>
      <c r="C9475" s="103" t="s">
        <v>1082</v>
      </c>
      <c r="D9475" s="102" t="s">
        <v>2881</v>
      </c>
      <c r="E9475" s="102" t="s">
        <v>275</v>
      </c>
      <c r="F9475" s="102" t="s">
        <v>15689</v>
      </c>
      <c r="H9475" s="102">
        <v>45577</v>
      </c>
      <c r="I9475" s="102" t="s">
        <v>292</v>
      </c>
      <c r="J9475" s="102" t="s">
        <v>291</v>
      </c>
      <c r="K9475" s="102" t="s">
        <v>1</v>
      </c>
      <c r="L9475" s="102" t="s">
        <v>290</v>
      </c>
      <c r="M9475" s="102" t="s">
        <v>1082</v>
      </c>
      <c r="N9475" s="102">
        <v>6</v>
      </c>
      <c r="O9475" s="102" t="s">
        <v>1075</v>
      </c>
    </row>
    <row r="9476" spans="1:15" x14ac:dyDescent="0.25">
      <c r="A9476" s="102" t="s">
        <v>15676</v>
      </c>
      <c r="B9476" s="103" t="s">
        <v>15690</v>
      </c>
      <c r="C9476" s="103" t="s">
        <v>1082</v>
      </c>
      <c r="D9476" s="102" t="s">
        <v>2881</v>
      </c>
      <c r="E9476" s="102" t="s">
        <v>275</v>
      </c>
      <c r="F9476" s="102" t="s">
        <v>15691</v>
      </c>
      <c r="H9476" s="102">
        <v>45577</v>
      </c>
      <c r="I9476" s="102" t="s">
        <v>292</v>
      </c>
      <c r="J9476" s="102" t="s">
        <v>291</v>
      </c>
      <c r="K9476" s="102" t="s">
        <v>1</v>
      </c>
      <c r="L9476" s="102" t="s">
        <v>290</v>
      </c>
      <c r="M9476" s="102" t="s">
        <v>1082</v>
      </c>
      <c r="N9476" s="102">
        <v>6</v>
      </c>
      <c r="O9476" s="102" t="s">
        <v>1075</v>
      </c>
    </row>
    <row r="9477" spans="1:15" x14ac:dyDescent="0.25">
      <c r="A9477" s="102" t="s">
        <v>15676</v>
      </c>
      <c r="B9477" s="103" t="s">
        <v>14184</v>
      </c>
      <c r="C9477" s="103" t="s">
        <v>274</v>
      </c>
      <c r="D9477" s="102" t="s">
        <v>2881</v>
      </c>
      <c r="E9477" s="102" t="s">
        <v>275</v>
      </c>
      <c r="F9477" s="102" t="s">
        <v>15692</v>
      </c>
      <c r="H9477" s="102">
        <v>45577</v>
      </c>
      <c r="I9477" s="102" t="s">
        <v>292</v>
      </c>
      <c r="J9477" s="102" t="s">
        <v>291</v>
      </c>
      <c r="K9477" s="102" t="s">
        <v>1</v>
      </c>
      <c r="L9477" s="102" t="s">
        <v>290</v>
      </c>
      <c r="M9477" s="102" t="s">
        <v>1074</v>
      </c>
      <c r="N9477" s="102">
        <v>6</v>
      </c>
      <c r="O9477" s="102" t="s">
        <v>1075</v>
      </c>
    </row>
    <row r="9478" spans="1:15" x14ac:dyDescent="0.25">
      <c r="A9478" s="102" t="s">
        <v>15676</v>
      </c>
      <c r="B9478" s="103" t="s">
        <v>14072</v>
      </c>
      <c r="C9478" s="103" t="s">
        <v>274</v>
      </c>
      <c r="D9478" s="102" t="s">
        <v>2881</v>
      </c>
      <c r="E9478" s="102" t="s">
        <v>275</v>
      </c>
      <c r="F9478" s="102" t="s">
        <v>15693</v>
      </c>
      <c r="H9478" s="102">
        <v>45577</v>
      </c>
      <c r="I9478" s="102" t="s">
        <v>292</v>
      </c>
      <c r="J9478" s="102" t="s">
        <v>291</v>
      </c>
      <c r="K9478" s="102" t="s">
        <v>1</v>
      </c>
      <c r="L9478" s="102" t="s">
        <v>290</v>
      </c>
      <c r="M9478" s="102" t="s">
        <v>1074</v>
      </c>
      <c r="N9478" s="102">
        <v>6</v>
      </c>
      <c r="O9478" s="102" t="s">
        <v>1075</v>
      </c>
    </row>
    <row r="9479" spans="1:15" x14ac:dyDescent="0.25">
      <c r="A9479" s="102" t="s">
        <v>15694</v>
      </c>
      <c r="B9479" s="103" t="s">
        <v>14637</v>
      </c>
      <c r="C9479" s="103" t="s">
        <v>274</v>
      </c>
      <c r="D9479" s="102" t="s">
        <v>2881</v>
      </c>
      <c r="E9479" s="102" t="s">
        <v>275</v>
      </c>
      <c r="F9479" s="102" t="s">
        <v>15695</v>
      </c>
      <c r="H9479" s="102">
        <v>45577</v>
      </c>
      <c r="I9479" s="102" t="s">
        <v>292</v>
      </c>
      <c r="J9479" s="102" t="s">
        <v>291</v>
      </c>
      <c r="K9479" s="102" t="s">
        <v>1</v>
      </c>
      <c r="L9479" s="102" t="s">
        <v>290</v>
      </c>
      <c r="M9479" s="102" t="s">
        <v>1074</v>
      </c>
      <c r="N9479" s="102">
        <v>6</v>
      </c>
      <c r="O9479" s="102" t="s">
        <v>1075</v>
      </c>
    </row>
    <row r="9480" spans="1:15" x14ac:dyDescent="0.25">
      <c r="A9480" s="102" t="s">
        <v>15696</v>
      </c>
      <c r="B9480" s="103" t="s">
        <v>15697</v>
      </c>
      <c r="C9480" s="103" t="s">
        <v>277</v>
      </c>
      <c r="D9480" s="102" t="s">
        <v>2881</v>
      </c>
      <c r="E9480" s="102" t="s">
        <v>275</v>
      </c>
      <c r="F9480" s="102" t="s">
        <v>15698</v>
      </c>
      <c r="H9480" s="102">
        <v>45577</v>
      </c>
      <c r="I9480" s="102" t="s">
        <v>292</v>
      </c>
      <c r="J9480" s="102" t="s">
        <v>291</v>
      </c>
      <c r="K9480" s="102" t="s">
        <v>1</v>
      </c>
      <c r="L9480" s="102" t="s">
        <v>290</v>
      </c>
      <c r="M9480" s="102" t="s">
        <v>1074</v>
      </c>
      <c r="N9480" s="102">
        <v>6</v>
      </c>
      <c r="O9480" s="102" t="s">
        <v>1075</v>
      </c>
    </row>
    <row r="9481" spans="1:15" x14ac:dyDescent="0.25">
      <c r="A9481" s="102" t="s">
        <v>15699</v>
      </c>
      <c r="B9481" s="103" t="s">
        <v>15700</v>
      </c>
      <c r="C9481" s="103" t="s">
        <v>277</v>
      </c>
      <c r="D9481" s="102" t="s">
        <v>136</v>
      </c>
      <c r="E9481" s="102" t="s">
        <v>275</v>
      </c>
      <c r="F9481" s="102" t="s">
        <v>15701</v>
      </c>
      <c r="H9481" s="102">
        <v>45577</v>
      </c>
      <c r="I9481" s="102" t="s">
        <v>292</v>
      </c>
      <c r="J9481" s="102" t="s">
        <v>291</v>
      </c>
      <c r="K9481" s="102" t="s">
        <v>1</v>
      </c>
      <c r="L9481" s="102" t="s">
        <v>290</v>
      </c>
      <c r="M9481" s="102" t="s">
        <v>1074</v>
      </c>
      <c r="N9481" s="102">
        <v>6</v>
      </c>
      <c r="O9481" s="102" t="s">
        <v>1075</v>
      </c>
    </row>
    <row r="9482" spans="1:15" x14ac:dyDescent="0.25">
      <c r="A9482" s="102" t="s">
        <v>3498</v>
      </c>
      <c r="B9482" s="103" t="s">
        <v>15702</v>
      </c>
      <c r="C9482" s="103" t="s">
        <v>277</v>
      </c>
      <c r="D9482" s="102" t="s">
        <v>2881</v>
      </c>
      <c r="E9482" s="102" t="s">
        <v>275</v>
      </c>
      <c r="F9482" s="102" t="s">
        <v>15703</v>
      </c>
      <c r="H9482" s="102">
        <v>45577</v>
      </c>
      <c r="I9482" s="102" t="s">
        <v>292</v>
      </c>
      <c r="J9482" s="102" t="s">
        <v>291</v>
      </c>
      <c r="K9482" s="102" t="s">
        <v>1</v>
      </c>
      <c r="L9482" s="102" t="s">
        <v>290</v>
      </c>
      <c r="M9482" s="102" t="s">
        <v>1074</v>
      </c>
      <c r="N9482" s="102">
        <v>6</v>
      </c>
      <c r="O9482" s="102" t="s">
        <v>1075</v>
      </c>
    </row>
    <row r="9483" spans="1:15" x14ac:dyDescent="0.25">
      <c r="A9483" s="102" t="s">
        <v>3498</v>
      </c>
      <c r="B9483" s="103" t="s">
        <v>3058</v>
      </c>
      <c r="C9483" s="103" t="s">
        <v>274</v>
      </c>
      <c r="D9483" s="102" t="s">
        <v>2881</v>
      </c>
      <c r="E9483" s="102" t="s">
        <v>275</v>
      </c>
      <c r="F9483" s="102" t="s">
        <v>15704</v>
      </c>
      <c r="H9483" s="102">
        <v>45577</v>
      </c>
      <c r="I9483" s="102" t="s">
        <v>292</v>
      </c>
      <c r="J9483" s="102" t="s">
        <v>291</v>
      </c>
      <c r="K9483" s="102" t="s">
        <v>1</v>
      </c>
      <c r="L9483" s="102" t="s">
        <v>290</v>
      </c>
      <c r="M9483" s="102" t="s">
        <v>1074</v>
      </c>
      <c r="N9483" s="102">
        <v>6</v>
      </c>
      <c r="O9483" s="102" t="s">
        <v>1075</v>
      </c>
    </row>
    <row r="9484" spans="1:15" x14ac:dyDescent="0.25">
      <c r="A9484" s="102" t="s">
        <v>15705</v>
      </c>
      <c r="B9484" s="103" t="s">
        <v>15706</v>
      </c>
      <c r="C9484" s="103" t="s">
        <v>277</v>
      </c>
      <c r="D9484" s="102" t="s">
        <v>136</v>
      </c>
      <c r="E9484" s="102" t="s">
        <v>275</v>
      </c>
      <c r="F9484" s="102" t="s">
        <v>15707</v>
      </c>
      <c r="H9484" s="102">
        <v>45577</v>
      </c>
      <c r="I9484" s="102" t="s">
        <v>292</v>
      </c>
      <c r="J9484" s="102" t="s">
        <v>291</v>
      </c>
      <c r="K9484" s="102" t="s">
        <v>1</v>
      </c>
      <c r="L9484" s="102" t="s">
        <v>290</v>
      </c>
      <c r="M9484" s="102" t="s">
        <v>1074</v>
      </c>
      <c r="N9484" s="102">
        <v>6</v>
      </c>
      <c r="O9484" s="102" t="s">
        <v>1075</v>
      </c>
    </row>
    <row r="9485" spans="1:15" x14ac:dyDescent="0.25">
      <c r="A9485" s="102" t="s">
        <v>15708</v>
      </c>
      <c r="B9485" s="103" t="s">
        <v>15709</v>
      </c>
      <c r="C9485" s="103" t="s">
        <v>2526</v>
      </c>
      <c r="D9485" s="102" t="s">
        <v>296</v>
      </c>
      <c r="E9485" s="102" t="s">
        <v>275</v>
      </c>
      <c r="F9485" s="102" t="s">
        <v>15710</v>
      </c>
      <c r="H9485" s="102">
        <v>45577</v>
      </c>
      <c r="I9485" s="102" t="s">
        <v>292</v>
      </c>
      <c r="J9485" s="102" t="s">
        <v>291</v>
      </c>
      <c r="K9485" s="102" t="s">
        <v>1</v>
      </c>
      <c r="L9485" s="102" t="s">
        <v>290</v>
      </c>
      <c r="M9485" s="102" t="s">
        <v>1074</v>
      </c>
      <c r="N9485" s="102">
        <v>6</v>
      </c>
      <c r="O9485" s="102" t="s">
        <v>1075</v>
      </c>
    </row>
    <row r="9486" spans="1:15" x14ac:dyDescent="0.25">
      <c r="A9486" s="102" t="s">
        <v>15711</v>
      </c>
      <c r="B9486" s="103" t="s">
        <v>15712</v>
      </c>
      <c r="C9486" s="103" t="s">
        <v>2655</v>
      </c>
      <c r="D9486" s="102" t="s">
        <v>296</v>
      </c>
      <c r="E9486" s="102" t="s">
        <v>275</v>
      </c>
      <c r="F9486" s="102" t="s">
        <v>15713</v>
      </c>
      <c r="H9486" s="102">
        <v>45577</v>
      </c>
      <c r="I9486" s="102" t="s">
        <v>292</v>
      </c>
      <c r="J9486" s="102" t="s">
        <v>291</v>
      </c>
      <c r="K9486" s="102" t="s">
        <v>1</v>
      </c>
      <c r="L9486" s="102" t="s">
        <v>290</v>
      </c>
      <c r="M9486" s="102" t="s">
        <v>1074</v>
      </c>
      <c r="N9486" s="102">
        <v>6</v>
      </c>
      <c r="O9486" s="102" t="s">
        <v>1075</v>
      </c>
    </row>
    <row r="9487" spans="1:15" x14ac:dyDescent="0.25">
      <c r="A9487" s="102" t="s">
        <v>15714</v>
      </c>
      <c r="B9487" s="103" t="s">
        <v>14079</v>
      </c>
      <c r="C9487" s="103" t="s">
        <v>274</v>
      </c>
      <c r="D9487" s="102" t="s">
        <v>2881</v>
      </c>
      <c r="E9487" s="102" t="s">
        <v>275</v>
      </c>
      <c r="F9487" s="102" t="s">
        <v>15715</v>
      </c>
      <c r="H9487" s="102">
        <v>45577</v>
      </c>
      <c r="I9487" s="102" t="s">
        <v>292</v>
      </c>
      <c r="J9487" s="102" t="s">
        <v>291</v>
      </c>
      <c r="K9487" s="102" t="s">
        <v>1</v>
      </c>
      <c r="L9487" s="102" t="s">
        <v>290</v>
      </c>
      <c r="M9487" s="102" t="s">
        <v>1074</v>
      </c>
      <c r="N9487" s="102">
        <v>6</v>
      </c>
      <c r="O9487" s="102" t="s">
        <v>1075</v>
      </c>
    </row>
    <row r="9488" spans="1:15" x14ac:dyDescent="0.25">
      <c r="A9488" s="102" t="s">
        <v>1210</v>
      </c>
      <c r="B9488" s="103" t="s">
        <v>15716</v>
      </c>
      <c r="C9488" s="103" t="s">
        <v>277</v>
      </c>
      <c r="D9488" s="102" t="s">
        <v>2881</v>
      </c>
      <c r="E9488" s="102" t="s">
        <v>275</v>
      </c>
      <c r="F9488" s="102" t="s">
        <v>15717</v>
      </c>
      <c r="H9488" s="102">
        <v>45577</v>
      </c>
      <c r="I9488" s="102" t="s">
        <v>292</v>
      </c>
      <c r="J9488" s="102" t="s">
        <v>291</v>
      </c>
      <c r="K9488" s="102" t="s">
        <v>1</v>
      </c>
      <c r="L9488" s="102" t="s">
        <v>290</v>
      </c>
      <c r="M9488" s="102" t="s">
        <v>1074</v>
      </c>
      <c r="N9488" s="102">
        <v>6</v>
      </c>
      <c r="O9488" s="102" t="s">
        <v>1075</v>
      </c>
    </row>
    <row r="9489" spans="1:15" x14ac:dyDescent="0.25">
      <c r="A9489" s="102" t="s">
        <v>15718</v>
      </c>
      <c r="B9489" s="103" t="s">
        <v>15719</v>
      </c>
      <c r="C9489" s="103" t="s">
        <v>277</v>
      </c>
      <c r="D9489" s="102" t="s">
        <v>2881</v>
      </c>
      <c r="E9489" s="102" t="s">
        <v>275</v>
      </c>
      <c r="F9489" s="102" t="s">
        <v>15720</v>
      </c>
      <c r="H9489" s="102">
        <v>45577</v>
      </c>
      <c r="I9489" s="102" t="s">
        <v>292</v>
      </c>
      <c r="J9489" s="102" t="s">
        <v>291</v>
      </c>
      <c r="K9489" s="102" t="s">
        <v>1</v>
      </c>
      <c r="L9489" s="102" t="s">
        <v>290</v>
      </c>
      <c r="M9489" s="102" t="s">
        <v>1074</v>
      </c>
      <c r="N9489" s="102">
        <v>6</v>
      </c>
      <c r="O9489" s="102" t="s">
        <v>1075</v>
      </c>
    </row>
    <row r="9490" spans="1:15" x14ac:dyDescent="0.25">
      <c r="A9490" s="102" t="s">
        <v>9997</v>
      </c>
      <c r="B9490" s="103" t="s">
        <v>3183</v>
      </c>
      <c r="C9490" s="103" t="s">
        <v>274</v>
      </c>
      <c r="D9490" s="102" t="s">
        <v>2881</v>
      </c>
      <c r="E9490" s="102" t="s">
        <v>275</v>
      </c>
      <c r="F9490" s="102" t="s">
        <v>15721</v>
      </c>
      <c r="H9490" s="102">
        <v>45577</v>
      </c>
      <c r="I9490" s="102" t="s">
        <v>292</v>
      </c>
      <c r="J9490" s="102" t="s">
        <v>291</v>
      </c>
      <c r="K9490" s="102" t="s">
        <v>1</v>
      </c>
      <c r="L9490" s="102" t="s">
        <v>290</v>
      </c>
      <c r="M9490" s="102" t="s">
        <v>1074</v>
      </c>
      <c r="N9490" s="102">
        <v>6</v>
      </c>
      <c r="O9490" s="102" t="s">
        <v>1075</v>
      </c>
    </row>
    <row r="9491" spans="1:15" x14ac:dyDescent="0.25">
      <c r="A9491" s="102" t="s">
        <v>15722</v>
      </c>
      <c r="B9491" s="103" t="s">
        <v>2521</v>
      </c>
      <c r="C9491" s="103" t="s">
        <v>274</v>
      </c>
      <c r="D9491" s="102" t="s">
        <v>136</v>
      </c>
      <c r="E9491" s="102" t="s">
        <v>275</v>
      </c>
      <c r="F9491" s="102" t="s">
        <v>15723</v>
      </c>
      <c r="H9491" s="102">
        <v>45577</v>
      </c>
      <c r="I9491" s="102" t="s">
        <v>292</v>
      </c>
      <c r="J9491" s="102" t="s">
        <v>291</v>
      </c>
      <c r="K9491" s="102" t="s">
        <v>1</v>
      </c>
      <c r="L9491" s="102" t="s">
        <v>290</v>
      </c>
      <c r="M9491" s="102" t="s">
        <v>1074</v>
      </c>
      <c r="N9491" s="102">
        <v>6</v>
      </c>
      <c r="O9491" s="102" t="s">
        <v>1075</v>
      </c>
    </row>
    <row r="9492" spans="1:15" x14ac:dyDescent="0.25">
      <c r="A9492" s="102" t="s">
        <v>15724</v>
      </c>
      <c r="B9492" s="103" t="s">
        <v>14093</v>
      </c>
      <c r="C9492" s="103" t="s">
        <v>1082</v>
      </c>
      <c r="D9492" s="102" t="s">
        <v>2881</v>
      </c>
      <c r="E9492" s="102" t="s">
        <v>275</v>
      </c>
      <c r="F9492" s="102" t="s">
        <v>15725</v>
      </c>
      <c r="H9492" s="102">
        <v>45577</v>
      </c>
      <c r="I9492" s="102" t="s">
        <v>292</v>
      </c>
      <c r="J9492" s="102" t="s">
        <v>291</v>
      </c>
      <c r="K9492" s="102" t="s">
        <v>1</v>
      </c>
      <c r="L9492" s="102" t="s">
        <v>290</v>
      </c>
      <c r="M9492" s="102" t="s">
        <v>1082</v>
      </c>
      <c r="N9492" s="102">
        <v>6</v>
      </c>
      <c r="O9492" s="102" t="s">
        <v>1075</v>
      </c>
    </row>
    <row r="9493" spans="1:15" x14ac:dyDescent="0.25">
      <c r="A9493" s="102" t="s">
        <v>15724</v>
      </c>
      <c r="B9493" s="103" t="s">
        <v>13082</v>
      </c>
      <c r="C9493" s="103" t="s">
        <v>277</v>
      </c>
      <c r="D9493" s="102" t="s">
        <v>2881</v>
      </c>
      <c r="E9493" s="102" t="s">
        <v>275</v>
      </c>
      <c r="F9493" s="102" t="s">
        <v>15726</v>
      </c>
      <c r="H9493" s="102">
        <v>45577</v>
      </c>
      <c r="I9493" s="102" t="s">
        <v>292</v>
      </c>
      <c r="J9493" s="102" t="s">
        <v>291</v>
      </c>
      <c r="K9493" s="102" t="s">
        <v>1</v>
      </c>
      <c r="L9493" s="102" t="s">
        <v>290</v>
      </c>
      <c r="M9493" s="102" t="s">
        <v>1074</v>
      </c>
      <c r="N9493" s="102">
        <v>6</v>
      </c>
      <c r="O9493" s="102" t="s">
        <v>1075</v>
      </c>
    </row>
    <row r="9494" spans="1:15" x14ac:dyDescent="0.25">
      <c r="A9494" s="102" t="s">
        <v>15727</v>
      </c>
      <c r="B9494" s="103" t="s">
        <v>15728</v>
      </c>
      <c r="C9494" s="103" t="s">
        <v>2526</v>
      </c>
      <c r="D9494" s="102" t="s">
        <v>296</v>
      </c>
      <c r="E9494" s="102" t="s">
        <v>275</v>
      </c>
      <c r="F9494" s="102" t="s">
        <v>15729</v>
      </c>
      <c r="H9494" s="102">
        <v>45577</v>
      </c>
      <c r="I9494" s="102" t="s">
        <v>292</v>
      </c>
      <c r="J9494" s="102" t="s">
        <v>291</v>
      </c>
      <c r="K9494" s="102" t="s">
        <v>1</v>
      </c>
      <c r="L9494" s="102" t="s">
        <v>290</v>
      </c>
      <c r="M9494" s="102" t="s">
        <v>1074</v>
      </c>
      <c r="N9494" s="102">
        <v>6</v>
      </c>
      <c r="O9494" s="102" t="s">
        <v>1075</v>
      </c>
    </row>
    <row r="9495" spans="1:15" x14ac:dyDescent="0.25">
      <c r="A9495" s="102" t="s">
        <v>15730</v>
      </c>
      <c r="B9495" s="103" t="s">
        <v>15731</v>
      </c>
      <c r="C9495" s="103" t="s">
        <v>1082</v>
      </c>
      <c r="D9495" s="102" t="s">
        <v>318</v>
      </c>
      <c r="E9495" s="102" t="s">
        <v>275</v>
      </c>
      <c r="F9495" s="102" t="s">
        <v>15732</v>
      </c>
      <c r="H9495" s="102">
        <v>45577</v>
      </c>
      <c r="I9495" s="102" t="s">
        <v>292</v>
      </c>
      <c r="J9495" s="102" t="s">
        <v>291</v>
      </c>
      <c r="K9495" s="102" t="s">
        <v>1</v>
      </c>
      <c r="L9495" s="102" t="s">
        <v>290</v>
      </c>
      <c r="M9495" s="102" t="s">
        <v>1082</v>
      </c>
      <c r="N9495" s="102">
        <v>6</v>
      </c>
      <c r="O9495" s="102" t="s">
        <v>1075</v>
      </c>
    </row>
    <row r="9496" spans="1:15" x14ac:dyDescent="0.25">
      <c r="A9496" s="102" t="s">
        <v>15730</v>
      </c>
      <c r="B9496" s="103" t="s">
        <v>1290</v>
      </c>
      <c r="C9496" s="103" t="s">
        <v>274</v>
      </c>
      <c r="D9496" s="102" t="s">
        <v>318</v>
      </c>
      <c r="E9496" s="102" t="s">
        <v>275</v>
      </c>
      <c r="F9496" s="102" t="s">
        <v>15733</v>
      </c>
      <c r="H9496" s="102">
        <v>45577</v>
      </c>
      <c r="I9496" s="102" t="s">
        <v>292</v>
      </c>
      <c r="J9496" s="102" t="s">
        <v>291</v>
      </c>
      <c r="K9496" s="102" t="s">
        <v>1</v>
      </c>
      <c r="L9496" s="102" t="s">
        <v>290</v>
      </c>
      <c r="M9496" s="102" t="s">
        <v>1074</v>
      </c>
      <c r="N9496" s="102">
        <v>6</v>
      </c>
      <c r="O9496" s="102" t="s">
        <v>1075</v>
      </c>
    </row>
    <row r="9497" spans="1:15" x14ac:dyDescent="0.25">
      <c r="A9497" s="102" t="s">
        <v>15734</v>
      </c>
      <c r="B9497" s="103" t="s">
        <v>8310</v>
      </c>
      <c r="C9497" s="103" t="s">
        <v>277</v>
      </c>
      <c r="D9497" s="102" t="s">
        <v>2881</v>
      </c>
      <c r="E9497" s="102" t="s">
        <v>275</v>
      </c>
      <c r="F9497" s="102" t="s">
        <v>15735</v>
      </c>
      <c r="H9497" s="102">
        <v>45577</v>
      </c>
      <c r="I9497" s="102" t="s">
        <v>292</v>
      </c>
      <c r="J9497" s="102" t="s">
        <v>291</v>
      </c>
      <c r="K9497" s="102" t="s">
        <v>1</v>
      </c>
      <c r="L9497" s="102" t="s">
        <v>290</v>
      </c>
      <c r="M9497" s="102" t="s">
        <v>1074</v>
      </c>
      <c r="N9497" s="102">
        <v>6</v>
      </c>
      <c r="O9497" s="102" t="s">
        <v>1075</v>
      </c>
    </row>
    <row r="9498" spans="1:15" x14ac:dyDescent="0.25">
      <c r="A9498" s="102" t="s">
        <v>15736</v>
      </c>
      <c r="B9498" s="103" t="s">
        <v>11296</v>
      </c>
      <c r="C9498" s="103" t="s">
        <v>277</v>
      </c>
      <c r="D9498" s="102" t="s">
        <v>136</v>
      </c>
      <c r="E9498" s="102" t="s">
        <v>275</v>
      </c>
      <c r="F9498" s="102" t="s">
        <v>15737</v>
      </c>
      <c r="H9498" s="102">
        <v>45577</v>
      </c>
      <c r="I9498" s="102" t="s">
        <v>292</v>
      </c>
      <c r="J9498" s="102" t="s">
        <v>291</v>
      </c>
      <c r="K9498" s="102" t="s">
        <v>1</v>
      </c>
      <c r="L9498" s="102" t="s">
        <v>290</v>
      </c>
      <c r="M9498" s="102" t="s">
        <v>1074</v>
      </c>
      <c r="N9498" s="102">
        <v>6</v>
      </c>
      <c r="O9498" s="102" t="s">
        <v>1075</v>
      </c>
    </row>
    <row r="9499" spans="1:15" x14ac:dyDescent="0.25">
      <c r="A9499" s="102" t="s">
        <v>15738</v>
      </c>
      <c r="B9499" s="103" t="s">
        <v>15739</v>
      </c>
      <c r="C9499" s="103" t="s">
        <v>2526</v>
      </c>
      <c r="D9499" s="102" t="s">
        <v>296</v>
      </c>
      <c r="E9499" s="102" t="s">
        <v>275</v>
      </c>
      <c r="F9499" s="102" t="s">
        <v>15740</v>
      </c>
      <c r="H9499" s="102">
        <v>45577</v>
      </c>
      <c r="I9499" s="102" t="s">
        <v>292</v>
      </c>
      <c r="J9499" s="102" t="s">
        <v>291</v>
      </c>
      <c r="K9499" s="102" t="s">
        <v>1</v>
      </c>
      <c r="L9499" s="102" t="s">
        <v>290</v>
      </c>
      <c r="M9499" s="102" t="s">
        <v>1074</v>
      </c>
      <c r="N9499" s="102">
        <v>6</v>
      </c>
      <c r="O9499" s="102" t="s">
        <v>1075</v>
      </c>
    </row>
    <row r="9500" spans="1:15" x14ac:dyDescent="0.25">
      <c r="A9500" s="102" t="s">
        <v>15741</v>
      </c>
      <c r="B9500" s="103" t="s">
        <v>1233</v>
      </c>
      <c r="C9500" s="103" t="s">
        <v>274</v>
      </c>
      <c r="D9500" s="102" t="s">
        <v>318</v>
      </c>
      <c r="E9500" s="102" t="s">
        <v>275</v>
      </c>
      <c r="F9500" s="102" t="s">
        <v>15742</v>
      </c>
      <c r="H9500" s="102">
        <v>45577</v>
      </c>
      <c r="I9500" s="102" t="s">
        <v>292</v>
      </c>
      <c r="J9500" s="102" t="s">
        <v>291</v>
      </c>
      <c r="K9500" s="102" t="s">
        <v>1</v>
      </c>
      <c r="L9500" s="102" t="s">
        <v>290</v>
      </c>
      <c r="M9500" s="102" t="s">
        <v>1074</v>
      </c>
      <c r="N9500" s="102">
        <v>6</v>
      </c>
      <c r="O9500" s="102" t="s">
        <v>1075</v>
      </c>
    </row>
    <row r="9501" spans="1:15" x14ac:dyDescent="0.25">
      <c r="A9501" s="102" t="s">
        <v>15743</v>
      </c>
      <c r="B9501" s="103" t="s">
        <v>15744</v>
      </c>
      <c r="C9501" s="103" t="s">
        <v>277</v>
      </c>
      <c r="D9501" s="102" t="s">
        <v>2881</v>
      </c>
      <c r="E9501" s="102" t="s">
        <v>275</v>
      </c>
      <c r="F9501" s="102" t="s">
        <v>15745</v>
      </c>
      <c r="H9501" s="102">
        <v>45577</v>
      </c>
      <c r="I9501" s="102" t="s">
        <v>292</v>
      </c>
      <c r="J9501" s="102" t="s">
        <v>291</v>
      </c>
      <c r="K9501" s="102" t="s">
        <v>1</v>
      </c>
      <c r="L9501" s="102" t="s">
        <v>290</v>
      </c>
      <c r="M9501" s="102" t="s">
        <v>1074</v>
      </c>
      <c r="N9501" s="102">
        <v>6</v>
      </c>
      <c r="O9501" s="102" t="s">
        <v>1075</v>
      </c>
    </row>
    <row r="9502" spans="1:15" x14ac:dyDescent="0.25">
      <c r="A9502" s="102" t="s">
        <v>11199</v>
      </c>
      <c r="B9502" s="103" t="s">
        <v>12473</v>
      </c>
      <c r="C9502" s="103" t="s">
        <v>1118</v>
      </c>
      <c r="D9502" s="102" t="s">
        <v>318</v>
      </c>
      <c r="E9502" s="102" t="s">
        <v>275</v>
      </c>
      <c r="F9502" s="102" t="s">
        <v>15746</v>
      </c>
      <c r="H9502" s="102">
        <v>45577</v>
      </c>
      <c r="I9502" s="102" t="s">
        <v>292</v>
      </c>
      <c r="J9502" s="102" t="s">
        <v>291</v>
      </c>
      <c r="K9502" s="102" t="s">
        <v>1</v>
      </c>
      <c r="L9502" s="102" t="s">
        <v>290</v>
      </c>
      <c r="M9502" s="102" t="s">
        <v>1074</v>
      </c>
      <c r="N9502" s="102">
        <v>6</v>
      </c>
      <c r="O9502" s="102" t="s">
        <v>1075</v>
      </c>
    </row>
    <row r="9503" spans="1:15" x14ac:dyDescent="0.25">
      <c r="A9503" s="102" t="s">
        <v>15747</v>
      </c>
      <c r="B9503" s="103" t="s">
        <v>14786</v>
      </c>
      <c r="C9503" s="103" t="s">
        <v>277</v>
      </c>
      <c r="D9503" s="102" t="s">
        <v>2881</v>
      </c>
      <c r="E9503" s="102" t="s">
        <v>275</v>
      </c>
      <c r="F9503" s="102" t="s">
        <v>15748</v>
      </c>
      <c r="H9503" s="102">
        <v>45577</v>
      </c>
      <c r="I9503" s="102" t="s">
        <v>292</v>
      </c>
      <c r="J9503" s="102" t="s">
        <v>291</v>
      </c>
      <c r="K9503" s="102" t="s">
        <v>1</v>
      </c>
      <c r="L9503" s="102" t="s">
        <v>290</v>
      </c>
      <c r="M9503" s="102" t="s">
        <v>1074</v>
      </c>
      <c r="N9503" s="102">
        <v>6</v>
      </c>
      <c r="O9503" s="102" t="s">
        <v>1075</v>
      </c>
    </row>
    <row r="9504" spans="1:15" x14ac:dyDescent="0.25">
      <c r="A9504" s="102" t="s">
        <v>15749</v>
      </c>
      <c r="B9504" s="103" t="s">
        <v>7405</v>
      </c>
      <c r="C9504" s="103" t="s">
        <v>2655</v>
      </c>
      <c r="D9504" s="102" t="s">
        <v>296</v>
      </c>
      <c r="E9504" s="102" t="s">
        <v>275</v>
      </c>
      <c r="F9504" s="102" t="s">
        <v>15750</v>
      </c>
      <c r="H9504" s="102">
        <v>45577</v>
      </c>
      <c r="I9504" s="102" t="s">
        <v>292</v>
      </c>
      <c r="J9504" s="102" t="s">
        <v>291</v>
      </c>
      <c r="K9504" s="102" t="s">
        <v>1</v>
      </c>
      <c r="L9504" s="102" t="s">
        <v>290</v>
      </c>
      <c r="M9504" s="102" t="s">
        <v>1074</v>
      </c>
      <c r="N9504" s="102">
        <v>6</v>
      </c>
      <c r="O9504" s="102" t="s">
        <v>1075</v>
      </c>
    </row>
    <row r="9505" spans="1:15" x14ac:dyDescent="0.25">
      <c r="A9505" s="102" t="s">
        <v>15749</v>
      </c>
      <c r="B9505" s="103" t="s">
        <v>9585</v>
      </c>
      <c r="C9505" s="103" t="s">
        <v>2655</v>
      </c>
      <c r="D9505" s="102" t="s">
        <v>296</v>
      </c>
      <c r="E9505" s="102" t="s">
        <v>275</v>
      </c>
      <c r="F9505" s="102" t="s">
        <v>15751</v>
      </c>
      <c r="H9505" s="102">
        <v>45577</v>
      </c>
      <c r="I9505" s="102" t="s">
        <v>292</v>
      </c>
      <c r="J9505" s="102" t="s">
        <v>291</v>
      </c>
      <c r="K9505" s="102" t="s">
        <v>1</v>
      </c>
      <c r="L9505" s="102" t="s">
        <v>290</v>
      </c>
      <c r="M9505" s="102" t="s">
        <v>1074</v>
      </c>
      <c r="N9505" s="102">
        <v>6</v>
      </c>
      <c r="O9505" s="102" t="s">
        <v>1075</v>
      </c>
    </row>
    <row r="9506" spans="1:15" x14ac:dyDescent="0.25">
      <c r="A9506" s="102" t="s">
        <v>15749</v>
      </c>
      <c r="B9506" s="103" t="s">
        <v>15752</v>
      </c>
      <c r="C9506" s="103" t="s">
        <v>2655</v>
      </c>
      <c r="D9506" s="102" t="s">
        <v>296</v>
      </c>
      <c r="E9506" s="102" t="s">
        <v>275</v>
      </c>
      <c r="F9506" s="102" t="s">
        <v>15753</v>
      </c>
      <c r="H9506" s="102">
        <v>45577</v>
      </c>
      <c r="I9506" s="102" t="s">
        <v>292</v>
      </c>
      <c r="J9506" s="102" t="s">
        <v>291</v>
      </c>
      <c r="K9506" s="102" t="s">
        <v>1</v>
      </c>
      <c r="L9506" s="102" t="s">
        <v>290</v>
      </c>
      <c r="M9506" s="102" t="s">
        <v>1074</v>
      </c>
      <c r="N9506" s="102">
        <v>6</v>
      </c>
      <c r="O9506" s="102" t="s">
        <v>1075</v>
      </c>
    </row>
    <row r="9507" spans="1:15" x14ac:dyDescent="0.25">
      <c r="A9507" s="102" t="s">
        <v>4576</v>
      </c>
      <c r="B9507" s="103" t="s">
        <v>8384</v>
      </c>
      <c r="C9507" s="103" t="s">
        <v>277</v>
      </c>
      <c r="D9507" s="102" t="s">
        <v>2881</v>
      </c>
      <c r="E9507" s="102" t="s">
        <v>275</v>
      </c>
      <c r="F9507" s="102" t="s">
        <v>15754</v>
      </c>
      <c r="H9507" s="102">
        <v>45577</v>
      </c>
      <c r="I9507" s="102" t="s">
        <v>292</v>
      </c>
      <c r="J9507" s="102" t="s">
        <v>291</v>
      </c>
      <c r="K9507" s="102" t="s">
        <v>1</v>
      </c>
      <c r="L9507" s="102" t="s">
        <v>290</v>
      </c>
      <c r="M9507" s="102" t="s">
        <v>1074</v>
      </c>
      <c r="N9507" s="102">
        <v>6</v>
      </c>
      <c r="O9507" s="102" t="s">
        <v>1075</v>
      </c>
    </row>
    <row r="9508" spans="1:15" x14ac:dyDescent="0.25">
      <c r="A9508" s="102" t="s">
        <v>4576</v>
      </c>
      <c r="B9508" s="103" t="s">
        <v>15755</v>
      </c>
      <c r="C9508" s="103" t="s">
        <v>274</v>
      </c>
      <c r="D9508" s="102" t="s">
        <v>2881</v>
      </c>
      <c r="E9508" s="102" t="s">
        <v>275</v>
      </c>
      <c r="F9508" s="102" t="s">
        <v>15756</v>
      </c>
      <c r="H9508" s="102">
        <v>45577</v>
      </c>
      <c r="I9508" s="102" t="s">
        <v>292</v>
      </c>
      <c r="J9508" s="102" t="s">
        <v>291</v>
      </c>
      <c r="K9508" s="102" t="s">
        <v>1</v>
      </c>
      <c r="L9508" s="102" t="s">
        <v>290</v>
      </c>
      <c r="M9508" s="102" t="s">
        <v>1074</v>
      </c>
      <c r="N9508" s="102">
        <v>6</v>
      </c>
      <c r="O9508" s="102" t="s">
        <v>1075</v>
      </c>
    </row>
    <row r="9509" spans="1:15" x14ac:dyDescent="0.25">
      <c r="A9509" s="102" t="s">
        <v>3271</v>
      </c>
      <c r="B9509" s="103" t="s">
        <v>6906</v>
      </c>
      <c r="C9509" s="103" t="s">
        <v>274</v>
      </c>
      <c r="D9509" s="102" t="s">
        <v>318</v>
      </c>
      <c r="E9509" s="102" t="s">
        <v>275</v>
      </c>
      <c r="F9509" s="102" t="s">
        <v>15757</v>
      </c>
      <c r="H9509" s="102">
        <v>45577</v>
      </c>
      <c r="I9509" s="102" t="s">
        <v>292</v>
      </c>
      <c r="J9509" s="102" t="s">
        <v>291</v>
      </c>
      <c r="K9509" s="102" t="s">
        <v>1</v>
      </c>
      <c r="L9509" s="102" t="s">
        <v>290</v>
      </c>
      <c r="M9509" s="102" t="s">
        <v>1074</v>
      </c>
      <c r="N9509" s="102">
        <v>6</v>
      </c>
      <c r="O9509" s="102" t="s">
        <v>1075</v>
      </c>
    </row>
    <row r="9510" spans="1:15" x14ac:dyDescent="0.25">
      <c r="A9510" s="102" t="s">
        <v>15758</v>
      </c>
      <c r="B9510" s="103" t="s">
        <v>5075</v>
      </c>
      <c r="C9510" s="103" t="s">
        <v>277</v>
      </c>
      <c r="D9510" s="102" t="s">
        <v>136</v>
      </c>
      <c r="E9510" s="102" t="s">
        <v>275</v>
      </c>
      <c r="F9510" s="102" t="s">
        <v>15759</v>
      </c>
      <c r="H9510" s="102">
        <v>45577</v>
      </c>
      <c r="I9510" s="102" t="s">
        <v>292</v>
      </c>
      <c r="J9510" s="102" t="s">
        <v>291</v>
      </c>
      <c r="K9510" s="102" t="s">
        <v>1</v>
      </c>
      <c r="L9510" s="102" t="s">
        <v>290</v>
      </c>
      <c r="M9510" s="102" t="s">
        <v>1074</v>
      </c>
      <c r="N9510" s="102">
        <v>6</v>
      </c>
      <c r="O9510" s="102" t="s">
        <v>1075</v>
      </c>
    </row>
    <row r="9511" spans="1:15" x14ac:dyDescent="0.25">
      <c r="A9511" s="102" t="s">
        <v>15760</v>
      </c>
      <c r="B9511" s="103" t="s">
        <v>15761</v>
      </c>
      <c r="C9511" s="103" t="s">
        <v>274</v>
      </c>
      <c r="D9511" s="102" t="s">
        <v>2881</v>
      </c>
      <c r="E9511" s="102" t="s">
        <v>275</v>
      </c>
      <c r="F9511" s="102" t="s">
        <v>15762</v>
      </c>
      <c r="H9511" s="102">
        <v>45577</v>
      </c>
      <c r="I9511" s="102" t="s">
        <v>292</v>
      </c>
      <c r="J9511" s="102" t="s">
        <v>291</v>
      </c>
      <c r="K9511" s="102" t="s">
        <v>1</v>
      </c>
      <c r="L9511" s="102" t="s">
        <v>290</v>
      </c>
      <c r="M9511" s="102" t="s">
        <v>1074</v>
      </c>
      <c r="N9511" s="102">
        <v>6</v>
      </c>
      <c r="O9511" s="102" t="s">
        <v>1075</v>
      </c>
    </row>
    <row r="9512" spans="1:15" x14ac:dyDescent="0.25">
      <c r="A9512" s="102" t="s">
        <v>15760</v>
      </c>
      <c r="B9512" s="103" t="s">
        <v>5261</v>
      </c>
      <c r="C9512" s="103" t="s">
        <v>277</v>
      </c>
      <c r="D9512" s="102" t="s">
        <v>2881</v>
      </c>
      <c r="E9512" s="102" t="s">
        <v>275</v>
      </c>
      <c r="F9512" s="102" t="s">
        <v>15763</v>
      </c>
      <c r="H9512" s="102">
        <v>45577</v>
      </c>
      <c r="I9512" s="102" t="s">
        <v>292</v>
      </c>
      <c r="J9512" s="102" t="s">
        <v>291</v>
      </c>
      <c r="K9512" s="102" t="s">
        <v>1</v>
      </c>
      <c r="L9512" s="102" t="s">
        <v>290</v>
      </c>
      <c r="M9512" s="102" t="s">
        <v>1074</v>
      </c>
      <c r="N9512" s="102">
        <v>6</v>
      </c>
      <c r="O9512" s="102" t="s">
        <v>1075</v>
      </c>
    </row>
    <row r="9513" spans="1:15" x14ac:dyDescent="0.25">
      <c r="A9513" s="102" t="s">
        <v>15764</v>
      </c>
      <c r="B9513" s="103" t="s">
        <v>14077</v>
      </c>
      <c r="C9513" s="103" t="s">
        <v>277</v>
      </c>
      <c r="D9513" s="102" t="s">
        <v>2881</v>
      </c>
      <c r="E9513" s="102" t="s">
        <v>275</v>
      </c>
      <c r="F9513" s="102" t="s">
        <v>15765</v>
      </c>
      <c r="H9513" s="102">
        <v>45577</v>
      </c>
      <c r="I9513" s="102" t="s">
        <v>292</v>
      </c>
      <c r="J9513" s="102" t="s">
        <v>291</v>
      </c>
      <c r="K9513" s="102" t="s">
        <v>1</v>
      </c>
      <c r="L9513" s="102" t="s">
        <v>290</v>
      </c>
      <c r="M9513" s="102" t="s">
        <v>1074</v>
      </c>
      <c r="N9513" s="102">
        <v>6</v>
      </c>
      <c r="O9513" s="102" t="s">
        <v>1075</v>
      </c>
    </row>
    <row r="9514" spans="1:15" x14ac:dyDescent="0.25">
      <c r="A9514" s="102" t="s">
        <v>1885</v>
      </c>
      <c r="B9514" s="103" t="s">
        <v>15766</v>
      </c>
      <c r="C9514" s="103" t="s">
        <v>274</v>
      </c>
      <c r="D9514" s="102" t="s">
        <v>2881</v>
      </c>
      <c r="E9514" s="102" t="s">
        <v>275</v>
      </c>
      <c r="F9514" s="102" t="s">
        <v>15767</v>
      </c>
      <c r="H9514" s="102">
        <v>45577</v>
      </c>
      <c r="I9514" s="102" t="s">
        <v>292</v>
      </c>
      <c r="J9514" s="102" t="s">
        <v>291</v>
      </c>
      <c r="K9514" s="102" t="s">
        <v>1</v>
      </c>
      <c r="L9514" s="102" t="s">
        <v>290</v>
      </c>
      <c r="M9514" s="102" t="s">
        <v>1074</v>
      </c>
      <c r="N9514" s="102">
        <v>6</v>
      </c>
      <c r="O9514" s="102" t="s">
        <v>1075</v>
      </c>
    </row>
    <row r="9515" spans="1:15" x14ac:dyDescent="0.25">
      <c r="A9515" s="102" t="s">
        <v>15768</v>
      </c>
      <c r="B9515" s="103" t="s">
        <v>14637</v>
      </c>
      <c r="C9515" s="103" t="s">
        <v>274</v>
      </c>
      <c r="D9515" s="102" t="s">
        <v>2881</v>
      </c>
      <c r="E9515" s="102" t="s">
        <v>276</v>
      </c>
      <c r="H9515" s="102">
        <v>45577</v>
      </c>
      <c r="I9515" s="102" t="s">
        <v>292</v>
      </c>
      <c r="J9515" s="102" t="s">
        <v>291</v>
      </c>
      <c r="K9515" s="102" t="s">
        <v>1</v>
      </c>
      <c r="L9515" s="102" t="s">
        <v>290</v>
      </c>
      <c r="M9515" s="102" t="s">
        <v>1074</v>
      </c>
      <c r="N9515" s="102">
        <v>6</v>
      </c>
      <c r="O9515" s="102" t="s">
        <v>1075</v>
      </c>
    </row>
    <row r="9516" spans="1:15" x14ac:dyDescent="0.25">
      <c r="A9516" s="102" t="s">
        <v>15769</v>
      </c>
      <c r="B9516" s="103" t="s">
        <v>15770</v>
      </c>
      <c r="C9516" s="103" t="s">
        <v>1118</v>
      </c>
      <c r="D9516" s="102" t="s">
        <v>318</v>
      </c>
      <c r="E9516" s="102" t="s">
        <v>275</v>
      </c>
      <c r="F9516" s="102" t="s">
        <v>15771</v>
      </c>
      <c r="H9516" s="102">
        <v>45577</v>
      </c>
      <c r="I9516" s="102" t="s">
        <v>292</v>
      </c>
      <c r="J9516" s="102" t="s">
        <v>291</v>
      </c>
      <c r="K9516" s="102" t="s">
        <v>1</v>
      </c>
      <c r="L9516" s="102" t="s">
        <v>290</v>
      </c>
      <c r="M9516" s="102" t="s">
        <v>1074</v>
      </c>
      <c r="N9516" s="102">
        <v>6</v>
      </c>
      <c r="O9516" s="102" t="s">
        <v>1075</v>
      </c>
    </row>
    <row r="9517" spans="1:15" x14ac:dyDescent="0.25">
      <c r="A9517" s="102" t="s">
        <v>7173</v>
      </c>
      <c r="B9517" s="103" t="s">
        <v>15772</v>
      </c>
      <c r="C9517" s="103" t="s">
        <v>277</v>
      </c>
      <c r="D9517" s="102" t="s">
        <v>2881</v>
      </c>
      <c r="E9517" s="102" t="s">
        <v>275</v>
      </c>
      <c r="F9517" s="102" t="s">
        <v>15773</v>
      </c>
      <c r="H9517" s="102">
        <v>45577</v>
      </c>
      <c r="I9517" s="102" t="s">
        <v>292</v>
      </c>
      <c r="J9517" s="102" t="s">
        <v>291</v>
      </c>
      <c r="K9517" s="102" t="s">
        <v>1</v>
      </c>
      <c r="L9517" s="102" t="s">
        <v>290</v>
      </c>
      <c r="M9517" s="102" t="s">
        <v>1074</v>
      </c>
      <c r="N9517" s="102">
        <v>6</v>
      </c>
      <c r="O9517" s="102" t="s">
        <v>1075</v>
      </c>
    </row>
    <row r="9518" spans="1:15" x14ac:dyDescent="0.25">
      <c r="A9518" s="102" t="s">
        <v>15774</v>
      </c>
      <c r="B9518" s="103" t="s">
        <v>15775</v>
      </c>
      <c r="C9518" s="103" t="s">
        <v>2526</v>
      </c>
      <c r="D9518" s="102" t="s">
        <v>296</v>
      </c>
      <c r="E9518" s="102" t="s">
        <v>275</v>
      </c>
      <c r="F9518" s="102" t="s">
        <v>15776</v>
      </c>
      <c r="H9518" s="102">
        <v>45577</v>
      </c>
      <c r="I9518" s="102" t="s">
        <v>292</v>
      </c>
      <c r="J9518" s="102" t="s">
        <v>291</v>
      </c>
      <c r="K9518" s="102" t="s">
        <v>1</v>
      </c>
      <c r="L9518" s="102" t="s">
        <v>290</v>
      </c>
      <c r="M9518" s="102" t="s">
        <v>1074</v>
      </c>
      <c r="N9518" s="102">
        <v>6</v>
      </c>
      <c r="O9518" s="102" t="s">
        <v>1075</v>
      </c>
    </row>
    <row r="9519" spans="1:15" x14ac:dyDescent="0.25">
      <c r="A9519" s="102" t="s">
        <v>15777</v>
      </c>
      <c r="B9519" s="103" t="s">
        <v>15778</v>
      </c>
      <c r="C9519" s="103" t="s">
        <v>277</v>
      </c>
      <c r="D9519" s="102" t="s">
        <v>2881</v>
      </c>
      <c r="E9519" s="102" t="s">
        <v>275</v>
      </c>
      <c r="F9519" s="102" t="s">
        <v>15779</v>
      </c>
      <c r="H9519" s="102">
        <v>45577</v>
      </c>
      <c r="I9519" s="102" t="s">
        <v>292</v>
      </c>
      <c r="J9519" s="102" t="s">
        <v>291</v>
      </c>
      <c r="K9519" s="102" t="s">
        <v>1</v>
      </c>
      <c r="L9519" s="102" t="s">
        <v>290</v>
      </c>
      <c r="M9519" s="102" t="s">
        <v>1074</v>
      </c>
      <c r="N9519" s="102">
        <v>6</v>
      </c>
      <c r="O9519" s="102" t="s">
        <v>1075</v>
      </c>
    </row>
    <row r="9520" spans="1:15" x14ac:dyDescent="0.25">
      <c r="A9520" s="102" t="s">
        <v>15780</v>
      </c>
      <c r="B9520" s="103" t="s">
        <v>14362</v>
      </c>
      <c r="C9520" s="103" t="s">
        <v>277</v>
      </c>
      <c r="D9520" s="102" t="s">
        <v>2881</v>
      </c>
      <c r="E9520" s="102" t="s">
        <v>275</v>
      </c>
      <c r="F9520" s="102" t="s">
        <v>15781</v>
      </c>
      <c r="H9520" s="102">
        <v>45577</v>
      </c>
      <c r="I9520" s="102" t="s">
        <v>292</v>
      </c>
      <c r="J9520" s="102" t="s">
        <v>291</v>
      </c>
      <c r="K9520" s="102" t="s">
        <v>1</v>
      </c>
      <c r="L9520" s="102" t="s">
        <v>290</v>
      </c>
      <c r="M9520" s="102" t="s">
        <v>1074</v>
      </c>
      <c r="N9520" s="102">
        <v>6</v>
      </c>
      <c r="O9520" s="102" t="s">
        <v>1075</v>
      </c>
    </row>
    <row r="9521" spans="1:15" x14ac:dyDescent="0.25">
      <c r="A9521" s="102" t="s">
        <v>15782</v>
      </c>
      <c r="B9521" s="103" t="s">
        <v>15783</v>
      </c>
      <c r="C9521" s="103" t="s">
        <v>1082</v>
      </c>
      <c r="D9521" s="102" t="s">
        <v>2881</v>
      </c>
      <c r="E9521" s="102" t="s">
        <v>275</v>
      </c>
      <c r="F9521" s="102" t="s">
        <v>15784</v>
      </c>
      <c r="H9521" s="102">
        <v>45577</v>
      </c>
      <c r="I9521" s="102" t="s">
        <v>292</v>
      </c>
      <c r="J9521" s="102" t="s">
        <v>291</v>
      </c>
      <c r="K9521" s="102" t="s">
        <v>1</v>
      </c>
      <c r="L9521" s="102" t="s">
        <v>290</v>
      </c>
      <c r="M9521" s="102" t="s">
        <v>1082</v>
      </c>
      <c r="N9521" s="102">
        <v>6</v>
      </c>
      <c r="O9521" s="102" t="s">
        <v>1075</v>
      </c>
    </row>
    <row r="9522" spans="1:15" x14ac:dyDescent="0.25">
      <c r="A9522" s="102" t="s">
        <v>15782</v>
      </c>
      <c r="B9522" s="103" t="s">
        <v>3061</v>
      </c>
      <c r="C9522" s="103" t="s">
        <v>274</v>
      </c>
      <c r="D9522" s="102" t="s">
        <v>2881</v>
      </c>
      <c r="E9522" s="102" t="s">
        <v>275</v>
      </c>
      <c r="F9522" s="102" t="s">
        <v>15785</v>
      </c>
      <c r="H9522" s="102">
        <v>45577</v>
      </c>
      <c r="I9522" s="102" t="s">
        <v>292</v>
      </c>
      <c r="J9522" s="102" t="s">
        <v>291</v>
      </c>
      <c r="K9522" s="102" t="s">
        <v>1</v>
      </c>
      <c r="L9522" s="102" t="s">
        <v>290</v>
      </c>
      <c r="M9522" s="102" t="s">
        <v>1074</v>
      </c>
      <c r="N9522" s="102">
        <v>6</v>
      </c>
      <c r="O9522" s="102" t="s">
        <v>1075</v>
      </c>
    </row>
    <row r="9523" spans="1:15" x14ac:dyDescent="0.25">
      <c r="A9523" s="102" t="s">
        <v>15786</v>
      </c>
      <c r="B9523" s="103" t="s">
        <v>15787</v>
      </c>
      <c r="C9523" s="103" t="s">
        <v>2526</v>
      </c>
      <c r="D9523" s="102" t="s">
        <v>296</v>
      </c>
      <c r="E9523" s="102" t="s">
        <v>275</v>
      </c>
      <c r="F9523" s="102" t="s">
        <v>15788</v>
      </c>
      <c r="H9523" s="102">
        <v>45577</v>
      </c>
      <c r="I9523" s="102" t="s">
        <v>292</v>
      </c>
      <c r="J9523" s="102" t="s">
        <v>291</v>
      </c>
      <c r="K9523" s="102" t="s">
        <v>1</v>
      </c>
      <c r="L9523" s="102" t="s">
        <v>290</v>
      </c>
      <c r="M9523" s="102" t="s">
        <v>1074</v>
      </c>
      <c r="N9523" s="102">
        <v>6</v>
      </c>
      <c r="O9523" s="102" t="s">
        <v>1075</v>
      </c>
    </row>
    <row r="9524" spans="1:15" x14ac:dyDescent="0.25">
      <c r="A9524" s="102" t="s">
        <v>15789</v>
      </c>
      <c r="B9524" s="103" t="s">
        <v>2972</v>
      </c>
      <c r="C9524" s="103" t="s">
        <v>274</v>
      </c>
      <c r="D9524" s="102" t="s">
        <v>2881</v>
      </c>
      <c r="E9524" s="102" t="s">
        <v>275</v>
      </c>
      <c r="F9524" s="102" t="s">
        <v>15790</v>
      </c>
      <c r="H9524" s="102">
        <v>45577</v>
      </c>
      <c r="I9524" s="102" t="s">
        <v>292</v>
      </c>
      <c r="J9524" s="102" t="s">
        <v>291</v>
      </c>
      <c r="K9524" s="102" t="s">
        <v>1</v>
      </c>
      <c r="L9524" s="102" t="s">
        <v>290</v>
      </c>
      <c r="M9524" s="102" t="s">
        <v>1074</v>
      </c>
      <c r="N9524" s="102">
        <v>6</v>
      </c>
      <c r="O9524" s="102" t="s">
        <v>1075</v>
      </c>
    </row>
    <row r="9525" spans="1:15" x14ac:dyDescent="0.25">
      <c r="A9525" s="102" t="s">
        <v>1656</v>
      </c>
      <c r="B9525" s="103" t="s">
        <v>12950</v>
      </c>
      <c r="C9525" s="103" t="s">
        <v>277</v>
      </c>
      <c r="D9525" s="102" t="s">
        <v>2881</v>
      </c>
      <c r="E9525" s="102" t="s">
        <v>275</v>
      </c>
      <c r="F9525" s="102" t="s">
        <v>15791</v>
      </c>
      <c r="H9525" s="102">
        <v>45577</v>
      </c>
      <c r="I9525" s="102" t="s">
        <v>292</v>
      </c>
      <c r="J9525" s="102" t="s">
        <v>291</v>
      </c>
      <c r="K9525" s="102" t="s">
        <v>1</v>
      </c>
      <c r="L9525" s="102" t="s">
        <v>290</v>
      </c>
      <c r="M9525" s="102" t="s">
        <v>1074</v>
      </c>
      <c r="N9525" s="102">
        <v>6</v>
      </c>
      <c r="O9525" s="102" t="s">
        <v>1075</v>
      </c>
    </row>
    <row r="9526" spans="1:15" x14ac:dyDescent="0.25">
      <c r="A9526" s="102" t="s">
        <v>1656</v>
      </c>
      <c r="B9526" s="103" t="s">
        <v>15792</v>
      </c>
      <c r="C9526" s="103" t="s">
        <v>1082</v>
      </c>
      <c r="D9526" s="102" t="s">
        <v>2881</v>
      </c>
      <c r="E9526" s="102" t="s">
        <v>275</v>
      </c>
      <c r="F9526" s="102" t="s">
        <v>15793</v>
      </c>
      <c r="H9526" s="102">
        <v>45577</v>
      </c>
      <c r="I9526" s="102" t="s">
        <v>292</v>
      </c>
      <c r="J9526" s="102" t="s">
        <v>291</v>
      </c>
      <c r="K9526" s="102" t="s">
        <v>1</v>
      </c>
      <c r="L9526" s="102" t="s">
        <v>290</v>
      </c>
      <c r="M9526" s="102" t="s">
        <v>1082</v>
      </c>
      <c r="N9526" s="102">
        <v>6</v>
      </c>
      <c r="O9526" s="102" t="s">
        <v>1075</v>
      </c>
    </row>
    <row r="9527" spans="1:15" x14ac:dyDescent="0.25">
      <c r="A9527" s="102" t="s">
        <v>1656</v>
      </c>
      <c r="B9527" s="103" t="s">
        <v>13082</v>
      </c>
      <c r="C9527" s="103" t="s">
        <v>277</v>
      </c>
      <c r="D9527" s="102" t="s">
        <v>2881</v>
      </c>
      <c r="E9527" s="102" t="s">
        <v>275</v>
      </c>
      <c r="F9527" s="102" t="s">
        <v>15794</v>
      </c>
      <c r="H9527" s="102">
        <v>45577</v>
      </c>
      <c r="I9527" s="102" t="s">
        <v>292</v>
      </c>
      <c r="J9527" s="102" t="s">
        <v>291</v>
      </c>
      <c r="K9527" s="102" t="s">
        <v>1</v>
      </c>
      <c r="L9527" s="102" t="s">
        <v>290</v>
      </c>
      <c r="M9527" s="102" t="s">
        <v>1074</v>
      </c>
      <c r="N9527" s="102">
        <v>6</v>
      </c>
      <c r="O9527" s="102" t="s">
        <v>1075</v>
      </c>
    </row>
    <row r="9528" spans="1:15" x14ac:dyDescent="0.25">
      <c r="A9528" s="102" t="s">
        <v>1656</v>
      </c>
      <c r="B9528" s="103" t="s">
        <v>14599</v>
      </c>
      <c r="C9528" s="103" t="s">
        <v>277</v>
      </c>
      <c r="D9528" s="102" t="s">
        <v>2881</v>
      </c>
      <c r="E9528" s="102" t="s">
        <v>275</v>
      </c>
      <c r="F9528" s="102" t="s">
        <v>15795</v>
      </c>
      <c r="H9528" s="102">
        <v>45577</v>
      </c>
      <c r="I9528" s="102" t="s">
        <v>292</v>
      </c>
      <c r="J9528" s="102" t="s">
        <v>291</v>
      </c>
      <c r="K9528" s="102" t="s">
        <v>1</v>
      </c>
      <c r="L9528" s="102" t="s">
        <v>290</v>
      </c>
      <c r="M9528" s="102" t="s">
        <v>1074</v>
      </c>
      <c r="N9528" s="102">
        <v>6</v>
      </c>
      <c r="O9528" s="102" t="s">
        <v>1075</v>
      </c>
    </row>
    <row r="9529" spans="1:15" x14ac:dyDescent="0.25">
      <c r="A9529" s="102" t="s">
        <v>1276</v>
      </c>
      <c r="B9529" s="103" t="s">
        <v>14637</v>
      </c>
      <c r="C9529" s="103" t="s">
        <v>274</v>
      </c>
      <c r="D9529" s="102" t="s">
        <v>2881</v>
      </c>
      <c r="E9529" s="102" t="s">
        <v>275</v>
      </c>
      <c r="F9529" s="102" t="s">
        <v>15796</v>
      </c>
      <c r="H9529" s="102">
        <v>45577</v>
      </c>
      <c r="I9529" s="102" t="s">
        <v>292</v>
      </c>
      <c r="J9529" s="102" t="s">
        <v>291</v>
      </c>
      <c r="K9529" s="102" t="s">
        <v>1</v>
      </c>
      <c r="L9529" s="102" t="s">
        <v>290</v>
      </c>
      <c r="M9529" s="102" t="s">
        <v>1074</v>
      </c>
      <c r="N9529" s="102">
        <v>6</v>
      </c>
      <c r="O9529" s="102" t="s">
        <v>1075</v>
      </c>
    </row>
    <row r="9530" spans="1:15" x14ac:dyDescent="0.25">
      <c r="A9530" s="102" t="s">
        <v>1276</v>
      </c>
      <c r="B9530" s="103" t="s">
        <v>2219</v>
      </c>
      <c r="C9530" s="103" t="s">
        <v>277</v>
      </c>
      <c r="D9530" s="102" t="s">
        <v>1092</v>
      </c>
      <c r="E9530" s="102" t="s">
        <v>275</v>
      </c>
      <c r="F9530" s="102" t="s">
        <v>15797</v>
      </c>
      <c r="H9530" s="102">
        <v>45577</v>
      </c>
      <c r="I9530" s="102" t="s">
        <v>292</v>
      </c>
      <c r="J9530" s="102" t="s">
        <v>291</v>
      </c>
      <c r="K9530" s="102" t="s">
        <v>1</v>
      </c>
      <c r="L9530" s="102" t="s">
        <v>290</v>
      </c>
      <c r="M9530" s="102" t="s">
        <v>1074</v>
      </c>
      <c r="N9530" s="102">
        <v>6</v>
      </c>
      <c r="O9530" s="102" t="s">
        <v>1075</v>
      </c>
    </row>
    <row r="9531" spans="1:15" x14ac:dyDescent="0.25">
      <c r="A9531" s="102" t="s">
        <v>15798</v>
      </c>
      <c r="B9531" s="103" t="s">
        <v>15799</v>
      </c>
      <c r="C9531" s="103" t="s">
        <v>277</v>
      </c>
      <c r="D9531" s="102" t="s">
        <v>136</v>
      </c>
      <c r="E9531" s="102" t="s">
        <v>275</v>
      </c>
      <c r="F9531" s="102" t="s">
        <v>15800</v>
      </c>
      <c r="H9531" s="102">
        <v>45577</v>
      </c>
      <c r="I9531" s="102" t="s">
        <v>292</v>
      </c>
      <c r="J9531" s="102" t="s">
        <v>291</v>
      </c>
      <c r="K9531" s="102" t="s">
        <v>1</v>
      </c>
      <c r="L9531" s="102" t="s">
        <v>290</v>
      </c>
      <c r="M9531" s="102" t="s">
        <v>1074</v>
      </c>
      <c r="N9531" s="102">
        <v>6</v>
      </c>
      <c r="O9531" s="102" t="s">
        <v>1075</v>
      </c>
    </row>
    <row r="9532" spans="1:15" x14ac:dyDescent="0.25">
      <c r="A9532" s="102" t="s">
        <v>15801</v>
      </c>
      <c r="B9532" s="103" t="s">
        <v>1250</v>
      </c>
      <c r="C9532" s="103" t="s">
        <v>274</v>
      </c>
      <c r="D9532" s="102" t="s">
        <v>136</v>
      </c>
      <c r="E9532" s="102" t="s">
        <v>275</v>
      </c>
      <c r="F9532" s="102" t="s">
        <v>15802</v>
      </c>
      <c r="H9532" s="102">
        <v>45577</v>
      </c>
      <c r="I9532" s="102" t="s">
        <v>292</v>
      </c>
      <c r="J9532" s="102" t="s">
        <v>291</v>
      </c>
      <c r="K9532" s="102" t="s">
        <v>1</v>
      </c>
      <c r="L9532" s="102" t="s">
        <v>290</v>
      </c>
      <c r="M9532" s="102" t="s">
        <v>1074</v>
      </c>
      <c r="N9532" s="102">
        <v>6</v>
      </c>
      <c r="O9532" s="102" t="s">
        <v>1075</v>
      </c>
    </row>
    <row r="9533" spans="1:15" x14ac:dyDescent="0.25">
      <c r="A9533" s="102" t="s">
        <v>15801</v>
      </c>
      <c r="B9533" s="103" t="s">
        <v>1410</v>
      </c>
      <c r="C9533" s="103" t="s">
        <v>1082</v>
      </c>
      <c r="D9533" s="102" t="s">
        <v>136</v>
      </c>
      <c r="E9533" s="102" t="s">
        <v>275</v>
      </c>
      <c r="F9533" s="102" t="s">
        <v>15803</v>
      </c>
      <c r="H9533" s="102">
        <v>45577</v>
      </c>
      <c r="I9533" s="102" t="s">
        <v>292</v>
      </c>
      <c r="J9533" s="102" t="s">
        <v>291</v>
      </c>
      <c r="K9533" s="102" t="s">
        <v>1</v>
      </c>
      <c r="L9533" s="102" t="s">
        <v>290</v>
      </c>
      <c r="M9533" s="102" t="s">
        <v>1082</v>
      </c>
      <c r="N9533" s="102">
        <v>6</v>
      </c>
      <c r="O9533" s="102" t="s">
        <v>1075</v>
      </c>
    </row>
    <row r="9534" spans="1:15" x14ac:dyDescent="0.25">
      <c r="A9534" s="102" t="s">
        <v>15801</v>
      </c>
      <c r="B9534" s="103" t="s">
        <v>1345</v>
      </c>
      <c r="C9534" s="103" t="s">
        <v>1082</v>
      </c>
      <c r="D9534" s="102" t="s">
        <v>136</v>
      </c>
      <c r="E9534" s="102" t="s">
        <v>275</v>
      </c>
      <c r="F9534" s="102" t="s">
        <v>15804</v>
      </c>
      <c r="H9534" s="102">
        <v>45577</v>
      </c>
      <c r="I9534" s="102" t="s">
        <v>292</v>
      </c>
      <c r="J9534" s="102" t="s">
        <v>291</v>
      </c>
      <c r="K9534" s="102" t="s">
        <v>1</v>
      </c>
      <c r="L9534" s="102" t="s">
        <v>290</v>
      </c>
      <c r="M9534" s="102" t="s">
        <v>1082</v>
      </c>
      <c r="N9534" s="102">
        <v>6</v>
      </c>
      <c r="O9534" s="102" t="s">
        <v>1075</v>
      </c>
    </row>
    <row r="9535" spans="1:15" x14ac:dyDescent="0.25">
      <c r="A9535" s="102" t="s">
        <v>15805</v>
      </c>
      <c r="B9535" s="103" t="s">
        <v>15806</v>
      </c>
      <c r="C9535" s="103" t="s">
        <v>277</v>
      </c>
      <c r="D9535" s="102" t="s">
        <v>2881</v>
      </c>
      <c r="E9535" s="102" t="s">
        <v>275</v>
      </c>
      <c r="F9535" s="102" t="s">
        <v>15807</v>
      </c>
      <c r="H9535" s="102">
        <v>45577</v>
      </c>
      <c r="I9535" s="102" t="s">
        <v>292</v>
      </c>
      <c r="J9535" s="102" t="s">
        <v>291</v>
      </c>
      <c r="K9535" s="102" t="s">
        <v>1</v>
      </c>
      <c r="L9535" s="102" t="s">
        <v>290</v>
      </c>
      <c r="M9535" s="102" t="s">
        <v>1074</v>
      </c>
      <c r="N9535" s="102">
        <v>6</v>
      </c>
      <c r="O9535" s="102" t="s">
        <v>1075</v>
      </c>
    </row>
    <row r="9536" spans="1:15" x14ac:dyDescent="0.25">
      <c r="A9536" s="102" t="s">
        <v>15808</v>
      </c>
      <c r="B9536" s="103" t="s">
        <v>1465</v>
      </c>
      <c r="C9536" s="103" t="s">
        <v>1118</v>
      </c>
      <c r="D9536" s="102" t="s">
        <v>318</v>
      </c>
      <c r="E9536" s="102" t="s">
        <v>275</v>
      </c>
      <c r="F9536" s="102" t="s">
        <v>15809</v>
      </c>
      <c r="H9536" s="102">
        <v>45577</v>
      </c>
      <c r="I9536" s="102" t="s">
        <v>292</v>
      </c>
      <c r="J9536" s="102" t="s">
        <v>291</v>
      </c>
      <c r="K9536" s="102" t="s">
        <v>1</v>
      </c>
      <c r="L9536" s="102" t="s">
        <v>290</v>
      </c>
      <c r="M9536" s="102" t="s">
        <v>1074</v>
      </c>
      <c r="N9536" s="102">
        <v>6</v>
      </c>
      <c r="O9536" s="102" t="s">
        <v>1075</v>
      </c>
    </row>
    <row r="9537" spans="1:15" x14ac:dyDescent="0.25">
      <c r="A9537" s="102" t="s">
        <v>15810</v>
      </c>
      <c r="B9537" s="103" t="s">
        <v>1266</v>
      </c>
      <c r="C9537" s="103" t="s">
        <v>277</v>
      </c>
      <c r="D9537" s="102" t="s">
        <v>136</v>
      </c>
      <c r="E9537" s="102" t="s">
        <v>275</v>
      </c>
      <c r="F9537" s="102" t="s">
        <v>15811</v>
      </c>
      <c r="H9537" s="102">
        <v>45577</v>
      </c>
      <c r="I9537" s="102" t="s">
        <v>292</v>
      </c>
      <c r="J9537" s="102" t="s">
        <v>291</v>
      </c>
      <c r="K9537" s="102" t="s">
        <v>1</v>
      </c>
      <c r="L9537" s="102" t="s">
        <v>290</v>
      </c>
      <c r="M9537" s="102" t="s">
        <v>1074</v>
      </c>
      <c r="N9537" s="102">
        <v>6</v>
      </c>
      <c r="O9537" s="102" t="s">
        <v>1075</v>
      </c>
    </row>
    <row r="9538" spans="1:15" x14ac:dyDescent="0.25">
      <c r="A9538" s="102" t="s">
        <v>9324</v>
      </c>
      <c r="B9538" s="103" t="s">
        <v>3056</v>
      </c>
      <c r="C9538" s="103" t="s">
        <v>277</v>
      </c>
      <c r="D9538" s="102" t="s">
        <v>2881</v>
      </c>
      <c r="E9538" s="102" t="s">
        <v>275</v>
      </c>
      <c r="F9538" s="102" t="s">
        <v>15812</v>
      </c>
      <c r="H9538" s="102">
        <v>45577</v>
      </c>
      <c r="I9538" s="102" t="s">
        <v>292</v>
      </c>
      <c r="J9538" s="102" t="s">
        <v>291</v>
      </c>
      <c r="K9538" s="102" t="s">
        <v>1</v>
      </c>
      <c r="L9538" s="102" t="s">
        <v>290</v>
      </c>
      <c r="M9538" s="102" t="s">
        <v>1074</v>
      </c>
      <c r="N9538" s="102">
        <v>6</v>
      </c>
      <c r="O9538" s="102" t="s">
        <v>1075</v>
      </c>
    </row>
    <row r="9539" spans="1:15" x14ac:dyDescent="0.25">
      <c r="A9539" s="102" t="s">
        <v>15813</v>
      </c>
      <c r="B9539" s="103" t="s">
        <v>15814</v>
      </c>
      <c r="C9539" s="103" t="s">
        <v>274</v>
      </c>
      <c r="D9539" s="102" t="s">
        <v>2881</v>
      </c>
      <c r="E9539" s="102" t="s">
        <v>275</v>
      </c>
      <c r="F9539" s="102" t="s">
        <v>15815</v>
      </c>
      <c r="H9539" s="102">
        <v>45577</v>
      </c>
      <c r="I9539" s="102" t="s">
        <v>292</v>
      </c>
      <c r="J9539" s="102" t="s">
        <v>291</v>
      </c>
      <c r="K9539" s="102" t="s">
        <v>1</v>
      </c>
      <c r="L9539" s="102" t="s">
        <v>290</v>
      </c>
      <c r="M9539" s="102" t="s">
        <v>1074</v>
      </c>
      <c r="N9539" s="102">
        <v>6</v>
      </c>
      <c r="O9539" s="102" t="s">
        <v>1075</v>
      </c>
    </row>
    <row r="9540" spans="1:15" x14ac:dyDescent="0.25">
      <c r="A9540" s="102" t="s">
        <v>15816</v>
      </c>
      <c r="B9540" s="103" t="s">
        <v>5169</v>
      </c>
      <c r="C9540" s="103" t="s">
        <v>1082</v>
      </c>
      <c r="D9540" s="102" t="s">
        <v>2881</v>
      </c>
      <c r="E9540" s="102" t="s">
        <v>275</v>
      </c>
      <c r="F9540" s="102" t="s">
        <v>15817</v>
      </c>
      <c r="H9540" s="102">
        <v>45577</v>
      </c>
      <c r="I9540" s="102" t="s">
        <v>292</v>
      </c>
      <c r="J9540" s="102" t="s">
        <v>291</v>
      </c>
      <c r="K9540" s="102" t="s">
        <v>1</v>
      </c>
      <c r="L9540" s="102" t="s">
        <v>290</v>
      </c>
      <c r="M9540" s="102" t="s">
        <v>1082</v>
      </c>
      <c r="N9540" s="102">
        <v>6</v>
      </c>
      <c r="O9540" s="102" t="s">
        <v>1075</v>
      </c>
    </row>
    <row r="9541" spans="1:15" x14ac:dyDescent="0.25">
      <c r="A9541" s="102" t="s">
        <v>15818</v>
      </c>
      <c r="B9541" s="103" t="s">
        <v>15819</v>
      </c>
      <c r="C9541" s="103" t="s">
        <v>277</v>
      </c>
      <c r="D9541" s="102" t="s">
        <v>2881</v>
      </c>
      <c r="E9541" s="102" t="s">
        <v>275</v>
      </c>
      <c r="F9541" s="102" t="s">
        <v>15820</v>
      </c>
      <c r="H9541" s="102">
        <v>45577</v>
      </c>
      <c r="I9541" s="102" t="s">
        <v>292</v>
      </c>
      <c r="J9541" s="102" t="s">
        <v>291</v>
      </c>
      <c r="K9541" s="102" t="s">
        <v>1</v>
      </c>
      <c r="L9541" s="102" t="s">
        <v>290</v>
      </c>
      <c r="M9541" s="102" t="s">
        <v>1074</v>
      </c>
      <c r="N9541" s="102">
        <v>6</v>
      </c>
      <c r="O9541" s="102" t="s">
        <v>1075</v>
      </c>
    </row>
    <row r="9542" spans="1:15" x14ac:dyDescent="0.25">
      <c r="A9542" s="102" t="s">
        <v>14437</v>
      </c>
      <c r="B9542" s="103" t="s">
        <v>14093</v>
      </c>
      <c r="C9542" s="103" t="s">
        <v>277</v>
      </c>
      <c r="D9542" s="102" t="s">
        <v>2881</v>
      </c>
      <c r="E9542" s="102" t="s">
        <v>275</v>
      </c>
      <c r="F9542" s="102" t="s">
        <v>15821</v>
      </c>
      <c r="H9542" s="102">
        <v>45577</v>
      </c>
      <c r="I9542" s="102" t="s">
        <v>292</v>
      </c>
      <c r="J9542" s="102" t="s">
        <v>291</v>
      </c>
      <c r="K9542" s="102" t="s">
        <v>1</v>
      </c>
      <c r="L9542" s="102" t="s">
        <v>290</v>
      </c>
      <c r="M9542" s="102" t="s">
        <v>1074</v>
      </c>
      <c r="N9542" s="102">
        <v>6</v>
      </c>
      <c r="O9542" s="102" t="s">
        <v>1075</v>
      </c>
    </row>
    <row r="9543" spans="1:15" x14ac:dyDescent="0.25">
      <c r="A9543" s="102" t="s">
        <v>15822</v>
      </c>
      <c r="B9543" s="103" t="s">
        <v>1214</v>
      </c>
      <c r="C9543" s="103" t="s">
        <v>1118</v>
      </c>
      <c r="D9543" s="102" t="s">
        <v>318</v>
      </c>
      <c r="E9543" s="102" t="s">
        <v>275</v>
      </c>
      <c r="F9543" s="102" t="s">
        <v>15823</v>
      </c>
      <c r="H9543" s="102">
        <v>45577</v>
      </c>
      <c r="I9543" s="102" t="s">
        <v>292</v>
      </c>
      <c r="J9543" s="102" t="s">
        <v>291</v>
      </c>
      <c r="K9543" s="102" t="s">
        <v>1</v>
      </c>
      <c r="L9543" s="102" t="s">
        <v>290</v>
      </c>
      <c r="M9543" s="102" t="s">
        <v>1074</v>
      </c>
      <c r="N9543" s="102">
        <v>6</v>
      </c>
      <c r="O9543" s="102" t="s">
        <v>1075</v>
      </c>
    </row>
    <row r="9544" spans="1:15" x14ac:dyDescent="0.25">
      <c r="A9544" s="102" t="s">
        <v>15824</v>
      </c>
      <c r="B9544" s="103" t="s">
        <v>14607</v>
      </c>
      <c r="C9544" s="103" t="s">
        <v>277</v>
      </c>
      <c r="D9544" s="102" t="s">
        <v>2881</v>
      </c>
      <c r="E9544" s="102" t="s">
        <v>275</v>
      </c>
      <c r="F9544" s="102" t="s">
        <v>15825</v>
      </c>
      <c r="H9544" s="102">
        <v>45577</v>
      </c>
      <c r="I9544" s="102" t="s">
        <v>292</v>
      </c>
      <c r="J9544" s="102" t="s">
        <v>291</v>
      </c>
      <c r="K9544" s="102" t="s">
        <v>1</v>
      </c>
      <c r="L9544" s="102" t="s">
        <v>290</v>
      </c>
      <c r="M9544" s="102" t="s">
        <v>1074</v>
      </c>
      <c r="N9544" s="102">
        <v>6</v>
      </c>
      <c r="O9544" s="102" t="s">
        <v>1075</v>
      </c>
    </row>
    <row r="9545" spans="1:15" x14ac:dyDescent="0.25">
      <c r="A9545" s="102" t="s">
        <v>14872</v>
      </c>
      <c r="B9545" s="103" t="s">
        <v>14153</v>
      </c>
      <c r="C9545" s="103" t="s">
        <v>274</v>
      </c>
      <c r="D9545" s="102" t="s">
        <v>2881</v>
      </c>
      <c r="E9545" s="102" t="s">
        <v>275</v>
      </c>
      <c r="F9545" s="102" t="s">
        <v>15826</v>
      </c>
      <c r="H9545" s="102">
        <v>45577</v>
      </c>
      <c r="I9545" s="102" t="s">
        <v>292</v>
      </c>
      <c r="J9545" s="102" t="s">
        <v>291</v>
      </c>
      <c r="K9545" s="102" t="s">
        <v>1</v>
      </c>
      <c r="L9545" s="102" t="s">
        <v>290</v>
      </c>
      <c r="M9545" s="102" t="s">
        <v>1074</v>
      </c>
      <c r="N9545" s="102">
        <v>6</v>
      </c>
      <c r="O9545" s="102" t="s">
        <v>1075</v>
      </c>
    </row>
    <row r="9546" spans="1:15" x14ac:dyDescent="0.25">
      <c r="A9546" s="102" t="s">
        <v>14872</v>
      </c>
      <c r="B9546" s="103" t="s">
        <v>1260</v>
      </c>
      <c r="C9546" s="103" t="s">
        <v>1180</v>
      </c>
      <c r="D9546" s="102" t="s">
        <v>2881</v>
      </c>
      <c r="E9546" s="102" t="s">
        <v>275</v>
      </c>
      <c r="F9546" s="102" t="s">
        <v>15827</v>
      </c>
      <c r="H9546" s="102">
        <v>45577</v>
      </c>
      <c r="I9546" s="102" t="s">
        <v>292</v>
      </c>
      <c r="J9546" s="102" t="s">
        <v>291</v>
      </c>
      <c r="K9546" s="102" t="s">
        <v>1</v>
      </c>
      <c r="L9546" s="102" t="s">
        <v>290</v>
      </c>
      <c r="M9546" s="102" t="s">
        <v>1180</v>
      </c>
      <c r="N9546" s="102">
        <v>6</v>
      </c>
      <c r="O9546" s="102" t="s">
        <v>1075</v>
      </c>
    </row>
    <row r="9547" spans="1:15" x14ac:dyDescent="0.25">
      <c r="A9547" s="102" t="s">
        <v>14872</v>
      </c>
      <c r="B9547" s="103" t="s">
        <v>8350</v>
      </c>
      <c r="C9547" s="103" t="s">
        <v>1082</v>
      </c>
      <c r="D9547" s="102" t="s">
        <v>2881</v>
      </c>
      <c r="E9547" s="102" t="s">
        <v>275</v>
      </c>
      <c r="F9547" s="102" t="s">
        <v>15828</v>
      </c>
      <c r="H9547" s="102">
        <v>45577</v>
      </c>
      <c r="I9547" s="102" t="s">
        <v>292</v>
      </c>
      <c r="J9547" s="102" t="s">
        <v>291</v>
      </c>
      <c r="K9547" s="102" t="s">
        <v>1</v>
      </c>
      <c r="L9547" s="102" t="s">
        <v>290</v>
      </c>
      <c r="M9547" s="102" t="s">
        <v>1082</v>
      </c>
      <c r="N9547" s="102">
        <v>6</v>
      </c>
      <c r="O9547" s="102" t="s">
        <v>1075</v>
      </c>
    </row>
    <row r="9548" spans="1:15" x14ac:dyDescent="0.25">
      <c r="A9548" s="102" t="s">
        <v>15829</v>
      </c>
      <c r="B9548" s="103" t="s">
        <v>15830</v>
      </c>
      <c r="C9548" s="103" t="s">
        <v>274</v>
      </c>
      <c r="D9548" s="102" t="s">
        <v>2881</v>
      </c>
      <c r="E9548" s="102" t="s">
        <v>275</v>
      </c>
      <c r="F9548" s="102" t="s">
        <v>15831</v>
      </c>
      <c r="H9548" s="102">
        <v>45577</v>
      </c>
      <c r="I9548" s="102" t="s">
        <v>292</v>
      </c>
      <c r="J9548" s="102" t="s">
        <v>291</v>
      </c>
      <c r="K9548" s="102" t="s">
        <v>1</v>
      </c>
      <c r="L9548" s="102" t="s">
        <v>290</v>
      </c>
      <c r="M9548" s="102" t="s">
        <v>1074</v>
      </c>
      <c r="N9548" s="102">
        <v>6</v>
      </c>
      <c r="O9548" s="102" t="s">
        <v>1075</v>
      </c>
    </row>
    <row r="9549" spans="1:15" x14ac:dyDescent="0.25">
      <c r="A9549" s="102" t="s">
        <v>15832</v>
      </c>
      <c r="B9549" s="103" t="s">
        <v>5495</v>
      </c>
      <c r="C9549" s="103" t="s">
        <v>277</v>
      </c>
      <c r="D9549" s="102" t="s">
        <v>2881</v>
      </c>
      <c r="E9549" s="102" t="s">
        <v>275</v>
      </c>
      <c r="F9549" s="102" t="s">
        <v>15833</v>
      </c>
      <c r="H9549" s="102">
        <v>45577</v>
      </c>
      <c r="I9549" s="102" t="s">
        <v>292</v>
      </c>
      <c r="J9549" s="102" t="s">
        <v>291</v>
      </c>
      <c r="K9549" s="102" t="s">
        <v>1</v>
      </c>
      <c r="L9549" s="102" t="s">
        <v>290</v>
      </c>
      <c r="M9549" s="102" t="s">
        <v>1074</v>
      </c>
      <c r="N9549" s="102">
        <v>6</v>
      </c>
      <c r="O9549" s="102" t="s">
        <v>1075</v>
      </c>
    </row>
    <row r="9550" spans="1:15" x14ac:dyDescent="0.25">
      <c r="A9550" s="102" t="s">
        <v>9344</v>
      </c>
      <c r="B9550" s="103" t="s">
        <v>15834</v>
      </c>
      <c r="C9550" s="103" t="s">
        <v>277</v>
      </c>
      <c r="D9550" s="102" t="s">
        <v>2881</v>
      </c>
      <c r="E9550" s="102" t="s">
        <v>275</v>
      </c>
      <c r="F9550" s="102" t="s">
        <v>15835</v>
      </c>
      <c r="H9550" s="102">
        <v>45577</v>
      </c>
      <c r="I9550" s="102" t="s">
        <v>292</v>
      </c>
      <c r="J9550" s="102" t="s">
        <v>291</v>
      </c>
      <c r="K9550" s="102" t="s">
        <v>1</v>
      </c>
      <c r="L9550" s="102" t="s">
        <v>290</v>
      </c>
      <c r="M9550" s="102" t="s">
        <v>1074</v>
      </c>
      <c r="N9550" s="102">
        <v>6</v>
      </c>
      <c r="O9550" s="102" t="s">
        <v>1075</v>
      </c>
    </row>
    <row r="9551" spans="1:15" x14ac:dyDescent="0.25">
      <c r="A9551" s="102" t="s">
        <v>15836</v>
      </c>
      <c r="B9551" s="103" t="s">
        <v>15837</v>
      </c>
      <c r="C9551" s="103" t="s">
        <v>2655</v>
      </c>
      <c r="D9551" s="102" t="s">
        <v>296</v>
      </c>
      <c r="E9551" s="102" t="s">
        <v>275</v>
      </c>
      <c r="F9551" s="102" t="s">
        <v>15838</v>
      </c>
      <c r="H9551" s="102">
        <v>45577</v>
      </c>
      <c r="I9551" s="102" t="s">
        <v>292</v>
      </c>
      <c r="J9551" s="102" t="s">
        <v>291</v>
      </c>
      <c r="K9551" s="102" t="s">
        <v>1</v>
      </c>
      <c r="L9551" s="102" t="s">
        <v>290</v>
      </c>
      <c r="M9551" s="102" t="s">
        <v>1074</v>
      </c>
      <c r="N9551" s="102">
        <v>6</v>
      </c>
      <c r="O9551" s="102" t="s">
        <v>1075</v>
      </c>
    </row>
    <row r="9552" spans="1:15" x14ac:dyDescent="0.25">
      <c r="A9552" s="102" t="s">
        <v>15836</v>
      </c>
      <c r="B9552" s="103" t="s">
        <v>15839</v>
      </c>
      <c r="C9552" s="103" t="s">
        <v>2655</v>
      </c>
      <c r="D9552" s="102" t="s">
        <v>296</v>
      </c>
      <c r="E9552" s="102" t="s">
        <v>275</v>
      </c>
      <c r="F9552" s="102" t="s">
        <v>15840</v>
      </c>
      <c r="H9552" s="102">
        <v>45577</v>
      </c>
      <c r="I9552" s="102" t="s">
        <v>292</v>
      </c>
      <c r="J9552" s="102" t="s">
        <v>291</v>
      </c>
      <c r="K9552" s="102" t="s">
        <v>1</v>
      </c>
      <c r="L9552" s="102" t="s">
        <v>290</v>
      </c>
      <c r="M9552" s="102" t="s">
        <v>1074</v>
      </c>
      <c r="N9552" s="102">
        <v>6</v>
      </c>
      <c r="O9552" s="102" t="s">
        <v>1075</v>
      </c>
    </row>
    <row r="9553" spans="1:15" x14ac:dyDescent="0.25">
      <c r="A9553" s="102" t="s">
        <v>15836</v>
      </c>
      <c r="B9553" s="103" t="s">
        <v>6981</v>
      </c>
      <c r="C9553" s="103" t="s">
        <v>2655</v>
      </c>
      <c r="D9553" s="102" t="s">
        <v>296</v>
      </c>
      <c r="E9553" s="102" t="s">
        <v>275</v>
      </c>
      <c r="F9553" s="102" t="s">
        <v>15841</v>
      </c>
      <c r="H9553" s="102">
        <v>45577</v>
      </c>
      <c r="I9553" s="102" t="s">
        <v>292</v>
      </c>
      <c r="J9553" s="102" t="s">
        <v>291</v>
      </c>
      <c r="K9553" s="102" t="s">
        <v>1</v>
      </c>
      <c r="L9553" s="102" t="s">
        <v>290</v>
      </c>
      <c r="M9553" s="102" t="s">
        <v>1074</v>
      </c>
      <c r="N9553" s="102">
        <v>6</v>
      </c>
      <c r="O9553" s="102" t="s">
        <v>1075</v>
      </c>
    </row>
    <row r="9554" spans="1:15" x14ac:dyDescent="0.25">
      <c r="A9554" s="102" t="s">
        <v>3360</v>
      </c>
      <c r="B9554" s="103" t="s">
        <v>15842</v>
      </c>
      <c r="C9554" s="103" t="s">
        <v>277</v>
      </c>
      <c r="D9554" s="102" t="s">
        <v>2881</v>
      </c>
      <c r="E9554" s="102" t="s">
        <v>275</v>
      </c>
      <c r="F9554" s="102" t="s">
        <v>15843</v>
      </c>
      <c r="H9554" s="102">
        <v>45577</v>
      </c>
      <c r="I9554" s="102" t="s">
        <v>292</v>
      </c>
      <c r="J9554" s="102" t="s">
        <v>291</v>
      </c>
      <c r="K9554" s="102" t="s">
        <v>1</v>
      </c>
      <c r="L9554" s="102" t="s">
        <v>290</v>
      </c>
      <c r="M9554" s="102" t="s">
        <v>1074</v>
      </c>
      <c r="N9554" s="102">
        <v>6</v>
      </c>
      <c r="O9554" s="102" t="s">
        <v>1075</v>
      </c>
    </row>
    <row r="9555" spans="1:15" x14ac:dyDescent="0.25">
      <c r="A9555" s="102" t="s">
        <v>15844</v>
      </c>
      <c r="B9555" s="103" t="s">
        <v>15845</v>
      </c>
      <c r="C9555" s="103" t="s">
        <v>274</v>
      </c>
      <c r="D9555" s="102" t="s">
        <v>318</v>
      </c>
      <c r="E9555" s="102" t="s">
        <v>275</v>
      </c>
      <c r="F9555" s="102" t="s">
        <v>15846</v>
      </c>
      <c r="H9555" s="102">
        <v>45577</v>
      </c>
      <c r="I9555" s="102" t="s">
        <v>292</v>
      </c>
      <c r="J9555" s="102" t="s">
        <v>291</v>
      </c>
      <c r="K9555" s="102" t="s">
        <v>1</v>
      </c>
      <c r="L9555" s="102" t="s">
        <v>290</v>
      </c>
      <c r="M9555" s="102" t="s">
        <v>1074</v>
      </c>
      <c r="N9555" s="102">
        <v>6</v>
      </c>
      <c r="O9555" s="102" t="s">
        <v>1075</v>
      </c>
    </row>
    <row r="9556" spans="1:15" x14ac:dyDescent="0.25">
      <c r="A9556" s="102" t="s">
        <v>15844</v>
      </c>
      <c r="B9556" s="103" t="s">
        <v>2219</v>
      </c>
      <c r="C9556" s="103" t="s">
        <v>1118</v>
      </c>
      <c r="D9556" s="102" t="s">
        <v>318</v>
      </c>
      <c r="E9556" s="102" t="s">
        <v>275</v>
      </c>
      <c r="F9556" s="102" t="s">
        <v>15847</v>
      </c>
      <c r="H9556" s="102">
        <v>45577</v>
      </c>
      <c r="I9556" s="102" t="s">
        <v>292</v>
      </c>
      <c r="J9556" s="102" t="s">
        <v>291</v>
      </c>
      <c r="K9556" s="102" t="s">
        <v>1</v>
      </c>
      <c r="L9556" s="102" t="s">
        <v>290</v>
      </c>
      <c r="M9556" s="102" t="s">
        <v>1074</v>
      </c>
      <c r="N9556" s="102">
        <v>6</v>
      </c>
      <c r="O9556" s="102" t="s">
        <v>1075</v>
      </c>
    </row>
    <row r="9557" spans="1:15" x14ac:dyDescent="0.25">
      <c r="A9557" s="102" t="s">
        <v>15844</v>
      </c>
      <c r="B9557" s="103" t="s">
        <v>1992</v>
      </c>
      <c r="C9557" s="103" t="s">
        <v>274</v>
      </c>
      <c r="D9557" s="102" t="s">
        <v>318</v>
      </c>
      <c r="E9557" s="102" t="s">
        <v>275</v>
      </c>
      <c r="F9557" s="102" t="s">
        <v>15848</v>
      </c>
      <c r="H9557" s="102">
        <v>45577</v>
      </c>
      <c r="I9557" s="102" t="s">
        <v>292</v>
      </c>
      <c r="J9557" s="102" t="s">
        <v>291</v>
      </c>
      <c r="K9557" s="102" t="s">
        <v>1</v>
      </c>
      <c r="L9557" s="102" t="s">
        <v>290</v>
      </c>
      <c r="M9557" s="102" t="s">
        <v>1074</v>
      </c>
      <c r="N9557" s="102">
        <v>6</v>
      </c>
      <c r="O9557" s="102" t="s">
        <v>1075</v>
      </c>
    </row>
    <row r="9558" spans="1:15" x14ac:dyDescent="0.25">
      <c r="A9558" s="102" t="s">
        <v>15844</v>
      </c>
      <c r="B9558" s="103" t="s">
        <v>1847</v>
      </c>
      <c r="C9558" s="103" t="s">
        <v>1118</v>
      </c>
      <c r="D9558" s="102" t="s">
        <v>318</v>
      </c>
      <c r="E9558" s="102" t="s">
        <v>275</v>
      </c>
      <c r="F9558" s="102" t="s">
        <v>15849</v>
      </c>
      <c r="H9558" s="102">
        <v>45577</v>
      </c>
      <c r="I9558" s="102" t="s">
        <v>292</v>
      </c>
      <c r="J9558" s="102" t="s">
        <v>291</v>
      </c>
      <c r="K9558" s="102" t="s">
        <v>1</v>
      </c>
      <c r="L9558" s="102" t="s">
        <v>290</v>
      </c>
      <c r="M9558" s="102" t="s">
        <v>1074</v>
      </c>
      <c r="N9558" s="102">
        <v>6</v>
      </c>
      <c r="O9558" s="102" t="s">
        <v>1075</v>
      </c>
    </row>
    <row r="9559" spans="1:15" x14ac:dyDescent="0.25">
      <c r="A9559" s="102" t="s">
        <v>15850</v>
      </c>
      <c r="B9559" s="103" t="s">
        <v>3133</v>
      </c>
      <c r="C9559" s="103" t="s">
        <v>277</v>
      </c>
      <c r="D9559" s="102" t="s">
        <v>2881</v>
      </c>
      <c r="E9559" s="102" t="s">
        <v>275</v>
      </c>
      <c r="F9559" s="102" t="s">
        <v>15851</v>
      </c>
      <c r="H9559" s="102">
        <v>45577</v>
      </c>
      <c r="I9559" s="102" t="s">
        <v>292</v>
      </c>
      <c r="J9559" s="102" t="s">
        <v>291</v>
      </c>
      <c r="K9559" s="102" t="s">
        <v>1</v>
      </c>
      <c r="L9559" s="102" t="s">
        <v>290</v>
      </c>
      <c r="M9559" s="102" t="s">
        <v>1074</v>
      </c>
      <c r="N9559" s="102">
        <v>6</v>
      </c>
      <c r="O9559" s="102" t="s">
        <v>1075</v>
      </c>
    </row>
    <row r="9560" spans="1:15" x14ac:dyDescent="0.25">
      <c r="A9560" s="102" t="s">
        <v>15852</v>
      </c>
      <c r="B9560" s="103" t="s">
        <v>15853</v>
      </c>
      <c r="C9560" s="103" t="s">
        <v>277</v>
      </c>
      <c r="D9560" s="102" t="s">
        <v>2881</v>
      </c>
      <c r="E9560" s="102" t="s">
        <v>275</v>
      </c>
      <c r="F9560" s="102" t="s">
        <v>15854</v>
      </c>
      <c r="H9560" s="102">
        <v>45577</v>
      </c>
      <c r="I9560" s="102" t="s">
        <v>292</v>
      </c>
      <c r="J9560" s="102" t="s">
        <v>291</v>
      </c>
      <c r="K9560" s="102" t="s">
        <v>1</v>
      </c>
      <c r="L9560" s="102" t="s">
        <v>290</v>
      </c>
      <c r="M9560" s="102" t="s">
        <v>1074</v>
      </c>
      <c r="N9560" s="102">
        <v>6</v>
      </c>
      <c r="O9560" s="102" t="s">
        <v>1075</v>
      </c>
    </row>
    <row r="9561" spans="1:15" x14ac:dyDescent="0.25">
      <c r="A9561" s="102" t="s">
        <v>15855</v>
      </c>
      <c r="B9561" s="103" t="s">
        <v>1254</v>
      </c>
      <c r="C9561" s="103" t="s">
        <v>277</v>
      </c>
      <c r="D9561" s="102" t="s">
        <v>136</v>
      </c>
      <c r="E9561" s="102" t="s">
        <v>275</v>
      </c>
      <c r="F9561" s="102" t="s">
        <v>15856</v>
      </c>
      <c r="H9561" s="102">
        <v>45577</v>
      </c>
      <c r="I9561" s="102" t="s">
        <v>292</v>
      </c>
      <c r="J9561" s="102" t="s">
        <v>291</v>
      </c>
      <c r="K9561" s="102" t="s">
        <v>1</v>
      </c>
      <c r="L9561" s="102" t="s">
        <v>290</v>
      </c>
      <c r="M9561" s="102" t="s">
        <v>1074</v>
      </c>
      <c r="N9561" s="102">
        <v>6</v>
      </c>
      <c r="O9561" s="102" t="s">
        <v>1075</v>
      </c>
    </row>
    <row r="9562" spans="1:15" x14ac:dyDescent="0.25">
      <c r="A9562" s="102" t="s">
        <v>15855</v>
      </c>
      <c r="B9562" s="103" t="s">
        <v>1122</v>
      </c>
      <c r="C9562" s="103" t="s">
        <v>274</v>
      </c>
      <c r="D9562" s="102" t="s">
        <v>136</v>
      </c>
      <c r="E9562" s="102" t="s">
        <v>275</v>
      </c>
      <c r="F9562" s="102" t="s">
        <v>15857</v>
      </c>
      <c r="H9562" s="102">
        <v>45577</v>
      </c>
      <c r="I9562" s="102" t="s">
        <v>292</v>
      </c>
      <c r="J9562" s="102" t="s">
        <v>291</v>
      </c>
      <c r="K9562" s="102" t="s">
        <v>1</v>
      </c>
      <c r="L9562" s="102" t="s">
        <v>290</v>
      </c>
      <c r="M9562" s="102" t="s">
        <v>1074</v>
      </c>
      <c r="N9562" s="102">
        <v>6</v>
      </c>
      <c r="O9562" s="102" t="s">
        <v>1075</v>
      </c>
    </row>
    <row r="9563" spans="1:15" x14ac:dyDescent="0.25">
      <c r="A9563" s="102" t="s">
        <v>15855</v>
      </c>
      <c r="B9563" s="103" t="s">
        <v>1244</v>
      </c>
      <c r="C9563" s="103" t="s">
        <v>274</v>
      </c>
      <c r="D9563" s="102" t="s">
        <v>136</v>
      </c>
      <c r="E9563" s="102" t="s">
        <v>275</v>
      </c>
      <c r="F9563" s="102" t="s">
        <v>15858</v>
      </c>
      <c r="H9563" s="102">
        <v>45577</v>
      </c>
      <c r="I9563" s="102" t="s">
        <v>292</v>
      </c>
      <c r="J9563" s="102" t="s">
        <v>291</v>
      </c>
      <c r="K9563" s="102" t="s">
        <v>1</v>
      </c>
      <c r="L9563" s="102" t="s">
        <v>290</v>
      </c>
      <c r="M9563" s="102" t="s">
        <v>1074</v>
      </c>
      <c r="N9563" s="102">
        <v>6</v>
      </c>
      <c r="O9563" s="102" t="s">
        <v>1075</v>
      </c>
    </row>
    <row r="9564" spans="1:15" x14ac:dyDescent="0.25">
      <c r="A9564" s="102" t="s">
        <v>15859</v>
      </c>
      <c r="B9564" s="103" t="s">
        <v>15860</v>
      </c>
      <c r="C9564" s="103" t="s">
        <v>2526</v>
      </c>
      <c r="D9564" s="102" t="s">
        <v>296</v>
      </c>
      <c r="E9564" s="102" t="s">
        <v>275</v>
      </c>
      <c r="F9564" s="102" t="s">
        <v>15861</v>
      </c>
      <c r="H9564" s="102">
        <v>45577</v>
      </c>
      <c r="I9564" s="102" t="s">
        <v>292</v>
      </c>
      <c r="J9564" s="102" t="s">
        <v>291</v>
      </c>
      <c r="K9564" s="102" t="s">
        <v>1</v>
      </c>
      <c r="L9564" s="102" t="s">
        <v>290</v>
      </c>
      <c r="M9564" s="102" t="s">
        <v>1074</v>
      </c>
      <c r="N9564" s="102">
        <v>6</v>
      </c>
      <c r="O9564" s="102" t="s">
        <v>1075</v>
      </c>
    </row>
    <row r="9565" spans="1:15" x14ac:dyDescent="0.25">
      <c r="A9565" s="102" t="s">
        <v>15131</v>
      </c>
      <c r="B9565" s="103" t="s">
        <v>15132</v>
      </c>
      <c r="C9565" s="103" t="s">
        <v>1077</v>
      </c>
      <c r="D9565" s="102" t="s">
        <v>247</v>
      </c>
      <c r="E9565" s="102" t="s">
        <v>275</v>
      </c>
      <c r="F9565" s="102" t="s">
        <v>15862</v>
      </c>
      <c r="G9565" s="102" t="s">
        <v>15863</v>
      </c>
      <c r="H9565" s="102">
        <v>45584</v>
      </c>
      <c r="I9565" s="102" t="s">
        <v>280</v>
      </c>
      <c r="J9565" s="102" t="s">
        <v>1</v>
      </c>
      <c r="K9565" s="102" t="s">
        <v>2</v>
      </c>
      <c r="L9565" s="102" t="s">
        <v>24</v>
      </c>
      <c r="M9565" s="102" t="s">
        <v>1074</v>
      </c>
      <c r="N9565" s="102">
        <v>6</v>
      </c>
      <c r="O9565" s="102" t="s">
        <v>1075</v>
      </c>
    </row>
    <row r="9566" spans="1:15" x14ac:dyDescent="0.25">
      <c r="A9566" s="102" t="s">
        <v>15131</v>
      </c>
      <c r="B9566" s="103" t="s">
        <v>15135</v>
      </c>
      <c r="C9566" s="103" t="s">
        <v>1077</v>
      </c>
      <c r="D9566" s="102" t="s">
        <v>247</v>
      </c>
      <c r="E9566" s="102" t="s">
        <v>275</v>
      </c>
      <c r="F9566" s="102" t="s">
        <v>15864</v>
      </c>
      <c r="G9566" s="102" t="s">
        <v>15863</v>
      </c>
      <c r="H9566" s="102">
        <v>45584</v>
      </c>
      <c r="I9566" s="102" t="s">
        <v>280</v>
      </c>
      <c r="J9566" s="102" t="s">
        <v>1</v>
      </c>
      <c r="K9566" s="102" t="s">
        <v>2</v>
      </c>
      <c r="L9566" s="102" t="s">
        <v>24</v>
      </c>
      <c r="M9566" s="102" t="s">
        <v>1074</v>
      </c>
      <c r="N9566" s="102">
        <v>6</v>
      </c>
      <c r="O9566" s="102" t="s">
        <v>1075</v>
      </c>
    </row>
    <row r="9567" spans="1:15" x14ac:dyDescent="0.25">
      <c r="A9567" s="102" t="s">
        <v>14922</v>
      </c>
      <c r="B9567" s="103" t="s">
        <v>14923</v>
      </c>
      <c r="C9567" s="103" t="s">
        <v>274</v>
      </c>
      <c r="D9567" s="102" t="s">
        <v>152</v>
      </c>
      <c r="E9567" s="102" t="s">
        <v>275</v>
      </c>
      <c r="F9567" s="102" t="s">
        <v>15865</v>
      </c>
      <c r="H9567" s="102">
        <v>45584</v>
      </c>
      <c r="I9567" s="102" t="s">
        <v>280</v>
      </c>
      <c r="J9567" s="102" t="s">
        <v>1</v>
      </c>
      <c r="K9567" s="102" t="s">
        <v>2</v>
      </c>
      <c r="L9567" s="102" t="s">
        <v>24</v>
      </c>
      <c r="M9567" s="102" t="s">
        <v>1074</v>
      </c>
      <c r="N9567" s="102">
        <v>6</v>
      </c>
      <c r="O9567" s="102" t="s">
        <v>1075</v>
      </c>
    </row>
    <row r="9568" spans="1:15" x14ac:dyDescent="0.25">
      <c r="A9568" s="102" t="s">
        <v>14922</v>
      </c>
      <c r="B9568" s="103" t="s">
        <v>4016</v>
      </c>
      <c r="C9568" s="103" t="s">
        <v>1082</v>
      </c>
      <c r="D9568" s="102" t="s">
        <v>152</v>
      </c>
      <c r="E9568" s="102" t="s">
        <v>275</v>
      </c>
      <c r="F9568" s="102" t="s">
        <v>15866</v>
      </c>
      <c r="H9568" s="102">
        <v>45584</v>
      </c>
      <c r="I9568" s="102" t="s">
        <v>280</v>
      </c>
      <c r="J9568" s="102" t="s">
        <v>1</v>
      </c>
      <c r="K9568" s="102" t="s">
        <v>2</v>
      </c>
      <c r="L9568" s="102" t="s">
        <v>24</v>
      </c>
      <c r="M9568" s="102" t="s">
        <v>1082</v>
      </c>
      <c r="N9568" s="102">
        <v>6</v>
      </c>
      <c r="O9568" s="102" t="s">
        <v>1075</v>
      </c>
    </row>
    <row r="9569" spans="1:15" x14ac:dyDescent="0.25">
      <c r="A9569" s="102" t="s">
        <v>3811</v>
      </c>
      <c r="B9569" s="103" t="s">
        <v>1929</v>
      </c>
      <c r="C9569" s="103" t="s">
        <v>1077</v>
      </c>
      <c r="D9569" s="102" t="s">
        <v>247</v>
      </c>
      <c r="E9569" s="102" t="s">
        <v>275</v>
      </c>
      <c r="F9569" s="102" t="s">
        <v>15867</v>
      </c>
      <c r="G9569" s="102" t="s">
        <v>15863</v>
      </c>
      <c r="H9569" s="102">
        <v>45584</v>
      </c>
      <c r="I9569" s="102" t="s">
        <v>280</v>
      </c>
      <c r="J9569" s="102" t="s">
        <v>1</v>
      </c>
      <c r="K9569" s="102" t="s">
        <v>2</v>
      </c>
      <c r="L9569" s="102" t="s">
        <v>24</v>
      </c>
      <c r="M9569" s="102" t="s">
        <v>1074</v>
      </c>
      <c r="N9569" s="102">
        <v>6</v>
      </c>
      <c r="O9569" s="102" t="s">
        <v>1075</v>
      </c>
    </row>
    <row r="9570" spans="1:15" x14ac:dyDescent="0.25">
      <c r="A9570" s="102" t="s">
        <v>15147</v>
      </c>
      <c r="B9570" s="103" t="s">
        <v>1565</v>
      </c>
      <c r="C9570" s="103" t="s">
        <v>274</v>
      </c>
      <c r="D9570" s="102" t="s">
        <v>1092</v>
      </c>
      <c r="E9570" s="102" t="s">
        <v>275</v>
      </c>
      <c r="F9570" s="102" t="s">
        <v>15868</v>
      </c>
      <c r="H9570" s="102">
        <v>45584</v>
      </c>
      <c r="I9570" s="102" t="s">
        <v>280</v>
      </c>
      <c r="J9570" s="102" t="s">
        <v>1</v>
      </c>
      <c r="K9570" s="102" t="s">
        <v>2</v>
      </c>
      <c r="L9570" s="102" t="s">
        <v>24</v>
      </c>
      <c r="M9570" s="102" t="s">
        <v>1074</v>
      </c>
      <c r="N9570" s="102">
        <v>6</v>
      </c>
      <c r="O9570" s="102" t="s">
        <v>1075</v>
      </c>
    </row>
    <row r="9571" spans="1:15" x14ac:dyDescent="0.25">
      <c r="A9571" s="102" t="s">
        <v>3831</v>
      </c>
      <c r="B9571" s="103" t="s">
        <v>1895</v>
      </c>
      <c r="C9571" s="103" t="s">
        <v>274</v>
      </c>
      <c r="D9571" s="102" t="s">
        <v>1092</v>
      </c>
      <c r="E9571" s="102" t="s">
        <v>275</v>
      </c>
      <c r="F9571" s="102" t="s">
        <v>15869</v>
      </c>
      <c r="H9571" s="102">
        <v>45584</v>
      </c>
      <c r="I9571" s="102" t="s">
        <v>280</v>
      </c>
      <c r="J9571" s="102" t="s">
        <v>1</v>
      </c>
      <c r="K9571" s="102" t="s">
        <v>2</v>
      </c>
      <c r="L9571" s="102" t="s">
        <v>24</v>
      </c>
      <c r="M9571" s="102" t="s">
        <v>1074</v>
      </c>
      <c r="N9571" s="102">
        <v>6</v>
      </c>
      <c r="O9571" s="102" t="s">
        <v>1075</v>
      </c>
    </row>
    <row r="9572" spans="1:15" x14ac:dyDescent="0.25">
      <c r="A9572" s="102" t="s">
        <v>3831</v>
      </c>
      <c r="B9572" s="103" t="s">
        <v>15150</v>
      </c>
      <c r="C9572" s="103" t="s">
        <v>1082</v>
      </c>
      <c r="D9572" s="102" t="s">
        <v>1092</v>
      </c>
      <c r="E9572" s="102" t="s">
        <v>275</v>
      </c>
      <c r="F9572" s="102" t="s">
        <v>15870</v>
      </c>
      <c r="H9572" s="102">
        <v>45584</v>
      </c>
      <c r="I9572" s="102" t="s">
        <v>280</v>
      </c>
      <c r="J9572" s="102" t="s">
        <v>1</v>
      </c>
      <c r="K9572" s="102" t="s">
        <v>2</v>
      </c>
      <c r="L9572" s="102" t="s">
        <v>24</v>
      </c>
      <c r="M9572" s="102" t="s">
        <v>1082</v>
      </c>
      <c r="N9572" s="102">
        <v>6</v>
      </c>
      <c r="O9572" s="102" t="s">
        <v>1075</v>
      </c>
    </row>
    <row r="9573" spans="1:15" x14ac:dyDescent="0.25">
      <c r="A9573" s="102" t="s">
        <v>3831</v>
      </c>
      <c r="B9573" s="103" t="s">
        <v>3629</v>
      </c>
      <c r="C9573" s="103" t="s">
        <v>1082</v>
      </c>
      <c r="D9573" s="102" t="s">
        <v>1092</v>
      </c>
      <c r="E9573" s="102" t="s">
        <v>275</v>
      </c>
      <c r="F9573" s="102" t="s">
        <v>15871</v>
      </c>
      <c r="H9573" s="102">
        <v>45584</v>
      </c>
      <c r="I9573" s="102" t="s">
        <v>280</v>
      </c>
      <c r="J9573" s="102" t="s">
        <v>1</v>
      </c>
      <c r="K9573" s="102" t="s">
        <v>2</v>
      </c>
      <c r="L9573" s="102" t="s">
        <v>24</v>
      </c>
      <c r="M9573" s="102" t="s">
        <v>1082</v>
      </c>
      <c r="N9573" s="102">
        <v>6</v>
      </c>
      <c r="O9573" s="102" t="s">
        <v>1075</v>
      </c>
    </row>
    <row r="9574" spans="1:15" x14ac:dyDescent="0.25">
      <c r="A9574" s="102" t="s">
        <v>6321</v>
      </c>
      <c r="B9574" s="103" t="s">
        <v>15155</v>
      </c>
      <c r="C9574" s="103" t="s">
        <v>1077</v>
      </c>
      <c r="D9574" s="102" t="s">
        <v>247</v>
      </c>
      <c r="E9574" s="102" t="s">
        <v>275</v>
      </c>
      <c r="F9574" s="102" t="s">
        <v>15872</v>
      </c>
      <c r="G9574" s="102" t="s">
        <v>15863</v>
      </c>
      <c r="H9574" s="102">
        <v>45584</v>
      </c>
      <c r="I9574" s="102" t="s">
        <v>280</v>
      </c>
      <c r="J9574" s="102" t="s">
        <v>1</v>
      </c>
      <c r="K9574" s="102" t="s">
        <v>2</v>
      </c>
      <c r="L9574" s="102" t="s">
        <v>24</v>
      </c>
      <c r="M9574" s="102" t="s">
        <v>1074</v>
      </c>
      <c r="N9574" s="102">
        <v>6</v>
      </c>
      <c r="O9574" s="102" t="s">
        <v>1075</v>
      </c>
    </row>
    <row r="9575" spans="1:15" x14ac:dyDescent="0.25">
      <c r="A9575" s="102" t="s">
        <v>15873</v>
      </c>
      <c r="B9575" s="103" t="s">
        <v>1197</v>
      </c>
      <c r="C9575" s="103" t="s">
        <v>1077</v>
      </c>
      <c r="D9575" s="102" t="s">
        <v>281</v>
      </c>
      <c r="E9575" s="102" t="s">
        <v>275</v>
      </c>
      <c r="F9575" s="102" t="s">
        <v>15874</v>
      </c>
      <c r="H9575" s="102">
        <v>45584</v>
      </c>
      <c r="I9575" s="102" t="s">
        <v>280</v>
      </c>
      <c r="J9575" s="102" t="s">
        <v>1</v>
      </c>
      <c r="K9575" s="102" t="s">
        <v>2</v>
      </c>
      <c r="L9575" s="102" t="s">
        <v>24</v>
      </c>
      <c r="M9575" s="102" t="s">
        <v>1074</v>
      </c>
      <c r="N9575" s="102">
        <v>6</v>
      </c>
      <c r="O9575" s="102" t="s">
        <v>1075</v>
      </c>
    </row>
    <row r="9576" spans="1:15" x14ac:dyDescent="0.25">
      <c r="A9576" s="102" t="s">
        <v>15873</v>
      </c>
      <c r="B9576" s="103" t="s">
        <v>1208</v>
      </c>
      <c r="C9576" s="103" t="s">
        <v>1077</v>
      </c>
      <c r="D9576" s="102" t="s">
        <v>281</v>
      </c>
      <c r="E9576" s="102" t="s">
        <v>275</v>
      </c>
      <c r="F9576" s="102" t="s">
        <v>15875</v>
      </c>
      <c r="H9576" s="102">
        <v>45584</v>
      </c>
      <c r="I9576" s="102" t="s">
        <v>280</v>
      </c>
      <c r="J9576" s="102" t="s">
        <v>1</v>
      </c>
      <c r="K9576" s="102" t="s">
        <v>2</v>
      </c>
      <c r="L9576" s="102" t="s">
        <v>24</v>
      </c>
      <c r="M9576" s="102" t="s">
        <v>1074</v>
      </c>
      <c r="N9576" s="102">
        <v>6</v>
      </c>
      <c r="O9576" s="102" t="s">
        <v>1075</v>
      </c>
    </row>
    <row r="9577" spans="1:15" x14ac:dyDescent="0.25">
      <c r="A9577" s="102" t="s">
        <v>15873</v>
      </c>
      <c r="B9577" s="103" t="s">
        <v>15876</v>
      </c>
      <c r="C9577" s="103" t="s">
        <v>1225</v>
      </c>
      <c r="D9577" s="102" t="s">
        <v>281</v>
      </c>
      <c r="E9577" s="102" t="s">
        <v>275</v>
      </c>
      <c r="F9577" s="102" t="s">
        <v>15877</v>
      </c>
      <c r="H9577" s="102">
        <v>45584</v>
      </c>
      <c r="I9577" s="102" t="s">
        <v>280</v>
      </c>
      <c r="J9577" s="102" t="s">
        <v>1</v>
      </c>
      <c r="K9577" s="102" t="s">
        <v>2</v>
      </c>
      <c r="L9577" s="102" t="s">
        <v>24</v>
      </c>
      <c r="M9577" s="102" t="s">
        <v>1074</v>
      </c>
      <c r="N9577" s="102">
        <v>6</v>
      </c>
      <c r="O9577" s="102" t="s">
        <v>1075</v>
      </c>
    </row>
    <row r="9578" spans="1:15" x14ac:dyDescent="0.25">
      <c r="A9578" s="102" t="s">
        <v>15873</v>
      </c>
      <c r="B9578" s="103" t="s">
        <v>2924</v>
      </c>
      <c r="C9578" s="103" t="s">
        <v>1077</v>
      </c>
      <c r="D9578" s="102" t="s">
        <v>281</v>
      </c>
      <c r="E9578" s="102" t="s">
        <v>275</v>
      </c>
      <c r="F9578" s="102" t="s">
        <v>15878</v>
      </c>
      <c r="H9578" s="102">
        <v>45584</v>
      </c>
      <c r="I9578" s="102" t="s">
        <v>280</v>
      </c>
      <c r="J9578" s="102" t="s">
        <v>1</v>
      </c>
      <c r="K9578" s="102" t="s">
        <v>2</v>
      </c>
      <c r="L9578" s="102" t="s">
        <v>24</v>
      </c>
      <c r="M9578" s="102" t="s">
        <v>1074</v>
      </c>
      <c r="N9578" s="102">
        <v>6</v>
      </c>
      <c r="O9578" s="102" t="s">
        <v>1075</v>
      </c>
    </row>
    <row r="9579" spans="1:15" x14ac:dyDescent="0.25">
      <c r="A9579" s="102" t="s">
        <v>15159</v>
      </c>
      <c r="B9579" s="103" t="s">
        <v>15160</v>
      </c>
      <c r="C9579" s="103" t="s">
        <v>277</v>
      </c>
      <c r="D9579" s="102" t="s">
        <v>13422</v>
      </c>
      <c r="E9579" s="102" t="s">
        <v>275</v>
      </c>
      <c r="F9579" s="102" t="s">
        <v>15879</v>
      </c>
      <c r="H9579" s="102">
        <v>45584</v>
      </c>
      <c r="I9579" s="102" t="s">
        <v>280</v>
      </c>
      <c r="J9579" s="102" t="s">
        <v>1</v>
      </c>
      <c r="K9579" s="102" t="s">
        <v>2</v>
      </c>
      <c r="L9579" s="102" t="s">
        <v>24</v>
      </c>
      <c r="M9579" s="102" t="s">
        <v>1074</v>
      </c>
      <c r="N9579" s="102">
        <v>6</v>
      </c>
      <c r="O9579" s="102" t="s">
        <v>1075</v>
      </c>
    </row>
    <row r="9580" spans="1:15" x14ac:dyDescent="0.25">
      <c r="A9580" s="102" t="s">
        <v>15162</v>
      </c>
      <c r="B9580" s="103" t="s">
        <v>1197</v>
      </c>
      <c r="C9580" s="103" t="s">
        <v>274</v>
      </c>
      <c r="D9580" s="102" t="s">
        <v>1092</v>
      </c>
      <c r="E9580" s="102" t="s">
        <v>275</v>
      </c>
      <c r="F9580" s="102" t="s">
        <v>15880</v>
      </c>
      <c r="H9580" s="102">
        <v>45584</v>
      </c>
      <c r="I9580" s="102" t="s">
        <v>280</v>
      </c>
      <c r="J9580" s="102" t="s">
        <v>1</v>
      </c>
      <c r="K9580" s="102" t="s">
        <v>2</v>
      </c>
      <c r="L9580" s="102" t="s">
        <v>24</v>
      </c>
      <c r="M9580" s="102" t="s">
        <v>1074</v>
      </c>
      <c r="N9580" s="102">
        <v>6</v>
      </c>
      <c r="O9580" s="102" t="s">
        <v>1075</v>
      </c>
    </row>
    <row r="9581" spans="1:15" x14ac:dyDescent="0.25">
      <c r="A9581" s="102" t="s">
        <v>15162</v>
      </c>
      <c r="B9581" s="103" t="s">
        <v>1895</v>
      </c>
      <c r="C9581" s="103" t="s">
        <v>274</v>
      </c>
      <c r="D9581" s="102" t="s">
        <v>1092</v>
      </c>
      <c r="E9581" s="102" t="s">
        <v>275</v>
      </c>
      <c r="F9581" s="102" t="s">
        <v>15881</v>
      </c>
      <c r="H9581" s="102">
        <v>45584</v>
      </c>
      <c r="I9581" s="102" t="s">
        <v>280</v>
      </c>
      <c r="J9581" s="102" t="s">
        <v>1</v>
      </c>
      <c r="K9581" s="102" t="s">
        <v>2</v>
      </c>
      <c r="L9581" s="102" t="s">
        <v>24</v>
      </c>
      <c r="M9581" s="102" t="s">
        <v>1074</v>
      </c>
      <c r="N9581" s="102">
        <v>6</v>
      </c>
      <c r="O9581" s="102" t="s">
        <v>1075</v>
      </c>
    </row>
    <row r="9582" spans="1:15" x14ac:dyDescent="0.25">
      <c r="A9582" s="102" t="s">
        <v>15162</v>
      </c>
      <c r="B9582" s="103" t="s">
        <v>1085</v>
      </c>
      <c r="C9582" s="103" t="s">
        <v>274</v>
      </c>
      <c r="D9582" s="102" t="s">
        <v>1092</v>
      </c>
      <c r="E9582" s="102" t="s">
        <v>275</v>
      </c>
      <c r="F9582" s="102" t="s">
        <v>15882</v>
      </c>
      <c r="H9582" s="102">
        <v>45584</v>
      </c>
      <c r="I9582" s="102" t="s">
        <v>280</v>
      </c>
      <c r="J9582" s="102" t="s">
        <v>1</v>
      </c>
      <c r="K9582" s="102" t="s">
        <v>2</v>
      </c>
      <c r="L9582" s="102" t="s">
        <v>24</v>
      </c>
      <c r="M9582" s="102" t="s">
        <v>1074</v>
      </c>
      <c r="N9582" s="102">
        <v>6</v>
      </c>
      <c r="O9582" s="102" t="s">
        <v>1075</v>
      </c>
    </row>
    <row r="9583" spans="1:15" x14ac:dyDescent="0.25">
      <c r="A9583" s="102" t="s">
        <v>15162</v>
      </c>
      <c r="B9583" s="103" t="s">
        <v>10528</v>
      </c>
      <c r="C9583" s="103" t="s">
        <v>274</v>
      </c>
      <c r="D9583" s="102" t="s">
        <v>1092</v>
      </c>
      <c r="E9583" s="102" t="s">
        <v>275</v>
      </c>
      <c r="F9583" s="102" t="s">
        <v>15883</v>
      </c>
      <c r="H9583" s="102">
        <v>45584</v>
      </c>
      <c r="I9583" s="102" t="s">
        <v>280</v>
      </c>
      <c r="J9583" s="102" t="s">
        <v>1</v>
      </c>
      <c r="K9583" s="102" t="s">
        <v>2</v>
      </c>
      <c r="L9583" s="102" t="s">
        <v>24</v>
      </c>
      <c r="M9583" s="102" t="s">
        <v>1074</v>
      </c>
      <c r="N9583" s="102">
        <v>6</v>
      </c>
      <c r="O9583" s="102" t="s">
        <v>1075</v>
      </c>
    </row>
    <row r="9584" spans="1:15" x14ac:dyDescent="0.25">
      <c r="A9584" s="102" t="s">
        <v>15162</v>
      </c>
      <c r="B9584" s="103" t="s">
        <v>1124</v>
      </c>
      <c r="C9584" s="103" t="s">
        <v>274</v>
      </c>
      <c r="D9584" s="102" t="s">
        <v>1092</v>
      </c>
      <c r="E9584" s="102" t="s">
        <v>275</v>
      </c>
      <c r="F9584" s="102" t="s">
        <v>15884</v>
      </c>
      <c r="H9584" s="102">
        <v>45584</v>
      </c>
      <c r="I9584" s="102" t="s">
        <v>280</v>
      </c>
      <c r="J9584" s="102" t="s">
        <v>1</v>
      </c>
      <c r="K9584" s="102" t="s">
        <v>2</v>
      </c>
      <c r="L9584" s="102" t="s">
        <v>24</v>
      </c>
      <c r="M9584" s="102" t="s">
        <v>1074</v>
      </c>
      <c r="N9584" s="102">
        <v>6</v>
      </c>
      <c r="O9584" s="102" t="s">
        <v>1075</v>
      </c>
    </row>
    <row r="9585" spans="1:15" x14ac:dyDescent="0.25">
      <c r="A9585" s="102" t="s">
        <v>15169</v>
      </c>
      <c r="B9585" s="103" t="s">
        <v>3078</v>
      </c>
      <c r="C9585" s="103" t="s">
        <v>277</v>
      </c>
      <c r="D9585" s="102" t="s">
        <v>1092</v>
      </c>
      <c r="E9585" s="102" t="s">
        <v>275</v>
      </c>
      <c r="F9585" s="102" t="s">
        <v>15885</v>
      </c>
      <c r="H9585" s="102">
        <v>45584</v>
      </c>
      <c r="I9585" s="102" t="s">
        <v>280</v>
      </c>
      <c r="J9585" s="102" t="s">
        <v>1</v>
      </c>
      <c r="K9585" s="102" t="s">
        <v>2</v>
      </c>
      <c r="L9585" s="102" t="s">
        <v>24</v>
      </c>
      <c r="M9585" s="102" t="s">
        <v>1074</v>
      </c>
      <c r="N9585" s="102">
        <v>6</v>
      </c>
      <c r="O9585" s="102" t="s">
        <v>1075</v>
      </c>
    </row>
    <row r="9586" spans="1:15" x14ac:dyDescent="0.25">
      <c r="A9586" s="102" t="s">
        <v>15171</v>
      </c>
      <c r="B9586" s="103" t="s">
        <v>1214</v>
      </c>
      <c r="C9586" s="103" t="s">
        <v>277</v>
      </c>
      <c r="D9586" s="102" t="s">
        <v>1092</v>
      </c>
      <c r="E9586" s="102" t="s">
        <v>275</v>
      </c>
      <c r="F9586" s="102" t="s">
        <v>15886</v>
      </c>
      <c r="H9586" s="102">
        <v>45584</v>
      </c>
      <c r="I9586" s="102" t="s">
        <v>280</v>
      </c>
      <c r="J9586" s="102" t="s">
        <v>1</v>
      </c>
      <c r="K9586" s="102" t="s">
        <v>2</v>
      </c>
      <c r="L9586" s="102" t="s">
        <v>24</v>
      </c>
      <c r="M9586" s="102" t="s">
        <v>1074</v>
      </c>
      <c r="N9586" s="102">
        <v>6</v>
      </c>
      <c r="O9586" s="102" t="s">
        <v>1075</v>
      </c>
    </row>
    <row r="9587" spans="1:15" x14ac:dyDescent="0.25">
      <c r="A9587" s="102" t="s">
        <v>15176</v>
      </c>
      <c r="B9587" s="103" t="s">
        <v>1465</v>
      </c>
      <c r="C9587" s="103" t="s">
        <v>277</v>
      </c>
      <c r="D9587" s="102" t="s">
        <v>1092</v>
      </c>
      <c r="E9587" s="102" t="s">
        <v>275</v>
      </c>
      <c r="F9587" s="102" t="s">
        <v>15887</v>
      </c>
      <c r="H9587" s="102">
        <v>45584</v>
      </c>
      <c r="I9587" s="102" t="s">
        <v>280</v>
      </c>
      <c r="J9587" s="102" t="s">
        <v>1</v>
      </c>
      <c r="K9587" s="102" t="s">
        <v>2</v>
      </c>
      <c r="L9587" s="102" t="s">
        <v>24</v>
      </c>
      <c r="M9587" s="102" t="s">
        <v>1074</v>
      </c>
      <c r="N9587" s="102">
        <v>6</v>
      </c>
      <c r="O9587" s="102" t="s">
        <v>1075</v>
      </c>
    </row>
    <row r="9588" spans="1:15" x14ac:dyDescent="0.25">
      <c r="A9588" s="102" t="s">
        <v>1140</v>
      </c>
      <c r="B9588" s="103" t="s">
        <v>15888</v>
      </c>
      <c r="C9588" s="103" t="s">
        <v>1225</v>
      </c>
      <c r="D9588" s="102" t="s">
        <v>281</v>
      </c>
      <c r="E9588" s="102" t="s">
        <v>275</v>
      </c>
      <c r="F9588" s="102" t="s">
        <v>15889</v>
      </c>
      <c r="H9588" s="102">
        <v>45584</v>
      </c>
      <c r="I9588" s="102" t="s">
        <v>280</v>
      </c>
      <c r="J9588" s="102" t="s">
        <v>1</v>
      </c>
      <c r="K9588" s="102" t="s">
        <v>2</v>
      </c>
      <c r="L9588" s="102" t="s">
        <v>24</v>
      </c>
      <c r="M9588" s="102" t="s">
        <v>1074</v>
      </c>
      <c r="N9588" s="102">
        <v>6</v>
      </c>
      <c r="O9588" s="102" t="s">
        <v>1075</v>
      </c>
    </row>
    <row r="9589" spans="1:15" x14ac:dyDescent="0.25">
      <c r="A9589" s="102" t="s">
        <v>3903</v>
      </c>
      <c r="B9589" s="103" t="s">
        <v>1228</v>
      </c>
      <c r="C9589" s="103" t="s">
        <v>277</v>
      </c>
      <c r="D9589" s="102" t="s">
        <v>1092</v>
      </c>
      <c r="E9589" s="102" t="s">
        <v>275</v>
      </c>
      <c r="F9589" s="102" t="s">
        <v>15890</v>
      </c>
      <c r="H9589" s="102">
        <v>45584</v>
      </c>
      <c r="I9589" s="102" t="s">
        <v>280</v>
      </c>
      <c r="J9589" s="102" t="s">
        <v>1</v>
      </c>
      <c r="K9589" s="102" t="s">
        <v>2</v>
      </c>
      <c r="L9589" s="102" t="s">
        <v>24</v>
      </c>
      <c r="M9589" s="102" t="s">
        <v>1074</v>
      </c>
      <c r="N9589" s="102">
        <v>6</v>
      </c>
      <c r="O9589" s="102" t="s">
        <v>1075</v>
      </c>
    </row>
    <row r="9590" spans="1:15" x14ac:dyDescent="0.25">
      <c r="A9590" s="102" t="s">
        <v>15186</v>
      </c>
      <c r="B9590" s="103" t="s">
        <v>1895</v>
      </c>
      <c r="C9590" s="103" t="s">
        <v>274</v>
      </c>
      <c r="D9590" s="102" t="s">
        <v>1092</v>
      </c>
      <c r="E9590" s="102" t="s">
        <v>275</v>
      </c>
      <c r="F9590" s="102" t="s">
        <v>15891</v>
      </c>
      <c r="H9590" s="102">
        <v>45584</v>
      </c>
      <c r="I9590" s="102" t="s">
        <v>280</v>
      </c>
      <c r="J9590" s="102" t="s">
        <v>1</v>
      </c>
      <c r="K9590" s="102" t="s">
        <v>2</v>
      </c>
      <c r="L9590" s="102" t="s">
        <v>24</v>
      </c>
      <c r="M9590" s="102" t="s">
        <v>1074</v>
      </c>
      <c r="N9590" s="102">
        <v>6</v>
      </c>
      <c r="O9590" s="102" t="s">
        <v>1075</v>
      </c>
    </row>
    <row r="9591" spans="1:15" x14ac:dyDescent="0.25">
      <c r="A9591" s="102" t="s">
        <v>15892</v>
      </c>
      <c r="B9591" s="103" t="s">
        <v>8834</v>
      </c>
      <c r="C9591" s="103" t="s">
        <v>277</v>
      </c>
      <c r="D9591" s="102" t="s">
        <v>1788</v>
      </c>
      <c r="E9591" s="102" t="s">
        <v>275</v>
      </c>
      <c r="F9591" s="102" t="s">
        <v>15893</v>
      </c>
      <c r="G9591" s="102" t="s">
        <v>15894</v>
      </c>
      <c r="H9591" s="102">
        <v>45584</v>
      </c>
      <c r="I9591" s="102" t="s">
        <v>280</v>
      </c>
      <c r="J9591" s="102" t="s">
        <v>1</v>
      </c>
      <c r="K9591" s="102" t="s">
        <v>2</v>
      </c>
      <c r="L9591" s="102" t="s">
        <v>24</v>
      </c>
      <c r="M9591" s="102" t="s">
        <v>1074</v>
      </c>
      <c r="N9591" s="102">
        <v>6</v>
      </c>
      <c r="O9591" s="102" t="s">
        <v>1075</v>
      </c>
    </row>
    <row r="9592" spans="1:15" x14ac:dyDescent="0.25">
      <c r="A9592" s="102" t="s">
        <v>15201</v>
      </c>
      <c r="B9592" s="103" t="s">
        <v>2211</v>
      </c>
      <c r="C9592" s="103" t="s">
        <v>274</v>
      </c>
      <c r="D9592" s="102" t="s">
        <v>1092</v>
      </c>
      <c r="E9592" s="102" t="s">
        <v>275</v>
      </c>
      <c r="F9592" s="102" t="s">
        <v>15895</v>
      </c>
      <c r="H9592" s="102">
        <v>45584</v>
      </c>
      <c r="I9592" s="102" t="s">
        <v>280</v>
      </c>
      <c r="J9592" s="102" t="s">
        <v>1</v>
      </c>
      <c r="K9592" s="102" t="s">
        <v>2</v>
      </c>
      <c r="L9592" s="102" t="s">
        <v>24</v>
      </c>
      <c r="M9592" s="102" t="s">
        <v>1074</v>
      </c>
      <c r="N9592" s="102">
        <v>6</v>
      </c>
      <c r="O9592" s="102" t="s">
        <v>1075</v>
      </c>
    </row>
    <row r="9593" spans="1:15" x14ac:dyDescent="0.25">
      <c r="A9593" s="102" t="s">
        <v>15210</v>
      </c>
      <c r="B9593" s="103" t="s">
        <v>3525</v>
      </c>
      <c r="C9593" s="103" t="s">
        <v>277</v>
      </c>
      <c r="D9593" s="102" t="s">
        <v>1092</v>
      </c>
      <c r="E9593" s="102" t="s">
        <v>275</v>
      </c>
      <c r="F9593" s="102" t="s">
        <v>15896</v>
      </c>
      <c r="H9593" s="102">
        <v>45584</v>
      </c>
      <c r="I9593" s="102" t="s">
        <v>280</v>
      </c>
      <c r="J9593" s="102" t="s">
        <v>1</v>
      </c>
      <c r="K9593" s="102" t="s">
        <v>2</v>
      </c>
      <c r="L9593" s="102" t="s">
        <v>24</v>
      </c>
      <c r="M9593" s="102" t="s">
        <v>1074</v>
      </c>
      <c r="N9593" s="102">
        <v>6</v>
      </c>
      <c r="O9593" s="102" t="s">
        <v>1075</v>
      </c>
    </row>
    <row r="9594" spans="1:15" x14ac:dyDescent="0.25">
      <c r="A9594" s="102" t="s">
        <v>15213</v>
      </c>
      <c r="B9594" s="103" t="s">
        <v>4524</v>
      </c>
      <c r="C9594" s="103" t="s">
        <v>274</v>
      </c>
      <c r="D9594" s="102" t="s">
        <v>13422</v>
      </c>
      <c r="E9594" s="102" t="s">
        <v>275</v>
      </c>
      <c r="F9594" s="102" t="s">
        <v>15897</v>
      </c>
      <c r="H9594" s="102">
        <v>45584</v>
      </c>
      <c r="I9594" s="102" t="s">
        <v>280</v>
      </c>
      <c r="J9594" s="102" t="s">
        <v>1</v>
      </c>
      <c r="K9594" s="102" t="s">
        <v>2</v>
      </c>
      <c r="L9594" s="102" t="s">
        <v>24</v>
      </c>
      <c r="M9594" s="102" t="s">
        <v>1074</v>
      </c>
      <c r="N9594" s="102">
        <v>6</v>
      </c>
      <c r="O9594" s="102" t="s">
        <v>1075</v>
      </c>
    </row>
    <row r="9595" spans="1:15" x14ac:dyDescent="0.25">
      <c r="A9595" s="102" t="s">
        <v>15215</v>
      </c>
      <c r="B9595" s="103" t="s">
        <v>1347</v>
      </c>
      <c r="C9595" s="103" t="s">
        <v>274</v>
      </c>
      <c r="D9595" s="102" t="s">
        <v>1092</v>
      </c>
      <c r="E9595" s="102" t="s">
        <v>275</v>
      </c>
      <c r="F9595" s="102" t="s">
        <v>15898</v>
      </c>
      <c r="H9595" s="102">
        <v>45584</v>
      </c>
      <c r="I9595" s="102" t="s">
        <v>280</v>
      </c>
      <c r="J9595" s="102" t="s">
        <v>1</v>
      </c>
      <c r="K9595" s="102" t="s">
        <v>2</v>
      </c>
      <c r="L9595" s="102" t="s">
        <v>24</v>
      </c>
      <c r="M9595" s="102" t="s">
        <v>1074</v>
      </c>
      <c r="N9595" s="102">
        <v>6</v>
      </c>
      <c r="O9595" s="102" t="s">
        <v>1075</v>
      </c>
    </row>
    <row r="9596" spans="1:15" x14ac:dyDescent="0.25">
      <c r="A9596" s="102" t="s">
        <v>1274</v>
      </c>
      <c r="B9596" s="103" t="s">
        <v>1565</v>
      </c>
      <c r="C9596" s="103" t="s">
        <v>274</v>
      </c>
      <c r="D9596" s="102" t="s">
        <v>1092</v>
      </c>
      <c r="E9596" s="102" t="s">
        <v>275</v>
      </c>
      <c r="F9596" s="102" t="s">
        <v>15899</v>
      </c>
      <c r="H9596" s="102">
        <v>45584</v>
      </c>
      <c r="I9596" s="102" t="s">
        <v>280</v>
      </c>
      <c r="J9596" s="102" t="s">
        <v>1</v>
      </c>
      <c r="K9596" s="102" t="s">
        <v>2</v>
      </c>
      <c r="L9596" s="102" t="s">
        <v>24</v>
      </c>
      <c r="M9596" s="102" t="s">
        <v>1074</v>
      </c>
      <c r="N9596" s="102">
        <v>6</v>
      </c>
      <c r="O9596" s="102" t="s">
        <v>1075</v>
      </c>
    </row>
    <row r="9597" spans="1:15" x14ac:dyDescent="0.25">
      <c r="A9597" s="102" t="s">
        <v>1274</v>
      </c>
      <c r="B9597" s="103" t="s">
        <v>1080</v>
      </c>
      <c r="C9597" s="103" t="s">
        <v>1180</v>
      </c>
      <c r="D9597" s="102" t="s">
        <v>1092</v>
      </c>
      <c r="E9597" s="102" t="s">
        <v>275</v>
      </c>
      <c r="F9597" s="102" t="s">
        <v>15900</v>
      </c>
      <c r="H9597" s="102">
        <v>45584</v>
      </c>
      <c r="I9597" s="102" t="s">
        <v>280</v>
      </c>
      <c r="J9597" s="102" t="s">
        <v>1</v>
      </c>
      <c r="K9597" s="102" t="s">
        <v>2</v>
      </c>
      <c r="L9597" s="102" t="s">
        <v>24</v>
      </c>
      <c r="M9597" s="102" t="s">
        <v>1180</v>
      </c>
      <c r="N9597" s="102">
        <v>6</v>
      </c>
      <c r="O9597" s="102" t="s">
        <v>1075</v>
      </c>
    </row>
    <row r="9598" spans="1:15" x14ac:dyDescent="0.25">
      <c r="A9598" s="102" t="s">
        <v>1962</v>
      </c>
      <c r="B9598" s="103" t="s">
        <v>2211</v>
      </c>
      <c r="C9598" s="103" t="s">
        <v>1082</v>
      </c>
      <c r="D9598" s="102" t="s">
        <v>1092</v>
      </c>
      <c r="E9598" s="102" t="s">
        <v>275</v>
      </c>
      <c r="F9598" s="102" t="s">
        <v>15901</v>
      </c>
      <c r="H9598" s="102">
        <v>45584</v>
      </c>
      <c r="I9598" s="102" t="s">
        <v>280</v>
      </c>
      <c r="J9598" s="102" t="s">
        <v>1</v>
      </c>
      <c r="K9598" s="102" t="s">
        <v>2</v>
      </c>
      <c r="L9598" s="102" t="s">
        <v>24</v>
      </c>
      <c r="M9598" s="102" t="s">
        <v>1082</v>
      </c>
      <c r="N9598" s="102">
        <v>6</v>
      </c>
      <c r="O9598" s="102" t="s">
        <v>1075</v>
      </c>
    </row>
    <row r="9599" spans="1:15" x14ac:dyDescent="0.25">
      <c r="A9599" s="102" t="s">
        <v>15220</v>
      </c>
      <c r="B9599" s="103" t="s">
        <v>1780</v>
      </c>
      <c r="C9599" s="103" t="s">
        <v>277</v>
      </c>
      <c r="D9599" s="102" t="s">
        <v>1092</v>
      </c>
      <c r="E9599" s="102" t="s">
        <v>275</v>
      </c>
      <c r="F9599" s="102" t="s">
        <v>15902</v>
      </c>
      <c r="H9599" s="102">
        <v>45584</v>
      </c>
      <c r="I9599" s="102" t="s">
        <v>280</v>
      </c>
      <c r="J9599" s="102" t="s">
        <v>1</v>
      </c>
      <c r="K9599" s="102" t="s">
        <v>2</v>
      </c>
      <c r="L9599" s="102" t="s">
        <v>24</v>
      </c>
      <c r="M9599" s="102" t="s">
        <v>1074</v>
      </c>
      <c r="N9599" s="102">
        <v>6</v>
      </c>
      <c r="O9599" s="102" t="s">
        <v>1075</v>
      </c>
    </row>
    <row r="9600" spans="1:15" x14ac:dyDescent="0.25">
      <c r="A9600" s="102" t="s">
        <v>7528</v>
      </c>
      <c r="B9600" s="103" t="s">
        <v>6960</v>
      </c>
      <c r="C9600" s="103" t="s">
        <v>277</v>
      </c>
      <c r="D9600" s="102" t="s">
        <v>1092</v>
      </c>
      <c r="E9600" s="102" t="s">
        <v>275</v>
      </c>
      <c r="F9600" s="102" t="s">
        <v>15903</v>
      </c>
      <c r="H9600" s="102">
        <v>45584</v>
      </c>
      <c r="I9600" s="102" t="s">
        <v>280</v>
      </c>
      <c r="J9600" s="102" t="s">
        <v>1</v>
      </c>
      <c r="K9600" s="102" t="s">
        <v>2</v>
      </c>
      <c r="L9600" s="102" t="s">
        <v>24</v>
      </c>
      <c r="M9600" s="102" t="s">
        <v>1074</v>
      </c>
      <c r="N9600" s="102">
        <v>6</v>
      </c>
      <c r="O9600" s="102" t="s">
        <v>1075</v>
      </c>
    </row>
    <row r="9601" spans="1:15" x14ac:dyDescent="0.25">
      <c r="A9601" s="102" t="s">
        <v>6477</v>
      </c>
      <c r="B9601" s="103" t="s">
        <v>15225</v>
      </c>
      <c r="C9601" s="103" t="s">
        <v>277</v>
      </c>
      <c r="D9601" s="102" t="s">
        <v>1092</v>
      </c>
      <c r="E9601" s="102" t="s">
        <v>275</v>
      </c>
      <c r="F9601" s="102" t="s">
        <v>15904</v>
      </c>
      <c r="H9601" s="102">
        <v>45584</v>
      </c>
      <c r="I9601" s="102" t="s">
        <v>280</v>
      </c>
      <c r="J9601" s="102" t="s">
        <v>1</v>
      </c>
      <c r="K9601" s="102" t="s">
        <v>2</v>
      </c>
      <c r="L9601" s="102" t="s">
        <v>24</v>
      </c>
      <c r="M9601" s="102" t="s">
        <v>1074</v>
      </c>
      <c r="N9601" s="102">
        <v>6</v>
      </c>
      <c r="O9601" s="102" t="s">
        <v>1075</v>
      </c>
    </row>
    <row r="9602" spans="1:15" x14ac:dyDescent="0.25">
      <c r="A9602" s="102" t="s">
        <v>15008</v>
      </c>
      <c r="B9602" s="103" t="s">
        <v>2278</v>
      </c>
      <c r="C9602" s="103" t="s">
        <v>277</v>
      </c>
      <c r="D9602" s="102" t="s">
        <v>152</v>
      </c>
      <c r="E9602" s="102" t="s">
        <v>275</v>
      </c>
      <c r="F9602" s="102" t="s">
        <v>15905</v>
      </c>
      <c r="H9602" s="102">
        <v>45584</v>
      </c>
      <c r="I9602" s="102" t="s">
        <v>280</v>
      </c>
      <c r="J9602" s="102" t="s">
        <v>1</v>
      </c>
      <c r="K9602" s="102" t="s">
        <v>2</v>
      </c>
      <c r="L9602" s="102" t="s">
        <v>24</v>
      </c>
      <c r="M9602" s="102" t="s">
        <v>1074</v>
      </c>
      <c r="N9602" s="102">
        <v>6</v>
      </c>
      <c r="O9602" s="102" t="s">
        <v>1075</v>
      </c>
    </row>
    <row r="9603" spans="1:15" x14ac:dyDescent="0.25">
      <c r="A9603" s="102" t="s">
        <v>15229</v>
      </c>
      <c r="B9603" s="103" t="s">
        <v>2145</v>
      </c>
      <c r="C9603" s="103" t="s">
        <v>274</v>
      </c>
      <c r="D9603" s="102" t="s">
        <v>1092</v>
      </c>
      <c r="E9603" s="102" t="s">
        <v>275</v>
      </c>
      <c r="F9603" s="102" t="s">
        <v>15906</v>
      </c>
      <c r="H9603" s="102">
        <v>45584</v>
      </c>
      <c r="I9603" s="102" t="s">
        <v>280</v>
      </c>
      <c r="J9603" s="102" t="s">
        <v>1</v>
      </c>
      <c r="K9603" s="102" t="s">
        <v>2</v>
      </c>
      <c r="L9603" s="102" t="s">
        <v>24</v>
      </c>
      <c r="M9603" s="102" t="s">
        <v>1074</v>
      </c>
      <c r="N9603" s="102">
        <v>6</v>
      </c>
      <c r="O9603" s="102" t="s">
        <v>1075</v>
      </c>
    </row>
    <row r="9604" spans="1:15" x14ac:dyDescent="0.25">
      <c r="A9604" s="102" t="s">
        <v>15229</v>
      </c>
      <c r="B9604" s="103" t="s">
        <v>1810</v>
      </c>
      <c r="C9604" s="103" t="s">
        <v>277</v>
      </c>
      <c r="D9604" s="102" t="s">
        <v>1092</v>
      </c>
      <c r="E9604" s="102" t="s">
        <v>275</v>
      </c>
      <c r="F9604" s="102" t="s">
        <v>15907</v>
      </c>
      <c r="H9604" s="102">
        <v>45584</v>
      </c>
      <c r="I9604" s="102" t="s">
        <v>280</v>
      </c>
      <c r="J9604" s="102" t="s">
        <v>1</v>
      </c>
      <c r="K9604" s="102" t="s">
        <v>2</v>
      </c>
      <c r="L9604" s="102" t="s">
        <v>24</v>
      </c>
      <c r="M9604" s="102" t="s">
        <v>1074</v>
      </c>
      <c r="N9604" s="102">
        <v>6</v>
      </c>
      <c r="O9604" s="102" t="s">
        <v>1075</v>
      </c>
    </row>
    <row r="9605" spans="1:15" x14ac:dyDescent="0.25">
      <c r="A9605" s="102" t="s">
        <v>4753</v>
      </c>
      <c r="B9605" s="103" t="s">
        <v>1605</v>
      </c>
      <c r="C9605" s="103" t="s">
        <v>277</v>
      </c>
      <c r="D9605" s="102" t="s">
        <v>1092</v>
      </c>
      <c r="E9605" s="102" t="s">
        <v>275</v>
      </c>
      <c r="F9605" s="102" t="s">
        <v>15908</v>
      </c>
      <c r="H9605" s="102">
        <v>45584</v>
      </c>
      <c r="I9605" s="102" t="s">
        <v>279</v>
      </c>
      <c r="J9605" s="102" t="s">
        <v>2</v>
      </c>
      <c r="K9605" s="102" t="s">
        <v>1</v>
      </c>
      <c r="L9605" s="102" t="s">
        <v>23</v>
      </c>
      <c r="M9605" s="102" t="s">
        <v>1074</v>
      </c>
      <c r="N9605" s="102">
        <v>6</v>
      </c>
      <c r="O9605" s="102" t="s">
        <v>1075</v>
      </c>
    </row>
    <row r="9606" spans="1:15" x14ac:dyDescent="0.25">
      <c r="A9606" s="102" t="s">
        <v>1153</v>
      </c>
      <c r="B9606" s="103" t="s">
        <v>1078</v>
      </c>
      <c r="C9606" s="103" t="s">
        <v>274</v>
      </c>
      <c r="D9606" s="102" t="s">
        <v>313</v>
      </c>
      <c r="E9606" s="102" t="s">
        <v>275</v>
      </c>
      <c r="F9606" s="102" t="s">
        <v>15909</v>
      </c>
      <c r="G9606" s="102" t="s">
        <v>15894</v>
      </c>
      <c r="H9606" s="102">
        <v>45584</v>
      </c>
      <c r="I9606" s="102" t="s">
        <v>279</v>
      </c>
      <c r="J9606" s="102" t="s">
        <v>2</v>
      </c>
      <c r="K9606" s="102" t="s">
        <v>1</v>
      </c>
      <c r="L9606" s="102" t="s">
        <v>23</v>
      </c>
      <c r="M9606" s="102" t="s">
        <v>1074</v>
      </c>
      <c r="N9606" s="102">
        <v>6</v>
      </c>
      <c r="O9606" s="102" t="s">
        <v>1075</v>
      </c>
    </row>
    <row r="9607" spans="1:15" x14ac:dyDescent="0.25">
      <c r="A9607" s="102" t="s">
        <v>15910</v>
      </c>
      <c r="B9607" s="103" t="s">
        <v>1561</v>
      </c>
      <c r="C9607" s="103" t="s">
        <v>277</v>
      </c>
      <c r="D9607" s="102" t="s">
        <v>13239</v>
      </c>
      <c r="E9607" s="102" t="s">
        <v>275</v>
      </c>
      <c r="F9607" s="102" t="s">
        <v>15911</v>
      </c>
      <c r="H9607" s="102">
        <v>45584</v>
      </c>
      <c r="I9607" s="102" t="s">
        <v>279</v>
      </c>
      <c r="J9607" s="102" t="s">
        <v>2</v>
      </c>
      <c r="K9607" s="102" t="s">
        <v>1</v>
      </c>
      <c r="L9607" s="102" t="s">
        <v>23</v>
      </c>
      <c r="M9607" s="102" t="s">
        <v>1074</v>
      </c>
      <c r="N9607" s="102">
        <v>6</v>
      </c>
      <c r="O9607" s="102" t="s">
        <v>1075</v>
      </c>
    </row>
    <row r="9608" spans="1:15" x14ac:dyDescent="0.25">
      <c r="A9608" s="102" t="s">
        <v>15912</v>
      </c>
      <c r="B9608" s="103" t="s">
        <v>1078</v>
      </c>
      <c r="C9608" s="103" t="s">
        <v>274</v>
      </c>
      <c r="D9608" s="102" t="s">
        <v>1092</v>
      </c>
      <c r="E9608" s="102" t="s">
        <v>275</v>
      </c>
      <c r="F9608" s="102" t="s">
        <v>15913</v>
      </c>
      <c r="H9608" s="102">
        <v>45584</v>
      </c>
      <c r="I9608" s="102" t="s">
        <v>279</v>
      </c>
      <c r="J9608" s="102" t="s">
        <v>2</v>
      </c>
      <c r="K9608" s="102" t="s">
        <v>1</v>
      </c>
      <c r="L9608" s="102" t="s">
        <v>23</v>
      </c>
      <c r="M9608" s="102" t="s">
        <v>1074</v>
      </c>
      <c r="N9608" s="102">
        <v>6</v>
      </c>
      <c r="O9608" s="102" t="s">
        <v>1075</v>
      </c>
    </row>
    <row r="9609" spans="1:15" x14ac:dyDescent="0.25">
      <c r="A9609" s="102" t="s">
        <v>5802</v>
      </c>
      <c r="B9609" s="103" t="s">
        <v>15914</v>
      </c>
      <c r="C9609" s="103" t="s">
        <v>274</v>
      </c>
      <c r="D9609" s="102" t="s">
        <v>152</v>
      </c>
      <c r="E9609" s="102" t="s">
        <v>276</v>
      </c>
      <c r="H9609" s="102">
        <v>45584</v>
      </c>
      <c r="I9609" s="102" t="s">
        <v>279</v>
      </c>
      <c r="J9609" s="102" t="s">
        <v>2</v>
      </c>
      <c r="K9609" s="102" t="s">
        <v>1</v>
      </c>
      <c r="L9609" s="102" t="s">
        <v>23</v>
      </c>
      <c r="M9609" s="102" t="s">
        <v>1074</v>
      </c>
      <c r="N9609" s="102">
        <v>6</v>
      </c>
      <c r="O9609" s="102" t="s">
        <v>1075</v>
      </c>
    </row>
    <row r="9610" spans="1:15" x14ac:dyDescent="0.25">
      <c r="A9610" s="102" t="s">
        <v>5802</v>
      </c>
      <c r="B9610" s="103" t="s">
        <v>11019</v>
      </c>
      <c r="C9610" s="103" t="s">
        <v>1180</v>
      </c>
      <c r="D9610" s="102" t="s">
        <v>152</v>
      </c>
      <c r="E9610" s="102" t="s">
        <v>276</v>
      </c>
      <c r="H9610" s="102">
        <v>45584</v>
      </c>
      <c r="I9610" s="102" t="s">
        <v>279</v>
      </c>
      <c r="J9610" s="102" t="s">
        <v>2</v>
      </c>
      <c r="K9610" s="102" t="s">
        <v>1</v>
      </c>
      <c r="L9610" s="102" t="s">
        <v>23</v>
      </c>
      <c r="M9610" s="102" t="s">
        <v>1180</v>
      </c>
      <c r="N9610" s="102">
        <v>6</v>
      </c>
      <c r="O9610" s="102" t="s">
        <v>1075</v>
      </c>
    </row>
    <row r="9611" spans="1:15" x14ac:dyDescent="0.25">
      <c r="A9611" s="102" t="s">
        <v>11677</v>
      </c>
      <c r="B9611" s="103" t="s">
        <v>1690</v>
      </c>
      <c r="C9611" s="103" t="s">
        <v>277</v>
      </c>
      <c r="D9611" s="102" t="s">
        <v>1092</v>
      </c>
      <c r="E9611" s="102" t="s">
        <v>275</v>
      </c>
      <c r="F9611" s="102" t="s">
        <v>15915</v>
      </c>
      <c r="H9611" s="102">
        <v>45584</v>
      </c>
      <c r="I9611" s="102" t="s">
        <v>279</v>
      </c>
      <c r="J9611" s="102" t="s">
        <v>2</v>
      </c>
      <c r="K9611" s="102" t="s">
        <v>1</v>
      </c>
      <c r="L9611" s="102" t="s">
        <v>23</v>
      </c>
      <c r="M9611" s="102" t="s">
        <v>1074</v>
      </c>
      <c r="N9611" s="102">
        <v>6</v>
      </c>
      <c r="O9611" s="102" t="s">
        <v>1075</v>
      </c>
    </row>
    <row r="9612" spans="1:15" x14ac:dyDescent="0.25">
      <c r="A9612" s="102" t="s">
        <v>11677</v>
      </c>
      <c r="B9612" s="103" t="s">
        <v>15916</v>
      </c>
      <c r="C9612" s="103" t="s">
        <v>277</v>
      </c>
      <c r="D9612" s="102" t="s">
        <v>1092</v>
      </c>
      <c r="E9612" s="102" t="s">
        <v>275</v>
      </c>
      <c r="F9612" s="102" t="s">
        <v>15917</v>
      </c>
      <c r="H9612" s="102">
        <v>45584</v>
      </c>
      <c r="I9612" s="102" t="s">
        <v>279</v>
      </c>
      <c r="J9612" s="102" t="s">
        <v>2</v>
      </c>
      <c r="K9612" s="102" t="s">
        <v>1</v>
      </c>
      <c r="L9612" s="102" t="s">
        <v>23</v>
      </c>
      <c r="M9612" s="102" t="s">
        <v>1074</v>
      </c>
      <c r="N9612" s="102">
        <v>6</v>
      </c>
      <c r="O9612" s="102" t="s">
        <v>1075</v>
      </c>
    </row>
    <row r="9613" spans="1:15" x14ac:dyDescent="0.25">
      <c r="A9613" s="102" t="s">
        <v>12026</v>
      </c>
      <c r="B9613" s="103" t="s">
        <v>1629</v>
      </c>
      <c r="C9613" s="103" t="s">
        <v>1118</v>
      </c>
      <c r="D9613" s="102" t="s">
        <v>152</v>
      </c>
      <c r="E9613" s="102" t="s">
        <v>275</v>
      </c>
      <c r="F9613" s="102" t="s">
        <v>15918</v>
      </c>
      <c r="H9613" s="102">
        <v>45584</v>
      </c>
      <c r="I9613" s="102" t="s">
        <v>279</v>
      </c>
      <c r="J9613" s="102" t="s">
        <v>2</v>
      </c>
      <c r="K9613" s="102" t="s">
        <v>1</v>
      </c>
      <c r="L9613" s="102" t="s">
        <v>23</v>
      </c>
      <c r="M9613" s="102" t="s">
        <v>1074</v>
      </c>
      <c r="N9613" s="102">
        <v>6</v>
      </c>
      <c r="O9613" s="102" t="s">
        <v>1075</v>
      </c>
    </row>
    <row r="9614" spans="1:15" x14ac:dyDescent="0.25">
      <c r="A9614" s="102" t="s">
        <v>15919</v>
      </c>
      <c r="B9614" s="103" t="s">
        <v>3525</v>
      </c>
      <c r="C9614" s="103" t="s">
        <v>277</v>
      </c>
      <c r="D9614" s="102" t="s">
        <v>313</v>
      </c>
      <c r="E9614" s="102" t="s">
        <v>275</v>
      </c>
      <c r="F9614" s="102" t="s">
        <v>15920</v>
      </c>
      <c r="G9614" s="102" t="s">
        <v>15894</v>
      </c>
      <c r="H9614" s="102">
        <v>45584</v>
      </c>
      <c r="I9614" s="102" t="s">
        <v>279</v>
      </c>
      <c r="J9614" s="102" t="s">
        <v>2</v>
      </c>
      <c r="K9614" s="102" t="s">
        <v>1</v>
      </c>
      <c r="L9614" s="102" t="s">
        <v>23</v>
      </c>
      <c r="M9614" s="102" t="s">
        <v>1074</v>
      </c>
      <c r="N9614" s="102">
        <v>6</v>
      </c>
      <c r="O9614" s="102" t="s">
        <v>1075</v>
      </c>
    </row>
    <row r="9615" spans="1:15" x14ac:dyDescent="0.25">
      <c r="A9615" s="102" t="s">
        <v>15921</v>
      </c>
      <c r="B9615" s="103" t="s">
        <v>1117</v>
      </c>
      <c r="C9615" s="103" t="s">
        <v>277</v>
      </c>
      <c r="D9615" s="102" t="s">
        <v>1092</v>
      </c>
      <c r="E9615" s="102" t="s">
        <v>275</v>
      </c>
      <c r="F9615" s="102" t="s">
        <v>15922</v>
      </c>
      <c r="H9615" s="102">
        <v>45584</v>
      </c>
      <c r="I9615" s="102" t="s">
        <v>279</v>
      </c>
      <c r="J9615" s="102" t="s">
        <v>2</v>
      </c>
      <c r="K9615" s="102" t="s">
        <v>1</v>
      </c>
      <c r="L9615" s="102" t="s">
        <v>23</v>
      </c>
      <c r="M9615" s="102" t="s">
        <v>1074</v>
      </c>
      <c r="N9615" s="102">
        <v>6</v>
      </c>
      <c r="O9615" s="102" t="s">
        <v>1075</v>
      </c>
    </row>
    <row r="9616" spans="1:15" x14ac:dyDescent="0.25">
      <c r="A9616" s="102" t="s">
        <v>3489</v>
      </c>
      <c r="B9616" s="103" t="s">
        <v>1895</v>
      </c>
      <c r="C9616" s="103" t="s">
        <v>1082</v>
      </c>
      <c r="D9616" s="102" t="s">
        <v>1092</v>
      </c>
      <c r="E9616" s="102" t="s">
        <v>275</v>
      </c>
      <c r="F9616" s="102" t="s">
        <v>15923</v>
      </c>
      <c r="H9616" s="102">
        <v>45584</v>
      </c>
      <c r="I9616" s="102" t="s">
        <v>279</v>
      </c>
      <c r="J9616" s="102" t="s">
        <v>2</v>
      </c>
      <c r="K9616" s="102" t="s">
        <v>1</v>
      </c>
      <c r="L9616" s="102" t="s">
        <v>23</v>
      </c>
      <c r="M9616" s="102" t="s">
        <v>1082</v>
      </c>
      <c r="N9616" s="102">
        <v>6</v>
      </c>
      <c r="O9616" s="102" t="s">
        <v>1075</v>
      </c>
    </row>
    <row r="9617" spans="1:15" x14ac:dyDescent="0.25">
      <c r="A9617" s="102" t="s">
        <v>15924</v>
      </c>
      <c r="B9617" s="103" t="s">
        <v>1652</v>
      </c>
      <c r="C9617" s="103" t="s">
        <v>277</v>
      </c>
      <c r="D9617" s="102" t="s">
        <v>2881</v>
      </c>
      <c r="E9617" s="102" t="s">
        <v>275</v>
      </c>
      <c r="F9617" s="102" t="s">
        <v>15925</v>
      </c>
      <c r="H9617" s="102">
        <v>45584</v>
      </c>
      <c r="I9617" s="102" t="s">
        <v>279</v>
      </c>
      <c r="J9617" s="102" t="s">
        <v>2</v>
      </c>
      <c r="K9617" s="102" t="s">
        <v>1</v>
      </c>
      <c r="L9617" s="102" t="s">
        <v>23</v>
      </c>
      <c r="M9617" s="102" t="s">
        <v>1074</v>
      </c>
      <c r="N9617" s="102">
        <v>6</v>
      </c>
      <c r="O9617" s="102" t="s">
        <v>1075</v>
      </c>
    </row>
    <row r="9618" spans="1:15" x14ac:dyDescent="0.25">
      <c r="A9618" s="102" t="s">
        <v>6323</v>
      </c>
      <c r="B9618" s="103" t="s">
        <v>1260</v>
      </c>
      <c r="C9618" s="103" t="s">
        <v>1118</v>
      </c>
      <c r="D9618" s="102" t="s">
        <v>318</v>
      </c>
      <c r="E9618" s="102" t="s">
        <v>275</v>
      </c>
      <c r="F9618" s="102" t="s">
        <v>15926</v>
      </c>
      <c r="H9618" s="102">
        <v>45584</v>
      </c>
      <c r="I9618" s="102" t="s">
        <v>279</v>
      </c>
      <c r="J9618" s="102" t="s">
        <v>2</v>
      </c>
      <c r="K9618" s="102" t="s">
        <v>1</v>
      </c>
      <c r="L9618" s="102" t="s">
        <v>23</v>
      </c>
      <c r="M9618" s="102" t="s">
        <v>1074</v>
      </c>
      <c r="N9618" s="102">
        <v>6</v>
      </c>
      <c r="O9618" s="102" t="s">
        <v>1075</v>
      </c>
    </row>
    <row r="9619" spans="1:15" x14ac:dyDescent="0.25">
      <c r="A9619" s="102" t="s">
        <v>6323</v>
      </c>
      <c r="B9619" s="103" t="s">
        <v>1250</v>
      </c>
      <c r="C9619" s="103" t="s">
        <v>1082</v>
      </c>
      <c r="D9619" s="102" t="s">
        <v>318</v>
      </c>
      <c r="E9619" s="102" t="s">
        <v>275</v>
      </c>
      <c r="F9619" s="102" t="s">
        <v>15927</v>
      </c>
      <c r="H9619" s="102">
        <v>45584</v>
      </c>
      <c r="I9619" s="102" t="s">
        <v>279</v>
      </c>
      <c r="J9619" s="102" t="s">
        <v>2</v>
      </c>
      <c r="K9619" s="102" t="s">
        <v>1</v>
      </c>
      <c r="L9619" s="102" t="s">
        <v>23</v>
      </c>
      <c r="M9619" s="102" t="s">
        <v>1082</v>
      </c>
      <c r="N9619" s="102">
        <v>6</v>
      </c>
      <c r="O9619" s="102" t="s">
        <v>1075</v>
      </c>
    </row>
    <row r="9620" spans="1:15" x14ac:dyDescent="0.25">
      <c r="A9620" s="102" t="s">
        <v>6323</v>
      </c>
      <c r="B9620" s="103" t="s">
        <v>1148</v>
      </c>
      <c r="C9620" s="103" t="s">
        <v>274</v>
      </c>
      <c r="D9620" s="102" t="s">
        <v>318</v>
      </c>
      <c r="E9620" s="102" t="s">
        <v>275</v>
      </c>
      <c r="F9620" s="102" t="s">
        <v>15928</v>
      </c>
      <c r="H9620" s="102">
        <v>45584</v>
      </c>
      <c r="I9620" s="102" t="s">
        <v>279</v>
      </c>
      <c r="J9620" s="102" t="s">
        <v>2</v>
      </c>
      <c r="K9620" s="102" t="s">
        <v>1</v>
      </c>
      <c r="L9620" s="102" t="s">
        <v>23</v>
      </c>
      <c r="M9620" s="102" t="s">
        <v>1074</v>
      </c>
      <c r="N9620" s="102">
        <v>6</v>
      </c>
      <c r="O9620" s="102" t="s">
        <v>1075</v>
      </c>
    </row>
    <row r="9621" spans="1:15" x14ac:dyDescent="0.25">
      <c r="A9621" s="102" t="s">
        <v>15929</v>
      </c>
      <c r="B9621" s="103" t="s">
        <v>2423</v>
      </c>
      <c r="C9621" s="103" t="s">
        <v>274</v>
      </c>
      <c r="D9621" s="102" t="s">
        <v>318</v>
      </c>
      <c r="E9621" s="102" t="s">
        <v>275</v>
      </c>
      <c r="F9621" s="102" t="s">
        <v>15930</v>
      </c>
      <c r="H9621" s="102">
        <v>45584</v>
      </c>
      <c r="I9621" s="102" t="s">
        <v>279</v>
      </c>
      <c r="J9621" s="102" t="s">
        <v>2</v>
      </c>
      <c r="K9621" s="102" t="s">
        <v>1</v>
      </c>
      <c r="L9621" s="102" t="s">
        <v>23</v>
      </c>
      <c r="M9621" s="102" t="s">
        <v>1074</v>
      </c>
      <c r="N9621" s="102">
        <v>6</v>
      </c>
      <c r="O9621" s="102" t="s">
        <v>1075</v>
      </c>
    </row>
    <row r="9622" spans="1:15" x14ac:dyDescent="0.25">
      <c r="A9622" s="102" t="s">
        <v>15931</v>
      </c>
      <c r="B9622" s="103" t="s">
        <v>1561</v>
      </c>
      <c r="C9622" s="103" t="s">
        <v>277</v>
      </c>
      <c r="D9622" s="102" t="s">
        <v>1092</v>
      </c>
      <c r="E9622" s="102" t="s">
        <v>275</v>
      </c>
      <c r="F9622" s="102" t="s">
        <v>15932</v>
      </c>
      <c r="H9622" s="102">
        <v>45584</v>
      </c>
      <c r="I9622" s="102" t="s">
        <v>279</v>
      </c>
      <c r="J9622" s="102" t="s">
        <v>2</v>
      </c>
      <c r="K9622" s="102" t="s">
        <v>1</v>
      </c>
      <c r="L9622" s="102" t="s">
        <v>23</v>
      </c>
      <c r="M9622" s="102" t="s">
        <v>1074</v>
      </c>
      <c r="N9622" s="102">
        <v>6</v>
      </c>
      <c r="O9622" s="102" t="s">
        <v>1075</v>
      </c>
    </row>
    <row r="9623" spans="1:15" x14ac:dyDescent="0.25">
      <c r="A9623" s="102" t="s">
        <v>4384</v>
      </c>
      <c r="B9623" s="103" t="s">
        <v>15933</v>
      </c>
      <c r="C9623" s="103" t="s">
        <v>277</v>
      </c>
      <c r="D9623" s="102" t="s">
        <v>1092</v>
      </c>
      <c r="E9623" s="102" t="s">
        <v>275</v>
      </c>
      <c r="F9623" s="102" t="s">
        <v>15934</v>
      </c>
      <c r="H9623" s="102">
        <v>45584</v>
      </c>
      <c r="I9623" s="102" t="s">
        <v>279</v>
      </c>
      <c r="J9623" s="102" t="s">
        <v>2</v>
      </c>
      <c r="K9623" s="102" t="s">
        <v>1</v>
      </c>
      <c r="L9623" s="102" t="s">
        <v>23</v>
      </c>
      <c r="M9623" s="102" t="s">
        <v>1074</v>
      </c>
      <c r="N9623" s="102">
        <v>6</v>
      </c>
      <c r="O9623" s="102" t="s">
        <v>1075</v>
      </c>
    </row>
    <row r="9624" spans="1:15" x14ac:dyDescent="0.25">
      <c r="A9624" s="102" t="s">
        <v>4384</v>
      </c>
      <c r="B9624" s="103" t="s">
        <v>1078</v>
      </c>
      <c r="C9624" s="103" t="s">
        <v>274</v>
      </c>
      <c r="D9624" s="102" t="s">
        <v>313</v>
      </c>
      <c r="E9624" s="102" t="s">
        <v>275</v>
      </c>
      <c r="F9624" s="102" t="s">
        <v>15935</v>
      </c>
      <c r="G9624" s="102" t="s">
        <v>15894</v>
      </c>
      <c r="H9624" s="102">
        <v>45584</v>
      </c>
      <c r="I9624" s="102" t="s">
        <v>279</v>
      </c>
      <c r="J9624" s="102" t="s">
        <v>2</v>
      </c>
      <c r="K9624" s="102" t="s">
        <v>1</v>
      </c>
      <c r="L9624" s="102" t="s">
        <v>23</v>
      </c>
      <c r="M9624" s="102" t="s">
        <v>1074</v>
      </c>
      <c r="N9624" s="102">
        <v>6</v>
      </c>
      <c r="O9624" s="102" t="s">
        <v>1075</v>
      </c>
    </row>
    <row r="9625" spans="1:15" x14ac:dyDescent="0.25">
      <c r="A9625" s="102" t="s">
        <v>4384</v>
      </c>
      <c r="B9625" s="103" t="s">
        <v>2753</v>
      </c>
      <c r="C9625" s="103" t="s">
        <v>277</v>
      </c>
      <c r="D9625" s="102" t="s">
        <v>313</v>
      </c>
      <c r="E9625" s="102" t="s">
        <v>275</v>
      </c>
      <c r="F9625" s="102" t="s">
        <v>15936</v>
      </c>
      <c r="G9625" s="102" t="s">
        <v>15894</v>
      </c>
      <c r="H9625" s="102">
        <v>45584</v>
      </c>
      <c r="I9625" s="102" t="s">
        <v>279</v>
      </c>
      <c r="J9625" s="102" t="s">
        <v>2</v>
      </c>
      <c r="K9625" s="102" t="s">
        <v>1</v>
      </c>
      <c r="L9625" s="102" t="s">
        <v>23</v>
      </c>
      <c r="M9625" s="102" t="s">
        <v>1074</v>
      </c>
      <c r="N9625" s="102">
        <v>6</v>
      </c>
      <c r="O9625" s="102" t="s">
        <v>1075</v>
      </c>
    </row>
    <row r="9626" spans="1:15" x14ac:dyDescent="0.25">
      <c r="A9626" s="102" t="s">
        <v>4384</v>
      </c>
      <c r="B9626" s="103" t="s">
        <v>1764</v>
      </c>
      <c r="C9626" s="103" t="s">
        <v>274</v>
      </c>
      <c r="D9626" s="102" t="s">
        <v>313</v>
      </c>
      <c r="E9626" s="102" t="s">
        <v>275</v>
      </c>
      <c r="F9626" s="102" t="s">
        <v>15937</v>
      </c>
      <c r="G9626" s="102" t="s">
        <v>15894</v>
      </c>
      <c r="H9626" s="102">
        <v>45584</v>
      </c>
      <c r="I9626" s="102" t="s">
        <v>279</v>
      </c>
      <c r="J9626" s="102" t="s">
        <v>2</v>
      </c>
      <c r="K9626" s="102" t="s">
        <v>1</v>
      </c>
      <c r="L9626" s="102" t="s">
        <v>23</v>
      </c>
      <c r="M9626" s="102" t="s">
        <v>1074</v>
      </c>
      <c r="N9626" s="102">
        <v>6</v>
      </c>
      <c r="O9626" s="102" t="s">
        <v>1075</v>
      </c>
    </row>
    <row r="9627" spans="1:15" x14ac:dyDescent="0.25">
      <c r="A9627" s="102" t="s">
        <v>15595</v>
      </c>
      <c r="B9627" s="103" t="s">
        <v>2575</v>
      </c>
      <c r="C9627" s="103" t="s">
        <v>1082</v>
      </c>
      <c r="D9627" s="102" t="s">
        <v>2881</v>
      </c>
      <c r="E9627" s="102" t="s">
        <v>275</v>
      </c>
      <c r="F9627" s="102" t="s">
        <v>15938</v>
      </c>
      <c r="H9627" s="102">
        <v>45584</v>
      </c>
      <c r="I9627" s="102" t="s">
        <v>279</v>
      </c>
      <c r="J9627" s="102" t="s">
        <v>2</v>
      </c>
      <c r="K9627" s="102" t="s">
        <v>1</v>
      </c>
      <c r="L9627" s="102" t="s">
        <v>23</v>
      </c>
      <c r="M9627" s="102" t="s">
        <v>1082</v>
      </c>
      <c r="N9627" s="102">
        <v>6</v>
      </c>
      <c r="O9627" s="102" t="s">
        <v>1075</v>
      </c>
    </row>
    <row r="9628" spans="1:15" x14ac:dyDescent="0.25">
      <c r="A9628" s="102" t="s">
        <v>15939</v>
      </c>
      <c r="B9628" s="103" t="s">
        <v>15940</v>
      </c>
      <c r="C9628" s="103" t="s">
        <v>274</v>
      </c>
      <c r="D9628" s="102" t="s">
        <v>2881</v>
      </c>
      <c r="E9628" s="102" t="s">
        <v>275</v>
      </c>
      <c r="F9628" s="102" t="s">
        <v>15941</v>
      </c>
      <c r="H9628" s="102">
        <v>45584</v>
      </c>
      <c r="I9628" s="102" t="s">
        <v>279</v>
      </c>
      <c r="J9628" s="102" t="s">
        <v>2</v>
      </c>
      <c r="K9628" s="102" t="s">
        <v>1</v>
      </c>
      <c r="L9628" s="102" t="s">
        <v>23</v>
      </c>
      <c r="M9628" s="102" t="s">
        <v>1074</v>
      </c>
      <c r="N9628" s="102">
        <v>6</v>
      </c>
      <c r="O9628" s="102" t="s">
        <v>1075</v>
      </c>
    </row>
    <row r="9629" spans="1:15" x14ac:dyDescent="0.25">
      <c r="A9629" s="102" t="s">
        <v>15942</v>
      </c>
      <c r="B9629" s="103" t="s">
        <v>15943</v>
      </c>
      <c r="C9629" s="103" t="s">
        <v>1118</v>
      </c>
      <c r="D9629" s="102" t="s">
        <v>318</v>
      </c>
      <c r="E9629" s="102" t="s">
        <v>275</v>
      </c>
      <c r="F9629" s="102" t="s">
        <v>15944</v>
      </c>
      <c r="H9629" s="102">
        <v>45584</v>
      </c>
      <c r="I9629" s="102" t="s">
        <v>279</v>
      </c>
      <c r="J9629" s="102" t="s">
        <v>2</v>
      </c>
      <c r="K9629" s="102" t="s">
        <v>1</v>
      </c>
      <c r="L9629" s="102" t="s">
        <v>23</v>
      </c>
      <c r="M9629" s="102" t="s">
        <v>1074</v>
      </c>
      <c r="N9629" s="102">
        <v>6</v>
      </c>
      <c r="O9629" s="102" t="s">
        <v>1075</v>
      </c>
    </row>
    <row r="9630" spans="1:15" x14ac:dyDescent="0.25">
      <c r="A9630" s="102" t="s">
        <v>15945</v>
      </c>
      <c r="B9630" s="103" t="s">
        <v>11731</v>
      </c>
      <c r="C9630" s="103" t="s">
        <v>274</v>
      </c>
      <c r="D9630" s="102" t="s">
        <v>318</v>
      </c>
      <c r="E9630" s="102" t="s">
        <v>275</v>
      </c>
      <c r="F9630" s="102" t="s">
        <v>15946</v>
      </c>
      <c r="H9630" s="102">
        <v>45584</v>
      </c>
      <c r="I9630" s="102" t="s">
        <v>279</v>
      </c>
      <c r="J9630" s="102" t="s">
        <v>2</v>
      </c>
      <c r="K9630" s="102" t="s">
        <v>1</v>
      </c>
      <c r="L9630" s="102" t="s">
        <v>23</v>
      </c>
      <c r="M9630" s="102" t="s">
        <v>1074</v>
      </c>
      <c r="N9630" s="102">
        <v>6</v>
      </c>
      <c r="O9630" s="102" t="s">
        <v>1075</v>
      </c>
    </row>
    <row r="9631" spans="1:15" x14ac:dyDescent="0.25">
      <c r="A9631" s="102" t="s">
        <v>15947</v>
      </c>
      <c r="B9631" s="103" t="s">
        <v>1318</v>
      </c>
      <c r="C9631" s="103" t="s">
        <v>277</v>
      </c>
      <c r="D9631" s="102" t="s">
        <v>1092</v>
      </c>
      <c r="E9631" s="102" t="s">
        <v>275</v>
      </c>
      <c r="F9631" s="102" t="s">
        <v>15948</v>
      </c>
      <c r="H9631" s="102">
        <v>45584</v>
      </c>
      <c r="I9631" s="102" t="s">
        <v>279</v>
      </c>
      <c r="J9631" s="102" t="s">
        <v>2</v>
      </c>
      <c r="K9631" s="102" t="s">
        <v>1</v>
      </c>
      <c r="L9631" s="102" t="s">
        <v>23</v>
      </c>
      <c r="M9631" s="102" t="s">
        <v>1074</v>
      </c>
      <c r="N9631" s="102">
        <v>6</v>
      </c>
      <c r="O9631" s="102" t="s">
        <v>1075</v>
      </c>
    </row>
    <row r="9632" spans="1:15" x14ac:dyDescent="0.25">
      <c r="A9632" s="102" t="s">
        <v>15949</v>
      </c>
      <c r="B9632" s="103" t="s">
        <v>1117</v>
      </c>
      <c r="C9632" s="103" t="s">
        <v>1225</v>
      </c>
      <c r="D9632" s="102" t="s">
        <v>281</v>
      </c>
      <c r="E9632" s="102" t="s">
        <v>275</v>
      </c>
      <c r="F9632" s="102" t="s">
        <v>15950</v>
      </c>
      <c r="H9632" s="102">
        <v>45584</v>
      </c>
      <c r="I9632" s="102" t="s">
        <v>279</v>
      </c>
      <c r="J9632" s="102" t="s">
        <v>2</v>
      </c>
      <c r="K9632" s="102" t="s">
        <v>1</v>
      </c>
      <c r="L9632" s="102" t="s">
        <v>23</v>
      </c>
      <c r="M9632" s="102" t="s">
        <v>1074</v>
      </c>
      <c r="N9632" s="102">
        <v>6</v>
      </c>
      <c r="O9632" s="102" t="s">
        <v>1075</v>
      </c>
    </row>
    <row r="9633" spans="1:15" x14ac:dyDescent="0.25">
      <c r="A9633" s="102" t="s">
        <v>15951</v>
      </c>
      <c r="B9633" s="103" t="s">
        <v>1078</v>
      </c>
      <c r="C9633" s="103" t="s">
        <v>274</v>
      </c>
      <c r="D9633" s="102" t="s">
        <v>152</v>
      </c>
      <c r="E9633" s="102" t="s">
        <v>275</v>
      </c>
      <c r="F9633" s="102" t="s">
        <v>15952</v>
      </c>
      <c r="H9633" s="102">
        <v>45584</v>
      </c>
      <c r="I9633" s="102" t="s">
        <v>279</v>
      </c>
      <c r="J9633" s="102" t="s">
        <v>2</v>
      </c>
      <c r="K9633" s="102" t="s">
        <v>1</v>
      </c>
      <c r="L9633" s="102" t="s">
        <v>23</v>
      </c>
      <c r="M9633" s="102" t="s">
        <v>1074</v>
      </c>
      <c r="N9633" s="102">
        <v>6</v>
      </c>
      <c r="O9633" s="102" t="s">
        <v>1075</v>
      </c>
    </row>
    <row r="9634" spans="1:15" x14ac:dyDescent="0.25">
      <c r="A9634" s="102" t="s">
        <v>2057</v>
      </c>
      <c r="B9634" s="103" t="s">
        <v>1997</v>
      </c>
      <c r="C9634" s="103" t="s">
        <v>1118</v>
      </c>
      <c r="D9634" s="102" t="s">
        <v>152</v>
      </c>
      <c r="E9634" s="102" t="s">
        <v>275</v>
      </c>
      <c r="F9634" s="102" t="s">
        <v>15953</v>
      </c>
      <c r="H9634" s="102">
        <v>45584</v>
      </c>
      <c r="I9634" s="102" t="s">
        <v>279</v>
      </c>
      <c r="J9634" s="102" t="s">
        <v>2</v>
      </c>
      <c r="K9634" s="102" t="s">
        <v>1</v>
      </c>
      <c r="L9634" s="102" t="s">
        <v>23</v>
      </c>
      <c r="M9634" s="102" t="s">
        <v>1074</v>
      </c>
      <c r="N9634" s="102">
        <v>6</v>
      </c>
      <c r="O9634" s="102" t="s">
        <v>1075</v>
      </c>
    </row>
    <row r="9635" spans="1:15" x14ac:dyDescent="0.25">
      <c r="A9635" s="102" t="s">
        <v>5904</v>
      </c>
      <c r="B9635" s="103" t="s">
        <v>2050</v>
      </c>
      <c r="C9635" s="103" t="s">
        <v>274</v>
      </c>
      <c r="D9635" s="102" t="s">
        <v>1092</v>
      </c>
      <c r="E9635" s="102" t="s">
        <v>275</v>
      </c>
      <c r="F9635" s="102" t="s">
        <v>15954</v>
      </c>
      <c r="H9635" s="102">
        <v>45584</v>
      </c>
      <c r="I9635" s="102" t="s">
        <v>279</v>
      </c>
      <c r="J9635" s="102" t="s">
        <v>2</v>
      </c>
      <c r="K9635" s="102" t="s">
        <v>1</v>
      </c>
      <c r="L9635" s="102" t="s">
        <v>23</v>
      </c>
      <c r="M9635" s="102" t="s">
        <v>1074</v>
      </c>
      <c r="N9635" s="102">
        <v>6</v>
      </c>
      <c r="O9635" s="102" t="s">
        <v>1075</v>
      </c>
    </row>
    <row r="9636" spans="1:15" x14ac:dyDescent="0.25">
      <c r="A9636" s="102" t="s">
        <v>5904</v>
      </c>
      <c r="B9636" s="103" t="s">
        <v>15955</v>
      </c>
      <c r="C9636" s="103" t="s">
        <v>1082</v>
      </c>
      <c r="D9636" s="102" t="s">
        <v>1092</v>
      </c>
      <c r="E9636" s="102" t="s">
        <v>275</v>
      </c>
      <c r="F9636" s="102" t="s">
        <v>15956</v>
      </c>
      <c r="H9636" s="102">
        <v>45584</v>
      </c>
      <c r="I9636" s="102" t="s">
        <v>279</v>
      </c>
      <c r="J9636" s="102" t="s">
        <v>2</v>
      </c>
      <c r="K9636" s="102" t="s">
        <v>1</v>
      </c>
      <c r="L9636" s="102" t="s">
        <v>23</v>
      </c>
      <c r="M9636" s="102" t="s">
        <v>1082</v>
      </c>
      <c r="N9636" s="102">
        <v>6</v>
      </c>
      <c r="O9636" s="102" t="s">
        <v>1075</v>
      </c>
    </row>
    <row r="9637" spans="1:15" x14ac:dyDescent="0.25">
      <c r="A9637" s="102" t="s">
        <v>15957</v>
      </c>
      <c r="B9637" s="103" t="s">
        <v>1752</v>
      </c>
      <c r="C9637" s="103" t="s">
        <v>277</v>
      </c>
      <c r="D9637" s="102" t="s">
        <v>313</v>
      </c>
      <c r="E9637" s="102" t="s">
        <v>275</v>
      </c>
      <c r="F9637" s="102" t="s">
        <v>15958</v>
      </c>
      <c r="G9637" s="102" t="s">
        <v>15894</v>
      </c>
      <c r="H9637" s="102">
        <v>45584</v>
      </c>
      <c r="I9637" s="102" t="s">
        <v>279</v>
      </c>
      <c r="J9637" s="102" t="s">
        <v>2</v>
      </c>
      <c r="K9637" s="102" t="s">
        <v>1</v>
      </c>
      <c r="L9637" s="102" t="s">
        <v>23</v>
      </c>
      <c r="M9637" s="102" t="s">
        <v>1074</v>
      </c>
      <c r="N9637" s="102">
        <v>6</v>
      </c>
      <c r="O9637" s="102" t="s">
        <v>1075</v>
      </c>
    </row>
    <row r="9638" spans="1:15" x14ac:dyDescent="0.25">
      <c r="A9638" s="102" t="s">
        <v>15959</v>
      </c>
      <c r="B9638" s="103" t="s">
        <v>3275</v>
      </c>
      <c r="C9638" s="103" t="s">
        <v>1118</v>
      </c>
      <c r="D9638" s="102" t="s">
        <v>152</v>
      </c>
      <c r="E9638" s="102" t="s">
        <v>276</v>
      </c>
      <c r="H9638" s="102">
        <v>45584</v>
      </c>
      <c r="I9638" s="102" t="s">
        <v>279</v>
      </c>
      <c r="J9638" s="102" t="s">
        <v>2</v>
      </c>
      <c r="K9638" s="102" t="s">
        <v>1</v>
      </c>
      <c r="L9638" s="102" t="s">
        <v>23</v>
      </c>
      <c r="M9638" s="102" t="s">
        <v>1074</v>
      </c>
      <c r="N9638" s="102">
        <v>6</v>
      </c>
      <c r="O9638" s="102" t="s">
        <v>1075</v>
      </c>
    </row>
    <row r="9639" spans="1:15" x14ac:dyDescent="0.25">
      <c r="A9639" s="102" t="s">
        <v>15960</v>
      </c>
      <c r="B9639" s="103" t="s">
        <v>1189</v>
      </c>
      <c r="C9639" s="103" t="s">
        <v>1077</v>
      </c>
      <c r="D9639" s="102" t="s">
        <v>281</v>
      </c>
      <c r="E9639" s="102" t="s">
        <v>275</v>
      </c>
      <c r="F9639" s="102" t="s">
        <v>15961</v>
      </c>
      <c r="H9639" s="102">
        <v>45584</v>
      </c>
      <c r="I9639" s="102" t="s">
        <v>279</v>
      </c>
      <c r="J9639" s="102" t="s">
        <v>2</v>
      </c>
      <c r="K9639" s="102" t="s">
        <v>1</v>
      </c>
      <c r="L9639" s="102" t="s">
        <v>23</v>
      </c>
      <c r="M9639" s="102" t="s">
        <v>1074</v>
      </c>
      <c r="N9639" s="102">
        <v>6</v>
      </c>
      <c r="O9639" s="102" t="s">
        <v>1075</v>
      </c>
    </row>
    <row r="9640" spans="1:15" x14ac:dyDescent="0.25">
      <c r="A9640" s="102" t="s">
        <v>15960</v>
      </c>
      <c r="B9640" s="103" t="s">
        <v>2097</v>
      </c>
      <c r="C9640" s="103" t="s">
        <v>1077</v>
      </c>
      <c r="D9640" s="102" t="s">
        <v>281</v>
      </c>
      <c r="E9640" s="102" t="s">
        <v>275</v>
      </c>
      <c r="F9640" s="102" t="s">
        <v>15962</v>
      </c>
      <c r="H9640" s="102">
        <v>45584</v>
      </c>
      <c r="I9640" s="102" t="s">
        <v>279</v>
      </c>
      <c r="J9640" s="102" t="s">
        <v>2</v>
      </c>
      <c r="K9640" s="102" t="s">
        <v>1</v>
      </c>
      <c r="L9640" s="102" t="s">
        <v>23</v>
      </c>
      <c r="M9640" s="102" t="s">
        <v>1074</v>
      </c>
      <c r="N9640" s="102">
        <v>6</v>
      </c>
      <c r="O9640" s="102" t="s">
        <v>1075</v>
      </c>
    </row>
    <row r="9641" spans="1:15" x14ac:dyDescent="0.25">
      <c r="A9641" s="102" t="s">
        <v>15963</v>
      </c>
      <c r="B9641" s="103" t="s">
        <v>1244</v>
      </c>
      <c r="C9641" s="103" t="s">
        <v>274</v>
      </c>
      <c r="D9641" s="102" t="s">
        <v>1092</v>
      </c>
      <c r="E9641" s="102" t="s">
        <v>275</v>
      </c>
      <c r="F9641" s="102" t="s">
        <v>15964</v>
      </c>
      <c r="H9641" s="102">
        <v>45584</v>
      </c>
      <c r="I9641" s="102" t="s">
        <v>279</v>
      </c>
      <c r="J9641" s="102" t="s">
        <v>2</v>
      </c>
      <c r="K9641" s="102" t="s">
        <v>1</v>
      </c>
      <c r="L9641" s="102" t="s">
        <v>23</v>
      </c>
      <c r="M9641" s="102" t="s">
        <v>1074</v>
      </c>
      <c r="N9641" s="102">
        <v>6</v>
      </c>
      <c r="O9641" s="102" t="s">
        <v>1075</v>
      </c>
    </row>
    <row r="9642" spans="1:15" x14ac:dyDescent="0.25">
      <c r="A9642" s="102" t="s">
        <v>15965</v>
      </c>
      <c r="B9642" s="103" t="s">
        <v>1561</v>
      </c>
      <c r="C9642" s="103" t="s">
        <v>277</v>
      </c>
      <c r="D9642" s="102" t="s">
        <v>1092</v>
      </c>
      <c r="E9642" s="102" t="s">
        <v>275</v>
      </c>
      <c r="F9642" s="102" t="s">
        <v>15966</v>
      </c>
      <c r="H9642" s="102">
        <v>45584</v>
      </c>
      <c r="I9642" s="102" t="s">
        <v>279</v>
      </c>
      <c r="J9642" s="102" t="s">
        <v>2</v>
      </c>
      <c r="K9642" s="102" t="s">
        <v>1</v>
      </c>
      <c r="L9642" s="102" t="s">
        <v>23</v>
      </c>
      <c r="M9642" s="102" t="s">
        <v>1074</v>
      </c>
      <c r="N9642" s="102">
        <v>6</v>
      </c>
      <c r="O9642" s="102" t="s">
        <v>1075</v>
      </c>
    </row>
    <row r="9643" spans="1:15" x14ac:dyDescent="0.25">
      <c r="A9643" s="102" t="s">
        <v>15967</v>
      </c>
      <c r="B9643" s="103" t="s">
        <v>1632</v>
      </c>
      <c r="C9643" s="103" t="s">
        <v>274</v>
      </c>
      <c r="D9643" s="102" t="s">
        <v>1092</v>
      </c>
      <c r="E9643" s="102" t="s">
        <v>275</v>
      </c>
      <c r="F9643" s="102" t="s">
        <v>15968</v>
      </c>
      <c r="H9643" s="102">
        <v>45584</v>
      </c>
      <c r="I9643" s="102" t="s">
        <v>279</v>
      </c>
      <c r="J9643" s="102" t="s">
        <v>2</v>
      </c>
      <c r="K9643" s="102" t="s">
        <v>1</v>
      </c>
      <c r="L9643" s="102" t="s">
        <v>23</v>
      </c>
      <c r="M9643" s="102" t="s">
        <v>1074</v>
      </c>
      <c r="N9643" s="102">
        <v>6</v>
      </c>
      <c r="O9643" s="102" t="s">
        <v>1075</v>
      </c>
    </row>
    <row r="9644" spans="1:15" x14ac:dyDescent="0.25">
      <c r="A9644" s="102" t="s">
        <v>4456</v>
      </c>
      <c r="B9644" s="103" t="s">
        <v>15969</v>
      </c>
      <c r="C9644" s="103" t="s">
        <v>277</v>
      </c>
      <c r="D9644" s="102" t="s">
        <v>1092</v>
      </c>
      <c r="E9644" s="102" t="s">
        <v>275</v>
      </c>
      <c r="F9644" s="102" t="s">
        <v>15970</v>
      </c>
      <c r="H9644" s="102">
        <v>45584</v>
      </c>
      <c r="I9644" s="102" t="s">
        <v>279</v>
      </c>
      <c r="J9644" s="102" t="s">
        <v>2</v>
      </c>
      <c r="K9644" s="102" t="s">
        <v>1</v>
      </c>
      <c r="L9644" s="102" t="s">
        <v>23</v>
      </c>
      <c r="M9644" s="102" t="s">
        <v>1074</v>
      </c>
      <c r="N9644" s="102">
        <v>6</v>
      </c>
      <c r="O9644" s="102" t="s">
        <v>1075</v>
      </c>
    </row>
    <row r="9645" spans="1:15" x14ac:dyDescent="0.25">
      <c r="A9645" s="102" t="s">
        <v>15971</v>
      </c>
      <c r="B9645" s="103" t="s">
        <v>2190</v>
      </c>
      <c r="C9645" s="103" t="s">
        <v>1118</v>
      </c>
      <c r="D9645" s="102" t="s">
        <v>152</v>
      </c>
      <c r="E9645" s="102" t="s">
        <v>275</v>
      </c>
      <c r="F9645" s="102" t="s">
        <v>15972</v>
      </c>
      <c r="H9645" s="102">
        <v>45584</v>
      </c>
      <c r="I9645" s="102" t="s">
        <v>279</v>
      </c>
      <c r="J9645" s="102" t="s">
        <v>2</v>
      </c>
      <c r="K9645" s="102" t="s">
        <v>1</v>
      </c>
      <c r="L9645" s="102" t="s">
        <v>23</v>
      </c>
      <c r="M9645" s="102" t="s">
        <v>1074</v>
      </c>
      <c r="N9645" s="102">
        <v>6</v>
      </c>
      <c r="O9645" s="102" t="s">
        <v>1075</v>
      </c>
    </row>
    <row r="9646" spans="1:15" x14ac:dyDescent="0.25">
      <c r="A9646" s="102" t="s">
        <v>15973</v>
      </c>
      <c r="B9646" s="103" t="s">
        <v>10668</v>
      </c>
      <c r="C9646" s="103" t="s">
        <v>277</v>
      </c>
      <c r="D9646" s="102" t="s">
        <v>2881</v>
      </c>
      <c r="E9646" s="102" t="s">
        <v>275</v>
      </c>
      <c r="F9646" s="102" t="s">
        <v>15974</v>
      </c>
      <c r="H9646" s="102">
        <v>45584</v>
      </c>
      <c r="I9646" s="102" t="s">
        <v>279</v>
      </c>
      <c r="J9646" s="102" t="s">
        <v>2</v>
      </c>
      <c r="K9646" s="102" t="s">
        <v>1</v>
      </c>
      <c r="L9646" s="102" t="s">
        <v>23</v>
      </c>
      <c r="M9646" s="102" t="s">
        <v>1074</v>
      </c>
      <c r="N9646" s="102">
        <v>6</v>
      </c>
      <c r="O9646" s="102" t="s">
        <v>1075</v>
      </c>
    </row>
    <row r="9647" spans="1:15" x14ac:dyDescent="0.25">
      <c r="A9647" s="102" t="s">
        <v>6170</v>
      </c>
      <c r="B9647" s="103" t="s">
        <v>1132</v>
      </c>
      <c r="C9647" s="103" t="s">
        <v>274</v>
      </c>
      <c r="D9647" s="102" t="s">
        <v>1092</v>
      </c>
      <c r="E9647" s="102" t="s">
        <v>275</v>
      </c>
      <c r="F9647" s="102" t="s">
        <v>15975</v>
      </c>
      <c r="H9647" s="102">
        <v>45584</v>
      </c>
      <c r="I9647" s="102" t="s">
        <v>279</v>
      </c>
      <c r="J9647" s="102" t="s">
        <v>2</v>
      </c>
      <c r="K9647" s="102" t="s">
        <v>1</v>
      </c>
      <c r="L9647" s="102" t="s">
        <v>23</v>
      </c>
      <c r="M9647" s="102" t="s">
        <v>1074</v>
      </c>
      <c r="N9647" s="102">
        <v>6</v>
      </c>
      <c r="O9647" s="102" t="s">
        <v>1075</v>
      </c>
    </row>
    <row r="9648" spans="1:15" x14ac:dyDescent="0.25">
      <c r="A9648" s="102" t="s">
        <v>15976</v>
      </c>
      <c r="B9648" s="103" t="s">
        <v>1263</v>
      </c>
      <c r="C9648" s="103" t="s">
        <v>274</v>
      </c>
      <c r="D9648" s="102" t="s">
        <v>152</v>
      </c>
      <c r="E9648" s="102" t="s">
        <v>275</v>
      </c>
      <c r="F9648" s="102" t="s">
        <v>15977</v>
      </c>
      <c r="H9648" s="102">
        <v>45584</v>
      </c>
      <c r="I9648" s="102" t="s">
        <v>279</v>
      </c>
      <c r="J9648" s="102" t="s">
        <v>2</v>
      </c>
      <c r="K9648" s="102" t="s">
        <v>1</v>
      </c>
      <c r="L9648" s="102" t="s">
        <v>23</v>
      </c>
      <c r="M9648" s="102" t="s">
        <v>1074</v>
      </c>
      <c r="N9648" s="102">
        <v>6</v>
      </c>
      <c r="O9648" s="102" t="s">
        <v>1075</v>
      </c>
    </row>
    <row r="9649" spans="1:15" x14ac:dyDescent="0.25">
      <c r="A9649" s="102" t="s">
        <v>14965</v>
      </c>
      <c r="B9649" s="103" t="s">
        <v>1895</v>
      </c>
      <c r="C9649" s="103" t="s">
        <v>274</v>
      </c>
      <c r="D9649" s="102" t="s">
        <v>152</v>
      </c>
      <c r="E9649" s="102" t="s">
        <v>275</v>
      </c>
      <c r="F9649" s="102" t="s">
        <v>15978</v>
      </c>
      <c r="H9649" s="102">
        <v>45584</v>
      </c>
      <c r="I9649" s="102" t="s">
        <v>279</v>
      </c>
      <c r="J9649" s="102" t="s">
        <v>2</v>
      </c>
      <c r="K9649" s="102" t="s">
        <v>1</v>
      </c>
      <c r="L9649" s="102" t="s">
        <v>23</v>
      </c>
      <c r="M9649" s="102" t="s">
        <v>1074</v>
      </c>
      <c r="N9649" s="102">
        <v>6</v>
      </c>
      <c r="O9649" s="102" t="s">
        <v>1075</v>
      </c>
    </row>
    <row r="9650" spans="1:15" x14ac:dyDescent="0.25">
      <c r="A9650" s="102" t="s">
        <v>15979</v>
      </c>
      <c r="B9650" s="103" t="s">
        <v>5529</v>
      </c>
      <c r="C9650" s="103" t="s">
        <v>274</v>
      </c>
      <c r="D9650" s="102" t="s">
        <v>152</v>
      </c>
      <c r="E9650" s="102" t="s">
        <v>275</v>
      </c>
      <c r="F9650" s="102" t="s">
        <v>15980</v>
      </c>
      <c r="H9650" s="102">
        <v>45584</v>
      </c>
      <c r="I9650" s="102" t="s">
        <v>279</v>
      </c>
      <c r="J9650" s="102" t="s">
        <v>2</v>
      </c>
      <c r="K9650" s="102" t="s">
        <v>1</v>
      </c>
      <c r="L9650" s="102" t="s">
        <v>23</v>
      </c>
      <c r="M9650" s="102" t="s">
        <v>1074</v>
      </c>
      <c r="N9650" s="102">
        <v>6</v>
      </c>
      <c r="O9650" s="102" t="s">
        <v>1075</v>
      </c>
    </row>
    <row r="9651" spans="1:15" x14ac:dyDescent="0.25">
      <c r="A9651" s="102" t="s">
        <v>15981</v>
      </c>
      <c r="B9651" s="103" t="s">
        <v>15982</v>
      </c>
      <c r="C9651" s="103" t="s">
        <v>274</v>
      </c>
      <c r="D9651" s="102" t="s">
        <v>13239</v>
      </c>
      <c r="E9651" s="102" t="s">
        <v>275</v>
      </c>
      <c r="F9651" s="102" t="s">
        <v>15983</v>
      </c>
      <c r="H9651" s="102">
        <v>45584</v>
      </c>
      <c r="I9651" s="102" t="s">
        <v>279</v>
      </c>
      <c r="J9651" s="102" t="s">
        <v>2</v>
      </c>
      <c r="K9651" s="102" t="s">
        <v>1</v>
      </c>
      <c r="L9651" s="102" t="s">
        <v>23</v>
      </c>
      <c r="M9651" s="102" t="s">
        <v>1074</v>
      </c>
      <c r="N9651" s="102">
        <v>6</v>
      </c>
      <c r="O9651" s="102" t="s">
        <v>1075</v>
      </c>
    </row>
    <row r="9652" spans="1:15" x14ac:dyDescent="0.25">
      <c r="A9652" s="102" t="s">
        <v>15981</v>
      </c>
      <c r="B9652" s="103" t="s">
        <v>1355</v>
      </c>
      <c r="C9652" s="103" t="s">
        <v>1082</v>
      </c>
      <c r="D9652" s="102" t="s">
        <v>13239</v>
      </c>
      <c r="E9652" s="102" t="s">
        <v>275</v>
      </c>
      <c r="F9652" s="102" t="s">
        <v>15984</v>
      </c>
      <c r="H9652" s="102">
        <v>45584</v>
      </c>
      <c r="I9652" s="102" t="s">
        <v>279</v>
      </c>
      <c r="J9652" s="102" t="s">
        <v>2</v>
      </c>
      <c r="K9652" s="102" t="s">
        <v>1</v>
      </c>
      <c r="L9652" s="102" t="s">
        <v>23</v>
      </c>
      <c r="M9652" s="102" t="s">
        <v>1082</v>
      </c>
      <c r="N9652" s="102">
        <v>6</v>
      </c>
      <c r="O9652" s="102" t="s">
        <v>1075</v>
      </c>
    </row>
    <row r="9653" spans="1:15" x14ac:dyDescent="0.25">
      <c r="A9653" s="102" t="s">
        <v>15981</v>
      </c>
      <c r="B9653" s="103" t="s">
        <v>15985</v>
      </c>
      <c r="C9653" s="103" t="s">
        <v>1082</v>
      </c>
      <c r="D9653" s="102" t="s">
        <v>13239</v>
      </c>
      <c r="E9653" s="102" t="s">
        <v>275</v>
      </c>
      <c r="F9653" s="102" t="s">
        <v>15986</v>
      </c>
      <c r="H9653" s="102">
        <v>45584</v>
      </c>
      <c r="I9653" s="102" t="s">
        <v>279</v>
      </c>
      <c r="J9653" s="102" t="s">
        <v>2</v>
      </c>
      <c r="K9653" s="102" t="s">
        <v>1</v>
      </c>
      <c r="L9653" s="102" t="s">
        <v>23</v>
      </c>
      <c r="M9653" s="102" t="s">
        <v>1082</v>
      </c>
      <c r="N9653" s="102">
        <v>6</v>
      </c>
      <c r="O9653" s="102" t="s">
        <v>1075</v>
      </c>
    </row>
    <row r="9654" spans="1:15" x14ac:dyDescent="0.25">
      <c r="A9654" s="102" t="s">
        <v>15987</v>
      </c>
      <c r="B9654" s="103" t="s">
        <v>1448</v>
      </c>
      <c r="C9654" s="103" t="s">
        <v>277</v>
      </c>
      <c r="D9654" s="102" t="s">
        <v>1092</v>
      </c>
      <c r="E9654" s="102" t="s">
        <v>275</v>
      </c>
      <c r="F9654" s="102" t="s">
        <v>15988</v>
      </c>
      <c r="H9654" s="102">
        <v>45584</v>
      </c>
      <c r="I9654" s="102" t="s">
        <v>279</v>
      </c>
      <c r="J9654" s="102" t="s">
        <v>2</v>
      </c>
      <c r="K9654" s="102" t="s">
        <v>1</v>
      </c>
      <c r="L9654" s="102" t="s">
        <v>23</v>
      </c>
      <c r="M9654" s="102" t="s">
        <v>1074</v>
      </c>
      <c r="N9654" s="102">
        <v>6</v>
      </c>
      <c r="O9654" s="102" t="s">
        <v>1075</v>
      </c>
    </row>
    <row r="9655" spans="1:15" x14ac:dyDescent="0.25">
      <c r="A9655" s="102" t="s">
        <v>15989</v>
      </c>
      <c r="B9655" s="103" t="s">
        <v>15990</v>
      </c>
      <c r="C9655" s="103" t="s">
        <v>1077</v>
      </c>
      <c r="D9655" s="102" t="s">
        <v>247</v>
      </c>
      <c r="E9655" s="102" t="s">
        <v>275</v>
      </c>
      <c r="F9655" s="102" t="s">
        <v>15991</v>
      </c>
      <c r="G9655" s="102" t="s">
        <v>15992</v>
      </c>
      <c r="H9655" s="102">
        <v>45584</v>
      </c>
      <c r="I9655" s="102" t="s">
        <v>279</v>
      </c>
      <c r="J9655" s="102" t="s">
        <v>2</v>
      </c>
      <c r="K9655" s="102" t="s">
        <v>1</v>
      </c>
      <c r="L9655" s="102" t="s">
        <v>23</v>
      </c>
      <c r="M9655" s="102" t="s">
        <v>1074</v>
      </c>
      <c r="N9655" s="102">
        <v>6</v>
      </c>
      <c r="O9655" s="102" t="s">
        <v>1075</v>
      </c>
    </row>
    <row r="9656" spans="1:15" x14ac:dyDescent="0.25">
      <c r="A9656" s="102" t="s">
        <v>6911</v>
      </c>
      <c r="B9656" s="103" t="s">
        <v>15993</v>
      </c>
      <c r="C9656" s="103" t="s">
        <v>1118</v>
      </c>
      <c r="D9656" s="102" t="s">
        <v>152</v>
      </c>
      <c r="E9656" s="102" t="s">
        <v>275</v>
      </c>
      <c r="F9656" s="102" t="s">
        <v>15994</v>
      </c>
      <c r="H9656" s="102">
        <v>45584</v>
      </c>
      <c r="I9656" s="102" t="s">
        <v>279</v>
      </c>
      <c r="J9656" s="102" t="s">
        <v>2</v>
      </c>
      <c r="K9656" s="102" t="s">
        <v>1</v>
      </c>
      <c r="L9656" s="102" t="s">
        <v>23</v>
      </c>
      <c r="M9656" s="102" t="s">
        <v>1074</v>
      </c>
      <c r="N9656" s="102">
        <v>6</v>
      </c>
      <c r="O9656" s="102" t="s">
        <v>1075</v>
      </c>
    </row>
    <row r="9657" spans="1:15" x14ac:dyDescent="0.25">
      <c r="A9657" s="102" t="s">
        <v>13924</v>
      </c>
      <c r="B9657" s="103" t="s">
        <v>8022</v>
      </c>
      <c r="C9657" s="103" t="s">
        <v>277</v>
      </c>
      <c r="D9657" s="102" t="s">
        <v>1092</v>
      </c>
      <c r="E9657" s="102" t="s">
        <v>275</v>
      </c>
      <c r="F9657" s="102" t="s">
        <v>15995</v>
      </c>
      <c r="H9657" s="102">
        <v>45584</v>
      </c>
      <c r="I9657" s="102" t="s">
        <v>279</v>
      </c>
      <c r="J9657" s="102" t="s">
        <v>2</v>
      </c>
      <c r="K9657" s="102" t="s">
        <v>1</v>
      </c>
      <c r="L9657" s="102" t="s">
        <v>23</v>
      </c>
      <c r="M9657" s="102" t="s">
        <v>1074</v>
      </c>
      <c r="N9657" s="102">
        <v>6</v>
      </c>
      <c r="O9657" s="102" t="s">
        <v>1075</v>
      </c>
    </row>
    <row r="9658" spans="1:15" x14ac:dyDescent="0.25">
      <c r="A9658" s="102" t="s">
        <v>2689</v>
      </c>
      <c r="B9658" s="103" t="s">
        <v>15996</v>
      </c>
      <c r="C9658" s="103" t="s">
        <v>274</v>
      </c>
      <c r="D9658" s="102" t="s">
        <v>2881</v>
      </c>
      <c r="E9658" s="102" t="s">
        <v>275</v>
      </c>
      <c r="F9658" s="102" t="s">
        <v>15997</v>
      </c>
      <c r="H9658" s="102">
        <v>45584</v>
      </c>
      <c r="I9658" s="102" t="s">
        <v>279</v>
      </c>
      <c r="J9658" s="102" t="s">
        <v>2</v>
      </c>
      <c r="K9658" s="102" t="s">
        <v>1</v>
      </c>
      <c r="L9658" s="102" t="s">
        <v>23</v>
      </c>
      <c r="M9658" s="102" t="s">
        <v>1074</v>
      </c>
      <c r="N9658" s="102">
        <v>6</v>
      </c>
      <c r="O9658" s="102" t="s">
        <v>1075</v>
      </c>
    </row>
    <row r="9659" spans="1:15" x14ac:dyDescent="0.25">
      <c r="A9659" s="102" t="s">
        <v>5992</v>
      </c>
      <c r="B9659" s="103" t="s">
        <v>1122</v>
      </c>
      <c r="C9659" s="103" t="s">
        <v>274</v>
      </c>
      <c r="D9659" s="102" t="s">
        <v>1092</v>
      </c>
      <c r="E9659" s="102" t="s">
        <v>275</v>
      </c>
      <c r="F9659" s="102" t="s">
        <v>15998</v>
      </c>
      <c r="H9659" s="102">
        <v>45584</v>
      </c>
      <c r="I9659" s="102" t="s">
        <v>279</v>
      </c>
      <c r="J9659" s="102" t="s">
        <v>2</v>
      </c>
      <c r="K9659" s="102" t="s">
        <v>1</v>
      </c>
      <c r="L9659" s="102" t="s">
        <v>23</v>
      </c>
      <c r="M9659" s="102" t="s">
        <v>1074</v>
      </c>
      <c r="N9659" s="102">
        <v>6</v>
      </c>
      <c r="O9659" s="102" t="s">
        <v>1075</v>
      </c>
    </row>
    <row r="9660" spans="1:15" x14ac:dyDescent="0.25">
      <c r="A9660" s="102" t="s">
        <v>15999</v>
      </c>
      <c r="B9660" s="103" t="s">
        <v>16000</v>
      </c>
      <c r="C9660" s="103" t="s">
        <v>1118</v>
      </c>
      <c r="D9660" s="102" t="s">
        <v>152</v>
      </c>
      <c r="E9660" s="102" t="s">
        <v>275</v>
      </c>
      <c r="F9660" s="102" t="s">
        <v>16001</v>
      </c>
      <c r="H9660" s="102">
        <v>45584</v>
      </c>
      <c r="I9660" s="102" t="s">
        <v>279</v>
      </c>
      <c r="J9660" s="102" t="s">
        <v>2</v>
      </c>
      <c r="K9660" s="102" t="s">
        <v>1</v>
      </c>
      <c r="L9660" s="102" t="s">
        <v>23</v>
      </c>
      <c r="M9660" s="102" t="s">
        <v>1074</v>
      </c>
      <c r="N9660" s="102">
        <v>6</v>
      </c>
      <c r="O9660" s="102" t="s">
        <v>1075</v>
      </c>
    </row>
    <row r="9661" spans="1:15" x14ac:dyDescent="0.25">
      <c r="A9661" s="102" t="s">
        <v>16002</v>
      </c>
      <c r="B9661" s="103" t="s">
        <v>1895</v>
      </c>
      <c r="C9661" s="103" t="s">
        <v>274</v>
      </c>
      <c r="D9661" s="102" t="s">
        <v>1092</v>
      </c>
      <c r="E9661" s="102" t="s">
        <v>275</v>
      </c>
      <c r="F9661" s="102" t="s">
        <v>16003</v>
      </c>
      <c r="H9661" s="102">
        <v>45584</v>
      </c>
      <c r="I9661" s="102" t="s">
        <v>279</v>
      </c>
      <c r="J9661" s="102" t="s">
        <v>2</v>
      </c>
      <c r="K9661" s="102" t="s">
        <v>1</v>
      </c>
      <c r="L9661" s="102" t="s">
        <v>23</v>
      </c>
      <c r="M9661" s="102" t="s">
        <v>1074</v>
      </c>
      <c r="N9661" s="102">
        <v>6</v>
      </c>
      <c r="O9661" s="102" t="s">
        <v>1075</v>
      </c>
    </row>
    <row r="9662" spans="1:15" x14ac:dyDescent="0.25">
      <c r="A9662" s="102" t="s">
        <v>3571</v>
      </c>
      <c r="B9662" s="103" t="s">
        <v>1445</v>
      </c>
      <c r="C9662" s="103" t="s">
        <v>1225</v>
      </c>
      <c r="D9662" s="102" t="s">
        <v>281</v>
      </c>
      <c r="E9662" s="102" t="s">
        <v>276</v>
      </c>
      <c r="H9662" s="102">
        <v>45584</v>
      </c>
      <c r="I9662" s="102" t="s">
        <v>279</v>
      </c>
      <c r="J9662" s="102" t="s">
        <v>2</v>
      </c>
      <c r="K9662" s="102" t="s">
        <v>1</v>
      </c>
      <c r="L9662" s="102" t="s">
        <v>23</v>
      </c>
      <c r="M9662" s="102" t="s">
        <v>1074</v>
      </c>
      <c r="N9662" s="102">
        <v>6</v>
      </c>
      <c r="O9662" s="102" t="s">
        <v>1075</v>
      </c>
    </row>
    <row r="9663" spans="1:15" x14ac:dyDescent="0.25">
      <c r="A9663" s="102" t="s">
        <v>16004</v>
      </c>
      <c r="B9663" s="103" t="s">
        <v>1536</v>
      </c>
      <c r="C9663" s="103" t="s">
        <v>274</v>
      </c>
      <c r="D9663" s="102" t="s">
        <v>2881</v>
      </c>
      <c r="E9663" s="102" t="s">
        <v>275</v>
      </c>
      <c r="F9663" s="102" t="s">
        <v>16005</v>
      </c>
      <c r="H9663" s="102">
        <v>45584</v>
      </c>
      <c r="I9663" s="102" t="s">
        <v>279</v>
      </c>
      <c r="J9663" s="102" t="s">
        <v>2</v>
      </c>
      <c r="K9663" s="102" t="s">
        <v>1</v>
      </c>
      <c r="L9663" s="102" t="s">
        <v>23</v>
      </c>
      <c r="M9663" s="102" t="s">
        <v>1074</v>
      </c>
      <c r="N9663" s="102">
        <v>6</v>
      </c>
      <c r="O9663" s="102" t="s">
        <v>1075</v>
      </c>
    </row>
    <row r="9664" spans="1:15" x14ac:dyDescent="0.25">
      <c r="A9664" s="102" t="s">
        <v>16006</v>
      </c>
      <c r="B9664" s="103" t="s">
        <v>16007</v>
      </c>
      <c r="C9664" s="103" t="s">
        <v>1225</v>
      </c>
      <c r="D9664" s="102" t="s">
        <v>281</v>
      </c>
      <c r="E9664" s="102" t="s">
        <v>275</v>
      </c>
      <c r="F9664" s="102" t="s">
        <v>16008</v>
      </c>
      <c r="H9664" s="102">
        <v>45584</v>
      </c>
      <c r="I9664" s="102" t="s">
        <v>279</v>
      </c>
      <c r="J9664" s="102" t="s">
        <v>2</v>
      </c>
      <c r="K9664" s="102" t="s">
        <v>1</v>
      </c>
      <c r="L9664" s="102" t="s">
        <v>23</v>
      </c>
      <c r="M9664" s="102" t="s">
        <v>1074</v>
      </c>
      <c r="N9664" s="102">
        <v>6</v>
      </c>
      <c r="O9664" s="102" t="s">
        <v>1075</v>
      </c>
    </row>
    <row r="9665" spans="1:15" x14ac:dyDescent="0.25">
      <c r="A9665" s="102" t="s">
        <v>16009</v>
      </c>
      <c r="B9665" s="103" t="s">
        <v>16010</v>
      </c>
      <c r="C9665" s="103" t="s">
        <v>1081</v>
      </c>
      <c r="D9665" s="102" t="s">
        <v>247</v>
      </c>
      <c r="E9665" s="102" t="s">
        <v>275</v>
      </c>
      <c r="F9665" s="102" t="s">
        <v>16011</v>
      </c>
      <c r="G9665" s="102" t="s">
        <v>15992</v>
      </c>
      <c r="H9665" s="102">
        <v>45584</v>
      </c>
      <c r="I9665" s="102" t="s">
        <v>279</v>
      </c>
      <c r="J9665" s="102" t="s">
        <v>2</v>
      </c>
      <c r="K9665" s="102" t="s">
        <v>1</v>
      </c>
      <c r="L9665" s="102" t="s">
        <v>23</v>
      </c>
      <c r="M9665" s="102" t="s">
        <v>1082</v>
      </c>
      <c r="N9665" s="102">
        <v>6</v>
      </c>
      <c r="O9665" s="102" t="s">
        <v>1075</v>
      </c>
    </row>
    <row r="9666" spans="1:15" x14ac:dyDescent="0.25">
      <c r="A9666" s="102" t="s">
        <v>16009</v>
      </c>
      <c r="B9666" s="103" t="s">
        <v>16012</v>
      </c>
      <c r="C9666" s="103" t="s">
        <v>1081</v>
      </c>
      <c r="D9666" s="102" t="s">
        <v>247</v>
      </c>
      <c r="E9666" s="102" t="s">
        <v>275</v>
      </c>
      <c r="F9666" s="102" t="s">
        <v>16013</v>
      </c>
      <c r="G9666" s="102" t="s">
        <v>15992</v>
      </c>
      <c r="H9666" s="102">
        <v>45584</v>
      </c>
      <c r="I9666" s="102" t="s">
        <v>279</v>
      </c>
      <c r="J9666" s="102" t="s">
        <v>2</v>
      </c>
      <c r="K9666" s="102" t="s">
        <v>1</v>
      </c>
      <c r="L9666" s="102" t="s">
        <v>23</v>
      </c>
      <c r="M9666" s="102" t="s">
        <v>1082</v>
      </c>
      <c r="N9666" s="102">
        <v>6</v>
      </c>
      <c r="O9666" s="102" t="s">
        <v>1075</v>
      </c>
    </row>
    <row r="9667" spans="1:15" x14ac:dyDescent="0.25">
      <c r="A9667" s="102" t="s">
        <v>7173</v>
      </c>
      <c r="B9667" s="103" t="s">
        <v>1214</v>
      </c>
      <c r="C9667" s="103" t="s">
        <v>277</v>
      </c>
      <c r="D9667" s="102" t="s">
        <v>1092</v>
      </c>
      <c r="E9667" s="102" t="s">
        <v>275</v>
      </c>
      <c r="F9667" s="102" t="s">
        <v>16014</v>
      </c>
      <c r="H9667" s="102">
        <v>45584</v>
      </c>
      <c r="I9667" s="102" t="s">
        <v>279</v>
      </c>
      <c r="J9667" s="102" t="s">
        <v>2</v>
      </c>
      <c r="K9667" s="102" t="s">
        <v>1</v>
      </c>
      <c r="L9667" s="102" t="s">
        <v>23</v>
      </c>
      <c r="M9667" s="102" t="s">
        <v>1074</v>
      </c>
      <c r="N9667" s="102">
        <v>6</v>
      </c>
      <c r="O9667" s="102" t="s">
        <v>1075</v>
      </c>
    </row>
    <row r="9668" spans="1:15" x14ac:dyDescent="0.25">
      <c r="A9668" s="102" t="s">
        <v>16015</v>
      </c>
      <c r="B9668" s="103" t="s">
        <v>16016</v>
      </c>
      <c r="C9668" s="103" t="s">
        <v>1118</v>
      </c>
      <c r="D9668" s="102" t="s">
        <v>318</v>
      </c>
      <c r="E9668" s="102" t="s">
        <v>275</v>
      </c>
      <c r="F9668" s="102" t="s">
        <v>16017</v>
      </c>
      <c r="H9668" s="102">
        <v>45584</v>
      </c>
      <c r="I9668" s="102" t="s">
        <v>279</v>
      </c>
      <c r="J9668" s="102" t="s">
        <v>2</v>
      </c>
      <c r="K9668" s="102" t="s">
        <v>1</v>
      </c>
      <c r="L9668" s="102" t="s">
        <v>23</v>
      </c>
      <c r="M9668" s="102" t="s">
        <v>1074</v>
      </c>
      <c r="N9668" s="102">
        <v>6</v>
      </c>
      <c r="O9668" s="102" t="s">
        <v>1075</v>
      </c>
    </row>
    <row r="9669" spans="1:15" x14ac:dyDescent="0.25">
      <c r="A9669" s="102" t="s">
        <v>16018</v>
      </c>
      <c r="B9669" s="103" t="s">
        <v>1146</v>
      </c>
      <c r="C9669" s="103" t="s">
        <v>274</v>
      </c>
      <c r="D9669" s="102" t="s">
        <v>1092</v>
      </c>
      <c r="E9669" s="102" t="s">
        <v>275</v>
      </c>
      <c r="F9669" s="102" t="s">
        <v>16019</v>
      </c>
      <c r="H9669" s="102">
        <v>45584</v>
      </c>
      <c r="I9669" s="102" t="s">
        <v>279</v>
      </c>
      <c r="J9669" s="102" t="s">
        <v>2</v>
      </c>
      <c r="K9669" s="102" t="s">
        <v>1</v>
      </c>
      <c r="L9669" s="102" t="s">
        <v>23</v>
      </c>
      <c r="M9669" s="102" t="s">
        <v>1074</v>
      </c>
      <c r="N9669" s="102">
        <v>6</v>
      </c>
      <c r="O9669" s="102" t="s">
        <v>1075</v>
      </c>
    </row>
    <row r="9670" spans="1:15" x14ac:dyDescent="0.25">
      <c r="A9670" s="102" t="s">
        <v>16020</v>
      </c>
      <c r="B9670" s="103" t="s">
        <v>6423</v>
      </c>
      <c r="C9670" s="103" t="s">
        <v>1225</v>
      </c>
      <c r="D9670" s="102" t="s">
        <v>281</v>
      </c>
      <c r="E9670" s="102" t="s">
        <v>276</v>
      </c>
      <c r="H9670" s="102">
        <v>45584</v>
      </c>
      <c r="I9670" s="102" t="s">
        <v>279</v>
      </c>
      <c r="J9670" s="102" t="s">
        <v>2</v>
      </c>
      <c r="K9670" s="102" t="s">
        <v>1</v>
      </c>
      <c r="L9670" s="102" t="s">
        <v>23</v>
      </c>
      <c r="M9670" s="102" t="s">
        <v>1074</v>
      </c>
      <c r="N9670" s="102">
        <v>6</v>
      </c>
      <c r="O9670" s="102" t="s">
        <v>1075</v>
      </c>
    </row>
    <row r="9671" spans="1:15" x14ac:dyDescent="0.25">
      <c r="A9671" s="102" t="s">
        <v>16021</v>
      </c>
      <c r="B9671" s="103" t="s">
        <v>1629</v>
      </c>
      <c r="C9671" s="103" t="s">
        <v>1118</v>
      </c>
      <c r="D9671" s="102" t="s">
        <v>318</v>
      </c>
      <c r="E9671" s="102" t="s">
        <v>275</v>
      </c>
      <c r="F9671" s="102" t="s">
        <v>16022</v>
      </c>
      <c r="H9671" s="102">
        <v>45584</v>
      </c>
      <c r="I9671" s="102" t="s">
        <v>279</v>
      </c>
      <c r="J9671" s="102" t="s">
        <v>2</v>
      </c>
      <c r="K9671" s="102" t="s">
        <v>1</v>
      </c>
      <c r="L9671" s="102" t="s">
        <v>23</v>
      </c>
      <c r="M9671" s="102" t="s">
        <v>1074</v>
      </c>
      <c r="N9671" s="102">
        <v>6</v>
      </c>
      <c r="O9671" s="102" t="s">
        <v>1075</v>
      </c>
    </row>
    <row r="9672" spans="1:15" x14ac:dyDescent="0.25">
      <c r="A9672" s="102" t="s">
        <v>6053</v>
      </c>
      <c r="B9672" s="103" t="s">
        <v>2767</v>
      </c>
      <c r="C9672" s="103" t="s">
        <v>277</v>
      </c>
      <c r="D9672" s="102" t="s">
        <v>2881</v>
      </c>
      <c r="E9672" s="102" t="s">
        <v>275</v>
      </c>
      <c r="F9672" s="102" t="s">
        <v>16023</v>
      </c>
      <c r="H9672" s="102">
        <v>45584</v>
      </c>
      <c r="I9672" s="102" t="s">
        <v>279</v>
      </c>
      <c r="J9672" s="102" t="s">
        <v>2</v>
      </c>
      <c r="K9672" s="102" t="s">
        <v>1</v>
      </c>
      <c r="L9672" s="102" t="s">
        <v>23</v>
      </c>
      <c r="M9672" s="102" t="s">
        <v>1074</v>
      </c>
      <c r="N9672" s="102">
        <v>6</v>
      </c>
      <c r="O9672" s="102" t="s">
        <v>1075</v>
      </c>
    </row>
    <row r="9673" spans="1:15" x14ac:dyDescent="0.25">
      <c r="A9673" s="102" t="s">
        <v>16024</v>
      </c>
      <c r="B9673" s="103" t="s">
        <v>2558</v>
      </c>
      <c r="C9673" s="103" t="s">
        <v>274</v>
      </c>
      <c r="D9673" s="102" t="s">
        <v>1092</v>
      </c>
      <c r="E9673" s="102" t="s">
        <v>275</v>
      </c>
      <c r="F9673" s="102" t="s">
        <v>16025</v>
      </c>
      <c r="H9673" s="102">
        <v>45584</v>
      </c>
      <c r="I9673" s="102" t="s">
        <v>279</v>
      </c>
      <c r="J9673" s="102" t="s">
        <v>2</v>
      </c>
      <c r="K9673" s="102" t="s">
        <v>1</v>
      </c>
      <c r="L9673" s="102" t="s">
        <v>23</v>
      </c>
      <c r="M9673" s="102" t="s">
        <v>1074</v>
      </c>
      <c r="N9673" s="102">
        <v>6</v>
      </c>
      <c r="O9673" s="102" t="s">
        <v>1075</v>
      </c>
    </row>
    <row r="9674" spans="1:15" x14ac:dyDescent="0.25">
      <c r="A9674" s="102" t="s">
        <v>16024</v>
      </c>
      <c r="B9674" s="103" t="s">
        <v>1912</v>
      </c>
      <c r="C9674" s="103" t="s">
        <v>1082</v>
      </c>
      <c r="D9674" s="102" t="s">
        <v>1092</v>
      </c>
      <c r="E9674" s="102" t="s">
        <v>275</v>
      </c>
      <c r="F9674" s="102" t="s">
        <v>16026</v>
      </c>
      <c r="H9674" s="102">
        <v>45584</v>
      </c>
      <c r="I9674" s="102" t="s">
        <v>279</v>
      </c>
      <c r="J9674" s="102" t="s">
        <v>2</v>
      </c>
      <c r="K9674" s="102" t="s">
        <v>1</v>
      </c>
      <c r="L9674" s="102" t="s">
        <v>23</v>
      </c>
      <c r="M9674" s="102" t="s">
        <v>1082</v>
      </c>
      <c r="N9674" s="102">
        <v>6</v>
      </c>
      <c r="O9674" s="102" t="s">
        <v>1075</v>
      </c>
    </row>
    <row r="9675" spans="1:15" x14ac:dyDescent="0.25">
      <c r="A9675" s="102" t="s">
        <v>16024</v>
      </c>
      <c r="B9675" s="103" t="s">
        <v>1627</v>
      </c>
      <c r="C9675" s="103" t="s">
        <v>1082</v>
      </c>
      <c r="D9675" s="102" t="s">
        <v>1092</v>
      </c>
      <c r="E9675" s="102" t="s">
        <v>275</v>
      </c>
      <c r="F9675" s="102" t="s">
        <v>16027</v>
      </c>
      <c r="H9675" s="102">
        <v>45584</v>
      </c>
      <c r="I9675" s="102" t="s">
        <v>279</v>
      </c>
      <c r="J9675" s="102" t="s">
        <v>2</v>
      </c>
      <c r="K9675" s="102" t="s">
        <v>1</v>
      </c>
      <c r="L9675" s="102" t="s">
        <v>23</v>
      </c>
      <c r="M9675" s="102" t="s">
        <v>1082</v>
      </c>
      <c r="N9675" s="102">
        <v>6</v>
      </c>
      <c r="O9675" s="102" t="s">
        <v>1075</v>
      </c>
    </row>
    <row r="9676" spans="1:15" x14ac:dyDescent="0.25">
      <c r="A9676" s="102" t="s">
        <v>16028</v>
      </c>
      <c r="B9676" s="103" t="s">
        <v>16029</v>
      </c>
      <c r="C9676" s="103" t="s">
        <v>274</v>
      </c>
      <c r="D9676" s="102" t="s">
        <v>318</v>
      </c>
      <c r="E9676" s="102" t="s">
        <v>275</v>
      </c>
      <c r="F9676" s="102" t="s">
        <v>16030</v>
      </c>
      <c r="H9676" s="102">
        <v>45584</v>
      </c>
      <c r="I9676" s="102" t="s">
        <v>279</v>
      </c>
      <c r="J9676" s="102" t="s">
        <v>2</v>
      </c>
      <c r="K9676" s="102" t="s">
        <v>1</v>
      </c>
      <c r="L9676" s="102" t="s">
        <v>23</v>
      </c>
      <c r="M9676" s="102" t="s">
        <v>1074</v>
      </c>
      <c r="N9676" s="102">
        <v>6</v>
      </c>
      <c r="O9676" s="102" t="s">
        <v>1075</v>
      </c>
    </row>
    <row r="9677" spans="1:15" x14ac:dyDescent="0.25">
      <c r="A9677" s="102" t="s">
        <v>16031</v>
      </c>
      <c r="B9677" s="103" t="s">
        <v>3154</v>
      </c>
      <c r="C9677" s="103" t="s">
        <v>1225</v>
      </c>
      <c r="D9677" s="102" t="s">
        <v>247</v>
      </c>
      <c r="E9677" s="102" t="s">
        <v>275</v>
      </c>
      <c r="F9677" s="102" t="s">
        <v>16032</v>
      </c>
      <c r="G9677" s="102" t="s">
        <v>15992</v>
      </c>
      <c r="H9677" s="102">
        <v>45584</v>
      </c>
      <c r="I9677" s="102" t="s">
        <v>279</v>
      </c>
      <c r="J9677" s="102" t="s">
        <v>2</v>
      </c>
      <c r="K9677" s="102" t="s">
        <v>1</v>
      </c>
      <c r="L9677" s="102" t="s">
        <v>23</v>
      </c>
      <c r="M9677" s="102" t="s">
        <v>1074</v>
      </c>
      <c r="N9677" s="102">
        <v>6</v>
      </c>
      <c r="O9677" s="102" t="s">
        <v>1075</v>
      </c>
    </row>
    <row r="9678" spans="1:15" x14ac:dyDescent="0.25">
      <c r="A9678" s="102" t="s">
        <v>6064</v>
      </c>
      <c r="B9678" s="103" t="s">
        <v>1078</v>
      </c>
      <c r="C9678" s="103" t="s">
        <v>274</v>
      </c>
      <c r="D9678" s="102" t="s">
        <v>313</v>
      </c>
      <c r="E9678" s="102" t="s">
        <v>275</v>
      </c>
      <c r="F9678" s="102" t="s">
        <v>16033</v>
      </c>
      <c r="G9678" s="102" t="s">
        <v>15894</v>
      </c>
      <c r="H9678" s="102">
        <v>45584</v>
      </c>
      <c r="I9678" s="102" t="s">
        <v>279</v>
      </c>
      <c r="J9678" s="102" t="s">
        <v>2</v>
      </c>
      <c r="K9678" s="102" t="s">
        <v>1</v>
      </c>
      <c r="L9678" s="102" t="s">
        <v>23</v>
      </c>
      <c r="M9678" s="102" t="s">
        <v>1074</v>
      </c>
      <c r="N9678" s="102">
        <v>6</v>
      </c>
      <c r="O9678" s="102" t="s">
        <v>1075</v>
      </c>
    </row>
    <row r="9679" spans="1:15" x14ac:dyDescent="0.25">
      <c r="A9679" s="102" t="s">
        <v>16034</v>
      </c>
      <c r="B9679" s="103" t="s">
        <v>2578</v>
      </c>
      <c r="C9679" s="103" t="s">
        <v>274</v>
      </c>
      <c r="D9679" s="102" t="s">
        <v>152</v>
      </c>
      <c r="E9679" s="102" t="s">
        <v>275</v>
      </c>
      <c r="F9679" s="102" t="s">
        <v>16035</v>
      </c>
      <c r="H9679" s="102">
        <v>45584</v>
      </c>
      <c r="I9679" s="102" t="s">
        <v>279</v>
      </c>
      <c r="J9679" s="102" t="s">
        <v>2</v>
      </c>
      <c r="K9679" s="102" t="s">
        <v>1</v>
      </c>
      <c r="L9679" s="102" t="s">
        <v>23</v>
      </c>
      <c r="M9679" s="102" t="s">
        <v>1074</v>
      </c>
      <c r="N9679" s="102">
        <v>6</v>
      </c>
      <c r="O9679" s="102" t="s">
        <v>1075</v>
      </c>
    </row>
    <row r="9680" spans="1:15" x14ac:dyDescent="0.25">
      <c r="A9680" s="102" t="s">
        <v>16036</v>
      </c>
      <c r="B9680" s="103" t="s">
        <v>3113</v>
      </c>
      <c r="C9680" s="103" t="s">
        <v>1118</v>
      </c>
      <c r="D9680" s="102" t="s">
        <v>318</v>
      </c>
      <c r="E9680" s="102" t="s">
        <v>275</v>
      </c>
      <c r="F9680" s="102" t="s">
        <v>16037</v>
      </c>
      <c r="H9680" s="102">
        <v>45584</v>
      </c>
      <c r="I9680" s="102" t="s">
        <v>279</v>
      </c>
      <c r="J9680" s="102" t="s">
        <v>2</v>
      </c>
      <c r="K9680" s="102" t="s">
        <v>1</v>
      </c>
      <c r="L9680" s="102" t="s">
        <v>23</v>
      </c>
      <c r="M9680" s="102" t="s">
        <v>1074</v>
      </c>
      <c r="N9680" s="102">
        <v>6</v>
      </c>
      <c r="O9680" s="102" t="s">
        <v>1075</v>
      </c>
    </row>
    <row r="9681" spans="1:15" x14ac:dyDescent="0.25">
      <c r="A9681" s="102" t="s">
        <v>16038</v>
      </c>
      <c r="B9681" s="103" t="s">
        <v>1847</v>
      </c>
      <c r="C9681" s="103" t="s">
        <v>277</v>
      </c>
      <c r="D9681" s="102" t="s">
        <v>1092</v>
      </c>
      <c r="E9681" s="102" t="s">
        <v>275</v>
      </c>
      <c r="F9681" s="102" t="s">
        <v>16039</v>
      </c>
      <c r="H9681" s="102">
        <v>45584</v>
      </c>
      <c r="I9681" s="102" t="s">
        <v>279</v>
      </c>
      <c r="J9681" s="102" t="s">
        <v>2</v>
      </c>
      <c r="K9681" s="102" t="s">
        <v>1</v>
      </c>
      <c r="L9681" s="102" t="s">
        <v>23</v>
      </c>
      <c r="M9681" s="102" t="s">
        <v>1074</v>
      </c>
      <c r="N9681" s="102">
        <v>6</v>
      </c>
      <c r="O9681" s="102" t="s">
        <v>1075</v>
      </c>
    </row>
    <row r="9682" spans="1:15" x14ac:dyDescent="0.25">
      <c r="A9682" s="102" t="s">
        <v>16040</v>
      </c>
      <c r="B9682" s="103" t="s">
        <v>11828</v>
      </c>
      <c r="C9682" s="103" t="s">
        <v>1077</v>
      </c>
      <c r="D9682" s="102" t="s">
        <v>281</v>
      </c>
      <c r="E9682" s="102" t="s">
        <v>275</v>
      </c>
      <c r="F9682" s="102" t="s">
        <v>16041</v>
      </c>
      <c r="H9682" s="102">
        <v>45584</v>
      </c>
      <c r="I9682" s="102" t="s">
        <v>279</v>
      </c>
      <c r="J9682" s="102" t="s">
        <v>2</v>
      </c>
      <c r="K9682" s="102" t="s">
        <v>1</v>
      </c>
      <c r="L9682" s="102" t="s">
        <v>23</v>
      </c>
      <c r="M9682" s="102" t="s">
        <v>1074</v>
      </c>
      <c r="N9682" s="102">
        <v>6</v>
      </c>
      <c r="O9682" s="102" t="s">
        <v>1075</v>
      </c>
    </row>
    <row r="9683" spans="1:15" x14ac:dyDescent="0.25">
      <c r="A9683" s="102" t="s">
        <v>16040</v>
      </c>
      <c r="B9683" s="103" t="s">
        <v>9967</v>
      </c>
      <c r="C9683" s="103" t="s">
        <v>1225</v>
      </c>
      <c r="D9683" s="102" t="s">
        <v>281</v>
      </c>
      <c r="E9683" s="102" t="s">
        <v>275</v>
      </c>
      <c r="F9683" s="102" t="s">
        <v>16042</v>
      </c>
      <c r="H9683" s="102">
        <v>45584</v>
      </c>
      <c r="I9683" s="102" t="s">
        <v>279</v>
      </c>
      <c r="J9683" s="102" t="s">
        <v>2</v>
      </c>
      <c r="K9683" s="102" t="s">
        <v>1</v>
      </c>
      <c r="L9683" s="102" t="s">
        <v>23</v>
      </c>
      <c r="M9683" s="102" t="s">
        <v>1074</v>
      </c>
      <c r="N9683" s="102">
        <v>6</v>
      </c>
      <c r="O9683" s="102" t="s">
        <v>1075</v>
      </c>
    </row>
    <row r="9684" spans="1:15" x14ac:dyDescent="0.25">
      <c r="A9684" s="102" t="s">
        <v>16043</v>
      </c>
      <c r="B9684" s="103" t="s">
        <v>1260</v>
      </c>
      <c r="C9684" s="103" t="s">
        <v>277</v>
      </c>
      <c r="D9684" s="102" t="s">
        <v>1092</v>
      </c>
      <c r="E9684" s="102" t="s">
        <v>275</v>
      </c>
      <c r="F9684" s="102" t="s">
        <v>16044</v>
      </c>
      <c r="H9684" s="102">
        <v>45584</v>
      </c>
      <c r="I9684" s="102" t="s">
        <v>279</v>
      </c>
      <c r="J9684" s="102" t="s">
        <v>2</v>
      </c>
      <c r="K9684" s="102" t="s">
        <v>1</v>
      </c>
      <c r="L9684" s="102" t="s">
        <v>23</v>
      </c>
      <c r="M9684" s="102" t="s">
        <v>1074</v>
      </c>
      <c r="N9684" s="102">
        <v>6</v>
      </c>
      <c r="O9684" s="102" t="s">
        <v>1075</v>
      </c>
    </row>
    <row r="9685" spans="1:15" x14ac:dyDescent="0.25">
      <c r="A9685" s="102" t="s">
        <v>6496</v>
      </c>
      <c r="B9685" s="103" t="s">
        <v>3113</v>
      </c>
      <c r="C9685" s="103" t="s">
        <v>1118</v>
      </c>
      <c r="D9685" s="102" t="s">
        <v>152</v>
      </c>
      <c r="E9685" s="102" t="s">
        <v>275</v>
      </c>
      <c r="F9685" s="102" t="s">
        <v>16045</v>
      </c>
      <c r="H9685" s="102">
        <v>45584</v>
      </c>
      <c r="I9685" s="102" t="s">
        <v>279</v>
      </c>
      <c r="J9685" s="102" t="s">
        <v>2</v>
      </c>
      <c r="K9685" s="102" t="s">
        <v>1</v>
      </c>
      <c r="L9685" s="102" t="s">
        <v>23</v>
      </c>
      <c r="M9685" s="102" t="s">
        <v>1074</v>
      </c>
      <c r="N9685" s="102">
        <v>6</v>
      </c>
      <c r="O9685" s="102" t="s">
        <v>1075</v>
      </c>
    </row>
    <row r="9686" spans="1:15" x14ac:dyDescent="0.25">
      <c r="A9686" s="102" t="s">
        <v>16046</v>
      </c>
      <c r="B9686" s="103" t="s">
        <v>1148</v>
      </c>
      <c r="C9686" s="103" t="s">
        <v>274</v>
      </c>
      <c r="D9686" s="102" t="s">
        <v>152</v>
      </c>
      <c r="E9686" s="102" t="s">
        <v>275</v>
      </c>
      <c r="F9686" s="102" t="s">
        <v>16047</v>
      </c>
      <c r="H9686" s="102">
        <v>45584</v>
      </c>
      <c r="I9686" s="102" t="s">
        <v>279</v>
      </c>
      <c r="J9686" s="102" t="s">
        <v>2</v>
      </c>
      <c r="K9686" s="102" t="s">
        <v>1</v>
      </c>
      <c r="L9686" s="102" t="s">
        <v>23</v>
      </c>
      <c r="M9686" s="102" t="s">
        <v>1074</v>
      </c>
      <c r="N9686" s="102">
        <v>6</v>
      </c>
      <c r="O9686" s="102" t="s">
        <v>1075</v>
      </c>
    </row>
    <row r="9687" spans="1:15" x14ac:dyDescent="0.25">
      <c r="A9687" s="102" t="s">
        <v>16048</v>
      </c>
      <c r="B9687" s="103" t="s">
        <v>16049</v>
      </c>
      <c r="C9687" s="103" t="s">
        <v>1077</v>
      </c>
      <c r="D9687" s="102" t="s">
        <v>247</v>
      </c>
      <c r="E9687" s="102" t="s">
        <v>275</v>
      </c>
      <c r="F9687" s="102" t="s">
        <v>16050</v>
      </c>
      <c r="G9687" s="102" t="s">
        <v>15992</v>
      </c>
      <c r="H9687" s="102">
        <v>45584</v>
      </c>
      <c r="I9687" s="102" t="s">
        <v>279</v>
      </c>
      <c r="J9687" s="102" t="s">
        <v>2</v>
      </c>
      <c r="K9687" s="102" t="s">
        <v>1</v>
      </c>
      <c r="L9687" s="102" t="s">
        <v>23</v>
      </c>
      <c r="M9687" s="102" t="s">
        <v>1074</v>
      </c>
      <c r="N9687" s="102">
        <v>6</v>
      </c>
      <c r="O9687" s="102" t="s">
        <v>1075</v>
      </c>
    </row>
    <row r="9688" spans="1:15" x14ac:dyDescent="0.25">
      <c r="A9688" s="102" t="s">
        <v>13228</v>
      </c>
      <c r="B9688" s="103" t="s">
        <v>1304</v>
      </c>
      <c r="C9688" s="103" t="s">
        <v>274</v>
      </c>
      <c r="D9688" s="102" t="s">
        <v>1092</v>
      </c>
      <c r="E9688" s="102" t="s">
        <v>275</v>
      </c>
      <c r="F9688" s="102" t="s">
        <v>16051</v>
      </c>
      <c r="H9688" s="102">
        <v>45584</v>
      </c>
      <c r="I9688" s="102" t="s">
        <v>279</v>
      </c>
      <c r="J9688" s="102" t="s">
        <v>2</v>
      </c>
      <c r="K9688" s="102" t="s">
        <v>1</v>
      </c>
      <c r="L9688" s="102" t="s">
        <v>23</v>
      </c>
      <c r="M9688" s="102" t="s">
        <v>1074</v>
      </c>
      <c r="N9688" s="102">
        <v>6</v>
      </c>
      <c r="O9688" s="102" t="s">
        <v>1075</v>
      </c>
    </row>
    <row r="9689" spans="1:15" x14ac:dyDescent="0.25">
      <c r="A9689" s="102" t="s">
        <v>15261</v>
      </c>
      <c r="B9689" s="103" t="s">
        <v>15262</v>
      </c>
      <c r="C9689" s="103" t="s">
        <v>277</v>
      </c>
      <c r="D9689" s="102" t="s">
        <v>13422</v>
      </c>
      <c r="E9689" s="102" t="s">
        <v>275</v>
      </c>
      <c r="F9689" s="102" t="s">
        <v>16052</v>
      </c>
      <c r="H9689" s="102">
        <v>45584</v>
      </c>
      <c r="I9689" s="102" t="s">
        <v>280</v>
      </c>
      <c r="J9689" s="102" t="s">
        <v>1</v>
      </c>
      <c r="K9689" s="102" t="s">
        <v>482</v>
      </c>
      <c r="L9689" s="102" t="s">
        <v>483</v>
      </c>
      <c r="M9689" s="102" t="s">
        <v>1074</v>
      </c>
      <c r="N9689" s="102">
        <v>6</v>
      </c>
      <c r="O9689" s="102" t="s">
        <v>1075</v>
      </c>
    </row>
    <row r="9690" spans="1:15" x14ac:dyDescent="0.25">
      <c r="A9690" s="102" t="s">
        <v>15264</v>
      </c>
      <c r="B9690" s="103" t="s">
        <v>1916</v>
      </c>
      <c r="C9690" s="103" t="s">
        <v>274</v>
      </c>
      <c r="D9690" s="102" t="s">
        <v>13422</v>
      </c>
      <c r="E9690" s="102" t="s">
        <v>275</v>
      </c>
      <c r="F9690" s="102" t="s">
        <v>16053</v>
      </c>
      <c r="H9690" s="102">
        <v>45584</v>
      </c>
      <c r="I9690" s="102" t="s">
        <v>280</v>
      </c>
      <c r="J9690" s="102" t="s">
        <v>1</v>
      </c>
      <c r="K9690" s="102" t="s">
        <v>482</v>
      </c>
      <c r="L9690" s="102" t="s">
        <v>483</v>
      </c>
      <c r="M9690" s="102" t="s">
        <v>1074</v>
      </c>
      <c r="N9690" s="102">
        <v>6</v>
      </c>
      <c r="O9690" s="102" t="s">
        <v>1075</v>
      </c>
    </row>
    <row r="9691" spans="1:15" x14ac:dyDescent="0.25">
      <c r="A9691" s="102" t="s">
        <v>15266</v>
      </c>
      <c r="B9691" s="103" t="s">
        <v>9818</v>
      </c>
      <c r="C9691" s="103" t="s">
        <v>277</v>
      </c>
      <c r="D9691" s="102" t="s">
        <v>296</v>
      </c>
      <c r="E9691" s="102" t="s">
        <v>275</v>
      </c>
      <c r="F9691" s="102" t="s">
        <v>16054</v>
      </c>
      <c r="H9691" s="102">
        <v>45584</v>
      </c>
      <c r="I9691" s="102" t="s">
        <v>280</v>
      </c>
      <c r="J9691" s="102" t="s">
        <v>1</v>
      </c>
      <c r="K9691" s="102" t="s">
        <v>482</v>
      </c>
      <c r="L9691" s="102" t="s">
        <v>483</v>
      </c>
      <c r="M9691" s="102" t="s">
        <v>1074</v>
      </c>
      <c r="N9691" s="102">
        <v>6</v>
      </c>
      <c r="O9691" s="102" t="s">
        <v>1075</v>
      </c>
    </row>
    <row r="9692" spans="1:15" x14ac:dyDescent="0.25">
      <c r="A9692" s="102" t="s">
        <v>15268</v>
      </c>
      <c r="B9692" s="103" t="s">
        <v>5109</v>
      </c>
      <c r="C9692" s="103" t="s">
        <v>274</v>
      </c>
      <c r="D9692" s="102" t="s">
        <v>296</v>
      </c>
      <c r="E9692" s="102" t="s">
        <v>275</v>
      </c>
      <c r="F9692" s="102" t="s">
        <v>16055</v>
      </c>
      <c r="H9692" s="102">
        <v>45584</v>
      </c>
      <c r="I9692" s="102" t="s">
        <v>280</v>
      </c>
      <c r="J9692" s="102" t="s">
        <v>1</v>
      </c>
      <c r="K9692" s="102" t="s">
        <v>482</v>
      </c>
      <c r="L9692" s="102" t="s">
        <v>483</v>
      </c>
      <c r="M9692" s="102" t="s">
        <v>1074</v>
      </c>
      <c r="N9692" s="102">
        <v>6</v>
      </c>
      <c r="O9692" s="102" t="s">
        <v>1075</v>
      </c>
    </row>
    <row r="9693" spans="1:15" x14ac:dyDescent="0.25">
      <c r="A9693" s="102" t="s">
        <v>11374</v>
      </c>
      <c r="B9693" s="103" t="s">
        <v>15270</v>
      </c>
      <c r="C9693" s="103" t="s">
        <v>277</v>
      </c>
      <c r="D9693" s="102" t="s">
        <v>296</v>
      </c>
      <c r="E9693" s="102" t="s">
        <v>275</v>
      </c>
      <c r="F9693" s="102" t="s">
        <v>16056</v>
      </c>
      <c r="H9693" s="102">
        <v>45584</v>
      </c>
      <c r="I9693" s="102" t="s">
        <v>280</v>
      </c>
      <c r="J9693" s="102" t="s">
        <v>1</v>
      </c>
      <c r="K9693" s="102" t="s">
        <v>482</v>
      </c>
      <c r="L9693" s="102" t="s">
        <v>483</v>
      </c>
      <c r="M9693" s="102" t="s">
        <v>1074</v>
      </c>
      <c r="N9693" s="102">
        <v>6</v>
      </c>
      <c r="O9693" s="102" t="s">
        <v>1075</v>
      </c>
    </row>
    <row r="9694" spans="1:15" x14ac:dyDescent="0.25">
      <c r="A9694" s="102" t="s">
        <v>11374</v>
      </c>
      <c r="B9694" s="103" t="s">
        <v>15272</v>
      </c>
      <c r="C9694" s="103" t="s">
        <v>274</v>
      </c>
      <c r="D9694" s="102" t="s">
        <v>296</v>
      </c>
      <c r="E9694" s="102" t="s">
        <v>275</v>
      </c>
      <c r="F9694" s="102" t="s">
        <v>16057</v>
      </c>
      <c r="H9694" s="102">
        <v>45584</v>
      </c>
      <c r="I9694" s="102" t="s">
        <v>280</v>
      </c>
      <c r="J9694" s="102" t="s">
        <v>1</v>
      </c>
      <c r="K9694" s="102" t="s">
        <v>482</v>
      </c>
      <c r="L9694" s="102" t="s">
        <v>483</v>
      </c>
      <c r="M9694" s="102" t="s">
        <v>1074</v>
      </c>
      <c r="N9694" s="102">
        <v>6</v>
      </c>
      <c r="O9694" s="102" t="s">
        <v>1075</v>
      </c>
    </row>
    <row r="9695" spans="1:15" x14ac:dyDescent="0.25">
      <c r="A9695" s="102" t="s">
        <v>11374</v>
      </c>
      <c r="B9695" s="103" t="s">
        <v>15274</v>
      </c>
      <c r="C9695" s="103" t="s">
        <v>1082</v>
      </c>
      <c r="D9695" s="102" t="s">
        <v>296</v>
      </c>
      <c r="E9695" s="102" t="s">
        <v>275</v>
      </c>
      <c r="F9695" s="102" t="s">
        <v>16058</v>
      </c>
      <c r="H9695" s="102">
        <v>45584</v>
      </c>
      <c r="I9695" s="102" t="s">
        <v>280</v>
      </c>
      <c r="J9695" s="102" t="s">
        <v>1</v>
      </c>
      <c r="K9695" s="102" t="s">
        <v>482</v>
      </c>
      <c r="L9695" s="102" t="s">
        <v>483</v>
      </c>
      <c r="M9695" s="102" t="s">
        <v>1082</v>
      </c>
      <c r="N9695" s="102">
        <v>6</v>
      </c>
      <c r="O9695" s="102" t="s">
        <v>1075</v>
      </c>
    </row>
    <row r="9696" spans="1:15" x14ac:dyDescent="0.25">
      <c r="A9696" s="102" t="s">
        <v>15276</v>
      </c>
      <c r="B9696" s="103" t="s">
        <v>15277</v>
      </c>
      <c r="C9696" s="103" t="s">
        <v>277</v>
      </c>
      <c r="D9696" s="102" t="s">
        <v>296</v>
      </c>
      <c r="E9696" s="102" t="s">
        <v>275</v>
      </c>
      <c r="F9696" s="102" t="s">
        <v>16059</v>
      </c>
      <c r="H9696" s="102">
        <v>45584</v>
      </c>
      <c r="I9696" s="102" t="s">
        <v>280</v>
      </c>
      <c r="J9696" s="102" t="s">
        <v>1</v>
      </c>
      <c r="K9696" s="102" t="s">
        <v>482</v>
      </c>
      <c r="L9696" s="102" t="s">
        <v>483</v>
      </c>
      <c r="M9696" s="102" t="s">
        <v>1074</v>
      </c>
      <c r="N9696" s="102">
        <v>6</v>
      </c>
      <c r="O9696" s="102" t="s">
        <v>1075</v>
      </c>
    </row>
    <row r="9697" spans="1:15" x14ac:dyDescent="0.25">
      <c r="A9697" s="102" t="s">
        <v>14656</v>
      </c>
      <c r="B9697" s="103" t="s">
        <v>15279</v>
      </c>
      <c r="C9697" s="103" t="s">
        <v>277</v>
      </c>
      <c r="D9697" s="102" t="s">
        <v>296</v>
      </c>
      <c r="E9697" s="102" t="s">
        <v>275</v>
      </c>
      <c r="F9697" s="102" t="s">
        <v>16060</v>
      </c>
      <c r="H9697" s="102">
        <v>45584</v>
      </c>
      <c r="I9697" s="102" t="s">
        <v>280</v>
      </c>
      <c r="J9697" s="102" t="s">
        <v>1</v>
      </c>
      <c r="K9697" s="102" t="s">
        <v>482</v>
      </c>
      <c r="L9697" s="102" t="s">
        <v>483</v>
      </c>
      <c r="M9697" s="102" t="s">
        <v>1074</v>
      </c>
      <c r="N9697" s="102">
        <v>6</v>
      </c>
      <c r="O9697" s="102" t="s">
        <v>1075</v>
      </c>
    </row>
    <row r="9698" spans="1:15" x14ac:dyDescent="0.25">
      <c r="A9698" s="102" t="s">
        <v>15281</v>
      </c>
      <c r="B9698" s="103" t="s">
        <v>15282</v>
      </c>
      <c r="C9698" s="103" t="s">
        <v>277</v>
      </c>
      <c r="D9698" s="102" t="s">
        <v>296</v>
      </c>
      <c r="E9698" s="102" t="s">
        <v>275</v>
      </c>
      <c r="F9698" s="102" t="s">
        <v>16061</v>
      </c>
      <c r="H9698" s="102">
        <v>45584</v>
      </c>
      <c r="I9698" s="102" t="s">
        <v>280</v>
      </c>
      <c r="J9698" s="102" t="s">
        <v>1</v>
      </c>
      <c r="K9698" s="102" t="s">
        <v>482</v>
      </c>
      <c r="L9698" s="102" t="s">
        <v>483</v>
      </c>
      <c r="M9698" s="102" t="s">
        <v>1074</v>
      </c>
      <c r="N9698" s="102">
        <v>6</v>
      </c>
      <c r="O9698" s="102" t="s">
        <v>1075</v>
      </c>
    </row>
    <row r="9699" spans="1:15" x14ac:dyDescent="0.25">
      <c r="A9699" s="102" t="s">
        <v>15284</v>
      </c>
      <c r="B9699" s="103" t="s">
        <v>6945</v>
      </c>
      <c r="C9699" s="103" t="s">
        <v>274</v>
      </c>
      <c r="D9699" s="102" t="s">
        <v>296</v>
      </c>
      <c r="E9699" s="102" t="s">
        <v>275</v>
      </c>
      <c r="F9699" s="102" t="s">
        <v>16062</v>
      </c>
      <c r="H9699" s="102">
        <v>45584</v>
      </c>
      <c r="I9699" s="102" t="s">
        <v>280</v>
      </c>
      <c r="J9699" s="102" t="s">
        <v>1</v>
      </c>
      <c r="K9699" s="102" t="s">
        <v>482</v>
      </c>
      <c r="L9699" s="102" t="s">
        <v>483</v>
      </c>
      <c r="M9699" s="102" t="s">
        <v>1074</v>
      </c>
      <c r="N9699" s="102">
        <v>6</v>
      </c>
      <c r="O9699" s="102" t="s">
        <v>1075</v>
      </c>
    </row>
    <row r="9700" spans="1:15" x14ac:dyDescent="0.25">
      <c r="A9700" s="102" t="s">
        <v>15286</v>
      </c>
      <c r="B9700" s="103" t="s">
        <v>15287</v>
      </c>
      <c r="C9700" s="103" t="s">
        <v>1180</v>
      </c>
      <c r="D9700" s="102" t="s">
        <v>296</v>
      </c>
      <c r="E9700" s="102" t="s">
        <v>275</v>
      </c>
      <c r="F9700" s="102" t="s">
        <v>16063</v>
      </c>
      <c r="H9700" s="102">
        <v>45584</v>
      </c>
      <c r="I9700" s="102" t="s">
        <v>280</v>
      </c>
      <c r="J9700" s="102" t="s">
        <v>1</v>
      </c>
      <c r="K9700" s="102" t="s">
        <v>482</v>
      </c>
      <c r="L9700" s="102" t="s">
        <v>483</v>
      </c>
      <c r="M9700" s="102" t="s">
        <v>1180</v>
      </c>
      <c r="N9700" s="102">
        <v>6</v>
      </c>
      <c r="O9700" s="102" t="s">
        <v>1075</v>
      </c>
    </row>
    <row r="9701" spans="1:15" x14ac:dyDescent="0.25">
      <c r="A9701" s="102" t="s">
        <v>15286</v>
      </c>
      <c r="B9701" s="103" t="s">
        <v>15289</v>
      </c>
      <c r="C9701" s="103" t="s">
        <v>274</v>
      </c>
      <c r="D9701" s="102" t="s">
        <v>296</v>
      </c>
      <c r="E9701" s="102" t="s">
        <v>275</v>
      </c>
      <c r="F9701" s="102" t="s">
        <v>16064</v>
      </c>
      <c r="H9701" s="102">
        <v>45584</v>
      </c>
      <c r="I9701" s="102" t="s">
        <v>280</v>
      </c>
      <c r="J9701" s="102" t="s">
        <v>1</v>
      </c>
      <c r="K9701" s="102" t="s">
        <v>482</v>
      </c>
      <c r="L9701" s="102" t="s">
        <v>483</v>
      </c>
      <c r="M9701" s="102" t="s">
        <v>1074</v>
      </c>
      <c r="N9701" s="102">
        <v>6</v>
      </c>
      <c r="O9701" s="102" t="s">
        <v>1075</v>
      </c>
    </row>
    <row r="9702" spans="1:15" x14ac:dyDescent="0.25">
      <c r="A9702" s="102" t="s">
        <v>15291</v>
      </c>
      <c r="B9702" s="103" t="s">
        <v>4895</v>
      </c>
      <c r="C9702" s="103" t="s">
        <v>1082</v>
      </c>
      <c r="D9702" s="102" t="s">
        <v>296</v>
      </c>
      <c r="E9702" s="102" t="s">
        <v>275</v>
      </c>
      <c r="F9702" s="102" t="s">
        <v>16065</v>
      </c>
      <c r="H9702" s="102">
        <v>45584</v>
      </c>
      <c r="I9702" s="102" t="s">
        <v>280</v>
      </c>
      <c r="J9702" s="102" t="s">
        <v>1</v>
      </c>
      <c r="K9702" s="102" t="s">
        <v>482</v>
      </c>
      <c r="L9702" s="102" t="s">
        <v>483</v>
      </c>
      <c r="M9702" s="102" t="s">
        <v>1082</v>
      </c>
      <c r="N9702" s="102">
        <v>6</v>
      </c>
      <c r="O9702" s="102" t="s">
        <v>1075</v>
      </c>
    </row>
    <row r="9703" spans="1:15" x14ac:dyDescent="0.25">
      <c r="A9703" s="102" t="s">
        <v>15291</v>
      </c>
      <c r="B9703" s="103" t="s">
        <v>14772</v>
      </c>
      <c r="C9703" s="103" t="s">
        <v>1082</v>
      </c>
      <c r="D9703" s="102" t="s">
        <v>296</v>
      </c>
      <c r="E9703" s="102" t="s">
        <v>275</v>
      </c>
      <c r="F9703" s="102" t="s">
        <v>16066</v>
      </c>
      <c r="H9703" s="102">
        <v>45584</v>
      </c>
      <c r="I9703" s="102" t="s">
        <v>280</v>
      </c>
      <c r="J9703" s="102" t="s">
        <v>1</v>
      </c>
      <c r="K9703" s="102" t="s">
        <v>482</v>
      </c>
      <c r="L9703" s="102" t="s">
        <v>483</v>
      </c>
      <c r="M9703" s="102" t="s">
        <v>1082</v>
      </c>
      <c r="N9703" s="102">
        <v>6</v>
      </c>
      <c r="O9703" s="102" t="s">
        <v>1075</v>
      </c>
    </row>
    <row r="9704" spans="1:15" x14ac:dyDescent="0.25">
      <c r="A9704" s="102" t="s">
        <v>15291</v>
      </c>
      <c r="B9704" s="103" t="s">
        <v>15294</v>
      </c>
      <c r="C9704" s="103" t="s">
        <v>274</v>
      </c>
      <c r="D9704" s="102" t="s">
        <v>296</v>
      </c>
      <c r="E9704" s="102" t="s">
        <v>275</v>
      </c>
      <c r="F9704" s="102" t="s">
        <v>16067</v>
      </c>
      <c r="H9704" s="102">
        <v>45584</v>
      </c>
      <c r="I9704" s="102" t="s">
        <v>280</v>
      </c>
      <c r="J9704" s="102" t="s">
        <v>1</v>
      </c>
      <c r="K9704" s="102" t="s">
        <v>482</v>
      </c>
      <c r="L9704" s="102" t="s">
        <v>483</v>
      </c>
      <c r="M9704" s="102" t="s">
        <v>1074</v>
      </c>
      <c r="N9704" s="102">
        <v>6</v>
      </c>
      <c r="O9704" s="102" t="s">
        <v>1075</v>
      </c>
    </row>
    <row r="9705" spans="1:15" x14ac:dyDescent="0.25">
      <c r="A9705" s="102" t="s">
        <v>15296</v>
      </c>
      <c r="B9705" s="103" t="s">
        <v>15297</v>
      </c>
      <c r="C9705" s="103" t="s">
        <v>1082</v>
      </c>
      <c r="D9705" s="102" t="s">
        <v>296</v>
      </c>
      <c r="E9705" s="102" t="s">
        <v>275</v>
      </c>
      <c r="F9705" s="102" t="s">
        <v>16068</v>
      </c>
      <c r="H9705" s="102">
        <v>45584</v>
      </c>
      <c r="I9705" s="102" t="s">
        <v>280</v>
      </c>
      <c r="J9705" s="102" t="s">
        <v>1</v>
      </c>
      <c r="K9705" s="102" t="s">
        <v>482</v>
      </c>
      <c r="L9705" s="102" t="s">
        <v>483</v>
      </c>
      <c r="M9705" s="102" t="s">
        <v>1082</v>
      </c>
      <c r="N9705" s="102">
        <v>6</v>
      </c>
      <c r="O9705" s="102" t="s">
        <v>1075</v>
      </c>
    </row>
    <row r="9706" spans="1:15" x14ac:dyDescent="0.25">
      <c r="A9706" s="102" t="s">
        <v>15296</v>
      </c>
      <c r="B9706" s="103" t="s">
        <v>14677</v>
      </c>
      <c r="C9706" s="103" t="s">
        <v>274</v>
      </c>
      <c r="D9706" s="102" t="s">
        <v>296</v>
      </c>
      <c r="E9706" s="102" t="s">
        <v>275</v>
      </c>
      <c r="F9706" s="102" t="s">
        <v>16069</v>
      </c>
      <c r="H9706" s="102">
        <v>45584</v>
      </c>
      <c r="I9706" s="102" t="s">
        <v>280</v>
      </c>
      <c r="J9706" s="102" t="s">
        <v>1</v>
      </c>
      <c r="K9706" s="102" t="s">
        <v>482</v>
      </c>
      <c r="L9706" s="102" t="s">
        <v>483</v>
      </c>
      <c r="M9706" s="102" t="s">
        <v>1074</v>
      </c>
      <c r="N9706" s="102">
        <v>6</v>
      </c>
      <c r="O9706" s="102" t="s">
        <v>1075</v>
      </c>
    </row>
    <row r="9707" spans="1:15" x14ac:dyDescent="0.25">
      <c r="A9707" s="102" t="s">
        <v>15300</v>
      </c>
      <c r="B9707" s="103" t="s">
        <v>15301</v>
      </c>
      <c r="C9707" s="103" t="s">
        <v>277</v>
      </c>
      <c r="D9707" s="102" t="s">
        <v>296</v>
      </c>
      <c r="E9707" s="102" t="s">
        <v>275</v>
      </c>
      <c r="F9707" s="102" t="s">
        <v>16070</v>
      </c>
      <c r="H9707" s="102">
        <v>45584</v>
      </c>
      <c r="I9707" s="102" t="s">
        <v>280</v>
      </c>
      <c r="J9707" s="102" t="s">
        <v>1</v>
      </c>
      <c r="K9707" s="102" t="s">
        <v>482</v>
      </c>
      <c r="L9707" s="102" t="s">
        <v>483</v>
      </c>
      <c r="M9707" s="102" t="s">
        <v>1074</v>
      </c>
      <c r="N9707" s="102">
        <v>6</v>
      </c>
      <c r="O9707" s="102" t="s">
        <v>1075</v>
      </c>
    </row>
    <row r="9708" spans="1:15" x14ac:dyDescent="0.25">
      <c r="A9708" s="102" t="s">
        <v>15303</v>
      </c>
      <c r="B9708" s="103" t="s">
        <v>1703</v>
      </c>
      <c r="C9708" s="103" t="s">
        <v>274</v>
      </c>
      <c r="D9708" s="102" t="s">
        <v>296</v>
      </c>
      <c r="E9708" s="102" t="s">
        <v>275</v>
      </c>
      <c r="F9708" s="102" t="s">
        <v>16071</v>
      </c>
      <c r="H9708" s="102">
        <v>45584</v>
      </c>
      <c r="I9708" s="102" t="s">
        <v>280</v>
      </c>
      <c r="J9708" s="102" t="s">
        <v>1</v>
      </c>
      <c r="K9708" s="102" t="s">
        <v>482</v>
      </c>
      <c r="L9708" s="102" t="s">
        <v>483</v>
      </c>
      <c r="M9708" s="102" t="s">
        <v>1074</v>
      </c>
      <c r="N9708" s="102">
        <v>6</v>
      </c>
      <c r="O9708" s="102" t="s">
        <v>1075</v>
      </c>
    </row>
    <row r="9709" spans="1:15" x14ac:dyDescent="0.25">
      <c r="A9709" s="102" t="s">
        <v>15303</v>
      </c>
      <c r="B9709" s="103" t="s">
        <v>15305</v>
      </c>
      <c r="C9709" s="103" t="s">
        <v>1180</v>
      </c>
      <c r="D9709" s="102" t="s">
        <v>296</v>
      </c>
      <c r="E9709" s="102" t="s">
        <v>275</v>
      </c>
      <c r="F9709" s="102" t="s">
        <v>16072</v>
      </c>
      <c r="H9709" s="102">
        <v>45584</v>
      </c>
      <c r="I9709" s="102" t="s">
        <v>280</v>
      </c>
      <c r="J9709" s="102" t="s">
        <v>1</v>
      </c>
      <c r="K9709" s="102" t="s">
        <v>482</v>
      </c>
      <c r="L9709" s="102" t="s">
        <v>483</v>
      </c>
      <c r="M9709" s="102" t="s">
        <v>1180</v>
      </c>
      <c r="N9709" s="102">
        <v>6</v>
      </c>
      <c r="O9709" s="102" t="s">
        <v>1075</v>
      </c>
    </row>
    <row r="9710" spans="1:15" x14ac:dyDescent="0.25">
      <c r="A9710" s="102" t="s">
        <v>15306</v>
      </c>
      <c r="B9710" s="103" t="s">
        <v>9766</v>
      </c>
      <c r="C9710" s="103" t="s">
        <v>274</v>
      </c>
      <c r="D9710" s="102" t="s">
        <v>296</v>
      </c>
      <c r="E9710" s="102" t="s">
        <v>275</v>
      </c>
      <c r="F9710" s="102" t="s">
        <v>16073</v>
      </c>
      <c r="H9710" s="102">
        <v>45584</v>
      </c>
      <c r="I9710" s="102" t="s">
        <v>280</v>
      </c>
      <c r="J9710" s="102" t="s">
        <v>1</v>
      </c>
      <c r="K9710" s="102" t="s">
        <v>482</v>
      </c>
      <c r="L9710" s="102" t="s">
        <v>483</v>
      </c>
      <c r="M9710" s="102" t="s">
        <v>1074</v>
      </c>
      <c r="N9710" s="102">
        <v>6</v>
      </c>
      <c r="O9710" s="102" t="s">
        <v>1075</v>
      </c>
    </row>
    <row r="9711" spans="1:15" x14ac:dyDescent="0.25">
      <c r="A9711" s="102" t="s">
        <v>15306</v>
      </c>
      <c r="B9711" s="103" t="s">
        <v>15308</v>
      </c>
      <c r="C9711" s="103" t="s">
        <v>1082</v>
      </c>
      <c r="D9711" s="102" t="s">
        <v>296</v>
      </c>
      <c r="E9711" s="102" t="s">
        <v>275</v>
      </c>
      <c r="F9711" s="102" t="s">
        <v>16074</v>
      </c>
      <c r="H9711" s="102">
        <v>45584</v>
      </c>
      <c r="I9711" s="102" t="s">
        <v>280</v>
      </c>
      <c r="J9711" s="102" t="s">
        <v>1</v>
      </c>
      <c r="K9711" s="102" t="s">
        <v>482</v>
      </c>
      <c r="L9711" s="102" t="s">
        <v>483</v>
      </c>
      <c r="M9711" s="102" t="s">
        <v>1082</v>
      </c>
      <c r="N9711" s="102">
        <v>6</v>
      </c>
      <c r="O9711" s="102" t="s">
        <v>1075</v>
      </c>
    </row>
    <row r="9712" spans="1:15" x14ac:dyDescent="0.25">
      <c r="A9712" s="102" t="s">
        <v>15306</v>
      </c>
      <c r="B9712" s="103" t="s">
        <v>15310</v>
      </c>
      <c r="C9712" s="103" t="s">
        <v>274</v>
      </c>
      <c r="D9712" s="102" t="s">
        <v>296</v>
      </c>
      <c r="E9712" s="102" t="s">
        <v>275</v>
      </c>
      <c r="F9712" s="102" t="s">
        <v>16075</v>
      </c>
      <c r="H9712" s="102">
        <v>45584</v>
      </c>
      <c r="I9712" s="102" t="s">
        <v>280</v>
      </c>
      <c r="J9712" s="102" t="s">
        <v>1</v>
      </c>
      <c r="K9712" s="102" t="s">
        <v>482</v>
      </c>
      <c r="L9712" s="102" t="s">
        <v>483</v>
      </c>
      <c r="M9712" s="102" t="s">
        <v>1074</v>
      </c>
      <c r="N9712" s="102">
        <v>6</v>
      </c>
      <c r="O9712" s="102" t="s">
        <v>1075</v>
      </c>
    </row>
    <row r="9713" spans="1:15" x14ac:dyDescent="0.25">
      <c r="A9713" s="102" t="s">
        <v>15312</v>
      </c>
      <c r="B9713" s="103" t="s">
        <v>15051</v>
      </c>
      <c r="C9713" s="103" t="s">
        <v>277</v>
      </c>
      <c r="D9713" s="102" t="s">
        <v>296</v>
      </c>
      <c r="E9713" s="102" t="s">
        <v>275</v>
      </c>
      <c r="F9713" s="102" t="s">
        <v>16076</v>
      </c>
      <c r="H9713" s="102">
        <v>45584</v>
      </c>
      <c r="I9713" s="102" t="s">
        <v>280</v>
      </c>
      <c r="J9713" s="102" t="s">
        <v>1</v>
      </c>
      <c r="K9713" s="102" t="s">
        <v>482</v>
      </c>
      <c r="L9713" s="102" t="s">
        <v>483</v>
      </c>
      <c r="M9713" s="102" t="s">
        <v>1074</v>
      </c>
      <c r="N9713" s="102">
        <v>6</v>
      </c>
      <c r="O9713" s="102" t="s">
        <v>1075</v>
      </c>
    </row>
    <row r="9714" spans="1:15" x14ac:dyDescent="0.25">
      <c r="A9714" s="102" t="s">
        <v>15314</v>
      </c>
      <c r="B9714" s="103" t="s">
        <v>4810</v>
      </c>
      <c r="C9714" s="103" t="s">
        <v>277</v>
      </c>
      <c r="D9714" s="102" t="s">
        <v>296</v>
      </c>
      <c r="E9714" s="102" t="s">
        <v>275</v>
      </c>
      <c r="F9714" s="102" t="s">
        <v>16077</v>
      </c>
      <c r="H9714" s="102">
        <v>45584</v>
      </c>
      <c r="I9714" s="102" t="s">
        <v>280</v>
      </c>
      <c r="J9714" s="102" t="s">
        <v>1</v>
      </c>
      <c r="K9714" s="102" t="s">
        <v>482</v>
      </c>
      <c r="L9714" s="102" t="s">
        <v>483</v>
      </c>
      <c r="M9714" s="102" t="s">
        <v>1074</v>
      </c>
      <c r="N9714" s="102">
        <v>6</v>
      </c>
      <c r="O9714" s="102" t="s">
        <v>1075</v>
      </c>
    </row>
    <row r="9715" spans="1:15" x14ac:dyDescent="0.25">
      <c r="A9715" s="102" t="s">
        <v>15316</v>
      </c>
      <c r="B9715" s="103" t="s">
        <v>15317</v>
      </c>
      <c r="C9715" s="103" t="s">
        <v>277</v>
      </c>
      <c r="D9715" s="102" t="s">
        <v>296</v>
      </c>
      <c r="E9715" s="102" t="s">
        <v>275</v>
      </c>
      <c r="F9715" s="102" t="s">
        <v>16078</v>
      </c>
      <c r="H9715" s="102">
        <v>45584</v>
      </c>
      <c r="I9715" s="102" t="s">
        <v>280</v>
      </c>
      <c r="J9715" s="102" t="s">
        <v>1</v>
      </c>
      <c r="K9715" s="102" t="s">
        <v>482</v>
      </c>
      <c r="L9715" s="102" t="s">
        <v>483</v>
      </c>
      <c r="M9715" s="102" t="s">
        <v>1074</v>
      </c>
      <c r="N9715" s="102">
        <v>6</v>
      </c>
      <c r="O9715" s="102" t="s">
        <v>1075</v>
      </c>
    </row>
    <row r="9716" spans="1:15" x14ac:dyDescent="0.25">
      <c r="A9716" s="102" t="s">
        <v>15316</v>
      </c>
      <c r="B9716" s="103" t="s">
        <v>15319</v>
      </c>
      <c r="C9716" s="103" t="s">
        <v>274</v>
      </c>
      <c r="D9716" s="102" t="s">
        <v>296</v>
      </c>
      <c r="E9716" s="102" t="s">
        <v>275</v>
      </c>
      <c r="F9716" s="102" t="s">
        <v>16079</v>
      </c>
      <c r="H9716" s="102">
        <v>45584</v>
      </c>
      <c r="I9716" s="102" t="s">
        <v>280</v>
      </c>
      <c r="J9716" s="102" t="s">
        <v>1</v>
      </c>
      <c r="K9716" s="102" t="s">
        <v>482</v>
      </c>
      <c r="L9716" s="102" t="s">
        <v>483</v>
      </c>
      <c r="M9716" s="102" t="s">
        <v>1074</v>
      </c>
      <c r="N9716" s="102">
        <v>6</v>
      </c>
      <c r="O9716" s="102" t="s">
        <v>1075</v>
      </c>
    </row>
    <row r="9717" spans="1:15" x14ac:dyDescent="0.25">
      <c r="A9717" s="102" t="s">
        <v>15316</v>
      </c>
      <c r="B9717" s="103" t="s">
        <v>15321</v>
      </c>
      <c r="C9717" s="103" t="s">
        <v>274</v>
      </c>
      <c r="D9717" s="102" t="s">
        <v>296</v>
      </c>
      <c r="E9717" s="102" t="s">
        <v>275</v>
      </c>
      <c r="F9717" s="102" t="s">
        <v>16080</v>
      </c>
      <c r="H9717" s="102">
        <v>45584</v>
      </c>
      <c r="I9717" s="102" t="s">
        <v>280</v>
      </c>
      <c r="J9717" s="102" t="s">
        <v>1</v>
      </c>
      <c r="K9717" s="102" t="s">
        <v>482</v>
      </c>
      <c r="L9717" s="102" t="s">
        <v>483</v>
      </c>
      <c r="M9717" s="102" t="s">
        <v>1074</v>
      </c>
      <c r="N9717" s="102">
        <v>6</v>
      </c>
      <c r="O9717" s="102" t="s">
        <v>1075</v>
      </c>
    </row>
    <row r="9718" spans="1:15" x14ac:dyDescent="0.25">
      <c r="A9718" s="102" t="s">
        <v>15323</v>
      </c>
      <c r="B9718" s="103" t="s">
        <v>1721</v>
      </c>
      <c r="C9718" s="103" t="s">
        <v>277</v>
      </c>
      <c r="D9718" s="102" t="s">
        <v>296</v>
      </c>
      <c r="E9718" s="102" t="s">
        <v>275</v>
      </c>
      <c r="F9718" s="102" t="s">
        <v>16081</v>
      </c>
      <c r="H9718" s="102">
        <v>45584</v>
      </c>
      <c r="I9718" s="102" t="s">
        <v>280</v>
      </c>
      <c r="J9718" s="102" t="s">
        <v>1</v>
      </c>
      <c r="K9718" s="102" t="s">
        <v>482</v>
      </c>
      <c r="L9718" s="102" t="s">
        <v>483</v>
      </c>
      <c r="M9718" s="102" t="s">
        <v>1074</v>
      </c>
      <c r="N9718" s="102">
        <v>6</v>
      </c>
      <c r="O9718" s="102" t="s">
        <v>1075</v>
      </c>
    </row>
    <row r="9719" spans="1:15" x14ac:dyDescent="0.25">
      <c r="A9719" s="102" t="s">
        <v>15325</v>
      </c>
      <c r="B9719" s="103" t="s">
        <v>4918</v>
      </c>
      <c r="C9719" s="103" t="s">
        <v>277</v>
      </c>
      <c r="D9719" s="102" t="s">
        <v>296</v>
      </c>
      <c r="E9719" s="102" t="s">
        <v>275</v>
      </c>
      <c r="F9719" s="102" t="s">
        <v>16082</v>
      </c>
      <c r="H9719" s="102">
        <v>45584</v>
      </c>
      <c r="I9719" s="102" t="s">
        <v>280</v>
      </c>
      <c r="J9719" s="102" t="s">
        <v>1</v>
      </c>
      <c r="K9719" s="102" t="s">
        <v>482</v>
      </c>
      <c r="L9719" s="102" t="s">
        <v>483</v>
      </c>
      <c r="M9719" s="102" t="s">
        <v>1074</v>
      </c>
      <c r="N9719" s="102">
        <v>6</v>
      </c>
      <c r="O9719" s="102" t="s">
        <v>1075</v>
      </c>
    </row>
    <row r="9720" spans="1:15" x14ac:dyDescent="0.25">
      <c r="A9720" s="102" t="s">
        <v>15331</v>
      </c>
      <c r="B9720" s="103" t="s">
        <v>5122</v>
      </c>
      <c r="C9720" s="103" t="s">
        <v>277</v>
      </c>
      <c r="D9720" s="102" t="s">
        <v>296</v>
      </c>
      <c r="E9720" s="102" t="s">
        <v>275</v>
      </c>
      <c r="F9720" s="102" t="s">
        <v>16083</v>
      </c>
      <c r="H9720" s="102">
        <v>45584</v>
      </c>
      <c r="I9720" s="102" t="s">
        <v>280</v>
      </c>
      <c r="J9720" s="102" t="s">
        <v>1</v>
      </c>
      <c r="K9720" s="102" t="s">
        <v>482</v>
      </c>
      <c r="L9720" s="102" t="s">
        <v>483</v>
      </c>
      <c r="M9720" s="102" t="s">
        <v>1074</v>
      </c>
      <c r="N9720" s="102">
        <v>6</v>
      </c>
      <c r="O9720" s="102" t="s">
        <v>1075</v>
      </c>
    </row>
    <row r="9721" spans="1:15" x14ac:dyDescent="0.25">
      <c r="A9721" s="102" t="s">
        <v>15334</v>
      </c>
      <c r="B9721" s="103" t="s">
        <v>15335</v>
      </c>
      <c r="C9721" s="103" t="s">
        <v>277</v>
      </c>
      <c r="D9721" s="102" t="s">
        <v>296</v>
      </c>
      <c r="E9721" s="102" t="s">
        <v>275</v>
      </c>
      <c r="F9721" s="102" t="s">
        <v>16084</v>
      </c>
      <c r="H9721" s="102">
        <v>45584</v>
      </c>
      <c r="I9721" s="102" t="s">
        <v>280</v>
      </c>
      <c r="J9721" s="102" t="s">
        <v>1</v>
      </c>
      <c r="K9721" s="102" t="s">
        <v>482</v>
      </c>
      <c r="L9721" s="102" t="s">
        <v>483</v>
      </c>
      <c r="M9721" s="102" t="s">
        <v>1074</v>
      </c>
      <c r="N9721" s="102">
        <v>6</v>
      </c>
      <c r="O9721" s="102" t="s">
        <v>1075</v>
      </c>
    </row>
    <row r="9722" spans="1:15" x14ac:dyDescent="0.25">
      <c r="A9722" s="102" t="s">
        <v>16085</v>
      </c>
      <c r="B9722" s="103" t="s">
        <v>1124</v>
      </c>
      <c r="C9722" s="103" t="s">
        <v>277</v>
      </c>
      <c r="D9722" s="102" t="s">
        <v>296</v>
      </c>
      <c r="E9722" s="102" t="s">
        <v>275</v>
      </c>
      <c r="F9722" s="102" t="s">
        <v>16086</v>
      </c>
      <c r="H9722" s="102">
        <v>45584</v>
      </c>
      <c r="I9722" s="102" t="s">
        <v>280</v>
      </c>
      <c r="J9722" s="102" t="s">
        <v>1</v>
      </c>
      <c r="K9722" s="102" t="s">
        <v>482</v>
      </c>
      <c r="L9722" s="102" t="s">
        <v>483</v>
      </c>
      <c r="M9722" s="102" t="s">
        <v>1074</v>
      </c>
      <c r="N9722" s="102">
        <v>6</v>
      </c>
      <c r="O9722" s="102" t="s">
        <v>1075</v>
      </c>
    </row>
    <row r="9723" spans="1:15" x14ac:dyDescent="0.25">
      <c r="A9723" s="102" t="s">
        <v>14724</v>
      </c>
      <c r="B9723" s="103" t="s">
        <v>15337</v>
      </c>
      <c r="C9723" s="103" t="s">
        <v>277</v>
      </c>
      <c r="D9723" s="102" t="s">
        <v>296</v>
      </c>
      <c r="E9723" s="102" t="s">
        <v>275</v>
      </c>
      <c r="F9723" s="102" t="s">
        <v>16087</v>
      </c>
      <c r="H9723" s="102">
        <v>45584</v>
      </c>
      <c r="I9723" s="102" t="s">
        <v>280</v>
      </c>
      <c r="J9723" s="102" t="s">
        <v>1</v>
      </c>
      <c r="K9723" s="102" t="s">
        <v>482</v>
      </c>
      <c r="L9723" s="102" t="s">
        <v>483</v>
      </c>
      <c r="M9723" s="102" t="s">
        <v>1074</v>
      </c>
      <c r="N9723" s="102">
        <v>6</v>
      </c>
      <c r="O9723" s="102" t="s">
        <v>1075</v>
      </c>
    </row>
    <row r="9724" spans="1:15" x14ac:dyDescent="0.25">
      <c r="A9724" s="102" t="s">
        <v>16088</v>
      </c>
      <c r="B9724" s="103" t="s">
        <v>1752</v>
      </c>
      <c r="C9724" s="103" t="s">
        <v>274</v>
      </c>
      <c r="D9724" s="102" t="s">
        <v>296</v>
      </c>
      <c r="E9724" s="102" t="s">
        <v>275</v>
      </c>
      <c r="F9724" s="102" t="s">
        <v>16089</v>
      </c>
      <c r="H9724" s="102">
        <v>45584</v>
      </c>
      <c r="I9724" s="102" t="s">
        <v>280</v>
      </c>
      <c r="J9724" s="102" t="s">
        <v>1</v>
      </c>
      <c r="K9724" s="102" t="s">
        <v>482</v>
      </c>
      <c r="L9724" s="102" t="s">
        <v>483</v>
      </c>
      <c r="M9724" s="102" t="s">
        <v>1074</v>
      </c>
      <c r="N9724" s="102">
        <v>6</v>
      </c>
      <c r="O9724" s="102" t="s">
        <v>1075</v>
      </c>
    </row>
    <row r="9725" spans="1:15" x14ac:dyDescent="0.25">
      <c r="A9725" s="102" t="s">
        <v>15339</v>
      </c>
      <c r="B9725" s="103" t="s">
        <v>11439</v>
      </c>
      <c r="C9725" s="103" t="s">
        <v>277</v>
      </c>
      <c r="D9725" s="102" t="s">
        <v>296</v>
      </c>
      <c r="E9725" s="102" t="s">
        <v>275</v>
      </c>
      <c r="F9725" s="102" t="s">
        <v>16090</v>
      </c>
      <c r="H9725" s="102">
        <v>45584</v>
      </c>
      <c r="I9725" s="102" t="s">
        <v>280</v>
      </c>
      <c r="J9725" s="102" t="s">
        <v>1</v>
      </c>
      <c r="K9725" s="102" t="s">
        <v>482</v>
      </c>
      <c r="L9725" s="102" t="s">
        <v>483</v>
      </c>
      <c r="M9725" s="102" t="s">
        <v>1074</v>
      </c>
      <c r="N9725" s="102">
        <v>6</v>
      </c>
      <c r="O9725" s="102" t="s">
        <v>1075</v>
      </c>
    </row>
    <row r="9726" spans="1:15" x14ac:dyDescent="0.25">
      <c r="A9726" s="102" t="s">
        <v>15341</v>
      </c>
      <c r="B9726" s="103" t="s">
        <v>4773</v>
      </c>
      <c r="C9726" s="103" t="s">
        <v>277</v>
      </c>
      <c r="D9726" s="102" t="s">
        <v>296</v>
      </c>
      <c r="E9726" s="102" t="s">
        <v>275</v>
      </c>
      <c r="F9726" s="102" t="s">
        <v>16091</v>
      </c>
      <c r="H9726" s="102">
        <v>45584</v>
      </c>
      <c r="I9726" s="102" t="s">
        <v>280</v>
      </c>
      <c r="J9726" s="102" t="s">
        <v>1</v>
      </c>
      <c r="K9726" s="102" t="s">
        <v>482</v>
      </c>
      <c r="L9726" s="102" t="s">
        <v>483</v>
      </c>
      <c r="M9726" s="102" t="s">
        <v>1074</v>
      </c>
      <c r="N9726" s="102">
        <v>6</v>
      </c>
      <c r="O9726" s="102" t="s">
        <v>1075</v>
      </c>
    </row>
    <row r="9727" spans="1:15" x14ac:dyDescent="0.25">
      <c r="A9727" s="102" t="s">
        <v>15343</v>
      </c>
      <c r="B9727" s="103" t="s">
        <v>9568</v>
      </c>
      <c r="C9727" s="103" t="s">
        <v>277</v>
      </c>
      <c r="D9727" s="102" t="s">
        <v>296</v>
      </c>
      <c r="E9727" s="102" t="s">
        <v>275</v>
      </c>
      <c r="F9727" s="102" t="s">
        <v>16092</v>
      </c>
      <c r="H9727" s="102">
        <v>45584</v>
      </c>
      <c r="I9727" s="102" t="s">
        <v>280</v>
      </c>
      <c r="J9727" s="102" t="s">
        <v>1</v>
      </c>
      <c r="K9727" s="102" t="s">
        <v>482</v>
      </c>
      <c r="L9727" s="102" t="s">
        <v>483</v>
      </c>
      <c r="M9727" s="102" t="s">
        <v>1074</v>
      </c>
      <c r="N9727" s="102">
        <v>6</v>
      </c>
      <c r="O9727" s="102" t="s">
        <v>1075</v>
      </c>
    </row>
    <row r="9728" spans="1:15" x14ac:dyDescent="0.25">
      <c r="A9728" s="102" t="s">
        <v>15345</v>
      </c>
      <c r="B9728" s="103" t="s">
        <v>4839</v>
      </c>
      <c r="C9728" s="103" t="s">
        <v>277</v>
      </c>
      <c r="D9728" s="102" t="s">
        <v>296</v>
      </c>
      <c r="E9728" s="102" t="s">
        <v>276</v>
      </c>
      <c r="H9728" s="102">
        <v>45584</v>
      </c>
      <c r="I9728" s="102" t="s">
        <v>280</v>
      </c>
      <c r="J9728" s="102" t="s">
        <v>1</v>
      </c>
      <c r="K9728" s="102" t="s">
        <v>482</v>
      </c>
      <c r="L9728" s="102" t="s">
        <v>483</v>
      </c>
      <c r="M9728" s="102" t="s">
        <v>1074</v>
      </c>
      <c r="N9728" s="102">
        <v>6</v>
      </c>
      <c r="O9728" s="102" t="s">
        <v>1075</v>
      </c>
    </row>
    <row r="9729" spans="1:15" x14ac:dyDescent="0.25">
      <c r="A9729" s="102" t="s">
        <v>15346</v>
      </c>
      <c r="B9729" s="103" t="s">
        <v>9766</v>
      </c>
      <c r="C9729" s="103" t="s">
        <v>274</v>
      </c>
      <c r="D9729" s="102" t="s">
        <v>296</v>
      </c>
      <c r="E9729" s="102" t="s">
        <v>275</v>
      </c>
      <c r="F9729" s="102" t="s">
        <v>16093</v>
      </c>
      <c r="H9729" s="102">
        <v>45584</v>
      </c>
      <c r="I9729" s="102" t="s">
        <v>280</v>
      </c>
      <c r="J9729" s="102" t="s">
        <v>1</v>
      </c>
      <c r="K9729" s="102" t="s">
        <v>482</v>
      </c>
      <c r="L9729" s="102" t="s">
        <v>483</v>
      </c>
      <c r="M9729" s="102" t="s">
        <v>1074</v>
      </c>
      <c r="N9729" s="102">
        <v>6</v>
      </c>
      <c r="O9729" s="102" t="s">
        <v>1075</v>
      </c>
    </row>
    <row r="9730" spans="1:15" x14ac:dyDescent="0.25">
      <c r="A9730" s="102" t="s">
        <v>15349</v>
      </c>
      <c r="B9730" s="103" t="s">
        <v>15078</v>
      </c>
      <c r="C9730" s="103" t="s">
        <v>274</v>
      </c>
      <c r="D9730" s="102" t="s">
        <v>296</v>
      </c>
      <c r="E9730" s="102" t="s">
        <v>275</v>
      </c>
      <c r="F9730" s="102" t="s">
        <v>16094</v>
      </c>
      <c r="H9730" s="102">
        <v>45584</v>
      </c>
      <c r="I9730" s="102" t="s">
        <v>280</v>
      </c>
      <c r="J9730" s="102" t="s">
        <v>1</v>
      </c>
      <c r="K9730" s="102" t="s">
        <v>482</v>
      </c>
      <c r="L9730" s="102" t="s">
        <v>483</v>
      </c>
      <c r="M9730" s="102" t="s">
        <v>1074</v>
      </c>
      <c r="N9730" s="102">
        <v>6</v>
      </c>
      <c r="O9730" s="102" t="s">
        <v>1075</v>
      </c>
    </row>
    <row r="9731" spans="1:15" x14ac:dyDescent="0.25">
      <c r="A9731" s="102" t="s">
        <v>15351</v>
      </c>
      <c r="B9731" s="103" t="s">
        <v>15352</v>
      </c>
      <c r="C9731" s="103" t="s">
        <v>277</v>
      </c>
      <c r="D9731" s="102" t="s">
        <v>296</v>
      </c>
      <c r="E9731" s="102" t="s">
        <v>275</v>
      </c>
      <c r="F9731" s="102" t="s">
        <v>16095</v>
      </c>
      <c r="H9731" s="102">
        <v>45584</v>
      </c>
      <c r="I9731" s="102" t="s">
        <v>280</v>
      </c>
      <c r="J9731" s="102" t="s">
        <v>1</v>
      </c>
      <c r="K9731" s="102" t="s">
        <v>482</v>
      </c>
      <c r="L9731" s="102" t="s">
        <v>483</v>
      </c>
      <c r="M9731" s="102" t="s">
        <v>1074</v>
      </c>
      <c r="N9731" s="102">
        <v>6</v>
      </c>
      <c r="O9731" s="102" t="s">
        <v>1075</v>
      </c>
    </row>
    <row r="9732" spans="1:15" x14ac:dyDescent="0.25">
      <c r="A9732" s="102" t="s">
        <v>16096</v>
      </c>
      <c r="B9732" s="103" t="s">
        <v>2573</v>
      </c>
      <c r="C9732" s="103" t="s">
        <v>277</v>
      </c>
      <c r="D9732" s="102" t="s">
        <v>1092</v>
      </c>
      <c r="E9732" s="102" t="s">
        <v>276</v>
      </c>
      <c r="H9732" s="102">
        <v>45584</v>
      </c>
      <c r="I9732" s="102" t="s">
        <v>279</v>
      </c>
      <c r="J9732" s="102" t="s">
        <v>482</v>
      </c>
      <c r="K9732" s="102" t="s">
        <v>1</v>
      </c>
      <c r="L9732" s="102" t="s">
        <v>481</v>
      </c>
      <c r="M9732" s="102" t="s">
        <v>1074</v>
      </c>
      <c r="N9732" s="102">
        <v>6</v>
      </c>
      <c r="O9732" s="102" t="s">
        <v>1075</v>
      </c>
    </row>
    <row r="9733" spans="1:15" x14ac:dyDescent="0.25">
      <c r="A9733" s="102" t="s">
        <v>16097</v>
      </c>
      <c r="B9733" s="103" t="s">
        <v>16098</v>
      </c>
      <c r="C9733" s="103" t="s">
        <v>274</v>
      </c>
      <c r="D9733" s="102" t="s">
        <v>296</v>
      </c>
      <c r="E9733" s="102" t="s">
        <v>275</v>
      </c>
      <c r="F9733" s="102" t="s">
        <v>16099</v>
      </c>
      <c r="H9733" s="102">
        <v>45584</v>
      </c>
      <c r="I9733" s="102" t="s">
        <v>279</v>
      </c>
      <c r="J9733" s="102" t="s">
        <v>482</v>
      </c>
      <c r="K9733" s="102" t="s">
        <v>1</v>
      </c>
      <c r="L9733" s="102" t="s">
        <v>481</v>
      </c>
      <c r="M9733" s="102" t="s">
        <v>1074</v>
      </c>
      <c r="N9733" s="102">
        <v>6</v>
      </c>
      <c r="O9733" s="102" t="s">
        <v>1075</v>
      </c>
    </row>
    <row r="9734" spans="1:15" x14ac:dyDescent="0.25">
      <c r="A9734" s="102" t="s">
        <v>16100</v>
      </c>
      <c r="B9734" s="103" t="s">
        <v>7774</v>
      </c>
      <c r="C9734" s="103" t="s">
        <v>277</v>
      </c>
      <c r="D9734" s="102" t="s">
        <v>1092</v>
      </c>
      <c r="E9734" s="102" t="s">
        <v>275</v>
      </c>
      <c r="F9734" s="102" t="s">
        <v>16101</v>
      </c>
      <c r="H9734" s="102">
        <v>45584</v>
      </c>
      <c r="I9734" s="102" t="s">
        <v>279</v>
      </c>
      <c r="J9734" s="102" t="s">
        <v>482</v>
      </c>
      <c r="K9734" s="102" t="s">
        <v>1</v>
      </c>
      <c r="L9734" s="102" t="s">
        <v>481</v>
      </c>
      <c r="M9734" s="102" t="s">
        <v>1074</v>
      </c>
      <c r="N9734" s="102">
        <v>6</v>
      </c>
      <c r="O9734" s="102" t="s">
        <v>1075</v>
      </c>
    </row>
    <row r="9735" spans="1:15" x14ac:dyDescent="0.25">
      <c r="A9735" s="102" t="s">
        <v>16102</v>
      </c>
      <c r="B9735" s="103" t="s">
        <v>16103</v>
      </c>
      <c r="C9735" s="103" t="s">
        <v>2526</v>
      </c>
      <c r="D9735" s="102" t="s">
        <v>296</v>
      </c>
      <c r="E9735" s="102" t="s">
        <v>275</v>
      </c>
      <c r="F9735" s="102" t="s">
        <v>16104</v>
      </c>
      <c r="H9735" s="102">
        <v>45584</v>
      </c>
      <c r="I9735" s="102" t="s">
        <v>279</v>
      </c>
      <c r="J9735" s="102" t="s">
        <v>482</v>
      </c>
      <c r="K9735" s="102" t="s">
        <v>1</v>
      </c>
      <c r="L9735" s="102" t="s">
        <v>481</v>
      </c>
      <c r="M9735" s="102" t="s">
        <v>1074</v>
      </c>
      <c r="N9735" s="102">
        <v>6</v>
      </c>
      <c r="O9735" s="102" t="s">
        <v>1075</v>
      </c>
    </row>
    <row r="9736" spans="1:15" x14ac:dyDescent="0.25">
      <c r="A9736" s="102" t="s">
        <v>16105</v>
      </c>
      <c r="B9736" s="103" t="s">
        <v>12042</v>
      </c>
      <c r="C9736" s="103" t="s">
        <v>1225</v>
      </c>
      <c r="D9736" s="102" t="s">
        <v>281</v>
      </c>
      <c r="E9736" s="102" t="s">
        <v>275</v>
      </c>
      <c r="F9736" s="102" t="s">
        <v>16106</v>
      </c>
      <c r="H9736" s="102">
        <v>45584</v>
      </c>
      <c r="I9736" s="102" t="s">
        <v>279</v>
      </c>
      <c r="J9736" s="102" t="s">
        <v>482</v>
      </c>
      <c r="K9736" s="102" t="s">
        <v>1</v>
      </c>
      <c r="L9736" s="102" t="s">
        <v>481</v>
      </c>
      <c r="M9736" s="102" t="s">
        <v>1074</v>
      </c>
      <c r="N9736" s="102">
        <v>6</v>
      </c>
      <c r="O9736" s="102" t="s">
        <v>1075</v>
      </c>
    </row>
    <row r="9737" spans="1:15" x14ac:dyDescent="0.25">
      <c r="A9737" s="102" t="s">
        <v>16107</v>
      </c>
      <c r="B9737" s="103" t="s">
        <v>2519</v>
      </c>
      <c r="C9737" s="103" t="s">
        <v>277</v>
      </c>
      <c r="D9737" s="102" t="s">
        <v>1092</v>
      </c>
      <c r="E9737" s="102" t="s">
        <v>275</v>
      </c>
      <c r="F9737" s="102" t="s">
        <v>16108</v>
      </c>
      <c r="H9737" s="102">
        <v>45584</v>
      </c>
      <c r="I9737" s="102" t="s">
        <v>279</v>
      </c>
      <c r="J9737" s="102" t="s">
        <v>482</v>
      </c>
      <c r="K9737" s="102" t="s">
        <v>1</v>
      </c>
      <c r="L9737" s="102" t="s">
        <v>481</v>
      </c>
      <c r="M9737" s="102" t="s">
        <v>1074</v>
      </c>
      <c r="N9737" s="102">
        <v>6</v>
      </c>
      <c r="O9737" s="102" t="s">
        <v>1075</v>
      </c>
    </row>
    <row r="9738" spans="1:15" x14ac:dyDescent="0.25">
      <c r="A9738" s="102" t="s">
        <v>16109</v>
      </c>
      <c r="B9738" s="103" t="s">
        <v>9494</v>
      </c>
      <c r="C9738" s="103" t="s">
        <v>1180</v>
      </c>
      <c r="D9738" s="102" t="s">
        <v>152</v>
      </c>
      <c r="E9738" s="102" t="s">
        <v>275</v>
      </c>
      <c r="F9738" s="102" t="s">
        <v>16110</v>
      </c>
      <c r="H9738" s="102">
        <v>45584</v>
      </c>
      <c r="I9738" s="102" t="s">
        <v>279</v>
      </c>
      <c r="J9738" s="102" t="s">
        <v>482</v>
      </c>
      <c r="K9738" s="102" t="s">
        <v>1</v>
      </c>
      <c r="L9738" s="102" t="s">
        <v>481</v>
      </c>
      <c r="M9738" s="102" t="s">
        <v>1180</v>
      </c>
      <c r="N9738" s="102">
        <v>6</v>
      </c>
      <c r="O9738" s="102" t="s">
        <v>1075</v>
      </c>
    </row>
    <row r="9739" spans="1:15" x14ac:dyDescent="0.25">
      <c r="A9739" s="102" t="s">
        <v>16111</v>
      </c>
      <c r="B9739" s="103" t="s">
        <v>2979</v>
      </c>
      <c r="C9739" s="103" t="s">
        <v>1118</v>
      </c>
      <c r="D9739" s="102" t="s">
        <v>152</v>
      </c>
      <c r="E9739" s="102" t="s">
        <v>275</v>
      </c>
      <c r="F9739" s="102" t="s">
        <v>16112</v>
      </c>
      <c r="H9739" s="102">
        <v>45584</v>
      </c>
      <c r="I9739" s="102" t="s">
        <v>279</v>
      </c>
      <c r="J9739" s="102" t="s">
        <v>482</v>
      </c>
      <c r="K9739" s="102" t="s">
        <v>1</v>
      </c>
      <c r="L9739" s="102" t="s">
        <v>481</v>
      </c>
      <c r="M9739" s="102" t="s">
        <v>1074</v>
      </c>
      <c r="N9739" s="102">
        <v>6</v>
      </c>
      <c r="O9739" s="102" t="s">
        <v>1075</v>
      </c>
    </row>
    <row r="9740" spans="1:15" x14ac:dyDescent="0.25">
      <c r="A9740" s="102" t="s">
        <v>16113</v>
      </c>
      <c r="B9740" s="103" t="s">
        <v>16114</v>
      </c>
      <c r="C9740" s="103" t="s">
        <v>1082</v>
      </c>
      <c r="D9740" s="102" t="s">
        <v>152</v>
      </c>
      <c r="E9740" s="102" t="s">
        <v>275</v>
      </c>
      <c r="F9740" s="102" t="s">
        <v>16115</v>
      </c>
      <c r="H9740" s="102">
        <v>45584</v>
      </c>
      <c r="I9740" s="102" t="s">
        <v>279</v>
      </c>
      <c r="J9740" s="102" t="s">
        <v>482</v>
      </c>
      <c r="K9740" s="102" t="s">
        <v>1</v>
      </c>
      <c r="L9740" s="102" t="s">
        <v>481</v>
      </c>
      <c r="M9740" s="102" t="s">
        <v>1082</v>
      </c>
      <c r="N9740" s="102">
        <v>6</v>
      </c>
      <c r="O9740" s="102" t="s">
        <v>1075</v>
      </c>
    </row>
    <row r="9741" spans="1:15" x14ac:dyDescent="0.25">
      <c r="A9741" s="102" t="s">
        <v>16113</v>
      </c>
      <c r="B9741" s="103" t="s">
        <v>16116</v>
      </c>
      <c r="C9741" s="103" t="s">
        <v>274</v>
      </c>
      <c r="D9741" s="102" t="s">
        <v>152</v>
      </c>
      <c r="E9741" s="102" t="s">
        <v>275</v>
      </c>
      <c r="F9741" s="102" t="s">
        <v>16117</v>
      </c>
      <c r="H9741" s="102">
        <v>45584</v>
      </c>
      <c r="I9741" s="102" t="s">
        <v>279</v>
      </c>
      <c r="J9741" s="102" t="s">
        <v>482</v>
      </c>
      <c r="K9741" s="102" t="s">
        <v>1</v>
      </c>
      <c r="L9741" s="102" t="s">
        <v>481</v>
      </c>
      <c r="M9741" s="102" t="s">
        <v>1074</v>
      </c>
      <c r="N9741" s="102">
        <v>6</v>
      </c>
      <c r="O9741" s="102" t="s">
        <v>1075</v>
      </c>
    </row>
    <row r="9742" spans="1:15" x14ac:dyDescent="0.25">
      <c r="A9742" s="102" t="s">
        <v>16118</v>
      </c>
      <c r="B9742" s="103" t="s">
        <v>16119</v>
      </c>
      <c r="C9742" s="103" t="s">
        <v>2526</v>
      </c>
      <c r="D9742" s="102" t="s">
        <v>296</v>
      </c>
      <c r="E9742" s="102" t="s">
        <v>275</v>
      </c>
      <c r="F9742" s="102" t="s">
        <v>16120</v>
      </c>
      <c r="H9742" s="102">
        <v>45584</v>
      </c>
      <c r="I9742" s="102" t="s">
        <v>279</v>
      </c>
      <c r="J9742" s="102" t="s">
        <v>482</v>
      </c>
      <c r="K9742" s="102" t="s">
        <v>1</v>
      </c>
      <c r="L9742" s="102" t="s">
        <v>481</v>
      </c>
      <c r="M9742" s="102" t="s">
        <v>1074</v>
      </c>
      <c r="N9742" s="102">
        <v>6</v>
      </c>
      <c r="O9742" s="102" t="s">
        <v>1075</v>
      </c>
    </row>
    <row r="9743" spans="1:15" x14ac:dyDescent="0.25">
      <c r="A9743" s="102" t="s">
        <v>16121</v>
      </c>
      <c r="B9743" s="103" t="s">
        <v>16122</v>
      </c>
      <c r="C9743" s="103" t="s">
        <v>274</v>
      </c>
      <c r="D9743" s="102" t="s">
        <v>152</v>
      </c>
      <c r="E9743" s="102" t="s">
        <v>275</v>
      </c>
      <c r="F9743" s="102" t="s">
        <v>16123</v>
      </c>
      <c r="H9743" s="102">
        <v>45584</v>
      </c>
      <c r="I9743" s="102" t="s">
        <v>279</v>
      </c>
      <c r="J9743" s="102" t="s">
        <v>482</v>
      </c>
      <c r="K9743" s="102" t="s">
        <v>1</v>
      </c>
      <c r="L9743" s="102" t="s">
        <v>481</v>
      </c>
      <c r="M9743" s="102" t="s">
        <v>1074</v>
      </c>
      <c r="N9743" s="102">
        <v>6</v>
      </c>
      <c r="O9743" s="102" t="s">
        <v>1075</v>
      </c>
    </row>
    <row r="9744" spans="1:15" x14ac:dyDescent="0.25">
      <c r="A9744" s="102" t="s">
        <v>16124</v>
      </c>
      <c r="B9744" s="103" t="s">
        <v>16125</v>
      </c>
      <c r="C9744" s="103" t="s">
        <v>277</v>
      </c>
      <c r="D9744" s="102" t="s">
        <v>296</v>
      </c>
      <c r="E9744" s="102" t="s">
        <v>275</v>
      </c>
      <c r="F9744" s="102" t="s">
        <v>16126</v>
      </c>
      <c r="H9744" s="102">
        <v>45584</v>
      </c>
      <c r="I9744" s="102" t="s">
        <v>279</v>
      </c>
      <c r="J9744" s="102" t="s">
        <v>482</v>
      </c>
      <c r="K9744" s="102" t="s">
        <v>1</v>
      </c>
      <c r="L9744" s="102" t="s">
        <v>481</v>
      </c>
      <c r="M9744" s="102" t="s">
        <v>1074</v>
      </c>
      <c r="N9744" s="102">
        <v>6</v>
      </c>
      <c r="O9744" s="102" t="s">
        <v>1075</v>
      </c>
    </row>
    <row r="9745" spans="1:15" x14ac:dyDescent="0.25">
      <c r="A9745" s="102" t="s">
        <v>16127</v>
      </c>
      <c r="B9745" s="103" t="s">
        <v>1088</v>
      </c>
      <c r="C9745" s="103" t="s">
        <v>277</v>
      </c>
      <c r="D9745" s="102" t="s">
        <v>1092</v>
      </c>
      <c r="E9745" s="102" t="s">
        <v>275</v>
      </c>
      <c r="F9745" s="102" t="s">
        <v>16128</v>
      </c>
      <c r="H9745" s="102">
        <v>45584</v>
      </c>
      <c r="I9745" s="102" t="s">
        <v>279</v>
      </c>
      <c r="J9745" s="102" t="s">
        <v>482</v>
      </c>
      <c r="K9745" s="102" t="s">
        <v>1</v>
      </c>
      <c r="L9745" s="102" t="s">
        <v>481</v>
      </c>
      <c r="M9745" s="102" t="s">
        <v>1074</v>
      </c>
      <c r="N9745" s="102">
        <v>6</v>
      </c>
      <c r="O9745" s="102" t="s">
        <v>1075</v>
      </c>
    </row>
    <row r="9746" spans="1:15" x14ac:dyDescent="0.25">
      <c r="A9746" s="102" t="s">
        <v>16129</v>
      </c>
      <c r="B9746" s="103" t="s">
        <v>16130</v>
      </c>
      <c r="C9746" s="103" t="s">
        <v>1225</v>
      </c>
      <c r="D9746" s="102" t="s">
        <v>281</v>
      </c>
      <c r="E9746" s="102" t="s">
        <v>275</v>
      </c>
      <c r="F9746" s="102" t="s">
        <v>16131</v>
      </c>
      <c r="H9746" s="102">
        <v>45584</v>
      </c>
      <c r="I9746" s="102" t="s">
        <v>279</v>
      </c>
      <c r="J9746" s="102" t="s">
        <v>482</v>
      </c>
      <c r="K9746" s="102" t="s">
        <v>1</v>
      </c>
      <c r="L9746" s="102" t="s">
        <v>481</v>
      </c>
      <c r="M9746" s="102" t="s">
        <v>1074</v>
      </c>
      <c r="N9746" s="102">
        <v>6</v>
      </c>
      <c r="O9746" s="102" t="s">
        <v>1075</v>
      </c>
    </row>
    <row r="9747" spans="1:15" x14ac:dyDescent="0.25">
      <c r="A9747" s="102" t="s">
        <v>16132</v>
      </c>
      <c r="B9747" s="103" t="s">
        <v>16133</v>
      </c>
      <c r="C9747" s="103" t="s">
        <v>277</v>
      </c>
      <c r="D9747" s="102" t="s">
        <v>152</v>
      </c>
      <c r="E9747" s="102" t="s">
        <v>275</v>
      </c>
      <c r="F9747" s="102" t="s">
        <v>16134</v>
      </c>
      <c r="H9747" s="102">
        <v>45584</v>
      </c>
      <c r="I9747" s="102" t="s">
        <v>279</v>
      </c>
      <c r="J9747" s="102" t="s">
        <v>482</v>
      </c>
      <c r="K9747" s="102" t="s">
        <v>1</v>
      </c>
      <c r="L9747" s="102" t="s">
        <v>481</v>
      </c>
      <c r="M9747" s="102" t="s">
        <v>1074</v>
      </c>
      <c r="N9747" s="102">
        <v>6</v>
      </c>
      <c r="O9747" s="102" t="s">
        <v>1075</v>
      </c>
    </row>
    <row r="9748" spans="1:15" x14ac:dyDescent="0.25">
      <c r="A9748" s="102" t="s">
        <v>16135</v>
      </c>
      <c r="B9748" s="103" t="s">
        <v>9764</v>
      </c>
      <c r="C9748" s="103" t="s">
        <v>2650</v>
      </c>
      <c r="D9748" s="102" t="s">
        <v>296</v>
      </c>
      <c r="E9748" s="102" t="s">
        <v>275</v>
      </c>
      <c r="F9748" s="102" t="s">
        <v>16136</v>
      </c>
      <c r="H9748" s="102">
        <v>45584</v>
      </c>
      <c r="I9748" s="102" t="s">
        <v>279</v>
      </c>
      <c r="J9748" s="102" t="s">
        <v>482</v>
      </c>
      <c r="K9748" s="102" t="s">
        <v>1</v>
      </c>
      <c r="L9748" s="102" t="s">
        <v>481</v>
      </c>
      <c r="M9748" s="102" t="s">
        <v>1082</v>
      </c>
      <c r="N9748" s="102">
        <v>6</v>
      </c>
      <c r="O9748" s="102" t="s">
        <v>1075</v>
      </c>
    </row>
    <row r="9749" spans="1:15" x14ac:dyDescent="0.25">
      <c r="A9749" s="102" t="s">
        <v>16135</v>
      </c>
      <c r="B9749" s="103" t="s">
        <v>16137</v>
      </c>
      <c r="C9749" s="103" t="s">
        <v>2655</v>
      </c>
      <c r="D9749" s="102" t="s">
        <v>296</v>
      </c>
      <c r="E9749" s="102" t="s">
        <v>275</v>
      </c>
      <c r="F9749" s="102" t="s">
        <v>16138</v>
      </c>
      <c r="H9749" s="102">
        <v>45584</v>
      </c>
      <c r="I9749" s="102" t="s">
        <v>279</v>
      </c>
      <c r="J9749" s="102" t="s">
        <v>482</v>
      </c>
      <c r="K9749" s="102" t="s">
        <v>1</v>
      </c>
      <c r="L9749" s="102" t="s">
        <v>481</v>
      </c>
      <c r="M9749" s="102" t="s">
        <v>1074</v>
      </c>
      <c r="N9749" s="102">
        <v>6</v>
      </c>
      <c r="O9749" s="102" t="s">
        <v>1075</v>
      </c>
    </row>
    <row r="9750" spans="1:15" x14ac:dyDescent="0.25">
      <c r="A9750" s="102" t="s">
        <v>16139</v>
      </c>
      <c r="B9750" s="103" t="s">
        <v>9252</v>
      </c>
      <c r="C9750" s="103" t="s">
        <v>2526</v>
      </c>
      <c r="D9750" s="102" t="s">
        <v>296</v>
      </c>
      <c r="E9750" s="102" t="s">
        <v>275</v>
      </c>
      <c r="F9750" s="102" t="s">
        <v>16140</v>
      </c>
      <c r="H9750" s="102">
        <v>45584</v>
      </c>
      <c r="I9750" s="102" t="s">
        <v>279</v>
      </c>
      <c r="J9750" s="102" t="s">
        <v>482</v>
      </c>
      <c r="K9750" s="102" t="s">
        <v>1</v>
      </c>
      <c r="L9750" s="102" t="s">
        <v>481</v>
      </c>
      <c r="M9750" s="102" t="s">
        <v>1074</v>
      </c>
      <c r="N9750" s="102">
        <v>6</v>
      </c>
      <c r="O9750" s="102" t="s">
        <v>1075</v>
      </c>
    </row>
    <row r="9751" spans="1:15" x14ac:dyDescent="0.25">
      <c r="A9751" s="102" t="s">
        <v>16141</v>
      </c>
      <c r="B9751" s="103" t="s">
        <v>16142</v>
      </c>
      <c r="C9751" s="103" t="s">
        <v>1118</v>
      </c>
      <c r="D9751" s="102" t="s">
        <v>152</v>
      </c>
      <c r="E9751" s="102" t="s">
        <v>275</v>
      </c>
      <c r="F9751" s="102" t="s">
        <v>16143</v>
      </c>
      <c r="H9751" s="102">
        <v>45584</v>
      </c>
      <c r="I9751" s="102" t="s">
        <v>279</v>
      </c>
      <c r="J9751" s="102" t="s">
        <v>482</v>
      </c>
      <c r="K9751" s="102" t="s">
        <v>1</v>
      </c>
      <c r="L9751" s="102" t="s">
        <v>481</v>
      </c>
      <c r="M9751" s="102" t="s">
        <v>1074</v>
      </c>
      <c r="N9751" s="102">
        <v>6</v>
      </c>
      <c r="O9751" s="102" t="s">
        <v>1075</v>
      </c>
    </row>
    <row r="9752" spans="1:15" x14ac:dyDescent="0.25">
      <c r="A9752" s="102" t="s">
        <v>15711</v>
      </c>
      <c r="B9752" s="103" t="s">
        <v>4819</v>
      </c>
      <c r="C9752" s="103" t="s">
        <v>2655</v>
      </c>
      <c r="D9752" s="102" t="s">
        <v>296</v>
      </c>
      <c r="E9752" s="102" t="s">
        <v>275</v>
      </c>
      <c r="F9752" s="102" t="s">
        <v>16144</v>
      </c>
      <c r="H9752" s="102">
        <v>45584</v>
      </c>
      <c r="I9752" s="102" t="s">
        <v>279</v>
      </c>
      <c r="J9752" s="102" t="s">
        <v>482</v>
      </c>
      <c r="K9752" s="102" t="s">
        <v>1</v>
      </c>
      <c r="L9752" s="102" t="s">
        <v>481</v>
      </c>
      <c r="M9752" s="102" t="s">
        <v>1074</v>
      </c>
      <c r="N9752" s="102">
        <v>6</v>
      </c>
      <c r="O9752" s="102" t="s">
        <v>1075</v>
      </c>
    </row>
    <row r="9753" spans="1:15" x14ac:dyDescent="0.25">
      <c r="A9753" s="102" t="s">
        <v>16145</v>
      </c>
      <c r="B9753" s="103" t="s">
        <v>16146</v>
      </c>
      <c r="C9753" s="103" t="s">
        <v>1077</v>
      </c>
      <c r="D9753" s="102" t="s">
        <v>281</v>
      </c>
      <c r="E9753" s="102" t="s">
        <v>275</v>
      </c>
      <c r="F9753" s="102" t="s">
        <v>16147</v>
      </c>
      <c r="H9753" s="102">
        <v>45584</v>
      </c>
      <c r="I9753" s="102" t="s">
        <v>279</v>
      </c>
      <c r="J9753" s="102" t="s">
        <v>482</v>
      </c>
      <c r="K9753" s="102" t="s">
        <v>1</v>
      </c>
      <c r="L9753" s="102" t="s">
        <v>481</v>
      </c>
      <c r="M9753" s="102" t="s">
        <v>1074</v>
      </c>
      <c r="N9753" s="102">
        <v>6</v>
      </c>
      <c r="O9753" s="102" t="s">
        <v>1075</v>
      </c>
    </row>
    <row r="9754" spans="1:15" x14ac:dyDescent="0.25">
      <c r="A9754" s="102" t="s">
        <v>16148</v>
      </c>
      <c r="B9754" s="103" t="s">
        <v>4771</v>
      </c>
      <c r="C9754" s="103" t="s">
        <v>2526</v>
      </c>
      <c r="D9754" s="102" t="s">
        <v>296</v>
      </c>
      <c r="E9754" s="102" t="s">
        <v>275</v>
      </c>
      <c r="F9754" s="102" t="s">
        <v>16149</v>
      </c>
      <c r="H9754" s="102">
        <v>45584</v>
      </c>
      <c r="I9754" s="102" t="s">
        <v>279</v>
      </c>
      <c r="J9754" s="102" t="s">
        <v>482</v>
      </c>
      <c r="K9754" s="102" t="s">
        <v>1</v>
      </c>
      <c r="L9754" s="102" t="s">
        <v>481</v>
      </c>
      <c r="M9754" s="102" t="s">
        <v>1074</v>
      </c>
      <c r="N9754" s="102">
        <v>6</v>
      </c>
      <c r="O9754" s="102" t="s">
        <v>1075</v>
      </c>
    </row>
    <row r="9755" spans="1:15" x14ac:dyDescent="0.25">
      <c r="A9755" s="102" t="s">
        <v>16150</v>
      </c>
      <c r="B9755" s="103" t="s">
        <v>4819</v>
      </c>
      <c r="C9755" s="103" t="s">
        <v>2655</v>
      </c>
      <c r="D9755" s="102" t="s">
        <v>296</v>
      </c>
      <c r="E9755" s="102" t="s">
        <v>275</v>
      </c>
      <c r="F9755" s="102" t="s">
        <v>16151</v>
      </c>
      <c r="H9755" s="102">
        <v>45584</v>
      </c>
      <c r="I9755" s="102" t="s">
        <v>279</v>
      </c>
      <c r="J9755" s="102" t="s">
        <v>482</v>
      </c>
      <c r="K9755" s="102" t="s">
        <v>1</v>
      </c>
      <c r="L9755" s="102" t="s">
        <v>481</v>
      </c>
      <c r="M9755" s="102" t="s">
        <v>1074</v>
      </c>
      <c r="N9755" s="102">
        <v>6</v>
      </c>
      <c r="O9755" s="102" t="s">
        <v>1075</v>
      </c>
    </row>
    <row r="9756" spans="1:15" x14ac:dyDescent="0.25">
      <c r="A9756" s="102" t="s">
        <v>16152</v>
      </c>
      <c r="B9756" s="103" t="s">
        <v>16153</v>
      </c>
      <c r="C9756" s="103" t="s">
        <v>277</v>
      </c>
      <c r="D9756" s="102" t="s">
        <v>247</v>
      </c>
      <c r="E9756" s="102" t="s">
        <v>275</v>
      </c>
      <c r="F9756" s="102" t="s">
        <v>16154</v>
      </c>
      <c r="G9756" s="102" t="s">
        <v>15992</v>
      </c>
      <c r="H9756" s="102">
        <v>45584</v>
      </c>
      <c r="I9756" s="102" t="s">
        <v>279</v>
      </c>
      <c r="J9756" s="102" t="s">
        <v>482</v>
      </c>
      <c r="K9756" s="102" t="s">
        <v>1</v>
      </c>
      <c r="L9756" s="102" t="s">
        <v>481</v>
      </c>
      <c r="M9756" s="102" t="s">
        <v>1074</v>
      </c>
      <c r="N9756" s="102">
        <v>6</v>
      </c>
      <c r="O9756" s="102" t="s">
        <v>1075</v>
      </c>
    </row>
    <row r="9757" spans="1:15" x14ac:dyDescent="0.25">
      <c r="A9757" s="102" t="s">
        <v>16155</v>
      </c>
      <c r="B9757" s="103" t="s">
        <v>5109</v>
      </c>
      <c r="C9757" s="103" t="s">
        <v>2650</v>
      </c>
      <c r="D9757" s="102" t="s">
        <v>296</v>
      </c>
      <c r="E9757" s="102" t="s">
        <v>275</v>
      </c>
      <c r="F9757" s="102" t="s">
        <v>16156</v>
      </c>
      <c r="H9757" s="102">
        <v>45584</v>
      </c>
      <c r="I9757" s="102" t="s">
        <v>279</v>
      </c>
      <c r="J9757" s="102" t="s">
        <v>482</v>
      </c>
      <c r="K9757" s="102" t="s">
        <v>1</v>
      </c>
      <c r="L9757" s="102" t="s">
        <v>481</v>
      </c>
      <c r="M9757" s="102" t="s">
        <v>1082</v>
      </c>
      <c r="N9757" s="102">
        <v>6</v>
      </c>
      <c r="O9757" s="102" t="s">
        <v>1075</v>
      </c>
    </row>
    <row r="9758" spans="1:15" x14ac:dyDescent="0.25">
      <c r="A9758" s="102" t="s">
        <v>16155</v>
      </c>
      <c r="B9758" s="103" t="s">
        <v>16157</v>
      </c>
      <c r="C9758" s="103" t="s">
        <v>2650</v>
      </c>
      <c r="D9758" s="102" t="s">
        <v>296</v>
      </c>
      <c r="E9758" s="102" t="s">
        <v>275</v>
      </c>
      <c r="F9758" s="102" t="s">
        <v>16158</v>
      </c>
      <c r="H9758" s="102">
        <v>45584</v>
      </c>
      <c r="I9758" s="102" t="s">
        <v>279</v>
      </c>
      <c r="J9758" s="102" t="s">
        <v>482</v>
      </c>
      <c r="K9758" s="102" t="s">
        <v>1</v>
      </c>
      <c r="L9758" s="102" t="s">
        <v>481</v>
      </c>
      <c r="M9758" s="102" t="s">
        <v>1082</v>
      </c>
      <c r="N9758" s="102">
        <v>6</v>
      </c>
      <c r="O9758" s="102" t="s">
        <v>1075</v>
      </c>
    </row>
    <row r="9759" spans="1:15" x14ac:dyDescent="0.25">
      <c r="A9759" s="102" t="s">
        <v>16155</v>
      </c>
      <c r="B9759" s="103" t="s">
        <v>1363</v>
      </c>
      <c r="C9759" s="103" t="s">
        <v>2655</v>
      </c>
      <c r="D9759" s="102" t="s">
        <v>296</v>
      </c>
      <c r="E9759" s="102" t="s">
        <v>275</v>
      </c>
      <c r="F9759" s="102" t="s">
        <v>16159</v>
      </c>
      <c r="H9759" s="102">
        <v>45584</v>
      </c>
      <c r="I9759" s="102" t="s">
        <v>279</v>
      </c>
      <c r="J9759" s="102" t="s">
        <v>482</v>
      </c>
      <c r="K9759" s="102" t="s">
        <v>1</v>
      </c>
      <c r="L9759" s="102" t="s">
        <v>481</v>
      </c>
      <c r="M9759" s="102" t="s">
        <v>1074</v>
      </c>
      <c r="N9759" s="102">
        <v>6</v>
      </c>
      <c r="O9759" s="102" t="s">
        <v>1075</v>
      </c>
    </row>
    <row r="9760" spans="1:15" x14ac:dyDescent="0.25">
      <c r="A9760" s="102" t="s">
        <v>16160</v>
      </c>
      <c r="B9760" s="103" t="s">
        <v>4955</v>
      </c>
      <c r="C9760" s="103" t="s">
        <v>2526</v>
      </c>
      <c r="D9760" s="102" t="s">
        <v>296</v>
      </c>
      <c r="E9760" s="102" t="s">
        <v>275</v>
      </c>
      <c r="F9760" s="102" t="s">
        <v>16161</v>
      </c>
      <c r="H9760" s="102">
        <v>45584</v>
      </c>
      <c r="I9760" s="102" t="s">
        <v>279</v>
      </c>
      <c r="J9760" s="102" t="s">
        <v>482</v>
      </c>
      <c r="K9760" s="102" t="s">
        <v>1</v>
      </c>
      <c r="L9760" s="102" t="s">
        <v>481</v>
      </c>
      <c r="M9760" s="102" t="s">
        <v>1074</v>
      </c>
      <c r="N9760" s="102">
        <v>6</v>
      </c>
      <c r="O9760" s="102" t="s">
        <v>1075</v>
      </c>
    </row>
    <row r="9761" spans="1:15" x14ac:dyDescent="0.25">
      <c r="A9761" s="102" t="s">
        <v>16162</v>
      </c>
      <c r="B9761" s="103" t="s">
        <v>7405</v>
      </c>
      <c r="C9761" s="103" t="s">
        <v>2655</v>
      </c>
      <c r="D9761" s="102" t="s">
        <v>296</v>
      </c>
      <c r="E9761" s="102" t="s">
        <v>275</v>
      </c>
      <c r="F9761" s="102" t="s">
        <v>16163</v>
      </c>
      <c r="H9761" s="102">
        <v>45584</v>
      </c>
      <c r="I9761" s="102" t="s">
        <v>279</v>
      </c>
      <c r="J9761" s="102" t="s">
        <v>482</v>
      </c>
      <c r="K9761" s="102" t="s">
        <v>1</v>
      </c>
      <c r="L9761" s="102" t="s">
        <v>481</v>
      </c>
      <c r="M9761" s="102" t="s">
        <v>1074</v>
      </c>
      <c r="N9761" s="102">
        <v>6</v>
      </c>
      <c r="O9761" s="102" t="s">
        <v>1075</v>
      </c>
    </row>
    <row r="9762" spans="1:15" x14ac:dyDescent="0.25">
      <c r="A9762" s="102" t="s">
        <v>16162</v>
      </c>
      <c r="B9762" s="103" t="s">
        <v>1533</v>
      </c>
      <c r="C9762" s="103" t="s">
        <v>2650</v>
      </c>
      <c r="D9762" s="102" t="s">
        <v>296</v>
      </c>
      <c r="E9762" s="102" t="s">
        <v>275</v>
      </c>
      <c r="F9762" s="102" t="s">
        <v>16164</v>
      </c>
      <c r="H9762" s="102">
        <v>45584</v>
      </c>
      <c r="I9762" s="102" t="s">
        <v>279</v>
      </c>
      <c r="J9762" s="102" t="s">
        <v>482</v>
      </c>
      <c r="K9762" s="102" t="s">
        <v>1</v>
      </c>
      <c r="L9762" s="102" t="s">
        <v>481</v>
      </c>
      <c r="M9762" s="102" t="s">
        <v>1082</v>
      </c>
      <c r="N9762" s="102">
        <v>6</v>
      </c>
      <c r="O9762" s="102" t="s">
        <v>1075</v>
      </c>
    </row>
    <row r="9763" spans="1:15" x14ac:dyDescent="0.25">
      <c r="A9763" s="102" t="s">
        <v>16162</v>
      </c>
      <c r="B9763" s="103" t="s">
        <v>15837</v>
      </c>
      <c r="C9763" s="103" t="s">
        <v>2650</v>
      </c>
      <c r="D9763" s="102" t="s">
        <v>296</v>
      </c>
      <c r="E9763" s="102" t="s">
        <v>275</v>
      </c>
      <c r="F9763" s="102" t="s">
        <v>16165</v>
      </c>
      <c r="H9763" s="102">
        <v>45584</v>
      </c>
      <c r="I9763" s="102" t="s">
        <v>279</v>
      </c>
      <c r="J9763" s="102" t="s">
        <v>482</v>
      </c>
      <c r="K9763" s="102" t="s">
        <v>1</v>
      </c>
      <c r="L9763" s="102" t="s">
        <v>481</v>
      </c>
      <c r="M9763" s="102" t="s">
        <v>1082</v>
      </c>
      <c r="N9763" s="102">
        <v>6</v>
      </c>
      <c r="O9763" s="102" t="s">
        <v>1075</v>
      </c>
    </row>
    <row r="9764" spans="1:15" x14ac:dyDescent="0.25">
      <c r="A9764" s="102" t="s">
        <v>16166</v>
      </c>
      <c r="B9764" s="103" t="s">
        <v>16167</v>
      </c>
      <c r="C9764" s="103" t="s">
        <v>1225</v>
      </c>
      <c r="D9764" s="102" t="s">
        <v>281</v>
      </c>
      <c r="E9764" s="102" t="s">
        <v>275</v>
      </c>
      <c r="F9764" s="102" t="s">
        <v>16168</v>
      </c>
      <c r="H9764" s="102">
        <v>45584</v>
      </c>
      <c r="I9764" s="102" t="s">
        <v>279</v>
      </c>
      <c r="J9764" s="102" t="s">
        <v>482</v>
      </c>
      <c r="K9764" s="102" t="s">
        <v>1</v>
      </c>
      <c r="L9764" s="102" t="s">
        <v>481</v>
      </c>
      <c r="M9764" s="102" t="s">
        <v>1074</v>
      </c>
      <c r="N9764" s="102">
        <v>6</v>
      </c>
      <c r="O9764" s="102" t="s">
        <v>1075</v>
      </c>
    </row>
    <row r="9765" spans="1:15" x14ac:dyDescent="0.25">
      <c r="A9765" s="102" t="s">
        <v>16166</v>
      </c>
      <c r="B9765" s="103" t="s">
        <v>16169</v>
      </c>
      <c r="C9765" s="103" t="s">
        <v>1077</v>
      </c>
      <c r="D9765" s="102" t="s">
        <v>281</v>
      </c>
      <c r="E9765" s="102" t="s">
        <v>275</v>
      </c>
      <c r="F9765" s="102" t="s">
        <v>16170</v>
      </c>
      <c r="H9765" s="102">
        <v>45584</v>
      </c>
      <c r="I9765" s="102" t="s">
        <v>279</v>
      </c>
      <c r="J9765" s="102" t="s">
        <v>482</v>
      </c>
      <c r="K9765" s="102" t="s">
        <v>1</v>
      </c>
      <c r="L9765" s="102" t="s">
        <v>481</v>
      </c>
      <c r="M9765" s="102" t="s">
        <v>1074</v>
      </c>
      <c r="N9765" s="102">
        <v>6</v>
      </c>
      <c r="O9765" s="102" t="s">
        <v>1075</v>
      </c>
    </row>
    <row r="9766" spans="1:15" x14ac:dyDescent="0.25">
      <c r="A9766" s="102" t="s">
        <v>1276</v>
      </c>
      <c r="B9766" s="103" t="s">
        <v>16171</v>
      </c>
      <c r="C9766" s="103" t="s">
        <v>274</v>
      </c>
      <c r="D9766" s="102" t="s">
        <v>1092</v>
      </c>
      <c r="E9766" s="102" t="s">
        <v>275</v>
      </c>
      <c r="F9766" s="102" t="s">
        <v>16172</v>
      </c>
      <c r="H9766" s="102">
        <v>45584</v>
      </c>
      <c r="I9766" s="102" t="s">
        <v>279</v>
      </c>
      <c r="J9766" s="102" t="s">
        <v>482</v>
      </c>
      <c r="K9766" s="102" t="s">
        <v>1</v>
      </c>
      <c r="L9766" s="102" t="s">
        <v>481</v>
      </c>
      <c r="M9766" s="102" t="s">
        <v>1074</v>
      </c>
      <c r="N9766" s="102">
        <v>6</v>
      </c>
      <c r="O9766" s="102" t="s">
        <v>1075</v>
      </c>
    </row>
    <row r="9767" spans="1:15" x14ac:dyDescent="0.25">
      <c r="A9767" s="102" t="s">
        <v>16173</v>
      </c>
      <c r="B9767" s="103" t="s">
        <v>16174</v>
      </c>
      <c r="C9767" s="103" t="s">
        <v>274</v>
      </c>
      <c r="D9767" s="102" t="s">
        <v>1092</v>
      </c>
      <c r="E9767" s="102" t="s">
        <v>275</v>
      </c>
      <c r="F9767" s="102" t="s">
        <v>16175</v>
      </c>
      <c r="H9767" s="102">
        <v>45584</v>
      </c>
      <c r="I9767" s="102" t="s">
        <v>279</v>
      </c>
      <c r="J9767" s="102" t="s">
        <v>482</v>
      </c>
      <c r="K9767" s="102" t="s">
        <v>1</v>
      </c>
      <c r="L9767" s="102" t="s">
        <v>481</v>
      </c>
      <c r="M9767" s="102" t="s">
        <v>1074</v>
      </c>
      <c r="N9767" s="102">
        <v>6</v>
      </c>
      <c r="O9767" s="102" t="s">
        <v>1075</v>
      </c>
    </row>
    <row r="9768" spans="1:15" x14ac:dyDescent="0.25">
      <c r="A9768" s="102" t="s">
        <v>16176</v>
      </c>
      <c r="B9768" s="103" t="s">
        <v>16177</v>
      </c>
      <c r="C9768" s="103" t="s">
        <v>277</v>
      </c>
      <c r="D9768" s="102" t="s">
        <v>296</v>
      </c>
      <c r="E9768" s="102" t="s">
        <v>275</v>
      </c>
      <c r="F9768" s="102" t="s">
        <v>16178</v>
      </c>
      <c r="H9768" s="102">
        <v>45584</v>
      </c>
      <c r="I9768" s="102" t="s">
        <v>279</v>
      </c>
      <c r="J9768" s="102" t="s">
        <v>482</v>
      </c>
      <c r="K9768" s="102" t="s">
        <v>1</v>
      </c>
      <c r="L9768" s="102" t="s">
        <v>481</v>
      </c>
      <c r="M9768" s="102" t="s">
        <v>1074</v>
      </c>
      <c r="N9768" s="102">
        <v>6</v>
      </c>
      <c r="O9768" s="102" t="s">
        <v>1075</v>
      </c>
    </row>
    <row r="9769" spans="1:15" x14ac:dyDescent="0.25">
      <c r="A9769" s="102" t="s">
        <v>16176</v>
      </c>
      <c r="B9769" s="103" t="s">
        <v>3639</v>
      </c>
      <c r="C9769" s="103" t="s">
        <v>277</v>
      </c>
      <c r="D9769" s="102" t="s">
        <v>296</v>
      </c>
      <c r="E9769" s="102" t="s">
        <v>275</v>
      </c>
      <c r="F9769" s="102" t="s">
        <v>16179</v>
      </c>
      <c r="H9769" s="102">
        <v>45584</v>
      </c>
      <c r="I9769" s="102" t="s">
        <v>279</v>
      </c>
      <c r="J9769" s="102" t="s">
        <v>482</v>
      </c>
      <c r="K9769" s="102" t="s">
        <v>1</v>
      </c>
      <c r="L9769" s="102" t="s">
        <v>481</v>
      </c>
      <c r="M9769" s="102" t="s">
        <v>1074</v>
      </c>
      <c r="N9769" s="102">
        <v>6</v>
      </c>
      <c r="O9769" s="102" t="s">
        <v>1075</v>
      </c>
    </row>
    <row r="9770" spans="1:15" x14ac:dyDescent="0.25">
      <c r="A9770" s="102" t="s">
        <v>16180</v>
      </c>
      <c r="B9770" s="103" t="s">
        <v>16181</v>
      </c>
      <c r="C9770" s="103" t="s">
        <v>277</v>
      </c>
      <c r="D9770" s="102" t="s">
        <v>1092</v>
      </c>
      <c r="E9770" s="102" t="s">
        <v>275</v>
      </c>
      <c r="F9770" s="102" t="s">
        <v>16182</v>
      </c>
      <c r="H9770" s="102">
        <v>45584</v>
      </c>
      <c r="I9770" s="102" t="s">
        <v>279</v>
      </c>
      <c r="J9770" s="102" t="s">
        <v>482</v>
      </c>
      <c r="K9770" s="102" t="s">
        <v>1</v>
      </c>
      <c r="L9770" s="102" t="s">
        <v>481</v>
      </c>
      <c r="M9770" s="102" t="s">
        <v>1074</v>
      </c>
      <c r="N9770" s="102">
        <v>6</v>
      </c>
      <c r="O9770" s="102" t="s">
        <v>1075</v>
      </c>
    </row>
    <row r="9771" spans="1:15" x14ac:dyDescent="0.25">
      <c r="A9771" s="102" t="s">
        <v>15520</v>
      </c>
      <c r="B9771" s="103" t="s">
        <v>15521</v>
      </c>
      <c r="C9771" s="103" t="s">
        <v>1118</v>
      </c>
      <c r="D9771" s="102" t="s">
        <v>13422</v>
      </c>
      <c r="E9771" s="102" t="s">
        <v>275</v>
      </c>
      <c r="F9771" s="102" t="s">
        <v>16183</v>
      </c>
      <c r="H9771" s="102">
        <v>45584</v>
      </c>
      <c r="I9771" s="102" t="s">
        <v>295</v>
      </c>
      <c r="J9771" s="102" t="s">
        <v>1</v>
      </c>
      <c r="K9771" s="102" t="s">
        <v>291</v>
      </c>
      <c r="L9771" s="102" t="s">
        <v>294</v>
      </c>
      <c r="M9771" s="102" t="s">
        <v>1074</v>
      </c>
      <c r="N9771" s="102">
        <v>6</v>
      </c>
      <c r="O9771" s="102" t="s">
        <v>1075</v>
      </c>
    </row>
    <row r="9772" spans="1:15" x14ac:dyDescent="0.25">
      <c r="A9772" s="102" t="s">
        <v>15523</v>
      </c>
      <c r="B9772" s="103" t="s">
        <v>1703</v>
      </c>
      <c r="C9772" s="103" t="s">
        <v>274</v>
      </c>
      <c r="D9772" s="102" t="s">
        <v>136</v>
      </c>
      <c r="E9772" s="102" t="s">
        <v>275</v>
      </c>
      <c r="F9772" s="102" t="s">
        <v>16184</v>
      </c>
      <c r="H9772" s="102">
        <v>45584</v>
      </c>
      <c r="I9772" s="102" t="s">
        <v>295</v>
      </c>
      <c r="J9772" s="102" t="s">
        <v>1</v>
      </c>
      <c r="K9772" s="102" t="s">
        <v>291</v>
      </c>
      <c r="L9772" s="102" t="s">
        <v>294</v>
      </c>
      <c r="M9772" s="102" t="s">
        <v>1074</v>
      </c>
      <c r="N9772" s="102">
        <v>6</v>
      </c>
      <c r="O9772" s="102" t="s">
        <v>1075</v>
      </c>
    </row>
    <row r="9773" spans="1:15" x14ac:dyDescent="0.25">
      <c r="A9773" s="102" t="s">
        <v>15525</v>
      </c>
      <c r="B9773" s="103" t="s">
        <v>15526</v>
      </c>
      <c r="C9773" s="103" t="s">
        <v>1118</v>
      </c>
      <c r="D9773" s="102" t="s">
        <v>13422</v>
      </c>
      <c r="E9773" s="102" t="s">
        <v>275</v>
      </c>
      <c r="F9773" s="102" t="s">
        <v>16185</v>
      </c>
      <c r="H9773" s="102">
        <v>45584</v>
      </c>
      <c r="I9773" s="102" t="s">
        <v>295</v>
      </c>
      <c r="J9773" s="102" t="s">
        <v>1</v>
      </c>
      <c r="K9773" s="102" t="s">
        <v>291</v>
      </c>
      <c r="L9773" s="102" t="s">
        <v>294</v>
      </c>
      <c r="M9773" s="102" t="s">
        <v>1074</v>
      </c>
      <c r="N9773" s="102">
        <v>6</v>
      </c>
      <c r="O9773" s="102" t="s">
        <v>1075</v>
      </c>
    </row>
    <row r="9774" spans="1:15" x14ac:dyDescent="0.25">
      <c r="A9774" s="102" t="s">
        <v>15528</v>
      </c>
      <c r="B9774" s="103" t="s">
        <v>15529</v>
      </c>
      <c r="C9774" s="103" t="s">
        <v>274</v>
      </c>
      <c r="D9774" s="102" t="s">
        <v>13422</v>
      </c>
      <c r="E9774" s="102" t="s">
        <v>275</v>
      </c>
      <c r="F9774" s="102" t="s">
        <v>16186</v>
      </c>
      <c r="H9774" s="102">
        <v>45584</v>
      </c>
      <c r="I9774" s="102" t="s">
        <v>295</v>
      </c>
      <c r="J9774" s="102" t="s">
        <v>1</v>
      </c>
      <c r="K9774" s="102" t="s">
        <v>291</v>
      </c>
      <c r="L9774" s="102" t="s">
        <v>294</v>
      </c>
      <c r="M9774" s="102" t="s">
        <v>1074</v>
      </c>
      <c r="N9774" s="102">
        <v>6</v>
      </c>
      <c r="O9774" s="102" t="s">
        <v>1075</v>
      </c>
    </row>
    <row r="9775" spans="1:15" x14ac:dyDescent="0.25">
      <c r="A9775" s="102" t="s">
        <v>15531</v>
      </c>
      <c r="B9775" s="103" t="s">
        <v>1700</v>
      </c>
      <c r="C9775" s="103" t="s">
        <v>2655</v>
      </c>
      <c r="D9775" s="102" t="s">
        <v>296</v>
      </c>
      <c r="E9775" s="102" t="s">
        <v>275</v>
      </c>
      <c r="F9775" s="102" t="s">
        <v>16187</v>
      </c>
      <c r="H9775" s="102">
        <v>45584</v>
      </c>
      <c r="I9775" s="102" t="s">
        <v>295</v>
      </c>
      <c r="J9775" s="102" t="s">
        <v>1</v>
      </c>
      <c r="K9775" s="102" t="s">
        <v>291</v>
      </c>
      <c r="L9775" s="102" t="s">
        <v>294</v>
      </c>
      <c r="M9775" s="102" t="s">
        <v>1074</v>
      </c>
      <c r="N9775" s="102">
        <v>6</v>
      </c>
      <c r="O9775" s="102" t="s">
        <v>1075</v>
      </c>
    </row>
    <row r="9776" spans="1:15" x14ac:dyDescent="0.25">
      <c r="A9776" s="102" t="s">
        <v>15533</v>
      </c>
      <c r="B9776" s="103" t="s">
        <v>2654</v>
      </c>
      <c r="C9776" s="103" t="s">
        <v>274</v>
      </c>
      <c r="D9776" s="102" t="s">
        <v>136</v>
      </c>
      <c r="E9776" s="102" t="s">
        <v>275</v>
      </c>
      <c r="F9776" s="102" t="s">
        <v>16188</v>
      </c>
      <c r="H9776" s="102">
        <v>45584</v>
      </c>
      <c r="I9776" s="102" t="s">
        <v>295</v>
      </c>
      <c r="J9776" s="102" t="s">
        <v>1</v>
      </c>
      <c r="K9776" s="102" t="s">
        <v>291</v>
      </c>
      <c r="L9776" s="102" t="s">
        <v>294</v>
      </c>
      <c r="M9776" s="102" t="s">
        <v>1074</v>
      </c>
      <c r="N9776" s="102">
        <v>6</v>
      </c>
      <c r="O9776" s="102" t="s">
        <v>1075</v>
      </c>
    </row>
    <row r="9777" spans="1:15" x14ac:dyDescent="0.25">
      <c r="A9777" s="102" t="s">
        <v>15535</v>
      </c>
      <c r="B9777" s="103" t="s">
        <v>15536</v>
      </c>
      <c r="C9777" s="103" t="s">
        <v>1118</v>
      </c>
      <c r="D9777" s="102" t="s">
        <v>13422</v>
      </c>
      <c r="E9777" s="102" t="s">
        <v>275</v>
      </c>
      <c r="F9777" s="102" t="s">
        <v>16189</v>
      </c>
      <c r="H9777" s="102">
        <v>45584</v>
      </c>
      <c r="I9777" s="102" t="s">
        <v>295</v>
      </c>
      <c r="J9777" s="102" t="s">
        <v>1</v>
      </c>
      <c r="K9777" s="102" t="s">
        <v>291</v>
      </c>
      <c r="L9777" s="102" t="s">
        <v>294</v>
      </c>
      <c r="M9777" s="102" t="s">
        <v>1074</v>
      </c>
      <c r="N9777" s="102">
        <v>6</v>
      </c>
      <c r="O9777" s="102" t="s">
        <v>1075</v>
      </c>
    </row>
    <row r="9778" spans="1:15" x14ac:dyDescent="0.25">
      <c r="A9778" s="102" t="s">
        <v>15535</v>
      </c>
      <c r="B9778" s="103" t="s">
        <v>3133</v>
      </c>
      <c r="C9778" s="103" t="s">
        <v>1118</v>
      </c>
      <c r="D9778" s="102" t="s">
        <v>13422</v>
      </c>
      <c r="E9778" s="102" t="s">
        <v>275</v>
      </c>
      <c r="F9778" s="102" t="s">
        <v>16190</v>
      </c>
      <c r="H9778" s="102">
        <v>45584</v>
      </c>
      <c r="I9778" s="102" t="s">
        <v>295</v>
      </c>
      <c r="J9778" s="102" t="s">
        <v>1</v>
      </c>
      <c r="K9778" s="102" t="s">
        <v>291</v>
      </c>
      <c r="L9778" s="102" t="s">
        <v>294</v>
      </c>
      <c r="M9778" s="102" t="s">
        <v>1074</v>
      </c>
      <c r="N9778" s="102">
        <v>6</v>
      </c>
      <c r="O9778" s="102" t="s">
        <v>1075</v>
      </c>
    </row>
    <row r="9779" spans="1:15" x14ac:dyDescent="0.25">
      <c r="A9779" s="102" t="s">
        <v>15535</v>
      </c>
      <c r="B9779" s="103" t="s">
        <v>2648</v>
      </c>
      <c r="C9779" s="103" t="s">
        <v>274</v>
      </c>
      <c r="D9779" s="102" t="s">
        <v>13422</v>
      </c>
      <c r="E9779" s="102" t="s">
        <v>275</v>
      </c>
      <c r="F9779" s="102" t="s">
        <v>16191</v>
      </c>
      <c r="H9779" s="102">
        <v>45584</v>
      </c>
      <c r="I9779" s="102" t="s">
        <v>295</v>
      </c>
      <c r="J9779" s="102" t="s">
        <v>1</v>
      </c>
      <c r="K9779" s="102" t="s">
        <v>291</v>
      </c>
      <c r="L9779" s="102" t="s">
        <v>294</v>
      </c>
      <c r="M9779" s="102" t="s">
        <v>1074</v>
      </c>
      <c r="N9779" s="102">
        <v>6</v>
      </c>
      <c r="O9779" s="102" t="s">
        <v>1075</v>
      </c>
    </row>
    <row r="9780" spans="1:15" x14ac:dyDescent="0.25">
      <c r="A9780" s="102" t="s">
        <v>15535</v>
      </c>
      <c r="B9780" s="103" t="s">
        <v>15540</v>
      </c>
      <c r="C9780" s="103" t="s">
        <v>1118</v>
      </c>
      <c r="D9780" s="102" t="s">
        <v>13422</v>
      </c>
      <c r="E9780" s="102" t="s">
        <v>275</v>
      </c>
      <c r="F9780" s="102" t="s">
        <v>16192</v>
      </c>
      <c r="H9780" s="102">
        <v>45584</v>
      </c>
      <c r="I9780" s="102" t="s">
        <v>295</v>
      </c>
      <c r="J9780" s="102" t="s">
        <v>1</v>
      </c>
      <c r="K9780" s="102" t="s">
        <v>291</v>
      </c>
      <c r="L9780" s="102" t="s">
        <v>294</v>
      </c>
      <c r="M9780" s="102" t="s">
        <v>1074</v>
      </c>
      <c r="N9780" s="102">
        <v>6</v>
      </c>
      <c r="O9780" s="102" t="s">
        <v>1075</v>
      </c>
    </row>
    <row r="9781" spans="1:15" x14ac:dyDescent="0.25">
      <c r="A9781" s="102" t="s">
        <v>12018</v>
      </c>
      <c r="B9781" s="103" t="s">
        <v>1244</v>
      </c>
      <c r="C9781" s="103" t="s">
        <v>274</v>
      </c>
      <c r="D9781" s="102" t="s">
        <v>318</v>
      </c>
      <c r="E9781" s="102" t="s">
        <v>275</v>
      </c>
      <c r="F9781" s="102" t="s">
        <v>16193</v>
      </c>
      <c r="H9781" s="102">
        <v>45584</v>
      </c>
      <c r="I9781" s="102" t="s">
        <v>295</v>
      </c>
      <c r="J9781" s="102" t="s">
        <v>1</v>
      </c>
      <c r="K9781" s="102" t="s">
        <v>291</v>
      </c>
      <c r="L9781" s="102" t="s">
        <v>294</v>
      </c>
      <c r="M9781" s="102" t="s">
        <v>1074</v>
      </c>
      <c r="N9781" s="102">
        <v>6</v>
      </c>
      <c r="O9781" s="102" t="s">
        <v>1075</v>
      </c>
    </row>
    <row r="9782" spans="1:15" x14ac:dyDescent="0.25">
      <c r="A9782" s="102" t="s">
        <v>4783</v>
      </c>
      <c r="B9782" s="103" t="s">
        <v>13174</v>
      </c>
      <c r="C9782" s="103" t="s">
        <v>274</v>
      </c>
      <c r="D9782" s="102" t="s">
        <v>13422</v>
      </c>
      <c r="E9782" s="102" t="s">
        <v>275</v>
      </c>
      <c r="F9782" s="102" t="s">
        <v>16194</v>
      </c>
      <c r="H9782" s="102">
        <v>45584</v>
      </c>
      <c r="I9782" s="102" t="s">
        <v>295</v>
      </c>
      <c r="J9782" s="102" t="s">
        <v>1</v>
      </c>
      <c r="K9782" s="102" t="s">
        <v>291</v>
      </c>
      <c r="L9782" s="102" t="s">
        <v>294</v>
      </c>
      <c r="M9782" s="102" t="s">
        <v>1074</v>
      </c>
      <c r="N9782" s="102">
        <v>6</v>
      </c>
      <c r="O9782" s="102" t="s">
        <v>1075</v>
      </c>
    </row>
    <row r="9783" spans="1:15" x14ac:dyDescent="0.25">
      <c r="A9783" s="102" t="s">
        <v>15544</v>
      </c>
      <c r="B9783" s="103" t="s">
        <v>14201</v>
      </c>
      <c r="C9783" s="103" t="s">
        <v>274</v>
      </c>
      <c r="D9783" s="102" t="s">
        <v>13422</v>
      </c>
      <c r="E9783" s="102" t="s">
        <v>275</v>
      </c>
      <c r="F9783" s="102" t="s">
        <v>16195</v>
      </c>
      <c r="H9783" s="102">
        <v>45584</v>
      </c>
      <c r="I9783" s="102" t="s">
        <v>295</v>
      </c>
      <c r="J9783" s="102" t="s">
        <v>1</v>
      </c>
      <c r="K9783" s="102" t="s">
        <v>291</v>
      </c>
      <c r="L9783" s="102" t="s">
        <v>294</v>
      </c>
      <c r="M9783" s="102" t="s">
        <v>1074</v>
      </c>
      <c r="N9783" s="102">
        <v>6</v>
      </c>
      <c r="O9783" s="102" t="s">
        <v>1075</v>
      </c>
    </row>
    <row r="9784" spans="1:15" x14ac:dyDescent="0.25">
      <c r="A9784" s="102" t="s">
        <v>6280</v>
      </c>
      <c r="B9784" s="103" t="s">
        <v>12653</v>
      </c>
      <c r="C9784" s="103" t="s">
        <v>1118</v>
      </c>
      <c r="D9784" s="102" t="s">
        <v>318</v>
      </c>
      <c r="E9784" s="102" t="s">
        <v>275</v>
      </c>
      <c r="F9784" s="102" t="s">
        <v>16196</v>
      </c>
      <c r="H9784" s="102">
        <v>45584</v>
      </c>
      <c r="I9784" s="102" t="s">
        <v>295</v>
      </c>
      <c r="J9784" s="102" t="s">
        <v>1</v>
      </c>
      <c r="K9784" s="102" t="s">
        <v>291</v>
      </c>
      <c r="L9784" s="102" t="s">
        <v>294</v>
      </c>
      <c r="M9784" s="102" t="s">
        <v>1074</v>
      </c>
      <c r="N9784" s="102">
        <v>6</v>
      </c>
      <c r="O9784" s="102" t="s">
        <v>1075</v>
      </c>
    </row>
    <row r="9785" spans="1:15" x14ac:dyDescent="0.25">
      <c r="A9785" s="102" t="s">
        <v>15547</v>
      </c>
      <c r="B9785" s="103" t="s">
        <v>14231</v>
      </c>
      <c r="C9785" s="103" t="s">
        <v>1118</v>
      </c>
      <c r="D9785" s="102" t="s">
        <v>13422</v>
      </c>
      <c r="E9785" s="102" t="s">
        <v>275</v>
      </c>
      <c r="F9785" s="102" t="s">
        <v>16197</v>
      </c>
      <c r="H9785" s="102">
        <v>45584</v>
      </c>
      <c r="I9785" s="102" t="s">
        <v>295</v>
      </c>
      <c r="J9785" s="102" t="s">
        <v>1</v>
      </c>
      <c r="K9785" s="102" t="s">
        <v>291</v>
      </c>
      <c r="L9785" s="102" t="s">
        <v>294</v>
      </c>
      <c r="M9785" s="102" t="s">
        <v>1074</v>
      </c>
      <c r="N9785" s="102">
        <v>6</v>
      </c>
      <c r="O9785" s="102" t="s">
        <v>1075</v>
      </c>
    </row>
    <row r="9786" spans="1:15" x14ac:dyDescent="0.25">
      <c r="A9786" s="102" t="s">
        <v>1754</v>
      </c>
      <c r="B9786" s="103" t="s">
        <v>8439</v>
      </c>
      <c r="C9786" s="103" t="s">
        <v>1118</v>
      </c>
      <c r="D9786" s="102" t="s">
        <v>13422</v>
      </c>
      <c r="E9786" s="102" t="s">
        <v>275</v>
      </c>
      <c r="F9786" s="102" t="s">
        <v>16198</v>
      </c>
      <c r="H9786" s="102">
        <v>45584</v>
      </c>
      <c r="I9786" s="102" t="s">
        <v>295</v>
      </c>
      <c r="J9786" s="102" t="s">
        <v>1</v>
      </c>
      <c r="K9786" s="102" t="s">
        <v>291</v>
      </c>
      <c r="L9786" s="102" t="s">
        <v>294</v>
      </c>
      <c r="M9786" s="102" t="s">
        <v>1074</v>
      </c>
      <c r="N9786" s="102">
        <v>6</v>
      </c>
      <c r="O9786" s="102" t="s">
        <v>1075</v>
      </c>
    </row>
    <row r="9787" spans="1:15" x14ac:dyDescent="0.25">
      <c r="A9787" s="102" t="s">
        <v>15550</v>
      </c>
      <c r="B9787" s="103" t="s">
        <v>1359</v>
      </c>
      <c r="C9787" s="103" t="s">
        <v>274</v>
      </c>
      <c r="D9787" s="102" t="s">
        <v>136</v>
      </c>
      <c r="E9787" s="102" t="s">
        <v>275</v>
      </c>
      <c r="F9787" s="102" t="s">
        <v>16199</v>
      </c>
      <c r="H9787" s="102">
        <v>45584</v>
      </c>
      <c r="I9787" s="102" t="s">
        <v>295</v>
      </c>
      <c r="J9787" s="102" t="s">
        <v>1</v>
      </c>
      <c r="K9787" s="102" t="s">
        <v>291</v>
      </c>
      <c r="L9787" s="102" t="s">
        <v>294</v>
      </c>
      <c r="M9787" s="102" t="s">
        <v>1074</v>
      </c>
      <c r="N9787" s="102">
        <v>6</v>
      </c>
      <c r="O9787" s="102" t="s">
        <v>1075</v>
      </c>
    </row>
    <row r="9788" spans="1:15" x14ac:dyDescent="0.25">
      <c r="A9788" s="102" t="s">
        <v>15552</v>
      </c>
      <c r="B9788" s="103" t="s">
        <v>12950</v>
      </c>
      <c r="C9788" s="103" t="s">
        <v>1118</v>
      </c>
      <c r="D9788" s="102" t="s">
        <v>13422</v>
      </c>
      <c r="E9788" s="102" t="s">
        <v>275</v>
      </c>
      <c r="F9788" s="102" t="s">
        <v>16200</v>
      </c>
      <c r="H9788" s="102">
        <v>45584</v>
      </c>
      <c r="I9788" s="102" t="s">
        <v>295</v>
      </c>
      <c r="J9788" s="102" t="s">
        <v>1</v>
      </c>
      <c r="K9788" s="102" t="s">
        <v>291</v>
      </c>
      <c r="L9788" s="102" t="s">
        <v>294</v>
      </c>
      <c r="M9788" s="102" t="s">
        <v>1074</v>
      </c>
      <c r="N9788" s="102">
        <v>6</v>
      </c>
      <c r="O9788" s="102" t="s">
        <v>1075</v>
      </c>
    </row>
    <row r="9789" spans="1:15" x14ac:dyDescent="0.25">
      <c r="A9789" s="102" t="s">
        <v>15552</v>
      </c>
      <c r="B9789" s="103" t="s">
        <v>9691</v>
      </c>
      <c r="C9789" s="103" t="s">
        <v>1360</v>
      </c>
      <c r="D9789" s="102" t="s">
        <v>13422</v>
      </c>
      <c r="E9789" s="102" t="s">
        <v>275</v>
      </c>
      <c r="F9789" s="102" t="s">
        <v>16201</v>
      </c>
      <c r="H9789" s="102">
        <v>45584</v>
      </c>
      <c r="I9789" s="102" t="s">
        <v>295</v>
      </c>
      <c r="J9789" s="102" t="s">
        <v>1</v>
      </c>
      <c r="K9789" s="102" t="s">
        <v>291</v>
      </c>
      <c r="L9789" s="102" t="s">
        <v>294</v>
      </c>
      <c r="M9789" s="102" t="s">
        <v>1074</v>
      </c>
      <c r="N9789" s="102">
        <v>6</v>
      </c>
      <c r="O9789" s="102" t="s">
        <v>1075</v>
      </c>
    </row>
    <row r="9790" spans="1:15" x14ac:dyDescent="0.25">
      <c r="A9790" s="102" t="s">
        <v>15555</v>
      </c>
      <c r="B9790" s="103" t="s">
        <v>15556</v>
      </c>
      <c r="C9790" s="103" t="s">
        <v>16202</v>
      </c>
      <c r="D9790" s="102" t="s">
        <v>296</v>
      </c>
      <c r="E9790" s="102" t="s">
        <v>275</v>
      </c>
      <c r="F9790" s="102" t="s">
        <v>16203</v>
      </c>
      <c r="G9790" s="102">
        <v>44986</v>
      </c>
      <c r="H9790" s="102">
        <v>45584</v>
      </c>
      <c r="I9790" s="102" t="s">
        <v>295</v>
      </c>
      <c r="J9790" s="102" t="s">
        <v>1</v>
      </c>
      <c r="K9790" s="102" t="s">
        <v>291</v>
      </c>
      <c r="L9790" s="102" t="s">
        <v>294</v>
      </c>
      <c r="M9790" s="102" t="s">
        <v>1180</v>
      </c>
      <c r="N9790" s="102">
        <v>6</v>
      </c>
      <c r="O9790" s="102" t="s">
        <v>1075</v>
      </c>
    </row>
    <row r="9791" spans="1:15" x14ac:dyDescent="0.25">
      <c r="A9791" s="102" t="s">
        <v>15555</v>
      </c>
      <c r="B9791" s="103" t="s">
        <v>15558</v>
      </c>
      <c r="C9791" s="103" t="s">
        <v>2655</v>
      </c>
      <c r="D9791" s="102" t="s">
        <v>296</v>
      </c>
      <c r="E9791" s="102" t="s">
        <v>275</v>
      </c>
      <c r="F9791" s="102" t="s">
        <v>16204</v>
      </c>
      <c r="H9791" s="102">
        <v>45584</v>
      </c>
      <c r="I9791" s="102" t="s">
        <v>295</v>
      </c>
      <c r="J9791" s="102" t="s">
        <v>1</v>
      </c>
      <c r="K9791" s="102" t="s">
        <v>291</v>
      </c>
      <c r="L9791" s="102" t="s">
        <v>294</v>
      </c>
      <c r="M9791" s="102" t="s">
        <v>1074</v>
      </c>
      <c r="N9791" s="102">
        <v>6</v>
      </c>
      <c r="O9791" s="102" t="s">
        <v>1075</v>
      </c>
    </row>
    <row r="9792" spans="1:15" x14ac:dyDescent="0.25">
      <c r="A9792" s="102" t="s">
        <v>12973</v>
      </c>
      <c r="B9792" s="103" t="s">
        <v>14201</v>
      </c>
      <c r="C9792" s="103" t="s">
        <v>274</v>
      </c>
      <c r="D9792" s="102" t="s">
        <v>13422</v>
      </c>
      <c r="E9792" s="102" t="s">
        <v>275</v>
      </c>
      <c r="F9792" s="102" t="s">
        <v>16205</v>
      </c>
      <c r="H9792" s="102">
        <v>45584</v>
      </c>
      <c r="I9792" s="102" t="s">
        <v>295</v>
      </c>
      <c r="J9792" s="102" t="s">
        <v>1</v>
      </c>
      <c r="K9792" s="102" t="s">
        <v>291</v>
      </c>
      <c r="L9792" s="102" t="s">
        <v>294</v>
      </c>
      <c r="M9792" s="102" t="s">
        <v>1074</v>
      </c>
      <c r="N9792" s="102">
        <v>6</v>
      </c>
      <c r="O9792" s="102" t="s">
        <v>1075</v>
      </c>
    </row>
    <row r="9793" spans="1:15" x14ac:dyDescent="0.25">
      <c r="A9793" s="102" t="s">
        <v>15561</v>
      </c>
      <c r="B9793" s="103" t="s">
        <v>15562</v>
      </c>
      <c r="C9793" s="103" t="s">
        <v>1082</v>
      </c>
      <c r="D9793" s="102" t="s">
        <v>13422</v>
      </c>
      <c r="E9793" s="102" t="s">
        <v>275</v>
      </c>
      <c r="F9793" s="102" t="s">
        <v>16206</v>
      </c>
      <c r="G9793" s="102" t="s">
        <v>16207</v>
      </c>
      <c r="H9793" s="102">
        <v>45584</v>
      </c>
      <c r="I9793" s="102" t="s">
        <v>295</v>
      </c>
      <c r="J9793" s="102" t="s">
        <v>1</v>
      </c>
      <c r="K9793" s="102" t="s">
        <v>291</v>
      </c>
      <c r="L9793" s="102" t="s">
        <v>294</v>
      </c>
      <c r="M9793" s="102" t="s">
        <v>1082</v>
      </c>
      <c r="N9793" s="102">
        <v>6</v>
      </c>
      <c r="O9793" s="102" t="s">
        <v>1075</v>
      </c>
    </row>
    <row r="9794" spans="1:15" x14ac:dyDescent="0.25">
      <c r="A9794" s="102" t="s">
        <v>15561</v>
      </c>
      <c r="B9794" s="103" t="s">
        <v>15564</v>
      </c>
      <c r="C9794" s="103" t="s">
        <v>274</v>
      </c>
      <c r="D9794" s="102" t="s">
        <v>13422</v>
      </c>
      <c r="E9794" s="102" t="s">
        <v>275</v>
      </c>
      <c r="F9794" s="102" t="s">
        <v>16208</v>
      </c>
      <c r="H9794" s="102">
        <v>45584</v>
      </c>
      <c r="I9794" s="102" t="s">
        <v>295</v>
      </c>
      <c r="J9794" s="102" t="s">
        <v>1</v>
      </c>
      <c r="K9794" s="102" t="s">
        <v>291</v>
      </c>
      <c r="L9794" s="102" t="s">
        <v>294</v>
      </c>
      <c r="M9794" s="102" t="s">
        <v>1074</v>
      </c>
      <c r="N9794" s="102">
        <v>6</v>
      </c>
      <c r="O9794" s="102" t="s">
        <v>1075</v>
      </c>
    </row>
    <row r="9795" spans="1:15" x14ac:dyDescent="0.25">
      <c r="A9795" s="102" t="s">
        <v>15561</v>
      </c>
      <c r="B9795" s="103" t="s">
        <v>15566</v>
      </c>
      <c r="C9795" s="103" t="s">
        <v>1082</v>
      </c>
      <c r="D9795" s="102" t="s">
        <v>13422</v>
      </c>
      <c r="E9795" s="102" t="s">
        <v>275</v>
      </c>
      <c r="F9795" s="102" t="s">
        <v>16209</v>
      </c>
      <c r="G9795" s="102" t="s">
        <v>16207</v>
      </c>
      <c r="H9795" s="102">
        <v>45584</v>
      </c>
      <c r="I9795" s="102" t="s">
        <v>295</v>
      </c>
      <c r="J9795" s="102" t="s">
        <v>1</v>
      </c>
      <c r="K9795" s="102" t="s">
        <v>291</v>
      </c>
      <c r="L9795" s="102" t="s">
        <v>294</v>
      </c>
      <c r="M9795" s="102" t="s">
        <v>1082</v>
      </c>
      <c r="N9795" s="102">
        <v>6</v>
      </c>
      <c r="O9795" s="102" t="s">
        <v>1075</v>
      </c>
    </row>
    <row r="9796" spans="1:15" x14ac:dyDescent="0.25">
      <c r="A9796" s="102" t="s">
        <v>15568</v>
      </c>
      <c r="B9796" s="103" t="s">
        <v>14153</v>
      </c>
      <c r="C9796" s="103" t="s">
        <v>1360</v>
      </c>
      <c r="D9796" s="102" t="s">
        <v>13422</v>
      </c>
      <c r="E9796" s="102" t="s">
        <v>275</v>
      </c>
      <c r="F9796" s="102" t="s">
        <v>16210</v>
      </c>
      <c r="H9796" s="102">
        <v>45584</v>
      </c>
      <c r="I9796" s="102" t="s">
        <v>295</v>
      </c>
      <c r="J9796" s="102" t="s">
        <v>1</v>
      </c>
      <c r="K9796" s="102" t="s">
        <v>291</v>
      </c>
      <c r="L9796" s="102" t="s">
        <v>294</v>
      </c>
      <c r="M9796" s="102" t="s">
        <v>1074</v>
      </c>
      <c r="N9796" s="102">
        <v>6</v>
      </c>
      <c r="O9796" s="102" t="s">
        <v>1075</v>
      </c>
    </row>
    <row r="9797" spans="1:15" x14ac:dyDescent="0.25">
      <c r="A9797" s="102" t="s">
        <v>15568</v>
      </c>
      <c r="B9797" s="103" t="s">
        <v>16211</v>
      </c>
      <c r="C9797" s="103" t="s">
        <v>1118</v>
      </c>
      <c r="D9797" s="102" t="s">
        <v>13422</v>
      </c>
      <c r="E9797" s="102" t="s">
        <v>275</v>
      </c>
      <c r="F9797" s="102" t="s">
        <v>16212</v>
      </c>
      <c r="H9797" s="102">
        <v>45584</v>
      </c>
      <c r="I9797" s="102" t="s">
        <v>295</v>
      </c>
      <c r="J9797" s="102" t="s">
        <v>1</v>
      </c>
      <c r="K9797" s="102" t="s">
        <v>291</v>
      </c>
      <c r="L9797" s="102" t="s">
        <v>294</v>
      </c>
      <c r="M9797" s="102" t="s">
        <v>1074</v>
      </c>
      <c r="N9797" s="102">
        <v>6</v>
      </c>
      <c r="O9797" s="102" t="s">
        <v>1075</v>
      </c>
    </row>
    <row r="9798" spans="1:15" x14ac:dyDescent="0.25">
      <c r="A9798" s="102" t="s">
        <v>9120</v>
      </c>
      <c r="B9798" s="103" t="s">
        <v>14177</v>
      </c>
      <c r="C9798" s="103" t="s">
        <v>274</v>
      </c>
      <c r="D9798" s="102" t="s">
        <v>13422</v>
      </c>
      <c r="E9798" s="102" t="s">
        <v>275</v>
      </c>
      <c r="F9798" s="102" t="s">
        <v>16213</v>
      </c>
      <c r="H9798" s="102">
        <v>45584</v>
      </c>
      <c r="I9798" s="102" t="s">
        <v>295</v>
      </c>
      <c r="J9798" s="102" t="s">
        <v>1</v>
      </c>
      <c r="K9798" s="102" t="s">
        <v>291</v>
      </c>
      <c r="L9798" s="102" t="s">
        <v>294</v>
      </c>
      <c r="M9798" s="102" t="s">
        <v>1074</v>
      </c>
      <c r="N9798" s="102">
        <v>6</v>
      </c>
      <c r="O9798" s="102" t="s">
        <v>1075</v>
      </c>
    </row>
    <row r="9799" spans="1:15" x14ac:dyDescent="0.25">
      <c r="A9799" s="102" t="s">
        <v>4343</v>
      </c>
      <c r="B9799" s="103" t="s">
        <v>8350</v>
      </c>
      <c r="C9799" s="103" t="s">
        <v>1118</v>
      </c>
      <c r="D9799" s="102" t="s">
        <v>13422</v>
      </c>
      <c r="E9799" s="102" t="s">
        <v>275</v>
      </c>
      <c r="F9799" s="102" t="s">
        <v>16214</v>
      </c>
      <c r="H9799" s="102">
        <v>45584</v>
      </c>
      <c r="I9799" s="102" t="s">
        <v>295</v>
      </c>
      <c r="J9799" s="102" t="s">
        <v>1</v>
      </c>
      <c r="K9799" s="102" t="s">
        <v>291</v>
      </c>
      <c r="L9799" s="102" t="s">
        <v>294</v>
      </c>
      <c r="M9799" s="102" t="s">
        <v>1074</v>
      </c>
      <c r="N9799" s="102">
        <v>6</v>
      </c>
      <c r="O9799" s="102" t="s">
        <v>1075</v>
      </c>
    </row>
    <row r="9800" spans="1:15" x14ac:dyDescent="0.25">
      <c r="A9800" s="102" t="s">
        <v>2010</v>
      </c>
      <c r="B9800" s="103" t="s">
        <v>14380</v>
      </c>
      <c r="C9800" s="103" t="s">
        <v>274</v>
      </c>
      <c r="D9800" s="102" t="s">
        <v>13422</v>
      </c>
      <c r="E9800" s="102" t="s">
        <v>275</v>
      </c>
      <c r="F9800" s="102" t="s">
        <v>16215</v>
      </c>
      <c r="H9800" s="102">
        <v>45584</v>
      </c>
      <c r="I9800" s="102" t="s">
        <v>295</v>
      </c>
      <c r="J9800" s="102" t="s">
        <v>1</v>
      </c>
      <c r="K9800" s="102" t="s">
        <v>291</v>
      </c>
      <c r="L9800" s="102" t="s">
        <v>294</v>
      </c>
      <c r="M9800" s="102" t="s">
        <v>1074</v>
      </c>
      <c r="N9800" s="102">
        <v>6</v>
      </c>
      <c r="O9800" s="102" t="s">
        <v>1075</v>
      </c>
    </row>
    <row r="9801" spans="1:15" x14ac:dyDescent="0.25">
      <c r="A9801" s="102" t="s">
        <v>2010</v>
      </c>
      <c r="B9801" s="103" t="s">
        <v>14072</v>
      </c>
      <c r="C9801" s="103" t="s">
        <v>274</v>
      </c>
      <c r="D9801" s="102" t="s">
        <v>13422</v>
      </c>
      <c r="E9801" s="102" t="s">
        <v>275</v>
      </c>
      <c r="F9801" s="102" t="s">
        <v>16216</v>
      </c>
      <c r="H9801" s="102">
        <v>45584</v>
      </c>
      <c r="I9801" s="102" t="s">
        <v>295</v>
      </c>
      <c r="J9801" s="102" t="s">
        <v>1</v>
      </c>
      <c r="K9801" s="102" t="s">
        <v>291</v>
      </c>
      <c r="L9801" s="102" t="s">
        <v>294</v>
      </c>
      <c r="M9801" s="102" t="s">
        <v>1074</v>
      </c>
      <c r="N9801" s="102">
        <v>6</v>
      </c>
      <c r="O9801" s="102" t="s">
        <v>1075</v>
      </c>
    </row>
    <row r="9802" spans="1:15" x14ac:dyDescent="0.25">
      <c r="A9802" s="102" t="s">
        <v>15576</v>
      </c>
      <c r="B9802" s="103" t="s">
        <v>16217</v>
      </c>
      <c r="C9802" s="103" t="s">
        <v>274</v>
      </c>
      <c r="D9802" s="102" t="s">
        <v>13422</v>
      </c>
      <c r="E9802" s="102" t="s">
        <v>275</v>
      </c>
      <c r="F9802" s="102" t="s">
        <v>16218</v>
      </c>
      <c r="H9802" s="102">
        <v>45584</v>
      </c>
      <c r="I9802" s="102" t="s">
        <v>295</v>
      </c>
      <c r="J9802" s="102" t="s">
        <v>1</v>
      </c>
      <c r="K9802" s="102" t="s">
        <v>291</v>
      </c>
      <c r="L9802" s="102" t="s">
        <v>294</v>
      </c>
      <c r="M9802" s="102" t="s">
        <v>1074</v>
      </c>
      <c r="N9802" s="102">
        <v>6</v>
      </c>
      <c r="O9802" s="102" t="s">
        <v>1075</v>
      </c>
    </row>
    <row r="9803" spans="1:15" x14ac:dyDescent="0.25">
      <c r="A9803" s="102" t="s">
        <v>1407</v>
      </c>
      <c r="B9803" s="103" t="s">
        <v>8334</v>
      </c>
      <c r="C9803" s="103" t="s">
        <v>274</v>
      </c>
      <c r="D9803" s="102" t="s">
        <v>13422</v>
      </c>
      <c r="E9803" s="102" t="s">
        <v>275</v>
      </c>
      <c r="F9803" s="102" t="s">
        <v>16219</v>
      </c>
      <c r="H9803" s="102">
        <v>45584</v>
      </c>
      <c r="I9803" s="102" t="s">
        <v>295</v>
      </c>
      <c r="J9803" s="102" t="s">
        <v>1</v>
      </c>
      <c r="K9803" s="102" t="s">
        <v>291</v>
      </c>
      <c r="L9803" s="102" t="s">
        <v>294</v>
      </c>
      <c r="M9803" s="102" t="s">
        <v>1074</v>
      </c>
      <c r="N9803" s="102">
        <v>6</v>
      </c>
      <c r="O9803" s="102" t="s">
        <v>1075</v>
      </c>
    </row>
    <row r="9804" spans="1:15" x14ac:dyDescent="0.25">
      <c r="A9804" s="102" t="s">
        <v>15579</v>
      </c>
      <c r="B9804" s="103" t="s">
        <v>14362</v>
      </c>
      <c r="C9804" s="103" t="s">
        <v>1118</v>
      </c>
      <c r="D9804" s="102" t="s">
        <v>13422</v>
      </c>
      <c r="E9804" s="102" t="s">
        <v>275</v>
      </c>
      <c r="F9804" s="102" t="s">
        <v>16220</v>
      </c>
      <c r="H9804" s="102">
        <v>45584</v>
      </c>
      <c r="I9804" s="102" t="s">
        <v>295</v>
      </c>
      <c r="J9804" s="102" t="s">
        <v>1</v>
      </c>
      <c r="K9804" s="102" t="s">
        <v>291</v>
      </c>
      <c r="L9804" s="102" t="s">
        <v>294</v>
      </c>
      <c r="M9804" s="102" t="s">
        <v>1074</v>
      </c>
      <c r="N9804" s="102">
        <v>6</v>
      </c>
      <c r="O9804" s="102" t="s">
        <v>1075</v>
      </c>
    </row>
    <row r="9805" spans="1:15" x14ac:dyDescent="0.25">
      <c r="A9805" s="102" t="s">
        <v>2491</v>
      </c>
      <c r="B9805" s="103" t="s">
        <v>14057</v>
      </c>
      <c r="C9805" s="103" t="s">
        <v>1118</v>
      </c>
      <c r="D9805" s="102" t="s">
        <v>13422</v>
      </c>
      <c r="E9805" s="102" t="s">
        <v>275</v>
      </c>
      <c r="F9805" s="102" t="s">
        <v>16221</v>
      </c>
      <c r="H9805" s="102">
        <v>45584</v>
      </c>
      <c r="I9805" s="102" t="s">
        <v>295</v>
      </c>
      <c r="J9805" s="102" t="s">
        <v>1</v>
      </c>
      <c r="K9805" s="102" t="s">
        <v>291</v>
      </c>
      <c r="L9805" s="102" t="s">
        <v>294</v>
      </c>
      <c r="M9805" s="102" t="s">
        <v>1074</v>
      </c>
      <c r="N9805" s="102">
        <v>6</v>
      </c>
      <c r="O9805" s="102" t="s">
        <v>1075</v>
      </c>
    </row>
    <row r="9806" spans="1:15" x14ac:dyDescent="0.25">
      <c r="A9806" s="102" t="s">
        <v>15582</v>
      </c>
      <c r="B9806" s="103" t="s">
        <v>14093</v>
      </c>
      <c r="C9806" s="103" t="s">
        <v>274</v>
      </c>
      <c r="D9806" s="102" t="s">
        <v>13422</v>
      </c>
      <c r="E9806" s="102" t="s">
        <v>275</v>
      </c>
      <c r="F9806" s="102" t="s">
        <v>16222</v>
      </c>
      <c r="H9806" s="102">
        <v>45584</v>
      </c>
      <c r="I9806" s="102" t="s">
        <v>295</v>
      </c>
      <c r="J9806" s="102" t="s">
        <v>1</v>
      </c>
      <c r="K9806" s="102" t="s">
        <v>291</v>
      </c>
      <c r="L9806" s="102" t="s">
        <v>294</v>
      </c>
      <c r="M9806" s="102" t="s">
        <v>1074</v>
      </c>
      <c r="N9806" s="102">
        <v>6</v>
      </c>
      <c r="O9806" s="102" t="s">
        <v>1075</v>
      </c>
    </row>
    <row r="9807" spans="1:15" x14ac:dyDescent="0.25">
      <c r="A9807" s="102" t="s">
        <v>15584</v>
      </c>
      <c r="B9807" s="103" t="s">
        <v>9811</v>
      </c>
      <c r="C9807" s="103" t="s">
        <v>274</v>
      </c>
      <c r="D9807" s="102" t="s">
        <v>136</v>
      </c>
      <c r="E9807" s="102" t="s">
        <v>275</v>
      </c>
      <c r="F9807" s="102" t="s">
        <v>16223</v>
      </c>
      <c r="H9807" s="102">
        <v>45584</v>
      </c>
      <c r="I9807" s="102" t="s">
        <v>295</v>
      </c>
      <c r="J9807" s="102" t="s">
        <v>1</v>
      </c>
      <c r="K9807" s="102" t="s">
        <v>291</v>
      </c>
      <c r="L9807" s="102" t="s">
        <v>294</v>
      </c>
      <c r="M9807" s="102" t="s">
        <v>1074</v>
      </c>
      <c r="N9807" s="102">
        <v>6</v>
      </c>
      <c r="O9807" s="102" t="s">
        <v>1075</v>
      </c>
    </row>
    <row r="9808" spans="1:15" x14ac:dyDescent="0.25">
      <c r="A9808" s="102" t="s">
        <v>15586</v>
      </c>
      <c r="B9808" s="103" t="s">
        <v>3036</v>
      </c>
      <c r="C9808" s="103" t="s">
        <v>277</v>
      </c>
      <c r="D9808" s="102" t="s">
        <v>136</v>
      </c>
      <c r="E9808" s="102" t="s">
        <v>275</v>
      </c>
      <c r="F9808" s="102" t="s">
        <v>16224</v>
      </c>
      <c r="H9808" s="102">
        <v>45584</v>
      </c>
      <c r="I9808" s="102" t="s">
        <v>295</v>
      </c>
      <c r="J9808" s="102" t="s">
        <v>1</v>
      </c>
      <c r="K9808" s="102" t="s">
        <v>291</v>
      </c>
      <c r="L9808" s="102" t="s">
        <v>294</v>
      </c>
      <c r="M9808" s="102" t="s">
        <v>1074</v>
      </c>
      <c r="N9808" s="102">
        <v>6</v>
      </c>
      <c r="O9808" s="102" t="s">
        <v>1075</v>
      </c>
    </row>
    <row r="9809" spans="1:15" x14ac:dyDescent="0.25">
      <c r="A9809" s="102" t="s">
        <v>15588</v>
      </c>
      <c r="B9809" s="103" t="s">
        <v>15589</v>
      </c>
      <c r="C9809" s="103" t="s">
        <v>1118</v>
      </c>
      <c r="D9809" s="102" t="s">
        <v>13422</v>
      </c>
      <c r="E9809" s="102" t="s">
        <v>275</v>
      </c>
      <c r="F9809" s="102" t="s">
        <v>16225</v>
      </c>
      <c r="H9809" s="102">
        <v>45584</v>
      </c>
      <c r="I9809" s="102" t="s">
        <v>295</v>
      </c>
      <c r="J9809" s="102" t="s">
        <v>1</v>
      </c>
      <c r="K9809" s="102" t="s">
        <v>291</v>
      </c>
      <c r="L9809" s="102" t="s">
        <v>294</v>
      </c>
      <c r="M9809" s="102" t="s">
        <v>1074</v>
      </c>
      <c r="N9809" s="102">
        <v>6</v>
      </c>
      <c r="O9809" s="102" t="s">
        <v>1075</v>
      </c>
    </row>
    <row r="9810" spans="1:15" x14ac:dyDescent="0.25">
      <c r="A9810" s="102" t="s">
        <v>15591</v>
      </c>
      <c r="B9810" s="103" t="s">
        <v>14144</v>
      </c>
      <c r="C9810" s="103" t="s">
        <v>1118</v>
      </c>
      <c r="D9810" s="102" t="s">
        <v>13422</v>
      </c>
      <c r="E9810" s="102" t="s">
        <v>275</v>
      </c>
      <c r="F9810" s="102" t="s">
        <v>16226</v>
      </c>
      <c r="H9810" s="102">
        <v>45584</v>
      </c>
      <c r="I9810" s="102" t="s">
        <v>295</v>
      </c>
      <c r="J9810" s="102" t="s">
        <v>1</v>
      </c>
      <c r="K9810" s="102" t="s">
        <v>291</v>
      </c>
      <c r="L9810" s="102" t="s">
        <v>294</v>
      </c>
      <c r="M9810" s="102" t="s">
        <v>1074</v>
      </c>
      <c r="N9810" s="102">
        <v>6</v>
      </c>
      <c r="O9810" s="102" t="s">
        <v>1075</v>
      </c>
    </row>
    <row r="9811" spans="1:15" x14ac:dyDescent="0.25">
      <c r="A9811" s="102" t="s">
        <v>1108</v>
      </c>
      <c r="B9811" s="103" t="s">
        <v>15593</v>
      </c>
      <c r="C9811" s="103" t="s">
        <v>274</v>
      </c>
      <c r="D9811" s="102" t="s">
        <v>13422</v>
      </c>
      <c r="E9811" s="102" t="s">
        <v>275</v>
      </c>
      <c r="F9811" s="102" t="s">
        <v>16227</v>
      </c>
      <c r="H9811" s="102">
        <v>45584</v>
      </c>
      <c r="I9811" s="102" t="s">
        <v>295</v>
      </c>
      <c r="J9811" s="102" t="s">
        <v>1</v>
      </c>
      <c r="K9811" s="102" t="s">
        <v>291</v>
      </c>
      <c r="L9811" s="102" t="s">
        <v>294</v>
      </c>
      <c r="M9811" s="102" t="s">
        <v>1074</v>
      </c>
      <c r="N9811" s="102">
        <v>6</v>
      </c>
      <c r="O9811" s="102" t="s">
        <v>1075</v>
      </c>
    </row>
    <row r="9812" spans="1:15" x14ac:dyDescent="0.25">
      <c r="A9812" s="102" t="s">
        <v>15595</v>
      </c>
      <c r="B9812" s="103" t="s">
        <v>14153</v>
      </c>
      <c r="C9812" s="103" t="s">
        <v>1360</v>
      </c>
      <c r="D9812" s="102" t="s">
        <v>13422</v>
      </c>
      <c r="E9812" s="102" t="s">
        <v>275</v>
      </c>
      <c r="F9812" s="102" t="s">
        <v>16228</v>
      </c>
      <c r="H9812" s="102">
        <v>45584</v>
      </c>
      <c r="I9812" s="102" t="s">
        <v>295</v>
      </c>
      <c r="J9812" s="102" t="s">
        <v>1</v>
      </c>
      <c r="K9812" s="102" t="s">
        <v>291</v>
      </c>
      <c r="L9812" s="102" t="s">
        <v>294</v>
      </c>
      <c r="M9812" s="102" t="s">
        <v>1074</v>
      </c>
      <c r="N9812" s="102">
        <v>6</v>
      </c>
      <c r="O9812" s="102" t="s">
        <v>1075</v>
      </c>
    </row>
    <row r="9813" spans="1:15" x14ac:dyDescent="0.25">
      <c r="A9813" s="102" t="s">
        <v>15595</v>
      </c>
      <c r="B9813" s="103" t="s">
        <v>16229</v>
      </c>
      <c r="C9813" s="103" t="s">
        <v>1180</v>
      </c>
      <c r="D9813" s="102" t="s">
        <v>13422</v>
      </c>
      <c r="E9813" s="102" t="s">
        <v>275</v>
      </c>
      <c r="F9813" s="102" t="s">
        <v>16230</v>
      </c>
      <c r="G9813" s="102">
        <v>45026</v>
      </c>
      <c r="H9813" s="102">
        <v>45584</v>
      </c>
      <c r="I9813" s="102" t="s">
        <v>295</v>
      </c>
      <c r="J9813" s="102" t="s">
        <v>1</v>
      </c>
      <c r="K9813" s="102" t="s">
        <v>291</v>
      </c>
      <c r="L9813" s="102" t="s">
        <v>294</v>
      </c>
      <c r="M9813" s="102" t="s">
        <v>1180</v>
      </c>
      <c r="N9813" s="102">
        <v>6</v>
      </c>
      <c r="O9813" s="102" t="s">
        <v>1075</v>
      </c>
    </row>
    <row r="9814" spans="1:15" x14ac:dyDescent="0.25">
      <c r="A9814" s="102" t="s">
        <v>15599</v>
      </c>
      <c r="B9814" s="103" t="s">
        <v>15600</v>
      </c>
      <c r="C9814" s="103" t="s">
        <v>274</v>
      </c>
      <c r="D9814" s="102" t="s">
        <v>13422</v>
      </c>
      <c r="E9814" s="102" t="s">
        <v>275</v>
      </c>
      <c r="F9814" s="102" t="s">
        <v>16231</v>
      </c>
      <c r="H9814" s="102">
        <v>45584</v>
      </c>
      <c r="I9814" s="102" t="s">
        <v>295</v>
      </c>
      <c r="J9814" s="102" t="s">
        <v>1</v>
      </c>
      <c r="K9814" s="102" t="s">
        <v>291</v>
      </c>
      <c r="L9814" s="102" t="s">
        <v>294</v>
      </c>
      <c r="M9814" s="102" t="s">
        <v>1074</v>
      </c>
      <c r="N9814" s="102">
        <v>6</v>
      </c>
      <c r="O9814" s="102" t="s">
        <v>1075</v>
      </c>
    </row>
    <row r="9815" spans="1:15" x14ac:dyDescent="0.25">
      <c r="A9815" s="102" t="s">
        <v>15602</v>
      </c>
      <c r="B9815" s="103" t="s">
        <v>8439</v>
      </c>
      <c r="C9815" s="103" t="s">
        <v>1118</v>
      </c>
      <c r="D9815" s="102" t="s">
        <v>13422</v>
      </c>
      <c r="E9815" s="102" t="s">
        <v>275</v>
      </c>
      <c r="F9815" s="102" t="s">
        <v>16232</v>
      </c>
      <c r="H9815" s="102">
        <v>45584</v>
      </c>
      <c r="I9815" s="102" t="s">
        <v>295</v>
      </c>
      <c r="J9815" s="102" t="s">
        <v>1</v>
      </c>
      <c r="K9815" s="102" t="s">
        <v>291</v>
      </c>
      <c r="L9815" s="102" t="s">
        <v>294</v>
      </c>
      <c r="M9815" s="102" t="s">
        <v>1074</v>
      </c>
      <c r="N9815" s="102">
        <v>6</v>
      </c>
      <c r="O9815" s="102" t="s">
        <v>1075</v>
      </c>
    </row>
    <row r="9816" spans="1:15" x14ac:dyDescent="0.25">
      <c r="A9816" s="102" t="s">
        <v>16233</v>
      </c>
      <c r="B9816" s="103" t="s">
        <v>13566</v>
      </c>
      <c r="C9816" s="103" t="s">
        <v>274</v>
      </c>
      <c r="D9816" s="102" t="s">
        <v>13422</v>
      </c>
      <c r="E9816" s="102" t="s">
        <v>275</v>
      </c>
      <c r="F9816" s="102" t="s">
        <v>16234</v>
      </c>
      <c r="H9816" s="102">
        <v>45584</v>
      </c>
      <c r="I9816" s="102" t="s">
        <v>295</v>
      </c>
      <c r="J9816" s="102" t="s">
        <v>1</v>
      </c>
      <c r="K9816" s="102" t="s">
        <v>291</v>
      </c>
      <c r="L9816" s="102" t="s">
        <v>294</v>
      </c>
      <c r="M9816" s="102" t="s">
        <v>1074</v>
      </c>
      <c r="N9816" s="102">
        <v>6</v>
      </c>
      <c r="O9816" s="102" t="s">
        <v>1075</v>
      </c>
    </row>
    <row r="9817" spans="1:15" x14ac:dyDescent="0.25">
      <c r="A9817" s="102" t="s">
        <v>15606</v>
      </c>
      <c r="B9817" s="103" t="s">
        <v>12977</v>
      </c>
      <c r="C9817" s="103" t="s">
        <v>1118</v>
      </c>
      <c r="D9817" s="102" t="s">
        <v>13422</v>
      </c>
      <c r="E9817" s="102" t="s">
        <v>275</v>
      </c>
      <c r="F9817" s="102" t="s">
        <v>16235</v>
      </c>
      <c r="H9817" s="102">
        <v>45584</v>
      </c>
      <c r="I9817" s="102" t="s">
        <v>295</v>
      </c>
      <c r="J9817" s="102" t="s">
        <v>1</v>
      </c>
      <c r="K9817" s="102" t="s">
        <v>291</v>
      </c>
      <c r="L9817" s="102" t="s">
        <v>294</v>
      </c>
      <c r="M9817" s="102" t="s">
        <v>1074</v>
      </c>
      <c r="N9817" s="102">
        <v>6</v>
      </c>
      <c r="O9817" s="102" t="s">
        <v>1075</v>
      </c>
    </row>
    <row r="9818" spans="1:15" x14ac:dyDescent="0.25">
      <c r="A9818" s="102" t="s">
        <v>15606</v>
      </c>
      <c r="B9818" s="103" t="s">
        <v>14250</v>
      </c>
      <c r="C9818" s="103" t="s">
        <v>1118</v>
      </c>
      <c r="D9818" s="102" t="s">
        <v>13422</v>
      </c>
      <c r="E9818" s="102" t="s">
        <v>275</v>
      </c>
      <c r="F9818" s="102" t="s">
        <v>16236</v>
      </c>
      <c r="H9818" s="102">
        <v>45584</v>
      </c>
      <c r="I9818" s="102" t="s">
        <v>295</v>
      </c>
      <c r="J9818" s="102" t="s">
        <v>1</v>
      </c>
      <c r="K9818" s="102" t="s">
        <v>291</v>
      </c>
      <c r="L9818" s="102" t="s">
        <v>294</v>
      </c>
      <c r="M9818" s="102" t="s">
        <v>1074</v>
      </c>
      <c r="N9818" s="102">
        <v>6</v>
      </c>
      <c r="O9818" s="102" t="s">
        <v>1075</v>
      </c>
    </row>
    <row r="9819" spans="1:15" x14ac:dyDescent="0.25">
      <c r="A9819" s="102" t="s">
        <v>15612</v>
      </c>
      <c r="B9819" s="103" t="s">
        <v>8384</v>
      </c>
      <c r="C9819" s="103" t="s">
        <v>1118</v>
      </c>
      <c r="D9819" s="102" t="s">
        <v>13422</v>
      </c>
      <c r="E9819" s="102" t="s">
        <v>275</v>
      </c>
      <c r="F9819" s="102" t="s">
        <v>16237</v>
      </c>
      <c r="H9819" s="102">
        <v>45584</v>
      </c>
      <c r="I9819" s="102" t="s">
        <v>295</v>
      </c>
      <c r="J9819" s="102" t="s">
        <v>1</v>
      </c>
      <c r="K9819" s="102" t="s">
        <v>291</v>
      </c>
      <c r="L9819" s="102" t="s">
        <v>294</v>
      </c>
      <c r="M9819" s="102" t="s">
        <v>1074</v>
      </c>
      <c r="N9819" s="102">
        <v>6</v>
      </c>
      <c r="O9819" s="102" t="s">
        <v>1075</v>
      </c>
    </row>
    <row r="9820" spans="1:15" x14ac:dyDescent="0.25">
      <c r="A9820" s="102" t="s">
        <v>15614</v>
      </c>
      <c r="B9820" s="103" t="s">
        <v>15615</v>
      </c>
      <c r="C9820" s="103" t="s">
        <v>277</v>
      </c>
      <c r="D9820" s="102" t="s">
        <v>1092</v>
      </c>
      <c r="E9820" s="102" t="s">
        <v>275</v>
      </c>
      <c r="F9820" s="102" t="s">
        <v>16238</v>
      </c>
      <c r="H9820" s="102">
        <v>45584</v>
      </c>
      <c r="I9820" s="102" t="s">
        <v>295</v>
      </c>
      <c r="J9820" s="102" t="s">
        <v>1</v>
      </c>
      <c r="K9820" s="102" t="s">
        <v>291</v>
      </c>
      <c r="L9820" s="102" t="s">
        <v>294</v>
      </c>
      <c r="M9820" s="102" t="s">
        <v>1074</v>
      </c>
      <c r="N9820" s="102">
        <v>6</v>
      </c>
      <c r="O9820" s="102" t="s">
        <v>1075</v>
      </c>
    </row>
    <row r="9821" spans="1:15" x14ac:dyDescent="0.25">
      <c r="A9821" s="102" t="s">
        <v>15617</v>
      </c>
      <c r="B9821" s="103" t="s">
        <v>12977</v>
      </c>
      <c r="C9821" s="103" t="s">
        <v>1118</v>
      </c>
      <c r="D9821" s="102" t="s">
        <v>13422</v>
      </c>
      <c r="E9821" s="102" t="s">
        <v>275</v>
      </c>
      <c r="F9821" s="102" t="s">
        <v>16239</v>
      </c>
      <c r="H9821" s="102">
        <v>45584</v>
      </c>
      <c r="I9821" s="102" t="s">
        <v>295</v>
      </c>
      <c r="J9821" s="102" t="s">
        <v>1</v>
      </c>
      <c r="K9821" s="102" t="s">
        <v>291</v>
      </c>
      <c r="L9821" s="102" t="s">
        <v>294</v>
      </c>
      <c r="M9821" s="102" t="s">
        <v>1074</v>
      </c>
      <c r="N9821" s="102">
        <v>6</v>
      </c>
      <c r="O9821" s="102" t="s">
        <v>1075</v>
      </c>
    </row>
    <row r="9822" spans="1:15" x14ac:dyDescent="0.25">
      <c r="A9822" s="102" t="s">
        <v>15619</v>
      </c>
      <c r="B9822" s="103" t="s">
        <v>1078</v>
      </c>
      <c r="C9822" s="103" t="s">
        <v>274</v>
      </c>
      <c r="D9822" s="102" t="s">
        <v>318</v>
      </c>
      <c r="E9822" s="102" t="s">
        <v>275</v>
      </c>
      <c r="F9822" s="102" t="s">
        <v>16240</v>
      </c>
      <c r="H9822" s="102">
        <v>45584</v>
      </c>
      <c r="I9822" s="102" t="s">
        <v>295</v>
      </c>
      <c r="J9822" s="102" t="s">
        <v>1</v>
      </c>
      <c r="K9822" s="102" t="s">
        <v>291</v>
      </c>
      <c r="L9822" s="102" t="s">
        <v>294</v>
      </c>
      <c r="M9822" s="102" t="s">
        <v>1074</v>
      </c>
      <c r="N9822" s="102">
        <v>6</v>
      </c>
      <c r="O9822" s="102" t="s">
        <v>1075</v>
      </c>
    </row>
    <row r="9823" spans="1:15" x14ac:dyDescent="0.25">
      <c r="A9823" s="102" t="s">
        <v>15621</v>
      </c>
      <c r="B9823" s="103" t="s">
        <v>15622</v>
      </c>
      <c r="C9823" s="103" t="s">
        <v>1118</v>
      </c>
      <c r="D9823" s="102" t="s">
        <v>13422</v>
      </c>
      <c r="E9823" s="102" t="s">
        <v>275</v>
      </c>
      <c r="F9823" s="102" t="s">
        <v>16241</v>
      </c>
      <c r="H9823" s="102">
        <v>45584</v>
      </c>
      <c r="I9823" s="102" t="s">
        <v>295</v>
      </c>
      <c r="J9823" s="102" t="s">
        <v>1</v>
      </c>
      <c r="K9823" s="102" t="s">
        <v>291</v>
      </c>
      <c r="L9823" s="102" t="s">
        <v>294</v>
      </c>
      <c r="M9823" s="102" t="s">
        <v>1074</v>
      </c>
      <c r="N9823" s="102">
        <v>6</v>
      </c>
      <c r="O9823" s="102" t="s">
        <v>1075</v>
      </c>
    </row>
    <row r="9824" spans="1:15" x14ac:dyDescent="0.25">
      <c r="A9824" s="102" t="s">
        <v>15624</v>
      </c>
      <c r="B9824" s="103" t="s">
        <v>15625</v>
      </c>
      <c r="C9824" s="103" t="s">
        <v>1118</v>
      </c>
      <c r="D9824" s="102" t="s">
        <v>13422</v>
      </c>
      <c r="E9824" s="102" t="s">
        <v>275</v>
      </c>
      <c r="F9824" s="102" t="s">
        <v>16242</v>
      </c>
      <c r="H9824" s="102">
        <v>45584</v>
      </c>
      <c r="I9824" s="102" t="s">
        <v>295</v>
      </c>
      <c r="J9824" s="102" t="s">
        <v>1</v>
      </c>
      <c r="K9824" s="102" t="s">
        <v>291</v>
      </c>
      <c r="L9824" s="102" t="s">
        <v>294</v>
      </c>
      <c r="M9824" s="102" t="s">
        <v>1074</v>
      </c>
      <c r="N9824" s="102">
        <v>6</v>
      </c>
      <c r="O9824" s="102" t="s">
        <v>1075</v>
      </c>
    </row>
    <row r="9825" spans="1:15" x14ac:dyDescent="0.25">
      <c r="A9825" s="102" t="s">
        <v>1145</v>
      </c>
      <c r="B9825" s="103" t="s">
        <v>1315</v>
      </c>
      <c r="C9825" s="103" t="s">
        <v>277</v>
      </c>
      <c r="D9825" s="102" t="s">
        <v>136</v>
      </c>
      <c r="E9825" s="102" t="s">
        <v>275</v>
      </c>
      <c r="F9825" s="102" t="s">
        <v>16243</v>
      </c>
      <c r="H9825" s="102">
        <v>45584</v>
      </c>
      <c r="I9825" s="102" t="s">
        <v>295</v>
      </c>
      <c r="J9825" s="102" t="s">
        <v>1</v>
      </c>
      <c r="K9825" s="102" t="s">
        <v>291</v>
      </c>
      <c r="L9825" s="102" t="s">
        <v>294</v>
      </c>
      <c r="M9825" s="102" t="s">
        <v>1074</v>
      </c>
      <c r="N9825" s="102">
        <v>6</v>
      </c>
      <c r="O9825" s="102" t="s">
        <v>1075</v>
      </c>
    </row>
    <row r="9826" spans="1:15" x14ac:dyDescent="0.25">
      <c r="A9826" s="102" t="s">
        <v>15628</v>
      </c>
      <c r="B9826" s="103" t="s">
        <v>14093</v>
      </c>
      <c r="C9826" s="103" t="s">
        <v>274</v>
      </c>
      <c r="D9826" s="102" t="s">
        <v>13422</v>
      </c>
      <c r="E9826" s="102" t="s">
        <v>275</v>
      </c>
      <c r="F9826" s="102" t="s">
        <v>16244</v>
      </c>
      <c r="H9826" s="102">
        <v>45584</v>
      </c>
      <c r="I9826" s="102" t="s">
        <v>295</v>
      </c>
      <c r="J9826" s="102" t="s">
        <v>1</v>
      </c>
      <c r="K9826" s="102" t="s">
        <v>291</v>
      </c>
      <c r="L9826" s="102" t="s">
        <v>294</v>
      </c>
      <c r="M9826" s="102" t="s">
        <v>1074</v>
      </c>
      <c r="N9826" s="102">
        <v>6</v>
      </c>
      <c r="O9826" s="102" t="s">
        <v>1075</v>
      </c>
    </row>
    <row r="9827" spans="1:15" x14ac:dyDescent="0.25">
      <c r="A9827" s="102" t="s">
        <v>4435</v>
      </c>
      <c r="B9827" s="103" t="s">
        <v>15630</v>
      </c>
      <c r="C9827" s="103" t="s">
        <v>1118</v>
      </c>
      <c r="D9827" s="102" t="s">
        <v>13422</v>
      </c>
      <c r="E9827" s="102" t="s">
        <v>275</v>
      </c>
      <c r="F9827" s="102" t="s">
        <v>16245</v>
      </c>
      <c r="H9827" s="102">
        <v>45584</v>
      </c>
      <c r="I9827" s="102" t="s">
        <v>295</v>
      </c>
      <c r="J9827" s="102" t="s">
        <v>1</v>
      </c>
      <c r="K9827" s="102" t="s">
        <v>291</v>
      </c>
      <c r="L9827" s="102" t="s">
        <v>294</v>
      </c>
      <c r="M9827" s="102" t="s">
        <v>1074</v>
      </c>
      <c r="N9827" s="102">
        <v>6</v>
      </c>
      <c r="O9827" s="102" t="s">
        <v>1075</v>
      </c>
    </row>
    <row r="9828" spans="1:15" x14ac:dyDescent="0.25">
      <c r="A9828" s="102" t="s">
        <v>12513</v>
      </c>
      <c r="B9828" s="103" t="s">
        <v>15632</v>
      </c>
      <c r="C9828" s="103" t="s">
        <v>1118</v>
      </c>
      <c r="D9828" s="102" t="s">
        <v>13422</v>
      </c>
      <c r="E9828" s="102" t="s">
        <v>275</v>
      </c>
      <c r="F9828" s="102" t="s">
        <v>16246</v>
      </c>
      <c r="H9828" s="102">
        <v>45584</v>
      </c>
      <c r="I9828" s="102" t="s">
        <v>295</v>
      </c>
      <c r="J9828" s="102" t="s">
        <v>1</v>
      </c>
      <c r="K9828" s="102" t="s">
        <v>291</v>
      </c>
      <c r="L9828" s="102" t="s">
        <v>294</v>
      </c>
      <c r="M9828" s="102" t="s">
        <v>1074</v>
      </c>
      <c r="N9828" s="102">
        <v>6</v>
      </c>
      <c r="O9828" s="102" t="s">
        <v>1075</v>
      </c>
    </row>
    <row r="9829" spans="1:15" x14ac:dyDescent="0.25">
      <c r="A9829" s="102" t="s">
        <v>15634</v>
      </c>
      <c r="B9829" s="103" t="s">
        <v>3183</v>
      </c>
      <c r="C9829" s="103" t="s">
        <v>274</v>
      </c>
      <c r="D9829" s="102" t="s">
        <v>13422</v>
      </c>
      <c r="E9829" s="102" t="s">
        <v>275</v>
      </c>
      <c r="F9829" s="102" t="s">
        <v>16247</v>
      </c>
      <c r="H9829" s="102">
        <v>45584</v>
      </c>
      <c r="I9829" s="102" t="s">
        <v>295</v>
      </c>
      <c r="J9829" s="102" t="s">
        <v>1</v>
      </c>
      <c r="K9829" s="102" t="s">
        <v>291</v>
      </c>
      <c r="L9829" s="102" t="s">
        <v>294</v>
      </c>
      <c r="M9829" s="102" t="s">
        <v>1074</v>
      </c>
      <c r="N9829" s="102">
        <v>6</v>
      </c>
      <c r="O9829" s="102" t="s">
        <v>1075</v>
      </c>
    </row>
    <row r="9830" spans="1:15" x14ac:dyDescent="0.25">
      <c r="A9830" s="102" t="s">
        <v>15636</v>
      </c>
      <c r="B9830" s="103" t="s">
        <v>1233</v>
      </c>
      <c r="C9830" s="103" t="s">
        <v>2655</v>
      </c>
      <c r="D9830" s="102" t="s">
        <v>296</v>
      </c>
      <c r="E9830" s="102" t="s">
        <v>275</v>
      </c>
      <c r="F9830" s="102" t="s">
        <v>16248</v>
      </c>
      <c r="H9830" s="102">
        <v>45584</v>
      </c>
      <c r="I9830" s="102" t="s">
        <v>295</v>
      </c>
      <c r="J9830" s="102" t="s">
        <v>1</v>
      </c>
      <c r="K9830" s="102" t="s">
        <v>291</v>
      </c>
      <c r="L9830" s="102" t="s">
        <v>294</v>
      </c>
      <c r="M9830" s="102" t="s">
        <v>1074</v>
      </c>
      <c r="N9830" s="102">
        <v>6</v>
      </c>
      <c r="O9830" s="102" t="s">
        <v>1075</v>
      </c>
    </row>
    <row r="9831" spans="1:15" x14ac:dyDescent="0.25">
      <c r="A9831" s="102" t="s">
        <v>15636</v>
      </c>
      <c r="B9831" s="103" t="s">
        <v>7449</v>
      </c>
      <c r="C9831" s="103" t="s">
        <v>274</v>
      </c>
      <c r="D9831" s="102" t="s">
        <v>13422</v>
      </c>
      <c r="E9831" s="102" t="s">
        <v>275</v>
      </c>
      <c r="F9831" s="102" t="s">
        <v>16249</v>
      </c>
      <c r="H9831" s="102">
        <v>45584</v>
      </c>
      <c r="I9831" s="102" t="s">
        <v>295</v>
      </c>
      <c r="J9831" s="102" t="s">
        <v>1</v>
      </c>
      <c r="K9831" s="102" t="s">
        <v>291</v>
      </c>
      <c r="L9831" s="102" t="s">
        <v>294</v>
      </c>
      <c r="M9831" s="102" t="s">
        <v>1074</v>
      </c>
      <c r="N9831" s="102">
        <v>6</v>
      </c>
      <c r="O9831" s="102" t="s">
        <v>1075</v>
      </c>
    </row>
    <row r="9832" spans="1:15" x14ac:dyDescent="0.25">
      <c r="A9832" s="102" t="s">
        <v>15639</v>
      </c>
      <c r="B9832" s="103" t="s">
        <v>15640</v>
      </c>
      <c r="C9832" s="103" t="s">
        <v>2526</v>
      </c>
      <c r="D9832" s="102" t="s">
        <v>296</v>
      </c>
      <c r="E9832" s="102" t="s">
        <v>275</v>
      </c>
      <c r="F9832" s="102" t="s">
        <v>16250</v>
      </c>
      <c r="H9832" s="102">
        <v>45584</v>
      </c>
      <c r="I9832" s="102" t="s">
        <v>295</v>
      </c>
      <c r="J9832" s="102" t="s">
        <v>1</v>
      </c>
      <c r="K9832" s="102" t="s">
        <v>291</v>
      </c>
      <c r="L9832" s="102" t="s">
        <v>294</v>
      </c>
      <c r="M9832" s="102" t="s">
        <v>1074</v>
      </c>
      <c r="N9832" s="102">
        <v>6</v>
      </c>
      <c r="O9832" s="102" t="s">
        <v>1075</v>
      </c>
    </row>
    <row r="9833" spans="1:15" x14ac:dyDescent="0.25">
      <c r="A9833" s="102" t="s">
        <v>15639</v>
      </c>
      <c r="B9833" s="103" t="s">
        <v>15642</v>
      </c>
      <c r="C9833" s="103" t="s">
        <v>2655</v>
      </c>
      <c r="D9833" s="102" t="s">
        <v>296</v>
      </c>
      <c r="E9833" s="102" t="s">
        <v>275</v>
      </c>
      <c r="F9833" s="102" t="s">
        <v>16251</v>
      </c>
      <c r="H9833" s="102">
        <v>45584</v>
      </c>
      <c r="I9833" s="102" t="s">
        <v>295</v>
      </c>
      <c r="J9833" s="102" t="s">
        <v>1</v>
      </c>
      <c r="K9833" s="102" t="s">
        <v>291</v>
      </c>
      <c r="L9833" s="102" t="s">
        <v>294</v>
      </c>
      <c r="M9833" s="102" t="s">
        <v>1074</v>
      </c>
      <c r="N9833" s="102">
        <v>6</v>
      </c>
      <c r="O9833" s="102" t="s">
        <v>1075</v>
      </c>
    </row>
    <row r="9834" spans="1:15" x14ac:dyDescent="0.25">
      <c r="A9834" s="102" t="s">
        <v>15644</v>
      </c>
      <c r="B9834" s="103" t="s">
        <v>15645</v>
      </c>
      <c r="C9834" s="103" t="s">
        <v>1118</v>
      </c>
      <c r="D9834" s="102" t="s">
        <v>13422</v>
      </c>
      <c r="E9834" s="102" t="s">
        <v>275</v>
      </c>
      <c r="F9834" s="102" t="s">
        <v>16252</v>
      </c>
      <c r="H9834" s="102">
        <v>45584</v>
      </c>
      <c r="I9834" s="102" t="s">
        <v>295</v>
      </c>
      <c r="J9834" s="102" t="s">
        <v>1</v>
      </c>
      <c r="K9834" s="102" t="s">
        <v>291</v>
      </c>
      <c r="L9834" s="102" t="s">
        <v>294</v>
      </c>
      <c r="M9834" s="102" t="s">
        <v>1074</v>
      </c>
      <c r="N9834" s="102">
        <v>6</v>
      </c>
      <c r="O9834" s="102" t="s">
        <v>1075</v>
      </c>
    </row>
    <row r="9835" spans="1:15" x14ac:dyDescent="0.25">
      <c r="A9835" s="102" t="s">
        <v>15647</v>
      </c>
      <c r="B9835" s="103" t="s">
        <v>1254</v>
      </c>
      <c r="C9835" s="103" t="s">
        <v>277</v>
      </c>
      <c r="D9835" s="102" t="s">
        <v>136</v>
      </c>
      <c r="E9835" s="102" t="s">
        <v>275</v>
      </c>
      <c r="F9835" s="102" t="s">
        <v>16253</v>
      </c>
      <c r="H9835" s="102">
        <v>45584</v>
      </c>
      <c r="I9835" s="102" t="s">
        <v>295</v>
      </c>
      <c r="J9835" s="102" t="s">
        <v>1</v>
      </c>
      <c r="K9835" s="102" t="s">
        <v>291</v>
      </c>
      <c r="L9835" s="102" t="s">
        <v>294</v>
      </c>
      <c r="M9835" s="102" t="s">
        <v>1074</v>
      </c>
      <c r="N9835" s="102">
        <v>6</v>
      </c>
      <c r="O9835" s="102" t="s">
        <v>1075</v>
      </c>
    </row>
    <row r="9836" spans="1:15" x14ac:dyDescent="0.25">
      <c r="A9836" s="102" t="s">
        <v>6838</v>
      </c>
      <c r="B9836" s="103" t="s">
        <v>3054</v>
      </c>
      <c r="C9836" s="103" t="s">
        <v>274</v>
      </c>
      <c r="D9836" s="102" t="s">
        <v>13422</v>
      </c>
      <c r="E9836" s="102" t="s">
        <v>275</v>
      </c>
      <c r="F9836" s="102" t="s">
        <v>16254</v>
      </c>
      <c r="H9836" s="102">
        <v>45584</v>
      </c>
      <c r="I9836" s="102" t="s">
        <v>295</v>
      </c>
      <c r="J9836" s="102" t="s">
        <v>1</v>
      </c>
      <c r="K9836" s="102" t="s">
        <v>291</v>
      </c>
      <c r="L9836" s="102" t="s">
        <v>294</v>
      </c>
      <c r="M9836" s="102" t="s">
        <v>1074</v>
      </c>
      <c r="N9836" s="102">
        <v>6</v>
      </c>
      <c r="O9836" s="102" t="s">
        <v>1075</v>
      </c>
    </row>
    <row r="9837" spans="1:15" x14ac:dyDescent="0.25">
      <c r="A9837" s="102" t="s">
        <v>6838</v>
      </c>
      <c r="B9837" s="103" t="s">
        <v>8350</v>
      </c>
      <c r="C9837" s="103" t="s">
        <v>1118</v>
      </c>
      <c r="D9837" s="102" t="s">
        <v>13422</v>
      </c>
      <c r="E9837" s="102" t="s">
        <v>275</v>
      </c>
      <c r="F9837" s="102" t="s">
        <v>16255</v>
      </c>
      <c r="H9837" s="102">
        <v>45584</v>
      </c>
      <c r="I9837" s="102" t="s">
        <v>295</v>
      </c>
      <c r="J9837" s="102" t="s">
        <v>1</v>
      </c>
      <c r="K9837" s="102" t="s">
        <v>291</v>
      </c>
      <c r="L9837" s="102" t="s">
        <v>294</v>
      </c>
      <c r="M9837" s="102" t="s">
        <v>1074</v>
      </c>
      <c r="N9837" s="102">
        <v>6</v>
      </c>
      <c r="O9837" s="102" t="s">
        <v>1075</v>
      </c>
    </row>
    <row r="9838" spans="1:15" x14ac:dyDescent="0.25">
      <c r="A9838" s="102" t="s">
        <v>15651</v>
      </c>
      <c r="B9838" s="103" t="s">
        <v>15600</v>
      </c>
      <c r="C9838" s="103" t="s">
        <v>274</v>
      </c>
      <c r="D9838" s="102" t="s">
        <v>13422</v>
      </c>
      <c r="E9838" s="102" t="s">
        <v>275</v>
      </c>
      <c r="F9838" s="102" t="s">
        <v>16256</v>
      </c>
      <c r="H9838" s="102">
        <v>45584</v>
      </c>
      <c r="I9838" s="102" t="s">
        <v>295</v>
      </c>
      <c r="J9838" s="102" t="s">
        <v>1</v>
      </c>
      <c r="K9838" s="102" t="s">
        <v>291</v>
      </c>
      <c r="L9838" s="102" t="s">
        <v>294</v>
      </c>
      <c r="M9838" s="102" t="s">
        <v>1074</v>
      </c>
      <c r="N9838" s="102">
        <v>6</v>
      </c>
      <c r="O9838" s="102" t="s">
        <v>1075</v>
      </c>
    </row>
    <row r="9839" spans="1:15" x14ac:dyDescent="0.25">
      <c r="A9839" s="102" t="s">
        <v>15653</v>
      </c>
      <c r="B9839" s="103" t="s">
        <v>13888</v>
      </c>
      <c r="C9839" s="103" t="s">
        <v>1118</v>
      </c>
      <c r="D9839" s="102" t="s">
        <v>318</v>
      </c>
      <c r="E9839" s="102" t="s">
        <v>275</v>
      </c>
      <c r="F9839" s="102" t="s">
        <v>16257</v>
      </c>
      <c r="H9839" s="102">
        <v>45584</v>
      </c>
      <c r="I9839" s="102" t="s">
        <v>295</v>
      </c>
      <c r="J9839" s="102" t="s">
        <v>1</v>
      </c>
      <c r="K9839" s="102" t="s">
        <v>291</v>
      </c>
      <c r="L9839" s="102" t="s">
        <v>294</v>
      </c>
      <c r="M9839" s="102" t="s">
        <v>1074</v>
      </c>
      <c r="N9839" s="102">
        <v>6</v>
      </c>
      <c r="O9839" s="102" t="s">
        <v>1075</v>
      </c>
    </row>
    <row r="9840" spans="1:15" x14ac:dyDescent="0.25">
      <c r="A9840" s="102" t="s">
        <v>15655</v>
      </c>
      <c r="B9840" s="103" t="s">
        <v>14219</v>
      </c>
      <c r="C9840" s="103" t="s">
        <v>1118</v>
      </c>
      <c r="D9840" s="102" t="s">
        <v>13422</v>
      </c>
      <c r="E9840" s="102" t="s">
        <v>275</v>
      </c>
      <c r="F9840" s="102" t="s">
        <v>16258</v>
      </c>
      <c r="H9840" s="102">
        <v>45584</v>
      </c>
      <c r="I9840" s="102" t="s">
        <v>295</v>
      </c>
      <c r="J9840" s="102" t="s">
        <v>1</v>
      </c>
      <c r="K9840" s="102" t="s">
        <v>291</v>
      </c>
      <c r="L9840" s="102" t="s">
        <v>294</v>
      </c>
      <c r="M9840" s="102" t="s">
        <v>1074</v>
      </c>
      <c r="N9840" s="102">
        <v>6</v>
      </c>
      <c r="O9840" s="102" t="s">
        <v>1075</v>
      </c>
    </row>
    <row r="9841" spans="1:15" x14ac:dyDescent="0.25">
      <c r="A9841" s="102" t="s">
        <v>4942</v>
      </c>
      <c r="B9841" s="103" t="s">
        <v>14201</v>
      </c>
      <c r="C9841" s="103" t="s">
        <v>1360</v>
      </c>
      <c r="D9841" s="102" t="s">
        <v>13422</v>
      </c>
      <c r="E9841" s="102" t="s">
        <v>275</v>
      </c>
      <c r="F9841" s="102" t="s">
        <v>16259</v>
      </c>
      <c r="H9841" s="102">
        <v>45584</v>
      </c>
      <c r="I9841" s="102" t="s">
        <v>295</v>
      </c>
      <c r="J9841" s="102" t="s">
        <v>1</v>
      </c>
      <c r="K9841" s="102" t="s">
        <v>291</v>
      </c>
      <c r="L9841" s="102" t="s">
        <v>294</v>
      </c>
      <c r="M9841" s="102" t="s">
        <v>1074</v>
      </c>
      <c r="N9841" s="102">
        <v>6</v>
      </c>
      <c r="O9841" s="102" t="s">
        <v>1075</v>
      </c>
    </row>
    <row r="9842" spans="1:15" x14ac:dyDescent="0.25">
      <c r="A9842" s="102" t="s">
        <v>15658</v>
      </c>
      <c r="B9842" s="103" t="s">
        <v>1148</v>
      </c>
      <c r="C9842" s="103" t="s">
        <v>1082</v>
      </c>
      <c r="D9842" s="102" t="s">
        <v>318</v>
      </c>
      <c r="E9842" s="102" t="s">
        <v>275</v>
      </c>
      <c r="F9842" s="102" t="s">
        <v>16260</v>
      </c>
      <c r="G9842" s="102" t="s">
        <v>16261</v>
      </c>
      <c r="H9842" s="102">
        <v>45584</v>
      </c>
      <c r="I9842" s="102" t="s">
        <v>295</v>
      </c>
      <c r="J9842" s="102" t="s">
        <v>1</v>
      </c>
      <c r="K9842" s="102" t="s">
        <v>291</v>
      </c>
      <c r="L9842" s="102" t="s">
        <v>294</v>
      </c>
      <c r="M9842" s="102" t="s">
        <v>1082</v>
      </c>
      <c r="N9842" s="102">
        <v>6</v>
      </c>
      <c r="O9842" s="102" t="s">
        <v>1075</v>
      </c>
    </row>
    <row r="9843" spans="1:15" x14ac:dyDescent="0.25">
      <c r="A9843" s="102" t="s">
        <v>15658</v>
      </c>
      <c r="B9843" s="103" t="s">
        <v>13351</v>
      </c>
      <c r="C9843" s="103" t="s">
        <v>274</v>
      </c>
      <c r="D9843" s="102" t="s">
        <v>318</v>
      </c>
      <c r="E9843" s="102" t="s">
        <v>275</v>
      </c>
      <c r="F9843" s="102" t="s">
        <v>16262</v>
      </c>
      <c r="H9843" s="102">
        <v>45584</v>
      </c>
      <c r="I9843" s="102" t="s">
        <v>295</v>
      </c>
      <c r="J9843" s="102" t="s">
        <v>1</v>
      </c>
      <c r="K9843" s="102" t="s">
        <v>291</v>
      </c>
      <c r="L9843" s="102" t="s">
        <v>294</v>
      </c>
      <c r="M9843" s="102" t="s">
        <v>1074</v>
      </c>
      <c r="N9843" s="102">
        <v>6</v>
      </c>
      <c r="O9843" s="102" t="s">
        <v>1075</v>
      </c>
    </row>
    <row r="9844" spans="1:15" x14ac:dyDescent="0.25">
      <c r="A9844" s="102" t="s">
        <v>15661</v>
      </c>
      <c r="B9844" s="103" t="s">
        <v>15662</v>
      </c>
      <c r="C9844" s="103" t="s">
        <v>2526</v>
      </c>
      <c r="D9844" s="102" t="s">
        <v>296</v>
      </c>
      <c r="E9844" s="102" t="s">
        <v>275</v>
      </c>
      <c r="F9844" s="102" t="s">
        <v>16263</v>
      </c>
      <c r="H9844" s="102">
        <v>45584</v>
      </c>
      <c r="I9844" s="102" t="s">
        <v>295</v>
      </c>
      <c r="J9844" s="102" t="s">
        <v>1</v>
      </c>
      <c r="K9844" s="102" t="s">
        <v>291</v>
      </c>
      <c r="L9844" s="102" t="s">
        <v>294</v>
      </c>
      <c r="M9844" s="102" t="s">
        <v>1074</v>
      </c>
      <c r="N9844" s="102">
        <v>6</v>
      </c>
      <c r="O9844" s="102" t="s">
        <v>1075</v>
      </c>
    </row>
    <row r="9845" spans="1:15" x14ac:dyDescent="0.25">
      <c r="A9845" s="102" t="s">
        <v>15664</v>
      </c>
      <c r="B9845" s="103" t="s">
        <v>9585</v>
      </c>
      <c r="C9845" s="103" t="s">
        <v>2655</v>
      </c>
      <c r="D9845" s="102" t="s">
        <v>296</v>
      </c>
      <c r="E9845" s="102" t="s">
        <v>275</v>
      </c>
      <c r="F9845" s="102" t="s">
        <v>16264</v>
      </c>
      <c r="H9845" s="102">
        <v>45584</v>
      </c>
      <c r="I9845" s="102" t="s">
        <v>295</v>
      </c>
      <c r="J9845" s="102" t="s">
        <v>1</v>
      </c>
      <c r="K9845" s="102" t="s">
        <v>291</v>
      </c>
      <c r="L9845" s="102" t="s">
        <v>294</v>
      </c>
      <c r="M9845" s="102" t="s">
        <v>1074</v>
      </c>
      <c r="N9845" s="102">
        <v>6</v>
      </c>
      <c r="O9845" s="102" t="s">
        <v>1075</v>
      </c>
    </row>
    <row r="9846" spans="1:15" x14ac:dyDescent="0.25">
      <c r="A9846" s="102" t="s">
        <v>15667</v>
      </c>
      <c r="B9846" s="103" t="s">
        <v>1080</v>
      </c>
      <c r="C9846" s="103" t="s">
        <v>2526</v>
      </c>
      <c r="D9846" s="102" t="s">
        <v>296</v>
      </c>
      <c r="E9846" s="102" t="s">
        <v>275</v>
      </c>
      <c r="F9846" s="102" t="s">
        <v>16265</v>
      </c>
      <c r="H9846" s="102">
        <v>45584</v>
      </c>
      <c r="I9846" s="102" t="s">
        <v>295</v>
      </c>
      <c r="J9846" s="102" t="s">
        <v>1</v>
      </c>
      <c r="K9846" s="102" t="s">
        <v>291</v>
      </c>
      <c r="L9846" s="102" t="s">
        <v>294</v>
      </c>
      <c r="M9846" s="102" t="s">
        <v>1074</v>
      </c>
      <c r="N9846" s="102">
        <v>6</v>
      </c>
      <c r="O9846" s="102" t="s">
        <v>1075</v>
      </c>
    </row>
    <row r="9847" spans="1:15" x14ac:dyDescent="0.25">
      <c r="A9847" s="102" t="s">
        <v>3970</v>
      </c>
      <c r="B9847" s="103" t="s">
        <v>1122</v>
      </c>
      <c r="C9847" s="103" t="s">
        <v>274</v>
      </c>
      <c r="D9847" s="102" t="s">
        <v>318</v>
      </c>
      <c r="E9847" s="102" t="s">
        <v>275</v>
      </c>
      <c r="F9847" s="102" t="s">
        <v>16266</v>
      </c>
      <c r="H9847" s="102">
        <v>45584</v>
      </c>
      <c r="I9847" s="102" t="s">
        <v>295</v>
      </c>
      <c r="J9847" s="102" t="s">
        <v>1</v>
      </c>
      <c r="K9847" s="102" t="s">
        <v>291</v>
      </c>
      <c r="L9847" s="102" t="s">
        <v>294</v>
      </c>
      <c r="M9847" s="102" t="s">
        <v>1074</v>
      </c>
      <c r="N9847" s="102">
        <v>6</v>
      </c>
      <c r="O9847" s="102" t="s">
        <v>1075</v>
      </c>
    </row>
    <row r="9848" spans="1:15" x14ac:dyDescent="0.25">
      <c r="A9848" s="102" t="s">
        <v>15670</v>
      </c>
      <c r="B9848" s="103" t="s">
        <v>3460</v>
      </c>
      <c r="C9848" s="103" t="s">
        <v>277</v>
      </c>
      <c r="D9848" s="102" t="s">
        <v>136</v>
      </c>
      <c r="E9848" s="102" t="s">
        <v>275</v>
      </c>
      <c r="F9848" s="102" t="s">
        <v>16267</v>
      </c>
      <c r="H9848" s="102">
        <v>45584</v>
      </c>
      <c r="I9848" s="102" t="s">
        <v>295</v>
      </c>
      <c r="J9848" s="102" t="s">
        <v>1</v>
      </c>
      <c r="K9848" s="102" t="s">
        <v>291</v>
      </c>
      <c r="L9848" s="102" t="s">
        <v>294</v>
      </c>
      <c r="M9848" s="102" t="s">
        <v>1074</v>
      </c>
      <c r="N9848" s="102">
        <v>6</v>
      </c>
      <c r="O9848" s="102" t="s">
        <v>1075</v>
      </c>
    </row>
    <row r="9849" spans="1:15" x14ac:dyDescent="0.25">
      <c r="A9849" s="102" t="s">
        <v>1560</v>
      </c>
      <c r="B9849" s="103" t="s">
        <v>15672</v>
      </c>
      <c r="C9849" s="103" t="s">
        <v>1118</v>
      </c>
      <c r="D9849" s="102" t="s">
        <v>318</v>
      </c>
      <c r="E9849" s="102" t="s">
        <v>275</v>
      </c>
      <c r="F9849" s="102" t="s">
        <v>16268</v>
      </c>
      <c r="H9849" s="102">
        <v>45584</v>
      </c>
      <c r="I9849" s="102" t="s">
        <v>295</v>
      </c>
      <c r="J9849" s="102" t="s">
        <v>1</v>
      </c>
      <c r="K9849" s="102" t="s">
        <v>291</v>
      </c>
      <c r="L9849" s="102" t="s">
        <v>294</v>
      </c>
      <c r="M9849" s="102" t="s">
        <v>1074</v>
      </c>
      <c r="N9849" s="102">
        <v>6</v>
      </c>
      <c r="O9849" s="102" t="s">
        <v>1075</v>
      </c>
    </row>
    <row r="9850" spans="1:15" x14ac:dyDescent="0.25">
      <c r="A9850" s="102" t="s">
        <v>15674</v>
      </c>
      <c r="B9850" s="103" t="s">
        <v>1359</v>
      </c>
      <c r="C9850" s="103" t="s">
        <v>274</v>
      </c>
      <c r="D9850" s="102" t="s">
        <v>136</v>
      </c>
      <c r="E9850" s="102" t="s">
        <v>275</v>
      </c>
      <c r="F9850" s="102" t="s">
        <v>16269</v>
      </c>
      <c r="H9850" s="102">
        <v>45584</v>
      </c>
      <c r="I9850" s="102" t="s">
        <v>295</v>
      </c>
      <c r="J9850" s="102" t="s">
        <v>1</v>
      </c>
      <c r="K9850" s="102" t="s">
        <v>291</v>
      </c>
      <c r="L9850" s="102" t="s">
        <v>294</v>
      </c>
      <c r="M9850" s="102" t="s">
        <v>1074</v>
      </c>
      <c r="N9850" s="102">
        <v>6</v>
      </c>
      <c r="O9850" s="102" t="s">
        <v>1075</v>
      </c>
    </row>
    <row r="9851" spans="1:15" x14ac:dyDescent="0.25">
      <c r="A9851" s="102" t="s">
        <v>15676</v>
      </c>
      <c r="B9851" s="103" t="s">
        <v>15526</v>
      </c>
      <c r="C9851" s="103" t="s">
        <v>1082</v>
      </c>
      <c r="D9851" s="102" t="s">
        <v>13422</v>
      </c>
      <c r="E9851" s="102" t="s">
        <v>275</v>
      </c>
      <c r="F9851" s="102" t="s">
        <v>16270</v>
      </c>
      <c r="G9851" s="102">
        <v>43286</v>
      </c>
      <c r="H9851" s="102">
        <v>45584</v>
      </c>
      <c r="I9851" s="102" t="s">
        <v>295</v>
      </c>
      <c r="J9851" s="102" t="s">
        <v>1</v>
      </c>
      <c r="K9851" s="102" t="s">
        <v>291</v>
      </c>
      <c r="L9851" s="102" t="s">
        <v>294</v>
      </c>
      <c r="M9851" s="102" t="s">
        <v>1082</v>
      </c>
      <c r="N9851" s="102">
        <v>6</v>
      </c>
      <c r="O9851" s="102" t="s">
        <v>1075</v>
      </c>
    </row>
    <row r="9852" spans="1:15" x14ac:dyDescent="0.25">
      <c r="A9852" s="102" t="s">
        <v>15676</v>
      </c>
      <c r="B9852" s="103" t="s">
        <v>14637</v>
      </c>
      <c r="C9852" s="103" t="s">
        <v>274</v>
      </c>
      <c r="D9852" s="102" t="s">
        <v>13422</v>
      </c>
      <c r="E9852" s="102" t="s">
        <v>275</v>
      </c>
      <c r="F9852" s="102" t="s">
        <v>16271</v>
      </c>
      <c r="H9852" s="102">
        <v>45584</v>
      </c>
      <c r="I9852" s="102" t="s">
        <v>295</v>
      </c>
      <c r="J9852" s="102" t="s">
        <v>1</v>
      </c>
      <c r="K9852" s="102" t="s">
        <v>291</v>
      </c>
      <c r="L9852" s="102" t="s">
        <v>294</v>
      </c>
      <c r="M9852" s="102" t="s">
        <v>1074</v>
      </c>
      <c r="N9852" s="102">
        <v>6</v>
      </c>
      <c r="O9852" s="102" t="s">
        <v>1075</v>
      </c>
    </row>
    <row r="9853" spans="1:15" x14ac:dyDescent="0.25">
      <c r="A9853" s="102" t="s">
        <v>15676</v>
      </c>
      <c r="B9853" s="103" t="s">
        <v>15536</v>
      </c>
      <c r="C9853" s="103" t="s">
        <v>274</v>
      </c>
      <c r="D9853" s="102" t="s">
        <v>13422</v>
      </c>
      <c r="E9853" s="102" t="s">
        <v>275</v>
      </c>
      <c r="F9853" s="102" t="s">
        <v>16272</v>
      </c>
      <c r="H9853" s="102">
        <v>45584</v>
      </c>
      <c r="I9853" s="102" t="s">
        <v>295</v>
      </c>
      <c r="J9853" s="102" t="s">
        <v>1</v>
      </c>
      <c r="K9853" s="102" t="s">
        <v>291</v>
      </c>
      <c r="L9853" s="102" t="s">
        <v>294</v>
      </c>
      <c r="M9853" s="102" t="s">
        <v>1074</v>
      </c>
      <c r="N9853" s="102">
        <v>6</v>
      </c>
      <c r="O9853" s="102" t="s">
        <v>1075</v>
      </c>
    </row>
    <row r="9854" spans="1:15" x14ac:dyDescent="0.25">
      <c r="A9854" s="102" t="s">
        <v>15676</v>
      </c>
      <c r="B9854" s="103" t="s">
        <v>16273</v>
      </c>
      <c r="C9854" s="103" t="s">
        <v>1118</v>
      </c>
      <c r="D9854" s="102" t="s">
        <v>13422</v>
      </c>
      <c r="E9854" s="102" t="s">
        <v>275</v>
      </c>
      <c r="F9854" s="102" t="s">
        <v>16274</v>
      </c>
      <c r="H9854" s="102">
        <v>45584</v>
      </c>
      <c r="I9854" s="102" t="s">
        <v>295</v>
      </c>
      <c r="J9854" s="102" t="s">
        <v>1</v>
      </c>
      <c r="K9854" s="102" t="s">
        <v>291</v>
      </c>
      <c r="L9854" s="102" t="s">
        <v>294</v>
      </c>
      <c r="M9854" s="102" t="s">
        <v>1074</v>
      </c>
      <c r="N9854" s="102">
        <v>6</v>
      </c>
      <c r="O9854" s="102" t="s">
        <v>1075</v>
      </c>
    </row>
    <row r="9855" spans="1:15" x14ac:dyDescent="0.25">
      <c r="A9855" s="102" t="s">
        <v>15676</v>
      </c>
      <c r="B9855" s="103" t="s">
        <v>3135</v>
      </c>
      <c r="C9855" s="103" t="s">
        <v>274</v>
      </c>
      <c r="D9855" s="102" t="s">
        <v>13422</v>
      </c>
      <c r="E9855" s="102" t="s">
        <v>275</v>
      </c>
      <c r="F9855" s="102" t="s">
        <v>16275</v>
      </c>
      <c r="H9855" s="102">
        <v>45584</v>
      </c>
      <c r="I9855" s="102" t="s">
        <v>295</v>
      </c>
      <c r="J9855" s="102" t="s">
        <v>1</v>
      </c>
      <c r="K9855" s="102" t="s">
        <v>291</v>
      </c>
      <c r="L9855" s="102" t="s">
        <v>294</v>
      </c>
      <c r="M9855" s="102" t="s">
        <v>1074</v>
      </c>
      <c r="N9855" s="102">
        <v>6</v>
      </c>
      <c r="O9855" s="102" t="s">
        <v>1075</v>
      </c>
    </row>
    <row r="9856" spans="1:15" x14ac:dyDescent="0.25">
      <c r="A9856" s="102" t="s">
        <v>15676</v>
      </c>
      <c r="B9856" s="103" t="s">
        <v>14188</v>
      </c>
      <c r="C9856" s="103" t="s">
        <v>274</v>
      </c>
      <c r="D9856" s="102" t="s">
        <v>13422</v>
      </c>
      <c r="E9856" s="102" t="s">
        <v>275</v>
      </c>
      <c r="F9856" s="102" t="s">
        <v>16276</v>
      </c>
      <c r="H9856" s="102">
        <v>45584</v>
      </c>
      <c r="I9856" s="102" t="s">
        <v>295</v>
      </c>
      <c r="J9856" s="102" t="s">
        <v>1</v>
      </c>
      <c r="K9856" s="102" t="s">
        <v>291</v>
      </c>
      <c r="L9856" s="102" t="s">
        <v>294</v>
      </c>
      <c r="M9856" s="102" t="s">
        <v>1074</v>
      </c>
      <c r="N9856" s="102">
        <v>6</v>
      </c>
      <c r="O9856" s="102" t="s">
        <v>1075</v>
      </c>
    </row>
    <row r="9857" spans="1:15" x14ac:dyDescent="0.25">
      <c r="A9857" s="102" t="s">
        <v>15676</v>
      </c>
      <c r="B9857" s="103" t="s">
        <v>14201</v>
      </c>
      <c r="C9857" s="103" t="s">
        <v>274</v>
      </c>
      <c r="D9857" s="102" t="s">
        <v>13422</v>
      </c>
      <c r="E9857" s="102" t="s">
        <v>275</v>
      </c>
      <c r="F9857" s="102" t="s">
        <v>16277</v>
      </c>
      <c r="H9857" s="102">
        <v>45584</v>
      </c>
      <c r="I9857" s="102" t="s">
        <v>295</v>
      </c>
      <c r="J9857" s="102" t="s">
        <v>1</v>
      </c>
      <c r="K9857" s="102" t="s">
        <v>291</v>
      </c>
      <c r="L9857" s="102" t="s">
        <v>294</v>
      </c>
      <c r="M9857" s="102" t="s">
        <v>1074</v>
      </c>
      <c r="N9857" s="102">
        <v>6</v>
      </c>
      <c r="O9857" s="102" t="s">
        <v>1075</v>
      </c>
    </row>
    <row r="9858" spans="1:15" x14ac:dyDescent="0.25">
      <c r="A9858" s="102" t="s">
        <v>15676</v>
      </c>
      <c r="B9858" s="103" t="s">
        <v>15679</v>
      </c>
      <c r="C9858" s="103" t="s">
        <v>1180</v>
      </c>
      <c r="D9858" s="102" t="s">
        <v>13422</v>
      </c>
      <c r="E9858" s="102" t="s">
        <v>275</v>
      </c>
      <c r="F9858" s="102" t="s">
        <v>16278</v>
      </c>
      <c r="G9858" s="102" t="s">
        <v>16279</v>
      </c>
      <c r="H9858" s="102">
        <v>45584</v>
      </c>
      <c r="I9858" s="102" t="s">
        <v>295</v>
      </c>
      <c r="J9858" s="102" t="s">
        <v>1</v>
      </c>
      <c r="K9858" s="102" t="s">
        <v>291</v>
      </c>
      <c r="L9858" s="102" t="s">
        <v>294</v>
      </c>
      <c r="M9858" s="102" t="s">
        <v>1180</v>
      </c>
      <c r="N9858" s="102">
        <v>6</v>
      </c>
      <c r="O9858" s="102" t="s">
        <v>1075</v>
      </c>
    </row>
    <row r="9859" spans="1:15" x14ac:dyDescent="0.25">
      <c r="A9859" s="102" t="s">
        <v>15676</v>
      </c>
      <c r="B9859" s="103" t="s">
        <v>14093</v>
      </c>
      <c r="C9859" s="103" t="s">
        <v>274</v>
      </c>
      <c r="D9859" s="102" t="s">
        <v>13422</v>
      </c>
      <c r="E9859" s="102" t="s">
        <v>275</v>
      </c>
      <c r="F9859" s="102" t="s">
        <v>16280</v>
      </c>
      <c r="H9859" s="102">
        <v>45584</v>
      </c>
      <c r="I9859" s="102" t="s">
        <v>295</v>
      </c>
      <c r="J9859" s="102" t="s">
        <v>1</v>
      </c>
      <c r="K9859" s="102" t="s">
        <v>291</v>
      </c>
      <c r="L9859" s="102" t="s">
        <v>294</v>
      </c>
      <c r="M9859" s="102" t="s">
        <v>1074</v>
      </c>
      <c r="N9859" s="102">
        <v>6</v>
      </c>
      <c r="O9859" s="102" t="s">
        <v>1075</v>
      </c>
    </row>
    <row r="9860" spans="1:15" x14ac:dyDescent="0.25">
      <c r="A9860" s="102" t="s">
        <v>15676</v>
      </c>
      <c r="B9860" s="103" t="s">
        <v>13082</v>
      </c>
      <c r="C9860" s="103" t="s">
        <v>274</v>
      </c>
      <c r="D9860" s="102" t="s">
        <v>13422</v>
      </c>
      <c r="E9860" s="102" t="s">
        <v>275</v>
      </c>
      <c r="F9860" s="102" t="s">
        <v>16281</v>
      </c>
      <c r="H9860" s="102">
        <v>45584</v>
      </c>
      <c r="I9860" s="102" t="s">
        <v>295</v>
      </c>
      <c r="J9860" s="102" t="s">
        <v>1</v>
      </c>
      <c r="K9860" s="102" t="s">
        <v>291</v>
      </c>
      <c r="L9860" s="102" t="s">
        <v>294</v>
      </c>
      <c r="M9860" s="102" t="s">
        <v>1074</v>
      </c>
      <c r="N9860" s="102">
        <v>6</v>
      </c>
      <c r="O9860" s="102" t="s">
        <v>1075</v>
      </c>
    </row>
    <row r="9861" spans="1:15" x14ac:dyDescent="0.25">
      <c r="A9861" s="102" t="s">
        <v>15676</v>
      </c>
      <c r="B9861" s="103" t="s">
        <v>13082</v>
      </c>
      <c r="C9861" s="103" t="s">
        <v>1082</v>
      </c>
      <c r="D9861" s="102" t="s">
        <v>13422</v>
      </c>
      <c r="E9861" s="102" t="s">
        <v>275</v>
      </c>
      <c r="F9861" s="102" t="s">
        <v>16281</v>
      </c>
      <c r="G9861" s="102">
        <v>42167</v>
      </c>
      <c r="H9861" s="102">
        <v>45584</v>
      </c>
      <c r="I9861" s="102" t="s">
        <v>295</v>
      </c>
      <c r="J9861" s="102" t="s">
        <v>1</v>
      </c>
      <c r="K9861" s="102" t="s">
        <v>291</v>
      </c>
      <c r="L9861" s="102" t="s">
        <v>294</v>
      </c>
      <c r="M9861" s="102" t="s">
        <v>1082</v>
      </c>
      <c r="N9861" s="102">
        <v>6</v>
      </c>
      <c r="O9861" s="102" t="s">
        <v>1075</v>
      </c>
    </row>
    <row r="9862" spans="1:15" x14ac:dyDescent="0.25">
      <c r="A9862" s="102" t="s">
        <v>15676</v>
      </c>
      <c r="B9862" s="103" t="s">
        <v>15690</v>
      </c>
      <c r="C9862" s="103" t="s">
        <v>1082</v>
      </c>
      <c r="D9862" s="102" t="s">
        <v>13422</v>
      </c>
      <c r="E9862" s="102" t="s">
        <v>275</v>
      </c>
      <c r="F9862" s="102" t="s">
        <v>16282</v>
      </c>
      <c r="G9862" s="102" t="s">
        <v>16283</v>
      </c>
      <c r="H9862" s="102">
        <v>45584</v>
      </c>
      <c r="I9862" s="102" t="s">
        <v>295</v>
      </c>
      <c r="J9862" s="102" t="s">
        <v>1</v>
      </c>
      <c r="K9862" s="102" t="s">
        <v>291</v>
      </c>
      <c r="L9862" s="102" t="s">
        <v>294</v>
      </c>
      <c r="M9862" s="102" t="s">
        <v>1082</v>
      </c>
      <c r="N9862" s="102">
        <v>6</v>
      </c>
      <c r="O9862" s="102" t="s">
        <v>1075</v>
      </c>
    </row>
    <row r="9863" spans="1:15" x14ac:dyDescent="0.25">
      <c r="A9863" s="102" t="s">
        <v>15676</v>
      </c>
      <c r="B9863" s="103" t="s">
        <v>14184</v>
      </c>
      <c r="C9863" s="103" t="s">
        <v>274</v>
      </c>
      <c r="D9863" s="102" t="s">
        <v>13422</v>
      </c>
      <c r="E9863" s="102" t="s">
        <v>275</v>
      </c>
      <c r="F9863" s="102" t="s">
        <v>16284</v>
      </c>
      <c r="H9863" s="102">
        <v>45584</v>
      </c>
      <c r="I9863" s="102" t="s">
        <v>295</v>
      </c>
      <c r="J9863" s="102" t="s">
        <v>1</v>
      </c>
      <c r="K9863" s="102" t="s">
        <v>291</v>
      </c>
      <c r="L9863" s="102" t="s">
        <v>294</v>
      </c>
      <c r="M9863" s="102" t="s">
        <v>1074</v>
      </c>
      <c r="N9863" s="102">
        <v>6</v>
      </c>
      <c r="O9863" s="102" t="s">
        <v>1075</v>
      </c>
    </row>
    <row r="9864" spans="1:15" x14ac:dyDescent="0.25">
      <c r="A9864" s="102" t="s">
        <v>15676</v>
      </c>
      <c r="B9864" s="103" t="s">
        <v>14072</v>
      </c>
      <c r="C9864" s="103" t="s">
        <v>274</v>
      </c>
      <c r="D9864" s="102" t="s">
        <v>13422</v>
      </c>
      <c r="E9864" s="102" t="s">
        <v>275</v>
      </c>
      <c r="F9864" s="102" t="s">
        <v>16285</v>
      </c>
      <c r="H9864" s="102">
        <v>45584</v>
      </c>
      <c r="I9864" s="102" t="s">
        <v>295</v>
      </c>
      <c r="J9864" s="102" t="s">
        <v>1</v>
      </c>
      <c r="K9864" s="102" t="s">
        <v>291</v>
      </c>
      <c r="L9864" s="102" t="s">
        <v>294</v>
      </c>
      <c r="M9864" s="102" t="s">
        <v>1074</v>
      </c>
      <c r="N9864" s="102">
        <v>6</v>
      </c>
      <c r="O9864" s="102" t="s">
        <v>1075</v>
      </c>
    </row>
    <row r="9865" spans="1:15" x14ac:dyDescent="0.25">
      <c r="A9865" s="102" t="s">
        <v>15694</v>
      </c>
      <c r="B9865" s="103" t="s">
        <v>14637</v>
      </c>
      <c r="C9865" s="103" t="s">
        <v>1360</v>
      </c>
      <c r="D9865" s="102" t="s">
        <v>13422</v>
      </c>
      <c r="E9865" s="102" t="s">
        <v>275</v>
      </c>
      <c r="F9865" s="102" t="s">
        <v>16286</v>
      </c>
      <c r="H9865" s="102">
        <v>45584</v>
      </c>
      <c r="I9865" s="102" t="s">
        <v>295</v>
      </c>
      <c r="J9865" s="102" t="s">
        <v>1</v>
      </c>
      <c r="K9865" s="102" t="s">
        <v>291</v>
      </c>
      <c r="L9865" s="102" t="s">
        <v>294</v>
      </c>
      <c r="M9865" s="102" t="s">
        <v>1074</v>
      </c>
      <c r="N9865" s="102">
        <v>6</v>
      </c>
      <c r="O9865" s="102" t="s">
        <v>1075</v>
      </c>
    </row>
    <row r="9866" spans="1:15" x14ac:dyDescent="0.25">
      <c r="A9866" s="102" t="s">
        <v>15696</v>
      </c>
      <c r="B9866" s="103" t="s">
        <v>15697</v>
      </c>
      <c r="C9866" s="103" t="s">
        <v>274</v>
      </c>
      <c r="D9866" s="102" t="s">
        <v>13422</v>
      </c>
      <c r="E9866" s="102" t="s">
        <v>275</v>
      </c>
      <c r="F9866" s="102" t="s">
        <v>16287</v>
      </c>
      <c r="H9866" s="102">
        <v>45584</v>
      </c>
      <c r="I9866" s="102" t="s">
        <v>295</v>
      </c>
      <c r="J9866" s="102" t="s">
        <v>1</v>
      </c>
      <c r="K9866" s="102" t="s">
        <v>291</v>
      </c>
      <c r="L9866" s="102" t="s">
        <v>294</v>
      </c>
      <c r="M9866" s="102" t="s">
        <v>1074</v>
      </c>
      <c r="N9866" s="102">
        <v>6</v>
      </c>
      <c r="O9866" s="102" t="s">
        <v>1075</v>
      </c>
    </row>
    <row r="9867" spans="1:15" x14ac:dyDescent="0.25">
      <c r="A9867" s="102" t="s">
        <v>15699</v>
      </c>
      <c r="B9867" s="103" t="s">
        <v>15700</v>
      </c>
      <c r="C9867" s="103" t="s">
        <v>277</v>
      </c>
      <c r="D9867" s="102" t="s">
        <v>136</v>
      </c>
      <c r="E9867" s="102" t="s">
        <v>275</v>
      </c>
      <c r="F9867" s="102" t="s">
        <v>16288</v>
      </c>
      <c r="H9867" s="102">
        <v>45584</v>
      </c>
      <c r="I9867" s="102" t="s">
        <v>295</v>
      </c>
      <c r="J9867" s="102" t="s">
        <v>1</v>
      </c>
      <c r="K9867" s="102" t="s">
        <v>291</v>
      </c>
      <c r="L9867" s="102" t="s">
        <v>294</v>
      </c>
      <c r="M9867" s="102" t="s">
        <v>1074</v>
      </c>
      <c r="N9867" s="102">
        <v>6</v>
      </c>
      <c r="O9867" s="102" t="s">
        <v>1075</v>
      </c>
    </row>
    <row r="9868" spans="1:15" x14ac:dyDescent="0.25">
      <c r="A9868" s="102" t="s">
        <v>3498</v>
      </c>
      <c r="B9868" s="103" t="s">
        <v>15702</v>
      </c>
      <c r="C9868" s="103" t="s">
        <v>1118</v>
      </c>
      <c r="D9868" s="102" t="s">
        <v>13422</v>
      </c>
      <c r="E9868" s="102" t="s">
        <v>275</v>
      </c>
      <c r="F9868" s="102" t="s">
        <v>16289</v>
      </c>
      <c r="H9868" s="102">
        <v>45584</v>
      </c>
      <c r="I9868" s="102" t="s">
        <v>295</v>
      </c>
      <c r="J9868" s="102" t="s">
        <v>1</v>
      </c>
      <c r="K9868" s="102" t="s">
        <v>291</v>
      </c>
      <c r="L9868" s="102" t="s">
        <v>294</v>
      </c>
      <c r="M9868" s="102" t="s">
        <v>1074</v>
      </c>
      <c r="N9868" s="102">
        <v>6</v>
      </c>
      <c r="O9868" s="102" t="s">
        <v>1075</v>
      </c>
    </row>
    <row r="9869" spans="1:15" x14ac:dyDescent="0.25">
      <c r="A9869" s="102" t="s">
        <v>3498</v>
      </c>
      <c r="B9869" s="103" t="s">
        <v>3058</v>
      </c>
      <c r="C9869" s="103" t="s">
        <v>274</v>
      </c>
      <c r="D9869" s="102" t="s">
        <v>13422</v>
      </c>
      <c r="E9869" s="102" t="s">
        <v>275</v>
      </c>
      <c r="F9869" s="102" t="s">
        <v>16290</v>
      </c>
      <c r="H9869" s="102">
        <v>45584</v>
      </c>
      <c r="I9869" s="102" t="s">
        <v>295</v>
      </c>
      <c r="J9869" s="102" t="s">
        <v>1</v>
      </c>
      <c r="K9869" s="102" t="s">
        <v>291</v>
      </c>
      <c r="L9869" s="102" t="s">
        <v>294</v>
      </c>
      <c r="M9869" s="102" t="s">
        <v>1074</v>
      </c>
      <c r="N9869" s="102">
        <v>6</v>
      </c>
      <c r="O9869" s="102" t="s">
        <v>1075</v>
      </c>
    </row>
    <row r="9870" spans="1:15" x14ac:dyDescent="0.25">
      <c r="A9870" s="102" t="s">
        <v>15705</v>
      </c>
      <c r="B9870" s="103" t="s">
        <v>15706</v>
      </c>
      <c r="C9870" s="103" t="s">
        <v>277</v>
      </c>
      <c r="D9870" s="102" t="s">
        <v>136</v>
      </c>
      <c r="E9870" s="102" t="s">
        <v>275</v>
      </c>
      <c r="F9870" s="102" t="s">
        <v>16291</v>
      </c>
      <c r="H9870" s="102">
        <v>45584</v>
      </c>
      <c r="I9870" s="102" t="s">
        <v>295</v>
      </c>
      <c r="J9870" s="102" t="s">
        <v>1</v>
      </c>
      <c r="K9870" s="102" t="s">
        <v>291</v>
      </c>
      <c r="L9870" s="102" t="s">
        <v>294</v>
      </c>
      <c r="M9870" s="102" t="s">
        <v>1074</v>
      </c>
      <c r="N9870" s="102">
        <v>6</v>
      </c>
      <c r="O9870" s="102" t="s">
        <v>1075</v>
      </c>
    </row>
    <row r="9871" spans="1:15" x14ac:dyDescent="0.25">
      <c r="A9871" s="102" t="s">
        <v>15708</v>
      </c>
      <c r="B9871" s="103" t="s">
        <v>15709</v>
      </c>
      <c r="C9871" s="103" t="s">
        <v>2526</v>
      </c>
      <c r="D9871" s="102" t="s">
        <v>296</v>
      </c>
      <c r="E9871" s="102" t="s">
        <v>275</v>
      </c>
      <c r="F9871" s="102" t="s">
        <v>16292</v>
      </c>
      <c r="H9871" s="102">
        <v>45584</v>
      </c>
      <c r="I9871" s="102" t="s">
        <v>295</v>
      </c>
      <c r="J9871" s="102" t="s">
        <v>1</v>
      </c>
      <c r="K9871" s="102" t="s">
        <v>291</v>
      </c>
      <c r="L9871" s="102" t="s">
        <v>294</v>
      </c>
      <c r="M9871" s="102" t="s">
        <v>1074</v>
      </c>
      <c r="N9871" s="102">
        <v>6</v>
      </c>
      <c r="O9871" s="102" t="s">
        <v>1075</v>
      </c>
    </row>
    <row r="9872" spans="1:15" x14ac:dyDescent="0.25">
      <c r="A9872" s="102" t="s">
        <v>15714</v>
      </c>
      <c r="B9872" s="103" t="s">
        <v>14079</v>
      </c>
      <c r="C9872" s="103" t="s">
        <v>274</v>
      </c>
      <c r="D9872" s="102" t="s">
        <v>13422</v>
      </c>
      <c r="E9872" s="102" t="s">
        <v>275</v>
      </c>
      <c r="F9872" s="102" t="s">
        <v>16293</v>
      </c>
      <c r="H9872" s="102">
        <v>45584</v>
      </c>
      <c r="I9872" s="102" t="s">
        <v>295</v>
      </c>
      <c r="J9872" s="102" t="s">
        <v>1</v>
      </c>
      <c r="K9872" s="102" t="s">
        <v>291</v>
      </c>
      <c r="L9872" s="102" t="s">
        <v>294</v>
      </c>
      <c r="M9872" s="102" t="s">
        <v>1074</v>
      </c>
      <c r="N9872" s="102">
        <v>6</v>
      </c>
      <c r="O9872" s="102" t="s">
        <v>1075</v>
      </c>
    </row>
    <row r="9873" spans="1:15" x14ac:dyDescent="0.25">
      <c r="A9873" s="102" t="s">
        <v>1210</v>
      </c>
      <c r="B9873" s="103" t="s">
        <v>15716</v>
      </c>
      <c r="C9873" s="103" t="s">
        <v>1118</v>
      </c>
      <c r="D9873" s="102" t="s">
        <v>13422</v>
      </c>
      <c r="E9873" s="102" t="s">
        <v>275</v>
      </c>
      <c r="F9873" s="102" t="s">
        <v>16294</v>
      </c>
      <c r="H9873" s="102">
        <v>45584</v>
      </c>
      <c r="I9873" s="102" t="s">
        <v>295</v>
      </c>
      <c r="J9873" s="102" t="s">
        <v>1</v>
      </c>
      <c r="K9873" s="102" t="s">
        <v>291</v>
      </c>
      <c r="L9873" s="102" t="s">
        <v>294</v>
      </c>
      <c r="M9873" s="102" t="s">
        <v>1074</v>
      </c>
      <c r="N9873" s="102">
        <v>6</v>
      </c>
      <c r="O9873" s="102" t="s">
        <v>1075</v>
      </c>
    </row>
    <row r="9874" spans="1:15" x14ac:dyDescent="0.25">
      <c r="A9874" s="102" t="s">
        <v>15718</v>
      </c>
      <c r="B9874" s="103" t="s">
        <v>15719</v>
      </c>
      <c r="C9874" s="103" t="s">
        <v>1118</v>
      </c>
      <c r="D9874" s="102" t="s">
        <v>13422</v>
      </c>
      <c r="E9874" s="102" t="s">
        <v>275</v>
      </c>
      <c r="F9874" s="102" t="s">
        <v>16295</v>
      </c>
      <c r="H9874" s="102">
        <v>45584</v>
      </c>
      <c r="I9874" s="102" t="s">
        <v>295</v>
      </c>
      <c r="J9874" s="102" t="s">
        <v>1</v>
      </c>
      <c r="K9874" s="102" t="s">
        <v>291</v>
      </c>
      <c r="L9874" s="102" t="s">
        <v>294</v>
      </c>
      <c r="M9874" s="102" t="s">
        <v>1074</v>
      </c>
      <c r="N9874" s="102">
        <v>6</v>
      </c>
      <c r="O9874" s="102" t="s">
        <v>1075</v>
      </c>
    </row>
    <row r="9875" spans="1:15" x14ac:dyDescent="0.25">
      <c r="A9875" s="102" t="s">
        <v>9997</v>
      </c>
      <c r="B9875" s="103" t="s">
        <v>3183</v>
      </c>
      <c r="C9875" s="103" t="s">
        <v>1360</v>
      </c>
      <c r="D9875" s="102" t="s">
        <v>13422</v>
      </c>
      <c r="E9875" s="102" t="s">
        <v>275</v>
      </c>
      <c r="F9875" s="102" t="s">
        <v>16296</v>
      </c>
      <c r="H9875" s="102">
        <v>45584</v>
      </c>
      <c r="I9875" s="102" t="s">
        <v>295</v>
      </c>
      <c r="J9875" s="102" t="s">
        <v>1</v>
      </c>
      <c r="K9875" s="102" t="s">
        <v>291</v>
      </c>
      <c r="L9875" s="102" t="s">
        <v>294</v>
      </c>
      <c r="M9875" s="102" t="s">
        <v>1074</v>
      </c>
      <c r="N9875" s="102">
        <v>6</v>
      </c>
      <c r="O9875" s="102" t="s">
        <v>1075</v>
      </c>
    </row>
    <row r="9876" spans="1:15" x14ac:dyDescent="0.25">
      <c r="A9876" s="102" t="s">
        <v>15722</v>
      </c>
      <c r="B9876" s="103" t="s">
        <v>2521</v>
      </c>
      <c r="C9876" s="103" t="s">
        <v>274</v>
      </c>
      <c r="D9876" s="102" t="s">
        <v>136</v>
      </c>
      <c r="E9876" s="102" t="s">
        <v>275</v>
      </c>
      <c r="F9876" s="102" t="s">
        <v>16297</v>
      </c>
      <c r="H9876" s="102">
        <v>45584</v>
      </c>
      <c r="I9876" s="102" t="s">
        <v>295</v>
      </c>
      <c r="J9876" s="102" t="s">
        <v>1</v>
      </c>
      <c r="K9876" s="102" t="s">
        <v>291</v>
      </c>
      <c r="L9876" s="102" t="s">
        <v>294</v>
      </c>
      <c r="M9876" s="102" t="s">
        <v>1074</v>
      </c>
      <c r="N9876" s="102">
        <v>6</v>
      </c>
      <c r="O9876" s="102" t="s">
        <v>1075</v>
      </c>
    </row>
    <row r="9877" spans="1:15" x14ac:dyDescent="0.25">
      <c r="A9877" s="102" t="s">
        <v>15724</v>
      </c>
      <c r="B9877" s="103" t="s">
        <v>14093</v>
      </c>
      <c r="C9877" s="103" t="s">
        <v>1082</v>
      </c>
      <c r="D9877" s="102" t="s">
        <v>13422</v>
      </c>
      <c r="E9877" s="102" t="s">
        <v>275</v>
      </c>
      <c r="F9877" s="102" t="s">
        <v>16298</v>
      </c>
      <c r="G9877" s="102" t="s">
        <v>16299</v>
      </c>
      <c r="H9877" s="102">
        <v>45584</v>
      </c>
      <c r="I9877" s="102" t="s">
        <v>295</v>
      </c>
      <c r="J9877" s="102" t="s">
        <v>1</v>
      </c>
      <c r="K9877" s="102" t="s">
        <v>291</v>
      </c>
      <c r="L9877" s="102" t="s">
        <v>294</v>
      </c>
      <c r="M9877" s="102" t="s">
        <v>1082</v>
      </c>
      <c r="N9877" s="102">
        <v>6</v>
      </c>
      <c r="O9877" s="102" t="s">
        <v>1075</v>
      </c>
    </row>
    <row r="9878" spans="1:15" x14ac:dyDescent="0.25">
      <c r="A9878" s="102" t="s">
        <v>15724</v>
      </c>
      <c r="B9878" s="103" t="s">
        <v>13082</v>
      </c>
      <c r="C9878" s="103" t="s">
        <v>274</v>
      </c>
      <c r="D9878" s="102" t="s">
        <v>13422</v>
      </c>
      <c r="E9878" s="102" t="s">
        <v>275</v>
      </c>
      <c r="F9878" s="102" t="s">
        <v>16300</v>
      </c>
      <c r="H9878" s="102">
        <v>45584</v>
      </c>
      <c r="I9878" s="102" t="s">
        <v>295</v>
      </c>
      <c r="J9878" s="102" t="s">
        <v>1</v>
      </c>
      <c r="K9878" s="102" t="s">
        <v>291</v>
      </c>
      <c r="L9878" s="102" t="s">
        <v>294</v>
      </c>
      <c r="M9878" s="102" t="s">
        <v>1074</v>
      </c>
      <c r="N9878" s="102">
        <v>6</v>
      </c>
      <c r="O9878" s="102" t="s">
        <v>1075</v>
      </c>
    </row>
    <row r="9879" spans="1:15" x14ac:dyDescent="0.25">
      <c r="A9879" s="102" t="s">
        <v>15727</v>
      </c>
      <c r="B9879" s="103" t="s">
        <v>15728</v>
      </c>
      <c r="C9879" s="103" t="s">
        <v>2526</v>
      </c>
      <c r="D9879" s="102" t="s">
        <v>296</v>
      </c>
      <c r="E9879" s="102" t="s">
        <v>275</v>
      </c>
      <c r="F9879" s="102" t="s">
        <v>16301</v>
      </c>
      <c r="H9879" s="102">
        <v>45584</v>
      </c>
      <c r="I9879" s="102" t="s">
        <v>295</v>
      </c>
      <c r="J9879" s="102" t="s">
        <v>1</v>
      </c>
      <c r="K9879" s="102" t="s">
        <v>291</v>
      </c>
      <c r="L9879" s="102" t="s">
        <v>294</v>
      </c>
      <c r="M9879" s="102" t="s">
        <v>1074</v>
      </c>
      <c r="N9879" s="102">
        <v>6</v>
      </c>
      <c r="O9879" s="102" t="s">
        <v>1075</v>
      </c>
    </row>
    <row r="9880" spans="1:15" x14ac:dyDescent="0.25">
      <c r="A9880" s="102" t="s">
        <v>15730</v>
      </c>
      <c r="B9880" s="103" t="s">
        <v>15731</v>
      </c>
      <c r="C9880" s="103" t="s">
        <v>1082</v>
      </c>
      <c r="D9880" s="102" t="s">
        <v>318</v>
      </c>
      <c r="E9880" s="102" t="s">
        <v>275</v>
      </c>
      <c r="F9880" s="102" t="s">
        <v>16302</v>
      </c>
      <c r="G9880" s="102">
        <v>43206</v>
      </c>
      <c r="H9880" s="102">
        <v>45584</v>
      </c>
      <c r="I9880" s="102" t="s">
        <v>295</v>
      </c>
      <c r="J9880" s="102" t="s">
        <v>1</v>
      </c>
      <c r="K9880" s="102" t="s">
        <v>291</v>
      </c>
      <c r="L9880" s="102" t="s">
        <v>294</v>
      </c>
      <c r="M9880" s="102" t="s">
        <v>1082</v>
      </c>
      <c r="N9880" s="102">
        <v>6</v>
      </c>
      <c r="O9880" s="102" t="s">
        <v>1075</v>
      </c>
    </row>
    <row r="9881" spans="1:15" x14ac:dyDescent="0.25">
      <c r="A9881" s="102" t="s">
        <v>15730</v>
      </c>
      <c r="B9881" s="103" t="s">
        <v>1290</v>
      </c>
      <c r="C9881" s="103" t="s">
        <v>274</v>
      </c>
      <c r="D9881" s="102" t="s">
        <v>318</v>
      </c>
      <c r="E9881" s="102" t="s">
        <v>275</v>
      </c>
      <c r="F9881" s="102" t="s">
        <v>16303</v>
      </c>
      <c r="H9881" s="102">
        <v>45584</v>
      </c>
      <c r="I9881" s="102" t="s">
        <v>295</v>
      </c>
      <c r="J9881" s="102" t="s">
        <v>1</v>
      </c>
      <c r="K9881" s="102" t="s">
        <v>291</v>
      </c>
      <c r="L9881" s="102" t="s">
        <v>294</v>
      </c>
      <c r="M9881" s="102" t="s">
        <v>1074</v>
      </c>
      <c r="N9881" s="102">
        <v>6</v>
      </c>
      <c r="O9881" s="102" t="s">
        <v>1075</v>
      </c>
    </row>
    <row r="9882" spans="1:15" x14ac:dyDescent="0.25">
      <c r="A9882" s="102" t="s">
        <v>14767</v>
      </c>
      <c r="B9882" s="103" t="s">
        <v>14768</v>
      </c>
      <c r="C9882" s="103" t="s">
        <v>1118</v>
      </c>
      <c r="D9882" s="102" t="s">
        <v>13422</v>
      </c>
      <c r="E9882" s="102" t="s">
        <v>275</v>
      </c>
      <c r="F9882" s="102" t="s">
        <v>16304</v>
      </c>
      <c r="H9882" s="102">
        <v>45584</v>
      </c>
      <c r="I9882" s="102" t="s">
        <v>295</v>
      </c>
      <c r="J9882" s="102" t="s">
        <v>1</v>
      </c>
      <c r="K9882" s="102" t="s">
        <v>291</v>
      </c>
      <c r="L9882" s="102" t="s">
        <v>294</v>
      </c>
      <c r="M9882" s="102" t="s">
        <v>1074</v>
      </c>
      <c r="N9882" s="102">
        <v>6</v>
      </c>
      <c r="O9882" s="102" t="s">
        <v>1075</v>
      </c>
    </row>
    <row r="9883" spans="1:15" x14ac:dyDescent="0.25">
      <c r="A9883" s="102" t="s">
        <v>15734</v>
      </c>
      <c r="B9883" s="103" t="s">
        <v>8310</v>
      </c>
      <c r="C9883" s="103" t="s">
        <v>1118</v>
      </c>
      <c r="D9883" s="102" t="s">
        <v>13422</v>
      </c>
      <c r="E9883" s="102" t="s">
        <v>275</v>
      </c>
      <c r="F9883" s="102" t="s">
        <v>16305</v>
      </c>
      <c r="H9883" s="102">
        <v>45584</v>
      </c>
      <c r="I9883" s="102" t="s">
        <v>295</v>
      </c>
      <c r="J9883" s="102" t="s">
        <v>1</v>
      </c>
      <c r="K9883" s="102" t="s">
        <v>291</v>
      </c>
      <c r="L9883" s="102" t="s">
        <v>294</v>
      </c>
      <c r="M9883" s="102" t="s">
        <v>1074</v>
      </c>
      <c r="N9883" s="102">
        <v>6</v>
      </c>
      <c r="O9883" s="102" t="s">
        <v>1075</v>
      </c>
    </row>
    <row r="9884" spans="1:15" x14ac:dyDescent="0.25">
      <c r="A9884" s="102" t="s">
        <v>15736</v>
      </c>
      <c r="B9884" s="103" t="s">
        <v>11296</v>
      </c>
      <c r="C9884" s="103" t="s">
        <v>277</v>
      </c>
      <c r="D9884" s="102" t="s">
        <v>136</v>
      </c>
      <c r="E9884" s="102" t="s">
        <v>275</v>
      </c>
      <c r="F9884" s="102" t="s">
        <v>16306</v>
      </c>
      <c r="H9884" s="102">
        <v>45584</v>
      </c>
      <c r="I9884" s="102" t="s">
        <v>295</v>
      </c>
      <c r="J9884" s="102" t="s">
        <v>1</v>
      </c>
      <c r="K9884" s="102" t="s">
        <v>291</v>
      </c>
      <c r="L9884" s="102" t="s">
        <v>294</v>
      </c>
      <c r="M9884" s="102" t="s">
        <v>1074</v>
      </c>
      <c r="N9884" s="102">
        <v>6</v>
      </c>
      <c r="O9884" s="102" t="s">
        <v>1075</v>
      </c>
    </row>
    <row r="9885" spans="1:15" x14ac:dyDescent="0.25">
      <c r="A9885" s="102" t="s">
        <v>15738</v>
      </c>
      <c r="B9885" s="103" t="s">
        <v>15739</v>
      </c>
      <c r="C9885" s="103" t="s">
        <v>2526</v>
      </c>
      <c r="D9885" s="102" t="s">
        <v>296</v>
      </c>
      <c r="E9885" s="102" t="s">
        <v>275</v>
      </c>
      <c r="F9885" s="102" t="s">
        <v>16307</v>
      </c>
      <c r="H9885" s="102">
        <v>45584</v>
      </c>
      <c r="I9885" s="102" t="s">
        <v>295</v>
      </c>
      <c r="J9885" s="102" t="s">
        <v>1</v>
      </c>
      <c r="K9885" s="102" t="s">
        <v>291</v>
      </c>
      <c r="L9885" s="102" t="s">
        <v>294</v>
      </c>
      <c r="M9885" s="102" t="s">
        <v>1074</v>
      </c>
      <c r="N9885" s="102">
        <v>6</v>
      </c>
      <c r="O9885" s="102" t="s">
        <v>1075</v>
      </c>
    </row>
    <row r="9886" spans="1:15" x14ac:dyDescent="0.25">
      <c r="A9886" s="102" t="s">
        <v>15741</v>
      </c>
      <c r="B9886" s="103" t="s">
        <v>1233</v>
      </c>
      <c r="C9886" s="103" t="s">
        <v>274</v>
      </c>
      <c r="D9886" s="102" t="s">
        <v>318</v>
      </c>
      <c r="E9886" s="102" t="s">
        <v>275</v>
      </c>
      <c r="F9886" s="102" t="s">
        <v>16308</v>
      </c>
      <c r="H9886" s="102">
        <v>45584</v>
      </c>
      <c r="I9886" s="102" t="s">
        <v>295</v>
      </c>
      <c r="J9886" s="102" t="s">
        <v>1</v>
      </c>
      <c r="K9886" s="102" t="s">
        <v>291</v>
      </c>
      <c r="L9886" s="102" t="s">
        <v>294</v>
      </c>
      <c r="M9886" s="102" t="s">
        <v>1074</v>
      </c>
      <c r="N9886" s="102">
        <v>6</v>
      </c>
      <c r="O9886" s="102" t="s">
        <v>1075</v>
      </c>
    </row>
    <row r="9887" spans="1:15" x14ac:dyDescent="0.25">
      <c r="A9887" s="102" t="s">
        <v>15743</v>
      </c>
      <c r="B9887" s="103" t="s">
        <v>15744</v>
      </c>
      <c r="C9887" s="103" t="s">
        <v>1118</v>
      </c>
      <c r="D9887" s="102" t="s">
        <v>13422</v>
      </c>
      <c r="E9887" s="102" t="s">
        <v>275</v>
      </c>
      <c r="F9887" s="102" t="s">
        <v>16309</v>
      </c>
      <c r="H9887" s="102">
        <v>45584</v>
      </c>
      <c r="I9887" s="102" t="s">
        <v>295</v>
      </c>
      <c r="J9887" s="102" t="s">
        <v>1</v>
      </c>
      <c r="K9887" s="102" t="s">
        <v>291</v>
      </c>
      <c r="L9887" s="102" t="s">
        <v>294</v>
      </c>
      <c r="M9887" s="102" t="s">
        <v>1074</v>
      </c>
      <c r="N9887" s="102">
        <v>6</v>
      </c>
      <c r="O9887" s="102" t="s">
        <v>1075</v>
      </c>
    </row>
    <row r="9888" spans="1:15" x14ac:dyDescent="0.25">
      <c r="A9888" s="102" t="s">
        <v>11199</v>
      </c>
      <c r="B9888" s="103" t="s">
        <v>12473</v>
      </c>
      <c r="C9888" s="103" t="s">
        <v>1118</v>
      </c>
      <c r="D9888" s="102" t="s">
        <v>318</v>
      </c>
      <c r="E9888" s="102" t="s">
        <v>275</v>
      </c>
      <c r="F9888" s="102" t="s">
        <v>16310</v>
      </c>
      <c r="H9888" s="102">
        <v>45584</v>
      </c>
      <c r="I9888" s="102" t="s">
        <v>295</v>
      </c>
      <c r="J9888" s="102" t="s">
        <v>1</v>
      </c>
      <c r="K9888" s="102" t="s">
        <v>291</v>
      </c>
      <c r="L9888" s="102" t="s">
        <v>294</v>
      </c>
      <c r="M9888" s="102" t="s">
        <v>1074</v>
      </c>
      <c r="N9888" s="102">
        <v>6</v>
      </c>
      <c r="O9888" s="102" t="s">
        <v>1075</v>
      </c>
    </row>
    <row r="9889" spans="1:15" x14ac:dyDescent="0.25">
      <c r="A9889" s="102" t="s">
        <v>15747</v>
      </c>
      <c r="B9889" s="103" t="s">
        <v>14786</v>
      </c>
      <c r="C9889" s="103" t="s">
        <v>1118</v>
      </c>
      <c r="D9889" s="102" t="s">
        <v>13422</v>
      </c>
      <c r="E9889" s="102" t="s">
        <v>275</v>
      </c>
      <c r="F9889" s="102" t="s">
        <v>16311</v>
      </c>
      <c r="H9889" s="102">
        <v>45584</v>
      </c>
      <c r="I9889" s="102" t="s">
        <v>295</v>
      </c>
      <c r="J9889" s="102" t="s">
        <v>1</v>
      </c>
      <c r="K9889" s="102" t="s">
        <v>291</v>
      </c>
      <c r="L9889" s="102" t="s">
        <v>294</v>
      </c>
      <c r="M9889" s="102" t="s">
        <v>1074</v>
      </c>
      <c r="N9889" s="102">
        <v>6</v>
      </c>
      <c r="O9889" s="102" t="s">
        <v>1075</v>
      </c>
    </row>
    <row r="9890" spans="1:15" x14ac:dyDescent="0.25">
      <c r="A9890" s="102" t="s">
        <v>15749</v>
      </c>
      <c r="B9890" s="103" t="s">
        <v>7405</v>
      </c>
      <c r="C9890" s="103" t="s">
        <v>2655</v>
      </c>
      <c r="D9890" s="102" t="s">
        <v>296</v>
      </c>
      <c r="E9890" s="102" t="s">
        <v>275</v>
      </c>
      <c r="F9890" s="102" t="s">
        <v>16312</v>
      </c>
      <c r="H9890" s="102">
        <v>45584</v>
      </c>
      <c r="I9890" s="102" t="s">
        <v>295</v>
      </c>
      <c r="J9890" s="102" t="s">
        <v>1</v>
      </c>
      <c r="K9890" s="102" t="s">
        <v>291</v>
      </c>
      <c r="L9890" s="102" t="s">
        <v>294</v>
      </c>
      <c r="M9890" s="102" t="s">
        <v>1074</v>
      </c>
      <c r="N9890" s="102">
        <v>6</v>
      </c>
      <c r="O9890" s="102" t="s">
        <v>1075</v>
      </c>
    </row>
    <row r="9891" spans="1:15" x14ac:dyDescent="0.25">
      <c r="A9891" s="102" t="s">
        <v>15749</v>
      </c>
      <c r="B9891" s="103" t="s">
        <v>9585</v>
      </c>
      <c r="C9891" s="103" t="s">
        <v>2655</v>
      </c>
      <c r="D9891" s="102" t="s">
        <v>296</v>
      </c>
      <c r="E9891" s="102" t="s">
        <v>275</v>
      </c>
      <c r="F9891" s="102" t="s">
        <v>16313</v>
      </c>
      <c r="H9891" s="102">
        <v>45584</v>
      </c>
      <c r="I9891" s="102" t="s">
        <v>295</v>
      </c>
      <c r="J9891" s="102" t="s">
        <v>1</v>
      </c>
      <c r="K9891" s="102" t="s">
        <v>291</v>
      </c>
      <c r="L9891" s="102" t="s">
        <v>294</v>
      </c>
      <c r="M9891" s="102" t="s">
        <v>1074</v>
      </c>
      <c r="N9891" s="102">
        <v>6</v>
      </c>
      <c r="O9891" s="102" t="s">
        <v>1075</v>
      </c>
    </row>
    <row r="9892" spans="1:15" x14ac:dyDescent="0.25">
      <c r="A9892" s="102" t="s">
        <v>15749</v>
      </c>
      <c r="B9892" s="103" t="s">
        <v>15752</v>
      </c>
      <c r="C9892" s="103" t="s">
        <v>2655</v>
      </c>
      <c r="D9892" s="102" t="s">
        <v>296</v>
      </c>
      <c r="E9892" s="102" t="s">
        <v>275</v>
      </c>
      <c r="F9892" s="102" t="s">
        <v>16314</v>
      </c>
      <c r="H9892" s="102">
        <v>45584</v>
      </c>
      <c r="I9892" s="102" t="s">
        <v>295</v>
      </c>
      <c r="J9892" s="102" t="s">
        <v>1</v>
      </c>
      <c r="K9892" s="102" t="s">
        <v>291</v>
      </c>
      <c r="L9892" s="102" t="s">
        <v>294</v>
      </c>
      <c r="M9892" s="102" t="s">
        <v>1074</v>
      </c>
      <c r="N9892" s="102">
        <v>6</v>
      </c>
      <c r="O9892" s="102" t="s">
        <v>1075</v>
      </c>
    </row>
    <row r="9893" spans="1:15" x14ac:dyDescent="0.25">
      <c r="A9893" s="102" t="s">
        <v>4576</v>
      </c>
      <c r="B9893" s="103" t="s">
        <v>8384</v>
      </c>
      <c r="C9893" s="103" t="s">
        <v>1118</v>
      </c>
      <c r="D9893" s="102" t="s">
        <v>13422</v>
      </c>
      <c r="E9893" s="102" t="s">
        <v>275</v>
      </c>
      <c r="F9893" s="102" t="s">
        <v>16315</v>
      </c>
      <c r="H9893" s="102">
        <v>45584</v>
      </c>
      <c r="I9893" s="102" t="s">
        <v>295</v>
      </c>
      <c r="J9893" s="102" t="s">
        <v>1</v>
      </c>
      <c r="K9893" s="102" t="s">
        <v>291</v>
      </c>
      <c r="L9893" s="102" t="s">
        <v>294</v>
      </c>
      <c r="M9893" s="102" t="s">
        <v>1074</v>
      </c>
      <c r="N9893" s="102">
        <v>6</v>
      </c>
      <c r="O9893" s="102" t="s">
        <v>1075</v>
      </c>
    </row>
    <row r="9894" spans="1:15" x14ac:dyDescent="0.25">
      <c r="A9894" s="102" t="s">
        <v>4576</v>
      </c>
      <c r="B9894" s="103" t="s">
        <v>15755</v>
      </c>
      <c r="C9894" s="103" t="s">
        <v>1360</v>
      </c>
      <c r="D9894" s="102" t="s">
        <v>13422</v>
      </c>
      <c r="E9894" s="102" t="s">
        <v>275</v>
      </c>
      <c r="F9894" s="102" t="s">
        <v>16316</v>
      </c>
      <c r="H9894" s="102">
        <v>45584</v>
      </c>
      <c r="I9894" s="102" t="s">
        <v>295</v>
      </c>
      <c r="J9894" s="102" t="s">
        <v>1</v>
      </c>
      <c r="K9894" s="102" t="s">
        <v>291</v>
      </c>
      <c r="L9894" s="102" t="s">
        <v>294</v>
      </c>
      <c r="M9894" s="102" t="s">
        <v>1074</v>
      </c>
      <c r="N9894" s="102">
        <v>6</v>
      </c>
      <c r="O9894" s="102" t="s">
        <v>1075</v>
      </c>
    </row>
    <row r="9895" spans="1:15" x14ac:dyDescent="0.25">
      <c r="A9895" s="102" t="s">
        <v>3271</v>
      </c>
      <c r="B9895" s="103" t="s">
        <v>6906</v>
      </c>
      <c r="C9895" s="103" t="s">
        <v>274</v>
      </c>
      <c r="D9895" s="102" t="s">
        <v>318</v>
      </c>
      <c r="E9895" s="102" t="s">
        <v>275</v>
      </c>
      <c r="F9895" s="102" t="s">
        <v>16317</v>
      </c>
      <c r="H9895" s="102">
        <v>45584</v>
      </c>
      <c r="I9895" s="102" t="s">
        <v>295</v>
      </c>
      <c r="J9895" s="102" t="s">
        <v>1</v>
      </c>
      <c r="K9895" s="102" t="s">
        <v>291</v>
      </c>
      <c r="L9895" s="102" t="s">
        <v>294</v>
      </c>
      <c r="M9895" s="102" t="s">
        <v>1074</v>
      </c>
      <c r="N9895" s="102">
        <v>6</v>
      </c>
      <c r="O9895" s="102" t="s">
        <v>1075</v>
      </c>
    </row>
    <row r="9896" spans="1:15" x14ac:dyDescent="0.25">
      <c r="A9896" s="102" t="s">
        <v>15758</v>
      </c>
      <c r="B9896" s="103" t="s">
        <v>5075</v>
      </c>
      <c r="C9896" s="103" t="s">
        <v>277</v>
      </c>
      <c r="D9896" s="102" t="s">
        <v>136</v>
      </c>
      <c r="E9896" s="102" t="s">
        <v>275</v>
      </c>
      <c r="F9896" s="102" t="s">
        <v>16318</v>
      </c>
      <c r="H9896" s="102">
        <v>45584</v>
      </c>
      <c r="I9896" s="102" t="s">
        <v>295</v>
      </c>
      <c r="J9896" s="102" t="s">
        <v>1</v>
      </c>
      <c r="K9896" s="102" t="s">
        <v>291</v>
      </c>
      <c r="L9896" s="102" t="s">
        <v>294</v>
      </c>
      <c r="M9896" s="102" t="s">
        <v>1074</v>
      </c>
      <c r="N9896" s="102">
        <v>6</v>
      </c>
      <c r="O9896" s="102" t="s">
        <v>1075</v>
      </c>
    </row>
    <row r="9897" spans="1:15" x14ac:dyDescent="0.25">
      <c r="A9897" s="102" t="s">
        <v>15760</v>
      </c>
      <c r="B9897" s="103" t="s">
        <v>15761</v>
      </c>
      <c r="C9897" s="103" t="s">
        <v>274</v>
      </c>
      <c r="D9897" s="102" t="s">
        <v>13422</v>
      </c>
      <c r="E9897" s="102" t="s">
        <v>275</v>
      </c>
      <c r="F9897" s="102" t="s">
        <v>16319</v>
      </c>
      <c r="H9897" s="102">
        <v>45584</v>
      </c>
      <c r="I9897" s="102" t="s">
        <v>295</v>
      </c>
      <c r="J9897" s="102" t="s">
        <v>1</v>
      </c>
      <c r="K9897" s="102" t="s">
        <v>291</v>
      </c>
      <c r="L9897" s="102" t="s">
        <v>294</v>
      </c>
      <c r="M9897" s="102" t="s">
        <v>1074</v>
      </c>
      <c r="N9897" s="102">
        <v>6</v>
      </c>
      <c r="O9897" s="102" t="s">
        <v>1075</v>
      </c>
    </row>
    <row r="9898" spans="1:15" x14ac:dyDescent="0.25">
      <c r="A9898" s="102" t="s">
        <v>15760</v>
      </c>
      <c r="B9898" s="103" t="s">
        <v>5261</v>
      </c>
      <c r="C9898" s="103" t="s">
        <v>1118</v>
      </c>
      <c r="D9898" s="102" t="s">
        <v>13422</v>
      </c>
      <c r="E9898" s="102" t="s">
        <v>275</v>
      </c>
      <c r="F9898" s="102" t="s">
        <v>16320</v>
      </c>
      <c r="H9898" s="102">
        <v>45584</v>
      </c>
      <c r="I9898" s="102" t="s">
        <v>295</v>
      </c>
      <c r="J9898" s="102" t="s">
        <v>1</v>
      </c>
      <c r="K9898" s="102" t="s">
        <v>291</v>
      </c>
      <c r="L9898" s="102" t="s">
        <v>294</v>
      </c>
      <c r="M9898" s="102" t="s">
        <v>1074</v>
      </c>
      <c r="N9898" s="102">
        <v>6</v>
      </c>
      <c r="O9898" s="102" t="s">
        <v>1075</v>
      </c>
    </row>
    <row r="9899" spans="1:15" x14ac:dyDescent="0.25">
      <c r="A9899" s="102" t="s">
        <v>15764</v>
      </c>
      <c r="B9899" s="103" t="s">
        <v>14077</v>
      </c>
      <c r="C9899" s="103" t="s">
        <v>1118</v>
      </c>
      <c r="D9899" s="102" t="s">
        <v>13422</v>
      </c>
      <c r="E9899" s="102" t="s">
        <v>275</v>
      </c>
      <c r="F9899" s="102" t="s">
        <v>16321</v>
      </c>
      <c r="H9899" s="102">
        <v>45584</v>
      </c>
      <c r="I9899" s="102" t="s">
        <v>295</v>
      </c>
      <c r="J9899" s="102" t="s">
        <v>1</v>
      </c>
      <c r="K9899" s="102" t="s">
        <v>291</v>
      </c>
      <c r="L9899" s="102" t="s">
        <v>294</v>
      </c>
      <c r="M9899" s="102" t="s">
        <v>1074</v>
      </c>
      <c r="N9899" s="102">
        <v>6</v>
      </c>
      <c r="O9899" s="102" t="s">
        <v>1075</v>
      </c>
    </row>
    <row r="9900" spans="1:15" x14ac:dyDescent="0.25">
      <c r="A9900" s="102" t="s">
        <v>1885</v>
      </c>
      <c r="B9900" s="103" t="s">
        <v>15766</v>
      </c>
      <c r="C9900" s="103" t="s">
        <v>274</v>
      </c>
      <c r="D9900" s="102" t="s">
        <v>13422</v>
      </c>
      <c r="E9900" s="102" t="s">
        <v>275</v>
      </c>
      <c r="F9900" s="102" t="s">
        <v>16322</v>
      </c>
      <c r="H9900" s="102">
        <v>45584</v>
      </c>
      <c r="I9900" s="102" t="s">
        <v>295</v>
      </c>
      <c r="J9900" s="102" t="s">
        <v>1</v>
      </c>
      <c r="K9900" s="102" t="s">
        <v>291</v>
      </c>
      <c r="L9900" s="102" t="s">
        <v>294</v>
      </c>
      <c r="M9900" s="102" t="s">
        <v>1074</v>
      </c>
      <c r="N9900" s="102">
        <v>6</v>
      </c>
      <c r="O9900" s="102" t="s">
        <v>1075</v>
      </c>
    </row>
    <row r="9901" spans="1:15" x14ac:dyDescent="0.25">
      <c r="A9901" s="102" t="s">
        <v>15769</v>
      </c>
      <c r="B9901" s="103" t="s">
        <v>15770</v>
      </c>
      <c r="C9901" s="103" t="s">
        <v>1118</v>
      </c>
      <c r="D9901" s="102" t="s">
        <v>318</v>
      </c>
      <c r="E9901" s="102" t="s">
        <v>275</v>
      </c>
      <c r="F9901" s="102" t="s">
        <v>16323</v>
      </c>
      <c r="H9901" s="102">
        <v>45584</v>
      </c>
      <c r="I9901" s="102" t="s">
        <v>295</v>
      </c>
      <c r="J9901" s="102" t="s">
        <v>1</v>
      </c>
      <c r="K9901" s="102" t="s">
        <v>291</v>
      </c>
      <c r="L9901" s="102" t="s">
        <v>294</v>
      </c>
      <c r="M9901" s="102" t="s">
        <v>1074</v>
      </c>
      <c r="N9901" s="102">
        <v>6</v>
      </c>
      <c r="O9901" s="102" t="s">
        <v>1075</v>
      </c>
    </row>
    <row r="9902" spans="1:15" x14ac:dyDescent="0.25">
      <c r="A9902" s="102" t="s">
        <v>7173</v>
      </c>
      <c r="B9902" s="103" t="s">
        <v>15772</v>
      </c>
      <c r="C9902" s="103" t="s">
        <v>1118</v>
      </c>
      <c r="D9902" s="102" t="s">
        <v>13422</v>
      </c>
      <c r="E9902" s="102" t="s">
        <v>275</v>
      </c>
      <c r="F9902" s="102" t="s">
        <v>16324</v>
      </c>
      <c r="H9902" s="102">
        <v>45584</v>
      </c>
      <c r="I9902" s="102" t="s">
        <v>295</v>
      </c>
      <c r="J9902" s="102" t="s">
        <v>1</v>
      </c>
      <c r="K9902" s="102" t="s">
        <v>291</v>
      </c>
      <c r="L9902" s="102" t="s">
        <v>294</v>
      </c>
      <c r="M9902" s="102" t="s">
        <v>1074</v>
      </c>
      <c r="N9902" s="102">
        <v>6</v>
      </c>
      <c r="O9902" s="102" t="s">
        <v>1075</v>
      </c>
    </row>
    <row r="9903" spans="1:15" x14ac:dyDescent="0.25">
      <c r="A9903" s="102" t="s">
        <v>15774</v>
      </c>
      <c r="B9903" s="103" t="s">
        <v>15775</v>
      </c>
      <c r="C9903" s="103" t="s">
        <v>2526</v>
      </c>
      <c r="D9903" s="102" t="s">
        <v>296</v>
      </c>
      <c r="E9903" s="102" t="s">
        <v>275</v>
      </c>
      <c r="F9903" s="102" t="s">
        <v>16325</v>
      </c>
      <c r="H9903" s="102">
        <v>45584</v>
      </c>
      <c r="I9903" s="102" t="s">
        <v>295</v>
      </c>
      <c r="J9903" s="102" t="s">
        <v>1</v>
      </c>
      <c r="K9903" s="102" t="s">
        <v>291</v>
      </c>
      <c r="L9903" s="102" t="s">
        <v>294</v>
      </c>
      <c r="M9903" s="102" t="s">
        <v>1074</v>
      </c>
      <c r="N9903" s="102">
        <v>6</v>
      </c>
      <c r="O9903" s="102" t="s">
        <v>1075</v>
      </c>
    </row>
    <row r="9904" spans="1:15" x14ac:dyDescent="0.25">
      <c r="A9904" s="102" t="s">
        <v>15777</v>
      </c>
      <c r="B9904" s="103" t="s">
        <v>15778</v>
      </c>
      <c r="C9904" s="103" t="s">
        <v>1118</v>
      </c>
      <c r="D9904" s="102" t="s">
        <v>13422</v>
      </c>
      <c r="E9904" s="102" t="s">
        <v>275</v>
      </c>
      <c r="F9904" s="102" t="s">
        <v>16326</v>
      </c>
      <c r="H9904" s="102">
        <v>45584</v>
      </c>
      <c r="I9904" s="102" t="s">
        <v>295</v>
      </c>
      <c r="J9904" s="102" t="s">
        <v>1</v>
      </c>
      <c r="K9904" s="102" t="s">
        <v>291</v>
      </c>
      <c r="L9904" s="102" t="s">
        <v>294</v>
      </c>
      <c r="M9904" s="102" t="s">
        <v>1074</v>
      </c>
      <c r="N9904" s="102">
        <v>6</v>
      </c>
      <c r="O9904" s="102" t="s">
        <v>1075</v>
      </c>
    </row>
    <row r="9905" spans="1:15" x14ac:dyDescent="0.25">
      <c r="A9905" s="102" t="s">
        <v>15780</v>
      </c>
      <c r="B9905" s="103" t="s">
        <v>14362</v>
      </c>
      <c r="C9905" s="103" t="s">
        <v>1118</v>
      </c>
      <c r="D9905" s="102" t="s">
        <v>13422</v>
      </c>
      <c r="E9905" s="102" t="s">
        <v>275</v>
      </c>
      <c r="F9905" s="102" t="s">
        <v>16327</v>
      </c>
      <c r="H9905" s="102">
        <v>45584</v>
      </c>
      <c r="I9905" s="102" t="s">
        <v>295</v>
      </c>
      <c r="J9905" s="102" t="s">
        <v>1</v>
      </c>
      <c r="K9905" s="102" t="s">
        <v>291</v>
      </c>
      <c r="L9905" s="102" t="s">
        <v>294</v>
      </c>
      <c r="M9905" s="102" t="s">
        <v>1074</v>
      </c>
      <c r="N9905" s="102">
        <v>6</v>
      </c>
      <c r="O9905" s="102" t="s">
        <v>1075</v>
      </c>
    </row>
    <row r="9906" spans="1:15" x14ac:dyDescent="0.25">
      <c r="A9906" s="102" t="s">
        <v>15782</v>
      </c>
      <c r="B9906" s="103" t="s">
        <v>15783</v>
      </c>
      <c r="C9906" s="103" t="s">
        <v>1082</v>
      </c>
      <c r="D9906" s="102" t="s">
        <v>13422</v>
      </c>
      <c r="E9906" s="102" t="s">
        <v>275</v>
      </c>
      <c r="F9906" s="102" t="s">
        <v>16328</v>
      </c>
      <c r="G9906" s="102" t="s">
        <v>16329</v>
      </c>
      <c r="H9906" s="102">
        <v>45584</v>
      </c>
      <c r="I9906" s="102" t="s">
        <v>295</v>
      </c>
      <c r="J9906" s="102" t="s">
        <v>1</v>
      </c>
      <c r="K9906" s="102" t="s">
        <v>291</v>
      </c>
      <c r="L9906" s="102" t="s">
        <v>294</v>
      </c>
      <c r="M9906" s="102" t="s">
        <v>1082</v>
      </c>
      <c r="N9906" s="102">
        <v>6</v>
      </c>
      <c r="O9906" s="102" t="s">
        <v>1075</v>
      </c>
    </row>
    <row r="9907" spans="1:15" x14ac:dyDescent="0.25">
      <c r="A9907" s="102" t="s">
        <v>15782</v>
      </c>
      <c r="B9907" s="103" t="s">
        <v>3061</v>
      </c>
      <c r="C9907" s="103" t="s">
        <v>1360</v>
      </c>
      <c r="D9907" s="102" t="s">
        <v>13422</v>
      </c>
      <c r="E9907" s="102" t="s">
        <v>275</v>
      </c>
      <c r="F9907" s="102" t="s">
        <v>16330</v>
      </c>
      <c r="H9907" s="102">
        <v>45584</v>
      </c>
      <c r="I9907" s="102" t="s">
        <v>295</v>
      </c>
      <c r="J9907" s="102" t="s">
        <v>1</v>
      </c>
      <c r="K9907" s="102" t="s">
        <v>291</v>
      </c>
      <c r="L9907" s="102" t="s">
        <v>294</v>
      </c>
      <c r="M9907" s="102" t="s">
        <v>1074</v>
      </c>
      <c r="N9907" s="102">
        <v>6</v>
      </c>
      <c r="O9907" s="102" t="s">
        <v>1075</v>
      </c>
    </row>
    <row r="9908" spans="1:15" x14ac:dyDescent="0.25">
      <c r="A9908" s="102" t="s">
        <v>15786</v>
      </c>
      <c r="B9908" s="103" t="s">
        <v>15787</v>
      </c>
      <c r="C9908" s="103" t="s">
        <v>2526</v>
      </c>
      <c r="D9908" s="102" t="s">
        <v>296</v>
      </c>
      <c r="E9908" s="102" t="s">
        <v>275</v>
      </c>
      <c r="F9908" s="102" t="s">
        <v>16331</v>
      </c>
      <c r="H9908" s="102">
        <v>45584</v>
      </c>
      <c r="I9908" s="102" t="s">
        <v>295</v>
      </c>
      <c r="J9908" s="102" t="s">
        <v>1</v>
      </c>
      <c r="K9908" s="102" t="s">
        <v>291</v>
      </c>
      <c r="L9908" s="102" t="s">
        <v>294</v>
      </c>
      <c r="M9908" s="102" t="s">
        <v>1074</v>
      </c>
      <c r="N9908" s="102">
        <v>6</v>
      </c>
      <c r="O9908" s="102" t="s">
        <v>1075</v>
      </c>
    </row>
    <row r="9909" spans="1:15" x14ac:dyDescent="0.25">
      <c r="A9909" s="102" t="s">
        <v>15789</v>
      </c>
      <c r="B9909" s="103" t="s">
        <v>2972</v>
      </c>
      <c r="C9909" s="103" t="s">
        <v>274</v>
      </c>
      <c r="D9909" s="102" t="s">
        <v>13422</v>
      </c>
      <c r="E9909" s="102" t="s">
        <v>275</v>
      </c>
      <c r="F9909" s="102" t="s">
        <v>16332</v>
      </c>
      <c r="H9909" s="102">
        <v>45584</v>
      </c>
      <c r="I9909" s="102" t="s">
        <v>295</v>
      </c>
      <c r="J9909" s="102" t="s">
        <v>1</v>
      </c>
      <c r="K9909" s="102" t="s">
        <v>291</v>
      </c>
      <c r="L9909" s="102" t="s">
        <v>294</v>
      </c>
      <c r="M9909" s="102" t="s">
        <v>1074</v>
      </c>
      <c r="N9909" s="102">
        <v>6</v>
      </c>
      <c r="O9909" s="102" t="s">
        <v>1075</v>
      </c>
    </row>
    <row r="9910" spans="1:15" x14ac:dyDescent="0.25">
      <c r="A9910" s="102" t="s">
        <v>1656</v>
      </c>
      <c r="B9910" s="103" t="s">
        <v>12950</v>
      </c>
      <c r="C9910" s="103" t="s">
        <v>1118</v>
      </c>
      <c r="D9910" s="102" t="s">
        <v>13422</v>
      </c>
      <c r="E9910" s="102" t="s">
        <v>275</v>
      </c>
      <c r="F9910" s="102" t="s">
        <v>16333</v>
      </c>
      <c r="H9910" s="102">
        <v>45584</v>
      </c>
      <c r="I9910" s="102" t="s">
        <v>295</v>
      </c>
      <c r="J9910" s="102" t="s">
        <v>1</v>
      </c>
      <c r="K9910" s="102" t="s">
        <v>291</v>
      </c>
      <c r="L9910" s="102" t="s">
        <v>294</v>
      </c>
      <c r="M9910" s="102" t="s">
        <v>1074</v>
      </c>
      <c r="N9910" s="102">
        <v>6</v>
      </c>
      <c r="O9910" s="102" t="s">
        <v>1075</v>
      </c>
    </row>
    <row r="9911" spans="1:15" x14ac:dyDescent="0.25">
      <c r="A9911" s="102" t="s">
        <v>1656</v>
      </c>
      <c r="B9911" s="103" t="s">
        <v>15792</v>
      </c>
      <c r="C9911" s="103" t="s">
        <v>1082</v>
      </c>
      <c r="D9911" s="102" t="s">
        <v>13422</v>
      </c>
      <c r="E9911" s="102" t="s">
        <v>275</v>
      </c>
      <c r="F9911" s="102" t="s">
        <v>16334</v>
      </c>
      <c r="G9911" s="102" t="s">
        <v>16335</v>
      </c>
      <c r="H9911" s="102">
        <v>45584</v>
      </c>
      <c r="I9911" s="102" t="s">
        <v>295</v>
      </c>
      <c r="J9911" s="102" t="s">
        <v>1</v>
      </c>
      <c r="K9911" s="102" t="s">
        <v>291</v>
      </c>
      <c r="L9911" s="102" t="s">
        <v>294</v>
      </c>
      <c r="M9911" s="102" t="s">
        <v>1082</v>
      </c>
      <c r="N9911" s="102">
        <v>6</v>
      </c>
      <c r="O9911" s="102" t="s">
        <v>1075</v>
      </c>
    </row>
    <row r="9912" spans="1:15" x14ac:dyDescent="0.25">
      <c r="A9912" s="102" t="s">
        <v>1656</v>
      </c>
      <c r="B9912" s="103" t="s">
        <v>13082</v>
      </c>
      <c r="C9912" s="103" t="s">
        <v>274</v>
      </c>
      <c r="D9912" s="102" t="s">
        <v>13422</v>
      </c>
      <c r="E9912" s="102" t="s">
        <v>275</v>
      </c>
      <c r="F9912" s="102" t="s">
        <v>16336</v>
      </c>
      <c r="H9912" s="102">
        <v>45584</v>
      </c>
      <c r="I9912" s="102" t="s">
        <v>295</v>
      </c>
      <c r="J9912" s="102" t="s">
        <v>1</v>
      </c>
      <c r="K9912" s="102" t="s">
        <v>291</v>
      </c>
      <c r="L9912" s="102" t="s">
        <v>294</v>
      </c>
      <c r="M9912" s="102" t="s">
        <v>1074</v>
      </c>
      <c r="N9912" s="102">
        <v>6</v>
      </c>
      <c r="O9912" s="102" t="s">
        <v>1075</v>
      </c>
    </row>
    <row r="9913" spans="1:15" x14ac:dyDescent="0.25">
      <c r="A9913" s="102" t="s">
        <v>1656</v>
      </c>
      <c r="B9913" s="103" t="s">
        <v>14599</v>
      </c>
      <c r="C9913" s="103" t="s">
        <v>1118</v>
      </c>
      <c r="D9913" s="102" t="s">
        <v>13422</v>
      </c>
      <c r="E9913" s="102" t="s">
        <v>275</v>
      </c>
      <c r="F9913" s="102" t="s">
        <v>16337</v>
      </c>
      <c r="H9913" s="102">
        <v>45584</v>
      </c>
      <c r="I9913" s="102" t="s">
        <v>295</v>
      </c>
      <c r="J9913" s="102" t="s">
        <v>1</v>
      </c>
      <c r="K9913" s="102" t="s">
        <v>291</v>
      </c>
      <c r="L9913" s="102" t="s">
        <v>294</v>
      </c>
      <c r="M9913" s="102" t="s">
        <v>1074</v>
      </c>
      <c r="N9913" s="102">
        <v>6</v>
      </c>
      <c r="O9913" s="102" t="s">
        <v>1075</v>
      </c>
    </row>
    <row r="9914" spans="1:15" x14ac:dyDescent="0.25">
      <c r="A9914" s="102" t="s">
        <v>1276</v>
      </c>
      <c r="B9914" s="103" t="s">
        <v>2219</v>
      </c>
      <c r="C9914" s="103" t="s">
        <v>277</v>
      </c>
      <c r="D9914" s="102" t="s">
        <v>1092</v>
      </c>
      <c r="E9914" s="102" t="s">
        <v>275</v>
      </c>
      <c r="F9914" s="102" t="s">
        <v>16338</v>
      </c>
      <c r="H9914" s="102">
        <v>45584</v>
      </c>
      <c r="I9914" s="102" t="s">
        <v>295</v>
      </c>
      <c r="J9914" s="102" t="s">
        <v>1</v>
      </c>
      <c r="K9914" s="102" t="s">
        <v>291</v>
      </c>
      <c r="L9914" s="102" t="s">
        <v>294</v>
      </c>
      <c r="M9914" s="102" t="s">
        <v>1074</v>
      </c>
      <c r="N9914" s="102">
        <v>6</v>
      </c>
      <c r="O9914" s="102" t="s">
        <v>1075</v>
      </c>
    </row>
    <row r="9915" spans="1:15" x14ac:dyDescent="0.25">
      <c r="A9915" s="102" t="s">
        <v>1276</v>
      </c>
      <c r="B9915" s="103" t="s">
        <v>14637</v>
      </c>
      <c r="C9915" s="103" t="s">
        <v>1360</v>
      </c>
      <c r="D9915" s="102" t="s">
        <v>13422</v>
      </c>
      <c r="E9915" s="102" t="s">
        <v>275</v>
      </c>
      <c r="F9915" s="102" t="s">
        <v>16339</v>
      </c>
      <c r="H9915" s="102">
        <v>45584</v>
      </c>
      <c r="I9915" s="102" t="s">
        <v>295</v>
      </c>
      <c r="J9915" s="102" t="s">
        <v>1</v>
      </c>
      <c r="K9915" s="102" t="s">
        <v>291</v>
      </c>
      <c r="L9915" s="102" t="s">
        <v>294</v>
      </c>
      <c r="M9915" s="102" t="s">
        <v>1074</v>
      </c>
      <c r="N9915" s="102">
        <v>6</v>
      </c>
      <c r="O9915" s="102" t="s">
        <v>1075</v>
      </c>
    </row>
    <row r="9916" spans="1:15" x14ac:dyDescent="0.25">
      <c r="A9916" s="102" t="s">
        <v>15798</v>
      </c>
      <c r="B9916" s="103" t="s">
        <v>15799</v>
      </c>
      <c r="C9916" s="103" t="s">
        <v>277</v>
      </c>
      <c r="D9916" s="102" t="s">
        <v>136</v>
      </c>
      <c r="E9916" s="102" t="s">
        <v>275</v>
      </c>
      <c r="F9916" s="102" t="s">
        <v>16340</v>
      </c>
      <c r="H9916" s="102">
        <v>45584</v>
      </c>
      <c r="I9916" s="102" t="s">
        <v>295</v>
      </c>
      <c r="J9916" s="102" t="s">
        <v>1</v>
      </c>
      <c r="K9916" s="102" t="s">
        <v>291</v>
      </c>
      <c r="L9916" s="102" t="s">
        <v>294</v>
      </c>
      <c r="M9916" s="102" t="s">
        <v>1074</v>
      </c>
      <c r="N9916" s="102">
        <v>6</v>
      </c>
      <c r="O9916" s="102" t="s">
        <v>1075</v>
      </c>
    </row>
    <row r="9917" spans="1:15" x14ac:dyDescent="0.25">
      <c r="A9917" s="102" t="s">
        <v>15801</v>
      </c>
      <c r="B9917" s="103" t="s">
        <v>1250</v>
      </c>
      <c r="C9917" s="103" t="s">
        <v>274</v>
      </c>
      <c r="D9917" s="102" t="s">
        <v>136</v>
      </c>
      <c r="E9917" s="102" t="s">
        <v>275</v>
      </c>
      <c r="F9917" s="102" t="s">
        <v>16341</v>
      </c>
      <c r="H9917" s="102">
        <v>45584</v>
      </c>
      <c r="I9917" s="102" t="s">
        <v>295</v>
      </c>
      <c r="J9917" s="102" t="s">
        <v>1</v>
      </c>
      <c r="K9917" s="102" t="s">
        <v>291</v>
      </c>
      <c r="L9917" s="102" t="s">
        <v>294</v>
      </c>
      <c r="M9917" s="102" t="s">
        <v>1074</v>
      </c>
      <c r="N9917" s="102">
        <v>6</v>
      </c>
      <c r="O9917" s="102" t="s">
        <v>1075</v>
      </c>
    </row>
    <row r="9918" spans="1:15" x14ac:dyDescent="0.25">
      <c r="A9918" s="102" t="s">
        <v>15801</v>
      </c>
      <c r="B9918" s="103" t="s">
        <v>1410</v>
      </c>
      <c r="C9918" s="103" t="s">
        <v>1082</v>
      </c>
      <c r="D9918" s="102" t="s">
        <v>136</v>
      </c>
      <c r="E9918" s="102" t="s">
        <v>275</v>
      </c>
      <c r="F9918" s="102" t="s">
        <v>16342</v>
      </c>
      <c r="G9918" s="102">
        <v>44506</v>
      </c>
      <c r="H9918" s="102">
        <v>45584</v>
      </c>
      <c r="I9918" s="102" t="s">
        <v>295</v>
      </c>
      <c r="J9918" s="102" t="s">
        <v>1</v>
      </c>
      <c r="K9918" s="102" t="s">
        <v>291</v>
      </c>
      <c r="L9918" s="102" t="s">
        <v>294</v>
      </c>
      <c r="M9918" s="102" t="s">
        <v>1082</v>
      </c>
      <c r="N9918" s="102">
        <v>6</v>
      </c>
      <c r="O9918" s="102" t="s">
        <v>1075</v>
      </c>
    </row>
    <row r="9919" spans="1:15" x14ac:dyDescent="0.25">
      <c r="A9919" s="102" t="s">
        <v>15801</v>
      </c>
      <c r="B9919" s="103" t="s">
        <v>1345</v>
      </c>
      <c r="C9919" s="103" t="s">
        <v>1082</v>
      </c>
      <c r="D9919" s="102" t="s">
        <v>136</v>
      </c>
      <c r="E9919" s="102" t="s">
        <v>275</v>
      </c>
      <c r="F9919" s="102" t="s">
        <v>16343</v>
      </c>
      <c r="G9919" s="102">
        <v>43436</v>
      </c>
      <c r="H9919" s="102">
        <v>45584</v>
      </c>
      <c r="I9919" s="102" t="s">
        <v>295</v>
      </c>
      <c r="J9919" s="102" t="s">
        <v>1</v>
      </c>
      <c r="K9919" s="102" t="s">
        <v>291</v>
      </c>
      <c r="L9919" s="102" t="s">
        <v>294</v>
      </c>
      <c r="M9919" s="102" t="s">
        <v>1082</v>
      </c>
      <c r="N9919" s="102">
        <v>6</v>
      </c>
      <c r="O9919" s="102" t="s">
        <v>1075</v>
      </c>
    </row>
    <row r="9920" spans="1:15" x14ac:dyDescent="0.25">
      <c r="A9920" s="102" t="s">
        <v>15805</v>
      </c>
      <c r="B9920" s="103" t="s">
        <v>15806</v>
      </c>
      <c r="C9920" s="103" t="s">
        <v>1118</v>
      </c>
      <c r="D9920" s="102" t="s">
        <v>13422</v>
      </c>
      <c r="E9920" s="102" t="s">
        <v>275</v>
      </c>
      <c r="F9920" s="102" t="s">
        <v>16344</v>
      </c>
      <c r="H9920" s="102">
        <v>45584</v>
      </c>
      <c r="I9920" s="102" t="s">
        <v>295</v>
      </c>
      <c r="J9920" s="102" t="s">
        <v>1</v>
      </c>
      <c r="K9920" s="102" t="s">
        <v>291</v>
      </c>
      <c r="L9920" s="102" t="s">
        <v>294</v>
      </c>
      <c r="M9920" s="102" t="s">
        <v>1074</v>
      </c>
      <c r="N9920" s="102">
        <v>6</v>
      </c>
      <c r="O9920" s="102" t="s">
        <v>1075</v>
      </c>
    </row>
    <row r="9921" spans="1:15" x14ac:dyDescent="0.25">
      <c r="A9921" s="102" t="s">
        <v>15808</v>
      </c>
      <c r="B9921" s="103" t="s">
        <v>1465</v>
      </c>
      <c r="C9921" s="103" t="s">
        <v>1118</v>
      </c>
      <c r="D9921" s="102" t="s">
        <v>318</v>
      </c>
      <c r="E9921" s="102" t="s">
        <v>275</v>
      </c>
      <c r="F9921" s="102" t="s">
        <v>16345</v>
      </c>
      <c r="H9921" s="102">
        <v>45584</v>
      </c>
      <c r="I9921" s="102" t="s">
        <v>295</v>
      </c>
      <c r="J9921" s="102" t="s">
        <v>1</v>
      </c>
      <c r="K9921" s="102" t="s">
        <v>291</v>
      </c>
      <c r="L9921" s="102" t="s">
        <v>294</v>
      </c>
      <c r="M9921" s="102" t="s">
        <v>1074</v>
      </c>
      <c r="N9921" s="102">
        <v>6</v>
      </c>
      <c r="O9921" s="102" t="s">
        <v>1075</v>
      </c>
    </row>
    <row r="9922" spans="1:15" x14ac:dyDescent="0.25">
      <c r="A9922" s="102" t="s">
        <v>15810</v>
      </c>
      <c r="B9922" s="103" t="s">
        <v>1266</v>
      </c>
      <c r="C9922" s="103" t="s">
        <v>277</v>
      </c>
      <c r="D9922" s="102" t="s">
        <v>136</v>
      </c>
      <c r="E9922" s="102" t="s">
        <v>275</v>
      </c>
      <c r="F9922" s="102" t="s">
        <v>16346</v>
      </c>
      <c r="H9922" s="102">
        <v>45584</v>
      </c>
      <c r="I9922" s="102" t="s">
        <v>295</v>
      </c>
      <c r="J9922" s="102" t="s">
        <v>1</v>
      </c>
      <c r="K9922" s="102" t="s">
        <v>291</v>
      </c>
      <c r="L9922" s="102" t="s">
        <v>294</v>
      </c>
      <c r="M9922" s="102" t="s">
        <v>1074</v>
      </c>
      <c r="N9922" s="102">
        <v>6</v>
      </c>
      <c r="O9922" s="102" t="s">
        <v>1075</v>
      </c>
    </row>
    <row r="9923" spans="1:15" x14ac:dyDescent="0.25">
      <c r="A9923" s="102" t="s">
        <v>9324</v>
      </c>
      <c r="B9923" s="103" t="s">
        <v>3056</v>
      </c>
      <c r="C9923" s="103" t="s">
        <v>1360</v>
      </c>
      <c r="D9923" s="102" t="s">
        <v>13422</v>
      </c>
      <c r="E9923" s="102" t="s">
        <v>275</v>
      </c>
      <c r="F9923" s="102" t="s">
        <v>16347</v>
      </c>
      <c r="H9923" s="102">
        <v>45584</v>
      </c>
      <c r="I9923" s="102" t="s">
        <v>295</v>
      </c>
      <c r="J9923" s="102" t="s">
        <v>1</v>
      </c>
      <c r="K9923" s="102" t="s">
        <v>291</v>
      </c>
      <c r="L9923" s="102" t="s">
        <v>294</v>
      </c>
      <c r="M9923" s="102" t="s">
        <v>1074</v>
      </c>
      <c r="N9923" s="102">
        <v>6</v>
      </c>
      <c r="O9923" s="102" t="s">
        <v>1075</v>
      </c>
    </row>
    <row r="9924" spans="1:15" x14ac:dyDescent="0.25">
      <c r="A9924" s="102" t="s">
        <v>15813</v>
      </c>
      <c r="B9924" s="103" t="s">
        <v>15814</v>
      </c>
      <c r="C9924" s="103" t="s">
        <v>1360</v>
      </c>
      <c r="D9924" s="102" t="s">
        <v>13422</v>
      </c>
      <c r="E9924" s="102" t="s">
        <v>275</v>
      </c>
      <c r="F9924" s="102" t="s">
        <v>16348</v>
      </c>
      <c r="H9924" s="102">
        <v>45584</v>
      </c>
      <c r="I9924" s="102" t="s">
        <v>295</v>
      </c>
      <c r="J9924" s="102" t="s">
        <v>1</v>
      </c>
      <c r="K9924" s="102" t="s">
        <v>291</v>
      </c>
      <c r="L9924" s="102" t="s">
        <v>294</v>
      </c>
      <c r="M9924" s="102" t="s">
        <v>1074</v>
      </c>
      <c r="N9924" s="102">
        <v>6</v>
      </c>
      <c r="O9924" s="102" t="s">
        <v>1075</v>
      </c>
    </row>
    <row r="9925" spans="1:15" x14ac:dyDescent="0.25">
      <c r="A9925" s="102" t="s">
        <v>15816</v>
      </c>
      <c r="B9925" s="103" t="s">
        <v>5169</v>
      </c>
      <c r="C9925" s="103" t="s">
        <v>1082</v>
      </c>
      <c r="D9925" s="102" t="s">
        <v>13422</v>
      </c>
      <c r="E9925" s="102" t="s">
        <v>275</v>
      </c>
      <c r="F9925" s="102" t="s">
        <v>16349</v>
      </c>
      <c r="G9925" s="102">
        <v>42095</v>
      </c>
      <c r="H9925" s="102">
        <v>45584</v>
      </c>
      <c r="I9925" s="102" t="s">
        <v>295</v>
      </c>
      <c r="J9925" s="102" t="s">
        <v>1</v>
      </c>
      <c r="K9925" s="102" t="s">
        <v>291</v>
      </c>
      <c r="L9925" s="102" t="s">
        <v>294</v>
      </c>
      <c r="M9925" s="102" t="s">
        <v>1082</v>
      </c>
      <c r="N9925" s="102">
        <v>6</v>
      </c>
      <c r="O9925" s="102" t="s">
        <v>1075</v>
      </c>
    </row>
    <row r="9926" spans="1:15" x14ac:dyDescent="0.25">
      <c r="A9926" s="102" t="s">
        <v>15818</v>
      </c>
      <c r="B9926" s="103" t="s">
        <v>15819</v>
      </c>
      <c r="C9926" s="103" t="s">
        <v>1118</v>
      </c>
      <c r="D9926" s="102" t="s">
        <v>13422</v>
      </c>
      <c r="E9926" s="102" t="s">
        <v>275</v>
      </c>
      <c r="F9926" s="102" t="s">
        <v>16350</v>
      </c>
      <c r="H9926" s="102">
        <v>45584</v>
      </c>
      <c r="I9926" s="102" t="s">
        <v>295</v>
      </c>
      <c r="J9926" s="102" t="s">
        <v>1</v>
      </c>
      <c r="K9926" s="102" t="s">
        <v>291</v>
      </c>
      <c r="L9926" s="102" t="s">
        <v>294</v>
      </c>
      <c r="M9926" s="102" t="s">
        <v>1074</v>
      </c>
      <c r="N9926" s="102">
        <v>6</v>
      </c>
      <c r="O9926" s="102" t="s">
        <v>1075</v>
      </c>
    </row>
    <row r="9927" spans="1:15" x14ac:dyDescent="0.25">
      <c r="A9927" s="102" t="s">
        <v>14437</v>
      </c>
      <c r="B9927" s="103" t="s">
        <v>14093</v>
      </c>
      <c r="C9927" s="103" t="s">
        <v>274</v>
      </c>
      <c r="D9927" s="102" t="s">
        <v>13422</v>
      </c>
      <c r="E9927" s="102" t="s">
        <v>275</v>
      </c>
      <c r="F9927" s="102" t="s">
        <v>16351</v>
      </c>
      <c r="H9927" s="102">
        <v>45584</v>
      </c>
      <c r="I9927" s="102" t="s">
        <v>295</v>
      </c>
      <c r="J9927" s="102" t="s">
        <v>1</v>
      </c>
      <c r="K9927" s="102" t="s">
        <v>291</v>
      </c>
      <c r="L9927" s="102" t="s">
        <v>294</v>
      </c>
      <c r="M9927" s="102" t="s">
        <v>1074</v>
      </c>
      <c r="N9927" s="102">
        <v>6</v>
      </c>
      <c r="O9927" s="102" t="s">
        <v>1075</v>
      </c>
    </row>
    <row r="9928" spans="1:15" x14ac:dyDescent="0.25">
      <c r="A9928" s="102" t="s">
        <v>15822</v>
      </c>
      <c r="B9928" s="103" t="s">
        <v>1214</v>
      </c>
      <c r="C9928" s="103" t="s">
        <v>1118</v>
      </c>
      <c r="D9928" s="102" t="s">
        <v>318</v>
      </c>
      <c r="E9928" s="102" t="s">
        <v>275</v>
      </c>
      <c r="F9928" s="102" t="s">
        <v>16352</v>
      </c>
      <c r="H9928" s="102">
        <v>45584</v>
      </c>
      <c r="I9928" s="102" t="s">
        <v>295</v>
      </c>
      <c r="J9928" s="102" t="s">
        <v>1</v>
      </c>
      <c r="K9928" s="102" t="s">
        <v>291</v>
      </c>
      <c r="L9928" s="102" t="s">
        <v>294</v>
      </c>
      <c r="M9928" s="102" t="s">
        <v>1074</v>
      </c>
      <c r="N9928" s="102">
        <v>6</v>
      </c>
      <c r="O9928" s="102" t="s">
        <v>1075</v>
      </c>
    </row>
    <row r="9929" spans="1:15" x14ac:dyDescent="0.25">
      <c r="A9929" s="102" t="s">
        <v>15824</v>
      </c>
      <c r="B9929" s="103" t="s">
        <v>14607</v>
      </c>
      <c r="C9929" s="103" t="s">
        <v>1118</v>
      </c>
      <c r="D9929" s="102" t="s">
        <v>13422</v>
      </c>
      <c r="E9929" s="102" t="s">
        <v>275</v>
      </c>
      <c r="F9929" s="102" t="s">
        <v>16353</v>
      </c>
      <c r="H9929" s="102">
        <v>45584</v>
      </c>
      <c r="I9929" s="102" t="s">
        <v>295</v>
      </c>
      <c r="J9929" s="102" t="s">
        <v>1</v>
      </c>
      <c r="K9929" s="102" t="s">
        <v>291</v>
      </c>
      <c r="L9929" s="102" t="s">
        <v>294</v>
      </c>
      <c r="M9929" s="102" t="s">
        <v>1074</v>
      </c>
      <c r="N9929" s="102">
        <v>6</v>
      </c>
      <c r="O9929" s="102" t="s">
        <v>1075</v>
      </c>
    </row>
    <row r="9930" spans="1:15" x14ac:dyDescent="0.25">
      <c r="A9930" s="102" t="s">
        <v>14872</v>
      </c>
      <c r="B9930" s="103" t="s">
        <v>14153</v>
      </c>
      <c r="C9930" s="103" t="s">
        <v>1360</v>
      </c>
      <c r="D9930" s="102" t="s">
        <v>13422</v>
      </c>
      <c r="E9930" s="102" t="s">
        <v>275</v>
      </c>
      <c r="F9930" s="102" t="s">
        <v>16354</v>
      </c>
      <c r="H9930" s="102">
        <v>45584</v>
      </c>
      <c r="I9930" s="102" t="s">
        <v>295</v>
      </c>
      <c r="J9930" s="102" t="s">
        <v>1</v>
      </c>
      <c r="K9930" s="102" t="s">
        <v>291</v>
      </c>
      <c r="L9930" s="102" t="s">
        <v>294</v>
      </c>
      <c r="M9930" s="102" t="s">
        <v>1074</v>
      </c>
      <c r="N9930" s="102">
        <v>6</v>
      </c>
      <c r="O9930" s="102" t="s">
        <v>1075</v>
      </c>
    </row>
    <row r="9931" spans="1:15" x14ac:dyDescent="0.25">
      <c r="A9931" s="102" t="s">
        <v>14872</v>
      </c>
      <c r="B9931" s="103" t="s">
        <v>1260</v>
      </c>
      <c r="C9931" s="103" t="s">
        <v>1180</v>
      </c>
      <c r="D9931" s="102" t="s">
        <v>13422</v>
      </c>
      <c r="E9931" s="102" t="s">
        <v>275</v>
      </c>
      <c r="F9931" s="102" t="s">
        <v>16355</v>
      </c>
      <c r="G9931" s="102" t="s">
        <v>16356</v>
      </c>
      <c r="H9931" s="102">
        <v>45584</v>
      </c>
      <c r="I9931" s="102" t="s">
        <v>295</v>
      </c>
      <c r="J9931" s="102" t="s">
        <v>1</v>
      </c>
      <c r="K9931" s="102" t="s">
        <v>291</v>
      </c>
      <c r="L9931" s="102" t="s">
        <v>294</v>
      </c>
      <c r="M9931" s="102" t="s">
        <v>1180</v>
      </c>
      <c r="N9931" s="102">
        <v>6</v>
      </c>
      <c r="O9931" s="102" t="s">
        <v>1075</v>
      </c>
    </row>
    <row r="9932" spans="1:15" x14ac:dyDescent="0.25">
      <c r="A9932" s="102" t="s">
        <v>14872</v>
      </c>
      <c r="B9932" s="103" t="s">
        <v>8350</v>
      </c>
      <c r="C9932" s="103" t="s">
        <v>1082</v>
      </c>
      <c r="D9932" s="102" t="s">
        <v>13422</v>
      </c>
      <c r="E9932" s="102" t="s">
        <v>275</v>
      </c>
      <c r="F9932" s="102" t="s">
        <v>16357</v>
      </c>
      <c r="G9932" s="102" t="s">
        <v>16358</v>
      </c>
      <c r="H9932" s="102">
        <v>45584</v>
      </c>
      <c r="I9932" s="102" t="s">
        <v>295</v>
      </c>
      <c r="J9932" s="102" t="s">
        <v>1</v>
      </c>
      <c r="K9932" s="102" t="s">
        <v>291</v>
      </c>
      <c r="L9932" s="102" t="s">
        <v>294</v>
      </c>
      <c r="M9932" s="102" t="s">
        <v>1082</v>
      </c>
      <c r="N9932" s="102">
        <v>6</v>
      </c>
      <c r="O9932" s="102" t="s">
        <v>1075</v>
      </c>
    </row>
    <row r="9933" spans="1:15" x14ac:dyDescent="0.25">
      <c r="A9933" s="102" t="s">
        <v>14019</v>
      </c>
      <c r="B9933" s="103" t="s">
        <v>14876</v>
      </c>
      <c r="C9933" s="103" t="s">
        <v>274</v>
      </c>
      <c r="D9933" s="102" t="s">
        <v>13422</v>
      </c>
      <c r="E9933" s="102" t="s">
        <v>275</v>
      </c>
      <c r="F9933" s="102" t="s">
        <v>16359</v>
      </c>
      <c r="H9933" s="102">
        <v>45584</v>
      </c>
      <c r="I9933" s="102" t="s">
        <v>295</v>
      </c>
      <c r="J9933" s="102" t="s">
        <v>1</v>
      </c>
      <c r="K9933" s="102" t="s">
        <v>291</v>
      </c>
      <c r="L9933" s="102" t="s">
        <v>294</v>
      </c>
      <c r="M9933" s="102" t="s">
        <v>1074</v>
      </c>
      <c r="N9933" s="102">
        <v>6</v>
      </c>
      <c r="O9933" s="102" t="s">
        <v>1075</v>
      </c>
    </row>
    <row r="9934" spans="1:15" x14ac:dyDescent="0.25">
      <c r="A9934" s="102" t="s">
        <v>15829</v>
      </c>
      <c r="B9934" s="103" t="s">
        <v>15830</v>
      </c>
      <c r="C9934" s="103" t="s">
        <v>1360</v>
      </c>
      <c r="D9934" s="102" t="s">
        <v>13422</v>
      </c>
      <c r="E9934" s="102" t="s">
        <v>275</v>
      </c>
      <c r="F9934" s="102" t="s">
        <v>16360</v>
      </c>
      <c r="H9934" s="102">
        <v>45584</v>
      </c>
      <c r="I9934" s="102" t="s">
        <v>295</v>
      </c>
      <c r="J9934" s="102" t="s">
        <v>1</v>
      </c>
      <c r="K9934" s="102" t="s">
        <v>291</v>
      </c>
      <c r="L9934" s="102" t="s">
        <v>294</v>
      </c>
      <c r="M9934" s="102" t="s">
        <v>1074</v>
      </c>
      <c r="N9934" s="102">
        <v>6</v>
      </c>
      <c r="O9934" s="102" t="s">
        <v>1075</v>
      </c>
    </row>
    <row r="9935" spans="1:15" x14ac:dyDescent="0.25">
      <c r="A9935" s="102" t="s">
        <v>15832</v>
      </c>
      <c r="B9935" s="103" t="s">
        <v>5495</v>
      </c>
      <c r="C9935" s="103" t="s">
        <v>1118</v>
      </c>
      <c r="D9935" s="102" t="s">
        <v>13422</v>
      </c>
      <c r="E9935" s="102" t="s">
        <v>275</v>
      </c>
      <c r="F9935" s="102" t="s">
        <v>16361</v>
      </c>
      <c r="H9935" s="102">
        <v>45584</v>
      </c>
      <c r="I9935" s="102" t="s">
        <v>295</v>
      </c>
      <c r="J9935" s="102" t="s">
        <v>1</v>
      </c>
      <c r="K9935" s="102" t="s">
        <v>291</v>
      </c>
      <c r="L9935" s="102" t="s">
        <v>294</v>
      </c>
      <c r="M9935" s="102" t="s">
        <v>1074</v>
      </c>
      <c r="N9935" s="102">
        <v>6</v>
      </c>
      <c r="O9935" s="102" t="s">
        <v>1075</v>
      </c>
    </row>
    <row r="9936" spans="1:15" x14ac:dyDescent="0.25">
      <c r="A9936" s="102" t="s">
        <v>9344</v>
      </c>
      <c r="B9936" s="103" t="s">
        <v>15834</v>
      </c>
      <c r="C9936" s="103" t="s">
        <v>1118</v>
      </c>
      <c r="D9936" s="102" t="s">
        <v>13422</v>
      </c>
      <c r="E9936" s="102" t="s">
        <v>275</v>
      </c>
      <c r="F9936" s="102" t="s">
        <v>16362</v>
      </c>
      <c r="H9936" s="102">
        <v>45584</v>
      </c>
      <c r="I9936" s="102" t="s">
        <v>295</v>
      </c>
      <c r="J9936" s="102" t="s">
        <v>1</v>
      </c>
      <c r="K9936" s="102" t="s">
        <v>291</v>
      </c>
      <c r="L9936" s="102" t="s">
        <v>294</v>
      </c>
      <c r="M9936" s="102" t="s">
        <v>1074</v>
      </c>
      <c r="N9936" s="102">
        <v>6</v>
      </c>
      <c r="O9936" s="102" t="s">
        <v>1075</v>
      </c>
    </row>
    <row r="9937" spans="1:15" x14ac:dyDescent="0.25">
      <c r="A9937" s="102" t="s">
        <v>15836</v>
      </c>
      <c r="B9937" s="103" t="s">
        <v>15837</v>
      </c>
      <c r="C9937" s="103" t="s">
        <v>2655</v>
      </c>
      <c r="D9937" s="102" t="s">
        <v>296</v>
      </c>
      <c r="E9937" s="102" t="s">
        <v>275</v>
      </c>
      <c r="F9937" s="102" t="s">
        <v>16363</v>
      </c>
      <c r="H9937" s="102">
        <v>45584</v>
      </c>
      <c r="I9937" s="102" t="s">
        <v>295</v>
      </c>
      <c r="J9937" s="102" t="s">
        <v>1</v>
      </c>
      <c r="K9937" s="102" t="s">
        <v>291</v>
      </c>
      <c r="L9937" s="102" t="s">
        <v>294</v>
      </c>
      <c r="M9937" s="102" t="s">
        <v>1074</v>
      </c>
      <c r="N9937" s="102">
        <v>6</v>
      </c>
      <c r="O9937" s="102" t="s">
        <v>1075</v>
      </c>
    </row>
    <row r="9938" spans="1:15" x14ac:dyDescent="0.25">
      <c r="A9938" s="102" t="s">
        <v>15836</v>
      </c>
      <c r="B9938" s="103" t="s">
        <v>15839</v>
      </c>
      <c r="C9938" s="103" t="s">
        <v>2655</v>
      </c>
      <c r="D9938" s="102" t="s">
        <v>296</v>
      </c>
      <c r="E9938" s="102" t="s">
        <v>275</v>
      </c>
      <c r="F9938" s="102" t="s">
        <v>16364</v>
      </c>
      <c r="H9938" s="102">
        <v>45584</v>
      </c>
      <c r="I9938" s="102" t="s">
        <v>295</v>
      </c>
      <c r="J9938" s="102" t="s">
        <v>1</v>
      </c>
      <c r="K9938" s="102" t="s">
        <v>291</v>
      </c>
      <c r="L9938" s="102" t="s">
        <v>294</v>
      </c>
      <c r="M9938" s="102" t="s">
        <v>1074</v>
      </c>
      <c r="N9938" s="102">
        <v>6</v>
      </c>
      <c r="O9938" s="102" t="s">
        <v>1075</v>
      </c>
    </row>
    <row r="9939" spans="1:15" x14ac:dyDescent="0.25">
      <c r="A9939" s="102" t="s">
        <v>15836</v>
      </c>
      <c r="B9939" s="103" t="s">
        <v>6981</v>
      </c>
      <c r="C9939" s="103" t="s">
        <v>2655</v>
      </c>
      <c r="D9939" s="102" t="s">
        <v>296</v>
      </c>
      <c r="E9939" s="102" t="s">
        <v>275</v>
      </c>
      <c r="F9939" s="102" t="s">
        <v>16365</v>
      </c>
      <c r="H9939" s="102">
        <v>45584</v>
      </c>
      <c r="I9939" s="102" t="s">
        <v>295</v>
      </c>
      <c r="J9939" s="102" t="s">
        <v>1</v>
      </c>
      <c r="K9939" s="102" t="s">
        <v>291</v>
      </c>
      <c r="L9939" s="102" t="s">
        <v>294</v>
      </c>
      <c r="M9939" s="102" t="s">
        <v>1074</v>
      </c>
      <c r="N9939" s="102">
        <v>6</v>
      </c>
      <c r="O9939" s="102" t="s">
        <v>1075</v>
      </c>
    </row>
    <row r="9940" spans="1:15" x14ac:dyDescent="0.25">
      <c r="A9940" s="102" t="s">
        <v>3360</v>
      </c>
      <c r="B9940" s="103" t="s">
        <v>15842</v>
      </c>
      <c r="C9940" s="103" t="s">
        <v>1118</v>
      </c>
      <c r="D9940" s="102" t="s">
        <v>13422</v>
      </c>
      <c r="E9940" s="102" t="s">
        <v>275</v>
      </c>
      <c r="F9940" s="102" t="s">
        <v>16366</v>
      </c>
      <c r="H9940" s="102">
        <v>45584</v>
      </c>
      <c r="I9940" s="102" t="s">
        <v>295</v>
      </c>
      <c r="J9940" s="102" t="s">
        <v>1</v>
      </c>
      <c r="K9940" s="102" t="s">
        <v>291</v>
      </c>
      <c r="L9940" s="102" t="s">
        <v>294</v>
      </c>
      <c r="M9940" s="102" t="s">
        <v>1074</v>
      </c>
      <c r="N9940" s="102">
        <v>6</v>
      </c>
      <c r="O9940" s="102" t="s">
        <v>1075</v>
      </c>
    </row>
    <row r="9941" spans="1:15" x14ac:dyDescent="0.25">
      <c r="A9941" s="102" t="s">
        <v>15844</v>
      </c>
      <c r="B9941" s="103" t="s">
        <v>15845</v>
      </c>
      <c r="C9941" s="103" t="s">
        <v>274</v>
      </c>
      <c r="D9941" s="102" t="s">
        <v>318</v>
      </c>
      <c r="E9941" s="102" t="s">
        <v>275</v>
      </c>
      <c r="F9941" s="102" t="s">
        <v>16367</v>
      </c>
      <c r="H9941" s="102">
        <v>45584</v>
      </c>
      <c r="I9941" s="102" t="s">
        <v>295</v>
      </c>
      <c r="J9941" s="102" t="s">
        <v>1</v>
      </c>
      <c r="K9941" s="102" t="s">
        <v>291</v>
      </c>
      <c r="L9941" s="102" t="s">
        <v>294</v>
      </c>
      <c r="M9941" s="102" t="s">
        <v>1074</v>
      </c>
      <c r="N9941" s="102">
        <v>6</v>
      </c>
      <c r="O9941" s="102" t="s">
        <v>1075</v>
      </c>
    </row>
    <row r="9942" spans="1:15" x14ac:dyDescent="0.25">
      <c r="A9942" s="102" t="s">
        <v>15844</v>
      </c>
      <c r="B9942" s="103" t="s">
        <v>2219</v>
      </c>
      <c r="C9942" s="103" t="s">
        <v>1118</v>
      </c>
      <c r="D9942" s="102" t="s">
        <v>318</v>
      </c>
      <c r="E9942" s="102" t="s">
        <v>275</v>
      </c>
      <c r="F9942" s="102" t="s">
        <v>16368</v>
      </c>
      <c r="H9942" s="102">
        <v>45584</v>
      </c>
      <c r="I9942" s="102" t="s">
        <v>295</v>
      </c>
      <c r="J9942" s="102" t="s">
        <v>1</v>
      </c>
      <c r="K9942" s="102" t="s">
        <v>291</v>
      </c>
      <c r="L9942" s="102" t="s">
        <v>294</v>
      </c>
      <c r="M9942" s="102" t="s">
        <v>1074</v>
      </c>
      <c r="N9942" s="102">
        <v>6</v>
      </c>
      <c r="O9942" s="102" t="s">
        <v>1075</v>
      </c>
    </row>
    <row r="9943" spans="1:15" x14ac:dyDescent="0.25">
      <c r="A9943" s="102" t="s">
        <v>15844</v>
      </c>
      <c r="B9943" s="103" t="s">
        <v>1992</v>
      </c>
      <c r="C9943" s="103" t="s">
        <v>274</v>
      </c>
      <c r="D9943" s="102" t="s">
        <v>318</v>
      </c>
      <c r="E9943" s="102" t="s">
        <v>275</v>
      </c>
      <c r="F9943" s="102" t="s">
        <v>16369</v>
      </c>
      <c r="H9943" s="102">
        <v>45584</v>
      </c>
      <c r="I9943" s="102" t="s">
        <v>295</v>
      </c>
      <c r="J9943" s="102" t="s">
        <v>1</v>
      </c>
      <c r="K9943" s="102" t="s">
        <v>291</v>
      </c>
      <c r="L9943" s="102" t="s">
        <v>294</v>
      </c>
      <c r="M9943" s="102" t="s">
        <v>1074</v>
      </c>
      <c r="N9943" s="102">
        <v>6</v>
      </c>
      <c r="O9943" s="102" t="s">
        <v>1075</v>
      </c>
    </row>
    <row r="9944" spans="1:15" x14ac:dyDescent="0.25">
      <c r="A9944" s="102" t="s">
        <v>15844</v>
      </c>
      <c r="B9944" s="103" t="s">
        <v>1847</v>
      </c>
      <c r="C9944" s="103" t="s">
        <v>1118</v>
      </c>
      <c r="D9944" s="102" t="s">
        <v>318</v>
      </c>
      <c r="E9944" s="102" t="s">
        <v>275</v>
      </c>
      <c r="F9944" s="102" t="s">
        <v>16370</v>
      </c>
      <c r="H9944" s="102">
        <v>45584</v>
      </c>
      <c r="I9944" s="102" t="s">
        <v>295</v>
      </c>
      <c r="J9944" s="102" t="s">
        <v>1</v>
      </c>
      <c r="K9944" s="102" t="s">
        <v>291</v>
      </c>
      <c r="L9944" s="102" t="s">
        <v>294</v>
      </c>
      <c r="M9944" s="102" t="s">
        <v>1074</v>
      </c>
      <c r="N9944" s="102">
        <v>6</v>
      </c>
      <c r="O9944" s="102" t="s">
        <v>1075</v>
      </c>
    </row>
    <row r="9945" spans="1:15" x14ac:dyDescent="0.25">
      <c r="A9945" s="102" t="s">
        <v>15850</v>
      </c>
      <c r="B9945" s="103" t="s">
        <v>3133</v>
      </c>
      <c r="C9945" s="103" t="s">
        <v>1118</v>
      </c>
      <c r="D9945" s="102" t="s">
        <v>13422</v>
      </c>
      <c r="E9945" s="102" t="s">
        <v>275</v>
      </c>
      <c r="F9945" s="102" t="s">
        <v>16371</v>
      </c>
      <c r="H9945" s="102">
        <v>45584</v>
      </c>
      <c r="I9945" s="102" t="s">
        <v>295</v>
      </c>
      <c r="J9945" s="102" t="s">
        <v>1</v>
      </c>
      <c r="K9945" s="102" t="s">
        <v>291</v>
      </c>
      <c r="L9945" s="102" t="s">
        <v>294</v>
      </c>
      <c r="M9945" s="102" t="s">
        <v>1074</v>
      </c>
      <c r="N9945" s="102">
        <v>6</v>
      </c>
      <c r="O9945" s="102" t="s">
        <v>1075</v>
      </c>
    </row>
    <row r="9946" spans="1:15" x14ac:dyDescent="0.25">
      <c r="A9946" s="102" t="s">
        <v>15852</v>
      </c>
      <c r="B9946" s="103" t="s">
        <v>15853</v>
      </c>
      <c r="C9946" s="103" t="s">
        <v>1118</v>
      </c>
      <c r="D9946" s="102" t="s">
        <v>13422</v>
      </c>
      <c r="E9946" s="102" t="s">
        <v>275</v>
      </c>
      <c r="F9946" s="102" t="s">
        <v>16372</v>
      </c>
      <c r="H9946" s="102">
        <v>45584</v>
      </c>
      <c r="I9946" s="102" t="s">
        <v>295</v>
      </c>
      <c r="J9946" s="102" t="s">
        <v>1</v>
      </c>
      <c r="K9946" s="102" t="s">
        <v>291</v>
      </c>
      <c r="L9946" s="102" t="s">
        <v>294</v>
      </c>
      <c r="M9946" s="102" t="s">
        <v>1074</v>
      </c>
      <c r="N9946" s="102">
        <v>6</v>
      </c>
      <c r="O9946" s="102" t="s">
        <v>1075</v>
      </c>
    </row>
    <row r="9947" spans="1:15" x14ac:dyDescent="0.25">
      <c r="A9947" s="102" t="s">
        <v>15855</v>
      </c>
      <c r="B9947" s="103" t="s">
        <v>1254</v>
      </c>
      <c r="C9947" s="103" t="s">
        <v>277</v>
      </c>
      <c r="D9947" s="102" t="s">
        <v>136</v>
      </c>
      <c r="E9947" s="102" t="s">
        <v>275</v>
      </c>
      <c r="F9947" s="102" t="s">
        <v>16373</v>
      </c>
      <c r="H9947" s="102">
        <v>45584</v>
      </c>
      <c r="I9947" s="102" t="s">
        <v>295</v>
      </c>
      <c r="J9947" s="102" t="s">
        <v>1</v>
      </c>
      <c r="K9947" s="102" t="s">
        <v>291</v>
      </c>
      <c r="L9947" s="102" t="s">
        <v>294</v>
      </c>
      <c r="M9947" s="102" t="s">
        <v>1074</v>
      </c>
      <c r="N9947" s="102">
        <v>6</v>
      </c>
      <c r="O9947" s="102" t="s">
        <v>1075</v>
      </c>
    </row>
    <row r="9948" spans="1:15" x14ac:dyDescent="0.25">
      <c r="A9948" s="102" t="s">
        <v>15855</v>
      </c>
      <c r="B9948" s="103" t="s">
        <v>1122</v>
      </c>
      <c r="C9948" s="103" t="s">
        <v>274</v>
      </c>
      <c r="D9948" s="102" t="s">
        <v>136</v>
      </c>
      <c r="E9948" s="102" t="s">
        <v>275</v>
      </c>
      <c r="F9948" s="102" t="s">
        <v>16374</v>
      </c>
      <c r="H9948" s="102">
        <v>45584</v>
      </c>
      <c r="I9948" s="102" t="s">
        <v>295</v>
      </c>
      <c r="J9948" s="102" t="s">
        <v>1</v>
      </c>
      <c r="K9948" s="102" t="s">
        <v>291</v>
      </c>
      <c r="L9948" s="102" t="s">
        <v>294</v>
      </c>
      <c r="M9948" s="102" t="s">
        <v>1074</v>
      </c>
      <c r="N9948" s="102">
        <v>6</v>
      </c>
      <c r="O9948" s="102" t="s">
        <v>1075</v>
      </c>
    </row>
    <row r="9949" spans="1:15" x14ac:dyDescent="0.25">
      <c r="A9949" s="102" t="s">
        <v>15855</v>
      </c>
      <c r="B9949" s="103" t="s">
        <v>1244</v>
      </c>
      <c r="C9949" s="103" t="s">
        <v>274</v>
      </c>
      <c r="D9949" s="102" t="s">
        <v>136</v>
      </c>
      <c r="E9949" s="102" t="s">
        <v>275</v>
      </c>
      <c r="F9949" s="102" t="s">
        <v>16375</v>
      </c>
      <c r="H9949" s="102">
        <v>45584</v>
      </c>
      <c r="I9949" s="102" t="s">
        <v>295</v>
      </c>
      <c r="J9949" s="102" t="s">
        <v>1</v>
      </c>
      <c r="K9949" s="102" t="s">
        <v>291</v>
      </c>
      <c r="L9949" s="102" t="s">
        <v>294</v>
      </c>
      <c r="M9949" s="102" t="s">
        <v>1074</v>
      </c>
      <c r="N9949" s="102">
        <v>6</v>
      </c>
      <c r="O9949" s="102" t="s">
        <v>1075</v>
      </c>
    </row>
    <row r="9950" spans="1:15" x14ac:dyDescent="0.25">
      <c r="A9950" s="102" t="s">
        <v>16376</v>
      </c>
      <c r="B9950" s="103" t="s">
        <v>14637</v>
      </c>
      <c r="C9950" s="103" t="s">
        <v>274</v>
      </c>
      <c r="D9950" s="102" t="s">
        <v>13422</v>
      </c>
      <c r="E9950" s="102" t="s">
        <v>275</v>
      </c>
      <c r="F9950" s="102" t="s">
        <v>16377</v>
      </c>
      <c r="H9950" s="102">
        <v>45584</v>
      </c>
      <c r="I9950" s="102" t="s">
        <v>292</v>
      </c>
      <c r="J9950" s="102" t="s">
        <v>291</v>
      </c>
      <c r="K9950" s="102" t="s">
        <v>1</v>
      </c>
      <c r="L9950" s="102" t="s">
        <v>290</v>
      </c>
      <c r="M9950" s="102" t="s">
        <v>1074</v>
      </c>
      <c r="N9950" s="102">
        <v>6</v>
      </c>
      <c r="O9950" s="102" t="s">
        <v>1075</v>
      </c>
    </row>
    <row r="9951" spans="1:15" x14ac:dyDescent="0.25">
      <c r="A9951" s="102" t="s">
        <v>16378</v>
      </c>
      <c r="B9951" s="103" t="s">
        <v>3085</v>
      </c>
      <c r="C9951" s="103" t="s">
        <v>1118</v>
      </c>
      <c r="D9951" s="102" t="s">
        <v>13422</v>
      </c>
      <c r="E9951" s="102" t="s">
        <v>275</v>
      </c>
      <c r="F9951" s="102" t="s">
        <v>16379</v>
      </c>
      <c r="H9951" s="102">
        <v>45584</v>
      </c>
      <c r="I9951" s="102" t="s">
        <v>292</v>
      </c>
      <c r="J9951" s="102" t="s">
        <v>291</v>
      </c>
      <c r="K9951" s="102" t="s">
        <v>1</v>
      </c>
      <c r="L9951" s="102" t="s">
        <v>290</v>
      </c>
      <c r="M9951" s="102" t="s">
        <v>1074</v>
      </c>
      <c r="N9951" s="102">
        <v>6</v>
      </c>
      <c r="O9951" s="102" t="s">
        <v>1075</v>
      </c>
    </row>
    <row r="9952" spans="1:15" x14ac:dyDescent="0.25">
      <c r="A9952" s="102" t="s">
        <v>2448</v>
      </c>
      <c r="B9952" s="103" t="s">
        <v>16380</v>
      </c>
      <c r="C9952" s="103" t="s">
        <v>1225</v>
      </c>
      <c r="D9952" s="102" t="s">
        <v>313</v>
      </c>
      <c r="E9952" s="102" t="s">
        <v>276</v>
      </c>
      <c r="H9952" s="102">
        <v>45584</v>
      </c>
      <c r="I9952" s="102" t="s">
        <v>292</v>
      </c>
      <c r="J9952" s="102" t="s">
        <v>291</v>
      </c>
      <c r="K9952" s="102" t="s">
        <v>1</v>
      </c>
      <c r="L9952" s="102" t="s">
        <v>290</v>
      </c>
      <c r="M9952" s="102" t="s">
        <v>1074</v>
      </c>
      <c r="N9952" s="102">
        <v>6</v>
      </c>
      <c r="O9952" s="102" t="s">
        <v>1075</v>
      </c>
    </row>
    <row r="9953" spans="1:15" x14ac:dyDescent="0.25">
      <c r="A9953" s="102" t="s">
        <v>2850</v>
      </c>
      <c r="B9953" s="103" t="s">
        <v>13226</v>
      </c>
      <c r="C9953" s="103" t="s">
        <v>1360</v>
      </c>
      <c r="D9953" s="102" t="s">
        <v>13422</v>
      </c>
      <c r="E9953" s="102" t="s">
        <v>275</v>
      </c>
      <c r="F9953" s="102" t="s">
        <v>16381</v>
      </c>
      <c r="H9953" s="102">
        <v>45584</v>
      </c>
      <c r="I9953" s="102" t="s">
        <v>292</v>
      </c>
      <c r="J9953" s="102" t="s">
        <v>291</v>
      </c>
      <c r="K9953" s="102" t="s">
        <v>1</v>
      </c>
      <c r="L9953" s="102" t="s">
        <v>290</v>
      </c>
      <c r="M9953" s="102" t="s">
        <v>1074</v>
      </c>
      <c r="N9953" s="102">
        <v>6</v>
      </c>
      <c r="O9953" s="102" t="s">
        <v>1075</v>
      </c>
    </row>
    <row r="9954" spans="1:15" x14ac:dyDescent="0.25">
      <c r="A9954" s="102" t="s">
        <v>12949</v>
      </c>
      <c r="B9954" s="103" t="s">
        <v>16382</v>
      </c>
      <c r="C9954" s="103" t="s">
        <v>1118</v>
      </c>
      <c r="D9954" s="102" t="s">
        <v>13422</v>
      </c>
      <c r="E9954" s="102" t="s">
        <v>275</v>
      </c>
      <c r="F9954" s="102" t="s">
        <v>16383</v>
      </c>
      <c r="H9954" s="102">
        <v>45584</v>
      </c>
      <c r="I9954" s="102" t="s">
        <v>292</v>
      </c>
      <c r="J9954" s="102" t="s">
        <v>291</v>
      </c>
      <c r="K9954" s="102" t="s">
        <v>1</v>
      </c>
      <c r="L9954" s="102" t="s">
        <v>290</v>
      </c>
      <c r="M9954" s="102" t="s">
        <v>1074</v>
      </c>
      <c r="N9954" s="102">
        <v>6</v>
      </c>
      <c r="O9954" s="102" t="s">
        <v>1075</v>
      </c>
    </row>
    <row r="9955" spans="1:15" x14ac:dyDescent="0.25">
      <c r="A9955" s="102" t="s">
        <v>14922</v>
      </c>
      <c r="B9955" s="103" t="s">
        <v>14799</v>
      </c>
      <c r="C9955" s="103" t="s">
        <v>1118</v>
      </c>
      <c r="D9955" s="102" t="s">
        <v>13422</v>
      </c>
      <c r="E9955" s="102" t="s">
        <v>275</v>
      </c>
      <c r="F9955" s="102" t="s">
        <v>16384</v>
      </c>
      <c r="H9955" s="102">
        <v>45584</v>
      </c>
      <c r="I9955" s="102" t="s">
        <v>292</v>
      </c>
      <c r="J9955" s="102" t="s">
        <v>291</v>
      </c>
      <c r="K9955" s="102" t="s">
        <v>1</v>
      </c>
      <c r="L9955" s="102" t="s">
        <v>290</v>
      </c>
      <c r="M9955" s="102" t="s">
        <v>1074</v>
      </c>
      <c r="N9955" s="102">
        <v>6</v>
      </c>
      <c r="O9955" s="102" t="s">
        <v>1075</v>
      </c>
    </row>
    <row r="9956" spans="1:15" x14ac:dyDescent="0.25">
      <c r="A9956" s="102" t="s">
        <v>16385</v>
      </c>
      <c r="B9956" s="103" t="s">
        <v>14091</v>
      </c>
      <c r="C9956" s="103" t="s">
        <v>1118</v>
      </c>
      <c r="D9956" s="102" t="s">
        <v>13422</v>
      </c>
      <c r="E9956" s="102" t="s">
        <v>275</v>
      </c>
      <c r="F9956" s="102" t="s">
        <v>16386</v>
      </c>
      <c r="H9956" s="102">
        <v>45584</v>
      </c>
      <c r="I9956" s="102" t="s">
        <v>292</v>
      </c>
      <c r="J9956" s="102" t="s">
        <v>291</v>
      </c>
      <c r="K9956" s="102" t="s">
        <v>1</v>
      </c>
      <c r="L9956" s="102" t="s">
        <v>290</v>
      </c>
      <c r="M9956" s="102" t="s">
        <v>1074</v>
      </c>
      <c r="N9956" s="102">
        <v>6</v>
      </c>
      <c r="O9956" s="102" t="s">
        <v>1075</v>
      </c>
    </row>
    <row r="9957" spans="1:15" x14ac:dyDescent="0.25">
      <c r="A9957" s="102" t="s">
        <v>16387</v>
      </c>
      <c r="B9957" s="103" t="s">
        <v>14362</v>
      </c>
      <c r="C9957" s="103" t="s">
        <v>1118</v>
      </c>
      <c r="D9957" s="102" t="s">
        <v>13422</v>
      </c>
      <c r="E9957" s="102" t="s">
        <v>275</v>
      </c>
      <c r="F9957" s="102" t="s">
        <v>16388</v>
      </c>
      <c r="H9957" s="102">
        <v>45584</v>
      </c>
      <c r="I9957" s="102" t="s">
        <v>292</v>
      </c>
      <c r="J9957" s="102" t="s">
        <v>291</v>
      </c>
      <c r="K9957" s="102" t="s">
        <v>1</v>
      </c>
      <c r="L9957" s="102" t="s">
        <v>290</v>
      </c>
      <c r="M9957" s="102" t="s">
        <v>1074</v>
      </c>
      <c r="N9957" s="102">
        <v>6</v>
      </c>
      <c r="O9957" s="102" t="s">
        <v>1075</v>
      </c>
    </row>
    <row r="9958" spans="1:15" x14ac:dyDescent="0.25">
      <c r="A9958" s="102" t="s">
        <v>12018</v>
      </c>
      <c r="B9958" s="103" t="s">
        <v>14077</v>
      </c>
      <c r="C9958" s="103" t="s">
        <v>1360</v>
      </c>
      <c r="D9958" s="102" t="s">
        <v>13422</v>
      </c>
      <c r="E9958" s="102" t="s">
        <v>275</v>
      </c>
      <c r="F9958" s="102" t="s">
        <v>16389</v>
      </c>
      <c r="H9958" s="102">
        <v>45584</v>
      </c>
      <c r="I9958" s="102" t="s">
        <v>292</v>
      </c>
      <c r="J9958" s="102" t="s">
        <v>291</v>
      </c>
      <c r="K9958" s="102" t="s">
        <v>1</v>
      </c>
      <c r="L9958" s="102" t="s">
        <v>290</v>
      </c>
      <c r="M9958" s="102" t="s">
        <v>1074</v>
      </c>
      <c r="N9958" s="102">
        <v>6</v>
      </c>
      <c r="O9958" s="102" t="s">
        <v>1075</v>
      </c>
    </row>
    <row r="9959" spans="1:15" x14ac:dyDescent="0.25">
      <c r="A9959" s="102" t="s">
        <v>12018</v>
      </c>
      <c r="B9959" s="103" t="s">
        <v>2880</v>
      </c>
      <c r="C9959" s="103" t="s">
        <v>1360</v>
      </c>
      <c r="D9959" s="102" t="s">
        <v>13422</v>
      </c>
      <c r="E9959" s="102" t="s">
        <v>275</v>
      </c>
      <c r="F9959" s="102" t="s">
        <v>16390</v>
      </c>
      <c r="H9959" s="102">
        <v>45584</v>
      </c>
      <c r="I9959" s="102" t="s">
        <v>292</v>
      </c>
      <c r="J9959" s="102" t="s">
        <v>291</v>
      </c>
      <c r="K9959" s="102" t="s">
        <v>1</v>
      </c>
      <c r="L9959" s="102" t="s">
        <v>290</v>
      </c>
      <c r="M9959" s="102" t="s">
        <v>1074</v>
      </c>
      <c r="N9959" s="102">
        <v>6</v>
      </c>
      <c r="O9959" s="102" t="s">
        <v>1075</v>
      </c>
    </row>
    <row r="9960" spans="1:15" x14ac:dyDescent="0.25">
      <c r="A9960" s="102" t="s">
        <v>15912</v>
      </c>
      <c r="B9960" s="103" t="s">
        <v>16391</v>
      </c>
      <c r="C9960" s="103" t="s">
        <v>1077</v>
      </c>
      <c r="D9960" s="102" t="s">
        <v>247</v>
      </c>
      <c r="E9960" s="102" t="s">
        <v>275</v>
      </c>
      <c r="F9960" s="102" t="s">
        <v>16392</v>
      </c>
      <c r="G9960" s="102" t="s">
        <v>16393</v>
      </c>
      <c r="H9960" s="102">
        <v>45584</v>
      </c>
      <c r="I9960" s="102" t="s">
        <v>292</v>
      </c>
      <c r="J9960" s="102" t="s">
        <v>291</v>
      </c>
      <c r="K9960" s="102" t="s">
        <v>1</v>
      </c>
      <c r="L9960" s="102" t="s">
        <v>290</v>
      </c>
      <c r="M9960" s="102" t="s">
        <v>1074</v>
      </c>
      <c r="N9960" s="102">
        <v>6</v>
      </c>
      <c r="O9960" s="102" t="s">
        <v>1075</v>
      </c>
    </row>
    <row r="9961" spans="1:15" x14ac:dyDescent="0.25">
      <c r="A9961" s="102" t="s">
        <v>1367</v>
      </c>
      <c r="B9961" s="103" t="s">
        <v>14153</v>
      </c>
      <c r="C9961" s="103" t="s">
        <v>274</v>
      </c>
      <c r="D9961" s="102" t="s">
        <v>13422</v>
      </c>
      <c r="E9961" s="102" t="s">
        <v>275</v>
      </c>
      <c r="F9961" s="102" t="s">
        <v>16394</v>
      </c>
      <c r="H9961" s="102">
        <v>45584</v>
      </c>
      <c r="I9961" s="102" t="s">
        <v>292</v>
      </c>
      <c r="J9961" s="102" t="s">
        <v>291</v>
      </c>
      <c r="K9961" s="102" t="s">
        <v>1</v>
      </c>
      <c r="L9961" s="102" t="s">
        <v>290</v>
      </c>
      <c r="M9961" s="102" t="s">
        <v>1074</v>
      </c>
      <c r="N9961" s="102">
        <v>6</v>
      </c>
      <c r="O9961" s="102" t="s">
        <v>1075</v>
      </c>
    </row>
    <row r="9962" spans="1:15" x14ac:dyDescent="0.25">
      <c r="A9962" s="102" t="s">
        <v>1367</v>
      </c>
      <c r="B9962" s="103" t="s">
        <v>16395</v>
      </c>
      <c r="C9962" s="103" t="s">
        <v>1082</v>
      </c>
      <c r="D9962" s="102" t="s">
        <v>13422</v>
      </c>
      <c r="E9962" s="102" t="s">
        <v>275</v>
      </c>
      <c r="F9962" s="102" t="s">
        <v>16396</v>
      </c>
      <c r="G9962" s="102">
        <v>44719</v>
      </c>
      <c r="H9962" s="102">
        <v>45584</v>
      </c>
      <c r="I9962" s="102" t="s">
        <v>292</v>
      </c>
      <c r="J9962" s="102" t="s">
        <v>291</v>
      </c>
      <c r="K9962" s="102" t="s">
        <v>1</v>
      </c>
      <c r="L9962" s="102" t="s">
        <v>290</v>
      </c>
      <c r="M9962" s="102" t="s">
        <v>1082</v>
      </c>
      <c r="N9962" s="102">
        <v>6</v>
      </c>
      <c r="O9962" s="102" t="s">
        <v>1075</v>
      </c>
    </row>
    <row r="9963" spans="1:15" x14ac:dyDescent="0.25">
      <c r="A9963" s="102" t="s">
        <v>16397</v>
      </c>
      <c r="B9963" s="103" t="s">
        <v>8310</v>
      </c>
      <c r="C9963" s="103" t="s">
        <v>1118</v>
      </c>
      <c r="D9963" s="102" t="s">
        <v>13422</v>
      </c>
      <c r="E9963" s="102" t="s">
        <v>275</v>
      </c>
      <c r="F9963" s="102" t="s">
        <v>16398</v>
      </c>
      <c r="H9963" s="102">
        <v>45584</v>
      </c>
      <c r="I9963" s="102" t="s">
        <v>292</v>
      </c>
      <c r="J9963" s="102" t="s">
        <v>291</v>
      </c>
      <c r="K9963" s="102" t="s">
        <v>1</v>
      </c>
      <c r="L9963" s="102" t="s">
        <v>290</v>
      </c>
      <c r="M9963" s="102" t="s">
        <v>1074</v>
      </c>
      <c r="N9963" s="102">
        <v>6</v>
      </c>
      <c r="O9963" s="102" t="s">
        <v>1075</v>
      </c>
    </row>
    <row r="9964" spans="1:15" x14ac:dyDescent="0.25">
      <c r="A9964" s="102" t="s">
        <v>16399</v>
      </c>
      <c r="B9964" s="103" t="s">
        <v>5467</v>
      </c>
      <c r="C9964" s="103" t="s">
        <v>1118</v>
      </c>
      <c r="D9964" s="102" t="s">
        <v>13422</v>
      </c>
      <c r="E9964" s="102" t="s">
        <v>275</v>
      </c>
      <c r="F9964" s="102" t="s">
        <v>16400</v>
      </c>
      <c r="H9964" s="102">
        <v>45584</v>
      </c>
      <c r="I9964" s="102" t="s">
        <v>292</v>
      </c>
      <c r="J9964" s="102" t="s">
        <v>291</v>
      </c>
      <c r="K9964" s="102" t="s">
        <v>1</v>
      </c>
      <c r="L9964" s="102" t="s">
        <v>290</v>
      </c>
      <c r="M9964" s="102" t="s">
        <v>1074</v>
      </c>
      <c r="N9964" s="102">
        <v>6</v>
      </c>
      <c r="O9964" s="102" t="s">
        <v>1075</v>
      </c>
    </row>
    <row r="9965" spans="1:15" x14ac:dyDescent="0.25">
      <c r="A9965" s="102" t="s">
        <v>1202</v>
      </c>
      <c r="B9965" s="103" t="s">
        <v>5547</v>
      </c>
      <c r="C9965" s="103" t="s">
        <v>1077</v>
      </c>
      <c r="D9965" s="102" t="s">
        <v>247</v>
      </c>
      <c r="E9965" s="102" t="s">
        <v>276</v>
      </c>
      <c r="G9965" s="102" t="s">
        <v>16393</v>
      </c>
      <c r="H9965" s="102">
        <v>45584</v>
      </c>
      <c r="I9965" s="102" t="s">
        <v>292</v>
      </c>
      <c r="J9965" s="102" t="s">
        <v>291</v>
      </c>
      <c r="K9965" s="102" t="s">
        <v>1</v>
      </c>
      <c r="L9965" s="102" t="s">
        <v>290</v>
      </c>
      <c r="M9965" s="102" t="s">
        <v>1074</v>
      </c>
      <c r="N9965" s="102">
        <v>6</v>
      </c>
      <c r="O9965" s="102" t="s">
        <v>1075</v>
      </c>
    </row>
    <row r="9966" spans="1:15" x14ac:dyDescent="0.25">
      <c r="A9966" s="102" t="s">
        <v>1202</v>
      </c>
      <c r="B9966" s="103" t="s">
        <v>1392</v>
      </c>
      <c r="C9966" s="103" t="s">
        <v>1077</v>
      </c>
      <c r="D9966" s="102" t="s">
        <v>196</v>
      </c>
      <c r="E9966" s="102" t="s">
        <v>275</v>
      </c>
      <c r="F9966" s="102" t="s">
        <v>16401</v>
      </c>
      <c r="H9966" s="102">
        <v>45584</v>
      </c>
      <c r="I9966" s="102" t="s">
        <v>292</v>
      </c>
      <c r="J9966" s="102" t="s">
        <v>291</v>
      </c>
      <c r="K9966" s="102" t="s">
        <v>1</v>
      </c>
      <c r="L9966" s="102" t="s">
        <v>290</v>
      </c>
      <c r="M9966" s="102" t="s">
        <v>1074</v>
      </c>
      <c r="N9966" s="102">
        <v>6</v>
      </c>
      <c r="O9966" s="102" t="s">
        <v>1075</v>
      </c>
    </row>
    <row r="9967" spans="1:15" x14ac:dyDescent="0.25">
      <c r="A9967" s="102" t="s">
        <v>9117</v>
      </c>
      <c r="B9967" s="103" t="s">
        <v>16402</v>
      </c>
      <c r="C9967" s="103" t="s">
        <v>274</v>
      </c>
      <c r="D9967" s="102" t="s">
        <v>13422</v>
      </c>
      <c r="E9967" s="102" t="s">
        <v>275</v>
      </c>
      <c r="F9967" s="102" t="s">
        <v>16403</v>
      </c>
      <c r="H9967" s="102">
        <v>45584</v>
      </c>
      <c r="I9967" s="102" t="s">
        <v>292</v>
      </c>
      <c r="J9967" s="102" t="s">
        <v>291</v>
      </c>
      <c r="K9967" s="102" t="s">
        <v>1</v>
      </c>
      <c r="L9967" s="102" t="s">
        <v>290</v>
      </c>
      <c r="M9967" s="102" t="s">
        <v>1074</v>
      </c>
      <c r="N9967" s="102">
        <v>6</v>
      </c>
      <c r="O9967" s="102" t="s">
        <v>1075</v>
      </c>
    </row>
    <row r="9968" spans="1:15" x14ac:dyDescent="0.25">
      <c r="A9968" s="102" t="s">
        <v>16404</v>
      </c>
      <c r="B9968" s="103" t="s">
        <v>16405</v>
      </c>
      <c r="C9968" s="103" t="s">
        <v>1360</v>
      </c>
      <c r="D9968" s="102" t="s">
        <v>13422</v>
      </c>
      <c r="E9968" s="102" t="s">
        <v>275</v>
      </c>
      <c r="F9968" s="102" t="s">
        <v>16406</v>
      </c>
      <c r="H9968" s="102">
        <v>45584</v>
      </c>
      <c r="I9968" s="102" t="s">
        <v>292</v>
      </c>
      <c r="J9968" s="102" t="s">
        <v>291</v>
      </c>
      <c r="K9968" s="102" t="s">
        <v>1</v>
      </c>
      <c r="L9968" s="102" t="s">
        <v>290</v>
      </c>
      <c r="M9968" s="102" t="s">
        <v>1074</v>
      </c>
      <c r="N9968" s="102">
        <v>6</v>
      </c>
      <c r="O9968" s="102" t="s">
        <v>1075</v>
      </c>
    </row>
    <row r="9969" spans="1:15" x14ac:dyDescent="0.25">
      <c r="A9969" s="102" t="s">
        <v>2478</v>
      </c>
      <c r="B9969" s="103" t="s">
        <v>16407</v>
      </c>
      <c r="C9969" s="103" t="s">
        <v>274</v>
      </c>
      <c r="D9969" s="102" t="s">
        <v>13422</v>
      </c>
      <c r="E9969" s="102" t="s">
        <v>275</v>
      </c>
      <c r="F9969" s="102" t="s">
        <v>16408</v>
      </c>
      <c r="H9969" s="102">
        <v>45584</v>
      </c>
      <c r="I9969" s="102" t="s">
        <v>292</v>
      </c>
      <c r="J9969" s="102" t="s">
        <v>291</v>
      </c>
      <c r="K9969" s="102" t="s">
        <v>1</v>
      </c>
      <c r="L9969" s="102" t="s">
        <v>290</v>
      </c>
      <c r="M9969" s="102" t="s">
        <v>1074</v>
      </c>
      <c r="N9969" s="102">
        <v>6</v>
      </c>
      <c r="O9969" s="102" t="s">
        <v>1075</v>
      </c>
    </row>
    <row r="9970" spans="1:15" x14ac:dyDescent="0.25">
      <c r="A9970" s="102" t="s">
        <v>2010</v>
      </c>
      <c r="B9970" s="103" t="s">
        <v>15630</v>
      </c>
      <c r="C9970" s="103" t="s">
        <v>1118</v>
      </c>
      <c r="D9970" s="102" t="s">
        <v>13422</v>
      </c>
      <c r="E9970" s="102" t="s">
        <v>275</v>
      </c>
      <c r="F9970" s="102" t="s">
        <v>16409</v>
      </c>
      <c r="H9970" s="102">
        <v>45584</v>
      </c>
      <c r="I9970" s="102" t="s">
        <v>292</v>
      </c>
      <c r="J9970" s="102" t="s">
        <v>291</v>
      </c>
      <c r="K9970" s="102" t="s">
        <v>1</v>
      </c>
      <c r="L9970" s="102" t="s">
        <v>290</v>
      </c>
      <c r="M9970" s="102" t="s">
        <v>1074</v>
      </c>
      <c r="N9970" s="102">
        <v>6</v>
      </c>
      <c r="O9970" s="102" t="s">
        <v>1075</v>
      </c>
    </row>
    <row r="9971" spans="1:15" x14ac:dyDescent="0.25">
      <c r="A9971" s="102" t="s">
        <v>16410</v>
      </c>
      <c r="B9971" s="103" t="s">
        <v>16411</v>
      </c>
      <c r="C9971" s="103" t="s">
        <v>1118</v>
      </c>
      <c r="D9971" s="102" t="s">
        <v>13422</v>
      </c>
      <c r="E9971" s="102" t="s">
        <v>275</v>
      </c>
      <c r="F9971" s="102" t="s">
        <v>16412</v>
      </c>
      <c r="H9971" s="102">
        <v>45584</v>
      </c>
      <c r="I9971" s="102" t="s">
        <v>292</v>
      </c>
      <c r="J9971" s="102" t="s">
        <v>291</v>
      </c>
      <c r="K9971" s="102" t="s">
        <v>1</v>
      </c>
      <c r="L9971" s="102" t="s">
        <v>290</v>
      </c>
      <c r="M9971" s="102" t="s">
        <v>1074</v>
      </c>
      <c r="N9971" s="102">
        <v>6</v>
      </c>
      <c r="O9971" s="102" t="s">
        <v>1075</v>
      </c>
    </row>
    <row r="9972" spans="1:15" x14ac:dyDescent="0.25">
      <c r="A9972" s="102" t="s">
        <v>15579</v>
      </c>
      <c r="B9972" s="103" t="s">
        <v>3183</v>
      </c>
      <c r="C9972" s="103" t="s">
        <v>274</v>
      </c>
      <c r="D9972" s="102" t="s">
        <v>13422</v>
      </c>
      <c r="E9972" s="102" t="s">
        <v>275</v>
      </c>
      <c r="F9972" s="102" t="s">
        <v>16413</v>
      </c>
      <c r="H9972" s="102">
        <v>45584</v>
      </c>
      <c r="I9972" s="102" t="s">
        <v>292</v>
      </c>
      <c r="J9972" s="102" t="s">
        <v>291</v>
      </c>
      <c r="K9972" s="102" t="s">
        <v>1</v>
      </c>
      <c r="L9972" s="102" t="s">
        <v>290</v>
      </c>
      <c r="M9972" s="102" t="s">
        <v>1074</v>
      </c>
      <c r="N9972" s="102">
        <v>6</v>
      </c>
      <c r="O9972" s="102" t="s">
        <v>1075</v>
      </c>
    </row>
    <row r="9973" spans="1:15" x14ac:dyDescent="0.25">
      <c r="A9973" s="102" t="s">
        <v>16414</v>
      </c>
      <c r="B9973" s="103" t="s">
        <v>14706</v>
      </c>
      <c r="C9973" s="103" t="s">
        <v>1360</v>
      </c>
      <c r="D9973" s="102" t="s">
        <v>13422</v>
      </c>
      <c r="E9973" s="102" t="s">
        <v>275</v>
      </c>
      <c r="F9973" s="102" t="s">
        <v>16415</v>
      </c>
      <c r="H9973" s="102">
        <v>45584</v>
      </c>
      <c r="I9973" s="102" t="s">
        <v>292</v>
      </c>
      <c r="J9973" s="102" t="s">
        <v>291</v>
      </c>
      <c r="K9973" s="102" t="s">
        <v>1</v>
      </c>
      <c r="L9973" s="102" t="s">
        <v>290</v>
      </c>
      <c r="M9973" s="102" t="s">
        <v>1074</v>
      </c>
      <c r="N9973" s="102">
        <v>6</v>
      </c>
      <c r="O9973" s="102" t="s">
        <v>1075</v>
      </c>
    </row>
    <row r="9974" spans="1:15" x14ac:dyDescent="0.25">
      <c r="A9974" s="102" t="s">
        <v>16416</v>
      </c>
      <c r="B9974" s="103" t="s">
        <v>9143</v>
      </c>
      <c r="C9974" s="103" t="s">
        <v>277</v>
      </c>
      <c r="D9974" s="102" t="s">
        <v>136</v>
      </c>
      <c r="E9974" s="102" t="s">
        <v>275</v>
      </c>
      <c r="F9974" s="102" t="s">
        <v>16417</v>
      </c>
      <c r="H9974" s="102">
        <v>45584</v>
      </c>
      <c r="I9974" s="102" t="s">
        <v>292</v>
      </c>
      <c r="J9974" s="102" t="s">
        <v>291</v>
      </c>
      <c r="K9974" s="102" t="s">
        <v>1</v>
      </c>
      <c r="L9974" s="102" t="s">
        <v>290</v>
      </c>
      <c r="M9974" s="102" t="s">
        <v>1074</v>
      </c>
      <c r="N9974" s="102">
        <v>6</v>
      </c>
      <c r="O9974" s="102" t="s">
        <v>1075</v>
      </c>
    </row>
    <row r="9975" spans="1:15" x14ac:dyDescent="0.25">
      <c r="A9975" s="102" t="s">
        <v>16416</v>
      </c>
      <c r="B9975" s="103" t="s">
        <v>1359</v>
      </c>
      <c r="C9975" s="103" t="s">
        <v>274</v>
      </c>
      <c r="D9975" s="102" t="s">
        <v>136</v>
      </c>
      <c r="E9975" s="102" t="s">
        <v>275</v>
      </c>
      <c r="F9975" s="102" t="s">
        <v>16418</v>
      </c>
      <c r="H9975" s="102">
        <v>45584</v>
      </c>
      <c r="I9975" s="102" t="s">
        <v>292</v>
      </c>
      <c r="J9975" s="102" t="s">
        <v>291</v>
      </c>
      <c r="K9975" s="102" t="s">
        <v>1</v>
      </c>
      <c r="L9975" s="102" t="s">
        <v>290</v>
      </c>
      <c r="M9975" s="102" t="s">
        <v>1074</v>
      </c>
      <c r="N9975" s="102">
        <v>6</v>
      </c>
      <c r="O9975" s="102" t="s">
        <v>1075</v>
      </c>
    </row>
    <row r="9976" spans="1:15" x14ac:dyDescent="0.25">
      <c r="A9976" s="102" t="s">
        <v>6754</v>
      </c>
      <c r="B9976" s="103" t="s">
        <v>5608</v>
      </c>
      <c r="C9976" s="103" t="s">
        <v>1118</v>
      </c>
      <c r="D9976" s="102" t="s">
        <v>13422</v>
      </c>
      <c r="E9976" s="102" t="s">
        <v>275</v>
      </c>
      <c r="F9976" s="102" t="s">
        <v>16419</v>
      </c>
      <c r="H9976" s="102">
        <v>45584</v>
      </c>
      <c r="I9976" s="102" t="s">
        <v>292</v>
      </c>
      <c r="J9976" s="102" t="s">
        <v>291</v>
      </c>
      <c r="K9976" s="102" t="s">
        <v>1</v>
      </c>
      <c r="L9976" s="102" t="s">
        <v>290</v>
      </c>
      <c r="M9976" s="102" t="s">
        <v>1074</v>
      </c>
      <c r="N9976" s="102">
        <v>6</v>
      </c>
      <c r="O9976" s="102" t="s">
        <v>1075</v>
      </c>
    </row>
    <row r="9977" spans="1:15" x14ac:dyDescent="0.25">
      <c r="A9977" s="102" t="s">
        <v>13625</v>
      </c>
      <c r="B9977" s="103" t="s">
        <v>16420</v>
      </c>
      <c r="C9977" s="103" t="s">
        <v>1118</v>
      </c>
      <c r="D9977" s="102" t="s">
        <v>13422</v>
      </c>
      <c r="E9977" s="102" t="s">
        <v>275</v>
      </c>
      <c r="F9977" s="102" t="s">
        <v>16421</v>
      </c>
      <c r="H9977" s="102">
        <v>45584</v>
      </c>
      <c r="I9977" s="102" t="s">
        <v>292</v>
      </c>
      <c r="J9977" s="102" t="s">
        <v>291</v>
      </c>
      <c r="K9977" s="102" t="s">
        <v>1</v>
      </c>
      <c r="L9977" s="102" t="s">
        <v>290</v>
      </c>
      <c r="M9977" s="102" t="s">
        <v>1074</v>
      </c>
      <c r="N9977" s="102">
        <v>6</v>
      </c>
      <c r="O9977" s="102" t="s">
        <v>1075</v>
      </c>
    </row>
    <row r="9978" spans="1:15" x14ac:dyDescent="0.25">
      <c r="A9978" s="102" t="s">
        <v>13625</v>
      </c>
      <c r="B9978" s="103" t="s">
        <v>14153</v>
      </c>
      <c r="C9978" s="103" t="s">
        <v>1360</v>
      </c>
      <c r="D9978" s="102" t="s">
        <v>13422</v>
      </c>
      <c r="E9978" s="102" t="s">
        <v>275</v>
      </c>
      <c r="F9978" s="102" t="s">
        <v>16422</v>
      </c>
      <c r="H9978" s="102">
        <v>45584</v>
      </c>
      <c r="I9978" s="102" t="s">
        <v>292</v>
      </c>
      <c r="J9978" s="102" t="s">
        <v>291</v>
      </c>
      <c r="K9978" s="102" t="s">
        <v>1</v>
      </c>
      <c r="L9978" s="102" t="s">
        <v>290</v>
      </c>
      <c r="M9978" s="102" t="s">
        <v>1074</v>
      </c>
      <c r="N9978" s="102">
        <v>6</v>
      </c>
      <c r="O9978" s="102" t="s">
        <v>1075</v>
      </c>
    </row>
    <row r="9979" spans="1:15" x14ac:dyDescent="0.25">
      <c r="A9979" s="102" t="s">
        <v>13625</v>
      </c>
      <c r="B9979" s="103" t="s">
        <v>8350</v>
      </c>
      <c r="C9979" s="103" t="s">
        <v>1118</v>
      </c>
      <c r="D9979" s="102" t="s">
        <v>13422</v>
      </c>
      <c r="E9979" s="102" t="s">
        <v>275</v>
      </c>
      <c r="F9979" s="102" t="s">
        <v>16423</v>
      </c>
      <c r="H9979" s="102">
        <v>45584</v>
      </c>
      <c r="I9979" s="102" t="s">
        <v>292</v>
      </c>
      <c r="J9979" s="102" t="s">
        <v>291</v>
      </c>
      <c r="K9979" s="102" t="s">
        <v>1</v>
      </c>
      <c r="L9979" s="102" t="s">
        <v>290</v>
      </c>
      <c r="M9979" s="102" t="s">
        <v>1074</v>
      </c>
      <c r="N9979" s="102">
        <v>6</v>
      </c>
      <c r="O9979" s="102" t="s">
        <v>1075</v>
      </c>
    </row>
    <row r="9980" spans="1:15" x14ac:dyDescent="0.25">
      <c r="A9980" s="102" t="s">
        <v>16424</v>
      </c>
      <c r="B9980" s="103" t="s">
        <v>16425</v>
      </c>
      <c r="C9980" s="103" t="s">
        <v>1118</v>
      </c>
      <c r="D9980" s="102" t="s">
        <v>13422</v>
      </c>
      <c r="E9980" s="102" t="s">
        <v>275</v>
      </c>
      <c r="F9980" s="102" t="s">
        <v>16426</v>
      </c>
      <c r="H9980" s="102">
        <v>45584</v>
      </c>
      <c r="I9980" s="102" t="s">
        <v>292</v>
      </c>
      <c r="J9980" s="102" t="s">
        <v>291</v>
      </c>
      <c r="K9980" s="102" t="s">
        <v>1</v>
      </c>
      <c r="L9980" s="102" t="s">
        <v>290</v>
      </c>
      <c r="M9980" s="102" t="s">
        <v>1074</v>
      </c>
      <c r="N9980" s="102">
        <v>6</v>
      </c>
      <c r="O9980" s="102" t="s">
        <v>1075</v>
      </c>
    </row>
    <row r="9981" spans="1:15" x14ac:dyDescent="0.25">
      <c r="A9981" s="102" t="s">
        <v>16427</v>
      </c>
      <c r="B9981" s="103" t="s">
        <v>1217</v>
      </c>
      <c r="C9981" s="103" t="s">
        <v>1077</v>
      </c>
      <c r="D9981" s="102" t="s">
        <v>196</v>
      </c>
      <c r="E9981" s="102" t="s">
        <v>275</v>
      </c>
      <c r="F9981" s="102" t="s">
        <v>16428</v>
      </c>
      <c r="H9981" s="102">
        <v>45584</v>
      </c>
      <c r="I9981" s="102" t="s">
        <v>292</v>
      </c>
      <c r="J9981" s="102" t="s">
        <v>291</v>
      </c>
      <c r="K9981" s="102" t="s">
        <v>1</v>
      </c>
      <c r="L9981" s="102" t="s">
        <v>290</v>
      </c>
      <c r="M9981" s="102" t="s">
        <v>1074</v>
      </c>
      <c r="N9981" s="102">
        <v>6</v>
      </c>
      <c r="O9981" s="102" t="s">
        <v>1075</v>
      </c>
    </row>
    <row r="9982" spans="1:15" x14ac:dyDescent="0.25">
      <c r="A9982" s="102" t="s">
        <v>6321</v>
      </c>
      <c r="B9982" s="103" t="s">
        <v>16429</v>
      </c>
      <c r="C9982" s="103" t="s">
        <v>1082</v>
      </c>
      <c r="D9982" s="102" t="s">
        <v>13422</v>
      </c>
      <c r="E9982" s="102" t="s">
        <v>275</v>
      </c>
      <c r="F9982" s="102" t="s">
        <v>16430</v>
      </c>
      <c r="G9982" s="102">
        <v>44174</v>
      </c>
      <c r="H9982" s="102">
        <v>45584</v>
      </c>
      <c r="I9982" s="102" t="s">
        <v>292</v>
      </c>
      <c r="J9982" s="102" t="s">
        <v>291</v>
      </c>
      <c r="K9982" s="102" t="s">
        <v>1</v>
      </c>
      <c r="L9982" s="102" t="s">
        <v>290</v>
      </c>
      <c r="M9982" s="102" t="s">
        <v>1082</v>
      </c>
      <c r="N9982" s="102">
        <v>6</v>
      </c>
      <c r="O9982" s="102" t="s">
        <v>1075</v>
      </c>
    </row>
    <row r="9983" spans="1:15" x14ac:dyDescent="0.25">
      <c r="A9983" s="102" t="s">
        <v>6321</v>
      </c>
      <c r="B9983" s="103" t="s">
        <v>14138</v>
      </c>
      <c r="C9983" s="103" t="s">
        <v>1360</v>
      </c>
      <c r="D9983" s="102" t="s">
        <v>13422</v>
      </c>
      <c r="E9983" s="102" t="s">
        <v>275</v>
      </c>
      <c r="F9983" s="102" t="s">
        <v>16431</v>
      </c>
      <c r="H9983" s="102">
        <v>45584</v>
      </c>
      <c r="I9983" s="102" t="s">
        <v>292</v>
      </c>
      <c r="J9983" s="102" t="s">
        <v>291</v>
      </c>
      <c r="K9983" s="102" t="s">
        <v>1</v>
      </c>
      <c r="L9983" s="102" t="s">
        <v>290</v>
      </c>
      <c r="M9983" s="102" t="s">
        <v>1074</v>
      </c>
      <c r="N9983" s="102">
        <v>6</v>
      </c>
      <c r="O9983" s="102" t="s">
        <v>1075</v>
      </c>
    </row>
    <row r="9984" spans="1:15" x14ac:dyDescent="0.25">
      <c r="A9984" s="102" t="s">
        <v>6321</v>
      </c>
      <c r="B9984" s="103" t="s">
        <v>5261</v>
      </c>
      <c r="C9984" s="103" t="s">
        <v>1082</v>
      </c>
      <c r="D9984" s="102" t="s">
        <v>13422</v>
      </c>
      <c r="E9984" s="102" t="s">
        <v>275</v>
      </c>
      <c r="F9984" s="102" t="s">
        <v>16432</v>
      </c>
      <c r="G9984" s="102">
        <v>41831</v>
      </c>
      <c r="H9984" s="102">
        <v>45584</v>
      </c>
      <c r="I9984" s="102" t="s">
        <v>292</v>
      </c>
      <c r="J9984" s="102" t="s">
        <v>291</v>
      </c>
      <c r="K9984" s="102" t="s">
        <v>1</v>
      </c>
      <c r="L9984" s="102" t="s">
        <v>290</v>
      </c>
      <c r="M9984" s="102" t="s">
        <v>1082</v>
      </c>
      <c r="N9984" s="102">
        <v>6</v>
      </c>
      <c r="O9984" s="102" t="s">
        <v>1075</v>
      </c>
    </row>
    <row r="9985" spans="1:15" x14ac:dyDescent="0.25">
      <c r="A9985" s="102" t="s">
        <v>16433</v>
      </c>
      <c r="B9985" s="103" t="s">
        <v>16434</v>
      </c>
      <c r="C9985" s="103" t="s">
        <v>1118</v>
      </c>
      <c r="D9985" s="102" t="s">
        <v>13422</v>
      </c>
      <c r="E9985" s="102" t="s">
        <v>275</v>
      </c>
      <c r="F9985" s="102" t="s">
        <v>16435</v>
      </c>
      <c r="H9985" s="102">
        <v>45584</v>
      </c>
      <c r="I9985" s="102" t="s">
        <v>292</v>
      </c>
      <c r="J9985" s="102" t="s">
        <v>291</v>
      </c>
      <c r="K9985" s="102" t="s">
        <v>1</v>
      </c>
      <c r="L9985" s="102" t="s">
        <v>290</v>
      </c>
      <c r="M9985" s="102" t="s">
        <v>1074</v>
      </c>
      <c r="N9985" s="102">
        <v>6</v>
      </c>
      <c r="O9985" s="102" t="s">
        <v>1075</v>
      </c>
    </row>
    <row r="9986" spans="1:15" x14ac:dyDescent="0.25">
      <c r="A9986" s="102" t="s">
        <v>16436</v>
      </c>
      <c r="B9986" s="103" t="s">
        <v>14708</v>
      </c>
      <c r="C9986" s="103" t="s">
        <v>1360</v>
      </c>
      <c r="D9986" s="102" t="s">
        <v>13422</v>
      </c>
      <c r="E9986" s="102" t="s">
        <v>275</v>
      </c>
      <c r="F9986" s="102" t="s">
        <v>16437</v>
      </c>
      <c r="H9986" s="102">
        <v>45584</v>
      </c>
      <c r="I9986" s="102" t="s">
        <v>292</v>
      </c>
      <c r="J9986" s="102" t="s">
        <v>291</v>
      </c>
      <c r="K9986" s="102" t="s">
        <v>1</v>
      </c>
      <c r="L9986" s="102" t="s">
        <v>290</v>
      </c>
      <c r="M9986" s="102" t="s">
        <v>1074</v>
      </c>
      <c r="N9986" s="102">
        <v>6</v>
      </c>
      <c r="O9986" s="102" t="s">
        <v>1075</v>
      </c>
    </row>
    <row r="9987" spans="1:15" x14ac:dyDescent="0.25">
      <c r="A9987" s="102" t="s">
        <v>16438</v>
      </c>
      <c r="B9987" s="103" t="s">
        <v>16439</v>
      </c>
      <c r="C9987" s="103" t="s">
        <v>1225</v>
      </c>
      <c r="D9987" s="102" t="s">
        <v>281</v>
      </c>
      <c r="E9987" s="102" t="s">
        <v>275</v>
      </c>
      <c r="F9987" s="102" t="s">
        <v>16440</v>
      </c>
      <c r="H9987" s="102">
        <v>45584</v>
      </c>
      <c r="I9987" s="102" t="s">
        <v>292</v>
      </c>
      <c r="J9987" s="102" t="s">
        <v>291</v>
      </c>
      <c r="K9987" s="102" t="s">
        <v>1</v>
      </c>
      <c r="L9987" s="102" t="s">
        <v>290</v>
      </c>
      <c r="M9987" s="102" t="s">
        <v>1074</v>
      </c>
      <c r="N9987" s="102">
        <v>6</v>
      </c>
      <c r="O9987" s="102" t="s">
        <v>1075</v>
      </c>
    </row>
    <row r="9988" spans="1:15" x14ac:dyDescent="0.25">
      <c r="A9988" s="102" t="s">
        <v>16441</v>
      </c>
      <c r="B9988" s="103" t="s">
        <v>16442</v>
      </c>
      <c r="C9988" s="103" t="s">
        <v>1360</v>
      </c>
      <c r="D9988" s="102" t="s">
        <v>13422</v>
      </c>
      <c r="E9988" s="102" t="s">
        <v>275</v>
      </c>
      <c r="F9988" s="102" t="s">
        <v>16443</v>
      </c>
      <c r="H9988" s="102">
        <v>45584</v>
      </c>
      <c r="I9988" s="102" t="s">
        <v>292</v>
      </c>
      <c r="J9988" s="102" t="s">
        <v>291</v>
      </c>
      <c r="K9988" s="102" t="s">
        <v>1</v>
      </c>
      <c r="L9988" s="102" t="s">
        <v>290</v>
      </c>
      <c r="M9988" s="102" t="s">
        <v>1074</v>
      </c>
      <c r="N9988" s="102">
        <v>6</v>
      </c>
      <c r="O9988" s="102" t="s">
        <v>1075</v>
      </c>
    </row>
    <row r="9989" spans="1:15" x14ac:dyDescent="0.25">
      <c r="A9989" s="102" t="s">
        <v>16441</v>
      </c>
      <c r="B9989" s="103" t="s">
        <v>14234</v>
      </c>
      <c r="C9989" s="103" t="s">
        <v>1118</v>
      </c>
      <c r="D9989" s="102" t="s">
        <v>13422</v>
      </c>
      <c r="E9989" s="102" t="s">
        <v>275</v>
      </c>
      <c r="F9989" s="102" t="s">
        <v>16444</v>
      </c>
      <c r="H9989" s="102">
        <v>45584</v>
      </c>
      <c r="I9989" s="102" t="s">
        <v>292</v>
      </c>
      <c r="J9989" s="102" t="s">
        <v>291</v>
      </c>
      <c r="K9989" s="102" t="s">
        <v>1</v>
      </c>
      <c r="L9989" s="102" t="s">
        <v>290</v>
      </c>
      <c r="M9989" s="102" t="s">
        <v>1074</v>
      </c>
      <c r="N9989" s="102">
        <v>6</v>
      </c>
      <c r="O9989" s="102" t="s">
        <v>1075</v>
      </c>
    </row>
    <row r="9990" spans="1:15" x14ac:dyDescent="0.25">
      <c r="A9990" s="102" t="s">
        <v>16445</v>
      </c>
      <c r="B9990" s="103" t="s">
        <v>5122</v>
      </c>
      <c r="C9990" s="103" t="s">
        <v>2526</v>
      </c>
      <c r="D9990" s="102" t="s">
        <v>296</v>
      </c>
      <c r="E9990" s="102" t="s">
        <v>275</v>
      </c>
      <c r="F9990" s="102" t="s">
        <v>16446</v>
      </c>
      <c r="H9990" s="102">
        <v>45584</v>
      </c>
      <c r="I9990" s="102" t="s">
        <v>292</v>
      </c>
      <c r="J9990" s="102" t="s">
        <v>291</v>
      </c>
      <c r="K9990" s="102" t="s">
        <v>1</v>
      </c>
      <c r="L9990" s="102" t="s">
        <v>290</v>
      </c>
      <c r="M9990" s="102" t="s">
        <v>1074</v>
      </c>
      <c r="N9990" s="102">
        <v>6</v>
      </c>
      <c r="O9990" s="102" t="s">
        <v>1075</v>
      </c>
    </row>
    <row r="9991" spans="1:15" x14ac:dyDescent="0.25">
      <c r="A9991" s="102" t="s">
        <v>16447</v>
      </c>
      <c r="B9991" s="103" t="s">
        <v>1420</v>
      </c>
      <c r="C9991" s="103" t="s">
        <v>1077</v>
      </c>
      <c r="D9991" s="102" t="s">
        <v>281</v>
      </c>
      <c r="E9991" s="102" t="s">
        <v>275</v>
      </c>
      <c r="F9991" s="102" t="s">
        <v>16448</v>
      </c>
      <c r="H9991" s="102">
        <v>45584</v>
      </c>
      <c r="I9991" s="102" t="s">
        <v>292</v>
      </c>
      <c r="J9991" s="102" t="s">
        <v>291</v>
      </c>
      <c r="K9991" s="102" t="s">
        <v>1</v>
      </c>
      <c r="L9991" s="102" t="s">
        <v>290</v>
      </c>
      <c r="M9991" s="102" t="s">
        <v>1074</v>
      </c>
      <c r="N9991" s="102">
        <v>6</v>
      </c>
      <c r="O9991" s="102" t="s">
        <v>1075</v>
      </c>
    </row>
    <row r="9992" spans="1:15" x14ac:dyDescent="0.25">
      <c r="A9992" s="102" t="s">
        <v>1444</v>
      </c>
      <c r="B9992" s="103" t="s">
        <v>3183</v>
      </c>
      <c r="C9992" s="103" t="s">
        <v>1360</v>
      </c>
      <c r="D9992" s="102" t="s">
        <v>13422</v>
      </c>
      <c r="E9992" s="102" t="s">
        <v>275</v>
      </c>
      <c r="F9992" s="102" t="s">
        <v>16449</v>
      </c>
      <c r="H9992" s="102">
        <v>45584</v>
      </c>
      <c r="I9992" s="102" t="s">
        <v>292</v>
      </c>
      <c r="J9992" s="102" t="s">
        <v>291</v>
      </c>
      <c r="K9992" s="102" t="s">
        <v>1</v>
      </c>
      <c r="L9992" s="102" t="s">
        <v>290</v>
      </c>
      <c r="M9992" s="102" t="s">
        <v>1074</v>
      </c>
      <c r="N9992" s="102">
        <v>6</v>
      </c>
      <c r="O9992" s="102" t="s">
        <v>1075</v>
      </c>
    </row>
    <row r="9993" spans="1:15" x14ac:dyDescent="0.25">
      <c r="A9993" s="102" t="s">
        <v>16450</v>
      </c>
      <c r="B9993" s="103" t="s">
        <v>5370</v>
      </c>
      <c r="C9993" s="103" t="s">
        <v>277</v>
      </c>
      <c r="D9993" s="102" t="s">
        <v>136</v>
      </c>
      <c r="E9993" s="102" t="s">
        <v>275</v>
      </c>
      <c r="F9993" s="102" t="s">
        <v>16451</v>
      </c>
      <c r="H9993" s="102">
        <v>45584</v>
      </c>
      <c r="I9993" s="102" t="s">
        <v>292</v>
      </c>
      <c r="J9993" s="102" t="s">
        <v>291</v>
      </c>
      <c r="K9993" s="102" t="s">
        <v>1</v>
      </c>
      <c r="L9993" s="102" t="s">
        <v>290</v>
      </c>
      <c r="M9993" s="102" t="s">
        <v>1074</v>
      </c>
      <c r="N9993" s="102">
        <v>6</v>
      </c>
      <c r="O9993" s="102" t="s">
        <v>1075</v>
      </c>
    </row>
    <row r="9994" spans="1:15" x14ac:dyDescent="0.25">
      <c r="A9994" s="102" t="s">
        <v>4378</v>
      </c>
      <c r="B9994" s="103" t="s">
        <v>16452</v>
      </c>
      <c r="C9994" s="103" t="s">
        <v>1118</v>
      </c>
      <c r="D9994" s="102" t="s">
        <v>13422</v>
      </c>
      <c r="E9994" s="102" t="s">
        <v>275</v>
      </c>
      <c r="F9994" s="102" t="s">
        <v>16453</v>
      </c>
      <c r="H9994" s="102">
        <v>45584</v>
      </c>
      <c r="I9994" s="102" t="s">
        <v>292</v>
      </c>
      <c r="J9994" s="102" t="s">
        <v>291</v>
      </c>
      <c r="K9994" s="102" t="s">
        <v>1</v>
      </c>
      <c r="L9994" s="102" t="s">
        <v>290</v>
      </c>
      <c r="M9994" s="102" t="s">
        <v>1074</v>
      </c>
      <c r="N9994" s="102">
        <v>6</v>
      </c>
      <c r="O9994" s="102" t="s">
        <v>1075</v>
      </c>
    </row>
    <row r="9995" spans="1:15" x14ac:dyDescent="0.25">
      <c r="A9995" s="102" t="s">
        <v>14257</v>
      </c>
      <c r="B9995" s="103" t="s">
        <v>16454</v>
      </c>
      <c r="C9995" s="103" t="s">
        <v>1118</v>
      </c>
      <c r="D9995" s="102" t="s">
        <v>13422</v>
      </c>
      <c r="E9995" s="102" t="s">
        <v>275</v>
      </c>
      <c r="F9995" s="102" t="s">
        <v>16455</v>
      </c>
      <c r="H9995" s="102">
        <v>45584</v>
      </c>
      <c r="I9995" s="102" t="s">
        <v>292</v>
      </c>
      <c r="J9995" s="102" t="s">
        <v>291</v>
      </c>
      <c r="K9995" s="102" t="s">
        <v>1</v>
      </c>
      <c r="L9995" s="102" t="s">
        <v>290</v>
      </c>
      <c r="M9995" s="102" t="s">
        <v>1074</v>
      </c>
      <c r="N9995" s="102">
        <v>6</v>
      </c>
      <c r="O9995" s="102" t="s">
        <v>1075</v>
      </c>
    </row>
    <row r="9996" spans="1:15" x14ac:dyDescent="0.25">
      <c r="A9996" s="102" t="s">
        <v>10632</v>
      </c>
      <c r="B9996" s="103" t="s">
        <v>2827</v>
      </c>
      <c r="C9996" s="103" t="s">
        <v>1077</v>
      </c>
      <c r="D9996" s="102" t="s">
        <v>313</v>
      </c>
      <c r="E9996" s="102" t="s">
        <v>276</v>
      </c>
      <c r="H9996" s="102">
        <v>45584</v>
      </c>
      <c r="I9996" s="102" t="s">
        <v>292</v>
      </c>
      <c r="J9996" s="102" t="s">
        <v>291</v>
      </c>
      <c r="K9996" s="102" t="s">
        <v>1</v>
      </c>
      <c r="L9996" s="102" t="s">
        <v>290</v>
      </c>
      <c r="M9996" s="102" t="s">
        <v>1074</v>
      </c>
      <c r="N9996" s="102">
        <v>6</v>
      </c>
      <c r="O9996" s="102" t="s">
        <v>1075</v>
      </c>
    </row>
    <row r="9997" spans="1:15" x14ac:dyDescent="0.25">
      <c r="A9997" s="102" t="s">
        <v>16456</v>
      </c>
      <c r="B9997" s="103" t="s">
        <v>14687</v>
      </c>
      <c r="C9997" s="103" t="s">
        <v>1118</v>
      </c>
      <c r="D9997" s="102" t="s">
        <v>13422</v>
      </c>
      <c r="E9997" s="102" t="s">
        <v>275</v>
      </c>
      <c r="F9997" s="102" t="s">
        <v>16457</v>
      </c>
      <c r="H9997" s="102">
        <v>45584</v>
      </c>
      <c r="I9997" s="102" t="s">
        <v>292</v>
      </c>
      <c r="J9997" s="102" t="s">
        <v>291</v>
      </c>
      <c r="K9997" s="102" t="s">
        <v>1</v>
      </c>
      <c r="L9997" s="102" t="s">
        <v>290</v>
      </c>
      <c r="M9997" s="102" t="s">
        <v>1074</v>
      </c>
      <c r="N9997" s="102">
        <v>6</v>
      </c>
      <c r="O9997" s="102" t="s">
        <v>1075</v>
      </c>
    </row>
    <row r="9998" spans="1:15" x14ac:dyDescent="0.25">
      <c r="A9998" s="102" t="s">
        <v>16458</v>
      </c>
      <c r="B9998" s="103" t="s">
        <v>16459</v>
      </c>
      <c r="C9998" s="103" t="s">
        <v>1082</v>
      </c>
      <c r="D9998" s="102" t="s">
        <v>136</v>
      </c>
      <c r="E9998" s="102" t="s">
        <v>275</v>
      </c>
      <c r="F9998" s="102" t="s">
        <v>16460</v>
      </c>
      <c r="G9998" s="102">
        <v>42139</v>
      </c>
      <c r="H9998" s="102">
        <v>45584</v>
      </c>
      <c r="I9998" s="102" t="s">
        <v>292</v>
      </c>
      <c r="J9998" s="102" t="s">
        <v>291</v>
      </c>
      <c r="K9998" s="102" t="s">
        <v>1</v>
      </c>
      <c r="L9998" s="102" t="s">
        <v>290</v>
      </c>
      <c r="M9998" s="102" t="s">
        <v>1082</v>
      </c>
      <c r="N9998" s="102">
        <v>6</v>
      </c>
      <c r="O9998" s="102" t="s">
        <v>1075</v>
      </c>
    </row>
    <row r="9999" spans="1:15" x14ac:dyDescent="0.25">
      <c r="A9999" s="102" t="s">
        <v>16458</v>
      </c>
      <c r="B9999" s="103" t="s">
        <v>1359</v>
      </c>
      <c r="C9999" s="103" t="s">
        <v>274</v>
      </c>
      <c r="D9999" s="102" t="s">
        <v>136</v>
      </c>
      <c r="E9999" s="102" t="s">
        <v>275</v>
      </c>
      <c r="F9999" s="102" t="s">
        <v>16461</v>
      </c>
      <c r="H9999" s="102">
        <v>45584</v>
      </c>
      <c r="I9999" s="102" t="s">
        <v>292</v>
      </c>
      <c r="J9999" s="102" t="s">
        <v>291</v>
      </c>
      <c r="K9999" s="102" t="s">
        <v>1</v>
      </c>
      <c r="L9999" s="102" t="s">
        <v>290</v>
      </c>
      <c r="M9999" s="102" t="s">
        <v>1074</v>
      </c>
      <c r="N9999" s="102">
        <v>6</v>
      </c>
      <c r="O9999" s="102" t="s">
        <v>1075</v>
      </c>
    </row>
    <row r="10000" spans="1:15" x14ac:dyDescent="0.25">
      <c r="A10000" s="102" t="s">
        <v>16462</v>
      </c>
      <c r="B10000" s="103" t="s">
        <v>9818</v>
      </c>
      <c r="C10000" s="103" t="s">
        <v>277</v>
      </c>
      <c r="D10000" s="102" t="s">
        <v>136</v>
      </c>
      <c r="E10000" s="102" t="s">
        <v>275</v>
      </c>
      <c r="F10000" s="102" t="s">
        <v>16463</v>
      </c>
      <c r="H10000" s="102">
        <v>45584</v>
      </c>
      <c r="I10000" s="102" t="s">
        <v>292</v>
      </c>
      <c r="J10000" s="102" t="s">
        <v>291</v>
      </c>
      <c r="K10000" s="102" t="s">
        <v>1</v>
      </c>
      <c r="L10000" s="102" t="s">
        <v>290</v>
      </c>
      <c r="M10000" s="102" t="s">
        <v>1074</v>
      </c>
      <c r="N10000" s="102">
        <v>6</v>
      </c>
      <c r="O10000" s="102" t="s">
        <v>1075</v>
      </c>
    </row>
    <row r="10001" spans="1:15" x14ac:dyDescent="0.25">
      <c r="A10001" s="102" t="s">
        <v>16464</v>
      </c>
      <c r="B10001" s="103" t="s">
        <v>3085</v>
      </c>
      <c r="C10001" s="103" t="s">
        <v>1118</v>
      </c>
      <c r="D10001" s="102" t="s">
        <v>13422</v>
      </c>
      <c r="E10001" s="102" t="s">
        <v>275</v>
      </c>
      <c r="F10001" s="102" t="s">
        <v>16465</v>
      </c>
      <c r="H10001" s="102">
        <v>45584</v>
      </c>
      <c r="I10001" s="102" t="s">
        <v>292</v>
      </c>
      <c r="J10001" s="102" t="s">
        <v>291</v>
      </c>
      <c r="K10001" s="102" t="s">
        <v>1</v>
      </c>
      <c r="L10001" s="102" t="s">
        <v>290</v>
      </c>
      <c r="M10001" s="102" t="s">
        <v>1074</v>
      </c>
      <c r="N10001" s="102">
        <v>6</v>
      </c>
      <c r="O10001" s="102" t="s">
        <v>1075</v>
      </c>
    </row>
    <row r="10002" spans="1:15" x14ac:dyDescent="0.25">
      <c r="A10002" s="102" t="s">
        <v>9151</v>
      </c>
      <c r="B10002" s="103" t="s">
        <v>16466</v>
      </c>
      <c r="C10002" s="103" t="s">
        <v>1118</v>
      </c>
      <c r="D10002" s="102" t="s">
        <v>13422</v>
      </c>
      <c r="E10002" s="102" t="s">
        <v>275</v>
      </c>
      <c r="F10002" s="102" t="s">
        <v>16467</v>
      </c>
      <c r="H10002" s="102">
        <v>45584</v>
      </c>
      <c r="I10002" s="102" t="s">
        <v>292</v>
      </c>
      <c r="J10002" s="102" t="s">
        <v>291</v>
      </c>
      <c r="K10002" s="102" t="s">
        <v>1</v>
      </c>
      <c r="L10002" s="102" t="s">
        <v>290</v>
      </c>
      <c r="M10002" s="102" t="s">
        <v>1074</v>
      </c>
      <c r="N10002" s="102">
        <v>6</v>
      </c>
      <c r="O10002" s="102" t="s">
        <v>1075</v>
      </c>
    </row>
    <row r="10003" spans="1:15" x14ac:dyDescent="0.25">
      <c r="A10003" s="102" t="s">
        <v>7297</v>
      </c>
      <c r="B10003" s="103" t="s">
        <v>13082</v>
      </c>
      <c r="C10003" s="103" t="s">
        <v>274</v>
      </c>
      <c r="D10003" s="102" t="s">
        <v>13422</v>
      </c>
      <c r="E10003" s="102" t="s">
        <v>275</v>
      </c>
      <c r="F10003" s="102" t="s">
        <v>16468</v>
      </c>
      <c r="H10003" s="102">
        <v>45584</v>
      </c>
      <c r="I10003" s="102" t="s">
        <v>292</v>
      </c>
      <c r="J10003" s="102" t="s">
        <v>291</v>
      </c>
      <c r="K10003" s="102" t="s">
        <v>1</v>
      </c>
      <c r="L10003" s="102" t="s">
        <v>290</v>
      </c>
      <c r="M10003" s="102" t="s">
        <v>1074</v>
      </c>
      <c r="N10003" s="102">
        <v>6</v>
      </c>
      <c r="O10003" s="102" t="s">
        <v>1075</v>
      </c>
    </row>
    <row r="10004" spans="1:15" x14ac:dyDescent="0.25">
      <c r="A10004" s="102" t="s">
        <v>8753</v>
      </c>
      <c r="B10004" s="103" t="s">
        <v>14708</v>
      </c>
      <c r="C10004" s="103" t="s">
        <v>274</v>
      </c>
      <c r="D10004" s="102" t="s">
        <v>13422</v>
      </c>
      <c r="E10004" s="102" t="s">
        <v>275</v>
      </c>
      <c r="F10004" s="102" t="s">
        <v>16469</v>
      </c>
      <c r="H10004" s="102">
        <v>45584</v>
      </c>
      <c r="I10004" s="102" t="s">
        <v>292</v>
      </c>
      <c r="J10004" s="102" t="s">
        <v>291</v>
      </c>
      <c r="K10004" s="102" t="s">
        <v>1</v>
      </c>
      <c r="L10004" s="102" t="s">
        <v>290</v>
      </c>
      <c r="M10004" s="102" t="s">
        <v>1074</v>
      </c>
      <c r="N10004" s="102">
        <v>6</v>
      </c>
      <c r="O10004" s="102" t="s">
        <v>1075</v>
      </c>
    </row>
    <row r="10005" spans="1:15" x14ac:dyDescent="0.25">
      <c r="A10005" s="102" t="s">
        <v>16470</v>
      </c>
      <c r="B10005" s="103" t="s">
        <v>16471</v>
      </c>
      <c r="C10005" s="103" t="s">
        <v>1118</v>
      </c>
      <c r="D10005" s="102" t="s">
        <v>13422</v>
      </c>
      <c r="E10005" s="102" t="s">
        <v>275</v>
      </c>
      <c r="F10005" s="102" t="s">
        <v>16472</v>
      </c>
      <c r="H10005" s="102">
        <v>45584</v>
      </c>
      <c r="I10005" s="102" t="s">
        <v>292</v>
      </c>
      <c r="J10005" s="102" t="s">
        <v>291</v>
      </c>
      <c r="K10005" s="102" t="s">
        <v>1</v>
      </c>
      <c r="L10005" s="102" t="s">
        <v>290</v>
      </c>
      <c r="M10005" s="102" t="s">
        <v>1074</v>
      </c>
      <c r="N10005" s="102">
        <v>6</v>
      </c>
      <c r="O10005" s="102" t="s">
        <v>1075</v>
      </c>
    </row>
    <row r="10006" spans="1:15" x14ac:dyDescent="0.25">
      <c r="A10006" s="102" t="s">
        <v>16470</v>
      </c>
      <c r="B10006" s="103" t="s">
        <v>13181</v>
      </c>
      <c r="C10006" s="103" t="s">
        <v>1118</v>
      </c>
      <c r="D10006" s="102" t="s">
        <v>13422</v>
      </c>
      <c r="E10006" s="102" t="s">
        <v>275</v>
      </c>
      <c r="F10006" s="102" t="s">
        <v>16473</v>
      </c>
      <c r="H10006" s="102">
        <v>45584</v>
      </c>
      <c r="I10006" s="102" t="s">
        <v>292</v>
      </c>
      <c r="J10006" s="102" t="s">
        <v>291</v>
      </c>
      <c r="K10006" s="102" t="s">
        <v>1</v>
      </c>
      <c r="L10006" s="102" t="s">
        <v>290</v>
      </c>
      <c r="M10006" s="102" t="s">
        <v>1074</v>
      </c>
      <c r="N10006" s="102">
        <v>6</v>
      </c>
      <c r="O10006" s="102" t="s">
        <v>1075</v>
      </c>
    </row>
    <row r="10007" spans="1:15" x14ac:dyDescent="0.25">
      <c r="A10007" s="102" t="s">
        <v>16474</v>
      </c>
      <c r="B10007" s="103" t="s">
        <v>16475</v>
      </c>
      <c r="C10007" s="103" t="s">
        <v>1118</v>
      </c>
      <c r="D10007" s="102" t="s">
        <v>13422</v>
      </c>
      <c r="E10007" s="102" t="s">
        <v>275</v>
      </c>
      <c r="F10007" s="102" t="s">
        <v>16476</v>
      </c>
      <c r="H10007" s="102">
        <v>45584</v>
      </c>
      <c r="I10007" s="102" t="s">
        <v>292</v>
      </c>
      <c r="J10007" s="102" t="s">
        <v>291</v>
      </c>
      <c r="K10007" s="102" t="s">
        <v>1</v>
      </c>
      <c r="L10007" s="102" t="s">
        <v>290</v>
      </c>
      <c r="M10007" s="102" t="s">
        <v>1074</v>
      </c>
      <c r="N10007" s="102">
        <v>6</v>
      </c>
      <c r="O10007" s="102" t="s">
        <v>1075</v>
      </c>
    </row>
    <row r="10008" spans="1:15" x14ac:dyDescent="0.25">
      <c r="A10008" s="102" t="s">
        <v>16477</v>
      </c>
      <c r="B10008" s="103" t="s">
        <v>8473</v>
      </c>
      <c r="C10008" s="103" t="s">
        <v>1118</v>
      </c>
      <c r="D10008" s="102" t="s">
        <v>13422</v>
      </c>
      <c r="E10008" s="102" t="s">
        <v>275</v>
      </c>
      <c r="F10008" s="102" t="s">
        <v>16478</v>
      </c>
      <c r="H10008" s="102">
        <v>45584</v>
      </c>
      <c r="I10008" s="102" t="s">
        <v>292</v>
      </c>
      <c r="J10008" s="102" t="s">
        <v>291</v>
      </c>
      <c r="K10008" s="102" t="s">
        <v>1</v>
      </c>
      <c r="L10008" s="102" t="s">
        <v>290</v>
      </c>
      <c r="M10008" s="102" t="s">
        <v>1074</v>
      </c>
      <c r="N10008" s="102">
        <v>6</v>
      </c>
      <c r="O10008" s="102" t="s">
        <v>1075</v>
      </c>
    </row>
    <row r="10009" spans="1:15" x14ac:dyDescent="0.25">
      <c r="A10009" s="102" t="s">
        <v>4398</v>
      </c>
      <c r="B10009" s="103" t="s">
        <v>15600</v>
      </c>
      <c r="C10009" s="103" t="s">
        <v>274</v>
      </c>
      <c r="D10009" s="102" t="s">
        <v>13422</v>
      </c>
      <c r="E10009" s="102" t="s">
        <v>275</v>
      </c>
      <c r="F10009" s="102" t="s">
        <v>16479</v>
      </c>
      <c r="H10009" s="102">
        <v>45584</v>
      </c>
      <c r="I10009" s="102" t="s">
        <v>292</v>
      </c>
      <c r="J10009" s="102" t="s">
        <v>291</v>
      </c>
      <c r="K10009" s="102" t="s">
        <v>1</v>
      </c>
      <c r="L10009" s="102" t="s">
        <v>290</v>
      </c>
      <c r="M10009" s="102" t="s">
        <v>1074</v>
      </c>
      <c r="N10009" s="102">
        <v>6</v>
      </c>
      <c r="O10009" s="102" t="s">
        <v>1075</v>
      </c>
    </row>
    <row r="10010" spans="1:15" x14ac:dyDescent="0.25">
      <c r="A10010" s="102" t="s">
        <v>16480</v>
      </c>
      <c r="B10010" s="103" t="s">
        <v>3183</v>
      </c>
      <c r="C10010" s="103" t="s">
        <v>274</v>
      </c>
      <c r="D10010" s="102" t="s">
        <v>13422</v>
      </c>
      <c r="E10010" s="102" t="s">
        <v>275</v>
      </c>
      <c r="F10010" s="102" t="s">
        <v>16481</v>
      </c>
      <c r="H10010" s="102">
        <v>45584</v>
      </c>
      <c r="I10010" s="102" t="s">
        <v>292</v>
      </c>
      <c r="J10010" s="102" t="s">
        <v>291</v>
      </c>
      <c r="K10010" s="102" t="s">
        <v>1</v>
      </c>
      <c r="L10010" s="102" t="s">
        <v>290</v>
      </c>
      <c r="M10010" s="102" t="s">
        <v>1074</v>
      </c>
      <c r="N10010" s="102">
        <v>6</v>
      </c>
      <c r="O10010" s="102" t="s">
        <v>1075</v>
      </c>
    </row>
    <row r="10011" spans="1:15" x14ac:dyDescent="0.25">
      <c r="A10011" s="102" t="s">
        <v>16482</v>
      </c>
      <c r="B10011" s="103" t="s">
        <v>16483</v>
      </c>
      <c r="C10011" s="103" t="s">
        <v>277</v>
      </c>
      <c r="D10011" s="102" t="s">
        <v>136</v>
      </c>
      <c r="E10011" s="102" t="s">
        <v>275</v>
      </c>
      <c r="F10011" s="102" t="s">
        <v>16484</v>
      </c>
      <c r="H10011" s="102">
        <v>45584</v>
      </c>
      <c r="I10011" s="102" t="s">
        <v>292</v>
      </c>
      <c r="J10011" s="102" t="s">
        <v>291</v>
      </c>
      <c r="K10011" s="102" t="s">
        <v>1</v>
      </c>
      <c r="L10011" s="102" t="s">
        <v>290</v>
      </c>
      <c r="M10011" s="102" t="s">
        <v>1074</v>
      </c>
      <c r="N10011" s="102">
        <v>6</v>
      </c>
      <c r="O10011" s="102" t="s">
        <v>1075</v>
      </c>
    </row>
    <row r="10012" spans="1:15" x14ac:dyDescent="0.25">
      <c r="A10012" s="102" t="s">
        <v>16485</v>
      </c>
      <c r="B10012" s="103" t="s">
        <v>1124</v>
      </c>
      <c r="C10012" s="103" t="s">
        <v>274</v>
      </c>
      <c r="D10012" s="102" t="s">
        <v>136</v>
      </c>
      <c r="E10012" s="102" t="s">
        <v>275</v>
      </c>
      <c r="F10012" s="102" t="s">
        <v>16486</v>
      </c>
      <c r="H10012" s="102">
        <v>45584</v>
      </c>
      <c r="I10012" s="102" t="s">
        <v>292</v>
      </c>
      <c r="J10012" s="102" t="s">
        <v>291</v>
      </c>
      <c r="K10012" s="102" t="s">
        <v>1</v>
      </c>
      <c r="L10012" s="102" t="s">
        <v>290</v>
      </c>
      <c r="M10012" s="102" t="s">
        <v>1074</v>
      </c>
      <c r="N10012" s="102">
        <v>6</v>
      </c>
      <c r="O10012" s="102" t="s">
        <v>1075</v>
      </c>
    </row>
    <row r="10013" spans="1:15" x14ac:dyDescent="0.25">
      <c r="A10013" s="102" t="s">
        <v>16487</v>
      </c>
      <c r="B10013" s="103" t="s">
        <v>3054</v>
      </c>
      <c r="C10013" s="103" t="s">
        <v>274</v>
      </c>
      <c r="D10013" s="102" t="s">
        <v>13422</v>
      </c>
      <c r="E10013" s="102" t="s">
        <v>275</v>
      </c>
      <c r="F10013" s="102" t="s">
        <v>16488</v>
      </c>
      <c r="H10013" s="102">
        <v>45584</v>
      </c>
      <c r="I10013" s="102" t="s">
        <v>292</v>
      </c>
      <c r="J10013" s="102" t="s">
        <v>291</v>
      </c>
      <c r="K10013" s="102" t="s">
        <v>1</v>
      </c>
      <c r="L10013" s="102" t="s">
        <v>290</v>
      </c>
      <c r="M10013" s="102" t="s">
        <v>1074</v>
      </c>
      <c r="N10013" s="102">
        <v>6</v>
      </c>
      <c r="O10013" s="102" t="s">
        <v>1075</v>
      </c>
    </row>
    <row r="10014" spans="1:15" x14ac:dyDescent="0.25">
      <c r="A10014" s="102" t="s">
        <v>16489</v>
      </c>
      <c r="B10014" s="103" t="s">
        <v>1703</v>
      </c>
      <c r="C10014" s="103" t="s">
        <v>274</v>
      </c>
      <c r="D10014" s="102" t="s">
        <v>136</v>
      </c>
      <c r="E10014" s="102" t="s">
        <v>275</v>
      </c>
      <c r="F10014" s="102" t="s">
        <v>16490</v>
      </c>
      <c r="H10014" s="102">
        <v>45584</v>
      </c>
      <c r="I10014" s="102" t="s">
        <v>292</v>
      </c>
      <c r="J10014" s="102" t="s">
        <v>291</v>
      </c>
      <c r="K10014" s="102" t="s">
        <v>1</v>
      </c>
      <c r="L10014" s="102" t="s">
        <v>290</v>
      </c>
      <c r="M10014" s="102" t="s">
        <v>1074</v>
      </c>
      <c r="N10014" s="102">
        <v>6</v>
      </c>
      <c r="O10014" s="102" t="s">
        <v>1075</v>
      </c>
    </row>
    <row r="10015" spans="1:15" x14ac:dyDescent="0.25">
      <c r="A10015" s="102" t="s">
        <v>16489</v>
      </c>
      <c r="B10015" s="103" t="s">
        <v>16491</v>
      </c>
      <c r="C10015" s="103" t="s">
        <v>274</v>
      </c>
      <c r="D10015" s="102" t="s">
        <v>136</v>
      </c>
      <c r="E10015" s="102" t="s">
        <v>275</v>
      </c>
      <c r="F10015" s="102" t="s">
        <v>16492</v>
      </c>
      <c r="H10015" s="102">
        <v>45584</v>
      </c>
      <c r="I10015" s="102" t="s">
        <v>292</v>
      </c>
      <c r="J10015" s="102" t="s">
        <v>291</v>
      </c>
      <c r="K10015" s="102" t="s">
        <v>1</v>
      </c>
      <c r="L10015" s="102" t="s">
        <v>290</v>
      </c>
      <c r="M10015" s="102" t="s">
        <v>1074</v>
      </c>
      <c r="N10015" s="102">
        <v>6</v>
      </c>
      <c r="O10015" s="102" t="s">
        <v>1075</v>
      </c>
    </row>
    <row r="10016" spans="1:15" x14ac:dyDescent="0.25">
      <c r="A10016" s="102" t="s">
        <v>16493</v>
      </c>
      <c r="B10016" s="103" t="s">
        <v>6120</v>
      </c>
      <c r="C10016" s="103" t="s">
        <v>274</v>
      </c>
      <c r="D10016" s="102" t="s">
        <v>296</v>
      </c>
      <c r="E10016" s="102" t="s">
        <v>275</v>
      </c>
      <c r="F10016" s="102" t="s">
        <v>16494</v>
      </c>
      <c r="H10016" s="102">
        <v>45584</v>
      </c>
      <c r="I10016" s="102" t="s">
        <v>292</v>
      </c>
      <c r="J10016" s="102" t="s">
        <v>291</v>
      </c>
      <c r="K10016" s="102" t="s">
        <v>1</v>
      </c>
      <c r="L10016" s="102" t="s">
        <v>290</v>
      </c>
      <c r="M10016" s="102" t="s">
        <v>1074</v>
      </c>
      <c r="N10016" s="102">
        <v>6</v>
      </c>
      <c r="O10016" s="102" t="s">
        <v>1075</v>
      </c>
    </row>
    <row r="10017" spans="1:15" x14ac:dyDescent="0.25">
      <c r="A10017" s="102" t="s">
        <v>16495</v>
      </c>
      <c r="B10017" s="103" t="s">
        <v>16496</v>
      </c>
      <c r="C10017" s="103" t="s">
        <v>2526</v>
      </c>
      <c r="D10017" s="102" t="s">
        <v>296</v>
      </c>
      <c r="E10017" s="102" t="s">
        <v>275</v>
      </c>
      <c r="F10017" s="102" t="s">
        <v>16497</v>
      </c>
      <c r="H10017" s="102">
        <v>45584</v>
      </c>
      <c r="I10017" s="102" t="s">
        <v>292</v>
      </c>
      <c r="J10017" s="102" t="s">
        <v>291</v>
      </c>
      <c r="K10017" s="102" t="s">
        <v>1</v>
      </c>
      <c r="L10017" s="102" t="s">
        <v>290</v>
      </c>
      <c r="M10017" s="102" t="s">
        <v>1074</v>
      </c>
      <c r="N10017" s="102">
        <v>6</v>
      </c>
      <c r="O10017" s="102" t="s">
        <v>1075</v>
      </c>
    </row>
    <row r="10018" spans="1:15" x14ac:dyDescent="0.25">
      <c r="A10018" s="102" t="s">
        <v>16498</v>
      </c>
      <c r="B10018" s="103" t="s">
        <v>14153</v>
      </c>
      <c r="C10018" s="103" t="s">
        <v>274</v>
      </c>
      <c r="D10018" s="102" t="s">
        <v>13422</v>
      </c>
      <c r="E10018" s="102" t="s">
        <v>275</v>
      </c>
      <c r="F10018" s="102" t="s">
        <v>16499</v>
      </c>
      <c r="H10018" s="102">
        <v>45584</v>
      </c>
      <c r="I10018" s="102" t="s">
        <v>292</v>
      </c>
      <c r="J10018" s="102" t="s">
        <v>291</v>
      </c>
      <c r="K10018" s="102" t="s">
        <v>1</v>
      </c>
      <c r="L10018" s="102" t="s">
        <v>290</v>
      </c>
      <c r="M10018" s="102" t="s">
        <v>1074</v>
      </c>
      <c r="N10018" s="102">
        <v>6</v>
      </c>
      <c r="O10018" s="102" t="s">
        <v>1075</v>
      </c>
    </row>
    <row r="10019" spans="1:15" x14ac:dyDescent="0.25">
      <c r="A10019" s="102" t="s">
        <v>16500</v>
      </c>
      <c r="B10019" s="103" t="s">
        <v>14760</v>
      </c>
      <c r="C10019" s="103" t="s">
        <v>274</v>
      </c>
      <c r="D10019" s="102" t="s">
        <v>13422</v>
      </c>
      <c r="E10019" s="102" t="s">
        <v>275</v>
      </c>
      <c r="F10019" s="102" t="s">
        <v>16501</v>
      </c>
      <c r="H10019" s="102">
        <v>45584</v>
      </c>
      <c r="I10019" s="102" t="s">
        <v>292</v>
      </c>
      <c r="J10019" s="102" t="s">
        <v>291</v>
      </c>
      <c r="K10019" s="102" t="s">
        <v>1</v>
      </c>
      <c r="L10019" s="102" t="s">
        <v>290</v>
      </c>
      <c r="M10019" s="102" t="s">
        <v>1074</v>
      </c>
      <c r="N10019" s="102">
        <v>6</v>
      </c>
      <c r="O10019" s="102" t="s">
        <v>1075</v>
      </c>
    </row>
    <row r="10020" spans="1:15" x14ac:dyDescent="0.25">
      <c r="A10020" s="102" t="s">
        <v>16502</v>
      </c>
      <c r="B10020" s="103" t="s">
        <v>16503</v>
      </c>
      <c r="C10020" s="103" t="s">
        <v>1082</v>
      </c>
      <c r="D10020" s="102" t="s">
        <v>13422</v>
      </c>
      <c r="E10020" s="102" t="s">
        <v>275</v>
      </c>
      <c r="F10020" s="102" t="s">
        <v>16504</v>
      </c>
      <c r="G10020" s="102" t="s">
        <v>16505</v>
      </c>
      <c r="H10020" s="102">
        <v>45584</v>
      </c>
      <c r="I10020" s="102" t="s">
        <v>292</v>
      </c>
      <c r="J10020" s="102" t="s">
        <v>291</v>
      </c>
      <c r="K10020" s="102" t="s">
        <v>1</v>
      </c>
      <c r="L10020" s="102" t="s">
        <v>290</v>
      </c>
      <c r="M10020" s="102" t="s">
        <v>1082</v>
      </c>
      <c r="N10020" s="102">
        <v>6</v>
      </c>
      <c r="O10020" s="102" t="s">
        <v>1075</v>
      </c>
    </row>
    <row r="10021" spans="1:15" x14ac:dyDescent="0.25">
      <c r="A10021" s="102" t="s">
        <v>16502</v>
      </c>
      <c r="B10021" s="103" t="s">
        <v>15814</v>
      </c>
      <c r="C10021" s="103" t="s">
        <v>1360</v>
      </c>
      <c r="D10021" s="102" t="s">
        <v>13422</v>
      </c>
      <c r="E10021" s="102" t="s">
        <v>275</v>
      </c>
      <c r="F10021" s="102" t="s">
        <v>16506</v>
      </c>
      <c r="H10021" s="102">
        <v>45584</v>
      </c>
      <c r="I10021" s="102" t="s">
        <v>292</v>
      </c>
      <c r="J10021" s="102" t="s">
        <v>291</v>
      </c>
      <c r="K10021" s="102" t="s">
        <v>1</v>
      </c>
      <c r="L10021" s="102" t="s">
        <v>290</v>
      </c>
      <c r="M10021" s="102" t="s">
        <v>1074</v>
      </c>
      <c r="N10021" s="102">
        <v>6</v>
      </c>
      <c r="O10021" s="102" t="s">
        <v>1075</v>
      </c>
    </row>
    <row r="10022" spans="1:15" x14ac:dyDescent="0.25">
      <c r="A10022" s="102" t="s">
        <v>16502</v>
      </c>
      <c r="B10022" s="103" t="s">
        <v>16507</v>
      </c>
      <c r="C10022" s="103" t="s">
        <v>1360</v>
      </c>
      <c r="D10022" s="102" t="s">
        <v>13422</v>
      </c>
      <c r="E10022" s="102" t="s">
        <v>275</v>
      </c>
      <c r="F10022" s="102" t="s">
        <v>16508</v>
      </c>
      <c r="H10022" s="102">
        <v>45584</v>
      </c>
      <c r="I10022" s="102" t="s">
        <v>292</v>
      </c>
      <c r="J10022" s="102" t="s">
        <v>291</v>
      </c>
      <c r="K10022" s="102" t="s">
        <v>1</v>
      </c>
      <c r="L10022" s="102" t="s">
        <v>290</v>
      </c>
      <c r="M10022" s="102" t="s">
        <v>1074</v>
      </c>
      <c r="N10022" s="102">
        <v>6</v>
      </c>
      <c r="O10022" s="102" t="s">
        <v>1075</v>
      </c>
    </row>
    <row r="10023" spans="1:15" x14ac:dyDescent="0.25">
      <c r="A10023" s="102" t="s">
        <v>16509</v>
      </c>
      <c r="B10023" s="103" t="s">
        <v>16510</v>
      </c>
      <c r="C10023" s="103" t="s">
        <v>1360</v>
      </c>
      <c r="D10023" s="102" t="s">
        <v>13422</v>
      </c>
      <c r="E10023" s="102" t="s">
        <v>275</v>
      </c>
      <c r="F10023" s="102" t="s">
        <v>16511</v>
      </c>
      <c r="H10023" s="102">
        <v>45584</v>
      </c>
      <c r="I10023" s="102" t="s">
        <v>292</v>
      </c>
      <c r="J10023" s="102" t="s">
        <v>291</v>
      </c>
      <c r="K10023" s="102" t="s">
        <v>1</v>
      </c>
      <c r="L10023" s="102" t="s">
        <v>290</v>
      </c>
      <c r="M10023" s="102" t="s">
        <v>1074</v>
      </c>
      <c r="N10023" s="102">
        <v>6</v>
      </c>
      <c r="O10023" s="102" t="s">
        <v>1075</v>
      </c>
    </row>
    <row r="10024" spans="1:15" x14ac:dyDescent="0.25">
      <c r="A10024" s="102" t="s">
        <v>16512</v>
      </c>
      <c r="B10024" s="103" t="s">
        <v>1214</v>
      </c>
      <c r="C10024" s="103" t="s">
        <v>277</v>
      </c>
      <c r="D10024" s="102" t="s">
        <v>136</v>
      </c>
      <c r="E10024" s="102" t="s">
        <v>275</v>
      </c>
      <c r="F10024" s="102" t="s">
        <v>16513</v>
      </c>
      <c r="H10024" s="102">
        <v>45584</v>
      </c>
      <c r="I10024" s="102" t="s">
        <v>292</v>
      </c>
      <c r="J10024" s="102" t="s">
        <v>291</v>
      </c>
      <c r="K10024" s="102" t="s">
        <v>1</v>
      </c>
      <c r="L10024" s="102" t="s">
        <v>290</v>
      </c>
      <c r="M10024" s="102" t="s">
        <v>1074</v>
      </c>
      <c r="N10024" s="102">
        <v>6</v>
      </c>
      <c r="O10024" s="102" t="s">
        <v>1075</v>
      </c>
    </row>
    <row r="10025" spans="1:15" x14ac:dyDescent="0.25">
      <c r="A10025" s="102" t="s">
        <v>13647</v>
      </c>
      <c r="B10025" s="103" t="s">
        <v>11590</v>
      </c>
      <c r="C10025" s="103" t="s">
        <v>1360</v>
      </c>
      <c r="D10025" s="102" t="s">
        <v>13422</v>
      </c>
      <c r="E10025" s="102" t="s">
        <v>275</v>
      </c>
      <c r="F10025" s="102" t="s">
        <v>16514</v>
      </c>
      <c r="H10025" s="102">
        <v>45584</v>
      </c>
      <c r="I10025" s="102" t="s">
        <v>292</v>
      </c>
      <c r="J10025" s="102" t="s">
        <v>291</v>
      </c>
      <c r="K10025" s="102" t="s">
        <v>1</v>
      </c>
      <c r="L10025" s="102" t="s">
        <v>290</v>
      </c>
      <c r="M10025" s="102" t="s">
        <v>1074</v>
      </c>
      <c r="N10025" s="102">
        <v>6</v>
      </c>
      <c r="O10025" s="102" t="s">
        <v>1075</v>
      </c>
    </row>
    <row r="10026" spans="1:15" x14ac:dyDescent="0.25">
      <c r="A10026" s="102" t="s">
        <v>16515</v>
      </c>
      <c r="B10026" s="103" t="s">
        <v>2972</v>
      </c>
      <c r="C10026" s="103" t="s">
        <v>1360</v>
      </c>
      <c r="D10026" s="102" t="s">
        <v>13422</v>
      </c>
      <c r="E10026" s="102" t="s">
        <v>275</v>
      </c>
      <c r="F10026" s="102" t="s">
        <v>16516</v>
      </c>
      <c r="H10026" s="102">
        <v>45584</v>
      </c>
      <c r="I10026" s="102" t="s">
        <v>292</v>
      </c>
      <c r="J10026" s="102" t="s">
        <v>291</v>
      </c>
      <c r="K10026" s="102" t="s">
        <v>1</v>
      </c>
      <c r="L10026" s="102" t="s">
        <v>290</v>
      </c>
      <c r="M10026" s="102" t="s">
        <v>1074</v>
      </c>
      <c r="N10026" s="102">
        <v>6</v>
      </c>
      <c r="O10026" s="102" t="s">
        <v>1075</v>
      </c>
    </row>
    <row r="10027" spans="1:15" x14ac:dyDescent="0.25">
      <c r="A10027" s="102" t="s">
        <v>6367</v>
      </c>
      <c r="B10027" s="103" t="s">
        <v>13137</v>
      </c>
      <c r="C10027" s="103" t="s">
        <v>274</v>
      </c>
      <c r="D10027" s="102" t="s">
        <v>13422</v>
      </c>
      <c r="E10027" s="102" t="s">
        <v>275</v>
      </c>
      <c r="F10027" s="102" t="s">
        <v>16517</v>
      </c>
      <c r="H10027" s="102">
        <v>45584</v>
      </c>
      <c r="I10027" s="102" t="s">
        <v>292</v>
      </c>
      <c r="J10027" s="102" t="s">
        <v>291</v>
      </c>
      <c r="K10027" s="102" t="s">
        <v>1</v>
      </c>
      <c r="L10027" s="102" t="s">
        <v>290</v>
      </c>
      <c r="M10027" s="102" t="s">
        <v>1074</v>
      </c>
      <c r="N10027" s="102">
        <v>6</v>
      </c>
      <c r="O10027" s="102" t="s">
        <v>1075</v>
      </c>
    </row>
    <row r="10028" spans="1:15" x14ac:dyDescent="0.25">
      <c r="A10028" s="102" t="s">
        <v>16518</v>
      </c>
      <c r="B10028" s="103" t="s">
        <v>14742</v>
      </c>
      <c r="C10028" s="103" t="s">
        <v>277</v>
      </c>
      <c r="D10028" s="102" t="s">
        <v>136</v>
      </c>
      <c r="E10028" s="102" t="s">
        <v>275</v>
      </c>
      <c r="F10028" s="102" t="s">
        <v>16519</v>
      </c>
      <c r="H10028" s="102">
        <v>45584</v>
      </c>
      <c r="I10028" s="102" t="s">
        <v>292</v>
      </c>
      <c r="J10028" s="102" t="s">
        <v>291</v>
      </c>
      <c r="K10028" s="102" t="s">
        <v>1</v>
      </c>
      <c r="L10028" s="102" t="s">
        <v>290</v>
      </c>
      <c r="M10028" s="102" t="s">
        <v>1074</v>
      </c>
      <c r="N10028" s="102">
        <v>6</v>
      </c>
      <c r="O10028" s="102" t="s">
        <v>1075</v>
      </c>
    </row>
    <row r="10029" spans="1:15" x14ac:dyDescent="0.25">
      <c r="A10029" s="102" t="s">
        <v>11462</v>
      </c>
      <c r="B10029" s="103" t="s">
        <v>16520</v>
      </c>
      <c r="C10029" s="103" t="s">
        <v>274</v>
      </c>
      <c r="D10029" s="102" t="s">
        <v>318</v>
      </c>
      <c r="E10029" s="102" t="s">
        <v>275</v>
      </c>
      <c r="F10029" s="102" t="s">
        <v>16521</v>
      </c>
      <c r="H10029" s="102">
        <v>45584</v>
      </c>
      <c r="I10029" s="102" t="s">
        <v>292</v>
      </c>
      <c r="J10029" s="102" t="s">
        <v>291</v>
      </c>
      <c r="K10029" s="102" t="s">
        <v>1</v>
      </c>
      <c r="L10029" s="102" t="s">
        <v>290</v>
      </c>
      <c r="M10029" s="102" t="s">
        <v>1074</v>
      </c>
      <c r="N10029" s="102">
        <v>6</v>
      </c>
      <c r="O10029" s="102" t="s">
        <v>1075</v>
      </c>
    </row>
    <row r="10030" spans="1:15" x14ac:dyDescent="0.25">
      <c r="A10030" s="102" t="s">
        <v>9608</v>
      </c>
      <c r="B10030" s="103" t="s">
        <v>16522</v>
      </c>
      <c r="C10030" s="103" t="s">
        <v>1118</v>
      </c>
      <c r="D10030" s="102" t="s">
        <v>318</v>
      </c>
      <c r="E10030" s="102" t="s">
        <v>275</v>
      </c>
      <c r="F10030" s="102" t="s">
        <v>16523</v>
      </c>
      <c r="H10030" s="102">
        <v>45584</v>
      </c>
      <c r="I10030" s="102" t="s">
        <v>292</v>
      </c>
      <c r="J10030" s="102" t="s">
        <v>291</v>
      </c>
      <c r="K10030" s="102" t="s">
        <v>1</v>
      </c>
      <c r="L10030" s="102" t="s">
        <v>290</v>
      </c>
      <c r="M10030" s="102" t="s">
        <v>1074</v>
      </c>
      <c r="N10030" s="102">
        <v>6</v>
      </c>
      <c r="O10030" s="102" t="s">
        <v>1075</v>
      </c>
    </row>
    <row r="10031" spans="1:15" x14ac:dyDescent="0.25">
      <c r="A10031" s="102" t="s">
        <v>1809</v>
      </c>
      <c r="B10031" s="103" t="s">
        <v>1197</v>
      </c>
      <c r="C10031" s="103" t="s">
        <v>274</v>
      </c>
      <c r="D10031" s="102" t="s">
        <v>136</v>
      </c>
      <c r="E10031" s="102" t="s">
        <v>275</v>
      </c>
      <c r="F10031" s="102" t="s">
        <v>16524</v>
      </c>
      <c r="H10031" s="102">
        <v>45584</v>
      </c>
      <c r="I10031" s="102" t="s">
        <v>292</v>
      </c>
      <c r="J10031" s="102" t="s">
        <v>291</v>
      </c>
      <c r="K10031" s="102" t="s">
        <v>1</v>
      </c>
      <c r="L10031" s="102" t="s">
        <v>290</v>
      </c>
      <c r="M10031" s="102" t="s">
        <v>1074</v>
      </c>
      <c r="N10031" s="102">
        <v>6</v>
      </c>
      <c r="O10031" s="102" t="s">
        <v>1075</v>
      </c>
    </row>
    <row r="10032" spans="1:15" x14ac:dyDescent="0.25">
      <c r="A10032" s="102" t="s">
        <v>16525</v>
      </c>
      <c r="B10032" s="103" t="s">
        <v>1214</v>
      </c>
      <c r="C10032" s="103" t="s">
        <v>1077</v>
      </c>
      <c r="D10032" s="102" t="s">
        <v>196</v>
      </c>
      <c r="E10032" s="102" t="s">
        <v>275</v>
      </c>
      <c r="F10032" s="102" t="s">
        <v>16526</v>
      </c>
      <c r="H10032" s="102">
        <v>45584</v>
      </c>
      <c r="I10032" s="102" t="s">
        <v>292</v>
      </c>
      <c r="J10032" s="102" t="s">
        <v>291</v>
      </c>
      <c r="K10032" s="102" t="s">
        <v>1</v>
      </c>
      <c r="L10032" s="102" t="s">
        <v>290</v>
      </c>
      <c r="M10032" s="102" t="s">
        <v>1074</v>
      </c>
      <c r="N10032" s="102">
        <v>6</v>
      </c>
      <c r="O10032" s="102" t="s">
        <v>1075</v>
      </c>
    </row>
    <row r="10033" spans="1:15" x14ac:dyDescent="0.25">
      <c r="A10033" s="102" t="s">
        <v>16527</v>
      </c>
      <c r="B10033" s="103" t="s">
        <v>16528</v>
      </c>
      <c r="C10033" s="103" t="s">
        <v>1118</v>
      </c>
      <c r="D10033" s="102" t="s">
        <v>318</v>
      </c>
      <c r="E10033" s="102" t="s">
        <v>275</v>
      </c>
      <c r="F10033" s="102" t="s">
        <v>16529</v>
      </c>
      <c r="H10033" s="102">
        <v>45584</v>
      </c>
      <c r="I10033" s="102" t="s">
        <v>292</v>
      </c>
      <c r="J10033" s="102" t="s">
        <v>291</v>
      </c>
      <c r="K10033" s="102" t="s">
        <v>1</v>
      </c>
      <c r="L10033" s="102" t="s">
        <v>290</v>
      </c>
      <c r="M10033" s="102" t="s">
        <v>1074</v>
      </c>
      <c r="N10033" s="102">
        <v>6</v>
      </c>
      <c r="O10033" s="102" t="s">
        <v>1075</v>
      </c>
    </row>
    <row r="10034" spans="1:15" x14ac:dyDescent="0.25">
      <c r="A10034" s="102" t="s">
        <v>1817</v>
      </c>
      <c r="B10034" s="103" t="s">
        <v>1095</v>
      </c>
      <c r="C10034" s="103" t="s">
        <v>1118</v>
      </c>
      <c r="D10034" s="102" t="s">
        <v>318</v>
      </c>
      <c r="E10034" s="102" t="s">
        <v>275</v>
      </c>
      <c r="F10034" s="102" t="s">
        <v>16530</v>
      </c>
      <c r="H10034" s="102">
        <v>45584</v>
      </c>
      <c r="I10034" s="102" t="s">
        <v>292</v>
      </c>
      <c r="J10034" s="102" t="s">
        <v>291</v>
      </c>
      <c r="K10034" s="102" t="s">
        <v>1</v>
      </c>
      <c r="L10034" s="102" t="s">
        <v>290</v>
      </c>
      <c r="M10034" s="102" t="s">
        <v>1074</v>
      </c>
      <c r="N10034" s="102">
        <v>6</v>
      </c>
      <c r="O10034" s="102" t="s">
        <v>1075</v>
      </c>
    </row>
    <row r="10035" spans="1:15" x14ac:dyDescent="0.25">
      <c r="A10035" s="102" t="s">
        <v>16531</v>
      </c>
      <c r="B10035" s="103" t="s">
        <v>16532</v>
      </c>
      <c r="C10035" s="103" t="s">
        <v>1118</v>
      </c>
      <c r="D10035" s="102" t="s">
        <v>152</v>
      </c>
      <c r="E10035" s="102" t="s">
        <v>276</v>
      </c>
      <c r="H10035" s="102">
        <v>45584</v>
      </c>
      <c r="I10035" s="102" t="s">
        <v>292</v>
      </c>
      <c r="J10035" s="102" t="s">
        <v>291</v>
      </c>
      <c r="K10035" s="102" t="s">
        <v>1</v>
      </c>
      <c r="L10035" s="102" t="s">
        <v>290</v>
      </c>
      <c r="M10035" s="102" t="s">
        <v>1074</v>
      </c>
      <c r="N10035" s="102">
        <v>6</v>
      </c>
      <c r="O10035" s="102" t="s">
        <v>1075</v>
      </c>
    </row>
    <row r="10036" spans="1:15" x14ac:dyDescent="0.25">
      <c r="A10036" s="102" t="s">
        <v>16533</v>
      </c>
      <c r="B10036" s="103" t="s">
        <v>16534</v>
      </c>
      <c r="C10036" s="103" t="s">
        <v>274</v>
      </c>
      <c r="D10036" s="102" t="s">
        <v>318</v>
      </c>
      <c r="E10036" s="102" t="s">
        <v>275</v>
      </c>
      <c r="F10036" s="102" t="s">
        <v>16535</v>
      </c>
      <c r="H10036" s="102">
        <v>45584</v>
      </c>
      <c r="I10036" s="102" t="s">
        <v>292</v>
      </c>
      <c r="J10036" s="102" t="s">
        <v>291</v>
      </c>
      <c r="K10036" s="102" t="s">
        <v>1</v>
      </c>
      <c r="L10036" s="102" t="s">
        <v>290</v>
      </c>
      <c r="M10036" s="102" t="s">
        <v>1074</v>
      </c>
      <c r="N10036" s="102">
        <v>6</v>
      </c>
      <c r="O10036" s="102" t="s">
        <v>1075</v>
      </c>
    </row>
    <row r="10037" spans="1:15" x14ac:dyDescent="0.25">
      <c r="A10037" s="102" t="s">
        <v>16536</v>
      </c>
      <c r="B10037" s="103" t="s">
        <v>1078</v>
      </c>
      <c r="C10037" s="103" t="s">
        <v>274</v>
      </c>
      <c r="D10037" s="102" t="s">
        <v>318</v>
      </c>
      <c r="E10037" s="102" t="s">
        <v>275</v>
      </c>
      <c r="F10037" s="102" t="s">
        <v>16537</v>
      </c>
      <c r="H10037" s="102">
        <v>45584</v>
      </c>
      <c r="I10037" s="102" t="s">
        <v>292</v>
      </c>
      <c r="J10037" s="102" t="s">
        <v>291</v>
      </c>
      <c r="K10037" s="102" t="s">
        <v>1</v>
      </c>
      <c r="L10037" s="102" t="s">
        <v>290</v>
      </c>
      <c r="M10037" s="102" t="s">
        <v>1074</v>
      </c>
      <c r="N10037" s="102">
        <v>6</v>
      </c>
      <c r="O10037" s="102" t="s">
        <v>1075</v>
      </c>
    </row>
    <row r="10038" spans="1:15" x14ac:dyDescent="0.25">
      <c r="A10038" s="102" t="s">
        <v>16538</v>
      </c>
      <c r="B10038" s="103" t="s">
        <v>16539</v>
      </c>
      <c r="C10038" s="103" t="s">
        <v>1360</v>
      </c>
      <c r="D10038" s="102" t="s">
        <v>13422</v>
      </c>
      <c r="E10038" s="102" t="s">
        <v>275</v>
      </c>
      <c r="F10038" s="102" t="s">
        <v>16540</v>
      </c>
      <c r="H10038" s="102">
        <v>45584</v>
      </c>
      <c r="I10038" s="102" t="s">
        <v>292</v>
      </c>
      <c r="J10038" s="102" t="s">
        <v>291</v>
      </c>
      <c r="K10038" s="102" t="s">
        <v>1</v>
      </c>
      <c r="L10038" s="102" t="s">
        <v>290</v>
      </c>
      <c r="M10038" s="102" t="s">
        <v>1074</v>
      </c>
      <c r="N10038" s="102">
        <v>6</v>
      </c>
      <c r="O10038" s="102" t="s">
        <v>1075</v>
      </c>
    </row>
    <row r="10039" spans="1:15" x14ac:dyDescent="0.25">
      <c r="A10039" s="102" t="s">
        <v>16538</v>
      </c>
      <c r="B10039" s="103" t="s">
        <v>14093</v>
      </c>
      <c r="C10039" s="103" t="s">
        <v>1360</v>
      </c>
      <c r="D10039" s="102" t="s">
        <v>13422</v>
      </c>
      <c r="E10039" s="102" t="s">
        <v>275</v>
      </c>
      <c r="F10039" s="102" t="s">
        <v>16541</v>
      </c>
      <c r="H10039" s="102">
        <v>45584</v>
      </c>
      <c r="I10039" s="102" t="s">
        <v>292</v>
      </c>
      <c r="J10039" s="102" t="s">
        <v>291</v>
      </c>
      <c r="K10039" s="102" t="s">
        <v>1</v>
      </c>
      <c r="L10039" s="102" t="s">
        <v>290</v>
      </c>
      <c r="M10039" s="102" t="s">
        <v>1074</v>
      </c>
      <c r="N10039" s="102">
        <v>6</v>
      </c>
      <c r="O10039" s="102" t="s">
        <v>1075</v>
      </c>
    </row>
    <row r="10040" spans="1:15" x14ac:dyDescent="0.25">
      <c r="A10040" s="102" t="s">
        <v>16542</v>
      </c>
      <c r="B10040" s="103" t="s">
        <v>1228</v>
      </c>
      <c r="C10040" s="103" t="s">
        <v>2526</v>
      </c>
      <c r="D10040" s="102" t="s">
        <v>296</v>
      </c>
      <c r="E10040" s="102" t="s">
        <v>275</v>
      </c>
      <c r="F10040" s="102" t="s">
        <v>16543</v>
      </c>
      <c r="H10040" s="102">
        <v>45584</v>
      </c>
      <c r="I10040" s="102" t="s">
        <v>292</v>
      </c>
      <c r="J10040" s="102" t="s">
        <v>291</v>
      </c>
      <c r="K10040" s="102" t="s">
        <v>1</v>
      </c>
      <c r="L10040" s="102" t="s">
        <v>290</v>
      </c>
      <c r="M10040" s="102" t="s">
        <v>1074</v>
      </c>
      <c r="N10040" s="102">
        <v>6</v>
      </c>
      <c r="O10040" s="102" t="s">
        <v>1075</v>
      </c>
    </row>
    <row r="10041" spans="1:15" x14ac:dyDescent="0.25">
      <c r="A10041" s="102" t="s">
        <v>7221</v>
      </c>
      <c r="B10041" s="103" t="s">
        <v>1189</v>
      </c>
      <c r="C10041" s="103" t="s">
        <v>274</v>
      </c>
      <c r="D10041" s="102" t="s">
        <v>318</v>
      </c>
      <c r="E10041" s="102" t="s">
        <v>275</v>
      </c>
      <c r="F10041" s="102" t="s">
        <v>16544</v>
      </c>
      <c r="H10041" s="102">
        <v>45584</v>
      </c>
      <c r="I10041" s="102" t="s">
        <v>292</v>
      </c>
      <c r="J10041" s="102" t="s">
        <v>291</v>
      </c>
      <c r="K10041" s="102" t="s">
        <v>1</v>
      </c>
      <c r="L10041" s="102" t="s">
        <v>290</v>
      </c>
      <c r="M10041" s="102" t="s">
        <v>1074</v>
      </c>
      <c r="N10041" s="102">
        <v>6</v>
      </c>
      <c r="O10041" s="102" t="s">
        <v>1075</v>
      </c>
    </row>
    <row r="10042" spans="1:15" x14ac:dyDescent="0.25">
      <c r="A10042" s="102" t="s">
        <v>16545</v>
      </c>
      <c r="B10042" s="103" t="s">
        <v>1792</v>
      </c>
      <c r="C10042" s="103" t="s">
        <v>274</v>
      </c>
      <c r="D10042" s="102" t="s">
        <v>318</v>
      </c>
      <c r="E10042" s="102" t="s">
        <v>275</v>
      </c>
      <c r="F10042" s="102" t="s">
        <v>16546</v>
      </c>
      <c r="H10042" s="102">
        <v>45584</v>
      </c>
      <c r="I10042" s="102" t="s">
        <v>292</v>
      </c>
      <c r="J10042" s="102" t="s">
        <v>291</v>
      </c>
      <c r="K10042" s="102" t="s">
        <v>1</v>
      </c>
      <c r="L10042" s="102" t="s">
        <v>290</v>
      </c>
      <c r="M10042" s="102" t="s">
        <v>1074</v>
      </c>
      <c r="N10042" s="102">
        <v>6</v>
      </c>
      <c r="O10042" s="102" t="s">
        <v>1075</v>
      </c>
    </row>
    <row r="10043" spans="1:15" x14ac:dyDescent="0.25">
      <c r="A10043" s="102" t="s">
        <v>16547</v>
      </c>
      <c r="B10043" s="103" t="s">
        <v>13082</v>
      </c>
      <c r="C10043" s="103" t="s">
        <v>1360</v>
      </c>
      <c r="D10043" s="102" t="s">
        <v>13422</v>
      </c>
      <c r="E10043" s="102" t="s">
        <v>275</v>
      </c>
      <c r="F10043" s="102" t="s">
        <v>16548</v>
      </c>
      <c r="H10043" s="102">
        <v>45584</v>
      </c>
      <c r="I10043" s="102" t="s">
        <v>292</v>
      </c>
      <c r="J10043" s="102" t="s">
        <v>291</v>
      </c>
      <c r="K10043" s="102" t="s">
        <v>1</v>
      </c>
      <c r="L10043" s="102" t="s">
        <v>290</v>
      </c>
      <c r="M10043" s="102" t="s">
        <v>1074</v>
      </c>
      <c r="N10043" s="102">
        <v>6</v>
      </c>
      <c r="O10043" s="102" t="s">
        <v>1075</v>
      </c>
    </row>
    <row r="10044" spans="1:15" x14ac:dyDescent="0.25">
      <c r="A10044" s="102" t="s">
        <v>16549</v>
      </c>
      <c r="B10044" s="103" t="s">
        <v>1764</v>
      </c>
      <c r="C10044" s="103" t="s">
        <v>1077</v>
      </c>
      <c r="D10044" s="102" t="s">
        <v>247</v>
      </c>
      <c r="E10044" s="102" t="s">
        <v>275</v>
      </c>
      <c r="F10044" s="102" t="s">
        <v>16550</v>
      </c>
      <c r="G10044" s="102" t="s">
        <v>16393</v>
      </c>
      <c r="H10044" s="102">
        <v>45584</v>
      </c>
      <c r="I10044" s="102" t="s">
        <v>292</v>
      </c>
      <c r="J10044" s="102" t="s">
        <v>291</v>
      </c>
      <c r="K10044" s="102" t="s">
        <v>1</v>
      </c>
      <c r="L10044" s="102" t="s">
        <v>290</v>
      </c>
      <c r="M10044" s="102" t="s">
        <v>1074</v>
      </c>
      <c r="N10044" s="102">
        <v>6</v>
      </c>
      <c r="O10044" s="102" t="s">
        <v>1075</v>
      </c>
    </row>
    <row r="10045" spans="1:15" x14ac:dyDescent="0.25">
      <c r="A10045" s="102" t="s">
        <v>13896</v>
      </c>
      <c r="B10045" s="103" t="s">
        <v>12950</v>
      </c>
      <c r="C10045" s="103" t="s">
        <v>1118</v>
      </c>
      <c r="D10045" s="102" t="s">
        <v>13422</v>
      </c>
      <c r="E10045" s="102" t="s">
        <v>275</v>
      </c>
      <c r="F10045" s="102" t="s">
        <v>16551</v>
      </c>
      <c r="H10045" s="102">
        <v>45584</v>
      </c>
      <c r="I10045" s="102" t="s">
        <v>292</v>
      </c>
      <c r="J10045" s="102" t="s">
        <v>291</v>
      </c>
      <c r="K10045" s="102" t="s">
        <v>1</v>
      </c>
      <c r="L10045" s="102" t="s">
        <v>290</v>
      </c>
      <c r="M10045" s="102" t="s">
        <v>1074</v>
      </c>
      <c r="N10045" s="102">
        <v>6</v>
      </c>
      <c r="O10045" s="102" t="s">
        <v>1075</v>
      </c>
    </row>
    <row r="10046" spans="1:15" x14ac:dyDescent="0.25">
      <c r="A10046" s="102" t="s">
        <v>13896</v>
      </c>
      <c r="B10046" s="103" t="s">
        <v>3183</v>
      </c>
      <c r="C10046" s="103" t="s">
        <v>274</v>
      </c>
      <c r="D10046" s="102" t="s">
        <v>13422</v>
      </c>
      <c r="E10046" s="102" t="s">
        <v>275</v>
      </c>
      <c r="F10046" s="102" t="s">
        <v>16552</v>
      </c>
      <c r="H10046" s="102">
        <v>45584</v>
      </c>
      <c r="I10046" s="102" t="s">
        <v>292</v>
      </c>
      <c r="J10046" s="102" t="s">
        <v>291</v>
      </c>
      <c r="K10046" s="102" t="s">
        <v>1</v>
      </c>
      <c r="L10046" s="102" t="s">
        <v>290</v>
      </c>
      <c r="M10046" s="102" t="s">
        <v>1074</v>
      </c>
      <c r="N10046" s="102">
        <v>6</v>
      </c>
      <c r="O10046" s="102" t="s">
        <v>1075</v>
      </c>
    </row>
    <row r="10047" spans="1:15" x14ac:dyDescent="0.25">
      <c r="A10047" s="102" t="s">
        <v>16553</v>
      </c>
      <c r="B10047" s="103" t="s">
        <v>15078</v>
      </c>
      <c r="C10047" s="103" t="s">
        <v>274</v>
      </c>
      <c r="D10047" s="102" t="s">
        <v>136</v>
      </c>
      <c r="E10047" s="102" t="s">
        <v>275</v>
      </c>
      <c r="F10047" s="102" t="s">
        <v>16554</v>
      </c>
      <c r="H10047" s="102">
        <v>45584</v>
      </c>
      <c r="I10047" s="102" t="s">
        <v>292</v>
      </c>
      <c r="J10047" s="102" t="s">
        <v>291</v>
      </c>
      <c r="K10047" s="102" t="s">
        <v>1</v>
      </c>
      <c r="L10047" s="102" t="s">
        <v>290</v>
      </c>
      <c r="M10047" s="102" t="s">
        <v>1074</v>
      </c>
      <c r="N10047" s="102">
        <v>6</v>
      </c>
      <c r="O10047" s="102" t="s">
        <v>1075</v>
      </c>
    </row>
    <row r="10048" spans="1:15" x14ac:dyDescent="0.25">
      <c r="A10048" s="102" t="s">
        <v>16555</v>
      </c>
      <c r="B10048" s="103" t="s">
        <v>16556</v>
      </c>
      <c r="C10048" s="103" t="s">
        <v>1118</v>
      </c>
      <c r="D10048" s="102" t="s">
        <v>13422</v>
      </c>
      <c r="E10048" s="102" t="s">
        <v>275</v>
      </c>
      <c r="F10048" s="102" t="s">
        <v>16557</v>
      </c>
      <c r="H10048" s="102">
        <v>45584</v>
      </c>
      <c r="I10048" s="102" t="s">
        <v>292</v>
      </c>
      <c r="J10048" s="102" t="s">
        <v>291</v>
      </c>
      <c r="K10048" s="102" t="s">
        <v>1</v>
      </c>
      <c r="L10048" s="102" t="s">
        <v>290</v>
      </c>
      <c r="M10048" s="102" t="s">
        <v>1074</v>
      </c>
      <c r="N10048" s="102">
        <v>6</v>
      </c>
      <c r="O10048" s="102" t="s">
        <v>1075</v>
      </c>
    </row>
    <row r="10049" spans="1:15" x14ac:dyDescent="0.25">
      <c r="A10049" s="102" t="s">
        <v>16558</v>
      </c>
      <c r="B10049" s="103" t="s">
        <v>1233</v>
      </c>
      <c r="C10049" s="103" t="s">
        <v>1077</v>
      </c>
      <c r="D10049" s="102" t="s">
        <v>247</v>
      </c>
      <c r="E10049" s="102" t="s">
        <v>275</v>
      </c>
      <c r="F10049" s="102" t="s">
        <v>16559</v>
      </c>
      <c r="G10049" s="102" t="s">
        <v>16393</v>
      </c>
      <c r="H10049" s="102">
        <v>45584</v>
      </c>
      <c r="I10049" s="102" t="s">
        <v>292</v>
      </c>
      <c r="J10049" s="102" t="s">
        <v>291</v>
      </c>
      <c r="K10049" s="102" t="s">
        <v>1</v>
      </c>
      <c r="L10049" s="102" t="s">
        <v>290</v>
      </c>
      <c r="M10049" s="102" t="s">
        <v>1074</v>
      </c>
      <c r="N10049" s="102">
        <v>6</v>
      </c>
      <c r="O10049" s="102" t="s">
        <v>1075</v>
      </c>
    </row>
    <row r="10050" spans="1:15" x14ac:dyDescent="0.25">
      <c r="A10050" s="102" t="s">
        <v>16558</v>
      </c>
      <c r="B10050" s="103" t="s">
        <v>1148</v>
      </c>
      <c r="C10050" s="103" t="s">
        <v>1077</v>
      </c>
      <c r="D10050" s="102" t="s">
        <v>196</v>
      </c>
      <c r="E10050" s="102" t="s">
        <v>275</v>
      </c>
      <c r="F10050" s="102" t="s">
        <v>16560</v>
      </c>
      <c r="H10050" s="102">
        <v>45584</v>
      </c>
      <c r="I10050" s="102" t="s">
        <v>292</v>
      </c>
      <c r="J10050" s="102" t="s">
        <v>291</v>
      </c>
      <c r="K10050" s="102" t="s">
        <v>1</v>
      </c>
      <c r="L10050" s="102" t="s">
        <v>290</v>
      </c>
      <c r="M10050" s="102" t="s">
        <v>1074</v>
      </c>
      <c r="N10050" s="102">
        <v>6</v>
      </c>
      <c r="O10050" s="102" t="s">
        <v>1075</v>
      </c>
    </row>
    <row r="10051" spans="1:15" x14ac:dyDescent="0.25">
      <c r="A10051" s="102" t="s">
        <v>16561</v>
      </c>
      <c r="B10051" s="103" t="s">
        <v>16562</v>
      </c>
      <c r="C10051" s="103" t="s">
        <v>1360</v>
      </c>
      <c r="D10051" s="102" t="s">
        <v>13422</v>
      </c>
      <c r="E10051" s="102" t="s">
        <v>275</v>
      </c>
      <c r="F10051" s="102" t="s">
        <v>16563</v>
      </c>
      <c r="H10051" s="102">
        <v>45584</v>
      </c>
      <c r="I10051" s="102" t="s">
        <v>292</v>
      </c>
      <c r="J10051" s="102" t="s">
        <v>291</v>
      </c>
      <c r="K10051" s="102" t="s">
        <v>1</v>
      </c>
      <c r="L10051" s="102" t="s">
        <v>290</v>
      </c>
      <c r="M10051" s="102" t="s">
        <v>1074</v>
      </c>
      <c r="N10051" s="102">
        <v>6</v>
      </c>
      <c r="O10051" s="102" t="s">
        <v>1075</v>
      </c>
    </row>
    <row r="10052" spans="1:15" x14ac:dyDescent="0.25">
      <c r="A10052" s="102" t="s">
        <v>16564</v>
      </c>
      <c r="B10052" s="103" t="s">
        <v>4494</v>
      </c>
      <c r="C10052" s="103" t="s">
        <v>277</v>
      </c>
      <c r="D10052" s="102" t="s">
        <v>296</v>
      </c>
      <c r="E10052" s="102" t="s">
        <v>275</v>
      </c>
      <c r="F10052" s="102" t="s">
        <v>16565</v>
      </c>
      <c r="H10052" s="102">
        <v>45584</v>
      </c>
      <c r="I10052" s="102" t="s">
        <v>292</v>
      </c>
      <c r="J10052" s="102" t="s">
        <v>291</v>
      </c>
      <c r="K10052" s="102" t="s">
        <v>1</v>
      </c>
      <c r="L10052" s="102" t="s">
        <v>290</v>
      </c>
      <c r="M10052" s="102" t="s">
        <v>1074</v>
      </c>
      <c r="N10052" s="102">
        <v>6</v>
      </c>
      <c r="O10052" s="102" t="s">
        <v>1075</v>
      </c>
    </row>
    <row r="10053" spans="1:15" x14ac:dyDescent="0.25">
      <c r="A10053" s="102" t="s">
        <v>16566</v>
      </c>
      <c r="B10053" s="103" t="s">
        <v>1304</v>
      </c>
      <c r="C10053" s="103" t="s">
        <v>274</v>
      </c>
      <c r="D10053" s="102" t="s">
        <v>136</v>
      </c>
      <c r="E10053" s="102" t="s">
        <v>275</v>
      </c>
      <c r="F10053" s="102" t="s">
        <v>16567</v>
      </c>
      <c r="H10053" s="102">
        <v>45584</v>
      </c>
      <c r="I10053" s="102" t="s">
        <v>292</v>
      </c>
      <c r="J10053" s="102" t="s">
        <v>291</v>
      </c>
      <c r="K10053" s="102" t="s">
        <v>1</v>
      </c>
      <c r="L10053" s="102" t="s">
        <v>290</v>
      </c>
      <c r="M10053" s="102" t="s">
        <v>1074</v>
      </c>
      <c r="N10053" s="102">
        <v>6</v>
      </c>
      <c r="O10053" s="102" t="s">
        <v>1075</v>
      </c>
    </row>
    <row r="10054" spans="1:15" x14ac:dyDescent="0.25">
      <c r="A10054" s="102" t="s">
        <v>16568</v>
      </c>
      <c r="B10054" s="103" t="s">
        <v>16569</v>
      </c>
      <c r="C10054" s="103" t="s">
        <v>1118</v>
      </c>
      <c r="D10054" s="102" t="s">
        <v>13422</v>
      </c>
      <c r="E10054" s="102" t="s">
        <v>275</v>
      </c>
      <c r="F10054" s="102" t="s">
        <v>16570</v>
      </c>
      <c r="H10054" s="102">
        <v>45584</v>
      </c>
      <c r="I10054" s="102" t="s">
        <v>292</v>
      </c>
      <c r="J10054" s="102" t="s">
        <v>291</v>
      </c>
      <c r="K10054" s="102" t="s">
        <v>1</v>
      </c>
      <c r="L10054" s="102" t="s">
        <v>290</v>
      </c>
      <c r="M10054" s="102" t="s">
        <v>1074</v>
      </c>
      <c r="N10054" s="102">
        <v>6</v>
      </c>
      <c r="O10054" s="102" t="s">
        <v>1075</v>
      </c>
    </row>
    <row r="10055" spans="1:15" x14ac:dyDescent="0.25">
      <c r="A10055" s="102" t="s">
        <v>16571</v>
      </c>
      <c r="B10055" s="103" t="s">
        <v>16466</v>
      </c>
      <c r="C10055" s="103" t="s">
        <v>1118</v>
      </c>
      <c r="D10055" s="102" t="s">
        <v>13422</v>
      </c>
      <c r="E10055" s="102" t="s">
        <v>275</v>
      </c>
      <c r="F10055" s="102" t="s">
        <v>16572</v>
      </c>
      <c r="H10055" s="102">
        <v>45584</v>
      </c>
      <c r="I10055" s="102" t="s">
        <v>292</v>
      </c>
      <c r="J10055" s="102" t="s">
        <v>291</v>
      </c>
      <c r="K10055" s="102" t="s">
        <v>1</v>
      </c>
      <c r="L10055" s="102" t="s">
        <v>290</v>
      </c>
      <c r="M10055" s="102" t="s">
        <v>1074</v>
      </c>
      <c r="N10055" s="102">
        <v>6</v>
      </c>
      <c r="O10055" s="102" t="s">
        <v>1075</v>
      </c>
    </row>
    <row r="10056" spans="1:15" x14ac:dyDescent="0.25">
      <c r="A10056" s="102" t="s">
        <v>16573</v>
      </c>
      <c r="B10056" s="103" t="s">
        <v>16574</v>
      </c>
      <c r="C10056" s="103" t="s">
        <v>1118</v>
      </c>
      <c r="D10056" s="102" t="s">
        <v>318</v>
      </c>
      <c r="E10056" s="102" t="s">
        <v>275</v>
      </c>
      <c r="F10056" s="102" t="s">
        <v>16575</v>
      </c>
      <c r="H10056" s="102">
        <v>45584</v>
      </c>
      <c r="I10056" s="102" t="s">
        <v>292</v>
      </c>
      <c r="J10056" s="102" t="s">
        <v>291</v>
      </c>
      <c r="K10056" s="102" t="s">
        <v>1</v>
      </c>
      <c r="L10056" s="102" t="s">
        <v>290</v>
      </c>
      <c r="M10056" s="102" t="s">
        <v>1074</v>
      </c>
      <c r="N10056" s="102">
        <v>6</v>
      </c>
      <c r="O10056" s="102" t="s">
        <v>1075</v>
      </c>
    </row>
    <row r="10057" spans="1:15" x14ac:dyDescent="0.25">
      <c r="A10057" s="102" t="s">
        <v>16576</v>
      </c>
      <c r="B10057" s="103" t="s">
        <v>1148</v>
      </c>
      <c r="C10057" s="103" t="s">
        <v>274</v>
      </c>
      <c r="D10057" s="102" t="s">
        <v>152</v>
      </c>
      <c r="E10057" s="102" t="s">
        <v>276</v>
      </c>
      <c r="H10057" s="102">
        <v>45584</v>
      </c>
      <c r="I10057" s="102" t="s">
        <v>292</v>
      </c>
      <c r="J10057" s="102" t="s">
        <v>291</v>
      </c>
      <c r="K10057" s="102" t="s">
        <v>1</v>
      </c>
      <c r="L10057" s="102" t="s">
        <v>290</v>
      </c>
      <c r="M10057" s="102" t="s">
        <v>1074</v>
      </c>
      <c r="N10057" s="102">
        <v>6</v>
      </c>
      <c r="O10057" s="102" t="s">
        <v>1075</v>
      </c>
    </row>
    <row r="10058" spans="1:15" x14ac:dyDescent="0.25">
      <c r="A10058" s="102" t="s">
        <v>16577</v>
      </c>
      <c r="B10058" s="103" t="s">
        <v>4597</v>
      </c>
      <c r="C10058" s="103" t="s">
        <v>1118</v>
      </c>
      <c r="D10058" s="102" t="s">
        <v>318</v>
      </c>
      <c r="E10058" s="102" t="s">
        <v>275</v>
      </c>
      <c r="F10058" s="102" t="s">
        <v>16578</v>
      </c>
      <c r="H10058" s="102">
        <v>45584</v>
      </c>
      <c r="I10058" s="102" t="s">
        <v>292</v>
      </c>
      <c r="J10058" s="102" t="s">
        <v>291</v>
      </c>
      <c r="K10058" s="102" t="s">
        <v>1</v>
      </c>
      <c r="L10058" s="102" t="s">
        <v>290</v>
      </c>
      <c r="M10058" s="102" t="s">
        <v>1074</v>
      </c>
      <c r="N10058" s="102">
        <v>6</v>
      </c>
      <c r="O10058" s="102" t="s">
        <v>1075</v>
      </c>
    </row>
    <row r="10059" spans="1:15" x14ac:dyDescent="0.25">
      <c r="A10059" s="102" t="s">
        <v>1560</v>
      </c>
      <c r="B10059" s="103" t="s">
        <v>9324</v>
      </c>
      <c r="C10059" s="103" t="s">
        <v>274</v>
      </c>
      <c r="D10059" s="102" t="s">
        <v>296</v>
      </c>
      <c r="E10059" s="102" t="s">
        <v>275</v>
      </c>
      <c r="F10059" s="102" t="s">
        <v>16579</v>
      </c>
      <c r="H10059" s="102">
        <v>45584</v>
      </c>
      <c r="I10059" s="102" t="s">
        <v>292</v>
      </c>
      <c r="J10059" s="102" t="s">
        <v>291</v>
      </c>
      <c r="K10059" s="102" t="s">
        <v>1</v>
      </c>
      <c r="L10059" s="102" t="s">
        <v>290</v>
      </c>
      <c r="M10059" s="102" t="s">
        <v>1074</v>
      </c>
      <c r="N10059" s="102">
        <v>6</v>
      </c>
      <c r="O10059" s="102" t="s">
        <v>1075</v>
      </c>
    </row>
    <row r="10060" spans="1:15" x14ac:dyDescent="0.25">
      <c r="A10060" s="102" t="s">
        <v>16580</v>
      </c>
      <c r="B10060" s="103" t="s">
        <v>13110</v>
      </c>
      <c r="C10060" s="103" t="s">
        <v>1360</v>
      </c>
      <c r="D10060" s="102" t="s">
        <v>13422</v>
      </c>
      <c r="E10060" s="102" t="s">
        <v>275</v>
      </c>
      <c r="F10060" s="102" t="s">
        <v>16581</v>
      </c>
      <c r="H10060" s="102">
        <v>45584</v>
      </c>
      <c r="I10060" s="102" t="s">
        <v>292</v>
      </c>
      <c r="J10060" s="102" t="s">
        <v>291</v>
      </c>
      <c r="K10060" s="102" t="s">
        <v>1</v>
      </c>
      <c r="L10060" s="102" t="s">
        <v>290</v>
      </c>
      <c r="M10060" s="102" t="s">
        <v>1074</v>
      </c>
      <c r="N10060" s="102">
        <v>6</v>
      </c>
      <c r="O10060" s="102" t="s">
        <v>1075</v>
      </c>
    </row>
    <row r="10061" spans="1:15" x14ac:dyDescent="0.25">
      <c r="A10061" s="102" t="s">
        <v>11174</v>
      </c>
      <c r="B10061" s="103" t="s">
        <v>9757</v>
      </c>
      <c r="C10061" s="103" t="s">
        <v>1077</v>
      </c>
      <c r="D10061" s="102" t="s">
        <v>196</v>
      </c>
      <c r="E10061" s="102" t="s">
        <v>275</v>
      </c>
      <c r="F10061" s="102" t="s">
        <v>16582</v>
      </c>
      <c r="H10061" s="102">
        <v>45584</v>
      </c>
      <c r="I10061" s="102" t="s">
        <v>292</v>
      </c>
      <c r="J10061" s="102" t="s">
        <v>291</v>
      </c>
      <c r="K10061" s="102" t="s">
        <v>1</v>
      </c>
      <c r="L10061" s="102" t="s">
        <v>290</v>
      </c>
      <c r="M10061" s="102" t="s">
        <v>1074</v>
      </c>
      <c r="N10061" s="102">
        <v>6</v>
      </c>
      <c r="O10061" s="102" t="s">
        <v>1075</v>
      </c>
    </row>
    <row r="10062" spans="1:15" x14ac:dyDescent="0.25">
      <c r="A10062" s="102" t="s">
        <v>4507</v>
      </c>
      <c r="B10062" s="103" t="s">
        <v>1629</v>
      </c>
      <c r="C10062" s="103" t="s">
        <v>1118</v>
      </c>
      <c r="D10062" s="102" t="s">
        <v>318</v>
      </c>
      <c r="E10062" s="102" t="s">
        <v>275</v>
      </c>
      <c r="F10062" s="102" t="s">
        <v>16583</v>
      </c>
      <c r="H10062" s="102">
        <v>45584</v>
      </c>
      <c r="I10062" s="102" t="s">
        <v>292</v>
      </c>
      <c r="J10062" s="102" t="s">
        <v>291</v>
      </c>
      <c r="K10062" s="102" t="s">
        <v>1</v>
      </c>
      <c r="L10062" s="102" t="s">
        <v>290</v>
      </c>
      <c r="M10062" s="102" t="s">
        <v>1074</v>
      </c>
      <c r="N10062" s="102">
        <v>6</v>
      </c>
      <c r="O10062" s="102" t="s">
        <v>1075</v>
      </c>
    </row>
    <row r="10063" spans="1:15" x14ac:dyDescent="0.25">
      <c r="A10063" s="102" t="s">
        <v>4507</v>
      </c>
      <c r="B10063" s="103" t="s">
        <v>16584</v>
      </c>
      <c r="C10063" s="103" t="s">
        <v>1118</v>
      </c>
      <c r="D10063" s="102" t="s">
        <v>13422</v>
      </c>
      <c r="E10063" s="102" t="s">
        <v>275</v>
      </c>
      <c r="F10063" s="102" t="s">
        <v>16585</v>
      </c>
      <c r="H10063" s="102">
        <v>45584</v>
      </c>
      <c r="I10063" s="102" t="s">
        <v>292</v>
      </c>
      <c r="J10063" s="102" t="s">
        <v>291</v>
      </c>
      <c r="K10063" s="102" t="s">
        <v>1</v>
      </c>
      <c r="L10063" s="102" t="s">
        <v>290</v>
      </c>
      <c r="M10063" s="102" t="s">
        <v>1074</v>
      </c>
      <c r="N10063" s="102">
        <v>6</v>
      </c>
      <c r="O10063" s="102" t="s">
        <v>1075</v>
      </c>
    </row>
    <row r="10064" spans="1:15" x14ac:dyDescent="0.25">
      <c r="A10064" s="102" t="s">
        <v>4507</v>
      </c>
      <c r="B10064" s="103" t="s">
        <v>14091</v>
      </c>
      <c r="C10064" s="103" t="s">
        <v>1118</v>
      </c>
      <c r="D10064" s="102" t="s">
        <v>13422</v>
      </c>
      <c r="E10064" s="102" t="s">
        <v>275</v>
      </c>
      <c r="F10064" s="102" t="s">
        <v>16586</v>
      </c>
      <c r="H10064" s="102">
        <v>45584</v>
      </c>
      <c r="I10064" s="102" t="s">
        <v>292</v>
      </c>
      <c r="J10064" s="102" t="s">
        <v>291</v>
      </c>
      <c r="K10064" s="102" t="s">
        <v>1</v>
      </c>
      <c r="L10064" s="102" t="s">
        <v>290</v>
      </c>
      <c r="M10064" s="102" t="s">
        <v>1074</v>
      </c>
      <c r="N10064" s="102">
        <v>6</v>
      </c>
      <c r="O10064" s="102" t="s">
        <v>1075</v>
      </c>
    </row>
    <row r="10065" spans="1:15" x14ac:dyDescent="0.25">
      <c r="A10065" s="102" t="s">
        <v>16587</v>
      </c>
      <c r="B10065" s="103" t="s">
        <v>16459</v>
      </c>
      <c r="C10065" s="103" t="s">
        <v>277</v>
      </c>
      <c r="D10065" s="102" t="s">
        <v>136</v>
      </c>
      <c r="E10065" s="102" t="s">
        <v>275</v>
      </c>
      <c r="F10065" s="102" t="s">
        <v>16588</v>
      </c>
      <c r="H10065" s="102">
        <v>45584</v>
      </c>
      <c r="I10065" s="102" t="s">
        <v>292</v>
      </c>
      <c r="J10065" s="102" t="s">
        <v>291</v>
      </c>
      <c r="K10065" s="102" t="s">
        <v>1</v>
      </c>
      <c r="L10065" s="102" t="s">
        <v>290</v>
      </c>
      <c r="M10065" s="102" t="s">
        <v>1074</v>
      </c>
      <c r="N10065" s="102">
        <v>6</v>
      </c>
      <c r="O10065" s="102" t="s">
        <v>1075</v>
      </c>
    </row>
    <row r="10066" spans="1:15" x14ac:dyDescent="0.25">
      <c r="A10066" s="102" t="s">
        <v>3988</v>
      </c>
      <c r="B10066" s="103" t="s">
        <v>8820</v>
      </c>
      <c r="C10066" s="103" t="s">
        <v>277</v>
      </c>
      <c r="D10066" s="102" t="s">
        <v>152</v>
      </c>
      <c r="E10066" s="102" t="s">
        <v>275</v>
      </c>
      <c r="F10066" s="102" t="s">
        <v>16589</v>
      </c>
      <c r="H10066" s="102">
        <v>45584</v>
      </c>
      <c r="I10066" s="102" t="s">
        <v>292</v>
      </c>
      <c r="J10066" s="102" t="s">
        <v>291</v>
      </c>
      <c r="K10066" s="102" t="s">
        <v>1</v>
      </c>
      <c r="L10066" s="102" t="s">
        <v>290</v>
      </c>
      <c r="M10066" s="102" t="s">
        <v>1074</v>
      </c>
      <c r="N10066" s="102">
        <v>6</v>
      </c>
      <c r="O10066" s="102" t="s">
        <v>1075</v>
      </c>
    </row>
    <row r="10067" spans="1:15" x14ac:dyDescent="0.25">
      <c r="A10067" s="102" t="s">
        <v>13921</v>
      </c>
      <c r="B10067" s="103" t="s">
        <v>6886</v>
      </c>
      <c r="C10067" s="103" t="s">
        <v>274</v>
      </c>
      <c r="D10067" s="102" t="s">
        <v>136</v>
      </c>
      <c r="E10067" s="102" t="s">
        <v>275</v>
      </c>
      <c r="F10067" s="102" t="s">
        <v>16590</v>
      </c>
      <c r="H10067" s="102">
        <v>45584</v>
      </c>
      <c r="I10067" s="102" t="s">
        <v>292</v>
      </c>
      <c r="J10067" s="102" t="s">
        <v>291</v>
      </c>
      <c r="K10067" s="102" t="s">
        <v>1</v>
      </c>
      <c r="L10067" s="102" t="s">
        <v>290</v>
      </c>
      <c r="M10067" s="102" t="s">
        <v>1074</v>
      </c>
      <c r="N10067" s="102">
        <v>6</v>
      </c>
      <c r="O10067" s="102" t="s">
        <v>1075</v>
      </c>
    </row>
    <row r="10068" spans="1:15" x14ac:dyDescent="0.25">
      <c r="A10068" s="102" t="s">
        <v>13921</v>
      </c>
      <c r="B10068" s="103" t="s">
        <v>16591</v>
      </c>
      <c r="C10068" s="103" t="s">
        <v>274</v>
      </c>
      <c r="D10068" s="102" t="s">
        <v>136</v>
      </c>
      <c r="E10068" s="102" t="s">
        <v>275</v>
      </c>
      <c r="F10068" s="102" t="s">
        <v>16592</v>
      </c>
      <c r="H10068" s="102">
        <v>45584</v>
      </c>
      <c r="I10068" s="102" t="s">
        <v>292</v>
      </c>
      <c r="J10068" s="102" t="s">
        <v>291</v>
      </c>
      <c r="K10068" s="102" t="s">
        <v>1</v>
      </c>
      <c r="L10068" s="102" t="s">
        <v>290</v>
      </c>
      <c r="M10068" s="102" t="s">
        <v>1074</v>
      </c>
      <c r="N10068" s="102">
        <v>6</v>
      </c>
      <c r="O10068" s="102" t="s">
        <v>1075</v>
      </c>
    </row>
    <row r="10069" spans="1:15" x14ac:dyDescent="0.25">
      <c r="A10069" s="102" t="s">
        <v>16593</v>
      </c>
      <c r="B10069" s="103" t="s">
        <v>1315</v>
      </c>
      <c r="C10069" s="103" t="s">
        <v>277</v>
      </c>
      <c r="D10069" s="102" t="s">
        <v>136</v>
      </c>
      <c r="E10069" s="102" t="s">
        <v>275</v>
      </c>
      <c r="F10069" s="102" t="s">
        <v>16594</v>
      </c>
      <c r="H10069" s="102">
        <v>45584</v>
      </c>
      <c r="I10069" s="102" t="s">
        <v>292</v>
      </c>
      <c r="J10069" s="102" t="s">
        <v>291</v>
      </c>
      <c r="K10069" s="102" t="s">
        <v>1</v>
      </c>
      <c r="L10069" s="102" t="s">
        <v>290</v>
      </c>
      <c r="M10069" s="102" t="s">
        <v>1074</v>
      </c>
      <c r="N10069" s="102">
        <v>6</v>
      </c>
      <c r="O10069" s="102" t="s">
        <v>1075</v>
      </c>
    </row>
    <row r="10070" spans="1:15" x14ac:dyDescent="0.25">
      <c r="A10070" s="102" t="s">
        <v>16595</v>
      </c>
      <c r="B10070" s="103" t="s">
        <v>1078</v>
      </c>
      <c r="C10070" s="103" t="s">
        <v>274</v>
      </c>
      <c r="D10070" s="102" t="s">
        <v>152</v>
      </c>
      <c r="E10070" s="102" t="s">
        <v>275</v>
      </c>
      <c r="F10070" s="102" t="s">
        <v>16596</v>
      </c>
      <c r="H10070" s="102">
        <v>45584</v>
      </c>
      <c r="I10070" s="102" t="s">
        <v>292</v>
      </c>
      <c r="J10070" s="102" t="s">
        <v>291</v>
      </c>
      <c r="K10070" s="102" t="s">
        <v>1</v>
      </c>
      <c r="L10070" s="102" t="s">
        <v>290</v>
      </c>
      <c r="M10070" s="102" t="s">
        <v>1074</v>
      </c>
      <c r="N10070" s="102">
        <v>6</v>
      </c>
      <c r="O10070" s="102" t="s">
        <v>1075</v>
      </c>
    </row>
    <row r="10071" spans="1:15" x14ac:dyDescent="0.25">
      <c r="A10071" s="102" t="s">
        <v>11188</v>
      </c>
      <c r="B10071" s="103" t="s">
        <v>14216</v>
      </c>
      <c r="C10071" s="103" t="s">
        <v>1118</v>
      </c>
      <c r="D10071" s="102" t="s">
        <v>13422</v>
      </c>
      <c r="E10071" s="102" t="s">
        <v>275</v>
      </c>
      <c r="F10071" s="102" t="s">
        <v>16597</v>
      </c>
      <c r="H10071" s="102">
        <v>45584</v>
      </c>
      <c r="I10071" s="102" t="s">
        <v>292</v>
      </c>
      <c r="J10071" s="102" t="s">
        <v>291</v>
      </c>
      <c r="K10071" s="102" t="s">
        <v>1</v>
      </c>
      <c r="L10071" s="102" t="s">
        <v>290</v>
      </c>
      <c r="M10071" s="102" t="s">
        <v>1074</v>
      </c>
      <c r="N10071" s="102">
        <v>6</v>
      </c>
      <c r="O10071" s="102" t="s">
        <v>1075</v>
      </c>
    </row>
    <row r="10072" spans="1:15" x14ac:dyDescent="0.25">
      <c r="A10072" s="102" t="s">
        <v>16598</v>
      </c>
      <c r="B10072" s="103" t="s">
        <v>2109</v>
      </c>
      <c r="C10072" s="103" t="s">
        <v>277</v>
      </c>
      <c r="D10072" s="102" t="s">
        <v>152</v>
      </c>
      <c r="E10072" s="102" t="s">
        <v>275</v>
      </c>
      <c r="F10072" s="102" t="s">
        <v>16599</v>
      </c>
      <c r="H10072" s="102">
        <v>45584</v>
      </c>
      <c r="I10072" s="102" t="s">
        <v>292</v>
      </c>
      <c r="J10072" s="102" t="s">
        <v>291</v>
      </c>
      <c r="K10072" s="102" t="s">
        <v>1</v>
      </c>
      <c r="L10072" s="102" t="s">
        <v>290</v>
      </c>
      <c r="M10072" s="102" t="s">
        <v>1074</v>
      </c>
      <c r="N10072" s="102">
        <v>6</v>
      </c>
      <c r="O10072" s="102" t="s">
        <v>1075</v>
      </c>
    </row>
    <row r="10073" spans="1:15" x14ac:dyDescent="0.25">
      <c r="A10073" s="102" t="s">
        <v>16600</v>
      </c>
      <c r="B10073" s="103" t="s">
        <v>1855</v>
      </c>
      <c r="C10073" s="103" t="s">
        <v>1077</v>
      </c>
      <c r="D10073" s="102" t="s">
        <v>196</v>
      </c>
      <c r="E10073" s="102" t="s">
        <v>275</v>
      </c>
      <c r="F10073" s="102" t="s">
        <v>16601</v>
      </c>
      <c r="H10073" s="102">
        <v>45584</v>
      </c>
      <c r="I10073" s="102" t="s">
        <v>292</v>
      </c>
      <c r="J10073" s="102" t="s">
        <v>291</v>
      </c>
      <c r="K10073" s="102" t="s">
        <v>1</v>
      </c>
      <c r="L10073" s="102" t="s">
        <v>290</v>
      </c>
      <c r="M10073" s="102" t="s">
        <v>1074</v>
      </c>
      <c r="N10073" s="102">
        <v>6</v>
      </c>
      <c r="O10073" s="102" t="s">
        <v>1075</v>
      </c>
    </row>
    <row r="10074" spans="1:15" x14ac:dyDescent="0.25">
      <c r="A10074" s="102" t="s">
        <v>16602</v>
      </c>
      <c r="B10074" s="103" t="s">
        <v>13082</v>
      </c>
      <c r="C10074" s="103" t="s">
        <v>274</v>
      </c>
      <c r="D10074" s="102" t="s">
        <v>13422</v>
      </c>
      <c r="E10074" s="102" t="s">
        <v>275</v>
      </c>
      <c r="F10074" s="102" t="s">
        <v>16603</v>
      </c>
      <c r="H10074" s="102">
        <v>45584</v>
      </c>
      <c r="I10074" s="102" t="s">
        <v>292</v>
      </c>
      <c r="J10074" s="102" t="s">
        <v>291</v>
      </c>
      <c r="K10074" s="102" t="s">
        <v>1</v>
      </c>
      <c r="L10074" s="102" t="s">
        <v>290</v>
      </c>
      <c r="M10074" s="102" t="s">
        <v>1074</v>
      </c>
      <c r="N10074" s="102">
        <v>6</v>
      </c>
      <c r="O10074" s="102" t="s">
        <v>1075</v>
      </c>
    </row>
    <row r="10075" spans="1:15" x14ac:dyDescent="0.25">
      <c r="A10075" s="102" t="s">
        <v>16604</v>
      </c>
      <c r="B10075" s="103" t="s">
        <v>16605</v>
      </c>
      <c r="C10075" s="103" t="s">
        <v>277</v>
      </c>
      <c r="D10075" s="102" t="s">
        <v>136</v>
      </c>
      <c r="E10075" s="102" t="s">
        <v>275</v>
      </c>
      <c r="F10075" s="102" t="s">
        <v>16606</v>
      </c>
      <c r="H10075" s="102">
        <v>45584</v>
      </c>
      <c r="I10075" s="102" t="s">
        <v>292</v>
      </c>
      <c r="J10075" s="102" t="s">
        <v>291</v>
      </c>
      <c r="K10075" s="102" t="s">
        <v>1</v>
      </c>
      <c r="L10075" s="102" t="s">
        <v>290</v>
      </c>
      <c r="M10075" s="102" t="s">
        <v>1074</v>
      </c>
      <c r="N10075" s="102">
        <v>6</v>
      </c>
      <c r="O10075" s="102" t="s">
        <v>1075</v>
      </c>
    </row>
    <row r="10076" spans="1:15" x14ac:dyDescent="0.25">
      <c r="A10076" s="102" t="s">
        <v>16607</v>
      </c>
      <c r="B10076" s="103" t="s">
        <v>9092</v>
      </c>
      <c r="C10076" s="103" t="s">
        <v>1225</v>
      </c>
      <c r="D10076" s="102" t="s">
        <v>196</v>
      </c>
      <c r="E10076" s="102" t="s">
        <v>275</v>
      </c>
      <c r="F10076" s="102" t="s">
        <v>16608</v>
      </c>
      <c r="H10076" s="102">
        <v>45584</v>
      </c>
      <c r="I10076" s="102" t="s">
        <v>292</v>
      </c>
      <c r="J10076" s="102" t="s">
        <v>291</v>
      </c>
      <c r="K10076" s="102" t="s">
        <v>1</v>
      </c>
      <c r="L10076" s="102" t="s">
        <v>290</v>
      </c>
      <c r="M10076" s="102" t="s">
        <v>1074</v>
      </c>
      <c r="N10076" s="102">
        <v>6</v>
      </c>
      <c r="O10076" s="102" t="s">
        <v>1075</v>
      </c>
    </row>
    <row r="10077" spans="1:15" x14ac:dyDescent="0.25">
      <c r="A10077" s="102" t="s">
        <v>16609</v>
      </c>
      <c r="B10077" s="103" t="s">
        <v>1117</v>
      </c>
      <c r="C10077" s="103" t="s">
        <v>1225</v>
      </c>
      <c r="D10077" s="102" t="s">
        <v>247</v>
      </c>
      <c r="E10077" s="102" t="s">
        <v>275</v>
      </c>
      <c r="F10077" s="102" t="s">
        <v>16610</v>
      </c>
      <c r="G10077" s="102" t="s">
        <v>16393</v>
      </c>
      <c r="H10077" s="102">
        <v>45584</v>
      </c>
      <c r="I10077" s="102" t="s">
        <v>292</v>
      </c>
      <c r="J10077" s="102" t="s">
        <v>291</v>
      </c>
      <c r="K10077" s="102" t="s">
        <v>1</v>
      </c>
      <c r="L10077" s="102" t="s">
        <v>290</v>
      </c>
      <c r="M10077" s="102" t="s">
        <v>1074</v>
      </c>
      <c r="N10077" s="102">
        <v>6</v>
      </c>
      <c r="O10077" s="102" t="s">
        <v>1075</v>
      </c>
    </row>
    <row r="10078" spans="1:15" x14ac:dyDescent="0.25">
      <c r="A10078" s="102" t="s">
        <v>16611</v>
      </c>
      <c r="B10078" s="103" t="s">
        <v>2972</v>
      </c>
      <c r="C10078" s="103" t="s">
        <v>1360</v>
      </c>
      <c r="D10078" s="102" t="s">
        <v>13422</v>
      </c>
      <c r="E10078" s="102" t="s">
        <v>275</v>
      </c>
      <c r="F10078" s="102" t="s">
        <v>16612</v>
      </c>
      <c r="H10078" s="102">
        <v>45584</v>
      </c>
      <c r="I10078" s="102" t="s">
        <v>292</v>
      </c>
      <c r="J10078" s="102" t="s">
        <v>291</v>
      </c>
      <c r="K10078" s="102" t="s">
        <v>1</v>
      </c>
      <c r="L10078" s="102" t="s">
        <v>290</v>
      </c>
      <c r="M10078" s="102" t="s">
        <v>1074</v>
      </c>
      <c r="N10078" s="102">
        <v>6</v>
      </c>
      <c r="O10078" s="102" t="s">
        <v>1075</v>
      </c>
    </row>
    <row r="10079" spans="1:15" x14ac:dyDescent="0.25">
      <c r="A10079" s="102" t="s">
        <v>4555</v>
      </c>
      <c r="B10079" s="103" t="s">
        <v>14556</v>
      </c>
      <c r="C10079" s="103" t="s">
        <v>1118</v>
      </c>
      <c r="D10079" s="102" t="s">
        <v>13422</v>
      </c>
      <c r="E10079" s="102" t="s">
        <v>275</v>
      </c>
      <c r="F10079" s="102" t="s">
        <v>16613</v>
      </c>
      <c r="H10079" s="102">
        <v>45584</v>
      </c>
      <c r="I10079" s="102" t="s">
        <v>292</v>
      </c>
      <c r="J10079" s="102" t="s">
        <v>291</v>
      </c>
      <c r="K10079" s="102" t="s">
        <v>1</v>
      </c>
      <c r="L10079" s="102" t="s">
        <v>290</v>
      </c>
      <c r="M10079" s="102" t="s">
        <v>1074</v>
      </c>
      <c r="N10079" s="102">
        <v>6</v>
      </c>
      <c r="O10079" s="102" t="s">
        <v>1075</v>
      </c>
    </row>
    <row r="10080" spans="1:15" x14ac:dyDescent="0.25">
      <c r="A10080" s="102" t="s">
        <v>4555</v>
      </c>
      <c r="B10080" s="103" t="s">
        <v>15600</v>
      </c>
      <c r="C10080" s="103" t="s">
        <v>1360</v>
      </c>
      <c r="D10080" s="102" t="s">
        <v>13422</v>
      </c>
      <c r="E10080" s="102" t="s">
        <v>275</v>
      </c>
      <c r="F10080" s="102" t="s">
        <v>16614</v>
      </c>
      <c r="H10080" s="102">
        <v>45584</v>
      </c>
      <c r="I10080" s="102" t="s">
        <v>292</v>
      </c>
      <c r="J10080" s="102" t="s">
        <v>291</v>
      </c>
      <c r="K10080" s="102" t="s">
        <v>1</v>
      </c>
      <c r="L10080" s="102" t="s">
        <v>290</v>
      </c>
      <c r="M10080" s="102" t="s">
        <v>1074</v>
      </c>
      <c r="N10080" s="102">
        <v>6</v>
      </c>
      <c r="O10080" s="102" t="s">
        <v>1075</v>
      </c>
    </row>
    <row r="10081" spans="1:15" x14ac:dyDescent="0.25">
      <c r="A10081" s="102" t="s">
        <v>10022</v>
      </c>
      <c r="B10081" s="103" t="s">
        <v>16615</v>
      </c>
      <c r="C10081" s="103" t="s">
        <v>1118</v>
      </c>
      <c r="D10081" s="102" t="s">
        <v>13422</v>
      </c>
      <c r="E10081" s="102" t="s">
        <v>275</v>
      </c>
      <c r="F10081" s="102" t="s">
        <v>16616</v>
      </c>
      <c r="H10081" s="102">
        <v>45584</v>
      </c>
      <c r="I10081" s="102" t="s">
        <v>292</v>
      </c>
      <c r="J10081" s="102" t="s">
        <v>291</v>
      </c>
      <c r="K10081" s="102" t="s">
        <v>1</v>
      </c>
      <c r="L10081" s="102" t="s">
        <v>290</v>
      </c>
      <c r="M10081" s="102" t="s">
        <v>1074</v>
      </c>
      <c r="N10081" s="102">
        <v>6</v>
      </c>
      <c r="O10081" s="102" t="s">
        <v>1075</v>
      </c>
    </row>
    <row r="10082" spans="1:15" x14ac:dyDescent="0.25">
      <c r="A10082" s="102" t="s">
        <v>16617</v>
      </c>
      <c r="B10082" s="103" t="s">
        <v>14153</v>
      </c>
      <c r="C10082" s="103" t="s">
        <v>1360</v>
      </c>
      <c r="D10082" s="102" t="s">
        <v>13422</v>
      </c>
      <c r="E10082" s="102" t="s">
        <v>275</v>
      </c>
      <c r="F10082" s="102" t="s">
        <v>16618</v>
      </c>
      <c r="H10082" s="102">
        <v>45584</v>
      </c>
      <c r="I10082" s="102" t="s">
        <v>292</v>
      </c>
      <c r="J10082" s="102" t="s">
        <v>291</v>
      </c>
      <c r="K10082" s="102" t="s">
        <v>1</v>
      </c>
      <c r="L10082" s="102" t="s">
        <v>290</v>
      </c>
      <c r="M10082" s="102" t="s">
        <v>1074</v>
      </c>
      <c r="N10082" s="102">
        <v>6</v>
      </c>
      <c r="O10082" s="102" t="s">
        <v>1075</v>
      </c>
    </row>
    <row r="10083" spans="1:15" x14ac:dyDescent="0.25">
      <c r="A10083" s="102" t="s">
        <v>16617</v>
      </c>
      <c r="B10083" s="103" t="s">
        <v>13137</v>
      </c>
      <c r="C10083" s="103" t="s">
        <v>1360</v>
      </c>
      <c r="D10083" s="102" t="s">
        <v>13422</v>
      </c>
      <c r="E10083" s="102" t="s">
        <v>275</v>
      </c>
      <c r="F10083" s="102" t="s">
        <v>16619</v>
      </c>
      <c r="H10083" s="102">
        <v>45584</v>
      </c>
      <c r="I10083" s="102" t="s">
        <v>292</v>
      </c>
      <c r="J10083" s="102" t="s">
        <v>291</v>
      </c>
      <c r="K10083" s="102" t="s">
        <v>1</v>
      </c>
      <c r="L10083" s="102" t="s">
        <v>290</v>
      </c>
      <c r="M10083" s="102" t="s">
        <v>1074</v>
      </c>
      <c r="N10083" s="102">
        <v>6</v>
      </c>
      <c r="O10083" s="102" t="s">
        <v>1075</v>
      </c>
    </row>
    <row r="10084" spans="1:15" x14ac:dyDescent="0.25">
      <c r="A10084" s="102" t="s">
        <v>16620</v>
      </c>
      <c r="B10084" s="103" t="s">
        <v>16621</v>
      </c>
      <c r="C10084" s="103" t="s">
        <v>1118</v>
      </c>
      <c r="D10084" s="102" t="s">
        <v>13422</v>
      </c>
      <c r="E10084" s="102" t="s">
        <v>275</v>
      </c>
      <c r="F10084" s="102" t="s">
        <v>16622</v>
      </c>
      <c r="H10084" s="102">
        <v>45584</v>
      </c>
      <c r="I10084" s="102" t="s">
        <v>292</v>
      </c>
      <c r="J10084" s="102" t="s">
        <v>291</v>
      </c>
      <c r="K10084" s="102" t="s">
        <v>1</v>
      </c>
      <c r="L10084" s="102" t="s">
        <v>290</v>
      </c>
      <c r="M10084" s="102" t="s">
        <v>1074</v>
      </c>
      <c r="N10084" s="102">
        <v>6</v>
      </c>
      <c r="O10084" s="102" t="s">
        <v>1075</v>
      </c>
    </row>
    <row r="10085" spans="1:15" x14ac:dyDescent="0.25">
      <c r="A10085" s="102" t="s">
        <v>16623</v>
      </c>
      <c r="B10085" s="103" t="s">
        <v>14362</v>
      </c>
      <c r="C10085" s="103" t="s">
        <v>1118</v>
      </c>
      <c r="D10085" s="102" t="s">
        <v>13422</v>
      </c>
      <c r="E10085" s="102" t="s">
        <v>275</v>
      </c>
      <c r="F10085" s="102" t="s">
        <v>16624</v>
      </c>
      <c r="H10085" s="102">
        <v>45584</v>
      </c>
      <c r="I10085" s="102" t="s">
        <v>292</v>
      </c>
      <c r="J10085" s="102" t="s">
        <v>291</v>
      </c>
      <c r="K10085" s="102" t="s">
        <v>1</v>
      </c>
      <c r="L10085" s="102" t="s">
        <v>290</v>
      </c>
      <c r="M10085" s="102" t="s">
        <v>1074</v>
      </c>
      <c r="N10085" s="102">
        <v>6</v>
      </c>
      <c r="O10085" s="102" t="s">
        <v>1075</v>
      </c>
    </row>
    <row r="10086" spans="1:15" x14ac:dyDescent="0.25">
      <c r="A10086" s="102" t="s">
        <v>1873</v>
      </c>
      <c r="B10086" s="103" t="s">
        <v>12950</v>
      </c>
      <c r="C10086" s="103" t="s">
        <v>1118</v>
      </c>
      <c r="D10086" s="102" t="s">
        <v>13422</v>
      </c>
      <c r="E10086" s="102" t="s">
        <v>275</v>
      </c>
      <c r="F10086" s="102" t="s">
        <v>16625</v>
      </c>
      <c r="H10086" s="102">
        <v>45584</v>
      </c>
      <c r="I10086" s="102" t="s">
        <v>292</v>
      </c>
      <c r="J10086" s="102" t="s">
        <v>291</v>
      </c>
      <c r="K10086" s="102" t="s">
        <v>1</v>
      </c>
      <c r="L10086" s="102" t="s">
        <v>290</v>
      </c>
      <c r="M10086" s="102" t="s">
        <v>1074</v>
      </c>
      <c r="N10086" s="102">
        <v>6</v>
      </c>
      <c r="O10086" s="102" t="s">
        <v>1075</v>
      </c>
    </row>
    <row r="10087" spans="1:15" x14ac:dyDescent="0.25">
      <c r="A10087" s="102" t="s">
        <v>1873</v>
      </c>
      <c r="B10087" s="103" t="s">
        <v>8357</v>
      </c>
      <c r="C10087" s="103" t="s">
        <v>274</v>
      </c>
      <c r="D10087" s="102" t="s">
        <v>13422</v>
      </c>
      <c r="E10087" s="102" t="s">
        <v>275</v>
      </c>
      <c r="F10087" s="102" t="s">
        <v>16626</v>
      </c>
      <c r="H10087" s="102">
        <v>45584</v>
      </c>
      <c r="I10087" s="102" t="s">
        <v>292</v>
      </c>
      <c r="J10087" s="102" t="s">
        <v>291</v>
      </c>
      <c r="K10087" s="102" t="s">
        <v>1</v>
      </c>
      <c r="L10087" s="102" t="s">
        <v>290</v>
      </c>
      <c r="M10087" s="102" t="s">
        <v>1074</v>
      </c>
      <c r="N10087" s="102">
        <v>6</v>
      </c>
      <c r="O10087" s="102" t="s">
        <v>1075</v>
      </c>
    </row>
    <row r="10088" spans="1:15" x14ac:dyDescent="0.25">
      <c r="A10088" s="102" t="s">
        <v>4576</v>
      </c>
      <c r="B10088" s="103" t="s">
        <v>8350</v>
      </c>
      <c r="C10088" s="103" t="s">
        <v>1118</v>
      </c>
      <c r="D10088" s="102" t="s">
        <v>13422</v>
      </c>
      <c r="E10088" s="102" t="s">
        <v>275</v>
      </c>
      <c r="F10088" s="102" t="s">
        <v>16627</v>
      </c>
      <c r="H10088" s="102">
        <v>45584</v>
      </c>
      <c r="I10088" s="102" t="s">
        <v>292</v>
      </c>
      <c r="J10088" s="102" t="s">
        <v>291</v>
      </c>
      <c r="K10088" s="102" t="s">
        <v>1</v>
      </c>
      <c r="L10088" s="102" t="s">
        <v>290</v>
      </c>
      <c r="M10088" s="102" t="s">
        <v>1074</v>
      </c>
      <c r="N10088" s="102">
        <v>6</v>
      </c>
      <c r="O10088" s="102" t="s">
        <v>1075</v>
      </c>
    </row>
    <row r="10089" spans="1:15" x14ac:dyDescent="0.25">
      <c r="A10089" s="102" t="s">
        <v>16628</v>
      </c>
      <c r="B10089" s="103" t="s">
        <v>14362</v>
      </c>
      <c r="C10089" s="103" t="s">
        <v>1118</v>
      </c>
      <c r="D10089" s="102" t="s">
        <v>13422</v>
      </c>
      <c r="E10089" s="102" t="s">
        <v>275</v>
      </c>
      <c r="F10089" s="102" t="s">
        <v>16629</v>
      </c>
      <c r="H10089" s="102">
        <v>45584</v>
      </c>
      <c r="I10089" s="102" t="s">
        <v>292</v>
      </c>
      <c r="J10089" s="102" t="s">
        <v>291</v>
      </c>
      <c r="K10089" s="102" t="s">
        <v>1</v>
      </c>
      <c r="L10089" s="102" t="s">
        <v>290</v>
      </c>
      <c r="M10089" s="102" t="s">
        <v>1074</v>
      </c>
      <c r="N10089" s="102">
        <v>6</v>
      </c>
      <c r="O10089" s="102" t="s">
        <v>1075</v>
      </c>
    </row>
    <row r="10090" spans="1:15" x14ac:dyDescent="0.25">
      <c r="A10090" s="102" t="s">
        <v>16630</v>
      </c>
      <c r="B10090" s="103" t="s">
        <v>1454</v>
      </c>
      <c r="C10090" s="103" t="s">
        <v>274</v>
      </c>
      <c r="D10090" s="102" t="s">
        <v>136</v>
      </c>
      <c r="E10090" s="102" t="s">
        <v>275</v>
      </c>
      <c r="F10090" s="102" t="s">
        <v>16631</v>
      </c>
      <c r="H10090" s="102">
        <v>45584</v>
      </c>
      <c r="I10090" s="102" t="s">
        <v>292</v>
      </c>
      <c r="J10090" s="102" t="s">
        <v>291</v>
      </c>
      <c r="K10090" s="102" t="s">
        <v>1</v>
      </c>
      <c r="L10090" s="102" t="s">
        <v>290</v>
      </c>
      <c r="M10090" s="102" t="s">
        <v>1074</v>
      </c>
      <c r="N10090" s="102">
        <v>6</v>
      </c>
      <c r="O10090" s="102" t="s">
        <v>1075</v>
      </c>
    </row>
    <row r="10091" spans="1:15" x14ac:dyDescent="0.25">
      <c r="A10091" s="102" t="s">
        <v>16632</v>
      </c>
      <c r="B10091" s="103" t="s">
        <v>16633</v>
      </c>
      <c r="C10091" s="103" t="s">
        <v>1118</v>
      </c>
      <c r="D10091" s="102" t="s">
        <v>13422</v>
      </c>
      <c r="E10091" s="102" t="s">
        <v>275</v>
      </c>
      <c r="F10091" s="102" t="s">
        <v>16634</v>
      </c>
      <c r="H10091" s="102">
        <v>45584</v>
      </c>
      <c r="I10091" s="102" t="s">
        <v>292</v>
      </c>
      <c r="J10091" s="102" t="s">
        <v>291</v>
      </c>
      <c r="K10091" s="102" t="s">
        <v>1</v>
      </c>
      <c r="L10091" s="102" t="s">
        <v>290</v>
      </c>
      <c r="M10091" s="102" t="s">
        <v>1074</v>
      </c>
      <c r="N10091" s="102">
        <v>6</v>
      </c>
      <c r="O10091" s="102" t="s">
        <v>1075</v>
      </c>
    </row>
    <row r="10092" spans="1:15" x14ac:dyDescent="0.25">
      <c r="A10092" s="102" t="s">
        <v>15768</v>
      </c>
      <c r="B10092" s="103" t="s">
        <v>14093</v>
      </c>
      <c r="C10092" s="103" t="s">
        <v>274</v>
      </c>
      <c r="D10092" s="102" t="s">
        <v>13422</v>
      </c>
      <c r="E10092" s="102" t="s">
        <v>275</v>
      </c>
      <c r="F10092" s="102" t="s">
        <v>16635</v>
      </c>
      <c r="H10092" s="102">
        <v>45584</v>
      </c>
      <c r="I10092" s="102" t="s">
        <v>292</v>
      </c>
      <c r="J10092" s="102" t="s">
        <v>291</v>
      </c>
      <c r="K10092" s="102" t="s">
        <v>1</v>
      </c>
      <c r="L10092" s="102" t="s">
        <v>290</v>
      </c>
      <c r="M10092" s="102" t="s">
        <v>1074</v>
      </c>
      <c r="N10092" s="102">
        <v>6</v>
      </c>
      <c r="O10092" s="102" t="s">
        <v>1075</v>
      </c>
    </row>
    <row r="10093" spans="1:15" x14ac:dyDescent="0.25">
      <c r="A10093" s="102" t="s">
        <v>16636</v>
      </c>
      <c r="B10093" s="103" t="s">
        <v>3183</v>
      </c>
      <c r="C10093" s="103" t="s">
        <v>274</v>
      </c>
      <c r="D10093" s="102" t="s">
        <v>13422</v>
      </c>
      <c r="E10093" s="102" t="s">
        <v>275</v>
      </c>
      <c r="F10093" s="102" t="s">
        <v>16637</v>
      </c>
      <c r="H10093" s="102">
        <v>45584</v>
      </c>
      <c r="I10093" s="102" t="s">
        <v>292</v>
      </c>
      <c r="J10093" s="102" t="s">
        <v>291</v>
      </c>
      <c r="K10093" s="102" t="s">
        <v>1</v>
      </c>
      <c r="L10093" s="102" t="s">
        <v>290</v>
      </c>
      <c r="M10093" s="102" t="s">
        <v>1074</v>
      </c>
      <c r="N10093" s="102">
        <v>6</v>
      </c>
      <c r="O10093" s="102" t="s">
        <v>1075</v>
      </c>
    </row>
    <row r="10094" spans="1:15" x14ac:dyDescent="0.25">
      <c r="A10094" s="102" t="s">
        <v>2742</v>
      </c>
      <c r="B10094" s="103" t="s">
        <v>1912</v>
      </c>
      <c r="C10094" s="103" t="s">
        <v>274</v>
      </c>
      <c r="D10094" s="102" t="s">
        <v>136</v>
      </c>
      <c r="E10094" s="102" t="s">
        <v>275</v>
      </c>
      <c r="F10094" s="102" t="s">
        <v>16638</v>
      </c>
      <c r="H10094" s="102">
        <v>45584</v>
      </c>
      <c r="I10094" s="102" t="s">
        <v>292</v>
      </c>
      <c r="J10094" s="102" t="s">
        <v>291</v>
      </c>
      <c r="K10094" s="102" t="s">
        <v>1</v>
      </c>
      <c r="L10094" s="102" t="s">
        <v>290</v>
      </c>
      <c r="M10094" s="102" t="s">
        <v>1074</v>
      </c>
      <c r="N10094" s="102">
        <v>6</v>
      </c>
      <c r="O10094" s="102" t="s">
        <v>1075</v>
      </c>
    </row>
    <row r="10095" spans="1:15" x14ac:dyDescent="0.25">
      <c r="A10095" s="102" t="s">
        <v>16639</v>
      </c>
      <c r="B10095" s="103" t="s">
        <v>16640</v>
      </c>
      <c r="C10095" s="103" t="s">
        <v>1118</v>
      </c>
      <c r="D10095" s="102" t="s">
        <v>13422</v>
      </c>
      <c r="E10095" s="102" t="s">
        <v>275</v>
      </c>
      <c r="F10095" s="102" t="s">
        <v>16641</v>
      </c>
      <c r="H10095" s="102">
        <v>45584</v>
      </c>
      <c r="I10095" s="102" t="s">
        <v>292</v>
      </c>
      <c r="J10095" s="102" t="s">
        <v>291</v>
      </c>
      <c r="K10095" s="102" t="s">
        <v>1</v>
      </c>
      <c r="L10095" s="102" t="s">
        <v>290</v>
      </c>
      <c r="M10095" s="102" t="s">
        <v>1074</v>
      </c>
      <c r="N10095" s="102">
        <v>6</v>
      </c>
      <c r="O10095" s="102" t="s">
        <v>1075</v>
      </c>
    </row>
    <row r="10096" spans="1:15" x14ac:dyDescent="0.25">
      <c r="A10096" s="102" t="s">
        <v>16642</v>
      </c>
      <c r="B10096" s="103" t="s">
        <v>16643</v>
      </c>
      <c r="C10096" s="103" t="s">
        <v>277</v>
      </c>
      <c r="D10096" s="102" t="s">
        <v>136</v>
      </c>
      <c r="E10096" s="102" t="s">
        <v>275</v>
      </c>
      <c r="F10096" s="102" t="s">
        <v>16644</v>
      </c>
      <c r="H10096" s="102">
        <v>45584</v>
      </c>
      <c r="I10096" s="102" t="s">
        <v>292</v>
      </c>
      <c r="J10096" s="102" t="s">
        <v>291</v>
      </c>
      <c r="K10096" s="102" t="s">
        <v>1</v>
      </c>
      <c r="L10096" s="102" t="s">
        <v>290</v>
      </c>
      <c r="M10096" s="102" t="s">
        <v>1074</v>
      </c>
      <c r="N10096" s="102">
        <v>6</v>
      </c>
      <c r="O10096" s="102" t="s">
        <v>1075</v>
      </c>
    </row>
    <row r="10097" spans="1:15" x14ac:dyDescent="0.25">
      <c r="A10097" s="102" t="s">
        <v>16645</v>
      </c>
      <c r="B10097" s="103" t="s">
        <v>1510</v>
      </c>
      <c r="C10097" s="103" t="s">
        <v>1118</v>
      </c>
      <c r="D10097" s="102" t="s">
        <v>318</v>
      </c>
      <c r="E10097" s="102" t="s">
        <v>275</v>
      </c>
      <c r="F10097" s="102" t="s">
        <v>16646</v>
      </c>
      <c r="H10097" s="102">
        <v>45584</v>
      </c>
      <c r="I10097" s="102" t="s">
        <v>292</v>
      </c>
      <c r="J10097" s="102" t="s">
        <v>291</v>
      </c>
      <c r="K10097" s="102" t="s">
        <v>1</v>
      </c>
      <c r="L10097" s="102" t="s">
        <v>290</v>
      </c>
      <c r="M10097" s="102" t="s">
        <v>1074</v>
      </c>
      <c r="N10097" s="102">
        <v>6</v>
      </c>
      <c r="O10097" s="102" t="s">
        <v>1075</v>
      </c>
    </row>
    <row r="10098" spans="1:15" x14ac:dyDescent="0.25">
      <c r="A10098" s="102" t="s">
        <v>7273</v>
      </c>
      <c r="B10098" s="103" t="s">
        <v>1233</v>
      </c>
      <c r="C10098" s="103" t="s">
        <v>1077</v>
      </c>
      <c r="D10098" s="102" t="s">
        <v>196</v>
      </c>
      <c r="E10098" s="102" t="s">
        <v>275</v>
      </c>
      <c r="F10098" s="102" t="s">
        <v>16647</v>
      </c>
      <c r="H10098" s="102">
        <v>45584</v>
      </c>
      <c r="I10098" s="102" t="s">
        <v>292</v>
      </c>
      <c r="J10098" s="102" t="s">
        <v>291</v>
      </c>
      <c r="K10098" s="102" t="s">
        <v>1</v>
      </c>
      <c r="L10098" s="102" t="s">
        <v>290</v>
      </c>
      <c r="M10098" s="102" t="s">
        <v>1074</v>
      </c>
      <c r="N10098" s="102">
        <v>6</v>
      </c>
      <c r="O10098" s="102" t="s">
        <v>1075</v>
      </c>
    </row>
    <row r="10099" spans="1:15" x14ac:dyDescent="0.25">
      <c r="A10099" s="102" t="s">
        <v>16648</v>
      </c>
      <c r="B10099" s="103" t="s">
        <v>12473</v>
      </c>
      <c r="C10099" s="103" t="s">
        <v>1118</v>
      </c>
      <c r="D10099" s="102" t="s">
        <v>318</v>
      </c>
      <c r="E10099" s="102" t="s">
        <v>275</v>
      </c>
      <c r="F10099" s="102" t="s">
        <v>16649</v>
      </c>
      <c r="H10099" s="102">
        <v>45584</v>
      </c>
      <c r="I10099" s="102" t="s">
        <v>292</v>
      </c>
      <c r="J10099" s="102" t="s">
        <v>291</v>
      </c>
      <c r="K10099" s="102" t="s">
        <v>1</v>
      </c>
      <c r="L10099" s="102" t="s">
        <v>290</v>
      </c>
      <c r="M10099" s="102" t="s">
        <v>1074</v>
      </c>
      <c r="N10099" s="102">
        <v>6</v>
      </c>
      <c r="O10099" s="102" t="s">
        <v>1075</v>
      </c>
    </row>
    <row r="10100" spans="1:15" x14ac:dyDescent="0.25">
      <c r="A10100" s="102" t="s">
        <v>16650</v>
      </c>
      <c r="B10100" s="103" t="s">
        <v>6981</v>
      </c>
      <c r="C10100" s="103" t="s">
        <v>2655</v>
      </c>
      <c r="D10100" s="102" t="s">
        <v>296</v>
      </c>
      <c r="E10100" s="102" t="s">
        <v>275</v>
      </c>
      <c r="F10100" s="102" t="s">
        <v>16651</v>
      </c>
      <c r="H10100" s="102">
        <v>45584</v>
      </c>
      <c r="I10100" s="102" t="s">
        <v>292</v>
      </c>
      <c r="J10100" s="102" t="s">
        <v>291</v>
      </c>
      <c r="K10100" s="102" t="s">
        <v>1</v>
      </c>
      <c r="L10100" s="102" t="s">
        <v>290</v>
      </c>
      <c r="M10100" s="102" t="s">
        <v>1074</v>
      </c>
      <c r="N10100" s="102">
        <v>6</v>
      </c>
      <c r="O10100" s="102" t="s">
        <v>1075</v>
      </c>
    </row>
    <row r="10101" spans="1:15" x14ac:dyDescent="0.25">
      <c r="A10101" s="102" t="s">
        <v>16652</v>
      </c>
      <c r="B10101" s="103" t="s">
        <v>1098</v>
      </c>
      <c r="C10101" s="103" t="s">
        <v>277</v>
      </c>
      <c r="D10101" s="102" t="s">
        <v>136</v>
      </c>
      <c r="E10101" s="102" t="s">
        <v>275</v>
      </c>
      <c r="F10101" s="102" t="s">
        <v>16653</v>
      </c>
      <c r="H10101" s="102">
        <v>45584</v>
      </c>
      <c r="I10101" s="102" t="s">
        <v>292</v>
      </c>
      <c r="J10101" s="102" t="s">
        <v>291</v>
      </c>
      <c r="K10101" s="102" t="s">
        <v>1</v>
      </c>
      <c r="L10101" s="102" t="s">
        <v>290</v>
      </c>
      <c r="M10101" s="102" t="s">
        <v>1074</v>
      </c>
      <c r="N10101" s="102">
        <v>6</v>
      </c>
      <c r="O10101" s="102" t="s">
        <v>1075</v>
      </c>
    </row>
    <row r="10102" spans="1:15" x14ac:dyDescent="0.25">
      <c r="A10102" s="102" t="s">
        <v>16654</v>
      </c>
      <c r="B10102" s="103" t="s">
        <v>16655</v>
      </c>
      <c r="C10102" s="103" t="s">
        <v>2655</v>
      </c>
      <c r="D10102" s="102" t="s">
        <v>296</v>
      </c>
      <c r="E10102" s="102" t="s">
        <v>275</v>
      </c>
      <c r="F10102" s="102" t="s">
        <v>16656</v>
      </c>
      <c r="H10102" s="102">
        <v>45584</v>
      </c>
      <c r="I10102" s="102" t="s">
        <v>292</v>
      </c>
      <c r="J10102" s="102" t="s">
        <v>291</v>
      </c>
      <c r="K10102" s="102" t="s">
        <v>1</v>
      </c>
      <c r="L10102" s="102" t="s">
        <v>290</v>
      </c>
      <c r="M10102" s="102" t="s">
        <v>1074</v>
      </c>
      <c r="N10102" s="102">
        <v>6</v>
      </c>
      <c r="O10102" s="102" t="s">
        <v>1075</v>
      </c>
    </row>
    <row r="10103" spans="1:15" x14ac:dyDescent="0.25">
      <c r="A10103" s="102" t="s">
        <v>16657</v>
      </c>
      <c r="B10103" s="103" t="s">
        <v>16658</v>
      </c>
      <c r="C10103" s="103" t="s">
        <v>277</v>
      </c>
      <c r="D10103" s="102" t="s">
        <v>136</v>
      </c>
      <c r="E10103" s="102" t="s">
        <v>275</v>
      </c>
      <c r="F10103" s="102" t="s">
        <v>16659</v>
      </c>
      <c r="H10103" s="102">
        <v>45584</v>
      </c>
      <c r="I10103" s="102" t="s">
        <v>292</v>
      </c>
      <c r="J10103" s="102" t="s">
        <v>291</v>
      </c>
      <c r="K10103" s="102" t="s">
        <v>1</v>
      </c>
      <c r="L10103" s="102" t="s">
        <v>290</v>
      </c>
      <c r="M10103" s="102" t="s">
        <v>1074</v>
      </c>
      <c r="N10103" s="102">
        <v>6</v>
      </c>
      <c r="O10103" s="102" t="s">
        <v>1075</v>
      </c>
    </row>
    <row r="10104" spans="1:15" x14ac:dyDescent="0.25">
      <c r="A10104" s="102" t="s">
        <v>14409</v>
      </c>
      <c r="B10104" s="103" t="s">
        <v>1266</v>
      </c>
      <c r="C10104" s="103" t="s">
        <v>1225</v>
      </c>
      <c r="D10104" s="102" t="s">
        <v>281</v>
      </c>
      <c r="E10104" s="102" t="s">
        <v>275</v>
      </c>
      <c r="F10104" s="102" t="s">
        <v>16660</v>
      </c>
      <c r="H10104" s="102">
        <v>45584</v>
      </c>
      <c r="I10104" s="102" t="s">
        <v>292</v>
      </c>
      <c r="J10104" s="102" t="s">
        <v>291</v>
      </c>
      <c r="K10104" s="102" t="s">
        <v>1</v>
      </c>
      <c r="L10104" s="102" t="s">
        <v>290</v>
      </c>
      <c r="M10104" s="102" t="s">
        <v>1074</v>
      </c>
      <c r="N10104" s="102">
        <v>6</v>
      </c>
      <c r="O10104" s="102" t="s">
        <v>1075</v>
      </c>
    </row>
    <row r="10105" spans="1:15" x14ac:dyDescent="0.25">
      <c r="A10105" s="102" t="s">
        <v>9318</v>
      </c>
      <c r="B10105" s="103" t="s">
        <v>2573</v>
      </c>
      <c r="C10105" s="103" t="s">
        <v>1081</v>
      </c>
      <c r="D10105" s="102" t="s">
        <v>196</v>
      </c>
      <c r="E10105" s="102" t="s">
        <v>275</v>
      </c>
      <c r="F10105" s="102" t="s">
        <v>16661</v>
      </c>
      <c r="G10105" s="102" t="s">
        <v>16662</v>
      </c>
      <c r="H10105" s="102">
        <v>45584</v>
      </c>
      <c r="I10105" s="102" t="s">
        <v>292</v>
      </c>
      <c r="J10105" s="102" t="s">
        <v>291</v>
      </c>
      <c r="K10105" s="102" t="s">
        <v>1</v>
      </c>
      <c r="L10105" s="102" t="s">
        <v>290</v>
      </c>
      <c r="M10105" s="102" t="s">
        <v>1082</v>
      </c>
      <c r="N10105" s="102">
        <v>6</v>
      </c>
      <c r="O10105" s="102" t="s">
        <v>1075</v>
      </c>
    </row>
    <row r="10106" spans="1:15" x14ac:dyDescent="0.25">
      <c r="A10106" s="102" t="s">
        <v>9318</v>
      </c>
      <c r="B10106" s="103" t="s">
        <v>16663</v>
      </c>
      <c r="C10106" s="103" t="s">
        <v>1077</v>
      </c>
      <c r="D10106" s="102" t="s">
        <v>196</v>
      </c>
      <c r="E10106" s="102" t="s">
        <v>275</v>
      </c>
      <c r="F10106" s="102" t="s">
        <v>16664</v>
      </c>
      <c r="H10106" s="102">
        <v>45584</v>
      </c>
      <c r="I10106" s="102" t="s">
        <v>292</v>
      </c>
      <c r="J10106" s="102" t="s">
        <v>291</v>
      </c>
      <c r="K10106" s="102" t="s">
        <v>1</v>
      </c>
      <c r="L10106" s="102" t="s">
        <v>290</v>
      </c>
      <c r="M10106" s="102" t="s">
        <v>1074</v>
      </c>
      <c r="N10106" s="102">
        <v>6</v>
      </c>
      <c r="O10106" s="102" t="s">
        <v>1075</v>
      </c>
    </row>
    <row r="10107" spans="1:15" x14ac:dyDescent="0.25">
      <c r="A10107" s="102" t="s">
        <v>16665</v>
      </c>
      <c r="B10107" s="103" t="s">
        <v>16666</v>
      </c>
      <c r="C10107" s="103" t="s">
        <v>2655</v>
      </c>
      <c r="D10107" s="102" t="s">
        <v>296</v>
      </c>
      <c r="E10107" s="102" t="s">
        <v>275</v>
      </c>
      <c r="F10107" s="102" t="s">
        <v>16667</v>
      </c>
      <c r="H10107" s="102">
        <v>45584</v>
      </c>
      <c r="I10107" s="102" t="s">
        <v>292</v>
      </c>
      <c r="J10107" s="102" t="s">
        <v>291</v>
      </c>
      <c r="K10107" s="102" t="s">
        <v>1</v>
      </c>
      <c r="L10107" s="102" t="s">
        <v>290</v>
      </c>
      <c r="M10107" s="102" t="s">
        <v>1074</v>
      </c>
      <c r="N10107" s="102">
        <v>6</v>
      </c>
      <c r="O10107" s="102" t="s">
        <v>1075</v>
      </c>
    </row>
    <row r="10108" spans="1:15" x14ac:dyDescent="0.25">
      <c r="A10108" s="102" t="s">
        <v>16665</v>
      </c>
      <c r="B10108" s="103" t="s">
        <v>1492</v>
      </c>
      <c r="C10108" s="103" t="s">
        <v>2650</v>
      </c>
      <c r="D10108" s="102" t="s">
        <v>296</v>
      </c>
      <c r="E10108" s="102" t="s">
        <v>275</v>
      </c>
      <c r="F10108" s="102" t="s">
        <v>16668</v>
      </c>
      <c r="G10108" s="102">
        <v>44826</v>
      </c>
      <c r="H10108" s="102">
        <v>45584</v>
      </c>
      <c r="I10108" s="102" t="s">
        <v>292</v>
      </c>
      <c r="J10108" s="102" t="s">
        <v>291</v>
      </c>
      <c r="K10108" s="102" t="s">
        <v>1</v>
      </c>
      <c r="L10108" s="102" t="s">
        <v>290</v>
      </c>
      <c r="M10108" s="102" t="s">
        <v>1082</v>
      </c>
      <c r="N10108" s="102">
        <v>6</v>
      </c>
      <c r="O10108" s="102" t="s">
        <v>1075</v>
      </c>
    </row>
    <row r="10109" spans="1:15" x14ac:dyDescent="0.25">
      <c r="A10109" s="102" t="s">
        <v>16665</v>
      </c>
      <c r="B10109" s="103" t="s">
        <v>14297</v>
      </c>
      <c r="C10109" s="103" t="s">
        <v>2650</v>
      </c>
      <c r="D10109" s="102" t="s">
        <v>296</v>
      </c>
      <c r="E10109" s="102" t="s">
        <v>275</v>
      </c>
      <c r="F10109" s="102" t="s">
        <v>16669</v>
      </c>
      <c r="G10109" s="102">
        <v>44826</v>
      </c>
      <c r="H10109" s="102">
        <v>45584</v>
      </c>
      <c r="I10109" s="102" t="s">
        <v>292</v>
      </c>
      <c r="J10109" s="102" t="s">
        <v>291</v>
      </c>
      <c r="K10109" s="102" t="s">
        <v>1</v>
      </c>
      <c r="L10109" s="102" t="s">
        <v>290</v>
      </c>
      <c r="M10109" s="102" t="s">
        <v>1082</v>
      </c>
      <c r="N10109" s="102">
        <v>6</v>
      </c>
      <c r="O10109" s="102" t="s">
        <v>1075</v>
      </c>
    </row>
    <row r="10110" spans="1:15" x14ac:dyDescent="0.25">
      <c r="A10110" s="102" t="s">
        <v>16670</v>
      </c>
      <c r="B10110" s="103" t="s">
        <v>16671</v>
      </c>
      <c r="C10110" s="103" t="s">
        <v>1118</v>
      </c>
      <c r="D10110" s="102" t="s">
        <v>13422</v>
      </c>
      <c r="E10110" s="102" t="s">
        <v>275</v>
      </c>
      <c r="F10110" s="102" t="s">
        <v>16672</v>
      </c>
      <c r="H10110" s="102">
        <v>45584</v>
      </c>
      <c r="I10110" s="102" t="s">
        <v>292</v>
      </c>
      <c r="J10110" s="102" t="s">
        <v>291</v>
      </c>
      <c r="K10110" s="102" t="s">
        <v>1</v>
      </c>
      <c r="L10110" s="102" t="s">
        <v>290</v>
      </c>
      <c r="M10110" s="102" t="s">
        <v>1074</v>
      </c>
      <c r="N10110" s="102">
        <v>6</v>
      </c>
      <c r="O10110" s="102" t="s">
        <v>1075</v>
      </c>
    </row>
    <row r="10111" spans="1:15" x14ac:dyDescent="0.25">
      <c r="A10111" s="102" t="s">
        <v>16673</v>
      </c>
      <c r="B10111" s="103" t="s">
        <v>16674</v>
      </c>
      <c r="C10111" s="103" t="s">
        <v>274</v>
      </c>
      <c r="D10111" s="102" t="s">
        <v>318</v>
      </c>
      <c r="E10111" s="102" t="s">
        <v>275</v>
      </c>
      <c r="F10111" s="102" t="s">
        <v>16675</v>
      </c>
      <c r="H10111" s="102">
        <v>45584</v>
      </c>
      <c r="I10111" s="102" t="s">
        <v>292</v>
      </c>
      <c r="J10111" s="102" t="s">
        <v>291</v>
      </c>
      <c r="K10111" s="102" t="s">
        <v>1</v>
      </c>
      <c r="L10111" s="102" t="s">
        <v>290</v>
      </c>
      <c r="M10111" s="102" t="s">
        <v>1074</v>
      </c>
      <c r="N10111" s="102">
        <v>6</v>
      </c>
      <c r="O10111" s="102" t="s">
        <v>1075</v>
      </c>
    </row>
    <row r="10112" spans="1:15" x14ac:dyDescent="0.25">
      <c r="A10112" s="102" t="s">
        <v>16673</v>
      </c>
      <c r="B10112" s="103" t="s">
        <v>16676</v>
      </c>
      <c r="C10112" s="103" t="s">
        <v>274</v>
      </c>
      <c r="D10112" s="102" t="s">
        <v>318</v>
      </c>
      <c r="E10112" s="102" t="s">
        <v>275</v>
      </c>
      <c r="F10112" s="102" t="s">
        <v>16677</v>
      </c>
      <c r="H10112" s="102">
        <v>45584</v>
      </c>
      <c r="I10112" s="102" t="s">
        <v>292</v>
      </c>
      <c r="J10112" s="102" t="s">
        <v>291</v>
      </c>
      <c r="K10112" s="102" t="s">
        <v>1</v>
      </c>
      <c r="L10112" s="102" t="s">
        <v>290</v>
      </c>
      <c r="M10112" s="102" t="s">
        <v>1074</v>
      </c>
      <c r="N10112" s="102">
        <v>6</v>
      </c>
      <c r="O10112" s="102" t="s">
        <v>1075</v>
      </c>
    </row>
    <row r="10113" spans="1:15" x14ac:dyDescent="0.25">
      <c r="A10113" s="102" t="s">
        <v>16673</v>
      </c>
      <c r="B10113" s="103" t="s">
        <v>16678</v>
      </c>
      <c r="C10113" s="103" t="s">
        <v>274</v>
      </c>
      <c r="D10113" s="102" t="s">
        <v>318</v>
      </c>
      <c r="E10113" s="102" t="s">
        <v>275</v>
      </c>
      <c r="F10113" s="102" t="s">
        <v>16679</v>
      </c>
      <c r="H10113" s="102">
        <v>45584</v>
      </c>
      <c r="I10113" s="102" t="s">
        <v>292</v>
      </c>
      <c r="J10113" s="102" t="s">
        <v>291</v>
      </c>
      <c r="K10113" s="102" t="s">
        <v>1</v>
      </c>
      <c r="L10113" s="102" t="s">
        <v>290</v>
      </c>
      <c r="M10113" s="102" t="s">
        <v>1074</v>
      </c>
      <c r="N10113" s="102">
        <v>6</v>
      </c>
      <c r="O10113" s="102" t="s">
        <v>1075</v>
      </c>
    </row>
    <row r="10114" spans="1:15" x14ac:dyDescent="0.25">
      <c r="A10114" s="102" t="s">
        <v>15816</v>
      </c>
      <c r="B10114" s="103" t="s">
        <v>8489</v>
      </c>
      <c r="C10114" s="103" t="s">
        <v>1118</v>
      </c>
      <c r="D10114" s="102" t="s">
        <v>13422</v>
      </c>
      <c r="E10114" s="102" t="s">
        <v>275</v>
      </c>
      <c r="F10114" s="102" t="s">
        <v>16680</v>
      </c>
      <c r="H10114" s="102">
        <v>45584</v>
      </c>
      <c r="I10114" s="102" t="s">
        <v>292</v>
      </c>
      <c r="J10114" s="102" t="s">
        <v>291</v>
      </c>
      <c r="K10114" s="102" t="s">
        <v>1</v>
      </c>
      <c r="L10114" s="102" t="s">
        <v>290</v>
      </c>
      <c r="M10114" s="102" t="s">
        <v>1074</v>
      </c>
      <c r="N10114" s="102">
        <v>6</v>
      </c>
      <c r="O10114" s="102" t="s">
        <v>1075</v>
      </c>
    </row>
    <row r="10115" spans="1:15" x14ac:dyDescent="0.25">
      <c r="A10115" s="102" t="s">
        <v>16681</v>
      </c>
      <c r="B10115" s="103" t="s">
        <v>1260</v>
      </c>
      <c r="C10115" s="103" t="s">
        <v>1082</v>
      </c>
      <c r="D10115" s="102" t="s">
        <v>136</v>
      </c>
      <c r="E10115" s="102" t="s">
        <v>275</v>
      </c>
      <c r="F10115" s="102" t="s">
        <v>16682</v>
      </c>
      <c r="G10115" s="102">
        <v>42402</v>
      </c>
      <c r="H10115" s="102">
        <v>45584</v>
      </c>
      <c r="I10115" s="102" t="s">
        <v>292</v>
      </c>
      <c r="J10115" s="102" t="s">
        <v>291</v>
      </c>
      <c r="K10115" s="102" t="s">
        <v>1</v>
      </c>
      <c r="L10115" s="102" t="s">
        <v>290</v>
      </c>
      <c r="M10115" s="102" t="s">
        <v>1082</v>
      </c>
      <c r="N10115" s="102">
        <v>6</v>
      </c>
      <c r="O10115" s="102" t="s">
        <v>1075</v>
      </c>
    </row>
    <row r="10116" spans="1:15" x14ac:dyDescent="0.25">
      <c r="A10116" s="102" t="s">
        <v>16683</v>
      </c>
      <c r="B10116" s="103" t="s">
        <v>16684</v>
      </c>
      <c r="C10116" s="103" t="s">
        <v>1118</v>
      </c>
      <c r="D10116" s="102" t="s">
        <v>13422</v>
      </c>
      <c r="E10116" s="102" t="s">
        <v>275</v>
      </c>
      <c r="F10116" s="102" t="s">
        <v>16685</v>
      </c>
      <c r="H10116" s="102">
        <v>45584</v>
      </c>
      <c r="I10116" s="102" t="s">
        <v>292</v>
      </c>
      <c r="J10116" s="102" t="s">
        <v>291</v>
      </c>
      <c r="K10116" s="102" t="s">
        <v>1</v>
      </c>
      <c r="L10116" s="102" t="s">
        <v>290</v>
      </c>
      <c r="M10116" s="102" t="s">
        <v>1074</v>
      </c>
      <c r="N10116" s="102">
        <v>6</v>
      </c>
      <c r="O10116" s="102" t="s">
        <v>1075</v>
      </c>
    </row>
    <row r="10117" spans="1:15" x14ac:dyDescent="0.25">
      <c r="A10117" s="102" t="s">
        <v>16686</v>
      </c>
      <c r="B10117" s="103" t="s">
        <v>14234</v>
      </c>
      <c r="C10117" s="103" t="s">
        <v>1082</v>
      </c>
      <c r="D10117" s="102" t="s">
        <v>13422</v>
      </c>
      <c r="E10117" s="102" t="s">
        <v>275</v>
      </c>
      <c r="F10117" s="102" t="s">
        <v>16687</v>
      </c>
      <c r="G10117" s="102">
        <v>43621</v>
      </c>
      <c r="H10117" s="102">
        <v>45584</v>
      </c>
      <c r="I10117" s="102" t="s">
        <v>292</v>
      </c>
      <c r="J10117" s="102" t="s">
        <v>291</v>
      </c>
      <c r="K10117" s="102" t="s">
        <v>1</v>
      </c>
      <c r="L10117" s="102" t="s">
        <v>290</v>
      </c>
      <c r="M10117" s="102" t="s">
        <v>1082</v>
      </c>
      <c r="N10117" s="102">
        <v>6</v>
      </c>
      <c r="O10117" s="102" t="s">
        <v>1075</v>
      </c>
    </row>
    <row r="10118" spans="1:15" x14ac:dyDescent="0.25">
      <c r="A10118" s="102" t="s">
        <v>16688</v>
      </c>
      <c r="B10118" s="103" t="s">
        <v>14383</v>
      </c>
      <c r="C10118" s="103" t="s">
        <v>1118</v>
      </c>
      <c r="D10118" s="102" t="s">
        <v>13422</v>
      </c>
      <c r="E10118" s="102" t="s">
        <v>275</v>
      </c>
      <c r="F10118" s="102" t="s">
        <v>16689</v>
      </c>
      <c r="H10118" s="102">
        <v>45584</v>
      </c>
      <c r="I10118" s="102" t="s">
        <v>292</v>
      </c>
      <c r="J10118" s="102" t="s">
        <v>291</v>
      </c>
      <c r="K10118" s="102" t="s">
        <v>1</v>
      </c>
      <c r="L10118" s="102" t="s">
        <v>290</v>
      </c>
      <c r="M10118" s="102" t="s">
        <v>1074</v>
      </c>
      <c r="N10118" s="102">
        <v>6</v>
      </c>
      <c r="O10118" s="102" t="s">
        <v>1075</v>
      </c>
    </row>
    <row r="10119" spans="1:15" x14ac:dyDescent="0.25">
      <c r="A10119" s="102" t="s">
        <v>16690</v>
      </c>
      <c r="B10119" s="103" t="s">
        <v>5098</v>
      </c>
      <c r="C10119" s="103" t="s">
        <v>277</v>
      </c>
      <c r="D10119" s="102" t="s">
        <v>136</v>
      </c>
      <c r="E10119" s="102" t="s">
        <v>275</v>
      </c>
      <c r="F10119" s="102" t="s">
        <v>16691</v>
      </c>
      <c r="H10119" s="102">
        <v>45584</v>
      </c>
      <c r="I10119" s="102" t="s">
        <v>292</v>
      </c>
      <c r="J10119" s="102" t="s">
        <v>291</v>
      </c>
      <c r="K10119" s="102" t="s">
        <v>1</v>
      </c>
      <c r="L10119" s="102" t="s">
        <v>290</v>
      </c>
      <c r="M10119" s="102" t="s">
        <v>1074</v>
      </c>
      <c r="N10119" s="102">
        <v>6</v>
      </c>
      <c r="O10119" s="102" t="s">
        <v>1075</v>
      </c>
    </row>
    <row r="10120" spans="1:15" x14ac:dyDescent="0.25">
      <c r="A10120" s="102" t="s">
        <v>16690</v>
      </c>
      <c r="B10120" s="103" t="s">
        <v>9568</v>
      </c>
      <c r="C10120" s="103" t="s">
        <v>277</v>
      </c>
      <c r="D10120" s="102" t="s">
        <v>136</v>
      </c>
      <c r="E10120" s="102" t="s">
        <v>275</v>
      </c>
      <c r="F10120" s="102" t="s">
        <v>16692</v>
      </c>
      <c r="H10120" s="102">
        <v>45584</v>
      </c>
      <c r="I10120" s="102" t="s">
        <v>292</v>
      </c>
      <c r="J10120" s="102" t="s">
        <v>291</v>
      </c>
      <c r="K10120" s="102" t="s">
        <v>1</v>
      </c>
      <c r="L10120" s="102" t="s">
        <v>290</v>
      </c>
      <c r="M10120" s="102" t="s">
        <v>1074</v>
      </c>
      <c r="N10120" s="102">
        <v>6</v>
      </c>
      <c r="O10120" s="102" t="s">
        <v>1075</v>
      </c>
    </row>
    <row r="10121" spans="1:15" x14ac:dyDescent="0.25">
      <c r="A10121" s="102" t="s">
        <v>16693</v>
      </c>
      <c r="B10121" s="103" t="s">
        <v>14153</v>
      </c>
      <c r="C10121" s="103" t="s">
        <v>1360</v>
      </c>
      <c r="D10121" s="102" t="s">
        <v>13422</v>
      </c>
      <c r="E10121" s="102" t="s">
        <v>275</v>
      </c>
      <c r="F10121" s="102" t="s">
        <v>16694</v>
      </c>
      <c r="H10121" s="102">
        <v>45584</v>
      </c>
      <c r="I10121" s="102" t="s">
        <v>292</v>
      </c>
      <c r="J10121" s="102" t="s">
        <v>291</v>
      </c>
      <c r="K10121" s="102" t="s">
        <v>1</v>
      </c>
      <c r="L10121" s="102" t="s">
        <v>290</v>
      </c>
      <c r="M10121" s="102" t="s">
        <v>1074</v>
      </c>
      <c r="N10121" s="102">
        <v>6</v>
      </c>
      <c r="O10121" s="102" t="s">
        <v>1075</v>
      </c>
    </row>
    <row r="10122" spans="1:15" x14ac:dyDescent="0.25">
      <c r="A10122" s="102" t="s">
        <v>16693</v>
      </c>
      <c r="B10122" s="103" t="s">
        <v>3210</v>
      </c>
      <c r="C10122" s="103" t="s">
        <v>1118</v>
      </c>
      <c r="D10122" s="102" t="s">
        <v>13422</v>
      </c>
      <c r="E10122" s="102" t="s">
        <v>275</v>
      </c>
      <c r="F10122" s="102" t="s">
        <v>16695</v>
      </c>
      <c r="H10122" s="102">
        <v>45584</v>
      </c>
      <c r="I10122" s="102" t="s">
        <v>292</v>
      </c>
      <c r="J10122" s="102" t="s">
        <v>291</v>
      </c>
      <c r="K10122" s="102" t="s">
        <v>1</v>
      </c>
      <c r="L10122" s="102" t="s">
        <v>290</v>
      </c>
      <c r="M10122" s="102" t="s">
        <v>1074</v>
      </c>
      <c r="N10122" s="102">
        <v>6</v>
      </c>
      <c r="O10122" s="102" t="s">
        <v>1075</v>
      </c>
    </row>
    <row r="10123" spans="1:15" x14ac:dyDescent="0.25">
      <c r="A10123" s="102" t="s">
        <v>16696</v>
      </c>
      <c r="B10123" s="103" t="s">
        <v>16697</v>
      </c>
      <c r="C10123" s="103" t="s">
        <v>274</v>
      </c>
      <c r="D10123" s="102" t="s">
        <v>318</v>
      </c>
      <c r="E10123" s="102" t="s">
        <v>275</v>
      </c>
      <c r="F10123" s="102" t="s">
        <v>16698</v>
      </c>
      <c r="H10123" s="102">
        <v>45584</v>
      </c>
      <c r="I10123" s="102" t="s">
        <v>292</v>
      </c>
      <c r="J10123" s="102" t="s">
        <v>291</v>
      </c>
      <c r="K10123" s="102" t="s">
        <v>1</v>
      </c>
      <c r="L10123" s="102" t="s">
        <v>290</v>
      </c>
      <c r="M10123" s="102" t="s">
        <v>1074</v>
      </c>
      <c r="N10123" s="102">
        <v>6</v>
      </c>
      <c r="O10123" s="102" t="s">
        <v>1075</v>
      </c>
    </row>
    <row r="10124" spans="1:15" x14ac:dyDescent="0.25">
      <c r="A10124" s="102" t="s">
        <v>16699</v>
      </c>
      <c r="B10124" s="103" t="s">
        <v>4520</v>
      </c>
      <c r="C10124" s="103" t="s">
        <v>1225</v>
      </c>
      <c r="D10124" s="102" t="s">
        <v>247</v>
      </c>
      <c r="E10124" s="102" t="s">
        <v>275</v>
      </c>
      <c r="F10124" s="102" t="s">
        <v>16700</v>
      </c>
      <c r="G10124" s="102" t="s">
        <v>16393</v>
      </c>
      <c r="H10124" s="102">
        <v>45584</v>
      </c>
      <c r="I10124" s="102" t="s">
        <v>292</v>
      </c>
      <c r="J10124" s="102" t="s">
        <v>291</v>
      </c>
      <c r="K10124" s="102" t="s">
        <v>1</v>
      </c>
      <c r="L10124" s="102" t="s">
        <v>290</v>
      </c>
      <c r="M10124" s="102" t="s">
        <v>1074</v>
      </c>
      <c r="N10124" s="102">
        <v>6</v>
      </c>
      <c r="O10124" s="102" t="s">
        <v>1075</v>
      </c>
    </row>
    <row r="10125" spans="1:15" x14ac:dyDescent="0.25">
      <c r="A10125" s="102" t="s">
        <v>5668</v>
      </c>
      <c r="B10125" s="103" t="s">
        <v>13082</v>
      </c>
      <c r="C10125" s="103" t="s">
        <v>274</v>
      </c>
      <c r="D10125" s="102" t="s">
        <v>13422</v>
      </c>
      <c r="E10125" s="102" t="s">
        <v>275</v>
      </c>
      <c r="F10125" s="102" t="s">
        <v>16701</v>
      </c>
      <c r="H10125" s="102">
        <v>45584</v>
      </c>
      <c r="I10125" s="102" t="s">
        <v>292</v>
      </c>
      <c r="J10125" s="102" t="s">
        <v>291</v>
      </c>
      <c r="K10125" s="102" t="s">
        <v>1</v>
      </c>
      <c r="L10125" s="102" t="s">
        <v>290</v>
      </c>
      <c r="M10125" s="102" t="s">
        <v>1074</v>
      </c>
      <c r="N10125" s="102">
        <v>6</v>
      </c>
      <c r="O10125" s="102" t="s">
        <v>1075</v>
      </c>
    </row>
    <row r="10126" spans="1:15" x14ac:dyDescent="0.25">
      <c r="A10126" s="102" t="s">
        <v>8008</v>
      </c>
      <c r="B10126" s="103" t="s">
        <v>14362</v>
      </c>
      <c r="C10126" s="103" t="s">
        <v>1118</v>
      </c>
      <c r="D10126" s="102" t="s">
        <v>13422</v>
      </c>
      <c r="E10126" s="102" t="s">
        <v>275</v>
      </c>
      <c r="F10126" s="102" t="s">
        <v>16702</v>
      </c>
      <c r="H10126" s="102">
        <v>45584</v>
      </c>
      <c r="I10126" s="102" t="s">
        <v>292</v>
      </c>
      <c r="J10126" s="102" t="s">
        <v>291</v>
      </c>
      <c r="K10126" s="102" t="s">
        <v>1</v>
      </c>
      <c r="L10126" s="102" t="s">
        <v>290</v>
      </c>
      <c r="M10126" s="102" t="s">
        <v>1074</v>
      </c>
      <c r="N10126" s="102">
        <v>6</v>
      </c>
      <c r="O10126" s="102" t="s">
        <v>1075</v>
      </c>
    </row>
    <row r="10127" spans="1:15" x14ac:dyDescent="0.25">
      <c r="A10127" s="102" t="s">
        <v>15850</v>
      </c>
      <c r="B10127" s="103" t="s">
        <v>8401</v>
      </c>
      <c r="C10127" s="103" t="s">
        <v>1118</v>
      </c>
      <c r="D10127" s="102" t="s">
        <v>13422</v>
      </c>
      <c r="E10127" s="102" t="s">
        <v>275</v>
      </c>
      <c r="F10127" s="102" t="s">
        <v>16703</v>
      </c>
      <c r="H10127" s="102">
        <v>45584</v>
      </c>
      <c r="I10127" s="102" t="s">
        <v>292</v>
      </c>
      <c r="J10127" s="102" t="s">
        <v>291</v>
      </c>
      <c r="K10127" s="102" t="s">
        <v>1</v>
      </c>
      <c r="L10127" s="102" t="s">
        <v>290</v>
      </c>
      <c r="M10127" s="102" t="s">
        <v>1074</v>
      </c>
      <c r="N10127" s="102">
        <v>6</v>
      </c>
      <c r="O10127" s="102" t="s">
        <v>1075</v>
      </c>
    </row>
    <row r="10128" spans="1:15" x14ac:dyDescent="0.25">
      <c r="A10128" s="102" t="s">
        <v>15850</v>
      </c>
      <c r="B10128" s="103" t="s">
        <v>14687</v>
      </c>
      <c r="C10128" s="103" t="s">
        <v>1118</v>
      </c>
      <c r="D10128" s="102" t="s">
        <v>13422</v>
      </c>
      <c r="E10128" s="102" t="s">
        <v>275</v>
      </c>
      <c r="F10128" s="102" t="s">
        <v>16704</v>
      </c>
      <c r="H10128" s="102">
        <v>45584</v>
      </c>
      <c r="I10128" s="102" t="s">
        <v>292</v>
      </c>
      <c r="J10128" s="102" t="s">
        <v>291</v>
      </c>
      <c r="K10128" s="102" t="s">
        <v>1</v>
      </c>
      <c r="L10128" s="102" t="s">
        <v>290</v>
      </c>
      <c r="M10128" s="102" t="s">
        <v>1074</v>
      </c>
      <c r="N10128" s="102">
        <v>6</v>
      </c>
      <c r="O10128" s="102" t="s">
        <v>1075</v>
      </c>
    </row>
    <row r="10129" spans="1:15" x14ac:dyDescent="0.25">
      <c r="A10129" s="102" t="s">
        <v>16705</v>
      </c>
      <c r="B10129" s="103" t="s">
        <v>16706</v>
      </c>
      <c r="C10129" s="103" t="s">
        <v>2526</v>
      </c>
      <c r="D10129" s="102" t="s">
        <v>296</v>
      </c>
      <c r="E10129" s="102" t="s">
        <v>275</v>
      </c>
      <c r="F10129" s="102" t="s">
        <v>16707</v>
      </c>
      <c r="H10129" s="102">
        <v>45584</v>
      </c>
      <c r="I10129" s="102" t="s">
        <v>292</v>
      </c>
      <c r="J10129" s="102" t="s">
        <v>291</v>
      </c>
      <c r="K10129" s="102" t="s">
        <v>1</v>
      </c>
      <c r="L10129" s="102" t="s">
        <v>290</v>
      </c>
      <c r="M10129" s="102" t="s">
        <v>1074</v>
      </c>
      <c r="N10129" s="102">
        <v>6</v>
      </c>
      <c r="O10129" s="102" t="s">
        <v>1075</v>
      </c>
    </row>
    <row r="10130" spans="1:15" x14ac:dyDescent="0.25">
      <c r="A10130" s="102" t="s">
        <v>16708</v>
      </c>
      <c r="B10130" s="103" t="s">
        <v>16709</v>
      </c>
      <c r="C10130" s="103" t="s">
        <v>277</v>
      </c>
      <c r="D10130" s="102" t="s">
        <v>136</v>
      </c>
      <c r="E10130" s="102" t="s">
        <v>275</v>
      </c>
      <c r="F10130" s="102" t="s">
        <v>16710</v>
      </c>
      <c r="H10130" s="102">
        <v>45584</v>
      </c>
      <c r="I10130" s="102" t="s">
        <v>292</v>
      </c>
      <c r="J10130" s="102" t="s">
        <v>291</v>
      </c>
      <c r="K10130" s="102" t="s">
        <v>1</v>
      </c>
      <c r="L10130" s="102" t="s">
        <v>290</v>
      </c>
      <c r="M10130" s="102" t="s">
        <v>1074</v>
      </c>
      <c r="N10130" s="102">
        <v>6</v>
      </c>
      <c r="O10130" s="102" t="s">
        <v>1075</v>
      </c>
    </row>
    <row r="10131" spans="1:15" x14ac:dyDescent="0.25">
      <c r="A10131" s="102" t="s">
        <v>16711</v>
      </c>
      <c r="B10131" s="103" t="s">
        <v>8350</v>
      </c>
      <c r="C10131" s="103" t="s">
        <v>1118</v>
      </c>
      <c r="D10131" s="102" t="s">
        <v>13422</v>
      </c>
      <c r="E10131" s="102" t="s">
        <v>275</v>
      </c>
      <c r="F10131" s="102" t="s">
        <v>16712</v>
      </c>
      <c r="H10131" s="102">
        <v>45584</v>
      </c>
      <c r="I10131" s="102" t="s">
        <v>292</v>
      </c>
      <c r="J10131" s="102" t="s">
        <v>291</v>
      </c>
      <c r="K10131" s="102" t="s">
        <v>1</v>
      </c>
      <c r="L10131" s="102" t="s">
        <v>290</v>
      </c>
      <c r="M10131" s="102" t="s">
        <v>1074</v>
      </c>
      <c r="N10131" s="102">
        <v>6</v>
      </c>
      <c r="O10131" s="102" t="s">
        <v>1075</v>
      </c>
    </row>
    <row r="10132" spans="1:15" x14ac:dyDescent="0.25">
      <c r="A10132" s="102" t="s">
        <v>16713</v>
      </c>
      <c r="B10132" s="103" t="s">
        <v>14216</v>
      </c>
      <c r="C10132" s="103" t="s">
        <v>1118</v>
      </c>
      <c r="D10132" s="102" t="s">
        <v>13422</v>
      </c>
      <c r="E10132" s="102" t="s">
        <v>275</v>
      </c>
      <c r="F10132" s="102" t="s">
        <v>16714</v>
      </c>
      <c r="H10132" s="102">
        <v>45584</v>
      </c>
      <c r="I10132" s="102" t="s">
        <v>292</v>
      </c>
      <c r="J10132" s="102" t="s">
        <v>291</v>
      </c>
      <c r="K10132" s="102" t="s">
        <v>1</v>
      </c>
      <c r="L10132" s="102" t="s">
        <v>290</v>
      </c>
      <c r="M10132" s="102" t="s">
        <v>1074</v>
      </c>
      <c r="N10132" s="102">
        <v>6</v>
      </c>
      <c r="O10132" s="102" t="s">
        <v>1075</v>
      </c>
    </row>
    <row r="10133" spans="1:15" x14ac:dyDescent="0.25">
      <c r="A10133" s="102" t="s">
        <v>16715</v>
      </c>
      <c r="B10133" s="103" t="s">
        <v>16716</v>
      </c>
      <c r="C10133" s="103" t="s">
        <v>1118</v>
      </c>
      <c r="D10133" s="102" t="s">
        <v>318</v>
      </c>
      <c r="E10133" s="102" t="s">
        <v>275</v>
      </c>
      <c r="F10133" s="102" t="s">
        <v>16717</v>
      </c>
      <c r="H10133" s="102">
        <v>45584</v>
      </c>
      <c r="I10133" s="102" t="s">
        <v>292</v>
      </c>
      <c r="J10133" s="102" t="s">
        <v>291</v>
      </c>
      <c r="K10133" s="102" t="s">
        <v>1</v>
      </c>
      <c r="L10133" s="102" t="s">
        <v>290</v>
      </c>
      <c r="M10133" s="102" t="s">
        <v>1074</v>
      </c>
      <c r="N10133" s="102">
        <v>6</v>
      </c>
      <c r="O10133" s="102" t="s">
        <v>1075</v>
      </c>
    </row>
    <row r="10134" spans="1:15" x14ac:dyDescent="0.25">
      <c r="A10134" s="102" t="s">
        <v>16718</v>
      </c>
      <c r="B10134" s="103" t="s">
        <v>7883</v>
      </c>
      <c r="C10134" s="103" t="s">
        <v>1118</v>
      </c>
      <c r="D10134" s="102" t="s">
        <v>318</v>
      </c>
      <c r="E10134" s="102" t="s">
        <v>275</v>
      </c>
      <c r="F10134" s="102" t="s">
        <v>16719</v>
      </c>
      <c r="H10134" s="102">
        <v>45584</v>
      </c>
      <c r="I10134" s="102" t="s">
        <v>292</v>
      </c>
      <c r="J10134" s="102" t="s">
        <v>291</v>
      </c>
      <c r="K10134" s="102" t="s">
        <v>1</v>
      </c>
      <c r="L10134" s="102" t="s">
        <v>290</v>
      </c>
      <c r="M10134" s="102" t="s">
        <v>1074</v>
      </c>
      <c r="N10134" s="102">
        <v>6</v>
      </c>
      <c r="O10134" s="102" t="s">
        <v>1075</v>
      </c>
    </row>
    <row r="10135" spans="1:15" x14ac:dyDescent="0.25">
      <c r="A10135" s="102" t="s">
        <v>16720</v>
      </c>
      <c r="B10135" s="103" t="s">
        <v>14887</v>
      </c>
      <c r="C10135" s="103" t="s">
        <v>277</v>
      </c>
      <c r="D10135" s="102" t="s">
        <v>296</v>
      </c>
      <c r="E10135" s="102" t="s">
        <v>275</v>
      </c>
      <c r="F10135" s="102" t="s">
        <v>16721</v>
      </c>
      <c r="H10135" s="102">
        <v>45584</v>
      </c>
      <c r="I10135" s="102" t="s">
        <v>292</v>
      </c>
      <c r="J10135" s="102" t="s">
        <v>291</v>
      </c>
      <c r="K10135" s="102" t="s">
        <v>1</v>
      </c>
      <c r="L10135" s="102" t="s">
        <v>290</v>
      </c>
      <c r="M10135" s="102" t="s">
        <v>1074</v>
      </c>
      <c r="N10135" s="102">
        <v>6</v>
      </c>
      <c r="O10135" s="102" t="s">
        <v>1075</v>
      </c>
    </row>
    <row r="10136" spans="1:15" x14ac:dyDescent="0.25">
      <c r="A10136" s="102" t="s">
        <v>16722</v>
      </c>
      <c r="B10136" s="103" t="s">
        <v>14687</v>
      </c>
      <c r="C10136" s="103" t="s">
        <v>1118</v>
      </c>
      <c r="D10136" s="102" t="s">
        <v>13422</v>
      </c>
      <c r="E10136" s="102" t="s">
        <v>275</v>
      </c>
      <c r="F10136" s="102" t="s">
        <v>16723</v>
      </c>
      <c r="H10136" s="102">
        <v>45584</v>
      </c>
      <c r="I10136" s="102" t="s">
        <v>292</v>
      </c>
      <c r="J10136" s="102" t="s">
        <v>291</v>
      </c>
      <c r="K10136" s="102" t="s">
        <v>1</v>
      </c>
      <c r="L10136" s="102" t="s">
        <v>290</v>
      </c>
      <c r="M10136" s="102" t="s">
        <v>1074</v>
      </c>
      <c r="N10136" s="102">
        <v>6</v>
      </c>
      <c r="O10136" s="102" t="s">
        <v>1075</v>
      </c>
    </row>
    <row r="10137" spans="1:15" x14ac:dyDescent="0.25">
      <c r="A10137" s="102" t="s">
        <v>16724</v>
      </c>
      <c r="B10137" s="103" t="s">
        <v>16725</v>
      </c>
      <c r="C10137" s="103" t="s">
        <v>274</v>
      </c>
      <c r="D10137" s="102" t="s">
        <v>152</v>
      </c>
      <c r="E10137" s="102" t="s">
        <v>275</v>
      </c>
      <c r="F10137" s="102" t="s">
        <v>16726</v>
      </c>
      <c r="H10137" s="102">
        <v>45584</v>
      </c>
      <c r="I10137" s="102" t="s">
        <v>292</v>
      </c>
      <c r="J10137" s="102" t="s">
        <v>291</v>
      </c>
      <c r="K10137" s="102" t="s">
        <v>1</v>
      </c>
      <c r="L10137" s="102" t="s">
        <v>290</v>
      </c>
      <c r="M10137" s="102" t="s">
        <v>1074</v>
      </c>
      <c r="N10137" s="102">
        <v>6</v>
      </c>
      <c r="O10137" s="102" t="s">
        <v>1075</v>
      </c>
    </row>
    <row r="10138" spans="1:15" x14ac:dyDescent="0.25">
      <c r="A10138" s="102" t="s">
        <v>16727</v>
      </c>
      <c r="B10138" s="103" t="s">
        <v>4494</v>
      </c>
      <c r="C10138" s="103" t="s">
        <v>277</v>
      </c>
      <c r="D10138" s="102" t="s">
        <v>247</v>
      </c>
      <c r="E10138" s="102" t="s">
        <v>275</v>
      </c>
      <c r="F10138" s="102" t="s">
        <v>16728</v>
      </c>
      <c r="G10138" s="102" t="s">
        <v>16729</v>
      </c>
      <c r="H10138" s="102">
        <v>45591</v>
      </c>
      <c r="I10138" s="102" t="s">
        <v>280</v>
      </c>
      <c r="J10138" s="102" t="s">
        <v>1</v>
      </c>
      <c r="K10138" s="102" t="s">
        <v>2</v>
      </c>
      <c r="L10138" s="102" t="s">
        <v>24</v>
      </c>
      <c r="M10138" s="102" t="s">
        <v>1074</v>
      </c>
      <c r="N10138" s="102">
        <v>6</v>
      </c>
      <c r="O10138" s="102" t="s">
        <v>1075</v>
      </c>
    </row>
    <row r="10139" spans="1:15" x14ac:dyDescent="0.25">
      <c r="A10139" s="102" t="s">
        <v>4753</v>
      </c>
      <c r="B10139" s="103" t="s">
        <v>1605</v>
      </c>
      <c r="C10139" s="103" t="s">
        <v>277</v>
      </c>
      <c r="D10139" s="102" t="s">
        <v>1092</v>
      </c>
      <c r="E10139" s="102" t="s">
        <v>275</v>
      </c>
      <c r="F10139" s="102" t="s">
        <v>16730</v>
      </c>
      <c r="H10139" s="102">
        <v>45591</v>
      </c>
      <c r="I10139" s="102" t="s">
        <v>280</v>
      </c>
      <c r="J10139" s="102" t="s">
        <v>1</v>
      </c>
      <c r="K10139" s="102" t="s">
        <v>2</v>
      </c>
      <c r="L10139" s="102" t="s">
        <v>24</v>
      </c>
      <c r="M10139" s="102" t="s">
        <v>1074</v>
      </c>
      <c r="N10139" s="102">
        <v>6</v>
      </c>
      <c r="O10139" s="102" t="s">
        <v>1075</v>
      </c>
    </row>
    <row r="10140" spans="1:15" x14ac:dyDescent="0.25">
      <c r="A10140" s="102" t="s">
        <v>16731</v>
      </c>
      <c r="B10140" s="103" t="s">
        <v>16732</v>
      </c>
      <c r="C10140" s="103" t="s">
        <v>274</v>
      </c>
      <c r="D10140" s="102" t="s">
        <v>16733</v>
      </c>
      <c r="E10140" s="102" t="s">
        <v>275</v>
      </c>
      <c r="F10140" s="102" t="s">
        <v>16734</v>
      </c>
      <c r="H10140" s="102">
        <v>45591</v>
      </c>
      <c r="I10140" s="102" t="s">
        <v>280</v>
      </c>
      <c r="J10140" s="102" t="s">
        <v>1</v>
      </c>
      <c r="K10140" s="102" t="s">
        <v>2</v>
      </c>
      <c r="L10140" s="102" t="s">
        <v>24</v>
      </c>
      <c r="M10140" s="102" t="s">
        <v>1074</v>
      </c>
      <c r="N10140" s="102">
        <v>6</v>
      </c>
      <c r="O10140" s="102" t="s">
        <v>1075</v>
      </c>
    </row>
    <row r="10141" spans="1:15" x14ac:dyDescent="0.25">
      <c r="A10141" s="102" t="s">
        <v>15912</v>
      </c>
      <c r="B10141" s="103" t="s">
        <v>1078</v>
      </c>
      <c r="C10141" s="103" t="s">
        <v>274</v>
      </c>
      <c r="D10141" s="102" t="s">
        <v>1092</v>
      </c>
      <c r="E10141" s="102" t="s">
        <v>275</v>
      </c>
      <c r="F10141" s="102" t="s">
        <v>16735</v>
      </c>
      <c r="H10141" s="102">
        <v>45591</v>
      </c>
      <c r="I10141" s="102" t="s">
        <v>280</v>
      </c>
      <c r="J10141" s="102" t="s">
        <v>1</v>
      </c>
      <c r="K10141" s="102" t="s">
        <v>2</v>
      </c>
      <c r="L10141" s="102" t="s">
        <v>24</v>
      </c>
      <c r="M10141" s="102" t="s">
        <v>1074</v>
      </c>
      <c r="N10141" s="102">
        <v>6</v>
      </c>
      <c r="O10141" s="102" t="s">
        <v>1075</v>
      </c>
    </row>
    <row r="10142" spans="1:15" x14ac:dyDescent="0.25">
      <c r="A10142" s="102" t="s">
        <v>16736</v>
      </c>
      <c r="B10142" s="103" t="s">
        <v>2508</v>
      </c>
      <c r="C10142" s="103" t="s">
        <v>277</v>
      </c>
      <c r="D10142" s="102" t="s">
        <v>16733</v>
      </c>
      <c r="E10142" s="102" t="s">
        <v>275</v>
      </c>
      <c r="F10142" s="102" t="s">
        <v>16737</v>
      </c>
      <c r="H10142" s="102">
        <v>45591</v>
      </c>
      <c r="I10142" s="102" t="s">
        <v>280</v>
      </c>
      <c r="J10142" s="102" t="s">
        <v>1</v>
      </c>
      <c r="K10142" s="102" t="s">
        <v>2</v>
      </c>
      <c r="L10142" s="102" t="s">
        <v>24</v>
      </c>
      <c r="M10142" s="102" t="s">
        <v>1074</v>
      </c>
      <c r="N10142" s="102">
        <v>6</v>
      </c>
      <c r="O10142" s="102" t="s">
        <v>1075</v>
      </c>
    </row>
    <row r="10143" spans="1:15" x14ac:dyDescent="0.25">
      <c r="A10143" s="102" t="s">
        <v>16736</v>
      </c>
      <c r="B10143" s="103" t="s">
        <v>14887</v>
      </c>
      <c r="C10143" s="103" t="s">
        <v>277</v>
      </c>
      <c r="D10143" s="102" t="s">
        <v>16733</v>
      </c>
      <c r="E10143" s="102" t="s">
        <v>275</v>
      </c>
      <c r="F10143" s="102" t="s">
        <v>16738</v>
      </c>
      <c r="H10143" s="102">
        <v>45591</v>
      </c>
      <c r="I10143" s="102" t="s">
        <v>280</v>
      </c>
      <c r="J10143" s="102" t="s">
        <v>1</v>
      </c>
      <c r="K10143" s="102" t="s">
        <v>2</v>
      </c>
      <c r="L10143" s="102" t="s">
        <v>24</v>
      </c>
      <c r="M10143" s="102" t="s">
        <v>1074</v>
      </c>
      <c r="N10143" s="102">
        <v>6</v>
      </c>
      <c r="O10143" s="102" t="s">
        <v>1075</v>
      </c>
    </row>
    <row r="10144" spans="1:15" x14ac:dyDescent="0.25">
      <c r="A10144" s="102" t="s">
        <v>16736</v>
      </c>
      <c r="B10144" s="103" t="s">
        <v>11644</v>
      </c>
      <c r="C10144" s="103" t="s">
        <v>274</v>
      </c>
      <c r="D10144" s="102" t="s">
        <v>16733</v>
      </c>
      <c r="E10144" s="102" t="s">
        <v>275</v>
      </c>
      <c r="F10144" s="102" t="s">
        <v>16739</v>
      </c>
      <c r="H10144" s="102">
        <v>45591</v>
      </c>
      <c r="I10144" s="102" t="s">
        <v>280</v>
      </c>
      <c r="J10144" s="102" t="s">
        <v>1</v>
      </c>
      <c r="K10144" s="102" t="s">
        <v>2</v>
      </c>
      <c r="L10144" s="102" t="s">
        <v>24</v>
      </c>
      <c r="M10144" s="102" t="s">
        <v>1074</v>
      </c>
      <c r="N10144" s="102">
        <v>6</v>
      </c>
      <c r="O10144" s="102" t="s">
        <v>1075</v>
      </c>
    </row>
    <row r="10145" spans="1:15" x14ac:dyDescent="0.25">
      <c r="A10145" s="102" t="s">
        <v>16736</v>
      </c>
      <c r="B10145" s="103" t="s">
        <v>2508</v>
      </c>
      <c r="C10145" s="103" t="s">
        <v>1082</v>
      </c>
      <c r="D10145" s="102" t="s">
        <v>16733</v>
      </c>
      <c r="E10145" s="102" t="s">
        <v>275</v>
      </c>
      <c r="F10145" s="102" t="s">
        <v>16737</v>
      </c>
      <c r="H10145" s="102">
        <v>45591</v>
      </c>
      <c r="I10145" s="102" t="s">
        <v>280</v>
      </c>
      <c r="J10145" s="102" t="s">
        <v>1</v>
      </c>
      <c r="K10145" s="102" t="s">
        <v>2</v>
      </c>
      <c r="L10145" s="102" t="s">
        <v>24</v>
      </c>
      <c r="M10145" s="102" t="s">
        <v>1082</v>
      </c>
      <c r="N10145" s="102">
        <v>6</v>
      </c>
      <c r="O10145" s="102" t="s">
        <v>1075</v>
      </c>
    </row>
    <row r="10146" spans="1:15" x14ac:dyDescent="0.25">
      <c r="A10146" s="102" t="s">
        <v>16736</v>
      </c>
      <c r="B10146" s="103" t="s">
        <v>16740</v>
      </c>
      <c r="C10146" s="103" t="s">
        <v>274</v>
      </c>
      <c r="D10146" s="102" t="s">
        <v>16733</v>
      </c>
      <c r="E10146" s="102" t="s">
        <v>275</v>
      </c>
      <c r="F10146" s="102" t="s">
        <v>16741</v>
      </c>
      <c r="H10146" s="102">
        <v>45591</v>
      </c>
      <c r="I10146" s="102" t="s">
        <v>280</v>
      </c>
      <c r="J10146" s="102" t="s">
        <v>1</v>
      </c>
      <c r="K10146" s="102" t="s">
        <v>2</v>
      </c>
      <c r="L10146" s="102" t="s">
        <v>24</v>
      </c>
      <c r="M10146" s="102" t="s">
        <v>1074</v>
      </c>
      <c r="N10146" s="102">
        <v>6</v>
      </c>
      <c r="O10146" s="102" t="s">
        <v>1075</v>
      </c>
    </row>
    <row r="10147" spans="1:15" x14ac:dyDescent="0.25">
      <c r="A10147" s="102" t="s">
        <v>16742</v>
      </c>
      <c r="B10147" s="103" t="s">
        <v>15943</v>
      </c>
      <c r="C10147" s="103" t="s">
        <v>277</v>
      </c>
      <c r="D10147" s="102" t="s">
        <v>16733</v>
      </c>
      <c r="E10147" s="102" t="s">
        <v>275</v>
      </c>
      <c r="F10147" s="102" t="s">
        <v>16743</v>
      </c>
      <c r="H10147" s="102">
        <v>45591</v>
      </c>
      <c r="I10147" s="102" t="s">
        <v>280</v>
      </c>
      <c r="J10147" s="102" t="s">
        <v>1</v>
      </c>
      <c r="K10147" s="102" t="s">
        <v>2</v>
      </c>
      <c r="L10147" s="102" t="s">
        <v>24</v>
      </c>
      <c r="M10147" s="102" t="s">
        <v>1074</v>
      </c>
      <c r="N10147" s="102">
        <v>6</v>
      </c>
      <c r="O10147" s="102" t="s">
        <v>1075</v>
      </c>
    </row>
    <row r="10148" spans="1:15" x14ac:dyDescent="0.25">
      <c r="A10148" s="102" t="s">
        <v>11677</v>
      </c>
      <c r="B10148" s="103" t="s">
        <v>1690</v>
      </c>
      <c r="C10148" s="103" t="s">
        <v>277</v>
      </c>
      <c r="D10148" s="102" t="s">
        <v>1092</v>
      </c>
      <c r="E10148" s="102" t="s">
        <v>275</v>
      </c>
      <c r="F10148" s="102" t="s">
        <v>16744</v>
      </c>
      <c r="H10148" s="102">
        <v>45591</v>
      </c>
      <c r="I10148" s="102" t="s">
        <v>280</v>
      </c>
      <c r="J10148" s="102" t="s">
        <v>1</v>
      </c>
      <c r="K10148" s="102" t="s">
        <v>2</v>
      </c>
      <c r="L10148" s="102" t="s">
        <v>24</v>
      </c>
      <c r="M10148" s="102" t="s">
        <v>1074</v>
      </c>
      <c r="N10148" s="102">
        <v>6</v>
      </c>
      <c r="O10148" s="102" t="s">
        <v>1075</v>
      </c>
    </row>
    <row r="10149" spans="1:15" x14ac:dyDescent="0.25">
      <c r="A10149" s="102" t="s">
        <v>11677</v>
      </c>
      <c r="B10149" s="103" t="s">
        <v>15916</v>
      </c>
      <c r="C10149" s="103" t="s">
        <v>277</v>
      </c>
      <c r="D10149" s="102" t="s">
        <v>1092</v>
      </c>
      <c r="E10149" s="102" t="s">
        <v>275</v>
      </c>
      <c r="F10149" s="102" t="s">
        <v>16745</v>
      </c>
      <c r="H10149" s="102">
        <v>45591</v>
      </c>
      <c r="I10149" s="102" t="s">
        <v>280</v>
      </c>
      <c r="J10149" s="102" t="s">
        <v>1</v>
      </c>
      <c r="K10149" s="102" t="s">
        <v>2</v>
      </c>
      <c r="L10149" s="102" t="s">
        <v>24</v>
      </c>
      <c r="M10149" s="102" t="s">
        <v>1074</v>
      </c>
      <c r="N10149" s="102">
        <v>6</v>
      </c>
      <c r="O10149" s="102" t="s">
        <v>1075</v>
      </c>
    </row>
    <row r="10150" spans="1:15" x14ac:dyDescent="0.25">
      <c r="A10150" s="102" t="s">
        <v>15921</v>
      </c>
      <c r="B10150" s="103" t="s">
        <v>1117</v>
      </c>
      <c r="C10150" s="103" t="s">
        <v>277</v>
      </c>
      <c r="D10150" s="102" t="s">
        <v>1092</v>
      </c>
      <c r="E10150" s="102" t="s">
        <v>275</v>
      </c>
      <c r="F10150" s="102" t="s">
        <v>16746</v>
      </c>
      <c r="H10150" s="102">
        <v>45591</v>
      </c>
      <c r="I10150" s="102" t="s">
        <v>280</v>
      </c>
      <c r="J10150" s="102" t="s">
        <v>1</v>
      </c>
      <c r="K10150" s="102" t="s">
        <v>2</v>
      </c>
      <c r="L10150" s="102" t="s">
        <v>24</v>
      </c>
      <c r="M10150" s="102" t="s">
        <v>1074</v>
      </c>
      <c r="N10150" s="102">
        <v>6</v>
      </c>
      <c r="O10150" s="102" t="s">
        <v>1075</v>
      </c>
    </row>
    <row r="10151" spans="1:15" x14ac:dyDescent="0.25">
      <c r="A10151" s="102" t="s">
        <v>3489</v>
      </c>
      <c r="B10151" s="103" t="s">
        <v>1895</v>
      </c>
      <c r="C10151" s="103" t="s">
        <v>1082</v>
      </c>
      <c r="D10151" s="102" t="s">
        <v>1092</v>
      </c>
      <c r="E10151" s="102" t="s">
        <v>275</v>
      </c>
      <c r="F10151" s="102" t="s">
        <v>16747</v>
      </c>
      <c r="H10151" s="102">
        <v>45591</v>
      </c>
      <c r="I10151" s="102" t="s">
        <v>280</v>
      </c>
      <c r="J10151" s="102" t="s">
        <v>1</v>
      </c>
      <c r="K10151" s="102" t="s">
        <v>2</v>
      </c>
      <c r="L10151" s="102" t="s">
        <v>24</v>
      </c>
      <c r="M10151" s="102" t="s">
        <v>1082</v>
      </c>
      <c r="N10151" s="102">
        <v>6</v>
      </c>
      <c r="O10151" s="102" t="s">
        <v>1075</v>
      </c>
    </row>
    <row r="10152" spans="1:15" x14ac:dyDescent="0.25">
      <c r="A10152" s="102" t="s">
        <v>15924</v>
      </c>
      <c r="B10152" s="103" t="s">
        <v>1652</v>
      </c>
      <c r="C10152" s="103" t="s">
        <v>277</v>
      </c>
      <c r="D10152" s="102" t="s">
        <v>13422</v>
      </c>
      <c r="E10152" s="102" t="s">
        <v>275</v>
      </c>
      <c r="F10152" s="102" t="s">
        <v>16748</v>
      </c>
      <c r="H10152" s="102">
        <v>45591</v>
      </c>
      <c r="I10152" s="102" t="s">
        <v>280</v>
      </c>
      <c r="J10152" s="102" t="s">
        <v>1</v>
      </c>
      <c r="K10152" s="102" t="s">
        <v>2</v>
      </c>
      <c r="L10152" s="102" t="s">
        <v>24</v>
      </c>
      <c r="M10152" s="102" t="s">
        <v>1074</v>
      </c>
      <c r="N10152" s="102">
        <v>6</v>
      </c>
      <c r="O10152" s="102" t="s">
        <v>1075</v>
      </c>
    </row>
    <row r="10153" spans="1:15" x14ac:dyDescent="0.25">
      <c r="A10153" s="102" t="s">
        <v>6323</v>
      </c>
      <c r="B10153" s="103" t="s">
        <v>1260</v>
      </c>
      <c r="C10153" s="103" t="s">
        <v>1118</v>
      </c>
      <c r="D10153" s="102" t="s">
        <v>318</v>
      </c>
      <c r="E10153" s="102" t="s">
        <v>275</v>
      </c>
      <c r="F10153" s="102" t="s">
        <v>16749</v>
      </c>
      <c r="H10153" s="102">
        <v>45591</v>
      </c>
      <c r="I10153" s="102" t="s">
        <v>280</v>
      </c>
      <c r="J10153" s="102" t="s">
        <v>1</v>
      </c>
      <c r="K10153" s="102" t="s">
        <v>2</v>
      </c>
      <c r="L10153" s="102" t="s">
        <v>24</v>
      </c>
      <c r="M10153" s="102" t="s">
        <v>1074</v>
      </c>
      <c r="N10153" s="102">
        <v>6</v>
      </c>
      <c r="O10153" s="102" t="s">
        <v>1075</v>
      </c>
    </row>
    <row r="10154" spans="1:15" x14ac:dyDescent="0.25">
      <c r="A10154" s="102" t="s">
        <v>6323</v>
      </c>
      <c r="B10154" s="103" t="s">
        <v>1250</v>
      </c>
      <c r="C10154" s="103" t="s">
        <v>1082</v>
      </c>
      <c r="D10154" s="102" t="s">
        <v>318</v>
      </c>
      <c r="E10154" s="102" t="s">
        <v>275</v>
      </c>
      <c r="F10154" s="102" t="s">
        <v>16750</v>
      </c>
      <c r="H10154" s="102">
        <v>45591</v>
      </c>
      <c r="I10154" s="102" t="s">
        <v>280</v>
      </c>
      <c r="J10154" s="102" t="s">
        <v>1</v>
      </c>
      <c r="K10154" s="102" t="s">
        <v>2</v>
      </c>
      <c r="L10154" s="102" t="s">
        <v>24</v>
      </c>
      <c r="M10154" s="102" t="s">
        <v>1082</v>
      </c>
      <c r="N10154" s="102">
        <v>6</v>
      </c>
      <c r="O10154" s="102" t="s">
        <v>1075</v>
      </c>
    </row>
    <row r="10155" spans="1:15" x14ac:dyDescent="0.25">
      <c r="A10155" s="102" t="s">
        <v>6323</v>
      </c>
      <c r="B10155" s="103" t="s">
        <v>1148</v>
      </c>
      <c r="C10155" s="103" t="s">
        <v>274</v>
      </c>
      <c r="D10155" s="102" t="s">
        <v>318</v>
      </c>
      <c r="E10155" s="102" t="s">
        <v>275</v>
      </c>
      <c r="F10155" s="102" t="s">
        <v>16751</v>
      </c>
      <c r="H10155" s="102">
        <v>45591</v>
      </c>
      <c r="I10155" s="102" t="s">
        <v>280</v>
      </c>
      <c r="J10155" s="102" t="s">
        <v>1</v>
      </c>
      <c r="K10155" s="102" t="s">
        <v>2</v>
      </c>
      <c r="L10155" s="102" t="s">
        <v>24</v>
      </c>
      <c r="M10155" s="102" t="s">
        <v>1074</v>
      </c>
      <c r="N10155" s="102">
        <v>6</v>
      </c>
      <c r="O10155" s="102" t="s">
        <v>1075</v>
      </c>
    </row>
    <row r="10156" spans="1:15" x14ac:dyDescent="0.25">
      <c r="A10156" s="102" t="s">
        <v>15929</v>
      </c>
      <c r="B10156" s="103" t="s">
        <v>2423</v>
      </c>
      <c r="C10156" s="103" t="s">
        <v>274</v>
      </c>
      <c r="D10156" s="102" t="s">
        <v>318</v>
      </c>
      <c r="E10156" s="102" t="s">
        <v>275</v>
      </c>
      <c r="F10156" s="102" t="s">
        <v>16752</v>
      </c>
      <c r="H10156" s="102">
        <v>45591</v>
      </c>
      <c r="I10156" s="102" t="s">
        <v>280</v>
      </c>
      <c r="J10156" s="102" t="s">
        <v>1</v>
      </c>
      <c r="K10156" s="102" t="s">
        <v>2</v>
      </c>
      <c r="L10156" s="102" t="s">
        <v>24</v>
      </c>
      <c r="M10156" s="102" t="s">
        <v>1074</v>
      </c>
      <c r="N10156" s="102">
        <v>6</v>
      </c>
      <c r="O10156" s="102" t="s">
        <v>1075</v>
      </c>
    </row>
    <row r="10157" spans="1:15" x14ac:dyDescent="0.25">
      <c r="A10157" s="102" t="s">
        <v>15931</v>
      </c>
      <c r="B10157" s="103" t="s">
        <v>1561</v>
      </c>
      <c r="C10157" s="103" t="s">
        <v>277</v>
      </c>
      <c r="D10157" s="102" t="s">
        <v>1092</v>
      </c>
      <c r="E10157" s="102" t="s">
        <v>275</v>
      </c>
      <c r="F10157" s="102" t="s">
        <v>16753</v>
      </c>
      <c r="H10157" s="102">
        <v>45591</v>
      </c>
      <c r="I10157" s="102" t="s">
        <v>280</v>
      </c>
      <c r="J10157" s="102" t="s">
        <v>1</v>
      </c>
      <c r="K10157" s="102" t="s">
        <v>2</v>
      </c>
      <c r="L10157" s="102" t="s">
        <v>24</v>
      </c>
      <c r="M10157" s="102" t="s">
        <v>1074</v>
      </c>
      <c r="N10157" s="102">
        <v>6</v>
      </c>
      <c r="O10157" s="102" t="s">
        <v>1075</v>
      </c>
    </row>
    <row r="10158" spans="1:15" x14ac:dyDescent="0.25">
      <c r="A10158" s="102" t="s">
        <v>4384</v>
      </c>
      <c r="B10158" s="103" t="s">
        <v>15933</v>
      </c>
      <c r="C10158" s="103" t="s">
        <v>277</v>
      </c>
      <c r="D10158" s="102" t="s">
        <v>1092</v>
      </c>
      <c r="E10158" s="102" t="s">
        <v>275</v>
      </c>
      <c r="F10158" s="102" t="s">
        <v>16754</v>
      </c>
      <c r="H10158" s="102">
        <v>45591</v>
      </c>
      <c r="I10158" s="102" t="s">
        <v>280</v>
      </c>
      <c r="J10158" s="102" t="s">
        <v>1</v>
      </c>
      <c r="K10158" s="102" t="s">
        <v>2</v>
      </c>
      <c r="L10158" s="102" t="s">
        <v>24</v>
      </c>
      <c r="M10158" s="102" t="s">
        <v>1074</v>
      </c>
      <c r="N10158" s="102">
        <v>6</v>
      </c>
      <c r="O10158" s="102" t="s">
        <v>1075</v>
      </c>
    </row>
    <row r="10159" spans="1:15" x14ac:dyDescent="0.25">
      <c r="A10159" s="102" t="s">
        <v>15595</v>
      </c>
      <c r="B10159" s="103" t="s">
        <v>1741</v>
      </c>
      <c r="C10159" s="103" t="s">
        <v>274</v>
      </c>
      <c r="D10159" s="102" t="s">
        <v>13422</v>
      </c>
      <c r="E10159" s="102" t="s">
        <v>275</v>
      </c>
      <c r="F10159" s="102" t="s">
        <v>16755</v>
      </c>
      <c r="H10159" s="102">
        <v>45591</v>
      </c>
      <c r="I10159" s="102" t="s">
        <v>280</v>
      </c>
      <c r="J10159" s="102" t="s">
        <v>1</v>
      </c>
      <c r="K10159" s="102" t="s">
        <v>2</v>
      </c>
      <c r="L10159" s="102" t="s">
        <v>24</v>
      </c>
      <c r="M10159" s="102" t="s">
        <v>1074</v>
      </c>
      <c r="N10159" s="102">
        <v>6</v>
      </c>
      <c r="O10159" s="102" t="s">
        <v>1075</v>
      </c>
    </row>
    <row r="10160" spans="1:15" x14ac:dyDescent="0.25">
      <c r="A10160" s="102" t="s">
        <v>15595</v>
      </c>
      <c r="B10160" s="103" t="s">
        <v>16756</v>
      </c>
      <c r="C10160" s="103" t="s">
        <v>1082</v>
      </c>
      <c r="D10160" s="102" t="s">
        <v>13422</v>
      </c>
      <c r="E10160" s="102" t="s">
        <v>275</v>
      </c>
      <c r="F10160" s="102" t="s">
        <v>16757</v>
      </c>
      <c r="H10160" s="102">
        <v>45591</v>
      </c>
      <c r="I10160" s="102" t="s">
        <v>280</v>
      </c>
      <c r="J10160" s="102" t="s">
        <v>1</v>
      </c>
      <c r="K10160" s="102" t="s">
        <v>2</v>
      </c>
      <c r="L10160" s="102" t="s">
        <v>24</v>
      </c>
      <c r="M10160" s="102" t="s">
        <v>1082</v>
      </c>
      <c r="N10160" s="102">
        <v>6</v>
      </c>
      <c r="O10160" s="102" t="s">
        <v>1075</v>
      </c>
    </row>
    <row r="10161" spans="1:15" x14ac:dyDescent="0.25">
      <c r="A10161" s="102" t="s">
        <v>15942</v>
      </c>
      <c r="B10161" s="103" t="s">
        <v>15943</v>
      </c>
      <c r="C10161" s="103" t="s">
        <v>1118</v>
      </c>
      <c r="D10161" s="102" t="s">
        <v>318</v>
      </c>
      <c r="E10161" s="102" t="s">
        <v>275</v>
      </c>
      <c r="F10161" s="102" t="s">
        <v>16758</v>
      </c>
      <c r="H10161" s="102">
        <v>45591</v>
      </c>
      <c r="I10161" s="102" t="s">
        <v>280</v>
      </c>
      <c r="J10161" s="102" t="s">
        <v>1</v>
      </c>
      <c r="K10161" s="102" t="s">
        <v>2</v>
      </c>
      <c r="L10161" s="102" t="s">
        <v>24</v>
      </c>
      <c r="M10161" s="102" t="s">
        <v>1074</v>
      </c>
      <c r="N10161" s="102">
        <v>6</v>
      </c>
      <c r="O10161" s="102" t="s">
        <v>1075</v>
      </c>
    </row>
    <row r="10162" spans="1:15" x14ac:dyDescent="0.25">
      <c r="A10162" s="102" t="s">
        <v>15945</v>
      </c>
      <c r="B10162" s="103" t="s">
        <v>11731</v>
      </c>
      <c r="C10162" s="103" t="s">
        <v>274</v>
      </c>
      <c r="D10162" s="102" t="s">
        <v>318</v>
      </c>
      <c r="E10162" s="102" t="s">
        <v>275</v>
      </c>
      <c r="F10162" s="102" t="s">
        <v>16759</v>
      </c>
      <c r="H10162" s="102">
        <v>45591</v>
      </c>
      <c r="I10162" s="102" t="s">
        <v>280</v>
      </c>
      <c r="J10162" s="102" t="s">
        <v>1</v>
      </c>
      <c r="K10162" s="102" t="s">
        <v>2</v>
      </c>
      <c r="L10162" s="102" t="s">
        <v>24</v>
      </c>
      <c r="M10162" s="102" t="s">
        <v>1074</v>
      </c>
      <c r="N10162" s="102">
        <v>6</v>
      </c>
      <c r="O10162" s="102" t="s">
        <v>1075</v>
      </c>
    </row>
    <row r="10163" spans="1:15" x14ac:dyDescent="0.25">
      <c r="A10163" s="102" t="s">
        <v>15947</v>
      </c>
      <c r="B10163" s="103" t="s">
        <v>1318</v>
      </c>
      <c r="C10163" s="103" t="s">
        <v>277</v>
      </c>
      <c r="D10163" s="102" t="s">
        <v>1092</v>
      </c>
      <c r="E10163" s="102" t="s">
        <v>275</v>
      </c>
      <c r="F10163" s="102" t="s">
        <v>16760</v>
      </c>
      <c r="H10163" s="102">
        <v>45591</v>
      </c>
      <c r="I10163" s="102" t="s">
        <v>280</v>
      </c>
      <c r="J10163" s="102" t="s">
        <v>1</v>
      </c>
      <c r="K10163" s="102" t="s">
        <v>2</v>
      </c>
      <c r="L10163" s="102" t="s">
        <v>24</v>
      </c>
      <c r="M10163" s="102" t="s">
        <v>1074</v>
      </c>
      <c r="N10163" s="102">
        <v>6</v>
      </c>
      <c r="O10163" s="102" t="s">
        <v>1075</v>
      </c>
    </row>
    <row r="10164" spans="1:15" x14ac:dyDescent="0.25">
      <c r="A10164" s="102" t="s">
        <v>15173</v>
      </c>
      <c r="B10164" s="103" t="s">
        <v>16761</v>
      </c>
      <c r="C10164" s="103" t="s">
        <v>277</v>
      </c>
      <c r="D10164" s="102" t="s">
        <v>16733</v>
      </c>
      <c r="E10164" s="102" t="s">
        <v>275</v>
      </c>
      <c r="F10164" s="102" t="s">
        <v>16762</v>
      </c>
      <c r="H10164" s="102">
        <v>45591</v>
      </c>
      <c r="I10164" s="102" t="s">
        <v>280</v>
      </c>
      <c r="J10164" s="102" t="s">
        <v>1</v>
      </c>
      <c r="K10164" s="102" t="s">
        <v>2</v>
      </c>
      <c r="L10164" s="102" t="s">
        <v>24</v>
      </c>
      <c r="M10164" s="102" t="s">
        <v>1074</v>
      </c>
      <c r="N10164" s="102">
        <v>6</v>
      </c>
      <c r="O10164" s="102" t="s">
        <v>1075</v>
      </c>
    </row>
    <row r="10165" spans="1:15" x14ac:dyDescent="0.25">
      <c r="A10165" s="102" t="s">
        <v>15949</v>
      </c>
      <c r="B10165" s="103" t="s">
        <v>1117</v>
      </c>
      <c r="C10165" s="103" t="s">
        <v>1225</v>
      </c>
      <c r="D10165" s="102" t="s">
        <v>281</v>
      </c>
      <c r="E10165" s="102" t="s">
        <v>275</v>
      </c>
      <c r="F10165" s="102" t="s">
        <v>16763</v>
      </c>
      <c r="H10165" s="102">
        <v>45591</v>
      </c>
      <c r="I10165" s="102" t="s">
        <v>280</v>
      </c>
      <c r="J10165" s="102" t="s">
        <v>1</v>
      </c>
      <c r="K10165" s="102" t="s">
        <v>2</v>
      </c>
      <c r="L10165" s="102" t="s">
        <v>24</v>
      </c>
      <c r="M10165" s="102" t="s">
        <v>1074</v>
      </c>
      <c r="N10165" s="102">
        <v>6</v>
      </c>
      <c r="O10165" s="102" t="s">
        <v>1075</v>
      </c>
    </row>
    <row r="10166" spans="1:15" x14ac:dyDescent="0.25">
      <c r="A10166" s="102" t="s">
        <v>5904</v>
      </c>
      <c r="B10166" s="103" t="s">
        <v>2050</v>
      </c>
      <c r="C10166" s="103" t="s">
        <v>274</v>
      </c>
      <c r="D10166" s="102" t="s">
        <v>1092</v>
      </c>
      <c r="E10166" s="102" t="s">
        <v>275</v>
      </c>
      <c r="F10166" s="102" t="s">
        <v>16764</v>
      </c>
      <c r="H10166" s="102">
        <v>45591</v>
      </c>
      <c r="I10166" s="102" t="s">
        <v>280</v>
      </c>
      <c r="J10166" s="102" t="s">
        <v>1</v>
      </c>
      <c r="K10166" s="102" t="s">
        <v>2</v>
      </c>
      <c r="L10166" s="102" t="s">
        <v>24</v>
      </c>
      <c r="M10166" s="102" t="s">
        <v>1074</v>
      </c>
      <c r="N10166" s="102">
        <v>6</v>
      </c>
      <c r="O10166" s="102" t="s">
        <v>1075</v>
      </c>
    </row>
    <row r="10167" spans="1:15" x14ac:dyDescent="0.25">
      <c r="A10167" s="102" t="s">
        <v>5904</v>
      </c>
      <c r="B10167" s="103" t="s">
        <v>15955</v>
      </c>
      <c r="C10167" s="103" t="s">
        <v>1082</v>
      </c>
      <c r="D10167" s="102" t="s">
        <v>1092</v>
      </c>
      <c r="E10167" s="102" t="s">
        <v>275</v>
      </c>
      <c r="F10167" s="102" t="s">
        <v>16765</v>
      </c>
      <c r="H10167" s="102">
        <v>45591</v>
      </c>
      <c r="I10167" s="102" t="s">
        <v>280</v>
      </c>
      <c r="J10167" s="102" t="s">
        <v>1</v>
      </c>
      <c r="K10167" s="102" t="s">
        <v>2</v>
      </c>
      <c r="L10167" s="102" t="s">
        <v>24</v>
      </c>
      <c r="M10167" s="102" t="s">
        <v>1082</v>
      </c>
      <c r="N10167" s="102">
        <v>6</v>
      </c>
      <c r="O10167" s="102" t="s">
        <v>1075</v>
      </c>
    </row>
    <row r="10168" spans="1:15" x14ac:dyDescent="0.25">
      <c r="A10168" s="102" t="s">
        <v>15960</v>
      </c>
      <c r="B10168" s="103" t="s">
        <v>1189</v>
      </c>
      <c r="C10168" s="103" t="s">
        <v>1077</v>
      </c>
      <c r="D10168" s="102" t="s">
        <v>281</v>
      </c>
      <c r="E10168" s="102" t="s">
        <v>275</v>
      </c>
      <c r="F10168" s="102" t="s">
        <v>16766</v>
      </c>
      <c r="H10168" s="102">
        <v>45591</v>
      </c>
      <c r="I10168" s="102" t="s">
        <v>280</v>
      </c>
      <c r="J10168" s="102" t="s">
        <v>1</v>
      </c>
      <c r="K10168" s="102" t="s">
        <v>2</v>
      </c>
      <c r="L10168" s="102" t="s">
        <v>24</v>
      </c>
      <c r="M10168" s="102" t="s">
        <v>1074</v>
      </c>
      <c r="N10168" s="102">
        <v>6</v>
      </c>
      <c r="O10168" s="102" t="s">
        <v>1075</v>
      </c>
    </row>
    <row r="10169" spans="1:15" x14ac:dyDescent="0.25">
      <c r="A10169" s="102" t="s">
        <v>15960</v>
      </c>
      <c r="B10169" s="103" t="s">
        <v>2097</v>
      </c>
      <c r="C10169" s="103" t="s">
        <v>1077</v>
      </c>
      <c r="D10169" s="102" t="s">
        <v>281</v>
      </c>
      <c r="E10169" s="102" t="s">
        <v>275</v>
      </c>
      <c r="F10169" s="102" t="s">
        <v>16767</v>
      </c>
      <c r="H10169" s="102">
        <v>45591</v>
      </c>
      <c r="I10169" s="102" t="s">
        <v>280</v>
      </c>
      <c r="J10169" s="102" t="s">
        <v>1</v>
      </c>
      <c r="K10169" s="102" t="s">
        <v>2</v>
      </c>
      <c r="L10169" s="102" t="s">
        <v>24</v>
      </c>
      <c r="M10169" s="102" t="s">
        <v>1074</v>
      </c>
      <c r="N10169" s="102">
        <v>6</v>
      </c>
      <c r="O10169" s="102" t="s">
        <v>1075</v>
      </c>
    </row>
    <row r="10170" spans="1:15" x14ac:dyDescent="0.25">
      <c r="A10170" s="102" t="s">
        <v>7353</v>
      </c>
      <c r="B10170" s="103" t="s">
        <v>16768</v>
      </c>
      <c r="C10170" s="103" t="s">
        <v>277</v>
      </c>
      <c r="D10170" s="102" t="s">
        <v>16733</v>
      </c>
      <c r="E10170" s="102" t="s">
        <v>275</v>
      </c>
      <c r="F10170" s="102" t="s">
        <v>16769</v>
      </c>
      <c r="H10170" s="102">
        <v>45591</v>
      </c>
      <c r="I10170" s="102" t="s">
        <v>280</v>
      </c>
      <c r="J10170" s="102" t="s">
        <v>1</v>
      </c>
      <c r="K10170" s="102" t="s">
        <v>2</v>
      </c>
      <c r="L10170" s="102" t="s">
        <v>24</v>
      </c>
      <c r="M10170" s="102" t="s">
        <v>1074</v>
      </c>
      <c r="N10170" s="102">
        <v>6</v>
      </c>
      <c r="O10170" s="102" t="s">
        <v>1075</v>
      </c>
    </row>
    <row r="10171" spans="1:15" x14ac:dyDescent="0.25">
      <c r="A10171" s="102" t="s">
        <v>15963</v>
      </c>
      <c r="B10171" s="103" t="s">
        <v>1244</v>
      </c>
      <c r="C10171" s="103" t="s">
        <v>274</v>
      </c>
      <c r="D10171" s="102" t="s">
        <v>1092</v>
      </c>
      <c r="E10171" s="102" t="s">
        <v>275</v>
      </c>
      <c r="F10171" s="102" t="s">
        <v>16770</v>
      </c>
      <c r="H10171" s="102">
        <v>45591</v>
      </c>
      <c r="I10171" s="102" t="s">
        <v>280</v>
      </c>
      <c r="J10171" s="102" t="s">
        <v>1</v>
      </c>
      <c r="K10171" s="102" t="s">
        <v>2</v>
      </c>
      <c r="L10171" s="102" t="s">
        <v>24</v>
      </c>
      <c r="M10171" s="102" t="s">
        <v>1074</v>
      </c>
      <c r="N10171" s="102">
        <v>6</v>
      </c>
      <c r="O10171" s="102" t="s">
        <v>1075</v>
      </c>
    </row>
    <row r="10172" spans="1:15" x14ac:dyDescent="0.25">
      <c r="A10172" s="102" t="s">
        <v>15965</v>
      </c>
      <c r="B10172" s="103" t="s">
        <v>1561</v>
      </c>
      <c r="C10172" s="103" t="s">
        <v>277</v>
      </c>
      <c r="D10172" s="102" t="s">
        <v>1092</v>
      </c>
      <c r="E10172" s="102" t="s">
        <v>275</v>
      </c>
      <c r="F10172" s="102" t="s">
        <v>16771</v>
      </c>
      <c r="H10172" s="102">
        <v>45591</v>
      </c>
      <c r="I10172" s="102" t="s">
        <v>280</v>
      </c>
      <c r="J10172" s="102" t="s">
        <v>1</v>
      </c>
      <c r="K10172" s="102" t="s">
        <v>2</v>
      </c>
      <c r="L10172" s="102" t="s">
        <v>24</v>
      </c>
      <c r="M10172" s="102" t="s">
        <v>1074</v>
      </c>
      <c r="N10172" s="102">
        <v>6</v>
      </c>
      <c r="O10172" s="102" t="s">
        <v>1075</v>
      </c>
    </row>
    <row r="10173" spans="1:15" x14ac:dyDescent="0.25">
      <c r="A10173" s="102" t="s">
        <v>15967</v>
      </c>
      <c r="B10173" s="103" t="s">
        <v>1632</v>
      </c>
      <c r="C10173" s="103" t="s">
        <v>274</v>
      </c>
      <c r="D10173" s="102" t="s">
        <v>1092</v>
      </c>
      <c r="E10173" s="102" t="s">
        <v>275</v>
      </c>
      <c r="F10173" s="102" t="s">
        <v>16772</v>
      </c>
      <c r="H10173" s="102">
        <v>45591</v>
      </c>
      <c r="I10173" s="102" t="s">
        <v>280</v>
      </c>
      <c r="J10173" s="102" t="s">
        <v>1</v>
      </c>
      <c r="K10173" s="102" t="s">
        <v>2</v>
      </c>
      <c r="L10173" s="102" t="s">
        <v>24</v>
      </c>
      <c r="M10173" s="102" t="s">
        <v>1074</v>
      </c>
      <c r="N10173" s="102">
        <v>6</v>
      </c>
      <c r="O10173" s="102" t="s">
        <v>1075</v>
      </c>
    </row>
    <row r="10174" spans="1:15" x14ac:dyDescent="0.25">
      <c r="A10174" s="102" t="s">
        <v>16773</v>
      </c>
      <c r="B10174" s="103" t="s">
        <v>14887</v>
      </c>
      <c r="C10174" s="103" t="s">
        <v>277</v>
      </c>
      <c r="D10174" s="102" t="s">
        <v>16733</v>
      </c>
      <c r="E10174" s="102" t="s">
        <v>275</v>
      </c>
      <c r="F10174" s="102" t="s">
        <v>16774</v>
      </c>
      <c r="H10174" s="102">
        <v>45591</v>
      </c>
      <c r="I10174" s="102" t="s">
        <v>280</v>
      </c>
      <c r="J10174" s="102" t="s">
        <v>1</v>
      </c>
      <c r="K10174" s="102" t="s">
        <v>2</v>
      </c>
      <c r="L10174" s="102" t="s">
        <v>24</v>
      </c>
      <c r="M10174" s="102" t="s">
        <v>1074</v>
      </c>
      <c r="N10174" s="102">
        <v>6</v>
      </c>
      <c r="O10174" s="102" t="s">
        <v>1075</v>
      </c>
    </row>
    <row r="10175" spans="1:15" x14ac:dyDescent="0.25">
      <c r="A10175" s="102" t="s">
        <v>4456</v>
      </c>
      <c r="B10175" s="103" t="s">
        <v>15969</v>
      </c>
      <c r="C10175" s="103" t="s">
        <v>277</v>
      </c>
      <c r="D10175" s="102" t="s">
        <v>1092</v>
      </c>
      <c r="E10175" s="102" t="s">
        <v>275</v>
      </c>
      <c r="F10175" s="102" t="s">
        <v>16775</v>
      </c>
      <c r="H10175" s="102">
        <v>45591</v>
      </c>
      <c r="I10175" s="102" t="s">
        <v>280</v>
      </c>
      <c r="J10175" s="102" t="s">
        <v>1</v>
      </c>
      <c r="K10175" s="102" t="s">
        <v>2</v>
      </c>
      <c r="L10175" s="102" t="s">
        <v>24</v>
      </c>
      <c r="M10175" s="102" t="s">
        <v>1074</v>
      </c>
      <c r="N10175" s="102">
        <v>6</v>
      </c>
      <c r="O10175" s="102" t="s">
        <v>1075</v>
      </c>
    </row>
    <row r="10176" spans="1:15" x14ac:dyDescent="0.25">
      <c r="A10176" s="102" t="s">
        <v>16776</v>
      </c>
      <c r="B10176" s="103" t="s">
        <v>10668</v>
      </c>
      <c r="C10176" s="103" t="s">
        <v>277</v>
      </c>
      <c r="D10176" s="102" t="s">
        <v>13422</v>
      </c>
      <c r="E10176" s="102" t="s">
        <v>275</v>
      </c>
      <c r="F10176" s="102" t="s">
        <v>16777</v>
      </c>
      <c r="H10176" s="102">
        <v>45591</v>
      </c>
      <c r="I10176" s="102" t="s">
        <v>280</v>
      </c>
      <c r="J10176" s="102" t="s">
        <v>1</v>
      </c>
      <c r="K10176" s="102" t="s">
        <v>2</v>
      </c>
      <c r="L10176" s="102" t="s">
        <v>24</v>
      </c>
      <c r="M10176" s="102" t="s">
        <v>1074</v>
      </c>
      <c r="N10176" s="102">
        <v>6</v>
      </c>
      <c r="O10176" s="102" t="s">
        <v>1075</v>
      </c>
    </row>
    <row r="10177" spans="1:15" x14ac:dyDescent="0.25">
      <c r="A10177" s="102" t="s">
        <v>6170</v>
      </c>
      <c r="B10177" s="103" t="s">
        <v>1132</v>
      </c>
      <c r="C10177" s="103" t="s">
        <v>274</v>
      </c>
      <c r="D10177" s="102" t="s">
        <v>1092</v>
      </c>
      <c r="E10177" s="102" t="s">
        <v>275</v>
      </c>
      <c r="F10177" s="102" t="s">
        <v>16778</v>
      </c>
      <c r="H10177" s="102">
        <v>45591</v>
      </c>
      <c r="I10177" s="102" t="s">
        <v>280</v>
      </c>
      <c r="J10177" s="102" t="s">
        <v>1</v>
      </c>
      <c r="K10177" s="102" t="s">
        <v>2</v>
      </c>
      <c r="L10177" s="102" t="s">
        <v>24</v>
      </c>
      <c r="M10177" s="102" t="s">
        <v>1074</v>
      </c>
      <c r="N10177" s="102">
        <v>6</v>
      </c>
      <c r="O10177" s="102" t="s">
        <v>1075</v>
      </c>
    </row>
    <row r="10178" spans="1:15" x14ac:dyDescent="0.25">
      <c r="A10178" s="102" t="s">
        <v>16779</v>
      </c>
      <c r="B10178" s="103" t="s">
        <v>9757</v>
      </c>
      <c r="C10178" s="103" t="s">
        <v>277</v>
      </c>
      <c r="D10178" s="102" t="s">
        <v>16733</v>
      </c>
      <c r="E10178" s="102" t="s">
        <v>275</v>
      </c>
      <c r="F10178" s="102" t="s">
        <v>16780</v>
      </c>
      <c r="H10178" s="102">
        <v>45591</v>
      </c>
      <c r="I10178" s="102" t="s">
        <v>280</v>
      </c>
      <c r="J10178" s="102" t="s">
        <v>1</v>
      </c>
      <c r="K10178" s="102" t="s">
        <v>2</v>
      </c>
      <c r="L10178" s="102" t="s">
        <v>24</v>
      </c>
      <c r="M10178" s="102" t="s">
        <v>1074</v>
      </c>
      <c r="N10178" s="102">
        <v>6</v>
      </c>
      <c r="O10178" s="102" t="s">
        <v>1075</v>
      </c>
    </row>
    <row r="10179" spans="1:15" x14ac:dyDescent="0.25">
      <c r="A10179" s="102" t="s">
        <v>15987</v>
      </c>
      <c r="B10179" s="103" t="s">
        <v>1448</v>
      </c>
      <c r="C10179" s="103" t="s">
        <v>277</v>
      </c>
      <c r="D10179" s="102" t="s">
        <v>1092</v>
      </c>
      <c r="E10179" s="102" t="s">
        <v>275</v>
      </c>
      <c r="F10179" s="102" t="s">
        <v>16781</v>
      </c>
      <c r="H10179" s="102">
        <v>45591</v>
      </c>
      <c r="I10179" s="102" t="s">
        <v>280</v>
      </c>
      <c r="J10179" s="102" t="s">
        <v>1</v>
      </c>
      <c r="K10179" s="102" t="s">
        <v>2</v>
      </c>
      <c r="L10179" s="102" t="s">
        <v>24</v>
      </c>
      <c r="M10179" s="102" t="s">
        <v>1074</v>
      </c>
      <c r="N10179" s="102">
        <v>6</v>
      </c>
      <c r="O10179" s="102" t="s">
        <v>1075</v>
      </c>
    </row>
    <row r="10180" spans="1:15" x14ac:dyDescent="0.25">
      <c r="A10180" s="102" t="s">
        <v>16782</v>
      </c>
      <c r="B10180" s="103" t="s">
        <v>2508</v>
      </c>
      <c r="C10180" s="103" t="s">
        <v>1082</v>
      </c>
      <c r="D10180" s="102" t="s">
        <v>16733</v>
      </c>
      <c r="E10180" s="102" t="s">
        <v>275</v>
      </c>
      <c r="F10180" s="102" t="s">
        <v>16783</v>
      </c>
      <c r="H10180" s="102">
        <v>45591</v>
      </c>
      <c r="I10180" s="102" t="s">
        <v>280</v>
      </c>
      <c r="J10180" s="102" t="s">
        <v>1</v>
      </c>
      <c r="K10180" s="102" t="s">
        <v>2</v>
      </c>
      <c r="L10180" s="102" t="s">
        <v>24</v>
      </c>
      <c r="M10180" s="102" t="s">
        <v>1082</v>
      </c>
      <c r="N10180" s="102">
        <v>6</v>
      </c>
      <c r="O10180" s="102" t="s">
        <v>1075</v>
      </c>
    </row>
    <row r="10181" spans="1:15" x14ac:dyDescent="0.25">
      <c r="A10181" s="102" t="s">
        <v>16782</v>
      </c>
      <c r="B10181" s="103" t="s">
        <v>11832</v>
      </c>
      <c r="C10181" s="103" t="s">
        <v>1082</v>
      </c>
      <c r="D10181" s="102" t="s">
        <v>16733</v>
      </c>
      <c r="E10181" s="102" t="s">
        <v>275</v>
      </c>
      <c r="F10181" s="102" t="s">
        <v>16784</v>
      </c>
      <c r="H10181" s="102">
        <v>45591</v>
      </c>
      <c r="I10181" s="102" t="s">
        <v>280</v>
      </c>
      <c r="J10181" s="102" t="s">
        <v>1</v>
      </c>
      <c r="K10181" s="102" t="s">
        <v>2</v>
      </c>
      <c r="L10181" s="102" t="s">
        <v>24</v>
      </c>
      <c r="M10181" s="102" t="s">
        <v>1082</v>
      </c>
      <c r="N10181" s="102">
        <v>6</v>
      </c>
      <c r="O10181" s="102" t="s">
        <v>1075</v>
      </c>
    </row>
    <row r="10182" spans="1:15" x14ac:dyDescent="0.25">
      <c r="A10182" s="102" t="s">
        <v>16782</v>
      </c>
      <c r="B10182" s="103" t="s">
        <v>3564</v>
      </c>
      <c r="C10182" s="103" t="s">
        <v>274</v>
      </c>
      <c r="D10182" s="102" t="s">
        <v>16733</v>
      </c>
      <c r="E10182" s="102" t="s">
        <v>275</v>
      </c>
      <c r="F10182" s="102" t="s">
        <v>16785</v>
      </c>
      <c r="H10182" s="102">
        <v>45591</v>
      </c>
      <c r="I10182" s="102" t="s">
        <v>280</v>
      </c>
      <c r="J10182" s="102" t="s">
        <v>1</v>
      </c>
      <c r="K10182" s="102" t="s">
        <v>2</v>
      </c>
      <c r="L10182" s="102" t="s">
        <v>24</v>
      </c>
      <c r="M10182" s="102" t="s">
        <v>1074</v>
      </c>
      <c r="N10182" s="102">
        <v>6</v>
      </c>
      <c r="O10182" s="102" t="s">
        <v>1075</v>
      </c>
    </row>
    <row r="10183" spans="1:15" x14ac:dyDescent="0.25">
      <c r="A10183" s="102" t="s">
        <v>13924</v>
      </c>
      <c r="B10183" s="103" t="s">
        <v>8022</v>
      </c>
      <c r="C10183" s="103" t="s">
        <v>277</v>
      </c>
      <c r="D10183" s="102" t="s">
        <v>1092</v>
      </c>
      <c r="E10183" s="102" t="s">
        <v>275</v>
      </c>
      <c r="F10183" s="102" t="s">
        <v>16786</v>
      </c>
      <c r="H10183" s="102">
        <v>45591</v>
      </c>
      <c r="I10183" s="102" t="s">
        <v>280</v>
      </c>
      <c r="J10183" s="102" t="s">
        <v>1</v>
      </c>
      <c r="K10183" s="102" t="s">
        <v>2</v>
      </c>
      <c r="L10183" s="102" t="s">
        <v>24</v>
      </c>
      <c r="M10183" s="102" t="s">
        <v>1074</v>
      </c>
      <c r="N10183" s="102">
        <v>6</v>
      </c>
      <c r="O10183" s="102" t="s">
        <v>1075</v>
      </c>
    </row>
    <row r="10184" spans="1:15" x14ac:dyDescent="0.25">
      <c r="A10184" s="102" t="s">
        <v>16787</v>
      </c>
      <c r="B10184" s="103" t="s">
        <v>1231</v>
      </c>
      <c r="C10184" s="103" t="s">
        <v>274</v>
      </c>
      <c r="D10184" s="102" t="s">
        <v>13422</v>
      </c>
      <c r="E10184" s="102" t="s">
        <v>275</v>
      </c>
      <c r="F10184" s="102" t="s">
        <v>16788</v>
      </c>
      <c r="H10184" s="102">
        <v>45591</v>
      </c>
      <c r="I10184" s="102" t="s">
        <v>280</v>
      </c>
      <c r="J10184" s="102" t="s">
        <v>1</v>
      </c>
      <c r="K10184" s="102" t="s">
        <v>2</v>
      </c>
      <c r="L10184" s="102" t="s">
        <v>24</v>
      </c>
      <c r="M10184" s="102" t="s">
        <v>1074</v>
      </c>
      <c r="N10184" s="102">
        <v>6</v>
      </c>
      <c r="O10184" s="102" t="s">
        <v>1075</v>
      </c>
    </row>
    <row r="10185" spans="1:15" x14ac:dyDescent="0.25">
      <c r="A10185" s="102" t="s">
        <v>16789</v>
      </c>
      <c r="B10185" s="103" t="s">
        <v>2903</v>
      </c>
      <c r="C10185" s="103" t="s">
        <v>277</v>
      </c>
      <c r="D10185" s="102" t="s">
        <v>16733</v>
      </c>
      <c r="E10185" s="102" t="s">
        <v>275</v>
      </c>
      <c r="F10185" s="102" t="s">
        <v>16790</v>
      </c>
      <c r="H10185" s="102">
        <v>45591</v>
      </c>
      <c r="I10185" s="102" t="s">
        <v>280</v>
      </c>
      <c r="J10185" s="102" t="s">
        <v>1</v>
      </c>
      <c r="K10185" s="102" t="s">
        <v>2</v>
      </c>
      <c r="L10185" s="102" t="s">
        <v>24</v>
      </c>
      <c r="M10185" s="102" t="s">
        <v>1074</v>
      </c>
      <c r="N10185" s="102">
        <v>6</v>
      </c>
      <c r="O10185" s="102" t="s">
        <v>1075</v>
      </c>
    </row>
    <row r="10186" spans="1:15" x14ac:dyDescent="0.25">
      <c r="A10186" s="102" t="s">
        <v>5992</v>
      </c>
      <c r="B10186" s="103" t="s">
        <v>1122</v>
      </c>
      <c r="C10186" s="103" t="s">
        <v>274</v>
      </c>
      <c r="D10186" s="102" t="s">
        <v>1092</v>
      </c>
      <c r="E10186" s="102" t="s">
        <v>275</v>
      </c>
      <c r="F10186" s="102" t="s">
        <v>16791</v>
      </c>
      <c r="H10186" s="102">
        <v>45591</v>
      </c>
      <c r="I10186" s="102" t="s">
        <v>280</v>
      </c>
      <c r="J10186" s="102" t="s">
        <v>1</v>
      </c>
      <c r="K10186" s="102" t="s">
        <v>2</v>
      </c>
      <c r="L10186" s="102" t="s">
        <v>24</v>
      </c>
      <c r="M10186" s="102" t="s">
        <v>1074</v>
      </c>
      <c r="N10186" s="102">
        <v>6</v>
      </c>
      <c r="O10186" s="102" t="s">
        <v>1075</v>
      </c>
    </row>
    <row r="10187" spans="1:15" x14ac:dyDescent="0.25">
      <c r="A10187" s="102" t="s">
        <v>16002</v>
      </c>
      <c r="B10187" s="103" t="s">
        <v>1895</v>
      </c>
      <c r="C10187" s="103" t="s">
        <v>274</v>
      </c>
      <c r="D10187" s="102" t="s">
        <v>1092</v>
      </c>
      <c r="E10187" s="102" t="s">
        <v>275</v>
      </c>
      <c r="F10187" s="102" t="s">
        <v>16792</v>
      </c>
      <c r="H10187" s="102">
        <v>45591</v>
      </c>
      <c r="I10187" s="102" t="s">
        <v>280</v>
      </c>
      <c r="J10187" s="102" t="s">
        <v>1</v>
      </c>
      <c r="K10187" s="102" t="s">
        <v>2</v>
      </c>
      <c r="L10187" s="102" t="s">
        <v>24</v>
      </c>
      <c r="M10187" s="102" t="s">
        <v>1074</v>
      </c>
      <c r="N10187" s="102">
        <v>6</v>
      </c>
      <c r="O10187" s="102" t="s">
        <v>1075</v>
      </c>
    </row>
    <row r="10188" spans="1:15" x14ac:dyDescent="0.25">
      <c r="A10188" s="102" t="s">
        <v>16004</v>
      </c>
      <c r="B10188" s="103" t="s">
        <v>1536</v>
      </c>
      <c r="C10188" s="103" t="s">
        <v>274</v>
      </c>
      <c r="D10188" s="102" t="s">
        <v>13422</v>
      </c>
      <c r="E10188" s="102" t="s">
        <v>275</v>
      </c>
      <c r="F10188" s="102" t="s">
        <v>16793</v>
      </c>
      <c r="H10188" s="102">
        <v>45591</v>
      </c>
      <c r="I10188" s="102" t="s">
        <v>280</v>
      </c>
      <c r="J10188" s="102" t="s">
        <v>1</v>
      </c>
      <c r="K10188" s="102" t="s">
        <v>2</v>
      </c>
      <c r="L10188" s="102" t="s">
        <v>24</v>
      </c>
      <c r="M10188" s="102" t="s">
        <v>1074</v>
      </c>
      <c r="N10188" s="102">
        <v>6</v>
      </c>
      <c r="O10188" s="102" t="s">
        <v>1075</v>
      </c>
    </row>
    <row r="10189" spans="1:15" x14ac:dyDescent="0.25">
      <c r="A10189" s="102" t="s">
        <v>16794</v>
      </c>
      <c r="B10189" s="103" t="s">
        <v>1476</v>
      </c>
      <c r="C10189" s="103" t="s">
        <v>274</v>
      </c>
      <c r="D10189" s="102" t="s">
        <v>247</v>
      </c>
      <c r="E10189" s="102" t="s">
        <v>275</v>
      </c>
      <c r="F10189" s="102" t="s">
        <v>16795</v>
      </c>
      <c r="G10189" s="102" t="s">
        <v>16729</v>
      </c>
      <c r="H10189" s="102">
        <v>45591</v>
      </c>
      <c r="I10189" s="102" t="s">
        <v>280</v>
      </c>
      <c r="J10189" s="102" t="s">
        <v>1</v>
      </c>
      <c r="K10189" s="102" t="s">
        <v>2</v>
      </c>
      <c r="L10189" s="102" t="s">
        <v>24</v>
      </c>
      <c r="M10189" s="102" t="s">
        <v>1074</v>
      </c>
      <c r="N10189" s="102">
        <v>6</v>
      </c>
      <c r="O10189" s="102" t="s">
        <v>1075</v>
      </c>
    </row>
    <row r="10190" spans="1:15" x14ac:dyDescent="0.25">
      <c r="A10190" s="102" t="s">
        <v>7173</v>
      </c>
      <c r="B10190" s="103" t="s">
        <v>1214</v>
      </c>
      <c r="C10190" s="103" t="s">
        <v>277</v>
      </c>
      <c r="D10190" s="102" t="s">
        <v>1092</v>
      </c>
      <c r="E10190" s="102" t="s">
        <v>275</v>
      </c>
      <c r="F10190" s="102" t="s">
        <v>16796</v>
      </c>
      <c r="H10190" s="102">
        <v>45591</v>
      </c>
      <c r="I10190" s="102" t="s">
        <v>280</v>
      </c>
      <c r="J10190" s="102" t="s">
        <v>1</v>
      </c>
      <c r="K10190" s="102" t="s">
        <v>2</v>
      </c>
      <c r="L10190" s="102" t="s">
        <v>24</v>
      </c>
      <c r="M10190" s="102" t="s">
        <v>1074</v>
      </c>
      <c r="N10190" s="102">
        <v>6</v>
      </c>
      <c r="O10190" s="102" t="s">
        <v>1075</v>
      </c>
    </row>
    <row r="10191" spans="1:15" x14ac:dyDescent="0.25">
      <c r="A10191" s="102" t="s">
        <v>16015</v>
      </c>
      <c r="B10191" s="103" t="s">
        <v>16016</v>
      </c>
      <c r="C10191" s="103" t="s">
        <v>1118</v>
      </c>
      <c r="D10191" s="102" t="s">
        <v>318</v>
      </c>
      <c r="E10191" s="102" t="s">
        <v>275</v>
      </c>
      <c r="F10191" s="102" t="s">
        <v>16797</v>
      </c>
      <c r="H10191" s="102">
        <v>45591</v>
      </c>
      <c r="I10191" s="102" t="s">
        <v>280</v>
      </c>
      <c r="J10191" s="102" t="s">
        <v>1</v>
      </c>
      <c r="K10191" s="102" t="s">
        <v>2</v>
      </c>
      <c r="L10191" s="102" t="s">
        <v>24</v>
      </c>
      <c r="M10191" s="102" t="s">
        <v>1074</v>
      </c>
      <c r="N10191" s="102">
        <v>6</v>
      </c>
      <c r="O10191" s="102" t="s">
        <v>1075</v>
      </c>
    </row>
    <row r="10192" spans="1:15" x14ac:dyDescent="0.25">
      <c r="A10192" s="102" t="s">
        <v>16798</v>
      </c>
      <c r="B10192" s="103" t="s">
        <v>11644</v>
      </c>
      <c r="C10192" s="103" t="s">
        <v>274</v>
      </c>
      <c r="D10192" s="102" t="s">
        <v>16733</v>
      </c>
      <c r="E10192" s="102" t="s">
        <v>275</v>
      </c>
      <c r="F10192" s="102" t="s">
        <v>16799</v>
      </c>
      <c r="H10192" s="102">
        <v>45591</v>
      </c>
      <c r="I10192" s="102" t="s">
        <v>280</v>
      </c>
      <c r="J10192" s="102" t="s">
        <v>1</v>
      </c>
      <c r="K10192" s="102" t="s">
        <v>2</v>
      </c>
      <c r="L10192" s="102" t="s">
        <v>24</v>
      </c>
      <c r="M10192" s="102" t="s">
        <v>1074</v>
      </c>
      <c r="N10192" s="102">
        <v>6</v>
      </c>
      <c r="O10192" s="102" t="s">
        <v>1075</v>
      </c>
    </row>
    <row r="10193" spans="1:15" x14ac:dyDescent="0.25">
      <c r="A10193" s="102" t="s">
        <v>16798</v>
      </c>
      <c r="B10193" s="103" t="s">
        <v>5057</v>
      </c>
      <c r="C10193" s="103" t="s">
        <v>1082</v>
      </c>
      <c r="D10193" s="102" t="s">
        <v>16733</v>
      </c>
      <c r="E10193" s="102" t="s">
        <v>275</v>
      </c>
      <c r="F10193" s="102" t="s">
        <v>16800</v>
      </c>
      <c r="H10193" s="102">
        <v>45591</v>
      </c>
      <c r="I10193" s="102" t="s">
        <v>280</v>
      </c>
      <c r="J10193" s="102" t="s">
        <v>1</v>
      </c>
      <c r="K10193" s="102" t="s">
        <v>2</v>
      </c>
      <c r="L10193" s="102" t="s">
        <v>24</v>
      </c>
      <c r="M10193" s="102" t="s">
        <v>1082</v>
      </c>
      <c r="N10193" s="102">
        <v>6</v>
      </c>
      <c r="O10193" s="102" t="s">
        <v>1075</v>
      </c>
    </row>
    <row r="10194" spans="1:15" x14ac:dyDescent="0.25">
      <c r="A10194" s="102" t="s">
        <v>16798</v>
      </c>
      <c r="B10194" s="103" t="s">
        <v>5951</v>
      </c>
      <c r="C10194" s="103" t="s">
        <v>277</v>
      </c>
      <c r="D10194" s="102" t="s">
        <v>16733</v>
      </c>
      <c r="E10194" s="102" t="s">
        <v>275</v>
      </c>
      <c r="F10194" s="102" t="s">
        <v>16801</v>
      </c>
      <c r="H10194" s="102">
        <v>45591</v>
      </c>
      <c r="I10194" s="102" t="s">
        <v>280</v>
      </c>
      <c r="J10194" s="102" t="s">
        <v>1</v>
      </c>
      <c r="K10194" s="102" t="s">
        <v>2</v>
      </c>
      <c r="L10194" s="102" t="s">
        <v>24</v>
      </c>
      <c r="M10194" s="102" t="s">
        <v>1074</v>
      </c>
      <c r="N10194" s="102">
        <v>6</v>
      </c>
      <c r="O10194" s="102" t="s">
        <v>1075</v>
      </c>
    </row>
    <row r="10195" spans="1:15" x14ac:dyDescent="0.25">
      <c r="A10195" s="102" t="s">
        <v>16018</v>
      </c>
      <c r="B10195" s="103" t="s">
        <v>1146</v>
      </c>
      <c r="C10195" s="103" t="s">
        <v>274</v>
      </c>
      <c r="D10195" s="102" t="s">
        <v>1092</v>
      </c>
      <c r="E10195" s="102" t="s">
        <v>275</v>
      </c>
      <c r="F10195" s="102" t="s">
        <v>16802</v>
      </c>
      <c r="H10195" s="102">
        <v>45591</v>
      </c>
      <c r="I10195" s="102" t="s">
        <v>280</v>
      </c>
      <c r="J10195" s="102" t="s">
        <v>1</v>
      </c>
      <c r="K10195" s="102" t="s">
        <v>2</v>
      </c>
      <c r="L10195" s="102" t="s">
        <v>24</v>
      </c>
      <c r="M10195" s="102" t="s">
        <v>1074</v>
      </c>
      <c r="N10195" s="102">
        <v>6</v>
      </c>
      <c r="O10195" s="102" t="s">
        <v>1075</v>
      </c>
    </row>
    <row r="10196" spans="1:15" x14ac:dyDescent="0.25">
      <c r="A10196" s="102" t="s">
        <v>16021</v>
      </c>
      <c r="B10196" s="103" t="s">
        <v>1629</v>
      </c>
      <c r="C10196" s="103" t="s">
        <v>1118</v>
      </c>
      <c r="D10196" s="102" t="s">
        <v>318</v>
      </c>
      <c r="E10196" s="102" t="s">
        <v>275</v>
      </c>
      <c r="F10196" s="102" t="s">
        <v>16803</v>
      </c>
      <c r="H10196" s="102">
        <v>45591</v>
      </c>
      <c r="I10196" s="102" t="s">
        <v>280</v>
      </c>
      <c r="J10196" s="102" t="s">
        <v>1</v>
      </c>
      <c r="K10196" s="102" t="s">
        <v>2</v>
      </c>
      <c r="L10196" s="102" t="s">
        <v>24</v>
      </c>
      <c r="M10196" s="102" t="s">
        <v>1074</v>
      </c>
      <c r="N10196" s="102">
        <v>6</v>
      </c>
      <c r="O10196" s="102" t="s">
        <v>1075</v>
      </c>
    </row>
    <row r="10197" spans="1:15" x14ac:dyDescent="0.25">
      <c r="A10197" s="102" t="s">
        <v>1276</v>
      </c>
      <c r="B10197" s="103" t="s">
        <v>2767</v>
      </c>
      <c r="C10197" s="103" t="s">
        <v>277</v>
      </c>
      <c r="D10197" s="102" t="s">
        <v>13422</v>
      </c>
      <c r="E10197" s="102" t="s">
        <v>275</v>
      </c>
      <c r="F10197" s="102" t="s">
        <v>16804</v>
      </c>
      <c r="H10197" s="102">
        <v>45591</v>
      </c>
      <c r="I10197" s="102" t="s">
        <v>280</v>
      </c>
      <c r="J10197" s="102" t="s">
        <v>1</v>
      </c>
      <c r="K10197" s="102" t="s">
        <v>2</v>
      </c>
      <c r="L10197" s="102" t="s">
        <v>24</v>
      </c>
      <c r="M10197" s="102" t="s">
        <v>1074</v>
      </c>
      <c r="N10197" s="102">
        <v>6</v>
      </c>
      <c r="O10197" s="102" t="s">
        <v>1075</v>
      </c>
    </row>
    <row r="10198" spans="1:15" x14ac:dyDescent="0.25">
      <c r="A10198" s="102" t="s">
        <v>16024</v>
      </c>
      <c r="B10198" s="103" t="s">
        <v>2558</v>
      </c>
      <c r="C10198" s="103" t="s">
        <v>274</v>
      </c>
      <c r="D10198" s="102" t="s">
        <v>1092</v>
      </c>
      <c r="E10198" s="102" t="s">
        <v>275</v>
      </c>
      <c r="F10198" s="102" t="s">
        <v>16805</v>
      </c>
      <c r="H10198" s="102">
        <v>45591</v>
      </c>
      <c r="I10198" s="102" t="s">
        <v>280</v>
      </c>
      <c r="J10198" s="102" t="s">
        <v>1</v>
      </c>
      <c r="K10198" s="102" t="s">
        <v>2</v>
      </c>
      <c r="L10198" s="102" t="s">
        <v>24</v>
      </c>
      <c r="M10198" s="102" t="s">
        <v>1074</v>
      </c>
      <c r="N10198" s="102">
        <v>6</v>
      </c>
      <c r="O10198" s="102" t="s">
        <v>1075</v>
      </c>
    </row>
    <row r="10199" spans="1:15" x14ac:dyDescent="0.25">
      <c r="A10199" s="102" t="s">
        <v>16024</v>
      </c>
      <c r="B10199" s="103" t="s">
        <v>1912</v>
      </c>
      <c r="C10199" s="103" t="s">
        <v>1082</v>
      </c>
      <c r="D10199" s="102" t="s">
        <v>1092</v>
      </c>
      <c r="E10199" s="102" t="s">
        <v>275</v>
      </c>
      <c r="F10199" s="102" t="s">
        <v>16806</v>
      </c>
      <c r="H10199" s="102">
        <v>45591</v>
      </c>
      <c r="I10199" s="102" t="s">
        <v>280</v>
      </c>
      <c r="J10199" s="102" t="s">
        <v>1</v>
      </c>
      <c r="K10199" s="102" t="s">
        <v>2</v>
      </c>
      <c r="L10199" s="102" t="s">
        <v>24</v>
      </c>
      <c r="M10199" s="102" t="s">
        <v>1082</v>
      </c>
      <c r="N10199" s="102">
        <v>6</v>
      </c>
      <c r="O10199" s="102" t="s">
        <v>1075</v>
      </c>
    </row>
    <row r="10200" spans="1:15" x14ac:dyDescent="0.25">
      <c r="A10200" s="102" t="s">
        <v>16024</v>
      </c>
      <c r="B10200" s="103" t="s">
        <v>1627</v>
      </c>
      <c r="C10200" s="103" t="s">
        <v>1082</v>
      </c>
      <c r="D10200" s="102" t="s">
        <v>1092</v>
      </c>
      <c r="E10200" s="102" t="s">
        <v>275</v>
      </c>
      <c r="F10200" s="102" t="s">
        <v>16807</v>
      </c>
      <c r="H10200" s="102">
        <v>45591</v>
      </c>
      <c r="I10200" s="102" t="s">
        <v>280</v>
      </c>
      <c r="J10200" s="102" t="s">
        <v>1</v>
      </c>
      <c r="K10200" s="102" t="s">
        <v>2</v>
      </c>
      <c r="L10200" s="102" t="s">
        <v>24</v>
      </c>
      <c r="M10200" s="102" t="s">
        <v>1082</v>
      </c>
      <c r="N10200" s="102">
        <v>6</v>
      </c>
      <c r="O10200" s="102" t="s">
        <v>1075</v>
      </c>
    </row>
    <row r="10201" spans="1:15" x14ac:dyDescent="0.25">
      <c r="A10201" s="102" t="s">
        <v>16028</v>
      </c>
      <c r="B10201" s="103" t="s">
        <v>16029</v>
      </c>
      <c r="C10201" s="103" t="s">
        <v>274</v>
      </c>
      <c r="D10201" s="102" t="s">
        <v>318</v>
      </c>
      <c r="E10201" s="102" t="s">
        <v>275</v>
      </c>
      <c r="F10201" s="102" t="s">
        <v>16808</v>
      </c>
      <c r="H10201" s="102">
        <v>45591</v>
      </c>
      <c r="I10201" s="102" t="s">
        <v>280</v>
      </c>
      <c r="J10201" s="102" t="s">
        <v>1</v>
      </c>
      <c r="K10201" s="102" t="s">
        <v>2</v>
      </c>
      <c r="L10201" s="102" t="s">
        <v>24</v>
      </c>
      <c r="M10201" s="102" t="s">
        <v>1074</v>
      </c>
      <c r="N10201" s="102">
        <v>6</v>
      </c>
      <c r="O10201" s="102" t="s">
        <v>1075</v>
      </c>
    </row>
    <row r="10202" spans="1:15" x14ac:dyDescent="0.25">
      <c r="A10202" s="102" t="s">
        <v>16036</v>
      </c>
      <c r="B10202" s="103" t="s">
        <v>3113</v>
      </c>
      <c r="C10202" s="103" t="s">
        <v>1118</v>
      </c>
      <c r="D10202" s="102" t="s">
        <v>318</v>
      </c>
      <c r="E10202" s="102" t="s">
        <v>275</v>
      </c>
      <c r="F10202" s="102" t="s">
        <v>16809</v>
      </c>
      <c r="H10202" s="102">
        <v>45591</v>
      </c>
      <c r="I10202" s="102" t="s">
        <v>280</v>
      </c>
      <c r="J10202" s="102" t="s">
        <v>1</v>
      </c>
      <c r="K10202" s="102" t="s">
        <v>2</v>
      </c>
      <c r="L10202" s="102" t="s">
        <v>24</v>
      </c>
      <c r="M10202" s="102" t="s">
        <v>1074</v>
      </c>
      <c r="N10202" s="102">
        <v>6</v>
      </c>
      <c r="O10202" s="102" t="s">
        <v>1075</v>
      </c>
    </row>
    <row r="10203" spans="1:15" x14ac:dyDescent="0.25">
      <c r="A10203" s="102" t="s">
        <v>16038</v>
      </c>
      <c r="B10203" s="103" t="s">
        <v>1847</v>
      </c>
      <c r="C10203" s="103" t="s">
        <v>277</v>
      </c>
      <c r="D10203" s="102" t="s">
        <v>1092</v>
      </c>
      <c r="E10203" s="102" t="s">
        <v>275</v>
      </c>
      <c r="F10203" s="102" t="s">
        <v>16810</v>
      </c>
      <c r="H10203" s="102">
        <v>45591</v>
      </c>
      <c r="I10203" s="102" t="s">
        <v>280</v>
      </c>
      <c r="J10203" s="102" t="s">
        <v>1</v>
      </c>
      <c r="K10203" s="102" t="s">
        <v>2</v>
      </c>
      <c r="L10203" s="102" t="s">
        <v>24</v>
      </c>
      <c r="M10203" s="102" t="s">
        <v>1074</v>
      </c>
      <c r="N10203" s="102">
        <v>6</v>
      </c>
      <c r="O10203" s="102" t="s">
        <v>1075</v>
      </c>
    </row>
    <row r="10204" spans="1:15" x14ac:dyDescent="0.25">
      <c r="A10204" s="102" t="s">
        <v>16043</v>
      </c>
      <c r="B10204" s="103" t="s">
        <v>1260</v>
      </c>
      <c r="C10204" s="103" t="s">
        <v>277</v>
      </c>
      <c r="D10204" s="102" t="s">
        <v>1092</v>
      </c>
      <c r="E10204" s="102" t="s">
        <v>275</v>
      </c>
      <c r="F10204" s="102" t="s">
        <v>16811</v>
      </c>
      <c r="H10204" s="102">
        <v>45591</v>
      </c>
      <c r="I10204" s="102" t="s">
        <v>280</v>
      </c>
      <c r="J10204" s="102" t="s">
        <v>1</v>
      </c>
      <c r="K10204" s="102" t="s">
        <v>2</v>
      </c>
      <c r="L10204" s="102" t="s">
        <v>24</v>
      </c>
      <c r="M10204" s="102" t="s">
        <v>1074</v>
      </c>
      <c r="N10204" s="102">
        <v>6</v>
      </c>
      <c r="O10204" s="102" t="s">
        <v>1075</v>
      </c>
    </row>
    <row r="10205" spans="1:15" x14ac:dyDescent="0.25">
      <c r="A10205" s="102" t="s">
        <v>16812</v>
      </c>
      <c r="B10205" s="103" t="s">
        <v>16732</v>
      </c>
      <c r="C10205" s="103" t="s">
        <v>277</v>
      </c>
      <c r="D10205" s="102" t="s">
        <v>16733</v>
      </c>
      <c r="E10205" s="102" t="s">
        <v>275</v>
      </c>
      <c r="F10205" s="102" t="s">
        <v>16813</v>
      </c>
      <c r="H10205" s="102">
        <v>45591</v>
      </c>
      <c r="I10205" s="102" t="s">
        <v>280</v>
      </c>
      <c r="J10205" s="102" t="s">
        <v>1</v>
      </c>
      <c r="K10205" s="102" t="s">
        <v>2</v>
      </c>
      <c r="L10205" s="102" t="s">
        <v>24</v>
      </c>
      <c r="M10205" s="102" t="s">
        <v>1074</v>
      </c>
      <c r="N10205" s="102">
        <v>6</v>
      </c>
      <c r="O10205" s="102" t="s">
        <v>1075</v>
      </c>
    </row>
    <row r="10206" spans="1:15" x14ac:dyDescent="0.25">
      <c r="A10206" s="102" t="s">
        <v>13228</v>
      </c>
      <c r="B10206" s="103" t="s">
        <v>1304</v>
      </c>
      <c r="C10206" s="103" t="s">
        <v>274</v>
      </c>
      <c r="D10206" s="102" t="s">
        <v>1092</v>
      </c>
      <c r="E10206" s="102" t="s">
        <v>275</v>
      </c>
      <c r="F10206" s="102" t="s">
        <v>16814</v>
      </c>
      <c r="H10206" s="102">
        <v>45591</v>
      </c>
      <c r="I10206" s="102" t="s">
        <v>280</v>
      </c>
      <c r="J10206" s="102" t="s">
        <v>1</v>
      </c>
      <c r="K10206" s="102" t="s">
        <v>2</v>
      </c>
      <c r="L10206" s="102" t="s">
        <v>24</v>
      </c>
      <c r="M10206" s="102" t="s">
        <v>1074</v>
      </c>
      <c r="N10206" s="102">
        <v>6</v>
      </c>
      <c r="O10206" s="102" t="s">
        <v>1075</v>
      </c>
    </row>
    <row r="10207" spans="1:15" x14ac:dyDescent="0.25">
      <c r="A10207" s="102" t="s">
        <v>16815</v>
      </c>
      <c r="B10207" s="103" t="s">
        <v>1197</v>
      </c>
      <c r="C10207" s="103" t="s">
        <v>274</v>
      </c>
      <c r="D10207" s="102" t="s">
        <v>1092</v>
      </c>
      <c r="E10207" s="102" t="s">
        <v>275</v>
      </c>
      <c r="F10207" s="102" t="s">
        <v>16816</v>
      </c>
      <c r="H10207" s="102">
        <v>45591</v>
      </c>
      <c r="I10207" s="102" t="s">
        <v>279</v>
      </c>
      <c r="J10207" s="102" t="s">
        <v>2</v>
      </c>
      <c r="K10207" s="102" t="s">
        <v>1</v>
      </c>
      <c r="L10207" s="102" t="s">
        <v>23</v>
      </c>
      <c r="M10207" s="102" t="s">
        <v>1074</v>
      </c>
      <c r="N10207" s="102">
        <v>6</v>
      </c>
      <c r="O10207" s="102" t="s">
        <v>1075</v>
      </c>
    </row>
    <row r="10208" spans="1:15" x14ac:dyDescent="0.25">
      <c r="A10208" s="102" t="s">
        <v>16817</v>
      </c>
      <c r="B10208" s="103" t="s">
        <v>1143</v>
      </c>
      <c r="C10208" s="103" t="s">
        <v>1225</v>
      </c>
      <c r="D10208" s="102" t="s">
        <v>281</v>
      </c>
      <c r="E10208" s="102" t="s">
        <v>275</v>
      </c>
      <c r="F10208" s="102" t="s">
        <v>16818</v>
      </c>
      <c r="H10208" s="102">
        <v>45591</v>
      </c>
      <c r="I10208" s="102" t="s">
        <v>279</v>
      </c>
      <c r="J10208" s="102" t="s">
        <v>2</v>
      </c>
      <c r="K10208" s="102" t="s">
        <v>1</v>
      </c>
      <c r="L10208" s="102" t="s">
        <v>23</v>
      </c>
      <c r="M10208" s="102" t="s">
        <v>1074</v>
      </c>
      <c r="N10208" s="102">
        <v>6</v>
      </c>
      <c r="O10208" s="102" t="s">
        <v>1075</v>
      </c>
    </row>
    <row r="10209" spans="1:15" x14ac:dyDescent="0.25">
      <c r="A10209" s="102" t="s">
        <v>16819</v>
      </c>
      <c r="B10209" s="103" t="s">
        <v>1214</v>
      </c>
      <c r="C10209" s="103" t="s">
        <v>277</v>
      </c>
      <c r="D10209" s="102" t="s">
        <v>1092</v>
      </c>
      <c r="E10209" s="102" t="s">
        <v>275</v>
      </c>
      <c r="F10209" s="102" t="s">
        <v>16820</v>
      </c>
      <c r="H10209" s="102">
        <v>45591</v>
      </c>
      <c r="I10209" s="102" t="s">
        <v>279</v>
      </c>
      <c r="J10209" s="102" t="s">
        <v>2</v>
      </c>
      <c r="K10209" s="102" t="s">
        <v>1</v>
      </c>
      <c r="L10209" s="102" t="s">
        <v>23</v>
      </c>
      <c r="M10209" s="102" t="s">
        <v>1074</v>
      </c>
      <c r="N10209" s="102">
        <v>6</v>
      </c>
      <c r="O10209" s="102" t="s">
        <v>1075</v>
      </c>
    </row>
    <row r="10210" spans="1:15" x14ac:dyDescent="0.25">
      <c r="A10210" s="102" t="s">
        <v>16821</v>
      </c>
      <c r="B10210" s="103" t="s">
        <v>16822</v>
      </c>
      <c r="C10210" s="103" t="s">
        <v>277</v>
      </c>
      <c r="D10210" s="102" t="s">
        <v>1092</v>
      </c>
      <c r="E10210" s="102" t="s">
        <v>275</v>
      </c>
      <c r="F10210" s="102" t="s">
        <v>16823</v>
      </c>
      <c r="H10210" s="102">
        <v>45591</v>
      </c>
      <c r="I10210" s="102" t="s">
        <v>279</v>
      </c>
      <c r="J10210" s="102" t="s">
        <v>2</v>
      </c>
      <c r="K10210" s="102" t="s">
        <v>1</v>
      </c>
      <c r="L10210" s="102" t="s">
        <v>23</v>
      </c>
      <c r="M10210" s="102" t="s">
        <v>1074</v>
      </c>
      <c r="N10210" s="102">
        <v>6</v>
      </c>
      <c r="O10210" s="102" t="s">
        <v>1075</v>
      </c>
    </row>
    <row r="10211" spans="1:15" x14ac:dyDescent="0.25">
      <c r="A10211" s="102" t="s">
        <v>16824</v>
      </c>
      <c r="B10211" s="103" t="s">
        <v>16825</v>
      </c>
      <c r="C10211" s="103" t="s">
        <v>274</v>
      </c>
      <c r="D10211" s="102" t="s">
        <v>318</v>
      </c>
      <c r="E10211" s="102" t="s">
        <v>275</v>
      </c>
      <c r="F10211" s="102" t="s">
        <v>16826</v>
      </c>
      <c r="H10211" s="102">
        <v>45591</v>
      </c>
      <c r="I10211" s="102" t="s">
        <v>279</v>
      </c>
      <c r="J10211" s="102" t="s">
        <v>2</v>
      </c>
      <c r="K10211" s="102" t="s">
        <v>1</v>
      </c>
      <c r="L10211" s="102" t="s">
        <v>23</v>
      </c>
      <c r="M10211" s="102" t="s">
        <v>1074</v>
      </c>
      <c r="N10211" s="102">
        <v>6</v>
      </c>
      <c r="O10211" s="102" t="s">
        <v>1075</v>
      </c>
    </row>
    <row r="10212" spans="1:15" x14ac:dyDescent="0.25">
      <c r="A10212" s="102" t="s">
        <v>16827</v>
      </c>
      <c r="B10212" s="103" t="s">
        <v>16828</v>
      </c>
      <c r="C10212" s="103" t="s">
        <v>1082</v>
      </c>
      <c r="D10212" s="102" t="s">
        <v>318</v>
      </c>
      <c r="E10212" s="102" t="s">
        <v>275</v>
      </c>
      <c r="F10212" s="102" t="s">
        <v>16829</v>
      </c>
      <c r="H10212" s="102">
        <v>45591</v>
      </c>
      <c r="I10212" s="102" t="s">
        <v>279</v>
      </c>
      <c r="J10212" s="102" t="s">
        <v>2</v>
      </c>
      <c r="K10212" s="102" t="s">
        <v>1</v>
      </c>
      <c r="L10212" s="102" t="s">
        <v>23</v>
      </c>
      <c r="M10212" s="102" t="s">
        <v>1082</v>
      </c>
      <c r="N10212" s="102">
        <v>6</v>
      </c>
      <c r="O10212" s="102" t="s">
        <v>1075</v>
      </c>
    </row>
    <row r="10213" spans="1:15" x14ac:dyDescent="0.25">
      <c r="A10213" s="102" t="s">
        <v>16827</v>
      </c>
      <c r="B10213" s="103" t="s">
        <v>16830</v>
      </c>
      <c r="C10213" s="103" t="s">
        <v>1082</v>
      </c>
      <c r="D10213" s="102" t="s">
        <v>318</v>
      </c>
      <c r="E10213" s="102" t="s">
        <v>275</v>
      </c>
      <c r="F10213" s="102" t="s">
        <v>16831</v>
      </c>
      <c r="H10213" s="102">
        <v>45591</v>
      </c>
      <c r="I10213" s="102" t="s">
        <v>279</v>
      </c>
      <c r="J10213" s="102" t="s">
        <v>2</v>
      </c>
      <c r="K10213" s="102" t="s">
        <v>1</v>
      </c>
      <c r="L10213" s="102" t="s">
        <v>23</v>
      </c>
      <c r="M10213" s="102" t="s">
        <v>1082</v>
      </c>
      <c r="N10213" s="102">
        <v>6</v>
      </c>
      <c r="O10213" s="102" t="s">
        <v>1075</v>
      </c>
    </row>
    <row r="10214" spans="1:15" x14ac:dyDescent="0.25">
      <c r="A10214" s="102" t="s">
        <v>16832</v>
      </c>
      <c r="B10214" s="103" t="s">
        <v>8022</v>
      </c>
      <c r="C10214" s="103" t="s">
        <v>277</v>
      </c>
      <c r="D10214" s="102" t="s">
        <v>13422</v>
      </c>
      <c r="E10214" s="102" t="s">
        <v>275</v>
      </c>
      <c r="F10214" s="102" t="s">
        <v>16833</v>
      </c>
      <c r="H10214" s="102">
        <v>45591</v>
      </c>
      <c r="I10214" s="102" t="s">
        <v>279</v>
      </c>
      <c r="J10214" s="102" t="s">
        <v>2</v>
      </c>
      <c r="K10214" s="102" t="s">
        <v>1</v>
      </c>
      <c r="L10214" s="102" t="s">
        <v>23</v>
      </c>
      <c r="M10214" s="102" t="s">
        <v>1074</v>
      </c>
      <c r="N10214" s="102">
        <v>6</v>
      </c>
      <c r="O10214" s="102" t="s">
        <v>1075</v>
      </c>
    </row>
    <row r="10215" spans="1:15" x14ac:dyDescent="0.25">
      <c r="A10215" s="102" t="s">
        <v>16832</v>
      </c>
      <c r="B10215" s="103" t="s">
        <v>16834</v>
      </c>
      <c r="C10215" s="103" t="s">
        <v>274</v>
      </c>
      <c r="D10215" s="102" t="s">
        <v>1092</v>
      </c>
      <c r="E10215" s="102" t="s">
        <v>275</v>
      </c>
      <c r="F10215" s="102" t="s">
        <v>16835</v>
      </c>
      <c r="H10215" s="102">
        <v>45591</v>
      </c>
      <c r="I10215" s="102" t="s">
        <v>279</v>
      </c>
      <c r="J10215" s="102" t="s">
        <v>2</v>
      </c>
      <c r="K10215" s="102" t="s">
        <v>1</v>
      </c>
      <c r="L10215" s="102" t="s">
        <v>23</v>
      </c>
      <c r="M10215" s="102" t="s">
        <v>1074</v>
      </c>
      <c r="N10215" s="102">
        <v>6</v>
      </c>
      <c r="O10215" s="102" t="s">
        <v>1075</v>
      </c>
    </row>
    <row r="10216" spans="1:15" x14ac:dyDescent="0.25">
      <c r="A10216" s="102" t="s">
        <v>16836</v>
      </c>
      <c r="B10216" s="103" t="s">
        <v>1448</v>
      </c>
      <c r="C10216" s="103" t="s">
        <v>1225</v>
      </c>
      <c r="D10216" s="102" t="s">
        <v>281</v>
      </c>
      <c r="E10216" s="102" t="s">
        <v>275</v>
      </c>
      <c r="F10216" s="102" t="s">
        <v>16837</v>
      </c>
      <c r="H10216" s="102">
        <v>45591</v>
      </c>
      <c r="I10216" s="102" t="s">
        <v>279</v>
      </c>
      <c r="J10216" s="102" t="s">
        <v>2</v>
      </c>
      <c r="K10216" s="102" t="s">
        <v>1</v>
      </c>
      <c r="L10216" s="102" t="s">
        <v>23</v>
      </c>
      <c r="M10216" s="102" t="s">
        <v>1074</v>
      </c>
      <c r="N10216" s="102">
        <v>6</v>
      </c>
      <c r="O10216" s="102" t="s">
        <v>1075</v>
      </c>
    </row>
    <row r="10217" spans="1:15" x14ac:dyDescent="0.25">
      <c r="A10217" s="102" t="s">
        <v>13789</v>
      </c>
      <c r="B10217" s="103" t="s">
        <v>1095</v>
      </c>
      <c r="C10217" s="103" t="s">
        <v>1077</v>
      </c>
      <c r="D10217" s="102" t="s">
        <v>196</v>
      </c>
      <c r="E10217" s="102" t="s">
        <v>275</v>
      </c>
      <c r="F10217" s="102" t="s">
        <v>16838</v>
      </c>
      <c r="H10217" s="102">
        <v>45591</v>
      </c>
      <c r="I10217" s="102" t="s">
        <v>279</v>
      </c>
      <c r="J10217" s="102" t="s">
        <v>2</v>
      </c>
      <c r="K10217" s="102" t="s">
        <v>1</v>
      </c>
      <c r="L10217" s="102" t="s">
        <v>23</v>
      </c>
      <c r="M10217" s="102" t="s">
        <v>1074</v>
      </c>
      <c r="N10217" s="102">
        <v>6</v>
      </c>
      <c r="O10217" s="102" t="s">
        <v>1075</v>
      </c>
    </row>
    <row r="10218" spans="1:15" x14ac:dyDescent="0.25">
      <c r="A10218" s="102" t="s">
        <v>16839</v>
      </c>
      <c r="B10218" s="103" t="s">
        <v>16840</v>
      </c>
      <c r="C10218" s="103" t="s">
        <v>277</v>
      </c>
      <c r="D10218" s="102" t="s">
        <v>13422</v>
      </c>
      <c r="E10218" s="102" t="s">
        <v>275</v>
      </c>
      <c r="F10218" s="102" t="s">
        <v>16841</v>
      </c>
      <c r="H10218" s="102">
        <v>45591</v>
      </c>
      <c r="I10218" s="102" t="s">
        <v>279</v>
      </c>
      <c r="J10218" s="102" t="s">
        <v>2</v>
      </c>
      <c r="K10218" s="102" t="s">
        <v>1</v>
      </c>
      <c r="L10218" s="102" t="s">
        <v>23</v>
      </c>
      <c r="M10218" s="102" t="s">
        <v>1074</v>
      </c>
      <c r="N10218" s="102">
        <v>6</v>
      </c>
      <c r="O10218" s="102" t="s">
        <v>1075</v>
      </c>
    </row>
    <row r="10219" spans="1:15" x14ac:dyDescent="0.25">
      <c r="A10219" s="102" t="s">
        <v>14243</v>
      </c>
      <c r="B10219" s="103" t="s">
        <v>2087</v>
      </c>
      <c r="C10219" s="103" t="s">
        <v>274</v>
      </c>
      <c r="D10219" s="102" t="s">
        <v>13422</v>
      </c>
      <c r="E10219" s="102" t="s">
        <v>275</v>
      </c>
      <c r="F10219" s="102" t="s">
        <v>16842</v>
      </c>
      <c r="H10219" s="102">
        <v>45591</v>
      </c>
      <c r="I10219" s="102" t="s">
        <v>279</v>
      </c>
      <c r="J10219" s="102" t="s">
        <v>2</v>
      </c>
      <c r="K10219" s="102" t="s">
        <v>1</v>
      </c>
      <c r="L10219" s="102" t="s">
        <v>23</v>
      </c>
      <c r="M10219" s="102" t="s">
        <v>1074</v>
      </c>
      <c r="N10219" s="102">
        <v>6</v>
      </c>
      <c r="O10219" s="102" t="s">
        <v>1075</v>
      </c>
    </row>
    <row r="10220" spans="1:15" x14ac:dyDescent="0.25">
      <c r="A10220" s="102" t="s">
        <v>16843</v>
      </c>
      <c r="B10220" s="103" t="s">
        <v>3977</v>
      </c>
      <c r="C10220" s="103" t="s">
        <v>277</v>
      </c>
      <c r="D10220" s="102" t="s">
        <v>13422</v>
      </c>
      <c r="E10220" s="102" t="s">
        <v>275</v>
      </c>
      <c r="F10220" s="102" t="s">
        <v>16844</v>
      </c>
      <c r="H10220" s="102">
        <v>45591</v>
      </c>
      <c r="I10220" s="102" t="s">
        <v>279</v>
      </c>
      <c r="J10220" s="102" t="s">
        <v>2</v>
      </c>
      <c r="K10220" s="102" t="s">
        <v>1</v>
      </c>
      <c r="L10220" s="102" t="s">
        <v>23</v>
      </c>
      <c r="M10220" s="102" t="s">
        <v>1074</v>
      </c>
      <c r="N10220" s="102">
        <v>6</v>
      </c>
      <c r="O10220" s="102" t="s">
        <v>1075</v>
      </c>
    </row>
    <row r="10221" spans="1:15" x14ac:dyDescent="0.25">
      <c r="A10221" s="102" t="s">
        <v>16843</v>
      </c>
      <c r="B10221" s="103" t="s">
        <v>4597</v>
      </c>
      <c r="C10221" s="103" t="s">
        <v>274</v>
      </c>
      <c r="D10221" s="102" t="s">
        <v>13422</v>
      </c>
      <c r="E10221" s="102" t="s">
        <v>275</v>
      </c>
      <c r="F10221" s="102" t="s">
        <v>16845</v>
      </c>
      <c r="H10221" s="102">
        <v>45591</v>
      </c>
      <c r="I10221" s="102" t="s">
        <v>279</v>
      </c>
      <c r="J10221" s="102" t="s">
        <v>2</v>
      </c>
      <c r="K10221" s="102" t="s">
        <v>1</v>
      </c>
      <c r="L10221" s="102" t="s">
        <v>23</v>
      </c>
      <c r="M10221" s="102" t="s">
        <v>1074</v>
      </c>
      <c r="N10221" s="102">
        <v>6</v>
      </c>
      <c r="O10221" s="102" t="s">
        <v>1075</v>
      </c>
    </row>
    <row r="10222" spans="1:15" x14ac:dyDescent="0.25">
      <c r="A10222" s="102" t="s">
        <v>6541</v>
      </c>
      <c r="B10222" s="103" t="s">
        <v>1764</v>
      </c>
      <c r="C10222" s="103" t="s">
        <v>274</v>
      </c>
      <c r="D10222" s="102" t="s">
        <v>1092</v>
      </c>
      <c r="E10222" s="102" t="s">
        <v>275</v>
      </c>
      <c r="F10222" s="102" t="s">
        <v>16846</v>
      </c>
      <c r="H10222" s="102">
        <v>45591</v>
      </c>
      <c r="I10222" s="102" t="s">
        <v>279</v>
      </c>
      <c r="J10222" s="102" t="s">
        <v>2</v>
      </c>
      <c r="K10222" s="102" t="s">
        <v>1</v>
      </c>
      <c r="L10222" s="102" t="s">
        <v>23</v>
      </c>
      <c r="M10222" s="102" t="s">
        <v>1074</v>
      </c>
      <c r="N10222" s="102">
        <v>6</v>
      </c>
      <c r="O10222" s="102" t="s">
        <v>1075</v>
      </c>
    </row>
    <row r="10223" spans="1:15" x14ac:dyDescent="0.25">
      <c r="A10223" s="102" t="s">
        <v>6541</v>
      </c>
      <c r="B10223" s="103" t="s">
        <v>16847</v>
      </c>
      <c r="C10223" s="103" t="s">
        <v>274</v>
      </c>
      <c r="D10223" s="102" t="s">
        <v>1092</v>
      </c>
      <c r="E10223" s="102" t="s">
        <v>275</v>
      </c>
      <c r="F10223" s="102" t="s">
        <v>16848</v>
      </c>
      <c r="H10223" s="102">
        <v>45591</v>
      </c>
      <c r="I10223" s="102" t="s">
        <v>279</v>
      </c>
      <c r="J10223" s="102" t="s">
        <v>2</v>
      </c>
      <c r="K10223" s="102" t="s">
        <v>1</v>
      </c>
      <c r="L10223" s="102" t="s">
        <v>23</v>
      </c>
      <c r="M10223" s="102" t="s">
        <v>1074</v>
      </c>
      <c r="N10223" s="102">
        <v>6</v>
      </c>
      <c r="O10223" s="102" t="s">
        <v>1075</v>
      </c>
    </row>
    <row r="10224" spans="1:15" x14ac:dyDescent="0.25">
      <c r="A10224" s="102" t="s">
        <v>16849</v>
      </c>
      <c r="B10224" s="103" t="s">
        <v>14937</v>
      </c>
      <c r="C10224" s="103" t="s">
        <v>1118</v>
      </c>
      <c r="D10224" s="102" t="s">
        <v>318</v>
      </c>
      <c r="E10224" s="102" t="s">
        <v>275</v>
      </c>
      <c r="F10224" s="102" t="s">
        <v>16850</v>
      </c>
      <c r="H10224" s="102">
        <v>45591</v>
      </c>
      <c r="I10224" s="102" t="s">
        <v>279</v>
      </c>
      <c r="J10224" s="102" t="s">
        <v>2</v>
      </c>
      <c r="K10224" s="102" t="s">
        <v>1</v>
      </c>
      <c r="L10224" s="102" t="s">
        <v>23</v>
      </c>
      <c r="M10224" s="102" t="s">
        <v>1074</v>
      </c>
      <c r="N10224" s="102">
        <v>6</v>
      </c>
      <c r="O10224" s="102" t="s">
        <v>1075</v>
      </c>
    </row>
    <row r="10225" spans="1:15" x14ac:dyDescent="0.25">
      <c r="A10225" s="102" t="s">
        <v>16849</v>
      </c>
      <c r="B10225" s="103" t="s">
        <v>1448</v>
      </c>
      <c r="C10225" s="103" t="s">
        <v>1225</v>
      </c>
      <c r="D10225" s="102" t="s">
        <v>281</v>
      </c>
      <c r="E10225" s="102" t="s">
        <v>275</v>
      </c>
      <c r="F10225" s="102" t="s">
        <v>16851</v>
      </c>
      <c r="H10225" s="102">
        <v>45591</v>
      </c>
      <c r="I10225" s="102" t="s">
        <v>279</v>
      </c>
      <c r="J10225" s="102" t="s">
        <v>2</v>
      </c>
      <c r="K10225" s="102" t="s">
        <v>1</v>
      </c>
      <c r="L10225" s="102" t="s">
        <v>23</v>
      </c>
      <c r="M10225" s="102" t="s">
        <v>1074</v>
      </c>
      <c r="N10225" s="102">
        <v>6</v>
      </c>
      <c r="O10225" s="102" t="s">
        <v>1075</v>
      </c>
    </row>
    <row r="10226" spans="1:15" x14ac:dyDescent="0.25">
      <c r="A10226" s="102" t="s">
        <v>16852</v>
      </c>
      <c r="B10226" s="103" t="s">
        <v>2827</v>
      </c>
      <c r="C10226" s="103" t="s">
        <v>274</v>
      </c>
      <c r="D10226" s="102" t="s">
        <v>13239</v>
      </c>
      <c r="E10226" s="102" t="s">
        <v>275</v>
      </c>
      <c r="F10226" s="102" t="s">
        <v>16853</v>
      </c>
      <c r="H10226" s="102">
        <v>45591</v>
      </c>
      <c r="I10226" s="102" t="s">
        <v>279</v>
      </c>
      <c r="J10226" s="102" t="s">
        <v>2</v>
      </c>
      <c r="K10226" s="102" t="s">
        <v>1</v>
      </c>
      <c r="L10226" s="102" t="s">
        <v>23</v>
      </c>
      <c r="M10226" s="102" t="s">
        <v>1074</v>
      </c>
      <c r="N10226" s="102">
        <v>6</v>
      </c>
      <c r="O10226" s="102" t="s">
        <v>1075</v>
      </c>
    </row>
    <row r="10227" spans="1:15" x14ac:dyDescent="0.25">
      <c r="A10227" s="102" t="s">
        <v>16852</v>
      </c>
      <c r="B10227" s="103" t="s">
        <v>2263</v>
      </c>
      <c r="C10227" s="103" t="s">
        <v>274</v>
      </c>
      <c r="D10227" s="102" t="s">
        <v>13239</v>
      </c>
      <c r="E10227" s="102" t="s">
        <v>275</v>
      </c>
      <c r="F10227" s="102" t="s">
        <v>16854</v>
      </c>
      <c r="H10227" s="102">
        <v>45591</v>
      </c>
      <c r="I10227" s="102" t="s">
        <v>279</v>
      </c>
      <c r="J10227" s="102" t="s">
        <v>2</v>
      </c>
      <c r="K10227" s="102" t="s">
        <v>1</v>
      </c>
      <c r="L10227" s="102" t="s">
        <v>23</v>
      </c>
      <c r="M10227" s="102" t="s">
        <v>1074</v>
      </c>
      <c r="N10227" s="102">
        <v>6</v>
      </c>
      <c r="O10227" s="102" t="s">
        <v>1075</v>
      </c>
    </row>
    <row r="10228" spans="1:15" x14ac:dyDescent="0.25">
      <c r="A10228" s="102" t="s">
        <v>16855</v>
      </c>
      <c r="B10228" s="103" t="s">
        <v>16856</v>
      </c>
      <c r="C10228" s="103" t="s">
        <v>1118</v>
      </c>
      <c r="D10228" s="102" t="s">
        <v>318</v>
      </c>
      <c r="E10228" s="102" t="s">
        <v>275</v>
      </c>
      <c r="F10228" s="102" t="s">
        <v>16857</v>
      </c>
      <c r="H10228" s="102">
        <v>45591</v>
      </c>
      <c r="I10228" s="102" t="s">
        <v>279</v>
      </c>
      <c r="J10228" s="102" t="s">
        <v>2</v>
      </c>
      <c r="K10228" s="102" t="s">
        <v>1</v>
      </c>
      <c r="L10228" s="102" t="s">
        <v>23</v>
      </c>
      <c r="M10228" s="102" t="s">
        <v>1074</v>
      </c>
      <c r="N10228" s="102">
        <v>6</v>
      </c>
      <c r="O10228" s="102" t="s">
        <v>1075</v>
      </c>
    </row>
    <row r="10229" spans="1:15" x14ac:dyDescent="0.25">
      <c r="A10229" s="102" t="s">
        <v>16858</v>
      </c>
      <c r="B10229" s="103" t="s">
        <v>2767</v>
      </c>
      <c r="C10229" s="103" t="s">
        <v>277</v>
      </c>
      <c r="D10229" s="102" t="s">
        <v>1092</v>
      </c>
      <c r="E10229" s="102" t="s">
        <v>275</v>
      </c>
      <c r="F10229" s="102" t="s">
        <v>16859</v>
      </c>
      <c r="H10229" s="102">
        <v>45591</v>
      </c>
      <c r="I10229" s="102" t="s">
        <v>279</v>
      </c>
      <c r="J10229" s="102" t="s">
        <v>2</v>
      </c>
      <c r="K10229" s="102" t="s">
        <v>1</v>
      </c>
      <c r="L10229" s="102" t="s">
        <v>23</v>
      </c>
      <c r="M10229" s="102" t="s">
        <v>1074</v>
      </c>
      <c r="N10229" s="102">
        <v>6</v>
      </c>
      <c r="O10229" s="102" t="s">
        <v>1075</v>
      </c>
    </row>
    <row r="10230" spans="1:15" x14ac:dyDescent="0.25">
      <c r="A10230" s="102" t="s">
        <v>16860</v>
      </c>
      <c r="B10230" s="103" t="s">
        <v>7376</v>
      </c>
      <c r="C10230" s="103" t="s">
        <v>274</v>
      </c>
      <c r="D10230" s="102" t="s">
        <v>1092</v>
      </c>
      <c r="E10230" s="102" t="s">
        <v>275</v>
      </c>
      <c r="F10230" s="102" t="s">
        <v>16861</v>
      </c>
      <c r="H10230" s="102">
        <v>45591</v>
      </c>
      <c r="I10230" s="102" t="s">
        <v>279</v>
      </c>
      <c r="J10230" s="102" t="s">
        <v>2</v>
      </c>
      <c r="K10230" s="102" t="s">
        <v>1</v>
      </c>
      <c r="L10230" s="102" t="s">
        <v>23</v>
      </c>
      <c r="M10230" s="102" t="s">
        <v>1074</v>
      </c>
      <c r="N10230" s="102">
        <v>6</v>
      </c>
      <c r="O10230" s="102" t="s">
        <v>1075</v>
      </c>
    </row>
    <row r="10231" spans="1:15" x14ac:dyDescent="0.25">
      <c r="A10231" s="102" t="s">
        <v>16860</v>
      </c>
      <c r="B10231" s="103" t="s">
        <v>1430</v>
      </c>
      <c r="C10231" s="103" t="s">
        <v>277</v>
      </c>
      <c r="D10231" s="102" t="s">
        <v>1092</v>
      </c>
      <c r="E10231" s="102" t="s">
        <v>275</v>
      </c>
      <c r="F10231" s="102" t="s">
        <v>16862</v>
      </c>
      <c r="H10231" s="102">
        <v>45591</v>
      </c>
      <c r="I10231" s="102" t="s">
        <v>279</v>
      </c>
      <c r="J10231" s="102" t="s">
        <v>2</v>
      </c>
      <c r="K10231" s="102" t="s">
        <v>1</v>
      </c>
      <c r="L10231" s="102" t="s">
        <v>23</v>
      </c>
      <c r="M10231" s="102" t="s">
        <v>1074</v>
      </c>
      <c r="N10231" s="102">
        <v>6</v>
      </c>
      <c r="O10231" s="102" t="s">
        <v>1075</v>
      </c>
    </row>
    <row r="10232" spans="1:15" x14ac:dyDescent="0.25">
      <c r="A10232" s="102" t="s">
        <v>16860</v>
      </c>
      <c r="B10232" s="103" t="s">
        <v>1315</v>
      </c>
      <c r="C10232" s="103" t="s">
        <v>277</v>
      </c>
      <c r="D10232" s="102" t="s">
        <v>1092</v>
      </c>
      <c r="E10232" s="102" t="s">
        <v>275</v>
      </c>
      <c r="F10232" s="102" t="s">
        <v>16863</v>
      </c>
      <c r="H10232" s="102">
        <v>45591</v>
      </c>
      <c r="I10232" s="102" t="s">
        <v>279</v>
      </c>
      <c r="J10232" s="102" t="s">
        <v>2</v>
      </c>
      <c r="K10232" s="102" t="s">
        <v>1</v>
      </c>
      <c r="L10232" s="102" t="s">
        <v>23</v>
      </c>
      <c r="M10232" s="102" t="s">
        <v>1074</v>
      </c>
      <c r="N10232" s="102">
        <v>6</v>
      </c>
      <c r="O10232" s="102" t="s">
        <v>1075</v>
      </c>
    </row>
    <row r="10233" spans="1:15" x14ac:dyDescent="0.25">
      <c r="A10233" s="102" t="s">
        <v>16860</v>
      </c>
      <c r="B10233" s="103" t="s">
        <v>1248</v>
      </c>
      <c r="C10233" s="103" t="s">
        <v>1082</v>
      </c>
      <c r="D10233" s="102" t="s">
        <v>1092</v>
      </c>
      <c r="E10233" s="102" t="s">
        <v>275</v>
      </c>
      <c r="F10233" s="102" t="s">
        <v>16864</v>
      </c>
      <c r="H10233" s="102">
        <v>45591</v>
      </c>
      <c r="I10233" s="102" t="s">
        <v>279</v>
      </c>
      <c r="J10233" s="102" t="s">
        <v>2</v>
      </c>
      <c r="K10233" s="102" t="s">
        <v>1</v>
      </c>
      <c r="L10233" s="102" t="s">
        <v>23</v>
      </c>
      <c r="M10233" s="102" t="s">
        <v>1082</v>
      </c>
      <c r="N10233" s="102">
        <v>6</v>
      </c>
      <c r="O10233" s="102" t="s">
        <v>1075</v>
      </c>
    </row>
    <row r="10234" spans="1:15" x14ac:dyDescent="0.25">
      <c r="A10234" s="102" t="s">
        <v>16865</v>
      </c>
      <c r="B10234" s="103" t="s">
        <v>16866</v>
      </c>
      <c r="C10234" s="103" t="s">
        <v>277</v>
      </c>
      <c r="D10234" s="102" t="s">
        <v>1092</v>
      </c>
      <c r="E10234" s="102" t="s">
        <v>275</v>
      </c>
      <c r="F10234" s="102" t="s">
        <v>16867</v>
      </c>
      <c r="H10234" s="102">
        <v>45591</v>
      </c>
      <c r="I10234" s="102" t="s">
        <v>279</v>
      </c>
      <c r="J10234" s="102" t="s">
        <v>2</v>
      </c>
      <c r="K10234" s="102" t="s">
        <v>1</v>
      </c>
      <c r="L10234" s="102" t="s">
        <v>23</v>
      </c>
      <c r="M10234" s="102" t="s">
        <v>1074</v>
      </c>
      <c r="N10234" s="102">
        <v>6</v>
      </c>
      <c r="O10234" s="102" t="s">
        <v>1075</v>
      </c>
    </row>
    <row r="10235" spans="1:15" x14ac:dyDescent="0.25">
      <c r="A10235" s="102" t="s">
        <v>16865</v>
      </c>
      <c r="B10235" s="103" t="s">
        <v>1916</v>
      </c>
      <c r="C10235" s="103" t="s">
        <v>274</v>
      </c>
      <c r="D10235" s="102" t="s">
        <v>1092</v>
      </c>
      <c r="E10235" s="102" t="s">
        <v>275</v>
      </c>
      <c r="F10235" s="102" t="s">
        <v>16868</v>
      </c>
      <c r="H10235" s="102">
        <v>45591</v>
      </c>
      <c r="I10235" s="102" t="s">
        <v>279</v>
      </c>
      <c r="J10235" s="102" t="s">
        <v>2</v>
      </c>
      <c r="K10235" s="102" t="s">
        <v>1</v>
      </c>
      <c r="L10235" s="102" t="s">
        <v>23</v>
      </c>
      <c r="M10235" s="102" t="s">
        <v>1074</v>
      </c>
      <c r="N10235" s="102">
        <v>6</v>
      </c>
      <c r="O10235" s="102" t="s">
        <v>1075</v>
      </c>
    </row>
    <row r="10236" spans="1:15" x14ac:dyDescent="0.25">
      <c r="A10236" s="102" t="s">
        <v>16865</v>
      </c>
      <c r="B10236" s="103" t="s">
        <v>16869</v>
      </c>
      <c r="C10236" s="103" t="s">
        <v>277</v>
      </c>
      <c r="D10236" s="102" t="s">
        <v>1092</v>
      </c>
      <c r="E10236" s="102" t="s">
        <v>275</v>
      </c>
      <c r="F10236" s="102" t="s">
        <v>16870</v>
      </c>
      <c r="H10236" s="102">
        <v>45591</v>
      </c>
      <c r="I10236" s="102" t="s">
        <v>279</v>
      </c>
      <c r="J10236" s="102" t="s">
        <v>2</v>
      </c>
      <c r="K10236" s="102" t="s">
        <v>1</v>
      </c>
      <c r="L10236" s="102" t="s">
        <v>23</v>
      </c>
      <c r="M10236" s="102" t="s">
        <v>1074</v>
      </c>
      <c r="N10236" s="102">
        <v>6</v>
      </c>
      <c r="O10236" s="102" t="s">
        <v>1075</v>
      </c>
    </row>
    <row r="10237" spans="1:15" x14ac:dyDescent="0.25">
      <c r="A10237" s="102" t="s">
        <v>2951</v>
      </c>
      <c r="B10237" s="103" t="s">
        <v>16871</v>
      </c>
      <c r="C10237" s="103" t="s">
        <v>277</v>
      </c>
      <c r="D10237" s="102" t="s">
        <v>13239</v>
      </c>
      <c r="E10237" s="102" t="s">
        <v>275</v>
      </c>
      <c r="F10237" s="102" t="s">
        <v>16872</v>
      </c>
      <c r="H10237" s="102">
        <v>45591</v>
      </c>
      <c r="I10237" s="102" t="s">
        <v>279</v>
      </c>
      <c r="J10237" s="102" t="s">
        <v>2</v>
      </c>
      <c r="K10237" s="102" t="s">
        <v>1</v>
      </c>
      <c r="L10237" s="102" t="s">
        <v>23</v>
      </c>
      <c r="M10237" s="102" t="s">
        <v>1074</v>
      </c>
      <c r="N10237" s="102">
        <v>6</v>
      </c>
      <c r="O10237" s="102" t="s">
        <v>1075</v>
      </c>
    </row>
    <row r="10238" spans="1:15" x14ac:dyDescent="0.25">
      <c r="A10238" s="102" t="s">
        <v>2951</v>
      </c>
      <c r="B10238" s="103" t="s">
        <v>12526</v>
      </c>
      <c r="C10238" s="103" t="s">
        <v>277</v>
      </c>
      <c r="D10238" s="102" t="s">
        <v>13239</v>
      </c>
      <c r="E10238" s="102" t="s">
        <v>275</v>
      </c>
      <c r="F10238" s="102" t="s">
        <v>16873</v>
      </c>
      <c r="H10238" s="102">
        <v>45591</v>
      </c>
      <c r="I10238" s="102" t="s">
        <v>279</v>
      </c>
      <c r="J10238" s="102" t="s">
        <v>2</v>
      </c>
      <c r="K10238" s="102" t="s">
        <v>1</v>
      </c>
      <c r="L10238" s="102" t="s">
        <v>23</v>
      </c>
      <c r="M10238" s="102" t="s">
        <v>1074</v>
      </c>
      <c r="N10238" s="102">
        <v>6</v>
      </c>
      <c r="O10238" s="102" t="s">
        <v>1075</v>
      </c>
    </row>
    <row r="10239" spans="1:15" x14ac:dyDescent="0.25">
      <c r="A10239" s="102" t="s">
        <v>2951</v>
      </c>
      <c r="B10239" s="103" t="s">
        <v>2934</v>
      </c>
      <c r="C10239" s="103" t="s">
        <v>274</v>
      </c>
      <c r="D10239" s="102" t="s">
        <v>13239</v>
      </c>
      <c r="E10239" s="102" t="s">
        <v>275</v>
      </c>
      <c r="F10239" s="102" t="s">
        <v>16874</v>
      </c>
      <c r="H10239" s="102">
        <v>45591</v>
      </c>
      <c r="I10239" s="102" t="s">
        <v>279</v>
      </c>
      <c r="J10239" s="102" t="s">
        <v>2</v>
      </c>
      <c r="K10239" s="102" t="s">
        <v>1</v>
      </c>
      <c r="L10239" s="102" t="s">
        <v>23</v>
      </c>
      <c r="M10239" s="102" t="s">
        <v>1074</v>
      </c>
      <c r="N10239" s="102">
        <v>6</v>
      </c>
      <c r="O10239" s="102" t="s">
        <v>1075</v>
      </c>
    </row>
    <row r="10240" spans="1:15" x14ac:dyDescent="0.25">
      <c r="A10240" s="102" t="s">
        <v>2951</v>
      </c>
      <c r="B10240" s="103" t="s">
        <v>2827</v>
      </c>
      <c r="C10240" s="103" t="s">
        <v>274</v>
      </c>
      <c r="D10240" s="102" t="s">
        <v>13239</v>
      </c>
      <c r="E10240" s="102" t="s">
        <v>275</v>
      </c>
      <c r="F10240" s="102" t="s">
        <v>16875</v>
      </c>
      <c r="H10240" s="102">
        <v>45591</v>
      </c>
      <c r="I10240" s="102" t="s">
        <v>279</v>
      </c>
      <c r="J10240" s="102" t="s">
        <v>2</v>
      </c>
      <c r="K10240" s="102" t="s">
        <v>1</v>
      </c>
      <c r="L10240" s="102" t="s">
        <v>23</v>
      </c>
      <c r="M10240" s="102" t="s">
        <v>1074</v>
      </c>
      <c r="N10240" s="102">
        <v>6</v>
      </c>
      <c r="O10240" s="102" t="s">
        <v>1075</v>
      </c>
    </row>
    <row r="10241" spans="1:15" x14ac:dyDescent="0.25">
      <c r="A10241" s="102" t="s">
        <v>2951</v>
      </c>
      <c r="B10241" s="103" t="s">
        <v>6060</v>
      </c>
      <c r="C10241" s="103" t="s">
        <v>1082</v>
      </c>
      <c r="D10241" s="102" t="s">
        <v>13239</v>
      </c>
      <c r="E10241" s="102" t="s">
        <v>275</v>
      </c>
      <c r="F10241" s="102" t="s">
        <v>16876</v>
      </c>
      <c r="H10241" s="102">
        <v>45591</v>
      </c>
      <c r="I10241" s="102" t="s">
        <v>279</v>
      </c>
      <c r="J10241" s="102" t="s">
        <v>2</v>
      </c>
      <c r="K10241" s="102" t="s">
        <v>1</v>
      </c>
      <c r="L10241" s="102" t="s">
        <v>23</v>
      </c>
      <c r="M10241" s="102" t="s">
        <v>1082</v>
      </c>
      <c r="N10241" s="102">
        <v>6</v>
      </c>
      <c r="O10241" s="102" t="s">
        <v>1075</v>
      </c>
    </row>
    <row r="10242" spans="1:15" x14ac:dyDescent="0.25">
      <c r="A10242" s="102" t="s">
        <v>4900</v>
      </c>
      <c r="B10242" s="103" t="s">
        <v>1250</v>
      </c>
      <c r="C10242" s="103" t="s">
        <v>1077</v>
      </c>
      <c r="D10242" s="102" t="s">
        <v>196</v>
      </c>
      <c r="E10242" s="102" t="s">
        <v>275</v>
      </c>
      <c r="F10242" s="102" t="s">
        <v>16877</v>
      </c>
      <c r="H10242" s="102">
        <v>45591</v>
      </c>
      <c r="I10242" s="102" t="s">
        <v>279</v>
      </c>
      <c r="J10242" s="102" t="s">
        <v>2</v>
      </c>
      <c r="K10242" s="102" t="s">
        <v>1</v>
      </c>
      <c r="L10242" s="102" t="s">
        <v>23</v>
      </c>
      <c r="M10242" s="102" t="s">
        <v>1074</v>
      </c>
      <c r="N10242" s="102">
        <v>6</v>
      </c>
      <c r="O10242" s="102" t="s">
        <v>1075</v>
      </c>
    </row>
    <row r="10243" spans="1:15" x14ac:dyDescent="0.25">
      <c r="A10243" s="102" t="s">
        <v>4900</v>
      </c>
      <c r="B10243" s="103" t="s">
        <v>2534</v>
      </c>
      <c r="C10243" s="103" t="s">
        <v>1077</v>
      </c>
      <c r="D10243" s="102" t="s">
        <v>196</v>
      </c>
      <c r="E10243" s="102" t="s">
        <v>275</v>
      </c>
      <c r="F10243" s="102" t="s">
        <v>16878</v>
      </c>
      <c r="H10243" s="102">
        <v>45591</v>
      </c>
      <c r="I10243" s="102" t="s">
        <v>279</v>
      </c>
      <c r="J10243" s="102" t="s">
        <v>2</v>
      </c>
      <c r="K10243" s="102" t="s">
        <v>1</v>
      </c>
      <c r="L10243" s="102" t="s">
        <v>23</v>
      </c>
      <c r="M10243" s="102" t="s">
        <v>1074</v>
      </c>
      <c r="N10243" s="102">
        <v>6</v>
      </c>
      <c r="O10243" s="102" t="s">
        <v>1075</v>
      </c>
    </row>
    <row r="10244" spans="1:15" x14ac:dyDescent="0.25">
      <c r="A10244" s="102" t="s">
        <v>4900</v>
      </c>
      <c r="B10244" s="103" t="s">
        <v>1775</v>
      </c>
      <c r="C10244" s="103" t="s">
        <v>1077</v>
      </c>
      <c r="D10244" s="102" t="s">
        <v>196</v>
      </c>
      <c r="E10244" s="102" t="s">
        <v>275</v>
      </c>
      <c r="F10244" s="102" t="s">
        <v>16879</v>
      </c>
      <c r="H10244" s="102">
        <v>45591</v>
      </c>
      <c r="I10244" s="102" t="s">
        <v>279</v>
      </c>
      <c r="J10244" s="102" t="s">
        <v>2</v>
      </c>
      <c r="K10244" s="102" t="s">
        <v>1</v>
      </c>
      <c r="L10244" s="102" t="s">
        <v>23</v>
      </c>
      <c r="M10244" s="102" t="s">
        <v>1074</v>
      </c>
      <c r="N10244" s="102">
        <v>6</v>
      </c>
      <c r="O10244" s="102" t="s">
        <v>1075</v>
      </c>
    </row>
    <row r="10245" spans="1:15" x14ac:dyDescent="0.25">
      <c r="A10245" s="102" t="s">
        <v>4900</v>
      </c>
      <c r="B10245" s="103" t="s">
        <v>16880</v>
      </c>
      <c r="C10245" s="103" t="s">
        <v>1077</v>
      </c>
      <c r="D10245" s="102" t="s">
        <v>196</v>
      </c>
      <c r="E10245" s="102" t="s">
        <v>275</v>
      </c>
      <c r="F10245" s="102" t="s">
        <v>16881</v>
      </c>
      <c r="H10245" s="102">
        <v>45591</v>
      </c>
      <c r="I10245" s="102" t="s">
        <v>279</v>
      </c>
      <c r="J10245" s="102" t="s">
        <v>2</v>
      </c>
      <c r="K10245" s="102" t="s">
        <v>1</v>
      </c>
      <c r="L10245" s="102" t="s">
        <v>23</v>
      </c>
      <c r="M10245" s="102" t="s">
        <v>1074</v>
      </c>
      <c r="N10245" s="102">
        <v>6</v>
      </c>
      <c r="O10245" s="102" t="s">
        <v>1075</v>
      </c>
    </row>
    <row r="10246" spans="1:15" x14ac:dyDescent="0.25">
      <c r="A10246" s="102" t="s">
        <v>16882</v>
      </c>
      <c r="B10246" s="103" t="s">
        <v>16883</v>
      </c>
      <c r="C10246" s="103" t="s">
        <v>277</v>
      </c>
      <c r="D10246" s="102" t="s">
        <v>13422</v>
      </c>
      <c r="E10246" s="102" t="s">
        <v>275</v>
      </c>
      <c r="F10246" s="102" t="s">
        <v>16884</v>
      </c>
      <c r="H10246" s="102">
        <v>45591</v>
      </c>
      <c r="I10246" s="102" t="s">
        <v>279</v>
      </c>
      <c r="J10246" s="102" t="s">
        <v>2</v>
      </c>
      <c r="K10246" s="102" t="s">
        <v>1</v>
      </c>
      <c r="L10246" s="102" t="s">
        <v>23</v>
      </c>
      <c r="M10246" s="102" t="s">
        <v>1074</v>
      </c>
      <c r="N10246" s="102">
        <v>6</v>
      </c>
      <c r="O10246" s="102" t="s">
        <v>1075</v>
      </c>
    </row>
    <row r="10247" spans="1:15" x14ac:dyDescent="0.25">
      <c r="A10247" s="102" t="s">
        <v>16885</v>
      </c>
      <c r="B10247" s="103" t="s">
        <v>1166</v>
      </c>
      <c r="C10247" s="103" t="s">
        <v>277</v>
      </c>
      <c r="D10247" s="102" t="s">
        <v>1092</v>
      </c>
      <c r="E10247" s="102" t="s">
        <v>275</v>
      </c>
      <c r="F10247" s="102" t="s">
        <v>16886</v>
      </c>
      <c r="H10247" s="102">
        <v>45591</v>
      </c>
      <c r="I10247" s="102" t="s">
        <v>279</v>
      </c>
      <c r="J10247" s="102" t="s">
        <v>2</v>
      </c>
      <c r="K10247" s="102" t="s">
        <v>1</v>
      </c>
      <c r="L10247" s="102" t="s">
        <v>23</v>
      </c>
      <c r="M10247" s="102" t="s">
        <v>1074</v>
      </c>
      <c r="N10247" s="102">
        <v>6</v>
      </c>
      <c r="O10247" s="102" t="s">
        <v>1075</v>
      </c>
    </row>
    <row r="10248" spans="1:15" x14ac:dyDescent="0.25">
      <c r="A10248" s="102" t="s">
        <v>16887</v>
      </c>
      <c r="B10248" s="103" t="s">
        <v>16888</v>
      </c>
      <c r="C10248" s="103" t="s">
        <v>274</v>
      </c>
      <c r="D10248" s="102" t="s">
        <v>13239</v>
      </c>
      <c r="E10248" s="102" t="s">
        <v>275</v>
      </c>
      <c r="F10248" s="102" t="s">
        <v>16889</v>
      </c>
      <c r="H10248" s="102">
        <v>45591</v>
      </c>
      <c r="I10248" s="102" t="s">
        <v>279</v>
      </c>
      <c r="J10248" s="102" t="s">
        <v>2</v>
      </c>
      <c r="K10248" s="102" t="s">
        <v>1</v>
      </c>
      <c r="L10248" s="102" t="s">
        <v>23</v>
      </c>
      <c r="M10248" s="102" t="s">
        <v>1074</v>
      </c>
      <c r="N10248" s="102">
        <v>6</v>
      </c>
      <c r="O10248" s="102" t="s">
        <v>1075</v>
      </c>
    </row>
    <row r="10249" spans="1:15" x14ac:dyDescent="0.25">
      <c r="A10249" s="102" t="s">
        <v>16887</v>
      </c>
      <c r="B10249" s="103" t="s">
        <v>14937</v>
      </c>
      <c r="C10249" s="103" t="s">
        <v>277</v>
      </c>
      <c r="D10249" s="102" t="s">
        <v>13239</v>
      </c>
      <c r="E10249" s="102" t="s">
        <v>275</v>
      </c>
      <c r="F10249" s="102" t="s">
        <v>16890</v>
      </c>
      <c r="H10249" s="102">
        <v>45591</v>
      </c>
      <c r="I10249" s="102" t="s">
        <v>279</v>
      </c>
      <c r="J10249" s="102" t="s">
        <v>2</v>
      </c>
      <c r="K10249" s="102" t="s">
        <v>1</v>
      </c>
      <c r="L10249" s="102" t="s">
        <v>23</v>
      </c>
      <c r="M10249" s="102" t="s">
        <v>1074</v>
      </c>
      <c r="N10249" s="102">
        <v>6</v>
      </c>
      <c r="O10249" s="102" t="s">
        <v>1075</v>
      </c>
    </row>
    <row r="10250" spans="1:15" x14ac:dyDescent="0.25">
      <c r="A10250" s="102" t="s">
        <v>16891</v>
      </c>
      <c r="B10250" s="103" t="s">
        <v>8125</v>
      </c>
      <c r="C10250" s="103" t="s">
        <v>1118</v>
      </c>
      <c r="D10250" s="102" t="s">
        <v>318</v>
      </c>
      <c r="E10250" s="102" t="s">
        <v>275</v>
      </c>
      <c r="F10250" s="102" t="s">
        <v>16892</v>
      </c>
      <c r="H10250" s="102">
        <v>45591</v>
      </c>
      <c r="I10250" s="102" t="s">
        <v>279</v>
      </c>
      <c r="J10250" s="102" t="s">
        <v>2</v>
      </c>
      <c r="K10250" s="102" t="s">
        <v>1</v>
      </c>
      <c r="L10250" s="102" t="s">
        <v>23</v>
      </c>
      <c r="M10250" s="102" t="s">
        <v>1074</v>
      </c>
      <c r="N10250" s="102">
        <v>6</v>
      </c>
      <c r="O10250" s="102" t="s">
        <v>1075</v>
      </c>
    </row>
    <row r="10251" spans="1:15" x14ac:dyDescent="0.25">
      <c r="A10251" s="102" t="s">
        <v>14702</v>
      </c>
      <c r="B10251" s="103" t="s">
        <v>1122</v>
      </c>
      <c r="C10251" s="103" t="s">
        <v>274</v>
      </c>
      <c r="D10251" s="102" t="s">
        <v>13422</v>
      </c>
      <c r="E10251" s="102" t="s">
        <v>275</v>
      </c>
      <c r="F10251" s="102" t="s">
        <v>16893</v>
      </c>
      <c r="H10251" s="102">
        <v>45591</v>
      </c>
      <c r="I10251" s="102" t="s">
        <v>279</v>
      </c>
      <c r="J10251" s="102" t="s">
        <v>2</v>
      </c>
      <c r="K10251" s="102" t="s">
        <v>1</v>
      </c>
      <c r="L10251" s="102" t="s">
        <v>23</v>
      </c>
      <c r="M10251" s="102" t="s">
        <v>1074</v>
      </c>
      <c r="N10251" s="102">
        <v>6</v>
      </c>
      <c r="O10251" s="102" t="s">
        <v>1075</v>
      </c>
    </row>
    <row r="10252" spans="1:15" x14ac:dyDescent="0.25">
      <c r="A10252" s="102" t="s">
        <v>14702</v>
      </c>
      <c r="B10252" s="103" t="s">
        <v>4612</v>
      </c>
      <c r="C10252" s="103" t="s">
        <v>1082</v>
      </c>
      <c r="D10252" s="102" t="s">
        <v>13422</v>
      </c>
      <c r="E10252" s="102" t="s">
        <v>275</v>
      </c>
      <c r="F10252" s="102" t="s">
        <v>16894</v>
      </c>
      <c r="H10252" s="102">
        <v>45591</v>
      </c>
      <c r="I10252" s="102" t="s">
        <v>279</v>
      </c>
      <c r="J10252" s="102" t="s">
        <v>2</v>
      </c>
      <c r="K10252" s="102" t="s">
        <v>1</v>
      </c>
      <c r="L10252" s="102" t="s">
        <v>23</v>
      </c>
      <c r="M10252" s="102" t="s">
        <v>1082</v>
      </c>
      <c r="N10252" s="102">
        <v>6</v>
      </c>
      <c r="O10252" s="102" t="s">
        <v>1075</v>
      </c>
    </row>
    <row r="10253" spans="1:15" x14ac:dyDescent="0.25">
      <c r="A10253" s="102" t="s">
        <v>16895</v>
      </c>
      <c r="B10253" s="103" t="s">
        <v>3627</v>
      </c>
      <c r="C10253" s="103" t="s">
        <v>277</v>
      </c>
      <c r="D10253" s="102" t="s">
        <v>13422</v>
      </c>
      <c r="E10253" s="102" t="s">
        <v>275</v>
      </c>
      <c r="F10253" s="102" t="s">
        <v>16896</v>
      </c>
      <c r="H10253" s="102">
        <v>45591</v>
      </c>
      <c r="I10253" s="102" t="s">
        <v>279</v>
      </c>
      <c r="J10253" s="102" t="s">
        <v>2</v>
      </c>
      <c r="K10253" s="102" t="s">
        <v>1</v>
      </c>
      <c r="L10253" s="102" t="s">
        <v>23</v>
      </c>
      <c r="M10253" s="102" t="s">
        <v>1074</v>
      </c>
      <c r="N10253" s="102">
        <v>6</v>
      </c>
      <c r="O10253" s="102" t="s">
        <v>1075</v>
      </c>
    </row>
    <row r="10254" spans="1:15" x14ac:dyDescent="0.25">
      <c r="A10254" s="102" t="s">
        <v>16897</v>
      </c>
      <c r="B10254" s="103" t="s">
        <v>4104</v>
      </c>
      <c r="C10254" s="103" t="s">
        <v>274</v>
      </c>
      <c r="D10254" s="102" t="s">
        <v>1092</v>
      </c>
      <c r="E10254" s="102" t="s">
        <v>275</v>
      </c>
      <c r="F10254" s="102" t="s">
        <v>16898</v>
      </c>
      <c r="H10254" s="102">
        <v>45591</v>
      </c>
      <c r="I10254" s="102" t="s">
        <v>279</v>
      </c>
      <c r="J10254" s="102" t="s">
        <v>2</v>
      </c>
      <c r="K10254" s="102" t="s">
        <v>1</v>
      </c>
      <c r="L10254" s="102" t="s">
        <v>23</v>
      </c>
      <c r="M10254" s="102" t="s">
        <v>1074</v>
      </c>
      <c r="N10254" s="102">
        <v>6</v>
      </c>
      <c r="O10254" s="102" t="s">
        <v>1075</v>
      </c>
    </row>
    <row r="10255" spans="1:15" x14ac:dyDescent="0.25">
      <c r="A10255" s="102" t="s">
        <v>16897</v>
      </c>
      <c r="B10255" s="103" t="s">
        <v>1267</v>
      </c>
      <c r="C10255" s="103" t="s">
        <v>1082</v>
      </c>
      <c r="D10255" s="102" t="s">
        <v>1092</v>
      </c>
      <c r="E10255" s="102" t="s">
        <v>275</v>
      </c>
      <c r="F10255" s="102" t="s">
        <v>16899</v>
      </c>
      <c r="H10255" s="102">
        <v>45591</v>
      </c>
      <c r="I10255" s="102" t="s">
        <v>279</v>
      </c>
      <c r="J10255" s="102" t="s">
        <v>2</v>
      </c>
      <c r="K10255" s="102" t="s">
        <v>1</v>
      </c>
      <c r="L10255" s="102" t="s">
        <v>23</v>
      </c>
      <c r="M10255" s="102" t="s">
        <v>1082</v>
      </c>
      <c r="N10255" s="102">
        <v>6</v>
      </c>
      <c r="O10255" s="102" t="s">
        <v>1075</v>
      </c>
    </row>
    <row r="10256" spans="1:15" x14ac:dyDescent="0.25">
      <c r="A10256" s="102" t="s">
        <v>4456</v>
      </c>
      <c r="B10256" s="103" t="s">
        <v>2263</v>
      </c>
      <c r="C10256" s="103" t="s">
        <v>1077</v>
      </c>
      <c r="D10256" s="102" t="s">
        <v>281</v>
      </c>
      <c r="E10256" s="102" t="s">
        <v>275</v>
      </c>
      <c r="F10256" s="102" t="s">
        <v>16900</v>
      </c>
      <c r="H10256" s="102">
        <v>45591</v>
      </c>
      <c r="I10256" s="102" t="s">
        <v>279</v>
      </c>
      <c r="J10256" s="102" t="s">
        <v>2</v>
      </c>
      <c r="K10256" s="102" t="s">
        <v>1</v>
      </c>
      <c r="L10256" s="102" t="s">
        <v>23</v>
      </c>
      <c r="M10256" s="102" t="s">
        <v>1074</v>
      </c>
      <c r="N10256" s="102">
        <v>6</v>
      </c>
      <c r="O10256" s="102" t="s">
        <v>1075</v>
      </c>
    </row>
    <row r="10257" spans="1:15" x14ac:dyDescent="0.25">
      <c r="A10257" s="102" t="s">
        <v>2606</v>
      </c>
      <c r="B10257" s="103" t="s">
        <v>5869</v>
      </c>
      <c r="C10257" s="103" t="s">
        <v>277</v>
      </c>
      <c r="D10257" s="102" t="s">
        <v>1092</v>
      </c>
      <c r="E10257" s="102" t="s">
        <v>276</v>
      </c>
      <c r="H10257" s="102">
        <v>45591</v>
      </c>
      <c r="I10257" s="102" t="s">
        <v>279</v>
      </c>
      <c r="J10257" s="102" t="s">
        <v>2</v>
      </c>
      <c r="K10257" s="102" t="s">
        <v>1</v>
      </c>
      <c r="L10257" s="102" t="s">
        <v>23</v>
      </c>
      <c r="M10257" s="102" t="s">
        <v>1074</v>
      </c>
      <c r="N10257" s="102">
        <v>6</v>
      </c>
      <c r="O10257" s="102" t="s">
        <v>1075</v>
      </c>
    </row>
    <row r="10258" spans="1:15" x14ac:dyDescent="0.25">
      <c r="A10258" s="102" t="s">
        <v>16901</v>
      </c>
      <c r="B10258" s="103" t="s">
        <v>1153</v>
      </c>
      <c r="C10258" s="103" t="s">
        <v>1118</v>
      </c>
      <c r="D10258" s="102" t="s">
        <v>318</v>
      </c>
      <c r="E10258" s="102" t="s">
        <v>275</v>
      </c>
      <c r="F10258" s="102" t="s">
        <v>16902</v>
      </c>
      <c r="H10258" s="102">
        <v>45591</v>
      </c>
      <c r="I10258" s="102" t="s">
        <v>279</v>
      </c>
      <c r="J10258" s="102" t="s">
        <v>2</v>
      </c>
      <c r="K10258" s="102" t="s">
        <v>1</v>
      </c>
      <c r="L10258" s="102" t="s">
        <v>23</v>
      </c>
      <c r="M10258" s="102" t="s">
        <v>1074</v>
      </c>
      <c r="N10258" s="102">
        <v>6</v>
      </c>
      <c r="O10258" s="102" t="s">
        <v>1075</v>
      </c>
    </row>
    <row r="10259" spans="1:15" x14ac:dyDescent="0.25">
      <c r="A10259" s="102" t="s">
        <v>3034</v>
      </c>
      <c r="B10259" s="103" t="s">
        <v>1095</v>
      </c>
      <c r="C10259" s="103" t="s">
        <v>1225</v>
      </c>
      <c r="D10259" s="102" t="s">
        <v>281</v>
      </c>
      <c r="E10259" s="102" t="s">
        <v>275</v>
      </c>
      <c r="F10259" s="102" t="s">
        <v>16903</v>
      </c>
      <c r="H10259" s="102">
        <v>45591</v>
      </c>
      <c r="I10259" s="102" t="s">
        <v>279</v>
      </c>
      <c r="J10259" s="102" t="s">
        <v>2</v>
      </c>
      <c r="K10259" s="102" t="s">
        <v>1</v>
      </c>
      <c r="L10259" s="102" t="s">
        <v>23</v>
      </c>
      <c r="M10259" s="102" t="s">
        <v>1074</v>
      </c>
      <c r="N10259" s="102">
        <v>6</v>
      </c>
      <c r="O10259" s="102" t="s">
        <v>1075</v>
      </c>
    </row>
    <row r="10260" spans="1:15" x14ac:dyDescent="0.25">
      <c r="A10260" s="102" t="s">
        <v>3034</v>
      </c>
      <c r="B10260" s="103" t="s">
        <v>16904</v>
      </c>
      <c r="C10260" s="103" t="s">
        <v>1225</v>
      </c>
      <c r="D10260" s="102" t="s">
        <v>281</v>
      </c>
      <c r="E10260" s="102" t="s">
        <v>275</v>
      </c>
      <c r="F10260" s="102" t="s">
        <v>16905</v>
      </c>
      <c r="H10260" s="102">
        <v>45591</v>
      </c>
      <c r="I10260" s="102" t="s">
        <v>279</v>
      </c>
      <c r="J10260" s="102" t="s">
        <v>2</v>
      </c>
      <c r="K10260" s="102" t="s">
        <v>1</v>
      </c>
      <c r="L10260" s="102" t="s">
        <v>23</v>
      </c>
      <c r="M10260" s="102" t="s">
        <v>1074</v>
      </c>
      <c r="N10260" s="102">
        <v>6</v>
      </c>
      <c r="O10260" s="102" t="s">
        <v>1075</v>
      </c>
    </row>
    <row r="10261" spans="1:15" x14ac:dyDescent="0.25">
      <c r="A10261" s="102" t="s">
        <v>12478</v>
      </c>
      <c r="B10261" s="103" t="s">
        <v>1672</v>
      </c>
      <c r="C10261" s="103" t="s">
        <v>1077</v>
      </c>
      <c r="D10261" s="102" t="s">
        <v>196</v>
      </c>
      <c r="E10261" s="102" t="s">
        <v>275</v>
      </c>
      <c r="F10261" s="102" t="s">
        <v>16906</v>
      </c>
      <c r="H10261" s="102">
        <v>45591</v>
      </c>
      <c r="I10261" s="102" t="s">
        <v>279</v>
      </c>
      <c r="J10261" s="102" t="s">
        <v>2</v>
      </c>
      <c r="K10261" s="102" t="s">
        <v>1</v>
      </c>
      <c r="L10261" s="102" t="s">
        <v>23</v>
      </c>
      <c r="M10261" s="102" t="s">
        <v>1074</v>
      </c>
      <c r="N10261" s="102">
        <v>6</v>
      </c>
      <c r="O10261" s="102" t="s">
        <v>1075</v>
      </c>
    </row>
    <row r="10262" spans="1:15" x14ac:dyDescent="0.25">
      <c r="A10262" s="102" t="s">
        <v>5517</v>
      </c>
      <c r="B10262" s="103" t="s">
        <v>1197</v>
      </c>
      <c r="C10262" s="103" t="s">
        <v>274</v>
      </c>
      <c r="D10262" s="102" t="s">
        <v>318</v>
      </c>
      <c r="E10262" s="102" t="s">
        <v>275</v>
      </c>
      <c r="F10262" s="102" t="s">
        <v>16907</v>
      </c>
      <c r="H10262" s="102">
        <v>45591</v>
      </c>
      <c r="I10262" s="102" t="s">
        <v>279</v>
      </c>
      <c r="J10262" s="102" t="s">
        <v>2</v>
      </c>
      <c r="K10262" s="102" t="s">
        <v>1</v>
      </c>
      <c r="L10262" s="102" t="s">
        <v>23</v>
      </c>
      <c r="M10262" s="102" t="s">
        <v>1074</v>
      </c>
      <c r="N10262" s="102">
        <v>6</v>
      </c>
      <c r="O10262" s="102" t="s">
        <v>1075</v>
      </c>
    </row>
    <row r="10263" spans="1:15" x14ac:dyDescent="0.25">
      <c r="A10263" s="102" t="s">
        <v>16908</v>
      </c>
      <c r="B10263" s="103" t="s">
        <v>11828</v>
      </c>
      <c r="C10263" s="103" t="s">
        <v>274</v>
      </c>
      <c r="D10263" s="102" t="s">
        <v>13239</v>
      </c>
      <c r="E10263" s="102" t="s">
        <v>275</v>
      </c>
      <c r="F10263" s="102" t="s">
        <v>16909</v>
      </c>
      <c r="H10263" s="102">
        <v>45591</v>
      </c>
      <c r="I10263" s="102" t="s">
        <v>279</v>
      </c>
      <c r="J10263" s="102" t="s">
        <v>2</v>
      </c>
      <c r="K10263" s="102" t="s">
        <v>1</v>
      </c>
      <c r="L10263" s="102" t="s">
        <v>23</v>
      </c>
      <c r="M10263" s="102" t="s">
        <v>1074</v>
      </c>
      <c r="N10263" s="102">
        <v>6</v>
      </c>
      <c r="O10263" s="102" t="s">
        <v>1075</v>
      </c>
    </row>
    <row r="10264" spans="1:15" x14ac:dyDescent="0.25">
      <c r="A10264" s="102" t="s">
        <v>16908</v>
      </c>
      <c r="B10264" s="103" t="s">
        <v>16910</v>
      </c>
      <c r="C10264" s="103" t="s">
        <v>274</v>
      </c>
      <c r="D10264" s="102" t="s">
        <v>13239</v>
      </c>
      <c r="E10264" s="102" t="s">
        <v>275</v>
      </c>
      <c r="F10264" s="102" t="s">
        <v>16911</v>
      </c>
      <c r="H10264" s="102">
        <v>45591</v>
      </c>
      <c r="I10264" s="102" t="s">
        <v>279</v>
      </c>
      <c r="J10264" s="102" t="s">
        <v>2</v>
      </c>
      <c r="K10264" s="102" t="s">
        <v>1</v>
      </c>
      <c r="L10264" s="102" t="s">
        <v>23</v>
      </c>
      <c r="M10264" s="102" t="s">
        <v>1074</v>
      </c>
      <c r="N10264" s="102">
        <v>6</v>
      </c>
      <c r="O10264" s="102" t="s">
        <v>1075</v>
      </c>
    </row>
    <row r="10265" spans="1:15" x14ac:dyDescent="0.25">
      <c r="A10265" s="102" t="s">
        <v>16912</v>
      </c>
      <c r="B10265" s="103" t="s">
        <v>3889</v>
      </c>
      <c r="C10265" s="103" t="s">
        <v>277</v>
      </c>
      <c r="D10265" s="102" t="s">
        <v>13422</v>
      </c>
      <c r="E10265" s="102" t="s">
        <v>275</v>
      </c>
      <c r="F10265" s="102" t="s">
        <v>16913</v>
      </c>
      <c r="H10265" s="102">
        <v>45591</v>
      </c>
      <c r="I10265" s="102" t="s">
        <v>279</v>
      </c>
      <c r="J10265" s="102" t="s">
        <v>2</v>
      </c>
      <c r="K10265" s="102" t="s">
        <v>1</v>
      </c>
      <c r="L10265" s="102" t="s">
        <v>23</v>
      </c>
      <c r="M10265" s="102" t="s">
        <v>1074</v>
      </c>
      <c r="N10265" s="102">
        <v>6</v>
      </c>
      <c r="O10265" s="102" t="s">
        <v>1075</v>
      </c>
    </row>
    <row r="10266" spans="1:15" x14ac:dyDescent="0.25">
      <c r="A10266" s="102" t="s">
        <v>16914</v>
      </c>
      <c r="B10266" s="103" t="s">
        <v>16915</v>
      </c>
      <c r="C10266" s="103" t="s">
        <v>277</v>
      </c>
      <c r="D10266" s="102" t="s">
        <v>1092</v>
      </c>
      <c r="E10266" s="102" t="s">
        <v>275</v>
      </c>
      <c r="F10266" s="102" t="s">
        <v>16916</v>
      </c>
      <c r="H10266" s="102">
        <v>45591</v>
      </c>
      <c r="I10266" s="102" t="s">
        <v>279</v>
      </c>
      <c r="J10266" s="102" t="s">
        <v>2</v>
      </c>
      <c r="K10266" s="102" t="s">
        <v>1</v>
      </c>
      <c r="L10266" s="102" t="s">
        <v>23</v>
      </c>
      <c r="M10266" s="102" t="s">
        <v>1074</v>
      </c>
      <c r="N10266" s="102">
        <v>6</v>
      </c>
      <c r="O10266" s="102" t="s">
        <v>1075</v>
      </c>
    </row>
    <row r="10267" spans="1:15" x14ac:dyDescent="0.25">
      <c r="A10267" s="102" t="s">
        <v>10006</v>
      </c>
      <c r="B10267" s="103" t="s">
        <v>2578</v>
      </c>
      <c r="C10267" s="103" t="s">
        <v>1077</v>
      </c>
      <c r="D10267" s="102" t="s">
        <v>247</v>
      </c>
      <c r="E10267" s="102" t="s">
        <v>275</v>
      </c>
      <c r="F10267" s="102" t="s">
        <v>16917</v>
      </c>
      <c r="G10267" s="102" t="s">
        <v>16729</v>
      </c>
      <c r="H10267" s="102">
        <v>45591</v>
      </c>
      <c r="I10267" s="102" t="s">
        <v>279</v>
      </c>
      <c r="J10267" s="102" t="s">
        <v>2</v>
      </c>
      <c r="K10267" s="102" t="s">
        <v>1</v>
      </c>
      <c r="L10267" s="102" t="s">
        <v>23</v>
      </c>
      <c r="M10267" s="102" t="s">
        <v>1074</v>
      </c>
      <c r="N10267" s="102">
        <v>6</v>
      </c>
      <c r="O10267" s="102" t="s">
        <v>1075</v>
      </c>
    </row>
    <row r="10268" spans="1:15" x14ac:dyDescent="0.25">
      <c r="A10268" s="102" t="s">
        <v>16918</v>
      </c>
      <c r="B10268" s="103" t="s">
        <v>4987</v>
      </c>
      <c r="C10268" s="103" t="s">
        <v>1077</v>
      </c>
      <c r="D10268" s="102" t="s">
        <v>152</v>
      </c>
      <c r="E10268" s="102" t="s">
        <v>275</v>
      </c>
      <c r="F10268" s="102" t="s">
        <v>16919</v>
      </c>
      <c r="H10268" s="102">
        <v>45591</v>
      </c>
      <c r="I10268" s="102" t="s">
        <v>279</v>
      </c>
      <c r="J10268" s="102" t="s">
        <v>2</v>
      </c>
      <c r="K10268" s="102" t="s">
        <v>1</v>
      </c>
      <c r="L10268" s="102" t="s">
        <v>23</v>
      </c>
      <c r="M10268" s="102" t="s">
        <v>1074</v>
      </c>
      <c r="N10268" s="102">
        <v>6</v>
      </c>
      <c r="O10268" s="102" t="s">
        <v>1075</v>
      </c>
    </row>
    <row r="10269" spans="1:15" x14ac:dyDescent="0.25">
      <c r="A10269" s="102" t="s">
        <v>16920</v>
      </c>
      <c r="B10269" s="103" t="s">
        <v>5654</v>
      </c>
      <c r="C10269" s="103" t="s">
        <v>277</v>
      </c>
      <c r="D10269" s="102" t="s">
        <v>1092</v>
      </c>
      <c r="E10269" s="102" t="s">
        <v>275</v>
      </c>
      <c r="F10269" s="102" t="s">
        <v>16921</v>
      </c>
      <c r="H10269" s="102">
        <v>45591</v>
      </c>
      <c r="I10269" s="102" t="s">
        <v>279</v>
      </c>
      <c r="J10269" s="102" t="s">
        <v>2</v>
      </c>
      <c r="K10269" s="102" t="s">
        <v>1</v>
      </c>
      <c r="L10269" s="102" t="s">
        <v>23</v>
      </c>
      <c r="M10269" s="102" t="s">
        <v>1074</v>
      </c>
      <c r="N10269" s="102">
        <v>6</v>
      </c>
      <c r="O10269" s="102" t="s">
        <v>1075</v>
      </c>
    </row>
    <row r="10270" spans="1:15" x14ac:dyDescent="0.25">
      <c r="A10270" s="102" t="s">
        <v>4013</v>
      </c>
      <c r="B10270" s="103" t="s">
        <v>16922</v>
      </c>
      <c r="C10270" s="103" t="s">
        <v>1077</v>
      </c>
      <c r="D10270" s="102" t="s">
        <v>196</v>
      </c>
      <c r="E10270" s="102" t="s">
        <v>275</v>
      </c>
      <c r="F10270" s="102" t="s">
        <v>16923</v>
      </c>
      <c r="H10270" s="102">
        <v>45591</v>
      </c>
      <c r="I10270" s="102" t="s">
        <v>279</v>
      </c>
      <c r="J10270" s="102" t="s">
        <v>2</v>
      </c>
      <c r="K10270" s="102" t="s">
        <v>1</v>
      </c>
      <c r="L10270" s="102" t="s">
        <v>23</v>
      </c>
      <c r="M10270" s="102" t="s">
        <v>1074</v>
      </c>
      <c r="N10270" s="102">
        <v>6</v>
      </c>
      <c r="O10270" s="102" t="s">
        <v>1075</v>
      </c>
    </row>
    <row r="10271" spans="1:15" x14ac:dyDescent="0.25">
      <c r="A10271" s="102" t="s">
        <v>4015</v>
      </c>
      <c r="B10271" s="103" t="s">
        <v>7399</v>
      </c>
      <c r="C10271" s="103" t="s">
        <v>1225</v>
      </c>
      <c r="D10271" s="102" t="s">
        <v>281</v>
      </c>
      <c r="E10271" s="102" t="s">
        <v>275</v>
      </c>
      <c r="F10271" s="102" t="s">
        <v>16924</v>
      </c>
      <c r="H10271" s="102">
        <v>45591</v>
      </c>
      <c r="I10271" s="102" t="s">
        <v>279</v>
      </c>
      <c r="J10271" s="102" t="s">
        <v>2</v>
      </c>
      <c r="K10271" s="102" t="s">
        <v>1</v>
      </c>
      <c r="L10271" s="102" t="s">
        <v>23</v>
      </c>
      <c r="M10271" s="102" t="s">
        <v>1074</v>
      </c>
      <c r="N10271" s="102">
        <v>6</v>
      </c>
      <c r="O10271" s="102" t="s">
        <v>1075</v>
      </c>
    </row>
    <row r="10272" spans="1:15" x14ac:dyDescent="0.25">
      <c r="A10272" s="102" t="s">
        <v>4015</v>
      </c>
      <c r="B10272" s="103" t="s">
        <v>16925</v>
      </c>
      <c r="C10272" s="103" t="s">
        <v>1077</v>
      </c>
      <c r="D10272" s="102" t="s">
        <v>281</v>
      </c>
      <c r="E10272" s="102" t="s">
        <v>275</v>
      </c>
      <c r="F10272" s="102" t="s">
        <v>16926</v>
      </c>
      <c r="H10272" s="102">
        <v>45591</v>
      </c>
      <c r="I10272" s="102" t="s">
        <v>279</v>
      </c>
      <c r="J10272" s="102" t="s">
        <v>2</v>
      </c>
      <c r="K10272" s="102" t="s">
        <v>1</v>
      </c>
      <c r="L10272" s="102" t="s">
        <v>23</v>
      </c>
      <c r="M10272" s="102" t="s">
        <v>1074</v>
      </c>
      <c r="N10272" s="102">
        <v>6</v>
      </c>
      <c r="O10272" s="102" t="s">
        <v>1075</v>
      </c>
    </row>
    <row r="10273" spans="1:15" x14ac:dyDescent="0.25">
      <c r="A10273" s="102" t="s">
        <v>4015</v>
      </c>
      <c r="B10273" s="103" t="s">
        <v>16927</v>
      </c>
      <c r="C10273" s="103" t="s">
        <v>1077</v>
      </c>
      <c r="D10273" s="102" t="s">
        <v>281</v>
      </c>
      <c r="E10273" s="102" t="s">
        <v>275</v>
      </c>
      <c r="F10273" s="102" t="s">
        <v>16928</v>
      </c>
      <c r="H10273" s="102">
        <v>45591</v>
      </c>
      <c r="I10273" s="102" t="s">
        <v>279</v>
      </c>
      <c r="J10273" s="102" t="s">
        <v>2</v>
      </c>
      <c r="K10273" s="102" t="s">
        <v>1</v>
      </c>
      <c r="L10273" s="102" t="s">
        <v>23</v>
      </c>
      <c r="M10273" s="102" t="s">
        <v>1074</v>
      </c>
      <c r="N10273" s="102">
        <v>6</v>
      </c>
      <c r="O10273" s="102" t="s">
        <v>1075</v>
      </c>
    </row>
    <row r="10274" spans="1:15" x14ac:dyDescent="0.25">
      <c r="A10274" s="102" t="s">
        <v>16929</v>
      </c>
      <c r="B10274" s="103" t="s">
        <v>15139</v>
      </c>
      <c r="C10274" s="103" t="s">
        <v>277</v>
      </c>
      <c r="D10274" s="102" t="s">
        <v>13239</v>
      </c>
      <c r="E10274" s="102" t="s">
        <v>275</v>
      </c>
      <c r="F10274" s="102" t="s">
        <v>16930</v>
      </c>
      <c r="H10274" s="102">
        <v>45591</v>
      </c>
      <c r="I10274" s="102" t="s">
        <v>279</v>
      </c>
      <c r="J10274" s="102" t="s">
        <v>2</v>
      </c>
      <c r="K10274" s="102" t="s">
        <v>1</v>
      </c>
      <c r="L10274" s="102" t="s">
        <v>23</v>
      </c>
      <c r="M10274" s="102" t="s">
        <v>1074</v>
      </c>
      <c r="N10274" s="102">
        <v>6</v>
      </c>
      <c r="O10274" s="102" t="s">
        <v>1075</v>
      </c>
    </row>
    <row r="10275" spans="1:15" x14ac:dyDescent="0.25">
      <c r="A10275" s="102" t="s">
        <v>16004</v>
      </c>
      <c r="B10275" s="103" t="s">
        <v>2813</v>
      </c>
      <c r="C10275" s="103" t="s">
        <v>1082</v>
      </c>
      <c r="D10275" s="102" t="s">
        <v>318</v>
      </c>
      <c r="E10275" s="102" t="s">
        <v>275</v>
      </c>
      <c r="F10275" s="102" t="s">
        <v>16931</v>
      </c>
      <c r="H10275" s="102">
        <v>45591</v>
      </c>
      <c r="I10275" s="102" t="s">
        <v>279</v>
      </c>
      <c r="J10275" s="102" t="s">
        <v>2</v>
      </c>
      <c r="K10275" s="102" t="s">
        <v>1</v>
      </c>
      <c r="L10275" s="102" t="s">
        <v>23</v>
      </c>
      <c r="M10275" s="102" t="s">
        <v>1082</v>
      </c>
      <c r="N10275" s="102">
        <v>6</v>
      </c>
      <c r="O10275" s="102" t="s">
        <v>1075</v>
      </c>
    </row>
    <row r="10276" spans="1:15" x14ac:dyDescent="0.25">
      <c r="A10276" s="102" t="s">
        <v>16004</v>
      </c>
      <c r="B10276" s="103" t="s">
        <v>1267</v>
      </c>
      <c r="C10276" s="103" t="s">
        <v>1082</v>
      </c>
      <c r="D10276" s="102" t="s">
        <v>318</v>
      </c>
      <c r="E10276" s="102" t="s">
        <v>275</v>
      </c>
      <c r="F10276" s="102" t="s">
        <v>16932</v>
      </c>
      <c r="H10276" s="102">
        <v>45591</v>
      </c>
      <c r="I10276" s="102" t="s">
        <v>279</v>
      </c>
      <c r="J10276" s="102" t="s">
        <v>2</v>
      </c>
      <c r="K10276" s="102" t="s">
        <v>1</v>
      </c>
      <c r="L10276" s="102" t="s">
        <v>23</v>
      </c>
      <c r="M10276" s="102" t="s">
        <v>1082</v>
      </c>
      <c r="N10276" s="102">
        <v>6</v>
      </c>
      <c r="O10276" s="102" t="s">
        <v>1075</v>
      </c>
    </row>
    <row r="10277" spans="1:15" x14ac:dyDescent="0.25">
      <c r="A10277" s="102" t="s">
        <v>16933</v>
      </c>
      <c r="B10277" s="103" t="s">
        <v>5057</v>
      </c>
      <c r="C10277" s="103" t="s">
        <v>274</v>
      </c>
      <c r="D10277" s="102" t="s">
        <v>318</v>
      </c>
      <c r="E10277" s="102" t="s">
        <v>275</v>
      </c>
      <c r="F10277" s="102" t="s">
        <v>16934</v>
      </c>
      <c r="H10277" s="102">
        <v>45591</v>
      </c>
      <c r="I10277" s="102" t="s">
        <v>279</v>
      </c>
      <c r="J10277" s="102" t="s">
        <v>2</v>
      </c>
      <c r="K10277" s="102" t="s">
        <v>1</v>
      </c>
      <c r="L10277" s="102" t="s">
        <v>23</v>
      </c>
      <c r="M10277" s="102" t="s">
        <v>1074</v>
      </c>
      <c r="N10277" s="102">
        <v>6</v>
      </c>
      <c r="O10277" s="102" t="s">
        <v>1075</v>
      </c>
    </row>
    <row r="10278" spans="1:15" x14ac:dyDescent="0.25">
      <c r="A10278" s="102" t="s">
        <v>13670</v>
      </c>
      <c r="B10278" s="103" t="s">
        <v>15139</v>
      </c>
      <c r="C10278" s="103" t="s">
        <v>1118</v>
      </c>
      <c r="D10278" s="102" t="s">
        <v>318</v>
      </c>
      <c r="E10278" s="102" t="s">
        <v>275</v>
      </c>
      <c r="F10278" s="102" t="s">
        <v>16935</v>
      </c>
      <c r="H10278" s="102">
        <v>45591</v>
      </c>
      <c r="I10278" s="102" t="s">
        <v>279</v>
      </c>
      <c r="J10278" s="102" t="s">
        <v>2</v>
      </c>
      <c r="K10278" s="102" t="s">
        <v>1</v>
      </c>
      <c r="L10278" s="102" t="s">
        <v>23</v>
      </c>
      <c r="M10278" s="102" t="s">
        <v>1074</v>
      </c>
      <c r="N10278" s="102">
        <v>6</v>
      </c>
      <c r="O10278" s="102" t="s">
        <v>1075</v>
      </c>
    </row>
    <row r="10279" spans="1:15" x14ac:dyDescent="0.25">
      <c r="A10279" s="102" t="s">
        <v>6959</v>
      </c>
      <c r="B10279" s="103" t="s">
        <v>1997</v>
      </c>
      <c r="C10279" s="103" t="s">
        <v>277</v>
      </c>
      <c r="D10279" s="102" t="s">
        <v>1092</v>
      </c>
      <c r="E10279" s="102" t="s">
        <v>275</v>
      </c>
      <c r="F10279" s="102" t="s">
        <v>16936</v>
      </c>
      <c r="H10279" s="102">
        <v>45591</v>
      </c>
      <c r="I10279" s="102" t="s">
        <v>279</v>
      </c>
      <c r="J10279" s="102" t="s">
        <v>2</v>
      </c>
      <c r="K10279" s="102" t="s">
        <v>1</v>
      </c>
      <c r="L10279" s="102" t="s">
        <v>23</v>
      </c>
      <c r="M10279" s="102" t="s">
        <v>1074</v>
      </c>
      <c r="N10279" s="102">
        <v>6</v>
      </c>
      <c r="O10279" s="102" t="s">
        <v>1075</v>
      </c>
    </row>
    <row r="10280" spans="1:15" x14ac:dyDescent="0.25">
      <c r="A10280" s="102" t="s">
        <v>16937</v>
      </c>
      <c r="B10280" s="103" t="s">
        <v>16938</v>
      </c>
      <c r="C10280" s="103" t="s">
        <v>277</v>
      </c>
      <c r="D10280" s="102" t="s">
        <v>13239</v>
      </c>
      <c r="E10280" s="102" t="s">
        <v>275</v>
      </c>
      <c r="F10280" s="102" t="s">
        <v>16939</v>
      </c>
      <c r="H10280" s="102">
        <v>45591</v>
      </c>
      <c r="I10280" s="102" t="s">
        <v>279</v>
      </c>
      <c r="J10280" s="102" t="s">
        <v>2</v>
      </c>
      <c r="K10280" s="102" t="s">
        <v>1</v>
      </c>
      <c r="L10280" s="102" t="s">
        <v>23</v>
      </c>
      <c r="M10280" s="102" t="s">
        <v>1074</v>
      </c>
      <c r="N10280" s="102">
        <v>6</v>
      </c>
      <c r="O10280" s="102" t="s">
        <v>1075</v>
      </c>
    </row>
    <row r="10281" spans="1:15" x14ac:dyDescent="0.25">
      <c r="A10281" s="102" t="s">
        <v>4036</v>
      </c>
      <c r="B10281" s="103" t="s">
        <v>16940</v>
      </c>
      <c r="C10281" s="103" t="s">
        <v>1077</v>
      </c>
      <c r="D10281" s="102" t="s">
        <v>247</v>
      </c>
      <c r="E10281" s="102" t="s">
        <v>275</v>
      </c>
      <c r="F10281" s="102" t="s">
        <v>16941</v>
      </c>
      <c r="G10281" s="102" t="s">
        <v>16729</v>
      </c>
      <c r="H10281" s="102">
        <v>45591</v>
      </c>
      <c r="I10281" s="102" t="s">
        <v>279</v>
      </c>
      <c r="J10281" s="102" t="s">
        <v>2</v>
      </c>
      <c r="K10281" s="102" t="s">
        <v>1</v>
      </c>
      <c r="L10281" s="102" t="s">
        <v>23</v>
      </c>
      <c r="M10281" s="102" t="s">
        <v>1074</v>
      </c>
      <c r="N10281" s="102">
        <v>6</v>
      </c>
      <c r="O10281" s="102" t="s">
        <v>1075</v>
      </c>
    </row>
    <row r="10282" spans="1:15" x14ac:dyDescent="0.25">
      <c r="A10282" s="102" t="s">
        <v>6030</v>
      </c>
      <c r="B10282" s="103" t="s">
        <v>1383</v>
      </c>
      <c r="C10282" s="103" t="s">
        <v>274</v>
      </c>
      <c r="D10282" s="102" t="s">
        <v>1092</v>
      </c>
      <c r="E10282" s="102" t="s">
        <v>276</v>
      </c>
      <c r="H10282" s="102">
        <v>45591</v>
      </c>
      <c r="I10282" s="102" t="s">
        <v>279</v>
      </c>
      <c r="J10282" s="102" t="s">
        <v>2</v>
      </c>
      <c r="K10282" s="102" t="s">
        <v>1</v>
      </c>
      <c r="L10282" s="102" t="s">
        <v>23</v>
      </c>
      <c r="M10282" s="102" t="s">
        <v>1074</v>
      </c>
      <c r="N10282" s="102">
        <v>6</v>
      </c>
      <c r="O10282" s="102" t="s">
        <v>1075</v>
      </c>
    </row>
    <row r="10283" spans="1:15" x14ac:dyDescent="0.25">
      <c r="A10283" s="102" t="s">
        <v>16942</v>
      </c>
      <c r="B10283" s="103" t="s">
        <v>1260</v>
      </c>
      <c r="C10283" s="103" t="s">
        <v>1118</v>
      </c>
      <c r="D10283" s="102" t="s">
        <v>318</v>
      </c>
      <c r="E10283" s="102" t="s">
        <v>275</v>
      </c>
      <c r="F10283" s="102" t="s">
        <v>16943</v>
      </c>
      <c r="H10283" s="102">
        <v>45591</v>
      </c>
      <c r="I10283" s="102" t="s">
        <v>279</v>
      </c>
      <c r="J10283" s="102" t="s">
        <v>2</v>
      </c>
      <c r="K10283" s="102" t="s">
        <v>1</v>
      </c>
      <c r="L10283" s="102" t="s">
        <v>23</v>
      </c>
      <c r="M10283" s="102" t="s">
        <v>1074</v>
      </c>
      <c r="N10283" s="102">
        <v>6</v>
      </c>
      <c r="O10283" s="102" t="s">
        <v>1075</v>
      </c>
    </row>
    <row r="10284" spans="1:15" x14ac:dyDescent="0.25">
      <c r="A10284" s="102" t="s">
        <v>2747</v>
      </c>
      <c r="B10284" s="103" t="s">
        <v>16944</v>
      </c>
      <c r="C10284" s="103" t="s">
        <v>1082</v>
      </c>
      <c r="D10284" s="102" t="s">
        <v>318</v>
      </c>
      <c r="E10284" s="102" t="s">
        <v>275</v>
      </c>
      <c r="F10284" s="102" t="s">
        <v>16945</v>
      </c>
      <c r="H10284" s="102">
        <v>45591</v>
      </c>
      <c r="I10284" s="102" t="s">
        <v>279</v>
      </c>
      <c r="J10284" s="102" t="s">
        <v>2</v>
      </c>
      <c r="K10284" s="102" t="s">
        <v>1</v>
      </c>
      <c r="L10284" s="102" t="s">
        <v>23</v>
      </c>
      <c r="M10284" s="102" t="s">
        <v>1082</v>
      </c>
      <c r="N10284" s="102">
        <v>6</v>
      </c>
      <c r="O10284" s="102" t="s">
        <v>1075</v>
      </c>
    </row>
    <row r="10285" spans="1:15" x14ac:dyDescent="0.25">
      <c r="A10285" s="102" t="s">
        <v>2747</v>
      </c>
      <c r="B10285" s="103" t="s">
        <v>1284</v>
      </c>
      <c r="C10285" s="103" t="s">
        <v>1082</v>
      </c>
      <c r="D10285" s="102" t="s">
        <v>318</v>
      </c>
      <c r="E10285" s="102" t="s">
        <v>275</v>
      </c>
      <c r="F10285" s="102" t="s">
        <v>16946</v>
      </c>
      <c r="H10285" s="102">
        <v>45591</v>
      </c>
      <c r="I10285" s="102" t="s">
        <v>279</v>
      </c>
      <c r="J10285" s="102" t="s">
        <v>2</v>
      </c>
      <c r="K10285" s="102" t="s">
        <v>1</v>
      </c>
      <c r="L10285" s="102" t="s">
        <v>23</v>
      </c>
      <c r="M10285" s="102" t="s">
        <v>1082</v>
      </c>
      <c r="N10285" s="102">
        <v>6</v>
      </c>
      <c r="O10285" s="102" t="s">
        <v>1075</v>
      </c>
    </row>
    <row r="10286" spans="1:15" x14ac:dyDescent="0.25">
      <c r="A10286" s="102" t="s">
        <v>2747</v>
      </c>
      <c r="B10286" s="103" t="s">
        <v>1672</v>
      </c>
      <c r="C10286" s="103" t="s">
        <v>274</v>
      </c>
      <c r="D10286" s="102" t="s">
        <v>318</v>
      </c>
      <c r="E10286" s="102" t="s">
        <v>275</v>
      </c>
      <c r="F10286" s="102" t="s">
        <v>16947</v>
      </c>
      <c r="H10286" s="102">
        <v>45591</v>
      </c>
      <c r="I10286" s="102" t="s">
        <v>279</v>
      </c>
      <c r="J10286" s="102" t="s">
        <v>2</v>
      </c>
      <c r="K10286" s="102" t="s">
        <v>1</v>
      </c>
      <c r="L10286" s="102" t="s">
        <v>23</v>
      </c>
      <c r="M10286" s="102" t="s">
        <v>1074</v>
      </c>
      <c r="N10286" s="102">
        <v>6</v>
      </c>
      <c r="O10286" s="102" t="s">
        <v>1075</v>
      </c>
    </row>
    <row r="10287" spans="1:15" x14ac:dyDescent="0.25">
      <c r="A10287" s="102" t="s">
        <v>12599</v>
      </c>
      <c r="B10287" s="103" t="s">
        <v>5427</v>
      </c>
      <c r="C10287" s="103" t="s">
        <v>1077</v>
      </c>
      <c r="D10287" s="102" t="s">
        <v>281</v>
      </c>
      <c r="E10287" s="102" t="s">
        <v>275</v>
      </c>
      <c r="F10287" s="102" t="s">
        <v>16948</v>
      </c>
      <c r="H10287" s="102">
        <v>45591</v>
      </c>
      <c r="I10287" s="102" t="s">
        <v>279</v>
      </c>
      <c r="J10287" s="102" t="s">
        <v>2</v>
      </c>
      <c r="K10287" s="102" t="s">
        <v>1</v>
      </c>
      <c r="L10287" s="102" t="s">
        <v>23</v>
      </c>
      <c r="M10287" s="102" t="s">
        <v>1074</v>
      </c>
      <c r="N10287" s="102">
        <v>6</v>
      </c>
      <c r="O10287" s="102" t="s">
        <v>1075</v>
      </c>
    </row>
    <row r="10288" spans="1:15" x14ac:dyDescent="0.25">
      <c r="A10288" s="102" t="s">
        <v>12599</v>
      </c>
      <c r="B10288" s="103" t="s">
        <v>16949</v>
      </c>
      <c r="C10288" s="103" t="s">
        <v>1225</v>
      </c>
      <c r="D10288" s="102" t="s">
        <v>281</v>
      </c>
      <c r="E10288" s="102" t="s">
        <v>275</v>
      </c>
      <c r="F10288" s="102" t="s">
        <v>16950</v>
      </c>
      <c r="H10288" s="102">
        <v>45591</v>
      </c>
      <c r="I10288" s="102" t="s">
        <v>279</v>
      </c>
      <c r="J10288" s="102" t="s">
        <v>2</v>
      </c>
      <c r="K10288" s="102" t="s">
        <v>1</v>
      </c>
      <c r="L10288" s="102" t="s">
        <v>23</v>
      </c>
      <c r="M10288" s="102" t="s">
        <v>1074</v>
      </c>
      <c r="N10288" s="102">
        <v>6</v>
      </c>
      <c r="O10288" s="102" t="s">
        <v>1075</v>
      </c>
    </row>
    <row r="10289" spans="1:15" x14ac:dyDescent="0.25">
      <c r="A10289" s="102" t="s">
        <v>12599</v>
      </c>
      <c r="B10289" s="103" t="s">
        <v>16951</v>
      </c>
      <c r="C10289" s="103" t="s">
        <v>1077</v>
      </c>
      <c r="D10289" s="102" t="s">
        <v>281</v>
      </c>
      <c r="E10289" s="102" t="s">
        <v>275</v>
      </c>
      <c r="F10289" s="102" t="s">
        <v>16952</v>
      </c>
      <c r="H10289" s="102">
        <v>45591</v>
      </c>
      <c r="I10289" s="102" t="s">
        <v>279</v>
      </c>
      <c r="J10289" s="102" t="s">
        <v>2</v>
      </c>
      <c r="K10289" s="102" t="s">
        <v>1</v>
      </c>
      <c r="L10289" s="102" t="s">
        <v>23</v>
      </c>
      <c r="M10289" s="102" t="s">
        <v>1074</v>
      </c>
      <c r="N10289" s="102">
        <v>6</v>
      </c>
      <c r="O10289" s="102" t="s">
        <v>1075</v>
      </c>
    </row>
    <row r="10290" spans="1:15" x14ac:dyDescent="0.25">
      <c r="A10290" s="102" t="s">
        <v>1889</v>
      </c>
      <c r="B10290" s="103" t="s">
        <v>1764</v>
      </c>
      <c r="C10290" s="103" t="s">
        <v>274</v>
      </c>
      <c r="D10290" s="102" t="s">
        <v>1092</v>
      </c>
      <c r="E10290" s="102" t="s">
        <v>275</v>
      </c>
      <c r="F10290" s="102" t="s">
        <v>16953</v>
      </c>
      <c r="H10290" s="102">
        <v>45591</v>
      </c>
      <c r="I10290" s="102" t="s">
        <v>279</v>
      </c>
      <c r="J10290" s="102" t="s">
        <v>2</v>
      </c>
      <c r="K10290" s="102" t="s">
        <v>1</v>
      </c>
      <c r="L10290" s="102" t="s">
        <v>23</v>
      </c>
      <c r="M10290" s="102" t="s">
        <v>1074</v>
      </c>
      <c r="N10290" s="102">
        <v>6</v>
      </c>
      <c r="O10290" s="102" t="s">
        <v>1075</v>
      </c>
    </row>
    <row r="10291" spans="1:15" x14ac:dyDescent="0.25">
      <c r="A10291" s="102" t="s">
        <v>1889</v>
      </c>
      <c r="B10291" s="103" t="s">
        <v>16954</v>
      </c>
      <c r="C10291" s="103" t="s">
        <v>1082</v>
      </c>
      <c r="D10291" s="102" t="s">
        <v>1092</v>
      </c>
      <c r="E10291" s="102" t="s">
        <v>275</v>
      </c>
      <c r="F10291" s="102" t="s">
        <v>16955</v>
      </c>
      <c r="H10291" s="102">
        <v>45591</v>
      </c>
      <c r="I10291" s="102" t="s">
        <v>279</v>
      </c>
      <c r="J10291" s="102" t="s">
        <v>2</v>
      </c>
      <c r="K10291" s="102" t="s">
        <v>1</v>
      </c>
      <c r="L10291" s="102" t="s">
        <v>23</v>
      </c>
      <c r="M10291" s="102" t="s">
        <v>1082</v>
      </c>
      <c r="N10291" s="102">
        <v>6</v>
      </c>
      <c r="O10291" s="102" t="s">
        <v>1075</v>
      </c>
    </row>
    <row r="10292" spans="1:15" x14ac:dyDescent="0.25">
      <c r="A10292" s="102" t="s">
        <v>1889</v>
      </c>
      <c r="B10292" s="103" t="s">
        <v>1233</v>
      </c>
      <c r="C10292" s="103" t="s">
        <v>1082</v>
      </c>
      <c r="D10292" s="102" t="s">
        <v>1092</v>
      </c>
      <c r="E10292" s="102" t="s">
        <v>275</v>
      </c>
      <c r="F10292" s="102" t="s">
        <v>16956</v>
      </c>
      <c r="H10292" s="102">
        <v>45591</v>
      </c>
      <c r="I10292" s="102" t="s">
        <v>279</v>
      </c>
      <c r="J10292" s="102" t="s">
        <v>2</v>
      </c>
      <c r="K10292" s="102" t="s">
        <v>1</v>
      </c>
      <c r="L10292" s="102" t="s">
        <v>23</v>
      </c>
      <c r="M10292" s="102" t="s">
        <v>1082</v>
      </c>
      <c r="N10292" s="102">
        <v>6</v>
      </c>
      <c r="O10292" s="102" t="s">
        <v>1075</v>
      </c>
    </row>
    <row r="10293" spans="1:15" x14ac:dyDescent="0.25">
      <c r="A10293" s="102" t="s">
        <v>2194</v>
      </c>
      <c r="B10293" s="103" t="s">
        <v>3498</v>
      </c>
      <c r="C10293" s="103" t="s">
        <v>277</v>
      </c>
      <c r="D10293" s="102" t="s">
        <v>1092</v>
      </c>
      <c r="E10293" s="102" t="s">
        <v>275</v>
      </c>
      <c r="F10293" s="102" t="s">
        <v>16957</v>
      </c>
      <c r="H10293" s="102">
        <v>45591</v>
      </c>
      <c r="I10293" s="102" t="s">
        <v>279</v>
      </c>
      <c r="J10293" s="102" t="s">
        <v>2</v>
      </c>
      <c r="K10293" s="102" t="s">
        <v>1</v>
      </c>
      <c r="L10293" s="102" t="s">
        <v>23</v>
      </c>
      <c r="M10293" s="102" t="s">
        <v>1074</v>
      </c>
      <c r="N10293" s="102">
        <v>6</v>
      </c>
      <c r="O10293" s="102" t="s">
        <v>1075</v>
      </c>
    </row>
    <row r="10294" spans="1:15" x14ac:dyDescent="0.25">
      <c r="A10294" s="102" t="s">
        <v>6468</v>
      </c>
      <c r="B10294" s="103" t="s">
        <v>1080</v>
      </c>
      <c r="C10294" s="103" t="s">
        <v>277</v>
      </c>
      <c r="D10294" s="102" t="s">
        <v>1092</v>
      </c>
      <c r="E10294" s="102" t="s">
        <v>275</v>
      </c>
      <c r="F10294" s="102" t="s">
        <v>16958</v>
      </c>
      <c r="H10294" s="102">
        <v>45591</v>
      </c>
      <c r="I10294" s="102" t="s">
        <v>279</v>
      </c>
      <c r="J10294" s="102" t="s">
        <v>2</v>
      </c>
      <c r="K10294" s="102" t="s">
        <v>1</v>
      </c>
      <c r="L10294" s="102" t="s">
        <v>23</v>
      </c>
      <c r="M10294" s="102" t="s">
        <v>1074</v>
      </c>
      <c r="N10294" s="102">
        <v>6</v>
      </c>
      <c r="O10294" s="102" t="s">
        <v>1075</v>
      </c>
    </row>
    <row r="10295" spans="1:15" x14ac:dyDescent="0.25">
      <c r="A10295" s="102" t="s">
        <v>3168</v>
      </c>
      <c r="B10295" s="103" t="s">
        <v>16959</v>
      </c>
      <c r="C10295" s="103" t="s">
        <v>277</v>
      </c>
      <c r="D10295" s="102" t="s">
        <v>1092</v>
      </c>
      <c r="E10295" s="102" t="s">
        <v>275</v>
      </c>
      <c r="F10295" s="102" t="s">
        <v>16960</v>
      </c>
      <c r="H10295" s="102">
        <v>45591</v>
      </c>
      <c r="I10295" s="102" t="s">
        <v>279</v>
      </c>
      <c r="J10295" s="102" t="s">
        <v>2</v>
      </c>
      <c r="K10295" s="102" t="s">
        <v>1</v>
      </c>
      <c r="L10295" s="102" t="s">
        <v>23</v>
      </c>
      <c r="M10295" s="102" t="s">
        <v>1074</v>
      </c>
      <c r="N10295" s="102">
        <v>6</v>
      </c>
      <c r="O10295" s="102" t="s">
        <v>1075</v>
      </c>
    </row>
    <row r="10296" spans="1:15" x14ac:dyDescent="0.25">
      <c r="A10296" s="102" t="s">
        <v>16961</v>
      </c>
      <c r="B10296" s="103" t="s">
        <v>16962</v>
      </c>
      <c r="C10296" s="103" t="s">
        <v>274</v>
      </c>
      <c r="D10296" s="102" t="s">
        <v>318</v>
      </c>
      <c r="E10296" s="102" t="s">
        <v>275</v>
      </c>
      <c r="F10296" s="102" t="s">
        <v>16963</v>
      </c>
      <c r="H10296" s="102">
        <v>45591</v>
      </c>
      <c r="I10296" s="102" t="s">
        <v>279</v>
      </c>
      <c r="J10296" s="102" t="s">
        <v>2</v>
      </c>
      <c r="K10296" s="102" t="s">
        <v>1</v>
      </c>
      <c r="L10296" s="102" t="s">
        <v>23</v>
      </c>
      <c r="M10296" s="102" t="s">
        <v>1074</v>
      </c>
      <c r="N10296" s="102">
        <v>6</v>
      </c>
      <c r="O10296" s="102" t="s">
        <v>1075</v>
      </c>
    </row>
    <row r="10297" spans="1:15" x14ac:dyDescent="0.25">
      <c r="A10297" s="102" t="s">
        <v>16964</v>
      </c>
      <c r="B10297" s="103" t="s">
        <v>1672</v>
      </c>
      <c r="C10297" s="103" t="s">
        <v>1077</v>
      </c>
      <c r="D10297" s="102" t="s">
        <v>196</v>
      </c>
      <c r="E10297" s="102" t="s">
        <v>275</v>
      </c>
      <c r="F10297" s="102" t="s">
        <v>16965</v>
      </c>
      <c r="H10297" s="102">
        <v>45591</v>
      </c>
      <c r="I10297" s="102" t="s">
        <v>279</v>
      </c>
      <c r="J10297" s="102" t="s">
        <v>2</v>
      </c>
      <c r="K10297" s="102" t="s">
        <v>1</v>
      </c>
      <c r="L10297" s="102" t="s">
        <v>23</v>
      </c>
      <c r="M10297" s="102" t="s">
        <v>1074</v>
      </c>
      <c r="N10297" s="102">
        <v>6</v>
      </c>
      <c r="O10297" s="102" t="s">
        <v>1075</v>
      </c>
    </row>
    <row r="10298" spans="1:15" x14ac:dyDescent="0.25">
      <c r="A10298" s="102" t="s">
        <v>16964</v>
      </c>
      <c r="B10298" s="103" t="s">
        <v>1242</v>
      </c>
      <c r="C10298" s="103" t="s">
        <v>1225</v>
      </c>
      <c r="D10298" s="102" t="s">
        <v>196</v>
      </c>
      <c r="E10298" s="102" t="s">
        <v>275</v>
      </c>
      <c r="F10298" s="102" t="s">
        <v>16966</v>
      </c>
      <c r="H10298" s="102">
        <v>45591</v>
      </c>
      <c r="I10298" s="102" t="s">
        <v>279</v>
      </c>
      <c r="J10298" s="102" t="s">
        <v>2</v>
      </c>
      <c r="K10298" s="102" t="s">
        <v>1</v>
      </c>
      <c r="L10298" s="102" t="s">
        <v>23</v>
      </c>
      <c r="M10298" s="102" t="s">
        <v>1074</v>
      </c>
      <c r="N10298" s="102">
        <v>6</v>
      </c>
      <c r="O10298" s="102" t="s">
        <v>1075</v>
      </c>
    </row>
    <row r="10299" spans="1:15" x14ac:dyDescent="0.25">
      <c r="A10299" s="102" t="s">
        <v>9331</v>
      </c>
      <c r="B10299" s="103" t="s">
        <v>1166</v>
      </c>
      <c r="C10299" s="103" t="s">
        <v>277</v>
      </c>
      <c r="D10299" s="102" t="s">
        <v>1092</v>
      </c>
      <c r="E10299" s="102" t="s">
        <v>275</v>
      </c>
      <c r="F10299" s="102" t="s">
        <v>16967</v>
      </c>
      <c r="H10299" s="102">
        <v>45591</v>
      </c>
      <c r="I10299" s="102" t="s">
        <v>279</v>
      </c>
      <c r="J10299" s="102" t="s">
        <v>2</v>
      </c>
      <c r="K10299" s="102" t="s">
        <v>1</v>
      </c>
      <c r="L10299" s="102" t="s">
        <v>23</v>
      </c>
      <c r="M10299" s="102" t="s">
        <v>1074</v>
      </c>
      <c r="N10299" s="102">
        <v>6</v>
      </c>
      <c r="O10299" s="102" t="s">
        <v>1075</v>
      </c>
    </row>
    <row r="10300" spans="1:15" x14ac:dyDescent="0.25">
      <c r="A10300" s="102" t="s">
        <v>16968</v>
      </c>
      <c r="B10300" s="103" t="s">
        <v>6292</v>
      </c>
      <c r="C10300" s="103" t="s">
        <v>274</v>
      </c>
      <c r="D10300" s="102" t="s">
        <v>13239</v>
      </c>
      <c r="E10300" s="102" t="s">
        <v>275</v>
      </c>
      <c r="F10300" s="102" t="s">
        <v>16969</v>
      </c>
      <c r="H10300" s="102">
        <v>45591</v>
      </c>
      <c r="I10300" s="102" t="s">
        <v>279</v>
      </c>
      <c r="J10300" s="102" t="s">
        <v>2</v>
      </c>
      <c r="K10300" s="102" t="s">
        <v>1</v>
      </c>
      <c r="L10300" s="102" t="s">
        <v>23</v>
      </c>
      <c r="M10300" s="102" t="s">
        <v>1074</v>
      </c>
      <c r="N10300" s="102">
        <v>6</v>
      </c>
      <c r="O10300" s="102" t="s">
        <v>1075</v>
      </c>
    </row>
    <row r="10301" spans="1:15" x14ac:dyDescent="0.25">
      <c r="A10301" s="102" t="s">
        <v>16968</v>
      </c>
      <c r="B10301" s="103" t="s">
        <v>2516</v>
      </c>
      <c r="C10301" s="103" t="s">
        <v>277</v>
      </c>
      <c r="D10301" s="102" t="s">
        <v>13239</v>
      </c>
      <c r="E10301" s="102" t="s">
        <v>275</v>
      </c>
      <c r="F10301" s="102" t="s">
        <v>16970</v>
      </c>
      <c r="H10301" s="102">
        <v>45591</v>
      </c>
      <c r="I10301" s="102" t="s">
        <v>279</v>
      </c>
      <c r="J10301" s="102" t="s">
        <v>2</v>
      </c>
      <c r="K10301" s="102" t="s">
        <v>1</v>
      </c>
      <c r="L10301" s="102" t="s">
        <v>23</v>
      </c>
      <c r="M10301" s="102" t="s">
        <v>1074</v>
      </c>
      <c r="N10301" s="102">
        <v>6</v>
      </c>
      <c r="O10301" s="102" t="s">
        <v>1075</v>
      </c>
    </row>
    <row r="10302" spans="1:15" x14ac:dyDescent="0.25">
      <c r="A10302" s="102" t="s">
        <v>16968</v>
      </c>
      <c r="B10302" s="103" t="s">
        <v>7320</v>
      </c>
      <c r="C10302" s="103" t="s">
        <v>274</v>
      </c>
      <c r="D10302" s="102" t="s">
        <v>13239</v>
      </c>
      <c r="E10302" s="102" t="s">
        <v>275</v>
      </c>
      <c r="F10302" s="102" t="s">
        <v>16971</v>
      </c>
      <c r="H10302" s="102">
        <v>45591</v>
      </c>
      <c r="I10302" s="102" t="s">
        <v>279</v>
      </c>
      <c r="J10302" s="102" t="s">
        <v>2</v>
      </c>
      <c r="K10302" s="102" t="s">
        <v>1</v>
      </c>
      <c r="L10302" s="102" t="s">
        <v>23</v>
      </c>
      <c r="M10302" s="102" t="s">
        <v>1074</v>
      </c>
      <c r="N10302" s="102">
        <v>6</v>
      </c>
      <c r="O10302" s="102" t="s">
        <v>1075</v>
      </c>
    </row>
    <row r="10303" spans="1:15" x14ac:dyDescent="0.25">
      <c r="A10303" s="102" t="s">
        <v>16968</v>
      </c>
      <c r="B10303" s="103" t="s">
        <v>16972</v>
      </c>
      <c r="C10303" s="103" t="s">
        <v>274</v>
      </c>
      <c r="D10303" s="102" t="s">
        <v>13239</v>
      </c>
      <c r="E10303" s="102" t="s">
        <v>275</v>
      </c>
      <c r="F10303" s="102" t="s">
        <v>16973</v>
      </c>
      <c r="H10303" s="102">
        <v>45591</v>
      </c>
      <c r="I10303" s="102" t="s">
        <v>279</v>
      </c>
      <c r="J10303" s="102" t="s">
        <v>2</v>
      </c>
      <c r="K10303" s="102" t="s">
        <v>1</v>
      </c>
      <c r="L10303" s="102" t="s">
        <v>23</v>
      </c>
      <c r="M10303" s="102" t="s">
        <v>1074</v>
      </c>
      <c r="N10303" s="102">
        <v>6</v>
      </c>
      <c r="O10303" s="102" t="s">
        <v>1075</v>
      </c>
    </row>
    <row r="10304" spans="1:15" x14ac:dyDescent="0.25">
      <c r="A10304" s="102" t="s">
        <v>16968</v>
      </c>
      <c r="B10304" s="103" t="s">
        <v>2660</v>
      </c>
      <c r="C10304" s="103" t="s">
        <v>274</v>
      </c>
      <c r="D10304" s="102" t="s">
        <v>13239</v>
      </c>
      <c r="E10304" s="102" t="s">
        <v>275</v>
      </c>
      <c r="F10304" s="102" t="s">
        <v>16974</v>
      </c>
      <c r="H10304" s="102">
        <v>45591</v>
      </c>
      <c r="I10304" s="102" t="s">
        <v>279</v>
      </c>
      <c r="J10304" s="102" t="s">
        <v>2</v>
      </c>
      <c r="K10304" s="102" t="s">
        <v>1</v>
      </c>
      <c r="L10304" s="102" t="s">
        <v>23</v>
      </c>
      <c r="M10304" s="102" t="s">
        <v>1074</v>
      </c>
      <c r="N10304" s="102">
        <v>6</v>
      </c>
      <c r="O10304" s="102" t="s">
        <v>1075</v>
      </c>
    </row>
    <row r="10305" spans="1:15" x14ac:dyDescent="0.25">
      <c r="A10305" s="102" t="s">
        <v>16968</v>
      </c>
      <c r="B10305" s="103" t="s">
        <v>6292</v>
      </c>
      <c r="C10305" s="103" t="s">
        <v>274</v>
      </c>
      <c r="D10305" s="102" t="s">
        <v>13239</v>
      </c>
      <c r="E10305" s="102" t="s">
        <v>275</v>
      </c>
      <c r="F10305" s="102" t="s">
        <v>16975</v>
      </c>
      <c r="H10305" s="102">
        <v>45591</v>
      </c>
      <c r="I10305" s="102" t="s">
        <v>279</v>
      </c>
      <c r="J10305" s="102" t="s">
        <v>2</v>
      </c>
      <c r="K10305" s="102" t="s">
        <v>1</v>
      </c>
      <c r="L10305" s="102" t="s">
        <v>23</v>
      </c>
      <c r="M10305" s="102" t="s">
        <v>1074</v>
      </c>
      <c r="N10305" s="102">
        <v>6</v>
      </c>
      <c r="O10305" s="102" t="s">
        <v>1075</v>
      </c>
    </row>
    <row r="10306" spans="1:15" x14ac:dyDescent="0.25">
      <c r="A10306" s="102" t="s">
        <v>16976</v>
      </c>
      <c r="B10306" s="103" t="s">
        <v>1189</v>
      </c>
      <c r="C10306" s="103" t="s">
        <v>274</v>
      </c>
      <c r="D10306" s="102" t="s">
        <v>13422</v>
      </c>
      <c r="E10306" s="102" t="s">
        <v>275</v>
      </c>
      <c r="F10306" s="102" t="s">
        <v>16977</v>
      </c>
      <c r="H10306" s="102">
        <v>45591</v>
      </c>
      <c r="I10306" s="102" t="s">
        <v>279</v>
      </c>
      <c r="J10306" s="102" t="s">
        <v>2</v>
      </c>
      <c r="K10306" s="102" t="s">
        <v>1</v>
      </c>
      <c r="L10306" s="102" t="s">
        <v>23</v>
      </c>
      <c r="M10306" s="102" t="s">
        <v>1074</v>
      </c>
      <c r="N10306" s="102">
        <v>6</v>
      </c>
      <c r="O10306" s="102" t="s">
        <v>1075</v>
      </c>
    </row>
    <row r="10307" spans="1:15" x14ac:dyDescent="0.25">
      <c r="A10307" s="102" t="s">
        <v>16976</v>
      </c>
      <c r="B10307" s="103" t="s">
        <v>1515</v>
      </c>
      <c r="C10307" s="103" t="s">
        <v>274</v>
      </c>
      <c r="D10307" s="102" t="s">
        <v>13422</v>
      </c>
      <c r="E10307" s="102" t="s">
        <v>275</v>
      </c>
      <c r="F10307" s="102" t="s">
        <v>16978</v>
      </c>
      <c r="H10307" s="102">
        <v>45591</v>
      </c>
      <c r="I10307" s="102" t="s">
        <v>279</v>
      </c>
      <c r="J10307" s="102" t="s">
        <v>2</v>
      </c>
      <c r="K10307" s="102" t="s">
        <v>1</v>
      </c>
      <c r="L10307" s="102" t="s">
        <v>23</v>
      </c>
      <c r="M10307" s="102" t="s">
        <v>1074</v>
      </c>
      <c r="N10307" s="102">
        <v>6</v>
      </c>
      <c r="O10307" s="102" t="s">
        <v>1075</v>
      </c>
    </row>
    <row r="10308" spans="1:15" x14ac:dyDescent="0.25">
      <c r="A10308" s="102" t="s">
        <v>16979</v>
      </c>
      <c r="B10308" s="103" t="s">
        <v>1970</v>
      </c>
      <c r="C10308" s="103" t="s">
        <v>1077</v>
      </c>
      <c r="D10308" s="102" t="s">
        <v>281</v>
      </c>
      <c r="E10308" s="102" t="s">
        <v>275</v>
      </c>
      <c r="F10308" s="102" t="s">
        <v>16980</v>
      </c>
      <c r="H10308" s="102">
        <v>45591</v>
      </c>
      <c r="I10308" s="102" t="s">
        <v>279</v>
      </c>
      <c r="J10308" s="102" t="s">
        <v>2</v>
      </c>
      <c r="K10308" s="102" t="s">
        <v>1</v>
      </c>
      <c r="L10308" s="102" t="s">
        <v>23</v>
      </c>
      <c r="M10308" s="102" t="s">
        <v>1074</v>
      </c>
      <c r="N10308" s="102">
        <v>6</v>
      </c>
      <c r="O10308" s="102" t="s">
        <v>1075</v>
      </c>
    </row>
    <row r="10309" spans="1:15" x14ac:dyDescent="0.25">
      <c r="A10309" s="102" t="s">
        <v>16979</v>
      </c>
      <c r="B10309" s="103" t="s">
        <v>2937</v>
      </c>
      <c r="C10309" s="103" t="s">
        <v>1077</v>
      </c>
      <c r="D10309" s="102" t="s">
        <v>281</v>
      </c>
      <c r="E10309" s="102" t="s">
        <v>275</v>
      </c>
      <c r="F10309" s="102" t="s">
        <v>16981</v>
      </c>
      <c r="H10309" s="102">
        <v>45591</v>
      </c>
      <c r="I10309" s="102" t="s">
        <v>279</v>
      </c>
      <c r="J10309" s="102" t="s">
        <v>2</v>
      </c>
      <c r="K10309" s="102" t="s">
        <v>1</v>
      </c>
      <c r="L10309" s="102" t="s">
        <v>23</v>
      </c>
      <c r="M10309" s="102" t="s">
        <v>1074</v>
      </c>
      <c r="N10309" s="102">
        <v>6</v>
      </c>
      <c r="O10309" s="102" t="s">
        <v>1075</v>
      </c>
    </row>
    <row r="10310" spans="1:15" x14ac:dyDescent="0.25">
      <c r="A10310" s="102" t="s">
        <v>16979</v>
      </c>
      <c r="B10310" s="103" t="s">
        <v>1457</v>
      </c>
      <c r="C10310" s="103" t="s">
        <v>1225</v>
      </c>
      <c r="D10310" s="102" t="s">
        <v>281</v>
      </c>
      <c r="E10310" s="102" t="s">
        <v>275</v>
      </c>
      <c r="F10310" s="102" t="s">
        <v>16982</v>
      </c>
      <c r="H10310" s="102">
        <v>45591</v>
      </c>
      <c r="I10310" s="102" t="s">
        <v>279</v>
      </c>
      <c r="J10310" s="102" t="s">
        <v>2</v>
      </c>
      <c r="K10310" s="102" t="s">
        <v>1</v>
      </c>
      <c r="L10310" s="102" t="s">
        <v>23</v>
      </c>
      <c r="M10310" s="102" t="s">
        <v>1074</v>
      </c>
      <c r="N10310" s="102">
        <v>6</v>
      </c>
      <c r="O10310" s="102" t="s">
        <v>1075</v>
      </c>
    </row>
    <row r="10311" spans="1:15" x14ac:dyDescent="0.25">
      <c r="A10311" s="102" t="s">
        <v>16979</v>
      </c>
      <c r="B10311" s="103" t="s">
        <v>16983</v>
      </c>
      <c r="C10311" s="103" t="s">
        <v>1077</v>
      </c>
      <c r="D10311" s="102" t="s">
        <v>281</v>
      </c>
      <c r="E10311" s="102" t="s">
        <v>275</v>
      </c>
      <c r="F10311" s="102" t="s">
        <v>16984</v>
      </c>
      <c r="H10311" s="102">
        <v>45591</v>
      </c>
      <c r="I10311" s="102" t="s">
        <v>279</v>
      </c>
      <c r="J10311" s="102" t="s">
        <v>2</v>
      </c>
      <c r="K10311" s="102" t="s">
        <v>1</v>
      </c>
      <c r="L10311" s="102" t="s">
        <v>23</v>
      </c>
      <c r="M10311" s="102" t="s">
        <v>1074</v>
      </c>
      <c r="N10311" s="102">
        <v>6</v>
      </c>
      <c r="O10311" s="102" t="s">
        <v>1075</v>
      </c>
    </row>
    <row r="10312" spans="1:15" x14ac:dyDescent="0.25">
      <c r="A10312" s="102" t="s">
        <v>2226</v>
      </c>
      <c r="B10312" s="103" t="s">
        <v>1248</v>
      </c>
      <c r="C10312" s="103" t="s">
        <v>277</v>
      </c>
      <c r="D10312" s="102" t="s">
        <v>1092</v>
      </c>
      <c r="E10312" s="102" t="s">
        <v>275</v>
      </c>
      <c r="F10312" s="102" t="s">
        <v>16985</v>
      </c>
      <c r="H10312" s="102">
        <v>45591</v>
      </c>
      <c r="I10312" s="102" t="s">
        <v>279</v>
      </c>
      <c r="J10312" s="102" t="s">
        <v>2</v>
      </c>
      <c r="K10312" s="102" t="s">
        <v>1</v>
      </c>
      <c r="L10312" s="102" t="s">
        <v>23</v>
      </c>
      <c r="M10312" s="102" t="s">
        <v>1074</v>
      </c>
      <c r="N10312" s="102">
        <v>6</v>
      </c>
      <c r="O10312" s="102" t="s">
        <v>1075</v>
      </c>
    </row>
    <row r="10313" spans="1:15" x14ac:dyDescent="0.25">
      <c r="A10313" s="102" t="s">
        <v>16986</v>
      </c>
      <c r="B10313" s="103" t="s">
        <v>2030</v>
      </c>
      <c r="C10313" s="103" t="s">
        <v>274</v>
      </c>
      <c r="D10313" s="102" t="s">
        <v>1092</v>
      </c>
      <c r="E10313" s="102" t="s">
        <v>275</v>
      </c>
      <c r="F10313" s="102" t="s">
        <v>16987</v>
      </c>
      <c r="H10313" s="102">
        <v>45591</v>
      </c>
      <c r="I10313" s="102" t="s">
        <v>279</v>
      </c>
      <c r="J10313" s="102" t="s">
        <v>2</v>
      </c>
      <c r="K10313" s="102" t="s">
        <v>1</v>
      </c>
      <c r="L10313" s="102" t="s">
        <v>23</v>
      </c>
      <c r="M10313" s="102" t="s">
        <v>1074</v>
      </c>
      <c r="N10313" s="102">
        <v>6</v>
      </c>
      <c r="O10313" s="102" t="s">
        <v>1075</v>
      </c>
    </row>
    <row r="10314" spans="1:15" x14ac:dyDescent="0.25">
      <c r="A10314" s="102" t="s">
        <v>3374</v>
      </c>
      <c r="B10314" s="103" t="s">
        <v>2767</v>
      </c>
      <c r="C10314" s="103" t="s">
        <v>277</v>
      </c>
      <c r="D10314" s="102" t="s">
        <v>1092</v>
      </c>
      <c r="E10314" s="102" t="s">
        <v>275</v>
      </c>
      <c r="F10314" s="102" t="s">
        <v>16988</v>
      </c>
      <c r="H10314" s="102">
        <v>45591</v>
      </c>
      <c r="I10314" s="102" t="s">
        <v>279</v>
      </c>
      <c r="J10314" s="102" t="s">
        <v>2</v>
      </c>
      <c r="K10314" s="102" t="s">
        <v>1</v>
      </c>
      <c r="L10314" s="102" t="s">
        <v>23</v>
      </c>
      <c r="M10314" s="102" t="s">
        <v>1074</v>
      </c>
      <c r="N10314" s="102">
        <v>6</v>
      </c>
      <c r="O10314" s="102" t="s">
        <v>1075</v>
      </c>
    </row>
    <row r="10315" spans="1:15" x14ac:dyDescent="0.25">
      <c r="A10315" s="102" t="s">
        <v>16989</v>
      </c>
      <c r="B10315" s="103" t="s">
        <v>2660</v>
      </c>
      <c r="C10315" s="103" t="s">
        <v>1082</v>
      </c>
      <c r="D10315" s="102" t="s">
        <v>13239</v>
      </c>
      <c r="E10315" s="102" t="s">
        <v>275</v>
      </c>
      <c r="F10315" s="102" t="s">
        <v>16990</v>
      </c>
      <c r="H10315" s="102">
        <v>45591</v>
      </c>
      <c r="I10315" s="102" t="s">
        <v>279</v>
      </c>
      <c r="J10315" s="102" t="s">
        <v>2</v>
      </c>
      <c r="K10315" s="102" t="s">
        <v>1</v>
      </c>
      <c r="L10315" s="102" t="s">
        <v>23</v>
      </c>
      <c r="M10315" s="102" t="s">
        <v>1082</v>
      </c>
      <c r="N10315" s="102">
        <v>6</v>
      </c>
      <c r="O10315" s="102" t="s">
        <v>1075</v>
      </c>
    </row>
    <row r="10316" spans="1:15" x14ac:dyDescent="0.25">
      <c r="A10316" s="102" t="s">
        <v>16989</v>
      </c>
      <c r="B10316" s="103" t="s">
        <v>2827</v>
      </c>
      <c r="C10316" s="103" t="s">
        <v>1082</v>
      </c>
      <c r="D10316" s="102" t="s">
        <v>13239</v>
      </c>
      <c r="E10316" s="102" t="s">
        <v>275</v>
      </c>
      <c r="F10316" s="102" t="s">
        <v>16991</v>
      </c>
      <c r="H10316" s="102">
        <v>45591</v>
      </c>
      <c r="I10316" s="102" t="s">
        <v>279</v>
      </c>
      <c r="J10316" s="102" t="s">
        <v>2</v>
      </c>
      <c r="K10316" s="102" t="s">
        <v>1</v>
      </c>
      <c r="L10316" s="102" t="s">
        <v>23</v>
      </c>
      <c r="M10316" s="102" t="s">
        <v>1082</v>
      </c>
      <c r="N10316" s="102">
        <v>6</v>
      </c>
      <c r="O10316" s="102" t="s">
        <v>1075</v>
      </c>
    </row>
    <row r="10317" spans="1:15" x14ac:dyDescent="0.25">
      <c r="A10317" s="102" t="s">
        <v>16989</v>
      </c>
      <c r="B10317" s="103" t="s">
        <v>5057</v>
      </c>
      <c r="C10317" s="103" t="s">
        <v>274</v>
      </c>
      <c r="D10317" s="102" t="s">
        <v>13239</v>
      </c>
      <c r="E10317" s="102" t="s">
        <v>275</v>
      </c>
      <c r="F10317" s="102" t="s">
        <v>16992</v>
      </c>
      <c r="H10317" s="102">
        <v>45591</v>
      </c>
      <c r="I10317" s="102" t="s">
        <v>279</v>
      </c>
      <c r="J10317" s="102" t="s">
        <v>2</v>
      </c>
      <c r="K10317" s="102" t="s">
        <v>1</v>
      </c>
      <c r="L10317" s="102" t="s">
        <v>23</v>
      </c>
      <c r="M10317" s="102" t="s">
        <v>1074</v>
      </c>
      <c r="N10317" s="102">
        <v>6</v>
      </c>
      <c r="O10317" s="102" t="s">
        <v>1075</v>
      </c>
    </row>
    <row r="10318" spans="1:15" x14ac:dyDescent="0.25">
      <c r="A10318" s="102" t="s">
        <v>16989</v>
      </c>
      <c r="B10318" s="103" t="s">
        <v>16993</v>
      </c>
      <c r="C10318" s="103" t="s">
        <v>1082</v>
      </c>
      <c r="D10318" s="102" t="s">
        <v>13239</v>
      </c>
      <c r="E10318" s="102" t="s">
        <v>275</v>
      </c>
      <c r="F10318" s="102" t="s">
        <v>16994</v>
      </c>
      <c r="H10318" s="102">
        <v>45591</v>
      </c>
      <c r="I10318" s="102" t="s">
        <v>279</v>
      </c>
      <c r="J10318" s="102" t="s">
        <v>2</v>
      </c>
      <c r="K10318" s="102" t="s">
        <v>1</v>
      </c>
      <c r="L10318" s="102" t="s">
        <v>23</v>
      </c>
      <c r="M10318" s="102" t="s">
        <v>1082</v>
      </c>
      <c r="N10318" s="102">
        <v>6</v>
      </c>
      <c r="O10318" s="102" t="s">
        <v>1075</v>
      </c>
    </row>
    <row r="10319" spans="1:15" x14ac:dyDescent="0.25">
      <c r="A10319" s="102" t="s">
        <v>16995</v>
      </c>
      <c r="B10319" s="103" t="s">
        <v>13934</v>
      </c>
      <c r="C10319" s="103" t="s">
        <v>1077</v>
      </c>
      <c r="D10319" s="102" t="s">
        <v>152</v>
      </c>
      <c r="E10319" s="102" t="s">
        <v>275</v>
      </c>
      <c r="F10319" s="102" t="s">
        <v>16996</v>
      </c>
      <c r="H10319" s="102">
        <v>45591</v>
      </c>
      <c r="I10319" s="102" t="s">
        <v>279</v>
      </c>
      <c r="J10319" s="102" t="s">
        <v>2</v>
      </c>
      <c r="K10319" s="102" t="s">
        <v>1</v>
      </c>
      <c r="L10319" s="102" t="s">
        <v>23</v>
      </c>
      <c r="M10319" s="102" t="s">
        <v>1074</v>
      </c>
      <c r="N10319" s="102">
        <v>6</v>
      </c>
      <c r="O10319" s="102" t="s">
        <v>1075</v>
      </c>
    </row>
    <row r="10320" spans="1:15" x14ac:dyDescent="0.25">
      <c r="A10320" s="102" t="s">
        <v>16995</v>
      </c>
      <c r="B10320" s="103" t="s">
        <v>16997</v>
      </c>
      <c r="C10320" s="103" t="s">
        <v>1077</v>
      </c>
      <c r="D10320" s="102" t="s">
        <v>152</v>
      </c>
      <c r="E10320" s="102" t="s">
        <v>275</v>
      </c>
      <c r="F10320" s="102" t="s">
        <v>16998</v>
      </c>
      <c r="H10320" s="102">
        <v>45591</v>
      </c>
      <c r="I10320" s="102" t="s">
        <v>279</v>
      </c>
      <c r="J10320" s="102" t="s">
        <v>2</v>
      </c>
      <c r="K10320" s="102" t="s">
        <v>1</v>
      </c>
      <c r="L10320" s="102" t="s">
        <v>23</v>
      </c>
      <c r="M10320" s="102" t="s">
        <v>1074</v>
      </c>
      <c r="N10320" s="102">
        <v>6</v>
      </c>
      <c r="O10320" s="102" t="s">
        <v>1075</v>
      </c>
    </row>
    <row r="10321" spans="1:15" x14ac:dyDescent="0.25">
      <c r="A10321" s="102" t="s">
        <v>16995</v>
      </c>
      <c r="B10321" s="103" t="s">
        <v>1250</v>
      </c>
      <c r="C10321" s="103" t="s">
        <v>1077</v>
      </c>
      <c r="D10321" s="102" t="s">
        <v>152</v>
      </c>
      <c r="E10321" s="102" t="s">
        <v>275</v>
      </c>
      <c r="F10321" s="102" t="s">
        <v>16999</v>
      </c>
      <c r="H10321" s="102">
        <v>45591</v>
      </c>
      <c r="I10321" s="102" t="s">
        <v>279</v>
      </c>
      <c r="J10321" s="102" t="s">
        <v>2</v>
      </c>
      <c r="K10321" s="102" t="s">
        <v>1</v>
      </c>
      <c r="L10321" s="102" t="s">
        <v>23</v>
      </c>
      <c r="M10321" s="102" t="s">
        <v>1074</v>
      </c>
      <c r="N10321" s="102">
        <v>6</v>
      </c>
      <c r="O10321" s="102" t="s">
        <v>1075</v>
      </c>
    </row>
    <row r="10322" spans="1:15" x14ac:dyDescent="0.25">
      <c r="A10322" s="102" t="s">
        <v>16995</v>
      </c>
      <c r="B10322" s="103" t="s">
        <v>1233</v>
      </c>
      <c r="C10322" s="103" t="s">
        <v>1077</v>
      </c>
      <c r="D10322" s="102" t="s">
        <v>152</v>
      </c>
      <c r="E10322" s="102" t="s">
        <v>275</v>
      </c>
      <c r="F10322" s="102" t="s">
        <v>17000</v>
      </c>
      <c r="H10322" s="102">
        <v>45591</v>
      </c>
      <c r="I10322" s="102" t="s">
        <v>279</v>
      </c>
      <c r="J10322" s="102" t="s">
        <v>2</v>
      </c>
      <c r="K10322" s="102" t="s">
        <v>1</v>
      </c>
      <c r="L10322" s="102" t="s">
        <v>23</v>
      </c>
      <c r="M10322" s="102" t="s">
        <v>1074</v>
      </c>
      <c r="N10322" s="102">
        <v>6</v>
      </c>
      <c r="O10322" s="102" t="s">
        <v>1075</v>
      </c>
    </row>
    <row r="10323" spans="1:15" x14ac:dyDescent="0.25">
      <c r="A10323" s="102" t="s">
        <v>16096</v>
      </c>
      <c r="B10323" s="103" t="s">
        <v>2573</v>
      </c>
      <c r="C10323" s="103" t="s">
        <v>277</v>
      </c>
      <c r="D10323" s="102" t="s">
        <v>1092</v>
      </c>
      <c r="E10323" s="102" t="s">
        <v>276</v>
      </c>
      <c r="H10323" s="102">
        <v>45591</v>
      </c>
      <c r="I10323" s="102" t="s">
        <v>280</v>
      </c>
      <c r="J10323" s="102" t="s">
        <v>1</v>
      </c>
      <c r="K10323" s="102" t="s">
        <v>482</v>
      </c>
      <c r="L10323" s="102" t="s">
        <v>483</v>
      </c>
      <c r="M10323" s="102" t="s">
        <v>1074</v>
      </c>
      <c r="N10323" s="102">
        <v>6</v>
      </c>
      <c r="O10323" s="102" t="s">
        <v>1075</v>
      </c>
    </row>
    <row r="10324" spans="1:15" x14ac:dyDescent="0.25">
      <c r="A10324" s="102" t="s">
        <v>17001</v>
      </c>
      <c r="B10324" s="103" t="s">
        <v>1703</v>
      </c>
      <c r="C10324" s="103" t="s">
        <v>2655</v>
      </c>
      <c r="D10324" s="102" t="s">
        <v>296</v>
      </c>
      <c r="E10324" s="102" t="s">
        <v>275</v>
      </c>
      <c r="F10324" s="102" t="s">
        <v>17002</v>
      </c>
      <c r="H10324" s="102">
        <v>45591</v>
      </c>
      <c r="I10324" s="102" t="s">
        <v>280</v>
      </c>
      <c r="J10324" s="102" t="s">
        <v>1</v>
      </c>
      <c r="K10324" s="102" t="s">
        <v>482</v>
      </c>
      <c r="L10324" s="102" t="s">
        <v>483</v>
      </c>
      <c r="M10324" s="102" t="s">
        <v>1074</v>
      </c>
      <c r="N10324" s="102">
        <v>6</v>
      </c>
      <c r="O10324" s="102" t="s">
        <v>1075</v>
      </c>
    </row>
    <row r="10325" spans="1:15" x14ac:dyDescent="0.25">
      <c r="A10325" s="102" t="s">
        <v>16100</v>
      </c>
      <c r="B10325" s="103" t="s">
        <v>7774</v>
      </c>
      <c r="C10325" s="103" t="s">
        <v>277</v>
      </c>
      <c r="D10325" s="102" t="s">
        <v>1092</v>
      </c>
      <c r="E10325" s="102" t="s">
        <v>275</v>
      </c>
      <c r="F10325" s="102" t="s">
        <v>17003</v>
      </c>
      <c r="H10325" s="102">
        <v>45591</v>
      </c>
      <c r="I10325" s="102" t="s">
        <v>280</v>
      </c>
      <c r="J10325" s="102" t="s">
        <v>1</v>
      </c>
      <c r="K10325" s="102" t="s">
        <v>482</v>
      </c>
      <c r="L10325" s="102" t="s">
        <v>483</v>
      </c>
      <c r="M10325" s="102" t="s">
        <v>1074</v>
      </c>
      <c r="N10325" s="102">
        <v>6</v>
      </c>
      <c r="O10325" s="102" t="s">
        <v>1075</v>
      </c>
    </row>
    <row r="10326" spans="1:15" x14ac:dyDescent="0.25">
      <c r="A10326" s="102" t="s">
        <v>16102</v>
      </c>
      <c r="B10326" s="103" t="s">
        <v>16103</v>
      </c>
      <c r="C10326" s="103" t="s">
        <v>2526</v>
      </c>
      <c r="D10326" s="102" t="s">
        <v>296</v>
      </c>
      <c r="E10326" s="102" t="s">
        <v>275</v>
      </c>
      <c r="F10326" s="102" t="s">
        <v>17004</v>
      </c>
      <c r="H10326" s="102">
        <v>45591</v>
      </c>
      <c r="I10326" s="102" t="s">
        <v>280</v>
      </c>
      <c r="J10326" s="102" t="s">
        <v>1</v>
      </c>
      <c r="K10326" s="102" t="s">
        <v>482</v>
      </c>
      <c r="L10326" s="102" t="s">
        <v>483</v>
      </c>
      <c r="M10326" s="102" t="s">
        <v>1074</v>
      </c>
      <c r="N10326" s="102">
        <v>6</v>
      </c>
      <c r="O10326" s="102" t="s">
        <v>1075</v>
      </c>
    </row>
    <row r="10327" spans="1:15" x14ac:dyDescent="0.25">
      <c r="A10327" s="102" t="s">
        <v>16107</v>
      </c>
      <c r="B10327" s="103" t="s">
        <v>2519</v>
      </c>
      <c r="C10327" s="103" t="s">
        <v>277</v>
      </c>
      <c r="D10327" s="102" t="s">
        <v>1092</v>
      </c>
      <c r="E10327" s="102" t="s">
        <v>275</v>
      </c>
      <c r="F10327" s="102" t="s">
        <v>17005</v>
      </c>
      <c r="H10327" s="102">
        <v>45591</v>
      </c>
      <c r="I10327" s="102" t="s">
        <v>280</v>
      </c>
      <c r="J10327" s="102" t="s">
        <v>1</v>
      </c>
      <c r="K10327" s="102" t="s">
        <v>482</v>
      </c>
      <c r="L10327" s="102" t="s">
        <v>483</v>
      </c>
      <c r="M10327" s="102" t="s">
        <v>1074</v>
      </c>
      <c r="N10327" s="102">
        <v>6</v>
      </c>
      <c r="O10327" s="102" t="s">
        <v>1075</v>
      </c>
    </row>
    <row r="10328" spans="1:15" x14ac:dyDescent="0.25">
      <c r="A10328" s="102" t="s">
        <v>16118</v>
      </c>
      <c r="B10328" s="103" t="s">
        <v>16119</v>
      </c>
      <c r="C10328" s="103" t="s">
        <v>2526</v>
      </c>
      <c r="D10328" s="102" t="s">
        <v>296</v>
      </c>
      <c r="E10328" s="102" t="s">
        <v>275</v>
      </c>
      <c r="F10328" s="102" t="s">
        <v>17006</v>
      </c>
      <c r="H10328" s="102">
        <v>45591</v>
      </c>
      <c r="I10328" s="102" t="s">
        <v>280</v>
      </c>
      <c r="J10328" s="102" t="s">
        <v>1</v>
      </c>
      <c r="K10328" s="102" t="s">
        <v>482</v>
      </c>
      <c r="L10328" s="102" t="s">
        <v>483</v>
      </c>
      <c r="M10328" s="102" t="s">
        <v>1074</v>
      </c>
      <c r="N10328" s="102">
        <v>6</v>
      </c>
      <c r="O10328" s="102" t="s">
        <v>1075</v>
      </c>
    </row>
    <row r="10329" spans="1:15" x14ac:dyDescent="0.25">
      <c r="A10329" s="102" t="s">
        <v>17007</v>
      </c>
      <c r="B10329" s="103" t="s">
        <v>11257</v>
      </c>
      <c r="C10329" s="103" t="s">
        <v>2526</v>
      </c>
      <c r="D10329" s="102" t="s">
        <v>296</v>
      </c>
      <c r="E10329" s="102" t="s">
        <v>275</v>
      </c>
      <c r="F10329" s="102" t="s">
        <v>16126</v>
      </c>
      <c r="H10329" s="102">
        <v>45591</v>
      </c>
      <c r="I10329" s="102" t="s">
        <v>280</v>
      </c>
      <c r="J10329" s="102" t="s">
        <v>1</v>
      </c>
      <c r="K10329" s="102" t="s">
        <v>482</v>
      </c>
      <c r="L10329" s="102" t="s">
        <v>483</v>
      </c>
      <c r="M10329" s="102" t="s">
        <v>1074</v>
      </c>
      <c r="N10329" s="102">
        <v>6</v>
      </c>
      <c r="O10329" s="102" t="s">
        <v>1075</v>
      </c>
    </row>
    <row r="10330" spans="1:15" x14ac:dyDescent="0.25">
      <c r="A10330" s="102" t="s">
        <v>16127</v>
      </c>
      <c r="B10330" s="103" t="s">
        <v>1088</v>
      </c>
      <c r="C10330" s="103" t="s">
        <v>277</v>
      </c>
      <c r="D10330" s="102" t="s">
        <v>1092</v>
      </c>
      <c r="E10330" s="102" t="s">
        <v>275</v>
      </c>
      <c r="F10330" s="102" t="s">
        <v>17008</v>
      </c>
      <c r="H10330" s="102">
        <v>45591</v>
      </c>
      <c r="I10330" s="102" t="s">
        <v>280</v>
      </c>
      <c r="J10330" s="102" t="s">
        <v>1</v>
      </c>
      <c r="K10330" s="102" t="s">
        <v>482</v>
      </c>
      <c r="L10330" s="102" t="s">
        <v>483</v>
      </c>
      <c r="M10330" s="102" t="s">
        <v>1074</v>
      </c>
      <c r="N10330" s="102">
        <v>6</v>
      </c>
      <c r="O10330" s="102" t="s">
        <v>1075</v>
      </c>
    </row>
    <row r="10331" spans="1:15" x14ac:dyDescent="0.25">
      <c r="A10331" s="102" t="s">
        <v>16135</v>
      </c>
      <c r="B10331" s="103" t="s">
        <v>9764</v>
      </c>
      <c r="C10331" s="103" t="s">
        <v>2650</v>
      </c>
      <c r="D10331" s="102" t="s">
        <v>296</v>
      </c>
      <c r="E10331" s="102" t="s">
        <v>275</v>
      </c>
      <c r="F10331" s="102" t="s">
        <v>17009</v>
      </c>
      <c r="H10331" s="102">
        <v>45591</v>
      </c>
      <c r="I10331" s="102" t="s">
        <v>280</v>
      </c>
      <c r="J10331" s="102" t="s">
        <v>1</v>
      </c>
      <c r="K10331" s="102" t="s">
        <v>482</v>
      </c>
      <c r="L10331" s="102" t="s">
        <v>483</v>
      </c>
      <c r="M10331" s="102" t="s">
        <v>1082</v>
      </c>
      <c r="N10331" s="102">
        <v>6</v>
      </c>
      <c r="O10331" s="102" t="s">
        <v>1075</v>
      </c>
    </row>
    <row r="10332" spans="1:15" x14ac:dyDescent="0.25">
      <c r="A10332" s="102" t="s">
        <v>16135</v>
      </c>
      <c r="B10332" s="103" t="s">
        <v>16137</v>
      </c>
      <c r="C10332" s="103" t="s">
        <v>2655</v>
      </c>
      <c r="D10332" s="102" t="s">
        <v>296</v>
      </c>
      <c r="E10332" s="102" t="s">
        <v>275</v>
      </c>
      <c r="F10332" s="102" t="s">
        <v>17010</v>
      </c>
      <c r="H10332" s="102">
        <v>45591</v>
      </c>
      <c r="I10332" s="102" t="s">
        <v>280</v>
      </c>
      <c r="J10332" s="102" t="s">
        <v>1</v>
      </c>
      <c r="K10332" s="102" t="s">
        <v>482</v>
      </c>
      <c r="L10332" s="102" t="s">
        <v>483</v>
      </c>
      <c r="M10332" s="102" t="s">
        <v>1074</v>
      </c>
      <c r="N10332" s="102">
        <v>6</v>
      </c>
      <c r="O10332" s="102" t="s">
        <v>1075</v>
      </c>
    </row>
    <row r="10333" spans="1:15" x14ac:dyDescent="0.25">
      <c r="A10333" s="102" t="s">
        <v>16139</v>
      </c>
      <c r="B10333" s="103" t="s">
        <v>9252</v>
      </c>
      <c r="C10333" s="103" t="s">
        <v>2526</v>
      </c>
      <c r="D10333" s="102" t="s">
        <v>296</v>
      </c>
      <c r="E10333" s="102" t="s">
        <v>275</v>
      </c>
      <c r="F10333" s="102" t="s">
        <v>17011</v>
      </c>
      <c r="H10333" s="102">
        <v>45591</v>
      </c>
      <c r="I10333" s="102" t="s">
        <v>280</v>
      </c>
      <c r="J10333" s="102" t="s">
        <v>1</v>
      </c>
      <c r="K10333" s="102" t="s">
        <v>482</v>
      </c>
      <c r="L10333" s="102" t="s">
        <v>483</v>
      </c>
      <c r="M10333" s="102" t="s">
        <v>1074</v>
      </c>
      <c r="N10333" s="102">
        <v>6</v>
      </c>
      <c r="O10333" s="102" t="s">
        <v>1075</v>
      </c>
    </row>
    <row r="10334" spans="1:15" x14ac:dyDescent="0.25">
      <c r="A10334" s="102" t="s">
        <v>15711</v>
      </c>
      <c r="B10334" s="103" t="s">
        <v>4819</v>
      </c>
      <c r="C10334" s="103" t="s">
        <v>2655</v>
      </c>
      <c r="D10334" s="102" t="s">
        <v>296</v>
      </c>
      <c r="E10334" s="102" t="s">
        <v>275</v>
      </c>
      <c r="F10334" s="102" t="s">
        <v>17012</v>
      </c>
      <c r="H10334" s="102">
        <v>45591</v>
      </c>
      <c r="I10334" s="102" t="s">
        <v>280</v>
      </c>
      <c r="J10334" s="102" t="s">
        <v>1</v>
      </c>
      <c r="K10334" s="102" t="s">
        <v>482</v>
      </c>
      <c r="L10334" s="102" t="s">
        <v>483</v>
      </c>
      <c r="M10334" s="102" t="s">
        <v>1074</v>
      </c>
      <c r="N10334" s="102">
        <v>6</v>
      </c>
      <c r="O10334" s="102" t="s">
        <v>1075</v>
      </c>
    </row>
    <row r="10335" spans="1:15" x14ac:dyDescent="0.25">
      <c r="A10335" s="102" t="s">
        <v>16148</v>
      </c>
      <c r="B10335" s="103" t="s">
        <v>4771</v>
      </c>
      <c r="C10335" s="103" t="s">
        <v>2526</v>
      </c>
      <c r="D10335" s="102" t="s">
        <v>296</v>
      </c>
      <c r="E10335" s="102" t="s">
        <v>275</v>
      </c>
      <c r="F10335" s="102" t="s">
        <v>17013</v>
      </c>
      <c r="H10335" s="102">
        <v>45591</v>
      </c>
      <c r="I10335" s="102" t="s">
        <v>280</v>
      </c>
      <c r="J10335" s="102" t="s">
        <v>1</v>
      </c>
      <c r="K10335" s="102" t="s">
        <v>482</v>
      </c>
      <c r="L10335" s="102" t="s">
        <v>483</v>
      </c>
      <c r="M10335" s="102" t="s">
        <v>1074</v>
      </c>
      <c r="N10335" s="102">
        <v>6</v>
      </c>
      <c r="O10335" s="102" t="s">
        <v>1075</v>
      </c>
    </row>
    <row r="10336" spans="1:15" x14ac:dyDescent="0.25">
      <c r="A10336" s="102" t="s">
        <v>16150</v>
      </c>
      <c r="B10336" s="103" t="s">
        <v>4819</v>
      </c>
      <c r="C10336" s="103" t="s">
        <v>2655</v>
      </c>
      <c r="D10336" s="102" t="s">
        <v>296</v>
      </c>
      <c r="E10336" s="102" t="s">
        <v>275</v>
      </c>
      <c r="F10336" s="102" t="s">
        <v>17014</v>
      </c>
      <c r="H10336" s="102">
        <v>45591</v>
      </c>
      <c r="I10336" s="102" t="s">
        <v>280</v>
      </c>
      <c r="J10336" s="102" t="s">
        <v>1</v>
      </c>
      <c r="K10336" s="102" t="s">
        <v>482</v>
      </c>
      <c r="L10336" s="102" t="s">
        <v>483</v>
      </c>
      <c r="M10336" s="102" t="s">
        <v>1074</v>
      </c>
      <c r="N10336" s="102">
        <v>6</v>
      </c>
      <c r="O10336" s="102" t="s">
        <v>1075</v>
      </c>
    </row>
    <row r="10337" spans="1:15" x14ac:dyDescent="0.25">
      <c r="A10337" s="102" t="s">
        <v>16155</v>
      </c>
      <c r="B10337" s="103" t="s">
        <v>5109</v>
      </c>
      <c r="C10337" s="103" t="s">
        <v>2650</v>
      </c>
      <c r="D10337" s="102" t="s">
        <v>296</v>
      </c>
      <c r="E10337" s="102" t="s">
        <v>275</v>
      </c>
      <c r="F10337" s="102" t="s">
        <v>17015</v>
      </c>
      <c r="H10337" s="102">
        <v>45591</v>
      </c>
      <c r="I10337" s="102" t="s">
        <v>280</v>
      </c>
      <c r="J10337" s="102" t="s">
        <v>1</v>
      </c>
      <c r="K10337" s="102" t="s">
        <v>482</v>
      </c>
      <c r="L10337" s="102" t="s">
        <v>483</v>
      </c>
      <c r="M10337" s="102" t="s">
        <v>1082</v>
      </c>
      <c r="N10337" s="102">
        <v>6</v>
      </c>
      <c r="O10337" s="102" t="s">
        <v>1075</v>
      </c>
    </row>
    <row r="10338" spans="1:15" x14ac:dyDescent="0.25">
      <c r="A10338" s="102" t="s">
        <v>16155</v>
      </c>
      <c r="B10338" s="103" t="s">
        <v>16157</v>
      </c>
      <c r="C10338" s="103" t="s">
        <v>2650</v>
      </c>
      <c r="D10338" s="102" t="s">
        <v>296</v>
      </c>
      <c r="E10338" s="102" t="s">
        <v>275</v>
      </c>
      <c r="F10338" s="102" t="s">
        <v>17016</v>
      </c>
      <c r="H10338" s="102">
        <v>45591</v>
      </c>
      <c r="I10338" s="102" t="s">
        <v>280</v>
      </c>
      <c r="J10338" s="102" t="s">
        <v>1</v>
      </c>
      <c r="K10338" s="102" t="s">
        <v>482</v>
      </c>
      <c r="L10338" s="102" t="s">
        <v>483</v>
      </c>
      <c r="M10338" s="102" t="s">
        <v>1082</v>
      </c>
      <c r="N10338" s="102">
        <v>6</v>
      </c>
      <c r="O10338" s="102" t="s">
        <v>1075</v>
      </c>
    </row>
    <row r="10339" spans="1:15" x14ac:dyDescent="0.25">
      <c r="A10339" s="102" t="s">
        <v>16155</v>
      </c>
      <c r="B10339" s="103" t="s">
        <v>1363</v>
      </c>
      <c r="C10339" s="103" t="s">
        <v>2655</v>
      </c>
      <c r="D10339" s="102" t="s">
        <v>296</v>
      </c>
      <c r="E10339" s="102" t="s">
        <v>275</v>
      </c>
      <c r="F10339" s="102" t="s">
        <v>17017</v>
      </c>
      <c r="H10339" s="102">
        <v>45591</v>
      </c>
      <c r="I10339" s="102" t="s">
        <v>280</v>
      </c>
      <c r="J10339" s="102" t="s">
        <v>1</v>
      </c>
      <c r="K10339" s="102" t="s">
        <v>482</v>
      </c>
      <c r="L10339" s="102" t="s">
        <v>483</v>
      </c>
      <c r="M10339" s="102" t="s">
        <v>1074</v>
      </c>
      <c r="N10339" s="102">
        <v>6</v>
      </c>
      <c r="O10339" s="102" t="s">
        <v>1075</v>
      </c>
    </row>
    <row r="10340" spans="1:15" x14ac:dyDescent="0.25">
      <c r="A10340" s="102" t="s">
        <v>16160</v>
      </c>
      <c r="B10340" s="103" t="s">
        <v>4955</v>
      </c>
      <c r="C10340" s="103" t="s">
        <v>2526</v>
      </c>
      <c r="D10340" s="102" t="s">
        <v>296</v>
      </c>
      <c r="E10340" s="102" t="s">
        <v>275</v>
      </c>
      <c r="F10340" s="102" t="s">
        <v>17018</v>
      </c>
      <c r="H10340" s="102">
        <v>45591</v>
      </c>
      <c r="I10340" s="102" t="s">
        <v>280</v>
      </c>
      <c r="J10340" s="102" t="s">
        <v>1</v>
      </c>
      <c r="K10340" s="102" t="s">
        <v>482</v>
      </c>
      <c r="L10340" s="102" t="s">
        <v>483</v>
      </c>
      <c r="M10340" s="102" t="s">
        <v>1074</v>
      </c>
      <c r="N10340" s="102">
        <v>6</v>
      </c>
      <c r="O10340" s="102" t="s">
        <v>1075</v>
      </c>
    </row>
    <row r="10341" spans="1:15" x14ac:dyDescent="0.25">
      <c r="A10341" s="102" t="s">
        <v>16162</v>
      </c>
      <c r="B10341" s="103" t="s">
        <v>7405</v>
      </c>
      <c r="C10341" s="103" t="s">
        <v>2655</v>
      </c>
      <c r="D10341" s="102" t="s">
        <v>296</v>
      </c>
      <c r="E10341" s="102" t="s">
        <v>275</v>
      </c>
      <c r="F10341" s="102" t="s">
        <v>17019</v>
      </c>
      <c r="H10341" s="102">
        <v>45591</v>
      </c>
      <c r="I10341" s="102" t="s">
        <v>280</v>
      </c>
      <c r="J10341" s="102" t="s">
        <v>1</v>
      </c>
      <c r="K10341" s="102" t="s">
        <v>482</v>
      </c>
      <c r="L10341" s="102" t="s">
        <v>483</v>
      </c>
      <c r="M10341" s="102" t="s">
        <v>1074</v>
      </c>
      <c r="N10341" s="102">
        <v>6</v>
      </c>
      <c r="O10341" s="102" t="s">
        <v>1075</v>
      </c>
    </row>
    <row r="10342" spans="1:15" x14ac:dyDescent="0.25">
      <c r="A10342" s="102" t="s">
        <v>16162</v>
      </c>
      <c r="B10342" s="103" t="s">
        <v>1533</v>
      </c>
      <c r="C10342" s="103" t="s">
        <v>2650</v>
      </c>
      <c r="D10342" s="102" t="s">
        <v>296</v>
      </c>
      <c r="E10342" s="102" t="s">
        <v>275</v>
      </c>
      <c r="F10342" s="102" t="s">
        <v>17020</v>
      </c>
      <c r="H10342" s="102">
        <v>45591</v>
      </c>
      <c r="I10342" s="102" t="s">
        <v>280</v>
      </c>
      <c r="J10342" s="102" t="s">
        <v>1</v>
      </c>
      <c r="K10342" s="102" t="s">
        <v>482</v>
      </c>
      <c r="L10342" s="102" t="s">
        <v>483</v>
      </c>
      <c r="M10342" s="102" t="s">
        <v>1082</v>
      </c>
      <c r="N10342" s="102">
        <v>6</v>
      </c>
      <c r="O10342" s="102" t="s">
        <v>1075</v>
      </c>
    </row>
    <row r="10343" spans="1:15" x14ac:dyDescent="0.25">
      <c r="A10343" s="102" t="s">
        <v>16162</v>
      </c>
      <c r="B10343" s="103" t="s">
        <v>15837</v>
      </c>
      <c r="C10343" s="103" t="s">
        <v>2650</v>
      </c>
      <c r="D10343" s="102" t="s">
        <v>296</v>
      </c>
      <c r="E10343" s="102" t="s">
        <v>275</v>
      </c>
      <c r="F10343" s="102" t="s">
        <v>17021</v>
      </c>
      <c r="H10343" s="102">
        <v>45591</v>
      </c>
      <c r="I10343" s="102" t="s">
        <v>280</v>
      </c>
      <c r="J10343" s="102" t="s">
        <v>1</v>
      </c>
      <c r="K10343" s="102" t="s">
        <v>482</v>
      </c>
      <c r="L10343" s="102" t="s">
        <v>483</v>
      </c>
      <c r="M10343" s="102" t="s">
        <v>1082</v>
      </c>
      <c r="N10343" s="102">
        <v>6</v>
      </c>
      <c r="O10343" s="102" t="s">
        <v>1075</v>
      </c>
    </row>
    <row r="10344" spans="1:15" x14ac:dyDescent="0.25">
      <c r="A10344" s="102" t="s">
        <v>1276</v>
      </c>
      <c r="B10344" s="103" t="s">
        <v>16171</v>
      </c>
      <c r="C10344" s="103" t="s">
        <v>274</v>
      </c>
      <c r="D10344" s="102" t="s">
        <v>1092</v>
      </c>
      <c r="E10344" s="102" t="s">
        <v>275</v>
      </c>
      <c r="F10344" s="102" t="s">
        <v>17022</v>
      </c>
      <c r="H10344" s="102">
        <v>45591</v>
      </c>
      <c r="I10344" s="102" t="s">
        <v>280</v>
      </c>
      <c r="J10344" s="102" t="s">
        <v>1</v>
      </c>
      <c r="K10344" s="102" t="s">
        <v>482</v>
      </c>
      <c r="L10344" s="102" t="s">
        <v>483</v>
      </c>
      <c r="M10344" s="102" t="s">
        <v>1074</v>
      </c>
      <c r="N10344" s="102">
        <v>6</v>
      </c>
      <c r="O10344" s="102" t="s">
        <v>1075</v>
      </c>
    </row>
    <row r="10345" spans="1:15" x14ac:dyDescent="0.25">
      <c r="A10345" s="102" t="s">
        <v>16173</v>
      </c>
      <c r="B10345" s="103" t="s">
        <v>16174</v>
      </c>
      <c r="C10345" s="103" t="s">
        <v>274</v>
      </c>
      <c r="D10345" s="102" t="s">
        <v>1092</v>
      </c>
      <c r="E10345" s="102" t="s">
        <v>275</v>
      </c>
      <c r="F10345" s="102" t="s">
        <v>17023</v>
      </c>
      <c r="H10345" s="102">
        <v>45591</v>
      </c>
      <c r="I10345" s="102" t="s">
        <v>280</v>
      </c>
      <c r="J10345" s="102" t="s">
        <v>1</v>
      </c>
      <c r="K10345" s="102" t="s">
        <v>482</v>
      </c>
      <c r="L10345" s="102" t="s">
        <v>483</v>
      </c>
      <c r="M10345" s="102" t="s">
        <v>1074</v>
      </c>
      <c r="N10345" s="102">
        <v>6</v>
      </c>
      <c r="O10345" s="102" t="s">
        <v>1075</v>
      </c>
    </row>
    <row r="10346" spans="1:15" x14ac:dyDescent="0.25">
      <c r="A10346" s="102" t="s">
        <v>16180</v>
      </c>
      <c r="B10346" s="103" t="s">
        <v>16181</v>
      </c>
      <c r="C10346" s="103" t="s">
        <v>277</v>
      </c>
      <c r="D10346" s="102" t="s">
        <v>1092</v>
      </c>
      <c r="E10346" s="102" t="s">
        <v>275</v>
      </c>
      <c r="F10346" s="102" t="s">
        <v>17024</v>
      </c>
      <c r="H10346" s="102">
        <v>45591</v>
      </c>
      <c r="I10346" s="102" t="s">
        <v>280</v>
      </c>
      <c r="J10346" s="102" t="s">
        <v>1</v>
      </c>
      <c r="K10346" s="102" t="s">
        <v>482</v>
      </c>
      <c r="L10346" s="102" t="s">
        <v>483</v>
      </c>
      <c r="M10346" s="102" t="s">
        <v>1074</v>
      </c>
      <c r="N10346" s="102">
        <v>6</v>
      </c>
      <c r="O10346" s="102" t="s">
        <v>1075</v>
      </c>
    </row>
    <row r="10347" spans="1:15" x14ac:dyDescent="0.25">
      <c r="A10347" s="102" t="s">
        <v>17025</v>
      </c>
      <c r="B10347" s="103" t="s">
        <v>16658</v>
      </c>
      <c r="C10347" s="103" t="s">
        <v>2526</v>
      </c>
      <c r="D10347" s="102" t="s">
        <v>296</v>
      </c>
      <c r="E10347" s="102" t="s">
        <v>275</v>
      </c>
      <c r="F10347" s="102" t="s">
        <v>17026</v>
      </c>
      <c r="H10347" s="102">
        <v>45591</v>
      </c>
      <c r="I10347" s="102" t="s">
        <v>279</v>
      </c>
      <c r="J10347" s="102" t="s">
        <v>482</v>
      </c>
      <c r="K10347" s="102" t="s">
        <v>1</v>
      </c>
      <c r="L10347" s="102" t="s">
        <v>481</v>
      </c>
      <c r="M10347" s="102" t="s">
        <v>1074</v>
      </c>
      <c r="N10347" s="102">
        <v>6</v>
      </c>
      <c r="O10347" s="102" t="s">
        <v>1075</v>
      </c>
    </row>
    <row r="10348" spans="1:15" x14ac:dyDescent="0.25">
      <c r="A10348" s="102" t="s">
        <v>17027</v>
      </c>
      <c r="B10348" s="103" t="s">
        <v>12895</v>
      </c>
      <c r="C10348" s="103" t="s">
        <v>2526</v>
      </c>
      <c r="D10348" s="102" t="s">
        <v>296</v>
      </c>
      <c r="E10348" s="102" t="s">
        <v>275</v>
      </c>
      <c r="F10348" s="102" t="s">
        <v>17028</v>
      </c>
      <c r="H10348" s="102">
        <v>45591</v>
      </c>
      <c r="I10348" s="102" t="s">
        <v>279</v>
      </c>
      <c r="J10348" s="102" t="s">
        <v>482</v>
      </c>
      <c r="K10348" s="102" t="s">
        <v>1</v>
      </c>
      <c r="L10348" s="102" t="s">
        <v>481</v>
      </c>
      <c r="M10348" s="102" t="s">
        <v>1074</v>
      </c>
      <c r="N10348" s="102">
        <v>6</v>
      </c>
      <c r="O10348" s="102" t="s">
        <v>1075</v>
      </c>
    </row>
    <row r="10349" spans="1:15" x14ac:dyDescent="0.25">
      <c r="A10349" s="102" t="s">
        <v>17029</v>
      </c>
      <c r="B10349" s="103" t="s">
        <v>14568</v>
      </c>
      <c r="C10349" s="103" t="s">
        <v>2526</v>
      </c>
      <c r="D10349" s="102" t="s">
        <v>296</v>
      </c>
      <c r="E10349" s="102" t="s">
        <v>275</v>
      </c>
      <c r="F10349" s="102" t="s">
        <v>17030</v>
      </c>
      <c r="H10349" s="102">
        <v>45591</v>
      </c>
      <c r="I10349" s="102" t="s">
        <v>279</v>
      </c>
      <c r="J10349" s="102" t="s">
        <v>482</v>
      </c>
      <c r="K10349" s="102" t="s">
        <v>1</v>
      </c>
      <c r="L10349" s="102" t="s">
        <v>481</v>
      </c>
      <c r="M10349" s="102" t="s">
        <v>1074</v>
      </c>
      <c r="N10349" s="102">
        <v>6</v>
      </c>
      <c r="O10349" s="102" t="s">
        <v>1075</v>
      </c>
    </row>
    <row r="10350" spans="1:15" x14ac:dyDescent="0.25">
      <c r="A10350" s="102" t="s">
        <v>2035</v>
      </c>
      <c r="B10350" s="103" t="s">
        <v>2767</v>
      </c>
      <c r="C10350" s="103" t="s">
        <v>277</v>
      </c>
      <c r="D10350" s="102" t="s">
        <v>13422</v>
      </c>
      <c r="E10350" s="102" t="s">
        <v>275</v>
      </c>
      <c r="F10350" s="102" t="s">
        <v>17031</v>
      </c>
      <c r="H10350" s="102">
        <v>45591</v>
      </c>
      <c r="I10350" s="102" t="s">
        <v>279</v>
      </c>
      <c r="J10350" s="102" t="s">
        <v>482</v>
      </c>
      <c r="K10350" s="102" t="s">
        <v>1</v>
      </c>
      <c r="L10350" s="102" t="s">
        <v>481</v>
      </c>
      <c r="M10350" s="102" t="s">
        <v>1074</v>
      </c>
      <c r="N10350" s="102">
        <v>6</v>
      </c>
      <c r="O10350" s="102" t="s">
        <v>1075</v>
      </c>
    </row>
    <row r="10351" spans="1:15" x14ac:dyDescent="0.25">
      <c r="A10351" s="102" t="s">
        <v>17032</v>
      </c>
      <c r="B10351" s="103" t="s">
        <v>1430</v>
      </c>
      <c r="C10351" s="103" t="s">
        <v>277</v>
      </c>
      <c r="D10351" s="102" t="s">
        <v>296</v>
      </c>
      <c r="E10351" s="102" t="s">
        <v>275</v>
      </c>
      <c r="F10351" s="102" t="s">
        <v>17033</v>
      </c>
      <c r="H10351" s="102">
        <v>45591</v>
      </c>
      <c r="I10351" s="102" t="s">
        <v>279</v>
      </c>
      <c r="J10351" s="102" t="s">
        <v>482</v>
      </c>
      <c r="K10351" s="102" t="s">
        <v>1</v>
      </c>
      <c r="L10351" s="102" t="s">
        <v>481</v>
      </c>
      <c r="M10351" s="102" t="s">
        <v>1074</v>
      </c>
      <c r="N10351" s="102">
        <v>6</v>
      </c>
      <c r="O10351" s="102" t="s">
        <v>1075</v>
      </c>
    </row>
    <row r="10352" spans="1:15" x14ac:dyDescent="0.25">
      <c r="A10352" s="102" t="s">
        <v>17034</v>
      </c>
      <c r="B10352" s="103" t="s">
        <v>17035</v>
      </c>
      <c r="C10352" s="103" t="s">
        <v>2526</v>
      </c>
      <c r="D10352" s="102" t="s">
        <v>296</v>
      </c>
      <c r="E10352" s="102" t="s">
        <v>275</v>
      </c>
      <c r="F10352" s="102" t="s">
        <v>17036</v>
      </c>
      <c r="H10352" s="102">
        <v>45591</v>
      </c>
      <c r="I10352" s="102" t="s">
        <v>279</v>
      </c>
      <c r="J10352" s="102" t="s">
        <v>482</v>
      </c>
      <c r="K10352" s="102" t="s">
        <v>1</v>
      </c>
      <c r="L10352" s="102" t="s">
        <v>481</v>
      </c>
      <c r="M10352" s="102" t="s">
        <v>1074</v>
      </c>
      <c r="N10352" s="102">
        <v>6</v>
      </c>
      <c r="O10352" s="102" t="s">
        <v>1075</v>
      </c>
    </row>
    <row r="10353" spans="1:15" x14ac:dyDescent="0.25">
      <c r="A10353" s="102" t="s">
        <v>17037</v>
      </c>
      <c r="B10353" s="103" t="s">
        <v>17038</v>
      </c>
      <c r="C10353" s="103" t="s">
        <v>2526</v>
      </c>
      <c r="D10353" s="102" t="s">
        <v>296</v>
      </c>
      <c r="E10353" s="102" t="s">
        <v>275</v>
      </c>
      <c r="F10353" s="102" t="s">
        <v>17039</v>
      </c>
      <c r="H10353" s="102">
        <v>45591</v>
      </c>
      <c r="I10353" s="102" t="s">
        <v>279</v>
      </c>
      <c r="J10353" s="102" t="s">
        <v>482</v>
      </c>
      <c r="K10353" s="102" t="s">
        <v>1</v>
      </c>
      <c r="L10353" s="102" t="s">
        <v>481</v>
      </c>
      <c r="M10353" s="102" t="s">
        <v>1074</v>
      </c>
      <c r="N10353" s="102">
        <v>6</v>
      </c>
      <c r="O10353" s="102" t="s">
        <v>1075</v>
      </c>
    </row>
    <row r="10354" spans="1:15" x14ac:dyDescent="0.25">
      <c r="A10354" s="102" t="s">
        <v>17040</v>
      </c>
      <c r="B10354" s="103" t="s">
        <v>17041</v>
      </c>
      <c r="C10354" s="103" t="s">
        <v>1077</v>
      </c>
      <c r="D10354" s="102" t="s">
        <v>247</v>
      </c>
      <c r="E10354" s="102" t="s">
        <v>275</v>
      </c>
      <c r="F10354" s="102" t="s">
        <v>17042</v>
      </c>
      <c r="G10354" s="102" t="s">
        <v>16729</v>
      </c>
      <c r="H10354" s="102">
        <v>45591</v>
      </c>
      <c r="I10354" s="102" t="s">
        <v>279</v>
      </c>
      <c r="J10354" s="102" t="s">
        <v>482</v>
      </c>
      <c r="K10354" s="102" t="s">
        <v>1</v>
      </c>
      <c r="L10354" s="102" t="s">
        <v>481</v>
      </c>
      <c r="M10354" s="102" t="s">
        <v>1074</v>
      </c>
      <c r="N10354" s="102">
        <v>6</v>
      </c>
      <c r="O10354" s="102" t="s">
        <v>1075</v>
      </c>
    </row>
    <row r="10355" spans="1:15" x14ac:dyDescent="0.25">
      <c r="A10355" s="102" t="s">
        <v>17043</v>
      </c>
      <c r="B10355" s="103" t="s">
        <v>1098</v>
      </c>
      <c r="C10355" s="103" t="s">
        <v>277</v>
      </c>
      <c r="D10355" s="102" t="s">
        <v>296</v>
      </c>
      <c r="E10355" s="102" t="s">
        <v>275</v>
      </c>
      <c r="F10355" s="102" t="s">
        <v>17044</v>
      </c>
      <c r="H10355" s="102">
        <v>45591</v>
      </c>
      <c r="I10355" s="102" t="s">
        <v>279</v>
      </c>
      <c r="J10355" s="102" t="s">
        <v>482</v>
      </c>
      <c r="K10355" s="102" t="s">
        <v>1</v>
      </c>
      <c r="L10355" s="102" t="s">
        <v>481</v>
      </c>
      <c r="M10355" s="102" t="s">
        <v>1074</v>
      </c>
      <c r="N10355" s="102">
        <v>6</v>
      </c>
      <c r="O10355" s="102" t="s">
        <v>1075</v>
      </c>
    </row>
    <row r="10356" spans="1:15" x14ac:dyDescent="0.25">
      <c r="A10356" s="102" t="s">
        <v>17045</v>
      </c>
      <c r="B10356" s="103" t="s">
        <v>17046</v>
      </c>
      <c r="C10356" s="103" t="s">
        <v>277</v>
      </c>
      <c r="D10356" s="102" t="s">
        <v>296</v>
      </c>
      <c r="E10356" s="102" t="s">
        <v>275</v>
      </c>
      <c r="F10356" s="102" t="s">
        <v>17047</v>
      </c>
      <c r="H10356" s="102">
        <v>45591</v>
      </c>
      <c r="I10356" s="102" t="s">
        <v>279</v>
      </c>
      <c r="J10356" s="102" t="s">
        <v>482</v>
      </c>
      <c r="K10356" s="102" t="s">
        <v>1</v>
      </c>
      <c r="L10356" s="102" t="s">
        <v>481</v>
      </c>
      <c r="M10356" s="102" t="s">
        <v>1074</v>
      </c>
      <c r="N10356" s="102">
        <v>6</v>
      </c>
      <c r="O10356" s="102" t="s">
        <v>1075</v>
      </c>
    </row>
    <row r="10357" spans="1:15" x14ac:dyDescent="0.25">
      <c r="A10357" s="102" t="s">
        <v>17048</v>
      </c>
      <c r="B10357" s="103" t="s">
        <v>15752</v>
      </c>
      <c r="C10357" s="103" t="s">
        <v>2655</v>
      </c>
      <c r="D10357" s="102" t="s">
        <v>296</v>
      </c>
      <c r="E10357" s="102" t="s">
        <v>275</v>
      </c>
      <c r="F10357" s="102" t="s">
        <v>17049</v>
      </c>
      <c r="H10357" s="102">
        <v>45591</v>
      </c>
      <c r="I10357" s="102" t="s">
        <v>279</v>
      </c>
      <c r="J10357" s="102" t="s">
        <v>482</v>
      </c>
      <c r="K10357" s="102" t="s">
        <v>1</v>
      </c>
      <c r="L10357" s="102" t="s">
        <v>481</v>
      </c>
      <c r="M10357" s="102" t="s">
        <v>1074</v>
      </c>
      <c r="N10357" s="102">
        <v>6</v>
      </c>
      <c r="O10357" s="102" t="s">
        <v>1075</v>
      </c>
    </row>
    <row r="10358" spans="1:15" x14ac:dyDescent="0.25">
      <c r="A10358" s="102" t="s">
        <v>17050</v>
      </c>
      <c r="B10358" s="103" t="s">
        <v>1109</v>
      </c>
      <c r="C10358" s="103" t="s">
        <v>277</v>
      </c>
      <c r="D10358" s="102" t="s">
        <v>296</v>
      </c>
      <c r="E10358" s="102" t="s">
        <v>275</v>
      </c>
      <c r="F10358" s="102" t="s">
        <v>17051</v>
      </c>
      <c r="H10358" s="102">
        <v>45591</v>
      </c>
      <c r="I10358" s="102" t="s">
        <v>279</v>
      </c>
      <c r="J10358" s="102" t="s">
        <v>482</v>
      </c>
      <c r="K10358" s="102" t="s">
        <v>1</v>
      </c>
      <c r="L10358" s="102" t="s">
        <v>481</v>
      </c>
      <c r="M10358" s="102" t="s">
        <v>1074</v>
      </c>
      <c r="N10358" s="102">
        <v>6</v>
      </c>
      <c r="O10358" s="102" t="s">
        <v>1075</v>
      </c>
    </row>
    <row r="10359" spans="1:15" x14ac:dyDescent="0.25">
      <c r="A10359" s="102" t="s">
        <v>17052</v>
      </c>
      <c r="B10359" s="103" t="s">
        <v>1487</v>
      </c>
      <c r="C10359" s="103" t="s">
        <v>1077</v>
      </c>
      <c r="D10359" s="102" t="s">
        <v>281</v>
      </c>
      <c r="E10359" s="102" t="s">
        <v>275</v>
      </c>
      <c r="F10359" s="102" t="s">
        <v>17053</v>
      </c>
      <c r="H10359" s="102">
        <v>45591</v>
      </c>
      <c r="I10359" s="102" t="s">
        <v>279</v>
      </c>
      <c r="J10359" s="102" t="s">
        <v>482</v>
      </c>
      <c r="K10359" s="102" t="s">
        <v>1</v>
      </c>
      <c r="L10359" s="102" t="s">
        <v>481</v>
      </c>
      <c r="M10359" s="102" t="s">
        <v>1074</v>
      </c>
      <c r="N10359" s="102">
        <v>6</v>
      </c>
      <c r="O10359" s="102" t="s">
        <v>1075</v>
      </c>
    </row>
    <row r="10360" spans="1:15" x14ac:dyDescent="0.25">
      <c r="A10360" s="102" t="s">
        <v>17054</v>
      </c>
      <c r="B10360" s="103" t="s">
        <v>17055</v>
      </c>
      <c r="C10360" s="103" t="s">
        <v>2526</v>
      </c>
      <c r="D10360" s="102" t="s">
        <v>296</v>
      </c>
      <c r="E10360" s="102" t="s">
        <v>275</v>
      </c>
      <c r="F10360" s="102" t="s">
        <v>17056</v>
      </c>
      <c r="H10360" s="102">
        <v>45591</v>
      </c>
      <c r="I10360" s="102" t="s">
        <v>279</v>
      </c>
      <c r="J10360" s="102" t="s">
        <v>482</v>
      </c>
      <c r="K10360" s="102" t="s">
        <v>1</v>
      </c>
      <c r="L10360" s="102" t="s">
        <v>481</v>
      </c>
      <c r="M10360" s="102" t="s">
        <v>1074</v>
      </c>
      <c r="N10360" s="102">
        <v>6</v>
      </c>
      <c r="O10360" s="102" t="s">
        <v>1075</v>
      </c>
    </row>
    <row r="10361" spans="1:15" x14ac:dyDescent="0.25">
      <c r="A10361" s="102" t="s">
        <v>17057</v>
      </c>
      <c r="B10361" s="103" t="s">
        <v>1924</v>
      </c>
      <c r="C10361" s="103" t="s">
        <v>274</v>
      </c>
      <c r="D10361" s="102" t="s">
        <v>13422</v>
      </c>
      <c r="E10361" s="102" t="s">
        <v>275</v>
      </c>
      <c r="F10361" s="102" t="s">
        <v>17058</v>
      </c>
      <c r="H10361" s="102">
        <v>45591</v>
      </c>
      <c r="I10361" s="102" t="s">
        <v>279</v>
      </c>
      <c r="J10361" s="102" t="s">
        <v>482</v>
      </c>
      <c r="K10361" s="102" t="s">
        <v>1</v>
      </c>
      <c r="L10361" s="102" t="s">
        <v>481</v>
      </c>
      <c r="M10361" s="102" t="s">
        <v>1074</v>
      </c>
      <c r="N10361" s="102">
        <v>6</v>
      </c>
      <c r="O10361" s="102" t="s">
        <v>1075</v>
      </c>
    </row>
    <row r="10362" spans="1:15" x14ac:dyDescent="0.25">
      <c r="A10362" s="102" t="s">
        <v>17059</v>
      </c>
      <c r="B10362" s="103" t="s">
        <v>2649</v>
      </c>
      <c r="C10362" s="103" t="s">
        <v>1082</v>
      </c>
      <c r="D10362" s="102" t="s">
        <v>296</v>
      </c>
      <c r="E10362" s="102" t="s">
        <v>275</v>
      </c>
      <c r="F10362" s="102" t="s">
        <v>17060</v>
      </c>
      <c r="H10362" s="102">
        <v>45591</v>
      </c>
      <c r="I10362" s="102" t="s">
        <v>279</v>
      </c>
      <c r="J10362" s="102" t="s">
        <v>482</v>
      </c>
      <c r="K10362" s="102" t="s">
        <v>1</v>
      </c>
      <c r="L10362" s="102" t="s">
        <v>481</v>
      </c>
      <c r="M10362" s="102" t="s">
        <v>1082</v>
      </c>
      <c r="N10362" s="102">
        <v>6</v>
      </c>
      <c r="O10362" s="102" t="s">
        <v>1075</v>
      </c>
    </row>
    <row r="10363" spans="1:15" x14ac:dyDescent="0.25">
      <c r="A10363" s="102" t="s">
        <v>17059</v>
      </c>
      <c r="B10363" s="103" t="s">
        <v>17061</v>
      </c>
      <c r="C10363" s="103" t="s">
        <v>274</v>
      </c>
      <c r="D10363" s="102" t="s">
        <v>296</v>
      </c>
      <c r="E10363" s="102" t="s">
        <v>275</v>
      </c>
      <c r="F10363" s="102" t="s">
        <v>17062</v>
      </c>
      <c r="H10363" s="102">
        <v>45591</v>
      </c>
      <c r="I10363" s="102" t="s">
        <v>279</v>
      </c>
      <c r="J10363" s="102" t="s">
        <v>482</v>
      </c>
      <c r="K10363" s="102" t="s">
        <v>1</v>
      </c>
      <c r="L10363" s="102" t="s">
        <v>481</v>
      </c>
      <c r="M10363" s="102" t="s">
        <v>1074</v>
      </c>
      <c r="N10363" s="102">
        <v>6</v>
      </c>
      <c r="O10363" s="102" t="s">
        <v>1075</v>
      </c>
    </row>
    <row r="10364" spans="1:15" x14ac:dyDescent="0.25">
      <c r="A10364" s="102" t="s">
        <v>17059</v>
      </c>
      <c r="B10364" s="103" t="s">
        <v>1189</v>
      </c>
      <c r="C10364" s="103" t="s">
        <v>1180</v>
      </c>
      <c r="D10364" s="102" t="s">
        <v>296</v>
      </c>
      <c r="E10364" s="102" t="s">
        <v>275</v>
      </c>
      <c r="F10364" s="102" t="s">
        <v>17063</v>
      </c>
      <c r="H10364" s="102">
        <v>45591</v>
      </c>
      <c r="I10364" s="102" t="s">
        <v>279</v>
      </c>
      <c r="J10364" s="102" t="s">
        <v>482</v>
      </c>
      <c r="K10364" s="102" t="s">
        <v>1</v>
      </c>
      <c r="L10364" s="102" t="s">
        <v>481</v>
      </c>
      <c r="M10364" s="102" t="s">
        <v>1180</v>
      </c>
      <c r="N10364" s="102">
        <v>6</v>
      </c>
      <c r="O10364" s="102" t="s">
        <v>1075</v>
      </c>
    </row>
    <row r="10365" spans="1:15" x14ac:dyDescent="0.25">
      <c r="A10365" s="102" t="s">
        <v>1216</v>
      </c>
      <c r="B10365" s="103" t="s">
        <v>2069</v>
      </c>
      <c r="C10365" s="103" t="s">
        <v>1077</v>
      </c>
      <c r="D10365" s="102" t="s">
        <v>247</v>
      </c>
      <c r="E10365" s="102" t="s">
        <v>275</v>
      </c>
      <c r="F10365" s="102" t="s">
        <v>17064</v>
      </c>
      <c r="G10365" s="102" t="s">
        <v>16729</v>
      </c>
      <c r="H10365" s="102">
        <v>45591</v>
      </c>
      <c r="I10365" s="102" t="s">
        <v>279</v>
      </c>
      <c r="J10365" s="102" t="s">
        <v>482</v>
      </c>
      <c r="K10365" s="102" t="s">
        <v>1</v>
      </c>
      <c r="L10365" s="102" t="s">
        <v>481</v>
      </c>
      <c r="M10365" s="102" t="s">
        <v>1074</v>
      </c>
      <c r="N10365" s="102">
        <v>6</v>
      </c>
      <c r="O10365" s="102" t="s">
        <v>1075</v>
      </c>
    </row>
    <row r="10366" spans="1:15" x14ac:dyDescent="0.25">
      <c r="A10366" s="102" t="s">
        <v>1216</v>
      </c>
      <c r="B10366" s="103" t="s">
        <v>1344</v>
      </c>
      <c r="C10366" s="103" t="s">
        <v>1225</v>
      </c>
      <c r="D10366" s="102" t="s">
        <v>247</v>
      </c>
      <c r="E10366" s="102" t="s">
        <v>275</v>
      </c>
      <c r="F10366" s="102" t="s">
        <v>17065</v>
      </c>
      <c r="G10366" s="102" t="s">
        <v>16729</v>
      </c>
      <c r="H10366" s="102">
        <v>45591</v>
      </c>
      <c r="I10366" s="102" t="s">
        <v>279</v>
      </c>
      <c r="J10366" s="102" t="s">
        <v>482</v>
      </c>
      <c r="K10366" s="102" t="s">
        <v>1</v>
      </c>
      <c r="L10366" s="102" t="s">
        <v>481</v>
      </c>
      <c r="M10366" s="102" t="s">
        <v>1074</v>
      </c>
      <c r="N10366" s="102">
        <v>6</v>
      </c>
      <c r="O10366" s="102" t="s">
        <v>1075</v>
      </c>
    </row>
    <row r="10367" spans="1:15" x14ac:dyDescent="0.25">
      <c r="A10367" s="102" t="s">
        <v>17066</v>
      </c>
      <c r="B10367" s="103" t="s">
        <v>5109</v>
      </c>
      <c r="C10367" s="103" t="s">
        <v>2655</v>
      </c>
      <c r="D10367" s="102" t="s">
        <v>296</v>
      </c>
      <c r="E10367" s="102" t="s">
        <v>275</v>
      </c>
      <c r="F10367" s="102" t="s">
        <v>17067</v>
      </c>
      <c r="H10367" s="102">
        <v>45591</v>
      </c>
      <c r="I10367" s="102" t="s">
        <v>279</v>
      </c>
      <c r="J10367" s="102" t="s">
        <v>482</v>
      </c>
      <c r="K10367" s="102" t="s">
        <v>1</v>
      </c>
      <c r="L10367" s="102" t="s">
        <v>481</v>
      </c>
      <c r="M10367" s="102" t="s">
        <v>1074</v>
      </c>
      <c r="N10367" s="102">
        <v>6</v>
      </c>
      <c r="O10367" s="102" t="s">
        <v>1075</v>
      </c>
    </row>
    <row r="10368" spans="1:15" x14ac:dyDescent="0.25">
      <c r="A10368" s="102" t="s">
        <v>17066</v>
      </c>
      <c r="B10368" s="103" t="s">
        <v>1577</v>
      </c>
      <c r="C10368" s="103" t="s">
        <v>2650</v>
      </c>
      <c r="D10368" s="102" t="s">
        <v>296</v>
      </c>
      <c r="E10368" s="102" t="s">
        <v>275</v>
      </c>
      <c r="F10368" s="102" t="s">
        <v>17068</v>
      </c>
      <c r="H10368" s="102">
        <v>45591</v>
      </c>
      <c r="I10368" s="102" t="s">
        <v>279</v>
      </c>
      <c r="J10368" s="102" t="s">
        <v>482</v>
      </c>
      <c r="K10368" s="102" t="s">
        <v>1</v>
      </c>
      <c r="L10368" s="102" t="s">
        <v>481</v>
      </c>
      <c r="M10368" s="102" t="s">
        <v>1082</v>
      </c>
      <c r="N10368" s="102">
        <v>6</v>
      </c>
      <c r="O10368" s="102" t="s">
        <v>1075</v>
      </c>
    </row>
    <row r="10369" spans="1:15" x14ac:dyDescent="0.25">
      <c r="A10369" s="102" t="s">
        <v>17069</v>
      </c>
      <c r="B10369" s="103" t="s">
        <v>17070</v>
      </c>
      <c r="C10369" s="103" t="s">
        <v>2526</v>
      </c>
      <c r="D10369" s="102" t="s">
        <v>296</v>
      </c>
      <c r="E10369" s="102" t="s">
        <v>275</v>
      </c>
      <c r="F10369" s="102" t="s">
        <v>17071</v>
      </c>
      <c r="H10369" s="102">
        <v>45591</v>
      </c>
      <c r="I10369" s="102" t="s">
        <v>279</v>
      </c>
      <c r="J10369" s="102" t="s">
        <v>482</v>
      </c>
      <c r="K10369" s="102" t="s">
        <v>1</v>
      </c>
      <c r="L10369" s="102" t="s">
        <v>481</v>
      </c>
      <c r="M10369" s="102" t="s">
        <v>1074</v>
      </c>
      <c r="N10369" s="102">
        <v>6</v>
      </c>
      <c r="O10369" s="102" t="s">
        <v>1075</v>
      </c>
    </row>
    <row r="10370" spans="1:15" x14ac:dyDescent="0.25">
      <c r="A10370" s="102" t="s">
        <v>17072</v>
      </c>
      <c r="B10370" s="103" t="s">
        <v>17073</v>
      </c>
      <c r="C10370" s="103" t="s">
        <v>1118</v>
      </c>
      <c r="D10370" s="102" t="s">
        <v>152</v>
      </c>
      <c r="E10370" s="102" t="s">
        <v>275</v>
      </c>
      <c r="F10370" s="102" t="s">
        <v>17074</v>
      </c>
      <c r="H10370" s="102">
        <v>45591</v>
      </c>
      <c r="I10370" s="102" t="s">
        <v>279</v>
      </c>
      <c r="J10370" s="102" t="s">
        <v>482</v>
      </c>
      <c r="K10370" s="102" t="s">
        <v>1</v>
      </c>
      <c r="L10370" s="102" t="s">
        <v>481</v>
      </c>
      <c r="M10370" s="102" t="s">
        <v>1074</v>
      </c>
      <c r="N10370" s="102">
        <v>6</v>
      </c>
      <c r="O10370" s="102" t="s">
        <v>1075</v>
      </c>
    </row>
    <row r="10371" spans="1:15" x14ac:dyDescent="0.25">
      <c r="A10371" s="102" t="s">
        <v>17075</v>
      </c>
      <c r="B10371" s="103" t="s">
        <v>1721</v>
      </c>
      <c r="C10371" s="103" t="s">
        <v>2526</v>
      </c>
      <c r="D10371" s="102" t="s">
        <v>296</v>
      </c>
      <c r="E10371" s="102" t="s">
        <v>275</v>
      </c>
      <c r="F10371" s="102" t="s">
        <v>17076</v>
      </c>
      <c r="H10371" s="102">
        <v>45591</v>
      </c>
      <c r="I10371" s="102" t="s">
        <v>279</v>
      </c>
      <c r="J10371" s="102" t="s">
        <v>482</v>
      </c>
      <c r="K10371" s="102" t="s">
        <v>1</v>
      </c>
      <c r="L10371" s="102" t="s">
        <v>481</v>
      </c>
      <c r="M10371" s="102" t="s">
        <v>1074</v>
      </c>
      <c r="N10371" s="102">
        <v>6</v>
      </c>
      <c r="O10371" s="102" t="s">
        <v>1075</v>
      </c>
    </row>
    <row r="10372" spans="1:15" x14ac:dyDescent="0.25">
      <c r="A10372" s="102" t="s">
        <v>17077</v>
      </c>
      <c r="B10372" s="103" t="s">
        <v>5075</v>
      </c>
      <c r="C10372" s="103" t="s">
        <v>2526</v>
      </c>
      <c r="D10372" s="102" t="s">
        <v>296</v>
      </c>
      <c r="E10372" s="102" t="s">
        <v>275</v>
      </c>
      <c r="F10372" s="102" t="s">
        <v>17078</v>
      </c>
      <c r="H10372" s="102">
        <v>45591</v>
      </c>
      <c r="I10372" s="102" t="s">
        <v>279</v>
      </c>
      <c r="J10372" s="102" t="s">
        <v>482</v>
      </c>
      <c r="K10372" s="102" t="s">
        <v>1</v>
      </c>
      <c r="L10372" s="102" t="s">
        <v>481</v>
      </c>
      <c r="M10372" s="102" t="s">
        <v>1074</v>
      </c>
      <c r="N10372" s="102">
        <v>6</v>
      </c>
      <c r="O10372" s="102" t="s">
        <v>1075</v>
      </c>
    </row>
    <row r="10373" spans="1:15" x14ac:dyDescent="0.25">
      <c r="A10373" s="102" t="s">
        <v>17079</v>
      </c>
      <c r="B10373" s="103" t="s">
        <v>5529</v>
      </c>
      <c r="C10373" s="103" t="s">
        <v>1082</v>
      </c>
      <c r="D10373" s="102" t="s">
        <v>296</v>
      </c>
      <c r="E10373" s="102" t="s">
        <v>275</v>
      </c>
      <c r="F10373" s="102" t="s">
        <v>17080</v>
      </c>
      <c r="H10373" s="102">
        <v>45591</v>
      </c>
      <c r="I10373" s="102" t="s">
        <v>279</v>
      </c>
      <c r="J10373" s="102" t="s">
        <v>482</v>
      </c>
      <c r="K10373" s="102" t="s">
        <v>1</v>
      </c>
      <c r="L10373" s="102" t="s">
        <v>481</v>
      </c>
      <c r="M10373" s="102" t="s">
        <v>1082</v>
      </c>
      <c r="N10373" s="102">
        <v>6</v>
      </c>
      <c r="O10373" s="102" t="s">
        <v>1075</v>
      </c>
    </row>
    <row r="10374" spans="1:15" x14ac:dyDescent="0.25">
      <c r="A10374" s="102" t="s">
        <v>17081</v>
      </c>
      <c r="B10374" s="103" t="s">
        <v>1189</v>
      </c>
      <c r="C10374" s="103" t="s">
        <v>274</v>
      </c>
      <c r="D10374" s="102" t="s">
        <v>296</v>
      </c>
      <c r="E10374" s="102" t="s">
        <v>275</v>
      </c>
      <c r="F10374" s="102" t="s">
        <v>17082</v>
      </c>
      <c r="H10374" s="102">
        <v>45591</v>
      </c>
      <c r="I10374" s="102" t="s">
        <v>279</v>
      </c>
      <c r="J10374" s="102" t="s">
        <v>482</v>
      </c>
      <c r="K10374" s="102" t="s">
        <v>1</v>
      </c>
      <c r="L10374" s="102" t="s">
        <v>481</v>
      </c>
      <c r="M10374" s="102" t="s">
        <v>1074</v>
      </c>
      <c r="N10374" s="102">
        <v>6</v>
      </c>
      <c r="O10374" s="102" t="s">
        <v>1075</v>
      </c>
    </row>
    <row r="10375" spans="1:15" x14ac:dyDescent="0.25">
      <c r="A10375" s="102" t="s">
        <v>12730</v>
      </c>
      <c r="B10375" s="103" t="s">
        <v>16840</v>
      </c>
      <c r="C10375" s="103" t="s">
        <v>1082</v>
      </c>
      <c r="D10375" s="102" t="s">
        <v>296</v>
      </c>
      <c r="E10375" s="102" t="s">
        <v>275</v>
      </c>
      <c r="F10375" s="102" t="s">
        <v>17083</v>
      </c>
      <c r="H10375" s="102">
        <v>45591</v>
      </c>
      <c r="I10375" s="102" t="s">
        <v>279</v>
      </c>
      <c r="J10375" s="102" t="s">
        <v>482</v>
      </c>
      <c r="K10375" s="102" t="s">
        <v>1</v>
      </c>
      <c r="L10375" s="102" t="s">
        <v>481</v>
      </c>
      <c r="M10375" s="102" t="s">
        <v>1082</v>
      </c>
      <c r="N10375" s="102">
        <v>6</v>
      </c>
      <c r="O10375" s="102" t="s">
        <v>1075</v>
      </c>
    </row>
    <row r="10376" spans="1:15" x14ac:dyDescent="0.25">
      <c r="A10376" s="102" t="s">
        <v>17084</v>
      </c>
      <c r="B10376" s="103" t="s">
        <v>5947</v>
      </c>
      <c r="C10376" s="103" t="s">
        <v>277</v>
      </c>
      <c r="D10376" s="102" t="s">
        <v>281</v>
      </c>
      <c r="E10376" s="102" t="s">
        <v>275</v>
      </c>
      <c r="F10376" s="102" t="s">
        <v>17085</v>
      </c>
      <c r="H10376" s="102">
        <v>45591</v>
      </c>
      <c r="I10376" s="102" t="s">
        <v>279</v>
      </c>
      <c r="J10376" s="102" t="s">
        <v>482</v>
      </c>
      <c r="K10376" s="102" t="s">
        <v>1</v>
      </c>
      <c r="L10376" s="102" t="s">
        <v>481</v>
      </c>
      <c r="M10376" s="102" t="s">
        <v>1074</v>
      </c>
      <c r="N10376" s="102">
        <v>6</v>
      </c>
      <c r="O10376" s="102" t="s">
        <v>1075</v>
      </c>
    </row>
    <row r="10377" spans="1:15" x14ac:dyDescent="0.25">
      <c r="A10377" s="102" t="s">
        <v>17086</v>
      </c>
      <c r="B10377" s="103" t="s">
        <v>17087</v>
      </c>
      <c r="C10377" s="103" t="s">
        <v>1077</v>
      </c>
      <c r="D10377" s="102" t="s">
        <v>281</v>
      </c>
      <c r="E10377" s="102" t="s">
        <v>275</v>
      </c>
      <c r="F10377" s="102" t="s">
        <v>17088</v>
      </c>
      <c r="H10377" s="102">
        <v>45591</v>
      </c>
      <c r="I10377" s="102" t="s">
        <v>279</v>
      </c>
      <c r="J10377" s="102" t="s">
        <v>482</v>
      </c>
      <c r="K10377" s="102" t="s">
        <v>1</v>
      </c>
      <c r="L10377" s="102" t="s">
        <v>481</v>
      </c>
      <c r="M10377" s="102" t="s">
        <v>1074</v>
      </c>
      <c r="N10377" s="102">
        <v>6</v>
      </c>
      <c r="O10377" s="102" t="s">
        <v>1075</v>
      </c>
    </row>
    <row r="10378" spans="1:15" x14ac:dyDescent="0.25">
      <c r="A10378" s="102" t="s">
        <v>17089</v>
      </c>
      <c r="B10378" s="103" t="s">
        <v>14810</v>
      </c>
      <c r="C10378" s="103" t="s">
        <v>2655</v>
      </c>
      <c r="D10378" s="102" t="s">
        <v>296</v>
      </c>
      <c r="E10378" s="102" t="s">
        <v>275</v>
      </c>
      <c r="F10378" s="102" t="s">
        <v>17090</v>
      </c>
      <c r="H10378" s="102">
        <v>45591</v>
      </c>
      <c r="I10378" s="102" t="s">
        <v>279</v>
      </c>
      <c r="J10378" s="102" t="s">
        <v>482</v>
      </c>
      <c r="K10378" s="102" t="s">
        <v>1</v>
      </c>
      <c r="L10378" s="102" t="s">
        <v>481</v>
      </c>
      <c r="M10378" s="102" t="s">
        <v>1074</v>
      </c>
      <c r="N10378" s="102">
        <v>6</v>
      </c>
      <c r="O10378" s="102" t="s">
        <v>1075</v>
      </c>
    </row>
    <row r="10379" spans="1:15" x14ac:dyDescent="0.25">
      <c r="A10379" s="102" t="s">
        <v>17089</v>
      </c>
      <c r="B10379" s="103" t="s">
        <v>1577</v>
      </c>
      <c r="C10379" s="103" t="s">
        <v>2526</v>
      </c>
      <c r="D10379" s="102" t="s">
        <v>296</v>
      </c>
      <c r="E10379" s="102" t="s">
        <v>275</v>
      </c>
      <c r="F10379" s="102" t="s">
        <v>17091</v>
      </c>
      <c r="H10379" s="102">
        <v>45591</v>
      </c>
      <c r="I10379" s="102" t="s">
        <v>279</v>
      </c>
      <c r="J10379" s="102" t="s">
        <v>482</v>
      </c>
      <c r="K10379" s="102" t="s">
        <v>1</v>
      </c>
      <c r="L10379" s="102" t="s">
        <v>481</v>
      </c>
      <c r="M10379" s="102" t="s">
        <v>1074</v>
      </c>
      <c r="N10379" s="102">
        <v>6</v>
      </c>
      <c r="O10379" s="102" t="s">
        <v>1075</v>
      </c>
    </row>
    <row r="10380" spans="1:15" x14ac:dyDescent="0.25">
      <c r="A10380" s="102" t="s">
        <v>17092</v>
      </c>
      <c r="B10380" s="103" t="s">
        <v>3116</v>
      </c>
      <c r="C10380" s="103" t="s">
        <v>1225</v>
      </c>
      <c r="D10380" s="102" t="s">
        <v>247</v>
      </c>
      <c r="E10380" s="102" t="s">
        <v>275</v>
      </c>
      <c r="F10380" s="102" t="s">
        <v>17093</v>
      </c>
      <c r="G10380" s="102" t="s">
        <v>16729</v>
      </c>
      <c r="H10380" s="102">
        <v>45591</v>
      </c>
      <c r="I10380" s="102" t="s">
        <v>279</v>
      </c>
      <c r="J10380" s="102" t="s">
        <v>482</v>
      </c>
      <c r="K10380" s="102" t="s">
        <v>1</v>
      </c>
      <c r="L10380" s="102" t="s">
        <v>481</v>
      </c>
      <c r="M10380" s="102" t="s">
        <v>1074</v>
      </c>
      <c r="N10380" s="102">
        <v>6</v>
      </c>
      <c r="O10380" s="102" t="s">
        <v>1075</v>
      </c>
    </row>
    <row r="10381" spans="1:15" x14ac:dyDescent="0.25">
      <c r="A10381" s="102" t="s">
        <v>17094</v>
      </c>
      <c r="B10381" s="103" t="s">
        <v>17095</v>
      </c>
      <c r="C10381" s="103" t="s">
        <v>1077</v>
      </c>
      <c r="D10381" s="102" t="s">
        <v>247</v>
      </c>
      <c r="E10381" s="102" t="s">
        <v>275</v>
      </c>
      <c r="F10381" s="102" t="s">
        <v>17096</v>
      </c>
      <c r="G10381" s="102" t="s">
        <v>16729</v>
      </c>
      <c r="H10381" s="102">
        <v>45591</v>
      </c>
      <c r="I10381" s="102" t="s">
        <v>279</v>
      </c>
      <c r="J10381" s="102" t="s">
        <v>482</v>
      </c>
      <c r="K10381" s="102" t="s">
        <v>1</v>
      </c>
      <c r="L10381" s="102" t="s">
        <v>481</v>
      </c>
      <c r="M10381" s="102" t="s">
        <v>1074</v>
      </c>
      <c r="N10381" s="102">
        <v>6</v>
      </c>
      <c r="O10381" s="102" t="s">
        <v>1075</v>
      </c>
    </row>
    <row r="10382" spans="1:15" x14ac:dyDescent="0.25">
      <c r="A10382" s="102" t="s">
        <v>17094</v>
      </c>
      <c r="B10382" s="103" t="s">
        <v>17097</v>
      </c>
      <c r="C10382" s="103" t="s">
        <v>1077</v>
      </c>
      <c r="D10382" s="102" t="s">
        <v>247</v>
      </c>
      <c r="E10382" s="102" t="s">
        <v>275</v>
      </c>
      <c r="F10382" s="102" t="s">
        <v>17098</v>
      </c>
      <c r="G10382" s="102" t="s">
        <v>16729</v>
      </c>
      <c r="H10382" s="102">
        <v>45591</v>
      </c>
      <c r="I10382" s="102" t="s">
        <v>279</v>
      </c>
      <c r="J10382" s="102" t="s">
        <v>482</v>
      </c>
      <c r="K10382" s="102" t="s">
        <v>1</v>
      </c>
      <c r="L10382" s="102" t="s">
        <v>481</v>
      </c>
      <c r="M10382" s="102" t="s">
        <v>1074</v>
      </c>
      <c r="N10382" s="102">
        <v>6</v>
      </c>
      <c r="O10382" s="102" t="s">
        <v>1075</v>
      </c>
    </row>
    <row r="10383" spans="1:15" x14ac:dyDescent="0.25">
      <c r="A10383" s="102" t="s">
        <v>17099</v>
      </c>
      <c r="B10383" s="103" t="s">
        <v>17100</v>
      </c>
      <c r="C10383" s="103" t="s">
        <v>2526</v>
      </c>
      <c r="D10383" s="102" t="s">
        <v>296</v>
      </c>
      <c r="E10383" s="102" t="s">
        <v>275</v>
      </c>
      <c r="F10383" s="102" t="s">
        <v>17101</v>
      </c>
      <c r="H10383" s="102">
        <v>45591</v>
      </c>
      <c r="I10383" s="102" t="s">
        <v>279</v>
      </c>
      <c r="J10383" s="102" t="s">
        <v>482</v>
      </c>
      <c r="K10383" s="102" t="s">
        <v>1</v>
      </c>
      <c r="L10383" s="102" t="s">
        <v>481</v>
      </c>
      <c r="M10383" s="102" t="s">
        <v>1074</v>
      </c>
      <c r="N10383" s="102">
        <v>6</v>
      </c>
      <c r="O10383" s="102" t="s">
        <v>1075</v>
      </c>
    </row>
    <row r="10384" spans="1:15" x14ac:dyDescent="0.25">
      <c r="A10384" s="102" t="s">
        <v>17102</v>
      </c>
      <c r="B10384" s="103" t="s">
        <v>17103</v>
      </c>
      <c r="C10384" s="103" t="s">
        <v>2650</v>
      </c>
      <c r="D10384" s="102" t="s">
        <v>296</v>
      </c>
      <c r="E10384" s="102" t="s">
        <v>275</v>
      </c>
      <c r="F10384" s="102" t="s">
        <v>17104</v>
      </c>
      <c r="H10384" s="102">
        <v>45591</v>
      </c>
      <c r="I10384" s="102" t="s">
        <v>279</v>
      </c>
      <c r="J10384" s="102" t="s">
        <v>482</v>
      </c>
      <c r="K10384" s="102" t="s">
        <v>1</v>
      </c>
      <c r="L10384" s="102" t="s">
        <v>481</v>
      </c>
      <c r="M10384" s="102" t="s">
        <v>1082</v>
      </c>
      <c r="N10384" s="102">
        <v>6</v>
      </c>
      <c r="O10384" s="102" t="s">
        <v>1075</v>
      </c>
    </row>
    <row r="10385" spans="1:15" x14ac:dyDescent="0.25">
      <c r="A10385" s="102" t="s">
        <v>17102</v>
      </c>
      <c r="B10385" s="103" t="s">
        <v>9585</v>
      </c>
      <c r="C10385" s="103" t="s">
        <v>2655</v>
      </c>
      <c r="D10385" s="102" t="s">
        <v>296</v>
      </c>
      <c r="E10385" s="102" t="s">
        <v>275</v>
      </c>
      <c r="F10385" s="102" t="s">
        <v>17105</v>
      </c>
      <c r="H10385" s="102">
        <v>45591</v>
      </c>
      <c r="I10385" s="102" t="s">
        <v>279</v>
      </c>
      <c r="J10385" s="102" t="s">
        <v>482</v>
      </c>
      <c r="K10385" s="102" t="s">
        <v>1</v>
      </c>
      <c r="L10385" s="102" t="s">
        <v>481</v>
      </c>
      <c r="M10385" s="102" t="s">
        <v>1074</v>
      </c>
      <c r="N10385" s="102">
        <v>6</v>
      </c>
      <c r="O10385" s="102" t="s">
        <v>1075</v>
      </c>
    </row>
    <row r="10386" spans="1:15" x14ac:dyDescent="0.25">
      <c r="A10386" s="102" t="s">
        <v>17102</v>
      </c>
      <c r="B10386" s="103" t="s">
        <v>17106</v>
      </c>
      <c r="C10386" s="103" t="s">
        <v>2650</v>
      </c>
      <c r="D10386" s="102" t="s">
        <v>296</v>
      </c>
      <c r="E10386" s="102" t="s">
        <v>275</v>
      </c>
      <c r="F10386" s="102" t="s">
        <v>17107</v>
      </c>
      <c r="H10386" s="102">
        <v>45591</v>
      </c>
      <c r="I10386" s="102" t="s">
        <v>279</v>
      </c>
      <c r="J10386" s="102" t="s">
        <v>482</v>
      </c>
      <c r="K10386" s="102" t="s">
        <v>1</v>
      </c>
      <c r="L10386" s="102" t="s">
        <v>481</v>
      </c>
      <c r="M10386" s="102" t="s">
        <v>1082</v>
      </c>
      <c r="N10386" s="102">
        <v>6</v>
      </c>
      <c r="O10386" s="102" t="s">
        <v>1075</v>
      </c>
    </row>
    <row r="10387" spans="1:15" x14ac:dyDescent="0.25">
      <c r="A10387" s="102" t="s">
        <v>17102</v>
      </c>
      <c r="B10387" s="103" t="s">
        <v>17108</v>
      </c>
      <c r="C10387" s="103" t="s">
        <v>2650</v>
      </c>
      <c r="D10387" s="102" t="s">
        <v>296</v>
      </c>
      <c r="E10387" s="102" t="s">
        <v>275</v>
      </c>
      <c r="F10387" s="102" t="s">
        <v>17109</v>
      </c>
      <c r="H10387" s="102">
        <v>45591</v>
      </c>
      <c r="I10387" s="102" t="s">
        <v>279</v>
      </c>
      <c r="J10387" s="102" t="s">
        <v>482</v>
      </c>
      <c r="K10387" s="102" t="s">
        <v>1</v>
      </c>
      <c r="L10387" s="102" t="s">
        <v>481</v>
      </c>
      <c r="M10387" s="102" t="s">
        <v>1082</v>
      </c>
      <c r="N10387" s="102">
        <v>6</v>
      </c>
      <c r="O10387" s="102" t="s">
        <v>1075</v>
      </c>
    </row>
    <row r="10388" spans="1:15" x14ac:dyDescent="0.25">
      <c r="A10388" s="102" t="s">
        <v>4675</v>
      </c>
      <c r="B10388" s="103" t="s">
        <v>8820</v>
      </c>
      <c r="C10388" s="103" t="s">
        <v>1118</v>
      </c>
      <c r="D10388" s="102" t="s">
        <v>152</v>
      </c>
      <c r="E10388" s="102" t="s">
        <v>275</v>
      </c>
      <c r="F10388" s="102" t="s">
        <v>17110</v>
      </c>
      <c r="H10388" s="102">
        <v>45591</v>
      </c>
      <c r="I10388" s="102" t="s">
        <v>279</v>
      </c>
      <c r="J10388" s="102" t="s">
        <v>482</v>
      </c>
      <c r="K10388" s="102" t="s">
        <v>1</v>
      </c>
      <c r="L10388" s="102" t="s">
        <v>481</v>
      </c>
      <c r="M10388" s="102" t="s">
        <v>1074</v>
      </c>
      <c r="N10388" s="102">
        <v>6</v>
      </c>
      <c r="O10388" s="102" t="s">
        <v>1075</v>
      </c>
    </row>
    <row r="10389" spans="1:15" x14ac:dyDescent="0.25">
      <c r="A10389" s="102" t="s">
        <v>17111</v>
      </c>
      <c r="B10389" s="103" t="s">
        <v>1242</v>
      </c>
      <c r="C10389" s="103" t="s">
        <v>1082</v>
      </c>
      <c r="D10389" s="102" t="s">
        <v>152</v>
      </c>
      <c r="E10389" s="102" t="s">
        <v>275</v>
      </c>
      <c r="F10389" s="102" t="s">
        <v>17112</v>
      </c>
      <c r="H10389" s="102">
        <v>45591</v>
      </c>
      <c r="I10389" s="102" t="s">
        <v>279</v>
      </c>
      <c r="J10389" s="102" t="s">
        <v>482</v>
      </c>
      <c r="K10389" s="102" t="s">
        <v>1</v>
      </c>
      <c r="L10389" s="102" t="s">
        <v>481</v>
      </c>
      <c r="M10389" s="102" t="s">
        <v>1082</v>
      </c>
      <c r="N10389" s="102">
        <v>6</v>
      </c>
      <c r="O10389" s="102" t="s">
        <v>1075</v>
      </c>
    </row>
    <row r="10390" spans="1:15" x14ac:dyDescent="0.25">
      <c r="A10390" s="102" t="s">
        <v>17111</v>
      </c>
      <c r="B10390" s="103" t="s">
        <v>1124</v>
      </c>
      <c r="C10390" s="103" t="s">
        <v>274</v>
      </c>
      <c r="D10390" s="102" t="s">
        <v>152</v>
      </c>
      <c r="E10390" s="102" t="s">
        <v>275</v>
      </c>
      <c r="F10390" s="102" t="s">
        <v>17113</v>
      </c>
      <c r="H10390" s="102">
        <v>45591</v>
      </c>
      <c r="I10390" s="102" t="s">
        <v>279</v>
      </c>
      <c r="J10390" s="102" t="s">
        <v>482</v>
      </c>
      <c r="K10390" s="102" t="s">
        <v>1</v>
      </c>
      <c r="L10390" s="102" t="s">
        <v>481</v>
      </c>
      <c r="M10390" s="102" t="s">
        <v>1074</v>
      </c>
      <c r="N10390" s="102">
        <v>6</v>
      </c>
      <c r="O10390" s="102" t="s">
        <v>1075</v>
      </c>
    </row>
    <row r="10391" spans="1:15" x14ac:dyDescent="0.25">
      <c r="A10391" s="102" t="s">
        <v>17114</v>
      </c>
      <c r="B10391" s="103" t="s">
        <v>4810</v>
      </c>
      <c r="C10391" s="103" t="s">
        <v>2526</v>
      </c>
      <c r="D10391" s="102" t="s">
        <v>296</v>
      </c>
      <c r="E10391" s="102" t="s">
        <v>275</v>
      </c>
      <c r="F10391" s="102" t="s">
        <v>17115</v>
      </c>
      <c r="H10391" s="102">
        <v>45591</v>
      </c>
      <c r="I10391" s="102" t="s">
        <v>279</v>
      </c>
      <c r="J10391" s="102" t="s">
        <v>482</v>
      </c>
      <c r="K10391" s="102" t="s">
        <v>1</v>
      </c>
      <c r="L10391" s="102" t="s">
        <v>481</v>
      </c>
      <c r="M10391" s="102" t="s">
        <v>1074</v>
      </c>
      <c r="N10391" s="102">
        <v>6</v>
      </c>
      <c r="O10391" s="102" t="s">
        <v>1075</v>
      </c>
    </row>
    <row r="10392" spans="1:15" x14ac:dyDescent="0.25">
      <c r="A10392" s="102" t="s">
        <v>17116</v>
      </c>
      <c r="B10392" s="103" t="s">
        <v>16137</v>
      </c>
      <c r="C10392" s="103" t="s">
        <v>2655</v>
      </c>
      <c r="D10392" s="102" t="s">
        <v>296</v>
      </c>
      <c r="E10392" s="102" t="s">
        <v>275</v>
      </c>
      <c r="F10392" s="102" t="s">
        <v>17117</v>
      </c>
      <c r="H10392" s="102">
        <v>45591</v>
      </c>
      <c r="I10392" s="102" t="s">
        <v>279</v>
      </c>
      <c r="J10392" s="102" t="s">
        <v>482</v>
      </c>
      <c r="K10392" s="102" t="s">
        <v>1</v>
      </c>
      <c r="L10392" s="102" t="s">
        <v>481</v>
      </c>
      <c r="M10392" s="102" t="s">
        <v>1074</v>
      </c>
      <c r="N10392" s="102">
        <v>6</v>
      </c>
      <c r="O10392" s="102" t="s">
        <v>1075</v>
      </c>
    </row>
    <row r="10393" spans="1:15" x14ac:dyDescent="0.25">
      <c r="A10393" s="102" t="s">
        <v>17118</v>
      </c>
      <c r="B10393" s="103" t="s">
        <v>11607</v>
      </c>
      <c r="C10393" s="103" t="s">
        <v>2655</v>
      </c>
      <c r="D10393" s="102" t="s">
        <v>296</v>
      </c>
      <c r="E10393" s="102" t="s">
        <v>275</v>
      </c>
      <c r="F10393" s="102" t="s">
        <v>17119</v>
      </c>
      <c r="H10393" s="102">
        <v>45591</v>
      </c>
      <c r="I10393" s="102" t="s">
        <v>279</v>
      </c>
      <c r="J10393" s="102" t="s">
        <v>482</v>
      </c>
      <c r="K10393" s="102" t="s">
        <v>1</v>
      </c>
      <c r="L10393" s="102" t="s">
        <v>481</v>
      </c>
      <c r="M10393" s="102" t="s">
        <v>1074</v>
      </c>
      <c r="N10393" s="102">
        <v>6</v>
      </c>
      <c r="O10393" s="102" t="s">
        <v>1075</v>
      </c>
    </row>
    <row r="10394" spans="1:15" x14ac:dyDescent="0.25">
      <c r="A10394" s="102" t="s">
        <v>16376</v>
      </c>
      <c r="B10394" s="103" t="s">
        <v>14637</v>
      </c>
      <c r="C10394" s="103" t="s">
        <v>274</v>
      </c>
      <c r="D10394" s="102" t="s">
        <v>2881</v>
      </c>
      <c r="E10394" s="102" t="s">
        <v>275</v>
      </c>
      <c r="F10394" s="102" t="s">
        <v>17120</v>
      </c>
      <c r="G10394" s="102" t="s">
        <v>17121</v>
      </c>
      <c r="H10394" s="102">
        <v>45591</v>
      </c>
      <c r="I10394" s="102" t="s">
        <v>295</v>
      </c>
      <c r="J10394" s="102" t="s">
        <v>1</v>
      </c>
      <c r="K10394" s="102" t="s">
        <v>291</v>
      </c>
      <c r="L10394" s="102" t="s">
        <v>294</v>
      </c>
      <c r="M10394" s="102" t="s">
        <v>1074</v>
      </c>
      <c r="N10394" s="102">
        <v>6</v>
      </c>
      <c r="O10394" s="102" t="s">
        <v>1075</v>
      </c>
    </row>
    <row r="10395" spans="1:15" x14ac:dyDescent="0.25">
      <c r="A10395" s="102" t="s">
        <v>16378</v>
      </c>
      <c r="B10395" s="103" t="s">
        <v>3085</v>
      </c>
      <c r="C10395" s="103" t="s">
        <v>1118</v>
      </c>
      <c r="D10395" s="102" t="s">
        <v>2881</v>
      </c>
      <c r="E10395" s="102" t="s">
        <v>275</v>
      </c>
      <c r="F10395" s="102" t="s">
        <v>17122</v>
      </c>
      <c r="G10395" s="102" t="s">
        <v>17123</v>
      </c>
      <c r="H10395" s="102">
        <v>45591</v>
      </c>
      <c r="I10395" s="102" t="s">
        <v>295</v>
      </c>
      <c r="J10395" s="102" t="s">
        <v>1</v>
      </c>
      <c r="K10395" s="102" t="s">
        <v>291</v>
      </c>
      <c r="L10395" s="102" t="s">
        <v>294</v>
      </c>
      <c r="M10395" s="102" t="s">
        <v>1074</v>
      </c>
      <c r="N10395" s="102">
        <v>6</v>
      </c>
      <c r="O10395" s="102" t="s">
        <v>1075</v>
      </c>
    </row>
    <row r="10396" spans="1:15" x14ac:dyDescent="0.25">
      <c r="A10396" s="102" t="s">
        <v>2850</v>
      </c>
      <c r="B10396" s="103" t="s">
        <v>13226</v>
      </c>
      <c r="C10396" s="103" t="s">
        <v>1360</v>
      </c>
      <c r="D10396" s="102" t="s">
        <v>2881</v>
      </c>
      <c r="E10396" s="102" t="s">
        <v>275</v>
      </c>
      <c r="F10396" s="102" t="s">
        <v>17124</v>
      </c>
      <c r="G10396" s="102" t="s">
        <v>17125</v>
      </c>
      <c r="H10396" s="102">
        <v>45591</v>
      </c>
      <c r="I10396" s="102" t="s">
        <v>295</v>
      </c>
      <c r="J10396" s="102" t="s">
        <v>1</v>
      </c>
      <c r="K10396" s="102" t="s">
        <v>291</v>
      </c>
      <c r="L10396" s="102" t="s">
        <v>294</v>
      </c>
      <c r="M10396" s="102" t="s">
        <v>1074</v>
      </c>
      <c r="N10396" s="102">
        <v>6</v>
      </c>
      <c r="O10396" s="102" t="s">
        <v>1075</v>
      </c>
    </row>
    <row r="10397" spans="1:15" x14ac:dyDescent="0.25">
      <c r="A10397" s="102" t="s">
        <v>12949</v>
      </c>
      <c r="B10397" s="103" t="s">
        <v>16382</v>
      </c>
      <c r="C10397" s="103" t="s">
        <v>1118</v>
      </c>
      <c r="D10397" s="102" t="s">
        <v>2881</v>
      </c>
      <c r="E10397" s="102" t="s">
        <v>275</v>
      </c>
      <c r="F10397" s="102" t="s">
        <v>17126</v>
      </c>
      <c r="G10397" s="102" t="s">
        <v>17127</v>
      </c>
      <c r="H10397" s="102">
        <v>45591</v>
      </c>
      <c r="I10397" s="102" t="s">
        <v>295</v>
      </c>
      <c r="J10397" s="102" t="s">
        <v>1</v>
      </c>
      <c r="K10397" s="102" t="s">
        <v>291</v>
      </c>
      <c r="L10397" s="102" t="s">
        <v>294</v>
      </c>
      <c r="M10397" s="102" t="s">
        <v>1074</v>
      </c>
      <c r="N10397" s="102">
        <v>6</v>
      </c>
      <c r="O10397" s="102" t="s">
        <v>1075</v>
      </c>
    </row>
    <row r="10398" spans="1:15" x14ac:dyDescent="0.25">
      <c r="A10398" s="102" t="s">
        <v>14922</v>
      </c>
      <c r="B10398" s="103" t="s">
        <v>14799</v>
      </c>
      <c r="C10398" s="103" t="s">
        <v>1118</v>
      </c>
      <c r="D10398" s="102" t="s">
        <v>2881</v>
      </c>
      <c r="E10398" s="102" t="s">
        <v>275</v>
      </c>
      <c r="F10398" s="102" t="s">
        <v>17128</v>
      </c>
      <c r="G10398" s="102" t="s">
        <v>17129</v>
      </c>
      <c r="H10398" s="102">
        <v>45591</v>
      </c>
      <c r="I10398" s="102" t="s">
        <v>295</v>
      </c>
      <c r="J10398" s="102" t="s">
        <v>1</v>
      </c>
      <c r="K10398" s="102" t="s">
        <v>291</v>
      </c>
      <c r="L10398" s="102" t="s">
        <v>294</v>
      </c>
      <c r="M10398" s="102" t="s">
        <v>1074</v>
      </c>
      <c r="N10398" s="102">
        <v>6</v>
      </c>
      <c r="O10398" s="102" t="s">
        <v>1075</v>
      </c>
    </row>
    <row r="10399" spans="1:15" x14ac:dyDescent="0.25">
      <c r="A10399" s="102" t="s">
        <v>16385</v>
      </c>
      <c r="B10399" s="103" t="s">
        <v>14091</v>
      </c>
      <c r="C10399" s="103" t="s">
        <v>1118</v>
      </c>
      <c r="D10399" s="102" t="s">
        <v>2881</v>
      </c>
      <c r="E10399" s="102" t="s">
        <v>275</v>
      </c>
      <c r="F10399" s="102" t="s">
        <v>17130</v>
      </c>
      <c r="G10399" s="102" t="s">
        <v>17131</v>
      </c>
      <c r="H10399" s="102">
        <v>45591</v>
      </c>
      <c r="I10399" s="102" t="s">
        <v>295</v>
      </c>
      <c r="J10399" s="102" t="s">
        <v>1</v>
      </c>
      <c r="K10399" s="102" t="s">
        <v>291</v>
      </c>
      <c r="L10399" s="102" t="s">
        <v>294</v>
      </c>
      <c r="M10399" s="102" t="s">
        <v>1074</v>
      </c>
      <c r="N10399" s="102">
        <v>6</v>
      </c>
      <c r="O10399" s="102" t="s">
        <v>1075</v>
      </c>
    </row>
    <row r="10400" spans="1:15" x14ac:dyDescent="0.25">
      <c r="A10400" s="102" t="s">
        <v>16387</v>
      </c>
      <c r="B10400" s="103" t="s">
        <v>14362</v>
      </c>
      <c r="C10400" s="103" t="s">
        <v>1118</v>
      </c>
      <c r="D10400" s="102" t="s">
        <v>2881</v>
      </c>
      <c r="E10400" s="102" t="s">
        <v>275</v>
      </c>
      <c r="F10400" s="102" t="s">
        <v>17132</v>
      </c>
      <c r="G10400" s="102" t="s">
        <v>17133</v>
      </c>
      <c r="H10400" s="102">
        <v>45591</v>
      </c>
      <c r="I10400" s="102" t="s">
        <v>295</v>
      </c>
      <c r="J10400" s="102" t="s">
        <v>1</v>
      </c>
      <c r="K10400" s="102" t="s">
        <v>291</v>
      </c>
      <c r="L10400" s="102" t="s">
        <v>294</v>
      </c>
      <c r="M10400" s="102" t="s">
        <v>1074</v>
      </c>
      <c r="N10400" s="102">
        <v>6</v>
      </c>
      <c r="O10400" s="102" t="s">
        <v>1075</v>
      </c>
    </row>
    <row r="10401" spans="1:15" x14ac:dyDescent="0.25">
      <c r="A10401" s="102" t="s">
        <v>12018</v>
      </c>
      <c r="B10401" s="103" t="s">
        <v>14077</v>
      </c>
      <c r="C10401" s="103" t="s">
        <v>1118</v>
      </c>
      <c r="D10401" s="102" t="s">
        <v>2881</v>
      </c>
      <c r="E10401" s="102" t="s">
        <v>275</v>
      </c>
      <c r="F10401" s="102" t="s">
        <v>17134</v>
      </c>
      <c r="G10401" s="102" t="s">
        <v>17135</v>
      </c>
      <c r="H10401" s="102">
        <v>45591</v>
      </c>
      <c r="I10401" s="102" t="s">
        <v>295</v>
      </c>
      <c r="J10401" s="102" t="s">
        <v>1</v>
      </c>
      <c r="K10401" s="102" t="s">
        <v>291</v>
      </c>
      <c r="L10401" s="102" t="s">
        <v>294</v>
      </c>
      <c r="M10401" s="102" t="s">
        <v>1074</v>
      </c>
      <c r="N10401" s="102">
        <v>6</v>
      </c>
      <c r="O10401" s="102" t="s">
        <v>1075</v>
      </c>
    </row>
    <row r="10402" spans="1:15" x14ac:dyDescent="0.25">
      <c r="A10402" s="102" t="s">
        <v>12018</v>
      </c>
      <c r="B10402" s="103" t="s">
        <v>2880</v>
      </c>
      <c r="C10402" s="103" t="s">
        <v>1118</v>
      </c>
      <c r="D10402" s="102" t="s">
        <v>2881</v>
      </c>
      <c r="E10402" s="102" t="s">
        <v>275</v>
      </c>
      <c r="F10402" s="102" t="s">
        <v>17136</v>
      </c>
      <c r="G10402" s="102" t="s">
        <v>17137</v>
      </c>
      <c r="H10402" s="102">
        <v>45591</v>
      </c>
      <c r="I10402" s="102" t="s">
        <v>295</v>
      </c>
      <c r="J10402" s="102" t="s">
        <v>1</v>
      </c>
      <c r="K10402" s="102" t="s">
        <v>291</v>
      </c>
      <c r="L10402" s="102" t="s">
        <v>294</v>
      </c>
      <c r="M10402" s="102" t="s">
        <v>1074</v>
      </c>
      <c r="N10402" s="102">
        <v>6</v>
      </c>
      <c r="O10402" s="102" t="s">
        <v>1075</v>
      </c>
    </row>
    <row r="10403" spans="1:15" x14ac:dyDescent="0.25">
      <c r="A10403" s="102" t="s">
        <v>17138</v>
      </c>
      <c r="B10403" s="103" t="s">
        <v>17139</v>
      </c>
      <c r="C10403" s="103" t="s">
        <v>1225</v>
      </c>
      <c r="D10403" s="102" t="s">
        <v>247</v>
      </c>
      <c r="E10403" s="102" t="s">
        <v>275</v>
      </c>
      <c r="F10403" s="102" t="s">
        <v>17140</v>
      </c>
      <c r="G10403" s="102" t="s">
        <v>16729</v>
      </c>
      <c r="H10403" s="102">
        <v>45591</v>
      </c>
      <c r="I10403" s="102" t="s">
        <v>295</v>
      </c>
      <c r="J10403" s="102" t="s">
        <v>1</v>
      </c>
      <c r="K10403" s="102" t="s">
        <v>291</v>
      </c>
      <c r="L10403" s="102" t="s">
        <v>294</v>
      </c>
      <c r="M10403" s="102" t="s">
        <v>1074</v>
      </c>
      <c r="N10403" s="102">
        <v>6</v>
      </c>
      <c r="O10403" s="102" t="s">
        <v>1075</v>
      </c>
    </row>
    <row r="10404" spans="1:15" x14ac:dyDescent="0.25">
      <c r="A10404" s="102" t="s">
        <v>15912</v>
      </c>
      <c r="B10404" s="103" t="s">
        <v>16391</v>
      </c>
      <c r="C10404" s="103" t="s">
        <v>1077</v>
      </c>
      <c r="D10404" s="102" t="s">
        <v>247</v>
      </c>
      <c r="E10404" s="102" t="s">
        <v>275</v>
      </c>
      <c r="F10404" s="102" t="s">
        <v>17141</v>
      </c>
      <c r="G10404" s="102" t="s">
        <v>16729</v>
      </c>
      <c r="H10404" s="102">
        <v>45591</v>
      </c>
      <c r="I10404" s="102" t="s">
        <v>295</v>
      </c>
      <c r="J10404" s="102" t="s">
        <v>1</v>
      </c>
      <c r="K10404" s="102" t="s">
        <v>291</v>
      </c>
      <c r="L10404" s="102" t="s">
        <v>294</v>
      </c>
      <c r="M10404" s="102" t="s">
        <v>1074</v>
      </c>
      <c r="N10404" s="102">
        <v>6</v>
      </c>
      <c r="O10404" s="102" t="s">
        <v>1075</v>
      </c>
    </row>
    <row r="10405" spans="1:15" x14ac:dyDescent="0.25">
      <c r="A10405" s="102" t="s">
        <v>1367</v>
      </c>
      <c r="B10405" s="103" t="s">
        <v>14153</v>
      </c>
      <c r="C10405" s="103" t="s">
        <v>274</v>
      </c>
      <c r="D10405" s="102" t="s">
        <v>2881</v>
      </c>
      <c r="E10405" s="102" t="s">
        <v>275</v>
      </c>
      <c r="F10405" s="102" t="s">
        <v>17142</v>
      </c>
      <c r="G10405" s="102" t="s">
        <v>17143</v>
      </c>
      <c r="H10405" s="102">
        <v>45591</v>
      </c>
      <c r="I10405" s="102" t="s">
        <v>295</v>
      </c>
      <c r="J10405" s="102" t="s">
        <v>1</v>
      </c>
      <c r="K10405" s="102" t="s">
        <v>291</v>
      </c>
      <c r="L10405" s="102" t="s">
        <v>294</v>
      </c>
      <c r="M10405" s="102" t="s">
        <v>1074</v>
      </c>
      <c r="N10405" s="102">
        <v>6</v>
      </c>
      <c r="O10405" s="102" t="s">
        <v>1075</v>
      </c>
    </row>
    <row r="10406" spans="1:15" x14ac:dyDescent="0.25">
      <c r="A10406" s="102" t="s">
        <v>1367</v>
      </c>
      <c r="B10406" s="103" t="s">
        <v>16395</v>
      </c>
      <c r="C10406" s="103" t="s">
        <v>1082</v>
      </c>
      <c r="D10406" s="102" t="s">
        <v>2881</v>
      </c>
      <c r="E10406" s="102" t="s">
        <v>275</v>
      </c>
      <c r="F10406" s="102" t="s">
        <v>17144</v>
      </c>
      <c r="G10406" s="102" t="s">
        <v>17145</v>
      </c>
      <c r="H10406" s="102">
        <v>45591</v>
      </c>
      <c r="I10406" s="102" t="s">
        <v>295</v>
      </c>
      <c r="J10406" s="102" t="s">
        <v>1</v>
      </c>
      <c r="K10406" s="102" t="s">
        <v>291</v>
      </c>
      <c r="L10406" s="102" t="s">
        <v>294</v>
      </c>
      <c r="M10406" s="102" t="s">
        <v>1082</v>
      </c>
      <c r="N10406" s="102">
        <v>6</v>
      </c>
      <c r="O10406" s="102" t="s">
        <v>1075</v>
      </c>
    </row>
    <row r="10407" spans="1:15" x14ac:dyDescent="0.25">
      <c r="A10407" s="102" t="s">
        <v>16397</v>
      </c>
      <c r="B10407" s="103" t="s">
        <v>8310</v>
      </c>
      <c r="C10407" s="103" t="s">
        <v>1118</v>
      </c>
      <c r="D10407" s="102" t="s">
        <v>2881</v>
      </c>
      <c r="E10407" s="102" t="s">
        <v>275</v>
      </c>
      <c r="F10407" s="102" t="s">
        <v>17146</v>
      </c>
      <c r="G10407" s="102" t="s">
        <v>17147</v>
      </c>
      <c r="H10407" s="102">
        <v>45591</v>
      </c>
      <c r="I10407" s="102" t="s">
        <v>295</v>
      </c>
      <c r="J10407" s="102" t="s">
        <v>1</v>
      </c>
      <c r="K10407" s="102" t="s">
        <v>291</v>
      </c>
      <c r="L10407" s="102" t="s">
        <v>294</v>
      </c>
      <c r="M10407" s="102" t="s">
        <v>1074</v>
      </c>
      <c r="N10407" s="102">
        <v>6</v>
      </c>
      <c r="O10407" s="102" t="s">
        <v>1075</v>
      </c>
    </row>
    <row r="10408" spans="1:15" x14ac:dyDescent="0.25">
      <c r="A10408" s="102" t="s">
        <v>16399</v>
      </c>
      <c r="B10408" s="103" t="s">
        <v>5467</v>
      </c>
      <c r="C10408" s="103" t="s">
        <v>1118</v>
      </c>
      <c r="D10408" s="102" t="s">
        <v>2881</v>
      </c>
      <c r="E10408" s="102" t="s">
        <v>275</v>
      </c>
      <c r="F10408" s="102" t="s">
        <v>17148</v>
      </c>
      <c r="G10408" s="102" t="s">
        <v>17149</v>
      </c>
      <c r="H10408" s="102">
        <v>45591</v>
      </c>
      <c r="I10408" s="102" t="s">
        <v>295</v>
      </c>
      <c r="J10408" s="102" t="s">
        <v>1</v>
      </c>
      <c r="K10408" s="102" t="s">
        <v>291</v>
      </c>
      <c r="L10408" s="102" t="s">
        <v>294</v>
      </c>
      <c r="M10408" s="102" t="s">
        <v>1074</v>
      </c>
      <c r="N10408" s="102">
        <v>6</v>
      </c>
      <c r="O10408" s="102" t="s">
        <v>1075</v>
      </c>
    </row>
    <row r="10409" spans="1:15" x14ac:dyDescent="0.25">
      <c r="A10409" s="102" t="s">
        <v>1202</v>
      </c>
      <c r="B10409" s="103" t="s">
        <v>5547</v>
      </c>
      <c r="C10409" s="103" t="s">
        <v>1077</v>
      </c>
      <c r="D10409" s="102" t="s">
        <v>247</v>
      </c>
      <c r="E10409" s="102" t="s">
        <v>17150</v>
      </c>
      <c r="G10409" s="102" t="s">
        <v>16729</v>
      </c>
      <c r="H10409" s="102">
        <v>45591</v>
      </c>
      <c r="I10409" s="102" t="s">
        <v>295</v>
      </c>
      <c r="J10409" s="102" t="s">
        <v>1</v>
      </c>
      <c r="K10409" s="102" t="s">
        <v>291</v>
      </c>
      <c r="L10409" s="102" t="s">
        <v>294</v>
      </c>
      <c r="M10409" s="102" t="s">
        <v>1074</v>
      </c>
      <c r="N10409" s="102">
        <v>6</v>
      </c>
      <c r="O10409" s="102" t="s">
        <v>1075</v>
      </c>
    </row>
    <row r="10410" spans="1:15" x14ac:dyDescent="0.25">
      <c r="A10410" s="102" t="s">
        <v>9117</v>
      </c>
      <c r="B10410" s="103" t="s">
        <v>16402</v>
      </c>
      <c r="C10410" s="103" t="s">
        <v>274</v>
      </c>
      <c r="D10410" s="102" t="s">
        <v>2881</v>
      </c>
      <c r="E10410" s="102" t="s">
        <v>275</v>
      </c>
      <c r="F10410" s="102" t="s">
        <v>17151</v>
      </c>
      <c r="G10410" s="102" t="s">
        <v>17152</v>
      </c>
      <c r="H10410" s="102">
        <v>45591</v>
      </c>
      <c r="I10410" s="102" t="s">
        <v>295</v>
      </c>
      <c r="J10410" s="102" t="s">
        <v>1</v>
      </c>
      <c r="K10410" s="102" t="s">
        <v>291</v>
      </c>
      <c r="L10410" s="102" t="s">
        <v>294</v>
      </c>
      <c r="M10410" s="102" t="s">
        <v>1074</v>
      </c>
      <c r="N10410" s="102">
        <v>6</v>
      </c>
      <c r="O10410" s="102" t="s">
        <v>1075</v>
      </c>
    </row>
    <row r="10411" spans="1:15" x14ac:dyDescent="0.25">
      <c r="A10411" s="102" t="s">
        <v>16404</v>
      </c>
      <c r="B10411" s="103" t="s">
        <v>16405</v>
      </c>
      <c r="C10411" s="103" t="s">
        <v>1360</v>
      </c>
      <c r="D10411" s="102" t="s">
        <v>2881</v>
      </c>
      <c r="E10411" s="102" t="s">
        <v>275</v>
      </c>
      <c r="F10411" s="102" t="s">
        <v>17153</v>
      </c>
      <c r="G10411" s="102" t="s">
        <v>17154</v>
      </c>
      <c r="H10411" s="102">
        <v>45591</v>
      </c>
      <c r="I10411" s="102" t="s">
        <v>295</v>
      </c>
      <c r="J10411" s="102" t="s">
        <v>1</v>
      </c>
      <c r="K10411" s="102" t="s">
        <v>291</v>
      </c>
      <c r="L10411" s="102" t="s">
        <v>294</v>
      </c>
      <c r="M10411" s="102" t="s">
        <v>1074</v>
      </c>
      <c r="N10411" s="102">
        <v>6</v>
      </c>
      <c r="O10411" s="102" t="s">
        <v>1075</v>
      </c>
    </row>
    <row r="10412" spans="1:15" x14ac:dyDescent="0.25">
      <c r="A10412" s="102" t="s">
        <v>2478</v>
      </c>
      <c r="B10412" s="103" t="s">
        <v>16407</v>
      </c>
      <c r="C10412" s="103" t="s">
        <v>274</v>
      </c>
      <c r="D10412" s="102" t="s">
        <v>2881</v>
      </c>
      <c r="E10412" s="102" t="s">
        <v>275</v>
      </c>
      <c r="F10412" s="102" t="s">
        <v>17155</v>
      </c>
      <c r="G10412" s="102" t="s">
        <v>17156</v>
      </c>
      <c r="H10412" s="102">
        <v>45591</v>
      </c>
      <c r="I10412" s="102" t="s">
        <v>295</v>
      </c>
      <c r="J10412" s="102" t="s">
        <v>1</v>
      </c>
      <c r="K10412" s="102" t="s">
        <v>291</v>
      </c>
      <c r="L10412" s="102" t="s">
        <v>294</v>
      </c>
      <c r="M10412" s="102" t="s">
        <v>1074</v>
      </c>
      <c r="N10412" s="102">
        <v>6</v>
      </c>
      <c r="O10412" s="102" t="s">
        <v>1075</v>
      </c>
    </row>
    <row r="10413" spans="1:15" x14ac:dyDescent="0.25">
      <c r="A10413" s="102" t="s">
        <v>2010</v>
      </c>
      <c r="B10413" s="103" t="s">
        <v>15630</v>
      </c>
      <c r="C10413" s="103" t="s">
        <v>1118</v>
      </c>
      <c r="D10413" s="102" t="s">
        <v>2881</v>
      </c>
      <c r="E10413" s="102" t="s">
        <v>275</v>
      </c>
      <c r="F10413" s="102" t="s">
        <v>17157</v>
      </c>
      <c r="G10413" s="102" t="s">
        <v>17158</v>
      </c>
      <c r="H10413" s="102">
        <v>45591</v>
      </c>
      <c r="I10413" s="102" t="s">
        <v>295</v>
      </c>
      <c r="J10413" s="102" t="s">
        <v>1</v>
      </c>
      <c r="K10413" s="102" t="s">
        <v>291</v>
      </c>
      <c r="L10413" s="102" t="s">
        <v>294</v>
      </c>
      <c r="M10413" s="102" t="s">
        <v>1074</v>
      </c>
      <c r="N10413" s="102">
        <v>6</v>
      </c>
      <c r="O10413" s="102" t="s">
        <v>1075</v>
      </c>
    </row>
    <row r="10414" spans="1:15" x14ac:dyDescent="0.25">
      <c r="A10414" s="102" t="s">
        <v>16410</v>
      </c>
      <c r="B10414" s="103" t="s">
        <v>16411</v>
      </c>
      <c r="C10414" s="103" t="s">
        <v>1118</v>
      </c>
      <c r="D10414" s="102" t="s">
        <v>2881</v>
      </c>
      <c r="E10414" s="102" t="s">
        <v>275</v>
      </c>
      <c r="F10414" s="102" t="s">
        <v>17159</v>
      </c>
      <c r="G10414" s="102" t="s">
        <v>17160</v>
      </c>
      <c r="H10414" s="102">
        <v>45591</v>
      </c>
      <c r="I10414" s="102" t="s">
        <v>295</v>
      </c>
      <c r="J10414" s="102" t="s">
        <v>1</v>
      </c>
      <c r="K10414" s="102" t="s">
        <v>291</v>
      </c>
      <c r="L10414" s="102" t="s">
        <v>294</v>
      </c>
      <c r="M10414" s="102" t="s">
        <v>1074</v>
      </c>
      <c r="N10414" s="102">
        <v>6</v>
      </c>
      <c r="O10414" s="102" t="s">
        <v>1075</v>
      </c>
    </row>
    <row r="10415" spans="1:15" x14ac:dyDescent="0.25">
      <c r="A10415" s="102" t="s">
        <v>15579</v>
      </c>
      <c r="B10415" s="103" t="s">
        <v>3183</v>
      </c>
      <c r="C10415" s="103" t="s">
        <v>274</v>
      </c>
      <c r="D10415" s="102" t="s">
        <v>2881</v>
      </c>
      <c r="E10415" s="102" t="s">
        <v>275</v>
      </c>
      <c r="F10415" s="102" t="s">
        <v>17161</v>
      </c>
      <c r="G10415" s="102" t="s">
        <v>17162</v>
      </c>
      <c r="H10415" s="102">
        <v>45591</v>
      </c>
      <c r="I10415" s="102" t="s">
        <v>295</v>
      </c>
      <c r="J10415" s="102" t="s">
        <v>1</v>
      </c>
      <c r="K10415" s="102" t="s">
        <v>291</v>
      </c>
      <c r="L10415" s="102" t="s">
        <v>294</v>
      </c>
      <c r="M10415" s="102" t="s">
        <v>1074</v>
      </c>
      <c r="N10415" s="102">
        <v>6</v>
      </c>
      <c r="O10415" s="102" t="s">
        <v>1075</v>
      </c>
    </row>
    <row r="10416" spans="1:15" x14ac:dyDescent="0.25">
      <c r="A10416" s="102" t="s">
        <v>16414</v>
      </c>
      <c r="B10416" s="103" t="s">
        <v>14706</v>
      </c>
      <c r="C10416" s="103" t="s">
        <v>1360</v>
      </c>
      <c r="D10416" s="102" t="s">
        <v>2881</v>
      </c>
      <c r="E10416" s="102" t="s">
        <v>275</v>
      </c>
      <c r="F10416" s="102" t="s">
        <v>17163</v>
      </c>
      <c r="G10416" s="102" t="s">
        <v>17164</v>
      </c>
      <c r="H10416" s="102">
        <v>45591</v>
      </c>
      <c r="I10416" s="102" t="s">
        <v>295</v>
      </c>
      <c r="J10416" s="102" t="s">
        <v>1</v>
      </c>
      <c r="K10416" s="102" t="s">
        <v>291</v>
      </c>
      <c r="L10416" s="102" t="s">
        <v>294</v>
      </c>
      <c r="M10416" s="102" t="s">
        <v>1074</v>
      </c>
      <c r="N10416" s="102">
        <v>6</v>
      </c>
      <c r="O10416" s="102" t="s">
        <v>1075</v>
      </c>
    </row>
    <row r="10417" spans="1:15" x14ac:dyDescent="0.25">
      <c r="A10417" s="102" t="s">
        <v>16416</v>
      </c>
      <c r="B10417" s="103" t="s">
        <v>9143</v>
      </c>
      <c r="C10417" s="103" t="s">
        <v>277</v>
      </c>
      <c r="D10417" s="102" t="s">
        <v>136</v>
      </c>
      <c r="E10417" s="102" t="s">
        <v>275</v>
      </c>
      <c r="F10417" s="102" t="s">
        <v>17165</v>
      </c>
      <c r="G10417" s="102">
        <v>38967</v>
      </c>
      <c r="H10417" s="102">
        <v>45591</v>
      </c>
      <c r="I10417" s="102" t="s">
        <v>295</v>
      </c>
      <c r="J10417" s="102" t="s">
        <v>1</v>
      </c>
      <c r="K10417" s="102" t="s">
        <v>291</v>
      </c>
      <c r="L10417" s="102" t="s">
        <v>294</v>
      </c>
      <c r="M10417" s="102" t="s">
        <v>1074</v>
      </c>
      <c r="N10417" s="102">
        <v>6</v>
      </c>
      <c r="O10417" s="102" t="s">
        <v>1075</v>
      </c>
    </row>
    <row r="10418" spans="1:15" x14ac:dyDescent="0.25">
      <c r="A10418" s="102" t="s">
        <v>16416</v>
      </c>
      <c r="B10418" s="103" t="s">
        <v>1359</v>
      </c>
      <c r="C10418" s="103" t="s">
        <v>274</v>
      </c>
      <c r="D10418" s="102" t="s">
        <v>136</v>
      </c>
      <c r="E10418" s="102" t="s">
        <v>275</v>
      </c>
      <c r="F10418" s="102" t="s">
        <v>17166</v>
      </c>
      <c r="G10418" s="102">
        <v>37519</v>
      </c>
      <c r="H10418" s="102">
        <v>45591</v>
      </c>
      <c r="I10418" s="102" t="s">
        <v>295</v>
      </c>
      <c r="J10418" s="102" t="s">
        <v>1</v>
      </c>
      <c r="K10418" s="102" t="s">
        <v>291</v>
      </c>
      <c r="L10418" s="102" t="s">
        <v>294</v>
      </c>
      <c r="M10418" s="102" t="s">
        <v>1074</v>
      </c>
      <c r="N10418" s="102">
        <v>6</v>
      </c>
      <c r="O10418" s="102" t="s">
        <v>1075</v>
      </c>
    </row>
    <row r="10419" spans="1:15" x14ac:dyDescent="0.25">
      <c r="A10419" s="102" t="s">
        <v>6754</v>
      </c>
      <c r="B10419" s="103" t="s">
        <v>5608</v>
      </c>
      <c r="C10419" s="103" t="s">
        <v>1118</v>
      </c>
      <c r="D10419" s="102" t="s">
        <v>2881</v>
      </c>
      <c r="E10419" s="102" t="s">
        <v>275</v>
      </c>
      <c r="F10419" s="102" t="s">
        <v>17167</v>
      </c>
      <c r="G10419" s="102" t="s">
        <v>17168</v>
      </c>
      <c r="H10419" s="102">
        <v>45591</v>
      </c>
      <c r="I10419" s="102" t="s">
        <v>295</v>
      </c>
      <c r="J10419" s="102" t="s">
        <v>1</v>
      </c>
      <c r="K10419" s="102" t="s">
        <v>291</v>
      </c>
      <c r="L10419" s="102" t="s">
        <v>294</v>
      </c>
      <c r="M10419" s="102" t="s">
        <v>1074</v>
      </c>
      <c r="N10419" s="102">
        <v>6</v>
      </c>
      <c r="O10419" s="102" t="s">
        <v>1075</v>
      </c>
    </row>
    <row r="10420" spans="1:15" x14ac:dyDescent="0.25">
      <c r="A10420" s="102" t="s">
        <v>13625</v>
      </c>
      <c r="B10420" s="103" t="s">
        <v>16420</v>
      </c>
      <c r="C10420" s="103" t="s">
        <v>1118</v>
      </c>
      <c r="D10420" s="102" t="s">
        <v>2881</v>
      </c>
      <c r="E10420" s="102" t="s">
        <v>275</v>
      </c>
      <c r="F10420" s="102" t="s">
        <v>17169</v>
      </c>
      <c r="G10420" s="102" t="s">
        <v>17170</v>
      </c>
      <c r="H10420" s="102">
        <v>45591</v>
      </c>
      <c r="I10420" s="102" t="s">
        <v>295</v>
      </c>
      <c r="J10420" s="102" t="s">
        <v>1</v>
      </c>
      <c r="K10420" s="102" t="s">
        <v>291</v>
      </c>
      <c r="L10420" s="102" t="s">
        <v>294</v>
      </c>
      <c r="M10420" s="102" t="s">
        <v>1074</v>
      </c>
      <c r="N10420" s="102">
        <v>6</v>
      </c>
      <c r="O10420" s="102" t="s">
        <v>1075</v>
      </c>
    </row>
    <row r="10421" spans="1:15" x14ac:dyDescent="0.25">
      <c r="A10421" s="102" t="s">
        <v>13625</v>
      </c>
      <c r="B10421" s="103" t="s">
        <v>14153</v>
      </c>
      <c r="C10421" s="103" t="s">
        <v>1360</v>
      </c>
      <c r="D10421" s="102" t="s">
        <v>2881</v>
      </c>
      <c r="E10421" s="102" t="s">
        <v>275</v>
      </c>
      <c r="F10421" s="102" t="s">
        <v>17171</v>
      </c>
      <c r="G10421" s="102" t="s">
        <v>17172</v>
      </c>
      <c r="H10421" s="102">
        <v>45591</v>
      </c>
      <c r="I10421" s="102" t="s">
        <v>295</v>
      </c>
      <c r="J10421" s="102" t="s">
        <v>1</v>
      </c>
      <c r="K10421" s="102" t="s">
        <v>291</v>
      </c>
      <c r="L10421" s="102" t="s">
        <v>294</v>
      </c>
      <c r="M10421" s="102" t="s">
        <v>1074</v>
      </c>
      <c r="N10421" s="102">
        <v>6</v>
      </c>
      <c r="O10421" s="102" t="s">
        <v>1075</v>
      </c>
    </row>
    <row r="10422" spans="1:15" x14ac:dyDescent="0.25">
      <c r="A10422" s="102" t="s">
        <v>13625</v>
      </c>
      <c r="B10422" s="103" t="s">
        <v>8350</v>
      </c>
      <c r="C10422" s="103" t="s">
        <v>1118</v>
      </c>
      <c r="D10422" s="102" t="s">
        <v>2881</v>
      </c>
      <c r="E10422" s="102" t="s">
        <v>275</v>
      </c>
      <c r="F10422" s="102" t="s">
        <v>17173</v>
      </c>
      <c r="G10422" s="102" t="s">
        <v>17174</v>
      </c>
      <c r="H10422" s="102">
        <v>45591</v>
      </c>
      <c r="I10422" s="102" t="s">
        <v>295</v>
      </c>
      <c r="J10422" s="102" t="s">
        <v>1</v>
      </c>
      <c r="K10422" s="102" t="s">
        <v>291</v>
      </c>
      <c r="L10422" s="102" t="s">
        <v>294</v>
      </c>
      <c r="M10422" s="102" t="s">
        <v>1074</v>
      </c>
      <c r="N10422" s="102">
        <v>6</v>
      </c>
      <c r="O10422" s="102" t="s">
        <v>1075</v>
      </c>
    </row>
    <row r="10423" spans="1:15" x14ac:dyDescent="0.25">
      <c r="A10423" s="102" t="s">
        <v>16424</v>
      </c>
      <c r="B10423" s="103" t="s">
        <v>16425</v>
      </c>
      <c r="C10423" s="103" t="s">
        <v>1118</v>
      </c>
      <c r="D10423" s="102" t="s">
        <v>2881</v>
      </c>
      <c r="E10423" s="102" t="s">
        <v>275</v>
      </c>
      <c r="F10423" s="102" t="s">
        <v>17175</v>
      </c>
      <c r="G10423" s="102" t="s">
        <v>17176</v>
      </c>
      <c r="H10423" s="102">
        <v>45591</v>
      </c>
      <c r="I10423" s="102" t="s">
        <v>295</v>
      </c>
      <c r="J10423" s="102" t="s">
        <v>1</v>
      </c>
      <c r="K10423" s="102" t="s">
        <v>291</v>
      </c>
      <c r="L10423" s="102" t="s">
        <v>294</v>
      </c>
      <c r="M10423" s="102" t="s">
        <v>1074</v>
      </c>
      <c r="N10423" s="102">
        <v>6</v>
      </c>
      <c r="O10423" s="102" t="s">
        <v>1075</v>
      </c>
    </row>
    <row r="10424" spans="1:15" x14ac:dyDescent="0.25">
      <c r="A10424" s="102" t="s">
        <v>6321</v>
      </c>
      <c r="B10424" s="103" t="s">
        <v>16429</v>
      </c>
      <c r="C10424" s="103" t="s">
        <v>1082</v>
      </c>
      <c r="D10424" s="102" t="s">
        <v>2881</v>
      </c>
      <c r="E10424" s="102" t="s">
        <v>275</v>
      </c>
      <c r="F10424" s="102" t="s">
        <v>17177</v>
      </c>
      <c r="G10424" s="102" t="s">
        <v>17178</v>
      </c>
      <c r="H10424" s="102">
        <v>45591</v>
      </c>
      <c r="I10424" s="102" t="s">
        <v>295</v>
      </c>
      <c r="J10424" s="102" t="s">
        <v>1</v>
      </c>
      <c r="K10424" s="102" t="s">
        <v>291</v>
      </c>
      <c r="L10424" s="102" t="s">
        <v>294</v>
      </c>
      <c r="M10424" s="102" t="s">
        <v>1082</v>
      </c>
      <c r="N10424" s="102">
        <v>6</v>
      </c>
      <c r="O10424" s="102" t="s">
        <v>1075</v>
      </c>
    </row>
    <row r="10425" spans="1:15" x14ac:dyDescent="0.25">
      <c r="A10425" s="102" t="s">
        <v>6321</v>
      </c>
      <c r="B10425" s="103" t="s">
        <v>14138</v>
      </c>
      <c r="C10425" s="103" t="s">
        <v>1360</v>
      </c>
      <c r="D10425" s="102" t="s">
        <v>2881</v>
      </c>
      <c r="E10425" s="102" t="s">
        <v>275</v>
      </c>
      <c r="F10425" s="102" t="s">
        <v>17179</v>
      </c>
      <c r="G10425" s="102" t="s">
        <v>17180</v>
      </c>
      <c r="H10425" s="102">
        <v>45591</v>
      </c>
      <c r="I10425" s="102" t="s">
        <v>295</v>
      </c>
      <c r="J10425" s="102" t="s">
        <v>1</v>
      </c>
      <c r="K10425" s="102" t="s">
        <v>291</v>
      </c>
      <c r="L10425" s="102" t="s">
        <v>294</v>
      </c>
      <c r="M10425" s="102" t="s">
        <v>1074</v>
      </c>
      <c r="N10425" s="102">
        <v>6</v>
      </c>
      <c r="O10425" s="102" t="s">
        <v>1075</v>
      </c>
    </row>
    <row r="10426" spans="1:15" x14ac:dyDescent="0.25">
      <c r="A10426" s="102" t="s">
        <v>6321</v>
      </c>
      <c r="B10426" s="103" t="s">
        <v>5261</v>
      </c>
      <c r="C10426" s="103" t="s">
        <v>1082</v>
      </c>
      <c r="D10426" s="102" t="s">
        <v>2881</v>
      </c>
      <c r="E10426" s="102" t="s">
        <v>275</v>
      </c>
      <c r="F10426" s="102" t="s">
        <v>17181</v>
      </c>
      <c r="G10426" s="102" t="s">
        <v>17182</v>
      </c>
      <c r="H10426" s="102">
        <v>45591</v>
      </c>
      <c r="I10426" s="102" t="s">
        <v>295</v>
      </c>
      <c r="J10426" s="102" t="s">
        <v>1</v>
      </c>
      <c r="K10426" s="102" t="s">
        <v>291</v>
      </c>
      <c r="L10426" s="102" t="s">
        <v>294</v>
      </c>
      <c r="M10426" s="102" t="s">
        <v>1082</v>
      </c>
      <c r="N10426" s="102">
        <v>6</v>
      </c>
      <c r="O10426" s="102" t="s">
        <v>1075</v>
      </c>
    </row>
    <row r="10427" spans="1:15" x14ac:dyDescent="0.25">
      <c r="A10427" s="102" t="s">
        <v>17183</v>
      </c>
      <c r="B10427" s="103" t="s">
        <v>1114</v>
      </c>
      <c r="C10427" s="103" t="s">
        <v>277</v>
      </c>
      <c r="D10427" s="102" t="s">
        <v>17184</v>
      </c>
      <c r="E10427" s="102" t="s">
        <v>275</v>
      </c>
      <c r="F10427" s="102" t="s">
        <v>17185</v>
      </c>
      <c r="H10427" s="102">
        <v>45591</v>
      </c>
      <c r="I10427" s="102" t="s">
        <v>295</v>
      </c>
      <c r="J10427" s="102" t="s">
        <v>1</v>
      </c>
      <c r="K10427" s="102" t="s">
        <v>291</v>
      </c>
      <c r="L10427" s="102" t="s">
        <v>294</v>
      </c>
      <c r="M10427" s="102" t="s">
        <v>1074</v>
      </c>
      <c r="N10427" s="102">
        <v>6</v>
      </c>
      <c r="O10427" s="102" t="s">
        <v>1075</v>
      </c>
    </row>
    <row r="10428" spans="1:15" x14ac:dyDescent="0.25">
      <c r="A10428" s="102" t="s">
        <v>17183</v>
      </c>
      <c r="B10428" s="103" t="s">
        <v>5570</v>
      </c>
      <c r="C10428" s="103" t="s">
        <v>277</v>
      </c>
      <c r="D10428" s="102" t="s">
        <v>17184</v>
      </c>
      <c r="E10428" s="102" t="s">
        <v>275</v>
      </c>
      <c r="F10428" s="102" t="s">
        <v>17186</v>
      </c>
      <c r="H10428" s="102">
        <v>45591</v>
      </c>
      <c r="I10428" s="102" t="s">
        <v>295</v>
      </c>
      <c r="J10428" s="102" t="s">
        <v>1</v>
      </c>
      <c r="K10428" s="102" t="s">
        <v>291</v>
      </c>
      <c r="L10428" s="102" t="s">
        <v>294</v>
      </c>
      <c r="M10428" s="102" t="s">
        <v>1074</v>
      </c>
      <c r="N10428" s="102">
        <v>6</v>
      </c>
      <c r="O10428" s="102" t="s">
        <v>1075</v>
      </c>
    </row>
    <row r="10429" spans="1:15" x14ac:dyDescent="0.25">
      <c r="A10429" s="102" t="s">
        <v>17183</v>
      </c>
      <c r="B10429" s="103" t="s">
        <v>9195</v>
      </c>
      <c r="C10429" s="103" t="s">
        <v>277</v>
      </c>
      <c r="D10429" s="102" t="s">
        <v>17184</v>
      </c>
      <c r="E10429" s="102" t="s">
        <v>275</v>
      </c>
      <c r="F10429" s="102" t="s">
        <v>17187</v>
      </c>
      <c r="H10429" s="102">
        <v>45591</v>
      </c>
      <c r="I10429" s="102" t="s">
        <v>295</v>
      </c>
      <c r="J10429" s="102" t="s">
        <v>1</v>
      </c>
      <c r="K10429" s="102" t="s">
        <v>291</v>
      </c>
      <c r="L10429" s="102" t="s">
        <v>294</v>
      </c>
      <c r="M10429" s="102" t="s">
        <v>1074</v>
      </c>
      <c r="N10429" s="102">
        <v>6</v>
      </c>
      <c r="O10429" s="102" t="s">
        <v>1075</v>
      </c>
    </row>
    <row r="10430" spans="1:15" x14ac:dyDescent="0.25">
      <c r="A10430" s="102" t="s">
        <v>16433</v>
      </c>
      <c r="B10430" s="103" t="s">
        <v>16434</v>
      </c>
      <c r="C10430" s="103" t="s">
        <v>1118</v>
      </c>
      <c r="D10430" s="102" t="s">
        <v>2881</v>
      </c>
      <c r="E10430" s="102" t="s">
        <v>275</v>
      </c>
      <c r="F10430" s="102" t="s">
        <v>17188</v>
      </c>
      <c r="G10430" s="102" t="s">
        <v>17189</v>
      </c>
      <c r="H10430" s="102">
        <v>45591</v>
      </c>
      <c r="I10430" s="102" t="s">
        <v>295</v>
      </c>
      <c r="J10430" s="102" t="s">
        <v>1</v>
      </c>
      <c r="K10430" s="102" t="s">
        <v>291</v>
      </c>
      <c r="L10430" s="102" t="s">
        <v>294</v>
      </c>
      <c r="M10430" s="102" t="s">
        <v>1074</v>
      </c>
      <c r="N10430" s="102">
        <v>6</v>
      </c>
      <c r="O10430" s="102" t="s">
        <v>1075</v>
      </c>
    </row>
    <row r="10431" spans="1:15" x14ac:dyDescent="0.25">
      <c r="A10431" s="102" t="s">
        <v>16436</v>
      </c>
      <c r="B10431" s="103" t="s">
        <v>14708</v>
      </c>
      <c r="C10431" s="103" t="s">
        <v>1360</v>
      </c>
      <c r="D10431" s="102" t="s">
        <v>2881</v>
      </c>
      <c r="E10431" s="102" t="s">
        <v>275</v>
      </c>
      <c r="F10431" s="102" t="s">
        <v>17190</v>
      </c>
      <c r="G10431" s="102" t="s">
        <v>17191</v>
      </c>
      <c r="H10431" s="102">
        <v>45591</v>
      </c>
      <c r="I10431" s="102" t="s">
        <v>295</v>
      </c>
      <c r="J10431" s="102" t="s">
        <v>1</v>
      </c>
      <c r="K10431" s="102" t="s">
        <v>291</v>
      </c>
      <c r="L10431" s="102" t="s">
        <v>294</v>
      </c>
      <c r="M10431" s="102" t="s">
        <v>1074</v>
      </c>
      <c r="N10431" s="102">
        <v>6</v>
      </c>
      <c r="O10431" s="102" t="s">
        <v>1075</v>
      </c>
    </row>
    <row r="10432" spans="1:15" x14ac:dyDescent="0.25">
      <c r="A10432" s="102" t="s">
        <v>16441</v>
      </c>
      <c r="B10432" s="103" t="s">
        <v>16442</v>
      </c>
      <c r="C10432" s="103" t="s">
        <v>1360</v>
      </c>
      <c r="D10432" s="102" t="s">
        <v>2881</v>
      </c>
      <c r="E10432" s="102" t="s">
        <v>275</v>
      </c>
      <c r="F10432" s="102" t="s">
        <v>17192</v>
      </c>
      <c r="G10432" s="102" t="s">
        <v>17193</v>
      </c>
      <c r="H10432" s="102">
        <v>45591</v>
      </c>
      <c r="I10432" s="102" t="s">
        <v>295</v>
      </c>
      <c r="J10432" s="102" t="s">
        <v>1</v>
      </c>
      <c r="K10432" s="102" t="s">
        <v>291</v>
      </c>
      <c r="L10432" s="102" t="s">
        <v>294</v>
      </c>
      <c r="M10432" s="102" t="s">
        <v>1074</v>
      </c>
      <c r="N10432" s="102">
        <v>6</v>
      </c>
      <c r="O10432" s="102" t="s">
        <v>1075</v>
      </c>
    </row>
    <row r="10433" spans="1:15" x14ac:dyDescent="0.25">
      <c r="A10433" s="102" t="s">
        <v>16441</v>
      </c>
      <c r="B10433" s="103" t="s">
        <v>14234</v>
      </c>
      <c r="C10433" s="103" t="s">
        <v>1118</v>
      </c>
      <c r="D10433" s="102" t="s">
        <v>2881</v>
      </c>
      <c r="E10433" s="102" t="s">
        <v>275</v>
      </c>
      <c r="F10433" s="102" t="s">
        <v>17194</v>
      </c>
      <c r="G10433" s="102" t="s">
        <v>17195</v>
      </c>
      <c r="H10433" s="102">
        <v>45591</v>
      </c>
      <c r="I10433" s="102" t="s">
        <v>295</v>
      </c>
      <c r="J10433" s="102" t="s">
        <v>1</v>
      </c>
      <c r="K10433" s="102" t="s">
        <v>291</v>
      </c>
      <c r="L10433" s="102" t="s">
        <v>294</v>
      </c>
      <c r="M10433" s="102" t="s">
        <v>1074</v>
      </c>
      <c r="N10433" s="102">
        <v>6</v>
      </c>
      <c r="O10433" s="102" t="s">
        <v>1075</v>
      </c>
    </row>
    <row r="10434" spans="1:15" x14ac:dyDescent="0.25">
      <c r="A10434" s="102" t="s">
        <v>16445</v>
      </c>
      <c r="B10434" s="103" t="s">
        <v>5122</v>
      </c>
      <c r="C10434" s="103" t="s">
        <v>2526</v>
      </c>
      <c r="D10434" s="102" t="s">
        <v>296</v>
      </c>
      <c r="E10434" s="102" t="s">
        <v>275</v>
      </c>
      <c r="F10434" s="102" t="s">
        <v>17196</v>
      </c>
      <c r="H10434" s="102">
        <v>45591</v>
      </c>
      <c r="I10434" s="102" t="s">
        <v>295</v>
      </c>
      <c r="J10434" s="102" t="s">
        <v>1</v>
      </c>
      <c r="K10434" s="102" t="s">
        <v>291</v>
      </c>
      <c r="L10434" s="102" t="s">
        <v>294</v>
      </c>
      <c r="M10434" s="102" t="s">
        <v>1074</v>
      </c>
      <c r="N10434" s="102">
        <v>6</v>
      </c>
      <c r="O10434" s="102" t="s">
        <v>1075</v>
      </c>
    </row>
    <row r="10435" spans="1:15" x14ac:dyDescent="0.25">
      <c r="A10435" s="102" t="s">
        <v>1444</v>
      </c>
      <c r="B10435" s="103" t="s">
        <v>3183</v>
      </c>
      <c r="C10435" s="103" t="s">
        <v>1360</v>
      </c>
      <c r="D10435" s="102" t="s">
        <v>2881</v>
      </c>
      <c r="E10435" s="102" t="s">
        <v>275</v>
      </c>
      <c r="F10435" s="102" t="s">
        <v>17197</v>
      </c>
      <c r="G10435" s="102" t="s">
        <v>17198</v>
      </c>
      <c r="H10435" s="102">
        <v>45591</v>
      </c>
      <c r="I10435" s="102" t="s">
        <v>295</v>
      </c>
      <c r="J10435" s="102" t="s">
        <v>1</v>
      </c>
      <c r="K10435" s="102" t="s">
        <v>291</v>
      </c>
      <c r="L10435" s="102" t="s">
        <v>294</v>
      </c>
      <c r="M10435" s="102" t="s">
        <v>1074</v>
      </c>
      <c r="N10435" s="102">
        <v>6</v>
      </c>
      <c r="O10435" s="102" t="s">
        <v>1075</v>
      </c>
    </row>
    <row r="10436" spans="1:15" x14ac:dyDescent="0.25">
      <c r="A10436" s="102" t="s">
        <v>16450</v>
      </c>
      <c r="B10436" s="103" t="s">
        <v>5370</v>
      </c>
      <c r="C10436" s="103" t="s">
        <v>277</v>
      </c>
      <c r="D10436" s="102" t="s">
        <v>136</v>
      </c>
      <c r="E10436" s="102" t="s">
        <v>275</v>
      </c>
      <c r="F10436" s="102" t="s">
        <v>17199</v>
      </c>
      <c r="G10436" s="102">
        <v>34430</v>
      </c>
      <c r="H10436" s="102">
        <v>45591</v>
      </c>
      <c r="I10436" s="102" t="s">
        <v>295</v>
      </c>
      <c r="J10436" s="102" t="s">
        <v>1</v>
      </c>
      <c r="K10436" s="102" t="s">
        <v>291</v>
      </c>
      <c r="L10436" s="102" t="s">
        <v>294</v>
      </c>
      <c r="M10436" s="102" t="s">
        <v>1074</v>
      </c>
      <c r="N10436" s="102">
        <v>6</v>
      </c>
      <c r="O10436" s="102" t="s">
        <v>1075</v>
      </c>
    </row>
    <row r="10437" spans="1:15" x14ac:dyDescent="0.25">
      <c r="A10437" s="102" t="s">
        <v>4378</v>
      </c>
      <c r="B10437" s="103" t="s">
        <v>16452</v>
      </c>
      <c r="C10437" s="103" t="s">
        <v>1118</v>
      </c>
      <c r="D10437" s="102" t="s">
        <v>2881</v>
      </c>
      <c r="E10437" s="102" t="s">
        <v>275</v>
      </c>
      <c r="F10437" s="102" t="s">
        <v>17200</v>
      </c>
      <c r="G10437" s="102" t="s">
        <v>17201</v>
      </c>
      <c r="H10437" s="102">
        <v>45591</v>
      </c>
      <c r="I10437" s="102" t="s">
        <v>295</v>
      </c>
      <c r="J10437" s="102" t="s">
        <v>1</v>
      </c>
      <c r="K10437" s="102" t="s">
        <v>291</v>
      </c>
      <c r="L10437" s="102" t="s">
        <v>294</v>
      </c>
      <c r="M10437" s="102" t="s">
        <v>1074</v>
      </c>
      <c r="N10437" s="102">
        <v>6</v>
      </c>
      <c r="O10437" s="102" t="s">
        <v>1075</v>
      </c>
    </row>
    <row r="10438" spans="1:15" x14ac:dyDescent="0.25">
      <c r="A10438" s="102" t="s">
        <v>2075</v>
      </c>
      <c r="B10438" s="103" t="s">
        <v>2448</v>
      </c>
      <c r="C10438" s="103" t="s">
        <v>1118</v>
      </c>
      <c r="D10438" s="102" t="s">
        <v>1788</v>
      </c>
      <c r="E10438" s="102" t="s">
        <v>17150</v>
      </c>
      <c r="G10438" s="102" t="s">
        <v>17202</v>
      </c>
      <c r="H10438" s="102">
        <v>45591</v>
      </c>
      <c r="I10438" s="102" t="s">
        <v>295</v>
      </c>
      <c r="J10438" s="102" t="s">
        <v>1</v>
      </c>
      <c r="K10438" s="102" t="s">
        <v>291</v>
      </c>
      <c r="L10438" s="102" t="s">
        <v>294</v>
      </c>
      <c r="M10438" s="102" t="s">
        <v>1074</v>
      </c>
      <c r="N10438" s="102">
        <v>6</v>
      </c>
      <c r="O10438" s="102" t="s">
        <v>1075</v>
      </c>
    </row>
    <row r="10439" spans="1:15" x14ac:dyDescent="0.25">
      <c r="A10439" s="102" t="s">
        <v>14257</v>
      </c>
      <c r="B10439" s="103" t="s">
        <v>16454</v>
      </c>
      <c r="C10439" s="103" t="s">
        <v>1118</v>
      </c>
      <c r="D10439" s="102" t="s">
        <v>2881</v>
      </c>
      <c r="E10439" s="102" t="s">
        <v>275</v>
      </c>
      <c r="F10439" s="102" t="s">
        <v>17203</v>
      </c>
      <c r="G10439" s="102" t="s">
        <v>17204</v>
      </c>
      <c r="H10439" s="102">
        <v>45591</v>
      </c>
      <c r="I10439" s="102" t="s">
        <v>295</v>
      </c>
      <c r="J10439" s="102" t="s">
        <v>1</v>
      </c>
      <c r="K10439" s="102" t="s">
        <v>291</v>
      </c>
      <c r="L10439" s="102" t="s">
        <v>294</v>
      </c>
      <c r="M10439" s="102" t="s">
        <v>1074</v>
      </c>
      <c r="N10439" s="102">
        <v>6</v>
      </c>
      <c r="O10439" s="102" t="s">
        <v>1075</v>
      </c>
    </row>
    <row r="10440" spans="1:15" x14ac:dyDescent="0.25">
      <c r="A10440" s="102" t="s">
        <v>16456</v>
      </c>
      <c r="B10440" s="103" t="s">
        <v>14687</v>
      </c>
      <c r="C10440" s="103" t="s">
        <v>1118</v>
      </c>
      <c r="D10440" s="102" t="s">
        <v>2881</v>
      </c>
      <c r="E10440" s="102" t="s">
        <v>275</v>
      </c>
      <c r="F10440" s="102" t="s">
        <v>17205</v>
      </c>
      <c r="G10440" s="102" t="s">
        <v>17206</v>
      </c>
      <c r="H10440" s="102">
        <v>45591</v>
      </c>
      <c r="I10440" s="102" t="s">
        <v>295</v>
      </c>
      <c r="J10440" s="102" t="s">
        <v>1</v>
      </c>
      <c r="K10440" s="102" t="s">
        <v>291</v>
      </c>
      <c r="L10440" s="102" t="s">
        <v>294</v>
      </c>
      <c r="M10440" s="102" t="s">
        <v>1074</v>
      </c>
      <c r="N10440" s="102">
        <v>6</v>
      </c>
      <c r="O10440" s="102" t="s">
        <v>1075</v>
      </c>
    </row>
    <row r="10441" spans="1:15" x14ac:dyDescent="0.25">
      <c r="A10441" s="102" t="s">
        <v>16458</v>
      </c>
      <c r="B10441" s="103" t="s">
        <v>16459</v>
      </c>
      <c r="C10441" s="103" t="s">
        <v>1082</v>
      </c>
      <c r="D10441" s="102" t="s">
        <v>136</v>
      </c>
      <c r="E10441" s="102" t="s">
        <v>275</v>
      </c>
      <c r="F10441" s="102" t="s">
        <v>17207</v>
      </c>
      <c r="G10441" s="102">
        <v>42139</v>
      </c>
      <c r="H10441" s="102">
        <v>45591</v>
      </c>
      <c r="I10441" s="102" t="s">
        <v>295</v>
      </c>
      <c r="J10441" s="102" t="s">
        <v>1</v>
      </c>
      <c r="K10441" s="102" t="s">
        <v>291</v>
      </c>
      <c r="L10441" s="102" t="s">
        <v>294</v>
      </c>
      <c r="M10441" s="102" t="s">
        <v>1082</v>
      </c>
      <c r="N10441" s="102">
        <v>6</v>
      </c>
      <c r="O10441" s="102" t="s">
        <v>1075</v>
      </c>
    </row>
    <row r="10442" spans="1:15" x14ac:dyDescent="0.25">
      <c r="A10442" s="102" t="s">
        <v>16458</v>
      </c>
      <c r="B10442" s="103" t="s">
        <v>1359</v>
      </c>
      <c r="C10442" s="103" t="s">
        <v>274</v>
      </c>
      <c r="D10442" s="102" t="s">
        <v>136</v>
      </c>
      <c r="E10442" s="102" t="s">
        <v>275</v>
      </c>
      <c r="F10442" s="102" t="s">
        <v>17208</v>
      </c>
      <c r="G10442" s="102">
        <v>40401</v>
      </c>
      <c r="H10442" s="102">
        <v>45591</v>
      </c>
      <c r="I10442" s="102" t="s">
        <v>295</v>
      </c>
      <c r="J10442" s="102" t="s">
        <v>1</v>
      </c>
      <c r="K10442" s="102" t="s">
        <v>291</v>
      </c>
      <c r="L10442" s="102" t="s">
        <v>294</v>
      </c>
      <c r="M10442" s="102" t="s">
        <v>1074</v>
      </c>
      <c r="N10442" s="102">
        <v>6</v>
      </c>
      <c r="O10442" s="102" t="s">
        <v>1075</v>
      </c>
    </row>
    <row r="10443" spans="1:15" x14ac:dyDescent="0.25">
      <c r="A10443" s="102" t="s">
        <v>16462</v>
      </c>
      <c r="B10443" s="103" t="s">
        <v>9818</v>
      </c>
      <c r="C10443" s="103" t="s">
        <v>277</v>
      </c>
      <c r="D10443" s="102" t="s">
        <v>136</v>
      </c>
      <c r="E10443" s="102" t="s">
        <v>275</v>
      </c>
      <c r="F10443" s="102" t="s">
        <v>17209</v>
      </c>
      <c r="G10443" s="102">
        <v>37392</v>
      </c>
      <c r="H10443" s="102">
        <v>45591</v>
      </c>
      <c r="I10443" s="102" t="s">
        <v>295</v>
      </c>
      <c r="J10443" s="102" t="s">
        <v>1</v>
      </c>
      <c r="K10443" s="102" t="s">
        <v>291</v>
      </c>
      <c r="L10443" s="102" t="s">
        <v>294</v>
      </c>
      <c r="M10443" s="102" t="s">
        <v>1074</v>
      </c>
      <c r="N10443" s="102">
        <v>6</v>
      </c>
      <c r="O10443" s="102" t="s">
        <v>1075</v>
      </c>
    </row>
    <row r="10444" spans="1:15" x14ac:dyDescent="0.25">
      <c r="A10444" s="102" t="s">
        <v>16464</v>
      </c>
      <c r="B10444" s="103" t="s">
        <v>3085</v>
      </c>
      <c r="C10444" s="103" t="s">
        <v>1118</v>
      </c>
      <c r="D10444" s="102" t="s">
        <v>2881</v>
      </c>
      <c r="E10444" s="102" t="s">
        <v>275</v>
      </c>
      <c r="F10444" s="102" t="s">
        <v>17210</v>
      </c>
      <c r="G10444" s="102" t="s">
        <v>17211</v>
      </c>
      <c r="H10444" s="102">
        <v>45591</v>
      </c>
      <c r="I10444" s="102" t="s">
        <v>295</v>
      </c>
      <c r="J10444" s="102" t="s">
        <v>1</v>
      </c>
      <c r="K10444" s="102" t="s">
        <v>291</v>
      </c>
      <c r="L10444" s="102" t="s">
        <v>294</v>
      </c>
      <c r="M10444" s="102" t="s">
        <v>1074</v>
      </c>
      <c r="N10444" s="102">
        <v>6</v>
      </c>
      <c r="O10444" s="102" t="s">
        <v>1075</v>
      </c>
    </row>
    <row r="10445" spans="1:15" x14ac:dyDescent="0.25">
      <c r="A10445" s="102" t="s">
        <v>9151</v>
      </c>
      <c r="B10445" s="103" t="s">
        <v>16466</v>
      </c>
      <c r="C10445" s="103" t="s">
        <v>1118</v>
      </c>
      <c r="D10445" s="102" t="s">
        <v>2881</v>
      </c>
      <c r="E10445" s="102" t="s">
        <v>275</v>
      </c>
      <c r="F10445" s="102" t="s">
        <v>17212</v>
      </c>
      <c r="G10445" s="102" t="s">
        <v>17213</v>
      </c>
      <c r="H10445" s="102">
        <v>45591</v>
      </c>
      <c r="I10445" s="102" t="s">
        <v>295</v>
      </c>
      <c r="J10445" s="102" t="s">
        <v>1</v>
      </c>
      <c r="K10445" s="102" t="s">
        <v>291</v>
      </c>
      <c r="L10445" s="102" t="s">
        <v>294</v>
      </c>
      <c r="M10445" s="102" t="s">
        <v>1074</v>
      </c>
      <c r="N10445" s="102">
        <v>6</v>
      </c>
      <c r="O10445" s="102" t="s">
        <v>1075</v>
      </c>
    </row>
    <row r="10446" spans="1:15" x14ac:dyDescent="0.25">
      <c r="A10446" s="102" t="s">
        <v>1470</v>
      </c>
      <c r="B10446" s="103" t="s">
        <v>13082</v>
      </c>
      <c r="C10446" s="103" t="s">
        <v>274</v>
      </c>
      <c r="D10446" s="102" t="s">
        <v>2881</v>
      </c>
      <c r="E10446" s="102" t="s">
        <v>275</v>
      </c>
      <c r="F10446" s="102" t="s">
        <v>17214</v>
      </c>
      <c r="G10446" s="102" t="s">
        <v>17215</v>
      </c>
      <c r="H10446" s="102">
        <v>45591</v>
      </c>
      <c r="I10446" s="102" t="s">
        <v>295</v>
      </c>
      <c r="J10446" s="102" t="s">
        <v>1</v>
      </c>
      <c r="K10446" s="102" t="s">
        <v>291</v>
      </c>
      <c r="L10446" s="102" t="s">
        <v>294</v>
      </c>
      <c r="M10446" s="102" t="s">
        <v>1074</v>
      </c>
      <c r="N10446" s="102">
        <v>6</v>
      </c>
      <c r="O10446" s="102" t="s">
        <v>1075</v>
      </c>
    </row>
    <row r="10447" spans="1:15" x14ac:dyDescent="0.25">
      <c r="A10447" s="102" t="s">
        <v>8753</v>
      </c>
      <c r="B10447" s="103" t="s">
        <v>14708</v>
      </c>
      <c r="C10447" s="103" t="s">
        <v>274</v>
      </c>
      <c r="D10447" s="102" t="s">
        <v>2881</v>
      </c>
      <c r="E10447" s="102" t="s">
        <v>275</v>
      </c>
      <c r="F10447" s="102" t="s">
        <v>17216</v>
      </c>
      <c r="G10447" s="102" t="s">
        <v>17217</v>
      </c>
      <c r="H10447" s="102">
        <v>45591</v>
      </c>
      <c r="I10447" s="102" t="s">
        <v>295</v>
      </c>
      <c r="J10447" s="102" t="s">
        <v>1</v>
      </c>
      <c r="K10447" s="102" t="s">
        <v>291</v>
      </c>
      <c r="L10447" s="102" t="s">
        <v>294</v>
      </c>
      <c r="M10447" s="102" t="s">
        <v>1074</v>
      </c>
      <c r="N10447" s="102">
        <v>6</v>
      </c>
      <c r="O10447" s="102" t="s">
        <v>1075</v>
      </c>
    </row>
    <row r="10448" spans="1:15" x14ac:dyDescent="0.25">
      <c r="A10448" s="102" t="s">
        <v>16470</v>
      </c>
      <c r="B10448" s="103" t="s">
        <v>16471</v>
      </c>
      <c r="C10448" s="103" t="s">
        <v>1118</v>
      </c>
      <c r="D10448" s="102" t="s">
        <v>2881</v>
      </c>
      <c r="E10448" s="102" t="s">
        <v>275</v>
      </c>
      <c r="F10448" s="102" t="s">
        <v>17218</v>
      </c>
      <c r="G10448" s="102" t="s">
        <v>17219</v>
      </c>
      <c r="H10448" s="102">
        <v>45591</v>
      </c>
      <c r="I10448" s="102" t="s">
        <v>295</v>
      </c>
      <c r="J10448" s="102" t="s">
        <v>1</v>
      </c>
      <c r="K10448" s="102" t="s">
        <v>291</v>
      </c>
      <c r="L10448" s="102" t="s">
        <v>294</v>
      </c>
      <c r="M10448" s="102" t="s">
        <v>1074</v>
      </c>
      <c r="N10448" s="102">
        <v>6</v>
      </c>
      <c r="O10448" s="102" t="s">
        <v>1075</v>
      </c>
    </row>
    <row r="10449" spans="1:15" x14ac:dyDescent="0.25">
      <c r="A10449" s="102" t="s">
        <v>16470</v>
      </c>
      <c r="B10449" s="103" t="s">
        <v>13181</v>
      </c>
      <c r="C10449" s="103" t="s">
        <v>1118</v>
      </c>
      <c r="D10449" s="102" t="s">
        <v>2881</v>
      </c>
      <c r="E10449" s="102" t="s">
        <v>275</v>
      </c>
      <c r="F10449" s="102" t="s">
        <v>17220</v>
      </c>
      <c r="G10449" s="102" t="s">
        <v>17221</v>
      </c>
      <c r="H10449" s="102">
        <v>45591</v>
      </c>
      <c r="I10449" s="102" t="s">
        <v>295</v>
      </c>
      <c r="J10449" s="102" t="s">
        <v>1</v>
      </c>
      <c r="K10449" s="102" t="s">
        <v>291</v>
      </c>
      <c r="L10449" s="102" t="s">
        <v>294</v>
      </c>
      <c r="M10449" s="102" t="s">
        <v>1074</v>
      </c>
      <c r="N10449" s="102">
        <v>6</v>
      </c>
      <c r="O10449" s="102" t="s">
        <v>1075</v>
      </c>
    </row>
    <row r="10450" spans="1:15" x14ac:dyDescent="0.25">
      <c r="A10450" s="102" t="s">
        <v>16474</v>
      </c>
      <c r="B10450" s="103" t="s">
        <v>16475</v>
      </c>
      <c r="C10450" s="103" t="s">
        <v>1118</v>
      </c>
      <c r="D10450" s="102" t="s">
        <v>2881</v>
      </c>
      <c r="E10450" s="102" t="s">
        <v>275</v>
      </c>
      <c r="F10450" s="102" t="s">
        <v>17222</v>
      </c>
      <c r="G10450" s="102" t="s">
        <v>17223</v>
      </c>
      <c r="H10450" s="102">
        <v>45591</v>
      </c>
      <c r="I10450" s="102" t="s">
        <v>295</v>
      </c>
      <c r="J10450" s="102" t="s">
        <v>1</v>
      </c>
      <c r="K10450" s="102" t="s">
        <v>291</v>
      </c>
      <c r="L10450" s="102" t="s">
        <v>294</v>
      </c>
      <c r="M10450" s="102" t="s">
        <v>1074</v>
      </c>
      <c r="N10450" s="102">
        <v>6</v>
      </c>
      <c r="O10450" s="102" t="s">
        <v>1075</v>
      </c>
    </row>
    <row r="10451" spans="1:15" x14ac:dyDescent="0.25">
      <c r="A10451" s="102" t="s">
        <v>16477</v>
      </c>
      <c r="B10451" s="103" t="s">
        <v>8473</v>
      </c>
      <c r="C10451" s="103" t="s">
        <v>1118</v>
      </c>
      <c r="D10451" s="102" t="s">
        <v>2881</v>
      </c>
      <c r="E10451" s="102" t="s">
        <v>275</v>
      </c>
      <c r="F10451" s="102" t="s">
        <v>17224</v>
      </c>
      <c r="G10451" s="102" t="s">
        <v>17225</v>
      </c>
      <c r="H10451" s="102">
        <v>45591</v>
      </c>
      <c r="I10451" s="102" t="s">
        <v>295</v>
      </c>
      <c r="J10451" s="102" t="s">
        <v>1</v>
      </c>
      <c r="K10451" s="102" t="s">
        <v>291</v>
      </c>
      <c r="L10451" s="102" t="s">
        <v>294</v>
      </c>
      <c r="M10451" s="102" t="s">
        <v>1074</v>
      </c>
      <c r="N10451" s="102">
        <v>6</v>
      </c>
      <c r="O10451" s="102" t="s">
        <v>1075</v>
      </c>
    </row>
    <row r="10452" spans="1:15" x14ac:dyDescent="0.25">
      <c r="A10452" s="102" t="s">
        <v>4398</v>
      </c>
      <c r="B10452" s="103" t="s">
        <v>15600</v>
      </c>
      <c r="C10452" s="103" t="s">
        <v>274</v>
      </c>
      <c r="D10452" s="102" t="s">
        <v>2881</v>
      </c>
      <c r="E10452" s="102" t="s">
        <v>275</v>
      </c>
      <c r="F10452" s="102" t="s">
        <v>17226</v>
      </c>
      <c r="G10452" s="102" t="s">
        <v>17227</v>
      </c>
      <c r="H10452" s="102">
        <v>45591</v>
      </c>
      <c r="I10452" s="102" t="s">
        <v>295</v>
      </c>
      <c r="J10452" s="102" t="s">
        <v>1</v>
      </c>
      <c r="K10452" s="102" t="s">
        <v>291</v>
      </c>
      <c r="L10452" s="102" t="s">
        <v>294</v>
      </c>
      <c r="M10452" s="102" t="s">
        <v>1074</v>
      </c>
      <c r="N10452" s="102">
        <v>6</v>
      </c>
      <c r="O10452" s="102" t="s">
        <v>1075</v>
      </c>
    </row>
    <row r="10453" spans="1:15" x14ac:dyDescent="0.25">
      <c r="A10453" s="102" t="s">
        <v>16480</v>
      </c>
      <c r="B10453" s="103" t="s">
        <v>3183</v>
      </c>
      <c r="C10453" s="103" t="s">
        <v>274</v>
      </c>
      <c r="D10453" s="102" t="s">
        <v>2881</v>
      </c>
      <c r="E10453" s="102" t="s">
        <v>275</v>
      </c>
      <c r="F10453" s="102" t="s">
        <v>17228</v>
      </c>
      <c r="G10453" s="102" t="s">
        <v>17229</v>
      </c>
      <c r="H10453" s="102">
        <v>45591</v>
      </c>
      <c r="I10453" s="102" t="s">
        <v>295</v>
      </c>
      <c r="J10453" s="102" t="s">
        <v>1</v>
      </c>
      <c r="K10453" s="102" t="s">
        <v>291</v>
      </c>
      <c r="L10453" s="102" t="s">
        <v>294</v>
      </c>
      <c r="M10453" s="102" t="s">
        <v>1074</v>
      </c>
      <c r="N10453" s="102">
        <v>6</v>
      </c>
      <c r="O10453" s="102" t="s">
        <v>1075</v>
      </c>
    </row>
    <row r="10454" spans="1:15" x14ac:dyDescent="0.25">
      <c r="A10454" s="102" t="s">
        <v>16482</v>
      </c>
      <c r="B10454" s="103" t="s">
        <v>16483</v>
      </c>
      <c r="C10454" s="103" t="s">
        <v>277</v>
      </c>
      <c r="D10454" s="102" t="s">
        <v>136</v>
      </c>
      <c r="E10454" s="102" t="s">
        <v>275</v>
      </c>
      <c r="F10454" s="102" t="s">
        <v>17230</v>
      </c>
      <c r="G10454" s="102">
        <v>35871</v>
      </c>
      <c r="H10454" s="102">
        <v>45591</v>
      </c>
      <c r="I10454" s="102" t="s">
        <v>295</v>
      </c>
      <c r="J10454" s="102" t="s">
        <v>1</v>
      </c>
      <c r="K10454" s="102" t="s">
        <v>291</v>
      </c>
      <c r="L10454" s="102" t="s">
        <v>294</v>
      </c>
      <c r="M10454" s="102" t="s">
        <v>1074</v>
      </c>
      <c r="N10454" s="102">
        <v>6</v>
      </c>
      <c r="O10454" s="102" t="s">
        <v>1075</v>
      </c>
    </row>
    <row r="10455" spans="1:15" x14ac:dyDescent="0.25">
      <c r="A10455" s="102" t="s">
        <v>16485</v>
      </c>
      <c r="B10455" s="103" t="s">
        <v>1124</v>
      </c>
      <c r="C10455" s="103" t="s">
        <v>274</v>
      </c>
      <c r="D10455" s="102" t="s">
        <v>136</v>
      </c>
      <c r="E10455" s="102" t="s">
        <v>275</v>
      </c>
      <c r="F10455" s="102" t="s">
        <v>17231</v>
      </c>
      <c r="G10455" s="102">
        <v>36375</v>
      </c>
      <c r="H10455" s="102">
        <v>45591</v>
      </c>
      <c r="I10455" s="102" t="s">
        <v>295</v>
      </c>
      <c r="J10455" s="102" t="s">
        <v>1</v>
      </c>
      <c r="K10455" s="102" t="s">
        <v>291</v>
      </c>
      <c r="L10455" s="102" t="s">
        <v>294</v>
      </c>
      <c r="M10455" s="102" t="s">
        <v>1074</v>
      </c>
      <c r="N10455" s="102">
        <v>6</v>
      </c>
      <c r="O10455" s="102" t="s">
        <v>1075</v>
      </c>
    </row>
    <row r="10456" spans="1:15" x14ac:dyDescent="0.25">
      <c r="A10456" s="102" t="s">
        <v>16487</v>
      </c>
      <c r="B10456" s="103" t="s">
        <v>3054</v>
      </c>
      <c r="C10456" s="103" t="s">
        <v>274</v>
      </c>
      <c r="D10456" s="102" t="s">
        <v>2881</v>
      </c>
      <c r="E10456" s="102" t="s">
        <v>275</v>
      </c>
      <c r="F10456" s="102" t="s">
        <v>17232</v>
      </c>
      <c r="G10456" s="102" t="s">
        <v>17233</v>
      </c>
      <c r="H10456" s="102">
        <v>45591</v>
      </c>
      <c r="I10456" s="102" t="s">
        <v>295</v>
      </c>
      <c r="J10456" s="102" t="s">
        <v>1</v>
      </c>
      <c r="K10456" s="102" t="s">
        <v>291</v>
      </c>
      <c r="L10456" s="102" t="s">
        <v>294</v>
      </c>
      <c r="M10456" s="102" t="s">
        <v>1074</v>
      </c>
      <c r="N10456" s="102">
        <v>6</v>
      </c>
      <c r="O10456" s="102" t="s">
        <v>1075</v>
      </c>
    </row>
    <row r="10457" spans="1:15" x14ac:dyDescent="0.25">
      <c r="A10457" s="102" t="s">
        <v>16489</v>
      </c>
      <c r="B10457" s="103" t="s">
        <v>1703</v>
      </c>
      <c r="C10457" s="103" t="s">
        <v>274</v>
      </c>
      <c r="D10457" s="102" t="s">
        <v>136</v>
      </c>
      <c r="E10457" s="102" t="s">
        <v>275</v>
      </c>
      <c r="F10457" s="102" t="s">
        <v>17234</v>
      </c>
      <c r="G10457" s="102">
        <v>31623</v>
      </c>
      <c r="H10457" s="102">
        <v>45591</v>
      </c>
      <c r="I10457" s="102" t="s">
        <v>295</v>
      </c>
      <c r="J10457" s="102" t="s">
        <v>1</v>
      </c>
      <c r="K10457" s="102" t="s">
        <v>291</v>
      </c>
      <c r="L10457" s="102" t="s">
        <v>294</v>
      </c>
      <c r="M10457" s="102" t="s">
        <v>1074</v>
      </c>
      <c r="N10457" s="102">
        <v>6</v>
      </c>
      <c r="O10457" s="102" t="s">
        <v>1075</v>
      </c>
    </row>
    <row r="10458" spans="1:15" x14ac:dyDescent="0.25">
      <c r="A10458" s="102" t="s">
        <v>16489</v>
      </c>
      <c r="B10458" s="103" t="s">
        <v>16491</v>
      </c>
      <c r="C10458" s="103" t="s">
        <v>274</v>
      </c>
      <c r="D10458" s="102" t="s">
        <v>136</v>
      </c>
      <c r="E10458" s="102" t="s">
        <v>275</v>
      </c>
      <c r="F10458" s="102" t="s">
        <v>17235</v>
      </c>
      <c r="G10458" s="102">
        <v>43886</v>
      </c>
      <c r="H10458" s="102">
        <v>45591</v>
      </c>
      <c r="I10458" s="102" t="s">
        <v>295</v>
      </c>
      <c r="J10458" s="102" t="s">
        <v>1</v>
      </c>
      <c r="K10458" s="102" t="s">
        <v>291</v>
      </c>
      <c r="L10458" s="102" t="s">
        <v>294</v>
      </c>
      <c r="M10458" s="102" t="s">
        <v>1074</v>
      </c>
      <c r="N10458" s="102">
        <v>6</v>
      </c>
      <c r="O10458" s="102" t="s">
        <v>1075</v>
      </c>
    </row>
    <row r="10459" spans="1:15" x14ac:dyDescent="0.25">
      <c r="A10459" s="102" t="s">
        <v>17236</v>
      </c>
      <c r="B10459" s="103" t="s">
        <v>15642</v>
      </c>
      <c r="C10459" s="103" t="s">
        <v>2655</v>
      </c>
      <c r="D10459" s="102" t="s">
        <v>296</v>
      </c>
      <c r="E10459" s="102" t="s">
        <v>275</v>
      </c>
      <c r="F10459" s="102" t="s">
        <v>17237</v>
      </c>
      <c r="H10459" s="102">
        <v>45591</v>
      </c>
      <c r="I10459" s="102" t="s">
        <v>295</v>
      </c>
      <c r="J10459" s="102" t="s">
        <v>1</v>
      </c>
      <c r="K10459" s="102" t="s">
        <v>291</v>
      </c>
      <c r="L10459" s="102" t="s">
        <v>294</v>
      </c>
      <c r="M10459" s="102" t="s">
        <v>1074</v>
      </c>
      <c r="N10459" s="102">
        <v>6</v>
      </c>
      <c r="O10459" s="102" t="s">
        <v>1075</v>
      </c>
    </row>
    <row r="10460" spans="1:15" x14ac:dyDescent="0.25">
      <c r="A10460" s="102" t="s">
        <v>16495</v>
      </c>
      <c r="B10460" s="103" t="s">
        <v>16496</v>
      </c>
      <c r="C10460" s="103" t="s">
        <v>2526</v>
      </c>
      <c r="D10460" s="102" t="s">
        <v>296</v>
      </c>
      <c r="E10460" s="102" t="s">
        <v>275</v>
      </c>
      <c r="F10460" s="102" t="s">
        <v>17238</v>
      </c>
      <c r="H10460" s="102">
        <v>45591</v>
      </c>
      <c r="I10460" s="102" t="s">
        <v>295</v>
      </c>
      <c r="J10460" s="102" t="s">
        <v>1</v>
      </c>
      <c r="K10460" s="102" t="s">
        <v>291</v>
      </c>
      <c r="L10460" s="102" t="s">
        <v>294</v>
      </c>
      <c r="M10460" s="102" t="s">
        <v>1074</v>
      </c>
      <c r="N10460" s="102">
        <v>6</v>
      </c>
      <c r="O10460" s="102" t="s">
        <v>1075</v>
      </c>
    </row>
    <row r="10461" spans="1:15" x14ac:dyDescent="0.25">
      <c r="A10461" s="102" t="s">
        <v>16498</v>
      </c>
      <c r="B10461" s="103" t="s">
        <v>14153</v>
      </c>
      <c r="C10461" s="103" t="s">
        <v>274</v>
      </c>
      <c r="D10461" s="102" t="s">
        <v>2881</v>
      </c>
      <c r="E10461" s="102" t="s">
        <v>275</v>
      </c>
      <c r="F10461" s="102" t="s">
        <v>17239</v>
      </c>
      <c r="G10461" s="102" t="s">
        <v>17240</v>
      </c>
      <c r="H10461" s="102">
        <v>45591</v>
      </c>
      <c r="I10461" s="102" t="s">
        <v>295</v>
      </c>
      <c r="J10461" s="102" t="s">
        <v>1</v>
      </c>
      <c r="K10461" s="102" t="s">
        <v>291</v>
      </c>
      <c r="L10461" s="102" t="s">
        <v>294</v>
      </c>
      <c r="M10461" s="102" t="s">
        <v>1074</v>
      </c>
      <c r="N10461" s="102">
        <v>6</v>
      </c>
      <c r="O10461" s="102" t="s">
        <v>1075</v>
      </c>
    </row>
    <row r="10462" spans="1:15" x14ac:dyDescent="0.25">
      <c r="A10462" s="102" t="s">
        <v>16500</v>
      </c>
      <c r="B10462" s="103" t="s">
        <v>14760</v>
      </c>
      <c r="C10462" s="103" t="s">
        <v>1360</v>
      </c>
      <c r="D10462" s="102" t="s">
        <v>2881</v>
      </c>
      <c r="E10462" s="102" t="s">
        <v>275</v>
      </c>
      <c r="F10462" s="102" t="s">
        <v>17241</v>
      </c>
      <c r="G10462" s="102" t="s">
        <v>17242</v>
      </c>
      <c r="H10462" s="102">
        <v>45591</v>
      </c>
      <c r="I10462" s="102" t="s">
        <v>295</v>
      </c>
      <c r="J10462" s="102" t="s">
        <v>1</v>
      </c>
      <c r="K10462" s="102" t="s">
        <v>291</v>
      </c>
      <c r="L10462" s="102" t="s">
        <v>294</v>
      </c>
      <c r="M10462" s="102" t="s">
        <v>1074</v>
      </c>
      <c r="N10462" s="102">
        <v>6</v>
      </c>
      <c r="O10462" s="102" t="s">
        <v>1075</v>
      </c>
    </row>
    <row r="10463" spans="1:15" x14ac:dyDescent="0.25">
      <c r="A10463" s="102" t="s">
        <v>16502</v>
      </c>
      <c r="B10463" s="103" t="s">
        <v>16503</v>
      </c>
      <c r="C10463" s="103" t="s">
        <v>1082</v>
      </c>
      <c r="D10463" s="102" t="s">
        <v>2881</v>
      </c>
      <c r="E10463" s="102" t="s">
        <v>275</v>
      </c>
      <c r="F10463" s="102" t="s">
        <v>17243</v>
      </c>
      <c r="G10463" s="102" t="s">
        <v>17244</v>
      </c>
      <c r="H10463" s="102">
        <v>45591</v>
      </c>
      <c r="I10463" s="102" t="s">
        <v>295</v>
      </c>
      <c r="J10463" s="102" t="s">
        <v>1</v>
      </c>
      <c r="K10463" s="102" t="s">
        <v>291</v>
      </c>
      <c r="L10463" s="102" t="s">
        <v>294</v>
      </c>
      <c r="M10463" s="102" t="s">
        <v>1082</v>
      </c>
      <c r="N10463" s="102">
        <v>6</v>
      </c>
      <c r="O10463" s="102" t="s">
        <v>1075</v>
      </c>
    </row>
    <row r="10464" spans="1:15" x14ac:dyDescent="0.25">
      <c r="A10464" s="102" t="s">
        <v>16502</v>
      </c>
      <c r="B10464" s="103" t="s">
        <v>15814</v>
      </c>
      <c r="C10464" s="103" t="s">
        <v>1360</v>
      </c>
      <c r="D10464" s="102" t="s">
        <v>2881</v>
      </c>
      <c r="E10464" s="102" t="s">
        <v>275</v>
      </c>
      <c r="F10464" s="102" t="s">
        <v>17245</v>
      </c>
      <c r="G10464" s="102" t="s">
        <v>17246</v>
      </c>
      <c r="H10464" s="102">
        <v>45591</v>
      </c>
      <c r="I10464" s="102" t="s">
        <v>295</v>
      </c>
      <c r="J10464" s="102" t="s">
        <v>1</v>
      </c>
      <c r="K10464" s="102" t="s">
        <v>291</v>
      </c>
      <c r="L10464" s="102" t="s">
        <v>294</v>
      </c>
      <c r="M10464" s="102" t="s">
        <v>1074</v>
      </c>
      <c r="N10464" s="102">
        <v>6</v>
      </c>
      <c r="O10464" s="102" t="s">
        <v>1075</v>
      </c>
    </row>
    <row r="10465" spans="1:15" x14ac:dyDescent="0.25">
      <c r="A10465" s="102" t="s">
        <v>16502</v>
      </c>
      <c r="B10465" s="103" t="s">
        <v>16507</v>
      </c>
      <c r="C10465" s="103" t="s">
        <v>1360</v>
      </c>
      <c r="D10465" s="102" t="s">
        <v>2881</v>
      </c>
      <c r="E10465" s="102" t="s">
        <v>275</v>
      </c>
      <c r="F10465" s="102" t="s">
        <v>17247</v>
      </c>
      <c r="G10465" s="102" t="s">
        <v>17248</v>
      </c>
      <c r="H10465" s="102">
        <v>45591</v>
      </c>
      <c r="I10465" s="102" t="s">
        <v>295</v>
      </c>
      <c r="J10465" s="102" t="s">
        <v>1</v>
      </c>
      <c r="K10465" s="102" t="s">
        <v>291</v>
      </c>
      <c r="L10465" s="102" t="s">
        <v>294</v>
      </c>
      <c r="M10465" s="102" t="s">
        <v>1074</v>
      </c>
      <c r="N10465" s="102">
        <v>6</v>
      </c>
      <c r="O10465" s="102" t="s">
        <v>1075</v>
      </c>
    </row>
    <row r="10466" spans="1:15" x14ac:dyDescent="0.25">
      <c r="A10466" s="102" t="s">
        <v>16509</v>
      </c>
      <c r="B10466" s="103" t="s">
        <v>16510</v>
      </c>
      <c r="C10466" s="103" t="s">
        <v>1360</v>
      </c>
      <c r="D10466" s="102" t="s">
        <v>2881</v>
      </c>
      <c r="E10466" s="102" t="s">
        <v>275</v>
      </c>
      <c r="F10466" s="102" t="s">
        <v>17249</v>
      </c>
      <c r="G10466" s="102" t="s">
        <v>17250</v>
      </c>
      <c r="H10466" s="102">
        <v>45591</v>
      </c>
      <c r="I10466" s="102" t="s">
        <v>295</v>
      </c>
      <c r="J10466" s="102" t="s">
        <v>1</v>
      </c>
      <c r="K10466" s="102" t="s">
        <v>291</v>
      </c>
      <c r="L10466" s="102" t="s">
        <v>294</v>
      </c>
      <c r="M10466" s="102" t="s">
        <v>1074</v>
      </c>
      <c r="N10466" s="102">
        <v>6</v>
      </c>
      <c r="O10466" s="102" t="s">
        <v>1075</v>
      </c>
    </row>
    <row r="10467" spans="1:15" x14ac:dyDescent="0.25">
      <c r="A10467" s="102" t="s">
        <v>16512</v>
      </c>
      <c r="B10467" s="103" t="s">
        <v>1214</v>
      </c>
      <c r="C10467" s="103" t="s">
        <v>277</v>
      </c>
      <c r="D10467" s="102" t="s">
        <v>136</v>
      </c>
      <c r="E10467" s="102" t="s">
        <v>275</v>
      </c>
      <c r="F10467" s="102" t="s">
        <v>17251</v>
      </c>
      <c r="G10467" s="102">
        <v>21604</v>
      </c>
      <c r="H10467" s="102">
        <v>45591</v>
      </c>
      <c r="I10467" s="102" t="s">
        <v>295</v>
      </c>
      <c r="J10467" s="102" t="s">
        <v>1</v>
      </c>
      <c r="K10467" s="102" t="s">
        <v>291</v>
      </c>
      <c r="L10467" s="102" t="s">
        <v>294</v>
      </c>
      <c r="M10467" s="102" t="s">
        <v>1074</v>
      </c>
      <c r="N10467" s="102">
        <v>6</v>
      </c>
      <c r="O10467" s="102" t="s">
        <v>1075</v>
      </c>
    </row>
    <row r="10468" spans="1:15" x14ac:dyDescent="0.25">
      <c r="A10468" s="102" t="s">
        <v>13647</v>
      </c>
      <c r="B10468" s="103" t="s">
        <v>11590</v>
      </c>
      <c r="C10468" s="103" t="s">
        <v>1360</v>
      </c>
      <c r="D10468" s="102" t="s">
        <v>2881</v>
      </c>
      <c r="E10468" s="102" t="s">
        <v>275</v>
      </c>
      <c r="F10468" s="102" t="s">
        <v>17252</v>
      </c>
      <c r="G10468" s="102" t="s">
        <v>17253</v>
      </c>
      <c r="H10468" s="102">
        <v>45591</v>
      </c>
      <c r="I10468" s="102" t="s">
        <v>295</v>
      </c>
      <c r="J10468" s="102" t="s">
        <v>1</v>
      </c>
      <c r="K10468" s="102" t="s">
        <v>291</v>
      </c>
      <c r="L10468" s="102" t="s">
        <v>294</v>
      </c>
      <c r="M10468" s="102" t="s">
        <v>1074</v>
      </c>
      <c r="N10468" s="102">
        <v>6</v>
      </c>
      <c r="O10468" s="102" t="s">
        <v>1075</v>
      </c>
    </row>
    <row r="10469" spans="1:15" x14ac:dyDescent="0.25">
      <c r="A10469" s="102" t="s">
        <v>16515</v>
      </c>
      <c r="B10469" s="103" t="s">
        <v>2972</v>
      </c>
      <c r="C10469" s="103" t="s">
        <v>1360</v>
      </c>
      <c r="D10469" s="102" t="s">
        <v>2881</v>
      </c>
      <c r="E10469" s="102" t="s">
        <v>275</v>
      </c>
      <c r="F10469" s="102" t="s">
        <v>17254</v>
      </c>
      <c r="G10469" s="102" t="s">
        <v>17255</v>
      </c>
      <c r="H10469" s="102">
        <v>45591</v>
      </c>
      <c r="I10469" s="102" t="s">
        <v>295</v>
      </c>
      <c r="J10469" s="102" t="s">
        <v>1</v>
      </c>
      <c r="K10469" s="102" t="s">
        <v>291</v>
      </c>
      <c r="L10469" s="102" t="s">
        <v>294</v>
      </c>
      <c r="M10469" s="102" t="s">
        <v>1074</v>
      </c>
      <c r="N10469" s="102">
        <v>6</v>
      </c>
      <c r="O10469" s="102" t="s">
        <v>1075</v>
      </c>
    </row>
    <row r="10470" spans="1:15" x14ac:dyDescent="0.25">
      <c r="A10470" s="102" t="s">
        <v>6367</v>
      </c>
      <c r="B10470" s="103" t="s">
        <v>13137</v>
      </c>
      <c r="C10470" s="103" t="s">
        <v>274</v>
      </c>
      <c r="D10470" s="102" t="s">
        <v>2881</v>
      </c>
      <c r="E10470" s="102" t="s">
        <v>275</v>
      </c>
      <c r="F10470" s="102" t="s">
        <v>17256</v>
      </c>
      <c r="G10470" s="102" t="s">
        <v>17257</v>
      </c>
      <c r="H10470" s="102">
        <v>45591</v>
      </c>
      <c r="I10470" s="102" t="s">
        <v>295</v>
      </c>
      <c r="J10470" s="102" t="s">
        <v>1</v>
      </c>
      <c r="K10470" s="102" t="s">
        <v>291</v>
      </c>
      <c r="L10470" s="102" t="s">
        <v>294</v>
      </c>
      <c r="M10470" s="102" t="s">
        <v>1074</v>
      </c>
      <c r="N10470" s="102">
        <v>6</v>
      </c>
      <c r="O10470" s="102" t="s">
        <v>1075</v>
      </c>
    </row>
    <row r="10471" spans="1:15" x14ac:dyDescent="0.25">
      <c r="A10471" s="102" t="s">
        <v>16518</v>
      </c>
      <c r="B10471" s="103" t="s">
        <v>14742</v>
      </c>
      <c r="C10471" s="103" t="s">
        <v>277</v>
      </c>
      <c r="D10471" s="102" t="s">
        <v>136</v>
      </c>
      <c r="E10471" s="102" t="s">
        <v>275</v>
      </c>
      <c r="F10471" s="102" t="s">
        <v>17258</v>
      </c>
      <c r="G10471" s="102">
        <v>17465</v>
      </c>
      <c r="H10471" s="102">
        <v>45591</v>
      </c>
      <c r="I10471" s="102" t="s">
        <v>295</v>
      </c>
      <c r="J10471" s="102" t="s">
        <v>1</v>
      </c>
      <c r="K10471" s="102" t="s">
        <v>291</v>
      </c>
      <c r="L10471" s="102" t="s">
        <v>294</v>
      </c>
      <c r="M10471" s="102" t="s">
        <v>1074</v>
      </c>
      <c r="N10471" s="102">
        <v>6</v>
      </c>
      <c r="O10471" s="102" t="s">
        <v>1075</v>
      </c>
    </row>
    <row r="10472" spans="1:15" x14ac:dyDescent="0.25">
      <c r="A10472" s="102" t="s">
        <v>11462</v>
      </c>
      <c r="B10472" s="103" t="s">
        <v>16520</v>
      </c>
      <c r="C10472" s="103" t="s">
        <v>274</v>
      </c>
      <c r="D10472" s="102" t="s">
        <v>318</v>
      </c>
      <c r="E10472" s="102" t="s">
        <v>275</v>
      </c>
      <c r="F10472" s="102" t="s">
        <v>17259</v>
      </c>
      <c r="H10472" s="102">
        <v>45591</v>
      </c>
      <c r="I10472" s="102" t="s">
        <v>295</v>
      </c>
      <c r="J10472" s="102" t="s">
        <v>1</v>
      </c>
      <c r="K10472" s="102" t="s">
        <v>291</v>
      </c>
      <c r="L10472" s="102" t="s">
        <v>294</v>
      </c>
      <c r="M10472" s="102" t="s">
        <v>1074</v>
      </c>
      <c r="N10472" s="102">
        <v>6</v>
      </c>
      <c r="O10472" s="102" t="s">
        <v>1075</v>
      </c>
    </row>
    <row r="10473" spans="1:15" x14ac:dyDescent="0.25">
      <c r="A10473" s="102" t="s">
        <v>9608</v>
      </c>
      <c r="B10473" s="103" t="s">
        <v>16522</v>
      </c>
      <c r="C10473" s="103" t="s">
        <v>1118</v>
      </c>
      <c r="D10473" s="102" t="s">
        <v>318</v>
      </c>
      <c r="E10473" s="102" t="s">
        <v>275</v>
      </c>
      <c r="F10473" s="102" t="s">
        <v>17260</v>
      </c>
      <c r="H10473" s="102">
        <v>45591</v>
      </c>
      <c r="I10473" s="102" t="s">
        <v>295</v>
      </c>
      <c r="J10473" s="102" t="s">
        <v>1</v>
      </c>
      <c r="K10473" s="102" t="s">
        <v>291</v>
      </c>
      <c r="L10473" s="102" t="s">
        <v>294</v>
      </c>
      <c r="M10473" s="102" t="s">
        <v>1074</v>
      </c>
      <c r="N10473" s="102">
        <v>6</v>
      </c>
      <c r="O10473" s="102" t="s">
        <v>1075</v>
      </c>
    </row>
    <row r="10474" spans="1:15" x14ac:dyDescent="0.25">
      <c r="A10474" s="102" t="s">
        <v>1809</v>
      </c>
      <c r="B10474" s="103" t="s">
        <v>1197</v>
      </c>
      <c r="C10474" s="103" t="s">
        <v>274</v>
      </c>
      <c r="D10474" s="102" t="s">
        <v>136</v>
      </c>
      <c r="E10474" s="102" t="s">
        <v>275</v>
      </c>
      <c r="F10474" s="102" t="s">
        <v>17261</v>
      </c>
      <c r="G10474" s="102">
        <v>35457</v>
      </c>
      <c r="H10474" s="102">
        <v>45591</v>
      </c>
      <c r="I10474" s="102" t="s">
        <v>295</v>
      </c>
      <c r="J10474" s="102" t="s">
        <v>1</v>
      </c>
      <c r="K10474" s="102" t="s">
        <v>291</v>
      </c>
      <c r="L10474" s="102" t="s">
        <v>294</v>
      </c>
      <c r="M10474" s="102" t="s">
        <v>1074</v>
      </c>
      <c r="N10474" s="102">
        <v>6</v>
      </c>
      <c r="O10474" s="102" t="s">
        <v>1075</v>
      </c>
    </row>
    <row r="10475" spans="1:15" x14ac:dyDescent="0.25">
      <c r="A10475" s="102" t="s">
        <v>16527</v>
      </c>
      <c r="B10475" s="103" t="s">
        <v>16528</v>
      </c>
      <c r="C10475" s="103" t="s">
        <v>1118</v>
      </c>
      <c r="D10475" s="102" t="s">
        <v>318</v>
      </c>
      <c r="E10475" s="102" t="s">
        <v>275</v>
      </c>
      <c r="F10475" s="102" t="s">
        <v>17262</v>
      </c>
      <c r="H10475" s="102">
        <v>45591</v>
      </c>
      <c r="I10475" s="102" t="s">
        <v>295</v>
      </c>
      <c r="J10475" s="102" t="s">
        <v>1</v>
      </c>
      <c r="K10475" s="102" t="s">
        <v>291</v>
      </c>
      <c r="L10475" s="102" t="s">
        <v>294</v>
      </c>
      <c r="M10475" s="102" t="s">
        <v>1074</v>
      </c>
      <c r="N10475" s="102">
        <v>6</v>
      </c>
      <c r="O10475" s="102" t="s">
        <v>1075</v>
      </c>
    </row>
    <row r="10476" spans="1:15" x14ac:dyDescent="0.25">
      <c r="A10476" s="102" t="s">
        <v>1817</v>
      </c>
      <c r="B10476" s="103" t="s">
        <v>1095</v>
      </c>
      <c r="C10476" s="103" t="s">
        <v>1118</v>
      </c>
      <c r="D10476" s="102" t="s">
        <v>318</v>
      </c>
      <c r="E10476" s="102" t="s">
        <v>275</v>
      </c>
      <c r="F10476" s="102" t="s">
        <v>17263</v>
      </c>
      <c r="H10476" s="102">
        <v>45591</v>
      </c>
      <c r="I10476" s="102" t="s">
        <v>295</v>
      </c>
      <c r="J10476" s="102" t="s">
        <v>1</v>
      </c>
      <c r="K10476" s="102" t="s">
        <v>291</v>
      </c>
      <c r="L10476" s="102" t="s">
        <v>294</v>
      </c>
      <c r="M10476" s="102" t="s">
        <v>1074</v>
      </c>
      <c r="N10476" s="102">
        <v>6</v>
      </c>
      <c r="O10476" s="102" t="s">
        <v>1075</v>
      </c>
    </row>
    <row r="10477" spans="1:15" x14ac:dyDescent="0.25">
      <c r="A10477" s="102" t="s">
        <v>16531</v>
      </c>
      <c r="B10477" s="103" t="s">
        <v>16532</v>
      </c>
      <c r="C10477" s="103" t="s">
        <v>1118</v>
      </c>
      <c r="D10477" s="102" t="s">
        <v>152</v>
      </c>
      <c r="E10477" s="102" t="s">
        <v>17150</v>
      </c>
      <c r="H10477" s="102">
        <v>45591</v>
      </c>
      <c r="I10477" s="102" t="s">
        <v>295</v>
      </c>
      <c r="J10477" s="102" t="s">
        <v>1</v>
      </c>
      <c r="K10477" s="102" t="s">
        <v>291</v>
      </c>
      <c r="L10477" s="102" t="s">
        <v>294</v>
      </c>
      <c r="M10477" s="102" t="s">
        <v>1074</v>
      </c>
      <c r="N10477" s="102">
        <v>6</v>
      </c>
      <c r="O10477" s="102" t="s">
        <v>1075</v>
      </c>
    </row>
    <row r="10478" spans="1:15" x14ac:dyDescent="0.25">
      <c r="A10478" s="102" t="s">
        <v>16533</v>
      </c>
      <c r="B10478" s="103" t="s">
        <v>16534</v>
      </c>
      <c r="C10478" s="103" t="s">
        <v>274</v>
      </c>
      <c r="D10478" s="102" t="s">
        <v>318</v>
      </c>
      <c r="E10478" s="102" t="s">
        <v>275</v>
      </c>
      <c r="F10478" s="102" t="s">
        <v>17264</v>
      </c>
      <c r="H10478" s="102">
        <v>45591</v>
      </c>
      <c r="I10478" s="102" t="s">
        <v>295</v>
      </c>
      <c r="J10478" s="102" t="s">
        <v>1</v>
      </c>
      <c r="K10478" s="102" t="s">
        <v>291</v>
      </c>
      <c r="L10478" s="102" t="s">
        <v>294</v>
      </c>
      <c r="M10478" s="102" t="s">
        <v>1074</v>
      </c>
      <c r="N10478" s="102">
        <v>6</v>
      </c>
      <c r="O10478" s="102" t="s">
        <v>1075</v>
      </c>
    </row>
    <row r="10479" spans="1:15" x14ac:dyDescent="0.25">
      <c r="A10479" s="102" t="s">
        <v>16536</v>
      </c>
      <c r="B10479" s="103" t="s">
        <v>1078</v>
      </c>
      <c r="C10479" s="103" t="s">
        <v>274</v>
      </c>
      <c r="D10479" s="102" t="s">
        <v>318</v>
      </c>
      <c r="E10479" s="102" t="s">
        <v>275</v>
      </c>
      <c r="F10479" s="102" t="s">
        <v>17265</v>
      </c>
      <c r="H10479" s="102">
        <v>45591</v>
      </c>
      <c r="I10479" s="102" t="s">
        <v>295</v>
      </c>
      <c r="J10479" s="102" t="s">
        <v>1</v>
      </c>
      <c r="K10479" s="102" t="s">
        <v>291</v>
      </c>
      <c r="L10479" s="102" t="s">
        <v>294</v>
      </c>
      <c r="M10479" s="102" t="s">
        <v>1074</v>
      </c>
      <c r="N10479" s="102">
        <v>6</v>
      </c>
      <c r="O10479" s="102" t="s">
        <v>1075</v>
      </c>
    </row>
    <row r="10480" spans="1:15" x14ac:dyDescent="0.25">
      <c r="A10480" s="102" t="s">
        <v>1775</v>
      </c>
      <c r="B10480" s="103" t="s">
        <v>10632</v>
      </c>
      <c r="C10480" s="103" t="s">
        <v>274</v>
      </c>
      <c r="D10480" s="102" t="s">
        <v>1788</v>
      </c>
      <c r="E10480" s="102" t="s">
        <v>17150</v>
      </c>
      <c r="G10480" s="102" t="s">
        <v>17202</v>
      </c>
      <c r="H10480" s="102">
        <v>45591</v>
      </c>
      <c r="I10480" s="102" t="s">
        <v>295</v>
      </c>
      <c r="J10480" s="102" t="s">
        <v>1</v>
      </c>
      <c r="K10480" s="102" t="s">
        <v>291</v>
      </c>
      <c r="L10480" s="102" t="s">
        <v>294</v>
      </c>
      <c r="M10480" s="102" t="s">
        <v>1074</v>
      </c>
      <c r="N10480" s="102">
        <v>6</v>
      </c>
      <c r="O10480" s="102" t="s">
        <v>1075</v>
      </c>
    </row>
    <row r="10481" spans="1:15" x14ac:dyDescent="0.25">
      <c r="A10481" s="102" t="s">
        <v>16538</v>
      </c>
      <c r="B10481" s="103" t="s">
        <v>16539</v>
      </c>
      <c r="C10481" s="103" t="s">
        <v>1360</v>
      </c>
      <c r="D10481" s="102" t="s">
        <v>2881</v>
      </c>
      <c r="E10481" s="102" t="s">
        <v>275</v>
      </c>
      <c r="F10481" s="102" t="s">
        <v>17266</v>
      </c>
      <c r="G10481" s="102" t="s">
        <v>17267</v>
      </c>
      <c r="H10481" s="102">
        <v>45591</v>
      </c>
      <c r="I10481" s="102" t="s">
        <v>295</v>
      </c>
      <c r="J10481" s="102" t="s">
        <v>1</v>
      </c>
      <c r="K10481" s="102" t="s">
        <v>291</v>
      </c>
      <c r="L10481" s="102" t="s">
        <v>294</v>
      </c>
      <c r="M10481" s="102" t="s">
        <v>1074</v>
      </c>
      <c r="N10481" s="102">
        <v>6</v>
      </c>
      <c r="O10481" s="102" t="s">
        <v>1075</v>
      </c>
    </row>
    <row r="10482" spans="1:15" x14ac:dyDescent="0.25">
      <c r="A10482" s="102" t="s">
        <v>16538</v>
      </c>
      <c r="B10482" s="103" t="s">
        <v>14093</v>
      </c>
      <c r="C10482" s="103" t="s">
        <v>1360</v>
      </c>
      <c r="D10482" s="102" t="s">
        <v>2881</v>
      </c>
      <c r="E10482" s="102" t="s">
        <v>275</v>
      </c>
      <c r="F10482" s="102" t="s">
        <v>17268</v>
      </c>
      <c r="G10482" s="102" t="s">
        <v>17269</v>
      </c>
      <c r="H10482" s="102">
        <v>45591</v>
      </c>
      <c r="I10482" s="102" t="s">
        <v>295</v>
      </c>
      <c r="J10482" s="102" t="s">
        <v>1</v>
      </c>
      <c r="K10482" s="102" t="s">
        <v>291</v>
      </c>
      <c r="L10482" s="102" t="s">
        <v>294</v>
      </c>
      <c r="M10482" s="102" t="s">
        <v>1074</v>
      </c>
      <c r="N10482" s="102">
        <v>6</v>
      </c>
      <c r="O10482" s="102" t="s">
        <v>1075</v>
      </c>
    </row>
    <row r="10483" spans="1:15" x14ac:dyDescent="0.25">
      <c r="A10483" s="102" t="s">
        <v>16640</v>
      </c>
      <c r="B10483" s="103" t="s">
        <v>17270</v>
      </c>
      <c r="C10483" s="103" t="s">
        <v>2526</v>
      </c>
      <c r="D10483" s="102" t="s">
        <v>296</v>
      </c>
      <c r="E10483" s="102" t="s">
        <v>275</v>
      </c>
      <c r="F10483" s="102" t="s">
        <v>17271</v>
      </c>
      <c r="H10483" s="102">
        <v>45591</v>
      </c>
      <c r="I10483" s="102" t="s">
        <v>295</v>
      </c>
      <c r="J10483" s="102" t="s">
        <v>1</v>
      </c>
      <c r="K10483" s="102" t="s">
        <v>291</v>
      </c>
      <c r="L10483" s="102" t="s">
        <v>294</v>
      </c>
      <c r="M10483" s="102" t="s">
        <v>1074</v>
      </c>
      <c r="N10483" s="102">
        <v>6</v>
      </c>
      <c r="O10483" s="102" t="s">
        <v>1075</v>
      </c>
    </row>
    <row r="10484" spans="1:15" x14ac:dyDescent="0.25">
      <c r="A10484" s="102" t="s">
        <v>7221</v>
      </c>
      <c r="B10484" s="103" t="s">
        <v>1189</v>
      </c>
      <c r="C10484" s="103" t="s">
        <v>274</v>
      </c>
      <c r="D10484" s="102" t="s">
        <v>318</v>
      </c>
      <c r="E10484" s="102" t="s">
        <v>275</v>
      </c>
      <c r="F10484" s="102" t="s">
        <v>17272</v>
      </c>
      <c r="H10484" s="102">
        <v>45591</v>
      </c>
      <c r="I10484" s="102" t="s">
        <v>295</v>
      </c>
      <c r="J10484" s="102" t="s">
        <v>1</v>
      </c>
      <c r="K10484" s="102" t="s">
        <v>291</v>
      </c>
      <c r="L10484" s="102" t="s">
        <v>294</v>
      </c>
      <c r="M10484" s="102" t="s">
        <v>1074</v>
      </c>
      <c r="N10484" s="102">
        <v>6</v>
      </c>
      <c r="O10484" s="102" t="s">
        <v>1075</v>
      </c>
    </row>
    <row r="10485" spans="1:15" x14ac:dyDescent="0.25">
      <c r="A10485" s="102" t="s">
        <v>16545</v>
      </c>
      <c r="B10485" s="103" t="s">
        <v>1792</v>
      </c>
      <c r="C10485" s="103" t="s">
        <v>274</v>
      </c>
      <c r="D10485" s="102" t="s">
        <v>318</v>
      </c>
      <c r="E10485" s="102" t="s">
        <v>275</v>
      </c>
      <c r="F10485" s="102" t="s">
        <v>17273</v>
      </c>
      <c r="H10485" s="102">
        <v>45591</v>
      </c>
      <c r="I10485" s="102" t="s">
        <v>295</v>
      </c>
      <c r="J10485" s="102" t="s">
        <v>1</v>
      </c>
      <c r="K10485" s="102" t="s">
        <v>291</v>
      </c>
      <c r="L10485" s="102" t="s">
        <v>294</v>
      </c>
      <c r="M10485" s="102" t="s">
        <v>1074</v>
      </c>
      <c r="N10485" s="102">
        <v>6</v>
      </c>
      <c r="O10485" s="102" t="s">
        <v>1075</v>
      </c>
    </row>
    <row r="10486" spans="1:15" x14ac:dyDescent="0.25">
      <c r="A10486" s="102" t="s">
        <v>16547</v>
      </c>
      <c r="B10486" s="103" t="s">
        <v>13082</v>
      </c>
      <c r="C10486" s="103" t="s">
        <v>1360</v>
      </c>
      <c r="D10486" s="102" t="s">
        <v>2881</v>
      </c>
      <c r="E10486" s="102" t="s">
        <v>275</v>
      </c>
      <c r="F10486" s="102" t="s">
        <v>17274</v>
      </c>
      <c r="G10486" s="102" t="s">
        <v>17275</v>
      </c>
      <c r="H10486" s="102">
        <v>45591</v>
      </c>
      <c r="I10486" s="102" t="s">
        <v>295</v>
      </c>
      <c r="J10486" s="102" t="s">
        <v>1</v>
      </c>
      <c r="K10486" s="102" t="s">
        <v>291</v>
      </c>
      <c r="L10486" s="102" t="s">
        <v>294</v>
      </c>
      <c r="M10486" s="102" t="s">
        <v>1074</v>
      </c>
      <c r="N10486" s="102">
        <v>6</v>
      </c>
      <c r="O10486" s="102" t="s">
        <v>1075</v>
      </c>
    </row>
    <row r="10487" spans="1:15" x14ac:dyDescent="0.25">
      <c r="A10487" s="102" t="s">
        <v>16549</v>
      </c>
      <c r="B10487" s="103" t="s">
        <v>1764</v>
      </c>
      <c r="C10487" s="103" t="s">
        <v>1077</v>
      </c>
      <c r="D10487" s="102" t="s">
        <v>247</v>
      </c>
      <c r="E10487" s="102" t="s">
        <v>275</v>
      </c>
      <c r="F10487" s="102" t="s">
        <v>17276</v>
      </c>
      <c r="G10487" s="102" t="s">
        <v>16729</v>
      </c>
      <c r="H10487" s="102">
        <v>45591</v>
      </c>
      <c r="I10487" s="102" t="s">
        <v>295</v>
      </c>
      <c r="J10487" s="102" t="s">
        <v>1</v>
      </c>
      <c r="K10487" s="102" t="s">
        <v>291</v>
      </c>
      <c r="L10487" s="102" t="s">
        <v>294</v>
      </c>
      <c r="M10487" s="102" t="s">
        <v>1074</v>
      </c>
      <c r="N10487" s="102">
        <v>6</v>
      </c>
      <c r="O10487" s="102" t="s">
        <v>1075</v>
      </c>
    </row>
    <row r="10488" spans="1:15" x14ac:dyDescent="0.25">
      <c r="A10488" s="102" t="s">
        <v>13896</v>
      </c>
      <c r="B10488" s="103" t="s">
        <v>12950</v>
      </c>
      <c r="C10488" s="103" t="s">
        <v>1118</v>
      </c>
      <c r="D10488" s="102" t="s">
        <v>2881</v>
      </c>
      <c r="E10488" s="102" t="s">
        <v>275</v>
      </c>
      <c r="F10488" s="102" t="s">
        <v>17277</v>
      </c>
      <c r="G10488" s="102" t="s">
        <v>17278</v>
      </c>
      <c r="H10488" s="102">
        <v>45591</v>
      </c>
      <c r="I10488" s="102" t="s">
        <v>295</v>
      </c>
      <c r="J10488" s="102" t="s">
        <v>1</v>
      </c>
      <c r="K10488" s="102" t="s">
        <v>291</v>
      </c>
      <c r="L10488" s="102" t="s">
        <v>294</v>
      </c>
      <c r="M10488" s="102" t="s">
        <v>1074</v>
      </c>
      <c r="N10488" s="102">
        <v>6</v>
      </c>
      <c r="O10488" s="102" t="s">
        <v>1075</v>
      </c>
    </row>
    <row r="10489" spans="1:15" x14ac:dyDescent="0.25">
      <c r="A10489" s="102" t="s">
        <v>13896</v>
      </c>
      <c r="B10489" s="103" t="s">
        <v>3183</v>
      </c>
      <c r="C10489" s="103" t="s">
        <v>274</v>
      </c>
      <c r="D10489" s="102" t="s">
        <v>2881</v>
      </c>
      <c r="E10489" s="102" t="s">
        <v>275</v>
      </c>
      <c r="F10489" s="102" t="s">
        <v>17279</v>
      </c>
      <c r="G10489" s="102" t="s">
        <v>17280</v>
      </c>
      <c r="H10489" s="102">
        <v>45591</v>
      </c>
      <c r="I10489" s="102" t="s">
        <v>295</v>
      </c>
      <c r="J10489" s="102" t="s">
        <v>1</v>
      </c>
      <c r="K10489" s="102" t="s">
        <v>291</v>
      </c>
      <c r="L10489" s="102" t="s">
        <v>294</v>
      </c>
      <c r="M10489" s="102" t="s">
        <v>1074</v>
      </c>
      <c r="N10489" s="102">
        <v>6</v>
      </c>
      <c r="O10489" s="102" t="s">
        <v>1075</v>
      </c>
    </row>
    <row r="10490" spans="1:15" x14ac:dyDescent="0.25">
      <c r="A10490" s="102" t="s">
        <v>16553</v>
      </c>
      <c r="B10490" s="103" t="s">
        <v>15078</v>
      </c>
      <c r="C10490" s="103" t="s">
        <v>274</v>
      </c>
      <c r="D10490" s="102" t="s">
        <v>136</v>
      </c>
      <c r="E10490" s="102" t="s">
        <v>275</v>
      </c>
      <c r="F10490" s="102" t="s">
        <v>17281</v>
      </c>
      <c r="G10490" s="102">
        <v>29952</v>
      </c>
      <c r="H10490" s="102">
        <v>45591</v>
      </c>
      <c r="I10490" s="102" t="s">
        <v>295</v>
      </c>
      <c r="J10490" s="102" t="s">
        <v>1</v>
      </c>
      <c r="K10490" s="102" t="s">
        <v>291</v>
      </c>
      <c r="L10490" s="102" t="s">
        <v>294</v>
      </c>
      <c r="M10490" s="102" t="s">
        <v>1074</v>
      </c>
      <c r="N10490" s="102">
        <v>6</v>
      </c>
      <c r="O10490" s="102" t="s">
        <v>1075</v>
      </c>
    </row>
    <row r="10491" spans="1:15" x14ac:dyDescent="0.25">
      <c r="A10491" s="102" t="s">
        <v>16555</v>
      </c>
      <c r="B10491" s="103" t="s">
        <v>16556</v>
      </c>
      <c r="C10491" s="103" t="s">
        <v>1118</v>
      </c>
      <c r="D10491" s="102" t="s">
        <v>2881</v>
      </c>
      <c r="E10491" s="102" t="s">
        <v>275</v>
      </c>
      <c r="F10491" s="102" t="s">
        <v>17282</v>
      </c>
      <c r="G10491" s="102" t="s">
        <v>17283</v>
      </c>
      <c r="H10491" s="102">
        <v>45591</v>
      </c>
      <c r="I10491" s="102" t="s">
        <v>295</v>
      </c>
      <c r="J10491" s="102" t="s">
        <v>1</v>
      </c>
      <c r="K10491" s="102" t="s">
        <v>291</v>
      </c>
      <c r="L10491" s="102" t="s">
        <v>294</v>
      </c>
      <c r="M10491" s="102" t="s">
        <v>1074</v>
      </c>
      <c r="N10491" s="102">
        <v>6</v>
      </c>
      <c r="O10491" s="102" t="s">
        <v>1075</v>
      </c>
    </row>
    <row r="10492" spans="1:15" x14ac:dyDescent="0.25">
      <c r="A10492" s="102" t="s">
        <v>16558</v>
      </c>
      <c r="B10492" s="103" t="s">
        <v>1233</v>
      </c>
      <c r="C10492" s="103" t="s">
        <v>1077</v>
      </c>
      <c r="D10492" s="102" t="s">
        <v>247</v>
      </c>
      <c r="E10492" s="102" t="s">
        <v>275</v>
      </c>
      <c r="F10492" s="102" t="s">
        <v>17284</v>
      </c>
      <c r="G10492" s="102" t="s">
        <v>16729</v>
      </c>
      <c r="H10492" s="102">
        <v>45591</v>
      </c>
      <c r="I10492" s="102" t="s">
        <v>295</v>
      </c>
      <c r="J10492" s="102" t="s">
        <v>1</v>
      </c>
      <c r="K10492" s="102" t="s">
        <v>291</v>
      </c>
      <c r="L10492" s="102" t="s">
        <v>294</v>
      </c>
      <c r="M10492" s="102" t="s">
        <v>1074</v>
      </c>
      <c r="N10492" s="102">
        <v>6</v>
      </c>
      <c r="O10492" s="102" t="s">
        <v>1075</v>
      </c>
    </row>
    <row r="10493" spans="1:15" x14ac:dyDescent="0.25">
      <c r="A10493" s="102" t="s">
        <v>16561</v>
      </c>
      <c r="B10493" s="103" t="s">
        <v>16562</v>
      </c>
      <c r="C10493" s="103" t="s">
        <v>1360</v>
      </c>
      <c r="D10493" s="102" t="s">
        <v>2881</v>
      </c>
      <c r="E10493" s="102" t="s">
        <v>275</v>
      </c>
      <c r="F10493" s="102" t="s">
        <v>17285</v>
      </c>
      <c r="G10493" s="102" t="s">
        <v>17286</v>
      </c>
      <c r="H10493" s="102">
        <v>45591</v>
      </c>
      <c r="I10493" s="102" t="s">
        <v>295</v>
      </c>
      <c r="J10493" s="102" t="s">
        <v>1</v>
      </c>
      <c r="K10493" s="102" t="s">
        <v>291</v>
      </c>
      <c r="L10493" s="102" t="s">
        <v>294</v>
      </c>
      <c r="M10493" s="102" t="s">
        <v>1074</v>
      </c>
      <c r="N10493" s="102">
        <v>6</v>
      </c>
      <c r="O10493" s="102" t="s">
        <v>1075</v>
      </c>
    </row>
    <row r="10494" spans="1:15" x14ac:dyDescent="0.25">
      <c r="A10494" s="102" t="s">
        <v>17287</v>
      </c>
      <c r="B10494" s="103" t="s">
        <v>17288</v>
      </c>
      <c r="C10494" s="103" t="s">
        <v>2526</v>
      </c>
      <c r="D10494" s="102" t="s">
        <v>296</v>
      </c>
      <c r="E10494" s="102" t="s">
        <v>275</v>
      </c>
      <c r="F10494" s="102" t="s">
        <v>17289</v>
      </c>
      <c r="H10494" s="102">
        <v>45591</v>
      </c>
      <c r="I10494" s="102" t="s">
        <v>295</v>
      </c>
      <c r="J10494" s="102" t="s">
        <v>1</v>
      </c>
      <c r="K10494" s="102" t="s">
        <v>291</v>
      </c>
      <c r="L10494" s="102" t="s">
        <v>294</v>
      </c>
      <c r="M10494" s="102" t="s">
        <v>1074</v>
      </c>
      <c r="N10494" s="102">
        <v>6</v>
      </c>
      <c r="O10494" s="102" t="s">
        <v>1075</v>
      </c>
    </row>
    <row r="10495" spans="1:15" x14ac:dyDescent="0.25">
      <c r="A10495" s="102" t="s">
        <v>16566</v>
      </c>
      <c r="B10495" s="103" t="s">
        <v>1304</v>
      </c>
      <c r="C10495" s="103" t="s">
        <v>274</v>
      </c>
      <c r="D10495" s="102" t="s">
        <v>136</v>
      </c>
      <c r="E10495" s="102" t="s">
        <v>275</v>
      </c>
      <c r="F10495" s="102" t="s">
        <v>17290</v>
      </c>
      <c r="G10495" s="102">
        <v>19840</v>
      </c>
      <c r="H10495" s="102">
        <v>45591</v>
      </c>
      <c r="I10495" s="102" t="s">
        <v>295</v>
      </c>
      <c r="J10495" s="102" t="s">
        <v>1</v>
      </c>
      <c r="K10495" s="102" t="s">
        <v>291</v>
      </c>
      <c r="L10495" s="102" t="s">
        <v>294</v>
      </c>
      <c r="M10495" s="102" t="s">
        <v>1074</v>
      </c>
      <c r="N10495" s="102">
        <v>6</v>
      </c>
      <c r="O10495" s="102" t="s">
        <v>1075</v>
      </c>
    </row>
    <row r="10496" spans="1:15" x14ac:dyDescent="0.25">
      <c r="A10496" s="102" t="s">
        <v>16568</v>
      </c>
      <c r="B10496" s="103" t="s">
        <v>16569</v>
      </c>
      <c r="C10496" s="103" t="s">
        <v>1118</v>
      </c>
      <c r="D10496" s="102" t="s">
        <v>2881</v>
      </c>
      <c r="E10496" s="102" t="s">
        <v>275</v>
      </c>
      <c r="F10496" s="102" t="s">
        <v>17291</v>
      </c>
      <c r="G10496" s="102" t="s">
        <v>17292</v>
      </c>
      <c r="H10496" s="102">
        <v>45591</v>
      </c>
      <c r="I10496" s="102" t="s">
        <v>295</v>
      </c>
      <c r="J10496" s="102" t="s">
        <v>1</v>
      </c>
      <c r="K10496" s="102" t="s">
        <v>291</v>
      </c>
      <c r="L10496" s="102" t="s">
        <v>294</v>
      </c>
      <c r="M10496" s="102" t="s">
        <v>1074</v>
      </c>
      <c r="N10496" s="102">
        <v>6</v>
      </c>
      <c r="O10496" s="102" t="s">
        <v>1075</v>
      </c>
    </row>
    <row r="10497" spans="1:15" x14ac:dyDescent="0.25">
      <c r="A10497" s="102" t="s">
        <v>16571</v>
      </c>
      <c r="B10497" s="103" t="s">
        <v>16466</v>
      </c>
      <c r="C10497" s="103" t="s">
        <v>1118</v>
      </c>
      <c r="D10497" s="102" t="s">
        <v>2881</v>
      </c>
      <c r="E10497" s="102" t="s">
        <v>275</v>
      </c>
      <c r="F10497" s="102" t="s">
        <v>17293</v>
      </c>
      <c r="G10497" s="102" t="s">
        <v>17294</v>
      </c>
      <c r="H10497" s="102">
        <v>45591</v>
      </c>
      <c r="I10497" s="102" t="s">
        <v>295</v>
      </c>
      <c r="J10497" s="102" t="s">
        <v>1</v>
      </c>
      <c r="K10497" s="102" t="s">
        <v>291</v>
      </c>
      <c r="L10497" s="102" t="s">
        <v>294</v>
      </c>
      <c r="M10497" s="102" t="s">
        <v>1074</v>
      </c>
      <c r="N10497" s="102">
        <v>6</v>
      </c>
      <c r="O10497" s="102" t="s">
        <v>1075</v>
      </c>
    </row>
    <row r="10498" spans="1:15" x14ac:dyDescent="0.25">
      <c r="A10498" s="102" t="s">
        <v>11154</v>
      </c>
      <c r="B10498" s="103" t="s">
        <v>17295</v>
      </c>
      <c r="C10498" s="103" t="s">
        <v>1082</v>
      </c>
      <c r="D10498" s="102" t="s">
        <v>152</v>
      </c>
      <c r="E10498" s="102" t="s">
        <v>275</v>
      </c>
      <c r="F10498" s="102" t="s">
        <v>17296</v>
      </c>
      <c r="G10498" s="102">
        <v>44532</v>
      </c>
      <c r="H10498" s="102">
        <v>45591</v>
      </c>
      <c r="I10498" s="102" t="s">
        <v>295</v>
      </c>
      <c r="J10498" s="102" t="s">
        <v>1</v>
      </c>
      <c r="K10498" s="102" t="s">
        <v>291</v>
      </c>
      <c r="L10498" s="102" t="s">
        <v>294</v>
      </c>
      <c r="M10498" s="102" t="s">
        <v>1082</v>
      </c>
      <c r="N10498" s="102">
        <v>6</v>
      </c>
      <c r="O10498" s="102" t="s">
        <v>1075</v>
      </c>
    </row>
    <row r="10499" spans="1:15" x14ac:dyDescent="0.25">
      <c r="A10499" s="102" t="s">
        <v>11154</v>
      </c>
      <c r="B10499" s="103" t="s">
        <v>1764</v>
      </c>
      <c r="C10499" s="103" t="s">
        <v>274</v>
      </c>
      <c r="D10499" s="102" t="s">
        <v>152</v>
      </c>
      <c r="E10499" s="102" t="s">
        <v>275</v>
      </c>
      <c r="F10499" s="102" t="s">
        <v>17297</v>
      </c>
      <c r="H10499" s="102">
        <v>45591</v>
      </c>
      <c r="I10499" s="102" t="s">
        <v>295</v>
      </c>
      <c r="J10499" s="102" t="s">
        <v>1</v>
      </c>
      <c r="K10499" s="102" t="s">
        <v>291</v>
      </c>
      <c r="L10499" s="102" t="s">
        <v>294</v>
      </c>
      <c r="M10499" s="102" t="s">
        <v>1074</v>
      </c>
      <c r="N10499" s="102">
        <v>6</v>
      </c>
      <c r="O10499" s="102" t="s">
        <v>1075</v>
      </c>
    </row>
    <row r="10500" spans="1:15" x14ac:dyDescent="0.25">
      <c r="A10500" s="102" t="s">
        <v>16573</v>
      </c>
      <c r="B10500" s="103" t="s">
        <v>16574</v>
      </c>
      <c r="C10500" s="103" t="s">
        <v>1118</v>
      </c>
      <c r="D10500" s="102" t="s">
        <v>318</v>
      </c>
      <c r="E10500" s="102" t="s">
        <v>275</v>
      </c>
      <c r="F10500" s="102" t="s">
        <v>17298</v>
      </c>
      <c r="H10500" s="102">
        <v>45591</v>
      </c>
      <c r="I10500" s="102" t="s">
        <v>295</v>
      </c>
      <c r="J10500" s="102" t="s">
        <v>1</v>
      </c>
      <c r="K10500" s="102" t="s">
        <v>291</v>
      </c>
      <c r="L10500" s="102" t="s">
        <v>294</v>
      </c>
      <c r="M10500" s="102" t="s">
        <v>1074</v>
      </c>
      <c r="N10500" s="102">
        <v>6</v>
      </c>
      <c r="O10500" s="102" t="s">
        <v>1075</v>
      </c>
    </row>
    <row r="10501" spans="1:15" x14ac:dyDescent="0.25">
      <c r="A10501" s="102" t="s">
        <v>16576</v>
      </c>
      <c r="B10501" s="103" t="s">
        <v>1148</v>
      </c>
      <c r="C10501" s="103" t="s">
        <v>274</v>
      </c>
      <c r="D10501" s="102" t="s">
        <v>152</v>
      </c>
      <c r="E10501" s="102" t="s">
        <v>17150</v>
      </c>
      <c r="H10501" s="102">
        <v>45591</v>
      </c>
      <c r="I10501" s="102" t="s">
        <v>295</v>
      </c>
      <c r="J10501" s="102" t="s">
        <v>1</v>
      </c>
      <c r="K10501" s="102" t="s">
        <v>291</v>
      </c>
      <c r="L10501" s="102" t="s">
        <v>294</v>
      </c>
      <c r="M10501" s="102" t="s">
        <v>1074</v>
      </c>
      <c r="N10501" s="102">
        <v>6</v>
      </c>
      <c r="O10501" s="102" t="s">
        <v>1075</v>
      </c>
    </row>
    <row r="10502" spans="1:15" x14ac:dyDescent="0.25">
      <c r="A10502" s="102" t="s">
        <v>16577</v>
      </c>
      <c r="B10502" s="103" t="s">
        <v>4597</v>
      </c>
      <c r="C10502" s="103" t="s">
        <v>1118</v>
      </c>
      <c r="D10502" s="102" t="s">
        <v>318</v>
      </c>
      <c r="E10502" s="102" t="s">
        <v>275</v>
      </c>
      <c r="F10502" s="102" t="s">
        <v>17299</v>
      </c>
      <c r="H10502" s="102">
        <v>45591</v>
      </c>
      <c r="I10502" s="102" t="s">
        <v>295</v>
      </c>
      <c r="J10502" s="102" t="s">
        <v>1</v>
      </c>
      <c r="K10502" s="102" t="s">
        <v>291</v>
      </c>
      <c r="L10502" s="102" t="s">
        <v>294</v>
      </c>
      <c r="M10502" s="102" t="s">
        <v>1074</v>
      </c>
      <c r="N10502" s="102">
        <v>6</v>
      </c>
      <c r="O10502" s="102" t="s">
        <v>1075</v>
      </c>
    </row>
    <row r="10503" spans="1:15" x14ac:dyDescent="0.25">
      <c r="A10503" s="102" t="s">
        <v>17300</v>
      </c>
      <c r="B10503" s="103" t="s">
        <v>17301</v>
      </c>
      <c r="C10503" s="103" t="s">
        <v>2655</v>
      </c>
      <c r="D10503" s="102" t="s">
        <v>296</v>
      </c>
      <c r="E10503" s="102" t="s">
        <v>275</v>
      </c>
      <c r="F10503" s="102" t="s">
        <v>17302</v>
      </c>
      <c r="H10503" s="102">
        <v>45591</v>
      </c>
      <c r="I10503" s="102" t="s">
        <v>295</v>
      </c>
      <c r="J10503" s="102" t="s">
        <v>1</v>
      </c>
      <c r="K10503" s="102" t="s">
        <v>291</v>
      </c>
      <c r="L10503" s="102" t="s">
        <v>294</v>
      </c>
      <c r="M10503" s="102" t="s">
        <v>1074</v>
      </c>
      <c r="N10503" s="102">
        <v>6</v>
      </c>
      <c r="O10503" s="102" t="s">
        <v>1075</v>
      </c>
    </row>
    <row r="10504" spans="1:15" x14ac:dyDescent="0.25">
      <c r="A10504" s="102" t="s">
        <v>16580</v>
      </c>
      <c r="B10504" s="103" t="s">
        <v>13110</v>
      </c>
      <c r="C10504" s="103" t="s">
        <v>1360</v>
      </c>
      <c r="D10504" s="102" t="s">
        <v>2881</v>
      </c>
      <c r="E10504" s="102" t="s">
        <v>275</v>
      </c>
      <c r="F10504" s="102" t="s">
        <v>17303</v>
      </c>
      <c r="G10504" s="102" t="s">
        <v>17304</v>
      </c>
      <c r="H10504" s="102">
        <v>45591</v>
      </c>
      <c r="I10504" s="102" t="s">
        <v>295</v>
      </c>
      <c r="J10504" s="102" t="s">
        <v>1</v>
      </c>
      <c r="K10504" s="102" t="s">
        <v>291</v>
      </c>
      <c r="L10504" s="102" t="s">
        <v>294</v>
      </c>
      <c r="M10504" s="102" t="s">
        <v>1074</v>
      </c>
      <c r="N10504" s="102">
        <v>6</v>
      </c>
      <c r="O10504" s="102" t="s">
        <v>1075</v>
      </c>
    </row>
    <row r="10505" spans="1:15" x14ac:dyDescent="0.25">
      <c r="A10505" s="102" t="s">
        <v>4507</v>
      </c>
      <c r="B10505" s="103" t="s">
        <v>1629</v>
      </c>
      <c r="C10505" s="103" t="s">
        <v>1118</v>
      </c>
      <c r="D10505" s="102" t="s">
        <v>318</v>
      </c>
      <c r="E10505" s="102" t="s">
        <v>275</v>
      </c>
      <c r="F10505" s="102" t="s">
        <v>17305</v>
      </c>
      <c r="H10505" s="102">
        <v>45591</v>
      </c>
      <c r="I10505" s="102" t="s">
        <v>295</v>
      </c>
      <c r="J10505" s="102" t="s">
        <v>1</v>
      </c>
      <c r="K10505" s="102" t="s">
        <v>291</v>
      </c>
      <c r="L10505" s="102" t="s">
        <v>294</v>
      </c>
      <c r="M10505" s="102" t="s">
        <v>1074</v>
      </c>
      <c r="N10505" s="102">
        <v>6</v>
      </c>
      <c r="O10505" s="102" t="s">
        <v>1075</v>
      </c>
    </row>
    <row r="10506" spans="1:15" x14ac:dyDescent="0.25">
      <c r="A10506" s="102" t="s">
        <v>4507</v>
      </c>
      <c r="B10506" s="103" t="s">
        <v>16584</v>
      </c>
      <c r="C10506" s="103" t="s">
        <v>1118</v>
      </c>
      <c r="D10506" s="102" t="s">
        <v>2881</v>
      </c>
      <c r="E10506" s="102" t="s">
        <v>275</v>
      </c>
      <c r="F10506" s="102" t="s">
        <v>17306</v>
      </c>
      <c r="G10506" s="102" t="s">
        <v>17307</v>
      </c>
      <c r="H10506" s="102">
        <v>45591</v>
      </c>
      <c r="I10506" s="102" t="s">
        <v>295</v>
      </c>
      <c r="J10506" s="102" t="s">
        <v>1</v>
      </c>
      <c r="K10506" s="102" t="s">
        <v>291</v>
      </c>
      <c r="L10506" s="102" t="s">
        <v>294</v>
      </c>
      <c r="M10506" s="102" t="s">
        <v>1074</v>
      </c>
      <c r="N10506" s="102">
        <v>6</v>
      </c>
      <c r="O10506" s="102" t="s">
        <v>1075</v>
      </c>
    </row>
    <row r="10507" spans="1:15" x14ac:dyDescent="0.25">
      <c r="A10507" s="102" t="s">
        <v>4507</v>
      </c>
      <c r="B10507" s="103" t="s">
        <v>14091</v>
      </c>
      <c r="C10507" s="103" t="s">
        <v>1118</v>
      </c>
      <c r="D10507" s="102" t="s">
        <v>2881</v>
      </c>
      <c r="E10507" s="102" t="s">
        <v>275</v>
      </c>
      <c r="F10507" s="102" t="s">
        <v>17308</v>
      </c>
      <c r="G10507" s="102" t="s">
        <v>17309</v>
      </c>
      <c r="H10507" s="102">
        <v>45591</v>
      </c>
      <c r="I10507" s="102" t="s">
        <v>295</v>
      </c>
      <c r="J10507" s="102" t="s">
        <v>1</v>
      </c>
      <c r="K10507" s="102" t="s">
        <v>291</v>
      </c>
      <c r="L10507" s="102" t="s">
        <v>294</v>
      </c>
      <c r="M10507" s="102" t="s">
        <v>1074</v>
      </c>
      <c r="N10507" s="102">
        <v>6</v>
      </c>
      <c r="O10507" s="102" t="s">
        <v>1075</v>
      </c>
    </row>
    <row r="10508" spans="1:15" x14ac:dyDescent="0.25">
      <c r="A10508" s="102" t="s">
        <v>1171</v>
      </c>
      <c r="B10508" s="103" t="s">
        <v>8820</v>
      </c>
      <c r="C10508" s="103" t="s">
        <v>274</v>
      </c>
      <c r="D10508" s="102" t="s">
        <v>152</v>
      </c>
      <c r="E10508" s="102" t="s">
        <v>275</v>
      </c>
      <c r="F10508" s="102" t="s">
        <v>17310</v>
      </c>
      <c r="H10508" s="102">
        <v>45591</v>
      </c>
      <c r="I10508" s="102" t="s">
        <v>295</v>
      </c>
      <c r="J10508" s="102" t="s">
        <v>1</v>
      </c>
      <c r="K10508" s="102" t="s">
        <v>291</v>
      </c>
      <c r="L10508" s="102" t="s">
        <v>294</v>
      </c>
      <c r="M10508" s="102" t="s">
        <v>1074</v>
      </c>
      <c r="N10508" s="102">
        <v>6</v>
      </c>
      <c r="O10508" s="102" t="s">
        <v>1075</v>
      </c>
    </row>
    <row r="10509" spans="1:15" x14ac:dyDescent="0.25">
      <c r="A10509" s="102" t="s">
        <v>16587</v>
      </c>
      <c r="B10509" s="103" t="s">
        <v>16459</v>
      </c>
      <c r="C10509" s="103" t="s">
        <v>277</v>
      </c>
      <c r="D10509" s="102" t="s">
        <v>136</v>
      </c>
      <c r="E10509" s="102" t="s">
        <v>275</v>
      </c>
      <c r="F10509" s="102" t="s">
        <v>17311</v>
      </c>
      <c r="G10509" s="102">
        <v>17436</v>
      </c>
      <c r="H10509" s="102">
        <v>45591</v>
      </c>
      <c r="I10509" s="102" t="s">
        <v>295</v>
      </c>
      <c r="J10509" s="102" t="s">
        <v>1</v>
      </c>
      <c r="K10509" s="102" t="s">
        <v>291</v>
      </c>
      <c r="L10509" s="102" t="s">
        <v>294</v>
      </c>
      <c r="M10509" s="102" t="s">
        <v>1074</v>
      </c>
      <c r="N10509" s="102">
        <v>6</v>
      </c>
      <c r="O10509" s="102" t="s">
        <v>1075</v>
      </c>
    </row>
    <row r="10510" spans="1:15" x14ac:dyDescent="0.25">
      <c r="A10510" s="102" t="s">
        <v>13921</v>
      </c>
      <c r="B10510" s="103" t="s">
        <v>6886</v>
      </c>
      <c r="C10510" s="103" t="s">
        <v>274</v>
      </c>
      <c r="D10510" s="102" t="s">
        <v>136</v>
      </c>
      <c r="E10510" s="102" t="s">
        <v>275</v>
      </c>
      <c r="F10510" s="102" t="s">
        <v>17312</v>
      </c>
      <c r="G10510" s="102">
        <v>34214</v>
      </c>
      <c r="H10510" s="102">
        <v>45591</v>
      </c>
      <c r="I10510" s="102" t="s">
        <v>295</v>
      </c>
      <c r="J10510" s="102" t="s">
        <v>1</v>
      </c>
      <c r="K10510" s="102" t="s">
        <v>291</v>
      </c>
      <c r="L10510" s="102" t="s">
        <v>294</v>
      </c>
      <c r="M10510" s="102" t="s">
        <v>1074</v>
      </c>
      <c r="N10510" s="102">
        <v>6</v>
      </c>
      <c r="O10510" s="102" t="s">
        <v>1075</v>
      </c>
    </row>
    <row r="10511" spans="1:15" x14ac:dyDescent="0.25">
      <c r="A10511" s="102" t="s">
        <v>13921</v>
      </c>
      <c r="B10511" s="103" t="s">
        <v>16591</v>
      </c>
      <c r="C10511" s="103" t="s">
        <v>274</v>
      </c>
      <c r="D10511" s="102" t="s">
        <v>136</v>
      </c>
      <c r="E10511" s="102" t="s">
        <v>275</v>
      </c>
      <c r="F10511" s="102" t="s">
        <v>17313</v>
      </c>
      <c r="G10511" s="102">
        <v>35591</v>
      </c>
      <c r="H10511" s="102">
        <v>45591</v>
      </c>
      <c r="I10511" s="102" t="s">
        <v>295</v>
      </c>
      <c r="J10511" s="102" t="s">
        <v>1</v>
      </c>
      <c r="K10511" s="102" t="s">
        <v>291</v>
      </c>
      <c r="L10511" s="102" t="s">
        <v>294</v>
      </c>
      <c r="M10511" s="102" t="s">
        <v>1074</v>
      </c>
      <c r="N10511" s="102">
        <v>6</v>
      </c>
      <c r="O10511" s="102" t="s">
        <v>1075</v>
      </c>
    </row>
    <row r="10512" spans="1:15" x14ac:dyDescent="0.25">
      <c r="A10512" s="102" t="s">
        <v>16593</v>
      </c>
      <c r="B10512" s="103" t="s">
        <v>1315</v>
      </c>
      <c r="C10512" s="103" t="s">
        <v>277</v>
      </c>
      <c r="D10512" s="102" t="s">
        <v>136</v>
      </c>
      <c r="E10512" s="102" t="s">
        <v>275</v>
      </c>
      <c r="F10512" s="102" t="s">
        <v>17314</v>
      </c>
      <c r="G10512" s="102">
        <v>37235</v>
      </c>
      <c r="H10512" s="102">
        <v>45591</v>
      </c>
      <c r="I10512" s="102" t="s">
        <v>295</v>
      </c>
      <c r="J10512" s="102" t="s">
        <v>1</v>
      </c>
      <c r="K10512" s="102" t="s">
        <v>291</v>
      </c>
      <c r="L10512" s="102" t="s">
        <v>294</v>
      </c>
      <c r="M10512" s="102" t="s">
        <v>1074</v>
      </c>
      <c r="N10512" s="102">
        <v>6</v>
      </c>
      <c r="O10512" s="102" t="s">
        <v>1075</v>
      </c>
    </row>
    <row r="10513" spans="1:15" x14ac:dyDescent="0.25">
      <c r="A10513" s="102" t="s">
        <v>16595</v>
      </c>
      <c r="B10513" s="103" t="s">
        <v>1078</v>
      </c>
      <c r="C10513" s="103" t="s">
        <v>274</v>
      </c>
      <c r="D10513" s="102" t="s">
        <v>152</v>
      </c>
      <c r="E10513" s="102" t="s">
        <v>275</v>
      </c>
      <c r="F10513" s="102" t="s">
        <v>17315</v>
      </c>
      <c r="H10513" s="102">
        <v>45591</v>
      </c>
      <c r="I10513" s="102" t="s">
        <v>295</v>
      </c>
      <c r="J10513" s="102" t="s">
        <v>1</v>
      </c>
      <c r="K10513" s="102" t="s">
        <v>291</v>
      </c>
      <c r="L10513" s="102" t="s">
        <v>294</v>
      </c>
      <c r="M10513" s="102" t="s">
        <v>1074</v>
      </c>
      <c r="N10513" s="102">
        <v>6</v>
      </c>
      <c r="O10513" s="102" t="s">
        <v>1075</v>
      </c>
    </row>
    <row r="10514" spans="1:15" x14ac:dyDescent="0.25">
      <c r="A10514" s="102" t="s">
        <v>11188</v>
      </c>
      <c r="B10514" s="103" t="s">
        <v>14216</v>
      </c>
      <c r="C10514" s="103" t="s">
        <v>1118</v>
      </c>
      <c r="D10514" s="102" t="s">
        <v>2881</v>
      </c>
      <c r="E10514" s="102" t="s">
        <v>275</v>
      </c>
      <c r="F10514" s="102" t="s">
        <v>17316</v>
      </c>
      <c r="G10514" s="102" t="s">
        <v>17317</v>
      </c>
      <c r="H10514" s="102">
        <v>45591</v>
      </c>
      <c r="I10514" s="102" t="s">
        <v>295</v>
      </c>
      <c r="J10514" s="102" t="s">
        <v>1</v>
      </c>
      <c r="K10514" s="102" t="s">
        <v>291</v>
      </c>
      <c r="L10514" s="102" t="s">
        <v>294</v>
      </c>
      <c r="M10514" s="102" t="s">
        <v>1074</v>
      </c>
      <c r="N10514" s="102">
        <v>6</v>
      </c>
      <c r="O10514" s="102" t="s">
        <v>1075</v>
      </c>
    </row>
    <row r="10515" spans="1:15" x14ac:dyDescent="0.25">
      <c r="A10515" s="102" t="s">
        <v>16598</v>
      </c>
      <c r="B10515" s="103" t="s">
        <v>2109</v>
      </c>
      <c r="C10515" s="103" t="s">
        <v>1118</v>
      </c>
      <c r="D10515" s="102" t="s">
        <v>152</v>
      </c>
      <c r="E10515" s="102" t="s">
        <v>275</v>
      </c>
      <c r="F10515" s="102" t="s">
        <v>17318</v>
      </c>
      <c r="H10515" s="102">
        <v>45591</v>
      </c>
      <c r="I10515" s="102" t="s">
        <v>295</v>
      </c>
      <c r="J10515" s="102" t="s">
        <v>1</v>
      </c>
      <c r="K10515" s="102" t="s">
        <v>291</v>
      </c>
      <c r="L10515" s="102" t="s">
        <v>294</v>
      </c>
      <c r="M10515" s="102" t="s">
        <v>1074</v>
      </c>
      <c r="N10515" s="102">
        <v>6</v>
      </c>
      <c r="O10515" s="102" t="s">
        <v>1075</v>
      </c>
    </row>
    <row r="10516" spans="1:15" x14ac:dyDescent="0.25">
      <c r="A10516" s="102" t="s">
        <v>16602</v>
      </c>
      <c r="B10516" s="103" t="s">
        <v>13082</v>
      </c>
      <c r="C10516" s="103" t="s">
        <v>274</v>
      </c>
      <c r="D10516" s="102" t="s">
        <v>2881</v>
      </c>
      <c r="E10516" s="102" t="s">
        <v>275</v>
      </c>
      <c r="F10516" s="102" t="s">
        <v>17319</v>
      </c>
      <c r="G10516" s="102" t="s">
        <v>17320</v>
      </c>
      <c r="H10516" s="102">
        <v>45591</v>
      </c>
      <c r="I10516" s="102" t="s">
        <v>295</v>
      </c>
      <c r="J10516" s="102" t="s">
        <v>1</v>
      </c>
      <c r="K10516" s="102" t="s">
        <v>291</v>
      </c>
      <c r="L10516" s="102" t="s">
        <v>294</v>
      </c>
      <c r="M10516" s="102" t="s">
        <v>1074</v>
      </c>
      <c r="N10516" s="102">
        <v>6</v>
      </c>
      <c r="O10516" s="102" t="s">
        <v>1075</v>
      </c>
    </row>
    <row r="10517" spans="1:15" x14ac:dyDescent="0.25">
      <c r="A10517" s="102" t="s">
        <v>16604</v>
      </c>
      <c r="B10517" s="103" t="s">
        <v>16605</v>
      </c>
      <c r="C10517" s="103" t="s">
        <v>277</v>
      </c>
      <c r="D10517" s="102" t="s">
        <v>136</v>
      </c>
      <c r="E10517" s="102" t="s">
        <v>275</v>
      </c>
      <c r="F10517" s="102" t="s">
        <v>17321</v>
      </c>
      <c r="G10517" s="102">
        <v>30669</v>
      </c>
      <c r="H10517" s="102">
        <v>45591</v>
      </c>
      <c r="I10517" s="102" t="s">
        <v>295</v>
      </c>
      <c r="J10517" s="102" t="s">
        <v>1</v>
      </c>
      <c r="K10517" s="102" t="s">
        <v>291</v>
      </c>
      <c r="L10517" s="102" t="s">
        <v>294</v>
      </c>
      <c r="M10517" s="102" t="s">
        <v>1074</v>
      </c>
      <c r="N10517" s="102">
        <v>6</v>
      </c>
      <c r="O10517" s="102" t="s">
        <v>1075</v>
      </c>
    </row>
    <row r="10518" spans="1:15" x14ac:dyDescent="0.25">
      <c r="A10518" s="102" t="s">
        <v>16611</v>
      </c>
      <c r="B10518" s="103" t="s">
        <v>2972</v>
      </c>
      <c r="C10518" s="103" t="s">
        <v>1360</v>
      </c>
      <c r="D10518" s="102" t="s">
        <v>2881</v>
      </c>
      <c r="E10518" s="102" t="s">
        <v>275</v>
      </c>
      <c r="F10518" s="102" t="s">
        <v>17322</v>
      </c>
      <c r="G10518" s="102" t="s">
        <v>17323</v>
      </c>
      <c r="H10518" s="102">
        <v>45591</v>
      </c>
      <c r="I10518" s="102" t="s">
        <v>295</v>
      </c>
      <c r="J10518" s="102" t="s">
        <v>1</v>
      </c>
      <c r="K10518" s="102" t="s">
        <v>291</v>
      </c>
      <c r="L10518" s="102" t="s">
        <v>294</v>
      </c>
      <c r="M10518" s="102" t="s">
        <v>1074</v>
      </c>
      <c r="N10518" s="102">
        <v>6</v>
      </c>
      <c r="O10518" s="102" t="s">
        <v>1075</v>
      </c>
    </row>
    <row r="10519" spans="1:15" x14ac:dyDescent="0.25">
      <c r="A10519" s="102" t="s">
        <v>4555</v>
      </c>
      <c r="B10519" s="103" t="s">
        <v>14556</v>
      </c>
      <c r="C10519" s="103" t="s">
        <v>1118</v>
      </c>
      <c r="D10519" s="102" t="s">
        <v>2881</v>
      </c>
      <c r="E10519" s="102" t="s">
        <v>275</v>
      </c>
      <c r="F10519" s="102" t="s">
        <v>17324</v>
      </c>
      <c r="G10519" s="102" t="s">
        <v>17325</v>
      </c>
      <c r="H10519" s="102">
        <v>45591</v>
      </c>
      <c r="I10519" s="102" t="s">
        <v>295</v>
      </c>
      <c r="J10519" s="102" t="s">
        <v>1</v>
      </c>
      <c r="K10519" s="102" t="s">
        <v>291</v>
      </c>
      <c r="L10519" s="102" t="s">
        <v>294</v>
      </c>
      <c r="M10519" s="102" t="s">
        <v>1074</v>
      </c>
      <c r="N10519" s="102">
        <v>6</v>
      </c>
      <c r="O10519" s="102" t="s">
        <v>1075</v>
      </c>
    </row>
    <row r="10520" spans="1:15" x14ac:dyDescent="0.25">
      <c r="A10520" s="102" t="s">
        <v>4555</v>
      </c>
      <c r="B10520" s="103" t="s">
        <v>15600</v>
      </c>
      <c r="C10520" s="103" t="s">
        <v>1360</v>
      </c>
      <c r="D10520" s="102" t="s">
        <v>2881</v>
      </c>
      <c r="E10520" s="102" t="s">
        <v>275</v>
      </c>
      <c r="F10520" s="102" t="s">
        <v>17326</v>
      </c>
      <c r="G10520" s="102" t="s">
        <v>17327</v>
      </c>
      <c r="H10520" s="102">
        <v>45591</v>
      </c>
      <c r="I10520" s="102" t="s">
        <v>295</v>
      </c>
      <c r="J10520" s="102" t="s">
        <v>1</v>
      </c>
      <c r="K10520" s="102" t="s">
        <v>291</v>
      </c>
      <c r="L10520" s="102" t="s">
        <v>294</v>
      </c>
      <c r="M10520" s="102" t="s">
        <v>1074</v>
      </c>
      <c r="N10520" s="102">
        <v>6</v>
      </c>
      <c r="O10520" s="102" t="s">
        <v>1075</v>
      </c>
    </row>
    <row r="10521" spans="1:15" x14ac:dyDescent="0.25">
      <c r="A10521" s="102" t="s">
        <v>10022</v>
      </c>
      <c r="B10521" s="103" t="s">
        <v>16615</v>
      </c>
      <c r="C10521" s="103" t="s">
        <v>1118</v>
      </c>
      <c r="D10521" s="102" t="s">
        <v>2881</v>
      </c>
      <c r="E10521" s="102" t="s">
        <v>275</v>
      </c>
      <c r="F10521" s="102" t="s">
        <v>17328</v>
      </c>
      <c r="G10521" s="102" t="s">
        <v>17329</v>
      </c>
      <c r="H10521" s="102">
        <v>45591</v>
      </c>
      <c r="I10521" s="102" t="s">
        <v>295</v>
      </c>
      <c r="J10521" s="102" t="s">
        <v>1</v>
      </c>
      <c r="K10521" s="102" t="s">
        <v>291</v>
      </c>
      <c r="L10521" s="102" t="s">
        <v>294</v>
      </c>
      <c r="M10521" s="102" t="s">
        <v>1074</v>
      </c>
      <c r="N10521" s="102">
        <v>6</v>
      </c>
      <c r="O10521" s="102" t="s">
        <v>1075</v>
      </c>
    </row>
    <row r="10522" spans="1:15" x14ac:dyDescent="0.25">
      <c r="A10522" s="102" t="s">
        <v>16617</v>
      </c>
      <c r="B10522" s="103" t="s">
        <v>14153</v>
      </c>
      <c r="C10522" s="103" t="s">
        <v>1360</v>
      </c>
      <c r="D10522" s="102" t="s">
        <v>2881</v>
      </c>
      <c r="E10522" s="102" t="s">
        <v>275</v>
      </c>
      <c r="F10522" s="102" t="s">
        <v>17330</v>
      </c>
      <c r="G10522" s="102" t="s">
        <v>17331</v>
      </c>
      <c r="H10522" s="102">
        <v>45591</v>
      </c>
      <c r="I10522" s="102" t="s">
        <v>295</v>
      </c>
      <c r="J10522" s="102" t="s">
        <v>1</v>
      </c>
      <c r="K10522" s="102" t="s">
        <v>291</v>
      </c>
      <c r="L10522" s="102" t="s">
        <v>294</v>
      </c>
      <c r="M10522" s="102" t="s">
        <v>1074</v>
      </c>
      <c r="N10522" s="102">
        <v>6</v>
      </c>
      <c r="O10522" s="102" t="s">
        <v>1075</v>
      </c>
    </row>
    <row r="10523" spans="1:15" x14ac:dyDescent="0.25">
      <c r="A10523" s="102" t="s">
        <v>16617</v>
      </c>
      <c r="B10523" s="103" t="s">
        <v>13137</v>
      </c>
      <c r="C10523" s="103" t="s">
        <v>1360</v>
      </c>
      <c r="D10523" s="102" t="s">
        <v>2881</v>
      </c>
      <c r="E10523" s="102" t="s">
        <v>275</v>
      </c>
      <c r="F10523" s="102" t="s">
        <v>17332</v>
      </c>
      <c r="G10523" s="102" t="s">
        <v>17333</v>
      </c>
      <c r="H10523" s="102">
        <v>45591</v>
      </c>
      <c r="I10523" s="102" t="s">
        <v>295</v>
      </c>
      <c r="J10523" s="102" t="s">
        <v>1</v>
      </c>
      <c r="K10523" s="102" t="s">
        <v>291</v>
      </c>
      <c r="L10523" s="102" t="s">
        <v>294</v>
      </c>
      <c r="M10523" s="102" t="s">
        <v>1074</v>
      </c>
      <c r="N10523" s="102">
        <v>6</v>
      </c>
      <c r="O10523" s="102" t="s">
        <v>1075</v>
      </c>
    </row>
    <row r="10524" spans="1:15" x14ac:dyDescent="0.25">
      <c r="A10524" s="102" t="s">
        <v>16620</v>
      </c>
      <c r="B10524" s="103" t="s">
        <v>16621</v>
      </c>
      <c r="C10524" s="103" t="s">
        <v>274</v>
      </c>
      <c r="D10524" s="102" t="s">
        <v>2881</v>
      </c>
      <c r="E10524" s="102" t="s">
        <v>275</v>
      </c>
      <c r="F10524" s="102" t="s">
        <v>17334</v>
      </c>
      <c r="G10524" s="102" t="s">
        <v>17335</v>
      </c>
      <c r="H10524" s="102">
        <v>45591</v>
      </c>
      <c r="I10524" s="102" t="s">
        <v>295</v>
      </c>
      <c r="J10524" s="102" t="s">
        <v>1</v>
      </c>
      <c r="K10524" s="102" t="s">
        <v>291</v>
      </c>
      <c r="L10524" s="102" t="s">
        <v>294</v>
      </c>
      <c r="M10524" s="102" t="s">
        <v>1074</v>
      </c>
      <c r="N10524" s="102">
        <v>6</v>
      </c>
      <c r="O10524" s="102" t="s">
        <v>1075</v>
      </c>
    </row>
    <row r="10525" spans="1:15" x14ac:dyDescent="0.25">
      <c r="A10525" s="102" t="s">
        <v>16623</v>
      </c>
      <c r="B10525" s="103" t="s">
        <v>14362</v>
      </c>
      <c r="C10525" s="103" t="s">
        <v>1118</v>
      </c>
      <c r="D10525" s="102" t="s">
        <v>2881</v>
      </c>
      <c r="E10525" s="102" t="s">
        <v>275</v>
      </c>
      <c r="F10525" s="102" t="s">
        <v>17336</v>
      </c>
      <c r="G10525" s="102" t="s">
        <v>17337</v>
      </c>
      <c r="H10525" s="102">
        <v>45591</v>
      </c>
      <c r="I10525" s="102" t="s">
        <v>295</v>
      </c>
      <c r="J10525" s="102" t="s">
        <v>1</v>
      </c>
      <c r="K10525" s="102" t="s">
        <v>291</v>
      </c>
      <c r="L10525" s="102" t="s">
        <v>294</v>
      </c>
      <c r="M10525" s="102" t="s">
        <v>1074</v>
      </c>
      <c r="N10525" s="102">
        <v>6</v>
      </c>
      <c r="O10525" s="102" t="s">
        <v>1075</v>
      </c>
    </row>
    <row r="10526" spans="1:15" x14ac:dyDescent="0.25">
      <c r="A10526" s="102" t="s">
        <v>1873</v>
      </c>
      <c r="B10526" s="103" t="s">
        <v>12950</v>
      </c>
      <c r="C10526" s="103" t="s">
        <v>1118</v>
      </c>
      <c r="D10526" s="102" t="s">
        <v>2881</v>
      </c>
      <c r="E10526" s="102" t="s">
        <v>275</v>
      </c>
      <c r="F10526" s="102" t="s">
        <v>17338</v>
      </c>
      <c r="G10526" s="102" t="s">
        <v>17339</v>
      </c>
      <c r="H10526" s="102">
        <v>45591</v>
      </c>
      <c r="I10526" s="102" t="s">
        <v>295</v>
      </c>
      <c r="J10526" s="102" t="s">
        <v>1</v>
      </c>
      <c r="K10526" s="102" t="s">
        <v>291</v>
      </c>
      <c r="L10526" s="102" t="s">
        <v>294</v>
      </c>
      <c r="M10526" s="102" t="s">
        <v>1074</v>
      </c>
      <c r="N10526" s="102">
        <v>6</v>
      </c>
      <c r="O10526" s="102" t="s">
        <v>1075</v>
      </c>
    </row>
    <row r="10527" spans="1:15" x14ac:dyDescent="0.25">
      <c r="A10527" s="102" t="s">
        <v>1873</v>
      </c>
      <c r="B10527" s="103" t="s">
        <v>8357</v>
      </c>
      <c r="C10527" s="103" t="s">
        <v>274</v>
      </c>
      <c r="D10527" s="102" t="s">
        <v>2881</v>
      </c>
      <c r="E10527" s="102" t="s">
        <v>275</v>
      </c>
      <c r="F10527" s="102" t="s">
        <v>17340</v>
      </c>
      <c r="G10527" s="102" t="s">
        <v>17341</v>
      </c>
      <c r="H10527" s="102">
        <v>45591</v>
      </c>
      <c r="I10527" s="102" t="s">
        <v>295</v>
      </c>
      <c r="J10527" s="102" t="s">
        <v>1</v>
      </c>
      <c r="K10527" s="102" t="s">
        <v>291</v>
      </c>
      <c r="L10527" s="102" t="s">
        <v>294</v>
      </c>
      <c r="M10527" s="102" t="s">
        <v>1074</v>
      </c>
      <c r="N10527" s="102">
        <v>6</v>
      </c>
      <c r="O10527" s="102" t="s">
        <v>1075</v>
      </c>
    </row>
    <row r="10528" spans="1:15" x14ac:dyDescent="0.25">
      <c r="A10528" s="102" t="s">
        <v>4576</v>
      </c>
      <c r="B10528" s="103" t="s">
        <v>8350</v>
      </c>
      <c r="C10528" s="103" t="s">
        <v>1118</v>
      </c>
      <c r="D10528" s="102" t="s">
        <v>2881</v>
      </c>
      <c r="E10528" s="102" t="s">
        <v>275</v>
      </c>
      <c r="F10528" s="102" t="s">
        <v>17342</v>
      </c>
      <c r="G10528" s="102" t="s">
        <v>17343</v>
      </c>
      <c r="H10528" s="102">
        <v>45591</v>
      </c>
      <c r="I10528" s="102" t="s">
        <v>295</v>
      </c>
      <c r="J10528" s="102" t="s">
        <v>1</v>
      </c>
      <c r="K10528" s="102" t="s">
        <v>291</v>
      </c>
      <c r="L10528" s="102" t="s">
        <v>294</v>
      </c>
      <c r="M10528" s="102" t="s">
        <v>1074</v>
      </c>
      <c r="N10528" s="102">
        <v>6</v>
      </c>
      <c r="O10528" s="102" t="s">
        <v>1075</v>
      </c>
    </row>
    <row r="10529" spans="1:15" x14ac:dyDescent="0.25">
      <c r="A10529" s="102" t="s">
        <v>16628</v>
      </c>
      <c r="B10529" s="103" t="s">
        <v>14362</v>
      </c>
      <c r="C10529" s="103" t="s">
        <v>1118</v>
      </c>
      <c r="D10529" s="102" t="s">
        <v>2881</v>
      </c>
      <c r="E10529" s="102" t="s">
        <v>275</v>
      </c>
      <c r="F10529" s="102" t="s">
        <v>17344</v>
      </c>
      <c r="G10529" s="102" t="s">
        <v>17345</v>
      </c>
      <c r="H10529" s="102">
        <v>45591</v>
      </c>
      <c r="I10529" s="102" t="s">
        <v>295</v>
      </c>
      <c r="J10529" s="102" t="s">
        <v>1</v>
      </c>
      <c r="K10529" s="102" t="s">
        <v>291</v>
      </c>
      <c r="L10529" s="102" t="s">
        <v>294</v>
      </c>
      <c r="M10529" s="102" t="s">
        <v>1074</v>
      </c>
      <c r="N10529" s="102">
        <v>6</v>
      </c>
      <c r="O10529" s="102" t="s">
        <v>1075</v>
      </c>
    </row>
    <row r="10530" spans="1:15" x14ac:dyDescent="0.25">
      <c r="A10530" s="102" t="s">
        <v>16630</v>
      </c>
      <c r="B10530" s="103" t="s">
        <v>1454</v>
      </c>
      <c r="C10530" s="103" t="s">
        <v>274</v>
      </c>
      <c r="D10530" s="102" t="s">
        <v>136</v>
      </c>
      <c r="E10530" s="102" t="s">
        <v>275</v>
      </c>
      <c r="F10530" s="102" t="s">
        <v>17346</v>
      </c>
      <c r="G10530" s="102">
        <v>36425</v>
      </c>
      <c r="H10530" s="102">
        <v>45591</v>
      </c>
      <c r="I10530" s="102" t="s">
        <v>295</v>
      </c>
      <c r="J10530" s="102" t="s">
        <v>1</v>
      </c>
      <c r="K10530" s="102" t="s">
        <v>291</v>
      </c>
      <c r="L10530" s="102" t="s">
        <v>294</v>
      </c>
      <c r="M10530" s="102" t="s">
        <v>1074</v>
      </c>
      <c r="N10530" s="102">
        <v>6</v>
      </c>
      <c r="O10530" s="102" t="s">
        <v>1075</v>
      </c>
    </row>
    <row r="10531" spans="1:15" x14ac:dyDescent="0.25">
      <c r="A10531" s="102" t="s">
        <v>16632</v>
      </c>
      <c r="B10531" s="103" t="s">
        <v>16633</v>
      </c>
      <c r="C10531" s="103" t="s">
        <v>1118</v>
      </c>
      <c r="D10531" s="102" t="s">
        <v>2881</v>
      </c>
      <c r="E10531" s="102" t="s">
        <v>275</v>
      </c>
      <c r="F10531" s="102" t="s">
        <v>17347</v>
      </c>
      <c r="G10531" s="102" t="s">
        <v>17348</v>
      </c>
      <c r="H10531" s="102">
        <v>45591</v>
      </c>
      <c r="I10531" s="102" t="s">
        <v>295</v>
      </c>
      <c r="J10531" s="102" t="s">
        <v>1</v>
      </c>
      <c r="K10531" s="102" t="s">
        <v>291</v>
      </c>
      <c r="L10531" s="102" t="s">
        <v>294</v>
      </c>
      <c r="M10531" s="102" t="s">
        <v>1074</v>
      </c>
      <c r="N10531" s="102">
        <v>6</v>
      </c>
      <c r="O10531" s="102" t="s">
        <v>1075</v>
      </c>
    </row>
    <row r="10532" spans="1:15" x14ac:dyDescent="0.25">
      <c r="A10532" s="102" t="s">
        <v>15768</v>
      </c>
      <c r="B10532" s="103" t="s">
        <v>14093</v>
      </c>
      <c r="C10532" s="103" t="s">
        <v>274</v>
      </c>
      <c r="D10532" s="102" t="s">
        <v>2881</v>
      </c>
      <c r="E10532" s="102" t="s">
        <v>275</v>
      </c>
      <c r="F10532" s="102" t="s">
        <v>17349</v>
      </c>
      <c r="G10532" s="102" t="s">
        <v>17350</v>
      </c>
      <c r="H10532" s="102">
        <v>45591</v>
      </c>
      <c r="I10532" s="102" t="s">
        <v>295</v>
      </c>
      <c r="J10532" s="102" t="s">
        <v>1</v>
      </c>
      <c r="K10532" s="102" t="s">
        <v>291</v>
      </c>
      <c r="L10532" s="102" t="s">
        <v>294</v>
      </c>
      <c r="M10532" s="102" t="s">
        <v>1074</v>
      </c>
      <c r="N10532" s="102">
        <v>6</v>
      </c>
      <c r="O10532" s="102" t="s">
        <v>1075</v>
      </c>
    </row>
    <row r="10533" spans="1:15" x14ac:dyDescent="0.25">
      <c r="A10533" s="102" t="s">
        <v>16636</v>
      </c>
      <c r="B10533" s="103" t="s">
        <v>3183</v>
      </c>
      <c r="C10533" s="103" t="s">
        <v>274</v>
      </c>
      <c r="D10533" s="102" t="s">
        <v>2881</v>
      </c>
      <c r="E10533" s="102" t="s">
        <v>275</v>
      </c>
      <c r="F10533" s="102" t="s">
        <v>17351</v>
      </c>
      <c r="G10533" s="102" t="s">
        <v>17352</v>
      </c>
      <c r="H10533" s="102">
        <v>45591</v>
      </c>
      <c r="I10533" s="102" t="s">
        <v>295</v>
      </c>
      <c r="J10533" s="102" t="s">
        <v>1</v>
      </c>
      <c r="K10533" s="102" t="s">
        <v>291</v>
      </c>
      <c r="L10533" s="102" t="s">
        <v>294</v>
      </c>
      <c r="M10533" s="102" t="s">
        <v>1074</v>
      </c>
      <c r="N10533" s="102">
        <v>6</v>
      </c>
      <c r="O10533" s="102" t="s">
        <v>1075</v>
      </c>
    </row>
    <row r="10534" spans="1:15" x14ac:dyDescent="0.25">
      <c r="A10534" s="102" t="s">
        <v>2742</v>
      </c>
      <c r="B10534" s="103" t="s">
        <v>1912</v>
      </c>
      <c r="C10534" s="103" t="s">
        <v>274</v>
      </c>
      <c r="D10534" s="102" t="s">
        <v>136</v>
      </c>
      <c r="E10534" s="102" t="s">
        <v>275</v>
      </c>
      <c r="F10534" s="102" t="s">
        <v>17353</v>
      </c>
      <c r="G10534" s="102">
        <v>36391</v>
      </c>
      <c r="H10534" s="102">
        <v>45591</v>
      </c>
      <c r="I10534" s="102" t="s">
        <v>295</v>
      </c>
      <c r="J10534" s="102" t="s">
        <v>1</v>
      </c>
      <c r="K10534" s="102" t="s">
        <v>291</v>
      </c>
      <c r="L10534" s="102" t="s">
        <v>294</v>
      </c>
      <c r="M10534" s="102" t="s">
        <v>1074</v>
      </c>
      <c r="N10534" s="102">
        <v>6</v>
      </c>
      <c r="O10534" s="102" t="s">
        <v>1075</v>
      </c>
    </row>
    <row r="10535" spans="1:15" x14ac:dyDescent="0.25">
      <c r="A10535" s="102" t="s">
        <v>16639</v>
      </c>
      <c r="B10535" s="103" t="s">
        <v>16640</v>
      </c>
      <c r="C10535" s="103" t="s">
        <v>1118</v>
      </c>
      <c r="D10535" s="102" t="s">
        <v>2881</v>
      </c>
      <c r="E10535" s="102" t="s">
        <v>275</v>
      </c>
      <c r="F10535" s="102" t="s">
        <v>17354</v>
      </c>
      <c r="G10535" s="102" t="s">
        <v>17355</v>
      </c>
      <c r="H10535" s="102">
        <v>45591</v>
      </c>
      <c r="I10535" s="102" t="s">
        <v>295</v>
      </c>
      <c r="J10535" s="102" t="s">
        <v>1</v>
      </c>
      <c r="K10535" s="102" t="s">
        <v>291</v>
      </c>
      <c r="L10535" s="102" t="s">
        <v>294</v>
      </c>
      <c r="M10535" s="102" t="s">
        <v>1074</v>
      </c>
      <c r="N10535" s="102">
        <v>6</v>
      </c>
      <c r="O10535" s="102" t="s">
        <v>1075</v>
      </c>
    </row>
    <row r="10536" spans="1:15" x14ac:dyDescent="0.25">
      <c r="A10536" s="102" t="s">
        <v>16642</v>
      </c>
      <c r="B10536" s="103" t="s">
        <v>16643</v>
      </c>
      <c r="C10536" s="103" t="s">
        <v>277</v>
      </c>
      <c r="D10536" s="102" t="s">
        <v>136</v>
      </c>
      <c r="E10536" s="102" t="s">
        <v>275</v>
      </c>
      <c r="F10536" s="102" t="s">
        <v>17356</v>
      </c>
      <c r="G10536" s="102">
        <v>32325</v>
      </c>
      <c r="H10536" s="102">
        <v>45591</v>
      </c>
      <c r="I10536" s="102" t="s">
        <v>295</v>
      </c>
      <c r="J10536" s="102" t="s">
        <v>1</v>
      </c>
      <c r="K10536" s="102" t="s">
        <v>291</v>
      </c>
      <c r="L10536" s="102" t="s">
        <v>294</v>
      </c>
      <c r="M10536" s="102" t="s">
        <v>1074</v>
      </c>
      <c r="N10536" s="102">
        <v>6</v>
      </c>
      <c r="O10536" s="102" t="s">
        <v>1075</v>
      </c>
    </row>
    <row r="10537" spans="1:15" x14ac:dyDescent="0.25">
      <c r="A10537" s="102" t="s">
        <v>16645</v>
      </c>
      <c r="B10537" s="103" t="s">
        <v>1510</v>
      </c>
      <c r="C10537" s="103" t="s">
        <v>1118</v>
      </c>
      <c r="D10537" s="102" t="s">
        <v>318</v>
      </c>
      <c r="E10537" s="102" t="s">
        <v>275</v>
      </c>
      <c r="F10537" s="102" t="s">
        <v>17357</v>
      </c>
      <c r="H10537" s="102">
        <v>45591</v>
      </c>
      <c r="I10537" s="102" t="s">
        <v>295</v>
      </c>
      <c r="J10537" s="102" t="s">
        <v>1</v>
      </c>
      <c r="K10537" s="102" t="s">
        <v>291</v>
      </c>
      <c r="L10537" s="102" t="s">
        <v>294</v>
      </c>
      <c r="M10537" s="102" t="s">
        <v>1074</v>
      </c>
      <c r="N10537" s="102">
        <v>6</v>
      </c>
      <c r="O10537" s="102" t="s">
        <v>1075</v>
      </c>
    </row>
    <row r="10538" spans="1:15" x14ac:dyDescent="0.25">
      <c r="A10538" s="102" t="s">
        <v>16648</v>
      </c>
      <c r="B10538" s="103" t="s">
        <v>12473</v>
      </c>
      <c r="C10538" s="103" t="s">
        <v>1118</v>
      </c>
      <c r="D10538" s="102" t="s">
        <v>318</v>
      </c>
      <c r="E10538" s="102" t="s">
        <v>275</v>
      </c>
      <c r="F10538" s="102" t="s">
        <v>17358</v>
      </c>
      <c r="H10538" s="102">
        <v>45591</v>
      </c>
      <c r="I10538" s="102" t="s">
        <v>295</v>
      </c>
      <c r="J10538" s="102" t="s">
        <v>1</v>
      </c>
      <c r="K10538" s="102" t="s">
        <v>291</v>
      </c>
      <c r="L10538" s="102" t="s">
        <v>294</v>
      </c>
      <c r="M10538" s="102" t="s">
        <v>1074</v>
      </c>
      <c r="N10538" s="102">
        <v>6</v>
      </c>
      <c r="O10538" s="102" t="s">
        <v>1075</v>
      </c>
    </row>
    <row r="10539" spans="1:15" x14ac:dyDescent="0.25">
      <c r="A10539" s="102" t="s">
        <v>16650</v>
      </c>
      <c r="B10539" s="103" t="s">
        <v>6981</v>
      </c>
      <c r="C10539" s="103" t="s">
        <v>2655</v>
      </c>
      <c r="D10539" s="102" t="s">
        <v>296</v>
      </c>
      <c r="E10539" s="102" t="s">
        <v>275</v>
      </c>
      <c r="F10539" s="102" t="s">
        <v>17359</v>
      </c>
      <c r="H10539" s="102">
        <v>45591</v>
      </c>
      <c r="I10539" s="102" t="s">
        <v>295</v>
      </c>
      <c r="J10539" s="102" t="s">
        <v>1</v>
      </c>
      <c r="K10539" s="102" t="s">
        <v>291</v>
      </c>
      <c r="L10539" s="102" t="s">
        <v>294</v>
      </c>
      <c r="M10539" s="102" t="s">
        <v>1074</v>
      </c>
      <c r="N10539" s="102">
        <v>6</v>
      </c>
      <c r="O10539" s="102" t="s">
        <v>1075</v>
      </c>
    </row>
    <row r="10540" spans="1:15" x14ac:dyDescent="0.25">
      <c r="A10540" s="102" t="s">
        <v>16652</v>
      </c>
      <c r="B10540" s="103" t="s">
        <v>1098</v>
      </c>
      <c r="C10540" s="103" t="s">
        <v>277</v>
      </c>
      <c r="D10540" s="102" t="s">
        <v>136</v>
      </c>
      <c r="E10540" s="102" t="s">
        <v>275</v>
      </c>
      <c r="F10540" s="102" t="s">
        <v>17360</v>
      </c>
      <c r="G10540" s="102">
        <v>36431</v>
      </c>
      <c r="H10540" s="102">
        <v>45591</v>
      </c>
      <c r="I10540" s="102" t="s">
        <v>295</v>
      </c>
      <c r="J10540" s="102" t="s">
        <v>1</v>
      </c>
      <c r="K10540" s="102" t="s">
        <v>291</v>
      </c>
      <c r="L10540" s="102" t="s">
        <v>294</v>
      </c>
      <c r="M10540" s="102" t="s">
        <v>1074</v>
      </c>
      <c r="N10540" s="102">
        <v>6</v>
      </c>
      <c r="O10540" s="102" t="s">
        <v>1075</v>
      </c>
    </row>
    <row r="10541" spans="1:15" x14ac:dyDescent="0.25">
      <c r="A10541" s="102" t="s">
        <v>16654</v>
      </c>
      <c r="B10541" s="103" t="s">
        <v>16655</v>
      </c>
      <c r="C10541" s="103" t="s">
        <v>2655</v>
      </c>
      <c r="D10541" s="102" t="s">
        <v>296</v>
      </c>
      <c r="E10541" s="102" t="s">
        <v>275</v>
      </c>
      <c r="F10541" s="102" t="s">
        <v>17361</v>
      </c>
      <c r="H10541" s="102">
        <v>45591</v>
      </c>
      <c r="I10541" s="102" t="s">
        <v>295</v>
      </c>
      <c r="J10541" s="102" t="s">
        <v>1</v>
      </c>
      <c r="K10541" s="102" t="s">
        <v>291</v>
      </c>
      <c r="L10541" s="102" t="s">
        <v>294</v>
      </c>
      <c r="M10541" s="102" t="s">
        <v>1074</v>
      </c>
      <c r="N10541" s="102">
        <v>6</v>
      </c>
      <c r="O10541" s="102" t="s">
        <v>1075</v>
      </c>
    </row>
    <row r="10542" spans="1:15" x14ac:dyDescent="0.25">
      <c r="A10542" s="102" t="s">
        <v>16657</v>
      </c>
      <c r="B10542" s="103" t="s">
        <v>16658</v>
      </c>
      <c r="C10542" s="103" t="s">
        <v>277</v>
      </c>
      <c r="D10542" s="102" t="s">
        <v>136</v>
      </c>
      <c r="E10542" s="102" t="s">
        <v>275</v>
      </c>
      <c r="F10542" s="102" t="s">
        <v>17362</v>
      </c>
      <c r="G10542" s="102">
        <v>37329</v>
      </c>
      <c r="H10542" s="102">
        <v>45591</v>
      </c>
      <c r="I10542" s="102" t="s">
        <v>295</v>
      </c>
      <c r="J10542" s="102" t="s">
        <v>1</v>
      </c>
      <c r="K10542" s="102" t="s">
        <v>291</v>
      </c>
      <c r="L10542" s="102" t="s">
        <v>294</v>
      </c>
      <c r="M10542" s="102" t="s">
        <v>1074</v>
      </c>
      <c r="N10542" s="102">
        <v>6</v>
      </c>
      <c r="O10542" s="102" t="s">
        <v>1075</v>
      </c>
    </row>
    <row r="10543" spans="1:15" x14ac:dyDescent="0.25">
      <c r="A10543" s="102" t="s">
        <v>16665</v>
      </c>
      <c r="B10543" s="103" t="s">
        <v>16666</v>
      </c>
      <c r="C10543" s="103" t="s">
        <v>2655</v>
      </c>
      <c r="D10543" s="102" t="s">
        <v>296</v>
      </c>
      <c r="E10543" s="102" t="s">
        <v>275</v>
      </c>
      <c r="F10543" s="102" t="s">
        <v>17363</v>
      </c>
      <c r="H10543" s="102">
        <v>45591</v>
      </c>
      <c r="I10543" s="102" t="s">
        <v>295</v>
      </c>
      <c r="J10543" s="102" t="s">
        <v>1</v>
      </c>
      <c r="K10543" s="102" t="s">
        <v>291</v>
      </c>
      <c r="L10543" s="102" t="s">
        <v>294</v>
      </c>
      <c r="M10543" s="102" t="s">
        <v>1074</v>
      </c>
      <c r="N10543" s="102">
        <v>6</v>
      </c>
      <c r="O10543" s="102" t="s">
        <v>1075</v>
      </c>
    </row>
    <row r="10544" spans="1:15" x14ac:dyDescent="0.25">
      <c r="A10544" s="102" t="s">
        <v>16665</v>
      </c>
      <c r="B10544" s="103" t="s">
        <v>1492</v>
      </c>
      <c r="C10544" s="103" t="s">
        <v>2650</v>
      </c>
      <c r="D10544" s="102" t="s">
        <v>296</v>
      </c>
      <c r="E10544" s="102" t="s">
        <v>275</v>
      </c>
      <c r="F10544" s="102" t="s">
        <v>17364</v>
      </c>
      <c r="H10544" s="102">
        <v>45591</v>
      </c>
      <c r="I10544" s="102" t="s">
        <v>295</v>
      </c>
      <c r="J10544" s="102" t="s">
        <v>1</v>
      </c>
      <c r="K10544" s="102" t="s">
        <v>291</v>
      </c>
      <c r="L10544" s="102" t="s">
        <v>294</v>
      </c>
      <c r="M10544" s="102" t="s">
        <v>1082</v>
      </c>
      <c r="N10544" s="102">
        <v>6</v>
      </c>
      <c r="O10544" s="102" t="s">
        <v>1075</v>
      </c>
    </row>
    <row r="10545" spans="1:15" x14ac:dyDescent="0.25">
      <c r="A10545" s="102" t="s">
        <v>16665</v>
      </c>
      <c r="B10545" s="103" t="s">
        <v>14297</v>
      </c>
      <c r="C10545" s="103" t="s">
        <v>2650</v>
      </c>
      <c r="D10545" s="102" t="s">
        <v>296</v>
      </c>
      <c r="E10545" s="102" t="s">
        <v>275</v>
      </c>
      <c r="F10545" s="102" t="s">
        <v>17365</v>
      </c>
      <c r="H10545" s="102">
        <v>45591</v>
      </c>
      <c r="I10545" s="102" t="s">
        <v>295</v>
      </c>
      <c r="J10545" s="102" t="s">
        <v>1</v>
      </c>
      <c r="K10545" s="102" t="s">
        <v>291</v>
      </c>
      <c r="L10545" s="102" t="s">
        <v>294</v>
      </c>
      <c r="M10545" s="102" t="s">
        <v>1082</v>
      </c>
      <c r="N10545" s="102">
        <v>6</v>
      </c>
      <c r="O10545" s="102" t="s">
        <v>1075</v>
      </c>
    </row>
    <row r="10546" spans="1:15" x14ac:dyDescent="0.25">
      <c r="A10546" s="102" t="s">
        <v>16670</v>
      </c>
      <c r="B10546" s="103" t="s">
        <v>16671</v>
      </c>
      <c r="C10546" s="103" t="s">
        <v>1118</v>
      </c>
      <c r="D10546" s="102" t="s">
        <v>2881</v>
      </c>
      <c r="E10546" s="102" t="s">
        <v>275</v>
      </c>
      <c r="F10546" s="102" t="s">
        <v>17366</v>
      </c>
      <c r="G10546" s="102" t="s">
        <v>17367</v>
      </c>
      <c r="H10546" s="102">
        <v>45591</v>
      </c>
      <c r="I10546" s="102" t="s">
        <v>295</v>
      </c>
      <c r="J10546" s="102" t="s">
        <v>1</v>
      </c>
      <c r="K10546" s="102" t="s">
        <v>291</v>
      </c>
      <c r="L10546" s="102" t="s">
        <v>294</v>
      </c>
      <c r="M10546" s="102" t="s">
        <v>1074</v>
      </c>
      <c r="N10546" s="102">
        <v>6</v>
      </c>
      <c r="O10546" s="102" t="s">
        <v>1075</v>
      </c>
    </row>
    <row r="10547" spans="1:15" x14ac:dyDescent="0.25">
      <c r="A10547" s="102" t="s">
        <v>17368</v>
      </c>
      <c r="B10547" s="103" t="s">
        <v>1660</v>
      </c>
      <c r="C10547" s="103" t="s">
        <v>277</v>
      </c>
      <c r="D10547" s="102" t="s">
        <v>17184</v>
      </c>
      <c r="E10547" s="102" t="s">
        <v>275</v>
      </c>
      <c r="F10547" s="102" t="s">
        <v>17369</v>
      </c>
      <c r="H10547" s="102">
        <v>45591</v>
      </c>
      <c r="I10547" s="102" t="s">
        <v>295</v>
      </c>
      <c r="J10547" s="102" t="s">
        <v>1</v>
      </c>
      <c r="K10547" s="102" t="s">
        <v>291</v>
      </c>
      <c r="L10547" s="102" t="s">
        <v>294</v>
      </c>
      <c r="M10547" s="102" t="s">
        <v>1074</v>
      </c>
      <c r="N10547" s="102">
        <v>6</v>
      </c>
      <c r="O10547" s="102" t="s">
        <v>1075</v>
      </c>
    </row>
    <row r="10548" spans="1:15" x14ac:dyDescent="0.25">
      <c r="A10548" s="102" t="s">
        <v>16673</v>
      </c>
      <c r="B10548" s="103" t="s">
        <v>16674</v>
      </c>
      <c r="C10548" s="103" t="s">
        <v>274</v>
      </c>
      <c r="D10548" s="102" t="s">
        <v>318</v>
      </c>
      <c r="E10548" s="102" t="s">
        <v>275</v>
      </c>
      <c r="F10548" s="102" t="s">
        <v>17370</v>
      </c>
      <c r="H10548" s="102">
        <v>45591</v>
      </c>
      <c r="I10548" s="102" t="s">
        <v>295</v>
      </c>
      <c r="J10548" s="102" t="s">
        <v>1</v>
      </c>
      <c r="K10548" s="102" t="s">
        <v>291</v>
      </c>
      <c r="L10548" s="102" t="s">
        <v>294</v>
      </c>
      <c r="M10548" s="102" t="s">
        <v>1074</v>
      </c>
      <c r="N10548" s="102">
        <v>6</v>
      </c>
      <c r="O10548" s="102" t="s">
        <v>1075</v>
      </c>
    </row>
    <row r="10549" spans="1:15" x14ac:dyDescent="0.25">
      <c r="A10549" s="102" t="s">
        <v>16673</v>
      </c>
      <c r="B10549" s="103" t="s">
        <v>16676</v>
      </c>
      <c r="C10549" s="103" t="s">
        <v>274</v>
      </c>
      <c r="D10549" s="102" t="s">
        <v>318</v>
      </c>
      <c r="E10549" s="102" t="s">
        <v>275</v>
      </c>
      <c r="F10549" s="102" t="s">
        <v>17371</v>
      </c>
      <c r="H10549" s="102">
        <v>45591</v>
      </c>
      <c r="I10549" s="102" t="s">
        <v>295</v>
      </c>
      <c r="J10549" s="102" t="s">
        <v>1</v>
      </c>
      <c r="K10549" s="102" t="s">
        <v>291</v>
      </c>
      <c r="L10549" s="102" t="s">
        <v>294</v>
      </c>
      <c r="M10549" s="102" t="s">
        <v>1074</v>
      </c>
      <c r="N10549" s="102">
        <v>6</v>
      </c>
      <c r="O10549" s="102" t="s">
        <v>1075</v>
      </c>
    </row>
    <row r="10550" spans="1:15" x14ac:dyDescent="0.25">
      <c r="A10550" s="102" t="s">
        <v>16673</v>
      </c>
      <c r="B10550" s="103" t="s">
        <v>16678</v>
      </c>
      <c r="C10550" s="103" t="s">
        <v>274</v>
      </c>
      <c r="D10550" s="102" t="s">
        <v>318</v>
      </c>
      <c r="E10550" s="102" t="s">
        <v>275</v>
      </c>
      <c r="F10550" s="102" t="s">
        <v>17372</v>
      </c>
      <c r="H10550" s="102">
        <v>45591</v>
      </c>
      <c r="I10550" s="102" t="s">
        <v>295</v>
      </c>
      <c r="J10550" s="102" t="s">
        <v>1</v>
      </c>
      <c r="K10550" s="102" t="s">
        <v>291</v>
      </c>
      <c r="L10550" s="102" t="s">
        <v>294</v>
      </c>
      <c r="M10550" s="102" t="s">
        <v>1074</v>
      </c>
      <c r="N10550" s="102">
        <v>6</v>
      </c>
      <c r="O10550" s="102" t="s">
        <v>1075</v>
      </c>
    </row>
    <row r="10551" spans="1:15" x14ac:dyDescent="0.25">
      <c r="A10551" s="102" t="s">
        <v>15816</v>
      </c>
      <c r="B10551" s="103" t="s">
        <v>8489</v>
      </c>
      <c r="C10551" s="103" t="s">
        <v>1118</v>
      </c>
      <c r="D10551" s="102" t="s">
        <v>2881</v>
      </c>
      <c r="E10551" s="102" t="s">
        <v>275</v>
      </c>
      <c r="F10551" s="102" t="s">
        <v>17373</v>
      </c>
      <c r="G10551" s="102" t="s">
        <v>17374</v>
      </c>
      <c r="H10551" s="102">
        <v>45591</v>
      </c>
      <c r="I10551" s="102" t="s">
        <v>295</v>
      </c>
      <c r="J10551" s="102" t="s">
        <v>1</v>
      </c>
      <c r="K10551" s="102" t="s">
        <v>291</v>
      </c>
      <c r="L10551" s="102" t="s">
        <v>294</v>
      </c>
      <c r="M10551" s="102" t="s">
        <v>1074</v>
      </c>
      <c r="N10551" s="102">
        <v>6</v>
      </c>
      <c r="O10551" s="102" t="s">
        <v>1075</v>
      </c>
    </row>
    <row r="10552" spans="1:15" x14ac:dyDescent="0.25">
      <c r="A10552" s="102" t="s">
        <v>16681</v>
      </c>
      <c r="B10552" s="103" t="s">
        <v>1260</v>
      </c>
      <c r="C10552" s="103" t="s">
        <v>1082</v>
      </c>
      <c r="D10552" s="102" t="s">
        <v>136</v>
      </c>
      <c r="E10552" s="102" t="s">
        <v>275</v>
      </c>
      <c r="F10552" s="102" t="s">
        <v>17375</v>
      </c>
      <c r="G10552" s="102">
        <v>42402</v>
      </c>
      <c r="H10552" s="102">
        <v>45591</v>
      </c>
      <c r="I10552" s="102" t="s">
        <v>295</v>
      </c>
      <c r="J10552" s="102" t="s">
        <v>1</v>
      </c>
      <c r="K10552" s="102" t="s">
        <v>291</v>
      </c>
      <c r="L10552" s="102" t="s">
        <v>294</v>
      </c>
      <c r="M10552" s="102" t="s">
        <v>1082</v>
      </c>
      <c r="N10552" s="102">
        <v>6</v>
      </c>
      <c r="O10552" s="102" t="s">
        <v>1075</v>
      </c>
    </row>
    <row r="10553" spans="1:15" x14ac:dyDescent="0.25">
      <c r="A10553" s="102" t="s">
        <v>16683</v>
      </c>
      <c r="B10553" s="103" t="s">
        <v>16684</v>
      </c>
      <c r="C10553" s="103" t="s">
        <v>1118</v>
      </c>
      <c r="D10553" s="102" t="s">
        <v>2881</v>
      </c>
      <c r="E10553" s="102" t="s">
        <v>275</v>
      </c>
      <c r="F10553" s="102" t="s">
        <v>17376</v>
      </c>
      <c r="G10553" s="102" t="s">
        <v>17377</v>
      </c>
      <c r="H10553" s="102">
        <v>45591</v>
      </c>
      <c r="I10553" s="102" t="s">
        <v>295</v>
      </c>
      <c r="J10553" s="102" t="s">
        <v>1</v>
      </c>
      <c r="K10553" s="102" t="s">
        <v>291</v>
      </c>
      <c r="L10553" s="102" t="s">
        <v>294</v>
      </c>
      <c r="M10553" s="102" t="s">
        <v>1074</v>
      </c>
      <c r="N10553" s="102">
        <v>6</v>
      </c>
      <c r="O10553" s="102" t="s">
        <v>1075</v>
      </c>
    </row>
    <row r="10554" spans="1:15" x14ac:dyDescent="0.25">
      <c r="A10554" s="102" t="s">
        <v>17378</v>
      </c>
      <c r="B10554" s="103" t="s">
        <v>17379</v>
      </c>
      <c r="C10554" s="103" t="s">
        <v>1118</v>
      </c>
      <c r="D10554" s="102" t="s">
        <v>152</v>
      </c>
      <c r="E10554" s="102" t="s">
        <v>275</v>
      </c>
      <c r="F10554" s="102" t="s">
        <v>17380</v>
      </c>
      <c r="H10554" s="102">
        <v>45591</v>
      </c>
      <c r="I10554" s="102" t="s">
        <v>295</v>
      </c>
      <c r="J10554" s="102" t="s">
        <v>1</v>
      </c>
      <c r="K10554" s="102" t="s">
        <v>291</v>
      </c>
      <c r="L10554" s="102" t="s">
        <v>294</v>
      </c>
      <c r="M10554" s="102" t="s">
        <v>1074</v>
      </c>
      <c r="N10554" s="102">
        <v>6</v>
      </c>
      <c r="O10554" s="102" t="s">
        <v>1075</v>
      </c>
    </row>
    <row r="10555" spans="1:15" x14ac:dyDescent="0.25">
      <c r="A10555" s="102" t="s">
        <v>16686</v>
      </c>
      <c r="B10555" s="103" t="s">
        <v>14234</v>
      </c>
      <c r="C10555" s="103" t="s">
        <v>1082</v>
      </c>
      <c r="D10555" s="102" t="s">
        <v>2881</v>
      </c>
      <c r="E10555" s="102" t="s">
        <v>275</v>
      </c>
      <c r="F10555" s="102" t="s">
        <v>17381</v>
      </c>
      <c r="G10555" s="102" t="s">
        <v>17382</v>
      </c>
      <c r="H10555" s="102">
        <v>45591</v>
      </c>
      <c r="I10555" s="102" t="s">
        <v>295</v>
      </c>
      <c r="J10555" s="102" t="s">
        <v>1</v>
      </c>
      <c r="K10555" s="102" t="s">
        <v>291</v>
      </c>
      <c r="L10555" s="102" t="s">
        <v>294</v>
      </c>
      <c r="M10555" s="102" t="s">
        <v>1082</v>
      </c>
      <c r="N10555" s="102">
        <v>6</v>
      </c>
      <c r="O10555" s="102" t="s">
        <v>1075</v>
      </c>
    </row>
    <row r="10556" spans="1:15" x14ac:dyDescent="0.25">
      <c r="A10556" s="102" t="s">
        <v>16688</v>
      </c>
      <c r="B10556" s="103" t="s">
        <v>14383</v>
      </c>
      <c r="C10556" s="103" t="s">
        <v>1118</v>
      </c>
      <c r="D10556" s="102" t="s">
        <v>2881</v>
      </c>
      <c r="E10556" s="102" t="s">
        <v>275</v>
      </c>
      <c r="F10556" s="102" t="s">
        <v>17383</v>
      </c>
      <c r="G10556" s="102" t="s">
        <v>17384</v>
      </c>
      <c r="H10556" s="102">
        <v>45591</v>
      </c>
      <c r="I10556" s="102" t="s">
        <v>295</v>
      </c>
      <c r="J10556" s="102" t="s">
        <v>1</v>
      </c>
      <c r="K10556" s="102" t="s">
        <v>291</v>
      </c>
      <c r="L10556" s="102" t="s">
        <v>294</v>
      </c>
      <c r="M10556" s="102" t="s">
        <v>1074</v>
      </c>
      <c r="N10556" s="102">
        <v>6</v>
      </c>
      <c r="O10556" s="102" t="s">
        <v>1075</v>
      </c>
    </row>
    <row r="10557" spans="1:15" x14ac:dyDescent="0.25">
      <c r="A10557" s="102" t="s">
        <v>16690</v>
      </c>
      <c r="B10557" s="103" t="s">
        <v>5098</v>
      </c>
      <c r="C10557" s="103" t="s">
        <v>277</v>
      </c>
      <c r="D10557" s="102" t="s">
        <v>136</v>
      </c>
      <c r="E10557" s="102" t="s">
        <v>275</v>
      </c>
      <c r="F10557" s="102" t="s">
        <v>17385</v>
      </c>
      <c r="G10557" s="102">
        <v>27782</v>
      </c>
      <c r="H10557" s="102">
        <v>45591</v>
      </c>
      <c r="I10557" s="102" t="s">
        <v>295</v>
      </c>
      <c r="J10557" s="102" t="s">
        <v>1</v>
      </c>
      <c r="K10557" s="102" t="s">
        <v>291</v>
      </c>
      <c r="L10557" s="102" t="s">
        <v>294</v>
      </c>
      <c r="M10557" s="102" t="s">
        <v>1074</v>
      </c>
      <c r="N10557" s="102">
        <v>6</v>
      </c>
      <c r="O10557" s="102" t="s">
        <v>1075</v>
      </c>
    </row>
    <row r="10558" spans="1:15" x14ac:dyDescent="0.25">
      <c r="A10558" s="102" t="s">
        <v>16690</v>
      </c>
      <c r="B10558" s="103" t="s">
        <v>9568</v>
      </c>
      <c r="C10558" s="103" t="s">
        <v>277</v>
      </c>
      <c r="D10558" s="102" t="s">
        <v>136</v>
      </c>
      <c r="E10558" s="102" t="s">
        <v>275</v>
      </c>
      <c r="F10558" s="102" t="s">
        <v>17386</v>
      </c>
      <c r="G10558" s="102">
        <v>33371</v>
      </c>
      <c r="H10558" s="102">
        <v>45591</v>
      </c>
      <c r="I10558" s="102" t="s">
        <v>295</v>
      </c>
      <c r="J10558" s="102" t="s">
        <v>1</v>
      </c>
      <c r="K10558" s="102" t="s">
        <v>291</v>
      </c>
      <c r="L10558" s="102" t="s">
        <v>294</v>
      </c>
      <c r="M10558" s="102" t="s">
        <v>1074</v>
      </c>
      <c r="N10558" s="102">
        <v>6</v>
      </c>
      <c r="O10558" s="102" t="s">
        <v>1075</v>
      </c>
    </row>
    <row r="10559" spans="1:15" x14ac:dyDescent="0.25">
      <c r="A10559" s="102" t="s">
        <v>16693</v>
      </c>
      <c r="B10559" s="103" t="s">
        <v>14153</v>
      </c>
      <c r="C10559" s="103" t="s">
        <v>1360</v>
      </c>
      <c r="D10559" s="102" t="s">
        <v>2881</v>
      </c>
      <c r="E10559" s="102" t="s">
        <v>275</v>
      </c>
      <c r="F10559" s="102" t="s">
        <v>17387</v>
      </c>
      <c r="G10559" s="102" t="s">
        <v>17388</v>
      </c>
      <c r="H10559" s="102">
        <v>45591</v>
      </c>
      <c r="I10559" s="102" t="s">
        <v>295</v>
      </c>
      <c r="J10559" s="102" t="s">
        <v>1</v>
      </c>
      <c r="K10559" s="102" t="s">
        <v>291</v>
      </c>
      <c r="L10559" s="102" t="s">
        <v>294</v>
      </c>
      <c r="M10559" s="102" t="s">
        <v>1074</v>
      </c>
      <c r="N10559" s="102">
        <v>6</v>
      </c>
      <c r="O10559" s="102" t="s">
        <v>1075</v>
      </c>
    </row>
    <row r="10560" spans="1:15" x14ac:dyDescent="0.25">
      <c r="A10560" s="102" t="s">
        <v>16693</v>
      </c>
      <c r="B10560" s="103" t="s">
        <v>3210</v>
      </c>
      <c r="C10560" s="103" t="s">
        <v>1118</v>
      </c>
      <c r="D10560" s="102" t="s">
        <v>2881</v>
      </c>
      <c r="E10560" s="102" t="s">
        <v>275</v>
      </c>
      <c r="F10560" s="102" t="s">
        <v>17389</v>
      </c>
      <c r="G10560" s="102" t="s">
        <v>17390</v>
      </c>
      <c r="H10560" s="102">
        <v>45591</v>
      </c>
      <c r="I10560" s="102" t="s">
        <v>295</v>
      </c>
      <c r="J10560" s="102" t="s">
        <v>1</v>
      </c>
      <c r="K10560" s="102" t="s">
        <v>291</v>
      </c>
      <c r="L10560" s="102" t="s">
        <v>294</v>
      </c>
      <c r="M10560" s="102" t="s">
        <v>1074</v>
      </c>
      <c r="N10560" s="102">
        <v>6</v>
      </c>
      <c r="O10560" s="102" t="s">
        <v>1075</v>
      </c>
    </row>
    <row r="10561" spans="1:15" x14ac:dyDescent="0.25">
      <c r="A10561" s="102" t="s">
        <v>16696</v>
      </c>
      <c r="B10561" s="103" t="s">
        <v>16697</v>
      </c>
      <c r="C10561" s="103" t="s">
        <v>274</v>
      </c>
      <c r="D10561" s="102" t="s">
        <v>318</v>
      </c>
      <c r="E10561" s="102" t="s">
        <v>275</v>
      </c>
      <c r="F10561" s="102" t="s">
        <v>17391</v>
      </c>
      <c r="H10561" s="102">
        <v>45591</v>
      </c>
      <c r="I10561" s="102" t="s">
        <v>295</v>
      </c>
      <c r="J10561" s="102" t="s">
        <v>1</v>
      </c>
      <c r="K10561" s="102" t="s">
        <v>291</v>
      </c>
      <c r="L10561" s="102" t="s">
        <v>294</v>
      </c>
      <c r="M10561" s="102" t="s">
        <v>1074</v>
      </c>
      <c r="N10561" s="102">
        <v>6</v>
      </c>
      <c r="O10561" s="102" t="s">
        <v>1075</v>
      </c>
    </row>
    <row r="10562" spans="1:15" x14ac:dyDescent="0.25">
      <c r="A10562" s="102" t="s">
        <v>16699</v>
      </c>
      <c r="B10562" s="103" t="s">
        <v>4520</v>
      </c>
      <c r="C10562" s="103" t="s">
        <v>1225</v>
      </c>
      <c r="D10562" s="102" t="s">
        <v>247</v>
      </c>
      <c r="E10562" s="102" t="s">
        <v>275</v>
      </c>
      <c r="F10562" s="102" t="s">
        <v>17392</v>
      </c>
      <c r="G10562" s="102" t="s">
        <v>16729</v>
      </c>
      <c r="H10562" s="102">
        <v>45591</v>
      </c>
      <c r="I10562" s="102" t="s">
        <v>295</v>
      </c>
      <c r="J10562" s="102" t="s">
        <v>1</v>
      </c>
      <c r="K10562" s="102" t="s">
        <v>291</v>
      </c>
      <c r="L10562" s="102" t="s">
        <v>294</v>
      </c>
      <c r="M10562" s="102" t="s">
        <v>1074</v>
      </c>
      <c r="N10562" s="102">
        <v>6</v>
      </c>
      <c r="O10562" s="102" t="s">
        <v>1075</v>
      </c>
    </row>
    <row r="10563" spans="1:15" x14ac:dyDescent="0.25">
      <c r="A10563" s="102" t="s">
        <v>5668</v>
      </c>
      <c r="B10563" s="103" t="s">
        <v>13082</v>
      </c>
      <c r="C10563" s="103" t="s">
        <v>274</v>
      </c>
      <c r="D10563" s="102" t="s">
        <v>2881</v>
      </c>
      <c r="E10563" s="102" t="s">
        <v>275</v>
      </c>
      <c r="F10563" s="102" t="s">
        <v>17393</v>
      </c>
      <c r="G10563" s="102" t="s">
        <v>17394</v>
      </c>
      <c r="H10563" s="102">
        <v>45591</v>
      </c>
      <c r="I10563" s="102" t="s">
        <v>295</v>
      </c>
      <c r="J10563" s="102" t="s">
        <v>1</v>
      </c>
      <c r="K10563" s="102" t="s">
        <v>291</v>
      </c>
      <c r="L10563" s="102" t="s">
        <v>294</v>
      </c>
      <c r="M10563" s="102" t="s">
        <v>1074</v>
      </c>
      <c r="N10563" s="102">
        <v>6</v>
      </c>
      <c r="O10563" s="102" t="s">
        <v>1075</v>
      </c>
    </row>
    <row r="10564" spans="1:15" x14ac:dyDescent="0.25">
      <c r="A10564" s="102" t="s">
        <v>8008</v>
      </c>
      <c r="B10564" s="103" t="s">
        <v>14362</v>
      </c>
      <c r="C10564" s="103" t="s">
        <v>1118</v>
      </c>
      <c r="D10564" s="102" t="s">
        <v>2881</v>
      </c>
      <c r="E10564" s="102" t="s">
        <v>275</v>
      </c>
      <c r="F10564" s="102" t="s">
        <v>17395</v>
      </c>
      <c r="G10564" s="102" t="s">
        <v>17396</v>
      </c>
      <c r="H10564" s="102">
        <v>45591</v>
      </c>
      <c r="I10564" s="102" t="s">
        <v>295</v>
      </c>
      <c r="J10564" s="102" t="s">
        <v>1</v>
      </c>
      <c r="K10564" s="102" t="s">
        <v>291</v>
      </c>
      <c r="L10564" s="102" t="s">
        <v>294</v>
      </c>
      <c r="M10564" s="102" t="s">
        <v>1074</v>
      </c>
      <c r="N10564" s="102">
        <v>6</v>
      </c>
      <c r="O10564" s="102" t="s">
        <v>1075</v>
      </c>
    </row>
    <row r="10565" spans="1:15" x14ac:dyDescent="0.25">
      <c r="A10565" s="102" t="s">
        <v>17397</v>
      </c>
      <c r="B10565" s="103" t="s">
        <v>7938</v>
      </c>
      <c r="C10565" s="103" t="s">
        <v>274</v>
      </c>
      <c r="D10565" s="102" t="s">
        <v>152</v>
      </c>
      <c r="E10565" s="102" t="s">
        <v>275</v>
      </c>
      <c r="F10565" s="102" t="s">
        <v>17398</v>
      </c>
      <c r="H10565" s="102">
        <v>45591</v>
      </c>
      <c r="I10565" s="102" t="s">
        <v>295</v>
      </c>
      <c r="J10565" s="102" t="s">
        <v>1</v>
      </c>
      <c r="K10565" s="102" t="s">
        <v>291</v>
      </c>
      <c r="L10565" s="102" t="s">
        <v>294</v>
      </c>
      <c r="M10565" s="102" t="s">
        <v>1074</v>
      </c>
      <c r="N10565" s="102">
        <v>6</v>
      </c>
      <c r="O10565" s="102" t="s">
        <v>1075</v>
      </c>
    </row>
    <row r="10566" spans="1:15" x14ac:dyDescent="0.25">
      <c r="A10566" s="102" t="s">
        <v>15850</v>
      </c>
      <c r="B10566" s="103" t="s">
        <v>8401</v>
      </c>
      <c r="C10566" s="103" t="s">
        <v>1118</v>
      </c>
      <c r="D10566" s="102" t="s">
        <v>2881</v>
      </c>
      <c r="E10566" s="102" t="s">
        <v>275</v>
      </c>
      <c r="F10566" s="102" t="s">
        <v>17399</v>
      </c>
      <c r="G10566" s="102" t="s">
        <v>17400</v>
      </c>
      <c r="H10566" s="102">
        <v>45591</v>
      </c>
      <c r="I10566" s="102" t="s">
        <v>295</v>
      </c>
      <c r="J10566" s="102" t="s">
        <v>1</v>
      </c>
      <c r="K10566" s="102" t="s">
        <v>291</v>
      </c>
      <c r="L10566" s="102" t="s">
        <v>294</v>
      </c>
      <c r="M10566" s="102" t="s">
        <v>1074</v>
      </c>
      <c r="N10566" s="102">
        <v>6</v>
      </c>
      <c r="O10566" s="102" t="s">
        <v>1075</v>
      </c>
    </row>
    <row r="10567" spans="1:15" x14ac:dyDescent="0.25">
      <c r="A10567" s="102" t="s">
        <v>15850</v>
      </c>
      <c r="B10567" s="103" t="s">
        <v>14687</v>
      </c>
      <c r="C10567" s="103" t="s">
        <v>1118</v>
      </c>
      <c r="D10567" s="102" t="s">
        <v>2881</v>
      </c>
      <c r="E10567" s="102" t="s">
        <v>275</v>
      </c>
      <c r="F10567" s="102" t="s">
        <v>17401</v>
      </c>
      <c r="G10567" s="102" t="s">
        <v>17402</v>
      </c>
      <c r="H10567" s="102">
        <v>45591</v>
      </c>
      <c r="I10567" s="102" t="s">
        <v>295</v>
      </c>
      <c r="J10567" s="102" t="s">
        <v>1</v>
      </c>
      <c r="K10567" s="102" t="s">
        <v>291</v>
      </c>
      <c r="L10567" s="102" t="s">
        <v>294</v>
      </c>
      <c r="M10567" s="102" t="s">
        <v>1074</v>
      </c>
      <c r="N10567" s="102">
        <v>6</v>
      </c>
      <c r="O10567" s="102" t="s">
        <v>1075</v>
      </c>
    </row>
    <row r="10568" spans="1:15" x14ac:dyDescent="0.25">
      <c r="A10568" s="102" t="s">
        <v>16705</v>
      </c>
      <c r="B10568" s="103" t="s">
        <v>16706</v>
      </c>
      <c r="C10568" s="103" t="s">
        <v>2526</v>
      </c>
      <c r="D10568" s="102" t="s">
        <v>296</v>
      </c>
      <c r="E10568" s="102" t="s">
        <v>275</v>
      </c>
      <c r="F10568" s="102" t="s">
        <v>17403</v>
      </c>
      <c r="H10568" s="102">
        <v>45591</v>
      </c>
      <c r="I10568" s="102" t="s">
        <v>295</v>
      </c>
      <c r="J10568" s="102" t="s">
        <v>1</v>
      </c>
      <c r="K10568" s="102" t="s">
        <v>291</v>
      </c>
      <c r="L10568" s="102" t="s">
        <v>294</v>
      </c>
      <c r="M10568" s="102" t="s">
        <v>1074</v>
      </c>
      <c r="N10568" s="102">
        <v>6</v>
      </c>
      <c r="O10568" s="102" t="s">
        <v>1075</v>
      </c>
    </row>
    <row r="10569" spans="1:15" x14ac:dyDescent="0.25">
      <c r="A10569" s="102" t="s">
        <v>16708</v>
      </c>
      <c r="B10569" s="103" t="s">
        <v>16709</v>
      </c>
      <c r="C10569" s="103" t="s">
        <v>277</v>
      </c>
      <c r="D10569" s="102" t="s">
        <v>136</v>
      </c>
      <c r="E10569" s="102" t="s">
        <v>275</v>
      </c>
      <c r="F10569" s="102" t="s">
        <v>17404</v>
      </c>
      <c r="G10569" s="102">
        <v>36929</v>
      </c>
      <c r="H10569" s="102">
        <v>45591</v>
      </c>
      <c r="I10569" s="102" t="s">
        <v>295</v>
      </c>
      <c r="J10569" s="102" t="s">
        <v>1</v>
      </c>
      <c r="K10569" s="102" t="s">
        <v>291</v>
      </c>
      <c r="L10569" s="102" t="s">
        <v>294</v>
      </c>
      <c r="M10569" s="102" t="s">
        <v>1074</v>
      </c>
      <c r="N10569" s="102">
        <v>6</v>
      </c>
      <c r="O10569" s="102" t="s">
        <v>1075</v>
      </c>
    </row>
    <row r="10570" spans="1:15" x14ac:dyDescent="0.25">
      <c r="A10570" s="102" t="s">
        <v>16711</v>
      </c>
      <c r="B10570" s="103" t="s">
        <v>8350</v>
      </c>
      <c r="C10570" s="103" t="s">
        <v>1118</v>
      </c>
      <c r="D10570" s="102" t="s">
        <v>2881</v>
      </c>
      <c r="E10570" s="102" t="s">
        <v>275</v>
      </c>
      <c r="F10570" s="102" t="s">
        <v>17405</v>
      </c>
      <c r="G10570" s="102" t="s">
        <v>17406</v>
      </c>
      <c r="H10570" s="102">
        <v>45591</v>
      </c>
      <c r="I10570" s="102" t="s">
        <v>295</v>
      </c>
      <c r="J10570" s="102" t="s">
        <v>1</v>
      </c>
      <c r="K10570" s="102" t="s">
        <v>291</v>
      </c>
      <c r="L10570" s="102" t="s">
        <v>294</v>
      </c>
      <c r="M10570" s="102" t="s">
        <v>1074</v>
      </c>
      <c r="N10570" s="102">
        <v>6</v>
      </c>
      <c r="O10570" s="102" t="s">
        <v>1075</v>
      </c>
    </row>
    <row r="10571" spans="1:15" x14ac:dyDescent="0.25">
      <c r="A10571" s="102" t="s">
        <v>16713</v>
      </c>
      <c r="B10571" s="103" t="s">
        <v>14216</v>
      </c>
      <c r="C10571" s="103" t="s">
        <v>1118</v>
      </c>
      <c r="D10571" s="102" t="s">
        <v>2881</v>
      </c>
      <c r="E10571" s="102" t="s">
        <v>275</v>
      </c>
      <c r="F10571" s="102" t="s">
        <v>17407</v>
      </c>
      <c r="G10571" s="102" t="s">
        <v>17211</v>
      </c>
      <c r="H10571" s="102">
        <v>45591</v>
      </c>
      <c r="I10571" s="102" t="s">
        <v>295</v>
      </c>
      <c r="J10571" s="102" t="s">
        <v>1</v>
      </c>
      <c r="K10571" s="102" t="s">
        <v>291</v>
      </c>
      <c r="L10571" s="102" t="s">
        <v>294</v>
      </c>
      <c r="M10571" s="102" t="s">
        <v>1074</v>
      </c>
      <c r="N10571" s="102">
        <v>6</v>
      </c>
      <c r="O10571" s="102" t="s">
        <v>1075</v>
      </c>
    </row>
    <row r="10572" spans="1:15" x14ac:dyDescent="0.25">
      <c r="A10572" s="102" t="s">
        <v>16715</v>
      </c>
      <c r="B10572" s="103" t="s">
        <v>16716</v>
      </c>
      <c r="C10572" s="103" t="s">
        <v>1118</v>
      </c>
      <c r="D10572" s="102" t="s">
        <v>318</v>
      </c>
      <c r="E10572" s="102" t="s">
        <v>275</v>
      </c>
      <c r="F10572" s="102" t="s">
        <v>17408</v>
      </c>
      <c r="H10572" s="102">
        <v>45591</v>
      </c>
      <c r="I10572" s="102" t="s">
        <v>295</v>
      </c>
      <c r="J10572" s="102" t="s">
        <v>1</v>
      </c>
      <c r="K10572" s="102" t="s">
        <v>291</v>
      </c>
      <c r="L10572" s="102" t="s">
        <v>294</v>
      </c>
      <c r="M10572" s="102" t="s">
        <v>1074</v>
      </c>
      <c r="N10572" s="102">
        <v>6</v>
      </c>
      <c r="O10572" s="102" t="s">
        <v>1075</v>
      </c>
    </row>
    <row r="10573" spans="1:15" x14ac:dyDescent="0.25">
      <c r="A10573" s="102" t="s">
        <v>16718</v>
      </c>
      <c r="B10573" s="103" t="s">
        <v>7883</v>
      </c>
      <c r="C10573" s="103" t="s">
        <v>1118</v>
      </c>
      <c r="D10573" s="102" t="s">
        <v>318</v>
      </c>
      <c r="E10573" s="102" t="s">
        <v>275</v>
      </c>
      <c r="F10573" s="102" t="s">
        <v>17409</v>
      </c>
      <c r="H10573" s="102">
        <v>45591</v>
      </c>
      <c r="I10573" s="102" t="s">
        <v>295</v>
      </c>
      <c r="J10573" s="102" t="s">
        <v>1</v>
      </c>
      <c r="K10573" s="102" t="s">
        <v>291</v>
      </c>
      <c r="L10573" s="102" t="s">
        <v>294</v>
      </c>
      <c r="M10573" s="102" t="s">
        <v>1074</v>
      </c>
      <c r="N10573" s="102">
        <v>6</v>
      </c>
      <c r="O10573" s="102" t="s">
        <v>1075</v>
      </c>
    </row>
    <row r="10574" spans="1:15" x14ac:dyDescent="0.25">
      <c r="A10574" s="102" t="s">
        <v>17410</v>
      </c>
      <c r="B10574" s="103" t="s">
        <v>5122</v>
      </c>
      <c r="C10574" s="103" t="s">
        <v>2526</v>
      </c>
      <c r="D10574" s="102" t="s">
        <v>296</v>
      </c>
      <c r="E10574" s="102" t="s">
        <v>275</v>
      </c>
      <c r="F10574" s="102" t="s">
        <v>17411</v>
      </c>
      <c r="H10574" s="102">
        <v>45591</v>
      </c>
      <c r="I10574" s="102" t="s">
        <v>295</v>
      </c>
      <c r="J10574" s="102" t="s">
        <v>1</v>
      </c>
      <c r="K10574" s="102" t="s">
        <v>291</v>
      </c>
      <c r="L10574" s="102" t="s">
        <v>294</v>
      </c>
      <c r="M10574" s="102" t="s">
        <v>1074</v>
      </c>
      <c r="N10574" s="102">
        <v>6</v>
      </c>
      <c r="O10574" s="102" t="s">
        <v>1075</v>
      </c>
    </row>
    <row r="10575" spans="1:15" x14ac:dyDescent="0.25">
      <c r="A10575" s="102" t="s">
        <v>16722</v>
      </c>
      <c r="B10575" s="103" t="s">
        <v>14687</v>
      </c>
      <c r="C10575" s="103" t="s">
        <v>1118</v>
      </c>
      <c r="D10575" s="102" t="s">
        <v>2881</v>
      </c>
      <c r="E10575" s="102" t="s">
        <v>275</v>
      </c>
      <c r="F10575" s="102" t="s">
        <v>17412</v>
      </c>
      <c r="G10575" s="102" t="s">
        <v>17413</v>
      </c>
      <c r="H10575" s="102">
        <v>45591</v>
      </c>
      <c r="I10575" s="102" t="s">
        <v>295</v>
      </c>
      <c r="J10575" s="102" t="s">
        <v>1</v>
      </c>
      <c r="K10575" s="102" t="s">
        <v>291</v>
      </c>
      <c r="L10575" s="102" t="s">
        <v>294</v>
      </c>
      <c r="M10575" s="102" t="s">
        <v>1074</v>
      </c>
      <c r="N10575" s="102">
        <v>6</v>
      </c>
      <c r="O10575" s="102" t="s">
        <v>1075</v>
      </c>
    </row>
    <row r="10576" spans="1:15" x14ac:dyDescent="0.25">
      <c r="A10576" s="102" t="s">
        <v>13777</v>
      </c>
      <c r="B10576" s="103" t="s">
        <v>17414</v>
      </c>
      <c r="C10576" s="103" t="s">
        <v>1360</v>
      </c>
      <c r="D10576" s="102" t="s">
        <v>2881</v>
      </c>
      <c r="E10576" s="102" t="s">
        <v>275</v>
      </c>
      <c r="F10576" s="102" t="s">
        <v>17415</v>
      </c>
      <c r="G10576" s="102" t="s">
        <v>17416</v>
      </c>
      <c r="H10576" s="102">
        <v>45591</v>
      </c>
      <c r="I10576" s="102" t="s">
        <v>292</v>
      </c>
      <c r="J10576" s="102" t="s">
        <v>291</v>
      </c>
      <c r="K10576" s="102" t="s">
        <v>1</v>
      </c>
      <c r="L10576" s="102" t="s">
        <v>290</v>
      </c>
      <c r="M10576" s="102" t="s">
        <v>1074</v>
      </c>
      <c r="N10576" s="102">
        <v>6</v>
      </c>
      <c r="O10576" s="102" t="s">
        <v>1075</v>
      </c>
    </row>
    <row r="10577" spans="1:15" x14ac:dyDescent="0.25">
      <c r="A10577" s="102" t="s">
        <v>13777</v>
      </c>
      <c r="B10577" s="103" t="s">
        <v>5171</v>
      </c>
      <c r="C10577" s="103" t="s">
        <v>1360</v>
      </c>
      <c r="D10577" s="102" t="s">
        <v>2881</v>
      </c>
      <c r="E10577" s="102" t="s">
        <v>275</v>
      </c>
      <c r="F10577" s="102" t="s">
        <v>17417</v>
      </c>
      <c r="G10577" s="102" t="s">
        <v>17418</v>
      </c>
      <c r="H10577" s="102">
        <v>45591</v>
      </c>
      <c r="I10577" s="102" t="s">
        <v>292</v>
      </c>
      <c r="J10577" s="102" t="s">
        <v>291</v>
      </c>
      <c r="K10577" s="102" t="s">
        <v>1</v>
      </c>
      <c r="L10577" s="102" t="s">
        <v>290</v>
      </c>
      <c r="M10577" s="102" t="s">
        <v>1074</v>
      </c>
      <c r="N10577" s="102">
        <v>6</v>
      </c>
      <c r="O10577" s="102" t="s">
        <v>1075</v>
      </c>
    </row>
    <row r="10578" spans="1:15" x14ac:dyDescent="0.25">
      <c r="A10578" s="102" t="s">
        <v>13777</v>
      </c>
      <c r="B10578" s="103" t="s">
        <v>17419</v>
      </c>
      <c r="C10578" s="103" t="s">
        <v>1118</v>
      </c>
      <c r="D10578" s="102" t="s">
        <v>2881</v>
      </c>
      <c r="E10578" s="102" t="s">
        <v>275</v>
      </c>
      <c r="F10578" s="102" t="s">
        <v>17420</v>
      </c>
      <c r="G10578" s="102" t="s">
        <v>17421</v>
      </c>
      <c r="H10578" s="102">
        <v>45591</v>
      </c>
      <c r="I10578" s="102" t="s">
        <v>292</v>
      </c>
      <c r="J10578" s="102" t="s">
        <v>291</v>
      </c>
      <c r="K10578" s="102" t="s">
        <v>1</v>
      </c>
      <c r="L10578" s="102" t="s">
        <v>290</v>
      </c>
      <c r="M10578" s="102" t="s">
        <v>1074</v>
      </c>
      <c r="N10578" s="102">
        <v>6</v>
      </c>
      <c r="O10578" s="102" t="s">
        <v>1075</v>
      </c>
    </row>
    <row r="10579" spans="1:15" x14ac:dyDescent="0.25">
      <c r="A10579" s="102" t="s">
        <v>17422</v>
      </c>
      <c r="B10579" s="103" t="s">
        <v>1515</v>
      </c>
      <c r="C10579" s="103" t="s">
        <v>274</v>
      </c>
      <c r="D10579" s="102" t="s">
        <v>152</v>
      </c>
      <c r="E10579" s="102" t="s">
        <v>275</v>
      </c>
      <c r="F10579" s="102" t="s">
        <v>17423</v>
      </c>
      <c r="H10579" s="102">
        <v>45591</v>
      </c>
      <c r="I10579" s="102" t="s">
        <v>292</v>
      </c>
      <c r="J10579" s="102" t="s">
        <v>291</v>
      </c>
      <c r="K10579" s="102" t="s">
        <v>1</v>
      </c>
      <c r="L10579" s="102" t="s">
        <v>290</v>
      </c>
      <c r="M10579" s="102" t="s">
        <v>1074</v>
      </c>
      <c r="N10579" s="102">
        <v>6</v>
      </c>
      <c r="O10579" s="102" t="s">
        <v>1075</v>
      </c>
    </row>
    <row r="10580" spans="1:15" x14ac:dyDescent="0.25">
      <c r="A10580" s="102" t="s">
        <v>17422</v>
      </c>
      <c r="B10580" s="103" t="s">
        <v>17424</v>
      </c>
      <c r="C10580" s="103" t="s">
        <v>274</v>
      </c>
      <c r="D10580" s="102" t="s">
        <v>152</v>
      </c>
      <c r="E10580" s="102" t="s">
        <v>275</v>
      </c>
      <c r="F10580" s="102" t="s">
        <v>17425</v>
      </c>
      <c r="H10580" s="102">
        <v>45591</v>
      </c>
      <c r="I10580" s="102" t="s">
        <v>292</v>
      </c>
      <c r="J10580" s="102" t="s">
        <v>291</v>
      </c>
      <c r="K10580" s="102" t="s">
        <v>1</v>
      </c>
      <c r="L10580" s="102" t="s">
        <v>290</v>
      </c>
      <c r="M10580" s="102" t="s">
        <v>1074</v>
      </c>
      <c r="N10580" s="102">
        <v>6</v>
      </c>
      <c r="O10580" s="102" t="s">
        <v>1075</v>
      </c>
    </row>
    <row r="10581" spans="1:15" x14ac:dyDescent="0.25">
      <c r="A10581" s="102" t="s">
        <v>17426</v>
      </c>
      <c r="B10581" s="103" t="s">
        <v>17427</v>
      </c>
      <c r="C10581" s="103" t="s">
        <v>274</v>
      </c>
      <c r="D10581" s="102" t="s">
        <v>2881</v>
      </c>
      <c r="E10581" s="102" t="s">
        <v>275</v>
      </c>
      <c r="F10581" s="102" t="s">
        <v>17428</v>
      </c>
      <c r="G10581" s="102" t="s">
        <v>17429</v>
      </c>
      <c r="H10581" s="102">
        <v>45591</v>
      </c>
      <c r="I10581" s="102" t="s">
        <v>292</v>
      </c>
      <c r="J10581" s="102" t="s">
        <v>291</v>
      </c>
      <c r="K10581" s="102" t="s">
        <v>1</v>
      </c>
      <c r="L10581" s="102" t="s">
        <v>290</v>
      </c>
      <c r="M10581" s="102" t="s">
        <v>1074</v>
      </c>
      <c r="N10581" s="102">
        <v>6</v>
      </c>
      <c r="O10581" s="102" t="s">
        <v>1075</v>
      </c>
    </row>
    <row r="10582" spans="1:15" x14ac:dyDescent="0.25">
      <c r="A10582" s="102" t="s">
        <v>2889</v>
      </c>
      <c r="B10582" s="103" t="s">
        <v>1080</v>
      </c>
      <c r="C10582" s="103" t="s">
        <v>277</v>
      </c>
      <c r="D10582" s="102" t="s">
        <v>136</v>
      </c>
      <c r="E10582" s="102" t="s">
        <v>275</v>
      </c>
      <c r="F10582" s="102" t="s">
        <v>17430</v>
      </c>
      <c r="G10582" s="102">
        <v>21148</v>
      </c>
      <c r="H10582" s="102">
        <v>45591</v>
      </c>
      <c r="I10582" s="102" t="s">
        <v>292</v>
      </c>
      <c r="J10582" s="102" t="s">
        <v>291</v>
      </c>
      <c r="K10582" s="102" t="s">
        <v>1</v>
      </c>
      <c r="L10582" s="102" t="s">
        <v>290</v>
      </c>
      <c r="M10582" s="102" t="s">
        <v>1074</v>
      </c>
      <c r="N10582" s="102">
        <v>6</v>
      </c>
      <c r="O10582" s="102" t="s">
        <v>1075</v>
      </c>
    </row>
    <row r="10583" spans="1:15" x14ac:dyDescent="0.25">
      <c r="A10583" s="102" t="s">
        <v>17431</v>
      </c>
      <c r="B10583" s="103" t="s">
        <v>1248</v>
      </c>
      <c r="C10583" s="103" t="s">
        <v>1225</v>
      </c>
      <c r="D10583" s="102" t="s">
        <v>196</v>
      </c>
      <c r="E10583" s="102" t="s">
        <v>275</v>
      </c>
      <c r="F10583" s="102" t="s">
        <v>17432</v>
      </c>
      <c r="H10583" s="102">
        <v>45591</v>
      </c>
      <c r="I10583" s="102" t="s">
        <v>292</v>
      </c>
      <c r="J10583" s="102" t="s">
        <v>291</v>
      </c>
      <c r="K10583" s="102" t="s">
        <v>1</v>
      </c>
      <c r="L10583" s="102" t="s">
        <v>290</v>
      </c>
      <c r="M10583" s="102" t="s">
        <v>1074</v>
      </c>
      <c r="N10583" s="102">
        <v>6</v>
      </c>
      <c r="O10583" s="102" t="s">
        <v>1075</v>
      </c>
    </row>
    <row r="10584" spans="1:15" x14ac:dyDescent="0.25">
      <c r="A10584" s="102" t="s">
        <v>17433</v>
      </c>
      <c r="B10584" s="103" t="s">
        <v>1690</v>
      </c>
      <c r="C10584" s="103" t="s">
        <v>277</v>
      </c>
      <c r="D10584" s="102" t="s">
        <v>136</v>
      </c>
      <c r="E10584" s="102" t="s">
        <v>275</v>
      </c>
      <c r="F10584" s="102" t="s">
        <v>17434</v>
      </c>
      <c r="G10584" s="102">
        <v>35193</v>
      </c>
      <c r="H10584" s="102">
        <v>45591</v>
      </c>
      <c r="I10584" s="102" t="s">
        <v>292</v>
      </c>
      <c r="J10584" s="102" t="s">
        <v>291</v>
      </c>
      <c r="K10584" s="102" t="s">
        <v>1</v>
      </c>
      <c r="L10584" s="102" t="s">
        <v>290</v>
      </c>
      <c r="M10584" s="102" t="s">
        <v>1074</v>
      </c>
      <c r="N10584" s="102">
        <v>6</v>
      </c>
      <c r="O10584" s="102" t="s">
        <v>1075</v>
      </c>
    </row>
    <row r="10585" spans="1:15" x14ac:dyDescent="0.25">
      <c r="A10585" s="102" t="s">
        <v>17433</v>
      </c>
      <c r="B10585" s="103" t="s">
        <v>1132</v>
      </c>
      <c r="C10585" s="103" t="s">
        <v>274</v>
      </c>
      <c r="D10585" s="102" t="s">
        <v>136</v>
      </c>
      <c r="E10585" s="102" t="s">
        <v>275</v>
      </c>
      <c r="F10585" s="102" t="s">
        <v>17435</v>
      </c>
      <c r="G10585" s="102">
        <v>36815</v>
      </c>
      <c r="H10585" s="102">
        <v>45591</v>
      </c>
      <c r="I10585" s="102" t="s">
        <v>292</v>
      </c>
      <c r="J10585" s="102" t="s">
        <v>291</v>
      </c>
      <c r="K10585" s="102" t="s">
        <v>1</v>
      </c>
      <c r="L10585" s="102" t="s">
        <v>290</v>
      </c>
      <c r="M10585" s="102" t="s">
        <v>1074</v>
      </c>
      <c r="N10585" s="102">
        <v>6</v>
      </c>
      <c r="O10585" s="102" t="s">
        <v>1075</v>
      </c>
    </row>
    <row r="10586" spans="1:15" x14ac:dyDescent="0.25">
      <c r="A10586" s="102" t="s">
        <v>17436</v>
      </c>
      <c r="B10586" s="103" t="s">
        <v>1417</v>
      </c>
      <c r="C10586" s="103" t="s">
        <v>274</v>
      </c>
      <c r="D10586" s="102" t="s">
        <v>136</v>
      </c>
      <c r="E10586" s="102" t="s">
        <v>275</v>
      </c>
      <c r="F10586" s="102" t="s">
        <v>17437</v>
      </c>
      <c r="G10586" s="102">
        <v>24733</v>
      </c>
      <c r="H10586" s="102">
        <v>45591</v>
      </c>
      <c r="I10586" s="102" t="s">
        <v>292</v>
      </c>
      <c r="J10586" s="102" t="s">
        <v>291</v>
      </c>
      <c r="K10586" s="102" t="s">
        <v>1</v>
      </c>
      <c r="L10586" s="102" t="s">
        <v>290</v>
      </c>
      <c r="M10586" s="102" t="s">
        <v>1074</v>
      </c>
      <c r="N10586" s="102">
        <v>6</v>
      </c>
      <c r="O10586" s="102" t="s">
        <v>1075</v>
      </c>
    </row>
    <row r="10587" spans="1:15" x14ac:dyDescent="0.25">
      <c r="A10587" s="102" t="s">
        <v>17438</v>
      </c>
      <c r="B10587" s="103" t="s">
        <v>1392</v>
      </c>
      <c r="C10587" s="103" t="s">
        <v>274</v>
      </c>
      <c r="D10587" s="102" t="s">
        <v>136</v>
      </c>
      <c r="E10587" s="102" t="s">
        <v>275</v>
      </c>
      <c r="F10587" s="102" t="s">
        <v>17439</v>
      </c>
      <c r="G10587" s="102">
        <v>23534</v>
      </c>
      <c r="H10587" s="102">
        <v>45591</v>
      </c>
      <c r="I10587" s="102" t="s">
        <v>292</v>
      </c>
      <c r="J10587" s="102" t="s">
        <v>291</v>
      </c>
      <c r="K10587" s="102" t="s">
        <v>1</v>
      </c>
      <c r="L10587" s="102" t="s">
        <v>290</v>
      </c>
      <c r="M10587" s="102" t="s">
        <v>1074</v>
      </c>
      <c r="N10587" s="102">
        <v>6</v>
      </c>
      <c r="O10587" s="102" t="s">
        <v>1075</v>
      </c>
    </row>
    <row r="10588" spans="1:15" x14ac:dyDescent="0.25">
      <c r="A10588" s="102" t="s">
        <v>1202</v>
      </c>
      <c r="B10588" s="103" t="s">
        <v>17440</v>
      </c>
      <c r="C10588" s="103" t="s">
        <v>1118</v>
      </c>
      <c r="D10588" s="102" t="s">
        <v>318</v>
      </c>
      <c r="E10588" s="102" t="s">
        <v>275</v>
      </c>
      <c r="F10588" s="102" t="s">
        <v>17441</v>
      </c>
      <c r="H10588" s="102">
        <v>45591</v>
      </c>
      <c r="I10588" s="102" t="s">
        <v>292</v>
      </c>
      <c r="J10588" s="102" t="s">
        <v>291</v>
      </c>
      <c r="K10588" s="102" t="s">
        <v>1</v>
      </c>
      <c r="L10588" s="102" t="s">
        <v>290</v>
      </c>
      <c r="M10588" s="102" t="s">
        <v>1074</v>
      </c>
      <c r="N10588" s="102">
        <v>6</v>
      </c>
      <c r="O10588" s="102" t="s">
        <v>1075</v>
      </c>
    </row>
    <row r="10589" spans="1:15" x14ac:dyDescent="0.25">
      <c r="A10589" s="102" t="s">
        <v>1202</v>
      </c>
      <c r="B10589" s="103" t="s">
        <v>12977</v>
      </c>
      <c r="C10589" s="103" t="s">
        <v>1118</v>
      </c>
      <c r="D10589" s="102" t="s">
        <v>2881</v>
      </c>
      <c r="E10589" s="102" t="s">
        <v>275</v>
      </c>
      <c r="F10589" s="102" t="s">
        <v>17442</v>
      </c>
      <c r="G10589" s="102" t="s">
        <v>17443</v>
      </c>
      <c r="H10589" s="102">
        <v>45591</v>
      </c>
      <c r="I10589" s="102" t="s">
        <v>292</v>
      </c>
      <c r="J10589" s="102" t="s">
        <v>291</v>
      </c>
      <c r="K10589" s="102" t="s">
        <v>1</v>
      </c>
      <c r="L10589" s="102" t="s">
        <v>290</v>
      </c>
      <c r="M10589" s="102" t="s">
        <v>1074</v>
      </c>
      <c r="N10589" s="102">
        <v>6</v>
      </c>
      <c r="O10589" s="102" t="s">
        <v>1075</v>
      </c>
    </row>
    <row r="10590" spans="1:15" x14ac:dyDescent="0.25">
      <c r="A10590" s="102" t="s">
        <v>9117</v>
      </c>
      <c r="B10590" s="103" t="s">
        <v>1122</v>
      </c>
      <c r="C10590" s="103" t="s">
        <v>274</v>
      </c>
      <c r="D10590" s="102" t="s">
        <v>152</v>
      </c>
      <c r="E10590" s="102" t="s">
        <v>275</v>
      </c>
      <c r="F10590" s="102" t="s">
        <v>17444</v>
      </c>
      <c r="H10590" s="102">
        <v>45591</v>
      </c>
      <c r="I10590" s="102" t="s">
        <v>292</v>
      </c>
      <c r="J10590" s="102" t="s">
        <v>291</v>
      </c>
      <c r="K10590" s="102" t="s">
        <v>1</v>
      </c>
      <c r="L10590" s="102" t="s">
        <v>290</v>
      </c>
      <c r="M10590" s="102" t="s">
        <v>1074</v>
      </c>
      <c r="N10590" s="102">
        <v>6</v>
      </c>
      <c r="O10590" s="102" t="s">
        <v>1075</v>
      </c>
    </row>
    <row r="10591" spans="1:15" x14ac:dyDescent="0.25">
      <c r="A10591" s="102" t="s">
        <v>9117</v>
      </c>
      <c r="B10591" s="103" t="s">
        <v>1197</v>
      </c>
      <c r="C10591" s="103" t="s">
        <v>274</v>
      </c>
      <c r="D10591" s="102" t="s">
        <v>152</v>
      </c>
      <c r="E10591" s="102" t="s">
        <v>275</v>
      </c>
      <c r="F10591" s="102" t="s">
        <v>17445</v>
      </c>
      <c r="H10591" s="102">
        <v>45591</v>
      </c>
      <c r="I10591" s="102" t="s">
        <v>292</v>
      </c>
      <c r="J10591" s="102" t="s">
        <v>291</v>
      </c>
      <c r="K10591" s="102" t="s">
        <v>1</v>
      </c>
      <c r="L10591" s="102" t="s">
        <v>290</v>
      </c>
      <c r="M10591" s="102" t="s">
        <v>1074</v>
      </c>
      <c r="N10591" s="102">
        <v>6</v>
      </c>
      <c r="O10591" s="102" t="s">
        <v>1075</v>
      </c>
    </row>
    <row r="10592" spans="1:15" x14ac:dyDescent="0.25">
      <c r="A10592" s="102" t="s">
        <v>9117</v>
      </c>
      <c r="B10592" s="103" t="s">
        <v>1392</v>
      </c>
      <c r="C10592" s="103" t="s">
        <v>274</v>
      </c>
      <c r="D10592" s="102" t="s">
        <v>152</v>
      </c>
      <c r="E10592" s="102" t="s">
        <v>275</v>
      </c>
      <c r="F10592" s="102" t="s">
        <v>17446</v>
      </c>
      <c r="H10592" s="102">
        <v>45591</v>
      </c>
      <c r="I10592" s="102" t="s">
        <v>292</v>
      </c>
      <c r="J10592" s="102" t="s">
        <v>291</v>
      </c>
      <c r="K10592" s="102" t="s">
        <v>1</v>
      </c>
      <c r="L10592" s="102" t="s">
        <v>290</v>
      </c>
      <c r="M10592" s="102" t="s">
        <v>1074</v>
      </c>
      <c r="N10592" s="102">
        <v>6</v>
      </c>
      <c r="O10592" s="102" t="s">
        <v>1075</v>
      </c>
    </row>
    <row r="10593" spans="1:15" x14ac:dyDescent="0.25">
      <c r="A10593" s="102" t="s">
        <v>17447</v>
      </c>
      <c r="B10593" s="103" t="s">
        <v>14760</v>
      </c>
      <c r="C10593" s="103" t="s">
        <v>274</v>
      </c>
      <c r="D10593" s="102" t="s">
        <v>2881</v>
      </c>
      <c r="E10593" s="102" t="s">
        <v>275</v>
      </c>
      <c r="F10593" s="102" t="s">
        <v>17448</v>
      </c>
      <c r="G10593" s="102" t="s">
        <v>17449</v>
      </c>
      <c r="H10593" s="102">
        <v>45591</v>
      </c>
      <c r="I10593" s="102" t="s">
        <v>292</v>
      </c>
      <c r="J10593" s="102" t="s">
        <v>291</v>
      </c>
      <c r="K10593" s="102" t="s">
        <v>1</v>
      </c>
      <c r="L10593" s="102" t="s">
        <v>290</v>
      </c>
      <c r="M10593" s="102" t="s">
        <v>1074</v>
      </c>
      <c r="N10593" s="102">
        <v>6</v>
      </c>
      <c r="O10593" s="102" t="s">
        <v>1075</v>
      </c>
    </row>
    <row r="10594" spans="1:15" x14ac:dyDescent="0.25">
      <c r="A10594" s="102" t="s">
        <v>2010</v>
      </c>
      <c r="B10594" s="103" t="s">
        <v>1245</v>
      </c>
      <c r="C10594" s="103" t="s">
        <v>1077</v>
      </c>
      <c r="D10594" s="102" t="s">
        <v>196</v>
      </c>
      <c r="E10594" s="102" t="s">
        <v>275</v>
      </c>
      <c r="F10594" s="102" t="s">
        <v>17450</v>
      </c>
      <c r="H10594" s="102">
        <v>45591</v>
      </c>
      <c r="I10594" s="102" t="s">
        <v>292</v>
      </c>
      <c r="J10594" s="102" t="s">
        <v>291</v>
      </c>
      <c r="K10594" s="102" t="s">
        <v>1</v>
      </c>
      <c r="L10594" s="102" t="s">
        <v>290</v>
      </c>
      <c r="M10594" s="102" t="s">
        <v>1074</v>
      </c>
      <c r="N10594" s="102">
        <v>6</v>
      </c>
      <c r="O10594" s="102" t="s">
        <v>1075</v>
      </c>
    </row>
    <row r="10595" spans="1:15" x14ac:dyDescent="0.25">
      <c r="A10595" s="102" t="s">
        <v>17451</v>
      </c>
      <c r="B10595" s="103" t="s">
        <v>17452</v>
      </c>
      <c r="C10595" s="103" t="s">
        <v>274</v>
      </c>
      <c r="D10595" s="102" t="s">
        <v>136</v>
      </c>
      <c r="E10595" s="102" t="s">
        <v>275</v>
      </c>
      <c r="F10595" s="102" t="s">
        <v>17453</v>
      </c>
      <c r="G10595" s="102">
        <v>36930</v>
      </c>
      <c r="H10595" s="102">
        <v>45591</v>
      </c>
      <c r="I10595" s="102" t="s">
        <v>292</v>
      </c>
      <c r="J10595" s="102" t="s">
        <v>291</v>
      </c>
      <c r="K10595" s="102" t="s">
        <v>1</v>
      </c>
      <c r="L10595" s="102" t="s">
        <v>290</v>
      </c>
      <c r="M10595" s="102" t="s">
        <v>1074</v>
      </c>
      <c r="N10595" s="102">
        <v>6</v>
      </c>
      <c r="O10595" s="102" t="s">
        <v>1075</v>
      </c>
    </row>
    <row r="10596" spans="1:15" x14ac:dyDescent="0.25">
      <c r="A10596" s="102" t="s">
        <v>17454</v>
      </c>
      <c r="B10596" s="103" t="s">
        <v>17455</v>
      </c>
      <c r="C10596" s="103" t="s">
        <v>274</v>
      </c>
      <c r="D10596" s="102" t="s">
        <v>2881</v>
      </c>
      <c r="E10596" s="102" t="s">
        <v>275</v>
      </c>
      <c r="F10596" s="102" t="s">
        <v>17456</v>
      </c>
      <c r="G10596" s="102" t="s">
        <v>17457</v>
      </c>
      <c r="H10596" s="102">
        <v>45591</v>
      </c>
      <c r="I10596" s="102" t="s">
        <v>292</v>
      </c>
      <c r="J10596" s="102" t="s">
        <v>291</v>
      </c>
      <c r="K10596" s="102" t="s">
        <v>1</v>
      </c>
      <c r="L10596" s="102" t="s">
        <v>290</v>
      </c>
      <c r="M10596" s="102" t="s">
        <v>1074</v>
      </c>
      <c r="N10596" s="102">
        <v>6</v>
      </c>
      <c r="O10596" s="102" t="s">
        <v>1075</v>
      </c>
    </row>
    <row r="10597" spans="1:15" x14ac:dyDescent="0.25">
      <c r="A10597" s="102" t="s">
        <v>17458</v>
      </c>
      <c r="B10597" s="103" t="s">
        <v>17459</v>
      </c>
      <c r="C10597" s="103" t="s">
        <v>277</v>
      </c>
      <c r="D10597" s="102" t="s">
        <v>136</v>
      </c>
      <c r="E10597" s="102" t="s">
        <v>275</v>
      </c>
      <c r="F10597" s="102" t="s">
        <v>17460</v>
      </c>
      <c r="G10597" s="102">
        <v>25152</v>
      </c>
      <c r="H10597" s="102">
        <v>45591</v>
      </c>
      <c r="I10597" s="102" t="s">
        <v>292</v>
      </c>
      <c r="J10597" s="102" t="s">
        <v>291</v>
      </c>
      <c r="K10597" s="102" t="s">
        <v>1</v>
      </c>
      <c r="L10597" s="102" t="s">
        <v>290</v>
      </c>
      <c r="M10597" s="102" t="s">
        <v>1074</v>
      </c>
      <c r="N10597" s="102">
        <v>6</v>
      </c>
      <c r="O10597" s="102" t="s">
        <v>1075</v>
      </c>
    </row>
    <row r="10598" spans="1:15" x14ac:dyDescent="0.25">
      <c r="A10598" s="102" t="s">
        <v>17461</v>
      </c>
      <c r="B10598" s="103" t="s">
        <v>17462</v>
      </c>
      <c r="C10598" s="103" t="s">
        <v>277</v>
      </c>
      <c r="D10598" s="102" t="s">
        <v>136</v>
      </c>
      <c r="E10598" s="102" t="s">
        <v>275</v>
      </c>
      <c r="F10598" s="102" t="s">
        <v>17463</v>
      </c>
      <c r="G10598" s="102">
        <v>19816</v>
      </c>
      <c r="H10598" s="102">
        <v>45591</v>
      </c>
      <c r="I10598" s="102" t="s">
        <v>292</v>
      </c>
      <c r="J10598" s="102" t="s">
        <v>291</v>
      </c>
      <c r="K10598" s="102" t="s">
        <v>1</v>
      </c>
      <c r="L10598" s="102" t="s">
        <v>290</v>
      </c>
      <c r="M10598" s="102" t="s">
        <v>1074</v>
      </c>
      <c r="N10598" s="102">
        <v>6</v>
      </c>
      <c r="O10598" s="102" t="s">
        <v>1075</v>
      </c>
    </row>
    <row r="10599" spans="1:15" x14ac:dyDescent="0.25">
      <c r="A10599" s="102" t="s">
        <v>11362</v>
      </c>
      <c r="B10599" s="103" t="s">
        <v>2245</v>
      </c>
      <c r="C10599" s="103" t="s">
        <v>1225</v>
      </c>
      <c r="D10599" s="102" t="s">
        <v>196</v>
      </c>
      <c r="E10599" s="102" t="s">
        <v>275</v>
      </c>
      <c r="F10599" s="102" t="s">
        <v>17464</v>
      </c>
      <c r="H10599" s="102">
        <v>45591</v>
      </c>
      <c r="I10599" s="102" t="s">
        <v>292</v>
      </c>
      <c r="J10599" s="102" t="s">
        <v>291</v>
      </c>
      <c r="K10599" s="102" t="s">
        <v>1</v>
      </c>
      <c r="L10599" s="102" t="s">
        <v>290</v>
      </c>
      <c r="M10599" s="102" t="s">
        <v>1074</v>
      </c>
      <c r="N10599" s="102">
        <v>6</v>
      </c>
      <c r="O10599" s="102" t="s">
        <v>1075</v>
      </c>
    </row>
    <row r="10600" spans="1:15" x14ac:dyDescent="0.25">
      <c r="A10600" s="102" t="s">
        <v>17465</v>
      </c>
      <c r="B10600" s="103" t="s">
        <v>15630</v>
      </c>
      <c r="C10600" s="103" t="s">
        <v>1118</v>
      </c>
      <c r="D10600" s="102" t="s">
        <v>2881</v>
      </c>
      <c r="E10600" s="102" t="s">
        <v>275</v>
      </c>
      <c r="F10600" s="102" t="s">
        <v>17466</v>
      </c>
      <c r="G10600" s="102" t="s">
        <v>17467</v>
      </c>
      <c r="H10600" s="102">
        <v>45591</v>
      </c>
      <c r="I10600" s="102" t="s">
        <v>292</v>
      </c>
      <c r="J10600" s="102" t="s">
        <v>291</v>
      </c>
      <c r="K10600" s="102" t="s">
        <v>1</v>
      </c>
      <c r="L10600" s="102" t="s">
        <v>290</v>
      </c>
      <c r="M10600" s="102" t="s">
        <v>1074</v>
      </c>
      <c r="N10600" s="102">
        <v>6</v>
      </c>
      <c r="O10600" s="102" t="s">
        <v>1075</v>
      </c>
    </row>
    <row r="10601" spans="1:15" x14ac:dyDescent="0.25">
      <c r="A10601" s="102" t="s">
        <v>17465</v>
      </c>
      <c r="B10601" s="103" t="s">
        <v>8334</v>
      </c>
      <c r="C10601" s="103" t="s">
        <v>1360</v>
      </c>
      <c r="D10601" s="102" t="s">
        <v>2881</v>
      </c>
      <c r="E10601" s="102" t="s">
        <v>275</v>
      </c>
      <c r="F10601" s="102" t="s">
        <v>17468</v>
      </c>
      <c r="G10601" s="102" t="s">
        <v>17469</v>
      </c>
      <c r="H10601" s="102">
        <v>45591</v>
      </c>
      <c r="I10601" s="102" t="s">
        <v>292</v>
      </c>
      <c r="J10601" s="102" t="s">
        <v>291</v>
      </c>
      <c r="K10601" s="102" t="s">
        <v>1</v>
      </c>
      <c r="L10601" s="102" t="s">
        <v>290</v>
      </c>
      <c r="M10601" s="102" t="s">
        <v>1074</v>
      </c>
      <c r="N10601" s="102">
        <v>6</v>
      </c>
      <c r="O10601" s="102" t="s">
        <v>1075</v>
      </c>
    </row>
    <row r="10602" spans="1:15" x14ac:dyDescent="0.25">
      <c r="A10602" s="102" t="s">
        <v>17470</v>
      </c>
      <c r="B10602" s="103" t="s">
        <v>4524</v>
      </c>
      <c r="C10602" s="103" t="s">
        <v>274</v>
      </c>
      <c r="D10602" s="102" t="s">
        <v>136</v>
      </c>
      <c r="E10602" s="102" t="s">
        <v>275</v>
      </c>
      <c r="F10602" s="102" t="s">
        <v>17471</v>
      </c>
      <c r="G10602" s="102">
        <v>24016</v>
      </c>
      <c r="H10602" s="102">
        <v>45591</v>
      </c>
      <c r="I10602" s="102" t="s">
        <v>292</v>
      </c>
      <c r="J10602" s="102" t="s">
        <v>291</v>
      </c>
      <c r="K10602" s="102" t="s">
        <v>1</v>
      </c>
      <c r="L10602" s="102" t="s">
        <v>290</v>
      </c>
      <c r="M10602" s="102" t="s">
        <v>1074</v>
      </c>
      <c r="N10602" s="102">
        <v>6</v>
      </c>
      <c r="O10602" s="102" t="s">
        <v>1075</v>
      </c>
    </row>
    <row r="10603" spans="1:15" x14ac:dyDescent="0.25">
      <c r="A10603" s="102" t="s">
        <v>6763</v>
      </c>
      <c r="B10603" s="103" t="s">
        <v>2976</v>
      </c>
      <c r="C10603" s="103" t="s">
        <v>274</v>
      </c>
      <c r="D10603" s="102" t="s">
        <v>136</v>
      </c>
      <c r="E10603" s="102" t="s">
        <v>275</v>
      </c>
      <c r="F10603" s="102" t="s">
        <v>17472</v>
      </c>
      <c r="G10603" s="102">
        <v>31978</v>
      </c>
      <c r="H10603" s="102">
        <v>45591</v>
      </c>
      <c r="I10603" s="102" t="s">
        <v>292</v>
      </c>
      <c r="J10603" s="102" t="s">
        <v>291</v>
      </c>
      <c r="K10603" s="102" t="s">
        <v>1</v>
      </c>
      <c r="L10603" s="102" t="s">
        <v>290</v>
      </c>
      <c r="M10603" s="102" t="s">
        <v>1074</v>
      </c>
      <c r="N10603" s="102">
        <v>6</v>
      </c>
      <c r="O10603" s="102" t="s">
        <v>1075</v>
      </c>
    </row>
    <row r="10604" spans="1:15" x14ac:dyDescent="0.25">
      <c r="A10604" s="102" t="s">
        <v>17473</v>
      </c>
      <c r="B10604" s="103" t="s">
        <v>9803</v>
      </c>
      <c r="C10604" s="103" t="s">
        <v>277</v>
      </c>
      <c r="D10604" s="102" t="s">
        <v>136</v>
      </c>
      <c r="E10604" s="102" t="s">
        <v>275</v>
      </c>
      <c r="F10604" s="102" t="s">
        <v>17474</v>
      </c>
      <c r="G10604" s="102">
        <v>22521</v>
      </c>
      <c r="H10604" s="102">
        <v>45591</v>
      </c>
      <c r="I10604" s="102" t="s">
        <v>292</v>
      </c>
      <c r="J10604" s="102" t="s">
        <v>291</v>
      </c>
      <c r="K10604" s="102" t="s">
        <v>1</v>
      </c>
      <c r="L10604" s="102" t="s">
        <v>290</v>
      </c>
      <c r="M10604" s="102" t="s">
        <v>1074</v>
      </c>
      <c r="N10604" s="102">
        <v>6</v>
      </c>
      <c r="O10604" s="102" t="s">
        <v>1075</v>
      </c>
    </row>
    <row r="10605" spans="1:15" x14ac:dyDescent="0.25">
      <c r="A10605" s="102" t="s">
        <v>3840</v>
      </c>
      <c r="B10605" s="103" t="s">
        <v>14177</v>
      </c>
      <c r="C10605" s="103" t="s">
        <v>274</v>
      </c>
      <c r="D10605" s="102" t="s">
        <v>2881</v>
      </c>
      <c r="E10605" s="102" t="s">
        <v>275</v>
      </c>
      <c r="F10605" s="102" t="s">
        <v>17475</v>
      </c>
      <c r="G10605" s="102" t="s">
        <v>17476</v>
      </c>
      <c r="H10605" s="102">
        <v>45591</v>
      </c>
      <c r="I10605" s="102" t="s">
        <v>292</v>
      </c>
      <c r="J10605" s="102" t="s">
        <v>291</v>
      </c>
      <c r="K10605" s="102" t="s">
        <v>1</v>
      </c>
      <c r="L10605" s="102" t="s">
        <v>290</v>
      </c>
      <c r="M10605" s="102" t="s">
        <v>1074</v>
      </c>
      <c r="N10605" s="102">
        <v>6</v>
      </c>
      <c r="O10605" s="102" t="s">
        <v>1075</v>
      </c>
    </row>
    <row r="10606" spans="1:15" x14ac:dyDescent="0.25">
      <c r="A10606" s="102" t="s">
        <v>17477</v>
      </c>
      <c r="B10606" s="103" t="s">
        <v>1228</v>
      </c>
      <c r="C10606" s="103" t="s">
        <v>277</v>
      </c>
      <c r="D10606" s="102" t="s">
        <v>136</v>
      </c>
      <c r="E10606" s="102" t="s">
        <v>275</v>
      </c>
      <c r="F10606" s="102" t="s">
        <v>17478</v>
      </c>
      <c r="G10606" s="102">
        <v>25909</v>
      </c>
      <c r="H10606" s="102">
        <v>45591</v>
      </c>
      <c r="I10606" s="102" t="s">
        <v>292</v>
      </c>
      <c r="J10606" s="102" t="s">
        <v>291</v>
      </c>
      <c r="K10606" s="102" t="s">
        <v>1</v>
      </c>
      <c r="L10606" s="102" t="s">
        <v>290</v>
      </c>
      <c r="M10606" s="102" t="s">
        <v>1074</v>
      </c>
      <c r="N10606" s="102">
        <v>6</v>
      </c>
      <c r="O10606" s="102" t="s">
        <v>1075</v>
      </c>
    </row>
    <row r="10607" spans="1:15" x14ac:dyDescent="0.25">
      <c r="A10607" s="102" t="s">
        <v>17479</v>
      </c>
      <c r="B10607" s="103" t="s">
        <v>1148</v>
      </c>
      <c r="C10607" s="103" t="s">
        <v>274</v>
      </c>
      <c r="D10607" s="102" t="s">
        <v>136</v>
      </c>
      <c r="E10607" s="102" t="s">
        <v>275</v>
      </c>
      <c r="F10607" s="102" t="s">
        <v>17480</v>
      </c>
      <c r="G10607" s="102">
        <v>33002</v>
      </c>
      <c r="H10607" s="102">
        <v>45591</v>
      </c>
      <c r="I10607" s="102" t="s">
        <v>292</v>
      </c>
      <c r="J10607" s="102" t="s">
        <v>291</v>
      </c>
      <c r="K10607" s="102" t="s">
        <v>1</v>
      </c>
      <c r="L10607" s="102" t="s">
        <v>290</v>
      </c>
      <c r="M10607" s="102" t="s">
        <v>1074</v>
      </c>
      <c r="N10607" s="102">
        <v>6</v>
      </c>
      <c r="O10607" s="102" t="s">
        <v>1075</v>
      </c>
    </row>
    <row r="10608" spans="1:15" x14ac:dyDescent="0.25">
      <c r="A10608" s="102" t="s">
        <v>17481</v>
      </c>
      <c r="B10608" s="103" t="s">
        <v>14186</v>
      </c>
      <c r="C10608" s="103" t="s">
        <v>1360</v>
      </c>
      <c r="D10608" s="102" t="s">
        <v>2881</v>
      </c>
      <c r="E10608" s="102" t="s">
        <v>275</v>
      </c>
      <c r="F10608" s="102" t="s">
        <v>17482</v>
      </c>
      <c r="G10608" s="102" t="s">
        <v>17483</v>
      </c>
      <c r="H10608" s="102">
        <v>45591</v>
      </c>
      <c r="I10608" s="102" t="s">
        <v>292</v>
      </c>
      <c r="J10608" s="102" t="s">
        <v>291</v>
      </c>
      <c r="K10608" s="102" t="s">
        <v>1</v>
      </c>
      <c r="L10608" s="102" t="s">
        <v>290</v>
      </c>
      <c r="M10608" s="102" t="s">
        <v>1074</v>
      </c>
      <c r="N10608" s="102">
        <v>6</v>
      </c>
      <c r="O10608" s="102" t="s">
        <v>1075</v>
      </c>
    </row>
    <row r="10609" spans="1:15" x14ac:dyDescent="0.25">
      <c r="A10609" s="102" t="s">
        <v>17484</v>
      </c>
      <c r="B10609" s="103" t="s">
        <v>1468</v>
      </c>
      <c r="C10609" s="103" t="s">
        <v>277</v>
      </c>
      <c r="D10609" s="102" t="s">
        <v>136</v>
      </c>
      <c r="E10609" s="102" t="s">
        <v>275</v>
      </c>
      <c r="F10609" s="102" t="s">
        <v>17485</v>
      </c>
      <c r="G10609" s="102">
        <v>24044</v>
      </c>
      <c r="H10609" s="102">
        <v>45591</v>
      </c>
      <c r="I10609" s="102" t="s">
        <v>292</v>
      </c>
      <c r="J10609" s="102" t="s">
        <v>291</v>
      </c>
      <c r="K10609" s="102" t="s">
        <v>1</v>
      </c>
      <c r="L10609" s="102" t="s">
        <v>290</v>
      </c>
      <c r="M10609" s="102" t="s">
        <v>1074</v>
      </c>
      <c r="N10609" s="102">
        <v>6</v>
      </c>
      <c r="O10609" s="102" t="s">
        <v>1075</v>
      </c>
    </row>
    <row r="10610" spans="1:15" x14ac:dyDescent="0.25">
      <c r="A10610" s="102" t="s">
        <v>17486</v>
      </c>
      <c r="B10610" s="103" t="s">
        <v>15761</v>
      </c>
      <c r="C10610" s="103" t="s">
        <v>1360</v>
      </c>
      <c r="D10610" s="102" t="s">
        <v>2881</v>
      </c>
      <c r="E10610" s="102" t="s">
        <v>275</v>
      </c>
      <c r="F10610" s="102" t="s">
        <v>17487</v>
      </c>
      <c r="G10610" s="102" t="s">
        <v>17488</v>
      </c>
      <c r="H10610" s="102">
        <v>45591</v>
      </c>
      <c r="I10610" s="102" t="s">
        <v>292</v>
      </c>
      <c r="J10610" s="102" t="s">
        <v>291</v>
      </c>
      <c r="K10610" s="102" t="s">
        <v>1</v>
      </c>
      <c r="L10610" s="102" t="s">
        <v>290</v>
      </c>
      <c r="M10610" s="102" t="s">
        <v>1074</v>
      </c>
      <c r="N10610" s="102">
        <v>6</v>
      </c>
      <c r="O10610" s="102" t="s">
        <v>1075</v>
      </c>
    </row>
    <row r="10611" spans="1:15" x14ac:dyDescent="0.25">
      <c r="A10611" s="102" t="s">
        <v>14652</v>
      </c>
      <c r="B10611" s="103" t="s">
        <v>15834</v>
      </c>
      <c r="C10611" s="103" t="s">
        <v>1118</v>
      </c>
      <c r="D10611" s="102" t="s">
        <v>2881</v>
      </c>
      <c r="E10611" s="102" t="s">
        <v>275</v>
      </c>
      <c r="F10611" s="102" t="s">
        <v>17489</v>
      </c>
      <c r="G10611" s="102" t="s">
        <v>17490</v>
      </c>
      <c r="H10611" s="102">
        <v>45591</v>
      </c>
      <c r="I10611" s="102" t="s">
        <v>292</v>
      </c>
      <c r="J10611" s="102" t="s">
        <v>291</v>
      </c>
      <c r="K10611" s="102" t="s">
        <v>1</v>
      </c>
      <c r="L10611" s="102" t="s">
        <v>290</v>
      </c>
      <c r="M10611" s="102" t="s">
        <v>1074</v>
      </c>
      <c r="N10611" s="102">
        <v>6</v>
      </c>
      <c r="O10611" s="102" t="s">
        <v>1075</v>
      </c>
    </row>
    <row r="10612" spans="1:15" x14ac:dyDescent="0.25">
      <c r="A10612" s="102" t="s">
        <v>17491</v>
      </c>
      <c r="B10612" s="103" t="s">
        <v>5109</v>
      </c>
      <c r="C10612" s="103" t="s">
        <v>2655</v>
      </c>
      <c r="D10612" s="102" t="s">
        <v>296</v>
      </c>
      <c r="E10612" s="102" t="s">
        <v>275</v>
      </c>
      <c r="F10612" s="102" t="s">
        <v>17492</v>
      </c>
      <c r="H10612" s="102">
        <v>45591</v>
      </c>
      <c r="I10612" s="102" t="s">
        <v>292</v>
      </c>
      <c r="J10612" s="102" t="s">
        <v>291</v>
      </c>
      <c r="K10612" s="102" t="s">
        <v>1</v>
      </c>
      <c r="L10612" s="102" t="s">
        <v>290</v>
      </c>
      <c r="M10612" s="102" t="s">
        <v>1074</v>
      </c>
      <c r="N10612" s="102">
        <v>6</v>
      </c>
      <c r="O10612" s="102" t="s">
        <v>1075</v>
      </c>
    </row>
    <row r="10613" spans="1:15" x14ac:dyDescent="0.25">
      <c r="A10613" s="102" t="s">
        <v>17491</v>
      </c>
      <c r="B10613" s="103" t="s">
        <v>15556</v>
      </c>
      <c r="C10613" s="103" t="s">
        <v>2650</v>
      </c>
      <c r="D10613" s="102" t="s">
        <v>296</v>
      </c>
      <c r="E10613" s="102" t="s">
        <v>275</v>
      </c>
      <c r="F10613" s="102" t="s">
        <v>17493</v>
      </c>
      <c r="H10613" s="102">
        <v>45591</v>
      </c>
      <c r="I10613" s="102" t="s">
        <v>292</v>
      </c>
      <c r="J10613" s="102" t="s">
        <v>291</v>
      </c>
      <c r="K10613" s="102" t="s">
        <v>1</v>
      </c>
      <c r="L10613" s="102" t="s">
        <v>290</v>
      </c>
      <c r="M10613" s="102" t="s">
        <v>1082</v>
      </c>
      <c r="N10613" s="102">
        <v>6</v>
      </c>
      <c r="O10613" s="102" t="s">
        <v>1075</v>
      </c>
    </row>
    <row r="10614" spans="1:15" x14ac:dyDescent="0.25">
      <c r="A10614" s="102" t="s">
        <v>17491</v>
      </c>
      <c r="B10614" s="103" t="s">
        <v>15799</v>
      </c>
      <c r="C10614" s="103" t="s">
        <v>2650</v>
      </c>
      <c r="D10614" s="102" t="s">
        <v>296</v>
      </c>
      <c r="E10614" s="102" t="s">
        <v>275</v>
      </c>
      <c r="F10614" s="102" t="s">
        <v>17494</v>
      </c>
      <c r="H10614" s="102">
        <v>45591</v>
      </c>
      <c r="I10614" s="102" t="s">
        <v>292</v>
      </c>
      <c r="J10614" s="102" t="s">
        <v>291</v>
      </c>
      <c r="K10614" s="102" t="s">
        <v>1</v>
      </c>
      <c r="L10614" s="102" t="s">
        <v>290</v>
      </c>
      <c r="M10614" s="102" t="s">
        <v>1082</v>
      </c>
      <c r="N10614" s="102">
        <v>6</v>
      </c>
      <c r="O10614" s="102" t="s">
        <v>1075</v>
      </c>
    </row>
    <row r="10615" spans="1:15" x14ac:dyDescent="0.25">
      <c r="A10615" s="102" t="s">
        <v>17491</v>
      </c>
      <c r="B10615" s="103" t="s">
        <v>4922</v>
      </c>
      <c r="C10615" s="103" t="s">
        <v>2526</v>
      </c>
      <c r="D10615" s="102" t="s">
        <v>296</v>
      </c>
      <c r="E10615" s="102" t="s">
        <v>275</v>
      </c>
      <c r="F10615" s="102" t="s">
        <v>17495</v>
      </c>
      <c r="H10615" s="102">
        <v>45591</v>
      </c>
      <c r="I10615" s="102" t="s">
        <v>292</v>
      </c>
      <c r="J10615" s="102" t="s">
        <v>291</v>
      </c>
      <c r="K10615" s="102" t="s">
        <v>1</v>
      </c>
      <c r="L10615" s="102" t="s">
        <v>290</v>
      </c>
      <c r="M10615" s="102" t="s">
        <v>1074</v>
      </c>
      <c r="N10615" s="102">
        <v>6</v>
      </c>
      <c r="O10615" s="102" t="s">
        <v>1075</v>
      </c>
    </row>
    <row r="10616" spans="1:15" x14ac:dyDescent="0.25">
      <c r="A10616" s="102" t="s">
        <v>17491</v>
      </c>
      <c r="B10616" s="103" t="s">
        <v>14677</v>
      </c>
      <c r="C10616" s="103" t="s">
        <v>2655</v>
      </c>
      <c r="D10616" s="102" t="s">
        <v>296</v>
      </c>
      <c r="E10616" s="102" t="s">
        <v>275</v>
      </c>
      <c r="F10616" s="102" t="s">
        <v>17496</v>
      </c>
      <c r="H10616" s="102">
        <v>45591</v>
      </c>
      <c r="I10616" s="102" t="s">
        <v>292</v>
      </c>
      <c r="J10616" s="102" t="s">
        <v>291</v>
      </c>
      <c r="K10616" s="102" t="s">
        <v>1</v>
      </c>
      <c r="L10616" s="102" t="s">
        <v>290</v>
      </c>
      <c r="M10616" s="102" t="s">
        <v>1074</v>
      </c>
      <c r="N10616" s="102">
        <v>6</v>
      </c>
      <c r="O10616" s="102" t="s">
        <v>1075</v>
      </c>
    </row>
    <row r="10617" spans="1:15" x14ac:dyDescent="0.25">
      <c r="A10617" s="102" t="s">
        <v>17497</v>
      </c>
      <c r="B10617" s="103" t="s">
        <v>17498</v>
      </c>
      <c r="C10617" s="103" t="s">
        <v>274</v>
      </c>
      <c r="D10617" s="102" t="s">
        <v>136</v>
      </c>
      <c r="E10617" s="102" t="s">
        <v>275</v>
      </c>
      <c r="F10617" s="102" t="s">
        <v>17499</v>
      </c>
      <c r="G10617" s="102">
        <v>21079</v>
      </c>
      <c r="H10617" s="102">
        <v>45591</v>
      </c>
      <c r="I10617" s="102" t="s">
        <v>292</v>
      </c>
      <c r="J10617" s="102" t="s">
        <v>291</v>
      </c>
      <c r="K10617" s="102" t="s">
        <v>1</v>
      </c>
      <c r="L10617" s="102" t="s">
        <v>290</v>
      </c>
      <c r="M10617" s="102" t="s">
        <v>1074</v>
      </c>
      <c r="N10617" s="102">
        <v>6</v>
      </c>
      <c r="O10617" s="102" t="s">
        <v>1075</v>
      </c>
    </row>
    <row r="10618" spans="1:15" x14ac:dyDescent="0.25">
      <c r="A10618" s="102" t="s">
        <v>17497</v>
      </c>
      <c r="B10618" s="103" t="s">
        <v>1844</v>
      </c>
      <c r="C10618" s="103" t="s">
        <v>277</v>
      </c>
      <c r="D10618" s="102" t="s">
        <v>136</v>
      </c>
      <c r="E10618" s="102" t="s">
        <v>275</v>
      </c>
      <c r="F10618" s="102" t="s">
        <v>17500</v>
      </c>
      <c r="G10618" s="102">
        <v>32577</v>
      </c>
      <c r="H10618" s="102">
        <v>45591</v>
      </c>
      <c r="I10618" s="102" t="s">
        <v>292</v>
      </c>
      <c r="J10618" s="102" t="s">
        <v>291</v>
      </c>
      <c r="K10618" s="102" t="s">
        <v>1</v>
      </c>
      <c r="L10618" s="102" t="s">
        <v>290</v>
      </c>
      <c r="M10618" s="102" t="s">
        <v>1074</v>
      </c>
      <c r="N10618" s="102">
        <v>6</v>
      </c>
      <c r="O10618" s="102" t="s">
        <v>1075</v>
      </c>
    </row>
    <row r="10619" spans="1:15" x14ac:dyDescent="0.25">
      <c r="A10619" s="102" t="s">
        <v>17501</v>
      </c>
      <c r="B10619" s="103" t="s">
        <v>1076</v>
      </c>
      <c r="C10619" s="103" t="s">
        <v>1077</v>
      </c>
      <c r="D10619" s="102" t="s">
        <v>196</v>
      </c>
      <c r="E10619" s="102" t="s">
        <v>275</v>
      </c>
      <c r="F10619" s="102" t="s">
        <v>17502</v>
      </c>
      <c r="H10619" s="102">
        <v>45591</v>
      </c>
      <c r="I10619" s="102" t="s">
        <v>292</v>
      </c>
      <c r="J10619" s="102" t="s">
        <v>291</v>
      </c>
      <c r="K10619" s="102" t="s">
        <v>1</v>
      </c>
      <c r="L10619" s="102" t="s">
        <v>290</v>
      </c>
      <c r="M10619" s="102" t="s">
        <v>1074</v>
      </c>
      <c r="N10619" s="102">
        <v>6</v>
      </c>
      <c r="O10619" s="102" t="s">
        <v>1075</v>
      </c>
    </row>
    <row r="10620" spans="1:15" x14ac:dyDescent="0.25">
      <c r="A10620" s="102" t="s">
        <v>17503</v>
      </c>
      <c r="B10620" s="103" t="s">
        <v>14057</v>
      </c>
      <c r="C10620" s="103" t="s">
        <v>1118</v>
      </c>
      <c r="D10620" s="102" t="s">
        <v>2881</v>
      </c>
      <c r="E10620" s="102" t="s">
        <v>275</v>
      </c>
      <c r="F10620" s="102" t="s">
        <v>17504</v>
      </c>
      <c r="G10620" s="102" t="s">
        <v>17505</v>
      </c>
      <c r="H10620" s="102">
        <v>45591</v>
      </c>
      <c r="I10620" s="102" t="s">
        <v>292</v>
      </c>
      <c r="J10620" s="102" t="s">
        <v>291</v>
      </c>
      <c r="K10620" s="102" t="s">
        <v>1</v>
      </c>
      <c r="L10620" s="102" t="s">
        <v>290</v>
      </c>
      <c r="M10620" s="102" t="s">
        <v>1074</v>
      </c>
      <c r="N10620" s="102">
        <v>6</v>
      </c>
      <c r="O10620" s="102" t="s">
        <v>1075</v>
      </c>
    </row>
    <row r="10621" spans="1:15" x14ac:dyDescent="0.25">
      <c r="A10621" s="102" t="s">
        <v>17506</v>
      </c>
      <c r="B10621" s="103" t="s">
        <v>15051</v>
      </c>
      <c r="C10621" s="103" t="s">
        <v>2526</v>
      </c>
      <c r="D10621" s="102" t="s">
        <v>296</v>
      </c>
      <c r="E10621" s="102" t="s">
        <v>275</v>
      </c>
      <c r="F10621" s="102" t="s">
        <v>17507</v>
      </c>
      <c r="H10621" s="102">
        <v>45591</v>
      </c>
      <c r="I10621" s="102" t="s">
        <v>292</v>
      </c>
      <c r="J10621" s="102" t="s">
        <v>291</v>
      </c>
      <c r="K10621" s="102" t="s">
        <v>1</v>
      </c>
      <c r="L10621" s="102" t="s">
        <v>290</v>
      </c>
      <c r="M10621" s="102" t="s">
        <v>1074</v>
      </c>
      <c r="N10621" s="102">
        <v>6</v>
      </c>
      <c r="O10621" s="102" t="s">
        <v>1075</v>
      </c>
    </row>
    <row r="10622" spans="1:15" x14ac:dyDescent="0.25">
      <c r="A10622" s="102" t="s">
        <v>17508</v>
      </c>
      <c r="B10622" s="103" t="s">
        <v>17509</v>
      </c>
      <c r="C10622" s="103" t="s">
        <v>277</v>
      </c>
      <c r="D10622" s="102" t="s">
        <v>136</v>
      </c>
      <c r="E10622" s="102" t="s">
        <v>275</v>
      </c>
      <c r="F10622" s="102" t="s">
        <v>17510</v>
      </c>
      <c r="G10622" s="102">
        <v>24454</v>
      </c>
      <c r="H10622" s="102">
        <v>45591</v>
      </c>
      <c r="I10622" s="102" t="s">
        <v>292</v>
      </c>
      <c r="J10622" s="102" t="s">
        <v>291</v>
      </c>
      <c r="K10622" s="102" t="s">
        <v>1</v>
      </c>
      <c r="L10622" s="102" t="s">
        <v>290</v>
      </c>
      <c r="M10622" s="102" t="s">
        <v>1074</v>
      </c>
      <c r="N10622" s="102">
        <v>6</v>
      </c>
      <c r="O10622" s="102" t="s">
        <v>1075</v>
      </c>
    </row>
    <row r="10623" spans="1:15" x14ac:dyDescent="0.25">
      <c r="A10623" s="102" t="s">
        <v>17511</v>
      </c>
      <c r="B10623" s="103" t="s">
        <v>1462</v>
      </c>
      <c r="C10623" s="103" t="s">
        <v>2526</v>
      </c>
      <c r="D10623" s="102" t="s">
        <v>296</v>
      </c>
      <c r="E10623" s="102" t="s">
        <v>275</v>
      </c>
      <c r="F10623" s="102" t="s">
        <v>17512</v>
      </c>
      <c r="H10623" s="102">
        <v>45591</v>
      </c>
      <c r="I10623" s="102" t="s">
        <v>292</v>
      </c>
      <c r="J10623" s="102" t="s">
        <v>291</v>
      </c>
      <c r="K10623" s="102" t="s">
        <v>1</v>
      </c>
      <c r="L10623" s="102" t="s">
        <v>290</v>
      </c>
      <c r="M10623" s="102" t="s">
        <v>1074</v>
      </c>
      <c r="N10623" s="102">
        <v>6</v>
      </c>
      <c r="O10623" s="102" t="s">
        <v>1075</v>
      </c>
    </row>
    <row r="10624" spans="1:15" x14ac:dyDescent="0.25">
      <c r="A10624" s="102" t="s">
        <v>17511</v>
      </c>
      <c r="B10624" s="103" t="s">
        <v>17513</v>
      </c>
      <c r="C10624" s="103" t="s">
        <v>2655</v>
      </c>
      <c r="D10624" s="102" t="s">
        <v>296</v>
      </c>
      <c r="E10624" s="102" t="s">
        <v>275</v>
      </c>
      <c r="F10624" s="102" t="s">
        <v>17514</v>
      </c>
      <c r="H10624" s="102">
        <v>45591</v>
      </c>
      <c r="I10624" s="102" t="s">
        <v>292</v>
      </c>
      <c r="J10624" s="102" t="s">
        <v>291</v>
      </c>
      <c r="K10624" s="102" t="s">
        <v>1</v>
      </c>
      <c r="L10624" s="102" t="s">
        <v>290</v>
      </c>
      <c r="M10624" s="102" t="s">
        <v>1074</v>
      </c>
      <c r="N10624" s="102">
        <v>6</v>
      </c>
      <c r="O10624" s="102" t="s">
        <v>1075</v>
      </c>
    </row>
    <row r="10625" spans="1:15" x14ac:dyDescent="0.25">
      <c r="A10625" s="102" t="s">
        <v>17515</v>
      </c>
      <c r="B10625" s="103" t="s">
        <v>17516</v>
      </c>
      <c r="C10625" s="103" t="s">
        <v>277</v>
      </c>
      <c r="D10625" s="102" t="s">
        <v>136</v>
      </c>
      <c r="E10625" s="102" t="s">
        <v>275</v>
      </c>
      <c r="F10625" s="102" t="s">
        <v>17517</v>
      </c>
      <c r="G10625" s="102">
        <v>22873</v>
      </c>
      <c r="H10625" s="102">
        <v>45591</v>
      </c>
      <c r="I10625" s="102" t="s">
        <v>292</v>
      </c>
      <c r="J10625" s="102" t="s">
        <v>291</v>
      </c>
      <c r="K10625" s="102" t="s">
        <v>1</v>
      </c>
      <c r="L10625" s="102" t="s">
        <v>290</v>
      </c>
      <c r="M10625" s="102" t="s">
        <v>1074</v>
      </c>
      <c r="N10625" s="102">
        <v>6</v>
      </c>
      <c r="O10625" s="102" t="s">
        <v>1075</v>
      </c>
    </row>
    <row r="10626" spans="1:15" x14ac:dyDescent="0.25">
      <c r="A10626" s="102" t="s">
        <v>17518</v>
      </c>
      <c r="B10626" s="103" t="s">
        <v>2534</v>
      </c>
      <c r="C10626" s="103" t="s">
        <v>1081</v>
      </c>
      <c r="D10626" s="102" t="s">
        <v>196</v>
      </c>
      <c r="E10626" s="102" t="s">
        <v>275</v>
      </c>
      <c r="F10626" s="102" t="s">
        <v>17519</v>
      </c>
      <c r="H10626" s="102">
        <v>45591</v>
      </c>
      <c r="I10626" s="102" t="s">
        <v>292</v>
      </c>
      <c r="J10626" s="102" t="s">
        <v>291</v>
      </c>
      <c r="K10626" s="102" t="s">
        <v>1</v>
      </c>
      <c r="L10626" s="102" t="s">
        <v>290</v>
      </c>
      <c r="M10626" s="102" t="s">
        <v>1082</v>
      </c>
      <c r="N10626" s="102">
        <v>6</v>
      </c>
      <c r="O10626" s="102" t="s">
        <v>1075</v>
      </c>
    </row>
    <row r="10627" spans="1:15" x14ac:dyDescent="0.25">
      <c r="A10627" s="102" t="s">
        <v>17518</v>
      </c>
      <c r="B10627" s="103" t="s">
        <v>2219</v>
      </c>
      <c r="C10627" s="103" t="s">
        <v>1081</v>
      </c>
      <c r="D10627" s="102" t="s">
        <v>196</v>
      </c>
      <c r="E10627" s="102" t="s">
        <v>275</v>
      </c>
      <c r="F10627" s="102" t="s">
        <v>17520</v>
      </c>
      <c r="H10627" s="102">
        <v>45591</v>
      </c>
      <c r="I10627" s="102" t="s">
        <v>292</v>
      </c>
      <c r="J10627" s="102" t="s">
        <v>291</v>
      </c>
      <c r="K10627" s="102" t="s">
        <v>1</v>
      </c>
      <c r="L10627" s="102" t="s">
        <v>290</v>
      </c>
      <c r="M10627" s="102" t="s">
        <v>1082</v>
      </c>
      <c r="N10627" s="102">
        <v>6</v>
      </c>
      <c r="O10627" s="102" t="s">
        <v>1075</v>
      </c>
    </row>
    <row r="10628" spans="1:15" x14ac:dyDescent="0.25">
      <c r="A10628" s="102" t="s">
        <v>17518</v>
      </c>
      <c r="B10628" s="103" t="s">
        <v>17521</v>
      </c>
      <c r="C10628" s="103" t="s">
        <v>1077</v>
      </c>
      <c r="D10628" s="102" t="s">
        <v>196</v>
      </c>
      <c r="E10628" s="102" t="s">
        <v>275</v>
      </c>
      <c r="F10628" s="102" t="s">
        <v>17522</v>
      </c>
      <c r="H10628" s="102">
        <v>45591</v>
      </c>
      <c r="I10628" s="102" t="s">
        <v>292</v>
      </c>
      <c r="J10628" s="102" t="s">
        <v>291</v>
      </c>
      <c r="K10628" s="102" t="s">
        <v>1</v>
      </c>
      <c r="L10628" s="102" t="s">
        <v>290</v>
      </c>
      <c r="M10628" s="102" t="s">
        <v>1074</v>
      </c>
      <c r="N10628" s="102">
        <v>6</v>
      </c>
      <c r="O10628" s="102" t="s">
        <v>1075</v>
      </c>
    </row>
    <row r="10629" spans="1:15" x14ac:dyDescent="0.25">
      <c r="A10629" s="102" t="s">
        <v>17523</v>
      </c>
      <c r="B10629" s="103" t="s">
        <v>12950</v>
      </c>
      <c r="C10629" s="103" t="s">
        <v>1118</v>
      </c>
      <c r="D10629" s="102" t="s">
        <v>2881</v>
      </c>
      <c r="E10629" s="102" t="s">
        <v>275</v>
      </c>
      <c r="F10629" s="102" t="s">
        <v>17524</v>
      </c>
      <c r="G10629" s="102" t="s">
        <v>17525</v>
      </c>
      <c r="H10629" s="102">
        <v>45591</v>
      </c>
      <c r="I10629" s="102" t="s">
        <v>292</v>
      </c>
      <c r="J10629" s="102" t="s">
        <v>291</v>
      </c>
      <c r="K10629" s="102" t="s">
        <v>1</v>
      </c>
      <c r="L10629" s="102" t="s">
        <v>290</v>
      </c>
      <c r="M10629" s="102" t="s">
        <v>1074</v>
      </c>
      <c r="N10629" s="102">
        <v>6</v>
      </c>
      <c r="O10629" s="102" t="s">
        <v>1075</v>
      </c>
    </row>
    <row r="10630" spans="1:15" x14ac:dyDescent="0.25">
      <c r="A10630" s="102" t="s">
        <v>9673</v>
      </c>
      <c r="B10630" s="103" t="s">
        <v>17526</v>
      </c>
      <c r="C10630" s="103" t="s">
        <v>1118</v>
      </c>
      <c r="D10630" s="102" t="s">
        <v>2881</v>
      </c>
      <c r="E10630" s="102" t="s">
        <v>275</v>
      </c>
      <c r="F10630" s="102" t="s">
        <v>17527</v>
      </c>
      <c r="G10630" s="102" t="s">
        <v>17528</v>
      </c>
      <c r="H10630" s="102">
        <v>45591</v>
      </c>
      <c r="I10630" s="102" t="s">
        <v>292</v>
      </c>
      <c r="J10630" s="102" t="s">
        <v>291</v>
      </c>
      <c r="K10630" s="102" t="s">
        <v>1</v>
      </c>
      <c r="L10630" s="102" t="s">
        <v>290</v>
      </c>
      <c r="M10630" s="102" t="s">
        <v>1074</v>
      </c>
      <c r="N10630" s="102">
        <v>6</v>
      </c>
      <c r="O10630" s="102" t="s">
        <v>1075</v>
      </c>
    </row>
    <row r="10631" spans="1:15" x14ac:dyDescent="0.25">
      <c r="A10631" s="102" t="s">
        <v>17529</v>
      </c>
      <c r="B10631" s="103" t="s">
        <v>17530</v>
      </c>
      <c r="C10631" s="103" t="s">
        <v>1118</v>
      </c>
      <c r="D10631" s="102" t="s">
        <v>2881</v>
      </c>
      <c r="E10631" s="102" t="s">
        <v>275</v>
      </c>
      <c r="F10631" s="102" t="s">
        <v>17531</v>
      </c>
      <c r="G10631" s="102" t="s">
        <v>17532</v>
      </c>
      <c r="H10631" s="102">
        <v>45591</v>
      </c>
      <c r="I10631" s="102" t="s">
        <v>292</v>
      </c>
      <c r="J10631" s="102" t="s">
        <v>291</v>
      </c>
      <c r="K10631" s="102" t="s">
        <v>1</v>
      </c>
      <c r="L10631" s="102" t="s">
        <v>290</v>
      </c>
      <c r="M10631" s="102" t="s">
        <v>1074</v>
      </c>
      <c r="N10631" s="102">
        <v>6</v>
      </c>
      <c r="O10631" s="102" t="s">
        <v>1075</v>
      </c>
    </row>
    <row r="10632" spans="1:15" x14ac:dyDescent="0.25">
      <c r="A10632" s="102" t="s">
        <v>17533</v>
      </c>
      <c r="B10632" s="103" t="s">
        <v>14091</v>
      </c>
      <c r="C10632" s="103" t="s">
        <v>1118</v>
      </c>
      <c r="D10632" s="102" t="s">
        <v>2881</v>
      </c>
      <c r="E10632" s="102" t="s">
        <v>275</v>
      </c>
      <c r="F10632" s="102" t="s">
        <v>17534</v>
      </c>
      <c r="G10632" s="102" t="s">
        <v>17535</v>
      </c>
      <c r="H10632" s="102">
        <v>45591</v>
      </c>
      <c r="I10632" s="102" t="s">
        <v>292</v>
      </c>
      <c r="J10632" s="102" t="s">
        <v>291</v>
      </c>
      <c r="K10632" s="102" t="s">
        <v>1</v>
      </c>
      <c r="L10632" s="102" t="s">
        <v>290</v>
      </c>
      <c r="M10632" s="102" t="s">
        <v>1074</v>
      </c>
      <c r="N10632" s="102">
        <v>6</v>
      </c>
      <c r="O10632" s="102" t="s">
        <v>1075</v>
      </c>
    </row>
    <row r="10633" spans="1:15" x14ac:dyDescent="0.25">
      <c r="A10633" s="102" t="s">
        <v>17536</v>
      </c>
      <c r="B10633" s="103" t="s">
        <v>1233</v>
      </c>
      <c r="C10633" s="103" t="s">
        <v>274</v>
      </c>
      <c r="D10633" s="102" t="s">
        <v>136</v>
      </c>
      <c r="E10633" s="102" t="s">
        <v>275</v>
      </c>
      <c r="F10633" s="102" t="s">
        <v>17537</v>
      </c>
      <c r="G10633" s="102">
        <v>14488</v>
      </c>
      <c r="H10633" s="102">
        <v>45591</v>
      </c>
      <c r="I10633" s="102" t="s">
        <v>292</v>
      </c>
      <c r="J10633" s="102" t="s">
        <v>291</v>
      </c>
      <c r="K10633" s="102" t="s">
        <v>1</v>
      </c>
      <c r="L10633" s="102" t="s">
        <v>290</v>
      </c>
      <c r="M10633" s="102" t="s">
        <v>1074</v>
      </c>
      <c r="N10633" s="102">
        <v>6</v>
      </c>
      <c r="O10633" s="102" t="s">
        <v>1075</v>
      </c>
    </row>
    <row r="10634" spans="1:15" x14ac:dyDescent="0.25">
      <c r="A10634" s="102" t="s">
        <v>17538</v>
      </c>
      <c r="B10634" s="103" t="s">
        <v>1197</v>
      </c>
      <c r="C10634" s="103" t="s">
        <v>1077</v>
      </c>
      <c r="D10634" s="102" t="s">
        <v>196</v>
      </c>
      <c r="E10634" s="102" t="s">
        <v>275</v>
      </c>
      <c r="F10634" s="102" t="s">
        <v>17539</v>
      </c>
      <c r="H10634" s="102">
        <v>45591</v>
      </c>
      <c r="I10634" s="102" t="s">
        <v>292</v>
      </c>
      <c r="J10634" s="102" t="s">
        <v>291</v>
      </c>
      <c r="K10634" s="102" t="s">
        <v>1</v>
      </c>
      <c r="L10634" s="102" t="s">
        <v>290</v>
      </c>
      <c r="M10634" s="102" t="s">
        <v>1074</v>
      </c>
      <c r="N10634" s="102">
        <v>6</v>
      </c>
      <c r="O10634" s="102" t="s">
        <v>1075</v>
      </c>
    </row>
    <row r="10635" spans="1:15" x14ac:dyDescent="0.25">
      <c r="A10635" s="102" t="s">
        <v>17540</v>
      </c>
      <c r="B10635" s="103" t="s">
        <v>17541</v>
      </c>
      <c r="C10635" s="103" t="s">
        <v>1118</v>
      </c>
      <c r="D10635" s="102" t="s">
        <v>2881</v>
      </c>
      <c r="E10635" s="102" t="s">
        <v>275</v>
      </c>
      <c r="F10635" s="102" t="s">
        <v>17542</v>
      </c>
      <c r="G10635" s="102" t="s">
        <v>17543</v>
      </c>
      <c r="H10635" s="102">
        <v>45591</v>
      </c>
      <c r="I10635" s="102" t="s">
        <v>292</v>
      </c>
      <c r="J10635" s="102" t="s">
        <v>291</v>
      </c>
      <c r="K10635" s="102" t="s">
        <v>1</v>
      </c>
      <c r="L10635" s="102" t="s">
        <v>290</v>
      </c>
      <c r="M10635" s="102" t="s">
        <v>1074</v>
      </c>
      <c r="N10635" s="102">
        <v>6</v>
      </c>
      <c r="O10635" s="102" t="s">
        <v>1075</v>
      </c>
    </row>
    <row r="10636" spans="1:15" x14ac:dyDescent="0.25">
      <c r="A10636" s="102" t="s">
        <v>17544</v>
      </c>
      <c r="B10636" s="103" t="s">
        <v>14637</v>
      </c>
      <c r="C10636" s="103" t="s">
        <v>1082</v>
      </c>
      <c r="D10636" s="102" t="s">
        <v>2881</v>
      </c>
      <c r="E10636" s="102" t="s">
        <v>275</v>
      </c>
      <c r="F10636" s="102" t="s">
        <v>17545</v>
      </c>
      <c r="G10636" s="102" t="s">
        <v>17546</v>
      </c>
      <c r="H10636" s="102">
        <v>45591</v>
      </c>
      <c r="I10636" s="102" t="s">
        <v>292</v>
      </c>
      <c r="J10636" s="102" t="s">
        <v>291</v>
      </c>
      <c r="K10636" s="102" t="s">
        <v>1</v>
      </c>
      <c r="L10636" s="102" t="s">
        <v>290</v>
      </c>
      <c r="M10636" s="102" t="s">
        <v>1082</v>
      </c>
      <c r="N10636" s="102">
        <v>6</v>
      </c>
      <c r="O10636" s="102" t="s">
        <v>1075</v>
      </c>
    </row>
    <row r="10637" spans="1:15" x14ac:dyDescent="0.25">
      <c r="A10637" s="102" t="s">
        <v>17544</v>
      </c>
      <c r="B10637" s="103" t="s">
        <v>14188</v>
      </c>
      <c r="C10637" s="103" t="s">
        <v>274</v>
      </c>
      <c r="D10637" s="102" t="s">
        <v>2881</v>
      </c>
      <c r="E10637" s="102" t="s">
        <v>275</v>
      </c>
      <c r="F10637" s="102" t="s">
        <v>17547</v>
      </c>
      <c r="G10637" s="102" t="s">
        <v>17548</v>
      </c>
      <c r="H10637" s="102">
        <v>45591</v>
      </c>
      <c r="I10637" s="102" t="s">
        <v>292</v>
      </c>
      <c r="J10637" s="102" t="s">
        <v>291</v>
      </c>
      <c r="K10637" s="102" t="s">
        <v>1</v>
      </c>
      <c r="L10637" s="102" t="s">
        <v>290</v>
      </c>
      <c r="M10637" s="102" t="s">
        <v>1074</v>
      </c>
      <c r="N10637" s="102">
        <v>6</v>
      </c>
      <c r="O10637" s="102" t="s">
        <v>1075</v>
      </c>
    </row>
    <row r="10638" spans="1:15" x14ac:dyDescent="0.25">
      <c r="A10638" s="102" t="s">
        <v>17544</v>
      </c>
      <c r="B10638" s="103" t="s">
        <v>17549</v>
      </c>
      <c r="C10638" s="103" t="s">
        <v>1082</v>
      </c>
      <c r="D10638" s="102" t="s">
        <v>2881</v>
      </c>
      <c r="E10638" s="102" t="s">
        <v>275</v>
      </c>
      <c r="F10638" s="102" t="s">
        <v>17550</v>
      </c>
      <c r="G10638" s="102" t="s">
        <v>17551</v>
      </c>
      <c r="H10638" s="102">
        <v>45591</v>
      </c>
      <c r="I10638" s="102" t="s">
        <v>292</v>
      </c>
      <c r="J10638" s="102" t="s">
        <v>291</v>
      </c>
      <c r="K10638" s="102" t="s">
        <v>1</v>
      </c>
      <c r="L10638" s="102" t="s">
        <v>290</v>
      </c>
      <c r="M10638" s="102" t="s">
        <v>1082</v>
      </c>
      <c r="N10638" s="102">
        <v>6</v>
      </c>
      <c r="O10638" s="102" t="s">
        <v>1075</v>
      </c>
    </row>
    <row r="10639" spans="1:15" x14ac:dyDescent="0.25">
      <c r="A10639" s="102" t="s">
        <v>7359</v>
      </c>
      <c r="B10639" s="103" t="s">
        <v>17552</v>
      </c>
      <c r="C10639" s="103" t="s">
        <v>274</v>
      </c>
      <c r="D10639" s="102" t="s">
        <v>2881</v>
      </c>
      <c r="E10639" s="102" t="s">
        <v>275</v>
      </c>
      <c r="F10639" s="102" t="s">
        <v>17553</v>
      </c>
      <c r="G10639" s="102" t="s">
        <v>17554</v>
      </c>
      <c r="H10639" s="102">
        <v>45591</v>
      </c>
      <c r="I10639" s="102" t="s">
        <v>292</v>
      </c>
      <c r="J10639" s="102" t="s">
        <v>291</v>
      </c>
      <c r="K10639" s="102" t="s">
        <v>1</v>
      </c>
      <c r="L10639" s="102" t="s">
        <v>290</v>
      </c>
      <c r="M10639" s="102" t="s">
        <v>1074</v>
      </c>
      <c r="N10639" s="102">
        <v>6</v>
      </c>
      <c r="O10639" s="102" t="s">
        <v>1075</v>
      </c>
    </row>
    <row r="10640" spans="1:15" x14ac:dyDescent="0.25">
      <c r="A10640" s="102" t="s">
        <v>17555</v>
      </c>
      <c r="B10640" s="103" t="s">
        <v>8406</v>
      </c>
      <c r="C10640" s="103" t="s">
        <v>1118</v>
      </c>
      <c r="D10640" s="102" t="s">
        <v>2881</v>
      </c>
      <c r="E10640" s="102" t="s">
        <v>275</v>
      </c>
      <c r="F10640" s="102" t="s">
        <v>17556</v>
      </c>
      <c r="G10640" s="102" t="s">
        <v>17557</v>
      </c>
      <c r="H10640" s="102">
        <v>45591</v>
      </c>
      <c r="I10640" s="102" t="s">
        <v>292</v>
      </c>
      <c r="J10640" s="102" t="s">
        <v>291</v>
      </c>
      <c r="K10640" s="102" t="s">
        <v>1</v>
      </c>
      <c r="L10640" s="102" t="s">
        <v>290</v>
      </c>
      <c r="M10640" s="102" t="s">
        <v>1074</v>
      </c>
      <c r="N10640" s="102">
        <v>6</v>
      </c>
      <c r="O10640" s="102" t="s">
        <v>1075</v>
      </c>
    </row>
    <row r="10641" spans="1:15" x14ac:dyDescent="0.25">
      <c r="A10641" s="102" t="s">
        <v>17558</v>
      </c>
      <c r="B10641" s="103" t="s">
        <v>17559</v>
      </c>
      <c r="C10641" s="103" t="s">
        <v>1225</v>
      </c>
      <c r="D10641" s="102" t="s">
        <v>196</v>
      </c>
      <c r="E10641" s="102" t="s">
        <v>275</v>
      </c>
      <c r="F10641" s="102" t="s">
        <v>17560</v>
      </c>
      <c r="H10641" s="102">
        <v>45591</v>
      </c>
      <c r="I10641" s="102" t="s">
        <v>292</v>
      </c>
      <c r="J10641" s="102" t="s">
        <v>291</v>
      </c>
      <c r="K10641" s="102" t="s">
        <v>1</v>
      </c>
      <c r="L10641" s="102" t="s">
        <v>290</v>
      </c>
      <c r="M10641" s="102" t="s">
        <v>1074</v>
      </c>
      <c r="N10641" s="102">
        <v>6</v>
      </c>
      <c r="O10641" s="102" t="s">
        <v>1075</v>
      </c>
    </row>
    <row r="10642" spans="1:15" x14ac:dyDescent="0.25">
      <c r="A10642" s="102" t="s">
        <v>17561</v>
      </c>
      <c r="B10642" s="103" t="s">
        <v>17562</v>
      </c>
      <c r="C10642" s="103" t="s">
        <v>1118</v>
      </c>
      <c r="D10642" s="102" t="s">
        <v>318</v>
      </c>
      <c r="E10642" s="102" t="s">
        <v>275</v>
      </c>
      <c r="F10642" s="102" t="s">
        <v>17563</v>
      </c>
      <c r="H10642" s="102">
        <v>45591</v>
      </c>
      <c r="I10642" s="102" t="s">
        <v>292</v>
      </c>
      <c r="J10642" s="102" t="s">
        <v>291</v>
      </c>
      <c r="K10642" s="102" t="s">
        <v>1</v>
      </c>
      <c r="L10642" s="102" t="s">
        <v>290</v>
      </c>
      <c r="M10642" s="102" t="s">
        <v>1074</v>
      </c>
      <c r="N10642" s="102">
        <v>6</v>
      </c>
      <c r="O10642" s="102" t="s">
        <v>1075</v>
      </c>
    </row>
    <row r="10643" spans="1:15" x14ac:dyDescent="0.25">
      <c r="A10643" s="102" t="s">
        <v>17564</v>
      </c>
      <c r="B10643" s="103" t="s">
        <v>17565</v>
      </c>
      <c r="C10643" s="103" t="s">
        <v>1118</v>
      </c>
      <c r="D10643" s="102" t="s">
        <v>318</v>
      </c>
      <c r="E10643" s="102" t="s">
        <v>275</v>
      </c>
      <c r="F10643" s="102" t="s">
        <v>17566</v>
      </c>
      <c r="H10643" s="102">
        <v>45591</v>
      </c>
      <c r="I10643" s="102" t="s">
        <v>292</v>
      </c>
      <c r="J10643" s="102" t="s">
        <v>291</v>
      </c>
      <c r="K10643" s="102" t="s">
        <v>1</v>
      </c>
      <c r="L10643" s="102" t="s">
        <v>290</v>
      </c>
      <c r="M10643" s="102" t="s">
        <v>1074</v>
      </c>
      <c r="N10643" s="102">
        <v>6</v>
      </c>
      <c r="O10643" s="102" t="s">
        <v>1075</v>
      </c>
    </row>
    <row r="10644" spans="1:15" x14ac:dyDescent="0.25">
      <c r="A10644" s="102" t="s">
        <v>17567</v>
      </c>
      <c r="B10644" s="103" t="s">
        <v>17568</v>
      </c>
      <c r="C10644" s="103" t="s">
        <v>1225</v>
      </c>
      <c r="D10644" s="102" t="s">
        <v>196</v>
      </c>
      <c r="E10644" s="102" t="s">
        <v>275</v>
      </c>
      <c r="F10644" s="102" t="s">
        <v>17569</v>
      </c>
      <c r="H10644" s="102">
        <v>45591</v>
      </c>
      <c r="I10644" s="102" t="s">
        <v>292</v>
      </c>
      <c r="J10644" s="102" t="s">
        <v>291</v>
      </c>
      <c r="K10644" s="102" t="s">
        <v>1</v>
      </c>
      <c r="L10644" s="102" t="s">
        <v>290</v>
      </c>
      <c r="M10644" s="102" t="s">
        <v>1074</v>
      </c>
      <c r="N10644" s="102">
        <v>6</v>
      </c>
      <c r="O10644" s="102" t="s">
        <v>1075</v>
      </c>
    </row>
    <row r="10645" spans="1:15" x14ac:dyDescent="0.25">
      <c r="A10645" s="102" t="s">
        <v>16527</v>
      </c>
      <c r="B10645" s="103" t="s">
        <v>11590</v>
      </c>
      <c r="C10645" s="103" t="s">
        <v>274</v>
      </c>
      <c r="D10645" s="102" t="s">
        <v>2881</v>
      </c>
      <c r="E10645" s="102" t="s">
        <v>275</v>
      </c>
      <c r="F10645" s="102" t="s">
        <v>17570</v>
      </c>
      <c r="G10645" s="102" t="s">
        <v>17571</v>
      </c>
      <c r="H10645" s="102">
        <v>45591</v>
      </c>
      <c r="I10645" s="102" t="s">
        <v>292</v>
      </c>
      <c r="J10645" s="102" t="s">
        <v>291</v>
      </c>
      <c r="K10645" s="102" t="s">
        <v>1</v>
      </c>
      <c r="L10645" s="102" t="s">
        <v>290</v>
      </c>
      <c r="M10645" s="102" t="s">
        <v>1074</v>
      </c>
      <c r="N10645" s="102">
        <v>6</v>
      </c>
      <c r="O10645" s="102" t="s">
        <v>1075</v>
      </c>
    </row>
    <row r="10646" spans="1:15" x14ac:dyDescent="0.25">
      <c r="A10646" s="102" t="s">
        <v>4938</v>
      </c>
      <c r="B10646" s="103" t="s">
        <v>5169</v>
      </c>
      <c r="C10646" s="103" t="s">
        <v>1360</v>
      </c>
      <c r="D10646" s="102" t="s">
        <v>2881</v>
      </c>
      <c r="E10646" s="102" t="s">
        <v>275</v>
      </c>
      <c r="F10646" s="102" t="s">
        <v>17572</v>
      </c>
      <c r="G10646" s="102" t="s">
        <v>17573</v>
      </c>
      <c r="H10646" s="102">
        <v>45591</v>
      </c>
      <c r="I10646" s="102" t="s">
        <v>292</v>
      </c>
      <c r="J10646" s="102" t="s">
        <v>291</v>
      </c>
      <c r="K10646" s="102" t="s">
        <v>1</v>
      </c>
      <c r="L10646" s="102" t="s">
        <v>290</v>
      </c>
      <c r="M10646" s="102" t="s">
        <v>1074</v>
      </c>
      <c r="N10646" s="102">
        <v>6</v>
      </c>
      <c r="O10646" s="102" t="s">
        <v>1075</v>
      </c>
    </row>
    <row r="10647" spans="1:15" x14ac:dyDescent="0.25">
      <c r="A10647" s="102" t="s">
        <v>17574</v>
      </c>
      <c r="B10647" s="103" t="s">
        <v>14219</v>
      </c>
      <c r="C10647" s="103" t="s">
        <v>1118</v>
      </c>
      <c r="D10647" s="102" t="s">
        <v>2881</v>
      </c>
      <c r="E10647" s="102" t="s">
        <v>275</v>
      </c>
      <c r="F10647" s="102" t="s">
        <v>17575</v>
      </c>
      <c r="G10647" s="102" t="s">
        <v>17576</v>
      </c>
      <c r="H10647" s="102">
        <v>45591</v>
      </c>
      <c r="I10647" s="102" t="s">
        <v>292</v>
      </c>
      <c r="J10647" s="102" t="s">
        <v>291</v>
      </c>
      <c r="K10647" s="102" t="s">
        <v>1</v>
      </c>
      <c r="L10647" s="102" t="s">
        <v>290</v>
      </c>
      <c r="M10647" s="102" t="s">
        <v>1074</v>
      </c>
      <c r="N10647" s="102">
        <v>6</v>
      </c>
      <c r="O10647" s="102" t="s">
        <v>1075</v>
      </c>
    </row>
    <row r="10648" spans="1:15" x14ac:dyDescent="0.25">
      <c r="A10648" s="102" t="s">
        <v>2236</v>
      </c>
      <c r="B10648" s="103" t="s">
        <v>17577</v>
      </c>
      <c r="C10648" s="103" t="s">
        <v>1118</v>
      </c>
      <c r="D10648" s="102" t="s">
        <v>2881</v>
      </c>
      <c r="E10648" s="102" t="s">
        <v>275</v>
      </c>
      <c r="F10648" s="102" t="s">
        <v>17578</v>
      </c>
      <c r="G10648" s="102" t="s">
        <v>17579</v>
      </c>
      <c r="H10648" s="102">
        <v>45591</v>
      </c>
      <c r="I10648" s="102" t="s">
        <v>292</v>
      </c>
      <c r="J10648" s="102" t="s">
        <v>291</v>
      </c>
      <c r="K10648" s="102" t="s">
        <v>1</v>
      </c>
      <c r="L10648" s="102" t="s">
        <v>290</v>
      </c>
      <c r="M10648" s="102" t="s">
        <v>1074</v>
      </c>
      <c r="N10648" s="102">
        <v>6</v>
      </c>
      <c r="O10648" s="102" t="s">
        <v>1075</v>
      </c>
    </row>
    <row r="10649" spans="1:15" x14ac:dyDescent="0.25">
      <c r="A10649" s="102" t="s">
        <v>4463</v>
      </c>
      <c r="B10649" s="103" t="s">
        <v>17580</v>
      </c>
      <c r="C10649" s="103" t="s">
        <v>1118</v>
      </c>
      <c r="D10649" s="102" t="s">
        <v>2881</v>
      </c>
      <c r="E10649" s="102" t="s">
        <v>275</v>
      </c>
      <c r="F10649" s="102" t="s">
        <v>17581</v>
      </c>
      <c r="G10649" s="102" t="s">
        <v>17582</v>
      </c>
      <c r="H10649" s="102">
        <v>45591</v>
      </c>
      <c r="I10649" s="102" t="s">
        <v>292</v>
      </c>
      <c r="J10649" s="102" t="s">
        <v>291</v>
      </c>
      <c r="K10649" s="102" t="s">
        <v>1</v>
      </c>
      <c r="L10649" s="102" t="s">
        <v>290</v>
      </c>
      <c r="M10649" s="102" t="s">
        <v>1074</v>
      </c>
      <c r="N10649" s="102">
        <v>6</v>
      </c>
      <c r="O10649" s="102" t="s">
        <v>1075</v>
      </c>
    </row>
    <row r="10650" spans="1:15" x14ac:dyDescent="0.25">
      <c r="A10650" s="102" t="s">
        <v>3301</v>
      </c>
      <c r="B10650" s="103" t="s">
        <v>1992</v>
      </c>
      <c r="C10650" s="103" t="s">
        <v>1077</v>
      </c>
      <c r="D10650" s="102" t="s">
        <v>196</v>
      </c>
      <c r="E10650" s="102" t="s">
        <v>275</v>
      </c>
      <c r="F10650" s="102" t="s">
        <v>17583</v>
      </c>
      <c r="H10650" s="102">
        <v>45591</v>
      </c>
      <c r="I10650" s="102" t="s">
        <v>292</v>
      </c>
      <c r="J10650" s="102" t="s">
        <v>291</v>
      </c>
      <c r="K10650" s="102" t="s">
        <v>1</v>
      </c>
      <c r="L10650" s="102" t="s">
        <v>290</v>
      </c>
      <c r="M10650" s="102" t="s">
        <v>1074</v>
      </c>
      <c r="N10650" s="102">
        <v>6</v>
      </c>
      <c r="O10650" s="102" t="s">
        <v>1075</v>
      </c>
    </row>
    <row r="10651" spans="1:15" x14ac:dyDescent="0.25">
      <c r="A10651" s="102" t="s">
        <v>17584</v>
      </c>
      <c r="B10651" s="103" t="s">
        <v>17585</v>
      </c>
      <c r="C10651" s="103" t="s">
        <v>1118</v>
      </c>
      <c r="D10651" s="102" t="s">
        <v>318</v>
      </c>
      <c r="E10651" s="102" t="s">
        <v>275</v>
      </c>
      <c r="F10651" s="102" t="s">
        <v>17586</v>
      </c>
      <c r="H10651" s="102">
        <v>45591</v>
      </c>
      <c r="I10651" s="102" t="s">
        <v>292</v>
      </c>
      <c r="J10651" s="102" t="s">
        <v>291</v>
      </c>
      <c r="K10651" s="102" t="s">
        <v>1</v>
      </c>
      <c r="L10651" s="102" t="s">
        <v>290</v>
      </c>
      <c r="M10651" s="102" t="s">
        <v>1074</v>
      </c>
      <c r="N10651" s="102">
        <v>6</v>
      </c>
      <c r="O10651" s="102" t="s">
        <v>1075</v>
      </c>
    </row>
    <row r="10652" spans="1:15" x14ac:dyDescent="0.25">
      <c r="A10652" s="102" t="s">
        <v>17587</v>
      </c>
      <c r="B10652" s="103" t="s">
        <v>1109</v>
      </c>
      <c r="C10652" s="103" t="s">
        <v>277</v>
      </c>
      <c r="D10652" s="102" t="s">
        <v>136</v>
      </c>
      <c r="E10652" s="102" t="s">
        <v>275</v>
      </c>
      <c r="F10652" s="102" t="s">
        <v>17588</v>
      </c>
      <c r="G10652" s="102">
        <v>19817</v>
      </c>
      <c r="H10652" s="102">
        <v>45591</v>
      </c>
      <c r="I10652" s="102" t="s">
        <v>292</v>
      </c>
      <c r="J10652" s="102" t="s">
        <v>291</v>
      </c>
      <c r="K10652" s="102" t="s">
        <v>1</v>
      </c>
      <c r="L10652" s="102" t="s">
        <v>290</v>
      </c>
      <c r="M10652" s="102" t="s">
        <v>1074</v>
      </c>
      <c r="N10652" s="102">
        <v>6</v>
      </c>
      <c r="O10652" s="102" t="s">
        <v>1075</v>
      </c>
    </row>
    <row r="10653" spans="1:15" x14ac:dyDescent="0.25">
      <c r="A10653" s="102" t="s">
        <v>17589</v>
      </c>
      <c r="B10653" s="103" t="s">
        <v>17590</v>
      </c>
      <c r="C10653" s="103" t="s">
        <v>1118</v>
      </c>
      <c r="D10653" s="102" t="s">
        <v>318</v>
      </c>
      <c r="E10653" s="102" t="s">
        <v>275</v>
      </c>
      <c r="F10653" s="102" t="s">
        <v>17591</v>
      </c>
      <c r="H10653" s="102">
        <v>45591</v>
      </c>
      <c r="I10653" s="102" t="s">
        <v>292</v>
      </c>
      <c r="J10653" s="102" t="s">
        <v>291</v>
      </c>
      <c r="K10653" s="102" t="s">
        <v>1</v>
      </c>
      <c r="L10653" s="102" t="s">
        <v>290</v>
      </c>
      <c r="M10653" s="102" t="s">
        <v>1074</v>
      </c>
      <c r="N10653" s="102">
        <v>6</v>
      </c>
      <c r="O10653" s="102" t="s">
        <v>1075</v>
      </c>
    </row>
    <row r="10654" spans="1:15" x14ac:dyDescent="0.25">
      <c r="A10654" s="102" t="s">
        <v>17589</v>
      </c>
      <c r="B10654" s="103" t="s">
        <v>17592</v>
      </c>
      <c r="C10654" s="103" t="s">
        <v>274</v>
      </c>
      <c r="D10654" s="102" t="s">
        <v>318</v>
      </c>
      <c r="E10654" s="102" t="s">
        <v>275</v>
      </c>
      <c r="F10654" s="102" t="s">
        <v>17593</v>
      </c>
      <c r="H10654" s="102">
        <v>45591</v>
      </c>
      <c r="I10654" s="102" t="s">
        <v>292</v>
      </c>
      <c r="J10654" s="102" t="s">
        <v>291</v>
      </c>
      <c r="K10654" s="102" t="s">
        <v>1</v>
      </c>
      <c r="L10654" s="102" t="s">
        <v>290</v>
      </c>
      <c r="M10654" s="102" t="s">
        <v>1074</v>
      </c>
      <c r="N10654" s="102">
        <v>6</v>
      </c>
      <c r="O10654" s="102" t="s">
        <v>1075</v>
      </c>
    </row>
    <row r="10655" spans="1:15" x14ac:dyDescent="0.25">
      <c r="A10655" s="102" t="s">
        <v>17594</v>
      </c>
      <c r="B10655" s="103" t="s">
        <v>1675</v>
      </c>
      <c r="C10655" s="103" t="s">
        <v>277</v>
      </c>
      <c r="D10655" s="102" t="s">
        <v>136</v>
      </c>
      <c r="E10655" s="102" t="s">
        <v>275</v>
      </c>
      <c r="F10655" s="102" t="s">
        <v>17595</v>
      </c>
      <c r="G10655" s="102">
        <v>35450</v>
      </c>
      <c r="H10655" s="102">
        <v>45591</v>
      </c>
      <c r="I10655" s="102" t="s">
        <v>292</v>
      </c>
      <c r="J10655" s="102" t="s">
        <v>291</v>
      </c>
      <c r="K10655" s="102" t="s">
        <v>1</v>
      </c>
      <c r="L10655" s="102" t="s">
        <v>290</v>
      </c>
      <c r="M10655" s="102" t="s">
        <v>1074</v>
      </c>
      <c r="N10655" s="102">
        <v>6</v>
      </c>
      <c r="O10655" s="102" t="s">
        <v>1075</v>
      </c>
    </row>
    <row r="10656" spans="1:15" x14ac:dyDescent="0.25">
      <c r="A10656" s="102" t="s">
        <v>17596</v>
      </c>
      <c r="B10656" s="103" t="s">
        <v>8350</v>
      </c>
      <c r="C10656" s="103" t="s">
        <v>1118</v>
      </c>
      <c r="D10656" s="102" t="s">
        <v>2881</v>
      </c>
      <c r="E10656" s="102" t="s">
        <v>275</v>
      </c>
      <c r="F10656" s="102" t="s">
        <v>17597</v>
      </c>
      <c r="G10656" s="102" t="s">
        <v>17598</v>
      </c>
      <c r="H10656" s="102">
        <v>45591</v>
      </c>
      <c r="I10656" s="102" t="s">
        <v>292</v>
      </c>
      <c r="J10656" s="102" t="s">
        <v>291</v>
      </c>
      <c r="K10656" s="102" t="s">
        <v>1</v>
      </c>
      <c r="L10656" s="102" t="s">
        <v>290</v>
      </c>
      <c r="M10656" s="102" t="s">
        <v>1074</v>
      </c>
      <c r="N10656" s="102">
        <v>6</v>
      </c>
      <c r="O10656" s="102" t="s">
        <v>1075</v>
      </c>
    </row>
    <row r="10657" spans="1:15" x14ac:dyDescent="0.25">
      <c r="A10657" s="102" t="s">
        <v>17599</v>
      </c>
      <c r="B10657" s="103" t="s">
        <v>14362</v>
      </c>
      <c r="C10657" s="103" t="s">
        <v>1118</v>
      </c>
      <c r="D10657" s="102" t="s">
        <v>2881</v>
      </c>
      <c r="E10657" s="102" t="s">
        <v>275</v>
      </c>
      <c r="F10657" s="102" t="s">
        <v>17600</v>
      </c>
      <c r="G10657" s="102" t="s">
        <v>17601</v>
      </c>
      <c r="H10657" s="102">
        <v>45591</v>
      </c>
      <c r="I10657" s="102" t="s">
        <v>292</v>
      </c>
      <c r="J10657" s="102" t="s">
        <v>291</v>
      </c>
      <c r="K10657" s="102" t="s">
        <v>1</v>
      </c>
      <c r="L10657" s="102" t="s">
        <v>290</v>
      </c>
      <c r="M10657" s="102" t="s">
        <v>1074</v>
      </c>
      <c r="N10657" s="102">
        <v>6</v>
      </c>
      <c r="O10657" s="102" t="s">
        <v>1075</v>
      </c>
    </row>
    <row r="10658" spans="1:15" x14ac:dyDescent="0.25">
      <c r="A10658" s="102" t="s">
        <v>1548</v>
      </c>
      <c r="B10658" s="103" t="s">
        <v>17602</v>
      </c>
      <c r="C10658" s="103" t="s">
        <v>277</v>
      </c>
      <c r="D10658" s="102" t="s">
        <v>136</v>
      </c>
      <c r="E10658" s="102" t="s">
        <v>275</v>
      </c>
      <c r="F10658" s="102" t="s">
        <v>17603</v>
      </c>
      <c r="G10658" s="102">
        <v>35223</v>
      </c>
      <c r="H10658" s="102">
        <v>45591</v>
      </c>
      <c r="I10658" s="102" t="s">
        <v>292</v>
      </c>
      <c r="J10658" s="102" t="s">
        <v>291</v>
      </c>
      <c r="K10658" s="102" t="s">
        <v>1</v>
      </c>
      <c r="L10658" s="102" t="s">
        <v>290</v>
      </c>
      <c r="M10658" s="102" t="s">
        <v>1074</v>
      </c>
      <c r="N10658" s="102">
        <v>6</v>
      </c>
      <c r="O10658" s="102" t="s">
        <v>1075</v>
      </c>
    </row>
    <row r="10659" spans="1:15" x14ac:dyDescent="0.25">
      <c r="A10659" s="102" t="s">
        <v>17604</v>
      </c>
      <c r="B10659" s="103" t="s">
        <v>2211</v>
      </c>
      <c r="C10659" s="103" t="s">
        <v>1077</v>
      </c>
      <c r="D10659" s="102" t="s">
        <v>196</v>
      </c>
      <c r="E10659" s="102" t="s">
        <v>275</v>
      </c>
      <c r="F10659" s="102" t="s">
        <v>17605</v>
      </c>
      <c r="H10659" s="102">
        <v>45591</v>
      </c>
      <c r="I10659" s="102" t="s">
        <v>292</v>
      </c>
      <c r="J10659" s="102" t="s">
        <v>291</v>
      </c>
      <c r="K10659" s="102" t="s">
        <v>1</v>
      </c>
      <c r="L10659" s="102" t="s">
        <v>290</v>
      </c>
      <c r="M10659" s="102" t="s">
        <v>1074</v>
      </c>
      <c r="N10659" s="102">
        <v>6</v>
      </c>
      <c r="O10659" s="102" t="s">
        <v>1075</v>
      </c>
    </row>
    <row r="10660" spans="1:15" x14ac:dyDescent="0.25">
      <c r="A10660" s="102" t="s">
        <v>5480</v>
      </c>
      <c r="B10660" s="103" t="s">
        <v>5835</v>
      </c>
      <c r="C10660" s="103" t="s">
        <v>274</v>
      </c>
      <c r="D10660" s="102" t="s">
        <v>136</v>
      </c>
      <c r="E10660" s="102" t="s">
        <v>275</v>
      </c>
      <c r="F10660" s="102" t="s">
        <v>17606</v>
      </c>
      <c r="G10660" s="102">
        <v>21623</v>
      </c>
      <c r="H10660" s="102">
        <v>45591</v>
      </c>
      <c r="I10660" s="102" t="s">
        <v>292</v>
      </c>
      <c r="J10660" s="102" t="s">
        <v>291</v>
      </c>
      <c r="K10660" s="102" t="s">
        <v>1</v>
      </c>
      <c r="L10660" s="102" t="s">
        <v>290</v>
      </c>
      <c r="M10660" s="102" t="s">
        <v>1074</v>
      </c>
      <c r="N10660" s="102">
        <v>6</v>
      </c>
      <c r="O10660" s="102" t="s">
        <v>1075</v>
      </c>
    </row>
    <row r="10661" spans="1:15" x14ac:dyDescent="0.25">
      <c r="A10661" s="102" t="s">
        <v>17607</v>
      </c>
      <c r="B10661" s="103" t="s">
        <v>17608</v>
      </c>
      <c r="C10661" s="103" t="s">
        <v>274</v>
      </c>
      <c r="D10661" s="102" t="s">
        <v>2881</v>
      </c>
      <c r="E10661" s="102" t="s">
        <v>275</v>
      </c>
      <c r="F10661" s="102" t="s">
        <v>17609</v>
      </c>
      <c r="G10661" s="102" t="s">
        <v>17610</v>
      </c>
      <c r="H10661" s="102">
        <v>45591</v>
      </c>
      <c r="I10661" s="102" t="s">
        <v>292</v>
      </c>
      <c r="J10661" s="102" t="s">
        <v>291</v>
      </c>
      <c r="K10661" s="102" t="s">
        <v>1</v>
      </c>
      <c r="L10661" s="102" t="s">
        <v>290</v>
      </c>
      <c r="M10661" s="102" t="s">
        <v>1074</v>
      </c>
      <c r="N10661" s="102">
        <v>6</v>
      </c>
      <c r="O10661" s="102" t="s">
        <v>1075</v>
      </c>
    </row>
    <row r="10662" spans="1:15" x14ac:dyDescent="0.25">
      <c r="A10662" s="102" t="s">
        <v>17607</v>
      </c>
      <c r="B10662" s="103" t="s">
        <v>13839</v>
      </c>
      <c r="C10662" s="103" t="s">
        <v>1180</v>
      </c>
      <c r="D10662" s="102" t="s">
        <v>2881</v>
      </c>
      <c r="E10662" s="102" t="s">
        <v>275</v>
      </c>
      <c r="F10662" s="102" t="s">
        <v>17611</v>
      </c>
      <c r="G10662" s="102" t="s">
        <v>17612</v>
      </c>
      <c r="H10662" s="102">
        <v>45591</v>
      </c>
      <c r="I10662" s="102" t="s">
        <v>292</v>
      </c>
      <c r="J10662" s="102" t="s">
        <v>291</v>
      </c>
      <c r="K10662" s="102" t="s">
        <v>1</v>
      </c>
      <c r="L10662" s="102" t="s">
        <v>290</v>
      </c>
      <c r="M10662" s="102" t="s">
        <v>1180</v>
      </c>
      <c r="N10662" s="102">
        <v>6</v>
      </c>
      <c r="O10662" s="102" t="s">
        <v>1075</v>
      </c>
    </row>
    <row r="10663" spans="1:15" x14ac:dyDescent="0.25">
      <c r="A10663" s="102" t="s">
        <v>17607</v>
      </c>
      <c r="B10663" s="103" t="s">
        <v>3085</v>
      </c>
      <c r="C10663" s="103" t="s">
        <v>1118</v>
      </c>
      <c r="D10663" s="102" t="s">
        <v>2881</v>
      </c>
      <c r="E10663" s="102" t="s">
        <v>275</v>
      </c>
      <c r="F10663" s="102" t="s">
        <v>17613</v>
      </c>
      <c r="G10663" s="102" t="s">
        <v>17614</v>
      </c>
      <c r="H10663" s="102">
        <v>45591</v>
      </c>
      <c r="I10663" s="102" t="s">
        <v>292</v>
      </c>
      <c r="J10663" s="102" t="s">
        <v>291</v>
      </c>
      <c r="K10663" s="102" t="s">
        <v>1</v>
      </c>
      <c r="L10663" s="102" t="s">
        <v>290</v>
      </c>
      <c r="M10663" s="102" t="s">
        <v>1074</v>
      </c>
      <c r="N10663" s="102">
        <v>6</v>
      </c>
      <c r="O10663" s="102" t="s">
        <v>1075</v>
      </c>
    </row>
    <row r="10664" spans="1:15" x14ac:dyDescent="0.25">
      <c r="A10664" s="102" t="s">
        <v>17615</v>
      </c>
      <c r="B10664" s="103" t="s">
        <v>11485</v>
      </c>
      <c r="C10664" s="103" t="s">
        <v>277</v>
      </c>
      <c r="D10664" s="102" t="s">
        <v>136</v>
      </c>
      <c r="E10664" s="102" t="s">
        <v>275</v>
      </c>
      <c r="F10664" s="102" t="s">
        <v>17616</v>
      </c>
      <c r="G10664" s="102">
        <v>21561</v>
      </c>
      <c r="H10664" s="102">
        <v>45591</v>
      </c>
      <c r="I10664" s="102" t="s">
        <v>292</v>
      </c>
      <c r="J10664" s="102" t="s">
        <v>291</v>
      </c>
      <c r="K10664" s="102" t="s">
        <v>1</v>
      </c>
      <c r="L10664" s="102" t="s">
        <v>290</v>
      </c>
      <c r="M10664" s="102" t="s">
        <v>1074</v>
      </c>
      <c r="N10664" s="102">
        <v>6</v>
      </c>
      <c r="O10664" s="102" t="s">
        <v>1075</v>
      </c>
    </row>
    <row r="10665" spans="1:15" x14ac:dyDescent="0.25">
      <c r="A10665" s="102" t="s">
        <v>17617</v>
      </c>
      <c r="B10665" s="103" t="s">
        <v>1266</v>
      </c>
      <c r="C10665" s="103" t="s">
        <v>277</v>
      </c>
      <c r="D10665" s="102" t="s">
        <v>136</v>
      </c>
      <c r="E10665" s="102" t="s">
        <v>275</v>
      </c>
      <c r="F10665" s="102" t="s">
        <v>17618</v>
      </c>
      <c r="G10665" s="102">
        <v>33379</v>
      </c>
      <c r="H10665" s="102">
        <v>45591</v>
      </c>
      <c r="I10665" s="102" t="s">
        <v>292</v>
      </c>
      <c r="J10665" s="102" t="s">
        <v>291</v>
      </c>
      <c r="K10665" s="102" t="s">
        <v>1</v>
      </c>
      <c r="L10665" s="102" t="s">
        <v>290</v>
      </c>
      <c r="M10665" s="102" t="s">
        <v>1074</v>
      </c>
      <c r="N10665" s="102">
        <v>6</v>
      </c>
      <c r="O10665" s="102" t="s">
        <v>1075</v>
      </c>
    </row>
    <row r="10666" spans="1:15" x14ac:dyDescent="0.25">
      <c r="A10666" s="102" t="s">
        <v>15676</v>
      </c>
      <c r="B10666" s="103" t="s">
        <v>17619</v>
      </c>
      <c r="C10666" s="103" t="s">
        <v>274</v>
      </c>
      <c r="D10666" s="102" t="s">
        <v>318</v>
      </c>
      <c r="E10666" s="102" t="s">
        <v>275</v>
      </c>
      <c r="F10666" s="102" t="s">
        <v>17620</v>
      </c>
      <c r="H10666" s="102">
        <v>45591</v>
      </c>
      <c r="I10666" s="102" t="s">
        <v>292</v>
      </c>
      <c r="J10666" s="102" t="s">
        <v>291</v>
      </c>
      <c r="K10666" s="102" t="s">
        <v>1</v>
      </c>
      <c r="L10666" s="102" t="s">
        <v>290</v>
      </c>
      <c r="M10666" s="102" t="s">
        <v>1074</v>
      </c>
      <c r="N10666" s="102">
        <v>6</v>
      </c>
      <c r="O10666" s="102" t="s">
        <v>1075</v>
      </c>
    </row>
    <row r="10667" spans="1:15" x14ac:dyDescent="0.25">
      <c r="A10667" s="102" t="s">
        <v>15676</v>
      </c>
      <c r="B10667" s="103" t="s">
        <v>1122</v>
      </c>
      <c r="C10667" s="103" t="s">
        <v>1082</v>
      </c>
      <c r="D10667" s="102" t="s">
        <v>318</v>
      </c>
      <c r="E10667" s="102" t="s">
        <v>275</v>
      </c>
      <c r="F10667" s="102" t="s">
        <v>17621</v>
      </c>
      <c r="G10667" s="102" t="s">
        <v>17622</v>
      </c>
      <c r="H10667" s="102">
        <v>45591</v>
      </c>
      <c r="I10667" s="102" t="s">
        <v>292</v>
      </c>
      <c r="J10667" s="102" t="s">
        <v>291</v>
      </c>
      <c r="K10667" s="102" t="s">
        <v>1</v>
      </c>
      <c r="L10667" s="102" t="s">
        <v>290</v>
      </c>
      <c r="M10667" s="102" t="s">
        <v>1082</v>
      </c>
      <c r="N10667" s="102">
        <v>6</v>
      </c>
      <c r="O10667" s="102" t="s">
        <v>1075</v>
      </c>
    </row>
    <row r="10668" spans="1:15" x14ac:dyDescent="0.25">
      <c r="A10668" s="102" t="s">
        <v>11160</v>
      </c>
      <c r="B10668" s="103" t="s">
        <v>3514</v>
      </c>
      <c r="C10668" s="103" t="s">
        <v>277</v>
      </c>
      <c r="D10668" s="102" t="s">
        <v>136</v>
      </c>
      <c r="E10668" s="102" t="s">
        <v>275</v>
      </c>
      <c r="F10668" s="102" t="s">
        <v>17623</v>
      </c>
      <c r="G10668" s="102">
        <v>16742</v>
      </c>
      <c r="H10668" s="102">
        <v>45591</v>
      </c>
      <c r="I10668" s="102" t="s">
        <v>292</v>
      </c>
      <c r="J10668" s="102" t="s">
        <v>291</v>
      </c>
      <c r="K10668" s="102" t="s">
        <v>1</v>
      </c>
      <c r="L10668" s="102" t="s">
        <v>290</v>
      </c>
      <c r="M10668" s="102" t="s">
        <v>1074</v>
      </c>
      <c r="N10668" s="102">
        <v>6</v>
      </c>
      <c r="O10668" s="102" t="s">
        <v>1075</v>
      </c>
    </row>
    <row r="10669" spans="1:15" x14ac:dyDescent="0.25">
      <c r="A10669" s="102" t="s">
        <v>17624</v>
      </c>
      <c r="B10669" s="103" t="s">
        <v>17625</v>
      </c>
      <c r="C10669" s="103" t="s">
        <v>277</v>
      </c>
      <c r="D10669" s="102" t="s">
        <v>136</v>
      </c>
      <c r="E10669" s="102" t="s">
        <v>275</v>
      </c>
      <c r="F10669" s="102" t="s">
        <v>17626</v>
      </c>
      <c r="G10669" s="102">
        <v>24222</v>
      </c>
      <c r="H10669" s="102">
        <v>45591</v>
      </c>
      <c r="I10669" s="102" t="s">
        <v>292</v>
      </c>
      <c r="J10669" s="102" t="s">
        <v>291</v>
      </c>
      <c r="K10669" s="102" t="s">
        <v>1</v>
      </c>
      <c r="L10669" s="102" t="s">
        <v>290</v>
      </c>
      <c r="M10669" s="102" t="s">
        <v>1074</v>
      </c>
      <c r="N10669" s="102">
        <v>6</v>
      </c>
      <c r="O10669" s="102" t="s">
        <v>1075</v>
      </c>
    </row>
    <row r="10670" spans="1:15" x14ac:dyDescent="0.25">
      <c r="A10670" s="102" t="s">
        <v>17627</v>
      </c>
      <c r="B10670" s="103" t="s">
        <v>17628</v>
      </c>
      <c r="C10670" s="103" t="s">
        <v>1118</v>
      </c>
      <c r="D10670" s="102" t="s">
        <v>318</v>
      </c>
      <c r="E10670" s="102" t="s">
        <v>275</v>
      </c>
      <c r="F10670" s="102" t="s">
        <v>17629</v>
      </c>
      <c r="H10670" s="102">
        <v>45591</v>
      </c>
      <c r="I10670" s="102" t="s">
        <v>292</v>
      </c>
      <c r="J10670" s="102" t="s">
        <v>291</v>
      </c>
      <c r="K10670" s="102" t="s">
        <v>1</v>
      </c>
      <c r="L10670" s="102" t="s">
        <v>290</v>
      </c>
      <c r="M10670" s="102" t="s">
        <v>1074</v>
      </c>
      <c r="N10670" s="102">
        <v>6</v>
      </c>
      <c r="O10670" s="102" t="s">
        <v>1075</v>
      </c>
    </row>
    <row r="10671" spans="1:15" x14ac:dyDescent="0.25">
      <c r="A10671" s="102" t="s">
        <v>17630</v>
      </c>
      <c r="B10671" s="103" t="s">
        <v>14153</v>
      </c>
      <c r="C10671" s="103" t="s">
        <v>274</v>
      </c>
      <c r="D10671" s="102" t="s">
        <v>2881</v>
      </c>
      <c r="E10671" s="102" t="s">
        <v>275</v>
      </c>
      <c r="F10671" s="102" t="s">
        <v>17631</v>
      </c>
      <c r="G10671" s="102" t="s">
        <v>17632</v>
      </c>
      <c r="H10671" s="102">
        <v>45591</v>
      </c>
      <c r="I10671" s="102" t="s">
        <v>292</v>
      </c>
      <c r="J10671" s="102" t="s">
        <v>291</v>
      </c>
      <c r="K10671" s="102" t="s">
        <v>1</v>
      </c>
      <c r="L10671" s="102" t="s">
        <v>290</v>
      </c>
      <c r="M10671" s="102" t="s">
        <v>1074</v>
      </c>
      <c r="N10671" s="102">
        <v>6</v>
      </c>
      <c r="O10671" s="102" t="s">
        <v>1075</v>
      </c>
    </row>
    <row r="10672" spans="1:15" x14ac:dyDescent="0.25">
      <c r="A10672" s="102" t="s">
        <v>17630</v>
      </c>
      <c r="B10672" s="103" t="s">
        <v>8489</v>
      </c>
      <c r="C10672" s="103" t="s">
        <v>1082</v>
      </c>
      <c r="D10672" s="102" t="s">
        <v>2881</v>
      </c>
      <c r="E10672" s="102" t="s">
        <v>275</v>
      </c>
      <c r="F10672" s="102" t="s">
        <v>17633</v>
      </c>
      <c r="G10672" s="102" t="s">
        <v>17634</v>
      </c>
      <c r="H10672" s="102">
        <v>45591</v>
      </c>
      <c r="I10672" s="102" t="s">
        <v>292</v>
      </c>
      <c r="J10672" s="102" t="s">
        <v>291</v>
      </c>
      <c r="K10672" s="102" t="s">
        <v>1</v>
      </c>
      <c r="L10672" s="102" t="s">
        <v>290</v>
      </c>
      <c r="M10672" s="102" t="s">
        <v>1082</v>
      </c>
      <c r="N10672" s="102">
        <v>6</v>
      </c>
      <c r="O10672" s="102" t="s">
        <v>1075</v>
      </c>
    </row>
    <row r="10673" spans="1:15" x14ac:dyDescent="0.25">
      <c r="A10673" s="102" t="s">
        <v>17630</v>
      </c>
      <c r="B10673" s="103" t="s">
        <v>17635</v>
      </c>
      <c r="C10673" s="103" t="s">
        <v>1118</v>
      </c>
      <c r="D10673" s="102" t="s">
        <v>2881</v>
      </c>
      <c r="E10673" s="102" t="s">
        <v>275</v>
      </c>
      <c r="F10673" s="102" t="s">
        <v>17636</v>
      </c>
      <c r="G10673" s="102" t="s">
        <v>17637</v>
      </c>
      <c r="H10673" s="102">
        <v>45591</v>
      </c>
      <c r="I10673" s="102" t="s">
        <v>292</v>
      </c>
      <c r="J10673" s="102" t="s">
        <v>291</v>
      </c>
      <c r="K10673" s="102" t="s">
        <v>1</v>
      </c>
      <c r="L10673" s="102" t="s">
        <v>290</v>
      </c>
      <c r="M10673" s="102" t="s">
        <v>1074</v>
      </c>
      <c r="N10673" s="102">
        <v>6</v>
      </c>
      <c r="O10673" s="102" t="s">
        <v>1075</v>
      </c>
    </row>
    <row r="10674" spans="1:15" x14ac:dyDescent="0.25">
      <c r="A10674" s="102" t="s">
        <v>17630</v>
      </c>
      <c r="B10674" s="103" t="s">
        <v>14234</v>
      </c>
      <c r="C10674" s="103" t="s">
        <v>1118</v>
      </c>
      <c r="D10674" s="102" t="s">
        <v>2881</v>
      </c>
      <c r="E10674" s="102" t="s">
        <v>275</v>
      </c>
      <c r="F10674" s="102" t="s">
        <v>17638</v>
      </c>
      <c r="G10674" s="102" t="s">
        <v>17639</v>
      </c>
      <c r="H10674" s="102">
        <v>45591</v>
      </c>
      <c r="I10674" s="102" t="s">
        <v>292</v>
      </c>
      <c r="J10674" s="102" t="s">
        <v>291</v>
      </c>
      <c r="K10674" s="102" t="s">
        <v>1</v>
      </c>
      <c r="L10674" s="102" t="s">
        <v>290</v>
      </c>
      <c r="M10674" s="102" t="s">
        <v>1074</v>
      </c>
      <c r="N10674" s="102">
        <v>6</v>
      </c>
      <c r="O10674" s="102" t="s">
        <v>1075</v>
      </c>
    </row>
    <row r="10675" spans="1:15" x14ac:dyDescent="0.25">
      <c r="A10675" s="102" t="s">
        <v>13105</v>
      </c>
      <c r="B10675" s="103" t="s">
        <v>5209</v>
      </c>
      <c r="C10675" s="103" t="s">
        <v>1360</v>
      </c>
      <c r="D10675" s="102" t="s">
        <v>2881</v>
      </c>
      <c r="E10675" s="102" t="s">
        <v>275</v>
      </c>
      <c r="F10675" s="102" t="s">
        <v>17640</v>
      </c>
      <c r="G10675" s="102" t="s">
        <v>17641</v>
      </c>
      <c r="H10675" s="102">
        <v>45591</v>
      </c>
      <c r="I10675" s="102" t="s">
        <v>292</v>
      </c>
      <c r="J10675" s="102" t="s">
        <v>291</v>
      </c>
      <c r="K10675" s="102" t="s">
        <v>1</v>
      </c>
      <c r="L10675" s="102" t="s">
        <v>290</v>
      </c>
      <c r="M10675" s="102" t="s">
        <v>1074</v>
      </c>
      <c r="N10675" s="102">
        <v>6</v>
      </c>
      <c r="O10675" s="102" t="s">
        <v>1075</v>
      </c>
    </row>
    <row r="10676" spans="1:15" x14ac:dyDescent="0.25">
      <c r="A10676" s="102" t="s">
        <v>3041</v>
      </c>
      <c r="B10676" s="103" t="s">
        <v>1122</v>
      </c>
      <c r="C10676" s="103" t="s">
        <v>274</v>
      </c>
      <c r="D10676" s="102" t="s">
        <v>136</v>
      </c>
      <c r="E10676" s="102" t="s">
        <v>275</v>
      </c>
      <c r="F10676" s="102" t="s">
        <v>17642</v>
      </c>
      <c r="G10676" s="102">
        <v>32480</v>
      </c>
      <c r="H10676" s="102">
        <v>45591</v>
      </c>
      <c r="I10676" s="102" t="s">
        <v>292</v>
      </c>
      <c r="J10676" s="102" t="s">
        <v>291</v>
      </c>
      <c r="K10676" s="102" t="s">
        <v>1</v>
      </c>
      <c r="L10676" s="102" t="s">
        <v>290</v>
      </c>
      <c r="M10676" s="102" t="s">
        <v>1074</v>
      </c>
      <c r="N10676" s="102">
        <v>6</v>
      </c>
      <c r="O10676" s="102" t="s">
        <v>1075</v>
      </c>
    </row>
    <row r="10677" spans="1:15" x14ac:dyDescent="0.25">
      <c r="A10677" s="102" t="s">
        <v>3041</v>
      </c>
      <c r="B10677" s="103" t="s">
        <v>1892</v>
      </c>
      <c r="C10677" s="103" t="s">
        <v>274</v>
      </c>
      <c r="D10677" s="102" t="s">
        <v>136</v>
      </c>
      <c r="E10677" s="102" t="s">
        <v>275</v>
      </c>
      <c r="F10677" s="102" t="s">
        <v>17643</v>
      </c>
      <c r="G10677" s="102">
        <v>33418</v>
      </c>
      <c r="H10677" s="102">
        <v>45591</v>
      </c>
      <c r="I10677" s="102" t="s">
        <v>292</v>
      </c>
      <c r="J10677" s="102" t="s">
        <v>291</v>
      </c>
      <c r="K10677" s="102" t="s">
        <v>1</v>
      </c>
      <c r="L10677" s="102" t="s">
        <v>290</v>
      </c>
      <c r="M10677" s="102" t="s">
        <v>1074</v>
      </c>
      <c r="N10677" s="102">
        <v>6</v>
      </c>
      <c r="O10677" s="102" t="s">
        <v>1075</v>
      </c>
    </row>
    <row r="10678" spans="1:15" x14ac:dyDescent="0.25">
      <c r="A10678" s="102" t="s">
        <v>17644</v>
      </c>
      <c r="B10678" s="103" t="s">
        <v>1284</v>
      </c>
      <c r="C10678" s="103" t="s">
        <v>1077</v>
      </c>
      <c r="D10678" s="102" t="s">
        <v>196</v>
      </c>
      <c r="E10678" s="102" t="s">
        <v>275</v>
      </c>
      <c r="F10678" s="102" t="s">
        <v>17645</v>
      </c>
      <c r="H10678" s="102">
        <v>45591</v>
      </c>
      <c r="I10678" s="102" t="s">
        <v>292</v>
      </c>
      <c r="J10678" s="102" t="s">
        <v>291</v>
      </c>
      <c r="K10678" s="102" t="s">
        <v>1</v>
      </c>
      <c r="L10678" s="102" t="s">
        <v>290</v>
      </c>
      <c r="M10678" s="102" t="s">
        <v>1074</v>
      </c>
      <c r="N10678" s="102">
        <v>6</v>
      </c>
      <c r="O10678" s="102" t="s">
        <v>1075</v>
      </c>
    </row>
    <row r="10679" spans="1:15" x14ac:dyDescent="0.25">
      <c r="A10679" s="102" t="s">
        <v>17646</v>
      </c>
      <c r="B10679" s="103" t="s">
        <v>2109</v>
      </c>
      <c r="C10679" s="103" t="s">
        <v>277</v>
      </c>
      <c r="D10679" s="102" t="s">
        <v>136</v>
      </c>
      <c r="E10679" s="102" t="s">
        <v>275</v>
      </c>
      <c r="F10679" s="102" t="s">
        <v>17647</v>
      </c>
      <c r="G10679" s="102">
        <v>24666</v>
      </c>
      <c r="H10679" s="102">
        <v>45591</v>
      </c>
      <c r="I10679" s="102" t="s">
        <v>292</v>
      </c>
      <c r="J10679" s="102" t="s">
        <v>291</v>
      </c>
      <c r="K10679" s="102" t="s">
        <v>1</v>
      </c>
      <c r="L10679" s="102" t="s">
        <v>290</v>
      </c>
      <c r="M10679" s="102" t="s">
        <v>1074</v>
      </c>
      <c r="N10679" s="102">
        <v>6</v>
      </c>
      <c r="O10679" s="102" t="s">
        <v>1075</v>
      </c>
    </row>
    <row r="10680" spans="1:15" x14ac:dyDescent="0.25">
      <c r="A10680" s="102" t="s">
        <v>7376</v>
      </c>
      <c r="B10680" s="103" t="s">
        <v>17648</v>
      </c>
      <c r="C10680" s="103" t="s">
        <v>277</v>
      </c>
      <c r="D10680" s="102" t="s">
        <v>136</v>
      </c>
      <c r="E10680" s="102" t="s">
        <v>275</v>
      </c>
      <c r="F10680" s="102" t="s">
        <v>17649</v>
      </c>
      <c r="G10680" s="102">
        <v>24116</v>
      </c>
      <c r="H10680" s="102">
        <v>45591</v>
      </c>
      <c r="I10680" s="102" t="s">
        <v>292</v>
      </c>
      <c r="J10680" s="102" t="s">
        <v>291</v>
      </c>
      <c r="K10680" s="102" t="s">
        <v>1</v>
      </c>
      <c r="L10680" s="102" t="s">
        <v>290</v>
      </c>
      <c r="M10680" s="102" t="s">
        <v>1074</v>
      </c>
      <c r="N10680" s="102">
        <v>6</v>
      </c>
      <c r="O10680" s="102" t="s">
        <v>1075</v>
      </c>
    </row>
    <row r="10681" spans="1:15" x14ac:dyDescent="0.25">
      <c r="A10681" s="102" t="s">
        <v>17650</v>
      </c>
      <c r="B10681" s="103" t="s">
        <v>14186</v>
      </c>
      <c r="C10681" s="103" t="s">
        <v>274</v>
      </c>
      <c r="D10681" s="102" t="s">
        <v>2881</v>
      </c>
      <c r="E10681" s="102" t="s">
        <v>275</v>
      </c>
      <c r="F10681" s="102" t="s">
        <v>17651</v>
      </c>
      <c r="G10681" s="102" t="s">
        <v>17652</v>
      </c>
      <c r="H10681" s="102">
        <v>45591</v>
      </c>
      <c r="I10681" s="102" t="s">
        <v>292</v>
      </c>
      <c r="J10681" s="102" t="s">
        <v>291</v>
      </c>
      <c r="K10681" s="102" t="s">
        <v>1</v>
      </c>
      <c r="L10681" s="102" t="s">
        <v>290</v>
      </c>
      <c r="M10681" s="102" t="s">
        <v>1074</v>
      </c>
      <c r="N10681" s="102">
        <v>6</v>
      </c>
      <c r="O10681" s="102" t="s">
        <v>1075</v>
      </c>
    </row>
    <row r="10682" spans="1:15" x14ac:dyDescent="0.25">
      <c r="A10682" s="102" t="s">
        <v>17653</v>
      </c>
      <c r="B10682" s="103" t="s">
        <v>10668</v>
      </c>
      <c r="C10682" s="103" t="s">
        <v>277</v>
      </c>
      <c r="D10682" s="102" t="s">
        <v>136</v>
      </c>
      <c r="E10682" s="102" t="s">
        <v>275</v>
      </c>
      <c r="F10682" s="102" t="s">
        <v>17654</v>
      </c>
      <c r="G10682" s="102">
        <v>32812</v>
      </c>
      <c r="H10682" s="102">
        <v>45591</v>
      </c>
      <c r="I10682" s="102" t="s">
        <v>292</v>
      </c>
      <c r="J10682" s="102" t="s">
        <v>291</v>
      </c>
      <c r="K10682" s="102" t="s">
        <v>1</v>
      </c>
      <c r="L10682" s="102" t="s">
        <v>290</v>
      </c>
      <c r="M10682" s="102" t="s">
        <v>1074</v>
      </c>
      <c r="N10682" s="102">
        <v>6</v>
      </c>
      <c r="O10682" s="102" t="s">
        <v>1075</v>
      </c>
    </row>
    <row r="10683" spans="1:15" x14ac:dyDescent="0.25">
      <c r="A10683" s="102" t="s">
        <v>17655</v>
      </c>
      <c r="B10683" s="103" t="s">
        <v>17656</v>
      </c>
      <c r="C10683" s="103" t="s">
        <v>1118</v>
      </c>
      <c r="D10683" s="102" t="s">
        <v>2881</v>
      </c>
      <c r="E10683" s="102" t="s">
        <v>275</v>
      </c>
      <c r="F10683" s="102" t="s">
        <v>17657</v>
      </c>
      <c r="G10683" s="102" t="s">
        <v>17658</v>
      </c>
      <c r="H10683" s="102">
        <v>45591</v>
      </c>
      <c r="I10683" s="102" t="s">
        <v>292</v>
      </c>
      <c r="J10683" s="102" t="s">
        <v>291</v>
      </c>
      <c r="K10683" s="102" t="s">
        <v>1</v>
      </c>
      <c r="L10683" s="102" t="s">
        <v>290</v>
      </c>
      <c r="M10683" s="102" t="s">
        <v>1074</v>
      </c>
      <c r="N10683" s="102">
        <v>6</v>
      </c>
      <c r="O10683" s="102" t="s">
        <v>1075</v>
      </c>
    </row>
    <row r="10684" spans="1:15" x14ac:dyDescent="0.25">
      <c r="A10684" s="102" t="s">
        <v>11190</v>
      </c>
      <c r="B10684" s="103" t="s">
        <v>1078</v>
      </c>
      <c r="C10684" s="103" t="s">
        <v>274</v>
      </c>
      <c r="D10684" s="102" t="s">
        <v>136</v>
      </c>
      <c r="E10684" s="102" t="s">
        <v>275</v>
      </c>
      <c r="F10684" s="102" t="s">
        <v>17659</v>
      </c>
      <c r="G10684" s="102">
        <v>22942</v>
      </c>
      <c r="H10684" s="102">
        <v>45591</v>
      </c>
      <c r="I10684" s="102" t="s">
        <v>292</v>
      </c>
      <c r="J10684" s="102" t="s">
        <v>291</v>
      </c>
      <c r="K10684" s="102" t="s">
        <v>1</v>
      </c>
      <c r="L10684" s="102" t="s">
        <v>290</v>
      </c>
      <c r="M10684" s="102" t="s">
        <v>1074</v>
      </c>
      <c r="N10684" s="102">
        <v>6</v>
      </c>
      <c r="O10684" s="102" t="s">
        <v>1075</v>
      </c>
    </row>
    <row r="10685" spans="1:15" x14ac:dyDescent="0.25">
      <c r="A10685" s="102" t="s">
        <v>11190</v>
      </c>
      <c r="B10685" s="103" t="s">
        <v>1076</v>
      </c>
      <c r="C10685" s="103" t="s">
        <v>1077</v>
      </c>
      <c r="D10685" s="102" t="s">
        <v>196</v>
      </c>
      <c r="E10685" s="102" t="s">
        <v>275</v>
      </c>
      <c r="F10685" s="102" t="s">
        <v>17660</v>
      </c>
      <c r="H10685" s="102">
        <v>45591</v>
      </c>
      <c r="I10685" s="102" t="s">
        <v>292</v>
      </c>
      <c r="J10685" s="102" t="s">
        <v>291</v>
      </c>
      <c r="K10685" s="102" t="s">
        <v>1</v>
      </c>
      <c r="L10685" s="102" t="s">
        <v>290</v>
      </c>
      <c r="M10685" s="102" t="s">
        <v>1074</v>
      </c>
      <c r="N10685" s="102">
        <v>6</v>
      </c>
      <c r="O10685" s="102" t="s">
        <v>1075</v>
      </c>
    </row>
    <row r="10686" spans="1:15" x14ac:dyDescent="0.25">
      <c r="A10686" s="102" t="s">
        <v>1227</v>
      </c>
      <c r="B10686" s="103" t="s">
        <v>1675</v>
      </c>
      <c r="C10686" s="103" t="s">
        <v>277</v>
      </c>
      <c r="D10686" s="102" t="s">
        <v>136</v>
      </c>
      <c r="E10686" s="102" t="s">
        <v>275</v>
      </c>
      <c r="F10686" s="102" t="s">
        <v>17661</v>
      </c>
      <c r="G10686" s="102">
        <v>28468</v>
      </c>
      <c r="H10686" s="102">
        <v>45591</v>
      </c>
      <c r="I10686" s="102" t="s">
        <v>292</v>
      </c>
      <c r="J10686" s="102" t="s">
        <v>291</v>
      </c>
      <c r="K10686" s="102" t="s">
        <v>1</v>
      </c>
      <c r="L10686" s="102" t="s">
        <v>290</v>
      </c>
      <c r="M10686" s="102" t="s">
        <v>1074</v>
      </c>
      <c r="N10686" s="102">
        <v>6</v>
      </c>
      <c r="O10686" s="102" t="s">
        <v>1075</v>
      </c>
    </row>
    <row r="10687" spans="1:15" x14ac:dyDescent="0.25">
      <c r="A10687" s="102" t="s">
        <v>2561</v>
      </c>
      <c r="B10687" s="103" t="s">
        <v>17662</v>
      </c>
      <c r="C10687" s="103" t="s">
        <v>1118</v>
      </c>
      <c r="D10687" s="102" t="s">
        <v>2881</v>
      </c>
      <c r="E10687" s="102" t="s">
        <v>275</v>
      </c>
      <c r="F10687" s="102" t="s">
        <v>17663</v>
      </c>
      <c r="G10687" s="102" t="s">
        <v>17664</v>
      </c>
      <c r="H10687" s="102">
        <v>45591</v>
      </c>
      <c r="I10687" s="102" t="s">
        <v>292</v>
      </c>
      <c r="J10687" s="102" t="s">
        <v>291</v>
      </c>
      <c r="K10687" s="102" t="s">
        <v>1</v>
      </c>
      <c r="L10687" s="102" t="s">
        <v>290</v>
      </c>
      <c r="M10687" s="102" t="s">
        <v>1074</v>
      </c>
      <c r="N10687" s="102">
        <v>6</v>
      </c>
      <c r="O10687" s="102" t="s">
        <v>1075</v>
      </c>
    </row>
    <row r="10688" spans="1:15" x14ac:dyDescent="0.25">
      <c r="A10688" s="102" t="s">
        <v>17665</v>
      </c>
      <c r="B10688" s="103" t="s">
        <v>14706</v>
      </c>
      <c r="C10688" s="103" t="s">
        <v>1082</v>
      </c>
      <c r="D10688" s="102" t="s">
        <v>2881</v>
      </c>
      <c r="E10688" s="102" t="s">
        <v>275</v>
      </c>
      <c r="F10688" s="102" t="s">
        <v>17666</v>
      </c>
      <c r="G10688" s="102" t="s">
        <v>17667</v>
      </c>
      <c r="H10688" s="102">
        <v>45591</v>
      </c>
      <c r="I10688" s="102" t="s">
        <v>292</v>
      </c>
      <c r="J10688" s="102" t="s">
        <v>291</v>
      </c>
      <c r="K10688" s="102" t="s">
        <v>1</v>
      </c>
      <c r="L10688" s="102" t="s">
        <v>290</v>
      </c>
      <c r="M10688" s="102" t="s">
        <v>1082</v>
      </c>
      <c r="N10688" s="102">
        <v>6</v>
      </c>
      <c r="O10688" s="102" t="s">
        <v>1075</v>
      </c>
    </row>
    <row r="10689" spans="1:15" x14ac:dyDescent="0.25">
      <c r="A10689" s="102" t="s">
        <v>17665</v>
      </c>
      <c r="B10689" s="103" t="s">
        <v>3061</v>
      </c>
      <c r="C10689" s="103" t="s">
        <v>274</v>
      </c>
      <c r="D10689" s="102" t="s">
        <v>2881</v>
      </c>
      <c r="E10689" s="102" t="s">
        <v>275</v>
      </c>
      <c r="F10689" s="102" t="s">
        <v>17668</v>
      </c>
      <c r="G10689" s="102" t="s">
        <v>17669</v>
      </c>
      <c r="H10689" s="102">
        <v>45591</v>
      </c>
      <c r="I10689" s="102" t="s">
        <v>292</v>
      </c>
      <c r="J10689" s="102" t="s">
        <v>291</v>
      </c>
      <c r="K10689" s="102" t="s">
        <v>1</v>
      </c>
      <c r="L10689" s="102" t="s">
        <v>290</v>
      </c>
      <c r="M10689" s="102" t="s">
        <v>1074</v>
      </c>
      <c r="N10689" s="102">
        <v>6</v>
      </c>
      <c r="O10689" s="102" t="s">
        <v>1075</v>
      </c>
    </row>
    <row r="10690" spans="1:15" x14ac:dyDescent="0.25">
      <c r="A10690" s="102" t="s">
        <v>17665</v>
      </c>
      <c r="B10690" s="103" t="s">
        <v>14153</v>
      </c>
      <c r="C10690" s="103" t="s">
        <v>274</v>
      </c>
      <c r="D10690" s="102" t="s">
        <v>2881</v>
      </c>
      <c r="E10690" s="102" t="s">
        <v>275</v>
      </c>
      <c r="F10690" s="102" t="s">
        <v>17670</v>
      </c>
      <c r="G10690" s="102" t="s">
        <v>17671</v>
      </c>
      <c r="H10690" s="102">
        <v>45591</v>
      </c>
      <c r="I10690" s="102" t="s">
        <v>292</v>
      </c>
      <c r="J10690" s="102" t="s">
        <v>291</v>
      </c>
      <c r="K10690" s="102" t="s">
        <v>1</v>
      </c>
      <c r="L10690" s="102" t="s">
        <v>290</v>
      </c>
      <c r="M10690" s="102" t="s">
        <v>1074</v>
      </c>
      <c r="N10690" s="102">
        <v>6</v>
      </c>
      <c r="O10690" s="102" t="s">
        <v>1075</v>
      </c>
    </row>
    <row r="10691" spans="1:15" x14ac:dyDescent="0.25">
      <c r="A10691" s="102" t="s">
        <v>17665</v>
      </c>
      <c r="B10691" s="103" t="s">
        <v>8476</v>
      </c>
      <c r="C10691" s="103" t="s">
        <v>274</v>
      </c>
      <c r="D10691" s="102" t="s">
        <v>2881</v>
      </c>
      <c r="E10691" s="102" t="s">
        <v>275</v>
      </c>
      <c r="F10691" s="102" t="s">
        <v>17672</v>
      </c>
      <c r="G10691" s="102" t="s">
        <v>17673</v>
      </c>
      <c r="H10691" s="102">
        <v>45591</v>
      </c>
      <c r="I10691" s="102" t="s">
        <v>292</v>
      </c>
      <c r="J10691" s="102" t="s">
        <v>291</v>
      </c>
      <c r="K10691" s="102" t="s">
        <v>1</v>
      </c>
      <c r="L10691" s="102" t="s">
        <v>290</v>
      </c>
      <c r="M10691" s="102" t="s">
        <v>1074</v>
      </c>
      <c r="N10691" s="102">
        <v>6</v>
      </c>
      <c r="O10691" s="102" t="s">
        <v>1075</v>
      </c>
    </row>
    <row r="10692" spans="1:15" x14ac:dyDescent="0.25">
      <c r="A10692" s="102" t="s">
        <v>13941</v>
      </c>
      <c r="B10692" s="103" t="s">
        <v>14401</v>
      </c>
      <c r="C10692" s="103" t="s">
        <v>1118</v>
      </c>
      <c r="D10692" s="102" t="s">
        <v>2881</v>
      </c>
      <c r="E10692" s="102" t="s">
        <v>275</v>
      </c>
      <c r="F10692" s="102" t="s">
        <v>17674</v>
      </c>
      <c r="G10692" s="102" t="s">
        <v>17675</v>
      </c>
      <c r="H10692" s="102">
        <v>45591</v>
      </c>
      <c r="I10692" s="102" t="s">
        <v>292</v>
      </c>
      <c r="J10692" s="102" t="s">
        <v>291</v>
      </c>
      <c r="K10692" s="102" t="s">
        <v>1</v>
      </c>
      <c r="L10692" s="102" t="s">
        <v>290</v>
      </c>
      <c r="M10692" s="102" t="s">
        <v>1074</v>
      </c>
      <c r="N10692" s="102">
        <v>6</v>
      </c>
      <c r="O10692" s="102" t="s">
        <v>1075</v>
      </c>
    </row>
    <row r="10693" spans="1:15" x14ac:dyDescent="0.25">
      <c r="A10693" s="102" t="s">
        <v>15741</v>
      </c>
      <c r="B10693" s="103" t="s">
        <v>17676</v>
      </c>
      <c r="C10693" s="103" t="s">
        <v>1082</v>
      </c>
      <c r="D10693" s="102" t="s">
        <v>318</v>
      </c>
      <c r="E10693" s="102" t="s">
        <v>275</v>
      </c>
      <c r="F10693" s="102" t="s">
        <v>17677</v>
      </c>
      <c r="G10693" s="102" t="s">
        <v>17678</v>
      </c>
      <c r="H10693" s="102">
        <v>45591</v>
      </c>
      <c r="I10693" s="102" t="s">
        <v>292</v>
      </c>
      <c r="J10693" s="102" t="s">
        <v>291</v>
      </c>
      <c r="K10693" s="102" t="s">
        <v>1</v>
      </c>
      <c r="L10693" s="102" t="s">
        <v>290</v>
      </c>
      <c r="M10693" s="102" t="s">
        <v>1082</v>
      </c>
      <c r="N10693" s="102">
        <v>6</v>
      </c>
      <c r="O10693" s="102" t="s">
        <v>1075</v>
      </c>
    </row>
    <row r="10694" spans="1:15" x14ac:dyDescent="0.25">
      <c r="A10694" s="102" t="s">
        <v>15741</v>
      </c>
      <c r="B10694" s="103" t="s">
        <v>2690</v>
      </c>
      <c r="C10694" s="103" t="s">
        <v>274</v>
      </c>
      <c r="D10694" s="102" t="s">
        <v>318</v>
      </c>
      <c r="E10694" s="102" t="s">
        <v>275</v>
      </c>
      <c r="F10694" s="102" t="s">
        <v>17679</v>
      </c>
      <c r="H10694" s="102">
        <v>45591</v>
      </c>
      <c r="I10694" s="102" t="s">
        <v>292</v>
      </c>
      <c r="J10694" s="102" t="s">
        <v>291</v>
      </c>
      <c r="K10694" s="102" t="s">
        <v>1</v>
      </c>
      <c r="L10694" s="102" t="s">
        <v>290</v>
      </c>
      <c r="M10694" s="102" t="s">
        <v>1074</v>
      </c>
      <c r="N10694" s="102">
        <v>6</v>
      </c>
      <c r="O10694" s="102" t="s">
        <v>1075</v>
      </c>
    </row>
    <row r="10695" spans="1:15" x14ac:dyDescent="0.25">
      <c r="A10695" s="102" t="s">
        <v>5546</v>
      </c>
      <c r="B10695" s="103" t="s">
        <v>3355</v>
      </c>
      <c r="C10695" s="103" t="s">
        <v>277</v>
      </c>
      <c r="D10695" s="102" t="s">
        <v>136</v>
      </c>
      <c r="E10695" s="102" t="s">
        <v>275</v>
      </c>
      <c r="F10695" s="102" t="s">
        <v>17680</v>
      </c>
      <c r="G10695" s="102">
        <v>16420</v>
      </c>
      <c r="H10695" s="102">
        <v>45591</v>
      </c>
      <c r="I10695" s="102" t="s">
        <v>292</v>
      </c>
      <c r="J10695" s="102" t="s">
        <v>291</v>
      </c>
      <c r="K10695" s="102" t="s">
        <v>1</v>
      </c>
      <c r="L10695" s="102" t="s">
        <v>290</v>
      </c>
      <c r="M10695" s="102" t="s">
        <v>1074</v>
      </c>
      <c r="N10695" s="102">
        <v>6</v>
      </c>
      <c r="O10695" s="102" t="s">
        <v>1075</v>
      </c>
    </row>
    <row r="10696" spans="1:15" x14ac:dyDescent="0.25">
      <c r="A10696" s="102" t="s">
        <v>9772</v>
      </c>
      <c r="B10696" s="103" t="s">
        <v>17681</v>
      </c>
      <c r="C10696" s="103" t="s">
        <v>277</v>
      </c>
      <c r="D10696" s="102" t="s">
        <v>136</v>
      </c>
      <c r="E10696" s="102" t="s">
        <v>275</v>
      </c>
      <c r="F10696" s="102" t="s">
        <v>17682</v>
      </c>
      <c r="G10696" s="102">
        <v>34207</v>
      </c>
      <c r="H10696" s="102">
        <v>45591</v>
      </c>
      <c r="I10696" s="102" t="s">
        <v>292</v>
      </c>
      <c r="J10696" s="102" t="s">
        <v>291</v>
      </c>
      <c r="K10696" s="102" t="s">
        <v>1</v>
      </c>
      <c r="L10696" s="102" t="s">
        <v>290</v>
      </c>
      <c r="M10696" s="102" t="s">
        <v>1074</v>
      </c>
      <c r="N10696" s="102">
        <v>6</v>
      </c>
      <c r="O10696" s="102" t="s">
        <v>1075</v>
      </c>
    </row>
    <row r="10697" spans="1:15" x14ac:dyDescent="0.25">
      <c r="A10697" s="102" t="s">
        <v>7930</v>
      </c>
      <c r="B10697" s="103" t="s">
        <v>1675</v>
      </c>
      <c r="C10697" s="103" t="s">
        <v>1118</v>
      </c>
      <c r="D10697" s="102" t="s">
        <v>152</v>
      </c>
      <c r="E10697" s="102" t="s">
        <v>275</v>
      </c>
      <c r="F10697" s="102" t="s">
        <v>17683</v>
      </c>
      <c r="H10697" s="102">
        <v>45591</v>
      </c>
      <c r="I10697" s="102" t="s">
        <v>292</v>
      </c>
      <c r="J10697" s="102" t="s">
        <v>291</v>
      </c>
      <c r="K10697" s="102" t="s">
        <v>1</v>
      </c>
      <c r="L10697" s="102" t="s">
        <v>290</v>
      </c>
      <c r="M10697" s="102" t="s">
        <v>1074</v>
      </c>
      <c r="N10697" s="102">
        <v>6</v>
      </c>
      <c r="O10697" s="102" t="s">
        <v>1075</v>
      </c>
    </row>
    <row r="10698" spans="1:15" x14ac:dyDescent="0.25">
      <c r="A10698" s="102" t="s">
        <v>6937</v>
      </c>
      <c r="B10698" s="103" t="s">
        <v>17684</v>
      </c>
      <c r="C10698" s="103" t="s">
        <v>1118</v>
      </c>
      <c r="D10698" s="102" t="s">
        <v>2881</v>
      </c>
      <c r="E10698" s="102" t="s">
        <v>275</v>
      </c>
      <c r="F10698" s="102" t="s">
        <v>17685</v>
      </c>
      <c r="G10698" s="102" t="s">
        <v>17686</v>
      </c>
      <c r="H10698" s="102">
        <v>45591</v>
      </c>
      <c r="I10698" s="102" t="s">
        <v>292</v>
      </c>
      <c r="J10698" s="102" t="s">
        <v>291</v>
      </c>
      <c r="K10698" s="102" t="s">
        <v>1</v>
      </c>
      <c r="L10698" s="102" t="s">
        <v>290</v>
      </c>
      <c r="M10698" s="102" t="s">
        <v>1074</v>
      </c>
      <c r="N10698" s="102">
        <v>6</v>
      </c>
      <c r="O10698" s="102" t="s">
        <v>1075</v>
      </c>
    </row>
    <row r="10699" spans="1:15" x14ac:dyDescent="0.25">
      <c r="A10699" s="102" t="s">
        <v>17687</v>
      </c>
      <c r="B10699" s="103" t="s">
        <v>14188</v>
      </c>
      <c r="C10699" s="103" t="s">
        <v>274</v>
      </c>
      <c r="D10699" s="102" t="s">
        <v>2881</v>
      </c>
      <c r="E10699" s="102" t="s">
        <v>275</v>
      </c>
      <c r="F10699" s="102" t="s">
        <v>17688</v>
      </c>
      <c r="G10699" s="102" t="s">
        <v>17689</v>
      </c>
      <c r="H10699" s="102">
        <v>45591</v>
      </c>
      <c r="I10699" s="102" t="s">
        <v>292</v>
      </c>
      <c r="J10699" s="102" t="s">
        <v>291</v>
      </c>
      <c r="K10699" s="102" t="s">
        <v>1</v>
      </c>
      <c r="L10699" s="102" t="s">
        <v>290</v>
      </c>
      <c r="M10699" s="102" t="s">
        <v>1074</v>
      </c>
      <c r="N10699" s="102">
        <v>6</v>
      </c>
      <c r="O10699" s="102" t="s">
        <v>1075</v>
      </c>
    </row>
    <row r="10700" spans="1:15" x14ac:dyDescent="0.25">
      <c r="A10700" s="102" t="s">
        <v>17690</v>
      </c>
      <c r="B10700" s="103" t="s">
        <v>7363</v>
      </c>
      <c r="C10700" s="103" t="s">
        <v>2526</v>
      </c>
      <c r="D10700" s="102" t="s">
        <v>296</v>
      </c>
      <c r="E10700" s="102" t="s">
        <v>275</v>
      </c>
      <c r="F10700" s="102" t="s">
        <v>17691</v>
      </c>
      <c r="H10700" s="102">
        <v>45591</v>
      </c>
      <c r="I10700" s="102" t="s">
        <v>292</v>
      </c>
      <c r="J10700" s="102" t="s">
        <v>291</v>
      </c>
      <c r="K10700" s="102" t="s">
        <v>1</v>
      </c>
      <c r="L10700" s="102" t="s">
        <v>290</v>
      </c>
      <c r="M10700" s="102" t="s">
        <v>1074</v>
      </c>
      <c r="N10700" s="102">
        <v>6</v>
      </c>
      <c r="O10700" s="102" t="s">
        <v>1075</v>
      </c>
    </row>
    <row r="10701" spans="1:15" x14ac:dyDescent="0.25">
      <c r="A10701" s="102" t="s">
        <v>17692</v>
      </c>
      <c r="B10701" s="103" t="s">
        <v>7291</v>
      </c>
      <c r="C10701" s="103" t="s">
        <v>277</v>
      </c>
      <c r="D10701" s="102" t="s">
        <v>136</v>
      </c>
      <c r="E10701" s="102" t="s">
        <v>275</v>
      </c>
      <c r="F10701" s="102" t="s">
        <v>17693</v>
      </c>
      <c r="G10701" s="102">
        <v>21748</v>
      </c>
      <c r="H10701" s="102">
        <v>45591</v>
      </c>
      <c r="I10701" s="102" t="s">
        <v>292</v>
      </c>
      <c r="J10701" s="102" t="s">
        <v>291</v>
      </c>
      <c r="K10701" s="102" t="s">
        <v>1</v>
      </c>
      <c r="L10701" s="102" t="s">
        <v>290</v>
      </c>
      <c r="M10701" s="102" t="s">
        <v>1074</v>
      </c>
      <c r="N10701" s="102">
        <v>6</v>
      </c>
      <c r="O10701" s="102" t="s">
        <v>1075</v>
      </c>
    </row>
    <row r="10702" spans="1:15" x14ac:dyDescent="0.25">
      <c r="A10702" s="102" t="s">
        <v>3271</v>
      </c>
      <c r="B10702" s="103" t="s">
        <v>3133</v>
      </c>
      <c r="C10702" s="103" t="s">
        <v>1118</v>
      </c>
      <c r="D10702" s="102" t="s">
        <v>2881</v>
      </c>
      <c r="E10702" s="102" t="s">
        <v>275</v>
      </c>
      <c r="F10702" s="102" t="s">
        <v>17694</v>
      </c>
      <c r="G10702" s="102" t="s">
        <v>17695</v>
      </c>
      <c r="H10702" s="102">
        <v>45591</v>
      </c>
      <c r="I10702" s="102" t="s">
        <v>292</v>
      </c>
      <c r="J10702" s="102" t="s">
        <v>291</v>
      </c>
      <c r="K10702" s="102" t="s">
        <v>1</v>
      </c>
      <c r="L10702" s="102" t="s">
        <v>290</v>
      </c>
      <c r="M10702" s="102" t="s">
        <v>1074</v>
      </c>
      <c r="N10702" s="102">
        <v>6</v>
      </c>
      <c r="O10702" s="102" t="s">
        <v>1075</v>
      </c>
    </row>
    <row r="10703" spans="1:15" x14ac:dyDescent="0.25">
      <c r="A10703" s="102" t="s">
        <v>17696</v>
      </c>
      <c r="B10703" s="103" t="s">
        <v>17697</v>
      </c>
      <c r="C10703" s="103" t="s">
        <v>2526</v>
      </c>
      <c r="D10703" s="102" t="s">
        <v>296</v>
      </c>
      <c r="E10703" s="102" t="s">
        <v>275</v>
      </c>
      <c r="F10703" s="102" t="s">
        <v>17698</v>
      </c>
      <c r="H10703" s="102">
        <v>45591</v>
      </c>
      <c r="I10703" s="102" t="s">
        <v>292</v>
      </c>
      <c r="J10703" s="102" t="s">
        <v>291</v>
      </c>
      <c r="K10703" s="102" t="s">
        <v>1</v>
      </c>
      <c r="L10703" s="102" t="s">
        <v>290</v>
      </c>
      <c r="M10703" s="102" t="s">
        <v>1074</v>
      </c>
      <c r="N10703" s="102">
        <v>6</v>
      </c>
      <c r="O10703" s="102" t="s">
        <v>1075</v>
      </c>
    </row>
    <row r="10704" spans="1:15" x14ac:dyDescent="0.25">
      <c r="A10704" s="102" t="s">
        <v>13157</v>
      </c>
      <c r="B10704" s="103" t="s">
        <v>2139</v>
      </c>
      <c r="C10704" s="103" t="s">
        <v>274</v>
      </c>
      <c r="D10704" s="102" t="s">
        <v>136</v>
      </c>
      <c r="E10704" s="102" t="s">
        <v>275</v>
      </c>
      <c r="F10704" s="102" t="s">
        <v>17699</v>
      </c>
      <c r="G10704" s="102">
        <v>33220</v>
      </c>
      <c r="H10704" s="102">
        <v>45591</v>
      </c>
      <c r="I10704" s="102" t="s">
        <v>292</v>
      </c>
      <c r="J10704" s="102" t="s">
        <v>291</v>
      </c>
      <c r="K10704" s="102" t="s">
        <v>1</v>
      </c>
      <c r="L10704" s="102" t="s">
        <v>290</v>
      </c>
      <c r="M10704" s="102" t="s">
        <v>1074</v>
      </c>
      <c r="N10704" s="102">
        <v>6</v>
      </c>
      <c r="O10704" s="102" t="s">
        <v>1075</v>
      </c>
    </row>
    <row r="10705" spans="1:15" x14ac:dyDescent="0.25">
      <c r="A10705" s="102" t="s">
        <v>17700</v>
      </c>
      <c r="B10705" s="103" t="s">
        <v>17701</v>
      </c>
      <c r="C10705" s="103" t="s">
        <v>274</v>
      </c>
      <c r="D10705" s="102" t="s">
        <v>2881</v>
      </c>
      <c r="E10705" s="102" t="s">
        <v>275</v>
      </c>
      <c r="F10705" s="102" t="s">
        <v>17702</v>
      </c>
      <c r="G10705" s="102" t="s">
        <v>17703</v>
      </c>
      <c r="H10705" s="102">
        <v>45591</v>
      </c>
      <c r="I10705" s="102" t="s">
        <v>292</v>
      </c>
      <c r="J10705" s="102" t="s">
        <v>291</v>
      </c>
      <c r="K10705" s="102" t="s">
        <v>1</v>
      </c>
      <c r="L10705" s="102" t="s">
        <v>290</v>
      </c>
      <c r="M10705" s="102" t="s">
        <v>1074</v>
      </c>
      <c r="N10705" s="102">
        <v>6</v>
      </c>
      <c r="O10705" s="102" t="s">
        <v>1075</v>
      </c>
    </row>
    <row r="10706" spans="1:15" x14ac:dyDescent="0.25">
      <c r="A10706" s="102" t="s">
        <v>17700</v>
      </c>
      <c r="B10706" s="103" t="s">
        <v>14144</v>
      </c>
      <c r="C10706" s="103" t="s">
        <v>1118</v>
      </c>
      <c r="D10706" s="102" t="s">
        <v>2881</v>
      </c>
      <c r="E10706" s="102" t="s">
        <v>275</v>
      </c>
      <c r="F10706" s="102" t="s">
        <v>17704</v>
      </c>
      <c r="G10706" s="102" t="s">
        <v>17705</v>
      </c>
      <c r="H10706" s="102">
        <v>45591</v>
      </c>
      <c r="I10706" s="102" t="s">
        <v>292</v>
      </c>
      <c r="J10706" s="102" t="s">
        <v>291</v>
      </c>
      <c r="K10706" s="102" t="s">
        <v>1</v>
      </c>
      <c r="L10706" s="102" t="s">
        <v>290</v>
      </c>
      <c r="M10706" s="102" t="s">
        <v>1074</v>
      </c>
      <c r="N10706" s="102">
        <v>6</v>
      </c>
      <c r="O10706" s="102" t="s">
        <v>1075</v>
      </c>
    </row>
    <row r="10707" spans="1:15" x14ac:dyDescent="0.25">
      <c r="A10707" s="102" t="s">
        <v>17700</v>
      </c>
      <c r="B10707" s="103" t="s">
        <v>17706</v>
      </c>
      <c r="C10707" s="103" t="s">
        <v>1118</v>
      </c>
      <c r="D10707" s="102" t="s">
        <v>2881</v>
      </c>
      <c r="E10707" s="102" t="s">
        <v>275</v>
      </c>
      <c r="F10707" s="102" t="s">
        <v>17707</v>
      </c>
      <c r="G10707" s="102" t="s">
        <v>17708</v>
      </c>
      <c r="H10707" s="102">
        <v>45591</v>
      </c>
      <c r="I10707" s="102" t="s">
        <v>292</v>
      </c>
      <c r="J10707" s="102" t="s">
        <v>291</v>
      </c>
      <c r="K10707" s="102" t="s">
        <v>1</v>
      </c>
      <c r="L10707" s="102" t="s">
        <v>290</v>
      </c>
      <c r="M10707" s="102" t="s">
        <v>1074</v>
      </c>
      <c r="N10707" s="102">
        <v>6</v>
      </c>
      <c r="O10707" s="102" t="s">
        <v>1075</v>
      </c>
    </row>
    <row r="10708" spans="1:15" x14ac:dyDescent="0.25">
      <c r="A10708" s="102" t="s">
        <v>17700</v>
      </c>
      <c r="B10708" s="103" t="s">
        <v>14380</v>
      </c>
      <c r="C10708" s="103" t="s">
        <v>1360</v>
      </c>
      <c r="D10708" s="102" t="s">
        <v>2881</v>
      </c>
      <c r="E10708" s="102" t="s">
        <v>275</v>
      </c>
      <c r="F10708" s="102" t="s">
        <v>17709</v>
      </c>
      <c r="G10708" s="102" t="s">
        <v>17710</v>
      </c>
      <c r="H10708" s="102">
        <v>45591</v>
      </c>
      <c r="I10708" s="102" t="s">
        <v>292</v>
      </c>
      <c r="J10708" s="102" t="s">
        <v>291</v>
      </c>
      <c r="K10708" s="102" t="s">
        <v>1</v>
      </c>
      <c r="L10708" s="102" t="s">
        <v>290</v>
      </c>
      <c r="M10708" s="102" t="s">
        <v>1074</v>
      </c>
      <c r="N10708" s="102">
        <v>6</v>
      </c>
      <c r="O10708" s="102" t="s">
        <v>1075</v>
      </c>
    </row>
    <row r="10709" spans="1:15" x14ac:dyDescent="0.25">
      <c r="A10709" s="102" t="s">
        <v>17700</v>
      </c>
      <c r="B10709" s="103" t="s">
        <v>8310</v>
      </c>
      <c r="C10709" s="103" t="s">
        <v>1118</v>
      </c>
      <c r="D10709" s="102" t="s">
        <v>2881</v>
      </c>
      <c r="E10709" s="102" t="s">
        <v>275</v>
      </c>
      <c r="F10709" s="102" t="s">
        <v>17711</v>
      </c>
      <c r="G10709" s="102" t="s">
        <v>17712</v>
      </c>
      <c r="H10709" s="102">
        <v>45591</v>
      </c>
      <c r="I10709" s="102" t="s">
        <v>292</v>
      </c>
      <c r="J10709" s="102" t="s">
        <v>291</v>
      </c>
      <c r="K10709" s="102" t="s">
        <v>1</v>
      </c>
      <c r="L10709" s="102" t="s">
        <v>290</v>
      </c>
      <c r="M10709" s="102" t="s">
        <v>1074</v>
      </c>
      <c r="N10709" s="102">
        <v>6</v>
      </c>
      <c r="O10709" s="102" t="s">
        <v>1075</v>
      </c>
    </row>
    <row r="10710" spans="1:15" x14ac:dyDescent="0.25">
      <c r="A10710" s="102" t="s">
        <v>17700</v>
      </c>
      <c r="B10710" s="103" t="s">
        <v>16466</v>
      </c>
      <c r="C10710" s="103" t="s">
        <v>1082</v>
      </c>
      <c r="D10710" s="102" t="s">
        <v>2881</v>
      </c>
      <c r="E10710" s="102" t="s">
        <v>275</v>
      </c>
      <c r="F10710" s="102" t="s">
        <v>17713</v>
      </c>
      <c r="G10710" s="102" t="s">
        <v>17714</v>
      </c>
      <c r="H10710" s="102">
        <v>45591</v>
      </c>
      <c r="I10710" s="102" t="s">
        <v>292</v>
      </c>
      <c r="J10710" s="102" t="s">
        <v>291</v>
      </c>
      <c r="K10710" s="102" t="s">
        <v>1</v>
      </c>
      <c r="L10710" s="102" t="s">
        <v>290</v>
      </c>
      <c r="M10710" s="102" t="s">
        <v>1082</v>
      </c>
      <c r="N10710" s="102">
        <v>6</v>
      </c>
      <c r="O10710" s="102" t="s">
        <v>1075</v>
      </c>
    </row>
    <row r="10711" spans="1:15" x14ac:dyDescent="0.25">
      <c r="A10711" s="102" t="s">
        <v>17700</v>
      </c>
      <c r="B10711" s="103" t="s">
        <v>17715</v>
      </c>
      <c r="C10711" s="103" t="s">
        <v>1082</v>
      </c>
      <c r="D10711" s="102" t="s">
        <v>2881</v>
      </c>
      <c r="E10711" s="102" t="s">
        <v>275</v>
      </c>
      <c r="F10711" s="102" t="s">
        <v>17716</v>
      </c>
      <c r="G10711" s="102" t="s">
        <v>17717</v>
      </c>
      <c r="H10711" s="102">
        <v>45591</v>
      </c>
      <c r="I10711" s="102" t="s">
        <v>292</v>
      </c>
      <c r="J10711" s="102" t="s">
        <v>291</v>
      </c>
      <c r="K10711" s="102" t="s">
        <v>1</v>
      </c>
      <c r="L10711" s="102" t="s">
        <v>290</v>
      </c>
      <c r="M10711" s="102" t="s">
        <v>1082</v>
      </c>
      <c r="N10711" s="102">
        <v>6</v>
      </c>
      <c r="O10711" s="102" t="s">
        <v>1075</v>
      </c>
    </row>
    <row r="10712" spans="1:15" x14ac:dyDescent="0.25">
      <c r="A10712" s="102" t="s">
        <v>17718</v>
      </c>
      <c r="B10712" s="103" t="s">
        <v>17719</v>
      </c>
      <c r="C10712" s="103" t="s">
        <v>1118</v>
      </c>
      <c r="D10712" s="102" t="s">
        <v>2881</v>
      </c>
      <c r="E10712" s="102" t="s">
        <v>275</v>
      </c>
      <c r="F10712" s="102" t="s">
        <v>17720</v>
      </c>
      <c r="G10712" s="102" t="s">
        <v>17721</v>
      </c>
      <c r="H10712" s="102">
        <v>45591</v>
      </c>
      <c r="I10712" s="102" t="s">
        <v>292</v>
      </c>
      <c r="J10712" s="102" t="s">
        <v>291</v>
      </c>
      <c r="K10712" s="102" t="s">
        <v>1</v>
      </c>
      <c r="L10712" s="102" t="s">
        <v>290</v>
      </c>
      <c r="M10712" s="102" t="s">
        <v>1074</v>
      </c>
      <c r="N10712" s="102">
        <v>6</v>
      </c>
      <c r="O10712" s="102" t="s">
        <v>1075</v>
      </c>
    </row>
    <row r="10713" spans="1:15" x14ac:dyDescent="0.25">
      <c r="A10713" s="102" t="s">
        <v>17722</v>
      </c>
      <c r="B10713" s="103" t="s">
        <v>14153</v>
      </c>
      <c r="C10713" s="103" t="s">
        <v>1360</v>
      </c>
      <c r="D10713" s="102" t="s">
        <v>2881</v>
      </c>
      <c r="E10713" s="102" t="s">
        <v>275</v>
      </c>
      <c r="F10713" s="102" t="s">
        <v>17723</v>
      </c>
      <c r="G10713" s="102" t="s">
        <v>17724</v>
      </c>
      <c r="H10713" s="102">
        <v>45591</v>
      </c>
      <c r="I10713" s="102" t="s">
        <v>292</v>
      </c>
      <c r="J10713" s="102" t="s">
        <v>291</v>
      </c>
      <c r="K10713" s="102" t="s">
        <v>1</v>
      </c>
      <c r="L10713" s="102" t="s">
        <v>290</v>
      </c>
      <c r="M10713" s="102" t="s">
        <v>1074</v>
      </c>
      <c r="N10713" s="102">
        <v>6</v>
      </c>
      <c r="O10713" s="102" t="s">
        <v>1075</v>
      </c>
    </row>
    <row r="10714" spans="1:15" x14ac:dyDescent="0.25">
      <c r="A10714" s="102" t="s">
        <v>17725</v>
      </c>
      <c r="B10714" s="103" t="s">
        <v>5997</v>
      </c>
      <c r="C10714" s="103" t="s">
        <v>274</v>
      </c>
      <c r="D10714" s="102" t="s">
        <v>318</v>
      </c>
      <c r="E10714" s="102" t="s">
        <v>275</v>
      </c>
      <c r="F10714" s="102" t="s">
        <v>17726</v>
      </c>
      <c r="H10714" s="102">
        <v>45591</v>
      </c>
      <c r="I10714" s="102" t="s">
        <v>292</v>
      </c>
      <c r="J10714" s="102" t="s">
        <v>291</v>
      </c>
      <c r="K10714" s="102" t="s">
        <v>1</v>
      </c>
      <c r="L10714" s="102" t="s">
        <v>290</v>
      </c>
      <c r="M10714" s="102" t="s">
        <v>1074</v>
      </c>
      <c r="N10714" s="102">
        <v>6</v>
      </c>
      <c r="O10714" s="102" t="s">
        <v>1075</v>
      </c>
    </row>
    <row r="10715" spans="1:15" x14ac:dyDescent="0.25">
      <c r="A10715" s="102" t="s">
        <v>17725</v>
      </c>
      <c r="B10715" s="103" t="s">
        <v>17727</v>
      </c>
      <c r="C10715" s="103" t="s">
        <v>274</v>
      </c>
      <c r="D10715" s="102" t="s">
        <v>318</v>
      </c>
      <c r="E10715" s="102" t="s">
        <v>275</v>
      </c>
      <c r="F10715" s="102" t="s">
        <v>17728</v>
      </c>
      <c r="H10715" s="102">
        <v>45591</v>
      </c>
      <c r="I10715" s="102" t="s">
        <v>292</v>
      </c>
      <c r="J10715" s="102" t="s">
        <v>291</v>
      </c>
      <c r="K10715" s="102" t="s">
        <v>1</v>
      </c>
      <c r="L10715" s="102" t="s">
        <v>290</v>
      </c>
      <c r="M10715" s="102" t="s">
        <v>1074</v>
      </c>
      <c r="N10715" s="102">
        <v>6</v>
      </c>
      <c r="O10715" s="102" t="s">
        <v>1075</v>
      </c>
    </row>
    <row r="10716" spans="1:15" x14ac:dyDescent="0.25">
      <c r="A10716" s="102" t="s">
        <v>17725</v>
      </c>
      <c r="B10716" s="103" t="s">
        <v>6351</v>
      </c>
      <c r="C10716" s="103" t="s">
        <v>1118</v>
      </c>
      <c r="D10716" s="102" t="s">
        <v>318</v>
      </c>
      <c r="E10716" s="102" t="s">
        <v>275</v>
      </c>
      <c r="F10716" s="102" t="s">
        <v>17729</v>
      </c>
      <c r="H10716" s="102">
        <v>45591</v>
      </c>
      <c r="I10716" s="102" t="s">
        <v>292</v>
      </c>
      <c r="J10716" s="102" t="s">
        <v>291</v>
      </c>
      <c r="K10716" s="102" t="s">
        <v>1</v>
      </c>
      <c r="L10716" s="102" t="s">
        <v>290</v>
      </c>
      <c r="M10716" s="102" t="s">
        <v>1074</v>
      </c>
      <c r="N10716" s="102">
        <v>6</v>
      </c>
      <c r="O10716" s="102" t="s">
        <v>1075</v>
      </c>
    </row>
    <row r="10717" spans="1:15" x14ac:dyDescent="0.25">
      <c r="A10717" s="102" t="s">
        <v>17730</v>
      </c>
      <c r="B10717" s="103" t="s">
        <v>17731</v>
      </c>
      <c r="C10717" s="103" t="s">
        <v>1118</v>
      </c>
      <c r="D10717" s="102" t="s">
        <v>2881</v>
      </c>
      <c r="E10717" s="102" t="s">
        <v>275</v>
      </c>
      <c r="F10717" s="102" t="s">
        <v>17732</v>
      </c>
      <c r="G10717" s="102" t="s">
        <v>17733</v>
      </c>
      <c r="H10717" s="102">
        <v>45591</v>
      </c>
      <c r="I10717" s="102" t="s">
        <v>292</v>
      </c>
      <c r="J10717" s="102" t="s">
        <v>291</v>
      </c>
      <c r="K10717" s="102" t="s">
        <v>1</v>
      </c>
      <c r="L10717" s="102" t="s">
        <v>290</v>
      </c>
      <c r="M10717" s="102" t="s">
        <v>1074</v>
      </c>
      <c r="N10717" s="102">
        <v>6</v>
      </c>
      <c r="O10717" s="102" t="s">
        <v>1075</v>
      </c>
    </row>
    <row r="10718" spans="1:15" x14ac:dyDescent="0.25">
      <c r="A10718" s="102" t="s">
        <v>17734</v>
      </c>
      <c r="B10718" s="103" t="s">
        <v>12977</v>
      </c>
      <c r="C10718" s="103" t="s">
        <v>1118</v>
      </c>
      <c r="D10718" s="102" t="s">
        <v>2881</v>
      </c>
      <c r="E10718" s="102" t="s">
        <v>275</v>
      </c>
      <c r="F10718" s="102" t="s">
        <v>17735</v>
      </c>
      <c r="G10718" s="102" t="s">
        <v>17736</v>
      </c>
      <c r="H10718" s="102">
        <v>45591</v>
      </c>
      <c r="I10718" s="102" t="s">
        <v>292</v>
      </c>
      <c r="J10718" s="102" t="s">
        <v>291</v>
      </c>
      <c r="K10718" s="102" t="s">
        <v>1</v>
      </c>
      <c r="L10718" s="102" t="s">
        <v>290</v>
      </c>
      <c r="M10718" s="102" t="s">
        <v>1074</v>
      </c>
      <c r="N10718" s="102">
        <v>6</v>
      </c>
      <c r="O10718" s="102" t="s">
        <v>1075</v>
      </c>
    </row>
    <row r="10719" spans="1:15" x14ac:dyDescent="0.25">
      <c r="A10719" s="102" t="s">
        <v>5610</v>
      </c>
      <c r="B10719" s="103" t="s">
        <v>17737</v>
      </c>
      <c r="C10719" s="103" t="s">
        <v>1082</v>
      </c>
      <c r="D10719" s="102" t="s">
        <v>2881</v>
      </c>
      <c r="E10719" s="102" t="s">
        <v>275</v>
      </c>
      <c r="F10719" s="102" t="s">
        <v>17738</v>
      </c>
      <c r="G10719" s="102" t="s">
        <v>17739</v>
      </c>
      <c r="H10719" s="102">
        <v>45591</v>
      </c>
      <c r="I10719" s="102" t="s">
        <v>292</v>
      </c>
      <c r="J10719" s="102" t="s">
        <v>291</v>
      </c>
      <c r="K10719" s="102" t="s">
        <v>1</v>
      </c>
      <c r="L10719" s="102" t="s">
        <v>290</v>
      </c>
      <c r="M10719" s="102" t="s">
        <v>1082</v>
      </c>
      <c r="N10719" s="102">
        <v>6</v>
      </c>
      <c r="O10719" s="102" t="s">
        <v>1075</v>
      </c>
    </row>
    <row r="10720" spans="1:15" x14ac:dyDescent="0.25">
      <c r="A10720" s="102" t="s">
        <v>17740</v>
      </c>
      <c r="B10720" s="103" t="s">
        <v>9912</v>
      </c>
      <c r="C10720" s="103" t="s">
        <v>1118</v>
      </c>
      <c r="D10720" s="102" t="s">
        <v>318</v>
      </c>
      <c r="E10720" s="102" t="s">
        <v>275</v>
      </c>
      <c r="F10720" s="102" t="s">
        <v>17741</v>
      </c>
      <c r="H10720" s="102">
        <v>45591</v>
      </c>
      <c r="I10720" s="102" t="s">
        <v>292</v>
      </c>
      <c r="J10720" s="102" t="s">
        <v>291</v>
      </c>
      <c r="K10720" s="102" t="s">
        <v>1</v>
      </c>
      <c r="L10720" s="102" t="s">
        <v>290</v>
      </c>
      <c r="M10720" s="102" t="s">
        <v>1074</v>
      </c>
      <c r="N10720" s="102">
        <v>6</v>
      </c>
      <c r="O10720" s="102" t="s">
        <v>1075</v>
      </c>
    </row>
    <row r="10721" spans="1:15" x14ac:dyDescent="0.25">
      <c r="A10721" s="102" t="s">
        <v>17742</v>
      </c>
      <c r="B10721" s="103" t="s">
        <v>5591</v>
      </c>
      <c r="C10721" s="103" t="s">
        <v>1118</v>
      </c>
      <c r="D10721" s="102" t="s">
        <v>2881</v>
      </c>
      <c r="E10721" s="102" t="s">
        <v>275</v>
      </c>
      <c r="F10721" s="102" t="s">
        <v>17743</v>
      </c>
      <c r="G10721" s="102" t="s">
        <v>17744</v>
      </c>
      <c r="H10721" s="102">
        <v>45591</v>
      </c>
      <c r="I10721" s="102" t="s">
        <v>292</v>
      </c>
      <c r="J10721" s="102" t="s">
        <v>291</v>
      </c>
      <c r="K10721" s="102" t="s">
        <v>1</v>
      </c>
      <c r="L10721" s="102" t="s">
        <v>290</v>
      </c>
      <c r="M10721" s="102" t="s">
        <v>1074</v>
      </c>
      <c r="N10721" s="102">
        <v>6</v>
      </c>
      <c r="O10721" s="102" t="s">
        <v>1075</v>
      </c>
    </row>
    <row r="10722" spans="1:15" x14ac:dyDescent="0.25">
      <c r="A10722" s="102" t="s">
        <v>17745</v>
      </c>
      <c r="B10722" s="103" t="s">
        <v>1675</v>
      </c>
      <c r="C10722" s="103" t="s">
        <v>277</v>
      </c>
      <c r="D10722" s="102" t="s">
        <v>136</v>
      </c>
      <c r="E10722" s="102" t="s">
        <v>275</v>
      </c>
      <c r="F10722" s="102" t="s">
        <v>17746</v>
      </c>
      <c r="G10722" s="102">
        <v>23926</v>
      </c>
      <c r="H10722" s="102">
        <v>45591</v>
      </c>
      <c r="I10722" s="102" t="s">
        <v>292</v>
      </c>
      <c r="J10722" s="102" t="s">
        <v>291</v>
      </c>
      <c r="K10722" s="102" t="s">
        <v>1</v>
      </c>
      <c r="L10722" s="102" t="s">
        <v>290</v>
      </c>
      <c r="M10722" s="102" t="s">
        <v>1074</v>
      </c>
      <c r="N10722" s="102">
        <v>6</v>
      </c>
      <c r="O10722" s="102" t="s">
        <v>1075</v>
      </c>
    </row>
    <row r="10723" spans="1:15" x14ac:dyDescent="0.25">
      <c r="A10723" s="102" t="s">
        <v>4622</v>
      </c>
      <c r="B10723" s="103" t="s">
        <v>15600</v>
      </c>
      <c r="C10723" s="103" t="s">
        <v>1360</v>
      </c>
      <c r="D10723" s="102" t="s">
        <v>2881</v>
      </c>
      <c r="E10723" s="102" t="s">
        <v>275</v>
      </c>
      <c r="F10723" s="102" t="s">
        <v>17747</v>
      </c>
      <c r="G10723" s="102" t="s">
        <v>17748</v>
      </c>
      <c r="H10723" s="102">
        <v>45591</v>
      </c>
      <c r="I10723" s="102" t="s">
        <v>292</v>
      </c>
      <c r="J10723" s="102" t="s">
        <v>291</v>
      </c>
      <c r="K10723" s="102" t="s">
        <v>1</v>
      </c>
      <c r="L10723" s="102" t="s">
        <v>290</v>
      </c>
      <c r="M10723" s="102" t="s">
        <v>1074</v>
      </c>
      <c r="N10723" s="102">
        <v>6</v>
      </c>
      <c r="O10723" s="102" t="s">
        <v>1075</v>
      </c>
    </row>
    <row r="10724" spans="1:15" x14ac:dyDescent="0.25">
      <c r="A10724" s="102" t="s">
        <v>17749</v>
      </c>
      <c r="B10724" s="103" t="s">
        <v>1410</v>
      </c>
      <c r="C10724" s="103" t="s">
        <v>1077</v>
      </c>
      <c r="D10724" s="102" t="s">
        <v>196</v>
      </c>
      <c r="E10724" s="102" t="s">
        <v>275</v>
      </c>
      <c r="F10724" s="102" t="s">
        <v>17750</v>
      </c>
      <c r="H10724" s="102">
        <v>45591</v>
      </c>
      <c r="I10724" s="102" t="s">
        <v>292</v>
      </c>
      <c r="J10724" s="102" t="s">
        <v>291</v>
      </c>
      <c r="K10724" s="102" t="s">
        <v>1</v>
      </c>
      <c r="L10724" s="102" t="s">
        <v>290</v>
      </c>
      <c r="M10724" s="102" t="s">
        <v>1074</v>
      </c>
      <c r="N10724" s="102">
        <v>6</v>
      </c>
      <c r="O10724" s="102" t="s">
        <v>1075</v>
      </c>
    </row>
    <row r="10725" spans="1:15" x14ac:dyDescent="0.25">
      <c r="A10725" s="102" t="s">
        <v>17751</v>
      </c>
      <c r="B10725" s="103" t="s">
        <v>2064</v>
      </c>
      <c r="C10725" s="103" t="s">
        <v>1077</v>
      </c>
      <c r="D10725" s="102" t="s">
        <v>196</v>
      </c>
      <c r="E10725" s="102" t="s">
        <v>275</v>
      </c>
      <c r="F10725" s="102" t="s">
        <v>17752</v>
      </c>
      <c r="H10725" s="102">
        <v>45591</v>
      </c>
      <c r="I10725" s="102" t="s">
        <v>292</v>
      </c>
      <c r="J10725" s="102" t="s">
        <v>291</v>
      </c>
      <c r="K10725" s="102" t="s">
        <v>1</v>
      </c>
      <c r="L10725" s="102" t="s">
        <v>290</v>
      </c>
      <c r="M10725" s="102" t="s">
        <v>1074</v>
      </c>
      <c r="N10725" s="102">
        <v>6</v>
      </c>
      <c r="O10725" s="102" t="s">
        <v>1075</v>
      </c>
    </row>
    <row r="10726" spans="1:15" x14ac:dyDescent="0.25">
      <c r="A10726" s="102" t="s">
        <v>17753</v>
      </c>
      <c r="B10726" s="103" t="s">
        <v>1468</v>
      </c>
      <c r="C10726" s="103" t="s">
        <v>277</v>
      </c>
      <c r="D10726" s="102" t="s">
        <v>136</v>
      </c>
      <c r="E10726" s="102" t="s">
        <v>275</v>
      </c>
      <c r="F10726" s="102" t="s">
        <v>17754</v>
      </c>
      <c r="G10726" s="102">
        <v>24602</v>
      </c>
      <c r="H10726" s="102">
        <v>45591</v>
      </c>
      <c r="I10726" s="102" t="s">
        <v>292</v>
      </c>
      <c r="J10726" s="102" t="s">
        <v>291</v>
      </c>
      <c r="K10726" s="102" t="s">
        <v>1</v>
      </c>
      <c r="L10726" s="102" t="s">
        <v>290</v>
      </c>
      <c r="M10726" s="102" t="s">
        <v>1074</v>
      </c>
      <c r="N10726" s="102">
        <v>6</v>
      </c>
      <c r="O10726" s="102" t="s">
        <v>1075</v>
      </c>
    </row>
    <row r="10727" spans="1:15" x14ac:dyDescent="0.25">
      <c r="A10727" s="102" t="s">
        <v>17755</v>
      </c>
      <c r="B10727" s="103" t="s">
        <v>1445</v>
      </c>
      <c r="C10727" s="103" t="s">
        <v>277</v>
      </c>
      <c r="D10727" s="102" t="s">
        <v>136</v>
      </c>
      <c r="E10727" s="102" t="s">
        <v>275</v>
      </c>
      <c r="F10727" s="102" t="s">
        <v>17756</v>
      </c>
      <c r="G10727" s="102">
        <v>23220</v>
      </c>
      <c r="H10727" s="102">
        <v>45591</v>
      </c>
      <c r="I10727" s="102" t="s">
        <v>292</v>
      </c>
      <c r="J10727" s="102" t="s">
        <v>291</v>
      </c>
      <c r="K10727" s="102" t="s">
        <v>1</v>
      </c>
      <c r="L10727" s="102" t="s">
        <v>290</v>
      </c>
      <c r="M10727" s="102" t="s">
        <v>1074</v>
      </c>
      <c r="N10727" s="102">
        <v>6</v>
      </c>
      <c r="O10727" s="102" t="s">
        <v>1075</v>
      </c>
    </row>
    <row r="10728" spans="1:15" x14ac:dyDescent="0.25">
      <c r="A10728" s="102" t="s">
        <v>17757</v>
      </c>
      <c r="B10728" s="103" t="s">
        <v>3889</v>
      </c>
      <c r="C10728" s="103" t="s">
        <v>1118</v>
      </c>
      <c r="D10728" s="102" t="s">
        <v>318</v>
      </c>
      <c r="E10728" s="102" t="s">
        <v>275</v>
      </c>
      <c r="F10728" s="102" t="s">
        <v>17758</v>
      </c>
      <c r="H10728" s="102">
        <v>45591</v>
      </c>
      <c r="I10728" s="102" t="s">
        <v>292</v>
      </c>
      <c r="J10728" s="102" t="s">
        <v>291</v>
      </c>
      <c r="K10728" s="102" t="s">
        <v>1</v>
      </c>
      <c r="L10728" s="102" t="s">
        <v>290</v>
      </c>
      <c r="M10728" s="102" t="s">
        <v>1074</v>
      </c>
      <c r="N10728" s="102">
        <v>6</v>
      </c>
      <c r="O10728" s="102" t="s">
        <v>1075</v>
      </c>
    </row>
    <row r="10729" spans="1:15" x14ac:dyDescent="0.25">
      <c r="A10729" s="102" t="s">
        <v>17759</v>
      </c>
      <c r="B10729" s="103" t="s">
        <v>8310</v>
      </c>
      <c r="C10729" s="103" t="s">
        <v>1118</v>
      </c>
      <c r="D10729" s="102" t="s">
        <v>2881</v>
      </c>
      <c r="E10729" s="102" t="s">
        <v>275</v>
      </c>
      <c r="F10729" s="102" t="s">
        <v>17760</v>
      </c>
      <c r="G10729" s="102" t="s">
        <v>17761</v>
      </c>
      <c r="H10729" s="102">
        <v>45591</v>
      </c>
      <c r="I10729" s="102" t="s">
        <v>292</v>
      </c>
      <c r="J10729" s="102" t="s">
        <v>291</v>
      </c>
      <c r="K10729" s="102" t="s">
        <v>1</v>
      </c>
      <c r="L10729" s="102" t="s">
        <v>290</v>
      </c>
      <c r="M10729" s="102" t="s">
        <v>1074</v>
      </c>
      <c r="N10729" s="102">
        <v>6</v>
      </c>
      <c r="O10729" s="102" t="s">
        <v>1075</v>
      </c>
    </row>
    <row r="10730" spans="1:15" x14ac:dyDescent="0.25">
      <c r="A10730" s="102" t="s">
        <v>17762</v>
      </c>
      <c r="B10730" s="103" t="s">
        <v>8766</v>
      </c>
      <c r="C10730" s="103" t="s">
        <v>1118</v>
      </c>
      <c r="D10730" s="102" t="s">
        <v>318</v>
      </c>
      <c r="E10730" s="102" t="s">
        <v>275</v>
      </c>
      <c r="F10730" s="102" t="s">
        <v>17763</v>
      </c>
      <c r="H10730" s="102">
        <v>45591</v>
      </c>
      <c r="I10730" s="102" t="s">
        <v>292</v>
      </c>
      <c r="J10730" s="102" t="s">
        <v>291</v>
      </c>
      <c r="K10730" s="102" t="s">
        <v>1</v>
      </c>
      <c r="L10730" s="102" t="s">
        <v>290</v>
      </c>
      <c r="M10730" s="102" t="s">
        <v>1074</v>
      </c>
      <c r="N10730" s="102">
        <v>6</v>
      </c>
      <c r="O10730" s="102" t="s">
        <v>1075</v>
      </c>
    </row>
    <row r="10731" spans="1:15" x14ac:dyDescent="0.25">
      <c r="A10731" s="102" t="s">
        <v>17762</v>
      </c>
      <c r="B10731" s="103" t="s">
        <v>10987</v>
      </c>
      <c r="C10731" s="103" t="s">
        <v>274</v>
      </c>
      <c r="D10731" s="102" t="s">
        <v>318</v>
      </c>
      <c r="E10731" s="102" t="s">
        <v>275</v>
      </c>
      <c r="F10731" s="102" t="s">
        <v>17764</v>
      </c>
      <c r="H10731" s="102">
        <v>45591</v>
      </c>
      <c r="I10731" s="102" t="s">
        <v>292</v>
      </c>
      <c r="J10731" s="102" t="s">
        <v>291</v>
      </c>
      <c r="K10731" s="102" t="s">
        <v>1</v>
      </c>
      <c r="L10731" s="102" t="s">
        <v>290</v>
      </c>
      <c r="M10731" s="102" t="s">
        <v>1074</v>
      </c>
      <c r="N10731" s="102">
        <v>6</v>
      </c>
      <c r="O10731" s="102" t="s">
        <v>1075</v>
      </c>
    </row>
    <row r="10732" spans="1:15" x14ac:dyDescent="0.25">
      <c r="A10732" s="102" t="s">
        <v>17762</v>
      </c>
      <c r="B10732" s="103" t="s">
        <v>17765</v>
      </c>
      <c r="C10732" s="103" t="s">
        <v>1118</v>
      </c>
      <c r="D10732" s="102" t="s">
        <v>318</v>
      </c>
      <c r="E10732" s="102" t="s">
        <v>275</v>
      </c>
      <c r="F10732" s="102" t="s">
        <v>17766</v>
      </c>
      <c r="H10732" s="102">
        <v>45591</v>
      </c>
      <c r="I10732" s="102" t="s">
        <v>292</v>
      </c>
      <c r="J10732" s="102" t="s">
        <v>291</v>
      </c>
      <c r="K10732" s="102" t="s">
        <v>1</v>
      </c>
      <c r="L10732" s="102" t="s">
        <v>290</v>
      </c>
      <c r="M10732" s="102" t="s">
        <v>1074</v>
      </c>
      <c r="N10732" s="102">
        <v>6</v>
      </c>
      <c r="O10732" s="102" t="s">
        <v>1075</v>
      </c>
    </row>
    <row r="10733" spans="1:15" x14ac:dyDescent="0.25">
      <c r="A10733" s="102" t="s">
        <v>17767</v>
      </c>
      <c r="B10733" s="103" t="s">
        <v>3889</v>
      </c>
      <c r="C10733" s="103" t="s">
        <v>277</v>
      </c>
      <c r="D10733" s="102" t="s">
        <v>136</v>
      </c>
      <c r="E10733" s="102" t="s">
        <v>275</v>
      </c>
      <c r="F10733" s="102" t="s">
        <v>17768</v>
      </c>
      <c r="G10733" s="102">
        <v>23524</v>
      </c>
      <c r="H10733" s="102">
        <v>45591</v>
      </c>
      <c r="I10733" s="102" t="s">
        <v>292</v>
      </c>
      <c r="J10733" s="102" t="s">
        <v>291</v>
      </c>
      <c r="K10733" s="102" t="s">
        <v>1</v>
      </c>
      <c r="L10733" s="102" t="s">
        <v>290</v>
      </c>
      <c r="M10733" s="102" t="s">
        <v>1074</v>
      </c>
      <c r="N10733" s="102">
        <v>6</v>
      </c>
      <c r="O10733" s="102" t="s">
        <v>1075</v>
      </c>
    </row>
    <row r="10734" spans="1:15" x14ac:dyDescent="0.25">
      <c r="A10734" s="102" t="s">
        <v>17767</v>
      </c>
      <c r="B10734" s="103" t="s">
        <v>1174</v>
      </c>
      <c r="C10734" s="103" t="s">
        <v>277</v>
      </c>
      <c r="D10734" s="102" t="s">
        <v>136</v>
      </c>
      <c r="E10734" s="102" t="s">
        <v>275</v>
      </c>
      <c r="F10734" s="102" t="s">
        <v>17769</v>
      </c>
      <c r="G10734" s="102">
        <v>24897</v>
      </c>
      <c r="H10734" s="102">
        <v>45591</v>
      </c>
      <c r="I10734" s="102" t="s">
        <v>292</v>
      </c>
      <c r="J10734" s="102" t="s">
        <v>291</v>
      </c>
      <c r="K10734" s="102" t="s">
        <v>1</v>
      </c>
      <c r="L10734" s="102" t="s">
        <v>290</v>
      </c>
      <c r="M10734" s="102" t="s">
        <v>1074</v>
      </c>
      <c r="N10734" s="102">
        <v>6</v>
      </c>
      <c r="O10734" s="102" t="s">
        <v>1075</v>
      </c>
    </row>
    <row r="10735" spans="1:15" x14ac:dyDescent="0.25">
      <c r="A10735" s="102" t="s">
        <v>17770</v>
      </c>
      <c r="B10735" s="103" t="s">
        <v>4060</v>
      </c>
      <c r="C10735" s="103" t="s">
        <v>274</v>
      </c>
      <c r="D10735" s="102" t="s">
        <v>136</v>
      </c>
      <c r="E10735" s="102" t="s">
        <v>275</v>
      </c>
      <c r="F10735" s="102" t="s">
        <v>17771</v>
      </c>
      <c r="G10735" s="102">
        <v>19604</v>
      </c>
      <c r="H10735" s="102">
        <v>45591</v>
      </c>
      <c r="I10735" s="102" t="s">
        <v>292</v>
      </c>
      <c r="J10735" s="102" t="s">
        <v>291</v>
      </c>
      <c r="K10735" s="102" t="s">
        <v>1</v>
      </c>
      <c r="L10735" s="102" t="s">
        <v>290</v>
      </c>
      <c r="M10735" s="102" t="s">
        <v>1074</v>
      </c>
      <c r="N10735" s="102">
        <v>6</v>
      </c>
      <c r="O10735" s="102" t="s">
        <v>1075</v>
      </c>
    </row>
    <row r="10736" spans="1:15" x14ac:dyDescent="0.25">
      <c r="A10736" s="102" t="s">
        <v>17772</v>
      </c>
      <c r="B10736" s="103" t="s">
        <v>8820</v>
      </c>
      <c r="C10736" s="103" t="s">
        <v>1225</v>
      </c>
      <c r="D10736" s="102" t="s">
        <v>196</v>
      </c>
      <c r="E10736" s="102" t="s">
        <v>275</v>
      </c>
      <c r="F10736" s="102" t="s">
        <v>17773</v>
      </c>
      <c r="H10736" s="102">
        <v>45591</v>
      </c>
      <c r="I10736" s="102" t="s">
        <v>292</v>
      </c>
      <c r="J10736" s="102" t="s">
        <v>291</v>
      </c>
      <c r="K10736" s="102" t="s">
        <v>1</v>
      </c>
      <c r="L10736" s="102" t="s">
        <v>290</v>
      </c>
      <c r="M10736" s="102" t="s">
        <v>1074</v>
      </c>
      <c r="N10736" s="102">
        <v>6</v>
      </c>
      <c r="O10736" s="102" t="s">
        <v>1075</v>
      </c>
    </row>
    <row r="10737" spans="1:15" x14ac:dyDescent="0.25">
      <c r="A10737" s="102" t="s">
        <v>13210</v>
      </c>
      <c r="B10737" s="103" t="s">
        <v>1675</v>
      </c>
      <c r="C10737" s="103" t="s">
        <v>1077</v>
      </c>
      <c r="D10737" s="102" t="s">
        <v>196</v>
      </c>
      <c r="E10737" s="102" t="s">
        <v>275</v>
      </c>
      <c r="F10737" s="102" t="s">
        <v>17774</v>
      </c>
      <c r="H10737" s="102">
        <v>45591</v>
      </c>
      <c r="I10737" s="102" t="s">
        <v>292</v>
      </c>
      <c r="J10737" s="102" t="s">
        <v>291</v>
      </c>
      <c r="K10737" s="102" t="s">
        <v>1</v>
      </c>
      <c r="L10737" s="102" t="s">
        <v>290</v>
      </c>
      <c r="M10737" s="102" t="s">
        <v>1074</v>
      </c>
      <c r="N10737" s="102">
        <v>6</v>
      </c>
      <c r="O10737" s="102" t="s">
        <v>1075</v>
      </c>
    </row>
    <row r="10738" spans="1:15" x14ac:dyDescent="0.25">
      <c r="A10738" s="102" t="s">
        <v>17775</v>
      </c>
      <c r="B10738" s="103" t="s">
        <v>17776</v>
      </c>
      <c r="C10738" s="103" t="s">
        <v>1360</v>
      </c>
      <c r="D10738" s="102" t="s">
        <v>2881</v>
      </c>
      <c r="E10738" s="102" t="s">
        <v>275</v>
      </c>
      <c r="F10738" s="102" t="s">
        <v>17777</v>
      </c>
      <c r="G10738" s="102" t="s">
        <v>17778</v>
      </c>
      <c r="H10738" s="102">
        <v>45591</v>
      </c>
      <c r="I10738" s="102" t="s">
        <v>292</v>
      </c>
      <c r="J10738" s="102" t="s">
        <v>291</v>
      </c>
      <c r="K10738" s="102" t="s">
        <v>1</v>
      </c>
      <c r="L10738" s="102" t="s">
        <v>290</v>
      </c>
      <c r="M10738" s="102" t="s">
        <v>1074</v>
      </c>
      <c r="N10738" s="102">
        <v>6</v>
      </c>
      <c r="O10738" s="102" t="s">
        <v>1075</v>
      </c>
    </row>
    <row r="10739" spans="1:15" x14ac:dyDescent="0.25">
      <c r="A10739" s="102" t="s">
        <v>17775</v>
      </c>
      <c r="B10739" s="103" t="s">
        <v>14188</v>
      </c>
      <c r="C10739" s="103" t="s">
        <v>1360</v>
      </c>
      <c r="D10739" s="102" t="s">
        <v>2881</v>
      </c>
      <c r="E10739" s="102" t="s">
        <v>275</v>
      </c>
      <c r="F10739" s="102" t="s">
        <v>17779</v>
      </c>
      <c r="G10739" s="102" t="s">
        <v>17780</v>
      </c>
      <c r="H10739" s="102">
        <v>45591</v>
      </c>
      <c r="I10739" s="102" t="s">
        <v>292</v>
      </c>
      <c r="J10739" s="102" t="s">
        <v>291</v>
      </c>
      <c r="K10739" s="102" t="s">
        <v>1</v>
      </c>
      <c r="L10739" s="102" t="s">
        <v>290</v>
      </c>
      <c r="M10739" s="102" t="s">
        <v>1074</v>
      </c>
      <c r="N10739" s="102">
        <v>6</v>
      </c>
      <c r="O10739" s="102" t="s">
        <v>1075</v>
      </c>
    </row>
    <row r="10740" spans="1:15" x14ac:dyDescent="0.25">
      <c r="A10740" s="102" t="s">
        <v>17775</v>
      </c>
      <c r="B10740" s="103" t="s">
        <v>17781</v>
      </c>
      <c r="C10740" s="103" t="s">
        <v>1082</v>
      </c>
      <c r="D10740" s="102" t="s">
        <v>2881</v>
      </c>
      <c r="E10740" s="102" t="s">
        <v>275</v>
      </c>
      <c r="F10740" s="102" t="s">
        <v>17782</v>
      </c>
      <c r="G10740" s="102" t="s">
        <v>17783</v>
      </c>
      <c r="H10740" s="102">
        <v>45591</v>
      </c>
      <c r="I10740" s="102" t="s">
        <v>292</v>
      </c>
      <c r="J10740" s="102" t="s">
        <v>291</v>
      </c>
      <c r="K10740" s="102" t="s">
        <v>1</v>
      </c>
      <c r="L10740" s="102" t="s">
        <v>290</v>
      </c>
      <c r="M10740" s="102" t="s">
        <v>1082</v>
      </c>
      <c r="N10740" s="102">
        <v>6</v>
      </c>
      <c r="O10740" s="102" t="s">
        <v>1075</v>
      </c>
    </row>
    <row r="10741" spans="1:15" x14ac:dyDescent="0.25">
      <c r="A10741" s="102" t="s">
        <v>17784</v>
      </c>
      <c r="B10741" s="103" t="s">
        <v>2997</v>
      </c>
      <c r="C10741" s="103" t="s">
        <v>1360</v>
      </c>
      <c r="D10741" s="102" t="s">
        <v>2881</v>
      </c>
      <c r="E10741" s="102" t="s">
        <v>275</v>
      </c>
      <c r="F10741" s="102" t="s">
        <v>17785</v>
      </c>
      <c r="G10741" s="102" t="s">
        <v>17786</v>
      </c>
      <c r="H10741" s="102">
        <v>45591</v>
      </c>
      <c r="I10741" s="102" t="s">
        <v>292</v>
      </c>
      <c r="J10741" s="102" t="s">
        <v>291</v>
      </c>
      <c r="K10741" s="102" t="s">
        <v>1</v>
      </c>
      <c r="L10741" s="102" t="s">
        <v>290</v>
      </c>
      <c r="M10741" s="102" t="s">
        <v>1074</v>
      </c>
      <c r="N10741" s="102">
        <v>6</v>
      </c>
      <c r="O10741" s="102" t="s">
        <v>1075</v>
      </c>
    </row>
    <row r="10742" spans="1:15" x14ac:dyDescent="0.25">
      <c r="A10742" s="102" t="s">
        <v>17784</v>
      </c>
      <c r="B10742" s="103" t="s">
        <v>14186</v>
      </c>
      <c r="C10742" s="103" t="s">
        <v>1360</v>
      </c>
      <c r="D10742" s="102" t="s">
        <v>2881</v>
      </c>
      <c r="E10742" s="102" t="s">
        <v>275</v>
      </c>
      <c r="F10742" s="102" t="s">
        <v>17787</v>
      </c>
      <c r="G10742" s="102" t="s">
        <v>17788</v>
      </c>
      <c r="H10742" s="102">
        <v>45591</v>
      </c>
      <c r="I10742" s="102" t="s">
        <v>292</v>
      </c>
      <c r="J10742" s="102" t="s">
        <v>291</v>
      </c>
      <c r="K10742" s="102" t="s">
        <v>1</v>
      </c>
      <c r="L10742" s="102" t="s">
        <v>290</v>
      </c>
      <c r="M10742" s="102" t="s">
        <v>1074</v>
      </c>
      <c r="N10742" s="102">
        <v>6</v>
      </c>
      <c r="O10742" s="102" t="s">
        <v>1075</v>
      </c>
    </row>
    <row r="10743" spans="1:15" x14ac:dyDescent="0.25">
      <c r="A10743" s="102" t="s">
        <v>17784</v>
      </c>
      <c r="B10743" s="103" t="s">
        <v>14706</v>
      </c>
      <c r="C10743" s="103" t="s">
        <v>1360</v>
      </c>
      <c r="D10743" s="102" t="s">
        <v>2881</v>
      </c>
      <c r="E10743" s="102" t="s">
        <v>275</v>
      </c>
      <c r="F10743" s="102" t="s">
        <v>17789</v>
      </c>
      <c r="G10743" s="102" t="s">
        <v>17790</v>
      </c>
      <c r="H10743" s="102">
        <v>45591</v>
      </c>
      <c r="I10743" s="102" t="s">
        <v>292</v>
      </c>
      <c r="J10743" s="102" t="s">
        <v>291</v>
      </c>
      <c r="K10743" s="102" t="s">
        <v>1</v>
      </c>
      <c r="L10743" s="102" t="s">
        <v>290</v>
      </c>
      <c r="M10743" s="102" t="s">
        <v>1074</v>
      </c>
      <c r="N10743" s="102">
        <v>6</v>
      </c>
      <c r="O10743" s="102" t="s">
        <v>1075</v>
      </c>
    </row>
    <row r="10744" spans="1:15" x14ac:dyDescent="0.25">
      <c r="A10744" s="102" t="s">
        <v>17791</v>
      </c>
      <c r="B10744" s="103" t="s">
        <v>5534</v>
      </c>
      <c r="C10744" s="103" t="s">
        <v>1118</v>
      </c>
      <c r="D10744" s="102" t="s">
        <v>2881</v>
      </c>
      <c r="E10744" s="102" t="s">
        <v>275</v>
      </c>
      <c r="F10744" s="102" t="s">
        <v>17792</v>
      </c>
      <c r="G10744" s="102" t="s">
        <v>17793</v>
      </c>
      <c r="H10744" s="102">
        <v>45591</v>
      </c>
      <c r="I10744" s="102" t="s">
        <v>292</v>
      </c>
      <c r="J10744" s="102" t="s">
        <v>291</v>
      </c>
      <c r="K10744" s="102" t="s">
        <v>1</v>
      </c>
      <c r="L10744" s="102" t="s">
        <v>290</v>
      </c>
      <c r="M10744" s="102" t="s">
        <v>1074</v>
      </c>
      <c r="N10744" s="102">
        <v>6</v>
      </c>
      <c r="O10744" s="102" t="s">
        <v>1075</v>
      </c>
    </row>
    <row r="10745" spans="1:15" x14ac:dyDescent="0.25">
      <c r="A10745" s="102" t="s">
        <v>9347</v>
      </c>
      <c r="B10745" s="103" t="s">
        <v>13839</v>
      </c>
      <c r="C10745" s="103" t="s">
        <v>1082</v>
      </c>
      <c r="D10745" s="102" t="s">
        <v>152</v>
      </c>
      <c r="E10745" s="102" t="s">
        <v>275</v>
      </c>
      <c r="F10745" s="102" t="s">
        <v>17794</v>
      </c>
      <c r="H10745" s="102">
        <v>45591</v>
      </c>
      <c r="I10745" s="102" t="s">
        <v>292</v>
      </c>
      <c r="J10745" s="102" t="s">
        <v>291</v>
      </c>
      <c r="K10745" s="102" t="s">
        <v>1</v>
      </c>
      <c r="L10745" s="102" t="s">
        <v>290</v>
      </c>
      <c r="M10745" s="102" t="s">
        <v>1082</v>
      </c>
      <c r="N10745" s="102">
        <v>6</v>
      </c>
      <c r="O10745" s="102" t="s">
        <v>1075</v>
      </c>
    </row>
    <row r="10746" spans="1:15" x14ac:dyDescent="0.25">
      <c r="A10746" s="102" t="s">
        <v>9347</v>
      </c>
      <c r="B10746" s="103" t="s">
        <v>1076</v>
      </c>
      <c r="C10746" s="103" t="s">
        <v>274</v>
      </c>
      <c r="D10746" s="102" t="s">
        <v>152</v>
      </c>
      <c r="E10746" s="102" t="s">
        <v>275</v>
      </c>
      <c r="F10746" s="102" t="s">
        <v>17795</v>
      </c>
      <c r="H10746" s="102">
        <v>45591</v>
      </c>
      <c r="I10746" s="102" t="s">
        <v>292</v>
      </c>
      <c r="J10746" s="102" t="s">
        <v>291</v>
      </c>
      <c r="K10746" s="102" t="s">
        <v>1</v>
      </c>
      <c r="L10746" s="102" t="s">
        <v>290</v>
      </c>
      <c r="M10746" s="102" t="s">
        <v>1074</v>
      </c>
      <c r="N10746" s="102">
        <v>6</v>
      </c>
      <c r="O10746" s="102" t="s">
        <v>1075</v>
      </c>
    </row>
    <row r="10747" spans="1:15" x14ac:dyDescent="0.25">
      <c r="A10747" s="102" t="s">
        <v>9347</v>
      </c>
      <c r="B10747" s="103" t="s">
        <v>2558</v>
      </c>
      <c r="C10747" s="103" t="s">
        <v>1082</v>
      </c>
      <c r="D10747" s="102" t="s">
        <v>152</v>
      </c>
      <c r="E10747" s="102" t="s">
        <v>275</v>
      </c>
      <c r="F10747" s="102" t="s">
        <v>17796</v>
      </c>
      <c r="H10747" s="102">
        <v>45591</v>
      </c>
      <c r="I10747" s="102" t="s">
        <v>292</v>
      </c>
      <c r="J10747" s="102" t="s">
        <v>291</v>
      </c>
      <c r="K10747" s="102" t="s">
        <v>1</v>
      </c>
      <c r="L10747" s="102" t="s">
        <v>290</v>
      </c>
      <c r="M10747" s="102" t="s">
        <v>1082</v>
      </c>
      <c r="N10747" s="102">
        <v>6</v>
      </c>
      <c r="O10747" s="102" t="s">
        <v>1075</v>
      </c>
    </row>
    <row r="10748" spans="1:15" x14ac:dyDescent="0.25">
      <c r="A10748" s="102" t="s">
        <v>17797</v>
      </c>
      <c r="B10748" s="103" t="s">
        <v>1098</v>
      </c>
      <c r="C10748" s="103" t="s">
        <v>277</v>
      </c>
      <c r="D10748" s="102" t="s">
        <v>136</v>
      </c>
      <c r="E10748" s="102" t="s">
        <v>275</v>
      </c>
      <c r="F10748" s="102" t="s">
        <v>17798</v>
      </c>
      <c r="G10748" s="102">
        <v>37121</v>
      </c>
      <c r="H10748" s="102">
        <v>45591</v>
      </c>
      <c r="I10748" s="102" t="s">
        <v>292</v>
      </c>
      <c r="J10748" s="102" t="s">
        <v>291</v>
      </c>
      <c r="K10748" s="102" t="s">
        <v>1</v>
      </c>
      <c r="L10748" s="102" t="s">
        <v>290</v>
      </c>
      <c r="M10748" s="102" t="s">
        <v>1074</v>
      </c>
      <c r="N10748" s="102">
        <v>6</v>
      </c>
      <c r="O10748" s="102" t="s">
        <v>1075</v>
      </c>
    </row>
    <row r="10749" spans="1:15" x14ac:dyDescent="0.25">
      <c r="A10749" s="102" t="s">
        <v>17799</v>
      </c>
      <c r="B10749" s="103" t="s">
        <v>1515</v>
      </c>
      <c r="C10749" s="103" t="s">
        <v>274</v>
      </c>
      <c r="D10749" s="102" t="s">
        <v>318</v>
      </c>
      <c r="E10749" s="102" t="s">
        <v>275</v>
      </c>
      <c r="F10749" s="102" t="s">
        <v>17800</v>
      </c>
      <c r="H10749" s="102">
        <v>45591</v>
      </c>
      <c r="I10749" s="102" t="s">
        <v>292</v>
      </c>
      <c r="J10749" s="102" t="s">
        <v>291</v>
      </c>
      <c r="K10749" s="102" t="s">
        <v>1</v>
      </c>
      <c r="L10749" s="102" t="s">
        <v>290</v>
      </c>
      <c r="M10749" s="102" t="s">
        <v>1074</v>
      </c>
      <c r="N10749" s="102">
        <v>6</v>
      </c>
      <c r="O10749" s="102" t="s">
        <v>1075</v>
      </c>
    </row>
    <row r="10750" spans="1:15" x14ac:dyDescent="0.25">
      <c r="A10750" s="102" t="s">
        <v>17801</v>
      </c>
      <c r="B10750" s="103" t="s">
        <v>1627</v>
      </c>
      <c r="C10750" s="103" t="s">
        <v>277</v>
      </c>
      <c r="D10750" s="102" t="s">
        <v>136</v>
      </c>
      <c r="E10750" s="102" t="s">
        <v>275</v>
      </c>
      <c r="F10750" s="102" t="s">
        <v>17802</v>
      </c>
      <c r="G10750" s="102">
        <v>35896</v>
      </c>
      <c r="H10750" s="102">
        <v>45591</v>
      </c>
      <c r="I10750" s="102" t="s">
        <v>292</v>
      </c>
      <c r="J10750" s="102" t="s">
        <v>291</v>
      </c>
      <c r="K10750" s="102" t="s">
        <v>1</v>
      </c>
      <c r="L10750" s="102" t="s">
        <v>290</v>
      </c>
      <c r="M10750" s="102" t="s">
        <v>1074</v>
      </c>
      <c r="N10750" s="102">
        <v>6</v>
      </c>
      <c r="O10750" s="102" t="s">
        <v>1075</v>
      </c>
    </row>
    <row r="10751" spans="1:15" x14ac:dyDescent="0.25">
      <c r="A10751" s="102" t="s">
        <v>17803</v>
      </c>
      <c r="B10751" s="103" t="s">
        <v>17804</v>
      </c>
      <c r="C10751" s="103" t="s">
        <v>277</v>
      </c>
      <c r="D10751" s="102" t="s">
        <v>136</v>
      </c>
      <c r="E10751" s="102" t="s">
        <v>275</v>
      </c>
      <c r="F10751" s="102" t="s">
        <v>17805</v>
      </c>
      <c r="G10751" s="102">
        <v>23026</v>
      </c>
      <c r="H10751" s="102">
        <v>45591</v>
      </c>
      <c r="I10751" s="102" t="s">
        <v>292</v>
      </c>
      <c r="J10751" s="102" t="s">
        <v>291</v>
      </c>
      <c r="K10751" s="102" t="s">
        <v>1</v>
      </c>
      <c r="L10751" s="102" t="s">
        <v>290</v>
      </c>
      <c r="M10751" s="102" t="s">
        <v>1074</v>
      </c>
      <c r="N10751" s="102">
        <v>6</v>
      </c>
      <c r="O10751" s="102" t="s">
        <v>1075</v>
      </c>
    </row>
    <row r="10752" spans="1:15" x14ac:dyDescent="0.25">
      <c r="A10752" s="102" t="s">
        <v>14033</v>
      </c>
      <c r="B10752" s="103" t="s">
        <v>8439</v>
      </c>
      <c r="C10752" s="103" t="s">
        <v>1118</v>
      </c>
      <c r="D10752" s="102" t="s">
        <v>2881</v>
      </c>
      <c r="E10752" s="102" t="s">
        <v>275</v>
      </c>
      <c r="F10752" s="102" t="s">
        <v>17806</v>
      </c>
      <c r="G10752" s="102" t="s">
        <v>17807</v>
      </c>
      <c r="H10752" s="102">
        <v>45591</v>
      </c>
      <c r="I10752" s="102" t="s">
        <v>292</v>
      </c>
      <c r="J10752" s="102" t="s">
        <v>291</v>
      </c>
      <c r="K10752" s="102" t="s">
        <v>1</v>
      </c>
      <c r="L10752" s="102" t="s">
        <v>290</v>
      </c>
      <c r="M10752" s="102" t="s">
        <v>1074</v>
      </c>
      <c r="N10752" s="102">
        <v>6</v>
      </c>
      <c r="O10752" s="102" t="s">
        <v>1075</v>
      </c>
    </row>
    <row r="10753" spans="1:15" x14ac:dyDescent="0.25">
      <c r="A10753" s="102" t="s">
        <v>3643</v>
      </c>
      <c r="B10753" s="103" t="s">
        <v>1109</v>
      </c>
      <c r="C10753" s="103" t="s">
        <v>277</v>
      </c>
      <c r="D10753" s="102" t="s">
        <v>136</v>
      </c>
      <c r="E10753" s="102" t="s">
        <v>275</v>
      </c>
      <c r="F10753" s="102" t="s">
        <v>17808</v>
      </c>
      <c r="G10753" s="102">
        <v>24385</v>
      </c>
      <c r="H10753" s="102">
        <v>45591</v>
      </c>
      <c r="I10753" s="102" t="s">
        <v>292</v>
      </c>
      <c r="J10753" s="102" t="s">
        <v>291</v>
      </c>
      <c r="K10753" s="102" t="s">
        <v>1</v>
      </c>
      <c r="L10753" s="102" t="s">
        <v>290</v>
      </c>
      <c r="M10753" s="102" t="s">
        <v>1074</v>
      </c>
      <c r="N10753" s="102">
        <v>6</v>
      </c>
      <c r="O10753" s="102" t="s">
        <v>1075</v>
      </c>
    </row>
    <row r="10754" spans="1:15" x14ac:dyDescent="0.25">
      <c r="A10754" s="102" t="s">
        <v>1395</v>
      </c>
      <c r="B10754" s="103" t="s">
        <v>14153</v>
      </c>
      <c r="C10754" s="103" t="s">
        <v>274</v>
      </c>
      <c r="D10754" s="102" t="s">
        <v>2881</v>
      </c>
      <c r="E10754" s="102" t="s">
        <v>275</v>
      </c>
      <c r="F10754" s="102" t="s">
        <v>17809</v>
      </c>
      <c r="G10754" s="102" t="s">
        <v>17810</v>
      </c>
      <c r="H10754" s="102">
        <v>45591</v>
      </c>
      <c r="I10754" s="102" t="s">
        <v>292</v>
      </c>
      <c r="J10754" s="102" t="s">
        <v>291</v>
      </c>
      <c r="K10754" s="102" t="s">
        <v>1</v>
      </c>
      <c r="L10754" s="102" t="s">
        <v>290</v>
      </c>
      <c r="M10754" s="102" t="s">
        <v>1074</v>
      </c>
      <c r="N10754" s="102">
        <v>6</v>
      </c>
      <c r="O10754" s="102" t="s">
        <v>1075</v>
      </c>
    </row>
    <row r="10755" spans="1:15" x14ac:dyDescent="0.25">
      <c r="A10755" s="102" t="s">
        <v>1395</v>
      </c>
      <c r="B10755" s="103" t="s">
        <v>5171</v>
      </c>
      <c r="C10755" s="103" t="s">
        <v>274</v>
      </c>
      <c r="D10755" s="102" t="s">
        <v>2881</v>
      </c>
      <c r="E10755" s="102" t="s">
        <v>275</v>
      </c>
      <c r="F10755" s="102" t="s">
        <v>17811</v>
      </c>
      <c r="G10755" s="102" t="s">
        <v>17812</v>
      </c>
      <c r="H10755" s="102">
        <v>45591</v>
      </c>
      <c r="I10755" s="102" t="s">
        <v>292</v>
      </c>
      <c r="J10755" s="102" t="s">
        <v>291</v>
      </c>
      <c r="K10755" s="102" t="s">
        <v>1</v>
      </c>
      <c r="L10755" s="102" t="s">
        <v>290</v>
      </c>
      <c r="M10755" s="102" t="s">
        <v>1074</v>
      </c>
      <c r="N10755" s="102">
        <v>6</v>
      </c>
      <c r="O10755" s="102" t="s">
        <v>1075</v>
      </c>
    </row>
    <row r="10756" spans="1:15" x14ac:dyDescent="0.25">
      <c r="A10756" s="102" t="s">
        <v>1395</v>
      </c>
      <c r="B10756" s="103" t="s">
        <v>5376</v>
      </c>
      <c r="C10756" s="103" t="s">
        <v>1118</v>
      </c>
      <c r="D10756" s="102" t="s">
        <v>2881</v>
      </c>
      <c r="E10756" s="102" t="s">
        <v>275</v>
      </c>
      <c r="F10756" s="102" t="s">
        <v>17813</v>
      </c>
      <c r="G10756" s="102" t="s">
        <v>17814</v>
      </c>
      <c r="H10756" s="102">
        <v>45591</v>
      </c>
      <c r="I10756" s="102" t="s">
        <v>292</v>
      </c>
      <c r="J10756" s="102" t="s">
        <v>291</v>
      </c>
      <c r="K10756" s="102" t="s">
        <v>1</v>
      </c>
      <c r="L10756" s="102" t="s">
        <v>290</v>
      </c>
      <c r="M10756" s="102" t="s">
        <v>1074</v>
      </c>
      <c r="N10756" s="102">
        <v>6</v>
      </c>
      <c r="O10756" s="102" t="s">
        <v>1075</v>
      </c>
    </row>
    <row r="10757" spans="1:15" x14ac:dyDescent="0.25">
      <c r="A10757" s="102" t="s">
        <v>1395</v>
      </c>
      <c r="B10757" s="103" t="s">
        <v>17815</v>
      </c>
      <c r="C10757" s="103" t="s">
        <v>274</v>
      </c>
      <c r="D10757" s="102" t="s">
        <v>2881</v>
      </c>
      <c r="E10757" s="102" t="s">
        <v>275</v>
      </c>
      <c r="F10757" s="102" t="s">
        <v>17816</v>
      </c>
      <c r="G10757" s="102" t="s">
        <v>17817</v>
      </c>
      <c r="H10757" s="102">
        <v>45591</v>
      </c>
      <c r="I10757" s="102" t="s">
        <v>292</v>
      </c>
      <c r="J10757" s="102" t="s">
        <v>291</v>
      </c>
      <c r="K10757" s="102" t="s">
        <v>1</v>
      </c>
      <c r="L10757" s="102" t="s">
        <v>290</v>
      </c>
      <c r="M10757" s="102" t="s">
        <v>1074</v>
      </c>
      <c r="N10757" s="102">
        <v>6</v>
      </c>
      <c r="O10757" s="102" t="s">
        <v>1075</v>
      </c>
    </row>
    <row r="10758" spans="1:15" x14ac:dyDescent="0.25">
      <c r="A10758" s="102" t="s">
        <v>1395</v>
      </c>
      <c r="B10758" s="103" t="s">
        <v>14205</v>
      </c>
      <c r="C10758" s="103" t="s">
        <v>1118</v>
      </c>
      <c r="D10758" s="102" t="s">
        <v>2881</v>
      </c>
      <c r="E10758" s="102" t="s">
        <v>275</v>
      </c>
      <c r="F10758" s="102" t="s">
        <v>17818</v>
      </c>
      <c r="G10758" s="102" t="s">
        <v>17819</v>
      </c>
      <c r="H10758" s="102">
        <v>45591</v>
      </c>
      <c r="I10758" s="102" t="s">
        <v>292</v>
      </c>
      <c r="J10758" s="102" t="s">
        <v>291</v>
      </c>
      <c r="K10758" s="102" t="s">
        <v>1</v>
      </c>
      <c r="L10758" s="102" t="s">
        <v>290</v>
      </c>
      <c r="M10758" s="102" t="s">
        <v>1074</v>
      </c>
      <c r="N10758" s="102">
        <v>6</v>
      </c>
      <c r="O10758" s="102" t="s">
        <v>1075</v>
      </c>
    </row>
    <row r="10759" spans="1:15" x14ac:dyDescent="0.25">
      <c r="A10759" s="102" t="s">
        <v>17820</v>
      </c>
      <c r="B10759" s="103" t="s">
        <v>17821</v>
      </c>
      <c r="C10759" s="103" t="s">
        <v>274</v>
      </c>
      <c r="D10759" s="102" t="s">
        <v>2881</v>
      </c>
      <c r="E10759" s="102" t="s">
        <v>275</v>
      </c>
      <c r="F10759" s="102" t="s">
        <v>17822</v>
      </c>
      <c r="G10759" s="102" t="s">
        <v>17817</v>
      </c>
      <c r="H10759" s="102">
        <v>45591</v>
      </c>
      <c r="I10759" s="102" t="s">
        <v>292</v>
      </c>
      <c r="J10759" s="102" t="s">
        <v>291</v>
      </c>
      <c r="K10759" s="102" t="s">
        <v>1</v>
      </c>
      <c r="L10759" s="102" t="s">
        <v>290</v>
      </c>
      <c r="M10759" s="102" t="s">
        <v>1074</v>
      </c>
      <c r="N10759" s="102">
        <v>6</v>
      </c>
      <c r="O10759" s="102" t="s">
        <v>1075</v>
      </c>
    </row>
    <row r="10760" spans="1:15" x14ac:dyDescent="0.25">
      <c r="A10760" s="102" t="s">
        <v>8879</v>
      </c>
      <c r="B10760" s="103" t="s">
        <v>2521</v>
      </c>
      <c r="C10760" s="103" t="s">
        <v>274</v>
      </c>
      <c r="D10760" s="102" t="s">
        <v>136</v>
      </c>
      <c r="E10760" s="102" t="s">
        <v>275</v>
      </c>
      <c r="F10760" s="102" t="s">
        <v>17823</v>
      </c>
      <c r="G10760" s="102">
        <v>21263</v>
      </c>
      <c r="H10760" s="102">
        <v>45591</v>
      </c>
      <c r="I10760" s="102" t="s">
        <v>292</v>
      </c>
      <c r="J10760" s="102" t="s">
        <v>291</v>
      </c>
      <c r="K10760" s="102" t="s">
        <v>1</v>
      </c>
      <c r="L10760" s="102" t="s">
        <v>290</v>
      </c>
      <c r="M10760" s="102" t="s">
        <v>1074</v>
      </c>
      <c r="N10760" s="102">
        <v>6</v>
      </c>
      <c r="O10760" s="102" t="s">
        <v>1075</v>
      </c>
    </row>
    <row r="10761" spans="1:15" x14ac:dyDescent="0.25">
      <c r="A10761" s="102" t="s">
        <v>2425</v>
      </c>
      <c r="B10761" s="103" t="s">
        <v>14168</v>
      </c>
      <c r="C10761" s="103" t="s">
        <v>1118</v>
      </c>
      <c r="D10761" s="102" t="s">
        <v>2881</v>
      </c>
      <c r="E10761" s="102" t="s">
        <v>275</v>
      </c>
      <c r="F10761" s="102" t="s">
        <v>17824</v>
      </c>
      <c r="G10761" s="102" t="s">
        <v>17825</v>
      </c>
      <c r="H10761" s="102">
        <v>45591</v>
      </c>
      <c r="I10761" s="102" t="s">
        <v>292</v>
      </c>
      <c r="J10761" s="102" t="s">
        <v>291</v>
      </c>
      <c r="K10761" s="102" t="s">
        <v>1</v>
      </c>
      <c r="L10761" s="102" t="s">
        <v>290</v>
      </c>
      <c r="M10761" s="102" t="s">
        <v>1074</v>
      </c>
      <c r="N10761" s="102">
        <v>6</v>
      </c>
      <c r="O10761" s="102" t="s">
        <v>1075</v>
      </c>
    </row>
    <row r="10762" spans="1:15" x14ac:dyDescent="0.25">
      <c r="A10762" s="102" t="s">
        <v>17826</v>
      </c>
      <c r="B10762" s="103" t="s">
        <v>17827</v>
      </c>
      <c r="C10762" s="103" t="s">
        <v>1118</v>
      </c>
      <c r="D10762" s="102" t="s">
        <v>2881</v>
      </c>
      <c r="E10762" s="102" t="s">
        <v>275</v>
      </c>
      <c r="F10762" s="102" t="s">
        <v>17828</v>
      </c>
      <c r="G10762" s="102" t="s">
        <v>17829</v>
      </c>
      <c r="H10762" s="102">
        <v>45591</v>
      </c>
      <c r="I10762" s="102" t="s">
        <v>292</v>
      </c>
      <c r="J10762" s="102" t="s">
        <v>291</v>
      </c>
      <c r="K10762" s="102" t="s">
        <v>1</v>
      </c>
      <c r="L10762" s="102" t="s">
        <v>290</v>
      </c>
      <c r="M10762" s="102" t="s">
        <v>1074</v>
      </c>
      <c r="N10762" s="102">
        <v>6</v>
      </c>
      <c r="O10762" s="102" t="s">
        <v>1075</v>
      </c>
    </row>
    <row r="10763" spans="1:15" x14ac:dyDescent="0.25">
      <c r="A10763" s="102" t="s">
        <v>17830</v>
      </c>
      <c r="B10763" s="103" t="s">
        <v>17831</v>
      </c>
      <c r="C10763" s="103" t="s">
        <v>274</v>
      </c>
      <c r="D10763" s="102" t="s">
        <v>152</v>
      </c>
      <c r="E10763" s="102" t="s">
        <v>275</v>
      </c>
      <c r="F10763" s="102" t="s">
        <v>17832</v>
      </c>
      <c r="G10763" s="102" t="s">
        <v>17833</v>
      </c>
      <c r="H10763" s="102">
        <v>45591</v>
      </c>
      <c r="I10763" s="102" t="s">
        <v>292</v>
      </c>
      <c r="J10763" s="102" t="s">
        <v>291</v>
      </c>
      <c r="K10763" s="102" t="s">
        <v>1</v>
      </c>
      <c r="L10763" s="102" t="s">
        <v>290</v>
      </c>
      <c r="M10763" s="102" t="s">
        <v>1074</v>
      </c>
      <c r="N10763" s="102">
        <v>6</v>
      </c>
      <c r="O10763" s="102" t="s">
        <v>1075</v>
      </c>
    </row>
    <row r="10764" spans="1:15" x14ac:dyDescent="0.25">
      <c r="A10764" s="102" t="s">
        <v>1108</v>
      </c>
      <c r="B10764" s="103" t="s">
        <v>3889</v>
      </c>
      <c r="C10764" s="103" t="s">
        <v>274</v>
      </c>
      <c r="D10764" s="102" t="s">
        <v>152</v>
      </c>
      <c r="E10764" s="102" t="s">
        <v>275</v>
      </c>
      <c r="F10764" s="102" t="s">
        <v>17834</v>
      </c>
      <c r="G10764" s="102" t="s">
        <v>17833</v>
      </c>
      <c r="H10764" s="102">
        <v>45591</v>
      </c>
      <c r="I10764" s="102" t="s">
        <v>292</v>
      </c>
      <c r="J10764" s="102" t="s">
        <v>291</v>
      </c>
      <c r="K10764" s="102" t="s">
        <v>1</v>
      </c>
      <c r="L10764" s="102" t="s">
        <v>290</v>
      </c>
      <c r="M10764" s="102" t="s">
        <v>1074</v>
      </c>
      <c r="N10764" s="102">
        <v>6</v>
      </c>
      <c r="O10764" s="102" t="s">
        <v>1075</v>
      </c>
    </row>
    <row r="10765" spans="1:15" x14ac:dyDescent="0.25">
      <c r="A10765" s="102" t="s">
        <v>17835</v>
      </c>
      <c r="B10765" s="103" t="s">
        <v>14168</v>
      </c>
      <c r="C10765" s="103" t="s">
        <v>274</v>
      </c>
      <c r="D10765" s="102" t="s">
        <v>152</v>
      </c>
      <c r="E10765" s="102" t="s">
        <v>275</v>
      </c>
      <c r="F10765" s="102" t="s">
        <v>17836</v>
      </c>
      <c r="G10765" s="102" t="s">
        <v>17833</v>
      </c>
      <c r="H10765" s="102">
        <v>45591</v>
      </c>
      <c r="I10765" s="102" t="s">
        <v>292</v>
      </c>
      <c r="J10765" s="102" t="s">
        <v>291</v>
      </c>
      <c r="K10765" s="102" t="s">
        <v>1</v>
      </c>
      <c r="L10765" s="102" t="s">
        <v>290</v>
      </c>
      <c r="M10765" s="102" t="s">
        <v>1074</v>
      </c>
      <c r="N10765" s="102">
        <v>6</v>
      </c>
      <c r="O10765" s="102" t="s">
        <v>1075</v>
      </c>
    </row>
    <row r="10766" spans="1:15" x14ac:dyDescent="0.25">
      <c r="A10766" s="102" t="s">
        <v>17837</v>
      </c>
      <c r="B10766" s="103" t="s">
        <v>1764</v>
      </c>
      <c r="C10766" s="103" t="s">
        <v>274</v>
      </c>
      <c r="D10766" s="102" t="s">
        <v>152</v>
      </c>
      <c r="E10766" s="102" t="s">
        <v>276</v>
      </c>
      <c r="H10766" s="102">
        <v>45591</v>
      </c>
      <c r="I10766" s="102" t="s">
        <v>292</v>
      </c>
      <c r="J10766" s="102" t="s">
        <v>291</v>
      </c>
      <c r="K10766" s="102" t="s">
        <v>1</v>
      </c>
      <c r="L10766" s="102" t="s">
        <v>290</v>
      </c>
      <c r="M10766" s="102" t="s">
        <v>1074</v>
      </c>
      <c r="N10766" s="102">
        <v>6</v>
      </c>
      <c r="O10766" s="102" t="s">
        <v>1075</v>
      </c>
    </row>
    <row r="10767" spans="1:15" x14ac:dyDescent="0.25">
      <c r="A10767" s="102" t="s">
        <v>17838</v>
      </c>
      <c r="B10767" s="103" t="s">
        <v>4527</v>
      </c>
      <c r="C10767" s="103" t="s">
        <v>1225</v>
      </c>
      <c r="D10767" s="102" t="s">
        <v>247</v>
      </c>
      <c r="E10767" s="102" t="s">
        <v>275</v>
      </c>
      <c r="G10767" s="102" t="s">
        <v>17839</v>
      </c>
      <c r="H10767" s="102">
        <v>45591</v>
      </c>
      <c r="I10767" s="102" t="s">
        <v>292</v>
      </c>
      <c r="J10767" s="102" t="s">
        <v>291</v>
      </c>
      <c r="K10767" s="102" t="s">
        <v>1</v>
      </c>
      <c r="L10767" s="102" t="s">
        <v>290</v>
      </c>
      <c r="M10767" s="102" t="s">
        <v>1074</v>
      </c>
      <c r="N10767" s="102">
        <v>6</v>
      </c>
      <c r="O10767" s="102" t="s">
        <v>1075</v>
      </c>
    </row>
    <row r="10768" spans="1:15" x14ac:dyDescent="0.25">
      <c r="A10768" s="102" t="s">
        <v>17840</v>
      </c>
      <c r="B10768" s="103" t="s">
        <v>17841</v>
      </c>
      <c r="C10768" s="103" t="s">
        <v>1225</v>
      </c>
      <c r="D10768" s="102" t="s">
        <v>247</v>
      </c>
      <c r="E10768" s="102" t="s">
        <v>275</v>
      </c>
      <c r="G10768" s="102" t="s">
        <v>17839</v>
      </c>
      <c r="H10768" s="102">
        <v>45591</v>
      </c>
      <c r="I10768" s="102" t="s">
        <v>292</v>
      </c>
      <c r="J10768" s="102" t="s">
        <v>291</v>
      </c>
      <c r="K10768" s="102" t="s">
        <v>1</v>
      </c>
      <c r="L10768" s="102" t="s">
        <v>290</v>
      </c>
      <c r="M10768" s="102" t="s">
        <v>1074</v>
      </c>
      <c r="N10768" s="102">
        <v>6</v>
      </c>
      <c r="O10768" s="102" t="s">
        <v>1075</v>
      </c>
    </row>
    <row r="10769" spans="1:15" x14ac:dyDescent="0.25">
      <c r="A10769" s="102" t="s">
        <v>17840</v>
      </c>
      <c r="B10769" s="103" t="s">
        <v>17842</v>
      </c>
      <c r="C10769" s="103" t="s">
        <v>1077</v>
      </c>
      <c r="D10769" s="102" t="s">
        <v>247</v>
      </c>
      <c r="E10769" s="102" t="s">
        <v>275</v>
      </c>
      <c r="G10769" s="102" t="s">
        <v>17839</v>
      </c>
      <c r="H10769" s="102">
        <v>45591</v>
      </c>
      <c r="I10769" s="102" t="s">
        <v>292</v>
      </c>
      <c r="J10769" s="102" t="s">
        <v>291</v>
      </c>
      <c r="K10769" s="102" t="s">
        <v>1</v>
      </c>
      <c r="L10769" s="102" t="s">
        <v>290</v>
      </c>
      <c r="M10769" s="102" t="s">
        <v>1074</v>
      </c>
      <c r="N10769" s="102">
        <v>6</v>
      </c>
      <c r="O10769" s="102" t="s">
        <v>1075</v>
      </c>
    </row>
    <row r="10770" spans="1:15" x14ac:dyDescent="0.25">
      <c r="A10770" s="102" t="s">
        <v>17843</v>
      </c>
      <c r="B10770" s="103" t="s">
        <v>17844</v>
      </c>
      <c r="C10770" s="103" t="s">
        <v>1077</v>
      </c>
      <c r="D10770" s="102" t="s">
        <v>247</v>
      </c>
      <c r="E10770" s="102" t="s">
        <v>275</v>
      </c>
      <c r="G10770" s="102" t="s">
        <v>17839</v>
      </c>
      <c r="H10770" s="102">
        <v>45591</v>
      </c>
      <c r="I10770" s="102" t="s">
        <v>292</v>
      </c>
      <c r="J10770" s="102" t="s">
        <v>291</v>
      </c>
      <c r="K10770" s="102" t="s">
        <v>1</v>
      </c>
      <c r="L10770" s="102" t="s">
        <v>290</v>
      </c>
      <c r="M10770" s="102" t="s">
        <v>1074</v>
      </c>
      <c r="N10770" s="102">
        <v>6</v>
      </c>
      <c r="O10770" s="102" t="s">
        <v>1075</v>
      </c>
    </row>
    <row r="10771" spans="1:15" x14ac:dyDescent="0.25">
      <c r="A10771" s="102" t="s">
        <v>17843</v>
      </c>
      <c r="B10771" s="103" t="s">
        <v>3618</v>
      </c>
      <c r="C10771" s="103" t="s">
        <v>17845</v>
      </c>
      <c r="D10771" s="102" t="s">
        <v>247</v>
      </c>
      <c r="E10771" s="102" t="s">
        <v>275</v>
      </c>
      <c r="G10771" s="102" t="s">
        <v>17839</v>
      </c>
      <c r="H10771" s="102">
        <v>45591</v>
      </c>
      <c r="I10771" s="102" t="s">
        <v>292</v>
      </c>
      <c r="J10771" s="102" t="s">
        <v>291</v>
      </c>
      <c r="K10771" s="102" t="s">
        <v>1</v>
      </c>
      <c r="L10771" s="102" t="s">
        <v>290</v>
      </c>
      <c r="M10771" s="102" t="s">
        <v>1074</v>
      </c>
      <c r="N10771" s="102">
        <v>6</v>
      </c>
      <c r="O10771" s="102" t="s">
        <v>1075</v>
      </c>
    </row>
    <row r="10772" spans="1:15" x14ac:dyDescent="0.25">
      <c r="A10772" s="102" t="s">
        <v>16727</v>
      </c>
      <c r="B10772" s="103" t="s">
        <v>4373</v>
      </c>
      <c r="C10772" s="103" t="s">
        <v>277</v>
      </c>
      <c r="D10772" s="102" t="s">
        <v>451</v>
      </c>
      <c r="E10772" s="102" t="s">
        <v>275</v>
      </c>
      <c r="F10772" s="102" t="s">
        <v>17846</v>
      </c>
      <c r="H10772" s="102">
        <v>45598</v>
      </c>
      <c r="I10772" s="102" t="s">
        <v>280</v>
      </c>
      <c r="J10772" s="102" t="s">
        <v>1</v>
      </c>
      <c r="K10772" s="102" t="s">
        <v>2</v>
      </c>
      <c r="L10772" s="102" t="s">
        <v>24</v>
      </c>
      <c r="M10772" s="102" t="s">
        <v>1074</v>
      </c>
      <c r="N10772" s="102">
        <v>6</v>
      </c>
      <c r="O10772" s="102" t="s">
        <v>1075</v>
      </c>
    </row>
    <row r="10773" spans="1:15" x14ac:dyDescent="0.25">
      <c r="A10773" s="102" t="s">
        <v>2842</v>
      </c>
      <c r="B10773" s="103" t="s">
        <v>2109</v>
      </c>
      <c r="C10773" s="103" t="s">
        <v>277</v>
      </c>
      <c r="D10773" s="102" t="s">
        <v>451</v>
      </c>
      <c r="E10773" s="102" t="s">
        <v>275</v>
      </c>
      <c r="F10773" s="102" t="s">
        <v>17847</v>
      </c>
      <c r="H10773" s="102">
        <v>45598</v>
      </c>
      <c r="I10773" s="102" t="s">
        <v>280</v>
      </c>
      <c r="J10773" s="102" t="s">
        <v>1</v>
      </c>
      <c r="K10773" s="102" t="s">
        <v>2</v>
      </c>
      <c r="L10773" s="102" t="s">
        <v>24</v>
      </c>
      <c r="M10773" s="102" t="s">
        <v>1074</v>
      </c>
      <c r="N10773" s="102">
        <v>6</v>
      </c>
      <c r="O10773" s="102" t="s">
        <v>1075</v>
      </c>
    </row>
    <row r="10774" spans="1:15" x14ac:dyDescent="0.25">
      <c r="A10774" s="102" t="s">
        <v>17848</v>
      </c>
      <c r="B10774" s="103" t="s">
        <v>1997</v>
      </c>
      <c r="C10774" s="103" t="s">
        <v>277</v>
      </c>
      <c r="D10774" s="102" t="s">
        <v>451</v>
      </c>
      <c r="E10774" s="102" t="s">
        <v>275</v>
      </c>
      <c r="F10774" s="102" t="s">
        <v>17849</v>
      </c>
      <c r="H10774" s="102">
        <v>45598</v>
      </c>
      <c r="I10774" s="102" t="s">
        <v>280</v>
      </c>
      <c r="J10774" s="102" t="s">
        <v>1</v>
      </c>
      <c r="K10774" s="102" t="s">
        <v>2</v>
      </c>
      <c r="L10774" s="102" t="s">
        <v>24</v>
      </c>
      <c r="M10774" s="102" t="s">
        <v>1074</v>
      </c>
      <c r="N10774" s="102">
        <v>6</v>
      </c>
      <c r="O10774" s="102" t="s">
        <v>1075</v>
      </c>
    </row>
    <row r="10775" spans="1:15" x14ac:dyDescent="0.25">
      <c r="A10775" s="102" t="s">
        <v>16815</v>
      </c>
      <c r="B10775" s="103" t="s">
        <v>1197</v>
      </c>
      <c r="C10775" s="103" t="s">
        <v>274</v>
      </c>
      <c r="D10775" s="102" t="s">
        <v>1092</v>
      </c>
      <c r="E10775" s="102" t="s">
        <v>275</v>
      </c>
      <c r="F10775" s="102" t="s">
        <v>17850</v>
      </c>
      <c r="H10775" s="102">
        <v>45598</v>
      </c>
      <c r="I10775" s="102" t="s">
        <v>280</v>
      </c>
      <c r="J10775" s="102" t="s">
        <v>1</v>
      </c>
      <c r="K10775" s="102" t="s">
        <v>2</v>
      </c>
      <c r="L10775" s="102" t="s">
        <v>24</v>
      </c>
      <c r="M10775" s="102" t="s">
        <v>1074</v>
      </c>
      <c r="N10775" s="102">
        <v>6</v>
      </c>
      <c r="O10775" s="102" t="s">
        <v>1075</v>
      </c>
    </row>
    <row r="10776" spans="1:15" x14ac:dyDescent="0.25">
      <c r="A10776" s="102" t="s">
        <v>16819</v>
      </c>
      <c r="B10776" s="103" t="s">
        <v>1214</v>
      </c>
      <c r="C10776" s="103" t="s">
        <v>277</v>
      </c>
      <c r="D10776" s="102" t="s">
        <v>1092</v>
      </c>
      <c r="E10776" s="102" t="s">
        <v>275</v>
      </c>
      <c r="F10776" s="102" t="s">
        <v>17851</v>
      </c>
      <c r="H10776" s="102">
        <v>45598</v>
      </c>
      <c r="I10776" s="102" t="s">
        <v>280</v>
      </c>
      <c r="J10776" s="102" t="s">
        <v>1</v>
      </c>
      <c r="K10776" s="102" t="s">
        <v>2</v>
      </c>
      <c r="L10776" s="102" t="s">
        <v>24</v>
      </c>
      <c r="M10776" s="102" t="s">
        <v>1074</v>
      </c>
      <c r="N10776" s="102">
        <v>6</v>
      </c>
      <c r="O10776" s="102" t="s">
        <v>1075</v>
      </c>
    </row>
    <row r="10777" spans="1:15" x14ac:dyDescent="0.25">
      <c r="A10777" s="102" t="s">
        <v>16821</v>
      </c>
      <c r="B10777" s="103" t="s">
        <v>16822</v>
      </c>
      <c r="C10777" s="103" t="s">
        <v>277</v>
      </c>
      <c r="D10777" s="102" t="s">
        <v>1092</v>
      </c>
      <c r="E10777" s="102" t="s">
        <v>275</v>
      </c>
      <c r="F10777" s="102" t="s">
        <v>17852</v>
      </c>
      <c r="H10777" s="102">
        <v>45598</v>
      </c>
      <c r="I10777" s="102" t="s">
        <v>280</v>
      </c>
      <c r="J10777" s="102" t="s">
        <v>1</v>
      </c>
      <c r="K10777" s="102" t="s">
        <v>2</v>
      </c>
      <c r="L10777" s="102" t="s">
        <v>24</v>
      </c>
      <c r="M10777" s="102" t="s">
        <v>1074</v>
      </c>
      <c r="N10777" s="102">
        <v>6</v>
      </c>
      <c r="O10777" s="102" t="s">
        <v>1075</v>
      </c>
    </row>
    <row r="10778" spans="1:15" x14ac:dyDescent="0.25">
      <c r="A10778" s="102" t="s">
        <v>17853</v>
      </c>
      <c r="B10778" s="103" t="s">
        <v>2000</v>
      </c>
      <c r="C10778" s="103" t="s">
        <v>277</v>
      </c>
      <c r="D10778" s="102" t="s">
        <v>296</v>
      </c>
      <c r="E10778" s="102" t="s">
        <v>275</v>
      </c>
      <c r="F10778" s="102" t="s">
        <v>17854</v>
      </c>
      <c r="H10778" s="102">
        <v>45598</v>
      </c>
      <c r="I10778" s="102" t="s">
        <v>280</v>
      </c>
      <c r="J10778" s="102" t="s">
        <v>1</v>
      </c>
      <c r="K10778" s="102" t="s">
        <v>2</v>
      </c>
      <c r="L10778" s="102" t="s">
        <v>24</v>
      </c>
      <c r="M10778" s="102" t="s">
        <v>1074</v>
      </c>
      <c r="N10778" s="102">
        <v>6</v>
      </c>
      <c r="O10778" s="102" t="s">
        <v>1075</v>
      </c>
    </row>
    <row r="10779" spans="1:15" x14ac:dyDescent="0.25">
      <c r="A10779" s="102" t="s">
        <v>16824</v>
      </c>
      <c r="B10779" s="103" t="s">
        <v>16825</v>
      </c>
      <c r="C10779" s="103" t="s">
        <v>274</v>
      </c>
      <c r="D10779" s="102" t="s">
        <v>318</v>
      </c>
      <c r="E10779" s="102" t="s">
        <v>275</v>
      </c>
      <c r="F10779" s="102" t="s">
        <v>17855</v>
      </c>
      <c r="H10779" s="102">
        <v>45598</v>
      </c>
      <c r="I10779" s="102" t="s">
        <v>280</v>
      </c>
      <c r="J10779" s="102" t="s">
        <v>1</v>
      </c>
      <c r="K10779" s="102" t="s">
        <v>2</v>
      </c>
      <c r="L10779" s="102" t="s">
        <v>24</v>
      </c>
      <c r="M10779" s="102" t="s">
        <v>1074</v>
      </c>
      <c r="N10779" s="102">
        <v>6</v>
      </c>
      <c r="O10779" s="102" t="s">
        <v>1075</v>
      </c>
    </row>
    <row r="10780" spans="1:15" x14ac:dyDescent="0.25">
      <c r="A10780" s="102" t="s">
        <v>16827</v>
      </c>
      <c r="B10780" s="103" t="s">
        <v>16828</v>
      </c>
      <c r="C10780" s="103" t="s">
        <v>1082</v>
      </c>
      <c r="D10780" s="102" t="s">
        <v>318</v>
      </c>
      <c r="E10780" s="102" t="s">
        <v>275</v>
      </c>
      <c r="F10780" s="102" t="s">
        <v>17856</v>
      </c>
      <c r="H10780" s="102">
        <v>45598</v>
      </c>
      <c r="I10780" s="102" t="s">
        <v>280</v>
      </c>
      <c r="J10780" s="102" t="s">
        <v>1</v>
      </c>
      <c r="K10780" s="102" t="s">
        <v>2</v>
      </c>
      <c r="L10780" s="102" t="s">
        <v>24</v>
      </c>
      <c r="M10780" s="102" t="s">
        <v>1082</v>
      </c>
      <c r="N10780" s="102">
        <v>6</v>
      </c>
      <c r="O10780" s="102" t="s">
        <v>1075</v>
      </c>
    </row>
    <row r="10781" spans="1:15" x14ac:dyDescent="0.25">
      <c r="A10781" s="102" t="s">
        <v>16827</v>
      </c>
      <c r="B10781" s="103" t="s">
        <v>16830</v>
      </c>
      <c r="C10781" s="103" t="s">
        <v>1082</v>
      </c>
      <c r="D10781" s="102" t="s">
        <v>318</v>
      </c>
      <c r="E10781" s="102" t="s">
        <v>275</v>
      </c>
      <c r="F10781" s="102" t="s">
        <v>17857</v>
      </c>
      <c r="H10781" s="102">
        <v>45598</v>
      </c>
      <c r="I10781" s="102" t="s">
        <v>280</v>
      </c>
      <c r="J10781" s="102" t="s">
        <v>1</v>
      </c>
      <c r="K10781" s="102" t="s">
        <v>2</v>
      </c>
      <c r="L10781" s="102" t="s">
        <v>24</v>
      </c>
      <c r="M10781" s="102" t="s">
        <v>1082</v>
      </c>
      <c r="N10781" s="102">
        <v>6</v>
      </c>
      <c r="O10781" s="102" t="s">
        <v>1075</v>
      </c>
    </row>
    <row r="10782" spans="1:15" x14ac:dyDescent="0.25">
      <c r="A10782" s="102" t="s">
        <v>3479</v>
      </c>
      <c r="B10782" s="103" t="s">
        <v>17858</v>
      </c>
      <c r="C10782" s="103" t="s">
        <v>1118</v>
      </c>
      <c r="D10782" s="102" t="s">
        <v>13422</v>
      </c>
      <c r="E10782" s="102" t="s">
        <v>275</v>
      </c>
      <c r="F10782" s="102" t="s">
        <v>17859</v>
      </c>
      <c r="H10782" s="102">
        <v>45598</v>
      </c>
      <c r="I10782" s="102" t="s">
        <v>280</v>
      </c>
      <c r="J10782" s="102" t="s">
        <v>1</v>
      </c>
      <c r="K10782" s="102" t="s">
        <v>2</v>
      </c>
      <c r="L10782" s="102" t="s">
        <v>24</v>
      </c>
      <c r="M10782" s="102" t="s">
        <v>1074</v>
      </c>
      <c r="N10782" s="102">
        <v>6</v>
      </c>
      <c r="O10782" s="102" t="s">
        <v>1075</v>
      </c>
    </row>
    <row r="10783" spans="1:15" x14ac:dyDescent="0.25">
      <c r="A10783" s="102" t="s">
        <v>16832</v>
      </c>
      <c r="B10783" s="103" t="s">
        <v>16834</v>
      </c>
      <c r="C10783" s="103" t="s">
        <v>274</v>
      </c>
      <c r="D10783" s="102" t="s">
        <v>1092</v>
      </c>
      <c r="E10783" s="102" t="s">
        <v>275</v>
      </c>
      <c r="F10783" s="102" t="s">
        <v>17860</v>
      </c>
      <c r="H10783" s="102">
        <v>45598</v>
      </c>
      <c r="I10783" s="102" t="s">
        <v>280</v>
      </c>
      <c r="J10783" s="102" t="s">
        <v>1</v>
      </c>
      <c r="K10783" s="102" t="s">
        <v>2</v>
      </c>
      <c r="L10783" s="102" t="s">
        <v>24</v>
      </c>
      <c r="M10783" s="102" t="s">
        <v>1074</v>
      </c>
      <c r="N10783" s="102">
        <v>6</v>
      </c>
      <c r="O10783" s="102" t="s">
        <v>1075</v>
      </c>
    </row>
    <row r="10784" spans="1:15" x14ac:dyDescent="0.25">
      <c r="A10784" s="102" t="s">
        <v>1757</v>
      </c>
      <c r="B10784" s="103" t="s">
        <v>10261</v>
      </c>
      <c r="C10784" s="103" t="s">
        <v>277</v>
      </c>
      <c r="D10784" s="102" t="s">
        <v>451</v>
      </c>
      <c r="E10784" s="102" t="s">
        <v>275</v>
      </c>
      <c r="F10784" s="102" t="s">
        <v>17861</v>
      </c>
      <c r="H10784" s="102">
        <v>45598</v>
      </c>
      <c r="I10784" s="102" t="s">
        <v>280</v>
      </c>
      <c r="J10784" s="102" t="s">
        <v>1</v>
      </c>
      <c r="K10784" s="102" t="s">
        <v>2</v>
      </c>
      <c r="L10784" s="102" t="s">
        <v>24</v>
      </c>
      <c r="M10784" s="102" t="s">
        <v>1074</v>
      </c>
      <c r="N10784" s="102">
        <v>6</v>
      </c>
      <c r="O10784" s="102" t="s">
        <v>1075</v>
      </c>
    </row>
    <row r="10785" spans="1:15" x14ac:dyDescent="0.25">
      <c r="A10785" s="102" t="s">
        <v>16839</v>
      </c>
      <c r="B10785" s="103" t="s">
        <v>17862</v>
      </c>
      <c r="C10785" s="103" t="s">
        <v>277</v>
      </c>
      <c r="D10785" s="102" t="s">
        <v>13422</v>
      </c>
      <c r="E10785" s="102" t="s">
        <v>276</v>
      </c>
      <c r="H10785" s="102">
        <v>45598</v>
      </c>
      <c r="I10785" s="102" t="s">
        <v>280</v>
      </c>
      <c r="J10785" s="102" t="s">
        <v>1</v>
      </c>
      <c r="K10785" s="102" t="s">
        <v>2</v>
      </c>
      <c r="L10785" s="102" t="s">
        <v>24</v>
      </c>
      <c r="M10785" s="102" t="s">
        <v>1074</v>
      </c>
      <c r="N10785" s="102">
        <v>6</v>
      </c>
      <c r="O10785" s="102" t="s">
        <v>1075</v>
      </c>
    </row>
    <row r="10786" spans="1:15" x14ac:dyDescent="0.25">
      <c r="A10786" s="102" t="s">
        <v>14243</v>
      </c>
      <c r="B10786" s="103" t="s">
        <v>2648</v>
      </c>
      <c r="C10786" s="103" t="s">
        <v>1360</v>
      </c>
      <c r="D10786" s="102" t="s">
        <v>13422</v>
      </c>
      <c r="E10786" s="102" t="s">
        <v>275</v>
      </c>
      <c r="F10786" s="102" t="s">
        <v>17863</v>
      </c>
      <c r="H10786" s="102">
        <v>45598</v>
      </c>
      <c r="I10786" s="102" t="s">
        <v>280</v>
      </c>
      <c r="J10786" s="102" t="s">
        <v>1</v>
      </c>
      <c r="K10786" s="102" t="s">
        <v>2</v>
      </c>
      <c r="L10786" s="102" t="s">
        <v>24</v>
      </c>
      <c r="M10786" s="102" t="s">
        <v>1074</v>
      </c>
      <c r="N10786" s="102">
        <v>6</v>
      </c>
      <c r="O10786" s="102" t="s">
        <v>1075</v>
      </c>
    </row>
    <row r="10787" spans="1:15" x14ac:dyDescent="0.25">
      <c r="A10787" s="102" t="s">
        <v>16843</v>
      </c>
      <c r="B10787" s="103" t="s">
        <v>17864</v>
      </c>
      <c r="C10787" s="103" t="s">
        <v>1118</v>
      </c>
      <c r="D10787" s="102" t="s">
        <v>13422</v>
      </c>
      <c r="E10787" s="102" t="s">
        <v>275</v>
      </c>
      <c r="F10787" s="102" t="s">
        <v>17865</v>
      </c>
      <c r="H10787" s="102">
        <v>45598</v>
      </c>
      <c r="I10787" s="102" t="s">
        <v>280</v>
      </c>
      <c r="J10787" s="102" t="s">
        <v>1</v>
      </c>
      <c r="K10787" s="102" t="s">
        <v>2</v>
      </c>
      <c r="L10787" s="102" t="s">
        <v>24</v>
      </c>
      <c r="M10787" s="102" t="s">
        <v>1074</v>
      </c>
      <c r="N10787" s="102">
        <v>6</v>
      </c>
      <c r="O10787" s="102" t="s">
        <v>1075</v>
      </c>
    </row>
    <row r="10788" spans="1:15" x14ac:dyDescent="0.25">
      <c r="A10788" s="102" t="s">
        <v>16843</v>
      </c>
      <c r="B10788" s="103" t="s">
        <v>14607</v>
      </c>
      <c r="C10788" s="103" t="s">
        <v>1118</v>
      </c>
      <c r="D10788" s="102" t="s">
        <v>13422</v>
      </c>
      <c r="E10788" s="102" t="s">
        <v>275</v>
      </c>
      <c r="F10788" s="102" t="s">
        <v>17866</v>
      </c>
      <c r="H10788" s="102">
        <v>45598</v>
      </c>
      <c r="I10788" s="102" t="s">
        <v>280</v>
      </c>
      <c r="J10788" s="102" t="s">
        <v>1</v>
      </c>
      <c r="K10788" s="102" t="s">
        <v>2</v>
      </c>
      <c r="L10788" s="102" t="s">
        <v>24</v>
      </c>
      <c r="M10788" s="102" t="s">
        <v>1074</v>
      </c>
      <c r="N10788" s="102">
        <v>6</v>
      </c>
      <c r="O10788" s="102" t="s">
        <v>1075</v>
      </c>
    </row>
    <row r="10789" spans="1:15" x14ac:dyDescent="0.25">
      <c r="A10789" s="102" t="s">
        <v>6541</v>
      </c>
      <c r="B10789" s="103" t="s">
        <v>1764</v>
      </c>
      <c r="C10789" s="103" t="s">
        <v>274</v>
      </c>
      <c r="D10789" s="102" t="s">
        <v>1092</v>
      </c>
      <c r="E10789" s="102" t="s">
        <v>275</v>
      </c>
      <c r="F10789" s="102" t="s">
        <v>17867</v>
      </c>
      <c r="H10789" s="102">
        <v>45598</v>
      </c>
      <c r="I10789" s="102" t="s">
        <v>280</v>
      </c>
      <c r="J10789" s="102" t="s">
        <v>1</v>
      </c>
      <c r="K10789" s="102" t="s">
        <v>2</v>
      </c>
      <c r="L10789" s="102" t="s">
        <v>24</v>
      </c>
      <c r="M10789" s="102" t="s">
        <v>1074</v>
      </c>
      <c r="N10789" s="102">
        <v>6</v>
      </c>
      <c r="O10789" s="102" t="s">
        <v>1075</v>
      </c>
    </row>
    <row r="10790" spans="1:15" x14ac:dyDescent="0.25">
      <c r="A10790" s="102" t="s">
        <v>6541</v>
      </c>
      <c r="B10790" s="103" t="s">
        <v>16847</v>
      </c>
      <c r="C10790" s="103" t="s">
        <v>274</v>
      </c>
      <c r="D10790" s="102" t="s">
        <v>1092</v>
      </c>
      <c r="E10790" s="102" t="s">
        <v>275</v>
      </c>
      <c r="F10790" s="102" t="s">
        <v>17868</v>
      </c>
      <c r="H10790" s="102">
        <v>45598</v>
      </c>
      <c r="I10790" s="102" t="s">
        <v>280</v>
      </c>
      <c r="J10790" s="102" t="s">
        <v>1</v>
      </c>
      <c r="K10790" s="102" t="s">
        <v>2</v>
      </c>
      <c r="L10790" s="102" t="s">
        <v>24</v>
      </c>
      <c r="M10790" s="102" t="s">
        <v>1074</v>
      </c>
      <c r="N10790" s="102">
        <v>6</v>
      </c>
      <c r="O10790" s="102" t="s">
        <v>1075</v>
      </c>
    </row>
    <row r="10791" spans="1:15" x14ac:dyDescent="0.25">
      <c r="A10791" s="102" t="s">
        <v>17869</v>
      </c>
      <c r="B10791" s="103" t="s">
        <v>2660</v>
      </c>
      <c r="C10791" s="103" t="s">
        <v>274</v>
      </c>
      <c r="D10791" s="102" t="s">
        <v>303</v>
      </c>
      <c r="E10791" s="102" t="s">
        <v>275</v>
      </c>
      <c r="F10791" s="102" t="s">
        <v>17870</v>
      </c>
      <c r="H10791" s="102">
        <v>45598</v>
      </c>
      <c r="I10791" s="102" t="s">
        <v>280</v>
      </c>
      <c r="J10791" s="102" t="s">
        <v>1</v>
      </c>
      <c r="K10791" s="102" t="s">
        <v>2</v>
      </c>
      <c r="L10791" s="102" t="s">
        <v>24</v>
      </c>
      <c r="M10791" s="102" t="s">
        <v>1074</v>
      </c>
      <c r="N10791" s="102">
        <v>6</v>
      </c>
      <c r="O10791" s="102" t="s">
        <v>1075</v>
      </c>
    </row>
    <row r="10792" spans="1:15" x14ac:dyDescent="0.25">
      <c r="A10792" s="102" t="s">
        <v>16849</v>
      </c>
      <c r="B10792" s="103" t="s">
        <v>14937</v>
      </c>
      <c r="C10792" s="103" t="s">
        <v>1118</v>
      </c>
      <c r="D10792" s="102" t="s">
        <v>318</v>
      </c>
      <c r="E10792" s="102" t="s">
        <v>275</v>
      </c>
      <c r="F10792" s="102" t="s">
        <v>17871</v>
      </c>
      <c r="H10792" s="102">
        <v>45598</v>
      </c>
      <c r="I10792" s="102" t="s">
        <v>280</v>
      </c>
      <c r="J10792" s="102" t="s">
        <v>1</v>
      </c>
      <c r="K10792" s="102" t="s">
        <v>2</v>
      </c>
      <c r="L10792" s="102" t="s">
        <v>24</v>
      </c>
      <c r="M10792" s="102" t="s">
        <v>1074</v>
      </c>
      <c r="N10792" s="102">
        <v>6</v>
      </c>
      <c r="O10792" s="102" t="s">
        <v>1075</v>
      </c>
    </row>
    <row r="10793" spans="1:15" x14ac:dyDescent="0.25">
      <c r="A10793" s="102" t="s">
        <v>2512</v>
      </c>
      <c r="B10793" s="103" t="s">
        <v>2245</v>
      </c>
      <c r="C10793" s="103" t="s">
        <v>277</v>
      </c>
      <c r="D10793" s="102" t="s">
        <v>451</v>
      </c>
      <c r="E10793" s="102" t="s">
        <v>275</v>
      </c>
      <c r="F10793" s="102" t="s">
        <v>17872</v>
      </c>
      <c r="H10793" s="102">
        <v>45598</v>
      </c>
      <c r="I10793" s="102" t="s">
        <v>280</v>
      </c>
      <c r="J10793" s="102" t="s">
        <v>1</v>
      </c>
      <c r="K10793" s="102" t="s">
        <v>2</v>
      </c>
      <c r="L10793" s="102" t="s">
        <v>24</v>
      </c>
      <c r="M10793" s="102" t="s">
        <v>1074</v>
      </c>
      <c r="N10793" s="102">
        <v>6</v>
      </c>
      <c r="O10793" s="102" t="s">
        <v>1075</v>
      </c>
    </row>
    <row r="10794" spans="1:15" x14ac:dyDescent="0.25">
      <c r="A10794" s="102" t="s">
        <v>16855</v>
      </c>
      <c r="B10794" s="103" t="s">
        <v>16856</v>
      </c>
      <c r="C10794" s="103" t="s">
        <v>1118</v>
      </c>
      <c r="D10794" s="102" t="s">
        <v>318</v>
      </c>
      <c r="E10794" s="102" t="s">
        <v>275</v>
      </c>
      <c r="F10794" s="102" t="s">
        <v>17873</v>
      </c>
      <c r="H10794" s="102">
        <v>45598</v>
      </c>
      <c r="I10794" s="102" t="s">
        <v>280</v>
      </c>
      <c r="J10794" s="102" t="s">
        <v>1</v>
      </c>
      <c r="K10794" s="102" t="s">
        <v>2</v>
      </c>
      <c r="L10794" s="102" t="s">
        <v>24</v>
      </c>
      <c r="M10794" s="102" t="s">
        <v>1074</v>
      </c>
      <c r="N10794" s="102">
        <v>6</v>
      </c>
      <c r="O10794" s="102" t="s">
        <v>1075</v>
      </c>
    </row>
    <row r="10795" spans="1:15" x14ac:dyDescent="0.25">
      <c r="A10795" s="102" t="s">
        <v>7301</v>
      </c>
      <c r="B10795" s="103" t="s">
        <v>1080</v>
      </c>
      <c r="C10795" s="103" t="s">
        <v>277</v>
      </c>
      <c r="D10795" s="102" t="s">
        <v>451</v>
      </c>
      <c r="E10795" s="102" t="s">
        <v>275</v>
      </c>
      <c r="F10795" s="102" t="s">
        <v>17874</v>
      </c>
      <c r="H10795" s="102">
        <v>45598</v>
      </c>
      <c r="I10795" s="102" t="s">
        <v>280</v>
      </c>
      <c r="J10795" s="102" t="s">
        <v>1</v>
      </c>
      <c r="K10795" s="102" t="s">
        <v>2</v>
      </c>
      <c r="L10795" s="102" t="s">
        <v>24</v>
      </c>
      <c r="M10795" s="102" t="s">
        <v>1074</v>
      </c>
      <c r="N10795" s="102">
        <v>6</v>
      </c>
      <c r="O10795" s="102" t="s">
        <v>1075</v>
      </c>
    </row>
    <row r="10796" spans="1:15" x14ac:dyDescent="0.25">
      <c r="A10796" s="102" t="s">
        <v>16858</v>
      </c>
      <c r="B10796" s="103" t="s">
        <v>2767</v>
      </c>
      <c r="C10796" s="103" t="s">
        <v>277</v>
      </c>
      <c r="D10796" s="102" t="s">
        <v>1092</v>
      </c>
      <c r="E10796" s="102" t="s">
        <v>275</v>
      </c>
      <c r="F10796" s="102" t="s">
        <v>17875</v>
      </c>
      <c r="H10796" s="102">
        <v>45598</v>
      </c>
      <c r="I10796" s="102" t="s">
        <v>280</v>
      </c>
      <c r="J10796" s="102" t="s">
        <v>1</v>
      </c>
      <c r="K10796" s="102" t="s">
        <v>2</v>
      </c>
      <c r="L10796" s="102" t="s">
        <v>24</v>
      </c>
      <c r="M10796" s="102" t="s">
        <v>1074</v>
      </c>
      <c r="N10796" s="102">
        <v>6</v>
      </c>
      <c r="O10796" s="102" t="s">
        <v>1075</v>
      </c>
    </row>
    <row r="10797" spans="1:15" x14ac:dyDescent="0.25">
      <c r="A10797" s="102" t="s">
        <v>16860</v>
      </c>
      <c r="B10797" s="103" t="s">
        <v>7376</v>
      </c>
      <c r="C10797" s="103" t="s">
        <v>274</v>
      </c>
      <c r="D10797" s="102" t="s">
        <v>1092</v>
      </c>
      <c r="E10797" s="102" t="s">
        <v>275</v>
      </c>
      <c r="F10797" s="102" t="s">
        <v>17876</v>
      </c>
      <c r="H10797" s="102">
        <v>45598</v>
      </c>
      <c r="I10797" s="102" t="s">
        <v>280</v>
      </c>
      <c r="J10797" s="102" t="s">
        <v>1</v>
      </c>
      <c r="K10797" s="102" t="s">
        <v>2</v>
      </c>
      <c r="L10797" s="102" t="s">
        <v>24</v>
      </c>
      <c r="M10797" s="102" t="s">
        <v>1074</v>
      </c>
      <c r="N10797" s="102">
        <v>6</v>
      </c>
      <c r="O10797" s="102" t="s">
        <v>1075</v>
      </c>
    </row>
    <row r="10798" spans="1:15" x14ac:dyDescent="0.25">
      <c r="A10798" s="102" t="s">
        <v>16860</v>
      </c>
      <c r="B10798" s="103" t="s">
        <v>1430</v>
      </c>
      <c r="C10798" s="103" t="s">
        <v>277</v>
      </c>
      <c r="D10798" s="102" t="s">
        <v>1092</v>
      </c>
      <c r="E10798" s="102" t="s">
        <v>275</v>
      </c>
      <c r="F10798" s="102" t="s">
        <v>17877</v>
      </c>
      <c r="H10798" s="102">
        <v>45598</v>
      </c>
      <c r="I10798" s="102" t="s">
        <v>280</v>
      </c>
      <c r="J10798" s="102" t="s">
        <v>1</v>
      </c>
      <c r="K10798" s="102" t="s">
        <v>2</v>
      </c>
      <c r="L10798" s="102" t="s">
        <v>24</v>
      </c>
      <c r="M10798" s="102" t="s">
        <v>1074</v>
      </c>
      <c r="N10798" s="102">
        <v>6</v>
      </c>
      <c r="O10798" s="102" t="s">
        <v>1075</v>
      </c>
    </row>
    <row r="10799" spans="1:15" x14ac:dyDescent="0.25">
      <c r="A10799" s="102" t="s">
        <v>16860</v>
      </c>
      <c r="B10799" s="103" t="s">
        <v>1315</v>
      </c>
      <c r="C10799" s="103" t="s">
        <v>277</v>
      </c>
      <c r="D10799" s="102" t="s">
        <v>1092</v>
      </c>
      <c r="E10799" s="102" t="s">
        <v>275</v>
      </c>
      <c r="F10799" s="102" t="s">
        <v>17878</v>
      </c>
      <c r="H10799" s="102">
        <v>45598</v>
      </c>
      <c r="I10799" s="102" t="s">
        <v>280</v>
      </c>
      <c r="J10799" s="102" t="s">
        <v>1</v>
      </c>
      <c r="K10799" s="102" t="s">
        <v>2</v>
      </c>
      <c r="L10799" s="102" t="s">
        <v>24</v>
      </c>
      <c r="M10799" s="102" t="s">
        <v>1074</v>
      </c>
      <c r="N10799" s="102">
        <v>6</v>
      </c>
      <c r="O10799" s="102" t="s">
        <v>1075</v>
      </c>
    </row>
    <row r="10800" spans="1:15" x14ac:dyDescent="0.25">
      <c r="A10800" s="102" t="s">
        <v>16860</v>
      </c>
      <c r="B10800" s="103" t="s">
        <v>1248</v>
      </c>
      <c r="C10800" s="103" t="s">
        <v>1082</v>
      </c>
      <c r="D10800" s="102" t="s">
        <v>1092</v>
      </c>
      <c r="E10800" s="102" t="s">
        <v>275</v>
      </c>
      <c r="F10800" s="102" t="s">
        <v>17879</v>
      </c>
      <c r="H10800" s="102">
        <v>45598</v>
      </c>
      <c r="I10800" s="102" t="s">
        <v>280</v>
      </c>
      <c r="J10800" s="102" t="s">
        <v>1</v>
      </c>
      <c r="K10800" s="102" t="s">
        <v>2</v>
      </c>
      <c r="L10800" s="102" t="s">
        <v>24</v>
      </c>
      <c r="M10800" s="102" t="s">
        <v>1082</v>
      </c>
      <c r="N10800" s="102">
        <v>6</v>
      </c>
      <c r="O10800" s="102" t="s">
        <v>1075</v>
      </c>
    </row>
    <row r="10801" spans="1:15" x14ac:dyDescent="0.25">
      <c r="A10801" s="102" t="s">
        <v>17880</v>
      </c>
      <c r="B10801" s="103" t="s">
        <v>1792</v>
      </c>
      <c r="C10801" s="103" t="s">
        <v>274</v>
      </c>
      <c r="D10801" s="102" t="s">
        <v>451</v>
      </c>
      <c r="E10801" s="102" t="s">
        <v>275</v>
      </c>
      <c r="F10801" s="102" t="s">
        <v>17881</v>
      </c>
      <c r="H10801" s="102">
        <v>45598</v>
      </c>
      <c r="I10801" s="102" t="s">
        <v>280</v>
      </c>
      <c r="J10801" s="102" t="s">
        <v>1</v>
      </c>
      <c r="K10801" s="102" t="s">
        <v>2</v>
      </c>
      <c r="L10801" s="102" t="s">
        <v>24</v>
      </c>
      <c r="M10801" s="102" t="s">
        <v>1074</v>
      </c>
      <c r="N10801" s="102">
        <v>6</v>
      </c>
      <c r="O10801" s="102" t="s">
        <v>1075</v>
      </c>
    </row>
    <row r="10802" spans="1:15" x14ac:dyDescent="0.25">
      <c r="A10802" s="102" t="s">
        <v>16865</v>
      </c>
      <c r="B10802" s="103" t="s">
        <v>16866</v>
      </c>
      <c r="C10802" s="103" t="s">
        <v>277</v>
      </c>
      <c r="D10802" s="102" t="s">
        <v>1092</v>
      </c>
      <c r="E10802" s="102" t="s">
        <v>275</v>
      </c>
      <c r="F10802" s="102" t="s">
        <v>17882</v>
      </c>
      <c r="H10802" s="102">
        <v>45598</v>
      </c>
      <c r="I10802" s="102" t="s">
        <v>280</v>
      </c>
      <c r="J10802" s="102" t="s">
        <v>1</v>
      </c>
      <c r="K10802" s="102" t="s">
        <v>2</v>
      </c>
      <c r="L10802" s="102" t="s">
        <v>24</v>
      </c>
      <c r="M10802" s="102" t="s">
        <v>1074</v>
      </c>
      <c r="N10802" s="102">
        <v>6</v>
      </c>
      <c r="O10802" s="102" t="s">
        <v>1075</v>
      </c>
    </row>
    <row r="10803" spans="1:15" x14ac:dyDescent="0.25">
      <c r="A10803" s="102" t="s">
        <v>16865</v>
      </c>
      <c r="B10803" s="103" t="s">
        <v>1916</v>
      </c>
      <c r="C10803" s="103" t="s">
        <v>274</v>
      </c>
      <c r="D10803" s="102" t="s">
        <v>1092</v>
      </c>
      <c r="E10803" s="102" t="s">
        <v>275</v>
      </c>
      <c r="F10803" s="102" t="s">
        <v>17883</v>
      </c>
      <c r="H10803" s="102">
        <v>45598</v>
      </c>
      <c r="I10803" s="102" t="s">
        <v>280</v>
      </c>
      <c r="J10803" s="102" t="s">
        <v>1</v>
      </c>
      <c r="K10803" s="102" t="s">
        <v>2</v>
      </c>
      <c r="L10803" s="102" t="s">
        <v>24</v>
      </c>
      <c r="M10803" s="102" t="s">
        <v>1074</v>
      </c>
      <c r="N10803" s="102">
        <v>6</v>
      </c>
      <c r="O10803" s="102" t="s">
        <v>1075</v>
      </c>
    </row>
    <row r="10804" spans="1:15" x14ac:dyDescent="0.25">
      <c r="A10804" s="102" t="s">
        <v>16865</v>
      </c>
      <c r="B10804" s="103" t="s">
        <v>16869</v>
      </c>
      <c r="C10804" s="103" t="s">
        <v>277</v>
      </c>
      <c r="D10804" s="102" t="s">
        <v>1092</v>
      </c>
      <c r="E10804" s="102" t="s">
        <v>275</v>
      </c>
      <c r="F10804" s="102" t="s">
        <v>17884</v>
      </c>
      <c r="H10804" s="102">
        <v>45598</v>
      </c>
      <c r="I10804" s="102" t="s">
        <v>280</v>
      </c>
      <c r="J10804" s="102" t="s">
        <v>1</v>
      </c>
      <c r="K10804" s="102" t="s">
        <v>2</v>
      </c>
      <c r="L10804" s="102" t="s">
        <v>24</v>
      </c>
      <c r="M10804" s="102" t="s">
        <v>1074</v>
      </c>
      <c r="N10804" s="102">
        <v>6</v>
      </c>
      <c r="O10804" s="102" t="s">
        <v>1075</v>
      </c>
    </row>
    <row r="10805" spans="1:15" x14ac:dyDescent="0.25">
      <c r="A10805" s="102" t="s">
        <v>17885</v>
      </c>
      <c r="B10805" s="103" t="s">
        <v>1304</v>
      </c>
      <c r="C10805" s="103" t="s">
        <v>274</v>
      </c>
      <c r="D10805" s="102" t="s">
        <v>451</v>
      </c>
      <c r="E10805" s="102" t="s">
        <v>275</v>
      </c>
      <c r="F10805" s="102" t="s">
        <v>17886</v>
      </c>
      <c r="H10805" s="102">
        <v>45598</v>
      </c>
      <c r="I10805" s="102" t="s">
        <v>280</v>
      </c>
      <c r="J10805" s="102" t="s">
        <v>1</v>
      </c>
      <c r="K10805" s="102" t="s">
        <v>2</v>
      </c>
      <c r="L10805" s="102" t="s">
        <v>24</v>
      </c>
      <c r="M10805" s="102" t="s">
        <v>1074</v>
      </c>
      <c r="N10805" s="102">
        <v>6</v>
      </c>
      <c r="O10805" s="102" t="s">
        <v>1075</v>
      </c>
    </row>
    <row r="10806" spans="1:15" x14ac:dyDescent="0.25">
      <c r="A10806" s="102" t="s">
        <v>17885</v>
      </c>
      <c r="B10806" s="103" t="s">
        <v>1618</v>
      </c>
      <c r="C10806" s="103" t="s">
        <v>1082</v>
      </c>
      <c r="D10806" s="102" t="s">
        <v>451</v>
      </c>
      <c r="E10806" s="102" t="s">
        <v>275</v>
      </c>
      <c r="F10806" s="102" t="s">
        <v>17887</v>
      </c>
      <c r="H10806" s="102">
        <v>45598</v>
      </c>
      <c r="I10806" s="102" t="s">
        <v>280</v>
      </c>
      <c r="J10806" s="102" t="s">
        <v>1</v>
      </c>
      <c r="K10806" s="102" t="s">
        <v>2</v>
      </c>
      <c r="L10806" s="102" t="s">
        <v>24</v>
      </c>
      <c r="M10806" s="102" t="s">
        <v>1082</v>
      </c>
      <c r="N10806" s="102">
        <v>6</v>
      </c>
      <c r="O10806" s="102" t="s">
        <v>1075</v>
      </c>
    </row>
    <row r="10807" spans="1:15" x14ac:dyDescent="0.25">
      <c r="A10807" s="102" t="s">
        <v>17885</v>
      </c>
      <c r="B10807" s="103" t="s">
        <v>1344</v>
      </c>
      <c r="C10807" s="103" t="s">
        <v>1082</v>
      </c>
      <c r="D10807" s="102" t="s">
        <v>451</v>
      </c>
      <c r="E10807" s="102" t="s">
        <v>275</v>
      </c>
      <c r="F10807" s="102" t="s">
        <v>17888</v>
      </c>
      <c r="H10807" s="102">
        <v>45598</v>
      </c>
      <c r="I10807" s="102" t="s">
        <v>280</v>
      </c>
      <c r="J10807" s="102" t="s">
        <v>1</v>
      </c>
      <c r="K10807" s="102" t="s">
        <v>2</v>
      </c>
      <c r="L10807" s="102" t="s">
        <v>24</v>
      </c>
      <c r="M10807" s="102" t="s">
        <v>1082</v>
      </c>
      <c r="N10807" s="102">
        <v>6</v>
      </c>
      <c r="O10807" s="102" t="s">
        <v>1075</v>
      </c>
    </row>
    <row r="10808" spans="1:15" x14ac:dyDescent="0.25">
      <c r="A10808" s="102" t="s">
        <v>16882</v>
      </c>
      <c r="B10808" s="103" t="s">
        <v>16584</v>
      </c>
      <c r="C10808" s="103" t="s">
        <v>1118</v>
      </c>
      <c r="D10808" s="102" t="s">
        <v>13422</v>
      </c>
      <c r="E10808" s="102" t="s">
        <v>275</v>
      </c>
      <c r="F10808" s="102" t="s">
        <v>17889</v>
      </c>
      <c r="H10808" s="102">
        <v>45598</v>
      </c>
      <c r="I10808" s="102" t="s">
        <v>280</v>
      </c>
      <c r="J10808" s="102" t="s">
        <v>1</v>
      </c>
      <c r="K10808" s="102" t="s">
        <v>2</v>
      </c>
      <c r="L10808" s="102" t="s">
        <v>24</v>
      </c>
      <c r="M10808" s="102" t="s">
        <v>1074</v>
      </c>
      <c r="N10808" s="102">
        <v>6</v>
      </c>
      <c r="O10808" s="102" t="s">
        <v>1075</v>
      </c>
    </row>
    <row r="10809" spans="1:15" x14ac:dyDescent="0.25">
      <c r="A10809" s="102" t="s">
        <v>2064</v>
      </c>
      <c r="B10809" s="103" t="s">
        <v>17890</v>
      </c>
      <c r="C10809" s="103" t="s">
        <v>274</v>
      </c>
      <c r="D10809" s="102" t="s">
        <v>152</v>
      </c>
      <c r="E10809" s="102" t="s">
        <v>275</v>
      </c>
      <c r="F10809" s="102" t="s">
        <v>17891</v>
      </c>
      <c r="H10809" s="102">
        <v>45598</v>
      </c>
      <c r="I10809" s="102" t="s">
        <v>280</v>
      </c>
      <c r="J10809" s="102" t="s">
        <v>1</v>
      </c>
      <c r="K10809" s="102" t="s">
        <v>2</v>
      </c>
      <c r="L10809" s="102" t="s">
        <v>24</v>
      </c>
      <c r="M10809" s="102" t="s">
        <v>1074</v>
      </c>
      <c r="N10809" s="102">
        <v>6</v>
      </c>
      <c r="O10809" s="102" t="s">
        <v>1075</v>
      </c>
    </row>
    <row r="10810" spans="1:15" x14ac:dyDescent="0.25">
      <c r="A10810" s="102" t="s">
        <v>17892</v>
      </c>
      <c r="B10810" s="103" t="s">
        <v>5797</v>
      </c>
      <c r="C10810" s="103" t="s">
        <v>277</v>
      </c>
      <c r="D10810" s="102" t="s">
        <v>451</v>
      </c>
      <c r="E10810" s="102" t="s">
        <v>275</v>
      </c>
      <c r="F10810" s="102" t="s">
        <v>17893</v>
      </c>
      <c r="H10810" s="102">
        <v>45598</v>
      </c>
      <c r="I10810" s="102" t="s">
        <v>280</v>
      </c>
      <c r="J10810" s="102" t="s">
        <v>1</v>
      </c>
      <c r="K10810" s="102" t="s">
        <v>2</v>
      </c>
      <c r="L10810" s="102" t="s">
        <v>24</v>
      </c>
      <c r="M10810" s="102" t="s">
        <v>1074</v>
      </c>
      <c r="N10810" s="102">
        <v>6</v>
      </c>
      <c r="O10810" s="102" t="s">
        <v>1075</v>
      </c>
    </row>
    <row r="10811" spans="1:15" x14ac:dyDescent="0.25">
      <c r="A10811" s="102" t="s">
        <v>16885</v>
      </c>
      <c r="B10811" s="103" t="s">
        <v>1166</v>
      </c>
      <c r="C10811" s="103" t="s">
        <v>277</v>
      </c>
      <c r="D10811" s="102" t="s">
        <v>1092</v>
      </c>
      <c r="E10811" s="102" t="s">
        <v>275</v>
      </c>
      <c r="F10811" s="102" t="s">
        <v>17894</v>
      </c>
      <c r="H10811" s="102">
        <v>45598</v>
      </c>
      <c r="I10811" s="102" t="s">
        <v>280</v>
      </c>
      <c r="J10811" s="102" t="s">
        <v>1</v>
      </c>
      <c r="K10811" s="102" t="s">
        <v>2</v>
      </c>
      <c r="L10811" s="102" t="s">
        <v>24</v>
      </c>
      <c r="M10811" s="102" t="s">
        <v>1074</v>
      </c>
      <c r="N10811" s="102">
        <v>6</v>
      </c>
      <c r="O10811" s="102" t="s">
        <v>1075</v>
      </c>
    </row>
    <row r="10812" spans="1:15" x14ac:dyDescent="0.25">
      <c r="A10812" s="102" t="s">
        <v>16891</v>
      </c>
      <c r="B10812" s="103" t="s">
        <v>8125</v>
      </c>
      <c r="C10812" s="103" t="s">
        <v>1118</v>
      </c>
      <c r="D10812" s="102" t="s">
        <v>318</v>
      </c>
      <c r="E10812" s="102" t="s">
        <v>275</v>
      </c>
      <c r="F10812" s="102" t="s">
        <v>17895</v>
      </c>
      <c r="H10812" s="102">
        <v>45598</v>
      </c>
      <c r="I10812" s="102" t="s">
        <v>280</v>
      </c>
      <c r="J10812" s="102" t="s">
        <v>1</v>
      </c>
      <c r="K10812" s="102" t="s">
        <v>2</v>
      </c>
      <c r="L10812" s="102" t="s">
        <v>24</v>
      </c>
      <c r="M10812" s="102" t="s">
        <v>1074</v>
      </c>
      <c r="N10812" s="102">
        <v>6</v>
      </c>
      <c r="O10812" s="102" t="s">
        <v>1075</v>
      </c>
    </row>
    <row r="10813" spans="1:15" x14ac:dyDescent="0.25">
      <c r="A10813" s="102" t="s">
        <v>14702</v>
      </c>
      <c r="B10813" s="103" t="s">
        <v>17896</v>
      </c>
      <c r="C10813" s="103" t="s">
        <v>1082</v>
      </c>
      <c r="D10813" s="102" t="s">
        <v>13422</v>
      </c>
      <c r="E10813" s="102" t="s">
        <v>275</v>
      </c>
      <c r="F10813" s="102" t="s">
        <v>17897</v>
      </c>
      <c r="H10813" s="102">
        <v>45598</v>
      </c>
      <c r="I10813" s="102" t="s">
        <v>280</v>
      </c>
      <c r="J10813" s="102" t="s">
        <v>1</v>
      </c>
      <c r="K10813" s="102" t="s">
        <v>2</v>
      </c>
      <c r="L10813" s="102" t="s">
        <v>24</v>
      </c>
      <c r="M10813" s="102" t="s">
        <v>1082</v>
      </c>
      <c r="N10813" s="102">
        <v>6</v>
      </c>
      <c r="O10813" s="102" t="s">
        <v>1075</v>
      </c>
    </row>
    <row r="10814" spans="1:15" x14ac:dyDescent="0.25">
      <c r="A10814" s="102" t="s">
        <v>14702</v>
      </c>
      <c r="B10814" s="103" t="s">
        <v>14188</v>
      </c>
      <c r="C10814" s="103" t="s">
        <v>1360</v>
      </c>
      <c r="D10814" s="102" t="s">
        <v>13422</v>
      </c>
      <c r="E10814" s="102" t="s">
        <v>275</v>
      </c>
      <c r="F10814" s="102" t="s">
        <v>17898</v>
      </c>
      <c r="H10814" s="102">
        <v>45598</v>
      </c>
      <c r="I10814" s="102" t="s">
        <v>280</v>
      </c>
      <c r="J10814" s="102" t="s">
        <v>1</v>
      </c>
      <c r="K10814" s="102" t="s">
        <v>2</v>
      </c>
      <c r="L10814" s="102" t="s">
        <v>24</v>
      </c>
      <c r="M10814" s="102" t="s">
        <v>1074</v>
      </c>
      <c r="N10814" s="102">
        <v>6</v>
      </c>
      <c r="O10814" s="102" t="s">
        <v>1075</v>
      </c>
    </row>
    <row r="10815" spans="1:15" x14ac:dyDescent="0.25">
      <c r="A10815" s="102" t="s">
        <v>14702</v>
      </c>
      <c r="B10815" s="103" t="s">
        <v>17899</v>
      </c>
      <c r="C10815" s="103" t="s">
        <v>1118</v>
      </c>
      <c r="D10815" s="102" t="s">
        <v>13422</v>
      </c>
      <c r="E10815" s="102" t="s">
        <v>275</v>
      </c>
      <c r="F10815" s="102" t="s">
        <v>17900</v>
      </c>
      <c r="H10815" s="102">
        <v>45598</v>
      </c>
      <c r="I10815" s="102" t="s">
        <v>280</v>
      </c>
      <c r="J10815" s="102" t="s">
        <v>1</v>
      </c>
      <c r="K10815" s="102" t="s">
        <v>2</v>
      </c>
      <c r="L10815" s="102" t="s">
        <v>24</v>
      </c>
      <c r="M10815" s="102" t="s">
        <v>1074</v>
      </c>
      <c r="N10815" s="102">
        <v>6</v>
      </c>
      <c r="O10815" s="102" t="s">
        <v>1075</v>
      </c>
    </row>
    <row r="10816" spans="1:15" x14ac:dyDescent="0.25">
      <c r="A10816" s="102" t="s">
        <v>16897</v>
      </c>
      <c r="B10816" s="103" t="s">
        <v>4104</v>
      </c>
      <c r="C10816" s="103" t="s">
        <v>274</v>
      </c>
      <c r="D10816" s="102" t="s">
        <v>1092</v>
      </c>
      <c r="E10816" s="102" t="s">
        <v>275</v>
      </c>
      <c r="F10816" s="102" t="s">
        <v>17901</v>
      </c>
      <c r="H10816" s="102">
        <v>45598</v>
      </c>
      <c r="I10816" s="102" t="s">
        <v>280</v>
      </c>
      <c r="J10816" s="102" t="s">
        <v>1</v>
      </c>
      <c r="K10816" s="102" t="s">
        <v>2</v>
      </c>
      <c r="L10816" s="102" t="s">
        <v>24</v>
      </c>
      <c r="M10816" s="102" t="s">
        <v>1074</v>
      </c>
      <c r="N10816" s="102">
        <v>6</v>
      </c>
      <c r="O10816" s="102" t="s">
        <v>1075</v>
      </c>
    </row>
    <row r="10817" spans="1:15" x14ac:dyDescent="0.25">
      <c r="A10817" s="102" t="s">
        <v>16897</v>
      </c>
      <c r="B10817" s="103" t="s">
        <v>1267</v>
      </c>
      <c r="C10817" s="103" t="s">
        <v>1082</v>
      </c>
      <c r="D10817" s="102" t="s">
        <v>1092</v>
      </c>
      <c r="E10817" s="102" t="s">
        <v>275</v>
      </c>
      <c r="F10817" s="102" t="s">
        <v>17902</v>
      </c>
      <c r="H10817" s="102">
        <v>45598</v>
      </c>
      <c r="I10817" s="102" t="s">
        <v>280</v>
      </c>
      <c r="J10817" s="102" t="s">
        <v>1</v>
      </c>
      <c r="K10817" s="102" t="s">
        <v>2</v>
      </c>
      <c r="L10817" s="102" t="s">
        <v>24</v>
      </c>
      <c r="M10817" s="102" t="s">
        <v>1082</v>
      </c>
      <c r="N10817" s="102">
        <v>6</v>
      </c>
      <c r="O10817" s="102" t="s">
        <v>1075</v>
      </c>
    </row>
    <row r="10818" spans="1:15" x14ac:dyDescent="0.25">
      <c r="A10818" s="102" t="s">
        <v>17903</v>
      </c>
      <c r="B10818" s="103" t="s">
        <v>1248</v>
      </c>
      <c r="C10818" s="103" t="s">
        <v>277</v>
      </c>
      <c r="D10818" s="102" t="s">
        <v>451</v>
      </c>
      <c r="E10818" s="102" t="s">
        <v>275</v>
      </c>
      <c r="F10818" s="102" t="s">
        <v>17904</v>
      </c>
      <c r="H10818" s="102">
        <v>45598</v>
      </c>
      <c r="I10818" s="102" t="s">
        <v>280</v>
      </c>
      <c r="J10818" s="102" t="s">
        <v>1</v>
      </c>
      <c r="K10818" s="102" t="s">
        <v>2</v>
      </c>
      <c r="L10818" s="102" t="s">
        <v>24</v>
      </c>
      <c r="M10818" s="102" t="s">
        <v>1074</v>
      </c>
      <c r="N10818" s="102">
        <v>6</v>
      </c>
      <c r="O10818" s="102" t="s">
        <v>1075</v>
      </c>
    </row>
    <row r="10819" spans="1:15" x14ac:dyDescent="0.25">
      <c r="A10819" s="102" t="s">
        <v>5932</v>
      </c>
      <c r="B10819" s="103" t="s">
        <v>2976</v>
      </c>
      <c r="C10819" s="103" t="s">
        <v>274</v>
      </c>
      <c r="D10819" s="102" t="s">
        <v>451</v>
      </c>
      <c r="E10819" s="102" t="s">
        <v>275</v>
      </c>
      <c r="F10819" s="102" t="s">
        <v>17905</v>
      </c>
      <c r="H10819" s="102">
        <v>45598</v>
      </c>
      <c r="I10819" s="102" t="s">
        <v>280</v>
      </c>
      <c r="J10819" s="102" t="s">
        <v>1</v>
      </c>
      <c r="K10819" s="102" t="s">
        <v>2</v>
      </c>
      <c r="L10819" s="102" t="s">
        <v>24</v>
      </c>
      <c r="M10819" s="102" t="s">
        <v>1074</v>
      </c>
      <c r="N10819" s="102">
        <v>6</v>
      </c>
      <c r="O10819" s="102" t="s">
        <v>1075</v>
      </c>
    </row>
    <row r="10820" spans="1:15" x14ac:dyDescent="0.25">
      <c r="A10820" s="102" t="s">
        <v>5932</v>
      </c>
      <c r="B10820" s="103" t="s">
        <v>2228</v>
      </c>
      <c r="C10820" s="103" t="s">
        <v>277</v>
      </c>
      <c r="D10820" s="102" t="s">
        <v>451</v>
      </c>
      <c r="E10820" s="102" t="s">
        <v>275</v>
      </c>
      <c r="F10820" s="102" t="s">
        <v>17906</v>
      </c>
      <c r="H10820" s="102">
        <v>45598</v>
      </c>
      <c r="I10820" s="102" t="s">
        <v>280</v>
      </c>
      <c r="J10820" s="102" t="s">
        <v>1</v>
      </c>
      <c r="K10820" s="102" t="s">
        <v>2</v>
      </c>
      <c r="L10820" s="102" t="s">
        <v>24</v>
      </c>
      <c r="M10820" s="102" t="s">
        <v>1074</v>
      </c>
      <c r="N10820" s="102">
        <v>6</v>
      </c>
      <c r="O10820" s="102" t="s">
        <v>1075</v>
      </c>
    </row>
    <row r="10821" spans="1:15" x14ac:dyDescent="0.25">
      <c r="A10821" s="102" t="s">
        <v>5932</v>
      </c>
      <c r="B10821" s="103" t="s">
        <v>1132</v>
      </c>
      <c r="C10821" s="103" t="s">
        <v>1082</v>
      </c>
      <c r="D10821" s="102" t="s">
        <v>451</v>
      </c>
      <c r="E10821" s="102" t="s">
        <v>275</v>
      </c>
      <c r="F10821" s="102" t="s">
        <v>17907</v>
      </c>
      <c r="H10821" s="102">
        <v>45598</v>
      </c>
      <c r="I10821" s="102" t="s">
        <v>280</v>
      </c>
      <c r="J10821" s="102" t="s">
        <v>1</v>
      </c>
      <c r="K10821" s="102" t="s">
        <v>2</v>
      </c>
      <c r="L10821" s="102" t="s">
        <v>24</v>
      </c>
      <c r="M10821" s="102" t="s">
        <v>1082</v>
      </c>
      <c r="N10821" s="102">
        <v>6</v>
      </c>
      <c r="O10821" s="102" t="s">
        <v>1075</v>
      </c>
    </row>
    <row r="10822" spans="1:15" x14ac:dyDescent="0.25">
      <c r="A10822" s="102" t="s">
        <v>2931</v>
      </c>
      <c r="B10822" s="103" t="s">
        <v>2050</v>
      </c>
      <c r="C10822" s="103" t="s">
        <v>274</v>
      </c>
      <c r="D10822" s="102" t="s">
        <v>451</v>
      </c>
      <c r="E10822" s="102" t="s">
        <v>275</v>
      </c>
      <c r="F10822" s="102" t="s">
        <v>17908</v>
      </c>
      <c r="H10822" s="102">
        <v>45598</v>
      </c>
      <c r="I10822" s="102" t="s">
        <v>280</v>
      </c>
      <c r="J10822" s="102" t="s">
        <v>1</v>
      </c>
      <c r="K10822" s="102" t="s">
        <v>2</v>
      </c>
      <c r="L10822" s="102" t="s">
        <v>24</v>
      </c>
      <c r="M10822" s="102" t="s">
        <v>1074</v>
      </c>
      <c r="N10822" s="102">
        <v>6</v>
      </c>
      <c r="O10822" s="102" t="s">
        <v>1075</v>
      </c>
    </row>
    <row r="10823" spans="1:15" x14ac:dyDescent="0.25">
      <c r="A10823" s="102" t="s">
        <v>2931</v>
      </c>
      <c r="B10823" s="103" t="s">
        <v>1420</v>
      </c>
      <c r="C10823" s="103" t="s">
        <v>274</v>
      </c>
      <c r="D10823" s="102" t="s">
        <v>451</v>
      </c>
      <c r="E10823" s="102" t="s">
        <v>275</v>
      </c>
      <c r="F10823" s="102" t="s">
        <v>17909</v>
      </c>
      <c r="H10823" s="102">
        <v>45598</v>
      </c>
      <c r="I10823" s="102" t="s">
        <v>280</v>
      </c>
      <c r="J10823" s="102" t="s">
        <v>1</v>
      </c>
      <c r="K10823" s="102" t="s">
        <v>2</v>
      </c>
      <c r="L10823" s="102" t="s">
        <v>24</v>
      </c>
      <c r="M10823" s="102" t="s">
        <v>1074</v>
      </c>
      <c r="N10823" s="102">
        <v>6</v>
      </c>
      <c r="O10823" s="102" t="s">
        <v>1075</v>
      </c>
    </row>
    <row r="10824" spans="1:15" x14ac:dyDescent="0.25">
      <c r="A10824" s="102" t="s">
        <v>2931</v>
      </c>
      <c r="B10824" s="103" t="s">
        <v>1741</v>
      </c>
      <c r="C10824" s="103" t="s">
        <v>1082</v>
      </c>
      <c r="D10824" s="102" t="s">
        <v>451</v>
      </c>
      <c r="E10824" s="102" t="s">
        <v>275</v>
      </c>
      <c r="F10824" s="102" t="s">
        <v>17910</v>
      </c>
      <c r="H10824" s="102">
        <v>45598</v>
      </c>
      <c r="I10824" s="102" t="s">
        <v>280</v>
      </c>
      <c r="J10824" s="102" t="s">
        <v>1</v>
      </c>
      <c r="K10824" s="102" t="s">
        <v>2</v>
      </c>
      <c r="L10824" s="102" t="s">
        <v>24</v>
      </c>
      <c r="M10824" s="102" t="s">
        <v>1082</v>
      </c>
      <c r="N10824" s="102">
        <v>6</v>
      </c>
      <c r="O10824" s="102" t="s">
        <v>1075</v>
      </c>
    </row>
    <row r="10825" spans="1:15" x14ac:dyDescent="0.25">
      <c r="A10825" s="102" t="s">
        <v>16901</v>
      </c>
      <c r="B10825" s="103" t="s">
        <v>1153</v>
      </c>
      <c r="C10825" s="103" t="s">
        <v>1118</v>
      </c>
      <c r="D10825" s="102" t="s">
        <v>318</v>
      </c>
      <c r="E10825" s="102" t="s">
        <v>275</v>
      </c>
      <c r="F10825" s="102" t="s">
        <v>17911</v>
      </c>
      <c r="H10825" s="102">
        <v>45598</v>
      </c>
      <c r="I10825" s="102" t="s">
        <v>280</v>
      </c>
      <c r="J10825" s="102" t="s">
        <v>1</v>
      </c>
      <c r="K10825" s="102" t="s">
        <v>2</v>
      </c>
      <c r="L10825" s="102" t="s">
        <v>24</v>
      </c>
      <c r="M10825" s="102" t="s">
        <v>1074</v>
      </c>
      <c r="N10825" s="102">
        <v>6</v>
      </c>
      <c r="O10825" s="102" t="s">
        <v>1075</v>
      </c>
    </row>
    <row r="10826" spans="1:15" x14ac:dyDescent="0.25">
      <c r="A10826" s="102" t="s">
        <v>6852</v>
      </c>
      <c r="B10826" s="103" t="s">
        <v>1080</v>
      </c>
      <c r="C10826" s="103" t="s">
        <v>277</v>
      </c>
      <c r="D10826" s="102" t="s">
        <v>451</v>
      </c>
      <c r="E10826" s="102" t="s">
        <v>275</v>
      </c>
      <c r="F10826" s="102" t="s">
        <v>17912</v>
      </c>
      <c r="H10826" s="102">
        <v>45598</v>
      </c>
      <c r="I10826" s="102" t="s">
        <v>280</v>
      </c>
      <c r="J10826" s="102" t="s">
        <v>1</v>
      </c>
      <c r="K10826" s="102" t="s">
        <v>2</v>
      </c>
      <c r="L10826" s="102" t="s">
        <v>24</v>
      </c>
      <c r="M10826" s="102" t="s">
        <v>1074</v>
      </c>
      <c r="N10826" s="102">
        <v>6</v>
      </c>
      <c r="O10826" s="102" t="s">
        <v>1075</v>
      </c>
    </row>
    <row r="10827" spans="1:15" x14ac:dyDescent="0.25">
      <c r="A10827" s="102" t="s">
        <v>17913</v>
      </c>
      <c r="B10827" s="103" t="s">
        <v>17914</v>
      </c>
      <c r="C10827" s="103" t="s">
        <v>277</v>
      </c>
      <c r="D10827" s="102" t="s">
        <v>303</v>
      </c>
      <c r="E10827" s="102" t="s">
        <v>275</v>
      </c>
      <c r="F10827" s="102" t="s">
        <v>17915</v>
      </c>
      <c r="H10827" s="102">
        <v>45598</v>
      </c>
      <c r="I10827" s="102" t="s">
        <v>280</v>
      </c>
      <c r="J10827" s="102" t="s">
        <v>1</v>
      </c>
      <c r="K10827" s="102" t="s">
        <v>2</v>
      </c>
      <c r="L10827" s="102" t="s">
        <v>24</v>
      </c>
      <c r="M10827" s="102" t="s">
        <v>1074</v>
      </c>
      <c r="N10827" s="102">
        <v>6</v>
      </c>
      <c r="O10827" s="102" t="s">
        <v>1075</v>
      </c>
    </row>
    <row r="10828" spans="1:15" x14ac:dyDescent="0.25">
      <c r="A10828" s="102" t="s">
        <v>17916</v>
      </c>
      <c r="B10828" s="103" t="s">
        <v>3350</v>
      </c>
      <c r="C10828" s="103" t="s">
        <v>274</v>
      </c>
      <c r="D10828" s="102" t="s">
        <v>152</v>
      </c>
      <c r="E10828" s="102" t="s">
        <v>275</v>
      </c>
      <c r="F10828" s="102" t="s">
        <v>17917</v>
      </c>
      <c r="H10828" s="102">
        <v>45598</v>
      </c>
      <c r="I10828" s="102" t="s">
        <v>280</v>
      </c>
      <c r="J10828" s="102" t="s">
        <v>1</v>
      </c>
      <c r="K10828" s="102" t="s">
        <v>2</v>
      </c>
      <c r="L10828" s="102" t="s">
        <v>24</v>
      </c>
      <c r="M10828" s="102" t="s">
        <v>1074</v>
      </c>
      <c r="N10828" s="102">
        <v>6</v>
      </c>
      <c r="O10828" s="102" t="s">
        <v>1075</v>
      </c>
    </row>
    <row r="10829" spans="1:15" x14ac:dyDescent="0.25">
      <c r="A10829" s="102" t="s">
        <v>17918</v>
      </c>
      <c r="B10829" s="103" t="s">
        <v>1916</v>
      </c>
      <c r="C10829" s="103" t="s">
        <v>274</v>
      </c>
      <c r="D10829" s="102" t="s">
        <v>152</v>
      </c>
      <c r="E10829" s="102" t="s">
        <v>275</v>
      </c>
      <c r="F10829" s="102" t="s">
        <v>17919</v>
      </c>
      <c r="H10829" s="102">
        <v>45598</v>
      </c>
      <c r="I10829" s="102" t="s">
        <v>280</v>
      </c>
      <c r="J10829" s="102" t="s">
        <v>1</v>
      </c>
      <c r="K10829" s="102" t="s">
        <v>2</v>
      </c>
      <c r="L10829" s="102" t="s">
        <v>24</v>
      </c>
      <c r="M10829" s="102" t="s">
        <v>1074</v>
      </c>
      <c r="N10829" s="102">
        <v>6</v>
      </c>
      <c r="O10829" s="102" t="s">
        <v>1075</v>
      </c>
    </row>
    <row r="10830" spans="1:15" x14ac:dyDescent="0.25">
      <c r="A10830" s="102" t="s">
        <v>17920</v>
      </c>
      <c r="B10830" s="103" t="s">
        <v>1189</v>
      </c>
      <c r="C10830" s="103" t="s">
        <v>1180</v>
      </c>
      <c r="D10830" s="102" t="s">
        <v>296</v>
      </c>
      <c r="E10830" s="102" t="s">
        <v>275</v>
      </c>
      <c r="F10830" s="102" t="s">
        <v>17921</v>
      </c>
      <c r="H10830" s="102">
        <v>45598</v>
      </c>
      <c r="I10830" s="102" t="s">
        <v>280</v>
      </c>
      <c r="J10830" s="102" t="s">
        <v>1</v>
      </c>
      <c r="K10830" s="102" t="s">
        <v>2</v>
      </c>
      <c r="L10830" s="102" t="s">
        <v>24</v>
      </c>
      <c r="M10830" s="102" t="s">
        <v>1180</v>
      </c>
      <c r="N10830" s="102">
        <v>6</v>
      </c>
      <c r="O10830" s="102" t="s">
        <v>1075</v>
      </c>
    </row>
    <row r="10831" spans="1:15" x14ac:dyDescent="0.25">
      <c r="A10831" s="102" t="s">
        <v>17920</v>
      </c>
      <c r="B10831" s="103" t="s">
        <v>1078</v>
      </c>
      <c r="C10831" s="103" t="s">
        <v>1082</v>
      </c>
      <c r="D10831" s="102" t="s">
        <v>296</v>
      </c>
      <c r="E10831" s="102" t="s">
        <v>275</v>
      </c>
      <c r="F10831" s="102" t="s">
        <v>17922</v>
      </c>
      <c r="H10831" s="102">
        <v>45598</v>
      </c>
      <c r="I10831" s="102" t="s">
        <v>280</v>
      </c>
      <c r="J10831" s="102" t="s">
        <v>1</v>
      </c>
      <c r="K10831" s="102" t="s">
        <v>2</v>
      </c>
      <c r="L10831" s="102" t="s">
        <v>24</v>
      </c>
      <c r="M10831" s="102" t="s">
        <v>1082</v>
      </c>
      <c r="N10831" s="102">
        <v>6</v>
      </c>
      <c r="O10831" s="102" t="s">
        <v>1075</v>
      </c>
    </row>
    <row r="10832" spans="1:15" x14ac:dyDescent="0.25">
      <c r="A10832" s="102" t="s">
        <v>17920</v>
      </c>
      <c r="B10832" s="103" t="s">
        <v>1912</v>
      </c>
      <c r="C10832" s="103" t="s">
        <v>274</v>
      </c>
      <c r="D10832" s="102" t="s">
        <v>296</v>
      </c>
      <c r="E10832" s="102" t="s">
        <v>275</v>
      </c>
      <c r="F10832" s="102" t="s">
        <v>17923</v>
      </c>
      <c r="H10832" s="102">
        <v>45598</v>
      </c>
      <c r="I10832" s="102" t="s">
        <v>280</v>
      </c>
      <c r="J10832" s="102" t="s">
        <v>1</v>
      </c>
      <c r="K10832" s="102" t="s">
        <v>2</v>
      </c>
      <c r="L10832" s="102" t="s">
        <v>24</v>
      </c>
      <c r="M10832" s="102" t="s">
        <v>1074</v>
      </c>
      <c r="N10832" s="102">
        <v>6</v>
      </c>
      <c r="O10832" s="102" t="s">
        <v>1075</v>
      </c>
    </row>
    <row r="10833" spans="1:15" x14ac:dyDescent="0.25">
      <c r="A10833" s="102" t="s">
        <v>17924</v>
      </c>
      <c r="B10833" s="103" t="s">
        <v>17925</v>
      </c>
      <c r="C10833" s="103" t="s">
        <v>277</v>
      </c>
      <c r="D10833" s="102" t="s">
        <v>152</v>
      </c>
      <c r="E10833" s="102" t="s">
        <v>275</v>
      </c>
      <c r="F10833" s="102" t="s">
        <v>17926</v>
      </c>
      <c r="H10833" s="102">
        <v>45598</v>
      </c>
      <c r="I10833" s="102" t="s">
        <v>280</v>
      </c>
      <c r="J10833" s="102" t="s">
        <v>1</v>
      </c>
      <c r="K10833" s="102" t="s">
        <v>2</v>
      </c>
      <c r="L10833" s="102" t="s">
        <v>24</v>
      </c>
      <c r="M10833" s="102" t="s">
        <v>1074</v>
      </c>
      <c r="N10833" s="102">
        <v>6</v>
      </c>
      <c r="O10833" s="102" t="s">
        <v>1075</v>
      </c>
    </row>
    <row r="10834" spans="1:15" x14ac:dyDescent="0.25">
      <c r="A10834" s="102" t="s">
        <v>5517</v>
      </c>
      <c r="B10834" s="103" t="s">
        <v>1197</v>
      </c>
      <c r="C10834" s="103" t="s">
        <v>274</v>
      </c>
      <c r="D10834" s="102" t="s">
        <v>318</v>
      </c>
      <c r="E10834" s="102" t="s">
        <v>275</v>
      </c>
      <c r="F10834" s="102" t="s">
        <v>17927</v>
      </c>
      <c r="H10834" s="102">
        <v>45598</v>
      </c>
      <c r="I10834" s="102" t="s">
        <v>280</v>
      </c>
      <c r="J10834" s="102" t="s">
        <v>1</v>
      </c>
      <c r="K10834" s="102" t="s">
        <v>2</v>
      </c>
      <c r="L10834" s="102" t="s">
        <v>24</v>
      </c>
      <c r="M10834" s="102" t="s">
        <v>1074</v>
      </c>
      <c r="N10834" s="102">
        <v>6</v>
      </c>
      <c r="O10834" s="102" t="s">
        <v>1075</v>
      </c>
    </row>
    <row r="10835" spans="1:15" x14ac:dyDescent="0.25">
      <c r="A10835" s="102" t="s">
        <v>17928</v>
      </c>
      <c r="B10835" s="103" t="s">
        <v>1228</v>
      </c>
      <c r="C10835" s="103" t="s">
        <v>277</v>
      </c>
      <c r="D10835" s="102" t="s">
        <v>1092</v>
      </c>
      <c r="E10835" s="102" t="s">
        <v>276</v>
      </c>
      <c r="H10835" s="102">
        <v>45598</v>
      </c>
      <c r="I10835" s="102" t="s">
        <v>280</v>
      </c>
      <c r="J10835" s="102" t="s">
        <v>1</v>
      </c>
      <c r="K10835" s="102" t="s">
        <v>2</v>
      </c>
      <c r="L10835" s="102" t="s">
        <v>24</v>
      </c>
      <c r="M10835" s="102" t="s">
        <v>1074</v>
      </c>
      <c r="N10835" s="102">
        <v>6</v>
      </c>
      <c r="O10835" s="102" t="s">
        <v>1075</v>
      </c>
    </row>
    <row r="10836" spans="1:15" x14ac:dyDescent="0.25">
      <c r="A10836" s="102" t="s">
        <v>16912</v>
      </c>
      <c r="B10836" s="103" t="s">
        <v>14057</v>
      </c>
      <c r="C10836" s="103" t="s">
        <v>1118</v>
      </c>
      <c r="D10836" s="102" t="s">
        <v>13422</v>
      </c>
      <c r="E10836" s="102" t="s">
        <v>275</v>
      </c>
      <c r="F10836" s="102" t="s">
        <v>17929</v>
      </c>
      <c r="H10836" s="102">
        <v>45598</v>
      </c>
      <c r="I10836" s="102" t="s">
        <v>280</v>
      </c>
      <c r="J10836" s="102" t="s">
        <v>1</v>
      </c>
      <c r="K10836" s="102" t="s">
        <v>2</v>
      </c>
      <c r="L10836" s="102" t="s">
        <v>24</v>
      </c>
      <c r="M10836" s="102" t="s">
        <v>1074</v>
      </c>
      <c r="N10836" s="102">
        <v>6</v>
      </c>
      <c r="O10836" s="102" t="s">
        <v>1075</v>
      </c>
    </row>
    <row r="10837" spans="1:15" x14ac:dyDescent="0.25">
      <c r="A10837" s="102" t="s">
        <v>16914</v>
      </c>
      <c r="B10837" s="103" t="s">
        <v>16915</v>
      </c>
      <c r="C10837" s="103" t="s">
        <v>277</v>
      </c>
      <c r="D10837" s="102" t="s">
        <v>1092</v>
      </c>
      <c r="E10837" s="102" t="s">
        <v>275</v>
      </c>
      <c r="F10837" s="102" t="s">
        <v>17930</v>
      </c>
      <c r="H10837" s="102">
        <v>45598</v>
      </c>
      <c r="I10837" s="102" t="s">
        <v>280</v>
      </c>
      <c r="J10837" s="102" t="s">
        <v>1</v>
      </c>
      <c r="K10837" s="102" t="s">
        <v>2</v>
      </c>
      <c r="L10837" s="102" t="s">
        <v>24</v>
      </c>
      <c r="M10837" s="102" t="s">
        <v>1074</v>
      </c>
      <c r="N10837" s="102">
        <v>6</v>
      </c>
      <c r="O10837" s="102" t="s">
        <v>1075</v>
      </c>
    </row>
    <row r="10838" spans="1:15" x14ac:dyDescent="0.25">
      <c r="A10838" s="102" t="s">
        <v>17931</v>
      </c>
      <c r="B10838" s="103" t="s">
        <v>1565</v>
      </c>
      <c r="C10838" s="103" t="s">
        <v>274</v>
      </c>
      <c r="D10838" s="102" t="s">
        <v>451</v>
      </c>
      <c r="E10838" s="102" t="s">
        <v>275</v>
      </c>
      <c r="F10838" s="102" t="s">
        <v>17932</v>
      </c>
      <c r="H10838" s="102">
        <v>45598</v>
      </c>
      <c r="I10838" s="102" t="s">
        <v>280</v>
      </c>
      <c r="J10838" s="102" t="s">
        <v>1</v>
      </c>
      <c r="K10838" s="102" t="s">
        <v>2</v>
      </c>
      <c r="L10838" s="102" t="s">
        <v>24</v>
      </c>
      <c r="M10838" s="102" t="s">
        <v>1074</v>
      </c>
      <c r="N10838" s="102">
        <v>6</v>
      </c>
      <c r="O10838" s="102" t="s">
        <v>1075</v>
      </c>
    </row>
    <row r="10839" spans="1:15" x14ac:dyDescent="0.25">
      <c r="A10839" s="102" t="s">
        <v>17933</v>
      </c>
      <c r="B10839" s="103" t="s">
        <v>4558</v>
      </c>
      <c r="C10839" s="103" t="s">
        <v>274</v>
      </c>
      <c r="D10839" s="102" t="s">
        <v>451</v>
      </c>
      <c r="E10839" s="102" t="s">
        <v>275</v>
      </c>
      <c r="F10839" s="102" t="s">
        <v>17934</v>
      </c>
      <c r="H10839" s="102">
        <v>45598</v>
      </c>
      <c r="I10839" s="102" t="s">
        <v>280</v>
      </c>
      <c r="J10839" s="102" t="s">
        <v>1</v>
      </c>
      <c r="K10839" s="102" t="s">
        <v>2</v>
      </c>
      <c r="L10839" s="102" t="s">
        <v>24</v>
      </c>
      <c r="M10839" s="102" t="s">
        <v>1074</v>
      </c>
      <c r="N10839" s="102">
        <v>6</v>
      </c>
      <c r="O10839" s="102" t="s">
        <v>1075</v>
      </c>
    </row>
    <row r="10840" spans="1:15" x14ac:dyDescent="0.25">
      <c r="A10840" s="102" t="s">
        <v>2130</v>
      </c>
      <c r="B10840" s="103" t="s">
        <v>1091</v>
      </c>
      <c r="C10840" s="103" t="s">
        <v>277</v>
      </c>
      <c r="D10840" s="102" t="s">
        <v>451</v>
      </c>
      <c r="E10840" s="102" t="s">
        <v>275</v>
      </c>
      <c r="F10840" s="102" t="s">
        <v>17935</v>
      </c>
      <c r="H10840" s="102">
        <v>45598</v>
      </c>
      <c r="I10840" s="102" t="s">
        <v>280</v>
      </c>
      <c r="J10840" s="102" t="s">
        <v>1</v>
      </c>
      <c r="K10840" s="102" t="s">
        <v>2</v>
      </c>
      <c r="L10840" s="102" t="s">
        <v>24</v>
      </c>
      <c r="M10840" s="102" t="s">
        <v>1074</v>
      </c>
      <c r="N10840" s="102">
        <v>6</v>
      </c>
      <c r="O10840" s="102" t="s">
        <v>1075</v>
      </c>
    </row>
    <row r="10841" spans="1:15" x14ac:dyDescent="0.25">
      <c r="A10841" s="102" t="s">
        <v>2130</v>
      </c>
      <c r="B10841" s="103" t="s">
        <v>3927</v>
      </c>
      <c r="C10841" s="103" t="s">
        <v>274</v>
      </c>
      <c r="D10841" s="102" t="s">
        <v>451</v>
      </c>
      <c r="E10841" s="102" t="s">
        <v>275</v>
      </c>
      <c r="F10841" s="102" t="s">
        <v>17936</v>
      </c>
      <c r="H10841" s="102">
        <v>45598</v>
      </c>
      <c r="I10841" s="102" t="s">
        <v>280</v>
      </c>
      <c r="J10841" s="102" t="s">
        <v>1</v>
      </c>
      <c r="K10841" s="102" t="s">
        <v>2</v>
      </c>
      <c r="L10841" s="102" t="s">
        <v>24</v>
      </c>
      <c r="M10841" s="102" t="s">
        <v>1074</v>
      </c>
      <c r="N10841" s="102">
        <v>6</v>
      </c>
      <c r="O10841" s="102" t="s">
        <v>1075</v>
      </c>
    </row>
    <row r="10842" spans="1:15" x14ac:dyDescent="0.25">
      <c r="A10842" s="102" t="s">
        <v>2130</v>
      </c>
      <c r="B10842" s="103" t="s">
        <v>1080</v>
      </c>
      <c r="C10842" s="103" t="s">
        <v>1082</v>
      </c>
      <c r="D10842" s="102" t="s">
        <v>451</v>
      </c>
      <c r="E10842" s="102" t="s">
        <v>275</v>
      </c>
      <c r="F10842" s="102" t="s">
        <v>17937</v>
      </c>
      <c r="H10842" s="102">
        <v>45598</v>
      </c>
      <c r="I10842" s="102" t="s">
        <v>280</v>
      </c>
      <c r="J10842" s="102" t="s">
        <v>1</v>
      </c>
      <c r="K10842" s="102" t="s">
        <v>2</v>
      </c>
      <c r="L10842" s="102" t="s">
        <v>24</v>
      </c>
      <c r="M10842" s="102" t="s">
        <v>1082</v>
      </c>
      <c r="N10842" s="102">
        <v>6</v>
      </c>
      <c r="O10842" s="102" t="s">
        <v>1075</v>
      </c>
    </row>
    <row r="10843" spans="1:15" x14ac:dyDescent="0.25">
      <c r="A10843" s="102" t="s">
        <v>17938</v>
      </c>
      <c r="B10843" s="103" t="s">
        <v>1132</v>
      </c>
      <c r="C10843" s="103" t="s">
        <v>274</v>
      </c>
      <c r="D10843" s="102" t="s">
        <v>451</v>
      </c>
      <c r="E10843" s="102" t="s">
        <v>275</v>
      </c>
      <c r="F10843" s="102" t="s">
        <v>17939</v>
      </c>
      <c r="H10843" s="102">
        <v>45598</v>
      </c>
      <c r="I10843" s="102" t="s">
        <v>280</v>
      </c>
      <c r="J10843" s="102" t="s">
        <v>1</v>
      </c>
      <c r="K10843" s="102" t="s">
        <v>2</v>
      </c>
      <c r="L10843" s="102" t="s">
        <v>24</v>
      </c>
      <c r="M10843" s="102" t="s">
        <v>1074</v>
      </c>
      <c r="N10843" s="102">
        <v>6</v>
      </c>
      <c r="O10843" s="102" t="s">
        <v>1075</v>
      </c>
    </row>
    <row r="10844" spans="1:15" x14ac:dyDescent="0.25">
      <c r="A10844" s="102" t="s">
        <v>17940</v>
      </c>
      <c r="B10844" s="103" t="s">
        <v>1304</v>
      </c>
      <c r="C10844" s="103" t="s">
        <v>274</v>
      </c>
      <c r="D10844" s="102" t="s">
        <v>451</v>
      </c>
      <c r="E10844" s="102" t="s">
        <v>275</v>
      </c>
      <c r="F10844" s="102" t="s">
        <v>17941</v>
      </c>
      <c r="H10844" s="102">
        <v>45598</v>
      </c>
      <c r="I10844" s="102" t="s">
        <v>280</v>
      </c>
      <c r="J10844" s="102" t="s">
        <v>1</v>
      </c>
      <c r="K10844" s="102" t="s">
        <v>2</v>
      </c>
      <c r="L10844" s="102" t="s">
        <v>24</v>
      </c>
      <c r="M10844" s="102" t="s">
        <v>1074</v>
      </c>
      <c r="N10844" s="102">
        <v>6</v>
      </c>
      <c r="O10844" s="102" t="s">
        <v>1075</v>
      </c>
    </row>
    <row r="10845" spans="1:15" x14ac:dyDescent="0.25">
      <c r="A10845" s="102" t="s">
        <v>17940</v>
      </c>
      <c r="B10845" s="103" t="s">
        <v>1117</v>
      </c>
      <c r="C10845" s="103" t="s">
        <v>1180</v>
      </c>
      <c r="D10845" s="102" t="s">
        <v>451</v>
      </c>
      <c r="E10845" s="102" t="s">
        <v>275</v>
      </c>
      <c r="F10845" s="102" t="s">
        <v>17942</v>
      </c>
      <c r="H10845" s="102">
        <v>45598</v>
      </c>
      <c r="I10845" s="102" t="s">
        <v>280</v>
      </c>
      <c r="J10845" s="102" t="s">
        <v>1</v>
      </c>
      <c r="K10845" s="102" t="s">
        <v>2</v>
      </c>
      <c r="L10845" s="102" t="s">
        <v>24</v>
      </c>
      <c r="M10845" s="102" t="s">
        <v>1180</v>
      </c>
      <c r="N10845" s="102">
        <v>6</v>
      </c>
      <c r="O10845" s="102" t="s">
        <v>1075</v>
      </c>
    </row>
    <row r="10846" spans="1:15" x14ac:dyDescent="0.25">
      <c r="A10846" s="102" t="s">
        <v>16920</v>
      </c>
      <c r="B10846" s="103" t="s">
        <v>5654</v>
      </c>
      <c r="C10846" s="103" t="s">
        <v>277</v>
      </c>
      <c r="D10846" s="102" t="s">
        <v>1092</v>
      </c>
      <c r="E10846" s="102" t="s">
        <v>275</v>
      </c>
      <c r="F10846" s="102" t="s">
        <v>17943</v>
      </c>
      <c r="H10846" s="102">
        <v>45598</v>
      </c>
      <c r="I10846" s="102" t="s">
        <v>280</v>
      </c>
      <c r="J10846" s="102" t="s">
        <v>1</v>
      </c>
      <c r="K10846" s="102" t="s">
        <v>2</v>
      </c>
      <c r="L10846" s="102" t="s">
        <v>24</v>
      </c>
      <c r="M10846" s="102" t="s">
        <v>1074</v>
      </c>
      <c r="N10846" s="102">
        <v>6</v>
      </c>
      <c r="O10846" s="102" t="s">
        <v>1075</v>
      </c>
    </row>
    <row r="10847" spans="1:15" x14ac:dyDescent="0.25">
      <c r="A10847" s="102" t="s">
        <v>5019</v>
      </c>
      <c r="B10847" s="103" t="s">
        <v>11476</v>
      </c>
      <c r="C10847" s="103" t="s">
        <v>274</v>
      </c>
      <c r="D10847" s="102" t="s">
        <v>1092</v>
      </c>
      <c r="E10847" s="102" t="s">
        <v>275</v>
      </c>
      <c r="F10847" s="102" t="s">
        <v>17944</v>
      </c>
      <c r="H10847" s="102">
        <v>45598</v>
      </c>
      <c r="I10847" s="102" t="s">
        <v>280</v>
      </c>
      <c r="J10847" s="102" t="s">
        <v>1</v>
      </c>
      <c r="K10847" s="102" t="s">
        <v>2</v>
      </c>
      <c r="L10847" s="102" t="s">
        <v>24</v>
      </c>
      <c r="M10847" s="102" t="s">
        <v>1074</v>
      </c>
      <c r="N10847" s="102">
        <v>6</v>
      </c>
      <c r="O10847" s="102" t="s">
        <v>1075</v>
      </c>
    </row>
    <row r="10848" spans="1:15" x14ac:dyDescent="0.25">
      <c r="A10848" s="102" t="s">
        <v>16004</v>
      </c>
      <c r="B10848" s="103" t="s">
        <v>2813</v>
      </c>
      <c r="C10848" s="103" t="s">
        <v>1082</v>
      </c>
      <c r="D10848" s="102" t="s">
        <v>318</v>
      </c>
      <c r="E10848" s="102" t="s">
        <v>275</v>
      </c>
      <c r="F10848" s="102" t="s">
        <v>17945</v>
      </c>
      <c r="H10848" s="102">
        <v>45598</v>
      </c>
      <c r="I10848" s="102" t="s">
        <v>280</v>
      </c>
      <c r="J10848" s="102" t="s">
        <v>1</v>
      </c>
      <c r="K10848" s="102" t="s">
        <v>2</v>
      </c>
      <c r="L10848" s="102" t="s">
        <v>24</v>
      </c>
      <c r="M10848" s="102" t="s">
        <v>1082</v>
      </c>
      <c r="N10848" s="102">
        <v>6</v>
      </c>
      <c r="O10848" s="102" t="s">
        <v>1075</v>
      </c>
    </row>
    <row r="10849" spans="1:15" x14ac:dyDescent="0.25">
      <c r="A10849" s="102" t="s">
        <v>16004</v>
      </c>
      <c r="B10849" s="103" t="s">
        <v>1267</v>
      </c>
      <c r="C10849" s="103" t="s">
        <v>1082</v>
      </c>
      <c r="D10849" s="102" t="s">
        <v>318</v>
      </c>
      <c r="E10849" s="102" t="s">
        <v>275</v>
      </c>
      <c r="F10849" s="102" t="s">
        <v>17946</v>
      </c>
      <c r="H10849" s="102">
        <v>45598</v>
      </c>
      <c r="I10849" s="102" t="s">
        <v>280</v>
      </c>
      <c r="J10849" s="102" t="s">
        <v>1</v>
      </c>
      <c r="K10849" s="102" t="s">
        <v>2</v>
      </c>
      <c r="L10849" s="102" t="s">
        <v>24</v>
      </c>
      <c r="M10849" s="102" t="s">
        <v>1082</v>
      </c>
      <c r="N10849" s="102">
        <v>6</v>
      </c>
      <c r="O10849" s="102" t="s">
        <v>1075</v>
      </c>
    </row>
    <row r="10850" spans="1:15" x14ac:dyDescent="0.25">
      <c r="A10850" s="102" t="s">
        <v>16933</v>
      </c>
      <c r="B10850" s="103" t="s">
        <v>5057</v>
      </c>
      <c r="C10850" s="103" t="s">
        <v>274</v>
      </c>
      <c r="D10850" s="102" t="s">
        <v>318</v>
      </c>
      <c r="E10850" s="102" t="s">
        <v>275</v>
      </c>
      <c r="F10850" s="102" t="s">
        <v>17947</v>
      </c>
      <c r="H10850" s="102">
        <v>45598</v>
      </c>
      <c r="I10850" s="102" t="s">
        <v>280</v>
      </c>
      <c r="J10850" s="102" t="s">
        <v>1</v>
      </c>
      <c r="K10850" s="102" t="s">
        <v>2</v>
      </c>
      <c r="L10850" s="102" t="s">
        <v>24</v>
      </c>
      <c r="M10850" s="102" t="s">
        <v>1074</v>
      </c>
      <c r="N10850" s="102">
        <v>6</v>
      </c>
      <c r="O10850" s="102" t="s">
        <v>1075</v>
      </c>
    </row>
    <row r="10851" spans="1:15" x14ac:dyDescent="0.25">
      <c r="A10851" s="102" t="s">
        <v>13670</v>
      </c>
      <c r="B10851" s="103" t="s">
        <v>15139</v>
      </c>
      <c r="C10851" s="103" t="s">
        <v>1118</v>
      </c>
      <c r="D10851" s="102" t="s">
        <v>318</v>
      </c>
      <c r="E10851" s="102" t="s">
        <v>275</v>
      </c>
      <c r="F10851" s="102" t="s">
        <v>17948</v>
      </c>
      <c r="H10851" s="102">
        <v>45598</v>
      </c>
      <c r="I10851" s="102" t="s">
        <v>280</v>
      </c>
      <c r="J10851" s="102" t="s">
        <v>1</v>
      </c>
      <c r="K10851" s="102" t="s">
        <v>2</v>
      </c>
      <c r="L10851" s="102" t="s">
        <v>24</v>
      </c>
      <c r="M10851" s="102" t="s">
        <v>1074</v>
      </c>
      <c r="N10851" s="102">
        <v>6</v>
      </c>
      <c r="O10851" s="102" t="s">
        <v>1075</v>
      </c>
    </row>
    <row r="10852" spans="1:15" x14ac:dyDescent="0.25">
      <c r="A10852" s="102" t="s">
        <v>3581</v>
      </c>
      <c r="B10852" s="103" t="s">
        <v>17949</v>
      </c>
      <c r="C10852" s="103" t="s">
        <v>274</v>
      </c>
      <c r="D10852" s="102" t="s">
        <v>296</v>
      </c>
      <c r="E10852" s="102" t="s">
        <v>275</v>
      </c>
      <c r="F10852" s="102" t="s">
        <v>17950</v>
      </c>
      <c r="H10852" s="102">
        <v>45598</v>
      </c>
      <c r="I10852" s="102" t="s">
        <v>280</v>
      </c>
      <c r="J10852" s="102" t="s">
        <v>1</v>
      </c>
      <c r="K10852" s="102" t="s">
        <v>2</v>
      </c>
      <c r="L10852" s="102" t="s">
        <v>24</v>
      </c>
      <c r="M10852" s="102" t="s">
        <v>1074</v>
      </c>
      <c r="N10852" s="102">
        <v>6</v>
      </c>
      <c r="O10852" s="102" t="s">
        <v>1075</v>
      </c>
    </row>
    <row r="10853" spans="1:15" x14ac:dyDescent="0.25">
      <c r="A10853" s="102" t="s">
        <v>6959</v>
      </c>
      <c r="B10853" s="103" t="s">
        <v>1997</v>
      </c>
      <c r="C10853" s="103" t="s">
        <v>277</v>
      </c>
      <c r="D10853" s="102" t="s">
        <v>1092</v>
      </c>
      <c r="E10853" s="102" t="s">
        <v>275</v>
      </c>
      <c r="F10853" s="102" t="s">
        <v>17951</v>
      </c>
      <c r="H10853" s="102">
        <v>45598</v>
      </c>
      <c r="I10853" s="102" t="s">
        <v>280</v>
      </c>
      <c r="J10853" s="102" t="s">
        <v>1</v>
      </c>
      <c r="K10853" s="102" t="s">
        <v>2</v>
      </c>
      <c r="L10853" s="102" t="s">
        <v>24</v>
      </c>
      <c r="M10853" s="102" t="s">
        <v>1074</v>
      </c>
      <c r="N10853" s="102">
        <v>6</v>
      </c>
      <c r="O10853" s="102" t="s">
        <v>1075</v>
      </c>
    </row>
    <row r="10854" spans="1:15" x14ac:dyDescent="0.25">
      <c r="A10854" s="102" t="s">
        <v>17952</v>
      </c>
      <c r="B10854" s="103" t="s">
        <v>2075</v>
      </c>
      <c r="C10854" s="103" t="s">
        <v>277</v>
      </c>
      <c r="D10854" s="102" t="s">
        <v>451</v>
      </c>
      <c r="E10854" s="102" t="s">
        <v>275</v>
      </c>
      <c r="F10854" s="102" t="s">
        <v>17953</v>
      </c>
      <c r="H10854" s="102">
        <v>45598</v>
      </c>
      <c r="I10854" s="102" t="s">
        <v>280</v>
      </c>
      <c r="J10854" s="102" t="s">
        <v>1</v>
      </c>
      <c r="K10854" s="102" t="s">
        <v>2</v>
      </c>
      <c r="L10854" s="102" t="s">
        <v>24</v>
      </c>
      <c r="M10854" s="102" t="s">
        <v>1074</v>
      </c>
      <c r="N10854" s="102">
        <v>6</v>
      </c>
      <c r="O10854" s="102" t="s">
        <v>1075</v>
      </c>
    </row>
    <row r="10855" spans="1:15" x14ac:dyDescent="0.25">
      <c r="A10855" s="102" t="s">
        <v>17952</v>
      </c>
      <c r="B10855" s="103" t="s">
        <v>1775</v>
      </c>
      <c r="C10855" s="103" t="s">
        <v>274</v>
      </c>
      <c r="D10855" s="102" t="s">
        <v>451</v>
      </c>
      <c r="E10855" s="102" t="s">
        <v>275</v>
      </c>
      <c r="F10855" s="102" t="s">
        <v>17954</v>
      </c>
      <c r="H10855" s="102">
        <v>45598</v>
      </c>
      <c r="I10855" s="102" t="s">
        <v>280</v>
      </c>
      <c r="J10855" s="102" t="s">
        <v>1</v>
      </c>
      <c r="K10855" s="102" t="s">
        <v>2</v>
      </c>
      <c r="L10855" s="102" t="s">
        <v>24</v>
      </c>
      <c r="M10855" s="102" t="s">
        <v>1074</v>
      </c>
      <c r="N10855" s="102">
        <v>6</v>
      </c>
      <c r="O10855" s="102" t="s">
        <v>1075</v>
      </c>
    </row>
    <row r="10856" spans="1:15" x14ac:dyDescent="0.25">
      <c r="A10856" s="102" t="s">
        <v>17955</v>
      </c>
      <c r="B10856" s="103" t="s">
        <v>6048</v>
      </c>
      <c r="C10856" s="103" t="s">
        <v>274</v>
      </c>
      <c r="D10856" s="102" t="s">
        <v>451</v>
      </c>
      <c r="E10856" s="102" t="s">
        <v>275</v>
      </c>
      <c r="F10856" s="102" t="s">
        <v>17956</v>
      </c>
      <c r="H10856" s="102">
        <v>45598</v>
      </c>
      <c r="I10856" s="102" t="s">
        <v>280</v>
      </c>
      <c r="J10856" s="102" t="s">
        <v>1</v>
      </c>
      <c r="K10856" s="102" t="s">
        <v>2</v>
      </c>
      <c r="L10856" s="102" t="s">
        <v>24</v>
      </c>
      <c r="M10856" s="102" t="s">
        <v>1074</v>
      </c>
      <c r="N10856" s="102">
        <v>6</v>
      </c>
      <c r="O10856" s="102" t="s">
        <v>1075</v>
      </c>
    </row>
    <row r="10857" spans="1:15" x14ac:dyDescent="0.25">
      <c r="A10857" s="102" t="s">
        <v>17955</v>
      </c>
      <c r="B10857" s="103" t="s">
        <v>4933</v>
      </c>
      <c r="C10857" s="103" t="s">
        <v>1082</v>
      </c>
      <c r="D10857" s="102" t="s">
        <v>451</v>
      </c>
      <c r="E10857" s="102" t="s">
        <v>275</v>
      </c>
      <c r="F10857" s="102" t="s">
        <v>17957</v>
      </c>
      <c r="H10857" s="102">
        <v>45598</v>
      </c>
      <c r="I10857" s="102" t="s">
        <v>280</v>
      </c>
      <c r="J10857" s="102" t="s">
        <v>1</v>
      </c>
      <c r="K10857" s="102" t="s">
        <v>2</v>
      </c>
      <c r="L10857" s="102" t="s">
        <v>24</v>
      </c>
      <c r="M10857" s="102" t="s">
        <v>1082</v>
      </c>
      <c r="N10857" s="102">
        <v>6</v>
      </c>
      <c r="O10857" s="102" t="s">
        <v>1075</v>
      </c>
    </row>
    <row r="10858" spans="1:15" x14ac:dyDescent="0.25">
      <c r="A10858" s="102" t="s">
        <v>17955</v>
      </c>
      <c r="B10858" s="103" t="s">
        <v>1764</v>
      </c>
      <c r="C10858" s="103" t="s">
        <v>1082</v>
      </c>
      <c r="D10858" s="102" t="s">
        <v>451</v>
      </c>
      <c r="E10858" s="102" t="s">
        <v>275</v>
      </c>
      <c r="F10858" s="102" t="s">
        <v>17958</v>
      </c>
      <c r="H10858" s="102">
        <v>45598</v>
      </c>
      <c r="I10858" s="102" t="s">
        <v>280</v>
      </c>
      <c r="J10858" s="102" t="s">
        <v>1</v>
      </c>
      <c r="K10858" s="102" t="s">
        <v>2</v>
      </c>
      <c r="L10858" s="102" t="s">
        <v>24</v>
      </c>
      <c r="M10858" s="102" t="s">
        <v>1082</v>
      </c>
      <c r="N10858" s="102">
        <v>6</v>
      </c>
      <c r="O10858" s="102" t="s">
        <v>1075</v>
      </c>
    </row>
    <row r="10859" spans="1:15" x14ac:dyDescent="0.25">
      <c r="A10859" s="102" t="s">
        <v>17955</v>
      </c>
      <c r="B10859" s="103" t="s">
        <v>2423</v>
      </c>
      <c r="C10859" s="103" t="s">
        <v>1082</v>
      </c>
      <c r="D10859" s="102" t="s">
        <v>451</v>
      </c>
      <c r="E10859" s="102" t="s">
        <v>275</v>
      </c>
      <c r="F10859" s="102" t="s">
        <v>17959</v>
      </c>
      <c r="H10859" s="102">
        <v>45598</v>
      </c>
      <c r="I10859" s="102" t="s">
        <v>280</v>
      </c>
      <c r="J10859" s="102" t="s">
        <v>1</v>
      </c>
      <c r="K10859" s="102" t="s">
        <v>2</v>
      </c>
      <c r="L10859" s="102" t="s">
        <v>24</v>
      </c>
      <c r="M10859" s="102" t="s">
        <v>1082</v>
      </c>
      <c r="N10859" s="102">
        <v>6</v>
      </c>
      <c r="O10859" s="102" t="s">
        <v>1075</v>
      </c>
    </row>
    <row r="10860" spans="1:15" x14ac:dyDescent="0.25">
      <c r="A10860" s="102" t="s">
        <v>6967</v>
      </c>
      <c r="B10860" s="103" t="s">
        <v>17960</v>
      </c>
      <c r="C10860" s="103" t="s">
        <v>277</v>
      </c>
      <c r="D10860" s="102" t="s">
        <v>451</v>
      </c>
      <c r="E10860" s="102" t="s">
        <v>275</v>
      </c>
      <c r="F10860" s="102" t="s">
        <v>17961</v>
      </c>
      <c r="H10860" s="102">
        <v>45598</v>
      </c>
      <c r="I10860" s="102" t="s">
        <v>280</v>
      </c>
      <c r="J10860" s="102" t="s">
        <v>1</v>
      </c>
      <c r="K10860" s="102" t="s">
        <v>2</v>
      </c>
      <c r="L10860" s="102" t="s">
        <v>24</v>
      </c>
      <c r="M10860" s="102" t="s">
        <v>1074</v>
      </c>
      <c r="N10860" s="102">
        <v>6</v>
      </c>
      <c r="O10860" s="102" t="s">
        <v>1075</v>
      </c>
    </row>
    <row r="10861" spans="1:15" x14ac:dyDescent="0.25">
      <c r="A10861" s="102" t="s">
        <v>6030</v>
      </c>
      <c r="B10861" s="103" t="s">
        <v>1383</v>
      </c>
      <c r="C10861" s="103" t="s">
        <v>274</v>
      </c>
      <c r="D10861" s="102" t="s">
        <v>1092</v>
      </c>
      <c r="E10861" s="102" t="s">
        <v>276</v>
      </c>
      <c r="H10861" s="102">
        <v>45598</v>
      </c>
      <c r="I10861" s="102" t="s">
        <v>280</v>
      </c>
      <c r="J10861" s="102" t="s">
        <v>1</v>
      </c>
      <c r="K10861" s="102" t="s">
        <v>2</v>
      </c>
      <c r="L10861" s="102" t="s">
        <v>24</v>
      </c>
      <c r="M10861" s="102" t="s">
        <v>1074</v>
      </c>
      <c r="N10861" s="102">
        <v>6</v>
      </c>
      <c r="O10861" s="102" t="s">
        <v>1075</v>
      </c>
    </row>
    <row r="10862" spans="1:15" x14ac:dyDescent="0.25">
      <c r="A10862" s="102" t="s">
        <v>6030</v>
      </c>
      <c r="B10862" s="103" t="s">
        <v>17962</v>
      </c>
      <c r="C10862" s="103" t="s">
        <v>1082</v>
      </c>
      <c r="D10862" s="102" t="s">
        <v>1092</v>
      </c>
      <c r="E10862" s="102" t="s">
        <v>276</v>
      </c>
      <c r="H10862" s="102">
        <v>45598</v>
      </c>
      <c r="I10862" s="102" t="s">
        <v>280</v>
      </c>
      <c r="J10862" s="102" t="s">
        <v>1</v>
      </c>
      <c r="K10862" s="102" t="s">
        <v>2</v>
      </c>
      <c r="L10862" s="102" t="s">
        <v>24</v>
      </c>
      <c r="M10862" s="102" t="s">
        <v>1082</v>
      </c>
      <c r="N10862" s="102">
        <v>6</v>
      </c>
      <c r="O10862" s="102" t="s">
        <v>1075</v>
      </c>
    </row>
    <row r="10863" spans="1:15" x14ac:dyDescent="0.25">
      <c r="A10863" s="102" t="s">
        <v>6030</v>
      </c>
      <c r="B10863" s="103" t="s">
        <v>2171</v>
      </c>
      <c r="C10863" s="103" t="s">
        <v>1082</v>
      </c>
      <c r="D10863" s="102" t="s">
        <v>1092</v>
      </c>
      <c r="E10863" s="102" t="s">
        <v>276</v>
      </c>
      <c r="H10863" s="102">
        <v>45598</v>
      </c>
      <c r="I10863" s="102" t="s">
        <v>280</v>
      </c>
      <c r="J10863" s="102" t="s">
        <v>1</v>
      </c>
      <c r="K10863" s="102" t="s">
        <v>2</v>
      </c>
      <c r="L10863" s="102" t="s">
        <v>24</v>
      </c>
      <c r="M10863" s="102" t="s">
        <v>1082</v>
      </c>
      <c r="N10863" s="102">
        <v>6</v>
      </c>
      <c r="O10863" s="102" t="s">
        <v>1075</v>
      </c>
    </row>
    <row r="10864" spans="1:15" x14ac:dyDescent="0.25">
      <c r="A10864" s="102" t="s">
        <v>2169</v>
      </c>
      <c r="B10864" s="103" t="s">
        <v>1189</v>
      </c>
      <c r="C10864" s="103" t="s">
        <v>274</v>
      </c>
      <c r="D10864" s="102" t="s">
        <v>451</v>
      </c>
      <c r="E10864" s="102" t="s">
        <v>275</v>
      </c>
      <c r="F10864" s="102" t="s">
        <v>17963</v>
      </c>
      <c r="H10864" s="102">
        <v>45598</v>
      </c>
      <c r="I10864" s="102" t="s">
        <v>280</v>
      </c>
      <c r="J10864" s="102" t="s">
        <v>1</v>
      </c>
      <c r="K10864" s="102" t="s">
        <v>2</v>
      </c>
      <c r="L10864" s="102" t="s">
        <v>24</v>
      </c>
      <c r="M10864" s="102" t="s">
        <v>1074</v>
      </c>
      <c r="N10864" s="102">
        <v>6</v>
      </c>
      <c r="O10864" s="102" t="s">
        <v>1075</v>
      </c>
    </row>
    <row r="10865" spans="1:15" x14ac:dyDescent="0.25">
      <c r="A10865" s="102" t="s">
        <v>2747</v>
      </c>
      <c r="B10865" s="103" t="s">
        <v>16944</v>
      </c>
      <c r="C10865" s="103" t="s">
        <v>1082</v>
      </c>
      <c r="D10865" s="102" t="s">
        <v>318</v>
      </c>
      <c r="E10865" s="102" t="s">
        <v>275</v>
      </c>
      <c r="F10865" s="102" t="s">
        <v>17964</v>
      </c>
      <c r="H10865" s="102">
        <v>45598</v>
      </c>
      <c r="I10865" s="102" t="s">
        <v>280</v>
      </c>
      <c r="J10865" s="102" t="s">
        <v>1</v>
      </c>
      <c r="K10865" s="102" t="s">
        <v>2</v>
      </c>
      <c r="L10865" s="102" t="s">
        <v>24</v>
      </c>
      <c r="M10865" s="102" t="s">
        <v>1082</v>
      </c>
      <c r="N10865" s="102">
        <v>6</v>
      </c>
      <c r="O10865" s="102" t="s">
        <v>1075</v>
      </c>
    </row>
    <row r="10866" spans="1:15" x14ac:dyDescent="0.25">
      <c r="A10866" s="102" t="s">
        <v>2747</v>
      </c>
      <c r="B10866" s="103" t="s">
        <v>1284</v>
      </c>
      <c r="C10866" s="103" t="s">
        <v>1082</v>
      </c>
      <c r="D10866" s="102" t="s">
        <v>318</v>
      </c>
      <c r="E10866" s="102" t="s">
        <v>275</v>
      </c>
      <c r="F10866" s="102" t="s">
        <v>17965</v>
      </c>
      <c r="H10866" s="102">
        <v>45598</v>
      </c>
      <c r="I10866" s="102" t="s">
        <v>280</v>
      </c>
      <c r="J10866" s="102" t="s">
        <v>1</v>
      </c>
      <c r="K10866" s="102" t="s">
        <v>2</v>
      </c>
      <c r="L10866" s="102" t="s">
        <v>24</v>
      </c>
      <c r="M10866" s="102" t="s">
        <v>1082</v>
      </c>
      <c r="N10866" s="102">
        <v>6</v>
      </c>
      <c r="O10866" s="102" t="s">
        <v>1075</v>
      </c>
    </row>
    <row r="10867" spans="1:15" x14ac:dyDescent="0.25">
      <c r="A10867" s="102" t="s">
        <v>2747</v>
      </c>
      <c r="B10867" s="103" t="s">
        <v>1672</v>
      </c>
      <c r="C10867" s="103" t="s">
        <v>274</v>
      </c>
      <c r="D10867" s="102" t="s">
        <v>318</v>
      </c>
      <c r="E10867" s="102" t="s">
        <v>275</v>
      </c>
      <c r="F10867" s="102" t="s">
        <v>17966</v>
      </c>
      <c r="H10867" s="102">
        <v>45598</v>
      </c>
      <c r="I10867" s="102" t="s">
        <v>280</v>
      </c>
      <c r="J10867" s="102" t="s">
        <v>1</v>
      </c>
      <c r="K10867" s="102" t="s">
        <v>2</v>
      </c>
      <c r="L10867" s="102" t="s">
        <v>24</v>
      </c>
      <c r="M10867" s="102" t="s">
        <v>1074</v>
      </c>
      <c r="N10867" s="102">
        <v>6</v>
      </c>
      <c r="O10867" s="102" t="s">
        <v>1075</v>
      </c>
    </row>
    <row r="10868" spans="1:15" x14ac:dyDescent="0.25">
      <c r="A10868" s="102" t="s">
        <v>1889</v>
      </c>
      <c r="B10868" s="103" t="s">
        <v>1764</v>
      </c>
      <c r="C10868" s="103" t="s">
        <v>274</v>
      </c>
      <c r="D10868" s="102" t="s">
        <v>1092</v>
      </c>
      <c r="E10868" s="102" t="s">
        <v>275</v>
      </c>
      <c r="F10868" s="102" t="s">
        <v>17967</v>
      </c>
      <c r="H10868" s="102">
        <v>45598</v>
      </c>
      <c r="I10868" s="102" t="s">
        <v>280</v>
      </c>
      <c r="J10868" s="102" t="s">
        <v>1</v>
      </c>
      <c r="K10868" s="102" t="s">
        <v>2</v>
      </c>
      <c r="L10868" s="102" t="s">
        <v>24</v>
      </c>
      <c r="M10868" s="102" t="s">
        <v>1074</v>
      </c>
      <c r="N10868" s="102">
        <v>6</v>
      </c>
      <c r="O10868" s="102" t="s">
        <v>1075</v>
      </c>
    </row>
    <row r="10869" spans="1:15" x14ac:dyDescent="0.25">
      <c r="A10869" s="102" t="s">
        <v>1889</v>
      </c>
      <c r="B10869" s="103" t="s">
        <v>16954</v>
      </c>
      <c r="C10869" s="103" t="s">
        <v>1082</v>
      </c>
      <c r="D10869" s="102" t="s">
        <v>1092</v>
      </c>
      <c r="E10869" s="102" t="s">
        <v>275</v>
      </c>
      <c r="F10869" s="102" t="s">
        <v>17968</v>
      </c>
      <c r="H10869" s="102">
        <v>45598</v>
      </c>
      <c r="I10869" s="102" t="s">
        <v>280</v>
      </c>
      <c r="J10869" s="102" t="s">
        <v>1</v>
      </c>
      <c r="K10869" s="102" t="s">
        <v>2</v>
      </c>
      <c r="L10869" s="102" t="s">
        <v>24</v>
      </c>
      <c r="M10869" s="102" t="s">
        <v>1082</v>
      </c>
      <c r="N10869" s="102">
        <v>6</v>
      </c>
      <c r="O10869" s="102" t="s">
        <v>1075</v>
      </c>
    </row>
    <row r="10870" spans="1:15" x14ac:dyDescent="0.25">
      <c r="A10870" s="102" t="s">
        <v>1889</v>
      </c>
      <c r="B10870" s="103" t="s">
        <v>1233</v>
      </c>
      <c r="C10870" s="103" t="s">
        <v>1082</v>
      </c>
      <c r="D10870" s="102" t="s">
        <v>1092</v>
      </c>
      <c r="E10870" s="102" t="s">
        <v>275</v>
      </c>
      <c r="F10870" s="102" t="s">
        <v>17969</v>
      </c>
      <c r="H10870" s="102">
        <v>45598</v>
      </c>
      <c r="I10870" s="102" t="s">
        <v>280</v>
      </c>
      <c r="J10870" s="102" t="s">
        <v>1</v>
      </c>
      <c r="K10870" s="102" t="s">
        <v>2</v>
      </c>
      <c r="L10870" s="102" t="s">
        <v>24</v>
      </c>
      <c r="M10870" s="102" t="s">
        <v>1082</v>
      </c>
      <c r="N10870" s="102">
        <v>6</v>
      </c>
      <c r="O10870" s="102" t="s">
        <v>1075</v>
      </c>
    </row>
    <row r="10871" spans="1:15" x14ac:dyDescent="0.25">
      <c r="A10871" s="102" t="s">
        <v>2194</v>
      </c>
      <c r="B10871" s="103" t="s">
        <v>3498</v>
      </c>
      <c r="C10871" s="103" t="s">
        <v>277</v>
      </c>
      <c r="D10871" s="102" t="s">
        <v>1092</v>
      </c>
      <c r="E10871" s="102" t="s">
        <v>275</v>
      </c>
      <c r="F10871" s="102" t="s">
        <v>17970</v>
      </c>
      <c r="H10871" s="102">
        <v>45598</v>
      </c>
      <c r="I10871" s="102" t="s">
        <v>280</v>
      </c>
      <c r="J10871" s="102" t="s">
        <v>1</v>
      </c>
      <c r="K10871" s="102" t="s">
        <v>2</v>
      </c>
      <c r="L10871" s="102" t="s">
        <v>24</v>
      </c>
      <c r="M10871" s="102" t="s">
        <v>1074</v>
      </c>
      <c r="N10871" s="102">
        <v>6</v>
      </c>
      <c r="O10871" s="102" t="s">
        <v>1075</v>
      </c>
    </row>
    <row r="10872" spans="1:15" x14ac:dyDescent="0.25">
      <c r="A10872" s="102" t="s">
        <v>4494</v>
      </c>
      <c r="B10872" s="103" t="s">
        <v>1992</v>
      </c>
      <c r="C10872" s="103" t="s">
        <v>274</v>
      </c>
      <c r="D10872" s="102" t="s">
        <v>152</v>
      </c>
      <c r="E10872" s="102" t="s">
        <v>275</v>
      </c>
      <c r="F10872" s="102" t="s">
        <v>17971</v>
      </c>
      <c r="H10872" s="102">
        <v>45598</v>
      </c>
      <c r="I10872" s="102" t="s">
        <v>280</v>
      </c>
      <c r="J10872" s="102" t="s">
        <v>1</v>
      </c>
      <c r="K10872" s="102" t="s">
        <v>2</v>
      </c>
      <c r="L10872" s="102" t="s">
        <v>24</v>
      </c>
      <c r="M10872" s="102" t="s">
        <v>1074</v>
      </c>
      <c r="N10872" s="102">
        <v>6</v>
      </c>
      <c r="O10872" s="102" t="s">
        <v>1075</v>
      </c>
    </row>
    <row r="10873" spans="1:15" x14ac:dyDescent="0.25">
      <c r="A10873" s="102" t="s">
        <v>1656</v>
      </c>
      <c r="B10873" s="103" t="s">
        <v>1764</v>
      </c>
      <c r="C10873" s="103" t="s">
        <v>274</v>
      </c>
      <c r="D10873" s="102" t="s">
        <v>451</v>
      </c>
      <c r="E10873" s="102" t="s">
        <v>275</v>
      </c>
      <c r="F10873" s="102" t="s">
        <v>17972</v>
      </c>
      <c r="H10873" s="102">
        <v>45598</v>
      </c>
      <c r="I10873" s="102" t="s">
        <v>280</v>
      </c>
      <c r="J10873" s="102" t="s">
        <v>1</v>
      </c>
      <c r="K10873" s="102" t="s">
        <v>2</v>
      </c>
      <c r="L10873" s="102" t="s">
        <v>24</v>
      </c>
      <c r="M10873" s="102" t="s">
        <v>1074</v>
      </c>
      <c r="N10873" s="102">
        <v>6</v>
      </c>
      <c r="O10873" s="102" t="s">
        <v>1075</v>
      </c>
    </row>
    <row r="10874" spans="1:15" x14ac:dyDescent="0.25">
      <c r="A10874" s="102" t="s">
        <v>4620</v>
      </c>
      <c r="B10874" s="103" t="s">
        <v>1321</v>
      </c>
      <c r="C10874" s="103" t="s">
        <v>277</v>
      </c>
      <c r="D10874" s="102" t="s">
        <v>1092</v>
      </c>
      <c r="E10874" s="102" t="s">
        <v>275</v>
      </c>
      <c r="F10874" s="102" t="s">
        <v>17973</v>
      </c>
      <c r="H10874" s="102">
        <v>45598</v>
      </c>
      <c r="I10874" s="102" t="s">
        <v>280</v>
      </c>
      <c r="J10874" s="102" t="s">
        <v>1</v>
      </c>
      <c r="K10874" s="102" t="s">
        <v>2</v>
      </c>
      <c r="L10874" s="102" t="s">
        <v>24</v>
      </c>
      <c r="M10874" s="102" t="s">
        <v>1074</v>
      </c>
      <c r="N10874" s="102">
        <v>6</v>
      </c>
      <c r="O10874" s="102" t="s">
        <v>1075</v>
      </c>
    </row>
    <row r="10875" spans="1:15" x14ac:dyDescent="0.25">
      <c r="A10875" s="102" t="s">
        <v>6468</v>
      </c>
      <c r="B10875" s="103" t="s">
        <v>1080</v>
      </c>
      <c r="C10875" s="103" t="s">
        <v>277</v>
      </c>
      <c r="D10875" s="102" t="s">
        <v>1092</v>
      </c>
      <c r="E10875" s="102" t="s">
        <v>275</v>
      </c>
      <c r="F10875" s="102" t="s">
        <v>17974</v>
      </c>
      <c r="H10875" s="102">
        <v>45598</v>
      </c>
      <c r="I10875" s="102" t="s">
        <v>280</v>
      </c>
      <c r="J10875" s="102" t="s">
        <v>1</v>
      </c>
      <c r="K10875" s="102" t="s">
        <v>2</v>
      </c>
      <c r="L10875" s="102" t="s">
        <v>24</v>
      </c>
      <c r="M10875" s="102" t="s">
        <v>1074</v>
      </c>
      <c r="N10875" s="102">
        <v>6</v>
      </c>
      <c r="O10875" s="102" t="s">
        <v>1075</v>
      </c>
    </row>
    <row r="10876" spans="1:15" x14ac:dyDescent="0.25">
      <c r="A10876" s="102" t="s">
        <v>7522</v>
      </c>
      <c r="B10876" s="103" t="s">
        <v>1250</v>
      </c>
      <c r="C10876" s="103" t="s">
        <v>274</v>
      </c>
      <c r="D10876" s="102" t="s">
        <v>451</v>
      </c>
      <c r="E10876" s="102" t="s">
        <v>275</v>
      </c>
      <c r="F10876" s="102" t="s">
        <v>17975</v>
      </c>
      <c r="H10876" s="102">
        <v>45598</v>
      </c>
      <c r="I10876" s="102" t="s">
        <v>280</v>
      </c>
      <c r="J10876" s="102" t="s">
        <v>1</v>
      </c>
      <c r="K10876" s="102" t="s">
        <v>2</v>
      </c>
      <c r="L10876" s="102" t="s">
        <v>24</v>
      </c>
      <c r="M10876" s="102" t="s">
        <v>1074</v>
      </c>
      <c r="N10876" s="102">
        <v>6</v>
      </c>
      <c r="O10876" s="102" t="s">
        <v>1075</v>
      </c>
    </row>
    <row r="10877" spans="1:15" x14ac:dyDescent="0.25">
      <c r="A10877" s="102" t="s">
        <v>3168</v>
      </c>
      <c r="B10877" s="103" t="s">
        <v>16959</v>
      </c>
      <c r="C10877" s="103" t="s">
        <v>277</v>
      </c>
      <c r="D10877" s="102" t="s">
        <v>1092</v>
      </c>
      <c r="E10877" s="102" t="s">
        <v>275</v>
      </c>
      <c r="F10877" s="102" t="s">
        <v>17976</v>
      </c>
      <c r="H10877" s="102">
        <v>45598</v>
      </c>
      <c r="I10877" s="102" t="s">
        <v>280</v>
      </c>
      <c r="J10877" s="102" t="s">
        <v>1</v>
      </c>
      <c r="K10877" s="102" t="s">
        <v>2</v>
      </c>
      <c r="L10877" s="102" t="s">
        <v>24</v>
      </c>
      <c r="M10877" s="102" t="s">
        <v>1074</v>
      </c>
      <c r="N10877" s="102">
        <v>6</v>
      </c>
      <c r="O10877" s="102" t="s">
        <v>1075</v>
      </c>
    </row>
    <row r="10878" spans="1:15" x14ac:dyDescent="0.25">
      <c r="A10878" s="102" t="s">
        <v>14427</v>
      </c>
      <c r="B10878" s="103" t="s">
        <v>1895</v>
      </c>
      <c r="C10878" s="103" t="s">
        <v>274</v>
      </c>
      <c r="D10878" s="102" t="s">
        <v>451</v>
      </c>
      <c r="E10878" s="102" t="s">
        <v>275</v>
      </c>
      <c r="F10878" s="102" t="s">
        <v>17977</v>
      </c>
      <c r="H10878" s="102">
        <v>45598</v>
      </c>
      <c r="I10878" s="102" t="s">
        <v>280</v>
      </c>
      <c r="J10878" s="102" t="s">
        <v>1</v>
      </c>
      <c r="K10878" s="102" t="s">
        <v>2</v>
      </c>
      <c r="L10878" s="102" t="s">
        <v>24</v>
      </c>
      <c r="M10878" s="102" t="s">
        <v>1074</v>
      </c>
      <c r="N10878" s="102">
        <v>6</v>
      </c>
      <c r="O10878" s="102" t="s">
        <v>1075</v>
      </c>
    </row>
    <row r="10879" spans="1:15" x14ac:dyDescent="0.25">
      <c r="A10879" s="102" t="s">
        <v>14427</v>
      </c>
      <c r="B10879" s="103" t="s">
        <v>1078</v>
      </c>
      <c r="C10879" s="103" t="s">
        <v>274</v>
      </c>
      <c r="D10879" s="102" t="s">
        <v>451</v>
      </c>
      <c r="E10879" s="102" t="s">
        <v>275</v>
      </c>
      <c r="F10879" s="102" t="s">
        <v>17978</v>
      </c>
      <c r="H10879" s="102">
        <v>45598</v>
      </c>
      <c r="I10879" s="102" t="s">
        <v>280</v>
      </c>
      <c r="J10879" s="102" t="s">
        <v>1</v>
      </c>
      <c r="K10879" s="102" t="s">
        <v>2</v>
      </c>
      <c r="L10879" s="102" t="s">
        <v>24</v>
      </c>
      <c r="M10879" s="102" t="s">
        <v>1074</v>
      </c>
      <c r="N10879" s="102">
        <v>6</v>
      </c>
      <c r="O10879" s="102" t="s">
        <v>1075</v>
      </c>
    </row>
    <row r="10880" spans="1:15" x14ac:dyDescent="0.25">
      <c r="A10880" s="102" t="s">
        <v>17979</v>
      </c>
      <c r="B10880" s="103" t="s">
        <v>1122</v>
      </c>
      <c r="C10880" s="103" t="s">
        <v>274</v>
      </c>
      <c r="D10880" s="102" t="s">
        <v>152</v>
      </c>
      <c r="E10880" s="102" t="s">
        <v>275</v>
      </c>
      <c r="F10880" s="102" t="s">
        <v>17980</v>
      </c>
      <c r="H10880" s="102">
        <v>45598</v>
      </c>
      <c r="I10880" s="102" t="s">
        <v>280</v>
      </c>
      <c r="J10880" s="102" t="s">
        <v>1</v>
      </c>
      <c r="K10880" s="102" t="s">
        <v>2</v>
      </c>
      <c r="L10880" s="102" t="s">
        <v>24</v>
      </c>
      <c r="M10880" s="102" t="s">
        <v>1074</v>
      </c>
      <c r="N10880" s="102">
        <v>6</v>
      </c>
      <c r="O10880" s="102" t="s">
        <v>1075</v>
      </c>
    </row>
    <row r="10881" spans="1:15" x14ac:dyDescent="0.25">
      <c r="A10881" s="102" t="s">
        <v>16961</v>
      </c>
      <c r="B10881" s="103" t="s">
        <v>16962</v>
      </c>
      <c r="C10881" s="103" t="s">
        <v>274</v>
      </c>
      <c r="D10881" s="102" t="s">
        <v>318</v>
      </c>
      <c r="E10881" s="102" t="s">
        <v>275</v>
      </c>
      <c r="F10881" s="102" t="s">
        <v>17981</v>
      </c>
      <c r="H10881" s="102">
        <v>45598</v>
      </c>
      <c r="I10881" s="102" t="s">
        <v>280</v>
      </c>
      <c r="J10881" s="102" t="s">
        <v>1</v>
      </c>
      <c r="K10881" s="102" t="s">
        <v>2</v>
      </c>
      <c r="L10881" s="102" t="s">
        <v>24</v>
      </c>
      <c r="M10881" s="102" t="s">
        <v>1074</v>
      </c>
      <c r="N10881" s="102">
        <v>6</v>
      </c>
      <c r="O10881" s="102" t="s">
        <v>1075</v>
      </c>
    </row>
    <row r="10882" spans="1:15" x14ac:dyDescent="0.25">
      <c r="A10882" s="102" t="s">
        <v>7528</v>
      </c>
      <c r="B10882" s="103" t="s">
        <v>3525</v>
      </c>
      <c r="C10882" s="103" t="s">
        <v>277</v>
      </c>
      <c r="D10882" s="102" t="s">
        <v>451</v>
      </c>
      <c r="E10882" s="102" t="s">
        <v>275</v>
      </c>
      <c r="F10882" s="102" t="s">
        <v>17982</v>
      </c>
      <c r="H10882" s="102">
        <v>45598</v>
      </c>
      <c r="I10882" s="102" t="s">
        <v>280</v>
      </c>
      <c r="J10882" s="102" t="s">
        <v>1</v>
      </c>
      <c r="K10882" s="102" t="s">
        <v>2</v>
      </c>
      <c r="L10882" s="102" t="s">
        <v>24</v>
      </c>
      <c r="M10882" s="102" t="s">
        <v>1074</v>
      </c>
      <c r="N10882" s="102">
        <v>6</v>
      </c>
      <c r="O10882" s="102" t="s">
        <v>1075</v>
      </c>
    </row>
    <row r="10883" spans="1:15" x14ac:dyDescent="0.25">
      <c r="A10883" s="102" t="s">
        <v>17983</v>
      </c>
      <c r="B10883" s="103" t="s">
        <v>1895</v>
      </c>
      <c r="C10883" s="103" t="s">
        <v>274</v>
      </c>
      <c r="D10883" s="102" t="s">
        <v>451</v>
      </c>
      <c r="E10883" s="102" t="s">
        <v>275</v>
      </c>
      <c r="F10883" s="102" t="s">
        <v>17984</v>
      </c>
      <c r="H10883" s="102">
        <v>45598</v>
      </c>
      <c r="I10883" s="102" t="s">
        <v>280</v>
      </c>
      <c r="J10883" s="102" t="s">
        <v>1</v>
      </c>
      <c r="K10883" s="102" t="s">
        <v>2</v>
      </c>
      <c r="L10883" s="102" t="s">
        <v>24</v>
      </c>
      <c r="M10883" s="102" t="s">
        <v>1074</v>
      </c>
      <c r="N10883" s="102">
        <v>6</v>
      </c>
      <c r="O10883" s="102" t="s">
        <v>1075</v>
      </c>
    </row>
    <row r="10884" spans="1:15" x14ac:dyDescent="0.25">
      <c r="A10884" s="102" t="s">
        <v>17983</v>
      </c>
      <c r="B10884" s="103" t="s">
        <v>17985</v>
      </c>
      <c r="C10884" s="103" t="s">
        <v>1082</v>
      </c>
      <c r="D10884" s="102" t="s">
        <v>451</v>
      </c>
      <c r="E10884" s="102" t="s">
        <v>275</v>
      </c>
      <c r="F10884" s="102" t="s">
        <v>17986</v>
      </c>
      <c r="H10884" s="102">
        <v>45598</v>
      </c>
      <c r="I10884" s="102" t="s">
        <v>280</v>
      </c>
      <c r="J10884" s="102" t="s">
        <v>1</v>
      </c>
      <c r="K10884" s="102" t="s">
        <v>2</v>
      </c>
      <c r="L10884" s="102" t="s">
        <v>24</v>
      </c>
      <c r="M10884" s="102" t="s">
        <v>1082</v>
      </c>
      <c r="N10884" s="102">
        <v>6</v>
      </c>
      <c r="O10884" s="102" t="s">
        <v>1075</v>
      </c>
    </row>
    <row r="10885" spans="1:15" x14ac:dyDescent="0.25">
      <c r="A10885" s="102" t="s">
        <v>17983</v>
      </c>
      <c r="B10885" s="103" t="s">
        <v>3179</v>
      </c>
      <c r="C10885" s="103" t="s">
        <v>1082</v>
      </c>
      <c r="D10885" s="102" t="s">
        <v>451</v>
      </c>
      <c r="E10885" s="102" t="s">
        <v>275</v>
      </c>
      <c r="F10885" s="102" t="s">
        <v>17987</v>
      </c>
      <c r="H10885" s="102">
        <v>45598</v>
      </c>
      <c r="I10885" s="102" t="s">
        <v>280</v>
      </c>
      <c r="J10885" s="102" t="s">
        <v>1</v>
      </c>
      <c r="K10885" s="102" t="s">
        <v>2</v>
      </c>
      <c r="L10885" s="102" t="s">
        <v>24</v>
      </c>
      <c r="M10885" s="102" t="s">
        <v>1082</v>
      </c>
      <c r="N10885" s="102">
        <v>6</v>
      </c>
      <c r="O10885" s="102" t="s">
        <v>1075</v>
      </c>
    </row>
    <row r="10886" spans="1:15" x14ac:dyDescent="0.25">
      <c r="A10886" s="102" t="s">
        <v>9331</v>
      </c>
      <c r="B10886" s="103" t="s">
        <v>1166</v>
      </c>
      <c r="C10886" s="103" t="s">
        <v>277</v>
      </c>
      <c r="D10886" s="102" t="s">
        <v>1092</v>
      </c>
      <c r="E10886" s="102" t="s">
        <v>275</v>
      </c>
      <c r="F10886" s="102" t="s">
        <v>17988</v>
      </c>
      <c r="H10886" s="102">
        <v>45598</v>
      </c>
      <c r="I10886" s="102" t="s">
        <v>280</v>
      </c>
      <c r="J10886" s="102" t="s">
        <v>1</v>
      </c>
      <c r="K10886" s="102" t="s">
        <v>2</v>
      </c>
      <c r="L10886" s="102" t="s">
        <v>24</v>
      </c>
      <c r="M10886" s="102" t="s">
        <v>1074</v>
      </c>
      <c r="N10886" s="102">
        <v>6</v>
      </c>
      <c r="O10886" s="102" t="s">
        <v>1075</v>
      </c>
    </row>
    <row r="10887" spans="1:15" x14ac:dyDescent="0.25">
      <c r="A10887" s="102" t="s">
        <v>17989</v>
      </c>
      <c r="B10887" s="103" t="s">
        <v>1148</v>
      </c>
      <c r="C10887" s="103" t="s">
        <v>274</v>
      </c>
      <c r="D10887" s="102" t="s">
        <v>451</v>
      </c>
      <c r="E10887" s="102" t="s">
        <v>275</v>
      </c>
      <c r="F10887" s="102" t="s">
        <v>17990</v>
      </c>
      <c r="H10887" s="102">
        <v>45598</v>
      </c>
      <c r="I10887" s="102" t="s">
        <v>280</v>
      </c>
      <c r="J10887" s="102" t="s">
        <v>1</v>
      </c>
      <c r="K10887" s="102" t="s">
        <v>2</v>
      </c>
      <c r="L10887" s="102" t="s">
        <v>24</v>
      </c>
      <c r="M10887" s="102" t="s">
        <v>1074</v>
      </c>
      <c r="N10887" s="102">
        <v>6</v>
      </c>
      <c r="O10887" s="102" t="s">
        <v>1075</v>
      </c>
    </row>
    <row r="10888" spans="1:15" x14ac:dyDescent="0.25">
      <c r="A10888" s="102" t="s">
        <v>14011</v>
      </c>
      <c r="B10888" s="103" t="s">
        <v>5445</v>
      </c>
      <c r="C10888" s="103" t="s">
        <v>1360</v>
      </c>
      <c r="D10888" s="102" t="s">
        <v>13422</v>
      </c>
      <c r="E10888" s="102" t="s">
        <v>275</v>
      </c>
      <c r="F10888" s="102" t="s">
        <v>17991</v>
      </c>
      <c r="H10888" s="102">
        <v>45598</v>
      </c>
      <c r="I10888" s="102" t="s">
        <v>280</v>
      </c>
      <c r="J10888" s="102" t="s">
        <v>1</v>
      </c>
      <c r="K10888" s="102" t="s">
        <v>2</v>
      </c>
      <c r="L10888" s="102" t="s">
        <v>24</v>
      </c>
      <c r="M10888" s="102" t="s">
        <v>1074</v>
      </c>
      <c r="N10888" s="102">
        <v>6</v>
      </c>
      <c r="O10888" s="102" t="s">
        <v>1075</v>
      </c>
    </row>
    <row r="10889" spans="1:15" x14ac:dyDescent="0.25">
      <c r="A10889" s="102" t="s">
        <v>14011</v>
      </c>
      <c r="B10889" s="103" t="s">
        <v>2972</v>
      </c>
      <c r="C10889" s="103" t="s">
        <v>1360</v>
      </c>
      <c r="D10889" s="102" t="s">
        <v>13422</v>
      </c>
      <c r="E10889" s="102" t="s">
        <v>275</v>
      </c>
      <c r="F10889" s="102" t="s">
        <v>17992</v>
      </c>
      <c r="H10889" s="102">
        <v>45598</v>
      </c>
      <c r="I10889" s="102" t="s">
        <v>280</v>
      </c>
      <c r="J10889" s="102" t="s">
        <v>1</v>
      </c>
      <c r="K10889" s="102" t="s">
        <v>2</v>
      </c>
      <c r="L10889" s="102" t="s">
        <v>24</v>
      </c>
      <c r="M10889" s="102" t="s">
        <v>1074</v>
      </c>
      <c r="N10889" s="102">
        <v>6</v>
      </c>
      <c r="O10889" s="102" t="s">
        <v>1075</v>
      </c>
    </row>
    <row r="10890" spans="1:15" x14ac:dyDescent="0.25">
      <c r="A10890" s="102" t="s">
        <v>17993</v>
      </c>
      <c r="B10890" s="103" t="s">
        <v>2853</v>
      </c>
      <c r="C10890" s="103" t="s">
        <v>277</v>
      </c>
      <c r="D10890" s="102" t="s">
        <v>451</v>
      </c>
      <c r="E10890" s="102" t="s">
        <v>275</v>
      </c>
      <c r="F10890" s="102" t="s">
        <v>17994</v>
      </c>
      <c r="H10890" s="102">
        <v>45598</v>
      </c>
      <c r="I10890" s="102" t="s">
        <v>280</v>
      </c>
      <c r="J10890" s="102" t="s">
        <v>1</v>
      </c>
      <c r="K10890" s="102" t="s">
        <v>2</v>
      </c>
      <c r="L10890" s="102" t="s">
        <v>24</v>
      </c>
      <c r="M10890" s="102" t="s">
        <v>1074</v>
      </c>
      <c r="N10890" s="102">
        <v>6</v>
      </c>
      <c r="O10890" s="102" t="s">
        <v>1075</v>
      </c>
    </row>
    <row r="10891" spans="1:15" x14ac:dyDescent="0.25">
      <c r="A10891" s="102" t="s">
        <v>17995</v>
      </c>
      <c r="B10891" s="103" t="s">
        <v>15615</v>
      </c>
      <c r="C10891" s="103" t="s">
        <v>277</v>
      </c>
      <c r="D10891" s="102" t="s">
        <v>296</v>
      </c>
      <c r="E10891" s="102" t="s">
        <v>275</v>
      </c>
      <c r="F10891" s="102" t="s">
        <v>17996</v>
      </c>
      <c r="H10891" s="102">
        <v>45598</v>
      </c>
      <c r="I10891" s="102" t="s">
        <v>280</v>
      </c>
      <c r="J10891" s="102" t="s">
        <v>1</v>
      </c>
      <c r="K10891" s="102" t="s">
        <v>2</v>
      </c>
      <c r="L10891" s="102" t="s">
        <v>24</v>
      </c>
      <c r="M10891" s="102" t="s">
        <v>1074</v>
      </c>
      <c r="N10891" s="102">
        <v>6</v>
      </c>
      <c r="O10891" s="102" t="s">
        <v>1075</v>
      </c>
    </row>
    <row r="10892" spans="1:15" x14ac:dyDescent="0.25">
      <c r="A10892" s="102" t="s">
        <v>2226</v>
      </c>
      <c r="B10892" s="103" t="s">
        <v>1248</v>
      </c>
      <c r="C10892" s="103" t="s">
        <v>277</v>
      </c>
      <c r="D10892" s="102" t="s">
        <v>1092</v>
      </c>
      <c r="E10892" s="102" t="s">
        <v>275</v>
      </c>
      <c r="F10892" s="102" t="s">
        <v>17997</v>
      </c>
      <c r="H10892" s="102">
        <v>45598</v>
      </c>
      <c r="I10892" s="102" t="s">
        <v>280</v>
      </c>
      <c r="J10892" s="102" t="s">
        <v>1</v>
      </c>
      <c r="K10892" s="102" t="s">
        <v>2</v>
      </c>
      <c r="L10892" s="102" t="s">
        <v>24</v>
      </c>
      <c r="M10892" s="102" t="s">
        <v>1074</v>
      </c>
      <c r="N10892" s="102">
        <v>6</v>
      </c>
      <c r="O10892" s="102" t="s">
        <v>1075</v>
      </c>
    </row>
    <row r="10893" spans="1:15" x14ac:dyDescent="0.25">
      <c r="A10893" s="102" t="s">
        <v>17998</v>
      </c>
      <c r="B10893" s="103" t="s">
        <v>17999</v>
      </c>
      <c r="C10893" s="103" t="s">
        <v>274</v>
      </c>
      <c r="D10893" s="102" t="s">
        <v>296</v>
      </c>
      <c r="E10893" s="102" t="s">
        <v>275</v>
      </c>
      <c r="F10893" s="102" t="s">
        <v>18000</v>
      </c>
      <c r="H10893" s="102">
        <v>45598</v>
      </c>
      <c r="I10893" s="102" t="s">
        <v>280</v>
      </c>
      <c r="J10893" s="102" t="s">
        <v>1</v>
      </c>
      <c r="K10893" s="102" t="s">
        <v>2</v>
      </c>
      <c r="L10893" s="102" t="s">
        <v>24</v>
      </c>
      <c r="M10893" s="102" t="s">
        <v>1074</v>
      </c>
      <c r="N10893" s="102">
        <v>6</v>
      </c>
      <c r="O10893" s="102" t="s">
        <v>1075</v>
      </c>
    </row>
    <row r="10894" spans="1:15" x14ac:dyDescent="0.25">
      <c r="A10894" s="102" t="s">
        <v>18001</v>
      </c>
      <c r="B10894" s="103" t="s">
        <v>18002</v>
      </c>
      <c r="C10894" s="103" t="s">
        <v>277</v>
      </c>
      <c r="D10894" s="102" t="s">
        <v>451</v>
      </c>
      <c r="E10894" s="102" t="s">
        <v>275</v>
      </c>
      <c r="F10894" s="102" t="s">
        <v>18003</v>
      </c>
      <c r="H10894" s="102">
        <v>45598</v>
      </c>
      <c r="I10894" s="102" t="s">
        <v>280</v>
      </c>
      <c r="J10894" s="102" t="s">
        <v>1</v>
      </c>
      <c r="K10894" s="102" t="s">
        <v>2</v>
      </c>
      <c r="L10894" s="102" t="s">
        <v>24</v>
      </c>
      <c r="M10894" s="102" t="s">
        <v>1074</v>
      </c>
      <c r="N10894" s="102">
        <v>6</v>
      </c>
      <c r="O10894" s="102" t="s">
        <v>1075</v>
      </c>
    </row>
    <row r="10895" spans="1:15" x14ac:dyDescent="0.25">
      <c r="A10895" s="102" t="s">
        <v>18004</v>
      </c>
      <c r="B10895" s="103" t="s">
        <v>10357</v>
      </c>
      <c r="C10895" s="103" t="s">
        <v>1077</v>
      </c>
      <c r="D10895" s="102" t="s">
        <v>281</v>
      </c>
      <c r="E10895" s="102" t="s">
        <v>275</v>
      </c>
      <c r="F10895" s="102" t="s">
        <v>18005</v>
      </c>
      <c r="H10895" s="102">
        <v>45598</v>
      </c>
      <c r="I10895" s="102" t="s">
        <v>280</v>
      </c>
      <c r="J10895" s="102" t="s">
        <v>1</v>
      </c>
      <c r="K10895" s="102" t="s">
        <v>2</v>
      </c>
      <c r="L10895" s="102" t="s">
        <v>24</v>
      </c>
      <c r="M10895" s="102" t="s">
        <v>1074</v>
      </c>
      <c r="N10895" s="102">
        <v>6</v>
      </c>
      <c r="O10895" s="102" t="s">
        <v>1075</v>
      </c>
    </row>
    <row r="10896" spans="1:15" x14ac:dyDescent="0.25">
      <c r="A10896" s="102" t="s">
        <v>18006</v>
      </c>
      <c r="B10896" s="103" t="s">
        <v>16949</v>
      </c>
      <c r="C10896" s="103" t="s">
        <v>1225</v>
      </c>
      <c r="D10896" s="102" t="s">
        <v>281</v>
      </c>
      <c r="E10896" s="102" t="s">
        <v>275</v>
      </c>
      <c r="F10896" s="102" t="s">
        <v>18007</v>
      </c>
      <c r="H10896" s="102">
        <v>45598</v>
      </c>
      <c r="I10896" s="102" t="s">
        <v>280</v>
      </c>
      <c r="J10896" s="102" t="s">
        <v>1</v>
      </c>
      <c r="K10896" s="102" t="s">
        <v>2</v>
      </c>
      <c r="L10896" s="102" t="s">
        <v>24</v>
      </c>
      <c r="M10896" s="102" t="s">
        <v>1074</v>
      </c>
      <c r="N10896" s="102">
        <v>6</v>
      </c>
      <c r="O10896" s="102" t="s">
        <v>1075</v>
      </c>
    </row>
    <row r="10897" spans="1:15" x14ac:dyDescent="0.25">
      <c r="A10897" s="102" t="s">
        <v>16986</v>
      </c>
      <c r="B10897" s="103" t="s">
        <v>2030</v>
      </c>
      <c r="C10897" s="103" t="s">
        <v>274</v>
      </c>
      <c r="D10897" s="102" t="s">
        <v>1092</v>
      </c>
      <c r="E10897" s="102" t="s">
        <v>275</v>
      </c>
      <c r="F10897" s="102" t="s">
        <v>18008</v>
      </c>
      <c r="H10897" s="102">
        <v>45598</v>
      </c>
      <c r="I10897" s="102" t="s">
        <v>280</v>
      </c>
      <c r="J10897" s="102" t="s">
        <v>1</v>
      </c>
      <c r="K10897" s="102" t="s">
        <v>2</v>
      </c>
      <c r="L10897" s="102" t="s">
        <v>24</v>
      </c>
      <c r="M10897" s="102" t="s">
        <v>1074</v>
      </c>
      <c r="N10897" s="102">
        <v>6</v>
      </c>
      <c r="O10897" s="102" t="s">
        <v>1075</v>
      </c>
    </row>
    <row r="10898" spans="1:15" x14ac:dyDescent="0.25">
      <c r="A10898" s="102" t="s">
        <v>18009</v>
      </c>
      <c r="B10898" s="103" t="s">
        <v>18010</v>
      </c>
      <c r="C10898" s="103" t="s">
        <v>277</v>
      </c>
      <c r="D10898" s="102" t="s">
        <v>451</v>
      </c>
      <c r="E10898" s="102" t="s">
        <v>275</v>
      </c>
      <c r="F10898" s="102" t="s">
        <v>18011</v>
      </c>
      <c r="H10898" s="102">
        <v>45598</v>
      </c>
      <c r="I10898" s="102" t="s">
        <v>280</v>
      </c>
      <c r="J10898" s="102" t="s">
        <v>1</v>
      </c>
      <c r="K10898" s="102" t="s">
        <v>2</v>
      </c>
      <c r="L10898" s="102" t="s">
        <v>24</v>
      </c>
      <c r="M10898" s="102" t="s">
        <v>1074</v>
      </c>
      <c r="N10898" s="102">
        <v>6</v>
      </c>
      <c r="O10898" s="102" t="s">
        <v>1075</v>
      </c>
    </row>
    <row r="10899" spans="1:15" x14ac:dyDescent="0.25">
      <c r="A10899" s="102" t="s">
        <v>3374</v>
      </c>
      <c r="B10899" s="103" t="s">
        <v>2767</v>
      </c>
      <c r="C10899" s="103" t="s">
        <v>277</v>
      </c>
      <c r="D10899" s="102" t="s">
        <v>1092</v>
      </c>
      <c r="E10899" s="102" t="s">
        <v>275</v>
      </c>
      <c r="F10899" s="102" t="s">
        <v>18012</v>
      </c>
      <c r="H10899" s="102">
        <v>45598</v>
      </c>
      <c r="I10899" s="102" t="s">
        <v>280</v>
      </c>
      <c r="J10899" s="102" t="s">
        <v>1</v>
      </c>
      <c r="K10899" s="102" t="s">
        <v>2</v>
      </c>
      <c r="L10899" s="102" t="s">
        <v>24</v>
      </c>
      <c r="M10899" s="102" t="s">
        <v>1074</v>
      </c>
      <c r="N10899" s="102">
        <v>6</v>
      </c>
      <c r="O10899" s="102" t="s">
        <v>1075</v>
      </c>
    </row>
    <row r="10900" spans="1:15" x14ac:dyDescent="0.25">
      <c r="A10900" s="102" t="s">
        <v>18013</v>
      </c>
      <c r="B10900" s="103" t="s">
        <v>18014</v>
      </c>
      <c r="C10900" s="103" t="s">
        <v>1082</v>
      </c>
      <c r="D10900" s="102" t="s">
        <v>13422</v>
      </c>
      <c r="E10900" s="102" t="s">
        <v>275</v>
      </c>
      <c r="F10900" s="102" t="s">
        <v>18015</v>
      </c>
      <c r="H10900" s="102">
        <v>45598</v>
      </c>
      <c r="I10900" s="102" t="s">
        <v>279</v>
      </c>
      <c r="J10900" s="102" t="s">
        <v>2</v>
      </c>
      <c r="K10900" s="102" t="s">
        <v>1</v>
      </c>
      <c r="L10900" s="102" t="s">
        <v>23</v>
      </c>
      <c r="M10900" s="102" t="s">
        <v>1082</v>
      </c>
      <c r="N10900" s="102">
        <v>6</v>
      </c>
      <c r="O10900" s="102" t="s">
        <v>1075</v>
      </c>
    </row>
    <row r="10901" spans="1:15" x14ac:dyDescent="0.25">
      <c r="A10901" s="102" t="s">
        <v>18013</v>
      </c>
      <c r="B10901" s="103" t="s">
        <v>14708</v>
      </c>
      <c r="C10901" s="103" t="s">
        <v>1360</v>
      </c>
      <c r="D10901" s="102" t="s">
        <v>13422</v>
      </c>
      <c r="E10901" s="102" t="s">
        <v>275</v>
      </c>
      <c r="F10901" s="102" t="s">
        <v>18016</v>
      </c>
      <c r="H10901" s="102">
        <v>45598</v>
      </c>
      <c r="I10901" s="102" t="s">
        <v>279</v>
      </c>
      <c r="J10901" s="102" t="s">
        <v>2</v>
      </c>
      <c r="K10901" s="102" t="s">
        <v>1</v>
      </c>
      <c r="L10901" s="102" t="s">
        <v>23</v>
      </c>
      <c r="M10901" s="102" t="s">
        <v>1074</v>
      </c>
      <c r="N10901" s="102">
        <v>6</v>
      </c>
      <c r="O10901" s="102" t="s">
        <v>1075</v>
      </c>
    </row>
    <row r="10902" spans="1:15" x14ac:dyDescent="0.25">
      <c r="A10902" s="102" t="s">
        <v>18013</v>
      </c>
      <c r="B10902" s="103" t="s">
        <v>18017</v>
      </c>
      <c r="C10902" s="103" t="s">
        <v>1118</v>
      </c>
      <c r="D10902" s="102" t="s">
        <v>13422</v>
      </c>
      <c r="E10902" s="102" t="s">
        <v>275</v>
      </c>
      <c r="F10902" s="102" t="s">
        <v>18018</v>
      </c>
      <c r="H10902" s="102">
        <v>45598</v>
      </c>
      <c r="I10902" s="102" t="s">
        <v>279</v>
      </c>
      <c r="J10902" s="102" t="s">
        <v>2</v>
      </c>
      <c r="K10902" s="102" t="s">
        <v>1</v>
      </c>
      <c r="L10902" s="102" t="s">
        <v>23</v>
      </c>
      <c r="M10902" s="102" t="s">
        <v>1074</v>
      </c>
      <c r="N10902" s="102">
        <v>6</v>
      </c>
      <c r="O10902" s="102" t="s">
        <v>1075</v>
      </c>
    </row>
    <row r="10903" spans="1:15" x14ac:dyDescent="0.25">
      <c r="A10903" s="102" t="s">
        <v>6763</v>
      </c>
      <c r="B10903" s="103" t="s">
        <v>18019</v>
      </c>
      <c r="C10903" s="103" t="s">
        <v>1360</v>
      </c>
      <c r="D10903" s="102" t="s">
        <v>13422</v>
      </c>
      <c r="E10903" s="102" t="s">
        <v>275</v>
      </c>
      <c r="F10903" s="102" t="s">
        <v>18020</v>
      </c>
      <c r="H10903" s="102">
        <v>45598</v>
      </c>
      <c r="I10903" s="102" t="s">
        <v>279</v>
      </c>
      <c r="J10903" s="102" t="s">
        <v>2</v>
      </c>
      <c r="K10903" s="102" t="s">
        <v>1</v>
      </c>
      <c r="L10903" s="102" t="s">
        <v>23</v>
      </c>
      <c r="M10903" s="102" t="s">
        <v>1074</v>
      </c>
      <c r="N10903" s="102">
        <v>6</v>
      </c>
      <c r="O10903" s="102" t="s">
        <v>1075</v>
      </c>
    </row>
    <row r="10904" spans="1:15" x14ac:dyDescent="0.25">
      <c r="A10904" s="102" t="s">
        <v>18021</v>
      </c>
      <c r="B10904" s="103" t="s">
        <v>3135</v>
      </c>
      <c r="C10904" s="103" t="s">
        <v>1360</v>
      </c>
      <c r="D10904" s="102" t="s">
        <v>13422</v>
      </c>
      <c r="E10904" s="102" t="s">
        <v>275</v>
      </c>
      <c r="F10904" s="102" t="s">
        <v>18022</v>
      </c>
      <c r="H10904" s="102">
        <v>45598</v>
      </c>
      <c r="I10904" s="102" t="s">
        <v>279</v>
      </c>
      <c r="J10904" s="102" t="s">
        <v>2</v>
      </c>
      <c r="K10904" s="102" t="s">
        <v>1</v>
      </c>
      <c r="L10904" s="102" t="s">
        <v>23</v>
      </c>
      <c r="M10904" s="102" t="s">
        <v>1074</v>
      </c>
      <c r="N10904" s="102">
        <v>6</v>
      </c>
      <c r="O10904" s="102" t="s">
        <v>1075</v>
      </c>
    </row>
    <row r="10905" spans="1:15" x14ac:dyDescent="0.25">
      <c r="A10905" s="102" t="s">
        <v>18021</v>
      </c>
      <c r="B10905" s="103" t="s">
        <v>5608</v>
      </c>
      <c r="C10905" s="103" t="s">
        <v>1118</v>
      </c>
      <c r="D10905" s="102" t="s">
        <v>13422</v>
      </c>
      <c r="E10905" s="102" t="s">
        <v>275</v>
      </c>
      <c r="F10905" s="102" t="s">
        <v>18023</v>
      </c>
      <c r="H10905" s="102">
        <v>45598</v>
      </c>
      <c r="I10905" s="102" t="s">
        <v>279</v>
      </c>
      <c r="J10905" s="102" t="s">
        <v>2</v>
      </c>
      <c r="K10905" s="102" t="s">
        <v>1</v>
      </c>
      <c r="L10905" s="102" t="s">
        <v>23</v>
      </c>
      <c r="M10905" s="102" t="s">
        <v>1074</v>
      </c>
      <c r="N10905" s="102">
        <v>6</v>
      </c>
      <c r="O10905" s="102" t="s">
        <v>1075</v>
      </c>
    </row>
    <row r="10906" spans="1:15" x14ac:dyDescent="0.25">
      <c r="A10906" s="102" t="s">
        <v>18021</v>
      </c>
      <c r="B10906" s="103" t="s">
        <v>5261</v>
      </c>
      <c r="C10906" s="103" t="s">
        <v>1118</v>
      </c>
      <c r="D10906" s="102" t="s">
        <v>13422</v>
      </c>
      <c r="E10906" s="102" t="s">
        <v>275</v>
      </c>
      <c r="F10906" s="102" t="s">
        <v>18024</v>
      </c>
      <c r="H10906" s="102">
        <v>45598</v>
      </c>
      <c r="I10906" s="102" t="s">
        <v>279</v>
      </c>
      <c r="J10906" s="102" t="s">
        <v>2</v>
      </c>
      <c r="K10906" s="102" t="s">
        <v>1</v>
      </c>
      <c r="L10906" s="102" t="s">
        <v>23</v>
      </c>
      <c r="M10906" s="102" t="s">
        <v>1074</v>
      </c>
      <c r="N10906" s="102">
        <v>6</v>
      </c>
      <c r="O10906" s="102" t="s">
        <v>1075</v>
      </c>
    </row>
    <row r="10907" spans="1:15" x14ac:dyDescent="0.25">
      <c r="A10907" s="102" t="s">
        <v>18025</v>
      </c>
      <c r="B10907" s="103" t="s">
        <v>8350</v>
      </c>
      <c r="C10907" s="103" t="s">
        <v>1118</v>
      </c>
      <c r="D10907" s="102" t="s">
        <v>13422</v>
      </c>
      <c r="E10907" s="102" t="s">
        <v>275</v>
      </c>
      <c r="F10907" s="102" t="s">
        <v>18026</v>
      </c>
      <c r="H10907" s="102">
        <v>45598</v>
      </c>
      <c r="I10907" s="102" t="s">
        <v>279</v>
      </c>
      <c r="J10907" s="102" t="s">
        <v>2</v>
      </c>
      <c r="K10907" s="102" t="s">
        <v>1</v>
      </c>
      <c r="L10907" s="102" t="s">
        <v>23</v>
      </c>
      <c r="M10907" s="102" t="s">
        <v>1074</v>
      </c>
      <c r="N10907" s="102">
        <v>6</v>
      </c>
      <c r="O10907" s="102" t="s">
        <v>1075</v>
      </c>
    </row>
    <row r="10908" spans="1:15" x14ac:dyDescent="0.25">
      <c r="A10908" s="102" t="s">
        <v>18027</v>
      </c>
      <c r="B10908" s="103" t="s">
        <v>14093</v>
      </c>
      <c r="C10908" s="103" t="s">
        <v>1360</v>
      </c>
      <c r="D10908" s="102" t="s">
        <v>13422</v>
      </c>
      <c r="E10908" s="102" t="s">
        <v>275</v>
      </c>
      <c r="F10908" s="102" t="s">
        <v>18028</v>
      </c>
      <c r="H10908" s="102">
        <v>45598</v>
      </c>
      <c r="I10908" s="102" t="s">
        <v>279</v>
      </c>
      <c r="J10908" s="102" t="s">
        <v>2</v>
      </c>
      <c r="K10908" s="102" t="s">
        <v>1</v>
      </c>
      <c r="L10908" s="102" t="s">
        <v>23</v>
      </c>
      <c r="M10908" s="102" t="s">
        <v>1074</v>
      </c>
      <c r="N10908" s="102">
        <v>6</v>
      </c>
      <c r="O10908" s="102" t="s">
        <v>1075</v>
      </c>
    </row>
    <row r="10909" spans="1:15" x14ac:dyDescent="0.25">
      <c r="A10909" s="102" t="s">
        <v>9722</v>
      </c>
      <c r="B10909" s="103" t="s">
        <v>3213</v>
      </c>
      <c r="C10909" s="103" t="s">
        <v>1077</v>
      </c>
      <c r="D10909" s="102" t="s">
        <v>196</v>
      </c>
      <c r="E10909" s="102" t="s">
        <v>275</v>
      </c>
      <c r="F10909" s="102" t="s">
        <v>18029</v>
      </c>
      <c r="H10909" s="102">
        <v>45598</v>
      </c>
      <c r="I10909" s="102" t="s">
        <v>279</v>
      </c>
      <c r="J10909" s="102" t="s">
        <v>2</v>
      </c>
      <c r="K10909" s="102" t="s">
        <v>1</v>
      </c>
      <c r="L10909" s="102" t="s">
        <v>23</v>
      </c>
      <c r="M10909" s="102" t="s">
        <v>1074</v>
      </c>
      <c r="N10909" s="102">
        <v>6</v>
      </c>
      <c r="O10909" s="102" t="s">
        <v>1075</v>
      </c>
    </row>
    <row r="10910" spans="1:15" x14ac:dyDescent="0.25">
      <c r="A10910" s="102" t="s">
        <v>18030</v>
      </c>
      <c r="B10910" s="103" t="s">
        <v>18031</v>
      </c>
      <c r="C10910" s="103" t="s">
        <v>1118</v>
      </c>
      <c r="D10910" s="102" t="s">
        <v>13422</v>
      </c>
      <c r="E10910" s="102" t="s">
        <v>275</v>
      </c>
      <c r="F10910" s="102" t="s">
        <v>18032</v>
      </c>
      <c r="H10910" s="102">
        <v>45598</v>
      </c>
      <c r="I10910" s="102" t="s">
        <v>279</v>
      </c>
      <c r="J10910" s="102" t="s">
        <v>2</v>
      </c>
      <c r="K10910" s="102" t="s">
        <v>1</v>
      </c>
      <c r="L10910" s="102" t="s">
        <v>23</v>
      </c>
      <c r="M10910" s="102" t="s">
        <v>1074</v>
      </c>
      <c r="N10910" s="102">
        <v>6</v>
      </c>
      <c r="O10910" s="102" t="s">
        <v>1075</v>
      </c>
    </row>
    <row r="10911" spans="1:15" x14ac:dyDescent="0.25">
      <c r="A10911" s="102" t="s">
        <v>18033</v>
      </c>
      <c r="B10911" s="103" t="s">
        <v>12042</v>
      </c>
      <c r="C10911" s="103" t="s">
        <v>1225</v>
      </c>
      <c r="D10911" s="102" t="s">
        <v>281</v>
      </c>
      <c r="E10911" s="102" t="s">
        <v>275</v>
      </c>
      <c r="F10911" s="102" t="s">
        <v>18034</v>
      </c>
      <c r="H10911" s="102">
        <v>45598</v>
      </c>
      <c r="I10911" s="102" t="s">
        <v>279</v>
      </c>
      <c r="J10911" s="102" t="s">
        <v>2</v>
      </c>
      <c r="K10911" s="102" t="s">
        <v>1</v>
      </c>
      <c r="L10911" s="102" t="s">
        <v>23</v>
      </c>
      <c r="M10911" s="102" t="s">
        <v>1074</v>
      </c>
      <c r="N10911" s="102">
        <v>6</v>
      </c>
      <c r="O10911" s="102" t="s">
        <v>1075</v>
      </c>
    </row>
    <row r="10912" spans="1:15" x14ac:dyDescent="0.25">
      <c r="A10912" s="102" t="s">
        <v>6008</v>
      </c>
      <c r="B10912" s="103" t="s">
        <v>6423</v>
      </c>
      <c r="C10912" s="103" t="s">
        <v>1077</v>
      </c>
      <c r="D10912" s="102" t="s">
        <v>196</v>
      </c>
      <c r="E10912" s="102" t="s">
        <v>275</v>
      </c>
      <c r="F10912" s="102" t="s">
        <v>18035</v>
      </c>
      <c r="H10912" s="102">
        <v>45598</v>
      </c>
      <c r="I10912" s="102" t="s">
        <v>279</v>
      </c>
      <c r="J10912" s="102" t="s">
        <v>2</v>
      </c>
      <c r="K10912" s="102" t="s">
        <v>1</v>
      </c>
      <c r="L10912" s="102" t="s">
        <v>23</v>
      </c>
      <c r="M10912" s="102" t="s">
        <v>1074</v>
      </c>
      <c r="N10912" s="102">
        <v>6</v>
      </c>
      <c r="O10912" s="102" t="s">
        <v>1075</v>
      </c>
    </row>
    <row r="10913" spans="1:15" x14ac:dyDescent="0.25">
      <c r="A10913" s="102" t="s">
        <v>18036</v>
      </c>
      <c r="B10913" s="103" t="s">
        <v>11155</v>
      </c>
      <c r="C10913" s="103" t="s">
        <v>274</v>
      </c>
      <c r="D10913" s="102" t="s">
        <v>152</v>
      </c>
      <c r="E10913" s="102" t="s">
        <v>276</v>
      </c>
      <c r="H10913" s="102">
        <v>45598</v>
      </c>
      <c r="I10913" s="102" t="s">
        <v>279</v>
      </c>
      <c r="J10913" s="102" t="s">
        <v>2</v>
      </c>
      <c r="K10913" s="102" t="s">
        <v>1</v>
      </c>
      <c r="L10913" s="102" t="s">
        <v>23</v>
      </c>
      <c r="M10913" s="102" t="s">
        <v>1074</v>
      </c>
      <c r="N10913" s="102">
        <v>6</v>
      </c>
      <c r="O10913" s="102" t="s">
        <v>1075</v>
      </c>
    </row>
    <row r="10914" spans="1:15" x14ac:dyDescent="0.25">
      <c r="A10914" s="102" t="s">
        <v>18037</v>
      </c>
      <c r="B10914" s="103" t="s">
        <v>18038</v>
      </c>
      <c r="C10914" s="103" t="s">
        <v>1225</v>
      </c>
      <c r="D10914" s="102" t="s">
        <v>281</v>
      </c>
      <c r="E10914" s="102" t="s">
        <v>275</v>
      </c>
      <c r="F10914" s="102" t="s">
        <v>18039</v>
      </c>
      <c r="H10914" s="102">
        <v>45598</v>
      </c>
      <c r="I10914" s="102" t="s">
        <v>279</v>
      </c>
      <c r="J10914" s="102" t="s">
        <v>2</v>
      </c>
      <c r="K10914" s="102" t="s">
        <v>1</v>
      </c>
      <c r="L10914" s="102" t="s">
        <v>23</v>
      </c>
      <c r="M10914" s="102" t="s">
        <v>1074</v>
      </c>
      <c r="N10914" s="102">
        <v>6</v>
      </c>
      <c r="O10914" s="102" t="s">
        <v>1075</v>
      </c>
    </row>
    <row r="10915" spans="1:15" x14ac:dyDescent="0.25">
      <c r="A10915" s="102" t="s">
        <v>18037</v>
      </c>
      <c r="B10915" s="103" t="s">
        <v>3564</v>
      </c>
      <c r="C10915" s="103" t="s">
        <v>1077</v>
      </c>
      <c r="D10915" s="102" t="s">
        <v>281</v>
      </c>
      <c r="E10915" s="102" t="s">
        <v>275</v>
      </c>
      <c r="F10915" s="102" t="s">
        <v>18040</v>
      </c>
      <c r="H10915" s="102">
        <v>45598</v>
      </c>
      <c r="I10915" s="102" t="s">
        <v>279</v>
      </c>
      <c r="J10915" s="102" t="s">
        <v>2</v>
      </c>
      <c r="K10915" s="102" t="s">
        <v>1</v>
      </c>
      <c r="L10915" s="102" t="s">
        <v>23</v>
      </c>
      <c r="M10915" s="102" t="s">
        <v>1074</v>
      </c>
      <c r="N10915" s="102">
        <v>6</v>
      </c>
      <c r="O10915" s="102" t="s">
        <v>1075</v>
      </c>
    </row>
    <row r="10916" spans="1:15" x14ac:dyDescent="0.25">
      <c r="A10916" s="102" t="s">
        <v>18037</v>
      </c>
      <c r="B10916" s="103" t="s">
        <v>16732</v>
      </c>
      <c r="C10916" s="103" t="s">
        <v>1077</v>
      </c>
      <c r="D10916" s="102" t="s">
        <v>281</v>
      </c>
      <c r="E10916" s="102" t="s">
        <v>275</v>
      </c>
      <c r="F10916" s="102" t="s">
        <v>18041</v>
      </c>
      <c r="H10916" s="102">
        <v>45598</v>
      </c>
      <c r="I10916" s="102" t="s">
        <v>279</v>
      </c>
      <c r="J10916" s="102" t="s">
        <v>2</v>
      </c>
      <c r="K10916" s="102" t="s">
        <v>1</v>
      </c>
      <c r="L10916" s="102" t="s">
        <v>23</v>
      </c>
      <c r="M10916" s="102" t="s">
        <v>1074</v>
      </c>
      <c r="N10916" s="102">
        <v>6</v>
      </c>
      <c r="O10916" s="102" t="s">
        <v>1075</v>
      </c>
    </row>
    <row r="10917" spans="1:15" x14ac:dyDescent="0.25">
      <c r="A10917" s="102" t="s">
        <v>18042</v>
      </c>
      <c r="B10917" s="103" t="s">
        <v>5057</v>
      </c>
      <c r="C10917" s="103" t="s">
        <v>1077</v>
      </c>
      <c r="D10917" s="102" t="s">
        <v>281</v>
      </c>
      <c r="E10917" s="102" t="s">
        <v>276</v>
      </c>
      <c r="H10917" s="102">
        <v>45598</v>
      </c>
      <c r="I10917" s="102" t="s">
        <v>279</v>
      </c>
      <c r="J10917" s="102" t="s">
        <v>2</v>
      </c>
      <c r="K10917" s="102" t="s">
        <v>1</v>
      </c>
      <c r="L10917" s="102" t="s">
        <v>23</v>
      </c>
      <c r="M10917" s="102" t="s">
        <v>1074</v>
      </c>
      <c r="N10917" s="102">
        <v>6</v>
      </c>
      <c r="O10917" s="102" t="s">
        <v>1075</v>
      </c>
    </row>
    <row r="10918" spans="1:15" x14ac:dyDescent="0.25">
      <c r="A10918" s="102" t="s">
        <v>1395</v>
      </c>
      <c r="B10918" s="103" t="s">
        <v>14362</v>
      </c>
      <c r="C10918" s="103" t="s">
        <v>1118</v>
      </c>
      <c r="D10918" s="102" t="s">
        <v>13422</v>
      </c>
      <c r="E10918" s="102" t="s">
        <v>275</v>
      </c>
      <c r="F10918" s="102" t="s">
        <v>18043</v>
      </c>
      <c r="H10918" s="102">
        <v>45598</v>
      </c>
      <c r="I10918" s="102" t="s">
        <v>279</v>
      </c>
      <c r="J10918" s="102" t="s">
        <v>2</v>
      </c>
      <c r="K10918" s="102" t="s">
        <v>1</v>
      </c>
      <c r="L10918" s="102" t="s">
        <v>23</v>
      </c>
      <c r="M10918" s="102" t="s">
        <v>1074</v>
      </c>
      <c r="N10918" s="102">
        <v>6</v>
      </c>
      <c r="O10918" s="102" t="s">
        <v>1075</v>
      </c>
    </row>
    <row r="10919" spans="1:15" x14ac:dyDescent="0.25">
      <c r="A10919" s="102" t="s">
        <v>18044</v>
      </c>
      <c r="B10919" s="103" t="s">
        <v>5207</v>
      </c>
      <c r="C10919" s="103" t="s">
        <v>1360</v>
      </c>
      <c r="D10919" s="102" t="s">
        <v>13422</v>
      </c>
      <c r="E10919" s="102" t="s">
        <v>275</v>
      </c>
      <c r="F10919" s="102" t="s">
        <v>18045</v>
      </c>
      <c r="H10919" s="102">
        <v>45598</v>
      </c>
      <c r="I10919" s="102" t="s">
        <v>279</v>
      </c>
      <c r="J10919" s="102" t="s">
        <v>2</v>
      </c>
      <c r="K10919" s="102" t="s">
        <v>1</v>
      </c>
      <c r="L10919" s="102" t="s">
        <v>23</v>
      </c>
      <c r="M10919" s="102" t="s">
        <v>1074</v>
      </c>
      <c r="N10919" s="102">
        <v>6</v>
      </c>
      <c r="O10919" s="102" t="s">
        <v>1075</v>
      </c>
    </row>
    <row r="10920" spans="1:15" x14ac:dyDescent="0.25">
      <c r="A10920" s="102" t="s">
        <v>18046</v>
      </c>
      <c r="B10920" s="103" t="s">
        <v>1487</v>
      </c>
      <c r="C10920" s="103" t="s">
        <v>1225</v>
      </c>
      <c r="D10920" s="102" t="s">
        <v>281</v>
      </c>
      <c r="E10920" s="102" t="s">
        <v>276</v>
      </c>
      <c r="H10920" s="102">
        <v>45598</v>
      </c>
      <c r="I10920" s="102" t="s">
        <v>279</v>
      </c>
      <c r="J10920" s="102" t="s">
        <v>2</v>
      </c>
      <c r="K10920" s="102" t="s">
        <v>1</v>
      </c>
      <c r="L10920" s="102" t="s">
        <v>23</v>
      </c>
      <c r="M10920" s="102" t="s">
        <v>1074</v>
      </c>
      <c r="N10920" s="102">
        <v>6</v>
      </c>
      <c r="O10920" s="102" t="s">
        <v>1075</v>
      </c>
    </row>
    <row r="10921" spans="1:15" x14ac:dyDescent="0.25">
      <c r="A10921" s="102" t="s">
        <v>18047</v>
      </c>
      <c r="B10921" s="103" t="s">
        <v>18048</v>
      </c>
      <c r="C10921" s="103" t="s">
        <v>277</v>
      </c>
      <c r="D10921" s="102" t="s">
        <v>152</v>
      </c>
      <c r="E10921" s="102" t="s">
        <v>275</v>
      </c>
      <c r="F10921" s="102" t="s">
        <v>18049</v>
      </c>
      <c r="H10921" s="102">
        <v>45598</v>
      </c>
      <c r="I10921" s="102" t="s">
        <v>280</v>
      </c>
      <c r="J10921" s="102" t="s">
        <v>1</v>
      </c>
      <c r="K10921" s="102" t="s">
        <v>482</v>
      </c>
      <c r="L10921" s="102" t="s">
        <v>483</v>
      </c>
      <c r="M10921" s="102" t="s">
        <v>1074</v>
      </c>
      <c r="N10921" s="102">
        <v>6</v>
      </c>
      <c r="O10921" s="102" t="s">
        <v>1075</v>
      </c>
    </row>
    <row r="10922" spans="1:15" x14ac:dyDescent="0.25">
      <c r="A10922" s="102" t="s">
        <v>17027</v>
      </c>
      <c r="B10922" s="103" t="s">
        <v>12895</v>
      </c>
      <c r="C10922" s="103" t="s">
        <v>2526</v>
      </c>
      <c r="D10922" s="102" t="s">
        <v>296</v>
      </c>
      <c r="E10922" s="102" t="s">
        <v>275</v>
      </c>
      <c r="F10922" s="102" t="s">
        <v>18050</v>
      </c>
      <c r="H10922" s="102">
        <v>45598</v>
      </c>
      <c r="I10922" s="102" t="s">
        <v>280</v>
      </c>
      <c r="J10922" s="102" t="s">
        <v>1</v>
      </c>
      <c r="K10922" s="102" t="s">
        <v>482</v>
      </c>
      <c r="L10922" s="102" t="s">
        <v>483</v>
      </c>
      <c r="M10922" s="102" t="s">
        <v>1074</v>
      </c>
      <c r="N10922" s="102">
        <v>6</v>
      </c>
      <c r="O10922" s="102" t="s">
        <v>1075</v>
      </c>
    </row>
    <row r="10923" spans="1:15" x14ac:dyDescent="0.25">
      <c r="A10923" s="102" t="s">
        <v>17029</v>
      </c>
      <c r="B10923" s="103" t="s">
        <v>14568</v>
      </c>
      <c r="C10923" s="103" t="s">
        <v>2526</v>
      </c>
      <c r="D10923" s="102" t="s">
        <v>296</v>
      </c>
      <c r="E10923" s="102" t="s">
        <v>275</v>
      </c>
      <c r="F10923" s="102" t="s">
        <v>18051</v>
      </c>
      <c r="H10923" s="102">
        <v>45598</v>
      </c>
      <c r="I10923" s="102" t="s">
        <v>280</v>
      </c>
      <c r="J10923" s="102" t="s">
        <v>1</v>
      </c>
      <c r="K10923" s="102" t="s">
        <v>482</v>
      </c>
      <c r="L10923" s="102" t="s">
        <v>483</v>
      </c>
      <c r="M10923" s="102" t="s">
        <v>1074</v>
      </c>
      <c r="N10923" s="102">
        <v>6</v>
      </c>
      <c r="O10923" s="102" t="s">
        <v>1075</v>
      </c>
    </row>
    <row r="10924" spans="1:15" x14ac:dyDescent="0.25">
      <c r="A10924" s="102" t="s">
        <v>18052</v>
      </c>
      <c r="B10924" s="103" t="s">
        <v>18053</v>
      </c>
      <c r="C10924" s="103" t="s">
        <v>274</v>
      </c>
      <c r="D10924" s="102" t="s">
        <v>152</v>
      </c>
      <c r="E10924" s="102" t="s">
        <v>275</v>
      </c>
      <c r="F10924" s="102" t="s">
        <v>18054</v>
      </c>
      <c r="H10924" s="102">
        <v>45598</v>
      </c>
      <c r="I10924" s="102" t="s">
        <v>280</v>
      </c>
      <c r="J10924" s="102" t="s">
        <v>1</v>
      </c>
      <c r="K10924" s="102" t="s">
        <v>482</v>
      </c>
      <c r="L10924" s="102" t="s">
        <v>483</v>
      </c>
      <c r="M10924" s="102" t="s">
        <v>1074</v>
      </c>
      <c r="N10924" s="102">
        <v>6</v>
      </c>
      <c r="O10924" s="102" t="s">
        <v>1075</v>
      </c>
    </row>
    <row r="10925" spans="1:15" x14ac:dyDescent="0.25">
      <c r="A10925" s="102" t="s">
        <v>3865</v>
      </c>
      <c r="B10925" s="103" t="s">
        <v>18055</v>
      </c>
      <c r="C10925" s="103" t="s">
        <v>1082</v>
      </c>
      <c r="D10925" s="102" t="s">
        <v>152</v>
      </c>
      <c r="E10925" s="102" t="s">
        <v>275</v>
      </c>
      <c r="F10925" s="102" t="s">
        <v>18056</v>
      </c>
      <c r="H10925" s="102">
        <v>45598</v>
      </c>
      <c r="I10925" s="102" t="s">
        <v>280</v>
      </c>
      <c r="J10925" s="102" t="s">
        <v>1</v>
      </c>
      <c r="K10925" s="102" t="s">
        <v>482</v>
      </c>
      <c r="L10925" s="102" t="s">
        <v>483</v>
      </c>
      <c r="M10925" s="102" t="s">
        <v>1082</v>
      </c>
      <c r="N10925" s="102">
        <v>6</v>
      </c>
      <c r="O10925" s="102" t="s">
        <v>1075</v>
      </c>
    </row>
    <row r="10926" spans="1:15" x14ac:dyDescent="0.25">
      <c r="A10926" s="102" t="s">
        <v>18057</v>
      </c>
      <c r="B10926" s="103" t="s">
        <v>2767</v>
      </c>
      <c r="C10926" s="103" t="s">
        <v>1118</v>
      </c>
      <c r="D10926" s="102" t="s">
        <v>13422</v>
      </c>
      <c r="E10926" s="102" t="s">
        <v>275</v>
      </c>
      <c r="F10926" s="102" t="s">
        <v>18058</v>
      </c>
      <c r="H10926" s="102">
        <v>45598</v>
      </c>
      <c r="I10926" s="102" t="s">
        <v>280</v>
      </c>
      <c r="J10926" s="102" t="s">
        <v>1</v>
      </c>
      <c r="K10926" s="102" t="s">
        <v>482</v>
      </c>
      <c r="L10926" s="102" t="s">
        <v>483</v>
      </c>
      <c r="M10926" s="102" t="s">
        <v>1074</v>
      </c>
      <c r="N10926" s="102">
        <v>6</v>
      </c>
      <c r="O10926" s="102" t="s">
        <v>1075</v>
      </c>
    </row>
    <row r="10927" spans="1:15" x14ac:dyDescent="0.25">
      <c r="A10927" s="102" t="s">
        <v>18059</v>
      </c>
      <c r="B10927" s="103" t="s">
        <v>1492</v>
      </c>
      <c r="C10927" s="103" t="s">
        <v>2655</v>
      </c>
      <c r="D10927" s="102" t="s">
        <v>296</v>
      </c>
      <c r="E10927" s="102" t="s">
        <v>275</v>
      </c>
      <c r="F10927" s="102" t="s">
        <v>18060</v>
      </c>
      <c r="H10927" s="102">
        <v>45598</v>
      </c>
      <c r="I10927" s="102" t="s">
        <v>280</v>
      </c>
      <c r="J10927" s="102" t="s">
        <v>1</v>
      </c>
      <c r="K10927" s="102" t="s">
        <v>482</v>
      </c>
      <c r="L10927" s="102" t="s">
        <v>483</v>
      </c>
      <c r="M10927" s="102" t="s">
        <v>1074</v>
      </c>
      <c r="N10927" s="102">
        <v>6</v>
      </c>
      <c r="O10927" s="102" t="s">
        <v>1075</v>
      </c>
    </row>
    <row r="10928" spans="1:15" x14ac:dyDescent="0.25">
      <c r="A10928" s="102" t="s">
        <v>17034</v>
      </c>
      <c r="B10928" s="103" t="s">
        <v>17035</v>
      </c>
      <c r="C10928" s="103" t="s">
        <v>2526</v>
      </c>
      <c r="D10928" s="102" t="s">
        <v>296</v>
      </c>
      <c r="E10928" s="102" t="s">
        <v>275</v>
      </c>
      <c r="F10928" s="102" t="s">
        <v>18061</v>
      </c>
      <c r="H10928" s="102">
        <v>45598</v>
      </c>
      <c r="I10928" s="102" t="s">
        <v>280</v>
      </c>
      <c r="J10928" s="102" t="s">
        <v>1</v>
      </c>
      <c r="K10928" s="102" t="s">
        <v>482</v>
      </c>
      <c r="L10928" s="102" t="s">
        <v>483</v>
      </c>
      <c r="M10928" s="102" t="s">
        <v>1074</v>
      </c>
      <c r="N10928" s="102">
        <v>6</v>
      </c>
      <c r="O10928" s="102" t="s">
        <v>1075</v>
      </c>
    </row>
    <row r="10929" spans="1:15" x14ac:dyDescent="0.25">
      <c r="A10929" s="102" t="s">
        <v>17037</v>
      </c>
      <c r="B10929" s="103" t="s">
        <v>17038</v>
      </c>
      <c r="C10929" s="103" t="s">
        <v>2526</v>
      </c>
      <c r="D10929" s="102" t="s">
        <v>296</v>
      </c>
      <c r="E10929" s="102" t="s">
        <v>275</v>
      </c>
      <c r="F10929" s="102" t="s">
        <v>18062</v>
      </c>
      <c r="H10929" s="102">
        <v>45598</v>
      </c>
      <c r="I10929" s="102" t="s">
        <v>280</v>
      </c>
      <c r="J10929" s="102" t="s">
        <v>1</v>
      </c>
      <c r="K10929" s="102" t="s">
        <v>482</v>
      </c>
      <c r="L10929" s="102" t="s">
        <v>483</v>
      </c>
      <c r="M10929" s="102" t="s">
        <v>1074</v>
      </c>
      <c r="N10929" s="102">
        <v>6</v>
      </c>
      <c r="O10929" s="102" t="s">
        <v>1075</v>
      </c>
    </row>
    <row r="10930" spans="1:15" x14ac:dyDescent="0.25">
      <c r="A10930" s="102" t="s">
        <v>18063</v>
      </c>
      <c r="B10930" s="103" t="s">
        <v>9818</v>
      </c>
      <c r="C10930" s="103" t="s">
        <v>2526</v>
      </c>
      <c r="D10930" s="102" t="s">
        <v>296</v>
      </c>
      <c r="E10930" s="102" t="s">
        <v>275</v>
      </c>
      <c r="F10930" s="102" t="s">
        <v>18064</v>
      </c>
      <c r="H10930" s="102">
        <v>45598</v>
      </c>
      <c r="I10930" s="102" t="s">
        <v>280</v>
      </c>
      <c r="J10930" s="102" t="s">
        <v>1</v>
      </c>
      <c r="K10930" s="102" t="s">
        <v>482</v>
      </c>
      <c r="L10930" s="102" t="s">
        <v>483</v>
      </c>
      <c r="M10930" s="102" t="s">
        <v>1074</v>
      </c>
      <c r="N10930" s="102">
        <v>6</v>
      </c>
      <c r="O10930" s="102" t="s">
        <v>1075</v>
      </c>
    </row>
    <row r="10931" spans="1:15" x14ac:dyDescent="0.25">
      <c r="A10931" s="102" t="s">
        <v>18065</v>
      </c>
      <c r="B10931" s="103" t="s">
        <v>9564</v>
      </c>
      <c r="C10931" s="103" t="s">
        <v>2526</v>
      </c>
      <c r="D10931" s="102" t="s">
        <v>296</v>
      </c>
      <c r="E10931" s="102" t="s">
        <v>275</v>
      </c>
      <c r="F10931" s="102" t="s">
        <v>18066</v>
      </c>
      <c r="H10931" s="102">
        <v>45598</v>
      </c>
      <c r="I10931" s="102" t="s">
        <v>280</v>
      </c>
      <c r="J10931" s="102" t="s">
        <v>1</v>
      </c>
      <c r="K10931" s="102" t="s">
        <v>482</v>
      </c>
      <c r="L10931" s="102" t="s">
        <v>483</v>
      </c>
      <c r="M10931" s="102" t="s">
        <v>1074</v>
      </c>
      <c r="N10931" s="102">
        <v>6</v>
      </c>
      <c r="O10931" s="102" t="s">
        <v>1075</v>
      </c>
    </row>
    <row r="10932" spans="1:15" x14ac:dyDescent="0.25">
      <c r="A10932" s="102" t="s">
        <v>17048</v>
      </c>
      <c r="B10932" s="103" t="s">
        <v>15752</v>
      </c>
      <c r="C10932" s="103" t="s">
        <v>2655</v>
      </c>
      <c r="D10932" s="102" t="s">
        <v>296</v>
      </c>
      <c r="E10932" s="102" t="s">
        <v>275</v>
      </c>
      <c r="F10932" s="102" t="s">
        <v>18067</v>
      </c>
      <c r="H10932" s="102">
        <v>45598</v>
      </c>
      <c r="I10932" s="102" t="s">
        <v>280</v>
      </c>
      <c r="J10932" s="102" t="s">
        <v>1</v>
      </c>
      <c r="K10932" s="102" t="s">
        <v>482</v>
      </c>
      <c r="L10932" s="102" t="s">
        <v>483</v>
      </c>
      <c r="M10932" s="102" t="s">
        <v>1074</v>
      </c>
      <c r="N10932" s="102">
        <v>6</v>
      </c>
      <c r="O10932" s="102" t="s">
        <v>1075</v>
      </c>
    </row>
    <row r="10933" spans="1:15" x14ac:dyDescent="0.25">
      <c r="A10933" s="102" t="s">
        <v>15564</v>
      </c>
      <c r="B10933" s="103" t="s">
        <v>18068</v>
      </c>
      <c r="C10933" s="103" t="s">
        <v>2526</v>
      </c>
      <c r="D10933" s="102" t="s">
        <v>296</v>
      </c>
      <c r="E10933" s="102" t="s">
        <v>275</v>
      </c>
      <c r="F10933" s="102" t="s">
        <v>18069</v>
      </c>
      <c r="H10933" s="102">
        <v>45598</v>
      </c>
      <c r="I10933" s="102" t="s">
        <v>280</v>
      </c>
      <c r="J10933" s="102" t="s">
        <v>1</v>
      </c>
      <c r="K10933" s="102" t="s">
        <v>482</v>
      </c>
      <c r="L10933" s="102" t="s">
        <v>483</v>
      </c>
      <c r="M10933" s="102" t="s">
        <v>1074</v>
      </c>
      <c r="N10933" s="102">
        <v>6</v>
      </c>
      <c r="O10933" s="102" t="s">
        <v>1075</v>
      </c>
    </row>
    <row r="10934" spans="1:15" x14ac:dyDescent="0.25">
      <c r="A10934" s="102" t="s">
        <v>17054</v>
      </c>
      <c r="B10934" s="103" t="s">
        <v>17055</v>
      </c>
      <c r="C10934" s="103" t="s">
        <v>2526</v>
      </c>
      <c r="D10934" s="102" t="s">
        <v>296</v>
      </c>
      <c r="E10934" s="102" t="s">
        <v>275</v>
      </c>
      <c r="F10934" s="102" t="s">
        <v>18070</v>
      </c>
      <c r="H10934" s="102">
        <v>45598</v>
      </c>
      <c r="I10934" s="102" t="s">
        <v>280</v>
      </c>
      <c r="J10934" s="102" t="s">
        <v>1</v>
      </c>
      <c r="K10934" s="102" t="s">
        <v>482</v>
      </c>
      <c r="L10934" s="102" t="s">
        <v>483</v>
      </c>
      <c r="M10934" s="102" t="s">
        <v>1074</v>
      </c>
      <c r="N10934" s="102">
        <v>6</v>
      </c>
      <c r="O10934" s="102" t="s">
        <v>1075</v>
      </c>
    </row>
    <row r="10935" spans="1:15" x14ac:dyDescent="0.25">
      <c r="A10935" s="102" t="s">
        <v>17057</v>
      </c>
      <c r="B10935" s="103" t="s">
        <v>1924</v>
      </c>
      <c r="C10935" s="103" t="s">
        <v>274</v>
      </c>
      <c r="D10935" s="102" t="s">
        <v>13422</v>
      </c>
      <c r="E10935" s="102" t="s">
        <v>275</v>
      </c>
      <c r="F10935" s="102" t="s">
        <v>18071</v>
      </c>
      <c r="H10935" s="102">
        <v>45598</v>
      </c>
      <c r="I10935" s="102" t="s">
        <v>280</v>
      </c>
      <c r="J10935" s="102" t="s">
        <v>1</v>
      </c>
      <c r="K10935" s="102" t="s">
        <v>482</v>
      </c>
      <c r="L10935" s="102" t="s">
        <v>483</v>
      </c>
      <c r="M10935" s="102" t="s">
        <v>1074</v>
      </c>
      <c r="N10935" s="102">
        <v>6</v>
      </c>
      <c r="O10935" s="102" t="s">
        <v>1075</v>
      </c>
    </row>
    <row r="10936" spans="1:15" x14ac:dyDescent="0.25">
      <c r="A10936" s="102" t="s">
        <v>1216</v>
      </c>
      <c r="B10936" s="103" t="s">
        <v>2069</v>
      </c>
      <c r="C10936" s="103" t="s">
        <v>1077</v>
      </c>
      <c r="D10936" s="102" t="s">
        <v>247</v>
      </c>
      <c r="E10936" s="102" t="s">
        <v>275</v>
      </c>
      <c r="F10936" s="102" t="s">
        <v>18072</v>
      </c>
      <c r="H10936" s="102">
        <v>45598</v>
      </c>
      <c r="I10936" s="102" t="s">
        <v>280</v>
      </c>
      <c r="J10936" s="102" t="s">
        <v>1</v>
      </c>
      <c r="K10936" s="102" t="s">
        <v>482</v>
      </c>
      <c r="L10936" s="102" t="s">
        <v>483</v>
      </c>
      <c r="M10936" s="102" t="s">
        <v>1074</v>
      </c>
      <c r="N10936" s="102">
        <v>6</v>
      </c>
      <c r="O10936" s="102" t="s">
        <v>1075</v>
      </c>
    </row>
    <row r="10937" spans="1:15" x14ac:dyDescent="0.25">
      <c r="A10937" s="102" t="s">
        <v>1216</v>
      </c>
      <c r="B10937" s="103" t="s">
        <v>1344</v>
      </c>
      <c r="C10937" s="103" t="s">
        <v>1225</v>
      </c>
      <c r="D10937" s="102" t="s">
        <v>247</v>
      </c>
      <c r="E10937" s="102" t="s">
        <v>275</v>
      </c>
      <c r="F10937" s="102" t="s">
        <v>18073</v>
      </c>
      <c r="H10937" s="102">
        <v>45598</v>
      </c>
      <c r="I10937" s="102" t="s">
        <v>280</v>
      </c>
      <c r="J10937" s="102" t="s">
        <v>1</v>
      </c>
      <c r="K10937" s="102" t="s">
        <v>482</v>
      </c>
      <c r="L10937" s="102" t="s">
        <v>483</v>
      </c>
      <c r="M10937" s="102" t="s">
        <v>1074</v>
      </c>
      <c r="N10937" s="102">
        <v>6</v>
      </c>
      <c r="O10937" s="102" t="s">
        <v>1075</v>
      </c>
    </row>
    <row r="10938" spans="1:15" x14ac:dyDescent="0.25">
      <c r="A10938" s="102" t="s">
        <v>17066</v>
      </c>
      <c r="B10938" s="103" t="s">
        <v>5109</v>
      </c>
      <c r="C10938" s="103" t="s">
        <v>2655</v>
      </c>
      <c r="D10938" s="102" t="s">
        <v>296</v>
      </c>
      <c r="E10938" s="102" t="s">
        <v>275</v>
      </c>
      <c r="F10938" s="102" t="s">
        <v>18074</v>
      </c>
      <c r="H10938" s="102">
        <v>45598</v>
      </c>
      <c r="I10938" s="102" t="s">
        <v>280</v>
      </c>
      <c r="J10938" s="102" t="s">
        <v>1</v>
      </c>
      <c r="K10938" s="102" t="s">
        <v>482</v>
      </c>
      <c r="L10938" s="102" t="s">
        <v>483</v>
      </c>
      <c r="M10938" s="102" t="s">
        <v>1074</v>
      </c>
      <c r="N10938" s="102">
        <v>6</v>
      </c>
      <c r="O10938" s="102" t="s">
        <v>1075</v>
      </c>
    </row>
    <row r="10939" spans="1:15" x14ac:dyDescent="0.25">
      <c r="A10939" s="102" t="s">
        <v>17066</v>
      </c>
      <c r="B10939" s="103" t="s">
        <v>1577</v>
      </c>
      <c r="C10939" s="103" t="s">
        <v>2650</v>
      </c>
      <c r="D10939" s="102" t="s">
        <v>296</v>
      </c>
      <c r="E10939" s="102" t="s">
        <v>275</v>
      </c>
      <c r="F10939" s="102" t="s">
        <v>18075</v>
      </c>
      <c r="H10939" s="102">
        <v>45598</v>
      </c>
      <c r="I10939" s="102" t="s">
        <v>280</v>
      </c>
      <c r="J10939" s="102" t="s">
        <v>1</v>
      </c>
      <c r="K10939" s="102" t="s">
        <v>482</v>
      </c>
      <c r="L10939" s="102" t="s">
        <v>483</v>
      </c>
      <c r="M10939" s="102" t="s">
        <v>1082</v>
      </c>
      <c r="N10939" s="102">
        <v>6</v>
      </c>
      <c r="O10939" s="102" t="s">
        <v>1075</v>
      </c>
    </row>
    <row r="10940" spans="1:15" x14ac:dyDescent="0.25">
      <c r="A10940" s="102" t="s">
        <v>17069</v>
      </c>
      <c r="B10940" s="103" t="s">
        <v>17070</v>
      </c>
      <c r="C10940" s="103" t="s">
        <v>2526</v>
      </c>
      <c r="D10940" s="102" t="s">
        <v>296</v>
      </c>
      <c r="E10940" s="102" t="s">
        <v>275</v>
      </c>
      <c r="F10940" s="102" t="s">
        <v>18076</v>
      </c>
      <c r="H10940" s="102">
        <v>45598</v>
      </c>
      <c r="I10940" s="102" t="s">
        <v>280</v>
      </c>
      <c r="J10940" s="102" t="s">
        <v>1</v>
      </c>
      <c r="K10940" s="102" t="s">
        <v>482</v>
      </c>
      <c r="L10940" s="102" t="s">
        <v>483</v>
      </c>
      <c r="M10940" s="102" t="s">
        <v>1074</v>
      </c>
      <c r="N10940" s="102">
        <v>6</v>
      </c>
      <c r="O10940" s="102" t="s">
        <v>1075</v>
      </c>
    </row>
    <row r="10941" spans="1:15" x14ac:dyDescent="0.25">
      <c r="A10941" s="102" t="s">
        <v>17075</v>
      </c>
      <c r="B10941" s="103" t="s">
        <v>1721</v>
      </c>
      <c r="C10941" s="103" t="s">
        <v>2526</v>
      </c>
      <c r="D10941" s="102" t="s">
        <v>296</v>
      </c>
      <c r="E10941" s="102" t="s">
        <v>275</v>
      </c>
      <c r="F10941" s="102" t="s">
        <v>18077</v>
      </c>
      <c r="H10941" s="102">
        <v>45598</v>
      </c>
      <c r="I10941" s="102" t="s">
        <v>280</v>
      </c>
      <c r="J10941" s="102" t="s">
        <v>1</v>
      </c>
      <c r="K10941" s="102" t="s">
        <v>482</v>
      </c>
      <c r="L10941" s="102" t="s">
        <v>483</v>
      </c>
      <c r="M10941" s="102" t="s">
        <v>1074</v>
      </c>
      <c r="N10941" s="102">
        <v>6</v>
      </c>
      <c r="O10941" s="102" t="s">
        <v>1075</v>
      </c>
    </row>
    <row r="10942" spans="1:15" x14ac:dyDescent="0.25">
      <c r="A10942" s="102" t="s">
        <v>17077</v>
      </c>
      <c r="B10942" s="103" t="s">
        <v>5075</v>
      </c>
      <c r="C10942" s="103" t="s">
        <v>2526</v>
      </c>
      <c r="D10942" s="102" t="s">
        <v>296</v>
      </c>
      <c r="E10942" s="102" t="s">
        <v>275</v>
      </c>
      <c r="F10942" s="102" t="s">
        <v>18078</v>
      </c>
      <c r="H10942" s="102">
        <v>45598</v>
      </c>
      <c r="I10942" s="102" t="s">
        <v>280</v>
      </c>
      <c r="J10942" s="102" t="s">
        <v>1</v>
      </c>
      <c r="K10942" s="102" t="s">
        <v>482</v>
      </c>
      <c r="L10942" s="102" t="s">
        <v>483</v>
      </c>
      <c r="M10942" s="102" t="s">
        <v>1074</v>
      </c>
      <c r="N10942" s="102">
        <v>6</v>
      </c>
      <c r="O10942" s="102" t="s">
        <v>1075</v>
      </c>
    </row>
    <row r="10943" spans="1:15" x14ac:dyDescent="0.25">
      <c r="A10943" s="102" t="s">
        <v>18079</v>
      </c>
      <c r="B10943" s="103" t="s">
        <v>15556</v>
      </c>
      <c r="C10943" s="103" t="s">
        <v>2650</v>
      </c>
      <c r="D10943" s="102" t="s">
        <v>296</v>
      </c>
      <c r="E10943" s="102" t="s">
        <v>275</v>
      </c>
      <c r="F10943" s="102" t="s">
        <v>18080</v>
      </c>
      <c r="H10943" s="102">
        <v>45598</v>
      </c>
      <c r="I10943" s="102" t="s">
        <v>280</v>
      </c>
      <c r="J10943" s="102" t="s">
        <v>1</v>
      </c>
      <c r="K10943" s="102" t="s">
        <v>482</v>
      </c>
      <c r="L10943" s="102" t="s">
        <v>483</v>
      </c>
      <c r="M10943" s="102" t="s">
        <v>1082</v>
      </c>
      <c r="N10943" s="102">
        <v>6</v>
      </c>
      <c r="O10943" s="102" t="s">
        <v>1075</v>
      </c>
    </row>
    <row r="10944" spans="1:15" x14ac:dyDescent="0.25">
      <c r="A10944" s="102" t="s">
        <v>18081</v>
      </c>
      <c r="B10944" s="103" t="s">
        <v>7405</v>
      </c>
      <c r="C10944" s="103" t="s">
        <v>2655</v>
      </c>
      <c r="D10944" s="102" t="s">
        <v>296</v>
      </c>
      <c r="E10944" s="102" t="s">
        <v>275</v>
      </c>
      <c r="F10944" s="102" t="s">
        <v>18082</v>
      </c>
      <c r="H10944" s="102">
        <v>45598</v>
      </c>
      <c r="I10944" s="102" t="s">
        <v>280</v>
      </c>
      <c r="J10944" s="102" t="s">
        <v>1</v>
      </c>
      <c r="K10944" s="102" t="s">
        <v>482</v>
      </c>
      <c r="L10944" s="102" t="s">
        <v>483</v>
      </c>
      <c r="M10944" s="102" t="s">
        <v>1074</v>
      </c>
      <c r="N10944" s="102">
        <v>6</v>
      </c>
      <c r="O10944" s="102" t="s">
        <v>1075</v>
      </c>
    </row>
    <row r="10945" spans="1:15" x14ac:dyDescent="0.25">
      <c r="A10945" s="102" t="s">
        <v>18081</v>
      </c>
      <c r="B10945" s="103" t="s">
        <v>18083</v>
      </c>
      <c r="C10945" s="103" t="s">
        <v>2650</v>
      </c>
      <c r="D10945" s="102" t="s">
        <v>296</v>
      </c>
      <c r="E10945" s="102" t="s">
        <v>275</v>
      </c>
      <c r="F10945" s="102" t="s">
        <v>18084</v>
      </c>
      <c r="H10945" s="102">
        <v>45598</v>
      </c>
      <c r="I10945" s="102" t="s">
        <v>280</v>
      </c>
      <c r="J10945" s="102" t="s">
        <v>1</v>
      </c>
      <c r="K10945" s="102" t="s">
        <v>482</v>
      </c>
      <c r="L10945" s="102" t="s">
        <v>483</v>
      </c>
      <c r="M10945" s="102" t="s">
        <v>1082</v>
      </c>
      <c r="N10945" s="102">
        <v>6</v>
      </c>
      <c r="O10945" s="102" t="s">
        <v>1075</v>
      </c>
    </row>
    <row r="10946" spans="1:15" x14ac:dyDescent="0.25">
      <c r="A10946" s="102" t="s">
        <v>18085</v>
      </c>
      <c r="B10946" s="103" t="s">
        <v>18086</v>
      </c>
      <c r="C10946" s="103" t="s">
        <v>2526</v>
      </c>
      <c r="D10946" s="102" t="s">
        <v>296</v>
      </c>
      <c r="E10946" s="102" t="s">
        <v>275</v>
      </c>
      <c r="F10946" s="102" t="s">
        <v>18087</v>
      </c>
      <c r="H10946" s="102">
        <v>45598</v>
      </c>
      <c r="I10946" s="102" t="s">
        <v>280</v>
      </c>
      <c r="J10946" s="102" t="s">
        <v>1</v>
      </c>
      <c r="K10946" s="102" t="s">
        <v>482</v>
      </c>
      <c r="L10946" s="102" t="s">
        <v>483</v>
      </c>
      <c r="M10946" s="102" t="s">
        <v>1074</v>
      </c>
      <c r="N10946" s="102">
        <v>6</v>
      </c>
      <c r="O10946" s="102" t="s">
        <v>1075</v>
      </c>
    </row>
    <row r="10947" spans="1:15" x14ac:dyDescent="0.25">
      <c r="A10947" s="102" t="s">
        <v>18085</v>
      </c>
      <c r="B10947" s="103" t="s">
        <v>18088</v>
      </c>
      <c r="C10947" s="103" t="s">
        <v>2526</v>
      </c>
      <c r="D10947" s="102" t="s">
        <v>296</v>
      </c>
      <c r="E10947" s="102" t="s">
        <v>275</v>
      </c>
      <c r="F10947" s="102" t="s">
        <v>18089</v>
      </c>
      <c r="H10947" s="102">
        <v>45598</v>
      </c>
      <c r="I10947" s="102" t="s">
        <v>280</v>
      </c>
      <c r="J10947" s="102" t="s">
        <v>1</v>
      </c>
      <c r="K10947" s="102" t="s">
        <v>482</v>
      </c>
      <c r="L10947" s="102" t="s">
        <v>483</v>
      </c>
      <c r="M10947" s="102" t="s">
        <v>1074</v>
      </c>
      <c r="N10947" s="102">
        <v>6</v>
      </c>
      <c r="O10947" s="102" t="s">
        <v>1075</v>
      </c>
    </row>
    <row r="10948" spans="1:15" x14ac:dyDescent="0.25">
      <c r="A10948" s="102" t="s">
        <v>17089</v>
      </c>
      <c r="B10948" s="103" t="s">
        <v>14810</v>
      </c>
      <c r="C10948" s="103" t="s">
        <v>2655</v>
      </c>
      <c r="D10948" s="102" t="s">
        <v>296</v>
      </c>
      <c r="E10948" s="102" t="s">
        <v>275</v>
      </c>
      <c r="F10948" s="102" t="s">
        <v>18090</v>
      </c>
      <c r="H10948" s="102">
        <v>45598</v>
      </c>
      <c r="I10948" s="102" t="s">
        <v>280</v>
      </c>
      <c r="J10948" s="102" t="s">
        <v>1</v>
      </c>
      <c r="K10948" s="102" t="s">
        <v>482</v>
      </c>
      <c r="L10948" s="102" t="s">
        <v>483</v>
      </c>
      <c r="M10948" s="102" t="s">
        <v>1074</v>
      </c>
      <c r="N10948" s="102">
        <v>6</v>
      </c>
      <c r="O10948" s="102" t="s">
        <v>1075</v>
      </c>
    </row>
    <row r="10949" spans="1:15" x14ac:dyDescent="0.25">
      <c r="A10949" s="102" t="s">
        <v>17089</v>
      </c>
      <c r="B10949" s="103" t="s">
        <v>1577</v>
      </c>
      <c r="C10949" s="103" t="s">
        <v>2526</v>
      </c>
      <c r="D10949" s="102" t="s">
        <v>296</v>
      </c>
      <c r="E10949" s="102" t="s">
        <v>275</v>
      </c>
      <c r="F10949" s="102" t="s">
        <v>18091</v>
      </c>
      <c r="H10949" s="102">
        <v>45598</v>
      </c>
      <c r="I10949" s="102" t="s">
        <v>280</v>
      </c>
      <c r="J10949" s="102" t="s">
        <v>1</v>
      </c>
      <c r="K10949" s="102" t="s">
        <v>482</v>
      </c>
      <c r="L10949" s="102" t="s">
        <v>483</v>
      </c>
      <c r="M10949" s="102" t="s">
        <v>1074</v>
      </c>
      <c r="N10949" s="102">
        <v>6</v>
      </c>
      <c r="O10949" s="102" t="s">
        <v>1075</v>
      </c>
    </row>
    <row r="10950" spans="1:15" x14ac:dyDescent="0.25">
      <c r="A10950" s="102" t="s">
        <v>18092</v>
      </c>
      <c r="B10950" s="103" t="s">
        <v>18093</v>
      </c>
      <c r="C10950" s="103" t="s">
        <v>1077</v>
      </c>
      <c r="D10950" s="102" t="s">
        <v>247</v>
      </c>
      <c r="E10950" s="102" t="s">
        <v>276</v>
      </c>
      <c r="H10950" s="102">
        <v>45598</v>
      </c>
      <c r="I10950" s="102" t="s">
        <v>280</v>
      </c>
      <c r="J10950" s="102" t="s">
        <v>1</v>
      </c>
      <c r="K10950" s="102" t="s">
        <v>482</v>
      </c>
      <c r="L10950" s="102" t="s">
        <v>483</v>
      </c>
      <c r="M10950" s="102" t="s">
        <v>1074</v>
      </c>
      <c r="N10950" s="102">
        <v>6</v>
      </c>
      <c r="O10950" s="102" t="s">
        <v>1075</v>
      </c>
    </row>
    <row r="10951" spans="1:15" x14ac:dyDescent="0.25">
      <c r="A10951" s="102" t="s">
        <v>17099</v>
      </c>
      <c r="B10951" s="103" t="s">
        <v>17100</v>
      </c>
      <c r="C10951" s="103" t="s">
        <v>2526</v>
      </c>
      <c r="D10951" s="102" t="s">
        <v>296</v>
      </c>
      <c r="E10951" s="102" t="s">
        <v>275</v>
      </c>
      <c r="F10951" s="102" t="s">
        <v>18094</v>
      </c>
      <c r="H10951" s="102">
        <v>45598</v>
      </c>
      <c r="I10951" s="102" t="s">
        <v>280</v>
      </c>
      <c r="J10951" s="102" t="s">
        <v>1</v>
      </c>
      <c r="K10951" s="102" t="s">
        <v>482</v>
      </c>
      <c r="L10951" s="102" t="s">
        <v>483</v>
      </c>
      <c r="M10951" s="102" t="s">
        <v>1074</v>
      </c>
      <c r="N10951" s="102">
        <v>6</v>
      </c>
      <c r="O10951" s="102" t="s">
        <v>1075</v>
      </c>
    </row>
    <row r="10952" spans="1:15" x14ac:dyDescent="0.25">
      <c r="A10952" s="102" t="s">
        <v>17102</v>
      </c>
      <c r="B10952" s="103" t="s">
        <v>17103</v>
      </c>
      <c r="C10952" s="103" t="s">
        <v>2650</v>
      </c>
      <c r="D10952" s="102" t="s">
        <v>296</v>
      </c>
      <c r="E10952" s="102" t="s">
        <v>275</v>
      </c>
      <c r="F10952" s="102" t="s">
        <v>18095</v>
      </c>
      <c r="H10952" s="102">
        <v>45598</v>
      </c>
      <c r="I10952" s="102" t="s">
        <v>280</v>
      </c>
      <c r="J10952" s="102" t="s">
        <v>1</v>
      </c>
      <c r="K10952" s="102" t="s">
        <v>482</v>
      </c>
      <c r="L10952" s="102" t="s">
        <v>483</v>
      </c>
      <c r="M10952" s="102" t="s">
        <v>1082</v>
      </c>
      <c r="N10952" s="102">
        <v>6</v>
      </c>
      <c r="O10952" s="102" t="s">
        <v>1075</v>
      </c>
    </row>
    <row r="10953" spans="1:15" x14ac:dyDescent="0.25">
      <c r="A10953" s="102" t="s">
        <v>17102</v>
      </c>
      <c r="B10953" s="103" t="s">
        <v>9585</v>
      </c>
      <c r="C10953" s="103" t="s">
        <v>2655</v>
      </c>
      <c r="D10953" s="102" t="s">
        <v>296</v>
      </c>
      <c r="E10953" s="102" t="s">
        <v>275</v>
      </c>
      <c r="F10953" s="102" t="s">
        <v>18096</v>
      </c>
      <c r="H10953" s="102">
        <v>45598</v>
      </c>
      <c r="I10953" s="102" t="s">
        <v>280</v>
      </c>
      <c r="J10953" s="102" t="s">
        <v>1</v>
      </c>
      <c r="K10953" s="102" t="s">
        <v>482</v>
      </c>
      <c r="L10953" s="102" t="s">
        <v>483</v>
      </c>
      <c r="M10953" s="102" t="s">
        <v>1074</v>
      </c>
      <c r="N10953" s="102">
        <v>6</v>
      </c>
      <c r="O10953" s="102" t="s">
        <v>1075</v>
      </c>
    </row>
    <row r="10954" spans="1:15" x14ac:dyDescent="0.25">
      <c r="A10954" s="102" t="s">
        <v>17102</v>
      </c>
      <c r="B10954" s="103" t="s">
        <v>17106</v>
      </c>
      <c r="C10954" s="103" t="s">
        <v>2650</v>
      </c>
      <c r="D10954" s="102" t="s">
        <v>296</v>
      </c>
      <c r="E10954" s="102" t="s">
        <v>275</v>
      </c>
      <c r="F10954" s="102" t="s">
        <v>18097</v>
      </c>
      <c r="H10954" s="102">
        <v>45598</v>
      </c>
      <c r="I10954" s="102" t="s">
        <v>280</v>
      </c>
      <c r="J10954" s="102" t="s">
        <v>1</v>
      </c>
      <c r="K10954" s="102" t="s">
        <v>482</v>
      </c>
      <c r="L10954" s="102" t="s">
        <v>483</v>
      </c>
      <c r="M10954" s="102" t="s">
        <v>1082</v>
      </c>
      <c r="N10954" s="102">
        <v>6</v>
      </c>
      <c r="O10954" s="102" t="s">
        <v>1075</v>
      </c>
    </row>
    <row r="10955" spans="1:15" x14ac:dyDescent="0.25">
      <c r="A10955" s="102" t="s">
        <v>17102</v>
      </c>
      <c r="B10955" s="103" t="s">
        <v>17108</v>
      </c>
      <c r="C10955" s="103" t="s">
        <v>2650</v>
      </c>
      <c r="D10955" s="102" t="s">
        <v>296</v>
      </c>
      <c r="E10955" s="102" t="s">
        <v>275</v>
      </c>
      <c r="F10955" s="102" t="s">
        <v>18098</v>
      </c>
      <c r="H10955" s="102">
        <v>45598</v>
      </c>
      <c r="I10955" s="102" t="s">
        <v>280</v>
      </c>
      <c r="J10955" s="102" t="s">
        <v>1</v>
      </c>
      <c r="K10955" s="102" t="s">
        <v>482</v>
      </c>
      <c r="L10955" s="102" t="s">
        <v>483</v>
      </c>
      <c r="M10955" s="102" t="s">
        <v>1082</v>
      </c>
      <c r="N10955" s="102">
        <v>6</v>
      </c>
      <c r="O10955" s="102" t="s">
        <v>1075</v>
      </c>
    </row>
    <row r="10956" spans="1:15" x14ac:dyDescent="0.25">
      <c r="A10956" s="102" t="s">
        <v>4675</v>
      </c>
      <c r="B10956" s="103" t="s">
        <v>8820</v>
      </c>
      <c r="C10956" s="103" t="s">
        <v>1118</v>
      </c>
      <c r="D10956" s="102" t="s">
        <v>152</v>
      </c>
      <c r="E10956" s="102" t="s">
        <v>275</v>
      </c>
      <c r="F10956" s="102" t="s">
        <v>18099</v>
      </c>
      <c r="H10956" s="102">
        <v>45598</v>
      </c>
      <c r="I10956" s="102" t="s">
        <v>280</v>
      </c>
      <c r="J10956" s="102" t="s">
        <v>1</v>
      </c>
      <c r="K10956" s="102" t="s">
        <v>482</v>
      </c>
      <c r="L10956" s="102" t="s">
        <v>483</v>
      </c>
      <c r="M10956" s="102" t="s">
        <v>1074</v>
      </c>
      <c r="N10956" s="102">
        <v>6</v>
      </c>
      <c r="O10956" s="102" t="s">
        <v>1075</v>
      </c>
    </row>
    <row r="10957" spans="1:15" x14ac:dyDescent="0.25">
      <c r="A10957" s="102" t="s">
        <v>17111</v>
      </c>
      <c r="B10957" s="103" t="s">
        <v>1242</v>
      </c>
      <c r="C10957" s="103" t="s">
        <v>1082</v>
      </c>
      <c r="D10957" s="102" t="s">
        <v>152</v>
      </c>
      <c r="E10957" s="102" t="s">
        <v>275</v>
      </c>
      <c r="F10957" s="102" t="s">
        <v>18100</v>
      </c>
      <c r="H10957" s="102">
        <v>45598</v>
      </c>
      <c r="I10957" s="102" t="s">
        <v>280</v>
      </c>
      <c r="J10957" s="102" t="s">
        <v>1</v>
      </c>
      <c r="K10957" s="102" t="s">
        <v>482</v>
      </c>
      <c r="L10957" s="102" t="s">
        <v>483</v>
      </c>
      <c r="M10957" s="102" t="s">
        <v>1082</v>
      </c>
      <c r="N10957" s="102">
        <v>6</v>
      </c>
      <c r="O10957" s="102" t="s">
        <v>1075</v>
      </c>
    </row>
    <row r="10958" spans="1:15" x14ac:dyDescent="0.25">
      <c r="A10958" s="102" t="s">
        <v>17111</v>
      </c>
      <c r="B10958" s="103" t="s">
        <v>1124</v>
      </c>
      <c r="C10958" s="103" t="s">
        <v>274</v>
      </c>
      <c r="D10958" s="102" t="s">
        <v>152</v>
      </c>
      <c r="E10958" s="102" t="s">
        <v>275</v>
      </c>
      <c r="F10958" s="102" t="s">
        <v>18101</v>
      </c>
      <c r="H10958" s="102">
        <v>45598</v>
      </c>
      <c r="I10958" s="102" t="s">
        <v>280</v>
      </c>
      <c r="J10958" s="102" t="s">
        <v>1</v>
      </c>
      <c r="K10958" s="102" t="s">
        <v>482</v>
      </c>
      <c r="L10958" s="102" t="s">
        <v>483</v>
      </c>
      <c r="M10958" s="102" t="s">
        <v>1074</v>
      </c>
      <c r="N10958" s="102">
        <v>6</v>
      </c>
      <c r="O10958" s="102" t="s">
        <v>1075</v>
      </c>
    </row>
    <row r="10959" spans="1:15" x14ac:dyDescent="0.25">
      <c r="A10959" s="102" t="s">
        <v>17114</v>
      </c>
      <c r="B10959" s="103" t="s">
        <v>4810</v>
      </c>
      <c r="C10959" s="103" t="s">
        <v>2526</v>
      </c>
      <c r="D10959" s="102" t="s">
        <v>296</v>
      </c>
      <c r="E10959" s="102" t="s">
        <v>275</v>
      </c>
      <c r="F10959" s="102" t="s">
        <v>18102</v>
      </c>
      <c r="H10959" s="102">
        <v>45598</v>
      </c>
      <c r="I10959" s="102" t="s">
        <v>280</v>
      </c>
      <c r="J10959" s="102" t="s">
        <v>1</v>
      </c>
      <c r="K10959" s="102" t="s">
        <v>482</v>
      </c>
      <c r="L10959" s="102" t="s">
        <v>483</v>
      </c>
      <c r="M10959" s="102" t="s">
        <v>1074</v>
      </c>
      <c r="N10959" s="102">
        <v>6</v>
      </c>
      <c r="O10959" s="102" t="s">
        <v>1075</v>
      </c>
    </row>
    <row r="10960" spans="1:15" x14ac:dyDescent="0.25">
      <c r="A10960" s="102" t="s">
        <v>17116</v>
      </c>
      <c r="B10960" s="103" t="s">
        <v>16137</v>
      </c>
      <c r="C10960" s="103" t="s">
        <v>2655</v>
      </c>
      <c r="D10960" s="102" t="s">
        <v>296</v>
      </c>
      <c r="E10960" s="102" t="s">
        <v>275</v>
      </c>
      <c r="F10960" s="102" t="s">
        <v>18103</v>
      </c>
      <c r="H10960" s="102">
        <v>45598</v>
      </c>
      <c r="I10960" s="102" t="s">
        <v>280</v>
      </c>
      <c r="J10960" s="102" t="s">
        <v>1</v>
      </c>
      <c r="K10960" s="102" t="s">
        <v>482</v>
      </c>
      <c r="L10960" s="102" t="s">
        <v>483</v>
      </c>
      <c r="M10960" s="102" t="s">
        <v>1074</v>
      </c>
      <c r="N10960" s="102">
        <v>6</v>
      </c>
      <c r="O10960" s="102" t="s">
        <v>1075</v>
      </c>
    </row>
    <row r="10961" spans="1:15" x14ac:dyDescent="0.25">
      <c r="A10961" s="102" t="s">
        <v>17118</v>
      </c>
      <c r="B10961" s="103" t="s">
        <v>11607</v>
      </c>
      <c r="C10961" s="103" t="s">
        <v>2655</v>
      </c>
      <c r="D10961" s="102" t="s">
        <v>296</v>
      </c>
      <c r="E10961" s="102" t="s">
        <v>275</v>
      </c>
      <c r="F10961" s="102" t="s">
        <v>18104</v>
      </c>
      <c r="H10961" s="102">
        <v>45598</v>
      </c>
      <c r="I10961" s="102" t="s">
        <v>280</v>
      </c>
      <c r="J10961" s="102" t="s">
        <v>1</v>
      </c>
      <c r="K10961" s="102" t="s">
        <v>482</v>
      </c>
      <c r="L10961" s="102" t="s">
        <v>483</v>
      </c>
      <c r="M10961" s="102" t="s">
        <v>1074</v>
      </c>
      <c r="N10961" s="102">
        <v>6</v>
      </c>
      <c r="O10961" s="102" t="s">
        <v>1075</v>
      </c>
    </row>
    <row r="10962" spans="1:15" x14ac:dyDescent="0.25">
      <c r="A10962" s="102" t="s">
        <v>18105</v>
      </c>
      <c r="B10962" s="103" t="s">
        <v>1454</v>
      </c>
      <c r="C10962" s="103" t="s">
        <v>1077</v>
      </c>
      <c r="D10962" s="102" t="s">
        <v>281</v>
      </c>
      <c r="E10962" s="102" t="s">
        <v>275</v>
      </c>
      <c r="F10962" s="102" t="s">
        <v>18106</v>
      </c>
      <c r="H10962" s="102">
        <v>45598</v>
      </c>
      <c r="I10962" s="102" t="s">
        <v>279</v>
      </c>
      <c r="J10962" s="102" t="s">
        <v>482</v>
      </c>
      <c r="K10962" s="102" t="s">
        <v>1</v>
      </c>
      <c r="L10962" s="102" t="s">
        <v>481</v>
      </c>
      <c r="M10962" s="102" t="s">
        <v>1074</v>
      </c>
      <c r="N10962" s="102">
        <v>6</v>
      </c>
      <c r="O10962" s="102" t="s">
        <v>1075</v>
      </c>
    </row>
    <row r="10963" spans="1:15" x14ac:dyDescent="0.25">
      <c r="A10963" s="102" t="s">
        <v>18107</v>
      </c>
      <c r="B10963" s="103" t="s">
        <v>16439</v>
      </c>
      <c r="C10963" s="103" t="s">
        <v>1225</v>
      </c>
      <c r="D10963" s="102" t="s">
        <v>281</v>
      </c>
      <c r="E10963" s="102" t="s">
        <v>275</v>
      </c>
      <c r="F10963" s="102" t="s">
        <v>18108</v>
      </c>
      <c r="H10963" s="102">
        <v>45598</v>
      </c>
      <c r="I10963" s="102" t="s">
        <v>279</v>
      </c>
      <c r="J10963" s="102" t="s">
        <v>482</v>
      </c>
      <c r="K10963" s="102" t="s">
        <v>1</v>
      </c>
      <c r="L10963" s="102" t="s">
        <v>481</v>
      </c>
      <c r="M10963" s="102" t="s">
        <v>1074</v>
      </c>
      <c r="N10963" s="102">
        <v>6</v>
      </c>
      <c r="O10963" s="102" t="s">
        <v>1075</v>
      </c>
    </row>
    <row r="10964" spans="1:15" x14ac:dyDescent="0.25">
      <c r="A10964" s="102" t="s">
        <v>18109</v>
      </c>
      <c r="B10964" s="103" t="s">
        <v>4104</v>
      </c>
      <c r="C10964" s="103" t="s">
        <v>274</v>
      </c>
      <c r="D10964" s="102" t="s">
        <v>152</v>
      </c>
      <c r="E10964" s="102" t="s">
        <v>275</v>
      </c>
      <c r="F10964" s="102" t="s">
        <v>18110</v>
      </c>
      <c r="H10964" s="102">
        <v>45598</v>
      </c>
      <c r="I10964" s="102" t="s">
        <v>279</v>
      </c>
      <c r="J10964" s="102" t="s">
        <v>482</v>
      </c>
      <c r="K10964" s="102" t="s">
        <v>1</v>
      </c>
      <c r="L10964" s="102" t="s">
        <v>481</v>
      </c>
      <c r="M10964" s="102" t="s">
        <v>1074</v>
      </c>
      <c r="N10964" s="102">
        <v>6</v>
      </c>
      <c r="O10964" s="102" t="s">
        <v>1075</v>
      </c>
    </row>
    <row r="10965" spans="1:15" x14ac:dyDescent="0.25">
      <c r="A10965" s="102" t="s">
        <v>18111</v>
      </c>
      <c r="B10965" s="103" t="s">
        <v>18112</v>
      </c>
      <c r="C10965" s="103" t="s">
        <v>2526</v>
      </c>
      <c r="D10965" s="102" t="s">
        <v>296</v>
      </c>
      <c r="E10965" s="102" t="s">
        <v>275</v>
      </c>
      <c r="F10965" s="102" t="s">
        <v>18113</v>
      </c>
      <c r="H10965" s="102">
        <v>45598</v>
      </c>
      <c r="I10965" s="102" t="s">
        <v>279</v>
      </c>
      <c r="J10965" s="102" t="s">
        <v>482</v>
      </c>
      <c r="K10965" s="102" t="s">
        <v>1</v>
      </c>
      <c r="L10965" s="102" t="s">
        <v>481</v>
      </c>
      <c r="M10965" s="102" t="s">
        <v>1074</v>
      </c>
      <c r="N10965" s="102">
        <v>6</v>
      </c>
      <c r="O10965" s="102" t="s">
        <v>1075</v>
      </c>
    </row>
    <row r="10966" spans="1:15" x14ac:dyDescent="0.25">
      <c r="A10966" s="102" t="s">
        <v>18114</v>
      </c>
      <c r="B10966" s="103" t="s">
        <v>18115</v>
      </c>
      <c r="C10966" s="103" t="s">
        <v>2655</v>
      </c>
      <c r="D10966" s="102" t="s">
        <v>296</v>
      </c>
      <c r="E10966" s="102" t="s">
        <v>275</v>
      </c>
      <c r="F10966" s="102" t="s">
        <v>18116</v>
      </c>
      <c r="H10966" s="102">
        <v>45598</v>
      </c>
      <c r="I10966" s="102" t="s">
        <v>279</v>
      </c>
      <c r="J10966" s="102" t="s">
        <v>482</v>
      </c>
      <c r="K10966" s="102" t="s">
        <v>1</v>
      </c>
      <c r="L10966" s="102" t="s">
        <v>481</v>
      </c>
      <c r="M10966" s="102" t="s">
        <v>1074</v>
      </c>
      <c r="N10966" s="102">
        <v>6</v>
      </c>
      <c r="O10966" s="102" t="s">
        <v>1075</v>
      </c>
    </row>
    <row r="10967" spans="1:15" x14ac:dyDescent="0.25">
      <c r="A10967" s="102" t="s">
        <v>18117</v>
      </c>
      <c r="B10967" s="103" t="s">
        <v>18118</v>
      </c>
      <c r="C10967" s="103" t="s">
        <v>2526</v>
      </c>
      <c r="D10967" s="102" t="s">
        <v>296</v>
      </c>
      <c r="E10967" s="102" t="s">
        <v>275</v>
      </c>
      <c r="F10967" s="102" t="s">
        <v>18119</v>
      </c>
      <c r="H10967" s="102">
        <v>45598</v>
      </c>
      <c r="I10967" s="102" t="s">
        <v>279</v>
      </c>
      <c r="J10967" s="102" t="s">
        <v>482</v>
      </c>
      <c r="K10967" s="102" t="s">
        <v>1</v>
      </c>
      <c r="L10967" s="102" t="s">
        <v>481</v>
      </c>
      <c r="M10967" s="102" t="s">
        <v>1074</v>
      </c>
      <c r="N10967" s="102">
        <v>6</v>
      </c>
      <c r="O10967" s="102" t="s">
        <v>1075</v>
      </c>
    </row>
    <row r="10968" spans="1:15" x14ac:dyDescent="0.25">
      <c r="A10968" s="102" t="s">
        <v>18120</v>
      </c>
      <c r="B10968" s="103" t="s">
        <v>6945</v>
      </c>
      <c r="C10968" s="103" t="s">
        <v>2526</v>
      </c>
      <c r="D10968" s="102" t="s">
        <v>296</v>
      </c>
      <c r="E10968" s="102" t="s">
        <v>275</v>
      </c>
      <c r="F10968" s="102" t="s">
        <v>18121</v>
      </c>
      <c r="H10968" s="102">
        <v>45598</v>
      </c>
      <c r="I10968" s="102" t="s">
        <v>279</v>
      </c>
      <c r="J10968" s="102" t="s">
        <v>482</v>
      </c>
      <c r="K10968" s="102" t="s">
        <v>1</v>
      </c>
      <c r="L10968" s="102" t="s">
        <v>481</v>
      </c>
      <c r="M10968" s="102" t="s">
        <v>1074</v>
      </c>
      <c r="N10968" s="102">
        <v>6</v>
      </c>
      <c r="O10968" s="102" t="s">
        <v>1075</v>
      </c>
    </row>
    <row r="10969" spans="1:15" x14ac:dyDescent="0.25">
      <c r="A10969" s="102" t="s">
        <v>18122</v>
      </c>
      <c r="B10969" s="103" t="s">
        <v>18123</v>
      </c>
      <c r="C10969" s="103" t="s">
        <v>2526</v>
      </c>
      <c r="D10969" s="102" t="s">
        <v>296</v>
      </c>
      <c r="E10969" s="102" t="s">
        <v>275</v>
      </c>
      <c r="F10969" s="102" t="s">
        <v>18124</v>
      </c>
      <c r="H10969" s="102">
        <v>45598</v>
      </c>
      <c r="I10969" s="102" t="s">
        <v>279</v>
      </c>
      <c r="J10969" s="102" t="s">
        <v>482</v>
      </c>
      <c r="K10969" s="102" t="s">
        <v>1</v>
      </c>
      <c r="L10969" s="102" t="s">
        <v>481</v>
      </c>
      <c r="M10969" s="102" t="s">
        <v>1074</v>
      </c>
      <c r="N10969" s="102">
        <v>6</v>
      </c>
      <c r="O10969" s="102" t="s">
        <v>1075</v>
      </c>
    </row>
    <row r="10970" spans="1:15" x14ac:dyDescent="0.25">
      <c r="A10970" s="102" t="s">
        <v>18125</v>
      </c>
      <c r="B10970" s="103" t="s">
        <v>18126</v>
      </c>
      <c r="C10970" s="103" t="s">
        <v>2526</v>
      </c>
      <c r="D10970" s="102" t="s">
        <v>296</v>
      </c>
      <c r="E10970" s="102" t="s">
        <v>275</v>
      </c>
      <c r="F10970" s="102" t="s">
        <v>18127</v>
      </c>
      <c r="H10970" s="102">
        <v>45598</v>
      </c>
      <c r="I10970" s="102" t="s">
        <v>279</v>
      </c>
      <c r="J10970" s="102" t="s">
        <v>482</v>
      </c>
      <c r="K10970" s="102" t="s">
        <v>1</v>
      </c>
      <c r="L10970" s="102" t="s">
        <v>481</v>
      </c>
      <c r="M10970" s="102" t="s">
        <v>1074</v>
      </c>
      <c r="N10970" s="102">
        <v>6</v>
      </c>
      <c r="O10970" s="102" t="s">
        <v>1075</v>
      </c>
    </row>
    <row r="10971" spans="1:15" x14ac:dyDescent="0.25">
      <c r="A10971" s="102" t="s">
        <v>3304</v>
      </c>
      <c r="B10971" s="103" t="s">
        <v>1124</v>
      </c>
      <c r="C10971" s="103" t="s">
        <v>1180</v>
      </c>
      <c r="D10971" s="102" t="s">
        <v>296</v>
      </c>
      <c r="E10971" s="102" t="s">
        <v>275</v>
      </c>
      <c r="F10971" s="102" t="s">
        <v>18128</v>
      </c>
      <c r="H10971" s="102">
        <v>45598</v>
      </c>
      <c r="I10971" s="102" t="s">
        <v>279</v>
      </c>
      <c r="J10971" s="102" t="s">
        <v>482</v>
      </c>
      <c r="K10971" s="102" t="s">
        <v>1</v>
      </c>
      <c r="L10971" s="102" t="s">
        <v>481</v>
      </c>
      <c r="M10971" s="102" t="s">
        <v>1180</v>
      </c>
      <c r="N10971" s="102">
        <v>6</v>
      </c>
      <c r="O10971" s="102" t="s">
        <v>1075</v>
      </c>
    </row>
    <row r="10972" spans="1:15" x14ac:dyDescent="0.25">
      <c r="A10972" s="102" t="s">
        <v>3304</v>
      </c>
      <c r="B10972" s="103" t="s">
        <v>13084</v>
      </c>
      <c r="C10972" s="103" t="s">
        <v>1082</v>
      </c>
      <c r="D10972" s="102" t="s">
        <v>296</v>
      </c>
      <c r="E10972" s="102" t="s">
        <v>275</v>
      </c>
      <c r="F10972" s="102" t="s">
        <v>18129</v>
      </c>
      <c r="H10972" s="102">
        <v>45598</v>
      </c>
      <c r="I10972" s="102" t="s">
        <v>279</v>
      </c>
      <c r="J10972" s="102" t="s">
        <v>482</v>
      </c>
      <c r="K10972" s="102" t="s">
        <v>1</v>
      </c>
      <c r="L10972" s="102" t="s">
        <v>481</v>
      </c>
      <c r="M10972" s="102" t="s">
        <v>1082</v>
      </c>
      <c r="N10972" s="102">
        <v>6</v>
      </c>
      <c r="O10972" s="102" t="s">
        <v>1075</v>
      </c>
    </row>
    <row r="10973" spans="1:15" x14ac:dyDescent="0.25">
      <c r="A10973" s="102" t="s">
        <v>18130</v>
      </c>
      <c r="B10973" s="103" t="s">
        <v>15940</v>
      </c>
      <c r="C10973" s="103" t="s">
        <v>274</v>
      </c>
      <c r="D10973" s="102" t="s">
        <v>296</v>
      </c>
      <c r="E10973" s="102" t="s">
        <v>275</v>
      </c>
      <c r="F10973" s="102" t="s">
        <v>18131</v>
      </c>
      <c r="H10973" s="102">
        <v>45598</v>
      </c>
      <c r="I10973" s="102" t="s">
        <v>279</v>
      </c>
      <c r="J10973" s="102" t="s">
        <v>482</v>
      </c>
      <c r="K10973" s="102" t="s">
        <v>1</v>
      </c>
      <c r="L10973" s="102" t="s">
        <v>481</v>
      </c>
      <c r="M10973" s="102" t="s">
        <v>1074</v>
      </c>
      <c r="N10973" s="102">
        <v>6</v>
      </c>
      <c r="O10973" s="102" t="s">
        <v>1075</v>
      </c>
    </row>
    <row r="10974" spans="1:15" x14ac:dyDescent="0.25">
      <c r="A10974" s="102" t="s">
        <v>18132</v>
      </c>
      <c r="B10974" s="103" t="s">
        <v>18133</v>
      </c>
      <c r="C10974" s="103" t="s">
        <v>1225</v>
      </c>
      <c r="D10974" s="102" t="s">
        <v>281</v>
      </c>
      <c r="E10974" s="102" t="s">
        <v>275</v>
      </c>
      <c r="F10974" s="102" t="s">
        <v>18134</v>
      </c>
      <c r="H10974" s="102">
        <v>45598</v>
      </c>
      <c r="I10974" s="102" t="s">
        <v>279</v>
      </c>
      <c r="J10974" s="102" t="s">
        <v>482</v>
      </c>
      <c r="K10974" s="102" t="s">
        <v>1</v>
      </c>
      <c r="L10974" s="102" t="s">
        <v>481</v>
      </c>
      <c r="M10974" s="102" t="s">
        <v>1074</v>
      </c>
      <c r="N10974" s="102">
        <v>6</v>
      </c>
      <c r="O10974" s="102" t="s">
        <v>1075</v>
      </c>
    </row>
    <row r="10975" spans="1:15" x14ac:dyDescent="0.25">
      <c r="A10975" s="102" t="s">
        <v>18135</v>
      </c>
      <c r="B10975" s="103" t="s">
        <v>18136</v>
      </c>
      <c r="C10975" s="103" t="s">
        <v>2655</v>
      </c>
      <c r="D10975" s="102" t="s">
        <v>296</v>
      </c>
      <c r="E10975" s="102" t="s">
        <v>275</v>
      </c>
      <c r="F10975" s="102" t="s">
        <v>18137</v>
      </c>
      <c r="H10975" s="102">
        <v>45598</v>
      </c>
      <c r="I10975" s="102" t="s">
        <v>279</v>
      </c>
      <c r="J10975" s="102" t="s">
        <v>482</v>
      </c>
      <c r="K10975" s="102" t="s">
        <v>1</v>
      </c>
      <c r="L10975" s="102" t="s">
        <v>481</v>
      </c>
      <c r="M10975" s="102" t="s">
        <v>1074</v>
      </c>
      <c r="N10975" s="102">
        <v>6</v>
      </c>
      <c r="O10975" s="102" t="s">
        <v>1075</v>
      </c>
    </row>
    <row r="10976" spans="1:15" x14ac:dyDescent="0.25">
      <c r="A10976" s="102" t="s">
        <v>18138</v>
      </c>
      <c r="B10976" s="103" t="s">
        <v>2660</v>
      </c>
      <c r="C10976" s="103" t="s">
        <v>1077</v>
      </c>
      <c r="D10976" s="102" t="s">
        <v>281</v>
      </c>
      <c r="E10976" s="102" t="s">
        <v>275</v>
      </c>
      <c r="F10976" s="102" t="s">
        <v>18139</v>
      </c>
      <c r="H10976" s="102">
        <v>45598</v>
      </c>
      <c r="I10976" s="102" t="s">
        <v>279</v>
      </c>
      <c r="J10976" s="102" t="s">
        <v>482</v>
      </c>
      <c r="K10976" s="102" t="s">
        <v>1</v>
      </c>
      <c r="L10976" s="102" t="s">
        <v>481</v>
      </c>
      <c r="M10976" s="102" t="s">
        <v>1074</v>
      </c>
      <c r="N10976" s="102">
        <v>6</v>
      </c>
      <c r="O10976" s="102" t="s">
        <v>1075</v>
      </c>
    </row>
    <row r="10977" spans="1:15" x14ac:dyDescent="0.25">
      <c r="A10977" s="102" t="s">
        <v>18140</v>
      </c>
      <c r="B10977" s="103" t="s">
        <v>15068</v>
      </c>
      <c r="C10977" s="103" t="s">
        <v>2526</v>
      </c>
      <c r="D10977" s="102" t="s">
        <v>296</v>
      </c>
      <c r="E10977" s="102" t="s">
        <v>275</v>
      </c>
      <c r="F10977" s="102" t="s">
        <v>18141</v>
      </c>
      <c r="H10977" s="102">
        <v>45598</v>
      </c>
      <c r="I10977" s="102" t="s">
        <v>279</v>
      </c>
      <c r="J10977" s="102" t="s">
        <v>482</v>
      </c>
      <c r="K10977" s="102" t="s">
        <v>1</v>
      </c>
      <c r="L10977" s="102" t="s">
        <v>481</v>
      </c>
      <c r="M10977" s="102" t="s">
        <v>1074</v>
      </c>
      <c r="N10977" s="102">
        <v>6</v>
      </c>
      <c r="O10977" s="102" t="s">
        <v>1075</v>
      </c>
    </row>
    <row r="10978" spans="1:15" x14ac:dyDescent="0.25">
      <c r="A10978" s="102" t="s">
        <v>18142</v>
      </c>
      <c r="B10978" s="103" t="s">
        <v>5075</v>
      </c>
      <c r="C10978" s="103" t="s">
        <v>2526</v>
      </c>
      <c r="D10978" s="102" t="s">
        <v>296</v>
      </c>
      <c r="E10978" s="102" t="s">
        <v>275</v>
      </c>
      <c r="F10978" s="102" t="s">
        <v>18143</v>
      </c>
      <c r="H10978" s="102">
        <v>45598</v>
      </c>
      <c r="I10978" s="102" t="s">
        <v>279</v>
      </c>
      <c r="J10978" s="102" t="s">
        <v>482</v>
      </c>
      <c r="K10978" s="102" t="s">
        <v>1</v>
      </c>
      <c r="L10978" s="102" t="s">
        <v>481</v>
      </c>
      <c r="M10978" s="102" t="s">
        <v>1074</v>
      </c>
      <c r="N10978" s="102">
        <v>6</v>
      </c>
      <c r="O10978" s="102" t="s">
        <v>1075</v>
      </c>
    </row>
    <row r="10979" spans="1:15" x14ac:dyDescent="0.25">
      <c r="A10979" s="102" t="s">
        <v>18144</v>
      </c>
      <c r="B10979" s="103" t="s">
        <v>1487</v>
      </c>
      <c r="C10979" s="103" t="s">
        <v>1225</v>
      </c>
      <c r="D10979" s="102" t="s">
        <v>281</v>
      </c>
      <c r="E10979" s="102" t="s">
        <v>275</v>
      </c>
      <c r="F10979" s="102" t="s">
        <v>18145</v>
      </c>
      <c r="H10979" s="102">
        <v>45598</v>
      </c>
      <c r="I10979" s="102" t="s">
        <v>279</v>
      </c>
      <c r="J10979" s="102" t="s">
        <v>482</v>
      </c>
      <c r="K10979" s="102" t="s">
        <v>1</v>
      </c>
      <c r="L10979" s="102" t="s">
        <v>481</v>
      </c>
      <c r="M10979" s="102" t="s">
        <v>1074</v>
      </c>
      <c r="N10979" s="102">
        <v>6</v>
      </c>
      <c r="O10979" s="102" t="s">
        <v>1075</v>
      </c>
    </row>
    <row r="10980" spans="1:15" x14ac:dyDescent="0.25">
      <c r="A10980" s="102" t="s">
        <v>18146</v>
      </c>
      <c r="B10980" s="103" t="s">
        <v>15056</v>
      </c>
      <c r="C10980" s="103" t="s">
        <v>2655</v>
      </c>
      <c r="D10980" s="102" t="s">
        <v>296</v>
      </c>
      <c r="E10980" s="102" t="s">
        <v>275</v>
      </c>
      <c r="F10980" s="102" t="s">
        <v>18147</v>
      </c>
      <c r="H10980" s="102">
        <v>45598</v>
      </c>
      <c r="I10980" s="102" t="s">
        <v>279</v>
      </c>
      <c r="J10980" s="102" t="s">
        <v>482</v>
      </c>
      <c r="K10980" s="102" t="s">
        <v>1</v>
      </c>
      <c r="L10980" s="102" t="s">
        <v>481</v>
      </c>
      <c r="M10980" s="102" t="s">
        <v>1074</v>
      </c>
      <c r="N10980" s="102">
        <v>6</v>
      </c>
      <c r="O10980" s="102" t="s">
        <v>1075</v>
      </c>
    </row>
    <row r="10981" spans="1:15" x14ac:dyDescent="0.25">
      <c r="A10981" s="102" t="s">
        <v>18148</v>
      </c>
      <c r="B10981" s="103" t="s">
        <v>18118</v>
      </c>
      <c r="C10981" s="103" t="s">
        <v>2526</v>
      </c>
      <c r="D10981" s="102" t="s">
        <v>296</v>
      </c>
      <c r="E10981" s="102" t="s">
        <v>275</v>
      </c>
      <c r="F10981" s="102" t="s">
        <v>18149</v>
      </c>
      <c r="H10981" s="102">
        <v>45598</v>
      </c>
      <c r="I10981" s="102" t="s">
        <v>279</v>
      </c>
      <c r="J10981" s="102" t="s">
        <v>482</v>
      </c>
      <c r="K10981" s="102" t="s">
        <v>1</v>
      </c>
      <c r="L10981" s="102" t="s">
        <v>481</v>
      </c>
      <c r="M10981" s="102" t="s">
        <v>1074</v>
      </c>
      <c r="N10981" s="102">
        <v>6</v>
      </c>
      <c r="O10981" s="102" t="s">
        <v>1075</v>
      </c>
    </row>
    <row r="10982" spans="1:15" x14ac:dyDescent="0.25">
      <c r="A10982" s="102" t="s">
        <v>18150</v>
      </c>
      <c r="B10982" s="103" t="s">
        <v>1627</v>
      </c>
      <c r="C10982" s="103" t="s">
        <v>277</v>
      </c>
      <c r="D10982" s="102" t="s">
        <v>296</v>
      </c>
      <c r="E10982" s="102" t="s">
        <v>275</v>
      </c>
      <c r="F10982" s="102" t="s">
        <v>18151</v>
      </c>
      <c r="H10982" s="102">
        <v>45598</v>
      </c>
      <c r="I10982" s="102" t="s">
        <v>279</v>
      </c>
      <c r="J10982" s="102" t="s">
        <v>482</v>
      </c>
      <c r="K10982" s="102" t="s">
        <v>1</v>
      </c>
      <c r="L10982" s="102" t="s">
        <v>481</v>
      </c>
      <c r="M10982" s="102" t="s">
        <v>1074</v>
      </c>
      <c r="N10982" s="102">
        <v>6</v>
      </c>
      <c r="O10982" s="102" t="s">
        <v>1075</v>
      </c>
    </row>
    <row r="10983" spans="1:15" x14ac:dyDescent="0.25">
      <c r="A10983" s="102" t="s">
        <v>18152</v>
      </c>
      <c r="B10983" s="103" t="s">
        <v>2214</v>
      </c>
      <c r="C10983" s="103" t="s">
        <v>1118</v>
      </c>
      <c r="D10983" s="102" t="s">
        <v>152</v>
      </c>
      <c r="E10983" s="102" t="s">
        <v>275</v>
      </c>
      <c r="F10983" s="102" t="s">
        <v>18153</v>
      </c>
      <c r="H10983" s="102">
        <v>45598</v>
      </c>
      <c r="I10983" s="102" t="s">
        <v>279</v>
      </c>
      <c r="J10983" s="102" t="s">
        <v>482</v>
      </c>
      <c r="K10983" s="102" t="s">
        <v>1</v>
      </c>
      <c r="L10983" s="102" t="s">
        <v>481</v>
      </c>
      <c r="M10983" s="102" t="s">
        <v>1074</v>
      </c>
      <c r="N10983" s="102">
        <v>6</v>
      </c>
      <c r="O10983" s="102" t="s">
        <v>1075</v>
      </c>
    </row>
    <row r="10984" spans="1:15" x14ac:dyDescent="0.25">
      <c r="A10984" s="102" t="s">
        <v>18154</v>
      </c>
      <c r="B10984" s="103" t="s">
        <v>18155</v>
      </c>
      <c r="C10984" s="103" t="s">
        <v>1077</v>
      </c>
      <c r="D10984" s="102" t="s">
        <v>281</v>
      </c>
      <c r="E10984" s="102" t="s">
        <v>275</v>
      </c>
      <c r="F10984" s="102" t="s">
        <v>18156</v>
      </c>
      <c r="H10984" s="102">
        <v>45598</v>
      </c>
      <c r="I10984" s="102" t="s">
        <v>279</v>
      </c>
      <c r="J10984" s="102" t="s">
        <v>482</v>
      </c>
      <c r="K10984" s="102" t="s">
        <v>1</v>
      </c>
      <c r="L10984" s="102" t="s">
        <v>481</v>
      </c>
      <c r="M10984" s="102" t="s">
        <v>1074</v>
      </c>
      <c r="N10984" s="102">
        <v>6</v>
      </c>
      <c r="O10984" s="102" t="s">
        <v>1075</v>
      </c>
    </row>
    <row r="10985" spans="1:15" x14ac:dyDescent="0.25">
      <c r="A10985" s="102" t="s">
        <v>18157</v>
      </c>
      <c r="B10985" s="103" t="s">
        <v>9568</v>
      </c>
      <c r="C10985" s="103" t="s">
        <v>2526</v>
      </c>
      <c r="D10985" s="102" t="s">
        <v>296</v>
      </c>
      <c r="E10985" s="102" t="s">
        <v>275</v>
      </c>
      <c r="F10985" s="102" t="s">
        <v>18158</v>
      </c>
      <c r="H10985" s="102">
        <v>45598</v>
      </c>
      <c r="I10985" s="102" t="s">
        <v>279</v>
      </c>
      <c r="J10985" s="102" t="s">
        <v>482</v>
      </c>
      <c r="K10985" s="102" t="s">
        <v>1</v>
      </c>
      <c r="L10985" s="102" t="s">
        <v>481</v>
      </c>
      <c r="M10985" s="102" t="s">
        <v>1074</v>
      </c>
      <c r="N10985" s="102">
        <v>6</v>
      </c>
      <c r="O10985" s="102" t="s">
        <v>1075</v>
      </c>
    </row>
    <row r="10986" spans="1:15" x14ac:dyDescent="0.25">
      <c r="A10986" s="102" t="s">
        <v>13777</v>
      </c>
      <c r="B10986" s="103" t="s">
        <v>17414</v>
      </c>
      <c r="C10986" s="103" t="s">
        <v>1360</v>
      </c>
      <c r="D10986" s="102" t="s">
        <v>2881</v>
      </c>
      <c r="E10986" s="102" t="s">
        <v>275</v>
      </c>
      <c r="F10986" s="102" t="s">
        <v>18159</v>
      </c>
      <c r="G10986" s="102" t="s">
        <v>17416</v>
      </c>
      <c r="H10986" s="102">
        <v>45598</v>
      </c>
      <c r="I10986" s="102" t="s">
        <v>295</v>
      </c>
      <c r="J10986" s="102" t="s">
        <v>1</v>
      </c>
      <c r="K10986" s="102" t="s">
        <v>291</v>
      </c>
      <c r="L10986" s="102" t="s">
        <v>294</v>
      </c>
      <c r="M10986" s="102" t="s">
        <v>1074</v>
      </c>
      <c r="N10986" s="102">
        <v>6</v>
      </c>
      <c r="O10986" s="102" t="s">
        <v>1075</v>
      </c>
    </row>
    <row r="10987" spans="1:15" x14ac:dyDescent="0.25">
      <c r="A10987" s="102" t="s">
        <v>13777</v>
      </c>
      <c r="B10987" s="103" t="s">
        <v>5171</v>
      </c>
      <c r="C10987" s="103" t="s">
        <v>1360</v>
      </c>
      <c r="D10987" s="102" t="s">
        <v>2881</v>
      </c>
      <c r="E10987" s="102" t="s">
        <v>275</v>
      </c>
      <c r="F10987" s="102" t="s">
        <v>18160</v>
      </c>
      <c r="G10987" s="102" t="s">
        <v>17418</v>
      </c>
      <c r="H10987" s="102">
        <v>45598</v>
      </c>
      <c r="I10987" s="102" t="s">
        <v>295</v>
      </c>
      <c r="J10987" s="102" t="s">
        <v>1</v>
      </c>
      <c r="K10987" s="102" t="s">
        <v>291</v>
      </c>
      <c r="L10987" s="102" t="s">
        <v>294</v>
      </c>
      <c r="M10987" s="102" t="s">
        <v>1074</v>
      </c>
      <c r="N10987" s="102">
        <v>6</v>
      </c>
      <c r="O10987" s="102" t="s">
        <v>1075</v>
      </c>
    </row>
    <row r="10988" spans="1:15" x14ac:dyDescent="0.25">
      <c r="A10988" s="102" t="s">
        <v>13777</v>
      </c>
      <c r="B10988" s="103" t="s">
        <v>17419</v>
      </c>
      <c r="C10988" s="103" t="s">
        <v>1118</v>
      </c>
      <c r="D10988" s="102" t="s">
        <v>2881</v>
      </c>
      <c r="E10988" s="102" t="s">
        <v>275</v>
      </c>
      <c r="F10988" s="102" t="s">
        <v>18161</v>
      </c>
      <c r="G10988" s="102" t="s">
        <v>17421</v>
      </c>
      <c r="H10988" s="102">
        <v>45598</v>
      </c>
      <c r="I10988" s="102" t="s">
        <v>295</v>
      </c>
      <c r="J10988" s="102" t="s">
        <v>1</v>
      </c>
      <c r="K10988" s="102" t="s">
        <v>291</v>
      </c>
      <c r="L10988" s="102" t="s">
        <v>294</v>
      </c>
      <c r="M10988" s="102" t="s">
        <v>1074</v>
      </c>
      <c r="N10988" s="102">
        <v>6</v>
      </c>
      <c r="O10988" s="102" t="s">
        <v>1075</v>
      </c>
    </row>
    <row r="10989" spans="1:15" x14ac:dyDescent="0.25">
      <c r="A10989" s="102" t="s">
        <v>17422</v>
      </c>
      <c r="B10989" s="103" t="s">
        <v>1515</v>
      </c>
      <c r="C10989" s="103" t="s">
        <v>274</v>
      </c>
      <c r="D10989" s="102" t="s">
        <v>152</v>
      </c>
      <c r="E10989" s="102" t="s">
        <v>275</v>
      </c>
      <c r="F10989" s="102" t="s">
        <v>18162</v>
      </c>
      <c r="H10989" s="102">
        <v>45598</v>
      </c>
      <c r="I10989" s="102" t="s">
        <v>295</v>
      </c>
      <c r="J10989" s="102" t="s">
        <v>1</v>
      </c>
      <c r="K10989" s="102" t="s">
        <v>291</v>
      </c>
      <c r="L10989" s="102" t="s">
        <v>294</v>
      </c>
      <c r="M10989" s="102" t="s">
        <v>1074</v>
      </c>
      <c r="N10989" s="102">
        <v>6</v>
      </c>
      <c r="O10989" s="102" t="s">
        <v>1075</v>
      </c>
    </row>
    <row r="10990" spans="1:15" x14ac:dyDescent="0.25">
      <c r="A10990" s="102" t="s">
        <v>17422</v>
      </c>
      <c r="B10990" s="103" t="s">
        <v>17424</v>
      </c>
      <c r="C10990" s="103" t="s">
        <v>274</v>
      </c>
      <c r="D10990" s="102" t="s">
        <v>152</v>
      </c>
      <c r="E10990" s="102" t="s">
        <v>275</v>
      </c>
      <c r="F10990" s="102" t="s">
        <v>18163</v>
      </c>
      <c r="H10990" s="102">
        <v>45598</v>
      </c>
      <c r="I10990" s="102" t="s">
        <v>295</v>
      </c>
      <c r="J10990" s="102" t="s">
        <v>1</v>
      </c>
      <c r="K10990" s="102" t="s">
        <v>291</v>
      </c>
      <c r="L10990" s="102" t="s">
        <v>294</v>
      </c>
      <c r="M10990" s="102" t="s">
        <v>1074</v>
      </c>
      <c r="N10990" s="102">
        <v>6</v>
      </c>
      <c r="O10990" s="102" t="s">
        <v>1075</v>
      </c>
    </row>
    <row r="10991" spans="1:15" x14ac:dyDescent="0.25">
      <c r="A10991" s="102" t="s">
        <v>17426</v>
      </c>
      <c r="B10991" s="103" t="s">
        <v>17427</v>
      </c>
      <c r="C10991" s="103" t="s">
        <v>274</v>
      </c>
      <c r="D10991" s="102" t="s">
        <v>2881</v>
      </c>
      <c r="E10991" s="102" t="s">
        <v>275</v>
      </c>
      <c r="F10991" s="102" t="s">
        <v>18164</v>
      </c>
      <c r="G10991" s="102" t="s">
        <v>17429</v>
      </c>
      <c r="H10991" s="102">
        <v>45598</v>
      </c>
      <c r="I10991" s="102" t="s">
        <v>295</v>
      </c>
      <c r="J10991" s="102" t="s">
        <v>1</v>
      </c>
      <c r="K10991" s="102" t="s">
        <v>291</v>
      </c>
      <c r="L10991" s="102" t="s">
        <v>294</v>
      </c>
      <c r="M10991" s="102" t="s">
        <v>1074</v>
      </c>
      <c r="N10991" s="102">
        <v>6</v>
      </c>
      <c r="O10991" s="102" t="s">
        <v>1075</v>
      </c>
    </row>
    <row r="10992" spans="1:15" x14ac:dyDescent="0.25">
      <c r="A10992" s="102" t="s">
        <v>2889</v>
      </c>
      <c r="B10992" s="103" t="s">
        <v>1080</v>
      </c>
      <c r="C10992" s="103" t="s">
        <v>277</v>
      </c>
      <c r="D10992" s="102" t="s">
        <v>136</v>
      </c>
      <c r="E10992" s="102" t="s">
        <v>275</v>
      </c>
      <c r="F10992" s="102" t="s">
        <v>18165</v>
      </c>
      <c r="G10992" s="102">
        <v>21148</v>
      </c>
      <c r="H10992" s="102">
        <v>45598</v>
      </c>
      <c r="I10992" s="102" t="s">
        <v>295</v>
      </c>
      <c r="J10992" s="102" t="s">
        <v>1</v>
      </c>
      <c r="K10992" s="102" t="s">
        <v>291</v>
      </c>
      <c r="L10992" s="102" t="s">
        <v>294</v>
      </c>
      <c r="M10992" s="102" t="s">
        <v>1074</v>
      </c>
      <c r="N10992" s="102">
        <v>6</v>
      </c>
      <c r="O10992" s="102" t="s">
        <v>1075</v>
      </c>
    </row>
    <row r="10993" spans="1:15" x14ac:dyDescent="0.25">
      <c r="A10993" s="102" t="s">
        <v>17431</v>
      </c>
      <c r="B10993" s="103" t="s">
        <v>1248</v>
      </c>
      <c r="C10993" s="103" t="s">
        <v>1225</v>
      </c>
      <c r="D10993" s="102" t="s">
        <v>282</v>
      </c>
      <c r="E10993" s="102" t="s">
        <v>275</v>
      </c>
      <c r="F10993" s="102" t="s">
        <v>18166</v>
      </c>
      <c r="H10993" s="102">
        <v>45598</v>
      </c>
      <c r="I10993" s="102" t="s">
        <v>295</v>
      </c>
      <c r="J10993" s="102" t="s">
        <v>1</v>
      </c>
      <c r="K10993" s="102" t="s">
        <v>291</v>
      </c>
      <c r="L10993" s="102" t="s">
        <v>294</v>
      </c>
      <c r="M10993" s="102" t="s">
        <v>1074</v>
      </c>
      <c r="N10993" s="102">
        <v>6</v>
      </c>
      <c r="O10993" s="102" t="s">
        <v>1075</v>
      </c>
    </row>
    <row r="10994" spans="1:15" x14ac:dyDescent="0.25">
      <c r="A10994" s="102" t="s">
        <v>17433</v>
      </c>
      <c r="B10994" s="103" t="s">
        <v>1690</v>
      </c>
      <c r="C10994" s="103" t="s">
        <v>277</v>
      </c>
      <c r="D10994" s="102" t="s">
        <v>136</v>
      </c>
      <c r="E10994" s="102" t="s">
        <v>275</v>
      </c>
      <c r="F10994" s="102" t="s">
        <v>18167</v>
      </c>
      <c r="G10994" s="102">
        <v>35193</v>
      </c>
      <c r="H10994" s="102">
        <v>45598</v>
      </c>
      <c r="I10994" s="102" t="s">
        <v>295</v>
      </c>
      <c r="J10994" s="102" t="s">
        <v>1</v>
      </c>
      <c r="K10994" s="102" t="s">
        <v>291</v>
      </c>
      <c r="L10994" s="102" t="s">
        <v>294</v>
      </c>
      <c r="M10994" s="102" t="s">
        <v>1074</v>
      </c>
      <c r="N10994" s="102">
        <v>6</v>
      </c>
      <c r="O10994" s="102" t="s">
        <v>1075</v>
      </c>
    </row>
    <row r="10995" spans="1:15" x14ac:dyDescent="0.25">
      <c r="A10995" s="102" t="s">
        <v>17433</v>
      </c>
      <c r="B10995" s="103" t="s">
        <v>1132</v>
      </c>
      <c r="C10995" s="103" t="s">
        <v>274</v>
      </c>
      <c r="D10995" s="102" t="s">
        <v>136</v>
      </c>
      <c r="E10995" s="102" t="s">
        <v>275</v>
      </c>
      <c r="F10995" s="102" t="s">
        <v>18168</v>
      </c>
      <c r="G10995" s="102">
        <v>36815</v>
      </c>
      <c r="H10995" s="102">
        <v>45598</v>
      </c>
      <c r="I10995" s="102" t="s">
        <v>295</v>
      </c>
      <c r="J10995" s="102" t="s">
        <v>1</v>
      </c>
      <c r="K10995" s="102" t="s">
        <v>291</v>
      </c>
      <c r="L10995" s="102" t="s">
        <v>294</v>
      </c>
      <c r="M10995" s="102" t="s">
        <v>1074</v>
      </c>
      <c r="N10995" s="102">
        <v>6</v>
      </c>
      <c r="O10995" s="102" t="s">
        <v>1075</v>
      </c>
    </row>
    <row r="10996" spans="1:15" x14ac:dyDescent="0.25">
      <c r="A10996" s="102" t="s">
        <v>17436</v>
      </c>
      <c r="B10996" s="103" t="s">
        <v>1417</v>
      </c>
      <c r="C10996" s="103" t="s">
        <v>274</v>
      </c>
      <c r="D10996" s="102" t="s">
        <v>136</v>
      </c>
      <c r="E10996" s="102" t="s">
        <v>275</v>
      </c>
      <c r="F10996" s="102" t="s">
        <v>18169</v>
      </c>
      <c r="G10996" s="102">
        <v>24733</v>
      </c>
      <c r="H10996" s="102">
        <v>45598</v>
      </c>
      <c r="I10996" s="102" t="s">
        <v>295</v>
      </c>
      <c r="J10996" s="102" t="s">
        <v>1</v>
      </c>
      <c r="K10996" s="102" t="s">
        <v>291</v>
      </c>
      <c r="L10996" s="102" t="s">
        <v>294</v>
      </c>
      <c r="M10996" s="102" t="s">
        <v>1074</v>
      </c>
      <c r="N10996" s="102">
        <v>6</v>
      </c>
      <c r="O10996" s="102" t="s">
        <v>1075</v>
      </c>
    </row>
    <row r="10997" spans="1:15" x14ac:dyDescent="0.25">
      <c r="A10997" s="102" t="s">
        <v>17438</v>
      </c>
      <c r="B10997" s="103" t="s">
        <v>1392</v>
      </c>
      <c r="C10997" s="103" t="s">
        <v>274</v>
      </c>
      <c r="D10997" s="102" t="s">
        <v>136</v>
      </c>
      <c r="E10997" s="102" t="s">
        <v>275</v>
      </c>
      <c r="F10997" s="102" t="s">
        <v>18170</v>
      </c>
      <c r="G10997" s="102">
        <v>23534</v>
      </c>
      <c r="H10997" s="102">
        <v>45598</v>
      </c>
      <c r="I10997" s="102" t="s">
        <v>295</v>
      </c>
      <c r="J10997" s="102" t="s">
        <v>1</v>
      </c>
      <c r="K10997" s="102" t="s">
        <v>291</v>
      </c>
      <c r="L10997" s="102" t="s">
        <v>294</v>
      </c>
      <c r="M10997" s="102" t="s">
        <v>1074</v>
      </c>
      <c r="N10997" s="102">
        <v>6</v>
      </c>
      <c r="O10997" s="102" t="s">
        <v>1075</v>
      </c>
    </row>
    <row r="10998" spans="1:15" x14ac:dyDescent="0.25">
      <c r="A10998" s="102" t="s">
        <v>1202</v>
      </c>
      <c r="B10998" s="103" t="s">
        <v>17440</v>
      </c>
      <c r="C10998" s="103" t="s">
        <v>1118</v>
      </c>
      <c r="D10998" s="102" t="s">
        <v>318</v>
      </c>
      <c r="E10998" s="102" t="s">
        <v>275</v>
      </c>
      <c r="F10998" s="102" t="s">
        <v>18171</v>
      </c>
      <c r="H10998" s="102">
        <v>45598</v>
      </c>
      <c r="I10998" s="102" t="s">
        <v>295</v>
      </c>
      <c r="J10998" s="102" t="s">
        <v>1</v>
      </c>
      <c r="K10998" s="102" t="s">
        <v>291</v>
      </c>
      <c r="L10998" s="102" t="s">
        <v>294</v>
      </c>
      <c r="M10998" s="102" t="s">
        <v>1074</v>
      </c>
      <c r="N10998" s="102">
        <v>6</v>
      </c>
      <c r="O10998" s="102" t="s">
        <v>1075</v>
      </c>
    </row>
    <row r="10999" spans="1:15" x14ac:dyDescent="0.25">
      <c r="A10999" s="102" t="s">
        <v>1202</v>
      </c>
      <c r="B10999" s="103" t="s">
        <v>12977</v>
      </c>
      <c r="C10999" s="103" t="s">
        <v>1118</v>
      </c>
      <c r="D10999" s="102" t="s">
        <v>2881</v>
      </c>
      <c r="E10999" s="102" t="s">
        <v>275</v>
      </c>
      <c r="F10999" s="102" t="s">
        <v>18172</v>
      </c>
      <c r="G10999" s="102" t="s">
        <v>17443</v>
      </c>
      <c r="H10999" s="102">
        <v>45598</v>
      </c>
      <c r="I10999" s="102" t="s">
        <v>295</v>
      </c>
      <c r="J10999" s="102" t="s">
        <v>1</v>
      </c>
      <c r="K10999" s="102" t="s">
        <v>291</v>
      </c>
      <c r="L10999" s="102" t="s">
        <v>294</v>
      </c>
      <c r="M10999" s="102" t="s">
        <v>1074</v>
      </c>
      <c r="N10999" s="102">
        <v>6</v>
      </c>
      <c r="O10999" s="102" t="s">
        <v>1075</v>
      </c>
    </row>
    <row r="11000" spans="1:15" x14ac:dyDescent="0.25">
      <c r="A11000" s="102" t="s">
        <v>9117</v>
      </c>
      <c r="B11000" s="103" t="s">
        <v>1122</v>
      </c>
      <c r="C11000" s="103" t="s">
        <v>274</v>
      </c>
      <c r="D11000" s="102" t="s">
        <v>152</v>
      </c>
      <c r="E11000" s="102" t="s">
        <v>275</v>
      </c>
      <c r="F11000" s="102" t="s">
        <v>18173</v>
      </c>
      <c r="H11000" s="102">
        <v>45598</v>
      </c>
      <c r="I11000" s="102" t="s">
        <v>295</v>
      </c>
      <c r="J11000" s="102" t="s">
        <v>1</v>
      </c>
      <c r="K11000" s="102" t="s">
        <v>291</v>
      </c>
      <c r="L11000" s="102" t="s">
        <v>294</v>
      </c>
      <c r="M11000" s="102" t="s">
        <v>1074</v>
      </c>
      <c r="N11000" s="102">
        <v>6</v>
      </c>
      <c r="O11000" s="102" t="s">
        <v>1075</v>
      </c>
    </row>
    <row r="11001" spans="1:15" x14ac:dyDescent="0.25">
      <c r="A11001" s="102" t="s">
        <v>9117</v>
      </c>
      <c r="B11001" s="103" t="s">
        <v>1197</v>
      </c>
      <c r="C11001" s="103" t="s">
        <v>274</v>
      </c>
      <c r="D11001" s="102" t="s">
        <v>152</v>
      </c>
      <c r="E11001" s="102" t="s">
        <v>275</v>
      </c>
      <c r="F11001" s="102" t="s">
        <v>18174</v>
      </c>
      <c r="H11001" s="102">
        <v>45598</v>
      </c>
      <c r="I11001" s="102" t="s">
        <v>295</v>
      </c>
      <c r="J11001" s="102" t="s">
        <v>1</v>
      </c>
      <c r="K11001" s="102" t="s">
        <v>291</v>
      </c>
      <c r="L11001" s="102" t="s">
        <v>294</v>
      </c>
      <c r="M11001" s="102" t="s">
        <v>1074</v>
      </c>
      <c r="N11001" s="102">
        <v>6</v>
      </c>
      <c r="O11001" s="102" t="s">
        <v>1075</v>
      </c>
    </row>
    <row r="11002" spans="1:15" x14ac:dyDescent="0.25">
      <c r="A11002" s="102" t="s">
        <v>9117</v>
      </c>
      <c r="B11002" s="103" t="s">
        <v>1392</v>
      </c>
      <c r="C11002" s="103" t="s">
        <v>274</v>
      </c>
      <c r="D11002" s="102" t="s">
        <v>152</v>
      </c>
      <c r="E11002" s="102" t="s">
        <v>275</v>
      </c>
      <c r="F11002" s="102" t="s">
        <v>18175</v>
      </c>
      <c r="H11002" s="102">
        <v>45598</v>
      </c>
      <c r="I11002" s="102" t="s">
        <v>295</v>
      </c>
      <c r="J11002" s="102" t="s">
        <v>1</v>
      </c>
      <c r="K11002" s="102" t="s">
        <v>291</v>
      </c>
      <c r="L11002" s="102" t="s">
        <v>294</v>
      </c>
      <c r="M11002" s="102" t="s">
        <v>1074</v>
      </c>
      <c r="N11002" s="102">
        <v>6</v>
      </c>
      <c r="O11002" s="102" t="s">
        <v>1075</v>
      </c>
    </row>
    <row r="11003" spans="1:15" x14ac:dyDescent="0.25">
      <c r="A11003" s="102" t="s">
        <v>17837</v>
      </c>
      <c r="B11003" s="103" t="s">
        <v>1764</v>
      </c>
      <c r="C11003" s="103" t="s">
        <v>274</v>
      </c>
      <c r="D11003" s="102" t="s">
        <v>152</v>
      </c>
      <c r="E11003" s="102" t="s">
        <v>275</v>
      </c>
      <c r="F11003" s="102" t="s">
        <v>18176</v>
      </c>
      <c r="H11003" s="102">
        <v>45598</v>
      </c>
      <c r="I11003" s="102" t="s">
        <v>295</v>
      </c>
      <c r="J11003" s="102" t="s">
        <v>1</v>
      </c>
      <c r="K11003" s="102" t="s">
        <v>291</v>
      </c>
      <c r="L11003" s="102" t="s">
        <v>294</v>
      </c>
      <c r="M11003" s="102" t="s">
        <v>1074</v>
      </c>
      <c r="N11003" s="102">
        <v>6</v>
      </c>
      <c r="O11003" s="102" t="s">
        <v>1075</v>
      </c>
    </row>
    <row r="11004" spans="1:15" x14ac:dyDescent="0.25">
      <c r="A11004" s="102" t="s">
        <v>17447</v>
      </c>
      <c r="B11004" s="103" t="s">
        <v>14760</v>
      </c>
      <c r="C11004" s="103" t="s">
        <v>274</v>
      </c>
      <c r="D11004" s="102" t="s">
        <v>2881</v>
      </c>
      <c r="E11004" s="102" t="s">
        <v>275</v>
      </c>
      <c r="F11004" s="102" t="s">
        <v>18177</v>
      </c>
      <c r="G11004" s="102" t="s">
        <v>18178</v>
      </c>
      <c r="H11004" s="102">
        <v>45598</v>
      </c>
      <c r="I11004" s="102" t="s">
        <v>295</v>
      </c>
      <c r="J11004" s="102" t="s">
        <v>1</v>
      </c>
      <c r="K11004" s="102" t="s">
        <v>291</v>
      </c>
      <c r="L11004" s="102" t="s">
        <v>294</v>
      </c>
      <c r="M11004" s="102" t="s">
        <v>1074</v>
      </c>
      <c r="N11004" s="102">
        <v>6</v>
      </c>
      <c r="O11004" s="102" t="s">
        <v>1075</v>
      </c>
    </row>
    <row r="11005" spans="1:15" x14ac:dyDescent="0.25">
      <c r="A11005" s="102" t="s">
        <v>2010</v>
      </c>
      <c r="B11005" s="103" t="s">
        <v>1245</v>
      </c>
      <c r="C11005" s="103" t="s">
        <v>1077</v>
      </c>
      <c r="D11005" s="102" t="s">
        <v>282</v>
      </c>
      <c r="E11005" s="102" t="s">
        <v>275</v>
      </c>
      <c r="F11005" s="102" t="s">
        <v>18179</v>
      </c>
      <c r="H11005" s="102">
        <v>45598</v>
      </c>
      <c r="I11005" s="102" t="s">
        <v>295</v>
      </c>
      <c r="J11005" s="102" t="s">
        <v>1</v>
      </c>
      <c r="K11005" s="102" t="s">
        <v>291</v>
      </c>
      <c r="L11005" s="102" t="s">
        <v>294</v>
      </c>
      <c r="M11005" s="102" t="s">
        <v>1074</v>
      </c>
      <c r="N11005" s="102">
        <v>6</v>
      </c>
      <c r="O11005" s="102" t="s">
        <v>1075</v>
      </c>
    </row>
    <row r="11006" spans="1:15" x14ac:dyDescent="0.25">
      <c r="A11006" s="102" t="s">
        <v>17451</v>
      </c>
      <c r="B11006" s="103" t="s">
        <v>17452</v>
      </c>
      <c r="C11006" s="103" t="s">
        <v>274</v>
      </c>
      <c r="D11006" s="102" t="s">
        <v>136</v>
      </c>
      <c r="E11006" s="102" t="s">
        <v>275</v>
      </c>
      <c r="F11006" s="102" t="s">
        <v>18180</v>
      </c>
      <c r="G11006" s="102">
        <v>36930</v>
      </c>
      <c r="H11006" s="102">
        <v>45598</v>
      </c>
      <c r="I11006" s="102" t="s">
        <v>295</v>
      </c>
      <c r="J11006" s="102" t="s">
        <v>1</v>
      </c>
      <c r="K11006" s="102" t="s">
        <v>291</v>
      </c>
      <c r="L11006" s="102" t="s">
        <v>294</v>
      </c>
      <c r="M11006" s="102" t="s">
        <v>1074</v>
      </c>
      <c r="N11006" s="102">
        <v>6</v>
      </c>
      <c r="O11006" s="102" t="s">
        <v>1075</v>
      </c>
    </row>
    <row r="11007" spans="1:15" x14ac:dyDescent="0.25">
      <c r="A11007" s="102" t="s">
        <v>17454</v>
      </c>
      <c r="B11007" s="103" t="s">
        <v>17455</v>
      </c>
      <c r="C11007" s="103" t="s">
        <v>274</v>
      </c>
      <c r="D11007" s="102" t="s">
        <v>2881</v>
      </c>
      <c r="E11007" s="102" t="s">
        <v>275</v>
      </c>
      <c r="F11007" s="102" t="s">
        <v>18181</v>
      </c>
      <c r="G11007" s="102" t="s">
        <v>17457</v>
      </c>
      <c r="H11007" s="102">
        <v>45598</v>
      </c>
      <c r="I11007" s="102" t="s">
        <v>295</v>
      </c>
      <c r="J11007" s="102" t="s">
        <v>1</v>
      </c>
      <c r="K11007" s="102" t="s">
        <v>291</v>
      </c>
      <c r="L11007" s="102" t="s">
        <v>294</v>
      </c>
      <c r="M11007" s="102" t="s">
        <v>1074</v>
      </c>
      <c r="N11007" s="102">
        <v>6</v>
      </c>
      <c r="O11007" s="102" t="s">
        <v>1075</v>
      </c>
    </row>
    <row r="11008" spans="1:15" x14ac:dyDescent="0.25">
      <c r="A11008" s="102" t="s">
        <v>17458</v>
      </c>
      <c r="B11008" s="103" t="s">
        <v>17459</v>
      </c>
      <c r="C11008" s="103" t="s">
        <v>277</v>
      </c>
      <c r="D11008" s="102" t="s">
        <v>136</v>
      </c>
      <c r="E11008" s="102" t="s">
        <v>275</v>
      </c>
      <c r="F11008" s="102" t="s">
        <v>18182</v>
      </c>
      <c r="G11008" s="102">
        <v>25152</v>
      </c>
      <c r="H11008" s="102">
        <v>45598</v>
      </c>
      <c r="I11008" s="102" t="s">
        <v>295</v>
      </c>
      <c r="J11008" s="102" t="s">
        <v>1</v>
      </c>
      <c r="K11008" s="102" t="s">
        <v>291</v>
      </c>
      <c r="L11008" s="102" t="s">
        <v>294</v>
      </c>
      <c r="M11008" s="102" t="s">
        <v>1074</v>
      </c>
      <c r="N11008" s="102">
        <v>6</v>
      </c>
      <c r="O11008" s="102" t="s">
        <v>1075</v>
      </c>
    </row>
    <row r="11009" spans="1:15" x14ac:dyDescent="0.25">
      <c r="A11009" s="102" t="s">
        <v>17461</v>
      </c>
      <c r="B11009" s="103" t="s">
        <v>17462</v>
      </c>
      <c r="C11009" s="103" t="s">
        <v>277</v>
      </c>
      <c r="D11009" s="102" t="s">
        <v>136</v>
      </c>
      <c r="E11009" s="102" t="s">
        <v>275</v>
      </c>
      <c r="F11009" s="102" t="s">
        <v>18183</v>
      </c>
      <c r="G11009" s="102">
        <v>19816</v>
      </c>
      <c r="H11009" s="102">
        <v>45598</v>
      </c>
      <c r="I11009" s="102" t="s">
        <v>295</v>
      </c>
      <c r="J11009" s="102" t="s">
        <v>1</v>
      </c>
      <c r="K11009" s="102" t="s">
        <v>291</v>
      </c>
      <c r="L11009" s="102" t="s">
        <v>294</v>
      </c>
      <c r="M11009" s="102" t="s">
        <v>1074</v>
      </c>
      <c r="N11009" s="102">
        <v>6</v>
      </c>
      <c r="O11009" s="102" t="s">
        <v>1075</v>
      </c>
    </row>
    <row r="11010" spans="1:15" x14ac:dyDescent="0.25">
      <c r="A11010" s="102" t="s">
        <v>17465</v>
      </c>
      <c r="B11010" s="103" t="s">
        <v>15630</v>
      </c>
      <c r="C11010" s="103" t="s">
        <v>1118</v>
      </c>
      <c r="D11010" s="102" t="s">
        <v>2881</v>
      </c>
      <c r="E11010" s="102" t="s">
        <v>275</v>
      </c>
      <c r="F11010" s="102" t="s">
        <v>18184</v>
      </c>
      <c r="G11010" s="102" t="s">
        <v>17467</v>
      </c>
      <c r="H11010" s="102">
        <v>45598</v>
      </c>
      <c r="I11010" s="102" t="s">
        <v>295</v>
      </c>
      <c r="J11010" s="102" t="s">
        <v>1</v>
      </c>
      <c r="K11010" s="102" t="s">
        <v>291</v>
      </c>
      <c r="L11010" s="102" t="s">
        <v>294</v>
      </c>
      <c r="M11010" s="102" t="s">
        <v>1074</v>
      </c>
      <c r="N11010" s="102">
        <v>6</v>
      </c>
      <c r="O11010" s="102" t="s">
        <v>1075</v>
      </c>
    </row>
    <row r="11011" spans="1:15" x14ac:dyDescent="0.25">
      <c r="A11011" s="102" t="s">
        <v>17465</v>
      </c>
      <c r="B11011" s="103" t="s">
        <v>8334</v>
      </c>
      <c r="C11011" s="103" t="s">
        <v>1360</v>
      </c>
      <c r="D11011" s="102" t="s">
        <v>2881</v>
      </c>
      <c r="E11011" s="102" t="s">
        <v>275</v>
      </c>
      <c r="F11011" s="102" t="s">
        <v>18185</v>
      </c>
      <c r="G11011" s="102" t="s">
        <v>17469</v>
      </c>
      <c r="H11011" s="102">
        <v>45598</v>
      </c>
      <c r="I11011" s="102" t="s">
        <v>295</v>
      </c>
      <c r="J11011" s="102" t="s">
        <v>1</v>
      </c>
      <c r="K11011" s="102" t="s">
        <v>291</v>
      </c>
      <c r="L11011" s="102" t="s">
        <v>294</v>
      </c>
      <c r="M11011" s="102" t="s">
        <v>1074</v>
      </c>
      <c r="N11011" s="102">
        <v>6</v>
      </c>
      <c r="O11011" s="102" t="s">
        <v>1075</v>
      </c>
    </row>
    <row r="11012" spans="1:15" x14ac:dyDescent="0.25">
      <c r="A11012" s="102" t="s">
        <v>5827</v>
      </c>
      <c r="B11012" s="103" t="s">
        <v>3217</v>
      </c>
      <c r="C11012" s="103" t="s">
        <v>1118</v>
      </c>
      <c r="D11012" s="102" t="s">
        <v>152</v>
      </c>
      <c r="E11012" s="102" t="s">
        <v>275</v>
      </c>
      <c r="F11012" s="102" t="s">
        <v>18186</v>
      </c>
      <c r="H11012" s="102">
        <v>45598</v>
      </c>
      <c r="I11012" s="102" t="s">
        <v>295</v>
      </c>
      <c r="J11012" s="102" t="s">
        <v>1</v>
      </c>
      <c r="K11012" s="102" t="s">
        <v>291</v>
      </c>
      <c r="L11012" s="102" t="s">
        <v>294</v>
      </c>
      <c r="M11012" s="102" t="s">
        <v>1074</v>
      </c>
      <c r="N11012" s="102">
        <v>6</v>
      </c>
      <c r="O11012" s="102" t="s">
        <v>1075</v>
      </c>
    </row>
    <row r="11013" spans="1:15" x14ac:dyDescent="0.25">
      <c r="A11013" s="102" t="s">
        <v>17470</v>
      </c>
      <c r="B11013" s="103" t="s">
        <v>4524</v>
      </c>
      <c r="C11013" s="103" t="s">
        <v>274</v>
      </c>
      <c r="D11013" s="102" t="s">
        <v>136</v>
      </c>
      <c r="E11013" s="102" t="s">
        <v>275</v>
      </c>
      <c r="F11013" s="102" t="s">
        <v>18187</v>
      </c>
      <c r="G11013" s="102">
        <v>24016</v>
      </c>
      <c r="H11013" s="102">
        <v>45598</v>
      </c>
      <c r="I11013" s="102" t="s">
        <v>295</v>
      </c>
      <c r="J11013" s="102" t="s">
        <v>1</v>
      </c>
      <c r="K11013" s="102" t="s">
        <v>291</v>
      </c>
      <c r="L11013" s="102" t="s">
        <v>294</v>
      </c>
      <c r="M11013" s="102" t="s">
        <v>1074</v>
      </c>
      <c r="N11013" s="102">
        <v>6</v>
      </c>
      <c r="O11013" s="102" t="s">
        <v>1075</v>
      </c>
    </row>
    <row r="11014" spans="1:15" x14ac:dyDescent="0.25">
      <c r="A11014" s="102" t="s">
        <v>6763</v>
      </c>
      <c r="B11014" s="103" t="s">
        <v>2976</v>
      </c>
      <c r="C11014" s="103" t="s">
        <v>274</v>
      </c>
      <c r="D11014" s="102" t="s">
        <v>136</v>
      </c>
      <c r="E11014" s="102" t="s">
        <v>275</v>
      </c>
      <c r="F11014" s="102" t="s">
        <v>18188</v>
      </c>
      <c r="G11014" s="102">
        <v>31978</v>
      </c>
      <c r="H11014" s="102">
        <v>45598</v>
      </c>
      <c r="I11014" s="102" t="s">
        <v>295</v>
      </c>
      <c r="J11014" s="102" t="s">
        <v>1</v>
      </c>
      <c r="K11014" s="102" t="s">
        <v>291</v>
      </c>
      <c r="L11014" s="102" t="s">
        <v>294</v>
      </c>
      <c r="M11014" s="102" t="s">
        <v>1074</v>
      </c>
      <c r="N11014" s="102">
        <v>6</v>
      </c>
      <c r="O11014" s="102" t="s">
        <v>1075</v>
      </c>
    </row>
    <row r="11015" spans="1:15" x14ac:dyDescent="0.25">
      <c r="A11015" s="102" t="s">
        <v>17473</v>
      </c>
      <c r="B11015" s="103" t="s">
        <v>9803</v>
      </c>
      <c r="C11015" s="103" t="s">
        <v>277</v>
      </c>
      <c r="D11015" s="102" t="s">
        <v>136</v>
      </c>
      <c r="E11015" s="102" t="s">
        <v>275</v>
      </c>
      <c r="F11015" s="102" t="s">
        <v>18189</v>
      </c>
      <c r="G11015" s="102">
        <v>22521</v>
      </c>
      <c r="H11015" s="102">
        <v>45598</v>
      </c>
      <c r="I11015" s="102" t="s">
        <v>295</v>
      </c>
      <c r="J11015" s="102" t="s">
        <v>1</v>
      </c>
      <c r="K11015" s="102" t="s">
        <v>291</v>
      </c>
      <c r="L11015" s="102" t="s">
        <v>294</v>
      </c>
      <c r="M11015" s="102" t="s">
        <v>1074</v>
      </c>
      <c r="N11015" s="102">
        <v>6</v>
      </c>
      <c r="O11015" s="102" t="s">
        <v>1075</v>
      </c>
    </row>
    <row r="11016" spans="1:15" x14ac:dyDescent="0.25">
      <c r="A11016" s="102" t="s">
        <v>3840</v>
      </c>
      <c r="B11016" s="103" t="s">
        <v>14177</v>
      </c>
      <c r="C11016" s="103" t="s">
        <v>274</v>
      </c>
      <c r="D11016" s="102" t="s">
        <v>2881</v>
      </c>
      <c r="E11016" s="102" t="s">
        <v>275</v>
      </c>
      <c r="F11016" s="102" t="s">
        <v>18190</v>
      </c>
      <c r="G11016" s="102" t="s">
        <v>17476</v>
      </c>
      <c r="H11016" s="102">
        <v>45598</v>
      </c>
      <c r="I11016" s="102" t="s">
        <v>295</v>
      </c>
      <c r="J11016" s="102" t="s">
        <v>1</v>
      </c>
      <c r="K11016" s="102" t="s">
        <v>291</v>
      </c>
      <c r="L11016" s="102" t="s">
        <v>294</v>
      </c>
      <c r="M11016" s="102" t="s">
        <v>1074</v>
      </c>
      <c r="N11016" s="102">
        <v>6</v>
      </c>
      <c r="O11016" s="102" t="s">
        <v>1075</v>
      </c>
    </row>
    <row r="11017" spans="1:15" x14ac:dyDescent="0.25">
      <c r="A11017" s="102" t="s">
        <v>17477</v>
      </c>
      <c r="B11017" s="103" t="s">
        <v>1228</v>
      </c>
      <c r="C11017" s="103" t="s">
        <v>277</v>
      </c>
      <c r="D11017" s="102" t="s">
        <v>136</v>
      </c>
      <c r="E11017" s="102" t="s">
        <v>275</v>
      </c>
      <c r="F11017" s="102" t="s">
        <v>18191</v>
      </c>
      <c r="G11017" s="102">
        <v>25909</v>
      </c>
      <c r="H11017" s="102">
        <v>45598</v>
      </c>
      <c r="I11017" s="102" t="s">
        <v>295</v>
      </c>
      <c r="J11017" s="102" t="s">
        <v>1</v>
      </c>
      <c r="K11017" s="102" t="s">
        <v>291</v>
      </c>
      <c r="L11017" s="102" t="s">
        <v>294</v>
      </c>
      <c r="M11017" s="102" t="s">
        <v>1074</v>
      </c>
      <c r="N11017" s="102">
        <v>6</v>
      </c>
      <c r="O11017" s="102" t="s">
        <v>1075</v>
      </c>
    </row>
    <row r="11018" spans="1:15" x14ac:dyDescent="0.25">
      <c r="A11018" s="102" t="s">
        <v>17479</v>
      </c>
      <c r="B11018" s="103" t="s">
        <v>1148</v>
      </c>
      <c r="C11018" s="103" t="s">
        <v>274</v>
      </c>
      <c r="D11018" s="102" t="s">
        <v>136</v>
      </c>
      <c r="E11018" s="102" t="s">
        <v>275</v>
      </c>
      <c r="F11018" s="102" t="s">
        <v>18192</v>
      </c>
      <c r="G11018" s="102">
        <v>33002</v>
      </c>
      <c r="H11018" s="102">
        <v>45598</v>
      </c>
      <c r="I11018" s="102" t="s">
        <v>295</v>
      </c>
      <c r="J11018" s="102" t="s">
        <v>1</v>
      </c>
      <c r="K11018" s="102" t="s">
        <v>291</v>
      </c>
      <c r="L11018" s="102" t="s">
        <v>294</v>
      </c>
      <c r="M11018" s="102" t="s">
        <v>1074</v>
      </c>
      <c r="N11018" s="102">
        <v>6</v>
      </c>
      <c r="O11018" s="102" t="s">
        <v>1075</v>
      </c>
    </row>
    <row r="11019" spans="1:15" x14ac:dyDescent="0.25">
      <c r="A11019" s="102" t="s">
        <v>17481</v>
      </c>
      <c r="B11019" s="103" t="s">
        <v>14186</v>
      </c>
      <c r="C11019" s="103" t="s">
        <v>1360</v>
      </c>
      <c r="D11019" s="102" t="s">
        <v>2881</v>
      </c>
      <c r="E11019" s="102" t="s">
        <v>275</v>
      </c>
      <c r="F11019" s="102" t="s">
        <v>18193</v>
      </c>
      <c r="G11019" s="102" t="s">
        <v>17483</v>
      </c>
      <c r="H11019" s="102">
        <v>45598</v>
      </c>
      <c r="I11019" s="102" t="s">
        <v>295</v>
      </c>
      <c r="J11019" s="102" t="s">
        <v>1</v>
      </c>
      <c r="K11019" s="102" t="s">
        <v>291</v>
      </c>
      <c r="L11019" s="102" t="s">
        <v>294</v>
      </c>
      <c r="M11019" s="102" t="s">
        <v>1074</v>
      </c>
      <c r="N11019" s="102">
        <v>6</v>
      </c>
      <c r="O11019" s="102" t="s">
        <v>1075</v>
      </c>
    </row>
    <row r="11020" spans="1:15" x14ac:dyDescent="0.25">
      <c r="A11020" s="102" t="s">
        <v>17484</v>
      </c>
      <c r="B11020" s="103" t="s">
        <v>1468</v>
      </c>
      <c r="C11020" s="103" t="s">
        <v>277</v>
      </c>
      <c r="D11020" s="102" t="s">
        <v>136</v>
      </c>
      <c r="E11020" s="102" t="s">
        <v>275</v>
      </c>
      <c r="F11020" s="102" t="s">
        <v>18194</v>
      </c>
      <c r="G11020" s="102">
        <v>24044</v>
      </c>
      <c r="H11020" s="102">
        <v>45598</v>
      </c>
      <c r="I11020" s="102" t="s">
        <v>295</v>
      </c>
      <c r="J11020" s="102" t="s">
        <v>1</v>
      </c>
      <c r="K11020" s="102" t="s">
        <v>291</v>
      </c>
      <c r="L11020" s="102" t="s">
        <v>294</v>
      </c>
      <c r="M11020" s="102" t="s">
        <v>1074</v>
      </c>
      <c r="N11020" s="102">
        <v>6</v>
      </c>
      <c r="O11020" s="102" t="s">
        <v>1075</v>
      </c>
    </row>
    <row r="11021" spans="1:15" x14ac:dyDescent="0.25">
      <c r="A11021" s="102" t="s">
        <v>17486</v>
      </c>
      <c r="B11021" s="103" t="s">
        <v>15761</v>
      </c>
      <c r="C11021" s="103" t="s">
        <v>1360</v>
      </c>
      <c r="D11021" s="102" t="s">
        <v>2881</v>
      </c>
      <c r="E11021" s="102" t="s">
        <v>275</v>
      </c>
      <c r="F11021" s="102" t="s">
        <v>18195</v>
      </c>
      <c r="G11021" s="102" t="s">
        <v>17488</v>
      </c>
      <c r="H11021" s="102">
        <v>45598</v>
      </c>
      <c r="I11021" s="102" t="s">
        <v>295</v>
      </c>
      <c r="J11021" s="102" t="s">
        <v>1</v>
      </c>
      <c r="K11021" s="102" t="s">
        <v>291</v>
      </c>
      <c r="L11021" s="102" t="s">
        <v>294</v>
      </c>
      <c r="M11021" s="102" t="s">
        <v>1074</v>
      </c>
      <c r="N11021" s="102">
        <v>6</v>
      </c>
      <c r="O11021" s="102" t="s">
        <v>1075</v>
      </c>
    </row>
    <row r="11022" spans="1:15" x14ac:dyDescent="0.25">
      <c r="A11022" s="102" t="s">
        <v>14652</v>
      </c>
      <c r="B11022" s="103" t="s">
        <v>15834</v>
      </c>
      <c r="C11022" s="103" t="s">
        <v>1118</v>
      </c>
      <c r="D11022" s="102" t="s">
        <v>2881</v>
      </c>
      <c r="E11022" s="102" t="s">
        <v>275</v>
      </c>
      <c r="F11022" s="102" t="s">
        <v>18196</v>
      </c>
      <c r="G11022" s="102" t="s">
        <v>17490</v>
      </c>
      <c r="H11022" s="102">
        <v>45598</v>
      </c>
      <c r="I11022" s="102" t="s">
        <v>295</v>
      </c>
      <c r="J11022" s="102" t="s">
        <v>1</v>
      </c>
      <c r="K11022" s="102" t="s">
        <v>291</v>
      </c>
      <c r="L11022" s="102" t="s">
        <v>294</v>
      </c>
      <c r="M11022" s="102" t="s">
        <v>1074</v>
      </c>
      <c r="N11022" s="102">
        <v>6</v>
      </c>
      <c r="O11022" s="102" t="s">
        <v>1075</v>
      </c>
    </row>
    <row r="11023" spans="1:15" x14ac:dyDescent="0.25">
      <c r="A11023" s="102" t="s">
        <v>1108</v>
      </c>
      <c r="B11023" s="103" t="s">
        <v>2519</v>
      </c>
      <c r="C11023" s="103" t="s">
        <v>1118</v>
      </c>
      <c r="D11023" s="102" t="s">
        <v>152</v>
      </c>
      <c r="E11023" s="102" t="s">
        <v>275</v>
      </c>
      <c r="F11023" s="102" t="s">
        <v>18197</v>
      </c>
      <c r="H11023" s="102">
        <v>45598</v>
      </c>
      <c r="I11023" s="102" t="s">
        <v>295</v>
      </c>
      <c r="J11023" s="102" t="s">
        <v>1</v>
      </c>
      <c r="K11023" s="102" t="s">
        <v>291</v>
      </c>
      <c r="L11023" s="102" t="s">
        <v>294</v>
      </c>
      <c r="M11023" s="102" t="s">
        <v>1074</v>
      </c>
      <c r="N11023" s="102">
        <v>6</v>
      </c>
      <c r="O11023" s="102" t="s">
        <v>1075</v>
      </c>
    </row>
    <row r="11024" spans="1:15" x14ac:dyDescent="0.25">
      <c r="A11024" s="102" t="s">
        <v>17491</v>
      </c>
      <c r="B11024" s="103" t="s">
        <v>5109</v>
      </c>
      <c r="C11024" s="103" t="s">
        <v>2655</v>
      </c>
      <c r="D11024" s="102" t="s">
        <v>296</v>
      </c>
      <c r="E11024" s="102" t="s">
        <v>275</v>
      </c>
      <c r="F11024" s="102" t="s">
        <v>18198</v>
      </c>
      <c r="H11024" s="102">
        <v>45598</v>
      </c>
      <c r="I11024" s="102" t="s">
        <v>295</v>
      </c>
      <c r="J11024" s="102" t="s">
        <v>1</v>
      </c>
      <c r="K11024" s="102" t="s">
        <v>291</v>
      </c>
      <c r="L11024" s="102" t="s">
        <v>294</v>
      </c>
      <c r="M11024" s="102" t="s">
        <v>1074</v>
      </c>
      <c r="N11024" s="102">
        <v>6</v>
      </c>
      <c r="O11024" s="102" t="s">
        <v>1075</v>
      </c>
    </row>
    <row r="11025" spans="1:15" x14ac:dyDescent="0.25">
      <c r="A11025" s="102" t="s">
        <v>17491</v>
      </c>
      <c r="B11025" s="103" t="s">
        <v>15556</v>
      </c>
      <c r="C11025" s="103" t="s">
        <v>2650</v>
      </c>
      <c r="D11025" s="102" t="s">
        <v>296</v>
      </c>
      <c r="E11025" s="102" t="s">
        <v>275</v>
      </c>
      <c r="F11025" s="102" t="s">
        <v>18199</v>
      </c>
      <c r="G11025" s="102">
        <v>44732</v>
      </c>
      <c r="H11025" s="102">
        <v>45598</v>
      </c>
      <c r="I11025" s="102" t="s">
        <v>295</v>
      </c>
      <c r="J11025" s="102" t="s">
        <v>1</v>
      </c>
      <c r="K11025" s="102" t="s">
        <v>291</v>
      </c>
      <c r="L11025" s="102" t="s">
        <v>294</v>
      </c>
      <c r="M11025" s="102" t="s">
        <v>1082</v>
      </c>
      <c r="N11025" s="102">
        <v>6</v>
      </c>
      <c r="O11025" s="102" t="s">
        <v>1075</v>
      </c>
    </row>
    <row r="11026" spans="1:15" x14ac:dyDescent="0.25">
      <c r="A11026" s="102" t="s">
        <v>17491</v>
      </c>
      <c r="B11026" s="103" t="s">
        <v>15799</v>
      </c>
      <c r="C11026" s="103" t="s">
        <v>2650</v>
      </c>
      <c r="D11026" s="102" t="s">
        <v>296</v>
      </c>
      <c r="E11026" s="102" t="s">
        <v>275</v>
      </c>
      <c r="F11026" s="102" t="s">
        <v>18200</v>
      </c>
      <c r="G11026" s="102">
        <v>42683</v>
      </c>
      <c r="H11026" s="102">
        <v>45598</v>
      </c>
      <c r="I11026" s="102" t="s">
        <v>295</v>
      </c>
      <c r="J11026" s="102" t="s">
        <v>1</v>
      </c>
      <c r="K11026" s="102" t="s">
        <v>291</v>
      </c>
      <c r="L11026" s="102" t="s">
        <v>294</v>
      </c>
      <c r="M11026" s="102" t="s">
        <v>1082</v>
      </c>
      <c r="N11026" s="102">
        <v>6</v>
      </c>
      <c r="O11026" s="102" t="s">
        <v>1075</v>
      </c>
    </row>
    <row r="11027" spans="1:15" x14ac:dyDescent="0.25">
      <c r="A11027" s="102" t="s">
        <v>17491</v>
      </c>
      <c r="B11027" s="103" t="s">
        <v>4922</v>
      </c>
      <c r="C11027" s="103" t="s">
        <v>2526</v>
      </c>
      <c r="D11027" s="102" t="s">
        <v>296</v>
      </c>
      <c r="E11027" s="102" t="s">
        <v>275</v>
      </c>
      <c r="F11027" s="102" t="s">
        <v>18201</v>
      </c>
      <c r="H11027" s="102">
        <v>45598</v>
      </c>
      <c r="I11027" s="102" t="s">
        <v>295</v>
      </c>
      <c r="J11027" s="102" t="s">
        <v>1</v>
      </c>
      <c r="K11027" s="102" t="s">
        <v>291</v>
      </c>
      <c r="L11027" s="102" t="s">
        <v>294</v>
      </c>
      <c r="M11027" s="102" t="s">
        <v>1074</v>
      </c>
      <c r="N11027" s="102">
        <v>6</v>
      </c>
      <c r="O11027" s="102" t="s">
        <v>1075</v>
      </c>
    </row>
    <row r="11028" spans="1:15" x14ac:dyDescent="0.25">
      <c r="A11028" s="102" t="s">
        <v>17491</v>
      </c>
      <c r="B11028" s="103" t="s">
        <v>14677</v>
      </c>
      <c r="C11028" s="103" t="s">
        <v>2655</v>
      </c>
      <c r="D11028" s="102" t="s">
        <v>296</v>
      </c>
      <c r="E11028" s="102" t="s">
        <v>275</v>
      </c>
      <c r="F11028" s="102" t="s">
        <v>18202</v>
      </c>
      <c r="H11028" s="102">
        <v>45598</v>
      </c>
      <c r="I11028" s="102" t="s">
        <v>295</v>
      </c>
      <c r="J11028" s="102" t="s">
        <v>1</v>
      </c>
      <c r="K11028" s="102" t="s">
        <v>291</v>
      </c>
      <c r="L11028" s="102" t="s">
        <v>294</v>
      </c>
      <c r="M11028" s="102" t="s">
        <v>1074</v>
      </c>
      <c r="N11028" s="102">
        <v>6</v>
      </c>
      <c r="O11028" s="102" t="s">
        <v>1075</v>
      </c>
    </row>
    <row r="11029" spans="1:15" x14ac:dyDescent="0.25">
      <c r="A11029" s="102" t="s">
        <v>17497</v>
      </c>
      <c r="B11029" s="103" t="s">
        <v>17498</v>
      </c>
      <c r="C11029" s="103" t="s">
        <v>274</v>
      </c>
      <c r="D11029" s="102" t="s">
        <v>136</v>
      </c>
      <c r="E11029" s="102" t="s">
        <v>275</v>
      </c>
      <c r="F11029" s="102" t="s">
        <v>18203</v>
      </c>
      <c r="G11029" s="102">
        <v>21079</v>
      </c>
      <c r="H11029" s="102">
        <v>45598</v>
      </c>
      <c r="I11029" s="102" t="s">
        <v>295</v>
      </c>
      <c r="J11029" s="102" t="s">
        <v>1</v>
      </c>
      <c r="K11029" s="102" t="s">
        <v>291</v>
      </c>
      <c r="L11029" s="102" t="s">
        <v>294</v>
      </c>
      <c r="M11029" s="102" t="s">
        <v>1074</v>
      </c>
      <c r="N11029" s="102">
        <v>6</v>
      </c>
      <c r="O11029" s="102" t="s">
        <v>1075</v>
      </c>
    </row>
    <row r="11030" spans="1:15" x14ac:dyDescent="0.25">
      <c r="A11030" s="102" t="s">
        <v>17497</v>
      </c>
      <c r="B11030" s="103" t="s">
        <v>1844</v>
      </c>
      <c r="C11030" s="103" t="s">
        <v>277</v>
      </c>
      <c r="D11030" s="102" t="s">
        <v>136</v>
      </c>
      <c r="E11030" s="102" t="s">
        <v>275</v>
      </c>
      <c r="F11030" s="102" t="s">
        <v>18204</v>
      </c>
      <c r="G11030" s="102">
        <v>32577</v>
      </c>
      <c r="H11030" s="102">
        <v>45598</v>
      </c>
      <c r="I11030" s="102" t="s">
        <v>295</v>
      </c>
      <c r="J11030" s="102" t="s">
        <v>1</v>
      </c>
      <c r="K11030" s="102" t="s">
        <v>291</v>
      </c>
      <c r="L11030" s="102" t="s">
        <v>294</v>
      </c>
      <c r="M11030" s="102" t="s">
        <v>1074</v>
      </c>
      <c r="N11030" s="102">
        <v>6</v>
      </c>
      <c r="O11030" s="102" t="s">
        <v>1075</v>
      </c>
    </row>
    <row r="11031" spans="1:15" x14ac:dyDescent="0.25">
      <c r="A11031" s="102" t="s">
        <v>17503</v>
      </c>
      <c r="B11031" s="103" t="s">
        <v>14057</v>
      </c>
      <c r="C11031" s="103" t="s">
        <v>1118</v>
      </c>
      <c r="D11031" s="102" t="s">
        <v>2881</v>
      </c>
      <c r="E11031" s="102" t="s">
        <v>275</v>
      </c>
      <c r="F11031" s="102" t="s">
        <v>18205</v>
      </c>
      <c r="G11031" s="102" t="s">
        <v>17505</v>
      </c>
      <c r="H11031" s="102">
        <v>45598</v>
      </c>
      <c r="I11031" s="102" t="s">
        <v>295</v>
      </c>
      <c r="J11031" s="102" t="s">
        <v>1</v>
      </c>
      <c r="K11031" s="102" t="s">
        <v>291</v>
      </c>
      <c r="L11031" s="102" t="s">
        <v>294</v>
      </c>
      <c r="M11031" s="102" t="s">
        <v>1074</v>
      </c>
      <c r="N11031" s="102">
        <v>6</v>
      </c>
      <c r="O11031" s="102" t="s">
        <v>1075</v>
      </c>
    </row>
    <row r="11032" spans="1:15" x14ac:dyDescent="0.25">
      <c r="A11032" s="102" t="s">
        <v>17506</v>
      </c>
      <c r="B11032" s="103" t="s">
        <v>15051</v>
      </c>
      <c r="C11032" s="103" t="s">
        <v>2526</v>
      </c>
      <c r="D11032" s="102" t="s">
        <v>296</v>
      </c>
      <c r="E11032" s="102" t="s">
        <v>275</v>
      </c>
      <c r="F11032" s="102" t="s">
        <v>18206</v>
      </c>
      <c r="H11032" s="102">
        <v>45598</v>
      </c>
      <c r="I11032" s="102" t="s">
        <v>295</v>
      </c>
      <c r="J11032" s="102" t="s">
        <v>1</v>
      </c>
      <c r="K11032" s="102" t="s">
        <v>291</v>
      </c>
      <c r="L11032" s="102" t="s">
        <v>294</v>
      </c>
      <c r="M11032" s="102" t="s">
        <v>1074</v>
      </c>
      <c r="N11032" s="102">
        <v>6</v>
      </c>
      <c r="O11032" s="102" t="s">
        <v>1075</v>
      </c>
    </row>
    <row r="11033" spans="1:15" x14ac:dyDescent="0.25">
      <c r="A11033" s="102" t="s">
        <v>17508</v>
      </c>
      <c r="B11033" s="103" t="s">
        <v>17509</v>
      </c>
      <c r="C11033" s="103" t="s">
        <v>277</v>
      </c>
      <c r="D11033" s="102" t="s">
        <v>136</v>
      </c>
      <c r="E11033" s="102" t="s">
        <v>275</v>
      </c>
      <c r="F11033" s="102" t="s">
        <v>18207</v>
      </c>
      <c r="G11033" s="102">
        <v>24454</v>
      </c>
      <c r="H11033" s="102">
        <v>45598</v>
      </c>
      <c r="I11033" s="102" t="s">
        <v>295</v>
      </c>
      <c r="J11033" s="102" t="s">
        <v>1</v>
      </c>
      <c r="K11033" s="102" t="s">
        <v>291</v>
      </c>
      <c r="L11033" s="102" t="s">
        <v>294</v>
      </c>
      <c r="M11033" s="102" t="s">
        <v>1074</v>
      </c>
      <c r="N11033" s="102">
        <v>6</v>
      </c>
      <c r="O11033" s="102" t="s">
        <v>1075</v>
      </c>
    </row>
    <row r="11034" spans="1:15" x14ac:dyDescent="0.25">
      <c r="A11034" s="102" t="s">
        <v>17511</v>
      </c>
      <c r="B11034" s="103" t="s">
        <v>1462</v>
      </c>
      <c r="C11034" s="103" t="s">
        <v>2526</v>
      </c>
      <c r="D11034" s="102" t="s">
        <v>296</v>
      </c>
      <c r="E11034" s="102" t="s">
        <v>275</v>
      </c>
      <c r="F11034" s="102" t="s">
        <v>18208</v>
      </c>
      <c r="H11034" s="102">
        <v>45598</v>
      </c>
      <c r="I11034" s="102" t="s">
        <v>295</v>
      </c>
      <c r="J11034" s="102" t="s">
        <v>1</v>
      </c>
      <c r="K11034" s="102" t="s">
        <v>291</v>
      </c>
      <c r="L11034" s="102" t="s">
        <v>294</v>
      </c>
      <c r="M11034" s="102" t="s">
        <v>1074</v>
      </c>
      <c r="N11034" s="102">
        <v>6</v>
      </c>
      <c r="O11034" s="102" t="s">
        <v>1075</v>
      </c>
    </row>
    <row r="11035" spans="1:15" x14ac:dyDescent="0.25">
      <c r="A11035" s="102" t="s">
        <v>17511</v>
      </c>
      <c r="B11035" s="103" t="s">
        <v>17513</v>
      </c>
      <c r="C11035" s="103" t="s">
        <v>2655</v>
      </c>
      <c r="D11035" s="102" t="s">
        <v>296</v>
      </c>
      <c r="E11035" s="102" t="s">
        <v>275</v>
      </c>
      <c r="F11035" s="102" t="s">
        <v>18209</v>
      </c>
      <c r="H11035" s="102">
        <v>45598</v>
      </c>
      <c r="I11035" s="102" t="s">
        <v>295</v>
      </c>
      <c r="J11035" s="102" t="s">
        <v>1</v>
      </c>
      <c r="K11035" s="102" t="s">
        <v>291</v>
      </c>
      <c r="L11035" s="102" t="s">
        <v>294</v>
      </c>
      <c r="M11035" s="102" t="s">
        <v>1074</v>
      </c>
      <c r="N11035" s="102">
        <v>6</v>
      </c>
      <c r="O11035" s="102" t="s">
        <v>1075</v>
      </c>
    </row>
    <row r="11036" spans="1:15" x14ac:dyDescent="0.25">
      <c r="A11036" s="102" t="s">
        <v>17515</v>
      </c>
      <c r="B11036" s="103" t="s">
        <v>17516</v>
      </c>
      <c r="C11036" s="103" t="s">
        <v>277</v>
      </c>
      <c r="D11036" s="102" t="s">
        <v>136</v>
      </c>
      <c r="E11036" s="102" t="s">
        <v>275</v>
      </c>
      <c r="F11036" s="102" t="s">
        <v>18210</v>
      </c>
      <c r="G11036" s="102">
        <v>22873</v>
      </c>
      <c r="H11036" s="102">
        <v>45598</v>
      </c>
      <c r="I11036" s="102" t="s">
        <v>295</v>
      </c>
      <c r="J11036" s="102" t="s">
        <v>1</v>
      </c>
      <c r="K11036" s="102" t="s">
        <v>291</v>
      </c>
      <c r="L11036" s="102" t="s">
        <v>294</v>
      </c>
      <c r="M11036" s="102" t="s">
        <v>1074</v>
      </c>
      <c r="N11036" s="102">
        <v>6</v>
      </c>
      <c r="O11036" s="102" t="s">
        <v>1075</v>
      </c>
    </row>
    <row r="11037" spans="1:15" x14ac:dyDescent="0.25">
      <c r="A11037" s="102" t="s">
        <v>17523</v>
      </c>
      <c r="B11037" s="103" t="s">
        <v>12950</v>
      </c>
      <c r="C11037" s="103" t="s">
        <v>1118</v>
      </c>
      <c r="D11037" s="102" t="s">
        <v>2881</v>
      </c>
      <c r="E11037" s="102" t="s">
        <v>275</v>
      </c>
      <c r="F11037" s="102" t="s">
        <v>18211</v>
      </c>
      <c r="G11037" s="102" t="s">
        <v>17525</v>
      </c>
      <c r="H11037" s="102">
        <v>45598</v>
      </c>
      <c r="I11037" s="102" t="s">
        <v>295</v>
      </c>
      <c r="J11037" s="102" t="s">
        <v>1</v>
      </c>
      <c r="K11037" s="102" t="s">
        <v>291</v>
      </c>
      <c r="L11037" s="102" t="s">
        <v>294</v>
      </c>
      <c r="M11037" s="102" t="s">
        <v>1074</v>
      </c>
      <c r="N11037" s="102">
        <v>6</v>
      </c>
      <c r="O11037" s="102" t="s">
        <v>1075</v>
      </c>
    </row>
    <row r="11038" spans="1:15" x14ac:dyDescent="0.25">
      <c r="A11038" s="102" t="s">
        <v>9673</v>
      </c>
      <c r="B11038" s="103" t="s">
        <v>17526</v>
      </c>
      <c r="C11038" s="103" t="s">
        <v>1118</v>
      </c>
      <c r="D11038" s="102" t="s">
        <v>2881</v>
      </c>
      <c r="E11038" s="102" t="s">
        <v>275</v>
      </c>
      <c r="F11038" s="102" t="s">
        <v>18212</v>
      </c>
      <c r="G11038" s="102" t="s">
        <v>17528</v>
      </c>
      <c r="H11038" s="102">
        <v>45598</v>
      </c>
      <c r="I11038" s="102" t="s">
        <v>295</v>
      </c>
      <c r="J11038" s="102" t="s">
        <v>1</v>
      </c>
      <c r="K11038" s="102" t="s">
        <v>291</v>
      </c>
      <c r="L11038" s="102" t="s">
        <v>294</v>
      </c>
      <c r="M11038" s="102" t="s">
        <v>1074</v>
      </c>
      <c r="N11038" s="102">
        <v>6</v>
      </c>
      <c r="O11038" s="102" t="s">
        <v>1075</v>
      </c>
    </row>
    <row r="11039" spans="1:15" x14ac:dyDescent="0.25">
      <c r="A11039" s="102" t="s">
        <v>17529</v>
      </c>
      <c r="B11039" s="103" t="s">
        <v>17530</v>
      </c>
      <c r="C11039" s="103" t="s">
        <v>1118</v>
      </c>
      <c r="D11039" s="102" t="s">
        <v>2881</v>
      </c>
      <c r="E11039" s="102" t="s">
        <v>275</v>
      </c>
      <c r="F11039" s="102" t="s">
        <v>18213</v>
      </c>
      <c r="G11039" s="102" t="s">
        <v>17532</v>
      </c>
      <c r="H11039" s="102">
        <v>45598</v>
      </c>
      <c r="I11039" s="102" t="s">
        <v>295</v>
      </c>
      <c r="J11039" s="102" t="s">
        <v>1</v>
      </c>
      <c r="K11039" s="102" t="s">
        <v>291</v>
      </c>
      <c r="L11039" s="102" t="s">
        <v>294</v>
      </c>
      <c r="M11039" s="102" t="s">
        <v>1074</v>
      </c>
      <c r="N11039" s="102">
        <v>6</v>
      </c>
      <c r="O11039" s="102" t="s">
        <v>1075</v>
      </c>
    </row>
    <row r="11040" spans="1:15" x14ac:dyDescent="0.25">
      <c r="A11040" s="102" t="s">
        <v>17533</v>
      </c>
      <c r="B11040" s="103" t="s">
        <v>14091</v>
      </c>
      <c r="C11040" s="103" t="s">
        <v>1118</v>
      </c>
      <c r="D11040" s="102" t="s">
        <v>2881</v>
      </c>
      <c r="E11040" s="102" t="s">
        <v>275</v>
      </c>
      <c r="F11040" s="102" t="s">
        <v>18214</v>
      </c>
      <c r="G11040" s="102" t="s">
        <v>17535</v>
      </c>
      <c r="H11040" s="102">
        <v>45598</v>
      </c>
      <c r="I11040" s="102" t="s">
        <v>295</v>
      </c>
      <c r="J11040" s="102" t="s">
        <v>1</v>
      </c>
      <c r="K11040" s="102" t="s">
        <v>291</v>
      </c>
      <c r="L11040" s="102" t="s">
        <v>294</v>
      </c>
      <c r="M11040" s="102" t="s">
        <v>1074</v>
      </c>
      <c r="N11040" s="102">
        <v>6</v>
      </c>
      <c r="O11040" s="102" t="s">
        <v>1075</v>
      </c>
    </row>
    <row r="11041" spans="1:15" x14ac:dyDescent="0.25">
      <c r="A11041" s="102" t="s">
        <v>17536</v>
      </c>
      <c r="B11041" s="103" t="s">
        <v>1233</v>
      </c>
      <c r="C11041" s="103" t="s">
        <v>274</v>
      </c>
      <c r="D11041" s="102" t="s">
        <v>136</v>
      </c>
      <c r="E11041" s="102" t="s">
        <v>275</v>
      </c>
      <c r="F11041" s="102" t="s">
        <v>18215</v>
      </c>
      <c r="G11041" s="102">
        <v>14488</v>
      </c>
      <c r="H11041" s="102">
        <v>45598</v>
      </c>
      <c r="I11041" s="102" t="s">
        <v>295</v>
      </c>
      <c r="J11041" s="102" t="s">
        <v>1</v>
      </c>
      <c r="K11041" s="102" t="s">
        <v>291</v>
      </c>
      <c r="L11041" s="102" t="s">
        <v>294</v>
      </c>
      <c r="M11041" s="102" t="s">
        <v>1074</v>
      </c>
      <c r="N11041" s="102">
        <v>6</v>
      </c>
      <c r="O11041" s="102" t="s">
        <v>1075</v>
      </c>
    </row>
    <row r="11042" spans="1:15" x14ac:dyDescent="0.25">
      <c r="A11042" s="102" t="s">
        <v>17538</v>
      </c>
      <c r="B11042" s="103" t="s">
        <v>1197</v>
      </c>
      <c r="C11042" s="103" t="s">
        <v>1077</v>
      </c>
      <c r="D11042" s="102" t="s">
        <v>282</v>
      </c>
      <c r="E11042" s="102" t="s">
        <v>275</v>
      </c>
      <c r="F11042" s="102" t="s">
        <v>18216</v>
      </c>
      <c r="H11042" s="102">
        <v>45598</v>
      </c>
      <c r="I11042" s="102" t="s">
        <v>295</v>
      </c>
      <c r="J11042" s="102" t="s">
        <v>1</v>
      </c>
      <c r="K11042" s="102" t="s">
        <v>291</v>
      </c>
      <c r="L11042" s="102" t="s">
        <v>294</v>
      </c>
      <c r="M11042" s="102" t="s">
        <v>1074</v>
      </c>
      <c r="N11042" s="102">
        <v>6</v>
      </c>
      <c r="O11042" s="102" t="s">
        <v>1075</v>
      </c>
    </row>
    <row r="11043" spans="1:15" x14ac:dyDescent="0.25">
      <c r="A11043" s="102" t="s">
        <v>17540</v>
      </c>
      <c r="B11043" s="103" t="s">
        <v>17541</v>
      </c>
      <c r="C11043" s="103" t="s">
        <v>1118</v>
      </c>
      <c r="D11043" s="102" t="s">
        <v>2881</v>
      </c>
      <c r="E11043" s="102" t="s">
        <v>275</v>
      </c>
      <c r="F11043" s="102" t="s">
        <v>18217</v>
      </c>
      <c r="G11043" s="102" t="s">
        <v>17543</v>
      </c>
      <c r="H11043" s="102">
        <v>45598</v>
      </c>
      <c r="I11043" s="102" t="s">
        <v>295</v>
      </c>
      <c r="J11043" s="102" t="s">
        <v>1</v>
      </c>
      <c r="K11043" s="102" t="s">
        <v>291</v>
      </c>
      <c r="L11043" s="102" t="s">
        <v>294</v>
      </c>
      <c r="M11043" s="102" t="s">
        <v>1074</v>
      </c>
      <c r="N11043" s="102">
        <v>6</v>
      </c>
      <c r="O11043" s="102" t="s">
        <v>1075</v>
      </c>
    </row>
    <row r="11044" spans="1:15" x14ac:dyDescent="0.25">
      <c r="A11044" s="102" t="s">
        <v>17544</v>
      </c>
      <c r="B11044" s="103" t="s">
        <v>14637</v>
      </c>
      <c r="C11044" s="103" t="s">
        <v>1082</v>
      </c>
      <c r="D11044" s="102" t="s">
        <v>2881</v>
      </c>
      <c r="E11044" s="102" t="s">
        <v>275</v>
      </c>
      <c r="F11044" s="102" t="s">
        <v>18218</v>
      </c>
      <c r="G11044" s="102" t="s">
        <v>17546</v>
      </c>
      <c r="H11044" s="102">
        <v>45598</v>
      </c>
      <c r="I11044" s="102" t="s">
        <v>295</v>
      </c>
      <c r="J11044" s="102" t="s">
        <v>1</v>
      </c>
      <c r="K11044" s="102" t="s">
        <v>291</v>
      </c>
      <c r="L11044" s="102" t="s">
        <v>294</v>
      </c>
      <c r="M11044" s="102" t="s">
        <v>1082</v>
      </c>
      <c r="N11044" s="102">
        <v>6</v>
      </c>
      <c r="O11044" s="102" t="s">
        <v>1075</v>
      </c>
    </row>
    <row r="11045" spans="1:15" x14ac:dyDescent="0.25">
      <c r="A11045" s="102" t="s">
        <v>17544</v>
      </c>
      <c r="B11045" s="103" t="s">
        <v>14188</v>
      </c>
      <c r="C11045" s="103" t="s">
        <v>274</v>
      </c>
      <c r="D11045" s="102" t="s">
        <v>2881</v>
      </c>
      <c r="E11045" s="102" t="s">
        <v>275</v>
      </c>
      <c r="F11045" s="102" t="s">
        <v>18219</v>
      </c>
      <c r="G11045" s="102" t="s">
        <v>17548</v>
      </c>
      <c r="H11045" s="102">
        <v>45598</v>
      </c>
      <c r="I11045" s="102" t="s">
        <v>295</v>
      </c>
      <c r="J11045" s="102" t="s">
        <v>1</v>
      </c>
      <c r="K11045" s="102" t="s">
        <v>291</v>
      </c>
      <c r="L11045" s="102" t="s">
        <v>294</v>
      </c>
      <c r="M11045" s="102" t="s">
        <v>1074</v>
      </c>
      <c r="N11045" s="102">
        <v>6</v>
      </c>
      <c r="O11045" s="102" t="s">
        <v>1075</v>
      </c>
    </row>
    <row r="11046" spans="1:15" x14ac:dyDescent="0.25">
      <c r="A11046" s="102" t="s">
        <v>17544</v>
      </c>
      <c r="B11046" s="103" t="s">
        <v>17549</v>
      </c>
      <c r="C11046" s="103" t="s">
        <v>1082</v>
      </c>
      <c r="D11046" s="102" t="s">
        <v>2881</v>
      </c>
      <c r="E11046" s="102" t="s">
        <v>275</v>
      </c>
      <c r="F11046" s="102" t="s">
        <v>18220</v>
      </c>
      <c r="G11046" s="102" t="s">
        <v>17551</v>
      </c>
      <c r="H11046" s="102">
        <v>45598</v>
      </c>
      <c r="I11046" s="102" t="s">
        <v>295</v>
      </c>
      <c r="J11046" s="102" t="s">
        <v>1</v>
      </c>
      <c r="K11046" s="102" t="s">
        <v>291</v>
      </c>
      <c r="L11046" s="102" t="s">
        <v>294</v>
      </c>
      <c r="M11046" s="102" t="s">
        <v>1082</v>
      </c>
      <c r="N11046" s="102">
        <v>6</v>
      </c>
      <c r="O11046" s="102" t="s">
        <v>1075</v>
      </c>
    </row>
    <row r="11047" spans="1:15" x14ac:dyDescent="0.25">
      <c r="A11047" s="102" t="s">
        <v>17835</v>
      </c>
      <c r="B11047" s="103" t="s">
        <v>1752</v>
      </c>
      <c r="C11047" s="103" t="s">
        <v>274</v>
      </c>
      <c r="D11047" s="102" t="s">
        <v>152</v>
      </c>
      <c r="E11047" s="102" t="s">
        <v>275</v>
      </c>
      <c r="F11047" s="102" t="s">
        <v>18221</v>
      </c>
      <c r="H11047" s="102">
        <v>45598</v>
      </c>
      <c r="I11047" s="102" t="s">
        <v>295</v>
      </c>
      <c r="J11047" s="102" t="s">
        <v>1</v>
      </c>
      <c r="K11047" s="102" t="s">
        <v>291</v>
      </c>
      <c r="L11047" s="102" t="s">
        <v>294</v>
      </c>
      <c r="M11047" s="102" t="s">
        <v>1074</v>
      </c>
      <c r="N11047" s="102">
        <v>6</v>
      </c>
      <c r="O11047" s="102" t="s">
        <v>1075</v>
      </c>
    </row>
    <row r="11048" spans="1:15" x14ac:dyDescent="0.25">
      <c r="A11048" s="102" t="s">
        <v>7359</v>
      </c>
      <c r="B11048" s="103" t="s">
        <v>17552</v>
      </c>
      <c r="C11048" s="103" t="s">
        <v>274</v>
      </c>
      <c r="D11048" s="102" t="s">
        <v>2881</v>
      </c>
      <c r="E11048" s="102" t="s">
        <v>275</v>
      </c>
      <c r="F11048" s="102" t="s">
        <v>18222</v>
      </c>
      <c r="G11048" s="102" t="s">
        <v>17554</v>
      </c>
      <c r="H11048" s="102">
        <v>45598</v>
      </c>
      <c r="I11048" s="102" t="s">
        <v>295</v>
      </c>
      <c r="J11048" s="102" t="s">
        <v>1</v>
      </c>
      <c r="K11048" s="102" t="s">
        <v>291</v>
      </c>
      <c r="L11048" s="102" t="s">
        <v>294</v>
      </c>
      <c r="M11048" s="102" t="s">
        <v>1074</v>
      </c>
      <c r="N11048" s="102">
        <v>6</v>
      </c>
      <c r="O11048" s="102" t="s">
        <v>1075</v>
      </c>
    </row>
    <row r="11049" spans="1:15" x14ac:dyDescent="0.25">
      <c r="A11049" s="102" t="s">
        <v>17555</v>
      </c>
      <c r="B11049" s="103" t="s">
        <v>8406</v>
      </c>
      <c r="C11049" s="103" t="s">
        <v>1118</v>
      </c>
      <c r="D11049" s="102" t="s">
        <v>2881</v>
      </c>
      <c r="E11049" s="102" t="s">
        <v>275</v>
      </c>
      <c r="F11049" s="102" t="s">
        <v>18223</v>
      </c>
      <c r="G11049" s="102" t="s">
        <v>17557</v>
      </c>
      <c r="H11049" s="102">
        <v>45598</v>
      </c>
      <c r="I11049" s="102" t="s">
        <v>295</v>
      </c>
      <c r="J11049" s="102" t="s">
        <v>1</v>
      </c>
      <c r="K11049" s="102" t="s">
        <v>291</v>
      </c>
      <c r="L11049" s="102" t="s">
        <v>294</v>
      </c>
      <c r="M11049" s="102" t="s">
        <v>1074</v>
      </c>
      <c r="N11049" s="102">
        <v>6</v>
      </c>
      <c r="O11049" s="102" t="s">
        <v>1075</v>
      </c>
    </row>
    <row r="11050" spans="1:15" x14ac:dyDescent="0.25">
      <c r="A11050" s="102" t="s">
        <v>17558</v>
      </c>
      <c r="B11050" s="103" t="s">
        <v>17559</v>
      </c>
      <c r="C11050" s="103" t="s">
        <v>1225</v>
      </c>
      <c r="D11050" s="102" t="s">
        <v>282</v>
      </c>
      <c r="E11050" s="102" t="s">
        <v>275</v>
      </c>
      <c r="F11050" s="102" t="s">
        <v>18224</v>
      </c>
      <c r="H11050" s="102">
        <v>45598</v>
      </c>
      <c r="I11050" s="102" t="s">
        <v>295</v>
      </c>
      <c r="J11050" s="102" t="s">
        <v>1</v>
      </c>
      <c r="K11050" s="102" t="s">
        <v>291</v>
      </c>
      <c r="L11050" s="102" t="s">
        <v>294</v>
      </c>
      <c r="M11050" s="102" t="s">
        <v>1074</v>
      </c>
      <c r="N11050" s="102">
        <v>6</v>
      </c>
      <c r="O11050" s="102" t="s">
        <v>1075</v>
      </c>
    </row>
    <row r="11051" spans="1:15" x14ac:dyDescent="0.25">
      <c r="A11051" s="102" t="s">
        <v>17561</v>
      </c>
      <c r="B11051" s="103" t="s">
        <v>17562</v>
      </c>
      <c r="C11051" s="103" t="s">
        <v>1118</v>
      </c>
      <c r="D11051" s="102" t="s">
        <v>318</v>
      </c>
      <c r="E11051" s="102" t="s">
        <v>275</v>
      </c>
      <c r="F11051" s="102" t="s">
        <v>18225</v>
      </c>
      <c r="H11051" s="102">
        <v>45598</v>
      </c>
      <c r="I11051" s="102" t="s">
        <v>295</v>
      </c>
      <c r="J11051" s="102" t="s">
        <v>1</v>
      </c>
      <c r="K11051" s="102" t="s">
        <v>291</v>
      </c>
      <c r="L11051" s="102" t="s">
        <v>294</v>
      </c>
      <c r="M11051" s="102" t="s">
        <v>1074</v>
      </c>
      <c r="N11051" s="102">
        <v>6</v>
      </c>
      <c r="O11051" s="102" t="s">
        <v>1075</v>
      </c>
    </row>
    <row r="11052" spans="1:15" x14ac:dyDescent="0.25">
      <c r="A11052" s="102" t="s">
        <v>17564</v>
      </c>
      <c r="B11052" s="103" t="s">
        <v>17565</v>
      </c>
      <c r="C11052" s="103" t="s">
        <v>1118</v>
      </c>
      <c r="D11052" s="102" t="s">
        <v>318</v>
      </c>
      <c r="E11052" s="102" t="s">
        <v>275</v>
      </c>
      <c r="F11052" s="102" t="s">
        <v>18226</v>
      </c>
      <c r="H11052" s="102">
        <v>45598</v>
      </c>
      <c r="I11052" s="102" t="s">
        <v>295</v>
      </c>
      <c r="J11052" s="102" t="s">
        <v>1</v>
      </c>
      <c r="K11052" s="102" t="s">
        <v>291</v>
      </c>
      <c r="L11052" s="102" t="s">
        <v>294</v>
      </c>
      <c r="M11052" s="102" t="s">
        <v>1074</v>
      </c>
      <c r="N11052" s="102">
        <v>6</v>
      </c>
      <c r="O11052" s="102" t="s">
        <v>1075</v>
      </c>
    </row>
    <row r="11053" spans="1:15" x14ac:dyDescent="0.25">
      <c r="A11053" s="102" t="s">
        <v>16525</v>
      </c>
      <c r="B11053" s="103" t="s">
        <v>1214</v>
      </c>
      <c r="C11053" s="103" t="s">
        <v>1077</v>
      </c>
      <c r="D11053" s="102" t="s">
        <v>282</v>
      </c>
      <c r="E11053" s="102" t="s">
        <v>275</v>
      </c>
      <c r="F11053" s="102" t="s">
        <v>18227</v>
      </c>
      <c r="H11053" s="102">
        <v>45598</v>
      </c>
      <c r="I11053" s="102" t="s">
        <v>295</v>
      </c>
      <c r="J11053" s="102" t="s">
        <v>1</v>
      </c>
      <c r="K11053" s="102" t="s">
        <v>291</v>
      </c>
      <c r="L11053" s="102" t="s">
        <v>294</v>
      </c>
      <c r="M11053" s="102" t="s">
        <v>1074</v>
      </c>
      <c r="N11053" s="102">
        <v>6</v>
      </c>
      <c r="O11053" s="102" t="s">
        <v>1075</v>
      </c>
    </row>
    <row r="11054" spans="1:15" x14ac:dyDescent="0.25">
      <c r="A11054" s="102" t="s">
        <v>16527</v>
      </c>
      <c r="B11054" s="103" t="s">
        <v>11590</v>
      </c>
      <c r="C11054" s="103" t="s">
        <v>274</v>
      </c>
      <c r="D11054" s="102" t="s">
        <v>2881</v>
      </c>
      <c r="E11054" s="102" t="s">
        <v>275</v>
      </c>
      <c r="F11054" s="102" t="s">
        <v>18228</v>
      </c>
      <c r="G11054" s="102" t="s">
        <v>17571</v>
      </c>
      <c r="H11054" s="102">
        <v>45598</v>
      </c>
      <c r="I11054" s="102" t="s">
        <v>295</v>
      </c>
      <c r="J11054" s="102" t="s">
        <v>1</v>
      </c>
      <c r="K11054" s="102" t="s">
        <v>291</v>
      </c>
      <c r="L11054" s="102" t="s">
        <v>294</v>
      </c>
      <c r="M11054" s="102" t="s">
        <v>1074</v>
      </c>
      <c r="N11054" s="102">
        <v>6</v>
      </c>
      <c r="O11054" s="102" t="s">
        <v>1075</v>
      </c>
    </row>
    <row r="11055" spans="1:15" x14ac:dyDescent="0.25">
      <c r="A11055" s="102" t="s">
        <v>4938</v>
      </c>
      <c r="B11055" s="103" t="s">
        <v>5169</v>
      </c>
      <c r="C11055" s="103" t="s">
        <v>1360</v>
      </c>
      <c r="D11055" s="102" t="s">
        <v>2881</v>
      </c>
      <c r="E11055" s="102" t="s">
        <v>275</v>
      </c>
      <c r="F11055" s="102" t="s">
        <v>18229</v>
      </c>
      <c r="G11055" s="102" t="s">
        <v>17573</v>
      </c>
      <c r="H11055" s="102">
        <v>45598</v>
      </c>
      <c r="I11055" s="102" t="s">
        <v>295</v>
      </c>
      <c r="J11055" s="102" t="s">
        <v>1</v>
      </c>
      <c r="K11055" s="102" t="s">
        <v>291</v>
      </c>
      <c r="L11055" s="102" t="s">
        <v>294</v>
      </c>
      <c r="M11055" s="102" t="s">
        <v>1074</v>
      </c>
      <c r="N11055" s="102">
        <v>6</v>
      </c>
      <c r="O11055" s="102" t="s">
        <v>1075</v>
      </c>
    </row>
    <row r="11056" spans="1:15" x14ac:dyDescent="0.25">
      <c r="A11056" s="102" t="s">
        <v>17574</v>
      </c>
      <c r="B11056" s="103" t="s">
        <v>14219</v>
      </c>
      <c r="C11056" s="103" t="s">
        <v>1118</v>
      </c>
      <c r="D11056" s="102" t="s">
        <v>2881</v>
      </c>
      <c r="E11056" s="102" t="s">
        <v>275</v>
      </c>
      <c r="F11056" s="102" t="s">
        <v>18230</v>
      </c>
      <c r="G11056" s="102" t="s">
        <v>17576</v>
      </c>
      <c r="H11056" s="102">
        <v>45598</v>
      </c>
      <c r="I11056" s="102" t="s">
        <v>295</v>
      </c>
      <c r="J11056" s="102" t="s">
        <v>1</v>
      </c>
      <c r="K11056" s="102" t="s">
        <v>291</v>
      </c>
      <c r="L11056" s="102" t="s">
        <v>294</v>
      </c>
      <c r="M11056" s="102" t="s">
        <v>1074</v>
      </c>
      <c r="N11056" s="102">
        <v>6</v>
      </c>
      <c r="O11056" s="102" t="s">
        <v>1075</v>
      </c>
    </row>
    <row r="11057" spans="1:15" x14ac:dyDescent="0.25">
      <c r="A11057" s="102" t="s">
        <v>2236</v>
      </c>
      <c r="B11057" s="103" t="s">
        <v>17577</v>
      </c>
      <c r="C11057" s="103" t="s">
        <v>1118</v>
      </c>
      <c r="D11057" s="102" t="s">
        <v>2881</v>
      </c>
      <c r="E11057" s="102" t="s">
        <v>275</v>
      </c>
      <c r="F11057" s="102" t="s">
        <v>18231</v>
      </c>
      <c r="G11057" s="102" t="s">
        <v>17579</v>
      </c>
      <c r="H11057" s="102">
        <v>45598</v>
      </c>
      <c r="I11057" s="102" t="s">
        <v>295</v>
      </c>
      <c r="J11057" s="102" t="s">
        <v>1</v>
      </c>
      <c r="K11057" s="102" t="s">
        <v>291</v>
      </c>
      <c r="L11057" s="102" t="s">
        <v>294</v>
      </c>
      <c r="M11057" s="102" t="s">
        <v>1074</v>
      </c>
      <c r="N11057" s="102">
        <v>6</v>
      </c>
      <c r="O11057" s="102" t="s">
        <v>1075</v>
      </c>
    </row>
    <row r="11058" spans="1:15" x14ac:dyDescent="0.25">
      <c r="A11058" s="102" t="s">
        <v>4463</v>
      </c>
      <c r="B11058" s="103" t="s">
        <v>17580</v>
      </c>
      <c r="C11058" s="103" t="s">
        <v>1118</v>
      </c>
      <c r="D11058" s="102" t="s">
        <v>2881</v>
      </c>
      <c r="E11058" s="102" t="s">
        <v>275</v>
      </c>
      <c r="F11058" s="102" t="s">
        <v>18232</v>
      </c>
      <c r="G11058" s="102" t="s">
        <v>17582</v>
      </c>
      <c r="H11058" s="102">
        <v>45598</v>
      </c>
      <c r="I11058" s="102" t="s">
        <v>295</v>
      </c>
      <c r="J11058" s="102" t="s">
        <v>1</v>
      </c>
      <c r="K11058" s="102" t="s">
        <v>291</v>
      </c>
      <c r="L11058" s="102" t="s">
        <v>294</v>
      </c>
      <c r="M11058" s="102" t="s">
        <v>1074</v>
      </c>
      <c r="N11058" s="102">
        <v>6</v>
      </c>
      <c r="O11058" s="102" t="s">
        <v>1075</v>
      </c>
    </row>
    <row r="11059" spans="1:15" x14ac:dyDescent="0.25">
      <c r="A11059" s="102" t="s">
        <v>17584</v>
      </c>
      <c r="B11059" s="103" t="s">
        <v>17585</v>
      </c>
      <c r="C11059" s="103" t="s">
        <v>1118</v>
      </c>
      <c r="D11059" s="102" t="s">
        <v>318</v>
      </c>
      <c r="E11059" s="102" t="s">
        <v>275</v>
      </c>
      <c r="F11059" s="102" t="s">
        <v>18233</v>
      </c>
      <c r="H11059" s="102">
        <v>45598</v>
      </c>
      <c r="I11059" s="102" t="s">
        <v>295</v>
      </c>
      <c r="J11059" s="102" t="s">
        <v>1</v>
      </c>
      <c r="K11059" s="102" t="s">
        <v>291</v>
      </c>
      <c r="L11059" s="102" t="s">
        <v>294</v>
      </c>
      <c r="M11059" s="102" t="s">
        <v>1074</v>
      </c>
      <c r="N11059" s="102">
        <v>6</v>
      </c>
      <c r="O11059" s="102" t="s">
        <v>1075</v>
      </c>
    </row>
    <row r="11060" spans="1:15" x14ac:dyDescent="0.25">
      <c r="A11060" s="102" t="s">
        <v>17587</v>
      </c>
      <c r="B11060" s="103" t="s">
        <v>1109</v>
      </c>
      <c r="C11060" s="103" t="s">
        <v>277</v>
      </c>
      <c r="D11060" s="102" t="s">
        <v>136</v>
      </c>
      <c r="E11060" s="102" t="s">
        <v>275</v>
      </c>
      <c r="F11060" s="102" t="s">
        <v>18234</v>
      </c>
      <c r="G11060" s="102">
        <v>19817</v>
      </c>
      <c r="H11060" s="102">
        <v>45598</v>
      </c>
      <c r="I11060" s="102" t="s">
        <v>295</v>
      </c>
      <c r="J11060" s="102" t="s">
        <v>1</v>
      </c>
      <c r="K11060" s="102" t="s">
        <v>291</v>
      </c>
      <c r="L11060" s="102" t="s">
        <v>294</v>
      </c>
      <c r="M11060" s="102" t="s">
        <v>1074</v>
      </c>
      <c r="N11060" s="102">
        <v>6</v>
      </c>
      <c r="O11060" s="102" t="s">
        <v>1075</v>
      </c>
    </row>
    <row r="11061" spans="1:15" x14ac:dyDescent="0.25">
      <c r="A11061" s="102" t="s">
        <v>17589</v>
      </c>
      <c r="B11061" s="103" t="s">
        <v>17590</v>
      </c>
      <c r="C11061" s="103" t="s">
        <v>1118</v>
      </c>
      <c r="D11061" s="102" t="s">
        <v>318</v>
      </c>
      <c r="E11061" s="102" t="s">
        <v>275</v>
      </c>
      <c r="F11061" s="102" t="s">
        <v>18235</v>
      </c>
      <c r="H11061" s="102">
        <v>45598</v>
      </c>
      <c r="I11061" s="102" t="s">
        <v>295</v>
      </c>
      <c r="J11061" s="102" t="s">
        <v>1</v>
      </c>
      <c r="K11061" s="102" t="s">
        <v>291</v>
      </c>
      <c r="L11061" s="102" t="s">
        <v>294</v>
      </c>
      <c r="M11061" s="102" t="s">
        <v>1074</v>
      </c>
      <c r="N11061" s="102">
        <v>6</v>
      </c>
      <c r="O11061" s="102" t="s">
        <v>1075</v>
      </c>
    </row>
    <row r="11062" spans="1:15" x14ac:dyDescent="0.25">
      <c r="A11062" s="102" t="s">
        <v>17589</v>
      </c>
      <c r="B11062" s="103" t="s">
        <v>17592</v>
      </c>
      <c r="C11062" s="103" t="s">
        <v>274</v>
      </c>
      <c r="D11062" s="102" t="s">
        <v>318</v>
      </c>
      <c r="E11062" s="102" t="s">
        <v>275</v>
      </c>
      <c r="F11062" s="102" t="s">
        <v>18236</v>
      </c>
      <c r="H11062" s="102">
        <v>45598</v>
      </c>
      <c r="I11062" s="102" t="s">
        <v>295</v>
      </c>
      <c r="J11062" s="102" t="s">
        <v>1</v>
      </c>
      <c r="K11062" s="102" t="s">
        <v>291</v>
      </c>
      <c r="L11062" s="102" t="s">
        <v>294</v>
      </c>
      <c r="M11062" s="102" t="s">
        <v>1074</v>
      </c>
      <c r="N11062" s="102">
        <v>6</v>
      </c>
      <c r="O11062" s="102" t="s">
        <v>1075</v>
      </c>
    </row>
    <row r="11063" spans="1:15" x14ac:dyDescent="0.25">
      <c r="A11063" s="102" t="s">
        <v>17594</v>
      </c>
      <c r="B11063" s="103" t="s">
        <v>1675</v>
      </c>
      <c r="C11063" s="103" t="s">
        <v>277</v>
      </c>
      <c r="D11063" s="102" t="s">
        <v>136</v>
      </c>
      <c r="E11063" s="102" t="s">
        <v>275</v>
      </c>
      <c r="F11063" s="102" t="s">
        <v>18237</v>
      </c>
      <c r="G11063" s="102">
        <v>35450</v>
      </c>
      <c r="H11063" s="102">
        <v>45598</v>
      </c>
      <c r="I11063" s="102" t="s">
        <v>295</v>
      </c>
      <c r="J11063" s="102" t="s">
        <v>1</v>
      </c>
      <c r="K11063" s="102" t="s">
        <v>291</v>
      </c>
      <c r="L11063" s="102" t="s">
        <v>294</v>
      </c>
      <c r="M11063" s="102" t="s">
        <v>1074</v>
      </c>
      <c r="N11063" s="102">
        <v>6</v>
      </c>
      <c r="O11063" s="102" t="s">
        <v>1075</v>
      </c>
    </row>
    <row r="11064" spans="1:15" x14ac:dyDescent="0.25">
      <c r="A11064" s="102" t="s">
        <v>17596</v>
      </c>
      <c r="B11064" s="103" t="s">
        <v>8350</v>
      </c>
      <c r="C11064" s="103" t="s">
        <v>1118</v>
      </c>
      <c r="D11064" s="102" t="s">
        <v>2881</v>
      </c>
      <c r="E11064" s="102" t="s">
        <v>275</v>
      </c>
      <c r="F11064" s="102" t="s">
        <v>18238</v>
      </c>
      <c r="G11064" s="102" t="s">
        <v>17598</v>
      </c>
      <c r="H11064" s="102">
        <v>45598</v>
      </c>
      <c r="I11064" s="102" t="s">
        <v>295</v>
      </c>
      <c r="J11064" s="102" t="s">
        <v>1</v>
      </c>
      <c r="K11064" s="102" t="s">
        <v>291</v>
      </c>
      <c r="L11064" s="102" t="s">
        <v>294</v>
      </c>
      <c r="M11064" s="102" t="s">
        <v>1074</v>
      </c>
      <c r="N11064" s="102">
        <v>6</v>
      </c>
      <c r="O11064" s="102" t="s">
        <v>1075</v>
      </c>
    </row>
    <row r="11065" spans="1:15" x14ac:dyDescent="0.25">
      <c r="A11065" s="102" t="s">
        <v>17599</v>
      </c>
      <c r="B11065" s="103" t="s">
        <v>14362</v>
      </c>
      <c r="C11065" s="103" t="s">
        <v>1118</v>
      </c>
      <c r="D11065" s="102" t="s">
        <v>2881</v>
      </c>
      <c r="E11065" s="102" t="s">
        <v>275</v>
      </c>
      <c r="F11065" s="102" t="s">
        <v>18239</v>
      </c>
      <c r="G11065" s="102" t="s">
        <v>17601</v>
      </c>
      <c r="H11065" s="102">
        <v>45598</v>
      </c>
      <c r="I11065" s="102" t="s">
        <v>295</v>
      </c>
      <c r="J11065" s="102" t="s">
        <v>1</v>
      </c>
      <c r="K11065" s="102" t="s">
        <v>291</v>
      </c>
      <c r="L11065" s="102" t="s">
        <v>294</v>
      </c>
      <c r="M11065" s="102" t="s">
        <v>1074</v>
      </c>
      <c r="N11065" s="102">
        <v>6</v>
      </c>
      <c r="O11065" s="102" t="s">
        <v>1075</v>
      </c>
    </row>
    <row r="11066" spans="1:15" x14ac:dyDescent="0.25">
      <c r="A11066" s="102" t="s">
        <v>1548</v>
      </c>
      <c r="B11066" s="103" t="s">
        <v>17602</v>
      </c>
      <c r="C11066" s="103" t="s">
        <v>277</v>
      </c>
      <c r="D11066" s="102" t="s">
        <v>136</v>
      </c>
      <c r="E11066" s="102" t="s">
        <v>275</v>
      </c>
      <c r="F11066" s="102" t="s">
        <v>18240</v>
      </c>
      <c r="G11066" s="102">
        <v>35223</v>
      </c>
      <c r="H11066" s="102">
        <v>45598</v>
      </c>
      <c r="I11066" s="102" t="s">
        <v>295</v>
      </c>
      <c r="J11066" s="102" t="s">
        <v>1</v>
      </c>
      <c r="K11066" s="102" t="s">
        <v>291</v>
      </c>
      <c r="L11066" s="102" t="s">
        <v>294</v>
      </c>
      <c r="M11066" s="102" t="s">
        <v>1074</v>
      </c>
      <c r="N11066" s="102">
        <v>6</v>
      </c>
      <c r="O11066" s="102" t="s">
        <v>1075</v>
      </c>
    </row>
    <row r="11067" spans="1:15" x14ac:dyDescent="0.25">
      <c r="A11067" s="102" t="s">
        <v>17604</v>
      </c>
      <c r="B11067" s="103" t="s">
        <v>2211</v>
      </c>
      <c r="C11067" s="103" t="s">
        <v>1077</v>
      </c>
      <c r="D11067" s="102" t="s">
        <v>282</v>
      </c>
      <c r="E11067" s="102" t="s">
        <v>275</v>
      </c>
      <c r="F11067" s="102" t="s">
        <v>18241</v>
      </c>
      <c r="H11067" s="102">
        <v>45598</v>
      </c>
      <c r="I11067" s="102" t="s">
        <v>295</v>
      </c>
      <c r="J11067" s="102" t="s">
        <v>1</v>
      </c>
      <c r="K11067" s="102" t="s">
        <v>291</v>
      </c>
      <c r="L11067" s="102" t="s">
        <v>294</v>
      </c>
      <c r="M11067" s="102" t="s">
        <v>1074</v>
      </c>
      <c r="N11067" s="102">
        <v>6</v>
      </c>
      <c r="O11067" s="102" t="s">
        <v>1075</v>
      </c>
    </row>
    <row r="11068" spans="1:15" x14ac:dyDescent="0.25">
      <c r="A11068" s="102" t="s">
        <v>5480</v>
      </c>
      <c r="B11068" s="103" t="s">
        <v>5835</v>
      </c>
      <c r="C11068" s="103" t="s">
        <v>274</v>
      </c>
      <c r="D11068" s="102" t="s">
        <v>136</v>
      </c>
      <c r="E11068" s="102" t="s">
        <v>275</v>
      </c>
      <c r="F11068" s="102" t="s">
        <v>18242</v>
      </c>
      <c r="G11068" s="102">
        <v>21623</v>
      </c>
      <c r="H11068" s="102">
        <v>45598</v>
      </c>
      <c r="I11068" s="102" t="s">
        <v>295</v>
      </c>
      <c r="J11068" s="102" t="s">
        <v>1</v>
      </c>
      <c r="K11068" s="102" t="s">
        <v>291</v>
      </c>
      <c r="L11068" s="102" t="s">
        <v>294</v>
      </c>
      <c r="M11068" s="102" t="s">
        <v>1074</v>
      </c>
      <c r="N11068" s="102">
        <v>6</v>
      </c>
      <c r="O11068" s="102" t="s">
        <v>1075</v>
      </c>
    </row>
    <row r="11069" spans="1:15" x14ac:dyDescent="0.25">
      <c r="A11069" s="102" t="s">
        <v>17607</v>
      </c>
      <c r="B11069" s="103" t="s">
        <v>17608</v>
      </c>
      <c r="C11069" s="103" t="s">
        <v>274</v>
      </c>
      <c r="D11069" s="102" t="s">
        <v>2881</v>
      </c>
      <c r="E11069" s="102" t="s">
        <v>275</v>
      </c>
      <c r="F11069" s="102" t="s">
        <v>18243</v>
      </c>
      <c r="G11069" s="102" t="s">
        <v>17610</v>
      </c>
      <c r="H11069" s="102">
        <v>45598</v>
      </c>
      <c r="I11069" s="102" t="s">
        <v>295</v>
      </c>
      <c r="J11069" s="102" t="s">
        <v>1</v>
      </c>
      <c r="K11069" s="102" t="s">
        <v>291</v>
      </c>
      <c r="L11069" s="102" t="s">
        <v>294</v>
      </c>
      <c r="M11069" s="102" t="s">
        <v>1074</v>
      </c>
      <c r="N11069" s="102">
        <v>6</v>
      </c>
      <c r="O11069" s="102" t="s">
        <v>1075</v>
      </c>
    </row>
    <row r="11070" spans="1:15" x14ac:dyDescent="0.25">
      <c r="A11070" s="102" t="s">
        <v>17607</v>
      </c>
      <c r="B11070" s="103" t="s">
        <v>13839</v>
      </c>
      <c r="C11070" s="103" t="s">
        <v>1180</v>
      </c>
      <c r="D11070" s="102" t="s">
        <v>2881</v>
      </c>
      <c r="E11070" s="102" t="s">
        <v>275</v>
      </c>
      <c r="F11070" s="102" t="s">
        <v>18244</v>
      </c>
      <c r="G11070" s="102" t="s">
        <v>17612</v>
      </c>
      <c r="H11070" s="102">
        <v>45598</v>
      </c>
      <c r="I11070" s="102" t="s">
        <v>295</v>
      </c>
      <c r="J11070" s="102" t="s">
        <v>1</v>
      </c>
      <c r="K11070" s="102" t="s">
        <v>291</v>
      </c>
      <c r="L11070" s="102" t="s">
        <v>294</v>
      </c>
      <c r="M11070" s="102" t="s">
        <v>1180</v>
      </c>
      <c r="N11070" s="102">
        <v>6</v>
      </c>
      <c r="O11070" s="102" t="s">
        <v>1075</v>
      </c>
    </row>
    <row r="11071" spans="1:15" x14ac:dyDescent="0.25">
      <c r="A11071" s="102" t="s">
        <v>17607</v>
      </c>
      <c r="B11071" s="103" t="s">
        <v>3085</v>
      </c>
      <c r="C11071" s="103" t="s">
        <v>1118</v>
      </c>
      <c r="D11071" s="102" t="s">
        <v>2881</v>
      </c>
      <c r="E11071" s="102" t="s">
        <v>275</v>
      </c>
      <c r="F11071" s="102" t="s">
        <v>18245</v>
      </c>
      <c r="G11071" s="102" t="s">
        <v>18246</v>
      </c>
      <c r="H11071" s="102">
        <v>45598</v>
      </c>
      <c r="I11071" s="102" t="s">
        <v>295</v>
      </c>
      <c r="J11071" s="102" t="s">
        <v>1</v>
      </c>
      <c r="K11071" s="102" t="s">
        <v>291</v>
      </c>
      <c r="L11071" s="102" t="s">
        <v>294</v>
      </c>
      <c r="M11071" s="102" t="s">
        <v>1074</v>
      </c>
      <c r="N11071" s="102">
        <v>6</v>
      </c>
      <c r="O11071" s="102" t="s">
        <v>1075</v>
      </c>
    </row>
    <row r="11072" spans="1:15" x14ac:dyDescent="0.25">
      <c r="A11072" s="102" t="s">
        <v>17615</v>
      </c>
      <c r="B11072" s="103" t="s">
        <v>11485</v>
      </c>
      <c r="C11072" s="103" t="s">
        <v>277</v>
      </c>
      <c r="D11072" s="102" t="s">
        <v>136</v>
      </c>
      <c r="E11072" s="102" t="s">
        <v>275</v>
      </c>
      <c r="F11072" s="102" t="s">
        <v>18247</v>
      </c>
      <c r="G11072" s="102">
        <v>21561</v>
      </c>
      <c r="H11072" s="102">
        <v>45598</v>
      </c>
      <c r="I11072" s="102" t="s">
        <v>295</v>
      </c>
      <c r="J11072" s="102" t="s">
        <v>1</v>
      </c>
      <c r="K11072" s="102" t="s">
        <v>291</v>
      </c>
      <c r="L11072" s="102" t="s">
        <v>294</v>
      </c>
      <c r="M11072" s="102" t="s">
        <v>1074</v>
      </c>
      <c r="N11072" s="102">
        <v>6</v>
      </c>
      <c r="O11072" s="102" t="s">
        <v>1075</v>
      </c>
    </row>
    <row r="11073" spans="1:15" x14ac:dyDescent="0.25">
      <c r="A11073" s="102" t="s">
        <v>17617</v>
      </c>
      <c r="B11073" s="103" t="s">
        <v>1266</v>
      </c>
      <c r="C11073" s="103" t="s">
        <v>277</v>
      </c>
      <c r="D11073" s="102" t="s">
        <v>136</v>
      </c>
      <c r="E11073" s="102" t="s">
        <v>275</v>
      </c>
      <c r="F11073" s="102" t="s">
        <v>18248</v>
      </c>
      <c r="G11073" s="102">
        <v>33379</v>
      </c>
      <c r="H11073" s="102">
        <v>45598</v>
      </c>
      <c r="I11073" s="102" t="s">
        <v>295</v>
      </c>
      <c r="J11073" s="102" t="s">
        <v>1</v>
      </c>
      <c r="K11073" s="102" t="s">
        <v>291</v>
      </c>
      <c r="L11073" s="102" t="s">
        <v>294</v>
      </c>
      <c r="M11073" s="102" t="s">
        <v>1074</v>
      </c>
      <c r="N11073" s="102">
        <v>6</v>
      </c>
      <c r="O11073" s="102" t="s">
        <v>1075</v>
      </c>
    </row>
    <row r="11074" spans="1:15" x14ac:dyDescent="0.25">
      <c r="A11074" s="102" t="s">
        <v>15676</v>
      </c>
      <c r="B11074" s="103" t="s">
        <v>17619</v>
      </c>
      <c r="C11074" s="103" t="s">
        <v>274</v>
      </c>
      <c r="D11074" s="102" t="s">
        <v>318</v>
      </c>
      <c r="E11074" s="102" t="s">
        <v>275</v>
      </c>
      <c r="F11074" s="102" t="s">
        <v>18249</v>
      </c>
      <c r="H11074" s="102">
        <v>45598</v>
      </c>
      <c r="I11074" s="102" t="s">
        <v>295</v>
      </c>
      <c r="J11074" s="102" t="s">
        <v>1</v>
      </c>
      <c r="K11074" s="102" t="s">
        <v>291</v>
      </c>
      <c r="L11074" s="102" t="s">
        <v>294</v>
      </c>
      <c r="M11074" s="102" t="s">
        <v>1074</v>
      </c>
      <c r="N11074" s="102">
        <v>6</v>
      </c>
      <c r="O11074" s="102" t="s">
        <v>1075</v>
      </c>
    </row>
    <row r="11075" spans="1:15" x14ac:dyDescent="0.25">
      <c r="A11075" s="102" t="s">
        <v>15676</v>
      </c>
      <c r="B11075" s="103" t="s">
        <v>1122</v>
      </c>
      <c r="C11075" s="103" t="s">
        <v>1082</v>
      </c>
      <c r="D11075" s="102" t="s">
        <v>318</v>
      </c>
      <c r="E11075" s="102" t="s">
        <v>275</v>
      </c>
      <c r="F11075" s="102" t="s">
        <v>18250</v>
      </c>
      <c r="G11075" s="102" t="s">
        <v>17622</v>
      </c>
      <c r="H11075" s="102">
        <v>45598</v>
      </c>
      <c r="I11075" s="102" t="s">
        <v>295</v>
      </c>
      <c r="J11075" s="102" t="s">
        <v>1</v>
      </c>
      <c r="K11075" s="102" t="s">
        <v>291</v>
      </c>
      <c r="L11075" s="102" t="s">
        <v>294</v>
      </c>
      <c r="M11075" s="102" t="s">
        <v>1082</v>
      </c>
      <c r="N11075" s="102">
        <v>6</v>
      </c>
      <c r="O11075" s="102" t="s">
        <v>1075</v>
      </c>
    </row>
    <row r="11076" spans="1:15" x14ac:dyDescent="0.25">
      <c r="A11076" s="102" t="s">
        <v>11160</v>
      </c>
      <c r="B11076" s="103" t="s">
        <v>3514</v>
      </c>
      <c r="C11076" s="103" t="s">
        <v>277</v>
      </c>
      <c r="D11076" s="102" t="s">
        <v>136</v>
      </c>
      <c r="E11076" s="102" t="s">
        <v>275</v>
      </c>
      <c r="F11076" s="102" t="s">
        <v>18251</v>
      </c>
      <c r="G11076" s="102">
        <v>16742</v>
      </c>
      <c r="H11076" s="102">
        <v>45598</v>
      </c>
      <c r="I11076" s="102" t="s">
        <v>295</v>
      </c>
      <c r="J11076" s="102" t="s">
        <v>1</v>
      </c>
      <c r="K11076" s="102" t="s">
        <v>291</v>
      </c>
      <c r="L11076" s="102" t="s">
        <v>294</v>
      </c>
      <c r="M11076" s="102" t="s">
        <v>1074</v>
      </c>
      <c r="N11076" s="102">
        <v>6</v>
      </c>
      <c r="O11076" s="102" t="s">
        <v>1075</v>
      </c>
    </row>
    <row r="11077" spans="1:15" x14ac:dyDescent="0.25">
      <c r="A11077" s="102" t="s">
        <v>17624</v>
      </c>
      <c r="B11077" s="103" t="s">
        <v>17625</v>
      </c>
      <c r="C11077" s="103" t="s">
        <v>277</v>
      </c>
      <c r="D11077" s="102" t="s">
        <v>136</v>
      </c>
      <c r="E11077" s="102" t="s">
        <v>275</v>
      </c>
      <c r="F11077" s="102" t="s">
        <v>18252</v>
      </c>
      <c r="G11077" s="102">
        <v>24222</v>
      </c>
      <c r="H11077" s="102">
        <v>45598</v>
      </c>
      <c r="I11077" s="102" t="s">
        <v>295</v>
      </c>
      <c r="J11077" s="102" t="s">
        <v>1</v>
      </c>
      <c r="K11077" s="102" t="s">
        <v>291</v>
      </c>
      <c r="L11077" s="102" t="s">
        <v>294</v>
      </c>
      <c r="M11077" s="102" t="s">
        <v>1074</v>
      </c>
      <c r="N11077" s="102">
        <v>6</v>
      </c>
      <c r="O11077" s="102" t="s">
        <v>1075</v>
      </c>
    </row>
    <row r="11078" spans="1:15" x14ac:dyDescent="0.25">
      <c r="A11078" s="102" t="s">
        <v>17627</v>
      </c>
      <c r="B11078" s="103" t="s">
        <v>17628</v>
      </c>
      <c r="C11078" s="103" t="s">
        <v>1118</v>
      </c>
      <c r="D11078" s="102" t="s">
        <v>318</v>
      </c>
      <c r="E11078" s="102" t="s">
        <v>275</v>
      </c>
      <c r="F11078" s="102" t="s">
        <v>18253</v>
      </c>
      <c r="H11078" s="102">
        <v>45598</v>
      </c>
      <c r="I11078" s="102" t="s">
        <v>295</v>
      </c>
      <c r="J11078" s="102" t="s">
        <v>1</v>
      </c>
      <c r="K11078" s="102" t="s">
        <v>291</v>
      </c>
      <c r="L11078" s="102" t="s">
        <v>294</v>
      </c>
      <c r="M11078" s="102" t="s">
        <v>1074</v>
      </c>
      <c r="N11078" s="102">
        <v>6</v>
      </c>
      <c r="O11078" s="102" t="s">
        <v>1075</v>
      </c>
    </row>
    <row r="11079" spans="1:15" x14ac:dyDescent="0.25">
      <c r="A11079" s="102" t="s">
        <v>17630</v>
      </c>
      <c r="B11079" s="103" t="s">
        <v>14153</v>
      </c>
      <c r="C11079" s="103" t="s">
        <v>274</v>
      </c>
      <c r="D11079" s="102" t="s">
        <v>2881</v>
      </c>
      <c r="E11079" s="102" t="s">
        <v>275</v>
      </c>
      <c r="F11079" s="102" t="s">
        <v>18254</v>
      </c>
      <c r="G11079" s="102" t="s">
        <v>17632</v>
      </c>
      <c r="H11079" s="102">
        <v>45598</v>
      </c>
      <c r="I11079" s="102" t="s">
        <v>295</v>
      </c>
      <c r="J11079" s="102" t="s">
        <v>1</v>
      </c>
      <c r="K11079" s="102" t="s">
        <v>291</v>
      </c>
      <c r="L11079" s="102" t="s">
        <v>294</v>
      </c>
      <c r="M11079" s="102" t="s">
        <v>1074</v>
      </c>
      <c r="N11079" s="102">
        <v>6</v>
      </c>
      <c r="O11079" s="102" t="s">
        <v>1075</v>
      </c>
    </row>
    <row r="11080" spans="1:15" x14ac:dyDescent="0.25">
      <c r="A11080" s="102" t="s">
        <v>17630</v>
      </c>
      <c r="B11080" s="103" t="s">
        <v>8489</v>
      </c>
      <c r="C11080" s="103" t="s">
        <v>1082</v>
      </c>
      <c r="D11080" s="102" t="s">
        <v>2881</v>
      </c>
      <c r="E11080" s="102" t="s">
        <v>275</v>
      </c>
      <c r="F11080" s="102" t="s">
        <v>18255</v>
      </c>
      <c r="G11080" s="102" t="s">
        <v>17634</v>
      </c>
      <c r="H11080" s="102">
        <v>45598</v>
      </c>
      <c r="I11080" s="102" t="s">
        <v>295</v>
      </c>
      <c r="J11080" s="102" t="s">
        <v>1</v>
      </c>
      <c r="K11080" s="102" t="s">
        <v>291</v>
      </c>
      <c r="L11080" s="102" t="s">
        <v>294</v>
      </c>
      <c r="M11080" s="102" t="s">
        <v>1082</v>
      </c>
      <c r="N11080" s="102">
        <v>6</v>
      </c>
      <c r="O11080" s="102" t="s">
        <v>1075</v>
      </c>
    </row>
    <row r="11081" spans="1:15" x14ac:dyDescent="0.25">
      <c r="A11081" s="102" t="s">
        <v>17630</v>
      </c>
      <c r="B11081" s="103" t="s">
        <v>17635</v>
      </c>
      <c r="C11081" s="103" t="s">
        <v>274</v>
      </c>
      <c r="D11081" s="102" t="s">
        <v>2881</v>
      </c>
      <c r="E11081" s="102" t="s">
        <v>275</v>
      </c>
      <c r="F11081" s="102" t="s">
        <v>18256</v>
      </c>
      <c r="G11081" s="102" t="s">
        <v>17637</v>
      </c>
      <c r="H11081" s="102">
        <v>45598</v>
      </c>
      <c r="I11081" s="102" t="s">
        <v>295</v>
      </c>
      <c r="J11081" s="102" t="s">
        <v>1</v>
      </c>
      <c r="K11081" s="102" t="s">
        <v>291</v>
      </c>
      <c r="L11081" s="102" t="s">
        <v>294</v>
      </c>
      <c r="M11081" s="102" t="s">
        <v>1074</v>
      </c>
      <c r="N11081" s="102">
        <v>6</v>
      </c>
      <c r="O11081" s="102" t="s">
        <v>1075</v>
      </c>
    </row>
    <row r="11082" spans="1:15" x14ac:dyDescent="0.25">
      <c r="A11082" s="102" t="s">
        <v>17630</v>
      </c>
      <c r="B11082" s="103" t="s">
        <v>14234</v>
      </c>
      <c r="C11082" s="103" t="s">
        <v>1118</v>
      </c>
      <c r="D11082" s="102" t="s">
        <v>2881</v>
      </c>
      <c r="E11082" s="102" t="s">
        <v>275</v>
      </c>
      <c r="F11082" s="102" t="s">
        <v>18257</v>
      </c>
      <c r="G11082" s="102" t="s">
        <v>17639</v>
      </c>
      <c r="H11082" s="102">
        <v>45598</v>
      </c>
      <c r="I11082" s="102" t="s">
        <v>295</v>
      </c>
      <c r="J11082" s="102" t="s">
        <v>1</v>
      </c>
      <c r="K11082" s="102" t="s">
        <v>291</v>
      </c>
      <c r="L11082" s="102" t="s">
        <v>294</v>
      </c>
      <c r="M11082" s="102" t="s">
        <v>1074</v>
      </c>
      <c r="N11082" s="102">
        <v>6</v>
      </c>
      <c r="O11082" s="102" t="s">
        <v>1075</v>
      </c>
    </row>
    <row r="11083" spans="1:15" x14ac:dyDescent="0.25">
      <c r="A11083" s="102" t="s">
        <v>13105</v>
      </c>
      <c r="B11083" s="103" t="s">
        <v>5209</v>
      </c>
      <c r="C11083" s="103" t="s">
        <v>1360</v>
      </c>
      <c r="D11083" s="102" t="s">
        <v>2881</v>
      </c>
      <c r="E11083" s="102" t="s">
        <v>275</v>
      </c>
      <c r="F11083" s="102" t="s">
        <v>18258</v>
      </c>
      <c r="G11083" s="102" t="s">
        <v>17641</v>
      </c>
      <c r="H11083" s="102">
        <v>45598</v>
      </c>
      <c r="I11083" s="102" t="s">
        <v>295</v>
      </c>
      <c r="J11083" s="102" t="s">
        <v>1</v>
      </c>
      <c r="K11083" s="102" t="s">
        <v>291</v>
      </c>
      <c r="L11083" s="102" t="s">
        <v>294</v>
      </c>
      <c r="M11083" s="102" t="s">
        <v>1074</v>
      </c>
      <c r="N11083" s="102">
        <v>6</v>
      </c>
      <c r="O11083" s="102" t="s">
        <v>1075</v>
      </c>
    </row>
    <row r="11084" spans="1:15" x14ac:dyDescent="0.25">
      <c r="A11084" s="102" t="s">
        <v>3041</v>
      </c>
      <c r="B11084" s="103" t="s">
        <v>1122</v>
      </c>
      <c r="C11084" s="103" t="s">
        <v>274</v>
      </c>
      <c r="D11084" s="102" t="s">
        <v>136</v>
      </c>
      <c r="E11084" s="102" t="s">
        <v>275</v>
      </c>
      <c r="F11084" s="102" t="s">
        <v>18259</v>
      </c>
      <c r="G11084" s="102">
        <v>32480</v>
      </c>
      <c r="H11084" s="102">
        <v>45598</v>
      </c>
      <c r="I11084" s="102" t="s">
        <v>295</v>
      </c>
      <c r="J11084" s="102" t="s">
        <v>1</v>
      </c>
      <c r="K11084" s="102" t="s">
        <v>291</v>
      </c>
      <c r="L11084" s="102" t="s">
        <v>294</v>
      </c>
      <c r="M11084" s="102" t="s">
        <v>1074</v>
      </c>
      <c r="N11084" s="102">
        <v>6</v>
      </c>
      <c r="O11084" s="102" t="s">
        <v>1075</v>
      </c>
    </row>
    <row r="11085" spans="1:15" x14ac:dyDescent="0.25">
      <c r="A11085" s="102" t="s">
        <v>3041</v>
      </c>
      <c r="B11085" s="103" t="s">
        <v>1892</v>
      </c>
      <c r="C11085" s="103" t="s">
        <v>274</v>
      </c>
      <c r="D11085" s="102" t="s">
        <v>136</v>
      </c>
      <c r="E11085" s="102" t="s">
        <v>275</v>
      </c>
      <c r="F11085" s="102" t="s">
        <v>18260</v>
      </c>
      <c r="G11085" s="102">
        <v>33418</v>
      </c>
      <c r="H11085" s="102">
        <v>45598</v>
      </c>
      <c r="I11085" s="102" t="s">
        <v>295</v>
      </c>
      <c r="J11085" s="102" t="s">
        <v>1</v>
      </c>
      <c r="K11085" s="102" t="s">
        <v>291</v>
      </c>
      <c r="L11085" s="102" t="s">
        <v>294</v>
      </c>
      <c r="M11085" s="102" t="s">
        <v>1074</v>
      </c>
      <c r="N11085" s="102">
        <v>6</v>
      </c>
      <c r="O11085" s="102" t="s">
        <v>1075</v>
      </c>
    </row>
    <row r="11086" spans="1:15" x14ac:dyDescent="0.25">
      <c r="A11086" s="102" t="s">
        <v>17646</v>
      </c>
      <c r="B11086" s="103" t="s">
        <v>2109</v>
      </c>
      <c r="C11086" s="103" t="s">
        <v>277</v>
      </c>
      <c r="D11086" s="102" t="s">
        <v>136</v>
      </c>
      <c r="E11086" s="102" t="s">
        <v>275</v>
      </c>
      <c r="F11086" s="102" t="s">
        <v>18261</v>
      </c>
      <c r="G11086" s="102">
        <v>24666</v>
      </c>
      <c r="H11086" s="102">
        <v>45598</v>
      </c>
      <c r="I11086" s="102" t="s">
        <v>295</v>
      </c>
      <c r="J11086" s="102" t="s">
        <v>1</v>
      </c>
      <c r="K11086" s="102" t="s">
        <v>291</v>
      </c>
      <c r="L11086" s="102" t="s">
        <v>294</v>
      </c>
      <c r="M11086" s="102" t="s">
        <v>1074</v>
      </c>
      <c r="N11086" s="102">
        <v>6</v>
      </c>
      <c r="O11086" s="102" t="s">
        <v>1075</v>
      </c>
    </row>
    <row r="11087" spans="1:15" x14ac:dyDescent="0.25">
      <c r="A11087" s="102" t="s">
        <v>7376</v>
      </c>
      <c r="B11087" s="103" t="s">
        <v>17648</v>
      </c>
      <c r="C11087" s="103" t="s">
        <v>277</v>
      </c>
      <c r="D11087" s="102" t="s">
        <v>136</v>
      </c>
      <c r="E11087" s="102" t="s">
        <v>275</v>
      </c>
      <c r="F11087" s="102" t="s">
        <v>18262</v>
      </c>
      <c r="G11087" s="102">
        <v>24116</v>
      </c>
      <c r="H11087" s="102">
        <v>45598</v>
      </c>
      <c r="I11087" s="102" t="s">
        <v>295</v>
      </c>
      <c r="J11087" s="102" t="s">
        <v>1</v>
      </c>
      <c r="K11087" s="102" t="s">
        <v>291</v>
      </c>
      <c r="L11087" s="102" t="s">
        <v>294</v>
      </c>
      <c r="M11087" s="102" t="s">
        <v>1074</v>
      </c>
      <c r="N11087" s="102">
        <v>6</v>
      </c>
      <c r="O11087" s="102" t="s">
        <v>1075</v>
      </c>
    </row>
    <row r="11088" spans="1:15" x14ac:dyDescent="0.25">
      <c r="A11088" s="102" t="s">
        <v>17650</v>
      </c>
      <c r="B11088" s="103" t="s">
        <v>14186</v>
      </c>
      <c r="C11088" s="103" t="s">
        <v>274</v>
      </c>
      <c r="D11088" s="102" t="s">
        <v>2881</v>
      </c>
      <c r="E11088" s="102" t="s">
        <v>275</v>
      </c>
      <c r="F11088" s="102" t="s">
        <v>18263</v>
      </c>
      <c r="G11088" s="102" t="s">
        <v>17652</v>
      </c>
      <c r="H11088" s="102">
        <v>45598</v>
      </c>
      <c r="I11088" s="102" t="s">
        <v>295</v>
      </c>
      <c r="J11088" s="102" t="s">
        <v>1</v>
      </c>
      <c r="K11088" s="102" t="s">
        <v>291</v>
      </c>
      <c r="L11088" s="102" t="s">
        <v>294</v>
      </c>
      <c r="M11088" s="102" t="s">
        <v>1074</v>
      </c>
      <c r="N11088" s="102">
        <v>6</v>
      </c>
      <c r="O11088" s="102" t="s">
        <v>1075</v>
      </c>
    </row>
    <row r="11089" spans="1:15" x14ac:dyDescent="0.25">
      <c r="A11089" s="102" t="s">
        <v>17653</v>
      </c>
      <c r="B11089" s="103" t="s">
        <v>10668</v>
      </c>
      <c r="C11089" s="103" t="s">
        <v>277</v>
      </c>
      <c r="D11089" s="102" t="s">
        <v>136</v>
      </c>
      <c r="E11089" s="102" t="s">
        <v>275</v>
      </c>
      <c r="F11089" s="102" t="s">
        <v>18264</v>
      </c>
      <c r="G11089" s="102">
        <v>32812</v>
      </c>
      <c r="H11089" s="102">
        <v>45598</v>
      </c>
      <c r="I11089" s="102" t="s">
        <v>295</v>
      </c>
      <c r="J11089" s="102" t="s">
        <v>1</v>
      </c>
      <c r="K11089" s="102" t="s">
        <v>291</v>
      </c>
      <c r="L11089" s="102" t="s">
        <v>294</v>
      </c>
      <c r="M11089" s="102" t="s">
        <v>1074</v>
      </c>
      <c r="N11089" s="102">
        <v>6</v>
      </c>
      <c r="O11089" s="102" t="s">
        <v>1075</v>
      </c>
    </row>
    <row r="11090" spans="1:15" x14ac:dyDescent="0.25">
      <c r="A11090" s="102" t="s">
        <v>17655</v>
      </c>
      <c r="B11090" s="103" t="s">
        <v>17656</v>
      </c>
      <c r="C11090" s="103" t="s">
        <v>1118</v>
      </c>
      <c r="D11090" s="102" t="s">
        <v>2881</v>
      </c>
      <c r="E11090" s="102" t="s">
        <v>275</v>
      </c>
      <c r="F11090" s="102" t="s">
        <v>18265</v>
      </c>
      <c r="G11090" s="102" t="s">
        <v>17658</v>
      </c>
      <c r="H11090" s="102">
        <v>45598</v>
      </c>
      <c r="I11090" s="102" t="s">
        <v>295</v>
      </c>
      <c r="J11090" s="102" t="s">
        <v>1</v>
      </c>
      <c r="K11090" s="102" t="s">
        <v>291</v>
      </c>
      <c r="L11090" s="102" t="s">
        <v>294</v>
      </c>
      <c r="M11090" s="102" t="s">
        <v>1074</v>
      </c>
      <c r="N11090" s="102">
        <v>6</v>
      </c>
      <c r="O11090" s="102" t="s">
        <v>1075</v>
      </c>
    </row>
    <row r="11091" spans="1:15" x14ac:dyDescent="0.25">
      <c r="A11091" s="102" t="s">
        <v>11190</v>
      </c>
      <c r="B11091" s="103" t="s">
        <v>1078</v>
      </c>
      <c r="C11091" s="103" t="s">
        <v>274</v>
      </c>
      <c r="D11091" s="102" t="s">
        <v>136</v>
      </c>
      <c r="E11091" s="102" t="s">
        <v>275</v>
      </c>
      <c r="F11091" s="102" t="s">
        <v>18266</v>
      </c>
      <c r="G11091" s="102">
        <v>22942</v>
      </c>
      <c r="H11091" s="102">
        <v>45598</v>
      </c>
      <c r="I11091" s="102" t="s">
        <v>295</v>
      </c>
      <c r="J11091" s="102" t="s">
        <v>1</v>
      </c>
      <c r="K11091" s="102" t="s">
        <v>291</v>
      </c>
      <c r="L11091" s="102" t="s">
        <v>294</v>
      </c>
      <c r="M11091" s="102" t="s">
        <v>1074</v>
      </c>
      <c r="N11091" s="102">
        <v>6</v>
      </c>
      <c r="O11091" s="102" t="s">
        <v>1075</v>
      </c>
    </row>
    <row r="11092" spans="1:15" x14ac:dyDescent="0.25">
      <c r="A11092" s="102" t="s">
        <v>11190</v>
      </c>
      <c r="B11092" s="103" t="s">
        <v>1076</v>
      </c>
      <c r="C11092" s="103" t="s">
        <v>1077</v>
      </c>
      <c r="D11092" s="102" t="s">
        <v>282</v>
      </c>
      <c r="E11092" s="102" t="s">
        <v>275</v>
      </c>
      <c r="F11092" s="102" t="s">
        <v>18267</v>
      </c>
      <c r="H11092" s="102">
        <v>45598</v>
      </c>
      <c r="I11092" s="102" t="s">
        <v>295</v>
      </c>
      <c r="J11092" s="102" t="s">
        <v>1</v>
      </c>
      <c r="K11092" s="102" t="s">
        <v>291</v>
      </c>
      <c r="L11092" s="102" t="s">
        <v>294</v>
      </c>
      <c r="M11092" s="102" t="s">
        <v>1074</v>
      </c>
      <c r="N11092" s="102">
        <v>6</v>
      </c>
      <c r="O11092" s="102" t="s">
        <v>1075</v>
      </c>
    </row>
    <row r="11093" spans="1:15" x14ac:dyDescent="0.25">
      <c r="A11093" s="102" t="s">
        <v>1227</v>
      </c>
      <c r="B11093" s="103" t="s">
        <v>1675</v>
      </c>
      <c r="C11093" s="103" t="s">
        <v>277</v>
      </c>
      <c r="D11093" s="102" t="s">
        <v>136</v>
      </c>
      <c r="E11093" s="102" t="s">
        <v>275</v>
      </c>
      <c r="F11093" s="102" t="s">
        <v>18268</v>
      </c>
      <c r="G11093" s="102">
        <v>28468</v>
      </c>
      <c r="H11093" s="102">
        <v>45598</v>
      </c>
      <c r="I11093" s="102" t="s">
        <v>295</v>
      </c>
      <c r="J11093" s="102" t="s">
        <v>1</v>
      </c>
      <c r="K11093" s="102" t="s">
        <v>291</v>
      </c>
      <c r="L11093" s="102" t="s">
        <v>294</v>
      </c>
      <c r="M11093" s="102" t="s">
        <v>1074</v>
      </c>
      <c r="N11093" s="102">
        <v>6</v>
      </c>
      <c r="O11093" s="102" t="s">
        <v>1075</v>
      </c>
    </row>
    <row r="11094" spans="1:15" x14ac:dyDescent="0.25">
      <c r="A11094" s="102" t="s">
        <v>2561</v>
      </c>
      <c r="B11094" s="103" t="s">
        <v>17662</v>
      </c>
      <c r="C11094" s="103" t="s">
        <v>1118</v>
      </c>
      <c r="D11094" s="102" t="s">
        <v>2881</v>
      </c>
      <c r="E11094" s="102" t="s">
        <v>275</v>
      </c>
      <c r="F11094" s="102" t="s">
        <v>18269</v>
      </c>
      <c r="G11094" s="102" t="s">
        <v>17664</v>
      </c>
      <c r="H11094" s="102">
        <v>45598</v>
      </c>
      <c r="I11094" s="102" t="s">
        <v>295</v>
      </c>
      <c r="J11094" s="102" t="s">
        <v>1</v>
      </c>
      <c r="K11094" s="102" t="s">
        <v>291</v>
      </c>
      <c r="L11094" s="102" t="s">
        <v>294</v>
      </c>
      <c r="M11094" s="102" t="s">
        <v>1074</v>
      </c>
      <c r="N11094" s="102">
        <v>6</v>
      </c>
      <c r="O11094" s="102" t="s">
        <v>1075</v>
      </c>
    </row>
    <row r="11095" spans="1:15" x14ac:dyDescent="0.25">
      <c r="A11095" s="102" t="s">
        <v>16600</v>
      </c>
      <c r="B11095" s="103" t="s">
        <v>1080</v>
      </c>
      <c r="C11095" s="103" t="s">
        <v>1077</v>
      </c>
      <c r="D11095" s="102" t="s">
        <v>282</v>
      </c>
      <c r="E11095" s="102" t="s">
        <v>275</v>
      </c>
      <c r="F11095" s="102" t="s">
        <v>18270</v>
      </c>
      <c r="H11095" s="102">
        <v>45598</v>
      </c>
      <c r="I11095" s="102" t="s">
        <v>295</v>
      </c>
      <c r="J11095" s="102" t="s">
        <v>1</v>
      </c>
      <c r="K11095" s="102" t="s">
        <v>291</v>
      </c>
      <c r="L11095" s="102" t="s">
        <v>294</v>
      </c>
      <c r="M11095" s="102" t="s">
        <v>1074</v>
      </c>
      <c r="N11095" s="102">
        <v>6</v>
      </c>
      <c r="O11095" s="102" t="s">
        <v>1075</v>
      </c>
    </row>
    <row r="11096" spans="1:15" x14ac:dyDescent="0.25">
      <c r="A11096" s="102" t="s">
        <v>17665</v>
      </c>
      <c r="B11096" s="103" t="s">
        <v>14706</v>
      </c>
      <c r="C11096" s="103" t="s">
        <v>1082</v>
      </c>
      <c r="D11096" s="102" t="s">
        <v>2881</v>
      </c>
      <c r="E11096" s="102" t="s">
        <v>275</v>
      </c>
      <c r="F11096" s="102" t="s">
        <v>18271</v>
      </c>
      <c r="G11096" s="102" t="s">
        <v>17667</v>
      </c>
      <c r="H11096" s="102">
        <v>45598</v>
      </c>
      <c r="I11096" s="102" t="s">
        <v>295</v>
      </c>
      <c r="J11096" s="102" t="s">
        <v>1</v>
      </c>
      <c r="K11096" s="102" t="s">
        <v>291</v>
      </c>
      <c r="L11096" s="102" t="s">
        <v>294</v>
      </c>
      <c r="M11096" s="102" t="s">
        <v>1082</v>
      </c>
      <c r="N11096" s="102">
        <v>6</v>
      </c>
      <c r="O11096" s="102" t="s">
        <v>1075</v>
      </c>
    </row>
    <row r="11097" spans="1:15" x14ac:dyDescent="0.25">
      <c r="A11097" s="102" t="s">
        <v>17665</v>
      </c>
      <c r="B11097" s="103" t="s">
        <v>3061</v>
      </c>
      <c r="C11097" s="103" t="s">
        <v>274</v>
      </c>
      <c r="D11097" s="102" t="s">
        <v>2881</v>
      </c>
      <c r="E11097" s="102" t="s">
        <v>275</v>
      </c>
      <c r="F11097" s="102" t="s">
        <v>18272</v>
      </c>
      <c r="G11097" s="102" t="s">
        <v>17669</v>
      </c>
      <c r="H11097" s="102">
        <v>45598</v>
      </c>
      <c r="I11097" s="102" t="s">
        <v>295</v>
      </c>
      <c r="J11097" s="102" t="s">
        <v>1</v>
      </c>
      <c r="K11097" s="102" t="s">
        <v>291</v>
      </c>
      <c r="L11097" s="102" t="s">
        <v>294</v>
      </c>
      <c r="M11097" s="102" t="s">
        <v>1074</v>
      </c>
      <c r="N11097" s="102">
        <v>6</v>
      </c>
      <c r="O11097" s="102" t="s">
        <v>1075</v>
      </c>
    </row>
    <row r="11098" spans="1:15" x14ac:dyDescent="0.25">
      <c r="A11098" s="102" t="s">
        <v>17665</v>
      </c>
      <c r="B11098" s="103" t="s">
        <v>14153</v>
      </c>
      <c r="C11098" s="103" t="s">
        <v>274</v>
      </c>
      <c r="D11098" s="102" t="s">
        <v>2881</v>
      </c>
      <c r="E11098" s="102" t="s">
        <v>275</v>
      </c>
      <c r="F11098" s="102" t="s">
        <v>18273</v>
      </c>
      <c r="G11098" s="102" t="s">
        <v>17671</v>
      </c>
      <c r="H11098" s="102">
        <v>45598</v>
      </c>
      <c r="I11098" s="102" t="s">
        <v>295</v>
      </c>
      <c r="J11098" s="102" t="s">
        <v>1</v>
      </c>
      <c r="K11098" s="102" t="s">
        <v>291</v>
      </c>
      <c r="L11098" s="102" t="s">
        <v>294</v>
      </c>
      <c r="M11098" s="102" t="s">
        <v>1074</v>
      </c>
      <c r="N11098" s="102">
        <v>6</v>
      </c>
      <c r="O11098" s="102" t="s">
        <v>1075</v>
      </c>
    </row>
    <row r="11099" spans="1:15" x14ac:dyDescent="0.25">
      <c r="A11099" s="102" t="s">
        <v>17665</v>
      </c>
      <c r="B11099" s="103" t="s">
        <v>8476</v>
      </c>
      <c r="C11099" s="103" t="s">
        <v>274</v>
      </c>
      <c r="D11099" s="102" t="s">
        <v>2881</v>
      </c>
      <c r="E11099" s="102" t="s">
        <v>275</v>
      </c>
      <c r="F11099" s="102" t="s">
        <v>18274</v>
      </c>
      <c r="G11099" s="102" t="s">
        <v>17673</v>
      </c>
      <c r="H11099" s="102">
        <v>45598</v>
      </c>
      <c r="I11099" s="102" t="s">
        <v>295</v>
      </c>
      <c r="J11099" s="102" t="s">
        <v>1</v>
      </c>
      <c r="K11099" s="102" t="s">
        <v>291</v>
      </c>
      <c r="L11099" s="102" t="s">
        <v>294</v>
      </c>
      <c r="M11099" s="102" t="s">
        <v>1074</v>
      </c>
      <c r="N11099" s="102">
        <v>6</v>
      </c>
      <c r="O11099" s="102" t="s">
        <v>1075</v>
      </c>
    </row>
    <row r="11100" spans="1:15" x14ac:dyDescent="0.25">
      <c r="A11100" s="102" t="s">
        <v>13941</v>
      </c>
      <c r="B11100" s="103" t="s">
        <v>14401</v>
      </c>
      <c r="C11100" s="103" t="s">
        <v>1118</v>
      </c>
      <c r="D11100" s="102" t="s">
        <v>2881</v>
      </c>
      <c r="E11100" s="102" t="s">
        <v>275</v>
      </c>
      <c r="F11100" s="102" t="s">
        <v>18275</v>
      </c>
      <c r="G11100" s="102" t="s">
        <v>17675</v>
      </c>
      <c r="H11100" s="102">
        <v>45598</v>
      </c>
      <c r="I11100" s="102" t="s">
        <v>295</v>
      </c>
      <c r="J11100" s="102" t="s">
        <v>1</v>
      </c>
      <c r="K11100" s="102" t="s">
        <v>291</v>
      </c>
      <c r="L11100" s="102" t="s">
        <v>294</v>
      </c>
      <c r="M11100" s="102" t="s">
        <v>1074</v>
      </c>
      <c r="N11100" s="102">
        <v>6</v>
      </c>
      <c r="O11100" s="102" t="s">
        <v>1075</v>
      </c>
    </row>
    <row r="11101" spans="1:15" x14ac:dyDescent="0.25">
      <c r="A11101" s="102" t="s">
        <v>15741</v>
      </c>
      <c r="B11101" s="103" t="s">
        <v>17676</v>
      </c>
      <c r="C11101" s="103" t="s">
        <v>1082</v>
      </c>
      <c r="D11101" s="102" t="s">
        <v>318</v>
      </c>
      <c r="E11101" s="102" t="s">
        <v>275</v>
      </c>
      <c r="F11101" s="102" t="s">
        <v>18276</v>
      </c>
      <c r="G11101" s="102" t="s">
        <v>17678</v>
      </c>
      <c r="H11101" s="102">
        <v>45598</v>
      </c>
      <c r="I11101" s="102" t="s">
        <v>295</v>
      </c>
      <c r="J11101" s="102" t="s">
        <v>1</v>
      </c>
      <c r="K11101" s="102" t="s">
        <v>291</v>
      </c>
      <c r="L11101" s="102" t="s">
        <v>294</v>
      </c>
      <c r="M11101" s="102" t="s">
        <v>1082</v>
      </c>
      <c r="N11101" s="102">
        <v>6</v>
      </c>
      <c r="O11101" s="102" t="s">
        <v>1075</v>
      </c>
    </row>
    <row r="11102" spans="1:15" x14ac:dyDescent="0.25">
      <c r="A11102" s="102" t="s">
        <v>15741</v>
      </c>
      <c r="B11102" s="103" t="s">
        <v>2690</v>
      </c>
      <c r="C11102" s="103" t="s">
        <v>274</v>
      </c>
      <c r="D11102" s="102" t="s">
        <v>318</v>
      </c>
      <c r="E11102" s="102" t="s">
        <v>275</v>
      </c>
      <c r="F11102" s="102" t="s">
        <v>18277</v>
      </c>
      <c r="H11102" s="102">
        <v>45598</v>
      </c>
      <c r="I11102" s="102" t="s">
        <v>295</v>
      </c>
      <c r="J11102" s="102" t="s">
        <v>1</v>
      </c>
      <c r="K11102" s="102" t="s">
        <v>291</v>
      </c>
      <c r="L11102" s="102" t="s">
        <v>294</v>
      </c>
      <c r="M11102" s="102" t="s">
        <v>1074</v>
      </c>
      <c r="N11102" s="102">
        <v>6</v>
      </c>
      <c r="O11102" s="102" t="s">
        <v>1075</v>
      </c>
    </row>
    <row r="11103" spans="1:15" x14ac:dyDescent="0.25">
      <c r="A11103" s="102" t="s">
        <v>5546</v>
      </c>
      <c r="B11103" s="103" t="s">
        <v>3355</v>
      </c>
      <c r="C11103" s="103" t="s">
        <v>277</v>
      </c>
      <c r="D11103" s="102" t="s">
        <v>136</v>
      </c>
      <c r="E11103" s="102" t="s">
        <v>275</v>
      </c>
      <c r="F11103" s="102" t="s">
        <v>18278</v>
      </c>
      <c r="G11103" s="102">
        <v>16420</v>
      </c>
      <c r="H11103" s="102">
        <v>45598</v>
      </c>
      <c r="I11103" s="102" t="s">
        <v>295</v>
      </c>
      <c r="J11103" s="102" t="s">
        <v>1</v>
      </c>
      <c r="K11103" s="102" t="s">
        <v>291</v>
      </c>
      <c r="L11103" s="102" t="s">
        <v>294</v>
      </c>
      <c r="M11103" s="102" t="s">
        <v>1074</v>
      </c>
      <c r="N11103" s="102">
        <v>6</v>
      </c>
      <c r="O11103" s="102" t="s">
        <v>1075</v>
      </c>
    </row>
    <row r="11104" spans="1:15" x14ac:dyDescent="0.25">
      <c r="A11104" s="102" t="s">
        <v>9772</v>
      </c>
      <c r="B11104" s="103" t="s">
        <v>17681</v>
      </c>
      <c r="C11104" s="103" t="s">
        <v>277</v>
      </c>
      <c r="D11104" s="102" t="s">
        <v>136</v>
      </c>
      <c r="E11104" s="102" t="s">
        <v>275</v>
      </c>
      <c r="F11104" s="102" t="s">
        <v>18279</v>
      </c>
      <c r="G11104" s="102">
        <v>34207</v>
      </c>
      <c r="H11104" s="102">
        <v>45598</v>
      </c>
      <c r="I11104" s="102" t="s">
        <v>295</v>
      </c>
      <c r="J11104" s="102" t="s">
        <v>1</v>
      </c>
      <c r="K11104" s="102" t="s">
        <v>291</v>
      </c>
      <c r="L11104" s="102" t="s">
        <v>294</v>
      </c>
      <c r="M11104" s="102" t="s">
        <v>1074</v>
      </c>
      <c r="N11104" s="102">
        <v>6</v>
      </c>
      <c r="O11104" s="102" t="s">
        <v>1075</v>
      </c>
    </row>
    <row r="11105" spans="1:15" x14ac:dyDescent="0.25">
      <c r="A11105" s="102" t="s">
        <v>7930</v>
      </c>
      <c r="B11105" s="103" t="s">
        <v>1675</v>
      </c>
      <c r="C11105" s="103" t="s">
        <v>1118</v>
      </c>
      <c r="D11105" s="102" t="s">
        <v>152</v>
      </c>
      <c r="E11105" s="102" t="s">
        <v>275</v>
      </c>
      <c r="F11105" s="102" t="s">
        <v>18280</v>
      </c>
      <c r="H11105" s="102">
        <v>45598</v>
      </c>
      <c r="I11105" s="102" t="s">
        <v>295</v>
      </c>
      <c r="J11105" s="102" t="s">
        <v>1</v>
      </c>
      <c r="K11105" s="102" t="s">
        <v>291</v>
      </c>
      <c r="L11105" s="102" t="s">
        <v>294</v>
      </c>
      <c r="M11105" s="102" t="s">
        <v>1074</v>
      </c>
      <c r="N11105" s="102">
        <v>6</v>
      </c>
      <c r="O11105" s="102" t="s">
        <v>1075</v>
      </c>
    </row>
    <row r="11106" spans="1:15" x14ac:dyDescent="0.25">
      <c r="A11106" s="102" t="s">
        <v>6937</v>
      </c>
      <c r="B11106" s="103" t="s">
        <v>17684</v>
      </c>
      <c r="C11106" s="103" t="s">
        <v>1118</v>
      </c>
      <c r="D11106" s="102" t="s">
        <v>2881</v>
      </c>
      <c r="E11106" s="102" t="s">
        <v>275</v>
      </c>
      <c r="F11106" s="102" t="s">
        <v>18281</v>
      </c>
      <c r="G11106" s="102" t="s">
        <v>17686</v>
      </c>
      <c r="H11106" s="102">
        <v>45598</v>
      </c>
      <c r="I11106" s="102" t="s">
        <v>295</v>
      </c>
      <c r="J11106" s="102" t="s">
        <v>1</v>
      </c>
      <c r="K11106" s="102" t="s">
        <v>291</v>
      </c>
      <c r="L11106" s="102" t="s">
        <v>294</v>
      </c>
      <c r="M11106" s="102" t="s">
        <v>1074</v>
      </c>
      <c r="N11106" s="102">
        <v>6</v>
      </c>
      <c r="O11106" s="102" t="s">
        <v>1075</v>
      </c>
    </row>
    <row r="11107" spans="1:15" x14ac:dyDescent="0.25">
      <c r="A11107" s="102" t="s">
        <v>17687</v>
      </c>
      <c r="B11107" s="103" t="s">
        <v>14188</v>
      </c>
      <c r="C11107" s="103" t="s">
        <v>274</v>
      </c>
      <c r="D11107" s="102" t="s">
        <v>2881</v>
      </c>
      <c r="E11107" s="102" t="s">
        <v>275</v>
      </c>
      <c r="F11107" s="102" t="s">
        <v>18282</v>
      </c>
      <c r="G11107" s="102" t="s">
        <v>17689</v>
      </c>
      <c r="H11107" s="102">
        <v>45598</v>
      </c>
      <c r="I11107" s="102" t="s">
        <v>295</v>
      </c>
      <c r="J11107" s="102" t="s">
        <v>1</v>
      </c>
      <c r="K11107" s="102" t="s">
        <v>291</v>
      </c>
      <c r="L11107" s="102" t="s">
        <v>294</v>
      </c>
      <c r="M11107" s="102" t="s">
        <v>1074</v>
      </c>
      <c r="N11107" s="102">
        <v>6</v>
      </c>
      <c r="O11107" s="102" t="s">
        <v>1075</v>
      </c>
    </row>
    <row r="11108" spans="1:15" x14ac:dyDescent="0.25">
      <c r="A11108" s="102" t="s">
        <v>17690</v>
      </c>
      <c r="B11108" s="103" t="s">
        <v>7363</v>
      </c>
      <c r="C11108" s="103" t="s">
        <v>2526</v>
      </c>
      <c r="D11108" s="102" t="s">
        <v>296</v>
      </c>
      <c r="E11108" s="102" t="s">
        <v>275</v>
      </c>
      <c r="F11108" s="102" t="s">
        <v>18283</v>
      </c>
      <c r="H11108" s="102">
        <v>45598</v>
      </c>
      <c r="I11108" s="102" t="s">
        <v>295</v>
      </c>
      <c r="J11108" s="102" t="s">
        <v>1</v>
      </c>
      <c r="K11108" s="102" t="s">
        <v>291</v>
      </c>
      <c r="L11108" s="102" t="s">
        <v>294</v>
      </c>
      <c r="M11108" s="102" t="s">
        <v>1074</v>
      </c>
      <c r="N11108" s="102">
        <v>6</v>
      </c>
      <c r="O11108" s="102" t="s">
        <v>1075</v>
      </c>
    </row>
    <row r="11109" spans="1:15" x14ac:dyDescent="0.25">
      <c r="A11109" s="102" t="s">
        <v>17692</v>
      </c>
      <c r="B11109" s="103" t="s">
        <v>7291</v>
      </c>
      <c r="C11109" s="103" t="s">
        <v>277</v>
      </c>
      <c r="D11109" s="102" t="s">
        <v>136</v>
      </c>
      <c r="E11109" s="102" t="s">
        <v>275</v>
      </c>
      <c r="F11109" s="102" t="s">
        <v>18284</v>
      </c>
      <c r="G11109" s="102">
        <v>21748</v>
      </c>
      <c r="H11109" s="102">
        <v>45598</v>
      </c>
      <c r="I11109" s="102" t="s">
        <v>295</v>
      </c>
      <c r="J11109" s="102" t="s">
        <v>1</v>
      </c>
      <c r="K11109" s="102" t="s">
        <v>291</v>
      </c>
      <c r="L11109" s="102" t="s">
        <v>294</v>
      </c>
      <c r="M11109" s="102" t="s">
        <v>1074</v>
      </c>
      <c r="N11109" s="102">
        <v>6</v>
      </c>
      <c r="O11109" s="102" t="s">
        <v>1075</v>
      </c>
    </row>
    <row r="11110" spans="1:15" x14ac:dyDescent="0.25">
      <c r="A11110" s="102" t="s">
        <v>3271</v>
      </c>
      <c r="B11110" s="103" t="s">
        <v>3133</v>
      </c>
      <c r="C11110" s="103" t="s">
        <v>1118</v>
      </c>
      <c r="D11110" s="102" t="s">
        <v>2881</v>
      </c>
      <c r="E11110" s="102" t="s">
        <v>275</v>
      </c>
      <c r="F11110" s="102" t="s">
        <v>18285</v>
      </c>
      <c r="G11110" s="102" t="s">
        <v>17695</v>
      </c>
      <c r="H11110" s="102">
        <v>45598</v>
      </c>
      <c r="I11110" s="102" t="s">
        <v>295</v>
      </c>
      <c r="J11110" s="102" t="s">
        <v>1</v>
      </c>
      <c r="K11110" s="102" t="s">
        <v>291</v>
      </c>
      <c r="L11110" s="102" t="s">
        <v>294</v>
      </c>
      <c r="M11110" s="102" t="s">
        <v>1074</v>
      </c>
      <c r="N11110" s="102">
        <v>6</v>
      </c>
      <c r="O11110" s="102" t="s">
        <v>1075</v>
      </c>
    </row>
    <row r="11111" spans="1:15" x14ac:dyDescent="0.25">
      <c r="A11111" s="102" t="s">
        <v>17696</v>
      </c>
      <c r="B11111" s="103" t="s">
        <v>17697</v>
      </c>
      <c r="C11111" s="103" t="s">
        <v>2526</v>
      </c>
      <c r="D11111" s="102" t="s">
        <v>296</v>
      </c>
      <c r="E11111" s="102" t="s">
        <v>275</v>
      </c>
      <c r="F11111" s="102" t="s">
        <v>18286</v>
      </c>
      <c r="H11111" s="102">
        <v>45598</v>
      </c>
      <c r="I11111" s="102" t="s">
        <v>295</v>
      </c>
      <c r="J11111" s="102" t="s">
        <v>1</v>
      </c>
      <c r="K11111" s="102" t="s">
        <v>291</v>
      </c>
      <c r="L11111" s="102" t="s">
        <v>294</v>
      </c>
      <c r="M11111" s="102" t="s">
        <v>1074</v>
      </c>
      <c r="N11111" s="102">
        <v>6</v>
      </c>
      <c r="O11111" s="102" t="s">
        <v>1075</v>
      </c>
    </row>
    <row r="11112" spans="1:15" x14ac:dyDescent="0.25">
      <c r="A11112" s="102" t="s">
        <v>13157</v>
      </c>
      <c r="B11112" s="103" t="s">
        <v>2139</v>
      </c>
      <c r="C11112" s="103" t="s">
        <v>274</v>
      </c>
      <c r="D11112" s="102" t="s">
        <v>136</v>
      </c>
      <c r="E11112" s="102" t="s">
        <v>275</v>
      </c>
      <c r="F11112" s="102" t="s">
        <v>18287</v>
      </c>
      <c r="G11112" s="102">
        <v>33220</v>
      </c>
      <c r="H11112" s="102">
        <v>45598</v>
      </c>
      <c r="I11112" s="102" t="s">
        <v>295</v>
      </c>
      <c r="J11112" s="102" t="s">
        <v>1</v>
      </c>
      <c r="K11112" s="102" t="s">
        <v>291</v>
      </c>
      <c r="L11112" s="102" t="s">
        <v>294</v>
      </c>
      <c r="M11112" s="102" t="s">
        <v>1074</v>
      </c>
      <c r="N11112" s="102">
        <v>6</v>
      </c>
      <c r="O11112" s="102" t="s">
        <v>1075</v>
      </c>
    </row>
    <row r="11113" spans="1:15" x14ac:dyDescent="0.25">
      <c r="A11113" s="102" t="s">
        <v>17700</v>
      </c>
      <c r="B11113" s="103" t="s">
        <v>17701</v>
      </c>
      <c r="C11113" s="103" t="s">
        <v>1118</v>
      </c>
      <c r="D11113" s="102" t="s">
        <v>2881</v>
      </c>
      <c r="E11113" s="102" t="s">
        <v>275</v>
      </c>
      <c r="F11113" s="102" t="s">
        <v>18288</v>
      </c>
      <c r="G11113" s="102" t="s">
        <v>17703</v>
      </c>
      <c r="H11113" s="102">
        <v>45598</v>
      </c>
      <c r="I11113" s="102" t="s">
        <v>295</v>
      </c>
      <c r="J11113" s="102" t="s">
        <v>1</v>
      </c>
      <c r="K11113" s="102" t="s">
        <v>291</v>
      </c>
      <c r="L11113" s="102" t="s">
        <v>294</v>
      </c>
      <c r="M11113" s="102" t="s">
        <v>1074</v>
      </c>
      <c r="N11113" s="102">
        <v>6</v>
      </c>
      <c r="O11113" s="102" t="s">
        <v>1075</v>
      </c>
    </row>
    <row r="11114" spans="1:15" x14ac:dyDescent="0.25">
      <c r="A11114" s="102" t="s">
        <v>17700</v>
      </c>
      <c r="B11114" s="103" t="s">
        <v>14144</v>
      </c>
      <c r="C11114" s="103" t="s">
        <v>1118</v>
      </c>
      <c r="D11114" s="102" t="s">
        <v>2881</v>
      </c>
      <c r="E11114" s="102" t="s">
        <v>275</v>
      </c>
      <c r="F11114" s="102" t="s">
        <v>18289</v>
      </c>
      <c r="G11114" s="102" t="s">
        <v>17705</v>
      </c>
      <c r="H11114" s="102">
        <v>45598</v>
      </c>
      <c r="I11114" s="102" t="s">
        <v>295</v>
      </c>
      <c r="J11114" s="102" t="s">
        <v>1</v>
      </c>
      <c r="K11114" s="102" t="s">
        <v>291</v>
      </c>
      <c r="L11114" s="102" t="s">
        <v>294</v>
      </c>
      <c r="M11114" s="102" t="s">
        <v>1074</v>
      </c>
      <c r="N11114" s="102">
        <v>6</v>
      </c>
      <c r="O11114" s="102" t="s">
        <v>1075</v>
      </c>
    </row>
    <row r="11115" spans="1:15" x14ac:dyDescent="0.25">
      <c r="A11115" s="102" t="s">
        <v>17700</v>
      </c>
      <c r="B11115" s="103" t="s">
        <v>17706</v>
      </c>
      <c r="C11115" s="103" t="s">
        <v>1118</v>
      </c>
      <c r="D11115" s="102" t="s">
        <v>2881</v>
      </c>
      <c r="E11115" s="102" t="s">
        <v>275</v>
      </c>
      <c r="F11115" s="102" t="s">
        <v>18290</v>
      </c>
      <c r="G11115" s="102" t="s">
        <v>17708</v>
      </c>
      <c r="H11115" s="102">
        <v>45598</v>
      </c>
      <c r="I11115" s="102" t="s">
        <v>295</v>
      </c>
      <c r="J11115" s="102" t="s">
        <v>1</v>
      </c>
      <c r="K11115" s="102" t="s">
        <v>291</v>
      </c>
      <c r="L11115" s="102" t="s">
        <v>294</v>
      </c>
      <c r="M11115" s="102" t="s">
        <v>1074</v>
      </c>
      <c r="N11115" s="102">
        <v>6</v>
      </c>
      <c r="O11115" s="102" t="s">
        <v>1075</v>
      </c>
    </row>
    <row r="11116" spans="1:15" x14ac:dyDescent="0.25">
      <c r="A11116" s="102" t="s">
        <v>17700</v>
      </c>
      <c r="B11116" s="103" t="s">
        <v>14380</v>
      </c>
      <c r="C11116" s="103" t="s">
        <v>1360</v>
      </c>
      <c r="D11116" s="102" t="s">
        <v>2881</v>
      </c>
      <c r="E11116" s="102" t="s">
        <v>275</v>
      </c>
      <c r="F11116" s="102" t="s">
        <v>18291</v>
      </c>
      <c r="G11116" s="102" t="s">
        <v>17710</v>
      </c>
      <c r="H11116" s="102">
        <v>45598</v>
      </c>
      <c r="I11116" s="102" t="s">
        <v>295</v>
      </c>
      <c r="J11116" s="102" t="s">
        <v>1</v>
      </c>
      <c r="K11116" s="102" t="s">
        <v>291</v>
      </c>
      <c r="L11116" s="102" t="s">
        <v>294</v>
      </c>
      <c r="M11116" s="102" t="s">
        <v>1074</v>
      </c>
      <c r="N11116" s="102">
        <v>6</v>
      </c>
      <c r="O11116" s="102" t="s">
        <v>1075</v>
      </c>
    </row>
    <row r="11117" spans="1:15" x14ac:dyDescent="0.25">
      <c r="A11117" s="102" t="s">
        <v>17700</v>
      </c>
      <c r="B11117" s="103" t="s">
        <v>8310</v>
      </c>
      <c r="C11117" s="103" t="s">
        <v>1118</v>
      </c>
      <c r="D11117" s="102" t="s">
        <v>2881</v>
      </c>
      <c r="E11117" s="102" t="s">
        <v>275</v>
      </c>
      <c r="F11117" s="102" t="s">
        <v>18292</v>
      </c>
      <c r="G11117" s="102" t="s">
        <v>17712</v>
      </c>
      <c r="H11117" s="102">
        <v>45598</v>
      </c>
      <c r="I11117" s="102" t="s">
        <v>295</v>
      </c>
      <c r="J11117" s="102" t="s">
        <v>1</v>
      </c>
      <c r="K11117" s="102" t="s">
        <v>291</v>
      </c>
      <c r="L11117" s="102" t="s">
        <v>294</v>
      </c>
      <c r="M11117" s="102" t="s">
        <v>1074</v>
      </c>
      <c r="N11117" s="102">
        <v>6</v>
      </c>
      <c r="O11117" s="102" t="s">
        <v>1075</v>
      </c>
    </row>
    <row r="11118" spans="1:15" x14ac:dyDescent="0.25">
      <c r="A11118" s="102" t="s">
        <v>17700</v>
      </c>
      <c r="B11118" s="103" t="s">
        <v>16466</v>
      </c>
      <c r="C11118" s="103" t="s">
        <v>1082</v>
      </c>
      <c r="D11118" s="102" t="s">
        <v>2881</v>
      </c>
      <c r="E11118" s="102" t="s">
        <v>275</v>
      </c>
      <c r="F11118" s="102" t="s">
        <v>18293</v>
      </c>
      <c r="G11118" s="102" t="s">
        <v>17714</v>
      </c>
      <c r="H11118" s="102">
        <v>45598</v>
      </c>
      <c r="I11118" s="102" t="s">
        <v>295</v>
      </c>
      <c r="J11118" s="102" t="s">
        <v>1</v>
      </c>
      <c r="K11118" s="102" t="s">
        <v>291</v>
      </c>
      <c r="L11118" s="102" t="s">
        <v>294</v>
      </c>
      <c r="M11118" s="102" t="s">
        <v>1082</v>
      </c>
      <c r="N11118" s="102">
        <v>6</v>
      </c>
      <c r="O11118" s="102" t="s">
        <v>1075</v>
      </c>
    </row>
    <row r="11119" spans="1:15" x14ac:dyDescent="0.25">
      <c r="A11119" s="102" t="s">
        <v>17700</v>
      </c>
      <c r="B11119" s="103" t="s">
        <v>17715</v>
      </c>
      <c r="C11119" s="103" t="s">
        <v>1082</v>
      </c>
      <c r="D11119" s="102" t="s">
        <v>2881</v>
      </c>
      <c r="E11119" s="102" t="s">
        <v>275</v>
      </c>
      <c r="F11119" s="102" t="s">
        <v>18294</v>
      </c>
      <c r="G11119" s="102" t="s">
        <v>17717</v>
      </c>
      <c r="H11119" s="102">
        <v>45598</v>
      </c>
      <c r="I11119" s="102" t="s">
        <v>295</v>
      </c>
      <c r="J11119" s="102" t="s">
        <v>1</v>
      </c>
      <c r="K11119" s="102" t="s">
        <v>291</v>
      </c>
      <c r="L11119" s="102" t="s">
        <v>294</v>
      </c>
      <c r="M11119" s="102" t="s">
        <v>1082</v>
      </c>
      <c r="N11119" s="102">
        <v>6</v>
      </c>
      <c r="O11119" s="102" t="s">
        <v>1075</v>
      </c>
    </row>
    <row r="11120" spans="1:15" x14ac:dyDescent="0.25">
      <c r="A11120" s="102" t="s">
        <v>17718</v>
      </c>
      <c r="B11120" s="103" t="s">
        <v>17719</v>
      </c>
      <c r="C11120" s="103" t="s">
        <v>1118</v>
      </c>
      <c r="D11120" s="102" t="s">
        <v>2881</v>
      </c>
      <c r="E11120" s="102" t="s">
        <v>275</v>
      </c>
      <c r="F11120" s="102" t="s">
        <v>18295</v>
      </c>
      <c r="G11120" s="102" t="s">
        <v>17721</v>
      </c>
      <c r="H11120" s="102">
        <v>45598</v>
      </c>
      <c r="I11120" s="102" t="s">
        <v>295</v>
      </c>
      <c r="J11120" s="102" t="s">
        <v>1</v>
      </c>
      <c r="K11120" s="102" t="s">
        <v>291</v>
      </c>
      <c r="L11120" s="102" t="s">
        <v>294</v>
      </c>
      <c r="M11120" s="102" t="s">
        <v>1074</v>
      </c>
      <c r="N11120" s="102">
        <v>6</v>
      </c>
      <c r="O11120" s="102" t="s">
        <v>1075</v>
      </c>
    </row>
    <row r="11121" spans="1:15" x14ac:dyDescent="0.25">
      <c r="A11121" s="102" t="s">
        <v>17722</v>
      </c>
      <c r="B11121" s="103" t="s">
        <v>14153</v>
      </c>
      <c r="C11121" s="103" t="s">
        <v>1360</v>
      </c>
      <c r="D11121" s="102" t="s">
        <v>2881</v>
      </c>
      <c r="E11121" s="102" t="s">
        <v>275</v>
      </c>
      <c r="F11121" s="102" t="s">
        <v>18296</v>
      </c>
      <c r="G11121" s="102" t="s">
        <v>17724</v>
      </c>
      <c r="H11121" s="102">
        <v>45598</v>
      </c>
      <c r="I11121" s="102" t="s">
        <v>295</v>
      </c>
      <c r="J11121" s="102" t="s">
        <v>1</v>
      </c>
      <c r="K11121" s="102" t="s">
        <v>291</v>
      </c>
      <c r="L11121" s="102" t="s">
        <v>294</v>
      </c>
      <c r="M11121" s="102" t="s">
        <v>1074</v>
      </c>
      <c r="N11121" s="102">
        <v>6</v>
      </c>
      <c r="O11121" s="102" t="s">
        <v>1075</v>
      </c>
    </row>
    <row r="11122" spans="1:15" x14ac:dyDescent="0.25">
      <c r="A11122" s="102" t="s">
        <v>17725</v>
      </c>
      <c r="B11122" s="103" t="s">
        <v>5997</v>
      </c>
      <c r="C11122" s="103" t="s">
        <v>274</v>
      </c>
      <c r="D11122" s="102" t="s">
        <v>318</v>
      </c>
      <c r="E11122" s="102" t="s">
        <v>275</v>
      </c>
      <c r="F11122" s="102" t="s">
        <v>18297</v>
      </c>
      <c r="H11122" s="102">
        <v>45598</v>
      </c>
      <c r="I11122" s="102" t="s">
        <v>295</v>
      </c>
      <c r="J11122" s="102" t="s">
        <v>1</v>
      </c>
      <c r="K11122" s="102" t="s">
        <v>291</v>
      </c>
      <c r="L11122" s="102" t="s">
        <v>294</v>
      </c>
      <c r="M11122" s="102" t="s">
        <v>1074</v>
      </c>
      <c r="N11122" s="102">
        <v>6</v>
      </c>
      <c r="O11122" s="102" t="s">
        <v>1075</v>
      </c>
    </row>
    <row r="11123" spans="1:15" x14ac:dyDescent="0.25">
      <c r="A11123" s="102" t="s">
        <v>17725</v>
      </c>
      <c r="B11123" s="103" t="s">
        <v>17727</v>
      </c>
      <c r="C11123" s="103" t="s">
        <v>274</v>
      </c>
      <c r="D11123" s="102" t="s">
        <v>318</v>
      </c>
      <c r="E11123" s="102" t="s">
        <v>275</v>
      </c>
      <c r="F11123" s="102" t="s">
        <v>18298</v>
      </c>
      <c r="H11123" s="102">
        <v>45598</v>
      </c>
      <c r="I11123" s="102" t="s">
        <v>295</v>
      </c>
      <c r="J11123" s="102" t="s">
        <v>1</v>
      </c>
      <c r="K11123" s="102" t="s">
        <v>291</v>
      </c>
      <c r="L11123" s="102" t="s">
        <v>294</v>
      </c>
      <c r="M11123" s="102" t="s">
        <v>1074</v>
      </c>
      <c r="N11123" s="102">
        <v>6</v>
      </c>
      <c r="O11123" s="102" t="s">
        <v>1075</v>
      </c>
    </row>
    <row r="11124" spans="1:15" x14ac:dyDescent="0.25">
      <c r="A11124" s="102" t="s">
        <v>17725</v>
      </c>
      <c r="B11124" s="103" t="s">
        <v>6351</v>
      </c>
      <c r="C11124" s="103" t="s">
        <v>1118</v>
      </c>
      <c r="D11124" s="102" t="s">
        <v>318</v>
      </c>
      <c r="E11124" s="102" t="s">
        <v>275</v>
      </c>
      <c r="F11124" s="102" t="s">
        <v>18299</v>
      </c>
      <c r="H11124" s="102">
        <v>45598</v>
      </c>
      <c r="I11124" s="102" t="s">
        <v>295</v>
      </c>
      <c r="J11124" s="102" t="s">
        <v>1</v>
      </c>
      <c r="K11124" s="102" t="s">
        <v>291</v>
      </c>
      <c r="L11124" s="102" t="s">
        <v>294</v>
      </c>
      <c r="M11124" s="102" t="s">
        <v>1074</v>
      </c>
      <c r="N11124" s="102">
        <v>6</v>
      </c>
      <c r="O11124" s="102" t="s">
        <v>1075</v>
      </c>
    </row>
    <row r="11125" spans="1:15" x14ac:dyDescent="0.25">
      <c r="A11125" s="102" t="s">
        <v>17730</v>
      </c>
      <c r="B11125" s="103" t="s">
        <v>17731</v>
      </c>
      <c r="C11125" s="103" t="s">
        <v>1118</v>
      </c>
      <c r="D11125" s="102" t="s">
        <v>2881</v>
      </c>
      <c r="E11125" s="102" t="s">
        <v>275</v>
      </c>
      <c r="F11125" s="102" t="s">
        <v>18300</v>
      </c>
      <c r="G11125" s="102" t="s">
        <v>17733</v>
      </c>
      <c r="H11125" s="102">
        <v>45598</v>
      </c>
      <c r="I11125" s="102" t="s">
        <v>295</v>
      </c>
      <c r="J11125" s="102" t="s">
        <v>1</v>
      </c>
      <c r="K11125" s="102" t="s">
        <v>291</v>
      </c>
      <c r="L11125" s="102" t="s">
        <v>294</v>
      </c>
      <c r="M11125" s="102" t="s">
        <v>1074</v>
      </c>
      <c r="N11125" s="102">
        <v>6</v>
      </c>
      <c r="O11125" s="102" t="s">
        <v>1075</v>
      </c>
    </row>
    <row r="11126" spans="1:15" x14ac:dyDescent="0.25">
      <c r="A11126" s="102" t="s">
        <v>17734</v>
      </c>
      <c r="B11126" s="103" t="s">
        <v>12977</v>
      </c>
      <c r="C11126" s="103" t="s">
        <v>1118</v>
      </c>
      <c r="D11126" s="102" t="s">
        <v>2881</v>
      </c>
      <c r="E11126" s="102" t="s">
        <v>275</v>
      </c>
      <c r="F11126" s="102" t="s">
        <v>18301</v>
      </c>
      <c r="G11126" s="102" t="s">
        <v>17736</v>
      </c>
      <c r="H11126" s="102">
        <v>45598</v>
      </c>
      <c r="I11126" s="102" t="s">
        <v>295</v>
      </c>
      <c r="J11126" s="102" t="s">
        <v>1</v>
      </c>
      <c r="K11126" s="102" t="s">
        <v>291</v>
      </c>
      <c r="L11126" s="102" t="s">
        <v>294</v>
      </c>
      <c r="M11126" s="102" t="s">
        <v>1074</v>
      </c>
      <c r="N11126" s="102">
        <v>6</v>
      </c>
      <c r="O11126" s="102" t="s">
        <v>1075</v>
      </c>
    </row>
    <row r="11127" spans="1:15" x14ac:dyDescent="0.25">
      <c r="A11127" s="102" t="s">
        <v>5610</v>
      </c>
      <c r="B11127" s="103" t="s">
        <v>17737</v>
      </c>
      <c r="C11127" s="103" t="s">
        <v>1082</v>
      </c>
      <c r="D11127" s="102" t="s">
        <v>2881</v>
      </c>
      <c r="E11127" s="102" t="s">
        <v>275</v>
      </c>
      <c r="F11127" s="102" t="s">
        <v>18302</v>
      </c>
      <c r="G11127" s="102" t="s">
        <v>17739</v>
      </c>
      <c r="H11127" s="102">
        <v>45598</v>
      </c>
      <c r="I11127" s="102" t="s">
        <v>295</v>
      </c>
      <c r="J11127" s="102" t="s">
        <v>1</v>
      </c>
      <c r="K11127" s="102" t="s">
        <v>291</v>
      </c>
      <c r="L11127" s="102" t="s">
        <v>294</v>
      </c>
      <c r="M11127" s="102" t="s">
        <v>1082</v>
      </c>
      <c r="N11127" s="102">
        <v>6</v>
      </c>
      <c r="O11127" s="102" t="s">
        <v>1075</v>
      </c>
    </row>
    <row r="11128" spans="1:15" x14ac:dyDescent="0.25">
      <c r="A11128" s="102" t="s">
        <v>17740</v>
      </c>
      <c r="B11128" s="103" t="s">
        <v>9912</v>
      </c>
      <c r="C11128" s="103" t="s">
        <v>1118</v>
      </c>
      <c r="D11128" s="102" t="s">
        <v>318</v>
      </c>
      <c r="E11128" s="102" t="s">
        <v>275</v>
      </c>
      <c r="F11128" s="102" t="s">
        <v>18303</v>
      </c>
      <c r="H11128" s="102">
        <v>45598</v>
      </c>
      <c r="I11128" s="102" t="s">
        <v>295</v>
      </c>
      <c r="J11128" s="102" t="s">
        <v>1</v>
      </c>
      <c r="K11128" s="102" t="s">
        <v>291</v>
      </c>
      <c r="L11128" s="102" t="s">
        <v>294</v>
      </c>
      <c r="M11128" s="102" t="s">
        <v>1074</v>
      </c>
      <c r="N11128" s="102">
        <v>6</v>
      </c>
      <c r="O11128" s="102" t="s">
        <v>1075</v>
      </c>
    </row>
    <row r="11129" spans="1:15" x14ac:dyDescent="0.25">
      <c r="A11129" s="102" t="s">
        <v>17742</v>
      </c>
      <c r="B11129" s="103" t="s">
        <v>5591</v>
      </c>
      <c r="C11129" s="103" t="s">
        <v>1118</v>
      </c>
      <c r="D11129" s="102" t="s">
        <v>2881</v>
      </c>
      <c r="E11129" s="102" t="s">
        <v>275</v>
      </c>
      <c r="F11129" s="102" t="s">
        <v>18304</v>
      </c>
      <c r="G11129" s="102" t="s">
        <v>17744</v>
      </c>
      <c r="H11129" s="102">
        <v>45598</v>
      </c>
      <c r="I11129" s="102" t="s">
        <v>295</v>
      </c>
      <c r="J11129" s="102" t="s">
        <v>1</v>
      </c>
      <c r="K11129" s="102" t="s">
        <v>291</v>
      </c>
      <c r="L11129" s="102" t="s">
        <v>294</v>
      </c>
      <c r="M11129" s="102" t="s">
        <v>1074</v>
      </c>
      <c r="N11129" s="102">
        <v>6</v>
      </c>
      <c r="O11129" s="102" t="s">
        <v>1075</v>
      </c>
    </row>
    <row r="11130" spans="1:15" x14ac:dyDescent="0.25">
      <c r="A11130" s="102" t="s">
        <v>9318</v>
      </c>
      <c r="B11130" s="103" t="s">
        <v>16663</v>
      </c>
      <c r="C11130" s="103" t="s">
        <v>1077</v>
      </c>
      <c r="D11130" s="102" t="s">
        <v>282</v>
      </c>
      <c r="E11130" s="102" t="s">
        <v>275</v>
      </c>
      <c r="F11130" s="102" t="s">
        <v>18305</v>
      </c>
      <c r="H11130" s="102">
        <v>45598</v>
      </c>
      <c r="I11130" s="102" t="s">
        <v>295</v>
      </c>
      <c r="J11130" s="102" t="s">
        <v>1</v>
      </c>
      <c r="K11130" s="102" t="s">
        <v>291</v>
      </c>
      <c r="L11130" s="102" t="s">
        <v>294</v>
      </c>
      <c r="M11130" s="102" t="s">
        <v>1074</v>
      </c>
      <c r="N11130" s="102">
        <v>6</v>
      </c>
      <c r="O11130" s="102" t="s">
        <v>1075</v>
      </c>
    </row>
    <row r="11131" spans="1:15" x14ac:dyDescent="0.25">
      <c r="A11131" s="102" t="s">
        <v>9318</v>
      </c>
      <c r="B11131" s="103" t="s">
        <v>2573</v>
      </c>
      <c r="C11131" s="103" t="s">
        <v>1081</v>
      </c>
      <c r="D11131" s="102" t="s">
        <v>282</v>
      </c>
      <c r="E11131" s="102" t="s">
        <v>275</v>
      </c>
      <c r="F11131" s="102" t="s">
        <v>18306</v>
      </c>
      <c r="H11131" s="102">
        <v>45598</v>
      </c>
      <c r="I11131" s="102" t="s">
        <v>295</v>
      </c>
      <c r="J11131" s="102" t="s">
        <v>1</v>
      </c>
      <c r="K11131" s="102" t="s">
        <v>291</v>
      </c>
      <c r="L11131" s="102" t="s">
        <v>294</v>
      </c>
      <c r="M11131" s="102" t="s">
        <v>1082</v>
      </c>
      <c r="N11131" s="102">
        <v>6</v>
      </c>
      <c r="O11131" s="102" t="s">
        <v>1075</v>
      </c>
    </row>
    <row r="11132" spans="1:15" x14ac:dyDescent="0.25">
      <c r="A11132" s="102" t="s">
        <v>17745</v>
      </c>
      <c r="B11132" s="103" t="s">
        <v>1675</v>
      </c>
      <c r="C11132" s="103" t="s">
        <v>277</v>
      </c>
      <c r="D11132" s="102" t="s">
        <v>136</v>
      </c>
      <c r="E11132" s="102" t="s">
        <v>275</v>
      </c>
      <c r="F11132" s="102" t="s">
        <v>18307</v>
      </c>
      <c r="G11132" s="102">
        <v>23926</v>
      </c>
      <c r="H11132" s="102">
        <v>45598</v>
      </c>
      <c r="I11132" s="102" t="s">
        <v>295</v>
      </c>
      <c r="J11132" s="102" t="s">
        <v>1</v>
      </c>
      <c r="K11132" s="102" t="s">
        <v>291</v>
      </c>
      <c r="L11132" s="102" t="s">
        <v>294</v>
      </c>
      <c r="M11132" s="102" t="s">
        <v>1074</v>
      </c>
      <c r="N11132" s="102">
        <v>6</v>
      </c>
      <c r="O11132" s="102" t="s">
        <v>1075</v>
      </c>
    </row>
    <row r="11133" spans="1:15" x14ac:dyDescent="0.25">
      <c r="A11133" s="102" t="s">
        <v>4622</v>
      </c>
      <c r="B11133" s="103" t="s">
        <v>15600</v>
      </c>
      <c r="C11133" s="103" t="s">
        <v>1360</v>
      </c>
      <c r="D11133" s="102" t="s">
        <v>2881</v>
      </c>
      <c r="E11133" s="102" t="s">
        <v>275</v>
      </c>
      <c r="F11133" s="102" t="s">
        <v>18308</v>
      </c>
      <c r="G11133" s="102" t="s">
        <v>17748</v>
      </c>
      <c r="H11133" s="102">
        <v>45598</v>
      </c>
      <c r="I11133" s="102" t="s">
        <v>295</v>
      </c>
      <c r="J11133" s="102" t="s">
        <v>1</v>
      </c>
      <c r="K11133" s="102" t="s">
        <v>291</v>
      </c>
      <c r="L11133" s="102" t="s">
        <v>294</v>
      </c>
      <c r="M11133" s="102" t="s">
        <v>1074</v>
      </c>
      <c r="N11133" s="102">
        <v>6</v>
      </c>
      <c r="O11133" s="102" t="s">
        <v>1075</v>
      </c>
    </row>
    <row r="11134" spans="1:15" x14ac:dyDescent="0.25">
      <c r="A11134" s="102" t="s">
        <v>17749</v>
      </c>
      <c r="B11134" s="103" t="s">
        <v>1410</v>
      </c>
      <c r="C11134" s="103" t="s">
        <v>1077</v>
      </c>
      <c r="D11134" s="102" t="s">
        <v>282</v>
      </c>
      <c r="E11134" s="102" t="s">
        <v>275</v>
      </c>
      <c r="F11134" s="102" t="s">
        <v>18309</v>
      </c>
      <c r="H11134" s="102">
        <v>45598</v>
      </c>
      <c r="I11134" s="102" t="s">
        <v>295</v>
      </c>
      <c r="J11134" s="102" t="s">
        <v>1</v>
      </c>
      <c r="K11134" s="102" t="s">
        <v>291</v>
      </c>
      <c r="L11134" s="102" t="s">
        <v>294</v>
      </c>
      <c r="M11134" s="102" t="s">
        <v>1074</v>
      </c>
      <c r="N11134" s="102">
        <v>6</v>
      </c>
      <c r="O11134" s="102" t="s">
        <v>1075</v>
      </c>
    </row>
    <row r="11135" spans="1:15" x14ac:dyDescent="0.25">
      <c r="A11135" s="102" t="s">
        <v>17751</v>
      </c>
      <c r="B11135" s="103" t="s">
        <v>2064</v>
      </c>
      <c r="C11135" s="103" t="s">
        <v>1077</v>
      </c>
      <c r="D11135" s="102" t="s">
        <v>282</v>
      </c>
      <c r="E11135" s="102" t="s">
        <v>275</v>
      </c>
      <c r="F11135" s="102" t="s">
        <v>18310</v>
      </c>
      <c r="H11135" s="102">
        <v>45598</v>
      </c>
      <c r="I11135" s="102" t="s">
        <v>295</v>
      </c>
      <c r="J11135" s="102" t="s">
        <v>1</v>
      </c>
      <c r="K11135" s="102" t="s">
        <v>291</v>
      </c>
      <c r="L11135" s="102" t="s">
        <v>294</v>
      </c>
      <c r="M11135" s="102" t="s">
        <v>1074</v>
      </c>
      <c r="N11135" s="102">
        <v>6</v>
      </c>
      <c r="O11135" s="102" t="s">
        <v>1075</v>
      </c>
    </row>
    <row r="11136" spans="1:15" x14ac:dyDescent="0.25">
      <c r="A11136" s="102" t="s">
        <v>17753</v>
      </c>
      <c r="B11136" s="103" t="s">
        <v>1468</v>
      </c>
      <c r="C11136" s="103" t="s">
        <v>277</v>
      </c>
      <c r="D11136" s="102" t="s">
        <v>136</v>
      </c>
      <c r="E11136" s="102" t="s">
        <v>275</v>
      </c>
      <c r="F11136" s="102" t="s">
        <v>18311</v>
      </c>
      <c r="G11136" s="102">
        <v>24602</v>
      </c>
      <c r="H11136" s="102">
        <v>45598</v>
      </c>
      <c r="I11136" s="102" t="s">
        <v>295</v>
      </c>
      <c r="J11136" s="102" t="s">
        <v>1</v>
      </c>
      <c r="K11136" s="102" t="s">
        <v>291</v>
      </c>
      <c r="L11136" s="102" t="s">
        <v>294</v>
      </c>
      <c r="M11136" s="102" t="s">
        <v>1074</v>
      </c>
      <c r="N11136" s="102">
        <v>6</v>
      </c>
      <c r="O11136" s="102" t="s">
        <v>1075</v>
      </c>
    </row>
    <row r="11137" spans="1:15" x14ac:dyDescent="0.25">
      <c r="A11137" s="102" t="s">
        <v>17755</v>
      </c>
      <c r="B11137" s="103" t="s">
        <v>1445</v>
      </c>
      <c r="C11137" s="103" t="s">
        <v>277</v>
      </c>
      <c r="D11137" s="102" t="s">
        <v>136</v>
      </c>
      <c r="E11137" s="102" t="s">
        <v>275</v>
      </c>
      <c r="F11137" s="102" t="s">
        <v>18312</v>
      </c>
      <c r="G11137" s="102">
        <v>23220</v>
      </c>
      <c r="H11137" s="102">
        <v>45598</v>
      </c>
      <c r="I11137" s="102" t="s">
        <v>295</v>
      </c>
      <c r="J11137" s="102" t="s">
        <v>1</v>
      </c>
      <c r="K11137" s="102" t="s">
        <v>291</v>
      </c>
      <c r="L11137" s="102" t="s">
        <v>294</v>
      </c>
      <c r="M11137" s="102" t="s">
        <v>1074</v>
      </c>
      <c r="N11137" s="102">
        <v>6</v>
      </c>
      <c r="O11137" s="102" t="s">
        <v>1075</v>
      </c>
    </row>
    <row r="11138" spans="1:15" x14ac:dyDescent="0.25">
      <c r="A11138" s="102" t="s">
        <v>17757</v>
      </c>
      <c r="B11138" s="103" t="s">
        <v>3889</v>
      </c>
      <c r="C11138" s="103" t="s">
        <v>1118</v>
      </c>
      <c r="D11138" s="102" t="s">
        <v>318</v>
      </c>
      <c r="E11138" s="102" t="s">
        <v>275</v>
      </c>
      <c r="F11138" s="102" t="s">
        <v>18313</v>
      </c>
      <c r="H11138" s="102">
        <v>45598</v>
      </c>
      <c r="I11138" s="102" t="s">
        <v>295</v>
      </c>
      <c r="J11138" s="102" t="s">
        <v>1</v>
      </c>
      <c r="K11138" s="102" t="s">
        <v>291</v>
      </c>
      <c r="L11138" s="102" t="s">
        <v>294</v>
      </c>
      <c r="M11138" s="102" t="s">
        <v>1074</v>
      </c>
      <c r="N11138" s="102">
        <v>6</v>
      </c>
      <c r="O11138" s="102" t="s">
        <v>1075</v>
      </c>
    </row>
    <row r="11139" spans="1:15" x14ac:dyDescent="0.25">
      <c r="A11139" s="102" t="s">
        <v>17759</v>
      </c>
      <c r="B11139" s="103" t="s">
        <v>8310</v>
      </c>
      <c r="C11139" s="103" t="s">
        <v>1118</v>
      </c>
      <c r="D11139" s="102" t="s">
        <v>2881</v>
      </c>
      <c r="E11139" s="102" t="s">
        <v>275</v>
      </c>
      <c r="F11139" s="102" t="s">
        <v>18314</v>
      </c>
      <c r="G11139" s="102" t="s">
        <v>17761</v>
      </c>
      <c r="H11139" s="102">
        <v>45598</v>
      </c>
      <c r="I11139" s="102" t="s">
        <v>295</v>
      </c>
      <c r="J11139" s="102" t="s">
        <v>1</v>
      </c>
      <c r="K11139" s="102" t="s">
        <v>291</v>
      </c>
      <c r="L11139" s="102" t="s">
        <v>294</v>
      </c>
      <c r="M11139" s="102" t="s">
        <v>1074</v>
      </c>
      <c r="N11139" s="102">
        <v>6</v>
      </c>
      <c r="O11139" s="102" t="s">
        <v>1075</v>
      </c>
    </row>
    <row r="11140" spans="1:15" x14ac:dyDescent="0.25">
      <c r="A11140" s="102" t="s">
        <v>17762</v>
      </c>
      <c r="B11140" s="103" t="s">
        <v>8766</v>
      </c>
      <c r="C11140" s="103" t="s">
        <v>1118</v>
      </c>
      <c r="D11140" s="102" t="s">
        <v>318</v>
      </c>
      <c r="E11140" s="102" t="s">
        <v>275</v>
      </c>
      <c r="F11140" s="102" t="s">
        <v>18315</v>
      </c>
      <c r="H11140" s="102">
        <v>45598</v>
      </c>
      <c r="I11140" s="102" t="s">
        <v>295</v>
      </c>
      <c r="J11140" s="102" t="s">
        <v>1</v>
      </c>
      <c r="K11140" s="102" t="s">
        <v>291</v>
      </c>
      <c r="L11140" s="102" t="s">
        <v>294</v>
      </c>
      <c r="M11140" s="102" t="s">
        <v>1074</v>
      </c>
      <c r="N11140" s="102">
        <v>6</v>
      </c>
      <c r="O11140" s="102" t="s">
        <v>1075</v>
      </c>
    </row>
    <row r="11141" spans="1:15" x14ac:dyDescent="0.25">
      <c r="A11141" s="102" t="s">
        <v>17762</v>
      </c>
      <c r="B11141" s="103" t="s">
        <v>10987</v>
      </c>
      <c r="C11141" s="103" t="s">
        <v>274</v>
      </c>
      <c r="D11141" s="102" t="s">
        <v>318</v>
      </c>
      <c r="E11141" s="102" t="s">
        <v>275</v>
      </c>
      <c r="F11141" s="102" t="s">
        <v>18316</v>
      </c>
      <c r="H11141" s="102">
        <v>45598</v>
      </c>
      <c r="I11141" s="102" t="s">
        <v>295</v>
      </c>
      <c r="J11141" s="102" t="s">
        <v>1</v>
      </c>
      <c r="K11141" s="102" t="s">
        <v>291</v>
      </c>
      <c r="L11141" s="102" t="s">
        <v>294</v>
      </c>
      <c r="M11141" s="102" t="s">
        <v>1074</v>
      </c>
      <c r="N11141" s="102">
        <v>6</v>
      </c>
      <c r="O11141" s="102" t="s">
        <v>1075</v>
      </c>
    </row>
    <row r="11142" spans="1:15" x14ac:dyDescent="0.25">
      <c r="A11142" s="102" t="s">
        <v>17762</v>
      </c>
      <c r="B11142" s="103" t="s">
        <v>17765</v>
      </c>
      <c r="C11142" s="103" t="s">
        <v>1118</v>
      </c>
      <c r="D11142" s="102" t="s">
        <v>318</v>
      </c>
      <c r="E11142" s="102" t="s">
        <v>275</v>
      </c>
      <c r="F11142" s="102" t="s">
        <v>18317</v>
      </c>
      <c r="H11142" s="102">
        <v>45598</v>
      </c>
      <c r="I11142" s="102" t="s">
        <v>295</v>
      </c>
      <c r="J11142" s="102" t="s">
        <v>1</v>
      </c>
      <c r="K11142" s="102" t="s">
        <v>291</v>
      </c>
      <c r="L11142" s="102" t="s">
        <v>294</v>
      </c>
      <c r="M11142" s="102" t="s">
        <v>1074</v>
      </c>
      <c r="N11142" s="102">
        <v>6</v>
      </c>
      <c r="O11142" s="102" t="s">
        <v>1075</v>
      </c>
    </row>
    <row r="11143" spans="1:15" x14ac:dyDescent="0.25">
      <c r="A11143" s="102" t="s">
        <v>17767</v>
      </c>
      <c r="B11143" s="103" t="s">
        <v>3889</v>
      </c>
      <c r="C11143" s="103" t="s">
        <v>277</v>
      </c>
      <c r="D11143" s="102" t="s">
        <v>136</v>
      </c>
      <c r="E11143" s="102" t="s">
        <v>275</v>
      </c>
      <c r="F11143" s="102" t="s">
        <v>18318</v>
      </c>
      <c r="G11143" s="102">
        <v>23524</v>
      </c>
      <c r="H11143" s="102">
        <v>45598</v>
      </c>
      <c r="I11143" s="102" t="s">
        <v>295</v>
      </c>
      <c r="J11143" s="102" t="s">
        <v>1</v>
      </c>
      <c r="K11143" s="102" t="s">
        <v>291</v>
      </c>
      <c r="L11143" s="102" t="s">
        <v>294</v>
      </c>
      <c r="M11143" s="102" t="s">
        <v>1074</v>
      </c>
      <c r="N11143" s="102">
        <v>6</v>
      </c>
      <c r="O11143" s="102" t="s">
        <v>1075</v>
      </c>
    </row>
    <row r="11144" spans="1:15" x14ac:dyDescent="0.25">
      <c r="A11144" s="102" t="s">
        <v>17767</v>
      </c>
      <c r="B11144" s="103" t="s">
        <v>1174</v>
      </c>
      <c r="C11144" s="103" t="s">
        <v>277</v>
      </c>
      <c r="D11144" s="102" t="s">
        <v>136</v>
      </c>
      <c r="E11144" s="102" t="s">
        <v>275</v>
      </c>
      <c r="F11144" s="102" t="s">
        <v>18319</v>
      </c>
      <c r="G11144" s="102">
        <v>24897</v>
      </c>
      <c r="H11144" s="102">
        <v>45598</v>
      </c>
      <c r="I11144" s="102" t="s">
        <v>295</v>
      </c>
      <c r="J11144" s="102" t="s">
        <v>1</v>
      </c>
      <c r="K11144" s="102" t="s">
        <v>291</v>
      </c>
      <c r="L11144" s="102" t="s">
        <v>294</v>
      </c>
      <c r="M11144" s="102" t="s">
        <v>1074</v>
      </c>
      <c r="N11144" s="102">
        <v>6</v>
      </c>
      <c r="O11144" s="102" t="s">
        <v>1075</v>
      </c>
    </row>
    <row r="11145" spans="1:15" x14ac:dyDescent="0.25">
      <c r="A11145" s="102" t="s">
        <v>17770</v>
      </c>
      <c r="B11145" s="103" t="s">
        <v>4060</v>
      </c>
      <c r="C11145" s="103" t="s">
        <v>274</v>
      </c>
      <c r="D11145" s="102" t="s">
        <v>136</v>
      </c>
      <c r="E11145" s="102" t="s">
        <v>275</v>
      </c>
      <c r="F11145" s="102" t="s">
        <v>18320</v>
      </c>
      <c r="G11145" s="102">
        <v>19604</v>
      </c>
      <c r="H11145" s="102">
        <v>45598</v>
      </c>
      <c r="I11145" s="102" t="s">
        <v>295</v>
      </c>
      <c r="J11145" s="102" t="s">
        <v>1</v>
      </c>
      <c r="K11145" s="102" t="s">
        <v>291</v>
      </c>
      <c r="L11145" s="102" t="s">
        <v>294</v>
      </c>
      <c r="M11145" s="102" t="s">
        <v>1074</v>
      </c>
      <c r="N11145" s="102">
        <v>6</v>
      </c>
      <c r="O11145" s="102" t="s">
        <v>1075</v>
      </c>
    </row>
    <row r="11146" spans="1:15" x14ac:dyDescent="0.25">
      <c r="A11146" s="102" t="s">
        <v>17772</v>
      </c>
      <c r="B11146" s="103" t="s">
        <v>8820</v>
      </c>
      <c r="C11146" s="103" t="s">
        <v>1225</v>
      </c>
      <c r="D11146" s="102" t="s">
        <v>282</v>
      </c>
      <c r="E11146" s="102" t="s">
        <v>275</v>
      </c>
      <c r="F11146" s="102" t="s">
        <v>18321</v>
      </c>
      <c r="H11146" s="102">
        <v>45598</v>
      </c>
      <c r="I11146" s="102" t="s">
        <v>295</v>
      </c>
      <c r="J11146" s="102" t="s">
        <v>1</v>
      </c>
      <c r="K11146" s="102" t="s">
        <v>291</v>
      </c>
      <c r="L11146" s="102" t="s">
        <v>294</v>
      </c>
      <c r="M11146" s="102" t="s">
        <v>1074</v>
      </c>
      <c r="N11146" s="102">
        <v>6</v>
      </c>
      <c r="O11146" s="102" t="s">
        <v>1075</v>
      </c>
    </row>
    <row r="11147" spans="1:15" x14ac:dyDescent="0.25">
      <c r="A11147" s="102" t="s">
        <v>13210</v>
      </c>
      <c r="B11147" s="103" t="s">
        <v>1675</v>
      </c>
      <c r="C11147" s="103" t="s">
        <v>1077</v>
      </c>
      <c r="D11147" s="102" t="s">
        <v>282</v>
      </c>
      <c r="E11147" s="102" t="s">
        <v>275</v>
      </c>
      <c r="F11147" s="102" t="s">
        <v>18322</v>
      </c>
      <c r="H11147" s="102">
        <v>45598</v>
      </c>
      <c r="I11147" s="102" t="s">
        <v>295</v>
      </c>
      <c r="J11147" s="102" t="s">
        <v>1</v>
      </c>
      <c r="K11147" s="102" t="s">
        <v>291</v>
      </c>
      <c r="L11147" s="102" t="s">
        <v>294</v>
      </c>
      <c r="M11147" s="102" t="s">
        <v>1074</v>
      </c>
      <c r="N11147" s="102">
        <v>6</v>
      </c>
      <c r="O11147" s="102" t="s">
        <v>1075</v>
      </c>
    </row>
    <row r="11148" spans="1:15" x14ac:dyDescent="0.25">
      <c r="A11148" s="102" t="s">
        <v>17775</v>
      </c>
      <c r="B11148" s="103" t="s">
        <v>17776</v>
      </c>
      <c r="C11148" s="103" t="s">
        <v>1360</v>
      </c>
      <c r="D11148" s="102" t="s">
        <v>2881</v>
      </c>
      <c r="E11148" s="102" t="s">
        <v>275</v>
      </c>
      <c r="F11148" s="102" t="s">
        <v>18323</v>
      </c>
      <c r="G11148" s="102" t="s">
        <v>17778</v>
      </c>
      <c r="H11148" s="102">
        <v>45598</v>
      </c>
      <c r="I11148" s="102" t="s">
        <v>295</v>
      </c>
      <c r="J11148" s="102" t="s">
        <v>1</v>
      </c>
      <c r="K11148" s="102" t="s">
        <v>291</v>
      </c>
      <c r="L11148" s="102" t="s">
        <v>294</v>
      </c>
      <c r="M11148" s="102" t="s">
        <v>1074</v>
      </c>
      <c r="N11148" s="102">
        <v>6</v>
      </c>
      <c r="O11148" s="102" t="s">
        <v>1075</v>
      </c>
    </row>
    <row r="11149" spans="1:15" x14ac:dyDescent="0.25">
      <c r="A11149" s="102" t="s">
        <v>17775</v>
      </c>
      <c r="B11149" s="103" t="s">
        <v>14188</v>
      </c>
      <c r="C11149" s="103" t="s">
        <v>1360</v>
      </c>
      <c r="D11149" s="102" t="s">
        <v>2881</v>
      </c>
      <c r="E11149" s="102" t="s">
        <v>275</v>
      </c>
      <c r="F11149" s="102" t="s">
        <v>18324</v>
      </c>
      <c r="G11149" s="102" t="s">
        <v>17780</v>
      </c>
      <c r="H11149" s="102">
        <v>45598</v>
      </c>
      <c r="I11149" s="102" t="s">
        <v>295</v>
      </c>
      <c r="J11149" s="102" t="s">
        <v>1</v>
      </c>
      <c r="K11149" s="102" t="s">
        <v>291</v>
      </c>
      <c r="L11149" s="102" t="s">
        <v>294</v>
      </c>
      <c r="M11149" s="102" t="s">
        <v>1074</v>
      </c>
      <c r="N11149" s="102">
        <v>6</v>
      </c>
      <c r="O11149" s="102" t="s">
        <v>1075</v>
      </c>
    </row>
    <row r="11150" spans="1:15" x14ac:dyDescent="0.25">
      <c r="A11150" s="102" t="s">
        <v>17775</v>
      </c>
      <c r="B11150" s="103" t="s">
        <v>17781</v>
      </c>
      <c r="C11150" s="103" t="s">
        <v>1082</v>
      </c>
      <c r="D11150" s="102" t="s">
        <v>2881</v>
      </c>
      <c r="E11150" s="102" t="s">
        <v>275</v>
      </c>
      <c r="F11150" s="102" t="s">
        <v>18325</v>
      </c>
      <c r="G11150" s="102" t="s">
        <v>17783</v>
      </c>
      <c r="H11150" s="102">
        <v>45598</v>
      </c>
      <c r="I11150" s="102" t="s">
        <v>295</v>
      </c>
      <c r="J11150" s="102" t="s">
        <v>1</v>
      </c>
      <c r="K11150" s="102" t="s">
        <v>291</v>
      </c>
      <c r="L11150" s="102" t="s">
        <v>294</v>
      </c>
      <c r="M11150" s="102" t="s">
        <v>1082</v>
      </c>
      <c r="N11150" s="102">
        <v>6</v>
      </c>
      <c r="O11150" s="102" t="s">
        <v>1075</v>
      </c>
    </row>
    <row r="11151" spans="1:15" x14ac:dyDescent="0.25">
      <c r="A11151" s="102" t="s">
        <v>17784</v>
      </c>
      <c r="B11151" s="103" t="s">
        <v>2997</v>
      </c>
      <c r="C11151" s="103" t="s">
        <v>1360</v>
      </c>
      <c r="D11151" s="102" t="s">
        <v>2881</v>
      </c>
      <c r="E11151" s="102" t="s">
        <v>275</v>
      </c>
      <c r="F11151" s="102" t="s">
        <v>18326</v>
      </c>
      <c r="G11151" s="102" t="s">
        <v>17786</v>
      </c>
      <c r="H11151" s="102">
        <v>45598</v>
      </c>
      <c r="I11151" s="102" t="s">
        <v>295</v>
      </c>
      <c r="J11151" s="102" t="s">
        <v>1</v>
      </c>
      <c r="K11151" s="102" t="s">
        <v>291</v>
      </c>
      <c r="L11151" s="102" t="s">
        <v>294</v>
      </c>
      <c r="M11151" s="102" t="s">
        <v>1074</v>
      </c>
      <c r="N11151" s="102">
        <v>6</v>
      </c>
      <c r="O11151" s="102" t="s">
        <v>1075</v>
      </c>
    </row>
    <row r="11152" spans="1:15" x14ac:dyDescent="0.25">
      <c r="A11152" s="102" t="s">
        <v>17784</v>
      </c>
      <c r="B11152" s="103" t="s">
        <v>14186</v>
      </c>
      <c r="C11152" s="103" t="s">
        <v>1360</v>
      </c>
      <c r="D11152" s="102" t="s">
        <v>2881</v>
      </c>
      <c r="E11152" s="102" t="s">
        <v>275</v>
      </c>
      <c r="F11152" s="102" t="s">
        <v>18327</v>
      </c>
      <c r="G11152" s="102" t="s">
        <v>17788</v>
      </c>
      <c r="H11152" s="102">
        <v>45598</v>
      </c>
      <c r="I11152" s="102" t="s">
        <v>295</v>
      </c>
      <c r="J11152" s="102" t="s">
        <v>1</v>
      </c>
      <c r="K11152" s="102" t="s">
        <v>291</v>
      </c>
      <c r="L11152" s="102" t="s">
        <v>294</v>
      </c>
      <c r="M11152" s="102" t="s">
        <v>1074</v>
      </c>
      <c r="N11152" s="102">
        <v>6</v>
      </c>
      <c r="O11152" s="102" t="s">
        <v>1075</v>
      </c>
    </row>
    <row r="11153" spans="1:15" x14ac:dyDescent="0.25">
      <c r="A11153" s="102" t="s">
        <v>17784</v>
      </c>
      <c r="B11153" s="103" t="s">
        <v>14706</v>
      </c>
      <c r="C11153" s="103" t="s">
        <v>1360</v>
      </c>
      <c r="D11153" s="102" t="s">
        <v>2881</v>
      </c>
      <c r="E11153" s="102" t="s">
        <v>275</v>
      </c>
      <c r="F11153" s="102" t="s">
        <v>18328</v>
      </c>
      <c r="G11153" s="102" t="s">
        <v>17790</v>
      </c>
      <c r="H11153" s="102">
        <v>45598</v>
      </c>
      <c r="I11153" s="102" t="s">
        <v>295</v>
      </c>
      <c r="J11153" s="102" t="s">
        <v>1</v>
      </c>
      <c r="K11153" s="102" t="s">
        <v>291</v>
      </c>
      <c r="L11153" s="102" t="s">
        <v>294</v>
      </c>
      <c r="M11153" s="102" t="s">
        <v>1074</v>
      </c>
      <c r="N11153" s="102">
        <v>6</v>
      </c>
      <c r="O11153" s="102" t="s">
        <v>1075</v>
      </c>
    </row>
    <row r="11154" spans="1:15" x14ac:dyDescent="0.25">
      <c r="A11154" s="102" t="s">
        <v>17791</v>
      </c>
      <c r="B11154" s="103" t="s">
        <v>5534</v>
      </c>
      <c r="C11154" s="103" t="s">
        <v>1118</v>
      </c>
      <c r="D11154" s="102" t="s">
        <v>2881</v>
      </c>
      <c r="E11154" s="102" t="s">
        <v>275</v>
      </c>
      <c r="F11154" s="102" t="s">
        <v>18329</v>
      </c>
      <c r="G11154" s="102" t="s">
        <v>17793</v>
      </c>
      <c r="H11154" s="102">
        <v>45598</v>
      </c>
      <c r="I11154" s="102" t="s">
        <v>295</v>
      </c>
      <c r="J11154" s="102" t="s">
        <v>1</v>
      </c>
      <c r="K11154" s="102" t="s">
        <v>291</v>
      </c>
      <c r="L11154" s="102" t="s">
        <v>294</v>
      </c>
      <c r="M11154" s="102" t="s">
        <v>1074</v>
      </c>
      <c r="N11154" s="102">
        <v>6</v>
      </c>
      <c r="O11154" s="102" t="s">
        <v>1075</v>
      </c>
    </row>
    <row r="11155" spans="1:15" x14ac:dyDescent="0.25">
      <c r="A11155" s="102" t="s">
        <v>9347</v>
      </c>
      <c r="B11155" s="103" t="s">
        <v>13839</v>
      </c>
      <c r="C11155" s="103" t="s">
        <v>1082</v>
      </c>
      <c r="D11155" s="102" t="s">
        <v>152</v>
      </c>
      <c r="E11155" s="102" t="s">
        <v>275</v>
      </c>
      <c r="F11155" s="102" t="s">
        <v>18330</v>
      </c>
      <c r="G11155" s="102" t="s">
        <v>18331</v>
      </c>
      <c r="H11155" s="102">
        <v>45598</v>
      </c>
      <c r="I11155" s="102" t="s">
        <v>295</v>
      </c>
      <c r="J11155" s="102" t="s">
        <v>1</v>
      </c>
      <c r="K11155" s="102" t="s">
        <v>291</v>
      </c>
      <c r="L11155" s="102" t="s">
        <v>294</v>
      </c>
      <c r="M11155" s="102" t="s">
        <v>1082</v>
      </c>
      <c r="N11155" s="102">
        <v>6</v>
      </c>
      <c r="O11155" s="102" t="s">
        <v>1075</v>
      </c>
    </row>
    <row r="11156" spans="1:15" x14ac:dyDescent="0.25">
      <c r="A11156" s="102" t="s">
        <v>9347</v>
      </c>
      <c r="B11156" s="103" t="s">
        <v>1076</v>
      </c>
      <c r="C11156" s="103" t="s">
        <v>274</v>
      </c>
      <c r="D11156" s="102" t="s">
        <v>152</v>
      </c>
      <c r="E11156" s="102" t="s">
        <v>275</v>
      </c>
      <c r="F11156" s="102" t="s">
        <v>18332</v>
      </c>
      <c r="H11156" s="102">
        <v>45598</v>
      </c>
      <c r="I11156" s="102" t="s">
        <v>295</v>
      </c>
      <c r="J11156" s="102" t="s">
        <v>1</v>
      </c>
      <c r="K11156" s="102" t="s">
        <v>291</v>
      </c>
      <c r="L11156" s="102" t="s">
        <v>294</v>
      </c>
      <c r="M11156" s="102" t="s">
        <v>1074</v>
      </c>
      <c r="N11156" s="102">
        <v>6</v>
      </c>
      <c r="O11156" s="102" t="s">
        <v>1075</v>
      </c>
    </row>
    <row r="11157" spans="1:15" x14ac:dyDescent="0.25">
      <c r="A11157" s="102" t="s">
        <v>9347</v>
      </c>
      <c r="B11157" s="103" t="s">
        <v>2558</v>
      </c>
      <c r="C11157" s="103" t="s">
        <v>1082</v>
      </c>
      <c r="D11157" s="102" t="s">
        <v>152</v>
      </c>
      <c r="E11157" s="102" t="s">
        <v>275</v>
      </c>
      <c r="F11157" s="102" t="s">
        <v>18333</v>
      </c>
      <c r="G11157" s="102" t="s">
        <v>18334</v>
      </c>
      <c r="H11157" s="102">
        <v>45598</v>
      </c>
      <c r="I11157" s="102" t="s">
        <v>295</v>
      </c>
      <c r="J11157" s="102" t="s">
        <v>1</v>
      </c>
      <c r="K11157" s="102" t="s">
        <v>291</v>
      </c>
      <c r="L11157" s="102" t="s">
        <v>294</v>
      </c>
      <c r="M11157" s="102" t="s">
        <v>1082</v>
      </c>
      <c r="N11157" s="102">
        <v>6</v>
      </c>
      <c r="O11157" s="102" t="s">
        <v>1075</v>
      </c>
    </row>
    <row r="11158" spans="1:15" x14ac:dyDescent="0.25">
      <c r="A11158" s="102" t="s">
        <v>17797</v>
      </c>
      <c r="B11158" s="103" t="s">
        <v>1098</v>
      </c>
      <c r="C11158" s="103" t="s">
        <v>277</v>
      </c>
      <c r="D11158" s="102" t="s">
        <v>136</v>
      </c>
      <c r="E11158" s="102" t="s">
        <v>275</v>
      </c>
      <c r="F11158" s="102" t="s">
        <v>18335</v>
      </c>
      <c r="G11158" s="102">
        <v>37121</v>
      </c>
      <c r="H11158" s="102">
        <v>45598</v>
      </c>
      <c r="I11158" s="102" t="s">
        <v>295</v>
      </c>
      <c r="J11158" s="102" t="s">
        <v>1</v>
      </c>
      <c r="K11158" s="102" t="s">
        <v>291</v>
      </c>
      <c r="L11158" s="102" t="s">
        <v>294</v>
      </c>
      <c r="M11158" s="102" t="s">
        <v>1074</v>
      </c>
      <c r="N11158" s="102">
        <v>6</v>
      </c>
      <c r="O11158" s="102" t="s">
        <v>1075</v>
      </c>
    </row>
    <row r="11159" spans="1:15" x14ac:dyDescent="0.25">
      <c r="A11159" s="102" t="s">
        <v>17799</v>
      </c>
      <c r="B11159" s="103" t="s">
        <v>1515</v>
      </c>
      <c r="C11159" s="103" t="s">
        <v>274</v>
      </c>
      <c r="D11159" s="102" t="s">
        <v>318</v>
      </c>
      <c r="E11159" s="102" t="s">
        <v>275</v>
      </c>
      <c r="F11159" s="102" t="s">
        <v>18336</v>
      </c>
      <c r="H11159" s="102">
        <v>45598</v>
      </c>
      <c r="I11159" s="102" t="s">
        <v>295</v>
      </c>
      <c r="J11159" s="102" t="s">
        <v>1</v>
      </c>
      <c r="K11159" s="102" t="s">
        <v>291</v>
      </c>
      <c r="L11159" s="102" t="s">
        <v>294</v>
      </c>
      <c r="M11159" s="102" t="s">
        <v>1074</v>
      </c>
      <c r="N11159" s="102">
        <v>6</v>
      </c>
      <c r="O11159" s="102" t="s">
        <v>1075</v>
      </c>
    </row>
    <row r="11160" spans="1:15" x14ac:dyDescent="0.25">
      <c r="A11160" s="102" t="s">
        <v>17801</v>
      </c>
      <c r="B11160" s="103" t="s">
        <v>1627</v>
      </c>
      <c r="C11160" s="103" t="s">
        <v>277</v>
      </c>
      <c r="D11160" s="102" t="s">
        <v>136</v>
      </c>
      <c r="E11160" s="102" t="s">
        <v>275</v>
      </c>
      <c r="F11160" s="102" t="s">
        <v>18337</v>
      </c>
      <c r="G11160" s="102">
        <v>35896</v>
      </c>
      <c r="H11160" s="102">
        <v>45598</v>
      </c>
      <c r="I11160" s="102" t="s">
        <v>295</v>
      </c>
      <c r="J11160" s="102" t="s">
        <v>1</v>
      </c>
      <c r="K11160" s="102" t="s">
        <v>291</v>
      </c>
      <c r="L11160" s="102" t="s">
        <v>294</v>
      </c>
      <c r="M11160" s="102" t="s">
        <v>1074</v>
      </c>
      <c r="N11160" s="102">
        <v>6</v>
      </c>
      <c r="O11160" s="102" t="s">
        <v>1075</v>
      </c>
    </row>
    <row r="11161" spans="1:15" x14ac:dyDescent="0.25">
      <c r="A11161" s="102" t="s">
        <v>17803</v>
      </c>
      <c r="B11161" s="103" t="s">
        <v>17804</v>
      </c>
      <c r="C11161" s="103" t="s">
        <v>277</v>
      </c>
      <c r="D11161" s="102" t="s">
        <v>136</v>
      </c>
      <c r="E11161" s="102" t="s">
        <v>275</v>
      </c>
      <c r="F11161" s="102" t="s">
        <v>18338</v>
      </c>
      <c r="G11161" s="102">
        <v>23026</v>
      </c>
      <c r="H11161" s="102">
        <v>45598</v>
      </c>
      <c r="I11161" s="102" t="s">
        <v>295</v>
      </c>
      <c r="J11161" s="102" t="s">
        <v>1</v>
      </c>
      <c r="K11161" s="102" t="s">
        <v>291</v>
      </c>
      <c r="L11161" s="102" t="s">
        <v>294</v>
      </c>
      <c r="M11161" s="102" t="s">
        <v>1074</v>
      </c>
      <c r="N11161" s="102">
        <v>6</v>
      </c>
      <c r="O11161" s="102" t="s">
        <v>1075</v>
      </c>
    </row>
    <row r="11162" spans="1:15" x14ac:dyDescent="0.25">
      <c r="A11162" s="102" t="s">
        <v>14033</v>
      </c>
      <c r="B11162" s="103" t="s">
        <v>8439</v>
      </c>
      <c r="C11162" s="103" t="s">
        <v>1118</v>
      </c>
      <c r="D11162" s="102" t="s">
        <v>2881</v>
      </c>
      <c r="E11162" s="102" t="s">
        <v>275</v>
      </c>
      <c r="F11162" s="102" t="s">
        <v>18339</v>
      </c>
      <c r="G11162" s="102" t="s">
        <v>17807</v>
      </c>
      <c r="H11162" s="102">
        <v>45598</v>
      </c>
      <c r="I11162" s="102" t="s">
        <v>295</v>
      </c>
      <c r="J11162" s="102" t="s">
        <v>1</v>
      </c>
      <c r="K11162" s="102" t="s">
        <v>291</v>
      </c>
      <c r="L11162" s="102" t="s">
        <v>294</v>
      </c>
      <c r="M11162" s="102" t="s">
        <v>1074</v>
      </c>
      <c r="N11162" s="102">
        <v>6</v>
      </c>
      <c r="O11162" s="102" t="s">
        <v>1075</v>
      </c>
    </row>
    <row r="11163" spans="1:15" x14ac:dyDescent="0.25">
      <c r="A11163" s="102" t="s">
        <v>3643</v>
      </c>
      <c r="B11163" s="103" t="s">
        <v>1109</v>
      </c>
      <c r="C11163" s="103" t="s">
        <v>277</v>
      </c>
      <c r="D11163" s="102" t="s">
        <v>136</v>
      </c>
      <c r="E11163" s="102" t="s">
        <v>275</v>
      </c>
      <c r="F11163" s="102" t="s">
        <v>18340</v>
      </c>
      <c r="G11163" s="102">
        <v>24385</v>
      </c>
      <c r="H11163" s="102">
        <v>45598</v>
      </c>
      <c r="I11163" s="102" t="s">
        <v>295</v>
      </c>
      <c r="J11163" s="102" t="s">
        <v>1</v>
      </c>
      <c r="K11163" s="102" t="s">
        <v>291</v>
      </c>
      <c r="L11163" s="102" t="s">
        <v>294</v>
      </c>
      <c r="M11163" s="102" t="s">
        <v>1074</v>
      </c>
      <c r="N11163" s="102">
        <v>6</v>
      </c>
      <c r="O11163" s="102" t="s">
        <v>1075</v>
      </c>
    </row>
    <row r="11164" spans="1:15" x14ac:dyDescent="0.25">
      <c r="A11164" s="102" t="s">
        <v>1395</v>
      </c>
      <c r="B11164" s="103" t="s">
        <v>14153</v>
      </c>
      <c r="C11164" s="103" t="s">
        <v>274</v>
      </c>
      <c r="D11164" s="102" t="s">
        <v>2881</v>
      </c>
      <c r="E11164" s="102" t="s">
        <v>275</v>
      </c>
      <c r="F11164" s="102" t="s">
        <v>18341</v>
      </c>
      <c r="G11164" s="102" t="s">
        <v>17810</v>
      </c>
      <c r="H11164" s="102">
        <v>45598</v>
      </c>
      <c r="I11164" s="102" t="s">
        <v>295</v>
      </c>
      <c r="J11164" s="102" t="s">
        <v>1</v>
      </c>
      <c r="K11164" s="102" t="s">
        <v>291</v>
      </c>
      <c r="L11164" s="102" t="s">
        <v>294</v>
      </c>
      <c r="M11164" s="102" t="s">
        <v>1074</v>
      </c>
      <c r="N11164" s="102">
        <v>6</v>
      </c>
      <c r="O11164" s="102" t="s">
        <v>1075</v>
      </c>
    </row>
    <row r="11165" spans="1:15" x14ac:dyDescent="0.25">
      <c r="A11165" s="102" t="s">
        <v>1395</v>
      </c>
      <c r="B11165" s="103" t="s">
        <v>5171</v>
      </c>
      <c r="C11165" s="103" t="s">
        <v>274</v>
      </c>
      <c r="D11165" s="102" t="s">
        <v>2881</v>
      </c>
      <c r="E11165" s="102" t="s">
        <v>275</v>
      </c>
      <c r="F11165" s="102" t="s">
        <v>18342</v>
      </c>
      <c r="G11165" s="102" t="s">
        <v>17812</v>
      </c>
      <c r="H11165" s="102">
        <v>45598</v>
      </c>
      <c r="I11165" s="102" t="s">
        <v>295</v>
      </c>
      <c r="J11165" s="102" t="s">
        <v>1</v>
      </c>
      <c r="K11165" s="102" t="s">
        <v>291</v>
      </c>
      <c r="L11165" s="102" t="s">
        <v>294</v>
      </c>
      <c r="M11165" s="102" t="s">
        <v>1074</v>
      </c>
      <c r="N11165" s="102">
        <v>6</v>
      </c>
      <c r="O11165" s="102" t="s">
        <v>1075</v>
      </c>
    </row>
    <row r="11166" spans="1:15" x14ac:dyDescent="0.25">
      <c r="A11166" s="102" t="s">
        <v>1395</v>
      </c>
      <c r="B11166" s="103" t="s">
        <v>5376</v>
      </c>
      <c r="C11166" s="103" t="s">
        <v>1118</v>
      </c>
      <c r="D11166" s="102" t="s">
        <v>2881</v>
      </c>
      <c r="E11166" s="102" t="s">
        <v>275</v>
      </c>
      <c r="F11166" s="102" t="s">
        <v>18343</v>
      </c>
      <c r="G11166" s="102" t="s">
        <v>17814</v>
      </c>
      <c r="H11166" s="102">
        <v>45598</v>
      </c>
      <c r="I11166" s="102" t="s">
        <v>295</v>
      </c>
      <c r="J11166" s="102" t="s">
        <v>1</v>
      </c>
      <c r="K11166" s="102" t="s">
        <v>291</v>
      </c>
      <c r="L11166" s="102" t="s">
        <v>294</v>
      </c>
      <c r="M11166" s="102" t="s">
        <v>1074</v>
      </c>
      <c r="N11166" s="102">
        <v>6</v>
      </c>
      <c r="O11166" s="102" t="s">
        <v>1075</v>
      </c>
    </row>
    <row r="11167" spans="1:15" x14ac:dyDescent="0.25">
      <c r="A11167" s="102" t="s">
        <v>1395</v>
      </c>
      <c r="B11167" s="103" t="s">
        <v>17815</v>
      </c>
      <c r="C11167" s="103" t="s">
        <v>274</v>
      </c>
      <c r="D11167" s="102" t="s">
        <v>2881</v>
      </c>
      <c r="E11167" s="102" t="s">
        <v>275</v>
      </c>
      <c r="F11167" s="102" t="s">
        <v>18344</v>
      </c>
      <c r="G11167" s="102" t="s">
        <v>18345</v>
      </c>
      <c r="H11167" s="102">
        <v>45598</v>
      </c>
      <c r="I11167" s="102" t="s">
        <v>295</v>
      </c>
      <c r="J11167" s="102" t="s">
        <v>1</v>
      </c>
      <c r="K11167" s="102" t="s">
        <v>291</v>
      </c>
      <c r="L11167" s="102" t="s">
        <v>294</v>
      </c>
      <c r="M11167" s="102" t="s">
        <v>1074</v>
      </c>
      <c r="N11167" s="102">
        <v>6</v>
      </c>
      <c r="O11167" s="102" t="s">
        <v>1075</v>
      </c>
    </row>
    <row r="11168" spans="1:15" x14ac:dyDescent="0.25">
      <c r="A11168" s="102" t="s">
        <v>1395</v>
      </c>
      <c r="B11168" s="103" t="s">
        <v>14205</v>
      </c>
      <c r="C11168" s="103" t="s">
        <v>1118</v>
      </c>
      <c r="D11168" s="102" t="s">
        <v>2881</v>
      </c>
      <c r="E11168" s="102" t="s">
        <v>275</v>
      </c>
      <c r="F11168" s="102" t="s">
        <v>18346</v>
      </c>
      <c r="G11168" s="102" t="s">
        <v>18347</v>
      </c>
      <c r="H11168" s="102">
        <v>45598</v>
      </c>
      <c r="I11168" s="102" t="s">
        <v>295</v>
      </c>
      <c r="J11168" s="102" t="s">
        <v>1</v>
      </c>
      <c r="K11168" s="102" t="s">
        <v>291</v>
      </c>
      <c r="L11168" s="102" t="s">
        <v>294</v>
      </c>
      <c r="M11168" s="102" t="s">
        <v>1074</v>
      </c>
      <c r="N11168" s="102">
        <v>6</v>
      </c>
      <c r="O11168" s="102" t="s">
        <v>1075</v>
      </c>
    </row>
    <row r="11169" spans="1:15" x14ac:dyDescent="0.25">
      <c r="A11169" s="102" t="s">
        <v>17820</v>
      </c>
      <c r="B11169" s="103" t="s">
        <v>17821</v>
      </c>
      <c r="C11169" s="103" t="s">
        <v>274</v>
      </c>
      <c r="D11169" s="102" t="s">
        <v>2881</v>
      </c>
      <c r="E11169" s="102" t="s">
        <v>275</v>
      </c>
      <c r="F11169" s="102" t="s">
        <v>18348</v>
      </c>
      <c r="G11169" s="102" t="s">
        <v>17817</v>
      </c>
      <c r="H11169" s="102">
        <v>45598</v>
      </c>
      <c r="I11169" s="102" t="s">
        <v>295</v>
      </c>
      <c r="J11169" s="102" t="s">
        <v>1</v>
      </c>
      <c r="K11169" s="102" t="s">
        <v>291</v>
      </c>
      <c r="L11169" s="102" t="s">
        <v>294</v>
      </c>
      <c r="M11169" s="102" t="s">
        <v>1074</v>
      </c>
      <c r="N11169" s="102">
        <v>6</v>
      </c>
      <c r="O11169" s="102" t="s">
        <v>1075</v>
      </c>
    </row>
    <row r="11170" spans="1:15" x14ac:dyDescent="0.25">
      <c r="A11170" s="102" t="s">
        <v>8879</v>
      </c>
      <c r="B11170" s="103" t="s">
        <v>2521</v>
      </c>
      <c r="C11170" s="103" t="s">
        <v>274</v>
      </c>
      <c r="D11170" s="102" t="s">
        <v>136</v>
      </c>
      <c r="E11170" s="102" t="s">
        <v>275</v>
      </c>
      <c r="F11170" s="102" t="s">
        <v>18349</v>
      </c>
      <c r="G11170" s="102">
        <v>21263</v>
      </c>
      <c r="H11170" s="102">
        <v>45598</v>
      </c>
      <c r="I11170" s="102" t="s">
        <v>295</v>
      </c>
      <c r="J11170" s="102" t="s">
        <v>1</v>
      </c>
      <c r="K11170" s="102" t="s">
        <v>291</v>
      </c>
      <c r="L11170" s="102" t="s">
        <v>294</v>
      </c>
      <c r="M11170" s="102" t="s">
        <v>1074</v>
      </c>
      <c r="N11170" s="102">
        <v>6</v>
      </c>
      <c r="O11170" s="102" t="s">
        <v>1075</v>
      </c>
    </row>
    <row r="11171" spans="1:15" x14ac:dyDescent="0.25">
      <c r="A11171" s="102" t="s">
        <v>2425</v>
      </c>
      <c r="B11171" s="103" t="s">
        <v>14168</v>
      </c>
      <c r="C11171" s="103" t="s">
        <v>1118</v>
      </c>
      <c r="D11171" s="102" t="s">
        <v>2881</v>
      </c>
      <c r="E11171" s="102" t="s">
        <v>275</v>
      </c>
      <c r="F11171" s="102" t="s">
        <v>18350</v>
      </c>
      <c r="G11171" s="102" t="s">
        <v>17825</v>
      </c>
      <c r="H11171" s="102">
        <v>45598</v>
      </c>
      <c r="I11171" s="102" t="s">
        <v>295</v>
      </c>
      <c r="J11171" s="102" t="s">
        <v>1</v>
      </c>
      <c r="K11171" s="102" t="s">
        <v>291</v>
      </c>
      <c r="L11171" s="102" t="s">
        <v>294</v>
      </c>
      <c r="M11171" s="102" t="s">
        <v>1074</v>
      </c>
      <c r="N11171" s="102">
        <v>6</v>
      </c>
      <c r="O11171" s="102" t="s">
        <v>1075</v>
      </c>
    </row>
    <row r="11172" spans="1:15" x14ac:dyDescent="0.25">
      <c r="A11172" s="102" t="s">
        <v>17826</v>
      </c>
      <c r="B11172" s="103" t="s">
        <v>17827</v>
      </c>
      <c r="C11172" s="103" t="s">
        <v>1118</v>
      </c>
      <c r="D11172" s="102" t="s">
        <v>2881</v>
      </c>
      <c r="E11172" s="102" t="s">
        <v>275</v>
      </c>
      <c r="F11172" s="102" t="s">
        <v>18351</v>
      </c>
      <c r="G11172" s="102" t="s">
        <v>17829</v>
      </c>
      <c r="H11172" s="102">
        <v>45598</v>
      </c>
      <c r="I11172" s="102" t="s">
        <v>295</v>
      </c>
      <c r="J11172" s="102" t="s">
        <v>1</v>
      </c>
      <c r="K11172" s="102" t="s">
        <v>291</v>
      </c>
      <c r="L11172" s="102" t="s">
        <v>294</v>
      </c>
      <c r="M11172" s="102" t="s">
        <v>1074</v>
      </c>
      <c r="N11172" s="102">
        <v>6</v>
      </c>
      <c r="O11172" s="102" t="s">
        <v>1075</v>
      </c>
    </row>
    <row r="11173" spans="1:15" x14ac:dyDescent="0.25">
      <c r="A11173" s="102" t="s">
        <v>18352</v>
      </c>
      <c r="B11173" s="103" t="s">
        <v>5258</v>
      </c>
      <c r="C11173" s="103" t="s">
        <v>1118</v>
      </c>
      <c r="D11173" s="102" t="s">
        <v>2881</v>
      </c>
      <c r="E11173" s="102" t="s">
        <v>275</v>
      </c>
      <c r="F11173" s="102" t="s">
        <v>18353</v>
      </c>
      <c r="G11173" s="102" t="s">
        <v>18354</v>
      </c>
      <c r="H11173" s="102">
        <v>45598</v>
      </c>
      <c r="I11173" s="102" t="s">
        <v>292</v>
      </c>
      <c r="J11173" s="102" t="s">
        <v>291</v>
      </c>
      <c r="K11173" s="102" t="s">
        <v>1</v>
      </c>
      <c r="L11173" s="102" t="s">
        <v>290</v>
      </c>
      <c r="M11173" s="102" t="s">
        <v>1074</v>
      </c>
      <c r="N11173" s="102">
        <v>6</v>
      </c>
      <c r="O11173" s="102" t="s">
        <v>1075</v>
      </c>
    </row>
    <row r="11174" spans="1:15" x14ac:dyDescent="0.25">
      <c r="A11174" s="102" t="s">
        <v>18355</v>
      </c>
      <c r="B11174" s="103" t="s">
        <v>18356</v>
      </c>
      <c r="C11174" s="103" t="s">
        <v>1360</v>
      </c>
      <c r="D11174" s="102" t="s">
        <v>2881</v>
      </c>
      <c r="E11174" s="102" t="s">
        <v>275</v>
      </c>
      <c r="F11174" s="102" t="s">
        <v>18357</v>
      </c>
      <c r="G11174" s="102" t="s">
        <v>18358</v>
      </c>
      <c r="H11174" s="102">
        <v>45598</v>
      </c>
      <c r="I11174" s="102" t="s">
        <v>292</v>
      </c>
      <c r="J11174" s="102" t="s">
        <v>291</v>
      </c>
      <c r="K11174" s="102" t="s">
        <v>1</v>
      </c>
      <c r="L11174" s="102" t="s">
        <v>290</v>
      </c>
      <c r="M11174" s="102" t="s">
        <v>1074</v>
      </c>
      <c r="N11174" s="102">
        <v>6</v>
      </c>
      <c r="O11174" s="102" t="s">
        <v>1075</v>
      </c>
    </row>
    <row r="11175" spans="1:15" x14ac:dyDescent="0.25">
      <c r="A11175" s="102" t="s">
        <v>4313</v>
      </c>
      <c r="B11175" s="103" t="s">
        <v>15632</v>
      </c>
      <c r="C11175" s="103" t="s">
        <v>1118</v>
      </c>
      <c r="D11175" s="102" t="s">
        <v>2881</v>
      </c>
      <c r="E11175" s="102" t="s">
        <v>275</v>
      </c>
      <c r="F11175" s="102" t="s">
        <v>18359</v>
      </c>
      <c r="G11175" s="102" t="s">
        <v>18360</v>
      </c>
      <c r="H11175" s="102">
        <v>45598</v>
      </c>
      <c r="I11175" s="102" t="s">
        <v>292</v>
      </c>
      <c r="J11175" s="102" t="s">
        <v>291</v>
      </c>
      <c r="K11175" s="102" t="s">
        <v>1</v>
      </c>
      <c r="L11175" s="102" t="s">
        <v>290</v>
      </c>
      <c r="M11175" s="102" t="s">
        <v>1074</v>
      </c>
      <c r="N11175" s="102">
        <v>6</v>
      </c>
      <c r="O11175" s="102" t="s">
        <v>1075</v>
      </c>
    </row>
    <row r="11176" spans="1:15" x14ac:dyDescent="0.25">
      <c r="A11176" s="102" t="s">
        <v>4313</v>
      </c>
      <c r="B11176" s="103" t="s">
        <v>18361</v>
      </c>
      <c r="C11176" s="103" t="s">
        <v>1118</v>
      </c>
      <c r="D11176" s="102" t="s">
        <v>2881</v>
      </c>
      <c r="E11176" s="102" t="s">
        <v>275</v>
      </c>
      <c r="F11176" s="102" t="s">
        <v>18362</v>
      </c>
      <c r="G11176" s="102" t="s">
        <v>18363</v>
      </c>
      <c r="H11176" s="102">
        <v>45598</v>
      </c>
      <c r="I11176" s="102" t="s">
        <v>292</v>
      </c>
      <c r="J11176" s="102" t="s">
        <v>291</v>
      </c>
      <c r="K11176" s="102" t="s">
        <v>1</v>
      </c>
      <c r="L11176" s="102" t="s">
        <v>290</v>
      </c>
      <c r="M11176" s="102" t="s">
        <v>1074</v>
      </c>
      <c r="N11176" s="102">
        <v>6</v>
      </c>
      <c r="O11176" s="102" t="s">
        <v>1075</v>
      </c>
    </row>
    <row r="11177" spans="1:15" x14ac:dyDescent="0.25">
      <c r="A11177" s="102" t="s">
        <v>18364</v>
      </c>
      <c r="B11177" s="103" t="s">
        <v>8310</v>
      </c>
      <c r="C11177" s="103" t="s">
        <v>1118</v>
      </c>
      <c r="D11177" s="102" t="s">
        <v>2881</v>
      </c>
      <c r="E11177" s="102" t="s">
        <v>275</v>
      </c>
      <c r="F11177" s="102" t="s">
        <v>18365</v>
      </c>
      <c r="G11177" s="102" t="s">
        <v>18366</v>
      </c>
      <c r="H11177" s="102">
        <v>45598</v>
      </c>
      <c r="I11177" s="102" t="s">
        <v>292</v>
      </c>
      <c r="J11177" s="102" t="s">
        <v>291</v>
      </c>
      <c r="K11177" s="102" t="s">
        <v>1</v>
      </c>
      <c r="L11177" s="102" t="s">
        <v>290</v>
      </c>
      <c r="M11177" s="102" t="s">
        <v>1074</v>
      </c>
      <c r="N11177" s="102">
        <v>6</v>
      </c>
      <c r="O11177" s="102" t="s">
        <v>1075</v>
      </c>
    </row>
    <row r="11178" spans="1:15" x14ac:dyDescent="0.25">
      <c r="A11178" s="102" t="s">
        <v>18364</v>
      </c>
      <c r="B11178" s="103" t="s">
        <v>14098</v>
      </c>
      <c r="C11178" s="103" t="s">
        <v>1118</v>
      </c>
      <c r="D11178" s="102" t="s">
        <v>2881</v>
      </c>
      <c r="E11178" s="102" t="s">
        <v>275</v>
      </c>
      <c r="F11178" s="102" t="s">
        <v>18367</v>
      </c>
      <c r="G11178" s="102" t="s">
        <v>18368</v>
      </c>
      <c r="H11178" s="102">
        <v>45598</v>
      </c>
      <c r="I11178" s="102" t="s">
        <v>292</v>
      </c>
      <c r="J11178" s="102" t="s">
        <v>291</v>
      </c>
      <c r="K11178" s="102" t="s">
        <v>1</v>
      </c>
      <c r="L11178" s="102" t="s">
        <v>290</v>
      </c>
      <c r="M11178" s="102" t="s">
        <v>1074</v>
      </c>
      <c r="N11178" s="102">
        <v>6</v>
      </c>
      <c r="O11178" s="102" t="s">
        <v>1075</v>
      </c>
    </row>
    <row r="11179" spans="1:15" x14ac:dyDescent="0.25">
      <c r="A11179" s="102" t="s">
        <v>18369</v>
      </c>
      <c r="B11179" s="103" t="s">
        <v>18370</v>
      </c>
      <c r="C11179" s="103" t="s">
        <v>1360</v>
      </c>
      <c r="D11179" s="102" t="s">
        <v>2881</v>
      </c>
      <c r="E11179" s="102" t="s">
        <v>275</v>
      </c>
      <c r="F11179" s="102" t="s">
        <v>18371</v>
      </c>
      <c r="G11179" s="102" t="s">
        <v>18372</v>
      </c>
      <c r="H11179" s="102">
        <v>45598</v>
      </c>
      <c r="I11179" s="102" t="s">
        <v>292</v>
      </c>
      <c r="J11179" s="102" t="s">
        <v>291</v>
      </c>
      <c r="K11179" s="102" t="s">
        <v>1</v>
      </c>
      <c r="L11179" s="102" t="s">
        <v>290</v>
      </c>
      <c r="M11179" s="102" t="s">
        <v>1074</v>
      </c>
      <c r="N11179" s="102">
        <v>6</v>
      </c>
      <c r="O11179" s="102" t="s">
        <v>1075</v>
      </c>
    </row>
    <row r="11180" spans="1:15" x14ac:dyDescent="0.25">
      <c r="A11180" s="102" t="s">
        <v>18369</v>
      </c>
      <c r="B11180" s="103" t="s">
        <v>18373</v>
      </c>
      <c r="C11180" s="103" t="s">
        <v>1180</v>
      </c>
      <c r="D11180" s="102" t="s">
        <v>2881</v>
      </c>
      <c r="E11180" s="102" t="s">
        <v>275</v>
      </c>
      <c r="F11180" s="102" t="s">
        <v>18374</v>
      </c>
      <c r="G11180" s="102" t="s">
        <v>18375</v>
      </c>
      <c r="H11180" s="102">
        <v>45598</v>
      </c>
      <c r="I11180" s="102" t="s">
        <v>292</v>
      </c>
      <c r="J11180" s="102" t="s">
        <v>291</v>
      </c>
      <c r="K11180" s="102" t="s">
        <v>1</v>
      </c>
      <c r="L11180" s="102" t="s">
        <v>290</v>
      </c>
      <c r="M11180" s="102" t="s">
        <v>1180</v>
      </c>
      <c r="N11180" s="102">
        <v>6</v>
      </c>
      <c r="O11180" s="102" t="s">
        <v>1075</v>
      </c>
    </row>
    <row r="11181" spans="1:15" x14ac:dyDescent="0.25">
      <c r="A11181" s="102" t="s">
        <v>18376</v>
      </c>
      <c r="B11181" s="103" t="s">
        <v>18377</v>
      </c>
      <c r="C11181" s="103" t="s">
        <v>1082</v>
      </c>
      <c r="D11181" s="102" t="s">
        <v>2881</v>
      </c>
      <c r="E11181" s="102" t="s">
        <v>275</v>
      </c>
      <c r="F11181" s="102" t="s">
        <v>18378</v>
      </c>
      <c r="G11181" s="102" t="s">
        <v>18379</v>
      </c>
      <c r="H11181" s="102">
        <v>45598</v>
      </c>
      <c r="I11181" s="102" t="s">
        <v>292</v>
      </c>
      <c r="J11181" s="102" t="s">
        <v>291</v>
      </c>
      <c r="K11181" s="102" t="s">
        <v>1</v>
      </c>
      <c r="L11181" s="102" t="s">
        <v>290</v>
      </c>
      <c r="M11181" s="102" t="s">
        <v>1082</v>
      </c>
      <c r="N11181" s="102">
        <v>6</v>
      </c>
      <c r="O11181" s="102" t="s">
        <v>1075</v>
      </c>
    </row>
    <row r="11182" spans="1:15" x14ac:dyDescent="0.25">
      <c r="A11182" s="102" t="s">
        <v>18376</v>
      </c>
      <c r="B11182" s="103" t="s">
        <v>13137</v>
      </c>
      <c r="C11182" s="103" t="s">
        <v>1360</v>
      </c>
      <c r="D11182" s="102" t="s">
        <v>2881</v>
      </c>
      <c r="E11182" s="102" t="s">
        <v>275</v>
      </c>
      <c r="F11182" s="102" t="s">
        <v>18380</v>
      </c>
      <c r="G11182" s="102" t="s">
        <v>18381</v>
      </c>
      <c r="H11182" s="102">
        <v>45598</v>
      </c>
      <c r="I11182" s="102" t="s">
        <v>292</v>
      </c>
      <c r="J11182" s="102" t="s">
        <v>291</v>
      </c>
      <c r="K11182" s="102" t="s">
        <v>1</v>
      </c>
      <c r="L11182" s="102" t="s">
        <v>290</v>
      </c>
      <c r="M11182" s="102" t="s">
        <v>1074</v>
      </c>
      <c r="N11182" s="102">
        <v>6</v>
      </c>
      <c r="O11182" s="102" t="s">
        <v>1075</v>
      </c>
    </row>
    <row r="11183" spans="1:15" x14ac:dyDescent="0.25">
      <c r="A11183" s="102" t="s">
        <v>18382</v>
      </c>
      <c r="B11183" s="103" t="s">
        <v>14275</v>
      </c>
      <c r="C11183" s="103" t="s">
        <v>1360</v>
      </c>
      <c r="D11183" s="102" t="s">
        <v>2881</v>
      </c>
      <c r="E11183" s="102" t="s">
        <v>275</v>
      </c>
      <c r="F11183" s="102" t="s">
        <v>18383</v>
      </c>
      <c r="G11183" s="102" t="s">
        <v>18384</v>
      </c>
      <c r="H11183" s="102">
        <v>45598</v>
      </c>
      <c r="I11183" s="102" t="s">
        <v>292</v>
      </c>
      <c r="J11183" s="102" t="s">
        <v>291</v>
      </c>
      <c r="K11183" s="102" t="s">
        <v>1</v>
      </c>
      <c r="L11183" s="102" t="s">
        <v>290</v>
      </c>
      <c r="M11183" s="102" t="s">
        <v>1074</v>
      </c>
      <c r="N11183" s="102">
        <v>6</v>
      </c>
      <c r="O11183" s="102" t="s">
        <v>1075</v>
      </c>
    </row>
    <row r="11184" spans="1:15" x14ac:dyDescent="0.25">
      <c r="A11184" s="102" t="s">
        <v>18385</v>
      </c>
      <c r="B11184" s="103" t="s">
        <v>5518</v>
      </c>
      <c r="C11184" s="103" t="s">
        <v>1118</v>
      </c>
      <c r="D11184" s="102" t="s">
        <v>2881</v>
      </c>
      <c r="E11184" s="102" t="s">
        <v>275</v>
      </c>
      <c r="F11184" s="102" t="s">
        <v>18386</v>
      </c>
      <c r="G11184" s="102" t="s">
        <v>18387</v>
      </c>
      <c r="H11184" s="102">
        <v>45598</v>
      </c>
      <c r="I11184" s="102" t="s">
        <v>292</v>
      </c>
      <c r="J11184" s="102" t="s">
        <v>291</v>
      </c>
      <c r="K11184" s="102" t="s">
        <v>1</v>
      </c>
      <c r="L11184" s="102" t="s">
        <v>290</v>
      </c>
      <c r="M11184" s="102" t="s">
        <v>1074</v>
      </c>
      <c r="N11184" s="102">
        <v>6</v>
      </c>
      <c r="O11184" s="102" t="s">
        <v>1075</v>
      </c>
    </row>
    <row r="11185" spans="1:15" x14ac:dyDescent="0.25">
      <c r="A11185" s="102" t="s">
        <v>18388</v>
      </c>
      <c r="B11185" s="103" t="s">
        <v>14362</v>
      </c>
      <c r="C11185" s="103" t="s">
        <v>1118</v>
      </c>
      <c r="D11185" s="102" t="s">
        <v>2881</v>
      </c>
      <c r="E11185" s="102" t="s">
        <v>275</v>
      </c>
      <c r="F11185" s="102" t="s">
        <v>18389</v>
      </c>
      <c r="G11185" s="102" t="s">
        <v>18390</v>
      </c>
      <c r="H11185" s="102">
        <v>45598</v>
      </c>
      <c r="I11185" s="102" t="s">
        <v>292</v>
      </c>
      <c r="J11185" s="102" t="s">
        <v>291</v>
      </c>
      <c r="K11185" s="102" t="s">
        <v>1</v>
      </c>
      <c r="L11185" s="102" t="s">
        <v>290</v>
      </c>
      <c r="M11185" s="102" t="s">
        <v>1074</v>
      </c>
      <c r="N11185" s="102">
        <v>6</v>
      </c>
      <c r="O11185" s="102" t="s">
        <v>1075</v>
      </c>
    </row>
    <row r="11186" spans="1:15" x14ac:dyDescent="0.25">
      <c r="A11186" s="102" t="s">
        <v>18391</v>
      </c>
      <c r="B11186" s="103" t="s">
        <v>5445</v>
      </c>
      <c r="C11186" s="103" t="s">
        <v>1082</v>
      </c>
      <c r="D11186" s="102" t="s">
        <v>2881</v>
      </c>
      <c r="E11186" s="102" t="s">
        <v>275</v>
      </c>
      <c r="F11186" s="102" t="s">
        <v>18392</v>
      </c>
      <c r="G11186" s="102" t="s">
        <v>18393</v>
      </c>
      <c r="H11186" s="102">
        <v>45598</v>
      </c>
      <c r="I11186" s="102" t="s">
        <v>292</v>
      </c>
      <c r="J11186" s="102" t="s">
        <v>291</v>
      </c>
      <c r="K11186" s="102" t="s">
        <v>1</v>
      </c>
      <c r="L11186" s="102" t="s">
        <v>290</v>
      </c>
      <c r="M11186" s="102" t="s">
        <v>1082</v>
      </c>
      <c r="N11186" s="102">
        <v>6</v>
      </c>
      <c r="O11186" s="102" t="s">
        <v>1075</v>
      </c>
    </row>
    <row r="11187" spans="1:15" x14ac:dyDescent="0.25">
      <c r="A11187" s="102" t="s">
        <v>18391</v>
      </c>
      <c r="B11187" s="103" t="s">
        <v>5510</v>
      </c>
      <c r="C11187" s="103" t="s">
        <v>274</v>
      </c>
      <c r="D11187" s="102" t="s">
        <v>2881</v>
      </c>
      <c r="E11187" s="102" t="s">
        <v>275</v>
      </c>
      <c r="F11187" s="102" t="s">
        <v>18394</v>
      </c>
      <c r="G11187" s="102" t="s">
        <v>18395</v>
      </c>
      <c r="H11187" s="102">
        <v>45598</v>
      </c>
      <c r="I11187" s="102" t="s">
        <v>292</v>
      </c>
      <c r="J11187" s="102" t="s">
        <v>291</v>
      </c>
      <c r="K11187" s="102" t="s">
        <v>1</v>
      </c>
      <c r="L11187" s="102" t="s">
        <v>290</v>
      </c>
      <c r="M11187" s="102" t="s">
        <v>1074</v>
      </c>
      <c r="N11187" s="102">
        <v>6</v>
      </c>
      <c r="O11187" s="102" t="s">
        <v>1075</v>
      </c>
    </row>
    <row r="11188" spans="1:15" x14ac:dyDescent="0.25">
      <c r="A11188" s="102" t="s">
        <v>18391</v>
      </c>
      <c r="B11188" s="103" t="s">
        <v>14275</v>
      </c>
      <c r="C11188" s="103" t="s">
        <v>274</v>
      </c>
      <c r="D11188" s="102" t="s">
        <v>2881</v>
      </c>
      <c r="E11188" s="102" t="s">
        <v>275</v>
      </c>
      <c r="F11188" s="102" t="s">
        <v>18396</v>
      </c>
      <c r="G11188" s="102" t="s">
        <v>18397</v>
      </c>
      <c r="H11188" s="102">
        <v>45598</v>
      </c>
      <c r="I11188" s="102" t="s">
        <v>292</v>
      </c>
      <c r="J11188" s="102" t="s">
        <v>291</v>
      </c>
      <c r="K11188" s="102" t="s">
        <v>1</v>
      </c>
      <c r="L11188" s="102" t="s">
        <v>290</v>
      </c>
      <c r="M11188" s="102" t="s">
        <v>1074</v>
      </c>
      <c r="N11188" s="102">
        <v>6</v>
      </c>
      <c r="O11188" s="102" t="s">
        <v>1075</v>
      </c>
    </row>
    <row r="11189" spans="1:15" x14ac:dyDescent="0.25">
      <c r="A11189" s="102" t="s">
        <v>18398</v>
      </c>
      <c r="B11189" s="103" t="s">
        <v>1312</v>
      </c>
      <c r="C11189" s="103" t="s">
        <v>1225</v>
      </c>
      <c r="D11189" s="102" t="s">
        <v>247</v>
      </c>
      <c r="E11189" s="102" t="s">
        <v>275</v>
      </c>
      <c r="F11189" s="102" t="s">
        <v>18399</v>
      </c>
      <c r="G11189" s="102" t="s">
        <v>16729</v>
      </c>
      <c r="H11189" s="102">
        <v>45598</v>
      </c>
      <c r="I11189" s="102" t="s">
        <v>292</v>
      </c>
      <c r="J11189" s="102" t="s">
        <v>291</v>
      </c>
      <c r="K11189" s="102" t="s">
        <v>1</v>
      </c>
      <c r="L11189" s="102" t="s">
        <v>290</v>
      </c>
      <c r="M11189" s="102" t="s">
        <v>1074</v>
      </c>
      <c r="N11189" s="102">
        <v>6</v>
      </c>
      <c r="O11189" s="102" t="s">
        <v>1075</v>
      </c>
    </row>
    <row r="11190" spans="1:15" x14ac:dyDescent="0.25">
      <c r="A11190" s="102" t="s">
        <v>18400</v>
      </c>
      <c r="B11190" s="103" t="s">
        <v>1703</v>
      </c>
      <c r="C11190" s="103" t="s">
        <v>2655</v>
      </c>
      <c r="D11190" s="102" t="s">
        <v>296</v>
      </c>
      <c r="E11190" s="102" t="s">
        <v>275</v>
      </c>
      <c r="F11190" s="102" t="s">
        <v>18401</v>
      </c>
      <c r="H11190" s="102">
        <v>45598</v>
      </c>
      <c r="I11190" s="102" t="s">
        <v>292</v>
      </c>
      <c r="J11190" s="102" t="s">
        <v>291</v>
      </c>
      <c r="K11190" s="102" t="s">
        <v>1</v>
      </c>
      <c r="L11190" s="102" t="s">
        <v>290</v>
      </c>
      <c r="M11190" s="102" t="s">
        <v>1074</v>
      </c>
      <c r="N11190" s="102">
        <v>6</v>
      </c>
      <c r="O11190" s="102" t="s">
        <v>1075</v>
      </c>
    </row>
    <row r="11191" spans="1:15" x14ac:dyDescent="0.25">
      <c r="A11191" s="102" t="s">
        <v>18402</v>
      </c>
      <c r="B11191" s="103" t="s">
        <v>8350</v>
      </c>
      <c r="C11191" s="103" t="s">
        <v>1118</v>
      </c>
      <c r="D11191" s="102" t="s">
        <v>2881</v>
      </c>
      <c r="E11191" s="102" t="s">
        <v>275</v>
      </c>
      <c r="F11191" s="102" t="s">
        <v>18403</v>
      </c>
      <c r="G11191" s="102" t="s">
        <v>18404</v>
      </c>
      <c r="H11191" s="102">
        <v>45598</v>
      </c>
      <c r="I11191" s="102" t="s">
        <v>292</v>
      </c>
      <c r="J11191" s="102" t="s">
        <v>291</v>
      </c>
      <c r="K11191" s="102" t="s">
        <v>1</v>
      </c>
      <c r="L11191" s="102" t="s">
        <v>290</v>
      </c>
      <c r="M11191" s="102" t="s">
        <v>1074</v>
      </c>
      <c r="N11191" s="102">
        <v>6</v>
      </c>
      <c r="O11191" s="102" t="s">
        <v>1075</v>
      </c>
    </row>
    <row r="11192" spans="1:15" x14ac:dyDescent="0.25">
      <c r="A11192" s="102" t="s">
        <v>18405</v>
      </c>
      <c r="B11192" s="103" t="s">
        <v>18406</v>
      </c>
      <c r="C11192" s="103" t="s">
        <v>2650</v>
      </c>
      <c r="D11192" s="102" t="s">
        <v>296</v>
      </c>
      <c r="E11192" s="102" t="s">
        <v>275</v>
      </c>
      <c r="F11192" s="102" t="s">
        <v>18407</v>
      </c>
      <c r="H11192" s="102">
        <v>45598</v>
      </c>
      <c r="I11192" s="102" t="s">
        <v>292</v>
      </c>
      <c r="J11192" s="102" t="s">
        <v>291</v>
      </c>
      <c r="K11192" s="102" t="s">
        <v>1</v>
      </c>
      <c r="L11192" s="102" t="s">
        <v>290</v>
      </c>
      <c r="M11192" s="102" t="s">
        <v>1082</v>
      </c>
      <c r="N11192" s="102">
        <v>6</v>
      </c>
      <c r="O11192" s="102" t="s">
        <v>1075</v>
      </c>
    </row>
    <row r="11193" spans="1:15" x14ac:dyDescent="0.25">
      <c r="A11193" s="102" t="s">
        <v>18405</v>
      </c>
      <c r="B11193" s="103" t="s">
        <v>5072</v>
      </c>
      <c r="C11193" s="103" t="s">
        <v>2655</v>
      </c>
      <c r="D11193" s="102" t="s">
        <v>296</v>
      </c>
      <c r="E11193" s="102" t="s">
        <v>275</v>
      </c>
      <c r="F11193" s="102" t="s">
        <v>18408</v>
      </c>
      <c r="H11193" s="102">
        <v>45598</v>
      </c>
      <c r="I11193" s="102" t="s">
        <v>292</v>
      </c>
      <c r="J11193" s="102" t="s">
        <v>291</v>
      </c>
      <c r="K11193" s="102" t="s">
        <v>1</v>
      </c>
      <c r="L11193" s="102" t="s">
        <v>290</v>
      </c>
      <c r="M11193" s="102" t="s">
        <v>1074</v>
      </c>
      <c r="N11193" s="102">
        <v>6</v>
      </c>
      <c r="O11193" s="102" t="s">
        <v>1075</v>
      </c>
    </row>
    <row r="11194" spans="1:15" x14ac:dyDescent="0.25">
      <c r="A11194" s="102" t="s">
        <v>18409</v>
      </c>
      <c r="B11194" s="103" t="s">
        <v>18410</v>
      </c>
      <c r="C11194" s="103" t="s">
        <v>1360</v>
      </c>
      <c r="D11194" s="102" t="s">
        <v>2881</v>
      </c>
      <c r="E11194" s="102" t="s">
        <v>275</v>
      </c>
      <c r="F11194" s="102" t="s">
        <v>18411</v>
      </c>
      <c r="G11194" s="102" t="s">
        <v>18412</v>
      </c>
      <c r="H11194" s="102">
        <v>45598</v>
      </c>
      <c r="I11194" s="102" t="s">
        <v>292</v>
      </c>
      <c r="J11194" s="102" t="s">
        <v>291</v>
      </c>
      <c r="K11194" s="102" t="s">
        <v>1</v>
      </c>
      <c r="L11194" s="102" t="s">
        <v>290</v>
      </c>
      <c r="M11194" s="102" t="s">
        <v>1074</v>
      </c>
      <c r="N11194" s="102">
        <v>6</v>
      </c>
      <c r="O11194" s="102" t="s">
        <v>1075</v>
      </c>
    </row>
    <row r="11195" spans="1:15" x14ac:dyDescent="0.25">
      <c r="A11195" s="102" t="s">
        <v>18413</v>
      </c>
      <c r="B11195" s="103" t="s">
        <v>5563</v>
      </c>
      <c r="C11195" s="103" t="s">
        <v>1360</v>
      </c>
      <c r="D11195" s="102" t="s">
        <v>2881</v>
      </c>
      <c r="E11195" s="102" t="s">
        <v>17150</v>
      </c>
      <c r="G11195" s="102" t="s">
        <v>18414</v>
      </c>
      <c r="H11195" s="102">
        <v>45598</v>
      </c>
      <c r="I11195" s="102" t="s">
        <v>292</v>
      </c>
      <c r="J11195" s="102" t="s">
        <v>291</v>
      </c>
      <c r="K11195" s="102" t="s">
        <v>1</v>
      </c>
      <c r="L11195" s="102" t="s">
        <v>290</v>
      </c>
      <c r="M11195" s="102" t="s">
        <v>1074</v>
      </c>
      <c r="N11195" s="102">
        <v>6</v>
      </c>
      <c r="O11195" s="102" t="s">
        <v>1075</v>
      </c>
    </row>
    <row r="11196" spans="1:15" x14ac:dyDescent="0.25">
      <c r="A11196" s="102" t="s">
        <v>1202</v>
      </c>
      <c r="B11196" s="103" t="s">
        <v>5261</v>
      </c>
      <c r="C11196" s="103" t="s">
        <v>1118</v>
      </c>
      <c r="D11196" s="102" t="s">
        <v>2881</v>
      </c>
      <c r="E11196" s="102" t="s">
        <v>275</v>
      </c>
      <c r="F11196" s="102" t="s">
        <v>18415</v>
      </c>
      <c r="G11196" s="102" t="s">
        <v>18416</v>
      </c>
      <c r="H11196" s="102">
        <v>45598</v>
      </c>
      <c r="I11196" s="102" t="s">
        <v>292</v>
      </c>
      <c r="J11196" s="102" t="s">
        <v>291</v>
      </c>
      <c r="K11196" s="102" t="s">
        <v>1</v>
      </c>
      <c r="L11196" s="102" t="s">
        <v>290</v>
      </c>
      <c r="M11196" s="102" t="s">
        <v>1074</v>
      </c>
      <c r="N11196" s="102">
        <v>6</v>
      </c>
      <c r="O11196" s="102" t="s">
        <v>1075</v>
      </c>
    </row>
    <row r="11197" spans="1:15" x14ac:dyDescent="0.25">
      <c r="A11197" s="102" t="s">
        <v>4809</v>
      </c>
      <c r="B11197" s="103" t="s">
        <v>18417</v>
      </c>
      <c r="C11197" s="103" t="s">
        <v>2526</v>
      </c>
      <c r="D11197" s="102" t="s">
        <v>296</v>
      </c>
      <c r="E11197" s="102" t="s">
        <v>275</v>
      </c>
      <c r="F11197" s="102" t="s">
        <v>18418</v>
      </c>
      <c r="H11197" s="102">
        <v>45598</v>
      </c>
      <c r="I11197" s="102" t="s">
        <v>292</v>
      </c>
      <c r="J11197" s="102" t="s">
        <v>291</v>
      </c>
      <c r="K11197" s="102" t="s">
        <v>1</v>
      </c>
      <c r="L11197" s="102" t="s">
        <v>290</v>
      </c>
      <c r="M11197" s="102" t="s">
        <v>1074</v>
      </c>
      <c r="N11197" s="102">
        <v>6</v>
      </c>
      <c r="O11197" s="102" t="s">
        <v>1075</v>
      </c>
    </row>
    <row r="11198" spans="1:15" x14ac:dyDescent="0.25">
      <c r="A11198" s="102" t="s">
        <v>18419</v>
      </c>
      <c r="B11198" s="103" t="s">
        <v>14687</v>
      </c>
      <c r="C11198" s="103" t="s">
        <v>1118</v>
      </c>
      <c r="D11198" s="102" t="s">
        <v>2881</v>
      </c>
      <c r="E11198" s="102" t="s">
        <v>275</v>
      </c>
      <c r="F11198" s="102" t="s">
        <v>18420</v>
      </c>
      <c r="G11198" s="102" t="s">
        <v>18421</v>
      </c>
      <c r="H11198" s="102">
        <v>45598</v>
      </c>
      <c r="I11198" s="102" t="s">
        <v>292</v>
      </c>
      <c r="J11198" s="102" t="s">
        <v>291</v>
      </c>
      <c r="K11198" s="102" t="s">
        <v>1</v>
      </c>
      <c r="L11198" s="102" t="s">
        <v>290</v>
      </c>
      <c r="M11198" s="102" t="s">
        <v>1074</v>
      </c>
      <c r="N11198" s="102">
        <v>6</v>
      </c>
      <c r="O11198" s="102" t="s">
        <v>1075</v>
      </c>
    </row>
    <row r="11199" spans="1:15" x14ac:dyDescent="0.25">
      <c r="A11199" s="102" t="s">
        <v>18419</v>
      </c>
      <c r="B11199" s="103" t="s">
        <v>14687</v>
      </c>
      <c r="C11199" s="103" t="s">
        <v>1118</v>
      </c>
      <c r="D11199" s="102" t="s">
        <v>2881</v>
      </c>
      <c r="E11199" s="102" t="s">
        <v>275</v>
      </c>
      <c r="F11199" s="102" t="s">
        <v>18422</v>
      </c>
      <c r="G11199" s="102" t="s">
        <v>18423</v>
      </c>
      <c r="H11199" s="102">
        <v>45598</v>
      </c>
      <c r="I11199" s="102" t="s">
        <v>292</v>
      </c>
      <c r="J11199" s="102" t="s">
        <v>291</v>
      </c>
      <c r="K11199" s="102" t="s">
        <v>1</v>
      </c>
      <c r="L11199" s="102" t="s">
        <v>290</v>
      </c>
      <c r="M11199" s="102" t="s">
        <v>1074</v>
      </c>
      <c r="N11199" s="102">
        <v>6</v>
      </c>
      <c r="O11199" s="102" t="s">
        <v>1075</v>
      </c>
    </row>
    <row r="11200" spans="1:15" x14ac:dyDescent="0.25">
      <c r="A11200" s="102" t="s">
        <v>18424</v>
      </c>
      <c r="B11200" s="103" t="s">
        <v>18425</v>
      </c>
      <c r="C11200" s="103" t="s">
        <v>1077</v>
      </c>
      <c r="D11200" s="102" t="s">
        <v>281</v>
      </c>
      <c r="E11200" s="102" t="s">
        <v>275</v>
      </c>
      <c r="F11200" s="102" t="s">
        <v>18426</v>
      </c>
      <c r="H11200" s="102">
        <v>45598</v>
      </c>
      <c r="I11200" s="102" t="s">
        <v>292</v>
      </c>
      <c r="J11200" s="102" t="s">
        <v>291</v>
      </c>
      <c r="K11200" s="102" t="s">
        <v>1</v>
      </c>
      <c r="L11200" s="102" t="s">
        <v>290</v>
      </c>
      <c r="M11200" s="102" t="s">
        <v>1074</v>
      </c>
      <c r="N11200" s="102">
        <v>6</v>
      </c>
      <c r="O11200" s="102" t="s">
        <v>1075</v>
      </c>
    </row>
    <row r="11201" spans="1:15" x14ac:dyDescent="0.25">
      <c r="A11201" s="102" t="s">
        <v>18427</v>
      </c>
      <c r="B11201" s="103" t="s">
        <v>14383</v>
      </c>
      <c r="C11201" s="103" t="s">
        <v>1118</v>
      </c>
      <c r="D11201" s="102" t="s">
        <v>2881</v>
      </c>
      <c r="E11201" s="102" t="s">
        <v>275</v>
      </c>
      <c r="F11201" s="102" t="s">
        <v>18428</v>
      </c>
      <c r="G11201" s="102" t="s">
        <v>18429</v>
      </c>
      <c r="H11201" s="102">
        <v>45598</v>
      </c>
      <c r="I11201" s="102" t="s">
        <v>292</v>
      </c>
      <c r="J11201" s="102" t="s">
        <v>291</v>
      </c>
      <c r="K11201" s="102" t="s">
        <v>1</v>
      </c>
      <c r="L11201" s="102" t="s">
        <v>290</v>
      </c>
      <c r="M11201" s="102" t="s">
        <v>1074</v>
      </c>
      <c r="N11201" s="102">
        <v>6</v>
      </c>
      <c r="O11201" s="102" t="s">
        <v>1075</v>
      </c>
    </row>
    <row r="11202" spans="1:15" x14ac:dyDescent="0.25">
      <c r="A11202" s="102" t="s">
        <v>18430</v>
      </c>
      <c r="B11202" s="103" t="s">
        <v>18431</v>
      </c>
      <c r="C11202" s="103" t="s">
        <v>274</v>
      </c>
      <c r="D11202" s="102" t="s">
        <v>2881</v>
      </c>
      <c r="E11202" s="102" t="s">
        <v>275</v>
      </c>
      <c r="F11202" s="102" t="s">
        <v>18432</v>
      </c>
      <c r="G11202" s="102" t="s">
        <v>18433</v>
      </c>
      <c r="H11202" s="102">
        <v>45598</v>
      </c>
      <c r="I11202" s="102" t="s">
        <v>292</v>
      </c>
      <c r="J11202" s="102" t="s">
        <v>291</v>
      </c>
      <c r="K11202" s="102" t="s">
        <v>1</v>
      </c>
      <c r="L11202" s="102" t="s">
        <v>290</v>
      </c>
      <c r="M11202" s="102" t="s">
        <v>1074</v>
      </c>
      <c r="N11202" s="102">
        <v>6</v>
      </c>
      <c r="O11202" s="102" t="s">
        <v>1075</v>
      </c>
    </row>
    <row r="11203" spans="1:15" x14ac:dyDescent="0.25">
      <c r="A11203" s="102" t="s">
        <v>18434</v>
      </c>
      <c r="B11203" s="103" t="s">
        <v>2972</v>
      </c>
      <c r="C11203" s="103" t="s">
        <v>1360</v>
      </c>
      <c r="D11203" s="102" t="s">
        <v>2881</v>
      </c>
      <c r="E11203" s="102" t="s">
        <v>275</v>
      </c>
      <c r="F11203" s="102" t="s">
        <v>18435</v>
      </c>
      <c r="G11203" s="102" t="s">
        <v>18436</v>
      </c>
      <c r="H11203" s="102">
        <v>45598</v>
      </c>
      <c r="I11203" s="102" t="s">
        <v>292</v>
      </c>
      <c r="J11203" s="102" t="s">
        <v>291</v>
      </c>
      <c r="K11203" s="102" t="s">
        <v>1</v>
      </c>
      <c r="L11203" s="102" t="s">
        <v>290</v>
      </c>
      <c r="M11203" s="102" t="s">
        <v>1074</v>
      </c>
      <c r="N11203" s="102">
        <v>6</v>
      </c>
      <c r="O11203" s="102" t="s">
        <v>1075</v>
      </c>
    </row>
    <row r="11204" spans="1:15" x14ac:dyDescent="0.25">
      <c r="A11204" s="102" t="s">
        <v>18437</v>
      </c>
      <c r="B11204" s="103" t="s">
        <v>17899</v>
      </c>
      <c r="C11204" s="103" t="s">
        <v>1082</v>
      </c>
      <c r="D11204" s="102" t="s">
        <v>2881</v>
      </c>
      <c r="E11204" s="102" t="s">
        <v>275</v>
      </c>
      <c r="F11204" s="102" t="s">
        <v>18438</v>
      </c>
      <c r="G11204" s="102" t="s">
        <v>18439</v>
      </c>
      <c r="H11204" s="102">
        <v>45598</v>
      </c>
      <c r="I11204" s="102" t="s">
        <v>292</v>
      </c>
      <c r="J11204" s="102" t="s">
        <v>291</v>
      </c>
      <c r="K11204" s="102" t="s">
        <v>1</v>
      </c>
      <c r="L11204" s="102" t="s">
        <v>290</v>
      </c>
      <c r="M11204" s="102" t="s">
        <v>1082</v>
      </c>
      <c r="N11204" s="102">
        <v>6</v>
      </c>
      <c r="O11204" s="102" t="s">
        <v>1075</v>
      </c>
    </row>
    <row r="11205" spans="1:15" x14ac:dyDescent="0.25">
      <c r="A11205" s="102" t="s">
        <v>18437</v>
      </c>
      <c r="B11205" s="103" t="s">
        <v>3056</v>
      </c>
      <c r="C11205" s="103" t="s">
        <v>274</v>
      </c>
      <c r="D11205" s="102" t="s">
        <v>2881</v>
      </c>
      <c r="E11205" s="102" t="s">
        <v>275</v>
      </c>
      <c r="F11205" s="102" t="s">
        <v>18440</v>
      </c>
      <c r="G11205" s="102" t="s">
        <v>18441</v>
      </c>
      <c r="H11205" s="102">
        <v>45598</v>
      </c>
      <c r="I11205" s="102" t="s">
        <v>292</v>
      </c>
      <c r="J11205" s="102" t="s">
        <v>291</v>
      </c>
      <c r="K11205" s="102" t="s">
        <v>1</v>
      </c>
      <c r="L11205" s="102" t="s">
        <v>290</v>
      </c>
      <c r="M11205" s="102" t="s">
        <v>1074</v>
      </c>
      <c r="N11205" s="102">
        <v>6</v>
      </c>
      <c r="O11205" s="102" t="s">
        <v>1075</v>
      </c>
    </row>
    <row r="11206" spans="1:15" x14ac:dyDescent="0.25">
      <c r="A11206" s="102" t="s">
        <v>18437</v>
      </c>
      <c r="B11206" s="103" t="s">
        <v>18442</v>
      </c>
      <c r="C11206" s="103" t="s">
        <v>1082</v>
      </c>
      <c r="D11206" s="102" t="s">
        <v>2881</v>
      </c>
      <c r="E11206" s="102" t="s">
        <v>275</v>
      </c>
      <c r="F11206" s="102" t="s">
        <v>18443</v>
      </c>
      <c r="G11206" s="102" t="s">
        <v>18444</v>
      </c>
      <c r="H11206" s="102">
        <v>45598</v>
      </c>
      <c r="I11206" s="102" t="s">
        <v>292</v>
      </c>
      <c r="J11206" s="102" t="s">
        <v>291</v>
      </c>
      <c r="K11206" s="102" t="s">
        <v>1</v>
      </c>
      <c r="L11206" s="102" t="s">
        <v>290</v>
      </c>
      <c r="M11206" s="102" t="s">
        <v>1082</v>
      </c>
      <c r="N11206" s="102">
        <v>6</v>
      </c>
      <c r="O11206" s="102" t="s">
        <v>1075</v>
      </c>
    </row>
    <row r="11207" spans="1:15" x14ac:dyDescent="0.25">
      <c r="A11207" s="102" t="s">
        <v>18445</v>
      </c>
      <c r="B11207" s="103" t="s">
        <v>14744</v>
      </c>
      <c r="C11207" s="103" t="s">
        <v>1360</v>
      </c>
      <c r="D11207" s="102" t="s">
        <v>2881</v>
      </c>
      <c r="E11207" s="102" t="s">
        <v>275</v>
      </c>
      <c r="F11207" s="102" t="s">
        <v>18446</v>
      </c>
      <c r="G11207" s="102" t="s">
        <v>18447</v>
      </c>
      <c r="H11207" s="102">
        <v>45598</v>
      </c>
      <c r="I11207" s="102" t="s">
        <v>292</v>
      </c>
      <c r="J11207" s="102" t="s">
        <v>291</v>
      </c>
      <c r="K11207" s="102" t="s">
        <v>1</v>
      </c>
      <c r="L11207" s="102" t="s">
        <v>290</v>
      </c>
      <c r="M11207" s="102" t="s">
        <v>1074</v>
      </c>
      <c r="N11207" s="102">
        <v>6</v>
      </c>
      <c r="O11207" s="102" t="s">
        <v>1075</v>
      </c>
    </row>
    <row r="11208" spans="1:15" x14ac:dyDescent="0.25">
      <c r="A11208" s="102" t="s">
        <v>1412</v>
      </c>
      <c r="B11208" s="103" t="s">
        <v>17662</v>
      </c>
      <c r="C11208" s="103" t="s">
        <v>1118</v>
      </c>
      <c r="D11208" s="102" t="s">
        <v>2881</v>
      </c>
      <c r="E11208" s="102" t="s">
        <v>275</v>
      </c>
      <c r="F11208" s="102" t="s">
        <v>18448</v>
      </c>
      <c r="G11208" s="102" t="s">
        <v>18449</v>
      </c>
      <c r="H11208" s="102">
        <v>45598</v>
      </c>
      <c r="I11208" s="102" t="s">
        <v>292</v>
      </c>
      <c r="J11208" s="102" t="s">
        <v>291</v>
      </c>
      <c r="K11208" s="102" t="s">
        <v>1</v>
      </c>
      <c r="L11208" s="102" t="s">
        <v>290</v>
      </c>
      <c r="M11208" s="102" t="s">
        <v>1074</v>
      </c>
      <c r="N11208" s="102">
        <v>6</v>
      </c>
      <c r="O11208" s="102" t="s">
        <v>1075</v>
      </c>
    </row>
    <row r="11209" spans="1:15" x14ac:dyDescent="0.25">
      <c r="A11209" s="102" t="s">
        <v>18450</v>
      </c>
      <c r="B11209" s="103" t="s">
        <v>2542</v>
      </c>
      <c r="C11209" s="103" t="s">
        <v>1225</v>
      </c>
      <c r="D11209" s="102" t="s">
        <v>281</v>
      </c>
      <c r="E11209" s="102" t="s">
        <v>275</v>
      </c>
      <c r="F11209" s="102" t="s">
        <v>18451</v>
      </c>
      <c r="H11209" s="102">
        <v>45598</v>
      </c>
      <c r="I11209" s="102" t="s">
        <v>292</v>
      </c>
      <c r="J11209" s="102" t="s">
        <v>291</v>
      </c>
      <c r="K11209" s="102" t="s">
        <v>1</v>
      </c>
      <c r="L11209" s="102" t="s">
        <v>290</v>
      </c>
      <c r="M11209" s="102" t="s">
        <v>1074</v>
      </c>
      <c r="N11209" s="102">
        <v>6</v>
      </c>
      <c r="O11209" s="102" t="s">
        <v>1075</v>
      </c>
    </row>
    <row r="11210" spans="1:15" x14ac:dyDescent="0.25">
      <c r="A11210" s="102" t="s">
        <v>18452</v>
      </c>
      <c r="B11210" s="103" t="s">
        <v>8217</v>
      </c>
      <c r="C11210" s="103" t="s">
        <v>1118</v>
      </c>
      <c r="D11210" s="102" t="s">
        <v>2881</v>
      </c>
      <c r="E11210" s="102" t="s">
        <v>275</v>
      </c>
      <c r="F11210" s="102" t="s">
        <v>18453</v>
      </c>
      <c r="G11210" s="102" t="s">
        <v>18454</v>
      </c>
      <c r="H11210" s="102">
        <v>45598</v>
      </c>
      <c r="I11210" s="102" t="s">
        <v>292</v>
      </c>
      <c r="J11210" s="102" t="s">
        <v>291</v>
      </c>
      <c r="K11210" s="102" t="s">
        <v>1</v>
      </c>
      <c r="L11210" s="102" t="s">
        <v>290</v>
      </c>
      <c r="M11210" s="102" t="s">
        <v>1074</v>
      </c>
      <c r="N11210" s="102">
        <v>6</v>
      </c>
      <c r="O11210" s="102" t="s">
        <v>1075</v>
      </c>
    </row>
    <row r="11211" spans="1:15" x14ac:dyDescent="0.25">
      <c r="A11211" s="102" t="s">
        <v>18452</v>
      </c>
      <c r="B11211" s="103" t="s">
        <v>18455</v>
      </c>
      <c r="C11211" s="103" t="s">
        <v>1118</v>
      </c>
      <c r="D11211" s="102" t="s">
        <v>2881</v>
      </c>
      <c r="E11211" s="102" t="s">
        <v>275</v>
      </c>
      <c r="F11211" s="102" t="s">
        <v>18456</v>
      </c>
      <c r="G11211" s="102" t="s">
        <v>18457</v>
      </c>
      <c r="H11211" s="102">
        <v>45598</v>
      </c>
      <c r="I11211" s="102" t="s">
        <v>292</v>
      </c>
      <c r="J11211" s="102" t="s">
        <v>291</v>
      </c>
      <c r="K11211" s="102" t="s">
        <v>1</v>
      </c>
      <c r="L11211" s="102" t="s">
        <v>290</v>
      </c>
      <c r="M11211" s="102" t="s">
        <v>1074</v>
      </c>
      <c r="N11211" s="102">
        <v>6</v>
      </c>
      <c r="O11211" s="102" t="s">
        <v>1075</v>
      </c>
    </row>
    <row r="11212" spans="1:15" x14ac:dyDescent="0.25">
      <c r="A11212" s="102" t="s">
        <v>18458</v>
      </c>
      <c r="B11212" s="103" t="s">
        <v>2660</v>
      </c>
      <c r="C11212" s="103" t="s">
        <v>1077</v>
      </c>
      <c r="D11212" s="102" t="s">
        <v>281</v>
      </c>
      <c r="E11212" s="102" t="s">
        <v>275</v>
      </c>
      <c r="F11212" s="102" t="s">
        <v>18459</v>
      </c>
      <c r="H11212" s="102">
        <v>45598</v>
      </c>
      <c r="I11212" s="102" t="s">
        <v>292</v>
      </c>
      <c r="J11212" s="102" t="s">
        <v>291</v>
      </c>
      <c r="K11212" s="102" t="s">
        <v>1</v>
      </c>
      <c r="L11212" s="102" t="s">
        <v>290</v>
      </c>
      <c r="M11212" s="102" t="s">
        <v>1074</v>
      </c>
      <c r="N11212" s="102">
        <v>6</v>
      </c>
      <c r="O11212" s="102" t="s">
        <v>1075</v>
      </c>
    </row>
    <row r="11213" spans="1:15" x14ac:dyDescent="0.25">
      <c r="A11213" s="102" t="s">
        <v>18460</v>
      </c>
      <c r="B11213" s="103" t="s">
        <v>14799</v>
      </c>
      <c r="C11213" s="103" t="s">
        <v>1118</v>
      </c>
      <c r="D11213" s="102" t="s">
        <v>2881</v>
      </c>
      <c r="E11213" s="102" t="s">
        <v>275</v>
      </c>
      <c r="F11213" s="102" t="s">
        <v>18461</v>
      </c>
      <c r="G11213" s="102" t="s">
        <v>18462</v>
      </c>
      <c r="H11213" s="102">
        <v>45598</v>
      </c>
      <c r="I11213" s="102" t="s">
        <v>292</v>
      </c>
      <c r="J11213" s="102" t="s">
        <v>291</v>
      </c>
      <c r="K11213" s="102" t="s">
        <v>1</v>
      </c>
      <c r="L11213" s="102" t="s">
        <v>290</v>
      </c>
      <c r="M11213" s="102" t="s">
        <v>1074</v>
      </c>
      <c r="N11213" s="102">
        <v>6</v>
      </c>
      <c r="O11213" s="102" t="s">
        <v>1075</v>
      </c>
    </row>
    <row r="11214" spans="1:15" x14ac:dyDescent="0.25">
      <c r="A11214" s="102" t="s">
        <v>18460</v>
      </c>
      <c r="B11214" s="103" t="s">
        <v>18463</v>
      </c>
      <c r="C11214" s="103" t="s">
        <v>1118</v>
      </c>
      <c r="D11214" s="102" t="s">
        <v>2881</v>
      </c>
      <c r="E11214" s="102" t="s">
        <v>275</v>
      </c>
      <c r="F11214" s="102" t="s">
        <v>18464</v>
      </c>
      <c r="G11214" s="102" t="s">
        <v>18465</v>
      </c>
      <c r="H11214" s="102">
        <v>45598</v>
      </c>
      <c r="I11214" s="102" t="s">
        <v>292</v>
      </c>
      <c r="J11214" s="102" t="s">
        <v>291</v>
      </c>
      <c r="K11214" s="102" t="s">
        <v>1</v>
      </c>
      <c r="L11214" s="102" t="s">
        <v>290</v>
      </c>
      <c r="M11214" s="102" t="s">
        <v>1074</v>
      </c>
      <c r="N11214" s="102">
        <v>6</v>
      </c>
      <c r="O11214" s="102" t="s">
        <v>1075</v>
      </c>
    </row>
    <row r="11215" spans="1:15" x14ac:dyDescent="0.25">
      <c r="A11215" s="102" t="s">
        <v>18466</v>
      </c>
      <c r="B11215" s="103" t="s">
        <v>5171</v>
      </c>
      <c r="C11215" s="103" t="s">
        <v>274</v>
      </c>
      <c r="D11215" s="102" t="s">
        <v>2881</v>
      </c>
      <c r="E11215" s="102" t="s">
        <v>275</v>
      </c>
      <c r="F11215" s="102" t="s">
        <v>18467</v>
      </c>
      <c r="G11215" s="102" t="s">
        <v>18468</v>
      </c>
      <c r="H11215" s="102">
        <v>45598</v>
      </c>
      <c r="I11215" s="102" t="s">
        <v>292</v>
      </c>
      <c r="J11215" s="102" t="s">
        <v>291</v>
      </c>
      <c r="K11215" s="102" t="s">
        <v>1</v>
      </c>
      <c r="L11215" s="102" t="s">
        <v>290</v>
      </c>
      <c r="M11215" s="102" t="s">
        <v>1074</v>
      </c>
      <c r="N11215" s="102">
        <v>6</v>
      </c>
      <c r="O11215" s="102" t="s">
        <v>1075</v>
      </c>
    </row>
    <row r="11216" spans="1:15" x14ac:dyDescent="0.25">
      <c r="A11216" s="102" t="s">
        <v>18469</v>
      </c>
      <c r="B11216" s="103" t="s">
        <v>18470</v>
      </c>
      <c r="C11216" s="103" t="s">
        <v>2526</v>
      </c>
      <c r="D11216" s="102" t="s">
        <v>296</v>
      </c>
      <c r="E11216" s="102" t="s">
        <v>275</v>
      </c>
      <c r="F11216" s="102" t="s">
        <v>18471</v>
      </c>
      <c r="H11216" s="102">
        <v>45598</v>
      </c>
      <c r="I11216" s="102" t="s">
        <v>292</v>
      </c>
      <c r="J11216" s="102" t="s">
        <v>291</v>
      </c>
      <c r="K11216" s="102" t="s">
        <v>1</v>
      </c>
      <c r="L11216" s="102" t="s">
        <v>290</v>
      </c>
      <c r="M11216" s="102" t="s">
        <v>1074</v>
      </c>
      <c r="N11216" s="102">
        <v>6</v>
      </c>
      <c r="O11216" s="102" t="s">
        <v>1075</v>
      </c>
    </row>
    <row r="11217" spans="1:15" x14ac:dyDescent="0.25">
      <c r="A11217" s="102" t="s">
        <v>18472</v>
      </c>
      <c r="B11217" s="103" t="s">
        <v>5075</v>
      </c>
      <c r="C11217" s="103" t="s">
        <v>2526</v>
      </c>
      <c r="D11217" s="102" t="s">
        <v>296</v>
      </c>
      <c r="E11217" s="102" t="s">
        <v>275</v>
      </c>
      <c r="F11217" s="102" t="s">
        <v>18473</v>
      </c>
      <c r="H11217" s="102">
        <v>45598</v>
      </c>
      <c r="I11217" s="102" t="s">
        <v>292</v>
      </c>
      <c r="J11217" s="102" t="s">
        <v>291</v>
      </c>
      <c r="K11217" s="102" t="s">
        <v>1</v>
      </c>
      <c r="L11217" s="102" t="s">
        <v>290</v>
      </c>
      <c r="M11217" s="102" t="s">
        <v>1074</v>
      </c>
      <c r="N11217" s="102">
        <v>6</v>
      </c>
      <c r="O11217" s="102" t="s">
        <v>1075</v>
      </c>
    </row>
    <row r="11218" spans="1:15" x14ac:dyDescent="0.25">
      <c r="A11218" s="102" t="s">
        <v>4378</v>
      </c>
      <c r="B11218" s="103" t="s">
        <v>18474</v>
      </c>
      <c r="C11218" s="103" t="s">
        <v>1118</v>
      </c>
      <c r="D11218" s="102" t="s">
        <v>2881</v>
      </c>
      <c r="E11218" s="102" t="s">
        <v>275</v>
      </c>
      <c r="F11218" s="102" t="s">
        <v>18475</v>
      </c>
      <c r="G11218" s="102" t="s">
        <v>18476</v>
      </c>
      <c r="H11218" s="102">
        <v>45598</v>
      </c>
      <c r="I11218" s="102" t="s">
        <v>292</v>
      </c>
      <c r="J11218" s="102" t="s">
        <v>291</v>
      </c>
      <c r="K11218" s="102" t="s">
        <v>1</v>
      </c>
      <c r="L11218" s="102" t="s">
        <v>290</v>
      </c>
      <c r="M11218" s="102" t="s">
        <v>1074</v>
      </c>
      <c r="N11218" s="102">
        <v>6</v>
      </c>
      <c r="O11218" s="102" t="s">
        <v>1075</v>
      </c>
    </row>
    <row r="11219" spans="1:15" x14ac:dyDescent="0.25">
      <c r="A11219" s="102" t="s">
        <v>14656</v>
      </c>
      <c r="B11219" s="103" t="s">
        <v>1703</v>
      </c>
      <c r="C11219" s="103" t="s">
        <v>2655</v>
      </c>
      <c r="D11219" s="102" t="s">
        <v>296</v>
      </c>
      <c r="E11219" s="102" t="s">
        <v>275</v>
      </c>
      <c r="F11219" s="102" t="s">
        <v>18477</v>
      </c>
      <c r="H11219" s="102">
        <v>45598</v>
      </c>
      <c r="I11219" s="102" t="s">
        <v>292</v>
      </c>
      <c r="J11219" s="102" t="s">
        <v>291</v>
      </c>
      <c r="K11219" s="102" t="s">
        <v>1</v>
      </c>
      <c r="L11219" s="102" t="s">
        <v>290</v>
      </c>
      <c r="M11219" s="102" t="s">
        <v>1074</v>
      </c>
      <c r="N11219" s="102">
        <v>6</v>
      </c>
      <c r="O11219" s="102" t="s">
        <v>1075</v>
      </c>
    </row>
    <row r="11220" spans="1:15" x14ac:dyDescent="0.25">
      <c r="A11220" s="102" t="s">
        <v>14656</v>
      </c>
      <c r="B11220" s="103" t="s">
        <v>18478</v>
      </c>
      <c r="C11220" s="103" t="s">
        <v>2650</v>
      </c>
      <c r="D11220" s="102" t="s">
        <v>296</v>
      </c>
      <c r="E11220" s="102" t="s">
        <v>275</v>
      </c>
      <c r="F11220" s="102" t="s">
        <v>18479</v>
      </c>
      <c r="H11220" s="102">
        <v>45598</v>
      </c>
      <c r="I11220" s="102" t="s">
        <v>292</v>
      </c>
      <c r="J11220" s="102" t="s">
        <v>291</v>
      </c>
      <c r="K11220" s="102" t="s">
        <v>1</v>
      </c>
      <c r="L11220" s="102" t="s">
        <v>290</v>
      </c>
      <c r="M11220" s="102" t="s">
        <v>1082</v>
      </c>
      <c r="N11220" s="102">
        <v>6</v>
      </c>
      <c r="O11220" s="102" t="s">
        <v>1075</v>
      </c>
    </row>
    <row r="11221" spans="1:15" x14ac:dyDescent="0.25">
      <c r="A11221" s="102" t="s">
        <v>18480</v>
      </c>
      <c r="B11221" s="103" t="s">
        <v>18481</v>
      </c>
      <c r="C11221" s="103" t="s">
        <v>1118</v>
      </c>
      <c r="D11221" s="102" t="s">
        <v>2881</v>
      </c>
      <c r="E11221" s="102" t="s">
        <v>275</v>
      </c>
      <c r="F11221" s="102" t="s">
        <v>18482</v>
      </c>
      <c r="G11221" s="102" t="s">
        <v>18483</v>
      </c>
      <c r="H11221" s="102">
        <v>45598</v>
      </c>
      <c r="I11221" s="102" t="s">
        <v>292</v>
      </c>
      <c r="J11221" s="102" t="s">
        <v>291</v>
      </c>
      <c r="K11221" s="102" t="s">
        <v>1</v>
      </c>
      <c r="L11221" s="102" t="s">
        <v>290</v>
      </c>
      <c r="M11221" s="102" t="s">
        <v>1074</v>
      </c>
      <c r="N11221" s="102">
        <v>6</v>
      </c>
      <c r="O11221" s="102" t="s">
        <v>1075</v>
      </c>
    </row>
    <row r="11222" spans="1:15" x14ac:dyDescent="0.25">
      <c r="A11222" s="102" t="s">
        <v>18484</v>
      </c>
      <c r="B11222" s="103" t="s">
        <v>14153</v>
      </c>
      <c r="C11222" s="103" t="s">
        <v>1360</v>
      </c>
      <c r="D11222" s="102" t="s">
        <v>2881</v>
      </c>
      <c r="E11222" s="102" t="s">
        <v>275</v>
      </c>
      <c r="F11222" s="102" t="s">
        <v>18485</v>
      </c>
      <c r="G11222" s="102" t="s">
        <v>18486</v>
      </c>
      <c r="H11222" s="102">
        <v>45598</v>
      </c>
      <c r="I11222" s="102" t="s">
        <v>292</v>
      </c>
      <c r="J11222" s="102" t="s">
        <v>291</v>
      </c>
      <c r="K11222" s="102" t="s">
        <v>1</v>
      </c>
      <c r="L11222" s="102" t="s">
        <v>290</v>
      </c>
      <c r="M11222" s="102" t="s">
        <v>1074</v>
      </c>
      <c r="N11222" s="102">
        <v>6</v>
      </c>
      <c r="O11222" s="102" t="s">
        <v>1075</v>
      </c>
    </row>
    <row r="11223" spans="1:15" x14ac:dyDescent="0.25">
      <c r="A11223" s="102" t="s">
        <v>18487</v>
      </c>
      <c r="B11223" s="103" t="s">
        <v>2997</v>
      </c>
      <c r="C11223" s="103" t="s">
        <v>1082</v>
      </c>
      <c r="D11223" s="102" t="s">
        <v>2881</v>
      </c>
      <c r="E11223" s="102" t="s">
        <v>275</v>
      </c>
      <c r="F11223" s="102" t="s">
        <v>18488</v>
      </c>
      <c r="G11223" s="102" t="s">
        <v>18489</v>
      </c>
      <c r="H11223" s="102">
        <v>45598</v>
      </c>
      <c r="I11223" s="102" t="s">
        <v>292</v>
      </c>
      <c r="J11223" s="102" t="s">
        <v>291</v>
      </c>
      <c r="K11223" s="102" t="s">
        <v>1</v>
      </c>
      <c r="L11223" s="102" t="s">
        <v>290</v>
      </c>
      <c r="M11223" s="102" t="s">
        <v>1082</v>
      </c>
      <c r="N11223" s="102">
        <v>6</v>
      </c>
      <c r="O11223" s="102" t="s">
        <v>1075</v>
      </c>
    </row>
    <row r="11224" spans="1:15" x14ac:dyDescent="0.25">
      <c r="A11224" s="102" t="s">
        <v>18490</v>
      </c>
      <c r="B11224" s="103" t="s">
        <v>18491</v>
      </c>
      <c r="C11224" s="103" t="s">
        <v>2526</v>
      </c>
      <c r="D11224" s="102" t="s">
        <v>296</v>
      </c>
      <c r="E11224" s="102" t="s">
        <v>275</v>
      </c>
      <c r="F11224" s="102" t="s">
        <v>18492</v>
      </c>
      <c r="H11224" s="102">
        <v>45598</v>
      </c>
      <c r="I11224" s="102" t="s">
        <v>292</v>
      </c>
      <c r="J11224" s="102" t="s">
        <v>291</v>
      </c>
      <c r="K11224" s="102" t="s">
        <v>1</v>
      </c>
      <c r="L11224" s="102" t="s">
        <v>290</v>
      </c>
      <c r="M11224" s="102" t="s">
        <v>1074</v>
      </c>
      <c r="N11224" s="102">
        <v>6</v>
      </c>
      <c r="O11224" s="102" t="s">
        <v>1075</v>
      </c>
    </row>
    <row r="11225" spans="1:15" x14ac:dyDescent="0.25">
      <c r="A11225" s="102" t="s">
        <v>13822</v>
      </c>
      <c r="B11225" s="103" t="s">
        <v>18493</v>
      </c>
      <c r="C11225" s="103" t="s">
        <v>1082</v>
      </c>
      <c r="D11225" s="102" t="s">
        <v>2881</v>
      </c>
      <c r="E11225" s="102" t="s">
        <v>275</v>
      </c>
      <c r="F11225" s="102" t="s">
        <v>18494</v>
      </c>
      <c r="G11225" s="102" t="s">
        <v>18495</v>
      </c>
      <c r="H11225" s="102">
        <v>45598</v>
      </c>
      <c r="I11225" s="102" t="s">
        <v>292</v>
      </c>
      <c r="J11225" s="102" t="s">
        <v>291</v>
      </c>
      <c r="K11225" s="102" t="s">
        <v>1</v>
      </c>
      <c r="L11225" s="102" t="s">
        <v>290</v>
      </c>
      <c r="M11225" s="102" t="s">
        <v>1082</v>
      </c>
      <c r="N11225" s="102">
        <v>6</v>
      </c>
      <c r="O11225" s="102" t="s">
        <v>1075</v>
      </c>
    </row>
    <row r="11226" spans="1:15" x14ac:dyDescent="0.25">
      <c r="A11226" s="102" t="s">
        <v>18496</v>
      </c>
      <c r="B11226" s="103" t="s">
        <v>17038</v>
      </c>
      <c r="C11226" s="103" t="s">
        <v>2526</v>
      </c>
      <c r="D11226" s="102" t="s">
        <v>296</v>
      </c>
      <c r="E11226" s="102" t="s">
        <v>275</v>
      </c>
      <c r="F11226" s="102" t="s">
        <v>18497</v>
      </c>
      <c r="H11226" s="102">
        <v>45598</v>
      </c>
      <c r="I11226" s="102" t="s">
        <v>292</v>
      </c>
      <c r="J11226" s="102" t="s">
        <v>291</v>
      </c>
      <c r="K11226" s="102" t="s">
        <v>1</v>
      </c>
      <c r="L11226" s="102" t="s">
        <v>290</v>
      </c>
      <c r="M11226" s="102" t="s">
        <v>1074</v>
      </c>
      <c r="N11226" s="102">
        <v>6</v>
      </c>
      <c r="O11226" s="102" t="s">
        <v>1075</v>
      </c>
    </row>
    <row r="11227" spans="1:15" x14ac:dyDescent="0.25">
      <c r="A11227" s="102" t="s">
        <v>18496</v>
      </c>
      <c r="B11227" s="103" t="s">
        <v>18498</v>
      </c>
      <c r="C11227" s="103" t="s">
        <v>1082</v>
      </c>
      <c r="D11227" s="102" t="s">
        <v>296</v>
      </c>
      <c r="E11227" s="102" t="s">
        <v>275</v>
      </c>
      <c r="F11227" s="102" t="s">
        <v>18499</v>
      </c>
      <c r="H11227" s="102">
        <v>45598</v>
      </c>
      <c r="I11227" s="102" t="s">
        <v>292</v>
      </c>
      <c r="J11227" s="102" t="s">
        <v>291</v>
      </c>
      <c r="K11227" s="102" t="s">
        <v>1</v>
      </c>
      <c r="L11227" s="102" t="s">
        <v>290</v>
      </c>
      <c r="M11227" s="102" t="s">
        <v>1082</v>
      </c>
      <c r="N11227" s="102">
        <v>6</v>
      </c>
      <c r="O11227" s="102" t="s">
        <v>1075</v>
      </c>
    </row>
    <row r="11228" spans="1:15" x14ac:dyDescent="0.25">
      <c r="A11228" s="102" t="s">
        <v>18496</v>
      </c>
      <c r="B11228" s="103" t="s">
        <v>18500</v>
      </c>
      <c r="C11228" s="103" t="s">
        <v>2655</v>
      </c>
      <c r="D11228" s="102" t="s">
        <v>296</v>
      </c>
      <c r="E11228" s="102" t="s">
        <v>275</v>
      </c>
      <c r="F11228" s="102" t="s">
        <v>18501</v>
      </c>
      <c r="H11228" s="102">
        <v>45598</v>
      </c>
      <c r="I11228" s="102" t="s">
        <v>292</v>
      </c>
      <c r="J11228" s="102" t="s">
        <v>291</v>
      </c>
      <c r="K11228" s="102" t="s">
        <v>1</v>
      </c>
      <c r="L11228" s="102" t="s">
        <v>290</v>
      </c>
      <c r="M11228" s="102" t="s">
        <v>1074</v>
      </c>
      <c r="N11228" s="102">
        <v>6</v>
      </c>
      <c r="O11228" s="102" t="s">
        <v>1075</v>
      </c>
    </row>
    <row r="11229" spans="1:15" x14ac:dyDescent="0.25">
      <c r="A11229" s="102" t="s">
        <v>18502</v>
      </c>
      <c r="B11229" s="103" t="s">
        <v>14383</v>
      </c>
      <c r="C11229" s="103" t="s">
        <v>1118</v>
      </c>
      <c r="D11229" s="102" t="s">
        <v>2881</v>
      </c>
      <c r="E11229" s="102" t="s">
        <v>275</v>
      </c>
      <c r="F11229" s="102" t="s">
        <v>18503</v>
      </c>
      <c r="G11229" s="102" t="s">
        <v>18504</v>
      </c>
      <c r="H11229" s="102">
        <v>45598</v>
      </c>
      <c r="I11229" s="102" t="s">
        <v>292</v>
      </c>
      <c r="J11229" s="102" t="s">
        <v>291</v>
      </c>
      <c r="K11229" s="102" t="s">
        <v>1</v>
      </c>
      <c r="L11229" s="102" t="s">
        <v>290</v>
      </c>
      <c r="M11229" s="102" t="s">
        <v>1074</v>
      </c>
      <c r="N11229" s="102">
        <v>6</v>
      </c>
      <c r="O11229" s="102" t="s">
        <v>1075</v>
      </c>
    </row>
    <row r="11230" spans="1:15" x14ac:dyDescent="0.25">
      <c r="A11230" s="102" t="s">
        <v>18505</v>
      </c>
      <c r="B11230" s="103" t="s">
        <v>2649</v>
      </c>
      <c r="C11230" s="103" t="s">
        <v>2655</v>
      </c>
      <c r="D11230" s="102" t="s">
        <v>296</v>
      </c>
      <c r="E11230" s="102" t="s">
        <v>275</v>
      </c>
      <c r="F11230" s="102" t="s">
        <v>18506</v>
      </c>
      <c r="H11230" s="102">
        <v>45598</v>
      </c>
      <c r="I11230" s="102" t="s">
        <v>292</v>
      </c>
      <c r="J11230" s="102" t="s">
        <v>291</v>
      </c>
      <c r="K11230" s="102" t="s">
        <v>1</v>
      </c>
      <c r="L11230" s="102" t="s">
        <v>290</v>
      </c>
      <c r="M11230" s="102" t="s">
        <v>1074</v>
      </c>
      <c r="N11230" s="102">
        <v>6</v>
      </c>
      <c r="O11230" s="102" t="s">
        <v>1075</v>
      </c>
    </row>
    <row r="11231" spans="1:15" x14ac:dyDescent="0.25">
      <c r="A11231" s="102" t="s">
        <v>18505</v>
      </c>
      <c r="B11231" s="103" t="s">
        <v>2819</v>
      </c>
      <c r="C11231" s="103" t="s">
        <v>2650</v>
      </c>
      <c r="D11231" s="102" t="s">
        <v>296</v>
      </c>
      <c r="E11231" s="102" t="s">
        <v>275</v>
      </c>
      <c r="F11231" s="102" t="s">
        <v>18507</v>
      </c>
      <c r="H11231" s="102">
        <v>45598</v>
      </c>
      <c r="I11231" s="102" t="s">
        <v>292</v>
      </c>
      <c r="J11231" s="102" t="s">
        <v>291</v>
      </c>
      <c r="K11231" s="102" t="s">
        <v>1</v>
      </c>
      <c r="L11231" s="102" t="s">
        <v>290</v>
      </c>
      <c r="M11231" s="102" t="s">
        <v>1082</v>
      </c>
      <c r="N11231" s="102">
        <v>6</v>
      </c>
      <c r="O11231" s="102" t="s">
        <v>1075</v>
      </c>
    </row>
    <row r="11232" spans="1:15" x14ac:dyDescent="0.25">
      <c r="A11232" s="102" t="s">
        <v>6785</v>
      </c>
      <c r="B11232" s="103" t="s">
        <v>18508</v>
      </c>
      <c r="C11232" s="103" t="s">
        <v>1360</v>
      </c>
      <c r="D11232" s="102" t="s">
        <v>2881</v>
      </c>
      <c r="E11232" s="102" t="s">
        <v>275</v>
      </c>
      <c r="F11232" s="102" t="s">
        <v>18509</v>
      </c>
      <c r="G11232" s="102" t="s">
        <v>18510</v>
      </c>
      <c r="H11232" s="102">
        <v>45598</v>
      </c>
      <c r="I11232" s="102" t="s">
        <v>292</v>
      </c>
      <c r="J11232" s="102" t="s">
        <v>291</v>
      </c>
      <c r="K11232" s="102" t="s">
        <v>1</v>
      </c>
      <c r="L11232" s="102" t="s">
        <v>290</v>
      </c>
      <c r="M11232" s="102" t="s">
        <v>1074</v>
      </c>
      <c r="N11232" s="102">
        <v>6</v>
      </c>
      <c r="O11232" s="102" t="s">
        <v>1075</v>
      </c>
    </row>
    <row r="11233" spans="1:15" x14ac:dyDescent="0.25">
      <c r="A11233" s="102" t="s">
        <v>2546</v>
      </c>
      <c r="B11233" s="103" t="s">
        <v>5467</v>
      </c>
      <c r="C11233" s="103" t="s">
        <v>1118</v>
      </c>
      <c r="D11233" s="102" t="s">
        <v>2881</v>
      </c>
      <c r="E11233" s="102" t="s">
        <v>275</v>
      </c>
      <c r="F11233" s="102" t="s">
        <v>18511</v>
      </c>
      <c r="G11233" s="102" t="s">
        <v>18512</v>
      </c>
      <c r="H11233" s="102">
        <v>45598</v>
      </c>
      <c r="I11233" s="102" t="s">
        <v>292</v>
      </c>
      <c r="J11233" s="102" t="s">
        <v>291</v>
      </c>
      <c r="K11233" s="102" t="s">
        <v>1</v>
      </c>
      <c r="L11233" s="102" t="s">
        <v>290</v>
      </c>
      <c r="M11233" s="102" t="s">
        <v>1074</v>
      </c>
      <c r="N11233" s="102">
        <v>6</v>
      </c>
      <c r="O11233" s="102" t="s">
        <v>1075</v>
      </c>
    </row>
    <row r="11234" spans="1:15" x14ac:dyDescent="0.25">
      <c r="A11234" s="102" t="s">
        <v>2546</v>
      </c>
      <c r="B11234" s="103" t="s">
        <v>14708</v>
      </c>
      <c r="C11234" s="103" t="s">
        <v>1360</v>
      </c>
      <c r="D11234" s="102" t="s">
        <v>2881</v>
      </c>
      <c r="E11234" s="102" t="s">
        <v>275</v>
      </c>
      <c r="F11234" s="102" t="s">
        <v>18513</v>
      </c>
      <c r="G11234" s="102" t="s">
        <v>18514</v>
      </c>
      <c r="H11234" s="102">
        <v>45598</v>
      </c>
      <c r="I11234" s="102" t="s">
        <v>292</v>
      </c>
      <c r="J11234" s="102" t="s">
        <v>291</v>
      </c>
      <c r="K11234" s="102" t="s">
        <v>1</v>
      </c>
      <c r="L11234" s="102" t="s">
        <v>290</v>
      </c>
      <c r="M11234" s="102" t="s">
        <v>1074</v>
      </c>
      <c r="N11234" s="102">
        <v>6</v>
      </c>
      <c r="O11234" s="102" t="s">
        <v>1075</v>
      </c>
    </row>
    <row r="11235" spans="1:15" x14ac:dyDescent="0.25">
      <c r="A11235" s="102" t="s">
        <v>18515</v>
      </c>
      <c r="B11235" s="103" t="s">
        <v>8406</v>
      </c>
      <c r="C11235" s="103" t="s">
        <v>1118</v>
      </c>
      <c r="D11235" s="102" t="s">
        <v>2881</v>
      </c>
      <c r="E11235" s="102" t="s">
        <v>275</v>
      </c>
      <c r="F11235" s="102" t="s">
        <v>18516</v>
      </c>
      <c r="G11235" s="102" t="s">
        <v>18517</v>
      </c>
      <c r="H11235" s="102">
        <v>45598</v>
      </c>
      <c r="I11235" s="102" t="s">
        <v>292</v>
      </c>
      <c r="J11235" s="102" t="s">
        <v>291</v>
      </c>
      <c r="K11235" s="102" t="s">
        <v>1</v>
      </c>
      <c r="L11235" s="102" t="s">
        <v>290</v>
      </c>
      <c r="M11235" s="102" t="s">
        <v>1074</v>
      </c>
      <c r="N11235" s="102">
        <v>6</v>
      </c>
      <c r="O11235" s="102" t="s">
        <v>1075</v>
      </c>
    </row>
    <row r="11236" spans="1:15" x14ac:dyDescent="0.25">
      <c r="A11236" s="102" t="s">
        <v>18518</v>
      </c>
      <c r="B11236" s="103" t="s">
        <v>18519</v>
      </c>
      <c r="C11236" s="103" t="s">
        <v>2526</v>
      </c>
      <c r="D11236" s="102" t="s">
        <v>296</v>
      </c>
      <c r="E11236" s="102" t="s">
        <v>275</v>
      </c>
      <c r="F11236" s="102" t="s">
        <v>18520</v>
      </c>
      <c r="H11236" s="102">
        <v>45598</v>
      </c>
      <c r="I11236" s="102" t="s">
        <v>292</v>
      </c>
      <c r="J11236" s="102" t="s">
        <v>291</v>
      </c>
      <c r="K11236" s="102" t="s">
        <v>1</v>
      </c>
      <c r="L11236" s="102" t="s">
        <v>290</v>
      </c>
      <c r="M11236" s="102" t="s">
        <v>1074</v>
      </c>
      <c r="N11236" s="102">
        <v>6</v>
      </c>
      <c r="O11236" s="102" t="s">
        <v>1075</v>
      </c>
    </row>
    <row r="11237" spans="1:15" x14ac:dyDescent="0.25">
      <c r="A11237" s="102" t="s">
        <v>18521</v>
      </c>
      <c r="B11237" s="103" t="s">
        <v>18522</v>
      </c>
      <c r="C11237" s="103" t="s">
        <v>1360</v>
      </c>
      <c r="D11237" s="102" t="s">
        <v>2881</v>
      </c>
      <c r="E11237" s="102" t="s">
        <v>275</v>
      </c>
      <c r="F11237" s="102" t="s">
        <v>18523</v>
      </c>
      <c r="G11237" s="102" t="s">
        <v>18524</v>
      </c>
      <c r="H11237" s="102">
        <v>45598</v>
      </c>
      <c r="I11237" s="102" t="s">
        <v>292</v>
      </c>
      <c r="J11237" s="102" t="s">
        <v>291</v>
      </c>
      <c r="K11237" s="102" t="s">
        <v>1</v>
      </c>
      <c r="L11237" s="102" t="s">
        <v>290</v>
      </c>
      <c r="M11237" s="102" t="s">
        <v>1074</v>
      </c>
      <c r="N11237" s="102">
        <v>6</v>
      </c>
      <c r="O11237" s="102" t="s">
        <v>1075</v>
      </c>
    </row>
    <row r="11238" spans="1:15" x14ac:dyDescent="0.25">
      <c r="A11238" s="102" t="s">
        <v>18525</v>
      </c>
      <c r="B11238" s="103" t="s">
        <v>5171</v>
      </c>
      <c r="C11238" s="103" t="s">
        <v>1360</v>
      </c>
      <c r="D11238" s="102" t="s">
        <v>2881</v>
      </c>
      <c r="E11238" s="102" t="s">
        <v>275</v>
      </c>
      <c r="F11238" s="102" t="s">
        <v>18526</v>
      </c>
      <c r="G11238" s="102" t="s">
        <v>18527</v>
      </c>
      <c r="H11238" s="102">
        <v>45598</v>
      </c>
      <c r="I11238" s="102" t="s">
        <v>292</v>
      </c>
      <c r="J11238" s="102" t="s">
        <v>291</v>
      </c>
      <c r="K11238" s="102" t="s">
        <v>1</v>
      </c>
      <c r="L11238" s="102" t="s">
        <v>290</v>
      </c>
      <c r="M11238" s="102" t="s">
        <v>1074</v>
      </c>
      <c r="N11238" s="102">
        <v>6</v>
      </c>
      <c r="O11238" s="102" t="s">
        <v>1075</v>
      </c>
    </row>
    <row r="11239" spans="1:15" x14ac:dyDescent="0.25">
      <c r="A11239" s="102" t="s">
        <v>18528</v>
      </c>
      <c r="B11239" s="103" t="s">
        <v>5534</v>
      </c>
      <c r="C11239" s="103" t="s">
        <v>1118</v>
      </c>
      <c r="D11239" s="102" t="s">
        <v>2881</v>
      </c>
      <c r="E11239" s="102" t="s">
        <v>275</v>
      </c>
      <c r="F11239" s="102" t="s">
        <v>18529</v>
      </c>
      <c r="G11239" s="102" t="s">
        <v>18530</v>
      </c>
      <c r="H11239" s="102">
        <v>45598</v>
      </c>
      <c r="I11239" s="102" t="s">
        <v>292</v>
      </c>
      <c r="J11239" s="102" t="s">
        <v>291</v>
      </c>
      <c r="K11239" s="102" t="s">
        <v>1</v>
      </c>
      <c r="L11239" s="102" t="s">
        <v>290</v>
      </c>
      <c r="M11239" s="102" t="s">
        <v>1074</v>
      </c>
      <c r="N11239" s="102">
        <v>6</v>
      </c>
      <c r="O11239" s="102" t="s">
        <v>1075</v>
      </c>
    </row>
    <row r="11240" spans="1:15" x14ac:dyDescent="0.25">
      <c r="A11240" s="102" t="s">
        <v>4182</v>
      </c>
      <c r="B11240" s="103" t="s">
        <v>1171</v>
      </c>
      <c r="C11240" s="103" t="s">
        <v>1225</v>
      </c>
      <c r="D11240" s="102" t="s">
        <v>282</v>
      </c>
      <c r="E11240" s="102" t="s">
        <v>275</v>
      </c>
      <c r="F11240" s="102" t="s">
        <v>18531</v>
      </c>
      <c r="H11240" s="102">
        <v>45598</v>
      </c>
      <c r="I11240" s="102" t="s">
        <v>292</v>
      </c>
      <c r="J11240" s="102" t="s">
        <v>291</v>
      </c>
      <c r="K11240" s="102" t="s">
        <v>1</v>
      </c>
      <c r="L11240" s="102" t="s">
        <v>290</v>
      </c>
      <c r="M11240" s="102" t="s">
        <v>1074</v>
      </c>
      <c r="N11240" s="102">
        <v>6</v>
      </c>
      <c r="O11240" s="102" t="s">
        <v>1075</v>
      </c>
    </row>
    <row r="11241" spans="1:15" x14ac:dyDescent="0.25">
      <c r="A11241" s="102" t="s">
        <v>18532</v>
      </c>
      <c r="B11241" s="103" t="s">
        <v>18533</v>
      </c>
      <c r="C11241" s="103" t="s">
        <v>2526</v>
      </c>
      <c r="D11241" s="102" t="s">
        <v>296</v>
      </c>
      <c r="E11241" s="102" t="s">
        <v>275</v>
      </c>
      <c r="F11241" s="102" t="s">
        <v>18534</v>
      </c>
      <c r="H11241" s="102">
        <v>45598</v>
      </c>
      <c r="I11241" s="102" t="s">
        <v>292</v>
      </c>
      <c r="J11241" s="102" t="s">
        <v>291</v>
      </c>
      <c r="K11241" s="102" t="s">
        <v>1</v>
      </c>
      <c r="L11241" s="102" t="s">
        <v>290</v>
      </c>
      <c r="M11241" s="102" t="s">
        <v>1074</v>
      </c>
      <c r="N11241" s="102">
        <v>6</v>
      </c>
      <c r="O11241" s="102" t="s">
        <v>1075</v>
      </c>
    </row>
    <row r="11242" spans="1:15" x14ac:dyDescent="0.25">
      <c r="A11242" s="102" t="s">
        <v>18535</v>
      </c>
      <c r="B11242" s="103" t="s">
        <v>14275</v>
      </c>
      <c r="C11242" s="103" t="s">
        <v>1360</v>
      </c>
      <c r="D11242" s="102" t="s">
        <v>2881</v>
      </c>
      <c r="E11242" s="102" t="s">
        <v>275</v>
      </c>
      <c r="F11242" s="102" t="s">
        <v>18536</v>
      </c>
      <c r="G11242" s="102" t="s">
        <v>18384</v>
      </c>
      <c r="H11242" s="102">
        <v>45598</v>
      </c>
      <c r="I11242" s="102" t="s">
        <v>292</v>
      </c>
      <c r="J11242" s="102" t="s">
        <v>291</v>
      </c>
      <c r="K11242" s="102" t="s">
        <v>1</v>
      </c>
      <c r="L11242" s="102" t="s">
        <v>290</v>
      </c>
      <c r="M11242" s="102" t="s">
        <v>1074</v>
      </c>
      <c r="N11242" s="102">
        <v>6</v>
      </c>
      <c r="O11242" s="102" t="s">
        <v>1075</v>
      </c>
    </row>
    <row r="11243" spans="1:15" x14ac:dyDescent="0.25">
      <c r="A11243" s="102" t="s">
        <v>7334</v>
      </c>
      <c r="B11243" s="103" t="s">
        <v>18537</v>
      </c>
      <c r="C11243" s="103" t="s">
        <v>1118</v>
      </c>
      <c r="D11243" s="102" t="s">
        <v>2881</v>
      </c>
      <c r="E11243" s="102" t="s">
        <v>275</v>
      </c>
      <c r="F11243" s="102" t="s">
        <v>18538</v>
      </c>
      <c r="G11243" s="102" t="s">
        <v>18539</v>
      </c>
      <c r="H11243" s="102">
        <v>45598</v>
      </c>
      <c r="I11243" s="102" t="s">
        <v>292</v>
      </c>
      <c r="J11243" s="102" t="s">
        <v>291</v>
      </c>
      <c r="K11243" s="102" t="s">
        <v>1</v>
      </c>
      <c r="L11243" s="102" t="s">
        <v>290</v>
      </c>
      <c r="M11243" s="102" t="s">
        <v>1074</v>
      </c>
      <c r="N11243" s="102">
        <v>6</v>
      </c>
      <c r="O11243" s="102" t="s">
        <v>1075</v>
      </c>
    </row>
    <row r="11244" spans="1:15" x14ac:dyDescent="0.25">
      <c r="A11244" s="102" t="s">
        <v>18540</v>
      </c>
      <c r="B11244" s="103" t="s">
        <v>18541</v>
      </c>
      <c r="C11244" s="103" t="s">
        <v>1225</v>
      </c>
      <c r="D11244" s="102" t="s">
        <v>247</v>
      </c>
      <c r="E11244" s="102" t="s">
        <v>275</v>
      </c>
      <c r="F11244" s="102" t="s">
        <v>18542</v>
      </c>
      <c r="G11244" s="102" t="s">
        <v>16729</v>
      </c>
      <c r="H11244" s="102">
        <v>45598</v>
      </c>
      <c r="I11244" s="102" t="s">
        <v>292</v>
      </c>
      <c r="J11244" s="102" t="s">
        <v>291</v>
      </c>
      <c r="K11244" s="102" t="s">
        <v>1</v>
      </c>
      <c r="L11244" s="102" t="s">
        <v>290</v>
      </c>
      <c r="M11244" s="102" t="s">
        <v>1074</v>
      </c>
      <c r="N11244" s="102">
        <v>6</v>
      </c>
      <c r="O11244" s="102" t="s">
        <v>1075</v>
      </c>
    </row>
    <row r="11245" spans="1:15" x14ac:dyDescent="0.25">
      <c r="A11245" s="102" t="s">
        <v>18543</v>
      </c>
      <c r="B11245" s="103" t="s">
        <v>18544</v>
      </c>
      <c r="C11245" s="103" t="s">
        <v>2526</v>
      </c>
      <c r="D11245" s="102" t="s">
        <v>296</v>
      </c>
      <c r="E11245" s="102" t="s">
        <v>275</v>
      </c>
      <c r="F11245" s="102" t="s">
        <v>18545</v>
      </c>
      <c r="H11245" s="102">
        <v>45598</v>
      </c>
      <c r="I11245" s="102" t="s">
        <v>292</v>
      </c>
      <c r="J11245" s="102" t="s">
        <v>291</v>
      </c>
      <c r="K11245" s="102" t="s">
        <v>1</v>
      </c>
      <c r="L11245" s="102" t="s">
        <v>290</v>
      </c>
      <c r="M11245" s="102" t="s">
        <v>1074</v>
      </c>
      <c r="N11245" s="102">
        <v>6</v>
      </c>
      <c r="O11245" s="102" t="s">
        <v>1075</v>
      </c>
    </row>
    <row r="11246" spans="1:15" x14ac:dyDescent="0.25">
      <c r="A11246" s="102" t="s">
        <v>18546</v>
      </c>
      <c r="B11246" s="103" t="s">
        <v>1214</v>
      </c>
      <c r="C11246" s="103" t="s">
        <v>1225</v>
      </c>
      <c r="D11246" s="102" t="s">
        <v>247</v>
      </c>
      <c r="E11246" s="102" t="s">
        <v>275</v>
      </c>
      <c r="F11246" s="102" t="s">
        <v>18547</v>
      </c>
      <c r="G11246" s="102" t="s">
        <v>16729</v>
      </c>
      <c r="H11246" s="102">
        <v>45598</v>
      </c>
      <c r="I11246" s="102" t="s">
        <v>292</v>
      </c>
      <c r="J11246" s="102" t="s">
        <v>291</v>
      </c>
      <c r="K11246" s="102" t="s">
        <v>1</v>
      </c>
      <c r="L11246" s="102" t="s">
        <v>290</v>
      </c>
      <c r="M11246" s="102" t="s">
        <v>1074</v>
      </c>
      <c r="N11246" s="102">
        <v>6</v>
      </c>
      <c r="O11246" s="102" t="s">
        <v>1075</v>
      </c>
    </row>
    <row r="11247" spans="1:15" x14ac:dyDescent="0.25">
      <c r="A11247" s="102" t="s">
        <v>18548</v>
      </c>
      <c r="B11247" s="103" t="s">
        <v>12950</v>
      </c>
      <c r="C11247" s="103" t="s">
        <v>1118</v>
      </c>
      <c r="D11247" s="102" t="s">
        <v>2881</v>
      </c>
      <c r="E11247" s="102" t="s">
        <v>275</v>
      </c>
      <c r="F11247" s="102" t="s">
        <v>18549</v>
      </c>
      <c r="G11247" s="102" t="s">
        <v>18550</v>
      </c>
      <c r="H11247" s="102">
        <v>45598</v>
      </c>
      <c r="I11247" s="102" t="s">
        <v>292</v>
      </c>
      <c r="J11247" s="102" t="s">
        <v>291</v>
      </c>
      <c r="K11247" s="102" t="s">
        <v>1</v>
      </c>
      <c r="L11247" s="102" t="s">
        <v>290</v>
      </c>
      <c r="M11247" s="102" t="s">
        <v>1074</v>
      </c>
      <c r="N11247" s="102">
        <v>6</v>
      </c>
      <c r="O11247" s="102" t="s">
        <v>1075</v>
      </c>
    </row>
    <row r="11248" spans="1:15" x14ac:dyDescent="0.25">
      <c r="A11248" s="102" t="s">
        <v>18551</v>
      </c>
      <c r="B11248" s="103" t="s">
        <v>14607</v>
      </c>
      <c r="C11248" s="103" t="s">
        <v>1118</v>
      </c>
      <c r="D11248" s="102" t="s">
        <v>2881</v>
      </c>
      <c r="E11248" s="102" t="s">
        <v>275</v>
      </c>
      <c r="F11248" s="102" t="s">
        <v>18552</v>
      </c>
      <c r="G11248" s="102" t="s">
        <v>18553</v>
      </c>
      <c r="H11248" s="102">
        <v>45598</v>
      </c>
      <c r="I11248" s="102" t="s">
        <v>292</v>
      </c>
      <c r="J11248" s="102" t="s">
        <v>291</v>
      </c>
      <c r="K11248" s="102" t="s">
        <v>1</v>
      </c>
      <c r="L11248" s="102" t="s">
        <v>290</v>
      </c>
      <c r="M11248" s="102" t="s">
        <v>1074</v>
      </c>
      <c r="N11248" s="102">
        <v>6</v>
      </c>
      <c r="O11248" s="102" t="s">
        <v>1075</v>
      </c>
    </row>
    <row r="11249" spans="1:15" x14ac:dyDescent="0.25">
      <c r="A11249" s="102" t="s">
        <v>4900</v>
      </c>
      <c r="B11249" s="103" t="s">
        <v>14153</v>
      </c>
      <c r="C11249" s="103" t="s">
        <v>1360</v>
      </c>
      <c r="D11249" s="102" t="s">
        <v>2881</v>
      </c>
      <c r="E11249" s="102" t="s">
        <v>275</v>
      </c>
      <c r="F11249" s="102" t="s">
        <v>18554</v>
      </c>
      <c r="G11249" s="102" t="s">
        <v>18555</v>
      </c>
      <c r="H11249" s="102">
        <v>45598</v>
      </c>
      <c r="I11249" s="102" t="s">
        <v>292</v>
      </c>
      <c r="J11249" s="102" t="s">
        <v>291</v>
      </c>
      <c r="K11249" s="102" t="s">
        <v>1</v>
      </c>
      <c r="L11249" s="102" t="s">
        <v>290</v>
      </c>
      <c r="M11249" s="102" t="s">
        <v>1074</v>
      </c>
      <c r="N11249" s="102">
        <v>6</v>
      </c>
      <c r="O11249" s="102" t="s">
        <v>1075</v>
      </c>
    </row>
    <row r="11250" spans="1:15" x14ac:dyDescent="0.25">
      <c r="A11250" s="102" t="s">
        <v>16502</v>
      </c>
      <c r="B11250" s="103" t="s">
        <v>18556</v>
      </c>
      <c r="C11250" s="103" t="s">
        <v>1118</v>
      </c>
      <c r="D11250" s="102" t="s">
        <v>2881</v>
      </c>
      <c r="E11250" s="102" t="s">
        <v>275</v>
      </c>
      <c r="F11250" s="102" t="s">
        <v>18557</v>
      </c>
      <c r="G11250" s="102" t="s">
        <v>18558</v>
      </c>
      <c r="H11250" s="102">
        <v>45598</v>
      </c>
      <c r="I11250" s="102" t="s">
        <v>292</v>
      </c>
      <c r="J11250" s="102" t="s">
        <v>291</v>
      </c>
      <c r="K11250" s="102" t="s">
        <v>1</v>
      </c>
      <c r="L11250" s="102" t="s">
        <v>290</v>
      </c>
      <c r="M11250" s="102" t="s">
        <v>1074</v>
      </c>
      <c r="N11250" s="102">
        <v>6</v>
      </c>
      <c r="O11250" s="102" t="s">
        <v>1075</v>
      </c>
    </row>
    <row r="11251" spans="1:15" x14ac:dyDescent="0.25">
      <c r="A11251" s="102" t="s">
        <v>18559</v>
      </c>
      <c r="B11251" s="103" t="s">
        <v>14799</v>
      </c>
      <c r="C11251" s="103" t="s">
        <v>1118</v>
      </c>
      <c r="D11251" s="102" t="s">
        <v>2881</v>
      </c>
      <c r="E11251" s="102" t="s">
        <v>275</v>
      </c>
      <c r="F11251" s="102" t="s">
        <v>18560</v>
      </c>
      <c r="G11251" s="102" t="s">
        <v>18561</v>
      </c>
      <c r="H11251" s="102">
        <v>45598</v>
      </c>
      <c r="I11251" s="102" t="s">
        <v>292</v>
      </c>
      <c r="J11251" s="102" t="s">
        <v>291</v>
      </c>
      <c r="K11251" s="102" t="s">
        <v>1</v>
      </c>
      <c r="L11251" s="102" t="s">
        <v>290</v>
      </c>
      <c r="M11251" s="102" t="s">
        <v>1074</v>
      </c>
      <c r="N11251" s="102">
        <v>6</v>
      </c>
      <c r="O11251" s="102" t="s">
        <v>1075</v>
      </c>
    </row>
    <row r="11252" spans="1:15" x14ac:dyDescent="0.25">
      <c r="A11252" s="102" t="s">
        <v>18562</v>
      </c>
      <c r="B11252" s="103" t="s">
        <v>15739</v>
      </c>
      <c r="C11252" s="103" t="s">
        <v>2526</v>
      </c>
      <c r="D11252" s="102" t="s">
        <v>296</v>
      </c>
      <c r="E11252" s="102" t="s">
        <v>275</v>
      </c>
      <c r="F11252" s="102" t="s">
        <v>18563</v>
      </c>
      <c r="H11252" s="102">
        <v>45598</v>
      </c>
      <c r="I11252" s="102" t="s">
        <v>292</v>
      </c>
      <c r="J11252" s="102" t="s">
        <v>291</v>
      </c>
      <c r="K11252" s="102" t="s">
        <v>1</v>
      </c>
      <c r="L11252" s="102" t="s">
        <v>290</v>
      </c>
      <c r="M11252" s="102" t="s">
        <v>1074</v>
      </c>
      <c r="N11252" s="102">
        <v>6</v>
      </c>
      <c r="O11252" s="102" t="s">
        <v>1075</v>
      </c>
    </row>
    <row r="11253" spans="1:15" x14ac:dyDescent="0.25">
      <c r="A11253" s="102" t="s">
        <v>18564</v>
      </c>
      <c r="B11253" s="103" t="s">
        <v>14153</v>
      </c>
      <c r="C11253" s="103" t="s">
        <v>1360</v>
      </c>
      <c r="D11253" s="102" t="s">
        <v>2881</v>
      </c>
      <c r="E11253" s="102" t="s">
        <v>275</v>
      </c>
      <c r="F11253" s="102" t="s">
        <v>18565</v>
      </c>
      <c r="G11253" s="102" t="s">
        <v>18566</v>
      </c>
      <c r="H11253" s="102">
        <v>45598</v>
      </c>
      <c r="I11253" s="102" t="s">
        <v>292</v>
      </c>
      <c r="J11253" s="102" t="s">
        <v>291</v>
      </c>
      <c r="K11253" s="102" t="s">
        <v>1</v>
      </c>
      <c r="L11253" s="102" t="s">
        <v>290</v>
      </c>
      <c r="M11253" s="102" t="s">
        <v>1074</v>
      </c>
      <c r="N11253" s="102">
        <v>6</v>
      </c>
      <c r="O11253" s="102" t="s">
        <v>1075</v>
      </c>
    </row>
    <row r="11254" spans="1:15" x14ac:dyDescent="0.25">
      <c r="A11254" s="102" t="s">
        <v>18567</v>
      </c>
      <c r="B11254" s="103" t="s">
        <v>18568</v>
      </c>
      <c r="C11254" s="103" t="s">
        <v>2526</v>
      </c>
      <c r="D11254" s="102" t="s">
        <v>296</v>
      </c>
      <c r="E11254" s="102" t="s">
        <v>275</v>
      </c>
      <c r="F11254" s="102" t="s">
        <v>18569</v>
      </c>
      <c r="H11254" s="102">
        <v>45598</v>
      </c>
      <c r="I11254" s="102" t="s">
        <v>292</v>
      </c>
      <c r="J11254" s="102" t="s">
        <v>291</v>
      </c>
      <c r="K11254" s="102" t="s">
        <v>1</v>
      </c>
      <c r="L11254" s="102" t="s">
        <v>290</v>
      </c>
      <c r="M11254" s="102" t="s">
        <v>1074</v>
      </c>
      <c r="N11254" s="102">
        <v>6</v>
      </c>
      <c r="O11254" s="102" t="s">
        <v>1075</v>
      </c>
    </row>
    <row r="11255" spans="1:15" x14ac:dyDescent="0.25">
      <c r="A11255" s="102" t="s">
        <v>18570</v>
      </c>
      <c r="B11255" s="103" t="s">
        <v>5207</v>
      </c>
      <c r="C11255" s="103" t="s">
        <v>1360</v>
      </c>
      <c r="D11255" s="102" t="s">
        <v>2881</v>
      </c>
      <c r="E11255" s="102" t="s">
        <v>275</v>
      </c>
      <c r="F11255" s="102" t="s">
        <v>18571</v>
      </c>
      <c r="G11255" s="102" t="s">
        <v>18572</v>
      </c>
      <c r="H11255" s="102">
        <v>45598</v>
      </c>
      <c r="I11255" s="102" t="s">
        <v>292</v>
      </c>
      <c r="J11255" s="102" t="s">
        <v>291</v>
      </c>
      <c r="K11255" s="102" t="s">
        <v>1</v>
      </c>
      <c r="L11255" s="102" t="s">
        <v>290</v>
      </c>
      <c r="M11255" s="102" t="s">
        <v>1074</v>
      </c>
      <c r="N11255" s="102">
        <v>6</v>
      </c>
      <c r="O11255" s="102" t="s">
        <v>1075</v>
      </c>
    </row>
    <row r="11256" spans="1:15" x14ac:dyDescent="0.25">
      <c r="A11256" s="102" t="s">
        <v>18570</v>
      </c>
      <c r="B11256" s="103" t="s">
        <v>5169</v>
      </c>
      <c r="C11256" s="103" t="s">
        <v>1360</v>
      </c>
      <c r="D11256" s="102" t="s">
        <v>2881</v>
      </c>
      <c r="E11256" s="102" t="s">
        <v>275</v>
      </c>
      <c r="F11256" s="102" t="s">
        <v>18573</v>
      </c>
      <c r="G11256" s="102" t="s">
        <v>18574</v>
      </c>
      <c r="H11256" s="102">
        <v>45598</v>
      </c>
      <c r="I11256" s="102" t="s">
        <v>292</v>
      </c>
      <c r="J11256" s="102" t="s">
        <v>291</v>
      </c>
      <c r="K11256" s="102" t="s">
        <v>1</v>
      </c>
      <c r="L11256" s="102" t="s">
        <v>290</v>
      </c>
      <c r="M11256" s="102" t="s">
        <v>1074</v>
      </c>
      <c r="N11256" s="102">
        <v>6</v>
      </c>
      <c r="O11256" s="102" t="s">
        <v>1075</v>
      </c>
    </row>
    <row r="11257" spans="1:15" x14ac:dyDescent="0.25">
      <c r="A11257" s="102" t="s">
        <v>18570</v>
      </c>
      <c r="B11257" s="103" t="s">
        <v>5510</v>
      </c>
      <c r="C11257" s="103" t="s">
        <v>1360</v>
      </c>
      <c r="D11257" s="102" t="s">
        <v>2881</v>
      </c>
      <c r="E11257" s="102" t="s">
        <v>275</v>
      </c>
      <c r="F11257" s="102" t="s">
        <v>18575</v>
      </c>
      <c r="G11257" s="102" t="s">
        <v>18576</v>
      </c>
      <c r="H11257" s="102">
        <v>45598</v>
      </c>
      <c r="I11257" s="102" t="s">
        <v>292</v>
      </c>
      <c r="J11257" s="102" t="s">
        <v>291</v>
      </c>
      <c r="K11257" s="102" t="s">
        <v>1</v>
      </c>
      <c r="L11257" s="102" t="s">
        <v>290</v>
      </c>
      <c r="M11257" s="102" t="s">
        <v>1074</v>
      </c>
      <c r="N11257" s="102">
        <v>6</v>
      </c>
      <c r="O11257" s="102" t="s">
        <v>1075</v>
      </c>
    </row>
    <row r="11258" spans="1:15" x14ac:dyDescent="0.25">
      <c r="A11258" s="102" t="s">
        <v>18570</v>
      </c>
      <c r="B11258" s="103" t="s">
        <v>18577</v>
      </c>
      <c r="C11258" s="103" t="s">
        <v>1180</v>
      </c>
      <c r="D11258" s="102" t="s">
        <v>2881</v>
      </c>
      <c r="E11258" s="102" t="s">
        <v>275</v>
      </c>
      <c r="F11258" s="102" t="s">
        <v>18578</v>
      </c>
      <c r="G11258" s="102" t="s">
        <v>18579</v>
      </c>
      <c r="H11258" s="102">
        <v>45598</v>
      </c>
      <c r="I11258" s="102" t="s">
        <v>292</v>
      </c>
      <c r="J11258" s="102" t="s">
        <v>291</v>
      </c>
      <c r="K11258" s="102" t="s">
        <v>1</v>
      </c>
      <c r="L11258" s="102" t="s">
        <v>290</v>
      </c>
      <c r="M11258" s="102" t="s">
        <v>1180</v>
      </c>
      <c r="N11258" s="102">
        <v>6</v>
      </c>
      <c r="O11258" s="102" t="s">
        <v>1075</v>
      </c>
    </row>
    <row r="11259" spans="1:15" x14ac:dyDescent="0.25">
      <c r="A11259" s="102" t="s">
        <v>14729</v>
      </c>
      <c r="B11259" s="103" t="s">
        <v>5495</v>
      </c>
      <c r="C11259" s="103" t="s">
        <v>1118</v>
      </c>
      <c r="D11259" s="102" t="s">
        <v>2881</v>
      </c>
      <c r="E11259" s="102" t="s">
        <v>275</v>
      </c>
      <c r="F11259" s="102" t="s">
        <v>18580</v>
      </c>
      <c r="G11259" s="102" t="s">
        <v>18581</v>
      </c>
      <c r="H11259" s="102">
        <v>45598</v>
      </c>
      <c r="I11259" s="102" t="s">
        <v>292</v>
      </c>
      <c r="J11259" s="102" t="s">
        <v>291</v>
      </c>
      <c r="K11259" s="102" t="s">
        <v>1</v>
      </c>
      <c r="L11259" s="102" t="s">
        <v>290</v>
      </c>
      <c r="M11259" s="102" t="s">
        <v>1074</v>
      </c>
      <c r="N11259" s="102">
        <v>6</v>
      </c>
      <c r="O11259" s="102" t="s">
        <v>1075</v>
      </c>
    </row>
    <row r="11260" spans="1:15" x14ac:dyDescent="0.25">
      <c r="A11260" s="102" t="s">
        <v>1508</v>
      </c>
      <c r="B11260" s="103" t="s">
        <v>18582</v>
      </c>
      <c r="C11260" s="103" t="s">
        <v>1118</v>
      </c>
      <c r="D11260" s="102" t="s">
        <v>2881</v>
      </c>
      <c r="E11260" s="102" t="s">
        <v>275</v>
      </c>
      <c r="F11260" s="102" t="s">
        <v>18583</v>
      </c>
      <c r="G11260" s="102" t="s">
        <v>18584</v>
      </c>
      <c r="H11260" s="102">
        <v>45598</v>
      </c>
      <c r="I11260" s="102" t="s">
        <v>292</v>
      </c>
      <c r="J11260" s="102" t="s">
        <v>291</v>
      </c>
      <c r="K11260" s="102" t="s">
        <v>1</v>
      </c>
      <c r="L11260" s="102" t="s">
        <v>290</v>
      </c>
      <c r="M11260" s="102" t="s">
        <v>1074</v>
      </c>
      <c r="N11260" s="102">
        <v>6</v>
      </c>
      <c r="O11260" s="102" t="s">
        <v>1075</v>
      </c>
    </row>
    <row r="11261" spans="1:15" x14ac:dyDescent="0.25">
      <c r="A11261" s="102" t="s">
        <v>1523</v>
      </c>
      <c r="B11261" s="103" t="s">
        <v>18585</v>
      </c>
      <c r="C11261" s="103" t="s">
        <v>274</v>
      </c>
      <c r="D11261" s="102" t="s">
        <v>2881</v>
      </c>
      <c r="E11261" s="102" t="s">
        <v>275</v>
      </c>
      <c r="F11261" s="102" t="s">
        <v>18586</v>
      </c>
      <c r="G11261" s="102" t="s">
        <v>18587</v>
      </c>
      <c r="H11261" s="102">
        <v>45598</v>
      </c>
      <c r="I11261" s="102" t="s">
        <v>292</v>
      </c>
      <c r="J11261" s="102" t="s">
        <v>291</v>
      </c>
      <c r="K11261" s="102" t="s">
        <v>1</v>
      </c>
      <c r="L11261" s="102" t="s">
        <v>290</v>
      </c>
      <c r="M11261" s="102" t="s">
        <v>1074</v>
      </c>
      <c r="N11261" s="102">
        <v>6</v>
      </c>
      <c r="O11261" s="102" t="s">
        <v>1075</v>
      </c>
    </row>
    <row r="11262" spans="1:15" x14ac:dyDescent="0.25">
      <c r="A11262" s="102" t="s">
        <v>1523</v>
      </c>
      <c r="B11262" s="103" t="s">
        <v>18588</v>
      </c>
      <c r="C11262" s="103" t="s">
        <v>1118</v>
      </c>
      <c r="D11262" s="102" t="s">
        <v>2881</v>
      </c>
      <c r="E11262" s="102" t="s">
        <v>275</v>
      </c>
      <c r="F11262" s="102" t="s">
        <v>18589</v>
      </c>
      <c r="G11262" s="102" t="s">
        <v>18590</v>
      </c>
      <c r="H11262" s="102">
        <v>45598</v>
      </c>
      <c r="I11262" s="102" t="s">
        <v>292</v>
      </c>
      <c r="J11262" s="102" t="s">
        <v>291</v>
      </c>
      <c r="K11262" s="102" t="s">
        <v>1</v>
      </c>
      <c r="L11262" s="102" t="s">
        <v>290</v>
      </c>
      <c r="M11262" s="102" t="s">
        <v>1074</v>
      </c>
      <c r="N11262" s="102">
        <v>6</v>
      </c>
      <c r="O11262" s="102" t="s">
        <v>1075</v>
      </c>
    </row>
    <row r="11263" spans="1:15" x14ac:dyDescent="0.25">
      <c r="A11263" s="102" t="s">
        <v>18591</v>
      </c>
      <c r="B11263" s="103" t="s">
        <v>18592</v>
      </c>
      <c r="C11263" s="103" t="s">
        <v>274</v>
      </c>
      <c r="D11263" s="102" t="s">
        <v>2881</v>
      </c>
      <c r="E11263" s="102" t="s">
        <v>275</v>
      </c>
      <c r="F11263" s="102" t="s">
        <v>18593</v>
      </c>
      <c r="G11263" s="102">
        <v>20038</v>
      </c>
      <c r="H11263" s="102">
        <v>45598</v>
      </c>
      <c r="I11263" s="102" t="s">
        <v>292</v>
      </c>
      <c r="J11263" s="102" t="s">
        <v>291</v>
      </c>
      <c r="K11263" s="102" t="s">
        <v>1</v>
      </c>
      <c r="L11263" s="102" t="s">
        <v>290</v>
      </c>
      <c r="M11263" s="102" t="s">
        <v>1074</v>
      </c>
      <c r="N11263" s="102">
        <v>6</v>
      </c>
      <c r="O11263" s="102" t="s">
        <v>1075</v>
      </c>
    </row>
    <row r="11264" spans="1:15" x14ac:dyDescent="0.25">
      <c r="A11264" s="102" t="s">
        <v>18594</v>
      </c>
      <c r="B11264" s="103" t="s">
        <v>14188</v>
      </c>
      <c r="C11264" s="103" t="s">
        <v>1360</v>
      </c>
      <c r="D11264" s="102" t="s">
        <v>2881</v>
      </c>
      <c r="E11264" s="102" t="s">
        <v>275</v>
      </c>
      <c r="F11264" s="102" t="s">
        <v>18595</v>
      </c>
      <c r="G11264" s="102" t="s">
        <v>18596</v>
      </c>
      <c r="H11264" s="102">
        <v>45598</v>
      </c>
      <c r="I11264" s="102" t="s">
        <v>292</v>
      </c>
      <c r="J11264" s="102" t="s">
        <v>291</v>
      </c>
      <c r="K11264" s="102" t="s">
        <v>1</v>
      </c>
      <c r="L11264" s="102" t="s">
        <v>290</v>
      </c>
      <c r="M11264" s="102" t="s">
        <v>1074</v>
      </c>
      <c r="N11264" s="102">
        <v>6</v>
      </c>
      <c r="O11264" s="102" t="s">
        <v>1075</v>
      </c>
    </row>
    <row r="11265" spans="1:15" x14ac:dyDescent="0.25">
      <c r="A11265" s="102" t="s">
        <v>5944</v>
      </c>
      <c r="B11265" s="103" t="s">
        <v>1321</v>
      </c>
      <c r="C11265" s="103" t="s">
        <v>1118</v>
      </c>
      <c r="D11265" s="102" t="s">
        <v>152</v>
      </c>
      <c r="E11265" s="102" t="s">
        <v>275</v>
      </c>
      <c r="F11265" s="102" t="s">
        <v>18597</v>
      </c>
      <c r="H11265" s="102">
        <v>45598</v>
      </c>
      <c r="I11265" s="102" t="s">
        <v>292</v>
      </c>
      <c r="J11265" s="102" t="s">
        <v>291</v>
      </c>
      <c r="K11265" s="102" t="s">
        <v>1</v>
      </c>
      <c r="L11265" s="102" t="s">
        <v>290</v>
      </c>
      <c r="M11265" s="102" t="s">
        <v>1074</v>
      </c>
      <c r="N11265" s="102">
        <v>6</v>
      </c>
      <c r="O11265" s="102" t="s">
        <v>1075</v>
      </c>
    </row>
    <row r="11266" spans="1:15" x14ac:dyDescent="0.25">
      <c r="A11266" s="102" t="s">
        <v>1825</v>
      </c>
      <c r="B11266" s="103" t="s">
        <v>18598</v>
      </c>
      <c r="C11266" s="103" t="s">
        <v>1118</v>
      </c>
      <c r="D11266" s="102" t="s">
        <v>2881</v>
      </c>
      <c r="E11266" s="102" t="s">
        <v>275</v>
      </c>
      <c r="F11266" s="102" t="s">
        <v>18599</v>
      </c>
      <c r="G11266" s="102" t="s">
        <v>18600</v>
      </c>
      <c r="H11266" s="102">
        <v>45598</v>
      </c>
      <c r="I11266" s="102" t="s">
        <v>292</v>
      </c>
      <c r="J11266" s="102" t="s">
        <v>291</v>
      </c>
      <c r="K11266" s="102" t="s">
        <v>1</v>
      </c>
      <c r="L11266" s="102" t="s">
        <v>290</v>
      </c>
      <c r="M11266" s="102" t="s">
        <v>1074</v>
      </c>
      <c r="N11266" s="102">
        <v>6</v>
      </c>
      <c r="O11266" s="102" t="s">
        <v>1075</v>
      </c>
    </row>
    <row r="11267" spans="1:15" x14ac:dyDescent="0.25">
      <c r="A11267" s="102" t="s">
        <v>1825</v>
      </c>
      <c r="B11267" s="103" t="s">
        <v>18601</v>
      </c>
      <c r="C11267" s="103" t="s">
        <v>1360</v>
      </c>
      <c r="D11267" s="102" t="s">
        <v>2881</v>
      </c>
      <c r="E11267" s="102" t="s">
        <v>275</v>
      </c>
      <c r="F11267" s="102" t="s">
        <v>18602</v>
      </c>
      <c r="G11267" s="102" t="s">
        <v>18603</v>
      </c>
      <c r="H11267" s="102">
        <v>45598</v>
      </c>
      <c r="I11267" s="102" t="s">
        <v>292</v>
      </c>
      <c r="J11267" s="102" t="s">
        <v>291</v>
      </c>
      <c r="K11267" s="102" t="s">
        <v>1</v>
      </c>
      <c r="L11267" s="102" t="s">
        <v>290</v>
      </c>
      <c r="M11267" s="102" t="s">
        <v>1074</v>
      </c>
      <c r="N11267" s="102">
        <v>6</v>
      </c>
      <c r="O11267" s="102" t="s">
        <v>1075</v>
      </c>
    </row>
    <row r="11268" spans="1:15" x14ac:dyDescent="0.25">
      <c r="A11268" s="102" t="s">
        <v>18604</v>
      </c>
      <c r="B11268" s="103" t="s">
        <v>18605</v>
      </c>
      <c r="C11268" s="103" t="s">
        <v>2655</v>
      </c>
      <c r="D11268" s="102" t="s">
        <v>296</v>
      </c>
      <c r="E11268" s="102" t="s">
        <v>275</v>
      </c>
      <c r="F11268" s="102" t="s">
        <v>18606</v>
      </c>
      <c r="H11268" s="102">
        <v>45598</v>
      </c>
      <c r="I11268" s="102" t="s">
        <v>292</v>
      </c>
      <c r="J11268" s="102" t="s">
        <v>291</v>
      </c>
      <c r="K11268" s="102" t="s">
        <v>1</v>
      </c>
      <c r="L11268" s="102" t="s">
        <v>290</v>
      </c>
      <c r="M11268" s="102" t="s">
        <v>1074</v>
      </c>
      <c r="N11268" s="102">
        <v>6</v>
      </c>
      <c r="O11268" s="102" t="s">
        <v>1075</v>
      </c>
    </row>
    <row r="11269" spans="1:15" x14ac:dyDescent="0.25">
      <c r="A11269" s="102" t="s">
        <v>18604</v>
      </c>
      <c r="B11269" s="103" t="s">
        <v>18607</v>
      </c>
      <c r="C11269" s="103" t="s">
        <v>2650</v>
      </c>
      <c r="D11269" s="102" t="s">
        <v>296</v>
      </c>
      <c r="E11269" s="102" t="s">
        <v>275</v>
      </c>
      <c r="F11269" s="102" t="s">
        <v>18608</v>
      </c>
      <c r="H11269" s="102">
        <v>45598</v>
      </c>
      <c r="I11269" s="102" t="s">
        <v>292</v>
      </c>
      <c r="J11269" s="102" t="s">
        <v>291</v>
      </c>
      <c r="K11269" s="102" t="s">
        <v>1</v>
      </c>
      <c r="L11269" s="102" t="s">
        <v>290</v>
      </c>
      <c r="M11269" s="102" t="s">
        <v>1082</v>
      </c>
      <c r="N11269" s="102">
        <v>6</v>
      </c>
      <c r="O11269" s="102" t="s">
        <v>1075</v>
      </c>
    </row>
    <row r="11270" spans="1:15" x14ac:dyDescent="0.25">
      <c r="A11270" s="102" t="s">
        <v>18609</v>
      </c>
      <c r="B11270" s="103" t="s">
        <v>13137</v>
      </c>
      <c r="C11270" s="103" t="s">
        <v>1360</v>
      </c>
      <c r="D11270" s="102" t="s">
        <v>2881</v>
      </c>
      <c r="E11270" s="102" t="s">
        <v>275</v>
      </c>
      <c r="F11270" s="102" t="s">
        <v>18610</v>
      </c>
      <c r="G11270" s="102" t="s">
        <v>18611</v>
      </c>
      <c r="H11270" s="102">
        <v>45598</v>
      </c>
      <c r="I11270" s="102" t="s">
        <v>292</v>
      </c>
      <c r="J11270" s="102" t="s">
        <v>291</v>
      </c>
      <c r="K11270" s="102" t="s">
        <v>1</v>
      </c>
      <c r="L11270" s="102" t="s">
        <v>290</v>
      </c>
      <c r="M11270" s="102" t="s">
        <v>1074</v>
      </c>
      <c r="N11270" s="102">
        <v>6</v>
      </c>
      <c r="O11270" s="102" t="s">
        <v>1075</v>
      </c>
    </row>
    <row r="11271" spans="1:15" x14ac:dyDescent="0.25">
      <c r="A11271" s="102" t="s">
        <v>16568</v>
      </c>
      <c r="B11271" s="103" t="s">
        <v>18612</v>
      </c>
      <c r="C11271" s="103" t="s">
        <v>1118</v>
      </c>
      <c r="D11271" s="102" t="s">
        <v>2881</v>
      </c>
      <c r="E11271" s="102" t="s">
        <v>275</v>
      </c>
      <c r="F11271" s="102" t="s">
        <v>18613</v>
      </c>
      <c r="G11271" s="102" t="s">
        <v>18614</v>
      </c>
      <c r="H11271" s="102">
        <v>45598</v>
      </c>
      <c r="I11271" s="102" t="s">
        <v>292</v>
      </c>
      <c r="J11271" s="102" t="s">
        <v>291</v>
      </c>
      <c r="K11271" s="102" t="s">
        <v>1</v>
      </c>
      <c r="L11271" s="102" t="s">
        <v>290</v>
      </c>
      <c r="M11271" s="102" t="s">
        <v>1074</v>
      </c>
      <c r="N11271" s="102">
        <v>6</v>
      </c>
      <c r="O11271" s="102" t="s">
        <v>1075</v>
      </c>
    </row>
    <row r="11272" spans="1:15" x14ac:dyDescent="0.25">
      <c r="A11272" s="102" t="s">
        <v>18615</v>
      </c>
      <c r="B11272" s="103" t="s">
        <v>18616</v>
      </c>
      <c r="C11272" s="103" t="s">
        <v>1118</v>
      </c>
      <c r="D11272" s="102" t="s">
        <v>2881</v>
      </c>
      <c r="E11272" s="102" t="s">
        <v>275</v>
      </c>
      <c r="F11272" s="102" t="s">
        <v>18617</v>
      </c>
      <c r="G11272" s="102" t="s">
        <v>18618</v>
      </c>
      <c r="H11272" s="102">
        <v>45598</v>
      </c>
      <c r="I11272" s="102" t="s">
        <v>292</v>
      </c>
      <c r="J11272" s="102" t="s">
        <v>291</v>
      </c>
      <c r="K11272" s="102" t="s">
        <v>1</v>
      </c>
      <c r="L11272" s="102" t="s">
        <v>290</v>
      </c>
      <c r="M11272" s="102" t="s">
        <v>1074</v>
      </c>
      <c r="N11272" s="102">
        <v>6</v>
      </c>
      <c r="O11272" s="102" t="s">
        <v>1075</v>
      </c>
    </row>
    <row r="11273" spans="1:15" x14ac:dyDescent="0.25">
      <c r="A11273" s="102" t="s">
        <v>18619</v>
      </c>
      <c r="B11273" s="103" t="s">
        <v>18620</v>
      </c>
      <c r="C11273" s="103" t="s">
        <v>1118</v>
      </c>
      <c r="D11273" s="102" t="s">
        <v>2881</v>
      </c>
      <c r="E11273" s="102" t="s">
        <v>275</v>
      </c>
      <c r="F11273" s="102" t="s">
        <v>18621</v>
      </c>
      <c r="G11273" s="102" t="s">
        <v>18622</v>
      </c>
      <c r="H11273" s="102">
        <v>45598</v>
      </c>
      <c r="I11273" s="102" t="s">
        <v>292</v>
      </c>
      <c r="J11273" s="102" t="s">
        <v>291</v>
      </c>
      <c r="K11273" s="102" t="s">
        <v>1</v>
      </c>
      <c r="L11273" s="102" t="s">
        <v>290</v>
      </c>
      <c r="M11273" s="102" t="s">
        <v>1074</v>
      </c>
      <c r="N11273" s="102">
        <v>6</v>
      </c>
      <c r="O11273" s="102" t="s">
        <v>1075</v>
      </c>
    </row>
    <row r="11274" spans="1:15" x14ac:dyDescent="0.25">
      <c r="A11274" s="102" t="s">
        <v>18623</v>
      </c>
      <c r="B11274" s="103" t="s">
        <v>18624</v>
      </c>
      <c r="C11274" s="103" t="s">
        <v>1118</v>
      </c>
      <c r="D11274" s="102" t="s">
        <v>2881</v>
      </c>
      <c r="E11274" s="102" t="s">
        <v>275</v>
      </c>
      <c r="F11274" s="102" t="s">
        <v>18625</v>
      </c>
      <c r="G11274" s="102" t="s">
        <v>18626</v>
      </c>
      <c r="H11274" s="102">
        <v>45598</v>
      </c>
      <c r="I11274" s="102" t="s">
        <v>292</v>
      </c>
      <c r="J11274" s="102" t="s">
        <v>291</v>
      </c>
      <c r="K11274" s="102" t="s">
        <v>1</v>
      </c>
      <c r="L11274" s="102" t="s">
        <v>290</v>
      </c>
      <c r="M11274" s="102" t="s">
        <v>1074</v>
      </c>
      <c r="N11274" s="102">
        <v>6</v>
      </c>
      <c r="O11274" s="102" t="s">
        <v>1075</v>
      </c>
    </row>
    <row r="11275" spans="1:15" x14ac:dyDescent="0.25">
      <c r="A11275" s="102" t="s">
        <v>18623</v>
      </c>
      <c r="B11275" s="103" t="s">
        <v>3073</v>
      </c>
      <c r="C11275" s="103" t="s">
        <v>1118</v>
      </c>
      <c r="D11275" s="102" t="s">
        <v>2881</v>
      </c>
      <c r="E11275" s="102" t="s">
        <v>275</v>
      </c>
      <c r="F11275" s="102" t="s">
        <v>18627</v>
      </c>
      <c r="G11275" s="102" t="s">
        <v>18628</v>
      </c>
      <c r="H11275" s="102">
        <v>45598</v>
      </c>
      <c r="I11275" s="102" t="s">
        <v>292</v>
      </c>
      <c r="J11275" s="102" t="s">
        <v>291</v>
      </c>
      <c r="K11275" s="102" t="s">
        <v>1</v>
      </c>
      <c r="L11275" s="102" t="s">
        <v>290</v>
      </c>
      <c r="M11275" s="102" t="s">
        <v>1074</v>
      </c>
      <c r="N11275" s="102">
        <v>6</v>
      </c>
      <c r="O11275" s="102" t="s">
        <v>1075</v>
      </c>
    </row>
    <row r="11276" spans="1:15" x14ac:dyDescent="0.25">
      <c r="A11276" s="102" t="s">
        <v>18629</v>
      </c>
      <c r="B11276" s="103" t="s">
        <v>18630</v>
      </c>
      <c r="C11276" s="103" t="s">
        <v>2655</v>
      </c>
      <c r="D11276" s="102" t="s">
        <v>296</v>
      </c>
      <c r="E11276" s="102" t="s">
        <v>275</v>
      </c>
      <c r="F11276" s="102" t="s">
        <v>18631</v>
      </c>
      <c r="H11276" s="102">
        <v>45598</v>
      </c>
      <c r="I11276" s="102" t="s">
        <v>292</v>
      </c>
      <c r="J11276" s="102" t="s">
        <v>291</v>
      </c>
      <c r="K11276" s="102" t="s">
        <v>1</v>
      </c>
      <c r="L11276" s="102" t="s">
        <v>290</v>
      </c>
      <c r="M11276" s="102" t="s">
        <v>1074</v>
      </c>
      <c r="N11276" s="102">
        <v>6</v>
      </c>
      <c r="O11276" s="102" t="s">
        <v>1075</v>
      </c>
    </row>
    <row r="11277" spans="1:15" x14ac:dyDescent="0.25">
      <c r="A11277" s="102" t="s">
        <v>18632</v>
      </c>
      <c r="B11277" s="103" t="s">
        <v>18633</v>
      </c>
      <c r="C11277" s="103" t="s">
        <v>2655</v>
      </c>
      <c r="D11277" s="102" t="s">
        <v>296</v>
      </c>
      <c r="E11277" s="102" t="s">
        <v>275</v>
      </c>
      <c r="F11277" s="102" t="s">
        <v>18634</v>
      </c>
      <c r="H11277" s="102">
        <v>45598</v>
      </c>
      <c r="I11277" s="102" t="s">
        <v>292</v>
      </c>
      <c r="J11277" s="102" t="s">
        <v>291</v>
      </c>
      <c r="K11277" s="102" t="s">
        <v>1</v>
      </c>
      <c r="L11277" s="102" t="s">
        <v>290</v>
      </c>
      <c r="M11277" s="102" t="s">
        <v>1074</v>
      </c>
      <c r="N11277" s="102">
        <v>6</v>
      </c>
      <c r="O11277" s="102" t="s">
        <v>1075</v>
      </c>
    </row>
    <row r="11278" spans="1:15" x14ac:dyDescent="0.25">
      <c r="A11278" s="102" t="s">
        <v>18632</v>
      </c>
      <c r="B11278" s="103" t="s">
        <v>1700</v>
      </c>
      <c r="C11278" s="103" t="s">
        <v>2655</v>
      </c>
      <c r="D11278" s="102" t="s">
        <v>296</v>
      </c>
      <c r="E11278" s="102" t="s">
        <v>275</v>
      </c>
      <c r="F11278" s="102" t="s">
        <v>18635</v>
      </c>
      <c r="H11278" s="102">
        <v>45598</v>
      </c>
      <c r="I11278" s="102" t="s">
        <v>292</v>
      </c>
      <c r="J11278" s="102" t="s">
        <v>291</v>
      </c>
      <c r="K11278" s="102" t="s">
        <v>1</v>
      </c>
      <c r="L11278" s="102" t="s">
        <v>290</v>
      </c>
      <c r="M11278" s="102" t="s">
        <v>1074</v>
      </c>
      <c r="N11278" s="102">
        <v>6</v>
      </c>
      <c r="O11278" s="102" t="s">
        <v>1075</v>
      </c>
    </row>
    <row r="11279" spans="1:15" x14ac:dyDescent="0.25">
      <c r="A11279" s="102" t="s">
        <v>18632</v>
      </c>
      <c r="B11279" s="103" t="s">
        <v>18636</v>
      </c>
      <c r="C11279" s="103" t="s">
        <v>2655</v>
      </c>
      <c r="D11279" s="102" t="s">
        <v>296</v>
      </c>
      <c r="E11279" s="102" t="s">
        <v>275</v>
      </c>
      <c r="F11279" s="102" t="s">
        <v>18637</v>
      </c>
      <c r="H11279" s="102">
        <v>45598</v>
      </c>
      <c r="I11279" s="102" t="s">
        <v>292</v>
      </c>
      <c r="J11279" s="102" t="s">
        <v>291</v>
      </c>
      <c r="K11279" s="102" t="s">
        <v>1</v>
      </c>
      <c r="L11279" s="102" t="s">
        <v>290</v>
      </c>
      <c r="M11279" s="102" t="s">
        <v>1074</v>
      </c>
      <c r="N11279" s="102">
        <v>6</v>
      </c>
      <c r="O11279" s="102" t="s">
        <v>1075</v>
      </c>
    </row>
    <row r="11280" spans="1:15" x14ac:dyDescent="0.25">
      <c r="A11280" s="102" t="s">
        <v>9241</v>
      </c>
      <c r="B11280" s="103" t="s">
        <v>12950</v>
      </c>
      <c r="C11280" s="103" t="s">
        <v>1118</v>
      </c>
      <c r="D11280" s="102" t="s">
        <v>2881</v>
      </c>
      <c r="E11280" s="102" t="s">
        <v>275</v>
      </c>
      <c r="F11280" s="102" t="s">
        <v>18638</v>
      </c>
      <c r="G11280" s="102" t="s">
        <v>18639</v>
      </c>
      <c r="H11280" s="102">
        <v>45598</v>
      </c>
      <c r="I11280" s="102" t="s">
        <v>292</v>
      </c>
      <c r="J11280" s="102" t="s">
        <v>291</v>
      </c>
      <c r="K11280" s="102" t="s">
        <v>1</v>
      </c>
      <c r="L11280" s="102" t="s">
        <v>290</v>
      </c>
      <c r="M11280" s="102" t="s">
        <v>1074</v>
      </c>
      <c r="N11280" s="102">
        <v>6</v>
      </c>
      <c r="O11280" s="102" t="s">
        <v>1075</v>
      </c>
    </row>
    <row r="11281" spans="1:15" x14ac:dyDescent="0.25">
      <c r="A11281" s="102" t="s">
        <v>4500</v>
      </c>
      <c r="B11281" s="103" t="s">
        <v>14799</v>
      </c>
      <c r="C11281" s="103" t="s">
        <v>1118</v>
      </c>
      <c r="D11281" s="102" t="s">
        <v>2881</v>
      </c>
      <c r="E11281" s="102" t="s">
        <v>275</v>
      </c>
      <c r="F11281" s="102" t="s">
        <v>18640</v>
      </c>
      <c r="G11281" s="102" t="s">
        <v>18641</v>
      </c>
      <c r="H11281" s="102">
        <v>45598</v>
      </c>
      <c r="I11281" s="102" t="s">
        <v>292</v>
      </c>
      <c r="J11281" s="102" t="s">
        <v>291</v>
      </c>
      <c r="K11281" s="102" t="s">
        <v>1</v>
      </c>
      <c r="L11281" s="102" t="s">
        <v>290</v>
      </c>
      <c r="M11281" s="102" t="s">
        <v>1074</v>
      </c>
      <c r="N11281" s="102">
        <v>6</v>
      </c>
      <c r="O11281" s="102" t="s">
        <v>1075</v>
      </c>
    </row>
    <row r="11282" spans="1:15" x14ac:dyDescent="0.25">
      <c r="A11282" s="102" t="s">
        <v>18642</v>
      </c>
      <c r="B11282" s="103" t="s">
        <v>18643</v>
      </c>
      <c r="C11282" s="103" t="s">
        <v>1118</v>
      </c>
      <c r="D11282" s="102" t="s">
        <v>2881</v>
      </c>
      <c r="E11282" s="102" t="s">
        <v>17150</v>
      </c>
      <c r="G11282" s="102" t="s">
        <v>18644</v>
      </c>
      <c r="H11282" s="102">
        <v>45598</v>
      </c>
      <c r="I11282" s="102" t="s">
        <v>292</v>
      </c>
      <c r="J11282" s="102" t="s">
        <v>291</v>
      </c>
      <c r="K11282" s="102" t="s">
        <v>1</v>
      </c>
      <c r="L11282" s="102" t="s">
        <v>290</v>
      </c>
      <c r="M11282" s="102" t="s">
        <v>1074</v>
      </c>
      <c r="N11282" s="102">
        <v>6</v>
      </c>
      <c r="O11282" s="102" t="s">
        <v>1075</v>
      </c>
    </row>
    <row r="11283" spans="1:15" x14ac:dyDescent="0.25">
      <c r="A11283" s="102" t="s">
        <v>18645</v>
      </c>
      <c r="B11283" s="103" t="s">
        <v>18646</v>
      </c>
      <c r="C11283" s="103" t="s">
        <v>2526</v>
      </c>
      <c r="D11283" s="102" t="s">
        <v>296</v>
      </c>
      <c r="E11283" s="102" t="s">
        <v>275</v>
      </c>
      <c r="F11283" s="102" t="s">
        <v>18647</v>
      </c>
      <c r="H11283" s="102">
        <v>45598</v>
      </c>
      <c r="I11283" s="102" t="s">
        <v>292</v>
      </c>
      <c r="J11283" s="102" t="s">
        <v>291</v>
      </c>
      <c r="K11283" s="102" t="s">
        <v>1</v>
      </c>
      <c r="L11283" s="102" t="s">
        <v>290</v>
      </c>
      <c r="M11283" s="102" t="s">
        <v>1074</v>
      </c>
      <c r="N11283" s="102">
        <v>6</v>
      </c>
      <c r="O11283" s="102" t="s">
        <v>1075</v>
      </c>
    </row>
    <row r="11284" spans="1:15" x14ac:dyDescent="0.25">
      <c r="A11284" s="102" t="s">
        <v>6894</v>
      </c>
      <c r="B11284" s="103" t="s">
        <v>1197</v>
      </c>
      <c r="C11284" s="103" t="s">
        <v>1077</v>
      </c>
      <c r="D11284" s="102" t="s">
        <v>247</v>
      </c>
      <c r="E11284" s="102" t="s">
        <v>275</v>
      </c>
      <c r="F11284" s="102" t="s">
        <v>18648</v>
      </c>
      <c r="G11284" s="102" t="s">
        <v>16729</v>
      </c>
      <c r="H11284" s="102">
        <v>45598</v>
      </c>
      <c r="I11284" s="102" t="s">
        <v>292</v>
      </c>
      <c r="J11284" s="102" t="s">
        <v>291</v>
      </c>
      <c r="K11284" s="102" t="s">
        <v>1</v>
      </c>
      <c r="L11284" s="102" t="s">
        <v>290</v>
      </c>
      <c r="M11284" s="102" t="s">
        <v>1074</v>
      </c>
      <c r="N11284" s="102">
        <v>6</v>
      </c>
      <c r="O11284" s="102" t="s">
        <v>1075</v>
      </c>
    </row>
    <row r="11285" spans="1:15" x14ac:dyDescent="0.25">
      <c r="A11285" s="102" t="s">
        <v>1210</v>
      </c>
      <c r="B11285" s="103" t="s">
        <v>14091</v>
      </c>
      <c r="C11285" s="103" t="s">
        <v>1118</v>
      </c>
      <c r="D11285" s="102" t="s">
        <v>2881</v>
      </c>
      <c r="E11285" s="102" t="s">
        <v>275</v>
      </c>
      <c r="F11285" s="102" t="s">
        <v>18649</v>
      </c>
      <c r="G11285" s="102" t="s">
        <v>18650</v>
      </c>
      <c r="H11285" s="102">
        <v>45598</v>
      </c>
      <c r="I11285" s="102" t="s">
        <v>292</v>
      </c>
      <c r="J11285" s="102" t="s">
        <v>291</v>
      </c>
      <c r="K11285" s="102" t="s">
        <v>1</v>
      </c>
      <c r="L11285" s="102" t="s">
        <v>290</v>
      </c>
      <c r="M11285" s="102" t="s">
        <v>1074</v>
      </c>
      <c r="N11285" s="102">
        <v>6</v>
      </c>
      <c r="O11285" s="102" t="s">
        <v>1075</v>
      </c>
    </row>
    <row r="11286" spans="1:15" x14ac:dyDescent="0.25">
      <c r="A11286" s="102" t="s">
        <v>18651</v>
      </c>
      <c r="B11286" s="103" t="s">
        <v>18652</v>
      </c>
      <c r="C11286" s="103" t="s">
        <v>1118</v>
      </c>
      <c r="D11286" s="102" t="s">
        <v>2881</v>
      </c>
      <c r="E11286" s="102" t="s">
        <v>275</v>
      </c>
      <c r="F11286" s="102" t="s">
        <v>18653</v>
      </c>
      <c r="G11286" s="102" t="s">
        <v>18654</v>
      </c>
      <c r="H11286" s="102">
        <v>45598</v>
      </c>
      <c r="I11286" s="102" t="s">
        <v>292</v>
      </c>
      <c r="J11286" s="102" t="s">
        <v>291</v>
      </c>
      <c r="K11286" s="102" t="s">
        <v>1</v>
      </c>
      <c r="L11286" s="102" t="s">
        <v>290</v>
      </c>
      <c r="M11286" s="102" t="s">
        <v>1074</v>
      </c>
      <c r="N11286" s="102">
        <v>6</v>
      </c>
      <c r="O11286" s="102" t="s">
        <v>1075</v>
      </c>
    </row>
    <row r="11287" spans="1:15" x14ac:dyDescent="0.25">
      <c r="A11287" s="102" t="s">
        <v>13924</v>
      </c>
      <c r="B11287" s="103" t="s">
        <v>5547</v>
      </c>
      <c r="C11287" s="103" t="s">
        <v>1077</v>
      </c>
      <c r="D11287" s="102" t="s">
        <v>247</v>
      </c>
      <c r="E11287" s="102" t="s">
        <v>275</v>
      </c>
      <c r="F11287" s="102" t="s">
        <v>18655</v>
      </c>
      <c r="G11287" s="102" t="s">
        <v>16729</v>
      </c>
      <c r="H11287" s="102">
        <v>45598</v>
      </c>
      <c r="I11287" s="102" t="s">
        <v>292</v>
      </c>
      <c r="J11287" s="102" t="s">
        <v>291</v>
      </c>
      <c r="K11287" s="102" t="s">
        <v>1</v>
      </c>
      <c r="L11287" s="102" t="s">
        <v>290</v>
      </c>
      <c r="M11287" s="102" t="s">
        <v>1074</v>
      </c>
      <c r="N11287" s="102">
        <v>6</v>
      </c>
      <c r="O11287" s="102" t="s">
        <v>1075</v>
      </c>
    </row>
    <row r="11288" spans="1:15" x14ac:dyDescent="0.25">
      <c r="A11288" s="102" t="s">
        <v>18656</v>
      </c>
      <c r="B11288" s="103" t="s">
        <v>18657</v>
      </c>
      <c r="C11288" s="103" t="s">
        <v>1118</v>
      </c>
      <c r="D11288" s="102" t="s">
        <v>2881</v>
      </c>
      <c r="E11288" s="102" t="s">
        <v>275</v>
      </c>
      <c r="F11288" s="102" t="s">
        <v>18658</v>
      </c>
      <c r="G11288" s="102" t="s">
        <v>18659</v>
      </c>
      <c r="H11288" s="102">
        <v>45598</v>
      </c>
      <c r="I11288" s="102" t="s">
        <v>292</v>
      </c>
      <c r="J11288" s="102" t="s">
        <v>291</v>
      </c>
      <c r="K11288" s="102" t="s">
        <v>1</v>
      </c>
      <c r="L11288" s="102" t="s">
        <v>290</v>
      </c>
      <c r="M11288" s="102" t="s">
        <v>1074</v>
      </c>
      <c r="N11288" s="102">
        <v>6</v>
      </c>
      <c r="O11288" s="102" t="s">
        <v>1075</v>
      </c>
    </row>
    <row r="11289" spans="1:15" x14ac:dyDescent="0.25">
      <c r="A11289" s="102" t="s">
        <v>18660</v>
      </c>
      <c r="B11289" s="103" t="s">
        <v>14708</v>
      </c>
      <c r="C11289" s="103" t="s">
        <v>1360</v>
      </c>
      <c r="D11289" s="102" t="s">
        <v>2881</v>
      </c>
      <c r="E11289" s="102" t="s">
        <v>275</v>
      </c>
      <c r="F11289" s="102" t="s">
        <v>18661</v>
      </c>
      <c r="G11289" s="102" t="s">
        <v>18662</v>
      </c>
      <c r="H11289" s="102">
        <v>45598</v>
      </c>
      <c r="I11289" s="102" t="s">
        <v>292</v>
      </c>
      <c r="J11289" s="102" t="s">
        <v>291</v>
      </c>
      <c r="K11289" s="102" t="s">
        <v>1</v>
      </c>
      <c r="L11289" s="102" t="s">
        <v>290</v>
      </c>
      <c r="M11289" s="102" t="s">
        <v>1074</v>
      </c>
      <c r="N11289" s="102">
        <v>6</v>
      </c>
      <c r="O11289" s="102" t="s">
        <v>1075</v>
      </c>
    </row>
    <row r="11290" spans="1:15" x14ac:dyDescent="0.25">
      <c r="A11290" s="102" t="s">
        <v>18660</v>
      </c>
      <c r="B11290" s="103" t="s">
        <v>5589</v>
      </c>
      <c r="C11290" s="103" t="s">
        <v>1360</v>
      </c>
      <c r="D11290" s="102" t="s">
        <v>2881</v>
      </c>
      <c r="E11290" s="102" t="s">
        <v>275</v>
      </c>
      <c r="F11290" s="102" t="s">
        <v>18663</v>
      </c>
      <c r="G11290" s="102" t="s">
        <v>18664</v>
      </c>
      <c r="H11290" s="102">
        <v>45598</v>
      </c>
      <c r="I11290" s="102" t="s">
        <v>292</v>
      </c>
      <c r="J11290" s="102" t="s">
        <v>291</v>
      </c>
      <c r="K11290" s="102" t="s">
        <v>1</v>
      </c>
      <c r="L11290" s="102" t="s">
        <v>290</v>
      </c>
      <c r="M11290" s="102" t="s">
        <v>1074</v>
      </c>
      <c r="N11290" s="102">
        <v>6</v>
      </c>
      <c r="O11290" s="102" t="s">
        <v>1075</v>
      </c>
    </row>
    <row r="11291" spans="1:15" x14ac:dyDescent="0.25">
      <c r="A11291" s="102" t="s">
        <v>18665</v>
      </c>
      <c r="B11291" s="103" t="s">
        <v>18666</v>
      </c>
      <c r="C11291" s="103" t="s">
        <v>2526</v>
      </c>
      <c r="D11291" s="102" t="s">
        <v>296</v>
      </c>
      <c r="E11291" s="102" t="s">
        <v>275</v>
      </c>
      <c r="F11291" s="102" t="s">
        <v>18667</v>
      </c>
      <c r="H11291" s="102">
        <v>45598</v>
      </c>
      <c r="I11291" s="102" t="s">
        <v>292</v>
      </c>
      <c r="J11291" s="102" t="s">
        <v>291</v>
      </c>
      <c r="K11291" s="102" t="s">
        <v>1</v>
      </c>
      <c r="L11291" s="102" t="s">
        <v>290</v>
      </c>
      <c r="M11291" s="102" t="s">
        <v>1074</v>
      </c>
      <c r="N11291" s="102">
        <v>6</v>
      </c>
      <c r="O11291" s="102" t="s">
        <v>1075</v>
      </c>
    </row>
    <row r="11292" spans="1:15" x14ac:dyDescent="0.25">
      <c r="A11292" s="102" t="s">
        <v>18668</v>
      </c>
      <c r="B11292" s="103" t="s">
        <v>1997</v>
      </c>
      <c r="C11292" s="103" t="s">
        <v>1225</v>
      </c>
      <c r="D11292" s="102" t="s">
        <v>247</v>
      </c>
      <c r="E11292" s="102" t="s">
        <v>275</v>
      </c>
      <c r="F11292" s="102" t="s">
        <v>18669</v>
      </c>
      <c r="G11292" s="102" t="s">
        <v>16729</v>
      </c>
      <c r="H11292" s="102">
        <v>45598</v>
      </c>
      <c r="I11292" s="102" t="s">
        <v>292</v>
      </c>
      <c r="J11292" s="102" t="s">
        <v>291</v>
      </c>
      <c r="K11292" s="102" t="s">
        <v>1</v>
      </c>
      <c r="L11292" s="102" t="s">
        <v>290</v>
      </c>
      <c r="M11292" s="102" t="s">
        <v>1074</v>
      </c>
      <c r="N11292" s="102">
        <v>6</v>
      </c>
      <c r="O11292" s="102" t="s">
        <v>1075</v>
      </c>
    </row>
    <row r="11293" spans="1:15" x14ac:dyDescent="0.25">
      <c r="A11293" s="102" t="s">
        <v>9772</v>
      </c>
      <c r="B11293" s="103" t="s">
        <v>18670</v>
      </c>
      <c r="C11293" s="103" t="s">
        <v>1360</v>
      </c>
      <c r="D11293" s="102" t="s">
        <v>2881</v>
      </c>
      <c r="E11293" s="102" t="s">
        <v>275</v>
      </c>
      <c r="F11293" s="102" t="s">
        <v>18671</v>
      </c>
      <c r="G11293" s="102" t="s">
        <v>18672</v>
      </c>
      <c r="H11293" s="102">
        <v>45598</v>
      </c>
      <c r="I11293" s="102" t="s">
        <v>292</v>
      </c>
      <c r="J11293" s="102" t="s">
        <v>291</v>
      </c>
      <c r="K11293" s="102" t="s">
        <v>1</v>
      </c>
      <c r="L11293" s="102" t="s">
        <v>290</v>
      </c>
      <c r="M11293" s="102" t="s">
        <v>1074</v>
      </c>
      <c r="N11293" s="102">
        <v>6</v>
      </c>
      <c r="O11293" s="102" t="s">
        <v>1075</v>
      </c>
    </row>
    <row r="11294" spans="1:15" x14ac:dyDescent="0.25">
      <c r="A11294" s="102" t="s">
        <v>18673</v>
      </c>
      <c r="B11294" s="103" t="s">
        <v>14607</v>
      </c>
      <c r="C11294" s="103" t="s">
        <v>1118</v>
      </c>
      <c r="D11294" s="102" t="s">
        <v>2881</v>
      </c>
      <c r="E11294" s="102" t="s">
        <v>275</v>
      </c>
      <c r="F11294" s="102" t="s">
        <v>18674</v>
      </c>
      <c r="G11294" s="102" t="s">
        <v>18675</v>
      </c>
      <c r="H11294" s="102">
        <v>45598</v>
      </c>
      <c r="I11294" s="102" t="s">
        <v>292</v>
      </c>
      <c r="J11294" s="102" t="s">
        <v>291</v>
      </c>
      <c r="K11294" s="102" t="s">
        <v>1</v>
      </c>
      <c r="L11294" s="102" t="s">
        <v>290</v>
      </c>
      <c r="M11294" s="102" t="s">
        <v>1074</v>
      </c>
      <c r="N11294" s="102">
        <v>6</v>
      </c>
      <c r="O11294" s="102" t="s">
        <v>1075</v>
      </c>
    </row>
    <row r="11295" spans="1:15" x14ac:dyDescent="0.25">
      <c r="A11295" s="102" t="s">
        <v>18676</v>
      </c>
      <c r="B11295" s="103" t="s">
        <v>18677</v>
      </c>
      <c r="C11295" s="103" t="s">
        <v>1360</v>
      </c>
      <c r="D11295" s="102" t="s">
        <v>2881</v>
      </c>
      <c r="E11295" s="102" t="s">
        <v>275</v>
      </c>
      <c r="F11295" s="102" t="s">
        <v>18678</v>
      </c>
      <c r="G11295" s="102" t="s">
        <v>18679</v>
      </c>
      <c r="H11295" s="102">
        <v>45598</v>
      </c>
      <c r="I11295" s="102" t="s">
        <v>292</v>
      </c>
      <c r="J11295" s="102" t="s">
        <v>291</v>
      </c>
      <c r="K11295" s="102" t="s">
        <v>1</v>
      </c>
      <c r="L11295" s="102" t="s">
        <v>290</v>
      </c>
      <c r="M11295" s="102" t="s">
        <v>1074</v>
      </c>
      <c r="N11295" s="102">
        <v>6</v>
      </c>
      <c r="O11295" s="102" t="s">
        <v>1075</v>
      </c>
    </row>
    <row r="11296" spans="1:15" x14ac:dyDescent="0.25">
      <c r="A11296" s="102" t="s">
        <v>18676</v>
      </c>
      <c r="B11296" s="103" t="s">
        <v>5209</v>
      </c>
      <c r="C11296" s="103" t="s">
        <v>1082</v>
      </c>
      <c r="D11296" s="102" t="s">
        <v>2881</v>
      </c>
      <c r="E11296" s="102" t="s">
        <v>275</v>
      </c>
      <c r="F11296" s="102" t="s">
        <v>18680</v>
      </c>
      <c r="G11296" s="102" t="s">
        <v>18681</v>
      </c>
      <c r="H11296" s="102">
        <v>45598</v>
      </c>
      <c r="I11296" s="102" t="s">
        <v>292</v>
      </c>
      <c r="J11296" s="102" t="s">
        <v>291</v>
      </c>
      <c r="K11296" s="102" t="s">
        <v>1</v>
      </c>
      <c r="L11296" s="102" t="s">
        <v>290</v>
      </c>
      <c r="M11296" s="102" t="s">
        <v>1082</v>
      </c>
      <c r="N11296" s="102">
        <v>6</v>
      </c>
      <c r="O11296" s="102" t="s">
        <v>1075</v>
      </c>
    </row>
    <row r="11297" spans="1:15" x14ac:dyDescent="0.25">
      <c r="A11297" s="102" t="s">
        <v>4010</v>
      </c>
      <c r="B11297" s="103" t="s">
        <v>18682</v>
      </c>
      <c r="C11297" s="103" t="s">
        <v>1077</v>
      </c>
      <c r="D11297" s="102" t="s">
        <v>247</v>
      </c>
      <c r="E11297" s="102" t="s">
        <v>275</v>
      </c>
      <c r="F11297" s="102" t="s">
        <v>18683</v>
      </c>
      <c r="G11297" s="102" t="s">
        <v>16729</v>
      </c>
      <c r="H11297" s="102">
        <v>45598</v>
      </c>
      <c r="I11297" s="102" t="s">
        <v>292</v>
      </c>
      <c r="J11297" s="102" t="s">
        <v>291</v>
      </c>
      <c r="K11297" s="102" t="s">
        <v>1</v>
      </c>
      <c r="L11297" s="102" t="s">
        <v>290</v>
      </c>
      <c r="M11297" s="102" t="s">
        <v>1074</v>
      </c>
      <c r="N11297" s="102">
        <v>6</v>
      </c>
      <c r="O11297" s="102" t="s">
        <v>1075</v>
      </c>
    </row>
    <row r="11298" spans="1:15" x14ac:dyDescent="0.25">
      <c r="A11298" s="102" t="s">
        <v>4010</v>
      </c>
      <c r="B11298" s="103" t="s">
        <v>1233</v>
      </c>
      <c r="C11298" s="103" t="s">
        <v>1077</v>
      </c>
      <c r="D11298" s="102" t="s">
        <v>247</v>
      </c>
      <c r="E11298" s="102" t="s">
        <v>275</v>
      </c>
      <c r="F11298" s="102" t="s">
        <v>18684</v>
      </c>
      <c r="G11298" s="102" t="s">
        <v>16729</v>
      </c>
      <c r="H11298" s="102">
        <v>45598</v>
      </c>
      <c r="I11298" s="102" t="s">
        <v>292</v>
      </c>
      <c r="J11298" s="102" t="s">
        <v>291</v>
      </c>
      <c r="K11298" s="102" t="s">
        <v>1</v>
      </c>
      <c r="L11298" s="102" t="s">
        <v>290</v>
      </c>
      <c r="M11298" s="102" t="s">
        <v>1074</v>
      </c>
      <c r="N11298" s="102">
        <v>6</v>
      </c>
      <c r="O11298" s="102" t="s">
        <v>1075</v>
      </c>
    </row>
    <row r="11299" spans="1:15" x14ac:dyDescent="0.25">
      <c r="A11299" s="102" t="s">
        <v>4010</v>
      </c>
      <c r="B11299" s="103" t="s">
        <v>3066</v>
      </c>
      <c r="C11299" s="103" t="s">
        <v>1081</v>
      </c>
      <c r="D11299" s="102" t="s">
        <v>247</v>
      </c>
      <c r="E11299" s="102" t="s">
        <v>275</v>
      </c>
      <c r="F11299" s="102" t="s">
        <v>18685</v>
      </c>
      <c r="G11299" s="102" t="s">
        <v>16729</v>
      </c>
      <c r="H11299" s="102">
        <v>45598</v>
      </c>
      <c r="I11299" s="102" t="s">
        <v>292</v>
      </c>
      <c r="J11299" s="102" t="s">
        <v>291</v>
      </c>
      <c r="K11299" s="102" t="s">
        <v>1</v>
      </c>
      <c r="L11299" s="102" t="s">
        <v>290</v>
      </c>
      <c r="M11299" s="102" t="s">
        <v>1082</v>
      </c>
      <c r="N11299" s="102">
        <v>6</v>
      </c>
      <c r="O11299" s="102" t="s">
        <v>1075</v>
      </c>
    </row>
    <row r="11300" spans="1:15" x14ac:dyDescent="0.25">
      <c r="A11300" s="102" t="s">
        <v>18686</v>
      </c>
      <c r="B11300" s="103" t="s">
        <v>3797</v>
      </c>
      <c r="C11300" s="103" t="s">
        <v>1225</v>
      </c>
      <c r="D11300" s="102" t="s">
        <v>281</v>
      </c>
      <c r="E11300" s="102" t="s">
        <v>275</v>
      </c>
      <c r="F11300" s="102" t="s">
        <v>18687</v>
      </c>
      <c r="H11300" s="102">
        <v>45598</v>
      </c>
      <c r="I11300" s="102" t="s">
        <v>292</v>
      </c>
      <c r="J11300" s="102" t="s">
        <v>291</v>
      </c>
      <c r="K11300" s="102" t="s">
        <v>1</v>
      </c>
      <c r="L11300" s="102" t="s">
        <v>290</v>
      </c>
      <c r="M11300" s="102" t="s">
        <v>1074</v>
      </c>
      <c r="N11300" s="102">
        <v>6</v>
      </c>
      <c r="O11300" s="102" t="s">
        <v>1075</v>
      </c>
    </row>
    <row r="11301" spans="1:15" x14ac:dyDescent="0.25">
      <c r="A11301" s="102" t="s">
        <v>2720</v>
      </c>
      <c r="B11301" s="103" t="s">
        <v>5258</v>
      </c>
      <c r="C11301" s="103" t="s">
        <v>1118</v>
      </c>
      <c r="D11301" s="102" t="s">
        <v>2881</v>
      </c>
      <c r="E11301" s="102" t="s">
        <v>275</v>
      </c>
      <c r="F11301" s="102" t="s">
        <v>18688</v>
      </c>
      <c r="G11301" s="102" t="s">
        <v>18689</v>
      </c>
      <c r="H11301" s="102">
        <v>45598</v>
      </c>
      <c r="I11301" s="102" t="s">
        <v>292</v>
      </c>
      <c r="J11301" s="102" t="s">
        <v>291</v>
      </c>
      <c r="K11301" s="102" t="s">
        <v>1</v>
      </c>
      <c r="L11301" s="102" t="s">
        <v>290</v>
      </c>
      <c r="M11301" s="102" t="s">
        <v>1074</v>
      </c>
      <c r="N11301" s="102">
        <v>6</v>
      </c>
      <c r="O11301" s="102" t="s">
        <v>1075</v>
      </c>
    </row>
    <row r="11302" spans="1:15" x14ac:dyDescent="0.25">
      <c r="A11302" s="102" t="s">
        <v>18690</v>
      </c>
      <c r="B11302" s="103" t="s">
        <v>14153</v>
      </c>
      <c r="C11302" s="103" t="s">
        <v>274</v>
      </c>
      <c r="D11302" s="102" t="s">
        <v>2881</v>
      </c>
      <c r="E11302" s="102" t="s">
        <v>275</v>
      </c>
      <c r="F11302" s="102" t="s">
        <v>18691</v>
      </c>
      <c r="G11302" s="102" t="s">
        <v>18692</v>
      </c>
      <c r="H11302" s="102">
        <v>45598</v>
      </c>
      <c r="I11302" s="102" t="s">
        <v>292</v>
      </c>
      <c r="J11302" s="102" t="s">
        <v>291</v>
      </c>
      <c r="K11302" s="102" t="s">
        <v>1</v>
      </c>
      <c r="L11302" s="102" t="s">
        <v>290</v>
      </c>
      <c r="M11302" s="102" t="s">
        <v>1074</v>
      </c>
      <c r="N11302" s="102">
        <v>6</v>
      </c>
      <c r="O11302" s="102" t="s">
        <v>1075</v>
      </c>
    </row>
    <row r="11303" spans="1:15" x14ac:dyDescent="0.25">
      <c r="A11303" s="102" t="s">
        <v>18693</v>
      </c>
      <c r="B11303" s="103" t="s">
        <v>9143</v>
      </c>
      <c r="C11303" s="103" t="s">
        <v>2526</v>
      </c>
      <c r="D11303" s="102" t="s">
        <v>296</v>
      </c>
      <c r="E11303" s="102" t="s">
        <v>275</v>
      </c>
      <c r="F11303" s="102" t="s">
        <v>18694</v>
      </c>
      <c r="H11303" s="102">
        <v>45598</v>
      </c>
      <c r="I11303" s="102" t="s">
        <v>292</v>
      </c>
      <c r="J11303" s="102" t="s">
        <v>291</v>
      </c>
      <c r="K11303" s="102" t="s">
        <v>1</v>
      </c>
      <c r="L11303" s="102" t="s">
        <v>290</v>
      </c>
      <c r="M11303" s="102" t="s">
        <v>1074</v>
      </c>
      <c r="N11303" s="102">
        <v>6</v>
      </c>
      <c r="O11303" s="102" t="s">
        <v>1075</v>
      </c>
    </row>
    <row r="11304" spans="1:15" x14ac:dyDescent="0.25">
      <c r="A11304" s="102" t="s">
        <v>5041</v>
      </c>
      <c r="B11304" s="103" t="s">
        <v>14072</v>
      </c>
      <c r="C11304" s="103" t="s">
        <v>1360</v>
      </c>
      <c r="D11304" s="102" t="s">
        <v>2881</v>
      </c>
      <c r="E11304" s="102" t="s">
        <v>275</v>
      </c>
      <c r="F11304" s="102" t="s">
        <v>18695</v>
      </c>
      <c r="G11304" s="102" t="s">
        <v>18696</v>
      </c>
      <c r="H11304" s="102">
        <v>45598</v>
      </c>
      <c r="I11304" s="102" t="s">
        <v>292</v>
      </c>
      <c r="J11304" s="102" t="s">
        <v>291</v>
      </c>
      <c r="K11304" s="102" t="s">
        <v>1</v>
      </c>
      <c r="L11304" s="102" t="s">
        <v>290</v>
      </c>
      <c r="M11304" s="102" t="s">
        <v>1074</v>
      </c>
      <c r="N11304" s="102">
        <v>6</v>
      </c>
      <c r="O11304" s="102" t="s">
        <v>1075</v>
      </c>
    </row>
    <row r="11305" spans="1:15" x14ac:dyDescent="0.25">
      <c r="A11305" s="102" t="s">
        <v>18697</v>
      </c>
      <c r="B11305" s="103" t="s">
        <v>1189</v>
      </c>
      <c r="C11305" s="103" t="s">
        <v>2655</v>
      </c>
      <c r="D11305" s="102" t="s">
        <v>296</v>
      </c>
      <c r="E11305" s="102" t="s">
        <v>275</v>
      </c>
      <c r="F11305" s="102" t="s">
        <v>18698</v>
      </c>
      <c r="H11305" s="102">
        <v>45598</v>
      </c>
      <c r="I11305" s="102" t="s">
        <v>292</v>
      </c>
      <c r="J11305" s="102" t="s">
        <v>291</v>
      </c>
      <c r="K11305" s="102" t="s">
        <v>1</v>
      </c>
      <c r="L11305" s="102" t="s">
        <v>290</v>
      </c>
      <c r="M11305" s="102" t="s">
        <v>1074</v>
      </c>
      <c r="N11305" s="102">
        <v>6</v>
      </c>
      <c r="O11305" s="102" t="s">
        <v>1075</v>
      </c>
    </row>
    <row r="11306" spans="1:15" x14ac:dyDescent="0.25">
      <c r="A11306" s="102" t="s">
        <v>18699</v>
      </c>
      <c r="B11306" s="103" t="s">
        <v>18700</v>
      </c>
      <c r="C11306" s="103" t="s">
        <v>2655</v>
      </c>
      <c r="D11306" s="102" t="s">
        <v>296</v>
      </c>
      <c r="E11306" s="102" t="s">
        <v>275</v>
      </c>
      <c r="F11306" s="102" t="s">
        <v>18701</v>
      </c>
      <c r="H11306" s="102">
        <v>45598</v>
      </c>
      <c r="I11306" s="102" t="s">
        <v>292</v>
      </c>
      <c r="J11306" s="102" t="s">
        <v>291</v>
      </c>
      <c r="K11306" s="102" t="s">
        <v>1</v>
      </c>
      <c r="L11306" s="102" t="s">
        <v>290</v>
      </c>
      <c r="M11306" s="102" t="s">
        <v>1074</v>
      </c>
      <c r="N11306" s="102">
        <v>6</v>
      </c>
      <c r="O11306" s="102" t="s">
        <v>1075</v>
      </c>
    </row>
    <row r="11307" spans="1:15" x14ac:dyDescent="0.25">
      <c r="A11307" s="102" t="s">
        <v>18702</v>
      </c>
      <c r="B11307" s="103" t="s">
        <v>14568</v>
      </c>
      <c r="C11307" s="103" t="s">
        <v>2526</v>
      </c>
      <c r="D11307" s="102" t="s">
        <v>296</v>
      </c>
      <c r="E11307" s="102" t="s">
        <v>275</v>
      </c>
      <c r="F11307" s="102" t="s">
        <v>18703</v>
      </c>
      <c r="H11307" s="102">
        <v>45598</v>
      </c>
      <c r="I11307" s="102" t="s">
        <v>292</v>
      </c>
      <c r="J11307" s="102" t="s">
        <v>291</v>
      </c>
      <c r="K11307" s="102" t="s">
        <v>1</v>
      </c>
      <c r="L11307" s="102" t="s">
        <v>290</v>
      </c>
      <c r="M11307" s="102" t="s">
        <v>1074</v>
      </c>
      <c r="N11307" s="102">
        <v>6</v>
      </c>
      <c r="O11307" s="102" t="s">
        <v>1075</v>
      </c>
    </row>
    <row r="11308" spans="1:15" x14ac:dyDescent="0.25">
      <c r="A11308" s="102" t="s">
        <v>16632</v>
      </c>
      <c r="B11308" s="103" t="s">
        <v>15630</v>
      </c>
      <c r="C11308" s="103" t="s">
        <v>1118</v>
      </c>
      <c r="D11308" s="102" t="s">
        <v>2881</v>
      </c>
      <c r="E11308" s="102" t="s">
        <v>275</v>
      </c>
      <c r="F11308" s="102" t="s">
        <v>18704</v>
      </c>
      <c r="G11308" s="102" t="s">
        <v>18705</v>
      </c>
      <c r="H11308" s="102">
        <v>45598</v>
      </c>
      <c r="I11308" s="102" t="s">
        <v>292</v>
      </c>
      <c r="J11308" s="102" t="s">
        <v>291</v>
      </c>
      <c r="K11308" s="102" t="s">
        <v>1</v>
      </c>
      <c r="L11308" s="102" t="s">
        <v>290</v>
      </c>
      <c r="M11308" s="102" t="s">
        <v>1074</v>
      </c>
      <c r="N11308" s="102">
        <v>6</v>
      </c>
      <c r="O11308" s="102" t="s">
        <v>1075</v>
      </c>
    </row>
    <row r="11309" spans="1:15" x14ac:dyDescent="0.25">
      <c r="A11309" s="102" t="s">
        <v>11220</v>
      </c>
      <c r="B11309" s="103" t="s">
        <v>14234</v>
      </c>
      <c r="C11309" s="103" t="s">
        <v>1118</v>
      </c>
      <c r="D11309" s="102" t="s">
        <v>2881</v>
      </c>
      <c r="E11309" s="102" t="s">
        <v>275</v>
      </c>
      <c r="F11309" s="102" t="s">
        <v>18706</v>
      </c>
      <c r="G11309" s="102" t="s">
        <v>18707</v>
      </c>
      <c r="H11309" s="102">
        <v>45598</v>
      </c>
      <c r="I11309" s="102" t="s">
        <v>292</v>
      </c>
      <c r="J11309" s="102" t="s">
        <v>291</v>
      </c>
      <c r="K11309" s="102" t="s">
        <v>1</v>
      </c>
      <c r="L11309" s="102" t="s">
        <v>290</v>
      </c>
      <c r="M11309" s="102" t="s">
        <v>1074</v>
      </c>
      <c r="N11309" s="102">
        <v>6</v>
      </c>
      <c r="O11309" s="102" t="s">
        <v>1075</v>
      </c>
    </row>
    <row r="11310" spans="1:15" x14ac:dyDescent="0.25">
      <c r="A11310" s="102" t="s">
        <v>18708</v>
      </c>
      <c r="B11310" s="103" t="s">
        <v>13006</v>
      </c>
      <c r="C11310" s="103" t="s">
        <v>274</v>
      </c>
      <c r="D11310" s="102" t="s">
        <v>152</v>
      </c>
      <c r="E11310" s="102" t="s">
        <v>275</v>
      </c>
      <c r="F11310" s="102" t="s">
        <v>18709</v>
      </c>
      <c r="H11310" s="102">
        <v>45598</v>
      </c>
      <c r="I11310" s="102" t="s">
        <v>292</v>
      </c>
      <c r="J11310" s="102" t="s">
        <v>291</v>
      </c>
      <c r="K11310" s="102" t="s">
        <v>1</v>
      </c>
      <c r="L11310" s="102" t="s">
        <v>290</v>
      </c>
      <c r="M11310" s="102" t="s">
        <v>1074</v>
      </c>
      <c r="N11310" s="102">
        <v>6</v>
      </c>
      <c r="O11310" s="102" t="s">
        <v>1075</v>
      </c>
    </row>
    <row r="11311" spans="1:15" x14ac:dyDescent="0.25">
      <c r="A11311" s="102" t="s">
        <v>18710</v>
      </c>
      <c r="B11311" s="103" t="s">
        <v>14637</v>
      </c>
      <c r="C11311" s="103" t="s">
        <v>1360</v>
      </c>
      <c r="D11311" s="102" t="s">
        <v>2881</v>
      </c>
      <c r="E11311" s="102" t="s">
        <v>275</v>
      </c>
      <c r="F11311" s="102" t="s">
        <v>18711</v>
      </c>
      <c r="G11311" s="102" t="s">
        <v>18654</v>
      </c>
      <c r="H11311" s="102">
        <v>45598</v>
      </c>
      <c r="I11311" s="102" t="s">
        <v>292</v>
      </c>
      <c r="J11311" s="102" t="s">
        <v>291</v>
      </c>
      <c r="K11311" s="102" t="s">
        <v>1</v>
      </c>
      <c r="L11311" s="102" t="s">
        <v>290</v>
      </c>
      <c r="M11311" s="102" t="s">
        <v>1074</v>
      </c>
      <c r="N11311" s="102">
        <v>6</v>
      </c>
      <c r="O11311" s="102" t="s">
        <v>1075</v>
      </c>
    </row>
    <row r="11312" spans="1:15" x14ac:dyDescent="0.25">
      <c r="A11312" s="102" t="s">
        <v>18710</v>
      </c>
      <c r="B11312" s="103" t="s">
        <v>18712</v>
      </c>
      <c r="C11312" s="103" t="s">
        <v>1082</v>
      </c>
      <c r="D11312" s="102" t="s">
        <v>2881</v>
      </c>
      <c r="E11312" s="102" t="s">
        <v>275</v>
      </c>
      <c r="F11312" s="102" t="s">
        <v>18713</v>
      </c>
      <c r="G11312" s="102" t="s">
        <v>18654</v>
      </c>
      <c r="H11312" s="102">
        <v>45598</v>
      </c>
      <c r="I11312" s="102" t="s">
        <v>292</v>
      </c>
      <c r="J11312" s="102" t="s">
        <v>291</v>
      </c>
      <c r="K11312" s="102" t="s">
        <v>1</v>
      </c>
      <c r="L11312" s="102" t="s">
        <v>290</v>
      </c>
      <c r="M11312" s="102" t="s">
        <v>1082</v>
      </c>
      <c r="N11312" s="102">
        <v>6</v>
      </c>
      <c r="O11312" s="102" t="s">
        <v>1075</v>
      </c>
    </row>
    <row r="11313" spans="1:15" x14ac:dyDescent="0.25">
      <c r="A11313" s="102" t="s">
        <v>18714</v>
      </c>
      <c r="B11313" s="103" t="s">
        <v>14708</v>
      </c>
      <c r="C11313" s="103" t="s">
        <v>1360</v>
      </c>
      <c r="D11313" s="102" t="s">
        <v>2881</v>
      </c>
      <c r="E11313" s="102" t="s">
        <v>275</v>
      </c>
      <c r="F11313" s="102" t="s">
        <v>18715</v>
      </c>
      <c r="G11313" s="102" t="s">
        <v>18716</v>
      </c>
      <c r="H11313" s="102">
        <v>45598</v>
      </c>
      <c r="I11313" s="102" t="s">
        <v>292</v>
      </c>
      <c r="J11313" s="102" t="s">
        <v>291</v>
      </c>
      <c r="K11313" s="102" t="s">
        <v>1</v>
      </c>
      <c r="L11313" s="102" t="s">
        <v>290</v>
      </c>
      <c r="M11313" s="102" t="s">
        <v>1074</v>
      </c>
      <c r="N11313" s="102">
        <v>6</v>
      </c>
      <c r="O11313" s="102" t="s">
        <v>1075</v>
      </c>
    </row>
    <row r="11314" spans="1:15" x14ac:dyDescent="0.25">
      <c r="A11314" s="102" t="s">
        <v>18717</v>
      </c>
      <c r="B11314" s="103" t="s">
        <v>5382</v>
      </c>
      <c r="C11314" s="103" t="s">
        <v>1118</v>
      </c>
      <c r="D11314" s="102" t="s">
        <v>2881</v>
      </c>
      <c r="E11314" s="102" t="s">
        <v>275</v>
      </c>
      <c r="F11314" s="102" t="s">
        <v>18718</v>
      </c>
      <c r="G11314" s="102" t="s">
        <v>18719</v>
      </c>
      <c r="H11314" s="102">
        <v>45598</v>
      </c>
      <c r="I11314" s="102" t="s">
        <v>292</v>
      </c>
      <c r="J11314" s="102" t="s">
        <v>291</v>
      </c>
      <c r="K11314" s="102" t="s">
        <v>1</v>
      </c>
      <c r="L11314" s="102" t="s">
        <v>290</v>
      </c>
      <c r="M11314" s="102" t="s">
        <v>1074</v>
      </c>
      <c r="N11314" s="102">
        <v>6</v>
      </c>
      <c r="O11314" s="102" t="s">
        <v>1075</v>
      </c>
    </row>
    <row r="11315" spans="1:15" x14ac:dyDescent="0.25">
      <c r="A11315" s="102" t="s">
        <v>18720</v>
      </c>
      <c r="B11315" s="103" t="s">
        <v>5467</v>
      </c>
      <c r="C11315" s="103" t="s">
        <v>1118</v>
      </c>
      <c r="D11315" s="102" t="s">
        <v>2881</v>
      </c>
      <c r="E11315" s="102" t="s">
        <v>275</v>
      </c>
      <c r="F11315" s="102" t="s">
        <v>18721</v>
      </c>
      <c r="G11315" s="102" t="s">
        <v>18722</v>
      </c>
      <c r="H11315" s="102">
        <v>45598</v>
      </c>
      <c r="I11315" s="102" t="s">
        <v>292</v>
      </c>
      <c r="J11315" s="102" t="s">
        <v>291</v>
      </c>
      <c r="K11315" s="102" t="s">
        <v>1</v>
      </c>
      <c r="L11315" s="102" t="s">
        <v>290</v>
      </c>
      <c r="M11315" s="102" t="s">
        <v>1074</v>
      </c>
      <c r="N11315" s="102">
        <v>6</v>
      </c>
      <c r="O11315" s="102" t="s">
        <v>1075</v>
      </c>
    </row>
    <row r="11316" spans="1:15" x14ac:dyDescent="0.25">
      <c r="A11316" s="102" t="s">
        <v>18723</v>
      </c>
      <c r="B11316" s="103" t="s">
        <v>18724</v>
      </c>
      <c r="C11316" s="103" t="s">
        <v>1360</v>
      </c>
      <c r="D11316" s="102" t="s">
        <v>2881</v>
      </c>
      <c r="E11316" s="102" t="s">
        <v>275</v>
      </c>
      <c r="F11316" s="102" t="s">
        <v>18725</v>
      </c>
      <c r="G11316" s="102" t="s">
        <v>18726</v>
      </c>
      <c r="H11316" s="102">
        <v>45598</v>
      </c>
      <c r="I11316" s="102" t="s">
        <v>292</v>
      </c>
      <c r="J11316" s="102" t="s">
        <v>291</v>
      </c>
      <c r="K11316" s="102" t="s">
        <v>1</v>
      </c>
      <c r="L11316" s="102" t="s">
        <v>290</v>
      </c>
      <c r="M11316" s="102" t="s">
        <v>1074</v>
      </c>
      <c r="N11316" s="102">
        <v>6</v>
      </c>
      <c r="O11316" s="102" t="s">
        <v>1075</v>
      </c>
    </row>
    <row r="11317" spans="1:15" x14ac:dyDescent="0.25">
      <c r="A11317" s="102" t="s">
        <v>15769</v>
      </c>
      <c r="B11317" s="103" t="s">
        <v>14177</v>
      </c>
      <c r="C11317" s="103" t="s">
        <v>274</v>
      </c>
      <c r="D11317" s="102" t="s">
        <v>2881</v>
      </c>
      <c r="E11317" s="102" t="s">
        <v>275</v>
      </c>
      <c r="F11317" s="102" t="s">
        <v>18727</v>
      </c>
      <c r="G11317" s="102" t="s">
        <v>18728</v>
      </c>
      <c r="H11317" s="102">
        <v>45598</v>
      </c>
      <c r="I11317" s="102" t="s">
        <v>292</v>
      </c>
      <c r="J11317" s="102" t="s">
        <v>291</v>
      </c>
      <c r="K11317" s="102" t="s">
        <v>1</v>
      </c>
      <c r="L11317" s="102" t="s">
        <v>290</v>
      </c>
      <c r="M11317" s="102" t="s">
        <v>1074</v>
      </c>
      <c r="N11317" s="102">
        <v>6</v>
      </c>
      <c r="O11317" s="102" t="s">
        <v>1075</v>
      </c>
    </row>
    <row r="11318" spans="1:15" x14ac:dyDescent="0.25">
      <c r="A11318" s="102" t="s">
        <v>3594</v>
      </c>
      <c r="B11318" s="103" t="s">
        <v>1156</v>
      </c>
      <c r="C11318" s="103" t="s">
        <v>274</v>
      </c>
      <c r="D11318" s="102" t="s">
        <v>152</v>
      </c>
      <c r="E11318" s="102" t="s">
        <v>275</v>
      </c>
      <c r="F11318" s="102" t="s">
        <v>18729</v>
      </c>
      <c r="H11318" s="102">
        <v>45598</v>
      </c>
      <c r="I11318" s="102" t="s">
        <v>292</v>
      </c>
      <c r="J11318" s="102" t="s">
        <v>291</v>
      </c>
      <c r="K11318" s="102" t="s">
        <v>1</v>
      </c>
      <c r="L11318" s="102" t="s">
        <v>290</v>
      </c>
      <c r="M11318" s="102" t="s">
        <v>1074</v>
      </c>
      <c r="N11318" s="102">
        <v>6</v>
      </c>
      <c r="O11318" s="102" t="s">
        <v>1075</v>
      </c>
    </row>
    <row r="11319" spans="1:15" x14ac:dyDescent="0.25">
      <c r="A11319" s="102" t="s">
        <v>18730</v>
      </c>
      <c r="B11319" s="103" t="s">
        <v>16640</v>
      </c>
      <c r="C11319" s="103" t="s">
        <v>1118</v>
      </c>
      <c r="D11319" s="102" t="s">
        <v>2881</v>
      </c>
      <c r="E11319" s="102" t="s">
        <v>275</v>
      </c>
      <c r="F11319" s="102" t="s">
        <v>18731</v>
      </c>
      <c r="G11319" s="102" t="s">
        <v>18732</v>
      </c>
      <c r="H11319" s="102">
        <v>45598</v>
      </c>
      <c r="I11319" s="102" t="s">
        <v>292</v>
      </c>
      <c r="J11319" s="102" t="s">
        <v>291</v>
      </c>
      <c r="K11319" s="102" t="s">
        <v>1</v>
      </c>
      <c r="L11319" s="102" t="s">
        <v>290</v>
      </c>
      <c r="M11319" s="102" t="s">
        <v>1074</v>
      </c>
      <c r="N11319" s="102">
        <v>6</v>
      </c>
      <c r="O11319" s="102" t="s">
        <v>1075</v>
      </c>
    </row>
    <row r="11320" spans="1:15" x14ac:dyDescent="0.25">
      <c r="A11320" s="102" t="s">
        <v>18733</v>
      </c>
      <c r="B11320" s="103" t="s">
        <v>14568</v>
      </c>
      <c r="C11320" s="103" t="s">
        <v>2526</v>
      </c>
      <c r="D11320" s="102" t="s">
        <v>296</v>
      </c>
      <c r="E11320" s="102" t="s">
        <v>275</v>
      </c>
      <c r="F11320" s="102" t="s">
        <v>18734</v>
      </c>
      <c r="H11320" s="102">
        <v>45598</v>
      </c>
      <c r="I11320" s="102" t="s">
        <v>292</v>
      </c>
      <c r="J11320" s="102" t="s">
        <v>291</v>
      </c>
      <c r="K11320" s="102" t="s">
        <v>1</v>
      </c>
      <c r="L11320" s="102" t="s">
        <v>290</v>
      </c>
      <c r="M11320" s="102" t="s">
        <v>1074</v>
      </c>
      <c r="N11320" s="102">
        <v>6</v>
      </c>
      <c r="O11320" s="102" t="s">
        <v>1075</v>
      </c>
    </row>
    <row r="11321" spans="1:15" x14ac:dyDescent="0.25">
      <c r="A11321" s="102" t="s">
        <v>18735</v>
      </c>
      <c r="B11321" s="103" t="s">
        <v>2654</v>
      </c>
      <c r="C11321" s="103" t="s">
        <v>2655</v>
      </c>
      <c r="D11321" s="102" t="s">
        <v>296</v>
      </c>
      <c r="E11321" s="102" t="s">
        <v>275</v>
      </c>
      <c r="F11321" s="102" t="s">
        <v>18736</v>
      </c>
      <c r="H11321" s="102">
        <v>45598</v>
      </c>
      <c r="I11321" s="102" t="s">
        <v>292</v>
      </c>
      <c r="J11321" s="102" t="s">
        <v>291</v>
      </c>
      <c r="K11321" s="102" t="s">
        <v>1</v>
      </c>
      <c r="L11321" s="102" t="s">
        <v>290</v>
      </c>
      <c r="M11321" s="102" t="s">
        <v>1074</v>
      </c>
      <c r="N11321" s="102">
        <v>6</v>
      </c>
      <c r="O11321" s="102" t="s">
        <v>1075</v>
      </c>
    </row>
    <row r="11322" spans="1:15" x14ac:dyDescent="0.25">
      <c r="A11322" s="102" t="s">
        <v>4601</v>
      </c>
      <c r="B11322" s="103" t="s">
        <v>14708</v>
      </c>
      <c r="C11322" s="103" t="s">
        <v>1360</v>
      </c>
      <c r="D11322" s="102" t="s">
        <v>2881</v>
      </c>
      <c r="E11322" s="102" t="s">
        <v>275</v>
      </c>
      <c r="F11322" s="102" t="s">
        <v>18737</v>
      </c>
      <c r="G11322" s="102" t="s">
        <v>18738</v>
      </c>
      <c r="H11322" s="102">
        <v>45598</v>
      </c>
      <c r="I11322" s="102" t="s">
        <v>292</v>
      </c>
      <c r="J11322" s="102" t="s">
        <v>291</v>
      </c>
      <c r="K11322" s="102" t="s">
        <v>1</v>
      </c>
      <c r="L11322" s="102" t="s">
        <v>290</v>
      </c>
      <c r="M11322" s="102" t="s">
        <v>1074</v>
      </c>
      <c r="N11322" s="102">
        <v>6</v>
      </c>
      <c r="O11322" s="102" t="s">
        <v>1075</v>
      </c>
    </row>
    <row r="11323" spans="1:15" x14ac:dyDescent="0.25">
      <c r="A11323" s="102" t="s">
        <v>4601</v>
      </c>
      <c r="B11323" s="103" t="s">
        <v>18739</v>
      </c>
      <c r="C11323" s="103" t="s">
        <v>1180</v>
      </c>
      <c r="D11323" s="102" t="s">
        <v>2881</v>
      </c>
      <c r="E11323" s="102" t="s">
        <v>275</v>
      </c>
      <c r="F11323" s="102" t="s">
        <v>18740</v>
      </c>
      <c r="G11323" s="102" t="s">
        <v>18741</v>
      </c>
      <c r="H11323" s="102">
        <v>45598</v>
      </c>
      <c r="I11323" s="102" t="s">
        <v>292</v>
      </c>
      <c r="J11323" s="102" t="s">
        <v>291</v>
      </c>
      <c r="K11323" s="102" t="s">
        <v>1</v>
      </c>
      <c r="L11323" s="102" t="s">
        <v>290</v>
      </c>
      <c r="M11323" s="102" t="s">
        <v>1180</v>
      </c>
      <c r="N11323" s="102">
        <v>6</v>
      </c>
      <c r="O11323" s="102" t="s">
        <v>1075</v>
      </c>
    </row>
    <row r="11324" spans="1:15" x14ac:dyDescent="0.25">
      <c r="A11324" s="102" t="s">
        <v>18742</v>
      </c>
      <c r="B11324" s="103" t="s">
        <v>14637</v>
      </c>
      <c r="C11324" s="103" t="s">
        <v>1082</v>
      </c>
      <c r="D11324" s="102" t="s">
        <v>2881</v>
      </c>
      <c r="E11324" s="102" t="s">
        <v>275</v>
      </c>
      <c r="F11324" s="102" t="s">
        <v>18743</v>
      </c>
      <c r="G11324" s="102" t="s">
        <v>18744</v>
      </c>
      <c r="H11324" s="102">
        <v>45598</v>
      </c>
      <c r="I11324" s="102" t="s">
        <v>292</v>
      </c>
      <c r="J11324" s="102" t="s">
        <v>291</v>
      </c>
      <c r="K11324" s="102" t="s">
        <v>1</v>
      </c>
      <c r="L11324" s="102" t="s">
        <v>290</v>
      </c>
      <c r="M11324" s="102" t="s">
        <v>1082</v>
      </c>
      <c r="N11324" s="102">
        <v>6</v>
      </c>
      <c r="O11324" s="102" t="s">
        <v>1075</v>
      </c>
    </row>
    <row r="11325" spans="1:15" x14ac:dyDescent="0.25">
      <c r="A11325" s="102" t="s">
        <v>18742</v>
      </c>
      <c r="B11325" s="103" t="s">
        <v>14093</v>
      </c>
      <c r="C11325" s="103" t="s">
        <v>1360</v>
      </c>
      <c r="D11325" s="102" t="s">
        <v>2881</v>
      </c>
      <c r="E11325" s="102" t="s">
        <v>275</v>
      </c>
      <c r="F11325" s="102" t="s">
        <v>18745</v>
      </c>
      <c r="G11325" s="102" t="s">
        <v>18746</v>
      </c>
      <c r="H11325" s="102">
        <v>45598</v>
      </c>
      <c r="I11325" s="102" t="s">
        <v>292</v>
      </c>
      <c r="J11325" s="102" t="s">
        <v>291</v>
      </c>
      <c r="K11325" s="102" t="s">
        <v>1</v>
      </c>
      <c r="L11325" s="102" t="s">
        <v>290</v>
      </c>
      <c r="M11325" s="102" t="s">
        <v>1074</v>
      </c>
      <c r="N11325" s="102">
        <v>6</v>
      </c>
      <c r="O11325" s="102" t="s">
        <v>1075</v>
      </c>
    </row>
    <row r="11326" spans="1:15" x14ac:dyDescent="0.25">
      <c r="A11326" s="102" t="s">
        <v>18747</v>
      </c>
      <c r="B11326" s="103" t="s">
        <v>14093</v>
      </c>
      <c r="C11326" s="103" t="s">
        <v>1360</v>
      </c>
      <c r="D11326" s="102" t="s">
        <v>2881</v>
      </c>
      <c r="E11326" s="102" t="s">
        <v>275</v>
      </c>
      <c r="F11326" s="102" t="s">
        <v>18748</v>
      </c>
      <c r="G11326" s="102" t="s">
        <v>18749</v>
      </c>
      <c r="H11326" s="102">
        <v>45598</v>
      </c>
      <c r="I11326" s="102" t="s">
        <v>292</v>
      </c>
      <c r="J11326" s="102" t="s">
        <v>291</v>
      </c>
      <c r="K11326" s="102" t="s">
        <v>1</v>
      </c>
      <c r="L11326" s="102" t="s">
        <v>290</v>
      </c>
      <c r="M11326" s="102" t="s">
        <v>1074</v>
      </c>
      <c r="N11326" s="102">
        <v>6</v>
      </c>
      <c r="O11326" s="102" t="s">
        <v>1075</v>
      </c>
    </row>
    <row r="11327" spans="1:15" x14ac:dyDescent="0.25">
      <c r="A11327" s="102" t="s">
        <v>15789</v>
      </c>
      <c r="B11327" s="103" t="s">
        <v>18750</v>
      </c>
      <c r="C11327" s="103" t="s">
        <v>1118</v>
      </c>
      <c r="D11327" s="102" t="s">
        <v>2881</v>
      </c>
      <c r="E11327" s="102" t="s">
        <v>275</v>
      </c>
      <c r="F11327" s="102" t="s">
        <v>18751</v>
      </c>
      <c r="G11327" s="102" t="s">
        <v>18752</v>
      </c>
      <c r="H11327" s="102">
        <v>45598</v>
      </c>
      <c r="I11327" s="102" t="s">
        <v>292</v>
      </c>
      <c r="J11327" s="102" t="s">
        <v>291</v>
      </c>
      <c r="K11327" s="102" t="s">
        <v>1</v>
      </c>
      <c r="L11327" s="102" t="s">
        <v>290</v>
      </c>
      <c r="M11327" s="102" t="s">
        <v>1074</v>
      </c>
      <c r="N11327" s="102">
        <v>6</v>
      </c>
      <c r="O11327" s="102" t="s">
        <v>1075</v>
      </c>
    </row>
    <row r="11328" spans="1:15" x14ac:dyDescent="0.25">
      <c r="A11328" s="102" t="s">
        <v>13173</v>
      </c>
      <c r="B11328" s="103" t="s">
        <v>1997</v>
      </c>
      <c r="C11328" s="103" t="s">
        <v>1118</v>
      </c>
      <c r="D11328" s="102" t="s">
        <v>152</v>
      </c>
      <c r="E11328" s="102" t="s">
        <v>275</v>
      </c>
      <c r="F11328" s="102" t="s">
        <v>18753</v>
      </c>
      <c r="H11328" s="102">
        <v>45598</v>
      </c>
      <c r="I11328" s="102" t="s">
        <v>292</v>
      </c>
      <c r="J11328" s="102" t="s">
        <v>291</v>
      </c>
      <c r="K11328" s="102" t="s">
        <v>1</v>
      </c>
      <c r="L11328" s="102" t="s">
        <v>290</v>
      </c>
      <c r="M11328" s="102" t="s">
        <v>1074</v>
      </c>
      <c r="N11328" s="102">
        <v>6</v>
      </c>
      <c r="O11328" s="102" t="s">
        <v>1075</v>
      </c>
    </row>
    <row r="11329" spans="1:15" x14ac:dyDescent="0.25">
      <c r="A11329" s="102" t="s">
        <v>18754</v>
      </c>
      <c r="B11329" s="103" t="s">
        <v>14637</v>
      </c>
      <c r="C11329" s="103" t="s">
        <v>1360</v>
      </c>
      <c r="D11329" s="102" t="s">
        <v>2881</v>
      </c>
      <c r="E11329" s="102" t="s">
        <v>275</v>
      </c>
      <c r="F11329" s="102" t="s">
        <v>18755</v>
      </c>
      <c r="G11329" s="102" t="s">
        <v>18756</v>
      </c>
      <c r="H11329" s="102">
        <v>45598</v>
      </c>
      <c r="I11329" s="102" t="s">
        <v>292</v>
      </c>
      <c r="J11329" s="102" t="s">
        <v>291</v>
      </c>
      <c r="K11329" s="102" t="s">
        <v>1</v>
      </c>
      <c r="L11329" s="102" t="s">
        <v>290</v>
      </c>
      <c r="M11329" s="102" t="s">
        <v>1074</v>
      </c>
      <c r="N11329" s="102">
        <v>6</v>
      </c>
      <c r="O11329" s="102" t="s">
        <v>1075</v>
      </c>
    </row>
    <row r="11330" spans="1:15" x14ac:dyDescent="0.25">
      <c r="A11330" s="102" t="s">
        <v>14412</v>
      </c>
      <c r="B11330" s="103" t="s">
        <v>1775</v>
      </c>
      <c r="C11330" s="103" t="s">
        <v>1077</v>
      </c>
      <c r="D11330" s="102" t="s">
        <v>247</v>
      </c>
      <c r="E11330" s="102" t="s">
        <v>275</v>
      </c>
      <c r="F11330" s="102" t="s">
        <v>18757</v>
      </c>
      <c r="G11330" s="102" t="s">
        <v>16729</v>
      </c>
      <c r="H11330" s="102">
        <v>45598</v>
      </c>
      <c r="I11330" s="102" t="s">
        <v>292</v>
      </c>
      <c r="J11330" s="102" t="s">
        <v>291</v>
      </c>
      <c r="K11330" s="102" t="s">
        <v>1</v>
      </c>
      <c r="L11330" s="102" t="s">
        <v>290</v>
      </c>
      <c r="M11330" s="102" t="s">
        <v>1074</v>
      </c>
      <c r="N11330" s="102">
        <v>6</v>
      </c>
      <c r="O11330" s="102" t="s">
        <v>1075</v>
      </c>
    </row>
    <row r="11331" spans="1:15" x14ac:dyDescent="0.25">
      <c r="A11331" s="102" t="s">
        <v>14412</v>
      </c>
      <c r="B11331" s="103" t="s">
        <v>2245</v>
      </c>
      <c r="C11331" s="103" t="s">
        <v>1225</v>
      </c>
      <c r="D11331" s="102" t="s">
        <v>247</v>
      </c>
      <c r="E11331" s="102" t="s">
        <v>275</v>
      </c>
      <c r="F11331" s="102" t="s">
        <v>18758</v>
      </c>
      <c r="G11331" s="102" t="s">
        <v>16729</v>
      </c>
      <c r="H11331" s="102">
        <v>45598</v>
      </c>
      <c r="I11331" s="102" t="s">
        <v>292</v>
      </c>
      <c r="J11331" s="102" t="s">
        <v>291</v>
      </c>
      <c r="K11331" s="102" t="s">
        <v>1</v>
      </c>
      <c r="L11331" s="102" t="s">
        <v>290</v>
      </c>
      <c r="M11331" s="102" t="s">
        <v>1074</v>
      </c>
      <c r="N11331" s="102">
        <v>6</v>
      </c>
      <c r="O11331" s="102" t="s">
        <v>1075</v>
      </c>
    </row>
    <row r="11332" spans="1:15" x14ac:dyDescent="0.25">
      <c r="A11332" s="102" t="s">
        <v>14412</v>
      </c>
      <c r="B11332" s="103" t="s">
        <v>1565</v>
      </c>
      <c r="C11332" s="103" t="s">
        <v>1077</v>
      </c>
      <c r="D11332" s="102" t="s">
        <v>247</v>
      </c>
      <c r="E11332" s="102" t="s">
        <v>275</v>
      </c>
      <c r="F11332" s="102" t="s">
        <v>18759</v>
      </c>
      <c r="G11332" s="102" t="s">
        <v>16729</v>
      </c>
      <c r="H11332" s="102">
        <v>45598</v>
      </c>
      <c r="I11332" s="102" t="s">
        <v>292</v>
      </c>
      <c r="J11332" s="102" t="s">
        <v>291</v>
      </c>
      <c r="K11332" s="102" t="s">
        <v>1</v>
      </c>
      <c r="L11332" s="102" t="s">
        <v>290</v>
      </c>
      <c r="M11332" s="102" t="s">
        <v>1074</v>
      </c>
      <c r="N11332" s="102">
        <v>6</v>
      </c>
      <c r="O11332" s="102" t="s">
        <v>1075</v>
      </c>
    </row>
    <row r="11333" spans="1:15" x14ac:dyDescent="0.25">
      <c r="A11333" s="102" t="s">
        <v>2109</v>
      </c>
      <c r="B11333" s="103" t="s">
        <v>14057</v>
      </c>
      <c r="C11333" s="103" t="s">
        <v>1118</v>
      </c>
      <c r="D11333" s="102" t="s">
        <v>2881</v>
      </c>
      <c r="E11333" s="102" t="s">
        <v>275</v>
      </c>
      <c r="F11333" s="102" t="s">
        <v>18760</v>
      </c>
      <c r="G11333" s="102" t="s">
        <v>18761</v>
      </c>
      <c r="H11333" s="102">
        <v>45598</v>
      </c>
      <c r="I11333" s="102" t="s">
        <v>292</v>
      </c>
      <c r="J11333" s="102" t="s">
        <v>291</v>
      </c>
      <c r="K11333" s="102" t="s">
        <v>1</v>
      </c>
      <c r="L11333" s="102" t="s">
        <v>290</v>
      </c>
      <c r="M11333" s="102" t="s">
        <v>1074</v>
      </c>
      <c r="N11333" s="102">
        <v>6</v>
      </c>
      <c r="O11333" s="102" t="s">
        <v>1075</v>
      </c>
    </row>
    <row r="11334" spans="1:15" x14ac:dyDescent="0.25">
      <c r="A11334" s="102" t="s">
        <v>7510</v>
      </c>
      <c r="B11334" s="103" t="s">
        <v>1248</v>
      </c>
      <c r="C11334" s="103" t="s">
        <v>1225</v>
      </c>
      <c r="D11334" s="102" t="s">
        <v>247</v>
      </c>
      <c r="E11334" s="102" t="s">
        <v>275</v>
      </c>
      <c r="F11334" s="102" t="s">
        <v>18762</v>
      </c>
      <c r="G11334" s="102" t="s">
        <v>16729</v>
      </c>
      <c r="H11334" s="102">
        <v>45598</v>
      </c>
      <c r="I11334" s="102" t="s">
        <v>292</v>
      </c>
      <c r="J11334" s="102" t="s">
        <v>291</v>
      </c>
      <c r="K11334" s="102" t="s">
        <v>1</v>
      </c>
      <c r="L11334" s="102" t="s">
        <v>290</v>
      </c>
      <c r="M11334" s="102" t="s">
        <v>1074</v>
      </c>
      <c r="N11334" s="102">
        <v>6</v>
      </c>
      <c r="O11334" s="102" t="s">
        <v>1075</v>
      </c>
    </row>
    <row r="11335" spans="1:15" x14ac:dyDescent="0.25">
      <c r="A11335" s="102" t="s">
        <v>18763</v>
      </c>
      <c r="B11335" s="103" t="s">
        <v>18764</v>
      </c>
      <c r="C11335" s="103" t="s">
        <v>2655</v>
      </c>
      <c r="D11335" s="102" t="s">
        <v>296</v>
      </c>
      <c r="E11335" s="102" t="s">
        <v>275</v>
      </c>
      <c r="F11335" s="102" t="s">
        <v>18765</v>
      </c>
      <c r="H11335" s="102">
        <v>45598</v>
      </c>
      <c r="I11335" s="102" t="s">
        <v>292</v>
      </c>
      <c r="J11335" s="102" t="s">
        <v>291</v>
      </c>
      <c r="K11335" s="102" t="s">
        <v>1</v>
      </c>
      <c r="L11335" s="102" t="s">
        <v>290</v>
      </c>
      <c r="M11335" s="102" t="s">
        <v>1074</v>
      </c>
      <c r="N11335" s="102">
        <v>6</v>
      </c>
      <c r="O11335" s="102" t="s">
        <v>1075</v>
      </c>
    </row>
    <row r="11336" spans="1:15" x14ac:dyDescent="0.25">
      <c r="A11336" s="102" t="s">
        <v>18763</v>
      </c>
      <c r="B11336" s="103" t="s">
        <v>18766</v>
      </c>
      <c r="C11336" s="103" t="s">
        <v>1082</v>
      </c>
      <c r="D11336" s="102" t="s">
        <v>296</v>
      </c>
      <c r="E11336" s="102" t="s">
        <v>275</v>
      </c>
      <c r="F11336" s="102" t="s">
        <v>18767</v>
      </c>
      <c r="H11336" s="102">
        <v>45598</v>
      </c>
      <c r="I11336" s="102" t="s">
        <v>292</v>
      </c>
      <c r="J11336" s="102" t="s">
        <v>291</v>
      </c>
      <c r="K11336" s="102" t="s">
        <v>1</v>
      </c>
      <c r="L11336" s="102" t="s">
        <v>290</v>
      </c>
      <c r="M11336" s="102" t="s">
        <v>1082</v>
      </c>
      <c r="N11336" s="102">
        <v>6</v>
      </c>
      <c r="O11336" s="102" t="s">
        <v>1075</v>
      </c>
    </row>
    <row r="11337" spans="1:15" x14ac:dyDescent="0.25">
      <c r="A11337" s="102" t="s">
        <v>1656</v>
      </c>
      <c r="B11337" s="103" t="s">
        <v>18768</v>
      </c>
      <c r="C11337" s="103" t="s">
        <v>1360</v>
      </c>
      <c r="D11337" s="102" t="s">
        <v>2881</v>
      </c>
      <c r="E11337" s="102" t="s">
        <v>275</v>
      </c>
      <c r="F11337" s="102" t="s">
        <v>18769</v>
      </c>
      <c r="G11337" s="102" t="s">
        <v>18770</v>
      </c>
      <c r="H11337" s="102">
        <v>45598</v>
      </c>
      <c r="I11337" s="102" t="s">
        <v>292</v>
      </c>
      <c r="J11337" s="102" t="s">
        <v>291</v>
      </c>
      <c r="K11337" s="102" t="s">
        <v>1</v>
      </c>
      <c r="L11337" s="102" t="s">
        <v>290</v>
      </c>
      <c r="M11337" s="102" t="s">
        <v>1074</v>
      </c>
      <c r="N11337" s="102">
        <v>6</v>
      </c>
      <c r="O11337" s="102" t="s">
        <v>1075</v>
      </c>
    </row>
    <row r="11338" spans="1:15" x14ac:dyDescent="0.25">
      <c r="A11338" s="102" t="s">
        <v>18771</v>
      </c>
      <c r="B11338" s="103" t="s">
        <v>13137</v>
      </c>
      <c r="C11338" s="103" t="s">
        <v>1360</v>
      </c>
      <c r="D11338" s="102" t="s">
        <v>2881</v>
      </c>
      <c r="E11338" s="102" t="s">
        <v>275</v>
      </c>
      <c r="F11338" s="102" t="s">
        <v>18772</v>
      </c>
      <c r="G11338" s="102" t="s">
        <v>18773</v>
      </c>
      <c r="H11338" s="102">
        <v>45598</v>
      </c>
      <c r="I11338" s="102" t="s">
        <v>292</v>
      </c>
      <c r="J11338" s="102" t="s">
        <v>291</v>
      </c>
      <c r="K11338" s="102" t="s">
        <v>1</v>
      </c>
      <c r="L11338" s="102" t="s">
        <v>290</v>
      </c>
      <c r="M11338" s="102" t="s">
        <v>1074</v>
      </c>
      <c r="N11338" s="102">
        <v>6</v>
      </c>
      <c r="O11338" s="102" t="s">
        <v>1075</v>
      </c>
    </row>
    <row r="11339" spans="1:15" x14ac:dyDescent="0.25">
      <c r="A11339" s="102" t="s">
        <v>5080</v>
      </c>
      <c r="B11339" s="103" t="s">
        <v>1703</v>
      </c>
      <c r="C11339" s="103" t="s">
        <v>2655</v>
      </c>
      <c r="D11339" s="102" t="s">
        <v>296</v>
      </c>
      <c r="E11339" s="102" t="s">
        <v>275</v>
      </c>
      <c r="F11339" s="102" t="s">
        <v>18774</v>
      </c>
      <c r="H11339" s="102">
        <v>45598</v>
      </c>
      <c r="I11339" s="102" t="s">
        <v>292</v>
      </c>
      <c r="J11339" s="102" t="s">
        <v>291</v>
      </c>
      <c r="K11339" s="102" t="s">
        <v>1</v>
      </c>
      <c r="L11339" s="102" t="s">
        <v>290</v>
      </c>
      <c r="M11339" s="102" t="s">
        <v>1074</v>
      </c>
      <c r="N11339" s="102">
        <v>6</v>
      </c>
      <c r="O11339" s="102" t="s">
        <v>1075</v>
      </c>
    </row>
    <row r="11340" spans="1:15" x14ac:dyDescent="0.25">
      <c r="A11340" s="102" t="s">
        <v>18775</v>
      </c>
      <c r="B11340" s="103" t="s">
        <v>18776</v>
      </c>
      <c r="C11340" s="103" t="s">
        <v>2526</v>
      </c>
      <c r="D11340" s="102" t="s">
        <v>296</v>
      </c>
      <c r="E11340" s="102" t="s">
        <v>275</v>
      </c>
      <c r="F11340" s="102" t="s">
        <v>18777</v>
      </c>
      <c r="H11340" s="102">
        <v>45598</v>
      </c>
      <c r="I11340" s="102" t="s">
        <v>292</v>
      </c>
      <c r="J11340" s="102" t="s">
        <v>291</v>
      </c>
      <c r="K11340" s="102" t="s">
        <v>1</v>
      </c>
      <c r="L11340" s="102" t="s">
        <v>290</v>
      </c>
      <c r="M11340" s="102" t="s">
        <v>1074</v>
      </c>
      <c r="N11340" s="102">
        <v>6</v>
      </c>
      <c r="O11340" s="102" t="s">
        <v>1075</v>
      </c>
    </row>
    <row r="11341" spans="1:15" x14ac:dyDescent="0.25">
      <c r="A11341" s="102" t="s">
        <v>3168</v>
      </c>
      <c r="B11341" s="103" t="s">
        <v>14637</v>
      </c>
      <c r="C11341" s="103" t="s">
        <v>1360</v>
      </c>
      <c r="D11341" s="102" t="s">
        <v>2881</v>
      </c>
      <c r="E11341" s="102" t="s">
        <v>275</v>
      </c>
      <c r="F11341" s="102" t="s">
        <v>18778</v>
      </c>
      <c r="G11341" s="102" t="s">
        <v>18779</v>
      </c>
      <c r="H11341" s="102">
        <v>45598</v>
      </c>
      <c r="I11341" s="102" t="s">
        <v>292</v>
      </c>
      <c r="J11341" s="102" t="s">
        <v>291</v>
      </c>
      <c r="K11341" s="102" t="s">
        <v>1</v>
      </c>
      <c r="L11341" s="102" t="s">
        <v>290</v>
      </c>
      <c r="M11341" s="102" t="s">
        <v>1074</v>
      </c>
      <c r="N11341" s="102">
        <v>6</v>
      </c>
      <c r="O11341" s="102" t="s">
        <v>1075</v>
      </c>
    </row>
    <row r="11342" spans="1:15" x14ac:dyDescent="0.25">
      <c r="A11342" s="102" t="s">
        <v>9324</v>
      </c>
      <c r="B11342" s="103" t="s">
        <v>14061</v>
      </c>
      <c r="C11342" s="103" t="s">
        <v>1118</v>
      </c>
      <c r="D11342" s="102" t="s">
        <v>2881</v>
      </c>
      <c r="E11342" s="102" t="s">
        <v>275</v>
      </c>
      <c r="F11342" s="102" t="s">
        <v>18780</v>
      </c>
      <c r="G11342" s="102" t="s">
        <v>18781</v>
      </c>
      <c r="H11342" s="102">
        <v>45598</v>
      </c>
      <c r="I11342" s="102" t="s">
        <v>292</v>
      </c>
      <c r="J11342" s="102" t="s">
        <v>291</v>
      </c>
      <c r="K11342" s="102" t="s">
        <v>1</v>
      </c>
      <c r="L11342" s="102" t="s">
        <v>290</v>
      </c>
      <c r="M11342" s="102" t="s">
        <v>1074</v>
      </c>
      <c r="N11342" s="102">
        <v>6</v>
      </c>
      <c r="O11342" s="102" t="s">
        <v>1075</v>
      </c>
    </row>
    <row r="11343" spans="1:15" x14ac:dyDescent="0.25">
      <c r="A11343" s="102" t="s">
        <v>18782</v>
      </c>
      <c r="B11343" s="103" t="s">
        <v>18783</v>
      </c>
      <c r="C11343" s="103" t="s">
        <v>1118</v>
      </c>
      <c r="D11343" s="102" t="s">
        <v>2881</v>
      </c>
      <c r="E11343" s="102" t="s">
        <v>275</v>
      </c>
      <c r="F11343" s="102" t="s">
        <v>18784</v>
      </c>
      <c r="G11343" s="102" t="s">
        <v>18785</v>
      </c>
      <c r="H11343" s="102">
        <v>45598</v>
      </c>
      <c r="I11343" s="102" t="s">
        <v>292</v>
      </c>
      <c r="J11343" s="102" t="s">
        <v>291</v>
      </c>
      <c r="K11343" s="102" t="s">
        <v>1</v>
      </c>
      <c r="L11343" s="102" t="s">
        <v>290</v>
      </c>
      <c r="M11343" s="102" t="s">
        <v>1074</v>
      </c>
      <c r="N11343" s="102">
        <v>6</v>
      </c>
      <c r="O11343" s="102" t="s">
        <v>1075</v>
      </c>
    </row>
    <row r="11344" spans="1:15" x14ac:dyDescent="0.25">
      <c r="A11344" s="102" t="s">
        <v>14920</v>
      </c>
      <c r="B11344" s="103" t="s">
        <v>8401</v>
      </c>
      <c r="C11344" s="103" t="s">
        <v>1118</v>
      </c>
      <c r="D11344" s="102" t="s">
        <v>2881</v>
      </c>
      <c r="E11344" s="102" t="s">
        <v>275</v>
      </c>
      <c r="F11344" s="102" t="s">
        <v>18786</v>
      </c>
      <c r="G11344" s="102" t="s">
        <v>18787</v>
      </c>
      <c r="H11344" s="102">
        <v>45598</v>
      </c>
      <c r="I11344" s="102" t="s">
        <v>292</v>
      </c>
      <c r="J11344" s="102" t="s">
        <v>291</v>
      </c>
      <c r="K11344" s="102" t="s">
        <v>1</v>
      </c>
      <c r="L11344" s="102" t="s">
        <v>290</v>
      </c>
      <c r="M11344" s="102" t="s">
        <v>1074</v>
      </c>
      <c r="N11344" s="102">
        <v>6</v>
      </c>
      <c r="O11344" s="102" t="s">
        <v>1075</v>
      </c>
    </row>
    <row r="11345" spans="1:15" x14ac:dyDescent="0.25">
      <c r="A11345" s="102" t="s">
        <v>1323</v>
      </c>
      <c r="B11345" s="103" t="s">
        <v>14706</v>
      </c>
      <c r="C11345" s="103" t="s">
        <v>1360</v>
      </c>
      <c r="D11345" s="102" t="s">
        <v>2881</v>
      </c>
      <c r="E11345" s="102" t="s">
        <v>275</v>
      </c>
      <c r="F11345" s="102" t="s">
        <v>18788</v>
      </c>
      <c r="G11345" s="102" t="s">
        <v>18789</v>
      </c>
      <c r="H11345" s="102">
        <v>45598</v>
      </c>
      <c r="I11345" s="102" t="s">
        <v>292</v>
      </c>
      <c r="J11345" s="102" t="s">
        <v>291</v>
      </c>
      <c r="K11345" s="102" t="s">
        <v>1</v>
      </c>
      <c r="L11345" s="102" t="s">
        <v>290</v>
      </c>
      <c r="M11345" s="102" t="s">
        <v>1074</v>
      </c>
      <c r="N11345" s="102">
        <v>6</v>
      </c>
      <c r="O11345" s="102" t="s">
        <v>1075</v>
      </c>
    </row>
    <row r="11346" spans="1:15" x14ac:dyDescent="0.25">
      <c r="A11346" s="102" t="s">
        <v>1323</v>
      </c>
      <c r="B11346" s="103" t="s">
        <v>18790</v>
      </c>
      <c r="C11346" s="103" t="s">
        <v>1118</v>
      </c>
      <c r="D11346" s="102" t="s">
        <v>2881</v>
      </c>
      <c r="E11346" s="102" t="s">
        <v>275</v>
      </c>
      <c r="F11346" s="102" t="s">
        <v>18791</v>
      </c>
      <c r="G11346" s="102" t="s">
        <v>18792</v>
      </c>
      <c r="H11346" s="102">
        <v>45598</v>
      </c>
      <c r="I11346" s="102" t="s">
        <v>292</v>
      </c>
      <c r="J11346" s="102" t="s">
        <v>291</v>
      </c>
      <c r="K11346" s="102" t="s">
        <v>1</v>
      </c>
      <c r="L11346" s="102" t="s">
        <v>290</v>
      </c>
      <c r="M11346" s="102" t="s">
        <v>1074</v>
      </c>
      <c r="N11346" s="102">
        <v>6</v>
      </c>
      <c r="O11346" s="102" t="s">
        <v>1075</v>
      </c>
    </row>
    <row r="11347" spans="1:15" x14ac:dyDescent="0.25">
      <c r="A11347" s="102" t="s">
        <v>1323</v>
      </c>
      <c r="B11347" s="103" t="s">
        <v>2423</v>
      </c>
      <c r="C11347" s="103" t="s">
        <v>1077</v>
      </c>
      <c r="D11347" s="102" t="s">
        <v>282</v>
      </c>
      <c r="E11347" s="102" t="s">
        <v>275</v>
      </c>
      <c r="F11347" s="102" t="s">
        <v>18793</v>
      </c>
      <c r="H11347" s="102">
        <v>45598</v>
      </c>
      <c r="I11347" s="102" t="s">
        <v>292</v>
      </c>
      <c r="J11347" s="102" t="s">
        <v>291</v>
      </c>
      <c r="K11347" s="102" t="s">
        <v>1</v>
      </c>
      <c r="L11347" s="102" t="s">
        <v>290</v>
      </c>
      <c r="M11347" s="102" t="s">
        <v>1074</v>
      </c>
      <c r="N11347" s="102">
        <v>6</v>
      </c>
      <c r="O11347" s="102" t="s">
        <v>1075</v>
      </c>
    </row>
    <row r="11348" spans="1:15" x14ac:dyDescent="0.25">
      <c r="A11348" s="102" t="s">
        <v>18794</v>
      </c>
      <c r="B11348" s="103" t="s">
        <v>18795</v>
      </c>
      <c r="C11348" s="103" t="s">
        <v>1118</v>
      </c>
      <c r="D11348" s="102" t="s">
        <v>2881</v>
      </c>
      <c r="E11348" s="102" t="s">
        <v>275</v>
      </c>
      <c r="F11348" s="102" t="s">
        <v>18796</v>
      </c>
      <c r="G11348" s="102" t="s">
        <v>18797</v>
      </c>
      <c r="H11348" s="102">
        <v>45598</v>
      </c>
      <c r="I11348" s="102" t="s">
        <v>292</v>
      </c>
      <c r="J11348" s="102" t="s">
        <v>291</v>
      </c>
      <c r="K11348" s="102" t="s">
        <v>1</v>
      </c>
      <c r="L11348" s="102" t="s">
        <v>290</v>
      </c>
      <c r="M11348" s="102" t="s">
        <v>1074</v>
      </c>
      <c r="N11348" s="102">
        <v>6</v>
      </c>
      <c r="O11348" s="102" t="s">
        <v>1075</v>
      </c>
    </row>
    <row r="11349" spans="1:15" x14ac:dyDescent="0.25">
      <c r="A11349" s="102" t="s">
        <v>11616</v>
      </c>
      <c r="B11349" s="103" t="s">
        <v>18798</v>
      </c>
      <c r="C11349" s="103" t="s">
        <v>1082</v>
      </c>
      <c r="D11349" s="102" t="s">
        <v>2881</v>
      </c>
      <c r="E11349" s="102" t="s">
        <v>275</v>
      </c>
      <c r="F11349" s="102" t="s">
        <v>18799</v>
      </c>
      <c r="G11349" s="102" t="s">
        <v>18800</v>
      </c>
      <c r="H11349" s="102">
        <v>45598</v>
      </c>
      <c r="I11349" s="102" t="s">
        <v>292</v>
      </c>
      <c r="J11349" s="102" t="s">
        <v>291</v>
      </c>
      <c r="K11349" s="102" t="s">
        <v>1</v>
      </c>
      <c r="L11349" s="102" t="s">
        <v>290</v>
      </c>
      <c r="M11349" s="102" t="s">
        <v>1082</v>
      </c>
      <c r="N11349" s="102">
        <v>6</v>
      </c>
      <c r="O11349" s="102" t="s">
        <v>1075</v>
      </c>
    </row>
    <row r="11350" spans="1:15" x14ac:dyDescent="0.25">
      <c r="A11350" s="102" t="s">
        <v>11616</v>
      </c>
      <c r="B11350" s="103" t="s">
        <v>18801</v>
      </c>
      <c r="C11350" s="103" t="s">
        <v>274</v>
      </c>
      <c r="D11350" s="102" t="s">
        <v>2881</v>
      </c>
      <c r="E11350" s="102" t="s">
        <v>275</v>
      </c>
      <c r="F11350" s="102" t="s">
        <v>18802</v>
      </c>
      <c r="G11350" s="102" t="s">
        <v>18803</v>
      </c>
      <c r="H11350" s="102">
        <v>45598</v>
      </c>
      <c r="I11350" s="102" t="s">
        <v>292</v>
      </c>
      <c r="J11350" s="102" t="s">
        <v>291</v>
      </c>
      <c r="K11350" s="102" t="s">
        <v>1</v>
      </c>
      <c r="L11350" s="102" t="s">
        <v>290</v>
      </c>
      <c r="M11350" s="102" t="s">
        <v>1074</v>
      </c>
      <c r="N11350" s="102">
        <v>6</v>
      </c>
      <c r="O11350" s="102" t="s">
        <v>1075</v>
      </c>
    </row>
    <row r="11351" spans="1:15" x14ac:dyDescent="0.25">
      <c r="A11351" s="102" t="s">
        <v>11616</v>
      </c>
      <c r="B11351" s="103" t="s">
        <v>8367</v>
      </c>
      <c r="C11351" s="103" t="s">
        <v>1082</v>
      </c>
      <c r="D11351" s="102" t="s">
        <v>2881</v>
      </c>
      <c r="E11351" s="102" t="s">
        <v>275</v>
      </c>
      <c r="F11351" s="102" t="s">
        <v>18804</v>
      </c>
      <c r="G11351" s="102" t="s">
        <v>18805</v>
      </c>
      <c r="H11351" s="102">
        <v>45598</v>
      </c>
      <c r="I11351" s="102" t="s">
        <v>292</v>
      </c>
      <c r="J11351" s="102" t="s">
        <v>291</v>
      </c>
      <c r="K11351" s="102" t="s">
        <v>1</v>
      </c>
      <c r="L11351" s="102" t="s">
        <v>290</v>
      </c>
      <c r="M11351" s="102" t="s">
        <v>1082</v>
      </c>
      <c r="N11351" s="102">
        <v>6</v>
      </c>
      <c r="O11351" s="102" t="s">
        <v>1075</v>
      </c>
    </row>
    <row r="11352" spans="1:15" x14ac:dyDescent="0.25">
      <c r="A11352" s="102" t="s">
        <v>13212</v>
      </c>
      <c r="B11352" s="103" t="s">
        <v>18806</v>
      </c>
      <c r="C11352" s="103" t="s">
        <v>1360</v>
      </c>
      <c r="D11352" s="102" t="s">
        <v>2881</v>
      </c>
      <c r="E11352" s="102" t="s">
        <v>275</v>
      </c>
      <c r="F11352" s="102" t="s">
        <v>18807</v>
      </c>
      <c r="G11352" s="102" t="s">
        <v>18808</v>
      </c>
      <c r="H11352" s="102">
        <v>45598</v>
      </c>
      <c r="I11352" s="102" t="s">
        <v>292</v>
      </c>
      <c r="J11352" s="102" t="s">
        <v>291</v>
      </c>
      <c r="K11352" s="102" t="s">
        <v>1</v>
      </c>
      <c r="L11352" s="102" t="s">
        <v>290</v>
      </c>
      <c r="M11352" s="102" t="s">
        <v>1074</v>
      </c>
      <c r="N11352" s="102">
        <v>6</v>
      </c>
      <c r="O11352" s="102" t="s">
        <v>1075</v>
      </c>
    </row>
    <row r="11353" spans="1:15" x14ac:dyDescent="0.25">
      <c r="A11353" s="102" t="s">
        <v>18001</v>
      </c>
      <c r="B11353" s="103" t="s">
        <v>18809</v>
      </c>
      <c r="C11353" s="103" t="s">
        <v>1118</v>
      </c>
      <c r="D11353" s="102" t="s">
        <v>2881</v>
      </c>
      <c r="E11353" s="102" t="s">
        <v>275</v>
      </c>
      <c r="F11353" s="102" t="s">
        <v>18810</v>
      </c>
      <c r="G11353" s="102" t="s">
        <v>18811</v>
      </c>
      <c r="H11353" s="102">
        <v>45598</v>
      </c>
      <c r="I11353" s="102" t="s">
        <v>292</v>
      </c>
      <c r="J11353" s="102" t="s">
        <v>291</v>
      </c>
      <c r="K11353" s="102" t="s">
        <v>1</v>
      </c>
      <c r="L11353" s="102" t="s">
        <v>290</v>
      </c>
      <c r="M11353" s="102" t="s">
        <v>1074</v>
      </c>
      <c r="N11353" s="102">
        <v>6</v>
      </c>
      <c r="O11353" s="102" t="s">
        <v>1075</v>
      </c>
    </row>
    <row r="11354" spans="1:15" x14ac:dyDescent="0.25">
      <c r="A11354" s="102" t="s">
        <v>2795</v>
      </c>
      <c r="B11354" s="103" t="s">
        <v>14219</v>
      </c>
      <c r="C11354" s="103" t="s">
        <v>1118</v>
      </c>
      <c r="D11354" s="102" t="s">
        <v>2881</v>
      </c>
      <c r="E11354" s="102" t="s">
        <v>275</v>
      </c>
      <c r="F11354" s="102" t="s">
        <v>18812</v>
      </c>
      <c r="G11354" s="102" t="s">
        <v>18813</v>
      </c>
      <c r="H11354" s="102">
        <v>45598</v>
      </c>
      <c r="I11354" s="102" t="s">
        <v>292</v>
      </c>
      <c r="J11354" s="102" t="s">
        <v>291</v>
      </c>
      <c r="K11354" s="102" t="s">
        <v>1</v>
      </c>
      <c r="L11354" s="102" t="s">
        <v>290</v>
      </c>
      <c r="M11354" s="102" t="s">
        <v>1074</v>
      </c>
      <c r="N11354" s="102">
        <v>6</v>
      </c>
      <c r="O11354" s="102" t="s">
        <v>1075</v>
      </c>
    </row>
    <row r="11355" spans="1:15" x14ac:dyDescent="0.25">
      <c r="A11355" s="102" t="s">
        <v>2795</v>
      </c>
      <c r="B11355" s="103" t="s">
        <v>5492</v>
      </c>
      <c r="C11355" s="103" t="s">
        <v>274</v>
      </c>
      <c r="D11355" s="102" t="s">
        <v>2881</v>
      </c>
      <c r="E11355" s="102" t="s">
        <v>275</v>
      </c>
      <c r="F11355" s="102" t="s">
        <v>18814</v>
      </c>
      <c r="G11355" s="102" t="s">
        <v>18815</v>
      </c>
      <c r="H11355" s="102">
        <v>45598</v>
      </c>
      <c r="I11355" s="102" t="s">
        <v>292</v>
      </c>
      <c r="J11355" s="102" t="s">
        <v>291</v>
      </c>
      <c r="K11355" s="102" t="s">
        <v>1</v>
      </c>
      <c r="L11355" s="102" t="s">
        <v>290</v>
      </c>
      <c r="M11355" s="102" t="s">
        <v>1074</v>
      </c>
      <c r="N11355" s="102">
        <v>6</v>
      </c>
      <c r="O11355" s="102" t="s">
        <v>1075</v>
      </c>
    </row>
    <row r="11356" spans="1:15" x14ac:dyDescent="0.25">
      <c r="A11356" s="102" t="s">
        <v>2795</v>
      </c>
      <c r="B11356" s="103" t="s">
        <v>14868</v>
      </c>
      <c r="C11356" s="103" t="s">
        <v>274</v>
      </c>
      <c r="D11356" s="102" t="s">
        <v>2881</v>
      </c>
      <c r="E11356" s="102" t="s">
        <v>275</v>
      </c>
      <c r="F11356" s="102" t="s">
        <v>18816</v>
      </c>
      <c r="G11356" s="102" t="s">
        <v>18817</v>
      </c>
      <c r="H11356" s="102">
        <v>45598</v>
      </c>
      <c r="I11356" s="102" t="s">
        <v>292</v>
      </c>
      <c r="J11356" s="102" t="s">
        <v>291</v>
      </c>
      <c r="K11356" s="102" t="s">
        <v>1</v>
      </c>
      <c r="L11356" s="102" t="s">
        <v>290</v>
      </c>
      <c r="M11356" s="102" t="s">
        <v>1074</v>
      </c>
      <c r="N11356" s="102">
        <v>6</v>
      </c>
      <c r="O11356" s="102" t="s">
        <v>1075</v>
      </c>
    </row>
    <row r="11357" spans="1:15" x14ac:dyDescent="0.25">
      <c r="A11357" s="102" t="s">
        <v>2795</v>
      </c>
      <c r="B11357" s="103" t="s">
        <v>15830</v>
      </c>
      <c r="C11357" s="103" t="s">
        <v>1082</v>
      </c>
      <c r="D11357" s="102" t="s">
        <v>2881</v>
      </c>
      <c r="E11357" s="102" t="s">
        <v>275</v>
      </c>
      <c r="F11357" s="102" t="s">
        <v>18818</v>
      </c>
      <c r="G11357" s="102" t="s">
        <v>18819</v>
      </c>
      <c r="H11357" s="102">
        <v>45598</v>
      </c>
      <c r="I11357" s="102" t="s">
        <v>292</v>
      </c>
      <c r="J11357" s="102" t="s">
        <v>291</v>
      </c>
      <c r="K11357" s="102" t="s">
        <v>1</v>
      </c>
      <c r="L11357" s="102" t="s">
        <v>290</v>
      </c>
      <c r="M11357" s="102" t="s">
        <v>1082</v>
      </c>
      <c r="N11357" s="102">
        <v>6</v>
      </c>
      <c r="O11357" s="102" t="s">
        <v>1075</v>
      </c>
    </row>
    <row r="11358" spans="1:15" x14ac:dyDescent="0.25">
      <c r="A11358" s="102" t="s">
        <v>18820</v>
      </c>
      <c r="B11358" s="103" t="s">
        <v>18821</v>
      </c>
      <c r="C11358" s="103" t="s">
        <v>277</v>
      </c>
      <c r="D11358" s="102" t="s">
        <v>2881</v>
      </c>
      <c r="E11358" s="102" t="s">
        <v>275</v>
      </c>
      <c r="F11358" s="102" t="s">
        <v>18822</v>
      </c>
      <c r="G11358" s="102" t="s">
        <v>18823</v>
      </c>
      <c r="H11358" s="102">
        <v>45598</v>
      </c>
      <c r="I11358" s="102" t="s">
        <v>292</v>
      </c>
      <c r="J11358" s="102" t="s">
        <v>291</v>
      </c>
      <c r="K11358" s="102" t="s">
        <v>1</v>
      </c>
      <c r="L11358" s="102" t="s">
        <v>290</v>
      </c>
      <c r="M11358" s="102" t="s">
        <v>1074</v>
      </c>
      <c r="N11358" s="102">
        <v>6</v>
      </c>
      <c r="O11358" s="102" t="s">
        <v>1075</v>
      </c>
    </row>
    <row r="11359" spans="1:15" x14ac:dyDescent="0.25">
      <c r="A11359" s="102" t="s">
        <v>18824</v>
      </c>
      <c r="B11359" s="103" t="s">
        <v>3183</v>
      </c>
      <c r="C11359" s="103" t="s">
        <v>1360</v>
      </c>
      <c r="D11359" s="102" t="s">
        <v>2881</v>
      </c>
      <c r="E11359" s="102" t="s">
        <v>275</v>
      </c>
      <c r="F11359" s="102" t="s">
        <v>18825</v>
      </c>
      <c r="G11359" s="102" t="s">
        <v>18826</v>
      </c>
      <c r="H11359" s="102">
        <v>45598</v>
      </c>
      <c r="I11359" s="102" t="s">
        <v>292</v>
      </c>
      <c r="J11359" s="102" t="s">
        <v>291</v>
      </c>
      <c r="K11359" s="102" t="s">
        <v>1</v>
      </c>
      <c r="L11359" s="102" t="s">
        <v>290</v>
      </c>
      <c r="M11359" s="102" t="s">
        <v>1074</v>
      </c>
      <c r="N11359" s="102">
        <v>6</v>
      </c>
      <c r="O11359" s="102" t="s">
        <v>1075</v>
      </c>
    </row>
    <row r="11360" spans="1:15" x14ac:dyDescent="0.25">
      <c r="A11360" s="102" t="s">
        <v>18827</v>
      </c>
      <c r="B11360" s="103" t="s">
        <v>8384</v>
      </c>
      <c r="C11360" s="103" t="s">
        <v>1118</v>
      </c>
      <c r="D11360" s="102" t="s">
        <v>2881</v>
      </c>
      <c r="E11360" s="102" t="s">
        <v>275</v>
      </c>
      <c r="F11360" s="102" t="s">
        <v>18828</v>
      </c>
      <c r="G11360" s="102" t="s">
        <v>18829</v>
      </c>
      <c r="H11360" s="102">
        <v>45598</v>
      </c>
      <c r="I11360" s="102" t="s">
        <v>292</v>
      </c>
      <c r="J11360" s="102" t="s">
        <v>291</v>
      </c>
      <c r="K11360" s="102" t="s">
        <v>1</v>
      </c>
      <c r="L11360" s="102" t="s">
        <v>290</v>
      </c>
      <c r="M11360" s="102" t="s">
        <v>1074</v>
      </c>
      <c r="N11360" s="102">
        <v>6</v>
      </c>
      <c r="O11360" s="102" t="s">
        <v>1075</v>
      </c>
    </row>
    <row r="11361" spans="1:15" x14ac:dyDescent="0.25">
      <c r="A11361" s="102" t="s">
        <v>18830</v>
      </c>
      <c r="B11361" s="103" t="s">
        <v>18831</v>
      </c>
      <c r="C11361" s="103" t="s">
        <v>1118</v>
      </c>
      <c r="D11361" s="102" t="s">
        <v>2881</v>
      </c>
      <c r="E11361" s="102" t="s">
        <v>275</v>
      </c>
      <c r="F11361" s="102" t="s">
        <v>18832</v>
      </c>
      <c r="G11361" s="102" t="s">
        <v>18833</v>
      </c>
      <c r="H11361" s="102">
        <v>45598</v>
      </c>
      <c r="I11361" s="102" t="s">
        <v>292</v>
      </c>
      <c r="J11361" s="102" t="s">
        <v>291</v>
      </c>
      <c r="K11361" s="102" t="s">
        <v>1</v>
      </c>
      <c r="L11361" s="102" t="s">
        <v>290</v>
      </c>
      <c r="M11361" s="102" t="s">
        <v>1074</v>
      </c>
      <c r="N11361" s="102">
        <v>6</v>
      </c>
      <c r="O11361" s="102" t="s">
        <v>1075</v>
      </c>
    </row>
    <row r="11362" spans="1:15" x14ac:dyDescent="0.25">
      <c r="A11362" s="102" t="s">
        <v>16720</v>
      </c>
      <c r="B11362" s="103" t="s">
        <v>1336</v>
      </c>
      <c r="C11362" s="103" t="s">
        <v>1225</v>
      </c>
      <c r="D11362" s="102" t="s">
        <v>281</v>
      </c>
      <c r="E11362" s="102" t="s">
        <v>275</v>
      </c>
      <c r="F11362" s="102" t="s">
        <v>18834</v>
      </c>
      <c r="H11362" s="102">
        <v>45598</v>
      </c>
      <c r="I11362" s="102" t="s">
        <v>292</v>
      </c>
      <c r="J11362" s="102" t="s">
        <v>291</v>
      </c>
      <c r="K11362" s="102" t="s">
        <v>1</v>
      </c>
      <c r="L11362" s="102" t="s">
        <v>290</v>
      </c>
      <c r="M11362" s="102" t="s">
        <v>1074</v>
      </c>
      <c r="N11362" s="102">
        <v>6</v>
      </c>
      <c r="O11362" s="102" t="s">
        <v>1075</v>
      </c>
    </row>
    <row r="11363" spans="1:15" x14ac:dyDescent="0.25">
      <c r="A11363" s="102" t="s">
        <v>1652</v>
      </c>
      <c r="B11363" s="103" t="s">
        <v>18835</v>
      </c>
      <c r="C11363" s="103" t="s">
        <v>1118</v>
      </c>
      <c r="D11363" s="102" t="s">
        <v>152</v>
      </c>
      <c r="E11363" s="102" t="s">
        <v>275</v>
      </c>
      <c r="F11363" s="102" t="s">
        <v>18836</v>
      </c>
      <c r="H11363" s="102">
        <v>45598</v>
      </c>
      <c r="I11363" s="102" t="s">
        <v>18837</v>
      </c>
      <c r="J11363" s="102" t="s">
        <v>2</v>
      </c>
      <c r="K11363" s="102" t="s">
        <v>1</v>
      </c>
      <c r="L11363" s="102" t="s">
        <v>23</v>
      </c>
      <c r="M11363" s="102" t="s">
        <v>1074</v>
      </c>
      <c r="N11363" s="102">
        <v>6</v>
      </c>
      <c r="O11363" s="102" t="s">
        <v>1075</v>
      </c>
    </row>
    <row r="11364" spans="1:15" x14ac:dyDescent="0.25">
      <c r="A11364" s="102" t="s">
        <v>1781</v>
      </c>
      <c r="B11364" s="103" t="s">
        <v>1405</v>
      </c>
      <c r="C11364" s="103" t="s">
        <v>1118</v>
      </c>
      <c r="D11364" s="102" t="s">
        <v>152</v>
      </c>
      <c r="E11364" s="102" t="s">
        <v>275</v>
      </c>
      <c r="F11364" s="102" t="s">
        <v>18838</v>
      </c>
      <c r="H11364" s="102">
        <v>45598</v>
      </c>
      <c r="I11364" s="102" t="s">
        <v>18837</v>
      </c>
      <c r="J11364" s="102" t="s">
        <v>2</v>
      </c>
      <c r="K11364" s="102" t="s">
        <v>1</v>
      </c>
      <c r="L11364" s="102" t="s">
        <v>23</v>
      </c>
      <c r="M11364" s="102" t="s">
        <v>1074</v>
      </c>
      <c r="N11364" s="102">
        <v>6</v>
      </c>
      <c r="O11364" s="102" t="s">
        <v>1075</v>
      </c>
    </row>
    <row r="11365" spans="1:15" x14ac:dyDescent="0.25">
      <c r="A11365" s="102" t="s">
        <v>18839</v>
      </c>
      <c r="B11365" s="103" t="s">
        <v>1078</v>
      </c>
      <c r="C11365" s="103" t="s">
        <v>274</v>
      </c>
      <c r="D11365" s="102" t="s">
        <v>152</v>
      </c>
      <c r="E11365" s="102" t="s">
        <v>275</v>
      </c>
      <c r="F11365" s="102" t="s">
        <v>18840</v>
      </c>
      <c r="H11365" s="102">
        <v>45598</v>
      </c>
      <c r="I11365" s="102" t="s">
        <v>18837</v>
      </c>
      <c r="J11365" s="102" t="s">
        <v>2</v>
      </c>
      <c r="K11365" s="102" t="s">
        <v>1</v>
      </c>
      <c r="L11365" s="102" t="s">
        <v>23</v>
      </c>
      <c r="M11365" s="102" t="s">
        <v>1074</v>
      </c>
      <c r="N11365" s="102">
        <v>6</v>
      </c>
      <c r="O11365" s="102" t="s">
        <v>1075</v>
      </c>
    </row>
    <row r="11366" spans="1:15" x14ac:dyDescent="0.25">
      <c r="A11366" s="102" t="s">
        <v>18839</v>
      </c>
      <c r="B11366" s="103" t="s">
        <v>18841</v>
      </c>
      <c r="C11366" s="103" t="s">
        <v>1180</v>
      </c>
      <c r="D11366" s="102" t="s">
        <v>152</v>
      </c>
      <c r="E11366" s="102" t="s">
        <v>275</v>
      </c>
      <c r="F11366" s="102" t="s">
        <v>18842</v>
      </c>
      <c r="H11366" s="102">
        <v>45598</v>
      </c>
      <c r="I11366" s="102" t="s">
        <v>18837</v>
      </c>
      <c r="J11366" s="102" t="s">
        <v>2</v>
      </c>
      <c r="K11366" s="102" t="s">
        <v>1</v>
      </c>
      <c r="L11366" s="102" t="s">
        <v>23</v>
      </c>
      <c r="M11366" s="102" t="s">
        <v>1180</v>
      </c>
      <c r="N11366" s="102">
        <v>6</v>
      </c>
      <c r="O11366" s="102" t="s">
        <v>1075</v>
      </c>
    </row>
    <row r="11367" spans="1:15" x14ac:dyDescent="0.25">
      <c r="A11367" s="102" t="s">
        <v>1140</v>
      </c>
      <c r="B11367" s="103" t="s">
        <v>7034</v>
      </c>
      <c r="C11367" s="103" t="s">
        <v>1118</v>
      </c>
      <c r="D11367" s="102" t="s">
        <v>152</v>
      </c>
      <c r="E11367" s="102" t="s">
        <v>275</v>
      </c>
      <c r="F11367" s="102" t="s">
        <v>18843</v>
      </c>
      <c r="H11367" s="102">
        <v>45598</v>
      </c>
      <c r="I11367" s="102" t="s">
        <v>18837</v>
      </c>
      <c r="J11367" s="102" t="s">
        <v>2</v>
      </c>
      <c r="K11367" s="102" t="s">
        <v>1</v>
      </c>
      <c r="L11367" s="102" t="s">
        <v>23</v>
      </c>
      <c r="M11367" s="102" t="s">
        <v>1074</v>
      </c>
      <c r="N11367" s="102">
        <v>6</v>
      </c>
      <c r="O11367" s="102" t="s">
        <v>1075</v>
      </c>
    </row>
    <row r="11368" spans="1:15" x14ac:dyDescent="0.25">
      <c r="A11368" s="102" t="s">
        <v>18844</v>
      </c>
      <c r="B11368" s="103" t="s">
        <v>4118</v>
      </c>
      <c r="C11368" s="103" t="s">
        <v>274</v>
      </c>
      <c r="D11368" s="102" t="s">
        <v>152</v>
      </c>
      <c r="E11368" s="102" t="s">
        <v>275</v>
      </c>
      <c r="F11368" s="102" t="s">
        <v>18845</v>
      </c>
      <c r="H11368" s="102">
        <v>45598</v>
      </c>
      <c r="I11368" s="102" t="s">
        <v>18837</v>
      </c>
      <c r="J11368" s="102" t="s">
        <v>2</v>
      </c>
      <c r="K11368" s="102" t="s">
        <v>1</v>
      </c>
      <c r="L11368" s="102" t="s">
        <v>23</v>
      </c>
      <c r="M11368" s="102" t="s">
        <v>1074</v>
      </c>
      <c r="N11368" s="102">
        <v>6</v>
      </c>
      <c r="O11368" s="102" t="s">
        <v>1075</v>
      </c>
    </row>
    <row r="11369" spans="1:15" x14ac:dyDescent="0.25">
      <c r="A11369" s="102" t="s">
        <v>18844</v>
      </c>
      <c r="B11369" s="103" t="s">
        <v>1775</v>
      </c>
      <c r="C11369" s="103" t="s">
        <v>1082</v>
      </c>
      <c r="D11369" s="102" t="s">
        <v>152</v>
      </c>
      <c r="E11369" s="102" t="s">
        <v>275</v>
      </c>
      <c r="F11369" s="102" t="s">
        <v>18846</v>
      </c>
      <c r="H11369" s="102">
        <v>45598</v>
      </c>
      <c r="I11369" s="102" t="s">
        <v>18837</v>
      </c>
      <c r="J11369" s="102" t="s">
        <v>2</v>
      </c>
      <c r="K11369" s="102" t="s">
        <v>1</v>
      </c>
      <c r="L11369" s="102" t="s">
        <v>23</v>
      </c>
      <c r="M11369" s="102" t="s">
        <v>1082</v>
      </c>
      <c r="N11369" s="102">
        <v>6</v>
      </c>
      <c r="O11369" s="102" t="s">
        <v>1075</v>
      </c>
    </row>
    <row r="11370" spans="1:15" x14ac:dyDescent="0.25">
      <c r="A11370" s="102" t="s">
        <v>18847</v>
      </c>
      <c r="B11370" s="103" t="s">
        <v>2171</v>
      </c>
      <c r="C11370" s="103" t="s">
        <v>1118</v>
      </c>
      <c r="D11370" s="102" t="s">
        <v>152</v>
      </c>
      <c r="E11370" s="102" t="s">
        <v>275</v>
      </c>
      <c r="F11370" s="102" t="s">
        <v>18848</v>
      </c>
      <c r="H11370" s="102">
        <v>45598</v>
      </c>
      <c r="I11370" s="102" t="s">
        <v>18837</v>
      </c>
      <c r="J11370" s="102" t="s">
        <v>2</v>
      </c>
      <c r="K11370" s="102" t="s">
        <v>1</v>
      </c>
      <c r="L11370" s="102" t="s">
        <v>23</v>
      </c>
      <c r="M11370" s="102" t="s">
        <v>1074</v>
      </c>
      <c r="N11370" s="102">
        <v>6</v>
      </c>
      <c r="O11370" s="102" t="s">
        <v>1075</v>
      </c>
    </row>
    <row r="11371" spans="1:15" x14ac:dyDescent="0.25">
      <c r="A11371" s="102" t="s">
        <v>16986</v>
      </c>
      <c r="B11371" s="103" t="s">
        <v>18849</v>
      </c>
      <c r="C11371" s="103" t="s">
        <v>1118</v>
      </c>
      <c r="D11371" s="102" t="s">
        <v>152</v>
      </c>
      <c r="E11371" s="102" t="s">
        <v>275</v>
      </c>
      <c r="F11371" s="102" t="s">
        <v>18850</v>
      </c>
      <c r="H11371" s="102">
        <v>45598</v>
      </c>
      <c r="I11371" s="102" t="s">
        <v>18837</v>
      </c>
      <c r="J11371" s="102" t="s">
        <v>2</v>
      </c>
      <c r="K11371" s="102" t="s">
        <v>1</v>
      </c>
      <c r="L11371" s="102" t="s">
        <v>23</v>
      </c>
      <c r="M11371" s="102" t="s">
        <v>1074</v>
      </c>
      <c r="N11371" s="102">
        <v>6</v>
      </c>
      <c r="O11371" s="102" t="s">
        <v>1075</v>
      </c>
    </row>
    <row r="11372" spans="1:15" x14ac:dyDescent="0.25">
      <c r="A11372" s="102" t="s">
        <v>16986</v>
      </c>
      <c r="B11372" s="103" t="s">
        <v>1775</v>
      </c>
      <c r="C11372" s="103" t="s">
        <v>274</v>
      </c>
      <c r="D11372" s="102" t="s">
        <v>152</v>
      </c>
      <c r="E11372" s="102" t="s">
        <v>275</v>
      </c>
      <c r="F11372" s="102" t="s">
        <v>18851</v>
      </c>
      <c r="H11372" s="102">
        <v>45598</v>
      </c>
      <c r="I11372" s="102" t="s">
        <v>18837</v>
      </c>
      <c r="J11372" s="102" t="s">
        <v>2</v>
      </c>
      <c r="K11372" s="102" t="s">
        <v>1</v>
      </c>
      <c r="L11372" s="102" t="s">
        <v>23</v>
      </c>
      <c r="M11372" s="102" t="s">
        <v>1074</v>
      </c>
      <c r="N11372" s="102">
        <v>6</v>
      </c>
      <c r="O11372" s="102" t="s">
        <v>1075</v>
      </c>
    </row>
    <row r="11373" spans="1:15" x14ac:dyDescent="0.25">
      <c r="A11373" s="102" t="s">
        <v>16986</v>
      </c>
      <c r="B11373" s="103" t="s">
        <v>1120</v>
      </c>
      <c r="C11373" s="103" t="s">
        <v>274</v>
      </c>
      <c r="D11373" s="102" t="s">
        <v>152</v>
      </c>
      <c r="E11373" s="102" t="s">
        <v>275</v>
      </c>
      <c r="F11373" s="102" t="s">
        <v>18852</v>
      </c>
      <c r="H11373" s="102">
        <v>45598</v>
      </c>
      <c r="I11373" s="102" t="s">
        <v>18837</v>
      </c>
      <c r="J11373" s="102" t="s">
        <v>2</v>
      </c>
      <c r="K11373" s="102" t="s">
        <v>1</v>
      </c>
      <c r="L11373" s="102" t="s">
        <v>23</v>
      </c>
      <c r="M11373" s="102" t="s">
        <v>1074</v>
      </c>
      <c r="N11373" s="102">
        <v>6</v>
      </c>
      <c r="O11373" s="102" t="s">
        <v>1075</v>
      </c>
    </row>
    <row r="11374" spans="1:15" x14ac:dyDescent="0.25">
      <c r="A11374" s="102" t="s">
        <v>18352</v>
      </c>
      <c r="B11374" s="103" t="s">
        <v>5258</v>
      </c>
      <c r="C11374" s="103" t="s">
        <v>1118</v>
      </c>
      <c r="D11374" s="102" t="s">
        <v>2881</v>
      </c>
      <c r="E11374" s="102" t="s">
        <v>275</v>
      </c>
      <c r="F11374" s="102" t="s">
        <v>18853</v>
      </c>
      <c r="H11374" s="102">
        <v>45605</v>
      </c>
      <c r="I11374" s="102" t="s">
        <v>295</v>
      </c>
      <c r="J11374" s="102" t="s">
        <v>1</v>
      </c>
      <c r="K11374" s="102" t="s">
        <v>291</v>
      </c>
      <c r="L11374" s="102" t="s">
        <v>294</v>
      </c>
      <c r="M11374" s="102" t="s">
        <v>1074</v>
      </c>
      <c r="N11374" s="102">
        <v>6</v>
      </c>
      <c r="O11374" s="102" t="s">
        <v>1075</v>
      </c>
    </row>
    <row r="11375" spans="1:15" x14ac:dyDescent="0.25">
      <c r="A11375" s="102" t="s">
        <v>4313</v>
      </c>
      <c r="B11375" s="103" t="s">
        <v>15632</v>
      </c>
      <c r="C11375" s="103" t="s">
        <v>1118</v>
      </c>
      <c r="D11375" s="102" t="s">
        <v>2881</v>
      </c>
      <c r="E11375" s="102" t="s">
        <v>275</v>
      </c>
      <c r="F11375" s="102" t="s">
        <v>18854</v>
      </c>
      <c r="H11375" s="102">
        <v>45605</v>
      </c>
      <c r="I11375" s="102" t="s">
        <v>295</v>
      </c>
      <c r="J11375" s="102" t="s">
        <v>1</v>
      </c>
      <c r="K11375" s="102" t="s">
        <v>291</v>
      </c>
      <c r="L11375" s="102" t="s">
        <v>294</v>
      </c>
      <c r="M11375" s="102" t="s">
        <v>1074</v>
      </c>
      <c r="N11375" s="102">
        <v>6</v>
      </c>
      <c r="O11375" s="102" t="s">
        <v>1075</v>
      </c>
    </row>
    <row r="11376" spans="1:15" x14ac:dyDescent="0.25">
      <c r="A11376" s="102" t="s">
        <v>4313</v>
      </c>
      <c r="B11376" s="103" t="s">
        <v>18361</v>
      </c>
      <c r="C11376" s="103" t="s">
        <v>1360</v>
      </c>
      <c r="D11376" s="102" t="s">
        <v>2881</v>
      </c>
      <c r="E11376" s="102" t="s">
        <v>275</v>
      </c>
      <c r="F11376" s="102" t="s">
        <v>18855</v>
      </c>
      <c r="H11376" s="102">
        <v>45605</v>
      </c>
      <c r="I11376" s="102" t="s">
        <v>295</v>
      </c>
      <c r="J11376" s="102" t="s">
        <v>1</v>
      </c>
      <c r="K11376" s="102" t="s">
        <v>291</v>
      </c>
      <c r="L11376" s="102" t="s">
        <v>294</v>
      </c>
      <c r="M11376" s="102" t="s">
        <v>1074</v>
      </c>
      <c r="N11376" s="102">
        <v>6</v>
      </c>
      <c r="O11376" s="102" t="s">
        <v>1075</v>
      </c>
    </row>
    <row r="11377" spans="1:15" x14ac:dyDescent="0.25">
      <c r="A11377" s="102" t="s">
        <v>18364</v>
      </c>
      <c r="B11377" s="103" t="s">
        <v>8310</v>
      </c>
      <c r="C11377" s="103" t="s">
        <v>1118</v>
      </c>
      <c r="D11377" s="102" t="s">
        <v>2881</v>
      </c>
      <c r="E11377" s="102" t="s">
        <v>275</v>
      </c>
      <c r="F11377" s="102" t="s">
        <v>18856</v>
      </c>
      <c r="H11377" s="102">
        <v>45605</v>
      </c>
      <c r="I11377" s="102" t="s">
        <v>295</v>
      </c>
      <c r="J11377" s="102" t="s">
        <v>1</v>
      </c>
      <c r="K11377" s="102" t="s">
        <v>291</v>
      </c>
      <c r="L11377" s="102" t="s">
        <v>294</v>
      </c>
      <c r="M11377" s="102" t="s">
        <v>1074</v>
      </c>
      <c r="N11377" s="102">
        <v>6</v>
      </c>
      <c r="O11377" s="102" t="s">
        <v>1075</v>
      </c>
    </row>
    <row r="11378" spans="1:15" x14ac:dyDescent="0.25">
      <c r="A11378" s="102" t="s">
        <v>18364</v>
      </c>
      <c r="B11378" s="103" t="s">
        <v>14098</v>
      </c>
      <c r="C11378" s="103" t="s">
        <v>1118</v>
      </c>
      <c r="D11378" s="102" t="s">
        <v>2881</v>
      </c>
      <c r="E11378" s="102" t="s">
        <v>275</v>
      </c>
      <c r="F11378" s="102" t="s">
        <v>18857</v>
      </c>
      <c r="H11378" s="102">
        <v>45605</v>
      </c>
      <c r="I11378" s="102" t="s">
        <v>295</v>
      </c>
      <c r="J11378" s="102" t="s">
        <v>1</v>
      </c>
      <c r="K11378" s="102" t="s">
        <v>291</v>
      </c>
      <c r="L11378" s="102" t="s">
        <v>294</v>
      </c>
      <c r="M11378" s="102" t="s">
        <v>1074</v>
      </c>
      <c r="N11378" s="102">
        <v>6</v>
      </c>
      <c r="O11378" s="102" t="s">
        <v>1075</v>
      </c>
    </row>
    <row r="11379" spans="1:15" x14ac:dyDescent="0.25">
      <c r="A11379" s="102" t="s">
        <v>18369</v>
      </c>
      <c r="B11379" s="103" t="s">
        <v>18370</v>
      </c>
      <c r="C11379" s="103" t="s">
        <v>1360</v>
      </c>
      <c r="D11379" s="102" t="s">
        <v>2881</v>
      </c>
      <c r="E11379" s="102" t="s">
        <v>275</v>
      </c>
      <c r="F11379" s="102" t="s">
        <v>18858</v>
      </c>
      <c r="H11379" s="102">
        <v>45605</v>
      </c>
      <c r="I11379" s="102" t="s">
        <v>295</v>
      </c>
      <c r="J11379" s="102" t="s">
        <v>1</v>
      </c>
      <c r="K11379" s="102" t="s">
        <v>291</v>
      </c>
      <c r="L11379" s="102" t="s">
        <v>294</v>
      </c>
      <c r="M11379" s="102" t="s">
        <v>1074</v>
      </c>
      <c r="N11379" s="102">
        <v>6</v>
      </c>
      <c r="O11379" s="102" t="s">
        <v>1075</v>
      </c>
    </row>
    <row r="11380" spans="1:15" x14ac:dyDescent="0.25">
      <c r="A11380" s="102" t="s">
        <v>18369</v>
      </c>
      <c r="B11380" s="103" t="s">
        <v>18859</v>
      </c>
      <c r="C11380" s="103" t="s">
        <v>1180</v>
      </c>
      <c r="D11380" s="102" t="s">
        <v>2881</v>
      </c>
      <c r="E11380" s="102" t="s">
        <v>275</v>
      </c>
      <c r="F11380" s="102" t="s">
        <v>18860</v>
      </c>
      <c r="G11380" s="102" t="s">
        <v>18861</v>
      </c>
      <c r="H11380" s="102">
        <v>45605</v>
      </c>
      <c r="I11380" s="102" t="s">
        <v>295</v>
      </c>
      <c r="J11380" s="102" t="s">
        <v>1</v>
      </c>
      <c r="K11380" s="102" t="s">
        <v>291</v>
      </c>
      <c r="L11380" s="102" t="s">
        <v>294</v>
      </c>
      <c r="M11380" s="102" t="s">
        <v>1180</v>
      </c>
      <c r="N11380" s="102">
        <v>6</v>
      </c>
      <c r="O11380" s="102" t="s">
        <v>1075</v>
      </c>
    </row>
    <row r="11381" spans="1:15" x14ac:dyDescent="0.25">
      <c r="A11381" s="102" t="s">
        <v>18376</v>
      </c>
      <c r="B11381" s="103" t="s">
        <v>18377</v>
      </c>
      <c r="C11381" s="103" t="s">
        <v>1082</v>
      </c>
      <c r="D11381" s="102" t="s">
        <v>2881</v>
      </c>
      <c r="E11381" s="102" t="s">
        <v>275</v>
      </c>
      <c r="F11381" s="102" t="s">
        <v>18862</v>
      </c>
      <c r="G11381" s="102" t="s">
        <v>18379</v>
      </c>
      <c r="H11381" s="102">
        <v>45605</v>
      </c>
      <c r="I11381" s="102" t="s">
        <v>295</v>
      </c>
      <c r="J11381" s="102" t="s">
        <v>1</v>
      </c>
      <c r="K11381" s="102" t="s">
        <v>291</v>
      </c>
      <c r="L11381" s="102" t="s">
        <v>294</v>
      </c>
      <c r="M11381" s="102" t="s">
        <v>1082</v>
      </c>
      <c r="N11381" s="102">
        <v>6</v>
      </c>
      <c r="O11381" s="102" t="s">
        <v>1075</v>
      </c>
    </row>
    <row r="11382" spans="1:15" x14ac:dyDescent="0.25">
      <c r="A11382" s="102" t="s">
        <v>18376</v>
      </c>
      <c r="B11382" s="103" t="s">
        <v>13137</v>
      </c>
      <c r="C11382" s="103" t="s">
        <v>1360</v>
      </c>
      <c r="D11382" s="102" t="s">
        <v>2881</v>
      </c>
      <c r="E11382" s="102" t="s">
        <v>275</v>
      </c>
      <c r="F11382" s="102" t="s">
        <v>18863</v>
      </c>
      <c r="H11382" s="102">
        <v>45605</v>
      </c>
      <c r="I11382" s="102" t="s">
        <v>295</v>
      </c>
      <c r="J11382" s="102" t="s">
        <v>1</v>
      </c>
      <c r="K11382" s="102" t="s">
        <v>291</v>
      </c>
      <c r="L11382" s="102" t="s">
        <v>294</v>
      </c>
      <c r="M11382" s="102" t="s">
        <v>1074</v>
      </c>
      <c r="N11382" s="102">
        <v>6</v>
      </c>
      <c r="O11382" s="102" t="s">
        <v>1075</v>
      </c>
    </row>
    <row r="11383" spans="1:15" x14ac:dyDescent="0.25">
      <c r="A11383" s="102" t="s">
        <v>18382</v>
      </c>
      <c r="B11383" s="103" t="s">
        <v>14275</v>
      </c>
      <c r="C11383" s="103" t="s">
        <v>1360</v>
      </c>
      <c r="D11383" s="102" t="s">
        <v>2881</v>
      </c>
      <c r="E11383" s="102" t="s">
        <v>275</v>
      </c>
      <c r="F11383" s="102" t="s">
        <v>18864</v>
      </c>
      <c r="H11383" s="102">
        <v>45605</v>
      </c>
      <c r="I11383" s="102" t="s">
        <v>295</v>
      </c>
      <c r="J11383" s="102" t="s">
        <v>1</v>
      </c>
      <c r="K11383" s="102" t="s">
        <v>291</v>
      </c>
      <c r="L11383" s="102" t="s">
        <v>294</v>
      </c>
      <c r="M11383" s="102" t="s">
        <v>1074</v>
      </c>
      <c r="N11383" s="102">
        <v>6</v>
      </c>
      <c r="O11383" s="102" t="s">
        <v>1075</v>
      </c>
    </row>
    <row r="11384" spans="1:15" x14ac:dyDescent="0.25">
      <c r="A11384" s="102" t="s">
        <v>18385</v>
      </c>
      <c r="B11384" s="103" t="s">
        <v>5518</v>
      </c>
      <c r="C11384" s="103" t="s">
        <v>1118</v>
      </c>
      <c r="D11384" s="102" t="s">
        <v>2881</v>
      </c>
      <c r="E11384" s="102" t="s">
        <v>275</v>
      </c>
      <c r="F11384" s="102" t="s">
        <v>18865</v>
      </c>
      <c r="H11384" s="102">
        <v>45605</v>
      </c>
      <c r="I11384" s="102" t="s">
        <v>295</v>
      </c>
      <c r="J11384" s="102" t="s">
        <v>1</v>
      </c>
      <c r="K11384" s="102" t="s">
        <v>291</v>
      </c>
      <c r="L11384" s="102" t="s">
        <v>294</v>
      </c>
      <c r="M11384" s="102" t="s">
        <v>1074</v>
      </c>
      <c r="N11384" s="102">
        <v>6</v>
      </c>
      <c r="O11384" s="102" t="s">
        <v>1075</v>
      </c>
    </row>
    <row r="11385" spans="1:15" x14ac:dyDescent="0.25">
      <c r="A11385" s="102" t="s">
        <v>18388</v>
      </c>
      <c r="B11385" s="103" t="s">
        <v>14362</v>
      </c>
      <c r="C11385" s="103" t="s">
        <v>1118</v>
      </c>
      <c r="D11385" s="102" t="s">
        <v>2881</v>
      </c>
      <c r="E11385" s="102" t="s">
        <v>275</v>
      </c>
      <c r="F11385" s="102" t="s">
        <v>18866</v>
      </c>
      <c r="H11385" s="102">
        <v>45605</v>
      </c>
      <c r="I11385" s="102" t="s">
        <v>295</v>
      </c>
      <c r="J11385" s="102" t="s">
        <v>1</v>
      </c>
      <c r="K11385" s="102" t="s">
        <v>291</v>
      </c>
      <c r="L11385" s="102" t="s">
        <v>294</v>
      </c>
      <c r="M11385" s="102" t="s">
        <v>1074</v>
      </c>
      <c r="N11385" s="102">
        <v>6</v>
      </c>
      <c r="O11385" s="102" t="s">
        <v>1075</v>
      </c>
    </row>
    <row r="11386" spans="1:15" x14ac:dyDescent="0.25">
      <c r="A11386" s="102" t="s">
        <v>18391</v>
      </c>
      <c r="B11386" s="103" t="s">
        <v>5445</v>
      </c>
      <c r="C11386" s="103" t="s">
        <v>1082</v>
      </c>
      <c r="D11386" s="102" t="s">
        <v>2881</v>
      </c>
      <c r="E11386" s="102" t="s">
        <v>275</v>
      </c>
      <c r="F11386" s="102" t="s">
        <v>18867</v>
      </c>
      <c r="G11386" s="102" t="s">
        <v>18393</v>
      </c>
      <c r="H11386" s="102">
        <v>45605</v>
      </c>
      <c r="I11386" s="102" t="s">
        <v>295</v>
      </c>
      <c r="J11386" s="102" t="s">
        <v>1</v>
      </c>
      <c r="K11386" s="102" t="s">
        <v>291</v>
      </c>
      <c r="L11386" s="102" t="s">
        <v>294</v>
      </c>
      <c r="M11386" s="102" t="s">
        <v>1082</v>
      </c>
      <c r="N11386" s="102">
        <v>6</v>
      </c>
      <c r="O11386" s="102" t="s">
        <v>1075</v>
      </c>
    </row>
    <row r="11387" spans="1:15" x14ac:dyDescent="0.25">
      <c r="A11387" s="102" t="s">
        <v>18391</v>
      </c>
      <c r="B11387" s="103" t="s">
        <v>5510</v>
      </c>
      <c r="C11387" s="103" t="s">
        <v>1360</v>
      </c>
      <c r="D11387" s="102" t="s">
        <v>2881</v>
      </c>
      <c r="E11387" s="102" t="s">
        <v>275</v>
      </c>
      <c r="F11387" s="102" t="s">
        <v>18868</v>
      </c>
      <c r="H11387" s="102">
        <v>45605</v>
      </c>
      <c r="I11387" s="102" t="s">
        <v>295</v>
      </c>
      <c r="J11387" s="102" t="s">
        <v>1</v>
      </c>
      <c r="K11387" s="102" t="s">
        <v>291</v>
      </c>
      <c r="L11387" s="102" t="s">
        <v>294</v>
      </c>
      <c r="M11387" s="102" t="s">
        <v>1074</v>
      </c>
      <c r="N11387" s="102">
        <v>6</v>
      </c>
      <c r="O11387" s="102" t="s">
        <v>1075</v>
      </c>
    </row>
    <row r="11388" spans="1:15" x14ac:dyDescent="0.25">
      <c r="A11388" s="102" t="s">
        <v>18391</v>
      </c>
      <c r="B11388" s="103" t="s">
        <v>14275</v>
      </c>
      <c r="C11388" s="103" t="s">
        <v>1360</v>
      </c>
      <c r="D11388" s="102" t="s">
        <v>2881</v>
      </c>
      <c r="E11388" s="102" t="s">
        <v>275</v>
      </c>
      <c r="F11388" s="102" t="s">
        <v>18869</v>
      </c>
      <c r="H11388" s="102">
        <v>45605</v>
      </c>
      <c r="I11388" s="102" t="s">
        <v>295</v>
      </c>
      <c r="J11388" s="102" t="s">
        <v>1</v>
      </c>
      <c r="K11388" s="102" t="s">
        <v>291</v>
      </c>
      <c r="L11388" s="102" t="s">
        <v>294</v>
      </c>
      <c r="M11388" s="102" t="s">
        <v>1074</v>
      </c>
      <c r="N11388" s="102">
        <v>6</v>
      </c>
      <c r="O11388" s="102" t="s">
        <v>1075</v>
      </c>
    </row>
    <row r="11389" spans="1:15" x14ac:dyDescent="0.25">
      <c r="A11389" s="102" t="s">
        <v>18400</v>
      </c>
      <c r="B11389" s="103" t="s">
        <v>1703</v>
      </c>
      <c r="C11389" s="103" t="s">
        <v>2655</v>
      </c>
      <c r="D11389" s="102" t="s">
        <v>296</v>
      </c>
      <c r="E11389" s="102" t="s">
        <v>275</v>
      </c>
      <c r="F11389" s="102" t="s">
        <v>18870</v>
      </c>
      <c r="H11389" s="102">
        <v>45605</v>
      </c>
      <c r="I11389" s="102" t="s">
        <v>295</v>
      </c>
      <c r="J11389" s="102" t="s">
        <v>1</v>
      </c>
      <c r="K11389" s="102" t="s">
        <v>291</v>
      </c>
      <c r="L11389" s="102" t="s">
        <v>294</v>
      </c>
      <c r="M11389" s="102" t="s">
        <v>1074</v>
      </c>
      <c r="N11389" s="102">
        <v>6</v>
      </c>
      <c r="O11389" s="102" t="s">
        <v>1075</v>
      </c>
    </row>
    <row r="11390" spans="1:15" x14ac:dyDescent="0.25">
      <c r="A11390" s="102" t="s">
        <v>18402</v>
      </c>
      <c r="B11390" s="103" t="s">
        <v>8350</v>
      </c>
      <c r="C11390" s="103" t="s">
        <v>1118</v>
      </c>
      <c r="D11390" s="102" t="s">
        <v>2881</v>
      </c>
      <c r="E11390" s="102" t="s">
        <v>275</v>
      </c>
      <c r="F11390" s="102" t="s">
        <v>18871</v>
      </c>
      <c r="H11390" s="102">
        <v>45605</v>
      </c>
      <c r="I11390" s="102" t="s">
        <v>295</v>
      </c>
      <c r="J11390" s="102" t="s">
        <v>1</v>
      </c>
      <c r="K11390" s="102" t="s">
        <v>291</v>
      </c>
      <c r="L11390" s="102" t="s">
        <v>294</v>
      </c>
      <c r="M11390" s="102" t="s">
        <v>1074</v>
      </c>
      <c r="N11390" s="102">
        <v>6</v>
      </c>
      <c r="O11390" s="102" t="s">
        <v>1075</v>
      </c>
    </row>
    <row r="11391" spans="1:15" x14ac:dyDescent="0.25">
      <c r="A11391" s="102" t="s">
        <v>18405</v>
      </c>
      <c r="B11391" s="103" t="s">
        <v>18406</v>
      </c>
      <c r="C11391" s="103" t="s">
        <v>2650</v>
      </c>
      <c r="D11391" s="102" t="s">
        <v>296</v>
      </c>
      <c r="E11391" s="102" t="s">
        <v>275</v>
      </c>
      <c r="F11391" s="102" t="s">
        <v>18872</v>
      </c>
      <c r="G11391" s="102">
        <v>42481</v>
      </c>
      <c r="H11391" s="102">
        <v>45605</v>
      </c>
      <c r="I11391" s="102" t="s">
        <v>295</v>
      </c>
      <c r="J11391" s="102" t="s">
        <v>1</v>
      </c>
      <c r="K11391" s="102" t="s">
        <v>291</v>
      </c>
      <c r="L11391" s="102" t="s">
        <v>294</v>
      </c>
      <c r="M11391" s="102" t="s">
        <v>1082</v>
      </c>
      <c r="N11391" s="102">
        <v>6</v>
      </c>
      <c r="O11391" s="102" t="s">
        <v>1075</v>
      </c>
    </row>
    <row r="11392" spans="1:15" x14ac:dyDescent="0.25">
      <c r="A11392" s="102" t="s">
        <v>18405</v>
      </c>
      <c r="B11392" s="103" t="s">
        <v>5072</v>
      </c>
      <c r="C11392" s="103" t="s">
        <v>2655</v>
      </c>
      <c r="D11392" s="102" t="s">
        <v>296</v>
      </c>
      <c r="E11392" s="102" t="s">
        <v>275</v>
      </c>
      <c r="F11392" s="102" t="s">
        <v>18873</v>
      </c>
      <c r="H11392" s="102">
        <v>45605</v>
      </c>
      <c r="I11392" s="102" t="s">
        <v>295</v>
      </c>
      <c r="J11392" s="102" t="s">
        <v>1</v>
      </c>
      <c r="K11392" s="102" t="s">
        <v>291</v>
      </c>
      <c r="L11392" s="102" t="s">
        <v>294</v>
      </c>
      <c r="M11392" s="102" t="s">
        <v>1074</v>
      </c>
      <c r="N11392" s="102">
        <v>6</v>
      </c>
      <c r="O11392" s="102" t="s">
        <v>1075</v>
      </c>
    </row>
    <row r="11393" spans="1:15" x14ac:dyDescent="0.25">
      <c r="A11393" s="102" t="s">
        <v>18409</v>
      </c>
      <c r="B11393" s="103" t="s">
        <v>18410</v>
      </c>
      <c r="C11393" s="103" t="s">
        <v>1360</v>
      </c>
      <c r="D11393" s="102" t="s">
        <v>2881</v>
      </c>
      <c r="E11393" s="102" t="s">
        <v>275</v>
      </c>
      <c r="F11393" s="102" t="s">
        <v>18874</v>
      </c>
      <c r="H11393" s="102">
        <v>45605</v>
      </c>
      <c r="I11393" s="102" t="s">
        <v>295</v>
      </c>
      <c r="J11393" s="102" t="s">
        <v>1</v>
      </c>
      <c r="K11393" s="102" t="s">
        <v>291</v>
      </c>
      <c r="L11393" s="102" t="s">
        <v>294</v>
      </c>
      <c r="M11393" s="102" t="s">
        <v>1074</v>
      </c>
      <c r="N11393" s="102">
        <v>6</v>
      </c>
      <c r="O11393" s="102" t="s">
        <v>1075</v>
      </c>
    </row>
    <row r="11394" spans="1:15" x14ac:dyDescent="0.25">
      <c r="A11394" s="102" t="s">
        <v>18413</v>
      </c>
      <c r="B11394" s="103" t="s">
        <v>5563</v>
      </c>
      <c r="C11394" s="103" t="s">
        <v>1360</v>
      </c>
      <c r="D11394" s="102" t="s">
        <v>2881</v>
      </c>
      <c r="E11394" s="102" t="s">
        <v>275</v>
      </c>
      <c r="F11394" s="102" t="s">
        <v>18875</v>
      </c>
      <c r="H11394" s="102">
        <v>45605</v>
      </c>
      <c r="I11394" s="102" t="s">
        <v>295</v>
      </c>
      <c r="J11394" s="102" t="s">
        <v>1</v>
      </c>
      <c r="K11394" s="102" t="s">
        <v>291</v>
      </c>
      <c r="L11394" s="102" t="s">
        <v>294</v>
      </c>
      <c r="M11394" s="102" t="s">
        <v>1074</v>
      </c>
      <c r="N11394" s="102">
        <v>6</v>
      </c>
      <c r="O11394" s="102" t="s">
        <v>1075</v>
      </c>
    </row>
    <row r="11395" spans="1:15" x14ac:dyDescent="0.25">
      <c r="A11395" s="102" t="s">
        <v>1202</v>
      </c>
      <c r="B11395" s="103" t="s">
        <v>5261</v>
      </c>
      <c r="C11395" s="103" t="s">
        <v>1118</v>
      </c>
      <c r="D11395" s="102" t="s">
        <v>2881</v>
      </c>
      <c r="E11395" s="102" t="s">
        <v>275</v>
      </c>
      <c r="F11395" s="102" t="s">
        <v>18876</v>
      </c>
      <c r="H11395" s="102">
        <v>45605</v>
      </c>
      <c r="I11395" s="102" t="s">
        <v>295</v>
      </c>
      <c r="J11395" s="102" t="s">
        <v>1</v>
      </c>
      <c r="K11395" s="102" t="s">
        <v>291</v>
      </c>
      <c r="L11395" s="102" t="s">
        <v>294</v>
      </c>
      <c r="M11395" s="102" t="s">
        <v>1074</v>
      </c>
      <c r="N11395" s="102">
        <v>6</v>
      </c>
      <c r="O11395" s="102" t="s">
        <v>1075</v>
      </c>
    </row>
    <row r="11396" spans="1:15" x14ac:dyDescent="0.25">
      <c r="A11396" s="102" t="s">
        <v>4809</v>
      </c>
      <c r="B11396" s="103" t="s">
        <v>18417</v>
      </c>
      <c r="C11396" s="103" t="s">
        <v>2526</v>
      </c>
      <c r="D11396" s="102" t="s">
        <v>296</v>
      </c>
      <c r="E11396" s="102" t="s">
        <v>275</v>
      </c>
      <c r="F11396" s="102" t="s">
        <v>18877</v>
      </c>
      <c r="H11396" s="102">
        <v>45605</v>
      </c>
      <c r="I11396" s="102" t="s">
        <v>295</v>
      </c>
      <c r="J11396" s="102" t="s">
        <v>1</v>
      </c>
      <c r="K11396" s="102" t="s">
        <v>291</v>
      </c>
      <c r="L11396" s="102" t="s">
        <v>294</v>
      </c>
      <c r="M11396" s="102" t="s">
        <v>1074</v>
      </c>
      <c r="N11396" s="102">
        <v>6</v>
      </c>
      <c r="O11396" s="102" t="s">
        <v>1075</v>
      </c>
    </row>
    <row r="11397" spans="1:15" x14ac:dyDescent="0.25">
      <c r="A11397" s="102" t="s">
        <v>18419</v>
      </c>
      <c r="B11397" s="103" t="s">
        <v>14687</v>
      </c>
      <c r="C11397" s="103" t="s">
        <v>1118</v>
      </c>
      <c r="D11397" s="102" t="s">
        <v>2881</v>
      </c>
      <c r="E11397" s="102" t="s">
        <v>275</v>
      </c>
      <c r="F11397" s="102" t="s">
        <v>18878</v>
      </c>
      <c r="H11397" s="102">
        <v>45605</v>
      </c>
      <c r="I11397" s="102" t="s">
        <v>295</v>
      </c>
      <c r="J11397" s="102" t="s">
        <v>1</v>
      </c>
      <c r="K11397" s="102" t="s">
        <v>291</v>
      </c>
      <c r="L11397" s="102" t="s">
        <v>294</v>
      </c>
      <c r="M11397" s="102" t="s">
        <v>1074</v>
      </c>
      <c r="N11397" s="102">
        <v>6</v>
      </c>
      <c r="O11397" s="102" t="s">
        <v>1075</v>
      </c>
    </row>
    <row r="11398" spans="1:15" x14ac:dyDescent="0.25">
      <c r="A11398" s="102" t="s">
        <v>18419</v>
      </c>
      <c r="B11398" s="103" t="s">
        <v>14687</v>
      </c>
      <c r="C11398" s="103" t="s">
        <v>1118</v>
      </c>
      <c r="D11398" s="102" t="s">
        <v>2881</v>
      </c>
      <c r="E11398" s="102" t="s">
        <v>275</v>
      </c>
      <c r="F11398" s="102" t="s">
        <v>18878</v>
      </c>
      <c r="H11398" s="102">
        <v>45605</v>
      </c>
      <c r="I11398" s="102" t="s">
        <v>295</v>
      </c>
      <c r="J11398" s="102" t="s">
        <v>1</v>
      </c>
      <c r="K11398" s="102" t="s">
        <v>291</v>
      </c>
      <c r="L11398" s="102" t="s">
        <v>294</v>
      </c>
      <c r="M11398" s="102" t="s">
        <v>1074</v>
      </c>
      <c r="N11398" s="102">
        <v>6</v>
      </c>
      <c r="O11398" s="102" t="s">
        <v>1075</v>
      </c>
    </row>
    <row r="11399" spans="1:15" x14ac:dyDescent="0.25">
      <c r="A11399" s="102" t="s">
        <v>18427</v>
      </c>
      <c r="B11399" s="103" t="s">
        <v>14383</v>
      </c>
      <c r="C11399" s="103" t="s">
        <v>1118</v>
      </c>
      <c r="D11399" s="102" t="s">
        <v>2881</v>
      </c>
      <c r="E11399" s="102" t="s">
        <v>275</v>
      </c>
      <c r="F11399" s="102" t="s">
        <v>18879</v>
      </c>
      <c r="H11399" s="102">
        <v>45605</v>
      </c>
      <c r="I11399" s="102" t="s">
        <v>295</v>
      </c>
      <c r="J11399" s="102" t="s">
        <v>1</v>
      </c>
      <c r="K11399" s="102" t="s">
        <v>291</v>
      </c>
      <c r="L11399" s="102" t="s">
        <v>294</v>
      </c>
      <c r="M11399" s="102" t="s">
        <v>1074</v>
      </c>
      <c r="N11399" s="102">
        <v>6</v>
      </c>
      <c r="O11399" s="102" t="s">
        <v>1075</v>
      </c>
    </row>
    <row r="11400" spans="1:15" x14ac:dyDescent="0.25">
      <c r="A11400" s="102" t="s">
        <v>18880</v>
      </c>
      <c r="B11400" s="103" t="s">
        <v>7392</v>
      </c>
      <c r="C11400" s="103" t="s">
        <v>1118</v>
      </c>
      <c r="D11400" s="102" t="s">
        <v>152</v>
      </c>
      <c r="E11400" s="102" t="s">
        <v>275</v>
      </c>
      <c r="F11400" s="102" t="s">
        <v>18881</v>
      </c>
      <c r="H11400" s="102">
        <v>45605</v>
      </c>
      <c r="I11400" s="102" t="s">
        <v>295</v>
      </c>
      <c r="J11400" s="102" t="s">
        <v>1</v>
      </c>
      <c r="K11400" s="102" t="s">
        <v>291</v>
      </c>
      <c r="L11400" s="102" t="s">
        <v>294</v>
      </c>
      <c r="M11400" s="102" t="s">
        <v>1074</v>
      </c>
      <c r="N11400" s="102">
        <v>6</v>
      </c>
      <c r="O11400" s="102" t="s">
        <v>1075</v>
      </c>
    </row>
    <row r="11401" spans="1:15" x14ac:dyDescent="0.25">
      <c r="A11401" s="102" t="s">
        <v>18430</v>
      </c>
      <c r="B11401" s="103" t="s">
        <v>18431</v>
      </c>
      <c r="C11401" s="103" t="s">
        <v>1360</v>
      </c>
      <c r="D11401" s="102" t="s">
        <v>2881</v>
      </c>
      <c r="E11401" s="102" t="s">
        <v>275</v>
      </c>
      <c r="F11401" s="102" t="s">
        <v>18882</v>
      </c>
      <c r="H11401" s="102">
        <v>45605</v>
      </c>
      <c r="I11401" s="102" t="s">
        <v>295</v>
      </c>
      <c r="J11401" s="102" t="s">
        <v>1</v>
      </c>
      <c r="K11401" s="102" t="s">
        <v>291</v>
      </c>
      <c r="L11401" s="102" t="s">
        <v>294</v>
      </c>
      <c r="M11401" s="102" t="s">
        <v>1074</v>
      </c>
      <c r="N11401" s="102">
        <v>6</v>
      </c>
      <c r="O11401" s="102" t="s">
        <v>1075</v>
      </c>
    </row>
    <row r="11402" spans="1:15" x14ac:dyDescent="0.25">
      <c r="A11402" s="102" t="s">
        <v>18434</v>
      </c>
      <c r="B11402" s="103" t="s">
        <v>2972</v>
      </c>
      <c r="C11402" s="103" t="s">
        <v>1360</v>
      </c>
      <c r="D11402" s="102" t="s">
        <v>2881</v>
      </c>
      <c r="E11402" s="102" t="s">
        <v>275</v>
      </c>
      <c r="F11402" s="102" t="s">
        <v>18883</v>
      </c>
      <c r="H11402" s="102">
        <v>45605</v>
      </c>
      <c r="I11402" s="102" t="s">
        <v>295</v>
      </c>
      <c r="J11402" s="102" t="s">
        <v>1</v>
      </c>
      <c r="K11402" s="102" t="s">
        <v>291</v>
      </c>
      <c r="L11402" s="102" t="s">
        <v>294</v>
      </c>
      <c r="M11402" s="102" t="s">
        <v>1074</v>
      </c>
      <c r="N11402" s="102">
        <v>6</v>
      </c>
      <c r="O11402" s="102" t="s">
        <v>1075</v>
      </c>
    </row>
    <row r="11403" spans="1:15" x14ac:dyDescent="0.25">
      <c r="A11403" s="102" t="s">
        <v>18437</v>
      </c>
      <c r="B11403" s="103" t="s">
        <v>17899</v>
      </c>
      <c r="C11403" s="103" t="s">
        <v>1082</v>
      </c>
      <c r="D11403" s="102" t="s">
        <v>2881</v>
      </c>
      <c r="E11403" s="102" t="s">
        <v>275</v>
      </c>
      <c r="F11403" s="102" t="s">
        <v>18884</v>
      </c>
      <c r="G11403" s="102" t="s">
        <v>18439</v>
      </c>
      <c r="H11403" s="102">
        <v>45605</v>
      </c>
      <c r="I11403" s="102" t="s">
        <v>295</v>
      </c>
      <c r="J11403" s="102" t="s">
        <v>1</v>
      </c>
      <c r="K11403" s="102" t="s">
        <v>291</v>
      </c>
      <c r="L11403" s="102" t="s">
        <v>294</v>
      </c>
      <c r="M11403" s="102" t="s">
        <v>1082</v>
      </c>
      <c r="N11403" s="102">
        <v>6</v>
      </c>
      <c r="O11403" s="102" t="s">
        <v>1075</v>
      </c>
    </row>
    <row r="11404" spans="1:15" x14ac:dyDescent="0.25">
      <c r="A11404" s="102" t="s">
        <v>18437</v>
      </c>
      <c r="B11404" s="103" t="s">
        <v>3056</v>
      </c>
      <c r="C11404" s="103" t="s">
        <v>1360</v>
      </c>
      <c r="D11404" s="102" t="s">
        <v>2881</v>
      </c>
      <c r="E11404" s="102" t="s">
        <v>275</v>
      </c>
      <c r="F11404" s="102" t="s">
        <v>18885</v>
      </c>
      <c r="H11404" s="102">
        <v>45605</v>
      </c>
      <c r="I11404" s="102" t="s">
        <v>295</v>
      </c>
      <c r="J11404" s="102" t="s">
        <v>1</v>
      </c>
      <c r="K11404" s="102" t="s">
        <v>291</v>
      </c>
      <c r="L11404" s="102" t="s">
        <v>294</v>
      </c>
      <c r="M11404" s="102" t="s">
        <v>1074</v>
      </c>
      <c r="N11404" s="102">
        <v>6</v>
      </c>
      <c r="O11404" s="102" t="s">
        <v>1075</v>
      </c>
    </row>
    <row r="11405" spans="1:15" x14ac:dyDescent="0.25">
      <c r="A11405" s="102" t="s">
        <v>18437</v>
      </c>
      <c r="B11405" s="103" t="s">
        <v>18442</v>
      </c>
      <c r="C11405" s="103" t="s">
        <v>1082</v>
      </c>
      <c r="D11405" s="102" t="s">
        <v>2881</v>
      </c>
      <c r="E11405" s="102" t="s">
        <v>275</v>
      </c>
      <c r="F11405" s="102" t="s">
        <v>18886</v>
      </c>
      <c r="G11405" s="102" t="s">
        <v>18444</v>
      </c>
      <c r="H11405" s="102">
        <v>45605</v>
      </c>
      <c r="I11405" s="102" t="s">
        <v>295</v>
      </c>
      <c r="J11405" s="102" t="s">
        <v>1</v>
      </c>
      <c r="K11405" s="102" t="s">
        <v>291</v>
      </c>
      <c r="L11405" s="102" t="s">
        <v>294</v>
      </c>
      <c r="M11405" s="102" t="s">
        <v>1082</v>
      </c>
      <c r="N11405" s="102">
        <v>6</v>
      </c>
      <c r="O11405" s="102" t="s">
        <v>1075</v>
      </c>
    </row>
    <row r="11406" spans="1:15" x14ac:dyDescent="0.25">
      <c r="A11406" s="102" t="s">
        <v>18445</v>
      </c>
      <c r="B11406" s="103" t="s">
        <v>14744</v>
      </c>
      <c r="C11406" s="103" t="s">
        <v>1360</v>
      </c>
      <c r="D11406" s="102" t="s">
        <v>2881</v>
      </c>
      <c r="E11406" s="102" t="s">
        <v>275</v>
      </c>
      <c r="F11406" s="102" t="s">
        <v>18887</v>
      </c>
      <c r="H11406" s="102">
        <v>45605</v>
      </c>
      <c r="I11406" s="102" t="s">
        <v>295</v>
      </c>
      <c r="J11406" s="102" t="s">
        <v>1</v>
      </c>
      <c r="K11406" s="102" t="s">
        <v>291</v>
      </c>
      <c r="L11406" s="102" t="s">
        <v>294</v>
      </c>
      <c r="M11406" s="102" t="s">
        <v>1074</v>
      </c>
      <c r="N11406" s="102">
        <v>6</v>
      </c>
      <c r="O11406" s="102" t="s">
        <v>1075</v>
      </c>
    </row>
    <row r="11407" spans="1:15" x14ac:dyDescent="0.25">
      <c r="A11407" s="102" t="s">
        <v>1412</v>
      </c>
      <c r="B11407" s="103" t="s">
        <v>17662</v>
      </c>
      <c r="C11407" s="103" t="s">
        <v>1118</v>
      </c>
      <c r="D11407" s="102" t="s">
        <v>2881</v>
      </c>
      <c r="E11407" s="102" t="s">
        <v>275</v>
      </c>
      <c r="F11407" s="102" t="s">
        <v>18888</v>
      </c>
      <c r="H11407" s="102">
        <v>45605</v>
      </c>
      <c r="I11407" s="102" t="s">
        <v>295</v>
      </c>
      <c r="J11407" s="102" t="s">
        <v>1</v>
      </c>
      <c r="K11407" s="102" t="s">
        <v>291</v>
      </c>
      <c r="L11407" s="102" t="s">
        <v>294</v>
      </c>
      <c r="M11407" s="102" t="s">
        <v>1074</v>
      </c>
      <c r="N11407" s="102">
        <v>6</v>
      </c>
      <c r="O11407" s="102" t="s">
        <v>1075</v>
      </c>
    </row>
    <row r="11408" spans="1:15" x14ac:dyDescent="0.25">
      <c r="A11408" s="102" t="s">
        <v>18452</v>
      </c>
      <c r="B11408" s="103" t="s">
        <v>8217</v>
      </c>
      <c r="C11408" s="103" t="s">
        <v>1118</v>
      </c>
      <c r="D11408" s="102" t="s">
        <v>2881</v>
      </c>
      <c r="E11408" s="102" t="s">
        <v>275</v>
      </c>
      <c r="F11408" s="102" t="s">
        <v>18889</v>
      </c>
      <c r="H11408" s="102">
        <v>45605</v>
      </c>
      <c r="I11408" s="102" t="s">
        <v>295</v>
      </c>
      <c r="J11408" s="102" t="s">
        <v>1</v>
      </c>
      <c r="K11408" s="102" t="s">
        <v>291</v>
      </c>
      <c r="L11408" s="102" t="s">
        <v>294</v>
      </c>
      <c r="M11408" s="102" t="s">
        <v>1074</v>
      </c>
      <c r="N11408" s="102">
        <v>6</v>
      </c>
      <c r="O11408" s="102" t="s">
        <v>1075</v>
      </c>
    </row>
    <row r="11409" spans="1:15" x14ac:dyDescent="0.25">
      <c r="A11409" s="102" t="s">
        <v>18452</v>
      </c>
      <c r="B11409" s="103" t="s">
        <v>18455</v>
      </c>
      <c r="C11409" s="103" t="s">
        <v>1118</v>
      </c>
      <c r="D11409" s="102" t="s">
        <v>2881</v>
      </c>
      <c r="E11409" s="102" t="s">
        <v>275</v>
      </c>
      <c r="F11409" s="102" t="s">
        <v>18890</v>
      </c>
      <c r="H11409" s="102">
        <v>45605</v>
      </c>
      <c r="I11409" s="102" t="s">
        <v>295</v>
      </c>
      <c r="J11409" s="102" t="s">
        <v>1</v>
      </c>
      <c r="K11409" s="102" t="s">
        <v>291</v>
      </c>
      <c r="L11409" s="102" t="s">
        <v>294</v>
      </c>
      <c r="M11409" s="102" t="s">
        <v>1074</v>
      </c>
      <c r="N11409" s="102">
        <v>6</v>
      </c>
      <c r="O11409" s="102" t="s">
        <v>1075</v>
      </c>
    </row>
    <row r="11410" spans="1:15" x14ac:dyDescent="0.25">
      <c r="A11410" s="102" t="s">
        <v>18458</v>
      </c>
      <c r="B11410" s="103" t="s">
        <v>2660</v>
      </c>
      <c r="C11410" s="103" t="s">
        <v>1077</v>
      </c>
      <c r="D11410" s="102" t="s">
        <v>281</v>
      </c>
      <c r="E11410" s="102" t="s">
        <v>275</v>
      </c>
      <c r="F11410" s="102" t="s">
        <v>18891</v>
      </c>
      <c r="H11410" s="102">
        <v>45605</v>
      </c>
      <c r="I11410" s="102" t="s">
        <v>295</v>
      </c>
      <c r="J11410" s="102" t="s">
        <v>1</v>
      </c>
      <c r="K11410" s="102" t="s">
        <v>291</v>
      </c>
      <c r="L11410" s="102" t="s">
        <v>294</v>
      </c>
      <c r="M11410" s="102" t="s">
        <v>1074</v>
      </c>
      <c r="N11410" s="102">
        <v>6</v>
      </c>
      <c r="O11410" s="102" t="s">
        <v>1075</v>
      </c>
    </row>
    <row r="11411" spans="1:15" x14ac:dyDescent="0.25">
      <c r="A11411" s="102" t="s">
        <v>18460</v>
      </c>
      <c r="B11411" s="103" t="s">
        <v>14799</v>
      </c>
      <c r="C11411" s="103" t="s">
        <v>1118</v>
      </c>
      <c r="D11411" s="102" t="s">
        <v>2881</v>
      </c>
      <c r="E11411" s="102" t="s">
        <v>275</v>
      </c>
      <c r="F11411" s="102" t="s">
        <v>18892</v>
      </c>
      <c r="H11411" s="102">
        <v>45605</v>
      </c>
      <c r="I11411" s="102" t="s">
        <v>295</v>
      </c>
      <c r="J11411" s="102" t="s">
        <v>1</v>
      </c>
      <c r="K11411" s="102" t="s">
        <v>291</v>
      </c>
      <c r="L11411" s="102" t="s">
        <v>294</v>
      </c>
      <c r="M11411" s="102" t="s">
        <v>1074</v>
      </c>
      <c r="N11411" s="102">
        <v>6</v>
      </c>
      <c r="O11411" s="102" t="s">
        <v>1075</v>
      </c>
    </row>
    <row r="11412" spans="1:15" x14ac:dyDescent="0.25">
      <c r="A11412" s="102" t="s">
        <v>18460</v>
      </c>
      <c r="B11412" s="103" t="s">
        <v>18463</v>
      </c>
      <c r="C11412" s="103" t="s">
        <v>1118</v>
      </c>
      <c r="D11412" s="102" t="s">
        <v>2881</v>
      </c>
      <c r="E11412" s="102" t="s">
        <v>275</v>
      </c>
      <c r="F11412" s="102" t="s">
        <v>18893</v>
      </c>
      <c r="H11412" s="102">
        <v>45605</v>
      </c>
      <c r="I11412" s="102" t="s">
        <v>295</v>
      </c>
      <c r="J11412" s="102" t="s">
        <v>1</v>
      </c>
      <c r="K11412" s="102" t="s">
        <v>291</v>
      </c>
      <c r="L11412" s="102" t="s">
        <v>294</v>
      </c>
      <c r="M11412" s="102" t="s">
        <v>1074</v>
      </c>
      <c r="N11412" s="102">
        <v>6</v>
      </c>
      <c r="O11412" s="102" t="s">
        <v>1075</v>
      </c>
    </row>
    <row r="11413" spans="1:15" x14ac:dyDescent="0.25">
      <c r="A11413" s="102" t="s">
        <v>18466</v>
      </c>
      <c r="B11413" s="103" t="s">
        <v>5171</v>
      </c>
      <c r="C11413" s="103" t="s">
        <v>1360</v>
      </c>
      <c r="D11413" s="102" t="s">
        <v>2881</v>
      </c>
      <c r="E11413" s="102" t="s">
        <v>275</v>
      </c>
      <c r="F11413" s="102" t="s">
        <v>18894</v>
      </c>
      <c r="H11413" s="102">
        <v>45605</v>
      </c>
      <c r="I11413" s="102" t="s">
        <v>295</v>
      </c>
      <c r="J11413" s="102" t="s">
        <v>1</v>
      </c>
      <c r="K11413" s="102" t="s">
        <v>291</v>
      </c>
      <c r="L11413" s="102" t="s">
        <v>294</v>
      </c>
      <c r="M11413" s="102" t="s">
        <v>1074</v>
      </c>
      <c r="N11413" s="102">
        <v>6</v>
      </c>
      <c r="O11413" s="102" t="s">
        <v>1075</v>
      </c>
    </row>
    <row r="11414" spans="1:15" x14ac:dyDescent="0.25">
      <c r="A11414" s="102" t="s">
        <v>18895</v>
      </c>
      <c r="B11414" s="103" t="s">
        <v>18896</v>
      </c>
      <c r="C11414" s="103" t="s">
        <v>2526</v>
      </c>
      <c r="D11414" s="102" t="s">
        <v>296</v>
      </c>
      <c r="E11414" s="102" t="s">
        <v>275</v>
      </c>
      <c r="F11414" s="102" t="s">
        <v>18897</v>
      </c>
      <c r="H11414" s="102">
        <v>45605</v>
      </c>
      <c r="I11414" s="102" t="s">
        <v>295</v>
      </c>
      <c r="J11414" s="102" t="s">
        <v>1</v>
      </c>
      <c r="K11414" s="102" t="s">
        <v>291</v>
      </c>
      <c r="L11414" s="102" t="s">
        <v>294</v>
      </c>
      <c r="M11414" s="102" t="s">
        <v>1074</v>
      </c>
      <c r="N11414" s="102">
        <v>6</v>
      </c>
      <c r="O11414" s="102" t="s">
        <v>1075</v>
      </c>
    </row>
    <row r="11415" spans="1:15" x14ac:dyDescent="0.25">
      <c r="A11415" s="102" t="s">
        <v>18898</v>
      </c>
      <c r="B11415" s="103" t="s">
        <v>1080</v>
      </c>
      <c r="C11415" s="103" t="s">
        <v>277</v>
      </c>
      <c r="D11415" s="102" t="s">
        <v>296</v>
      </c>
      <c r="E11415" s="102" t="s">
        <v>275</v>
      </c>
      <c r="F11415" s="102" t="s">
        <v>18899</v>
      </c>
      <c r="H11415" s="102">
        <v>45605</v>
      </c>
      <c r="I11415" s="102" t="s">
        <v>295</v>
      </c>
      <c r="J11415" s="102" t="s">
        <v>1</v>
      </c>
      <c r="K11415" s="102" t="s">
        <v>291</v>
      </c>
      <c r="L11415" s="102" t="s">
        <v>294</v>
      </c>
      <c r="M11415" s="102" t="s">
        <v>1074</v>
      </c>
      <c r="N11415" s="102">
        <v>6</v>
      </c>
      <c r="O11415" s="102" t="s">
        <v>1075</v>
      </c>
    </row>
    <row r="11416" spans="1:15" x14ac:dyDescent="0.25">
      <c r="A11416" s="102" t="s">
        <v>4378</v>
      </c>
      <c r="B11416" s="103" t="s">
        <v>18474</v>
      </c>
      <c r="C11416" s="103" t="s">
        <v>1118</v>
      </c>
      <c r="D11416" s="102" t="s">
        <v>2881</v>
      </c>
      <c r="E11416" s="102" t="s">
        <v>275</v>
      </c>
      <c r="F11416" s="102" t="s">
        <v>18900</v>
      </c>
      <c r="H11416" s="102">
        <v>45605</v>
      </c>
      <c r="I11416" s="102" t="s">
        <v>295</v>
      </c>
      <c r="J11416" s="102" t="s">
        <v>1</v>
      </c>
      <c r="K11416" s="102" t="s">
        <v>291</v>
      </c>
      <c r="L11416" s="102" t="s">
        <v>294</v>
      </c>
      <c r="M11416" s="102" t="s">
        <v>1074</v>
      </c>
      <c r="N11416" s="102">
        <v>6</v>
      </c>
      <c r="O11416" s="102" t="s">
        <v>1075</v>
      </c>
    </row>
    <row r="11417" spans="1:15" x14ac:dyDescent="0.25">
      <c r="A11417" s="102" t="s">
        <v>14656</v>
      </c>
      <c r="B11417" s="103" t="s">
        <v>1703</v>
      </c>
      <c r="C11417" s="103" t="s">
        <v>2655</v>
      </c>
      <c r="D11417" s="102" t="s">
        <v>296</v>
      </c>
      <c r="E11417" s="102" t="s">
        <v>275</v>
      </c>
      <c r="F11417" s="102" t="s">
        <v>18901</v>
      </c>
      <c r="H11417" s="102">
        <v>45605</v>
      </c>
      <c r="I11417" s="102" t="s">
        <v>295</v>
      </c>
      <c r="J11417" s="102" t="s">
        <v>1</v>
      </c>
      <c r="K11417" s="102" t="s">
        <v>291</v>
      </c>
      <c r="L11417" s="102" t="s">
        <v>294</v>
      </c>
      <c r="M11417" s="102" t="s">
        <v>1074</v>
      </c>
      <c r="N11417" s="102">
        <v>6</v>
      </c>
      <c r="O11417" s="102" t="s">
        <v>1075</v>
      </c>
    </row>
    <row r="11418" spans="1:15" x14ac:dyDescent="0.25">
      <c r="A11418" s="102" t="s">
        <v>14656</v>
      </c>
      <c r="B11418" s="103" t="s">
        <v>18478</v>
      </c>
      <c r="C11418" s="103" t="s">
        <v>2650</v>
      </c>
      <c r="D11418" s="102" t="s">
        <v>296</v>
      </c>
      <c r="E11418" s="102" t="s">
        <v>275</v>
      </c>
      <c r="F11418" s="102" t="s">
        <v>18902</v>
      </c>
      <c r="G11418" s="102">
        <v>44079</v>
      </c>
      <c r="H11418" s="102">
        <v>45605</v>
      </c>
      <c r="I11418" s="102" t="s">
        <v>295</v>
      </c>
      <c r="J11418" s="102" t="s">
        <v>1</v>
      </c>
      <c r="K11418" s="102" t="s">
        <v>291</v>
      </c>
      <c r="L11418" s="102" t="s">
        <v>294</v>
      </c>
      <c r="M11418" s="102" t="s">
        <v>1082</v>
      </c>
      <c r="N11418" s="102">
        <v>6</v>
      </c>
      <c r="O11418" s="102" t="s">
        <v>1075</v>
      </c>
    </row>
    <row r="11419" spans="1:15" x14ac:dyDescent="0.25">
      <c r="A11419" s="102" t="s">
        <v>18480</v>
      </c>
      <c r="B11419" s="103" t="s">
        <v>18481</v>
      </c>
      <c r="C11419" s="103" t="s">
        <v>1118</v>
      </c>
      <c r="D11419" s="102" t="s">
        <v>2881</v>
      </c>
      <c r="E11419" s="102" t="s">
        <v>275</v>
      </c>
      <c r="F11419" s="102" t="s">
        <v>18903</v>
      </c>
      <c r="H11419" s="102">
        <v>45605</v>
      </c>
      <c r="I11419" s="102" t="s">
        <v>295</v>
      </c>
      <c r="J11419" s="102" t="s">
        <v>1</v>
      </c>
      <c r="K11419" s="102" t="s">
        <v>291</v>
      </c>
      <c r="L11419" s="102" t="s">
        <v>294</v>
      </c>
      <c r="M11419" s="102" t="s">
        <v>1074</v>
      </c>
      <c r="N11419" s="102">
        <v>6</v>
      </c>
      <c r="O11419" s="102" t="s">
        <v>1075</v>
      </c>
    </row>
    <row r="11420" spans="1:15" x14ac:dyDescent="0.25">
      <c r="A11420" s="102" t="s">
        <v>18484</v>
      </c>
      <c r="B11420" s="103" t="s">
        <v>14153</v>
      </c>
      <c r="C11420" s="103" t="s">
        <v>1360</v>
      </c>
      <c r="D11420" s="102" t="s">
        <v>2881</v>
      </c>
      <c r="E11420" s="102" t="s">
        <v>275</v>
      </c>
      <c r="F11420" s="102" t="s">
        <v>18904</v>
      </c>
      <c r="H11420" s="102">
        <v>45605</v>
      </c>
      <c r="I11420" s="102" t="s">
        <v>295</v>
      </c>
      <c r="J11420" s="102" t="s">
        <v>1</v>
      </c>
      <c r="K11420" s="102" t="s">
        <v>291</v>
      </c>
      <c r="L11420" s="102" t="s">
        <v>294</v>
      </c>
      <c r="M11420" s="102" t="s">
        <v>1074</v>
      </c>
      <c r="N11420" s="102">
        <v>6</v>
      </c>
      <c r="O11420" s="102" t="s">
        <v>1075</v>
      </c>
    </row>
    <row r="11421" spans="1:15" x14ac:dyDescent="0.25">
      <c r="A11421" s="102" t="s">
        <v>18487</v>
      </c>
      <c r="B11421" s="103" t="s">
        <v>2997</v>
      </c>
      <c r="C11421" s="103" t="s">
        <v>1082</v>
      </c>
      <c r="D11421" s="102" t="s">
        <v>2881</v>
      </c>
      <c r="E11421" s="102" t="s">
        <v>275</v>
      </c>
      <c r="F11421" s="102" t="s">
        <v>18905</v>
      </c>
      <c r="G11421" s="102" t="s">
        <v>18489</v>
      </c>
      <c r="H11421" s="102">
        <v>45605</v>
      </c>
      <c r="I11421" s="102" t="s">
        <v>295</v>
      </c>
      <c r="J11421" s="102" t="s">
        <v>1</v>
      </c>
      <c r="K11421" s="102" t="s">
        <v>291</v>
      </c>
      <c r="L11421" s="102" t="s">
        <v>294</v>
      </c>
      <c r="M11421" s="102" t="s">
        <v>1082</v>
      </c>
      <c r="N11421" s="102">
        <v>6</v>
      </c>
      <c r="O11421" s="102" t="s">
        <v>1075</v>
      </c>
    </row>
    <row r="11422" spans="1:15" x14ac:dyDescent="0.25">
      <c r="A11422" s="102" t="s">
        <v>18490</v>
      </c>
      <c r="B11422" s="103" t="s">
        <v>18491</v>
      </c>
      <c r="C11422" s="103" t="s">
        <v>2526</v>
      </c>
      <c r="D11422" s="102" t="s">
        <v>296</v>
      </c>
      <c r="E11422" s="102" t="s">
        <v>275</v>
      </c>
      <c r="F11422" s="102" t="s">
        <v>18906</v>
      </c>
      <c r="H11422" s="102">
        <v>45605</v>
      </c>
      <c r="I11422" s="102" t="s">
        <v>295</v>
      </c>
      <c r="J11422" s="102" t="s">
        <v>1</v>
      </c>
      <c r="K11422" s="102" t="s">
        <v>291</v>
      </c>
      <c r="L11422" s="102" t="s">
        <v>294</v>
      </c>
      <c r="M11422" s="102" t="s">
        <v>1074</v>
      </c>
      <c r="N11422" s="102">
        <v>6</v>
      </c>
      <c r="O11422" s="102" t="s">
        <v>1075</v>
      </c>
    </row>
    <row r="11423" spans="1:15" x14ac:dyDescent="0.25">
      <c r="A11423" s="102" t="s">
        <v>13822</v>
      </c>
      <c r="B11423" s="103" t="s">
        <v>18493</v>
      </c>
      <c r="C11423" s="103" t="s">
        <v>1082</v>
      </c>
      <c r="D11423" s="102" t="s">
        <v>2881</v>
      </c>
      <c r="E11423" s="102" t="s">
        <v>275</v>
      </c>
      <c r="F11423" s="102" t="s">
        <v>18907</v>
      </c>
      <c r="G11423" s="102" t="s">
        <v>18495</v>
      </c>
      <c r="H11423" s="102">
        <v>45605</v>
      </c>
      <c r="I11423" s="102" t="s">
        <v>295</v>
      </c>
      <c r="J11423" s="102" t="s">
        <v>1</v>
      </c>
      <c r="K11423" s="102" t="s">
        <v>291</v>
      </c>
      <c r="L11423" s="102" t="s">
        <v>294</v>
      </c>
      <c r="M11423" s="102" t="s">
        <v>1082</v>
      </c>
      <c r="N11423" s="102">
        <v>6</v>
      </c>
      <c r="O11423" s="102" t="s">
        <v>1075</v>
      </c>
    </row>
    <row r="11424" spans="1:15" x14ac:dyDescent="0.25">
      <c r="A11424" s="102" t="s">
        <v>18496</v>
      </c>
      <c r="B11424" s="103" t="s">
        <v>17038</v>
      </c>
      <c r="C11424" s="103" t="s">
        <v>2526</v>
      </c>
      <c r="D11424" s="102" t="s">
        <v>296</v>
      </c>
      <c r="E11424" s="102" t="s">
        <v>275</v>
      </c>
      <c r="F11424" s="102" t="s">
        <v>18908</v>
      </c>
      <c r="H11424" s="102">
        <v>45605</v>
      </c>
      <c r="I11424" s="102" t="s">
        <v>295</v>
      </c>
      <c r="J11424" s="102" t="s">
        <v>1</v>
      </c>
      <c r="K11424" s="102" t="s">
        <v>291</v>
      </c>
      <c r="L11424" s="102" t="s">
        <v>294</v>
      </c>
      <c r="M11424" s="102" t="s">
        <v>1074</v>
      </c>
      <c r="N11424" s="102">
        <v>6</v>
      </c>
      <c r="O11424" s="102" t="s">
        <v>1075</v>
      </c>
    </row>
    <row r="11425" spans="1:15" x14ac:dyDescent="0.25">
      <c r="A11425" s="102" t="s">
        <v>18496</v>
      </c>
      <c r="B11425" s="103" t="s">
        <v>18498</v>
      </c>
      <c r="C11425" s="103" t="s">
        <v>1082</v>
      </c>
      <c r="D11425" s="102" t="s">
        <v>296</v>
      </c>
      <c r="E11425" s="102" t="s">
        <v>275</v>
      </c>
      <c r="F11425" s="102" t="s">
        <v>18909</v>
      </c>
      <c r="G11425" s="102">
        <v>44875</v>
      </c>
      <c r="H11425" s="102">
        <v>45605</v>
      </c>
      <c r="I11425" s="102" t="s">
        <v>295</v>
      </c>
      <c r="J11425" s="102" t="s">
        <v>1</v>
      </c>
      <c r="K11425" s="102" t="s">
        <v>291</v>
      </c>
      <c r="L11425" s="102" t="s">
        <v>294</v>
      </c>
      <c r="M11425" s="102" t="s">
        <v>1082</v>
      </c>
      <c r="N11425" s="102">
        <v>6</v>
      </c>
      <c r="O11425" s="102" t="s">
        <v>1075</v>
      </c>
    </row>
    <row r="11426" spans="1:15" x14ac:dyDescent="0.25">
      <c r="A11426" s="102" t="s">
        <v>18496</v>
      </c>
      <c r="B11426" s="103" t="s">
        <v>18500</v>
      </c>
      <c r="C11426" s="103" t="s">
        <v>2655</v>
      </c>
      <c r="D11426" s="102" t="s">
        <v>296</v>
      </c>
      <c r="E11426" s="102" t="s">
        <v>275</v>
      </c>
      <c r="F11426" s="102" t="s">
        <v>18910</v>
      </c>
      <c r="H11426" s="102">
        <v>45605</v>
      </c>
      <c r="I11426" s="102" t="s">
        <v>295</v>
      </c>
      <c r="J11426" s="102" t="s">
        <v>1</v>
      </c>
      <c r="K11426" s="102" t="s">
        <v>291</v>
      </c>
      <c r="L11426" s="102" t="s">
        <v>294</v>
      </c>
      <c r="M11426" s="102" t="s">
        <v>1074</v>
      </c>
      <c r="N11426" s="102">
        <v>6</v>
      </c>
      <c r="O11426" s="102" t="s">
        <v>1075</v>
      </c>
    </row>
    <row r="11427" spans="1:15" x14ac:dyDescent="0.25">
      <c r="A11427" s="102" t="s">
        <v>18502</v>
      </c>
      <c r="B11427" s="103" t="s">
        <v>14383</v>
      </c>
      <c r="C11427" s="103" t="s">
        <v>1118</v>
      </c>
      <c r="D11427" s="102" t="s">
        <v>2881</v>
      </c>
      <c r="E11427" s="102" t="s">
        <v>275</v>
      </c>
      <c r="F11427" s="102" t="s">
        <v>18911</v>
      </c>
      <c r="H11427" s="102">
        <v>45605</v>
      </c>
      <c r="I11427" s="102" t="s">
        <v>295</v>
      </c>
      <c r="J11427" s="102" t="s">
        <v>1</v>
      </c>
      <c r="K11427" s="102" t="s">
        <v>291</v>
      </c>
      <c r="L11427" s="102" t="s">
        <v>294</v>
      </c>
      <c r="M11427" s="102" t="s">
        <v>1074</v>
      </c>
      <c r="N11427" s="102">
        <v>6</v>
      </c>
      <c r="O11427" s="102" t="s">
        <v>1075</v>
      </c>
    </row>
    <row r="11428" spans="1:15" x14ac:dyDescent="0.25">
      <c r="A11428" s="102" t="s">
        <v>18505</v>
      </c>
      <c r="B11428" s="103" t="s">
        <v>2649</v>
      </c>
      <c r="C11428" s="103" t="s">
        <v>2655</v>
      </c>
      <c r="D11428" s="102" t="s">
        <v>296</v>
      </c>
      <c r="E11428" s="102" t="s">
        <v>275</v>
      </c>
      <c r="F11428" s="102" t="s">
        <v>18912</v>
      </c>
      <c r="H11428" s="102">
        <v>45605</v>
      </c>
      <c r="I11428" s="102" t="s">
        <v>295</v>
      </c>
      <c r="J11428" s="102" t="s">
        <v>1</v>
      </c>
      <c r="K11428" s="102" t="s">
        <v>291</v>
      </c>
      <c r="L11428" s="102" t="s">
        <v>294</v>
      </c>
      <c r="M11428" s="102" t="s">
        <v>1074</v>
      </c>
      <c r="N11428" s="102">
        <v>6</v>
      </c>
      <c r="O11428" s="102" t="s">
        <v>1075</v>
      </c>
    </row>
    <row r="11429" spans="1:15" x14ac:dyDescent="0.25">
      <c r="A11429" s="102" t="s">
        <v>18505</v>
      </c>
      <c r="B11429" s="103" t="s">
        <v>2819</v>
      </c>
      <c r="C11429" s="103" t="s">
        <v>2650</v>
      </c>
      <c r="D11429" s="102" t="s">
        <v>296</v>
      </c>
      <c r="E11429" s="102" t="s">
        <v>275</v>
      </c>
      <c r="F11429" s="102" t="s">
        <v>18913</v>
      </c>
      <c r="G11429" s="102">
        <v>43444</v>
      </c>
      <c r="H11429" s="102">
        <v>45605</v>
      </c>
      <c r="I11429" s="102" t="s">
        <v>295</v>
      </c>
      <c r="J11429" s="102" t="s">
        <v>1</v>
      </c>
      <c r="K11429" s="102" t="s">
        <v>291</v>
      </c>
      <c r="L11429" s="102" t="s">
        <v>294</v>
      </c>
      <c r="M11429" s="102" t="s">
        <v>1082</v>
      </c>
      <c r="N11429" s="102">
        <v>6</v>
      </c>
      <c r="O11429" s="102" t="s">
        <v>1075</v>
      </c>
    </row>
    <row r="11430" spans="1:15" x14ac:dyDescent="0.25">
      <c r="A11430" s="102" t="s">
        <v>6785</v>
      </c>
      <c r="B11430" s="103" t="s">
        <v>18508</v>
      </c>
      <c r="C11430" s="103" t="s">
        <v>1360</v>
      </c>
      <c r="D11430" s="102" t="s">
        <v>2881</v>
      </c>
      <c r="E11430" s="102" t="s">
        <v>275</v>
      </c>
      <c r="F11430" s="102" t="s">
        <v>18914</v>
      </c>
      <c r="H11430" s="102">
        <v>45605</v>
      </c>
      <c r="I11430" s="102" t="s">
        <v>295</v>
      </c>
      <c r="J11430" s="102" t="s">
        <v>1</v>
      </c>
      <c r="K11430" s="102" t="s">
        <v>291</v>
      </c>
      <c r="L11430" s="102" t="s">
        <v>294</v>
      </c>
      <c r="M11430" s="102" t="s">
        <v>1074</v>
      </c>
      <c r="N11430" s="102">
        <v>6</v>
      </c>
      <c r="O11430" s="102" t="s">
        <v>1075</v>
      </c>
    </row>
    <row r="11431" spans="1:15" x14ac:dyDescent="0.25">
      <c r="A11431" s="102" t="s">
        <v>18915</v>
      </c>
      <c r="B11431" s="103" t="s">
        <v>11601</v>
      </c>
      <c r="C11431" s="103" t="s">
        <v>1118</v>
      </c>
      <c r="D11431" s="102" t="s">
        <v>152</v>
      </c>
      <c r="E11431" s="102" t="s">
        <v>275</v>
      </c>
      <c r="F11431" s="102" t="s">
        <v>18916</v>
      </c>
      <c r="H11431" s="102">
        <v>45605</v>
      </c>
      <c r="I11431" s="102" t="s">
        <v>295</v>
      </c>
      <c r="J11431" s="102" t="s">
        <v>1</v>
      </c>
      <c r="K11431" s="102" t="s">
        <v>291</v>
      </c>
      <c r="L11431" s="102" t="s">
        <v>294</v>
      </c>
      <c r="M11431" s="102" t="s">
        <v>1074</v>
      </c>
      <c r="N11431" s="102">
        <v>6</v>
      </c>
      <c r="O11431" s="102" t="s">
        <v>1075</v>
      </c>
    </row>
    <row r="11432" spans="1:15" x14ac:dyDescent="0.25">
      <c r="A11432" s="102" t="s">
        <v>2546</v>
      </c>
      <c r="B11432" s="103" t="s">
        <v>5467</v>
      </c>
      <c r="C11432" s="103" t="s">
        <v>1118</v>
      </c>
      <c r="D11432" s="102" t="s">
        <v>2881</v>
      </c>
      <c r="E11432" s="102" t="s">
        <v>275</v>
      </c>
      <c r="F11432" s="102" t="s">
        <v>18917</v>
      </c>
      <c r="H11432" s="102">
        <v>45605</v>
      </c>
      <c r="I11432" s="102" t="s">
        <v>295</v>
      </c>
      <c r="J11432" s="102" t="s">
        <v>1</v>
      </c>
      <c r="K11432" s="102" t="s">
        <v>291</v>
      </c>
      <c r="L11432" s="102" t="s">
        <v>294</v>
      </c>
      <c r="M11432" s="102" t="s">
        <v>1074</v>
      </c>
      <c r="N11432" s="102">
        <v>6</v>
      </c>
      <c r="O11432" s="102" t="s">
        <v>1075</v>
      </c>
    </row>
    <row r="11433" spans="1:15" x14ac:dyDescent="0.25">
      <c r="A11433" s="102" t="s">
        <v>2546</v>
      </c>
      <c r="B11433" s="103" t="s">
        <v>14708</v>
      </c>
      <c r="C11433" s="103" t="s">
        <v>1360</v>
      </c>
      <c r="D11433" s="102" t="s">
        <v>2881</v>
      </c>
      <c r="E11433" s="102" t="s">
        <v>275</v>
      </c>
      <c r="F11433" s="102" t="s">
        <v>18918</v>
      </c>
      <c r="H11433" s="102">
        <v>45605</v>
      </c>
      <c r="I11433" s="102" t="s">
        <v>295</v>
      </c>
      <c r="J11433" s="102" t="s">
        <v>1</v>
      </c>
      <c r="K11433" s="102" t="s">
        <v>291</v>
      </c>
      <c r="L11433" s="102" t="s">
        <v>294</v>
      </c>
      <c r="M11433" s="102" t="s">
        <v>1074</v>
      </c>
      <c r="N11433" s="102">
        <v>6</v>
      </c>
      <c r="O11433" s="102" t="s">
        <v>1075</v>
      </c>
    </row>
    <row r="11434" spans="1:15" x14ac:dyDescent="0.25">
      <c r="A11434" s="102" t="s">
        <v>18518</v>
      </c>
      <c r="B11434" s="103" t="s">
        <v>18519</v>
      </c>
      <c r="C11434" s="103" t="s">
        <v>2526</v>
      </c>
      <c r="D11434" s="102" t="s">
        <v>296</v>
      </c>
      <c r="E11434" s="102" t="s">
        <v>275</v>
      </c>
      <c r="F11434" s="102" t="s">
        <v>18919</v>
      </c>
      <c r="H11434" s="102">
        <v>45605</v>
      </c>
      <c r="I11434" s="102" t="s">
        <v>295</v>
      </c>
      <c r="J11434" s="102" t="s">
        <v>1</v>
      </c>
      <c r="K11434" s="102" t="s">
        <v>291</v>
      </c>
      <c r="L11434" s="102" t="s">
        <v>294</v>
      </c>
      <c r="M11434" s="102" t="s">
        <v>1074</v>
      </c>
      <c r="N11434" s="102">
        <v>6</v>
      </c>
      <c r="O11434" s="102" t="s">
        <v>1075</v>
      </c>
    </row>
    <row r="11435" spans="1:15" x14ac:dyDescent="0.25">
      <c r="A11435" s="102" t="s">
        <v>18920</v>
      </c>
      <c r="B11435" s="103" t="s">
        <v>2263</v>
      </c>
      <c r="C11435" s="103" t="s">
        <v>1077</v>
      </c>
      <c r="D11435" s="102" t="s">
        <v>281</v>
      </c>
      <c r="E11435" s="102" t="s">
        <v>275</v>
      </c>
      <c r="F11435" s="102" t="s">
        <v>18921</v>
      </c>
      <c r="H11435" s="102">
        <v>45605</v>
      </c>
      <c r="I11435" s="102" t="s">
        <v>295</v>
      </c>
      <c r="J11435" s="102" t="s">
        <v>1</v>
      </c>
      <c r="K11435" s="102" t="s">
        <v>291</v>
      </c>
      <c r="L11435" s="102" t="s">
        <v>294</v>
      </c>
      <c r="M11435" s="102" t="s">
        <v>1074</v>
      </c>
      <c r="N11435" s="102">
        <v>6</v>
      </c>
      <c r="O11435" s="102" t="s">
        <v>1075</v>
      </c>
    </row>
    <row r="11436" spans="1:15" x14ac:dyDescent="0.25">
      <c r="A11436" s="102" t="s">
        <v>18920</v>
      </c>
      <c r="B11436" s="103" t="s">
        <v>18922</v>
      </c>
      <c r="C11436" s="103" t="s">
        <v>1180</v>
      </c>
      <c r="D11436" s="102" t="s">
        <v>281</v>
      </c>
      <c r="E11436" s="102" t="s">
        <v>275</v>
      </c>
      <c r="F11436" s="102" t="s">
        <v>18923</v>
      </c>
      <c r="G11436" s="102">
        <v>45088</v>
      </c>
      <c r="H11436" s="102">
        <v>45605</v>
      </c>
      <c r="I11436" s="102" t="s">
        <v>295</v>
      </c>
      <c r="J11436" s="102" t="s">
        <v>1</v>
      </c>
      <c r="K11436" s="102" t="s">
        <v>291</v>
      </c>
      <c r="L11436" s="102" t="s">
        <v>294</v>
      </c>
      <c r="M11436" s="102" t="s">
        <v>1180</v>
      </c>
      <c r="N11436" s="102">
        <v>6</v>
      </c>
      <c r="O11436" s="102" t="s">
        <v>1075</v>
      </c>
    </row>
    <row r="11437" spans="1:15" x14ac:dyDescent="0.25">
      <c r="A11437" s="102" t="s">
        <v>18924</v>
      </c>
      <c r="B11437" s="103" t="s">
        <v>5171</v>
      </c>
      <c r="C11437" s="103" t="s">
        <v>1360</v>
      </c>
      <c r="D11437" s="102" t="s">
        <v>2881</v>
      </c>
      <c r="E11437" s="102" t="s">
        <v>275</v>
      </c>
      <c r="F11437" s="102" t="s">
        <v>18925</v>
      </c>
      <c r="H11437" s="102">
        <v>45605</v>
      </c>
      <c r="I11437" s="102" t="s">
        <v>295</v>
      </c>
      <c r="J11437" s="102" t="s">
        <v>1</v>
      </c>
      <c r="K11437" s="102" t="s">
        <v>291</v>
      </c>
      <c r="L11437" s="102" t="s">
        <v>294</v>
      </c>
      <c r="M11437" s="102" t="s">
        <v>1074</v>
      </c>
      <c r="N11437" s="102">
        <v>6</v>
      </c>
      <c r="O11437" s="102" t="s">
        <v>1075</v>
      </c>
    </row>
    <row r="11438" spans="1:15" x14ac:dyDescent="0.25">
      <c r="A11438" s="102" t="s">
        <v>18532</v>
      </c>
      <c r="B11438" s="103" t="s">
        <v>18533</v>
      </c>
      <c r="C11438" s="103" t="s">
        <v>2526</v>
      </c>
      <c r="D11438" s="102" t="s">
        <v>296</v>
      </c>
      <c r="E11438" s="102" t="s">
        <v>275</v>
      </c>
      <c r="F11438" s="102" t="s">
        <v>18926</v>
      </c>
      <c r="H11438" s="102">
        <v>45605</v>
      </c>
      <c r="I11438" s="102" t="s">
        <v>295</v>
      </c>
      <c r="J11438" s="102" t="s">
        <v>1</v>
      </c>
      <c r="K11438" s="102" t="s">
        <v>291</v>
      </c>
      <c r="L11438" s="102" t="s">
        <v>294</v>
      </c>
      <c r="M11438" s="102" t="s">
        <v>1074</v>
      </c>
      <c r="N11438" s="102">
        <v>6</v>
      </c>
      <c r="O11438" s="102" t="s">
        <v>1075</v>
      </c>
    </row>
    <row r="11439" spans="1:15" x14ac:dyDescent="0.25">
      <c r="A11439" s="102" t="s">
        <v>18535</v>
      </c>
      <c r="B11439" s="103" t="s">
        <v>14275</v>
      </c>
      <c r="C11439" s="103" t="s">
        <v>1360</v>
      </c>
      <c r="D11439" s="102" t="s">
        <v>2881</v>
      </c>
      <c r="E11439" s="102" t="s">
        <v>275</v>
      </c>
      <c r="F11439" s="102" t="s">
        <v>18927</v>
      </c>
      <c r="H11439" s="102">
        <v>45605</v>
      </c>
      <c r="I11439" s="102" t="s">
        <v>295</v>
      </c>
      <c r="J11439" s="102" t="s">
        <v>1</v>
      </c>
      <c r="K11439" s="102" t="s">
        <v>291</v>
      </c>
      <c r="L11439" s="102" t="s">
        <v>294</v>
      </c>
      <c r="M11439" s="102" t="s">
        <v>1074</v>
      </c>
      <c r="N11439" s="102">
        <v>6</v>
      </c>
      <c r="O11439" s="102" t="s">
        <v>1075</v>
      </c>
    </row>
    <row r="11440" spans="1:15" x14ac:dyDescent="0.25">
      <c r="A11440" s="102" t="s">
        <v>7334</v>
      </c>
      <c r="B11440" s="103" t="s">
        <v>18537</v>
      </c>
      <c r="C11440" s="103" t="s">
        <v>1118</v>
      </c>
      <c r="D11440" s="102" t="s">
        <v>2881</v>
      </c>
      <c r="E11440" s="102" t="s">
        <v>275</v>
      </c>
      <c r="F11440" s="102" t="s">
        <v>18928</v>
      </c>
      <c r="H11440" s="102">
        <v>45605</v>
      </c>
      <c r="I11440" s="102" t="s">
        <v>295</v>
      </c>
      <c r="J11440" s="102" t="s">
        <v>1</v>
      </c>
      <c r="K11440" s="102" t="s">
        <v>291</v>
      </c>
      <c r="L11440" s="102" t="s">
        <v>294</v>
      </c>
      <c r="M11440" s="102" t="s">
        <v>1074</v>
      </c>
      <c r="N11440" s="102">
        <v>6</v>
      </c>
      <c r="O11440" s="102" t="s">
        <v>1075</v>
      </c>
    </row>
    <row r="11441" spans="1:15" x14ac:dyDescent="0.25">
      <c r="A11441" s="102" t="s">
        <v>18543</v>
      </c>
      <c r="B11441" s="103" t="s">
        <v>18544</v>
      </c>
      <c r="C11441" s="103" t="s">
        <v>2526</v>
      </c>
      <c r="D11441" s="102" t="s">
        <v>296</v>
      </c>
      <c r="E11441" s="102" t="s">
        <v>275</v>
      </c>
      <c r="F11441" s="102" t="s">
        <v>18929</v>
      </c>
      <c r="H11441" s="102">
        <v>45605</v>
      </c>
      <c r="I11441" s="102" t="s">
        <v>295</v>
      </c>
      <c r="J11441" s="102" t="s">
        <v>1</v>
      </c>
      <c r="K11441" s="102" t="s">
        <v>291</v>
      </c>
      <c r="L11441" s="102" t="s">
        <v>294</v>
      </c>
      <c r="M11441" s="102" t="s">
        <v>1074</v>
      </c>
      <c r="N11441" s="102">
        <v>6</v>
      </c>
      <c r="O11441" s="102" t="s">
        <v>1075</v>
      </c>
    </row>
    <row r="11442" spans="1:15" x14ac:dyDescent="0.25">
      <c r="A11442" s="102" t="s">
        <v>18548</v>
      </c>
      <c r="B11442" s="103" t="s">
        <v>12950</v>
      </c>
      <c r="C11442" s="103" t="s">
        <v>1118</v>
      </c>
      <c r="D11442" s="102" t="s">
        <v>2881</v>
      </c>
      <c r="E11442" s="102" t="s">
        <v>275</v>
      </c>
      <c r="F11442" s="102" t="s">
        <v>18930</v>
      </c>
      <c r="H11442" s="102">
        <v>45605</v>
      </c>
      <c r="I11442" s="102" t="s">
        <v>295</v>
      </c>
      <c r="J11442" s="102" t="s">
        <v>1</v>
      </c>
      <c r="K11442" s="102" t="s">
        <v>291</v>
      </c>
      <c r="L11442" s="102" t="s">
        <v>294</v>
      </c>
      <c r="M11442" s="102" t="s">
        <v>1074</v>
      </c>
      <c r="N11442" s="102">
        <v>6</v>
      </c>
      <c r="O11442" s="102" t="s">
        <v>1075</v>
      </c>
    </row>
    <row r="11443" spans="1:15" x14ac:dyDescent="0.25">
      <c r="A11443" s="102" t="s">
        <v>18931</v>
      </c>
      <c r="B11443" s="103" t="s">
        <v>4597</v>
      </c>
      <c r="C11443" s="103" t="s">
        <v>1118</v>
      </c>
      <c r="D11443" s="102" t="s">
        <v>2881</v>
      </c>
      <c r="E11443" s="102" t="s">
        <v>275</v>
      </c>
      <c r="F11443" s="102" t="s">
        <v>18932</v>
      </c>
      <c r="H11443" s="102">
        <v>45605</v>
      </c>
      <c r="I11443" s="102" t="s">
        <v>295</v>
      </c>
      <c r="J11443" s="102" t="s">
        <v>1</v>
      </c>
      <c r="K11443" s="102" t="s">
        <v>291</v>
      </c>
      <c r="L11443" s="102" t="s">
        <v>294</v>
      </c>
      <c r="M11443" s="102" t="s">
        <v>1074</v>
      </c>
      <c r="N11443" s="102">
        <v>6</v>
      </c>
      <c r="O11443" s="102" t="s">
        <v>1075</v>
      </c>
    </row>
    <row r="11444" spans="1:15" x14ac:dyDescent="0.25">
      <c r="A11444" s="102" t="s">
        <v>4900</v>
      </c>
      <c r="B11444" s="103" t="s">
        <v>14153</v>
      </c>
      <c r="C11444" s="103" t="s">
        <v>1360</v>
      </c>
      <c r="D11444" s="102" t="s">
        <v>2881</v>
      </c>
      <c r="E11444" s="102" t="s">
        <v>275</v>
      </c>
      <c r="F11444" s="102" t="s">
        <v>18933</v>
      </c>
      <c r="H11444" s="102">
        <v>45605</v>
      </c>
      <c r="I11444" s="102" t="s">
        <v>295</v>
      </c>
      <c r="J11444" s="102" t="s">
        <v>1</v>
      </c>
      <c r="K11444" s="102" t="s">
        <v>291</v>
      </c>
      <c r="L11444" s="102" t="s">
        <v>294</v>
      </c>
      <c r="M11444" s="102" t="s">
        <v>1074</v>
      </c>
      <c r="N11444" s="102">
        <v>6</v>
      </c>
      <c r="O11444" s="102" t="s">
        <v>1075</v>
      </c>
    </row>
    <row r="11445" spans="1:15" x14ac:dyDescent="0.25">
      <c r="A11445" s="102" t="s">
        <v>16502</v>
      </c>
      <c r="B11445" s="103" t="s">
        <v>18556</v>
      </c>
      <c r="C11445" s="103" t="s">
        <v>1118</v>
      </c>
      <c r="D11445" s="102" t="s">
        <v>2881</v>
      </c>
      <c r="E11445" s="102" t="s">
        <v>275</v>
      </c>
      <c r="F11445" s="102" t="s">
        <v>18934</v>
      </c>
      <c r="H11445" s="102">
        <v>45605</v>
      </c>
      <c r="I11445" s="102" t="s">
        <v>295</v>
      </c>
      <c r="J11445" s="102" t="s">
        <v>1</v>
      </c>
      <c r="K11445" s="102" t="s">
        <v>291</v>
      </c>
      <c r="L11445" s="102" t="s">
        <v>294</v>
      </c>
      <c r="M11445" s="102" t="s">
        <v>1074</v>
      </c>
      <c r="N11445" s="102">
        <v>6</v>
      </c>
      <c r="O11445" s="102" t="s">
        <v>1075</v>
      </c>
    </row>
    <row r="11446" spans="1:15" x14ac:dyDescent="0.25">
      <c r="A11446" s="102" t="s">
        <v>18559</v>
      </c>
      <c r="B11446" s="103" t="s">
        <v>14799</v>
      </c>
      <c r="C11446" s="103" t="s">
        <v>1118</v>
      </c>
      <c r="D11446" s="102" t="s">
        <v>2881</v>
      </c>
      <c r="E11446" s="102" t="s">
        <v>275</v>
      </c>
      <c r="F11446" s="102" t="s">
        <v>18935</v>
      </c>
      <c r="H11446" s="102">
        <v>45605</v>
      </c>
      <c r="I11446" s="102" t="s">
        <v>295</v>
      </c>
      <c r="J11446" s="102" t="s">
        <v>1</v>
      </c>
      <c r="K11446" s="102" t="s">
        <v>291</v>
      </c>
      <c r="L11446" s="102" t="s">
        <v>294</v>
      </c>
      <c r="M11446" s="102" t="s">
        <v>1074</v>
      </c>
      <c r="N11446" s="102">
        <v>6</v>
      </c>
      <c r="O11446" s="102" t="s">
        <v>1075</v>
      </c>
    </row>
    <row r="11447" spans="1:15" x14ac:dyDescent="0.25">
      <c r="A11447" s="102" t="s">
        <v>4422</v>
      </c>
      <c r="B11447" s="103" t="s">
        <v>14184</v>
      </c>
      <c r="C11447" s="103" t="s">
        <v>1360</v>
      </c>
      <c r="D11447" s="102" t="s">
        <v>2881</v>
      </c>
      <c r="E11447" s="102" t="s">
        <v>275</v>
      </c>
      <c r="F11447" s="102" t="s">
        <v>18936</v>
      </c>
      <c r="H11447" s="102">
        <v>45605</v>
      </c>
      <c r="I11447" s="102" t="s">
        <v>295</v>
      </c>
      <c r="J11447" s="102" t="s">
        <v>1</v>
      </c>
      <c r="K11447" s="102" t="s">
        <v>291</v>
      </c>
      <c r="L11447" s="102" t="s">
        <v>294</v>
      </c>
      <c r="M11447" s="102" t="s">
        <v>1074</v>
      </c>
      <c r="N11447" s="102">
        <v>6</v>
      </c>
      <c r="O11447" s="102" t="s">
        <v>1075</v>
      </c>
    </row>
    <row r="11448" spans="1:15" x14ac:dyDescent="0.25">
      <c r="A11448" s="102" t="s">
        <v>18562</v>
      </c>
      <c r="B11448" s="103" t="s">
        <v>15739</v>
      </c>
      <c r="C11448" s="103" t="s">
        <v>2526</v>
      </c>
      <c r="D11448" s="102" t="s">
        <v>296</v>
      </c>
      <c r="E11448" s="102" t="s">
        <v>275</v>
      </c>
      <c r="F11448" s="102" t="s">
        <v>18937</v>
      </c>
      <c r="H11448" s="102">
        <v>45605</v>
      </c>
      <c r="I11448" s="102" t="s">
        <v>295</v>
      </c>
      <c r="J11448" s="102" t="s">
        <v>1</v>
      </c>
      <c r="K11448" s="102" t="s">
        <v>291</v>
      </c>
      <c r="L11448" s="102" t="s">
        <v>294</v>
      </c>
      <c r="M11448" s="102" t="s">
        <v>1074</v>
      </c>
      <c r="N11448" s="102">
        <v>6</v>
      </c>
      <c r="O11448" s="102" t="s">
        <v>1075</v>
      </c>
    </row>
    <row r="11449" spans="1:15" x14ac:dyDescent="0.25">
      <c r="A11449" s="102" t="s">
        <v>18564</v>
      </c>
      <c r="B11449" s="103" t="s">
        <v>14153</v>
      </c>
      <c r="C11449" s="103" t="s">
        <v>1360</v>
      </c>
      <c r="D11449" s="102" t="s">
        <v>2881</v>
      </c>
      <c r="E11449" s="102" t="s">
        <v>275</v>
      </c>
      <c r="F11449" s="102" t="s">
        <v>18938</v>
      </c>
      <c r="H11449" s="102">
        <v>45605</v>
      </c>
      <c r="I11449" s="102" t="s">
        <v>295</v>
      </c>
      <c r="J11449" s="102" t="s">
        <v>1</v>
      </c>
      <c r="K11449" s="102" t="s">
        <v>291</v>
      </c>
      <c r="L11449" s="102" t="s">
        <v>294</v>
      </c>
      <c r="M11449" s="102" t="s">
        <v>1074</v>
      </c>
      <c r="N11449" s="102">
        <v>6</v>
      </c>
      <c r="O11449" s="102" t="s">
        <v>1075</v>
      </c>
    </row>
    <row r="11450" spans="1:15" x14ac:dyDescent="0.25">
      <c r="A11450" s="102" t="s">
        <v>18567</v>
      </c>
      <c r="B11450" s="103" t="s">
        <v>18568</v>
      </c>
      <c r="C11450" s="103" t="s">
        <v>2526</v>
      </c>
      <c r="D11450" s="102" t="s">
        <v>296</v>
      </c>
      <c r="E11450" s="102" t="s">
        <v>275</v>
      </c>
      <c r="F11450" s="102" t="s">
        <v>18939</v>
      </c>
      <c r="H11450" s="102">
        <v>45605</v>
      </c>
      <c r="I11450" s="102" t="s">
        <v>295</v>
      </c>
      <c r="J11450" s="102" t="s">
        <v>1</v>
      </c>
      <c r="K11450" s="102" t="s">
        <v>291</v>
      </c>
      <c r="L11450" s="102" t="s">
        <v>294</v>
      </c>
      <c r="M11450" s="102" t="s">
        <v>1074</v>
      </c>
      <c r="N11450" s="102">
        <v>6</v>
      </c>
      <c r="O11450" s="102" t="s">
        <v>1075</v>
      </c>
    </row>
    <row r="11451" spans="1:15" x14ac:dyDescent="0.25">
      <c r="A11451" s="102" t="s">
        <v>18570</v>
      </c>
      <c r="B11451" s="103" t="s">
        <v>5207</v>
      </c>
      <c r="C11451" s="103" t="s">
        <v>1360</v>
      </c>
      <c r="D11451" s="102" t="s">
        <v>2881</v>
      </c>
      <c r="E11451" s="102" t="s">
        <v>275</v>
      </c>
      <c r="F11451" s="102" t="s">
        <v>18940</v>
      </c>
      <c r="H11451" s="102">
        <v>45605</v>
      </c>
      <c r="I11451" s="102" t="s">
        <v>295</v>
      </c>
      <c r="J11451" s="102" t="s">
        <v>1</v>
      </c>
      <c r="K11451" s="102" t="s">
        <v>291</v>
      </c>
      <c r="L11451" s="102" t="s">
        <v>294</v>
      </c>
      <c r="M11451" s="102" t="s">
        <v>1074</v>
      </c>
      <c r="N11451" s="102">
        <v>6</v>
      </c>
      <c r="O11451" s="102" t="s">
        <v>1075</v>
      </c>
    </row>
    <row r="11452" spans="1:15" x14ac:dyDescent="0.25">
      <c r="A11452" s="102" t="s">
        <v>18570</v>
      </c>
      <c r="B11452" s="103" t="s">
        <v>5169</v>
      </c>
      <c r="C11452" s="103" t="s">
        <v>1360</v>
      </c>
      <c r="D11452" s="102" t="s">
        <v>2881</v>
      </c>
      <c r="E11452" s="102" t="s">
        <v>275</v>
      </c>
      <c r="F11452" s="102" t="s">
        <v>18941</v>
      </c>
      <c r="H11452" s="102">
        <v>45605</v>
      </c>
      <c r="I11452" s="102" t="s">
        <v>295</v>
      </c>
      <c r="J11452" s="102" t="s">
        <v>1</v>
      </c>
      <c r="K11452" s="102" t="s">
        <v>291</v>
      </c>
      <c r="L11452" s="102" t="s">
        <v>294</v>
      </c>
      <c r="M11452" s="102" t="s">
        <v>1074</v>
      </c>
      <c r="N11452" s="102">
        <v>6</v>
      </c>
      <c r="O11452" s="102" t="s">
        <v>1075</v>
      </c>
    </row>
    <row r="11453" spans="1:15" x14ac:dyDescent="0.25">
      <c r="A11453" s="102" t="s">
        <v>18570</v>
      </c>
      <c r="B11453" s="103" t="s">
        <v>5510</v>
      </c>
      <c r="C11453" s="103" t="s">
        <v>1360</v>
      </c>
      <c r="D11453" s="102" t="s">
        <v>2881</v>
      </c>
      <c r="E11453" s="102" t="s">
        <v>275</v>
      </c>
      <c r="F11453" s="102" t="s">
        <v>18942</v>
      </c>
      <c r="H11453" s="102">
        <v>45605</v>
      </c>
      <c r="I11453" s="102" t="s">
        <v>295</v>
      </c>
      <c r="J11453" s="102" t="s">
        <v>1</v>
      </c>
      <c r="K11453" s="102" t="s">
        <v>291</v>
      </c>
      <c r="L11453" s="102" t="s">
        <v>294</v>
      </c>
      <c r="M11453" s="102" t="s">
        <v>1074</v>
      </c>
      <c r="N11453" s="102">
        <v>6</v>
      </c>
      <c r="O11453" s="102" t="s">
        <v>1075</v>
      </c>
    </row>
    <row r="11454" spans="1:15" x14ac:dyDescent="0.25">
      <c r="A11454" s="102" t="s">
        <v>18570</v>
      </c>
      <c r="B11454" s="103" t="s">
        <v>18943</v>
      </c>
      <c r="C11454" s="103" t="s">
        <v>1180</v>
      </c>
      <c r="D11454" s="102" t="s">
        <v>2881</v>
      </c>
      <c r="E11454" s="102" t="s">
        <v>275</v>
      </c>
      <c r="F11454" s="102" t="s">
        <v>18944</v>
      </c>
      <c r="G11454" s="102" t="s">
        <v>18945</v>
      </c>
      <c r="H11454" s="102">
        <v>45605</v>
      </c>
      <c r="I11454" s="102" t="s">
        <v>295</v>
      </c>
      <c r="J11454" s="102" t="s">
        <v>1</v>
      </c>
      <c r="K11454" s="102" t="s">
        <v>291</v>
      </c>
      <c r="L11454" s="102" t="s">
        <v>294</v>
      </c>
      <c r="M11454" s="102" t="s">
        <v>1180</v>
      </c>
      <c r="N11454" s="102">
        <v>6</v>
      </c>
      <c r="O11454" s="102" t="s">
        <v>1075</v>
      </c>
    </row>
    <row r="11455" spans="1:15" x14ac:dyDescent="0.25">
      <c r="A11455" s="102" t="s">
        <v>1508</v>
      </c>
      <c r="B11455" s="103" t="s">
        <v>18582</v>
      </c>
      <c r="C11455" s="103" t="s">
        <v>1118</v>
      </c>
      <c r="D11455" s="102" t="s">
        <v>2881</v>
      </c>
      <c r="E11455" s="102" t="s">
        <v>275</v>
      </c>
      <c r="F11455" s="102" t="s">
        <v>18946</v>
      </c>
      <c r="H11455" s="102">
        <v>45605</v>
      </c>
      <c r="I11455" s="102" t="s">
        <v>295</v>
      </c>
      <c r="J11455" s="102" t="s">
        <v>1</v>
      </c>
      <c r="K11455" s="102" t="s">
        <v>291</v>
      </c>
      <c r="L11455" s="102" t="s">
        <v>294</v>
      </c>
      <c r="M11455" s="102" t="s">
        <v>1074</v>
      </c>
      <c r="N11455" s="102">
        <v>6</v>
      </c>
      <c r="O11455" s="102" t="s">
        <v>1075</v>
      </c>
    </row>
    <row r="11456" spans="1:15" x14ac:dyDescent="0.25">
      <c r="A11456" s="102" t="s">
        <v>1523</v>
      </c>
      <c r="B11456" s="103" t="s">
        <v>18585</v>
      </c>
      <c r="C11456" s="103" t="s">
        <v>1360</v>
      </c>
      <c r="D11456" s="102" t="s">
        <v>2881</v>
      </c>
      <c r="E11456" s="102" t="s">
        <v>275</v>
      </c>
      <c r="F11456" s="102" t="s">
        <v>18947</v>
      </c>
      <c r="H11456" s="102">
        <v>45605</v>
      </c>
      <c r="I11456" s="102" t="s">
        <v>295</v>
      </c>
      <c r="J11456" s="102" t="s">
        <v>1</v>
      </c>
      <c r="K11456" s="102" t="s">
        <v>291</v>
      </c>
      <c r="L11456" s="102" t="s">
        <v>294</v>
      </c>
      <c r="M11456" s="102" t="s">
        <v>1074</v>
      </c>
      <c r="N11456" s="102">
        <v>6</v>
      </c>
      <c r="O11456" s="102" t="s">
        <v>1075</v>
      </c>
    </row>
    <row r="11457" spans="1:15" x14ac:dyDescent="0.25">
      <c r="A11457" s="102" t="s">
        <v>1523</v>
      </c>
      <c r="B11457" s="103" t="s">
        <v>18588</v>
      </c>
      <c r="C11457" s="103" t="s">
        <v>1118</v>
      </c>
      <c r="D11457" s="102" t="s">
        <v>2881</v>
      </c>
      <c r="E11457" s="102" t="s">
        <v>275</v>
      </c>
      <c r="F11457" s="102" t="s">
        <v>18948</v>
      </c>
      <c r="H11457" s="102">
        <v>45605</v>
      </c>
      <c r="I11457" s="102" t="s">
        <v>295</v>
      </c>
      <c r="J11457" s="102" t="s">
        <v>1</v>
      </c>
      <c r="K11457" s="102" t="s">
        <v>291</v>
      </c>
      <c r="L11457" s="102" t="s">
        <v>294</v>
      </c>
      <c r="M11457" s="102" t="s">
        <v>1074</v>
      </c>
      <c r="N11457" s="102">
        <v>6</v>
      </c>
      <c r="O11457" s="102" t="s">
        <v>1075</v>
      </c>
    </row>
    <row r="11458" spans="1:15" x14ac:dyDescent="0.25">
      <c r="A11458" s="102" t="s">
        <v>18594</v>
      </c>
      <c r="B11458" s="103" t="s">
        <v>14188</v>
      </c>
      <c r="C11458" s="103" t="s">
        <v>1360</v>
      </c>
      <c r="D11458" s="102" t="s">
        <v>2881</v>
      </c>
      <c r="E11458" s="102" t="s">
        <v>275</v>
      </c>
      <c r="F11458" s="102" t="s">
        <v>18949</v>
      </c>
      <c r="H11458" s="102">
        <v>45605</v>
      </c>
      <c r="I11458" s="102" t="s">
        <v>295</v>
      </c>
      <c r="J11458" s="102" t="s">
        <v>1</v>
      </c>
      <c r="K11458" s="102" t="s">
        <v>291</v>
      </c>
      <c r="L11458" s="102" t="s">
        <v>294</v>
      </c>
      <c r="M11458" s="102" t="s">
        <v>1074</v>
      </c>
      <c r="N11458" s="102">
        <v>6</v>
      </c>
      <c r="O11458" s="102" t="s">
        <v>1075</v>
      </c>
    </row>
    <row r="11459" spans="1:15" x14ac:dyDescent="0.25">
      <c r="A11459" s="102" t="s">
        <v>5944</v>
      </c>
      <c r="B11459" s="103" t="s">
        <v>1321</v>
      </c>
      <c r="C11459" s="103" t="s">
        <v>1118</v>
      </c>
      <c r="D11459" s="102" t="s">
        <v>152</v>
      </c>
      <c r="E11459" s="102" t="s">
        <v>275</v>
      </c>
      <c r="F11459" s="102" t="s">
        <v>18950</v>
      </c>
      <c r="H11459" s="102">
        <v>45605</v>
      </c>
      <c r="I11459" s="102" t="s">
        <v>295</v>
      </c>
      <c r="J11459" s="102" t="s">
        <v>1</v>
      </c>
      <c r="K11459" s="102" t="s">
        <v>291</v>
      </c>
      <c r="L11459" s="102" t="s">
        <v>294</v>
      </c>
      <c r="M11459" s="102" t="s">
        <v>1074</v>
      </c>
      <c r="N11459" s="102">
        <v>6</v>
      </c>
      <c r="O11459" s="102" t="s">
        <v>1075</v>
      </c>
    </row>
    <row r="11460" spans="1:15" x14ac:dyDescent="0.25">
      <c r="A11460" s="102" t="s">
        <v>1825</v>
      </c>
      <c r="B11460" s="103" t="s">
        <v>18598</v>
      </c>
      <c r="C11460" s="103" t="s">
        <v>1118</v>
      </c>
      <c r="D11460" s="102" t="s">
        <v>2881</v>
      </c>
      <c r="E11460" s="102" t="s">
        <v>275</v>
      </c>
      <c r="F11460" s="102" t="s">
        <v>18951</v>
      </c>
      <c r="H11460" s="102">
        <v>45605</v>
      </c>
      <c r="I11460" s="102" t="s">
        <v>295</v>
      </c>
      <c r="J11460" s="102" t="s">
        <v>1</v>
      </c>
      <c r="K11460" s="102" t="s">
        <v>291</v>
      </c>
      <c r="L11460" s="102" t="s">
        <v>294</v>
      </c>
      <c r="M11460" s="102" t="s">
        <v>1074</v>
      </c>
      <c r="N11460" s="102">
        <v>6</v>
      </c>
      <c r="O11460" s="102" t="s">
        <v>1075</v>
      </c>
    </row>
    <row r="11461" spans="1:15" x14ac:dyDescent="0.25">
      <c r="A11461" s="102" t="s">
        <v>1825</v>
      </c>
      <c r="B11461" s="103" t="s">
        <v>18601</v>
      </c>
      <c r="C11461" s="103" t="s">
        <v>1360</v>
      </c>
      <c r="D11461" s="102" t="s">
        <v>2881</v>
      </c>
      <c r="E11461" s="102" t="s">
        <v>275</v>
      </c>
      <c r="F11461" s="102" t="s">
        <v>18952</v>
      </c>
      <c r="H11461" s="102">
        <v>45605</v>
      </c>
      <c r="I11461" s="102" t="s">
        <v>295</v>
      </c>
      <c r="J11461" s="102" t="s">
        <v>1</v>
      </c>
      <c r="K11461" s="102" t="s">
        <v>291</v>
      </c>
      <c r="L11461" s="102" t="s">
        <v>294</v>
      </c>
      <c r="M11461" s="102" t="s">
        <v>1074</v>
      </c>
      <c r="N11461" s="102">
        <v>6</v>
      </c>
      <c r="O11461" s="102" t="s">
        <v>1075</v>
      </c>
    </row>
    <row r="11462" spans="1:15" x14ac:dyDescent="0.25">
      <c r="A11462" s="102" t="s">
        <v>2111</v>
      </c>
      <c r="B11462" s="103" t="s">
        <v>1561</v>
      </c>
      <c r="C11462" s="103" t="s">
        <v>277</v>
      </c>
      <c r="D11462" s="102" t="s">
        <v>18953</v>
      </c>
      <c r="E11462" s="102" t="s">
        <v>275</v>
      </c>
      <c r="F11462" s="102" t="s">
        <v>18954</v>
      </c>
      <c r="H11462" s="102">
        <v>45605</v>
      </c>
      <c r="I11462" s="102" t="s">
        <v>295</v>
      </c>
      <c r="J11462" s="102" t="s">
        <v>1</v>
      </c>
      <c r="K11462" s="102" t="s">
        <v>291</v>
      </c>
      <c r="L11462" s="102" t="s">
        <v>294</v>
      </c>
      <c r="M11462" s="102" t="s">
        <v>1074</v>
      </c>
      <c r="N11462" s="102">
        <v>6</v>
      </c>
      <c r="O11462" s="102" t="s">
        <v>1075</v>
      </c>
    </row>
    <row r="11463" spans="1:15" x14ac:dyDescent="0.25">
      <c r="A11463" s="102" t="s">
        <v>18955</v>
      </c>
      <c r="B11463" s="103" t="s">
        <v>2224</v>
      </c>
      <c r="C11463" s="103" t="s">
        <v>274</v>
      </c>
      <c r="D11463" s="102" t="s">
        <v>18953</v>
      </c>
      <c r="E11463" s="102" t="s">
        <v>275</v>
      </c>
      <c r="F11463" s="102" t="s">
        <v>18956</v>
      </c>
      <c r="H11463" s="102">
        <v>45605</v>
      </c>
      <c r="I11463" s="102" t="s">
        <v>295</v>
      </c>
      <c r="J11463" s="102" t="s">
        <v>1</v>
      </c>
      <c r="K11463" s="102" t="s">
        <v>291</v>
      </c>
      <c r="L11463" s="102" t="s">
        <v>294</v>
      </c>
      <c r="M11463" s="102" t="s">
        <v>1074</v>
      </c>
      <c r="N11463" s="102">
        <v>6</v>
      </c>
      <c r="O11463" s="102" t="s">
        <v>1075</v>
      </c>
    </row>
    <row r="11464" spans="1:15" x14ac:dyDescent="0.25">
      <c r="A11464" s="102" t="s">
        <v>18604</v>
      </c>
      <c r="B11464" s="103" t="s">
        <v>18605</v>
      </c>
      <c r="C11464" s="103" t="s">
        <v>2655</v>
      </c>
      <c r="D11464" s="102" t="s">
        <v>296</v>
      </c>
      <c r="E11464" s="102" t="s">
        <v>275</v>
      </c>
      <c r="F11464" s="102" t="s">
        <v>18957</v>
      </c>
      <c r="H11464" s="102">
        <v>45605</v>
      </c>
      <c r="I11464" s="102" t="s">
        <v>295</v>
      </c>
      <c r="J11464" s="102" t="s">
        <v>1</v>
      </c>
      <c r="K11464" s="102" t="s">
        <v>291</v>
      </c>
      <c r="L11464" s="102" t="s">
        <v>294</v>
      </c>
      <c r="M11464" s="102" t="s">
        <v>1074</v>
      </c>
      <c r="N11464" s="102">
        <v>6</v>
      </c>
      <c r="O11464" s="102" t="s">
        <v>1075</v>
      </c>
    </row>
    <row r="11465" spans="1:15" x14ac:dyDescent="0.25">
      <c r="A11465" s="102" t="s">
        <v>18604</v>
      </c>
      <c r="B11465" s="103" t="s">
        <v>18607</v>
      </c>
      <c r="C11465" s="103" t="s">
        <v>2650</v>
      </c>
      <c r="D11465" s="102" t="s">
        <v>296</v>
      </c>
      <c r="E11465" s="102" t="s">
        <v>275</v>
      </c>
      <c r="F11465" s="102" t="s">
        <v>18958</v>
      </c>
      <c r="H11465" s="102">
        <v>45605</v>
      </c>
      <c r="I11465" s="102" t="s">
        <v>295</v>
      </c>
      <c r="J11465" s="102" t="s">
        <v>1</v>
      </c>
      <c r="K11465" s="102" t="s">
        <v>291</v>
      </c>
      <c r="L11465" s="102" t="s">
        <v>294</v>
      </c>
      <c r="M11465" s="102" t="s">
        <v>1082</v>
      </c>
      <c r="N11465" s="102">
        <v>6</v>
      </c>
      <c r="O11465" s="102" t="s">
        <v>1075</v>
      </c>
    </row>
    <row r="11466" spans="1:15" x14ac:dyDescent="0.25">
      <c r="A11466" s="102" t="s">
        <v>18959</v>
      </c>
      <c r="B11466" s="103" t="s">
        <v>14763</v>
      </c>
      <c r="C11466" s="103" t="s">
        <v>1118</v>
      </c>
      <c r="D11466" s="102" t="s">
        <v>2881</v>
      </c>
      <c r="E11466" s="102" t="s">
        <v>275</v>
      </c>
      <c r="F11466" s="102" t="s">
        <v>18960</v>
      </c>
      <c r="H11466" s="102">
        <v>45605</v>
      </c>
      <c r="I11466" s="102" t="s">
        <v>295</v>
      </c>
      <c r="J11466" s="102" t="s">
        <v>1</v>
      </c>
      <c r="K11466" s="102" t="s">
        <v>291</v>
      </c>
      <c r="L11466" s="102" t="s">
        <v>294</v>
      </c>
      <c r="M11466" s="102" t="s">
        <v>1074</v>
      </c>
      <c r="N11466" s="102">
        <v>6</v>
      </c>
      <c r="O11466" s="102" t="s">
        <v>1075</v>
      </c>
    </row>
    <row r="11467" spans="1:15" x14ac:dyDescent="0.25">
      <c r="A11467" s="102" t="s">
        <v>18609</v>
      </c>
      <c r="B11467" s="103" t="s">
        <v>13137</v>
      </c>
      <c r="C11467" s="103" t="s">
        <v>1360</v>
      </c>
      <c r="D11467" s="102" t="s">
        <v>2881</v>
      </c>
      <c r="E11467" s="102" t="s">
        <v>275</v>
      </c>
      <c r="F11467" s="102" t="s">
        <v>18961</v>
      </c>
      <c r="H11467" s="102">
        <v>45605</v>
      </c>
      <c r="I11467" s="102" t="s">
        <v>295</v>
      </c>
      <c r="J11467" s="102" t="s">
        <v>1</v>
      </c>
      <c r="K11467" s="102" t="s">
        <v>291</v>
      </c>
      <c r="L11467" s="102" t="s">
        <v>294</v>
      </c>
      <c r="M11467" s="102" t="s">
        <v>1074</v>
      </c>
      <c r="N11467" s="102">
        <v>6</v>
      </c>
      <c r="O11467" s="102" t="s">
        <v>1075</v>
      </c>
    </row>
    <row r="11468" spans="1:15" x14ac:dyDescent="0.25">
      <c r="A11468" s="102" t="s">
        <v>16568</v>
      </c>
      <c r="B11468" s="103" t="s">
        <v>18612</v>
      </c>
      <c r="C11468" s="103" t="s">
        <v>1118</v>
      </c>
      <c r="D11468" s="102" t="s">
        <v>2881</v>
      </c>
      <c r="E11468" s="102" t="s">
        <v>275</v>
      </c>
      <c r="F11468" s="102" t="s">
        <v>18962</v>
      </c>
      <c r="H11468" s="102">
        <v>45605</v>
      </c>
      <c r="I11468" s="102" t="s">
        <v>295</v>
      </c>
      <c r="J11468" s="102" t="s">
        <v>1</v>
      </c>
      <c r="K11468" s="102" t="s">
        <v>291</v>
      </c>
      <c r="L11468" s="102" t="s">
        <v>294</v>
      </c>
      <c r="M11468" s="102" t="s">
        <v>1074</v>
      </c>
      <c r="N11468" s="102">
        <v>6</v>
      </c>
      <c r="O11468" s="102" t="s">
        <v>1075</v>
      </c>
    </row>
    <row r="11469" spans="1:15" x14ac:dyDescent="0.25">
      <c r="A11469" s="102" t="s">
        <v>18615</v>
      </c>
      <c r="B11469" s="103" t="s">
        <v>18616</v>
      </c>
      <c r="C11469" s="103" t="s">
        <v>1118</v>
      </c>
      <c r="D11469" s="102" t="s">
        <v>2881</v>
      </c>
      <c r="E11469" s="102" t="s">
        <v>275</v>
      </c>
      <c r="F11469" s="102" t="s">
        <v>18963</v>
      </c>
      <c r="H11469" s="102">
        <v>45605</v>
      </c>
      <c r="I11469" s="102" t="s">
        <v>295</v>
      </c>
      <c r="J11469" s="102" t="s">
        <v>1</v>
      </c>
      <c r="K11469" s="102" t="s">
        <v>291</v>
      </c>
      <c r="L11469" s="102" t="s">
        <v>294</v>
      </c>
      <c r="M11469" s="102" t="s">
        <v>1074</v>
      </c>
      <c r="N11469" s="102">
        <v>6</v>
      </c>
      <c r="O11469" s="102" t="s">
        <v>1075</v>
      </c>
    </row>
    <row r="11470" spans="1:15" x14ac:dyDescent="0.25">
      <c r="A11470" s="102" t="s">
        <v>18619</v>
      </c>
      <c r="B11470" s="103" t="s">
        <v>18620</v>
      </c>
      <c r="C11470" s="103" t="s">
        <v>1118</v>
      </c>
      <c r="D11470" s="102" t="s">
        <v>2881</v>
      </c>
      <c r="E11470" s="102" t="s">
        <v>275</v>
      </c>
      <c r="F11470" s="102" t="s">
        <v>18964</v>
      </c>
      <c r="H11470" s="102">
        <v>45605</v>
      </c>
      <c r="I11470" s="102" t="s">
        <v>295</v>
      </c>
      <c r="J11470" s="102" t="s">
        <v>1</v>
      </c>
      <c r="K11470" s="102" t="s">
        <v>291</v>
      </c>
      <c r="L11470" s="102" t="s">
        <v>294</v>
      </c>
      <c r="M11470" s="102" t="s">
        <v>1074</v>
      </c>
      <c r="N11470" s="102">
        <v>6</v>
      </c>
      <c r="O11470" s="102" t="s">
        <v>1075</v>
      </c>
    </row>
    <row r="11471" spans="1:15" x14ac:dyDescent="0.25">
      <c r="A11471" s="102" t="s">
        <v>18623</v>
      </c>
      <c r="B11471" s="103" t="s">
        <v>18624</v>
      </c>
      <c r="C11471" s="103" t="s">
        <v>1118</v>
      </c>
      <c r="D11471" s="102" t="s">
        <v>2881</v>
      </c>
      <c r="E11471" s="102" t="s">
        <v>275</v>
      </c>
      <c r="F11471" s="102" t="s">
        <v>18965</v>
      </c>
      <c r="H11471" s="102">
        <v>45605</v>
      </c>
      <c r="I11471" s="102" t="s">
        <v>295</v>
      </c>
      <c r="J11471" s="102" t="s">
        <v>1</v>
      </c>
      <c r="K11471" s="102" t="s">
        <v>291</v>
      </c>
      <c r="L11471" s="102" t="s">
        <v>294</v>
      </c>
      <c r="M11471" s="102" t="s">
        <v>1074</v>
      </c>
      <c r="N11471" s="102">
        <v>6</v>
      </c>
      <c r="O11471" s="102" t="s">
        <v>1075</v>
      </c>
    </row>
    <row r="11472" spans="1:15" x14ac:dyDescent="0.25">
      <c r="A11472" s="102" t="s">
        <v>18623</v>
      </c>
      <c r="B11472" s="103" t="s">
        <v>3073</v>
      </c>
      <c r="C11472" s="103" t="s">
        <v>1118</v>
      </c>
      <c r="D11472" s="102" t="s">
        <v>2881</v>
      </c>
      <c r="E11472" s="102" t="s">
        <v>275</v>
      </c>
      <c r="F11472" s="102" t="s">
        <v>18966</v>
      </c>
      <c r="H11472" s="102">
        <v>45605</v>
      </c>
      <c r="I11472" s="102" t="s">
        <v>295</v>
      </c>
      <c r="J11472" s="102" t="s">
        <v>1</v>
      </c>
      <c r="K11472" s="102" t="s">
        <v>291</v>
      </c>
      <c r="L11472" s="102" t="s">
        <v>294</v>
      </c>
      <c r="M11472" s="102" t="s">
        <v>1074</v>
      </c>
      <c r="N11472" s="102">
        <v>6</v>
      </c>
      <c r="O11472" s="102" t="s">
        <v>1075</v>
      </c>
    </row>
    <row r="11473" spans="1:15" x14ac:dyDescent="0.25">
      <c r="A11473" s="102" t="s">
        <v>18629</v>
      </c>
      <c r="B11473" s="103" t="s">
        <v>18630</v>
      </c>
      <c r="C11473" s="103" t="s">
        <v>2655</v>
      </c>
      <c r="D11473" s="102" t="s">
        <v>296</v>
      </c>
      <c r="E11473" s="102" t="s">
        <v>275</v>
      </c>
      <c r="F11473" s="102" t="s">
        <v>18967</v>
      </c>
      <c r="H11473" s="102">
        <v>45605</v>
      </c>
      <c r="I11473" s="102" t="s">
        <v>295</v>
      </c>
      <c r="J11473" s="102" t="s">
        <v>1</v>
      </c>
      <c r="K11473" s="102" t="s">
        <v>291</v>
      </c>
      <c r="L11473" s="102" t="s">
        <v>294</v>
      </c>
      <c r="M11473" s="102" t="s">
        <v>1074</v>
      </c>
      <c r="N11473" s="102">
        <v>6</v>
      </c>
      <c r="O11473" s="102" t="s">
        <v>1075</v>
      </c>
    </row>
    <row r="11474" spans="1:15" x14ac:dyDescent="0.25">
      <c r="A11474" s="102" t="s">
        <v>18632</v>
      </c>
      <c r="B11474" s="103" t="s">
        <v>18633</v>
      </c>
      <c r="C11474" s="103" t="s">
        <v>2655</v>
      </c>
      <c r="D11474" s="102" t="s">
        <v>296</v>
      </c>
      <c r="E11474" s="102" t="s">
        <v>275</v>
      </c>
      <c r="F11474" s="102" t="s">
        <v>18968</v>
      </c>
      <c r="H11474" s="102">
        <v>45605</v>
      </c>
      <c r="I11474" s="102" t="s">
        <v>295</v>
      </c>
      <c r="J11474" s="102" t="s">
        <v>1</v>
      </c>
      <c r="K11474" s="102" t="s">
        <v>291</v>
      </c>
      <c r="L11474" s="102" t="s">
        <v>294</v>
      </c>
      <c r="M11474" s="102" t="s">
        <v>1074</v>
      </c>
      <c r="N11474" s="102">
        <v>6</v>
      </c>
      <c r="O11474" s="102" t="s">
        <v>1075</v>
      </c>
    </row>
    <row r="11475" spans="1:15" x14ac:dyDescent="0.25">
      <c r="A11475" s="102" t="s">
        <v>18632</v>
      </c>
      <c r="B11475" s="103" t="s">
        <v>1700</v>
      </c>
      <c r="C11475" s="103" t="s">
        <v>2655</v>
      </c>
      <c r="D11475" s="102" t="s">
        <v>296</v>
      </c>
      <c r="E11475" s="102" t="s">
        <v>275</v>
      </c>
      <c r="F11475" s="102" t="s">
        <v>18969</v>
      </c>
      <c r="H11475" s="102">
        <v>45605</v>
      </c>
      <c r="I11475" s="102" t="s">
        <v>295</v>
      </c>
      <c r="J11475" s="102" t="s">
        <v>1</v>
      </c>
      <c r="K11475" s="102" t="s">
        <v>291</v>
      </c>
      <c r="L11475" s="102" t="s">
        <v>294</v>
      </c>
      <c r="M11475" s="102" t="s">
        <v>1074</v>
      </c>
      <c r="N11475" s="102">
        <v>6</v>
      </c>
      <c r="O11475" s="102" t="s">
        <v>1075</v>
      </c>
    </row>
    <row r="11476" spans="1:15" x14ac:dyDescent="0.25">
      <c r="A11476" s="102" t="s">
        <v>18632</v>
      </c>
      <c r="B11476" s="103" t="s">
        <v>18636</v>
      </c>
      <c r="C11476" s="103" t="s">
        <v>2655</v>
      </c>
      <c r="D11476" s="102" t="s">
        <v>296</v>
      </c>
      <c r="E11476" s="102" t="s">
        <v>275</v>
      </c>
      <c r="F11476" s="102" t="s">
        <v>18970</v>
      </c>
      <c r="H11476" s="102">
        <v>45605</v>
      </c>
      <c r="I11476" s="102" t="s">
        <v>295</v>
      </c>
      <c r="J11476" s="102" t="s">
        <v>1</v>
      </c>
      <c r="K11476" s="102" t="s">
        <v>291</v>
      </c>
      <c r="L11476" s="102" t="s">
        <v>294</v>
      </c>
      <c r="M11476" s="102" t="s">
        <v>1074</v>
      </c>
      <c r="N11476" s="102">
        <v>6</v>
      </c>
      <c r="O11476" s="102" t="s">
        <v>1075</v>
      </c>
    </row>
    <row r="11477" spans="1:15" x14ac:dyDescent="0.25">
      <c r="A11477" s="102" t="s">
        <v>9241</v>
      </c>
      <c r="B11477" s="103" t="s">
        <v>12950</v>
      </c>
      <c r="C11477" s="103" t="s">
        <v>1118</v>
      </c>
      <c r="D11477" s="102" t="s">
        <v>2881</v>
      </c>
      <c r="E11477" s="102" t="s">
        <v>275</v>
      </c>
      <c r="F11477" s="102" t="s">
        <v>18971</v>
      </c>
      <c r="H11477" s="102">
        <v>45605</v>
      </c>
      <c r="I11477" s="102" t="s">
        <v>295</v>
      </c>
      <c r="J11477" s="102" t="s">
        <v>1</v>
      </c>
      <c r="K11477" s="102" t="s">
        <v>291</v>
      </c>
      <c r="L11477" s="102" t="s">
        <v>294</v>
      </c>
      <c r="M11477" s="102" t="s">
        <v>1074</v>
      </c>
      <c r="N11477" s="102">
        <v>6</v>
      </c>
      <c r="O11477" s="102" t="s">
        <v>1075</v>
      </c>
    </row>
    <row r="11478" spans="1:15" x14ac:dyDescent="0.25">
      <c r="A11478" s="102" t="s">
        <v>4500</v>
      </c>
      <c r="B11478" s="103" t="s">
        <v>14799</v>
      </c>
      <c r="C11478" s="103" t="s">
        <v>1118</v>
      </c>
      <c r="D11478" s="102" t="s">
        <v>2881</v>
      </c>
      <c r="E11478" s="102" t="s">
        <v>275</v>
      </c>
      <c r="F11478" s="102" t="s">
        <v>18972</v>
      </c>
      <c r="H11478" s="102">
        <v>45605</v>
      </c>
      <c r="I11478" s="102" t="s">
        <v>295</v>
      </c>
      <c r="J11478" s="102" t="s">
        <v>1</v>
      </c>
      <c r="K11478" s="102" t="s">
        <v>291</v>
      </c>
      <c r="L11478" s="102" t="s">
        <v>294</v>
      </c>
      <c r="M11478" s="102" t="s">
        <v>1074</v>
      </c>
      <c r="N11478" s="102">
        <v>6</v>
      </c>
      <c r="O11478" s="102" t="s">
        <v>1075</v>
      </c>
    </row>
    <row r="11479" spans="1:15" x14ac:dyDescent="0.25">
      <c r="A11479" s="102" t="s">
        <v>18642</v>
      </c>
      <c r="B11479" s="103" t="s">
        <v>18643</v>
      </c>
      <c r="C11479" s="103" t="s">
        <v>1118</v>
      </c>
      <c r="D11479" s="102" t="s">
        <v>2881</v>
      </c>
      <c r="E11479" s="102" t="s">
        <v>275</v>
      </c>
      <c r="F11479" s="102" t="s">
        <v>18973</v>
      </c>
      <c r="H11479" s="102">
        <v>45605</v>
      </c>
      <c r="I11479" s="102" t="s">
        <v>295</v>
      </c>
      <c r="J11479" s="102" t="s">
        <v>1</v>
      </c>
      <c r="K11479" s="102" t="s">
        <v>291</v>
      </c>
      <c r="L11479" s="102" t="s">
        <v>294</v>
      </c>
      <c r="M11479" s="102" t="s">
        <v>1074</v>
      </c>
      <c r="N11479" s="102">
        <v>6</v>
      </c>
      <c r="O11479" s="102" t="s">
        <v>1075</v>
      </c>
    </row>
    <row r="11480" spans="1:15" x14ac:dyDescent="0.25">
      <c r="A11480" s="102" t="s">
        <v>18645</v>
      </c>
      <c r="B11480" s="103" t="s">
        <v>18646</v>
      </c>
      <c r="C11480" s="103" t="s">
        <v>2526</v>
      </c>
      <c r="D11480" s="102" t="s">
        <v>296</v>
      </c>
      <c r="E11480" s="102" t="s">
        <v>275</v>
      </c>
      <c r="F11480" s="102" t="s">
        <v>18974</v>
      </c>
      <c r="H11480" s="102">
        <v>45605</v>
      </c>
      <c r="I11480" s="102" t="s">
        <v>295</v>
      </c>
      <c r="J11480" s="102" t="s">
        <v>1</v>
      </c>
      <c r="K11480" s="102" t="s">
        <v>291</v>
      </c>
      <c r="L11480" s="102" t="s">
        <v>294</v>
      </c>
      <c r="M11480" s="102" t="s">
        <v>1074</v>
      </c>
      <c r="N11480" s="102">
        <v>6</v>
      </c>
      <c r="O11480" s="102" t="s">
        <v>1075</v>
      </c>
    </row>
    <row r="11481" spans="1:15" x14ac:dyDescent="0.25">
      <c r="A11481" s="102" t="s">
        <v>1210</v>
      </c>
      <c r="B11481" s="103" t="s">
        <v>14091</v>
      </c>
      <c r="C11481" s="103" t="s">
        <v>1118</v>
      </c>
      <c r="D11481" s="102" t="s">
        <v>2881</v>
      </c>
      <c r="E11481" s="102" t="s">
        <v>275</v>
      </c>
      <c r="F11481" s="102" t="s">
        <v>18975</v>
      </c>
      <c r="H11481" s="102">
        <v>45605</v>
      </c>
      <c r="I11481" s="102" t="s">
        <v>295</v>
      </c>
      <c r="J11481" s="102" t="s">
        <v>1</v>
      </c>
      <c r="K11481" s="102" t="s">
        <v>291</v>
      </c>
      <c r="L11481" s="102" t="s">
        <v>294</v>
      </c>
      <c r="M11481" s="102" t="s">
        <v>1074</v>
      </c>
      <c r="N11481" s="102">
        <v>6</v>
      </c>
      <c r="O11481" s="102" t="s">
        <v>1075</v>
      </c>
    </row>
    <row r="11482" spans="1:15" x14ac:dyDescent="0.25">
      <c r="A11482" s="102" t="s">
        <v>18976</v>
      </c>
      <c r="B11482" s="103" t="s">
        <v>1775</v>
      </c>
      <c r="C11482" s="103" t="s">
        <v>1077</v>
      </c>
      <c r="D11482" s="102" t="s">
        <v>247</v>
      </c>
      <c r="E11482" s="102" t="s">
        <v>275</v>
      </c>
      <c r="F11482" s="102" t="s">
        <v>18977</v>
      </c>
      <c r="G11482" s="102" t="s">
        <v>16729</v>
      </c>
      <c r="H11482" s="102">
        <v>45605</v>
      </c>
      <c r="I11482" s="102" t="s">
        <v>295</v>
      </c>
      <c r="J11482" s="102" t="s">
        <v>1</v>
      </c>
      <c r="K11482" s="102" t="s">
        <v>291</v>
      </c>
      <c r="L11482" s="102" t="s">
        <v>294</v>
      </c>
      <c r="M11482" s="102" t="s">
        <v>1074</v>
      </c>
      <c r="N11482" s="102">
        <v>6</v>
      </c>
      <c r="O11482" s="102" t="s">
        <v>1075</v>
      </c>
    </row>
    <row r="11483" spans="1:15" x14ac:dyDescent="0.25">
      <c r="A11483" s="102" t="s">
        <v>18976</v>
      </c>
      <c r="B11483" s="103" t="s">
        <v>1202</v>
      </c>
      <c r="C11483" s="103" t="s">
        <v>1082</v>
      </c>
      <c r="D11483" s="102" t="s">
        <v>247</v>
      </c>
      <c r="E11483" s="102" t="s">
        <v>275</v>
      </c>
      <c r="F11483" s="102" t="s">
        <v>18978</v>
      </c>
      <c r="G11483" s="102" t="s">
        <v>16729</v>
      </c>
      <c r="H11483" s="102">
        <v>45605</v>
      </c>
      <c r="I11483" s="102" t="s">
        <v>295</v>
      </c>
      <c r="J11483" s="102" t="s">
        <v>1</v>
      </c>
      <c r="K11483" s="102" t="s">
        <v>291</v>
      </c>
      <c r="L11483" s="102" t="s">
        <v>294</v>
      </c>
      <c r="M11483" s="102" t="s">
        <v>1082</v>
      </c>
      <c r="N11483" s="102">
        <v>6</v>
      </c>
      <c r="O11483" s="102" t="s">
        <v>1075</v>
      </c>
    </row>
    <row r="11484" spans="1:15" x14ac:dyDescent="0.25">
      <c r="A11484" s="102" t="s">
        <v>18651</v>
      </c>
      <c r="B11484" s="103" t="s">
        <v>18652</v>
      </c>
      <c r="C11484" s="103" t="s">
        <v>1118</v>
      </c>
      <c r="D11484" s="102" t="s">
        <v>2881</v>
      </c>
      <c r="E11484" s="102" t="s">
        <v>275</v>
      </c>
      <c r="F11484" s="102" t="s">
        <v>18979</v>
      </c>
      <c r="H11484" s="102">
        <v>45605</v>
      </c>
      <c r="I11484" s="102" t="s">
        <v>295</v>
      </c>
      <c r="J11484" s="102" t="s">
        <v>1</v>
      </c>
      <c r="K11484" s="102" t="s">
        <v>291</v>
      </c>
      <c r="L11484" s="102" t="s">
        <v>294</v>
      </c>
      <c r="M11484" s="102" t="s">
        <v>1074</v>
      </c>
      <c r="N11484" s="102">
        <v>6</v>
      </c>
      <c r="O11484" s="102" t="s">
        <v>1075</v>
      </c>
    </row>
    <row r="11485" spans="1:15" x14ac:dyDescent="0.25">
      <c r="A11485" s="102" t="s">
        <v>18656</v>
      </c>
      <c r="B11485" s="103" t="s">
        <v>18657</v>
      </c>
      <c r="C11485" s="103" t="s">
        <v>1118</v>
      </c>
      <c r="D11485" s="102" t="s">
        <v>2881</v>
      </c>
      <c r="E11485" s="102" t="s">
        <v>275</v>
      </c>
      <c r="F11485" s="102" t="s">
        <v>18980</v>
      </c>
      <c r="H11485" s="102">
        <v>45605</v>
      </c>
      <c r="I11485" s="102" t="s">
        <v>295</v>
      </c>
      <c r="J11485" s="102" t="s">
        <v>1</v>
      </c>
      <c r="K11485" s="102" t="s">
        <v>291</v>
      </c>
      <c r="L11485" s="102" t="s">
        <v>294</v>
      </c>
      <c r="M11485" s="102" t="s">
        <v>1074</v>
      </c>
      <c r="N11485" s="102">
        <v>6</v>
      </c>
      <c r="O11485" s="102" t="s">
        <v>1075</v>
      </c>
    </row>
    <row r="11486" spans="1:15" x14ac:dyDescent="0.25">
      <c r="A11486" s="102" t="s">
        <v>18660</v>
      </c>
      <c r="B11486" s="103" t="s">
        <v>14708</v>
      </c>
      <c r="C11486" s="103" t="s">
        <v>1360</v>
      </c>
      <c r="D11486" s="102" t="s">
        <v>2881</v>
      </c>
      <c r="E11486" s="102" t="s">
        <v>275</v>
      </c>
      <c r="F11486" s="102" t="s">
        <v>18981</v>
      </c>
      <c r="H11486" s="102">
        <v>45605</v>
      </c>
      <c r="I11486" s="102" t="s">
        <v>295</v>
      </c>
      <c r="J11486" s="102" t="s">
        <v>1</v>
      </c>
      <c r="K11486" s="102" t="s">
        <v>291</v>
      </c>
      <c r="L11486" s="102" t="s">
        <v>294</v>
      </c>
      <c r="M11486" s="102" t="s">
        <v>1074</v>
      </c>
      <c r="N11486" s="102">
        <v>6</v>
      </c>
      <c r="O11486" s="102" t="s">
        <v>1075</v>
      </c>
    </row>
    <row r="11487" spans="1:15" x14ac:dyDescent="0.25">
      <c r="A11487" s="102" t="s">
        <v>18660</v>
      </c>
      <c r="B11487" s="103" t="s">
        <v>5589</v>
      </c>
      <c r="C11487" s="103" t="s">
        <v>1360</v>
      </c>
      <c r="D11487" s="102" t="s">
        <v>2881</v>
      </c>
      <c r="E11487" s="102" t="s">
        <v>275</v>
      </c>
      <c r="F11487" s="102" t="s">
        <v>18982</v>
      </c>
      <c r="H11487" s="102">
        <v>45605</v>
      </c>
      <c r="I11487" s="102" t="s">
        <v>295</v>
      </c>
      <c r="J11487" s="102" t="s">
        <v>1</v>
      </c>
      <c r="K11487" s="102" t="s">
        <v>291</v>
      </c>
      <c r="L11487" s="102" t="s">
        <v>294</v>
      </c>
      <c r="M11487" s="102" t="s">
        <v>1074</v>
      </c>
      <c r="N11487" s="102">
        <v>6</v>
      </c>
      <c r="O11487" s="102" t="s">
        <v>1075</v>
      </c>
    </row>
    <row r="11488" spans="1:15" x14ac:dyDescent="0.25">
      <c r="A11488" s="102" t="s">
        <v>18665</v>
      </c>
      <c r="B11488" s="103" t="s">
        <v>18666</v>
      </c>
      <c r="C11488" s="103" t="s">
        <v>2526</v>
      </c>
      <c r="D11488" s="102" t="s">
        <v>296</v>
      </c>
      <c r="E11488" s="102" t="s">
        <v>275</v>
      </c>
      <c r="F11488" s="102" t="s">
        <v>18983</v>
      </c>
      <c r="H11488" s="102">
        <v>45605</v>
      </c>
      <c r="I11488" s="102" t="s">
        <v>295</v>
      </c>
      <c r="J11488" s="102" t="s">
        <v>1</v>
      </c>
      <c r="K11488" s="102" t="s">
        <v>291</v>
      </c>
      <c r="L11488" s="102" t="s">
        <v>294</v>
      </c>
      <c r="M11488" s="102" t="s">
        <v>1074</v>
      </c>
      <c r="N11488" s="102">
        <v>6</v>
      </c>
      <c r="O11488" s="102" t="s">
        <v>1075</v>
      </c>
    </row>
    <row r="11489" spans="1:15" x14ac:dyDescent="0.25">
      <c r="A11489" s="102" t="s">
        <v>18668</v>
      </c>
      <c r="B11489" s="103" t="s">
        <v>1997</v>
      </c>
      <c r="C11489" s="103" t="s">
        <v>1225</v>
      </c>
      <c r="D11489" s="102" t="s">
        <v>247</v>
      </c>
      <c r="E11489" s="102" t="s">
        <v>275</v>
      </c>
      <c r="F11489" s="102" t="s">
        <v>18984</v>
      </c>
      <c r="G11489" s="102" t="s">
        <v>16729</v>
      </c>
      <c r="H11489" s="102">
        <v>45605</v>
      </c>
      <c r="I11489" s="102" t="s">
        <v>295</v>
      </c>
      <c r="J11489" s="102" t="s">
        <v>1</v>
      </c>
      <c r="K11489" s="102" t="s">
        <v>291</v>
      </c>
      <c r="L11489" s="102" t="s">
        <v>294</v>
      </c>
      <c r="M11489" s="102" t="s">
        <v>1074</v>
      </c>
      <c r="N11489" s="102">
        <v>6</v>
      </c>
      <c r="O11489" s="102" t="s">
        <v>1075</v>
      </c>
    </row>
    <row r="11490" spans="1:15" x14ac:dyDescent="0.25">
      <c r="A11490" s="102" t="s">
        <v>9772</v>
      </c>
      <c r="B11490" s="103" t="s">
        <v>18670</v>
      </c>
      <c r="C11490" s="103" t="s">
        <v>1360</v>
      </c>
      <c r="D11490" s="102" t="s">
        <v>2881</v>
      </c>
      <c r="E11490" s="102" t="s">
        <v>275</v>
      </c>
      <c r="F11490" s="102" t="s">
        <v>18985</v>
      </c>
      <c r="H11490" s="102">
        <v>45605</v>
      </c>
      <c r="I11490" s="102" t="s">
        <v>295</v>
      </c>
      <c r="J11490" s="102" t="s">
        <v>1</v>
      </c>
      <c r="K11490" s="102" t="s">
        <v>291</v>
      </c>
      <c r="L11490" s="102" t="s">
        <v>294</v>
      </c>
      <c r="M11490" s="102" t="s">
        <v>1074</v>
      </c>
      <c r="N11490" s="102">
        <v>6</v>
      </c>
      <c r="O11490" s="102" t="s">
        <v>1075</v>
      </c>
    </row>
    <row r="11491" spans="1:15" x14ac:dyDescent="0.25">
      <c r="A11491" s="102" t="s">
        <v>18673</v>
      </c>
      <c r="B11491" s="103" t="s">
        <v>14607</v>
      </c>
      <c r="C11491" s="103" t="s">
        <v>1118</v>
      </c>
      <c r="D11491" s="102" t="s">
        <v>2881</v>
      </c>
      <c r="E11491" s="102" t="s">
        <v>275</v>
      </c>
      <c r="F11491" s="102" t="s">
        <v>18986</v>
      </c>
      <c r="H11491" s="102">
        <v>45605</v>
      </c>
      <c r="I11491" s="102" t="s">
        <v>295</v>
      </c>
      <c r="J11491" s="102" t="s">
        <v>1</v>
      </c>
      <c r="K11491" s="102" t="s">
        <v>291</v>
      </c>
      <c r="L11491" s="102" t="s">
        <v>294</v>
      </c>
      <c r="M11491" s="102" t="s">
        <v>1074</v>
      </c>
      <c r="N11491" s="102">
        <v>6</v>
      </c>
      <c r="O11491" s="102" t="s">
        <v>1075</v>
      </c>
    </row>
    <row r="11492" spans="1:15" x14ac:dyDescent="0.25">
      <c r="A11492" s="102" t="s">
        <v>18676</v>
      </c>
      <c r="B11492" s="103" t="s">
        <v>18677</v>
      </c>
      <c r="C11492" s="103" t="s">
        <v>1360</v>
      </c>
      <c r="D11492" s="102" t="s">
        <v>2881</v>
      </c>
      <c r="E11492" s="102" t="s">
        <v>275</v>
      </c>
      <c r="F11492" s="102" t="s">
        <v>18987</v>
      </c>
      <c r="H11492" s="102">
        <v>45605</v>
      </c>
      <c r="I11492" s="102" t="s">
        <v>295</v>
      </c>
      <c r="J11492" s="102" t="s">
        <v>1</v>
      </c>
      <c r="K11492" s="102" t="s">
        <v>291</v>
      </c>
      <c r="L11492" s="102" t="s">
        <v>294</v>
      </c>
      <c r="M11492" s="102" t="s">
        <v>1074</v>
      </c>
      <c r="N11492" s="102">
        <v>6</v>
      </c>
      <c r="O11492" s="102" t="s">
        <v>1075</v>
      </c>
    </row>
    <row r="11493" spans="1:15" x14ac:dyDescent="0.25">
      <c r="A11493" s="102" t="s">
        <v>18676</v>
      </c>
      <c r="B11493" s="103" t="s">
        <v>5209</v>
      </c>
      <c r="C11493" s="103" t="s">
        <v>1082</v>
      </c>
      <c r="D11493" s="102" t="s">
        <v>2881</v>
      </c>
      <c r="E11493" s="102" t="s">
        <v>275</v>
      </c>
      <c r="F11493" s="102" t="s">
        <v>18988</v>
      </c>
      <c r="G11493" s="102" t="s">
        <v>18681</v>
      </c>
      <c r="H11493" s="102">
        <v>45605</v>
      </c>
      <c r="I11493" s="102" t="s">
        <v>295</v>
      </c>
      <c r="J11493" s="102" t="s">
        <v>1</v>
      </c>
      <c r="K11493" s="102" t="s">
        <v>291</v>
      </c>
      <c r="L11493" s="102" t="s">
        <v>294</v>
      </c>
      <c r="M11493" s="102" t="s">
        <v>1082</v>
      </c>
      <c r="N11493" s="102">
        <v>6</v>
      </c>
      <c r="O11493" s="102" t="s">
        <v>1075</v>
      </c>
    </row>
    <row r="11494" spans="1:15" x14ac:dyDescent="0.25">
      <c r="A11494" s="102" t="s">
        <v>4010</v>
      </c>
      <c r="B11494" s="103" t="s">
        <v>18682</v>
      </c>
      <c r="C11494" s="103" t="s">
        <v>1077</v>
      </c>
      <c r="D11494" s="102" t="s">
        <v>247</v>
      </c>
      <c r="E11494" s="102" t="s">
        <v>275</v>
      </c>
      <c r="F11494" s="102" t="s">
        <v>18989</v>
      </c>
      <c r="G11494" s="102" t="s">
        <v>16729</v>
      </c>
      <c r="H11494" s="102">
        <v>45605</v>
      </c>
      <c r="I11494" s="102" t="s">
        <v>295</v>
      </c>
      <c r="J11494" s="102" t="s">
        <v>1</v>
      </c>
      <c r="K11494" s="102" t="s">
        <v>291</v>
      </c>
      <c r="L11494" s="102" t="s">
        <v>294</v>
      </c>
      <c r="M11494" s="102" t="s">
        <v>1074</v>
      </c>
      <c r="N11494" s="102">
        <v>6</v>
      </c>
      <c r="O11494" s="102" t="s">
        <v>1075</v>
      </c>
    </row>
    <row r="11495" spans="1:15" x14ac:dyDescent="0.25">
      <c r="A11495" s="102" t="s">
        <v>4010</v>
      </c>
      <c r="B11495" s="103" t="s">
        <v>1233</v>
      </c>
      <c r="C11495" s="103" t="s">
        <v>1077</v>
      </c>
      <c r="D11495" s="102" t="s">
        <v>247</v>
      </c>
      <c r="E11495" s="102" t="s">
        <v>275</v>
      </c>
      <c r="F11495" s="102" t="s">
        <v>18990</v>
      </c>
      <c r="G11495" s="102" t="s">
        <v>16729</v>
      </c>
      <c r="H11495" s="102">
        <v>45605</v>
      </c>
      <c r="I11495" s="102" t="s">
        <v>295</v>
      </c>
      <c r="J11495" s="102" t="s">
        <v>1</v>
      </c>
      <c r="K11495" s="102" t="s">
        <v>291</v>
      </c>
      <c r="L11495" s="102" t="s">
        <v>294</v>
      </c>
      <c r="M11495" s="102" t="s">
        <v>1074</v>
      </c>
      <c r="N11495" s="102">
        <v>6</v>
      </c>
      <c r="O11495" s="102" t="s">
        <v>1075</v>
      </c>
    </row>
    <row r="11496" spans="1:15" x14ac:dyDescent="0.25">
      <c r="A11496" s="102" t="s">
        <v>4010</v>
      </c>
      <c r="B11496" s="103" t="s">
        <v>3066</v>
      </c>
      <c r="C11496" s="103" t="s">
        <v>1081</v>
      </c>
      <c r="D11496" s="102" t="s">
        <v>247</v>
      </c>
      <c r="E11496" s="102" t="s">
        <v>275</v>
      </c>
      <c r="F11496" s="102" t="s">
        <v>18991</v>
      </c>
      <c r="G11496" s="102" t="s">
        <v>16729</v>
      </c>
      <c r="H11496" s="102">
        <v>45605</v>
      </c>
      <c r="I11496" s="102" t="s">
        <v>295</v>
      </c>
      <c r="J11496" s="102" t="s">
        <v>1</v>
      </c>
      <c r="K11496" s="102" t="s">
        <v>291</v>
      </c>
      <c r="L11496" s="102" t="s">
        <v>294</v>
      </c>
      <c r="M11496" s="102" t="s">
        <v>1082</v>
      </c>
      <c r="N11496" s="102">
        <v>6</v>
      </c>
      <c r="O11496" s="102" t="s">
        <v>1075</v>
      </c>
    </row>
    <row r="11497" spans="1:15" x14ac:dyDescent="0.25">
      <c r="A11497" s="102" t="s">
        <v>18686</v>
      </c>
      <c r="B11497" s="103" t="s">
        <v>3797</v>
      </c>
      <c r="C11497" s="103" t="s">
        <v>1225</v>
      </c>
      <c r="D11497" s="102" t="s">
        <v>281</v>
      </c>
      <c r="E11497" s="102" t="s">
        <v>275</v>
      </c>
      <c r="F11497" s="102" t="s">
        <v>18992</v>
      </c>
      <c r="H11497" s="102">
        <v>45605</v>
      </c>
      <c r="I11497" s="102" t="s">
        <v>295</v>
      </c>
      <c r="J11497" s="102" t="s">
        <v>1</v>
      </c>
      <c r="K11497" s="102" t="s">
        <v>291</v>
      </c>
      <c r="L11497" s="102" t="s">
        <v>294</v>
      </c>
      <c r="M11497" s="102" t="s">
        <v>1074</v>
      </c>
      <c r="N11497" s="102">
        <v>6</v>
      </c>
      <c r="O11497" s="102" t="s">
        <v>1075</v>
      </c>
    </row>
    <row r="11498" spans="1:15" x14ac:dyDescent="0.25">
      <c r="A11498" s="102" t="s">
        <v>2720</v>
      </c>
      <c r="B11498" s="103" t="s">
        <v>5258</v>
      </c>
      <c r="C11498" s="103" t="s">
        <v>1118</v>
      </c>
      <c r="D11498" s="102" t="s">
        <v>2881</v>
      </c>
      <c r="E11498" s="102" t="s">
        <v>275</v>
      </c>
      <c r="F11498" s="102" t="s">
        <v>18993</v>
      </c>
      <c r="H11498" s="102">
        <v>45605</v>
      </c>
      <c r="I11498" s="102" t="s">
        <v>295</v>
      </c>
      <c r="J11498" s="102" t="s">
        <v>1</v>
      </c>
      <c r="K11498" s="102" t="s">
        <v>291</v>
      </c>
      <c r="L11498" s="102" t="s">
        <v>294</v>
      </c>
      <c r="M11498" s="102" t="s">
        <v>1074</v>
      </c>
      <c r="N11498" s="102">
        <v>6</v>
      </c>
      <c r="O11498" s="102" t="s">
        <v>1075</v>
      </c>
    </row>
    <row r="11499" spans="1:15" x14ac:dyDescent="0.25">
      <c r="A11499" s="102" t="s">
        <v>18690</v>
      </c>
      <c r="B11499" s="103" t="s">
        <v>14153</v>
      </c>
      <c r="C11499" s="103" t="s">
        <v>1360</v>
      </c>
      <c r="D11499" s="102" t="s">
        <v>2881</v>
      </c>
      <c r="E11499" s="102" t="s">
        <v>275</v>
      </c>
      <c r="F11499" s="102" t="s">
        <v>18994</v>
      </c>
      <c r="H11499" s="102">
        <v>45605</v>
      </c>
      <c r="I11499" s="102" t="s">
        <v>295</v>
      </c>
      <c r="J11499" s="102" t="s">
        <v>1</v>
      </c>
      <c r="K11499" s="102" t="s">
        <v>291</v>
      </c>
      <c r="L11499" s="102" t="s">
        <v>294</v>
      </c>
      <c r="M11499" s="102" t="s">
        <v>1074</v>
      </c>
      <c r="N11499" s="102">
        <v>6</v>
      </c>
      <c r="O11499" s="102" t="s">
        <v>1075</v>
      </c>
    </row>
    <row r="11500" spans="1:15" x14ac:dyDescent="0.25">
      <c r="A11500" s="102" t="s">
        <v>18693</v>
      </c>
      <c r="B11500" s="103" t="s">
        <v>9143</v>
      </c>
      <c r="C11500" s="103" t="s">
        <v>2526</v>
      </c>
      <c r="D11500" s="102" t="s">
        <v>296</v>
      </c>
      <c r="E11500" s="102" t="s">
        <v>275</v>
      </c>
      <c r="F11500" s="102" t="s">
        <v>18995</v>
      </c>
      <c r="H11500" s="102">
        <v>45605</v>
      </c>
      <c r="I11500" s="102" t="s">
        <v>295</v>
      </c>
      <c r="J11500" s="102" t="s">
        <v>1</v>
      </c>
      <c r="K11500" s="102" t="s">
        <v>291</v>
      </c>
      <c r="L11500" s="102" t="s">
        <v>294</v>
      </c>
      <c r="M11500" s="102" t="s">
        <v>1074</v>
      </c>
      <c r="N11500" s="102">
        <v>6</v>
      </c>
      <c r="O11500" s="102" t="s">
        <v>1075</v>
      </c>
    </row>
    <row r="11501" spans="1:15" x14ac:dyDescent="0.25">
      <c r="A11501" s="102" t="s">
        <v>5041</v>
      </c>
      <c r="B11501" s="103" t="s">
        <v>14072</v>
      </c>
      <c r="C11501" s="103" t="s">
        <v>1360</v>
      </c>
      <c r="D11501" s="102" t="s">
        <v>2881</v>
      </c>
      <c r="E11501" s="102" t="s">
        <v>275</v>
      </c>
      <c r="F11501" s="102" t="s">
        <v>18996</v>
      </c>
      <c r="H11501" s="102">
        <v>45605</v>
      </c>
      <c r="I11501" s="102" t="s">
        <v>295</v>
      </c>
      <c r="J11501" s="102" t="s">
        <v>1</v>
      </c>
      <c r="K11501" s="102" t="s">
        <v>291</v>
      </c>
      <c r="L11501" s="102" t="s">
        <v>294</v>
      </c>
      <c r="M11501" s="102" t="s">
        <v>1074</v>
      </c>
      <c r="N11501" s="102">
        <v>6</v>
      </c>
      <c r="O11501" s="102" t="s">
        <v>1075</v>
      </c>
    </row>
    <row r="11502" spans="1:15" x14ac:dyDescent="0.25">
      <c r="A11502" s="102" t="s">
        <v>9286</v>
      </c>
      <c r="B11502" s="103" t="s">
        <v>7405</v>
      </c>
      <c r="C11502" s="103" t="s">
        <v>2655</v>
      </c>
      <c r="D11502" s="102" t="s">
        <v>296</v>
      </c>
      <c r="E11502" s="102" t="s">
        <v>275</v>
      </c>
      <c r="F11502" s="102" t="s">
        <v>18997</v>
      </c>
      <c r="H11502" s="102">
        <v>45605</v>
      </c>
      <c r="I11502" s="102" t="s">
        <v>295</v>
      </c>
      <c r="J11502" s="102" t="s">
        <v>1</v>
      </c>
      <c r="K11502" s="102" t="s">
        <v>291</v>
      </c>
      <c r="L11502" s="102" t="s">
        <v>294</v>
      </c>
      <c r="M11502" s="102" t="s">
        <v>1074</v>
      </c>
      <c r="N11502" s="102">
        <v>6</v>
      </c>
      <c r="O11502" s="102" t="s">
        <v>1075</v>
      </c>
    </row>
    <row r="11503" spans="1:15" x14ac:dyDescent="0.25">
      <c r="A11503" s="102" t="s">
        <v>18699</v>
      </c>
      <c r="B11503" s="103" t="s">
        <v>18700</v>
      </c>
      <c r="C11503" s="103" t="s">
        <v>2655</v>
      </c>
      <c r="D11503" s="102" t="s">
        <v>296</v>
      </c>
      <c r="E11503" s="102" t="s">
        <v>275</v>
      </c>
      <c r="F11503" s="102" t="s">
        <v>18998</v>
      </c>
      <c r="H11503" s="102">
        <v>45605</v>
      </c>
      <c r="I11503" s="102" t="s">
        <v>295</v>
      </c>
      <c r="J11503" s="102" t="s">
        <v>1</v>
      </c>
      <c r="K11503" s="102" t="s">
        <v>291</v>
      </c>
      <c r="L11503" s="102" t="s">
        <v>294</v>
      </c>
      <c r="M11503" s="102" t="s">
        <v>1074</v>
      </c>
      <c r="N11503" s="102">
        <v>6</v>
      </c>
      <c r="O11503" s="102" t="s">
        <v>1075</v>
      </c>
    </row>
    <row r="11504" spans="1:15" x14ac:dyDescent="0.25">
      <c r="A11504" s="102" t="s">
        <v>18702</v>
      </c>
      <c r="B11504" s="103" t="s">
        <v>14568</v>
      </c>
      <c r="C11504" s="103" t="s">
        <v>2526</v>
      </c>
      <c r="D11504" s="102" t="s">
        <v>296</v>
      </c>
      <c r="E11504" s="102" t="s">
        <v>275</v>
      </c>
      <c r="F11504" s="102" t="s">
        <v>18999</v>
      </c>
      <c r="H11504" s="102">
        <v>45605</v>
      </c>
      <c r="I11504" s="102" t="s">
        <v>295</v>
      </c>
      <c r="J11504" s="102" t="s">
        <v>1</v>
      </c>
      <c r="K11504" s="102" t="s">
        <v>291</v>
      </c>
      <c r="L11504" s="102" t="s">
        <v>294</v>
      </c>
      <c r="M11504" s="102" t="s">
        <v>1074</v>
      </c>
      <c r="N11504" s="102">
        <v>6</v>
      </c>
      <c r="O11504" s="102" t="s">
        <v>1075</v>
      </c>
    </row>
    <row r="11505" spans="1:15" x14ac:dyDescent="0.25">
      <c r="A11505" s="102" t="s">
        <v>16632</v>
      </c>
      <c r="B11505" s="103" t="s">
        <v>15630</v>
      </c>
      <c r="C11505" s="103" t="s">
        <v>1118</v>
      </c>
      <c r="D11505" s="102" t="s">
        <v>2881</v>
      </c>
      <c r="E11505" s="102" t="s">
        <v>275</v>
      </c>
      <c r="F11505" s="102" t="s">
        <v>19000</v>
      </c>
      <c r="H11505" s="102">
        <v>45605</v>
      </c>
      <c r="I11505" s="102" t="s">
        <v>295</v>
      </c>
      <c r="J11505" s="102" t="s">
        <v>1</v>
      </c>
      <c r="K11505" s="102" t="s">
        <v>291</v>
      </c>
      <c r="L11505" s="102" t="s">
        <v>294</v>
      </c>
      <c r="M11505" s="102" t="s">
        <v>1074</v>
      </c>
      <c r="N11505" s="102">
        <v>6</v>
      </c>
      <c r="O11505" s="102" t="s">
        <v>1075</v>
      </c>
    </row>
    <row r="11506" spans="1:15" x14ac:dyDescent="0.25">
      <c r="A11506" s="102" t="s">
        <v>11220</v>
      </c>
      <c r="B11506" s="103" t="s">
        <v>14234</v>
      </c>
      <c r="C11506" s="103" t="s">
        <v>1118</v>
      </c>
      <c r="D11506" s="102" t="s">
        <v>2881</v>
      </c>
      <c r="E11506" s="102" t="s">
        <v>275</v>
      </c>
      <c r="F11506" s="102" t="s">
        <v>19001</v>
      </c>
      <c r="H11506" s="102">
        <v>45605</v>
      </c>
      <c r="I11506" s="102" t="s">
        <v>295</v>
      </c>
      <c r="J11506" s="102" t="s">
        <v>1</v>
      </c>
      <c r="K11506" s="102" t="s">
        <v>291</v>
      </c>
      <c r="L11506" s="102" t="s">
        <v>294</v>
      </c>
      <c r="M11506" s="102" t="s">
        <v>1074</v>
      </c>
      <c r="N11506" s="102">
        <v>6</v>
      </c>
      <c r="O11506" s="102" t="s">
        <v>1075</v>
      </c>
    </row>
    <row r="11507" spans="1:15" x14ac:dyDescent="0.25">
      <c r="A11507" s="102" t="s">
        <v>18708</v>
      </c>
      <c r="B11507" s="103" t="s">
        <v>13006</v>
      </c>
      <c r="C11507" s="103" t="s">
        <v>274</v>
      </c>
      <c r="D11507" s="102" t="s">
        <v>152</v>
      </c>
      <c r="E11507" s="102" t="s">
        <v>275</v>
      </c>
      <c r="F11507" s="102" t="s">
        <v>19002</v>
      </c>
      <c r="H11507" s="102">
        <v>45605</v>
      </c>
      <c r="I11507" s="102" t="s">
        <v>295</v>
      </c>
      <c r="J11507" s="102" t="s">
        <v>1</v>
      </c>
      <c r="K11507" s="102" t="s">
        <v>291</v>
      </c>
      <c r="L11507" s="102" t="s">
        <v>294</v>
      </c>
      <c r="M11507" s="102" t="s">
        <v>1074</v>
      </c>
      <c r="N11507" s="102">
        <v>6</v>
      </c>
      <c r="O11507" s="102" t="s">
        <v>1075</v>
      </c>
    </row>
    <row r="11508" spans="1:15" x14ac:dyDescent="0.25">
      <c r="A11508" s="102" t="s">
        <v>18710</v>
      </c>
      <c r="B11508" s="103" t="s">
        <v>14637</v>
      </c>
      <c r="C11508" s="103" t="s">
        <v>1360</v>
      </c>
      <c r="D11508" s="102" t="s">
        <v>2881</v>
      </c>
      <c r="E11508" s="102" t="s">
        <v>275</v>
      </c>
      <c r="F11508" s="102" t="s">
        <v>19003</v>
      </c>
      <c r="H11508" s="102">
        <v>45605</v>
      </c>
      <c r="I11508" s="102" t="s">
        <v>295</v>
      </c>
      <c r="J11508" s="102" t="s">
        <v>1</v>
      </c>
      <c r="K11508" s="102" t="s">
        <v>291</v>
      </c>
      <c r="L11508" s="102" t="s">
        <v>294</v>
      </c>
      <c r="M11508" s="102" t="s">
        <v>1074</v>
      </c>
      <c r="N11508" s="102">
        <v>6</v>
      </c>
      <c r="O11508" s="102" t="s">
        <v>1075</v>
      </c>
    </row>
    <row r="11509" spans="1:15" x14ac:dyDescent="0.25">
      <c r="A11509" s="102" t="s">
        <v>18710</v>
      </c>
      <c r="B11509" s="103" t="s">
        <v>18712</v>
      </c>
      <c r="C11509" s="103" t="s">
        <v>1082</v>
      </c>
      <c r="D11509" s="102" t="s">
        <v>2881</v>
      </c>
      <c r="E11509" s="102" t="s">
        <v>275</v>
      </c>
      <c r="F11509" s="102" t="s">
        <v>19004</v>
      </c>
      <c r="G11509" s="102" t="s">
        <v>19005</v>
      </c>
      <c r="H11509" s="102">
        <v>45605</v>
      </c>
      <c r="I11509" s="102" t="s">
        <v>295</v>
      </c>
      <c r="J11509" s="102" t="s">
        <v>1</v>
      </c>
      <c r="K11509" s="102" t="s">
        <v>291</v>
      </c>
      <c r="L11509" s="102" t="s">
        <v>294</v>
      </c>
      <c r="M11509" s="102" t="s">
        <v>1082</v>
      </c>
      <c r="N11509" s="102">
        <v>6</v>
      </c>
      <c r="O11509" s="102" t="s">
        <v>1075</v>
      </c>
    </row>
    <row r="11510" spans="1:15" x14ac:dyDescent="0.25">
      <c r="A11510" s="102" t="s">
        <v>18714</v>
      </c>
      <c r="B11510" s="103" t="s">
        <v>14708</v>
      </c>
      <c r="C11510" s="103" t="s">
        <v>1360</v>
      </c>
      <c r="D11510" s="102" t="s">
        <v>2881</v>
      </c>
      <c r="E11510" s="102" t="s">
        <v>275</v>
      </c>
      <c r="F11510" s="102" t="s">
        <v>19006</v>
      </c>
      <c r="H11510" s="102">
        <v>45605</v>
      </c>
      <c r="I11510" s="102" t="s">
        <v>295</v>
      </c>
      <c r="J11510" s="102" t="s">
        <v>1</v>
      </c>
      <c r="K11510" s="102" t="s">
        <v>291</v>
      </c>
      <c r="L11510" s="102" t="s">
        <v>294</v>
      </c>
      <c r="M11510" s="102" t="s">
        <v>1074</v>
      </c>
      <c r="N11510" s="102">
        <v>6</v>
      </c>
      <c r="O11510" s="102" t="s">
        <v>1075</v>
      </c>
    </row>
    <row r="11511" spans="1:15" x14ac:dyDescent="0.25">
      <c r="A11511" s="102" t="s">
        <v>18717</v>
      </c>
      <c r="B11511" s="103" t="s">
        <v>5382</v>
      </c>
      <c r="C11511" s="103" t="s">
        <v>1118</v>
      </c>
      <c r="D11511" s="102" t="s">
        <v>2881</v>
      </c>
      <c r="E11511" s="102" t="s">
        <v>275</v>
      </c>
      <c r="F11511" s="102" t="s">
        <v>19007</v>
      </c>
      <c r="H11511" s="102">
        <v>45605</v>
      </c>
      <c r="I11511" s="102" t="s">
        <v>295</v>
      </c>
      <c r="J11511" s="102" t="s">
        <v>1</v>
      </c>
      <c r="K11511" s="102" t="s">
        <v>291</v>
      </c>
      <c r="L11511" s="102" t="s">
        <v>294</v>
      </c>
      <c r="M11511" s="102" t="s">
        <v>1074</v>
      </c>
      <c r="N11511" s="102">
        <v>6</v>
      </c>
      <c r="O11511" s="102" t="s">
        <v>1075</v>
      </c>
    </row>
    <row r="11512" spans="1:15" x14ac:dyDescent="0.25">
      <c r="A11512" s="102" t="s">
        <v>18720</v>
      </c>
      <c r="B11512" s="103" t="s">
        <v>5467</v>
      </c>
      <c r="C11512" s="103" t="s">
        <v>1118</v>
      </c>
      <c r="D11512" s="102" t="s">
        <v>2881</v>
      </c>
      <c r="E11512" s="102" t="s">
        <v>275</v>
      </c>
      <c r="F11512" s="102" t="s">
        <v>19008</v>
      </c>
      <c r="H11512" s="102">
        <v>45605</v>
      </c>
      <c r="I11512" s="102" t="s">
        <v>295</v>
      </c>
      <c r="J11512" s="102" t="s">
        <v>1</v>
      </c>
      <c r="K11512" s="102" t="s">
        <v>291</v>
      </c>
      <c r="L11512" s="102" t="s">
        <v>294</v>
      </c>
      <c r="M11512" s="102" t="s">
        <v>1074</v>
      </c>
      <c r="N11512" s="102">
        <v>6</v>
      </c>
      <c r="O11512" s="102" t="s">
        <v>1075</v>
      </c>
    </row>
    <row r="11513" spans="1:15" x14ac:dyDescent="0.25">
      <c r="A11513" s="102" t="s">
        <v>18723</v>
      </c>
      <c r="B11513" s="103" t="s">
        <v>18724</v>
      </c>
      <c r="C11513" s="103" t="s">
        <v>1360</v>
      </c>
      <c r="D11513" s="102" t="s">
        <v>2881</v>
      </c>
      <c r="E11513" s="102" t="s">
        <v>275</v>
      </c>
      <c r="F11513" s="102" t="s">
        <v>19009</v>
      </c>
      <c r="H11513" s="102">
        <v>45605</v>
      </c>
      <c r="I11513" s="102" t="s">
        <v>295</v>
      </c>
      <c r="J11513" s="102" t="s">
        <v>1</v>
      </c>
      <c r="K11513" s="102" t="s">
        <v>291</v>
      </c>
      <c r="L11513" s="102" t="s">
        <v>294</v>
      </c>
      <c r="M11513" s="102" t="s">
        <v>1074</v>
      </c>
      <c r="N11513" s="102">
        <v>6</v>
      </c>
      <c r="O11513" s="102" t="s">
        <v>1075</v>
      </c>
    </row>
    <row r="11514" spans="1:15" x14ac:dyDescent="0.25">
      <c r="A11514" s="102" t="s">
        <v>19010</v>
      </c>
      <c r="B11514" s="103" t="s">
        <v>19011</v>
      </c>
      <c r="C11514" s="103" t="s">
        <v>274</v>
      </c>
      <c r="D11514" s="102" t="s">
        <v>2881</v>
      </c>
      <c r="E11514" s="102" t="s">
        <v>275</v>
      </c>
      <c r="F11514" s="102" t="s">
        <v>19012</v>
      </c>
      <c r="H11514" s="102">
        <v>45605</v>
      </c>
      <c r="I11514" s="102" t="s">
        <v>295</v>
      </c>
      <c r="J11514" s="102" t="s">
        <v>1</v>
      </c>
      <c r="K11514" s="102" t="s">
        <v>291</v>
      </c>
      <c r="L11514" s="102" t="s">
        <v>294</v>
      </c>
      <c r="M11514" s="102" t="s">
        <v>1074</v>
      </c>
      <c r="N11514" s="102">
        <v>6</v>
      </c>
      <c r="O11514" s="102" t="s">
        <v>1075</v>
      </c>
    </row>
    <row r="11515" spans="1:15" x14ac:dyDescent="0.25">
      <c r="A11515" s="102" t="s">
        <v>3594</v>
      </c>
      <c r="B11515" s="103" t="s">
        <v>1156</v>
      </c>
      <c r="C11515" s="103" t="s">
        <v>274</v>
      </c>
      <c r="D11515" s="102" t="s">
        <v>152</v>
      </c>
      <c r="E11515" s="102" t="s">
        <v>275</v>
      </c>
      <c r="F11515" s="102" t="s">
        <v>19013</v>
      </c>
      <c r="H11515" s="102">
        <v>45605</v>
      </c>
      <c r="I11515" s="102" t="s">
        <v>295</v>
      </c>
      <c r="J11515" s="102" t="s">
        <v>1</v>
      </c>
      <c r="K11515" s="102" t="s">
        <v>291</v>
      </c>
      <c r="L11515" s="102" t="s">
        <v>294</v>
      </c>
      <c r="M11515" s="102" t="s">
        <v>1074</v>
      </c>
      <c r="N11515" s="102">
        <v>6</v>
      </c>
      <c r="O11515" s="102" t="s">
        <v>1075</v>
      </c>
    </row>
    <row r="11516" spans="1:15" x14ac:dyDescent="0.25">
      <c r="A11516" s="102" t="s">
        <v>18730</v>
      </c>
      <c r="B11516" s="103" t="s">
        <v>16640</v>
      </c>
      <c r="C11516" s="103" t="s">
        <v>1118</v>
      </c>
      <c r="D11516" s="102" t="s">
        <v>2881</v>
      </c>
      <c r="E11516" s="102" t="s">
        <v>275</v>
      </c>
      <c r="F11516" s="102" t="s">
        <v>19014</v>
      </c>
      <c r="H11516" s="102">
        <v>45605</v>
      </c>
      <c r="I11516" s="102" t="s">
        <v>295</v>
      </c>
      <c r="J11516" s="102" t="s">
        <v>1</v>
      </c>
      <c r="K11516" s="102" t="s">
        <v>291</v>
      </c>
      <c r="L11516" s="102" t="s">
        <v>294</v>
      </c>
      <c r="M11516" s="102" t="s">
        <v>1074</v>
      </c>
      <c r="N11516" s="102">
        <v>6</v>
      </c>
      <c r="O11516" s="102" t="s">
        <v>1075</v>
      </c>
    </row>
    <row r="11517" spans="1:15" x14ac:dyDescent="0.25">
      <c r="A11517" s="102" t="s">
        <v>18733</v>
      </c>
      <c r="B11517" s="103" t="s">
        <v>14568</v>
      </c>
      <c r="C11517" s="103" t="s">
        <v>2526</v>
      </c>
      <c r="D11517" s="102" t="s">
        <v>296</v>
      </c>
      <c r="E11517" s="102" t="s">
        <v>275</v>
      </c>
      <c r="F11517" s="102" t="s">
        <v>19015</v>
      </c>
      <c r="H11517" s="102">
        <v>45605</v>
      </c>
      <c r="I11517" s="102" t="s">
        <v>295</v>
      </c>
      <c r="J11517" s="102" t="s">
        <v>1</v>
      </c>
      <c r="K11517" s="102" t="s">
        <v>291</v>
      </c>
      <c r="L11517" s="102" t="s">
        <v>294</v>
      </c>
      <c r="M11517" s="102" t="s">
        <v>1074</v>
      </c>
      <c r="N11517" s="102">
        <v>6</v>
      </c>
      <c r="O11517" s="102" t="s">
        <v>1075</v>
      </c>
    </row>
    <row r="11518" spans="1:15" x14ac:dyDescent="0.25">
      <c r="A11518" s="102" t="s">
        <v>18735</v>
      </c>
      <c r="B11518" s="103" t="s">
        <v>2654</v>
      </c>
      <c r="C11518" s="103" t="s">
        <v>2655</v>
      </c>
      <c r="D11518" s="102" t="s">
        <v>296</v>
      </c>
      <c r="E11518" s="102" t="s">
        <v>275</v>
      </c>
      <c r="F11518" s="102" t="s">
        <v>19016</v>
      </c>
      <c r="H11518" s="102">
        <v>45605</v>
      </c>
      <c r="I11518" s="102" t="s">
        <v>295</v>
      </c>
      <c r="J11518" s="102" t="s">
        <v>1</v>
      </c>
      <c r="K11518" s="102" t="s">
        <v>291</v>
      </c>
      <c r="L11518" s="102" t="s">
        <v>294</v>
      </c>
      <c r="M11518" s="102" t="s">
        <v>1074</v>
      </c>
      <c r="N11518" s="102">
        <v>6</v>
      </c>
      <c r="O11518" s="102" t="s">
        <v>1075</v>
      </c>
    </row>
    <row r="11519" spans="1:15" x14ac:dyDescent="0.25">
      <c r="A11519" s="102" t="s">
        <v>4601</v>
      </c>
      <c r="B11519" s="103" t="s">
        <v>14708</v>
      </c>
      <c r="C11519" s="103" t="s">
        <v>1360</v>
      </c>
      <c r="D11519" s="102" t="s">
        <v>2881</v>
      </c>
      <c r="E11519" s="102" t="s">
        <v>275</v>
      </c>
      <c r="F11519" s="102" t="s">
        <v>19017</v>
      </c>
      <c r="H11519" s="102">
        <v>45605</v>
      </c>
      <c r="I11519" s="102" t="s">
        <v>295</v>
      </c>
      <c r="J11519" s="102" t="s">
        <v>1</v>
      </c>
      <c r="K11519" s="102" t="s">
        <v>291</v>
      </c>
      <c r="L11519" s="102" t="s">
        <v>294</v>
      </c>
      <c r="M11519" s="102" t="s">
        <v>1074</v>
      </c>
      <c r="N11519" s="102">
        <v>6</v>
      </c>
      <c r="O11519" s="102" t="s">
        <v>1075</v>
      </c>
    </row>
    <row r="11520" spans="1:15" x14ac:dyDescent="0.25">
      <c r="A11520" s="102" t="s">
        <v>4601</v>
      </c>
      <c r="B11520" s="103" t="s">
        <v>19018</v>
      </c>
      <c r="C11520" s="103" t="s">
        <v>1180</v>
      </c>
      <c r="D11520" s="102" t="s">
        <v>2881</v>
      </c>
      <c r="E11520" s="102" t="s">
        <v>275</v>
      </c>
      <c r="F11520" s="102" t="s">
        <v>19019</v>
      </c>
      <c r="G11520" s="102" t="s">
        <v>18741</v>
      </c>
      <c r="H11520" s="102">
        <v>45605</v>
      </c>
      <c r="I11520" s="102" t="s">
        <v>295</v>
      </c>
      <c r="J11520" s="102" t="s">
        <v>1</v>
      </c>
      <c r="K11520" s="102" t="s">
        <v>291</v>
      </c>
      <c r="L11520" s="102" t="s">
        <v>294</v>
      </c>
      <c r="M11520" s="102" t="s">
        <v>1180</v>
      </c>
      <c r="N11520" s="102">
        <v>6</v>
      </c>
      <c r="O11520" s="102" t="s">
        <v>1075</v>
      </c>
    </row>
    <row r="11521" spans="1:15" x14ac:dyDescent="0.25">
      <c r="A11521" s="102" t="s">
        <v>18742</v>
      </c>
      <c r="B11521" s="103" t="s">
        <v>14637</v>
      </c>
      <c r="C11521" s="103" t="s">
        <v>1082</v>
      </c>
      <c r="D11521" s="102" t="s">
        <v>2881</v>
      </c>
      <c r="E11521" s="102" t="s">
        <v>275</v>
      </c>
      <c r="F11521" s="102" t="s">
        <v>19020</v>
      </c>
      <c r="G11521" s="102" t="s">
        <v>18744</v>
      </c>
      <c r="H11521" s="102">
        <v>45605</v>
      </c>
      <c r="I11521" s="102" t="s">
        <v>295</v>
      </c>
      <c r="J11521" s="102" t="s">
        <v>1</v>
      </c>
      <c r="K11521" s="102" t="s">
        <v>291</v>
      </c>
      <c r="L11521" s="102" t="s">
        <v>294</v>
      </c>
      <c r="M11521" s="102" t="s">
        <v>1082</v>
      </c>
      <c r="N11521" s="102">
        <v>6</v>
      </c>
      <c r="O11521" s="102" t="s">
        <v>1075</v>
      </c>
    </row>
    <row r="11522" spans="1:15" x14ac:dyDescent="0.25">
      <c r="A11522" s="102" t="s">
        <v>18742</v>
      </c>
      <c r="B11522" s="103" t="s">
        <v>14093</v>
      </c>
      <c r="C11522" s="103" t="s">
        <v>1360</v>
      </c>
      <c r="D11522" s="102" t="s">
        <v>2881</v>
      </c>
      <c r="E11522" s="102" t="s">
        <v>275</v>
      </c>
      <c r="F11522" s="102" t="s">
        <v>19021</v>
      </c>
      <c r="H11522" s="102">
        <v>45605</v>
      </c>
      <c r="I11522" s="102" t="s">
        <v>295</v>
      </c>
      <c r="J11522" s="102" t="s">
        <v>1</v>
      </c>
      <c r="K11522" s="102" t="s">
        <v>291</v>
      </c>
      <c r="L11522" s="102" t="s">
        <v>294</v>
      </c>
      <c r="M11522" s="102" t="s">
        <v>1074</v>
      </c>
      <c r="N11522" s="102">
        <v>6</v>
      </c>
      <c r="O11522" s="102" t="s">
        <v>1075</v>
      </c>
    </row>
    <row r="11523" spans="1:15" x14ac:dyDescent="0.25">
      <c r="A11523" s="102" t="s">
        <v>18747</v>
      </c>
      <c r="B11523" s="103" t="s">
        <v>14093</v>
      </c>
      <c r="C11523" s="103" t="s">
        <v>1360</v>
      </c>
      <c r="D11523" s="102" t="s">
        <v>2881</v>
      </c>
      <c r="E11523" s="102" t="s">
        <v>275</v>
      </c>
      <c r="F11523" s="102" t="s">
        <v>19022</v>
      </c>
      <c r="H11523" s="102">
        <v>45605</v>
      </c>
      <c r="I11523" s="102" t="s">
        <v>295</v>
      </c>
      <c r="J11523" s="102" t="s">
        <v>1</v>
      </c>
      <c r="K11523" s="102" t="s">
        <v>291</v>
      </c>
      <c r="L11523" s="102" t="s">
        <v>294</v>
      </c>
      <c r="M11523" s="102" t="s">
        <v>1074</v>
      </c>
      <c r="N11523" s="102">
        <v>6</v>
      </c>
      <c r="O11523" s="102" t="s">
        <v>1075</v>
      </c>
    </row>
    <row r="11524" spans="1:15" x14ac:dyDescent="0.25">
      <c r="A11524" s="102" t="s">
        <v>15789</v>
      </c>
      <c r="B11524" s="103" t="s">
        <v>18750</v>
      </c>
      <c r="C11524" s="103" t="s">
        <v>1118</v>
      </c>
      <c r="D11524" s="102" t="s">
        <v>2881</v>
      </c>
      <c r="E11524" s="102" t="s">
        <v>275</v>
      </c>
      <c r="F11524" s="102" t="s">
        <v>19023</v>
      </c>
      <c r="H11524" s="102">
        <v>45605</v>
      </c>
      <c r="I11524" s="102" t="s">
        <v>295</v>
      </c>
      <c r="J11524" s="102" t="s">
        <v>1</v>
      </c>
      <c r="K11524" s="102" t="s">
        <v>291</v>
      </c>
      <c r="L11524" s="102" t="s">
        <v>294</v>
      </c>
      <c r="M11524" s="102" t="s">
        <v>1074</v>
      </c>
      <c r="N11524" s="102">
        <v>6</v>
      </c>
      <c r="O11524" s="102" t="s">
        <v>1075</v>
      </c>
    </row>
    <row r="11525" spans="1:15" x14ac:dyDescent="0.25">
      <c r="A11525" s="102" t="s">
        <v>13173</v>
      </c>
      <c r="B11525" s="103" t="s">
        <v>1997</v>
      </c>
      <c r="C11525" s="103" t="s">
        <v>1118</v>
      </c>
      <c r="D11525" s="102" t="s">
        <v>152</v>
      </c>
      <c r="E11525" s="102" t="s">
        <v>275</v>
      </c>
      <c r="F11525" s="102" t="s">
        <v>19024</v>
      </c>
      <c r="H11525" s="102">
        <v>45605</v>
      </c>
      <c r="I11525" s="102" t="s">
        <v>295</v>
      </c>
      <c r="J11525" s="102" t="s">
        <v>1</v>
      </c>
      <c r="K11525" s="102" t="s">
        <v>291</v>
      </c>
      <c r="L11525" s="102" t="s">
        <v>294</v>
      </c>
      <c r="M11525" s="102" t="s">
        <v>1074</v>
      </c>
      <c r="N11525" s="102">
        <v>6</v>
      </c>
      <c r="O11525" s="102" t="s">
        <v>1075</v>
      </c>
    </row>
    <row r="11526" spans="1:15" x14ac:dyDescent="0.25">
      <c r="A11526" s="102" t="s">
        <v>18754</v>
      </c>
      <c r="B11526" s="103" t="s">
        <v>14637</v>
      </c>
      <c r="C11526" s="103" t="s">
        <v>1360</v>
      </c>
      <c r="D11526" s="102" t="s">
        <v>2881</v>
      </c>
      <c r="E11526" s="102" t="s">
        <v>275</v>
      </c>
      <c r="F11526" s="102" t="s">
        <v>19025</v>
      </c>
      <c r="H11526" s="102">
        <v>45605</v>
      </c>
      <c r="I11526" s="102" t="s">
        <v>295</v>
      </c>
      <c r="J11526" s="102" t="s">
        <v>1</v>
      </c>
      <c r="K11526" s="102" t="s">
        <v>291</v>
      </c>
      <c r="L11526" s="102" t="s">
        <v>294</v>
      </c>
      <c r="M11526" s="102" t="s">
        <v>1074</v>
      </c>
      <c r="N11526" s="102">
        <v>6</v>
      </c>
      <c r="O11526" s="102" t="s">
        <v>1075</v>
      </c>
    </row>
    <row r="11527" spans="1:15" x14ac:dyDescent="0.25">
      <c r="A11527" s="102" t="s">
        <v>2109</v>
      </c>
      <c r="B11527" s="103" t="s">
        <v>14057</v>
      </c>
      <c r="C11527" s="103" t="s">
        <v>1118</v>
      </c>
      <c r="D11527" s="102" t="s">
        <v>2881</v>
      </c>
      <c r="E11527" s="102" t="s">
        <v>275</v>
      </c>
      <c r="F11527" s="102" t="s">
        <v>19026</v>
      </c>
      <c r="H11527" s="102">
        <v>45605</v>
      </c>
      <c r="I11527" s="102" t="s">
        <v>295</v>
      </c>
      <c r="J11527" s="102" t="s">
        <v>1</v>
      </c>
      <c r="K11527" s="102" t="s">
        <v>291</v>
      </c>
      <c r="L11527" s="102" t="s">
        <v>294</v>
      </c>
      <c r="M11527" s="102" t="s">
        <v>1074</v>
      </c>
      <c r="N11527" s="102">
        <v>6</v>
      </c>
      <c r="O11527" s="102" t="s">
        <v>1075</v>
      </c>
    </row>
    <row r="11528" spans="1:15" x14ac:dyDescent="0.25">
      <c r="A11528" s="102" t="s">
        <v>18763</v>
      </c>
      <c r="B11528" s="103" t="s">
        <v>18764</v>
      </c>
      <c r="C11528" s="103" t="s">
        <v>2655</v>
      </c>
      <c r="D11528" s="102" t="s">
        <v>296</v>
      </c>
      <c r="E11528" s="102" t="s">
        <v>275</v>
      </c>
      <c r="F11528" s="102" t="s">
        <v>19027</v>
      </c>
      <c r="H11528" s="102">
        <v>45605</v>
      </c>
      <c r="I11528" s="102" t="s">
        <v>295</v>
      </c>
      <c r="J11528" s="102" t="s">
        <v>1</v>
      </c>
      <c r="K11528" s="102" t="s">
        <v>291</v>
      </c>
      <c r="L11528" s="102" t="s">
        <v>294</v>
      </c>
      <c r="M11528" s="102" t="s">
        <v>1074</v>
      </c>
      <c r="N11528" s="102">
        <v>6</v>
      </c>
      <c r="O11528" s="102" t="s">
        <v>1075</v>
      </c>
    </row>
    <row r="11529" spans="1:15" x14ac:dyDescent="0.25">
      <c r="A11529" s="102" t="s">
        <v>18763</v>
      </c>
      <c r="B11529" s="103" t="s">
        <v>18766</v>
      </c>
      <c r="C11529" s="103" t="s">
        <v>1082</v>
      </c>
      <c r="D11529" s="102" t="s">
        <v>296</v>
      </c>
      <c r="E11529" s="102" t="s">
        <v>275</v>
      </c>
      <c r="F11529" s="102" t="s">
        <v>19028</v>
      </c>
      <c r="G11529" s="102">
        <v>44869</v>
      </c>
      <c r="H11529" s="102">
        <v>45605</v>
      </c>
      <c r="I11529" s="102" t="s">
        <v>295</v>
      </c>
      <c r="J11529" s="102" t="s">
        <v>1</v>
      </c>
      <c r="K11529" s="102" t="s">
        <v>291</v>
      </c>
      <c r="L11529" s="102" t="s">
        <v>294</v>
      </c>
      <c r="M11529" s="102" t="s">
        <v>1082</v>
      </c>
      <c r="N11529" s="102">
        <v>6</v>
      </c>
      <c r="O11529" s="102" t="s">
        <v>1075</v>
      </c>
    </row>
    <row r="11530" spans="1:15" x14ac:dyDescent="0.25">
      <c r="A11530" s="102" t="s">
        <v>1656</v>
      </c>
      <c r="B11530" s="103" t="s">
        <v>18768</v>
      </c>
      <c r="C11530" s="103" t="s">
        <v>1360</v>
      </c>
      <c r="D11530" s="102" t="s">
        <v>2881</v>
      </c>
      <c r="E11530" s="102" t="s">
        <v>275</v>
      </c>
      <c r="F11530" s="102" t="s">
        <v>19029</v>
      </c>
      <c r="H11530" s="102">
        <v>45605</v>
      </c>
      <c r="I11530" s="102" t="s">
        <v>295</v>
      </c>
      <c r="J11530" s="102" t="s">
        <v>1</v>
      </c>
      <c r="K11530" s="102" t="s">
        <v>291</v>
      </c>
      <c r="L11530" s="102" t="s">
        <v>294</v>
      </c>
      <c r="M11530" s="102" t="s">
        <v>1074</v>
      </c>
      <c r="N11530" s="102">
        <v>6</v>
      </c>
      <c r="O11530" s="102" t="s">
        <v>1075</v>
      </c>
    </row>
    <row r="11531" spans="1:15" x14ac:dyDescent="0.25">
      <c r="A11531" s="102" t="s">
        <v>18771</v>
      </c>
      <c r="B11531" s="103" t="s">
        <v>13137</v>
      </c>
      <c r="C11531" s="103" t="s">
        <v>1360</v>
      </c>
      <c r="D11531" s="102" t="s">
        <v>2881</v>
      </c>
      <c r="E11531" s="102" t="s">
        <v>275</v>
      </c>
      <c r="F11531" s="102" t="s">
        <v>19030</v>
      </c>
      <c r="H11531" s="102">
        <v>45605</v>
      </c>
      <c r="I11531" s="102" t="s">
        <v>295</v>
      </c>
      <c r="J11531" s="102" t="s">
        <v>1</v>
      </c>
      <c r="K11531" s="102" t="s">
        <v>291</v>
      </c>
      <c r="L11531" s="102" t="s">
        <v>294</v>
      </c>
      <c r="M11531" s="102" t="s">
        <v>1074</v>
      </c>
      <c r="N11531" s="102">
        <v>6</v>
      </c>
      <c r="O11531" s="102" t="s">
        <v>1075</v>
      </c>
    </row>
    <row r="11532" spans="1:15" x14ac:dyDescent="0.25">
      <c r="A11532" s="102" t="s">
        <v>5080</v>
      </c>
      <c r="B11532" s="103" t="s">
        <v>1703</v>
      </c>
      <c r="C11532" s="103" t="s">
        <v>2655</v>
      </c>
      <c r="D11532" s="102" t="s">
        <v>296</v>
      </c>
      <c r="E11532" s="102" t="s">
        <v>275</v>
      </c>
      <c r="F11532" s="102" t="s">
        <v>19031</v>
      </c>
      <c r="H11532" s="102">
        <v>45605</v>
      </c>
      <c r="I11532" s="102" t="s">
        <v>295</v>
      </c>
      <c r="J11532" s="102" t="s">
        <v>1</v>
      </c>
      <c r="K11532" s="102" t="s">
        <v>291</v>
      </c>
      <c r="L11532" s="102" t="s">
        <v>294</v>
      </c>
      <c r="M11532" s="102" t="s">
        <v>1074</v>
      </c>
      <c r="N11532" s="102">
        <v>6</v>
      </c>
      <c r="O11532" s="102" t="s">
        <v>1075</v>
      </c>
    </row>
    <row r="11533" spans="1:15" x14ac:dyDescent="0.25">
      <c r="A11533" s="102" t="s">
        <v>18775</v>
      </c>
      <c r="B11533" s="103" t="s">
        <v>18776</v>
      </c>
      <c r="C11533" s="103" t="s">
        <v>2526</v>
      </c>
      <c r="D11533" s="102" t="s">
        <v>296</v>
      </c>
      <c r="E11533" s="102" t="s">
        <v>275</v>
      </c>
      <c r="F11533" s="102" t="s">
        <v>19032</v>
      </c>
      <c r="H11533" s="102">
        <v>45605</v>
      </c>
      <c r="I11533" s="102" t="s">
        <v>295</v>
      </c>
      <c r="J11533" s="102" t="s">
        <v>1</v>
      </c>
      <c r="K11533" s="102" t="s">
        <v>291</v>
      </c>
      <c r="L11533" s="102" t="s">
        <v>294</v>
      </c>
      <c r="M11533" s="102" t="s">
        <v>1074</v>
      </c>
      <c r="N11533" s="102">
        <v>6</v>
      </c>
      <c r="O11533" s="102" t="s">
        <v>1075</v>
      </c>
    </row>
    <row r="11534" spans="1:15" x14ac:dyDescent="0.25">
      <c r="A11534" s="102" t="s">
        <v>3168</v>
      </c>
      <c r="B11534" s="103" t="s">
        <v>14637</v>
      </c>
      <c r="C11534" s="103" t="s">
        <v>1360</v>
      </c>
      <c r="D11534" s="102" t="s">
        <v>2881</v>
      </c>
      <c r="E11534" s="102" t="s">
        <v>275</v>
      </c>
      <c r="F11534" s="102" t="s">
        <v>19033</v>
      </c>
      <c r="H11534" s="102">
        <v>45605</v>
      </c>
      <c r="I11534" s="102" t="s">
        <v>295</v>
      </c>
      <c r="J11534" s="102" t="s">
        <v>1</v>
      </c>
      <c r="K11534" s="102" t="s">
        <v>291</v>
      </c>
      <c r="L11534" s="102" t="s">
        <v>294</v>
      </c>
      <c r="M11534" s="102" t="s">
        <v>1074</v>
      </c>
      <c r="N11534" s="102">
        <v>6</v>
      </c>
      <c r="O11534" s="102" t="s">
        <v>1075</v>
      </c>
    </row>
    <row r="11535" spans="1:15" x14ac:dyDescent="0.25">
      <c r="A11535" s="102" t="s">
        <v>3168</v>
      </c>
      <c r="B11535" s="103" t="s">
        <v>6073</v>
      </c>
      <c r="C11535" s="103" t="s">
        <v>277</v>
      </c>
      <c r="D11535" s="102" t="s">
        <v>247</v>
      </c>
      <c r="E11535" s="102" t="s">
        <v>275</v>
      </c>
      <c r="F11535" s="102" t="s">
        <v>19034</v>
      </c>
      <c r="G11535" s="102" t="s">
        <v>16729</v>
      </c>
      <c r="H11535" s="102">
        <v>45605</v>
      </c>
      <c r="I11535" s="102" t="s">
        <v>295</v>
      </c>
      <c r="J11535" s="102" t="s">
        <v>1</v>
      </c>
      <c r="K11535" s="102" t="s">
        <v>291</v>
      </c>
      <c r="L11535" s="102" t="s">
        <v>294</v>
      </c>
      <c r="M11535" s="102" t="s">
        <v>1074</v>
      </c>
      <c r="N11535" s="102">
        <v>6</v>
      </c>
      <c r="O11535" s="102" t="s">
        <v>1075</v>
      </c>
    </row>
    <row r="11536" spans="1:15" x14ac:dyDescent="0.25">
      <c r="A11536" s="102" t="s">
        <v>9324</v>
      </c>
      <c r="B11536" s="103" t="s">
        <v>14061</v>
      </c>
      <c r="C11536" s="103" t="s">
        <v>1118</v>
      </c>
      <c r="D11536" s="102" t="s">
        <v>2881</v>
      </c>
      <c r="E11536" s="102" t="s">
        <v>275</v>
      </c>
      <c r="F11536" s="102" t="s">
        <v>19035</v>
      </c>
      <c r="H11536" s="102">
        <v>45605</v>
      </c>
      <c r="I11536" s="102" t="s">
        <v>295</v>
      </c>
      <c r="J11536" s="102" t="s">
        <v>1</v>
      </c>
      <c r="K11536" s="102" t="s">
        <v>291</v>
      </c>
      <c r="L11536" s="102" t="s">
        <v>294</v>
      </c>
      <c r="M11536" s="102" t="s">
        <v>1074</v>
      </c>
      <c r="N11536" s="102">
        <v>6</v>
      </c>
      <c r="O11536" s="102" t="s">
        <v>1075</v>
      </c>
    </row>
    <row r="11537" spans="1:15" x14ac:dyDescent="0.25">
      <c r="A11537" s="102" t="s">
        <v>18782</v>
      </c>
      <c r="B11537" s="103" t="s">
        <v>18783</v>
      </c>
      <c r="C11537" s="103" t="s">
        <v>1118</v>
      </c>
      <c r="D11537" s="102" t="s">
        <v>2881</v>
      </c>
      <c r="E11537" s="102" t="s">
        <v>275</v>
      </c>
      <c r="F11537" s="102" t="s">
        <v>19036</v>
      </c>
      <c r="H11537" s="102">
        <v>45605</v>
      </c>
      <c r="I11537" s="102" t="s">
        <v>295</v>
      </c>
      <c r="J11537" s="102" t="s">
        <v>1</v>
      </c>
      <c r="K11537" s="102" t="s">
        <v>291</v>
      </c>
      <c r="L11537" s="102" t="s">
        <v>294</v>
      </c>
      <c r="M11537" s="102" t="s">
        <v>1074</v>
      </c>
      <c r="N11537" s="102">
        <v>6</v>
      </c>
      <c r="O11537" s="102" t="s">
        <v>1075</v>
      </c>
    </row>
    <row r="11538" spans="1:15" x14ac:dyDescent="0.25">
      <c r="A11538" s="102" t="s">
        <v>19037</v>
      </c>
      <c r="B11538" s="103" t="s">
        <v>19038</v>
      </c>
      <c r="C11538" s="103" t="s">
        <v>1225</v>
      </c>
      <c r="D11538" s="102" t="s">
        <v>281</v>
      </c>
      <c r="E11538" s="102" t="s">
        <v>275</v>
      </c>
      <c r="F11538" s="102" t="s">
        <v>19039</v>
      </c>
      <c r="H11538" s="102">
        <v>45605</v>
      </c>
      <c r="I11538" s="102" t="s">
        <v>295</v>
      </c>
      <c r="J11538" s="102" t="s">
        <v>1</v>
      </c>
      <c r="K11538" s="102" t="s">
        <v>291</v>
      </c>
      <c r="L11538" s="102" t="s">
        <v>294</v>
      </c>
      <c r="M11538" s="102" t="s">
        <v>1074</v>
      </c>
      <c r="N11538" s="102">
        <v>6</v>
      </c>
      <c r="O11538" s="102" t="s">
        <v>1075</v>
      </c>
    </row>
    <row r="11539" spans="1:15" x14ac:dyDescent="0.25">
      <c r="A11539" s="102" t="s">
        <v>1323</v>
      </c>
      <c r="B11539" s="103" t="s">
        <v>14706</v>
      </c>
      <c r="C11539" s="103" t="s">
        <v>1360</v>
      </c>
      <c r="D11539" s="102" t="s">
        <v>2881</v>
      </c>
      <c r="E11539" s="102" t="s">
        <v>275</v>
      </c>
      <c r="F11539" s="102" t="s">
        <v>19040</v>
      </c>
      <c r="H11539" s="102">
        <v>45605</v>
      </c>
      <c r="I11539" s="102" t="s">
        <v>295</v>
      </c>
      <c r="J11539" s="102" t="s">
        <v>1</v>
      </c>
      <c r="K11539" s="102" t="s">
        <v>291</v>
      </c>
      <c r="L11539" s="102" t="s">
        <v>294</v>
      </c>
      <c r="M11539" s="102" t="s">
        <v>1074</v>
      </c>
      <c r="N11539" s="102">
        <v>6</v>
      </c>
      <c r="O11539" s="102" t="s">
        <v>1075</v>
      </c>
    </row>
    <row r="11540" spans="1:15" x14ac:dyDescent="0.25">
      <c r="A11540" s="102" t="s">
        <v>1323</v>
      </c>
      <c r="B11540" s="103" t="s">
        <v>18790</v>
      </c>
      <c r="C11540" s="103" t="s">
        <v>1118</v>
      </c>
      <c r="D11540" s="102" t="s">
        <v>2881</v>
      </c>
      <c r="E11540" s="102" t="s">
        <v>275</v>
      </c>
      <c r="F11540" s="102" t="s">
        <v>19041</v>
      </c>
      <c r="H11540" s="102">
        <v>45605</v>
      </c>
      <c r="I11540" s="102" t="s">
        <v>295</v>
      </c>
      <c r="J11540" s="102" t="s">
        <v>1</v>
      </c>
      <c r="K11540" s="102" t="s">
        <v>291</v>
      </c>
      <c r="L11540" s="102" t="s">
        <v>294</v>
      </c>
      <c r="M11540" s="102" t="s">
        <v>1074</v>
      </c>
      <c r="N11540" s="102">
        <v>6</v>
      </c>
      <c r="O11540" s="102" t="s">
        <v>1075</v>
      </c>
    </row>
    <row r="11541" spans="1:15" x14ac:dyDescent="0.25">
      <c r="A11541" s="102" t="s">
        <v>18794</v>
      </c>
      <c r="B11541" s="103" t="s">
        <v>18795</v>
      </c>
      <c r="C11541" s="103" t="s">
        <v>1118</v>
      </c>
      <c r="D11541" s="102" t="s">
        <v>2881</v>
      </c>
      <c r="E11541" s="102" t="s">
        <v>275</v>
      </c>
      <c r="F11541" s="102" t="s">
        <v>19042</v>
      </c>
      <c r="H11541" s="102">
        <v>45605</v>
      </c>
      <c r="I11541" s="102" t="s">
        <v>295</v>
      </c>
      <c r="J11541" s="102" t="s">
        <v>1</v>
      </c>
      <c r="K11541" s="102" t="s">
        <v>291</v>
      </c>
      <c r="L11541" s="102" t="s">
        <v>294</v>
      </c>
      <c r="M11541" s="102" t="s">
        <v>1074</v>
      </c>
      <c r="N11541" s="102">
        <v>6</v>
      </c>
      <c r="O11541" s="102" t="s">
        <v>1075</v>
      </c>
    </row>
    <row r="11542" spans="1:15" x14ac:dyDescent="0.25">
      <c r="A11542" s="102" t="s">
        <v>11616</v>
      </c>
      <c r="B11542" s="103" t="s">
        <v>18798</v>
      </c>
      <c r="C11542" s="103" t="s">
        <v>1082</v>
      </c>
      <c r="D11542" s="102" t="s">
        <v>2881</v>
      </c>
      <c r="E11542" s="102" t="s">
        <v>275</v>
      </c>
      <c r="F11542" s="102" t="s">
        <v>19043</v>
      </c>
      <c r="G11542" s="102" t="s">
        <v>18800</v>
      </c>
      <c r="H11542" s="102">
        <v>45605</v>
      </c>
      <c r="I11542" s="102" t="s">
        <v>295</v>
      </c>
      <c r="J11542" s="102" t="s">
        <v>1</v>
      </c>
      <c r="K11542" s="102" t="s">
        <v>291</v>
      </c>
      <c r="L11542" s="102" t="s">
        <v>294</v>
      </c>
      <c r="M11542" s="102" t="s">
        <v>1082</v>
      </c>
      <c r="N11542" s="102">
        <v>6</v>
      </c>
      <c r="O11542" s="102" t="s">
        <v>1075</v>
      </c>
    </row>
    <row r="11543" spans="1:15" x14ac:dyDescent="0.25">
      <c r="A11543" s="102" t="s">
        <v>11616</v>
      </c>
      <c r="B11543" s="103" t="s">
        <v>18801</v>
      </c>
      <c r="C11543" s="103" t="s">
        <v>1360</v>
      </c>
      <c r="D11543" s="102" t="s">
        <v>2881</v>
      </c>
      <c r="E11543" s="102" t="s">
        <v>275</v>
      </c>
      <c r="F11543" s="102" t="s">
        <v>19044</v>
      </c>
      <c r="H11543" s="102">
        <v>45605</v>
      </c>
      <c r="I11543" s="102" t="s">
        <v>295</v>
      </c>
      <c r="J11543" s="102" t="s">
        <v>1</v>
      </c>
      <c r="K11543" s="102" t="s">
        <v>291</v>
      </c>
      <c r="L11543" s="102" t="s">
        <v>294</v>
      </c>
      <c r="M11543" s="102" t="s">
        <v>1074</v>
      </c>
      <c r="N11543" s="102">
        <v>6</v>
      </c>
      <c r="O11543" s="102" t="s">
        <v>1075</v>
      </c>
    </row>
    <row r="11544" spans="1:15" x14ac:dyDescent="0.25">
      <c r="A11544" s="102" t="s">
        <v>11616</v>
      </c>
      <c r="B11544" s="103" t="s">
        <v>8367</v>
      </c>
      <c r="C11544" s="103" t="s">
        <v>1082</v>
      </c>
      <c r="D11544" s="102" t="s">
        <v>2881</v>
      </c>
      <c r="E11544" s="102" t="s">
        <v>275</v>
      </c>
      <c r="F11544" s="102" t="s">
        <v>19045</v>
      </c>
      <c r="H11544" s="102">
        <v>45605</v>
      </c>
      <c r="I11544" s="102" t="s">
        <v>295</v>
      </c>
      <c r="J11544" s="102" t="s">
        <v>1</v>
      </c>
      <c r="K11544" s="102" t="s">
        <v>291</v>
      </c>
      <c r="L11544" s="102" t="s">
        <v>294</v>
      </c>
      <c r="M11544" s="102" t="s">
        <v>1082</v>
      </c>
      <c r="N11544" s="102">
        <v>6</v>
      </c>
      <c r="O11544" s="102" t="s">
        <v>1075</v>
      </c>
    </row>
    <row r="11545" spans="1:15" x14ac:dyDescent="0.25">
      <c r="A11545" s="102" t="s">
        <v>13212</v>
      </c>
      <c r="B11545" s="103" t="s">
        <v>18806</v>
      </c>
      <c r="C11545" s="103" t="s">
        <v>1360</v>
      </c>
      <c r="D11545" s="102" t="s">
        <v>2881</v>
      </c>
      <c r="E11545" s="102" t="s">
        <v>275</v>
      </c>
      <c r="F11545" s="102" t="s">
        <v>19046</v>
      </c>
      <c r="H11545" s="102">
        <v>45605</v>
      </c>
      <c r="I11545" s="102" t="s">
        <v>295</v>
      </c>
      <c r="J11545" s="102" t="s">
        <v>1</v>
      </c>
      <c r="K11545" s="102" t="s">
        <v>291</v>
      </c>
      <c r="L11545" s="102" t="s">
        <v>294</v>
      </c>
      <c r="M11545" s="102" t="s">
        <v>1074</v>
      </c>
      <c r="N11545" s="102">
        <v>6</v>
      </c>
      <c r="O11545" s="102" t="s">
        <v>1075</v>
      </c>
    </row>
    <row r="11546" spans="1:15" x14ac:dyDescent="0.25">
      <c r="A11546" s="102" t="s">
        <v>18001</v>
      </c>
      <c r="B11546" s="103" t="s">
        <v>18809</v>
      </c>
      <c r="C11546" s="103" t="s">
        <v>1118</v>
      </c>
      <c r="D11546" s="102" t="s">
        <v>2881</v>
      </c>
      <c r="E11546" s="102" t="s">
        <v>275</v>
      </c>
      <c r="F11546" s="102" t="s">
        <v>19047</v>
      </c>
      <c r="H11546" s="102">
        <v>45605</v>
      </c>
      <c r="I11546" s="102" t="s">
        <v>295</v>
      </c>
      <c r="J11546" s="102" t="s">
        <v>1</v>
      </c>
      <c r="K11546" s="102" t="s">
        <v>291</v>
      </c>
      <c r="L11546" s="102" t="s">
        <v>294</v>
      </c>
      <c r="M11546" s="102" t="s">
        <v>1074</v>
      </c>
      <c r="N11546" s="102">
        <v>6</v>
      </c>
      <c r="O11546" s="102" t="s">
        <v>1075</v>
      </c>
    </row>
    <row r="11547" spans="1:15" x14ac:dyDescent="0.25">
      <c r="A11547" s="102" t="s">
        <v>2795</v>
      </c>
      <c r="B11547" s="103" t="s">
        <v>14219</v>
      </c>
      <c r="C11547" s="103" t="s">
        <v>1118</v>
      </c>
      <c r="D11547" s="102" t="s">
        <v>2881</v>
      </c>
      <c r="E11547" s="102" t="s">
        <v>275</v>
      </c>
      <c r="F11547" s="102" t="s">
        <v>19048</v>
      </c>
      <c r="H11547" s="102">
        <v>45605</v>
      </c>
      <c r="I11547" s="102" t="s">
        <v>295</v>
      </c>
      <c r="J11547" s="102" t="s">
        <v>1</v>
      </c>
      <c r="K11547" s="102" t="s">
        <v>291</v>
      </c>
      <c r="L11547" s="102" t="s">
        <v>294</v>
      </c>
      <c r="M11547" s="102" t="s">
        <v>1074</v>
      </c>
      <c r="N11547" s="102">
        <v>6</v>
      </c>
      <c r="O11547" s="102" t="s">
        <v>1075</v>
      </c>
    </row>
    <row r="11548" spans="1:15" x14ac:dyDescent="0.25">
      <c r="A11548" s="102" t="s">
        <v>2795</v>
      </c>
      <c r="B11548" s="103" t="s">
        <v>5492</v>
      </c>
      <c r="C11548" s="103" t="s">
        <v>1360</v>
      </c>
      <c r="D11548" s="102" t="s">
        <v>2881</v>
      </c>
      <c r="E11548" s="102" t="s">
        <v>275</v>
      </c>
      <c r="F11548" s="102" t="s">
        <v>19049</v>
      </c>
      <c r="H11548" s="102">
        <v>45605</v>
      </c>
      <c r="I11548" s="102" t="s">
        <v>295</v>
      </c>
      <c r="J11548" s="102" t="s">
        <v>1</v>
      </c>
      <c r="K11548" s="102" t="s">
        <v>291</v>
      </c>
      <c r="L11548" s="102" t="s">
        <v>294</v>
      </c>
      <c r="M11548" s="102" t="s">
        <v>1074</v>
      </c>
      <c r="N11548" s="102">
        <v>6</v>
      </c>
      <c r="O11548" s="102" t="s">
        <v>1075</v>
      </c>
    </row>
    <row r="11549" spans="1:15" x14ac:dyDescent="0.25">
      <c r="A11549" s="102" t="s">
        <v>2795</v>
      </c>
      <c r="B11549" s="103" t="s">
        <v>14868</v>
      </c>
      <c r="C11549" s="103" t="s">
        <v>1360</v>
      </c>
      <c r="D11549" s="102" t="s">
        <v>2881</v>
      </c>
      <c r="E11549" s="102" t="s">
        <v>275</v>
      </c>
      <c r="F11549" s="102" t="s">
        <v>19050</v>
      </c>
      <c r="H11549" s="102">
        <v>45605</v>
      </c>
      <c r="I11549" s="102" t="s">
        <v>295</v>
      </c>
      <c r="J11549" s="102" t="s">
        <v>1</v>
      </c>
      <c r="K11549" s="102" t="s">
        <v>291</v>
      </c>
      <c r="L11549" s="102" t="s">
        <v>294</v>
      </c>
      <c r="M11549" s="102" t="s">
        <v>1074</v>
      </c>
      <c r="N11549" s="102">
        <v>6</v>
      </c>
      <c r="O11549" s="102" t="s">
        <v>1075</v>
      </c>
    </row>
    <row r="11550" spans="1:15" x14ac:dyDescent="0.25">
      <c r="A11550" s="102" t="s">
        <v>2795</v>
      </c>
      <c r="B11550" s="103" t="s">
        <v>15830</v>
      </c>
      <c r="C11550" s="103" t="s">
        <v>1082</v>
      </c>
      <c r="D11550" s="102" t="s">
        <v>2881</v>
      </c>
      <c r="E11550" s="102" t="s">
        <v>275</v>
      </c>
      <c r="F11550" s="102" t="s">
        <v>19051</v>
      </c>
      <c r="G11550" s="102" t="s">
        <v>18819</v>
      </c>
      <c r="H11550" s="102">
        <v>45605</v>
      </c>
      <c r="I11550" s="102" t="s">
        <v>295</v>
      </c>
      <c r="J11550" s="102" t="s">
        <v>1</v>
      </c>
      <c r="K11550" s="102" t="s">
        <v>291</v>
      </c>
      <c r="L11550" s="102" t="s">
        <v>294</v>
      </c>
      <c r="M11550" s="102" t="s">
        <v>1082</v>
      </c>
      <c r="N11550" s="102">
        <v>6</v>
      </c>
      <c r="O11550" s="102" t="s">
        <v>1075</v>
      </c>
    </row>
    <row r="11551" spans="1:15" x14ac:dyDescent="0.25">
      <c r="A11551" s="102" t="s">
        <v>18824</v>
      </c>
      <c r="B11551" s="103" t="s">
        <v>3183</v>
      </c>
      <c r="C11551" s="103" t="s">
        <v>1360</v>
      </c>
      <c r="D11551" s="102" t="s">
        <v>2881</v>
      </c>
      <c r="E11551" s="102" t="s">
        <v>275</v>
      </c>
      <c r="F11551" s="102" t="s">
        <v>19052</v>
      </c>
      <c r="H11551" s="102">
        <v>45605</v>
      </c>
      <c r="I11551" s="102" t="s">
        <v>295</v>
      </c>
      <c r="J11551" s="102" t="s">
        <v>1</v>
      </c>
      <c r="K11551" s="102" t="s">
        <v>291</v>
      </c>
      <c r="L11551" s="102" t="s">
        <v>294</v>
      </c>
      <c r="M11551" s="102" t="s">
        <v>1074</v>
      </c>
      <c r="N11551" s="102">
        <v>6</v>
      </c>
      <c r="O11551" s="102" t="s">
        <v>1075</v>
      </c>
    </row>
    <row r="11552" spans="1:15" x14ac:dyDescent="0.25">
      <c r="A11552" s="102" t="s">
        <v>18830</v>
      </c>
      <c r="B11552" s="103" t="s">
        <v>18831</v>
      </c>
      <c r="C11552" s="103" t="s">
        <v>1118</v>
      </c>
      <c r="D11552" s="102" t="s">
        <v>2881</v>
      </c>
      <c r="E11552" s="102" t="s">
        <v>275</v>
      </c>
      <c r="F11552" s="102" t="s">
        <v>19053</v>
      </c>
      <c r="H11552" s="102">
        <v>45605</v>
      </c>
      <c r="I11552" s="102" t="s">
        <v>295</v>
      </c>
      <c r="J11552" s="102" t="s">
        <v>1</v>
      </c>
      <c r="K11552" s="102" t="s">
        <v>291</v>
      </c>
      <c r="L11552" s="102" t="s">
        <v>294</v>
      </c>
      <c r="M11552" s="102" t="s">
        <v>1074</v>
      </c>
      <c r="N11552" s="102">
        <v>6</v>
      </c>
      <c r="O11552" s="102" t="s">
        <v>1075</v>
      </c>
    </row>
    <row r="11553" spans="1:15" x14ac:dyDescent="0.25">
      <c r="A11553" s="102" t="s">
        <v>16720</v>
      </c>
      <c r="B11553" s="103" t="s">
        <v>1336</v>
      </c>
      <c r="C11553" s="103" t="s">
        <v>1225</v>
      </c>
      <c r="D11553" s="102" t="s">
        <v>281</v>
      </c>
      <c r="E11553" s="102" t="s">
        <v>275</v>
      </c>
      <c r="F11553" s="102" t="s">
        <v>19054</v>
      </c>
      <c r="H11553" s="102">
        <v>45605</v>
      </c>
      <c r="I11553" s="102" t="s">
        <v>295</v>
      </c>
      <c r="J11553" s="102" t="s">
        <v>1</v>
      </c>
      <c r="K11553" s="102" t="s">
        <v>291</v>
      </c>
      <c r="L11553" s="102" t="s">
        <v>294</v>
      </c>
      <c r="M11553" s="102" t="s">
        <v>1074</v>
      </c>
      <c r="N11553" s="102">
        <v>6</v>
      </c>
      <c r="O11553" s="102" t="s">
        <v>1075</v>
      </c>
    </row>
    <row r="11554" spans="1:15" x14ac:dyDescent="0.25">
      <c r="A11554" s="102" t="s">
        <v>19055</v>
      </c>
      <c r="B11554" s="103" t="s">
        <v>19056</v>
      </c>
      <c r="C11554" s="103" t="s">
        <v>2650</v>
      </c>
      <c r="D11554" s="102" t="s">
        <v>296</v>
      </c>
      <c r="E11554" s="102" t="s">
        <v>275</v>
      </c>
      <c r="F11554" s="102" t="s">
        <v>19057</v>
      </c>
      <c r="G11554" s="102">
        <v>41497</v>
      </c>
      <c r="H11554" s="102">
        <v>45605</v>
      </c>
      <c r="I11554" s="102" t="s">
        <v>292</v>
      </c>
      <c r="J11554" s="102" t="s">
        <v>291</v>
      </c>
      <c r="K11554" s="102" t="s">
        <v>1</v>
      </c>
      <c r="L11554" s="102" t="s">
        <v>290</v>
      </c>
      <c r="M11554" s="102" t="s">
        <v>1082</v>
      </c>
      <c r="N11554" s="102">
        <v>6</v>
      </c>
      <c r="O11554" s="102" t="s">
        <v>1075</v>
      </c>
    </row>
    <row r="11555" spans="1:15" x14ac:dyDescent="0.25">
      <c r="A11555" s="102" t="s">
        <v>19055</v>
      </c>
      <c r="B11555" s="103" t="s">
        <v>6981</v>
      </c>
      <c r="C11555" s="103" t="s">
        <v>2655</v>
      </c>
      <c r="D11555" s="102" t="s">
        <v>296</v>
      </c>
      <c r="E11555" s="102" t="s">
        <v>275</v>
      </c>
      <c r="F11555" s="102" t="s">
        <v>19058</v>
      </c>
      <c r="H11555" s="102">
        <v>45605</v>
      </c>
      <c r="I11555" s="102" t="s">
        <v>292</v>
      </c>
      <c r="J11555" s="102" t="s">
        <v>291</v>
      </c>
      <c r="K11555" s="102" t="s">
        <v>1</v>
      </c>
      <c r="L11555" s="102" t="s">
        <v>290</v>
      </c>
      <c r="M11555" s="102" t="s">
        <v>1074</v>
      </c>
      <c r="N11555" s="102">
        <v>6</v>
      </c>
      <c r="O11555" s="102" t="s">
        <v>1075</v>
      </c>
    </row>
    <row r="11556" spans="1:15" x14ac:dyDescent="0.25">
      <c r="A11556" s="102" t="s">
        <v>19059</v>
      </c>
      <c r="B11556" s="103" t="s">
        <v>14186</v>
      </c>
      <c r="C11556" s="103" t="s">
        <v>1360</v>
      </c>
      <c r="D11556" s="102" t="s">
        <v>2881</v>
      </c>
      <c r="E11556" s="102" t="s">
        <v>275</v>
      </c>
      <c r="F11556" s="102" t="s">
        <v>19060</v>
      </c>
      <c r="G11556" s="102" t="s">
        <v>19061</v>
      </c>
      <c r="H11556" s="102">
        <v>45605</v>
      </c>
      <c r="I11556" s="102" t="s">
        <v>292</v>
      </c>
      <c r="J11556" s="102" t="s">
        <v>291</v>
      </c>
      <c r="K11556" s="102" t="s">
        <v>1</v>
      </c>
      <c r="L11556" s="102" t="s">
        <v>290</v>
      </c>
      <c r="M11556" s="102" t="s">
        <v>1074</v>
      </c>
      <c r="N11556" s="102">
        <v>6</v>
      </c>
      <c r="O11556" s="102" t="s">
        <v>1075</v>
      </c>
    </row>
    <row r="11557" spans="1:15" x14ac:dyDescent="0.25">
      <c r="A11557" s="102" t="s">
        <v>1352</v>
      </c>
      <c r="B11557" s="103" t="s">
        <v>3183</v>
      </c>
      <c r="C11557" s="103" t="s">
        <v>1360</v>
      </c>
      <c r="D11557" s="102" t="s">
        <v>2881</v>
      </c>
      <c r="E11557" s="102" t="s">
        <v>275</v>
      </c>
      <c r="F11557" s="102" t="s">
        <v>19062</v>
      </c>
      <c r="G11557" s="102" t="s">
        <v>19063</v>
      </c>
      <c r="H11557" s="102">
        <v>45605</v>
      </c>
      <c r="I11557" s="102" t="s">
        <v>292</v>
      </c>
      <c r="J11557" s="102" t="s">
        <v>291</v>
      </c>
      <c r="K11557" s="102" t="s">
        <v>1</v>
      </c>
      <c r="L11557" s="102" t="s">
        <v>290</v>
      </c>
      <c r="M11557" s="102" t="s">
        <v>1074</v>
      </c>
      <c r="N11557" s="102">
        <v>6</v>
      </c>
      <c r="O11557" s="102" t="s">
        <v>1075</v>
      </c>
    </row>
    <row r="11558" spans="1:15" x14ac:dyDescent="0.25">
      <c r="A11558" s="102" t="s">
        <v>2850</v>
      </c>
      <c r="B11558" s="103" t="s">
        <v>13079</v>
      </c>
      <c r="C11558" s="103" t="s">
        <v>1118</v>
      </c>
      <c r="D11558" s="102" t="s">
        <v>2881</v>
      </c>
      <c r="E11558" s="102" t="s">
        <v>275</v>
      </c>
      <c r="F11558" s="102" t="s">
        <v>19064</v>
      </c>
      <c r="G11558" s="102" t="s">
        <v>19065</v>
      </c>
      <c r="H11558" s="102">
        <v>45605</v>
      </c>
      <c r="I11558" s="102" t="s">
        <v>292</v>
      </c>
      <c r="J11558" s="102" t="s">
        <v>291</v>
      </c>
      <c r="K11558" s="102" t="s">
        <v>1</v>
      </c>
      <c r="L11558" s="102" t="s">
        <v>290</v>
      </c>
      <c r="M11558" s="102" t="s">
        <v>1074</v>
      </c>
      <c r="N11558" s="102">
        <v>6</v>
      </c>
      <c r="O11558" s="102" t="s">
        <v>1075</v>
      </c>
    </row>
    <row r="11559" spans="1:15" x14ac:dyDescent="0.25">
      <c r="A11559" s="102" t="s">
        <v>2850</v>
      </c>
      <c r="B11559" s="103" t="s">
        <v>19066</v>
      </c>
      <c r="C11559" s="103" t="s">
        <v>1118</v>
      </c>
      <c r="D11559" s="102" t="s">
        <v>2881</v>
      </c>
      <c r="E11559" s="102" t="s">
        <v>275</v>
      </c>
      <c r="F11559" s="102" t="s">
        <v>19067</v>
      </c>
      <c r="G11559" s="102" t="s">
        <v>19068</v>
      </c>
      <c r="H11559" s="102">
        <v>45605</v>
      </c>
      <c r="I11559" s="102" t="s">
        <v>292</v>
      </c>
      <c r="J11559" s="102" t="s">
        <v>291</v>
      </c>
      <c r="K11559" s="102" t="s">
        <v>1</v>
      </c>
      <c r="L11559" s="102" t="s">
        <v>290</v>
      </c>
      <c r="M11559" s="102" t="s">
        <v>1074</v>
      </c>
      <c r="N11559" s="102">
        <v>6</v>
      </c>
      <c r="O11559" s="102" t="s">
        <v>1075</v>
      </c>
    </row>
    <row r="11560" spans="1:15" x14ac:dyDescent="0.25">
      <c r="A11560" s="102" t="s">
        <v>19069</v>
      </c>
      <c r="B11560" s="103" t="s">
        <v>14275</v>
      </c>
      <c r="C11560" s="103" t="s">
        <v>1360</v>
      </c>
      <c r="D11560" s="102" t="s">
        <v>2881</v>
      </c>
      <c r="E11560" s="102" t="s">
        <v>275</v>
      </c>
      <c r="F11560" s="102" t="s">
        <v>19070</v>
      </c>
      <c r="G11560" s="102" t="s">
        <v>19071</v>
      </c>
      <c r="H11560" s="102">
        <v>45605</v>
      </c>
      <c r="I11560" s="102" t="s">
        <v>292</v>
      </c>
      <c r="J11560" s="102" t="s">
        <v>291</v>
      </c>
      <c r="K11560" s="102" t="s">
        <v>1</v>
      </c>
      <c r="L11560" s="102" t="s">
        <v>290</v>
      </c>
      <c r="M11560" s="102" t="s">
        <v>1074</v>
      </c>
      <c r="N11560" s="102">
        <v>6</v>
      </c>
      <c r="O11560" s="102" t="s">
        <v>1075</v>
      </c>
    </row>
    <row r="11561" spans="1:15" x14ac:dyDescent="0.25">
      <c r="A11561" s="102" t="s">
        <v>19072</v>
      </c>
      <c r="B11561" s="103" t="s">
        <v>14144</v>
      </c>
      <c r="C11561" s="103" t="s">
        <v>1118</v>
      </c>
      <c r="D11561" s="102" t="s">
        <v>2881</v>
      </c>
      <c r="E11561" s="102" t="s">
        <v>275</v>
      </c>
      <c r="F11561" s="102" t="s">
        <v>19073</v>
      </c>
      <c r="G11561" s="102" t="s">
        <v>19074</v>
      </c>
      <c r="H11561" s="102">
        <v>45605</v>
      </c>
      <c r="I11561" s="102" t="s">
        <v>292</v>
      </c>
      <c r="J11561" s="102" t="s">
        <v>291</v>
      </c>
      <c r="K11561" s="102" t="s">
        <v>1</v>
      </c>
      <c r="L11561" s="102" t="s">
        <v>290</v>
      </c>
      <c r="M11561" s="102" t="s">
        <v>1074</v>
      </c>
      <c r="N11561" s="102">
        <v>6</v>
      </c>
      <c r="O11561" s="102" t="s">
        <v>1075</v>
      </c>
    </row>
    <row r="11562" spans="1:15" x14ac:dyDescent="0.25">
      <c r="A11562" s="102" t="s">
        <v>19075</v>
      </c>
      <c r="B11562" s="103" t="s">
        <v>19076</v>
      </c>
      <c r="C11562" s="103" t="s">
        <v>1118</v>
      </c>
      <c r="D11562" s="102" t="s">
        <v>2881</v>
      </c>
      <c r="E11562" s="102" t="s">
        <v>275</v>
      </c>
      <c r="F11562" s="102" t="s">
        <v>19077</v>
      </c>
      <c r="G11562" s="102" t="s">
        <v>19078</v>
      </c>
      <c r="H11562" s="102">
        <v>45605</v>
      </c>
      <c r="I11562" s="102" t="s">
        <v>292</v>
      </c>
      <c r="J11562" s="102" t="s">
        <v>291</v>
      </c>
      <c r="K11562" s="102" t="s">
        <v>1</v>
      </c>
      <c r="L11562" s="102" t="s">
        <v>290</v>
      </c>
      <c r="M11562" s="102" t="s">
        <v>1074</v>
      </c>
      <c r="N11562" s="102">
        <v>6</v>
      </c>
      <c r="O11562" s="102" t="s">
        <v>1075</v>
      </c>
    </row>
    <row r="11563" spans="1:15" x14ac:dyDescent="0.25">
      <c r="A11563" s="102" t="s">
        <v>19079</v>
      </c>
      <c r="B11563" s="103" t="s">
        <v>14814</v>
      </c>
      <c r="C11563" s="103" t="s">
        <v>1118</v>
      </c>
      <c r="D11563" s="102" t="s">
        <v>2881</v>
      </c>
      <c r="E11563" s="102" t="s">
        <v>275</v>
      </c>
      <c r="F11563" s="102" t="s">
        <v>19080</v>
      </c>
      <c r="G11563" s="102" t="s">
        <v>19081</v>
      </c>
      <c r="H11563" s="102">
        <v>45605</v>
      </c>
      <c r="I11563" s="102" t="s">
        <v>292</v>
      </c>
      <c r="J11563" s="102" t="s">
        <v>291</v>
      </c>
      <c r="K11563" s="102" t="s">
        <v>1</v>
      </c>
      <c r="L11563" s="102" t="s">
        <v>290</v>
      </c>
      <c r="M11563" s="102" t="s">
        <v>1074</v>
      </c>
      <c r="N11563" s="102">
        <v>6</v>
      </c>
      <c r="O11563" s="102" t="s">
        <v>1075</v>
      </c>
    </row>
    <row r="11564" spans="1:15" x14ac:dyDescent="0.25">
      <c r="A11564" s="102" t="s">
        <v>11312</v>
      </c>
      <c r="B11564" s="103" t="s">
        <v>5591</v>
      </c>
      <c r="C11564" s="103" t="s">
        <v>1118</v>
      </c>
      <c r="D11564" s="102" t="s">
        <v>2881</v>
      </c>
      <c r="E11564" s="102" t="s">
        <v>275</v>
      </c>
      <c r="F11564" s="102" t="s">
        <v>19082</v>
      </c>
      <c r="G11564" s="102" t="s">
        <v>19083</v>
      </c>
      <c r="H11564" s="102">
        <v>45605</v>
      </c>
      <c r="I11564" s="102" t="s">
        <v>292</v>
      </c>
      <c r="J11564" s="102" t="s">
        <v>291</v>
      </c>
      <c r="K11564" s="102" t="s">
        <v>1</v>
      </c>
      <c r="L11564" s="102" t="s">
        <v>290</v>
      </c>
      <c r="M11564" s="102" t="s">
        <v>1074</v>
      </c>
      <c r="N11564" s="102">
        <v>6</v>
      </c>
      <c r="O11564" s="102" t="s">
        <v>1075</v>
      </c>
    </row>
    <row r="11565" spans="1:15" x14ac:dyDescent="0.25">
      <c r="A11565" s="102" t="s">
        <v>19084</v>
      </c>
      <c r="B11565" s="103" t="s">
        <v>19085</v>
      </c>
      <c r="C11565" s="103" t="s">
        <v>1118</v>
      </c>
      <c r="D11565" s="102" t="s">
        <v>2881</v>
      </c>
      <c r="E11565" s="102" t="s">
        <v>275</v>
      </c>
      <c r="F11565" s="102" t="s">
        <v>19086</v>
      </c>
      <c r="G11565" s="102" t="s">
        <v>19087</v>
      </c>
      <c r="H11565" s="102">
        <v>45605</v>
      </c>
      <c r="I11565" s="102" t="s">
        <v>292</v>
      </c>
      <c r="J11565" s="102" t="s">
        <v>291</v>
      </c>
      <c r="K11565" s="102" t="s">
        <v>1</v>
      </c>
      <c r="L11565" s="102" t="s">
        <v>290</v>
      </c>
      <c r="M11565" s="102" t="s">
        <v>1074</v>
      </c>
      <c r="N11565" s="102">
        <v>6</v>
      </c>
      <c r="O11565" s="102" t="s">
        <v>1075</v>
      </c>
    </row>
    <row r="11566" spans="1:15" x14ac:dyDescent="0.25">
      <c r="A11566" s="102" t="s">
        <v>19088</v>
      </c>
      <c r="B11566" s="103" t="s">
        <v>14153</v>
      </c>
      <c r="C11566" s="103" t="s">
        <v>1360</v>
      </c>
      <c r="D11566" s="102" t="s">
        <v>2881</v>
      </c>
      <c r="E11566" s="102" t="s">
        <v>275</v>
      </c>
      <c r="F11566" s="102" t="s">
        <v>19089</v>
      </c>
      <c r="G11566" s="102" t="s">
        <v>19090</v>
      </c>
      <c r="H11566" s="102">
        <v>45605</v>
      </c>
      <c r="I11566" s="102" t="s">
        <v>292</v>
      </c>
      <c r="J11566" s="102" t="s">
        <v>291</v>
      </c>
      <c r="K11566" s="102" t="s">
        <v>1</v>
      </c>
      <c r="L11566" s="102" t="s">
        <v>290</v>
      </c>
      <c r="M11566" s="102" t="s">
        <v>1074</v>
      </c>
      <c r="N11566" s="102">
        <v>6</v>
      </c>
      <c r="O11566" s="102" t="s">
        <v>1075</v>
      </c>
    </row>
    <row r="11567" spans="1:15" x14ac:dyDescent="0.25">
      <c r="A11567" s="102" t="s">
        <v>17426</v>
      </c>
      <c r="B11567" s="103" t="s">
        <v>18463</v>
      </c>
      <c r="C11567" s="103" t="s">
        <v>1118</v>
      </c>
      <c r="D11567" s="102" t="s">
        <v>2881</v>
      </c>
      <c r="E11567" s="102" t="s">
        <v>275</v>
      </c>
      <c r="F11567" s="102" t="s">
        <v>19091</v>
      </c>
      <c r="G11567" s="102" t="s">
        <v>19092</v>
      </c>
      <c r="H11567" s="102">
        <v>45605</v>
      </c>
      <c r="I11567" s="102" t="s">
        <v>292</v>
      </c>
      <c r="J11567" s="102" t="s">
        <v>291</v>
      </c>
      <c r="K11567" s="102" t="s">
        <v>1</v>
      </c>
      <c r="L11567" s="102" t="s">
        <v>290</v>
      </c>
      <c r="M11567" s="102" t="s">
        <v>1074</v>
      </c>
      <c r="N11567" s="102">
        <v>6</v>
      </c>
      <c r="O11567" s="102" t="s">
        <v>1075</v>
      </c>
    </row>
    <row r="11568" spans="1:15" x14ac:dyDescent="0.25">
      <c r="A11568" s="102" t="s">
        <v>19093</v>
      </c>
      <c r="B11568" s="103" t="s">
        <v>19094</v>
      </c>
      <c r="C11568" s="103" t="s">
        <v>1118</v>
      </c>
      <c r="D11568" s="102" t="s">
        <v>2881</v>
      </c>
      <c r="E11568" s="102" t="s">
        <v>275</v>
      </c>
      <c r="F11568" s="102" t="s">
        <v>19095</v>
      </c>
      <c r="G11568" s="102" t="s">
        <v>19096</v>
      </c>
      <c r="H11568" s="102">
        <v>45605</v>
      </c>
      <c r="I11568" s="102" t="s">
        <v>292</v>
      </c>
      <c r="J11568" s="102" t="s">
        <v>291</v>
      </c>
      <c r="K11568" s="102" t="s">
        <v>1</v>
      </c>
      <c r="L11568" s="102" t="s">
        <v>290</v>
      </c>
      <c r="M11568" s="102" t="s">
        <v>1074</v>
      </c>
      <c r="N11568" s="102">
        <v>6</v>
      </c>
      <c r="O11568" s="102" t="s">
        <v>1075</v>
      </c>
    </row>
    <row r="11569" spans="1:15" x14ac:dyDescent="0.25">
      <c r="A11569" s="102" t="s">
        <v>19097</v>
      </c>
      <c r="B11569" s="103" t="s">
        <v>1700</v>
      </c>
      <c r="C11569" s="103" t="s">
        <v>2655</v>
      </c>
      <c r="D11569" s="102" t="s">
        <v>296</v>
      </c>
      <c r="E11569" s="102" t="s">
        <v>275</v>
      </c>
      <c r="F11569" s="102" t="s">
        <v>19098</v>
      </c>
      <c r="H11569" s="102">
        <v>45605</v>
      </c>
      <c r="I11569" s="102" t="s">
        <v>292</v>
      </c>
      <c r="J11569" s="102" t="s">
        <v>291</v>
      </c>
      <c r="K11569" s="102" t="s">
        <v>1</v>
      </c>
      <c r="L11569" s="102" t="s">
        <v>290</v>
      </c>
      <c r="M11569" s="102" t="s">
        <v>1074</v>
      </c>
      <c r="N11569" s="102">
        <v>6</v>
      </c>
      <c r="O11569" s="102" t="s">
        <v>1075</v>
      </c>
    </row>
    <row r="11570" spans="1:15" x14ac:dyDescent="0.25">
      <c r="A11570" s="102" t="s">
        <v>19099</v>
      </c>
      <c r="B11570" s="103" t="s">
        <v>5171</v>
      </c>
      <c r="C11570" s="103" t="s">
        <v>1360</v>
      </c>
      <c r="D11570" s="102" t="s">
        <v>2881</v>
      </c>
      <c r="E11570" s="102" t="s">
        <v>275</v>
      </c>
      <c r="F11570" s="102" t="s">
        <v>19100</v>
      </c>
      <c r="G11570" s="102" t="s">
        <v>19101</v>
      </c>
      <c r="H11570" s="102">
        <v>45605</v>
      </c>
      <c r="I11570" s="102" t="s">
        <v>292</v>
      </c>
      <c r="J11570" s="102" t="s">
        <v>291</v>
      </c>
      <c r="K11570" s="102" t="s">
        <v>1</v>
      </c>
      <c r="L11570" s="102" t="s">
        <v>290</v>
      </c>
      <c r="M11570" s="102" t="s">
        <v>1074</v>
      </c>
      <c r="N11570" s="102">
        <v>6</v>
      </c>
      <c r="O11570" s="102" t="s">
        <v>1075</v>
      </c>
    </row>
    <row r="11571" spans="1:15" x14ac:dyDescent="0.25">
      <c r="A11571" s="102" t="s">
        <v>19099</v>
      </c>
      <c r="B11571" s="103" t="s">
        <v>19102</v>
      </c>
      <c r="C11571" s="103" t="s">
        <v>1082</v>
      </c>
      <c r="D11571" s="102" t="s">
        <v>2881</v>
      </c>
      <c r="E11571" s="102" t="s">
        <v>275</v>
      </c>
      <c r="F11571" s="102" t="s">
        <v>19103</v>
      </c>
      <c r="G11571" s="102" t="s">
        <v>19104</v>
      </c>
      <c r="H11571" s="102">
        <v>45605</v>
      </c>
      <c r="I11571" s="102" t="s">
        <v>292</v>
      </c>
      <c r="J11571" s="102" t="s">
        <v>291</v>
      </c>
      <c r="K11571" s="102" t="s">
        <v>1</v>
      </c>
      <c r="L11571" s="102" t="s">
        <v>290</v>
      </c>
      <c r="M11571" s="102" t="s">
        <v>1082</v>
      </c>
      <c r="N11571" s="102">
        <v>6</v>
      </c>
      <c r="O11571" s="102" t="s">
        <v>1075</v>
      </c>
    </row>
    <row r="11572" spans="1:15" x14ac:dyDescent="0.25">
      <c r="A11572" s="102" t="s">
        <v>19105</v>
      </c>
      <c r="B11572" s="103" t="s">
        <v>14144</v>
      </c>
      <c r="C11572" s="103" t="s">
        <v>1118</v>
      </c>
      <c r="D11572" s="102" t="s">
        <v>2881</v>
      </c>
      <c r="E11572" s="102" t="s">
        <v>275</v>
      </c>
      <c r="F11572" s="102" t="s">
        <v>19106</v>
      </c>
      <c r="G11572" s="102" t="s">
        <v>19107</v>
      </c>
      <c r="H11572" s="102">
        <v>45605</v>
      </c>
      <c r="I11572" s="102" t="s">
        <v>292</v>
      </c>
      <c r="J11572" s="102" t="s">
        <v>291</v>
      </c>
      <c r="K11572" s="102" t="s">
        <v>1</v>
      </c>
      <c r="L11572" s="102" t="s">
        <v>290</v>
      </c>
      <c r="M11572" s="102" t="s">
        <v>1074</v>
      </c>
      <c r="N11572" s="102">
        <v>6</v>
      </c>
      <c r="O11572" s="102" t="s">
        <v>1075</v>
      </c>
    </row>
    <row r="11573" spans="1:15" x14ac:dyDescent="0.25">
      <c r="A11573" s="102" t="s">
        <v>1202</v>
      </c>
      <c r="B11573" s="103" t="s">
        <v>14201</v>
      </c>
      <c r="C11573" s="103" t="s">
        <v>1360</v>
      </c>
      <c r="D11573" s="102" t="s">
        <v>2881</v>
      </c>
      <c r="E11573" s="102" t="s">
        <v>275</v>
      </c>
      <c r="F11573" s="102" t="s">
        <v>19108</v>
      </c>
      <c r="G11573" s="102" t="s">
        <v>19109</v>
      </c>
      <c r="H11573" s="102">
        <v>45605</v>
      </c>
      <c r="I11573" s="102" t="s">
        <v>292</v>
      </c>
      <c r="J11573" s="102" t="s">
        <v>291</v>
      </c>
      <c r="K11573" s="102" t="s">
        <v>1</v>
      </c>
      <c r="L11573" s="102" t="s">
        <v>290</v>
      </c>
      <c r="M11573" s="102" t="s">
        <v>1074</v>
      </c>
      <c r="N11573" s="102">
        <v>6</v>
      </c>
      <c r="O11573" s="102" t="s">
        <v>1075</v>
      </c>
    </row>
    <row r="11574" spans="1:15" x14ac:dyDescent="0.25">
      <c r="A11574" s="102" t="s">
        <v>18419</v>
      </c>
      <c r="B11574" s="103" t="s">
        <v>19110</v>
      </c>
      <c r="C11574" s="103" t="s">
        <v>1360</v>
      </c>
      <c r="D11574" s="102" t="s">
        <v>2881</v>
      </c>
      <c r="E11574" s="102" t="s">
        <v>275</v>
      </c>
      <c r="F11574" s="102" t="s">
        <v>19111</v>
      </c>
      <c r="G11574" s="102" t="s">
        <v>19112</v>
      </c>
      <c r="H11574" s="102">
        <v>45605</v>
      </c>
      <c r="I11574" s="102" t="s">
        <v>292</v>
      </c>
      <c r="J11574" s="102" t="s">
        <v>291</v>
      </c>
      <c r="K11574" s="102" t="s">
        <v>1</v>
      </c>
      <c r="L11574" s="102" t="s">
        <v>290</v>
      </c>
      <c r="M11574" s="102" t="s">
        <v>1074</v>
      </c>
      <c r="N11574" s="102">
        <v>6</v>
      </c>
      <c r="O11574" s="102" t="s">
        <v>1075</v>
      </c>
    </row>
    <row r="11575" spans="1:15" x14ac:dyDescent="0.25">
      <c r="A11575" s="102" t="s">
        <v>4345</v>
      </c>
      <c r="B11575" s="103" t="s">
        <v>15346</v>
      </c>
      <c r="C11575" s="103" t="s">
        <v>1360</v>
      </c>
      <c r="D11575" s="102" t="s">
        <v>2881</v>
      </c>
      <c r="E11575" s="102" t="s">
        <v>275</v>
      </c>
      <c r="F11575" s="102" t="s">
        <v>19113</v>
      </c>
      <c r="G11575" s="102" t="s">
        <v>19114</v>
      </c>
      <c r="H11575" s="102">
        <v>45605</v>
      </c>
      <c r="I11575" s="102" t="s">
        <v>292</v>
      </c>
      <c r="J11575" s="102" t="s">
        <v>291</v>
      </c>
      <c r="K11575" s="102" t="s">
        <v>1</v>
      </c>
      <c r="L11575" s="102" t="s">
        <v>290</v>
      </c>
      <c r="M11575" s="102" t="s">
        <v>1074</v>
      </c>
      <c r="N11575" s="102">
        <v>6</v>
      </c>
      <c r="O11575" s="102" t="s">
        <v>1075</v>
      </c>
    </row>
    <row r="11576" spans="1:15" x14ac:dyDescent="0.25">
      <c r="A11576" s="102" t="s">
        <v>4345</v>
      </c>
      <c r="B11576" s="103" t="s">
        <v>4524</v>
      </c>
      <c r="C11576" s="103" t="s">
        <v>1077</v>
      </c>
      <c r="D11576" s="102" t="s">
        <v>283</v>
      </c>
      <c r="E11576" s="102" t="s">
        <v>275</v>
      </c>
      <c r="F11576" s="102" t="s">
        <v>19115</v>
      </c>
      <c r="G11576" s="102" t="s">
        <v>19116</v>
      </c>
      <c r="H11576" s="102">
        <v>45605</v>
      </c>
      <c r="I11576" s="102" t="s">
        <v>292</v>
      </c>
      <c r="J11576" s="102" t="s">
        <v>291</v>
      </c>
      <c r="K11576" s="102" t="s">
        <v>1</v>
      </c>
      <c r="L11576" s="102" t="s">
        <v>290</v>
      </c>
      <c r="M11576" s="102" t="s">
        <v>1074</v>
      </c>
      <c r="N11576" s="102">
        <v>6</v>
      </c>
      <c r="O11576" s="102" t="s">
        <v>1075</v>
      </c>
    </row>
    <row r="11577" spans="1:15" x14ac:dyDescent="0.25">
      <c r="A11577" s="102" t="s">
        <v>4345</v>
      </c>
      <c r="B11577" s="103" t="s">
        <v>1122</v>
      </c>
      <c r="C11577" s="103" t="s">
        <v>1077</v>
      </c>
      <c r="D11577" s="102" t="s">
        <v>283</v>
      </c>
      <c r="E11577" s="102" t="s">
        <v>275</v>
      </c>
      <c r="F11577" s="102" t="s">
        <v>19117</v>
      </c>
      <c r="G11577" s="102">
        <v>40704</v>
      </c>
      <c r="H11577" s="102">
        <v>45605</v>
      </c>
      <c r="I11577" s="102" t="s">
        <v>292</v>
      </c>
      <c r="J11577" s="102" t="s">
        <v>291</v>
      </c>
      <c r="K11577" s="102" t="s">
        <v>1</v>
      </c>
      <c r="L11577" s="102" t="s">
        <v>290</v>
      </c>
      <c r="M11577" s="102" t="s">
        <v>1074</v>
      </c>
      <c r="N11577" s="102">
        <v>6</v>
      </c>
      <c r="O11577" s="102" t="s">
        <v>1075</v>
      </c>
    </row>
    <row r="11578" spans="1:15" x14ac:dyDescent="0.25">
      <c r="A11578" s="102" t="s">
        <v>4345</v>
      </c>
      <c r="B11578" s="103" t="s">
        <v>19118</v>
      </c>
      <c r="C11578" s="103" t="s">
        <v>1082</v>
      </c>
      <c r="D11578" s="102" t="s">
        <v>283</v>
      </c>
      <c r="E11578" s="102" t="s">
        <v>275</v>
      </c>
      <c r="F11578" s="102" t="s">
        <v>19119</v>
      </c>
      <c r="G11578" s="102" t="s">
        <v>19120</v>
      </c>
      <c r="H11578" s="102">
        <v>45605</v>
      </c>
      <c r="I11578" s="102" t="s">
        <v>292</v>
      </c>
      <c r="J11578" s="102" t="s">
        <v>291</v>
      </c>
      <c r="K11578" s="102" t="s">
        <v>1</v>
      </c>
      <c r="L11578" s="102" t="s">
        <v>290</v>
      </c>
      <c r="M11578" s="102" t="s">
        <v>1082</v>
      </c>
      <c r="N11578" s="102">
        <v>6</v>
      </c>
      <c r="O11578" s="102" t="s">
        <v>1075</v>
      </c>
    </row>
    <row r="11579" spans="1:15" x14ac:dyDescent="0.25">
      <c r="A11579" s="102" t="s">
        <v>19121</v>
      </c>
      <c r="B11579" s="103" t="s">
        <v>8357</v>
      </c>
      <c r="C11579" s="103" t="s">
        <v>1360</v>
      </c>
      <c r="D11579" s="102" t="s">
        <v>2881</v>
      </c>
      <c r="E11579" s="102" t="s">
        <v>275</v>
      </c>
      <c r="F11579" s="102" t="s">
        <v>19122</v>
      </c>
      <c r="G11579" s="102" t="s">
        <v>19123</v>
      </c>
      <c r="H11579" s="102">
        <v>45605</v>
      </c>
      <c r="I11579" s="102" t="s">
        <v>292</v>
      </c>
      <c r="J11579" s="102" t="s">
        <v>291</v>
      </c>
      <c r="K11579" s="102" t="s">
        <v>1</v>
      </c>
      <c r="L11579" s="102" t="s">
        <v>290</v>
      </c>
      <c r="M11579" s="102" t="s">
        <v>1074</v>
      </c>
      <c r="N11579" s="102">
        <v>6</v>
      </c>
      <c r="O11579" s="102" t="s">
        <v>1075</v>
      </c>
    </row>
    <row r="11580" spans="1:15" x14ac:dyDescent="0.25">
      <c r="A11580" s="102" t="s">
        <v>19124</v>
      </c>
      <c r="B11580" s="103" t="s">
        <v>19125</v>
      </c>
      <c r="C11580" s="103" t="s">
        <v>2526</v>
      </c>
      <c r="D11580" s="102" t="s">
        <v>296</v>
      </c>
      <c r="E11580" s="102" t="s">
        <v>275</v>
      </c>
      <c r="F11580" s="102" t="s">
        <v>19126</v>
      </c>
      <c r="H11580" s="102">
        <v>45605</v>
      </c>
      <c r="I11580" s="102" t="s">
        <v>292</v>
      </c>
      <c r="J11580" s="102" t="s">
        <v>291</v>
      </c>
      <c r="K11580" s="102" t="s">
        <v>1</v>
      </c>
      <c r="L11580" s="102" t="s">
        <v>290</v>
      </c>
      <c r="M11580" s="102" t="s">
        <v>1074</v>
      </c>
      <c r="N11580" s="102">
        <v>6</v>
      </c>
      <c r="O11580" s="102" t="s">
        <v>1075</v>
      </c>
    </row>
    <row r="11581" spans="1:15" x14ac:dyDescent="0.25">
      <c r="A11581" s="102" t="s">
        <v>6743</v>
      </c>
      <c r="B11581" s="103" t="s">
        <v>14786</v>
      </c>
      <c r="C11581" s="103" t="s">
        <v>1118</v>
      </c>
      <c r="D11581" s="102" t="s">
        <v>2881</v>
      </c>
      <c r="E11581" s="102" t="s">
        <v>275</v>
      </c>
      <c r="F11581" s="102" t="s">
        <v>19127</v>
      </c>
      <c r="G11581" s="102" t="s">
        <v>19128</v>
      </c>
      <c r="H11581" s="102">
        <v>45605</v>
      </c>
      <c r="I11581" s="102" t="s">
        <v>292</v>
      </c>
      <c r="J11581" s="102" t="s">
        <v>291</v>
      </c>
      <c r="K11581" s="102" t="s">
        <v>1</v>
      </c>
      <c r="L11581" s="102" t="s">
        <v>290</v>
      </c>
      <c r="M11581" s="102" t="s">
        <v>1074</v>
      </c>
      <c r="N11581" s="102">
        <v>6</v>
      </c>
      <c r="O11581" s="102" t="s">
        <v>1075</v>
      </c>
    </row>
    <row r="11582" spans="1:15" x14ac:dyDescent="0.25">
      <c r="A11582" s="102" t="s">
        <v>13789</v>
      </c>
      <c r="B11582" s="103" t="s">
        <v>14708</v>
      </c>
      <c r="C11582" s="103" t="s">
        <v>1360</v>
      </c>
      <c r="D11582" s="102" t="s">
        <v>2881</v>
      </c>
      <c r="E11582" s="102" t="s">
        <v>275</v>
      </c>
      <c r="F11582" s="102" t="s">
        <v>19129</v>
      </c>
      <c r="G11582" s="102" t="s">
        <v>19130</v>
      </c>
      <c r="H11582" s="102">
        <v>45605</v>
      </c>
      <c r="I11582" s="102" t="s">
        <v>292</v>
      </c>
      <c r="J11582" s="102" t="s">
        <v>291</v>
      </c>
      <c r="K11582" s="102" t="s">
        <v>1</v>
      </c>
      <c r="L11582" s="102" t="s">
        <v>290</v>
      </c>
      <c r="M11582" s="102" t="s">
        <v>1074</v>
      </c>
      <c r="N11582" s="102">
        <v>6</v>
      </c>
      <c r="O11582" s="102" t="s">
        <v>1075</v>
      </c>
    </row>
    <row r="11583" spans="1:15" x14ac:dyDescent="0.25">
      <c r="A11583" s="102" t="s">
        <v>13789</v>
      </c>
      <c r="B11583" s="103" t="s">
        <v>14091</v>
      </c>
      <c r="C11583" s="103" t="s">
        <v>1118</v>
      </c>
      <c r="D11583" s="102" t="s">
        <v>2881</v>
      </c>
      <c r="E11583" s="102" t="s">
        <v>275</v>
      </c>
      <c r="F11583" s="102" t="s">
        <v>19131</v>
      </c>
      <c r="G11583" s="102" t="s">
        <v>19132</v>
      </c>
      <c r="H11583" s="102">
        <v>45605</v>
      </c>
      <c r="I11583" s="102" t="s">
        <v>292</v>
      </c>
      <c r="J11583" s="102" t="s">
        <v>291</v>
      </c>
      <c r="K11583" s="102" t="s">
        <v>1</v>
      </c>
      <c r="L11583" s="102" t="s">
        <v>290</v>
      </c>
      <c r="M11583" s="102" t="s">
        <v>1074</v>
      </c>
      <c r="N11583" s="102">
        <v>6</v>
      </c>
      <c r="O11583" s="102" t="s">
        <v>1075</v>
      </c>
    </row>
    <row r="11584" spans="1:15" x14ac:dyDescent="0.25">
      <c r="A11584" s="102" t="s">
        <v>19133</v>
      </c>
      <c r="B11584" s="103" t="s">
        <v>8217</v>
      </c>
      <c r="C11584" s="103" t="s">
        <v>1118</v>
      </c>
      <c r="D11584" s="102" t="s">
        <v>2881</v>
      </c>
      <c r="E11584" s="102" t="s">
        <v>275</v>
      </c>
      <c r="F11584" s="102" t="s">
        <v>19134</v>
      </c>
      <c r="G11584" s="102" t="s">
        <v>19135</v>
      </c>
      <c r="H11584" s="102">
        <v>45605</v>
      </c>
      <c r="I11584" s="102" t="s">
        <v>292</v>
      </c>
      <c r="J11584" s="102" t="s">
        <v>291</v>
      </c>
      <c r="K11584" s="102" t="s">
        <v>1</v>
      </c>
      <c r="L11584" s="102" t="s">
        <v>290</v>
      </c>
      <c r="M11584" s="102" t="s">
        <v>1074</v>
      </c>
      <c r="N11584" s="102">
        <v>6</v>
      </c>
      <c r="O11584" s="102" t="s">
        <v>1075</v>
      </c>
    </row>
    <row r="11585" spans="1:15" x14ac:dyDescent="0.25">
      <c r="A11585" s="102" t="s">
        <v>19133</v>
      </c>
      <c r="B11585" s="103" t="s">
        <v>19136</v>
      </c>
      <c r="C11585" s="103" t="s">
        <v>1360</v>
      </c>
      <c r="D11585" s="102" t="s">
        <v>2881</v>
      </c>
      <c r="E11585" s="102" t="s">
        <v>275</v>
      </c>
      <c r="F11585" s="102" t="s">
        <v>19137</v>
      </c>
      <c r="G11585" s="102" t="s">
        <v>19138</v>
      </c>
      <c r="H11585" s="102">
        <v>45605</v>
      </c>
      <c r="I11585" s="102" t="s">
        <v>292</v>
      </c>
      <c r="J11585" s="102" t="s">
        <v>291</v>
      </c>
      <c r="K11585" s="102" t="s">
        <v>1</v>
      </c>
      <c r="L11585" s="102" t="s">
        <v>290</v>
      </c>
      <c r="M11585" s="102" t="s">
        <v>1074</v>
      </c>
      <c r="N11585" s="102">
        <v>6</v>
      </c>
      <c r="O11585" s="102" t="s">
        <v>1075</v>
      </c>
    </row>
    <row r="11586" spans="1:15" x14ac:dyDescent="0.25">
      <c r="A11586" s="102" t="s">
        <v>19133</v>
      </c>
      <c r="B11586" s="103" t="s">
        <v>19139</v>
      </c>
      <c r="C11586" s="103" t="s">
        <v>1118</v>
      </c>
      <c r="D11586" s="102" t="s">
        <v>2881</v>
      </c>
      <c r="E11586" s="102" t="s">
        <v>275</v>
      </c>
      <c r="F11586" s="102" t="s">
        <v>19140</v>
      </c>
      <c r="G11586" s="102" t="s">
        <v>19141</v>
      </c>
      <c r="H11586" s="102">
        <v>45605</v>
      </c>
      <c r="I11586" s="102" t="s">
        <v>292</v>
      </c>
      <c r="J11586" s="102" t="s">
        <v>291</v>
      </c>
      <c r="K11586" s="102" t="s">
        <v>1</v>
      </c>
      <c r="L11586" s="102" t="s">
        <v>290</v>
      </c>
      <c r="M11586" s="102" t="s">
        <v>1074</v>
      </c>
      <c r="N11586" s="102">
        <v>6</v>
      </c>
      <c r="O11586" s="102" t="s">
        <v>1075</v>
      </c>
    </row>
    <row r="11587" spans="1:15" x14ac:dyDescent="0.25">
      <c r="A11587" s="102" t="s">
        <v>19133</v>
      </c>
      <c r="B11587" s="103" t="s">
        <v>19142</v>
      </c>
      <c r="C11587" s="103" t="s">
        <v>1118</v>
      </c>
      <c r="D11587" s="102" t="s">
        <v>2881</v>
      </c>
      <c r="E11587" s="102" t="s">
        <v>275</v>
      </c>
      <c r="F11587" s="102" t="s">
        <v>19143</v>
      </c>
      <c r="G11587" s="102" t="s">
        <v>19144</v>
      </c>
      <c r="H11587" s="102">
        <v>45605</v>
      </c>
      <c r="I11587" s="102" t="s">
        <v>292</v>
      </c>
      <c r="J11587" s="102" t="s">
        <v>291</v>
      </c>
      <c r="K11587" s="102" t="s">
        <v>1</v>
      </c>
      <c r="L11587" s="102" t="s">
        <v>290</v>
      </c>
      <c r="M11587" s="102" t="s">
        <v>1074</v>
      </c>
      <c r="N11587" s="102">
        <v>6</v>
      </c>
      <c r="O11587" s="102" t="s">
        <v>1075</v>
      </c>
    </row>
    <row r="11588" spans="1:15" x14ac:dyDescent="0.25">
      <c r="A11588" s="102" t="s">
        <v>19133</v>
      </c>
      <c r="B11588" s="103" t="s">
        <v>19145</v>
      </c>
      <c r="C11588" s="103" t="s">
        <v>1360</v>
      </c>
      <c r="D11588" s="102" t="s">
        <v>2881</v>
      </c>
      <c r="E11588" s="102" t="s">
        <v>275</v>
      </c>
      <c r="F11588" s="102" t="s">
        <v>19146</v>
      </c>
      <c r="G11588" s="102" t="s">
        <v>19147</v>
      </c>
      <c r="H11588" s="102">
        <v>45605</v>
      </c>
      <c r="I11588" s="102" t="s">
        <v>292</v>
      </c>
      <c r="J11588" s="102" t="s">
        <v>291</v>
      </c>
      <c r="K11588" s="102" t="s">
        <v>1</v>
      </c>
      <c r="L11588" s="102" t="s">
        <v>290</v>
      </c>
      <c r="M11588" s="102" t="s">
        <v>1074</v>
      </c>
      <c r="N11588" s="102">
        <v>6</v>
      </c>
      <c r="O11588" s="102" t="s">
        <v>1075</v>
      </c>
    </row>
    <row r="11589" spans="1:15" x14ac:dyDescent="0.25">
      <c r="A11589" s="102" t="s">
        <v>13625</v>
      </c>
      <c r="B11589" s="103" t="s">
        <v>14093</v>
      </c>
      <c r="C11589" s="103" t="s">
        <v>1360</v>
      </c>
      <c r="D11589" s="102" t="s">
        <v>2881</v>
      </c>
      <c r="E11589" s="102" t="s">
        <v>275</v>
      </c>
      <c r="F11589" s="102" t="s">
        <v>19148</v>
      </c>
      <c r="G11589" s="102" t="s">
        <v>15492</v>
      </c>
      <c r="H11589" s="102">
        <v>45605</v>
      </c>
      <c r="I11589" s="102" t="s">
        <v>292</v>
      </c>
      <c r="J11589" s="102" t="s">
        <v>291</v>
      </c>
      <c r="K11589" s="102" t="s">
        <v>1</v>
      </c>
      <c r="L11589" s="102" t="s">
        <v>290</v>
      </c>
      <c r="M11589" s="102" t="s">
        <v>1074</v>
      </c>
      <c r="N11589" s="102">
        <v>6</v>
      </c>
      <c r="O11589" s="102" t="s">
        <v>1075</v>
      </c>
    </row>
    <row r="11590" spans="1:15" x14ac:dyDescent="0.25">
      <c r="A11590" s="102" t="s">
        <v>19149</v>
      </c>
      <c r="B11590" s="103" t="s">
        <v>14362</v>
      </c>
      <c r="C11590" s="103" t="s">
        <v>1118</v>
      </c>
      <c r="D11590" s="102" t="s">
        <v>2881</v>
      </c>
      <c r="E11590" s="102" t="s">
        <v>275</v>
      </c>
      <c r="F11590" s="102" t="s">
        <v>19150</v>
      </c>
      <c r="G11590" s="102" t="s">
        <v>19151</v>
      </c>
      <c r="H11590" s="102">
        <v>45605</v>
      </c>
      <c r="I11590" s="102" t="s">
        <v>292</v>
      </c>
      <c r="J11590" s="102" t="s">
        <v>291</v>
      </c>
      <c r="K11590" s="102" t="s">
        <v>1</v>
      </c>
      <c r="L11590" s="102" t="s">
        <v>290</v>
      </c>
      <c r="M11590" s="102" t="s">
        <v>1074</v>
      </c>
      <c r="N11590" s="102">
        <v>6</v>
      </c>
      <c r="O11590" s="102" t="s">
        <v>1075</v>
      </c>
    </row>
    <row r="11591" spans="1:15" x14ac:dyDescent="0.25">
      <c r="A11591" s="102" t="s">
        <v>5827</v>
      </c>
      <c r="B11591" s="103" t="s">
        <v>19152</v>
      </c>
      <c r="C11591" s="103" t="s">
        <v>1360</v>
      </c>
      <c r="D11591" s="102" t="s">
        <v>2881</v>
      </c>
      <c r="E11591" s="102" t="s">
        <v>275</v>
      </c>
      <c r="F11591" s="102" t="s">
        <v>19153</v>
      </c>
      <c r="G11591" s="102" t="s">
        <v>19154</v>
      </c>
      <c r="H11591" s="102">
        <v>45605</v>
      </c>
      <c r="I11591" s="102" t="s">
        <v>292</v>
      </c>
      <c r="J11591" s="102" t="s">
        <v>291</v>
      </c>
      <c r="K11591" s="102" t="s">
        <v>1</v>
      </c>
      <c r="L11591" s="102" t="s">
        <v>290</v>
      </c>
      <c r="M11591" s="102" t="s">
        <v>1074</v>
      </c>
      <c r="N11591" s="102">
        <v>6</v>
      </c>
      <c r="O11591" s="102" t="s">
        <v>1075</v>
      </c>
    </row>
    <row r="11592" spans="1:15" x14ac:dyDescent="0.25">
      <c r="A11592" s="102" t="s">
        <v>19155</v>
      </c>
      <c r="B11592" s="103" t="s">
        <v>8384</v>
      </c>
      <c r="C11592" s="103" t="s">
        <v>1118</v>
      </c>
      <c r="D11592" s="102" t="s">
        <v>2881</v>
      </c>
      <c r="E11592" s="102" t="s">
        <v>275</v>
      </c>
      <c r="F11592" s="102" t="s">
        <v>19156</v>
      </c>
      <c r="G11592" s="102" t="s">
        <v>19157</v>
      </c>
      <c r="H11592" s="102">
        <v>45605</v>
      </c>
      <c r="I11592" s="102" t="s">
        <v>292</v>
      </c>
      <c r="J11592" s="102" t="s">
        <v>291</v>
      </c>
      <c r="K11592" s="102" t="s">
        <v>1</v>
      </c>
      <c r="L11592" s="102" t="s">
        <v>290</v>
      </c>
      <c r="M11592" s="102" t="s">
        <v>1074</v>
      </c>
      <c r="N11592" s="102">
        <v>6</v>
      </c>
      <c r="O11592" s="102" t="s">
        <v>1075</v>
      </c>
    </row>
    <row r="11593" spans="1:15" x14ac:dyDescent="0.25">
      <c r="A11593" s="102" t="s">
        <v>19158</v>
      </c>
      <c r="B11593" s="103" t="s">
        <v>19159</v>
      </c>
      <c r="C11593" s="103" t="s">
        <v>2526</v>
      </c>
      <c r="D11593" s="102" t="s">
        <v>296</v>
      </c>
      <c r="E11593" s="102" t="s">
        <v>275</v>
      </c>
      <c r="F11593" s="102" t="s">
        <v>19160</v>
      </c>
      <c r="H11593" s="102">
        <v>45605</v>
      </c>
      <c r="I11593" s="102" t="s">
        <v>292</v>
      </c>
      <c r="J11593" s="102" t="s">
        <v>291</v>
      </c>
      <c r="K11593" s="102" t="s">
        <v>1</v>
      </c>
      <c r="L11593" s="102" t="s">
        <v>290</v>
      </c>
      <c r="M11593" s="102" t="s">
        <v>1074</v>
      </c>
      <c r="N11593" s="102">
        <v>6</v>
      </c>
      <c r="O11593" s="102" t="s">
        <v>1075</v>
      </c>
    </row>
    <row r="11594" spans="1:15" x14ac:dyDescent="0.25">
      <c r="A11594" s="102" t="s">
        <v>19158</v>
      </c>
      <c r="B11594" s="103" t="s">
        <v>11257</v>
      </c>
      <c r="C11594" s="103" t="s">
        <v>2526</v>
      </c>
      <c r="D11594" s="102" t="s">
        <v>296</v>
      </c>
      <c r="E11594" s="102" t="s">
        <v>275</v>
      </c>
      <c r="F11594" s="102" t="s">
        <v>19161</v>
      </c>
      <c r="H11594" s="102">
        <v>45605</v>
      </c>
      <c r="I11594" s="102" t="s">
        <v>292</v>
      </c>
      <c r="J11594" s="102" t="s">
        <v>291</v>
      </c>
      <c r="K11594" s="102" t="s">
        <v>1</v>
      </c>
      <c r="L11594" s="102" t="s">
        <v>290</v>
      </c>
      <c r="M11594" s="102" t="s">
        <v>1074</v>
      </c>
      <c r="N11594" s="102">
        <v>6</v>
      </c>
      <c r="O11594" s="102" t="s">
        <v>1075</v>
      </c>
    </row>
    <row r="11595" spans="1:15" x14ac:dyDescent="0.25">
      <c r="A11595" s="102" t="s">
        <v>19158</v>
      </c>
      <c r="B11595" s="103" t="s">
        <v>15294</v>
      </c>
      <c r="C11595" s="103" t="s">
        <v>2655</v>
      </c>
      <c r="D11595" s="102" t="s">
        <v>296</v>
      </c>
      <c r="E11595" s="102" t="s">
        <v>275</v>
      </c>
      <c r="F11595" s="102" t="s">
        <v>19162</v>
      </c>
      <c r="H11595" s="102">
        <v>45605</v>
      </c>
      <c r="I11595" s="102" t="s">
        <v>292</v>
      </c>
      <c r="J11595" s="102" t="s">
        <v>291</v>
      </c>
      <c r="K11595" s="102" t="s">
        <v>1</v>
      </c>
      <c r="L11595" s="102" t="s">
        <v>290</v>
      </c>
      <c r="M11595" s="102" t="s">
        <v>1074</v>
      </c>
      <c r="N11595" s="102">
        <v>6</v>
      </c>
      <c r="O11595" s="102" t="s">
        <v>1075</v>
      </c>
    </row>
    <row r="11596" spans="1:15" x14ac:dyDescent="0.25">
      <c r="A11596" s="102" t="s">
        <v>19163</v>
      </c>
      <c r="B11596" s="103" t="s">
        <v>15860</v>
      </c>
      <c r="C11596" s="103" t="s">
        <v>2526</v>
      </c>
      <c r="D11596" s="102" t="s">
        <v>296</v>
      </c>
      <c r="E11596" s="102" t="s">
        <v>275</v>
      </c>
      <c r="F11596" s="102" t="s">
        <v>19164</v>
      </c>
      <c r="H11596" s="102">
        <v>45605</v>
      </c>
      <c r="I11596" s="102" t="s">
        <v>292</v>
      </c>
      <c r="J11596" s="102" t="s">
        <v>291</v>
      </c>
      <c r="K11596" s="102" t="s">
        <v>1</v>
      </c>
      <c r="L11596" s="102" t="s">
        <v>290</v>
      </c>
      <c r="M11596" s="102" t="s">
        <v>1074</v>
      </c>
      <c r="N11596" s="102">
        <v>6</v>
      </c>
      <c r="O11596" s="102" t="s">
        <v>1075</v>
      </c>
    </row>
    <row r="11597" spans="1:15" x14ac:dyDescent="0.25">
      <c r="A11597" s="102" t="s">
        <v>19165</v>
      </c>
      <c r="B11597" s="103" t="s">
        <v>3073</v>
      </c>
      <c r="C11597" s="103" t="s">
        <v>1118</v>
      </c>
      <c r="D11597" s="102" t="s">
        <v>2881</v>
      </c>
      <c r="E11597" s="102" t="s">
        <v>275</v>
      </c>
      <c r="F11597" s="102" t="s">
        <v>19166</v>
      </c>
      <c r="G11597" s="102" t="s">
        <v>19167</v>
      </c>
      <c r="H11597" s="102">
        <v>45605</v>
      </c>
      <c r="I11597" s="102" t="s">
        <v>292</v>
      </c>
      <c r="J11597" s="102" t="s">
        <v>291</v>
      </c>
      <c r="K11597" s="102" t="s">
        <v>1</v>
      </c>
      <c r="L11597" s="102" t="s">
        <v>290</v>
      </c>
      <c r="M11597" s="102" t="s">
        <v>1074</v>
      </c>
      <c r="N11597" s="102">
        <v>6</v>
      </c>
      <c r="O11597" s="102" t="s">
        <v>1075</v>
      </c>
    </row>
    <row r="11598" spans="1:15" x14ac:dyDescent="0.25">
      <c r="A11598" s="102" t="s">
        <v>14661</v>
      </c>
      <c r="B11598" s="103" t="s">
        <v>14153</v>
      </c>
      <c r="C11598" s="103" t="s">
        <v>1360</v>
      </c>
      <c r="D11598" s="102" t="s">
        <v>2881</v>
      </c>
      <c r="E11598" s="102" t="s">
        <v>275</v>
      </c>
      <c r="F11598" s="102" t="s">
        <v>19168</v>
      </c>
      <c r="G11598" s="102" t="s">
        <v>19169</v>
      </c>
      <c r="H11598" s="102">
        <v>45605</v>
      </c>
      <c r="I11598" s="102" t="s">
        <v>292</v>
      </c>
      <c r="J11598" s="102" t="s">
        <v>291</v>
      </c>
      <c r="K11598" s="102" t="s">
        <v>1</v>
      </c>
      <c r="L11598" s="102" t="s">
        <v>290</v>
      </c>
      <c r="M11598" s="102" t="s">
        <v>1074</v>
      </c>
      <c r="N11598" s="102">
        <v>6</v>
      </c>
      <c r="O11598" s="102" t="s">
        <v>1075</v>
      </c>
    </row>
    <row r="11599" spans="1:15" x14ac:dyDescent="0.25">
      <c r="A11599" s="102" t="s">
        <v>19170</v>
      </c>
      <c r="B11599" s="103" t="s">
        <v>3056</v>
      </c>
      <c r="C11599" s="103" t="s">
        <v>1360</v>
      </c>
      <c r="D11599" s="102" t="s">
        <v>2881</v>
      </c>
      <c r="E11599" s="102" t="s">
        <v>275</v>
      </c>
      <c r="F11599" s="102" t="s">
        <v>19171</v>
      </c>
      <c r="G11599" s="102" t="s">
        <v>19172</v>
      </c>
      <c r="H11599" s="102">
        <v>45605</v>
      </c>
      <c r="I11599" s="102" t="s">
        <v>292</v>
      </c>
      <c r="J11599" s="102" t="s">
        <v>291</v>
      </c>
      <c r="K11599" s="102" t="s">
        <v>1</v>
      </c>
      <c r="L11599" s="102" t="s">
        <v>290</v>
      </c>
      <c r="M11599" s="102" t="s">
        <v>1074</v>
      </c>
      <c r="N11599" s="102">
        <v>6</v>
      </c>
      <c r="O11599" s="102" t="s">
        <v>1075</v>
      </c>
    </row>
    <row r="11600" spans="1:15" x14ac:dyDescent="0.25">
      <c r="A11600" s="102" t="s">
        <v>19170</v>
      </c>
      <c r="B11600" s="103" t="s">
        <v>13082</v>
      </c>
      <c r="C11600" s="103" t="s">
        <v>1360</v>
      </c>
      <c r="D11600" s="102" t="s">
        <v>2881</v>
      </c>
      <c r="E11600" s="102" t="s">
        <v>275</v>
      </c>
      <c r="F11600" s="102" t="s">
        <v>19173</v>
      </c>
      <c r="G11600" s="102" t="s">
        <v>19174</v>
      </c>
      <c r="H11600" s="102">
        <v>45605</v>
      </c>
      <c r="I11600" s="102" t="s">
        <v>292</v>
      </c>
      <c r="J11600" s="102" t="s">
        <v>291</v>
      </c>
      <c r="K11600" s="102" t="s">
        <v>1</v>
      </c>
      <c r="L11600" s="102" t="s">
        <v>290</v>
      </c>
      <c r="M11600" s="102" t="s">
        <v>1074</v>
      </c>
      <c r="N11600" s="102">
        <v>6</v>
      </c>
      <c r="O11600" s="102" t="s">
        <v>1075</v>
      </c>
    </row>
    <row r="11601" spans="1:15" x14ac:dyDescent="0.25">
      <c r="A11601" s="102" t="s">
        <v>19170</v>
      </c>
      <c r="B11601" s="103" t="s">
        <v>8357</v>
      </c>
      <c r="C11601" s="103" t="s">
        <v>1360</v>
      </c>
      <c r="D11601" s="102" t="s">
        <v>2881</v>
      </c>
      <c r="E11601" s="102" t="s">
        <v>275</v>
      </c>
      <c r="F11601" s="102" t="s">
        <v>19175</v>
      </c>
      <c r="G11601" s="102" t="s">
        <v>19176</v>
      </c>
      <c r="H11601" s="102">
        <v>45605</v>
      </c>
      <c r="I11601" s="102" t="s">
        <v>292</v>
      </c>
      <c r="J11601" s="102" t="s">
        <v>291</v>
      </c>
      <c r="K11601" s="102" t="s">
        <v>1</v>
      </c>
      <c r="L11601" s="102" t="s">
        <v>290</v>
      </c>
      <c r="M11601" s="102" t="s">
        <v>1074</v>
      </c>
      <c r="N11601" s="102">
        <v>6</v>
      </c>
      <c r="O11601" s="102" t="s">
        <v>1075</v>
      </c>
    </row>
    <row r="11602" spans="1:15" x14ac:dyDescent="0.25">
      <c r="A11602" s="102" t="s">
        <v>19177</v>
      </c>
      <c r="B11602" s="103" t="s">
        <v>14362</v>
      </c>
      <c r="C11602" s="103" t="s">
        <v>1118</v>
      </c>
      <c r="D11602" s="102" t="s">
        <v>2881</v>
      </c>
      <c r="E11602" s="102" t="s">
        <v>275</v>
      </c>
      <c r="F11602" s="102" t="s">
        <v>19178</v>
      </c>
      <c r="G11602" s="102" t="s">
        <v>19179</v>
      </c>
      <c r="H11602" s="102">
        <v>45605</v>
      </c>
      <c r="I11602" s="102" t="s">
        <v>292</v>
      </c>
      <c r="J11602" s="102" t="s">
        <v>291</v>
      </c>
      <c r="K11602" s="102" t="s">
        <v>1</v>
      </c>
      <c r="L11602" s="102" t="s">
        <v>290</v>
      </c>
      <c r="M11602" s="102" t="s">
        <v>1074</v>
      </c>
      <c r="N11602" s="102">
        <v>6</v>
      </c>
      <c r="O11602" s="102" t="s">
        <v>1075</v>
      </c>
    </row>
    <row r="11603" spans="1:15" x14ac:dyDescent="0.25">
      <c r="A11603" s="102" t="s">
        <v>19180</v>
      </c>
      <c r="B11603" s="103" t="s">
        <v>14568</v>
      </c>
      <c r="C11603" s="103" t="s">
        <v>2526</v>
      </c>
      <c r="D11603" s="102" t="s">
        <v>296</v>
      </c>
      <c r="E11603" s="102" t="s">
        <v>276</v>
      </c>
      <c r="H11603" s="102">
        <v>45605</v>
      </c>
      <c r="I11603" s="102" t="s">
        <v>292</v>
      </c>
      <c r="J11603" s="102" t="s">
        <v>291</v>
      </c>
      <c r="K11603" s="102" t="s">
        <v>1</v>
      </c>
      <c r="L11603" s="102" t="s">
        <v>290</v>
      </c>
      <c r="M11603" s="102" t="s">
        <v>1074</v>
      </c>
      <c r="N11603" s="102">
        <v>6</v>
      </c>
      <c r="O11603" s="102" t="s">
        <v>1075</v>
      </c>
    </row>
    <row r="11604" spans="1:15" x14ac:dyDescent="0.25">
      <c r="A11604" s="102" t="s">
        <v>19181</v>
      </c>
      <c r="B11604" s="103" t="s">
        <v>7307</v>
      </c>
      <c r="C11604" s="103" t="s">
        <v>2526</v>
      </c>
      <c r="D11604" s="102" t="s">
        <v>296</v>
      </c>
      <c r="E11604" s="102" t="s">
        <v>275</v>
      </c>
      <c r="F11604" s="102" t="s">
        <v>19182</v>
      </c>
      <c r="H11604" s="102">
        <v>45605</v>
      </c>
      <c r="I11604" s="102" t="s">
        <v>292</v>
      </c>
      <c r="J11604" s="102" t="s">
        <v>291</v>
      </c>
      <c r="K11604" s="102" t="s">
        <v>1</v>
      </c>
      <c r="L11604" s="102" t="s">
        <v>290</v>
      </c>
      <c r="M11604" s="102" t="s">
        <v>1074</v>
      </c>
      <c r="N11604" s="102">
        <v>6</v>
      </c>
      <c r="O11604" s="102" t="s">
        <v>1075</v>
      </c>
    </row>
    <row r="11605" spans="1:15" x14ac:dyDescent="0.25">
      <c r="A11605" s="102" t="s">
        <v>19183</v>
      </c>
      <c r="B11605" s="103" t="s">
        <v>14231</v>
      </c>
      <c r="C11605" s="103" t="s">
        <v>1082</v>
      </c>
      <c r="D11605" s="102" t="s">
        <v>2881</v>
      </c>
      <c r="E11605" s="102" t="s">
        <v>275</v>
      </c>
      <c r="F11605" s="102" t="s">
        <v>19184</v>
      </c>
      <c r="G11605" s="102" t="s">
        <v>19185</v>
      </c>
      <c r="H11605" s="102">
        <v>45605</v>
      </c>
      <c r="I11605" s="102" t="s">
        <v>292</v>
      </c>
      <c r="J11605" s="102" t="s">
        <v>291</v>
      </c>
      <c r="K11605" s="102" t="s">
        <v>1</v>
      </c>
      <c r="L11605" s="102" t="s">
        <v>290</v>
      </c>
      <c r="M11605" s="102" t="s">
        <v>1082</v>
      </c>
      <c r="N11605" s="102">
        <v>6</v>
      </c>
      <c r="O11605" s="102" t="s">
        <v>1075</v>
      </c>
    </row>
    <row r="11606" spans="1:15" x14ac:dyDescent="0.25">
      <c r="A11606" s="102" t="s">
        <v>19183</v>
      </c>
      <c r="B11606" s="103" t="s">
        <v>14760</v>
      </c>
      <c r="C11606" s="103" t="s">
        <v>1360</v>
      </c>
      <c r="D11606" s="102" t="s">
        <v>2881</v>
      </c>
      <c r="E11606" s="102" t="s">
        <v>275</v>
      </c>
      <c r="F11606" s="102" t="s">
        <v>19186</v>
      </c>
      <c r="G11606" s="102" t="s">
        <v>19187</v>
      </c>
      <c r="H11606" s="102">
        <v>45605</v>
      </c>
      <c r="I11606" s="102" t="s">
        <v>292</v>
      </c>
      <c r="J11606" s="102" t="s">
        <v>291</v>
      </c>
      <c r="K11606" s="102" t="s">
        <v>1</v>
      </c>
      <c r="L11606" s="102" t="s">
        <v>290</v>
      </c>
      <c r="M11606" s="102" t="s">
        <v>1074</v>
      </c>
      <c r="N11606" s="102">
        <v>6</v>
      </c>
      <c r="O11606" s="102" t="s">
        <v>1075</v>
      </c>
    </row>
    <row r="11607" spans="1:15" x14ac:dyDescent="0.25">
      <c r="A11607" s="102" t="s">
        <v>19183</v>
      </c>
      <c r="B11607" s="103" t="s">
        <v>14066</v>
      </c>
      <c r="C11607" s="103" t="s">
        <v>1082</v>
      </c>
      <c r="D11607" s="102" t="s">
        <v>2881</v>
      </c>
      <c r="E11607" s="102" t="s">
        <v>275</v>
      </c>
      <c r="F11607" s="102" t="s">
        <v>19188</v>
      </c>
      <c r="G11607" s="102" t="s">
        <v>19189</v>
      </c>
      <c r="H11607" s="102">
        <v>45605</v>
      </c>
      <c r="I11607" s="102" t="s">
        <v>292</v>
      </c>
      <c r="J11607" s="102" t="s">
        <v>291</v>
      </c>
      <c r="K11607" s="102" t="s">
        <v>1</v>
      </c>
      <c r="L11607" s="102" t="s">
        <v>290</v>
      </c>
      <c r="M11607" s="102" t="s">
        <v>1082</v>
      </c>
      <c r="N11607" s="102">
        <v>6</v>
      </c>
      <c r="O11607" s="102" t="s">
        <v>1075</v>
      </c>
    </row>
    <row r="11608" spans="1:15" x14ac:dyDescent="0.25">
      <c r="A11608" s="102" t="s">
        <v>19190</v>
      </c>
      <c r="B11608" s="103" t="s">
        <v>2649</v>
      </c>
      <c r="C11608" s="103" t="s">
        <v>2655</v>
      </c>
      <c r="D11608" s="102" t="s">
        <v>296</v>
      </c>
      <c r="E11608" s="102" t="s">
        <v>275</v>
      </c>
      <c r="F11608" s="102" t="s">
        <v>19191</v>
      </c>
      <c r="H11608" s="102">
        <v>45605</v>
      </c>
      <c r="I11608" s="102" t="s">
        <v>292</v>
      </c>
      <c r="J11608" s="102" t="s">
        <v>291</v>
      </c>
      <c r="K11608" s="102" t="s">
        <v>1</v>
      </c>
      <c r="L11608" s="102" t="s">
        <v>290</v>
      </c>
      <c r="M11608" s="102" t="s">
        <v>1074</v>
      </c>
      <c r="N11608" s="102">
        <v>6</v>
      </c>
      <c r="O11608" s="102" t="s">
        <v>1075</v>
      </c>
    </row>
    <row r="11609" spans="1:15" x14ac:dyDescent="0.25">
      <c r="A11609" s="102" t="s">
        <v>19192</v>
      </c>
      <c r="B11609" s="103" t="s">
        <v>14362</v>
      </c>
      <c r="C11609" s="103" t="s">
        <v>1118</v>
      </c>
      <c r="D11609" s="102" t="s">
        <v>2881</v>
      </c>
      <c r="E11609" s="102" t="s">
        <v>275</v>
      </c>
      <c r="F11609" s="102" t="s">
        <v>19193</v>
      </c>
      <c r="G11609" s="102" t="s">
        <v>19194</v>
      </c>
      <c r="H11609" s="102">
        <v>45605</v>
      </c>
      <c r="I11609" s="102" t="s">
        <v>292</v>
      </c>
      <c r="J11609" s="102" t="s">
        <v>291</v>
      </c>
      <c r="K11609" s="102" t="s">
        <v>1</v>
      </c>
      <c r="L11609" s="102" t="s">
        <v>290</v>
      </c>
      <c r="M11609" s="102" t="s">
        <v>1074</v>
      </c>
      <c r="N11609" s="102">
        <v>6</v>
      </c>
      <c r="O11609" s="102" t="s">
        <v>1075</v>
      </c>
    </row>
    <row r="11610" spans="1:15" x14ac:dyDescent="0.25">
      <c r="A11610" s="102" t="s">
        <v>19192</v>
      </c>
      <c r="B11610" s="103" t="s">
        <v>8350</v>
      </c>
      <c r="C11610" s="103" t="s">
        <v>1118</v>
      </c>
      <c r="D11610" s="102" t="s">
        <v>2881</v>
      </c>
      <c r="E11610" s="102" t="s">
        <v>275</v>
      </c>
      <c r="F11610" s="102" t="s">
        <v>19195</v>
      </c>
      <c r="G11610" s="102" t="s">
        <v>19196</v>
      </c>
      <c r="H11610" s="102">
        <v>45605</v>
      </c>
      <c r="I11610" s="102" t="s">
        <v>292</v>
      </c>
      <c r="J11610" s="102" t="s">
        <v>291</v>
      </c>
      <c r="K11610" s="102" t="s">
        <v>1</v>
      </c>
      <c r="L11610" s="102" t="s">
        <v>290</v>
      </c>
      <c r="M11610" s="102" t="s">
        <v>1074</v>
      </c>
      <c r="N11610" s="102">
        <v>6</v>
      </c>
      <c r="O11610" s="102" t="s">
        <v>1075</v>
      </c>
    </row>
    <row r="11611" spans="1:15" x14ac:dyDescent="0.25">
      <c r="A11611" s="102" t="s">
        <v>3516</v>
      </c>
      <c r="B11611" s="103" t="s">
        <v>5261</v>
      </c>
      <c r="C11611" s="103" t="s">
        <v>1118</v>
      </c>
      <c r="D11611" s="102" t="s">
        <v>2881</v>
      </c>
      <c r="E11611" s="102" t="s">
        <v>275</v>
      </c>
      <c r="F11611" s="102" t="s">
        <v>19197</v>
      </c>
      <c r="G11611" s="102" t="s">
        <v>19198</v>
      </c>
      <c r="H11611" s="102">
        <v>45605</v>
      </c>
      <c r="I11611" s="102" t="s">
        <v>292</v>
      </c>
      <c r="J11611" s="102" t="s">
        <v>291</v>
      </c>
      <c r="K11611" s="102" t="s">
        <v>1</v>
      </c>
      <c r="L11611" s="102" t="s">
        <v>290</v>
      </c>
      <c r="M11611" s="102" t="s">
        <v>1074</v>
      </c>
      <c r="N11611" s="102">
        <v>6</v>
      </c>
      <c r="O11611" s="102" t="s">
        <v>1075</v>
      </c>
    </row>
    <row r="11612" spans="1:15" x14ac:dyDescent="0.25">
      <c r="A11612" s="102" t="s">
        <v>2546</v>
      </c>
      <c r="B11612" s="103" t="s">
        <v>14093</v>
      </c>
      <c r="C11612" s="103" t="s">
        <v>1360</v>
      </c>
      <c r="D11612" s="102" t="s">
        <v>2881</v>
      </c>
      <c r="E11612" s="102" t="s">
        <v>275</v>
      </c>
      <c r="F11612" s="102" t="s">
        <v>19199</v>
      </c>
      <c r="G11612" s="102" t="s">
        <v>19200</v>
      </c>
      <c r="H11612" s="102">
        <v>45605</v>
      </c>
      <c r="I11612" s="102" t="s">
        <v>292</v>
      </c>
      <c r="J11612" s="102" t="s">
        <v>291</v>
      </c>
      <c r="K11612" s="102" t="s">
        <v>1</v>
      </c>
      <c r="L11612" s="102" t="s">
        <v>290</v>
      </c>
      <c r="M11612" s="102" t="s">
        <v>1074</v>
      </c>
      <c r="N11612" s="102">
        <v>6</v>
      </c>
      <c r="O11612" s="102" t="s">
        <v>1075</v>
      </c>
    </row>
    <row r="11613" spans="1:15" x14ac:dyDescent="0.25">
      <c r="A11613" s="102" t="s">
        <v>19201</v>
      </c>
      <c r="B11613" s="103" t="s">
        <v>19202</v>
      </c>
      <c r="C11613" s="103" t="s">
        <v>1360</v>
      </c>
      <c r="D11613" s="102" t="s">
        <v>2881</v>
      </c>
      <c r="E11613" s="102" t="s">
        <v>275</v>
      </c>
      <c r="F11613" s="102" t="s">
        <v>19203</v>
      </c>
      <c r="G11613" s="102" t="s">
        <v>19204</v>
      </c>
      <c r="H11613" s="102">
        <v>45605</v>
      </c>
      <c r="I11613" s="102" t="s">
        <v>292</v>
      </c>
      <c r="J11613" s="102" t="s">
        <v>291</v>
      </c>
      <c r="K11613" s="102" t="s">
        <v>1</v>
      </c>
      <c r="L11613" s="102" t="s">
        <v>290</v>
      </c>
      <c r="M11613" s="102" t="s">
        <v>1074</v>
      </c>
      <c r="N11613" s="102">
        <v>6</v>
      </c>
      <c r="O11613" s="102" t="s">
        <v>1075</v>
      </c>
    </row>
    <row r="11614" spans="1:15" x14ac:dyDescent="0.25">
      <c r="A11614" s="102" t="s">
        <v>19201</v>
      </c>
      <c r="B11614" s="103" t="s">
        <v>16217</v>
      </c>
      <c r="C11614" s="103" t="s">
        <v>1082</v>
      </c>
      <c r="D11614" s="102" t="s">
        <v>2881</v>
      </c>
      <c r="E11614" s="102" t="s">
        <v>275</v>
      </c>
      <c r="F11614" s="102" t="s">
        <v>19205</v>
      </c>
      <c r="G11614" s="102" t="s">
        <v>19206</v>
      </c>
      <c r="H11614" s="102">
        <v>45605</v>
      </c>
      <c r="I11614" s="102" t="s">
        <v>292</v>
      </c>
      <c r="J11614" s="102" t="s">
        <v>291</v>
      </c>
      <c r="K11614" s="102" t="s">
        <v>1</v>
      </c>
      <c r="L11614" s="102" t="s">
        <v>290</v>
      </c>
      <c r="M11614" s="102" t="s">
        <v>1082</v>
      </c>
      <c r="N11614" s="102">
        <v>6</v>
      </c>
      <c r="O11614" s="102" t="s">
        <v>1075</v>
      </c>
    </row>
    <row r="11615" spans="1:15" x14ac:dyDescent="0.25">
      <c r="A11615" s="102" t="s">
        <v>19207</v>
      </c>
      <c r="B11615" s="103" t="s">
        <v>19208</v>
      </c>
      <c r="C11615" s="103" t="s">
        <v>1082</v>
      </c>
      <c r="D11615" s="102" t="s">
        <v>2881</v>
      </c>
      <c r="E11615" s="102" t="s">
        <v>275</v>
      </c>
      <c r="F11615" s="102" t="s">
        <v>19209</v>
      </c>
      <c r="G11615" s="102" t="s">
        <v>19210</v>
      </c>
      <c r="H11615" s="102">
        <v>45605</v>
      </c>
      <c r="I11615" s="102" t="s">
        <v>292</v>
      </c>
      <c r="J11615" s="102" t="s">
        <v>291</v>
      </c>
      <c r="K11615" s="102" t="s">
        <v>1</v>
      </c>
      <c r="L11615" s="102" t="s">
        <v>290</v>
      </c>
      <c r="M11615" s="102" t="s">
        <v>1082</v>
      </c>
      <c r="N11615" s="102">
        <v>6</v>
      </c>
      <c r="O11615" s="102" t="s">
        <v>1075</v>
      </c>
    </row>
    <row r="11616" spans="1:15" x14ac:dyDescent="0.25">
      <c r="A11616" s="102" t="s">
        <v>19211</v>
      </c>
      <c r="B11616" s="103" t="s">
        <v>3135</v>
      </c>
      <c r="C11616" s="103" t="s">
        <v>1082</v>
      </c>
      <c r="D11616" s="102" t="s">
        <v>2881</v>
      </c>
      <c r="E11616" s="102" t="s">
        <v>275</v>
      </c>
      <c r="F11616" s="102" t="s">
        <v>19212</v>
      </c>
      <c r="G11616" s="102" t="s">
        <v>19213</v>
      </c>
      <c r="H11616" s="102">
        <v>45605</v>
      </c>
      <c r="I11616" s="102" t="s">
        <v>292</v>
      </c>
      <c r="J11616" s="102" t="s">
        <v>291</v>
      </c>
      <c r="K11616" s="102" t="s">
        <v>1</v>
      </c>
      <c r="L11616" s="102" t="s">
        <v>290</v>
      </c>
      <c r="M11616" s="102" t="s">
        <v>1082</v>
      </c>
      <c r="N11616" s="102">
        <v>6</v>
      </c>
      <c r="O11616" s="102" t="s">
        <v>1075</v>
      </c>
    </row>
    <row r="11617" spans="1:15" x14ac:dyDescent="0.25">
      <c r="A11617" s="102" t="s">
        <v>19211</v>
      </c>
      <c r="B11617" s="103" t="s">
        <v>19214</v>
      </c>
      <c r="C11617" s="103" t="s">
        <v>1360</v>
      </c>
      <c r="D11617" s="102" t="s">
        <v>2881</v>
      </c>
      <c r="E11617" s="102" t="s">
        <v>275</v>
      </c>
      <c r="F11617" s="102" t="s">
        <v>19215</v>
      </c>
      <c r="G11617" s="102" t="s">
        <v>19216</v>
      </c>
      <c r="H11617" s="102">
        <v>45605</v>
      </c>
      <c r="I11617" s="102" t="s">
        <v>292</v>
      </c>
      <c r="J11617" s="102" t="s">
        <v>291</v>
      </c>
      <c r="K11617" s="102" t="s">
        <v>1</v>
      </c>
      <c r="L11617" s="102" t="s">
        <v>290</v>
      </c>
      <c r="M11617" s="102" t="s">
        <v>1074</v>
      </c>
      <c r="N11617" s="102">
        <v>6</v>
      </c>
      <c r="O11617" s="102" t="s">
        <v>1075</v>
      </c>
    </row>
    <row r="11618" spans="1:15" x14ac:dyDescent="0.25">
      <c r="A11618" s="102" t="s">
        <v>19211</v>
      </c>
      <c r="B11618" s="103" t="s">
        <v>14234</v>
      </c>
      <c r="C11618" s="103" t="s">
        <v>1082</v>
      </c>
      <c r="D11618" s="102" t="s">
        <v>2881</v>
      </c>
      <c r="E11618" s="102" t="s">
        <v>275</v>
      </c>
      <c r="F11618" s="102" t="s">
        <v>19217</v>
      </c>
      <c r="G11618" s="102" t="s">
        <v>19218</v>
      </c>
      <c r="H11618" s="102">
        <v>45605</v>
      </c>
      <c r="I11618" s="102" t="s">
        <v>292</v>
      </c>
      <c r="J11618" s="102" t="s">
        <v>291</v>
      </c>
      <c r="K11618" s="102" t="s">
        <v>1</v>
      </c>
      <c r="L11618" s="102" t="s">
        <v>290</v>
      </c>
      <c r="M11618" s="102" t="s">
        <v>1082</v>
      </c>
      <c r="N11618" s="102">
        <v>6</v>
      </c>
      <c r="O11618" s="102" t="s">
        <v>1075</v>
      </c>
    </row>
    <row r="11619" spans="1:15" x14ac:dyDescent="0.25">
      <c r="A11619" s="102" t="s">
        <v>19219</v>
      </c>
      <c r="B11619" s="103" t="s">
        <v>5122</v>
      </c>
      <c r="C11619" s="103" t="s">
        <v>2526</v>
      </c>
      <c r="D11619" s="102" t="s">
        <v>296</v>
      </c>
      <c r="E11619" s="102" t="s">
        <v>275</v>
      </c>
      <c r="F11619" s="102" t="s">
        <v>19220</v>
      </c>
      <c r="H11619" s="102">
        <v>45605</v>
      </c>
      <c r="I11619" s="102" t="s">
        <v>292</v>
      </c>
      <c r="J11619" s="102" t="s">
        <v>291</v>
      </c>
      <c r="K11619" s="102" t="s">
        <v>1</v>
      </c>
      <c r="L11619" s="102" t="s">
        <v>290</v>
      </c>
      <c r="M11619" s="102" t="s">
        <v>1074</v>
      </c>
      <c r="N11619" s="102">
        <v>6</v>
      </c>
      <c r="O11619" s="102" t="s">
        <v>1075</v>
      </c>
    </row>
    <row r="11620" spans="1:15" x14ac:dyDescent="0.25">
      <c r="A11620" s="102" t="s">
        <v>19221</v>
      </c>
      <c r="B11620" s="103" t="s">
        <v>5075</v>
      </c>
      <c r="C11620" s="103" t="s">
        <v>2526</v>
      </c>
      <c r="D11620" s="102" t="s">
        <v>296</v>
      </c>
      <c r="E11620" s="102" t="s">
        <v>275</v>
      </c>
      <c r="F11620" s="102" t="s">
        <v>19222</v>
      </c>
      <c r="H11620" s="102">
        <v>45605</v>
      </c>
      <c r="I11620" s="102" t="s">
        <v>292</v>
      </c>
      <c r="J11620" s="102" t="s">
        <v>291</v>
      </c>
      <c r="K11620" s="102" t="s">
        <v>1</v>
      </c>
      <c r="L11620" s="102" t="s">
        <v>290</v>
      </c>
      <c r="M11620" s="102" t="s">
        <v>1074</v>
      </c>
      <c r="N11620" s="102">
        <v>6</v>
      </c>
      <c r="O11620" s="102" t="s">
        <v>1075</v>
      </c>
    </row>
    <row r="11621" spans="1:15" x14ac:dyDescent="0.25">
      <c r="A11621" s="102" t="s">
        <v>19223</v>
      </c>
      <c r="B11621" s="103" t="s">
        <v>19224</v>
      </c>
      <c r="C11621" s="103" t="s">
        <v>2526</v>
      </c>
      <c r="D11621" s="102" t="s">
        <v>296</v>
      </c>
      <c r="E11621" s="102" t="s">
        <v>275</v>
      </c>
      <c r="F11621" s="102" t="s">
        <v>19225</v>
      </c>
      <c r="H11621" s="102">
        <v>45605</v>
      </c>
      <c r="I11621" s="102" t="s">
        <v>292</v>
      </c>
      <c r="J11621" s="102" t="s">
        <v>291</v>
      </c>
      <c r="K11621" s="102" t="s">
        <v>1</v>
      </c>
      <c r="L11621" s="102" t="s">
        <v>290</v>
      </c>
      <c r="M11621" s="102" t="s">
        <v>1074</v>
      </c>
      <c r="N11621" s="102">
        <v>6</v>
      </c>
      <c r="O11621" s="102" t="s">
        <v>1075</v>
      </c>
    </row>
    <row r="11622" spans="1:15" x14ac:dyDescent="0.25">
      <c r="A11622" s="102" t="s">
        <v>16502</v>
      </c>
      <c r="B11622" s="103" t="s">
        <v>19226</v>
      </c>
      <c r="C11622" s="103" t="s">
        <v>1118</v>
      </c>
      <c r="D11622" s="102" t="s">
        <v>2881</v>
      </c>
      <c r="E11622" s="102" t="s">
        <v>275</v>
      </c>
      <c r="F11622" s="102" t="s">
        <v>19227</v>
      </c>
      <c r="G11622" s="102" t="s">
        <v>19228</v>
      </c>
      <c r="H11622" s="102">
        <v>45605</v>
      </c>
      <c r="I11622" s="102" t="s">
        <v>292</v>
      </c>
      <c r="J11622" s="102" t="s">
        <v>291</v>
      </c>
      <c r="K11622" s="102" t="s">
        <v>1</v>
      </c>
      <c r="L11622" s="102" t="s">
        <v>290</v>
      </c>
      <c r="M11622" s="102" t="s">
        <v>1074</v>
      </c>
      <c r="N11622" s="102">
        <v>6</v>
      </c>
      <c r="O11622" s="102" t="s">
        <v>1075</v>
      </c>
    </row>
    <row r="11623" spans="1:15" x14ac:dyDescent="0.25">
      <c r="A11623" s="102" t="s">
        <v>19229</v>
      </c>
      <c r="B11623" s="103" t="s">
        <v>14607</v>
      </c>
      <c r="C11623" s="103" t="s">
        <v>1360</v>
      </c>
      <c r="D11623" s="102" t="s">
        <v>2881</v>
      </c>
      <c r="E11623" s="102" t="s">
        <v>275</v>
      </c>
      <c r="F11623" s="102" t="s">
        <v>19230</v>
      </c>
      <c r="G11623" s="102" t="s">
        <v>19231</v>
      </c>
      <c r="H11623" s="102">
        <v>45605</v>
      </c>
      <c r="I11623" s="102" t="s">
        <v>292</v>
      </c>
      <c r="J11623" s="102" t="s">
        <v>291</v>
      </c>
      <c r="K11623" s="102" t="s">
        <v>1</v>
      </c>
      <c r="L11623" s="102" t="s">
        <v>290</v>
      </c>
      <c r="M11623" s="102" t="s">
        <v>1074</v>
      </c>
      <c r="N11623" s="102">
        <v>6</v>
      </c>
      <c r="O11623" s="102" t="s">
        <v>1075</v>
      </c>
    </row>
    <row r="11624" spans="1:15" x14ac:dyDescent="0.25">
      <c r="A11624" s="102" t="s">
        <v>10319</v>
      </c>
      <c r="B11624" s="103" t="s">
        <v>14093</v>
      </c>
      <c r="C11624" s="103" t="s">
        <v>1360</v>
      </c>
      <c r="D11624" s="102" t="s">
        <v>2881</v>
      </c>
      <c r="E11624" s="102" t="s">
        <v>275</v>
      </c>
      <c r="F11624" s="102" t="s">
        <v>19232</v>
      </c>
      <c r="G11624" s="102" t="s">
        <v>19233</v>
      </c>
      <c r="H11624" s="102">
        <v>45605</v>
      </c>
      <c r="I11624" s="102" t="s">
        <v>292</v>
      </c>
      <c r="J11624" s="102" t="s">
        <v>291</v>
      </c>
      <c r="K11624" s="102" t="s">
        <v>1</v>
      </c>
      <c r="L11624" s="102" t="s">
        <v>290</v>
      </c>
      <c r="M11624" s="102" t="s">
        <v>1074</v>
      </c>
      <c r="N11624" s="102">
        <v>6</v>
      </c>
      <c r="O11624" s="102" t="s">
        <v>1075</v>
      </c>
    </row>
    <row r="11625" spans="1:15" x14ac:dyDescent="0.25">
      <c r="A11625" s="102" t="s">
        <v>19234</v>
      </c>
      <c r="B11625" s="103" t="s">
        <v>8310</v>
      </c>
      <c r="C11625" s="103" t="s">
        <v>1118</v>
      </c>
      <c r="D11625" s="102" t="s">
        <v>2881</v>
      </c>
      <c r="E11625" s="102" t="s">
        <v>275</v>
      </c>
      <c r="F11625" s="102" t="s">
        <v>19235</v>
      </c>
      <c r="G11625" s="102" t="s">
        <v>19236</v>
      </c>
      <c r="H11625" s="102">
        <v>45605</v>
      </c>
      <c r="I11625" s="102" t="s">
        <v>292</v>
      </c>
      <c r="J11625" s="102" t="s">
        <v>291</v>
      </c>
      <c r="K11625" s="102" t="s">
        <v>1</v>
      </c>
      <c r="L11625" s="102" t="s">
        <v>290</v>
      </c>
      <c r="M11625" s="102" t="s">
        <v>1074</v>
      </c>
      <c r="N11625" s="102">
        <v>6</v>
      </c>
      <c r="O11625" s="102" t="s">
        <v>1075</v>
      </c>
    </row>
    <row r="11626" spans="1:15" x14ac:dyDescent="0.25">
      <c r="A11626" s="102" t="s">
        <v>19237</v>
      </c>
      <c r="B11626" s="103" t="s">
        <v>14231</v>
      </c>
      <c r="C11626" s="103" t="s">
        <v>1118</v>
      </c>
      <c r="D11626" s="102" t="s">
        <v>2881</v>
      </c>
      <c r="E11626" s="102" t="s">
        <v>275</v>
      </c>
      <c r="F11626" s="102" t="s">
        <v>19238</v>
      </c>
      <c r="G11626" s="102" t="s">
        <v>19239</v>
      </c>
      <c r="H11626" s="102">
        <v>45605</v>
      </c>
      <c r="I11626" s="102" t="s">
        <v>292</v>
      </c>
      <c r="J11626" s="102" t="s">
        <v>291</v>
      </c>
      <c r="K11626" s="102" t="s">
        <v>1</v>
      </c>
      <c r="L11626" s="102" t="s">
        <v>290</v>
      </c>
      <c r="M11626" s="102" t="s">
        <v>1074</v>
      </c>
      <c r="N11626" s="102">
        <v>6</v>
      </c>
      <c r="O11626" s="102" t="s">
        <v>1075</v>
      </c>
    </row>
    <row r="11627" spans="1:15" x14ac:dyDescent="0.25">
      <c r="A11627" s="102" t="s">
        <v>19237</v>
      </c>
      <c r="B11627" s="103" t="s">
        <v>19240</v>
      </c>
      <c r="C11627" s="103" t="s">
        <v>1360</v>
      </c>
      <c r="D11627" s="102" t="s">
        <v>2881</v>
      </c>
      <c r="E11627" s="102" t="s">
        <v>275</v>
      </c>
      <c r="F11627" s="102" t="s">
        <v>19241</v>
      </c>
      <c r="G11627" s="102" t="s">
        <v>19242</v>
      </c>
      <c r="H11627" s="102">
        <v>45605</v>
      </c>
      <c r="I11627" s="102" t="s">
        <v>292</v>
      </c>
      <c r="J11627" s="102" t="s">
        <v>291</v>
      </c>
      <c r="K11627" s="102" t="s">
        <v>1</v>
      </c>
      <c r="L11627" s="102" t="s">
        <v>290</v>
      </c>
      <c r="M11627" s="102" t="s">
        <v>1074</v>
      </c>
      <c r="N11627" s="102">
        <v>6</v>
      </c>
      <c r="O11627" s="102" t="s">
        <v>1075</v>
      </c>
    </row>
    <row r="11628" spans="1:15" x14ac:dyDescent="0.25">
      <c r="A11628" s="102" t="s">
        <v>19243</v>
      </c>
      <c r="B11628" s="103" t="s">
        <v>14091</v>
      </c>
      <c r="C11628" s="103" t="s">
        <v>1118</v>
      </c>
      <c r="D11628" s="102" t="s">
        <v>2881</v>
      </c>
      <c r="E11628" s="102" t="s">
        <v>275</v>
      </c>
      <c r="F11628" s="102" t="s">
        <v>19244</v>
      </c>
      <c r="G11628" s="102" t="s">
        <v>19245</v>
      </c>
      <c r="H11628" s="102">
        <v>45605</v>
      </c>
      <c r="I11628" s="102" t="s">
        <v>292</v>
      </c>
      <c r="J11628" s="102" t="s">
        <v>291</v>
      </c>
      <c r="K11628" s="102" t="s">
        <v>1</v>
      </c>
      <c r="L11628" s="102" t="s">
        <v>290</v>
      </c>
      <c r="M11628" s="102" t="s">
        <v>1074</v>
      </c>
      <c r="N11628" s="102">
        <v>6</v>
      </c>
      <c r="O11628" s="102" t="s">
        <v>1075</v>
      </c>
    </row>
    <row r="11629" spans="1:15" x14ac:dyDescent="0.25">
      <c r="A11629" s="102" t="s">
        <v>19246</v>
      </c>
      <c r="B11629" s="103" t="s">
        <v>4960</v>
      </c>
      <c r="C11629" s="103" t="s">
        <v>2526</v>
      </c>
      <c r="D11629" s="102" t="s">
        <v>296</v>
      </c>
      <c r="E11629" s="102" t="s">
        <v>275</v>
      </c>
      <c r="F11629" s="102" t="s">
        <v>19247</v>
      </c>
      <c r="H11629" s="102">
        <v>45605</v>
      </c>
      <c r="I11629" s="102" t="s">
        <v>292</v>
      </c>
      <c r="J11629" s="102" t="s">
        <v>291</v>
      </c>
      <c r="K11629" s="102" t="s">
        <v>1</v>
      </c>
      <c r="L11629" s="102" t="s">
        <v>290</v>
      </c>
      <c r="M11629" s="102" t="s">
        <v>1074</v>
      </c>
      <c r="N11629" s="102">
        <v>6</v>
      </c>
      <c r="O11629" s="102" t="s">
        <v>1075</v>
      </c>
    </row>
    <row r="11630" spans="1:15" x14ac:dyDescent="0.25">
      <c r="A11630" s="102" t="s">
        <v>19248</v>
      </c>
      <c r="B11630" s="103" t="s">
        <v>19249</v>
      </c>
      <c r="C11630" s="103" t="s">
        <v>1118</v>
      </c>
      <c r="D11630" s="102" t="s">
        <v>2881</v>
      </c>
      <c r="E11630" s="102" t="s">
        <v>275</v>
      </c>
      <c r="F11630" s="102" t="s">
        <v>19250</v>
      </c>
      <c r="G11630" s="102" t="s">
        <v>19251</v>
      </c>
      <c r="H11630" s="102">
        <v>45605</v>
      </c>
      <c r="I11630" s="102" t="s">
        <v>292</v>
      </c>
      <c r="J11630" s="102" t="s">
        <v>291</v>
      </c>
      <c r="K11630" s="102" t="s">
        <v>1</v>
      </c>
      <c r="L11630" s="102" t="s">
        <v>290</v>
      </c>
      <c r="M11630" s="102" t="s">
        <v>1074</v>
      </c>
      <c r="N11630" s="102">
        <v>6</v>
      </c>
      <c r="O11630" s="102" t="s">
        <v>1075</v>
      </c>
    </row>
    <row r="11631" spans="1:15" x14ac:dyDescent="0.25">
      <c r="A11631" s="102" t="s">
        <v>19252</v>
      </c>
      <c r="B11631" s="103" t="s">
        <v>14637</v>
      </c>
      <c r="C11631" s="103" t="s">
        <v>1360</v>
      </c>
      <c r="D11631" s="102" t="s">
        <v>2881</v>
      </c>
      <c r="E11631" s="102" t="s">
        <v>275</v>
      </c>
      <c r="F11631" s="102" t="s">
        <v>19253</v>
      </c>
      <c r="G11631" s="102" t="s">
        <v>19254</v>
      </c>
      <c r="H11631" s="102">
        <v>45605</v>
      </c>
      <c r="I11631" s="102" t="s">
        <v>292</v>
      </c>
      <c r="J11631" s="102" t="s">
        <v>291</v>
      </c>
      <c r="K11631" s="102" t="s">
        <v>1</v>
      </c>
      <c r="L11631" s="102" t="s">
        <v>290</v>
      </c>
      <c r="M11631" s="102" t="s">
        <v>1074</v>
      </c>
      <c r="N11631" s="102">
        <v>6</v>
      </c>
      <c r="O11631" s="102" t="s">
        <v>1075</v>
      </c>
    </row>
    <row r="11632" spans="1:15" x14ac:dyDescent="0.25">
      <c r="A11632" s="102" t="s">
        <v>19252</v>
      </c>
      <c r="B11632" s="103" t="s">
        <v>5587</v>
      </c>
      <c r="C11632" s="103" t="s">
        <v>1360</v>
      </c>
      <c r="D11632" s="102" t="s">
        <v>2881</v>
      </c>
      <c r="E11632" s="102" t="s">
        <v>275</v>
      </c>
      <c r="F11632" s="102" t="s">
        <v>19255</v>
      </c>
      <c r="G11632" s="102" t="s">
        <v>19256</v>
      </c>
      <c r="H11632" s="102">
        <v>45605</v>
      </c>
      <c r="I11632" s="102" t="s">
        <v>292</v>
      </c>
      <c r="J11632" s="102" t="s">
        <v>291</v>
      </c>
      <c r="K11632" s="102" t="s">
        <v>1</v>
      </c>
      <c r="L11632" s="102" t="s">
        <v>290</v>
      </c>
      <c r="M11632" s="102" t="s">
        <v>1074</v>
      </c>
      <c r="N11632" s="102">
        <v>6</v>
      </c>
      <c r="O11632" s="102" t="s">
        <v>1075</v>
      </c>
    </row>
    <row r="11633" spans="1:15" x14ac:dyDescent="0.25">
      <c r="A11633" s="102" t="s">
        <v>19252</v>
      </c>
      <c r="B11633" s="103" t="s">
        <v>3183</v>
      </c>
      <c r="C11633" s="103" t="s">
        <v>1360</v>
      </c>
      <c r="D11633" s="102" t="s">
        <v>2881</v>
      </c>
      <c r="E11633" s="102" t="s">
        <v>275</v>
      </c>
      <c r="F11633" s="102" t="s">
        <v>19257</v>
      </c>
      <c r="G11633" s="102" t="s">
        <v>19258</v>
      </c>
      <c r="H11633" s="102">
        <v>45605</v>
      </c>
      <c r="I11633" s="102" t="s">
        <v>292</v>
      </c>
      <c r="J11633" s="102" t="s">
        <v>291</v>
      </c>
      <c r="K11633" s="102" t="s">
        <v>1</v>
      </c>
      <c r="L11633" s="102" t="s">
        <v>290</v>
      </c>
      <c r="M11633" s="102" t="s">
        <v>1074</v>
      </c>
      <c r="N11633" s="102">
        <v>6</v>
      </c>
      <c r="O11633" s="102" t="s">
        <v>1075</v>
      </c>
    </row>
    <row r="11634" spans="1:15" x14ac:dyDescent="0.25">
      <c r="A11634" s="102" t="s">
        <v>2580</v>
      </c>
      <c r="B11634" s="103" t="s">
        <v>19259</v>
      </c>
      <c r="C11634" s="103" t="s">
        <v>1082</v>
      </c>
      <c r="D11634" s="102" t="s">
        <v>2881</v>
      </c>
      <c r="E11634" s="102" t="s">
        <v>275</v>
      </c>
      <c r="F11634" s="102" t="s">
        <v>19260</v>
      </c>
      <c r="G11634" s="102" t="s">
        <v>19261</v>
      </c>
      <c r="H11634" s="102">
        <v>45605</v>
      </c>
      <c r="I11634" s="102" t="s">
        <v>292</v>
      </c>
      <c r="J11634" s="102" t="s">
        <v>291</v>
      </c>
      <c r="K11634" s="102" t="s">
        <v>1</v>
      </c>
      <c r="L11634" s="102" t="s">
        <v>290</v>
      </c>
      <c r="M11634" s="102" t="s">
        <v>1082</v>
      </c>
      <c r="N11634" s="102">
        <v>6</v>
      </c>
      <c r="O11634" s="102" t="s">
        <v>1075</v>
      </c>
    </row>
    <row r="11635" spans="1:15" x14ac:dyDescent="0.25">
      <c r="A11635" s="102" t="s">
        <v>13058</v>
      </c>
      <c r="B11635" s="103" t="s">
        <v>14153</v>
      </c>
      <c r="C11635" s="103" t="s">
        <v>1360</v>
      </c>
      <c r="D11635" s="102" t="s">
        <v>2881</v>
      </c>
      <c r="E11635" s="102" t="s">
        <v>275</v>
      </c>
      <c r="F11635" s="102" t="s">
        <v>19262</v>
      </c>
      <c r="G11635" s="102" t="s">
        <v>19263</v>
      </c>
      <c r="H11635" s="102">
        <v>45605</v>
      </c>
      <c r="I11635" s="102" t="s">
        <v>292</v>
      </c>
      <c r="J11635" s="102" t="s">
        <v>291</v>
      </c>
      <c r="K11635" s="102" t="s">
        <v>1</v>
      </c>
      <c r="L11635" s="102" t="s">
        <v>290</v>
      </c>
      <c r="M11635" s="102" t="s">
        <v>1074</v>
      </c>
      <c r="N11635" s="102">
        <v>6</v>
      </c>
      <c r="O11635" s="102" t="s">
        <v>1075</v>
      </c>
    </row>
    <row r="11636" spans="1:15" x14ac:dyDescent="0.25">
      <c r="A11636" s="102" t="s">
        <v>19264</v>
      </c>
      <c r="B11636" s="103" t="s">
        <v>19265</v>
      </c>
      <c r="C11636" s="103" t="s">
        <v>1360</v>
      </c>
      <c r="D11636" s="102" t="s">
        <v>2881</v>
      </c>
      <c r="E11636" s="102" t="s">
        <v>275</v>
      </c>
      <c r="F11636" s="102" t="s">
        <v>19266</v>
      </c>
      <c r="G11636" s="102" t="s">
        <v>19267</v>
      </c>
      <c r="H11636" s="102">
        <v>45605</v>
      </c>
      <c r="I11636" s="102" t="s">
        <v>292</v>
      </c>
      <c r="J11636" s="102" t="s">
        <v>291</v>
      </c>
      <c r="K11636" s="102" t="s">
        <v>1</v>
      </c>
      <c r="L11636" s="102" t="s">
        <v>290</v>
      </c>
      <c r="M11636" s="102" t="s">
        <v>1074</v>
      </c>
      <c r="N11636" s="102">
        <v>6</v>
      </c>
      <c r="O11636" s="102" t="s">
        <v>1075</v>
      </c>
    </row>
    <row r="11637" spans="1:15" x14ac:dyDescent="0.25">
      <c r="A11637" s="102" t="s">
        <v>1499</v>
      </c>
      <c r="B11637" s="103" t="s">
        <v>3183</v>
      </c>
      <c r="C11637" s="103" t="s">
        <v>1360</v>
      </c>
      <c r="D11637" s="102" t="s">
        <v>2881</v>
      </c>
      <c r="E11637" s="102" t="s">
        <v>275</v>
      </c>
      <c r="F11637" s="102" t="s">
        <v>19268</v>
      </c>
      <c r="G11637" s="102" t="s">
        <v>19269</v>
      </c>
      <c r="H11637" s="102">
        <v>45605</v>
      </c>
      <c r="I11637" s="102" t="s">
        <v>292</v>
      </c>
      <c r="J11637" s="102" t="s">
        <v>291</v>
      </c>
      <c r="K11637" s="102" t="s">
        <v>1</v>
      </c>
      <c r="L11637" s="102" t="s">
        <v>290</v>
      </c>
      <c r="M11637" s="102" t="s">
        <v>1074</v>
      </c>
      <c r="N11637" s="102">
        <v>6</v>
      </c>
      <c r="O11637" s="102" t="s">
        <v>1075</v>
      </c>
    </row>
    <row r="11638" spans="1:15" x14ac:dyDescent="0.25">
      <c r="A11638" s="102" t="s">
        <v>19270</v>
      </c>
      <c r="B11638" s="103" t="s">
        <v>1700</v>
      </c>
      <c r="C11638" s="103" t="s">
        <v>2650</v>
      </c>
      <c r="D11638" s="102" t="s">
        <v>296</v>
      </c>
      <c r="E11638" s="102" t="s">
        <v>275</v>
      </c>
      <c r="F11638" s="102" t="s">
        <v>19271</v>
      </c>
      <c r="G11638" s="102">
        <v>41862</v>
      </c>
      <c r="H11638" s="102">
        <v>45605</v>
      </c>
      <c r="I11638" s="102" t="s">
        <v>292</v>
      </c>
      <c r="J11638" s="102" t="s">
        <v>291</v>
      </c>
      <c r="K11638" s="102" t="s">
        <v>1</v>
      </c>
      <c r="L11638" s="102" t="s">
        <v>290</v>
      </c>
      <c r="M11638" s="102" t="s">
        <v>1082</v>
      </c>
      <c r="N11638" s="102">
        <v>6</v>
      </c>
      <c r="O11638" s="102" t="s">
        <v>1075</v>
      </c>
    </row>
    <row r="11639" spans="1:15" x14ac:dyDescent="0.25">
      <c r="A11639" s="102" t="s">
        <v>19270</v>
      </c>
      <c r="B11639" s="103" t="s">
        <v>4819</v>
      </c>
      <c r="C11639" s="103" t="s">
        <v>2655</v>
      </c>
      <c r="D11639" s="102" t="s">
        <v>296</v>
      </c>
      <c r="E11639" s="102" t="s">
        <v>275</v>
      </c>
      <c r="F11639" s="102" t="s">
        <v>19272</v>
      </c>
      <c r="H11639" s="102">
        <v>45605</v>
      </c>
      <c r="I11639" s="102" t="s">
        <v>292</v>
      </c>
      <c r="J11639" s="102" t="s">
        <v>291</v>
      </c>
      <c r="K11639" s="102" t="s">
        <v>1</v>
      </c>
      <c r="L11639" s="102" t="s">
        <v>290</v>
      </c>
      <c r="M11639" s="102" t="s">
        <v>1074</v>
      </c>
      <c r="N11639" s="102">
        <v>6</v>
      </c>
      <c r="O11639" s="102" t="s">
        <v>1075</v>
      </c>
    </row>
    <row r="11640" spans="1:15" x14ac:dyDescent="0.25">
      <c r="A11640" s="102" t="s">
        <v>19273</v>
      </c>
      <c r="B11640" s="103" t="s">
        <v>13537</v>
      </c>
      <c r="C11640" s="103" t="s">
        <v>2650</v>
      </c>
      <c r="D11640" s="102" t="s">
        <v>296</v>
      </c>
      <c r="E11640" s="102" t="s">
        <v>275</v>
      </c>
      <c r="F11640" s="102" t="s">
        <v>19274</v>
      </c>
      <c r="G11640" s="102">
        <v>43999</v>
      </c>
      <c r="H11640" s="102">
        <v>45605</v>
      </c>
      <c r="I11640" s="102" t="s">
        <v>292</v>
      </c>
      <c r="J11640" s="102" t="s">
        <v>291</v>
      </c>
      <c r="K11640" s="102" t="s">
        <v>1</v>
      </c>
      <c r="L11640" s="102" t="s">
        <v>290</v>
      </c>
      <c r="M11640" s="102" t="s">
        <v>1082</v>
      </c>
      <c r="N11640" s="102">
        <v>6</v>
      </c>
      <c r="O11640" s="102" t="s">
        <v>1075</v>
      </c>
    </row>
    <row r="11641" spans="1:15" x14ac:dyDescent="0.25">
      <c r="A11641" s="102" t="s">
        <v>19273</v>
      </c>
      <c r="B11641" s="103" t="s">
        <v>1705</v>
      </c>
      <c r="C11641" s="103" t="s">
        <v>2655</v>
      </c>
      <c r="D11641" s="102" t="s">
        <v>296</v>
      </c>
      <c r="E11641" s="102" t="s">
        <v>275</v>
      </c>
      <c r="F11641" s="102" t="s">
        <v>19275</v>
      </c>
      <c r="H11641" s="102">
        <v>45605</v>
      </c>
      <c r="I11641" s="102" t="s">
        <v>292</v>
      </c>
      <c r="J11641" s="102" t="s">
        <v>291</v>
      </c>
      <c r="K11641" s="102" t="s">
        <v>1</v>
      </c>
      <c r="L11641" s="102" t="s">
        <v>290</v>
      </c>
      <c r="M11641" s="102" t="s">
        <v>1074</v>
      </c>
      <c r="N11641" s="102">
        <v>6</v>
      </c>
      <c r="O11641" s="102" t="s">
        <v>1075</v>
      </c>
    </row>
    <row r="11642" spans="1:15" x14ac:dyDescent="0.25">
      <c r="A11642" s="102" t="s">
        <v>2597</v>
      </c>
      <c r="B11642" s="103" t="s">
        <v>19276</v>
      </c>
      <c r="C11642" s="103" t="s">
        <v>2526</v>
      </c>
      <c r="D11642" s="102" t="s">
        <v>296</v>
      </c>
      <c r="E11642" s="102" t="s">
        <v>275</v>
      </c>
      <c r="F11642" s="102" t="s">
        <v>19277</v>
      </c>
      <c r="H11642" s="102">
        <v>45605</v>
      </c>
      <c r="I11642" s="102" t="s">
        <v>292</v>
      </c>
      <c r="J11642" s="102" t="s">
        <v>291</v>
      </c>
      <c r="K11642" s="102" t="s">
        <v>1</v>
      </c>
      <c r="L11642" s="102" t="s">
        <v>290</v>
      </c>
      <c r="M11642" s="102" t="s">
        <v>1074</v>
      </c>
      <c r="N11642" s="102">
        <v>6</v>
      </c>
      <c r="O11642" s="102" t="s">
        <v>1075</v>
      </c>
    </row>
    <row r="11643" spans="1:15" x14ac:dyDescent="0.25">
      <c r="A11643" s="102" t="s">
        <v>12091</v>
      </c>
      <c r="B11643" s="103" t="s">
        <v>14093</v>
      </c>
      <c r="C11643" s="103" t="s">
        <v>1360</v>
      </c>
      <c r="D11643" s="102" t="s">
        <v>2881</v>
      </c>
      <c r="E11643" s="102" t="s">
        <v>275</v>
      </c>
      <c r="F11643" s="102" t="s">
        <v>19278</v>
      </c>
      <c r="G11643" s="102" t="s">
        <v>19279</v>
      </c>
      <c r="H11643" s="102">
        <v>45605</v>
      </c>
      <c r="I11643" s="102" t="s">
        <v>292</v>
      </c>
      <c r="J11643" s="102" t="s">
        <v>291</v>
      </c>
      <c r="K11643" s="102" t="s">
        <v>1</v>
      </c>
      <c r="L11643" s="102" t="s">
        <v>290</v>
      </c>
      <c r="M11643" s="102" t="s">
        <v>1074</v>
      </c>
      <c r="N11643" s="102">
        <v>6</v>
      </c>
      <c r="O11643" s="102" t="s">
        <v>1075</v>
      </c>
    </row>
    <row r="11644" spans="1:15" x14ac:dyDescent="0.25">
      <c r="A11644" s="102" t="s">
        <v>12091</v>
      </c>
      <c r="B11644" s="103" t="s">
        <v>13082</v>
      </c>
      <c r="C11644" s="103" t="s">
        <v>1082</v>
      </c>
      <c r="D11644" s="102" t="s">
        <v>2881</v>
      </c>
      <c r="E11644" s="102" t="s">
        <v>275</v>
      </c>
      <c r="F11644" s="102" t="s">
        <v>19280</v>
      </c>
      <c r="G11644" s="102" t="s">
        <v>19281</v>
      </c>
      <c r="H11644" s="102">
        <v>45605</v>
      </c>
      <c r="I11644" s="102" t="s">
        <v>292</v>
      </c>
      <c r="J11644" s="102" t="s">
        <v>291</v>
      </c>
      <c r="K11644" s="102" t="s">
        <v>1</v>
      </c>
      <c r="L11644" s="102" t="s">
        <v>290</v>
      </c>
      <c r="M11644" s="102" t="s">
        <v>1082</v>
      </c>
      <c r="N11644" s="102">
        <v>6</v>
      </c>
      <c r="O11644" s="102" t="s">
        <v>1075</v>
      </c>
    </row>
    <row r="11645" spans="1:15" x14ac:dyDescent="0.25">
      <c r="A11645" s="102" t="s">
        <v>1523</v>
      </c>
      <c r="B11645" s="103" t="s">
        <v>19282</v>
      </c>
      <c r="C11645" s="103" t="s">
        <v>1118</v>
      </c>
      <c r="D11645" s="102" t="s">
        <v>2881</v>
      </c>
      <c r="E11645" s="102" t="s">
        <v>275</v>
      </c>
      <c r="F11645" s="102" t="s">
        <v>19283</v>
      </c>
      <c r="G11645" s="102" t="s">
        <v>19284</v>
      </c>
      <c r="H11645" s="102">
        <v>45605</v>
      </c>
      <c r="I11645" s="102" t="s">
        <v>292</v>
      </c>
      <c r="J11645" s="102" t="s">
        <v>291</v>
      </c>
      <c r="K11645" s="102" t="s">
        <v>1</v>
      </c>
      <c r="L11645" s="102" t="s">
        <v>290</v>
      </c>
      <c r="M11645" s="102" t="s">
        <v>1074</v>
      </c>
      <c r="N11645" s="102">
        <v>6</v>
      </c>
      <c r="O11645" s="102" t="s">
        <v>1075</v>
      </c>
    </row>
    <row r="11646" spans="1:15" x14ac:dyDescent="0.25">
      <c r="A11646" s="102" t="s">
        <v>15651</v>
      </c>
      <c r="B11646" s="103" t="s">
        <v>5591</v>
      </c>
      <c r="C11646" s="103" t="s">
        <v>1118</v>
      </c>
      <c r="D11646" s="102" t="s">
        <v>2881</v>
      </c>
      <c r="E11646" s="102" t="s">
        <v>275</v>
      </c>
      <c r="F11646" s="102" t="s">
        <v>19285</v>
      </c>
      <c r="G11646" s="102" t="s">
        <v>19286</v>
      </c>
      <c r="H11646" s="102">
        <v>45605</v>
      </c>
      <c r="I11646" s="102" t="s">
        <v>292</v>
      </c>
      <c r="J11646" s="102" t="s">
        <v>291</v>
      </c>
      <c r="K11646" s="102" t="s">
        <v>1</v>
      </c>
      <c r="L11646" s="102" t="s">
        <v>290</v>
      </c>
      <c r="M11646" s="102" t="s">
        <v>1074</v>
      </c>
      <c r="N11646" s="102">
        <v>6</v>
      </c>
      <c r="O11646" s="102" t="s">
        <v>1075</v>
      </c>
    </row>
    <row r="11647" spans="1:15" x14ac:dyDescent="0.25">
      <c r="A11647" s="102" t="s">
        <v>19287</v>
      </c>
      <c r="B11647" s="103" t="s">
        <v>14216</v>
      </c>
      <c r="C11647" s="103" t="s">
        <v>1118</v>
      </c>
      <c r="D11647" s="102" t="s">
        <v>2881</v>
      </c>
      <c r="E11647" s="102" t="s">
        <v>275</v>
      </c>
      <c r="F11647" s="102" t="s">
        <v>19288</v>
      </c>
      <c r="G11647" s="102" t="s">
        <v>19289</v>
      </c>
      <c r="H11647" s="102">
        <v>45605</v>
      </c>
      <c r="I11647" s="102" t="s">
        <v>292</v>
      </c>
      <c r="J11647" s="102" t="s">
        <v>291</v>
      </c>
      <c r="K11647" s="102" t="s">
        <v>1</v>
      </c>
      <c r="L11647" s="102" t="s">
        <v>290</v>
      </c>
      <c r="M11647" s="102" t="s">
        <v>1074</v>
      </c>
      <c r="N11647" s="102">
        <v>6</v>
      </c>
      <c r="O11647" s="102" t="s">
        <v>1075</v>
      </c>
    </row>
    <row r="11648" spans="1:15" x14ac:dyDescent="0.25">
      <c r="A11648" s="102" t="s">
        <v>19290</v>
      </c>
      <c r="B11648" s="103" t="s">
        <v>19291</v>
      </c>
      <c r="C11648" s="103" t="s">
        <v>1118</v>
      </c>
      <c r="D11648" s="102" t="s">
        <v>2881</v>
      </c>
      <c r="E11648" s="102" t="s">
        <v>275</v>
      </c>
      <c r="F11648" s="102" t="s">
        <v>19292</v>
      </c>
      <c r="G11648" s="102" t="s">
        <v>19293</v>
      </c>
      <c r="H11648" s="102">
        <v>45605</v>
      </c>
      <c r="I11648" s="102" t="s">
        <v>292</v>
      </c>
      <c r="J11648" s="102" t="s">
        <v>291</v>
      </c>
      <c r="K11648" s="102" t="s">
        <v>1</v>
      </c>
      <c r="L11648" s="102" t="s">
        <v>290</v>
      </c>
      <c r="M11648" s="102" t="s">
        <v>1074</v>
      </c>
      <c r="N11648" s="102">
        <v>6</v>
      </c>
      <c r="O11648" s="102" t="s">
        <v>1075</v>
      </c>
    </row>
    <row r="11649" spans="1:15" x14ac:dyDescent="0.25">
      <c r="A11649" s="102" t="s">
        <v>19294</v>
      </c>
      <c r="B11649" s="103" t="s">
        <v>14144</v>
      </c>
      <c r="C11649" s="103" t="s">
        <v>1118</v>
      </c>
      <c r="D11649" s="102" t="s">
        <v>2881</v>
      </c>
      <c r="E11649" s="102" t="s">
        <v>275</v>
      </c>
      <c r="F11649" s="102" t="s">
        <v>19295</v>
      </c>
      <c r="G11649" s="102" t="s">
        <v>19296</v>
      </c>
      <c r="H11649" s="102">
        <v>45605</v>
      </c>
      <c r="I11649" s="102" t="s">
        <v>292</v>
      </c>
      <c r="J11649" s="102" t="s">
        <v>291</v>
      </c>
      <c r="K11649" s="102" t="s">
        <v>1</v>
      </c>
      <c r="L11649" s="102" t="s">
        <v>290</v>
      </c>
      <c r="M11649" s="102" t="s">
        <v>1074</v>
      </c>
      <c r="N11649" s="102">
        <v>6</v>
      </c>
      <c r="O11649" s="102" t="s">
        <v>1075</v>
      </c>
    </row>
    <row r="11650" spans="1:15" x14ac:dyDescent="0.25">
      <c r="A11650" s="102" t="s">
        <v>19297</v>
      </c>
      <c r="B11650" s="103" t="s">
        <v>19298</v>
      </c>
      <c r="C11650" s="103" t="s">
        <v>1118</v>
      </c>
      <c r="D11650" s="102" t="s">
        <v>2881</v>
      </c>
      <c r="E11650" s="102" t="s">
        <v>275</v>
      </c>
      <c r="F11650" s="102" t="s">
        <v>19299</v>
      </c>
      <c r="G11650" s="102" t="s">
        <v>19300</v>
      </c>
      <c r="H11650" s="102">
        <v>45605</v>
      </c>
      <c r="I11650" s="102" t="s">
        <v>292</v>
      </c>
      <c r="J11650" s="102" t="s">
        <v>291</v>
      </c>
      <c r="K11650" s="102" t="s">
        <v>1</v>
      </c>
      <c r="L11650" s="102" t="s">
        <v>290</v>
      </c>
      <c r="M11650" s="102" t="s">
        <v>1074</v>
      </c>
      <c r="N11650" s="102">
        <v>6</v>
      </c>
      <c r="O11650" s="102" t="s">
        <v>1075</v>
      </c>
    </row>
    <row r="11651" spans="1:15" x14ac:dyDescent="0.25">
      <c r="A11651" s="102" t="s">
        <v>19301</v>
      </c>
      <c r="B11651" s="103" t="s">
        <v>3135</v>
      </c>
      <c r="C11651" s="103" t="s">
        <v>1360</v>
      </c>
      <c r="D11651" s="102" t="s">
        <v>2881</v>
      </c>
      <c r="E11651" s="102" t="s">
        <v>275</v>
      </c>
      <c r="F11651" s="102" t="s">
        <v>19302</v>
      </c>
      <c r="G11651" s="102" t="s">
        <v>19303</v>
      </c>
      <c r="H11651" s="102">
        <v>45605</v>
      </c>
      <c r="I11651" s="102" t="s">
        <v>292</v>
      </c>
      <c r="J11651" s="102" t="s">
        <v>291</v>
      </c>
      <c r="K11651" s="102" t="s">
        <v>1</v>
      </c>
      <c r="L11651" s="102" t="s">
        <v>290</v>
      </c>
      <c r="M11651" s="102" t="s">
        <v>1074</v>
      </c>
      <c r="N11651" s="102">
        <v>6</v>
      </c>
      <c r="O11651" s="102" t="s">
        <v>1075</v>
      </c>
    </row>
    <row r="11652" spans="1:15" x14ac:dyDescent="0.25">
      <c r="A11652" s="102" t="s">
        <v>4479</v>
      </c>
      <c r="B11652" s="103" t="s">
        <v>15819</v>
      </c>
      <c r="C11652" s="103" t="s">
        <v>1118</v>
      </c>
      <c r="D11652" s="102" t="s">
        <v>2881</v>
      </c>
      <c r="E11652" s="102" t="s">
        <v>275</v>
      </c>
      <c r="F11652" s="102" t="s">
        <v>19304</v>
      </c>
      <c r="G11652" s="102" t="s">
        <v>19305</v>
      </c>
      <c r="H11652" s="102">
        <v>45605</v>
      </c>
      <c r="I11652" s="102" t="s">
        <v>292</v>
      </c>
      <c r="J11652" s="102" t="s">
        <v>291</v>
      </c>
      <c r="K11652" s="102" t="s">
        <v>1</v>
      </c>
      <c r="L11652" s="102" t="s">
        <v>290</v>
      </c>
      <c r="M11652" s="102" t="s">
        <v>1074</v>
      </c>
      <c r="N11652" s="102">
        <v>6</v>
      </c>
      <c r="O11652" s="102" t="s">
        <v>1075</v>
      </c>
    </row>
    <row r="11653" spans="1:15" x14ac:dyDescent="0.25">
      <c r="A11653" s="102" t="s">
        <v>4479</v>
      </c>
      <c r="B11653" s="103" t="s">
        <v>14153</v>
      </c>
      <c r="C11653" s="103" t="s">
        <v>1360</v>
      </c>
      <c r="D11653" s="102" t="s">
        <v>2881</v>
      </c>
      <c r="E11653" s="102" t="s">
        <v>275</v>
      </c>
      <c r="F11653" s="102" t="s">
        <v>19306</v>
      </c>
      <c r="G11653" s="102" t="s">
        <v>19307</v>
      </c>
      <c r="H11653" s="102">
        <v>45605</v>
      </c>
      <c r="I11653" s="102" t="s">
        <v>292</v>
      </c>
      <c r="J11653" s="102" t="s">
        <v>291</v>
      </c>
      <c r="K11653" s="102" t="s">
        <v>1</v>
      </c>
      <c r="L11653" s="102" t="s">
        <v>290</v>
      </c>
      <c r="M11653" s="102" t="s">
        <v>1074</v>
      </c>
      <c r="N11653" s="102">
        <v>6</v>
      </c>
      <c r="O11653" s="102" t="s">
        <v>1075</v>
      </c>
    </row>
    <row r="11654" spans="1:15" x14ac:dyDescent="0.25">
      <c r="A11654" s="102" t="s">
        <v>19308</v>
      </c>
      <c r="B11654" s="103" t="s">
        <v>2972</v>
      </c>
      <c r="C11654" s="103" t="s">
        <v>1360</v>
      </c>
      <c r="D11654" s="102" t="s">
        <v>2881</v>
      </c>
      <c r="E11654" s="102" t="s">
        <v>275</v>
      </c>
      <c r="F11654" s="102" t="s">
        <v>19309</v>
      </c>
      <c r="G11654" s="102" t="s">
        <v>19310</v>
      </c>
      <c r="H11654" s="102">
        <v>45605</v>
      </c>
      <c r="I11654" s="102" t="s">
        <v>292</v>
      </c>
      <c r="J11654" s="102" t="s">
        <v>291</v>
      </c>
      <c r="K11654" s="102" t="s">
        <v>1</v>
      </c>
      <c r="L11654" s="102" t="s">
        <v>290</v>
      </c>
      <c r="M11654" s="102" t="s">
        <v>1074</v>
      </c>
      <c r="N11654" s="102">
        <v>6</v>
      </c>
      <c r="O11654" s="102" t="s">
        <v>1075</v>
      </c>
    </row>
    <row r="11655" spans="1:15" x14ac:dyDescent="0.25">
      <c r="A11655" s="102" t="s">
        <v>19311</v>
      </c>
      <c r="B11655" s="103" t="s">
        <v>13082</v>
      </c>
      <c r="C11655" s="103" t="s">
        <v>1360</v>
      </c>
      <c r="D11655" s="102" t="s">
        <v>2881</v>
      </c>
      <c r="E11655" s="102" t="s">
        <v>275</v>
      </c>
      <c r="F11655" s="102" t="s">
        <v>19312</v>
      </c>
      <c r="G11655" s="102" t="s">
        <v>19313</v>
      </c>
      <c r="H11655" s="102">
        <v>45605</v>
      </c>
      <c r="I11655" s="102" t="s">
        <v>292</v>
      </c>
      <c r="J11655" s="102" t="s">
        <v>291</v>
      </c>
      <c r="K11655" s="102" t="s">
        <v>1</v>
      </c>
      <c r="L11655" s="102" t="s">
        <v>290</v>
      </c>
      <c r="M11655" s="102" t="s">
        <v>1074</v>
      </c>
      <c r="N11655" s="102">
        <v>6</v>
      </c>
      <c r="O11655" s="102" t="s">
        <v>1075</v>
      </c>
    </row>
    <row r="11656" spans="1:15" x14ac:dyDescent="0.25">
      <c r="A11656" s="102" t="s">
        <v>19314</v>
      </c>
      <c r="B11656" s="103" t="s">
        <v>13082</v>
      </c>
      <c r="C11656" s="103" t="s">
        <v>1360</v>
      </c>
      <c r="D11656" s="102" t="s">
        <v>2881</v>
      </c>
      <c r="E11656" s="102" t="s">
        <v>275</v>
      </c>
      <c r="F11656" s="102" t="s">
        <v>19315</v>
      </c>
      <c r="G11656" s="102" t="s">
        <v>19316</v>
      </c>
      <c r="H11656" s="102">
        <v>45605</v>
      </c>
      <c r="I11656" s="102" t="s">
        <v>292</v>
      </c>
      <c r="J11656" s="102" t="s">
        <v>291</v>
      </c>
      <c r="K11656" s="102" t="s">
        <v>1</v>
      </c>
      <c r="L11656" s="102" t="s">
        <v>290</v>
      </c>
      <c r="M11656" s="102" t="s">
        <v>1074</v>
      </c>
      <c r="N11656" s="102">
        <v>6</v>
      </c>
      <c r="O11656" s="102" t="s">
        <v>1075</v>
      </c>
    </row>
    <row r="11657" spans="1:15" x14ac:dyDescent="0.25">
      <c r="A11657" s="102" t="s">
        <v>19317</v>
      </c>
      <c r="B11657" s="103" t="s">
        <v>9665</v>
      </c>
      <c r="C11657" s="103" t="s">
        <v>2655</v>
      </c>
      <c r="D11657" s="102" t="s">
        <v>296</v>
      </c>
      <c r="E11657" s="102" t="s">
        <v>275</v>
      </c>
      <c r="F11657" s="102" t="s">
        <v>19318</v>
      </c>
      <c r="H11657" s="102">
        <v>45605</v>
      </c>
      <c r="I11657" s="102" t="s">
        <v>292</v>
      </c>
      <c r="J11657" s="102" t="s">
        <v>291</v>
      </c>
      <c r="K11657" s="102" t="s">
        <v>1</v>
      </c>
      <c r="L11657" s="102" t="s">
        <v>290</v>
      </c>
      <c r="M11657" s="102" t="s">
        <v>1074</v>
      </c>
      <c r="N11657" s="102">
        <v>6</v>
      </c>
      <c r="O11657" s="102" t="s">
        <v>1075</v>
      </c>
    </row>
    <row r="11658" spans="1:15" x14ac:dyDescent="0.25">
      <c r="A11658" s="102" t="s">
        <v>19317</v>
      </c>
      <c r="B11658" s="103" t="s">
        <v>19319</v>
      </c>
      <c r="C11658" s="103" t="s">
        <v>2650</v>
      </c>
      <c r="D11658" s="102" t="s">
        <v>296</v>
      </c>
      <c r="E11658" s="102" t="s">
        <v>275</v>
      </c>
      <c r="F11658" s="102" t="s">
        <v>19320</v>
      </c>
      <c r="G11658" s="102">
        <v>44279</v>
      </c>
      <c r="H11658" s="102">
        <v>45605</v>
      </c>
      <c r="I11658" s="102" t="s">
        <v>292</v>
      </c>
      <c r="J11658" s="102" t="s">
        <v>291</v>
      </c>
      <c r="K11658" s="102" t="s">
        <v>1</v>
      </c>
      <c r="L11658" s="102" t="s">
        <v>290</v>
      </c>
      <c r="M11658" s="102" t="s">
        <v>1082</v>
      </c>
      <c r="N11658" s="102">
        <v>6</v>
      </c>
      <c r="O11658" s="102" t="s">
        <v>1075</v>
      </c>
    </row>
    <row r="11659" spans="1:15" x14ac:dyDescent="0.25">
      <c r="A11659" s="102" t="s">
        <v>15667</v>
      </c>
      <c r="B11659" s="103" t="s">
        <v>8310</v>
      </c>
      <c r="C11659" s="103" t="s">
        <v>1118</v>
      </c>
      <c r="D11659" s="102" t="s">
        <v>2881</v>
      </c>
      <c r="E11659" s="102" t="s">
        <v>275</v>
      </c>
      <c r="F11659" s="102" t="s">
        <v>19321</v>
      </c>
      <c r="G11659" s="102" t="s">
        <v>19322</v>
      </c>
      <c r="H11659" s="102">
        <v>45605</v>
      </c>
      <c r="I11659" s="102" t="s">
        <v>292</v>
      </c>
      <c r="J11659" s="102" t="s">
        <v>291</v>
      </c>
      <c r="K11659" s="102" t="s">
        <v>1</v>
      </c>
      <c r="L11659" s="102" t="s">
        <v>290</v>
      </c>
      <c r="M11659" s="102" t="s">
        <v>1074</v>
      </c>
      <c r="N11659" s="102">
        <v>6</v>
      </c>
      <c r="O11659" s="102" t="s">
        <v>1075</v>
      </c>
    </row>
    <row r="11660" spans="1:15" x14ac:dyDescent="0.25">
      <c r="A11660" s="102" t="s">
        <v>19323</v>
      </c>
      <c r="B11660" s="103" t="s">
        <v>18806</v>
      </c>
      <c r="C11660" s="103" t="s">
        <v>1360</v>
      </c>
      <c r="D11660" s="102" t="s">
        <v>2881</v>
      </c>
      <c r="E11660" s="102" t="s">
        <v>275</v>
      </c>
      <c r="F11660" s="102" t="s">
        <v>19324</v>
      </c>
      <c r="G11660" s="102" t="s">
        <v>19325</v>
      </c>
      <c r="H11660" s="102">
        <v>45605</v>
      </c>
      <c r="I11660" s="102" t="s">
        <v>292</v>
      </c>
      <c r="J11660" s="102" t="s">
        <v>291</v>
      </c>
      <c r="K11660" s="102" t="s">
        <v>1</v>
      </c>
      <c r="L11660" s="102" t="s">
        <v>290</v>
      </c>
      <c r="M11660" s="102" t="s">
        <v>1074</v>
      </c>
      <c r="N11660" s="102">
        <v>6</v>
      </c>
      <c r="O11660" s="102" t="s">
        <v>1075</v>
      </c>
    </row>
    <row r="11661" spans="1:15" x14ac:dyDescent="0.25">
      <c r="A11661" s="102" t="s">
        <v>19326</v>
      </c>
      <c r="B11661" s="103" t="s">
        <v>19327</v>
      </c>
      <c r="C11661" s="103" t="s">
        <v>2526</v>
      </c>
      <c r="D11661" s="102" t="s">
        <v>296</v>
      </c>
      <c r="E11661" s="102" t="s">
        <v>275</v>
      </c>
      <c r="F11661" s="102" t="s">
        <v>19328</v>
      </c>
      <c r="H11661" s="102">
        <v>45605</v>
      </c>
      <c r="I11661" s="102" t="s">
        <v>292</v>
      </c>
      <c r="J11661" s="102" t="s">
        <v>291</v>
      </c>
      <c r="K11661" s="102" t="s">
        <v>1</v>
      </c>
      <c r="L11661" s="102" t="s">
        <v>290</v>
      </c>
      <c r="M11661" s="102" t="s">
        <v>1074</v>
      </c>
      <c r="N11661" s="102">
        <v>6</v>
      </c>
      <c r="O11661" s="102" t="s">
        <v>1075</v>
      </c>
    </row>
    <row r="11662" spans="1:15" x14ac:dyDescent="0.25">
      <c r="A11662" s="102" t="s">
        <v>19329</v>
      </c>
      <c r="B11662" s="103" t="s">
        <v>18677</v>
      </c>
      <c r="C11662" s="103" t="s">
        <v>1082</v>
      </c>
      <c r="D11662" s="102" t="s">
        <v>2881</v>
      </c>
      <c r="E11662" s="102" t="s">
        <v>275</v>
      </c>
      <c r="F11662" s="102" t="s">
        <v>19330</v>
      </c>
      <c r="G11662" s="102" t="s">
        <v>19331</v>
      </c>
      <c r="H11662" s="102">
        <v>45605</v>
      </c>
      <c r="I11662" s="102" t="s">
        <v>292</v>
      </c>
      <c r="J11662" s="102" t="s">
        <v>291</v>
      </c>
      <c r="K11662" s="102" t="s">
        <v>1</v>
      </c>
      <c r="L11662" s="102" t="s">
        <v>290</v>
      </c>
      <c r="M11662" s="102" t="s">
        <v>1082</v>
      </c>
      <c r="N11662" s="102">
        <v>6</v>
      </c>
      <c r="O11662" s="102" t="s">
        <v>1075</v>
      </c>
    </row>
    <row r="11663" spans="1:15" x14ac:dyDescent="0.25">
      <c r="A11663" s="102" t="s">
        <v>19329</v>
      </c>
      <c r="B11663" s="103" t="s">
        <v>2969</v>
      </c>
      <c r="C11663" s="103" t="s">
        <v>1360</v>
      </c>
      <c r="D11663" s="102" t="s">
        <v>2881</v>
      </c>
      <c r="E11663" s="102" t="s">
        <v>275</v>
      </c>
      <c r="F11663" s="102" t="s">
        <v>19332</v>
      </c>
      <c r="G11663" s="102" t="s">
        <v>19333</v>
      </c>
      <c r="H11663" s="102">
        <v>45605</v>
      </c>
      <c r="I11663" s="102" t="s">
        <v>292</v>
      </c>
      <c r="J11663" s="102" t="s">
        <v>291</v>
      </c>
      <c r="K11663" s="102" t="s">
        <v>1</v>
      </c>
      <c r="L11663" s="102" t="s">
        <v>290</v>
      </c>
      <c r="M11663" s="102" t="s">
        <v>1074</v>
      </c>
      <c r="N11663" s="102">
        <v>6</v>
      </c>
      <c r="O11663" s="102" t="s">
        <v>1075</v>
      </c>
    </row>
    <row r="11664" spans="1:15" x14ac:dyDescent="0.25">
      <c r="A11664" s="102" t="s">
        <v>19334</v>
      </c>
      <c r="B11664" s="103" t="s">
        <v>14216</v>
      </c>
      <c r="C11664" s="103" t="s">
        <v>1118</v>
      </c>
      <c r="D11664" s="102" t="s">
        <v>2881</v>
      </c>
      <c r="E11664" s="102" t="s">
        <v>275</v>
      </c>
      <c r="F11664" s="102" t="s">
        <v>19335</v>
      </c>
      <c r="G11664" s="102" t="s">
        <v>19336</v>
      </c>
      <c r="H11664" s="102">
        <v>45605</v>
      </c>
      <c r="I11664" s="102" t="s">
        <v>292</v>
      </c>
      <c r="J11664" s="102" t="s">
        <v>291</v>
      </c>
      <c r="K11664" s="102" t="s">
        <v>1</v>
      </c>
      <c r="L11664" s="102" t="s">
        <v>290</v>
      </c>
      <c r="M11664" s="102" t="s">
        <v>1074</v>
      </c>
      <c r="N11664" s="102">
        <v>6</v>
      </c>
      <c r="O11664" s="102" t="s">
        <v>1075</v>
      </c>
    </row>
    <row r="11665" spans="1:15" x14ac:dyDescent="0.25">
      <c r="A11665" s="102" t="s">
        <v>19337</v>
      </c>
      <c r="B11665" s="103" t="s">
        <v>14821</v>
      </c>
      <c r="C11665" s="103" t="s">
        <v>1118</v>
      </c>
      <c r="D11665" s="102" t="s">
        <v>2881</v>
      </c>
      <c r="E11665" s="102" t="s">
        <v>275</v>
      </c>
      <c r="F11665" s="102" t="s">
        <v>19338</v>
      </c>
      <c r="G11665" s="102" t="s">
        <v>19339</v>
      </c>
      <c r="H11665" s="102">
        <v>45605</v>
      </c>
      <c r="I11665" s="102" t="s">
        <v>292</v>
      </c>
      <c r="J11665" s="102" t="s">
        <v>291</v>
      </c>
      <c r="K11665" s="102" t="s">
        <v>1</v>
      </c>
      <c r="L11665" s="102" t="s">
        <v>290</v>
      </c>
      <c r="M11665" s="102" t="s">
        <v>1074</v>
      </c>
      <c r="N11665" s="102">
        <v>6</v>
      </c>
      <c r="O11665" s="102" t="s">
        <v>1075</v>
      </c>
    </row>
    <row r="11666" spans="1:15" x14ac:dyDescent="0.25">
      <c r="A11666" s="102" t="s">
        <v>19340</v>
      </c>
      <c r="B11666" s="103" t="s">
        <v>5109</v>
      </c>
      <c r="C11666" s="103" t="s">
        <v>2655</v>
      </c>
      <c r="D11666" s="102" t="s">
        <v>296</v>
      </c>
      <c r="E11666" s="102" t="s">
        <v>275</v>
      </c>
      <c r="F11666" s="102" t="s">
        <v>19341</v>
      </c>
      <c r="H11666" s="102">
        <v>45605</v>
      </c>
      <c r="I11666" s="102" t="s">
        <v>292</v>
      </c>
      <c r="J11666" s="102" t="s">
        <v>291</v>
      </c>
      <c r="K11666" s="102" t="s">
        <v>1</v>
      </c>
      <c r="L11666" s="102" t="s">
        <v>290</v>
      </c>
      <c r="M11666" s="102" t="s">
        <v>1074</v>
      </c>
      <c r="N11666" s="102">
        <v>6</v>
      </c>
      <c r="O11666" s="102" t="s">
        <v>1075</v>
      </c>
    </row>
    <row r="11667" spans="1:15" x14ac:dyDescent="0.25">
      <c r="A11667" s="102" t="s">
        <v>19340</v>
      </c>
      <c r="B11667" s="103" t="s">
        <v>15270</v>
      </c>
      <c r="C11667" s="103" t="s">
        <v>1180</v>
      </c>
      <c r="D11667" s="102" t="s">
        <v>296</v>
      </c>
      <c r="E11667" s="102" t="s">
        <v>275</v>
      </c>
      <c r="F11667" s="102" t="s">
        <v>19342</v>
      </c>
      <c r="G11667" s="102">
        <v>45223</v>
      </c>
      <c r="H11667" s="102">
        <v>45605</v>
      </c>
      <c r="I11667" s="102" t="s">
        <v>292</v>
      </c>
      <c r="J11667" s="102" t="s">
        <v>291</v>
      </c>
      <c r="K11667" s="102" t="s">
        <v>1</v>
      </c>
      <c r="L11667" s="102" t="s">
        <v>290</v>
      </c>
      <c r="M11667" s="102" t="s">
        <v>1180</v>
      </c>
      <c r="N11667" s="102">
        <v>6</v>
      </c>
      <c r="O11667" s="102" t="s">
        <v>1075</v>
      </c>
    </row>
    <row r="11668" spans="1:15" x14ac:dyDescent="0.25">
      <c r="A11668" s="102" t="s">
        <v>19340</v>
      </c>
      <c r="B11668" s="103" t="s">
        <v>1700</v>
      </c>
      <c r="C11668" s="103" t="s">
        <v>274</v>
      </c>
      <c r="D11668" s="102" t="s">
        <v>296</v>
      </c>
      <c r="E11668" s="102" t="s">
        <v>275</v>
      </c>
      <c r="F11668" s="102" t="s">
        <v>19343</v>
      </c>
      <c r="H11668" s="102">
        <v>45605</v>
      </c>
      <c r="I11668" s="102" t="s">
        <v>292</v>
      </c>
      <c r="J11668" s="102" t="s">
        <v>291</v>
      </c>
      <c r="K11668" s="102" t="s">
        <v>1</v>
      </c>
      <c r="L11668" s="102" t="s">
        <v>290</v>
      </c>
      <c r="M11668" s="102" t="s">
        <v>1074</v>
      </c>
      <c r="N11668" s="102">
        <v>6</v>
      </c>
      <c r="O11668" s="102" t="s">
        <v>1075</v>
      </c>
    </row>
    <row r="11669" spans="1:15" x14ac:dyDescent="0.25">
      <c r="A11669" s="102" t="s">
        <v>19340</v>
      </c>
      <c r="B11669" s="103" t="s">
        <v>1700</v>
      </c>
      <c r="C11669" s="103" t="s">
        <v>1180</v>
      </c>
      <c r="D11669" s="102" t="s">
        <v>296</v>
      </c>
      <c r="E11669" s="102" t="s">
        <v>275</v>
      </c>
      <c r="G11669" s="102">
        <v>45490</v>
      </c>
      <c r="H11669" s="102">
        <v>45605</v>
      </c>
      <c r="I11669" s="102" t="s">
        <v>292</v>
      </c>
      <c r="J11669" s="102" t="s">
        <v>291</v>
      </c>
      <c r="K11669" s="102" t="s">
        <v>1</v>
      </c>
      <c r="L11669" s="102" t="s">
        <v>290</v>
      </c>
      <c r="M11669" s="102" t="s">
        <v>1180</v>
      </c>
      <c r="N11669" s="102">
        <v>6</v>
      </c>
      <c r="O11669" s="102" t="s">
        <v>1075</v>
      </c>
    </row>
    <row r="11670" spans="1:15" x14ac:dyDescent="0.25">
      <c r="A11670" s="102" t="s">
        <v>19340</v>
      </c>
      <c r="B11670" s="103" t="s">
        <v>1359</v>
      </c>
      <c r="C11670" s="103" t="s">
        <v>2655</v>
      </c>
      <c r="D11670" s="102" t="s">
        <v>296</v>
      </c>
      <c r="E11670" s="102" t="s">
        <v>276</v>
      </c>
      <c r="H11670" s="102">
        <v>45605</v>
      </c>
      <c r="I11670" s="102" t="s">
        <v>292</v>
      </c>
      <c r="J11670" s="102" t="s">
        <v>291</v>
      </c>
      <c r="K11670" s="102" t="s">
        <v>1</v>
      </c>
      <c r="L11670" s="102" t="s">
        <v>290</v>
      </c>
      <c r="M11670" s="102" t="s">
        <v>1074</v>
      </c>
      <c r="N11670" s="102">
        <v>6</v>
      </c>
      <c r="O11670" s="102" t="s">
        <v>1075</v>
      </c>
    </row>
    <row r="11671" spans="1:15" x14ac:dyDescent="0.25">
      <c r="A11671" s="102" t="s">
        <v>19344</v>
      </c>
      <c r="B11671" s="103" t="s">
        <v>1587</v>
      </c>
      <c r="C11671" s="103" t="s">
        <v>2526</v>
      </c>
      <c r="D11671" s="102" t="s">
        <v>296</v>
      </c>
      <c r="E11671" s="102" t="s">
        <v>275</v>
      </c>
      <c r="F11671" s="102" t="s">
        <v>19345</v>
      </c>
      <c r="H11671" s="102">
        <v>45605</v>
      </c>
      <c r="I11671" s="102" t="s">
        <v>292</v>
      </c>
      <c r="J11671" s="102" t="s">
        <v>291</v>
      </c>
      <c r="K11671" s="102" t="s">
        <v>1</v>
      </c>
      <c r="L11671" s="102" t="s">
        <v>290</v>
      </c>
      <c r="M11671" s="102" t="s">
        <v>1074</v>
      </c>
      <c r="N11671" s="102">
        <v>6</v>
      </c>
      <c r="O11671" s="102" t="s">
        <v>1075</v>
      </c>
    </row>
    <row r="11672" spans="1:15" x14ac:dyDescent="0.25">
      <c r="A11672" s="102" t="s">
        <v>19346</v>
      </c>
      <c r="B11672" s="103" t="s">
        <v>14568</v>
      </c>
      <c r="C11672" s="103" t="s">
        <v>2526</v>
      </c>
      <c r="D11672" s="102" t="s">
        <v>296</v>
      </c>
      <c r="E11672" s="102" t="s">
        <v>275</v>
      </c>
      <c r="F11672" s="102" t="s">
        <v>19347</v>
      </c>
      <c r="H11672" s="102">
        <v>45605</v>
      </c>
      <c r="I11672" s="102" t="s">
        <v>292</v>
      </c>
      <c r="J11672" s="102" t="s">
        <v>291</v>
      </c>
      <c r="K11672" s="102" t="s">
        <v>1</v>
      </c>
      <c r="L11672" s="102" t="s">
        <v>290</v>
      </c>
      <c r="M11672" s="102" t="s">
        <v>1074</v>
      </c>
      <c r="N11672" s="102">
        <v>6</v>
      </c>
      <c r="O11672" s="102" t="s">
        <v>1075</v>
      </c>
    </row>
    <row r="11673" spans="1:15" x14ac:dyDescent="0.25">
      <c r="A11673" s="102" t="s">
        <v>19348</v>
      </c>
      <c r="B11673" s="103" t="s">
        <v>16640</v>
      </c>
      <c r="C11673" s="103" t="s">
        <v>1118</v>
      </c>
      <c r="D11673" s="102" t="s">
        <v>2881</v>
      </c>
      <c r="E11673" s="102" t="s">
        <v>275</v>
      </c>
      <c r="F11673" s="102" t="s">
        <v>19349</v>
      </c>
      <c r="G11673" s="102" t="s">
        <v>19350</v>
      </c>
      <c r="H11673" s="102">
        <v>45605</v>
      </c>
      <c r="I11673" s="102" t="s">
        <v>292</v>
      </c>
      <c r="J11673" s="102" t="s">
        <v>291</v>
      </c>
      <c r="K11673" s="102" t="s">
        <v>1</v>
      </c>
      <c r="L11673" s="102" t="s">
        <v>290</v>
      </c>
      <c r="M11673" s="102" t="s">
        <v>1074</v>
      </c>
      <c r="N11673" s="102">
        <v>6</v>
      </c>
      <c r="O11673" s="102" t="s">
        <v>1075</v>
      </c>
    </row>
    <row r="11674" spans="1:15" x14ac:dyDescent="0.25">
      <c r="A11674" s="102" t="s">
        <v>19351</v>
      </c>
      <c r="B11674" s="103" t="s">
        <v>14072</v>
      </c>
      <c r="C11674" s="103" t="s">
        <v>1360</v>
      </c>
      <c r="D11674" s="102" t="s">
        <v>2881</v>
      </c>
      <c r="E11674" s="102" t="s">
        <v>275</v>
      </c>
      <c r="F11674" s="102" t="s">
        <v>19352</v>
      </c>
      <c r="G11674" s="102" t="s">
        <v>19353</v>
      </c>
      <c r="H11674" s="102">
        <v>45605</v>
      </c>
      <c r="I11674" s="102" t="s">
        <v>292</v>
      </c>
      <c r="J11674" s="102" t="s">
        <v>291</v>
      </c>
      <c r="K11674" s="102" t="s">
        <v>1</v>
      </c>
      <c r="L11674" s="102" t="s">
        <v>290</v>
      </c>
      <c r="M11674" s="102" t="s">
        <v>1074</v>
      </c>
      <c r="N11674" s="102">
        <v>6</v>
      </c>
      <c r="O11674" s="102" t="s">
        <v>1075</v>
      </c>
    </row>
    <row r="11675" spans="1:15" x14ac:dyDescent="0.25">
      <c r="A11675" s="102" t="s">
        <v>19354</v>
      </c>
      <c r="B11675" s="103" t="s">
        <v>19136</v>
      </c>
      <c r="C11675" s="103" t="s">
        <v>1360</v>
      </c>
      <c r="D11675" s="102" t="s">
        <v>2881</v>
      </c>
      <c r="E11675" s="102" t="s">
        <v>275</v>
      </c>
      <c r="F11675" s="102" t="s">
        <v>19355</v>
      </c>
      <c r="G11675" s="102" t="s">
        <v>19356</v>
      </c>
      <c r="H11675" s="102">
        <v>45605</v>
      </c>
      <c r="I11675" s="102" t="s">
        <v>292</v>
      </c>
      <c r="J11675" s="102" t="s">
        <v>291</v>
      </c>
      <c r="K11675" s="102" t="s">
        <v>1</v>
      </c>
      <c r="L11675" s="102" t="s">
        <v>290</v>
      </c>
      <c r="M11675" s="102" t="s">
        <v>1074</v>
      </c>
      <c r="N11675" s="102">
        <v>6</v>
      </c>
      <c r="O11675" s="102" t="s">
        <v>1075</v>
      </c>
    </row>
    <row r="11676" spans="1:15" x14ac:dyDescent="0.25">
      <c r="A11676" s="102" t="s">
        <v>19357</v>
      </c>
      <c r="B11676" s="103" t="s">
        <v>19358</v>
      </c>
      <c r="C11676" s="103" t="s">
        <v>1360</v>
      </c>
      <c r="D11676" s="102" t="s">
        <v>2881</v>
      </c>
      <c r="E11676" s="102" t="s">
        <v>275</v>
      </c>
      <c r="F11676" s="102" t="s">
        <v>19359</v>
      </c>
      <c r="G11676" s="102" t="s">
        <v>17810</v>
      </c>
      <c r="H11676" s="102">
        <v>45605</v>
      </c>
      <c r="I11676" s="102" t="s">
        <v>292</v>
      </c>
      <c r="J11676" s="102" t="s">
        <v>291</v>
      </c>
      <c r="K11676" s="102" t="s">
        <v>1</v>
      </c>
      <c r="L11676" s="102" t="s">
        <v>290</v>
      </c>
      <c r="M11676" s="102" t="s">
        <v>1074</v>
      </c>
      <c r="N11676" s="102">
        <v>6</v>
      </c>
      <c r="O11676" s="102" t="s">
        <v>1075</v>
      </c>
    </row>
    <row r="11677" spans="1:15" x14ac:dyDescent="0.25">
      <c r="A11677" s="102" t="s">
        <v>19360</v>
      </c>
      <c r="B11677" s="103" t="s">
        <v>14091</v>
      </c>
      <c r="C11677" s="103" t="s">
        <v>1118</v>
      </c>
      <c r="D11677" s="102" t="s">
        <v>2881</v>
      </c>
      <c r="E11677" s="102" t="s">
        <v>275</v>
      </c>
      <c r="F11677" s="102" t="s">
        <v>19361</v>
      </c>
      <c r="G11677" s="102" t="s">
        <v>19362</v>
      </c>
      <c r="H11677" s="102">
        <v>45605</v>
      </c>
      <c r="I11677" s="102" t="s">
        <v>292</v>
      </c>
      <c r="J11677" s="102" t="s">
        <v>291</v>
      </c>
      <c r="K11677" s="102" t="s">
        <v>1</v>
      </c>
      <c r="L11677" s="102" t="s">
        <v>290</v>
      </c>
      <c r="M11677" s="102" t="s">
        <v>1074</v>
      </c>
      <c r="N11677" s="102">
        <v>6</v>
      </c>
      <c r="O11677" s="102" t="s">
        <v>1075</v>
      </c>
    </row>
    <row r="11678" spans="1:15" x14ac:dyDescent="0.25">
      <c r="A11678" s="102" t="s">
        <v>19360</v>
      </c>
      <c r="B11678" s="103" t="s">
        <v>8334</v>
      </c>
      <c r="C11678" s="103" t="s">
        <v>1360</v>
      </c>
      <c r="D11678" s="102" t="s">
        <v>2881</v>
      </c>
      <c r="E11678" s="102" t="s">
        <v>275</v>
      </c>
      <c r="F11678" s="102" t="s">
        <v>19363</v>
      </c>
      <c r="G11678" s="102" t="s">
        <v>19364</v>
      </c>
      <c r="H11678" s="102">
        <v>45605</v>
      </c>
      <c r="I11678" s="102" t="s">
        <v>292</v>
      </c>
      <c r="J11678" s="102" t="s">
        <v>291</v>
      </c>
      <c r="K11678" s="102" t="s">
        <v>1</v>
      </c>
      <c r="L11678" s="102" t="s">
        <v>290</v>
      </c>
      <c r="M11678" s="102" t="s">
        <v>1074</v>
      </c>
      <c r="N11678" s="102">
        <v>6</v>
      </c>
      <c r="O11678" s="102" t="s">
        <v>1075</v>
      </c>
    </row>
    <row r="11679" spans="1:15" x14ac:dyDescent="0.25">
      <c r="A11679" s="102" t="s">
        <v>19365</v>
      </c>
      <c r="B11679" s="103" t="s">
        <v>19366</v>
      </c>
      <c r="C11679" s="103" t="s">
        <v>2655</v>
      </c>
      <c r="D11679" s="102" t="s">
        <v>296</v>
      </c>
      <c r="E11679" s="102" t="s">
        <v>275</v>
      </c>
      <c r="F11679" s="102" t="s">
        <v>19367</v>
      </c>
      <c r="H11679" s="102">
        <v>45605</v>
      </c>
      <c r="I11679" s="102" t="s">
        <v>292</v>
      </c>
      <c r="J11679" s="102" t="s">
        <v>291</v>
      </c>
      <c r="K11679" s="102" t="s">
        <v>1</v>
      </c>
      <c r="L11679" s="102" t="s">
        <v>290</v>
      </c>
      <c r="M11679" s="102" t="s">
        <v>1074</v>
      </c>
      <c r="N11679" s="102">
        <v>6</v>
      </c>
      <c r="O11679" s="102" t="s">
        <v>1075</v>
      </c>
    </row>
    <row r="11680" spans="1:15" x14ac:dyDescent="0.25">
      <c r="A11680" s="102" t="s">
        <v>19368</v>
      </c>
      <c r="B11680" s="103" t="s">
        <v>15819</v>
      </c>
      <c r="C11680" s="103" t="s">
        <v>1118</v>
      </c>
      <c r="D11680" s="102" t="s">
        <v>2881</v>
      </c>
      <c r="E11680" s="102" t="s">
        <v>275</v>
      </c>
      <c r="F11680" s="102" t="s">
        <v>19369</v>
      </c>
      <c r="G11680" s="102" t="s">
        <v>19370</v>
      </c>
      <c r="H11680" s="102">
        <v>45605</v>
      </c>
      <c r="I11680" s="102" t="s">
        <v>292</v>
      </c>
      <c r="J11680" s="102" t="s">
        <v>291</v>
      </c>
      <c r="K11680" s="102" t="s">
        <v>1</v>
      </c>
      <c r="L11680" s="102" t="s">
        <v>290</v>
      </c>
      <c r="M11680" s="102" t="s">
        <v>1074</v>
      </c>
      <c r="N11680" s="102">
        <v>6</v>
      </c>
      <c r="O11680" s="102" t="s">
        <v>1075</v>
      </c>
    </row>
    <row r="11681" spans="1:15" x14ac:dyDescent="0.25">
      <c r="A11681" s="102" t="s">
        <v>19368</v>
      </c>
      <c r="B11681" s="103" t="s">
        <v>14876</v>
      </c>
      <c r="C11681" s="103" t="s">
        <v>1360</v>
      </c>
      <c r="D11681" s="102" t="s">
        <v>2881</v>
      </c>
      <c r="E11681" s="102" t="s">
        <v>275</v>
      </c>
      <c r="F11681" s="102" t="s">
        <v>19371</v>
      </c>
      <c r="G11681" s="102" t="s">
        <v>19372</v>
      </c>
      <c r="H11681" s="102">
        <v>45605</v>
      </c>
      <c r="I11681" s="102" t="s">
        <v>292</v>
      </c>
      <c r="J11681" s="102" t="s">
        <v>291</v>
      </c>
      <c r="K11681" s="102" t="s">
        <v>1</v>
      </c>
      <c r="L11681" s="102" t="s">
        <v>290</v>
      </c>
      <c r="M11681" s="102" t="s">
        <v>1074</v>
      </c>
      <c r="N11681" s="102">
        <v>6</v>
      </c>
      <c r="O11681" s="102" t="s">
        <v>1075</v>
      </c>
    </row>
    <row r="11682" spans="1:15" x14ac:dyDescent="0.25">
      <c r="A11682" s="102" t="s">
        <v>11195</v>
      </c>
      <c r="B11682" s="103" t="s">
        <v>13079</v>
      </c>
      <c r="C11682" s="103" t="s">
        <v>1118</v>
      </c>
      <c r="D11682" s="102" t="s">
        <v>2881</v>
      </c>
      <c r="E11682" s="102" t="s">
        <v>275</v>
      </c>
      <c r="F11682" s="102" t="s">
        <v>19373</v>
      </c>
      <c r="G11682" s="102" t="s">
        <v>19374</v>
      </c>
      <c r="H11682" s="102">
        <v>45605</v>
      </c>
      <c r="I11682" s="102" t="s">
        <v>292</v>
      </c>
      <c r="J11682" s="102" t="s">
        <v>291</v>
      </c>
      <c r="K11682" s="102" t="s">
        <v>1</v>
      </c>
      <c r="L11682" s="102" t="s">
        <v>290</v>
      </c>
      <c r="M11682" s="102" t="s">
        <v>1074</v>
      </c>
      <c r="N11682" s="102">
        <v>6</v>
      </c>
      <c r="O11682" s="102" t="s">
        <v>1075</v>
      </c>
    </row>
    <row r="11683" spans="1:15" x14ac:dyDescent="0.25">
      <c r="A11683" s="102" t="s">
        <v>19375</v>
      </c>
      <c r="B11683" s="103" t="s">
        <v>19376</v>
      </c>
      <c r="C11683" s="103" t="s">
        <v>2526</v>
      </c>
      <c r="D11683" s="102" t="s">
        <v>296</v>
      </c>
      <c r="E11683" s="102" t="s">
        <v>275</v>
      </c>
      <c r="F11683" s="102" t="s">
        <v>19377</v>
      </c>
      <c r="H11683" s="102">
        <v>45605</v>
      </c>
      <c r="I11683" s="102" t="s">
        <v>292</v>
      </c>
      <c r="J11683" s="102" t="s">
        <v>291</v>
      </c>
      <c r="K11683" s="102" t="s">
        <v>1</v>
      </c>
      <c r="L11683" s="102" t="s">
        <v>290</v>
      </c>
      <c r="M11683" s="102" t="s">
        <v>1074</v>
      </c>
      <c r="N11683" s="102">
        <v>6</v>
      </c>
      <c r="O11683" s="102" t="s">
        <v>1075</v>
      </c>
    </row>
    <row r="11684" spans="1:15" x14ac:dyDescent="0.25">
      <c r="A11684" s="102" t="s">
        <v>19375</v>
      </c>
      <c r="B11684" s="103" t="s">
        <v>19378</v>
      </c>
      <c r="C11684" s="103" t="s">
        <v>2526</v>
      </c>
      <c r="D11684" s="102" t="s">
        <v>296</v>
      </c>
      <c r="E11684" s="102" t="s">
        <v>275</v>
      </c>
      <c r="F11684" s="102" t="s">
        <v>19379</v>
      </c>
      <c r="H11684" s="102">
        <v>45605</v>
      </c>
      <c r="I11684" s="102" t="s">
        <v>292</v>
      </c>
      <c r="J11684" s="102" t="s">
        <v>291</v>
      </c>
      <c r="K11684" s="102" t="s">
        <v>1</v>
      </c>
      <c r="L11684" s="102" t="s">
        <v>290</v>
      </c>
      <c r="M11684" s="102" t="s">
        <v>1074</v>
      </c>
      <c r="N11684" s="102">
        <v>6</v>
      </c>
      <c r="O11684" s="102" t="s">
        <v>1075</v>
      </c>
    </row>
    <row r="11685" spans="1:15" x14ac:dyDescent="0.25">
      <c r="A11685" s="102" t="s">
        <v>1869</v>
      </c>
      <c r="B11685" s="103" t="s">
        <v>19380</v>
      </c>
      <c r="C11685" s="103" t="s">
        <v>1118</v>
      </c>
      <c r="D11685" s="102" t="s">
        <v>2881</v>
      </c>
      <c r="E11685" s="102" t="s">
        <v>275</v>
      </c>
      <c r="F11685" s="102" t="s">
        <v>19381</v>
      </c>
      <c r="G11685" s="102" t="s">
        <v>19382</v>
      </c>
      <c r="H11685" s="102">
        <v>45605</v>
      </c>
      <c r="I11685" s="102" t="s">
        <v>292</v>
      </c>
      <c r="J11685" s="102" t="s">
        <v>291</v>
      </c>
      <c r="K11685" s="102" t="s">
        <v>1</v>
      </c>
      <c r="L11685" s="102" t="s">
        <v>290</v>
      </c>
      <c r="M11685" s="102" t="s">
        <v>1074</v>
      </c>
      <c r="N11685" s="102">
        <v>6</v>
      </c>
      <c r="O11685" s="102" t="s">
        <v>1075</v>
      </c>
    </row>
    <row r="11686" spans="1:15" x14ac:dyDescent="0.25">
      <c r="A11686" s="102" t="s">
        <v>19383</v>
      </c>
      <c r="B11686" s="103" t="s">
        <v>14219</v>
      </c>
      <c r="C11686" s="103" t="s">
        <v>1082</v>
      </c>
      <c r="D11686" s="102" t="s">
        <v>2881</v>
      </c>
      <c r="E11686" s="102" t="s">
        <v>275</v>
      </c>
      <c r="F11686" s="102" t="s">
        <v>19384</v>
      </c>
      <c r="G11686" s="102" t="s">
        <v>19385</v>
      </c>
      <c r="H11686" s="102">
        <v>45605</v>
      </c>
      <c r="I11686" s="102" t="s">
        <v>292</v>
      </c>
      <c r="J11686" s="102" t="s">
        <v>291</v>
      </c>
      <c r="K11686" s="102" t="s">
        <v>1</v>
      </c>
      <c r="L11686" s="102" t="s">
        <v>290</v>
      </c>
      <c r="M11686" s="102" t="s">
        <v>1082</v>
      </c>
      <c r="N11686" s="102">
        <v>6</v>
      </c>
      <c r="O11686" s="102" t="s">
        <v>1075</v>
      </c>
    </row>
    <row r="11687" spans="1:15" x14ac:dyDescent="0.25">
      <c r="A11687" s="102" t="s">
        <v>19383</v>
      </c>
      <c r="B11687" s="103" t="s">
        <v>3135</v>
      </c>
      <c r="C11687" s="103" t="s">
        <v>1360</v>
      </c>
      <c r="D11687" s="102" t="s">
        <v>2881</v>
      </c>
      <c r="E11687" s="102" t="s">
        <v>275</v>
      </c>
      <c r="F11687" s="102" t="s">
        <v>19386</v>
      </c>
      <c r="G11687" s="102" t="s">
        <v>19387</v>
      </c>
      <c r="H11687" s="102">
        <v>45605</v>
      </c>
      <c r="I11687" s="102" t="s">
        <v>292</v>
      </c>
      <c r="J11687" s="102" t="s">
        <v>291</v>
      </c>
      <c r="K11687" s="102" t="s">
        <v>1</v>
      </c>
      <c r="L11687" s="102" t="s">
        <v>290</v>
      </c>
      <c r="M11687" s="102" t="s">
        <v>1074</v>
      </c>
      <c r="N11687" s="102">
        <v>6</v>
      </c>
      <c r="O11687" s="102" t="s">
        <v>1075</v>
      </c>
    </row>
    <row r="11688" spans="1:15" x14ac:dyDescent="0.25">
      <c r="A11688" s="102" t="s">
        <v>19383</v>
      </c>
      <c r="B11688" s="103" t="s">
        <v>14234</v>
      </c>
      <c r="C11688" s="103" t="s">
        <v>1082</v>
      </c>
      <c r="D11688" s="102" t="s">
        <v>2881</v>
      </c>
      <c r="E11688" s="102" t="s">
        <v>275</v>
      </c>
      <c r="F11688" s="102" t="s">
        <v>19388</v>
      </c>
      <c r="G11688" s="102" t="s">
        <v>19389</v>
      </c>
      <c r="H11688" s="102">
        <v>45605</v>
      </c>
      <c r="I11688" s="102" t="s">
        <v>292</v>
      </c>
      <c r="J11688" s="102" t="s">
        <v>291</v>
      </c>
      <c r="K11688" s="102" t="s">
        <v>1</v>
      </c>
      <c r="L11688" s="102" t="s">
        <v>290</v>
      </c>
      <c r="M11688" s="102" t="s">
        <v>1082</v>
      </c>
      <c r="N11688" s="102">
        <v>6</v>
      </c>
      <c r="O11688" s="102" t="s">
        <v>1075</v>
      </c>
    </row>
    <row r="11689" spans="1:15" x14ac:dyDescent="0.25">
      <c r="A11689" s="102" t="s">
        <v>4557</v>
      </c>
      <c r="B11689" s="103" t="s">
        <v>19390</v>
      </c>
      <c r="C11689" s="103" t="s">
        <v>1118</v>
      </c>
      <c r="D11689" s="102" t="s">
        <v>2881</v>
      </c>
      <c r="E11689" s="102" t="s">
        <v>275</v>
      </c>
      <c r="F11689" s="102" t="s">
        <v>19391</v>
      </c>
      <c r="G11689" s="102" t="s">
        <v>19392</v>
      </c>
      <c r="H11689" s="102">
        <v>45605</v>
      </c>
      <c r="I11689" s="102" t="s">
        <v>292</v>
      </c>
      <c r="J11689" s="102" t="s">
        <v>291</v>
      </c>
      <c r="K11689" s="102" t="s">
        <v>1</v>
      </c>
      <c r="L11689" s="102" t="s">
        <v>290</v>
      </c>
      <c r="M11689" s="102" t="s">
        <v>1074</v>
      </c>
      <c r="N11689" s="102">
        <v>6</v>
      </c>
      <c r="O11689" s="102" t="s">
        <v>1075</v>
      </c>
    </row>
    <row r="11690" spans="1:15" x14ac:dyDescent="0.25">
      <c r="A11690" s="102" t="s">
        <v>12703</v>
      </c>
      <c r="B11690" s="103" t="s">
        <v>19393</v>
      </c>
      <c r="C11690" s="103" t="s">
        <v>1118</v>
      </c>
      <c r="D11690" s="102" t="s">
        <v>2881</v>
      </c>
      <c r="E11690" s="102" t="s">
        <v>275</v>
      </c>
      <c r="F11690" s="102" t="s">
        <v>19394</v>
      </c>
      <c r="G11690" s="102" t="s">
        <v>19395</v>
      </c>
      <c r="H11690" s="102">
        <v>45605</v>
      </c>
      <c r="I11690" s="102" t="s">
        <v>292</v>
      </c>
      <c r="J11690" s="102" t="s">
        <v>291</v>
      </c>
      <c r="K11690" s="102" t="s">
        <v>1</v>
      </c>
      <c r="L11690" s="102" t="s">
        <v>290</v>
      </c>
      <c r="M11690" s="102" t="s">
        <v>1074</v>
      </c>
      <c r="N11690" s="102">
        <v>6</v>
      </c>
      <c r="O11690" s="102" t="s">
        <v>1075</v>
      </c>
    </row>
    <row r="11691" spans="1:15" x14ac:dyDescent="0.25">
      <c r="A11691" s="102" t="s">
        <v>16620</v>
      </c>
      <c r="B11691" s="103" t="s">
        <v>2917</v>
      </c>
      <c r="C11691" s="103" t="s">
        <v>1118</v>
      </c>
      <c r="D11691" s="102" t="s">
        <v>2881</v>
      </c>
      <c r="E11691" s="102" t="s">
        <v>275</v>
      </c>
      <c r="F11691" s="102" t="s">
        <v>19396</v>
      </c>
      <c r="G11691" s="102" t="s">
        <v>19397</v>
      </c>
      <c r="H11691" s="102">
        <v>45605</v>
      </c>
      <c r="I11691" s="102" t="s">
        <v>292</v>
      </c>
      <c r="J11691" s="102" t="s">
        <v>291</v>
      </c>
      <c r="K11691" s="102" t="s">
        <v>1</v>
      </c>
      <c r="L11691" s="102" t="s">
        <v>290</v>
      </c>
      <c r="M11691" s="102" t="s">
        <v>1074</v>
      </c>
      <c r="N11691" s="102">
        <v>6</v>
      </c>
      <c r="O11691" s="102" t="s">
        <v>1075</v>
      </c>
    </row>
    <row r="11692" spans="1:15" x14ac:dyDescent="0.25">
      <c r="A11692" s="102" t="s">
        <v>18690</v>
      </c>
      <c r="B11692" s="103" t="s">
        <v>14383</v>
      </c>
      <c r="C11692" s="103" t="s">
        <v>1118</v>
      </c>
      <c r="D11692" s="102" t="s">
        <v>2881</v>
      </c>
      <c r="E11692" s="102" t="s">
        <v>275</v>
      </c>
      <c r="F11692" s="102" t="s">
        <v>19398</v>
      </c>
      <c r="G11692" s="102" t="s">
        <v>19399</v>
      </c>
      <c r="H11692" s="102">
        <v>45605</v>
      </c>
      <c r="I11692" s="102" t="s">
        <v>292</v>
      </c>
      <c r="J11692" s="102" t="s">
        <v>291</v>
      </c>
      <c r="K11692" s="102" t="s">
        <v>1</v>
      </c>
      <c r="L11692" s="102" t="s">
        <v>290</v>
      </c>
      <c r="M11692" s="102" t="s">
        <v>1074</v>
      </c>
      <c r="N11692" s="102">
        <v>6</v>
      </c>
      <c r="O11692" s="102" t="s">
        <v>1075</v>
      </c>
    </row>
    <row r="11693" spans="1:15" x14ac:dyDescent="0.25">
      <c r="A11693" s="102" t="s">
        <v>19400</v>
      </c>
      <c r="B11693" s="103" t="s">
        <v>5445</v>
      </c>
      <c r="C11693" s="103" t="s">
        <v>1360</v>
      </c>
      <c r="D11693" s="102" t="s">
        <v>2881</v>
      </c>
      <c r="E11693" s="102" t="s">
        <v>275</v>
      </c>
      <c r="F11693" s="102" t="s">
        <v>19401</v>
      </c>
      <c r="G11693" s="102" t="s">
        <v>19402</v>
      </c>
      <c r="H11693" s="102">
        <v>45605</v>
      </c>
      <c r="I11693" s="102" t="s">
        <v>292</v>
      </c>
      <c r="J11693" s="102" t="s">
        <v>291</v>
      </c>
      <c r="K11693" s="102" t="s">
        <v>1</v>
      </c>
      <c r="L11693" s="102" t="s">
        <v>290</v>
      </c>
      <c r="M11693" s="102" t="s">
        <v>1074</v>
      </c>
      <c r="N11693" s="102">
        <v>6</v>
      </c>
      <c r="O11693" s="102" t="s">
        <v>1075</v>
      </c>
    </row>
    <row r="11694" spans="1:15" x14ac:dyDescent="0.25">
      <c r="A11694" s="102" t="s">
        <v>16628</v>
      </c>
      <c r="B11694" s="103" t="s">
        <v>5518</v>
      </c>
      <c r="C11694" s="103" t="s">
        <v>1118</v>
      </c>
      <c r="D11694" s="102" t="s">
        <v>2881</v>
      </c>
      <c r="E11694" s="102" t="s">
        <v>275</v>
      </c>
      <c r="F11694" s="102" t="s">
        <v>19403</v>
      </c>
      <c r="G11694" s="102" t="s">
        <v>17339</v>
      </c>
      <c r="H11694" s="102">
        <v>45605</v>
      </c>
      <c r="I11694" s="102" t="s">
        <v>292</v>
      </c>
      <c r="J11694" s="102" t="s">
        <v>291</v>
      </c>
      <c r="K11694" s="102" t="s">
        <v>1</v>
      </c>
      <c r="L11694" s="102" t="s">
        <v>290</v>
      </c>
      <c r="M11694" s="102" t="s">
        <v>1074</v>
      </c>
      <c r="N11694" s="102">
        <v>6</v>
      </c>
      <c r="O11694" s="102" t="s">
        <v>1075</v>
      </c>
    </row>
    <row r="11695" spans="1:15" x14ac:dyDescent="0.25">
      <c r="A11695" s="102" t="s">
        <v>16628</v>
      </c>
      <c r="B11695" s="103" t="s">
        <v>15834</v>
      </c>
      <c r="C11695" s="103" t="s">
        <v>1118</v>
      </c>
      <c r="D11695" s="102" t="s">
        <v>2881</v>
      </c>
      <c r="E11695" s="102" t="s">
        <v>275</v>
      </c>
      <c r="F11695" s="102" t="s">
        <v>19404</v>
      </c>
      <c r="G11695" s="102" t="s">
        <v>19405</v>
      </c>
      <c r="H11695" s="102">
        <v>45605</v>
      </c>
      <c r="I11695" s="102" t="s">
        <v>292</v>
      </c>
      <c r="J11695" s="102" t="s">
        <v>291</v>
      </c>
      <c r="K11695" s="102" t="s">
        <v>1</v>
      </c>
      <c r="L11695" s="102" t="s">
        <v>290</v>
      </c>
      <c r="M11695" s="102" t="s">
        <v>1074</v>
      </c>
      <c r="N11695" s="102">
        <v>6</v>
      </c>
      <c r="O11695" s="102" t="s">
        <v>1075</v>
      </c>
    </row>
    <row r="11696" spans="1:15" x14ac:dyDescent="0.25">
      <c r="A11696" s="102" t="s">
        <v>16630</v>
      </c>
      <c r="B11696" s="103" t="s">
        <v>15783</v>
      </c>
      <c r="C11696" s="103" t="s">
        <v>1118</v>
      </c>
      <c r="D11696" s="102" t="s">
        <v>2881</v>
      </c>
      <c r="E11696" s="102" t="s">
        <v>275</v>
      </c>
      <c r="F11696" s="102" t="s">
        <v>19406</v>
      </c>
      <c r="G11696" s="102" t="s">
        <v>19407</v>
      </c>
      <c r="H11696" s="102">
        <v>45605</v>
      </c>
      <c r="I11696" s="102" t="s">
        <v>292</v>
      </c>
      <c r="J11696" s="102" t="s">
        <v>291</v>
      </c>
      <c r="K11696" s="102" t="s">
        <v>1</v>
      </c>
      <c r="L11696" s="102" t="s">
        <v>290</v>
      </c>
      <c r="M11696" s="102" t="s">
        <v>1074</v>
      </c>
      <c r="N11696" s="102">
        <v>6</v>
      </c>
      <c r="O11696" s="102" t="s">
        <v>1075</v>
      </c>
    </row>
    <row r="11697" spans="1:15" x14ac:dyDescent="0.25">
      <c r="A11697" s="102" t="s">
        <v>19408</v>
      </c>
      <c r="B11697" s="103" t="s">
        <v>14821</v>
      </c>
      <c r="C11697" s="103" t="s">
        <v>1360</v>
      </c>
      <c r="D11697" s="102" t="s">
        <v>2881</v>
      </c>
      <c r="E11697" s="102" t="s">
        <v>275</v>
      </c>
      <c r="F11697" s="102" t="s">
        <v>19409</v>
      </c>
      <c r="G11697" s="102" t="s">
        <v>19410</v>
      </c>
      <c r="H11697" s="102">
        <v>45605</v>
      </c>
      <c r="I11697" s="102" t="s">
        <v>292</v>
      </c>
      <c r="J11697" s="102" t="s">
        <v>291</v>
      </c>
      <c r="K11697" s="102" t="s">
        <v>1</v>
      </c>
      <c r="L11697" s="102" t="s">
        <v>290</v>
      </c>
      <c r="M11697" s="102" t="s">
        <v>1074</v>
      </c>
      <c r="N11697" s="102">
        <v>6</v>
      </c>
      <c r="O11697" s="102" t="s">
        <v>1075</v>
      </c>
    </row>
    <row r="11698" spans="1:15" x14ac:dyDescent="0.25">
      <c r="A11698" s="102" t="s">
        <v>19408</v>
      </c>
      <c r="B11698" s="103" t="s">
        <v>19411</v>
      </c>
      <c r="C11698" s="103" t="s">
        <v>1360</v>
      </c>
      <c r="D11698" s="102" t="s">
        <v>2881</v>
      </c>
      <c r="E11698" s="102" t="s">
        <v>275</v>
      </c>
      <c r="F11698" s="102" t="s">
        <v>19412</v>
      </c>
      <c r="G11698" s="102" t="s">
        <v>19413</v>
      </c>
      <c r="H11698" s="102">
        <v>45605</v>
      </c>
      <c r="I11698" s="102" t="s">
        <v>292</v>
      </c>
      <c r="J11698" s="102" t="s">
        <v>291</v>
      </c>
      <c r="K11698" s="102" t="s">
        <v>1</v>
      </c>
      <c r="L11698" s="102" t="s">
        <v>290</v>
      </c>
      <c r="M11698" s="102" t="s">
        <v>1074</v>
      </c>
      <c r="N11698" s="102">
        <v>6</v>
      </c>
      <c r="O11698" s="102" t="s">
        <v>1075</v>
      </c>
    </row>
    <row r="11699" spans="1:15" x14ac:dyDescent="0.25">
      <c r="A11699" s="102" t="s">
        <v>19414</v>
      </c>
      <c r="B11699" s="103" t="s">
        <v>8310</v>
      </c>
      <c r="C11699" s="103" t="s">
        <v>1118</v>
      </c>
      <c r="D11699" s="102" t="s">
        <v>2881</v>
      </c>
      <c r="E11699" s="102" t="s">
        <v>275</v>
      </c>
      <c r="F11699" s="102" t="s">
        <v>19415</v>
      </c>
      <c r="G11699" s="102" t="s">
        <v>19416</v>
      </c>
      <c r="H11699" s="102">
        <v>45605</v>
      </c>
      <c r="I11699" s="102" t="s">
        <v>292</v>
      </c>
      <c r="J11699" s="102" t="s">
        <v>291</v>
      </c>
      <c r="K11699" s="102" t="s">
        <v>1</v>
      </c>
      <c r="L11699" s="102" t="s">
        <v>290</v>
      </c>
      <c r="M11699" s="102" t="s">
        <v>1074</v>
      </c>
      <c r="N11699" s="102">
        <v>6</v>
      </c>
      <c r="O11699" s="102" t="s">
        <v>1075</v>
      </c>
    </row>
    <row r="11700" spans="1:15" x14ac:dyDescent="0.25">
      <c r="A11700" s="102" t="s">
        <v>19417</v>
      </c>
      <c r="B11700" s="103" t="s">
        <v>8350</v>
      </c>
      <c r="C11700" s="103" t="s">
        <v>1118</v>
      </c>
      <c r="D11700" s="102" t="s">
        <v>2881</v>
      </c>
      <c r="E11700" s="102" t="s">
        <v>275</v>
      </c>
      <c r="F11700" s="102" t="s">
        <v>19418</v>
      </c>
      <c r="G11700" s="102" t="s">
        <v>19419</v>
      </c>
      <c r="H11700" s="102">
        <v>45605</v>
      </c>
      <c r="I11700" s="102" t="s">
        <v>292</v>
      </c>
      <c r="J11700" s="102" t="s">
        <v>291</v>
      </c>
      <c r="K11700" s="102" t="s">
        <v>1</v>
      </c>
      <c r="L11700" s="102" t="s">
        <v>290</v>
      </c>
      <c r="M11700" s="102" t="s">
        <v>1074</v>
      </c>
      <c r="N11700" s="102">
        <v>6</v>
      </c>
      <c r="O11700" s="102" t="s">
        <v>1075</v>
      </c>
    </row>
    <row r="11701" spans="1:15" x14ac:dyDescent="0.25">
      <c r="A11701" s="102" t="s">
        <v>19420</v>
      </c>
      <c r="B11701" s="103" t="s">
        <v>14383</v>
      </c>
      <c r="C11701" s="103" t="s">
        <v>1118</v>
      </c>
      <c r="D11701" s="102" t="s">
        <v>2881</v>
      </c>
      <c r="E11701" s="102" t="s">
        <v>275</v>
      </c>
      <c r="F11701" s="102" t="s">
        <v>19421</v>
      </c>
      <c r="G11701" s="102" t="s">
        <v>19422</v>
      </c>
      <c r="H11701" s="102">
        <v>45605</v>
      </c>
      <c r="I11701" s="102" t="s">
        <v>292</v>
      </c>
      <c r="J11701" s="102" t="s">
        <v>291</v>
      </c>
      <c r="K11701" s="102" t="s">
        <v>1</v>
      </c>
      <c r="L11701" s="102" t="s">
        <v>290</v>
      </c>
      <c r="M11701" s="102" t="s">
        <v>1074</v>
      </c>
      <c r="N11701" s="102">
        <v>6</v>
      </c>
      <c r="O11701" s="102" t="s">
        <v>1075</v>
      </c>
    </row>
    <row r="11702" spans="1:15" x14ac:dyDescent="0.25">
      <c r="A11702" s="102" t="s">
        <v>19423</v>
      </c>
      <c r="B11702" s="103" t="s">
        <v>5209</v>
      </c>
      <c r="C11702" s="103" t="s">
        <v>1360</v>
      </c>
      <c r="D11702" s="102" t="s">
        <v>2881</v>
      </c>
      <c r="E11702" s="102" t="s">
        <v>275</v>
      </c>
      <c r="F11702" s="102" t="s">
        <v>19424</v>
      </c>
      <c r="G11702" s="102" t="s">
        <v>19425</v>
      </c>
      <c r="H11702" s="102">
        <v>45605</v>
      </c>
      <c r="I11702" s="102" t="s">
        <v>292</v>
      </c>
      <c r="J11702" s="102" t="s">
        <v>291</v>
      </c>
      <c r="K11702" s="102" t="s">
        <v>1</v>
      </c>
      <c r="L11702" s="102" t="s">
        <v>290</v>
      </c>
      <c r="M11702" s="102" t="s">
        <v>1074</v>
      </c>
      <c r="N11702" s="102">
        <v>6</v>
      </c>
      <c r="O11702" s="102" t="s">
        <v>1075</v>
      </c>
    </row>
    <row r="11703" spans="1:15" x14ac:dyDescent="0.25">
      <c r="A11703" s="102" t="s">
        <v>19423</v>
      </c>
      <c r="B11703" s="103" t="s">
        <v>14876</v>
      </c>
      <c r="C11703" s="103" t="s">
        <v>1360</v>
      </c>
      <c r="D11703" s="102" t="s">
        <v>2881</v>
      </c>
      <c r="E11703" s="102" t="s">
        <v>275</v>
      </c>
      <c r="F11703" s="102" t="s">
        <v>19426</v>
      </c>
      <c r="G11703" s="102" t="s">
        <v>19427</v>
      </c>
      <c r="H11703" s="102">
        <v>45605</v>
      </c>
      <c r="I11703" s="102" t="s">
        <v>292</v>
      </c>
      <c r="J11703" s="102" t="s">
        <v>291</v>
      </c>
      <c r="K11703" s="102" t="s">
        <v>1</v>
      </c>
      <c r="L11703" s="102" t="s">
        <v>290</v>
      </c>
      <c r="M11703" s="102" t="s">
        <v>1074</v>
      </c>
      <c r="N11703" s="102">
        <v>6</v>
      </c>
      <c r="O11703" s="102" t="s">
        <v>1075</v>
      </c>
    </row>
    <row r="11704" spans="1:15" x14ac:dyDescent="0.25">
      <c r="A11704" s="102" t="s">
        <v>2747</v>
      </c>
      <c r="B11704" s="103" t="s">
        <v>14708</v>
      </c>
      <c r="C11704" s="103" t="s">
        <v>1360</v>
      </c>
      <c r="D11704" s="102" t="s">
        <v>2881</v>
      </c>
      <c r="E11704" s="102" t="s">
        <v>275</v>
      </c>
      <c r="F11704" s="102" t="s">
        <v>19428</v>
      </c>
      <c r="G11704" s="102" t="s">
        <v>19429</v>
      </c>
      <c r="H11704" s="102">
        <v>45605</v>
      </c>
      <c r="I11704" s="102" t="s">
        <v>292</v>
      </c>
      <c r="J11704" s="102" t="s">
        <v>291</v>
      </c>
      <c r="K11704" s="102" t="s">
        <v>1</v>
      </c>
      <c r="L11704" s="102" t="s">
        <v>290</v>
      </c>
      <c r="M11704" s="102" t="s">
        <v>1074</v>
      </c>
      <c r="N11704" s="102">
        <v>6</v>
      </c>
      <c r="O11704" s="102" t="s">
        <v>1075</v>
      </c>
    </row>
    <row r="11705" spans="1:15" x14ac:dyDescent="0.25">
      <c r="A11705" s="102" t="s">
        <v>19430</v>
      </c>
      <c r="B11705" s="103" t="s">
        <v>14637</v>
      </c>
      <c r="C11705" s="103" t="s">
        <v>1360</v>
      </c>
      <c r="D11705" s="102" t="s">
        <v>2881</v>
      </c>
      <c r="E11705" s="102" t="s">
        <v>275</v>
      </c>
      <c r="F11705" s="102" t="s">
        <v>19431</v>
      </c>
      <c r="G11705" s="102" t="s">
        <v>19432</v>
      </c>
      <c r="H11705" s="102">
        <v>45605</v>
      </c>
      <c r="I11705" s="102" t="s">
        <v>292</v>
      </c>
      <c r="J11705" s="102" t="s">
        <v>291</v>
      </c>
      <c r="K11705" s="102" t="s">
        <v>1</v>
      </c>
      <c r="L11705" s="102" t="s">
        <v>290</v>
      </c>
      <c r="M11705" s="102" t="s">
        <v>1074</v>
      </c>
      <c r="N11705" s="102">
        <v>6</v>
      </c>
      <c r="O11705" s="102" t="s">
        <v>1075</v>
      </c>
    </row>
    <row r="11706" spans="1:15" x14ac:dyDescent="0.25">
      <c r="A11706" s="102" t="s">
        <v>19433</v>
      </c>
      <c r="B11706" s="103" t="s">
        <v>5518</v>
      </c>
      <c r="C11706" s="103" t="s">
        <v>1118</v>
      </c>
      <c r="D11706" s="102" t="s">
        <v>2881</v>
      </c>
      <c r="E11706" s="102" t="s">
        <v>275</v>
      </c>
      <c r="F11706" s="102" t="s">
        <v>19434</v>
      </c>
      <c r="G11706" s="102" t="s">
        <v>19435</v>
      </c>
      <c r="H11706" s="102">
        <v>45605</v>
      </c>
      <c r="I11706" s="102" t="s">
        <v>292</v>
      </c>
      <c r="J11706" s="102" t="s">
        <v>291</v>
      </c>
      <c r="K11706" s="102" t="s">
        <v>1</v>
      </c>
      <c r="L11706" s="102" t="s">
        <v>290</v>
      </c>
      <c r="M11706" s="102" t="s">
        <v>1074</v>
      </c>
      <c r="N11706" s="102">
        <v>6</v>
      </c>
      <c r="O11706" s="102" t="s">
        <v>1075</v>
      </c>
    </row>
    <row r="11707" spans="1:15" x14ac:dyDescent="0.25">
      <c r="A11707" s="102" t="s">
        <v>4608</v>
      </c>
      <c r="B11707" s="103" t="s">
        <v>19436</v>
      </c>
      <c r="C11707" s="103" t="s">
        <v>1118</v>
      </c>
      <c r="D11707" s="102" t="s">
        <v>2881</v>
      </c>
      <c r="E11707" s="102" t="s">
        <v>275</v>
      </c>
      <c r="F11707" s="102" t="s">
        <v>19437</v>
      </c>
      <c r="G11707" s="102" t="s">
        <v>19438</v>
      </c>
      <c r="H11707" s="102">
        <v>45605</v>
      </c>
      <c r="I11707" s="102" t="s">
        <v>292</v>
      </c>
      <c r="J11707" s="102" t="s">
        <v>291</v>
      </c>
      <c r="K11707" s="102" t="s">
        <v>1</v>
      </c>
      <c r="L11707" s="102" t="s">
        <v>290</v>
      </c>
      <c r="M11707" s="102" t="s">
        <v>1074</v>
      </c>
      <c r="N11707" s="102">
        <v>6</v>
      </c>
      <c r="O11707" s="102" t="s">
        <v>1075</v>
      </c>
    </row>
    <row r="11708" spans="1:15" x14ac:dyDescent="0.25">
      <c r="A11708" s="102" t="s">
        <v>19439</v>
      </c>
      <c r="B11708" s="103" t="s">
        <v>8227</v>
      </c>
      <c r="C11708" s="103" t="s">
        <v>1360</v>
      </c>
      <c r="D11708" s="102" t="s">
        <v>2881</v>
      </c>
      <c r="E11708" s="102" t="s">
        <v>275</v>
      </c>
      <c r="F11708" s="102" t="s">
        <v>19440</v>
      </c>
      <c r="G11708" s="102" t="s">
        <v>19441</v>
      </c>
      <c r="H11708" s="102">
        <v>45605</v>
      </c>
      <c r="I11708" s="102" t="s">
        <v>292</v>
      </c>
      <c r="J11708" s="102" t="s">
        <v>291</v>
      </c>
      <c r="K11708" s="102" t="s">
        <v>1</v>
      </c>
      <c r="L11708" s="102" t="s">
        <v>290</v>
      </c>
      <c r="M11708" s="102" t="s">
        <v>1074</v>
      </c>
      <c r="N11708" s="102">
        <v>6</v>
      </c>
      <c r="O11708" s="102" t="s">
        <v>1075</v>
      </c>
    </row>
    <row r="11709" spans="1:15" x14ac:dyDescent="0.25">
      <c r="A11709" s="102" t="s">
        <v>19439</v>
      </c>
      <c r="B11709" s="103" t="s">
        <v>5587</v>
      </c>
      <c r="C11709" s="103" t="s">
        <v>1360</v>
      </c>
      <c r="D11709" s="102" t="s">
        <v>2881</v>
      </c>
      <c r="E11709" s="102" t="s">
        <v>275</v>
      </c>
      <c r="F11709" s="102" t="s">
        <v>19442</v>
      </c>
      <c r="G11709" s="102" t="s">
        <v>19443</v>
      </c>
      <c r="H11709" s="102">
        <v>45605</v>
      </c>
      <c r="I11709" s="102" t="s">
        <v>292</v>
      </c>
      <c r="J11709" s="102" t="s">
        <v>291</v>
      </c>
      <c r="K11709" s="102" t="s">
        <v>1</v>
      </c>
      <c r="L11709" s="102" t="s">
        <v>290</v>
      </c>
      <c r="M11709" s="102" t="s">
        <v>1074</v>
      </c>
      <c r="N11709" s="102">
        <v>6</v>
      </c>
      <c r="O11709" s="102" t="s">
        <v>1075</v>
      </c>
    </row>
    <row r="11710" spans="1:15" x14ac:dyDescent="0.25">
      <c r="A11710" s="102" t="s">
        <v>19439</v>
      </c>
      <c r="B11710" s="103" t="s">
        <v>17549</v>
      </c>
      <c r="C11710" s="103" t="s">
        <v>1118</v>
      </c>
      <c r="D11710" s="102" t="s">
        <v>2881</v>
      </c>
      <c r="E11710" s="102" t="s">
        <v>275</v>
      </c>
      <c r="F11710" s="102" t="s">
        <v>19444</v>
      </c>
      <c r="G11710" s="102" t="s">
        <v>19445</v>
      </c>
      <c r="H11710" s="102">
        <v>45605</v>
      </c>
      <c r="I11710" s="102" t="s">
        <v>292</v>
      </c>
      <c r="J11710" s="102" t="s">
        <v>291</v>
      </c>
      <c r="K11710" s="102" t="s">
        <v>1</v>
      </c>
      <c r="L11710" s="102" t="s">
        <v>290</v>
      </c>
      <c r="M11710" s="102" t="s">
        <v>1074</v>
      </c>
      <c r="N11710" s="102">
        <v>6</v>
      </c>
      <c r="O11710" s="102" t="s">
        <v>1075</v>
      </c>
    </row>
    <row r="11711" spans="1:15" x14ac:dyDescent="0.25">
      <c r="A11711" s="102" t="s">
        <v>15789</v>
      </c>
      <c r="B11711" s="103" t="s">
        <v>19446</v>
      </c>
      <c r="C11711" s="103" t="s">
        <v>1118</v>
      </c>
      <c r="D11711" s="102" t="s">
        <v>2881</v>
      </c>
      <c r="E11711" s="102" t="s">
        <v>275</v>
      </c>
      <c r="F11711" s="102" t="s">
        <v>19447</v>
      </c>
      <c r="G11711" s="102" t="s">
        <v>19448</v>
      </c>
      <c r="H11711" s="102">
        <v>45605</v>
      </c>
      <c r="I11711" s="102" t="s">
        <v>292</v>
      </c>
      <c r="J11711" s="102" t="s">
        <v>291</v>
      </c>
      <c r="K11711" s="102" t="s">
        <v>1</v>
      </c>
      <c r="L11711" s="102" t="s">
        <v>290</v>
      </c>
      <c r="M11711" s="102" t="s">
        <v>1074</v>
      </c>
      <c r="N11711" s="102">
        <v>6</v>
      </c>
      <c r="O11711" s="102" t="s">
        <v>1075</v>
      </c>
    </row>
    <row r="11712" spans="1:15" x14ac:dyDescent="0.25">
      <c r="A11712" s="102" t="s">
        <v>5610</v>
      </c>
      <c r="B11712" s="103" t="s">
        <v>14168</v>
      </c>
      <c r="C11712" s="103" t="s">
        <v>1118</v>
      </c>
      <c r="D11712" s="102" t="s">
        <v>2881</v>
      </c>
      <c r="E11712" s="102" t="s">
        <v>275</v>
      </c>
      <c r="F11712" s="102" t="s">
        <v>19449</v>
      </c>
      <c r="G11712" s="102" t="s">
        <v>17671</v>
      </c>
      <c r="H11712" s="102">
        <v>45605</v>
      </c>
      <c r="I11712" s="102" t="s">
        <v>292</v>
      </c>
      <c r="J11712" s="102" t="s">
        <v>291</v>
      </c>
      <c r="K11712" s="102" t="s">
        <v>1</v>
      </c>
      <c r="L11712" s="102" t="s">
        <v>290</v>
      </c>
      <c r="M11712" s="102" t="s">
        <v>1074</v>
      </c>
      <c r="N11712" s="102">
        <v>6</v>
      </c>
      <c r="O11712" s="102" t="s">
        <v>1075</v>
      </c>
    </row>
    <row r="11713" spans="1:15" x14ac:dyDescent="0.25">
      <c r="A11713" s="102" t="s">
        <v>7510</v>
      </c>
      <c r="B11713" s="103" t="s">
        <v>8489</v>
      </c>
      <c r="C11713" s="103" t="s">
        <v>1118</v>
      </c>
      <c r="D11713" s="102" t="s">
        <v>2881</v>
      </c>
      <c r="E11713" s="102" t="s">
        <v>275</v>
      </c>
      <c r="F11713" s="102" t="s">
        <v>19450</v>
      </c>
      <c r="G11713" s="102" t="s">
        <v>19451</v>
      </c>
      <c r="H11713" s="102">
        <v>45605</v>
      </c>
      <c r="I11713" s="102" t="s">
        <v>292</v>
      </c>
      <c r="J11713" s="102" t="s">
        <v>291</v>
      </c>
      <c r="K11713" s="102" t="s">
        <v>1</v>
      </c>
      <c r="L11713" s="102" t="s">
        <v>290</v>
      </c>
      <c r="M11713" s="102" t="s">
        <v>1074</v>
      </c>
      <c r="N11713" s="102">
        <v>6</v>
      </c>
      <c r="O11713" s="102" t="s">
        <v>1075</v>
      </c>
    </row>
    <row r="11714" spans="1:15" x14ac:dyDescent="0.25">
      <c r="A11714" s="102" t="s">
        <v>19452</v>
      </c>
      <c r="B11714" s="103" t="s">
        <v>14687</v>
      </c>
      <c r="C11714" s="103" t="s">
        <v>1118</v>
      </c>
      <c r="D11714" s="102" t="s">
        <v>2881</v>
      </c>
      <c r="E11714" s="102" t="s">
        <v>275</v>
      </c>
      <c r="F11714" s="102" t="s">
        <v>19453</v>
      </c>
      <c r="G11714" s="102" t="s">
        <v>19454</v>
      </c>
      <c r="H11714" s="102">
        <v>45605</v>
      </c>
      <c r="I11714" s="102" t="s">
        <v>292</v>
      </c>
      <c r="J11714" s="102" t="s">
        <v>291</v>
      </c>
      <c r="K11714" s="102" t="s">
        <v>1</v>
      </c>
      <c r="L11714" s="102" t="s">
        <v>290</v>
      </c>
      <c r="M11714" s="102" t="s">
        <v>1074</v>
      </c>
      <c r="N11714" s="102">
        <v>6</v>
      </c>
      <c r="O11714" s="102" t="s">
        <v>1075</v>
      </c>
    </row>
    <row r="11715" spans="1:15" x14ac:dyDescent="0.25">
      <c r="A11715" s="102" t="s">
        <v>19455</v>
      </c>
      <c r="B11715" s="103" t="s">
        <v>7254</v>
      </c>
      <c r="C11715" s="103" t="s">
        <v>2655</v>
      </c>
      <c r="D11715" s="102" t="s">
        <v>296</v>
      </c>
      <c r="E11715" s="102" t="s">
        <v>275</v>
      </c>
      <c r="F11715" s="102" t="s">
        <v>19456</v>
      </c>
      <c r="H11715" s="102">
        <v>45605</v>
      </c>
      <c r="I11715" s="102" t="s">
        <v>292</v>
      </c>
      <c r="J11715" s="102" t="s">
        <v>291</v>
      </c>
      <c r="K11715" s="102" t="s">
        <v>1</v>
      </c>
      <c r="L11715" s="102" t="s">
        <v>290</v>
      </c>
      <c r="M11715" s="102" t="s">
        <v>1074</v>
      </c>
      <c r="N11715" s="102">
        <v>6</v>
      </c>
      <c r="O11715" s="102" t="s">
        <v>1075</v>
      </c>
    </row>
    <row r="11716" spans="1:15" x14ac:dyDescent="0.25">
      <c r="A11716" s="102" t="s">
        <v>9324</v>
      </c>
      <c r="B11716" s="103" t="s">
        <v>3061</v>
      </c>
      <c r="C11716" s="103" t="s">
        <v>1360</v>
      </c>
      <c r="D11716" s="102" t="s">
        <v>2881</v>
      </c>
      <c r="E11716" s="102" t="s">
        <v>275</v>
      </c>
      <c r="F11716" s="102" t="s">
        <v>19457</v>
      </c>
      <c r="G11716" s="102" t="s">
        <v>19458</v>
      </c>
      <c r="H11716" s="102">
        <v>45605</v>
      </c>
      <c r="I11716" s="102" t="s">
        <v>292</v>
      </c>
      <c r="J11716" s="102" t="s">
        <v>291</v>
      </c>
      <c r="K11716" s="102" t="s">
        <v>1</v>
      </c>
      <c r="L11716" s="102" t="s">
        <v>290</v>
      </c>
      <c r="M11716" s="102" t="s">
        <v>1074</v>
      </c>
      <c r="N11716" s="102">
        <v>6</v>
      </c>
      <c r="O11716" s="102" t="s">
        <v>1075</v>
      </c>
    </row>
    <row r="11717" spans="1:15" x14ac:dyDescent="0.25">
      <c r="A11717" s="102" t="s">
        <v>13582</v>
      </c>
      <c r="B11717" s="103" t="s">
        <v>19459</v>
      </c>
      <c r="C11717" s="103" t="s">
        <v>1360</v>
      </c>
      <c r="D11717" s="102" t="s">
        <v>2881</v>
      </c>
      <c r="E11717" s="102" t="s">
        <v>275</v>
      </c>
      <c r="F11717" s="102" t="s">
        <v>19460</v>
      </c>
      <c r="G11717" s="102" t="s">
        <v>19461</v>
      </c>
      <c r="H11717" s="102">
        <v>45605</v>
      </c>
      <c r="I11717" s="102" t="s">
        <v>292</v>
      </c>
      <c r="J11717" s="102" t="s">
        <v>291</v>
      </c>
      <c r="K11717" s="102" t="s">
        <v>1</v>
      </c>
      <c r="L11717" s="102" t="s">
        <v>290</v>
      </c>
      <c r="M11717" s="102" t="s">
        <v>1074</v>
      </c>
      <c r="N11717" s="102">
        <v>6</v>
      </c>
      <c r="O11717" s="102" t="s">
        <v>1075</v>
      </c>
    </row>
    <row r="11718" spans="1:15" x14ac:dyDescent="0.25">
      <c r="A11718" s="102" t="s">
        <v>13582</v>
      </c>
      <c r="B11718" s="103" t="s">
        <v>19462</v>
      </c>
      <c r="C11718" s="103" t="s">
        <v>1360</v>
      </c>
      <c r="D11718" s="102" t="s">
        <v>2881</v>
      </c>
      <c r="E11718" s="102" t="s">
        <v>275</v>
      </c>
      <c r="F11718" s="102" t="s">
        <v>19463</v>
      </c>
      <c r="G11718" s="102" t="s">
        <v>19464</v>
      </c>
      <c r="H11718" s="102">
        <v>45605</v>
      </c>
      <c r="I11718" s="102" t="s">
        <v>292</v>
      </c>
      <c r="J11718" s="102" t="s">
        <v>291</v>
      </c>
      <c r="K11718" s="102" t="s">
        <v>1</v>
      </c>
      <c r="L11718" s="102" t="s">
        <v>290</v>
      </c>
      <c r="M11718" s="102" t="s">
        <v>1074</v>
      </c>
      <c r="N11718" s="102">
        <v>6</v>
      </c>
      <c r="O11718" s="102" t="s">
        <v>1075</v>
      </c>
    </row>
    <row r="11719" spans="1:15" x14ac:dyDescent="0.25">
      <c r="A11719" s="102" t="s">
        <v>15816</v>
      </c>
      <c r="B11719" s="103" t="s">
        <v>14144</v>
      </c>
      <c r="C11719" s="103" t="s">
        <v>1118</v>
      </c>
      <c r="D11719" s="102" t="s">
        <v>2881</v>
      </c>
      <c r="E11719" s="102" t="s">
        <v>275</v>
      </c>
      <c r="F11719" s="102" t="s">
        <v>19465</v>
      </c>
      <c r="G11719" s="102" t="s">
        <v>19466</v>
      </c>
      <c r="H11719" s="102">
        <v>45605</v>
      </c>
      <c r="I11719" s="102" t="s">
        <v>292</v>
      </c>
      <c r="J11719" s="102" t="s">
        <v>291</v>
      </c>
      <c r="K11719" s="102" t="s">
        <v>1</v>
      </c>
      <c r="L11719" s="102" t="s">
        <v>290</v>
      </c>
      <c r="M11719" s="102" t="s">
        <v>1074</v>
      </c>
      <c r="N11719" s="102">
        <v>6</v>
      </c>
      <c r="O11719" s="102" t="s">
        <v>1075</v>
      </c>
    </row>
    <row r="11720" spans="1:15" x14ac:dyDescent="0.25">
      <c r="A11720" s="102" t="s">
        <v>15816</v>
      </c>
      <c r="B11720" s="103" t="s">
        <v>2917</v>
      </c>
      <c r="C11720" s="103" t="s">
        <v>1118</v>
      </c>
      <c r="D11720" s="102" t="s">
        <v>2881</v>
      </c>
      <c r="E11720" s="102" t="s">
        <v>275</v>
      </c>
      <c r="F11720" s="102" t="s">
        <v>19467</v>
      </c>
      <c r="G11720" s="102" t="s">
        <v>19468</v>
      </c>
      <c r="H11720" s="102">
        <v>45605</v>
      </c>
      <c r="I11720" s="102" t="s">
        <v>292</v>
      </c>
      <c r="J11720" s="102" t="s">
        <v>291</v>
      </c>
      <c r="K11720" s="102" t="s">
        <v>1</v>
      </c>
      <c r="L11720" s="102" t="s">
        <v>290</v>
      </c>
      <c r="M11720" s="102" t="s">
        <v>1074</v>
      </c>
      <c r="N11720" s="102">
        <v>6</v>
      </c>
      <c r="O11720" s="102" t="s">
        <v>1075</v>
      </c>
    </row>
    <row r="11721" spans="1:15" x14ac:dyDescent="0.25">
      <c r="A11721" s="102" t="s">
        <v>19469</v>
      </c>
      <c r="B11721" s="103" t="s">
        <v>19470</v>
      </c>
      <c r="C11721" s="103" t="s">
        <v>1118</v>
      </c>
      <c r="D11721" s="102" t="s">
        <v>2881</v>
      </c>
      <c r="E11721" s="102" t="s">
        <v>275</v>
      </c>
      <c r="F11721" s="102" t="s">
        <v>19471</v>
      </c>
      <c r="G11721" s="102" t="s">
        <v>19472</v>
      </c>
      <c r="H11721" s="102">
        <v>45605</v>
      </c>
      <c r="I11721" s="102" t="s">
        <v>292</v>
      </c>
      <c r="J11721" s="102" t="s">
        <v>291</v>
      </c>
      <c r="K11721" s="102" t="s">
        <v>1</v>
      </c>
      <c r="L11721" s="102" t="s">
        <v>290</v>
      </c>
      <c r="M11721" s="102" t="s">
        <v>1074</v>
      </c>
      <c r="N11721" s="102">
        <v>6</v>
      </c>
      <c r="O11721" s="102" t="s">
        <v>1075</v>
      </c>
    </row>
    <row r="11722" spans="1:15" x14ac:dyDescent="0.25">
      <c r="A11722" s="102" t="s">
        <v>13185</v>
      </c>
      <c r="B11722" s="103" t="s">
        <v>14091</v>
      </c>
      <c r="C11722" s="103" t="s">
        <v>1118</v>
      </c>
      <c r="D11722" s="102" t="s">
        <v>2881</v>
      </c>
      <c r="E11722" s="102" t="s">
        <v>275</v>
      </c>
      <c r="F11722" s="102" t="s">
        <v>19473</v>
      </c>
      <c r="G11722" s="102" t="s">
        <v>19474</v>
      </c>
      <c r="H11722" s="102">
        <v>45605</v>
      </c>
      <c r="I11722" s="102" t="s">
        <v>292</v>
      </c>
      <c r="J11722" s="102" t="s">
        <v>291</v>
      </c>
      <c r="K11722" s="102" t="s">
        <v>1</v>
      </c>
      <c r="L11722" s="102" t="s">
        <v>290</v>
      </c>
      <c r="M11722" s="102" t="s">
        <v>1074</v>
      </c>
      <c r="N11722" s="102">
        <v>6</v>
      </c>
      <c r="O11722" s="102" t="s">
        <v>1075</v>
      </c>
    </row>
    <row r="11723" spans="1:15" x14ac:dyDescent="0.25">
      <c r="A11723" s="102" t="s">
        <v>13185</v>
      </c>
      <c r="B11723" s="103" t="s">
        <v>19475</v>
      </c>
      <c r="C11723" s="103" t="s">
        <v>1118</v>
      </c>
      <c r="D11723" s="102" t="s">
        <v>2881</v>
      </c>
      <c r="E11723" s="102" t="s">
        <v>275</v>
      </c>
      <c r="F11723" s="102" t="s">
        <v>19476</v>
      </c>
      <c r="G11723" s="102" t="s">
        <v>19477</v>
      </c>
      <c r="H11723" s="102">
        <v>45605</v>
      </c>
      <c r="I11723" s="102" t="s">
        <v>292</v>
      </c>
      <c r="J11723" s="102" t="s">
        <v>291</v>
      </c>
      <c r="K11723" s="102" t="s">
        <v>1</v>
      </c>
      <c r="L11723" s="102" t="s">
        <v>290</v>
      </c>
      <c r="M11723" s="102" t="s">
        <v>1074</v>
      </c>
      <c r="N11723" s="102">
        <v>6</v>
      </c>
      <c r="O11723" s="102" t="s">
        <v>1075</v>
      </c>
    </row>
    <row r="11724" spans="1:15" x14ac:dyDescent="0.25">
      <c r="A11724" s="102" t="s">
        <v>19478</v>
      </c>
      <c r="B11724" s="103" t="s">
        <v>14810</v>
      </c>
      <c r="C11724" s="103" t="s">
        <v>2655</v>
      </c>
      <c r="D11724" s="102" t="s">
        <v>296</v>
      </c>
      <c r="E11724" s="102" t="s">
        <v>275</v>
      </c>
      <c r="F11724" s="102" t="s">
        <v>19479</v>
      </c>
      <c r="H11724" s="102">
        <v>45605</v>
      </c>
      <c r="I11724" s="102" t="s">
        <v>292</v>
      </c>
      <c r="J11724" s="102" t="s">
        <v>291</v>
      </c>
      <c r="K11724" s="102" t="s">
        <v>1</v>
      </c>
      <c r="L11724" s="102" t="s">
        <v>290</v>
      </c>
      <c r="M11724" s="102" t="s">
        <v>1074</v>
      </c>
      <c r="N11724" s="102">
        <v>6</v>
      </c>
      <c r="O11724" s="102" t="s">
        <v>1075</v>
      </c>
    </row>
    <row r="11725" spans="1:15" x14ac:dyDescent="0.25">
      <c r="A11725" s="102" t="s">
        <v>19480</v>
      </c>
      <c r="B11725" s="103" t="s">
        <v>19481</v>
      </c>
      <c r="C11725" s="103" t="s">
        <v>2526</v>
      </c>
      <c r="D11725" s="102" t="s">
        <v>296</v>
      </c>
      <c r="E11725" s="102" t="s">
        <v>275</v>
      </c>
      <c r="F11725" s="102" t="s">
        <v>19482</v>
      </c>
      <c r="H11725" s="102">
        <v>45605</v>
      </c>
      <c r="I11725" s="102" t="s">
        <v>292</v>
      </c>
      <c r="J11725" s="102" t="s">
        <v>291</v>
      </c>
      <c r="K11725" s="102" t="s">
        <v>1</v>
      </c>
      <c r="L11725" s="102" t="s">
        <v>290</v>
      </c>
      <c r="M11725" s="102" t="s">
        <v>1074</v>
      </c>
      <c r="N11725" s="102">
        <v>6</v>
      </c>
      <c r="O11725" s="102" t="s">
        <v>1075</v>
      </c>
    </row>
    <row r="11726" spans="1:15" x14ac:dyDescent="0.25">
      <c r="A11726" s="102" t="s">
        <v>19483</v>
      </c>
      <c r="B11726" s="103" t="s">
        <v>18636</v>
      </c>
      <c r="C11726" s="103" t="s">
        <v>2655</v>
      </c>
      <c r="D11726" s="102" t="s">
        <v>296</v>
      </c>
      <c r="E11726" s="102" t="s">
        <v>275</v>
      </c>
      <c r="F11726" s="102" t="s">
        <v>19484</v>
      </c>
      <c r="H11726" s="102">
        <v>45605</v>
      </c>
      <c r="I11726" s="102" t="s">
        <v>292</v>
      </c>
      <c r="J11726" s="102" t="s">
        <v>291</v>
      </c>
      <c r="K11726" s="102" t="s">
        <v>1</v>
      </c>
      <c r="L11726" s="102" t="s">
        <v>290</v>
      </c>
      <c r="M11726" s="102" t="s">
        <v>1074</v>
      </c>
      <c r="N11726" s="102">
        <v>6</v>
      </c>
      <c r="O11726" s="102" t="s">
        <v>1075</v>
      </c>
    </row>
    <row r="11727" spans="1:15" x14ac:dyDescent="0.25">
      <c r="A11727" s="102" t="s">
        <v>1992</v>
      </c>
      <c r="B11727" s="103" t="s">
        <v>2999</v>
      </c>
      <c r="C11727" s="103" t="s">
        <v>1360</v>
      </c>
      <c r="D11727" s="102" t="s">
        <v>2881</v>
      </c>
      <c r="E11727" s="102" t="s">
        <v>275</v>
      </c>
      <c r="F11727" s="102" t="s">
        <v>19485</v>
      </c>
      <c r="G11727" s="102" t="s">
        <v>19486</v>
      </c>
      <c r="H11727" s="102">
        <v>45605</v>
      </c>
      <c r="I11727" s="102" t="s">
        <v>292</v>
      </c>
      <c r="J11727" s="102" t="s">
        <v>291</v>
      </c>
      <c r="K11727" s="102" t="s">
        <v>1</v>
      </c>
      <c r="L11727" s="102" t="s">
        <v>290</v>
      </c>
      <c r="M11727" s="102" t="s">
        <v>1074</v>
      </c>
      <c r="N11727" s="102">
        <v>6</v>
      </c>
      <c r="O11727" s="102" t="s">
        <v>1075</v>
      </c>
    </row>
    <row r="11728" spans="1:15" x14ac:dyDescent="0.25">
      <c r="A11728" s="102" t="s">
        <v>13110</v>
      </c>
      <c r="B11728" s="103" t="s">
        <v>5122</v>
      </c>
      <c r="C11728" s="103" t="s">
        <v>2526</v>
      </c>
      <c r="D11728" s="102" t="s">
        <v>296</v>
      </c>
      <c r="E11728" s="102" t="s">
        <v>275</v>
      </c>
      <c r="F11728" s="102" t="s">
        <v>19487</v>
      </c>
      <c r="H11728" s="102">
        <v>45605</v>
      </c>
      <c r="I11728" s="102" t="s">
        <v>292</v>
      </c>
      <c r="J11728" s="102" t="s">
        <v>291</v>
      </c>
      <c r="K11728" s="102" t="s">
        <v>1</v>
      </c>
      <c r="L11728" s="102" t="s">
        <v>290</v>
      </c>
      <c r="M11728" s="102" t="s">
        <v>1074</v>
      </c>
      <c r="N11728" s="102">
        <v>6</v>
      </c>
      <c r="O11728" s="102" t="s">
        <v>1075</v>
      </c>
    </row>
    <row r="11729" spans="1:15" x14ac:dyDescent="0.25">
      <c r="A11729" s="102" t="s">
        <v>19488</v>
      </c>
      <c r="B11729" s="103" t="s">
        <v>14637</v>
      </c>
      <c r="C11729" s="103" t="s">
        <v>1360</v>
      </c>
      <c r="D11729" s="102" t="s">
        <v>2881</v>
      </c>
      <c r="E11729" s="102" t="s">
        <v>275</v>
      </c>
      <c r="F11729" s="102" t="s">
        <v>19489</v>
      </c>
      <c r="G11729" s="102" t="s">
        <v>19490</v>
      </c>
      <c r="H11729" s="102">
        <v>45605</v>
      </c>
      <c r="I11729" s="102" t="s">
        <v>292</v>
      </c>
      <c r="J11729" s="102" t="s">
        <v>291</v>
      </c>
      <c r="K11729" s="102" t="s">
        <v>1</v>
      </c>
      <c r="L11729" s="102" t="s">
        <v>290</v>
      </c>
      <c r="M11729" s="102" t="s">
        <v>1074</v>
      </c>
      <c r="N11729" s="102">
        <v>6</v>
      </c>
      <c r="O11729" s="102" t="s">
        <v>1075</v>
      </c>
    </row>
    <row r="11730" spans="1:15" x14ac:dyDescent="0.25">
      <c r="A11730" s="102" t="s">
        <v>19491</v>
      </c>
      <c r="B11730" s="103" t="s">
        <v>9761</v>
      </c>
      <c r="C11730" s="103" t="s">
        <v>2526</v>
      </c>
      <c r="D11730" s="102" t="s">
        <v>296</v>
      </c>
      <c r="E11730" s="102" t="s">
        <v>275</v>
      </c>
      <c r="F11730" s="102" t="s">
        <v>19492</v>
      </c>
      <c r="H11730" s="102">
        <v>45605</v>
      </c>
      <c r="I11730" s="102" t="s">
        <v>292</v>
      </c>
      <c r="J11730" s="102" t="s">
        <v>291</v>
      </c>
      <c r="K11730" s="102" t="s">
        <v>1</v>
      </c>
      <c r="L11730" s="102" t="s">
        <v>290</v>
      </c>
      <c r="M11730" s="102" t="s">
        <v>1074</v>
      </c>
      <c r="N11730" s="102">
        <v>6</v>
      </c>
      <c r="O11730" s="102" t="s">
        <v>1075</v>
      </c>
    </row>
    <row r="11731" spans="1:15" x14ac:dyDescent="0.25">
      <c r="A11731" s="102" t="s">
        <v>19493</v>
      </c>
      <c r="B11731" s="103" t="s">
        <v>6981</v>
      </c>
      <c r="C11731" s="103" t="s">
        <v>2655</v>
      </c>
      <c r="D11731" s="102" t="s">
        <v>296</v>
      </c>
      <c r="E11731" s="102" t="s">
        <v>275</v>
      </c>
      <c r="F11731" s="102" t="s">
        <v>19494</v>
      </c>
      <c r="H11731" s="102">
        <v>45605</v>
      </c>
      <c r="I11731" s="102" t="s">
        <v>292</v>
      </c>
      <c r="J11731" s="102" t="s">
        <v>291</v>
      </c>
      <c r="K11731" s="102" t="s">
        <v>1</v>
      </c>
      <c r="L11731" s="102" t="s">
        <v>290</v>
      </c>
      <c r="M11731" s="102" t="s">
        <v>1074</v>
      </c>
      <c r="N11731" s="102">
        <v>6</v>
      </c>
      <c r="O11731" s="102" t="s">
        <v>1075</v>
      </c>
    </row>
    <row r="11732" spans="1:15" x14ac:dyDescent="0.25">
      <c r="A11732" s="102" t="s">
        <v>19495</v>
      </c>
      <c r="B11732" s="103" t="s">
        <v>3133</v>
      </c>
      <c r="C11732" s="103" t="s">
        <v>1118</v>
      </c>
      <c r="D11732" s="102" t="s">
        <v>2881</v>
      </c>
      <c r="E11732" s="102" t="s">
        <v>275</v>
      </c>
      <c r="F11732" s="102" t="s">
        <v>19496</v>
      </c>
      <c r="G11732" s="102" t="s">
        <v>19497</v>
      </c>
      <c r="H11732" s="102">
        <v>45605</v>
      </c>
      <c r="I11732" s="102" t="s">
        <v>292</v>
      </c>
      <c r="J11732" s="102" t="s">
        <v>291</v>
      </c>
      <c r="K11732" s="102" t="s">
        <v>1</v>
      </c>
      <c r="L11732" s="102" t="s">
        <v>290</v>
      </c>
      <c r="M11732" s="102" t="s">
        <v>1074</v>
      </c>
      <c r="N11732" s="102">
        <v>6</v>
      </c>
      <c r="O11732" s="102" t="s">
        <v>1075</v>
      </c>
    </row>
    <row r="11733" spans="1:15" x14ac:dyDescent="0.25">
      <c r="A11733" s="102" t="s">
        <v>19495</v>
      </c>
      <c r="B11733" s="103" t="s">
        <v>16539</v>
      </c>
      <c r="C11733" s="103" t="s">
        <v>1360</v>
      </c>
      <c r="D11733" s="102" t="s">
        <v>2881</v>
      </c>
      <c r="E11733" s="102" t="s">
        <v>275</v>
      </c>
      <c r="F11733" s="102" t="s">
        <v>19498</v>
      </c>
      <c r="G11733" s="102" t="s">
        <v>19499</v>
      </c>
      <c r="H11733" s="102">
        <v>45605</v>
      </c>
      <c r="I11733" s="102" t="s">
        <v>292</v>
      </c>
      <c r="J11733" s="102" t="s">
        <v>291</v>
      </c>
      <c r="K11733" s="102" t="s">
        <v>1</v>
      </c>
      <c r="L11733" s="102" t="s">
        <v>290</v>
      </c>
      <c r="M11733" s="102" t="s">
        <v>1074</v>
      </c>
      <c r="N11733" s="102">
        <v>6</v>
      </c>
      <c r="O11733" s="102" t="s">
        <v>1075</v>
      </c>
    </row>
    <row r="11734" spans="1:15" x14ac:dyDescent="0.25">
      <c r="A11734" s="102" t="s">
        <v>19495</v>
      </c>
      <c r="B11734" s="103" t="s">
        <v>2648</v>
      </c>
      <c r="C11734" s="103" t="s">
        <v>1360</v>
      </c>
      <c r="D11734" s="102" t="s">
        <v>2881</v>
      </c>
      <c r="E11734" s="102" t="s">
        <v>275</v>
      </c>
      <c r="F11734" s="102" t="s">
        <v>19500</v>
      </c>
      <c r="G11734" s="102" t="s">
        <v>19501</v>
      </c>
      <c r="H11734" s="102">
        <v>45605</v>
      </c>
      <c r="I11734" s="102" t="s">
        <v>292</v>
      </c>
      <c r="J11734" s="102" t="s">
        <v>291</v>
      </c>
      <c r="K11734" s="102" t="s">
        <v>1</v>
      </c>
      <c r="L11734" s="102" t="s">
        <v>290</v>
      </c>
      <c r="M11734" s="102" t="s">
        <v>1074</v>
      </c>
      <c r="N11734" s="102">
        <v>6</v>
      </c>
      <c r="O11734" s="102" t="s">
        <v>1075</v>
      </c>
    </row>
    <row r="11735" spans="1:15" x14ac:dyDescent="0.25">
      <c r="A11735" s="102" t="s">
        <v>19502</v>
      </c>
      <c r="B11735" s="103" t="s">
        <v>19503</v>
      </c>
      <c r="C11735" s="103" t="s">
        <v>2526</v>
      </c>
      <c r="D11735" s="102" t="s">
        <v>296</v>
      </c>
      <c r="E11735" s="102" t="s">
        <v>275</v>
      </c>
      <c r="F11735" s="102" t="s">
        <v>19504</v>
      </c>
      <c r="H11735" s="102">
        <v>45605</v>
      </c>
      <c r="I11735" s="102" t="s">
        <v>292</v>
      </c>
      <c r="J11735" s="102" t="s">
        <v>291</v>
      </c>
      <c r="K11735" s="102" t="s">
        <v>1</v>
      </c>
      <c r="L11735" s="102" t="s">
        <v>290</v>
      </c>
      <c r="M11735" s="102" t="s">
        <v>1074</v>
      </c>
      <c r="N11735" s="102">
        <v>6</v>
      </c>
      <c r="O11735" s="102" t="s">
        <v>1075</v>
      </c>
    </row>
    <row r="11736" spans="1:15" x14ac:dyDescent="0.25">
      <c r="A11736" s="102" t="s">
        <v>11616</v>
      </c>
      <c r="B11736" s="103" t="s">
        <v>14093</v>
      </c>
      <c r="C11736" s="103" t="s">
        <v>1360</v>
      </c>
      <c r="D11736" s="102" t="s">
        <v>2881</v>
      </c>
      <c r="E11736" s="102" t="s">
        <v>275</v>
      </c>
      <c r="F11736" s="102" t="s">
        <v>19505</v>
      </c>
      <c r="G11736" s="102" t="s">
        <v>19506</v>
      </c>
      <c r="H11736" s="102">
        <v>45605</v>
      </c>
      <c r="I11736" s="102" t="s">
        <v>292</v>
      </c>
      <c r="J11736" s="102" t="s">
        <v>291</v>
      </c>
      <c r="K11736" s="102" t="s">
        <v>1</v>
      </c>
      <c r="L11736" s="102" t="s">
        <v>290</v>
      </c>
      <c r="M11736" s="102" t="s">
        <v>1074</v>
      </c>
      <c r="N11736" s="102">
        <v>6</v>
      </c>
      <c r="O11736" s="102" t="s">
        <v>1075</v>
      </c>
    </row>
    <row r="11737" spans="1:15" x14ac:dyDescent="0.25">
      <c r="A11737" s="102" t="s">
        <v>19507</v>
      </c>
      <c r="B11737" s="103" t="s">
        <v>14814</v>
      </c>
      <c r="C11737" s="103" t="s">
        <v>1118</v>
      </c>
      <c r="D11737" s="102" t="s">
        <v>2881</v>
      </c>
      <c r="E11737" s="102" t="s">
        <v>275</v>
      </c>
      <c r="F11737" s="102" t="s">
        <v>19508</v>
      </c>
      <c r="G11737" s="102" t="s">
        <v>19509</v>
      </c>
      <c r="H11737" s="102">
        <v>45605</v>
      </c>
      <c r="I11737" s="102" t="s">
        <v>292</v>
      </c>
      <c r="J11737" s="102" t="s">
        <v>291</v>
      </c>
      <c r="K11737" s="102" t="s">
        <v>1</v>
      </c>
      <c r="L11737" s="102" t="s">
        <v>290</v>
      </c>
      <c r="M11737" s="102" t="s">
        <v>1074</v>
      </c>
      <c r="N11737" s="102">
        <v>6</v>
      </c>
      <c r="O11737" s="102" t="s">
        <v>1075</v>
      </c>
    </row>
    <row r="11738" spans="1:15" x14ac:dyDescent="0.25">
      <c r="A11738" s="102" t="s">
        <v>19510</v>
      </c>
      <c r="B11738" s="103" t="s">
        <v>19511</v>
      </c>
      <c r="C11738" s="103" t="s">
        <v>1082</v>
      </c>
      <c r="D11738" s="102" t="s">
        <v>2881</v>
      </c>
      <c r="E11738" s="102" t="s">
        <v>275</v>
      </c>
      <c r="F11738" s="102" t="s">
        <v>19512</v>
      </c>
      <c r="G11738" s="102" t="s">
        <v>19513</v>
      </c>
      <c r="H11738" s="102">
        <v>45605</v>
      </c>
      <c r="I11738" s="102" t="s">
        <v>292</v>
      </c>
      <c r="J11738" s="102" t="s">
        <v>291</v>
      </c>
      <c r="K11738" s="102" t="s">
        <v>1</v>
      </c>
      <c r="L11738" s="102" t="s">
        <v>290</v>
      </c>
      <c r="M11738" s="102" t="s">
        <v>1082</v>
      </c>
      <c r="N11738" s="102">
        <v>6</v>
      </c>
      <c r="O11738" s="102" t="s">
        <v>1075</v>
      </c>
    </row>
    <row r="11739" spans="1:15" x14ac:dyDescent="0.25">
      <c r="A11739" s="102" t="s">
        <v>19514</v>
      </c>
      <c r="B11739" s="103" t="s">
        <v>14383</v>
      </c>
      <c r="C11739" s="103" t="s">
        <v>1118</v>
      </c>
      <c r="D11739" s="102" t="s">
        <v>2881</v>
      </c>
      <c r="E11739" s="102" t="s">
        <v>275</v>
      </c>
      <c r="F11739" s="102" t="s">
        <v>19515</v>
      </c>
      <c r="G11739" s="102" t="s">
        <v>19516</v>
      </c>
      <c r="H11739" s="102">
        <v>45605</v>
      </c>
      <c r="I11739" s="102" t="s">
        <v>292</v>
      </c>
      <c r="J11739" s="102" t="s">
        <v>291</v>
      </c>
      <c r="K11739" s="102" t="s">
        <v>1</v>
      </c>
      <c r="L11739" s="102" t="s">
        <v>290</v>
      </c>
      <c r="M11739" s="102" t="s">
        <v>1074</v>
      </c>
      <c r="N11739" s="102">
        <v>6</v>
      </c>
      <c r="O11739" s="102" t="s">
        <v>1075</v>
      </c>
    </row>
    <row r="11740" spans="1:15" x14ac:dyDescent="0.25">
      <c r="A11740" s="102" t="s">
        <v>19517</v>
      </c>
      <c r="B11740" s="103" t="s">
        <v>19518</v>
      </c>
      <c r="C11740" s="103" t="s">
        <v>1118</v>
      </c>
      <c r="D11740" s="102" t="s">
        <v>2881</v>
      </c>
      <c r="E11740" s="102" t="s">
        <v>275</v>
      </c>
      <c r="F11740" s="102" t="s">
        <v>19519</v>
      </c>
      <c r="G11740" s="102" t="s">
        <v>19520</v>
      </c>
      <c r="H11740" s="102">
        <v>45605</v>
      </c>
      <c r="I11740" s="102" t="s">
        <v>292</v>
      </c>
      <c r="J11740" s="102" t="s">
        <v>291</v>
      </c>
      <c r="K11740" s="102" t="s">
        <v>1</v>
      </c>
      <c r="L11740" s="102" t="s">
        <v>290</v>
      </c>
      <c r="M11740" s="102" t="s">
        <v>1074</v>
      </c>
      <c r="N11740" s="102">
        <v>6</v>
      </c>
      <c r="O11740" s="102" t="s">
        <v>1075</v>
      </c>
    </row>
    <row r="11741" spans="1:15" x14ac:dyDescent="0.25">
      <c r="A11741" s="102" t="s">
        <v>19521</v>
      </c>
      <c r="B11741" s="103" t="s">
        <v>5534</v>
      </c>
      <c r="C11741" s="103" t="s">
        <v>1118</v>
      </c>
      <c r="D11741" s="102" t="s">
        <v>2881</v>
      </c>
      <c r="E11741" s="102" t="s">
        <v>275</v>
      </c>
      <c r="F11741" s="102" t="s">
        <v>19522</v>
      </c>
      <c r="G11741" s="102" t="s">
        <v>19523</v>
      </c>
      <c r="H11741" s="102">
        <v>45605</v>
      </c>
      <c r="I11741" s="102" t="s">
        <v>292</v>
      </c>
      <c r="J11741" s="102" t="s">
        <v>291</v>
      </c>
      <c r="K11741" s="102" t="s">
        <v>1</v>
      </c>
      <c r="L11741" s="102" t="s">
        <v>290</v>
      </c>
      <c r="M11741" s="102" t="s">
        <v>1074</v>
      </c>
      <c r="N11741" s="102">
        <v>6</v>
      </c>
      <c r="O11741" s="102" t="s">
        <v>1075</v>
      </c>
    </row>
    <row r="11742" spans="1:15" x14ac:dyDescent="0.25">
      <c r="A11742" s="102" t="s">
        <v>19524</v>
      </c>
      <c r="B11742" s="103" t="s">
        <v>1214</v>
      </c>
      <c r="C11742" s="103" t="s">
        <v>277</v>
      </c>
      <c r="D11742" s="102" t="s">
        <v>283</v>
      </c>
      <c r="E11742" s="102" t="s">
        <v>275</v>
      </c>
      <c r="F11742" s="102" t="s">
        <v>19525</v>
      </c>
      <c r="G11742" s="102" t="s">
        <v>19526</v>
      </c>
      <c r="H11742" s="102">
        <v>45605</v>
      </c>
      <c r="I11742" s="102" t="s">
        <v>292</v>
      </c>
      <c r="J11742" s="102" t="s">
        <v>291</v>
      </c>
      <c r="K11742" s="102" t="s">
        <v>1</v>
      </c>
      <c r="L11742" s="102" t="s">
        <v>290</v>
      </c>
      <c r="M11742" s="102" t="s">
        <v>1074</v>
      </c>
      <c r="N11742" s="102">
        <v>6</v>
      </c>
      <c r="O11742" s="102" t="s">
        <v>1075</v>
      </c>
    </row>
    <row r="11743" spans="1:15" x14ac:dyDescent="0.25">
      <c r="A11743" s="102" t="s">
        <v>19524</v>
      </c>
      <c r="B11743" s="103" t="s">
        <v>1627</v>
      </c>
      <c r="C11743" s="103" t="s">
        <v>1118</v>
      </c>
      <c r="D11743" s="102" t="s">
        <v>283</v>
      </c>
      <c r="E11743" s="102" t="s">
        <v>275</v>
      </c>
      <c r="F11743" s="102" t="s">
        <v>19527</v>
      </c>
      <c r="G11743" s="102" t="s">
        <v>19526</v>
      </c>
      <c r="H11743" s="102">
        <v>45605</v>
      </c>
      <c r="I11743" s="102" t="s">
        <v>292</v>
      </c>
      <c r="J11743" s="102" t="s">
        <v>291</v>
      </c>
      <c r="K11743" s="102" t="s">
        <v>1</v>
      </c>
      <c r="L11743" s="102" t="s">
        <v>290</v>
      </c>
      <c r="M11743" s="102" t="s">
        <v>1074</v>
      </c>
      <c r="N11743" s="102">
        <v>6</v>
      </c>
      <c r="O11743" s="102" t="s">
        <v>1075</v>
      </c>
    </row>
    <row r="11744" spans="1:15" x14ac:dyDescent="0.25">
      <c r="A11744" s="102" t="s">
        <v>19528</v>
      </c>
      <c r="B11744" s="103" t="s">
        <v>1156</v>
      </c>
      <c r="C11744" s="103" t="s">
        <v>274</v>
      </c>
      <c r="D11744" s="102" t="s">
        <v>283</v>
      </c>
      <c r="E11744" s="102" t="s">
        <v>275</v>
      </c>
      <c r="F11744" s="102" t="s">
        <v>19529</v>
      </c>
      <c r="G11744" s="102" t="s">
        <v>19526</v>
      </c>
      <c r="H11744" s="102">
        <v>45605</v>
      </c>
      <c r="I11744" s="102" t="s">
        <v>292</v>
      </c>
      <c r="J11744" s="102" t="s">
        <v>291</v>
      </c>
      <c r="K11744" s="102" t="s">
        <v>1</v>
      </c>
      <c r="L11744" s="102" t="s">
        <v>290</v>
      </c>
      <c r="M11744" s="102" t="s">
        <v>1074</v>
      </c>
      <c r="N11744" s="102">
        <v>6</v>
      </c>
      <c r="O11744" s="102" t="s">
        <v>1075</v>
      </c>
    </row>
    <row r="11745" spans="1:15" x14ac:dyDescent="0.25">
      <c r="A11745" s="102" t="s">
        <v>19528</v>
      </c>
      <c r="B11745" s="103" t="s">
        <v>4933</v>
      </c>
      <c r="C11745" s="103" t="s">
        <v>1118</v>
      </c>
      <c r="D11745" s="102" t="s">
        <v>283</v>
      </c>
      <c r="E11745" s="102" t="s">
        <v>275</v>
      </c>
      <c r="F11745" s="102" t="s">
        <v>19530</v>
      </c>
      <c r="G11745" s="102" t="s">
        <v>19526</v>
      </c>
      <c r="H11745" s="102">
        <v>45605</v>
      </c>
      <c r="I11745" s="102" t="s">
        <v>292</v>
      </c>
      <c r="J11745" s="102" t="s">
        <v>291</v>
      </c>
      <c r="K11745" s="102" t="s">
        <v>1</v>
      </c>
      <c r="L11745" s="102" t="s">
        <v>290</v>
      </c>
      <c r="M11745" s="102" t="s">
        <v>1074</v>
      </c>
      <c r="N11745" s="102">
        <v>6</v>
      </c>
      <c r="O11745" s="102" t="s">
        <v>1075</v>
      </c>
    </row>
    <row r="11746" spans="1:15" x14ac:dyDescent="0.25">
      <c r="A11746" s="102" t="s">
        <v>18013</v>
      </c>
      <c r="B11746" s="103" t="s">
        <v>19531</v>
      </c>
      <c r="C11746" s="103" t="s">
        <v>1082</v>
      </c>
      <c r="D11746" s="102" t="s">
        <v>13422</v>
      </c>
      <c r="E11746" s="102" t="s">
        <v>275</v>
      </c>
      <c r="F11746" s="102" t="s">
        <v>19532</v>
      </c>
      <c r="H11746" s="102">
        <v>45605</v>
      </c>
      <c r="I11746" s="102" t="s">
        <v>19533</v>
      </c>
      <c r="J11746" s="102" t="s">
        <v>1</v>
      </c>
      <c r="K11746" s="102" t="s">
        <v>2</v>
      </c>
      <c r="L11746" s="102" t="s">
        <v>24</v>
      </c>
      <c r="M11746" s="102" t="s">
        <v>1082</v>
      </c>
      <c r="N11746" s="102">
        <v>6</v>
      </c>
      <c r="O11746" s="102" t="s">
        <v>1075</v>
      </c>
    </row>
    <row r="11747" spans="1:15" x14ac:dyDescent="0.25">
      <c r="A11747" s="102" t="s">
        <v>18013</v>
      </c>
      <c r="B11747" s="103" t="s">
        <v>1304</v>
      </c>
      <c r="C11747" s="103" t="s">
        <v>274</v>
      </c>
      <c r="D11747" s="102" t="s">
        <v>13422</v>
      </c>
      <c r="E11747" s="102" t="s">
        <v>275</v>
      </c>
      <c r="F11747" s="102" t="s">
        <v>19534</v>
      </c>
      <c r="H11747" s="102">
        <v>45605</v>
      </c>
      <c r="I11747" s="102" t="s">
        <v>19533</v>
      </c>
      <c r="J11747" s="102" t="s">
        <v>1</v>
      </c>
      <c r="K11747" s="102" t="s">
        <v>2</v>
      </c>
      <c r="L11747" s="102" t="s">
        <v>24</v>
      </c>
      <c r="M11747" s="102" t="s">
        <v>1074</v>
      </c>
      <c r="N11747" s="102">
        <v>6</v>
      </c>
      <c r="O11747" s="102" t="s">
        <v>1075</v>
      </c>
    </row>
    <row r="11748" spans="1:15" x14ac:dyDescent="0.25">
      <c r="A11748" s="102" t="s">
        <v>18013</v>
      </c>
      <c r="B11748" s="103" t="s">
        <v>19535</v>
      </c>
      <c r="C11748" s="103" t="s">
        <v>277</v>
      </c>
      <c r="D11748" s="102" t="s">
        <v>13422</v>
      </c>
      <c r="E11748" s="102" t="s">
        <v>275</v>
      </c>
      <c r="F11748" s="102" t="s">
        <v>19536</v>
      </c>
      <c r="H11748" s="102">
        <v>45605</v>
      </c>
      <c r="I11748" s="102" t="s">
        <v>19533</v>
      </c>
      <c r="J11748" s="102" t="s">
        <v>1</v>
      </c>
      <c r="K11748" s="102" t="s">
        <v>2</v>
      </c>
      <c r="L11748" s="102" t="s">
        <v>24</v>
      </c>
      <c r="M11748" s="102" t="s">
        <v>1074</v>
      </c>
      <c r="N11748" s="102">
        <v>6</v>
      </c>
      <c r="O11748" s="102" t="s">
        <v>1075</v>
      </c>
    </row>
    <row r="11749" spans="1:15" x14ac:dyDescent="0.25">
      <c r="A11749" s="102" t="s">
        <v>6763</v>
      </c>
      <c r="B11749" s="103" t="s">
        <v>19537</v>
      </c>
      <c r="C11749" s="103" t="s">
        <v>274</v>
      </c>
      <c r="D11749" s="102" t="s">
        <v>13422</v>
      </c>
      <c r="E11749" s="102" t="s">
        <v>275</v>
      </c>
      <c r="F11749" s="102" t="s">
        <v>19538</v>
      </c>
      <c r="H11749" s="102">
        <v>45605</v>
      </c>
      <c r="I11749" s="102" t="s">
        <v>19533</v>
      </c>
      <c r="J11749" s="102" t="s">
        <v>1</v>
      </c>
      <c r="K11749" s="102" t="s">
        <v>2</v>
      </c>
      <c r="L11749" s="102" t="s">
        <v>24</v>
      </c>
      <c r="M11749" s="102" t="s">
        <v>1074</v>
      </c>
      <c r="N11749" s="102">
        <v>6</v>
      </c>
      <c r="O11749" s="102" t="s">
        <v>1075</v>
      </c>
    </row>
    <row r="11750" spans="1:15" x14ac:dyDescent="0.25">
      <c r="A11750" s="102" t="s">
        <v>19539</v>
      </c>
      <c r="B11750" s="103" t="s">
        <v>19540</v>
      </c>
      <c r="C11750" s="103" t="s">
        <v>277</v>
      </c>
      <c r="D11750" s="102" t="s">
        <v>281</v>
      </c>
      <c r="E11750" s="102" t="s">
        <v>275</v>
      </c>
      <c r="F11750" s="102" t="s">
        <v>19541</v>
      </c>
      <c r="H11750" s="102">
        <v>45605</v>
      </c>
      <c r="I11750" s="102" t="s">
        <v>19533</v>
      </c>
      <c r="J11750" s="102" t="s">
        <v>1</v>
      </c>
      <c r="K11750" s="102" t="s">
        <v>2</v>
      </c>
      <c r="L11750" s="102" t="s">
        <v>24</v>
      </c>
      <c r="M11750" s="102" t="s">
        <v>1074</v>
      </c>
      <c r="N11750" s="102">
        <v>6</v>
      </c>
      <c r="O11750" s="102" t="s">
        <v>1075</v>
      </c>
    </row>
    <row r="11751" spans="1:15" x14ac:dyDescent="0.25">
      <c r="A11751" s="102" t="s">
        <v>18021</v>
      </c>
      <c r="B11751" s="103" t="s">
        <v>1383</v>
      </c>
      <c r="C11751" s="103" t="s">
        <v>274</v>
      </c>
      <c r="D11751" s="102" t="s">
        <v>13422</v>
      </c>
      <c r="E11751" s="102" t="s">
        <v>275</v>
      </c>
      <c r="F11751" s="102" t="s">
        <v>19542</v>
      </c>
      <c r="H11751" s="102">
        <v>45605</v>
      </c>
      <c r="I11751" s="102" t="s">
        <v>19533</v>
      </c>
      <c r="J11751" s="102" t="s">
        <v>1</v>
      </c>
      <c r="K11751" s="102" t="s">
        <v>2</v>
      </c>
      <c r="L11751" s="102" t="s">
        <v>24</v>
      </c>
      <c r="M11751" s="102" t="s">
        <v>1074</v>
      </c>
      <c r="N11751" s="102">
        <v>6</v>
      </c>
      <c r="O11751" s="102" t="s">
        <v>1075</v>
      </c>
    </row>
    <row r="11752" spans="1:15" x14ac:dyDescent="0.25">
      <c r="A11752" s="102" t="s">
        <v>18021</v>
      </c>
      <c r="B11752" s="103" t="s">
        <v>2570</v>
      </c>
      <c r="C11752" s="103" t="s">
        <v>277</v>
      </c>
      <c r="D11752" s="102" t="s">
        <v>13422</v>
      </c>
      <c r="E11752" s="102" t="s">
        <v>275</v>
      </c>
      <c r="F11752" s="102" t="s">
        <v>19543</v>
      </c>
      <c r="H11752" s="102">
        <v>45605</v>
      </c>
      <c r="I11752" s="102" t="s">
        <v>19533</v>
      </c>
      <c r="J11752" s="102" t="s">
        <v>1</v>
      </c>
      <c r="K11752" s="102" t="s">
        <v>2</v>
      </c>
      <c r="L11752" s="102" t="s">
        <v>24</v>
      </c>
      <c r="M11752" s="102" t="s">
        <v>1074</v>
      </c>
      <c r="N11752" s="102">
        <v>6</v>
      </c>
      <c r="O11752" s="102" t="s">
        <v>1075</v>
      </c>
    </row>
    <row r="11753" spans="1:15" x14ac:dyDescent="0.25">
      <c r="A11753" s="102" t="s">
        <v>18021</v>
      </c>
      <c r="B11753" s="103" t="s">
        <v>1260</v>
      </c>
      <c r="C11753" s="103" t="s">
        <v>277</v>
      </c>
      <c r="D11753" s="102" t="s">
        <v>13422</v>
      </c>
      <c r="E11753" s="102" t="s">
        <v>275</v>
      </c>
      <c r="F11753" s="102" t="s">
        <v>19544</v>
      </c>
      <c r="H11753" s="102">
        <v>45605</v>
      </c>
      <c r="I11753" s="102" t="s">
        <v>19533</v>
      </c>
      <c r="J11753" s="102" t="s">
        <v>1</v>
      </c>
      <c r="K11753" s="102" t="s">
        <v>2</v>
      </c>
      <c r="L11753" s="102" t="s">
        <v>24</v>
      </c>
      <c r="M11753" s="102" t="s">
        <v>1074</v>
      </c>
      <c r="N11753" s="102">
        <v>6</v>
      </c>
      <c r="O11753" s="102" t="s">
        <v>1075</v>
      </c>
    </row>
    <row r="11754" spans="1:15" x14ac:dyDescent="0.25">
      <c r="A11754" s="102" t="s">
        <v>18025</v>
      </c>
      <c r="B11754" s="103" t="s">
        <v>1214</v>
      </c>
      <c r="C11754" s="103" t="s">
        <v>277</v>
      </c>
      <c r="D11754" s="102" t="s">
        <v>13422</v>
      </c>
      <c r="E11754" s="102" t="s">
        <v>275</v>
      </c>
      <c r="F11754" s="102" t="s">
        <v>19545</v>
      </c>
      <c r="H11754" s="102">
        <v>45605</v>
      </c>
      <c r="I11754" s="102" t="s">
        <v>19533</v>
      </c>
      <c r="J11754" s="102" t="s">
        <v>1</v>
      </c>
      <c r="K11754" s="102" t="s">
        <v>2</v>
      </c>
      <c r="L11754" s="102" t="s">
        <v>24</v>
      </c>
      <c r="M11754" s="102" t="s">
        <v>1074</v>
      </c>
      <c r="N11754" s="102">
        <v>6</v>
      </c>
      <c r="O11754" s="102" t="s">
        <v>1075</v>
      </c>
    </row>
    <row r="11755" spans="1:15" x14ac:dyDescent="0.25">
      <c r="A11755" s="102" t="s">
        <v>18027</v>
      </c>
      <c r="B11755" s="103" t="s">
        <v>1233</v>
      </c>
      <c r="C11755" s="103" t="s">
        <v>274</v>
      </c>
      <c r="D11755" s="102" t="s">
        <v>13422</v>
      </c>
      <c r="E11755" s="102" t="s">
        <v>275</v>
      </c>
      <c r="F11755" s="102" t="s">
        <v>19546</v>
      </c>
      <c r="H11755" s="102">
        <v>45605</v>
      </c>
      <c r="I11755" s="102" t="s">
        <v>19533</v>
      </c>
      <c r="J11755" s="102" t="s">
        <v>1</v>
      </c>
      <c r="K11755" s="102" t="s">
        <v>2</v>
      </c>
      <c r="L11755" s="102" t="s">
        <v>24</v>
      </c>
      <c r="M11755" s="102" t="s">
        <v>1074</v>
      </c>
      <c r="N11755" s="102">
        <v>6</v>
      </c>
      <c r="O11755" s="102" t="s">
        <v>1075</v>
      </c>
    </row>
    <row r="11756" spans="1:15" x14ac:dyDescent="0.25">
      <c r="A11756" s="102" t="s">
        <v>1140</v>
      </c>
      <c r="B11756" s="103" t="s">
        <v>7034</v>
      </c>
      <c r="C11756" s="103" t="s">
        <v>277</v>
      </c>
      <c r="D11756" s="102" t="s">
        <v>152</v>
      </c>
      <c r="E11756" s="102" t="s">
        <v>275</v>
      </c>
      <c r="F11756" s="102" t="s">
        <v>19547</v>
      </c>
      <c r="H11756" s="102">
        <v>45605</v>
      </c>
      <c r="I11756" s="102" t="s">
        <v>19533</v>
      </c>
      <c r="J11756" s="102" t="s">
        <v>1</v>
      </c>
      <c r="K11756" s="102" t="s">
        <v>2</v>
      </c>
      <c r="L11756" s="102" t="s">
        <v>24</v>
      </c>
      <c r="M11756" s="102" t="s">
        <v>1074</v>
      </c>
      <c r="N11756" s="102">
        <v>6</v>
      </c>
      <c r="O11756" s="102" t="s">
        <v>1075</v>
      </c>
    </row>
    <row r="11757" spans="1:15" x14ac:dyDescent="0.25">
      <c r="A11757" s="102" t="s">
        <v>19548</v>
      </c>
      <c r="B11757" s="103" t="s">
        <v>10192</v>
      </c>
      <c r="C11757" s="103" t="s">
        <v>274</v>
      </c>
      <c r="D11757" s="102" t="s">
        <v>281</v>
      </c>
      <c r="E11757" s="102" t="s">
        <v>275</v>
      </c>
      <c r="F11757" s="102" t="s">
        <v>19549</v>
      </c>
      <c r="H11757" s="102">
        <v>45605</v>
      </c>
      <c r="I11757" s="102" t="s">
        <v>19533</v>
      </c>
      <c r="J11757" s="102" t="s">
        <v>1</v>
      </c>
      <c r="K11757" s="102" t="s">
        <v>2</v>
      </c>
      <c r="L11757" s="102" t="s">
        <v>24</v>
      </c>
      <c r="M11757" s="102" t="s">
        <v>1074</v>
      </c>
      <c r="N11757" s="102">
        <v>6</v>
      </c>
      <c r="O11757" s="102" t="s">
        <v>1075</v>
      </c>
    </row>
    <row r="11758" spans="1:15" x14ac:dyDescent="0.25">
      <c r="A11758" s="102" t="s">
        <v>9722</v>
      </c>
      <c r="B11758" s="103" t="s">
        <v>2495</v>
      </c>
      <c r="C11758" s="103" t="s">
        <v>274</v>
      </c>
      <c r="D11758" s="102" t="s">
        <v>196</v>
      </c>
      <c r="E11758" s="102" t="s">
        <v>275</v>
      </c>
      <c r="F11758" s="102" t="s">
        <v>19550</v>
      </c>
      <c r="H11758" s="102">
        <v>45605</v>
      </c>
      <c r="I11758" s="102" t="s">
        <v>19533</v>
      </c>
      <c r="J11758" s="102" t="s">
        <v>1</v>
      </c>
      <c r="K11758" s="102" t="s">
        <v>2</v>
      </c>
      <c r="L11758" s="102" t="s">
        <v>24</v>
      </c>
      <c r="M11758" s="102" t="s">
        <v>1074</v>
      </c>
      <c r="N11758" s="102">
        <v>6</v>
      </c>
      <c r="O11758" s="102" t="s">
        <v>1075</v>
      </c>
    </row>
    <row r="11759" spans="1:15" x14ac:dyDescent="0.25">
      <c r="A11759" s="102" t="s">
        <v>18030</v>
      </c>
      <c r="B11759" s="103" t="s">
        <v>8891</v>
      </c>
      <c r="C11759" s="103" t="s">
        <v>277</v>
      </c>
      <c r="D11759" s="102" t="s">
        <v>13422</v>
      </c>
      <c r="E11759" s="102" t="s">
        <v>275</v>
      </c>
      <c r="F11759" s="102" t="s">
        <v>19551</v>
      </c>
      <c r="H11759" s="102">
        <v>45605</v>
      </c>
      <c r="I11759" s="102" t="s">
        <v>19533</v>
      </c>
      <c r="J11759" s="102" t="s">
        <v>1</v>
      </c>
      <c r="K11759" s="102" t="s">
        <v>2</v>
      </c>
      <c r="L11759" s="102" t="s">
        <v>24</v>
      </c>
      <c r="M11759" s="102" t="s">
        <v>1074</v>
      </c>
      <c r="N11759" s="102">
        <v>6</v>
      </c>
      <c r="O11759" s="102" t="s">
        <v>1075</v>
      </c>
    </row>
    <row r="11760" spans="1:15" x14ac:dyDescent="0.25">
      <c r="A11760" s="102" t="s">
        <v>6008</v>
      </c>
      <c r="B11760" s="103" t="s">
        <v>10668</v>
      </c>
      <c r="C11760" s="103" t="s">
        <v>277</v>
      </c>
      <c r="D11760" s="102" t="s">
        <v>196</v>
      </c>
      <c r="E11760" s="102" t="s">
        <v>275</v>
      </c>
      <c r="F11760" s="102" t="s">
        <v>19552</v>
      </c>
      <c r="H11760" s="102">
        <v>45605</v>
      </c>
      <c r="I11760" s="102" t="s">
        <v>19533</v>
      </c>
      <c r="J11760" s="102" t="s">
        <v>1</v>
      </c>
      <c r="K11760" s="102" t="s">
        <v>2</v>
      </c>
      <c r="L11760" s="102" t="s">
        <v>24</v>
      </c>
      <c r="M11760" s="102" t="s">
        <v>1074</v>
      </c>
      <c r="N11760" s="102">
        <v>6</v>
      </c>
      <c r="O11760" s="102" t="s">
        <v>1075</v>
      </c>
    </row>
    <row r="11761" spans="1:15" x14ac:dyDescent="0.25">
      <c r="A11761" s="102" t="s">
        <v>18844</v>
      </c>
      <c r="B11761" s="103" t="s">
        <v>4118</v>
      </c>
      <c r="C11761" s="103" t="s">
        <v>274</v>
      </c>
      <c r="D11761" s="102" t="s">
        <v>152</v>
      </c>
      <c r="E11761" s="102" t="s">
        <v>275</v>
      </c>
      <c r="F11761" s="102" t="s">
        <v>18845</v>
      </c>
      <c r="H11761" s="102">
        <v>45605</v>
      </c>
      <c r="I11761" s="102" t="s">
        <v>19533</v>
      </c>
      <c r="J11761" s="102" t="s">
        <v>1</v>
      </c>
      <c r="K11761" s="102" t="s">
        <v>2</v>
      </c>
      <c r="L11761" s="102" t="s">
        <v>24</v>
      </c>
      <c r="M11761" s="102" t="s">
        <v>1074</v>
      </c>
      <c r="N11761" s="102">
        <v>6</v>
      </c>
      <c r="O11761" s="102" t="s">
        <v>1075</v>
      </c>
    </row>
    <row r="11762" spans="1:15" x14ac:dyDescent="0.25">
      <c r="A11762" s="102" t="s">
        <v>18844</v>
      </c>
      <c r="B11762" s="103" t="s">
        <v>1775</v>
      </c>
      <c r="C11762" s="103" t="s">
        <v>1082</v>
      </c>
      <c r="D11762" s="102" t="s">
        <v>152</v>
      </c>
      <c r="E11762" s="102" t="s">
        <v>275</v>
      </c>
      <c r="F11762" s="102" t="s">
        <v>18846</v>
      </c>
      <c r="H11762" s="102">
        <v>45605</v>
      </c>
      <c r="I11762" s="102" t="s">
        <v>19533</v>
      </c>
      <c r="J11762" s="102" t="s">
        <v>1</v>
      </c>
      <c r="K11762" s="102" t="s">
        <v>2</v>
      </c>
      <c r="L11762" s="102" t="s">
        <v>24</v>
      </c>
      <c r="M11762" s="102" t="s">
        <v>1082</v>
      </c>
      <c r="N11762" s="102">
        <v>6</v>
      </c>
      <c r="O11762" s="102" t="s">
        <v>1075</v>
      </c>
    </row>
    <row r="11763" spans="1:15" x14ac:dyDescent="0.25">
      <c r="A11763" s="102" t="s">
        <v>1395</v>
      </c>
      <c r="B11763" s="103" t="s">
        <v>1080</v>
      </c>
      <c r="C11763" s="103" t="s">
        <v>277</v>
      </c>
      <c r="D11763" s="102" t="s">
        <v>13422</v>
      </c>
      <c r="E11763" s="102" t="s">
        <v>275</v>
      </c>
      <c r="F11763" s="102" t="s">
        <v>19553</v>
      </c>
      <c r="H11763" s="102">
        <v>45605</v>
      </c>
      <c r="I11763" s="102" t="s">
        <v>19533</v>
      </c>
      <c r="J11763" s="102" t="s">
        <v>1</v>
      </c>
      <c r="K11763" s="102" t="s">
        <v>2</v>
      </c>
      <c r="L11763" s="102" t="s">
        <v>24</v>
      </c>
      <c r="M11763" s="102" t="s">
        <v>1074</v>
      </c>
      <c r="N11763" s="102">
        <v>6</v>
      </c>
      <c r="O11763" s="102" t="s">
        <v>1075</v>
      </c>
    </row>
    <row r="11764" spans="1:15" x14ac:dyDescent="0.25">
      <c r="A11764" s="102" t="s">
        <v>18044</v>
      </c>
      <c r="B11764" s="103" t="s">
        <v>3044</v>
      </c>
      <c r="C11764" s="103" t="s">
        <v>274</v>
      </c>
      <c r="D11764" s="102" t="s">
        <v>13422</v>
      </c>
      <c r="E11764" s="102" t="s">
        <v>275</v>
      </c>
      <c r="F11764" s="102" t="s">
        <v>19554</v>
      </c>
      <c r="H11764" s="102">
        <v>45605</v>
      </c>
      <c r="I11764" s="102" t="s">
        <v>19533</v>
      </c>
      <c r="J11764" s="102" t="s">
        <v>1</v>
      </c>
      <c r="K11764" s="102" t="s">
        <v>2</v>
      </c>
      <c r="L11764" s="102" t="s">
        <v>24</v>
      </c>
      <c r="M11764" s="102" t="s">
        <v>1074</v>
      </c>
      <c r="N11764" s="102">
        <v>6</v>
      </c>
      <c r="O11764" s="102" t="s">
        <v>1075</v>
      </c>
    </row>
    <row r="11765" spans="1:15" x14ac:dyDescent="0.25">
      <c r="A11765" s="102" t="s">
        <v>19555</v>
      </c>
      <c r="B11765" s="103" t="s">
        <v>3797</v>
      </c>
      <c r="C11765" s="103" t="s">
        <v>277</v>
      </c>
      <c r="D11765" s="102" t="s">
        <v>281</v>
      </c>
      <c r="E11765" s="102" t="s">
        <v>275</v>
      </c>
      <c r="F11765" s="102" t="s">
        <v>19556</v>
      </c>
      <c r="H11765" s="102">
        <v>45605</v>
      </c>
      <c r="I11765" s="102" t="s">
        <v>18837</v>
      </c>
      <c r="J11765" s="102" t="s">
        <v>2</v>
      </c>
      <c r="K11765" s="102" t="s">
        <v>1</v>
      </c>
      <c r="L11765" s="102" t="s">
        <v>23</v>
      </c>
      <c r="M11765" s="102" t="s">
        <v>1074</v>
      </c>
      <c r="N11765" s="102">
        <v>6</v>
      </c>
      <c r="O11765" s="102" t="s">
        <v>1075</v>
      </c>
    </row>
    <row r="11766" spans="1:15" x14ac:dyDescent="0.25">
      <c r="A11766" s="102" t="s">
        <v>19555</v>
      </c>
      <c r="B11766" s="103" t="s">
        <v>19557</v>
      </c>
      <c r="C11766" s="103" t="s">
        <v>274</v>
      </c>
      <c r="D11766" s="102" t="s">
        <v>281</v>
      </c>
      <c r="E11766" s="102" t="s">
        <v>275</v>
      </c>
      <c r="F11766" s="102" t="s">
        <v>19558</v>
      </c>
      <c r="H11766" s="102">
        <v>45605</v>
      </c>
      <c r="I11766" s="102" t="s">
        <v>18837</v>
      </c>
      <c r="J11766" s="102" t="s">
        <v>2</v>
      </c>
      <c r="K11766" s="102" t="s">
        <v>1</v>
      </c>
      <c r="L11766" s="102" t="s">
        <v>23</v>
      </c>
      <c r="M11766" s="102" t="s">
        <v>1074</v>
      </c>
      <c r="N11766" s="102">
        <v>6</v>
      </c>
      <c r="O11766" s="102" t="s">
        <v>1075</v>
      </c>
    </row>
    <row r="11767" spans="1:15" x14ac:dyDescent="0.25">
      <c r="A11767" s="102" t="s">
        <v>19559</v>
      </c>
      <c r="B11767" s="103" t="s">
        <v>19560</v>
      </c>
      <c r="C11767" s="103" t="s">
        <v>274</v>
      </c>
      <c r="D11767" s="102" t="s">
        <v>152</v>
      </c>
      <c r="E11767" s="102" t="s">
        <v>275</v>
      </c>
      <c r="F11767" s="102" t="s">
        <v>19561</v>
      </c>
      <c r="H11767" s="102">
        <v>45605</v>
      </c>
      <c r="I11767" s="102" t="s">
        <v>18837</v>
      </c>
      <c r="J11767" s="102" t="s">
        <v>2</v>
      </c>
      <c r="K11767" s="102" t="s">
        <v>1</v>
      </c>
      <c r="L11767" s="102" t="s">
        <v>23</v>
      </c>
      <c r="M11767" s="102" t="s">
        <v>1074</v>
      </c>
      <c r="N11767" s="102">
        <v>6</v>
      </c>
      <c r="O11767" s="102" t="s">
        <v>1075</v>
      </c>
    </row>
    <row r="11768" spans="1:15" x14ac:dyDescent="0.25">
      <c r="A11768" s="102" t="s">
        <v>2025</v>
      </c>
      <c r="B11768" s="103" t="s">
        <v>2109</v>
      </c>
      <c r="C11768" s="103" t="s">
        <v>277</v>
      </c>
      <c r="D11768" s="102" t="s">
        <v>152</v>
      </c>
      <c r="E11768" s="102" t="s">
        <v>275</v>
      </c>
      <c r="F11768" s="102" t="s">
        <v>19562</v>
      </c>
      <c r="H11768" s="102">
        <v>45605</v>
      </c>
      <c r="I11768" s="102" t="s">
        <v>18837</v>
      </c>
      <c r="J11768" s="102" t="s">
        <v>2</v>
      </c>
      <c r="K11768" s="102" t="s">
        <v>1</v>
      </c>
      <c r="L11768" s="102" t="s">
        <v>23</v>
      </c>
      <c r="M11768" s="102" t="s">
        <v>1074</v>
      </c>
      <c r="N11768" s="102">
        <v>6</v>
      </c>
      <c r="O11768" s="102" t="s">
        <v>1075</v>
      </c>
    </row>
    <row r="11769" spans="1:15" x14ac:dyDescent="0.25">
      <c r="A11769" s="102" t="s">
        <v>19563</v>
      </c>
      <c r="B11769" s="103" t="s">
        <v>17841</v>
      </c>
      <c r="C11769" s="103" t="s">
        <v>277</v>
      </c>
      <c r="D11769" s="102" t="s">
        <v>196</v>
      </c>
      <c r="E11769" s="102" t="s">
        <v>275</v>
      </c>
      <c r="F11769" s="102" t="s">
        <v>19564</v>
      </c>
      <c r="H11769" s="102">
        <v>45605</v>
      </c>
      <c r="I11769" s="102" t="s">
        <v>18837</v>
      </c>
      <c r="J11769" s="102" t="s">
        <v>2</v>
      </c>
      <c r="K11769" s="102" t="s">
        <v>1</v>
      </c>
      <c r="L11769" s="102" t="s">
        <v>23</v>
      </c>
      <c r="M11769" s="102" t="s">
        <v>1074</v>
      </c>
      <c r="N11769" s="102">
        <v>6</v>
      </c>
      <c r="O11769" s="102" t="s">
        <v>1075</v>
      </c>
    </row>
    <row r="11770" spans="1:15" x14ac:dyDescent="0.25">
      <c r="A11770" s="102" t="s">
        <v>19563</v>
      </c>
      <c r="B11770" s="103" t="s">
        <v>10668</v>
      </c>
      <c r="C11770" s="103" t="s">
        <v>277</v>
      </c>
      <c r="D11770" s="102" t="s">
        <v>196</v>
      </c>
      <c r="E11770" s="102" t="s">
        <v>275</v>
      </c>
      <c r="F11770" s="102" t="s">
        <v>19565</v>
      </c>
      <c r="H11770" s="102">
        <v>45605</v>
      </c>
      <c r="I11770" s="102" t="s">
        <v>18837</v>
      </c>
      <c r="J11770" s="102" t="s">
        <v>2</v>
      </c>
      <c r="K11770" s="102" t="s">
        <v>1</v>
      </c>
      <c r="L11770" s="102" t="s">
        <v>23</v>
      </c>
      <c r="M11770" s="102" t="s">
        <v>1074</v>
      </c>
      <c r="N11770" s="102">
        <v>6</v>
      </c>
      <c r="O11770" s="102" t="s">
        <v>1075</v>
      </c>
    </row>
    <row r="11771" spans="1:15" x14ac:dyDescent="0.25">
      <c r="A11771" s="102" t="s">
        <v>19566</v>
      </c>
      <c r="B11771" s="103" t="s">
        <v>2573</v>
      </c>
      <c r="C11771" s="103" t="s">
        <v>1082</v>
      </c>
      <c r="D11771" s="102" t="s">
        <v>196</v>
      </c>
      <c r="E11771" s="102" t="s">
        <v>275</v>
      </c>
      <c r="F11771" s="102" t="s">
        <v>19567</v>
      </c>
      <c r="H11771" s="102">
        <v>45605</v>
      </c>
      <c r="I11771" s="102" t="s">
        <v>18837</v>
      </c>
      <c r="J11771" s="102" t="s">
        <v>2</v>
      </c>
      <c r="K11771" s="102" t="s">
        <v>1</v>
      </c>
      <c r="L11771" s="102" t="s">
        <v>23</v>
      </c>
      <c r="M11771" s="102" t="s">
        <v>1082</v>
      </c>
      <c r="N11771" s="102">
        <v>6</v>
      </c>
      <c r="O11771" s="102" t="s">
        <v>1075</v>
      </c>
    </row>
    <row r="11772" spans="1:15" x14ac:dyDescent="0.25">
      <c r="A11772" s="102" t="s">
        <v>19566</v>
      </c>
      <c r="B11772" s="103" t="s">
        <v>1078</v>
      </c>
      <c r="C11772" s="103" t="s">
        <v>274</v>
      </c>
      <c r="D11772" s="102" t="s">
        <v>196</v>
      </c>
      <c r="E11772" s="102" t="s">
        <v>275</v>
      </c>
      <c r="F11772" s="102" t="s">
        <v>19568</v>
      </c>
      <c r="H11772" s="102">
        <v>45605</v>
      </c>
      <c r="I11772" s="102" t="s">
        <v>18837</v>
      </c>
      <c r="J11772" s="102" t="s">
        <v>2</v>
      </c>
      <c r="K11772" s="102" t="s">
        <v>1</v>
      </c>
      <c r="L11772" s="102" t="s">
        <v>23</v>
      </c>
      <c r="M11772" s="102" t="s">
        <v>1074</v>
      </c>
      <c r="N11772" s="102">
        <v>6</v>
      </c>
      <c r="O11772" s="102" t="s">
        <v>1075</v>
      </c>
    </row>
    <row r="11773" spans="1:15" x14ac:dyDescent="0.25">
      <c r="A11773" s="102" t="s">
        <v>19566</v>
      </c>
      <c r="B11773" s="103" t="s">
        <v>19569</v>
      </c>
      <c r="C11773" s="103" t="s">
        <v>1082</v>
      </c>
      <c r="D11773" s="102" t="s">
        <v>196</v>
      </c>
      <c r="E11773" s="102" t="s">
        <v>275</v>
      </c>
      <c r="F11773" s="102" t="s">
        <v>19570</v>
      </c>
      <c r="H11773" s="102">
        <v>45605</v>
      </c>
      <c r="I11773" s="102" t="s">
        <v>18837</v>
      </c>
      <c r="J11773" s="102" t="s">
        <v>2</v>
      </c>
      <c r="K11773" s="102" t="s">
        <v>1</v>
      </c>
      <c r="L11773" s="102" t="s">
        <v>23</v>
      </c>
      <c r="M11773" s="102" t="s">
        <v>1082</v>
      </c>
      <c r="N11773" s="102">
        <v>6</v>
      </c>
      <c r="O11773" s="102" t="s">
        <v>1075</v>
      </c>
    </row>
    <row r="11774" spans="1:15" x14ac:dyDescent="0.25">
      <c r="A11774" s="102" t="s">
        <v>19571</v>
      </c>
      <c r="B11774" s="103" t="s">
        <v>19572</v>
      </c>
      <c r="C11774" s="103" t="s">
        <v>274</v>
      </c>
      <c r="D11774" s="102" t="s">
        <v>281</v>
      </c>
      <c r="E11774" s="102" t="s">
        <v>275</v>
      </c>
      <c r="F11774" s="102" t="s">
        <v>19573</v>
      </c>
      <c r="H11774" s="102">
        <v>45605</v>
      </c>
      <c r="I11774" s="102" t="s">
        <v>18837</v>
      </c>
      <c r="J11774" s="102" t="s">
        <v>2</v>
      </c>
      <c r="K11774" s="102" t="s">
        <v>1</v>
      </c>
      <c r="L11774" s="102" t="s">
        <v>23</v>
      </c>
      <c r="M11774" s="102" t="s">
        <v>1074</v>
      </c>
      <c r="N11774" s="102">
        <v>6</v>
      </c>
      <c r="O11774" s="102" t="s">
        <v>1075</v>
      </c>
    </row>
    <row r="11775" spans="1:15" x14ac:dyDescent="0.25">
      <c r="A11775" s="102" t="s">
        <v>19574</v>
      </c>
      <c r="B11775" s="103" t="s">
        <v>1775</v>
      </c>
      <c r="C11775" s="103" t="s">
        <v>274</v>
      </c>
      <c r="D11775" s="102" t="s">
        <v>152</v>
      </c>
      <c r="E11775" s="102" t="s">
        <v>275</v>
      </c>
      <c r="F11775" s="102" t="s">
        <v>19575</v>
      </c>
      <c r="H11775" s="102">
        <v>45605</v>
      </c>
      <c r="I11775" s="102" t="s">
        <v>18837</v>
      </c>
      <c r="J11775" s="102" t="s">
        <v>2</v>
      </c>
      <c r="K11775" s="102" t="s">
        <v>1</v>
      </c>
      <c r="L11775" s="102" t="s">
        <v>23</v>
      </c>
      <c r="M11775" s="102" t="s">
        <v>1074</v>
      </c>
      <c r="N11775" s="102">
        <v>6</v>
      </c>
      <c r="O11775" s="102" t="s">
        <v>1075</v>
      </c>
    </row>
    <row r="11776" spans="1:15" x14ac:dyDescent="0.25">
      <c r="A11776" s="102" t="s">
        <v>19574</v>
      </c>
      <c r="B11776" s="103" t="s">
        <v>2150</v>
      </c>
      <c r="C11776" s="103" t="s">
        <v>1180</v>
      </c>
      <c r="D11776" s="102" t="s">
        <v>152</v>
      </c>
      <c r="E11776" s="102" t="s">
        <v>275</v>
      </c>
      <c r="F11776" s="102" t="s">
        <v>19576</v>
      </c>
      <c r="H11776" s="102">
        <v>45605</v>
      </c>
      <c r="I11776" s="102" t="s">
        <v>18837</v>
      </c>
      <c r="J11776" s="102" t="s">
        <v>2</v>
      </c>
      <c r="K11776" s="102" t="s">
        <v>1</v>
      </c>
      <c r="L11776" s="102" t="s">
        <v>23</v>
      </c>
      <c r="M11776" s="102" t="s">
        <v>1180</v>
      </c>
      <c r="N11776" s="102">
        <v>6</v>
      </c>
      <c r="O11776" s="102" t="s">
        <v>1075</v>
      </c>
    </row>
    <row r="11777" spans="1:15" x14ac:dyDescent="0.25">
      <c r="A11777" s="102" t="s">
        <v>19577</v>
      </c>
      <c r="B11777" s="103" t="s">
        <v>13353</v>
      </c>
      <c r="C11777" s="103" t="s">
        <v>277</v>
      </c>
      <c r="D11777" s="102" t="s">
        <v>152</v>
      </c>
      <c r="E11777" s="102" t="s">
        <v>275</v>
      </c>
      <c r="F11777" s="102" t="s">
        <v>19578</v>
      </c>
      <c r="H11777" s="102">
        <v>45605</v>
      </c>
      <c r="I11777" s="102" t="s">
        <v>18837</v>
      </c>
      <c r="J11777" s="102" t="s">
        <v>2</v>
      </c>
      <c r="K11777" s="102" t="s">
        <v>1</v>
      </c>
      <c r="L11777" s="102" t="s">
        <v>23</v>
      </c>
      <c r="M11777" s="102" t="s">
        <v>1074</v>
      </c>
      <c r="N11777" s="102">
        <v>6</v>
      </c>
      <c r="O11777" s="102" t="s">
        <v>1075</v>
      </c>
    </row>
    <row r="11778" spans="1:15" x14ac:dyDescent="0.25">
      <c r="A11778" s="102" t="s">
        <v>19579</v>
      </c>
      <c r="B11778" s="103" t="s">
        <v>2750</v>
      </c>
      <c r="C11778" s="103" t="s">
        <v>277</v>
      </c>
      <c r="D11778" s="102" t="s">
        <v>281</v>
      </c>
      <c r="E11778" s="102" t="s">
        <v>275</v>
      </c>
      <c r="F11778" s="102" t="s">
        <v>19580</v>
      </c>
      <c r="H11778" s="102">
        <v>45605</v>
      </c>
      <c r="I11778" s="102" t="s">
        <v>18837</v>
      </c>
      <c r="J11778" s="102" t="s">
        <v>2</v>
      </c>
      <c r="K11778" s="102" t="s">
        <v>1</v>
      </c>
      <c r="L11778" s="102" t="s">
        <v>23</v>
      </c>
      <c r="M11778" s="102" t="s">
        <v>1074</v>
      </c>
      <c r="N11778" s="102">
        <v>6</v>
      </c>
      <c r="O11778" s="102" t="s">
        <v>1075</v>
      </c>
    </row>
    <row r="11779" spans="1:15" x14ac:dyDescent="0.25">
      <c r="A11779" s="102" t="s">
        <v>19581</v>
      </c>
      <c r="B11779" s="103" t="s">
        <v>5427</v>
      </c>
      <c r="C11779" s="103" t="s">
        <v>274</v>
      </c>
      <c r="D11779" s="102" t="s">
        <v>281</v>
      </c>
      <c r="E11779" s="102" t="s">
        <v>275</v>
      </c>
      <c r="F11779" s="102" t="s">
        <v>19582</v>
      </c>
      <c r="H11779" s="102">
        <v>45605</v>
      </c>
      <c r="I11779" s="102" t="s">
        <v>18837</v>
      </c>
      <c r="J11779" s="102" t="s">
        <v>2</v>
      </c>
      <c r="K11779" s="102" t="s">
        <v>1</v>
      </c>
      <c r="L11779" s="102" t="s">
        <v>23</v>
      </c>
      <c r="M11779" s="102" t="s">
        <v>1074</v>
      </c>
      <c r="N11779" s="102">
        <v>6</v>
      </c>
      <c r="O11779" s="102" t="s">
        <v>1075</v>
      </c>
    </row>
    <row r="11780" spans="1:15" x14ac:dyDescent="0.25">
      <c r="A11780" s="102" t="s">
        <v>19583</v>
      </c>
      <c r="B11780" s="103" t="s">
        <v>19584</v>
      </c>
      <c r="C11780" s="103" t="s">
        <v>277</v>
      </c>
      <c r="D11780" s="102" t="s">
        <v>281</v>
      </c>
      <c r="E11780" s="102" t="s">
        <v>275</v>
      </c>
      <c r="F11780" s="102" t="s">
        <v>19585</v>
      </c>
      <c r="H11780" s="102">
        <v>45605</v>
      </c>
      <c r="I11780" s="102" t="s">
        <v>18837</v>
      </c>
      <c r="J11780" s="102" t="s">
        <v>2</v>
      </c>
      <c r="K11780" s="102" t="s">
        <v>1</v>
      </c>
      <c r="L11780" s="102" t="s">
        <v>23</v>
      </c>
      <c r="M11780" s="102" t="s">
        <v>1074</v>
      </c>
      <c r="N11780" s="102">
        <v>6</v>
      </c>
      <c r="O11780" s="102" t="s">
        <v>1075</v>
      </c>
    </row>
    <row r="11781" spans="1:15" x14ac:dyDescent="0.25">
      <c r="A11781" s="102" t="s">
        <v>4557</v>
      </c>
      <c r="B11781" s="103" t="s">
        <v>1217</v>
      </c>
      <c r="C11781" s="103" t="s">
        <v>277</v>
      </c>
      <c r="D11781" s="102" t="s">
        <v>13422</v>
      </c>
      <c r="E11781" s="102" t="s">
        <v>275</v>
      </c>
      <c r="F11781" s="102" t="s">
        <v>19586</v>
      </c>
      <c r="H11781" s="102">
        <v>45605</v>
      </c>
      <c r="I11781" s="102" t="s">
        <v>18837</v>
      </c>
      <c r="J11781" s="102" t="s">
        <v>2</v>
      </c>
      <c r="K11781" s="102" t="s">
        <v>1</v>
      </c>
      <c r="L11781" s="102" t="s">
        <v>23</v>
      </c>
      <c r="M11781" s="102" t="s">
        <v>1074</v>
      </c>
      <c r="N11781" s="102">
        <v>6</v>
      </c>
      <c r="O11781" s="102" t="s">
        <v>1075</v>
      </c>
    </row>
    <row r="11782" spans="1:15" x14ac:dyDescent="0.25">
      <c r="A11782" s="102" t="s">
        <v>4557</v>
      </c>
      <c r="B11782" s="103" t="s">
        <v>19587</v>
      </c>
      <c r="C11782" s="103" t="s">
        <v>277</v>
      </c>
      <c r="D11782" s="102" t="s">
        <v>13422</v>
      </c>
      <c r="E11782" s="102" t="s">
        <v>275</v>
      </c>
      <c r="F11782" s="102" t="s">
        <v>19588</v>
      </c>
      <c r="H11782" s="102">
        <v>45605</v>
      </c>
      <c r="I11782" s="102" t="s">
        <v>18837</v>
      </c>
      <c r="J11782" s="102" t="s">
        <v>2</v>
      </c>
      <c r="K11782" s="102" t="s">
        <v>1</v>
      </c>
      <c r="L11782" s="102" t="s">
        <v>23</v>
      </c>
      <c r="M11782" s="102" t="s">
        <v>1074</v>
      </c>
      <c r="N11782" s="102">
        <v>6</v>
      </c>
      <c r="O11782" s="102" t="s">
        <v>1075</v>
      </c>
    </row>
    <row r="11783" spans="1:15" x14ac:dyDescent="0.25">
      <c r="A11783" s="102" t="s">
        <v>19589</v>
      </c>
      <c r="B11783" s="103" t="s">
        <v>19590</v>
      </c>
      <c r="C11783" s="103" t="s">
        <v>274</v>
      </c>
      <c r="D11783" s="102" t="s">
        <v>152</v>
      </c>
      <c r="E11783" s="102" t="s">
        <v>275</v>
      </c>
      <c r="F11783" s="102" t="s">
        <v>19591</v>
      </c>
      <c r="H11783" s="102">
        <v>45605</v>
      </c>
      <c r="I11783" s="102" t="s">
        <v>18837</v>
      </c>
      <c r="J11783" s="102" t="s">
        <v>2</v>
      </c>
      <c r="K11783" s="102" t="s">
        <v>1</v>
      </c>
      <c r="L11783" s="102" t="s">
        <v>23</v>
      </c>
      <c r="M11783" s="102" t="s">
        <v>1074</v>
      </c>
      <c r="N11783" s="102">
        <v>6</v>
      </c>
      <c r="O11783" s="102" t="s">
        <v>1075</v>
      </c>
    </row>
    <row r="11784" spans="1:15" x14ac:dyDescent="0.25">
      <c r="A11784" s="102" t="s">
        <v>19592</v>
      </c>
      <c r="B11784" s="103" t="s">
        <v>19593</v>
      </c>
      <c r="C11784" s="103" t="s">
        <v>277</v>
      </c>
      <c r="D11784" s="102" t="s">
        <v>152</v>
      </c>
      <c r="E11784" s="102" t="s">
        <v>275</v>
      </c>
      <c r="F11784" s="102" t="s">
        <v>19594</v>
      </c>
      <c r="H11784" s="102">
        <v>45605</v>
      </c>
      <c r="I11784" s="102" t="s">
        <v>18837</v>
      </c>
      <c r="J11784" s="102" t="s">
        <v>2</v>
      </c>
      <c r="K11784" s="102" t="s">
        <v>1</v>
      </c>
      <c r="L11784" s="102" t="s">
        <v>23</v>
      </c>
      <c r="M11784" s="102" t="s">
        <v>1074</v>
      </c>
      <c r="N11784" s="102">
        <v>6</v>
      </c>
      <c r="O11784" s="102" t="s">
        <v>1075</v>
      </c>
    </row>
    <row r="11785" spans="1:15" x14ac:dyDescent="0.25">
      <c r="A11785" s="102" t="s">
        <v>19595</v>
      </c>
      <c r="B11785" s="103" t="s">
        <v>2660</v>
      </c>
      <c r="C11785" s="103" t="s">
        <v>274</v>
      </c>
      <c r="D11785" s="102" t="s">
        <v>281</v>
      </c>
      <c r="E11785" s="102" t="s">
        <v>275</v>
      </c>
      <c r="F11785" s="102" t="s">
        <v>19596</v>
      </c>
      <c r="H11785" s="102">
        <v>45605</v>
      </c>
      <c r="I11785" s="102" t="s">
        <v>18837</v>
      </c>
      <c r="J11785" s="102" t="s">
        <v>2</v>
      </c>
      <c r="K11785" s="102" t="s">
        <v>1</v>
      </c>
      <c r="L11785" s="102" t="s">
        <v>23</v>
      </c>
      <c r="M11785" s="102" t="s">
        <v>1074</v>
      </c>
      <c r="N11785" s="102">
        <v>6</v>
      </c>
      <c r="O11785" s="102" t="s">
        <v>1075</v>
      </c>
    </row>
    <row r="11786" spans="1:15" x14ac:dyDescent="0.25">
      <c r="A11786" s="102" t="s">
        <v>19595</v>
      </c>
      <c r="B11786" s="103" t="s">
        <v>19597</v>
      </c>
      <c r="C11786" s="103" t="s">
        <v>1082</v>
      </c>
      <c r="D11786" s="102" t="s">
        <v>281</v>
      </c>
      <c r="E11786" s="102" t="s">
        <v>275</v>
      </c>
      <c r="F11786" s="102" t="s">
        <v>19598</v>
      </c>
      <c r="H11786" s="102">
        <v>45605</v>
      </c>
      <c r="I11786" s="102" t="s">
        <v>18837</v>
      </c>
      <c r="J11786" s="102" t="s">
        <v>2</v>
      </c>
      <c r="K11786" s="102" t="s">
        <v>1</v>
      </c>
      <c r="L11786" s="102" t="s">
        <v>23</v>
      </c>
      <c r="M11786" s="102" t="s">
        <v>1082</v>
      </c>
      <c r="N11786" s="102">
        <v>6</v>
      </c>
      <c r="O11786" s="102" t="s">
        <v>1075</v>
      </c>
    </row>
    <row r="11787" spans="1:15" x14ac:dyDescent="0.25">
      <c r="A11787" s="102" t="s">
        <v>19599</v>
      </c>
      <c r="B11787" s="103" t="s">
        <v>5301</v>
      </c>
      <c r="C11787" s="103" t="s">
        <v>274</v>
      </c>
      <c r="D11787" s="102" t="s">
        <v>196</v>
      </c>
      <c r="E11787" s="102" t="s">
        <v>275</v>
      </c>
      <c r="F11787" s="102" t="s">
        <v>19600</v>
      </c>
      <c r="H11787" s="102">
        <v>45605</v>
      </c>
      <c r="I11787" s="102" t="s">
        <v>18837</v>
      </c>
      <c r="J11787" s="102" t="s">
        <v>2</v>
      </c>
      <c r="K11787" s="102" t="s">
        <v>1</v>
      </c>
      <c r="L11787" s="102" t="s">
        <v>23</v>
      </c>
      <c r="M11787" s="102" t="s">
        <v>1074</v>
      </c>
      <c r="N11787" s="102">
        <v>6</v>
      </c>
      <c r="O11787" s="102" t="s">
        <v>1075</v>
      </c>
    </row>
    <row r="11788" spans="1:15" x14ac:dyDescent="0.25">
      <c r="A11788" s="102" t="s">
        <v>19601</v>
      </c>
      <c r="B11788" s="103" t="s">
        <v>1672</v>
      </c>
      <c r="C11788" s="103" t="s">
        <v>274</v>
      </c>
      <c r="D11788" s="102" t="s">
        <v>152</v>
      </c>
      <c r="E11788" s="102" t="s">
        <v>275</v>
      </c>
      <c r="F11788" s="102" t="s">
        <v>19602</v>
      </c>
      <c r="H11788" s="102">
        <v>45605</v>
      </c>
      <c r="I11788" s="102" t="s">
        <v>18837</v>
      </c>
      <c r="J11788" s="102" t="s">
        <v>2</v>
      </c>
      <c r="K11788" s="102" t="s">
        <v>1</v>
      </c>
      <c r="L11788" s="102" t="s">
        <v>23</v>
      </c>
      <c r="M11788" s="102" t="s">
        <v>1074</v>
      </c>
      <c r="N11788" s="102">
        <v>6</v>
      </c>
      <c r="O11788" s="102" t="s">
        <v>1075</v>
      </c>
    </row>
    <row r="11789" spans="1:15" x14ac:dyDescent="0.25">
      <c r="A11789" s="102" t="s">
        <v>19603</v>
      </c>
      <c r="B11789" s="103" t="s">
        <v>8837</v>
      </c>
      <c r="C11789" s="103" t="s">
        <v>277</v>
      </c>
      <c r="D11789" s="102" t="s">
        <v>281</v>
      </c>
      <c r="E11789" s="102" t="s">
        <v>275</v>
      </c>
      <c r="F11789" s="102" t="s">
        <v>19604</v>
      </c>
      <c r="H11789" s="102">
        <v>45605</v>
      </c>
      <c r="I11789" s="102" t="s">
        <v>18837</v>
      </c>
      <c r="J11789" s="102" t="s">
        <v>2</v>
      </c>
      <c r="K11789" s="102" t="s">
        <v>1</v>
      </c>
      <c r="L11789" s="102" t="s">
        <v>23</v>
      </c>
      <c r="M11789" s="102" t="s">
        <v>1074</v>
      </c>
      <c r="N11789" s="102">
        <v>6</v>
      </c>
      <c r="O11789" s="102" t="s">
        <v>1075</v>
      </c>
    </row>
    <row r="11790" spans="1:15" x14ac:dyDescent="0.25">
      <c r="A11790" s="102" t="s">
        <v>18105</v>
      </c>
      <c r="B11790" s="103" t="s">
        <v>19605</v>
      </c>
      <c r="C11790" s="103" t="s">
        <v>274</v>
      </c>
      <c r="D11790" s="102" t="s">
        <v>281</v>
      </c>
      <c r="E11790" s="102" t="s">
        <v>275</v>
      </c>
      <c r="F11790" s="102" t="s">
        <v>19606</v>
      </c>
      <c r="H11790" s="102">
        <v>45605</v>
      </c>
      <c r="I11790" s="102" t="s">
        <v>19607</v>
      </c>
      <c r="J11790" s="102" t="s">
        <v>1</v>
      </c>
      <c r="K11790" s="102" t="s">
        <v>482</v>
      </c>
      <c r="L11790" s="102" t="s">
        <v>483</v>
      </c>
      <c r="M11790" s="102" t="s">
        <v>1074</v>
      </c>
      <c r="N11790" s="102">
        <v>6</v>
      </c>
      <c r="O11790" s="102" t="s">
        <v>1075</v>
      </c>
    </row>
    <row r="11791" spans="1:15" x14ac:dyDescent="0.25">
      <c r="A11791" s="102" t="s">
        <v>18107</v>
      </c>
      <c r="B11791" s="103" t="s">
        <v>16439</v>
      </c>
      <c r="C11791" s="103" t="s">
        <v>277</v>
      </c>
      <c r="D11791" s="102" t="s">
        <v>281</v>
      </c>
      <c r="E11791" s="102" t="s">
        <v>275</v>
      </c>
      <c r="F11791" s="102" t="s">
        <v>19608</v>
      </c>
      <c r="H11791" s="102">
        <v>45605</v>
      </c>
      <c r="I11791" s="102" t="s">
        <v>19607</v>
      </c>
      <c r="J11791" s="102" t="s">
        <v>1</v>
      </c>
      <c r="K11791" s="102" t="s">
        <v>482</v>
      </c>
      <c r="L11791" s="102" t="s">
        <v>483</v>
      </c>
      <c r="M11791" s="102" t="s">
        <v>1074</v>
      </c>
      <c r="N11791" s="102">
        <v>6</v>
      </c>
      <c r="O11791" s="102" t="s">
        <v>1075</v>
      </c>
    </row>
    <row r="11792" spans="1:15" x14ac:dyDescent="0.25">
      <c r="A11792" s="102" t="s">
        <v>18111</v>
      </c>
      <c r="B11792" s="103" t="s">
        <v>18112</v>
      </c>
      <c r="C11792" s="103" t="s">
        <v>277</v>
      </c>
      <c r="D11792" s="102" t="s">
        <v>296</v>
      </c>
      <c r="E11792" s="102" t="s">
        <v>275</v>
      </c>
      <c r="F11792" s="102" t="s">
        <v>19609</v>
      </c>
      <c r="H11792" s="102">
        <v>45605</v>
      </c>
      <c r="I11792" s="102" t="s">
        <v>19607</v>
      </c>
      <c r="J11792" s="102" t="s">
        <v>1</v>
      </c>
      <c r="K11792" s="102" t="s">
        <v>482</v>
      </c>
      <c r="L11792" s="102" t="s">
        <v>483</v>
      </c>
      <c r="M11792" s="102" t="s">
        <v>1074</v>
      </c>
      <c r="N11792" s="102">
        <v>6</v>
      </c>
      <c r="O11792" s="102" t="s">
        <v>1075</v>
      </c>
    </row>
    <row r="11793" spans="1:15" x14ac:dyDescent="0.25">
      <c r="A11793" s="102" t="s">
        <v>19610</v>
      </c>
      <c r="B11793" s="103" t="s">
        <v>3352</v>
      </c>
      <c r="C11793" s="103" t="s">
        <v>274</v>
      </c>
      <c r="D11793" s="102" t="s">
        <v>152</v>
      </c>
      <c r="E11793" s="102" t="s">
        <v>276</v>
      </c>
      <c r="H11793" s="102">
        <v>45605</v>
      </c>
      <c r="I11793" s="102" t="s">
        <v>19607</v>
      </c>
      <c r="J11793" s="102" t="s">
        <v>1</v>
      </c>
      <c r="K11793" s="102" t="s">
        <v>482</v>
      </c>
      <c r="L11793" s="102" t="s">
        <v>483</v>
      </c>
      <c r="M11793" s="102" t="s">
        <v>1074</v>
      </c>
      <c r="N11793" s="102">
        <v>6</v>
      </c>
      <c r="O11793" s="102" t="s">
        <v>1075</v>
      </c>
    </row>
    <row r="11794" spans="1:15" x14ac:dyDescent="0.25">
      <c r="A11794" s="102" t="s">
        <v>19611</v>
      </c>
      <c r="B11794" s="103" t="s">
        <v>19612</v>
      </c>
      <c r="C11794" s="103" t="s">
        <v>277</v>
      </c>
      <c r="D11794" s="102" t="s">
        <v>281</v>
      </c>
      <c r="E11794" s="102" t="s">
        <v>275</v>
      </c>
      <c r="F11794" s="102" t="s">
        <v>19613</v>
      </c>
      <c r="H11794" s="102">
        <v>45605</v>
      </c>
      <c r="I11794" s="102" t="s">
        <v>19607</v>
      </c>
      <c r="J11794" s="102" t="s">
        <v>1</v>
      </c>
      <c r="K11794" s="102" t="s">
        <v>482</v>
      </c>
      <c r="L11794" s="102" t="s">
        <v>483</v>
      </c>
      <c r="M11794" s="102" t="s">
        <v>1074</v>
      </c>
      <c r="N11794" s="102">
        <v>6</v>
      </c>
      <c r="O11794" s="102" t="s">
        <v>1075</v>
      </c>
    </row>
    <row r="11795" spans="1:15" x14ac:dyDescent="0.25">
      <c r="A11795" s="102" t="s">
        <v>18114</v>
      </c>
      <c r="B11795" s="103" t="s">
        <v>18115</v>
      </c>
      <c r="C11795" s="103" t="s">
        <v>274</v>
      </c>
      <c r="D11795" s="102" t="s">
        <v>296</v>
      </c>
      <c r="E11795" s="102" t="s">
        <v>275</v>
      </c>
      <c r="F11795" s="102" t="s">
        <v>19614</v>
      </c>
      <c r="H11795" s="102">
        <v>45605</v>
      </c>
      <c r="I11795" s="102" t="s">
        <v>19607</v>
      </c>
      <c r="J11795" s="102" t="s">
        <v>1</v>
      </c>
      <c r="K11795" s="102" t="s">
        <v>482</v>
      </c>
      <c r="L11795" s="102" t="s">
        <v>483</v>
      </c>
      <c r="M11795" s="102" t="s">
        <v>1074</v>
      </c>
      <c r="N11795" s="102">
        <v>6</v>
      </c>
      <c r="O11795" s="102" t="s">
        <v>1075</v>
      </c>
    </row>
    <row r="11796" spans="1:15" x14ac:dyDescent="0.25">
      <c r="A11796" s="102" t="s">
        <v>18117</v>
      </c>
      <c r="B11796" s="103" t="s">
        <v>18118</v>
      </c>
      <c r="C11796" s="103" t="s">
        <v>277</v>
      </c>
      <c r="D11796" s="102" t="s">
        <v>296</v>
      </c>
      <c r="E11796" s="102" t="s">
        <v>275</v>
      </c>
      <c r="F11796" s="102" t="s">
        <v>19615</v>
      </c>
      <c r="H11796" s="102">
        <v>45605</v>
      </c>
      <c r="I11796" s="102" t="s">
        <v>19607</v>
      </c>
      <c r="J11796" s="102" t="s">
        <v>1</v>
      </c>
      <c r="K11796" s="102" t="s">
        <v>482</v>
      </c>
      <c r="L11796" s="102" t="s">
        <v>483</v>
      </c>
      <c r="M11796" s="102" t="s">
        <v>1074</v>
      </c>
      <c r="N11796" s="102">
        <v>6</v>
      </c>
      <c r="O11796" s="102" t="s">
        <v>1075</v>
      </c>
    </row>
    <row r="11797" spans="1:15" x14ac:dyDescent="0.25">
      <c r="A11797" s="102" t="s">
        <v>18120</v>
      </c>
      <c r="B11797" s="103" t="s">
        <v>6945</v>
      </c>
      <c r="C11797" s="103" t="s">
        <v>277</v>
      </c>
      <c r="D11797" s="102" t="s">
        <v>296</v>
      </c>
      <c r="E11797" s="102" t="s">
        <v>275</v>
      </c>
      <c r="F11797" s="102" t="s">
        <v>19616</v>
      </c>
      <c r="H11797" s="102">
        <v>45605</v>
      </c>
      <c r="I11797" s="102" t="s">
        <v>19607</v>
      </c>
      <c r="J11797" s="102" t="s">
        <v>1</v>
      </c>
      <c r="K11797" s="102" t="s">
        <v>482</v>
      </c>
      <c r="L11797" s="102" t="s">
        <v>483</v>
      </c>
      <c r="M11797" s="102" t="s">
        <v>1074</v>
      </c>
      <c r="N11797" s="102">
        <v>6</v>
      </c>
      <c r="O11797" s="102" t="s">
        <v>1075</v>
      </c>
    </row>
    <row r="11798" spans="1:15" x14ac:dyDescent="0.25">
      <c r="A11798" s="102" t="s">
        <v>18122</v>
      </c>
      <c r="B11798" s="103" t="s">
        <v>18123</v>
      </c>
      <c r="C11798" s="103" t="s">
        <v>277</v>
      </c>
      <c r="D11798" s="102" t="s">
        <v>296</v>
      </c>
      <c r="E11798" s="102" t="s">
        <v>275</v>
      </c>
      <c r="F11798" s="102" t="s">
        <v>19617</v>
      </c>
      <c r="H11798" s="102">
        <v>45605</v>
      </c>
      <c r="I11798" s="102" t="s">
        <v>19607</v>
      </c>
      <c r="J11798" s="102" t="s">
        <v>1</v>
      </c>
      <c r="K11798" s="102" t="s">
        <v>482</v>
      </c>
      <c r="L11798" s="102" t="s">
        <v>483</v>
      </c>
      <c r="M11798" s="102" t="s">
        <v>1074</v>
      </c>
      <c r="N11798" s="102">
        <v>6</v>
      </c>
      <c r="O11798" s="102" t="s">
        <v>1075</v>
      </c>
    </row>
    <row r="11799" spans="1:15" x14ac:dyDescent="0.25">
      <c r="A11799" s="102" t="s">
        <v>18125</v>
      </c>
      <c r="B11799" s="103" t="s">
        <v>18126</v>
      </c>
      <c r="C11799" s="103" t="s">
        <v>277</v>
      </c>
      <c r="D11799" s="102" t="s">
        <v>296</v>
      </c>
      <c r="E11799" s="102" t="s">
        <v>275</v>
      </c>
      <c r="F11799" s="102" t="s">
        <v>19618</v>
      </c>
      <c r="H11799" s="102">
        <v>45605</v>
      </c>
      <c r="I11799" s="102" t="s">
        <v>19607</v>
      </c>
      <c r="J11799" s="102" t="s">
        <v>1</v>
      </c>
      <c r="K11799" s="102" t="s">
        <v>482</v>
      </c>
      <c r="L11799" s="102" t="s">
        <v>483</v>
      </c>
      <c r="M11799" s="102" t="s">
        <v>1074</v>
      </c>
      <c r="N11799" s="102">
        <v>6</v>
      </c>
      <c r="O11799" s="102" t="s">
        <v>1075</v>
      </c>
    </row>
    <row r="11800" spans="1:15" x14ac:dyDescent="0.25">
      <c r="A11800" s="102" t="s">
        <v>19619</v>
      </c>
      <c r="B11800" s="103" t="s">
        <v>15056</v>
      </c>
      <c r="C11800" s="103" t="s">
        <v>1180</v>
      </c>
      <c r="D11800" s="102" t="s">
        <v>296</v>
      </c>
      <c r="E11800" s="102" t="s">
        <v>275</v>
      </c>
      <c r="F11800" s="102" t="s">
        <v>19620</v>
      </c>
      <c r="H11800" s="102">
        <v>45605</v>
      </c>
      <c r="I11800" s="102" t="s">
        <v>19607</v>
      </c>
      <c r="J11800" s="102" t="s">
        <v>1</v>
      </c>
      <c r="K11800" s="102" t="s">
        <v>482</v>
      </c>
      <c r="L11800" s="102" t="s">
        <v>483</v>
      </c>
      <c r="M11800" s="102" t="s">
        <v>1180</v>
      </c>
      <c r="N11800" s="102">
        <v>6</v>
      </c>
      <c r="O11800" s="102" t="s">
        <v>1075</v>
      </c>
    </row>
    <row r="11801" spans="1:15" x14ac:dyDescent="0.25">
      <c r="A11801" s="102" t="s">
        <v>19619</v>
      </c>
      <c r="B11801" s="103" t="s">
        <v>19621</v>
      </c>
      <c r="C11801" s="103" t="s">
        <v>1082</v>
      </c>
      <c r="D11801" s="102" t="s">
        <v>296</v>
      </c>
      <c r="E11801" s="102" t="s">
        <v>275</v>
      </c>
      <c r="F11801" s="102" t="s">
        <v>19622</v>
      </c>
      <c r="H11801" s="102">
        <v>45605</v>
      </c>
      <c r="I11801" s="102" t="s">
        <v>19607</v>
      </c>
      <c r="J11801" s="102" t="s">
        <v>1</v>
      </c>
      <c r="K11801" s="102" t="s">
        <v>482</v>
      </c>
      <c r="L11801" s="102" t="s">
        <v>483</v>
      </c>
      <c r="M11801" s="102" t="s">
        <v>1082</v>
      </c>
      <c r="N11801" s="102">
        <v>6</v>
      </c>
      <c r="O11801" s="102" t="s">
        <v>1075</v>
      </c>
    </row>
    <row r="11802" spans="1:15" x14ac:dyDescent="0.25">
      <c r="A11802" s="102" t="s">
        <v>18132</v>
      </c>
      <c r="B11802" s="103" t="s">
        <v>18133</v>
      </c>
      <c r="C11802" s="103" t="s">
        <v>277</v>
      </c>
      <c r="D11802" s="102" t="s">
        <v>281</v>
      </c>
      <c r="E11802" s="102" t="s">
        <v>275</v>
      </c>
      <c r="F11802" s="102" t="s">
        <v>19623</v>
      </c>
      <c r="H11802" s="102">
        <v>45605</v>
      </c>
      <c r="I11802" s="102" t="s">
        <v>19607</v>
      </c>
      <c r="J11802" s="102" t="s">
        <v>1</v>
      </c>
      <c r="K11802" s="102" t="s">
        <v>482</v>
      </c>
      <c r="L11802" s="102" t="s">
        <v>483</v>
      </c>
      <c r="M11802" s="102" t="s">
        <v>1074</v>
      </c>
      <c r="N11802" s="102">
        <v>6</v>
      </c>
      <c r="O11802" s="102" t="s">
        <v>1075</v>
      </c>
    </row>
    <row r="11803" spans="1:15" x14ac:dyDescent="0.25">
      <c r="A11803" s="102" t="s">
        <v>19624</v>
      </c>
      <c r="B11803" s="103" t="s">
        <v>5327</v>
      </c>
      <c r="C11803" s="103" t="s">
        <v>274</v>
      </c>
      <c r="D11803" s="102" t="s">
        <v>281</v>
      </c>
      <c r="E11803" s="102" t="s">
        <v>275</v>
      </c>
      <c r="F11803" s="102" t="s">
        <v>19625</v>
      </c>
      <c r="H11803" s="102">
        <v>45605</v>
      </c>
      <c r="I11803" s="102" t="s">
        <v>19607</v>
      </c>
      <c r="J11803" s="102" t="s">
        <v>1</v>
      </c>
      <c r="K11803" s="102" t="s">
        <v>482</v>
      </c>
      <c r="L11803" s="102" t="s">
        <v>483</v>
      </c>
      <c r="M11803" s="102" t="s">
        <v>1074</v>
      </c>
      <c r="N11803" s="102">
        <v>6</v>
      </c>
      <c r="O11803" s="102" t="s">
        <v>1075</v>
      </c>
    </row>
    <row r="11804" spans="1:15" x14ac:dyDescent="0.25">
      <c r="A11804" s="102" t="s">
        <v>18135</v>
      </c>
      <c r="B11804" s="103" t="s">
        <v>18136</v>
      </c>
      <c r="C11804" s="103" t="s">
        <v>274</v>
      </c>
      <c r="D11804" s="102" t="s">
        <v>296</v>
      </c>
      <c r="E11804" s="102" t="s">
        <v>275</v>
      </c>
      <c r="F11804" s="102" t="s">
        <v>19626</v>
      </c>
      <c r="H11804" s="102">
        <v>45605</v>
      </c>
      <c r="I11804" s="102" t="s">
        <v>19607</v>
      </c>
      <c r="J11804" s="102" t="s">
        <v>1</v>
      </c>
      <c r="K11804" s="102" t="s">
        <v>482</v>
      </c>
      <c r="L11804" s="102" t="s">
        <v>483</v>
      </c>
      <c r="M11804" s="102" t="s">
        <v>1074</v>
      </c>
      <c r="N11804" s="102">
        <v>6</v>
      </c>
      <c r="O11804" s="102" t="s">
        <v>1075</v>
      </c>
    </row>
    <row r="11805" spans="1:15" x14ac:dyDescent="0.25">
      <c r="A11805" s="102" t="s">
        <v>18138</v>
      </c>
      <c r="B11805" s="103" t="s">
        <v>2660</v>
      </c>
      <c r="C11805" s="103" t="s">
        <v>274</v>
      </c>
      <c r="D11805" s="102" t="s">
        <v>281</v>
      </c>
      <c r="E11805" s="102" t="s">
        <v>275</v>
      </c>
      <c r="F11805" s="102" t="s">
        <v>19627</v>
      </c>
      <c r="H11805" s="102">
        <v>45605</v>
      </c>
      <c r="I11805" s="102" t="s">
        <v>19607</v>
      </c>
      <c r="J11805" s="102" t="s">
        <v>1</v>
      </c>
      <c r="K11805" s="102" t="s">
        <v>482</v>
      </c>
      <c r="L11805" s="102" t="s">
        <v>483</v>
      </c>
      <c r="M11805" s="102" t="s">
        <v>1074</v>
      </c>
      <c r="N11805" s="102">
        <v>6</v>
      </c>
      <c r="O11805" s="102" t="s">
        <v>1075</v>
      </c>
    </row>
    <row r="11806" spans="1:15" x14ac:dyDescent="0.25">
      <c r="A11806" s="102" t="s">
        <v>18140</v>
      </c>
      <c r="B11806" s="103" t="s">
        <v>15068</v>
      </c>
      <c r="C11806" s="103" t="s">
        <v>277</v>
      </c>
      <c r="D11806" s="102" t="s">
        <v>296</v>
      </c>
      <c r="E11806" s="102" t="s">
        <v>275</v>
      </c>
      <c r="F11806" s="102" t="s">
        <v>19628</v>
      </c>
      <c r="H11806" s="102">
        <v>45605</v>
      </c>
      <c r="I11806" s="102" t="s">
        <v>19607</v>
      </c>
      <c r="J11806" s="102" t="s">
        <v>1</v>
      </c>
      <c r="K11806" s="102" t="s">
        <v>482</v>
      </c>
      <c r="L11806" s="102" t="s">
        <v>483</v>
      </c>
      <c r="M11806" s="102" t="s">
        <v>1074</v>
      </c>
      <c r="N11806" s="102">
        <v>6</v>
      </c>
      <c r="O11806" s="102" t="s">
        <v>1075</v>
      </c>
    </row>
    <row r="11807" spans="1:15" x14ac:dyDescent="0.25">
      <c r="A11807" s="102" t="s">
        <v>18142</v>
      </c>
      <c r="B11807" s="103" t="s">
        <v>5075</v>
      </c>
      <c r="C11807" s="103" t="s">
        <v>277</v>
      </c>
      <c r="D11807" s="102" t="s">
        <v>296</v>
      </c>
      <c r="E11807" s="102" t="s">
        <v>275</v>
      </c>
      <c r="F11807" s="102" t="s">
        <v>19629</v>
      </c>
      <c r="H11807" s="102">
        <v>45605</v>
      </c>
      <c r="I11807" s="102" t="s">
        <v>19607</v>
      </c>
      <c r="J11807" s="102" t="s">
        <v>1</v>
      </c>
      <c r="K11807" s="102" t="s">
        <v>482</v>
      </c>
      <c r="L11807" s="102" t="s">
        <v>483</v>
      </c>
      <c r="M11807" s="102" t="s">
        <v>1074</v>
      </c>
      <c r="N11807" s="102">
        <v>6</v>
      </c>
      <c r="O11807" s="102" t="s">
        <v>1075</v>
      </c>
    </row>
    <row r="11808" spans="1:15" x14ac:dyDescent="0.25">
      <c r="A11808" s="102" t="s">
        <v>18144</v>
      </c>
      <c r="B11808" s="103" t="s">
        <v>3232</v>
      </c>
      <c r="C11808" s="103" t="s">
        <v>277</v>
      </c>
      <c r="D11808" s="102" t="s">
        <v>281</v>
      </c>
      <c r="E11808" s="102" t="s">
        <v>275</v>
      </c>
      <c r="F11808" s="102" t="s">
        <v>19630</v>
      </c>
      <c r="H11808" s="102">
        <v>45605</v>
      </c>
      <c r="I11808" s="102" t="s">
        <v>19607</v>
      </c>
      <c r="J11808" s="102" t="s">
        <v>1</v>
      </c>
      <c r="K11808" s="102" t="s">
        <v>482</v>
      </c>
      <c r="L11808" s="102" t="s">
        <v>483</v>
      </c>
      <c r="M11808" s="102" t="s">
        <v>1074</v>
      </c>
      <c r="N11808" s="102">
        <v>6</v>
      </c>
      <c r="O11808" s="102" t="s">
        <v>1075</v>
      </c>
    </row>
    <row r="11809" spans="1:15" x14ac:dyDescent="0.25">
      <c r="A11809" s="102" t="s">
        <v>18146</v>
      </c>
      <c r="B11809" s="103" t="s">
        <v>15056</v>
      </c>
      <c r="C11809" s="103" t="s">
        <v>274</v>
      </c>
      <c r="D11809" s="102" t="s">
        <v>296</v>
      </c>
      <c r="E11809" s="102" t="s">
        <v>275</v>
      </c>
      <c r="F11809" s="102" t="s">
        <v>19631</v>
      </c>
      <c r="H11809" s="102">
        <v>45605</v>
      </c>
      <c r="I11809" s="102" t="s">
        <v>19607</v>
      </c>
      <c r="J11809" s="102" t="s">
        <v>1</v>
      </c>
      <c r="K11809" s="102" t="s">
        <v>482</v>
      </c>
      <c r="L11809" s="102" t="s">
        <v>483</v>
      </c>
      <c r="M11809" s="102" t="s">
        <v>1074</v>
      </c>
      <c r="N11809" s="102">
        <v>6</v>
      </c>
      <c r="O11809" s="102" t="s">
        <v>1075</v>
      </c>
    </row>
    <row r="11810" spans="1:15" x14ac:dyDescent="0.25">
      <c r="A11810" s="102" t="s">
        <v>18148</v>
      </c>
      <c r="B11810" s="103" t="s">
        <v>18118</v>
      </c>
      <c r="C11810" s="103" t="s">
        <v>277</v>
      </c>
      <c r="D11810" s="102" t="s">
        <v>296</v>
      </c>
      <c r="E11810" s="102" t="s">
        <v>275</v>
      </c>
      <c r="F11810" s="102" t="s">
        <v>19632</v>
      </c>
      <c r="H11810" s="102">
        <v>45605</v>
      </c>
      <c r="I11810" s="102" t="s">
        <v>19607</v>
      </c>
      <c r="J11810" s="102" t="s">
        <v>1</v>
      </c>
      <c r="K11810" s="102" t="s">
        <v>482</v>
      </c>
      <c r="L11810" s="102" t="s">
        <v>483</v>
      </c>
      <c r="M11810" s="102" t="s">
        <v>1074</v>
      </c>
      <c r="N11810" s="102">
        <v>6</v>
      </c>
      <c r="O11810" s="102" t="s">
        <v>1075</v>
      </c>
    </row>
    <row r="11811" spans="1:15" x14ac:dyDescent="0.25">
      <c r="A11811" s="102" t="s">
        <v>19633</v>
      </c>
      <c r="B11811" s="103" t="s">
        <v>2819</v>
      </c>
      <c r="C11811" s="103" t="s">
        <v>277</v>
      </c>
      <c r="D11811" s="102" t="s">
        <v>296</v>
      </c>
      <c r="E11811" s="102" t="s">
        <v>275</v>
      </c>
      <c r="F11811" s="102" t="s">
        <v>19634</v>
      </c>
      <c r="H11811" s="102">
        <v>45605</v>
      </c>
      <c r="I11811" s="102" t="s">
        <v>19607</v>
      </c>
      <c r="J11811" s="102" t="s">
        <v>1</v>
      </c>
      <c r="K11811" s="102" t="s">
        <v>482</v>
      </c>
      <c r="L11811" s="102" t="s">
        <v>483</v>
      </c>
      <c r="M11811" s="102" t="s">
        <v>1074</v>
      </c>
      <c r="N11811" s="102">
        <v>6</v>
      </c>
      <c r="O11811" s="102" t="s">
        <v>1075</v>
      </c>
    </row>
    <row r="11812" spans="1:15" x14ac:dyDescent="0.25">
      <c r="A11812" s="102" t="s">
        <v>18154</v>
      </c>
      <c r="B11812" s="103" t="s">
        <v>18155</v>
      </c>
      <c r="C11812" s="103" t="s">
        <v>274</v>
      </c>
      <c r="D11812" s="102" t="s">
        <v>281</v>
      </c>
      <c r="E11812" s="102" t="s">
        <v>275</v>
      </c>
      <c r="F11812" s="102" t="s">
        <v>19635</v>
      </c>
      <c r="H11812" s="102">
        <v>45605</v>
      </c>
      <c r="I11812" s="102" t="s">
        <v>19607</v>
      </c>
      <c r="J11812" s="102" t="s">
        <v>1</v>
      </c>
      <c r="K11812" s="102" t="s">
        <v>482</v>
      </c>
      <c r="L11812" s="102" t="s">
        <v>483</v>
      </c>
      <c r="M11812" s="102" t="s">
        <v>1074</v>
      </c>
      <c r="N11812" s="102">
        <v>6</v>
      </c>
      <c r="O11812" s="102" t="s">
        <v>1075</v>
      </c>
    </row>
    <row r="11813" spans="1:15" x14ac:dyDescent="0.25">
      <c r="A11813" s="102" t="s">
        <v>18157</v>
      </c>
      <c r="B11813" s="103" t="s">
        <v>9568</v>
      </c>
      <c r="C11813" s="103" t="s">
        <v>277</v>
      </c>
      <c r="D11813" s="102" t="s">
        <v>296</v>
      </c>
      <c r="E11813" s="102" t="s">
        <v>275</v>
      </c>
      <c r="F11813" s="102" t="s">
        <v>19636</v>
      </c>
      <c r="H11813" s="102">
        <v>45605</v>
      </c>
      <c r="I11813" s="102" t="s">
        <v>19607</v>
      </c>
      <c r="J11813" s="102" t="s">
        <v>1</v>
      </c>
      <c r="K11813" s="102" t="s">
        <v>482</v>
      </c>
      <c r="L11813" s="102" t="s">
        <v>483</v>
      </c>
      <c r="M11813" s="102" t="s">
        <v>1074</v>
      </c>
      <c r="N11813" s="102">
        <v>6</v>
      </c>
      <c r="O11813" s="102" t="s">
        <v>1075</v>
      </c>
    </row>
    <row r="11814" spans="1:15" x14ac:dyDescent="0.25">
      <c r="A11814" s="102" t="s">
        <v>10986</v>
      </c>
      <c r="B11814" s="103" t="s">
        <v>1242</v>
      </c>
      <c r="C11814" s="103" t="s">
        <v>277</v>
      </c>
      <c r="D11814" s="102" t="s">
        <v>152</v>
      </c>
      <c r="E11814" s="102" t="s">
        <v>275</v>
      </c>
      <c r="F11814" s="102" t="s">
        <v>19637</v>
      </c>
      <c r="H11814" s="102">
        <v>45605</v>
      </c>
      <c r="I11814" s="102" t="s">
        <v>19638</v>
      </c>
      <c r="J11814" s="102" t="s">
        <v>482</v>
      </c>
      <c r="K11814" s="102" t="s">
        <v>1</v>
      </c>
      <c r="L11814" s="102" t="s">
        <v>481</v>
      </c>
      <c r="M11814" s="102" t="s">
        <v>1074</v>
      </c>
      <c r="N11814" s="102">
        <v>6</v>
      </c>
      <c r="O11814" s="102" t="s">
        <v>1075</v>
      </c>
    </row>
    <row r="11815" spans="1:15" x14ac:dyDescent="0.25">
      <c r="A11815" s="102" t="s">
        <v>19639</v>
      </c>
      <c r="B11815" s="103" t="s">
        <v>19640</v>
      </c>
      <c r="C11815" s="103" t="s">
        <v>274</v>
      </c>
      <c r="D11815" s="102" t="s">
        <v>152</v>
      </c>
      <c r="E11815" s="102" t="s">
        <v>275</v>
      </c>
      <c r="F11815" s="102" t="s">
        <v>19641</v>
      </c>
      <c r="H11815" s="102">
        <v>45605</v>
      </c>
      <c r="I11815" s="102" t="s">
        <v>19638</v>
      </c>
      <c r="J11815" s="102" t="s">
        <v>482</v>
      </c>
      <c r="K11815" s="102" t="s">
        <v>1</v>
      </c>
      <c r="L11815" s="102" t="s">
        <v>481</v>
      </c>
      <c r="M11815" s="102" t="s">
        <v>1074</v>
      </c>
      <c r="N11815" s="102">
        <v>6</v>
      </c>
      <c r="O11815" s="102" t="s">
        <v>1075</v>
      </c>
    </row>
    <row r="11816" spans="1:15" x14ac:dyDescent="0.25">
      <c r="A11816" s="102" t="s">
        <v>19642</v>
      </c>
      <c r="B11816" s="103" t="s">
        <v>19643</v>
      </c>
      <c r="C11816" s="103" t="s">
        <v>1082</v>
      </c>
      <c r="D11816" s="102" t="s">
        <v>296</v>
      </c>
      <c r="E11816" s="102" t="s">
        <v>275</v>
      </c>
      <c r="F11816" s="102" t="s">
        <v>19644</v>
      </c>
      <c r="H11816" s="102">
        <v>45605</v>
      </c>
      <c r="I11816" s="102" t="s">
        <v>19638</v>
      </c>
      <c r="J11816" s="102" t="s">
        <v>482</v>
      </c>
      <c r="K11816" s="102" t="s">
        <v>1</v>
      </c>
      <c r="L11816" s="102" t="s">
        <v>481</v>
      </c>
      <c r="M11816" s="102" t="s">
        <v>1082</v>
      </c>
      <c r="N11816" s="102">
        <v>6</v>
      </c>
      <c r="O11816" s="102" t="s">
        <v>1075</v>
      </c>
    </row>
    <row r="11817" spans="1:15" x14ac:dyDescent="0.25">
      <c r="A11817" s="102" t="s">
        <v>19642</v>
      </c>
      <c r="B11817" s="103" t="s">
        <v>14810</v>
      </c>
      <c r="C11817" s="103" t="s">
        <v>274</v>
      </c>
      <c r="D11817" s="102" t="s">
        <v>296</v>
      </c>
      <c r="E11817" s="102" t="s">
        <v>275</v>
      </c>
      <c r="F11817" s="102" t="s">
        <v>19645</v>
      </c>
      <c r="H11817" s="102">
        <v>45605</v>
      </c>
      <c r="I11817" s="102" t="s">
        <v>19638</v>
      </c>
      <c r="J11817" s="102" t="s">
        <v>482</v>
      </c>
      <c r="K11817" s="102" t="s">
        <v>1</v>
      </c>
      <c r="L11817" s="102" t="s">
        <v>481</v>
      </c>
      <c r="M11817" s="102" t="s">
        <v>1074</v>
      </c>
      <c r="N11817" s="102">
        <v>6</v>
      </c>
      <c r="O11817" s="102" t="s">
        <v>1075</v>
      </c>
    </row>
    <row r="11818" spans="1:15" x14ac:dyDescent="0.25">
      <c r="A11818" s="102" t="s">
        <v>19642</v>
      </c>
      <c r="B11818" s="103" t="s">
        <v>11119</v>
      </c>
      <c r="C11818" s="103" t="s">
        <v>1082</v>
      </c>
      <c r="D11818" s="102" t="s">
        <v>296</v>
      </c>
      <c r="E11818" s="102" t="s">
        <v>275</v>
      </c>
      <c r="F11818" s="102" t="s">
        <v>19646</v>
      </c>
      <c r="H11818" s="102">
        <v>45605</v>
      </c>
      <c r="I11818" s="102" t="s">
        <v>19638</v>
      </c>
      <c r="J11818" s="102" t="s">
        <v>482</v>
      </c>
      <c r="K11818" s="102" t="s">
        <v>1</v>
      </c>
      <c r="L11818" s="102" t="s">
        <v>481</v>
      </c>
      <c r="M11818" s="102" t="s">
        <v>1082</v>
      </c>
      <c r="N11818" s="102">
        <v>6</v>
      </c>
      <c r="O11818" s="102" t="s">
        <v>1075</v>
      </c>
    </row>
    <row r="11819" spans="1:15" x14ac:dyDescent="0.25">
      <c r="A11819" s="102" t="s">
        <v>19647</v>
      </c>
      <c r="B11819" s="103" t="s">
        <v>19648</v>
      </c>
      <c r="C11819" s="103" t="s">
        <v>277</v>
      </c>
      <c r="D11819" s="102" t="s">
        <v>296</v>
      </c>
      <c r="E11819" s="102" t="s">
        <v>275</v>
      </c>
      <c r="F11819" s="102" t="s">
        <v>19649</v>
      </c>
      <c r="H11819" s="102">
        <v>45605</v>
      </c>
      <c r="I11819" s="102" t="s">
        <v>19638</v>
      </c>
      <c r="J11819" s="102" t="s">
        <v>482</v>
      </c>
      <c r="K11819" s="102" t="s">
        <v>1</v>
      </c>
      <c r="L11819" s="102" t="s">
        <v>481</v>
      </c>
      <c r="M11819" s="102" t="s">
        <v>1074</v>
      </c>
      <c r="N11819" s="102">
        <v>6</v>
      </c>
      <c r="O11819" s="102" t="s">
        <v>1075</v>
      </c>
    </row>
    <row r="11820" spans="1:15" x14ac:dyDescent="0.25">
      <c r="A11820" s="102" t="s">
        <v>19650</v>
      </c>
      <c r="B11820" s="103" t="s">
        <v>1333</v>
      </c>
      <c r="C11820" s="103" t="s">
        <v>274</v>
      </c>
      <c r="D11820" s="102" t="s">
        <v>281</v>
      </c>
      <c r="E11820" s="102" t="s">
        <v>275</v>
      </c>
      <c r="F11820" s="102" t="s">
        <v>19651</v>
      </c>
      <c r="H11820" s="102">
        <v>45605</v>
      </c>
      <c r="I11820" s="102" t="s">
        <v>19638</v>
      </c>
      <c r="J11820" s="102" t="s">
        <v>482</v>
      </c>
      <c r="K11820" s="102" t="s">
        <v>1</v>
      </c>
      <c r="L11820" s="102" t="s">
        <v>481</v>
      </c>
      <c r="M11820" s="102" t="s">
        <v>1074</v>
      </c>
      <c r="N11820" s="102">
        <v>6</v>
      </c>
      <c r="O11820" s="102" t="s">
        <v>1075</v>
      </c>
    </row>
    <row r="11821" spans="1:15" x14ac:dyDescent="0.25">
      <c r="A11821" s="102" t="s">
        <v>19652</v>
      </c>
      <c r="B11821" s="103" t="s">
        <v>9252</v>
      </c>
      <c r="C11821" s="103" t="s">
        <v>277</v>
      </c>
      <c r="D11821" s="102" t="s">
        <v>296</v>
      </c>
      <c r="E11821" s="102" t="s">
        <v>275</v>
      </c>
      <c r="F11821" s="102" t="s">
        <v>19653</v>
      </c>
      <c r="H11821" s="102">
        <v>45605</v>
      </c>
      <c r="I11821" s="102" t="s">
        <v>19638</v>
      </c>
      <c r="J11821" s="102" t="s">
        <v>482</v>
      </c>
      <c r="K11821" s="102" t="s">
        <v>1</v>
      </c>
      <c r="L11821" s="102" t="s">
        <v>481</v>
      </c>
      <c r="M11821" s="102" t="s">
        <v>1074</v>
      </c>
      <c r="N11821" s="102">
        <v>6</v>
      </c>
      <c r="O11821" s="102" t="s">
        <v>1075</v>
      </c>
    </row>
    <row r="11822" spans="1:15" x14ac:dyDescent="0.25">
      <c r="A11822" s="102" t="s">
        <v>19654</v>
      </c>
      <c r="B11822" s="103" t="s">
        <v>19655</v>
      </c>
      <c r="C11822" s="103" t="s">
        <v>277</v>
      </c>
      <c r="D11822" s="102" t="s">
        <v>296</v>
      </c>
      <c r="E11822" s="102" t="s">
        <v>275</v>
      </c>
      <c r="F11822" s="102" t="s">
        <v>19656</v>
      </c>
      <c r="H11822" s="102">
        <v>45605</v>
      </c>
      <c r="I11822" s="102" t="s">
        <v>19638</v>
      </c>
      <c r="J11822" s="102" t="s">
        <v>482</v>
      </c>
      <c r="K11822" s="102" t="s">
        <v>1</v>
      </c>
      <c r="L11822" s="102" t="s">
        <v>481</v>
      </c>
      <c r="M11822" s="102" t="s">
        <v>1074</v>
      </c>
      <c r="N11822" s="102">
        <v>6</v>
      </c>
      <c r="O11822" s="102" t="s">
        <v>1075</v>
      </c>
    </row>
    <row r="11823" spans="1:15" x14ac:dyDescent="0.25">
      <c r="A11823" s="102" t="s">
        <v>19657</v>
      </c>
      <c r="B11823" s="103" t="s">
        <v>16725</v>
      </c>
      <c r="C11823" s="103" t="s">
        <v>274</v>
      </c>
      <c r="D11823" s="102" t="s">
        <v>281</v>
      </c>
      <c r="E11823" s="102" t="s">
        <v>275</v>
      </c>
      <c r="F11823" s="102" t="s">
        <v>19658</v>
      </c>
      <c r="H11823" s="102">
        <v>45605</v>
      </c>
      <c r="I11823" s="102" t="s">
        <v>19638</v>
      </c>
      <c r="J11823" s="102" t="s">
        <v>482</v>
      </c>
      <c r="K11823" s="102" t="s">
        <v>1</v>
      </c>
      <c r="L11823" s="102" t="s">
        <v>481</v>
      </c>
      <c r="M11823" s="102" t="s">
        <v>1074</v>
      </c>
      <c r="N11823" s="102">
        <v>6</v>
      </c>
      <c r="O11823" s="102" t="s">
        <v>1075</v>
      </c>
    </row>
    <row r="11824" spans="1:15" x14ac:dyDescent="0.25">
      <c r="A11824" s="102" t="s">
        <v>19657</v>
      </c>
      <c r="B11824" s="103" t="s">
        <v>19659</v>
      </c>
      <c r="C11824" s="103" t="s">
        <v>277</v>
      </c>
      <c r="D11824" s="102" t="s">
        <v>281</v>
      </c>
      <c r="E11824" s="102" t="s">
        <v>275</v>
      </c>
      <c r="F11824" s="102" t="s">
        <v>19660</v>
      </c>
      <c r="H11824" s="102">
        <v>45605</v>
      </c>
      <c r="I11824" s="102" t="s">
        <v>19638</v>
      </c>
      <c r="J11824" s="102" t="s">
        <v>482</v>
      </c>
      <c r="K11824" s="102" t="s">
        <v>1</v>
      </c>
      <c r="L11824" s="102" t="s">
        <v>481</v>
      </c>
      <c r="M11824" s="102" t="s">
        <v>1074</v>
      </c>
      <c r="N11824" s="102">
        <v>6</v>
      </c>
      <c r="O11824" s="102" t="s">
        <v>1075</v>
      </c>
    </row>
    <row r="11825" spans="1:15" x14ac:dyDescent="0.25">
      <c r="A11825" s="102" t="s">
        <v>19661</v>
      </c>
      <c r="B11825" s="103" t="s">
        <v>19662</v>
      </c>
      <c r="C11825" s="103" t="s">
        <v>277</v>
      </c>
      <c r="D11825" s="102" t="s">
        <v>296</v>
      </c>
      <c r="E11825" s="102" t="s">
        <v>275</v>
      </c>
      <c r="F11825" s="102" t="s">
        <v>19663</v>
      </c>
      <c r="H11825" s="102">
        <v>45605</v>
      </c>
      <c r="I11825" s="102" t="s">
        <v>19638</v>
      </c>
      <c r="J11825" s="102" t="s">
        <v>482</v>
      </c>
      <c r="K11825" s="102" t="s">
        <v>1</v>
      </c>
      <c r="L11825" s="102" t="s">
        <v>481</v>
      </c>
      <c r="M11825" s="102" t="s">
        <v>1074</v>
      </c>
      <c r="N11825" s="102">
        <v>6</v>
      </c>
      <c r="O11825" s="102" t="s">
        <v>1075</v>
      </c>
    </row>
    <row r="11826" spans="1:15" x14ac:dyDescent="0.25">
      <c r="A11826" s="102" t="s">
        <v>19661</v>
      </c>
      <c r="B11826" s="103" t="s">
        <v>15860</v>
      </c>
      <c r="C11826" s="103" t="s">
        <v>277</v>
      </c>
      <c r="D11826" s="102" t="s">
        <v>296</v>
      </c>
      <c r="E11826" s="102" t="s">
        <v>275</v>
      </c>
      <c r="F11826" s="102" t="s">
        <v>19664</v>
      </c>
      <c r="H11826" s="102">
        <v>45605</v>
      </c>
      <c r="I11826" s="102" t="s">
        <v>19638</v>
      </c>
      <c r="J11826" s="102" t="s">
        <v>482</v>
      </c>
      <c r="K11826" s="102" t="s">
        <v>1</v>
      </c>
      <c r="L11826" s="102" t="s">
        <v>481</v>
      </c>
      <c r="M11826" s="102" t="s">
        <v>1074</v>
      </c>
      <c r="N11826" s="102">
        <v>6</v>
      </c>
      <c r="O11826" s="102" t="s">
        <v>1075</v>
      </c>
    </row>
    <row r="11827" spans="1:15" x14ac:dyDescent="0.25">
      <c r="A11827" s="102" t="s">
        <v>19665</v>
      </c>
      <c r="B11827" s="103" t="s">
        <v>1244</v>
      </c>
      <c r="C11827" s="103" t="s">
        <v>277</v>
      </c>
      <c r="D11827" s="102" t="s">
        <v>152</v>
      </c>
      <c r="E11827" s="102" t="s">
        <v>275</v>
      </c>
      <c r="F11827" s="102" t="s">
        <v>19666</v>
      </c>
      <c r="H11827" s="102">
        <v>45605</v>
      </c>
      <c r="I11827" s="102" t="s">
        <v>19638</v>
      </c>
      <c r="J11827" s="102" t="s">
        <v>482</v>
      </c>
      <c r="K11827" s="102" t="s">
        <v>1</v>
      </c>
      <c r="L11827" s="102" t="s">
        <v>481</v>
      </c>
      <c r="M11827" s="102" t="s">
        <v>1074</v>
      </c>
      <c r="N11827" s="102">
        <v>6</v>
      </c>
      <c r="O11827" s="102" t="s">
        <v>1075</v>
      </c>
    </row>
    <row r="11828" spans="1:15" x14ac:dyDescent="0.25">
      <c r="A11828" s="102" t="s">
        <v>19667</v>
      </c>
      <c r="B11828" s="103" t="s">
        <v>5109</v>
      </c>
      <c r="C11828" s="103" t="s">
        <v>274</v>
      </c>
      <c r="D11828" s="102" t="s">
        <v>296</v>
      </c>
      <c r="E11828" s="102" t="s">
        <v>275</v>
      </c>
      <c r="F11828" s="102" t="s">
        <v>19668</v>
      </c>
      <c r="H11828" s="102">
        <v>45605</v>
      </c>
      <c r="I11828" s="102" t="s">
        <v>19638</v>
      </c>
      <c r="J11828" s="102" t="s">
        <v>482</v>
      </c>
      <c r="K11828" s="102" t="s">
        <v>1</v>
      </c>
      <c r="L11828" s="102" t="s">
        <v>481</v>
      </c>
      <c r="M11828" s="102" t="s">
        <v>1074</v>
      </c>
      <c r="N11828" s="102">
        <v>6</v>
      </c>
      <c r="O11828" s="102" t="s">
        <v>1075</v>
      </c>
    </row>
    <row r="11829" spans="1:15" x14ac:dyDescent="0.25">
      <c r="A11829" s="102" t="s">
        <v>19667</v>
      </c>
      <c r="B11829" s="103" t="s">
        <v>4810</v>
      </c>
      <c r="C11829" s="103" t="s">
        <v>277</v>
      </c>
      <c r="D11829" s="102" t="s">
        <v>296</v>
      </c>
      <c r="E11829" s="102" t="s">
        <v>275</v>
      </c>
      <c r="F11829" s="102" t="s">
        <v>19669</v>
      </c>
      <c r="H11829" s="102">
        <v>45605</v>
      </c>
      <c r="I11829" s="102" t="s">
        <v>19638</v>
      </c>
      <c r="J11829" s="102" t="s">
        <v>482</v>
      </c>
      <c r="K11829" s="102" t="s">
        <v>1</v>
      </c>
      <c r="L11829" s="102" t="s">
        <v>481</v>
      </c>
      <c r="M11829" s="102" t="s">
        <v>1074</v>
      </c>
      <c r="N11829" s="102">
        <v>6</v>
      </c>
      <c r="O11829" s="102" t="s">
        <v>1075</v>
      </c>
    </row>
    <row r="11830" spans="1:15" x14ac:dyDescent="0.25">
      <c r="A11830" s="102" t="s">
        <v>19667</v>
      </c>
      <c r="B11830" s="103" t="s">
        <v>9312</v>
      </c>
      <c r="C11830" s="103" t="s">
        <v>274</v>
      </c>
      <c r="D11830" s="102" t="s">
        <v>296</v>
      </c>
      <c r="E11830" s="102" t="s">
        <v>275</v>
      </c>
      <c r="F11830" s="102" t="s">
        <v>19670</v>
      </c>
      <c r="H11830" s="102">
        <v>45605</v>
      </c>
      <c r="I11830" s="102" t="s">
        <v>19638</v>
      </c>
      <c r="J11830" s="102" t="s">
        <v>482</v>
      </c>
      <c r="K11830" s="102" t="s">
        <v>1</v>
      </c>
      <c r="L11830" s="102" t="s">
        <v>481</v>
      </c>
      <c r="M11830" s="102" t="s">
        <v>1074</v>
      </c>
      <c r="N11830" s="102">
        <v>6</v>
      </c>
      <c r="O11830" s="102" t="s">
        <v>1075</v>
      </c>
    </row>
    <row r="11831" spans="1:15" x14ac:dyDescent="0.25">
      <c r="A11831" s="102" t="s">
        <v>4384</v>
      </c>
      <c r="B11831" s="103" t="s">
        <v>1076</v>
      </c>
      <c r="C11831" s="103" t="s">
        <v>274</v>
      </c>
      <c r="D11831" s="102" t="s">
        <v>152</v>
      </c>
      <c r="E11831" s="102" t="s">
        <v>275</v>
      </c>
      <c r="F11831" s="102" t="s">
        <v>19671</v>
      </c>
      <c r="H11831" s="102">
        <v>45605</v>
      </c>
      <c r="I11831" s="102" t="s">
        <v>19638</v>
      </c>
      <c r="J11831" s="102" t="s">
        <v>482</v>
      </c>
      <c r="K11831" s="102" t="s">
        <v>1</v>
      </c>
      <c r="L11831" s="102" t="s">
        <v>481</v>
      </c>
      <c r="M11831" s="102" t="s">
        <v>1074</v>
      </c>
      <c r="N11831" s="102">
        <v>6</v>
      </c>
      <c r="O11831" s="102" t="s">
        <v>1075</v>
      </c>
    </row>
    <row r="11832" spans="1:15" x14ac:dyDescent="0.25">
      <c r="A11832" s="102" t="s">
        <v>19672</v>
      </c>
      <c r="B11832" s="103" t="s">
        <v>5072</v>
      </c>
      <c r="C11832" s="103" t="s">
        <v>274</v>
      </c>
      <c r="D11832" s="102" t="s">
        <v>296</v>
      </c>
      <c r="E11832" s="102" t="s">
        <v>275</v>
      </c>
      <c r="F11832" s="102" t="s">
        <v>19673</v>
      </c>
      <c r="H11832" s="102">
        <v>45605</v>
      </c>
      <c r="I11832" s="102" t="s">
        <v>19638</v>
      </c>
      <c r="J11832" s="102" t="s">
        <v>482</v>
      </c>
      <c r="K11832" s="102" t="s">
        <v>1</v>
      </c>
      <c r="L11832" s="102" t="s">
        <v>481</v>
      </c>
      <c r="M11832" s="102" t="s">
        <v>1074</v>
      </c>
      <c r="N11832" s="102">
        <v>6</v>
      </c>
      <c r="O11832" s="102" t="s">
        <v>1075</v>
      </c>
    </row>
    <row r="11833" spans="1:15" x14ac:dyDescent="0.25">
      <c r="A11833" s="102" t="s">
        <v>19674</v>
      </c>
      <c r="B11833" s="103" t="s">
        <v>2819</v>
      </c>
      <c r="C11833" s="103" t="s">
        <v>274</v>
      </c>
      <c r="D11833" s="102" t="s">
        <v>296</v>
      </c>
      <c r="E11833" s="102" t="s">
        <v>275</v>
      </c>
      <c r="F11833" s="102" t="s">
        <v>19675</v>
      </c>
      <c r="H11833" s="102">
        <v>45605</v>
      </c>
      <c r="I11833" s="102" t="s">
        <v>19638</v>
      </c>
      <c r="J11833" s="102" t="s">
        <v>482</v>
      </c>
      <c r="K11833" s="102" t="s">
        <v>1</v>
      </c>
      <c r="L11833" s="102" t="s">
        <v>481</v>
      </c>
      <c r="M11833" s="102" t="s">
        <v>1074</v>
      </c>
      <c r="N11833" s="102">
        <v>6</v>
      </c>
      <c r="O11833" s="102" t="s">
        <v>1075</v>
      </c>
    </row>
    <row r="11834" spans="1:15" x14ac:dyDescent="0.25">
      <c r="A11834" s="102" t="s">
        <v>19676</v>
      </c>
      <c r="B11834" s="103" t="s">
        <v>19677</v>
      </c>
      <c r="C11834" s="103" t="s">
        <v>277</v>
      </c>
      <c r="D11834" s="102" t="s">
        <v>281</v>
      </c>
      <c r="E11834" s="102" t="s">
        <v>275</v>
      </c>
      <c r="F11834" s="102" t="s">
        <v>19678</v>
      </c>
      <c r="H11834" s="102">
        <v>45605</v>
      </c>
      <c r="I11834" s="102" t="s">
        <v>19638</v>
      </c>
      <c r="J11834" s="102" t="s">
        <v>482</v>
      </c>
      <c r="K11834" s="102" t="s">
        <v>1</v>
      </c>
      <c r="L11834" s="102" t="s">
        <v>481</v>
      </c>
      <c r="M11834" s="102" t="s">
        <v>1074</v>
      </c>
      <c r="N11834" s="102">
        <v>6</v>
      </c>
      <c r="O11834" s="102" t="s">
        <v>1075</v>
      </c>
    </row>
    <row r="11835" spans="1:15" x14ac:dyDescent="0.25">
      <c r="A11835" s="102" t="s">
        <v>19679</v>
      </c>
      <c r="B11835" s="103" t="s">
        <v>2934</v>
      </c>
      <c r="C11835" s="103" t="s">
        <v>274</v>
      </c>
      <c r="D11835" s="102" t="s">
        <v>281</v>
      </c>
      <c r="E11835" s="102" t="s">
        <v>275</v>
      </c>
      <c r="F11835" s="102" t="s">
        <v>19680</v>
      </c>
      <c r="H11835" s="102">
        <v>45605</v>
      </c>
      <c r="I11835" s="102" t="s">
        <v>19638</v>
      </c>
      <c r="J11835" s="102" t="s">
        <v>482</v>
      </c>
      <c r="K11835" s="102" t="s">
        <v>1</v>
      </c>
      <c r="L11835" s="102" t="s">
        <v>481</v>
      </c>
      <c r="M11835" s="102" t="s">
        <v>1074</v>
      </c>
      <c r="N11835" s="102">
        <v>6</v>
      </c>
      <c r="O11835" s="102" t="s">
        <v>1075</v>
      </c>
    </row>
    <row r="11836" spans="1:15" x14ac:dyDescent="0.25">
      <c r="A11836" s="102" t="s">
        <v>19681</v>
      </c>
      <c r="B11836" s="103" t="s">
        <v>18766</v>
      </c>
      <c r="C11836" s="103" t="s">
        <v>274</v>
      </c>
      <c r="D11836" s="102" t="s">
        <v>296</v>
      </c>
      <c r="E11836" s="102" t="s">
        <v>275</v>
      </c>
      <c r="F11836" s="102" t="s">
        <v>19682</v>
      </c>
      <c r="H11836" s="102">
        <v>45605</v>
      </c>
      <c r="I11836" s="102" t="s">
        <v>19638</v>
      </c>
      <c r="J11836" s="102" t="s">
        <v>482</v>
      </c>
      <c r="K11836" s="102" t="s">
        <v>1</v>
      </c>
      <c r="L11836" s="102" t="s">
        <v>481</v>
      </c>
      <c r="M11836" s="102" t="s">
        <v>1074</v>
      </c>
      <c r="N11836" s="102">
        <v>6</v>
      </c>
      <c r="O11836" s="102" t="s">
        <v>1075</v>
      </c>
    </row>
    <row r="11837" spans="1:15" x14ac:dyDescent="0.25">
      <c r="A11837" s="102" t="s">
        <v>19683</v>
      </c>
      <c r="B11837" s="103" t="s">
        <v>19684</v>
      </c>
      <c r="C11837" s="103" t="s">
        <v>277</v>
      </c>
      <c r="D11837" s="102" t="s">
        <v>296</v>
      </c>
      <c r="E11837" s="102" t="s">
        <v>275</v>
      </c>
      <c r="F11837" s="102" t="s">
        <v>19685</v>
      </c>
      <c r="H11837" s="102">
        <v>45605</v>
      </c>
      <c r="I11837" s="102" t="s">
        <v>19638</v>
      </c>
      <c r="J11837" s="102" t="s">
        <v>482</v>
      </c>
      <c r="K11837" s="102" t="s">
        <v>1</v>
      </c>
      <c r="L11837" s="102" t="s">
        <v>481</v>
      </c>
      <c r="M11837" s="102" t="s">
        <v>1074</v>
      </c>
      <c r="N11837" s="102">
        <v>6</v>
      </c>
      <c r="O11837" s="102" t="s">
        <v>1075</v>
      </c>
    </row>
    <row r="11838" spans="1:15" x14ac:dyDescent="0.25">
      <c r="A11838" s="102" t="s">
        <v>19686</v>
      </c>
      <c r="B11838" s="103" t="s">
        <v>19687</v>
      </c>
      <c r="C11838" s="103" t="s">
        <v>277</v>
      </c>
      <c r="D11838" s="102" t="s">
        <v>296</v>
      </c>
      <c r="E11838" s="102" t="s">
        <v>275</v>
      </c>
      <c r="F11838" s="102" t="s">
        <v>19688</v>
      </c>
      <c r="H11838" s="102">
        <v>45605</v>
      </c>
      <c r="I11838" s="102" t="s">
        <v>19638</v>
      </c>
      <c r="J11838" s="102" t="s">
        <v>482</v>
      </c>
      <c r="K11838" s="102" t="s">
        <v>1</v>
      </c>
      <c r="L11838" s="102" t="s">
        <v>481</v>
      </c>
      <c r="M11838" s="102" t="s">
        <v>1074</v>
      </c>
      <c r="N11838" s="102">
        <v>6</v>
      </c>
      <c r="O11838" s="102" t="s">
        <v>1075</v>
      </c>
    </row>
    <row r="11839" spans="1:15" x14ac:dyDescent="0.25">
      <c r="A11839" s="102" t="s">
        <v>19689</v>
      </c>
      <c r="B11839" s="103" t="s">
        <v>3158</v>
      </c>
      <c r="C11839" s="103" t="s">
        <v>277</v>
      </c>
      <c r="D11839" s="102" t="s">
        <v>152</v>
      </c>
      <c r="E11839" s="102" t="s">
        <v>275</v>
      </c>
      <c r="F11839" s="102" t="s">
        <v>19690</v>
      </c>
      <c r="H11839" s="102">
        <v>45605</v>
      </c>
      <c r="I11839" s="102" t="s">
        <v>19638</v>
      </c>
      <c r="J11839" s="102" t="s">
        <v>482</v>
      </c>
      <c r="K11839" s="102" t="s">
        <v>1</v>
      </c>
      <c r="L11839" s="102" t="s">
        <v>481</v>
      </c>
      <c r="M11839" s="102" t="s">
        <v>1074</v>
      </c>
      <c r="N11839" s="102">
        <v>6</v>
      </c>
      <c r="O11839" s="102" t="s">
        <v>1075</v>
      </c>
    </row>
    <row r="11840" spans="1:15" x14ac:dyDescent="0.25">
      <c r="A11840" s="102" t="s">
        <v>19691</v>
      </c>
      <c r="B11840" s="103" t="s">
        <v>5026</v>
      </c>
      <c r="C11840" s="103" t="s">
        <v>274</v>
      </c>
      <c r="D11840" s="102" t="s">
        <v>296</v>
      </c>
      <c r="E11840" s="102" t="s">
        <v>275</v>
      </c>
      <c r="F11840" s="102" t="s">
        <v>19692</v>
      </c>
      <c r="H11840" s="102">
        <v>45605</v>
      </c>
      <c r="I11840" s="102" t="s">
        <v>19638</v>
      </c>
      <c r="J11840" s="102" t="s">
        <v>482</v>
      </c>
      <c r="K11840" s="102" t="s">
        <v>1</v>
      </c>
      <c r="L11840" s="102" t="s">
        <v>481</v>
      </c>
      <c r="M11840" s="102" t="s">
        <v>1074</v>
      </c>
      <c r="N11840" s="102">
        <v>6</v>
      </c>
      <c r="O11840" s="102" t="s">
        <v>1075</v>
      </c>
    </row>
    <row r="11841" spans="1:15" x14ac:dyDescent="0.25">
      <c r="A11841" s="102" t="s">
        <v>19691</v>
      </c>
      <c r="B11841" s="103" t="s">
        <v>1363</v>
      </c>
      <c r="C11841" s="103" t="s">
        <v>274</v>
      </c>
      <c r="D11841" s="102" t="s">
        <v>296</v>
      </c>
      <c r="E11841" s="102" t="s">
        <v>275</v>
      </c>
      <c r="F11841" s="102" t="s">
        <v>19693</v>
      </c>
      <c r="H11841" s="102">
        <v>45605</v>
      </c>
      <c r="I11841" s="102" t="s">
        <v>19638</v>
      </c>
      <c r="J11841" s="102" t="s">
        <v>482</v>
      </c>
      <c r="K11841" s="102" t="s">
        <v>1</v>
      </c>
      <c r="L11841" s="102" t="s">
        <v>481</v>
      </c>
      <c r="M11841" s="102" t="s">
        <v>1074</v>
      </c>
      <c r="N11841" s="102">
        <v>6</v>
      </c>
      <c r="O11841" s="102" t="s">
        <v>1075</v>
      </c>
    </row>
    <row r="11842" spans="1:15" x14ac:dyDescent="0.25">
      <c r="A11842" s="102" t="s">
        <v>19691</v>
      </c>
      <c r="B11842" s="103" t="s">
        <v>19694</v>
      </c>
      <c r="C11842" s="103" t="s">
        <v>274</v>
      </c>
      <c r="D11842" s="102" t="s">
        <v>296</v>
      </c>
      <c r="E11842" s="102" t="s">
        <v>275</v>
      </c>
      <c r="F11842" s="102" t="s">
        <v>19695</v>
      </c>
      <c r="H11842" s="102">
        <v>45605</v>
      </c>
      <c r="I11842" s="102" t="s">
        <v>19638</v>
      </c>
      <c r="J11842" s="102" t="s">
        <v>482</v>
      </c>
      <c r="K11842" s="102" t="s">
        <v>1</v>
      </c>
      <c r="L11842" s="102" t="s">
        <v>481</v>
      </c>
      <c r="M11842" s="102" t="s">
        <v>1074</v>
      </c>
      <c r="N11842" s="102">
        <v>6</v>
      </c>
      <c r="O11842" s="102" t="s">
        <v>1075</v>
      </c>
    </row>
    <row r="11843" spans="1:15" x14ac:dyDescent="0.25">
      <c r="A11843" s="102" t="s">
        <v>19691</v>
      </c>
      <c r="B11843" s="103" t="s">
        <v>11119</v>
      </c>
      <c r="C11843" s="103" t="s">
        <v>274</v>
      </c>
      <c r="D11843" s="102" t="s">
        <v>296</v>
      </c>
      <c r="E11843" s="102" t="s">
        <v>275</v>
      </c>
      <c r="F11843" s="102" t="s">
        <v>19696</v>
      </c>
      <c r="H11843" s="102">
        <v>45605</v>
      </c>
      <c r="I11843" s="102" t="s">
        <v>19638</v>
      </c>
      <c r="J11843" s="102" t="s">
        <v>482</v>
      </c>
      <c r="K11843" s="102" t="s">
        <v>1</v>
      </c>
      <c r="L11843" s="102" t="s">
        <v>481</v>
      </c>
      <c r="M11843" s="102" t="s">
        <v>1074</v>
      </c>
      <c r="N11843" s="102">
        <v>6</v>
      </c>
      <c r="O11843" s="102" t="s">
        <v>1075</v>
      </c>
    </row>
    <row r="11844" spans="1:15" x14ac:dyDescent="0.25">
      <c r="A11844" s="102" t="s">
        <v>19691</v>
      </c>
      <c r="B11844" s="103" t="s">
        <v>15056</v>
      </c>
      <c r="C11844" s="103" t="s">
        <v>274</v>
      </c>
      <c r="D11844" s="102" t="s">
        <v>296</v>
      </c>
      <c r="E11844" s="102" t="s">
        <v>275</v>
      </c>
      <c r="F11844" s="102" t="s">
        <v>19697</v>
      </c>
      <c r="H11844" s="102">
        <v>45605</v>
      </c>
      <c r="I11844" s="102" t="s">
        <v>19638</v>
      </c>
      <c r="J11844" s="102" t="s">
        <v>482</v>
      </c>
      <c r="K11844" s="102" t="s">
        <v>1</v>
      </c>
      <c r="L11844" s="102" t="s">
        <v>481</v>
      </c>
      <c r="M11844" s="102" t="s">
        <v>1074</v>
      </c>
      <c r="N11844" s="102">
        <v>6</v>
      </c>
      <c r="O11844" s="102" t="s">
        <v>1075</v>
      </c>
    </row>
    <row r="11845" spans="1:15" x14ac:dyDescent="0.25">
      <c r="A11845" s="102" t="s">
        <v>19691</v>
      </c>
      <c r="B11845" s="103" t="s">
        <v>19698</v>
      </c>
      <c r="C11845" s="103" t="s">
        <v>274</v>
      </c>
      <c r="D11845" s="102" t="s">
        <v>296</v>
      </c>
      <c r="E11845" s="102" t="s">
        <v>275</v>
      </c>
      <c r="F11845" s="102" t="s">
        <v>19699</v>
      </c>
      <c r="H11845" s="102">
        <v>45605</v>
      </c>
      <c r="I11845" s="102" t="s">
        <v>19638</v>
      </c>
      <c r="J11845" s="102" t="s">
        <v>482</v>
      </c>
      <c r="K11845" s="102" t="s">
        <v>1</v>
      </c>
      <c r="L11845" s="102" t="s">
        <v>481</v>
      </c>
      <c r="M11845" s="102" t="s">
        <v>1074</v>
      </c>
      <c r="N11845" s="102">
        <v>6</v>
      </c>
      <c r="O11845" s="102" t="s">
        <v>1075</v>
      </c>
    </row>
    <row r="11846" spans="1:15" x14ac:dyDescent="0.25">
      <c r="A11846" s="102" t="s">
        <v>19700</v>
      </c>
      <c r="B11846" s="103" t="s">
        <v>9764</v>
      </c>
      <c r="C11846" s="103" t="s">
        <v>274</v>
      </c>
      <c r="D11846" s="102" t="s">
        <v>296</v>
      </c>
      <c r="E11846" s="102" t="s">
        <v>275</v>
      </c>
      <c r="F11846" s="102" t="s">
        <v>19701</v>
      </c>
      <c r="H11846" s="102">
        <v>45605</v>
      </c>
      <c r="I11846" s="102" t="s">
        <v>19638</v>
      </c>
      <c r="J11846" s="102" t="s">
        <v>482</v>
      </c>
      <c r="K11846" s="102" t="s">
        <v>1</v>
      </c>
      <c r="L11846" s="102" t="s">
        <v>481</v>
      </c>
      <c r="M11846" s="102" t="s">
        <v>1074</v>
      </c>
      <c r="N11846" s="102">
        <v>6</v>
      </c>
      <c r="O11846" s="102" t="s">
        <v>1075</v>
      </c>
    </row>
    <row r="11847" spans="1:15" x14ac:dyDescent="0.25">
      <c r="A11847" s="102" t="s">
        <v>19702</v>
      </c>
      <c r="B11847" s="103" t="s">
        <v>19703</v>
      </c>
      <c r="C11847" s="103" t="s">
        <v>277</v>
      </c>
      <c r="D11847" s="102" t="s">
        <v>152</v>
      </c>
      <c r="E11847" s="102" t="s">
        <v>275</v>
      </c>
      <c r="F11847" s="102" t="s">
        <v>19704</v>
      </c>
      <c r="H11847" s="102">
        <v>45605</v>
      </c>
      <c r="I11847" s="102" t="s">
        <v>19638</v>
      </c>
      <c r="J11847" s="102" t="s">
        <v>482</v>
      </c>
      <c r="K11847" s="102" t="s">
        <v>1</v>
      </c>
      <c r="L11847" s="102" t="s">
        <v>481</v>
      </c>
      <c r="M11847" s="102" t="s">
        <v>1074</v>
      </c>
      <c r="N11847" s="102">
        <v>6</v>
      </c>
      <c r="O11847" s="102" t="s">
        <v>1075</v>
      </c>
    </row>
    <row r="11848" spans="1:15" x14ac:dyDescent="0.25">
      <c r="A11848" s="102" t="s">
        <v>19705</v>
      </c>
      <c r="B11848" s="103" t="s">
        <v>19706</v>
      </c>
      <c r="C11848" s="103" t="s">
        <v>277</v>
      </c>
      <c r="D11848" s="102" t="s">
        <v>281</v>
      </c>
      <c r="E11848" s="102" t="s">
        <v>275</v>
      </c>
      <c r="F11848" s="102" t="s">
        <v>19707</v>
      </c>
      <c r="H11848" s="102">
        <v>45605</v>
      </c>
      <c r="I11848" s="102" t="s">
        <v>19638</v>
      </c>
      <c r="J11848" s="102" t="s">
        <v>482</v>
      </c>
      <c r="K11848" s="102" t="s">
        <v>1</v>
      </c>
      <c r="L11848" s="102" t="s">
        <v>481</v>
      </c>
      <c r="M11848" s="102" t="s">
        <v>1074</v>
      </c>
      <c r="N11848" s="102">
        <v>6</v>
      </c>
      <c r="O11848" s="102" t="s">
        <v>1075</v>
      </c>
    </row>
    <row r="11849" spans="1:15" x14ac:dyDescent="0.25">
      <c r="A11849" s="102" t="s">
        <v>17864</v>
      </c>
      <c r="B11849" s="103" t="s">
        <v>19708</v>
      </c>
      <c r="C11849" s="103" t="s">
        <v>277</v>
      </c>
      <c r="D11849" s="102" t="s">
        <v>296</v>
      </c>
      <c r="E11849" s="102" t="s">
        <v>275</v>
      </c>
      <c r="F11849" s="102" t="s">
        <v>19709</v>
      </c>
      <c r="H11849" s="102">
        <v>45605</v>
      </c>
      <c r="I11849" s="102" t="s">
        <v>19638</v>
      </c>
      <c r="J11849" s="102" t="s">
        <v>482</v>
      </c>
      <c r="K11849" s="102" t="s">
        <v>1</v>
      </c>
      <c r="L11849" s="102" t="s">
        <v>481</v>
      </c>
      <c r="M11849" s="102" t="s">
        <v>1074</v>
      </c>
      <c r="N11849" s="102">
        <v>6</v>
      </c>
      <c r="O11849" s="102" t="s">
        <v>1075</v>
      </c>
    </row>
    <row r="11850" spans="1:15" x14ac:dyDescent="0.25">
      <c r="A11850" s="102" t="s">
        <v>19710</v>
      </c>
      <c r="B11850" s="103" t="s">
        <v>19038</v>
      </c>
      <c r="C11850" s="103" t="s">
        <v>277</v>
      </c>
      <c r="D11850" s="102" t="s">
        <v>281</v>
      </c>
      <c r="E11850" s="102" t="s">
        <v>275</v>
      </c>
      <c r="F11850" s="102" t="s">
        <v>19711</v>
      </c>
      <c r="H11850" s="102">
        <v>45605</v>
      </c>
      <c r="I11850" s="102" t="s">
        <v>19638</v>
      </c>
      <c r="J11850" s="102" t="s">
        <v>482</v>
      </c>
      <c r="K11850" s="102" t="s">
        <v>1</v>
      </c>
      <c r="L11850" s="102" t="s">
        <v>481</v>
      </c>
      <c r="M11850" s="102" t="s">
        <v>1074</v>
      </c>
      <c r="N11850" s="102">
        <v>6</v>
      </c>
      <c r="O11850" s="102" t="s">
        <v>1075</v>
      </c>
    </row>
    <row r="11851" spans="1:15" x14ac:dyDescent="0.25">
      <c r="A11851" s="102" t="s">
        <v>19712</v>
      </c>
      <c r="B11851" s="103" t="s">
        <v>19713</v>
      </c>
      <c r="C11851" s="103" t="s">
        <v>277</v>
      </c>
      <c r="D11851" s="102" t="s">
        <v>296</v>
      </c>
      <c r="E11851" s="102" t="s">
        <v>275</v>
      </c>
      <c r="F11851" s="102" t="s">
        <v>19714</v>
      </c>
      <c r="H11851" s="102">
        <v>45605</v>
      </c>
      <c r="I11851" s="102" t="s">
        <v>19638</v>
      </c>
      <c r="J11851" s="102" t="s">
        <v>482</v>
      </c>
      <c r="K11851" s="102" t="s">
        <v>1</v>
      </c>
      <c r="L11851" s="102" t="s">
        <v>481</v>
      </c>
      <c r="M11851" s="102" t="s">
        <v>1074</v>
      </c>
      <c r="N11851" s="102">
        <v>6</v>
      </c>
      <c r="O11851" s="102" t="s">
        <v>1075</v>
      </c>
    </row>
    <row r="11852" spans="1:15" x14ac:dyDescent="0.25">
      <c r="A11852" s="102" t="s">
        <v>19715</v>
      </c>
      <c r="B11852" s="103" t="s">
        <v>15556</v>
      </c>
      <c r="C11852" s="103" t="s">
        <v>274</v>
      </c>
      <c r="D11852" s="102" t="s">
        <v>296</v>
      </c>
      <c r="E11852" s="102" t="s">
        <v>275</v>
      </c>
      <c r="F11852" s="102" t="s">
        <v>19716</v>
      </c>
      <c r="H11852" s="102">
        <v>45605</v>
      </c>
      <c r="I11852" s="102" t="s">
        <v>19638</v>
      </c>
      <c r="J11852" s="102" t="s">
        <v>482</v>
      </c>
      <c r="K11852" s="102" t="s">
        <v>1</v>
      </c>
      <c r="L11852" s="102" t="s">
        <v>481</v>
      </c>
      <c r="M11852" s="102" t="s">
        <v>1074</v>
      </c>
      <c r="N11852" s="102">
        <v>6</v>
      </c>
      <c r="O11852" s="102" t="s">
        <v>1075</v>
      </c>
    </row>
    <row r="11853" spans="1:15" x14ac:dyDescent="0.25">
      <c r="A11853" s="102" t="s">
        <v>19715</v>
      </c>
      <c r="B11853" s="103" t="s">
        <v>19713</v>
      </c>
      <c r="C11853" s="103" t="s">
        <v>277</v>
      </c>
      <c r="D11853" s="102" t="s">
        <v>296</v>
      </c>
      <c r="E11853" s="102" t="s">
        <v>275</v>
      </c>
      <c r="F11853" s="102" t="s">
        <v>19717</v>
      </c>
      <c r="H11853" s="102">
        <v>45605</v>
      </c>
      <c r="I11853" s="102" t="s">
        <v>19638</v>
      </c>
      <c r="J11853" s="102" t="s">
        <v>482</v>
      </c>
      <c r="K11853" s="102" t="s">
        <v>1</v>
      </c>
      <c r="L11853" s="102" t="s">
        <v>481</v>
      </c>
      <c r="M11853" s="102" t="s">
        <v>1074</v>
      </c>
      <c r="N11853" s="102">
        <v>6</v>
      </c>
      <c r="O11853" s="102" t="s">
        <v>1075</v>
      </c>
    </row>
    <row r="11854" spans="1:15" x14ac:dyDescent="0.25">
      <c r="A11854" s="102" t="s">
        <v>19715</v>
      </c>
      <c r="B11854" s="103" t="s">
        <v>19718</v>
      </c>
      <c r="C11854" s="103" t="s">
        <v>274</v>
      </c>
      <c r="D11854" s="102" t="s">
        <v>296</v>
      </c>
      <c r="E11854" s="102" t="s">
        <v>275</v>
      </c>
      <c r="F11854" s="102" t="s">
        <v>19719</v>
      </c>
      <c r="H11854" s="102">
        <v>45605</v>
      </c>
      <c r="I11854" s="102" t="s">
        <v>19638</v>
      </c>
      <c r="J11854" s="102" t="s">
        <v>482</v>
      </c>
      <c r="K11854" s="102" t="s">
        <v>1</v>
      </c>
      <c r="L11854" s="102" t="s">
        <v>481</v>
      </c>
      <c r="M11854" s="102" t="s">
        <v>1074</v>
      </c>
      <c r="N11854" s="102">
        <v>6</v>
      </c>
      <c r="O11854" s="102" t="s">
        <v>1075</v>
      </c>
    </row>
    <row r="11855" spans="1:15" x14ac:dyDescent="0.25">
      <c r="A11855" s="102" t="s">
        <v>5080</v>
      </c>
      <c r="B11855" s="103" t="s">
        <v>19720</v>
      </c>
      <c r="C11855" s="103" t="s">
        <v>274</v>
      </c>
      <c r="D11855" s="102" t="s">
        <v>296</v>
      </c>
      <c r="E11855" s="102" t="s">
        <v>275</v>
      </c>
      <c r="F11855" s="102" t="s">
        <v>19721</v>
      </c>
      <c r="H11855" s="102">
        <v>45605</v>
      </c>
      <c r="I11855" s="102" t="s">
        <v>19638</v>
      </c>
      <c r="J11855" s="102" t="s">
        <v>482</v>
      </c>
      <c r="K11855" s="102" t="s">
        <v>1</v>
      </c>
      <c r="L11855" s="102" t="s">
        <v>481</v>
      </c>
      <c r="M11855" s="102" t="s">
        <v>1074</v>
      </c>
      <c r="N11855" s="102">
        <v>6</v>
      </c>
      <c r="O11855" s="102" t="s">
        <v>1075</v>
      </c>
    </row>
    <row r="11856" spans="1:15" x14ac:dyDescent="0.25">
      <c r="A11856" s="102" t="s">
        <v>19722</v>
      </c>
      <c r="B11856" s="103" t="s">
        <v>19723</v>
      </c>
      <c r="C11856" s="103" t="s">
        <v>274</v>
      </c>
      <c r="D11856" s="102" t="s">
        <v>296</v>
      </c>
      <c r="E11856" s="102" t="s">
        <v>275</v>
      </c>
      <c r="F11856" s="102" t="s">
        <v>19724</v>
      </c>
      <c r="H11856" s="102">
        <v>45605</v>
      </c>
      <c r="I11856" s="102" t="s">
        <v>19638</v>
      </c>
      <c r="J11856" s="102" t="s">
        <v>482</v>
      </c>
      <c r="K11856" s="102" t="s">
        <v>1</v>
      </c>
      <c r="L11856" s="102" t="s">
        <v>481</v>
      </c>
      <c r="M11856" s="102" t="s">
        <v>1074</v>
      </c>
      <c r="N11856" s="102">
        <v>6</v>
      </c>
      <c r="O11856" s="102" t="s">
        <v>1075</v>
      </c>
    </row>
    <row r="11857" spans="1:15" x14ac:dyDescent="0.25">
      <c r="A11857" s="102" t="s">
        <v>19725</v>
      </c>
      <c r="B11857" s="103" t="s">
        <v>19726</v>
      </c>
      <c r="C11857" s="103" t="s">
        <v>277</v>
      </c>
      <c r="D11857" s="102" t="s">
        <v>281</v>
      </c>
      <c r="E11857" s="102" t="s">
        <v>275</v>
      </c>
      <c r="F11857" s="102" t="s">
        <v>19727</v>
      </c>
      <c r="H11857" s="102">
        <v>45605</v>
      </c>
      <c r="I11857" s="102" t="s">
        <v>19638</v>
      </c>
      <c r="J11857" s="102" t="s">
        <v>482</v>
      </c>
      <c r="K11857" s="102" t="s">
        <v>1</v>
      </c>
      <c r="L11857" s="102" t="s">
        <v>481</v>
      </c>
      <c r="M11857" s="102" t="s">
        <v>1074</v>
      </c>
      <c r="N11857" s="102">
        <v>6</v>
      </c>
      <c r="O11857" s="102" t="s">
        <v>1075</v>
      </c>
    </row>
    <row r="11858" spans="1:15" x14ac:dyDescent="0.25">
      <c r="A11858" s="102" t="s">
        <v>19728</v>
      </c>
      <c r="B11858" s="103" t="s">
        <v>15289</v>
      </c>
      <c r="C11858" s="103" t="s">
        <v>274</v>
      </c>
      <c r="D11858" s="102" t="s">
        <v>296</v>
      </c>
      <c r="E11858" s="102" t="s">
        <v>275</v>
      </c>
      <c r="F11858" s="102" t="s">
        <v>19729</v>
      </c>
      <c r="H11858" s="102">
        <v>45605</v>
      </c>
      <c r="I11858" s="102" t="s">
        <v>19638</v>
      </c>
      <c r="J11858" s="102" t="s">
        <v>482</v>
      </c>
      <c r="K11858" s="102" t="s">
        <v>1</v>
      </c>
      <c r="L11858" s="102" t="s">
        <v>481</v>
      </c>
      <c r="M11858" s="102" t="s">
        <v>1074</v>
      </c>
      <c r="N11858" s="102">
        <v>6</v>
      </c>
      <c r="O11858" s="102" t="s">
        <v>1075</v>
      </c>
    </row>
    <row r="11859" spans="1:15" x14ac:dyDescent="0.25">
      <c r="A11859" s="102" t="s">
        <v>19730</v>
      </c>
      <c r="B11859" s="103" t="s">
        <v>13092</v>
      </c>
      <c r="C11859" s="103" t="s">
        <v>277</v>
      </c>
      <c r="D11859" s="102" t="s">
        <v>152</v>
      </c>
      <c r="E11859" s="102" t="s">
        <v>275</v>
      </c>
      <c r="F11859" s="102" t="s">
        <v>19731</v>
      </c>
      <c r="H11859" s="102">
        <v>45605</v>
      </c>
      <c r="I11859" s="102" t="s">
        <v>19638</v>
      </c>
      <c r="J11859" s="102" t="s">
        <v>482</v>
      </c>
      <c r="K11859" s="102" t="s">
        <v>1</v>
      </c>
      <c r="L11859" s="102" t="s">
        <v>481</v>
      </c>
      <c r="M11859" s="102" t="s">
        <v>1074</v>
      </c>
      <c r="N11859" s="102">
        <v>6</v>
      </c>
      <c r="O11859" s="102" t="s">
        <v>1075</v>
      </c>
    </row>
    <row r="11860" spans="1:15" x14ac:dyDescent="0.25">
      <c r="A11860" s="102" t="s">
        <v>19732</v>
      </c>
      <c r="B11860" s="103" t="s">
        <v>19733</v>
      </c>
      <c r="C11860" s="103" t="s">
        <v>277</v>
      </c>
      <c r="D11860" s="102" t="s">
        <v>296</v>
      </c>
      <c r="E11860" s="102" t="s">
        <v>275</v>
      </c>
      <c r="F11860" s="102" t="s">
        <v>19734</v>
      </c>
      <c r="H11860" s="102">
        <v>45605</v>
      </c>
      <c r="I11860" s="102" t="s">
        <v>19638</v>
      </c>
      <c r="J11860" s="102" t="s">
        <v>482</v>
      </c>
      <c r="K11860" s="102" t="s">
        <v>1</v>
      </c>
      <c r="L11860" s="102" t="s">
        <v>481</v>
      </c>
      <c r="M11860" s="102" t="s">
        <v>1074</v>
      </c>
      <c r="N11860" s="102">
        <v>6</v>
      </c>
      <c r="O11860" s="102" t="s">
        <v>1075</v>
      </c>
    </row>
    <row r="11861" spans="1:15" x14ac:dyDescent="0.25">
      <c r="A11861" s="102" t="s">
        <v>19732</v>
      </c>
      <c r="B11861" s="103" t="s">
        <v>1359</v>
      </c>
      <c r="C11861" s="103" t="s">
        <v>274</v>
      </c>
      <c r="D11861" s="102" t="s">
        <v>296</v>
      </c>
      <c r="E11861" s="102" t="s">
        <v>275</v>
      </c>
      <c r="F11861" s="102" t="s">
        <v>19735</v>
      </c>
      <c r="H11861" s="102">
        <v>45605</v>
      </c>
      <c r="I11861" s="102" t="s">
        <v>19638</v>
      </c>
      <c r="J11861" s="102" t="s">
        <v>482</v>
      </c>
      <c r="K11861" s="102" t="s">
        <v>1</v>
      </c>
      <c r="L11861" s="102" t="s">
        <v>481</v>
      </c>
      <c r="M11861" s="102" t="s">
        <v>1074</v>
      </c>
      <c r="N11861" s="102">
        <v>6</v>
      </c>
      <c r="O11861" s="102" t="s">
        <v>1075</v>
      </c>
    </row>
    <row r="11862" spans="1:15" x14ac:dyDescent="0.25">
      <c r="A11862" s="102" t="s">
        <v>19732</v>
      </c>
      <c r="B11862" s="103" t="s">
        <v>17100</v>
      </c>
      <c r="C11862" s="103" t="s">
        <v>277</v>
      </c>
      <c r="D11862" s="102" t="s">
        <v>296</v>
      </c>
      <c r="E11862" s="102" t="s">
        <v>275</v>
      </c>
      <c r="F11862" s="102" t="s">
        <v>19736</v>
      </c>
      <c r="H11862" s="102">
        <v>45605</v>
      </c>
      <c r="I11862" s="102" t="s">
        <v>19638</v>
      </c>
      <c r="J11862" s="102" t="s">
        <v>482</v>
      </c>
      <c r="K11862" s="102" t="s">
        <v>1</v>
      </c>
      <c r="L11862" s="102" t="s">
        <v>481</v>
      </c>
      <c r="M11862" s="102" t="s">
        <v>1074</v>
      </c>
      <c r="N11862" s="102">
        <v>6</v>
      </c>
      <c r="O11862" s="102" t="s">
        <v>1075</v>
      </c>
    </row>
    <row r="11863" spans="1:15" x14ac:dyDescent="0.25">
      <c r="A11863" s="102" t="s">
        <v>19737</v>
      </c>
      <c r="B11863" s="103" t="s">
        <v>19738</v>
      </c>
      <c r="C11863" s="103" t="s">
        <v>274</v>
      </c>
      <c r="D11863" s="102" t="s">
        <v>296</v>
      </c>
      <c r="E11863" s="102" t="s">
        <v>275</v>
      </c>
      <c r="F11863" s="102" t="s">
        <v>19739</v>
      </c>
      <c r="H11863" s="102">
        <v>45605</v>
      </c>
      <c r="I11863" s="102" t="s">
        <v>19638</v>
      </c>
      <c r="J11863" s="102" t="s">
        <v>482</v>
      </c>
      <c r="K11863" s="102" t="s">
        <v>1</v>
      </c>
      <c r="L11863" s="102" t="s">
        <v>481</v>
      </c>
      <c r="M11863" s="102" t="s">
        <v>1074</v>
      </c>
      <c r="N11863" s="102">
        <v>6</v>
      </c>
      <c r="O11863" s="102" t="s">
        <v>1075</v>
      </c>
    </row>
    <row r="11864" spans="1:15" x14ac:dyDescent="0.25">
      <c r="A11864" s="102" t="s">
        <v>19740</v>
      </c>
      <c r="B11864" s="103" t="s">
        <v>18766</v>
      </c>
      <c r="C11864" s="103" t="s">
        <v>274</v>
      </c>
      <c r="D11864" s="102" t="s">
        <v>296</v>
      </c>
      <c r="E11864" s="102" t="s">
        <v>275</v>
      </c>
      <c r="F11864" s="102" t="s">
        <v>19741</v>
      </c>
      <c r="H11864" s="102">
        <v>45605</v>
      </c>
      <c r="I11864" s="102" t="s">
        <v>19638</v>
      </c>
      <c r="J11864" s="102" t="s">
        <v>482</v>
      </c>
      <c r="K11864" s="102" t="s">
        <v>1</v>
      </c>
      <c r="L11864" s="102" t="s">
        <v>481</v>
      </c>
      <c r="M11864" s="102" t="s">
        <v>1074</v>
      </c>
      <c r="N11864" s="102">
        <v>6</v>
      </c>
      <c r="O11864" s="102" t="s">
        <v>1075</v>
      </c>
    </row>
    <row r="11865" spans="1:15" x14ac:dyDescent="0.25">
      <c r="A11865" s="102" t="s">
        <v>19742</v>
      </c>
      <c r="B11865" s="103" t="s">
        <v>19743</v>
      </c>
      <c r="C11865" s="103" t="s">
        <v>274</v>
      </c>
      <c r="D11865" s="102" t="s">
        <v>296</v>
      </c>
      <c r="E11865" s="102" t="s">
        <v>275</v>
      </c>
      <c r="F11865" s="102" t="s">
        <v>19744</v>
      </c>
      <c r="H11865" s="102">
        <v>45605</v>
      </c>
      <c r="I11865" s="102" t="s">
        <v>19638</v>
      </c>
      <c r="J11865" s="102" t="s">
        <v>482</v>
      </c>
      <c r="K11865" s="102" t="s">
        <v>1</v>
      </c>
      <c r="L11865" s="102" t="s">
        <v>481</v>
      </c>
      <c r="M11865" s="102" t="s">
        <v>1074</v>
      </c>
      <c r="N11865" s="102">
        <v>6</v>
      </c>
      <c r="O11865" s="102" t="s">
        <v>1075</v>
      </c>
    </row>
    <row r="11866" spans="1:15" x14ac:dyDescent="0.25">
      <c r="A11866" s="102" t="s">
        <v>19745</v>
      </c>
      <c r="B11866" s="103" t="s">
        <v>4810</v>
      </c>
      <c r="C11866" s="103" t="s">
        <v>277</v>
      </c>
      <c r="D11866" s="102" t="s">
        <v>296</v>
      </c>
      <c r="E11866" s="102" t="s">
        <v>275</v>
      </c>
      <c r="F11866" s="102" t="s">
        <v>19746</v>
      </c>
      <c r="H11866" s="102">
        <v>45605</v>
      </c>
      <c r="I11866" s="102" t="s">
        <v>19638</v>
      </c>
      <c r="J11866" s="102" t="s">
        <v>482</v>
      </c>
      <c r="K11866" s="102" t="s">
        <v>1</v>
      </c>
      <c r="L11866" s="102" t="s">
        <v>481</v>
      </c>
      <c r="M11866" s="102" t="s">
        <v>1074</v>
      </c>
      <c r="N11866" s="102">
        <v>6</v>
      </c>
      <c r="O11866" s="102" t="s">
        <v>1075</v>
      </c>
    </row>
    <row r="11867" spans="1:15" x14ac:dyDescent="0.25">
      <c r="A11867" s="102" t="s">
        <v>19747</v>
      </c>
      <c r="B11867" s="103" t="s">
        <v>19748</v>
      </c>
      <c r="C11867" s="103" t="s">
        <v>277</v>
      </c>
      <c r="D11867" s="102" t="s">
        <v>296</v>
      </c>
      <c r="E11867" s="102" t="s">
        <v>275</v>
      </c>
      <c r="F11867" s="102" t="s">
        <v>19749</v>
      </c>
      <c r="H11867" s="102">
        <v>45605</v>
      </c>
      <c r="I11867" s="102" t="s">
        <v>19638</v>
      </c>
      <c r="J11867" s="102" t="s">
        <v>482</v>
      </c>
      <c r="K11867" s="102" t="s">
        <v>1</v>
      </c>
      <c r="L11867" s="102" t="s">
        <v>481</v>
      </c>
      <c r="M11867" s="102" t="s">
        <v>1074</v>
      </c>
      <c r="N11867" s="102">
        <v>6</v>
      </c>
      <c r="O11867" s="102" t="s">
        <v>1075</v>
      </c>
    </row>
    <row r="11868" spans="1:15" x14ac:dyDescent="0.25">
      <c r="A11868" s="102" t="s">
        <v>19750</v>
      </c>
      <c r="B11868" s="103" t="s">
        <v>2700</v>
      </c>
      <c r="C11868" s="103" t="s">
        <v>277</v>
      </c>
      <c r="D11868" s="102" t="s">
        <v>296</v>
      </c>
      <c r="E11868" s="102" t="s">
        <v>275</v>
      </c>
      <c r="F11868" s="102" t="s">
        <v>19751</v>
      </c>
      <c r="H11868" s="102">
        <v>45605</v>
      </c>
      <c r="I11868" s="102" t="s">
        <v>19638</v>
      </c>
      <c r="J11868" s="102" t="s">
        <v>482</v>
      </c>
      <c r="K11868" s="102" t="s">
        <v>1</v>
      </c>
      <c r="L11868" s="102" t="s">
        <v>481</v>
      </c>
      <c r="M11868" s="102" t="s">
        <v>1074</v>
      </c>
      <c r="N11868" s="102">
        <v>6</v>
      </c>
      <c r="O11868" s="102" t="s">
        <v>1075</v>
      </c>
    </row>
    <row r="11869" spans="1:15" x14ac:dyDescent="0.25">
      <c r="A11869" s="102" t="s">
        <v>19752</v>
      </c>
      <c r="B11869" s="103" t="s">
        <v>19753</v>
      </c>
      <c r="C11869" s="103" t="s">
        <v>274</v>
      </c>
      <c r="D11869" s="102" t="s">
        <v>296</v>
      </c>
      <c r="E11869" s="102" t="s">
        <v>275</v>
      </c>
      <c r="F11869" s="102" t="s">
        <v>19754</v>
      </c>
      <c r="H11869" s="102">
        <v>45605</v>
      </c>
      <c r="I11869" s="102" t="s">
        <v>19638</v>
      </c>
      <c r="J11869" s="102" t="s">
        <v>482</v>
      </c>
      <c r="K11869" s="102" t="s">
        <v>1</v>
      </c>
      <c r="L11869" s="102" t="s">
        <v>481</v>
      </c>
      <c r="M11869" s="102" t="s">
        <v>1074</v>
      </c>
      <c r="N11869" s="102">
        <v>6</v>
      </c>
      <c r="O11869" s="102" t="s">
        <v>1075</v>
      </c>
    </row>
    <row r="11870" spans="1:15" x14ac:dyDescent="0.25">
      <c r="A11870" s="102" t="s">
        <v>19755</v>
      </c>
      <c r="B11870" s="103" t="s">
        <v>19756</v>
      </c>
      <c r="C11870" s="103" t="s">
        <v>277</v>
      </c>
      <c r="D11870" s="102" t="s">
        <v>281</v>
      </c>
      <c r="E11870" s="102" t="s">
        <v>275</v>
      </c>
      <c r="F11870" s="102" t="s">
        <v>19757</v>
      </c>
      <c r="H11870" s="102">
        <v>45605</v>
      </c>
      <c r="I11870" s="102" t="s">
        <v>19638</v>
      </c>
      <c r="J11870" s="102" t="s">
        <v>482</v>
      </c>
      <c r="K11870" s="102" t="s">
        <v>1</v>
      </c>
      <c r="L11870" s="102" t="s">
        <v>481</v>
      </c>
      <c r="M11870" s="102" t="s">
        <v>1074</v>
      </c>
      <c r="N11870" s="102">
        <v>6</v>
      </c>
      <c r="O11870" s="102" t="s">
        <v>1075</v>
      </c>
    </row>
    <row r="11871" spans="1:15" x14ac:dyDescent="0.25">
      <c r="A11871" s="102" t="s">
        <v>19055</v>
      </c>
      <c r="B11871" s="103" t="s">
        <v>19056</v>
      </c>
      <c r="C11871" s="103" t="s">
        <v>2650</v>
      </c>
      <c r="D11871" s="102" t="s">
        <v>2527</v>
      </c>
      <c r="E11871" s="102" t="s">
        <v>275</v>
      </c>
      <c r="F11871" s="102" t="s">
        <v>19758</v>
      </c>
      <c r="H11871" s="102">
        <v>45612</v>
      </c>
      <c r="I11871" s="102" t="s">
        <v>295</v>
      </c>
      <c r="J11871" s="102" t="s">
        <v>1</v>
      </c>
      <c r="K11871" s="102" t="s">
        <v>291</v>
      </c>
      <c r="L11871" s="102" t="s">
        <v>294</v>
      </c>
      <c r="M11871" s="102" t="s">
        <v>1082</v>
      </c>
      <c r="N11871" s="102">
        <v>6</v>
      </c>
      <c r="O11871" s="102" t="s">
        <v>1075</v>
      </c>
    </row>
    <row r="11872" spans="1:15" x14ac:dyDescent="0.25">
      <c r="A11872" s="102" t="s">
        <v>19055</v>
      </c>
      <c r="B11872" s="103" t="s">
        <v>6981</v>
      </c>
      <c r="C11872" s="103" t="s">
        <v>2655</v>
      </c>
      <c r="D11872" s="102" t="s">
        <v>2527</v>
      </c>
      <c r="E11872" s="102" t="s">
        <v>275</v>
      </c>
      <c r="F11872" s="102" t="s">
        <v>19759</v>
      </c>
      <c r="H11872" s="102">
        <v>45612</v>
      </c>
      <c r="I11872" s="102" t="s">
        <v>295</v>
      </c>
      <c r="J11872" s="102" t="s">
        <v>1</v>
      </c>
      <c r="K11872" s="102" t="s">
        <v>291</v>
      </c>
      <c r="L11872" s="102" t="s">
        <v>294</v>
      </c>
      <c r="M11872" s="102" t="s">
        <v>1074</v>
      </c>
      <c r="N11872" s="102">
        <v>6</v>
      </c>
      <c r="O11872" s="102" t="s">
        <v>1075</v>
      </c>
    </row>
    <row r="11873" spans="1:15" x14ac:dyDescent="0.25">
      <c r="A11873" s="102" t="s">
        <v>19059</v>
      </c>
      <c r="B11873" s="103" t="s">
        <v>14186</v>
      </c>
      <c r="C11873" s="103" t="s">
        <v>274</v>
      </c>
      <c r="D11873" s="102" t="s">
        <v>2881</v>
      </c>
      <c r="E11873" s="102" t="s">
        <v>275</v>
      </c>
      <c r="F11873" s="102" t="s">
        <v>19760</v>
      </c>
      <c r="H11873" s="102">
        <v>45612</v>
      </c>
      <c r="I11873" s="102" t="s">
        <v>295</v>
      </c>
      <c r="J11873" s="102" t="s">
        <v>1</v>
      </c>
      <c r="K11873" s="102" t="s">
        <v>291</v>
      </c>
      <c r="L11873" s="102" t="s">
        <v>294</v>
      </c>
      <c r="M11873" s="102" t="s">
        <v>1074</v>
      </c>
      <c r="N11873" s="102">
        <v>6</v>
      </c>
      <c r="O11873" s="102" t="s">
        <v>1075</v>
      </c>
    </row>
    <row r="11874" spans="1:15" x14ac:dyDescent="0.25">
      <c r="A11874" s="102" t="s">
        <v>18355</v>
      </c>
      <c r="B11874" s="103" t="s">
        <v>18356</v>
      </c>
      <c r="C11874" s="103" t="s">
        <v>1360</v>
      </c>
      <c r="D11874" s="102" t="s">
        <v>2881</v>
      </c>
      <c r="E11874" s="102" t="s">
        <v>275</v>
      </c>
      <c r="F11874" s="102" t="s">
        <v>19761</v>
      </c>
      <c r="H11874" s="102">
        <v>45612</v>
      </c>
      <c r="I11874" s="102" t="s">
        <v>295</v>
      </c>
      <c r="J11874" s="102" t="s">
        <v>1</v>
      </c>
      <c r="K11874" s="102" t="s">
        <v>291</v>
      </c>
      <c r="L11874" s="102" t="s">
        <v>294</v>
      </c>
      <c r="M11874" s="102" t="s">
        <v>1074</v>
      </c>
      <c r="N11874" s="102">
        <v>6</v>
      </c>
      <c r="O11874" s="102" t="s">
        <v>1075</v>
      </c>
    </row>
    <row r="11875" spans="1:15" x14ac:dyDescent="0.25">
      <c r="A11875" s="102" t="s">
        <v>2850</v>
      </c>
      <c r="B11875" s="103" t="s">
        <v>13079</v>
      </c>
      <c r="C11875" s="103" t="s">
        <v>1118</v>
      </c>
      <c r="D11875" s="102" t="s">
        <v>2881</v>
      </c>
      <c r="E11875" s="102" t="s">
        <v>275</v>
      </c>
      <c r="F11875" s="102" t="s">
        <v>19762</v>
      </c>
      <c r="H11875" s="102">
        <v>45612</v>
      </c>
      <c r="I11875" s="102" t="s">
        <v>295</v>
      </c>
      <c r="J11875" s="102" t="s">
        <v>1</v>
      </c>
      <c r="K11875" s="102" t="s">
        <v>291</v>
      </c>
      <c r="L11875" s="102" t="s">
        <v>294</v>
      </c>
      <c r="M11875" s="102" t="s">
        <v>1074</v>
      </c>
      <c r="N11875" s="102">
        <v>6</v>
      </c>
      <c r="O11875" s="102" t="s">
        <v>1075</v>
      </c>
    </row>
    <row r="11876" spans="1:15" x14ac:dyDescent="0.25">
      <c r="A11876" s="102" t="s">
        <v>2850</v>
      </c>
      <c r="B11876" s="103" t="s">
        <v>19066</v>
      </c>
      <c r="C11876" s="103" t="s">
        <v>1118</v>
      </c>
      <c r="D11876" s="102" t="s">
        <v>2881</v>
      </c>
      <c r="E11876" s="102" t="s">
        <v>275</v>
      </c>
      <c r="F11876" s="102" t="s">
        <v>19763</v>
      </c>
      <c r="H11876" s="102">
        <v>45612</v>
      </c>
      <c r="I11876" s="102" t="s">
        <v>295</v>
      </c>
      <c r="J11876" s="102" t="s">
        <v>1</v>
      </c>
      <c r="K11876" s="102" t="s">
        <v>291</v>
      </c>
      <c r="L11876" s="102" t="s">
        <v>294</v>
      </c>
      <c r="M11876" s="102" t="s">
        <v>1074</v>
      </c>
      <c r="N11876" s="102">
        <v>6</v>
      </c>
      <c r="O11876" s="102" t="s">
        <v>1075</v>
      </c>
    </row>
    <row r="11877" spans="1:15" x14ac:dyDescent="0.25">
      <c r="A11877" s="102" t="s">
        <v>19072</v>
      </c>
      <c r="B11877" s="103" t="s">
        <v>14144</v>
      </c>
      <c r="C11877" s="103" t="s">
        <v>1118</v>
      </c>
      <c r="D11877" s="102" t="s">
        <v>2881</v>
      </c>
      <c r="E11877" s="102" t="s">
        <v>275</v>
      </c>
      <c r="F11877" s="102" t="s">
        <v>19764</v>
      </c>
      <c r="H11877" s="102">
        <v>45612</v>
      </c>
      <c r="I11877" s="102" t="s">
        <v>295</v>
      </c>
      <c r="J11877" s="102" t="s">
        <v>1</v>
      </c>
      <c r="K11877" s="102" t="s">
        <v>291</v>
      </c>
      <c r="L11877" s="102" t="s">
        <v>294</v>
      </c>
      <c r="M11877" s="102" t="s">
        <v>1074</v>
      </c>
      <c r="N11877" s="102">
        <v>6</v>
      </c>
      <c r="O11877" s="102" t="s">
        <v>1075</v>
      </c>
    </row>
    <row r="11878" spans="1:15" x14ac:dyDescent="0.25">
      <c r="A11878" s="102" t="s">
        <v>19079</v>
      </c>
      <c r="B11878" s="103" t="s">
        <v>14814</v>
      </c>
      <c r="C11878" s="103" t="s">
        <v>1118</v>
      </c>
      <c r="D11878" s="102" t="s">
        <v>2881</v>
      </c>
      <c r="E11878" s="102" t="s">
        <v>275</v>
      </c>
      <c r="F11878" s="102" t="s">
        <v>19765</v>
      </c>
      <c r="H11878" s="102">
        <v>45612</v>
      </c>
      <c r="I11878" s="102" t="s">
        <v>295</v>
      </c>
      <c r="J11878" s="102" t="s">
        <v>1</v>
      </c>
      <c r="K11878" s="102" t="s">
        <v>291</v>
      </c>
      <c r="L11878" s="102" t="s">
        <v>294</v>
      </c>
      <c r="M11878" s="102" t="s">
        <v>1074</v>
      </c>
      <c r="N11878" s="102">
        <v>6</v>
      </c>
      <c r="O11878" s="102" t="s">
        <v>1075</v>
      </c>
    </row>
    <row r="11879" spans="1:15" x14ac:dyDescent="0.25">
      <c r="A11879" s="102" t="s">
        <v>11312</v>
      </c>
      <c r="B11879" s="103" t="s">
        <v>5591</v>
      </c>
      <c r="C11879" s="103" t="s">
        <v>1118</v>
      </c>
      <c r="D11879" s="102" t="s">
        <v>2881</v>
      </c>
      <c r="E11879" s="102" t="s">
        <v>275</v>
      </c>
      <c r="F11879" s="102" t="s">
        <v>19766</v>
      </c>
      <c r="H11879" s="102">
        <v>45612</v>
      </c>
      <c r="I11879" s="102" t="s">
        <v>295</v>
      </c>
      <c r="J11879" s="102" t="s">
        <v>1</v>
      </c>
      <c r="K11879" s="102" t="s">
        <v>291</v>
      </c>
      <c r="L11879" s="102" t="s">
        <v>294</v>
      </c>
      <c r="M11879" s="102" t="s">
        <v>1074</v>
      </c>
      <c r="N11879" s="102">
        <v>6</v>
      </c>
      <c r="O11879" s="102" t="s">
        <v>1075</v>
      </c>
    </row>
    <row r="11880" spans="1:15" x14ac:dyDescent="0.25">
      <c r="A11880" s="102" t="s">
        <v>19084</v>
      </c>
      <c r="B11880" s="103" t="s">
        <v>19085</v>
      </c>
      <c r="C11880" s="103" t="s">
        <v>1118</v>
      </c>
      <c r="D11880" s="102" t="s">
        <v>2881</v>
      </c>
      <c r="E11880" s="102" t="s">
        <v>275</v>
      </c>
      <c r="F11880" s="102" t="s">
        <v>19767</v>
      </c>
      <c r="H11880" s="102">
        <v>45612</v>
      </c>
      <c r="I11880" s="102" t="s">
        <v>295</v>
      </c>
      <c r="J11880" s="102" t="s">
        <v>1</v>
      </c>
      <c r="K11880" s="102" t="s">
        <v>291</v>
      </c>
      <c r="L11880" s="102" t="s">
        <v>294</v>
      </c>
      <c r="M11880" s="102" t="s">
        <v>1074</v>
      </c>
      <c r="N11880" s="102">
        <v>6</v>
      </c>
      <c r="O11880" s="102" t="s">
        <v>1075</v>
      </c>
    </row>
    <row r="11881" spans="1:15" x14ac:dyDescent="0.25">
      <c r="A11881" s="102" t="s">
        <v>19088</v>
      </c>
      <c r="B11881" s="103" t="s">
        <v>14153</v>
      </c>
      <c r="C11881" s="103" t="s">
        <v>1360</v>
      </c>
      <c r="D11881" s="102" t="s">
        <v>2881</v>
      </c>
      <c r="E11881" s="102" t="s">
        <v>275</v>
      </c>
      <c r="F11881" s="102" t="s">
        <v>19768</v>
      </c>
      <c r="H11881" s="102">
        <v>45612</v>
      </c>
      <c r="I11881" s="102" t="s">
        <v>295</v>
      </c>
      <c r="J11881" s="102" t="s">
        <v>1</v>
      </c>
      <c r="K11881" s="102" t="s">
        <v>291</v>
      </c>
      <c r="L11881" s="102" t="s">
        <v>294</v>
      </c>
      <c r="M11881" s="102" t="s">
        <v>1074</v>
      </c>
      <c r="N11881" s="102">
        <v>6</v>
      </c>
      <c r="O11881" s="102" t="s">
        <v>1075</v>
      </c>
    </row>
    <row r="11882" spans="1:15" x14ac:dyDescent="0.25">
      <c r="A11882" s="102" t="s">
        <v>17426</v>
      </c>
      <c r="B11882" s="103" t="s">
        <v>18463</v>
      </c>
      <c r="C11882" s="103" t="s">
        <v>1118</v>
      </c>
      <c r="D11882" s="102" t="s">
        <v>2881</v>
      </c>
      <c r="E11882" s="102" t="s">
        <v>275</v>
      </c>
      <c r="F11882" s="102" t="s">
        <v>19769</v>
      </c>
      <c r="H11882" s="102">
        <v>45612</v>
      </c>
      <c r="I11882" s="102" t="s">
        <v>295</v>
      </c>
      <c r="J11882" s="102" t="s">
        <v>1</v>
      </c>
      <c r="K11882" s="102" t="s">
        <v>291</v>
      </c>
      <c r="L11882" s="102" t="s">
        <v>294</v>
      </c>
      <c r="M11882" s="102" t="s">
        <v>1074</v>
      </c>
      <c r="N11882" s="102">
        <v>6</v>
      </c>
      <c r="O11882" s="102" t="s">
        <v>1075</v>
      </c>
    </row>
    <row r="11883" spans="1:15" x14ac:dyDescent="0.25">
      <c r="A11883" s="102" t="s">
        <v>19093</v>
      </c>
      <c r="B11883" s="103" t="s">
        <v>19094</v>
      </c>
      <c r="C11883" s="103" t="s">
        <v>1118</v>
      </c>
      <c r="D11883" s="102" t="s">
        <v>2881</v>
      </c>
      <c r="E11883" s="102" t="s">
        <v>275</v>
      </c>
      <c r="F11883" s="102" t="s">
        <v>19770</v>
      </c>
      <c r="H11883" s="102">
        <v>45612</v>
      </c>
      <c r="I11883" s="102" t="s">
        <v>295</v>
      </c>
      <c r="J11883" s="102" t="s">
        <v>1</v>
      </c>
      <c r="K11883" s="102" t="s">
        <v>291</v>
      </c>
      <c r="L11883" s="102" t="s">
        <v>294</v>
      </c>
      <c r="M11883" s="102" t="s">
        <v>1074</v>
      </c>
      <c r="N11883" s="102">
        <v>6</v>
      </c>
      <c r="O11883" s="102" t="s">
        <v>1075</v>
      </c>
    </row>
    <row r="11884" spans="1:15" x14ac:dyDescent="0.25">
      <c r="A11884" s="102" t="s">
        <v>19528</v>
      </c>
      <c r="B11884" s="103" t="s">
        <v>1156</v>
      </c>
      <c r="C11884" s="103" t="s">
        <v>274</v>
      </c>
      <c r="D11884" s="102" t="s">
        <v>283</v>
      </c>
      <c r="E11884" s="102" t="s">
        <v>275</v>
      </c>
      <c r="F11884" s="102" t="s">
        <v>19771</v>
      </c>
      <c r="H11884" s="102">
        <v>45612</v>
      </c>
      <c r="I11884" s="102" t="s">
        <v>295</v>
      </c>
      <c r="J11884" s="102" t="s">
        <v>1</v>
      </c>
      <c r="K11884" s="102" t="s">
        <v>291</v>
      </c>
      <c r="L11884" s="102" t="s">
        <v>294</v>
      </c>
      <c r="M11884" s="102" t="s">
        <v>1074</v>
      </c>
      <c r="N11884" s="102">
        <v>6</v>
      </c>
      <c r="O11884" s="102" t="s">
        <v>1075</v>
      </c>
    </row>
    <row r="11885" spans="1:15" x14ac:dyDescent="0.25">
      <c r="A11885" s="102" t="s">
        <v>19528</v>
      </c>
      <c r="B11885" s="103" t="s">
        <v>4933</v>
      </c>
      <c r="C11885" s="103" t="s">
        <v>1118</v>
      </c>
      <c r="D11885" s="102" t="s">
        <v>283</v>
      </c>
      <c r="E11885" s="102" t="s">
        <v>275</v>
      </c>
      <c r="F11885" s="102" t="s">
        <v>19772</v>
      </c>
      <c r="H11885" s="102">
        <v>45612</v>
      </c>
      <c r="I11885" s="102" t="s">
        <v>295</v>
      </c>
      <c r="J11885" s="102" t="s">
        <v>1</v>
      </c>
      <c r="K11885" s="102" t="s">
        <v>291</v>
      </c>
      <c r="L11885" s="102" t="s">
        <v>294</v>
      </c>
      <c r="M11885" s="102" t="s">
        <v>1074</v>
      </c>
      <c r="N11885" s="102">
        <v>6</v>
      </c>
      <c r="O11885" s="102" t="s">
        <v>1075</v>
      </c>
    </row>
    <row r="11886" spans="1:15" x14ac:dyDescent="0.25">
      <c r="A11886" s="102" t="s">
        <v>19097</v>
      </c>
      <c r="B11886" s="103" t="s">
        <v>1700</v>
      </c>
      <c r="C11886" s="103" t="s">
        <v>2655</v>
      </c>
      <c r="D11886" s="102" t="s">
        <v>2527</v>
      </c>
      <c r="E11886" s="102" t="s">
        <v>275</v>
      </c>
      <c r="F11886" s="102" t="s">
        <v>19773</v>
      </c>
      <c r="H11886" s="102">
        <v>45612</v>
      </c>
      <c r="I11886" s="102" t="s">
        <v>295</v>
      </c>
      <c r="J11886" s="102" t="s">
        <v>1</v>
      </c>
      <c r="K11886" s="102" t="s">
        <v>291</v>
      </c>
      <c r="L11886" s="102" t="s">
        <v>294</v>
      </c>
      <c r="M11886" s="102" t="s">
        <v>1074</v>
      </c>
      <c r="N11886" s="102">
        <v>6</v>
      </c>
      <c r="O11886" s="102" t="s">
        <v>1075</v>
      </c>
    </row>
    <row r="11887" spans="1:15" x14ac:dyDescent="0.25">
      <c r="A11887" s="102" t="s">
        <v>19105</v>
      </c>
      <c r="B11887" s="103" t="s">
        <v>14144</v>
      </c>
      <c r="C11887" s="103" t="s">
        <v>1118</v>
      </c>
      <c r="D11887" s="102" t="s">
        <v>2881</v>
      </c>
      <c r="E11887" s="102" t="s">
        <v>275</v>
      </c>
      <c r="F11887" s="102" t="s">
        <v>19774</v>
      </c>
      <c r="H11887" s="102">
        <v>45612</v>
      </c>
      <c r="I11887" s="102" t="s">
        <v>295</v>
      </c>
      <c r="J11887" s="102" t="s">
        <v>1</v>
      </c>
      <c r="K11887" s="102" t="s">
        <v>291</v>
      </c>
      <c r="L11887" s="102" t="s">
        <v>294</v>
      </c>
      <c r="M11887" s="102" t="s">
        <v>1074</v>
      </c>
      <c r="N11887" s="102">
        <v>6</v>
      </c>
      <c r="O11887" s="102" t="s">
        <v>1075</v>
      </c>
    </row>
    <row r="11888" spans="1:15" x14ac:dyDescent="0.25">
      <c r="A11888" s="102" t="s">
        <v>1202</v>
      </c>
      <c r="B11888" s="103" t="s">
        <v>14201</v>
      </c>
      <c r="C11888" s="103" t="s">
        <v>274</v>
      </c>
      <c r="D11888" s="102" t="s">
        <v>2881</v>
      </c>
      <c r="E11888" s="102" t="s">
        <v>275</v>
      </c>
      <c r="F11888" s="102" t="s">
        <v>19775</v>
      </c>
      <c r="H11888" s="102">
        <v>45612</v>
      </c>
      <c r="I11888" s="102" t="s">
        <v>295</v>
      </c>
      <c r="J11888" s="102" t="s">
        <v>1</v>
      </c>
      <c r="K11888" s="102" t="s">
        <v>291</v>
      </c>
      <c r="L11888" s="102" t="s">
        <v>294</v>
      </c>
      <c r="M11888" s="102" t="s">
        <v>1074</v>
      </c>
      <c r="N11888" s="102">
        <v>6</v>
      </c>
      <c r="O11888" s="102" t="s">
        <v>1075</v>
      </c>
    </row>
    <row r="11889" spans="1:15" x14ac:dyDescent="0.25">
      <c r="A11889" s="102" t="s">
        <v>18419</v>
      </c>
      <c r="B11889" s="103" t="s">
        <v>19110</v>
      </c>
      <c r="C11889" s="103" t="s">
        <v>274</v>
      </c>
      <c r="D11889" s="102" t="s">
        <v>2881</v>
      </c>
      <c r="E11889" s="102" t="s">
        <v>275</v>
      </c>
      <c r="F11889" s="102" t="s">
        <v>19776</v>
      </c>
      <c r="H11889" s="102">
        <v>45612</v>
      </c>
      <c r="I11889" s="102" t="s">
        <v>295</v>
      </c>
      <c r="J11889" s="102" t="s">
        <v>1</v>
      </c>
      <c r="K11889" s="102" t="s">
        <v>291</v>
      </c>
      <c r="L11889" s="102" t="s">
        <v>294</v>
      </c>
      <c r="M11889" s="102" t="s">
        <v>1074</v>
      </c>
      <c r="N11889" s="102">
        <v>6</v>
      </c>
      <c r="O11889" s="102" t="s">
        <v>1075</v>
      </c>
    </row>
    <row r="11890" spans="1:15" x14ac:dyDescent="0.25">
      <c r="A11890" s="102" t="s">
        <v>4345</v>
      </c>
      <c r="B11890" s="103" t="s">
        <v>15346</v>
      </c>
      <c r="C11890" s="103" t="s">
        <v>1360</v>
      </c>
      <c r="D11890" s="102" t="s">
        <v>2881</v>
      </c>
      <c r="E11890" s="102" t="s">
        <v>275</v>
      </c>
      <c r="F11890" s="102" t="s">
        <v>19777</v>
      </c>
      <c r="H11890" s="102">
        <v>45612</v>
      </c>
      <c r="I11890" s="102" t="s">
        <v>295</v>
      </c>
      <c r="J11890" s="102" t="s">
        <v>1</v>
      </c>
      <c r="K11890" s="102" t="s">
        <v>291</v>
      </c>
      <c r="L11890" s="102" t="s">
        <v>294</v>
      </c>
      <c r="M11890" s="102" t="s">
        <v>1074</v>
      </c>
      <c r="N11890" s="102">
        <v>6</v>
      </c>
      <c r="O11890" s="102" t="s">
        <v>1075</v>
      </c>
    </row>
    <row r="11891" spans="1:15" x14ac:dyDescent="0.25">
      <c r="A11891" s="102" t="s">
        <v>4345</v>
      </c>
      <c r="B11891" s="103" t="s">
        <v>4524</v>
      </c>
      <c r="C11891" s="103" t="s">
        <v>1077</v>
      </c>
      <c r="D11891" s="102" t="s">
        <v>283</v>
      </c>
      <c r="E11891" s="102" t="s">
        <v>275</v>
      </c>
      <c r="F11891" s="102" t="s">
        <v>19778</v>
      </c>
      <c r="H11891" s="102">
        <v>45612</v>
      </c>
      <c r="I11891" s="102" t="s">
        <v>295</v>
      </c>
      <c r="J11891" s="102" t="s">
        <v>1</v>
      </c>
      <c r="K11891" s="102" t="s">
        <v>291</v>
      </c>
      <c r="L11891" s="102" t="s">
        <v>294</v>
      </c>
      <c r="M11891" s="102" t="s">
        <v>1074</v>
      </c>
      <c r="N11891" s="102">
        <v>6</v>
      </c>
      <c r="O11891" s="102" t="s">
        <v>1075</v>
      </c>
    </row>
    <row r="11892" spans="1:15" x14ac:dyDescent="0.25">
      <c r="A11892" s="102" t="s">
        <v>4345</v>
      </c>
      <c r="B11892" s="103" t="s">
        <v>1122</v>
      </c>
      <c r="C11892" s="103" t="s">
        <v>1077</v>
      </c>
      <c r="D11892" s="102" t="s">
        <v>283</v>
      </c>
      <c r="E11892" s="102" t="s">
        <v>275</v>
      </c>
      <c r="F11892" s="102" t="s">
        <v>19779</v>
      </c>
      <c r="H11892" s="102">
        <v>45612</v>
      </c>
      <c r="I11892" s="102" t="s">
        <v>295</v>
      </c>
      <c r="J11892" s="102" t="s">
        <v>1</v>
      </c>
      <c r="K11892" s="102" t="s">
        <v>291</v>
      </c>
      <c r="L11892" s="102" t="s">
        <v>294</v>
      </c>
      <c r="M11892" s="102" t="s">
        <v>1074</v>
      </c>
      <c r="N11892" s="102">
        <v>6</v>
      </c>
      <c r="O11892" s="102" t="s">
        <v>1075</v>
      </c>
    </row>
    <row r="11893" spans="1:15" x14ac:dyDescent="0.25">
      <c r="A11893" s="102" t="s">
        <v>4345</v>
      </c>
      <c r="B11893" s="103" t="s">
        <v>19118</v>
      </c>
      <c r="C11893" s="103" t="s">
        <v>1082</v>
      </c>
      <c r="D11893" s="102" t="s">
        <v>283</v>
      </c>
      <c r="E11893" s="102" t="s">
        <v>275</v>
      </c>
      <c r="F11893" s="102" t="s">
        <v>19780</v>
      </c>
      <c r="H11893" s="102">
        <v>45612</v>
      </c>
      <c r="I11893" s="102" t="s">
        <v>295</v>
      </c>
      <c r="J11893" s="102" t="s">
        <v>1</v>
      </c>
      <c r="K11893" s="102" t="s">
        <v>291</v>
      </c>
      <c r="L11893" s="102" t="s">
        <v>294</v>
      </c>
      <c r="M11893" s="102" t="s">
        <v>1082</v>
      </c>
      <c r="N11893" s="102">
        <v>6</v>
      </c>
      <c r="O11893" s="102" t="s">
        <v>1075</v>
      </c>
    </row>
    <row r="11894" spans="1:15" x14ac:dyDescent="0.25">
      <c r="A11894" s="102" t="s">
        <v>19121</v>
      </c>
      <c r="B11894" s="103" t="s">
        <v>8357</v>
      </c>
      <c r="C11894" s="103" t="s">
        <v>274</v>
      </c>
      <c r="D11894" s="102" t="s">
        <v>2881</v>
      </c>
      <c r="E11894" s="102" t="s">
        <v>275</v>
      </c>
      <c r="F11894" s="102" t="s">
        <v>19781</v>
      </c>
      <c r="H11894" s="102">
        <v>45612</v>
      </c>
      <c r="I11894" s="102" t="s">
        <v>295</v>
      </c>
      <c r="J11894" s="102" t="s">
        <v>1</v>
      </c>
      <c r="K11894" s="102" t="s">
        <v>291</v>
      </c>
      <c r="L11894" s="102" t="s">
        <v>294</v>
      </c>
      <c r="M11894" s="102" t="s">
        <v>1074</v>
      </c>
      <c r="N11894" s="102">
        <v>6</v>
      </c>
      <c r="O11894" s="102" t="s">
        <v>1075</v>
      </c>
    </row>
    <row r="11895" spans="1:15" x14ac:dyDescent="0.25">
      <c r="A11895" s="102" t="s">
        <v>19124</v>
      </c>
      <c r="B11895" s="103" t="s">
        <v>19125</v>
      </c>
      <c r="C11895" s="103" t="s">
        <v>2526</v>
      </c>
      <c r="D11895" s="102" t="s">
        <v>2527</v>
      </c>
      <c r="E11895" s="102" t="s">
        <v>275</v>
      </c>
      <c r="F11895" s="102" t="s">
        <v>19782</v>
      </c>
      <c r="H11895" s="102">
        <v>45612</v>
      </c>
      <c r="I11895" s="102" t="s">
        <v>295</v>
      </c>
      <c r="J11895" s="102" t="s">
        <v>1</v>
      </c>
      <c r="K11895" s="102" t="s">
        <v>291</v>
      </c>
      <c r="L11895" s="102" t="s">
        <v>294</v>
      </c>
      <c r="M11895" s="102" t="s">
        <v>1074</v>
      </c>
      <c r="N11895" s="102">
        <v>6</v>
      </c>
      <c r="O11895" s="102" t="s">
        <v>1075</v>
      </c>
    </row>
    <row r="11896" spans="1:15" x14ac:dyDescent="0.25">
      <c r="A11896" s="102" t="s">
        <v>6743</v>
      </c>
      <c r="B11896" s="103" t="s">
        <v>14786</v>
      </c>
      <c r="C11896" s="103" t="s">
        <v>1118</v>
      </c>
      <c r="D11896" s="102" t="s">
        <v>2881</v>
      </c>
      <c r="E11896" s="102" t="s">
        <v>275</v>
      </c>
      <c r="F11896" s="102" t="s">
        <v>19783</v>
      </c>
      <c r="H11896" s="102">
        <v>45612</v>
      </c>
      <c r="I11896" s="102" t="s">
        <v>295</v>
      </c>
      <c r="J11896" s="102" t="s">
        <v>1</v>
      </c>
      <c r="K11896" s="102" t="s">
        <v>291</v>
      </c>
      <c r="L11896" s="102" t="s">
        <v>294</v>
      </c>
      <c r="M11896" s="102" t="s">
        <v>1074</v>
      </c>
      <c r="N11896" s="102">
        <v>6</v>
      </c>
      <c r="O11896" s="102" t="s">
        <v>1075</v>
      </c>
    </row>
    <row r="11897" spans="1:15" x14ac:dyDescent="0.25">
      <c r="A11897" s="102" t="s">
        <v>13789</v>
      </c>
      <c r="B11897" s="103" t="s">
        <v>14708</v>
      </c>
      <c r="C11897" s="103" t="s">
        <v>1360</v>
      </c>
      <c r="D11897" s="102" t="s">
        <v>2881</v>
      </c>
      <c r="E11897" s="102" t="s">
        <v>275</v>
      </c>
      <c r="F11897" s="102" t="s">
        <v>19784</v>
      </c>
      <c r="H11897" s="102">
        <v>45612</v>
      </c>
      <c r="I11897" s="102" t="s">
        <v>295</v>
      </c>
      <c r="J11897" s="102" t="s">
        <v>1</v>
      </c>
      <c r="K11897" s="102" t="s">
        <v>291</v>
      </c>
      <c r="L11897" s="102" t="s">
        <v>294</v>
      </c>
      <c r="M11897" s="102" t="s">
        <v>1074</v>
      </c>
      <c r="N11897" s="102">
        <v>6</v>
      </c>
      <c r="O11897" s="102" t="s">
        <v>1075</v>
      </c>
    </row>
    <row r="11898" spans="1:15" x14ac:dyDescent="0.25">
      <c r="A11898" s="102" t="s">
        <v>13789</v>
      </c>
      <c r="B11898" s="103" t="s">
        <v>14091</v>
      </c>
      <c r="C11898" s="103" t="s">
        <v>1118</v>
      </c>
      <c r="D11898" s="102" t="s">
        <v>2881</v>
      </c>
      <c r="E11898" s="102" t="s">
        <v>275</v>
      </c>
      <c r="F11898" s="102" t="s">
        <v>19785</v>
      </c>
      <c r="H11898" s="102">
        <v>45612</v>
      </c>
      <c r="I11898" s="102" t="s">
        <v>295</v>
      </c>
      <c r="J11898" s="102" t="s">
        <v>1</v>
      </c>
      <c r="K11898" s="102" t="s">
        <v>291</v>
      </c>
      <c r="L11898" s="102" t="s">
        <v>294</v>
      </c>
      <c r="M11898" s="102" t="s">
        <v>1074</v>
      </c>
      <c r="N11898" s="102">
        <v>6</v>
      </c>
      <c r="O11898" s="102" t="s">
        <v>1075</v>
      </c>
    </row>
    <row r="11899" spans="1:15" x14ac:dyDescent="0.25">
      <c r="A11899" s="102" t="s">
        <v>13625</v>
      </c>
      <c r="B11899" s="103" t="s">
        <v>14093</v>
      </c>
      <c r="C11899" s="103" t="s">
        <v>1360</v>
      </c>
      <c r="D11899" s="102" t="s">
        <v>2881</v>
      </c>
      <c r="E11899" s="102" t="s">
        <v>275</v>
      </c>
      <c r="F11899" s="102" t="s">
        <v>19786</v>
      </c>
      <c r="H11899" s="102">
        <v>45612</v>
      </c>
      <c r="I11899" s="102" t="s">
        <v>295</v>
      </c>
      <c r="J11899" s="102" t="s">
        <v>1</v>
      </c>
      <c r="K11899" s="102" t="s">
        <v>291</v>
      </c>
      <c r="L11899" s="102" t="s">
        <v>294</v>
      </c>
      <c r="M11899" s="102" t="s">
        <v>1074</v>
      </c>
      <c r="N11899" s="102">
        <v>6</v>
      </c>
      <c r="O11899" s="102" t="s">
        <v>1075</v>
      </c>
    </row>
    <row r="11900" spans="1:15" x14ac:dyDescent="0.25">
      <c r="A11900" s="102" t="s">
        <v>19149</v>
      </c>
      <c r="B11900" s="103" t="s">
        <v>14362</v>
      </c>
      <c r="C11900" s="103" t="s">
        <v>1118</v>
      </c>
      <c r="D11900" s="102" t="s">
        <v>2881</v>
      </c>
      <c r="E11900" s="102" t="s">
        <v>275</v>
      </c>
      <c r="F11900" s="102" t="s">
        <v>19787</v>
      </c>
      <c r="H11900" s="102">
        <v>45612</v>
      </c>
      <c r="I11900" s="102" t="s">
        <v>295</v>
      </c>
      <c r="J11900" s="102" t="s">
        <v>1</v>
      </c>
      <c r="K11900" s="102" t="s">
        <v>291</v>
      </c>
      <c r="L11900" s="102" t="s">
        <v>294</v>
      </c>
      <c r="M11900" s="102" t="s">
        <v>1074</v>
      </c>
      <c r="N11900" s="102">
        <v>6</v>
      </c>
      <c r="O11900" s="102" t="s">
        <v>1075</v>
      </c>
    </row>
    <row r="11901" spans="1:15" x14ac:dyDescent="0.25">
      <c r="A11901" s="102" t="s">
        <v>5827</v>
      </c>
      <c r="B11901" s="103" t="s">
        <v>19152</v>
      </c>
      <c r="C11901" s="103" t="s">
        <v>1360</v>
      </c>
      <c r="D11901" s="102" t="s">
        <v>2881</v>
      </c>
      <c r="E11901" s="102" t="s">
        <v>275</v>
      </c>
      <c r="F11901" s="102" t="s">
        <v>19788</v>
      </c>
      <c r="H11901" s="102">
        <v>45612</v>
      </c>
      <c r="I11901" s="102" t="s">
        <v>295</v>
      </c>
      <c r="J11901" s="102" t="s">
        <v>1</v>
      </c>
      <c r="K11901" s="102" t="s">
        <v>291</v>
      </c>
      <c r="L11901" s="102" t="s">
        <v>294</v>
      </c>
      <c r="M11901" s="102" t="s">
        <v>1074</v>
      </c>
      <c r="N11901" s="102">
        <v>6</v>
      </c>
      <c r="O11901" s="102" t="s">
        <v>1075</v>
      </c>
    </row>
    <row r="11902" spans="1:15" x14ac:dyDescent="0.25">
      <c r="A11902" s="102" t="s">
        <v>19158</v>
      </c>
      <c r="B11902" s="103" t="s">
        <v>19159</v>
      </c>
      <c r="C11902" s="103" t="s">
        <v>2526</v>
      </c>
      <c r="D11902" s="102" t="s">
        <v>2527</v>
      </c>
      <c r="E11902" s="102" t="s">
        <v>275</v>
      </c>
      <c r="F11902" s="102" t="s">
        <v>19789</v>
      </c>
      <c r="H11902" s="102">
        <v>45612</v>
      </c>
      <c r="I11902" s="102" t="s">
        <v>295</v>
      </c>
      <c r="J11902" s="102" t="s">
        <v>1</v>
      </c>
      <c r="K11902" s="102" t="s">
        <v>291</v>
      </c>
      <c r="L11902" s="102" t="s">
        <v>294</v>
      </c>
      <c r="M11902" s="102" t="s">
        <v>1074</v>
      </c>
      <c r="N11902" s="102">
        <v>6</v>
      </c>
      <c r="O11902" s="102" t="s">
        <v>1075</v>
      </c>
    </row>
    <row r="11903" spans="1:15" x14ac:dyDescent="0.25">
      <c r="A11903" s="102" t="s">
        <v>19158</v>
      </c>
      <c r="B11903" s="103" t="s">
        <v>11257</v>
      </c>
      <c r="C11903" s="103" t="s">
        <v>2526</v>
      </c>
      <c r="D11903" s="102" t="s">
        <v>2527</v>
      </c>
      <c r="E11903" s="102" t="s">
        <v>275</v>
      </c>
      <c r="F11903" s="102" t="s">
        <v>19790</v>
      </c>
      <c r="H11903" s="102">
        <v>45612</v>
      </c>
      <c r="I11903" s="102" t="s">
        <v>295</v>
      </c>
      <c r="J11903" s="102" t="s">
        <v>1</v>
      </c>
      <c r="K11903" s="102" t="s">
        <v>291</v>
      </c>
      <c r="L11903" s="102" t="s">
        <v>294</v>
      </c>
      <c r="M11903" s="102" t="s">
        <v>1074</v>
      </c>
      <c r="N11903" s="102">
        <v>6</v>
      </c>
      <c r="O11903" s="102" t="s">
        <v>1075</v>
      </c>
    </row>
    <row r="11904" spans="1:15" x14ac:dyDescent="0.25">
      <c r="A11904" s="102" t="s">
        <v>19158</v>
      </c>
      <c r="B11904" s="103" t="s">
        <v>15294</v>
      </c>
      <c r="C11904" s="103" t="s">
        <v>2655</v>
      </c>
      <c r="D11904" s="102" t="s">
        <v>2527</v>
      </c>
      <c r="E11904" s="102" t="s">
        <v>275</v>
      </c>
      <c r="F11904" s="102" t="s">
        <v>19791</v>
      </c>
      <c r="H11904" s="102">
        <v>45612</v>
      </c>
      <c r="I11904" s="102" t="s">
        <v>295</v>
      </c>
      <c r="J11904" s="102" t="s">
        <v>1</v>
      </c>
      <c r="K11904" s="102" t="s">
        <v>291</v>
      </c>
      <c r="L11904" s="102" t="s">
        <v>294</v>
      </c>
      <c r="M11904" s="102" t="s">
        <v>1074</v>
      </c>
      <c r="N11904" s="102">
        <v>6</v>
      </c>
      <c r="O11904" s="102" t="s">
        <v>1075</v>
      </c>
    </row>
    <row r="11905" spans="1:15" x14ac:dyDescent="0.25">
      <c r="A11905" s="102" t="s">
        <v>19163</v>
      </c>
      <c r="B11905" s="103" t="s">
        <v>15860</v>
      </c>
      <c r="C11905" s="103" t="s">
        <v>2526</v>
      </c>
      <c r="D11905" s="102" t="s">
        <v>2527</v>
      </c>
      <c r="E11905" s="102" t="s">
        <v>275</v>
      </c>
      <c r="F11905" s="102" t="s">
        <v>19792</v>
      </c>
      <c r="H11905" s="102">
        <v>45612</v>
      </c>
      <c r="I11905" s="102" t="s">
        <v>295</v>
      </c>
      <c r="J11905" s="102" t="s">
        <v>1</v>
      </c>
      <c r="K11905" s="102" t="s">
        <v>291</v>
      </c>
      <c r="L11905" s="102" t="s">
        <v>294</v>
      </c>
      <c r="M11905" s="102" t="s">
        <v>1074</v>
      </c>
      <c r="N11905" s="102">
        <v>6</v>
      </c>
      <c r="O11905" s="102" t="s">
        <v>1075</v>
      </c>
    </row>
    <row r="11906" spans="1:15" x14ac:dyDescent="0.25">
      <c r="A11906" s="102" t="s">
        <v>19165</v>
      </c>
      <c r="B11906" s="103" t="s">
        <v>3073</v>
      </c>
      <c r="C11906" s="103" t="s">
        <v>1118</v>
      </c>
      <c r="D11906" s="102" t="s">
        <v>2881</v>
      </c>
      <c r="E11906" s="102" t="s">
        <v>275</v>
      </c>
      <c r="F11906" s="102" t="s">
        <v>19793</v>
      </c>
      <c r="H11906" s="102">
        <v>45612</v>
      </c>
      <c r="I11906" s="102" t="s">
        <v>295</v>
      </c>
      <c r="J11906" s="102" t="s">
        <v>1</v>
      </c>
      <c r="K11906" s="102" t="s">
        <v>291</v>
      </c>
      <c r="L11906" s="102" t="s">
        <v>294</v>
      </c>
      <c r="M11906" s="102" t="s">
        <v>1074</v>
      </c>
      <c r="N11906" s="102">
        <v>6</v>
      </c>
      <c r="O11906" s="102" t="s">
        <v>1075</v>
      </c>
    </row>
    <row r="11907" spans="1:15" x14ac:dyDescent="0.25">
      <c r="A11907" s="102" t="s">
        <v>14661</v>
      </c>
      <c r="B11907" s="103" t="s">
        <v>14153</v>
      </c>
      <c r="C11907" s="103" t="s">
        <v>1360</v>
      </c>
      <c r="D11907" s="102" t="s">
        <v>2881</v>
      </c>
      <c r="E11907" s="102" t="s">
        <v>275</v>
      </c>
      <c r="F11907" s="102" t="s">
        <v>19794</v>
      </c>
      <c r="H11907" s="102">
        <v>45612</v>
      </c>
      <c r="I11907" s="102" t="s">
        <v>295</v>
      </c>
      <c r="J11907" s="102" t="s">
        <v>1</v>
      </c>
      <c r="K11907" s="102" t="s">
        <v>291</v>
      </c>
      <c r="L11907" s="102" t="s">
        <v>294</v>
      </c>
      <c r="M11907" s="102" t="s">
        <v>1074</v>
      </c>
      <c r="N11907" s="102">
        <v>6</v>
      </c>
      <c r="O11907" s="102" t="s">
        <v>1075</v>
      </c>
    </row>
    <row r="11908" spans="1:15" x14ac:dyDescent="0.25">
      <c r="A11908" s="102" t="s">
        <v>19170</v>
      </c>
      <c r="B11908" s="103" t="s">
        <v>3056</v>
      </c>
      <c r="C11908" s="103" t="s">
        <v>274</v>
      </c>
      <c r="D11908" s="102" t="s">
        <v>2881</v>
      </c>
      <c r="E11908" s="102" t="s">
        <v>275</v>
      </c>
      <c r="F11908" s="102" t="s">
        <v>19795</v>
      </c>
      <c r="H11908" s="102">
        <v>45612</v>
      </c>
      <c r="I11908" s="102" t="s">
        <v>295</v>
      </c>
      <c r="J11908" s="102" t="s">
        <v>1</v>
      </c>
      <c r="K11908" s="102" t="s">
        <v>291</v>
      </c>
      <c r="L11908" s="102" t="s">
        <v>294</v>
      </c>
      <c r="M11908" s="102" t="s">
        <v>1074</v>
      </c>
      <c r="N11908" s="102">
        <v>6</v>
      </c>
      <c r="O11908" s="102" t="s">
        <v>1075</v>
      </c>
    </row>
    <row r="11909" spans="1:15" x14ac:dyDescent="0.25">
      <c r="A11909" s="102" t="s">
        <v>19170</v>
      </c>
      <c r="B11909" s="103" t="s">
        <v>13082</v>
      </c>
      <c r="C11909" s="103" t="s">
        <v>274</v>
      </c>
      <c r="D11909" s="102" t="s">
        <v>2881</v>
      </c>
      <c r="E11909" s="102" t="s">
        <v>275</v>
      </c>
      <c r="F11909" s="102" t="s">
        <v>19796</v>
      </c>
      <c r="H11909" s="102">
        <v>45612</v>
      </c>
      <c r="I11909" s="102" t="s">
        <v>295</v>
      </c>
      <c r="J11909" s="102" t="s">
        <v>1</v>
      </c>
      <c r="K11909" s="102" t="s">
        <v>291</v>
      </c>
      <c r="L11909" s="102" t="s">
        <v>294</v>
      </c>
      <c r="M11909" s="102" t="s">
        <v>1074</v>
      </c>
      <c r="N11909" s="102">
        <v>6</v>
      </c>
      <c r="O11909" s="102" t="s">
        <v>1075</v>
      </c>
    </row>
    <row r="11910" spans="1:15" x14ac:dyDescent="0.25">
      <c r="A11910" s="102" t="s">
        <v>19170</v>
      </c>
      <c r="B11910" s="103" t="s">
        <v>8357</v>
      </c>
      <c r="C11910" s="103" t="s">
        <v>274</v>
      </c>
      <c r="D11910" s="102" t="s">
        <v>2881</v>
      </c>
      <c r="E11910" s="102" t="s">
        <v>275</v>
      </c>
      <c r="F11910" s="102" t="s">
        <v>19797</v>
      </c>
      <c r="H11910" s="102">
        <v>45612</v>
      </c>
      <c r="I11910" s="102" t="s">
        <v>295</v>
      </c>
      <c r="J11910" s="102" t="s">
        <v>1</v>
      </c>
      <c r="K11910" s="102" t="s">
        <v>291</v>
      </c>
      <c r="L11910" s="102" t="s">
        <v>294</v>
      </c>
      <c r="M11910" s="102" t="s">
        <v>1074</v>
      </c>
      <c r="N11910" s="102">
        <v>6</v>
      </c>
      <c r="O11910" s="102" t="s">
        <v>1075</v>
      </c>
    </row>
    <row r="11911" spans="1:15" x14ac:dyDescent="0.25">
      <c r="A11911" s="102" t="s">
        <v>19177</v>
      </c>
      <c r="B11911" s="103" t="s">
        <v>14362</v>
      </c>
      <c r="C11911" s="103" t="s">
        <v>1118</v>
      </c>
      <c r="D11911" s="102" t="s">
        <v>2881</v>
      </c>
      <c r="E11911" s="102" t="s">
        <v>275</v>
      </c>
      <c r="F11911" s="102" t="s">
        <v>19798</v>
      </c>
      <c r="H11911" s="102">
        <v>45612</v>
      </c>
      <c r="I11911" s="102" t="s">
        <v>295</v>
      </c>
      <c r="J11911" s="102" t="s">
        <v>1</v>
      </c>
      <c r="K11911" s="102" t="s">
        <v>291</v>
      </c>
      <c r="L11911" s="102" t="s">
        <v>294</v>
      </c>
      <c r="M11911" s="102" t="s">
        <v>1074</v>
      </c>
      <c r="N11911" s="102">
        <v>6</v>
      </c>
      <c r="O11911" s="102" t="s">
        <v>1075</v>
      </c>
    </row>
    <row r="11912" spans="1:15" x14ac:dyDescent="0.25">
      <c r="A11912" s="102" t="s">
        <v>19180</v>
      </c>
      <c r="B11912" s="103" t="s">
        <v>14568</v>
      </c>
      <c r="C11912" s="103" t="s">
        <v>2526</v>
      </c>
      <c r="D11912" s="102" t="s">
        <v>2527</v>
      </c>
      <c r="E11912" s="102" t="s">
        <v>275</v>
      </c>
      <c r="F11912" s="102" t="s">
        <v>19799</v>
      </c>
      <c r="H11912" s="102">
        <v>45612</v>
      </c>
      <c r="I11912" s="102" t="s">
        <v>295</v>
      </c>
      <c r="J11912" s="102" t="s">
        <v>1</v>
      </c>
      <c r="K11912" s="102" t="s">
        <v>291</v>
      </c>
      <c r="L11912" s="102" t="s">
        <v>294</v>
      </c>
      <c r="M11912" s="102" t="s">
        <v>1074</v>
      </c>
      <c r="N11912" s="102">
        <v>6</v>
      </c>
      <c r="O11912" s="102" t="s">
        <v>1075</v>
      </c>
    </row>
    <row r="11913" spans="1:15" x14ac:dyDescent="0.25">
      <c r="A11913" s="102" t="s">
        <v>19181</v>
      </c>
      <c r="B11913" s="103" t="s">
        <v>7307</v>
      </c>
      <c r="C11913" s="103" t="s">
        <v>2526</v>
      </c>
      <c r="D11913" s="102" t="s">
        <v>2527</v>
      </c>
      <c r="E11913" s="102" t="s">
        <v>275</v>
      </c>
      <c r="F11913" s="102" t="s">
        <v>19800</v>
      </c>
      <c r="H11913" s="102">
        <v>45612</v>
      </c>
      <c r="I11913" s="102" t="s">
        <v>295</v>
      </c>
      <c r="J11913" s="102" t="s">
        <v>1</v>
      </c>
      <c r="K11913" s="102" t="s">
        <v>291</v>
      </c>
      <c r="L11913" s="102" t="s">
        <v>294</v>
      </c>
      <c r="M11913" s="102" t="s">
        <v>1074</v>
      </c>
      <c r="N11913" s="102">
        <v>6</v>
      </c>
      <c r="O11913" s="102" t="s">
        <v>1075</v>
      </c>
    </row>
    <row r="11914" spans="1:15" x14ac:dyDescent="0.25">
      <c r="A11914" s="102" t="s">
        <v>3277</v>
      </c>
      <c r="B11914" s="103" t="s">
        <v>14231</v>
      </c>
      <c r="C11914" s="103" t="s">
        <v>1082</v>
      </c>
      <c r="D11914" s="102" t="s">
        <v>2881</v>
      </c>
      <c r="E11914" s="102" t="s">
        <v>275</v>
      </c>
      <c r="F11914" s="102" t="s">
        <v>19801</v>
      </c>
      <c r="H11914" s="102">
        <v>45612</v>
      </c>
      <c r="I11914" s="102" t="s">
        <v>295</v>
      </c>
      <c r="J11914" s="102" t="s">
        <v>1</v>
      </c>
      <c r="K11914" s="102" t="s">
        <v>291</v>
      </c>
      <c r="L11914" s="102" t="s">
        <v>294</v>
      </c>
      <c r="M11914" s="102" t="s">
        <v>1082</v>
      </c>
      <c r="N11914" s="102">
        <v>6</v>
      </c>
      <c r="O11914" s="102" t="s">
        <v>1075</v>
      </c>
    </row>
    <row r="11915" spans="1:15" x14ac:dyDescent="0.25">
      <c r="A11915" s="102" t="s">
        <v>3277</v>
      </c>
      <c r="B11915" s="103" t="s">
        <v>14760</v>
      </c>
      <c r="C11915" s="103" t="s">
        <v>1360</v>
      </c>
      <c r="D11915" s="102" t="s">
        <v>2881</v>
      </c>
      <c r="E11915" s="102" t="s">
        <v>275</v>
      </c>
      <c r="F11915" s="102" t="s">
        <v>19802</v>
      </c>
      <c r="H11915" s="102">
        <v>45612</v>
      </c>
      <c r="I11915" s="102" t="s">
        <v>295</v>
      </c>
      <c r="J11915" s="102" t="s">
        <v>1</v>
      </c>
      <c r="K11915" s="102" t="s">
        <v>291</v>
      </c>
      <c r="L11915" s="102" t="s">
        <v>294</v>
      </c>
      <c r="M11915" s="102" t="s">
        <v>1074</v>
      </c>
      <c r="N11915" s="102">
        <v>6</v>
      </c>
      <c r="O11915" s="102" t="s">
        <v>1075</v>
      </c>
    </row>
    <row r="11916" spans="1:15" x14ac:dyDescent="0.25">
      <c r="A11916" s="102" t="s">
        <v>3277</v>
      </c>
      <c r="B11916" s="103" t="s">
        <v>14066</v>
      </c>
      <c r="C11916" s="103" t="s">
        <v>1082</v>
      </c>
      <c r="D11916" s="102" t="s">
        <v>2881</v>
      </c>
      <c r="E11916" s="102" t="s">
        <v>275</v>
      </c>
      <c r="F11916" s="102" t="s">
        <v>19803</v>
      </c>
      <c r="H11916" s="102">
        <v>45612</v>
      </c>
      <c r="I11916" s="102" t="s">
        <v>295</v>
      </c>
      <c r="J11916" s="102" t="s">
        <v>1</v>
      </c>
      <c r="K11916" s="102" t="s">
        <v>291</v>
      </c>
      <c r="L11916" s="102" t="s">
        <v>294</v>
      </c>
      <c r="M11916" s="102" t="s">
        <v>1082</v>
      </c>
      <c r="N11916" s="102">
        <v>6</v>
      </c>
      <c r="O11916" s="102" t="s">
        <v>1075</v>
      </c>
    </row>
    <row r="11917" spans="1:15" x14ac:dyDescent="0.25">
      <c r="A11917" s="102" t="s">
        <v>19190</v>
      </c>
      <c r="B11917" s="103" t="s">
        <v>2649</v>
      </c>
      <c r="C11917" s="103" t="s">
        <v>2655</v>
      </c>
      <c r="D11917" s="102" t="s">
        <v>2527</v>
      </c>
      <c r="E11917" s="102" t="s">
        <v>275</v>
      </c>
      <c r="F11917" s="102" t="s">
        <v>19804</v>
      </c>
      <c r="H11917" s="102">
        <v>45612</v>
      </c>
      <c r="I11917" s="102" t="s">
        <v>295</v>
      </c>
      <c r="J11917" s="102" t="s">
        <v>1</v>
      </c>
      <c r="K11917" s="102" t="s">
        <v>291</v>
      </c>
      <c r="L11917" s="102" t="s">
        <v>294</v>
      </c>
      <c r="M11917" s="102" t="s">
        <v>1074</v>
      </c>
      <c r="N11917" s="102">
        <v>6</v>
      </c>
      <c r="O11917" s="102" t="s">
        <v>1075</v>
      </c>
    </row>
    <row r="11918" spans="1:15" x14ac:dyDescent="0.25">
      <c r="A11918" s="102" t="s">
        <v>19805</v>
      </c>
      <c r="B11918" s="103" t="s">
        <v>19806</v>
      </c>
      <c r="C11918" s="103" t="s">
        <v>1077</v>
      </c>
      <c r="D11918" s="102" t="s">
        <v>281</v>
      </c>
      <c r="E11918" s="102" t="s">
        <v>275</v>
      </c>
      <c r="F11918" s="102" t="s">
        <v>19807</v>
      </c>
      <c r="H11918" s="102">
        <v>45612</v>
      </c>
      <c r="I11918" s="102" t="s">
        <v>295</v>
      </c>
      <c r="J11918" s="102" t="s">
        <v>1</v>
      </c>
      <c r="K11918" s="102" t="s">
        <v>291</v>
      </c>
      <c r="L11918" s="102" t="s">
        <v>294</v>
      </c>
      <c r="M11918" s="102" t="s">
        <v>1074</v>
      </c>
      <c r="N11918" s="102">
        <v>6</v>
      </c>
      <c r="O11918" s="102" t="s">
        <v>1075</v>
      </c>
    </row>
    <row r="11919" spans="1:15" x14ac:dyDescent="0.25">
      <c r="A11919" s="102" t="s">
        <v>19192</v>
      </c>
      <c r="B11919" s="103" t="s">
        <v>14362</v>
      </c>
      <c r="C11919" s="103" t="s">
        <v>1118</v>
      </c>
      <c r="D11919" s="102" t="s">
        <v>2881</v>
      </c>
      <c r="E11919" s="102" t="s">
        <v>275</v>
      </c>
      <c r="F11919" s="102" t="s">
        <v>19808</v>
      </c>
      <c r="H11919" s="102">
        <v>45612</v>
      </c>
      <c r="I11919" s="102" t="s">
        <v>295</v>
      </c>
      <c r="J11919" s="102" t="s">
        <v>1</v>
      </c>
      <c r="K11919" s="102" t="s">
        <v>291</v>
      </c>
      <c r="L11919" s="102" t="s">
        <v>294</v>
      </c>
      <c r="M11919" s="102" t="s">
        <v>1074</v>
      </c>
      <c r="N11919" s="102">
        <v>6</v>
      </c>
      <c r="O11919" s="102" t="s">
        <v>1075</v>
      </c>
    </row>
    <row r="11920" spans="1:15" x14ac:dyDescent="0.25">
      <c r="A11920" s="102" t="s">
        <v>19192</v>
      </c>
      <c r="B11920" s="103" t="s">
        <v>8350</v>
      </c>
      <c r="C11920" s="103" t="s">
        <v>1118</v>
      </c>
      <c r="D11920" s="102" t="s">
        <v>2881</v>
      </c>
      <c r="E11920" s="102" t="s">
        <v>275</v>
      </c>
      <c r="F11920" s="102" t="s">
        <v>19809</v>
      </c>
      <c r="H11920" s="102">
        <v>45612</v>
      </c>
      <c r="I11920" s="102" t="s">
        <v>295</v>
      </c>
      <c r="J11920" s="102" t="s">
        <v>1</v>
      </c>
      <c r="K11920" s="102" t="s">
        <v>291</v>
      </c>
      <c r="L11920" s="102" t="s">
        <v>294</v>
      </c>
      <c r="M11920" s="102" t="s">
        <v>1074</v>
      </c>
      <c r="N11920" s="102">
        <v>6</v>
      </c>
      <c r="O11920" s="102" t="s">
        <v>1075</v>
      </c>
    </row>
    <row r="11921" spans="1:15" x14ac:dyDescent="0.25">
      <c r="A11921" s="102" t="s">
        <v>3516</v>
      </c>
      <c r="B11921" s="103" t="s">
        <v>5261</v>
      </c>
      <c r="C11921" s="103" t="s">
        <v>1118</v>
      </c>
      <c r="D11921" s="102" t="s">
        <v>2881</v>
      </c>
      <c r="E11921" s="102" t="s">
        <v>275</v>
      </c>
      <c r="F11921" s="102" t="s">
        <v>19810</v>
      </c>
      <c r="H11921" s="102">
        <v>45612</v>
      </c>
      <c r="I11921" s="102" t="s">
        <v>295</v>
      </c>
      <c r="J11921" s="102" t="s">
        <v>1</v>
      </c>
      <c r="K11921" s="102" t="s">
        <v>291</v>
      </c>
      <c r="L11921" s="102" t="s">
        <v>294</v>
      </c>
      <c r="M11921" s="102" t="s">
        <v>1074</v>
      </c>
      <c r="N11921" s="102">
        <v>6</v>
      </c>
      <c r="O11921" s="102" t="s">
        <v>1075</v>
      </c>
    </row>
    <row r="11922" spans="1:15" x14ac:dyDescent="0.25">
      <c r="A11922" s="102" t="s">
        <v>19811</v>
      </c>
      <c r="B11922" s="103" t="s">
        <v>19812</v>
      </c>
      <c r="C11922" s="103" t="s">
        <v>274</v>
      </c>
      <c r="D11922" s="102" t="s">
        <v>2881</v>
      </c>
      <c r="E11922" s="102" t="s">
        <v>275</v>
      </c>
      <c r="F11922" s="102" t="s">
        <v>19813</v>
      </c>
      <c r="H11922" s="102">
        <v>45612</v>
      </c>
      <c r="I11922" s="102" t="s">
        <v>295</v>
      </c>
      <c r="J11922" s="102" t="s">
        <v>1</v>
      </c>
      <c r="K11922" s="102" t="s">
        <v>291</v>
      </c>
      <c r="L11922" s="102" t="s">
        <v>294</v>
      </c>
      <c r="M11922" s="102" t="s">
        <v>1074</v>
      </c>
      <c r="N11922" s="102">
        <v>6</v>
      </c>
      <c r="O11922" s="102" t="s">
        <v>1075</v>
      </c>
    </row>
    <row r="11923" spans="1:15" x14ac:dyDescent="0.25">
      <c r="A11923" s="102" t="s">
        <v>2546</v>
      </c>
      <c r="B11923" s="103" t="s">
        <v>14093</v>
      </c>
      <c r="C11923" s="103" t="s">
        <v>1360</v>
      </c>
      <c r="D11923" s="102" t="s">
        <v>2881</v>
      </c>
      <c r="E11923" s="102" t="s">
        <v>275</v>
      </c>
      <c r="F11923" s="102" t="s">
        <v>19814</v>
      </c>
      <c r="H11923" s="102">
        <v>45612</v>
      </c>
      <c r="I11923" s="102" t="s">
        <v>295</v>
      </c>
      <c r="J11923" s="102" t="s">
        <v>1</v>
      </c>
      <c r="K11923" s="102" t="s">
        <v>291</v>
      </c>
      <c r="L11923" s="102" t="s">
        <v>294</v>
      </c>
      <c r="M11923" s="102" t="s">
        <v>1074</v>
      </c>
      <c r="N11923" s="102">
        <v>6</v>
      </c>
      <c r="O11923" s="102" t="s">
        <v>1075</v>
      </c>
    </row>
    <row r="11924" spans="1:15" x14ac:dyDescent="0.25">
      <c r="A11924" s="102" t="s">
        <v>18515</v>
      </c>
      <c r="B11924" s="103" t="s">
        <v>8406</v>
      </c>
      <c r="C11924" s="103" t="s">
        <v>1118</v>
      </c>
      <c r="D11924" s="102" t="s">
        <v>2881</v>
      </c>
      <c r="E11924" s="102" t="s">
        <v>275</v>
      </c>
      <c r="F11924" s="102" t="s">
        <v>19815</v>
      </c>
      <c r="H11924" s="102">
        <v>45612</v>
      </c>
      <c r="I11924" s="102" t="s">
        <v>295</v>
      </c>
      <c r="J11924" s="102" t="s">
        <v>1</v>
      </c>
      <c r="K11924" s="102" t="s">
        <v>291</v>
      </c>
      <c r="L11924" s="102" t="s">
        <v>294</v>
      </c>
      <c r="M11924" s="102" t="s">
        <v>1074</v>
      </c>
      <c r="N11924" s="102">
        <v>6</v>
      </c>
      <c r="O11924" s="102" t="s">
        <v>1075</v>
      </c>
    </row>
    <row r="11925" spans="1:15" x14ac:dyDescent="0.25">
      <c r="A11925" s="102" t="s">
        <v>18521</v>
      </c>
      <c r="B11925" s="103" t="s">
        <v>18522</v>
      </c>
      <c r="C11925" s="103" t="s">
        <v>1360</v>
      </c>
      <c r="D11925" s="102" t="s">
        <v>2881</v>
      </c>
      <c r="E11925" s="102" t="s">
        <v>275</v>
      </c>
      <c r="F11925" s="102" t="s">
        <v>19816</v>
      </c>
      <c r="H11925" s="102">
        <v>45612</v>
      </c>
      <c r="I11925" s="102" t="s">
        <v>295</v>
      </c>
      <c r="J11925" s="102" t="s">
        <v>1</v>
      </c>
      <c r="K11925" s="102" t="s">
        <v>291</v>
      </c>
      <c r="L11925" s="102" t="s">
        <v>294</v>
      </c>
      <c r="M11925" s="102" t="s">
        <v>1074</v>
      </c>
      <c r="N11925" s="102">
        <v>6</v>
      </c>
      <c r="O11925" s="102" t="s">
        <v>1075</v>
      </c>
    </row>
    <row r="11926" spans="1:15" x14ac:dyDescent="0.25">
      <c r="A11926" s="102" t="s">
        <v>19201</v>
      </c>
      <c r="B11926" s="103" t="s">
        <v>19202</v>
      </c>
      <c r="C11926" s="103" t="s">
        <v>1360</v>
      </c>
      <c r="D11926" s="102" t="s">
        <v>2881</v>
      </c>
      <c r="E11926" s="102" t="s">
        <v>275</v>
      </c>
      <c r="F11926" s="102" t="s">
        <v>19817</v>
      </c>
      <c r="H11926" s="102">
        <v>45612</v>
      </c>
      <c r="I11926" s="102" t="s">
        <v>295</v>
      </c>
      <c r="J11926" s="102" t="s">
        <v>1</v>
      </c>
      <c r="K11926" s="102" t="s">
        <v>291</v>
      </c>
      <c r="L11926" s="102" t="s">
        <v>294</v>
      </c>
      <c r="M11926" s="102" t="s">
        <v>1074</v>
      </c>
      <c r="N11926" s="102">
        <v>6</v>
      </c>
      <c r="O11926" s="102" t="s">
        <v>1075</v>
      </c>
    </row>
    <row r="11927" spans="1:15" x14ac:dyDescent="0.25">
      <c r="A11927" s="102" t="s">
        <v>19201</v>
      </c>
      <c r="B11927" s="103" t="s">
        <v>16217</v>
      </c>
      <c r="C11927" s="103" t="s">
        <v>1082</v>
      </c>
      <c r="D11927" s="102" t="s">
        <v>2881</v>
      </c>
      <c r="E11927" s="102" t="s">
        <v>275</v>
      </c>
      <c r="F11927" s="102" t="s">
        <v>19818</v>
      </c>
      <c r="H11927" s="102">
        <v>45612</v>
      </c>
      <c r="I11927" s="102" t="s">
        <v>295</v>
      </c>
      <c r="J11927" s="102" t="s">
        <v>1</v>
      </c>
      <c r="K11927" s="102" t="s">
        <v>291</v>
      </c>
      <c r="L11927" s="102" t="s">
        <v>294</v>
      </c>
      <c r="M11927" s="102" t="s">
        <v>1082</v>
      </c>
      <c r="N11927" s="102">
        <v>6</v>
      </c>
      <c r="O11927" s="102" t="s">
        <v>1075</v>
      </c>
    </row>
    <row r="11928" spans="1:15" x14ac:dyDescent="0.25">
      <c r="A11928" s="102" t="s">
        <v>18528</v>
      </c>
      <c r="B11928" s="103" t="s">
        <v>5534</v>
      </c>
      <c r="C11928" s="103" t="s">
        <v>1118</v>
      </c>
      <c r="D11928" s="102" t="s">
        <v>2881</v>
      </c>
      <c r="E11928" s="102" t="s">
        <v>275</v>
      </c>
      <c r="F11928" s="102" t="s">
        <v>19819</v>
      </c>
      <c r="H11928" s="102">
        <v>45612</v>
      </c>
      <c r="I11928" s="102" t="s">
        <v>295</v>
      </c>
      <c r="J11928" s="102" t="s">
        <v>1</v>
      </c>
      <c r="K11928" s="102" t="s">
        <v>291</v>
      </c>
      <c r="L11928" s="102" t="s">
        <v>294</v>
      </c>
      <c r="M11928" s="102" t="s">
        <v>1074</v>
      </c>
      <c r="N11928" s="102">
        <v>6</v>
      </c>
      <c r="O11928" s="102" t="s">
        <v>1075</v>
      </c>
    </row>
    <row r="11929" spans="1:15" x14ac:dyDescent="0.25">
      <c r="A11929" s="102" t="s">
        <v>19207</v>
      </c>
      <c r="B11929" s="103" t="s">
        <v>19208</v>
      </c>
      <c r="C11929" s="103" t="s">
        <v>1082</v>
      </c>
      <c r="D11929" s="102" t="s">
        <v>2881</v>
      </c>
      <c r="E11929" s="102" t="s">
        <v>275</v>
      </c>
      <c r="F11929" s="102" t="s">
        <v>19820</v>
      </c>
      <c r="H11929" s="102">
        <v>45612</v>
      </c>
      <c r="I11929" s="102" t="s">
        <v>295</v>
      </c>
      <c r="J11929" s="102" t="s">
        <v>1</v>
      </c>
      <c r="K11929" s="102" t="s">
        <v>291</v>
      </c>
      <c r="L11929" s="102" t="s">
        <v>294</v>
      </c>
      <c r="M11929" s="102" t="s">
        <v>1082</v>
      </c>
      <c r="N11929" s="102">
        <v>6</v>
      </c>
      <c r="O11929" s="102" t="s">
        <v>1075</v>
      </c>
    </row>
    <row r="11930" spans="1:15" x14ac:dyDescent="0.25">
      <c r="A11930" s="102" t="s">
        <v>19211</v>
      </c>
      <c r="B11930" s="103" t="s">
        <v>3135</v>
      </c>
      <c r="C11930" s="103" t="s">
        <v>1082</v>
      </c>
      <c r="D11930" s="102" t="s">
        <v>2881</v>
      </c>
      <c r="E11930" s="102" t="s">
        <v>275</v>
      </c>
      <c r="F11930" s="102" t="s">
        <v>19821</v>
      </c>
      <c r="H11930" s="102">
        <v>45612</v>
      </c>
      <c r="I11930" s="102" t="s">
        <v>295</v>
      </c>
      <c r="J11930" s="102" t="s">
        <v>1</v>
      </c>
      <c r="K11930" s="102" t="s">
        <v>291</v>
      </c>
      <c r="L11930" s="102" t="s">
        <v>294</v>
      </c>
      <c r="M11930" s="102" t="s">
        <v>1082</v>
      </c>
      <c r="N11930" s="102">
        <v>6</v>
      </c>
      <c r="O11930" s="102" t="s">
        <v>1075</v>
      </c>
    </row>
    <row r="11931" spans="1:15" x14ac:dyDescent="0.25">
      <c r="A11931" s="102" t="s">
        <v>19211</v>
      </c>
      <c r="B11931" s="103" t="s">
        <v>19214</v>
      </c>
      <c r="C11931" s="103" t="s">
        <v>1360</v>
      </c>
      <c r="D11931" s="102" t="s">
        <v>2881</v>
      </c>
      <c r="E11931" s="102" t="s">
        <v>275</v>
      </c>
      <c r="F11931" s="102" t="s">
        <v>19822</v>
      </c>
      <c r="H11931" s="102">
        <v>45612</v>
      </c>
      <c r="I11931" s="102" t="s">
        <v>295</v>
      </c>
      <c r="J11931" s="102" t="s">
        <v>1</v>
      </c>
      <c r="K11931" s="102" t="s">
        <v>291</v>
      </c>
      <c r="L11931" s="102" t="s">
        <v>294</v>
      </c>
      <c r="M11931" s="102" t="s">
        <v>1074</v>
      </c>
      <c r="N11931" s="102">
        <v>6</v>
      </c>
      <c r="O11931" s="102" t="s">
        <v>1075</v>
      </c>
    </row>
    <row r="11932" spans="1:15" x14ac:dyDescent="0.25">
      <c r="A11932" s="102" t="s">
        <v>19211</v>
      </c>
      <c r="B11932" s="103" t="s">
        <v>14234</v>
      </c>
      <c r="C11932" s="103" t="s">
        <v>1082</v>
      </c>
      <c r="D11932" s="102" t="s">
        <v>2881</v>
      </c>
      <c r="E11932" s="102" t="s">
        <v>275</v>
      </c>
      <c r="F11932" s="102" t="s">
        <v>19823</v>
      </c>
      <c r="H11932" s="102">
        <v>45612</v>
      </c>
      <c r="I11932" s="102" t="s">
        <v>295</v>
      </c>
      <c r="J11932" s="102" t="s">
        <v>1</v>
      </c>
      <c r="K11932" s="102" t="s">
        <v>291</v>
      </c>
      <c r="L11932" s="102" t="s">
        <v>294</v>
      </c>
      <c r="M11932" s="102" t="s">
        <v>1082</v>
      </c>
      <c r="N11932" s="102">
        <v>6</v>
      </c>
      <c r="O11932" s="102" t="s">
        <v>1075</v>
      </c>
    </row>
    <row r="11933" spans="1:15" x14ac:dyDescent="0.25">
      <c r="A11933" s="102" t="s">
        <v>19219</v>
      </c>
      <c r="B11933" s="103" t="s">
        <v>5122</v>
      </c>
      <c r="C11933" s="103" t="s">
        <v>2526</v>
      </c>
      <c r="D11933" s="102" t="s">
        <v>2527</v>
      </c>
      <c r="E11933" s="102" t="s">
        <v>275</v>
      </c>
      <c r="F11933" s="102" t="s">
        <v>19824</v>
      </c>
      <c r="H11933" s="102">
        <v>45612</v>
      </c>
      <c r="I11933" s="102" t="s">
        <v>295</v>
      </c>
      <c r="J11933" s="102" t="s">
        <v>1</v>
      </c>
      <c r="K11933" s="102" t="s">
        <v>291</v>
      </c>
      <c r="L11933" s="102" t="s">
        <v>294</v>
      </c>
      <c r="M11933" s="102" t="s">
        <v>1074</v>
      </c>
      <c r="N11933" s="102">
        <v>6</v>
      </c>
      <c r="O11933" s="102" t="s">
        <v>1075</v>
      </c>
    </row>
    <row r="11934" spans="1:15" x14ac:dyDescent="0.25">
      <c r="A11934" s="102" t="s">
        <v>19221</v>
      </c>
      <c r="B11934" s="103" t="s">
        <v>5075</v>
      </c>
      <c r="C11934" s="103" t="s">
        <v>2526</v>
      </c>
      <c r="D11934" s="102" t="s">
        <v>2527</v>
      </c>
      <c r="E11934" s="102" t="s">
        <v>275</v>
      </c>
      <c r="F11934" s="102" t="s">
        <v>19825</v>
      </c>
      <c r="H11934" s="102">
        <v>45612</v>
      </c>
      <c r="I11934" s="102" t="s">
        <v>295</v>
      </c>
      <c r="J11934" s="102" t="s">
        <v>1</v>
      </c>
      <c r="K11934" s="102" t="s">
        <v>291</v>
      </c>
      <c r="L11934" s="102" t="s">
        <v>294</v>
      </c>
      <c r="M11934" s="102" t="s">
        <v>1074</v>
      </c>
      <c r="N11934" s="102">
        <v>6</v>
      </c>
      <c r="O11934" s="102" t="s">
        <v>1075</v>
      </c>
    </row>
    <row r="11935" spans="1:15" x14ac:dyDescent="0.25">
      <c r="A11935" s="102" t="s">
        <v>19223</v>
      </c>
      <c r="B11935" s="103" t="s">
        <v>19224</v>
      </c>
      <c r="C11935" s="103" t="s">
        <v>2526</v>
      </c>
      <c r="D11935" s="102" t="s">
        <v>2527</v>
      </c>
      <c r="E11935" s="102" t="s">
        <v>275</v>
      </c>
      <c r="F11935" s="102" t="s">
        <v>19826</v>
      </c>
      <c r="H11935" s="102">
        <v>45612</v>
      </c>
      <c r="I11935" s="102" t="s">
        <v>295</v>
      </c>
      <c r="J11935" s="102" t="s">
        <v>1</v>
      </c>
      <c r="K11935" s="102" t="s">
        <v>291</v>
      </c>
      <c r="L11935" s="102" t="s">
        <v>294</v>
      </c>
      <c r="M11935" s="102" t="s">
        <v>1074</v>
      </c>
      <c r="N11935" s="102">
        <v>6</v>
      </c>
      <c r="O11935" s="102" t="s">
        <v>1075</v>
      </c>
    </row>
    <row r="11936" spans="1:15" x14ac:dyDescent="0.25">
      <c r="A11936" s="102" t="s">
        <v>16502</v>
      </c>
      <c r="B11936" s="103" t="s">
        <v>19226</v>
      </c>
      <c r="C11936" s="103" t="s">
        <v>1118</v>
      </c>
      <c r="D11936" s="102" t="s">
        <v>2881</v>
      </c>
      <c r="E11936" s="102" t="s">
        <v>275</v>
      </c>
      <c r="F11936" s="102" t="s">
        <v>19827</v>
      </c>
      <c r="H11936" s="102">
        <v>45612</v>
      </c>
      <c r="I11936" s="102" t="s">
        <v>295</v>
      </c>
      <c r="J11936" s="102" t="s">
        <v>1</v>
      </c>
      <c r="K11936" s="102" t="s">
        <v>291</v>
      </c>
      <c r="L11936" s="102" t="s">
        <v>294</v>
      </c>
      <c r="M11936" s="102" t="s">
        <v>1074</v>
      </c>
      <c r="N11936" s="102">
        <v>6</v>
      </c>
      <c r="O11936" s="102" t="s">
        <v>1075</v>
      </c>
    </row>
    <row r="11937" spans="1:15" x14ac:dyDescent="0.25">
      <c r="A11937" s="102" t="s">
        <v>10319</v>
      </c>
      <c r="B11937" s="103" t="s">
        <v>14093</v>
      </c>
      <c r="C11937" s="103" t="s">
        <v>1360</v>
      </c>
      <c r="D11937" s="102" t="s">
        <v>2881</v>
      </c>
      <c r="E11937" s="102" t="s">
        <v>275</v>
      </c>
      <c r="F11937" s="102" t="s">
        <v>19828</v>
      </c>
      <c r="H11937" s="102">
        <v>45612</v>
      </c>
      <c r="I11937" s="102" t="s">
        <v>295</v>
      </c>
      <c r="J11937" s="102" t="s">
        <v>1</v>
      </c>
      <c r="K11937" s="102" t="s">
        <v>291</v>
      </c>
      <c r="L11937" s="102" t="s">
        <v>294</v>
      </c>
      <c r="M11937" s="102" t="s">
        <v>1074</v>
      </c>
      <c r="N11937" s="102">
        <v>6</v>
      </c>
      <c r="O11937" s="102" t="s">
        <v>1075</v>
      </c>
    </row>
    <row r="11938" spans="1:15" x14ac:dyDescent="0.25">
      <c r="A11938" s="102" t="s">
        <v>19234</v>
      </c>
      <c r="B11938" s="103" t="s">
        <v>8310</v>
      </c>
      <c r="C11938" s="103" t="s">
        <v>1118</v>
      </c>
      <c r="D11938" s="102" t="s">
        <v>2881</v>
      </c>
      <c r="E11938" s="102" t="s">
        <v>275</v>
      </c>
      <c r="F11938" s="102" t="s">
        <v>19829</v>
      </c>
      <c r="H11938" s="102">
        <v>45612</v>
      </c>
      <c r="I11938" s="102" t="s">
        <v>295</v>
      </c>
      <c r="J11938" s="102" t="s">
        <v>1</v>
      </c>
      <c r="K11938" s="102" t="s">
        <v>291</v>
      </c>
      <c r="L11938" s="102" t="s">
        <v>294</v>
      </c>
      <c r="M11938" s="102" t="s">
        <v>1074</v>
      </c>
      <c r="N11938" s="102">
        <v>6</v>
      </c>
      <c r="O11938" s="102" t="s">
        <v>1075</v>
      </c>
    </row>
    <row r="11939" spans="1:15" x14ac:dyDescent="0.25">
      <c r="A11939" s="102" t="s">
        <v>19237</v>
      </c>
      <c r="B11939" s="103" t="s">
        <v>14231</v>
      </c>
      <c r="C11939" s="103" t="s">
        <v>1118</v>
      </c>
      <c r="D11939" s="102" t="s">
        <v>2881</v>
      </c>
      <c r="E11939" s="102" t="s">
        <v>275</v>
      </c>
      <c r="F11939" s="102" t="s">
        <v>19830</v>
      </c>
      <c r="H11939" s="102">
        <v>45612</v>
      </c>
      <c r="I11939" s="102" t="s">
        <v>295</v>
      </c>
      <c r="J11939" s="102" t="s">
        <v>1</v>
      </c>
      <c r="K11939" s="102" t="s">
        <v>291</v>
      </c>
      <c r="L11939" s="102" t="s">
        <v>294</v>
      </c>
      <c r="M11939" s="102" t="s">
        <v>1074</v>
      </c>
      <c r="N11939" s="102">
        <v>6</v>
      </c>
      <c r="O11939" s="102" t="s">
        <v>1075</v>
      </c>
    </row>
    <row r="11940" spans="1:15" x14ac:dyDescent="0.25">
      <c r="A11940" s="102" t="s">
        <v>19237</v>
      </c>
      <c r="B11940" s="103" t="s">
        <v>19240</v>
      </c>
      <c r="C11940" s="103" t="s">
        <v>1360</v>
      </c>
      <c r="D11940" s="102" t="s">
        <v>2881</v>
      </c>
      <c r="E11940" s="102" t="s">
        <v>275</v>
      </c>
      <c r="F11940" s="102" t="s">
        <v>19831</v>
      </c>
      <c r="H11940" s="102">
        <v>45612</v>
      </c>
      <c r="I11940" s="102" t="s">
        <v>295</v>
      </c>
      <c r="J11940" s="102" t="s">
        <v>1</v>
      </c>
      <c r="K11940" s="102" t="s">
        <v>291</v>
      </c>
      <c r="L11940" s="102" t="s">
        <v>294</v>
      </c>
      <c r="M11940" s="102" t="s">
        <v>1074</v>
      </c>
      <c r="N11940" s="102">
        <v>6</v>
      </c>
      <c r="O11940" s="102" t="s">
        <v>1075</v>
      </c>
    </row>
    <row r="11941" spans="1:15" x14ac:dyDescent="0.25">
      <c r="A11941" s="102" t="s">
        <v>19243</v>
      </c>
      <c r="B11941" s="103" t="s">
        <v>14091</v>
      </c>
      <c r="C11941" s="103" t="s">
        <v>1118</v>
      </c>
      <c r="D11941" s="102" t="s">
        <v>2881</v>
      </c>
      <c r="E11941" s="102" t="s">
        <v>275</v>
      </c>
      <c r="F11941" s="102" t="s">
        <v>19832</v>
      </c>
      <c r="H11941" s="102">
        <v>45612</v>
      </c>
      <c r="I11941" s="102" t="s">
        <v>295</v>
      </c>
      <c r="J11941" s="102" t="s">
        <v>1</v>
      </c>
      <c r="K11941" s="102" t="s">
        <v>291</v>
      </c>
      <c r="L11941" s="102" t="s">
        <v>294</v>
      </c>
      <c r="M11941" s="102" t="s">
        <v>1074</v>
      </c>
      <c r="N11941" s="102">
        <v>6</v>
      </c>
      <c r="O11941" s="102" t="s">
        <v>1075</v>
      </c>
    </row>
    <row r="11942" spans="1:15" x14ac:dyDescent="0.25">
      <c r="A11942" s="102" t="s">
        <v>19246</v>
      </c>
      <c r="B11942" s="103" t="s">
        <v>4960</v>
      </c>
      <c r="C11942" s="103" t="s">
        <v>2526</v>
      </c>
      <c r="D11942" s="102" t="s">
        <v>2527</v>
      </c>
      <c r="E11942" s="102" t="s">
        <v>275</v>
      </c>
      <c r="F11942" s="102" t="s">
        <v>19833</v>
      </c>
      <c r="H11942" s="102">
        <v>45612</v>
      </c>
      <c r="I11942" s="102" t="s">
        <v>295</v>
      </c>
      <c r="J11942" s="102" t="s">
        <v>1</v>
      </c>
      <c r="K11942" s="102" t="s">
        <v>291</v>
      </c>
      <c r="L11942" s="102" t="s">
        <v>294</v>
      </c>
      <c r="M11942" s="102" t="s">
        <v>1074</v>
      </c>
      <c r="N11942" s="102">
        <v>6</v>
      </c>
      <c r="O11942" s="102" t="s">
        <v>1075</v>
      </c>
    </row>
    <row r="11943" spans="1:15" x14ac:dyDescent="0.25">
      <c r="A11943" s="102" t="s">
        <v>19252</v>
      </c>
      <c r="B11943" s="103" t="s">
        <v>14637</v>
      </c>
      <c r="C11943" s="103" t="s">
        <v>274</v>
      </c>
      <c r="D11943" s="102" t="s">
        <v>2881</v>
      </c>
      <c r="E11943" s="102" t="s">
        <v>275</v>
      </c>
      <c r="F11943" s="102" t="s">
        <v>19834</v>
      </c>
      <c r="H11943" s="102">
        <v>45612</v>
      </c>
      <c r="I11943" s="102" t="s">
        <v>295</v>
      </c>
      <c r="J11943" s="102" t="s">
        <v>1</v>
      </c>
      <c r="K11943" s="102" t="s">
        <v>291</v>
      </c>
      <c r="L11943" s="102" t="s">
        <v>294</v>
      </c>
      <c r="M11943" s="102" t="s">
        <v>1074</v>
      </c>
      <c r="N11943" s="102">
        <v>6</v>
      </c>
      <c r="O11943" s="102" t="s">
        <v>1075</v>
      </c>
    </row>
    <row r="11944" spans="1:15" x14ac:dyDescent="0.25">
      <c r="A11944" s="102" t="s">
        <v>19252</v>
      </c>
      <c r="B11944" s="103" t="s">
        <v>5587</v>
      </c>
      <c r="C11944" s="103" t="s">
        <v>274</v>
      </c>
      <c r="D11944" s="102" t="s">
        <v>2881</v>
      </c>
      <c r="E11944" s="102" t="s">
        <v>275</v>
      </c>
      <c r="F11944" s="102" t="s">
        <v>19835</v>
      </c>
      <c r="H11944" s="102">
        <v>45612</v>
      </c>
      <c r="I11944" s="102" t="s">
        <v>295</v>
      </c>
      <c r="J11944" s="102" t="s">
        <v>1</v>
      </c>
      <c r="K11944" s="102" t="s">
        <v>291</v>
      </c>
      <c r="L11944" s="102" t="s">
        <v>294</v>
      </c>
      <c r="M11944" s="102" t="s">
        <v>1074</v>
      </c>
      <c r="N11944" s="102">
        <v>6</v>
      </c>
      <c r="O11944" s="102" t="s">
        <v>1075</v>
      </c>
    </row>
    <row r="11945" spans="1:15" x14ac:dyDescent="0.25">
      <c r="A11945" s="102" t="s">
        <v>19252</v>
      </c>
      <c r="B11945" s="103" t="s">
        <v>3183</v>
      </c>
      <c r="C11945" s="103" t="s">
        <v>274</v>
      </c>
      <c r="D11945" s="102" t="s">
        <v>2881</v>
      </c>
      <c r="E11945" s="102" t="s">
        <v>275</v>
      </c>
      <c r="F11945" s="102" t="s">
        <v>19836</v>
      </c>
      <c r="H11945" s="102">
        <v>45612</v>
      </c>
      <c r="I11945" s="102" t="s">
        <v>295</v>
      </c>
      <c r="J11945" s="102" t="s">
        <v>1</v>
      </c>
      <c r="K11945" s="102" t="s">
        <v>291</v>
      </c>
      <c r="L11945" s="102" t="s">
        <v>294</v>
      </c>
      <c r="M11945" s="102" t="s">
        <v>1074</v>
      </c>
      <c r="N11945" s="102">
        <v>6</v>
      </c>
      <c r="O11945" s="102" t="s">
        <v>1075</v>
      </c>
    </row>
    <row r="11946" spans="1:15" x14ac:dyDescent="0.25">
      <c r="A11946" s="102" t="s">
        <v>19837</v>
      </c>
      <c r="B11946" s="103" t="s">
        <v>19838</v>
      </c>
      <c r="C11946" s="103" t="s">
        <v>1225</v>
      </c>
      <c r="D11946" s="102" t="s">
        <v>281</v>
      </c>
      <c r="E11946" s="102" t="s">
        <v>275</v>
      </c>
      <c r="F11946" s="102" t="s">
        <v>19839</v>
      </c>
      <c r="H11946" s="102">
        <v>45612</v>
      </c>
      <c r="I11946" s="102" t="s">
        <v>295</v>
      </c>
      <c r="J11946" s="102" t="s">
        <v>1</v>
      </c>
      <c r="K11946" s="102" t="s">
        <v>291</v>
      </c>
      <c r="L11946" s="102" t="s">
        <v>294</v>
      </c>
      <c r="M11946" s="102" t="s">
        <v>1074</v>
      </c>
      <c r="N11946" s="102">
        <v>6</v>
      </c>
      <c r="O11946" s="102" t="s">
        <v>1075</v>
      </c>
    </row>
    <row r="11947" spans="1:15" x14ac:dyDescent="0.25">
      <c r="A11947" s="102" t="s">
        <v>2580</v>
      </c>
      <c r="B11947" s="103" t="s">
        <v>19259</v>
      </c>
      <c r="C11947" s="103" t="s">
        <v>1082</v>
      </c>
      <c r="D11947" s="102" t="s">
        <v>2881</v>
      </c>
      <c r="E11947" s="102" t="s">
        <v>275</v>
      </c>
      <c r="F11947" s="102" t="s">
        <v>19840</v>
      </c>
      <c r="H11947" s="102">
        <v>45612</v>
      </c>
      <c r="I11947" s="102" t="s">
        <v>295</v>
      </c>
      <c r="J11947" s="102" t="s">
        <v>1</v>
      </c>
      <c r="K11947" s="102" t="s">
        <v>291</v>
      </c>
      <c r="L11947" s="102" t="s">
        <v>294</v>
      </c>
      <c r="M11947" s="102" t="s">
        <v>1082</v>
      </c>
      <c r="N11947" s="102">
        <v>6</v>
      </c>
      <c r="O11947" s="102" t="s">
        <v>1075</v>
      </c>
    </row>
    <row r="11948" spans="1:15" x14ac:dyDescent="0.25">
      <c r="A11948" s="102" t="s">
        <v>13058</v>
      </c>
      <c r="B11948" s="103" t="s">
        <v>14153</v>
      </c>
      <c r="C11948" s="103" t="s">
        <v>1360</v>
      </c>
      <c r="D11948" s="102" t="s">
        <v>2881</v>
      </c>
      <c r="E11948" s="102" t="s">
        <v>275</v>
      </c>
      <c r="F11948" s="102" t="s">
        <v>19841</v>
      </c>
      <c r="H11948" s="102">
        <v>45612</v>
      </c>
      <c r="I11948" s="102" t="s">
        <v>295</v>
      </c>
      <c r="J11948" s="102" t="s">
        <v>1</v>
      </c>
      <c r="K11948" s="102" t="s">
        <v>291</v>
      </c>
      <c r="L11948" s="102" t="s">
        <v>294</v>
      </c>
      <c r="M11948" s="102" t="s">
        <v>1074</v>
      </c>
      <c r="N11948" s="102">
        <v>6</v>
      </c>
      <c r="O11948" s="102" t="s">
        <v>1075</v>
      </c>
    </row>
    <row r="11949" spans="1:15" x14ac:dyDescent="0.25">
      <c r="A11949" s="102" t="s">
        <v>19264</v>
      </c>
      <c r="B11949" s="103" t="s">
        <v>19265</v>
      </c>
      <c r="C11949" s="103" t="s">
        <v>1360</v>
      </c>
      <c r="D11949" s="102" t="s">
        <v>2881</v>
      </c>
      <c r="E11949" s="102" t="s">
        <v>275</v>
      </c>
      <c r="F11949" s="102" t="s">
        <v>19842</v>
      </c>
      <c r="H11949" s="102">
        <v>45612</v>
      </c>
      <c r="I11949" s="102" t="s">
        <v>295</v>
      </c>
      <c r="J11949" s="102" t="s">
        <v>1</v>
      </c>
      <c r="K11949" s="102" t="s">
        <v>291</v>
      </c>
      <c r="L11949" s="102" t="s">
        <v>294</v>
      </c>
      <c r="M11949" s="102" t="s">
        <v>1074</v>
      </c>
      <c r="N11949" s="102">
        <v>6</v>
      </c>
      <c r="O11949" s="102" t="s">
        <v>1075</v>
      </c>
    </row>
    <row r="11950" spans="1:15" x14ac:dyDescent="0.25">
      <c r="A11950" s="102" t="s">
        <v>1499</v>
      </c>
      <c r="B11950" s="103" t="s">
        <v>3183</v>
      </c>
      <c r="C11950" s="103" t="s">
        <v>1360</v>
      </c>
      <c r="D11950" s="102" t="s">
        <v>2881</v>
      </c>
      <c r="E11950" s="102" t="s">
        <v>275</v>
      </c>
      <c r="F11950" s="102" t="s">
        <v>19843</v>
      </c>
      <c r="H11950" s="102">
        <v>45612</v>
      </c>
      <c r="I11950" s="102" t="s">
        <v>295</v>
      </c>
      <c r="J11950" s="102" t="s">
        <v>1</v>
      </c>
      <c r="K11950" s="102" t="s">
        <v>291</v>
      </c>
      <c r="L11950" s="102" t="s">
        <v>294</v>
      </c>
      <c r="M11950" s="102" t="s">
        <v>1074</v>
      </c>
      <c r="N11950" s="102">
        <v>6</v>
      </c>
      <c r="O11950" s="102" t="s">
        <v>1075</v>
      </c>
    </row>
    <row r="11951" spans="1:15" x14ac:dyDescent="0.25">
      <c r="A11951" s="102" t="s">
        <v>19270</v>
      </c>
      <c r="B11951" s="103" t="s">
        <v>1700</v>
      </c>
      <c r="C11951" s="103" t="s">
        <v>2650</v>
      </c>
      <c r="D11951" s="102" t="s">
        <v>2527</v>
      </c>
      <c r="E11951" s="102" t="s">
        <v>275</v>
      </c>
      <c r="F11951" s="102" t="s">
        <v>19844</v>
      </c>
      <c r="H11951" s="102">
        <v>45612</v>
      </c>
      <c r="I11951" s="102" t="s">
        <v>295</v>
      </c>
      <c r="J11951" s="102" t="s">
        <v>1</v>
      </c>
      <c r="K11951" s="102" t="s">
        <v>291</v>
      </c>
      <c r="L11951" s="102" t="s">
        <v>294</v>
      </c>
      <c r="M11951" s="102" t="s">
        <v>1082</v>
      </c>
      <c r="N11951" s="102">
        <v>6</v>
      </c>
      <c r="O11951" s="102" t="s">
        <v>1075</v>
      </c>
    </row>
    <row r="11952" spans="1:15" x14ac:dyDescent="0.25">
      <c r="A11952" s="102" t="s">
        <v>19270</v>
      </c>
      <c r="B11952" s="103" t="s">
        <v>4819</v>
      </c>
      <c r="C11952" s="103" t="s">
        <v>2655</v>
      </c>
      <c r="D11952" s="102" t="s">
        <v>2527</v>
      </c>
      <c r="E11952" s="102" t="s">
        <v>275</v>
      </c>
      <c r="F11952" s="102" t="s">
        <v>19845</v>
      </c>
      <c r="H11952" s="102">
        <v>45612</v>
      </c>
      <c r="I11952" s="102" t="s">
        <v>295</v>
      </c>
      <c r="J11952" s="102" t="s">
        <v>1</v>
      </c>
      <c r="K11952" s="102" t="s">
        <v>291</v>
      </c>
      <c r="L11952" s="102" t="s">
        <v>294</v>
      </c>
      <c r="M11952" s="102" t="s">
        <v>1074</v>
      </c>
      <c r="N11952" s="102">
        <v>6</v>
      </c>
      <c r="O11952" s="102" t="s">
        <v>1075</v>
      </c>
    </row>
    <row r="11953" spans="1:15" x14ac:dyDescent="0.25">
      <c r="A11953" s="102" t="s">
        <v>19273</v>
      </c>
      <c r="B11953" s="103" t="s">
        <v>13537</v>
      </c>
      <c r="C11953" s="103" t="s">
        <v>2650</v>
      </c>
      <c r="D11953" s="102" t="s">
        <v>2527</v>
      </c>
      <c r="E11953" s="102" t="s">
        <v>275</v>
      </c>
      <c r="F11953" s="102" t="s">
        <v>19846</v>
      </c>
      <c r="H11953" s="102">
        <v>45612</v>
      </c>
      <c r="I11953" s="102" t="s">
        <v>295</v>
      </c>
      <c r="J11953" s="102" t="s">
        <v>1</v>
      </c>
      <c r="K11953" s="102" t="s">
        <v>291</v>
      </c>
      <c r="L11953" s="102" t="s">
        <v>294</v>
      </c>
      <c r="M11953" s="102" t="s">
        <v>1082</v>
      </c>
      <c r="N11953" s="102">
        <v>6</v>
      </c>
      <c r="O11953" s="102" t="s">
        <v>1075</v>
      </c>
    </row>
    <row r="11954" spans="1:15" x14ac:dyDescent="0.25">
      <c r="A11954" s="102" t="s">
        <v>19273</v>
      </c>
      <c r="B11954" s="103" t="s">
        <v>1705</v>
      </c>
      <c r="C11954" s="103" t="s">
        <v>2655</v>
      </c>
      <c r="D11954" s="102" t="s">
        <v>2527</v>
      </c>
      <c r="E11954" s="102" t="s">
        <v>275</v>
      </c>
      <c r="F11954" s="102" t="s">
        <v>19847</v>
      </c>
      <c r="H11954" s="102">
        <v>45612</v>
      </c>
      <c r="I11954" s="102" t="s">
        <v>295</v>
      </c>
      <c r="J11954" s="102" t="s">
        <v>1</v>
      </c>
      <c r="K11954" s="102" t="s">
        <v>291</v>
      </c>
      <c r="L11954" s="102" t="s">
        <v>294</v>
      </c>
      <c r="M11954" s="102" t="s">
        <v>1074</v>
      </c>
      <c r="N11954" s="102">
        <v>6</v>
      </c>
      <c r="O11954" s="102" t="s">
        <v>1075</v>
      </c>
    </row>
    <row r="11955" spans="1:15" x14ac:dyDescent="0.25">
      <c r="A11955" s="102" t="s">
        <v>14729</v>
      </c>
      <c r="B11955" s="103" t="s">
        <v>5495</v>
      </c>
      <c r="C11955" s="103" t="s">
        <v>1118</v>
      </c>
      <c r="D11955" s="102" t="s">
        <v>2881</v>
      </c>
      <c r="E11955" s="102" t="s">
        <v>275</v>
      </c>
      <c r="F11955" s="102" t="s">
        <v>19848</v>
      </c>
      <c r="H11955" s="102">
        <v>45612</v>
      </c>
      <c r="I11955" s="102" t="s">
        <v>295</v>
      </c>
      <c r="J11955" s="102" t="s">
        <v>1</v>
      </c>
      <c r="K11955" s="102" t="s">
        <v>291</v>
      </c>
      <c r="L11955" s="102" t="s">
        <v>294</v>
      </c>
      <c r="M11955" s="102" t="s">
        <v>1074</v>
      </c>
      <c r="N11955" s="102">
        <v>6</v>
      </c>
      <c r="O11955" s="102" t="s">
        <v>1075</v>
      </c>
    </row>
    <row r="11956" spans="1:15" x14ac:dyDescent="0.25">
      <c r="A11956" s="102" t="s">
        <v>2597</v>
      </c>
      <c r="B11956" s="103" t="s">
        <v>19276</v>
      </c>
      <c r="C11956" s="103" t="s">
        <v>2526</v>
      </c>
      <c r="D11956" s="102" t="s">
        <v>2527</v>
      </c>
      <c r="E11956" s="102" t="s">
        <v>275</v>
      </c>
      <c r="F11956" s="102" t="s">
        <v>19849</v>
      </c>
      <c r="H11956" s="102">
        <v>45612</v>
      </c>
      <c r="I11956" s="102" t="s">
        <v>295</v>
      </c>
      <c r="J11956" s="102" t="s">
        <v>1</v>
      </c>
      <c r="K11956" s="102" t="s">
        <v>291</v>
      </c>
      <c r="L11956" s="102" t="s">
        <v>294</v>
      </c>
      <c r="M11956" s="102" t="s">
        <v>1074</v>
      </c>
      <c r="N11956" s="102">
        <v>6</v>
      </c>
      <c r="O11956" s="102" t="s">
        <v>1075</v>
      </c>
    </row>
    <row r="11957" spans="1:15" x14ac:dyDescent="0.25">
      <c r="A11957" s="102" t="s">
        <v>12091</v>
      </c>
      <c r="B11957" s="103" t="s">
        <v>14093</v>
      </c>
      <c r="C11957" s="103" t="s">
        <v>1360</v>
      </c>
      <c r="D11957" s="102" t="s">
        <v>2881</v>
      </c>
      <c r="E11957" s="102" t="s">
        <v>275</v>
      </c>
      <c r="F11957" s="102" t="s">
        <v>19850</v>
      </c>
      <c r="H11957" s="102">
        <v>45612</v>
      </c>
      <c r="I11957" s="102" t="s">
        <v>295</v>
      </c>
      <c r="J11957" s="102" t="s">
        <v>1</v>
      </c>
      <c r="K11957" s="102" t="s">
        <v>291</v>
      </c>
      <c r="L11957" s="102" t="s">
        <v>294</v>
      </c>
      <c r="M11957" s="102" t="s">
        <v>1074</v>
      </c>
      <c r="N11957" s="102">
        <v>6</v>
      </c>
      <c r="O11957" s="102" t="s">
        <v>1075</v>
      </c>
    </row>
    <row r="11958" spans="1:15" x14ac:dyDescent="0.25">
      <c r="A11958" s="102" t="s">
        <v>12091</v>
      </c>
      <c r="B11958" s="103" t="s">
        <v>13082</v>
      </c>
      <c r="C11958" s="103" t="s">
        <v>1082</v>
      </c>
      <c r="D11958" s="102" t="s">
        <v>2881</v>
      </c>
      <c r="E11958" s="102" t="s">
        <v>275</v>
      </c>
      <c r="F11958" s="102" t="s">
        <v>19851</v>
      </c>
      <c r="H11958" s="102">
        <v>45612</v>
      </c>
      <c r="I11958" s="102" t="s">
        <v>295</v>
      </c>
      <c r="J11958" s="102" t="s">
        <v>1</v>
      </c>
      <c r="K11958" s="102" t="s">
        <v>291</v>
      </c>
      <c r="L11958" s="102" t="s">
        <v>294</v>
      </c>
      <c r="M11958" s="102" t="s">
        <v>1082</v>
      </c>
      <c r="N11958" s="102">
        <v>6</v>
      </c>
      <c r="O11958" s="102" t="s">
        <v>1075</v>
      </c>
    </row>
    <row r="11959" spans="1:15" x14ac:dyDescent="0.25">
      <c r="A11959" s="102" t="s">
        <v>1523</v>
      </c>
      <c r="B11959" s="103" t="s">
        <v>19282</v>
      </c>
      <c r="C11959" s="103" t="s">
        <v>1118</v>
      </c>
      <c r="D11959" s="102" t="s">
        <v>2881</v>
      </c>
      <c r="E11959" s="102" t="s">
        <v>275</v>
      </c>
      <c r="F11959" s="102" t="s">
        <v>19852</v>
      </c>
      <c r="H11959" s="102">
        <v>45612</v>
      </c>
      <c r="I11959" s="102" t="s">
        <v>295</v>
      </c>
      <c r="J11959" s="102" t="s">
        <v>1</v>
      </c>
      <c r="K11959" s="102" t="s">
        <v>291</v>
      </c>
      <c r="L11959" s="102" t="s">
        <v>294</v>
      </c>
      <c r="M11959" s="102" t="s">
        <v>1074</v>
      </c>
      <c r="N11959" s="102">
        <v>6</v>
      </c>
      <c r="O11959" s="102" t="s">
        <v>1075</v>
      </c>
    </row>
    <row r="11960" spans="1:15" x14ac:dyDescent="0.25">
      <c r="A11960" s="102" t="s">
        <v>19287</v>
      </c>
      <c r="B11960" s="103" t="s">
        <v>14216</v>
      </c>
      <c r="C11960" s="103" t="s">
        <v>1360</v>
      </c>
      <c r="D11960" s="102" t="s">
        <v>2881</v>
      </c>
      <c r="E11960" s="102" t="s">
        <v>275</v>
      </c>
      <c r="F11960" s="102" t="s">
        <v>19853</v>
      </c>
      <c r="H11960" s="102">
        <v>45612</v>
      </c>
      <c r="I11960" s="102" t="s">
        <v>295</v>
      </c>
      <c r="J11960" s="102" t="s">
        <v>1</v>
      </c>
      <c r="K11960" s="102" t="s">
        <v>291</v>
      </c>
      <c r="L11960" s="102" t="s">
        <v>294</v>
      </c>
      <c r="M11960" s="102" t="s">
        <v>1074</v>
      </c>
      <c r="N11960" s="102">
        <v>6</v>
      </c>
      <c r="O11960" s="102" t="s">
        <v>1075</v>
      </c>
    </row>
    <row r="11961" spans="1:15" x14ac:dyDescent="0.25">
      <c r="A11961" s="102" t="s">
        <v>19290</v>
      </c>
      <c r="B11961" s="103" t="s">
        <v>19291</v>
      </c>
      <c r="C11961" s="103" t="s">
        <v>1118</v>
      </c>
      <c r="D11961" s="102" t="s">
        <v>2881</v>
      </c>
      <c r="E11961" s="102" t="s">
        <v>275</v>
      </c>
      <c r="F11961" s="102" t="s">
        <v>19854</v>
      </c>
      <c r="H11961" s="102">
        <v>45612</v>
      </c>
      <c r="I11961" s="102" t="s">
        <v>295</v>
      </c>
      <c r="J11961" s="102" t="s">
        <v>1</v>
      </c>
      <c r="K11961" s="102" t="s">
        <v>291</v>
      </c>
      <c r="L11961" s="102" t="s">
        <v>294</v>
      </c>
      <c r="M11961" s="102" t="s">
        <v>1074</v>
      </c>
      <c r="N11961" s="102">
        <v>6</v>
      </c>
      <c r="O11961" s="102" t="s">
        <v>1075</v>
      </c>
    </row>
    <row r="11962" spans="1:15" x14ac:dyDescent="0.25">
      <c r="A11962" s="102" t="s">
        <v>19294</v>
      </c>
      <c r="B11962" s="103" t="s">
        <v>14144</v>
      </c>
      <c r="C11962" s="103" t="s">
        <v>1118</v>
      </c>
      <c r="D11962" s="102" t="s">
        <v>2881</v>
      </c>
      <c r="E11962" s="102" t="s">
        <v>275</v>
      </c>
      <c r="F11962" s="102" t="s">
        <v>19855</v>
      </c>
      <c r="H11962" s="102">
        <v>45612</v>
      </c>
      <c r="I11962" s="102" t="s">
        <v>295</v>
      </c>
      <c r="J11962" s="102" t="s">
        <v>1</v>
      </c>
      <c r="K11962" s="102" t="s">
        <v>291</v>
      </c>
      <c r="L11962" s="102" t="s">
        <v>294</v>
      </c>
      <c r="M11962" s="102" t="s">
        <v>1074</v>
      </c>
      <c r="N11962" s="102">
        <v>6</v>
      </c>
      <c r="O11962" s="102" t="s">
        <v>1075</v>
      </c>
    </row>
    <row r="11963" spans="1:15" x14ac:dyDescent="0.25">
      <c r="A11963" s="102" t="s">
        <v>19297</v>
      </c>
      <c r="B11963" s="103" t="s">
        <v>19298</v>
      </c>
      <c r="C11963" s="103" t="s">
        <v>1118</v>
      </c>
      <c r="D11963" s="102" t="s">
        <v>2881</v>
      </c>
      <c r="E11963" s="102" t="s">
        <v>275</v>
      </c>
      <c r="F11963" s="102" t="s">
        <v>19856</v>
      </c>
      <c r="H11963" s="102">
        <v>45612</v>
      </c>
      <c r="I11963" s="102" t="s">
        <v>295</v>
      </c>
      <c r="J11963" s="102" t="s">
        <v>1</v>
      </c>
      <c r="K11963" s="102" t="s">
        <v>291</v>
      </c>
      <c r="L11963" s="102" t="s">
        <v>294</v>
      </c>
      <c r="M11963" s="102" t="s">
        <v>1074</v>
      </c>
      <c r="N11963" s="102">
        <v>6</v>
      </c>
      <c r="O11963" s="102" t="s">
        <v>1075</v>
      </c>
    </row>
    <row r="11964" spans="1:15" x14ac:dyDescent="0.25">
      <c r="A11964" s="102" t="s">
        <v>19301</v>
      </c>
      <c r="B11964" s="103" t="s">
        <v>3135</v>
      </c>
      <c r="C11964" s="103" t="s">
        <v>1360</v>
      </c>
      <c r="D11964" s="102" t="s">
        <v>2881</v>
      </c>
      <c r="E11964" s="102" t="s">
        <v>275</v>
      </c>
      <c r="F11964" s="102" t="s">
        <v>19857</v>
      </c>
      <c r="H11964" s="102">
        <v>45612</v>
      </c>
      <c r="I11964" s="102" t="s">
        <v>295</v>
      </c>
      <c r="J11964" s="102" t="s">
        <v>1</v>
      </c>
      <c r="K11964" s="102" t="s">
        <v>291</v>
      </c>
      <c r="L11964" s="102" t="s">
        <v>294</v>
      </c>
      <c r="M11964" s="102" t="s">
        <v>1074</v>
      </c>
      <c r="N11964" s="102">
        <v>6</v>
      </c>
      <c r="O11964" s="102" t="s">
        <v>1075</v>
      </c>
    </row>
    <row r="11965" spans="1:15" x14ac:dyDescent="0.25">
      <c r="A11965" s="102" t="s">
        <v>4479</v>
      </c>
      <c r="B11965" s="103" t="s">
        <v>15819</v>
      </c>
      <c r="C11965" s="103" t="s">
        <v>1118</v>
      </c>
      <c r="D11965" s="102" t="s">
        <v>2881</v>
      </c>
      <c r="E11965" s="102" t="s">
        <v>275</v>
      </c>
      <c r="F11965" s="102" t="s">
        <v>19858</v>
      </c>
      <c r="H11965" s="102">
        <v>45612</v>
      </c>
      <c r="I11965" s="102" t="s">
        <v>295</v>
      </c>
      <c r="J11965" s="102" t="s">
        <v>1</v>
      </c>
      <c r="K11965" s="102" t="s">
        <v>291</v>
      </c>
      <c r="L11965" s="102" t="s">
        <v>294</v>
      </c>
      <c r="M11965" s="102" t="s">
        <v>1074</v>
      </c>
      <c r="N11965" s="102">
        <v>6</v>
      </c>
      <c r="O11965" s="102" t="s">
        <v>1075</v>
      </c>
    </row>
    <row r="11966" spans="1:15" x14ac:dyDescent="0.25">
      <c r="A11966" s="102" t="s">
        <v>4479</v>
      </c>
      <c r="B11966" s="103" t="s">
        <v>14153</v>
      </c>
      <c r="C11966" s="103" t="s">
        <v>1360</v>
      </c>
      <c r="D11966" s="102" t="s">
        <v>2881</v>
      </c>
      <c r="E11966" s="102" t="s">
        <v>275</v>
      </c>
      <c r="F11966" s="102" t="s">
        <v>19859</v>
      </c>
      <c r="H11966" s="102">
        <v>45612</v>
      </c>
      <c r="I11966" s="102" t="s">
        <v>295</v>
      </c>
      <c r="J11966" s="102" t="s">
        <v>1</v>
      </c>
      <c r="K11966" s="102" t="s">
        <v>291</v>
      </c>
      <c r="L11966" s="102" t="s">
        <v>294</v>
      </c>
      <c r="M11966" s="102" t="s">
        <v>1074</v>
      </c>
      <c r="N11966" s="102">
        <v>6</v>
      </c>
      <c r="O11966" s="102" t="s">
        <v>1075</v>
      </c>
    </row>
    <row r="11967" spans="1:15" x14ac:dyDescent="0.25">
      <c r="A11967" s="102" t="s">
        <v>19308</v>
      </c>
      <c r="B11967" s="103" t="s">
        <v>2972</v>
      </c>
      <c r="C11967" s="103" t="s">
        <v>1360</v>
      </c>
      <c r="D11967" s="102" t="s">
        <v>2881</v>
      </c>
      <c r="E11967" s="102" t="s">
        <v>275</v>
      </c>
      <c r="F11967" s="102" t="s">
        <v>19860</v>
      </c>
      <c r="H11967" s="102">
        <v>45612</v>
      </c>
      <c r="I11967" s="102" t="s">
        <v>295</v>
      </c>
      <c r="J11967" s="102" t="s">
        <v>1</v>
      </c>
      <c r="K11967" s="102" t="s">
        <v>291</v>
      </c>
      <c r="L11967" s="102" t="s">
        <v>294</v>
      </c>
      <c r="M11967" s="102" t="s">
        <v>1074</v>
      </c>
      <c r="N11967" s="102">
        <v>6</v>
      </c>
      <c r="O11967" s="102" t="s">
        <v>1075</v>
      </c>
    </row>
    <row r="11968" spans="1:15" x14ac:dyDescent="0.25">
      <c r="A11968" s="102" t="s">
        <v>19311</v>
      </c>
      <c r="B11968" s="103" t="s">
        <v>13082</v>
      </c>
      <c r="C11968" s="103" t="s">
        <v>1360</v>
      </c>
      <c r="D11968" s="102" t="s">
        <v>2881</v>
      </c>
      <c r="E11968" s="102" t="s">
        <v>275</v>
      </c>
      <c r="F11968" s="102" t="s">
        <v>19861</v>
      </c>
      <c r="H11968" s="102">
        <v>45612</v>
      </c>
      <c r="I11968" s="102" t="s">
        <v>295</v>
      </c>
      <c r="J11968" s="102" t="s">
        <v>1</v>
      </c>
      <c r="K11968" s="102" t="s">
        <v>291</v>
      </c>
      <c r="L11968" s="102" t="s">
        <v>294</v>
      </c>
      <c r="M11968" s="102" t="s">
        <v>1074</v>
      </c>
      <c r="N11968" s="102">
        <v>6</v>
      </c>
      <c r="O11968" s="102" t="s">
        <v>1075</v>
      </c>
    </row>
    <row r="11969" spans="1:15" x14ac:dyDescent="0.25">
      <c r="A11969" s="102" t="s">
        <v>19314</v>
      </c>
      <c r="B11969" s="103" t="s">
        <v>13082</v>
      </c>
      <c r="C11969" s="103" t="s">
        <v>1118</v>
      </c>
      <c r="D11969" s="102" t="s">
        <v>2881</v>
      </c>
      <c r="E11969" s="102" t="s">
        <v>275</v>
      </c>
      <c r="F11969" s="102" t="s">
        <v>19862</v>
      </c>
      <c r="H11969" s="102">
        <v>45612</v>
      </c>
      <c r="I11969" s="102" t="s">
        <v>295</v>
      </c>
      <c r="J11969" s="102" t="s">
        <v>1</v>
      </c>
      <c r="K11969" s="102" t="s">
        <v>291</v>
      </c>
      <c r="L11969" s="102" t="s">
        <v>294</v>
      </c>
      <c r="M11969" s="102" t="s">
        <v>1074</v>
      </c>
      <c r="N11969" s="102">
        <v>6</v>
      </c>
      <c r="O11969" s="102" t="s">
        <v>1075</v>
      </c>
    </row>
    <row r="11970" spans="1:15" x14ac:dyDescent="0.25">
      <c r="A11970" s="102" t="s">
        <v>19317</v>
      </c>
      <c r="B11970" s="103" t="s">
        <v>9665</v>
      </c>
      <c r="C11970" s="103" t="s">
        <v>2655</v>
      </c>
      <c r="D11970" s="102" t="s">
        <v>2527</v>
      </c>
      <c r="E11970" s="102" t="s">
        <v>275</v>
      </c>
      <c r="F11970" s="102" t="s">
        <v>19863</v>
      </c>
      <c r="H11970" s="102">
        <v>45612</v>
      </c>
      <c r="I11970" s="102" t="s">
        <v>295</v>
      </c>
      <c r="J11970" s="102" t="s">
        <v>1</v>
      </c>
      <c r="K11970" s="102" t="s">
        <v>291</v>
      </c>
      <c r="L11970" s="102" t="s">
        <v>294</v>
      </c>
      <c r="M11970" s="102" t="s">
        <v>1074</v>
      </c>
      <c r="N11970" s="102">
        <v>6</v>
      </c>
      <c r="O11970" s="102" t="s">
        <v>1075</v>
      </c>
    </row>
    <row r="11971" spans="1:15" x14ac:dyDescent="0.25">
      <c r="A11971" s="102" t="s">
        <v>19317</v>
      </c>
      <c r="B11971" s="103" t="s">
        <v>19319</v>
      </c>
      <c r="C11971" s="103" t="s">
        <v>2650</v>
      </c>
      <c r="D11971" s="102" t="s">
        <v>2527</v>
      </c>
      <c r="E11971" s="102" t="s">
        <v>275</v>
      </c>
      <c r="F11971" s="102" t="s">
        <v>19864</v>
      </c>
      <c r="H11971" s="102">
        <v>45612</v>
      </c>
      <c r="I11971" s="102" t="s">
        <v>295</v>
      </c>
      <c r="J11971" s="102" t="s">
        <v>1</v>
      </c>
      <c r="K11971" s="102" t="s">
        <v>291</v>
      </c>
      <c r="L11971" s="102" t="s">
        <v>294</v>
      </c>
      <c r="M11971" s="102" t="s">
        <v>1082</v>
      </c>
      <c r="N11971" s="102">
        <v>6</v>
      </c>
      <c r="O11971" s="102" t="s">
        <v>1075</v>
      </c>
    </row>
    <row r="11972" spans="1:15" x14ac:dyDescent="0.25">
      <c r="A11972" s="102" t="s">
        <v>15667</v>
      </c>
      <c r="B11972" s="103" t="s">
        <v>8310</v>
      </c>
      <c r="C11972" s="103" t="s">
        <v>1118</v>
      </c>
      <c r="D11972" s="102" t="s">
        <v>2881</v>
      </c>
      <c r="E11972" s="102" t="s">
        <v>275</v>
      </c>
      <c r="F11972" s="102" t="s">
        <v>19865</v>
      </c>
      <c r="H11972" s="102">
        <v>45612</v>
      </c>
      <c r="I11972" s="102" t="s">
        <v>295</v>
      </c>
      <c r="J11972" s="102" t="s">
        <v>1</v>
      </c>
      <c r="K11972" s="102" t="s">
        <v>291</v>
      </c>
      <c r="L11972" s="102" t="s">
        <v>294</v>
      </c>
      <c r="M11972" s="102" t="s">
        <v>1074</v>
      </c>
      <c r="N11972" s="102">
        <v>6</v>
      </c>
      <c r="O11972" s="102" t="s">
        <v>1075</v>
      </c>
    </row>
    <row r="11973" spans="1:15" x14ac:dyDescent="0.25">
      <c r="A11973" s="102" t="s">
        <v>19323</v>
      </c>
      <c r="B11973" s="103" t="s">
        <v>18806</v>
      </c>
      <c r="C11973" s="103" t="s">
        <v>1360</v>
      </c>
      <c r="D11973" s="102" t="s">
        <v>2881</v>
      </c>
      <c r="E11973" s="102" t="s">
        <v>275</v>
      </c>
      <c r="F11973" s="102" t="s">
        <v>19866</v>
      </c>
      <c r="H11973" s="102">
        <v>45612</v>
      </c>
      <c r="I11973" s="102" t="s">
        <v>295</v>
      </c>
      <c r="J11973" s="102" t="s">
        <v>1</v>
      </c>
      <c r="K11973" s="102" t="s">
        <v>291</v>
      </c>
      <c r="L11973" s="102" t="s">
        <v>294</v>
      </c>
      <c r="M11973" s="102" t="s">
        <v>1074</v>
      </c>
      <c r="N11973" s="102">
        <v>6</v>
      </c>
      <c r="O11973" s="102" t="s">
        <v>1075</v>
      </c>
    </row>
    <row r="11974" spans="1:15" x14ac:dyDescent="0.25">
      <c r="A11974" s="102" t="s">
        <v>19326</v>
      </c>
      <c r="B11974" s="103" t="s">
        <v>19327</v>
      </c>
      <c r="C11974" s="103" t="s">
        <v>2526</v>
      </c>
      <c r="D11974" s="102" t="s">
        <v>2527</v>
      </c>
      <c r="E11974" s="102" t="s">
        <v>275</v>
      </c>
      <c r="F11974" s="102" t="s">
        <v>19867</v>
      </c>
      <c r="H11974" s="102">
        <v>45612</v>
      </c>
      <c r="I11974" s="102" t="s">
        <v>295</v>
      </c>
      <c r="J11974" s="102" t="s">
        <v>1</v>
      </c>
      <c r="K11974" s="102" t="s">
        <v>291</v>
      </c>
      <c r="L11974" s="102" t="s">
        <v>294</v>
      </c>
      <c r="M11974" s="102" t="s">
        <v>1074</v>
      </c>
      <c r="N11974" s="102">
        <v>6</v>
      </c>
      <c r="O11974" s="102" t="s">
        <v>1075</v>
      </c>
    </row>
    <row r="11975" spans="1:15" x14ac:dyDescent="0.25">
      <c r="A11975" s="102" t="s">
        <v>19334</v>
      </c>
      <c r="B11975" s="103" t="s">
        <v>14216</v>
      </c>
      <c r="C11975" s="103" t="s">
        <v>1118</v>
      </c>
      <c r="D11975" s="102" t="s">
        <v>2881</v>
      </c>
      <c r="E11975" s="102" t="s">
        <v>275</v>
      </c>
      <c r="F11975" s="102" t="s">
        <v>19868</v>
      </c>
      <c r="H11975" s="102">
        <v>45612</v>
      </c>
      <c r="I11975" s="102" t="s">
        <v>295</v>
      </c>
      <c r="J11975" s="102" t="s">
        <v>1</v>
      </c>
      <c r="K11975" s="102" t="s">
        <v>291</v>
      </c>
      <c r="L11975" s="102" t="s">
        <v>294</v>
      </c>
      <c r="M11975" s="102" t="s">
        <v>1074</v>
      </c>
      <c r="N11975" s="102">
        <v>6</v>
      </c>
      <c r="O11975" s="102" t="s">
        <v>1075</v>
      </c>
    </row>
    <row r="11976" spans="1:15" x14ac:dyDescent="0.25">
      <c r="A11976" s="102" t="s">
        <v>19869</v>
      </c>
      <c r="B11976" s="103" t="s">
        <v>19870</v>
      </c>
      <c r="C11976" s="103" t="s">
        <v>277</v>
      </c>
      <c r="D11976" s="102" t="s">
        <v>2881</v>
      </c>
      <c r="E11976" s="102" t="s">
        <v>275</v>
      </c>
      <c r="F11976" s="102" t="s">
        <v>19871</v>
      </c>
      <c r="H11976" s="102">
        <v>45612</v>
      </c>
      <c r="I11976" s="102" t="s">
        <v>295</v>
      </c>
      <c r="J11976" s="102" t="s">
        <v>1</v>
      </c>
      <c r="K11976" s="102" t="s">
        <v>291</v>
      </c>
      <c r="L11976" s="102" t="s">
        <v>294</v>
      </c>
      <c r="M11976" s="102" t="s">
        <v>1074</v>
      </c>
      <c r="N11976" s="102">
        <v>6</v>
      </c>
      <c r="O11976" s="102" t="s">
        <v>1075</v>
      </c>
    </row>
    <row r="11977" spans="1:15" x14ac:dyDescent="0.25">
      <c r="A11977" s="102" t="s">
        <v>19337</v>
      </c>
      <c r="B11977" s="103" t="s">
        <v>14821</v>
      </c>
      <c r="C11977" s="103" t="s">
        <v>1118</v>
      </c>
      <c r="D11977" s="102" t="s">
        <v>2881</v>
      </c>
      <c r="E11977" s="102" t="s">
        <v>275</v>
      </c>
      <c r="F11977" s="102" t="s">
        <v>19872</v>
      </c>
      <c r="H11977" s="102">
        <v>45612</v>
      </c>
      <c r="I11977" s="102" t="s">
        <v>295</v>
      </c>
      <c r="J11977" s="102" t="s">
        <v>1</v>
      </c>
      <c r="K11977" s="102" t="s">
        <v>291</v>
      </c>
      <c r="L11977" s="102" t="s">
        <v>294</v>
      </c>
      <c r="M11977" s="102" t="s">
        <v>1074</v>
      </c>
      <c r="N11977" s="102">
        <v>6</v>
      </c>
      <c r="O11977" s="102" t="s">
        <v>1075</v>
      </c>
    </row>
    <row r="11978" spans="1:15" x14ac:dyDescent="0.25">
      <c r="A11978" s="102" t="s">
        <v>19340</v>
      </c>
      <c r="B11978" s="103" t="s">
        <v>5109</v>
      </c>
      <c r="C11978" s="103" t="s">
        <v>2655</v>
      </c>
      <c r="D11978" s="102" t="s">
        <v>2527</v>
      </c>
      <c r="E11978" s="102" t="s">
        <v>275</v>
      </c>
      <c r="F11978" s="102" t="s">
        <v>19873</v>
      </c>
      <c r="H11978" s="102">
        <v>45612</v>
      </c>
      <c r="I11978" s="102" t="s">
        <v>295</v>
      </c>
      <c r="J11978" s="102" t="s">
        <v>1</v>
      </c>
      <c r="K11978" s="102" t="s">
        <v>291</v>
      </c>
      <c r="L11978" s="102" t="s">
        <v>294</v>
      </c>
      <c r="M11978" s="102" t="s">
        <v>1074</v>
      </c>
      <c r="N11978" s="102">
        <v>6</v>
      </c>
      <c r="O11978" s="102" t="s">
        <v>1075</v>
      </c>
    </row>
    <row r="11979" spans="1:15" x14ac:dyDescent="0.25">
      <c r="A11979" s="102" t="s">
        <v>19340</v>
      </c>
      <c r="B11979" s="103" t="s">
        <v>15270</v>
      </c>
      <c r="C11979" s="103" t="s">
        <v>1180</v>
      </c>
      <c r="D11979" s="102" t="s">
        <v>2527</v>
      </c>
      <c r="E11979" s="102" t="s">
        <v>275</v>
      </c>
      <c r="F11979" s="102" t="s">
        <v>19873</v>
      </c>
      <c r="H11979" s="102">
        <v>45612</v>
      </c>
      <c r="I11979" s="102" t="s">
        <v>295</v>
      </c>
      <c r="J11979" s="102" t="s">
        <v>1</v>
      </c>
      <c r="K11979" s="102" t="s">
        <v>291</v>
      </c>
      <c r="L11979" s="102" t="s">
        <v>294</v>
      </c>
      <c r="M11979" s="102" t="s">
        <v>1180</v>
      </c>
      <c r="N11979" s="102">
        <v>6</v>
      </c>
      <c r="O11979" s="102" t="s">
        <v>1075</v>
      </c>
    </row>
    <row r="11980" spans="1:15" x14ac:dyDescent="0.25">
      <c r="A11980" s="102" t="s">
        <v>19340</v>
      </c>
      <c r="B11980" s="103" t="s">
        <v>1700</v>
      </c>
      <c r="C11980" s="103" t="s">
        <v>274</v>
      </c>
      <c r="D11980" s="102" t="s">
        <v>2527</v>
      </c>
      <c r="E11980" s="102" t="s">
        <v>275</v>
      </c>
      <c r="F11980" s="102" t="s">
        <v>19874</v>
      </c>
      <c r="H11980" s="102">
        <v>45612</v>
      </c>
      <c r="I11980" s="102" t="s">
        <v>295</v>
      </c>
      <c r="J11980" s="102" t="s">
        <v>1</v>
      </c>
      <c r="K11980" s="102" t="s">
        <v>291</v>
      </c>
      <c r="L11980" s="102" t="s">
        <v>294</v>
      </c>
      <c r="M11980" s="102" t="s">
        <v>1074</v>
      </c>
      <c r="N11980" s="102">
        <v>6</v>
      </c>
      <c r="O11980" s="102" t="s">
        <v>1075</v>
      </c>
    </row>
    <row r="11981" spans="1:15" x14ac:dyDescent="0.25">
      <c r="A11981" s="102" t="s">
        <v>19340</v>
      </c>
      <c r="B11981" s="103" t="s">
        <v>1700</v>
      </c>
      <c r="C11981" s="103" t="s">
        <v>1180</v>
      </c>
      <c r="D11981" s="102" t="s">
        <v>2527</v>
      </c>
      <c r="E11981" s="102" t="s">
        <v>275</v>
      </c>
      <c r="F11981" s="102" t="s">
        <v>19875</v>
      </c>
      <c r="H11981" s="102">
        <v>45612</v>
      </c>
      <c r="I11981" s="102" t="s">
        <v>295</v>
      </c>
      <c r="J11981" s="102" t="s">
        <v>1</v>
      </c>
      <c r="K11981" s="102" t="s">
        <v>291</v>
      </c>
      <c r="L11981" s="102" t="s">
        <v>294</v>
      </c>
      <c r="M11981" s="102" t="s">
        <v>1180</v>
      </c>
      <c r="N11981" s="102">
        <v>6</v>
      </c>
      <c r="O11981" s="102" t="s">
        <v>1075</v>
      </c>
    </row>
    <row r="11982" spans="1:15" x14ac:dyDescent="0.25">
      <c r="A11982" s="102" t="s">
        <v>19340</v>
      </c>
      <c r="B11982" s="103" t="s">
        <v>1359</v>
      </c>
      <c r="C11982" s="103" t="s">
        <v>2655</v>
      </c>
      <c r="D11982" s="102" t="s">
        <v>2527</v>
      </c>
      <c r="E11982" s="102" t="s">
        <v>275</v>
      </c>
      <c r="F11982" s="102" t="s">
        <v>19876</v>
      </c>
      <c r="H11982" s="102">
        <v>45612</v>
      </c>
      <c r="I11982" s="102" t="s">
        <v>295</v>
      </c>
      <c r="J11982" s="102" t="s">
        <v>1</v>
      </c>
      <c r="K11982" s="102" t="s">
        <v>291</v>
      </c>
      <c r="L11982" s="102" t="s">
        <v>294</v>
      </c>
      <c r="M11982" s="102" t="s">
        <v>1074</v>
      </c>
      <c r="N11982" s="102">
        <v>6</v>
      </c>
      <c r="O11982" s="102" t="s">
        <v>1075</v>
      </c>
    </row>
    <row r="11983" spans="1:15" x14ac:dyDescent="0.25">
      <c r="A11983" s="102" t="s">
        <v>15676</v>
      </c>
      <c r="B11983" s="103" t="s">
        <v>1189</v>
      </c>
      <c r="C11983" s="103" t="s">
        <v>274</v>
      </c>
      <c r="D11983" s="102" t="s">
        <v>152</v>
      </c>
      <c r="E11983" s="102" t="s">
        <v>275</v>
      </c>
      <c r="F11983" s="102" t="s">
        <v>19877</v>
      </c>
      <c r="H11983" s="102">
        <v>45612</v>
      </c>
      <c r="I11983" s="102" t="s">
        <v>295</v>
      </c>
      <c r="J11983" s="102" t="s">
        <v>1</v>
      </c>
      <c r="K11983" s="102" t="s">
        <v>291</v>
      </c>
      <c r="L11983" s="102" t="s">
        <v>294</v>
      </c>
      <c r="M11983" s="102" t="s">
        <v>1074</v>
      </c>
      <c r="N11983" s="102">
        <v>6</v>
      </c>
      <c r="O11983" s="102" t="s">
        <v>1075</v>
      </c>
    </row>
    <row r="11984" spans="1:15" x14ac:dyDescent="0.25">
      <c r="A11984" s="102" t="s">
        <v>19344</v>
      </c>
      <c r="B11984" s="103" t="s">
        <v>1587</v>
      </c>
      <c r="C11984" s="103" t="s">
        <v>2526</v>
      </c>
      <c r="D11984" s="102" t="s">
        <v>2527</v>
      </c>
      <c r="E11984" s="102" t="s">
        <v>275</v>
      </c>
      <c r="F11984" s="102" t="s">
        <v>19878</v>
      </c>
      <c r="H11984" s="102">
        <v>45612</v>
      </c>
      <c r="I11984" s="102" t="s">
        <v>295</v>
      </c>
      <c r="J11984" s="102" t="s">
        <v>1</v>
      </c>
      <c r="K11984" s="102" t="s">
        <v>291</v>
      </c>
      <c r="L11984" s="102" t="s">
        <v>294</v>
      </c>
      <c r="M11984" s="102" t="s">
        <v>1074</v>
      </c>
      <c r="N11984" s="102">
        <v>6</v>
      </c>
      <c r="O11984" s="102" t="s">
        <v>1075</v>
      </c>
    </row>
    <row r="11985" spans="1:15" x14ac:dyDescent="0.25">
      <c r="A11985" s="102" t="s">
        <v>19346</v>
      </c>
      <c r="B11985" s="103" t="s">
        <v>14568</v>
      </c>
      <c r="C11985" s="103" t="s">
        <v>2526</v>
      </c>
      <c r="D11985" s="102" t="s">
        <v>2527</v>
      </c>
      <c r="E11985" s="102" t="s">
        <v>275</v>
      </c>
      <c r="F11985" s="102" t="s">
        <v>19879</v>
      </c>
      <c r="H11985" s="102">
        <v>45612</v>
      </c>
      <c r="I11985" s="102" t="s">
        <v>295</v>
      </c>
      <c r="J11985" s="102" t="s">
        <v>1</v>
      </c>
      <c r="K11985" s="102" t="s">
        <v>291</v>
      </c>
      <c r="L11985" s="102" t="s">
        <v>294</v>
      </c>
      <c r="M11985" s="102" t="s">
        <v>1074</v>
      </c>
      <c r="N11985" s="102">
        <v>6</v>
      </c>
      <c r="O11985" s="102" t="s">
        <v>1075</v>
      </c>
    </row>
    <row r="11986" spans="1:15" x14ac:dyDescent="0.25">
      <c r="A11986" s="102" t="s">
        <v>19348</v>
      </c>
      <c r="B11986" s="103" t="s">
        <v>16640</v>
      </c>
      <c r="C11986" s="103" t="s">
        <v>1118</v>
      </c>
      <c r="D11986" s="102" t="s">
        <v>2881</v>
      </c>
      <c r="E11986" s="102" t="s">
        <v>275</v>
      </c>
      <c r="F11986" s="102" t="s">
        <v>19880</v>
      </c>
      <c r="H11986" s="102">
        <v>45612</v>
      </c>
      <c r="I11986" s="102" t="s">
        <v>295</v>
      </c>
      <c r="J11986" s="102" t="s">
        <v>1</v>
      </c>
      <c r="K11986" s="102" t="s">
        <v>291</v>
      </c>
      <c r="L11986" s="102" t="s">
        <v>294</v>
      </c>
      <c r="M11986" s="102" t="s">
        <v>1074</v>
      </c>
      <c r="N11986" s="102">
        <v>6</v>
      </c>
      <c r="O11986" s="102" t="s">
        <v>1075</v>
      </c>
    </row>
    <row r="11987" spans="1:15" x14ac:dyDescent="0.25">
      <c r="A11987" s="102" t="s">
        <v>19351</v>
      </c>
      <c r="B11987" s="103" t="s">
        <v>14072</v>
      </c>
      <c r="C11987" s="103" t="s">
        <v>1360</v>
      </c>
      <c r="D11987" s="102" t="s">
        <v>2881</v>
      </c>
      <c r="E11987" s="102" t="s">
        <v>275</v>
      </c>
      <c r="F11987" s="102" t="s">
        <v>19881</v>
      </c>
      <c r="H11987" s="102">
        <v>45612</v>
      </c>
      <c r="I11987" s="102" t="s">
        <v>295</v>
      </c>
      <c r="J11987" s="102" t="s">
        <v>1</v>
      </c>
      <c r="K11987" s="102" t="s">
        <v>291</v>
      </c>
      <c r="L11987" s="102" t="s">
        <v>294</v>
      </c>
      <c r="M11987" s="102" t="s">
        <v>1074</v>
      </c>
      <c r="N11987" s="102">
        <v>6</v>
      </c>
      <c r="O11987" s="102" t="s">
        <v>1075</v>
      </c>
    </row>
    <row r="11988" spans="1:15" x14ac:dyDescent="0.25">
      <c r="A11988" s="102" t="s">
        <v>19354</v>
      </c>
      <c r="B11988" s="103" t="s">
        <v>19136</v>
      </c>
      <c r="C11988" s="103" t="s">
        <v>1360</v>
      </c>
      <c r="D11988" s="102" t="s">
        <v>2881</v>
      </c>
      <c r="E11988" s="102" t="s">
        <v>275</v>
      </c>
      <c r="F11988" s="102" t="s">
        <v>19882</v>
      </c>
      <c r="H11988" s="102">
        <v>45612</v>
      </c>
      <c r="I11988" s="102" t="s">
        <v>295</v>
      </c>
      <c r="J11988" s="102" t="s">
        <v>1</v>
      </c>
      <c r="K11988" s="102" t="s">
        <v>291</v>
      </c>
      <c r="L11988" s="102" t="s">
        <v>294</v>
      </c>
      <c r="M11988" s="102" t="s">
        <v>1074</v>
      </c>
      <c r="N11988" s="102">
        <v>6</v>
      </c>
      <c r="O11988" s="102" t="s">
        <v>1075</v>
      </c>
    </row>
    <row r="11989" spans="1:15" x14ac:dyDescent="0.25">
      <c r="A11989" s="102" t="s">
        <v>5541</v>
      </c>
      <c r="B11989" s="103" t="s">
        <v>3133</v>
      </c>
      <c r="C11989" s="103" t="s">
        <v>1118</v>
      </c>
      <c r="D11989" s="102" t="s">
        <v>2881</v>
      </c>
      <c r="E11989" s="102" t="s">
        <v>275</v>
      </c>
      <c r="F11989" s="102" t="s">
        <v>19883</v>
      </c>
      <c r="H11989" s="102">
        <v>45612</v>
      </c>
      <c r="I11989" s="102" t="s">
        <v>295</v>
      </c>
      <c r="J11989" s="102" t="s">
        <v>1</v>
      </c>
      <c r="K11989" s="102" t="s">
        <v>291</v>
      </c>
      <c r="L11989" s="102" t="s">
        <v>294</v>
      </c>
      <c r="M11989" s="102" t="s">
        <v>1074</v>
      </c>
      <c r="N11989" s="102">
        <v>6</v>
      </c>
      <c r="O11989" s="102" t="s">
        <v>1075</v>
      </c>
    </row>
    <row r="11990" spans="1:15" x14ac:dyDescent="0.25">
      <c r="A11990" s="102" t="s">
        <v>19360</v>
      </c>
      <c r="B11990" s="103" t="s">
        <v>14091</v>
      </c>
      <c r="C11990" s="103" t="s">
        <v>1118</v>
      </c>
      <c r="D11990" s="102" t="s">
        <v>2881</v>
      </c>
      <c r="E11990" s="102" t="s">
        <v>275</v>
      </c>
      <c r="F11990" s="102" t="s">
        <v>19884</v>
      </c>
      <c r="H11990" s="102">
        <v>45612</v>
      </c>
      <c r="I11990" s="102" t="s">
        <v>295</v>
      </c>
      <c r="J11990" s="102" t="s">
        <v>1</v>
      </c>
      <c r="K11990" s="102" t="s">
        <v>291</v>
      </c>
      <c r="L11990" s="102" t="s">
        <v>294</v>
      </c>
      <c r="M11990" s="102" t="s">
        <v>1074</v>
      </c>
      <c r="N11990" s="102">
        <v>6</v>
      </c>
      <c r="O11990" s="102" t="s">
        <v>1075</v>
      </c>
    </row>
    <row r="11991" spans="1:15" x14ac:dyDescent="0.25">
      <c r="A11991" s="102" t="s">
        <v>19365</v>
      </c>
      <c r="B11991" s="103" t="s">
        <v>19366</v>
      </c>
      <c r="C11991" s="103" t="s">
        <v>2655</v>
      </c>
      <c r="D11991" s="102" t="s">
        <v>2527</v>
      </c>
      <c r="E11991" s="102" t="s">
        <v>275</v>
      </c>
      <c r="F11991" s="102" t="s">
        <v>19885</v>
      </c>
      <c r="H11991" s="102">
        <v>45612</v>
      </c>
      <c r="I11991" s="102" t="s">
        <v>295</v>
      </c>
      <c r="J11991" s="102" t="s">
        <v>1</v>
      </c>
      <c r="K11991" s="102" t="s">
        <v>291</v>
      </c>
      <c r="L11991" s="102" t="s">
        <v>294</v>
      </c>
      <c r="M11991" s="102" t="s">
        <v>1074</v>
      </c>
      <c r="N11991" s="102">
        <v>6</v>
      </c>
      <c r="O11991" s="102" t="s">
        <v>1075</v>
      </c>
    </row>
    <row r="11992" spans="1:15" x14ac:dyDescent="0.25">
      <c r="A11992" s="102" t="s">
        <v>19368</v>
      </c>
      <c r="B11992" s="103" t="s">
        <v>15819</v>
      </c>
      <c r="C11992" s="103" t="s">
        <v>1118</v>
      </c>
      <c r="D11992" s="102" t="s">
        <v>2881</v>
      </c>
      <c r="E11992" s="102" t="s">
        <v>275</v>
      </c>
      <c r="F11992" s="102" t="s">
        <v>19886</v>
      </c>
      <c r="H11992" s="102">
        <v>45612</v>
      </c>
      <c r="I11992" s="102" t="s">
        <v>295</v>
      </c>
      <c r="J11992" s="102" t="s">
        <v>1</v>
      </c>
      <c r="K11992" s="102" t="s">
        <v>291</v>
      </c>
      <c r="L11992" s="102" t="s">
        <v>294</v>
      </c>
      <c r="M11992" s="102" t="s">
        <v>1074</v>
      </c>
      <c r="N11992" s="102">
        <v>6</v>
      </c>
      <c r="O11992" s="102" t="s">
        <v>1075</v>
      </c>
    </row>
    <row r="11993" spans="1:15" x14ac:dyDescent="0.25">
      <c r="A11993" s="102" t="s">
        <v>19368</v>
      </c>
      <c r="B11993" s="103" t="s">
        <v>14876</v>
      </c>
      <c r="C11993" s="103" t="s">
        <v>1360</v>
      </c>
      <c r="D11993" s="102" t="s">
        <v>2881</v>
      </c>
      <c r="E11993" s="102" t="s">
        <v>275</v>
      </c>
      <c r="F11993" s="102" t="s">
        <v>19887</v>
      </c>
      <c r="H11993" s="102">
        <v>45612</v>
      </c>
      <c r="I11993" s="102" t="s">
        <v>295</v>
      </c>
      <c r="J11993" s="102" t="s">
        <v>1</v>
      </c>
      <c r="K11993" s="102" t="s">
        <v>291</v>
      </c>
      <c r="L11993" s="102" t="s">
        <v>294</v>
      </c>
      <c r="M11993" s="102" t="s">
        <v>1074</v>
      </c>
      <c r="N11993" s="102">
        <v>6</v>
      </c>
      <c r="O11993" s="102" t="s">
        <v>1075</v>
      </c>
    </row>
    <row r="11994" spans="1:15" x14ac:dyDescent="0.25">
      <c r="A11994" s="102" t="s">
        <v>11195</v>
      </c>
      <c r="B11994" s="103" t="s">
        <v>13079</v>
      </c>
      <c r="C11994" s="103" t="s">
        <v>1118</v>
      </c>
      <c r="D11994" s="102" t="s">
        <v>2881</v>
      </c>
      <c r="E11994" s="102" t="s">
        <v>275</v>
      </c>
      <c r="F11994" s="102" t="s">
        <v>19888</v>
      </c>
      <c r="H11994" s="102">
        <v>45612</v>
      </c>
      <c r="I11994" s="102" t="s">
        <v>295</v>
      </c>
      <c r="J11994" s="102" t="s">
        <v>1</v>
      </c>
      <c r="K11994" s="102" t="s">
        <v>291</v>
      </c>
      <c r="L11994" s="102" t="s">
        <v>294</v>
      </c>
      <c r="M11994" s="102" t="s">
        <v>1074</v>
      </c>
      <c r="N11994" s="102">
        <v>6</v>
      </c>
      <c r="O11994" s="102" t="s">
        <v>1075</v>
      </c>
    </row>
    <row r="11995" spans="1:15" x14ac:dyDescent="0.25">
      <c r="A11995" s="102" t="s">
        <v>19375</v>
      </c>
      <c r="B11995" s="103" t="s">
        <v>19376</v>
      </c>
      <c r="C11995" s="103" t="s">
        <v>2526</v>
      </c>
      <c r="D11995" s="102" t="s">
        <v>2527</v>
      </c>
      <c r="E11995" s="102" t="s">
        <v>275</v>
      </c>
      <c r="F11995" s="102" t="s">
        <v>19889</v>
      </c>
      <c r="H11995" s="102">
        <v>45612</v>
      </c>
      <c r="I11995" s="102" t="s">
        <v>295</v>
      </c>
      <c r="J11995" s="102" t="s">
        <v>1</v>
      </c>
      <c r="K11995" s="102" t="s">
        <v>291</v>
      </c>
      <c r="L11995" s="102" t="s">
        <v>294</v>
      </c>
      <c r="M11995" s="102" t="s">
        <v>1074</v>
      </c>
      <c r="N11995" s="102">
        <v>6</v>
      </c>
      <c r="O11995" s="102" t="s">
        <v>1075</v>
      </c>
    </row>
    <row r="11996" spans="1:15" x14ac:dyDescent="0.25">
      <c r="A11996" s="102" t="s">
        <v>19375</v>
      </c>
      <c r="B11996" s="103" t="s">
        <v>19378</v>
      </c>
      <c r="C11996" s="103" t="s">
        <v>2526</v>
      </c>
      <c r="D11996" s="102" t="s">
        <v>2527</v>
      </c>
      <c r="E11996" s="102" t="s">
        <v>275</v>
      </c>
      <c r="F11996" s="102" t="s">
        <v>19890</v>
      </c>
      <c r="H11996" s="102">
        <v>45612</v>
      </c>
      <c r="I11996" s="102" t="s">
        <v>295</v>
      </c>
      <c r="J11996" s="102" t="s">
        <v>1</v>
      </c>
      <c r="K11996" s="102" t="s">
        <v>291</v>
      </c>
      <c r="L11996" s="102" t="s">
        <v>294</v>
      </c>
      <c r="M11996" s="102" t="s">
        <v>1074</v>
      </c>
      <c r="N11996" s="102">
        <v>6</v>
      </c>
      <c r="O11996" s="102" t="s">
        <v>1075</v>
      </c>
    </row>
    <row r="11997" spans="1:15" x14ac:dyDescent="0.25">
      <c r="A11997" s="102" t="s">
        <v>1869</v>
      </c>
      <c r="B11997" s="103" t="s">
        <v>19380</v>
      </c>
      <c r="C11997" s="103" t="s">
        <v>1118</v>
      </c>
      <c r="D11997" s="102" t="s">
        <v>2881</v>
      </c>
      <c r="E11997" s="102" t="s">
        <v>275</v>
      </c>
      <c r="F11997" s="102" t="s">
        <v>19891</v>
      </c>
      <c r="H11997" s="102">
        <v>45612</v>
      </c>
      <c r="I11997" s="102" t="s">
        <v>295</v>
      </c>
      <c r="J11997" s="102" t="s">
        <v>1</v>
      </c>
      <c r="K11997" s="102" t="s">
        <v>291</v>
      </c>
      <c r="L11997" s="102" t="s">
        <v>294</v>
      </c>
      <c r="M11997" s="102" t="s">
        <v>1074</v>
      </c>
      <c r="N11997" s="102">
        <v>6</v>
      </c>
      <c r="O11997" s="102" t="s">
        <v>1075</v>
      </c>
    </row>
    <row r="11998" spans="1:15" x14ac:dyDescent="0.25">
      <c r="A11998" s="102" t="s">
        <v>19383</v>
      </c>
      <c r="B11998" s="103" t="s">
        <v>14219</v>
      </c>
      <c r="C11998" s="103" t="s">
        <v>1082</v>
      </c>
      <c r="D11998" s="102" t="s">
        <v>2881</v>
      </c>
      <c r="E11998" s="102" t="s">
        <v>275</v>
      </c>
      <c r="F11998" s="102" t="s">
        <v>19892</v>
      </c>
      <c r="H11998" s="102">
        <v>45612</v>
      </c>
      <c r="I11998" s="102" t="s">
        <v>295</v>
      </c>
      <c r="J11998" s="102" t="s">
        <v>1</v>
      </c>
      <c r="K11998" s="102" t="s">
        <v>291</v>
      </c>
      <c r="L11998" s="102" t="s">
        <v>294</v>
      </c>
      <c r="M11998" s="102" t="s">
        <v>1082</v>
      </c>
      <c r="N11998" s="102">
        <v>6</v>
      </c>
      <c r="O11998" s="102" t="s">
        <v>1075</v>
      </c>
    </row>
    <row r="11999" spans="1:15" x14ac:dyDescent="0.25">
      <c r="A11999" s="102" t="s">
        <v>19383</v>
      </c>
      <c r="B11999" s="103" t="s">
        <v>3135</v>
      </c>
      <c r="C11999" s="103" t="s">
        <v>1360</v>
      </c>
      <c r="D11999" s="102" t="s">
        <v>2881</v>
      </c>
      <c r="E11999" s="102" t="s">
        <v>275</v>
      </c>
      <c r="F11999" s="102" t="s">
        <v>19893</v>
      </c>
      <c r="H11999" s="102">
        <v>45612</v>
      </c>
      <c r="I11999" s="102" t="s">
        <v>295</v>
      </c>
      <c r="J11999" s="102" t="s">
        <v>1</v>
      </c>
      <c r="K11999" s="102" t="s">
        <v>291</v>
      </c>
      <c r="L11999" s="102" t="s">
        <v>294</v>
      </c>
      <c r="M11999" s="102" t="s">
        <v>1074</v>
      </c>
      <c r="N11999" s="102">
        <v>6</v>
      </c>
      <c r="O11999" s="102" t="s">
        <v>1075</v>
      </c>
    </row>
    <row r="12000" spans="1:15" x14ac:dyDescent="0.25">
      <c r="A12000" s="102" t="s">
        <v>19383</v>
      </c>
      <c r="B12000" s="103" t="s">
        <v>14234</v>
      </c>
      <c r="C12000" s="103" t="s">
        <v>1082</v>
      </c>
      <c r="D12000" s="102" t="s">
        <v>2881</v>
      </c>
      <c r="E12000" s="102" t="s">
        <v>275</v>
      </c>
      <c r="F12000" s="102" t="s">
        <v>19894</v>
      </c>
      <c r="H12000" s="102">
        <v>45612</v>
      </c>
      <c r="I12000" s="102" t="s">
        <v>295</v>
      </c>
      <c r="J12000" s="102" t="s">
        <v>1</v>
      </c>
      <c r="K12000" s="102" t="s">
        <v>291</v>
      </c>
      <c r="L12000" s="102" t="s">
        <v>294</v>
      </c>
      <c r="M12000" s="102" t="s">
        <v>1082</v>
      </c>
      <c r="N12000" s="102">
        <v>6</v>
      </c>
      <c r="O12000" s="102" t="s">
        <v>1075</v>
      </c>
    </row>
    <row r="12001" spans="1:15" x14ac:dyDescent="0.25">
      <c r="A12001" s="102" t="s">
        <v>4557</v>
      </c>
      <c r="B12001" s="103" t="s">
        <v>19390</v>
      </c>
      <c r="C12001" s="103" t="s">
        <v>1118</v>
      </c>
      <c r="D12001" s="102" t="s">
        <v>2881</v>
      </c>
      <c r="E12001" s="102" t="s">
        <v>275</v>
      </c>
      <c r="F12001" s="102" t="s">
        <v>19895</v>
      </c>
      <c r="H12001" s="102">
        <v>45612</v>
      </c>
      <c r="I12001" s="102" t="s">
        <v>295</v>
      </c>
      <c r="J12001" s="102" t="s">
        <v>1</v>
      </c>
      <c r="K12001" s="102" t="s">
        <v>291</v>
      </c>
      <c r="L12001" s="102" t="s">
        <v>294</v>
      </c>
      <c r="M12001" s="102" t="s">
        <v>1074</v>
      </c>
      <c r="N12001" s="102">
        <v>6</v>
      </c>
      <c r="O12001" s="102" t="s">
        <v>1075</v>
      </c>
    </row>
    <row r="12002" spans="1:15" x14ac:dyDescent="0.25">
      <c r="A12002" s="102" t="s">
        <v>12703</v>
      </c>
      <c r="B12002" s="103" t="s">
        <v>19393</v>
      </c>
      <c r="C12002" s="103" t="s">
        <v>1118</v>
      </c>
      <c r="D12002" s="102" t="s">
        <v>2881</v>
      </c>
      <c r="E12002" s="102" t="s">
        <v>275</v>
      </c>
      <c r="F12002" s="102" t="s">
        <v>19896</v>
      </c>
      <c r="H12002" s="102">
        <v>45612</v>
      </c>
      <c r="I12002" s="102" t="s">
        <v>295</v>
      </c>
      <c r="J12002" s="102" t="s">
        <v>1</v>
      </c>
      <c r="K12002" s="102" t="s">
        <v>291</v>
      </c>
      <c r="L12002" s="102" t="s">
        <v>294</v>
      </c>
      <c r="M12002" s="102" t="s">
        <v>1074</v>
      </c>
      <c r="N12002" s="102">
        <v>6</v>
      </c>
      <c r="O12002" s="102" t="s">
        <v>1075</v>
      </c>
    </row>
    <row r="12003" spans="1:15" x14ac:dyDescent="0.25">
      <c r="A12003" s="102" t="s">
        <v>16620</v>
      </c>
      <c r="B12003" s="103" t="s">
        <v>2917</v>
      </c>
      <c r="C12003" s="103" t="s">
        <v>1118</v>
      </c>
      <c r="D12003" s="102" t="s">
        <v>2881</v>
      </c>
      <c r="E12003" s="102" t="s">
        <v>275</v>
      </c>
      <c r="F12003" s="102" t="s">
        <v>19897</v>
      </c>
      <c r="H12003" s="102">
        <v>45612</v>
      </c>
      <c r="I12003" s="102" t="s">
        <v>295</v>
      </c>
      <c r="J12003" s="102" t="s">
        <v>1</v>
      </c>
      <c r="K12003" s="102" t="s">
        <v>291</v>
      </c>
      <c r="L12003" s="102" t="s">
        <v>294</v>
      </c>
      <c r="M12003" s="102" t="s">
        <v>1074</v>
      </c>
      <c r="N12003" s="102">
        <v>6</v>
      </c>
      <c r="O12003" s="102" t="s">
        <v>1075</v>
      </c>
    </row>
    <row r="12004" spans="1:15" x14ac:dyDescent="0.25">
      <c r="A12004" s="102" t="s">
        <v>19400</v>
      </c>
      <c r="B12004" s="103" t="s">
        <v>5445</v>
      </c>
      <c r="C12004" s="103" t="s">
        <v>1360</v>
      </c>
      <c r="D12004" s="102" t="s">
        <v>2881</v>
      </c>
      <c r="E12004" s="102" t="s">
        <v>275</v>
      </c>
      <c r="F12004" s="102" t="s">
        <v>19898</v>
      </c>
      <c r="H12004" s="102">
        <v>45612</v>
      </c>
      <c r="I12004" s="102" t="s">
        <v>295</v>
      </c>
      <c r="J12004" s="102" t="s">
        <v>1</v>
      </c>
      <c r="K12004" s="102" t="s">
        <v>291</v>
      </c>
      <c r="L12004" s="102" t="s">
        <v>294</v>
      </c>
      <c r="M12004" s="102" t="s">
        <v>1074</v>
      </c>
      <c r="N12004" s="102">
        <v>6</v>
      </c>
      <c r="O12004" s="102" t="s">
        <v>1075</v>
      </c>
    </row>
    <row r="12005" spans="1:15" x14ac:dyDescent="0.25">
      <c r="A12005" s="102" t="s">
        <v>16628</v>
      </c>
      <c r="B12005" s="103" t="s">
        <v>5518</v>
      </c>
      <c r="C12005" s="103" t="s">
        <v>1118</v>
      </c>
      <c r="D12005" s="102" t="s">
        <v>2881</v>
      </c>
      <c r="E12005" s="102" t="s">
        <v>275</v>
      </c>
      <c r="F12005" s="102" t="s">
        <v>19899</v>
      </c>
      <c r="H12005" s="102">
        <v>45612</v>
      </c>
      <c r="I12005" s="102" t="s">
        <v>295</v>
      </c>
      <c r="J12005" s="102" t="s">
        <v>1</v>
      </c>
      <c r="K12005" s="102" t="s">
        <v>291</v>
      </c>
      <c r="L12005" s="102" t="s">
        <v>294</v>
      </c>
      <c r="M12005" s="102" t="s">
        <v>1074</v>
      </c>
      <c r="N12005" s="102">
        <v>6</v>
      </c>
      <c r="O12005" s="102" t="s">
        <v>1075</v>
      </c>
    </row>
    <row r="12006" spans="1:15" x14ac:dyDescent="0.25">
      <c r="A12006" s="102" t="s">
        <v>16628</v>
      </c>
      <c r="B12006" s="103" t="s">
        <v>15834</v>
      </c>
      <c r="C12006" s="103" t="s">
        <v>1118</v>
      </c>
      <c r="D12006" s="102" t="s">
        <v>2881</v>
      </c>
      <c r="E12006" s="102" t="s">
        <v>275</v>
      </c>
      <c r="F12006" s="102" t="s">
        <v>19900</v>
      </c>
      <c r="H12006" s="102">
        <v>45612</v>
      </c>
      <c r="I12006" s="102" t="s">
        <v>295</v>
      </c>
      <c r="J12006" s="102" t="s">
        <v>1</v>
      </c>
      <c r="K12006" s="102" t="s">
        <v>291</v>
      </c>
      <c r="L12006" s="102" t="s">
        <v>294</v>
      </c>
      <c r="M12006" s="102" t="s">
        <v>1074</v>
      </c>
      <c r="N12006" s="102">
        <v>6</v>
      </c>
      <c r="O12006" s="102" t="s">
        <v>1075</v>
      </c>
    </row>
    <row r="12007" spans="1:15" x14ac:dyDescent="0.25">
      <c r="A12007" s="102" t="s">
        <v>16630</v>
      </c>
      <c r="B12007" s="103" t="s">
        <v>15783</v>
      </c>
      <c r="C12007" s="103" t="s">
        <v>1118</v>
      </c>
      <c r="D12007" s="102" t="s">
        <v>2881</v>
      </c>
      <c r="E12007" s="102" t="s">
        <v>275</v>
      </c>
      <c r="F12007" s="102" t="s">
        <v>19901</v>
      </c>
      <c r="H12007" s="102">
        <v>45612</v>
      </c>
      <c r="I12007" s="102" t="s">
        <v>295</v>
      </c>
      <c r="J12007" s="102" t="s">
        <v>1</v>
      </c>
      <c r="K12007" s="102" t="s">
        <v>291</v>
      </c>
      <c r="L12007" s="102" t="s">
        <v>294</v>
      </c>
      <c r="M12007" s="102" t="s">
        <v>1074</v>
      </c>
      <c r="N12007" s="102">
        <v>6</v>
      </c>
      <c r="O12007" s="102" t="s">
        <v>1075</v>
      </c>
    </row>
    <row r="12008" spans="1:15" x14ac:dyDescent="0.25">
      <c r="A12008" s="102" t="s">
        <v>19408</v>
      </c>
      <c r="B12008" s="103" t="s">
        <v>19411</v>
      </c>
      <c r="C12008" s="103" t="s">
        <v>1360</v>
      </c>
      <c r="D12008" s="102" t="s">
        <v>2881</v>
      </c>
      <c r="E12008" s="102" t="s">
        <v>275</v>
      </c>
      <c r="F12008" s="102" t="s">
        <v>19902</v>
      </c>
      <c r="H12008" s="102">
        <v>45612</v>
      </c>
      <c r="I12008" s="102" t="s">
        <v>295</v>
      </c>
      <c r="J12008" s="102" t="s">
        <v>1</v>
      </c>
      <c r="K12008" s="102" t="s">
        <v>291</v>
      </c>
      <c r="L12008" s="102" t="s">
        <v>294</v>
      </c>
      <c r="M12008" s="102" t="s">
        <v>1074</v>
      </c>
      <c r="N12008" s="102">
        <v>6</v>
      </c>
      <c r="O12008" s="102" t="s">
        <v>1075</v>
      </c>
    </row>
    <row r="12009" spans="1:15" x14ac:dyDescent="0.25">
      <c r="A12009" s="102" t="s">
        <v>19414</v>
      </c>
      <c r="B12009" s="103" t="s">
        <v>8310</v>
      </c>
      <c r="C12009" s="103" t="s">
        <v>1118</v>
      </c>
      <c r="D12009" s="102" t="s">
        <v>2881</v>
      </c>
      <c r="E12009" s="102" t="s">
        <v>275</v>
      </c>
      <c r="F12009" s="102" t="s">
        <v>19903</v>
      </c>
      <c r="H12009" s="102">
        <v>45612</v>
      </c>
      <c r="I12009" s="102" t="s">
        <v>295</v>
      </c>
      <c r="J12009" s="102" t="s">
        <v>1</v>
      </c>
      <c r="K12009" s="102" t="s">
        <v>291</v>
      </c>
      <c r="L12009" s="102" t="s">
        <v>294</v>
      </c>
      <c r="M12009" s="102" t="s">
        <v>1074</v>
      </c>
      <c r="N12009" s="102">
        <v>6</v>
      </c>
      <c r="O12009" s="102" t="s">
        <v>1075</v>
      </c>
    </row>
    <row r="12010" spans="1:15" x14ac:dyDescent="0.25">
      <c r="A12010" s="102" t="s">
        <v>19417</v>
      </c>
      <c r="B12010" s="103" t="s">
        <v>8350</v>
      </c>
      <c r="C12010" s="103" t="s">
        <v>1118</v>
      </c>
      <c r="D12010" s="102" t="s">
        <v>2881</v>
      </c>
      <c r="E12010" s="102" t="s">
        <v>275</v>
      </c>
      <c r="F12010" s="102" t="s">
        <v>19904</v>
      </c>
      <c r="H12010" s="102">
        <v>45612</v>
      </c>
      <c r="I12010" s="102" t="s">
        <v>295</v>
      </c>
      <c r="J12010" s="102" t="s">
        <v>1</v>
      </c>
      <c r="K12010" s="102" t="s">
        <v>291</v>
      </c>
      <c r="L12010" s="102" t="s">
        <v>294</v>
      </c>
      <c r="M12010" s="102" t="s">
        <v>1074</v>
      </c>
      <c r="N12010" s="102">
        <v>6</v>
      </c>
      <c r="O12010" s="102" t="s">
        <v>1075</v>
      </c>
    </row>
    <row r="12011" spans="1:15" x14ac:dyDescent="0.25">
      <c r="A12011" s="102" t="s">
        <v>19420</v>
      </c>
      <c r="B12011" s="103" t="s">
        <v>14383</v>
      </c>
      <c r="C12011" s="103" t="s">
        <v>1118</v>
      </c>
      <c r="D12011" s="102" t="s">
        <v>2881</v>
      </c>
      <c r="E12011" s="102" t="s">
        <v>275</v>
      </c>
      <c r="F12011" s="102" t="s">
        <v>19905</v>
      </c>
      <c r="H12011" s="102">
        <v>45612</v>
      </c>
      <c r="I12011" s="102" t="s">
        <v>295</v>
      </c>
      <c r="J12011" s="102" t="s">
        <v>1</v>
      </c>
      <c r="K12011" s="102" t="s">
        <v>291</v>
      </c>
      <c r="L12011" s="102" t="s">
        <v>294</v>
      </c>
      <c r="M12011" s="102" t="s">
        <v>1074</v>
      </c>
      <c r="N12011" s="102">
        <v>6</v>
      </c>
      <c r="O12011" s="102" t="s">
        <v>1075</v>
      </c>
    </row>
    <row r="12012" spans="1:15" x14ac:dyDescent="0.25">
      <c r="A12012" s="102" t="s">
        <v>19423</v>
      </c>
      <c r="B12012" s="103" t="s">
        <v>5209</v>
      </c>
      <c r="C12012" s="103" t="s">
        <v>1360</v>
      </c>
      <c r="D12012" s="102" t="s">
        <v>2881</v>
      </c>
      <c r="E12012" s="102" t="s">
        <v>275</v>
      </c>
      <c r="F12012" s="102" t="s">
        <v>19906</v>
      </c>
      <c r="H12012" s="102">
        <v>45612</v>
      </c>
      <c r="I12012" s="102" t="s">
        <v>295</v>
      </c>
      <c r="J12012" s="102" t="s">
        <v>1</v>
      </c>
      <c r="K12012" s="102" t="s">
        <v>291</v>
      </c>
      <c r="L12012" s="102" t="s">
        <v>294</v>
      </c>
      <c r="M12012" s="102" t="s">
        <v>1074</v>
      </c>
      <c r="N12012" s="102">
        <v>6</v>
      </c>
      <c r="O12012" s="102" t="s">
        <v>1075</v>
      </c>
    </row>
    <row r="12013" spans="1:15" x14ac:dyDescent="0.25">
      <c r="A12013" s="102" t="s">
        <v>19423</v>
      </c>
      <c r="B12013" s="103" t="s">
        <v>14876</v>
      </c>
      <c r="C12013" s="103" t="s">
        <v>1360</v>
      </c>
      <c r="D12013" s="102" t="s">
        <v>2881</v>
      </c>
      <c r="E12013" s="102" t="s">
        <v>275</v>
      </c>
      <c r="F12013" s="102" t="s">
        <v>19907</v>
      </c>
      <c r="H12013" s="102">
        <v>45612</v>
      </c>
      <c r="I12013" s="102" t="s">
        <v>295</v>
      </c>
      <c r="J12013" s="102" t="s">
        <v>1</v>
      </c>
      <c r="K12013" s="102" t="s">
        <v>291</v>
      </c>
      <c r="L12013" s="102" t="s">
        <v>294</v>
      </c>
      <c r="M12013" s="102" t="s">
        <v>1074</v>
      </c>
      <c r="N12013" s="102">
        <v>6</v>
      </c>
      <c r="O12013" s="102" t="s">
        <v>1075</v>
      </c>
    </row>
    <row r="12014" spans="1:15" x14ac:dyDescent="0.25">
      <c r="A12014" s="102" t="s">
        <v>2747</v>
      </c>
      <c r="B12014" s="103" t="s">
        <v>14708</v>
      </c>
      <c r="C12014" s="103" t="s">
        <v>1360</v>
      </c>
      <c r="D12014" s="102" t="s">
        <v>2881</v>
      </c>
      <c r="E12014" s="102" t="s">
        <v>275</v>
      </c>
      <c r="F12014" s="102" t="s">
        <v>19908</v>
      </c>
      <c r="H12014" s="102">
        <v>45612</v>
      </c>
      <c r="I12014" s="102" t="s">
        <v>295</v>
      </c>
      <c r="J12014" s="102" t="s">
        <v>1</v>
      </c>
      <c r="K12014" s="102" t="s">
        <v>291</v>
      </c>
      <c r="L12014" s="102" t="s">
        <v>294</v>
      </c>
      <c r="M12014" s="102" t="s">
        <v>1074</v>
      </c>
      <c r="N12014" s="102">
        <v>6</v>
      </c>
      <c r="O12014" s="102" t="s">
        <v>1075</v>
      </c>
    </row>
    <row r="12015" spans="1:15" x14ac:dyDescent="0.25">
      <c r="A12015" s="102" t="s">
        <v>19430</v>
      </c>
      <c r="B12015" s="103" t="s">
        <v>14637</v>
      </c>
      <c r="C12015" s="103" t="s">
        <v>1360</v>
      </c>
      <c r="D12015" s="102" t="s">
        <v>2881</v>
      </c>
      <c r="E12015" s="102" t="s">
        <v>275</v>
      </c>
      <c r="F12015" s="102" t="s">
        <v>19909</v>
      </c>
      <c r="H12015" s="102">
        <v>45612</v>
      </c>
      <c r="I12015" s="102" t="s">
        <v>295</v>
      </c>
      <c r="J12015" s="102" t="s">
        <v>1</v>
      </c>
      <c r="K12015" s="102" t="s">
        <v>291</v>
      </c>
      <c r="L12015" s="102" t="s">
        <v>294</v>
      </c>
      <c r="M12015" s="102" t="s">
        <v>1074</v>
      </c>
      <c r="N12015" s="102">
        <v>6</v>
      </c>
      <c r="O12015" s="102" t="s">
        <v>1075</v>
      </c>
    </row>
    <row r="12016" spans="1:15" x14ac:dyDescent="0.25">
      <c r="A12016" s="102" t="s">
        <v>19433</v>
      </c>
      <c r="B12016" s="103" t="s">
        <v>5518</v>
      </c>
      <c r="C12016" s="103" t="s">
        <v>1118</v>
      </c>
      <c r="D12016" s="102" t="s">
        <v>2881</v>
      </c>
      <c r="E12016" s="102" t="s">
        <v>275</v>
      </c>
      <c r="F12016" s="102" t="s">
        <v>19910</v>
      </c>
      <c r="H12016" s="102">
        <v>45612</v>
      </c>
      <c r="I12016" s="102" t="s">
        <v>295</v>
      </c>
      <c r="J12016" s="102" t="s">
        <v>1</v>
      </c>
      <c r="K12016" s="102" t="s">
        <v>291</v>
      </c>
      <c r="L12016" s="102" t="s">
        <v>294</v>
      </c>
      <c r="M12016" s="102" t="s">
        <v>1074</v>
      </c>
      <c r="N12016" s="102">
        <v>6</v>
      </c>
      <c r="O12016" s="102" t="s">
        <v>1075</v>
      </c>
    </row>
    <row r="12017" spans="1:15" x14ac:dyDescent="0.25">
      <c r="A12017" s="102" t="s">
        <v>6977</v>
      </c>
      <c r="B12017" s="103" t="s">
        <v>14077</v>
      </c>
      <c r="C12017" s="103" t="s">
        <v>1360</v>
      </c>
      <c r="D12017" s="102" t="s">
        <v>2881</v>
      </c>
      <c r="E12017" s="102" t="s">
        <v>275</v>
      </c>
      <c r="F12017" s="102" t="s">
        <v>19911</v>
      </c>
      <c r="H12017" s="102">
        <v>45612</v>
      </c>
      <c r="I12017" s="102" t="s">
        <v>295</v>
      </c>
      <c r="J12017" s="102" t="s">
        <v>1</v>
      </c>
      <c r="K12017" s="102" t="s">
        <v>291</v>
      </c>
      <c r="L12017" s="102" t="s">
        <v>294</v>
      </c>
      <c r="M12017" s="102" t="s">
        <v>1074</v>
      </c>
      <c r="N12017" s="102">
        <v>6</v>
      </c>
      <c r="O12017" s="102" t="s">
        <v>1075</v>
      </c>
    </row>
    <row r="12018" spans="1:15" x14ac:dyDescent="0.25">
      <c r="A12018" s="102" t="s">
        <v>4608</v>
      </c>
      <c r="B12018" s="103" t="s">
        <v>19436</v>
      </c>
      <c r="C12018" s="103" t="s">
        <v>1118</v>
      </c>
      <c r="D12018" s="102" t="s">
        <v>2881</v>
      </c>
      <c r="E12018" s="102" t="s">
        <v>275</v>
      </c>
      <c r="F12018" s="102" t="s">
        <v>19912</v>
      </c>
      <c r="H12018" s="102">
        <v>45612</v>
      </c>
      <c r="I12018" s="102" t="s">
        <v>295</v>
      </c>
      <c r="J12018" s="102" t="s">
        <v>1</v>
      </c>
      <c r="K12018" s="102" t="s">
        <v>291</v>
      </c>
      <c r="L12018" s="102" t="s">
        <v>294</v>
      </c>
      <c r="M12018" s="102" t="s">
        <v>1074</v>
      </c>
      <c r="N12018" s="102">
        <v>6</v>
      </c>
      <c r="O12018" s="102" t="s">
        <v>1075</v>
      </c>
    </row>
    <row r="12019" spans="1:15" x14ac:dyDescent="0.25">
      <c r="A12019" s="102" t="s">
        <v>19439</v>
      </c>
      <c r="B12019" s="103" t="s">
        <v>8227</v>
      </c>
      <c r="C12019" s="103" t="s">
        <v>274</v>
      </c>
      <c r="D12019" s="102" t="s">
        <v>2881</v>
      </c>
      <c r="E12019" s="102" t="s">
        <v>275</v>
      </c>
      <c r="F12019" s="102" t="s">
        <v>19913</v>
      </c>
      <c r="H12019" s="102">
        <v>45612</v>
      </c>
      <c r="I12019" s="102" t="s">
        <v>295</v>
      </c>
      <c r="J12019" s="102" t="s">
        <v>1</v>
      </c>
      <c r="K12019" s="102" t="s">
        <v>291</v>
      </c>
      <c r="L12019" s="102" t="s">
        <v>294</v>
      </c>
      <c r="M12019" s="102" t="s">
        <v>1074</v>
      </c>
      <c r="N12019" s="102">
        <v>6</v>
      </c>
      <c r="O12019" s="102" t="s">
        <v>1075</v>
      </c>
    </row>
    <row r="12020" spans="1:15" x14ac:dyDescent="0.25">
      <c r="A12020" s="102" t="s">
        <v>19439</v>
      </c>
      <c r="B12020" s="103" t="s">
        <v>5587</v>
      </c>
      <c r="C12020" s="103" t="s">
        <v>274</v>
      </c>
      <c r="D12020" s="102" t="s">
        <v>2881</v>
      </c>
      <c r="E12020" s="102" t="s">
        <v>275</v>
      </c>
      <c r="F12020" s="102" t="s">
        <v>19914</v>
      </c>
      <c r="H12020" s="102">
        <v>45612</v>
      </c>
      <c r="I12020" s="102" t="s">
        <v>295</v>
      </c>
      <c r="J12020" s="102" t="s">
        <v>1</v>
      </c>
      <c r="K12020" s="102" t="s">
        <v>291</v>
      </c>
      <c r="L12020" s="102" t="s">
        <v>294</v>
      </c>
      <c r="M12020" s="102" t="s">
        <v>1074</v>
      </c>
      <c r="N12020" s="102">
        <v>6</v>
      </c>
      <c r="O12020" s="102" t="s">
        <v>1075</v>
      </c>
    </row>
    <row r="12021" spans="1:15" x14ac:dyDescent="0.25">
      <c r="A12021" s="102" t="s">
        <v>19439</v>
      </c>
      <c r="B12021" s="103" t="s">
        <v>17549</v>
      </c>
      <c r="C12021" s="103" t="s">
        <v>1118</v>
      </c>
      <c r="D12021" s="102" t="s">
        <v>2881</v>
      </c>
      <c r="E12021" s="102" t="s">
        <v>275</v>
      </c>
      <c r="F12021" s="102" t="s">
        <v>19915</v>
      </c>
      <c r="H12021" s="102">
        <v>45612</v>
      </c>
      <c r="I12021" s="102" t="s">
        <v>295</v>
      </c>
      <c r="J12021" s="102" t="s">
        <v>1</v>
      </c>
      <c r="K12021" s="102" t="s">
        <v>291</v>
      </c>
      <c r="L12021" s="102" t="s">
        <v>294</v>
      </c>
      <c r="M12021" s="102" t="s">
        <v>1074</v>
      </c>
      <c r="N12021" s="102">
        <v>6</v>
      </c>
      <c r="O12021" s="102" t="s">
        <v>1075</v>
      </c>
    </row>
    <row r="12022" spans="1:15" x14ac:dyDescent="0.25">
      <c r="A12022" s="102" t="s">
        <v>15789</v>
      </c>
      <c r="B12022" s="103" t="s">
        <v>19446</v>
      </c>
      <c r="C12022" s="103" t="s">
        <v>1118</v>
      </c>
      <c r="D12022" s="102" t="s">
        <v>2881</v>
      </c>
      <c r="E12022" s="102" t="s">
        <v>275</v>
      </c>
      <c r="F12022" s="102" t="s">
        <v>19916</v>
      </c>
      <c r="H12022" s="102">
        <v>45612</v>
      </c>
      <c r="I12022" s="102" t="s">
        <v>295</v>
      </c>
      <c r="J12022" s="102" t="s">
        <v>1</v>
      </c>
      <c r="K12022" s="102" t="s">
        <v>291</v>
      </c>
      <c r="L12022" s="102" t="s">
        <v>294</v>
      </c>
      <c r="M12022" s="102" t="s">
        <v>1074</v>
      </c>
      <c r="N12022" s="102">
        <v>6</v>
      </c>
      <c r="O12022" s="102" t="s">
        <v>1075</v>
      </c>
    </row>
    <row r="12023" spans="1:15" x14ac:dyDescent="0.25">
      <c r="A12023" s="102" t="s">
        <v>5610</v>
      </c>
      <c r="B12023" s="103" t="s">
        <v>14168</v>
      </c>
      <c r="C12023" s="103" t="s">
        <v>1118</v>
      </c>
      <c r="D12023" s="102" t="s">
        <v>2881</v>
      </c>
      <c r="E12023" s="102" t="s">
        <v>275</v>
      </c>
      <c r="F12023" s="102" t="s">
        <v>19917</v>
      </c>
      <c r="H12023" s="102">
        <v>45612</v>
      </c>
      <c r="I12023" s="102" t="s">
        <v>295</v>
      </c>
      <c r="J12023" s="102" t="s">
        <v>1</v>
      </c>
      <c r="K12023" s="102" t="s">
        <v>291</v>
      </c>
      <c r="L12023" s="102" t="s">
        <v>294</v>
      </c>
      <c r="M12023" s="102" t="s">
        <v>1074</v>
      </c>
      <c r="N12023" s="102">
        <v>6</v>
      </c>
      <c r="O12023" s="102" t="s">
        <v>1075</v>
      </c>
    </row>
    <row r="12024" spans="1:15" x14ac:dyDescent="0.25">
      <c r="A12024" s="102" t="s">
        <v>7510</v>
      </c>
      <c r="B12024" s="103" t="s">
        <v>8489</v>
      </c>
      <c r="C12024" s="103" t="s">
        <v>1118</v>
      </c>
      <c r="D12024" s="102" t="s">
        <v>2881</v>
      </c>
      <c r="E12024" s="102" t="s">
        <v>275</v>
      </c>
      <c r="F12024" s="102" t="s">
        <v>19918</v>
      </c>
      <c r="H12024" s="102">
        <v>45612</v>
      </c>
      <c r="I12024" s="102" t="s">
        <v>295</v>
      </c>
      <c r="J12024" s="102" t="s">
        <v>1</v>
      </c>
      <c r="K12024" s="102" t="s">
        <v>291</v>
      </c>
      <c r="L12024" s="102" t="s">
        <v>294</v>
      </c>
      <c r="M12024" s="102" t="s">
        <v>1074</v>
      </c>
      <c r="N12024" s="102">
        <v>6</v>
      </c>
      <c r="O12024" s="102" t="s">
        <v>1075</v>
      </c>
    </row>
    <row r="12025" spans="1:15" x14ac:dyDescent="0.25">
      <c r="A12025" s="102" t="s">
        <v>19452</v>
      </c>
      <c r="B12025" s="103" t="s">
        <v>14687</v>
      </c>
      <c r="C12025" s="103" t="s">
        <v>1118</v>
      </c>
      <c r="D12025" s="102" t="s">
        <v>2881</v>
      </c>
      <c r="E12025" s="102" t="s">
        <v>275</v>
      </c>
      <c r="F12025" s="102" t="s">
        <v>19919</v>
      </c>
      <c r="H12025" s="102">
        <v>45612</v>
      </c>
      <c r="I12025" s="102" t="s">
        <v>295</v>
      </c>
      <c r="J12025" s="102" t="s">
        <v>1</v>
      </c>
      <c r="K12025" s="102" t="s">
        <v>291</v>
      </c>
      <c r="L12025" s="102" t="s">
        <v>294</v>
      </c>
      <c r="M12025" s="102" t="s">
        <v>1074</v>
      </c>
      <c r="N12025" s="102">
        <v>6</v>
      </c>
      <c r="O12025" s="102" t="s">
        <v>1075</v>
      </c>
    </row>
    <row r="12026" spans="1:15" x14ac:dyDescent="0.25">
      <c r="A12026" s="102" t="s">
        <v>19455</v>
      </c>
      <c r="B12026" s="103" t="s">
        <v>7254</v>
      </c>
      <c r="C12026" s="103" t="s">
        <v>2655</v>
      </c>
      <c r="D12026" s="102" t="s">
        <v>2527</v>
      </c>
      <c r="E12026" s="102" t="s">
        <v>275</v>
      </c>
      <c r="F12026" s="102" t="s">
        <v>19920</v>
      </c>
      <c r="H12026" s="102">
        <v>45612</v>
      </c>
      <c r="I12026" s="102" t="s">
        <v>295</v>
      </c>
      <c r="J12026" s="102" t="s">
        <v>1</v>
      </c>
      <c r="K12026" s="102" t="s">
        <v>291</v>
      </c>
      <c r="L12026" s="102" t="s">
        <v>294</v>
      </c>
      <c r="M12026" s="102" t="s">
        <v>1074</v>
      </c>
      <c r="N12026" s="102">
        <v>6</v>
      </c>
      <c r="O12026" s="102" t="s">
        <v>1075</v>
      </c>
    </row>
    <row r="12027" spans="1:15" x14ac:dyDescent="0.25">
      <c r="A12027" s="102" t="s">
        <v>9324</v>
      </c>
      <c r="B12027" s="103" t="s">
        <v>3061</v>
      </c>
      <c r="C12027" s="103" t="s">
        <v>1360</v>
      </c>
      <c r="D12027" s="102" t="s">
        <v>2881</v>
      </c>
      <c r="E12027" s="102" t="s">
        <v>275</v>
      </c>
      <c r="F12027" s="102" t="s">
        <v>19921</v>
      </c>
      <c r="H12027" s="102">
        <v>45612</v>
      </c>
      <c r="I12027" s="102" t="s">
        <v>295</v>
      </c>
      <c r="J12027" s="102" t="s">
        <v>1</v>
      </c>
      <c r="K12027" s="102" t="s">
        <v>291</v>
      </c>
      <c r="L12027" s="102" t="s">
        <v>294</v>
      </c>
      <c r="M12027" s="102" t="s">
        <v>1074</v>
      </c>
      <c r="N12027" s="102">
        <v>6</v>
      </c>
      <c r="O12027" s="102" t="s">
        <v>1075</v>
      </c>
    </row>
    <row r="12028" spans="1:15" x14ac:dyDescent="0.25">
      <c r="A12028" s="102" t="s">
        <v>19922</v>
      </c>
      <c r="B12028" s="103" t="s">
        <v>19923</v>
      </c>
      <c r="C12028" s="103" t="s">
        <v>274</v>
      </c>
      <c r="D12028" s="102" t="s">
        <v>152</v>
      </c>
      <c r="E12028" s="102" t="s">
        <v>275</v>
      </c>
      <c r="F12028" s="102" t="s">
        <v>19924</v>
      </c>
      <c r="H12028" s="102">
        <v>45612</v>
      </c>
      <c r="I12028" s="102" t="s">
        <v>295</v>
      </c>
      <c r="J12028" s="102" t="s">
        <v>1</v>
      </c>
      <c r="K12028" s="102" t="s">
        <v>291</v>
      </c>
      <c r="L12028" s="102" t="s">
        <v>294</v>
      </c>
      <c r="M12028" s="102" t="s">
        <v>1074</v>
      </c>
      <c r="N12028" s="102">
        <v>6</v>
      </c>
      <c r="O12028" s="102" t="s">
        <v>1075</v>
      </c>
    </row>
    <row r="12029" spans="1:15" x14ac:dyDescent="0.25">
      <c r="A12029" s="102" t="s">
        <v>13582</v>
      </c>
      <c r="B12029" s="103" t="s">
        <v>19459</v>
      </c>
      <c r="C12029" s="103" t="s">
        <v>1360</v>
      </c>
      <c r="D12029" s="102" t="s">
        <v>2881</v>
      </c>
      <c r="E12029" s="102" t="s">
        <v>275</v>
      </c>
      <c r="F12029" s="102" t="s">
        <v>19925</v>
      </c>
      <c r="H12029" s="102">
        <v>45612</v>
      </c>
      <c r="I12029" s="102" t="s">
        <v>295</v>
      </c>
      <c r="J12029" s="102" t="s">
        <v>1</v>
      </c>
      <c r="K12029" s="102" t="s">
        <v>291</v>
      </c>
      <c r="L12029" s="102" t="s">
        <v>294</v>
      </c>
      <c r="M12029" s="102" t="s">
        <v>1074</v>
      </c>
      <c r="N12029" s="102">
        <v>6</v>
      </c>
      <c r="O12029" s="102" t="s">
        <v>1075</v>
      </c>
    </row>
    <row r="12030" spans="1:15" x14ac:dyDescent="0.25">
      <c r="A12030" s="102" t="s">
        <v>13582</v>
      </c>
      <c r="B12030" s="103" t="s">
        <v>19462</v>
      </c>
      <c r="C12030" s="103" t="s">
        <v>1360</v>
      </c>
      <c r="D12030" s="102" t="s">
        <v>2881</v>
      </c>
      <c r="E12030" s="102" t="s">
        <v>275</v>
      </c>
      <c r="F12030" s="102" t="s">
        <v>19926</v>
      </c>
      <c r="H12030" s="102">
        <v>45612</v>
      </c>
      <c r="I12030" s="102" t="s">
        <v>295</v>
      </c>
      <c r="J12030" s="102" t="s">
        <v>1</v>
      </c>
      <c r="K12030" s="102" t="s">
        <v>291</v>
      </c>
      <c r="L12030" s="102" t="s">
        <v>294</v>
      </c>
      <c r="M12030" s="102" t="s">
        <v>1074</v>
      </c>
      <c r="N12030" s="102">
        <v>6</v>
      </c>
      <c r="O12030" s="102" t="s">
        <v>1075</v>
      </c>
    </row>
    <row r="12031" spans="1:15" x14ac:dyDescent="0.25">
      <c r="A12031" s="102" t="s">
        <v>15816</v>
      </c>
      <c r="B12031" s="103" t="s">
        <v>14144</v>
      </c>
      <c r="C12031" s="103" t="s">
        <v>1118</v>
      </c>
      <c r="D12031" s="102" t="s">
        <v>2881</v>
      </c>
      <c r="E12031" s="102" t="s">
        <v>275</v>
      </c>
      <c r="F12031" s="102" t="s">
        <v>19927</v>
      </c>
      <c r="H12031" s="102">
        <v>45612</v>
      </c>
      <c r="I12031" s="102" t="s">
        <v>295</v>
      </c>
      <c r="J12031" s="102" t="s">
        <v>1</v>
      </c>
      <c r="K12031" s="102" t="s">
        <v>291</v>
      </c>
      <c r="L12031" s="102" t="s">
        <v>294</v>
      </c>
      <c r="M12031" s="102" t="s">
        <v>1074</v>
      </c>
      <c r="N12031" s="102">
        <v>6</v>
      </c>
      <c r="O12031" s="102" t="s">
        <v>1075</v>
      </c>
    </row>
    <row r="12032" spans="1:15" x14ac:dyDescent="0.25">
      <c r="A12032" s="102" t="s">
        <v>15816</v>
      </c>
      <c r="B12032" s="103" t="s">
        <v>2917</v>
      </c>
      <c r="C12032" s="103" t="s">
        <v>1118</v>
      </c>
      <c r="D12032" s="102" t="s">
        <v>2881</v>
      </c>
      <c r="E12032" s="102" t="s">
        <v>275</v>
      </c>
      <c r="F12032" s="102" t="s">
        <v>19928</v>
      </c>
      <c r="H12032" s="102">
        <v>45612</v>
      </c>
      <c r="I12032" s="102" t="s">
        <v>295</v>
      </c>
      <c r="J12032" s="102" t="s">
        <v>1</v>
      </c>
      <c r="K12032" s="102" t="s">
        <v>291</v>
      </c>
      <c r="L12032" s="102" t="s">
        <v>294</v>
      </c>
      <c r="M12032" s="102" t="s">
        <v>1074</v>
      </c>
      <c r="N12032" s="102">
        <v>6</v>
      </c>
      <c r="O12032" s="102" t="s">
        <v>1075</v>
      </c>
    </row>
    <row r="12033" spans="1:15" x14ac:dyDescent="0.25">
      <c r="A12033" s="102" t="s">
        <v>19469</v>
      </c>
      <c r="B12033" s="103" t="s">
        <v>19470</v>
      </c>
      <c r="C12033" s="103" t="s">
        <v>1118</v>
      </c>
      <c r="D12033" s="102" t="s">
        <v>2881</v>
      </c>
      <c r="E12033" s="102" t="s">
        <v>275</v>
      </c>
      <c r="F12033" s="102" t="s">
        <v>19929</v>
      </c>
      <c r="H12033" s="102">
        <v>45612</v>
      </c>
      <c r="I12033" s="102" t="s">
        <v>295</v>
      </c>
      <c r="J12033" s="102" t="s">
        <v>1</v>
      </c>
      <c r="K12033" s="102" t="s">
        <v>291</v>
      </c>
      <c r="L12033" s="102" t="s">
        <v>294</v>
      </c>
      <c r="M12033" s="102" t="s">
        <v>1074</v>
      </c>
      <c r="N12033" s="102">
        <v>6</v>
      </c>
      <c r="O12033" s="102" t="s">
        <v>1075</v>
      </c>
    </row>
    <row r="12034" spans="1:15" x14ac:dyDescent="0.25">
      <c r="A12034" s="102" t="s">
        <v>13185</v>
      </c>
      <c r="B12034" s="103" t="s">
        <v>14091</v>
      </c>
      <c r="C12034" s="103" t="s">
        <v>1118</v>
      </c>
      <c r="D12034" s="102" t="s">
        <v>2881</v>
      </c>
      <c r="E12034" s="102" t="s">
        <v>275</v>
      </c>
      <c r="F12034" s="102" t="s">
        <v>19930</v>
      </c>
      <c r="H12034" s="102">
        <v>45612</v>
      </c>
      <c r="I12034" s="102" t="s">
        <v>295</v>
      </c>
      <c r="J12034" s="102" t="s">
        <v>1</v>
      </c>
      <c r="K12034" s="102" t="s">
        <v>291</v>
      </c>
      <c r="L12034" s="102" t="s">
        <v>294</v>
      </c>
      <c r="M12034" s="102" t="s">
        <v>1074</v>
      </c>
      <c r="N12034" s="102">
        <v>6</v>
      </c>
      <c r="O12034" s="102" t="s">
        <v>1075</v>
      </c>
    </row>
    <row r="12035" spans="1:15" x14ac:dyDescent="0.25">
      <c r="A12035" s="102" t="s">
        <v>13185</v>
      </c>
      <c r="B12035" s="103" t="s">
        <v>19475</v>
      </c>
      <c r="C12035" s="103" t="s">
        <v>1118</v>
      </c>
      <c r="D12035" s="102" t="s">
        <v>2881</v>
      </c>
      <c r="E12035" s="102" t="s">
        <v>275</v>
      </c>
      <c r="F12035" s="102" t="s">
        <v>19931</v>
      </c>
      <c r="H12035" s="102">
        <v>45612</v>
      </c>
      <c r="I12035" s="102" t="s">
        <v>295</v>
      </c>
      <c r="J12035" s="102" t="s">
        <v>1</v>
      </c>
      <c r="K12035" s="102" t="s">
        <v>291</v>
      </c>
      <c r="L12035" s="102" t="s">
        <v>294</v>
      </c>
      <c r="M12035" s="102" t="s">
        <v>1074</v>
      </c>
      <c r="N12035" s="102">
        <v>6</v>
      </c>
      <c r="O12035" s="102" t="s">
        <v>1075</v>
      </c>
    </row>
    <row r="12036" spans="1:15" x14ac:dyDescent="0.25">
      <c r="A12036" s="102" t="s">
        <v>19478</v>
      </c>
      <c r="B12036" s="103" t="s">
        <v>14810</v>
      </c>
      <c r="C12036" s="103" t="s">
        <v>2655</v>
      </c>
      <c r="D12036" s="102" t="s">
        <v>2527</v>
      </c>
      <c r="E12036" s="102" t="s">
        <v>275</v>
      </c>
      <c r="F12036" s="102" t="s">
        <v>19932</v>
      </c>
      <c r="H12036" s="102">
        <v>45612</v>
      </c>
      <c r="I12036" s="102" t="s">
        <v>295</v>
      </c>
      <c r="J12036" s="102" t="s">
        <v>1</v>
      </c>
      <c r="K12036" s="102" t="s">
        <v>291</v>
      </c>
      <c r="L12036" s="102" t="s">
        <v>294</v>
      </c>
      <c r="M12036" s="102" t="s">
        <v>1074</v>
      </c>
      <c r="N12036" s="102">
        <v>6</v>
      </c>
      <c r="O12036" s="102" t="s">
        <v>1075</v>
      </c>
    </row>
    <row r="12037" spans="1:15" x14ac:dyDescent="0.25">
      <c r="A12037" s="102" t="s">
        <v>19480</v>
      </c>
      <c r="B12037" s="103" t="s">
        <v>19481</v>
      </c>
      <c r="C12037" s="103" t="s">
        <v>2526</v>
      </c>
      <c r="D12037" s="102" t="s">
        <v>2527</v>
      </c>
      <c r="E12037" s="102" t="s">
        <v>275</v>
      </c>
      <c r="F12037" s="102" t="s">
        <v>19933</v>
      </c>
      <c r="H12037" s="102">
        <v>45612</v>
      </c>
      <c r="I12037" s="102" t="s">
        <v>295</v>
      </c>
      <c r="J12037" s="102" t="s">
        <v>1</v>
      </c>
      <c r="K12037" s="102" t="s">
        <v>291</v>
      </c>
      <c r="L12037" s="102" t="s">
        <v>294</v>
      </c>
      <c r="M12037" s="102" t="s">
        <v>1074</v>
      </c>
      <c r="N12037" s="102">
        <v>6</v>
      </c>
      <c r="O12037" s="102" t="s">
        <v>1075</v>
      </c>
    </row>
    <row r="12038" spans="1:15" x14ac:dyDescent="0.25">
      <c r="A12038" s="102" t="s">
        <v>19483</v>
      </c>
      <c r="B12038" s="103" t="s">
        <v>18636</v>
      </c>
      <c r="C12038" s="103" t="s">
        <v>2655</v>
      </c>
      <c r="D12038" s="102" t="s">
        <v>2527</v>
      </c>
      <c r="E12038" s="102" t="s">
        <v>275</v>
      </c>
      <c r="F12038" s="102" t="s">
        <v>19934</v>
      </c>
      <c r="H12038" s="102">
        <v>45612</v>
      </c>
      <c r="I12038" s="102" t="s">
        <v>295</v>
      </c>
      <c r="J12038" s="102" t="s">
        <v>1</v>
      </c>
      <c r="K12038" s="102" t="s">
        <v>291</v>
      </c>
      <c r="L12038" s="102" t="s">
        <v>294</v>
      </c>
      <c r="M12038" s="102" t="s">
        <v>1074</v>
      </c>
      <c r="N12038" s="102">
        <v>6</v>
      </c>
      <c r="O12038" s="102" t="s">
        <v>1075</v>
      </c>
    </row>
    <row r="12039" spans="1:15" x14ac:dyDescent="0.25">
      <c r="A12039" s="102" t="s">
        <v>1992</v>
      </c>
      <c r="B12039" s="103" t="s">
        <v>2999</v>
      </c>
      <c r="C12039" s="103" t="s">
        <v>1360</v>
      </c>
      <c r="D12039" s="102" t="s">
        <v>2881</v>
      </c>
      <c r="E12039" s="102" t="s">
        <v>275</v>
      </c>
      <c r="F12039" s="102" t="s">
        <v>19935</v>
      </c>
      <c r="H12039" s="102">
        <v>45612</v>
      </c>
      <c r="I12039" s="102" t="s">
        <v>295</v>
      </c>
      <c r="J12039" s="102" t="s">
        <v>1</v>
      </c>
      <c r="K12039" s="102" t="s">
        <v>291</v>
      </c>
      <c r="L12039" s="102" t="s">
        <v>294</v>
      </c>
      <c r="M12039" s="102" t="s">
        <v>1074</v>
      </c>
      <c r="N12039" s="102">
        <v>6</v>
      </c>
      <c r="O12039" s="102" t="s">
        <v>1075</v>
      </c>
    </row>
    <row r="12040" spans="1:15" x14ac:dyDescent="0.25">
      <c r="A12040" s="102" t="s">
        <v>13110</v>
      </c>
      <c r="B12040" s="103" t="s">
        <v>5122</v>
      </c>
      <c r="C12040" s="103" t="s">
        <v>2526</v>
      </c>
      <c r="D12040" s="102" t="s">
        <v>2527</v>
      </c>
      <c r="E12040" s="102" t="s">
        <v>275</v>
      </c>
      <c r="F12040" s="102" t="s">
        <v>19936</v>
      </c>
      <c r="H12040" s="102">
        <v>45612</v>
      </c>
      <c r="I12040" s="102" t="s">
        <v>295</v>
      </c>
      <c r="J12040" s="102" t="s">
        <v>1</v>
      </c>
      <c r="K12040" s="102" t="s">
        <v>291</v>
      </c>
      <c r="L12040" s="102" t="s">
        <v>294</v>
      </c>
      <c r="M12040" s="102" t="s">
        <v>1074</v>
      </c>
      <c r="N12040" s="102">
        <v>6</v>
      </c>
      <c r="O12040" s="102" t="s">
        <v>1075</v>
      </c>
    </row>
    <row r="12041" spans="1:15" x14ac:dyDescent="0.25">
      <c r="A12041" s="102" t="s">
        <v>19488</v>
      </c>
      <c r="B12041" s="103" t="s">
        <v>14637</v>
      </c>
      <c r="C12041" s="103" t="s">
        <v>1360</v>
      </c>
      <c r="D12041" s="102" t="s">
        <v>2881</v>
      </c>
      <c r="E12041" s="102" t="s">
        <v>275</v>
      </c>
      <c r="F12041" s="102" t="s">
        <v>19937</v>
      </c>
      <c r="H12041" s="102">
        <v>45612</v>
      </c>
      <c r="I12041" s="102" t="s">
        <v>295</v>
      </c>
      <c r="J12041" s="102" t="s">
        <v>1</v>
      </c>
      <c r="K12041" s="102" t="s">
        <v>291</v>
      </c>
      <c r="L12041" s="102" t="s">
        <v>294</v>
      </c>
      <c r="M12041" s="102" t="s">
        <v>1074</v>
      </c>
      <c r="N12041" s="102">
        <v>6</v>
      </c>
      <c r="O12041" s="102" t="s">
        <v>1075</v>
      </c>
    </row>
    <row r="12042" spans="1:15" x14ac:dyDescent="0.25">
      <c r="A12042" s="102" t="s">
        <v>19491</v>
      </c>
      <c r="B12042" s="103" t="s">
        <v>9761</v>
      </c>
      <c r="C12042" s="103" t="s">
        <v>2526</v>
      </c>
      <c r="D12042" s="102" t="s">
        <v>2527</v>
      </c>
      <c r="E12042" s="102" t="s">
        <v>275</v>
      </c>
      <c r="F12042" s="102" t="s">
        <v>19938</v>
      </c>
      <c r="H12042" s="102">
        <v>45612</v>
      </c>
      <c r="I12042" s="102" t="s">
        <v>295</v>
      </c>
      <c r="J12042" s="102" t="s">
        <v>1</v>
      </c>
      <c r="K12042" s="102" t="s">
        <v>291</v>
      </c>
      <c r="L12042" s="102" t="s">
        <v>294</v>
      </c>
      <c r="M12042" s="102" t="s">
        <v>1074</v>
      </c>
      <c r="N12042" s="102">
        <v>6</v>
      </c>
      <c r="O12042" s="102" t="s">
        <v>1075</v>
      </c>
    </row>
    <row r="12043" spans="1:15" x14ac:dyDescent="0.25">
      <c r="A12043" s="102" t="s">
        <v>19493</v>
      </c>
      <c r="B12043" s="103" t="s">
        <v>6981</v>
      </c>
      <c r="C12043" s="103" t="s">
        <v>2655</v>
      </c>
      <c r="D12043" s="102" t="s">
        <v>2527</v>
      </c>
      <c r="E12043" s="102" t="s">
        <v>275</v>
      </c>
      <c r="F12043" s="102" t="s">
        <v>19939</v>
      </c>
      <c r="H12043" s="102">
        <v>45612</v>
      </c>
      <c r="I12043" s="102" t="s">
        <v>295</v>
      </c>
      <c r="J12043" s="102" t="s">
        <v>1</v>
      </c>
      <c r="K12043" s="102" t="s">
        <v>291</v>
      </c>
      <c r="L12043" s="102" t="s">
        <v>294</v>
      </c>
      <c r="M12043" s="102" t="s">
        <v>1074</v>
      </c>
      <c r="N12043" s="102">
        <v>6</v>
      </c>
      <c r="O12043" s="102" t="s">
        <v>1075</v>
      </c>
    </row>
    <row r="12044" spans="1:15" x14ac:dyDescent="0.25">
      <c r="A12044" s="102" t="s">
        <v>19524</v>
      </c>
      <c r="B12044" s="103" t="s">
        <v>1214</v>
      </c>
      <c r="C12044" s="103" t="s">
        <v>277</v>
      </c>
      <c r="D12044" s="102" t="s">
        <v>283</v>
      </c>
      <c r="E12044" s="102" t="s">
        <v>275</v>
      </c>
      <c r="F12044" s="102" t="s">
        <v>19940</v>
      </c>
      <c r="H12044" s="102">
        <v>45612</v>
      </c>
      <c r="I12044" s="102" t="s">
        <v>295</v>
      </c>
      <c r="J12044" s="102" t="s">
        <v>1</v>
      </c>
      <c r="K12044" s="102" t="s">
        <v>291</v>
      </c>
      <c r="L12044" s="102" t="s">
        <v>294</v>
      </c>
      <c r="M12044" s="102" t="s">
        <v>1074</v>
      </c>
      <c r="N12044" s="102">
        <v>6</v>
      </c>
      <c r="O12044" s="102" t="s">
        <v>1075</v>
      </c>
    </row>
    <row r="12045" spans="1:15" x14ac:dyDescent="0.25">
      <c r="A12045" s="102" t="s">
        <v>19524</v>
      </c>
      <c r="B12045" s="103" t="s">
        <v>1627</v>
      </c>
      <c r="C12045" s="103" t="s">
        <v>1118</v>
      </c>
      <c r="D12045" s="102" t="s">
        <v>283</v>
      </c>
      <c r="E12045" s="102" t="s">
        <v>275</v>
      </c>
      <c r="F12045" s="102" t="s">
        <v>19941</v>
      </c>
      <c r="H12045" s="102">
        <v>45612</v>
      </c>
      <c r="I12045" s="102" t="s">
        <v>295</v>
      </c>
      <c r="J12045" s="102" t="s">
        <v>1</v>
      </c>
      <c r="K12045" s="102" t="s">
        <v>291</v>
      </c>
      <c r="L12045" s="102" t="s">
        <v>294</v>
      </c>
      <c r="M12045" s="102" t="s">
        <v>1074</v>
      </c>
      <c r="N12045" s="102">
        <v>6</v>
      </c>
      <c r="O12045" s="102" t="s">
        <v>1075</v>
      </c>
    </row>
    <row r="12046" spans="1:15" x14ac:dyDescent="0.25">
      <c r="A12046" s="102" t="s">
        <v>19495</v>
      </c>
      <c r="B12046" s="103" t="s">
        <v>3133</v>
      </c>
      <c r="C12046" s="103" t="s">
        <v>1118</v>
      </c>
      <c r="D12046" s="102" t="s">
        <v>2881</v>
      </c>
      <c r="E12046" s="102" t="s">
        <v>275</v>
      </c>
      <c r="F12046" s="102" t="s">
        <v>19942</v>
      </c>
      <c r="H12046" s="102">
        <v>45612</v>
      </c>
      <c r="I12046" s="102" t="s">
        <v>295</v>
      </c>
      <c r="J12046" s="102" t="s">
        <v>1</v>
      </c>
      <c r="K12046" s="102" t="s">
        <v>291</v>
      </c>
      <c r="L12046" s="102" t="s">
        <v>294</v>
      </c>
      <c r="M12046" s="102" t="s">
        <v>1074</v>
      </c>
      <c r="N12046" s="102">
        <v>6</v>
      </c>
      <c r="O12046" s="102" t="s">
        <v>1075</v>
      </c>
    </row>
    <row r="12047" spans="1:15" x14ac:dyDescent="0.25">
      <c r="A12047" s="102" t="s">
        <v>19495</v>
      </c>
      <c r="B12047" s="103" t="s">
        <v>16539</v>
      </c>
      <c r="C12047" s="103" t="s">
        <v>1360</v>
      </c>
      <c r="D12047" s="102" t="s">
        <v>2881</v>
      </c>
      <c r="E12047" s="102" t="s">
        <v>275</v>
      </c>
      <c r="F12047" s="102" t="s">
        <v>19943</v>
      </c>
      <c r="H12047" s="102">
        <v>45612</v>
      </c>
      <c r="I12047" s="102" t="s">
        <v>295</v>
      </c>
      <c r="J12047" s="102" t="s">
        <v>1</v>
      </c>
      <c r="K12047" s="102" t="s">
        <v>291</v>
      </c>
      <c r="L12047" s="102" t="s">
        <v>294</v>
      </c>
      <c r="M12047" s="102" t="s">
        <v>1074</v>
      </c>
      <c r="N12047" s="102">
        <v>6</v>
      </c>
      <c r="O12047" s="102" t="s">
        <v>1075</v>
      </c>
    </row>
    <row r="12048" spans="1:15" x14ac:dyDescent="0.25">
      <c r="A12048" s="102" t="s">
        <v>19495</v>
      </c>
      <c r="B12048" s="103" t="s">
        <v>16539</v>
      </c>
      <c r="C12048" s="103" t="s">
        <v>1360</v>
      </c>
      <c r="D12048" s="102" t="s">
        <v>2881</v>
      </c>
      <c r="E12048" s="102" t="s">
        <v>275</v>
      </c>
      <c r="F12048" s="102" t="s">
        <v>19944</v>
      </c>
      <c r="H12048" s="102">
        <v>45612</v>
      </c>
      <c r="I12048" s="102" t="s">
        <v>295</v>
      </c>
      <c r="J12048" s="102" t="s">
        <v>1</v>
      </c>
      <c r="K12048" s="102" t="s">
        <v>291</v>
      </c>
      <c r="L12048" s="102" t="s">
        <v>294</v>
      </c>
      <c r="M12048" s="102" t="s">
        <v>1074</v>
      </c>
      <c r="N12048" s="102">
        <v>6</v>
      </c>
      <c r="O12048" s="102" t="s">
        <v>1075</v>
      </c>
    </row>
    <row r="12049" spans="1:15" x14ac:dyDescent="0.25">
      <c r="A12049" s="102" t="s">
        <v>19495</v>
      </c>
      <c r="B12049" s="103" t="s">
        <v>2648</v>
      </c>
      <c r="C12049" s="103" t="s">
        <v>1360</v>
      </c>
      <c r="D12049" s="102" t="s">
        <v>2881</v>
      </c>
      <c r="E12049" s="102" t="s">
        <v>275</v>
      </c>
      <c r="F12049" s="102" t="s">
        <v>19945</v>
      </c>
      <c r="H12049" s="102">
        <v>45612</v>
      </c>
      <c r="I12049" s="102" t="s">
        <v>295</v>
      </c>
      <c r="J12049" s="102" t="s">
        <v>1</v>
      </c>
      <c r="K12049" s="102" t="s">
        <v>291</v>
      </c>
      <c r="L12049" s="102" t="s">
        <v>294</v>
      </c>
      <c r="M12049" s="102" t="s">
        <v>1074</v>
      </c>
      <c r="N12049" s="102">
        <v>6</v>
      </c>
      <c r="O12049" s="102" t="s">
        <v>1075</v>
      </c>
    </row>
    <row r="12050" spans="1:15" x14ac:dyDescent="0.25">
      <c r="A12050" s="102" t="s">
        <v>19502</v>
      </c>
      <c r="B12050" s="103" t="s">
        <v>19503</v>
      </c>
      <c r="C12050" s="103" t="s">
        <v>2526</v>
      </c>
      <c r="D12050" s="102" t="s">
        <v>2527</v>
      </c>
      <c r="E12050" s="102" t="s">
        <v>275</v>
      </c>
      <c r="F12050" s="102" t="s">
        <v>19946</v>
      </c>
      <c r="H12050" s="102">
        <v>45612</v>
      </c>
      <c r="I12050" s="102" t="s">
        <v>295</v>
      </c>
      <c r="J12050" s="102" t="s">
        <v>1</v>
      </c>
      <c r="K12050" s="102" t="s">
        <v>291</v>
      </c>
      <c r="L12050" s="102" t="s">
        <v>294</v>
      </c>
      <c r="M12050" s="102" t="s">
        <v>1074</v>
      </c>
      <c r="N12050" s="102">
        <v>6</v>
      </c>
      <c r="O12050" s="102" t="s">
        <v>1075</v>
      </c>
    </row>
    <row r="12051" spans="1:15" x14ac:dyDescent="0.25">
      <c r="A12051" s="102" t="s">
        <v>11616</v>
      </c>
      <c r="B12051" s="103" t="s">
        <v>14093</v>
      </c>
      <c r="C12051" s="103" t="s">
        <v>1360</v>
      </c>
      <c r="D12051" s="102" t="s">
        <v>2881</v>
      </c>
      <c r="E12051" s="102" t="s">
        <v>275</v>
      </c>
      <c r="F12051" s="102" t="s">
        <v>19947</v>
      </c>
      <c r="H12051" s="102">
        <v>45612</v>
      </c>
      <c r="I12051" s="102" t="s">
        <v>295</v>
      </c>
      <c r="J12051" s="102" t="s">
        <v>1</v>
      </c>
      <c r="K12051" s="102" t="s">
        <v>291</v>
      </c>
      <c r="L12051" s="102" t="s">
        <v>294</v>
      </c>
      <c r="M12051" s="102" t="s">
        <v>1074</v>
      </c>
      <c r="N12051" s="102">
        <v>6</v>
      </c>
      <c r="O12051" s="102" t="s">
        <v>1075</v>
      </c>
    </row>
    <row r="12052" spans="1:15" x14ac:dyDescent="0.25">
      <c r="A12052" s="102" t="s">
        <v>19507</v>
      </c>
      <c r="B12052" s="103" t="s">
        <v>14814</v>
      </c>
      <c r="C12052" s="103" t="s">
        <v>1118</v>
      </c>
      <c r="D12052" s="102" t="s">
        <v>2881</v>
      </c>
      <c r="E12052" s="102" t="s">
        <v>275</v>
      </c>
      <c r="F12052" s="102" t="s">
        <v>19948</v>
      </c>
      <c r="H12052" s="102">
        <v>45612</v>
      </c>
      <c r="I12052" s="102" t="s">
        <v>295</v>
      </c>
      <c r="J12052" s="102" t="s">
        <v>1</v>
      </c>
      <c r="K12052" s="102" t="s">
        <v>291</v>
      </c>
      <c r="L12052" s="102" t="s">
        <v>294</v>
      </c>
      <c r="M12052" s="102" t="s">
        <v>1074</v>
      </c>
      <c r="N12052" s="102">
        <v>6</v>
      </c>
      <c r="O12052" s="102" t="s">
        <v>1075</v>
      </c>
    </row>
    <row r="12053" spans="1:15" x14ac:dyDescent="0.25">
      <c r="A12053" s="102" t="s">
        <v>19510</v>
      </c>
      <c r="B12053" s="103" t="s">
        <v>19511</v>
      </c>
      <c r="C12053" s="103" t="s">
        <v>1082</v>
      </c>
      <c r="D12053" s="102" t="s">
        <v>2881</v>
      </c>
      <c r="E12053" s="102" t="s">
        <v>275</v>
      </c>
      <c r="F12053" s="102" t="s">
        <v>19949</v>
      </c>
      <c r="H12053" s="102">
        <v>45612</v>
      </c>
      <c r="I12053" s="102" t="s">
        <v>295</v>
      </c>
      <c r="J12053" s="102" t="s">
        <v>1</v>
      </c>
      <c r="K12053" s="102" t="s">
        <v>291</v>
      </c>
      <c r="L12053" s="102" t="s">
        <v>294</v>
      </c>
      <c r="M12053" s="102" t="s">
        <v>1082</v>
      </c>
      <c r="N12053" s="102">
        <v>6</v>
      </c>
      <c r="O12053" s="102" t="s">
        <v>1075</v>
      </c>
    </row>
    <row r="12054" spans="1:15" x14ac:dyDescent="0.25">
      <c r="A12054" s="102" t="s">
        <v>19517</v>
      </c>
      <c r="B12054" s="103" t="s">
        <v>19518</v>
      </c>
      <c r="C12054" s="103" t="s">
        <v>1118</v>
      </c>
      <c r="D12054" s="102" t="s">
        <v>2881</v>
      </c>
      <c r="E12054" s="102" t="s">
        <v>275</v>
      </c>
      <c r="F12054" s="102" t="s">
        <v>19950</v>
      </c>
      <c r="H12054" s="102">
        <v>45612</v>
      </c>
      <c r="I12054" s="102" t="s">
        <v>295</v>
      </c>
      <c r="J12054" s="102" t="s">
        <v>1</v>
      </c>
      <c r="K12054" s="102" t="s">
        <v>291</v>
      </c>
      <c r="L12054" s="102" t="s">
        <v>294</v>
      </c>
      <c r="M12054" s="102" t="s">
        <v>1074</v>
      </c>
      <c r="N12054" s="102">
        <v>6</v>
      </c>
      <c r="O12054" s="102" t="s">
        <v>1075</v>
      </c>
    </row>
    <row r="12055" spans="1:15" x14ac:dyDescent="0.25">
      <c r="A12055" s="102" t="s">
        <v>18827</v>
      </c>
      <c r="B12055" s="103" t="s">
        <v>8384</v>
      </c>
      <c r="C12055" s="103" t="s">
        <v>1118</v>
      </c>
      <c r="D12055" s="102" t="s">
        <v>2881</v>
      </c>
      <c r="E12055" s="102" t="s">
        <v>275</v>
      </c>
      <c r="F12055" s="102" t="s">
        <v>19951</v>
      </c>
      <c r="H12055" s="102">
        <v>45612</v>
      </c>
      <c r="I12055" s="102" t="s">
        <v>295</v>
      </c>
      <c r="J12055" s="102" t="s">
        <v>1</v>
      </c>
      <c r="K12055" s="102" t="s">
        <v>291</v>
      </c>
      <c r="L12055" s="102" t="s">
        <v>294</v>
      </c>
      <c r="M12055" s="102" t="s">
        <v>1074</v>
      </c>
      <c r="N12055" s="102">
        <v>6</v>
      </c>
      <c r="O12055" s="102" t="s">
        <v>1075</v>
      </c>
    </row>
    <row r="12056" spans="1:15" x14ac:dyDescent="0.25">
      <c r="A12056" s="102" t="s">
        <v>19521</v>
      </c>
      <c r="B12056" s="103" t="s">
        <v>5534</v>
      </c>
      <c r="C12056" s="103" t="s">
        <v>1118</v>
      </c>
      <c r="D12056" s="102" t="s">
        <v>2881</v>
      </c>
      <c r="E12056" s="102" t="s">
        <v>275</v>
      </c>
      <c r="F12056" s="102" t="s">
        <v>19952</v>
      </c>
      <c r="H12056" s="102">
        <v>45612</v>
      </c>
      <c r="I12056" s="102" t="s">
        <v>295</v>
      </c>
      <c r="J12056" s="102" t="s">
        <v>1</v>
      </c>
      <c r="K12056" s="102" t="s">
        <v>291</v>
      </c>
      <c r="L12056" s="102" t="s">
        <v>294</v>
      </c>
      <c r="M12056" s="102" t="s">
        <v>1074</v>
      </c>
      <c r="N12056" s="102">
        <v>6</v>
      </c>
      <c r="O12056" s="102" t="s">
        <v>1075</v>
      </c>
    </row>
    <row r="12057" spans="1:15" x14ac:dyDescent="0.25">
      <c r="A12057" s="102" t="s">
        <v>19953</v>
      </c>
      <c r="B12057" s="103" t="s">
        <v>1610</v>
      </c>
      <c r="C12057" s="103" t="s">
        <v>2655</v>
      </c>
      <c r="D12057" s="102" t="s">
        <v>296</v>
      </c>
      <c r="E12057" s="102" t="s">
        <v>275</v>
      </c>
      <c r="F12057" s="102" t="s">
        <v>19954</v>
      </c>
      <c r="H12057" s="102">
        <v>45612</v>
      </c>
      <c r="I12057" s="102" t="s">
        <v>292</v>
      </c>
      <c r="J12057" s="102" t="s">
        <v>291</v>
      </c>
      <c r="K12057" s="102" t="s">
        <v>1</v>
      </c>
      <c r="L12057" s="102" t="s">
        <v>290</v>
      </c>
      <c r="M12057" s="102" t="s">
        <v>1074</v>
      </c>
      <c r="N12057" s="102">
        <v>6</v>
      </c>
      <c r="O12057" s="102" t="s">
        <v>1075</v>
      </c>
    </row>
    <row r="12058" spans="1:15" x14ac:dyDescent="0.25">
      <c r="A12058" s="102" t="s">
        <v>19955</v>
      </c>
      <c r="B12058" s="103" t="s">
        <v>2917</v>
      </c>
      <c r="C12058" s="103" t="s">
        <v>1118</v>
      </c>
      <c r="D12058" s="102" t="s">
        <v>2881</v>
      </c>
      <c r="E12058" s="102" t="s">
        <v>275</v>
      </c>
      <c r="F12058" s="102" t="s">
        <v>19956</v>
      </c>
      <c r="H12058" s="102">
        <v>45612</v>
      </c>
      <c r="I12058" s="102" t="s">
        <v>292</v>
      </c>
      <c r="J12058" s="102" t="s">
        <v>291</v>
      </c>
      <c r="K12058" s="102" t="s">
        <v>1</v>
      </c>
      <c r="L12058" s="102" t="s">
        <v>290</v>
      </c>
      <c r="M12058" s="102" t="s">
        <v>1074</v>
      </c>
      <c r="N12058" s="102">
        <v>6</v>
      </c>
      <c r="O12058" s="102" t="s">
        <v>1075</v>
      </c>
    </row>
    <row r="12059" spans="1:15" x14ac:dyDescent="0.25">
      <c r="A12059" s="102" t="s">
        <v>19957</v>
      </c>
      <c r="B12059" s="103" t="s">
        <v>8350</v>
      </c>
      <c r="C12059" s="103" t="s">
        <v>1118</v>
      </c>
      <c r="D12059" s="102" t="s">
        <v>2881</v>
      </c>
      <c r="E12059" s="102" t="s">
        <v>275</v>
      </c>
      <c r="F12059" s="102" t="s">
        <v>19958</v>
      </c>
      <c r="H12059" s="102">
        <v>45612</v>
      </c>
      <c r="I12059" s="102" t="s">
        <v>292</v>
      </c>
      <c r="J12059" s="102" t="s">
        <v>291</v>
      </c>
      <c r="K12059" s="102" t="s">
        <v>1</v>
      </c>
      <c r="L12059" s="102" t="s">
        <v>290</v>
      </c>
      <c r="M12059" s="102" t="s">
        <v>1074</v>
      </c>
      <c r="N12059" s="102">
        <v>6</v>
      </c>
      <c r="O12059" s="102" t="s">
        <v>1075</v>
      </c>
    </row>
    <row r="12060" spans="1:15" x14ac:dyDescent="0.25">
      <c r="A12060" s="102" t="s">
        <v>19959</v>
      </c>
      <c r="B12060" s="103" t="s">
        <v>1705</v>
      </c>
      <c r="C12060" s="103" t="s">
        <v>2655</v>
      </c>
      <c r="D12060" s="102" t="s">
        <v>296</v>
      </c>
      <c r="E12060" s="102" t="s">
        <v>275</v>
      </c>
      <c r="F12060" s="102" t="s">
        <v>19960</v>
      </c>
      <c r="H12060" s="102">
        <v>45612</v>
      </c>
      <c r="I12060" s="102" t="s">
        <v>292</v>
      </c>
      <c r="J12060" s="102" t="s">
        <v>291</v>
      </c>
      <c r="K12060" s="102" t="s">
        <v>1</v>
      </c>
      <c r="L12060" s="102" t="s">
        <v>290</v>
      </c>
      <c r="M12060" s="102" t="s">
        <v>1074</v>
      </c>
      <c r="N12060" s="102">
        <v>6</v>
      </c>
      <c r="O12060" s="102" t="s">
        <v>1075</v>
      </c>
    </row>
    <row r="12061" spans="1:15" x14ac:dyDescent="0.25">
      <c r="A12061" s="102" t="s">
        <v>12949</v>
      </c>
      <c r="B12061" s="103" t="s">
        <v>19961</v>
      </c>
      <c r="C12061" s="103" t="s">
        <v>1118</v>
      </c>
      <c r="D12061" s="102" t="s">
        <v>2881</v>
      </c>
      <c r="E12061" s="102" t="s">
        <v>275</v>
      </c>
      <c r="F12061" s="102" t="s">
        <v>19962</v>
      </c>
      <c r="H12061" s="102">
        <v>45612</v>
      </c>
      <c r="I12061" s="102" t="s">
        <v>292</v>
      </c>
      <c r="J12061" s="102" t="s">
        <v>291</v>
      </c>
      <c r="K12061" s="102" t="s">
        <v>1</v>
      </c>
      <c r="L12061" s="102" t="s">
        <v>290</v>
      </c>
      <c r="M12061" s="102" t="s">
        <v>1074</v>
      </c>
      <c r="N12061" s="102">
        <v>6</v>
      </c>
      <c r="O12061" s="102" t="s">
        <v>1075</v>
      </c>
    </row>
    <row r="12062" spans="1:15" x14ac:dyDescent="0.25">
      <c r="A12062" s="102" t="s">
        <v>1515</v>
      </c>
      <c r="B12062" s="103" t="s">
        <v>19963</v>
      </c>
      <c r="C12062" s="103" t="s">
        <v>1082</v>
      </c>
      <c r="D12062" s="102" t="s">
        <v>281</v>
      </c>
      <c r="E12062" s="102" t="s">
        <v>276</v>
      </c>
      <c r="H12062" s="102">
        <v>45612</v>
      </c>
      <c r="I12062" s="102" t="s">
        <v>292</v>
      </c>
      <c r="J12062" s="102" t="s">
        <v>291</v>
      </c>
      <c r="K12062" s="102" t="s">
        <v>1</v>
      </c>
      <c r="L12062" s="102" t="s">
        <v>290</v>
      </c>
      <c r="M12062" s="102" t="s">
        <v>1082</v>
      </c>
      <c r="N12062" s="102">
        <v>6</v>
      </c>
      <c r="O12062" s="102" t="s">
        <v>1075</v>
      </c>
    </row>
    <row r="12063" spans="1:15" x14ac:dyDescent="0.25">
      <c r="A12063" s="102" t="s">
        <v>6280</v>
      </c>
      <c r="B12063" s="103" t="s">
        <v>3083</v>
      </c>
      <c r="C12063" s="103" t="s">
        <v>1082</v>
      </c>
      <c r="D12063" s="102" t="s">
        <v>2881</v>
      </c>
      <c r="E12063" s="102" t="s">
        <v>275</v>
      </c>
      <c r="F12063" s="102" t="s">
        <v>19964</v>
      </c>
      <c r="H12063" s="102">
        <v>45612</v>
      </c>
      <c r="I12063" s="102" t="s">
        <v>292</v>
      </c>
      <c r="J12063" s="102" t="s">
        <v>291</v>
      </c>
      <c r="K12063" s="102" t="s">
        <v>1</v>
      </c>
      <c r="L12063" s="102" t="s">
        <v>290</v>
      </c>
      <c r="M12063" s="102" t="s">
        <v>1082</v>
      </c>
      <c r="N12063" s="102">
        <v>6</v>
      </c>
      <c r="O12063" s="102" t="s">
        <v>1075</v>
      </c>
    </row>
    <row r="12064" spans="1:15" x14ac:dyDescent="0.25">
      <c r="A12064" s="102" t="s">
        <v>6280</v>
      </c>
      <c r="B12064" s="103" t="s">
        <v>3056</v>
      </c>
      <c r="C12064" s="103" t="s">
        <v>1360</v>
      </c>
      <c r="D12064" s="102" t="s">
        <v>2881</v>
      </c>
      <c r="E12064" s="102" t="s">
        <v>275</v>
      </c>
      <c r="F12064" s="102" t="s">
        <v>19965</v>
      </c>
      <c r="H12064" s="102">
        <v>45612</v>
      </c>
      <c r="I12064" s="102" t="s">
        <v>292</v>
      </c>
      <c r="J12064" s="102" t="s">
        <v>291</v>
      </c>
      <c r="K12064" s="102" t="s">
        <v>1</v>
      </c>
      <c r="L12064" s="102" t="s">
        <v>290</v>
      </c>
      <c r="M12064" s="102" t="s">
        <v>1074</v>
      </c>
      <c r="N12064" s="102">
        <v>6</v>
      </c>
      <c r="O12064" s="102" t="s">
        <v>1075</v>
      </c>
    </row>
    <row r="12065" spans="1:15" x14ac:dyDescent="0.25">
      <c r="A12065" s="102" t="s">
        <v>19966</v>
      </c>
      <c r="B12065" s="103" t="s">
        <v>1565</v>
      </c>
      <c r="C12065" s="103" t="s">
        <v>274</v>
      </c>
      <c r="D12065" s="102" t="s">
        <v>136</v>
      </c>
      <c r="E12065" s="102" t="s">
        <v>275</v>
      </c>
      <c r="F12065" s="102" t="s">
        <v>19967</v>
      </c>
      <c r="H12065" s="102">
        <v>45612</v>
      </c>
      <c r="I12065" s="102" t="s">
        <v>292</v>
      </c>
      <c r="J12065" s="102" t="s">
        <v>291</v>
      </c>
      <c r="K12065" s="102" t="s">
        <v>1</v>
      </c>
      <c r="L12065" s="102" t="s">
        <v>290</v>
      </c>
      <c r="M12065" s="102" t="s">
        <v>1074</v>
      </c>
      <c r="N12065" s="102">
        <v>6</v>
      </c>
      <c r="O12065" s="102" t="s">
        <v>1075</v>
      </c>
    </row>
    <row r="12066" spans="1:15" x14ac:dyDescent="0.25">
      <c r="A12066" s="102" t="s">
        <v>2889</v>
      </c>
      <c r="B12066" s="103" t="s">
        <v>14791</v>
      </c>
      <c r="C12066" s="103" t="s">
        <v>1118</v>
      </c>
      <c r="D12066" s="102" t="s">
        <v>2881</v>
      </c>
      <c r="E12066" s="102" t="s">
        <v>275</v>
      </c>
      <c r="F12066" s="102" t="s">
        <v>19968</v>
      </c>
      <c r="H12066" s="102">
        <v>45612</v>
      </c>
      <c r="I12066" s="102" t="s">
        <v>292</v>
      </c>
      <c r="J12066" s="102" t="s">
        <v>291</v>
      </c>
      <c r="K12066" s="102" t="s">
        <v>1</v>
      </c>
      <c r="L12066" s="102" t="s">
        <v>290</v>
      </c>
      <c r="M12066" s="102" t="s">
        <v>1074</v>
      </c>
      <c r="N12066" s="102">
        <v>6</v>
      </c>
      <c r="O12066" s="102" t="s">
        <v>1075</v>
      </c>
    </row>
    <row r="12067" spans="1:15" x14ac:dyDescent="0.25">
      <c r="A12067" s="102" t="s">
        <v>1754</v>
      </c>
      <c r="B12067" s="103" t="s">
        <v>13082</v>
      </c>
      <c r="C12067" s="103" t="s">
        <v>1360</v>
      </c>
      <c r="D12067" s="102" t="s">
        <v>2881</v>
      </c>
      <c r="E12067" s="102" t="s">
        <v>275</v>
      </c>
      <c r="F12067" s="102" t="s">
        <v>19969</v>
      </c>
      <c r="H12067" s="102">
        <v>45612</v>
      </c>
      <c r="I12067" s="102" t="s">
        <v>292</v>
      </c>
      <c r="J12067" s="102" t="s">
        <v>291</v>
      </c>
      <c r="K12067" s="102" t="s">
        <v>1</v>
      </c>
      <c r="L12067" s="102" t="s">
        <v>290</v>
      </c>
      <c r="M12067" s="102" t="s">
        <v>1074</v>
      </c>
      <c r="N12067" s="102">
        <v>6</v>
      </c>
      <c r="O12067" s="102" t="s">
        <v>1075</v>
      </c>
    </row>
    <row r="12068" spans="1:15" x14ac:dyDescent="0.25">
      <c r="A12068" s="102" t="s">
        <v>15552</v>
      </c>
      <c r="B12068" s="103" t="s">
        <v>19970</v>
      </c>
      <c r="C12068" s="103" t="s">
        <v>1118</v>
      </c>
      <c r="D12068" s="102" t="s">
        <v>2881</v>
      </c>
      <c r="E12068" s="102" t="s">
        <v>275</v>
      </c>
      <c r="F12068" s="102" t="s">
        <v>19971</v>
      </c>
      <c r="H12068" s="102">
        <v>45612</v>
      </c>
      <c r="I12068" s="102" t="s">
        <v>292</v>
      </c>
      <c r="J12068" s="102" t="s">
        <v>291</v>
      </c>
      <c r="K12068" s="102" t="s">
        <v>1</v>
      </c>
      <c r="L12068" s="102" t="s">
        <v>290</v>
      </c>
      <c r="M12068" s="102" t="s">
        <v>1074</v>
      </c>
      <c r="N12068" s="102">
        <v>6</v>
      </c>
      <c r="O12068" s="102" t="s">
        <v>1075</v>
      </c>
    </row>
    <row r="12069" spans="1:15" x14ac:dyDescent="0.25">
      <c r="A12069" s="102" t="s">
        <v>19972</v>
      </c>
      <c r="B12069" s="103" t="s">
        <v>15562</v>
      </c>
      <c r="C12069" s="103" t="s">
        <v>1082</v>
      </c>
      <c r="D12069" s="102" t="s">
        <v>2881</v>
      </c>
      <c r="E12069" s="102" t="s">
        <v>275</v>
      </c>
      <c r="F12069" s="102" t="s">
        <v>19973</v>
      </c>
      <c r="H12069" s="102">
        <v>45612</v>
      </c>
      <c r="I12069" s="102" t="s">
        <v>292</v>
      </c>
      <c r="J12069" s="102" t="s">
        <v>291</v>
      </c>
      <c r="K12069" s="102" t="s">
        <v>1</v>
      </c>
      <c r="L12069" s="102" t="s">
        <v>290</v>
      </c>
      <c r="M12069" s="102" t="s">
        <v>1082</v>
      </c>
      <c r="N12069" s="102">
        <v>6</v>
      </c>
      <c r="O12069" s="102" t="s">
        <v>1075</v>
      </c>
    </row>
    <row r="12070" spans="1:15" x14ac:dyDescent="0.25">
      <c r="A12070" s="102" t="s">
        <v>19972</v>
      </c>
      <c r="B12070" s="103" t="s">
        <v>3135</v>
      </c>
      <c r="C12070" s="103" t="s">
        <v>1360</v>
      </c>
      <c r="D12070" s="102" t="s">
        <v>2881</v>
      </c>
      <c r="E12070" s="102" t="s">
        <v>275</v>
      </c>
      <c r="F12070" s="102" t="s">
        <v>19974</v>
      </c>
      <c r="H12070" s="102">
        <v>45612</v>
      </c>
      <c r="I12070" s="102" t="s">
        <v>292</v>
      </c>
      <c r="J12070" s="102" t="s">
        <v>291</v>
      </c>
      <c r="K12070" s="102" t="s">
        <v>1</v>
      </c>
      <c r="L12070" s="102" t="s">
        <v>290</v>
      </c>
      <c r="M12070" s="102" t="s">
        <v>1074</v>
      </c>
      <c r="N12070" s="102">
        <v>6</v>
      </c>
      <c r="O12070" s="102" t="s">
        <v>1075</v>
      </c>
    </row>
    <row r="12071" spans="1:15" x14ac:dyDescent="0.25">
      <c r="A12071" s="102" t="s">
        <v>19975</v>
      </c>
      <c r="B12071" s="103" t="s">
        <v>9583</v>
      </c>
      <c r="C12071" s="103" t="s">
        <v>2655</v>
      </c>
      <c r="D12071" s="102" t="s">
        <v>296</v>
      </c>
      <c r="E12071" s="102" t="s">
        <v>275</v>
      </c>
      <c r="F12071" s="102" t="s">
        <v>19976</v>
      </c>
      <c r="H12071" s="102">
        <v>45612</v>
      </c>
      <c r="I12071" s="102" t="s">
        <v>292</v>
      </c>
      <c r="J12071" s="102" t="s">
        <v>291</v>
      </c>
      <c r="K12071" s="102" t="s">
        <v>1</v>
      </c>
      <c r="L12071" s="102" t="s">
        <v>290</v>
      </c>
      <c r="M12071" s="102" t="s">
        <v>1074</v>
      </c>
      <c r="N12071" s="102">
        <v>6</v>
      </c>
      <c r="O12071" s="102" t="s">
        <v>1075</v>
      </c>
    </row>
    <row r="12072" spans="1:15" x14ac:dyDescent="0.25">
      <c r="A12072" s="102" t="s">
        <v>19977</v>
      </c>
      <c r="B12072" s="103" t="s">
        <v>14061</v>
      </c>
      <c r="C12072" s="103" t="s">
        <v>1118</v>
      </c>
      <c r="D12072" s="102" t="s">
        <v>2881</v>
      </c>
      <c r="E12072" s="102" t="s">
        <v>275</v>
      </c>
      <c r="F12072" s="102" t="s">
        <v>19978</v>
      </c>
      <c r="H12072" s="102">
        <v>45612</v>
      </c>
      <c r="I12072" s="102" t="s">
        <v>292</v>
      </c>
      <c r="J12072" s="102" t="s">
        <v>291</v>
      </c>
      <c r="K12072" s="102" t="s">
        <v>1</v>
      </c>
      <c r="L12072" s="102" t="s">
        <v>290</v>
      </c>
      <c r="M12072" s="102" t="s">
        <v>1074</v>
      </c>
      <c r="N12072" s="102">
        <v>6</v>
      </c>
      <c r="O12072" s="102" t="s">
        <v>1075</v>
      </c>
    </row>
    <row r="12073" spans="1:15" x14ac:dyDescent="0.25">
      <c r="A12073" s="102" t="s">
        <v>17837</v>
      </c>
      <c r="B12073" s="103" t="s">
        <v>14091</v>
      </c>
      <c r="C12073" s="103" t="s">
        <v>1118</v>
      </c>
      <c r="D12073" s="102" t="s">
        <v>2881</v>
      </c>
      <c r="E12073" s="102" t="s">
        <v>275</v>
      </c>
      <c r="F12073" s="102" t="s">
        <v>19979</v>
      </c>
      <c r="H12073" s="102">
        <v>45612</v>
      </c>
      <c r="I12073" s="102" t="s">
        <v>292</v>
      </c>
      <c r="J12073" s="102" t="s">
        <v>291</v>
      </c>
      <c r="K12073" s="102" t="s">
        <v>1</v>
      </c>
      <c r="L12073" s="102" t="s">
        <v>290</v>
      </c>
      <c r="M12073" s="102" t="s">
        <v>1074</v>
      </c>
      <c r="N12073" s="102">
        <v>6</v>
      </c>
      <c r="O12073" s="102" t="s">
        <v>1075</v>
      </c>
    </row>
    <row r="12074" spans="1:15" x14ac:dyDescent="0.25">
      <c r="A12074" s="102" t="s">
        <v>17837</v>
      </c>
      <c r="B12074" s="103" t="s">
        <v>19980</v>
      </c>
      <c r="C12074" s="103" t="s">
        <v>1118</v>
      </c>
      <c r="D12074" s="102" t="s">
        <v>2881</v>
      </c>
      <c r="E12074" s="102" t="s">
        <v>275</v>
      </c>
      <c r="F12074" s="102" t="s">
        <v>19981</v>
      </c>
      <c r="H12074" s="102">
        <v>45612</v>
      </c>
      <c r="I12074" s="102" t="s">
        <v>292</v>
      </c>
      <c r="J12074" s="102" t="s">
        <v>291</v>
      </c>
      <c r="K12074" s="102" t="s">
        <v>1</v>
      </c>
      <c r="L12074" s="102" t="s">
        <v>290</v>
      </c>
      <c r="M12074" s="102" t="s">
        <v>1074</v>
      </c>
      <c r="N12074" s="102">
        <v>6</v>
      </c>
      <c r="O12074" s="102" t="s">
        <v>1075</v>
      </c>
    </row>
    <row r="12075" spans="1:15" x14ac:dyDescent="0.25">
      <c r="A12075" s="102" t="s">
        <v>17837</v>
      </c>
      <c r="B12075" s="103" t="s">
        <v>5591</v>
      </c>
      <c r="C12075" s="103" t="s">
        <v>1118</v>
      </c>
      <c r="D12075" s="102" t="s">
        <v>2881</v>
      </c>
      <c r="E12075" s="102" t="s">
        <v>275</v>
      </c>
      <c r="F12075" s="102" t="s">
        <v>19982</v>
      </c>
      <c r="H12075" s="102">
        <v>45612</v>
      </c>
      <c r="I12075" s="102" t="s">
        <v>292</v>
      </c>
      <c r="J12075" s="102" t="s">
        <v>291</v>
      </c>
      <c r="K12075" s="102" t="s">
        <v>1</v>
      </c>
      <c r="L12075" s="102" t="s">
        <v>290</v>
      </c>
      <c r="M12075" s="102" t="s">
        <v>1074</v>
      </c>
      <c r="N12075" s="102">
        <v>6</v>
      </c>
      <c r="O12075" s="102" t="s">
        <v>1075</v>
      </c>
    </row>
    <row r="12076" spans="1:15" x14ac:dyDescent="0.25">
      <c r="A12076" s="102" t="s">
        <v>19983</v>
      </c>
      <c r="B12076" s="103" t="s">
        <v>3147</v>
      </c>
      <c r="C12076" s="103" t="s">
        <v>1360</v>
      </c>
      <c r="D12076" s="102" t="s">
        <v>2881</v>
      </c>
      <c r="E12076" s="102" t="s">
        <v>275</v>
      </c>
      <c r="F12076" s="102" t="s">
        <v>19984</v>
      </c>
      <c r="H12076" s="102">
        <v>45612</v>
      </c>
      <c r="I12076" s="102" t="s">
        <v>292</v>
      </c>
      <c r="J12076" s="102" t="s">
        <v>291</v>
      </c>
      <c r="K12076" s="102" t="s">
        <v>1</v>
      </c>
      <c r="L12076" s="102" t="s">
        <v>290</v>
      </c>
      <c r="M12076" s="102" t="s">
        <v>1074</v>
      </c>
      <c r="N12076" s="102">
        <v>6</v>
      </c>
      <c r="O12076" s="102" t="s">
        <v>1075</v>
      </c>
    </row>
    <row r="12077" spans="1:15" x14ac:dyDescent="0.25">
      <c r="A12077" s="102" t="s">
        <v>19985</v>
      </c>
      <c r="B12077" s="103" t="s">
        <v>5072</v>
      </c>
      <c r="C12077" s="103" t="s">
        <v>2655</v>
      </c>
      <c r="D12077" s="102" t="s">
        <v>296</v>
      </c>
      <c r="E12077" s="102" t="s">
        <v>275</v>
      </c>
      <c r="F12077" s="102" t="s">
        <v>19986</v>
      </c>
      <c r="H12077" s="102">
        <v>45612</v>
      </c>
      <c r="I12077" s="102" t="s">
        <v>292</v>
      </c>
      <c r="J12077" s="102" t="s">
        <v>291</v>
      </c>
      <c r="K12077" s="102" t="s">
        <v>1</v>
      </c>
      <c r="L12077" s="102" t="s">
        <v>290</v>
      </c>
      <c r="M12077" s="102" t="s">
        <v>1074</v>
      </c>
      <c r="N12077" s="102">
        <v>6</v>
      </c>
      <c r="O12077" s="102" t="s">
        <v>1075</v>
      </c>
    </row>
    <row r="12078" spans="1:15" x14ac:dyDescent="0.25">
      <c r="A12078" s="102" t="s">
        <v>19987</v>
      </c>
      <c r="B12078" s="103" t="s">
        <v>14066</v>
      </c>
      <c r="C12078" s="103" t="s">
        <v>1360</v>
      </c>
      <c r="D12078" s="102" t="s">
        <v>2881</v>
      </c>
      <c r="E12078" s="102" t="s">
        <v>275</v>
      </c>
      <c r="F12078" s="102" t="s">
        <v>19988</v>
      </c>
      <c r="H12078" s="102">
        <v>45612</v>
      </c>
      <c r="I12078" s="102" t="s">
        <v>292</v>
      </c>
      <c r="J12078" s="102" t="s">
        <v>291</v>
      </c>
      <c r="K12078" s="102" t="s">
        <v>1</v>
      </c>
      <c r="L12078" s="102" t="s">
        <v>290</v>
      </c>
      <c r="M12078" s="102" t="s">
        <v>1074</v>
      </c>
      <c r="N12078" s="102">
        <v>6</v>
      </c>
      <c r="O12078" s="102" t="s">
        <v>1075</v>
      </c>
    </row>
    <row r="12079" spans="1:15" x14ac:dyDescent="0.25">
      <c r="A12079" s="102" t="s">
        <v>17473</v>
      </c>
      <c r="B12079" s="103" t="s">
        <v>13566</v>
      </c>
      <c r="C12079" s="103" t="s">
        <v>274</v>
      </c>
      <c r="D12079" s="102" t="s">
        <v>2881</v>
      </c>
      <c r="E12079" s="102" t="s">
        <v>275</v>
      </c>
      <c r="F12079" s="102" t="s">
        <v>19989</v>
      </c>
      <c r="H12079" s="102">
        <v>45612</v>
      </c>
      <c r="I12079" s="102" t="s">
        <v>292</v>
      </c>
      <c r="J12079" s="102" t="s">
        <v>291</v>
      </c>
      <c r="K12079" s="102" t="s">
        <v>1</v>
      </c>
      <c r="L12079" s="102" t="s">
        <v>290</v>
      </c>
      <c r="M12079" s="102" t="s">
        <v>1074</v>
      </c>
      <c r="N12079" s="102">
        <v>6</v>
      </c>
      <c r="O12079" s="102" t="s">
        <v>1075</v>
      </c>
    </row>
    <row r="12080" spans="1:15" x14ac:dyDescent="0.25">
      <c r="A12080" s="102" t="s">
        <v>14249</v>
      </c>
      <c r="B12080" s="103" t="s">
        <v>19990</v>
      </c>
      <c r="C12080" s="103" t="s">
        <v>1118</v>
      </c>
      <c r="D12080" s="102" t="s">
        <v>2881</v>
      </c>
      <c r="E12080" s="102" t="s">
        <v>275</v>
      </c>
      <c r="F12080" s="102" t="s">
        <v>19991</v>
      </c>
      <c r="H12080" s="102">
        <v>45612</v>
      </c>
      <c r="I12080" s="102" t="s">
        <v>292</v>
      </c>
      <c r="J12080" s="102" t="s">
        <v>291</v>
      </c>
      <c r="K12080" s="102" t="s">
        <v>1</v>
      </c>
      <c r="L12080" s="102" t="s">
        <v>290</v>
      </c>
      <c r="M12080" s="102" t="s">
        <v>1074</v>
      </c>
      <c r="N12080" s="102">
        <v>6</v>
      </c>
      <c r="O12080" s="102" t="s">
        <v>1075</v>
      </c>
    </row>
    <row r="12081" spans="1:15" x14ac:dyDescent="0.25">
      <c r="A12081" s="102" t="s">
        <v>19992</v>
      </c>
      <c r="B12081" s="103" t="s">
        <v>14066</v>
      </c>
      <c r="C12081" s="103" t="s">
        <v>1360</v>
      </c>
      <c r="D12081" s="102" t="s">
        <v>2881</v>
      </c>
      <c r="E12081" s="102" t="s">
        <v>275</v>
      </c>
      <c r="F12081" s="102" t="s">
        <v>19993</v>
      </c>
      <c r="H12081" s="102">
        <v>45612</v>
      </c>
      <c r="I12081" s="102" t="s">
        <v>292</v>
      </c>
      <c r="J12081" s="102" t="s">
        <v>291</v>
      </c>
      <c r="K12081" s="102" t="s">
        <v>1</v>
      </c>
      <c r="L12081" s="102" t="s">
        <v>290</v>
      </c>
      <c r="M12081" s="102" t="s">
        <v>1074</v>
      </c>
      <c r="N12081" s="102">
        <v>6</v>
      </c>
      <c r="O12081" s="102" t="s">
        <v>1075</v>
      </c>
    </row>
    <row r="12082" spans="1:15" x14ac:dyDescent="0.25">
      <c r="A12082" s="102" t="s">
        <v>19992</v>
      </c>
      <c r="B12082" s="103" t="s">
        <v>14072</v>
      </c>
      <c r="C12082" s="103" t="s">
        <v>1360</v>
      </c>
      <c r="D12082" s="102" t="s">
        <v>2881</v>
      </c>
      <c r="E12082" s="102" t="s">
        <v>275</v>
      </c>
      <c r="F12082" s="102" t="s">
        <v>19994</v>
      </c>
      <c r="H12082" s="102">
        <v>45612</v>
      </c>
      <c r="I12082" s="102" t="s">
        <v>292</v>
      </c>
      <c r="J12082" s="102" t="s">
        <v>291</v>
      </c>
      <c r="K12082" s="102" t="s">
        <v>1</v>
      </c>
      <c r="L12082" s="102" t="s">
        <v>290</v>
      </c>
      <c r="M12082" s="102" t="s">
        <v>1074</v>
      </c>
      <c r="N12082" s="102">
        <v>6</v>
      </c>
      <c r="O12082" s="102" t="s">
        <v>1075</v>
      </c>
    </row>
    <row r="12083" spans="1:15" x14ac:dyDescent="0.25">
      <c r="A12083" s="102" t="s">
        <v>19995</v>
      </c>
      <c r="B12083" s="103" t="s">
        <v>19996</v>
      </c>
      <c r="C12083" s="103" t="s">
        <v>274</v>
      </c>
      <c r="D12083" s="102" t="s">
        <v>296</v>
      </c>
      <c r="E12083" s="102" t="s">
        <v>275</v>
      </c>
      <c r="F12083" s="102" t="s">
        <v>19997</v>
      </c>
      <c r="H12083" s="102">
        <v>45612</v>
      </c>
      <c r="I12083" s="102" t="s">
        <v>292</v>
      </c>
      <c r="J12083" s="102" t="s">
        <v>291</v>
      </c>
      <c r="K12083" s="102" t="s">
        <v>1</v>
      </c>
      <c r="L12083" s="102" t="s">
        <v>290</v>
      </c>
      <c r="M12083" s="102" t="s">
        <v>1074</v>
      </c>
      <c r="N12083" s="102">
        <v>6</v>
      </c>
      <c r="O12083" s="102" t="s">
        <v>1075</v>
      </c>
    </row>
    <row r="12084" spans="1:15" x14ac:dyDescent="0.25">
      <c r="A12084" s="102" t="s">
        <v>19998</v>
      </c>
      <c r="B12084" s="103" t="s">
        <v>14093</v>
      </c>
      <c r="C12084" s="103" t="s">
        <v>1360</v>
      </c>
      <c r="D12084" s="102" t="s">
        <v>2881</v>
      </c>
      <c r="E12084" s="102" t="s">
        <v>275</v>
      </c>
      <c r="F12084" s="102" t="s">
        <v>19999</v>
      </c>
      <c r="H12084" s="102">
        <v>45612</v>
      </c>
      <c r="I12084" s="102" t="s">
        <v>292</v>
      </c>
      <c r="J12084" s="102" t="s">
        <v>291</v>
      </c>
      <c r="K12084" s="102" t="s">
        <v>1</v>
      </c>
      <c r="L12084" s="102" t="s">
        <v>290</v>
      </c>
      <c r="M12084" s="102" t="s">
        <v>1074</v>
      </c>
      <c r="N12084" s="102">
        <v>6</v>
      </c>
      <c r="O12084" s="102" t="s">
        <v>1075</v>
      </c>
    </row>
    <row r="12085" spans="1:15" x14ac:dyDescent="0.25">
      <c r="A12085" s="102" t="s">
        <v>20000</v>
      </c>
      <c r="B12085" s="103" t="s">
        <v>20001</v>
      </c>
      <c r="C12085" s="103" t="s">
        <v>1118</v>
      </c>
      <c r="D12085" s="102" t="s">
        <v>2881</v>
      </c>
      <c r="E12085" s="102" t="s">
        <v>275</v>
      </c>
      <c r="F12085" s="102" t="s">
        <v>20002</v>
      </c>
      <c r="H12085" s="102">
        <v>45612</v>
      </c>
      <c r="I12085" s="102" t="s">
        <v>292</v>
      </c>
      <c r="J12085" s="102" t="s">
        <v>291</v>
      </c>
      <c r="K12085" s="102" t="s">
        <v>1</v>
      </c>
      <c r="L12085" s="102" t="s">
        <v>290</v>
      </c>
      <c r="M12085" s="102" t="s">
        <v>1074</v>
      </c>
      <c r="N12085" s="102">
        <v>6</v>
      </c>
      <c r="O12085" s="102" t="s">
        <v>1075</v>
      </c>
    </row>
    <row r="12086" spans="1:15" x14ac:dyDescent="0.25">
      <c r="A12086" s="102" t="s">
        <v>13813</v>
      </c>
      <c r="B12086" s="103" t="s">
        <v>20003</v>
      </c>
      <c r="C12086" s="103" t="s">
        <v>1360</v>
      </c>
      <c r="D12086" s="102" t="s">
        <v>2881</v>
      </c>
      <c r="E12086" s="102" t="s">
        <v>275</v>
      </c>
      <c r="F12086" s="102" t="s">
        <v>20004</v>
      </c>
      <c r="H12086" s="102">
        <v>45612</v>
      </c>
      <c r="I12086" s="102" t="s">
        <v>292</v>
      </c>
      <c r="J12086" s="102" t="s">
        <v>291</v>
      </c>
      <c r="K12086" s="102" t="s">
        <v>1</v>
      </c>
      <c r="L12086" s="102" t="s">
        <v>290</v>
      </c>
      <c r="M12086" s="102" t="s">
        <v>1074</v>
      </c>
      <c r="N12086" s="102">
        <v>6</v>
      </c>
      <c r="O12086" s="102" t="s">
        <v>1075</v>
      </c>
    </row>
    <row r="12087" spans="1:15" x14ac:dyDescent="0.25">
      <c r="A12087" s="102" t="s">
        <v>8092</v>
      </c>
      <c r="B12087" s="103" t="s">
        <v>1571</v>
      </c>
      <c r="C12087" s="103" t="s">
        <v>274</v>
      </c>
      <c r="D12087" s="102" t="s">
        <v>152</v>
      </c>
      <c r="E12087" s="102" t="s">
        <v>275</v>
      </c>
      <c r="F12087" s="102" t="s">
        <v>20005</v>
      </c>
      <c r="H12087" s="102">
        <v>45612</v>
      </c>
      <c r="I12087" s="102" t="s">
        <v>292</v>
      </c>
      <c r="J12087" s="102" t="s">
        <v>291</v>
      </c>
      <c r="K12087" s="102" t="s">
        <v>1</v>
      </c>
      <c r="L12087" s="102" t="s">
        <v>290</v>
      </c>
      <c r="M12087" s="102" t="s">
        <v>1074</v>
      </c>
      <c r="N12087" s="102">
        <v>6</v>
      </c>
      <c r="O12087" s="102" t="s">
        <v>1075</v>
      </c>
    </row>
    <row r="12088" spans="1:15" x14ac:dyDescent="0.25">
      <c r="A12088" s="102" t="s">
        <v>13101</v>
      </c>
      <c r="B12088" s="103" t="s">
        <v>20006</v>
      </c>
      <c r="C12088" s="103" t="s">
        <v>1118</v>
      </c>
      <c r="D12088" s="102" t="s">
        <v>2881</v>
      </c>
      <c r="E12088" s="102" t="s">
        <v>275</v>
      </c>
      <c r="F12088" s="102" t="s">
        <v>20007</v>
      </c>
      <c r="H12088" s="102">
        <v>45612</v>
      </c>
      <c r="I12088" s="102" t="s">
        <v>292</v>
      </c>
      <c r="J12088" s="102" t="s">
        <v>291</v>
      </c>
      <c r="K12088" s="102" t="s">
        <v>1</v>
      </c>
      <c r="L12088" s="102" t="s">
        <v>290</v>
      </c>
      <c r="M12088" s="102" t="s">
        <v>1074</v>
      </c>
      <c r="N12088" s="102">
        <v>6</v>
      </c>
      <c r="O12088" s="102" t="s">
        <v>1075</v>
      </c>
    </row>
    <row r="12089" spans="1:15" x14ac:dyDescent="0.25">
      <c r="A12089" s="102" t="s">
        <v>13101</v>
      </c>
      <c r="B12089" s="103" t="s">
        <v>14362</v>
      </c>
      <c r="C12089" s="103" t="s">
        <v>1118</v>
      </c>
      <c r="D12089" s="102" t="s">
        <v>2881</v>
      </c>
      <c r="E12089" s="102" t="s">
        <v>275</v>
      </c>
      <c r="F12089" s="102" t="s">
        <v>20008</v>
      </c>
      <c r="H12089" s="102">
        <v>45612</v>
      </c>
      <c r="I12089" s="102" t="s">
        <v>292</v>
      </c>
      <c r="J12089" s="102" t="s">
        <v>291</v>
      </c>
      <c r="K12089" s="102" t="s">
        <v>1</v>
      </c>
      <c r="L12089" s="102" t="s">
        <v>290</v>
      </c>
      <c r="M12089" s="102" t="s">
        <v>1074</v>
      </c>
      <c r="N12089" s="102">
        <v>6</v>
      </c>
      <c r="O12089" s="102" t="s">
        <v>1075</v>
      </c>
    </row>
    <row r="12090" spans="1:15" x14ac:dyDescent="0.25">
      <c r="A12090" s="102" t="s">
        <v>11899</v>
      </c>
      <c r="B12090" s="103" t="s">
        <v>14072</v>
      </c>
      <c r="C12090" s="103" t="s">
        <v>1360</v>
      </c>
      <c r="D12090" s="102" t="s">
        <v>2881</v>
      </c>
      <c r="E12090" s="102" t="s">
        <v>275</v>
      </c>
      <c r="F12090" s="102" t="s">
        <v>20009</v>
      </c>
      <c r="H12090" s="102">
        <v>45612</v>
      </c>
      <c r="I12090" s="102" t="s">
        <v>292</v>
      </c>
      <c r="J12090" s="102" t="s">
        <v>291</v>
      </c>
      <c r="K12090" s="102" t="s">
        <v>1</v>
      </c>
      <c r="L12090" s="102" t="s">
        <v>290</v>
      </c>
      <c r="M12090" s="102" t="s">
        <v>1074</v>
      </c>
      <c r="N12090" s="102">
        <v>6</v>
      </c>
      <c r="O12090" s="102" t="s">
        <v>1075</v>
      </c>
    </row>
    <row r="12091" spans="1:15" x14ac:dyDescent="0.25">
      <c r="A12091" s="102" t="s">
        <v>20010</v>
      </c>
      <c r="B12091" s="103" t="s">
        <v>1565</v>
      </c>
      <c r="C12091" s="103" t="s">
        <v>274</v>
      </c>
      <c r="D12091" s="102" t="s">
        <v>152</v>
      </c>
      <c r="E12091" s="102" t="s">
        <v>275</v>
      </c>
      <c r="F12091" s="102" t="s">
        <v>20011</v>
      </c>
      <c r="H12091" s="102">
        <v>45612</v>
      </c>
      <c r="I12091" s="102" t="s">
        <v>292</v>
      </c>
      <c r="J12091" s="102" t="s">
        <v>291</v>
      </c>
      <c r="K12091" s="102" t="s">
        <v>1</v>
      </c>
      <c r="L12091" s="102" t="s">
        <v>290</v>
      </c>
      <c r="M12091" s="102" t="s">
        <v>1074</v>
      </c>
      <c r="N12091" s="102">
        <v>6</v>
      </c>
      <c r="O12091" s="102" t="s">
        <v>1075</v>
      </c>
    </row>
    <row r="12092" spans="1:15" x14ac:dyDescent="0.25">
      <c r="A12092" s="102" t="s">
        <v>7297</v>
      </c>
      <c r="B12092" s="103" t="s">
        <v>2997</v>
      </c>
      <c r="C12092" s="103" t="s">
        <v>274</v>
      </c>
      <c r="D12092" s="102" t="s">
        <v>2881</v>
      </c>
      <c r="E12092" s="102" t="s">
        <v>275</v>
      </c>
      <c r="F12092" s="102" t="s">
        <v>20012</v>
      </c>
      <c r="H12092" s="102">
        <v>45612</v>
      </c>
      <c r="I12092" s="102" t="s">
        <v>292</v>
      </c>
      <c r="J12092" s="102" t="s">
        <v>291</v>
      </c>
      <c r="K12092" s="102" t="s">
        <v>1</v>
      </c>
      <c r="L12092" s="102" t="s">
        <v>290</v>
      </c>
      <c r="M12092" s="102" t="s">
        <v>1074</v>
      </c>
      <c r="N12092" s="102">
        <v>6</v>
      </c>
      <c r="O12092" s="102" t="s">
        <v>1075</v>
      </c>
    </row>
    <row r="12093" spans="1:15" x14ac:dyDescent="0.25">
      <c r="A12093" s="102" t="s">
        <v>7297</v>
      </c>
      <c r="B12093" s="103" t="s">
        <v>14639</v>
      </c>
      <c r="C12093" s="103" t="s">
        <v>1082</v>
      </c>
      <c r="D12093" s="102" t="s">
        <v>2881</v>
      </c>
      <c r="E12093" s="102" t="s">
        <v>275</v>
      </c>
      <c r="F12093" s="102" t="s">
        <v>20013</v>
      </c>
      <c r="H12093" s="102">
        <v>45612</v>
      </c>
      <c r="I12093" s="102" t="s">
        <v>292</v>
      </c>
      <c r="J12093" s="102" t="s">
        <v>291</v>
      </c>
      <c r="K12093" s="102" t="s">
        <v>1</v>
      </c>
      <c r="L12093" s="102" t="s">
        <v>290</v>
      </c>
      <c r="M12093" s="102" t="s">
        <v>1082</v>
      </c>
      <c r="N12093" s="102">
        <v>6</v>
      </c>
      <c r="O12093" s="102" t="s">
        <v>1075</v>
      </c>
    </row>
    <row r="12094" spans="1:15" x14ac:dyDescent="0.25">
      <c r="A12094" s="102" t="s">
        <v>20014</v>
      </c>
      <c r="B12094" s="103" t="s">
        <v>19718</v>
      </c>
      <c r="C12094" s="103" t="s">
        <v>2655</v>
      </c>
      <c r="D12094" s="102" t="s">
        <v>296</v>
      </c>
      <c r="E12094" s="102" t="s">
        <v>275</v>
      </c>
      <c r="F12094" s="102" t="s">
        <v>20015</v>
      </c>
      <c r="H12094" s="102">
        <v>45612</v>
      </c>
      <c r="I12094" s="102" t="s">
        <v>292</v>
      </c>
      <c r="J12094" s="102" t="s">
        <v>291</v>
      </c>
      <c r="K12094" s="102" t="s">
        <v>1</v>
      </c>
      <c r="L12094" s="102" t="s">
        <v>290</v>
      </c>
      <c r="M12094" s="102" t="s">
        <v>1074</v>
      </c>
      <c r="N12094" s="102">
        <v>6</v>
      </c>
      <c r="O12094" s="102" t="s">
        <v>1075</v>
      </c>
    </row>
    <row r="12095" spans="1:15" x14ac:dyDescent="0.25">
      <c r="A12095" s="102" t="s">
        <v>3518</v>
      </c>
      <c r="B12095" s="103" t="s">
        <v>20016</v>
      </c>
      <c r="C12095" s="103" t="s">
        <v>1118</v>
      </c>
      <c r="D12095" s="102" t="s">
        <v>2881</v>
      </c>
      <c r="E12095" s="102" t="s">
        <v>275</v>
      </c>
      <c r="F12095" s="102" t="s">
        <v>20017</v>
      </c>
      <c r="H12095" s="102">
        <v>45612</v>
      </c>
      <c r="I12095" s="102" t="s">
        <v>292</v>
      </c>
      <c r="J12095" s="102" t="s">
        <v>291</v>
      </c>
      <c r="K12095" s="102" t="s">
        <v>1</v>
      </c>
      <c r="L12095" s="102" t="s">
        <v>290</v>
      </c>
      <c r="M12095" s="102" t="s">
        <v>1074</v>
      </c>
      <c r="N12095" s="102">
        <v>6</v>
      </c>
      <c r="O12095" s="102" t="s">
        <v>1075</v>
      </c>
    </row>
    <row r="12096" spans="1:15" x14ac:dyDescent="0.25">
      <c r="A12096" s="102" t="s">
        <v>20018</v>
      </c>
      <c r="B12096" s="103" t="s">
        <v>14153</v>
      </c>
      <c r="C12096" s="103" t="s">
        <v>1360</v>
      </c>
      <c r="D12096" s="102" t="s">
        <v>2881</v>
      </c>
      <c r="E12096" s="102" t="s">
        <v>275</v>
      </c>
      <c r="F12096" s="102" t="s">
        <v>20019</v>
      </c>
      <c r="H12096" s="102">
        <v>45612</v>
      </c>
      <c r="I12096" s="102" t="s">
        <v>292</v>
      </c>
      <c r="J12096" s="102" t="s">
        <v>291</v>
      </c>
      <c r="K12096" s="102" t="s">
        <v>1</v>
      </c>
      <c r="L12096" s="102" t="s">
        <v>290</v>
      </c>
      <c r="M12096" s="102" t="s">
        <v>1074</v>
      </c>
      <c r="N12096" s="102">
        <v>6</v>
      </c>
      <c r="O12096" s="102" t="s">
        <v>1075</v>
      </c>
    </row>
    <row r="12097" spans="1:15" x14ac:dyDescent="0.25">
      <c r="A12097" s="102" t="s">
        <v>20020</v>
      </c>
      <c r="B12097" s="103" t="s">
        <v>5195</v>
      </c>
      <c r="C12097" s="103" t="s">
        <v>1360</v>
      </c>
      <c r="D12097" s="102" t="s">
        <v>2881</v>
      </c>
      <c r="E12097" s="102" t="s">
        <v>275</v>
      </c>
      <c r="F12097" s="102" t="s">
        <v>20021</v>
      </c>
      <c r="H12097" s="102">
        <v>45612</v>
      </c>
      <c r="I12097" s="102" t="s">
        <v>292</v>
      </c>
      <c r="J12097" s="102" t="s">
        <v>291</v>
      </c>
      <c r="K12097" s="102" t="s">
        <v>1</v>
      </c>
      <c r="L12097" s="102" t="s">
        <v>290</v>
      </c>
      <c r="M12097" s="102" t="s">
        <v>1074</v>
      </c>
      <c r="N12097" s="102">
        <v>6</v>
      </c>
      <c r="O12097" s="102" t="s">
        <v>1075</v>
      </c>
    </row>
    <row r="12098" spans="1:15" x14ac:dyDescent="0.25">
      <c r="A12098" s="102" t="s">
        <v>20020</v>
      </c>
      <c r="B12098" s="103" t="s">
        <v>14868</v>
      </c>
      <c r="C12098" s="103" t="s">
        <v>1360</v>
      </c>
      <c r="D12098" s="102" t="s">
        <v>2881</v>
      </c>
      <c r="E12098" s="102" t="s">
        <v>275</v>
      </c>
      <c r="F12098" s="102" t="s">
        <v>20022</v>
      </c>
      <c r="H12098" s="102">
        <v>45612</v>
      </c>
      <c r="I12098" s="102" t="s">
        <v>292</v>
      </c>
      <c r="J12098" s="102" t="s">
        <v>291</v>
      </c>
      <c r="K12098" s="102" t="s">
        <v>1</v>
      </c>
      <c r="L12098" s="102" t="s">
        <v>290</v>
      </c>
      <c r="M12098" s="102" t="s">
        <v>1074</v>
      </c>
      <c r="N12098" s="102">
        <v>6</v>
      </c>
      <c r="O12098" s="102" t="s">
        <v>1075</v>
      </c>
    </row>
    <row r="12099" spans="1:15" x14ac:dyDescent="0.25">
      <c r="A12099" s="102" t="s">
        <v>20020</v>
      </c>
      <c r="B12099" s="103" t="s">
        <v>20023</v>
      </c>
      <c r="C12099" s="103" t="s">
        <v>1360</v>
      </c>
      <c r="D12099" s="102" t="s">
        <v>2881</v>
      </c>
      <c r="E12099" s="102" t="s">
        <v>275</v>
      </c>
      <c r="F12099" s="102" t="s">
        <v>20024</v>
      </c>
      <c r="H12099" s="102">
        <v>45612</v>
      </c>
      <c r="I12099" s="102" t="s">
        <v>292</v>
      </c>
      <c r="J12099" s="102" t="s">
        <v>291</v>
      </c>
      <c r="K12099" s="102" t="s">
        <v>1</v>
      </c>
      <c r="L12099" s="102" t="s">
        <v>290</v>
      </c>
      <c r="M12099" s="102" t="s">
        <v>1074</v>
      </c>
      <c r="N12099" s="102">
        <v>6</v>
      </c>
      <c r="O12099" s="102" t="s">
        <v>1075</v>
      </c>
    </row>
    <row r="12100" spans="1:15" x14ac:dyDescent="0.25">
      <c r="A12100" s="102" t="s">
        <v>20025</v>
      </c>
      <c r="B12100" s="103" t="s">
        <v>5261</v>
      </c>
      <c r="C12100" s="103" t="s">
        <v>1118</v>
      </c>
      <c r="D12100" s="102" t="s">
        <v>2881</v>
      </c>
      <c r="E12100" s="102" t="s">
        <v>275</v>
      </c>
      <c r="F12100" s="102" t="s">
        <v>20026</v>
      </c>
      <c r="H12100" s="102">
        <v>45612</v>
      </c>
      <c r="I12100" s="102" t="s">
        <v>292</v>
      </c>
      <c r="J12100" s="102" t="s">
        <v>291</v>
      </c>
      <c r="K12100" s="102" t="s">
        <v>1</v>
      </c>
      <c r="L12100" s="102" t="s">
        <v>290</v>
      </c>
      <c r="M12100" s="102" t="s">
        <v>1074</v>
      </c>
      <c r="N12100" s="102">
        <v>6</v>
      </c>
      <c r="O12100" s="102" t="s">
        <v>1075</v>
      </c>
    </row>
    <row r="12101" spans="1:15" x14ac:dyDescent="0.25">
      <c r="A12101" s="102" t="s">
        <v>20027</v>
      </c>
      <c r="B12101" s="103" t="s">
        <v>9665</v>
      </c>
      <c r="C12101" s="103" t="s">
        <v>2655</v>
      </c>
      <c r="D12101" s="102" t="s">
        <v>296</v>
      </c>
      <c r="E12101" s="102" t="s">
        <v>275</v>
      </c>
      <c r="F12101" s="102" t="s">
        <v>20028</v>
      </c>
      <c r="H12101" s="102">
        <v>45612</v>
      </c>
      <c r="I12101" s="102" t="s">
        <v>292</v>
      </c>
      <c r="J12101" s="102" t="s">
        <v>291</v>
      </c>
      <c r="K12101" s="102" t="s">
        <v>1</v>
      </c>
      <c r="L12101" s="102" t="s">
        <v>290</v>
      </c>
      <c r="M12101" s="102" t="s">
        <v>1074</v>
      </c>
      <c r="N12101" s="102">
        <v>6</v>
      </c>
      <c r="O12101" s="102" t="s">
        <v>1075</v>
      </c>
    </row>
    <row r="12102" spans="1:15" x14ac:dyDescent="0.25">
      <c r="A12102" s="102" t="s">
        <v>20027</v>
      </c>
      <c r="B12102" s="103" t="s">
        <v>19723</v>
      </c>
      <c r="C12102" s="103" t="s">
        <v>2650</v>
      </c>
      <c r="D12102" s="102" t="s">
        <v>296</v>
      </c>
      <c r="E12102" s="102" t="s">
        <v>275</v>
      </c>
      <c r="F12102" s="102" t="s">
        <v>20029</v>
      </c>
      <c r="H12102" s="102">
        <v>45612</v>
      </c>
      <c r="I12102" s="102" t="s">
        <v>292</v>
      </c>
      <c r="J12102" s="102" t="s">
        <v>291</v>
      </c>
      <c r="K12102" s="102" t="s">
        <v>1</v>
      </c>
      <c r="L12102" s="102" t="s">
        <v>290</v>
      </c>
      <c r="M12102" s="102" t="s">
        <v>1082</v>
      </c>
      <c r="N12102" s="102">
        <v>6</v>
      </c>
      <c r="O12102" s="102" t="s">
        <v>1075</v>
      </c>
    </row>
    <row r="12103" spans="1:15" x14ac:dyDescent="0.25">
      <c r="A12103" s="102" t="s">
        <v>20030</v>
      </c>
      <c r="B12103" s="103" t="s">
        <v>8310</v>
      </c>
      <c r="C12103" s="103" t="s">
        <v>1118</v>
      </c>
      <c r="D12103" s="102" t="s">
        <v>2881</v>
      </c>
      <c r="E12103" s="102" t="s">
        <v>275</v>
      </c>
      <c r="F12103" s="102" t="s">
        <v>20031</v>
      </c>
      <c r="H12103" s="102">
        <v>45612</v>
      </c>
      <c r="I12103" s="102" t="s">
        <v>292</v>
      </c>
      <c r="J12103" s="102" t="s">
        <v>291</v>
      </c>
      <c r="K12103" s="102" t="s">
        <v>1</v>
      </c>
      <c r="L12103" s="102" t="s">
        <v>290</v>
      </c>
      <c r="M12103" s="102" t="s">
        <v>1074</v>
      </c>
      <c r="N12103" s="102">
        <v>6</v>
      </c>
      <c r="O12103" s="102" t="s">
        <v>1075</v>
      </c>
    </row>
    <row r="12104" spans="1:15" x14ac:dyDescent="0.25">
      <c r="A12104" s="102" t="s">
        <v>20032</v>
      </c>
      <c r="B12104" s="103" t="s">
        <v>17776</v>
      </c>
      <c r="C12104" s="103" t="s">
        <v>274</v>
      </c>
      <c r="D12104" s="102" t="s">
        <v>2881</v>
      </c>
      <c r="E12104" s="102" t="s">
        <v>275</v>
      </c>
      <c r="F12104" s="102" t="s">
        <v>20033</v>
      </c>
      <c r="H12104" s="102">
        <v>45612</v>
      </c>
      <c r="I12104" s="102" t="s">
        <v>292</v>
      </c>
      <c r="J12104" s="102" t="s">
        <v>291</v>
      </c>
      <c r="K12104" s="102" t="s">
        <v>1</v>
      </c>
      <c r="L12104" s="102" t="s">
        <v>290</v>
      </c>
      <c r="M12104" s="102" t="s">
        <v>1074</v>
      </c>
      <c r="N12104" s="102">
        <v>6</v>
      </c>
      <c r="O12104" s="102" t="s">
        <v>1075</v>
      </c>
    </row>
    <row r="12105" spans="1:15" x14ac:dyDescent="0.25">
      <c r="A12105" s="102" t="s">
        <v>20034</v>
      </c>
      <c r="B12105" s="103" t="s">
        <v>8406</v>
      </c>
      <c r="C12105" s="103" t="s">
        <v>1118</v>
      </c>
      <c r="D12105" s="102" t="s">
        <v>2881</v>
      </c>
      <c r="E12105" s="102" t="s">
        <v>275</v>
      </c>
      <c r="F12105" s="102" t="s">
        <v>20035</v>
      </c>
      <c r="H12105" s="102">
        <v>45612</v>
      </c>
      <c r="I12105" s="102" t="s">
        <v>292</v>
      </c>
      <c r="J12105" s="102" t="s">
        <v>291</v>
      </c>
      <c r="K12105" s="102" t="s">
        <v>1</v>
      </c>
      <c r="L12105" s="102" t="s">
        <v>290</v>
      </c>
      <c r="M12105" s="102" t="s">
        <v>1074</v>
      </c>
      <c r="N12105" s="102">
        <v>6</v>
      </c>
      <c r="O12105" s="102" t="s">
        <v>1075</v>
      </c>
    </row>
    <row r="12106" spans="1:15" x14ac:dyDescent="0.25">
      <c r="A12106" s="102" t="s">
        <v>20036</v>
      </c>
      <c r="B12106" s="103" t="s">
        <v>16466</v>
      </c>
      <c r="C12106" s="103" t="s">
        <v>1118</v>
      </c>
      <c r="D12106" s="102" t="s">
        <v>2881</v>
      </c>
      <c r="E12106" s="102" t="s">
        <v>275</v>
      </c>
      <c r="F12106" s="102" t="s">
        <v>20037</v>
      </c>
      <c r="H12106" s="102">
        <v>45612</v>
      </c>
      <c r="I12106" s="102" t="s">
        <v>292</v>
      </c>
      <c r="J12106" s="102" t="s">
        <v>291</v>
      </c>
      <c r="K12106" s="102" t="s">
        <v>1</v>
      </c>
      <c r="L12106" s="102" t="s">
        <v>290</v>
      </c>
      <c r="M12106" s="102" t="s">
        <v>1074</v>
      </c>
      <c r="N12106" s="102">
        <v>6</v>
      </c>
      <c r="O12106" s="102" t="s">
        <v>1075</v>
      </c>
    </row>
    <row r="12107" spans="1:15" x14ac:dyDescent="0.25">
      <c r="A12107" s="102" t="s">
        <v>20038</v>
      </c>
      <c r="B12107" s="103" t="s">
        <v>1490</v>
      </c>
      <c r="C12107" s="103" t="s">
        <v>1118</v>
      </c>
      <c r="D12107" s="102" t="s">
        <v>152</v>
      </c>
      <c r="E12107" s="102" t="s">
        <v>275</v>
      </c>
      <c r="F12107" s="102" t="s">
        <v>20039</v>
      </c>
      <c r="H12107" s="102">
        <v>45612</v>
      </c>
      <c r="I12107" s="102" t="s">
        <v>292</v>
      </c>
      <c r="J12107" s="102" t="s">
        <v>291</v>
      </c>
      <c r="K12107" s="102" t="s">
        <v>1</v>
      </c>
      <c r="L12107" s="102" t="s">
        <v>290</v>
      </c>
      <c r="M12107" s="102" t="s">
        <v>1074</v>
      </c>
      <c r="N12107" s="102">
        <v>6</v>
      </c>
      <c r="O12107" s="102" t="s">
        <v>1075</v>
      </c>
    </row>
    <row r="12108" spans="1:15" x14ac:dyDescent="0.25">
      <c r="A12108" s="102" t="s">
        <v>20040</v>
      </c>
      <c r="B12108" s="103" t="s">
        <v>1392</v>
      </c>
      <c r="C12108" s="103" t="s">
        <v>274</v>
      </c>
      <c r="D12108" s="102" t="s">
        <v>152</v>
      </c>
      <c r="E12108" s="102" t="s">
        <v>275</v>
      </c>
      <c r="F12108" s="102" t="s">
        <v>20041</v>
      </c>
      <c r="H12108" s="102">
        <v>45612</v>
      </c>
      <c r="I12108" s="102" t="s">
        <v>292</v>
      </c>
      <c r="J12108" s="102" t="s">
        <v>291</v>
      </c>
      <c r="K12108" s="102" t="s">
        <v>1</v>
      </c>
      <c r="L12108" s="102" t="s">
        <v>290</v>
      </c>
      <c r="M12108" s="102" t="s">
        <v>1074</v>
      </c>
      <c r="N12108" s="102">
        <v>6</v>
      </c>
      <c r="O12108" s="102" t="s">
        <v>1075</v>
      </c>
    </row>
    <row r="12109" spans="1:15" x14ac:dyDescent="0.25">
      <c r="A12109" s="102" t="s">
        <v>20042</v>
      </c>
      <c r="B12109" s="103" t="s">
        <v>14810</v>
      </c>
      <c r="C12109" s="103" t="s">
        <v>2655</v>
      </c>
      <c r="D12109" s="102" t="s">
        <v>296</v>
      </c>
      <c r="E12109" s="102" t="s">
        <v>275</v>
      </c>
      <c r="F12109" s="102" t="s">
        <v>20043</v>
      </c>
      <c r="H12109" s="102">
        <v>45612</v>
      </c>
      <c r="I12109" s="102" t="s">
        <v>292</v>
      </c>
      <c r="J12109" s="102" t="s">
        <v>291</v>
      </c>
      <c r="K12109" s="102" t="s">
        <v>1</v>
      </c>
      <c r="L12109" s="102" t="s">
        <v>290</v>
      </c>
      <c r="M12109" s="102" t="s">
        <v>1074</v>
      </c>
      <c r="N12109" s="102">
        <v>6</v>
      </c>
      <c r="O12109" s="102" t="s">
        <v>1075</v>
      </c>
    </row>
    <row r="12110" spans="1:15" x14ac:dyDescent="0.25">
      <c r="A12110" s="102" t="s">
        <v>20042</v>
      </c>
      <c r="B12110" s="103" t="s">
        <v>20044</v>
      </c>
      <c r="C12110" s="103" t="s">
        <v>1180</v>
      </c>
      <c r="D12110" s="102" t="s">
        <v>296</v>
      </c>
      <c r="E12110" s="102" t="s">
        <v>275</v>
      </c>
      <c r="F12110" s="102" t="s">
        <v>20045</v>
      </c>
      <c r="H12110" s="102">
        <v>45612</v>
      </c>
      <c r="I12110" s="102" t="s">
        <v>292</v>
      </c>
      <c r="J12110" s="102" t="s">
        <v>291</v>
      </c>
      <c r="K12110" s="102" t="s">
        <v>1</v>
      </c>
      <c r="L12110" s="102" t="s">
        <v>290</v>
      </c>
      <c r="M12110" s="102" t="s">
        <v>1180</v>
      </c>
      <c r="N12110" s="102">
        <v>6</v>
      </c>
      <c r="O12110" s="102" t="s">
        <v>1075</v>
      </c>
    </row>
    <row r="12111" spans="1:15" x14ac:dyDescent="0.25">
      <c r="A12111" s="102" t="s">
        <v>20042</v>
      </c>
      <c r="B12111" s="103" t="s">
        <v>4810</v>
      </c>
      <c r="C12111" s="103" t="s">
        <v>2650</v>
      </c>
      <c r="D12111" s="102" t="s">
        <v>296</v>
      </c>
      <c r="E12111" s="102" t="s">
        <v>275</v>
      </c>
      <c r="F12111" s="102" t="s">
        <v>20046</v>
      </c>
      <c r="H12111" s="102">
        <v>45612</v>
      </c>
      <c r="I12111" s="102" t="s">
        <v>292</v>
      </c>
      <c r="J12111" s="102" t="s">
        <v>291</v>
      </c>
      <c r="K12111" s="102" t="s">
        <v>1</v>
      </c>
      <c r="L12111" s="102" t="s">
        <v>290</v>
      </c>
      <c r="M12111" s="102" t="s">
        <v>1082</v>
      </c>
      <c r="N12111" s="102">
        <v>6</v>
      </c>
      <c r="O12111" s="102" t="s">
        <v>1075</v>
      </c>
    </row>
    <row r="12112" spans="1:15" x14ac:dyDescent="0.25">
      <c r="A12112" s="102" t="s">
        <v>8386</v>
      </c>
      <c r="B12112" s="103" t="s">
        <v>20047</v>
      </c>
      <c r="C12112" s="103" t="s">
        <v>1118</v>
      </c>
      <c r="D12112" s="102" t="s">
        <v>2881</v>
      </c>
      <c r="E12112" s="102" t="s">
        <v>275</v>
      </c>
      <c r="F12112" s="102" t="s">
        <v>20048</v>
      </c>
      <c r="H12112" s="102">
        <v>45612</v>
      </c>
      <c r="I12112" s="102" t="s">
        <v>292</v>
      </c>
      <c r="J12112" s="102" t="s">
        <v>291</v>
      </c>
      <c r="K12112" s="102" t="s">
        <v>1</v>
      </c>
      <c r="L12112" s="102" t="s">
        <v>290</v>
      </c>
      <c r="M12112" s="102" t="s">
        <v>1074</v>
      </c>
      <c r="N12112" s="102">
        <v>6</v>
      </c>
      <c r="O12112" s="102" t="s">
        <v>1075</v>
      </c>
    </row>
    <row r="12113" spans="1:15" x14ac:dyDescent="0.25">
      <c r="A12113" s="102" t="s">
        <v>8386</v>
      </c>
      <c r="B12113" s="103" t="s">
        <v>20049</v>
      </c>
      <c r="C12113" s="103" t="s">
        <v>1360</v>
      </c>
      <c r="D12113" s="102" t="s">
        <v>2881</v>
      </c>
      <c r="E12113" s="102" t="s">
        <v>275</v>
      </c>
      <c r="F12113" s="102" t="s">
        <v>20050</v>
      </c>
      <c r="H12113" s="102">
        <v>45612</v>
      </c>
      <c r="I12113" s="102" t="s">
        <v>292</v>
      </c>
      <c r="J12113" s="102" t="s">
        <v>291</v>
      </c>
      <c r="K12113" s="102" t="s">
        <v>1</v>
      </c>
      <c r="L12113" s="102" t="s">
        <v>290</v>
      </c>
      <c r="M12113" s="102" t="s">
        <v>1074</v>
      </c>
      <c r="N12113" s="102">
        <v>6</v>
      </c>
      <c r="O12113" s="102" t="s">
        <v>1075</v>
      </c>
    </row>
    <row r="12114" spans="1:15" x14ac:dyDescent="0.25">
      <c r="A12114" s="102" t="s">
        <v>19963</v>
      </c>
      <c r="B12114" s="103" t="s">
        <v>1337</v>
      </c>
      <c r="C12114" s="103" t="s">
        <v>1077</v>
      </c>
      <c r="D12114" s="102" t="s">
        <v>281</v>
      </c>
      <c r="E12114" s="102" t="s">
        <v>275</v>
      </c>
      <c r="F12114" s="102" t="s">
        <v>20051</v>
      </c>
      <c r="H12114" s="102">
        <v>45612</v>
      </c>
      <c r="I12114" s="102" t="s">
        <v>292</v>
      </c>
      <c r="J12114" s="102" t="s">
        <v>291</v>
      </c>
      <c r="K12114" s="102" t="s">
        <v>1</v>
      </c>
      <c r="L12114" s="102" t="s">
        <v>290</v>
      </c>
      <c r="M12114" s="102" t="s">
        <v>1074</v>
      </c>
      <c r="N12114" s="102">
        <v>6</v>
      </c>
      <c r="O12114" s="102" t="s">
        <v>1075</v>
      </c>
    </row>
    <row r="12115" spans="1:15" x14ac:dyDescent="0.25">
      <c r="A12115" s="102" t="s">
        <v>6906</v>
      </c>
      <c r="B12115" s="103" t="s">
        <v>14795</v>
      </c>
      <c r="C12115" s="103" t="s">
        <v>1360</v>
      </c>
      <c r="D12115" s="102" t="s">
        <v>2881</v>
      </c>
      <c r="E12115" s="102" t="s">
        <v>275</v>
      </c>
      <c r="F12115" s="102" t="s">
        <v>20052</v>
      </c>
      <c r="H12115" s="102">
        <v>45612</v>
      </c>
      <c r="I12115" s="102" t="s">
        <v>292</v>
      </c>
      <c r="J12115" s="102" t="s">
        <v>291</v>
      </c>
      <c r="K12115" s="102" t="s">
        <v>1</v>
      </c>
      <c r="L12115" s="102" t="s">
        <v>290</v>
      </c>
      <c r="M12115" s="102" t="s">
        <v>1074</v>
      </c>
      <c r="N12115" s="102">
        <v>6</v>
      </c>
      <c r="O12115" s="102" t="s">
        <v>1075</v>
      </c>
    </row>
    <row r="12116" spans="1:15" x14ac:dyDescent="0.25">
      <c r="A12116" s="102" t="s">
        <v>12977</v>
      </c>
      <c r="B12116" s="103" t="s">
        <v>20053</v>
      </c>
      <c r="C12116" s="103" t="s">
        <v>2655</v>
      </c>
      <c r="D12116" s="102" t="s">
        <v>296</v>
      </c>
      <c r="E12116" s="102" t="s">
        <v>275</v>
      </c>
      <c r="F12116" s="102" t="s">
        <v>20054</v>
      </c>
      <c r="H12116" s="102">
        <v>45612</v>
      </c>
      <c r="I12116" s="102" t="s">
        <v>292</v>
      </c>
      <c r="J12116" s="102" t="s">
        <v>291</v>
      </c>
      <c r="K12116" s="102" t="s">
        <v>1</v>
      </c>
      <c r="L12116" s="102" t="s">
        <v>290</v>
      </c>
      <c r="M12116" s="102" t="s">
        <v>1074</v>
      </c>
      <c r="N12116" s="102">
        <v>6</v>
      </c>
      <c r="O12116" s="102" t="s">
        <v>1075</v>
      </c>
    </row>
    <row r="12117" spans="1:15" x14ac:dyDescent="0.25">
      <c r="A12117" s="102" t="s">
        <v>20055</v>
      </c>
      <c r="B12117" s="103" t="s">
        <v>20056</v>
      </c>
      <c r="C12117" s="103" t="s">
        <v>1118</v>
      </c>
      <c r="D12117" s="102" t="s">
        <v>2881</v>
      </c>
      <c r="E12117" s="102" t="s">
        <v>275</v>
      </c>
      <c r="F12117" s="102" t="s">
        <v>20057</v>
      </c>
      <c r="H12117" s="102">
        <v>45612</v>
      </c>
      <c r="I12117" s="102" t="s">
        <v>292</v>
      </c>
      <c r="J12117" s="102" t="s">
        <v>291</v>
      </c>
      <c r="K12117" s="102" t="s">
        <v>1</v>
      </c>
      <c r="L12117" s="102" t="s">
        <v>290</v>
      </c>
      <c r="M12117" s="102" t="s">
        <v>1074</v>
      </c>
      <c r="N12117" s="102">
        <v>6</v>
      </c>
      <c r="O12117" s="102" t="s">
        <v>1075</v>
      </c>
    </row>
    <row r="12118" spans="1:15" x14ac:dyDescent="0.25">
      <c r="A12118" s="102" t="s">
        <v>19270</v>
      </c>
      <c r="B12118" s="103" t="s">
        <v>7405</v>
      </c>
      <c r="C12118" s="103" t="s">
        <v>2655</v>
      </c>
      <c r="D12118" s="102" t="s">
        <v>296</v>
      </c>
      <c r="E12118" s="102" t="s">
        <v>275</v>
      </c>
      <c r="F12118" s="102" t="s">
        <v>20058</v>
      </c>
      <c r="H12118" s="102">
        <v>45612</v>
      </c>
      <c r="I12118" s="102" t="s">
        <v>292</v>
      </c>
      <c r="J12118" s="102" t="s">
        <v>291</v>
      </c>
      <c r="K12118" s="102" t="s">
        <v>1</v>
      </c>
      <c r="L12118" s="102" t="s">
        <v>290</v>
      </c>
      <c r="M12118" s="102" t="s">
        <v>1074</v>
      </c>
      <c r="N12118" s="102">
        <v>6</v>
      </c>
      <c r="O12118" s="102" t="s">
        <v>1075</v>
      </c>
    </row>
    <row r="12119" spans="1:15" x14ac:dyDescent="0.25">
      <c r="A12119" s="102" t="s">
        <v>19270</v>
      </c>
      <c r="B12119" s="103" t="s">
        <v>19723</v>
      </c>
      <c r="C12119" s="103" t="s">
        <v>2650</v>
      </c>
      <c r="D12119" s="102" t="s">
        <v>296</v>
      </c>
      <c r="E12119" s="102" t="s">
        <v>275</v>
      </c>
      <c r="F12119" s="102" t="s">
        <v>20059</v>
      </c>
      <c r="H12119" s="102">
        <v>45612</v>
      </c>
      <c r="I12119" s="102" t="s">
        <v>292</v>
      </c>
      <c r="J12119" s="102" t="s">
        <v>291</v>
      </c>
      <c r="K12119" s="102" t="s">
        <v>1</v>
      </c>
      <c r="L12119" s="102" t="s">
        <v>290</v>
      </c>
      <c r="M12119" s="102" t="s">
        <v>1082</v>
      </c>
      <c r="N12119" s="102">
        <v>6</v>
      </c>
      <c r="O12119" s="102" t="s">
        <v>1075</v>
      </c>
    </row>
    <row r="12120" spans="1:15" x14ac:dyDescent="0.25">
      <c r="A12120" s="102" t="s">
        <v>20060</v>
      </c>
      <c r="B12120" s="103" t="s">
        <v>14201</v>
      </c>
      <c r="C12120" s="103" t="s">
        <v>1360</v>
      </c>
      <c r="D12120" s="102" t="s">
        <v>2881</v>
      </c>
      <c r="E12120" s="102" t="s">
        <v>275</v>
      </c>
      <c r="F12120" s="102" t="s">
        <v>20061</v>
      </c>
      <c r="H12120" s="102">
        <v>45612</v>
      </c>
      <c r="I12120" s="102" t="s">
        <v>292</v>
      </c>
      <c r="J12120" s="102" t="s">
        <v>291</v>
      </c>
      <c r="K12120" s="102" t="s">
        <v>1</v>
      </c>
      <c r="L12120" s="102" t="s">
        <v>290</v>
      </c>
      <c r="M12120" s="102" t="s">
        <v>1074</v>
      </c>
      <c r="N12120" s="102">
        <v>6</v>
      </c>
      <c r="O12120" s="102" t="s">
        <v>1075</v>
      </c>
    </row>
    <row r="12121" spans="1:15" x14ac:dyDescent="0.25">
      <c r="A12121" s="102" t="s">
        <v>14720</v>
      </c>
      <c r="B12121" s="103" t="s">
        <v>14093</v>
      </c>
      <c r="C12121" s="103" t="s">
        <v>274</v>
      </c>
      <c r="D12121" s="102" t="s">
        <v>2881</v>
      </c>
      <c r="E12121" s="102" t="s">
        <v>275</v>
      </c>
      <c r="F12121" s="102" t="s">
        <v>20062</v>
      </c>
      <c r="H12121" s="102">
        <v>45612</v>
      </c>
      <c r="I12121" s="102" t="s">
        <v>292</v>
      </c>
      <c r="J12121" s="102" t="s">
        <v>291</v>
      </c>
      <c r="K12121" s="102" t="s">
        <v>1</v>
      </c>
      <c r="L12121" s="102" t="s">
        <v>290</v>
      </c>
      <c r="M12121" s="102" t="s">
        <v>1074</v>
      </c>
      <c r="N12121" s="102">
        <v>6</v>
      </c>
      <c r="O12121" s="102" t="s">
        <v>1075</v>
      </c>
    </row>
    <row r="12122" spans="1:15" x14ac:dyDescent="0.25">
      <c r="A12122" s="102" t="s">
        <v>20063</v>
      </c>
      <c r="B12122" s="103" t="s">
        <v>20064</v>
      </c>
      <c r="C12122" s="103" t="s">
        <v>1360</v>
      </c>
      <c r="D12122" s="102" t="s">
        <v>2881</v>
      </c>
      <c r="E12122" s="102" t="s">
        <v>275</v>
      </c>
      <c r="F12122" s="102" t="s">
        <v>20065</v>
      </c>
      <c r="H12122" s="102">
        <v>45612</v>
      </c>
      <c r="I12122" s="102" t="s">
        <v>292</v>
      </c>
      <c r="J12122" s="102" t="s">
        <v>291</v>
      </c>
      <c r="K12122" s="102" t="s">
        <v>1</v>
      </c>
      <c r="L12122" s="102" t="s">
        <v>290</v>
      </c>
      <c r="M12122" s="102" t="s">
        <v>1074</v>
      </c>
      <c r="N12122" s="102">
        <v>6</v>
      </c>
      <c r="O12122" s="102" t="s">
        <v>1075</v>
      </c>
    </row>
    <row r="12123" spans="1:15" x14ac:dyDescent="0.25">
      <c r="A12123" s="102" t="s">
        <v>11471</v>
      </c>
      <c r="B12123" s="103" t="s">
        <v>15072</v>
      </c>
      <c r="C12123" s="103" t="s">
        <v>2526</v>
      </c>
      <c r="D12123" s="102" t="s">
        <v>296</v>
      </c>
      <c r="E12123" s="102" t="s">
        <v>275</v>
      </c>
      <c r="F12123" s="102" t="s">
        <v>20066</v>
      </c>
      <c r="H12123" s="102">
        <v>45612</v>
      </c>
      <c r="I12123" s="102" t="s">
        <v>292</v>
      </c>
      <c r="J12123" s="102" t="s">
        <v>291</v>
      </c>
      <c r="K12123" s="102" t="s">
        <v>1</v>
      </c>
      <c r="L12123" s="102" t="s">
        <v>290</v>
      </c>
      <c r="M12123" s="102" t="s">
        <v>1074</v>
      </c>
      <c r="N12123" s="102">
        <v>6</v>
      </c>
      <c r="O12123" s="102" t="s">
        <v>1075</v>
      </c>
    </row>
    <row r="12124" spans="1:15" x14ac:dyDescent="0.25">
      <c r="A12124" s="102" t="s">
        <v>20067</v>
      </c>
      <c r="B12124" s="103" t="s">
        <v>5534</v>
      </c>
      <c r="C12124" s="103" t="s">
        <v>1118</v>
      </c>
      <c r="D12124" s="102" t="s">
        <v>2881</v>
      </c>
      <c r="E12124" s="102" t="s">
        <v>275</v>
      </c>
      <c r="F12124" s="102" t="s">
        <v>20068</v>
      </c>
      <c r="H12124" s="102">
        <v>45612</v>
      </c>
      <c r="I12124" s="102" t="s">
        <v>292</v>
      </c>
      <c r="J12124" s="102" t="s">
        <v>291</v>
      </c>
      <c r="K12124" s="102" t="s">
        <v>1</v>
      </c>
      <c r="L12124" s="102" t="s">
        <v>290</v>
      </c>
      <c r="M12124" s="102" t="s">
        <v>1074</v>
      </c>
      <c r="N12124" s="102">
        <v>6</v>
      </c>
      <c r="O12124" s="102" t="s">
        <v>1075</v>
      </c>
    </row>
    <row r="12125" spans="1:15" x14ac:dyDescent="0.25">
      <c r="A12125" s="102" t="s">
        <v>14732</v>
      </c>
      <c r="B12125" s="103" t="s">
        <v>14733</v>
      </c>
      <c r="C12125" s="103" t="s">
        <v>1118</v>
      </c>
      <c r="D12125" s="102" t="s">
        <v>2881</v>
      </c>
      <c r="E12125" s="102" t="s">
        <v>275</v>
      </c>
      <c r="F12125" s="102" t="s">
        <v>20069</v>
      </c>
      <c r="H12125" s="102">
        <v>45612</v>
      </c>
      <c r="I12125" s="102" t="s">
        <v>292</v>
      </c>
      <c r="J12125" s="102" t="s">
        <v>291</v>
      </c>
      <c r="K12125" s="102" t="s">
        <v>1</v>
      </c>
      <c r="L12125" s="102" t="s">
        <v>290</v>
      </c>
      <c r="M12125" s="102" t="s">
        <v>1074</v>
      </c>
      <c r="N12125" s="102">
        <v>6</v>
      </c>
      <c r="O12125" s="102" t="s">
        <v>1075</v>
      </c>
    </row>
    <row r="12126" spans="1:15" x14ac:dyDescent="0.25">
      <c r="A12126" s="102" t="s">
        <v>2236</v>
      </c>
      <c r="B12126" s="103" t="s">
        <v>13082</v>
      </c>
      <c r="C12126" s="103" t="s">
        <v>1360</v>
      </c>
      <c r="D12126" s="102" t="s">
        <v>2881</v>
      </c>
      <c r="E12126" s="102" t="s">
        <v>275</v>
      </c>
      <c r="F12126" s="102" t="s">
        <v>20070</v>
      </c>
      <c r="H12126" s="102">
        <v>45612</v>
      </c>
      <c r="I12126" s="102" t="s">
        <v>292</v>
      </c>
      <c r="J12126" s="102" t="s">
        <v>291</v>
      </c>
      <c r="K12126" s="102" t="s">
        <v>1</v>
      </c>
      <c r="L12126" s="102" t="s">
        <v>290</v>
      </c>
      <c r="M12126" s="102" t="s">
        <v>1074</v>
      </c>
      <c r="N12126" s="102">
        <v>6</v>
      </c>
      <c r="O12126" s="102" t="s">
        <v>1075</v>
      </c>
    </row>
    <row r="12127" spans="1:15" x14ac:dyDescent="0.25">
      <c r="A12127" s="102" t="s">
        <v>20071</v>
      </c>
      <c r="B12127" s="103" t="s">
        <v>20072</v>
      </c>
      <c r="C12127" s="103" t="s">
        <v>274</v>
      </c>
      <c r="D12127" s="102" t="s">
        <v>2881</v>
      </c>
      <c r="E12127" s="102" t="s">
        <v>276</v>
      </c>
      <c r="H12127" s="102">
        <v>45612</v>
      </c>
      <c r="I12127" s="102" t="s">
        <v>292</v>
      </c>
      <c r="J12127" s="102" t="s">
        <v>291</v>
      </c>
      <c r="K12127" s="102" t="s">
        <v>1</v>
      </c>
      <c r="L12127" s="102" t="s">
        <v>290</v>
      </c>
      <c r="M12127" s="102" t="s">
        <v>1074</v>
      </c>
      <c r="N12127" s="102">
        <v>6</v>
      </c>
      <c r="O12127" s="102" t="s">
        <v>1075</v>
      </c>
    </row>
    <row r="12128" spans="1:15" x14ac:dyDescent="0.25">
      <c r="A12128" s="102" t="s">
        <v>20071</v>
      </c>
      <c r="B12128" s="103" t="s">
        <v>20073</v>
      </c>
      <c r="C12128" s="103" t="s">
        <v>274</v>
      </c>
      <c r="D12128" s="102" t="s">
        <v>2881</v>
      </c>
      <c r="E12128" s="102" t="s">
        <v>276</v>
      </c>
      <c r="H12128" s="102">
        <v>45612</v>
      </c>
      <c r="I12128" s="102" t="s">
        <v>292</v>
      </c>
      <c r="J12128" s="102" t="s">
        <v>291</v>
      </c>
      <c r="K12128" s="102" t="s">
        <v>1</v>
      </c>
      <c r="L12128" s="102" t="s">
        <v>290</v>
      </c>
      <c r="M12128" s="102" t="s">
        <v>1074</v>
      </c>
      <c r="N12128" s="102">
        <v>6</v>
      </c>
      <c r="O12128" s="102" t="s">
        <v>1075</v>
      </c>
    </row>
    <row r="12129" spans="1:15" x14ac:dyDescent="0.25">
      <c r="A12129" s="102" t="s">
        <v>20071</v>
      </c>
      <c r="B12129" s="103" t="s">
        <v>3073</v>
      </c>
      <c r="C12129" s="103" t="s">
        <v>1118</v>
      </c>
      <c r="D12129" s="102" t="s">
        <v>2881</v>
      </c>
      <c r="E12129" s="102" t="s">
        <v>276</v>
      </c>
      <c r="H12129" s="102">
        <v>45612</v>
      </c>
      <c r="I12129" s="102" t="s">
        <v>292</v>
      </c>
      <c r="J12129" s="102" t="s">
        <v>291</v>
      </c>
      <c r="K12129" s="102" t="s">
        <v>1</v>
      </c>
      <c r="L12129" s="102" t="s">
        <v>290</v>
      </c>
      <c r="M12129" s="102" t="s">
        <v>1074</v>
      </c>
      <c r="N12129" s="102">
        <v>6</v>
      </c>
      <c r="O12129" s="102" t="s">
        <v>1075</v>
      </c>
    </row>
    <row r="12130" spans="1:15" x14ac:dyDescent="0.25">
      <c r="A12130" s="102" t="s">
        <v>20074</v>
      </c>
      <c r="B12130" s="103" t="s">
        <v>1122</v>
      </c>
      <c r="C12130" s="103" t="s">
        <v>1077</v>
      </c>
      <c r="D12130" s="102" t="s">
        <v>282</v>
      </c>
      <c r="E12130" s="102" t="s">
        <v>275</v>
      </c>
      <c r="F12130" s="102" t="s">
        <v>20075</v>
      </c>
      <c r="H12130" s="102">
        <v>45612</v>
      </c>
      <c r="I12130" s="102" t="s">
        <v>292</v>
      </c>
      <c r="J12130" s="102" t="s">
        <v>291</v>
      </c>
      <c r="K12130" s="102" t="s">
        <v>1</v>
      </c>
      <c r="L12130" s="102" t="s">
        <v>290</v>
      </c>
      <c r="M12130" s="102" t="s">
        <v>1074</v>
      </c>
      <c r="N12130" s="102">
        <v>6</v>
      </c>
      <c r="O12130" s="102" t="s">
        <v>1075</v>
      </c>
    </row>
    <row r="12131" spans="1:15" x14ac:dyDescent="0.25">
      <c r="A12131" s="102" t="s">
        <v>4942</v>
      </c>
      <c r="B12131" s="103" t="s">
        <v>20076</v>
      </c>
      <c r="C12131" s="103" t="s">
        <v>1118</v>
      </c>
      <c r="D12131" s="102" t="s">
        <v>2881</v>
      </c>
      <c r="E12131" s="102" t="s">
        <v>275</v>
      </c>
      <c r="F12131" s="102" t="s">
        <v>20077</v>
      </c>
      <c r="H12131" s="102">
        <v>45612</v>
      </c>
      <c r="I12131" s="102" t="s">
        <v>292</v>
      </c>
      <c r="J12131" s="102" t="s">
        <v>291</v>
      </c>
      <c r="K12131" s="102" t="s">
        <v>1</v>
      </c>
      <c r="L12131" s="102" t="s">
        <v>290</v>
      </c>
      <c r="M12131" s="102" t="s">
        <v>1074</v>
      </c>
      <c r="N12131" s="102">
        <v>6</v>
      </c>
      <c r="O12131" s="102" t="s">
        <v>1075</v>
      </c>
    </row>
    <row r="12132" spans="1:15" x14ac:dyDescent="0.25">
      <c r="A12132" s="102" t="s">
        <v>20078</v>
      </c>
      <c r="B12132" s="103" t="s">
        <v>3183</v>
      </c>
      <c r="C12132" s="103" t="s">
        <v>1360</v>
      </c>
      <c r="D12132" s="102" t="s">
        <v>2881</v>
      </c>
      <c r="E12132" s="102" t="s">
        <v>275</v>
      </c>
      <c r="F12132" s="102" t="s">
        <v>20079</v>
      </c>
      <c r="H12132" s="102">
        <v>45612</v>
      </c>
      <c r="I12132" s="102" t="s">
        <v>292</v>
      </c>
      <c r="J12132" s="102" t="s">
        <v>291</v>
      </c>
      <c r="K12132" s="102" t="s">
        <v>1</v>
      </c>
      <c r="L12132" s="102" t="s">
        <v>290</v>
      </c>
      <c r="M12132" s="102" t="s">
        <v>1074</v>
      </c>
      <c r="N12132" s="102">
        <v>6</v>
      </c>
      <c r="O12132" s="102" t="s">
        <v>1075</v>
      </c>
    </row>
    <row r="12133" spans="1:15" x14ac:dyDescent="0.25">
      <c r="A12133" s="102" t="s">
        <v>20080</v>
      </c>
      <c r="B12133" s="103" t="s">
        <v>8310</v>
      </c>
      <c r="C12133" s="103" t="s">
        <v>1118</v>
      </c>
      <c r="D12133" s="102" t="s">
        <v>2881</v>
      </c>
      <c r="E12133" s="102" t="s">
        <v>275</v>
      </c>
      <c r="F12133" s="102" t="s">
        <v>20081</v>
      </c>
      <c r="H12133" s="102">
        <v>45612</v>
      </c>
      <c r="I12133" s="102" t="s">
        <v>292</v>
      </c>
      <c r="J12133" s="102" t="s">
        <v>291</v>
      </c>
      <c r="K12133" s="102" t="s">
        <v>1</v>
      </c>
      <c r="L12133" s="102" t="s">
        <v>290</v>
      </c>
      <c r="M12133" s="102" t="s">
        <v>1074</v>
      </c>
      <c r="N12133" s="102">
        <v>6</v>
      </c>
      <c r="O12133" s="102" t="s">
        <v>1075</v>
      </c>
    </row>
    <row r="12134" spans="1:15" x14ac:dyDescent="0.25">
      <c r="A12134" s="102" t="s">
        <v>20082</v>
      </c>
      <c r="B12134" s="103" t="s">
        <v>2654</v>
      </c>
      <c r="C12134" s="103" t="s">
        <v>2655</v>
      </c>
      <c r="D12134" s="102" t="s">
        <v>296</v>
      </c>
      <c r="E12134" s="102" t="s">
        <v>275</v>
      </c>
      <c r="F12134" s="102" t="s">
        <v>20083</v>
      </c>
      <c r="H12134" s="102">
        <v>45612</v>
      </c>
      <c r="I12134" s="102" t="s">
        <v>292</v>
      </c>
      <c r="J12134" s="102" t="s">
        <v>291</v>
      </c>
      <c r="K12134" s="102" t="s">
        <v>1</v>
      </c>
      <c r="L12134" s="102" t="s">
        <v>290</v>
      </c>
      <c r="M12134" s="102" t="s">
        <v>1074</v>
      </c>
      <c r="N12134" s="102">
        <v>6</v>
      </c>
      <c r="O12134" s="102" t="s">
        <v>1075</v>
      </c>
    </row>
    <row r="12135" spans="1:15" x14ac:dyDescent="0.25">
      <c r="A12135" s="102" t="s">
        <v>20084</v>
      </c>
      <c r="B12135" s="103" t="s">
        <v>20085</v>
      </c>
      <c r="C12135" s="103" t="s">
        <v>277</v>
      </c>
      <c r="D12135" s="102" t="s">
        <v>136</v>
      </c>
      <c r="E12135" s="102" t="s">
        <v>275</v>
      </c>
      <c r="F12135" s="102" t="s">
        <v>20086</v>
      </c>
      <c r="H12135" s="102">
        <v>45612</v>
      </c>
      <c r="I12135" s="102" t="s">
        <v>292</v>
      </c>
      <c r="J12135" s="102" t="s">
        <v>291</v>
      </c>
      <c r="K12135" s="102" t="s">
        <v>1</v>
      </c>
      <c r="L12135" s="102" t="s">
        <v>290</v>
      </c>
      <c r="M12135" s="102" t="s">
        <v>1074</v>
      </c>
      <c r="N12135" s="102">
        <v>6</v>
      </c>
      <c r="O12135" s="102" t="s">
        <v>1075</v>
      </c>
    </row>
    <row r="12136" spans="1:15" x14ac:dyDescent="0.25">
      <c r="A12136" s="102" t="s">
        <v>20087</v>
      </c>
      <c r="B12136" s="103" t="s">
        <v>19380</v>
      </c>
      <c r="C12136" s="103" t="s">
        <v>1118</v>
      </c>
      <c r="D12136" s="102" t="s">
        <v>2881</v>
      </c>
      <c r="E12136" s="102" t="s">
        <v>275</v>
      </c>
      <c r="F12136" s="102" t="s">
        <v>20088</v>
      </c>
      <c r="H12136" s="102">
        <v>45612</v>
      </c>
      <c r="I12136" s="102" t="s">
        <v>292</v>
      </c>
      <c r="J12136" s="102" t="s">
        <v>291</v>
      </c>
      <c r="K12136" s="102" t="s">
        <v>1</v>
      </c>
      <c r="L12136" s="102" t="s">
        <v>290</v>
      </c>
      <c r="M12136" s="102" t="s">
        <v>1074</v>
      </c>
      <c r="N12136" s="102">
        <v>6</v>
      </c>
      <c r="O12136" s="102" t="s">
        <v>1075</v>
      </c>
    </row>
    <row r="12137" spans="1:15" x14ac:dyDescent="0.25">
      <c r="A12137" s="102" t="s">
        <v>20089</v>
      </c>
      <c r="B12137" s="103" t="s">
        <v>18068</v>
      </c>
      <c r="C12137" s="103" t="s">
        <v>2526</v>
      </c>
      <c r="D12137" s="102" t="s">
        <v>296</v>
      </c>
      <c r="E12137" s="102" t="s">
        <v>275</v>
      </c>
      <c r="F12137" s="102" t="s">
        <v>20090</v>
      </c>
      <c r="H12137" s="102">
        <v>45612</v>
      </c>
      <c r="I12137" s="102" t="s">
        <v>292</v>
      </c>
      <c r="J12137" s="102" t="s">
        <v>291</v>
      </c>
      <c r="K12137" s="102" t="s">
        <v>1</v>
      </c>
      <c r="L12137" s="102" t="s">
        <v>290</v>
      </c>
      <c r="M12137" s="102" t="s">
        <v>1074</v>
      </c>
      <c r="N12137" s="102">
        <v>6</v>
      </c>
      <c r="O12137" s="102" t="s">
        <v>1075</v>
      </c>
    </row>
    <row r="12138" spans="1:15" x14ac:dyDescent="0.25">
      <c r="A12138" s="102" t="s">
        <v>20089</v>
      </c>
      <c r="B12138" s="103" t="s">
        <v>20091</v>
      </c>
      <c r="C12138" s="103" t="s">
        <v>2655</v>
      </c>
      <c r="D12138" s="102" t="s">
        <v>296</v>
      </c>
      <c r="E12138" s="102" t="s">
        <v>275</v>
      </c>
      <c r="F12138" s="102" t="s">
        <v>20092</v>
      </c>
      <c r="H12138" s="102">
        <v>45612</v>
      </c>
      <c r="I12138" s="102" t="s">
        <v>292</v>
      </c>
      <c r="J12138" s="102" t="s">
        <v>291</v>
      </c>
      <c r="K12138" s="102" t="s">
        <v>1</v>
      </c>
      <c r="L12138" s="102" t="s">
        <v>290</v>
      </c>
      <c r="M12138" s="102" t="s">
        <v>1074</v>
      </c>
      <c r="N12138" s="102">
        <v>6</v>
      </c>
      <c r="O12138" s="102" t="s">
        <v>1075</v>
      </c>
    </row>
    <row r="12139" spans="1:15" x14ac:dyDescent="0.25">
      <c r="A12139" s="102" t="s">
        <v>20093</v>
      </c>
      <c r="B12139" s="103" t="s">
        <v>20094</v>
      </c>
      <c r="C12139" s="103" t="s">
        <v>1082</v>
      </c>
      <c r="D12139" s="102" t="s">
        <v>2881</v>
      </c>
      <c r="E12139" s="102" t="s">
        <v>275</v>
      </c>
      <c r="F12139" s="102" t="s">
        <v>20095</v>
      </c>
      <c r="H12139" s="102">
        <v>45612</v>
      </c>
      <c r="I12139" s="102" t="s">
        <v>292</v>
      </c>
      <c r="J12139" s="102" t="s">
        <v>291</v>
      </c>
      <c r="K12139" s="102" t="s">
        <v>1</v>
      </c>
      <c r="L12139" s="102" t="s">
        <v>290</v>
      </c>
      <c r="M12139" s="102" t="s">
        <v>1082</v>
      </c>
      <c r="N12139" s="102">
        <v>6</v>
      </c>
      <c r="O12139" s="102" t="s">
        <v>1075</v>
      </c>
    </row>
    <row r="12140" spans="1:15" x14ac:dyDescent="0.25">
      <c r="A12140" s="102" t="s">
        <v>20096</v>
      </c>
      <c r="B12140" s="103" t="s">
        <v>3183</v>
      </c>
      <c r="C12140" s="103" t="s">
        <v>1360</v>
      </c>
      <c r="D12140" s="102" t="s">
        <v>2881</v>
      </c>
      <c r="E12140" s="102" t="s">
        <v>275</v>
      </c>
      <c r="F12140" s="102" t="s">
        <v>20097</v>
      </c>
      <c r="H12140" s="102">
        <v>45612</v>
      </c>
      <c r="I12140" s="102" t="s">
        <v>292</v>
      </c>
      <c r="J12140" s="102" t="s">
        <v>291</v>
      </c>
      <c r="K12140" s="102" t="s">
        <v>1</v>
      </c>
      <c r="L12140" s="102" t="s">
        <v>290</v>
      </c>
      <c r="M12140" s="102" t="s">
        <v>1074</v>
      </c>
      <c r="N12140" s="102">
        <v>6</v>
      </c>
      <c r="O12140" s="102" t="s">
        <v>1075</v>
      </c>
    </row>
    <row r="12141" spans="1:15" x14ac:dyDescent="0.25">
      <c r="A12141" s="102" t="s">
        <v>20096</v>
      </c>
      <c r="B12141" s="103" t="s">
        <v>20098</v>
      </c>
      <c r="C12141" s="103" t="s">
        <v>1082</v>
      </c>
      <c r="D12141" s="102" t="s">
        <v>2881</v>
      </c>
      <c r="E12141" s="102" t="s">
        <v>275</v>
      </c>
      <c r="F12141" s="102" t="s">
        <v>20099</v>
      </c>
      <c r="H12141" s="102">
        <v>45612</v>
      </c>
      <c r="I12141" s="102" t="s">
        <v>292</v>
      </c>
      <c r="J12141" s="102" t="s">
        <v>291</v>
      </c>
      <c r="K12141" s="102" t="s">
        <v>1</v>
      </c>
      <c r="L12141" s="102" t="s">
        <v>290</v>
      </c>
      <c r="M12141" s="102" t="s">
        <v>1082</v>
      </c>
      <c r="N12141" s="102">
        <v>6</v>
      </c>
      <c r="O12141" s="102" t="s">
        <v>1075</v>
      </c>
    </row>
    <row r="12142" spans="1:15" x14ac:dyDescent="0.25">
      <c r="A12142" s="102" t="s">
        <v>20100</v>
      </c>
      <c r="B12142" s="103" t="s">
        <v>4773</v>
      </c>
      <c r="C12142" s="103" t="s">
        <v>2526</v>
      </c>
      <c r="D12142" s="102" t="s">
        <v>296</v>
      </c>
      <c r="E12142" s="102" t="s">
        <v>275</v>
      </c>
      <c r="F12142" s="102" t="s">
        <v>20101</v>
      </c>
      <c r="H12142" s="102">
        <v>45612</v>
      </c>
      <c r="I12142" s="102" t="s">
        <v>292</v>
      </c>
      <c r="J12142" s="102" t="s">
        <v>291</v>
      </c>
      <c r="K12142" s="102" t="s">
        <v>1</v>
      </c>
      <c r="L12142" s="102" t="s">
        <v>290</v>
      </c>
      <c r="M12142" s="102" t="s">
        <v>1074</v>
      </c>
      <c r="N12142" s="102">
        <v>6</v>
      </c>
      <c r="O12142" s="102" t="s">
        <v>1075</v>
      </c>
    </row>
    <row r="12143" spans="1:15" x14ac:dyDescent="0.25">
      <c r="A12143" s="102" t="s">
        <v>20102</v>
      </c>
      <c r="B12143" s="103" t="s">
        <v>2819</v>
      </c>
      <c r="C12143" s="103" t="s">
        <v>2526</v>
      </c>
      <c r="D12143" s="102" t="s">
        <v>296</v>
      </c>
      <c r="E12143" s="102" t="s">
        <v>275</v>
      </c>
      <c r="F12143" s="102" t="s">
        <v>20103</v>
      </c>
      <c r="H12143" s="102">
        <v>45612</v>
      </c>
      <c r="I12143" s="102" t="s">
        <v>292</v>
      </c>
      <c r="J12143" s="102" t="s">
        <v>291</v>
      </c>
      <c r="K12143" s="102" t="s">
        <v>1</v>
      </c>
      <c r="L12143" s="102" t="s">
        <v>290</v>
      </c>
      <c r="M12143" s="102" t="s">
        <v>1074</v>
      </c>
      <c r="N12143" s="102">
        <v>6</v>
      </c>
      <c r="O12143" s="102" t="s">
        <v>1075</v>
      </c>
    </row>
    <row r="12144" spans="1:15" x14ac:dyDescent="0.25">
      <c r="A12144" s="102" t="s">
        <v>20104</v>
      </c>
      <c r="B12144" s="103" t="s">
        <v>6945</v>
      </c>
      <c r="C12144" s="103" t="s">
        <v>2526</v>
      </c>
      <c r="D12144" s="102" t="s">
        <v>296</v>
      </c>
      <c r="E12144" s="102" t="s">
        <v>275</v>
      </c>
      <c r="F12144" s="102" t="s">
        <v>20105</v>
      </c>
      <c r="H12144" s="102">
        <v>45612</v>
      </c>
      <c r="I12144" s="102" t="s">
        <v>292</v>
      </c>
      <c r="J12144" s="102" t="s">
        <v>291</v>
      </c>
      <c r="K12144" s="102" t="s">
        <v>1</v>
      </c>
      <c r="L12144" s="102" t="s">
        <v>290</v>
      </c>
      <c r="M12144" s="102" t="s">
        <v>1074</v>
      </c>
      <c r="N12144" s="102">
        <v>6</v>
      </c>
      <c r="O12144" s="102" t="s">
        <v>1075</v>
      </c>
    </row>
    <row r="12145" spans="1:15" x14ac:dyDescent="0.25">
      <c r="A12145" s="102" t="s">
        <v>20106</v>
      </c>
      <c r="B12145" s="103" t="s">
        <v>20107</v>
      </c>
      <c r="C12145" s="103" t="s">
        <v>2655</v>
      </c>
      <c r="D12145" s="102" t="s">
        <v>296</v>
      </c>
      <c r="E12145" s="102" t="s">
        <v>275</v>
      </c>
      <c r="F12145" s="102" t="s">
        <v>20108</v>
      </c>
      <c r="H12145" s="102">
        <v>45612</v>
      </c>
      <c r="I12145" s="102" t="s">
        <v>292</v>
      </c>
      <c r="J12145" s="102" t="s">
        <v>291</v>
      </c>
      <c r="K12145" s="102" t="s">
        <v>1</v>
      </c>
      <c r="L12145" s="102" t="s">
        <v>290</v>
      </c>
      <c r="M12145" s="102" t="s">
        <v>1074</v>
      </c>
      <c r="N12145" s="102">
        <v>6</v>
      </c>
      <c r="O12145" s="102" t="s">
        <v>1075</v>
      </c>
    </row>
    <row r="12146" spans="1:15" x14ac:dyDescent="0.25">
      <c r="A12146" s="102" t="s">
        <v>3304</v>
      </c>
      <c r="B12146" s="103" t="s">
        <v>20109</v>
      </c>
      <c r="C12146" s="103" t="s">
        <v>1360</v>
      </c>
      <c r="D12146" s="102" t="s">
        <v>2881</v>
      </c>
      <c r="E12146" s="102" t="s">
        <v>275</v>
      </c>
      <c r="F12146" s="102" t="s">
        <v>20110</v>
      </c>
      <c r="H12146" s="102">
        <v>45612</v>
      </c>
      <c r="I12146" s="102" t="s">
        <v>292</v>
      </c>
      <c r="J12146" s="102" t="s">
        <v>291</v>
      </c>
      <c r="K12146" s="102" t="s">
        <v>1</v>
      </c>
      <c r="L12146" s="102" t="s">
        <v>290</v>
      </c>
      <c r="M12146" s="102" t="s">
        <v>1074</v>
      </c>
      <c r="N12146" s="102">
        <v>6</v>
      </c>
      <c r="O12146" s="102" t="s">
        <v>1075</v>
      </c>
    </row>
    <row r="12147" spans="1:15" x14ac:dyDescent="0.25">
      <c r="A12147" s="102" t="s">
        <v>3304</v>
      </c>
      <c r="B12147" s="103" t="s">
        <v>2999</v>
      </c>
      <c r="C12147" s="103" t="s">
        <v>1082</v>
      </c>
      <c r="D12147" s="102" t="s">
        <v>2881</v>
      </c>
      <c r="E12147" s="102" t="s">
        <v>275</v>
      </c>
      <c r="F12147" s="102" t="s">
        <v>20111</v>
      </c>
      <c r="H12147" s="102">
        <v>45612</v>
      </c>
      <c r="I12147" s="102" t="s">
        <v>292</v>
      </c>
      <c r="J12147" s="102" t="s">
        <v>291</v>
      </c>
      <c r="K12147" s="102" t="s">
        <v>1</v>
      </c>
      <c r="L12147" s="102" t="s">
        <v>290</v>
      </c>
      <c r="M12147" s="102" t="s">
        <v>1082</v>
      </c>
      <c r="N12147" s="102">
        <v>6</v>
      </c>
      <c r="O12147" s="102" t="s">
        <v>1075</v>
      </c>
    </row>
    <row r="12148" spans="1:15" x14ac:dyDescent="0.25">
      <c r="A12148" s="102" t="s">
        <v>2657</v>
      </c>
      <c r="B12148" s="103" t="s">
        <v>19076</v>
      </c>
      <c r="C12148" s="103" t="s">
        <v>1118</v>
      </c>
      <c r="D12148" s="102" t="s">
        <v>2881</v>
      </c>
      <c r="E12148" s="102" t="s">
        <v>275</v>
      </c>
      <c r="F12148" s="102" t="s">
        <v>20112</v>
      </c>
      <c r="H12148" s="102">
        <v>45612</v>
      </c>
      <c r="I12148" s="102" t="s">
        <v>292</v>
      </c>
      <c r="J12148" s="102" t="s">
        <v>291</v>
      </c>
      <c r="K12148" s="102" t="s">
        <v>1</v>
      </c>
      <c r="L12148" s="102" t="s">
        <v>290</v>
      </c>
      <c r="M12148" s="102" t="s">
        <v>1074</v>
      </c>
      <c r="N12148" s="102">
        <v>6</v>
      </c>
      <c r="O12148" s="102" t="s">
        <v>1075</v>
      </c>
    </row>
    <row r="12149" spans="1:15" x14ac:dyDescent="0.25">
      <c r="A12149" s="102" t="s">
        <v>20113</v>
      </c>
      <c r="B12149" s="103" t="s">
        <v>2649</v>
      </c>
      <c r="C12149" s="103" t="s">
        <v>2655</v>
      </c>
      <c r="D12149" s="102" t="s">
        <v>296</v>
      </c>
      <c r="E12149" s="102" t="s">
        <v>275</v>
      </c>
      <c r="F12149" s="102" t="s">
        <v>20114</v>
      </c>
      <c r="H12149" s="102">
        <v>45612</v>
      </c>
      <c r="I12149" s="102" t="s">
        <v>292</v>
      </c>
      <c r="J12149" s="102" t="s">
        <v>291</v>
      </c>
      <c r="K12149" s="102" t="s">
        <v>1</v>
      </c>
      <c r="L12149" s="102" t="s">
        <v>290</v>
      </c>
      <c r="M12149" s="102" t="s">
        <v>1074</v>
      </c>
      <c r="N12149" s="102">
        <v>6</v>
      </c>
      <c r="O12149" s="102" t="s">
        <v>1075</v>
      </c>
    </row>
    <row r="12150" spans="1:15" x14ac:dyDescent="0.25">
      <c r="A12150" s="102" t="s">
        <v>20113</v>
      </c>
      <c r="B12150" s="103" t="s">
        <v>9568</v>
      </c>
      <c r="C12150" s="103" t="s">
        <v>2655</v>
      </c>
      <c r="D12150" s="102" t="s">
        <v>296</v>
      </c>
      <c r="E12150" s="102" t="s">
        <v>275</v>
      </c>
      <c r="F12150" s="102" t="s">
        <v>20115</v>
      </c>
      <c r="H12150" s="102">
        <v>45612</v>
      </c>
      <c r="I12150" s="102" t="s">
        <v>292</v>
      </c>
      <c r="J12150" s="102" t="s">
        <v>291</v>
      </c>
      <c r="K12150" s="102" t="s">
        <v>1</v>
      </c>
      <c r="L12150" s="102" t="s">
        <v>290</v>
      </c>
      <c r="M12150" s="102" t="s">
        <v>1074</v>
      </c>
      <c r="N12150" s="102">
        <v>6</v>
      </c>
      <c r="O12150" s="102" t="s">
        <v>1075</v>
      </c>
    </row>
    <row r="12151" spans="1:15" x14ac:dyDescent="0.25">
      <c r="A12151" s="102" t="s">
        <v>1838</v>
      </c>
      <c r="B12151" s="103" t="s">
        <v>1080</v>
      </c>
      <c r="C12151" s="103" t="s">
        <v>277</v>
      </c>
      <c r="D12151" s="102" t="s">
        <v>296</v>
      </c>
      <c r="E12151" s="102" t="s">
        <v>275</v>
      </c>
      <c r="F12151" s="102" t="s">
        <v>20116</v>
      </c>
      <c r="H12151" s="102">
        <v>45612</v>
      </c>
      <c r="I12151" s="102" t="s">
        <v>292</v>
      </c>
      <c r="J12151" s="102" t="s">
        <v>291</v>
      </c>
      <c r="K12151" s="102" t="s">
        <v>1</v>
      </c>
      <c r="L12151" s="102" t="s">
        <v>290</v>
      </c>
      <c r="M12151" s="102" t="s">
        <v>1074</v>
      </c>
      <c r="N12151" s="102">
        <v>6</v>
      </c>
      <c r="O12151" s="102" t="s">
        <v>1075</v>
      </c>
    </row>
    <row r="12152" spans="1:15" x14ac:dyDescent="0.25">
      <c r="A12152" s="102" t="s">
        <v>20117</v>
      </c>
      <c r="B12152" s="103" t="s">
        <v>1439</v>
      </c>
      <c r="C12152" s="103" t="s">
        <v>1225</v>
      </c>
      <c r="D12152" s="102" t="s">
        <v>282</v>
      </c>
      <c r="E12152" s="102" t="s">
        <v>275</v>
      </c>
      <c r="F12152" s="102" t="s">
        <v>20118</v>
      </c>
      <c r="H12152" s="102">
        <v>45612</v>
      </c>
      <c r="I12152" s="102" t="s">
        <v>292</v>
      </c>
      <c r="J12152" s="102" t="s">
        <v>291</v>
      </c>
      <c r="K12152" s="102" t="s">
        <v>1</v>
      </c>
      <c r="L12152" s="102" t="s">
        <v>290</v>
      </c>
      <c r="M12152" s="102" t="s">
        <v>1074</v>
      </c>
      <c r="N12152" s="102">
        <v>6</v>
      </c>
      <c r="O12152" s="102" t="s">
        <v>1075</v>
      </c>
    </row>
    <row r="12153" spans="1:15" x14ac:dyDescent="0.25">
      <c r="A12153" s="102" t="s">
        <v>20119</v>
      </c>
      <c r="B12153" s="103" t="s">
        <v>2209</v>
      </c>
      <c r="C12153" s="103" t="s">
        <v>1225</v>
      </c>
      <c r="D12153" s="102" t="s">
        <v>281</v>
      </c>
      <c r="E12153" s="102" t="s">
        <v>275</v>
      </c>
      <c r="F12153" s="102" t="s">
        <v>20120</v>
      </c>
      <c r="H12153" s="102">
        <v>45612</v>
      </c>
      <c r="I12153" s="102" t="s">
        <v>292</v>
      </c>
      <c r="J12153" s="102" t="s">
        <v>291</v>
      </c>
      <c r="K12153" s="102" t="s">
        <v>1</v>
      </c>
      <c r="L12153" s="102" t="s">
        <v>290</v>
      </c>
      <c r="M12153" s="102" t="s">
        <v>1074</v>
      </c>
      <c r="N12153" s="102">
        <v>6</v>
      </c>
      <c r="O12153" s="102" t="s">
        <v>1075</v>
      </c>
    </row>
    <row r="12154" spans="1:15" x14ac:dyDescent="0.25">
      <c r="A12154" s="102" t="s">
        <v>20121</v>
      </c>
      <c r="B12154" s="103" t="s">
        <v>20122</v>
      </c>
      <c r="C12154" s="103" t="s">
        <v>1118</v>
      </c>
      <c r="D12154" s="102" t="s">
        <v>2881</v>
      </c>
      <c r="E12154" s="102" t="s">
        <v>275</v>
      </c>
      <c r="F12154" s="102" t="s">
        <v>20123</v>
      </c>
      <c r="H12154" s="102">
        <v>45612</v>
      </c>
      <c r="I12154" s="102" t="s">
        <v>292</v>
      </c>
      <c r="J12154" s="102" t="s">
        <v>291</v>
      </c>
      <c r="K12154" s="102" t="s">
        <v>1</v>
      </c>
      <c r="L12154" s="102" t="s">
        <v>290</v>
      </c>
      <c r="M12154" s="102" t="s">
        <v>1074</v>
      </c>
      <c r="N12154" s="102">
        <v>6</v>
      </c>
      <c r="O12154" s="102" t="s">
        <v>1075</v>
      </c>
    </row>
    <row r="12155" spans="1:15" x14ac:dyDescent="0.25">
      <c r="A12155" s="102" t="s">
        <v>4507</v>
      </c>
      <c r="B12155" s="103" t="s">
        <v>5591</v>
      </c>
      <c r="C12155" s="103" t="s">
        <v>1118</v>
      </c>
      <c r="D12155" s="102" t="s">
        <v>2881</v>
      </c>
      <c r="E12155" s="102" t="s">
        <v>275</v>
      </c>
      <c r="F12155" s="102" t="s">
        <v>20124</v>
      </c>
      <c r="H12155" s="102">
        <v>45612</v>
      </c>
      <c r="I12155" s="102" t="s">
        <v>292</v>
      </c>
      <c r="J12155" s="102" t="s">
        <v>291</v>
      </c>
      <c r="K12155" s="102" t="s">
        <v>1</v>
      </c>
      <c r="L12155" s="102" t="s">
        <v>290</v>
      </c>
      <c r="M12155" s="102" t="s">
        <v>1074</v>
      </c>
      <c r="N12155" s="102">
        <v>6</v>
      </c>
      <c r="O12155" s="102" t="s">
        <v>1075</v>
      </c>
    </row>
    <row r="12156" spans="1:15" x14ac:dyDescent="0.25">
      <c r="A12156" s="102" t="s">
        <v>20125</v>
      </c>
      <c r="B12156" s="103" t="s">
        <v>20126</v>
      </c>
      <c r="C12156" s="103" t="s">
        <v>2526</v>
      </c>
      <c r="D12156" s="102" t="s">
        <v>296</v>
      </c>
      <c r="E12156" s="102" t="s">
        <v>275</v>
      </c>
      <c r="F12156" s="102" t="s">
        <v>20127</v>
      </c>
      <c r="H12156" s="102">
        <v>45612</v>
      </c>
      <c r="I12156" s="102" t="s">
        <v>292</v>
      </c>
      <c r="J12156" s="102" t="s">
        <v>291</v>
      </c>
      <c r="K12156" s="102" t="s">
        <v>1</v>
      </c>
      <c r="L12156" s="102" t="s">
        <v>290</v>
      </c>
      <c r="M12156" s="102" t="s">
        <v>1074</v>
      </c>
      <c r="N12156" s="102">
        <v>6</v>
      </c>
      <c r="O12156" s="102" t="s">
        <v>1075</v>
      </c>
    </row>
    <row r="12157" spans="1:15" x14ac:dyDescent="0.25">
      <c r="A12157" s="102" t="s">
        <v>5171</v>
      </c>
      <c r="B12157" s="103" t="s">
        <v>20128</v>
      </c>
      <c r="C12157" s="103" t="s">
        <v>2655</v>
      </c>
      <c r="D12157" s="102" t="s">
        <v>296</v>
      </c>
      <c r="E12157" s="102" t="s">
        <v>275</v>
      </c>
      <c r="F12157" s="102" t="s">
        <v>20129</v>
      </c>
      <c r="H12157" s="102">
        <v>45612</v>
      </c>
      <c r="I12157" s="102" t="s">
        <v>292</v>
      </c>
      <c r="J12157" s="102" t="s">
        <v>291</v>
      </c>
      <c r="K12157" s="102" t="s">
        <v>1</v>
      </c>
      <c r="L12157" s="102" t="s">
        <v>290</v>
      </c>
      <c r="M12157" s="102" t="s">
        <v>1074</v>
      </c>
      <c r="N12157" s="102">
        <v>6</v>
      </c>
      <c r="O12157" s="102" t="s">
        <v>1075</v>
      </c>
    </row>
    <row r="12158" spans="1:15" x14ac:dyDescent="0.25">
      <c r="A12158" s="102" t="s">
        <v>8350</v>
      </c>
      <c r="B12158" s="103" t="s">
        <v>20130</v>
      </c>
      <c r="C12158" s="103" t="s">
        <v>2526</v>
      </c>
      <c r="D12158" s="102" t="s">
        <v>296</v>
      </c>
      <c r="E12158" s="102" t="s">
        <v>276</v>
      </c>
      <c r="H12158" s="102">
        <v>45612</v>
      </c>
      <c r="I12158" s="102" t="s">
        <v>292</v>
      </c>
      <c r="J12158" s="102" t="s">
        <v>291</v>
      </c>
      <c r="K12158" s="102" t="s">
        <v>1</v>
      </c>
      <c r="L12158" s="102" t="s">
        <v>290</v>
      </c>
      <c r="M12158" s="102" t="s">
        <v>1074</v>
      </c>
      <c r="N12158" s="102">
        <v>6</v>
      </c>
      <c r="O12158" s="102" t="s">
        <v>1075</v>
      </c>
    </row>
    <row r="12159" spans="1:15" x14ac:dyDescent="0.25">
      <c r="A12159" s="102" t="s">
        <v>8174</v>
      </c>
      <c r="B12159" s="103" t="s">
        <v>15600</v>
      </c>
      <c r="C12159" s="103" t="s">
        <v>1360</v>
      </c>
      <c r="D12159" s="102" t="s">
        <v>2881</v>
      </c>
      <c r="E12159" s="102" t="s">
        <v>275</v>
      </c>
      <c r="F12159" s="102" t="s">
        <v>20131</v>
      </c>
      <c r="H12159" s="102">
        <v>45612</v>
      </c>
      <c r="I12159" s="102" t="s">
        <v>292</v>
      </c>
      <c r="J12159" s="102" t="s">
        <v>291</v>
      </c>
      <c r="K12159" s="102" t="s">
        <v>1</v>
      </c>
      <c r="L12159" s="102" t="s">
        <v>290</v>
      </c>
      <c r="M12159" s="102" t="s">
        <v>1074</v>
      </c>
      <c r="N12159" s="102">
        <v>6</v>
      </c>
      <c r="O12159" s="102" t="s">
        <v>1075</v>
      </c>
    </row>
    <row r="12160" spans="1:15" x14ac:dyDescent="0.25">
      <c r="A12160" s="102" t="s">
        <v>20132</v>
      </c>
      <c r="B12160" s="103" t="s">
        <v>15600</v>
      </c>
      <c r="C12160" s="103" t="s">
        <v>1360</v>
      </c>
      <c r="D12160" s="102" t="s">
        <v>2881</v>
      </c>
      <c r="E12160" s="102" t="s">
        <v>275</v>
      </c>
      <c r="F12160" s="102" t="s">
        <v>20133</v>
      </c>
      <c r="H12160" s="102">
        <v>45612</v>
      </c>
      <c r="I12160" s="102" t="s">
        <v>292</v>
      </c>
      <c r="J12160" s="102" t="s">
        <v>291</v>
      </c>
      <c r="K12160" s="102" t="s">
        <v>1</v>
      </c>
      <c r="L12160" s="102" t="s">
        <v>290</v>
      </c>
      <c r="M12160" s="102" t="s">
        <v>1074</v>
      </c>
      <c r="N12160" s="102">
        <v>6</v>
      </c>
      <c r="O12160" s="102" t="s">
        <v>1075</v>
      </c>
    </row>
    <row r="12161" spans="1:15" x14ac:dyDescent="0.25">
      <c r="A12161" s="102" t="s">
        <v>20134</v>
      </c>
      <c r="B12161" s="103" t="s">
        <v>14724</v>
      </c>
      <c r="C12161" s="103" t="s">
        <v>1360</v>
      </c>
      <c r="D12161" s="102" t="s">
        <v>2881</v>
      </c>
      <c r="E12161" s="102" t="s">
        <v>275</v>
      </c>
      <c r="F12161" s="102" t="s">
        <v>20135</v>
      </c>
      <c r="H12161" s="102">
        <v>45612</v>
      </c>
      <c r="I12161" s="102" t="s">
        <v>292</v>
      </c>
      <c r="J12161" s="102" t="s">
        <v>291</v>
      </c>
      <c r="K12161" s="102" t="s">
        <v>1</v>
      </c>
      <c r="L12161" s="102" t="s">
        <v>290</v>
      </c>
      <c r="M12161" s="102" t="s">
        <v>1074</v>
      </c>
      <c r="N12161" s="102">
        <v>6</v>
      </c>
      <c r="O12161" s="102" t="s">
        <v>1075</v>
      </c>
    </row>
    <row r="12162" spans="1:15" x14ac:dyDescent="0.25">
      <c r="A12162" s="102" t="s">
        <v>20134</v>
      </c>
      <c r="B12162" s="103" t="s">
        <v>20136</v>
      </c>
      <c r="C12162" s="103" t="s">
        <v>1082</v>
      </c>
      <c r="D12162" s="102" t="s">
        <v>2881</v>
      </c>
      <c r="E12162" s="102" t="s">
        <v>275</v>
      </c>
      <c r="F12162" s="102" t="s">
        <v>20137</v>
      </c>
      <c r="H12162" s="102">
        <v>45612</v>
      </c>
      <c r="I12162" s="102" t="s">
        <v>292</v>
      </c>
      <c r="J12162" s="102" t="s">
        <v>291</v>
      </c>
      <c r="K12162" s="102" t="s">
        <v>1</v>
      </c>
      <c r="L12162" s="102" t="s">
        <v>290</v>
      </c>
      <c r="M12162" s="102" t="s">
        <v>1082</v>
      </c>
      <c r="N12162" s="102">
        <v>6</v>
      </c>
      <c r="O12162" s="102" t="s">
        <v>1075</v>
      </c>
    </row>
    <row r="12163" spans="1:15" x14ac:dyDescent="0.25">
      <c r="A12163" s="102" t="s">
        <v>20138</v>
      </c>
      <c r="B12163" s="103" t="s">
        <v>14742</v>
      </c>
      <c r="C12163" s="103" t="s">
        <v>2526</v>
      </c>
      <c r="D12163" s="102" t="s">
        <v>296</v>
      </c>
      <c r="E12163" s="102" t="s">
        <v>275</v>
      </c>
      <c r="F12163" s="102" t="s">
        <v>20139</v>
      </c>
      <c r="H12163" s="102">
        <v>45612</v>
      </c>
      <c r="I12163" s="102" t="s">
        <v>292</v>
      </c>
      <c r="J12163" s="102" t="s">
        <v>291</v>
      </c>
      <c r="K12163" s="102" t="s">
        <v>1</v>
      </c>
      <c r="L12163" s="102" t="s">
        <v>290</v>
      </c>
      <c r="M12163" s="102" t="s">
        <v>1074</v>
      </c>
      <c r="N12163" s="102">
        <v>6</v>
      </c>
      <c r="O12163" s="102" t="s">
        <v>1075</v>
      </c>
    </row>
    <row r="12164" spans="1:15" x14ac:dyDescent="0.25">
      <c r="A12164" s="102" t="s">
        <v>2561</v>
      </c>
      <c r="B12164" s="103" t="s">
        <v>14093</v>
      </c>
      <c r="C12164" s="103" t="s">
        <v>1360</v>
      </c>
      <c r="D12164" s="102" t="s">
        <v>2881</v>
      </c>
      <c r="E12164" s="102" t="s">
        <v>275</v>
      </c>
      <c r="F12164" s="102" t="s">
        <v>20140</v>
      </c>
      <c r="H12164" s="102">
        <v>45612</v>
      </c>
      <c r="I12164" s="102" t="s">
        <v>292</v>
      </c>
      <c r="J12164" s="102" t="s">
        <v>291</v>
      </c>
      <c r="K12164" s="102" t="s">
        <v>1</v>
      </c>
      <c r="L12164" s="102" t="s">
        <v>290</v>
      </c>
      <c r="M12164" s="102" t="s">
        <v>1074</v>
      </c>
      <c r="N12164" s="102">
        <v>6</v>
      </c>
      <c r="O12164" s="102" t="s">
        <v>1075</v>
      </c>
    </row>
    <row r="12165" spans="1:15" x14ac:dyDescent="0.25">
      <c r="A12165" s="102" t="s">
        <v>2561</v>
      </c>
      <c r="B12165" s="103" t="s">
        <v>15600</v>
      </c>
      <c r="C12165" s="103" t="s">
        <v>1082</v>
      </c>
      <c r="D12165" s="102" t="s">
        <v>2881</v>
      </c>
      <c r="E12165" s="102" t="s">
        <v>275</v>
      </c>
      <c r="F12165" s="102" t="s">
        <v>20141</v>
      </c>
      <c r="H12165" s="102">
        <v>45612</v>
      </c>
      <c r="I12165" s="102" t="s">
        <v>292</v>
      </c>
      <c r="J12165" s="102" t="s">
        <v>291</v>
      </c>
      <c r="K12165" s="102" t="s">
        <v>1</v>
      </c>
      <c r="L12165" s="102" t="s">
        <v>290</v>
      </c>
      <c r="M12165" s="102" t="s">
        <v>1082</v>
      </c>
      <c r="N12165" s="102">
        <v>6</v>
      </c>
      <c r="O12165" s="102" t="s">
        <v>1075</v>
      </c>
    </row>
    <row r="12166" spans="1:15" x14ac:dyDescent="0.25">
      <c r="A12166" s="102" t="s">
        <v>20142</v>
      </c>
      <c r="B12166" s="103" t="s">
        <v>15562</v>
      </c>
      <c r="C12166" s="103" t="s">
        <v>274</v>
      </c>
      <c r="D12166" s="102" t="s">
        <v>2881</v>
      </c>
      <c r="E12166" s="102" t="s">
        <v>275</v>
      </c>
      <c r="F12166" s="102" t="s">
        <v>20143</v>
      </c>
      <c r="H12166" s="102">
        <v>45612</v>
      </c>
      <c r="I12166" s="102" t="s">
        <v>292</v>
      </c>
      <c r="J12166" s="102" t="s">
        <v>291</v>
      </c>
      <c r="K12166" s="102" t="s">
        <v>1</v>
      </c>
      <c r="L12166" s="102" t="s">
        <v>290</v>
      </c>
      <c r="M12166" s="102" t="s">
        <v>1074</v>
      </c>
      <c r="N12166" s="102">
        <v>6</v>
      </c>
      <c r="O12166" s="102" t="s">
        <v>1075</v>
      </c>
    </row>
    <row r="12167" spans="1:15" x14ac:dyDescent="0.25">
      <c r="A12167" s="102" t="s">
        <v>20142</v>
      </c>
      <c r="B12167" s="103" t="s">
        <v>17684</v>
      </c>
      <c r="C12167" s="103" t="s">
        <v>1118</v>
      </c>
      <c r="D12167" s="102" t="s">
        <v>2881</v>
      </c>
      <c r="E12167" s="102" t="s">
        <v>275</v>
      </c>
      <c r="F12167" s="102" t="s">
        <v>20144</v>
      </c>
      <c r="H12167" s="102">
        <v>45612</v>
      </c>
      <c r="I12167" s="102" t="s">
        <v>292</v>
      </c>
      <c r="J12167" s="102" t="s">
        <v>291</v>
      </c>
      <c r="K12167" s="102" t="s">
        <v>1</v>
      </c>
      <c r="L12167" s="102" t="s">
        <v>290</v>
      </c>
      <c r="M12167" s="102" t="s">
        <v>1074</v>
      </c>
      <c r="N12167" s="102">
        <v>6</v>
      </c>
      <c r="O12167" s="102" t="s">
        <v>1075</v>
      </c>
    </row>
    <row r="12168" spans="1:15" x14ac:dyDescent="0.25">
      <c r="A12168" s="102" t="s">
        <v>16600</v>
      </c>
      <c r="B12168" s="103" t="s">
        <v>14250</v>
      </c>
      <c r="C12168" s="103" t="s">
        <v>1118</v>
      </c>
      <c r="D12168" s="102" t="s">
        <v>2881</v>
      </c>
      <c r="E12168" s="102" t="s">
        <v>275</v>
      </c>
      <c r="F12168" s="102" t="s">
        <v>20145</v>
      </c>
      <c r="H12168" s="102">
        <v>45612</v>
      </c>
      <c r="I12168" s="102" t="s">
        <v>292</v>
      </c>
      <c r="J12168" s="102" t="s">
        <v>291</v>
      </c>
      <c r="K12168" s="102" t="s">
        <v>1</v>
      </c>
      <c r="L12168" s="102" t="s">
        <v>290</v>
      </c>
      <c r="M12168" s="102" t="s">
        <v>1074</v>
      </c>
      <c r="N12168" s="102">
        <v>6</v>
      </c>
      <c r="O12168" s="102" t="s">
        <v>1075</v>
      </c>
    </row>
    <row r="12169" spans="1:15" x14ac:dyDescent="0.25">
      <c r="A12169" s="102" t="s">
        <v>16600</v>
      </c>
      <c r="B12169" s="103" t="s">
        <v>20146</v>
      </c>
      <c r="C12169" s="103" t="s">
        <v>1118</v>
      </c>
      <c r="D12169" s="102" t="s">
        <v>2881</v>
      </c>
      <c r="E12169" s="102" t="s">
        <v>275</v>
      </c>
      <c r="F12169" s="102" t="s">
        <v>20147</v>
      </c>
      <c r="H12169" s="102">
        <v>45612</v>
      </c>
      <c r="I12169" s="102" t="s">
        <v>292</v>
      </c>
      <c r="J12169" s="102" t="s">
        <v>291</v>
      </c>
      <c r="K12169" s="102" t="s">
        <v>1</v>
      </c>
      <c r="L12169" s="102" t="s">
        <v>290</v>
      </c>
      <c r="M12169" s="102" t="s">
        <v>1074</v>
      </c>
      <c r="N12169" s="102">
        <v>6</v>
      </c>
      <c r="O12169" s="102" t="s">
        <v>1075</v>
      </c>
    </row>
    <row r="12170" spans="1:15" x14ac:dyDescent="0.25">
      <c r="A12170" s="102" t="s">
        <v>20148</v>
      </c>
      <c r="B12170" s="103" t="s">
        <v>1174</v>
      </c>
      <c r="C12170" s="103" t="s">
        <v>1118</v>
      </c>
      <c r="D12170" s="102" t="s">
        <v>152</v>
      </c>
      <c r="E12170" s="102" t="s">
        <v>275</v>
      </c>
      <c r="F12170" s="102" t="s">
        <v>20149</v>
      </c>
      <c r="H12170" s="102">
        <v>45612</v>
      </c>
      <c r="I12170" s="102" t="s">
        <v>292</v>
      </c>
      <c r="J12170" s="102" t="s">
        <v>291</v>
      </c>
      <c r="K12170" s="102" t="s">
        <v>1</v>
      </c>
      <c r="L12170" s="102" t="s">
        <v>290</v>
      </c>
      <c r="M12170" s="102" t="s">
        <v>1074</v>
      </c>
      <c r="N12170" s="102">
        <v>6</v>
      </c>
      <c r="O12170" s="102" t="s">
        <v>1075</v>
      </c>
    </row>
    <row r="12171" spans="1:15" x14ac:dyDescent="0.25">
      <c r="A12171" s="102" t="s">
        <v>20150</v>
      </c>
      <c r="B12171" s="103" t="s">
        <v>14708</v>
      </c>
      <c r="C12171" s="103" t="s">
        <v>1360</v>
      </c>
      <c r="D12171" s="102" t="s">
        <v>2881</v>
      </c>
      <c r="E12171" s="102" t="s">
        <v>275</v>
      </c>
      <c r="F12171" s="102" t="s">
        <v>20151</v>
      </c>
      <c r="H12171" s="102">
        <v>45612</v>
      </c>
      <c r="I12171" s="102" t="s">
        <v>292</v>
      </c>
      <c r="J12171" s="102" t="s">
        <v>291</v>
      </c>
      <c r="K12171" s="102" t="s">
        <v>1</v>
      </c>
      <c r="L12171" s="102" t="s">
        <v>290</v>
      </c>
      <c r="M12171" s="102" t="s">
        <v>1074</v>
      </c>
      <c r="N12171" s="102">
        <v>6</v>
      </c>
      <c r="O12171" s="102" t="s">
        <v>1075</v>
      </c>
    </row>
    <row r="12172" spans="1:15" x14ac:dyDescent="0.25">
      <c r="A12172" s="102" t="s">
        <v>13938</v>
      </c>
      <c r="B12172" s="103" t="s">
        <v>14153</v>
      </c>
      <c r="C12172" s="103" t="s">
        <v>1082</v>
      </c>
      <c r="D12172" s="102" t="s">
        <v>2881</v>
      </c>
      <c r="E12172" s="102" t="s">
        <v>275</v>
      </c>
      <c r="F12172" s="102" t="s">
        <v>20152</v>
      </c>
      <c r="H12172" s="102">
        <v>45612</v>
      </c>
      <c r="I12172" s="102" t="s">
        <v>292</v>
      </c>
      <c r="J12172" s="102" t="s">
        <v>291</v>
      </c>
      <c r="K12172" s="102" t="s">
        <v>1</v>
      </c>
      <c r="L12172" s="102" t="s">
        <v>290</v>
      </c>
      <c r="M12172" s="102" t="s">
        <v>1082</v>
      </c>
      <c r="N12172" s="102">
        <v>6</v>
      </c>
      <c r="O12172" s="102" t="s">
        <v>1075</v>
      </c>
    </row>
    <row r="12173" spans="1:15" x14ac:dyDescent="0.25">
      <c r="A12173" s="102" t="s">
        <v>13938</v>
      </c>
      <c r="B12173" s="103" t="s">
        <v>20153</v>
      </c>
      <c r="C12173" s="103" t="s">
        <v>1082</v>
      </c>
      <c r="D12173" s="102" t="s">
        <v>2881</v>
      </c>
      <c r="E12173" s="102" t="s">
        <v>275</v>
      </c>
      <c r="F12173" s="102" t="s">
        <v>20154</v>
      </c>
      <c r="H12173" s="102">
        <v>45612</v>
      </c>
      <c r="I12173" s="102" t="s">
        <v>292</v>
      </c>
      <c r="J12173" s="102" t="s">
        <v>291</v>
      </c>
      <c r="K12173" s="102" t="s">
        <v>1</v>
      </c>
      <c r="L12173" s="102" t="s">
        <v>290</v>
      </c>
      <c r="M12173" s="102" t="s">
        <v>1082</v>
      </c>
      <c r="N12173" s="102">
        <v>6</v>
      </c>
      <c r="O12173" s="102" t="s">
        <v>1075</v>
      </c>
    </row>
    <row r="12174" spans="1:15" x14ac:dyDescent="0.25">
      <c r="A12174" s="102" t="s">
        <v>13938</v>
      </c>
      <c r="B12174" s="103" t="s">
        <v>20155</v>
      </c>
      <c r="C12174" s="103" t="s">
        <v>1118</v>
      </c>
      <c r="D12174" s="102" t="s">
        <v>2881</v>
      </c>
      <c r="E12174" s="102" t="s">
        <v>275</v>
      </c>
      <c r="F12174" s="102" t="s">
        <v>20156</v>
      </c>
      <c r="H12174" s="102">
        <v>45612</v>
      </c>
      <c r="I12174" s="102" t="s">
        <v>292</v>
      </c>
      <c r="J12174" s="102" t="s">
        <v>291</v>
      </c>
      <c r="K12174" s="102" t="s">
        <v>1</v>
      </c>
      <c r="L12174" s="102" t="s">
        <v>290</v>
      </c>
      <c r="M12174" s="102" t="s">
        <v>1074</v>
      </c>
      <c r="N12174" s="102">
        <v>6</v>
      </c>
      <c r="O12174" s="102" t="s">
        <v>1075</v>
      </c>
    </row>
    <row r="12175" spans="1:15" x14ac:dyDescent="0.25">
      <c r="A12175" s="102" t="s">
        <v>13938</v>
      </c>
      <c r="B12175" s="103" t="s">
        <v>14072</v>
      </c>
      <c r="C12175" s="103" t="s">
        <v>1360</v>
      </c>
      <c r="D12175" s="102" t="s">
        <v>2881</v>
      </c>
      <c r="E12175" s="102" t="s">
        <v>275</v>
      </c>
      <c r="F12175" s="102" t="s">
        <v>20157</v>
      </c>
      <c r="H12175" s="102">
        <v>45612</v>
      </c>
      <c r="I12175" s="102" t="s">
        <v>292</v>
      </c>
      <c r="J12175" s="102" t="s">
        <v>291</v>
      </c>
      <c r="K12175" s="102" t="s">
        <v>1</v>
      </c>
      <c r="L12175" s="102" t="s">
        <v>290</v>
      </c>
      <c r="M12175" s="102" t="s">
        <v>1074</v>
      </c>
      <c r="N12175" s="102">
        <v>6</v>
      </c>
      <c r="O12175" s="102" t="s">
        <v>1075</v>
      </c>
    </row>
    <row r="12176" spans="1:15" x14ac:dyDescent="0.25">
      <c r="A12176" s="102" t="s">
        <v>13938</v>
      </c>
      <c r="B12176" s="103" t="s">
        <v>20158</v>
      </c>
      <c r="C12176" s="103" t="s">
        <v>1118</v>
      </c>
      <c r="D12176" s="102" t="s">
        <v>2881</v>
      </c>
      <c r="E12176" s="102" t="s">
        <v>275</v>
      </c>
      <c r="F12176" s="102" t="s">
        <v>20159</v>
      </c>
      <c r="H12176" s="102">
        <v>45612</v>
      </c>
      <c r="I12176" s="102" t="s">
        <v>292</v>
      </c>
      <c r="J12176" s="102" t="s">
        <v>291</v>
      </c>
      <c r="K12176" s="102" t="s">
        <v>1</v>
      </c>
      <c r="L12176" s="102" t="s">
        <v>290</v>
      </c>
      <c r="M12176" s="102" t="s">
        <v>1074</v>
      </c>
      <c r="N12176" s="102">
        <v>6</v>
      </c>
      <c r="O12176" s="102" t="s">
        <v>1075</v>
      </c>
    </row>
    <row r="12177" spans="1:15" x14ac:dyDescent="0.25">
      <c r="A12177" s="102" t="s">
        <v>16607</v>
      </c>
      <c r="B12177" s="103" t="s">
        <v>15761</v>
      </c>
      <c r="C12177" s="103" t="s">
        <v>1360</v>
      </c>
      <c r="D12177" s="102" t="s">
        <v>2881</v>
      </c>
      <c r="E12177" s="102" t="s">
        <v>275</v>
      </c>
      <c r="F12177" s="102" t="s">
        <v>20160</v>
      </c>
      <c r="H12177" s="102">
        <v>45612</v>
      </c>
      <c r="I12177" s="102" t="s">
        <v>292</v>
      </c>
      <c r="J12177" s="102" t="s">
        <v>291</v>
      </c>
      <c r="K12177" s="102" t="s">
        <v>1</v>
      </c>
      <c r="L12177" s="102" t="s">
        <v>290</v>
      </c>
      <c r="M12177" s="102" t="s">
        <v>1074</v>
      </c>
      <c r="N12177" s="102">
        <v>6</v>
      </c>
      <c r="O12177" s="102" t="s">
        <v>1075</v>
      </c>
    </row>
    <row r="12178" spans="1:15" x14ac:dyDescent="0.25">
      <c r="A12178" s="102" t="s">
        <v>20161</v>
      </c>
      <c r="B12178" s="103" t="s">
        <v>1943</v>
      </c>
      <c r="C12178" s="103" t="s">
        <v>1225</v>
      </c>
      <c r="D12178" s="102" t="s">
        <v>281</v>
      </c>
      <c r="E12178" s="102" t="s">
        <v>275</v>
      </c>
      <c r="F12178" s="102" t="s">
        <v>20162</v>
      </c>
      <c r="H12178" s="102">
        <v>45612</v>
      </c>
      <c r="I12178" s="102" t="s">
        <v>292</v>
      </c>
      <c r="J12178" s="102" t="s">
        <v>291</v>
      </c>
      <c r="K12178" s="102" t="s">
        <v>1</v>
      </c>
      <c r="L12178" s="102" t="s">
        <v>290</v>
      </c>
      <c r="M12178" s="102" t="s">
        <v>1074</v>
      </c>
      <c r="N12178" s="102">
        <v>6</v>
      </c>
      <c r="O12178" s="102" t="s">
        <v>1075</v>
      </c>
    </row>
    <row r="12179" spans="1:15" x14ac:dyDescent="0.25">
      <c r="A12179" s="102" t="s">
        <v>4013</v>
      </c>
      <c r="B12179" s="103" t="s">
        <v>8230</v>
      </c>
      <c r="C12179" s="103" t="s">
        <v>1082</v>
      </c>
      <c r="D12179" s="102" t="s">
        <v>2881</v>
      </c>
      <c r="E12179" s="102" t="s">
        <v>275</v>
      </c>
      <c r="F12179" s="102" t="s">
        <v>20163</v>
      </c>
      <c r="H12179" s="102">
        <v>45612</v>
      </c>
      <c r="I12179" s="102" t="s">
        <v>292</v>
      </c>
      <c r="J12179" s="102" t="s">
        <v>291</v>
      </c>
      <c r="K12179" s="102" t="s">
        <v>1</v>
      </c>
      <c r="L12179" s="102" t="s">
        <v>290</v>
      </c>
      <c r="M12179" s="102" t="s">
        <v>1082</v>
      </c>
      <c r="N12179" s="102">
        <v>6</v>
      </c>
      <c r="O12179" s="102" t="s">
        <v>1075</v>
      </c>
    </row>
    <row r="12180" spans="1:15" x14ac:dyDescent="0.25">
      <c r="A12180" s="102" t="s">
        <v>4013</v>
      </c>
      <c r="B12180" s="103" t="s">
        <v>14072</v>
      </c>
      <c r="C12180" s="103" t="s">
        <v>1360</v>
      </c>
      <c r="D12180" s="102" t="s">
        <v>2881</v>
      </c>
      <c r="E12180" s="102" t="s">
        <v>275</v>
      </c>
      <c r="F12180" s="102" t="s">
        <v>20164</v>
      </c>
      <c r="H12180" s="102">
        <v>45612</v>
      </c>
      <c r="I12180" s="102" t="s">
        <v>292</v>
      </c>
      <c r="J12180" s="102" t="s">
        <v>291</v>
      </c>
      <c r="K12180" s="102" t="s">
        <v>1</v>
      </c>
      <c r="L12180" s="102" t="s">
        <v>290</v>
      </c>
      <c r="M12180" s="102" t="s">
        <v>1074</v>
      </c>
      <c r="N12180" s="102">
        <v>6</v>
      </c>
      <c r="O12180" s="102" t="s">
        <v>1075</v>
      </c>
    </row>
    <row r="12181" spans="1:15" x14ac:dyDescent="0.25">
      <c r="A12181" s="102" t="s">
        <v>20165</v>
      </c>
      <c r="B12181" s="103" t="s">
        <v>2880</v>
      </c>
      <c r="C12181" s="103" t="s">
        <v>1118</v>
      </c>
      <c r="D12181" s="102" t="s">
        <v>2881</v>
      </c>
      <c r="E12181" s="102" t="s">
        <v>275</v>
      </c>
      <c r="F12181" s="102" t="s">
        <v>20166</v>
      </c>
      <c r="H12181" s="102">
        <v>45612</v>
      </c>
      <c r="I12181" s="102" t="s">
        <v>292</v>
      </c>
      <c r="J12181" s="102" t="s">
        <v>291</v>
      </c>
      <c r="K12181" s="102" t="s">
        <v>1</v>
      </c>
      <c r="L12181" s="102" t="s">
        <v>290</v>
      </c>
      <c r="M12181" s="102" t="s">
        <v>1074</v>
      </c>
      <c r="N12181" s="102">
        <v>6</v>
      </c>
      <c r="O12181" s="102" t="s">
        <v>1075</v>
      </c>
    </row>
    <row r="12182" spans="1:15" x14ac:dyDescent="0.25">
      <c r="A12182" s="102" t="s">
        <v>20167</v>
      </c>
      <c r="B12182" s="103" t="s">
        <v>14201</v>
      </c>
      <c r="C12182" s="103" t="s">
        <v>274</v>
      </c>
      <c r="D12182" s="102" t="s">
        <v>2881</v>
      </c>
      <c r="E12182" s="102" t="s">
        <v>275</v>
      </c>
      <c r="F12182" s="102" t="s">
        <v>20168</v>
      </c>
      <c r="H12182" s="102">
        <v>45612</v>
      </c>
      <c r="I12182" s="102" t="s">
        <v>292</v>
      </c>
      <c r="J12182" s="102" t="s">
        <v>291</v>
      </c>
      <c r="K12182" s="102" t="s">
        <v>1</v>
      </c>
      <c r="L12182" s="102" t="s">
        <v>290</v>
      </c>
      <c r="M12182" s="102" t="s">
        <v>1074</v>
      </c>
      <c r="N12182" s="102">
        <v>6</v>
      </c>
      <c r="O12182" s="102" t="s">
        <v>1075</v>
      </c>
    </row>
    <row r="12183" spans="1:15" x14ac:dyDescent="0.25">
      <c r="A12183" s="102" t="s">
        <v>20169</v>
      </c>
      <c r="B12183" s="103" t="s">
        <v>20170</v>
      </c>
      <c r="C12183" s="103" t="s">
        <v>1360</v>
      </c>
      <c r="D12183" s="102" t="s">
        <v>2881</v>
      </c>
      <c r="E12183" s="102" t="s">
        <v>275</v>
      </c>
      <c r="F12183" s="102" t="s">
        <v>20171</v>
      </c>
      <c r="H12183" s="102">
        <v>45612</v>
      </c>
      <c r="I12183" s="102" t="s">
        <v>292</v>
      </c>
      <c r="J12183" s="102" t="s">
        <v>291</v>
      </c>
      <c r="K12183" s="102" t="s">
        <v>1</v>
      </c>
      <c r="L12183" s="102" t="s">
        <v>290</v>
      </c>
      <c r="M12183" s="102" t="s">
        <v>1074</v>
      </c>
      <c r="N12183" s="102">
        <v>6</v>
      </c>
      <c r="O12183" s="102" t="s">
        <v>1075</v>
      </c>
    </row>
    <row r="12184" spans="1:15" x14ac:dyDescent="0.25">
      <c r="A12184" s="102" t="s">
        <v>20172</v>
      </c>
      <c r="B12184" s="103" t="s">
        <v>20173</v>
      </c>
      <c r="C12184" s="103" t="s">
        <v>2526</v>
      </c>
      <c r="D12184" s="102" t="s">
        <v>296</v>
      </c>
      <c r="E12184" s="102" t="s">
        <v>275</v>
      </c>
      <c r="F12184" s="102" t="s">
        <v>20174</v>
      </c>
      <c r="H12184" s="102">
        <v>45612</v>
      </c>
      <c r="I12184" s="102" t="s">
        <v>292</v>
      </c>
      <c r="J12184" s="102" t="s">
        <v>291</v>
      </c>
      <c r="K12184" s="102" t="s">
        <v>1</v>
      </c>
      <c r="L12184" s="102" t="s">
        <v>290</v>
      </c>
      <c r="M12184" s="102" t="s">
        <v>1074</v>
      </c>
      <c r="N12184" s="102">
        <v>6</v>
      </c>
      <c r="O12184" s="102" t="s">
        <v>1075</v>
      </c>
    </row>
    <row r="12185" spans="1:15" x14ac:dyDescent="0.25">
      <c r="A12185" s="102" t="s">
        <v>18690</v>
      </c>
      <c r="B12185" s="103" t="s">
        <v>20175</v>
      </c>
      <c r="C12185" s="103" t="s">
        <v>1118</v>
      </c>
      <c r="D12185" s="102" t="s">
        <v>2881</v>
      </c>
      <c r="E12185" s="102" t="s">
        <v>275</v>
      </c>
      <c r="F12185" s="102" t="s">
        <v>20176</v>
      </c>
      <c r="H12185" s="102">
        <v>45612</v>
      </c>
      <c r="I12185" s="102" t="s">
        <v>292</v>
      </c>
      <c r="J12185" s="102" t="s">
        <v>291</v>
      </c>
      <c r="K12185" s="102" t="s">
        <v>1</v>
      </c>
      <c r="L12185" s="102" t="s">
        <v>290</v>
      </c>
      <c r="M12185" s="102" t="s">
        <v>1074</v>
      </c>
      <c r="N12185" s="102">
        <v>6</v>
      </c>
      <c r="O12185" s="102" t="s">
        <v>1075</v>
      </c>
    </row>
    <row r="12186" spans="1:15" x14ac:dyDescent="0.25">
      <c r="A12186" s="102" t="s">
        <v>18690</v>
      </c>
      <c r="B12186" s="103" t="s">
        <v>15600</v>
      </c>
      <c r="C12186" s="103" t="s">
        <v>1360</v>
      </c>
      <c r="D12186" s="102" t="s">
        <v>2881</v>
      </c>
      <c r="E12186" s="102" t="s">
        <v>275</v>
      </c>
      <c r="F12186" s="102" t="s">
        <v>20177</v>
      </c>
      <c r="H12186" s="102">
        <v>45612</v>
      </c>
      <c r="I12186" s="102" t="s">
        <v>292</v>
      </c>
      <c r="J12186" s="102" t="s">
        <v>291</v>
      </c>
      <c r="K12186" s="102" t="s">
        <v>1</v>
      </c>
      <c r="L12186" s="102" t="s">
        <v>290</v>
      </c>
      <c r="M12186" s="102" t="s">
        <v>1074</v>
      </c>
      <c r="N12186" s="102">
        <v>6</v>
      </c>
      <c r="O12186" s="102" t="s">
        <v>1075</v>
      </c>
    </row>
    <row r="12187" spans="1:15" x14ac:dyDescent="0.25">
      <c r="A12187" s="102" t="s">
        <v>18690</v>
      </c>
      <c r="B12187" s="103" t="s">
        <v>15205</v>
      </c>
      <c r="C12187" s="103" t="s">
        <v>1180</v>
      </c>
      <c r="D12187" s="102" t="s">
        <v>2881</v>
      </c>
      <c r="E12187" s="102" t="s">
        <v>275</v>
      </c>
      <c r="F12187" s="102" t="s">
        <v>20178</v>
      </c>
      <c r="H12187" s="102">
        <v>45612</v>
      </c>
      <c r="I12187" s="102" t="s">
        <v>292</v>
      </c>
      <c r="J12187" s="102" t="s">
        <v>291</v>
      </c>
      <c r="K12187" s="102" t="s">
        <v>1</v>
      </c>
      <c r="L12187" s="102" t="s">
        <v>290</v>
      </c>
      <c r="M12187" s="102" t="s">
        <v>1180</v>
      </c>
      <c r="N12187" s="102">
        <v>6</v>
      </c>
      <c r="O12187" s="102" t="s">
        <v>1075</v>
      </c>
    </row>
    <row r="12188" spans="1:15" x14ac:dyDescent="0.25">
      <c r="A12188" s="102" t="s">
        <v>20179</v>
      </c>
      <c r="B12188" s="103" t="s">
        <v>8310</v>
      </c>
      <c r="C12188" s="103" t="s">
        <v>1118</v>
      </c>
      <c r="D12188" s="102" t="s">
        <v>2881</v>
      </c>
      <c r="E12188" s="102" t="s">
        <v>275</v>
      </c>
      <c r="F12188" s="102" t="s">
        <v>20180</v>
      </c>
      <c r="H12188" s="102">
        <v>45612</v>
      </c>
      <c r="I12188" s="102" t="s">
        <v>292</v>
      </c>
      <c r="J12188" s="102" t="s">
        <v>291</v>
      </c>
      <c r="K12188" s="102" t="s">
        <v>1</v>
      </c>
      <c r="L12188" s="102" t="s">
        <v>290</v>
      </c>
      <c r="M12188" s="102" t="s">
        <v>1074</v>
      </c>
      <c r="N12188" s="102">
        <v>6</v>
      </c>
      <c r="O12188" s="102" t="s">
        <v>1075</v>
      </c>
    </row>
    <row r="12189" spans="1:15" x14ac:dyDescent="0.25">
      <c r="A12189" s="102" t="s">
        <v>6647</v>
      </c>
      <c r="B12189" s="103" t="s">
        <v>14144</v>
      </c>
      <c r="C12189" s="103" t="s">
        <v>1118</v>
      </c>
      <c r="D12189" s="102" t="s">
        <v>2881</v>
      </c>
      <c r="E12189" s="102" t="s">
        <v>275</v>
      </c>
      <c r="F12189" s="102" t="s">
        <v>20181</v>
      </c>
      <c r="H12189" s="102">
        <v>45612</v>
      </c>
      <c r="I12189" s="102" t="s">
        <v>292</v>
      </c>
      <c r="J12189" s="102" t="s">
        <v>291</v>
      </c>
      <c r="K12189" s="102" t="s">
        <v>1</v>
      </c>
      <c r="L12189" s="102" t="s">
        <v>290</v>
      </c>
      <c r="M12189" s="102" t="s">
        <v>1074</v>
      </c>
      <c r="N12189" s="102">
        <v>6</v>
      </c>
      <c r="O12189" s="102" t="s">
        <v>1075</v>
      </c>
    </row>
    <row r="12190" spans="1:15" x14ac:dyDescent="0.25">
      <c r="A12190" s="102" t="s">
        <v>20182</v>
      </c>
      <c r="B12190" s="103" t="s">
        <v>2917</v>
      </c>
      <c r="C12190" s="103" t="s">
        <v>1118</v>
      </c>
      <c r="D12190" s="102" t="s">
        <v>2881</v>
      </c>
      <c r="E12190" s="102" t="s">
        <v>275</v>
      </c>
      <c r="F12190" s="102" t="s">
        <v>20183</v>
      </c>
      <c r="H12190" s="102">
        <v>45612</v>
      </c>
      <c r="I12190" s="102" t="s">
        <v>292</v>
      </c>
      <c r="J12190" s="102" t="s">
        <v>291</v>
      </c>
      <c r="K12190" s="102" t="s">
        <v>1</v>
      </c>
      <c r="L12190" s="102" t="s">
        <v>290</v>
      </c>
      <c r="M12190" s="102" t="s">
        <v>1074</v>
      </c>
      <c r="N12190" s="102">
        <v>6</v>
      </c>
      <c r="O12190" s="102" t="s">
        <v>1075</v>
      </c>
    </row>
    <row r="12191" spans="1:15" x14ac:dyDescent="0.25">
      <c r="A12191" s="102" t="s">
        <v>20184</v>
      </c>
      <c r="B12191" s="103" t="s">
        <v>14383</v>
      </c>
      <c r="C12191" s="103" t="s">
        <v>1118</v>
      </c>
      <c r="D12191" s="102" t="s">
        <v>2881</v>
      </c>
      <c r="E12191" s="102" t="s">
        <v>275</v>
      </c>
      <c r="F12191" s="102" t="s">
        <v>20185</v>
      </c>
      <c r="H12191" s="102">
        <v>45612</v>
      </c>
      <c r="I12191" s="102" t="s">
        <v>292</v>
      </c>
      <c r="J12191" s="102" t="s">
        <v>291</v>
      </c>
      <c r="K12191" s="102" t="s">
        <v>1</v>
      </c>
      <c r="L12191" s="102" t="s">
        <v>290</v>
      </c>
      <c r="M12191" s="102" t="s">
        <v>1074</v>
      </c>
      <c r="N12191" s="102">
        <v>6</v>
      </c>
      <c r="O12191" s="102" t="s">
        <v>1075</v>
      </c>
    </row>
    <row r="12192" spans="1:15" x14ac:dyDescent="0.25">
      <c r="A12192" s="102" t="s">
        <v>19417</v>
      </c>
      <c r="B12192" s="103" t="s">
        <v>14072</v>
      </c>
      <c r="C12192" s="103" t="s">
        <v>1360</v>
      </c>
      <c r="D12192" s="102" t="s">
        <v>2881</v>
      </c>
      <c r="E12192" s="102" t="s">
        <v>275</v>
      </c>
      <c r="F12192" s="102" t="s">
        <v>20186</v>
      </c>
      <c r="H12192" s="102">
        <v>45612</v>
      </c>
      <c r="I12192" s="102" t="s">
        <v>292</v>
      </c>
      <c r="J12192" s="102" t="s">
        <v>291</v>
      </c>
      <c r="K12192" s="102" t="s">
        <v>1</v>
      </c>
      <c r="L12192" s="102" t="s">
        <v>290</v>
      </c>
      <c r="M12192" s="102" t="s">
        <v>1074</v>
      </c>
      <c r="N12192" s="102">
        <v>6</v>
      </c>
      <c r="O12192" s="102" t="s">
        <v>1075</v>
      </c>
    </row>
    <row r="12193" spans="1:15" x14ac:dyDescent="0.25">
      <c r="A12193" s="102" t="s">
        <v>12136</v>
      </c>
      <c r="B12193" s="103" t="s">
        <v>5445</v>
      </c>
      <c r="C12193" s="103" t="s">
        <v>1360</v>
      </c>
      <c r="D12193" s="102" t="s">
        <v>2881</v>
      </c>
      <c r="E12193" s="102" t="s">
        <v>275</v>
      </c>
      <c r="F12193" s="102" t="s">
        <v>20187</v>
      </c>
      <c r="H12193" s="102">
        <v>45612</v>
      </c>
      <c r="I12193" s="102" t="s">
        <v>292</v>
      </c>
      <c r="J12193" s="102" t="s">
        <v>291</v>
      </c>
      <c r="K12193" s="102" t="s">
        <v>1</v>
      </c>
      <c r="L12193" s="102" t="s">
        <v>290</v>
      </c>
      <c r="M12193" s="102" t="s">
        <v>1074</v>
      </c>
      <c r="N12193" s="102">
        <v>6</v>
      </c>
      <c r="O12193" s="102" t="s">
        <v>1075</v>
      </c>
    </row>
    <row r="12194" spans="1:15" x14ac:dyDescent="0.25">
      <c r="A12194" s="102" t="s">
        <v>20188</v>
      </c>
      <c r="B12194" s="103" t="s">
        <v>4771</v>
      </c>
      <c r="C12194" s="103" t="s">
        <v>2526</v>
      </c>
      <c r="D12194" s="102" t="s">
        <v>296</v>
      </c>
      <c r="E12194" s="102" t="s">
        <v>275</v>
      </c>
      <c r="F12194" s="102" t="s">
        <v>20189</v>
      </c>
      <c r="H12194" s="102">
        <v>45612</v>
      </c>
      <c r="I12194" s="102" t="s">
        <v>292</v>
      </c>
      <c r="J12194" s="102" t="s">
        <v>291</v>
      </c>
      <c r="K12194" s="102" t="s">
        <v>1</v>
      </c>
      <c r="L12194" s="102" t="s">
        <v>290</v>
      </c>
      <c r="M12194" s="102" t="s">
        <v>1074</v>
      </c>
      <c r="N12194" s="102">
        <v>6</v>
      </c>
      <c r="O12194" s="102" t="s">
        <v>1075</v>
      </c>
    </row>
    <row r="12195" spans="1:15" x14ac:dyDescent="0.25">
      <c r="A12195" s="102" t="s">
        <v>20190</v>
      </c>
      <c r="B12195" s="103" t="s">
        <v>14188</v>
      </c>
      <c r="C12195" s="103" t="s">
        <v>274</v>
      </c>
      <c r="D12195" s="102" t="s">
        <v>2881</v>
      </c>
      <c r="E12195" s="102" t="s">
        <v>275</v>
      </c>
      <c r="F12195" s="102" t="s">
        <v>20191</v>
      </c>
      <c r="H12195" s="102">
        <v>45612</v>
      </c>
      <c r="I12195" s="102" t="s">
        <v>292</v>
      </c>
      <c r="J12195" s="102" t="s">
        <v>291</v>
      </c>
      <c r="K12195" s="102" t="s">
        <v>1</v>
      </c>
      <c r="L12195" s="102" t="s">
        <v>290</v>
      </c>
      <c r="M12195" s="102" t="s">
        <v>1074</v>
      </c>
      <c r="N12195" s="102">
        <v>6</v>
      </c>
      <c r="O12195" s="102" t="s">
        <v>1075</v>
      </c>
    </row>
    <row r="12196" spans="1:15" x14ac:dyDescent="0.25">
      <c r="A12196" s="102" t="s">
        <v>4595</v>
      </c>
      <c r="B12196" s="103" t="s">
        <v>14188</v>
      </c>
      <c r="C12196" s="103" t="s">
        <v>1360</v>
      </c>
      <c r="D12196" s="102" t="s">
        <v>2881</v>
      </c>
      <c r="E12196" s="102" t="s">
        <v>275</v>
      </c>
      <c r="F12196" s="102" t="s">
        <v>20192</v>
      </c>
      <c r="H12196" s="102">
        <v>45612</v>
      </c>
      <c r="I12196" s="102" t="s">
        <v>292</v>
      </c>
      <c r="J12196" s="102" t="s">
        <v>291</v>
      </c>
      <c r="K12196" s="102" t="s">
        <v>1</v>
      </c>
      <c r="L12196" s="102" t="s">
        <v>290</v>
      </c>
      <c r="M12196" s="102" t="s">
        <v>1074</v>
      </c>
      <c r="N12196" s="102">
        <v>6</v>
      </c>
      <c r="O12196" s="102" t="s">
        <v>1075</v>
      </c>
    </row>
    <row r="12197" spans="1:15" x14ac:dyDescent="0.25">
      <c r="A12197" s="102" t="s">
        <v>20193</v>
      </c>
      <c r="B12197" s="103" t="s">
        <v>1549</v>
      </c>
      <c r="C12197" s="103" t="s">
        <v>1118</v>
      </c>
      <c r="D12197" s="102" t="s">
        <v>152</v>
      </c>
      <c r="E12197" s="102" t="s">
        <v>275</v>
      </c>
      <c r="F12197" s="102" t="s">
        <v>20194</v>
      </c>
      <c r="H12197" s="102">
        <v>45612</v>
      </c>
      <c r="I12197" s="102" t="s">
        <v>292</v>
      </c>
      <c r="J12197" s="102" t="s">
        <v>291</v>
      </c>
      <c r="K12197" s="102" t="s">
        <v>1</v>
      </c>
      <c r="L12197" s="102" t="s">
        <v>290</v>
      </c>
      <c r="M12197" s="102" t="s">
        <v>1074</v>
      </c>
      <c r="N12197" s="102">
        <v>6</v>
      </c>
      <c r="O12197" s="102" t="s">
        <v>1075</v>
      </c>
    </row>
    <row r="12198" spans="1:15" x14ac:dyDescent="0.25">
      <c r="A12198" s="102" t="s">
        <v>20195</v>
      </c>
      <c r="B12198" s="103" t="s">
        <v>14091</v>
      </c>
      <c r="C12198" s="103" t="s">
        <v>1118</v>
      </c>
      <c r="D12198" s="102" t="s">
        <v>2881</v>
      </c>
      <c r="E12198" s="102" t="s">
        <v>275</v>
      </c>
      <c r="F12198" s="102" t="s">
        <v>20196</v>
      </c>
      <c r="H12198" s="102">
        <v>45612</v>
      </c>
      <c r="I12198" s="102" t="s">
        <v>292</v>
      </c>
      <c r="J12198" s="102" t="s">
        <v>291</v>
      </c>
      <c r="K12198" s="102" t="s">
        <v>1</v>
      </c>
      <c r="L12198" s="102" t="s">
        <v>290</v>
      </c>
      <c r="M12198" s="102" t="s">
        <v>1074</v>
      </c>
      <c r="N12198" s="102">
        <v>6</v>
      </c>
      <c r="O12198" s="102" t="s">
        <v>1075</v>
      </c>
    </row>
    <row r="12199" spans="1:15" x14ac:dyDescent="0.25">
      <c r="A12199" s="102" t="s">
        <v>20197</v>
      </c>
      <c r="B12199" s="103" t="s">
        <v>20198</v>
      </c>
      <c r="C12199" s="103" t="s">
        <v>2526</v>
      </c>
      <c r="D12199" s="102" t="s">
        <v>296</v>
      </c>
      <c r="E12199" s="102" t="s">
        <v>275</v>
      </c>
      <c r="F12199" s="102" t="s">
        <v>20199</v>
      </c>
      <c r="H12199" s="102">
        <v>45612</v>
      </c>
      <c r="I12199" s="102" t="s">
        <v>292</v>
      </c>
      <c r="J12199" s="102" t="s">
        <v>291</v>
      </c>
      <c r="K12199" s="102" t="s">
        <v>1</v>
      </c>
      <c r="L12199" s="102" t="s">
        <v>290</v>
      </c>
      <c r="M12199" s="102" t="s">
        <v>1074</v>
      </c>
      <c r="N12199" s="102">
        <v>6</v>
      </c>
      <c r="O12199" s="102" t="s">
        <v>1075</v>
      </c>
    </row>
    <row r="12200" spans="1:15" x14ac:dyDescent="0.25">
      <c r="A12200" s="102" t="s">
        <v>20200</v>
      </c>
      <c r="B12200" s="103" t="s">
        <v>14219</v>
      </c>
      <c r="C12200" s="103" t="s">
        <v>1118</v>
      </c>
      <c r="D12200" s="102" t="s">
        <v>2881</v>
      </c>
      <c r="E12200" s="102" t="s">
        <v>275</v>
      </c>
      <c r="F12200" s="102" t="s">
        <v>20201</v>
      </c>
      <c r="H12200" s="102">
        <v>45612</v>
      </c>
      <c r="I12200" s="102" t="s">
        <v>292</v>
      </c>
      <c r="J12200" s="102" t="s">
        <v>291</v>
      </c>
      <c r="K12200" s="102" t="s">
        <v>1</v>
      </c>
      <c r="L12200" s="102" t="s">
        <v>290</v>
      </c>
      <c r="M12200" s="102" t="s">
        <v>1074</v>
      </c>
      <c r="N12200" s="102">
        <v>6</v>
      </c>
      <c r="O12200" s="102" t="s">
        <v>1075</v>
      </c>
    </row>
    <row r="12201" spans="1:15" x14ac:dyDescent="0.25">
      <c r="A12201" s="102" t="s">
        <v>2747</v>
      </c>
      <c r="B12201" s="103" t="s">
        <v>5261</v>
      </c>
      <c r="C12201" s="103" t="s">
        <v>1082</v>
      </c>
      <c r="D12201" s="102" t="s">
        <v>2881</v>
      </c>
      <c r="E12201" s="102" t="s">
        <v>275</v>
      </c>
      <c r="F12201" s="102" t="s">
        <v>20202</v>
      </c>
      <c r="H12201" s="102">
        <v>45612</v>
      </c>
      <c r="I12201" s="102" t="s">
        <v>292</v>
      </c>
      <c r="J12201" s="102" t="s">
        <v>291</v>
      </c>
      <c r="K12201" s="102" t="s">
        <v>1</v>
      </c>
      <c r="L12201" s="102" t="s">
        <v>290</v>
      </c>
      <c r="M12201" s="102" t="s">
        <v>1082</v>
      </c>
      <c r="N12201" s="102">
        <v>6</v>
      </c>
      <c r="O12201" s="102" t="s">
        <v>1075</v>
      </c>
    </row>
    <row r="12202" spans="1:15" x14ac:dyDescent="0.25">
      <c r="A12202" s="102" t="s">
        <v>2747</v>
      </c>
      <c r="B12202" s="103" t="s">
        <v>20203</v>
      </c>
      <c r="C12202" s="103" t="s">
        <v>1360</v>
      </c>
      <c r="D12202" s="102" t="s">
        <v>2881</v>
      </c>
      <c r="E12202" s="102" t="s">
        <v>275</v>
      </c>
      <c r="F12202" s="102" t="s">
        <v>20204</v>
      </c>
      <c r="H12202" s="102">
        <v>45612</v>
      </c>
      <c r="I12202" s="102" t="s">
        <v>292</v>
      </c>
      <c r="J12202" s="102" t="s">
        <v>291</v>
      </c>
      <c r="K12202" s="102" t="s">
        <v>1</v>
      </c>
      <c r="L12202" s="102" t="s">
        <v>290</v>
      </c>
      <c r="M12202" s="102" t="s">
        <v>1074</v>
      </c>
      <c r="N12202" s="102">
        <v>6</v>
      </c>
      <c r="O12202" s="102" t="s">
        <v>1075</v>
      </c>
    </row>
    <row r="12203" spans="1:15" x14ac:dyDescent="0.25">
      <c r="A12203" s="102" t="s">
        <v>20205</v>
      </c>
      <c r="B12203" s="103" t="s">
        <v>13110</v>
      </c>
      <c r="C12203" s="103" t="s">
        <v>1360</v>
      </c>
      <c r="D12203" s="102" t="s">
        <v>2881</v>
      </c>
      <c r="E12203" s="102" t="s">
        <v>275</v>
      </c>
      <c r="F12203" s="102" t="s">
        <v>20206</v>
      </c>
      <c r="H12203" s="102">
        <v>45612</v>
      </c>
      <c r="I12203" s="102" t="s">
        <v>292</v>
      </c>
      <c r="J12203" s="102" t="s">
        <v>291</v>
      </c>
      <c r="K12203" s="102" t="s">
        <v>1</v>
      </c>
      <c r="L12203" s="102" t="s">
        <v>290</v>
      </c>
      <c r="M12203" s="102" t="s">
        <v>1074</v>
      </c>
      <c r="N12203" s="102">
        <v>6</v>
      </c>
      <c r="O12203" s="102" t="s">
        <v>1075</v>
      </c>
    </row>
    <row r="12204" spans="1:15" x14ac:dyDescent="0.25">
      <c r="A12204" s="102" t="s">
        <v>20207</v>
      </c>
      <c r="B12204" s="103" t="s">
        <v>20208</v>
      </c>
      <c r="C12204" s="103" t="s">
        <v>1118</v>
      </c>
      <c r="D12204" s="102" t="s">
        <v>2881</v>
      </c>
      <c r="E12204" s="102" t="s">
        <v>275</v>
      </c>
      <c r="F12204" s="102" t="s">
        <v>20209</v>
      </c>
      <c r="H12204" s="102">
        <v>45612</v>
      </c>
      <c r="I12204" s="102" t="s">
        <v>292</v>
      </c>
      <c r="J12204" s="102" t="s">
        <v>291</v>
      </c>
      <c r="K12204" s="102" t="s">
        <v>1</v>
      </c>
      <c r="L12204" s="102" t="s">
        <v>290</v>
      </c>
      <c r="M12204" s="102" t="s">
        <v>1074</v>
      </c>
      <c r="N12204" s="102">
        <v>6</v>
      </c>
      <c r="O12204" s="102" t="s">
        <v>1075</v>
      </c>
    </row>
    <row r="12205" spans="1:15" x14ac:dyDescent="0.25">
      <c r="A12205" s="102" t="s">
        <v>20210</v>
      </c>
      <c r="B12205" s="103" t="s">
        <v>6947</v>
      </c>
      <c r="C12205" s="103" t="s">
        <v>2526</v>
      </c>
      <c r="D12205" s="102" t="s">
        <v>296</v>
      </c>
      <c r="E12205" s="102" t="s">
        <v>275</v>
      </c>
      <c r="F12205" s="102" t="s">
        <v>20211</v>
      </c>
      <c r="H12205" s="102">
        <v>45612</v>
      </c>
      <c r="I12205" s="102" t="s">
        <v>292</v>
      </c>
      <c r="J12205" s="102" t="s">
        <v>291</v>
      </c>
      <c r="K12205" s="102" t="s">
        <v>1</v>
      </c>
      <c r="L12205" s="102" t="s">
        <v>290</v>
      </c>
      <c r="M12205" s="102" t="s">
        <v>1074</v>
      </c>
      <c r="N12205" s="102">
        <v>6</v>
      </c>
      <c r="O12205" s="102" t="s">
        <v>1075</v>
      </c>
    </row>
    <row r="12206" spans="1:15" x14ac:dyDescent="0.25">
      <c r="A12206" s="102" t="s">
        <v>16650</v>
      </c>
      <c r="B12206" s="103" t="s">
        <v>11119</v>
      </c>
      <c r="C12206" s="103" t="s">
        <v>2655</v>
      </c>
      <c r="D12206" s="102" t="s">
        <v>296</v>
      </c>
      <c r="E12206" s="102" t="s">
        <v>275</v>
      </c>
      <c r="F12206" s="102" t="s">
        <v>20212</v>
      </c>
      <c r="H12206" s="102">
        <v>45612</v>
      </c>
      <c r="I12206" s="102" t="s">
        <v>292</v>
      </c>
      <c r="J12206" s="102" t="s">
        <v>291</v>
      </c>
      <c r="K12206" s="102" t="s">
        <v>1</v>
      </c>
      <c r="L12206" s="102" t="s">
        <v>290</v>
      </c>
      <c r="M12206" s="102" t="s">
        <v>1074</v>
      </c>
      <c r="N12206" s="102">
        <v>6</v>
      </c>
      <c r="O12206" s="102" t="s">
        <v>1075</v>
      </c>
    </row>
    <row r="12207" spans="1:15" x14ac:dyDescent="0.25">
      <c r="A12207" s="102" t="s">
        <v>20213</v>
      </c>
      <c r="B12207" s="103" t="s">
        <v>2917</v>
      </c>
      <c r="C12207" s="103" t="s">
        <v>1118</v>
      </c>
      <c r="D12207" s="102" t="s">
        <v>2881</v>
      </c>
      <c r="E12207" s="102" t="s">
        <v>275</v>
      </c>
      <c r="F12207" s="102" t="s">
        <v>20214</v>
      </c>
      <c r="H12207" s="102">
        <v>45612</v>
      </c>
      <c r="I12207" s="102" t="s">
        <v>292</v>
      </c>
      <c r="J12207" s="102" t="s">
        <v>291</v>
      </c>
      <c r="K12207" s="102" t="s">
        <v>1</v>
      </c>
      <c r="L12207" s="102" t="s">
        <v>290</v>
      </c>
      <c r="M12207" s="102" t="s">
        <v>1074</v>
      </c>
      <c r="N12207" s="102">
        <v>6</v>
      </c>
      <c r="O12207" s="102" t="s">
        <v>1075</v>
      </c>
    </row>
    <row r="12208" spans="1:15" x14ac:dyDescent="0.25">
      <c r="A12208" s="102" t="s">
        <v>15789</v>
      </c>
      <c r="B12208" s="103" t="s">
        <v>2564</v>
      </c>
      <c r="C12208" s="103" t="s">
        <v>274</v>
      </c>
      <c r="D12208" s="102" t="s">
        <v>296</v>
      </c>
      <c r="E12208" s="102" t="s">
        <v>275</v>
      </c>
      <c r="F12208" s="102" t="s">
        <v>20215</v>
      </c>
      <c r="H12208" s="102">
        <v>45612</v>
      </c>
      <c r="I12208" s="102" t="s">
        <v>292</v>
      </c>
      <c r="J12208" s="102" t="s">
        <v>291</v>
      </c>
      <c r="K12208" s="102" t="s">
        <v>1</v>
      </c>
      <c r="L12208" s="102" t="s">
        <v>290</v>
      </c>
      <c r="M12208" s="102" t="s">
        <v>1074</v>
      </c>
      <c r="N12208" s="102">
        <v>6</v>
      </c>
      <c r="O12208" s="102" t="s">
        <v>1075</v>
      </c>
    </row>
    <row r="12209" spans="1:15" x14ac:dyDescent="0.25">
      <c r="A12209" s="102" t="s">
        <v>1889</v>
      </c>
      <c r="B12209" s="103" t="s">
        <v>14144</v>
      </c>
      <c r="C12209" s="103" t="s">
        <v>1118</v>
      </c>
      <c r="D12209" s="102" t="s">
        <v>2881</v>
      </c>
      <c r="E12209" s="102" t="s">
        <v>275</v>
      </c>
      <c r="F12209" s="102" t="s">
        <v>20216</v>
      </c>
      <c r="H12209" s="102">
        <v>45612</v>
      </c>
      <c r="I12209" s="102" t="s">
        <v>292</v>
      </c>
      <c r="J12209" s="102" t="s">
        <v>291</v>
      </c>
      <c r="K12209" s="102" t="s">
        <v>1</v>
      </c>
      <c r="L12209" s="102" t="s">
        <v>290</v>
      </c>
      <c r="M12209" s="102" t="s">
        <v>1074</v>
      </c>
      <c r="N12209" s="102">
        <v>6</v>
      </c>
      <c r="O12209" s="102" t="s">
        <v>1075</v>
      </c>
    </row>
    <row r="12210" spans="1:15" x14ac:dyDescent="0.25">
      <c r="A12210" s="102" t="s">
        <v>1647</v>
      </c>
      <c r="B12210" s="103" t="s">
        <v>20217</v>
      </c>
      <c r="C12210" s="103" t="s">
        <v>1118</v>
      </c>
      <c r="D12210" s="102" t="s">
        <v>2881</v>
      </c>
      <c r="E12210" s="102" t="s">
        <v>275</v>
      </c>
      <c r="F12210" s="102" t="s">
        <v>20218</v>
      </c>
      <c r="H12210" s="102">
        <v>45612</v>
      </c>
      <c r="I12210" s="102" t="s">
        <v>292</v>
      </c>
      <c r="J12210" s="102" t="s">
        <v>291</v>
      </c>
      <c r="K12210" s="102" t="s">
        <v>1</v>
      </c>
      <c r="L12210" s="102" t="s">
        <v>290</v>
      </c>
      <c r="M12210" s="102" t="s">
        <v>1074</v>
      </c>
      <c r="N12210" s="102">
        <v>6</v>
      </c>
      <c r="O12210" s="102" t="s">
        <v>1075</v>
      </c>
    </row>
    <row r="12211" spans="1:15" x14ac:dyDescent="0.25">
      <c r="A12211" s="102" t="s">
        <v>20219</v>
      </c>
      <c r="B12211" s="103" t="s">
        <v>15078</v>
      </c>
      <c r="C12211" s="103" t="s">
        <v>2655</v>
      </c>
      <c r="D12211" s="102" t="s">
        <v>296</v>
      </c>
      <c r="E12211" s="102" t="s">
        <v>275</v>
      </c>
      <c r="F12211" s="102" t="s">
        <v>20220</v>
      </c>
      <c r="H12211" s="102">
        <v>45612</v>
      </c>
      <c r="I12211" s="102" t="s">
        <v>292</v>
      </c>
      <c r="J12211" s="102" t="s">
        <v>291</v>
      </c>
      <c r="K12211" s="102" t="s">
        <v>1</v>
      </c>
      <c r="L12211" s="102" t="s">
        <v>290</v>
      </c>
      <c r="M12211" s="102" t="s">
        <v>1074</v>
      </c>
      <c r="N12211" s="102">
        <v>6</v>
      </c>
      <c r="O12211" s="102" t="s">
        <v>1075</v>
      </c>
    </row>
    <row r="12212" spans="1:15" x14ac:dyDescent="0.25">
      <c r="A12212" s="102" t="s">
        <v>1656</v>
      </c>
      <c r="B12212" s="103" t="s">
        <v>3183</v>
      </c>
      <c r="C12212" s="103" t="s">
        <v>274</v>
      </c>
      <c r="D12212" s="102" t="s">
        <v>2881</v>
      </c>
      <c r="E12212" s="102" t="s">
        <v>275</v>
      </c>
      <c r="F12212" s="102" t="s">
        <v>20221</v>
      </c>
      <c r="H12212" s="102">
        <v>45612</v>
      </c>
      <c r="I12212" s="102" t="s">
        <v>292</v>
      </c>
      <c r="J12212" s="102" t="s">
        <v>291</v>
      </c>
      <c r="K12212" s="102" t="s">
        <v>1</v>
      </c>
      <c r="L12212" s="102" t="s">
        <v>290</v>
      </c>
      <c r="M12212" s="102" t="s">
        <v>1074</v>
      </c>
      <c r="N12212" s="102">
        <v>6</v>
      </c>
      <c r="O12212" s="102" t="s">
        <v>1075</v>
      </c>
    </row>
    <row r="12213" spans="1:15" x14ac:dyDescent="0.25">
      <c r="A12213" s="102" t="s">
        <v>1656</v>
      </c>
      <c r="B12213" s="103" t="s">
        <v>2595</v>
      </c>
      <c r="C12213" s="103" t="s">
        <v>1180</v>
      </c>
      <c r="D12213" s="102" t="s">
        <v>2881</v>
      </c>
      <c r="E12213" s="102" t="s">
        <v>275</v>
      </c>
      <c r="F12213" s="102" t="s">
        <v>20222</v>
      </c>
      <c r="H12213" s="102">
        <v>45612</v>
      </c>
      <c r="I12213" s="102" t="s">
        <v>292</v>
      </c>
      <c r="J12213" s="102" t="s">
        <v>291</v>
      </c>
      <c r="K12213" s="102" t="s">
        <v>1</v>
      </c>
      <c r="L12213" s="102" t="s">
        <v>290</v>
      </c>
      <c r="M12213" s="102" t="s">
        <v>1180</v>
      </c>
      <c r="N12213" s="102">
        <v>6</v>
      </c>
      <c r="O12213" s="102" t="s">
        <v>1075</v>
      </c>
    </row>
    <row r="12214" spans="1:15" x14ac:dyDescent="0.25">
      <c r="A12214" s="102" t="s">
        <v>1276</v>
      </c>
      <c r="B12214" s="103" t="s">
        <v>3135</v>
      </c>
      <c r="C12214" s="103" t="s">
        <v>1360</v>
      </c>
      <c r="D12214" s="102" t="s">
        <v>2881</v>
      </c>
      <c r="E12214" s="102" t="s">
        <v>275</v>
      </c>
      <c r="F12214" s="102" t="s">
        <v>20223</v>
      </c>
      <c r="H12214" s="102">
        <v>45612</v>
      </c>
      <c r="I12214" s="102" t="s">
        <v>292</v>
      </c>
      <c r="J12214" s="102" t="s">
        <v>291</v>
      </c>
      <c r="K12214" s="102" t="s">
        <v>1</v>
      </c>
      <c r="L12214" s="102" t="s">
        <v>290</v>
      </c>
      <c r="M12214" s="102" t="s">
        <v>1074</v>
      </c>
      <c r="N12214" s="102">
        <v>6</v>
      </c>
      <c r="O12214" s="102" t="s">
        <v>1075</v>
      </c>
    </row>
    <row r="12215" spans="1:15" x14ac:dyDescent="0.25">
      <c r="A12215" s="102" t="s">
        <v>1276</v>
      </c>
      <c r="B12215" s="103" t="s">
        <v>14821</v>
      </c>
      <c r="C12215" s="103" t="s">
        <v>1118</v>
      </c>
      <c r="D12215" s="102" t="s">
        <v>2881</v>
      </c>
      <c r="E12215" s="102" t="s">
        <v>275</v>
      </c>
      <c r="F12215" s="102" t="s">
        <v>20224</v>
      </c>
      <c r="H12215" s="102">
        <v>45612</v>
      </c>
      <c r="I12215" s="102" t="s">
        <v>292</v>
      </c>
      <c r="J12215" s="102" t="s">
        <v>291</v>
      </c>
      <c r="K12215" s="102" t="s">
        <v>1</v>
      </c>
      <c r="L12215" s="102" t="s">
        <v>290</v>
      </c>
      <c r="M12215" s="102" t="s">
        <v>1074</v>
      </c>
      <c r="N12215" s="102">
        <v>6</v>
      </c>
      <c r="O12215" s="102" t="s">
        <v>1075</v>
      </c>
    </row>
    <row r="12216" spans="1:15" x14ac:dyDescent="0.25">
      <c r="A12216" s="102" t="s">
        <v>20225</v>
      </c>
      <c r="B12216" s="103" t="s">
        <v>20226</v>
      </c>
      <c r="C12216" s="103" t="s">
        <v>1360</v>
      </c>
      <c r="D12216" s="102" t="s">
        <v>2881</v>
      </c>
      <c r="E12216" s="102" t="s">
        <v>275</v>
      </c>
      <c r="F12216" s="102" t="s">
        <v>20227</v>
      </c>
      <c r="H12216" s="102">
        <v>45612</v>
      </c>
      <c r="I12216" s="102" t="s">
        <v>292</v>
      </c>
      <c r="J12216" s="102" t="s">
        <v>291</v>
      </c>
      <c r="K12216" s="102" t="s">
        <v>1</v>
      </c>
      <c r="L12216" s="102" t="s">
        <v>290</v>
      </c>
      <c r="M12216" s="102" t="s">
        <v>1074</v>
      </c>
      <c r="N12216" s="102">
        <v>6</v>
      </c>
      <c r="O12216" s="102" t="s">
        <v>1075</v>
      </c>
    </row>
    <row r="12217" spans="1:15" x14ac:dyDescent="0.25">
      <c r="A12217" s="102" t="s">
        <v>20228</v>
      </c>
      <c r="B12217" s="103" t="s">
        <v>14568</v>
      </c>
      <c r="C12217" s="103" t="s">
        <v>2650</v>
      </c>
      <c r="D12217" s="102" t="s">
        <v>296</v>
      </c>
      <c r="E12217" s="102" t="s">
        <v>275</v>
      </c>
      <c r="F12217" s="102" t="s">
        <v>20229</v>
      </c>
      <c r="H12217" s="102">
        <v>45612</v>
      </c>
      <c r="I12217" s="102" t="s">
        <v>292</v>
      </c>
      <c r="J12217" s="102" t="s">
        <v>291</v>
      </c>
      <c r="K12217" s="102" t="s">
        <v>1</v>
      </c>
      <c r="L12217" s="102" t="s">
        <v>290</v>
      </c>
      <c r="M12217" s="102" t="s">
        <v>1082</v>
      </c>
      <c r="N12217" s="102">
        <v>6</v>
      </c>
      <c r="O12217" s="102" t="s">
        <v>1075</v>
      </c>
    </row>
    <row r="12218" spans="1:15" x14ac:dyDescent="0.25">
      <c r="A12218" s="102" t="s">
        <v>20230</v>
      </c>
      <c r="B12218" s="103" t="s">
        <v>2263</v>
      </c>
      <c r="C12218" s="103" t="s">
        <v>1077</v>
      </c>
      <c r="D12218" s="102" t="s">
        <v>281</v>
      </c>
      <c r="E12218" s="102" t="s">
        <v>275</v>
      </c>
      <c r="F12218" s="102" t="s">
        <v>20231</v>
      </c>
      <c r="H12218" s="102">
        <v>45612</v>
      </c>
      <c r="I12218" s="102" t="s">
        <v>292</v>
      </c>
      <c r="J12218" s="102" t="s">
        <v>291</v>
      </c>
      <c r="K12218" s="102" t="s">
        <v>1</v>
      </c>
      <c r="L12218" s="102" t="s">
        <v>290</v>
      </c>
      <c r="M12218" s="102" t="s">
        <v>1074</v>
      </c>
      <c r="N12218" s="102">
        <v>6</v>
      </c>
      <c r="O12218" s="102" t="s">
        <v>1075</v>
      </c>
    </row>
    <row r="12219" spans="1:15" x14ac:dyDescent="0.25">
      <c r="A12219" s="102" t="s">
        <v>15816</v>
      </c>
      <c r="B12219" s="103" t="s">
        <v>8227</v>
      </c>
      <c r="C12219" s="103" t="s">
        <v>274</v>
      </c>
      <c r="D12219" s="102" t="s">
        <v>2881</v>
      </c>
      <c r="E12219" s="102" t="s">
        <v>275</v>
      </c>
      <c r="F12219" s="102" t="s">
        <v>20232</v>
      </c>
      <c r="H12219" s="102">
        <v>45612</v>
      </c>
      <c r="I12219" s="102" t="s">
        <v>292</v>
      </c>
      <c r="J12219" s="102" t="s">
        <v>291</v>
      </c>
      <c r="K12219" s="102" t="s">
        <v>1</v>
      </c>
      <c r="L12219" s="102" t="s">
        <v>290</v>
      </c>
      <c r="M12219" s="102" t="s">
        <v>1074</v>
      </c>
      <c r="N12219" s="102">
        <v>6</v>
      </c>
      <c r="O12219" s="102" t="s">
        <v>1075</v>
      </c>
    </row>
    <row r="12220" spans="1:15" x14ac:dyDescent="0.25">
      <c r="A12220" s="102" t="s">
        <v>15816</v>
      </c>
      <c r="B12220" s="103" t="s">
        <v>20233</v>
      </c>
      <c r="C12220" s="103" t="s">
        <v>1360</v>
      </c>
      <c r="D12220" s="102" t="s">
        <v>2881</v>
      </c>
      <c r="E12220" s="102" t="s">
        <v>275</v>
      </c>
      <c r="F12220" s="102" t="s">
        <v>20234</v>
      </c>
      <c r="H12220" s="102">
        <v>45612</v>
      </c>
      <c r="I12220" s="102" t="s">
        <v>292</v>
      </c>
      <c r="J12220" s="102" t="s">
        <v>291</v>
      </c>
      <c r="K12220" s="102" t="s">
        <v>1</v>
      </c>
      <c r="L12220" s="102" t="s">
        <v>290</v>
      </c>
      <c r="M12220" s="102" t="s">
        <v>1074</v>
      </c>
      <c r="N12220" s="102">
        <v>6</v>
      </c>
      <c r="O12220" s="102" t="s">
        <v>1075</v>
      </c>
    </row>
    <row r="12221" spans="1:15" x14ac:dyDescent="0.25">
      <c r="A12221" s="102" t="s">
        <v>20235</v>
      </c>
      <c r="B12221" s="103" t="s">
        <v>14568</v>
      </c>
      <c r="C12221" s="103" t="s">
        <v>2655</v>
      </c>
      <c r="D12221" s="102" t="s">
        <v>296</v>
      </c>
      <c r="E12221" s="102" t="s">
        <v>275</v>
      </c>
      <c r="F12221" s="102" t="s">
        <v>20236</v>
      </c>
      <c r="H12221" s="102">
        <v>45612</v>
      </c>
      <c r="I12221" s="102" t="s">
        <v>292</v>
      </c>
      <c r="J12221" s="102" t="s">
        <v>291</v>
      </c>
      <c r="K12221" s="102" t="s">
        <v>1</v>
      </c>
      <c r="L12221" s="102" t="s">
        <v>290</v>
      </c>
      <c r="M12221" s="102" t="s">
        <v>1074</v>
      </c>
      <c r="N12221" s="102">
        <v>6</v>
      </c>
      <c r="O12221" s="102" t="s">
        <v>1075</v>
      </c>
    </row>
    <row r="12222" spans="1:15" x14ac:dyDescent="0.25">
      <c r="A12222" s="102" t="s">
        <v>20235</v>
      </c>
      <c r="B12222" s="103" t="s">
        <v>19378</v>
      </c>
      <c r="C12222" s="103" t="s">
        <v>2655</v>
      </c>
      <c r="D12222" s="102" t="s">
        <v>296</v>
      </c>
      <c r="E12222" s="102" t="s">
        <v>275</v>
      </c>
      <c r="F12222" s="102" t="s">
        <v>20237</v>
      </c>
      <c r="H12222" s="102">
        <v>45612</v>
      </c>
      <c r="I12222" s="102" t="s">
        <v>292</v>
      </c>
      <c r="J12222" s="102" t="s">
        <v>291</v>
      </c>
      <c r="K12222" s="102" t="s">
        <v>1</v>
      </c>
      <c r="L12222" s="102" t="s">
        <v>290</v>
      </c>
      <c r="M12222" s="102" t="s">
        <v>1074</v>
      </c>
      <c r="N12222" s="102">
        <v>6</v>
      </c>
      <c r="O12222" s="102" t="s">
        <v>1075</v>
      </c>
    </row>
    <row r="12223" spans="1:15" x14ac:dyDescent="0.25">
      <c r="A12223" s="102" t="s">
        <v>20238</v>
      </c>
      <c r="B12223" s="103" t="s">
        <v>5518</v>
      </c>
      <c r="C12223" s="103" t="s">
        <v>1118</v>
      </c>
      <c r="D12223" s="102" t="s">
        <v>2881</v>
      </c>
      <c r="E12223" s="102" t="s">
        <v>275</v>
      </c>
      <c r="F12223" s="102" t="s">
        <v>20239</v>
      </c>
      <c r="H12223" s="102">
        <v>45612</v>
      </c>
      <c r="I12223" s="102" t="s">
        <v>292</v>
      </c>
      <c r="J12223" s="102" t="s">
        <v>291</v>
      </c>
      <c r="K12223" s="102" t="s">
        <v>1</v>
      </c>
      <c r="L12223" s="102" t="s">
        <v>290</v>
      </c>
      <c r="M12223" s="102" t="s">
        <v>1074</v>
      </c>
      <c r="N12223" s="102">
        <v>6</v>
      </c>
      <c r="O12223" s="102" t="s">
        <v>1075</v>
      </c>
    </row>
    <row r="12224" spans="1:15" x14ac:dyDescent="0.25">
      <c r="A12224" s="102" t="s">
        <v>20240</v>
      </c>
      <c r="B12224" s="103" t="s">
        <v>14362</v>
      </c>
      <c r="C12224" s="103" t="s">
        <v>1118</v>
      </c>
      <c r="D12224" s="102" t="s">
        <v>2881</v>
      </c>
      <c r="E12224" s="102" t="s">
        <v>275</v>
      </c>
      <c r="F12224" s="102" t="s">
        <v>20241</v>
      </c>
      <c r="H12224" s="102">
        <v>45612</v>
      </c>
      <c r="I12224" s="102" t="s">
        <v>292</v>
      </c>
      <c r="J12224" s="102" t="s">
        <v>291</v>
      </c>
      <c r="K12224" s="102" t="s">
        <v>1</v>
      </c>
      <c r="L12224" s="102" t="s">
        <v>290</v>
      </c>
      <c r="M12224" s="102" t="s">
        <v>1074</v>
      </c>
      <c r="N12224" s="102">
        <v>6</v>
      </c>
      <c r="O12224" s="102" t="s">
        <v>1075</v>
      </c>
    </row>
    <row r="12225" spans="1:15" x14ac:dyDescent="0.25">
      <c r="A12225" s="102" t="s">
        <v>20240</v>
      </c>
      <c r="B12225" s="103" t="s">
        <v>14186</v>
      </c>
      <c r="C12225" s="103" t="s">
        <v>1360</v>
      </c>
      <c r="D12225" s="102" t="s">
        <v>2881</v>
      </c>
      <c r="E12225" s="102" t="s">
        <v>275</v>
      </c>
      <c r="F12225" s="102" t="s">
        <v>20242</v>
      </c>
      <c r="H12225" s="102">
        <v>45612</v>
      </c>
      <c r="I12225" s="102" t="s">
        <v>292</v>
      </c>
      <c r="J12225" s="102" t="s">
        <v>291</v>
      </c>
      <c r="K12225" s="102" t="s">
        <v>1</v>
      </c>
      <c r="L12225" s="102" t="s">
        <v>290</v>
      </c>
      <c r="M12225" s="102" t="s">
        <v>1074</v>
      </c>
      <c r="N12225" s="102">
        <v>6</v>
      </c>
      <c r="O12225" s="102" t="s">
        <v>1075</v>
      </c>
    </row>
    <row r="12226" spans="1:15" x14ac:dyDescent="0.25">
      <c r="A12226" s="102" t="s">
        <v>17767</v>
      </c>
      <c r="B12226" s="103" t="s">
        <v>5591</v>
      </c>
      <c r="C12226" s="103" t="s">
        <v>1118</v>
      </c>
      <c r="D12226" s="102" t="s">
        <v>2881</v>
      </c>
      <c r="E12226" s="102" t="s">
        <v>275</v>
      </c>
      <c r="F12226" s="102" t="s">
        <v>20243</v>
      </c>
      <c r="H12226" s="102">
        <v>45612</v>
      </c>
      <c r="I12226" s="102" t="s">
        <v>292</v>
      </c>
      <c r="J12226" s="102" t="s">
        <v>291</v>
      </c>
      <c r="K12226" s="102" t="s">
        <v>1</v>
      </c>
      <c r="L12226" s="102" t="s">
        <v>290</v>
      </c>
      <c r="M12226" s="102" t="s">
        <v>1074</v>
      </c>
      <c r="N12226" s="102">
        <v>6</v>
      </c>
      <c r="O12226" s="102" t="s">
        <v>1075</v>
      </c>
    </row>
    <row r="12227" spans="1:15" x14ac:dyDescent="0.25">
      <c r="A12227" s="102" t="s">
        <v>20244</v>
      </c>
      <c r="B12227" s="103" t="s">
        <v>20245</v>
      </c>
      <c r="C12227" s="103" t="s">
        <v>2526</v>
      </c>
      <c r="D12227" s="102" t="s">
        <v>296</v>
      </c>
      <c r="E12227" s="102" t="s">
        <v>275</v>
      </c>
      <c r="F12227" s="102" t="s">
        <v>20246</v>
      </c>
      <c r="H12227" s="102">
        <v>45612</v>
      </c>
      <c r="I12227" s="102" t="s">
        <v>292</v>
      </c>
      <c r="J12227" s="102" t="s">
        <v>291</v>
      </c>
      <c r="K12227" s="102" t="s">
        <v>1</v>
      </c>
      <c r="L12227" s="102" t="s">
        <v>290</v>
      </c>
      <c r="M12227" s="102" t="s">
        <v>1074</v>
      </c>
      <c r="N12227" s="102">
        <v>6</v>
      </c>
      <c r="O12227" s="102" t="s">
        <v>1075</v>
      </c>
    </row>
    <row r="12228" spans="1:15" x14ac:dyDescent="0.25">
      <c r="A12228" s="102" t="s">
        <v>20247</v>
      </c>
      <c r="B12228" s="103" t="s">
        <v>20248</v>
      </c>
      <c r="C12228" s="103" t="s">
        <v>2526</v>
      </c>
      <c r="D12228" s="102" t="s">
        <v>296</v>
      </c>
      <c r="E12228" s="102" t="s">
        <v>275</v>
      </c>
      <c r="F12228" s="102" t="s">
        <v>20249</v>
      </c>
      <c r="H12228" s="102">
        <v>45612</v>
      </c>
      <c r="I12228" s="102" t="s">
        <v>292</v>
      </c>
      <c r="J12228" s="102" t="s">
        <v>291</v>
      </c>
      <c r="K12228" s="102" t="s">
        <v>1</v>
      </c>
      <c r="L12228" s="102" t="s">
        <v>290</v>
      </c>
      <c r="M12228" s="102" t="s">
        <v>1074</v>
      </c>
      <c r="N12228" s="102">
        <v>6</v>
      </c>
      <c r="O12228" s="102" t="s">
        <v>1075</v>
      </c>
    </row>
    <row r="12229" spans="1:15" x14ac:dyDescent="0.25">
      <c r="A12229" s="102" t="s">
        <v>8482</v>
      </c>
      <c r="B12229" s="103" t="s">
        <v>2564</v>
      </c>
      <c r="C12229" s="103" t="s">
        <v>274</v>
      </c>
      <c r="D12229" s="102" t="s">
        <v>296</v>
      </c>
      <c r="E12229" s="102" t="s">
        <v>275</v>
      </c>
      <c r="F12229" s="102" t="s">
        <v>20250</v>
      </c>
      <c r="H12229" s="102">
        <v>45612</v>
      </c>
      <c r="I12229" s="102" t="s">
        <v>292</v>
      </c>
      <c r="J12229" s="102" t="s">
        <v>291</v>
      </c>
      <c r="K12229" s="102" t="s">
        <v>1</v>
      </c>
      <c r="L12229" s="102" t="s">
        <v>290</v>
      </c>
      <c r="M12229" s="102" t="s">
        <v>1074</v>
      </c>
      <c r="N12229" s="102">
        <v>6</v>
      </c>
      <c r="O12229" s="102" t="s">
        <v>1075</v>
      </c>
    </row>
    <row r="12230" spans="1:15" x14ac:dyDescent="0.25">
      <c r="A12230" s="102" t="s">
        <v>11616</v>
      </c>
      <c r="B12230" s="103" t="s">
        <v>14837</v>
      </c>
      <c r="C12230" s="103" t="s">
        <v>1360</v>
      </c>
      <c r="D12230" s="102" t="s">
        <v>2881</v>
      </c>
      <c r="E12230" s="102" t="s">
        <v>275</v>
      </c>
      <c r="F12230" s="102" t="s">
        <v>20251</v>
      </c>
      <c r="H12230" s="102">
        <v>45612</v>
      </c>
      <c r="I12230" s="102" t="s">
        <v>292</v>
      </c>
      <c r="J12230" s="102" t="s">
        <v>291</v>
      </c>
      <c r="K12230" s="102" t="s">
        <v>1</v>
      </c>
      <c r="L12230" s="102" t="s">
        <v>290</v>
      </c>
      <c r="M12230" s="102" t="s">
        <v>1074</v>
      </c>
      <c r="N12230" s="102">
        <v>6</v>
      </c>
      <c r="O12230" s="102" t="s">
        <v>1075</v>
      </c>
    </row>
    <row r="12231" spans="1:15" x14ac:dyDescent="0.25">
      <c r="A12231" s="102" t="s">
        <v>11616</v>
      </c>
      <c r="B12231" s="103" t="s">
        <v>1457</v>
      </c>
      <c r="C12231" s="103" t="s">
        <v>1180</v>
      </c>
      <c r="D12231" s="102" t="s">
        <v>2881</v>
      </c>
      <c r="E12231" s="102" t="s">
        <v>275</v>
      </c>
      <c r="F12231" s="102" t="s">
        <v>20252</v>
      </c>
      <c r="H12231" s="102">
        <v>45612</v>
      </c>
      <c r="I12231" s="102" t="s">
        <v>292</v>
      </c>
      <c r="J12231" s="102" t="s">
        <v>291</v>
      </c>
      <c r="K12231" s="102" t="s">
        <v>1</v>
      </c>
      <c r="L12231" s="102" t="s">
        <v>290</v>
      </c>
      <c r="M12231" s="102" t="s">
        <v>1180</v>
      </c>
      <c r="N12231" s="102">
        <v>6</v>
      </c>
      <c r="O12231" s="102" t="s">
        <v>1075</v>
      </c>
    </row>
    <row r="12232" spans="1:15" x14ac:dyDescent="0.25">
      <c r="A12232" s="102" t="s">
        <v>11276</v>
      </c>
      <c r="B12232" s="103" t="s">
        <v>8217</v>
      </c>
      <c r="C12232" s="103" t="s">
        <v>1118</v>
      </c>
      <c r="D12232" s="102" t="s">
        <v>2881</v>
      </c>
      <c r="E12232" s="102" t="s">
        <v>275</v>
      </c>
      <c r="F12232" s="102" t="s">
        <v>20253</v>
      </c>
      <c r="H12232" s="102">
        <v>45612</v>
      </c>
      <c r="I12232" s="102" t="s">
        <v>292</v>
      </c>
      <c r="J12232" s="102" t="s">
        <v>291</v>
      </c>
      <c r="K12232" s="102" t="s">
        <v>1</v>
      </c>
      <c r="L12232" s="102" t="s">
        <v>290</v>
      </c>
      <c r="M12232" s="102" t="s">
        <v>1074</v>
      </c>
      <c r="N12232" s="102">
        <v>6</v>
      </c>
      <c r="O12232" s="102" t="s">
        <v>1075</v>
      </c>
    </row>
    <row r="12233" spans="1:15" x14ac:dyDescent="0.25">
      <c r="A12233" s="102" t="s">
        <v>17784</v>
      </c>
      <c r="B12233" s="103" t="s">
        <v>15630</v>
      </c>
      <c r="C12233" s="103" t="s">
        <v>1118</v>
      </c>
      <c r="D12233" s="102" t="s">
        <v>2881</v>
      </c>
      <c r="E12233" s="102" t="s">
        <v>275</v>
      </c>
      <c r="F12233" s="102" t="s">
        <v>20254</v>
      </c>
      <c r="H12233" s="102">
        <v>45612</v>
      </c>
      <c r="I12233" s="102" t="s">
        <v>292</v>
      </c>
      <c r="J12233" s="102" t="s">
        <v>291</v>
      </c>
      <c r="K12233" s="102" t="s">
        <v>1</v>
      </c>
      <c r="L12233" s="102" t="s">
        <v>290</v>
      </c>
      <c r="M12233" s="102" t="s">
        <v>1074</v>
      </c>
      <c r="N12233" s="102">
        <v>6</v>
      </c>
      <c r="O12233" s="102" t="s">
        <v>1075</v>
      </c>
    </row>
    <row r="12234" spans="1:15" x14ac:dyDescent="0.25">
      <c r="A12234" s="102" t="s">
        <v>7025</v>
      </c>
      <c r="B12234" s="103" t="s">
        <v>14607</v>
      </c>
      <c r="C12234" s="103" t="s">
        <v>1118</v>
      </c>
      <c r="D12234" s="102" t="s">
        <v>2881</v>
      </c>
      <c r="E12234" s="102" t="s">
        <v>275</v>
      </c>
      <c r="F12234" s="102" t="s">
        <v>20255</v>
      </c>
      <c r="H12234" s="102">
        <v>45612</v>
      </c>
      <c r="I12234" s="102" t="s">
        <v>292</v>
      </c>
      <c r="J12234" s="102" t="s">
        <v>291</v>
      </c>
      <c r="K12234" s="102" t="s">
        <v>1</v>
      </c>
      <c r="L12234" s="102" t="s">
        <v>290</v>
      </c>
      <c r="M12234" s="102" t="s">
        <v>1074</v>
      </c>
      <c r="N12234" s="102">
        <v>6</v>
      </c>
      <c r="O12234" s="102" t="s">
        <v>1075</v>
      </c>
    </row>
    <row r="12235" spans="1:15" x14ac:dyDescent="0.25">
      <c r="A12235" s="102" t="s">
        <v>20256</v>
      </c>
      <c r="B12235" s="103" t="s">
        <v>14637</v>
      </c>
      <c r="C12235" s="103" t="s">
        <v>1360</v>
      </c>
      <c r="D12235" s="102" t="s">
        <v>2881</v>
      </c>
      <c r="E12235" s="102" t="s">
        <v>275</v>
      </c>
      <c r="F12235" s="102" t="s">
        <v>20257</v>
      </c>
      <c r="H12235" s="102">
        <v>45612</v>
      </c>
      <c r="I12235" s="102" t="s">
        <v>292</v>
      </c>
      <c r="J12235" s="102" t="s">
        <v>291</v>
      </c>
      <c r="K12235" s="102" t="s">
        <v>1</v>
      </c>
      <c r="L12235" s="102" t="s">
        <v>290</v>
      </c>
      <c r="M12235" s="102" t="s">
        <v>1074</v>
      </c>
      <c r="N12235" s="102">
        <v>6</v>
      </c>
      <c r="O12235" s="102" t="s">
        <v>1075</v>
      </c>
    </row>
    <row r="12236" spans="1:15" x14ac:dyDescent="0.25">
      <c r="A12236" s="102" t="s">
        <v>20258</v>
      </c>
      <c r="B12236" s="103" t="s">
        <v>20259</v>
      </c>
      <c r="C12236" s="103" t="s">
        <v>2655</v>
      </c>
      <c r="D12236" s="102" t="s">
        <v>296</v>
      </c>
      <c r="E12236" s="102" t="s">
        <v>275</v>
      </c>
      <c r="F12236" s="102" t="s">
        <v>20260</v>
      </c>
      <c r="H12236" s="102">
        <v>45612</v>
      </c>
      <c r="I12236" s="102" t="s">
        <v>292</v>
      </c>
      <c r="J12236" s="102" t="s">
        <v>291</v>
      </c>
      <c r="K12236" s="102" t="s">
        <v>1</v>
      </c>
      <c r="L12236" s="102" t="s">
        <v>290</v>
      </c>
      <c r="M12236" s="102" t="s">
        <v>1074</v>
      </c>
      <c r="N12236" s="102">
        <v>6</v>
      </c>
      <c r="O12236" s="102" t="s">
        <v>1075</v>
      </c>
    </row>
    <row r="12237" spans="1:15" x14ac:dyDescent="0.25">
      <c r="A12237" s="102" t="s">
        <v>20258</v>
      </c>
      <c r="B12237" s="103" t="s">
        <v>2819</v>
      </c>
      <c r="C12237" s="103" t="s">
        <v>2650</v>
      </c>
      <c r="D12237" s="102" t="s">
        <v>296</v>
      </c>
      <c r="E12237" s="102" t="s">
        <v>275</v>
      </c>
      <c r="F12237" s="102" t="s">
        <v>20261</v>
      </c>
      <c r="H12237" s="102">
        <v>45612</v>
      </c>
      <c r="I12237" s="102" t="s">
        <v>292</v>
      </c>
      <c r="J12237" s="102" t="s">
        <v>291</v>
      </c>
      <c r="K12237" s="102" t="s">
        <v>1</v>
      </c>
      <c r="L12237" s="102" t="s">
        <v>290</v>
      </c>
      <c r="M12237" s="102" t="s">
        <v>1082</v>
      </c>
      <c r="N12237" s="102">
        <v>6</v>
      </c>
      <c r="O12237" s="102" t="s">
        <v>1075</v>
      </c>
    </row>
    <row r="12238" spans="1:15" x14ac:dyDescent="0.25">
      <c r="A12238" s="102" t="s">
        <v>3645</v>
      </c>
      <c r="B12238" s="103" t="s">
        <v>14035</v>
      </c>
      <c r="C12238" s="103" t="s">
        <v>1360</v>
      </c>
      <c r="D12238" s="102" t="s">
        <v>2881</v>
      </c>
      <c r="E12238" s="102" t="s">
        <v>275</v>
      </c>
      <c r="F12238" s="102" t="s">
        <v>20262</v>
      </c>
      <c r="H12238" s="102">
        <v>45612</v>
      </c>
      <c r="I12238" s="102" t="s">
        <v>292</v>
      </c>
      <c r="J12238" s="102" t="s">
        <v>291</v>
      </c>
      <c r="K12238" s="102" t="s">
        <v>1</v>
      </c>
      <c r="L12238" s="102" t="s">
        <v>290</v>
      </c>
      <c r="M12238" s="102" t="s">
        <v>1074</v>
      </c>
      <c r="N12238" s="102">
        <v>6</v>
      </c>
      <c r="O12238" s="102" t="s">
        <v>1075</v>
      </c>
    </row>
    <row r="12239" spans="1:15" x14ac:dyDescent="0.25">
      <c r="A12239" s="102" t="s">
        <v>11283</v>
      </c>
      <c r="B12239" s="103" t="s">
        <v>14072</v>
      </c>
      <c r="C12239" s="103" t="s">
        <v>1360</v>
      </c>
      <c r="D12239" s="102" t="s">
        <v>2881</v>
      </c>
      <c r="E12239" s="102" t="s">
        <v>275</v>
      </c>
      <c r="F12239" s="102" t="s">
        <v>20263</v>
      </c>
      <c r="H12239" s="102">
        <v>45612</v>
      </c>
      <c r="I12239" s="102" t="s">
        <v>292</v>
      </c>
      <c r="J12239" s="102" t="s">
        <v>291</v>
      </c>
      <c r="K12239" s="102" t="s">
        <v>1</v>
      </c>
      <c r="L12239" s="102" t="s">
        <v>290</v>
      </c>
      <c r="M12239" s="102" t="s">
        <v>1074</v>
      </c>
      <c r="N12239" s="102">
        <v>6</v>
      </c>
      <c r="O12239" s="102" t="s">
        <v>1075</v>
      </c>
    </row>
    <row r="12240" spans="1:15" x14ac:dyDescent="0.25">
      <c r="A12240" s="102" t="s">
        <v>20264</v>
      </c>
      <c r="B12240" s="103" t="s">
        <v>20265</v>
      </c>
      <c r="C12240" s="103" t="s">
        <v>1118</v>
      </c>
      <c r="D12240" s="102" t="s">
        <v>2881</v>
      </c>
      <c r="E12240" s="102" t="s">
        <v>275</v>
      </c>
      <c r="F12240" s="102" t="s">
        <v>20266</v>
      </c>
      <c r="H12240" s="102">
        <v>45612</v>
      </c>
      <c r="I12240" s="102" t="s">
        <v>292</v>
      </c>
      <c r="J12240" s="102" t="s">
        <v>291</v>
      </c>
      <c r="K12240" s="102" t="s">
        <v>1</v>
      </c>
      <c r="L12240" s="102" t="s">
        <v>290</v>
      </c>
      <c r="M12240" s="102" t="s">
        <v>1074</v>
      </c>
      <c r="N12240" s="102">
        <v>6</v>
      </c>
      <c r="O12240" s="102" t="s">
        <v>1075</v>
      </c>
    </row>
    <row r="12241" spans="1:15" x14ac:dyDescent="0.25">
      <c r="A12241" s="102" t="s">
        <v>19555</v>
      </c>
      <c r="B12241" s="103" t="s">
        <v>3797</v>
      </c>
      <c r="C12241" s="103" t="s">
        <v>1225</v>
      </c>
      <c r="D12241" s="102" t="s">
        <v>281</v>
      </c>
      <c r="E12241" s="102" t="s">
        <v>275</v>
      </c>
      <c r="F12241" s="102" t="s">
        <v>20267</v>
      </c>
      <c r="H12241" s="102">
        <v>45612</v>
      </c>
      <c r="I12241" s="102" t="s">
        <v>19533</v>
      </c>
      <c r="J12241" s="102" t="s">
        <v>1</v>
      </c>
      <c r="K12241" s="102" t="s">
        <v>2</v>
      </c>
      <c r="L12241" s="102" t="s">
        <v>24</v>
      </c>
      <c r="M12241" s="102" t="s">
        <v>1074</v>
      </c>
      <c r="N12241" s="102">
        <v>6</v>
      </c>
      <c r="O12241" s="102" t="s">
        <v>1075</v>
      </c>
    </row>
    <row r="12242" spans="1:15" x14ac:dyDescent="0.25">
      <c r="A12242" s="102" t="s">
        <v>19555</v>
      </c>
      <c r="B12242" s="103" t="s">
        <v>19557</v>
      </c>
      <c r="C12242" s="103" t="s">
        <v>1077</v>
      </c>
      <c r="D12242" s="102" t="s">
        <v>281</v>
      </c>
      <c r="E12242" s="102" t="s">
        <v>275</v>
      </c>
      <c r="F12242" s="102" t="s">
        <v>20267</v>
      </c>
      <c r="H12242" s="102">
        <v>45612</v>
      </c>
      <c r="I12242" s="102" t="s">
        <v>19533</v>
      </c>
      <c r="J12242" s="102" t="s">
        <v>1</v>
      </c>
      <c r="K12242" s="102" t="s">
        <v>2</v>
      </c>
      <c r="L12242" s="102" t="s">
        <v>24</v>
      </c>
      <c r="M12242" s="102" t="s">
        <v>1074</v>
      </c>
      <c r="N12242" s="102">
        <v>6</v>
      </c>
      <c r="O12242" s="102" t="s">
        <v>1075</v>
      </c>
    </row>
    <row r="12243" spans="1:15" x14ac:dyDescent="0.25">
      <c r="A12243" s="102" t="s">
        <v>20268</v>
      </c>
      <c r="B12243" s="103" t="s">
        <v>9967</v>
      </c>
      <c r="C12243" s="103" t="s">
        <v>1225</v>
      </c>
      <c r="D12243" s="102" t="s">
        <v>281</v>
      </c>
      <c r="E12243" s="102" t="s">
        <v>275</v>
      </c>
      <c r="F12243" s="102" t="s">
        <v>20269</v>
      </c>
      <c r="H12243" s="102">
        <v>45612</v>
      </c>
      <c r="I12243" s="102" t="s">
        <v>19533</v>
      </c>
      <c r="J12243" s="102" t="s">
        <v>1</v>
      </c>
      <c r="K12243" s="102" t="s">
        <v>2</v>
      </c>
      <c r="L12243" s="102" t="s">
        <v>24</v>
      </c>
      <c r="M12243" s="102" t="s">
        <v>1074</v>
      </c>
      <c r="N12243" s="102">
        <v>6</v>
      </c>
      <c r="O12243" s="102" t="s">
        <v>1075</v>
      </c>
    </row>
    <row r="12244" spans="1:15" x14ac:dyDescent="0.25">
      <c r="A12244" s="102" t="s">
        <v>20270</v>
      </c>
      <c r="B12244" s="103" t="s">
        <v>20271</v>
      </c>
      <c r="C12244" s="103" t="s">
        <v>1077</v>
      </c>
      <c r="D12244" s="102" t="s">
        <v>281</v>
      </c>
      <c r="E12244" s="102" t="s">
        <v>275</v>
      </c>
      <c r="F12244" s="102" t="s">
        <v>20272</v>
      </c>
      <c r="H12244" s="102">
        <v>45612</v>
      </c>
      <c r="I12244" s="102" t="s">
        <v>19533</v>
      </c>
      <c r="J12244" s="102" t="s">
        <v>1</v>
      </c>
      <c r="K12244" s="102" t="s">
        <v>2</v>
      </c>
      <c r="L12244" s="102" t="s">
        <v>24</v>
      </c>
      <c r="M12244" s="102" t="s">
        <v>1074</v>
      </c>
      <c r="N12244" s="102">
        <v>6</v>
      </c>
      <c r="O12244" s="102" t="s">
        <v>1075</v>
      </c>
    </row>
    <row r="12245" spans="1:15" x14ac:dyDescent="0.25">
      <c r="A12245" s="102" t="s">
        <v>19571</v>
      </c>
      <c r="B12245" s="103" t="s">
        <v>19572</v>
      </c>
      <c r="C12245" s="103" t="s">
        <v>1077</v>
      </c>
      <c r="D12245" s="102" t="s">
        <v>281</v>
      </c>
      <c r="E12245" s="102" t="s">
        <v>275</v>
      </c>
      <c r="F12245" s="102" t="s">
        <v>20273</v>
      </c>
      <c r="H12245" s="102">
        <v>45612</v>
      </c>
      <c r="I12245" s="102" t="s">
        <v>19533</v>
      </c>
      <c r="J12245" s="102" t="s">
        <v>1</v>
      </c>
      <c r="K12245" s="102" t="s">
        <v>2</v>
      </c>
      <c r="L12245" s="102" t="s">
        <v>24</v>
      </c>
      <c r="M12245" s="102" t="s">
        <v>1074</v>
      </c>
      <c r="N12245" s="102">
        <v>6</v>
      </c>
      <c r="O12245" s="102" t="s">
        <v>1075</v>
      </c>
    </row>
    <row r="12246" spans="1:15" x14ac:dyDescent="0.25">
      <c r="A12246" s="102" t="s">
        <v>19574</v>
      </c>
      <c r="B12246" s="103" t="s">
        <v>1775</v>
      </c>
      <c r="C12246" s="103" t="s">
        <v>274</v>
      </c>
      <c r="D12246" s="102" t="s">
        <v>152</v>
      </c>
      <c r="E12246" s="102" t="s">
        <v>275</v>
      </c>
      <c r="F12246" s="102" t="s">
        <v>20274</v>
      </c>
      <c r="H12246" s="102">
        <v>45612</v>
      </c>
      <c r="I12246" s="102" t="s">
        <v>19533</v>
      </c>
      <c r="J12246" s="102" t="s">
        <v>1</v>
      </c>
      <c r="K12246" s="102" t="s">
        <v>2</v>
      </c>
      <c r="L12246" s="102" t="s">
        <v>24</v>
      </c>
      <c r="M12246" s="102" t="s">
        <v>1074</v>
      </c>
      <c r="N12246" s="102">
        <v>6</v>
      </c>
      <c r="O12246" s="102" t="s">
        <v>1075</v>
      </c>
    </row>
    <row r="12247" spans="1:15" x14ac:dyDescent="0.25">
      <c r="A12247" s="102" t="s">
        <v>19574</v>
      </c>
      <c r="B12247" s="103" t="s">
        <v>2150</v>
      </c>
      <c r="C12247" s="103" t="s">
        <v>1180</v>
      </c>
      <c r="D12247" s="102" t="s">
        <v>152</v>
      </c>
      <c r="E12247" s="102" t="s">
        <v>275</v>
      </c>
      <c r="F12247" s="102" t="s">
        <v>20275</v>
      </c>
      <c r="G12247" s="102" t="s">
        <v>20276</v>
      </c>
      <c r="H12247" s="102">
        <v>45612</v>
      </c>
      <c r="I12247" s="102" t="s">
        <v>19533</v>
      </c>
      <c r="J12247" s="102" t="s">
        <v>1</v>
      </c>
      <c r="K12247" s="102" t="s">
        <v>2</v>
      </c>
      <c r="L12247" s="102" t="s">
        <v>24</v>
      </c>
      <c r="M12247" s="102" t="s">
        <v>1180</v>
      </c>
      <c r="N12247" s="102">
        <v>6</v>
      </c>
      <c r="O12247" s="102" t="s">
        <v>1075</v>
      </c>
    </row>
    <row r="12248" spans="1:15" x14ac:dyDescent="0.25">
      <c r="A12248" s="102" t="s">
        <v>19577</v>
      </c>
      <c r="B12248" s="103" t="s">
        <v>13353</v>
      </c>
      <c r="C12248" s="103" t="s">
        <v>1118</v>
      </c>
      <c r="D12248" s="102" t="s">
        <v>152</v>
      </c>
      <c r="E12248" s="102" t="s">
        <v>275</v>
      </c>
      <c r="F12248" s="102" t="s">
        <v>20277</v>
      </c>
      <c r="H12248" s="102">
        <v>45612</v>
      </c>
      <c r="I12248" s="102" t="s">
        <v>19533</v>
      </c>
      <c r="J12248" s="102" t="s">
        <v>1</v>
      </c>
      <c r="K12248" s="102" t="s">
        <v>2</v>
      </c>
      <c r="L12248" s="102" t="s">
        <v>24</v>
      </c>
      <c r="M12248" s="102" t="s">
        <v>1074</v>
      </c>
      <c r="N12248" s="102">
        <v>6</v>
      </c>
      <c r="O12248" s="102" t="s">
        <v>1075</v>
      </c>
    </row>
    <row r="12249" spans="1:15" x14ac:dyDescent="0.25">
      <c r="A12249" s="102" t="s">
        <v>19579</v>
      </c>
      <c r="B12249" s="103" t="s">
        <v>2750</v>
      </c>
      <c r="C12249" s="103" t="s">
        <v>1225</v>
      </c>
      <c r="D12249" s="102" t="s">
        <v>281</v>
      </c>
      <c r="E12249" s="102" t="s">
        <v>275</v>
      </c>
      <c r="F12249" s="102" t="s">
        <v>20278</v>
      </c>
      <c r="H12249" s="102">
        <v>45612</v>
      </c>
      <c r="I12249" s="102" t="s">
        <v>19533</v>
      </c>
      <c r="J12249" s="102" t="s">
        <v>1</v>
      </c>
      <c r="K12249" s="102" t="s">
        <v>2</v>
      </c>
      <c r="L12249" s="102" t="s">
        <v>24</v>
      </c>
      <c r="M12249" s="102" t="s">
        <v>1074</v>
      </c>
      <c r="N12249" s="102">
        <v>6</v>
      </c>
      <c r="O12249" s="102" t="s">
        <v>1075</v>
      </c>
    </row>
    <row r="12250" spans="1:15" x14ac:dyDescent="0.25">
      <c r="A12250" s="102" t="s">
        <v>19581</v>
      </c>
      <c r="B12250" s="103" t="s">
        <v>5427</v>
      </c>
      <c r="C12250" s="103" t="s">
        <v>1077</v>
      </c>
      <c r="D12250" s="102" t="s">
        <v>281</v>
      </c>
      <c r="E12250" s="102" t="s">
        <v>275</v>
      </c>
      <c r="F12250" s="102" t="s">
        <v>20279</v>
      </c>
      <c r="H12250" s="102">
        <v>45612</v>
      </c>
      <c r="I12250" s="102" t="s">
        <v>19533</v>
      </c>
      <c r="J12250" s="102" t="s">
        <v>1</v>
      </c>
      <c r="K12250" s="102" t="s">
        <v>2</v>
      </c>
      <c r="L12250" s="102" t="s">
        <v>24</v>
      </c>
      <c r="M12250" s="102" t="s">
        <v>1074</v>
      </c>
      <c r="N12250" s="102">
        <v>6</v>
      </c>
      <c r="O12250" s="102" t="s">
        <v>1075</v>
      </c>
    </row>
    <row r="12251" spans="1:15" x14ac:dyDescent="0.25">
      <c r="A12251" s="102" t="s">
        <v>19583</v>
      </c>
      <c r="B12251" s="103" t="s">
        <v>19584</v>
      </c>
      <c r="C12251" s="103" t="s">
        <v>1225</v>
      </c>
      <c r="D12251" s="102" t="s">
        <v>281</v>
      </c>
      <c r="E12251" s="102" t="s">
        <v>275</v>
      </c>
      <c r="F12251" s="102" t="s">
        <v>20280</v>
      </c>
      <c r="H12251" s="102">
        <v>45612</v>
      </c>
      <c r="I12251" s="102" t="s">
        <v>19533</v>
      </c>
      <c r="J12251" s="102" t="s">
        <v>1</v>
      </c>
      <c r="K12251" s="102" t="s">
        <v>2</v>
      </c>
      <c r="L12251" s="102" t="s">
        <v>24</v>
      </c>
      <c r="M12251" s="102" t="s">
        <v>1074</v>
      </c>
      <c r="N12251" s="102">
        <v>6</v>
      </c>
      <c r="O12251" s="102" t="s">
        <v>1075</v>
      </c>
    </row>
    <row r="12252" spans="1:15" x14ac:dyDescent="0.25">
      <c r="A12252" s="102" t="s">
        <v>4557</v>
      </c>
      <c r="B12252" s="103" t="s">
        <v>12977</v>
      </c>
      <c r="C12252" s="103" t="s">
        <v>1118</v>
      </c>
      <c r="D12252" s="102" t="s">
        <v>13422</v>
      </c>
      <c r="E12252" s="102" t="s">
        <v>275</v>
      </c>
      <c r="F12252" s="102" t="s">
        <v>20281</v>
      </c>
      <c r="H12252" s="102">
        <v>45612</v>
      </c>
      <c r="I12252" s="102" t="s">
        <v>19533</v>
      </c>
      <c r="J12252" s="102" t="s">
        <v>1</v>
      </c>
      <c r="K12252" s="102" t="s">
        <v>2</v>
      </c>
      <c r="L12252" s="102" t="s">
        <v>24</v>
      </c>
      <c r="M12252" s="102" t="s">
        <v>1074</v>
      </c>
      <c r="N12252" s="102">
        <v>6</v>
      </c>
      <c r="O12252" s="102" t="s">
        <v>1075</v>
      </c>
    </row>
    <row r="12253" spans="1:15" x14ac:dyDescent="0.25">
      <c r="A12253" s="102" t="s">
        <v>4557</v>
      </c>
      <c r="B12253" s="103" t="s">
        <v>20282</v>
      </c>
      <c r="C12253" s="103" t="s">
        <v>1118</v>
      </c>
      <c r="D12253" s="102" t="s">
        <v>13422</v>
      </c>
      <c r="E12253" s="102" t="s">
        <v>275</v>
      </c>
      <c r="F12253" s="102" t="s">
        <v>20283</v>
      </c>
      <c r="H12253" s="102">
        <v>45612</v>
      </c>
      <c r="I12253" s="102" t="s">
        <v>19533</v>
      </c>
      <c r="J12253" s="102" t="s">
        <v>1</v>
      </c>
      <c r="K12253" s="102" t="s">
        <v>2</v>
      </c>
      <c r="L12253" s="102" t="s">
        <v>24</v>
      </c>
      <c r="M12253" s="102" t="s">
        <v>1074</v>
      </c>
      <c r="N12253" s="102">
        <v>6</v>
      </c>
      <c r="O12253" s="102" t="s">
        <v>1075</v>
      </c>
    </row>
    <row r="12254" spans="1:15" x14ac:dyDescent="0.25">
      <c r="A12254" s="102" t="s">
        <v>20284</v>
      </c>
      <c r="B12254" s="103" t="s">
        <v>20285</v>
      </c>
      <c r="C12254" s="103" t="s">
        <v>1225</v>
      </c>
      <c r="D12254" s="102" t="s">
        <v>281</v>
      </c>
      <c r="E12254" s="102" t="s">
        <v>275</v>
      </c>
      <c r="F12254" s="102" t="s">
        <v>20286</v>
      </c>
      <c r="H12254" s="102">
        <v>45612</v>
      </c>
      <c r="I12254" s="102" t="s">
        <v>19533</v>
      </c>
      <c r="J12254" s="102" t="s">
        <v>1</v>
      </c>
      <c r="K12254" s="102" t="s">
        <v>2</v>
      </c>
      <c r="L12254" s="102" t="s">
        <v>24</v>
      </c>
      <c r="M12254" s="102" t="s">
        <v>1074</v>
      </c>
      <c r="N12254" s="102">
        <v>6</v>
      </c>
      <c r="O12254" s="102" t="s">
        <v>1075</v>
      </c>
    </row>
    <row r="12255" spans="1:15" x14ac:dyDescent="0.25">
      <c r="A12255" s="102" t="s">
        <v>20284</v>
      </c>
      <c r="B12255" s="103" t="s">
        <v>20287</v>
      </c>
      <c r="C12255" s="103" t="s">
        <v>1077</v>
      </c>
      <c r="D12255" s="102" t="s">
        <v>281</v>
      </c>
      <c r="E12255" s="102" t="s">
        <v>275</v>
      </c>
      <c r="F12255" s="102" t="s">
        <v>20288</v>
      </c>
      <c r="H12255" s="102">
        <v>45612</v>
      </c>
      <c r="I12255" s="102" t="s">
        <v>19533</v>
      </c>
      <c r="J12255" s="102" t="s">
        <v>1</v>
      </c>
      <c r="K12255" s="102" t="s">
        <v>2</v>
      </c>
      <c r="L12255" s="102" t="s">
        <v>24</v>
      </c>
      <c r="M12255" s="102" t="s">
        <v>1074</v>
      </c>
      <c r="N12255" s="102">
        <v>6</v>
      </c>
      <c r="O12255" s="102" t="s">
        <v>1075</v>
      </c>
    </row>
    <row r="12256" spans="1:15" x14ac:dyDescent="0.25">
      <c r="A12256" s="102" t="s">
        <v>20284</v>
      </c>
      <c r="B12256" s="103" t="s">
        <v>20289</v>
      </c>
      <c r="C12256" s="103" t="s">
        <v>1225</v>
      </c>
      <c r="D12256" s="102" t="s">
        <v>281</v>
      </c>
      <c r="E12256" s="102" t="s">
        <v>275</v>
      </c>
      <c r="F12256" s="102" t="s">
        <v>20290</v>
      </c>
      <c r="H12256" s="102">
        <v>45612</v>
      </c>
      <c r="I12256" s="102" t="s">
        <v>19533</v>
      </c>
      <c r="J12256" s="102" t="s">
        <v>1</v>
      </c>
      <c r="K12256" s="102" t="s">
        <v>2</v>
      </c>
      <c r="L12256" s="102" t="s">
        <v>24</v>
      </c>
      <c r="M12256" s="102" t="s">
        <v>1074</v>
      </c>
      <c r="N12256" s="102">
        <v>6</v>
      </c>
      <c r="O12256" s="102" t="s">
        <v>1075</v>
      </c>
    </row>
    <row r="12257" spans="1:15" x14ac:dyDescent="0.25">
      <c r="A12257" s="102" t="s">
        <v>19592</v>
      </c>
      <c r="B12257" s="103" t="s">
        <v>19593</v>
      </c>
      <c r="C12257" s="103" t="s">
        <v>277</v>
      </c>
      <c r="D12257" s="102" t="s">
        <v>152</v>
      </c>
      <c r="E12257" s="102" t="s">
        <v>275</v>
      </c>
      <c r="F12257" s="102" t="s">
        <v>20291</v>
      </c>
      <c r="H12257" s="102">
        <v>45612</v>
      </c>
      <c r="I12257" s="102" t="s">
        <v>19533</v>
      </c>
      <c r="J12257" s="102" t="s">
        <v>1</v>
      </c>
      <c r="K12257" s="102" t="s">
        <v>2</v>
      </c>
      <c r="L12257" s="102" t="s">
        <v>24</v>
      </c>
      <c r="M12257" s="102" t="s">
        <v>1074</v>
      </c>
      <c r="N12257" s="102">
        <v>6</v>
      </c>
      <c r="O12257" s="102" t="s">
        <v>1075</v>
      </c>
    </row>
    <row r="12258" spans="1:15" x14ac:dyDescent="0.25">
      <c r="A12258" s="102" t="s">
        <v>3617</v>
      </c>
      <c r="B12258" s="103" t="s">
        <v>7273</v>
      </c>
      <c r="C12258" s="103" t="s">
        <v>1077</v>
      </c>
      <c r="D12258" s="102" t="s">
        <v>196</v>
      </c>
      <c r="E12258" s="102" t="s">
        <v>275</v>
      </c>
      <c r="F12258" s="102" t="s">
        <v>20292</v>
      </c>
      <c r="H12258" s="102">
        <v>45612</v>
      </c>
      <c r="I12258" s="102" t="s">
        <v>19533</v>
      </c>
      <c r="J12258" s="102" t="s">
        <v>1</v>
      </c>
      <c r="K12258" s="102" t="s">
        <v>2</v>
      </c>
      <c r="L12258" s="102" t="s">
        <v>24</v>
      </c>
      <c r="M12258" s="102" t="s">
        <v>1074</v>
      </c>
      <c r="N12258" s="102">
        <v>6</v>
      </c>
      <c r="O12258" s="102" t="s">
        <v>1075</v>
      </c>
    </row>
    <row r="12259" spans="1:15" x14ac:dyDescent="0.25">
      <c r="A12259" s="102" t="s">
        <v>3617</v>
      </c>
      <c r="B12259" s="103" t="s">
        <v>2558</v>
      </c>
      <c r="C12259" s="103" t="s">
        <v>1081</v>
      </c>
      <c r="D12259" s="102" t="s">
        <v>196</v>
      </c>
      <c r="E12259" s="102" t="s">
        <v>275</v>
      </c>
      <c r="F12259" s="102" t="s">
        <v>20293</v>
      </c>
      <c r="G12259" s="102" t="s">
        <v>20294</v>
      </c>
      <c r="H12259" s="102">
        <v>45612</v>
      </c>
      <c r="I12259" s="102" t="s">
        <v>19533</v>
      </c>
      <c r="J12259" s="102" t="s">
        <v>1</v>
      </c>
      <c r="K12259" s="102" t="s">
        <v>2</v>
      </c>
      <c r="L12259" s="102" t="s">
        <v>24</v>
      </c>
      <c r="M12259" s="102" t="s">
        <v>1082</v>
      </c>
      <c r="N12259" s="102">
        <v>6</v>
      </c>
      <c r="O12259" s="102" t="s">
        <v>1075</v>
      </c>
    </row>
    <row r="12260" spans="1:15" x14ac:dyDescent="0.25">
      <c r="A12260" s="102" t="s">
        <v>7528</v>
      </c>
      <c r="B12260" s="103" t="s">
        <v>11367</v>
      </c>
      <c r="C12260" s="103" t="s">
        <v>277</v>
      </c>
      <c r="D12260" s="102" t="s">
        <v>152</v>
      </c>
      <c r="E12260" s="102" t="s">
        <v>276</v>
      </c>
      <c r="H12260" s="102">
        <v>45612</v>
      </c>
      <c r="I12260" s="102" t="s">
        <v>19533</v>
      </c>
      <c r="J12260" s="102" t="s">
        <v>1</v>
      </c>
      <c r="K12260" s="102" t="s">
        <v>2</v>
      </c>
      <c r="L12260" s="102" t="s">
        <v>24</v>
      </c>
      <c r="M12260" s="102" t="s">
        <v>1074</v>
      </c>
      <c r="N12260" s="102">
        <v>6</v>
      </c>
      <c r="O12260" s="102" t="s">
        <v>1075</v>
      </c>
    </row>
    <row r="12261" spans="1:15" x14ac:dyDescent="0.25">
      <c r="A12261" s="102" t="s">
        <v>7528</v>
      </c>
      <c r="B12261" s="103" t="s">
        <v>2619</v>
      </c>
      <c r="C12261" s="103" t="s">
        <v>1077</v>
      </c>
      <c r="D12261" s="102" t="s">
        <v>196</v>
      </c>
      <c r="E12261" s="102" t="s">
        <v>275</v>
      </c>
      <c r="F12261" s="102" t="s">
        <v>20295</v>
      </c>
      <c r="H12261" s="102">
        <v>45612</v>
      </c>
      <c r="I12261" s="102" t="s">
        <v>19533</v>
      </c>
      <c r="J12261" s="102" t="s">
        <v>1</v>
      </c>
      <c r="K12261" s="102" t="s">
        <v>2</v>
      </c>
      <c r="L12261" s="102" t="s">
        <v>24</v>
      </c>
      <c r="M12261" s="102" t="s">
        <v>1074</v>
      </c>
      <c r="N12261" s="102">
        <v>6</v>
      </c>
      <c r="O12261" s="102" t="s">
        <v>1075</v>
      </c>
    </row>
    <row r="12262" spans="1:15" x14ac:dyDescent="0.25">
      <c r="A12262" s="102" t="s">
        <v>19595</v>
      </c>
      <c r="B12262" s="103" t="s">
        <v>2660</v>
      </c>
      <c r="C12262" s="103" t="s">
        <v>1077</v>
      </c>
      <c r="D12262" s="102" t="s">
        <v>281</v>
      </c>
      <c r="E12262" s="102" t="s">
        <v>275</v>
      </c>
      <c r="F12262" s="102" t="s">
        <v>20296</v>
      </c>
      <c r="H12262" s="102">
        <v>45612</v>
      </c>
      <c r="I12262" s="102" t="s">
        <v>19533</v>
      </c>
      <c r="J12262" s="102" t="s">
        <v>1</v>
      </c>
      <c r="K12262" s="102" t="s">
        <v>2</v>
      </c>
      <c r="L12262" s="102" t="s">
        <v>24</v>
      </c>
      <c r="M12262" s="102" t="s">
        <v>1074</v>
      </c>
      <c r="N12262" s="102">
        <v>6</v>
      </c>
      <c r="O12262" s="102" t="s">
        <v>1075</v>
      </c>
    </row>
    <row r="12263" spans="1:15" x14ac:dyDescent="0.25">
      <c r="A12263" s="102" t="s">
        <v>19595</v>
      </c>
      <c r="B12263" s="103" t="s">
        <v>19597</v>
      </c>
      <c r="C12263" s="103" t="s">
        <v>1077</v>
      </c>
      <c r="D12263" s="102" t="s">
        <v>281</v>
      </c>
      <c r="E12263" s="102" t="s">
        <v>275</v>
      </c>
      <c r="F12263" s="102" t="s">
        <v>20297</v>
      </c>
      <c r="H12263" s="102">
        <v>45612</v>
      </c>
      <c r="I12263" s="102" t="s">
        <v>19533</v>
      </c>
      <c r="J12263" s="102" t="s">
        <v>1</v>
      </c>
      <c r="K12263" s="102" t="s">
        <v>2</v>
      </c>
      <c r="L12263" s="102" t="s">
        <v>24</v>
      </c>
      <c r="M12263" s="102" t="s">
        <v>1074</v>
      </c>
      <c r="N12263" s="102">
        <v>6</v>
      </c>
      <c r="O12263" s="102" t="s">
        <v>1075</v>
      </c>
    </row>
    <row r="12264" spans="1:15" x14ac:dyDescent="0.25">
      <c r="A12264" s="102" t="s">
        <v>19601</v>
      </c>
      <c r="B12264" s="103" t="s">
        <v>1672</v>
      </c>
      <c r="C12264" s="103" t="s">
        <v>277</v>
      </c>
      <c r="D12264" s="102" t="s">
        <v>152</v>
      </c>
      <c r="E12264" s="102" t="s">
        <v>275</v>
      </c>
      <c r="F12264" s="102" t="s">
        <v>20298</v>
      </c>
      <c r="H12264" s="102">
        <v>45612</v>
      </c>
      <c r="I12264" s="102" t="s">
        <v>19533</v>
      </c>
      <c r="J12264" s="102" t="s">
        <v>1</v>
      </c>
      <c r="K12264" s="102" t="s">
        <v>2</v>
      </c>
      <c r="L12264" s="102" t="s">
        <v>24</v>
      </c>
      <c r="M12264" s="102" t="s">
        <v>1074</v>
      </c>
      <c r="N12264" s="102">
        <v>6</v>
      </c>
      <c r="O12264" s="102" t="s">
        <v>1075</v>
      </c>
    </row>
    <row r="12265" spans="1:15" x14ac:dyDescent="0.25">
      <c r="A12265" s="102" t="s">
        <v>20299</v>
      </c>
      <c r="B12265" s="103" t="s">
        <v>1970</v>
      </c>
      <c r="C12265" s="103" t="s">
        <v>1077</v>
      </c>
      <c r="D12265" s="102" t="s">
        <v>281</v>
      </c>
      <c r="E12265" s="102" t="s">
        <v>275</v>
      </c>
      <c r="F12265" s="102" t="s">
        <v>20300</v>
      </c>
      <c r="H12265" s="102">
        <v>45612</v>
      </c>
      <c r="I12265" s="102" t="s">
        <v>19533</v>
      </c>
      <c r="J12265" s="102" t="s">
        <v>1</v>
      </c>
      <c r="K12265" s="102" t="s">
        <v>2</v>
      </c>
      <c r="L12265" s="102" t="s">
        <v>24</v>
      </c>
      <c r="M12265" s="102" t="s">
        <v>1074</v>
      </c>
      <c r="N12265" s="102">
        <v>6</v>
      </c>
      <c r="O12265" s="102" t="s">
        <v>1075</v>
      </c>
    </row>
    <row r="12266" spans="1:15" x14ac:dyDescent="0.25">
      <c r="A12266" s="102" t="s">
        <v>19603</v>
      </c>
      <c r="B12266" s="103" t="s">
        <v>8837</v>
      </c>
      <c r="C12266" s="103" t="s">
        <v>1225</v>
      </c>
      <c r="D12266" s="102" t="s">
        <v>281</v>
      </c>
      <c r="E12266" s="102" t="s">
        <v>275</v>
      </c>
      <c r="F12266" s="102" t="s">
        <v>20301</v>
      </c>
      <c r="H12266" s="102">
        <v>45612</v>
      </c>
      <c r="I12266" s="102" t="s">
        <v>19533</v>
      </c>
      <c r="J12266" s="102" t="s">
        <v>1</v>
      </c>
      <c r="K12266" s="102" t="s">
        <v>2</v>
      </c>
      <c r="L12266" s="102" t="s">
        <v>24</v>
      </c>
      <c r="M12266" s="102" t="s">
        <v>1074</v>
      </c>
      <c r="N12266" s="102">
        <v>6</v>
      </c>
      <c r="O12266" s="102" t="s">
        <v>1075</v>
      </c>
    </row>
    <row r="12267" spans="1:15" x14ac:dyDescent="0.25">
      <c r="A12267" s="102" t="s">
        <v>20302</v>
      </c>
      <c r="B12267" s="103" t="s">
        <v>1312</v>
      </c>
      <c r="C12267" s="103" t="s">
        <v>1225</v>
      </c>
      <c r="D12267" s="102" t="s">
        <v>152</v>
      </c>
      <c r="E12267" s="102" t="s">
        <v>275</v>
      </c>
      <c r="F12267" s="102" t="s">
        <v>20303</v>
      </c>
      <c r="H12267" s="102">
        <v>45612</v>
      </c>
      <c r="I12267" s="102" t="s">
        <v>18837</v>
      </c>
      <c r="J12267" s="102" t="s">
        <v>2</v>
      </c>
      <c r="K12267" s="102" t="s">
        <v>1</v>
      </c>
      <c r="L12267" s="102" t="s">
        <v>23</v>
      </c>
      <c r="M12267" s="102" t="s">
        <v>1074</v>
      </c>
      <c r="N12267" s="102">
        <v>6</v>
      </c>
      <c r="O12267" s="102" t="s">
        <v>1075</v>
      </c>
    </row>
    <row r="12268" spans="1:15" x14ac:dyDescent="0.25">
      <c r="A12268" s="102" t="s">
        <v>20304</v>
      </c>
      <c r="B12268" s="103" t="s">
        <v>4839</v>
      </c>
      <c r="C12268" s="103" t="s">
        <v>277</v>
      </c>
      <c r="D12268" s="102" t="s">
        <v>570</v>
      </c>
      <c r="E12268" s="102" t="s">
        <v>275</v>
      </c>
      <c r="F12268" s="102" t="s">
        <v>20305</v>
      </c>
      <c r="H12268" s="102">
        <v>45612</v>
      </c>
      <c r="I12268" s="102" t="s">
        <v>18837</v>
      </c>
      <c r="J12268" s="102" t="s">
        <v>2</v>
      </c>
      <c r="K12268" s="102" t="s">
        <v>1</v>
      </c>
      <c r="L12268" s="102" t="s">
        <v>23</v>
      </c>
      <c r="M12268" s="102" t="s">
        <v>1074</v>
      </c>
      <c r="N12268" s="102">
        <v>6</v>
      </c>
      <c r="O12268" s="102" t="s">
        <v>1075</v>
      </c>
    </row>
    <row r="12269" spans="1:15" x14ac:dyDescent="0.25">
      <c r="A12269" s="102" t="s">
        <v>20304</v>
      </c>
      <c r="B12269" s="103" t="s">
        <v>15709</v>
      </c>
      <c r="C12269" s="103" t="s">
        <v>277</v>
      </c>
      <c r="D12269" s="102" t="s">
        <v>570</v>
      </c>
      <c r="E12269" s="102" t="s">
        <v>275</v>
      </c>
      <c r="F12269" s="102" t="s">
        <v>20306</v>
      </c>
      <c r="H12269" s="102">
        <v>45612</v>
      </c>
      <c r="I12269" s="102" t="s">
        <v>18837</v>
      </c>
      <c r="J12269" s="102" t="s">
        <v>2</v>
      </c>
      <c r="K12269" s="102" t="s">
        <v>1</v>
      </c>
      <c r="L12269" s="102" t="s">
        <v>23</v>
      </c>
      <c r="M12269" s="102" t="s">
        <v>1074</v>
      </c>
      <c r="N12269" s="102">
        <v>6</v>
      </c>
      <c r="O12269" s="102" t="s">
        <v>1075</v>
      </c>
    </row>
    <row r="12270" spans="1:15" x14ac:dyDescent="0.25">
      <c r="A12270" s="102" t="s">
        <v>20304</v>
      </c>
      <c r="B12270" s="103" t="s">
        <v>20307</v>
      </c>
      <c r="C12270" s="103" t="s">
        <v>277</v>
      </c>
      <c r="D12270" s="102" t="s">
        <v>570</v>
      </c>
      <c r="E12270" s="102" t="s">
        <v>275</v>
      </c>
      <c r="F12270" s="102" t="s">
        <v>20308</v>
      </c>
      <c r="H12270" s="102">
        <v>45612</v>
      </c>
      <c r="I12270" s="102" t="s">
        <v>18837</v>
      </c>
      <c r="J12270" s="102" t="s">
        <v>2</v>
      </c>
      <c r="K12270" s="102" t="s">
        <v>1</v>
      </c>
      <c r="L12270" s="102" t="s">
        <v>23</v>
      </c>
      <c r="M12270" s="102" t="s">
        <v>1074</v>
      </c>
      <c r="N12270" s="102">
        <v>6</v>
      </c>
      <c r="O12270" s="102" t="s">
        <v>1075</v>
      </c>
    </row>
    <row r="12271" spans="1:15" x14ac:dyDescent="0.25">
      <c r="A12271" s="102" t="s">
        <v>20309</v>
      </c>
      <c r="B12271" s="103" t="s">
        <v>20310</v>
      </c>
      <c r="C12271" s="103" t="s">
        <v>1118</v>
      </c>
      <c r="D12271" s="102" t="s">
        <v>13422</v>
      </c>
      <c r="E12271" s="102" t="s">
        <v>275</v>
      </c>
      <c r="F12271" s="102" t="s">
        <v>20311</v>
      </c>
      <c r="H12271" s="102">
        <v>45612</v>
      </c>
      <c r="I12271" s="102" t="s">
        <v>18837</v>
      </c>
      <c r="J12271" s="102" t="s">
        <v>2</v>
      </c>
      <c r="K12271" s="102" t="s">
        <v>1</v>
      </c>
      <c r="L12271" s="102" t="s">
        <v>23</v>
      </c>
      <c r="M12271" s="102" t="s">
        <v>1074</v>
      </c>
      <c r="N12271" s="102">
        <v>6</v>
      </c>
      <c r="O12271" s="102" t="s">
        <v>1075</v>
      </c>
    </row>
    <row r="12272" spans="1:15" x14ac:dyDescent="0.25">
      <c r="A12272" s="102" t="s">
        <v>20312</v>
      </c>
      <c r="B12272" s="103" t="s">
        <v>2660</v>
      </c>
      <c r="C12272" s="103" t="s">
        <v>1077</v>
      </c>
      <c r="D12272" s="102" t="s">
        <v>281</v>
      </c>
      <c r="E12272" s="102" t="s">
        <v>275</v>
      </c>
      <c r="F12272" s="102" t="s">
        <v>20313</v>
      </c>
      <c r="H12272" s="102">
        <v>45612</v>
      </c>
      <c r="I12272" s="102" t="s">
        <v>18837</v>
      </c>
      <c r="J12272" s="102" t="s">
        <v>2</v>
      </c>
      <c r="K12272" s="102" t="s">
        <v>1</v>
      </c>
      <c r="L12272" s="102" t="s">
        <v>23</v>
      </c>
      <c r="M12272" s="102" t="s">
        <v>1074</v>
      </c>
      <c r="N12272" s="102">
        <v>6</v>
      </c>
      <c r="O12272" s="102" t="s">
        <v>1075</v>
      </c>
    </row>
    <row r="12273" spans="1:15" x14ac:dyDescent="0.25">
      <c r="A12273" s="102" t="s">
        <v>19105</v>
      </c>
      <c r="B12273" s="103" t="s">
        <v>20314</v>
      </c>
      <c r="C12273" s="103" t="s">
        <v>1118</v>
      </c>
      <c r="D12273" s="102" t="s">
        <v>13422</v>
      </c>
      <c r="E12273" s="102" t="s">
        <v>275</v>
      </c>
      <c r="F12273" s="102" t="s">
        <v>20315</v>
      </c>
      <c r="H12273" s="102">
        <v>45612</v>
      </c>
      <c r="I12273" s="102" t="s">
        <v>18837</v>
      </c>
      <c r="J12273" s="102" t="s">
        <v>2</v>
      </c>
      <c r="K12273" s="102" t="s">
        <v>1</v>
      </c>
      <c r="L12273" s="102" t="s">
        <v>23</v>
      </c>
      <c r="M12273" s="102" t="s">
        <v>1074</v>
      </c>
      <c r="N12273" s="102">
        <v>6</v>
      </c>
      <c r="O12273" s="102" t="s">
        <v>1075</v>
      </c>
    </row>
    <row r="12274" spans="1:15" x14ac:dyDescent="0.25">
      <c r="A12274" s="102" t="s">
        <v>19105</v>
      </c>
      <c r="B12274" s="103" t="s">
        <v>17541</v>
      </c>
      <c r="C12274" s="103" t="s">
        <v>1118</v>
      </c>
      <c r="D12274" s="102" t="s">
        <v>13422</v>
      </c>
      <c r="E12274" s="102" t="s">
        <v>275</v>
      </c>
      <c r="F12274" s="102" t="s">
        <v>20316</v>
      </c>
      <c r="H12274" s="102">
        <v>45612</v>
      </c>
      <c r="I12274" s="102" t="s">
        <v>18837</v>
      </c>
      <c r="J12274" s="102" t="s">
        <v>2</v>
      </c>
      <c r="K12274" s="102" t="s">
        <v>1</v>
      </c>
      <c r="L12274" s="102" t="s">
        <v>23</v>
      </c>
      <c r="M12274" s="102" t="s">
        <v>1074</v>
      </c>
      <c r="N12274" s="102">
        <v>6</v>
      </c>
      <c r="O12274" s="102" t="s">
        <v>1075</v>
      </c>
    </row>
    <row r="12275" spans="1:15" x14ac:dyDescent="0.25">
      <c r="A12275" s="102" t="s">
        <v>20317</v>
      </c>
      <c r="B12275" s="103" t="s">
        <v>16871</v>
      </c>
      <c r="C12275" s="103" t="s">
        <v>1225</v>
      </c>
      <c r="D12275" s="102" t="s">
        <v>281</v>
      </c>
      <c r="E12275" s="102" t="s">
        <v>275</v>
      </c>
      <c r="F12275" s="102" t="s">
        <v>20318</v>
      </c>
      <c r="H12275" s="102">
        <v>45612</v>
      </c>
      <c r="I12275" s="102" t="s">
        <v>18837</v>
      </c>
      <c r="J12275" s="102" t="s">
        <v>2</v>
      </c>
      <c r="K12275" s="102" t="s">
        <v>1</v>
      </c>
      <c r="L12275" s="102" t="s">
        <v>23</v>
      </c>
      <c r="M12275" s="102" t="s">
        <v>1074</v>
      </c>
      <c r="N12275" s="102">
        <v>6</v>
      </c>
      <c r="O12275" s="102" t="s">
        <v>1075</v>
      </c>
    </row>
    <row r="12276" spans="1:15" x14ac:dyDescent="0.25">
      <c r="A12276" s="102" t="s">
        <v>20319</v>
      </c>
      <c r="B12276" s="103" t="s">
        <v>2573</v>
      </c>
      <c r="C12276" s="103" t="s">
        <v>1225</v>
      </c>
      <c r="D12276" s="102" t="s">
        <v>281</v>
      </c>
      <c r="E12276" s="102" t="s">
        <v>275</v>
      </c>
      <c r="F12276" s="102" t="s">
        <v>20320</v>
      </c>
      <c r="H12276" s="102">
        <v>45612</v>
      </c>
      <c r="I12276" s="102" t="s">
        <v>18837</v>
      </c>
      <c r="J12276" s="102" t="s">
        <v>2</v>
      </c>
      <c r="K12276" s="102" t="s">
        <v>1</v>
      </c>
      <c r="L12276" s="102" t="s">
        <v>23</v>
      </c>
      <c r="M12276" s="102" t="s">
        <v>1074</v>
      </c>
      <c r="N12276" s="102">
        <v>6</v>
      </c>
      <c r="O12276" s="102" t="s">
        <v>1075</v>
      </c>
    </row>
    <row r="12277" spans="1:15" x14ac:dyDescent="0.25">
      <c r="A12277" s="102" t="s">
        <v>9969</v>
      </c>
      <c r="B12277" s="103" t="s">
        <v>1103</v>
      </c>
      <c r="C12277" s="103" t="s">
        <v>1077</v>
      </c>
      <c r="D12277" s="102" t="s">
        <v>152</v>
      </c>
      <c r="E12277" s="102" t="s">
        <v>275</v>
      </c>
      <c r="F12277" s="102" t="s">
        <v>20321</v>
      </c>
      <c r="H12277" s="102">
        <v>45612</v>
      </c>
      <c r="I12277" s="102" t="s">
        <v>18837</v>
      </c>
      <c r="J12277" s="102" t="s">
        <v>2</v>
      </c>
      <c r="K12277" s="102" t="s">
        <v>1</v>
      </c>
      <c r="L12277" s="102" t="s">
        <v>23</v>
      </c>
      <c r="M12277" s="102" t="s">
        <v>1074</v>
      </c>
      <c r="N12277" s="102">
        <v>6</v>
      </c>
      <c r="O12277" s="102" t="s">
        <v>1075</v>
      </c>
    </row>
    <row r="12278" spans="1:15" x14ac:dyDescent="0.25">
      <c r="A12278" s="102" t="s">
        <v>15314</v>
      </c>
      <c r="B12278" s="103" t="s">
        <v>20322</v>
      </c>
      <c r="C12278" s="103" t="s">
        <v>274</v>
      </c>
      <c r="D12278" s="102" t="s">
        <v>570</v>
      </c>
      <c r="E12278" s="102" t="s">
        <v>275</v>
      </c>
      <c r="F12278" s="102" t="s">
        <v>20323</v>
      </c>
      <c r="H12278" s="102">
        <v>45612</v>
      </c>
      <c r="I12278" s="102" t="s">
        <v>18837</v>
      </c>
      <c r="J12278" s="102" t="s">
        <v>2</v>
      </c>
      <c r="K12278" s="102" t="s">
        <v>1</v>
      </c>
      <c r="L12278" s="102" t="s">
        <v>23</v>
      </c>
      <c r="M12278" s="102" t="s">
        <v>1074</v>
      </c>
      <c r="N12278" s="102">
        <v>6</v>
      </c>
      <c r="O12278" s="102" t="s">
        <v>1075</v>
      </c>
    </row>
    <row r="12279" spans="1:15" x14ac:dyDescent="0.25">
      <c r="A12279" s="102" t="s">
        <v>6392</v>
      </c>
      <c r="B12279" s="103" t="s">
        <v>1764</v>
      </c>
      <c r="C12279" s="103" t="s">
        <v>1077</v>
      </c>
      <c r="D12279" s="102" t="s">
        <v>196</v>
      </c>
      <c r="E12279" s="102" t="s">
        <v>275</v>
      </c>
      <c r="F12279" s="102" t="s">
        <v>20324</v>
      </c>
      <c r="H12279" s="102">
        <v>45612</v>
      </c>
      <c r="I12279" s="102" t="s">
        <v>18837</v>
      </c>
      <c r="J12279" s="102" t="s">
        <v>2</v>
      </c>
      <c r="K12279" s="102" t="s">
        <v>1</v>
      </c>
      <c r="L12279" s="102" t="s">
        <v>23</v>
      </c>
      <c r="M12279" s="102" t="s">
        <v>1074</v>
      </c>
      <c r="N12279" s="102">
        <v>6</v>
      </c>
      <c r="O12279" s="102" t="s">
        <v>1075</v>
      </c>
    </row>
    <row r="12280" spans="1:15" x14ac:dyDescent="0.25">
      <c r="A12280" s="102" t="s">
        <v>6392</v>
      </c>
      <c r="B12280" s="103" t="s">
        <v>2219</v>
      </c>
      <c r="C12280" s="103" t="s">
        <v>1077</v>
      </c>
      <c r="D12280" s="102" t="s">
        <v>196</v>
      </c>
      <c r="E12280" s="102" t="s">
        <v>275</v>
      </c>
      <c r="F12280" s="102" t="s">
        <v>20325</v>
      </c>
      <c r="H12280" s="102">
        <v>45612</v>
      </c>
      <c r="I12280" s="102" t="s">
        <v>18837</v>
      </c>
      <c r="J12280" s="102" t="s">
        <v>2</v>
      </c>
      <c r="K12280" s="102" t="s">
        <v>1</v>
      </c>
      <c r="L12280" s="102" t="s">
        <v>23</v>
      </c>
      <c r="M12280" s="102" t="s">
        <v>1074</v>
      </c>
      <c r="N12280" s="102">
        <v>6</v>
      </c>
      <c r="O12280" s="102" t="s">
        <v>1075</v>
      </c>
    </row>
    <row r="12281" spans="1:15" x14ac:dyDescent="0.25">
      <c r="A12281" s="102" t="s">
        <v>14755</v>
      </c>
      <c r="B12281" s="103" t="s">
        <v>2880</v>
      </c>
      <c r="C12281" s="103" t="s">
        <v>1118</v>
      </c>
      <c r="D12281" s="102" t="s">
        <v>13422</v>
      </c>
      <c r="E12281" s="102" t="s">
        <v>275</v>
      </c>
      <c r="F12281" s="102" t="s">
        <v>20326</v>
      </c>
      <c r="H12281" s="102">
        <v>45612</v>
      </c>
      <c r="I12281" s="102" t="s">
        <v>18837</v>
      </c>
      <c r="J12281" s="102" t="s">
        <v>2</v>
      </c>
      <c r="K12281" s="102" t="s">
        <v>1</v>
      </c>
      <c r="L12281" s="102" t="s">
        <v>23</v>
      </c>
      <c r="M12281" s="102" t="s">
        <v>1074</v>
      </c>
      <c r="N12281" s="102">
        <v>6</v>
      </c>
      <c r="O12281" s="102" t="s">
        <v>1075</v>
      </c>
    </row>
    <row r="12282" spans="1:15" x14ac:dyDescent="0.25">
      <c r="A12282" s="102" t="s">
        <v>10706</v>
      </c>
      <c r="B12282" s="103" t="s">
        <v>2211</v>
      </c>
      <c r="C12282" s="103" t="s">
        <v>1225</v>
      </c>
      <c r="D12282" s="102" t="s">
        <v>152</v>
      </c>
      <c r="E12282" s="102" t="s">
        <v>275</v>
      </c>
      <c r="F12282" s="102" t="s">
        <v>20327</v>
      </c>
      <c r="H12282" s="102">
        <v>45612</v>
      </c>
      <c r="I12282" s="102" t="s">
        <v>18837</v>
      </c>
      <c r="J12282" s="102" t="s">
        <v>2</v>
      </c>
      <c r="K12282" s="102" t="s">
        <v>1</v>
      </c>
      <c r="L12282" s="102" t="s">
        <v>23</v>
      </c>
      <c r="M12282" s="102" t="s">
        <v>1074</v>
      </c>
      <c r="N12282" s="102">
        <v>6</v>
      </c>
      <c r="O12282" s="102" t="s">
        <v>1075</v>
      </c>
    </row>
    <row r="12283" spans="1:15" x14ac:dyDescent="0.25">
      <c r="A12283" s="102" t="s">
        <v>16155</v>
      </c>
      <c r="B12283" s="103" t="s">
        <v>11472</v>
      </c>
      <c r="C12283" s="103" t="s">
        <v>274</v>
      </c>
      <c r="D12283" s="102" t="s">
        <v>570</v>
      </c>
      <c r="E12283" s="102" t="s">
        <v>275</v>
      </c>
      <c r="F12283" s="102" t="s">
        <v>20328</v>
      </c>
      <c r="H12283" s="102">
        <v>45612</v>
      </c>
      <c r="I12283" s="102" t="s">
        <v>18837</v>
      </c>
      <c r="J12283" s="102" t="s">
        <v>2</v>
      </c>
      <c r="K12283" s="102" t="s">
        <v>1</v>
      </c>
      <c r="L12283" s="102" t="s">
        <v>23</v>
      </c>
      <c r="M12283" s="102" t="s">
        <v>1074</v>
      </c>
      <c r="N12283" s="102">
        <v>6</v>
      </c>
      <c r="O12283" s="102" t="s">
        <v>1075</v>
      </c>
    </row>
    <row r="12284" spans="1:15" x14ac:dyDescent="0.25">
      <c r="A12284" s="102" t="s">
        <v>20329</v>
      </c>
      <c r="B12284" s="103" t="s">
        <v>6705</v>
      </c>
      <c r="C12284" s="103" t="s">
        <v>1077</v>
      </c>
      <c r="D12284" s="102" t="s">
        <v>281</v>
      </c>
      <c r="E12284" s="102" t="s">
        <v>276</v>
      </c>
      <c r="H12284" s="102">
        <v>45612</v>
      </c>
      <c r="I12284" s="102" t="s">
        <v>18837</v>
      </c>
      <c r="J12284" s="102" t="s">
        <v>2</v>
      </c>
      <c r="K12284" s="102" t="s">
        <v>1</v>
      </c>
      <c r="L12284" s="102" t="s">
        <v>23</v>
      </c>
      <c r="M12284" s="102" t="s">
        <v>1074</v>
      </c>
      <c r="N12284" s="102">
        <v>6</v>
      </c>
      <c r="O12284" s="102" t="s">
        <v>1075</v>
      </c>
    </row>
    <row r="12285" spans="1:15" x14ac:dyDescent="0.25">
      <c r="A12285" s="102" t="s">
        <v>20330</v>
      </c>
      <c r="B12285" s="103" t="s">
        <v>5495</v>
      </c>
      <c r="C12285" s="103" t="s">
        <v>1118</v>
      </c>
      <c r="D12285" s="102" t="s">
        <v>13422</v>
      </c>
      <c r="E12285" s="102" t="s">
        <v>275</v>
      </c>
      <c r="F12285" s="102" t="s">
        <v>20331</v>
      </c>
      <c r="H12285" s="102">
        <v>45612</v>
      </c>
      <c r="I12285" s="102" t="s">
        <v>18837</v>
      </c>
      <c r="J12285" s="102" t="s">
        <v>2</v>
      </c>
      <c r="K12285" s="102" t="s">
        <v>1</v>
      </c>
      <c r="L12285" s="102" t="s">
        <v>23</v>
      </c>
      <c r="M12285" s="102" t="s">
        <v>1074</v>
      </c>
      <c r="N12285" s="102">
        <v>6</v>
      </c>
      <c r="O12285" s="102" t="s">
        <v>1075</v>
      </c>
    </row>
    <row r="12286" spans="1:15" x14ac:dyDescent="0.25">
      <c r="A12286" s="102" t="s">
        <v>20332</v>
      </c>
      <c r="B12286" s="103" t="s">
        <v>1266</v>
      </c>
      <c r="C12286" s="103" t="s">
        <v>1077</v>
      </c>
      <c r="D12286" s="102" t="s">
        <v>196</v>
      </c>
      <c r="E12286" s="102" t="s">
        <v>275</v>
      </c>
      <c r="F12286" s="102" t="s">
        <v>20333</v>
      </c>
      <c r="H12286" s="102">
        <v>45612</v>
      </c>
      <c r="I12286" s="102" t="s">
        <v>18837</v>
      </c>
      <c r="J12286" s="102" t="s">
        <v>2</v>
      </c>
      <c r="K12286" s="102" t="s">
        <v>1</v>
      </c>
      <c r="L12286" s="102" t="s">
        <v>23</v>
      </c>
      <c r="M12286" s="102" t="s">
        <v>1074</v>
      </c>
      <c r="N12286" s="102">
        <v>6</v>
      </c>
      <c r="O12286" s="102" t="s">
        <v>1075</v>
      </c>
    </row>
    <row r="12287" spans="1:15" x14ac:dyDescent="0.25">
      <c r="A12287" s="102" t="s">
        <v>5619</v>
      </c>
      <c r="B12287" s="103" t="s">
        <v>20271</v>
      </c>
      <c r="C12287" s="103" t="s">
        <v>1077</v>
      </c>
      <c r="D12287" s="102" t="s">
        <v>281</v>
      </c>
      <c r="E12287" s="102" t="s">
        <v>275</v>
      </c>
      <c r="F12287" s="102" t="s">
        <v>20334</v>
      </c>
      <c r="H12287" s="102">
        <v>45612</v>
      </c>
      <c r="I12287" s="102" t="s">
        <v>18837</v>
      </c>
      <c r="J12287" s="102" t="s">
        <v>2</v>
      </c>
      <c r="K12287" s="102" t="s">
        <v>1</v>
      </c>
      <c r="L12287" s="102" t="s">
        <v>23</v>
      </c>
      <c r="M12287" s="102" t="s">
        <v>1074</v>
      </c>
      <c r="N12287" s="102">
        <v>6</v>
      </c>
      <c r="O12287" s="102" t="s">
        <v>1075</v>
      </c>
    </row>
    <row r="12288" spans="1:15" x14ac:dyDescent="0.25">
      <c r="A12288" s="102" t="s">
        <v>20335</v>
      </c>
      <c r="B12288" s="103" t="s">
        <v>7254</v>
      </c>
      <c r="C12288" s="103" t="s">
        <v>274</v>
      </c>
      <c r="D12288" s="102" t="s">
        <v>570</v>
      </c>
      <c r="E12288" s="102" t="s">
        <v>275</v>
      </c>
      <c r="F12288" s="102" t="s">
        <v>20336</v>
      </c>
      <c r="H12288" s="102">
        <v>45612</v>
      </c>
      <c r="I12288" s="102" t="s">
        <v>18837</v>
      </c>
      <c r="J12288" s="102" t="s">
        <v>2</v>
      </c>
      <c r="K12288" s="102" t="s">
        <v>1</v>
      </c>
      <c r="L12288" s="102" t="s">
        <v>23</v>
      </c>
      <c r="M12288" s="102" t="s">
        <v>1074</v>
      </c>
      <c r="N12288" s="102">
        <v>6</v>
      </c>
      <c r="O12288" s="102" t="s">
        <v>1075</v>
      </c>
    </row>
    <row r="12289" spans="1:15" x14ac:dyDescent="0.25">
      <c r="A12289" s="102" t="s">
        <v>20337</v>
      </c>
      <c r="B12289" s="103" t="s">
        <v>20338</v>
      </c>
      <c r="C12289" s="103" t="s">
        <v>1225</v>
      </c>
      <c r="D12289" s="102" t="s">
        <v>281</v>
      </c>
      <c r="E12289" s="102" t="s">
        <v>275</v>
      </c>
      <c r="F12289" s="102" t="s">
        <v>20339</v>
      </c>
      <c r="H12289" s="102">
        <v>45612</v>
      </c>
      <c r="I12289" s="102" t="s">
        <v>18837</v>
      </c>
      <c r="J12289" s="102" t="s">
        <v>2</v>
      </c>
      <c r="K12289" s="102" t="s">
        <v>1</v>
      </c>
      <c r="L12289" s="102" t="s">
        <v>23</v>
      </c>
      <c r="M12289" s="102" t="s">
        <v>1074</v>
      </c>
      <c r="N12289" s="102">
        <v>6</v>
      </c>
      <c r="O12289" s="102" t="s">
        <v>1075</v>
      </c>
    </row>
    <row r="12290" spans="1:15" x14ac:dyDescent="0.25">
      <c r="A12290" s="102" t="s">
        <v>7392</v>
      </c>
      <c r="B12290" s="103" t="s">
        <v>1166</v>
      </c>
      <c r="C12290" s="103" t="s">
        <v>1225</v>
      </c>
      <c r="D12290" s="102" t="s">
        <v>152</v>
      </c>
      <c r="E12290" s="102" t="s">
        <v>275</v>
      </c>
      <c r="F12290" s="102" t="s">
        <v>20340</v>
      </c>
      <c r="H12290" s="102">
        <v>45612</v>
      </c>
      <c r="I12290" s="102" t="s">
        <v>18837</v>
      </c>
      <c r="J12290" s="102" t="s">
        <v>2</v>
      </c>
      <c r="K12290" s="102" t="s">
        <v>1</v>
      </c>
      <c r="L12290" s="102" t="s">
        <v>23</v>
      </c>
      <c r="M12290" s="102" t="s">
        <v>1074</v>
      </c>
      <c r="N12290" s="102">
        <v>6</v>
      </c>
      <c r="O12290" s="102" t="s">
        <v>1075</v>
      </c>
    </row>
    <row r="12291" spans="1:15" x14ac:dyDescent="0.25">
      <c r="A12291" s="102" t="s">
        <v>20341</v>
      </c>
      <c r="B12291" s="103" t="s">
        <v>1091</v>
      </c>
      <c r="C12291" s="103" t="s">
        <v>277</v>
      </c>
      <c r="D12291" s="102" t="s">
        <v>288</v>
      </c>
      <c r="E12291" s="102" t="s">
        <v>275</v>
      </c>
      <c r="F12291" s="102" t="s">
        <v>20342</v>
      </c>
      <c r="H12291" s="102">
        <v>45612</v>
      </c>
      <c r="I12291" s="102" t="s">
        <v>18837</v>
      </c>
      <c r="J12291" s="102" t="s">
        <v>2</v>
      </c>
      <c r="K12291" s="102" t="s">
        <v>1</v>
      </c>
      <c r="L12291" s="102" t="s">
        <v>23</v>
      </c>
      <c r="M12291" s="102" t="s">
        <v>1074</v>
      </c>
      <c r="N12291" s="102">
        <v>6</v>
      </c>
      <c r="O12291" s="102" t="s">
        <v>1075</v>
      </c>
    </row>
    <row r="12292" spans="1:15" x14ac:dyDescent="0.25">
      <c r="A12292" s="102" t="s">
        <v>20343</v>
      </c>
      <c r="B12292" s="103" t="s">
        <v>20344</v>
      </c>
      <c r="C12292" s="103" t="s">
        <v>2655</v>
      </c>
      <c r="D12292" s="102" t="s">
        <v>296</v>
      </c>
      <c r="E12292" s="102" t="s">
        <v>275</v>
      </c>
      <c r="F12292" s="102" t="s">
        <v>20345</v>
      </c>
      <c r="H12292" s="102">
        <v>45612</v>
      </c>
      <c r="I12292" s="102" t="s">
        <v>19638</v>
      </c>
      <c r="J12292" s="102" t="s">
        <v>482</v>
      </c>
      <c r="K12292" s="102" t="s">
        <v>1</v>
      </c>
      <c r="L12292" s="102" t="s">
        <v>481</v>
      </c>
      <c r="M12292" s="102" t="s">
        <v>1074</v>
      </c>
      <c r="N12292" s="102">
        <v>6</v>
      </c>
      <c r="O12292" s="102" t="s">
        <v>1075</v>
      </c>
    </row>
    <row r="12293" spans="1:15" x14ac:dyDescent="0.25">
      <c r="A12293" s="102" t="s">
        <v>20343</v>
      </c>
      <c r="B12293" s="103" t="s">
        <v>11257</v>
      </c>
      <c r="C12293" s="103" t="s">
        <v>2655</v>
      </c>
      <c r="D12293" s="102" t="s">
        <v>296</v>
      </c>
      <c r="E12293" s="102" t="s">
        <v>275</v>
      </c>
      <c r="F12293" s="102" t="s">
        <v>20346</v>
      </c>
      <c r="H12293" s="102">
        <v>45612</v>
      </c>
      <c r="I12293" s="102" t="s">
        <v>19638</v>
      </c>
      <c r="J12293" s="102" t="s">
        <v>482</v>
      </c>
      <c r="K12293" s="102" t="s">
        <v>1</v>
      </c>
      <c r="L12293" s="102" t="s">
        <v>481</v>
      </c>
      <c r="M12293" s="102" t="s">
        <v>1074</v>
      </c>
      <c r="N12293" s="102">
        <v>6</v>
      </c>
      <c r="O12293" s="102" t="s">
        <v>1075</v>
      </c>
    </row>
    <row r="12294" spans="1:15" x14ac:dyDescent="0.25">
      <c r="A12294" s="102" t="s">
        <v>20343</v>
      </c>
      <c r="B12294" s="103" t="s">
        <v>14772</v>
      </c>
      <c r="C12294" s="103" t="s">
        <v>2655</v>
      </c>
      <c r="D12294" s="102" t="s">
        <v>296</v>
      </c>
      <c r="E12294" s="102" t="s">
        <v>275</v>
      </c>
      <c r="F12294" s="102" t="s">
        <v>20347</v>
      </c>
      <c r="H12294" s="102">
        <v>45612</v>
      </c>
      <c r="I12294" s="102" t="s">
        <v>19638</v>
      </c>
      <c r="J12294" s="102" t="s">
        <v>482</v>
      </c>
      <c r="K12294" s="102" t="s">
        <v>1</v>
      </c>
      <c r="L12294" s="102" t="s">
        <v>481</v>
      </c>
      <c r="M12294" s="102" t="s">
        <v>1074</v>
      </c>
      <c r="N12294" s="102">
        <v>6</v>
      </c>
      <c r="O12294" s="102" t="s">
        <v>1075</v>
      </c>
    </row>
    <row r="12295" spans="1:15" x14ac:dyDescent="0.25">
      <c r="A12295" s="102" t="s">
        <v>20348</v>
      </c>
      <c r="B12295" s="103" t="s">
        <v>20349</v>
      </c>
      <c r="C12295" s="103" t="s">
        <v>2526</v>
      </c>
      <c r="D12295" s="102" t="s">
        <v>296</v>
      </c>
      <c r="E12295" s="102" t="s">
        <v>275</v>
      </c>
      <c r="F12295" s="102" t="s">
        <v>20350</v>
      </c>
      <c r="H12295" s="102">
        <v>45612</v>
      </c>
      <c r="I12295" s="102" t="s">
        <v>19638</v>
      </c>
      <c r="J12295" s="102" t="s">
        <v>482</v>
      </c>
      <c r="K12295" s="102" t="s">
        <v>1</v>
      </c>
      <c r="L12295" s="102" t="s">
        <v>481</v>
      </c>
      <c r="M12295" s="102" t="s">
        <v>1074</v>
      </c>
      <c r="N12295" s="102">
        <v>6</v>
      </c>
      <c r="O12295" s="102" t="s">
        <v>1075</v>
      </c>
    </row>
    <row r="12296" spans="1:15" x14ac:dyDescent="0.25">
      <c r="A12296" s="102" t="s">
        <v>20351</v>
      </c>
      <c r="B12296" s="103" t="s">
        <v>15051</v>
      </c>
      <c r="C12296" s="103" t="s">
        <v>2526</v>
      </c>
      <c r="D12296" s="102" t="s">
        <v>296</v>
      </c>
      <c r="E12296" s="102" t="s">
        <v>275</v>
      </c>
      <c r="F12296" s="102" t="s">
        <v>20352</v>
      </c>
      <c r="H12296" s="102">
        <v>45612</v>
      </c>
      <c r="I12296" s="102" t="s">
        <v>19638</v>
      </c>
      <c r="J12296" s="102" t="s">
        <v>482</v>
      </c>
      <c r="K12296" s="102" t="s">
        <v>1</v>
      </c>
      <c r="L12296" s="102" t="s">
        <v>481</v>
      </c>
      <c r="M12296" s="102" t="s">
        <v>1074</v>
      </c>
      <c r="N12296" s="102">
        <v>6</v>
      </c>
      <c r="O12296" s="102" t="s">
        <v>1075</v>
      </c>
    </row>
    <row r="12297" spans="1:15" x14ac:dyDescent="0.25">
      <c r="A12297" s="102" t="s">
        <v>20353</v>
      </c>
      <c r="B12297" s="103" t="s">
        <v>20354</v>
      </c>
      <c r="C12297" s="103" t="s">
        <v>2526</v>
      </c>
      <c r="D12297" s="102" t="s">
        <v>296</v>
      </c>
      <c r="E12297" s="102" t="s">
        <v>275</v>
      </c>
      <c r="F12297" s="102" t="s">
        <v>20355</v>
      </c>
      <c r="H12297" s="102">
        <v>45612</v>
      </c>
      <c r="I12297" s="102" t="s">
        <v>19638</v>
      </c>
      <c r="J12297" s="102" t="s">
        <v>482</v>
      </c>
      <c r="K12297" s="102" t="s">
        <v>1</v>
      </c>
      <c r="L12297" s="102" t="s">
        <v>481</v>
      </c>
      <c r="M12297" s="102" t="s">
        <v>1074</v>
      </c>
      <c r="N12297" s="102">
        <v>6</v>
      </c>
      <c r="O12297" s="102" t="s">
        <v>1075</v>
      </c>
    </row>
    <row r="12298" spans="1:15" x14ac:dyDescent="0.25">
      <c r="A12298" s="102" t="s">
        <v>20356</v>
      </c>
      <c r="B12298" s="103" t="s">
        <v>9314</v>
      </c>
      <c r="C12298" s="103" t="s">
        <v>2655</v>
      </c>
      <c r="D12298" s="102" t="s">
        <v>296</v>
      </c>
      <c r="E12298" s="102" t="s">
        <v>275</v>
      </c>
      <c r="F12298" s="102" t="s">
        <v>20357</v>
      </c>
      <c r="H12298" s="102">
        <v>45612</v>
      </c>
      <c r="I12298" s="102" t="s">
        <v>19638</v>
      </c>
      <c r="J12298" s="102" t="s">
        <v>482</v>
      </c>
      <c r="K12298" s="102" t="s">
        <v>1</v>
      </c>
      <c r="L12298" s="102" t="s">
        <v>481</v>
      </c>
      <c r="M12298" s="102" t="s">
        <v>1074</v>
      </c>
      <c r="N12298" s="102">
        <v>6</v>
      </c>
      <c r="O12298" s="102" t="s">
        <v>1075</v>
      </c>
    </row>
    <row r="12299" spans="1:15" x14ac:dyDescent="0.25">
      <c r="A12299" s="102" t="s">
        <v>20356</v>
      </c>
      <c r="B12299" s="103" t="s">
        <v>1359</v>
      </c>
      <c r="C12299" s="103" t="s">
        <v>2655</v>
      </c>
      <c r="D12299" s="102" t="s">
        <v>296</v>
      </c>
      <c r="E12299" s="102" t="s">
        <v>275</v>
      </c>
      <c r="F12299" s="102" t="s">
        <v>20358</v>
      </c>
      <c r="H12299" s="102">
        <v>45612</v>
      </c>
      <c r="I12299" s="102" t="s">
        <v>19638</v>
      </c>
      <c r="J12299" s="102" t="s">
        <v>482</v>
      </c>
      <c r="K12299" s="102" t="s">
        <v>1</v>
      </c>
      <c r="L12299" s="102" t="s">
        <v>481</v>
      </c>
      <c r="M12299" s="102" t="s">
        <v>1074</v>
      </c>
      <c r="N12299" s="102">
        <v>6</v>
      </c>
      <c r="O12299" s="102" t="s">
        <v>1075</v>
      </c>
    </row>
    <row r="12300" spans="1:15" x14ac:dyDescent="0.25">
      <c r="A12300" s="102" t="s">
        <v>20359</v>
      </c>
      <c r="B12300" s="103" t="s">
        <v>20360</v>
      </c>
      <c r="C12300" s="103" t="s">
        <v>2650</v>
      </c>
      <c r="D12300" s="102" t="s">
        <v>296</v>
      </c>
      <c r="E12300" s="102" t="s">
        <v>275</v>
      </c>
      <c r="F12300" s="102" t="s">
        <v>20361</v>
      </c>
      <c r="H12300" s="102">
        <v>45612</v>
      </c>
      <c r="I12300" s="102" t="s">
        <v>19638</v>
      </c>
      <c r="J12300" s="102" t="s">
        <v>482</v>
      </c>
      <c r="K12300" s="102" t="s">
        <v>1</v>
      </c>
      <c r="L12300" s="102" t="s">
        <v>481</v>
      </c>
      <c r="M12300" s="102" t="s">
        <v>1082</v>
      </c>
      <c r="N12300" s="102">
        <v>6</v>
      </c>
      <c r="O12300" s="102" t="s">
        <v>1075</v>
      </c>
    </row>
    <row r="12301" spans="1:15" x14ac:dyDescent="0.25">
      <c r="A12301" s="102" t="s">
        <v>20359</v>
      </c>
      <c r="B12301" s="103" t="s">
        <v>1703</v>
      </c>
      <c r="C12301" s="103" t="s">
        <v>2650</v>
      </c>
      <c r="D12301" s="102" t="s">
        <v>296</v>
      </c>
      <c r="E12301" s="102" t="s">
        <v>275</v>
      </c>
      <c r="F12301" s="102" t="s">
        <v>20362</v>
      </c>
      <c r="H12301" s="102">
        <v>45612</v>
      </c>
      <c r="I12301" s="102" t="s">
        <v>19638</v>
      </c>
      <c r="J12301" s="102" t="s">
        <v>482</v>
      </c>
      <c r="K12301" s="102" t="s">
        <v>1</v>
      </c>
      <c r="L12301" s="102" t="s">
        <v>481</v>
      </c>
      <c r="M12301" s="102" t="s">
        <v>1082</v>
      </c>
      <c r="N12301" s="102">
        <v>6</v>
      </c>
      <c r="O12301" s="102" t="s">
        <v>1075</v>
      </c>
    </row>
    <row r="12302" spans="1:15" x14ac:dyDescent="0.25">
      <c r="A12302" s="102" t="s">
        <v>20359</v>
      </c>
      <c r="B12302" s="103" t="s">
        <v>2654</v>
      </c>
      <c r="C12302" s="103" t="s">
        <v>2655</v>
      </c>
      <c r="D12302" s="102" t="s">
        <v>296</v>
      </c>
      <c r="E12302" s="102" t="s">
        <v>275</v>
      </c>
      <c r="F12302" s="102" t="s">
        <v>20363</v>
      </c>
      <c r="H12302" s="102">
        <v>45612</v>
      </c>
      <c r="I12302" s="102" t="s">
        <v>19638</v>
      </c>
      <c r="J12302" s="102" t="s">
        <v>482</v>
      </c>
      <c r="K12302" s="102" t="s">
        <v>1</v>
      </c>
      <c r="L12302" s="102" t="s">
        <v>481</v>
      </c>
      <c r="M12302" s="102" t="s">
        <v>1074</v>
      </c>
      <c r="N12302" s="102">
        <v>6</v>
      </c>
      <c r="O12302" s="102" t="s">
        <v>1075</v>
      </c>
    </row>
    <row r="12303" spans="1:15" x14ac:dyDescent="0.25">
      <c r="A12303" s="102" t="s">
        <v>20364</v>
      </c>
      <c r="B12303" s="103" t="s">
        <v>11257</v>
      </c>
      <c r="C12303" s="103" t="s">
        <v>2526</v>
      </c>
      <c r="D12303" s="102" t="s">
        <v>296</v>
      </c>
      <c r="E12303" s="102" t="s">
        <v>275</v>
      </c>
      <c r="F12303" s="102" t="s">
        <v>20365</v>
      </c>
      <c r="H12303" s="102">
        <v>45612</v>
      </c>
      <c r="I12303" s="102" t="s">
        <v>19638</v>
      </c>
      <c r="J12303" s="102" t="s">
        <v>482</v>
      </c>
      <c r="K12303" s="102" t="s">
        <v>1</v>
      </c>
      <c r="L12303" s="102" t="s">
        <v>481</v>
      </c>
      <c r="M12303" s="102" t="s">
        <v>1074</v>
      </c>
      <c r="N12303" s="102">
        <v>6</v>
      </c>
      <c r="O12303" s="102" t="s">
        <v>1075</v>
      </c>
    </row>
    <row r="12304" spans="1:15" x14ac:dyDescent="0.25">
      <c r="A12304" s="102" t="s">
        <v>20366</v>
      </c>
      <c r="B12304" s="103" t="s">
        <v>20367</v>
      </c>
      <c r="C12304" s="103" t="s">
        <v>2655</v>
      </c>
      <c r="D12304" s="102" t="s">
        <v>296</v>
      </c>
      <c r="E12304" s="102" t="s">
        <v>275</v>
      </c>
      <c r="F12304" s="102" t="s">
        <v>20368</v>
      </c>
      <c r="H12304" s="102">
        <v>45612</v>
      </c>
      <c r="I12304" s="102" t="s">
        <v>19638</v>
      </c>
      <c r="J12304" s="102" t="s">
        <v>482</v>
      </c>
      <c r="K12304" s="102" t="s">
        <v>1</v>
      </c>
      <c r="L12304" s="102" t="s">
        <v>481</v>
      </c>
      <c r="M12304" s="102" t="s">
        <v>1074</v>
      </c>
      <c r="N12304" s="102">
        <v>6</v>
      </c>
      <c r="O12304" s="102" t="s">
        <v>1075</v>
      </c>
    </row>
    <row r="12305" spans="1:15" x14ac:dyDescent="0.25">
      <c r="A12305" s="102" t="s">
        <v>20369</v>
      </c>
      <c r="B12305" s="103" t="s">
        <v>9585</v>
      </c>
      <c r="C12305" s="103" t="s">
        <v>2655</v>
      </c>
      <c r="D12305" s="102" t="s">
        <v>296</v>
      </c>
      <c r="E12305" s="102" t="s">
        <v>275</v>
      </c>
      <c r="F12305" s="102" t="s">
        <v>20370</v>
      </c>
      <c r="H12305" s="102">
        <v>45612</v>
      </c>
      <c r="I12305" s="102" t="s">
        <v>19638</v>
      </c>
      <c r="J12305" s="102" t="s">
        <v>482</v>
      </c>
      <c r="K12305" s="102" t="s">
        <v>1</v>
      </c>
      <c r="L12305" s="102" t="s">
        <v>481</v>
      </c>
      <c r="M12305" s="102" t="s">
        <v>1074</v>
      </c>
      <c r="N12305" s="102">
        <v>6</v>
      </c>
      <c r="O12305" s="102" t="s">
        <v>1075</v>
      </c>
    </row>
    <row r="12306" spans="1:15" x14ac:dyDescent="0.25">
      <c r="A12306" s="102" t="s">
        <v>2524</v>
      </c>
      <c r="B12306" s="103" t="s">
        <v>1462</v>
      </c>
      <c r="C12306" s="103" t="s">
        <v>2526</v>
      </c>
      <c r="D12306" s="102" t="s">
        <v>296</v>
      </c>
      <c r="E12306" s="102" t="s">
        <v>275</v>
      </c>
      <c r="F12306" s="102" t="s">
        <v>20371</v>
      </c>
      <c r="H12306" s="102">
        <v>45612</v>
      </c>
      <c r="I12306" s="102" t="s">
        <v>19638</v>
      </c>
      <c r="J12306" s="102" t="s">
        <v>482</v>
      </c>
      <c r="K12306" s="102" t="s">
        <v>1</v>
      </c>
      <c r="L12306" s="102" t="s">
        <v>481</v>
      </c>
      <c r="M12306" s="102" t="s">
        <v>1074</v>
      </c>
      <c r="N12306" s="102">
        <v>6</v>
      </c>
      <c r="O12306" s="102" t="s">
        <v>1075</v>
      </c>
    </row>
    <row r="12307" spans="1:15" x14ac:dyDescent="0.25">
      <c r="A12307" s="102" t="s">
        <v>20372</v>
      </c>
      <c r="B12307" s="103" t="s">
        <v>1266</v>
      </c>
      <c r="C12307" s="103" t="s">
        <v>2526</v>
      </c>
      <c r="D12307" s="102" t="s">
        <v>152</v>
      </c>
      <c r="E12307" s="102" t="s">
        <v>275</v>
      </c>
      <c r="F12307" s="102" t="s">
        <v>20373</v>
      </c>
      <c r="H12307" s="102">
        <v>45612</v>
      </c>
      <c r="I12307" s="102" t="s">
        <v>19638</v>
      </c>
      <c r="J12307" s="102" t="s">
        <v>482</v>
      </c>
      <c r="K12307" s="102" t="s">
        <v>1</v>
      </c>
      <c r="L12307" s="102" t="s">
        <v>481</v>
      </c>
      <c r="M12307" s="102" t="s">
        <v>1074</v>
      </c>
      <c r="N12307" s="102">
        <v>6</v>
      </c>
      <c r="O12307" s="102" t="s">
        <v>1075</v>
      </c>
    </row>
    <row r="12308" spans="1:15" x14ac:dyDescent="0.25">
      <c r="A12308" s="102" t="s">
        <v>20374</v>
      </c>
      <c r="B12308" s="103" t="s">
        <v>20375</v>
      </c>
      <c r="C12308" s="103" t="s">
        <v>2655</v>
      </c>
      <c r="D12308" s="102" t="s">
        <v>296</v>
      </c>
      <c r="E12308" s="102" t="s">
        <v>275</v>
      </c>
      <c r="F12308" s="102" t="s">
        <v>20376</v>
      </c>
      <c r="H12308" s="102">
        <v>45612</v>
      </c>
      <c r="I12308" s="102" t="s">
        <v>19638</v>
      </c>
      <c r="J12308" s="102" t="s">
        <v>482</v>
      </c>
      <c r="K12308" s="102" t="s">
        <v>1</v>
      </c>
      <c r="L12308" s="102" t="s">
        <v>481</v>
      </c>
      <c r="M12308" s="102" t="s">
        <v>1074</v>
      </c>
      <c r="N12308" s="102">
        <v>6</v>
      </c>
      <c r="O12308" s="102" t="s">
        <v>1075</v>
      </c>
    </row>
    <row r="12309" spans="1:15" x14ac:dyDescent="0.25">
      <c r="A12309" s="102" t="s">
        <v>20377</v>
      </c>
      <c r="B12309" s="103" t="s">
        <v>4819</v>
      </c>
      <c r="C12309" s="103" t="s">
        <v>2655</v>
      </c>
      <c r="D12309" s="102" t="s">
        <v>296</v>
      </c>
      <c r="E12309" s="102" t="s">
        <v>275</v>
      </c>
      <c r="F12309" s="102" t="s">
        <v>20378</v>
      </c>
      <c r="H12309" s="102">
        <v>45612</v>
      </c>
      <c r="I12309" s="102" t="s">
        <v>19638</v>
      </c>
      <c r="J12309" s="102" t="s">
        <v>482</v>
      </c>
      <c r="K12309" s="102" t="s">
        <v>1</v>
      </c>
      <c r="L12309" s="102" t="s">
        <v>481</v>
      </c>
      <c r="M12309" s="102" t="s">
        <v>1074</v>
      </c>
      <c r="N12309" s="102">
        <v>6</v>
      </c>
      <c r="O12309" s="102" t="s">
        <v>1075</v>
      </c>
    </row>
    <row r="12310" spans="1:15" x14ac:dyDescent="0.25">
      <c r="A12310" s="102" t="s">
        <v>20379</v>
      </c>
      <c r="B12310" s="103" t="s">
        <v>11121</v>
      </c>
      <c r="C12310" s="103" t="s">
        <v>2526</v>
      </c>
      <c r="D12310" s="102" t="s">
        <v>296</v>
      </c>
      <c r="E12310" s="102" t="s">
        <v>275</v>
      </c>
      <c r="F12310" s="102" t="s">
        <v>20380</v>
      </c>
      <c r="H12310" s="102">
        <v>45612</v>
      </c>
      <c r="I12310" s="102" t="s">
        <v>19638</v>
      </c>
      <c r="J12310" s="102" t="s">
        <v>482</v>
      </c>
      <c r="K12310" s="102" t="s">
        <v>1</v>
      </c>
      <c r="L12310" s="102" t="s">
        <v>481</v>
      </c>
      <c r="M12310" s="102" t="s">
        <v>1074</v>
      </c>
      <c r="N12310" s="102">
        <v>6</v>
      </c>
      <c r="O12310" s="102" t="s">
        <v>1075</v>
      </c>
    </row>
    <row r="12311" spans="1:15" x14ac:dyDescent="0.25">
      <c r="A12311" s="102" t="s">
        <v>20381</v>
      </c>
      <c r="B12311" s="103" t="s">
        <v>20382</v>
      </c>
      <c r="C12311" s="103" t="s">
        <v>2526</v>
      </c>
      <c r="D12311" s="102" t="s">
        <v>296</v>
      </c>
      <c r="E12311" s="102" t="s">
        <v>275</v>
      </c>
      <c r="F12311" s="102" t="s">
        <v>20383</v>
      </c>
      <c r="H12311" s="102">
        <v>45612</v>
      </c>
      <c r="I12311" s="102" t="s">
        <v>19638</v>
      </c>
      <c r="J12311" s="102" t="s">
        <v>482</v>
      </c>
      <c r="K12311" s="102" t="s">
        <v>1</v>
      </c>
      <c r="L12311" s="102" t="s">
        <v>481</v>
      </c>
      <c r="M12311" s="102" t="s">
        <v>1074</v>
      </c>
      <c r="N12311" s="102">
        <v>6</v>
      </c>
      <c r="O12311" s="102" t="s">
        <v>1075</v>
      </c>
    </row>
    <row r="12312" spans="1:15" x14ac:dyDescent="0.25">
      <c r="A12312" s="102" t="s">
        <v>20384</v>
      </c>
      <c r="B12312" s="103" t="s">
        <v>20385</v>
      </c>
      <c r="C12312" s="103" t="s">
        <v>2655</v>
      </c>
      <c r="D12312" s="102" t="s">
        <v>296</v>
      </c>
      <c r="E12312" s="102" t="s">
        <v>275</v>
      </c>
      <c r="F12312" s="102" t="s">
        <v>20386</v>
      </c>
      <c r="H12312" s="102">
        <v>45612</v>
      </c>
      <c r="I12312" s="102" t="s">
        <v>19638</v>
      </c>
      <c r="J12312" s="102" t="s">
        <v>482</v>
      </c>
      <c r="K12312" s="102" t="s">
        <v>1</v>
      </c>
      <c r="L12312" s="102" t="s">
        <v>481</v>
      </c>
      <c r="M12312" s="102" t="s">
        <v>1074</v>
      </c>
      <c r="N12312" s="102">
        <v>6</v>
      </c>
      <c r="O12312" s="102" t="s">
        <v>1075</v>
      </c>
    </row>
    <row r="12313" spans="1:15" x14ac:dyDescent="0.25">
      <c r="A12313" s="102" t="s">
        <v>20387</v>
      </c>
      <c r="B12313" s="103" t="s">
        <v>20388</v>
      </c>
      <c r="C12313" s="103" t="s">
        <v>2526</v>
      </c>
      <c r="D12313" s="102" t="s">
        <v>296</v>
      </c>
      <c r="E12313" s="102" t="s">
        <v>275</v>
      </c>
      <c r="F12313" s="102" t="s">
        <v>20389</v>
      </c>
      <c r="H12313" s="102">
        <v>45612</v>
      </c>
      <c r="I12313" s="102" t="s">
        <v>19638</v>
      </c>
      <c r="J12313" s="102" t="s">
        <v>482</v>
      </c>
      <c r="K12313" s="102" t="s">
        <v>1</v>
      </c>
      <c r="L12313" s="102" t="s">
        <v>481</v>
      </c>
      <c r="M12313" s="102" t="s">
        <v>1074</v>
      </c>
      <c r="N12313" s="102">
        <v>6</v>
      </c>
      <c r="O12313" s="102" t="s">
        <v>1075</v>
      </c>
    </row>
    <row r="12314" spans="1:15" x14ac:dyDescent="0.25">
      <c r="A12314" s="102" t="s">
        <v>20390</v>
      </c>
      <c r="B12314" s="103" t="s">
        <v>15294</v>
      </c>
      <c r="C12314" s="103" t="s">
        <v>2655</v>
      </c>
      <c r="D12314" s="102" t="s">
        <v>296</v>
      </c>
      <c r="E12314" s="102" t="s">
        <v>275</v>
      </c>
      <c r="F12314" s="102" t="s">
        <v>20391</v>
      </c>
      <c r="H12314" s="102">
        <v>45612</v>
      </c>
      <c r="I12314" s="102" t="s">
        <v>19638</v>
      </c>
      <c r="J12314" s="102" t="s">
        <v>482</v>
      </c>
      <c r="K12314" s="102" t="s">
        <v>1</v>
      </c>
      <c r="L12314" s="102" t="s">
        <v>481</v>
      </c>
      <c r="M12314" s="102" t="s">
        <v>1074</v>
      </c>
      <c r="N12314" s="102">
        <v>6</v>
      </c>
      <c r="O12314" s="102" t="s">
        <v>1075</v>
      </c>
    </row>
    <row r="12315" spans="1:15" x14ac:dyDescent="0.25">
      <c r="A12315" s="102" t="s">
        <v>20392</v>
      </c>
      <c r="B12315" s="103" t="s">
        <v>14810</v>
      </c>
      <c r="C12315" s="103" t="s">
        <v>2655</v>
      </c>
      <c r="D12315" s="102" t="s">
        <v>296</v>
      </c>
      <c r="E12315" s="102" t="s">
        <v>275</v>
      </c>
      <c r="F12315" s="102" t="s">
        <v>20393</v>
      </c>
      <c r="H12315" s="102">
        <v>45612</v>
      </c>
      <c r="I12315" s="102" t="s">
        <v>19638</v>
      </c>
      <c r="J12315" s="102" t="s">
        <v>482</v>
      </c>
      <c r="K12315" s="102" t="s">
        <v>1</v>
      </c>
      <c r="L12315" s="102" t="s">
        <v>481</v>
      </c>
      <c r="M12315" s="102" t="s">
        <v>1074</v>
      </c>
      <c r="N12315" s="102">
        <v>6</v>
      </c>
      <c r="O12315" s="102" t="s">
        <v>1075</v>
      </c>
    </row>
    <row r="12316" spans="1:15" x14ac:dyDescent="0.25">
      <c r="A12316" s="102" t="s">
        <v>20392</v>
      </c>
      <c r="B12316" s="103" t="s">
        <v>20394</v>
      </c>
      <c r="C12316" s="103" t="s">
        <v>2526</v>
      </c>
      <c r="D12316" s="102" t="s">
        <v>296</v>
      </c>
      <c r="E12316" s="102" t="s">
        <v>275</v>
      </c>
      <c r="F12316" s="102" t="s">
        <v>20395</v>
      </c>
      <c r="H12316" s="102">
        <v>45612</v>
      </c>
      <c r="I12316" s="102" t="s">
        <v>19638</v>
      </c>
      <c r="J12316" s="102" t="s">
        <v>482</v>
      </c>
      <c r="K12316" s="102" t="s">
        <v>1</v>
      </c>
      <c r="L12316" s="102" t="s">
        <v>481</v>
      </c>
      <c r="M12316" s="102" t="s">
        <v>1074</v>
      </c>
      <c r="N12316" s="102">
        <v>6</v>
      </c>
      <c r="O12316" s="102" t="s">
        <v>1075</v>
      </c>
    </row>
    <row r="12317" spans="1:15" x14ac:dyDescent="0.25">
      <c r="A12317" s="102" t="s">
        <v>20396</v>
      </c>
      <c r="B12317" s="103" t="s">
        <v>4918</v>
      </c>
      <c r="C12317" s="103" t="s">
        <v>2655</v>
      </c>
      <c r="D12317" s="102" t="s">
        <v>296</v>
      </c>
      <c r="E12317" s="102" t="s">
        <v>275</v>
      </c>
      <c r="F12317" s="102" t="s">
        <v>20397</v>
      </c>
      <c r="H12317" s="102">
        <v>45612</v>
      </c>
      <c r="I12317" s="102" t="s">
        <v>19638</v>
      </c>
      <c r="J12317" s="102" t="s">
        <v>482</v>
      </c>
      <c r="K12317" s="102" t="s">
        <v>1</v>
      </c>
      <c r="L12317" s="102" t="s">
        <v>481</v>
      </c>
      <c r="M12317" s="102" t="s">
        <v>1074</v>
      </c>
      <c r="N12317" s="102">
        <v>6</v>
      </c>
      <c r="O12317" s="102" t="s">
        <v>1075</v>
      </c>
    </row>
    <row r="12318" spans="1:15" x14ac:dyDescent="0.25">
      <c r="A12318" s="102" t="s">
        <v>20398</v>
      </c>
      <c r="B12318" s="103" t="s">
        <v>17288</v>
      </c>
      <c r="C12318" s="103" t="s">
        <v>2526</v>
      </c>
      <c r="D12318" s="102" t="s">
        <v>296</v>
      </c>
      <c r="E12318" s="102" t="s">
        <v>275</v>
      </c>
      <c r="F12318" s="102" t="s">
        <v>20399</v>
      </c>
      <c r="H12318" s="102">
        <v>45612</v>
      </c>
      <c r="I12318" s="102" t="s">
        <v>19638</v>
      </c>
      <c r="J12318" s="102" t="s">
        <v>482</v>
      </c>
      <c r="K12318" s="102" t="s">
        <v>1</v>
      </c>
      <c r="L12318" s="102" t="s">
        <v>481</v>
      </c>
      <c r="M12318" s="102" t="s">
        <v>1074</v>
      </c>
      <c r="N12318" s="102">
        <v>6</v>
      </c>
      <c r="O12318" s="102" t="s">
        <v>1075</v>
      </c>
    </row>
    <row r="12319" spans="1:15" x14ac:dyDescent="0.25">
      <c r="A12319" s="102" t="s">
        <v>20400</v>
      </c>
      <c r="B12319" s="103" t="s">
        <v>6945</v>
      </c>
      <c r="C12319" s="103" t="s">
        <v>2526</v>
      </c>
      <c r="D12319" s="102" t="s">
        <v>296</v>
      </c>
      <c r="E12319" s="102" t="s">
        <v>275</v>
      </c>
      <c r="F12319" s="102" t="s">
        <v>20401</v>
      </c>
      <c r="H12319" s="102">
        <v>45612</v>
      </c>
      <c r="I12319" s="102" t="s">
        <v>19638</v>
      </c>
      <c r="J12319" s="102" t="s">
        <v>482</v>
      </c>
      <c r="K12319" s="102" t="s">
        <v>1</v>
      </c>
      <c r="L12319" s="102" t="s">
        <v>481</v>
      </c>
      <c r="M12319" s="102" t="s">
        <v>1074</v>
      </c>
      <c r="N12319" s="102">
        <v>6</v>
      </c>
      <c r="O12319" s="102" t="s">
        <v>1075</v>
      </c>
    </row>
    <row r="12320" spans="1:15" x14ac:dyDescent="0.25">
      <c r="A12320" s="102" t="s">
        <v>20402</v>
      </c>
      <c r="B12320" s="103" t="s">
        <v>15032</v>
      </c>
      <c r="C12320" s="103" t="s">
        <v>2526</v>
      </c>
      <c r="D12320" s="102" t="s">
        <v>296</v>
      </c>
      <c r="E12320" s="102" t="s">
        <v>275</v>
      </c>
      <c r="F12320" s="102" t="s">
        <v>20403</v>
      </c>
      <c r="H12320" s="102">
        <v>45612</v>
      </c>
      <c r="I12320" s="102" t="s">
        <v>19638</v>
      </c>
      <c r="J12320" s="102" t="s">
        <v>482</v>
      </c>
      <c r="K12320" s="102" t="s">
        <v>1</v>
      </c>
      <c r="L12320" s="102" t="s">
        <v>481</v>
      </c>
      <c r="M12320" s="102" t="s">
        <v>1074</v>
      </c>
      <c r="N12320" s="102">
        <v>6</v>
      </c>
      <c r="O12320" s="102" t="s">
        <v>1075</v>
      </c>
    </row>
    <row r="12321" spans="1:15" x14ac:dyDescent="0.25">
      <c r="A12321" s="102" t="s">
        <v>20404</v>
      </c>
      <c r="B12321" s="103" t="s">
        <v>20405</v>
      </c>
      <c r="C12321" s="103" t="s">
        <v>2526</v>
      </c>
      <c r="D12321" s="102" t="s">
        <v>296</v>
      </c>
      <c r="E12321" s="102" t="s">
        <v>275</v>
      </c>
      <c r="F12321" s="102" t="s">
        <v>20406</v>
      </c>
      <c r="H12321" s="102">
        <v>45612</v>
      </c>
      <c r="I12321" s="102" t="s">
        <v>19638</v>
      </c>
      <c r="J12321" s="102" t="s">
        <v>482</v>
      </c>
      <c r="K12321" s="102" t="s">
        <v>1</v>
      </c>
      <c r="L12321" s="102" t="s">
        <v>481</v>
      </c>
      <c r="M12321" s="102" t="s">
        <v>1074</v>
      </c>
      <c r="N12321" s="102">
        <v>6</v>
      </c>
      <c r="O12321" s="102" t="s">
        <v>1075</v>
      </c>
    </row>
    <row r="12322" spans="1:15" x14ac:dyDescent="0.25">
      <c r="A12322" s="102" t="s">
        <v>20407</v>
      </c>
      <c r="B12322" s="103" t="s">
        <v>15032</v>
      </c>
      <c r="C12322" s="103" t="s">
        <v>2526</v>
      </c>
      <c r="D12322" s="102" t="s">
        <v>296</v>
      </c>
      <c r="E12322" s="102" t="s">
        <v>275</v>
      </c>
      <c r="F12322" s="102" t="s">
        <v>20408</v>
      </c>
      <c r="H12322" s="102">
        <v>45612</v>
      </c>
      <c r="I12322" s="102" t="s">
        <v>19638</v>
      </c>
      <c r="J12322" s="102" t="s">
        <v>482</v>
      </c>
      <c r="K12322" s="102" t="s">
        <v>1</v>
      </c>
      <c r="L12322" s="102" t="s">
        <v>481</v>
      </c>
      <c r="M12322" s="102" t="s">
        <v>1074</v>
      </c>
      <c r="N12322" s="102">
        <v>6</v>
      </c>
      <c r="O12322" s="102" t="s">
        <v>1075</v>
      </c>
    </row>
    <row r="12323" spans="1:15" x14ac:dyDescent="0.25">
      <c r="A12323" s="102" t="s">
        <v>20409</v>
      </c>
      <c r="B12323" s="103" t="s">
        <v>5109</v>
      </c>
      <c r="C12323" s="103" t="s">
        <v>2655</v>
      </c>
      <c r="D12323" s="102" t="s">
        <v>296</v>
      </c>
      <c r="E12323" s="102" t="s">
        <v>275</v>
      </c>
      <c r="F12323" s="102" t="s">
        <v>20410</v>
      </c>
      <c r="H12323" s="102">
        <v>45612</v>
      </c>
      <c r="I12323" s="102" t="s">
        <v>19638</v>
      </c>
      <c r="J12323" s="102" t="s">
        <v>482</v>
      </c>
      <c r="K12323" s="102" t="s">
        <v>1</v>
      </c>
      <c r="L12323" s="102" t="s">
        <v>481</v>
      </c>
      <c r="M12323" s="102" t="s">
        <v>1074</v>
      </c>
      <c r="N12323" s="102">
        <v>6</v>
      </c>
      <c r="O12323" s="102" t="s">
        <v>1075</v>
      </c>
    </row>
    <row r="12324" spans="1:15" x14ac:dyDescent="0.25">
      <c r="A12324" s="102" t="s">
        <v>20411</v>
      </c>
      <c r="B12324" s="103" t="s">
        <v>20412</v>
      </c>
      <c r="C12324" s="103" t="s">
        <v>2655</v>
      </c>
      <c r="D12324" s="102" t="s">
        <v>296</v>
      </c>
      <c r="E12324" s="102" t="s">
        <v>275</v>
      </c>
      <c r="F12324" s="102" t="s">
        <v>20413</v>
      </c>
      <c r="H12324" s="102">
        <v>45612</v>
      </c>
      <c r="I12324" s="102" t="s">
        <v>19638</v>
      </c>
      <c r="J12324" s="102" t="s">
        <v>482</v>
      </c>
      <c r="K12324" s="102" t="s">
        <v>1</v>
      </c>
      <c r="L12324" s="102" t="s">
        <v>481</v>
      </c>
      <c r="M12324" s="102" t="s">
        <v>1074</v>
      </c>
      <c r="N12324" s="102">
        <v>6</v>
      </c>
      <c r="O12324" s="102" t="s">
        <v>1075</v>
      </c>
    </row>
    <row r="12325" spans="1:15" x14ac:dyDescent="0.25">
      <c r="A12325" s="102" t="s">
        <v>20414</v>
      </c>
      <c r="B12325" s="103" t="s">
        <v>20415</v>
      </c>
      <c r="C12325" s="103" t="s">
        <v>2526</v>
      </c>
      <c r="D12325" s="102" t="s">
        <v>296</v>
      </c>
      <c r="E12325" s="102" t="s">
        <v>275</v>
      </c>
      <c r="F12325" s="102" t="s">
        <v>20416</v>
      </c>
      <c r="H12325" s="102">
        <v>45612</v>
      </c>
      <c r="I12325" s="102" t="s">
        <v>19638</v>
      </c>
      <c r="J12325" s="102" t="s">
        <v>482</v>
      </c>
      <c r="K12325" s="102" t="s">
        <v>1</v>
      </c>
      <c r="L12325" s="102" t="s">
        <v>481</v>
      </c>
      <c r="M12325" s="102" t="s">
        <v>1074</v>
      </c>
      <c r="N12325" s="102">
        <v>6</v>
      </c>
      <c r="O12325" s="102" t="s">
        <v>1075</v>
      </c>
    </row>
    <row r="12326" spans="1:15" x14ac:dyDescent="0.25">
      <c r="A12326" s="102" t="s">
        <v>20417</v>
      </c>
      <c r="B12326" s="103" t="s">
        <v>1208</v>
      </c>
      <c r="C12326" s="103" t="s">
        <v>2655</v>
      </c>
      <c r="D12326" s="102" t="s">
        <v>152</v>
      </c>
      <c r="E12326" s="102" t="s">
        <v>275</v>
      </c>
      <c r="F12326" s="102" t="s">
        <v>20418</v>
      </c>
      <c r="H12326" s="102">
        <v>45612</v>
      </c>
      <c r="I12326" s="102" t="s">
        <v>19638</v>
      </c>
      <c r="J12326" s="102" t="s">
        <v>482</v>
      </c>
      <c r="K12326" s="102" t="s">
        <v>1</v>
      </c>
      <c r="L12326" s="102" t="s">
        <v>481</v>
      </c>
      <c r="M12326" s="102" t="s">
        <v>1074</v>
      </c>
      <c r="N12326" s="102">
        <v>6</v>
      </c>
      <c r="O12326" s="102" t="s">
        <v>1075</v>
      </c>
    </row>
    <row r="12327" spans="1:15" x14ac:dyDescent="0.25">
      <c r="A12327" s="102" t="s">
        <v>20419</v>
      </c>
      <c r="B12327" s="103" t="s">
        <v>11257</v>
      </c>
      <c r="C12327" s="103" t="s">
        <v>2526</v>
      </c>
      <c r="D12327" s="102" t="s">
        <v>296</v>
      </c>
      <c r="E12327" s="102" t="s">
        <v>275</v>
      </c>
      <c r="F12327" s="102" t="s">
        <v>20420</v>
      </c>
      <c r="H12327" s="102">
        <v>45612</v>
      </c>
      <c r="I12327" s="102" t="s">
        <v>19638</v>
      </c>
      <c r="J12327" s="102" t="s">
        <v>482</v>
      </c>
      <c r="K12327" s="102" t="s">
        <v>1</v>
      </c>
      <c r="L12327" s="102" t="s">
        <v>481</v>
      </c>
      <c r="M12327" s="102" t="s">
        <v>1074</v>
      </c>
      <c r="N12327" s="102">
        <v>6</v>
      </c>
      <c r="O12327" s="102" t="s">
        <v>1075</v>
      </c>
    </row>
    <row r="12328" spans="1:15" x14ac:dyDescent="0.25">
      <c r="A12328" s="102" t="s">
        <v>15346</v>
      </c>
      <c r="B12328" s="103" t="s">
        <v>20421</v>
      </c>
      <c r="C12328" s="103" t="s">
        <v>2655</v>
      </c>
      <c r="D12328" s="102" t="s">
        <v>296</v>
      </c>
      <c r="E12328" s="102" t="s">
        <v>275</v>
      </c>
      <c r="F12328" s="102" t="s">
        <v>20422</v>
      </c>
      <c r="H12328" s="102">
        <v>45612</v>
      </c>
      <c r="I12328" s="102" t="s">
        <v>19638</v>
      </c>
      <c r="J12328" s="102" t="s">
        <v>482</v>
      </c>
      <c r="K12328" s="102" t="s">
        <v>1</v>
      </c>
      <c r="L12328" s="102" t="s">
        <v>481</v>
      </c>
      <c r="M12328" s="102" t="s">
        <v>1074</v>
      </c>
      <c r="N12328" s="102">
        <v>6</v>
      </c>
      <c r="O12328" s="102" t="s">
        <v>1075</v>
      </c>
    </row>
    <row r="12329" spans="1:15" x14ac:dyDescent="0.25">
      <c r="A12329" s="102" t="s">
        <v>20423</v>
      </c>
      <c r="B12329" s="103" t="s">
        <v>19723</v>
      </c>
      <c r="C12329" s="103" t="s">
        <v>2655</v>
      </c>
      <c r="D12329" s="102" t="s">
        <v>296</v>
      </c>
      <c r="E12329" s="102" t="s">
        <v>275</v>
      </c>
      <c r="F12329" s="102" t="s">
        <v>20424</v>
      </c>
      <c r="H12329" s="102">
        <v>45612</v>
      </c>
      <c r="I12329" s="102" t="s">
        <v>19638</v>
      </c>
      <c r="J12329" s="102" t="s">
        <v>482</v>
      </c>
      <c r="K12329" s="102" t="s">
        <v>1</v>
      </c>
      <c r="L12329" s="102" t="s">
        <v>481</v>
      </c>
      <c r="M12329" s="102" t="s">
        <v>1074</v>
      </c>
      <c r="N12329" s="102">
        <v>6</v>
      </c>
      <c r="O12329" s="102" t="s">
        <v>1075</v>
      </c>
    </row>
    <row r="12330" spans="1:15" x14ac:dyDescent="0.25">
      <c r="A12330" s="102" t="s">
        <v>20423</v>
      </c>
      <c r="B12330" s="103" t="s">
        <v>15305</v>
      </c>
      <c r="C12330" s="103" t="s">
        <v>2526</v>
      </c>
      <c r="D12330" s="102" t="s">
        <v>296</v>
      </c>
      <c r="E12330" s="102" t="s">
        <v>275</v>
      </c>
      <c r="F12330" s="102" t="s">
        <v>20425</v>
      </c>
      <c r="H12330" s="102">
        <v>45612</v>
      </c>
      <c r="I12330" s="102" t="s">
        <v>19638</v>
      </c>
      <c r="J12330" s="102" t="s">
        <v>482</v>
      </c>
      <c r="K12330" s="102" t="s">
        <v>1</v>
      </c>
      <c r="L12330" s="102" t="s">
        <v>481</v>
      </c>
      <c r="M12330" s="102" t="s">
        <v>1074</v>
      </c>
      <c r="N12330" s="102">
        <v>6</v>
      </c>
      <c r="O12330" s="102" t="s">
        <v>1075</v>
      </c>
    </row>
    <row r="12331" spans="1:15" x14ac:dyDescent="0.25">
      <c r="A12331" s="102" t="s">
        <v>20426</v>
      </c>
      <c r="B12331" s="103" t="s">
        <v>2649</v>
      </c>
      <c r="C12331" s="103" t="s">
        <v>2655</v>
      </c>
      <c r="D12331" s="102" t="s">
        <v>296</v>
      </c>
      <c r="E12331" s="102" t="s">
        <v>275</v>
      </c>
      <c r="F12331" s="102" t="s">
        <v>20427</v>
      </c>
      <c r="H12331" s="102">
        <v>45612</v>
      </c>
      <c r="I12331" s="102" t="s">
        <v>19638</v>
      </c>
      <c r="J12331" s="102" t="s">
        <v>482</v>
      </c>
      <c r="K12331" s="102" t="s">
        <v>1</v>
      </c>
      <c r="L12331" s="102" t="s">
        <v>481</v>
      </c>
      <c r="M12331" s="102" t="s">
        <v>1074</v>
      </c>
      <c r="N12331" s="102">
        <v>6</v>
      </c>
      <c r="O12331" s="102" t="s">
        <v>1075</v>
      </c>
    </row>
    <row r="12332" spans="1:15" x14ac:dyDescent="0.25">
      <c r="A12332" s="102" t="s">
        <v>20426</v>
      </c>
      <c r="B12332" s="103" t="s">
        <v>4810</v>
      </c>
      <c r="C12332" s="103" t="s">
        <v>2650</v>
      </c>
      <c r="D12332" s="102" t="s">
        <v>296</v>
      </c>
      <c r="E12332" s="102" t="s">
        <v>275</v>
      </c>
      <c r="F12332" s="102" t="s">
        <v>20428</v>
      </c>
      <c r="H12332" s="102">
        <v>45612</v>
      </c>
      <c r="I12332" s="102" t="s">
        <v>19638</v>
      </c>
      <c r="J12332" s="102" t="s">
        <v>482</v>
      </c>
      <c r="K12332" s="102" t="s">
        <v>1</v>
      </c>
      <c r="L12332" s="102" t="s">
        <v>481</v>
      </c>
      <c r="M12332" s="102" t="s">
        <v>1082</v>
      </c>
      <c r="N12332" s="102">
        <v>6</v>
      </c>
      <c r="O12332" s="102" t="s">
        <v>1075</v>
      </c>
    </row>
    <row r="12333" spans="1:15" x14ac:dyDescent="0.25">
      <c r="A12333" s="102" t="s">
        <v>20426</v>
      </c>
      <c r="B12333" s="103" t="s">
        <v>15041</v>
      </c>
      <c r="C12333" s="103" t="s">
        <v>1180</v>
      </c>
      <c r="D12333" s="102" t="s">
        <v>296</v>
      </c>
      <c r="E12333" s="102" t="s">
        <v>275</v>
      </c>
      <c r="F12333" s="102" t="s">
        <v>20429</v>
      </c>
      <c r="H12333" s="102">
        <v>45612</v>
      </c>
      <c r="I12333" s="102" t="s">
        <v>19638</v>
      </c>
      <c r="J12333" s="102" t="s">
        <v>482</v>
      </c>
      <c r="K12333" s="102" t="s">
        <v>1</v>
      </c>
      <c r="L12333" s="102" t="s">
        <v>481</v>
      </c>
      <c r="M12333" s="102" t="s">
        <v>1180</v>
      </c>
      <c r="N12333" s="102">
        <v>6</v>
      </c>
      <c r="O12333" s="102" t="s">
        <v>1075</v>
      </c>
    </row>
    <row r="12334" spans="1:15" x14ac:dyDescent="0.25">
      <c r="A12334" s="102" t="s">
        <v>20430</v>
      </c>
      <c r="B12334" s="103" t="s">
        <v>20431</v>
      </c>
      <c r="C12334" s="103" t="s">
        <v>2655</v>
      </c>
      <c r="D12334" s="102" t="s">
        <v>296</v>
      </c>
      <c r="E12334" s="102" t="s">
        <v>275</v>
      </c>
      <c r="F12334" s="102" t="s">
        <v>20432</v>
      </c>
      <c r="H12334" s="102">
        <v>45612</v>
      </c>
      <c r="I12334" s="102" t="s">
        <v>19638</v>
      </c>
      <c r="J12334" s="102" t="s">
        <v>482</v>
      </c>
      <c r="K12334" s="102" t="s">
        <v>1</v>
      </c>
      <c r="L12334" s="102" t="s">
        <v>481</v>
      </c>
      <c r="M12334" s="102" t="s">
        <v>1074</v>
      </c>
      <c r="N12334" s="102">
        <v>6</v>
      </c>
      <c r="O12334" s="102" t="s">
        <v>1075</v>
      </c>
    </row>
    <row r="12335" spans="1:15" x14ac:dyDescent="0.25">
      <c r="A12335" s="102" t="s">
        <v>20433</v>
      </c>
      <c r="B12335" s="103" t="s">
        <v>1248</v>
      </c>
      <c r="C12335" s="103" t="s">
        <v>277</v>
      </c>
      <c r="D12335" s="102" t="s">
        <v>282</v>
      </c>
      <c r="E12335" s="102" t="s">
        <v>276</v>
      </c>
      <c r="H12335" s="102">
        <v>45612</v>
      </c>
      <c r="I12335" s="102" t="s">
        <v>19638</v>
      </c>
      <c r="J12335" s="102" t="s">
        <v>482</v>
      </c>
      <c r="K12335" s="102" t="s">
        <v>1</v>
      </c>
      <c r="L12335" s="102" t="s">
        <v>481</v>
      </c>
      <c r="M12335" s="102" t="s">
        <v>1074</v>
      </c>
      <c r="N12335" s="102">
        <v>6</v>
      </c>
      <c r="O12335" s="102" t="s">
        <v>1075</v>
      </c>
    </row>
    <row r="12336" spans="1:15" x14ac:dyDescent="0.25">
      <c r="A12336" s="102" t="s">
        <v>19639</v>
      </c>
      <c r="B12336" s="103" t="s">
        <v>19640</v>
      </c>
      <c r="C12336" s="103" t="s">
        <v>1077</v>
      </c>
      <c r="D12336" s="102" t="s">
        <v>152</v>
      </c>
      <c r="E12336" s="102" t="s">
        <v>275</v>
      </c>
      <c r="F12336" s="102" t="s">
        <v>19641</v>
      </c>
      <c r="G12336" s="102" t="s">
        <v>20434</v>
      </c>
      <c r="H12336" s="102">
        <v>45612</v>
      </c>
      <c r="I12336" s="102" t="s">
        <v>19607</v>
      </c>
      <c r="J12336" s="102" t="s">
        <v>1</v>
      </c>
      <c r="K12336" s="102" t="s">
        <v>482</v>
      </c>
      <c r="L12336" s="102" t="s">
        <v>483</v>
      </c>
      <c r="M12336" s="102" t="s">
        <v>1074</v>
      </c>
      <c r="N12336" s="102">
        <v>6</v>
      </c>
      <c r="O12336" s="102" t="s">
        <v>1075</v>
      </c>
    </row>
    <row r="12337" spans="1:15" x14ac:dyDescent="0.25">
      <c r="A12337" s="102" t="s">
        <v>19642</v>
      </c>
      <c r="B12337" s="103" t="s">
        <v>19643</v>
      </c>
      <c r="C12337" s="103" t="s">
        <v>2650</v>
      </c>
      <c r="D12337" s="102" t="s">
        <v>296</v>
      </c>
      <c r="E12337" s="102" t="s">
        <v>275</v>
      </c>
      <c r="F12337" s="102" t="s">
        <v>19644</v>
      </c>
      <c r="G12337" s="102" t="s">
        <v>20435</v>
      </c>
      <c r="H12337" s="102">
        <v>45612</v>
      </c>
      <c r="I12337" s="102" t="s">
        <v>19607</v>
      </c>
      <c r="J12337" s="102" t="s">
        <v>1</v>
      </c>
      <c r="K12337" s="102" t="s">
        <v>482</v>
      </c>
      <c r="L12337" s="102" t="s">
        <v>483</v>
      </c>
      <c r="M12337" s="102" t="s">
        <v>1082</v>
      </c>
      <c r="N12337" s="102">
        <v>6</v>
      </c>
      <c r="O12337" s="102" t="s">
        <v>1075</v>
      </c>
    </row>
    <row r="12338" spans="1:15" x14ac:dyDescent="0.25">
      <c r="A12338" s="102" t="s">
        <v>19642</v>
      </c>
      <c r="B12338" s="103" t="s">
        <v>14810</v>
      </c>
      <c r="C12338" s="103" t="s">
        <v>2655</v>
      </c>
      <c r="D12338" s="102" t="s">
        <v>296</v>
      </c>
      <c r="E12338" s="102" t="s">
        <v>275</v>
      </c>
      <c r="F12338" s="102" t="s">
        <v>19645</v>
      </c>
      <c r="G12338" s="102" t="s">
        <v>20435</v>
      </c>
      <c r="H12338" s="102">
        <v>45612</v>
      </c>
      <c r="I12338" s="102" t="s">
        <v>19607</v>
      </c>
      <c r="J12338" s="102" t="s">
        <v>1</v>
      </c>
      <c r="K12338" s="102" t="s">
        <v>482</v>
      </c>
      <c r="L12338" s="102" t="s">
        <v>483</v>
      </c>
      <c r="M12338" s="102" t="s">
        <v>1074</v>
      </c>
      <c r="N12338" s="102">
        <v>6</v>
      </c>
      <c r="O12338" s="102" t="s">
        <v>1075</v>
      </c>
    </row>
    <row r="12339" spans="1:15" x14ac:dyDescent="0.25">
      <c r="A12339" s="102" t="s">
        <v>19642</v>
      </c>
      <c r="B12339" s="103" t="s">
        <v>11119</v>
      </c>
      <c r="C12339" s="103" t="s">
        <v>2650</v>
      </c>
      <c r="D12339" s="102" t="s">
        <v>296</v>
      </c>
      <c r="E12339" s="102" t="s">
        <v>275</v>
      </c>
      <c r="F12339" s="102" t="s">
        <v>19646</v>
      </c>
      <c r="G12339" s="102" t="s">
        <v>20435</v>
      </c>
      <c r="H12339" s="102">
        <v>45612</v>
      </c>
      <c r="I12339" s="102" t="s">
        <v>19607</v>
      </c>
      <c r="J12339" s="102" t="s">
        <v>1</v>
      </c>
      <c r="K12339" s="102" t="s">
        <v>482</v>
      </c>
      <c r="L12339" s="102" t="s">
        <v>483</v>
      </c>
      <c r="M12339" s="102" t="s">
        <v>1082</v>
      </c>
      <c r="N12339" s="102">
        <v>6</v>
      </c>
      <c r="O12339" s="102" t="s">
        <v>1075</v>
      </c>
    </row>
    <row r="12340" spans="1:15" x14ac:dyDescent="0.25">
      <c r="A12340" s="102" t="s">
        <v>19647</v>
      </c>
      <c r="B12340" s="103" t="s">
        <v>19648</v>
      </c>
      <c r="C12340" s="103" t="s">
        <v>2526</v>
      </c>
      <c r="D12340" s="102" t="s">
        <v>296</v>
      </c>
      <c r="E12340" s="102" t="s">
        <v>275</v>
      </c>
      <c r="F12340" s="102" t="s">
        <v>19649</v>
      </c>
      <c r="G12340" s="102" t="s">
        <v>20435</v>
      </c>
      <c r="H12340" s="102">
        <v>45612</v>
      </c>
      <c r="I12340" s="102" t="s">
        <v>19607</v>
      </c>
      <c r="J12340" s="102" t="s">
        <v>1</v>
      </c>
      <c r="K12340" s="102" t="s">
        <v>482</v>
      </c>
      <c r="L12340" s="102" t="s">
        <v>483</v>
      </c>
      <c r="M12340" s="102" t="s">
        <v>1074</v>
      </c>
      <c r="N12340" s="102">
        <v>6</v>
      </c>
      <c r="O12340" s="102" t="s">
        <v>1075</v>
      </c>
    </row>
    <row r="12341" spans="1:15" x14ac:dyDescent="0.25">
      <c r="A12341" s="102" t="s">
        <v>19652</v>
      </c>
      <c r="B12341" s="103" t="s">
        <v>9252</v>
      </c>
      <c r="C12341" s="103" t="s">
        <v>2526</v>
      </c>
      <c r="D12341" s="102" t="s">
        <v>296</v>
      </c>
      <c r="E12341" s="102" t="s">
        <v>275</v>
      </c>
      <c r="F12341" s="102" t="s">
        <v>19653</v>
      </c>
      <c r="G12341" s="102" t="s">
        <v>20435</v>
      </c>
      <c r="H12341" s="102">
        <v>45612</v>
      </c>
      <c r="I12341" s="102" t="s">
        <v>19607</v>
      </c>
      <c r="J12341" s="102" t="s">
        <v>1</v>
      </c>
      <c r="K12341" s="102" t="s">
        <v>482</v>
      </c>
      <c r="L12341" s="102" t="s">
        <v>483</v>
      </c>
      <c r="M12341" s="102" t="s">
        <v>1074</v>
      </c>
      <c r="N12341" s="102">
        <v>6</v>
      </c>
      <c r="O12341" s="102" t="s">
        <v>1075</v>
      </c>
    </row>
    <row r="12342" spans="1:15" x14ac:dyDescent="0.25">
      <c r="A12342" s="102" t="s">
        <v>19654</v>
      </c>
      <c r="B12342" s="103" t="s">
        <v>19655</v>
      </c>
      <c r="C12342" s="103" t="s">
        <v>2526</v>
      </c>
      <c r="D12342" s="102" t="s">
        <v>296</v>
      </c>
      <c r="E12342" s="102" t="s">
        <v>275</v>
      </c>
      <c r="F12342" s="102" t="s">
        <v>19656</v>
      </c>
      <c r="G12342" s="102" t="s">
        <v>20436</v>
      </c>
      <c r="H12342" s="102">
        <v>45612</v>
      </c>
      <c r="I12342" s="102" t="s">
        <v>19607</v>
      </c>
      <c r="J12342" s="102" t="s">
        <v>1</v>
      </c>
      <c r="K12342" s="102" t="s">
        <v>482</v>
      </c>
      <c r="L12342" s="102" t="s">
        <v>483</v>
      </c>
      <c r="M12342" s="102" t="s">
        <v>1074</v>
      </c>
      <c r="N12342" s="102">
        <v>6</v>
      </c>
      <c r="O12342" s="102" t="s">
        <v>1075</v>
      </c>
    </row>
    <row r="12343" spans="1:15" x14ac:dyDescent="0.25">
      <c r="A12343" s="102" t="s">
        <v>20437</v>
      </c>
      <c r="B12343" s="103" t="s">
        <v>20438</v>
      </c>
      <c r="C12343" s="103" t="s">
        <v>1225</v>
      </c>
      <c r="D12343" s="102" t="s">
        <v>281</v>
      </c>
      <c r="E12343" s="102" t="s">
        <v>275</v>
      </c>
      <c r="F12343" s="102" t="s">
        <v>20439</v>
      </c>
      <c r="G12343" s="102" t="s">
        <v>20434</v>
      </c>
      <c r="H12343" s="102">
        <v>45612</v>
      </c>
      <c r="I12343" s="102" t="s">
        <v>19607</v>
      </c>
      <c r="J12343" s="102" t="s">
        <v>1</v>
      </c>
      <c r="K12343" s="102" t="s">
        <v>482</v>
      </c>
      <c r="L12343" s="102" t="s">
        <v>483</v>
      </c>
      <c r="M12343" s="102" t="s">
        <v>1074</v>
      </c>
      <c r="N12343" s="102">
        <v>6</v>
      </c>
      <c r="O12343" s="102" t="s">
        <v>1075</v>
      </c>
    </row>
    <row r="12344" spans="1:15" x14ac:dyDescent="0.25">
      <c r="A12344" s="102" t="s">
        <v>3492</v>
      </c>
      <c r="B12344" s="103" t="s">
        <v>1652</v>
      </c>
      <c r="C12344" s="103" t="s">
        <v>1225</v>
      </c>
      <c r="D12344" s="102" t="s">
        <v>152</v>
      </c>
      <c r="E12344" s="102" t="s">
        <v>275</v>
      </c>
      <c r="F12344" s="102" t="s">
        <v>19660</v>
      </c>
      <c r="G12344" s="102" t="s">
        <v>20434</v>
      </c>
      <c r="H12344" s="102">
        <v>45612</v>
      </c>
      <c r="I12344" s="102" t="s">
        <v>19607</v>
      </c>
      <c r="J12344" s="102" t="s">
        <v>1</v>
      </c>
      <c r="K12344" s="102" t="s">
        <v>482</v>
      </c>
      <c r="L12344" s="102" t="s">
        <v>483</v>
      </c>
      <c r="M12344" s="102" t="s">
        <v>1074</v>
      </c>
      <c r="N12344" s="102">
        <v>6</v>
      </c>
      <c r="O12344" s="102" t="s">
        <v>1075</v>
      </c>
    </row>
    <row r="12345" spans="1:15" x14ac:dyDescent="0.25">
      <c r="A12345" s="102" t="s">
        <v>3492</v>
      </c>
      <c r="B12345" s="103" t="s">
        <v>7938</v>
      </c>
      <c r="C12345" s="103" t="s">
        <v>1077</v>
      </c>
      <c r="D12345" s="102" t="s">
        <v>152</v>
      </c>
      <c r="E12345" s="102" t="s">
        <v>275</v>
      </c>
      <c r="F12345" s="102" t="s">
        <v>19658</v>
      </c>
      <c r="G12345" s="102" t="s">
        <v>20434</v>
      </c>
      <c r="H12345" s="102">
        <v>45612</v>
      </c>
      <c r="I12345" s="102" t="s">
        <v>19607</v>
      </c>
      <c r="J12345" s="102" t="s">
        <v>1</v>
      </c>
      <c r="K12345" s="102" t="s">
        <v>482</v>
      </c>
      <c r="L12345" s="102" t="s">
        <v>483</v>
      </c>
      <c r="M12345" s="102" t="s">
        <v>1074</v>
      </c>
      <c r="N12345" s="102">
        <v>6</v>
      </c>
      <c r="O12345" s="102" t="s">
        <v>1075</v>
      </c>
    </row>
    <row r="12346" spans="1:15" x14ac:dyDescent="0.25">
      <c r="A12346" s="102" t="s">
        <v>19661</v>
      </c>
      <c r="B12346" s="103" t="s">
        <v>19662</v>
      </c>
      <c r="C12346" s="103" t="s">
        <v>2526</v>
      </c>
      <c r="D12346" s="102" t="s">
        <v>296</v>
      </c>
      <c r="E12346" s="102" t="s">
        <v>275</v>
      </c>
      <c r="F12346" s="102" t="s">
        <v>19663</v>
      </c>
      <c r="G12346" s="102" t="s">
        <v>20435</v>
      </c>
      <c r="H12346" s="102">
        <v>45612</v>
      </c>
      <c r="I12346" s="102" t="s">
        <v>19607</v>
      </c>
      <c r="J12346" s="102" t="s">
        <v>1</v>
      </c>
      <c r="K12346" s="102" t="s">
        <v>482</v>
      </c>
      <c r="L12346" s="102" t="s">
        <v>483</v>
      </c>
      <c r="M12346" s="102" t="s">
        <v>1074</v>
      </c>
      <c r="N12346" s="102">
        <v>6</v>
      </c>
      <c r="O12346" s="102" t="s">
        <v>1075</v>
      </c>
    </row>
    <row r="12347" spans="1:15" x14ac:dyDescent="0.25">
      <c r="A12347" s="102" t="s">
        <v>19661</v>
      </c>
      <c r="B12347" s="103" t="s">
        <v>15860</v>
      </c>
      <c r="C12347" s="103" t="s">
        <v>2526</v>
      </c>
      <c r="D12347" s="102" t="s">
        <v>296</v>
      </c>
      <c r="E12347" s="102" t="s">
        <v>275</v>
      </c>
      <c r="F12347" s="102" t="s">
        <v>19664</v>
      </c>
      <c r="G12347" s="102" t="s">
        <v>20435</v>
      </c>
      <c r="H12347" s="102">
        <v>45612</v>
      </c>
      <c r="I12347" s="102" t="s">
        <v>19607</v>
      </c>
      <c r="J12347" s="102" t="s">
        <v>1</v>
      </c>
      <c r="K12347" s="102" t="s">
        <v>482</v>
      </c>
      <c r="L12347" s="102" t="s">
        <v>483</v>
      </c>
      <c r="M12347" s="102" t="s">
        <v>1074</v>
      </c>
      <c r="N12347" s="102">
        <v>6</v>
      </c>
      <c r="O12347" s="102" t="s">
        <v>1075</v>
      </c>
    </row>
    <row r="12348" spans="1:15" x14ac:dyDescent="0.25">
      <c r="A12348" s="102" t="s">
        <v>19665</v>
      </c>
      <c r="B12348" s="103" t="s">
        <v>1288</v>
      </c>
      <c r="C12348" s="103" t="s">
        <v>1077</v>
      </c>
      <c r="D12348" s="102" t="s">
        <v>281</v>
      </c>
      <c r="E12348" s="102" t="s">
        <v>275</v>
      </c>
      <c r="F12348" s="102" t="s">
        <v>20440</v>
      </c>
      <c r="G12348" s="102" t="s">
        <v>20434</v>
      </c>
      <c r="H12348" s="102">
        <v>45612</v>
      </c>
      <c r="I12348" s="102" t="s">
        <v>19607</v>
      </c>
      <c r="J12348" s="102" t="s">
        <v>1</v>
      </c>
      <c r="K12348" s="102" t="s">
        <v>482</v>
      </c>
      <c r="L12348" s="102" t="s">
        <v>483</v>
      </c>
      <c r="M12348" s="102" t="s">
        <v>1074</v>
      </c>
      <c r="N12348" s="102">
        <v>6</v>
      </c>
      <c r="O12348" s="102" t="s">
        <v>1075</v>
      </c>
    </row>
    <row r="12349" spans="1:15" x14ac:dyDescent="0.25">
      <c r="A12349" s="102" t="s">
        <v>19667</v>
      </c>
      <c r="B12349" s="103" t="s">
        <v>5109</v>
      </c>
      <c r="C12349" s="103" t="s">
        <v>2655</v>
      </c>
      <c r="D12349" s="102" t="s">
        <v>296</v>
      </c>
      <c r="E12349" s="102" t="s">
        <v>275</v>
      </c>
      <c r="F12349" s="102" t="s">
        <v>19668</v>
      </c>
      <c r="G12349" s="102" t="s">
        <v>20435</v>
      </c>
      <c r="H12349" s="102">
        <v>45612</v>
      </c>
      <c r="I12349" s="102" t="s">
        <v>19607</v>
      </c>
      <c r="J12349" s="102" t="s">
        <v>1</v>
      </c>
      <c r="K12349" s="102" t="s">
        <v>482</v>
      </c>
      <c r="L12349" s="102" t="s">
        <v>483</v>
      </c>
      <c r="M12349" s="102" t="s">
        <v>1074</v>
      </c>
      <c r="N12349" s="102">
        <v>6</v>
      </c>
      <c r="O12349" s="102" t="s">
        <v>1075</v>
      </c>
    </row>
    <row r="12350" spans="1:15" x14ac:dyDescent="0.25">
      <c r="A12350" s="102" t="s">
        <v>19667</v>
      </c>
      <c r="B12350" s="103" t="s">
        <v>4810</v>
      </c>
      <c r="C12350" s="103" t="s">
        <v>2526</v>
      </c>
      <c r="D12350" s="102" t="s">
        <v>296</v>
      </c>
      <c r="E12350" s="102" t="s">
        <v>275</v>
      </c>
      <c r="F12350" s="102" t="s">
        <v>19669</v>
      </c>
      <c r="G12350" s="102" t="s">
        <v>20435</v>
      </c>
      <c r="H12350" s="102">
        <v>45612</v>
      </c>
      <c r="I12350" s="102" t="s">
        <v>19607</v>
      </c>
      <c r="J12350" s="102" t="s">
        <v>1</v>
      </c>
      <c r="K12350" s="102" t="s">
        <v>482</v>
      </c>
      <c r="L12350" s="102" t="s">
        <v>483</v>
      </c>
      <c r="M12350" s="102" t="s">
        <v>1074</v>
      </c>
      <c r="N12350" s="102">
        <v>6</v>
      </c>
      <c r="O12350" s="102" t="s">
        <v>1075</v>
      </c>
    </row>
    <row r="12351" spans="1:15" x14ac:dyDescent="0.25">
      <c r="A12351" s="102" t="s">
        <v>19667</v>
      </c>
      <c r="B12351" s="103" t="s">
        <v>9312</v>
      </c>
      <c r="C12351" s="103" t="s">
        <v>2655</v>
      </c>
      <c r="D12351" s="102" t="s">
        <v>296</v>
      </c>
      <c r="E12351" s="102" t="s">
        <v>275</v>
      </c>
      <c r="F12351" s="102" t="s">
        <v>19670</v>
      </c>
      <c r="G12351" s="102" t="s">
        <v>20435</v>
      </c>
      <c r="H12351" s="102">
        <v>45612</v>
      </c>
      <c r="I12351" s="102" t="s">
        <v>19607</v>
      </c>
      <c r="J12351" s="102" t="s">
        <v>1</v>
      </c>
      <c r="K12351" s="102" t="s">
        <v>482</v>
      </c>
      <c r="L12351" s="102" t="s">
        <v>483</v>
      </c>
      <c r="M12351" s="102" t="s">
        <v>1074</v>
      </c>
      <c r="N12351" s="102">
        <v>6</v>
      </c>
      <c r="O12351" s="102" t="s">
        <v>1075</v>
      </c>
    </row>
    <row r="12352" spans="1:15" x14ac:dyDescent="0.25">
      <c r="A12352" s="102" t="s">
        <v>19672</v>
      </c>
      <c r="B12352" s="103" t="s">
        <v>5072</v>
      </c>
      <c r="C12352" s="103" t="s">
        <v>2655</v>
      </c>
      <c r="D12352" s="102" t="s">
        <v>296</v>
      </c>
      <c r="E12352" s="102" t="s">
        <v>275</v>
      </c>
      <c r="F12352" s="102" t="s">
        <v>19673</v>
      </c>
      <c r="G12352" s="102" t="s">
        <v>20435</v>
      </c>
      <c r="H12352" s="102">
        <v>45612</v>
      </c>
      <c r="I12352" s="102" t="s">
        <v>19607</v>
      </c>
      <c r="J12352" s="102" t="s">
        <v>1</v>
      </c>
      <c r="K12352" s="102" t="s">
        <v>482</v>
      </c>
      <c r="L12352" s="102" t="s">
        <v>483</v>
      </c>
      <c r="M12352" s="102" t="s">
        <v>1074</v>
      </c>
      <c r="N12352" s="102">
        <v>6</v>
      </c>
      <c r="O12352" s="102" t="s">
        <v>1075</v>
      </c>
    </row>
    <row r="12353" spans="1:15" x14ac:dyDescent="0.25">
      <c r="A12353" s="102" t="s">
        <v>20441</v>
      </c>
      <c r="B12353" s="103" t="s">
        <v>2856</v>
      </c>
      <c r="C12353" s="103" t="s">
        <v>1225</v>
      </c>
      <c r="D12353" s="102" t="s">
        <v>281</v>
      </c>
      <c r="E12353" s="102" t="s">
        <v>275</v>
      </c>
      <c r="F12353" s="102" t="s">
        <v>20442</v>
      </c>
      <c r="G12353" s="102" t="s">
        <v>20434</v>
      </c>
      <c r="H12353" s="102">
        <v>45612</v>
      </c>
      <c r="I12353" s="102" t="s">
        <v>19607</v>
      </c>
      <c r="J12353" s="102" t="s">
        <v>1</v>
      </c>
      <c r="K12353" s="102" t="s">
        <v>482</v>
      </c>
      <c r="L12353" s="102" t="s">
        <v>483</v>
      </c>
      <c r="M12353" s="102" t="s">
        <v>1074</v>
      </c>
      <c r="N12353" s="102">
        <v>6</v>
      </c>
      <c r="O12353" s="102" t="s">
        <v>1075</v>
      </c>
    </row>
    <row r="12354" spans="1:15" x14ac:dyDescent="0.25">
      <c r="A12354" s="102" t="s">
        <v>20441</v>
      </c>
      <c r="B12354" s="103" t="s">
        <v>5342</v>
      </c>
      <c r="C12354" s="103" t="s">
        <v>1077</v>
      </c>
      <c r="D12354" s="102" t="s">
        <v>281</v>
      </c>
      <c r="E12354" s="102" t="s">
        <v>275</v>
      </c>
      <c r="F12354" s="102" t="s">
        <v>20443</v>
      </c>
      <c r="G12354" s="102" t="s">
        <v>20434</v>
      </c>
      <c r="H12354" s="102">
        <v>45612</v>
      </c>
      <c r="I12354" s="102" t="s">
        <v>19607</v>
      </c>
      <c r="J12354" s="102" t="s">
        <v>1</v>
      </c>
      <c r="K12354" s="102" t="s">
        <v>482</v>
      </c>
      <c r="L12354" s="102" t="s">
        <v>483</v>
      </c>
      <c r="M12354" s="102" t="s">
        <v>1074</v>
      </c>
      <c r="N12354" s="102">
        <v>6</v>
      </c>
      <c r="O12354" s="102" t="s">
        <v>1075</v>
      </c>
    </row>
    <row r="12355" spans="1:15" x14ac:dyDescent="0.25">
      <c r="A12355" s="102" t="s">
        <v>19674</v>
      </c>
      <c r="B12355" s="103" t="s">
        <v>2819</v>
      </c>
      <c r="C12355" s="103" t="s">
        <v>2526</v>
      </c>
      <c r="D12355" s="102" t="s">
        <v>296</v>
      </c>
      <c r="E12355" s="102" t="s">
        <v>275</v>
      </c>
      <c r="F12355" s="102" t="s">
        <v>20444</v>
      </c>
      <c r="G12355" s="102" t="s">
        <v>20434</v>
      </c>
      <c r="H12355" s="102">
        <v>45612</v>
      </c>
      <c r="I12355" s="102" t="s">
        <v>19607</v>
      </c>
      <c r="J12355" s="102" t="s">
        <v>1</v>
      </c>
      <c r="K12355" s="102" t="s">
        <v>482</v>
      </c>
      <c r="L12355" s="102" t="s">
        <v>483</v>
      </c>
      <c r="M12355" s="102" t="s">
        <v>1074</v>
      </c>
      <c r="N12355" s="102">
        <v>6</v>
      </c>
      <c r="O12355" s="102" t="s">
        <v>1075</v>
      </c>
    </row>
    <row r="12356" spans="1:15" x14ac:dyDescent="0.25">
      <c r="A12356" s="102" t="s">
        <v>20445</v>
      </c>
      <c r="B12356" s="103" t="s">
        <v>2856</v>
      </c>
      <c r="C12356" s="103" t="s">
        <v>1225</v>
      </c>
      <c r="D12356" s="102" t="s">
        <v>281</v>
      </c>
      <c r="E12356" s="102" t="s">
        <v>275</v>
      </c>
      <c r="F12356" s="102" t="s">
        <v>20446</v>
      </c>
      <c r="G12356" s="102" t="s">
        <v>20434</v>
      </c>
      <c r="H12356" s="102">
        <v>45612</v>
      </c>
      <c r="I12356" s="102" t="s">
        <v>19607</v>
      </c>
      <c r="J12356" s="102" t="s">
        <v>1</v>
      </c>
      <c r="K12356" s="102" t="s">
        <v>482</v>
      </c>
      <c r="L12356" s="102" t="s">
        <v>483</v>
      </c>
      <c r="M12356" s="102" t="s">
        <v>1074</v>
      </c>
      <c r="N12356" s="102">
        <v>6</v>
      </c>
      <c r="O12356" s="102" t="s">
        <v>1075</v>
      </c>
    </row>
    <row r="12357" spans="1:15" x14ac:dyDescent="0.25">
      <c r="A12357" s="102" t="s">
        <v>19676</v>
      </c>
      <c r="B12357" s="103" t="s">
        <v>19677</v>
      </c>
      <c r="C12357" s="103" t="s">
        <v>1225</v>
      </c>
      <c r="D12357" s="102" t="s">
        <v>281</v>
      </c>
      <c r="E12357" s="102" t="s">
        <v>275</v>
      </c>
      <c r="F12357" s="102" t="s">
        <v>19678</v>
      </c>
      <c r="G12357" s="102" t="s">
        <v>20435</v>
      </c>
      <c r="H12357" s="102">
        <v>45612</v>
      </c>
      <c r="I12357" s="102" t="s">
        <v>19607</v>
      </c>
      <c r="J12357" s="102" t="s">
        <v>1</v>
      </c>
      <c r="K12357" s="102" t="s">
        <v>482</v>
      </c>
      <c r="L12357" s="102" t="s">
        <v>483</v>
      </c>
      <c r="M12357" s="102" t="s">
        <v>1074</v>
      </c>
      <c r="N12357" s="102">
        <v>6</v>
      </c>
      <c r="O12357" s="102" t="s">
        <v>1075</v>
      </c>
    </row>
    <row r="12358" spans="1:15" x14ac:dyDescent="0.25">
      <c r="A12358" s="102" t="s">
        <v>19681</v>
      </c>
      <c r="B12358" s="103" t="s">
        <v>18766</v>
      </c>
      <c r="C12358" s="103" t="s">
        <v>2655</v>
      </c>
      <c r="D12358" s="102" t="s">
        <v>296</v>
      </c>
      <c r="E12358" s="102" t="s">
        <v>275</v>
      </c>
      <c r="F12358" s="102" t="s">
        <v>19682</v>
      </c>
      <c r="G12358" s="102" t="s">
        <v>20435</v>
      </c>
      <c r="H12358" s="102">
        <v>45612</v>
      </c>
      <c r="I12358" s="102" t="s">
        <v>19607</v>
      </c>
      <c r="J12358" s="102" t="s">
        <v>1</v>
      </c>
      <c r="K12358" s="102" t="s">
        <v>482</v>
      </c>
      <c r="L12358" s="102" t="s">
        <v>483</v>
      </c>
      <c r="M12358" s="102" t="s">
        <v>1074</v>
      </c>
      <c r="N12358" s="102">
        <v>6</v>
      </c>
      <c r="O12358" s="102" t="s">
        <v>1075</v>
      </c>
    </row>
    <row r="12359" spans="1:15" x14ac:dyDescent="0.25">
      <c r="A12359" s="102" t="s">
        <v>19683</v>
      </c>
      <c r="B12359" s="103" t="s">
        <v>19684</v>
      </c>
      <c r="C12359" s="103" t="s">
        <v>2526</v>
      </c>
      <c r="D12359" s="102" t="s">
        <v>296</v>
      </c>
      <c r="E12359" s="102" t="s">
        <v>275</v>
      </c>
      <c r="F12359" s="102" t="s">
        <v>19685</v>
      </c>
      <c r="G12359" s="102" t="s">
        <v>20436</v>
      </c>
      <c r="H12359" s="102">
        <v>45612</v>
      </c>
      <c r="I12359" s="102" t="s">
        <v>19607</v>
      </c>
      <c r="J12359" s="102" t="s">
        <v>1</v>
      </c>
      <c r="K12359" s="102" t="s">
        <v>482</v>
      </c>
      <c r="L12359" s="102" t="s">
        <v>483</v>
      </c>
      <c r="M12359" s="102" t="s">
        <v>1074</v>
      </c>
      <c r="N12359" s="102">
        <v>6</v>
      </c>
      <c r="O12359" s="102" t="s">
        <v>1075</v>
      </c>
    </row>
    <row r="12360" spans="1:15" x14ac:dyDescent="0.25">
      <c r="A12360" s="102" t="s">
        <v>20447</v>
      </c>
      <c r="B12360" s="103" t="s">
        <v>20448</v>
      </c>
      <c r="C12360" s="103" t="s">
        <v>1225</v>
      </c>
      <c r="D12360" s="102" t="s">
        <v>281</v>
      </c>
      <c r="E12360" s="102" t="s">
        <v>275</v>
      </c>
      <c r="F12360" s="102" t="s">
        <v>20449</v>
      </c>
      <c r="G12360" s="102" t="s">
        <v>20434</v>
      </c>
      <c r="H12360" s="102">
        <v>45612</v>
      </c>
      <c r="I12360" s="102" t="s">
        <v>19607</v>
      </c>
      <c r="J12360" s="102" t="s">
        <v>1</v>
      </c>
      <c r="K12360" s="102" t="s">
        <v>482</v>
      </c>
      <c r="L12360" s="102" t="s">
        <v>483</v>
      </c>
      <c r="M12360" s="102" t="s">
        <v>1074</v>
      </c>
      <c r="N12360" s="102">
        <v>6</v>
      </c>
      <c r="O12360" s="102" t="s">
        <v>1075</v>
      </c>
    </row>
    <row r="12361" spans="1:15" x14ac:dyDescent="0.25">
      <c r="A12361" s="102" t="s">
        <v>19686</v>
      </c>
      <c r="B12361" s="103" t="s">
        <v>19687</v>
      </c>
      <c r="C12361" s="103" t="s">
        <v>2526</v>
      </c>
      <c r="D12361" s="102" t="s">
        <v>296</v>
      </c>
      <c r="E12361" s="102" t="s">
        <v>275</v>
      </c>
      <c r="F12361" s="102" t="s">
        <v>19688</v>
      </c>
      <c r="G12361" s="102" t="s">
        <v>20435</v>
      </c>
      <c r="H12361" s="102">
        <v>45612</v>
      </c>
      <c r="I12361" s="102" t="s">
        <v>19607</v>
      </c>
      <c r="J12361" s="102" t="s">
        <v>1</v>
      </c>
      <c r="K12361" s="102" t="s">
        <v>482</v>
      </c>
      <c r="L12361" s="102" t="s">
        <v>483</v>
      </c>
      <c r="M12361" s="102" t="s">
        <v>1074</v>
      </c>
      <c r="N12361" s="102">
        <v>6</v>
      </c>
      <c r="O12361" s="102" t="s">
        <v>1075</v>
      </c>
    </row>
    <row r="12362" spans="1:15" x14ac:dyDescent="0.25">
      <c r="A12362" s="102" t="s">
        <v>19689</v>
      </c>
      <c r="B12362" s="103" t="s">
        <v>5269</v>
      </c>
      <c r="C12362" s="103" t="s">
        <v>1225</v>
      </c>
      <c r="D12362" s="102" t="s">
        <v>281</v>
      </c>
      <c r="E12362" s="102" t="s">
        <v>275</v>
      </c>
      <c r="F12362" s="102" t="s">
        <v>19690</v>
      </c>
      <c r="G12362" s="102" t="s">
        <v>20434</v>
      </c>
      <c r="H12362" s="102">
        <v>45612</v>
      </c>
      <c r="I12362" s="102" t="s">
        <v>19607</v>
      </c>
      <c r="J12362" s="102" t="s">
        <v>1</v>
      </c>
      <c r="K12362" s="102" t="s">
        <v>482</v>
      </c>
      <c r="L12362" s="102" t="s">
        <v>483</v>
      </c>
      <c r="M12362" s="102" t="s">
        <v>1074</v>
      </c>
      <c r="N12362" s="102">
        <v>6</v>
      </c>
      <c r="O12362" s="102" t="s">
        <v>1075</v>
      </c>
    </row>
    <row r="12363" spans="1:15" x14ac:dyDescent="0.25">
      <c r="A12363" s="102" t="s">
        <v>19691</v>
      </c>
      <c r="B12363" s="103" t="s">
        <v>5026</v>
      </c>
      <c r="C12363" s="103" t="s">
        <v>2655</v>
      </c>
      <c r="D12363" s="102" t="s">
        <v>296</v>
      </c>
      <c r="E12363" s="102" t="s">
        <v>275</v>
      </c>
      <c r="F12363" s="102" t="s">
        <v>19692</v>
      </c>
      <c r="G12363" s="102" t="s">
        <v>20435</v>
      </c>
      <c r="H12363" s="102">
        <v>45612</v>
      </c>
      <c r="I12363" s="102" t="s">
        <v>19607</v>
      </c>
      <c r="J12363" s="102" t="s">
        <v>1</v>
      </c>
      <c r="K12363" s="102" t="s">
        <v>482</v>
      </c>
      <c r="L12363" s="102" t="s">
        <v>483</v>
      </c>
      <c r="M12363" s="102" t="s">
        <v>1074</v>
      </c>
      <c r="N12363" s="102">
        <v>6</v>
      </c>
      <c r="O12363" s="102" t="s">
        <v>1075</v>
      </c>
    </row>
    <row r="12364" spans="1:15" x14ac:dyDescent="0.25">
      <c r="A12364" s="102" t="s">
        <v>19691</v>
      </c>
      <c r="B12364" s="103" t="s">
        <v>1363</v>
      </c>
      <c r="C12364" s="103" t="s">
        <v>2655</v>
      </c>
      <c r="D12364" s="102" t="s">
        <v>296</v>
      </c>
      <c r="E12364" s="102" t="s">
        <v>275</v>
      </c>
      <c r="F12364" s="102" t="s">
        <v>19693</v>
      </c>
      <c r="G12364" s="102" t="s">
        <v>20435</v>
      </c>
      <c r="H12364" s="102">
        <v>45612</v>
      </c>
      <c r="I12364" s="102" t="s">
        <v>19607</v>
      </c>
      <c r="J12364" s="102" t="s">
        <v>1</v>
      </c>
      <c r="K12364" s="102" t="s">
        <v>482</v>
      </c>
      <c r="L12364" s="102" t="s">
        <v>483</v>
      </c>
      <c r="M12364" s="102" t="s">
        <v>1074</v>
      </c>
      <c r="N12364" s="102">
        <v>6</v>
      </c>
      <c r="O12364" s="102" t="s">
        <v>1075</v>
      </c>
    </row>
    <row r="12365" spans="1:15" x14ac:dyDescent="0.25">
      <c r="A12365" s="102" t="s">
        <v>19691</v>
      </c>
      <c r="B12365" s="103" t="s">
        <v>19694</v>
      </c>
      <c r="C12365" s="103" t="s">
        <v>2655</v>
      </c>
      <c r="D12365" s="102" t="s">
        <v>296</v>
      </c>
      <c r="E12365" s="102" t="s">
        <v>275</v>
      </c>
      <c r="F12365" s="102" t="s">
        <v>19695</v>
      </c>
      <c r="G12365" s="102" t="s">
        <v>20435</v>
      </c>
      <c r="H12365" s="102">
        <v>45612</v>
      </c>
      <c r="I12365" s="102" t="s">
        <v>19607</v>
      </c>
      <c r="J12365" s="102" t="s">
        <v>1</v>
      </c>
      <c r="K12365" s="102" t="s">
        <v>482</v>
      </c>
      <c r="L12365" s="102" t="s">
        <v>483</v>
      </c>
      <c r="M12365" s="102" t="s">
        <v>1074</v>
      </c>
      <c r="N12365" s="102">
        <v>6</v>
      </c>
      <c r="O12365" s="102" t="s">
        <v>1075</v>
      </c>
    </row>
    <row r="12366" spans="1:15" x14ac:dyDescent="0.25">
      <c r="A12366" s="102" t="s">
        <v>19691</v>
      </c>
      <c r="B12366" s="103" t="s">
        <v>11119</v>
      </c>
      <c r="C12366" s="103" t="s">
        <v>2655</v>
      </c>
      <c r="D12366" s="102" t="s">
        <v>296</v>
      </c>
      <c r="E12366" s="102" t="s">
        <v>275</v>
      </c>
      <c r="F12366" s="102" t="s">
        <v>19696</v>
      </c>
      <c r="G12366" s="102" t="s">
        <v>20435</v>
      </c>
      <c r="H12366" s="102">
        <v>45612</v>
      </c>
      <c r="I12366" s="102" t="s">
        <v>19607</v>
      </c>
      <c r="J12366" s="102" t="s">
        <v>1</v>
      </c>
      <c r="K12366" s="102" t="s">
        <v>482</v>
      </c>
      <c r="L12366" s="102" t="s">
        <v>483</v>
      </c>
      <c r="M12366" s="102" t="s">
        <v>1074</v>
      </c>
      <c r="N12366" s="102">
        <v>6</v>
      </c>
      <c r="O12366" s="102" t="s">
        <v>1075</v>
      </c>
    </row>
    <row r="12367" spans="1:15" x14ac:dyDescent="0.25">
      <c r="A12367" s="102" t="s">
        <v>19691</v>
      </c>
      <c r="B12367" s="103" t="s">
        <v>15056</v>
      </c>
      <c r="C12367" s="103" t="s">
        <v>2655</v>
      </c>
      <c r="D12367" s="102" t="s">
        <v>296</v>
      </c>
      <c r="E12367" s="102" t="s">
        <v>275</v>
      </c>
      <c r="F12367" s="102" t="s">
        <v>19697</v>
      </c>
      <c r="G12367" s="102" t="s">
        <v>20435</v>
      </c>
      <c r="H12367" s="102">
        <v>45612</v>
      </c>
      <c r="I12367" s="102" t="s">
        <v>19607</v>
      </c>
      <c r="J12367" s="102" t="s">
        <v>1</v>
      </c>
      <c r="K12367" s="102" t="s">
        <v>482</v>
      </c>
      <c r="L12367" s="102" t="s">
        <v>483</v>
      </c>
      <c r="M12367" s="102" t="s">
        <v>1074</v>
      </c>
      <c r="N12367" s="102">
        <v>6</v>
      </c>
      <c r="O12367" s="102" t="s">
        <v>1075</v>
      </c>
    </row>
    <row r="12368" spans="1:15" x14ac:dyDescent="0.25">
      <c r="A12368" s="102" t="s">
        <v>19691</v>
      </c>
      <c r="B12368" s="103" t="s">
        <v>19698</v>
      </c>
      <c r="C12368" s="103" t="s">
        <v>2526</v>
      </c>
      <c r="D12368" s="102" t="s">
        <v>296</v>
      </c>
      <c r="E12368" s="102" t="s">
        <v>275</v>
      </c>
      <c r="F12368" s="102" t="s">
        <v>20450</v>
      </c>
      <c r="G12368" s="102" t="s">
        <v>20435</v>
      </c>
      <c r="H12368" s="102">
        <v>45612</v>
      </c>
      <c r="I12368" s="102" t="s">
        <v>19607</v>
      </c>
      <c r="J12368" s="102" t="s">
        <v>1</v>
      </c>
      <c r="K12368" s="102" t="s">
        <v>482</v>
      </c>
      <c r="L12368" s="102" t="s">
        <v>483</v>
      </c>
      <c r="M12368" s="102" t="s">
        <v>1074</v>
      </c>
      <c r="N12368" s="102">
        <v>6</v>
      </c>
      <c r="O12368" s="102" t="s">
        <v>1075</v>
      </c>
    </row>
    <row r="12369" spans="1:15" x14ac:dyDescent="0.25">
      <c r="A12369" s="102" t="s">
        <v>19700</v>
      </c>
      <c r="B12369" s="103" t="s">
        <v>9764</v>
      </c>
      <c r="C12369" s="103" t="s">
        <v>2655</v>
      </c>
      <c r="D12369" s="102" t="s">
        <v>296</v>
      </c>
      <c r="E12369" s="102" t="s">
        <v>275</v>
      </c>
      <c r="F12369" s="102" t="s">
        <v>19701</v>
      </c>
      <c r="G12369" s="102" t="s">
        <v>20435</v>
      </c>
      <c r="H12369" s="102">
        <v>45612</v>
      </c>
      <c r="I12369" s="102" t="s">
        <v>19607</v>
      </c>
      <c r="J12369" s="102" t="s">
        <v>1</v>
      </c>
      <c r="K12369" s="102" t="s">
        <v>482</v>
      </c>
      <c r="L12369" s="102" t="s">
        <v>483</v>
      </c>
      <c r="M12369" s="102" t="s">
        <v>1074</v>
      </c>
      <c r="N12369" s="102">
        <v>6</v>
      </c>
      <c r="O12369" s="102" t="s">
        <v>1075</v>
      </c>
    </row>
    <row r="12370" spans="1:15" x14ac:dyDescent="0.25">
      <c r="A12370" s="102" t="s">
        <v>19702</v>
      </c>
      <c r="B12370" s="103" t="s">
        <v>19703</v>
      </c>
      <c r="C12370" s="103" t="s">
        <v>1225</v>
      </c>
      <c r="D12370" s="102" t="s">
        <v>152</v>
      </c>
      <c r="E12370" s="102" t="s">
        <v>275</v>
      </c>
      <c r="F12370" s="102" t="s">
        <v>19704</v>
      </c>
      <c r="G12370" s="102" t="s">
        <v>20434</v>
      </c>
      <c r="H12370" s="102">
        <v>45612</v>
      </c>
      <c r="I12370" s="102" t="s">
        <v>19607</v>
      </c>
      <c r="J12370" s="102" t="s">
        <v>1</v>
      </c>
      <c r="K12370" s="102" t="s">
        <v>482</v>
      </c>
      <c r="L12370" s="102" t="s">
        <v>483</v>
      </c>
      <c r="M12370" s="102" t="s">
        <v>1074</v>
      </c>
      <c r="N12370" s="102">
        <v>6</v>
      </c>
      <c r="O12370" s="102" t="s">
        <v>1075</v>
      </c>
    </row>
    <row r="12371" spans="1:15" x14ac:dyDescent="0.25">
      <c r="A12371" s="102" t="s">
        <v>20451</v>
      </c>
      <c r="B12371" s="103" t="s">
        <v>1648</v>
      </c>
      <c r="C12371" s="103" t="s">
        <v>1225</v>
      </c>
      <c r="D12371" s="102" t="s">
        <v>152</v>
      </c>
      <c r="E12371" s="102" t="s">
        <v>275</v>
      </c>
      <c r="F12371" s="102" t="s">
        <v>19707</v>
      </c>
      <c r="G12371" s="102" t="s">
        <v>20434</v>
      </c>
      <c r="H12371" s="102">
        <v>45612</v>
      </c>
      <c r="I12371" s="102" t="s">
        <v>19607</v>
      </c>
      <c r="J12371" s="102" t="s">
        <v>1</v>
      </c>
      <c r="K12371" s="102" t="s">
        <v>482</v>
      </c>
      <c r="L12371" s="102" t="s">
        <v>483</v>
      </c>
      <c r="M12371" s="102" t="s">
        <v>1074</v>
      </c>
      <c r="N12371" s="102">
        <v>6</v>
      </c>
      <c r="O12371" s="102" t="s">
        <v>1075</v>
      </c>
    </row>
    <row r="12372" spans="1:15" x14ac:dyDescent="0.25">
      <c r="A12372" s="102" t="s">
        <v>17864</v>
      </c>
      <c r="B12372" s="103" t="s">
        <v>19708</v>
      </c>
      <c r="C12372" s="103" t="s">
        <v>2526</v>
      </c>
      <c r="D12372" s="102" t="s">
        <v>296</v>
      </c>
      <c r="E12372" s="102" t="s">
        <v>275</v>
      </c>
      <c r="F12372" s="102" t="s">
        <v>19709</v>
      </c>
      <c r="G12372" s="102" t="s">
        <v>20435</v>
      </c>
      <c r="H12372" s="102">
        <v>45612</v>
      </c>
      <c r="I12372" s="102" t="s">
        <v>19607</v>
      </c>
      <c r="J12372" s="102" t="s">
        <v>1</v>
      </c>
      <c r="K12372" s="102" t="s">
        <v>482</v>
      </c>
      <c r="L12372" s="102" t="s">
        <v>483</v>
      </c>
      <c r="M12372" s="102" t="s">
        <v>1074</v>
      </c>
      <c r="N12372" s="102">
        <v>6</v>
      </c>
      <c r="O12372" s="102" t="s">
        <v>1075</v>
      </c>
    </row>
    <row r="12373" spans="1:15" x14ac:dyDescent="0.25">
      <c r="A12373" s="102" t="s">
        <v>19712</v>
      </c>
      <c r="B12373" s="103" t="s">
        <v>19713</v>
      </c>
      <c r="C12373" s="103" t="s">
        <v>2526</v>
      </c>
      <c r="D12373" s="102" t="s">
        <v>296</v>
      </c>
      <c r="E12373" s="102" t="s">
        <v>275</v>
      </c>
      <c r="F12373" s="102" t="s">
        <v>19714</v>
      </c>
      <c r="G12373" s="102" t="s">
        <v>20435</v>
      </c>
      <c r="H12373" s="102">
        <v>45612</v>
      </c>
      <c r="I12373" s="102" t="s">
        <v>19607</v>
      </c>
      <c r="J12373" s="102" t="s">
        <v>1</v>
      </c>
      <c r="K12373" s="102" t="s">
        <v>482</v>
      </c>
      <c r="L12373" s="102" t="s">
        <v>483</v>
      </c>
      <c r="M12373" s="102" t="s">
        <v>1074</v>
      </c>
      <c r="N12373" s="102">
        <v>6</v>
      </c>
      <c r="O12373" s="102" t="s">
        <v>1075</v>
      </c>
    </row>
    <row r="12374" spans="1:15" x14ac:dyDescent="0.25">
      <c r="A12374" s="102" t="s">
        <v>19715</v>
      </c>
      <c r="B12374" s="103" t="s">
        <v>15556</v>
      </c>
      <c r="C12374" s="103" t="s">
        <v>2655</v>
      </c>
      <c r="D12374" s="102" t="s">
        <v>296</v>
      </c>
      <c r="E12374" s="102" t="s">
        <v>275</v>
      </c>
      <c r="F12374" s="102" t="s">
        <v>19716</v>
      </c>
      <c r="G12374" s="102" t="s">
        <v>20435</v>
      </c>
      <c r="H12374" s="102">
        <v>45612</v>
      </c>
      <c r="I12374" s="102" t="s">
        <v>19607</v>
      </c>
      <c r="J12374" s="102" t="s">
        <v>1</v>
      </c>
      <c r="K12374" s="102" t="s">
        <v>482</v>
      </c>
      <c r="L12374" s="102" t="s">
        <v>483</v>
      </c>
      <c r="M12374" s="102" t="s">
        <v>1074</v>
      </c>
      <c r="N12374" s="102">
        <v>6</v>
      </c>
      <c r="O12374" s="102" t="s">
        <v>1075</v>
      </c>
    </row>
    <row r="12375" spans="1:15" x14ac:dyDescent="0.25">
      <c r="A12375" s="102" t="s">
        <v>19715</v>
      </c>
      <c r="B12375" s="103" t="s">
        <v>19713</v>
      </c>
      <c r="C12375" s="103" t="s">
        <v>2526</v>
      </c>
      <c r="D12375" s="102" t="s">
        <v>296</v>
      </c>
      <c r="E12375" s="102" t="s">
        <v>275</v>
      </c>
      <c r="F12375" s="102" t="s">
        <v>19717</v>
      </c>
      <c r="G12375" s="102" t="s">
        <v>20435</v>
      </c>
      <c r="H12375" s="102">
        <v>45612</v>
      </c>
      <c r="I12375" s="102" t="s">
        <v>19607</v>
      </c>
      <c r="J12375" s="102" t="s">
        <v>1</v>
      </c>
      <c r="K12375" s="102" t="s">
        <v>482</v>
      </c>
      <c r="L12375" s="102" t="s">
        <v>483</v>
      </c>
      <c r="M12375" s="102" t="s">
        <v>1074</v>
      </c>
      <c r="N12375" s="102">
        <v>6</v>
      </c>
      <c r="O12375" s="102" t="s">
        <v>1075</v>
      </c>
    </row>
    <row r="12376" spans="1:15" x14ac:dyDescent="0.25">
      <c r="A12376" s="102" t="s">
        <v>19715</v>
      </c>
      <c r="B12376" s="103" t="s">
        <v>19718</v>
      </c>
      <c r="C12376" s="103" t="s">
        <v>2655</v>
      </c>
      <c r="D12376" s="102" t="s">
        <v>296</v>
      </c>
      <c r="E12376" s="102" t="s">
        <v>275</v>
      </c>
      <c r="F12376" s="102" t="s">
        <v>19719</v>
      </c>
      <c r="G12376" s="102" t="s">
        <v>20435</v>
      </c>
      <c r="H12376" s="102">
        <v>45612</v>
      </c>
      <c r="I12376" s="102" t="s">
        <v>19607</v>
      </c>
      <c r="J12376" s="102" t="s">
        <v>1</v>
      </c>
      <c r="K12376" s="102" t="s">
        <v>482</v>
      </c>
      <c r="L12376" s="102" t="s">
        <v>483</v>
      </c>
      <c r="M12376" s="102" t="s">
        <v>1074</v>
      </c>
      <c r="N12376" s="102">
        <v>6</v>
      </c>
      <c r="O12376" s="102" t="s">
        <v>1075</v>
      </c>
    </row>
    <row r="12377" spans="1:15" x14ac:dyDescent="0.25">
      <c r="A12377" s="102" t="s">
        <v>5080</v>
      </c>
      <c r="B12377" s="103" t="s">
        <v>19720</v>
      </c>
      <c r="C12377" s="103" t="s">
        <v>2655</v>
      </c>
      <c r="D12377" s="102" t="s">
        <v>296</v>
      </c>
      <c r="E12377" s="102" t="s">
        <v>275</v>
      </c>
      <c r="F12377" s="102" t="s">
        <v>19721</v>
      </c>
      <c r="G12377" s="102" t="s">
        <v>20435</v>
      </c>
      <c r="H12377" s="102">
        <v>45612</v>
      </c>
      <c r="I12377" s="102" t="s">
        <v>19607</v>
      </c>
      <c r="J12377" s="102" t="s">
        <v>1</v>
      </c>
      <c r="K12377" s="102" t="s">
        <v>482</v>
      </c>
      <c r="L12377" s="102" t="s">
        <v>483</v>
      </c>
      <c r="M12377" s="102" t="s">
        <v>1074</v>
      </c>
      <c r="N12377" s="102">
        <v>6</v>
      </c>
      <c r="O12377" s="102" t="s">
        <v>1075</v>
      </c>
    </row>
    <row r="12378" spans="1:15" x14ac:dyDescent="0.25">
      <c r="A12378" s="102" t="s">
        <v>19722</v>
      </c>
      <c r="B12378" s="103" t="s">
        <v>19723</v>
      </c>
      <c r="C12378" s="103" t="s">
        <v>2655</v>
      </c>
      <c r="D12378" s="102" t="s">
        <v>296</v>
      </c>
      <c r="E12378" s="102" t="s">
        <v>275</v>
      </c>
      <c r="F12378" s="102" t="s">
        <v>19724</v>
      </c>
      <c r="G12378" s="102" t="s">
        <v>20435</v>
      </c>
      <c r="H12378" s="102">
        <v>45612</v>
      </c>
      <c r="I12378" s="102" t="s">
        <v>19607</v>
      </c>
      <c r="J12378" s="102" t="s">
        <v>1</v>
      </c>
      <c r="K12378" s="102" t="s">
        <v>482</v>
      </c>
      <c r="L12378" s="102" t="s">
        <v>483</v>
      </c>
      <c r="M12378" s="102" t="s">
        <v>1074</v>
      </c>
      <c r="N12378" s="102">
        <v>6</v>
      </c>
      <c r="O12378" s="102" t="s">
        <v>1075</v>
      </c>
    </row>
    <row r="12379" spans="1:15" x14ac:dyDescent="0.25">
      <c r="A12379" s="102" t="s">
        <v>19728</v>
      </c>
      <c r="B12379" s="103" t="s">
        <v>15289</v>
      </c>
      <c r="C12379" s="103" t="s">
        <v>2655</v>
      </c>
      <c r="D12379" s="102" t="s">
        <v>296</v>
      </c>
      <c r="E12379" s="102" t="s">
        <v>275</v>
      </c>
      <c r="F12379" s="102" t="s">
        <v>19729</v>
      </c>
      <c r="G12379" s="102" t="s">
        <v>20435</v>
      </c>
      <c r="H12379" s="102">
        <v>45612</v>
      </c>
      <c r="I12379" s="102" t="s">
        <v>19607</v>
      </c>
      <c r="J12379" s="102" t="s">
        <v>1</v>
      </c>
      <c r="K12379" s="102" t="s">
        <v>482</v>
      </c>
      <c r="L12379" s="102" t="s">
        <v>483</v>
      </c>
      <c r="M12379" s="102" t="s">
        <v>1074</v>
      </c>
      <c r="N12379" s="102">
        <v>6</v>
      </c>
      <c r="O12379" s="102" t="s">
        <v>1075</v>
      </c>
    </row>
    <row r="12380" spans="1:15" x14ac:dyDescent="0.25">
      <c r="A12380" s="102" t="s">
        <v>20452</v>
      </c>
      <c r="B12380" s="103" t="s">
        <v>20453</v>
      </c>
      <c r="C12380" s="103" t="s">
        <v>1225</v>
      </c>
      <c r="D12380" s="102" t="s">
        <v>281</v>
      </c>
      <c r="E12380" s="102" t="s">
        <v>275</v>
      </c>
      <c r="F12380" s="102" t="s">
        <v>19731</v>
      </c>
      <c r="G12380" s="102" t="s">
        <v>20434</v>
      </c>
      <c r="H12380" s="102">
        <v>45612</v>
      </c>
      <c r="I12380" s="102" t="s">
        <v>19607</v>
      </c>
      <c r="J12380" s="102" t="s">
        <v>1</v>
      </c>
      <c r="K12380" s="102" t="s">
        <v>482</v>
      </c>
      <c r="L12380" s="102" t="s">
        <v>483</v>
      </c>
      <c r="M12380" s="102" t="s">
        <v>1074</v>
      </c>
      <c r="N12380" s="102">
        <v>6</v>
      </c>
      <c r="O12380" s="102" t="s">
        <v>1075</v>
      </c>
    </row>
    <row r="12381" spans="1:15" x14ac:dyDescent="0.25">
      <c r="A12381" s="102" t="s">
        <v>19732</v>
      </c>
      <c r="B12381" s="103" t="s">
        <v>19733</v>
      </c>
      <c r="C12381" s="103" t="s">
        <v>2655</v>
      </c>
      <c r="D12381" s="102" t="s">
        <v>296</v>
      </c>
      <c r="E12381" s="102" t="s">
        <v>275</v>
      </c>
      <c r="F12381" s="102" t="s">
        <v>20454</v>
      </c>
      <c r="G12381" s="102" t="s">
        <v>20436</v>
      </c>
      <c r="H12381" s="102">
        <v>45612</v>
      </c>
      <c r="I12381" s="102" t="s">
        <v>19607</v>
      </c>
      <c r="J12381" s="102" t="s">
        <v>1</v>
      </c>
      <c r="K12381" s="102" t="s">
        <v>482</v>
      </c>
      <c r="L12381" s="102" t="s">
        <v>483</v>
      </c>
      <c r="M12381" s="102" t="s">
        <v>1074</v>
      </c>
      <c r="N12381" s="102">
        <v>6</v>
      </c>
      <c r="O12381" s="102" t="s">
        <v>1075</v>
      </c>
    </row>
    <row r="12382" spans="1:15" x14ac:dyDescent="0.25">
      <c r="A12382" s="102" t="s">
        <v>19732</v>
      </c>
      <c r="B12382" s="103" t="s">
        <v>1359</v>
      </c>
      <c r="C12382" s="103" t="s">
        <v>2655</v>
      </c>
      <c r="D12382" s="102" t="s">
        <v>296</v>
      </c>
      <c r="E12382" s="102" t="s">
        <v>275</v>
      </c>
      <c r="F12382" s="102" t="s">
        <v>19735</v>
      </c>
      <c r="G12382" s="102" t="s">
        <v>20436</v>
      </c>
      <c r="H12382" s="102">
        <v>45612</v>
      </c>
      <c r="I12382" s="102" t="s">
        <v>19607</v>
      </c>
      <c r="J12382" s="102" t="s">
        <v>1</v>
      </c>
      <c r="K12382" s="102" t="s">
        <v>482</v>
      </c>
      <c r="L12382" s="102" t="s">
        <v>483</v>
      </c>
      <c r="M12382" s="102" t="s">
        <v>1074</v>
      </c>
      <c r="N12382" s="102">
        <v>6</v>
      </c>
      <c r="O12382" s="102" t="s">
        <v>1075</v>
      </c>
    </row>
    <row r="12383" spans="1:15" x14ac:dyDescent="0.25">
      <c r="A12383" s="102" t="s">
        <v>19732</v>
      </c>
      <c r="B12383" s="103" t="s">
        <v>17100</v>
      </c>
      <c r="C12383" s="103" t="s">
        <v>2526</v>
      </c>
      <c r="D12383" s="102" t="s">
        <v>296</v>
      </c>
      <c r="E12383" s="102" t="s">
        <v>275</v>
      </c>
      <c r="F12383" s="102" t="s">
        <v>19736</v>
      </c>
      <c r="G12383" s="102" t="s">
        <v>20436</v>
      </c>
      <c r="H12383" s="102">
        <v>45612</v>
      </c>
      <c r="I12383" s="102" t="s">
        <v>19607</v>
      </c>
      <c r="J12383" s="102" t="s">
        <v>1</v>
      </c>
      <c r="K12383" s="102" t="s">
        <v>482</v>
      </c>
      <c r="L12383" s="102" t="s">
        <v>483</v>
      </c>
      <c r="M12383" s="102" t="s">
        <v>1074</v>
      </c>
      <c r="N12383" s="102">
        <v>6</v>
      </c>
      <c r="O12383" s="102" t="s">
        <v>1075</v>
      </c>
    </row>
    <row r="12384" spans="1:15" x14ac:dyDescent="0.25">
      <c r="A12384" s="102" t="s">
        <v>19737</v>
      </c>
      <c r="B12384" s="103" t="s">
        <v>19738</v>
      </c>
      <c r="C12384" s="103" t="s">
        <v>2526</v>
      </c>
      <c r="D12384" s="102" t="s">
        <v>296</v>
      </c>
      <c r="E12384" s="102" t="s">
        <v>275</v>
      </c>
      <c r="F12384" s="102" t="s">
        <v>20455</v>
      </c>
      <c r="G12384" s="102" t="s">
        <v>20435</v>
      </c>
      <c r="H12384" s="102">
        <v>45612</v>
      </c>
      <c r="I12384" s="102" t="s">
        <v>19607</v>
      </c>
      <c r="J12384" s="102" t="s">
        <v>1</v>
      </c>
      <c r="K12384" s="102" t="s">
        <v>482</v>
      </c>
      <c r="L12384" s="102" t="s">
        <v>483</v>
      </c>
      <c r="M12384" s="102" t="s">
        <v>1074</v>
      </c>
      <c r="N12384" s="102">
        <v>6</v>
      </c>
      <c r="O12384" s="102" t="s">
        <v>1075</v>
      </c>
    </row>
    <row r="12385" spans="1:15" x14ac:dyDescent="0.25">
      <c r="A12385" s="102" t="s">
        <v>19740</v>
      </c>
      <c r="B12385" s="103" t="s">
        <v>18766</v>
      </c>
      <c r="C12385" s="103" t="s">
        <v>2655</v>
      </c>
      <c r="D12385" s="102" t="s">
        <v>296</v>
      </c>
      <c r="E12385" s="102" t="s">
        <v>275</v>
      </c>
      <c r="F12385" s="102" t="s">
        <v>19741</v>
      </c>
      <c r="G12385" s="102" t="s">
        <v>20435</v>
      </c>
      <c r="H12385" s="102">
        <v>45612</v>
      </c>
      <c r="I12385" s="102" t="s">
        <v>19607</v>
      </c>
      <c r="J12385" s="102" t="s">
        <v>1</v>
      </c>
      <c r="K12385" s="102" t="s">
        <v>482</v>
      </c>
      <c r="L12385" s="102" t="s">
        <v>483</v>
      </c>
      <c r="M12385" s="102" t="s">
        <v>1074</v>
      </c>
      <c r="N12385" s="102">
        <v>6</v>
      </c>
      <c r="O12385" s="102" t="s">
        <v>1075</v>
      </c>
    </row>
    <row r="12386" spans="1:15" x14ac:dyDescent="0.25">
      <c r="A12386" s="102" t="s">
        <v>19742</v>
      </c>
      <c r="B12386" s="103" t="s">
        <v>19743</v>
      </c>
      <c r="C12386" s="103" t="s">
        <v>2655</v>
      </c>
      <c r="D12386" s="102" t="s">
        <v>296</v>
      </c>
      <c r="E12386" s="102" t="s">
        <v>275</v>
      </c>
      <c r="F12386" s="102" t="s">
        <v>19744</v>
      </c>
      <c r="G12386" s="102" t="s">
        <v>20435</v>
      </c>
      <c r="H12386" s="102">
        <v>45612</v>
      </c>
      <c r="I12386" s="102" t="s">
        <v>19607</v>
      </c>
      <c r="J12386" s="102" t="s">
        <v>1</v>
      </c>
      <c r="K12386" s="102" t="s">
        <v>482</v>
      </c>
      <c r="L12386" s="102" t="s">
        <v>483</v>
      </c>
      <c r="M12386" s="102" t="s">
        <v>1074</v>
      </c>
      <c r="N12386" s="102">
        <v>6</v>
      </c>
      <c r="O12386" s="102" t="s">
        <v>1075</v>
      </c>
    </row>
    <row r="12387" spans="1:15" x14ac:dyDescent="0.25">
      <c r="A12387" s="102" t="s">
        <v>19745</v>
      </c>
      <c r="B12387" s="103" t="s">
        <v>4810</v>
      </c>
      <c r="C12387" s="103" t="s">
        <v>2526</v>
      </c>
      <c r="D12387" s="102" t="s">
        <v>296</v>
      </c>
      <c r="E12387" s="102" t="s">
        <v>275</v>
      </c>
      <c r="F12387" s="102" t="s">
        <v>19746</v>
      </c>
      <c r="G12387" s="102" t="s">
        <v>20435</v>
      </c>
      <c r="H12387" s="102">
        <v>45612</v>
      </c>
      <c r="I12387" s="102" t="s">
        <v>19607</v>
      </c>
      <c r="J12387" s="102" t="s">
        <v>1</v>
      </c>
      <c r="K12387" s="102" t="s">
        <v>482</v>
      </c>
      <c r="L12387" s="102" t="s">
        <v>483</v>
      </c>
      <c r="M12387" s="102" t="s">
        <v>1074</v>
      </c>
      <c r="N12387" s="102">
        <v>6</v>
      </c>
      <c r="O12387" s="102" t="s">
        <v>1075</v>
      </c>
    </row>
    <row r="12388" spans="1:15" x14ac:dyDescent="0.25">
      <c r="A12388" s="102" t="s">
        <v>19747</v>
      </c>
      <c r="B12388" s="103" t="s">
        <v>19748</v>
      </c>
      <c r="C12388" s="103" t="s">
        <v>2526</v>
      </c>
      <c r="D12388" s="102" t="s">
        <v>296</v>
      </c>
      <c r="E12388" s="102" t="s">
        <v>275</v>
      </c>
      <c r="F12388" s="102" t="s">
        <v>19749</v>
      </c>
      <c r="G12388" s="102" t="s">
        <v>20435</v>
      </c>
      <c r="H12388" s="102">
        <v>45612</v>
      </c>
      <c r="I12388" s="102" t="s">
        <v>19607</v>
      </c>
      <c r="J12388" s="102" t="s">
        <v>1</v>
      </c>
      <c r="K12388" s="102" t="s">
        <v>482</v>
      </c>
      <c r="L12388" s="102" t="s">
        <v>483</v>
      </c>
      <c r="M12388" s="102" t="s">
        <v>1074</v>
      </c>
      <c r="N12388" s="102">
        <v>6</v>
      </c>
      <c r="O12388" s="102" t="s">
        <v>1075</v>
      </c>
    </row>
    <row r="12389" spans="1:15" x14ac:dyDescent="0.25">
      <c r="A12389" s="102" t="s">
        <v>19750</v>
      </c>
      <c r="B12389" s="103" t="s">
        <v>2700</v>
      </c>
      <c r="C12389" s="103" t="s">
        <v>2526</v>
      </c>
      <c r="D12389" s="102" t="s">
        <v>296</v>
      </c>
      <c r="E12389" s="102" t="s">
        <v>275</v>
      </c>
      <c r="F12389" s="102" t="s">
        <v>19751</v>
      </c>
      <c r="G12389" s="102" t="s">
        <v>20436</v>
      </c>
      <c r="H12389" s="102">
        <v>45612</v>
      </c>
      <c r="I12389" s="102" t="s">
        <v>19607</v>
      </c>
      <c r="J12389" s="102" t="s">
        <v>1</v>
      </c>
      <c r="K12389" s="102" t="s">
        <v>482</v>
      </c>
      <c r="L12389" s="102" t="s">
        <v>483</v>
      </c>
      <c r="M12389" s="102" t="s">
        <v>1074</v>
      </c>
      <c r="N12389" s="102">
        <v>6</v>
      </c>
      <c r="O12389" s="102" t="s">
        <v>1075</v>
      </c>
    </row>
    <row r="12390" spans="1:15" x14ac:dyDescent="0.25">
      <c r="A12390" s="102" t="s">
        <v>19752</v>
      </c>
      <c r="B12390" s="103" t="s">
        <v>19753</v>
      </c>
      <c r="C12390" s="103" t="s">
        <v>2526</v>
      </c>
      <c r="D12390" s="102" t="s">
        <v>296</v>
      </c>
      <c r="E12390" s="102" t="s">
        <v>275</v>
      </c>
      <c r="F12390" s="102" t="s">
        <v>20456</v>
      </c>
      <c r="G12390" s="102" t="s">
        <v>20435</v>
      </c>
      <c r="H12390" s="102">
        <v>45612</v>
      </c>
      <c r="I12390" s="102" t="s">
        <v>19607</v>
      </c>
      <c r="J12390" s="102" t="s">
        <v>1</v>
      </c>
      <c r="K12390" s="102" t="s">
        <v>482</v>
      </c>
      <c r="L12390" s="102" t="s">
        <v>483</v>
      </c>
      <c r="M12390" s="102" t="s">
        <v>1074</v>
      </c>
      <c r="N12390" s="102">
        <v>6</v>
      </c>
      <c r="O12390" s="102" t="s">
        <v>1075</v>
      </c>
    </row>
    <row r="12391" spans="1:15" x14ac:dyDescent="0.25">
      <c r="A12391" s="102" t="s">
        <v>19755</v>
      </c>
      <c r="B12391" s="103" t="s">
        <v>19756</v>
      </c>
      <c r="C12391" s="103" t="s">
        <v>1225</v>
      </c>
      <c r="D12391" s="102" t="s">
        <v>281</v>
      </c>
      <c r="E12391" s="102" t="s">
        <v>275</v>
      </c>
      <c r="F12391" s="102" t="s">
        <v>19757</v>
      </c>
      <c r="G12391" s="102" t="s">
        <v>20434</v>
      </c>
      <c r="H12391" s="102">
        <v>45612</v>
      </c>
      <c r="I12391" s="102" t="s">
        <v>19607</v>
      </c>
      <c r="J12391" s="102" t="s">
        <v>1</v>
      </c>
      <c r="K12391" s="102" t="s">
        <v>482</v>
      </c>
      <c r="L12391" s="102" t="s">
        <v>483</v>
      </c>
      <c r="M12391" s="102" t="s">
        <v>1074</v>
      </c>
      <c r="N12391" s="102">
        <v>6</v>
      </c>
      <c r="O12391" s="102" t="s">
        <v>1075</v>
      </c>
    </row>
    <row r="12392" spans="1:15" x14ac:dyDescent="0.25">
      <c r="A12392" s="102" t="s">
        <v>19953</v>
      </c>
      <c r="B12392" s="103" t="s">
        <v>1610</v>
      </c>
      <c r="C12392" s="103" t="s">
        <v>2655</v>
      </c>
      <c r="D12392" s="102" t="s">
        <v>296</v>
      </c>
      <c r="E12392" s="102" t="s">
        <v>275</v>
      </c>
      <c r="F12392" s="102" t="s">
        <v>20457</v>
      </c>
      <c r="H12392" s="102">
        <v>45619</v>
      </c>
      <c r="I12392" s="102" t="s">
        <v>295</v>
      </c>
      <c r="J12392" s="102" t="s">
        <v>1</v>
      </c>
      <c r="K12392" s="102" t="s">
        <v>291</v>
      </c>
      <c r="L12392" s="102" t="s">
        <v>294</v>
      </c>
      <c r="M12392" s="102" t="s">
        <v>1074</v>
      </c>
      <c r="N12392" s="102">
        <v>6</v>
      </c>
      <c r="O12392" s="102" t="s">
        <v>1075</v>
      </c>
    </row>
    <row r="12393" spans="1:15" x14ac:dyDescent="0.25">
      <c r="A12393" s="102" t="s">
        <v>19955</v>
      </c>
      <c r="B12393" s="103" t="s">
        <v>2917</v>
      </c>
      <c r="C12393" s="103" t="s">
        <v>1118</v>
      </c>
      <c r="D12393" s="102" t="s">
        <v>2881</v>
      </c>
      <c r="E12393" s="102" t="s">
        <v>275</v>
      </c>
      <c r="F12393" s="102" t="s">
        <v>20458</v>
      </c>
      <c r="G12393" s="102" t="s">
        <v>20459</v>
      </c>
      <c r="H12393" s="102">
        <v>45619</v>
      </c>
      <c r="I12393" s="102" t="s">
        <v>295</v>
      </c>
      <c r="J12393" s="102" t="s">
        <v>1</v>
      </c>
      <c r="K12393" s="102" t="s">
        <v>291</v>
      </c>
      <c r="L12393" s="102" t="s">
        <v>294</v>
      </c>
      <c r="M12393" s="102" t="s">
        <v>1074</v>
      </c>
      <c r="N12393" s="102">
        <v>6</v>
      </c>
      <c r="O12393" s="102" t="s">
        <v>1075</v>
      </c>
    </row>
    <row r="12394" spans="1:15" x14ac:dyDescent="0.25">
      <c r="A12394" s="102" t="s">
        <v>1352</v>
      </c>
      <c r="B12394" s="103" t="s">
        <v>3183</v>
      </c>
      <c r="C12394" s="103" t="s">
        <v>1360</v>
      </c>
      <c r="D12394" s="102" t="s">
        <v>2881</v>
      </c>
      <c r="E12394" s="102" t="s">
        <v>275</v>
      </c>
      <c r="F12394" s="102" t="s">
        <v>20460</v>
      </c>
      <c r="G12394" s="102" t="s">
        <v>19063</v>
      </c>
      <c r="H12394" s="102">
        <v>45619</v>
      </c>
      <c r="I12394" s="102" t="s">
        <v>295</v>
      </c>
      <c r="J12394" s="102" t="s">
        <v>1</v>
      </c>
      <c r="K12394" s="102" t="s">
        <v>291</v>
      </c>
      <c r="L12394" s="102" t="s">
        <v>294</v>
      </c>
      <c r="M12394" s="102" t="s">
        <v>1074</v>
      </c>
      <c r="N12394" s="102">
        <v>6</v>
      </c>
      <c r="O12394" s="102" t="s">
        <v>1075</v>
      </c>
    </row>
    <row r="12395" spans="1:15" x14ac:dyDescent="0.25">
      <c r="A12395" s="102" t="s">
        <v>19957</v>
      </c>
      <c r="B12395" s="103" t="s">
        <v>8350</v>
      </c>
      <c r="C12395" s="103" t="s">
        <v>1118</v>
      </c>
      <c r="D12395" s="102" t="s">
        <v>2881</v>
      </c>
      <c r="E12395" s="102" t="s">
        <v>275</v>
      </c>
      <c r="F12395" s="102" t="s">
        <v>20461</v>
      </c>
      <c r="G12395" s="102" t="s">
        <v>20462</v>
      </c>
      <c r="H12395" s="102">
        <v>45619</v>
      </c>
      <c r="I12395" s="102" t="s">
        <v>295</v>
      </c>
      <c r="J12395" s="102" t="s">
        <v>1</v>
      </c>
      <c r="K12395" s="102" t="s">
        <v>291</v>
      </c>
      <c r="L12395" s="102" t="s">
        <v>294</v>
      </c>
      <c r="M12395" s="102" t="s">
        <v>1074</v>
      </c>
      <c r="N12395" s="102">
        <v>6</v>
      </c>
      <c r="O12395" s="102" t="s">
        <v>1075</v>
      </c>
    </row>
    <row r="12396" spans="1:15" x14ac:dyDescent="0.25">
      <c r="A12396" s="102" t="s">
        <v>19959</v>
      </c>
      <c r="B12396" s="103" t="s">
        <v>1705</v>
      </c>
      <c r="C12396" s="103" t="s">
        <v>2655</v>
      </c>
      <c r="D12396" s="102" t="s">
        <v>296</v>
      </c>
      <c r="E12396" s="102" t="s">
        <v>275</v>
      </c>
      <c r="F12396" s="102" t="s">
        <v>20463</v>
      </c>
      <c r="H12396" s="102">
        <v>45619</v>
      </c>
      <c r="I12396" s="102" t="s">
        <v>295</v>
      </c>
      <c r="J12396" s="102" t="s">
        <v>1</v>
      </c>
      <c r="K12396" s="102" t="s">
        <v>291</v>
      </c>
      <c r="L12396" s="102" t="s">
        <v>294</v>
      </c>
      <c r="M12396" s="102" t="s">
        <v>1074</v>
      </c>
      <c r="N12396" s="102">
        <v>6</v>
      </c>
      <c r="O12396" s="102" t="s">
        <v>1075</v>
      </c>
    </row>
    <row r="12397" spans="1:15" x14ac:dyDescent="0.25">
      <c r="A12397" s="102" t="s">
        <v>12949</v>
      </c>
      <c r="B12397" s="103" t="s">
        <v>19961</v>
      </c>
      <c r="C12397" s="103" t="s">
        <v>1118</v>
      </c>
      <c r="D12397" s="102" t="s">
        <v>2881</v>
      </c>
      <c r="E12397" s="102" t="s">
        <v>275</v>
      </c>
      <c r="F12397" s="102" t="s">
        <v>20464</v>
      </c>
      <c r="G12397" s="102" t="s">
        <v>20465</v>
      </c>
      <c r="H12397" s="102">
        <v>45619</v>
      </c>
      <c r="I12397" s="102" t="s">
        <v>295</v>
      </c>
      <c r="J12397" s="102" t="s">
        <v>1</v>
      </c>
      <c r="K12397" s="102" t="s">
        <v>291</v>
      </c>
      <c r="L12397" s="102" t="s">
        <v>294</v>
      </c>
      <c r="M12397" s="102" t="s">
        <v>1074</v>
      </c>
      <c r="N12397" s="102">
        <v>6</v>
      </c>
      <c r="O12397" s="102" t="s">
        <v>1075</v>
      </c>
    </row>
    <row r="12398" spans="1:15" x14ac:dyDescent="0.25">
      <c r="A12398" s="102" t="s">
        <v>19069</v>
      </c>
      <c r="B12398" s="103" t="s">
        <v>14275</v>
      </c>
      <c r="C12398" s="103" t="s">
        <v>1360</v>
      </c>
      <c r="D12398" s="102" t="s">
        <v>2881</v>
      </c>
      <c r="E12398" s="102" t="s">
        <v>275</v>
      </c>
      <c r="F12398" s="102" t="s">
        <v>20466</v>
      </c>
      <c r="G12398" s="102" t="s">
        <v>19071</v>
      </c>
      <c r="H12398" s="102">
        <v>45619</v>
      </c>
      <c r="I12398" s="102" t="s">
        <v>295</v>
      </c>
      <c r="J12398" s="102" t="s">
        <v>1</v>
      </c>
      <c r="K12398" s="102" t="s">
        <v>291</v>
      </c>
      <c r="L12398" s="102" t="s">
        <v>294</v>
      </c>
      <c r="M12398" s="102" t="s">
        <v>1074</v>
      </c>
      <c r="N12398" s="102">
        <v>6</v>
      </c>
      <c r="O12398" s="102" t="s">
        <v>1075</v>
      </c>
    </row>
    <row r="12399" spans="1:15" x14ac:dyDescent="0.25">
      <c r="A12399" s="102" t="s">
        <v>19075</v>
      </c>
      <c r="B12399" s="103" t="s">
        <v>19076</v>
      </c>
      <c r="C12399" s="103" t="s">
        <v>1118</v>
      </c>
      <c r="D12399" s="102" t="s">
        <v>2881</v>
      </c>
      <c r="E12399" s="102" t="s">
        <v>275</v>
      </c>
      <c r="F12399" s="102" t="s">
        <v>20467</v>
      </c>
      <c r="G12399" s="102" t="s">
        <v>19078</v>
      </c>
      <c r="H12399" s="102">
        <v>45619</v>
      </c>
      <c r="I12399" s="102" t="s">
        <v>295</v>
      </c>
      <c r="J12399" s="102" t="s">
        <v>1</v>
      </c>
      <c r="K12399" s="102" t="s">
        <v>291</v>
      </c>
      <c r="L12399" s="102" t="s">
        <v>294</v>
      </c>
      <c r="M12399" s="102" t="s">
        <v>1074</v>
      </c>
      <c r="N12399" s="102">
        <v>6</v>
      </c>
      <c r="O12399" s="102" t="s">
        <v>1075</v>
      </c>
    </row>
    <row r="12400" spans="1:15" x14ac:dyDescent="0.25">
      <c r="A12400" s="102" t="s">
        <v>6280</v>
      </c>
      <c r="B12400" s="103" t="s">
        <v>3083</v>
      </c>
      <c r="C12400" s="103" t="s">
        <v>1082</v>
      </c>
      <c r="D12400" s="102" t="s">
        <v>2881</v>
      </c>
      <c r="E12400" s="102" t="s">
        <v>275</v>
      </c>
      <c r="F12400" s="102" t="s">
        <v>20468</v>
      </c>
      <c r="G12400" s="102" t="s">
        <v>20469</v>
      </c>
      <c r="H12400" s="102">
        <v>45619</v>
      </c>
      <c r="I12400" s="102" t="s">
        <v>295</v>
      </c>
      <c r="J12400" s="102" t="s">
        <v>1</v>
      </c>
      <c r="K12400" s="102" t="s">
        <v>291</v>
      </c>
      <c r="L12400" s="102" t="s">
        <v>294</v>
      </c>
      <c r="M12400" s="102" t="s">
        <v>1082</v>
      </c>
      <c r="N12400" s="102">
        <v>6</v>
      </c>
      <c r="O12400" s="102" t="s">
        <v>1075</v>
      </c>
    </row>
    <row r="12401" spans="1:15" x14ac:dyDescent="0.25">
      <c r="A12401" s="102" t="s">
        <v>6280</v>
      </c>
      <c r="B12401" s="103" t="s">
        <v>3056</v>
      </c>
      <c r="C12401" s="103" t="s">
        <v>1360</v>
      </c>
      <c r="D12401" s="102" t="s">
        <v>2881</v>
      </c>
      <c r="E12401" s="102" t="s">
        <v>275</v>
      </c>
      <c r="F12401" s="102" t="s">
        <v>20470</v>
      </c>
      <c r="G12401" s="102" t="s">
        <v>20471</v>
      </c>
      <c r="H12401" s="102">
        <v>45619</v>
      </c>
      <c r="I12401" s="102" t="s">
        <v>295</v>
      </c>
      <c r="J12401" s="102" t="s">
        <v>1</v>
      </c>
      <c r="K12401" s="102" t="s">
        <v>291</v>
      </c>
      <c r="L12401" s="102" t="s">
        <v>294</v>
      </c>
      <c r="M12401" s="102" t="s">
        <v>1074</v>
      </c>
      <c r="N12401" s="102">
        <v>6</v>
      </c>
      <c r="O12401" s="102" t="s">
        <v>1075</v>
      </c>
    </row>
    <row r="12402" spans="1:15" x14ac:dyDescent="0.25">
      <c r="A12402" s="102" t="s">
        <v>19966</v>
      </c>
      <c r="B12402" s="103" t="s">
        <v>1565</v>
      </c>
      <c r="C12402" s="103" t="s">
        <v>274</v>
      </c>
      <c r="D12402" s="102" t="s">
        <v>136</v>
      </c>
      <c r="E12402" s="102" t="s">
        <v>275</v>
      </c>
      <c r="F12402" s="102" t="s">
        <v>20472</v>
      </c>
      <c r="H12402" s="102">
        <v>45619</v>
      </c>
      <c r="I12402" s="102" t="s">
        <v>295</v>
      </c>
      <c r="J12402" s="102" t="s">
        <v>1</v>
      </c>
      <c r="K12402" s="102" t="s">
        <v>291</v>
      </c>
      <c r="L12402" s="102" t="s">
        <v>294</v>
      </c>
      <c r="M12402" s="102" t="s">
        <v>1074</v>
      </c>
      <c r="N12402" s="102">
        <v>6</v>
      </c>
      <c r="O12402" s="102" t="s">
        <v>1075</v>
      </c>
    </row>
    <row r="12403" spans="1:15" x14ac:dyDescent="0.25">
      <c r="A12403" s="102" t="s">
        <v>2889</v>
      </c>
      <c r="B12403" s="103" t="s">
        <v>14791</v>
      </c>
      <c r="C12403" s="103" t="s">
        <v>1118</v>
      </c>
      <c r="D12403" s="102" t="s">
        <v>2881</v>
      </c>
      <c r="E12403" s="102" t="s">
        <v>275</v>
      </c>
      <c r="F12403" s="102" t="s">
        <v>20473</v>
      </c>
      <c r="G12403" s="102" t="s">
        <v>20474</v>
      </c>
      <c r="H12403" s="102">
        <v>45619</v>
      </c>
      <c r="I12403" s="102" t="s">
        <v>295</v>
      </c>
      <c r="J12403" s="102" t="s">
        <v>1</v>
      </c>
      <c r="K12403" s="102" t="s">
        <v>291</v>
      </c>
      <c r="L12403" s="102" t="s">
        <v>294</v>
      </c>
      <c r="M12403" s="102" t="s">
        <v>1074</v>
      </c>
      <c r="N12403" s="102">
        <v>6</v>
      </c>
      <c r="O12403" s="102" t="s">
        <v>1075</v>
      </c>
    </row>
    <row r="12404" spans="1:15" x14ac:dyDescent="0.25">
      <c r="A12404" s="102" t="s">
        <v>19099</v>
      </c>
      <c r="B12404" s="103" t="s">
        <v>5171</v>
      </c>
      <c r="C12404" s="103" t="s">
        <v>1360</v>
      </c>
      <c r="D12404" s="102" t="s">
        <v>2881</v>
      </c>
      <c r="E12404" s="102" t="s">
        <v>275</v>
      </c>
      <c r="F12404" s="102" t="s">
        <v>20475</v>
      </c>
      <c r="G12404" s="102" t="s">
        <v>19101</v>
      </c>
      <c r="H12404" s="102">
        <v>45619</v>
      </c>
      <c r="I12404" s="102" t="s">
        <v>295</v>
      </c>
      <c r="J12404" s="102" t="s">
        <v>1</v>
      </c>
      <c r="K12404" s="102" t="s">
        <v>291</v>
      </c>
      <c r="L12404" s="102" t="s">
        <v>294</v>
      </c>
      <c r="M12404" s="102" t="s">
        <v>1074</v>
      </c>
      <c r="N12404" s="102">
        <v>6</v>
      </c>
      <c r="O12404" s="102" t="s">
        <v>1075</v>
      </c>
    </row>
    <row r="12405" spans="1:15" x14ac:dyDescent="0.25">
      <c r="A12405" s="102" t="s">
        <v>19099</v>
      </c>
      <c r="B12405" s="103" t="s">
        <v>19102</v>
      </c>
      <c r="C12405" s="103" t="s">
        <v>1082</v>
      </c>
      <c r="D12405" s="102" t="s">
        <v>2881</v>
      </c>
      <c r="E12405" s="102" t="s">
        <v>275</v>
      </c>
      <c r="F12405" s="102" t="s">
        <v>20476</v>
      </c>
      <c r="G12405" s="102" t="s">
        <v>19104</v>
      </c>
      <c r="H12405" s="102">
        <v>45619</v>
      </c>
      <c r="I12405" s="102" t="s">
        <v>295</v>
      </c>
      <c r="J12405" s="102" t="s">
        <v>1</v>
      </c>
      <c r="K12405" s="102" t="s">
        <v>291</v>
      </c>
      <c r="L12405" s="102" t="s">
        <v>294</v>
      </c>
      <c r="M12405" s="102" t="s">
        <v>1082</v>
      </c>
      <c r="N12405" s="102">
        <v>6</v>
      </c>
      <c r="O12405" s="102" t="s">
        <v>1075</v>
      </c>
    </row>
    <row r="12406" spans="1:15" x14ac:dyDescent="0.25">
      <c r="A12406" s="102" t="s">
        <v>1754</v>
      </c>
      <c r="B12406" s="103" t="s">
        <v>13082</v>
      </c>
      <c r="C12406" s="103" t="s">
        <v>1360</v>
      </c>
      <c r="D12406" s="102" t="s">
        <v>2881</v>
      </c>
      <c r="E12406" s="102" t="s">
        <v>275</v>
      </c>
      <c r="F12406" s="102" t="s">
        <v>20477</v>
      </c>
      <c r="G12406" s="102" t="s">
        <v>20478</v>
      </c>
      <c r="H12406" s="102">
        <v>45619</v>
      </c>
      <c r="I12406" s="102" t="s">
        <v>295</v>
      </c>
      <c r="J12406" s="102" t="s">
        <v>1</v>
      </c>
      <c r="K12406" s="102" t="s">
        <v>291</v>
      </c>
      <c r="L12406" s="102" t="s">
        <v>294</v>
      </c>
      <c r="M12406" s="102" t="s">
        <v>1074</v>
      </c>
      <c r="N12406" s="102">
        <v>6</v>
      </c>
      <c r="O12406" s="102" t="s">
        <v>1075</v>
      </c>
    </row>
    <row r="12407" spans="1:15" x14ac:dyDescent="0.25">
      <c r="A12407" s="102" t="s">
        <v>15552</v>
      </c>
      <c r="B12407" s="103" t="s">
        <v>19970</v>
      </c>
      <c r="C12407" s="103" t="s">
        <v>1118</v>
      </c>
      <c r="D12407" s="102" t="s">
        <v>2881</v>
      </c>
      <c r="E12407" s="102" t="s">
        <v>275</v>
      </c>
      <c r="F12407" s="102" t="s">
        <v>20479</v>
      </c>
      <c r="G12407" s="102" t="s">
        <v>20480</v>
      </c>
      <c r="H12407" s="102">
        <v>45619</v>
      </c>
      <c r="I12407" s="102" t="s">
        <v>295</v>
      </c>
      <c r="J12407" s="102" t="s">
        <v>1</v>
      </c>
      <c r="K12407" s="102" t="s">
        <v>291</v>
      </c>
      <c r="L12407" s="102" t="s">
        <v>294</v>
      </c>
      <c r="M12407" s="102" t="s">
        <v>1074</v>
      </c>
      <c r="N12407" s="102">
        <v>6</v>
      </c>
      <c r="O12407" s="102" t="s">
        <v>1075</v>
      </c>
    </row>
    <row r="12408" spans="1:15" x14ac:dyDescent="0.25">
      <c r="A12408" s="102" t="s">
        <v>19972</v>
      </c>
      <c r="B12408" s="103" t="s">
        <v>15562</v>
      </c>
      <c r="C12408" s="103" t="s">
        <v>1082</v>
      </c>
      <c r="D12408" s="102" t="s">
        <v>2881</v>
      </c>
      <c r="E12408" s="102" t="s">
        <v>275</v>
      </c>
      <c r="F12408" s="102" t="s">
        <v>20481</v>
      </c>
      <c r="G12408" s="102" t="s">
        <v>20482</v>
      </c>
      <c r="H12408" s="102">
        <v>45619</v>
      </c>
      <c r="I12408" s="102" t="s">
        <v>295</v>
      </c>
      <c r="J12408" s="102" t="s">
        <v>1</v>
      </c>
      <c r="K12408" s="102" t="s">
        <v>291</v>
      </c>
      <c r="L12408" s="102" t="s">
        <v>294</v>
      </c>
      <c r="M12408" s="102" t="s">
        <v>1082</v>
      </c>
      <c r="N12408" s="102">
        <v>6</v>
      </c>
      <c r="O12408" s="102" t="s">
        <v>1075</v>
      </c>
    </row>
    <row r="12409" spans="1:15" x14ac:dyDescent="0.25">
      <c r="A12409" s="102" t="s">
        <v>19972</v>
      </c>
      <c r="B12409" s="103" t="s">
        <v>3135</v>
      </c>
      <c r="C12409" s="103" t="s">
        <v>1360</v>
      </c>
      <c r="D12409" s="102" t="s">
        <v>2881</v>
      </c>
      <c r="E12409" s="102" t="s">
        <v>275</v>
      </c>
      <c r="F12409" s="102" t="s">
        <v>20483</v>
      </c>
      <c r="G12409" s="102" t="s">
        <v>20484</v>
      </c>
      <c r="H12409" s="102">
        <v>45619</v>
      </c>
      <c r="I12409" s="102" t="s">
        <v>295</v>
      </c>
      <c r="J12409" s="102" t="s">
        <v>1</v>
      </c>
      <c r="K12409" s="102" t="s">
        <v>291</v>
      </c>
      <c r="L12409" s="102" t="s">
        <v>294</v>
      </c>
      <c r="M12409" s="102" t="s">
        <v>1074</v>
      </c>
      <c r="N12409" s="102">
        <v>6</v>
      </c>
      <c r="O12409" s="102" t="s">
        <v>1075</v>
      </c>
    </row>
    <row r="12410" spans="1:15" x14ac:dyDescent="0.25">
      <c r="A12410" s="102" t="s">
        <v>19975</v>
      </c>
      <c r="B12410" s="103" t="s">
        <v>9583</v>
      </c>
      <c r="C12410" s="103" t="s">
        <v>2655</v>
      </c>
      <c r="D12410" s="102" t="s">
        <v>296</v>
      </c>
      <c r="E12410" s="102" t="s">
        <v>275</v>
      </c>
      <c r="F12410" s="102" t="s">
        <v>20485</v>
      </c>
      <c r="H12410" s="102">
        <v>45619</v>
      </c>
      <c r="I12410" s="102" t="s">
        <v>295</v>
      </c>
      <c r="J12410" s="102" t="s">
        <v>1</v>
      </c>
      <c r="K12410" s="102" t="s">
        <v>291</v>
      </c>
      <c r="L12410" s="102" t="s">
        <v>294</v>
      </c>
      <c r="M12410" s="102" t="s">
        <v>1074</v>
      </c>
      <c r="N12410" s="102">
        <v>6</v>
      </c>
      <c r="O12410" s="102" t="s">
        <v>1075</v>
      </c>
    </row>
    <row r="12411" spans="1:15" x14ac:dyDescent="0.25">
      <c r="A12411" s="102" t="s">
        <v>19977</v>
      </c>
      <c r="B12411" s="103" t="s">
        <v>14061</v>
      </c>
      <c r="C12411" s="103" t="s">
        <v>1118</v>
      </c>
      <c r="D12411" s="102" t="s">
        <v>2881</v>
      </c>
      <c r="E12411" s="102" t="s">
        <v>275</v>
      </c>
      <c r="F12411" s="102" t="s">
        <v>20486</v>
      </c>
      <c r="G12411" s="102" t="s">
        <v>20487</v>
      </c>
      <c r="H12411" s="102">
        <v>45619</v>
      </c>
      <c r="I12411" s="102" t="s">
        <v>295</v>
      </c>
      <c r="J12411" s="102" t="s">
        <v>1</v>
      </c>
      <c r="K12411" s="102" t="s">
        <v>291</v>
      </c>
      <c r="L12411" s="102" t="s">
        <v>294</v>
      </c>
      <c r="M12411" s="102" t="s">
        <v>1074</v>
      </c>
      <c r="N12411" s="102">
        <v>6</v>
      </c>
      <c r="O12411" s="102" t="s">
        <v>1075</v>
      </c>
    </row>
    <row r="12412" spans="1:15" x14ac:dyDescent="0.25">
      <c r="A12412" s="102" t="s">
        <v>17837</v>
      </c>
      <c r="B12412" s="103" t="s">
        <v>14091</v>
      </c>
      <c r="C12412" s="103" t="s">
        <v>1118</v>
      </c>
      <c r="D12412" s="102" t="s">
        <v>2881</v>
      </c>
      <c r="E12412" s="102" t="s">
        <v>275</v>
      </c>
      <c r="F12412" s="102" t="s">
        <v>20488</v>
      </c>
      <c r="G12412" s="102" t="s">
        <v>20489</v>
      </c>
      <c r="H12412" s="102">
        <v>45619</v>
      </c>
      <c r="I12412" s="102" t="s">
        <v>295</v>
      </c>
      <c r="J12412" s="102" t="s">
        <v>1</v>
      </c>
      <c r="K12412" s="102" t="s">
        <v>291</v>
      </c>
      <c r="L12412" s="102" t="s">
        <v>294</v>
      </c>
      <c r="M12412" s="102" t="s">
        <v>1074</v>
      </c>
      <c r="N12412" s="102">
        <v>6</v>
      </c>
      <c r="O12412" s="102" t="s">
        <v>1075</v>
      </c>
    </row>
    <row r="12413" spans="1:15" x14ac:dyDescent="0.25">
      <c r="A12413" s="102" t="s">
        <v>17837</v>
      </c>
      <c r="B12413" s="103" t="s">
        <v>19980</v>
      </c>
      <c r="C12413" s="103" t="s">
        <v>1118</v>
      </c>
      <c r="D12413" s="102" t="s">
        <v>2881</v>
      </c>
      <c r="E12413" s="102" t="s">
        <v>275</v>
      </c>
      <c r="F12413" s="102" t="s">
        <v>20490</v>
      </c>
      <c r="G12413" s="102" t="s">
        <v>20491</v>
      </c>
      <c r="H12413" s="102">
        <v>45619</v>
      </c>
      <c r="I12413" s="102" t="s">
        <v>295</v>
      </c>
      <c r="J12413" s="102" t="s">
        <v>1</v>
      </c>
      <c r="K12413" s="102" t="s">
        <v>291</v>
      </c>
      <c r="L12413" s="102" t="s">
        <v>294</v>
      </c>
      <c r="M12413" s="102" t="s">
        <v>1074</v>
      </c>
      <c r="N12413" s="102">
        <v>6</v>
      </c>
      <c r="O12413" s="102" t="s">
        <v>1075</v>
      </c>
    </row>
    <row r="12414" spans="1:15" x14ac:dyDescent="0.25">
      <c r="A12414" s="102" t="s">
        <v>17837</v>
      </c>
      <c r="B12414" s="103" t="s">
        <v>5591</v>
      </c>
      <c r="C12414" s="103" t="s">
        <v>1118</v>
      </c>
      <c r="D12414" s="102" t="s">
        <v>2881</v>
      </c>
      <c r="E12414" s="102" t="s">
        <v>275</v>
      </c>
      <c r="F12414" s="102" t="s">
        <v>20492</v>
      </c>
      <c r="G12414" s="102" t="s">
        <v>20493</v>
      </c>
      <c r="H12414" s="102">
        <v>45619</v>
      </c>
      <c r="I12414" s="102" t="s">
        <v>295</v>
      </c>
      <c r="J12414" s="102" t="s">
        <v>1</v>
      </c>
      <c r="K12414" s="102" t="s">
        <v>291</v>
      </c>
      <c r="L12414" s="102" t="s">
        <v>294</v>
      </c>
      <c r="M12414" s="102" t="s">
        <v>1074</v>
      </c>
      <c r="N12414" s="102">
        <v>6</v>
      </c>
      <c r="O12414" s="102" t="s">
        <v>1075</v>
      </c>
    </row>
    <row r="12415" spans="1:15" x14ac:dyDescent="0.25">
      <c r="A12415" s="102" t="s">
        <v>19983</v>
      </c>
      <c r="B12415" s="103" t="s">
        <v>3147</v>
      </c>
      <c r="C12415" s="103" t="s">
        <v>1360</v>
      </c>
      <c r="D12415" s="102" t="s">
        <v>2881</v>
      </c>
      <c r="E12415" s="102" t="s">
        <v>275</v>
      </c>
      <c r="F12415" s="102" t="s">
        <v>20494</v>
      </c>
      <c r="G12415" s="102" t="s">
        <v>20495</v>
      </c>
      <c r="H12415" s="102">
        <v>45619</v>
      </c>
      <c r="I12415" s="102" t="s">
        <v>295</v>
      </c>
      <c r="J12415" s="102" t="s">
        <v>1</v>
      </c>
      <c r="K12415" s="102" t="s">
        <v>291</v>
      </c>
      <c r="L12415" s="102" t="s">
        <v>294</v>
      </c>
      <c r="M12415" s="102" t="s">
        <v>1074</v>
      </c>
      <c r="N12415" s="102">
        <v>6</v>
      </c>
      <c r="O12415" s="102" t="s">
        <v>1075</v>
      </c>
    </row>
    <row r="12416" spans="1:15" x14ac:dyDescent="0.25">
      <c r="A12416" s="102" t="s">
        <v>19985</v>
      </c>
      <c r="B12416" s="103" t="s">
        <v>5072</v>
      </c>
      <c r="C12416" s="103" t="s">
        <v>2655</v>
      </c>
      <c r="D12416" s="102" t="s">
        <v>296</v>
      </c>
      <c r="E12416" s="102" t="s">
        <v>275</v>
      </c>
      <c r="F12416" s="102" t="s">
        <v>20496</v>
      </c>
      <c r="H12416" s="102">
        <v>45619</v>
      </c>
      <c r="I12416" s="102" t="s">
        <v>295</v>
      </c>
      <c r="J12416" s="102" t="s">
        <v>1</v>
      </c>
      <c r="K12416" s="102" t="s">
        <v>291</v>
      </c>
      <c r="L12416" s="102" t="s">
        <v>294</v>
      </c>
      <c r="M12416" s="102" t="s">
        <v>1074</v>
      </c>
      <c r="N12416" s="102">
        <v>6</v>
      </c>
      <c r="O12416" s="102" t="s">
        <v>1075</v>
      </c>
    </row>
    <row r="12417" spans="1:15" x14ac:dyDescent="0.25">
      <c r="A12417" s="102" t="s">
        <v>19133</v>
      </c>
      <c r="B12417" s="103" t="s">
        <v>8217</v>
      </c>
      <c r="C12417" s="103" t="s">
        <v>1118</v>
      </c>
      <c r="D12417" s="102" t="s">
        <v>2881</v>
      </c>
      <c r="E12417" s="102" t="s">
        <v>275</v>
      </c>
      <c r="F12417" s="102" t="s">
        <v>20497</v>
      </c>
      <c r="G12417" s="102" t="s">
        <v>19135</v>
      </c>
      <c r="H12417" s="102">
        <v>45619</v>
      </c>
      <c r="I12417" s="102" t="s">
        <v>295</v>
      </c>
      <c r="J12417" s="102" t="s">
        <v>1</v>
      </c>
      <c r="K12417" s="102" t="s">
        <v>291</v>
      </c>
      <c r="L12417" s="102" t="s">
        <v>294</v>
      </c>
      <c r="M12417" s="102" t="s">
        <v>1074</v>
      </c>
      <c r="N12417" s="102">
        <v>6</v>
      </c>
      <c r="O12417" s="102" t="s">
        <v>1075</v>
      </c>
    </row>
    <row r="12418" spans="1:15" x14ac:dyDescent="0.25">
      <c r="A12418" s="102" t="s">
        <v>19133</v>
      </c>
      <c r="B12418" s="103" t="s">
        <v>19136</v>
      </c>
      <c r="C12418" s="103" t="s">
        <v>1360</v>
      </c>
      <c r="D12418" s="102" t="s">
        <v>2881</v>
      </c>
      <c r="E12418" s="102" t="s">
        <v>275</v>
      </c>
      <c r="F12418" s="102" t="s">
        <v>20498</v>
      </c>
      <c r="G12418" s="102" t="s">
        <v>19138</v>
      </c>
      <c r="H12418" s="102">
        <v>45619</v>
      </c>
      <c r="I12418" s="102" t="s">
        <v>295</v>
      </c>
      <c r="J12418" s="102" t="s">
        <v>1</v>
      </c>
      <c r="K12418" s="102" t="s">
        <v>291</v>
      </c>
      <c r="L12418" s="102" t="s">
        <v>294</v>
      </c>
      <c r="M12418" s="102" t="s">
        <v>1074</v>
      </c>
      <c r="N12418" s="102">
        <v>6</v>
      </c>
      <c r="O12418" s="102" t="s">
        <v>1075</v>
      </c>
    </row>
    <row r="12419" spans="1:15" x14ac:dyDescent="0.25">
      <c r="A12419" s="102" t="s">
        <v>19133</v>
      </c>
      <c r="B12419" s="103" t="s">
        <v>19139</v>
      </c>
      <c r="C12419" s="103" t="s">
        <v>1118</v>
      </c>
      <c r="D12419" s="102" t="s">
        <v>2881</v>
      </c>
      <c r="E12419" s="102" t="s">
        <v>275</v>
      </c>
      <c r="F12419" s="102" t="s">
        <v>20499</v>
      </c>
      <c r="G12419" s="102" t="s">
        <v>19141</v>
      </c>
      <c r="H12419" s="102">
        <v>45619</v>
      </c>
      <c r="I12419" s="102" t="s">
        <v>295</v>
      </c>
      <c r="J12419" s="102" t="s">
        <v>1</v>
      </c>
      <c r="K12419" s="102" t="s">
        <v>291</v>
      </c>
      <c r="L12419" s="102" t="s">
        <v>294</v>
      </c>
      <c r="M12419" s="102" t="s">
        <v>1074</v>
      </c>
      <c r="N12419" s="102">
        <v>6</v>
      </c>
      <c r="O12419" s="102" t="s">
        <v>1075</v>
      </c>
    </row>
    <row r="12420" spans="1:15" x14ac:dyDescent="0.25">
      <c r="A12420" s="102" t="s">
        <v>19133</v>
      </c>
      <c r="B12420" s="103" t="s">
        <v>19142</v>
      </c>
      <c r="C12420" s="103" t="s">
        <v>1118</v>
      </c>
      <c r="D12420" s="102" t="s">
        <v>2881</v>
      </c>
      <c r="E12420" s="102" t="s">
        <v>275</v>
      </c>
      <c r="F12420" s="102" t="s">
        <v>20500</v>
      </c>
      <c r="G12420" s="102" t="s">
        <v>19144</v>
      </c>
      <c r="H12420" s="102">
        <v>45619</v>
      </c>
      <c r="I12420" s="102" t="s">
        <v>295</v>
      </c>
      <c r="J12420" s="102" t="s">
        <v>1</v>
      </c>
      <c r="K12420" s="102" t="s">
        <v>291</v>
      </c>
      <c r="L12420" s="102" t="s">
        <v>294</v>
      </c>
      <c r="M12420" s="102" t="s">
        <v>1074</v>
      </c>
      <c r="N12420" s="102">
        <v>6</v>
      </c>
      <c r="O12420" s="102" t="s">
        <v>1075</v>
      </c>
    </row>
    <row r="12421" spans="1:15" x14ac:dyDescent="0.25">
      <c r="A12421" s="102" t="s">
        <v>19133</v>
      </c>
      <c r="B12421" s="103" t="s">
        <v>19145</v>
      </c>
      <c r="C12421" s="103" t="s">
        <v>1360</v>
      </c>
      <c r="D12421" s="102" t="s">
        <v>2881</v>
      </c>
      <c r="E12421" s="102" t="s">
        <v>275</v>
      </c>
      <c r="F12421" s="102" t="s">
        <v>20501</v>
      </c>
      <c r="G12421" s="102" t="s">
        <v>19147</v>
      </c>
      <c r="H12421" s="102">
        <v>45619</v>
      </c>
      <c r="I12421" s="102" t="s">
        <v>295</v>
      </c>
      <c r="J12421" s="102" t="s">
        <v>1</v>
      </c>
      <c r="K12421" s="102" t="s">
        <v>291</v>
      </c>
      <c r="L12421" s="102" t="s">
        <v>294</v>
      </c>
      <c r="M12421" s="102" t="s">
        <v>1074</v>
      </c>
      <c r="N12421" s="102">
        <v>6</v>
      </c>
      <c r="O12421" s="102" t="s">
        <v>1075</v>
      </c>
    </row>
    <row r="12422" spans="1:15" x14ac:dyDescent="0.25">
      <c r="A12422" s="102" t="s">
        <v>19155</v>
      </c>
      <c r="B12422" s="103" t="s">
        <v>8384</v>
      </c>
      <c r="C12422" s="103" t="s">
        <v>1118</v>
      </c>
      <c r="D12422" s="102" t="s">
        <v>2881</v>
      </c>
      <c r="E12422" s="102" t="s">
        <v>275</v>
      </c>
      <c r="F12422" s="102" t="s">
        <v>20502</v>
      </c>
      <c r="G12422" s="102" t="s">
        <v>19157</v>
      </c>
      <c r="H12422" s="102">
        <v>45619</v>
      </c>
      <c r="I12422" s="102" t="s">
        <v>295</v>
      </c>
      <c r="J12422" s="102" t="s">
        <v>1</v>
      </c>
      <c r="K12422" s="102" t="s">
        <v>291</v>
      </c>
      <c r="L12422" s="102" t="s">
        <v>294</v>
      </c>
      <c r="M12422" s="102" t="s">
        <v>1074</v>
      </c>
      <c r="N12422" s="102">
        <v>6</v>
      </c>
      <c r="O12422" s="102" t="s">
        <v>1075</v>
      </c>
    </row>
    <row r="12423" spans="1:15" x14ac:dyDescent="0.25">
      <c r="A12423" s="102" t="s">
        <v>19987</v>
      </c>
      <c r="B12423" s="103" t="s">
        <v>14066</v>
      </c>
      <c r="C12423" s="103" t="s">
        <v>1360</v>
      </c>
      <c r="D12423" s="102" t="s">
        <v>2881</v>
      </c>
      <c r="E12423" s="102" t="s">
        <v>275</v>
      </c>
      <c r="F12423" s="102" t="s">
        <v>20503</v>
      </c>
      <c r="G12423" s="102" t="s">
        <v>20504</v>
      </c>
      <c r="H12423" s="102">
        <v>45619</v>
      </c>
      <c r="I12423" s="102" t="s">
        <v>295</v>
      </c>
      <c r="J12423" s="102" t="s">
        <v>1</v>
      </c>
      <c r="K12423" s="102" t="s">
        <v>291</v>
      </c>
      <c r="L12423" s="102" t="s">
        <v>294</v>
      </c>
      <c r="M12423" s="102" t="s">
        <v>1074</v>
      </c>
      <c r="N12423" s="102">
        <v>6</v>
      </c>
      <c r="O12423" s="102" t="s">
        <v>1075</v>
      </c>
    </row>
    <row r="12424" spans="1:15" x14ac:dyDescent="0.25">
      <c r="A12424" s="102" t="s">
        <v>17473</v>
      </c>
      <c r="B12424" s="103" t="s">
        <v>13566</v>
      </c>
      <c r="C12424" s="103" t="s">
        <v>1360</v>
      </c>
      <c r="D12424" s="102" t="s">
        <v>2881</v>
      </c>
      <c r="E12424" s="102" t="s">
        <v>275</v>
      </c>
      <c r="F12424" s="102" t="s">
        <v>20505</v>
      </c>
      <c r="G12424" s="102" t="s">
        <v>20506</v>
      </c>
      <c r="H12424" s="102">
        <v>45619</v>
      </c>
      <c r="I12424" s="102" t="s">
        <v>295</v>
      </c>
      <c r="J12424" s="102" t="s">
        <v>1</v>
      </c>
      <c r="K12424" s="102" t="s">
        <v>291</v>
      </c>
      <c r="L12424" s="102" t="s">
        <v>294</v>
      </c>
      <c r="M12424" s="102" t="s">
        <v>1074</v>
      </c>
      <c r="N12424" s="102">
        <v>6</v>
      </c>
      <c r="O12424" s="102" t="s">
        <v>1075</v>
      </c>
    </row>
    <row r="12425" spans="1:15" x14ac:dyDescent="0.25">
      <c r="A12425" s="102" t="s">
        <v>14249</v>
      </c>
      <c r="B12425" s="103" t="s">
        <v>19990</v>
      </c>
      <c r="C12425" s="103" t="s">
        <v>1118</v>
      </c>
      <c r="D12425" s="102" t="s">
        <v>2881</v>
      </c>
      <c r="E12425" s="102" t="s">
        <v>275</v>
      </c>
      <c r="F12425" s="102" t="s">
        <v>20507</v>
      </c>
      <c r="G12425" s="102" t="s">
        <v>20508</v>
      </c>
      <c r="H12425" s="102">
        <v>45619</v>
      </c>
      <c r="I12425" s="102" t="s">
        <v>295</v>
      </c>
      <c r="J12425" s="102" t="s">
        <v>1</v>
      </c>
      <c r="K12425" s="102" t="s">
        <v>291</v>
      </c>
      <c r="L12425" s="102" t="s">
        <v>294</v>
      </c>
      <c r="M12425" s="102" t="s">
        <v>1074</v>
      </c>
      <c r="N12425" s="102">
        <v>6</v>
      </c>
      <c r="O12425" s="102" t="s">
        <v>1075</v>
      </c>
    </row>
    <row r="12426" spans="1:15" x14ac:dyDescent="0.25">
      <c r="A12426" s="102" t="s">
        <v>19992</v>
      </c>
      <c r="B12426" s="103" t="s">
        <v>14066</v>
      </c>
      <c r="C12426" s="103" t="s">
        <v>1360</v>
      </c>
      <c r="D12426" s="102" t="s">
        <v>2881</v>
      </c>
      <c r="E12426" s="102" t="s">
        <v>275</v>
      </c>
      <c r="F12426" s="102" t="s">
        <v>20509</v>
      </c>
      <c r="G12426" s="102" t="s">
        <v>20510</v>
      </c>
      <c r="H12426" s="102">
        <v>45619</v>
      </c>
      <c r="I12426" s="102" t="s">
        <v>295</v>
      </c>
      <c r="J12426" s="102" t="s">
        <v>1</v>
      </c>
      <c r="K12426" s="102" t="s">
        <v>291</v>
      </c>
      <c r="L12426" s="102" t="s">
        <v>294</v>
      </c>
      <c r="M12426" s="102" t="s">
        <v>1074</v>
      </c>
      <c r="N12426" s="102">
        <v>6</v>
      </c>
      <c r="O12426" s="102" t="s">
        <v>1075</v>
      </c>
    </row>
    <row r="12427" spans="1:15" x14ac:dyDescent="0.25">
      <c r="A12427" s="102" t="s">
        <v>19992</v>
      </c>
      <c r="B12427" s="103" t="s">
        <v>14072</v>
      </c>
      <c r="C12427" s="103" t="s">
        <v>1360</v>
      </c>
      <c r="D12427" s="102" t="s">
        <v>2881</v>
      </c>
      <c r="E12427" s="102" t="s">
        <v>275</v>
      </c>
      <c r="F12427" s="102" t="s">
        <v>20511</v>
      </c>
      <c r="G12427" s="102" t="s">
        <v>20512</v>
      </c>
      <c r="H12427" s="102">
        <v>45619</v>
      </c>
      <c r="I12427" s="102" t="s">
        <v>295</v>
      </c>
      <c r="J12427" s="102" t="s">
        <v>1</v>
      </c>
      <c r="K12427" s="102" t="s">
        <v>291</v>
      </c>
      <c r="L12427" s="102" t="s">
        <v>294</v>
      </c>
      <c r="M12427" s="102" t="s">
        <v>1074</v>
      </c>
      <c r="N12427" s="102">
        <v>6</v>
      </c>
      <c r="O12427" s="102" t="s">
        <v>1075</v>
      </c>
    </row>
    <row r="12428" spans="1:15" x14ac:dyDescent="0.25">
      <c r="A12428" s="102" t="s">
        <v>19995</v>
      </c>
      <c r="B12428" s="103" t="s">
        <v>20513</v>
      </c>
      <c r="C12428" s="103" t="s">
        <v>277</v>
      </c>
      <c r="D12428" s="102" t="s">
        <v>2881</v>
      </c>
      <c r="E12428" s="102" t="s">
        <v>275</v>
      </c>
      <c r="F12428" s="102" t="s">
        <v>20514</v>
      </c>
      <c r="G12428" s="102" t="s">
        <v>20515</v>
      </c>
      <c r="H12428" s="102">
        <v>45619</v>
      </c>
      <c r="I12428" s="102" t="s">
        <v>295</v>
      </c>
      <c r="J12428" s="102" t="s">
        <v>1</v>
      </c>
      <c r="K12428" s="102" t="s">
        <v>291</v>
      </c>
      <c r="L12428" s="102" t="s">
        <v>294</v>
      </c>
      <c r="M12428" s="102" t="s">
        <v>1074</v>
      </c>
      <c r="N12428" s="102">
        <v>6</v>
      </c>
      <c r="O12428" s="102" t="s">
        <v>1075</v>
      </c>
    </row>
    <row r="12429" spans="1:15" x14ac:dyDescent="0.25">
      <c r="A12429" s="102" t="s">
        <v>19998</v>
      </c>
      <c r="B12429" s="103" t="s">
        <v>14093</v>
      </c>
      <c r="C12429" s="103" t="s">
        <v>1360</v>
      </c>
      <c r="D12429" s="102" t="s">
        <v>2881</v>
      </c>
      <c r="E12429" s="102" t="s">
        <v>275</v>
      </c>
      <c r="F12429" s="102" t="s">
        <v>20516</v>
      </c>
      <c r="G12429" s="102" t="s">
        <v>20517</v>
      </c>
      <c r="H12429" s="102">
        <v>45619</v>
      </c>
      <c r="I12429" s="102" t="s">
        <v>295</v>
      </c>
      <c r="J12429" s="102" t="s">
        <v>1</v>
      </c>
      <c r="K12429" s="102" t="s">
        <v>291</v>
      </c>
      <c r="L12429" s="102" t="s">
        <v>294</v>
      </c>
      <c r="M12429" s="102" t="s">
        <v>1074</v>
      </c>
      <c r="N12429" s="102">
        <v>6</v>
      </c>
      <c r="O12429" s="102" t="s">
        <v>1075</v>
      </c>
    </row>
    <row r="12430" spans="1:15" x14ac:dyDescent="0.25">
      <c r="A12430" s="102" t="s">
        <v>20000</v>
      </c>
      <c r="B12430" s="103" t="s">
        <v>20001</v>
      </c>
      <c r="C12430" s="103" t="s">
        <v>1118</v>
      </c>
      <c r="D12430" s="102" t="s">
        <v>2881</v>
      </c>
      <c r="E12430" s="102" t="s">
        <v>275</v>
      </c>
      <c r="F12430" s="102" t="s">
        <v>20518</v>
      </c>
      <c r="G12430" s="102" t="s">
        <v>20519</v>
      </c>
      <c r="H12430" s="102">
        <v>45619</v>
      </c>
      <c r="I12430" s="102" t="s">
        <v>295</v>
      </c>
      <c r="J12430" s="102" t="s">
        <v>1</v>
      </c>
      <c r="K12430" s="102" t="s">
        <v>291</v>
      </c>
      <c r="L12430" s="102" t="s">
        <v>294</v>
      </c>
      <c r="M12430" s="102" t="s">
        <v>1074</v>
      </c>
      <c r="N12430" s="102">
        <v>6</v>
      </c>
      <c r="O12430" s="102" t="s">
        <v>1075</v>
      </c>
    </row>
    <row r="12431" spans="1:15" x14ac:dyDescent="0.25">
      <c r="A12431" s="102" t="s">
        <v>13813</v>
      </c>
      <c r="B12431" s="103" t="s">
        <v>20003</v>
      </c>
      <c r="C12431" s="103" t="s">
        <v>1360</v>
      </c>
      <c r="D12431" s="102" t="s">
        <v>2881</v>
      </c>
      <c r="E12431" s="102" t="s">
        <v>275</v>
      </c>
      <c r="F12431" s="102" t="s">
        <v>20520</v>
      </c>
      <c r="G12431" s="102" t="s">
        <v>20521</v>
      </c>
      <c r="H12431" s="102">
        <v>45619</v>
      </c>
      <c r="I12431" s="102" t="s">
        <v>295</v>
      </c>
      <c r="J12431" s="102" t="s">
        <v>1</v>
      </c>
      <c r="K12431" s="102" t="s">
        <v>291</v>
      </c>
      <c r="L12431" s="102" t="s">
        <v>294</v>
      </c>
      <c r="M12431" s="102" t="s">
        <v>1074</v>
      </c>
      <c r="N12431" s="102">
        <v>6</v>
      </c>
      <c r="O12431" s="102" t="s">
        <v>1075</v>
      </c>
    </row>
    <row r="12432" spans="1:15" x14ac:dyDescent="0.25">
      <c r="A12432" s="102" t="s">
        <v>13101</v>
      </c>
      <c r="B12432" s="103" t="s">
        <v>20006</v>
      </c>
      <c r="C12432" s="103" t="s">
        <v>1118</v>
      </c>
      <c r="D12432" s="102" t="s">
        <v>2881</v>
      </c>
      <c r="E12432" s="102" t="s">
        <v>275</v>
      </c>
      <c r="F12432" s="102" t="s">
        <v>20522</v>
      </c>
      <c r="G12432" s="102" t="s">
        <v>20523</v>
      </c>
      <c r="H12432" s="102">
        <v>45619</v>
      </c>
      <c r="I12432" s="102" t="s">
        <v>295</v>
      </c>
      <c r="J12432" s="102" t="s">
        <v>1</v>
      </c>
      <c r="K12432" s="102" t="s">
        <v>291</v>
      </c>
      <c r="L12432" s="102" t="s">
        <v>294</v>
      </c>
      <c r="M12432" s="102" t="s">
        <v>1074</v>
      </c>
      <c r="N12432" s="102">
        <v>6</v>
      </c>
      <c r="O12432" s="102" t="s">
        <v>1075</v>
      </c>
    </row>
    <row r="12433" spans="1:15" x14ac:dyDescent="0.25">
      <c r="A12433" s="102" t="s">
        <v>13101</v>
      </c>
      <c r="B12433" s="103" t="s">
        <v>14362</v>
      </c>
      <c r="C12433" s="103" t="s">
        <v>1118</v>
      </c>
      <c r="D12433" s="102" t="s">
        <v>2881</v>
      </c>
      <c r="E12433" s="102" t="s">
        <v>275</v>
      </c>
      <c r="F12433" s="102" t="s">
        <v>20524</v>
      </c>
      <c r="G12433" s="102" t="s">
        <v>20525</v>
      </c>
      <c r="H12433" s="102">
        <v>45619</v>
      </c>
      <c r="I12433" s="102" t="s">
        <v>295</v>
      </c>
      <c r="J12433" s="102" t="s">
        <v>1</v>
      </c>
      <c r="K12433" s="102" t="s">
        <v>291</v>
      </c>
      <c r="L12433" s="102" t="s">
        <v>294</v>
      </c>
      <c r="M12433" s="102" t="s">
        <v>1074</v>
      </c>
      <c r="N12433" s="102">
        <v>6</v>
      </c>
      <c r="O12433" s="102" t="s">
        <v>1075</v>
      </c>
    </row>
    <row r="12434" spans="1:15" x14ac:dyDescent="0.25">
      <c r="A12434" s="102" t="s">
        <v>11899</v>
      </c>
      <c r="B12434" s="103" t="s">
        <v>14072</v>
      </c>
      <c r="C12434" s="103" t="s">
        <v>1360</v>
      </c>
      <c r="D12434" s="102" t="s">
        <v>2881</v>
      </c>
      <c r="E12434" s="102" t="s">
        <v>275</v>
      </c>
      <c r="F12434" s="102" t="s">
        <v>20526</v>
      </c>
      <c r="G12434" s="102" t="s">
        <v>20527</v>
      </c>
      <c r="H12434" s="102">
        <v>45619</v>
      </c>
      <c r="I12434" s="102" t="s">
        <v>295</v>
      </c>
      <c r="J12434" s="102" t="s">
        <v>1</v>
      </c>
      <c r="K12434" s="102" t="s">
        <v>291</v>
      </c>
      <c r="L12434" s="102" t="s">
        <v>294</v>
      </c>
      <c r="M12434" s="102" t="s">
        <v>1074</v>
      </c>
      <c r="N12434" s="102">
        <v>6</v>
      </c>
      <c r="O12434" s="102" t="s">
        <v>1075</v>
      </c>
    </row>
    <row r="12435" spans="1:15" x14ac:dyDescent="0.25">
      <c r="A12435" s="102" t="s">
        <v>20010</v>
      </c>
      <c r="B12435" s="103" t="s">
        <v>1565</v>
      </c>
      <c r="C12435" s="103" t="s">
        <v>274</v>
      </c>
      <c r="D12435" s="102" t="s">
        <v>152</v>
      </c>
      <c r="E12435" s="102" t="s">
        <v>275</v>
      </c>
      <c r="F12435" s="102" t="s">
        <v>20528</v>
      </c>
      <c r="H12435" s="102">
        <v>45619</v>
      </c>
      <c r="I12435" s="102" t="s">
        <v>295</v>
      </c>
      <c r="J12435" s="102" t="s">
        <v>1</v>
      </c>
      <c r="K12435" s="102" t="s">
        <v>291</v>
      </c>
      <c r="L12435" s="102" t="s">
        <v>294</v>
      </c>
      <c r="M12435" s="102" t="s">
        <v>1074</v>
      </c>
      <c r="N12435" s="102">
        <v>6</v>
      </c>
      <c r="O12435" s="102" t="s">
        <v>1075</v>
      </c>
    </row>
    <row r="12436" spans="1:15" x14ac:dyDescent="0.25">
      <c r="A12436" s="102" t="s">
        <v>7297</v>
      </c>
      <c r="B12436" s="103" t="s">
        <v>2997</v>
      </c>
      <c r="C12436" s="103" t="s">
        <v>1360</v>
      </c>
      <c r="D12436" s="102" t="s">
        <v>2881</v>
      </c>
      <c r="E12436" s="102" t="s">
        <v>275</v>
      </c>
      <c r="F12436" s="102" t="s">
        <v>20529</v>
      </c>
      <c r="G12436" s="102" t="s">
        <v>20530</v>
      </c>
      <c r="H12436" s="102">
        <v>45619</v>
      </c>
      <c r="I12436" s="102" t="s">
        <v>295</v>
      </c>
      <c r="J12436" s="102" t="s">
        <v>1</v>
      </c>
      <c r="K12436" s="102" t="s">
        <v>291</v>
      </c>
      <c r="L12436" s="102" t="s">
        <v>294</v>
      </c>
      <c r="M12436" s="102" t="s">
        <v>1074</v>
      </c>
      <c r="N12436" s="102">
        <v>6</v>
      </c>
      <c r="O12436" s="102" t="s">
        <v>1075</v>
      </c>
    </row>
    <row r="12437" spans="1:15" x14ac:dyDescent="0.25">
      <c r="A12437" s="102" t="s">
        <v>7297</v>
      </c>
      <c r="B12437" s="103" t="s">
        <v>14639</v>
      </c>
      <c r="C12437" s="103" t="s">
        <v>1082</v>
      </c>
      <c r="D12437" s="102" t="s">
        <v>2881</v>
      </c>
      <c r="E12437" s="102" t="s">
        <v>275</v>
      </c>
      <c r="F12437" s="102" t="s">
        <v>20531</v>
      </c>
      <c r="G12437" s="102" t="s">
        <v>20532</v>
      </c>
      <c r="H12437" s="102">
        <v>45619</v>
      </c>
      <c r="I12437" s="102" t="s">
        <v>295</v>
      </c>
      <c r="J12437" s="102" t="s">
        <v>1</v>
      </c>
      <c r="K12437" s="102" t="s">
        <v>291</v>
      </c>
      <c r="L12437" s="102" t="s">
        <v>294</v>
      </c>
      <c r="M12437" s="102" t="s">
        <v>1082</v>
      </c>
      <c r="N12437" s="102">
        <v>6</v>
      </c>
      <c r="O12437" s="102" t="s">
        <v>1075</v>
      </c>
    </row>
    <row r="12438" spans="1:15" x14ac:dyDescent="0.25">
      <c r="A12438" s="102" t="s">
        <v>20014</v>
      </c>
      <c r="B12438" s="103" t="s">
        <v>19718</v>
      </c>
      <c r="C12438" s="103" t="s">
        <v>2655</v>
      </c>
      <c r="D12438" s="102" t="s">
        <v>296</v>
      </c>
      <c r="E12438" s="102" t="s">
        <v>275</v>
      </c>
      <c r="F12438" s="102" t="s">
        <v>20533</v>
      </c>
      <c r="H12438" s="102">
        <v>45619</v>
      </c>
      <c r="I12438" s="102" t="s">
        <v>295</v>
      </c>
      <c r="J12438" s="102" t="s">
        <v>1</v>
      </c>
      <c r="K12438" s="102" t="s">
        <v>291</v>
      </c>
      <c r="L12438" s="102" t="s">
        <v>294</v>
      </c>
      <c r="M12438" s="102" t="s">
        <v>1074</v>
      </c>
      <c r="N12438" s="102">
        <v>6</v>
      </c>
      <c r="O12438" s="102" t="s">
        <v>1075</v>
      </c>
    </row>
    <row r="12439" spans="1:15" x14ac:dyDescent="0.25">
      <c r="A12439" s="102" t="s">
        <v>3518</v>
      </c>
      <c r="B12439" s="103" t="s">
        <v>20016</v>
      </c>
      <c r="C12439" s="103" t="s">
        <v>1118</v>
      </c>
      <c r="D12439" s="102" t="s">
        <v>2881</v>
      </c>
      <c r="E12439" s="102" t="s">
        <v>275</v>
      </c>
      <c r="F12439" s="102" t="s">
        <v>20534</v>
      </c>
      <c r="G12439" s="102" t="s">
        <v>20535</v>
      </c>
      <c r="H12439" s="102">
        <v>45619</v>
      </c>
      <c r="I12439" s="102" t="s">
        <v>295</v>
      </c>
      <c r="J12439" s="102" t="s">
        <v>1</v>
      </c>
      <c r="K12439" s="102" t="s">
        <v>291</v>
      </c>
      <c r="L12439" s="102" t="s">
        <v>294</v>
      </c>
      <c r="M12439" s="102" t="s">
        <v>1074</v>
      </c>
      <c r="N12439" s="102">
        <v>6</v>
      </c>
      <c r="O12439" s="102" t="s">
        <v>1075</v>
      </c>
    </row>
    <row r="12440" spans="1:15" x14ac:dyDescent="0.25">
      <c r="A12440" s="102" t="s">
        <v>20018</v>
      </c>
      <c r="B12440" s="103" t="s">
        <v>14153</v>
      </c>
      <c r="C12440" s="103" t="s">
        <v>1360</v>
      </c>
      <c r="D12440" s="102" t="s">
        <v>2881</v>
      </c>
      <c r="E12440" s="102" t="s">
        <v>275</v>
      </c>
      <c r="F12440" s="102" t="s">
        <v>20536</v>
      </c>
      <c r="G12440" s="102" t="s">
        <v>20537</v>
      </c>
      <c r="H12440" s="102">
        <v>45619</v>
      </c>
      <c r="I12440" s="102" t="s">
        <v>295</v>
      </c>
      <c r="J12440" s="102" t="s">
        <v>1</v>
      </c>
      <c r="K12440" s="102" t="s">
        <v>291</v>
      </c>
      <c r="L12440" s="102" t="s">
        <v>294</v>
      </c>
      <c r="M12440" s="102" t="s">
        <v>1074</v>
      </c>
      <c r="N12440" s="102">
        <v>6</v>
      </c>
      <c r="O12440" s="102" t="s">
        <v>1075</v>
      </c>
    </row>
    <row r="12441" spans="1:15" x14ac:dyDescent="0.25">
      <c r="A12441" s="102" t="s">
        <v>20020</v>
      </c>
      <c r="B12441" s="103" t="s">
        <v>5195</v>
      </c>
      <c r="C12441" s="103" t="s">
        <v>1360</v>
      </c>
      <c r="D12441" s="102" t="s">
        <v>2881</v>
      </c>
      <c r="E12441" s="102" t="s">
        <v>275</v>
      </c>
      <c r="F12441" s="102" t="s">
        <v>20538</v>
      </c>
      <c r="G12441" s="102" t="s">
        <v>20539</v>
      </c>
      <c r="H12441" s="102">
        <v>45619</v>
      </c>
      <c r="I12441" s="102" t="s">
        <v>295</v>
      </c>
      <c r="J12441" s="102" t="s">
        <v>1</v>
      </c>
      <c r="K12441" s="102" t="s">
        <v>291</v>
      </c>
      <c r="L12441" s="102" t="s">
        <v>294</v>
      </c>
      <c r="M12441" s="102" t="s">
        <v>1074</v>
      </c>
      <c r="N12441" s="102">
        <v>6</v>
      </c>
      <c r="O12441" s="102" t="s">
        <v>1075</v>
      </c>
    </row>
    <row r="12442" spans="1:15" x14ac:dyDescent="0.25">
      <c r="A12442" s="102" t="s">
        <v>20020</v>
      </c>
      <c r="B12442" s="103" t="s">
        <v>14868</v>
      </c>
      <c r="C12442" s="103" t="s">
        <v>1360</v>
      </c>
      <c r="D12442" s="102" t="s">
        <v>2881</v>
      </c>
      <c r="E12442" s="102" t="s">
        <v>275</v>
      </c>
      <c r="F12442" s="102" t="s">
        <v>20540</v>
      </c>
      <c r="G12442" s="102" t="s">
        <v>20541</v>
      </c>
      <c r="H12442" s="102">
        <v>45619</v>
      </c>
      <c r="I12442" s="102" t="s">
        <v>295</v>
      </c>
      <c r="J12442" s="102" t="s">
        <v>1</v>
      </c>
      <c r="K12442" s="102" t="s">
        <v>291</v>
      </c>
      <c r="L12442" s="102" t="s">
        <v>294</v>
      </c>
      <c r="M12442" s="102" t="s">
        <v>1074</v>
      </c>
      <c r="N12442" s="102">
        <v>6</v>
      </c>
      <c r="O12442" s="102" t="s">
        <v>1075</v>
      </c>
    </row>
    <row r="12443" spans="1:15" x14ac:dyDescent="0.25">
      <c r="A12443" s="102" t="s">
        <v>20020</v>
      </c>
      <c r="B12443" s="103" t="s">
        <v>20023</v>
      </c>
      <c r="C12443" s="103" t="s">
        <v>1360</v>
      </c>
      <c r="D12443" s="102" t="s">
        <v>2881</v>
      </c>
      <c r="E12443" s="102" t="s">
        <v>275</v>
      </c>
      <c r="F12443" s="102" t="s">
        <v>20542</v>
      </c>
      <c r="G12443" s="102" t="s">
        <v>20543</v>
      </c>
      <c r="H12443" s="102">
        <v>45619</v>
      </c>
      <c r="I12443" s="102" t="s">
        <v>295</v>
      </c>
      <c r="J12443" s="102" t="s">
        <v>1</v>
      </c>
      <c r="K12443" s="102" t="s">
        <v>291</v>
      </c>
      <c r="L12443" s="102" t="s">
        <v>294</v>
      </c>
      <c r="M12443" s="102" t="s">
        <v>1074</v>
      </c>
      <c r="N12443" s="102">
        <v>6</v>
      </c>
      <c r="O12443" s="102" t="s">
        <v>1075</v>
      </c>
    </row>
    <row r="12444" spans="1:15" x14ac:dyDescent="0.25">
      <c r="A12444" s="102" t="s">
        <v>20025</v>
      </c>
      <c r="B12444" s="103" t="s">
        <v>5261</v>
      </c>
      <c r="C12444" s="103" t="s">
        <v>1118</v>
      </c>
      <c r="D12444" s="102" t="s">
        <v>2881</v>
      </c>
      <c r="E12444" s="102" t="s">
        <v>275</v>
      </c>
      <c r="F12444" s="102" t="s">
        <v>20544</v>
      </c>
      <c r="G12444" s="102" t="s">
        <v>20545</v>
      </c>
      <c r="H12444" s="102">
        <v>45619</v>
      </c>
      <c r="I12444" s="102" t="s">
        <v>295</v>
      </c>
      <c r="J12444" s="102" t="s">
        <v>1</v>
      </c>
      <c r="K12444" s="102" t="s">
        <v>291</v>
      </c>
      <c r="L12444" s="102" t="s">
        <v>294</v>
      </c>
      <c r="M12444" s="102" t="s">
        <v>1074</v>
      </c>
      <c r="N12444" s="102">
        <v>6</v>
      </c>
      <c r="O12444" s="102" t="s">
        <v>1075</v>
      </c>
    </row>
    <row r="12445" spans="1:15" x14ac:dyDescent="0.25">
      <c r="A12445" s="102" t="s">
        <v>20027</v>
      </c>
      <c r="B12445" s="103" t="s">
        <v>9665</v>
      </c>
      <c r="C12445" s="103" t="s">
        <v>2655</v>
      </c>
      <c r="D12445" s="102" t="s">
        <v>296</v>
      </c>
      <c r="E12445" s="102" t="s">
        <v>275</v>
      </c>
      <c r="F12445" s="102" t="s">
        <v>20546</v>
      </c>
      <c r="H12445" s="102">
        <v>45619</v>
      </c>
      <c r="I12445" s="102" t="s">
        <v>295</v>
      </c>
      <c r="J12445" s="102" t="s">
        <v>1</v>
      </c>
      <c r="K12445" s="102" t="s">
        <v>291</v>
      </c>
      <c r="L12445" s="102" t="s">
        <v>294</v>
      </c>
      <c r="M12445" s="102" t="s">
        <v>1074</v>
      </c>
      <c r="N12445" s="102">
        <v>6</v>
      </c>
      <c r="O12445" s="102" t="s">
        <v>1075</v>
      </c>
    </row>
    <row r="12446" spans="1:15" x14ac:dyDescent="0.25">
      <c r="A12446" s="102" t="s">
        <v>20027</v>
      </c>
      <c r="B12446" s="103" t="s">
        <v>19723</v>
      </c>
      <c r="C12446" s="103" t="s">
        <v>2650</v>
      </c>
      <c r="D12446" s="102" t="s">
        <v>296</v>
      </c>
      <c r="E12446" s="102" t="s">
        <v>275</v>
      </c>
      <c r="F12446" s="102" t="s">
        <v>20547</v>
      </c>
      <c r="G12446" s="102">
        <v>44767</v>
      </c>
      <c r="H12446" s="102">
        <v>45619</v>
      </c>
      <c r="I12446" s="102" t="s">
        <v>295</v>
      </c>
      <c r="J12446" s="102" t="s">
        <v>1</v>
      </c>
      <c r="K12446" s="102" t="s">
        <v>291</v>
      </c>
      <c r="L12446" s="102" t="s">
        <v>294</v>
      </c>
      <c r="M12446" s="102" t="s">
        <v>1082</v>
      </c>
      <c r="N12446" s="102">
        <v>6</v>
      </c>
      <c r="O12446" s="102" t="s">
        <v>1075</v>
      </c>
    </row>
    <row r="12447" spans="1:15" x14ac:dyDescent="0.25">
      <c r="A12447" s="102" t="s">
        <v>20030</v>
      </c>
      <c r="B12447" s="103" t="s">
        <v>8310</v>
      </c>
      <c r="C12447" s="103" t="s">
        <v>1118</v>
      </c>
      <c r="D12447" s="102" t="s">
        <v>2881</v>
      </c>
      <c r="E12447" s="102" t="s">
        <v>275</v>
      </c>
      <c r="F12447" s="102" t="s">
        <v>20548</v>
      </c>
      <c r="G12447" s="102" t="s">
        <v>20549</v>
      </c>
      <c r="H12447" s="102">
        <v>45619</v>
      </c>
      <c r="I12447" s="102" t="s">
        <v>295</v>
      </c>
      <c r="J12447" s="102" t="s">
        <v>1</v>
      </c>
      <c r="K12447" s="102" t="s">
        <v>291</v>
      </c>
      <c r="L12447" s="102" t="s">
        <v>294</v>
      </c>
      <c r="M12447" s="102" t="s">
        <v>1074</v>
      </c>
      <c r="N12447" s="102">
        <v>6</v>
      </c>
      <c r="O12447" s="102" t="s">
        <v>1075</v>
      </c>
    </row>
    <row r="12448" spans="1:15" x14ac:dyDescent="0.25">
      <c r="A12448" s="102" t="s">
        <v>20032</v>
      </c>
      <c r="B12448" s="103" t="s">
        <v>17776</v>
      </c>
      <c r="C12448" s="103" t="s">
        <v>1360</v>
      </c>
      <c r="D12448" s="102" t="s">
        <v>2881</v>
      </c>
      <c r="E12448" s="102" t="s">
        <v>275</v>
      </c>
      <c r="F12448" s="102" t="s">
        <v>20550</v>
      </c>
      <c r="G12448" s="102" t="s">
        <v>20551</v>
      </c>
      <c r="H12448" s="102">
        <v>45619</v>
      </c>
      <c r="I12448" s="102" t="s">
        <v>295</v>
      </c>
      <c r="J12448" s="102" t="s">
        <v>1</v>
      </c>
      <c r="K12448" s="102" t="s">
        <v>291</v>
      </c>
      <c r="L12448" s="102" t="s">
        <v>294</v>
      </c>
      <c r="M12448" s="102" t="s">
        <v>1074</v>
      </c>
      <c r="N12448" s="102">
        <v>6</v>
      </c>
      <c r="O12448" s="102" t="s">
        <v>1075</v>
      </c>
    </row>
    <row r="12449" spans="1:15" x14ac:dyDescent="0.25">
      <c r="A12449" s="102" t="s">
        <v>20034</v>
      </c>
      <c r="B12449" s="103" t="s">
        <v>8406</v>
      </c>
      <c r="C12449" s="103" t="s">
        <v>1118</v>
      </c>
      <c r="D12449" s="102" t="s">
        <v>2881</v>
      </c>
      <c r="E12449" s="102" t="s">
        <v>275</v>
      </c>
      <c r="F12449" s="102" t="s">
        <v>20552</v>
      </c>
      <c r="G12449" s="102" t="s">
        <v>20553</v>
      </c>
      <c r="H12449" s="102">
        <v>45619</v>
      </c>
      <c r="I12449" s="102" t="s">
        <v>295</v>
      </c>
      <c r="J12449" s="102" t="s">
        <v>1</v>
      </c>
      <c r="K12449" s="102" t="s">
        <v>291</v>
      </c>
      <c r="L12449" s="102" t="s">
        <v>294</v>
      </c>
      <c r="M12449" s="102" t="s">
        <v>1074</v>
      </c>
      <c r="N12449" s="102">
        <v>6</v>
      </c>
      <c r="O12449" s="102" t="s">
        <v>1075</v>
      </c>
    </row>
    <row r="12450" spans="1:15" x14ac:dyDescent="0.25">
      <c r="A12450" s="102" t="s">
        <v>20036</v>
      </c>
      <c r="B12450" s="103" t="s">
        <v>16466</v>
      </c>
      <c r="C12450" s="103" t="s">
        <v>1118</v>
      </c>
      <c r="D12450" s="102" t="s">
        <v>2881</v>
      </c>
      <c r="E12450" s="102" t="s">
        <v>275</v>
      </c>
      <c r="F12450" s="102" t="s">
        <v>20554</v>
      </c>
      <c r="G12450" s="102" t="s">
        <v>20555</v>
      </c>
      <c r="H12450" s="102">
        <v>45619</v>
      </c>
      <c r="I12450" s="102" t="s">
        <v>295</v>
      </c>
      <c r="J12450" s="102" t="s">
        <v>1</v>
      </c>
      <c r="K12450" s="102" t="s">
        <v>291</v>
      </c>
      <c r="L12450" s="102" t="s">
        <v>294</v>
      </c>
      <c r="M12450" s="102" t="s">
        <v>1074</v>
      </c>
      <c r="N12450" s="102">
        <v>6</v>
      </c>
      <c r="O12450" s="102" t="s">
        <v>1075</v>
      </c>
    </row>
    <row r="12451" spans="1:15" x14ac:dyDescent="0.25">
      <c r="A12451" s="102" t="s">
        <v>20038</v>
      </c>
      <c r="B12451" s="103" t="s">
        <v>1490</v>
      </c>
      <c r="C12451" s="103" t="s">
        <v>1118</v>
      </c>
      <c r="D12451" s="102" t="s">
        <v>152</v>
      </c>
      <c r="E12451" s="102" t="s">
        <v>275</v>
      </c>
      <c r="F12451" s="102" t="s">
        <v>20556</v>
      </c>
      <c r="H12451" s="102">
        <v>45619</v>
      </c>
      <c r="I12451" s="102" t="s">
        <v>295</v>
      </c>
      <c r="J12451" s="102" t="s">
        <v>1</v>
      </c>
      <c r="K12451" s="102" t="s">
        <v>291</v>
      </c>
      <c r="L12451" s="102" t="s">
        <v>294</v>
      </c>
      <c r="M12451" s="102" t="s">
        <v>1074</v>
      </c>
      <c r="N12451" s="102">
        <v>6</v>
      </c>
      <c r="O12451" s="102" t="s">
        <v>1075</v>
      </c>
    </row>
    <row r="12452" spans="1:15" x14ac:dyDescent="0.25">
      <c r="A12452" s="102" t="s">
        <v>19229</v>
      </c>
      <c r="B12452" s="103" t="s">
        <v>14607</v>
      </c>
      <c r="C12452" s="103" t="s">
        <v>1118</v>
      </c>
      <c r="D12452" s="102" t="s">
        <v>2881</v>
      </c>
      <c r="E12452" s="102" t="s">
        <v>275</v>
      </c>
      <c r="F12452" s="102" t="s">
        <v>20557</v>
      </c>
      <c r="G12452" s="102" t="s">
        <v>19231</v>
      </c>
      <c r="H12452" s="102">
        <v>45619</v>
      </c>
      <c r="I12452" s="102" t="s">
        <v>295</v>
      </c>
      <c r="J12452" s="102" t="s">
        <v>1</v>
      </c>
      <c r="K12452" s="102" t="s">
        <v>291</v>
      </c>
      <c r="L12452" s="102" t="s">
        <v>294</v>
      </c>
      <c r="M12452" s="102" t="s">
        <v>1074</v>
      </c>
      <c r="N12452" s="102">
        <v>6</v>
      </c>
      <c r="O12452" s="102" t="s">
        <v>1075</v>
      </c>
    </row>
    <row r="12453" spans="1:15" x14ac:dyDescent="0.25">
      <c r="A12453" s="102" t="s">
        <v>20040</v>
      </c>
      <c r="B12453" s="103" t="s">
        <v>1392</v>
      </c>
      <c r="C12453" s="103" t="s">
        <v>274</v>
      </c>
      <c r="D12453" s="102" t="s">
        <v>152</v>
      </c>
      <c r="E12453" s="102" t="s">
        <v>275</v>
      </c>
      <c r="F12453" s="102" t="s">
        <v>20558</v>
      </c>
      <c r="H12453" s="102">
        <v>45619</v>
      </c>
      <c r="I12453" s="102" t="s">
        <v>295</v>
      </c>
      <c r="J12453" s="102" t="s">
        <v>1</v>
      </c>
      <c r="K12453" s="102" t="s">
        <v>291</v>
      </c>
      <c r="L12453" s="102" t="s">
        <v>294</v>
      </c>
      <c r="M12453" s="102" t="s">
        <v>1074</v>
      </c>
      <c r="N12453" s="102">
        <v>6</v>
      </c>
      <c r="O12453" s="102" t="s">
        <v>1075</v>
      </c>
    </row>
    <row r="12454" spans="1:15" x14ac:dyDescent="0.25">
      <c r="A12454" s="102" t="s">
        <v>20042</v>
      </c>
      <c r="B12454" s="103" t="s">
        <v>14810</v>
      </c>
      <c r="C12454" s="103" t="s">
        <v>2655</v>
      </c>
      <c r="D12454" s="102" t="s">
        <v>296</v>
      </c>
      <c r="E12454" s="102" t="s">
        <v>275</v>
      </c>
      <c r="F12454" s="102" t="s">
        <v>20559</v>
      </c>
      <c r="H12454" s="102">
        <v>45619</v>
      </c>
      <c r="I12454" s="102" t="s">
        <v>295</v>
      </c>
      <c r="J12454" s="102" t="s">
        <v>1</v>
      </c>
      <c r="K12454" s="102" t="s">
        <v>291</v>
      </c>
      <c r="L12454" s="102" t="s">
        <v>294</v>
      </c>
      <c r="M12454" s="102" t="s">
        <v>1074</v>
      </c>
      <c r="N12454" s="102">
        <v>6</v>
      </c>
      <c r="O12454" s="102" t="s">
        <v>1075</v>
      </c>
    </row>
    <row r="12455" spans="1:15" x14ac:dyDescent="0.25">
      <c r="A12455" s="102" t="s">
        <v>20042</v>
      </c>
      <c r="B12455" s="103" t="s">
        <v>20044</v>
      </c>
      <c r="C12455" s="103" t="s">
        <v>1180</v>
      </c>
      <c r="D12455" s="102" t="s">
        <v>296</v>
      </c>
      <c r="E12455" s="102" t="s">
        <v>275</v>
      </c>
      <c r="F12455" s="102" t="s">
        <v>20560</v>
      </c>
      <c r="G12455" s="102">
        <v>45017</v>
      </c>
      <c r="H12455" s="102">
        <v>45619</v>
      </c>
      <c r="I12455" s="102" t="s">
        <v>295</v>
      </c>
      <c r="J12455" s="102" t="s">
        <v>1</v>
      </c>
      <c r="K12455" s="102" t="s">
        <v>291</v>
      </c>
      <c r="L12455" s="102" t="s">
        <v>294</v>
      </c>
      <c r="M12455" s="102" t="s">
        <v>1180</v>
      </c>
      <c r="N12455" s="102">
        <v>6</v>
      </c>
      <c r="O12455" s="102" t="s">
        <v>1075</v>
      </c>
    </row>
    <row r="12456" spans="1:15" x14ac:dyDescent="0.25">
      <c r="A12456" s="102" t="s">
        <v>20042</v>
      </c>
      <c r="B12456" s="103" t="s">
        <v>4810</v>
      </c>
      <c r="C12456" s="103" t="s">
        <v>2650</v>
      </c>
      <c r="D12456" s="102" t="s">
        <v>296</v>
      </c>
      <c r="E12456" s="102" t="s">
        <v>275</v>
      </c>
      <c r="F12456" s="102" t="s">
        <v>20561</v>
      </c>
      <c r="G12456" s="102">
        <v>43952</v>
      </c>
      <c r="H12456" s="102">
        <v>45619</v>
      </c>
      <c r="I12456" s="102" t="s">
        <v>295</v>
      </c>
      <c r="J12456" s="102" t="s">
        <v>1</v>
      </c>
      <c r="K12456" s="102" t="s">
        <v>291</v>
      </c>
      <c r="L12456" s="102" t="s">
        <v>294</v>
      </c>
      <c r="M12456" s="102" t="s">
        <v>1082</v>
      </c>
      <c r="N12456" s="102">
        <v>6</v>
      </c>
      <c r="O12456" s="102" t="s">
        <v>1075</v>
      </c>
    </row>
    <row r="12457" spans="1:15" x14ac:dyDescent="0.25">
      <c r="A12457" s="102" t="s">
        <v>19248</v>
      </c>
      <c r="B12457" s="103" t="s">
        <v>19249</v>
      </c>
      <c r="C12457" s="103" t="s">
        <v>1118</v>
      </c>
      <c r="D12457" s="102" t="s">
        <v>2881</v>
      </c>
      <c r="E12457" s="102" t="s">
        <v>275</v>
      </c>
      <c r="F12457" s="102" t="s">
        <v>20562</v>
      </c>
      <c r="G12457" s="102" t="s">
        <v>19251</v>
      </c>
      <c r="H12457" s="102">
        <v>45619</v>
      </c>
      <c r="I12457" s="102" t="s">
        <v>295</v>
      </c>
      <c r="J12457" s="102" t="s">
        <v>1</v>
      </c>
      <c r="K12457" s="102" t="s">
        <v>291</v>
      </c>
      <c r="L12457" s="102" t="s">
        <v>294</v>
      </c>
      <c r="M12457" s="102" t="s">
        <v>1074</v>
      </c>
      <c r="N12457" s="102">
        <v>6</v>
      </c>
      <c r="O12457" s="102" t="s">
        <v>1075</v>
      </c>
    </row>
    <row r="12458" spans="1:15" x14ac:dyDescent="0.25">
      <c r="A12458" s="102" t="s">
        <v>8386</v>
      </c>
      <c r="B12458" s="103" t="s">
        <v>20047</v>
      </c>
      <c r="C12458" s="103" t="s">
        <v>1118</v>
      </c>
      <c r="D12458" s="102" t="s">
        <v>2881</v>
      </c>
      <c r="E12458" s="102" t="s">
        <v>275</v>
      </c>
      <c r="F12458" s="102" t="s">
        <v>20563</v>
      </c>
      <c r="G12458" s="102" t="s">
        <v>20564</v>
      </c>
      <c r="H12458" s="102">
        <v>45619</v>
      </c>
      <c r="I12458" s="102" t="s">
        <v>295</v>
      </c>
      <c r="J12458" s="102" t="s">
        <v>1</v>
      </c>
      <c r="K12458" s="102" t="s">
        <v>291</v>
      </c>
      <c r="L12458" s="102" t="s">
        <v>294</v>
      </c>
      <c r="M12458" s="102" t="s">
        <v>1074</v>
      </c>
      <c r="N12458" s="102">
        <v>6</v>
      </c>
      <c r="O12458" s="102" t="s">
        <v>1075</v>
      </c>
    </row>
    <row r="12459" spans="1:15" x14ac:dyDescent="0.25">
      <c r="A12459" s="102" t="s">
        <v>8386</v>
      </c>
      <c r="B12459" s="103" t="s">
        <v>20049</v>
      </c>
      <c r="C12459" s="103" t="s">
        <v>1360</v>
      </c>
      <c r="D12459" s="102" t="s">
        <v>2881</v>
      </c>
      <c r="E12459" s="102" t="s">
        <v>275</v>
      </c>
      <c r="F12459" s="102" t="s">
        <v>20565</v>
      </c>
      <c r="G12459" s="102" t="s">
        <v>20566</v>
      </c>
      <c r="H12459" s="102">
        <v>45619</v>
      </c>
      <c r="I12459" s="102" t="s">
        <v>295</v>
      </c>
      <c r="J12459" s="102" t="s">
        <v>1</v>
      </c>
      <c r="K12459" s="102" t="s">
        <v>291</v>
      </c>
      <c r="L12459" s="102" t="s">
        <v>294</v>
      </c>
      <c r="M12459" s="102" t="s">
        <v>1074</v>
      </c>
      <c r="N12459" s="102">
        <v>6</v>
      </c>
      <c r="O12459" s="102" t="s">
        <v>1075</v>
      </c>
    </row>
    <row r="12460" spans="1:15" x14ac:dyDescent="0.25">
      <c r="A12460" s="102" t="s">
        <v>6906</v>
      </c>
      <c r="B12460" s="103" t="s">
        <v>14795</v>
      </c>
      <c r="C12460" s="103" t="s">
        <v>1360</v>
      </c>
      <c r="D12460" s="102" t="s">
        <v>2881</v>
      </c>
      <c r="E12460" s="102" t="s">
        <v>275</v>
      </c>
      <c r="F12460" s="102" t="s">
        <v>20567</v>
      </c>
      <c r="G12460" s="102" t="s">
        <v>20568</v>
      </c>
      <c r="H12460" s="102">
        <v>45619</v>
      </c>
      <c r="I12460" s="102" t="s">
        <v>295</v>
      </c>
      <c r="J12460" s="102" t="s">
        <v>1</v>
      </c>
      <c r="K12460" s="102" t="s">
        <v>291</v>
      </c>
      <c r="L12460" s="102" t="s">
        <v>294</v>
      </c>
      <c r="M12460" s="102" t="s">
        <v>1074</v>
      </c>
      <c r="N12460" s="102">
        <v>6</v>
      </c>
      <c r="O12460" s="102" t="s">
        <v>1075</v>
      </c>
    </row>
    <row r="12461" spans="1:15" x14ac:dyDescent="0.25">
      <c r="A12461" s="102" t="s">
        <v>12977</v>
      </c>
      <c r="B12461" s="103" t="s">
        <v>20053</v>
      </c>
      <c r="C12461" s="103" t="s">
        <v>2655</v>
      </c>
      <c r="D12461" s="102" t="s">
        <v>296</v>
      </c>
      <c r="E12461" s="102" t="s">
        <v>275</v>
      </c>
      <c r="F12461" s="102" t="s">
        <v>20569</v>
      </c>
      <c r="H12461" s="102">
        <v>45619</v>
      </c>
      <c r="I12461" s="102" t="s">
        <v>295</v>
      </c>
      <c r="J12461" s="102" t="s">
        <v>1</v>
      </c>
      <c r="K12461" s="102" t="s">
        <v>291</v>
      </c>
      <c r="L12461" s="102" t="s">
        <v>294</v>
      </c>
      <c r="M12461" s="102" t="s">
        <v>1074</v>
      </c>
      <c r="N12461" s="102">
        <v>6</v>
      </c>
      <c r="O12461" s="102" t="s">
        <v>1075</v>
      </c>
    </row>
    <row r="12462" spans="1:15" x14ac:dyDescent="0.25">
      <c r="A12462" s="102" t="s">
        <v>20055</v>
      </c>
      <c r="B12462" s="103" t="s">
        <v>20056</v>
      </c>
      <c r="C12462" s="103" t="s">
        <v>1118</v>
      </c>
      <c r="D12462" s="102" t="s">
        <v>2881</v>
      </c>
      <c r="E12462" s="102" t="s">
        <v>275</v>
      </c>
      <c r="F12462" s="102" t="s">
        <v>20570</v>
      </c>
      <c r="G12462" s="102" t="s">
        <v>20571</v>
      </c>
      <c r="H12462" s="102">
        <v>45619</v>
      </c>
      <c r="I12462" s="102" t="s">
        <v>295</v>
      </c>
      <c r="J12462" s="102" t="s">
        <v>1</v>
      </c>
      <c r="K12462" s="102" t="s">
        <v>291</v>
      </c>
      <c r="L12462" s="102" t="s">
        <v>294</v>
      </c>
      <c r="M12462" s="102" t="s">
        <v>1074</v>
      </c>
      <c r="N12462" s="102">
        <v>6</v>
      </c>
      <c r="O12462" s="102" t="s">
        <v>1075</v>
      </c>
    </row>
    <row r="12463" spans="1:15" x14ac:dyDescent="0.25">
      <c r="A12463" s="102" t="s">
        <v>19270</v>
      </c>
      <c r="B12463" s="103" t="s">
        <v>7405</v>
      </c>
      <c r="C12463" s="103" t="s">
        <v>2655</v>
      </c>
      <c r="D12463" s="102" t="s">
        <v>296</v>
      </c>
      <c r="E12463" s="102" t="s">
        <v>275</v>
      </c>
      <c r="F12463" s="102" t="s">
        <v>20572</v>
      </c>
      <c r="H12463" s="102">
        <v>45619</v>
      </c>
      <c r="I12463" s="102" t="s">
        <v>295</v>
      </c>
      <c r="J12463" s="102" t="s">
        <v>1</v>
      </c>
      <c r="K12463" s="102" t="s">
        <v>291</v>
      </c>
      <c r="L12463" s="102" t="s">
        <v>294</v>
      </c>
      <c r="M12463" s="102" t="s">
        <v>1074</v>
      </c>
      <c r="N12463" s="102">
        <v>6</v>
      </c>
      <c r="O12463" s="102" t="s">
        <v>1075</v>
      </c>
    </row>
    <row r="12464" spans="1:15" x14ac:dyDescent="0.25">
      <c r="A12464" s="102" t="s">
        <v>19270</v>
      </c>
      <c r="B12464" s="103" t="s">
        <v>19723</v>
      </c>
      <c r="C12464" s="103" t="s">
        <v>2650</v>
      </c>
      <c r="D12464" s="102" t="s">
        <v>296</v>
      </c>
      <c r="E12464" s="102" t="s">
        <v>275</v>
      </c>
      <c r="F12464" s="102" t="s">
        <v>20573</v>
      </c>
      <c r="G12464" s="102">
        <v>43494</v>
      </c>
      <c r="H12464" s="102">
        <v>45619</v>
      </c>
      <c r="I12464" s="102" t="s">
        <v>295</v>
      </c>
      <c r="J12464" s="102" t="s">
        <v>1</v>
      </c>
      <c r="K12464" s="102" t="s">
        <v>291</v>
      </c>
      <c r="L12464" s="102" t="s">
        <v>294</v>
      </c>
      <c r="M12464" s="102" t="s">
        <v>1082</v>
      </c>
      <c r="N12464" s="102">
        <v>6</v>
      </c>
      <c r="O12464" s="102" t="s">
        <v>1075</v>
      </c>
    </row>
    <row r="12465" spans="1:15" x14ac:dyDescent="0.25">
      <c r="A12465" s="102" t="s">
        <v>20060</v>
      </c>
      <c r="B12465" s="103" t="s">
        <v>14201</v>
      </c>
      <c r="C12465" s="103" t="s">
        <v>1360</v>
      </c>
      <c r="D12465" s="102" t="s">
        <v>2881</v>
      </c>
      <c r="E12465" s="102" t="s">
        <v>275</v>
      </c>
      <c r="F12465" s="102" t="s">
        <v>20574</v>
      </c>
      <c r="G12465" s="102" t="s">
        <v>20575</v>
      </c>
      <c r="H12465" s="102">
        <v>45619</v>
      </c>
      <c r="I12465" s="102" t="s">
        <v>295</v>
      </c>
      <c r="J12465" s="102" t="s">
        <v>1</v>
      </c>
      <c r="K12465" s="102" t="s">
        <v>291</v>
      </c>
      <c r="L12465" s="102" t="s">
        <v>294</v>
      </c>
      <c r="M12465" s="102" t="s">
        <v>1074</v>
      </c>
      <c r="N12465" s="102">
        <v>6</v>
      </c>
      <c r="O12465" s="102" t="s">
        <v>1075</v>
      </c>
    </row>
    <row r="12466" spans="1:15" x14ac:dyDescent="0.25">
      <c r="A12466" s="102" t="s">
        <v>20063</v>
      </c>
      <c r="B12466" s="103" t="s">
        <v>20064</v>
      </c>
      <c r="C12466" s="103" t="s">
        <v>1360</v>
      </c>
      <c r="D12466" s="102" t="s">
        <v>2881</v>
      </c>
      <c r="E12466" s="102" t="s">
        <v>275</v>
      </c>
      <c r="F12466" s="102" t="s">
        <v>20576</v>
      </c>
      <c r="G12466" s="102" t="s">
        <v>20577</v>
      </c>
      <c r="H12466" s="102">
        <v>45619</v>
      </c>
      <c r="I12466" s="102" t="s">
        <v>295</v>
      </c>
      <c r="J12466" s="102" t="s">
        <v>1</v>
      </c>
      <c r="K12466" s="102" t="s">
        <v>291</v>
      </c>
      <c r="L12466" s="102" t="s">
        <v>294</v>
      </c>
      <c r="M12466" s="102" t="s">
        <v>1074</v>
      </c>
      <c r="N12466" s="102">
        <v>6</v>
      </c>
      <c r="O12466" s="102" t="s">
        <v>1075</v>
      </c>
    </row>
    <row r="12467" spans="1:15" x14ac:dyDescent="0.25">
      <c r="A12467" s="102" t="s">
        <v>11471</v>
      </c>
      <c r="B12467" s="103" t="s">
        <v>15072</v>
      </c>
      <c r="C12467" s="103" t="s">
        <v>2526</v>
      </c>
      <c r="D12467" s="102" t="s">
        <v>296</v>
      </c>
      <c r="E12467" s="102" t="s">
        <v>275</v>
      </c>
      <c r="F12467" s="102" t="s">
        <v>20578</v>
      </c>
      <c r="H12467" s="102">
        <v>45619</v>
      </c>
      <c r="I12467" s="102" t="s">
        <v>295</v>
      </c>
      <c r="J12467" s="102" t="s">
        <v>1</v>
      </c>
      <c r="K12467" s="102" t="s">
        <v>291</v>
      </c>
      <c r="L12467" s="102" t="s">
        <v>294</v>
      </c>
      <c r="M12467" s="102" t="s">
        <v>1074</v>
      </c>
      <c r="N12467" s="102">
        <v>6</v>
      </c>
      <c r="O12467" s="102" t="s">
        <v>1075</v>
      </c>
    </row>
    <row r="12468" spans="1:15" x14ac:dyDescent="0.25">
      <c r="A12468" s="102" t="s">
        <v>20067</v>
      </c>
      <c r="B12468" s="103" t="s">
        <v>5534</v>
      </c>
      <c r="C12468" s="103" t="s">
        <v>1118</v>
      </c>
      <c r="D12468" s="102" t="s">
        <v>2881</v>
      </c>
      <c r="E12468" s="102" t="s">
        <v>275</v>
      </c>
      <c r="F12468" s="102" t="s">
        <v>20579</v>
      </c>
      <c r="G12468" s="102" t="s">
        <v>20580</v>
      </c>
      <c r="H12468" s="102">
        <v>45619</v>
      </c>
      <c r="I12468" s="102" t="s">
        <v>295</v>
      </c>
      <c r="J12468" s="102" t="s">
        <v>1</v>
      </c>
      <c r="K12468" s="102" t="s">
        <v>291</v>
      </c>
      <c r="L12468" s="102" t="s">
        <v>294</v>
      </c>
      <c r="M12468" s="102" t="s">
        <v>1074</v>
      </c>
      <c r="N12468" s="102">
        <v>6</v>
      </c>
      <c r="O12468" s="102" t="s">
        <v>1075</v>
      </c>
    </row>
    <row r="12469" spans="1:15" x14ac:dyDescent="0.25">
      <c r="A12469" s="102" t="s">
        <v>15651</v>
      </c>
      <c r="B12469" s="103" t="s">
        <v>5591</v>
      </c>
      <c r="C12469" s="103" t="s">
        <v>1118</v>
      </c>
      <c r="D12469" s="102" t="s">
        <v>2881</v>
      </c>
      <c r="E12469" s="102" t="s">
        <v>275</v>
      </c>
      <c r="F12469" s="102" t="s">
        <v>20581</v>
      </c>
      <c r="G12469" s="102" t="s">
        <v>19286</v>
      </c>
      <c r="H12469" s="102">
        <v>45619</v>
      </c>
      <c r="I12469" s="102" t="s">
        <v>295</v>
      </c>
      <c r="J12469" s="102" t="s">
        <v>1</v>
      </c>
      <c r="K12469" s="102" t="s">
        <v>291</v>
      </c>
      <c r="L12469" s="102" t="s">
        <v>294</v>
      </c>
      <c r="M12469" s="102" t="s">
        <v>1074</v>
      </c>
      <c r="N12469" s="102">
        <v>6</v>
      </c>
      <c r="O12469" s="102" t="s">
        <v>1075</v>
      </c>
    </row>
    <row r="12470" spans="1:15" x14ac:dyDescent="0.25">
      <c r="A12470" s="102" t="s">
        <v>2236</v>
      </c>
      <c r="B12470" s="103" t="s">
        <v>13082</v>
      </c>
      <c r="C12470" s="103" t="s">
        <v>1360</v>
      </c>
      <c r="D12470" s="102" t="s">
        <v>2881</v>
      </c>
      <c r="E12470" s="102" t="s">
        <v>275</v>
      </c>
      <c r="F12470" s="102" t="s">
        <v>20582</v>
      </c>
      <c r="G12470" s="102" t="s">
        <v>20583</v>
      </c>
      <c r="H12470" s="102">
        <v>45619</v>
      </c>
      <c r="I12470" s="102" t="s">
        <v>295</v>
      </c>
      <c r="J12470" s="102" t="s">
        <v>1</v>
      </c>
      <c r="K12470" s="102" t="s">
        <v>291</v>
      </c>
      <c r="L12470" s="102" t="s">
        <v>294</v>
      </c>
      <c r="M12470" s="102" t="s">
        <v>1074</v>
      </c>
      <c r="N12470" s="102">
        <v>6</v>
      </c>
      <c r="O12470" s="102" t="s">
        <v>1075</v>
      </c>
    </row>
    <row r="12471" spans="1:15" x14ac:dyDescent="0.25">
      <c r="A12471" s="102" t="s">
        <v>4942</v>
      </c>
      <c r="B12471" s="103" t="s">
        <v>20076</v>
      </c>
      <c r="C12471" s="103" t="s">
        <v>1118</v>
      </c>
      <c r="D12471" s="102" t="s">
        <v>2881</v>
      </c>
      <c r="E12471" s="102" t="s">
        <v>275</v>
      </c>
      <c r="F12471" s="102" t="s">
        <v>20584</v>
      </c>
      <c r="G12471" s="102" t="s">
        <v>20585</v>
      </c>
      <c r="H12471" s="102">
        <v>45619</v>
      </c>
      <c r="I12471" s="102" t="s">
        <v>295</v>
      </c>
      <c r="J12471" s="102" t="s">
        <v>1</v>
      </c>
      <c r="K12471" s="102" t="s">
        <v>291</v>
      </c>
      <c r="L12471" s="102" t="s">
        <v>294</v>
      </c>
      <c r="M12471" s="102" t="s">
        <v>1074</v>
      </c>
      <c r="N12471" s="102">
        <v>6</v>
      </c>
      <c r="O12471" s="102" t="s">
        <v>1075</v>
      </c>
    </row>
    <row r="12472" spans="1:15" x14ac:dyDescent="0.25">
      <c r="A12472" s="102" t="s">
        <v>20078</v>
      </c>
      <c r="B12472" s="103" t="s">
        <v>3183</v>
      </c>
      <c r="C12472" s="103" t="s">
        <v>1360</v>
      </c>
      <c r="D12472" s="102" t="s">
        <v>2881</v>
      </c>
      <c r="E12472" s="102" t="s">
        <v>275</v>
      </c>
      <c r="F12472" s="102" t="s">
        <v>20586</v>
      </c>
      <c r="G12472" s="102" t="s">
        <v>20587</v>
      </c>
      <c r="H12472" s="102">
        <v>45619</v>
      </c>
      <c r="I12472" s="102" t="s">
        <v>295</v>
      </c>
      <c r="J12472" s="102" t="s">
        <v>1</v>
      </c>
      <c r="K12472" s="102" t="s">
        <v>291</v>
      </c>
      <c r="L12472" s="102" t="s">
        <v>294</v>
      </c>
      <c r="M12472" s="102" t="s">
        <v>1074</v>
      </c>
      <c r="N12472" s="102">
        <v>6</v>
      </c>
      <c r="O12472" s="102" t="s">
        <v>1075</v>
      </c>
    </row>
    <row r="12473" spans="1:15" x14ac:dyDescent="0.25">
      <c r="A12473" s="102" t="s">
        <v>20080</v>
      </c>
      <c r="B12473" s="103" t="s">
        <v>8310</v>
      </c>
      <c r="C12473" s="103" t="s">
        <v>1118</v>
      </c>
      <c r="D12473" s="102" t="s">
        <v>2881</v>
      </c>
      <c r="E12473" s="102" t="s">
        <v>275</v>
      </c>
      <c r="F12473" s="102" t="s">
        <v>20588</v>
      </c>
      <c r="G12473" s="102" t="s">
        <v>20589</v>
      </c>
      <c r="H12473" s="102">
        <v>45619</v>
      </c>
      <c r="I12473" s="102" t="s">
        <v>295</v>
      </c>
      <c r="J12473" s="102" t="s">
        <v>1</v>
      </c>
      <c r="K12473" s="102" t="s">
        <v>291</v>
      </c>
      <c r="L12473" s="102" t="s">
        <v>294</v>
      </c>
      <c r="M12473" s="102" t="s">
        <v>1074</v>
      </c>
      <c r="N12473" s="102">
        <v>6</v>
      </c>
      <c r="O12473" s="102" t="s">
        <v>1075</v>
      </c>
    </row>
    <row r="12474" spans="1:15" x14ac:dyDescent="0.25">
      <c r="A12474" s="102" t="s">
        <v>20082</v>
      </c>
      <c r="B12474" s="103" t="s">
        <v>2654</v>
      </c>
      <c r="C12474" s="103" t="s">
        <v>2655</v>
      </c>
      <c r="D12474" s="102" t="s">
        <v>296</v>
      </c>
      <c r="E12474" s="102" t="s">
        <v>275</v>
      </c>
      <c r="F12474" s="102" t="s">
        <v>20590</v>
      </c>
      <c r="H12474" s="102">
        <v>45619</v>
      </c>
      <c r="I12474" s="102" t="s">
        <v>295</v>
      </c>
      <c r="J12474" s="102" t="s">
        <v>1</v>
      </c>
      <c r="K12474" s="102" t="s">
        <v>291</v>
      </c>
      <c r="L12474" s="102" t="s">
        <v>294</v>
      </c>
      <c r="M12474" s="102" t="s">
        <v>1074</v>
      </c>
      <c r="N12474" s="102">
        <v>6</v>
      </c>
      <c r="O12474" s="102" t="s">
        <v>1075</v>
      </c>
    </row>
    <row r="12475" spans="1:15" x14ac:dyDescent="0.25">
      <c r="A12475" s="102" t="s">
        <v>20084</v>
      </c>
      <c r="B12475" s="103" t="s">
        <v>20085</v>
      </c>
      <c r="C12475" s="103" t="s">
        <v>277</v>
      </c>
      <c r="D12475" s="102" t="s">
        <v>136</v>
      </c>
      <c r="E12475" s="102" t="s">
        <v>275</v>
      </c>
      <c r="F12475" s="102" t="s">
        <v>20591</v>
      </c>
      <c r="H12475" s="102">
        <v>45619</v>
      </c>
      <c r="I12475" s="102" t="s">
        <v>295</v>
      </c>
      <c r="J12475" s="102" t="s">
        <v>1</v>
      </c>
      <c r="K12475" s="102" t="s">
        <v>291</v>
      </c>
      <c r="L12475" s="102" t="s">
        <v>294</v>
      </c>
      <c r="M12475" s="102" t="s">
        <v>1074</v>
      </c>
      <c r="N12475" s="102">
        <v>6</v>
      </c>
      <c r="O12475" s="102" t="s">
        <v>1075</v>
      </c>
    </row>
    <row r="12476" spans="1:15" x14ac:dyDescent="0.25">
      <c r="A12476" s="102" t="s">
        <v>20087</v>
      </c>
      <c r="B12476" s="103" t="s">
        <v>19380</v>
      </c>
      <c r="C12476" s="103" t="s">
        <v>1118</v>
      </c>
      <c r="D12476" s="102" t="s">
        <v>2881</v>
      </c>
      <c r="E12476" s="102" t="s">
        <v>275</v>
      </c>
      <c r="F12476" s="102" t="s">
        <v>20592</v>
      </c>
      <c r="G12476" s="102" t="s">
        <v>20593</v>
      </c>
      <c r="H12476" s="102">
        <v>45619</v>
      </c>
      <c r="I12476" s="102" t="s">
        <v>295</v>
      </c>
      <c r="J12476" s="102" t="s">
        <v>1</v>
      </c>
      <c r="K12476" s="102" t="s">
        <v>291</v>
      </c>
      <c r="L12476" s="102" t="s">
        <v>294</v>
      </c>
      <c r="M12476" s="102" t="s">
        <v>1074</v>
      </c>
      <c r="N12476" s="102">
        <v>6</v>
      </c>
      <c r="O12476" s="102" t="s">
        <v>1075</v>
      </c>
    </row>
    <row r="12477" spans="1:15" x14ac:dyDescent="0.25">
      <c r="A12477" s="102" t="s">
        <v>20089</v>
      </c>
      <c r="B12477" s="103" t="s">
        <v>18068</v>
      </c>
      <c r="C12477" s="103" t="s">
        <v>2526</v>
      </c>
      <c r="D12477" s="102" t="s">
        <v>296</v>
      </c>
      <c r="E12477" s="102" t="s">
        <v>275</v>
      </c>
      <c r="F12477" s="102" t="s">
        <v>20594</v>
      </c>
      <c r="H12477" s="102">
        <v>45619</v>
      </c>
      <c r="I12477" s="102" t="s">
        <v>295</v>
      </c>
      <c r="J12477" s="102" t="s">
        <v>1</v>
      </c>
      <c r="K12477" s="102" t="s">
        <v>291</v>
      </c>
      <c r="L12477" s="102" t="s">
        <v>294</v>
      </c>
      <c r="M12477" s="102" t="s">
        <v>1074</v>
      </c>
      <c r="N12477" s="102">
        <v>6</v>
      </c>
      <c r="O12477" s="102" t="s">
        <v>1075</v>
      </c>
    </row>
    <row r="12478" spans="1:15" x14ac:dyDescent="0.25">
      <c r="A12478" s="102" t="s">
        <v>20089</v>
      </c>
      <c r="B12478" s="103" t="s">
        <v>20091</v>
      </c>
      <c r="C12478" s="103" t="s">
        <v>2655</v>
      </c>
      <c r="D12478" s="102" t="s">
        <v>296</v>
      </c>
      <c r="E12478" s="102" t="s">
        <v>275</v>
      </c>
      <c r="F12478" s="102" t="s">
        <v>20595</v>
      </c>
      <c r="H12478" s="102">
        <v>45619</v>
      </c>
      <c r="I12478" s="102" t="s">
        <v>295</v>
      </c>
      <c r="J12478" s="102" t="s">
        <v>1</v>
      </c>
      <c r="K12478" s="102" t="s">
        <v>291</v>
      </c>
      <c r="L12478" s="102" t="s">
        <v>294</v>
      </c>
      <c r="M12478" s="102" t="s">
        <v>1074</v>
      </c>
      <c r="N12478" s="102">
        <v>6</v>
      </c>
      <c r="O12478" s="102" t="s">
        <v>1075</v>
      </c>
    </row>
    <row r="12479" spans="1:15" x14ac:dyDescent="0.25">
      <c r="A12479" s="102" t="s">
        <v>20093</v>
      </c>
      <c r="B12479" s="103" t="s">
        <v>20094</v>
      </c>
      <c r="C12479" s="103" t="s">
        <v>1082</v>
      </c>
      <c r="D12479" s="102" t="s">
        <v>2881</v>
      </c>
      <c r="E12479" s="102" t="s">
        <v>275</v>
      </c>
      <c r="F12479" s="102" t="s">
        <v>20596</v>
      </c>
      <c r="G12479" s="102" t="s">
        <v>20597</v>
      </c>
      <c r="H12479" s="102">
        <v>45619</v>
      </c>
      <c r="I12479" s="102" t="s">
        <v>295</v>
      </c>
      <c r="J12479" s="102" t="s">
        <v>1</v>
      </c>
      <c r="K12479" s="102" t="s">
        <v>291</v>
      </c>
      <c r="L12479" s="102" t="s">
        <v>294</v>
      </c>
      <c r="M12479" s="102" t="s">
        <v>1082</v>
      </c>
      <c r="N12479" s="102">
        <v>6</v>
      </c>
      <c r="O12479" s="102" t="s">
        <v>1075</v>
      </c>
    </row>
    <row r="12480" spans="1:15" x14ac:dyDescent="0.25">
      <c r="A12480" s="102" t="s">
        <v>20096</v>
      </c>
      <c r="B12480" s="103" t="s">
        <v>3183</v>
      </c>
      <c r="C12480" s="103" t="s">
        <v>1360</v>
      </c>
      <c r="D12480" s="102" t="s">
        <v>2881</v>
      </c>
      <c r="E12480" s="102" t="s">
        <v>275</v>
      </c>
      <c r="F12480" s="102" t="s">
        <v>20598</v>
      </c>
      <c r="G12480" s="102" t="s">
        <v>20599</v>
      </c>
      <c r="H12480" s="102">
        <v>45619</v>
      </c>
      <c r="I12480" s="102" t="s">
        <v>295</v>
      </c>
      <c r="J12480" s="102" t="s">
        <v>1</v>
      </c>
      <c r="K12480" s="102" t="s">
        <v>291</v>
      </c>
      <c r="L12480" s="102" t="s">
        <v>294</v>
      </c>
      <c r="M12480" s="102" t="s">
        <v>1074</v>
      </c>
      <c r="N12480" s="102">
        <v>6</v>
      </c>
      <c r="O12480" s="102" t="s">
        <v>1075</v>
      </c>
    </row>
    <row r="12481" spans="1:15" x14ac:dyDescent="0.25">
      <c r="A12481" s="102" t="s">
        <v>20096</v>
      </c>
      <c r="B12481" s="103" t="s">
        <v>20098</v>
      </c>
      <c r="C12481" s="103" t="s">
        <v>1082</v>
      </c>
      <c r="D12481" s="102" t="s">
        <v>2881</v>
      </c>
      <c r="E12481" s="102" t="s">
        <v>275</v>
      </c>
      <c r="F12481" s="102" t="s">
        <v>20600</v>
      </c>
      <c r="G12481" s="102" t="s">
        <v>20601</v>
      </c>
      <c r="H12481" s="102">
        <v>45619</v>
      </c>
      <c r="I12481" s="102" t="s">
        <v>295</v>
      </c>
      <c r="J12481" s="102" t="s">
        <v>1</v>
      </c>
      <c r="K12481" s="102" t="s">
        <v>291</v>
      </c>
      <c r="L12481" s="102" t="s">
        <v>294</v>
      </c>
      <c r="M12481" s="102" t="s">
        <v>1082</v>
      </c>
      <c r="N12481" s="102">
        <v>6</v>
      </c>
      <c r="O12481" s="102" t="s">
        <v>1075</v>
      </c>
    </row>
    <row r="12482" spans="1:15" x14ac:dyDescent="0.25">
      <c r="A12482" s="102" t="s">
        <v>20100</v>
      </c>
      <c r="B12482" s="103" t="s">
        <v>4773</v>
      </c>
      <c r="C12482" s="103" t="s">
        <v>2526</v>
      </c>
      <c r="D12482" s="102" t="s">
        <v>296</v>
      </c>
      <c r="E12482" s="102" t="s">
        <v>275</v>
      </c>
      <c r="F12482" s="102" t="s">
        <v>20602</v>
      </c>
      <c r="H12482" s="102">
        <v>45619</v>
      </c>
      <c r="I12482" s="102" t="s">
        <v>295</v>
      </c>
      <c r="J12482" s="102" t="s">
        <v>1</v>
      </c>
      <c r="K12482" s="102" t="s">
        <v>291</v>
      </c>
      <c r="L12482" s="102" t="s">
        <v>294</v>
      </c>
      <c r="M12482" s="102" t="s">
        <v>1074</v>
      </c>
      <c r="N12482" s="102">
        <v>6</v>
      </c>
      <c r="O12482" s="102" t="s">
        <v>1075</v>
      </c>
    </row>
    <row r="12483" spans="1:15" x14ac:dyDescent="0.25">
      <c r="A12483" s="102" t="s">
        <v>20102</v>
      </c>
      <c r="B12483" s="103" t="s">
        <v>2819</v>
      </c>
      <c r="C12483" s="103" t="s">
        <v>2526</v>
      </c>
      <c r="D12483" s="102" t="s">
        <v>296</v>
      </c>
      <c r="E12483" s="102" t="s">
        <v>275</v>
      </c>
      <c r="F12483" s="102" t="s">
        <v>20603</v>
      </c>
      <c r="H12483" s="102">
        <v>45619</v>
      </c>
      <c r="I12483" s="102" t="s">
        <v>295</v>
      </c>
      <c r="J12483" s="102" t="s">
        <v>1</v>
      </c>
      <c r="K12483" s="102" t="s">
        <v>291</v>
      </c>
      <c r="L12483" s="102" t="s">
        <v>294</v>
      </c>
      <c r="M12483" s="102" t="s">
        <v>1074</v>
      </c>
      <c r="N12483" s="102">
        <v>6</v>
      </c>
      <c r="O12483" s="102" t="s">
        <v>1075</v>
      </c>
    </row>
    <row r="12484" spans="1:15" x14ac:dyDescent="0.25">
      <c r="A12484" s="102" t="s">
        <v>20104</v>
      </c>
      <c r="B12484" s="103" t="s">
        <v>6945</v>
      </c>
      <c r="C12484" s="103" t="s">
        <v>2526</v>
      </c>
      <c r="D12484" s="102" t="s">
        <v>296</v>
      </c>
      <c r="E12484" s="102" t="s">
        <v>275</v>
      </c>
      <c r="F12484" s="102" t="s">
        <v>20604</v>
      </c>
      <c r="H12484" s="102">
        <v>45619</v>
      </c>
      <c r="I12484" s="102" t="s">
        <v>295</v>
      </c>
      <c r="J12484" s="102" t="s">
        <v>1</v>
      </c>
      <c r="K12484" s="102" t="s">
        <v>291</v>
      </c>
      <c r="L12484" s="102" t="s">
        <v>294</v>
      </c>
      <c r="M12484" s="102" t="s">
        <v>1074</v>
      </c>
      <c r="N12484" s="102">
        <v>6</v>
      </c>
      <c r="O12484" s="102" t="s">
        <v>1075</v>
      </c>
    </row>
    <row r="12485" spans="1:15" x14ac:dyDescent="0.25">
      <c r="A12485" s="102" t="s">
        <v>20106</v>
      </c>
      <c r="B12485" s="103" t="s">
        <v>20107</v>
      </c>
      <c r="C12485" s="103" t="s">
        <v>2655</v>
      </c>
      <c r="D12485" s="102" t="s">
        <v>296</v>
      </c>
      <c r="E12485" s="102" t="s">
        <v>275</v>
      </c>
      <c r="F12485" s="102" t="s">
        <v>20605</v>
      </c>
      <c r="H12485" s="102">
        <v>45619</v>
      </c>
      <c r="I12485" s="102" t="s">
        <v>295</v>
      </c>
      <c r="J12485" s="102" t="s">
        <v>1</v>
      </c>
      <c r="K12485" s="102" t="s">
        <v>291</v>
      </c>
      <c r="L12485" s="102" t="s">
        <v>294</v>
      </c>
      <c r="M12485" s="102" t="s">
        <v>1074</v>
      </c>
      <c r="N12485" s="102">
        <v>6</v>
      </c>
      <c r="O12485" s="102" t="s">
        <v>1075</v>
      </c>
    </row>
    <row r="12486" spans="1:15" x14ac:dyDescent="0.25">
      <c r="A12486" s="102" t="s">
        <v>19329</v>
      </c>
      <c r="B12486" s="103" t="s">
        <v>18677</v>
      </c>
      <c r="C12486" s="103" t="s">
        <v>1082</v>
      </c>
      <c r="D12486" s="102" t="s">
        <v>2881</v>
      </c>
      <c r="E12486" s="102" t="s">
        <v>275</v>
      </c>
      <c r="F12486" s="102" t="s">
        <v>20606</v>
      </c>
      <c r="G12486" s="102" t="s">
        <v>19331</v>
      </c>
      <c r="H12486" s="102">
        <v>45619</v>
      </c>
      <c r="I12486" s="102" t="s">
        <v>295</v>
      </c>
      <c r="J12486" s="102" t="s">
        <v>1</v>
      </c>
      <c r="K12486" s="102" t="s">
        <v>291</v>
      </c>
      <c r="L12486" s="102" t="s">
        <v>294</v>
      </c>
      <c r="M12486" s="102" t="s">
        <v>1082</v>
      </c>
      <c r="N12486" s="102">
        <v>6</v>
      </c>
      <c r="O12486" s="102" t="s">
        <v>1075</v>
      </c>
    </row>
    <row r="12487" spans="1:15" x14ac:dyDescent="0.25">
      <c r="A12487" s="102" t="s">
        <v>19329</v>
      </c>
      <c r="B12487" s="103" t="s">
        <v>2969</v>
      </c>
      <c r="C12487" s="103" t="s">
        <v>1360</v>
      </c>
      <c r="D12487" s="102" t="s">
        <v>2881</v>
      </c>
      <c r="E12487" s="102" t="s">
        <v>275</v>
      </c>
      <c r="F12487" s="102" t="s">
        <v>20607</v>
      </c>
      <c r="G12487" s="102" t="s">
        <v>19333</v>
      </c>
      <c r="H12487" s="102">
        <v>45619</v>
      </c>
      <c r="I12487" s="102" t="s">
        <v>295</v>
      </c>
      <c r="J12487" s="102" t="s">
        <v>1</v>
      </c>
      <c r="K12487" s="102" t="s">
        <v>291</v>
      </c>
      <c r="L12487" s="102" t="s">
        <v>294</v>
      </c>
      <c r="M12487" s="102" t="s">
        <v>1074</v>
      </c>
      <c r="N12487" s="102">
        <v>6</v>
      </c>
      <c r="O12487" s="102" t="s">
        <v>1075</v>
      </c>
    </row>
    <row r="12488" spans="1:15" x14ac:dyDescent="0.25">
      <c r="A12488" s="102" t="s">
        <v>3304</v>
      </c>
      <c r="B12488" s="103" t="s">
        <v>20109</v>
      </c>
      <c r="C12488" s="103" t="s">
        <v>1360</v>
      </c>
      <c r="D12488" s="102" t="s">
        <v>2881</v>
      </c>
      <c r="E12488" s="102" t="s">
        <v>275</v>
      </c>
      <c r="F12488" s="102" t="s">
        <v>20608</v>
      </c>
      <c r="G12488" s="102" t="s">
        <v>19242</v>
      </c>
      <c r="H12488" s="102">
        <v>45619</v>
      </c>
      <c r="I12488" s="102" t="s">
        <v>295</v>
      </c>
      <c r="J12488" s="102" t="s">
        <v>1</v>
      </c>
      <c r="K12488" s="102" t="s">
        <v>291</v>
      </c>
      <c r="L12488" s="102" t="s">
        <v>294</v>
      </c>
      <c r="M12488" s="102" t="s">
        <v>1074</v>
      </c>
      <c r="N12488" s="102">
        <v>6</v>
      </c>
      <c r="O12488" s="102" t="s">
        <v>1075</v>
      </c>
    </row>
    <row r="12489" spans="1:15" x14ac:dyDescent="0.25">
      <c r="A12489" s="102" t="s">
        <v>3304</v>
      </c>
      <c r="B12489" s="103" t="s">
        <v>2999</v>
      </c>
      <c r="C12489" s="103" t="s">
        <v>1082</v>
      </c>
      <c r="D12489" s="102" t="s">
        <v>2881</v>
      </c>
      <c r="E12489" s="102" t="s">
        <v>275</v>
      </c>
      <c r="F12489" s="102" t="s">
        <v>20609</v>
      </c>
      <c r="G12489" s="102" t="s">
        <v>20610</v>
      </c>
      <c r="H12489" s="102">
        <v>45619</v>
      </c>
      <c r="I12489" s="102" t="s">
        <v>295</v>
      </c>
      <c r="J12489" s="102" t="s">
        <v>1</v>
      </c>
      <c r="K12489" s="102" t="s">
        <v>291</v>
      </c>
      <c r="L12489" s="102" t="s">
        <v>294</v>
      </c>
      <c r="M12489" s="102" t="s">
        <v>1082</v>
      </c>
      <c r="N12489" s="102">
        <v>6</v>
      </c>
      <c r="O12489" s="102" t="s">
        <v>1075</v>
      </c>
    </row>
    <row r="12490" spans="1:15" x14ac:dyDescent="0.25">
      <c r="A12490" s="102" t="s">
        <v>2657</v>
      </c>
      <c r="B12490" s="103" t="s">
        <v>19076</v>
      </c>
      <c r="C12490" s="103" t="s">
        <v>1118</v>
      </c>
      <c r="D12490" s="102" t="s">
        <v>2881</v>
      </c>
      <c r="E12490" s="102" t="s">
        <v>275</v>
      </c>
      <c r="F12490" s="102" t="s">
        <v>20611</v>
      </c>
      <c r="G12490" s="102" t="s">
        <v>20612</v>
      </c>
      <c r="H12490" s="102">
        <v>45619</v>
      </c>
      <c r="I12490" s="102" t="s">
        <v>295</v>
      </c>
      <c r="J12490" s="102" t="s">
        <v>1</v>
      </c>
      <c r="K12490" s="102" t="s">
        <v>291</v>
      </c>
      <c r="L12490" s="102" t="s">
        <v>294</v>
      </c>
      <c r="M12490" s="102" t="s">
        <v>1074</v>
      </c>
      <c r="N12490" s="102">
        <v>6</v>
      </c>
      <c r="O12490" s="102" t="s">
        <v>1075</v>
      </c>
    </row>
    <row r="12491" spans="1:15" x14ac:dyDescent="0.25">
      <c r="A12491" s="102" t="s">
        <v>20113</v>
      </c>
      <c r="B12491" s="103" t="s">
        <v>2649</v>
      </c>
      <c r="C12491" s="103" t="s">
        <v>2655</v>
      </c>
      <c r="D12491" s="102" t="s">
        <v>296</v>
      </c>
      <c r="E12491" s="102" t="s">
        <v>275</v>
      </c>
      <c r="F12491" s="102" t="s">
        <v>20613</v>
      </c>
      <c r="H12491" s="102">
        <v>45619</v>
      </c>
      <c r="I12491" s="102" t="s">
        <v>295</v>
      </c>
      <c r="J12491" s="102" t="s">
        <v>1</v>
      </c>
      <c r="K12491" s="102" t="s">
        <v>291</v>
      </c>
      <c r="L12491" s="102" t="s">
        <v>294</v>
      </c>
      <c r="M12491" s="102" t="s">
        <v>1074</v>
      </c>
      <c r="N12491" s="102">
        <v>6</v>
      </c>
      <c r="O12491" s="102" t="s">
        <v>1075</v>
      </c>
    </row>
    <row r="12492" spans="1:15" x14ac:dyDescent="0.25">
      <c r="A12492" s="102" t="s">
        <v>20113</v>
      </c>
      <c r="B12492" s="103" t="s">
        <v>9568</v>
      </c>
      <c r="C12492" s="103" t="s">
        <v>2655</v>
      </c>
      <c r="D12492" s="102" t="s">
        <v>296</v>
      </c>
      <c r="E12492" s="102" t="s">
        <v>275</v>
      </c>
      <c r="F12492" s="102" t="s">
        <v>20614</v>
      </c>
      <c r="H12492" s="102">
        <v>45619</v>
      </c>
      <c r="I12492" s="102" t="s">
        <v>295</v>
      </c>
      <c r="J12492" s="102" t="s">
        <v>1</v>
      </c>
      <c r="K12492" s="102" t="s">
        <v>291</v>
      </c>
      <c r="L12492" s="102" t="s">
        <v>294</v>
      </c>
      <c r="M12492" s="102" t="s">
        <v>1074</v>
      </c>
      <c r="N12492" s="102">
        <v>6</v>
      </c>
      <c r="O12492" s="102" t="s">
        <v>1075</v>
      </c>
    </row>
    <row r="12493" spans="1:15" x14ac:dyDescent="0.25">
      <c r="A12493" s="102" t="s">
        <v>20121</v>
      </c>
      <c r="B12493" s="103" t="s">
        <v>20122</v>
      </c>
      <c r="C12493" s="103" t="s">
        <v>1118</v>
      </c>
      <c r="D12493" s="102" t="s">
        <v>2881</v>
      </c>
      <c r="E12493" s="102" t="s">
        <v>275</v>
      </c>
      <c r="F12493" s="102" t="s">
        <v>20615</v>
      </c>
      <c r="G12493" s="102" t="s">
        <v>20616</v>
      </c>
      <c r="H12493" s="102">
        <v>45619</v>
      </c>
      <c r="I12493" s="102" t="s">
        <v>295</v>
      </c>
      <c r="J12493" s="102" t="s">
        <v>1</v>
      </c>
      <c r="K12493" s="102" t="s">
        <v>291</v>
      </c>
      <c r="L12493" s="102" t="s">
        <v>294</v>
      </c>
      <c r="M12493" s="102" t="s">
        <v>1074</v>
      </c>
      <c r="N12493" s="102">
        <v>6</v>
      </c>
      <c r="O12493" s="102" t="s">
        <v>1075</v>
      </c>
    </row>
    <row r="12494" spans="1:15" x14ac:dyDescent="0.25">
      <c r="A12494" s="102" t="s">
        <v>4507</v>
      </c>
      <c r="B12494" s="103" t="s">
        <v>5591</v>
      </c>
      <c r="C12494" s="103" t="s">
        <v>1118</v>
      </c>
      <c r="D12494" s="102" t="s">
        <v>2881</v>
      </c>
      <c r="E12494" s="102" t="s">
        <v>275</v>
      </c>
      <c r="F12494" s="102" t="s">
        <v>20617</v>
      </c>
      <c r="G12494" s="102" t="s">
        <v>20618</v>
      </c>
      <c r="H12494" s="102">
        <v>45619</v>
      </c>
      <c r="I12494" s="102" t="s">
        <v>295</v>
      </c>
      <c r="J12494" s="102" t="s">
        <v>1</v>
      </c>
      <c r="K12494" s="102" t="s">
        <v>291</v>
      </c>
      <c r="L12494" s="102" t="s">
        <v>294</v>
      </c>
      <c r="M12494" s="102" t="s">
        <v>1074</v>
      </c>
      <c r="N12494" s="102">
        <v>6</v>
      </c>
      <c r="O12494" s="102" t="s">
        <v>1075</v>
      </c>
    </row>
    <row r="12495" spans="1:15" x14ac:dyDescent="0.25">
      <c r="A12495" s="102" t="s">
        <v>20619</v>
      </c>
      <c r="B12495" s="103" t="s">
        <v>17765</v>
      </c>
      <c r="C12495" s="103" t="s">
        <v>277</v>
      </c>
      <c r="D12495" s="102" t="s">
        <v>2881</v>
      </c>
      <c r="E12495" s="102" t="s">
        <v>275</v>
      </c>
      <c r="F12495" s="102" t="s">
        <v>20620</v>
      </c>
      <c r="G12495" s="102" t="s">
        <v>20621</v>
      </c>
      <c r="H12495" s="102">
        <v>45619</v>
      </c>
      <c r="I12495" s="102" t="s">
        <v>295</v>
      </c>
      <c r="J12495" s="102" t="s">
        <v>1</v>
      </c>
      <c r="K12495" s="102" t="s">
        <v>291</v>
      </c>
      <c r="L12495" s="102" t="s">
        <v>294</v>
      </c>
      <c r="M12495" s="102" t="s">
        <v>1074</v>
      </c>
      <c r="N12495" s="102">
        <v>6</v>
      </c>
      <c r="O12495" s="102" t="s">
        <v>1075</v>
      </c>
    </row>
    <row r="12496" spans="1:15" x14ac:dyDescent="0.25">
      <c r="A12496" s="102" t="s">
        <v>20125</v>
      </c>
      <c r="B12496" s="103" t="s">
        <v>20126</v>
      </c>
      <c r="C12496" s="103" t="s">
        <v>2526</v>
      </c>
      <c r="D12496" s="102" t="s">
        <v>296</v>
      </c>
      <c r="E12496" s="102" t="s">
        <v>275</v>
      </c>
      <c r="F12496" s="102" t="s">
        <v>20622</v>
      </c>
      <c r="H12496" s="102">
        <v>45619</v>
      </c>
      <c r="I12496" s="102" t="s">
        <v>295</v>
      </c>
      <c r="J12496" s="102" t="s">
        <v>1</v>
      </c>
      <c r="K12496" s="102" t="s">
        <v>291</v>
      </c>
      <c r="L12496" s="102" t="s">
        <v>294</v>
      </c>
      <c r="M12496" s="102" t="s">
        <v>1074</v>
      </c>
      <c r="N12496" s="102">
        <v>6</v>
      </c>
      <c r="O12496" s="102" t="s">
        <v>1075</v>
      </c>
    </row>
    <row r="12497" spans="1:15" x14ac:dyDescent="0.25">
      <c r="A12497" s="102" t="s">
        <v>5171</v>
      </c>
      <c r="B12497" s="103" t="s">
        <v>20128</v>
      </c>
      <c r="C12497" s="103" t="s">
        <v>2655</v>
      </c>
      <c r="D12497" s="102" t="s">
        <v>296</v>
      </c>
      <c r="E12497" s="102" t="s">
        <v>275</v>
      </c>
      <c r="F12497" s="102" t="s">
        <v>20623</v>
      </c>
      <c r="H12497" s="102">
        <v>45619</v>
      </c>
      <c r="I12497" s="102" t="s">
        <v>295</v>
      </c>
      <c r="J12497" s="102" t="s">
        <v>1</v>
      </c>
      <c r="K12497" s="102" t="s">
        <v>291</v>
      </c>
      <c r="L12497" s="102" t="s">
        <v>294</v>
      </c>
      <c r="M12497" s="102" t="s">
        <v>1074</v>
      </c>
      <c r="N12497" s="102">
        <v>6</v>
      </c>
      <c r="O12497" s="102" t="s">
        <v>1075</v>
      </c>
    </row>
    <row r="12498" spans="1:15" x14ac:dyDescent="0.25">
      <c r="A12498" s="102" t="s">
        <v>8350</v>
      </c>
      <c r="B12498" s="103" t="s">
        <v>20130</v>
      </c>
      <c r="C12498" s="103" t="s">
        <v>2526</v>
      </c>
      <c r="D12498" s="102" t="s">
        <v>296</v>
      </c>
      <c r="E12498" s="102" t="s">
        <v>275</v>
      </c>
      <c r="F12498" s="102" t="s">
        <v>20624</v>
      </c>
      <c r="H12498" s="102">
        <v>45619</v>
      </c>
      <c r="I12498" s="102" t="s">
        <v>295</v>
      </c>
      <c r="J12498" s="102" t="s">
        <v>1</v>
      </c>
      <c r="K12498" s="102" t="s">
        <v>291</v>
      </c>
      <c r="L12498" s="102" t="s">
        <v>294</v>
      </c>
      <c r="M12498" s="102" t="s">
        <v>1074</v>
      </c>
      <c r="N12498" s="102">
        <v>6</v>
      </c>
      <c r="O12498" s="102" t="s">
        <v>1075</v>
      </c>
    </row>
    <row r="12499" spans="1:15" x14ac:dyDescent="0.25">
      <c r="A12499" s="102" t="s">
        <v>8174</v>
      </c>
      <c r="B12499" s="103" t="s">
        <v>15600</v>
      </c>
      <c r="C12499" s="103" t="s">
        <v>1360</v>
      </c>
      <c r="D12499" s="102" t="s">
        <v>2881</v>
      </c>
      <c r="E12499" s="102" t="s">
        <v>275</v>
      </c>
      <c r="F12499" s="102" t="s">
        <v>20625</v>
      </c>
      <c r="G12499" s="102" t="s">
        <v>20626</v>
      </c>
      <c r="H12499" s="102">
        <v>45619</v>
      </c>
      <c r="I12499" s="102" t="s">
        <v>295</v>
      </c>
      <c r="J12499" s="102" t="s">
        <v>1</v>
      </c>
      <c r="K12499" s="102" t="s">
        <v>291</v>
      </c>
      <c r="L12499" s="102" t="s">
        <v>294</v>
      </c>
      <c r="M12499" s="102" t="s">
        <v>1074</v>
      </c>
      <c r="N12499" s="102">
        <v>6</v>
      </c>
      <c r="O12499" s="102" t="s">
        <v>1075</v>
      </c>
    </row>
    <row r="12500" spans="1:15" x14ac:dyDescent="0.25">
      <c r="A12500" s="102" t="s">
        <v>20132</v>
      </c>
      <c r="B12500" s="103" t="s">
        <v>15600</v>
      </c>
      <c r="C12500" s="103" t="s">
        <v>1360</v>
      </c>
      <c r="D12500" s="102" t="s">
        <v>2881</v>
      </c>
      <c r="E12500" s="102" t="s">
        <v>275</v>
      </c>
      <c r="F12500" s="102" t="s">
        <v>20627</v>
      </c>
      <c r="G12500" s="102" t="s">
        <v>20628</v>
      </c>
      <c r="H12500" s="102">
        <v>45619</v>
      </c>
      <c r="I12500" s="102" t="s">
        <v>295</v>
      </c>
      <c r="J12500" s="102" t="s">
        <v>1</v>
      </c>
      <c r="K12500" s="102" t="s">
        <v>291</v>
      </c>
      <c r="L12500" s="102" t="s">
        <v>294</v>
      </c>
      <c r="M12500" s="102" t="s">
        <v>1074</v>
      </c>
      <c r="N12500" s="102">
        <v>6</v>
      </c>
      <c r="O12500" s="102" t="s">
        <v>1075</v>
      </c>
    </row>
    <row r="12501" spans="1:15" x14ac:dyDescent="0.25">
      <c r="A12501" s="102" t="s">
        <v>20134</v>
      </c>
      <c r="B12501" s="103" t="s">
        <v>14724</v>
      </c>
      <c r="C12501" s="103" t="s">
        <v>1360</v>
      </c>
      <c r="D12501" s="102" t="s">
        <v>2881</v>
      </c>
      <c r="E12501" s="102" t="s">
        <v>275</v>
      </c>
      <c r="F12501" s="102" t="s">
        <v>20629</v>
      </c>
      <c r="G12501" s="102" t="s">
        <v>20630</v>
      </c>
      <c r="H12501" s="102">
        <v>45619</v>
      </c>
      <c r="I12501" s="102" t="s">
        <v>295</v>
      </c>
      <c r="J12501" s="102" t="s">
        <v>1</v>
      </c>
      <c r="K12501" s="102" t="s">
        <v>291</v>
      </c>
      <c r="L12501" s="102" t="s">
        <v>294</v>
      </c>
      <c r="M12501" s="102" t="s">
        <v>1074</v>
      </c>
      <c r="N12501" s="102">
        <v>6</v>
      </c>
      <c r="O12501" s="102" t="s">
        <v>1075</v>
      </c>
    </row>
    <row r="12502" spans="1:15" x14ac:dyDescent="0.25">
      <c r="A12502" s="102" t="s">
        <v>20134</v>
      </c>
      <c r="B12502" s="103" t="s">
        <v>20136</v>
      </c>
      <c r="C12502" s="103" t="s">
        <v>1082</v>
      </c>
      <c r="D12502" s="102" t="s">
        <v>2881</v>
      </c>
      <c r="E12502" s="102" t="s">
        <v>275</v>
      </c>
      <c r="F12502" s="102" t="s">
        <v>20631</v>
      </c>
      <c r="G12502" s="102" t="s">
        <v>20632</v>
      </c>
      <c r="H12502" s="102">
        <v>45619</v>
      </c>
      <c r="I12502" s="102" t="s">
        <v>295</v>
      </c>
      <c r="J12502" s="102" t="s">
        <v>1</v>
      </c>
      <c r="K12502" s="102" t="s">
        <v>291</v>
      </c>
      <c r="L12502" s="102" t="s">
        <v>294</v>
      </c>
      <c r="M12502" s="102" t="s">
        <v>1082</v>
      </c>
      <c r="N12502" s="102">
        <v>6</v>
      </c>
      <c r="O12502" s="102" t="s">
        <v>1075</v>
      </c>
    </row>
    <row r="12503" spans="1:15" x14ac:dyDescent="0.25">
      <c r="A12503" s="102" t="s">
        <v>20138</v>
      </c>
      <c r="B12503" s="103" t="s">
        <v>14742</v>
      </c>
      <c r="C12503" s="103" t="s">
        <v>2526</v>
      </c>
      <c r="D12503" s="102" t="s">
        <v>296</v>
      </c>
      <c r="E12503" s="102" t="s">
        <v>275</v>
      </c>
      <c r="F12503" s="102" t="s">
        <v>20633</v>
      </c>
      <c r="H12503" s="102">
        <v>45619</v>
      </c>
      <c r="I12503" s="102" t="s">
        <v>295</v>
      </c>
      <c r="J12503" s="102" t="s">
        <v>1</v>
      </c>
      <c r="K12503" s="102" t="s">
        <v>291</v>
      </c>
      <c r="L12503" s="102" t="s">
        <v>294</v>
      </c>
      <c r="M12503" s="102" t="s">
        <v>1074</v>
      </c>
      <c r="N12503" s="102">
        <v>6</v>
      </c>
      <c r="O12503" s="102" t="s">
        <v>1075</v>
      </c>
    </row>
    <row r="12504" spans="1:15" x14ac:dyDescent="0.25">
      <c r="A12504" s="102" t="s">
        <v>2561</v>
      </c>
      <c r="B12504" s="103" t="s">
        <v>14093</v>
      </c>
      <c r="C12504" s="103" t="s">
        <v>1360</v>
      </c>
      <c r="D12504" s="102" t="s">
        <v>2881</v>
      </c>
      <c r="E12504" s="102" t="s">
        <v>275</v>
      </c>
      <c r="F12504" s="102" t="s">
        <v>20634</v>
      </c>
      <c r="G12504" s="102" t="s">
        <v>20635</v>
      </c>
      <c r="H12504" s="102">
        <v>45619</v>
      </c>
      <c r="I12504" s="102" t="s">
        <v>295</v>
      </c>
      <c r="J12504" s="102" t="s">
        <v>1</v>
      </c>
      <c r="K12504" s="102" t="s">
        <v>291</v>
      </c>
      <c r="L12504" s="102" t="s">
        <v>294</v>
      </c>
      <c r="M12504" s="102" t="s">
        <v>1074</v>
      </c>
      <c r="N12504" s="102">
        <v>6</v>
      </c>
      <c r="O12504" s="102" t="s">
        <v>1075</v>
      </c>
    </row>
    <row r="12505" spans="1:15" x14ac:dyDescent="0.25">
      <c r="A12505" s="102" t="s">
        <v>2561</v>
      </c>
      <c r="B12505" s="103" t="s">
        <v>15600</v>
      </c>
      <c r="C12505" s="103" t="s">
        <v>1082</v>
      </c>
      <c r="D12505" s="102" t="s">
        <v>2881</v>
      </c>
      <c r="E12505" s="102" t="s">
        <v>275</v>
      </c>
      <c r="F12505" s="102" t="s">
        <v>20636</v>
      </c>
      <c r="G12505" s="102" t="s">
        <v>20637</v>
      </c>
      <c r="H12505" s="102">
        <v>45619</v>
      </c>
      <c r="I12505" s="102" t="s">
        <v>295</v>
      </c>
      <c r="J12505" s="102" t="s">
        <v>1</v>
      </c>
      <c r="K12505" s="102" t="s">
        <v>291</v>
      </c>
      <c r="L12505" s="102" t="s">
        <v>294</v>
      </c>
      <c r="M12505" s="102" t="s">
        <v>1082</v>
      </c>
      <c r="N12505" s="102">
        <v>6</v>
      </c>
      <c r="O12505" s="102" t="s">
        <v>1075</v>
      </c>
    </row>
    <row r="12506" spans="1:15" x14ac:dyDescent="0.25">
      <c r="A12506" s="102" t="s">
        <v>20142</v>
      </c>
      <c r="B12506" s="103" t="s">
        <v>15562</v>
      </c>
      <c r="C12506" s="103" t="s">
        <v>1360</v>
      </c>
      <c r="D12506" s="102" t="s">
        <v>2881</v>
      </c>
      <c r="E12506" s="102" t="s">
        <v>275</v>
      </c>
      <c r="F12506" s="102" t="s">
        <v>20638</v>
      </c>
      <c r="G12506" s="102" t="s">
        <v>20639</v>
      </c>
      <c r="H12506" s="102">
        <v>45619</v>
      </c>
      <c r="I12506" s="102" t="s">
        <v>295</v>
      </c>
      <c r="J12506" s="102" t="s">
        <v>1</v>
      </c>
      <c r="K12506" s="102" t="s">
        <v>291</v>
      </c>
      <c r="L12506" s="102" t="s">
        <v>294</v>
      </c>
      <c r="M12506" s="102" t="s">
        <v>1074</v>
      </c>
      <c r="N12506" s="102">
        <v>6</v>
      </c>
      <c r="O12506" s="102" t="s">
        <v>1075</v>
      </c>
    </row>
    <row r="12507" spans="1:15" x14ac:dyDescent="0.25">
      <c r="A12507" s="102" t="s">
        <v>20142</v>
      </c>
      <c r="B12507" s="103" t="s">
        <v>17684</v>
      </c>
      <c r="C12507" s="103" t="s">
        <v>1118</v>
      </c>
      <c r="D12507" s="102" t="s">
        <v>2881</v>
      </c>
      <c r="E12507" s="102" t="s">
        <v>275</v>
      </c>
      <c r="F12507" s="102" t="s">
        <v>20640</v>
      </c>
      <c r="G12507" s="102" t="s">
        <v>20641</v>
      </c>
      <c r="H12507" s="102">
        <v>45619</v>
      </c>
      <c r="I12507" s="102" t="s">
        <v>295</v>
      </c>
      <c r="J12507" s="102" t="s">
        <v>1</v>
      </c>
      <c r="K12507" s="102" t="s">
        <v>291</v>
      </c>
      <c r="L12507" s="102" t="s">
        <v>294</v>
      </c>
      <c r="M12507" s="102" t="s">
        <v>1074</v>
      </c>
      <c r="N12507" s="102">
        <v>6</v>
      </c>
      <c r="O12507" s="102" t="s">
        <v>1075</v>
      </c>
    </row>
    <row r="12508" spans="1:15" x14ac:dyDescent="0.25">
      <c r="A12508" s="102" t="s">
        <v>16600</v>
      </c>
      <c r="B12508" s="103" t="s">
        <v>14250</v>
      </c>
      <c r="C12508" s="103" t="s">
        <v>1118</v>
      </c>
      <c r="D12508" s="102" t="s">
        <v>2881</v>
      </c>
      <c r="E12508" s="102" t="s">
        <v>275</v>
      </c>
      <c r="F12508" s="102" t="s">
        <v>20642</v>
      </c>
      <c r="G12508" s="102" t="s">
        <v>20643</v>
      </c>
      <c r="H12508" s="102">
        <v>45619</v>
      </c>
      <c r="I12508" s="102" t="s">
        <v>295</v>
      </c>
      <c r="J12508" s="102" t="s">
        <v>1</v>
      </c>
      <c r="K12508" s="102" t="s">
        <v>291</v>
      </c>
      <c r="L12508" s="102" t="s">
        <v>294</v>
      </c>
      <c r="M12508" s="102" t="s">
        <v>1074</v>
      </c>
      <c r="N12508" s="102">
        <v>6</v>
      </c>
      <c r="O12508" s="102" t="s">
        <v>1075</v>
      </c>
    </row>
    <row r="12509" spans="1:15" x14ac:dyDescent="0.25">
      <c r="A12509" s="102" t="s">
        <v>16600</v>
      </c>
      <c r="B12509" s="103" t="s">
        <v>20146</v>
      </c>
      <c r="C12509" s="103" t="s">
        <v>1118</v>
      </c>
      <c r="D12509" s="102" t="s">
        <v>2881</v>
      </c>
      <c r="E12509" s="102" t="s">
        <v>275</v>
      </c>
      <c r="F12509" s="102" t="s">
        <v>20644</v>
      </c>
      <c r="G12509" s="102" t="s">
        <v>20645</v>
      </c>
      <c r="H12509" s="102">
        <v>45619</v>
      </c>
      <c r="I12509" s="102" t="s">
        <v>295</v>
      </c>
      <c r="J12509" s="102" t="s">
        <v>1</v>
      </c>
      <c r="K12509" s="102" t="s">
        <v>291</v>
      </c>
      <c r="L12509" s="102" t="s">
        <v>294</v>
      </c>
      <c r="M12509" s="102" t="s">
        <v>1074</v>
      </c>
      <c r="N12509" s="102">
        <v>6</v>
      </c>
      <c r="O12509" s="102" t="s">
        <v>1075</v>
      </c>
    </row>
    <row r="12510" spans="1:15" x14ac:dyDescent="0.25">
      <c r="A12510" s="102" t="s">
        <v>20148</v>
      </c>
      <c r="B12510" s="103" t="s">
        <v>1174</v>
      </c>
      <c r="C12510" s="103" t="s">
        <v>1118</v>
      </c>
      <c r="D12510" s="102" t="s">
        <v>152</v>
      </c>
      <c r="E12510" s="102" t="s">
        <v>275</v>
      </c>
      <c r="F12510" s="102" t="s">
        <v>20646</v>
      </c>
      <c r="H12510" s="102">
        <v>45619</v>
      </c>
      <c r="I12510" s="102" t="s">
        <v>295</v>
      </c>
      <c r="J12510" s="102" t="s">
        <v>1</v>
      </c>
      <c r="K12510" s="102" t="s">
        <v>291</v>
      </c>
      <c r="L12510" s="102" t="s">
        <v>294</v>
      </c>
      <c r="M12510" s="102" t="s">
        <v>1074</v>
      </c>
      <c r="N12510" s="102">
        <v>6</v>
      </c>
      <c r="O12510" s="102" t="s">
        <v>1075</v>
      </c>
    </row>
    <row r="12511" spans="1:15" x14ac:dyDescent="0.25">
      <c r="A12511" s="102" t="s">
        <v>19357</v>
      </c>
      <c r="B12511" s="103" t="s">
        <v>19358</v>
      </c>
      <c r="C12511" s="103" t="s">
        <v>1360</v>
      </c>
      <c r="D12511" s="102" t="s">
        <v>2881</v>
      </c>
      <c r="E12511" s="102" t="s">
        <v>275</v>
      </c>
      <c r="F12511" s="102" t="s">
        <v>20647</v>
      </c>
      <c r="G12511" s="102" t="s">
        <v>17810</v>
      </c>
      <c r="H12511" s="102">
        <v>45619</v>
      </c>
      <c r="I12511" s="102" t="s">
        <v>295</v>
      </c>
      <c r="J12511" s="102" t="s">
        <v>1</v>
      </c>
      <c r="K12511" s="102" t="s">
        <v>291</v>
      </c>
      <c r="L12511" s="102" t="s">
        <v>294</v>
      </c>
      <c r="M12511" s="102" t="s">
        <v>1074</v>
      </c>
      <c r="N12511" s="102">
        <v>6</v>
      </c>
      <c r="O12511" s="102" t="s">
        <v>1075</v>
      </c>
    </row>
    <row r="12512" spans="1:15" x14ac:dyDescent="0.25">
      <c r="A12512" s="102" t="s">
        <v>20150</v>
      </c>
      <c r="B12512" s="103" t="s">
        <v>14708</v>
      </c>
      <c r="C12512" s="103" t="s">
        <v>1360</v>
      </c>
      <c r="D12512" s="102" t="s">
        <v>2881</v>
      </c>
      <c r="E12512" s="102" t="s">
        <v>275</v>
      </c>
      <c r="F12512" s="102" t="s">
        <v>20648</v>
      </c>
      <c r="G12512" s="102" t="s">
        <v>20649</v>
      </c>
      <c r="H12512" s="102">
        <v>45619</v>
      </c>
      <c r="I12512" s="102" t="s">
        <v>295</v>
      </c>
      <c r="J12512" s="102" t="s">
        <v>1</v>
      </c>
      <c r="K12512" s="102" t="s">
        <v>291</v>
      </c>
      <c r="L12512" s="102" t="s">
        <v>294</v>
      </c>
      <c r="M12512" s="102" t="s">
        <v>1074</v>
      </c>
      <c r="N12512" s="102">
        <v>6</v>
      </c>
      <c r="O12512" s="102" t="s">
        <v>1075</v>
      </c>
    </row>
    <row r="12513" spans="1:15" x14ac:dyDescent="0.25">
      <c r="A12513" s="102" t="s">
        <v>13938</v>
      </c>
      <c r="B12513" s="103" t="s">
        <v>14153</v>
      </c>
      <c r="C12513" s="103" t="s">
        <v>1082</v>
      </c>
      <c r="D12513" s="102" t="s">
        <v>2881</v>
      </c>
      <c r="E12513" s="102" t="s">
        <v>275</v>
      </c>
      <c r="F12513" s="102" t="s">
        <v>20650</v>
      </c>
      <c r="G12513" s="102" t="s">
        <v>20651</v>
      </c>
      <c r="H12513" s="102">
        <v>45619</v>
      </c>
      <c r="I12513" s="102" t="s">
        <v>295</v>
      </c>
      <c r="J12513" s="102" t="s">
        <v>1</v>
      </c>
      <c r="K12513" s="102" t="s">
        <v>291</v>
      </c>
      <c r="L12513" s="102" t="s">
        <v>294</v>
      </c>
      <c r="M12513" s="102" t="s">
        <v>1082</v>
      </c>
      <c r="N12513" s="102">
        <v>6</v>
      </c>
      <c r="O12513" s="102" t="s">
        <v>1075</v>
      </c>
    </row>
    <row r="12514" spans="1:15" x14ac:dyDescent="0.25">
      <c r="A12514" s="102" t="s">
        <v>13938</v>
      </c>
      <c r="B12514" s="103" t="s">
        <v>20153</v>
      </c>
      <c r="C12514" s="103" t="s">
        <v>1082</v>
      </c>
      <c r="D12514" s="102" t="s">
        <v>2881</v>
      </c>
      <c r="E12514" s="102" t="s">
        <v>275</v>
      </c>
      <c r="F12514" s="102" t="s">
        <v>20652</v>
      </c>
      <c r="G12514" s="102" t="s">
        <v>20653</v>
      </c>
      <c r="H12514" s="102">
        <v>45619</v>
      </c>
      <c r="I12514" s="102" t="s">
        <v>295</v>
      </c>
      <c r="J12514" s="102" t="s">
        <v>1</v>
      </c>
      <c r="K12514" s="102" t="s">
        <v>291</v>
      </c>
      <c r="L12514" s="102" t="s">
        <v>294</v>
      </c>
      <c r="M12514" s="102" t="s">
        <v>1082</v>
      </c>
      <c r="N12514" s="102">
        <v>6</v>
      </c>
      <c r="O12514" s="102" t="s">
        <v>1075</v>
      </c>
    </row>
    <row r="12515" spans="1:15" x14ac:dyDescent="0.25">
      <c r="A12515" s="102" t="s">
        <v>13938</v>
      </c>
      <c r="B12515" s="103" t="s">
        <v>20155</v>
      </c>
      <c r="C12515" s="103" t="s">
        <v>1118</v>
      </c>
      <c r="D12515" s="102" t="s">
        <v>2881</v>
      </c>
      <c r="E12515" s="102" t="s">
        <v>275</v>
      </c>
      <c r="F12515" s="102" t="s">
        <v>20654</v>
      </c>
      <c r="G12515" s="102" t="s">
        <v>20655</v>
      </c>
      <c r="H12515" s="102">
        <v>45619</v>
      </c>
      <c r="I12515" s="102" t="s">
        <v>295</v>
      </c>
      <c r="J12515" s="102" t="s">
        <v>1</v>
      </c>
      <c r="K12515" s="102" t="s">
        <v>291</v>
      </c>
      <c r="L12515" s="102" t="s">
        <v>294</v>
      </c>
      <c r="M12515" s="102" t="s">
        <v>1074</v>
      </c>
      <c r="N12515" s="102">
        <v>6</v>
      </c>
      <c r="O12515" s="102" t="s">
        <v>1075</v>
      </c>
    </row>
    <row r="12516" spans="1:15" x14ac:dyDescent="0.25">
      <c r="A12516" s="102" t="s">
        <v>13938</v>
      </c>
      <c r="B12516" s="103" t="s">
        <v>14072</v>
      </c>
      <c r="C12516" s="103" t="s">
        <v>1360</v>
      </c>
      <c r="D12516" s="102" t="s">
        <v>2881</v>
      </c>
      <c r="E12516" s="102" t="s">
        <v>275</v>
      </c>
      <c r="F12516" s="102" t="s">
        <v>20656</v>
      </c>
      <c r="G12516" s="102" t="s">
        <v>20657</v>
      </c>
      <c r="H12516" s="102">
        <v>45619</v>
      </c>
      <c r="I12516" s="102" t="s">
        <v>295</v>
      </c>
      <c r="J12516" s="102" t="s">
        <v>1</v>
      </c>
      <c r="K12516" s="102" t="s">
        <v>291</v>
      </c>
      <c r="L12516" s="102" t="s">
        <v>294</v>
      </c>
      <c r="M12516" s="102" t="s">
        <v>1074</v>
      </c>
      <c r="N12516" s="102">
        <v>6</v>
      </c>
      <c r="O12516" s="102" t="s">
        <v>1075</v>
      </c>
    </row>
    <row r="12517" spans="1:15" x14ac:dyDescent="0.25">
      <c r="A12517" s="102" t="s">
        <v>13938</v>
      </c>
      <c r="B12517" s="103" t="s">
        <v>20158</v>
      </c>
      <c r="C12517" s="103" t="s">
        <v>1118</v>
      </c>
      <c r="D12517" s="102" t="s">
        <v>2881</v>
      </c>
      <c r="E12517" s="102" t="s">
        <v>275</v>
      </c>
      <c r="F12517" s="102" t="s">
        <v>20658</v>
      </c>
      <c r="G12517" s="102" t="s">
        <v>20659</v>
      </c>
      <c r="H12517" s="102">
        <v>45619</v>
      </c>
      <c r="I12517" s="102" t="s">
        <v>295</v>
      </c>
      <c r="J12517" s="102" t="s">
        <v>1</v>
      </c>
      <c r="K12517" s="102" t="s">
        <v>291</v>
      </c>
      <c r="L12517" s="102" t="s">
        <v>294</v>
      </c>
      <c r="M12517" s="102" t="s">
        <v>1074</v>
      </c>
      <c r="N12517" s="102">
        <v>6</v>
      </c>
      <c r="O12517" s="102" t="s">
        <v>1075</v>
      </c>
    </row>
    <row r="12518" spans="1:15" x14ac:dyDescent="0.25">
      <c r="A12518" s="102" t="s">
        <v>19360</v>
      </c>
      <c r="B12518" s="103" t="s">
        <v>8334</v>
      </c>
      <c r="C12518" s="103" t="s">
        <v>1360</v>
      </c>
      <c r="D12518" s="102" t="s">
        <v>2881</v>
      </c>
      <c r="E12518" s="102" t="s">
        <v>275</v>
      </c>
      <c r="F12518" s="102" t="s">
        <v>20660</v>
      </c>
      <c r="G12518" s="102" t="s">
        <v>19364</v>
      </c>
      <c r="H12518" s="102">
        <v>45619</v>
      </c>
      <c r="I12518" s="102" t="s">
        <v>295</v>
      </c>
      <c r="J12518" s="102" t="s">
        <v>1</v>
      </c>
      <c r="K12518" s="102" t="s">
        <v>291</v>
      </c>
      <c r="L12518" s="102" t="s">
        <v>294</v>
      </c>
      <c r="M12518" s="102" t="s">
        <v>1074</v>
      </c>
      <c r="N12518" s="102">
        <v>6</v>
      </c>
      <c r="O12518" s="102" t="s">
        <v>1075</v>
      </c>
    </row>
    <row r="12519" spans="1:15" x14ac:dyDescent="0.25">
      <c r="A12519" s="102" t="s">
        <v>16607</v>
      </c>
      <c r="B12519" s="103" t="s">
        <v>15761</v>
      </c>
      <c r="C12519" s="103" t="s">
        <v>1360</v>
      </c>
      <c r="D12519" s="102" t="s">
        <v>2881</v>
      </c>
      <c r="E12519" s="102" t="s">
        <v>275</v>
      </c>
      <c r="F12519" s="102" t="s">
        <v>20661</v>
      </c>
      <c r="G12519" s="102" t="s">
        <v>20662</v>
      </c>
      <c r="H12519" s="102">
        <v>45619</v>
      </c>
      <c r="I12519" s="102" t="s">
        <v>295</v>
      </c>
      <c r="J12519" s="102" t="s">
        <v>1</v>
      </c>
      <c r="K12519" s="102" t="s">
        <v>291</v>
      </c>
      <c r="L12519" s="102" t="s">
        <v>294</v>
      </c>
      <c r="M12519" s="102" t="s">
        <v>1074</v>
      </c>
      <c r="N12519" s="102">
        <v>6</v>
      </c>
      <c r="O12519" s="102" t="s">
        <v>1075</v>
      </c>
    </row>
    <row r="12520" spans="1:15" x14ac:dyDescent="0.25">
      <c r="A12520" s="102" t="s">
        <v>2144</v>
      </c>
      <c r="B12520" s="103" t="s">
        <v>1197</v>
      </c>
      <c r="C12520" s="103" t="s">
        <v>274</v>
      </c>
      <c r="D12520" s="102" t="s">
        <v>152</v>
      </c>
      <c r="E12520" s="102" t="s">
        <v>275</v>
      </c>
      <c r="F12520" s="102" t="s">
        <v>20663</v>
      </c>
      <c r="H12520" s="102">
        <v>45619</v>
      </c>
      <c r="I12520" s="102" t="s">
        <v>295</v>
      </c>
      <c r="J12520" s="102" t="s">
        <v>1</v>
      </c>
      <c r="K12520" s="102" t="s">
        <v>291</v>
      </c>
      <c r="L12520" s="102" t="s">
        <v>294</v>
      </c>
      <c r="M12520" s="102" t="s">
        <v>1074</v>
      </c>
      <c r="N12520" s="102">
        <v>6</v>
      </c>
      <c r="O12520" s="102" t="s">
        <v>1075</v>
      </c>
    </row>
    <row r="12521" spans="1:15" x14ac:dyDescent="0.25">
      <c r="A12521" s="102" t="s">
        <v>4013</v>
      </c>
      <c r="B12521" s="103" t="s">
        <v>20664</v>
      </c>
      <c r="C12521" s="103" t="s">
        <v>1082</v>
      </c>
      <c r="D12521" s="102" t="s">
        <v>2881</v>
      </c>
      <c r="E12521" s="102" t="s">
        <v>275</v>
      </c>
      <c r="F12521" s="102" t="s">
        <v>20665</v>
      </c>
      <c r="G12521" s="102" t="s">
        <v>20666</v>
      </c>
      <c r="H12521" s="102">
        <v>45619</v>
      </c>
      <c r="I12521" s="102" t="s">
        <v>295</v>
      </c>
      <c r="J12521" s="102" t="s">
        <v>1</v>
      </c>
      <c r="K12521" s="102" t="s">
        <v>291</v>
      </c>
      <c r="L12521" s="102" t="s">
        <v>294</v>
      </c>
      <c r="M12521" s="102" t="s">
        <v>1082</v>
      </c>
      <c r="N12521" s="102">
        <v>6</v>
      </c>
      <c r="O12521" s="102" t="s">
        <v>1075</v>
      </c>
    </row>
    <row r="12522" spans="1:15" x14ac:dyDescent="0.25">
      <c r="A12522" s="102" t="s">
        <v>4013</v>
      </c>
      <c r="B12522" s="103" t="s">
        <v>14072</v>
      </c>
      <c r="C12522" s="103" t="s">
        <v>1360</v>
      </c>
      <c r="D12522" s="102" t="s">
        <v>2881</v>
      </c>
      <c r="E12522" s="102" t="s">
        <v>275</v>
      </c>
      <c r="F12522" s="102" t="s">
        <v>20667</v>
      </c>
      <c r="G12522" s="102" t="s">
        <v>20668</v>
      </c>
      <c r="H12522" s="102">
        <v>45619</v>
      </c>
      <c r="I12522" s="102" t="s">
        <v>295</v>
      </c>
      <c r="J12522" s="102" t="s">
        <v>1</v>
      </c>
      <c r="K12522" s="102" t="s">
        <v>291</v>
      </c>
      <c r="L12522" s="102" t="s">
        <v>294</v>
      </c>
      <c r="M12522" s="102" t="s">
        <v>1074</v>
      </c>
      <c r="N12522" s="102">
        <v>6</v>
      </c>
      <c r="O12522" s="102" t="s">
        <v>1075</v>
      </c>
    </row>
    <row r="12523" spans="1:15" x14ac:dyDescent="0.25">
      <c r="A12523" s="102" t="s">
        <v>20165</v>
      </c>
      <c r="B12523" s="103" t="s">
        <v>2880</v>
      </c>
      <c r="C12523" s="103" t="s">
        <v>1118</v>
      </c>
      <c r="D12523" s="102" t="s">
        <v>2881</v>
      </c>
      <c r="E12523" s="102" t="s">
        <v>275</v>
      </c>
      <c r="F12523" s="102" t="s">
        <v>20669</v>
      </c>
      <c r="G12523" s="102" t="s">
        <v>20670</v>
      </c>
      <c r="H12523" s="102">
        <v>45619</v>
      </c>
      <c r="I12523" s="102" t="s">
        <v>295</v>
      </c>
      <c r="J12523" s="102" t="s">
        <v>1</v>
      </c>
      <c r="K12523" s="102" t="s">
        <v>291</v>
      </c>
      <c r="L12523" s="102" t="s">
        <v>294</v>
      </c>
      <c r="M12523" s="102" t="s">
        <v>1074</v>
      </c>
      <c r="N12523" s="102">
        <v>6</v>
      </c>
      <c r="O12523" s="102" t="s">
        <v>1075</v>
      </c>
    </row>
    <row r="12524" spans="1:15" x14ac:dyDescent="0.25">
      <c r="A12524" s="102" t="s">
        <v>20167</v>
      </c>
      <c r="B12524" s="103" t="s">
        <v>14201</v>
      </c>
      <c r="C12524" s="103" t="s">
        <v>1360</v>
      </c>
      <c r="D12524" s="102" t="s">
        <v>2881</v>
      </c>
      <c r="E12524" s="102" t="s">
        <v>275</v>
      </c>
      <c r="F12524" s="102" t="s">
        <v>20671</v>
      </c>
      <c r="G12524" s="102" t="s">
        <v>20672</v>
      </c>
      <c r="H12524" s="102">
        <v>45619</v>
      </c>
      <c r="I12524" s="102" t="s">
        <v>295</v>
      </c>
      <c r="J12524" s="102" t="s">
        <v>1</v>
      </c>
      <c r="K12524" s="102" t="s">
        <v>291</v>
      </c>
      <c r="L12524" s="102" t="s">
        <v>294</v>
      </c>
      <c r="M12524" s="102" t="s">
        <v>1074</v>
      </c>
      <c r="N12524" s="102">
        <v>6</v>
      </c>
      <c r="O12524" s="102" t="s">
        <v>1075</v>
      </c>
    </row>
    <row r="12525" spans="1:15" x14ac:dyDescent="0.25">
      <c r="A12525" s="102" t="s">
        <v>20169</v>
      </c>
      <c r="B12525" s="103" t="s">
        <v>20170</v>
      </c>
      <c r="C12525" s="103" t="s">
        <v>1360</v>
      </c>
      <c r="D12525" s="102" t="s">
        <v>2881</v>
      </c>
      <c r="E12525" s="102" t="s">
        <v>275</v>
      </c>
      <c r="F12525" s="102" t="s">
        <v>20673</v>
      </c>
      <c r="G12525" s="102" t="s">
        <v>20674</v>
      </c>
      <c r="H12525" s="102">
        <v>45619</v>
      </c>
      <c r="I12525" s="102" t="s">
        <v>295</v>
      </c>
      <c r="J12525" s="102" t="s">
        <v>1</v>
      </c>
      <c r="K12525" s="102" t="s">
        <v>291</v>
      </c>
      <c r="L12525" s="102" t="s">
        <v>294</v>
      </c>
      <c r="M12525" s="102" t="s">
        <v>1074</v>
      </c>
      <c r="N12525" s="102">
        <v>6</v>
      </c>
      <c r="O12525" s="102" t="s">
        <v>1075</v>
      </c>
    </row>
    <row r="12526" spans="1:15" x14ac:dyDescent="0.25">
      <c r="A12526" s="102" t="s">
        <v>20172</v>
      </c>
      <c r="B12526" s="103" t="s">
        <v>20173</v>
      </c>
      <c r="C12526" s="103" t="s">
        <v>2526</v>
      </c>
      <c r="D12526" s="102" t="s">
        <v>296</v>
      </c>
      <c r="E12526" s="102" t="s">
        <v>275</v>
      </c>
      <c r="F12526" s="102" t="s">
        <v>20675</v>
      </c>
      <c r="H12526" s="102">
        <v>45619</v>
      </c>
      <c r="I12526" s="102" t="s">
        <v>295</v>
      </c>
      <c r="J12526" s="102" t="s">
        <v>1</v>
      </c>
      <c r="K12526" s="102" t="s">
        <v>291</v>
      </c>
      <c r="L12526" s="102" t="s">
        <v>294</v>
      </c>
      <c r="M12526" s="102" t="s">
        <v>1074</v>
      </c>
      <c r="N12526" s="102">
        <v>6</v>
      </c>
      <c r="O12526" s="102" t="s">
        <v>1075</v>
      </c>
    </row>
    <row r="12527" spans="1:15" x14ac:dyDescent="0.25">
      <c r="A12527" s="102" t="s">
        <v>18690</v>
      </c>
      <c r="B12527" s="103" t="s">
        <v>14383</v>
      </c>
      <c r="C12527" s="103" t="s">
        <v>1118</v>
      </c>
      <c r="D12527" s="102" t="s">
        <v>2881</v>
      </c>
      <c r="E12527" s="102" t="s">
        <v>275</v>
      </c>
      <c r="F12527" s="102" t="s">
        <v>20676</v>
      </c>
      <c r="G12527" s="102" t="s">
        <v>19399</v>
      </c>
      <c r="H12527" s="102">
        <v>45619</v>
      </c>
      <c r="I12527" s="102" t="s">
        <v>295</v>
      </c>
      <c r="J12527" s="102" t="s">
        <v>1</v>
      </c>
      <c r="K12527" s="102" t="s">
        <v>291</v>
      </c>
      <c r="L12527" s="102" t="s">
        <v>294</v>
      </c>
      <c r="M12527" s="102" t="s">
        <v>1074</v>
      </c>
      <c r="N12527" s="102">
        <v>6</v>
      </c>
      <c r="O12527" s="102" t="s">
        <v>1075</v>
      </c>
    </row>
    <row r="12528" spans="1:15" x14ac:dyDescent="0.25">
      <c r="A12528" s="102" t="s">
        <v>18690</v>
      </c>
      <c r="B12528" s="103" t="s">
        <v>20175</v>
      </c>
      <c r="C12528" s="103" t="s">
        <v>1118</v>
      </c>
      <c r="D12528" s="102" t="s">
        <v>2881</v>
      </c>
      <c r="E12528" s="102" t="s">
        <v>275</v>
      </c>
      <c r="F12528" s="102" t="s">
        <v>20677</v>
      </c>
      <c r="G12528" s="102" t="s">
        <v>20678</v>
      </c>
      <c r="H12528" s="102">
        <v>45619</v>
      </c>
      <c r="I12528" s="102" t="s">
        <v>295</v>
      </c>
      <c r="J12528" s="102" t="s">
        <v>1</v>
      </c>
      <c r="K12528" s="102" t="s">
        <v>291</v>
      </c>
      <c r="L12528" s="102" t="s">
        <v>294</v>
      </c>
      <c r="M12528" s="102" t="s">
        <v>1074</v>
      </c>
      <c r="N12528" s="102">
        <v>6</v>
      </c>
      <c r="O12528" s="102" t="s">
        <v>1075</v>
      </c>
    </row>
    <row r="12529" spans="1:15" x14ac:dyDescent="0.25">
      <c r="A12529" s="102" t="s">
        <v>18690</v>
      </c>
      <c r="B12529" s="103" t="s">
        <v>15600</v>
      </c>
      <c r="C12529" s="103" t="s">
        <v>1360</v>
      </c>
      <c r="D12529" s="102" t="s">
        <v>2881</v>
      </c>
      <c r="E12529" s="102" t="s">
        <v>275</v>
      </c>
      <c r="F12529" s="102" t="s">
        <v>20679</v>
      </c>
      <c r="G12529" s="102" t="s">
        <v>20680</v>
      </c>
      <c r="H12529" s="102">
        <v>45619</v>
      </c>
      <c r="I12529" s="102" t="s">
        <v>295</v>
      </c>
      <c r="J12529" s="102" t="s">
        <v>1</v>
      </c>
      <c r="K12529" s="102" t="s">
        <v>291</v>
      </c>
      <c r="L12529" s="102" t="s">
        <v>294</v>
      </c>
      <c r="M12529" s="102" t="s">
        <v>1074</v>
      </c>
      <c r="N12529" s="102">
        <v>6</v>
      </c>
      <c r="O12529" s="102" t="s">
        <v>1075</v>
      </c>
    </row>
    <row r="12530" spans="1:15" x14ac:dyDescent="0.25">
      <c r="A12530" s="102" t="s">
        <v>18690</v>
      </c>
      <c r="B12530" s="103" t="s">
        <v>1775</v>
      </c>
      <c r="C12530" s="103" t="s">
        <v>1180</v>
      </c>
      <c r="D12530" s="102" t="s">
        <v>2881</v>
      </c>
      <c r="E12530" s="102" t="s">
        <v>275</v>
      </c>
      <c r="F12530" s="102" t="s">
        <v>20681</v>
      </c>
      <c r="G12530" s="102" t="s">
        <v>20682</v>
      </c>
      <c r="H12530" s="102">
        <v>45619</v>
      </c>
      <c r="I12530" s="102" t="s">
        <v>295</v>
      </c>
      <c r="J12530" s="102" t="s">
        <v>1</v>
      </c>
      <c r="K12530" s="102" t="s">
        <v>291</v>
      </c>
      <c r="L12530" s="102" t="s">
        <v>294</v>
      </c>
      <c r="M12530" s="102" t="s">
        <v>1180</v>
      </c>
      <c r="N12530" s="102">
        <v>6</v>
      </c>
      <c r="O12530" s="102" t="s">
        <v>1075</v>
      </c>
    </row>
    <row r="12531" spans="1:15" x14ac:dyDescent="0.25">
      <c r="A12531" s="102" t="s">
        <v>20179</v>
      </c>
      <c r="B12531" s="103" t="s">
        <v>8310</v>
      </c>
      <c r="C12531" s="103" t="s">
        <v>1118</v>
      </c>
      <c r="D12531" s="102" t="s">
        <v>2881</v>
      </c>
      <c r="E12531" s="102" t="s">
        <v>275</v>
      </c>
      <c r="F12531" s="102" t="s">
        <v>20683</v>
      </c>
      <c r="G12531" s="102" t="s">
        <v>20684</v>
      </c>
      <c r="H12531" s="102">
        <v>45619</v>
      </c>
      <c r="I12531" s="102" t="s">
        <v>295</v>
      </c>
      <c r="J12531" s="102" t="s">
        <v>1</v>
      </c>
      <c r="K12531" s="102" t="s">
        <v>291</v>
      </c>
      <c r="L12531" s="102" t="s">
        <v>294</v>
      </c>
      <c r="M12531" s="102" t="s">
        <v>1074</v>
      </c>
      <c r="N12531" s="102">
        <v>6</v>
      </c>
      <c r="O12531" s="102" t="s">
        <v>1075</v>
      </c>
    </row>
    <row r="12532" spans="1:15" x14ac:dyDescent="0.25">
      <c r="A12532" s="102" t="s">
        <v>6647</v>
      </c>
      <c r="B12532" s="103" t="s">
        <v>14144</v>
      </c>
      <c r="C12532" s="103" t="s">
        <v>1118</v>
      </c>
      <c r="D12532" s="102" t="s">
        <v>2881</v>
      </c>
      <c r="E12532" s="102" t="s">
        <v>275</v>
      </c>
      <c r="F12532" s="102" t="s">
        <v>20685</v>
      </c>
      <c r="G12532" s="102" t="s">
        <v>20686</v>
      </c>
      <c r="H12532" s="102">
        <v>45619</v>
      </c>
      <c r="I12532" s="102" t="s">
        <v>295</v>
      </c>
      <c r="J12532" s="102" t="s">
        <v>1</v>
      </c>
      <c r="K12532" s="102" t="s">
        <v>291</v>
      </c>
      <c r="L12532" s="102" t="s">
        <v>294</v>
      </c>
      <c r="M12532" s="102" t="s">
        <v>1074</v>
      </c>
      <c r="N12532" s="102">
        <v>6</v>
      </c>
      <c r="O12532" s="102" t="s">
        <v>1075</v>
      </c>
    </row>
    <row r="12533" spans="1:15" x14ac:dyDescent="0.25">
      <c r="A12533" s="102" t="s">
        <v>19408</v>
      </c>
      <c r="B12533" s="103" t="s">
        <v>14821</v>
      </c>
      <c r="C12533" s="103" t="s">
        <v>1118</v>
      </c>
      <c r="D12533" s="102" t="s">
        <v>2881</v>
      </c>
      <c r="E12533" s="102" t="s">
        <v>275</v>
      </c>
      <c r="F12533" s="102" t="s">
        <v>20687</v>
      </c>
      <c r="G12533" s="102" t="s">
        <v>19410</v>
      </c>
      <c r="H12533" s="102">
        <v>45619</v>
      </c>
      <c r="I12533" s="102" t="s">
        <v>295</v>
      </c>
      <c r="J12533" s="102" t="s">
        <v>1</v>
      </c>
      <c r="K12533" s="102" t="s">
        <v>291</v>
      </c>
      <c r="L12533" s="102" t="s">
        <v>294</v>
      </c>
      <c r="M12533" s="102" t="s">
        <v>1074</v>
      </c>
      <c r="N12533" s="102">
        <v>6</v>
      </c>
      <c r="O12533" s="102" t="s">
        <v>1075</v>
      </c>
    </row>
    <row r="12534" spans="1:15" x14ac:dyDescent="0.25">
      <c r="A12534" s="102" t="s">
        <v>20182</v>
      </c>
      <c r="B12534" s="103" t="s">
        <v>2917</v>
      </c>
      <c r="C12534" s="103" t="s">
        <v>1118</v>
      </c>
      <c r="D12534" s="102" t="s">
        <v>2881</v>
      </c>
      <c r="E12534" s="102" t="s">
        <v>275</v>
      </c>
      <c r="F12534" s="102" t="s">
        <v>20688</v>
      </c>
      <c r="G12534" s="102" t="s">
        <v>20689</v>
      </c>
      <c r="H12534" s="102">
        <v>45619</v>
      </c>
      <c r="I12534" s="102" t="s">
        <v>295</v>
      </c>
      <c r="J12534" s="102" t="s">
        <v>1</v>
      </c>
      <c r="K12534" s="102" t="s">
        <v>291</v>
      </c>
      <c r="L12534" s="102" t="s">
        <v>294</v>
      </c>
      <c r="M12534" s="102" t="s">
        <v>1074</v>
      </c>
      <c r="N12534" s="102">
        <v>6</v>
      </c>
      <c r="O12534" s="102" t="s">
        <v>1075</v>
      </c>
    </row>
    <row r="12535" spans="1:15" x14ac:dyDescent="0.25">
      <c r="A12535" s="102" t="s">
        <v>20184</v>
      </c>
      <c r="B12535" s="103" t="s">
        <v>14383</v>
      </c>
      <c r="C12535" s="103" t="s">
        <v>1118</v>
      </c>
      <c r="D12535" s="102" t="s">
        <v>2881</v>
      </c>
      <c r="E12535" s="102" t="s">
        <v>275</v>
      </c>
      <c r="F12535" s="102" t="s">
        <v>20690</v>
      </c>
      <c r="G12535" s="102" t="s">
        <v>20691</v>
      </c>
      <c r="H12535" s="102">
        <v>45619</v>
      </c>
      <c r="I12535" s="102" t="s">
        <v>295</v>
      </c>
      <c r="J12535" s="102" t="s">
        <v>1</v>
      </c>
      <c r="K12535" s="102" t="s">
        <v>291</v>
      </c>
      <c r="L12535" s="102" t="s">
        <v>294</v>
      </c>
      <c r="M12535" s="102" t="s">
        <v>1074</v>
      </c>
      <c r="N12535" s="102">
        <v>6</v>
      </c>
      <c r="O12535" s="102" t="s">
        <v>1075</v>
      </c>
    </row>
    <row r="12536" spans="1:15" x14ac:dyDescent="0.25">
      <c r="A12536" s="102" t="s">
        <v>19417</v>
      </c>
      <c r="B12536" s="103" t="s">
        <v>14072</v>
      </c>
      <c r="C12536" s="103" t="s">
        <v>1360</v>
      </c>
      <c r="D12536" s="102" t="s">
        <v>2881</v>
      </c>
      <c r="E12536" s="102" t="s">
        <v>275</v>
      </c>
      <c r="F12536" s="102" t="s">
        <v>20692</v>
      </c>
      <c r="G12536" s="102" t="s">
        <v>20693</v>
      </c>
      <c r="H12536" s="102">
        <v>45619</v>
      </c>
      <c r="I12536" s="102" t="s">
        <v>295</v>
      </c>
      <c r="J12536" s="102" t="s">
        <v>1</v>
      </c>
      <c r="K12536" s="102" t="s">
        <v>291</v>
      </c>
      <c r="L12536" s="102" t="s">
        <v>294</v>
      </c>
      <c r="M12536" s="102" t="s">
        <v>1074</v>
      </c>
      <c r="N12536" s="102">
        <v>6</v>
      </c>
      <c r="O12536" s="102" t="s">
        <v>1075</v>
      </c>
    </row>
    <row r="12537" spans="1:15" x14ac:dyDescent="0.25">
      <c r="A12537" s="102" t="s">
        <v>12136</v>
      </c>
      <c r="B12537" s="103" t="s">
        <v>5445</v>
      </c>
      <c r="C12537" s="103" t="s">
        <v>1360</v>
      </c>
      <c r="D12537" s="102" t="s">
        <v>2881</v>
      </c>
      <c r="E12537" s="102" t="s">
        <v>275</v>
      </c>
      <c r="F12537" s="102" t="s">
        <v>20694</v>
      </c>
      <c r="G12537" s="102" t="s">
        <v>20695</v>
      </c>
      <c r="H12537" s="102">
        <v>45619</v>
      </c>
      <c r="I12537" s="102" t="s">
        <v>295</v>
      </c>
      <c r="J12537" s="102" t="s">
        <v>1</v>
      </c>
      <c r="K12537" s="102" t="s">
        <v>291</v>
      </c>
      <c r="L12537" s="102" t="s">
        <v>294</v>
      </c>
      <c r="M12537" s="102" t="s">
        <v>1074</v>
      </c>
      <c r="N12537" s="102">
        <v>6</v>
      </c>
      <c r="O12537" s="102" t="s">
        <v>1075</v>
      </c>
    </row>
    <row r="12538" spans="1:15" x14ac:dyDescent="0.25">
      <c r="A12538" s="102" t="s">
        <v>20188</v>
      </c>
      <c r="B12538" s="103" t="s">
        <v>4771</v>
      </c>
      <c r="C12538" s="103" t="s">
        <v>2526</v>
      </c>
      <c r="D12538" s="102" t="s">
        <v>296</v>
      </c>
      <c r="E12538" s="102" t="s">
        <v>275</v>
      </c>
      <c r="F12538" s="102" t="s">
        <v>20696</v>
      </c>
      <c r="H12538" s="102">
        <v>45619</v>
      </c>
      <c r="I12538" s="102" t="s">
        <v>295</v>
      </c>
      <c r="J12538" s="102" t="s">
        <v>1</v>
      </c>
      <c r="K12538" s="102" t="s">
        <v>291</v>
      </c>
      <c r="L12538" s="102" t="s">
        <v>294</v>
      </c>
      <c r="M12538" s="102" t="s">
        <v>1074</v>
      </c>
      <c r="N12538" s="102">
        <v>6</v>
      </c>
      <c r="O12538" s="102" t="s">
        <v>1075</v>
      </c>
    </row>
    <row r="12539" spans="1:15" x14ac:dyDescent="0.25">
      <c r="A12539" s="102" t="s">
        <v>20190</v>
      </c>
      <c r="B12539" s="103" t="s">
        <v>14188</v>
      </c>
      <c r="C12539" s="103" t="s">
        <v>1360</v>
      </c>
      <c r="D12539" s="102" t="s">
        <v>2881</v>
      </c>
      <c r="E12539" s="102" t="s">
        <v>275</v>
      </c>
      <c r="F12539" s="102" t="s">
        <v>20697</v>
      </c>
      <c r="G12539" s="102" t="s">
        <v>19461</v>
      </c>
      <c r="H12539" s="102">
        <v>45619</v>
      </c>
      <c r="I12539" s="102" t="s">
        <v>295</v>
      </c>
      <c r="J12539" s="102" t="s">
        <v>1</v>
      </c>
      <c r="K12539" s="102" t="s">
        <v>291</v>
      </c>
      <c r="L12539" s="102" t="s">
        <v>294</v>
      </c>
      <c r="M12539" s="102" t="s">
        <v>1074</v>
      </c>
      <c r="N12539" s="102">
        <v>6</v>
      </c>
      <c r="O12539" s="102" t="s">
        <v>1075</v>
      </c>
    </row>
    <row r="12540" spans="1:15" x14ac:dyDescent="0.25">
      <c r="A12540" s="102" t="s">
        <v>4595</v>
      </c>
      <c r="B12540" s="103" t="s">
        <v>14188</v>
      </c>
      <c r="C12540" s="103" t="s">
        <v>1360</v>
      </c>
      <c r="D12540" s="102" t="s">
        <v>2881</v>
      </c>
      <c r="E12540" s="102" t="s">
        <v>275</v>
      </c>
      <c r="F12540" s="102" t="s">
        <v>20698</v>
      </c>
      <c r="G12540" s="102" t="s">
        <v>20699</v>
      </c>
      <c r="H12540" s="102">
        <v>45619</v>
      </c>
      <c r="I12540" s="102" t="s">
        <v>295</v>
      </c>
      <c r="J12540" s="102" t="s">
        <v>1</v>
      </c>
      <c r="K12540" s="102" t="s">
        <v>291</v>
      </c>
      <c r="L12540" s="102" t="s">
        <v>294</v>
      </c>
      <c r="M12540" s="102" t="s">
        <v>1074</v>
      </c>
      <c r="N12540" s="102">
        <v>6</v>
      </c>
      <c r="O12540" s="102" t="s">
        <v>1075</v>
      </c>
    </row>
    <row r="12541" spans="1:15" x14ac:dyDescent="0.25">
      <c r="A12541" s="102" t="s">
        <v>20195</v>
      </c>
      <c r="B12541" s="103" t="s">
        <v>14091</v>
      </c>
      <c r="C12541" s="103" t="s">
        <v>1118</v>
      </c>
      <c r="D12541" s="102" t="s">
        <v>2881</v>
      </c>
      <c r="E12541" s="102" t="s">
        <v>275</v>
      </c>
      <c r="F12541" s="102" t="s">
        <v>20700</v>
      </c>
      <c r="G12541" s="102" t="s">
        <v>20701</v>
      </c>
      <c r="H12541" s="102">
        <v>45619</v>
      </c>
      <c r="I12541" s="102" t="s">
        <v>295</v>
      </c>
      <c r="J12541" s="102" t="s">
        <v>1</v>
      </c>
      <c r="K12541" s="102" t="s">
        <v>291</v>
      </c>
      <c r="L12541" s="102" t="s">
        <v>294</v>
      </c>
      <c r="M12541" s="102" t="s">
        <v>1074</v>
      </c>
      <c r="N12541" s="102">
        <v>6</v>
      </c>
      <c r="O12541" s="102" t="s">
        <v>1075</v>
      </c>
    </row>
    <row r="12542" spans="1:15" x14ac:dyDescent="0.25">
      <c r="A12542" s="102" t="s">
        <v>20197</v>
      </c>
      <c r="B12542" s="103" t="s">
        <v>20198</v>
      </c>
      <c r="C12542" s="103" t="s">
        <v>2526</v>
      </c>
      <c r="D12542" s="102" t="s">
        <v>296</v>
      </c>
      <c r="E12542" s="102" t="s">
        <v>275</v>
      </c>
      <c r="F12542" s="102" t="s">
        <v>20702</v>
      </c>
      <c r="H12542" s="102">
        <v>45619</v>
      </c>
      <c r="I12542" s="102" t="s">
        <v>295</v>
      </c>
      <c r="J12542" s="102" t="s">
        <v>1</v>
      </c>
      <c r="K12542" s="102" t="s">
        <v>291</v>
      </c>
      <c r="L12542" s="102" t="s">
        <v>294</v>
      </c>
      <c r="M12542" s="102" t="s">
        <v>1074</v>
      </c>
      <c r="N12542" s="102">
        <v>6</v>
      </c>
      <c r="O12542" s="102" t="s">
        <v>1075</v>
      </c>
    </row>
    <row r="12543" spans="1:15" x14ac:dyDescent="0.25">
      <c r="A12543" s="102" t="s">
        <v>20200</v>
      </c>
      <c r="B12543" s="103" t="s">
        <v>14219</v>
      </c>
      <c r="C12543" s="103" t="s">
        <v>1118</v>
      </c>
      <c r="D12543" s="102" t="s">
        <v>2881</v>
      </c>
      <c r="E12543" s="102" t="s">
        <v>275</v>
      </c>
      <c r="F12543" s="102" t="s">
        <v>20703</v>
      </c>
      <c r="G12543" s="102" t="s">
        <v>20704</v>
      </c>
      <c r="H12543" s="102">
        <v>45619</v>
      </c>
      <c r="I12543" s="102" t="s">
        <v>295</v>
      </c>
      <c r="J12543" s="102" t="s">
        <v>1</v>
      </c>
      <c r="K12543" s="102" t="s">
        <v>291</v>
      </c>
      <c r="L12543" s="102" t="s">
        <v>294</v>
      </c>
      <c r="M12543" s="102" t="s">
        <v>1074</v>
      </c>
      <c r="N12543" s="102">
        <v>6</v>
      </c>
      <c r="O12543" s="102" t="s">
        <v>1075</v>
      </c>
    </row>
    <row r="12544" spans="1:15" x14ac:dyDescent="0.25">
      <c r="A12544" s="102" t="s">
        <v>20205</v>
      </c>
      <c r="B12544" s="103" t="s">
        <v>13110</v>
      </c>
      <c r="C12544" s="103" t="s">
        <v>1360</v>
      </c>
      <c r="D12544" s="102" t="s">
        <v>2881</v>
      </c>
      <c r="E12544" s="102" t="s">
        <v>275</v>
      </c>
      <c r="F12544" s="102" t="s">
        <v>20705</v>
      </c>
      <c r="G12544" s="102" t="s">
        <v>20706</v>
      </c>
      <c r="H12544" s="102">
        <v>45619</v>
      </c>
      <c r="I12544" s="102" t="s">
        <v>295</v>
      </c>
      <c r="J12544" s="102" t="s">
        <v>1</v>
      </c>
      <c r="K12544" s="102" t="s">
        <v>291</v>
      </c>
      <c r="L12544" s="102" t="s">
        <v>294</v>
      </c>
      <c r="M12544" s="102" t="s">
        <v>1074</v>
      </c>
      <c r="N12544" s="102">
        <v>6</v>
      </c>
      <c r="O12544" s="102" t="s">
        <v>1075</v>
      </c>
    </row>
    <row r="12545" spans="1:15" x14ac:dyDescent="0.25">
      <c r="A12545" s="102" t="s">
        <v>20207</v>
      </c>
      <c r="B12545" s="103" t="s">
        <v>20208</v>
      </c>
      <c r="C12545" s="103" t="s">
        <v>1118</v>
      </c>
      <c r="D12545" s="102" t="s">
        <v>2881</v>
      </c>
      <c r="E12545" s="102" t="s">
        <v>275</v>
      </c>
      <c r="F12545" s="102" t="s">
        <v>20707</v>
      </c>
      <c r="G12545" s="102" t="s">
        <v>20708</v>
      </c>
      <c r="H12545" s="102">
        <v>45619</v>
      </c>
      <c r="I12545" s="102" t="s">
        <v>295</v>
      </c>
      <c r="J12545" s="102" t="s">
        <v>1</v>
      </c>
      <c r="K12545" s="102" t="s">
        <v>291</v>
      </c>
      <c r="L12545" s="102" t="s">
        <v>294</v>
      </c>
      <c r="M12545" s="102" t="s">
        <v>1074</v>
      </c>
      <c r="N12545" s="102">
        <v>6</v>
      </c>
      <c r="O12545" s="102" t="s">
        <v>1075</v>
      </c>
    </row>
    <row r="12546" spans="1:15" x14ac:dyDescent="0.25">
      <c r="A12546" s="102" t="s">
        <v>20210</v>
      </c>
      <c r="B12546" s="103" t="s">
        <v>6947</v>
      </c>
      <c r="C12546" s="103" t="s">
        <v>2526</v>
      </c>
      <c r="D12546" s="102" t="s">
        <v>296</v>
      </c>
      <c r="E12546" s="102" t="s">
        <v>275</v>
      </c>
      <c r="F12546" s="102" t="s">
        <v>20709</v>
      </c>
      <c r="H12546" s="102">
        <v>45619</v>
      </c>
      <c r="I12546" s="102" t="s">
        <v>295</v>
      </c>
      <c r="J12546" s="102" t="s">
        <v>1</v>
      </c>
      <c r="K12546" s="102" t="s">
        <v>291</v>
      </c>
      <c r="L12546" s="102" t="s">
        <v>294</v>
      </c>
      <c r="M12546" s="102" t="s">
        <v>1074</v>
      </c>
      <c r="N12546" s="102">
        <v>6</v>
      </c>
      <c r="O12546" s="102" t="s">
        <v>1075</v>
      </c>
    </row>
    <row r="12547" spans="1:15" x14ac:dyDescent="0.25">
      <c r="A12547" s="102" t="s">
        <v>16650</v>
      </c>
      <c r="B12547" s="103" t="s">
        <v>11119</v>
      </c>
      <c r="C12547" s="103" t="s">
        <v>2655</v>
      </c>
      <c r="D12547" s="102" t="s">
        <v>296</v>
      </c>
      <c r="E12547" s="102" t="s">
        <v>275</v>
      </c>
      <c r="F12547" s="102" t="s">
        <v>20710</v>
      </c>
      <c r="H12547" s="102">
        <v>45619</v>
      </c>
      <c r="I12547" s="102" t="s">
        <v>295</v>
      </c>
      <c r="J12547" s="102" t="s">
        <v>1</v>
      </c>
      <c r="K12547" s="102" t="s">
        <v>291</v>
      </c>
      <c r="L12547" s="102" t="s">
        <v>294</v>
      </c>
      <c r="M12547" s="102" t="s">
        <v>1074</v>
      </c>
      <c r="N12547" s="102">
        <v>6</v>
      </c>
      <c r="O12547" s="102" t="s">
        <v>1075</v>
      </c>
    </row>
    <row r="12548" spans="1:15" x14ac:dyDescent="0.25">
      <c r="A12548" s="102" t="s">
        <v>20213</v>
      </c>
      <c r="B12548" s="103" t="s">
        <v>2917</v>
      </c>
      <c r="C12548" s="103" t="s">
        <v>1118</v>
      </c>
      <c r="D12548" s="102" t="s">
        <v>2881</v>
      </c>
      <c r="E12548" s="102" t="s">
        <v>275</v>
      </c>
      <c r="F12548" s="102" t="s">
        <v>20711</v>
      </c>
      <c r="G12548" s="102" t="s">
        <v>20712</v>
      </c>
      <c r="H12548" s="102">
        <v>45619</v>
      </c>
      <c r="I12548" s="102" t="s">
        <v>295</v>
      </c>
      <c r="J12548" s="102" t="s">
        <v>1</v>
      </c>
      <c r="K12548" s="102" t="s">
        <v>291</v>
      </c>
      <c r="L12548" s="102" t="s">
        <v>294</v>
      </c>
      <c r="M12548" s="102" t="s">
        <v>1074</v>
      </c>
      <c r="N12548" s="102">
        <v>6</v>
      </c>
      <c r="O12548" s="102" t="s">
        <v>1075</v>
      </c>
    </row>
    <row r="12549" spans="1:15" x14ac:dyDescent="0.25">
      <c r="A12549" s="102" t="s">
        <v>1889</v>
      </c>
      <c r="B12549" s="103" t="s">
        <v>14144</v>
      </c>
      <c r="C12549" s="103" t="s">
        <v>1118</v>
      </c>
      <c r="D12549" s="102" t="s">
        <v>2881</v>
      </c>
      <c r="E12549" s="102" t="s">
        <v>275</v>
      </c>
      <c r="F12549" s="102" t="s">
        <v>20713</v>
      </c>
      <c r="G12549" s="102" t="s">
        <v>20714</v>
      </c>
      <c r="H12549" s="102">
        <v>45619</v>
      </c>
      <c r="I12549" s="102" t="s">
        <v>295</v>
      </c>
      <c r="J12549" s="102" t="s">
        <v>1</v>
      </c>
      <c r="K12549" s="102" t="s">
        <v>291</v>
      </c>
      <c r="L12549" s="102" t="s">
        <v>294</v>
      </c>
      <c r="M12549" s="102" t="s">
        <v>1074</v>
      </c>
      <c r="N12549" s="102">
        <v>6</v>
      </c>
      <c r="O12549" s="102" t="s">
        <v>1075</v>
      </c>
    </row>
    <row r="12550" spans="1:15" x14ac:dyDescent="0.25">
      <c r="A12550" s="102" t="s">
        <v>1647</v>
      </c>
      <c r="B12550" s="103" t="s">
        <v>20217</v>
      </c>
      <c r="C12550" s="103" t="s">
        <v>1118</v>
      </c>
      <c r="D12550" s="102" t="s">
        <v>2881</v>
      </c>
      <c r="E12550" s="102" t="s">
        <v>275</v>
      </c>
      <c r="F12550" s="102" t="s">
        <v>20715</v>
      </c>
      <c r="G12550" s="102" t="s">
        <v>20716</v>
      </c>
      <c r="H12550" s="102">
        <v>45619</v>
      </c>
      <c r="I12550" s="102" t="s">
        <v>295</v>
      </c>
      <c r="J12550" s="102" t="s">
        <v>1</v>
      </c>
      <c r="K12550" s="102" t="s">
        <v>291</v>
      </c>
      <c r="L12550" s="102" t="s">
        <v>294</v>
      </c>
      <c r="M12550" s="102" t="s">
        <v>1074</v>
      </c>
      <c r="N12550" s="102">
        <v>6</v>
      </c>
      <c r="O12550" s="102" t="s">
        <v>1075</v>
      </c>
    </row>
    <row r="12551" spans="1:15" x14ac:dyDescent="0.25">
      <c r="A12551" s="102" t="s">
        <v>20219</v>
      </c>
      <c r="B12551" s="103" t="s">
        <v>15078</v>
      </c>
      <c r="C12551" s="103" t="s">
        <v>2655</v>
      </c>
      <c r="D12551" s="102" t="s">
        <v>296</v>
      </c>
      <c r="E12551" s="102" t="s">
        <v>275</v>
      </c>
      <c r="F12551" s="102" t="s">
        <v>20717</v>
      </c>
      <c r="H12551" s="102">
        <v>45619</v>
      </c>
      <c r="I12551" s="102" t="s">
        <v>295</v>
      </c>
      <c r="J12551" s="102" t="s">
        <v>1</v>
      </c>
      <c r="K12551" s="102" t="s">
        <v>291</v>
      </c>
      <c r="L12551" s="102" t="s">
        <v>294</v>
      </c>
      <c r="M12551" s="102" t="s">
        <v>1074</v>
      </c>
      <c r="N12551" s="102">
        <v>6</v>
      </c>
      <c r="O12551" s="102" t="s">
        <v>1075</v>
      </c>
    </row>
    <row r="12552" spans="1:15" x14ac:dyDescent="0.25">
      <c r="A12552" s="102" t="s">
        <v>1656</v>
      </c>
      <c r="B12552" s="103" t="s">
        <v>3183</v>
      </c>
      <c r="C12552" s="103" t="s">
        <v>1360</v>
      </c>
      <c r="D12552" s="102" t="s">
        <v>2881</v>
      </c>
      <c r="E12552" s="102" t="s">
        <v>275</v>
      </c>
      <c r="F12552" s="102" t="s">
        <v>20718</v>
      </c>
      <c r="G12552" s="102" t="s">
        <v>20719</v>
      </c>
      <c r="H12552" s="102">
        <v>45619</v>
      </c>
      <c r="I12552" s="102" t="s">
        <v>295</v>
      </c>
      <c r="J12552" s="102" t="s">
        <v>1</v>
      </c>
      <c r="K12552" s="102" t="s">
        <v>291</v>
      </c>
      <c r="L12552" s="102" t="s">
        <v>294</v>
      </c>
      <c r="M12552" s="102" t="s">
        <v>1074</v>
      </c>
      <c r="N12552" s="102">
        <v>6</v>
      </c>
      <c r="O12552" s="102" t="s">
        <v>1075</v>
      </c>
    </row>
    <row r="12553" spans="1:15" x14ac:dyDescent="0.25">
      <c r="A12553" s="102" t="s">
        <v>1656</v>
      </c>
      <c r="B12553" s="103" t="s">
        <v>2595</v>
      </c>
      <c r="C12553" s="103" t="s">
        <v>1180</v>
      </c>
      <c r="D12553" s="102" t="s">
        <v>2881</v>
      </c>
      <c r="E12553" s="102" t="s">
        <v>275</v>
      </c>
      <c r="F12553" s="102" t="s">
        <v>20720</v>
      </c>
      <c r="G12553" s="102" t="s">
        <v>20721</v>
      </c>
      <c r="H12553" s="102">
        <v>45619</v>
      </c>
      <c r="I12553" s="102" t="s">
        <v>295</v>
      </c>
      <c r="J12553" s="102" t="s">
        <v>1</v>
      </c>
      <c r="K12553" s="102" t="s">
        <v>291</v>
      </c>
      <c r="L12553" s="102" t="s">
        <v>294</v>
      </c>
      <c r="M12553" s="102" t="s">
        <v>1180</v>
      </c>
      <c r="N12553" s="102">
        <v>6</v>
      </c>
      <c r="O12553" s="102" t="s">
        <v>1075</v>
      </c>
    </row>
    <row r="12554" spans="1:15" x14ac:dyDescent="0.25">
      <c r="A12554" s="102" t="s">
        <v>1276</v>
      </c>
      <c r="B12554" s="103" t="s">
        <v>3135</v>
      </c>
      <c r="C12554" s="103" t="s">
        <v>1360</v>
      </c>
      <c r="D12554" s="102" t="s">
        <v>2881</v>
      </c>
      <c r="E12554" s="102" t="s">
        <v>275</v>
      </c>
      <c r="F12554" s="102" t="s">
        <v>20722</v>
      </c>
      <c r="G12554" s="102" t="s">
        <v>20723</v>
      </c>
      <c r="H12554" s="102">
        <v>45619</v>
      </c>
      <c r="I12554" s="102" t="s">
        <v>295</v>
      </c>
      <c r="J12554" s="102" t="s">
        <v>1</v>
      </c>
      <c r="K12554" s="102" t="s">
        <v>291</v>
      </c>
      <c r="L12554" s="102" t="s">
        <v>294</v>
      </c>
      <c r="M12554" s="102" t="s">
        <v>1074</v>
      </c>
      <c r="N12554" s="102">
        <v>6</v>
      </c>
      <c r="O12554" s="102" t="s">
        <v>1075</v>
      </c>
    </row>
    <row r="12555" spans="1:15" x14ac:dyDescent="0.25">
      <c r="A12555" s="102" t="s">
        <v>20225</v>
      </c>
      <c r="B12555" s="103" t="s">
        <v>20226</v>
      </c>
      <c r="C12555" s="103" t="s">
        <v>1118</v>
      </c>
      <c r="D12555" s="102" t="s">
        <v>2881</v>
      </c>
      <c r="E12555" s="102" t="s">
        <v>275</v>
      </c>
      <c r="F12555" s="102" t="s">
        <v>20724</v>
      </c>
      <c r="G12555" s="102" t="s">
        <v>20725</v>
      </c>
      <c r="H12555" s="102">
        <v>45619</v>
      </c>
      <c r="I12555" s="102" t="s">
        <v>295</v>
      </c>
      <c r="J12555" s="102" t="s">
        <v>1</v>
      </c>
      <c r="K12555" s="102" t="s">
        <v>291</v>
      </c>
      <c r="L12555" s="102" t="s">
        <v>294</v>
      </c>
      <c r="M12555" s="102" t="s">
        <v>1074</v>
      </c>
      <c r="N12555" s="102">
        <v>6</v>
      </c>
      <c r="O12555" s="102" t="s">
        <v>1075</v>
      </c>
    </row>
    <row r="12556" spans="1:15" x14ac:dyDescent="0.25">
      <c r="A12556" s="102" t="s">
        <v>20228</v>
      </c>
      <c r="B12556" s="103" t="s">
        <v>14568</v>
      </c>
      <c r="C12556" s="103" t="s">
        <v>2650</v>
      </c>
      <c r="D12556" s="102" t="s">
        <v>296</v>
      </c>
      <c r="E12556" s="102" t="s">
        <v>275</v>
      </c>
      <c r="F12556" s="102" t="s">
        <v>20726</v>
      </c>
      <c r="G12556" s="102">
        <v>41375</v>
      </c>
      <c r="H12556" s="102">
        <v>45619</v>
      </c>
      <c r="I12556" s="102" t="s">
        <v>295</v>
      </c>
      <c r="J12556" s="102" t="s">
        <v>1</v>
      </c>
      <c r="K12556" s="102" t="s">
        <v>291</v>
      </c>
      <c r="L12556" s="102" t="s">
        <v>294</v>
      </c>
      <c r="M12556" s="102" t="s">
        <v>1082</v>
      </c>
      <c r="N12556" s="102">
        <v>6</v>
      </c>
      <c r="O12556" s="102" t="s">
        <v>1075</v>
      </c>
    </row>
    <row r="12557" spans="1:15" x14ac:dyDescent="0.25">
      <c r="A12557" s="102" t="s">
        <v>15816</v>
      </c>
      <c r="B12557" s="103" t="s">
        <v>8227</v>
      </c>
      <c r="C12557" s="103" t="s">
        <v>1118</v>
      </c>
      <c r="D12557" s="102" t="s">
        <v>2881</v>
      </c>
      <c r="E12557" s="102" t="s">
        <v>275</v>
      </c>
      <c r="F12557" s="102" t="s">
        <v>20727</v>
      </c>
      <c r="G12557" s="102" t="s">
        <v>20728</v>
      </c>
      <c r="H12557" s="102">
        <v>45619</v>
      </c>
      <c r="I12557" s="102" t="s">
        <v>295</v>
      </c>
      <c r="J12557" s="102" t="s">
        <v>1</v>
      </c>
      <c r="K12557" s="102" t="s">
        <v>291</v>
      </c>
      <c r="L12557" s="102" t="s">
        <v>294</v>
      </c>
      <c r="M12557" s="102" t="s">
        <v>1074</v>
      </c>
      <c r="N12557" s="102">
        <v>6</v>
      </c>
      <c r="O12557" s="102" t="s">
        <v>1075</v>
      </c>
    </row>
    <row r="12558" spans="1:15" x14ac:dyDescent="0.25">
      <c r="A12558" s="102" t="s">
        <v>15816</v>
      </c>
      <c r="B12558" s="103" t="s">
        <v>20233</v>
      </c>
      <c r="C12558" s="103" t="s">
        <v>1360</v>
      </c>
      <c r="D12558" s="102" t="s">
        <v>2881</v>
      </c>
      <c r="E12558" s="102" t="s">
        <v>275</v>
      </c>
      <c r="F12558" s="102" t="s">
        <v>20729</v>
      </c>
      <c r="G12558" s="102" t="s">
        <v>20730</v>
      </c>
      <c r="H12558" s="102">
        <v>45619</v>
      </c>
      <c r="I12558" s="102" t="s">
        <v>295</v>
      </c>
      <c r="J12558" s="102" t="s">
        <v>1</v>
      </c>
      <c r="K12558" s="102" t="s">
        <v>291</v>
      </c>
      <c r="L12558" s="102" t="s">
        <v>294</v>
      </c>
      <c r="M12558" s="102" t="s">
        <v>1074</v>
      </c>
      <c r="N12558" s="102">
        <v>6</v>
      </c>
      <c r="O12558" s="102" t="s">
        <v>1075</v>
      </c>
    </row>
    <row r="12559" spans="1:15" x14ac:dyDescent="0.25">
      <c r="A12559" s="102" t="s">
        <v>20235</v>
      </c>
      <c r="B12559" s="103" t="s">
        <v>14568</v>
      </c>
      <c r="C12559" s="103" t="s">
        <v>2655</v>
      </c>
      <c r="D12559" s="102" t="s">
        <v>296</v>
      </c>
      <c r="E12559" s="102" t="s">
        <v>275</v>
      </c>
      <c r="F12559" s="102" t="s">
        <v>20731</v>
      </c>
      <c r="H12559" s="102">
        <v>45619</v>
      </c>
      <c r="I12559" s="102" t="s">
        <v>295</v>
      </c>
      <c r="J12559" s="102" t="s">
        <v>1</v>
      </c>
      <c r="K12559" s="102" t="s">
        <v>291</v>
      </c>
      <c r="L12559" s="102" t="s">
        <v>294</v>
      </c>
      <c r="M12559" s="102" t="s">
        <v>1074</v>
      </c>
      <c r="N12559" s="102">
        <v>6</v>
      </c>
      <c r="O12559" s="102" t="s">
        <v>1075</v>
      </c>
    </row>
    <row r="12560" spans="1:15" x14ac:dyDescent="0.25">
      <c r="A12560" s="102" t="s">
        <v>20235</v>
      </c>
      <c r="B12560" s="103" t="s">
        <v>19378</v>
      </c>
      <c r="C12560" s="103" t="s">
        <v>2655</v>
      </c>
      <c r="D12560" s="102" t="s">
        <v>296</v>
      </c>
      <c r="E12560" s="102" t="s">
        <v>275</v>
      </c>
      <c r="F12560" s="102" t="s">
        <v>20732</v>
      </c>
      <c r="H12560" s="102">
        <v>45619</v>
      </c>
      <c r="I12560" s="102" t="s">
        <v>295</v>
      </c>
      <c r="J12560" s="102" t="s">
        <v>1</v>
      </c>
      <c r="K12560" s="102" t="s">
        <v>291</v>
      </c>
      <c r="L12560" s="102" t="s">
        <v>294</v>
      </c>
      <c r="M12560" s="102" t="s">
        <v>1074</v>
      </c>
      <c r="N12560" s="102">
        <v>6</v>
      </c>
      <c r="O12560" s="102" t="s">
        <v>1075</v>
      </c>
    </row>
    <row r="12561" spans="1:15" x14ac:dyDescent="0.25">
      <c r="A12561" s="102" t="s">
        <v>20238</v>
      </c>
      <c r="B12561" s="103" t="s">
        <v>5518</v>
      </c>
      <c r="C12561" s="103" t="s">
        <v>1118</v>
      </c>
      <c r="D12561" s="102" t="s">
        <v>2881</v>
      </c>
      <c r="E12561" s="102" t="s">
        <v>275</v>
      </c>
      <c r="F12561" s="102" t="s">
        <v>20733</v>
      </c>
      <c r="G12561" s="102" t="s">
        <v>20734</v>
      </c>
      <c r="H12561" s="102">
        <v>45619</v>
      </c>
      <c r="I12561" s="102" t="s">
        <v>295</v>
      </c>
      <c r="J12561" s="102" t="s">
        <v>1</v>
      </c>
      <c r="K12561" s="102" t="s">
        <v>291</v>
      </c>
      <c r="L12561" s="102" t="s">
        <v>294</v>
      </c>
      <c r="M12561" s="102" t="s">
        <v>1074</v>
      </c>
      <c r="N12561" s="102">
        <v>6</v>
      </c>
      <c r="O12561" s="102" t="s">
        <v>1075</v>
      </c>
    </row>
    <row r="12562" spans="1:15" x14ac:dyDescent="0.25">
      <c r="A12562" s="102" t="s">
        <v>20240</v>
      </c>
      <c r="B12562" s="103" t="s">
        <v>14362</v>
      </c>
      <c r="C12562" s="103" t="s">
        <v>1118</v>
      </c>
      <c r="D12562" s="102" t="s">
        <v>2881</v>
      </c>
      <c r="E12562" s="102" t="s">
        <v>275</v>
      </c>
      <c r="F12562" s="102" t="s">
        <v>20735</v>
      </c>
      <c r="G12562" s="102" t="s">
        <v>20736</v>
      </c>
      <c r="H12562" s="102">
        <v>45619</v>
      </c>
      <c r="I12562" s="102" t="s">
        <v>295</v>
      </c>
      <c r="J12562" s="102" t="s">
        <v>1</v>
      </c>
      <c r="K12562" s="102" t="s">
        <v>291</v>
      </c>
      <c r="L12562" s="102" t="s">
        <v>294</v>
      </c>
      <c r="M12562" s="102" t="s">
        <v>1074</v>
      </c>
      <c r="N12562" s="102">
        <v>6</v>
      </c>
      <c r="O12562" s="102" t="s">
        <v>1075</v>
      </c>
    </row>
    <row r="12563" spans="1:15" x14ac:dyDescent="0.25">
      <c r="A12563" s="102" t="s">
        <v>20240</v>
      </c>
      <c r="B12563" s="103" t="s">
        <v>14186</v>
      </c>
      <c r="C12563" s="103" t="s">
        <v>1360</v>
      </c>
      <c r="D12563" s="102" t="s">
        <v>2881</v>
      </c>
      <c r="E12563" s="102" t="s">
        <v>275</v>
      </c>
      <c r="F12563" s="102" t="s">
        <v>20737</v>
      </c>
      <c r="G12563" s="102" t="s">
        <v>20738</v>
      </c>
      <c r="H12563" s="102">
        <v>45619</v>
      </c>
      <c r="I12563" s="102" t="s">
        <v>295</v>
      </c>
      <c r="J12563" s="102" t="s">
        <v>1</v>
      </c>
      <c r="K12563" s="102" t="s">
        <v>291</v>
      </c>
      <c r="L12563" s="102" t="s">
        <v>294</v>
      </c>
      <c r="M12563" s="102" t="s">
        <v>1074</v>
      </c>
      <c r="N12563" s="102">
        <v>6</v>
      </c>
      <c r="O12563" s="102" t="s">
        <v>1075</v>
      </c>
    </row>
    <row r="12564" spans="1:15" x14ac:dyDescent="0.25">
      <c r="A12564" s="102" t="s">
        <v>17767</v>
      </c>
      <c r="B12564" s="103" t="s">
        <v>5591</v>
      </c>
      <c r="C12564" s="103" t="s">
        <v>1118</v>
      </c>
      <c r="D12564" s="102" t="s">
        <v>2881</v>
      </c>
      <c r="E12564" s="102" t="s">
        <v>275</v>
      </c>
      <c r="F12564" s="102" t="s">
        <v>20739</v>
      </c>
      <c r="G12564" s="102" t="s">
        <v>20740</v>
      </c>
      <c r="H12564" s="102">
        <v>45619</v>
      </c>
      <c r="I12564" s="102" t="s">
        <v>295</v>
      </c>
      <c r="J12564" s="102" t="s">
        <v>1</v>
      </c>
      <c r="K12564" s="102" t="s">
        <v>291</v>
      </c>
      <c r="L12564" s="102" t="s">
        <v>294</v>
      </c>
      <c r="M12564" s="102" t="s">
        <v>1074</v>
      </c>
      <c r="N12564" s="102">
        <v>6</v>
      </c>
      <c r="O12564" s="102" t="s">
        <v>1075</v>
      </c>
    </row>
    <row r="12565" spans="1:15" x14ac:dyDescent="0.25">
      <c r="A12565" s="102" t="s">
        <v>20244</v>
      </c>
      <c r="B12565" s="103" t="s">
        <v>20245</v>
      </c>
      <c r="C12565" s="103" t="s">
        <v>2526</v>
      </c>
      <c r="D12565" s="102" t="s">
        <v>296</v>
      </c>
      <c r="E12565" s="102" t="s">
        <v>275</v>
      </c>
      <c r="F12565" s="102" t="s">
        <v>20741</v>
      </c>
      <c r="H12565" s="102">
        <v>45619</v>
      </c>
      <c r="I12565" s="102" t="s">
        <v>295</v>
      </c>
      <c r="J12565" s="102" t="s">
        <v>1</v>
      </c>
      <c r="K12565" s="102" t="s">
        <v>291</v>
      </c>
      <c r="L12565" s="102" t="s">
        <v>294</v>
      </c>
      <c r="M12565" s="102" t="s">
        <v>1074</v>
      </c>
      <c r="N12565" s="102">
        <v>6</v>
      </c>
      <c r="O12565" s="102" t="s">
        <v>1075</v>
      </c>
    </row>
    <row r="12566" spans="1:15" x14ac:dyDescent="0.25">
      <c r="A12566" s="102" t="s">
        <v>20247</v>
      </c>
      <c r="B12566" s="103" t="s">
        <v>20248</v>
      </c>
      <c r="C12566" s="103" t="s">
        <v>2526</v>
      </c>
      <c r="D12566" s="102" t="s">
        <v>296</v>
      </c>
      <c r="E12566" s="102" t="s">
        <v>275</v>
      </c>
      <c r="F12566" s="102" t="s">
        <v>20742</v>
      </c>
      <c r="H12566" s="102">
        <v>45619</v>
      </c>
      <c r="I12566" s="102" t="s">
        <v>295</v>
      </c>
      <c r="J12566" s="102" t="s">
        <v>1</v>
      </c>
      <c r="K12566" s="102" t="s">
        <v>291</v>
      </c>
      <c r="L12566" s="102" t="s">
        <v>294</v>
      </c>
      <c r="M12566" s="102" t="s">
        <v>1074</v>
      </c>
      <c r="N12566" s="102">
        <v>6</v>
      </c>
      <c r="O12566" s="102" t="s">
        <v>1075</v>
      </c>
    </row>
    <row r="12567" spans="1:15" x14ac:dyDescent="0.25">
      <c r="A12567" s="102" t="s">
        <v>20743</v>
      </c>
      <c r="B12567" s="103" t="s">
        <v>19718</v>
      </c>
      <c r="C12567" s="103" t="s">
        <v>2655</v>
      </c>
      <c r="D12567" s="102" t="s">
        <v>296</v>
      </c>
      <c r="E12567" s="102" t="s">
        <v>275</v>
      </c>
      <c r="F12567" s="102" t="s">
        <v>20744</v>
      </c>
      <c r="H12567" s="102">
        <v>45619</v>
      </c>
      <c r="I12567" s="102" t="s">
        <v>295</v>
      </c>
      <c r="J12567" s="102" t="s">
        <v>1</v>
      </c>
      <c r="K12567" s="102" t="s">
        <v>291</v>
      </c>
      <c r="L12567" s="102" t="s">
        <v>294</v>
      </c>
      <c r="M12567" s="102" t="s">
        <v>1074</v>
      </c>
      <c r="N12567" s="102">
        <v>6</v>
      </c>
      <c r="O12567" s="102" t="s">
        <v>1075</v>
      </c>
    </row>
    <row r="12568" spans="1:15" x14ac:dyDescent="0.25">
      <c r="A12568" s="102" t="s">
        <v>11616</v>
      </c>
      <c r="B12568" s="103" t="s">
        <v>14837</v>
      </c>
      <c r="C12568" s="103" t="s">
        <v>1360</v>
      </c>
      <c r="D12568" s="102" t="s">
        <v>2881</v>
      </c>
      <c r="E12568" s="102" t="s">
        <v>275</v>
      </c>
      <c r="F12568" s="102" t="s">
        <v>20745</v>
      </c>
      <c r="G12568" s="102" t="s">
        <v>20746</v>
      </c>
      <c r="H12568" s="102">
        <v>45619</v>
      </c>
      <c r="I12568" s="102" t="s">
        <v>295</v>
      </c>
      <c r="J12568" s="102" t="s">
        <v>1</v>
      </c>
      <c r="K12568" s="102" t="s">
        <v>291</v>
      </c>
      <c r="L12568" s="102" t="s">
        <v>294</v>
      </c>
      <c r="M12568" s="102" t="s">
        <v>1074</v>
      </c>
      <c r="N12568" s="102">
        <v>6</v>
      </c>
      <c r="O12568" s="102" t="s">
        <v>1075</v>
      </c>
    </row>
    <row r="12569" spans="1:15" x14ac:dyDescent="0.25">
      <c r="A12569" s="102" t="s">
        <v>11616</v>
      </c>
      <c r="B12569" s="103" t="s">
        <v>20747</v>
      </c>
      <c r="C12569" s="103" t="s">
        <v>1180</v>
      </c>
      <c r="D12569" s="102" t="s">
        <v>2881</v>
      </c>
      <c r="E12569" s="102" t="s">
        <v>275</v>
      </c>
      <c r="F12569" s="102" t="s">
        <v>20748</v>
      </c>
      <c r="G12569" s="102" t="s">
        <v>20749</v>
      </c>
      <c r="H12569" s="102">
        <v>45619</v>
      </c>
      <c r="I12569" s="102" t="s">
        <v>295</v>
      </c>
      <c r="J12569" s="102" t="s">
        <v>1</v>
      </c>
      <c r="K12569" s="102" t="s">
        <v>291</v>
      </c>
      <c r="L12569" s="102" t="s">
        <v>294</v>
      </c>
      <c r="M12569" s="102" t="s">
        <v>1180</v>
      </c>
      <c r="N12569" s="102">
        <v>6</v>
      </c>
      <c r="O12569" s="102" t="s">
        <v>1075</v>
      </c>
    </row>
    <row r="12570" spans="1:15" x14ac:dyDescent="0.25">
      <c r="A12570" s="102" t="s">
        <v>11276</v>
      </c>
      <c r="B12570" s="103" t="s">
        <v>8217</v>
      </c>
      <c r="C12570" s="103" t="s">
        <v>1118</v>
      </c>
      <c r="D12570" s="102" t="s">
        <v>2881</v>
      </c>
      <c r="E12570" s="102" t="s">
        <v>275</v>
      </c>
      <c r="F12570" s="102" t="s">
        <v>20750</v>
      </c>
      <c r="G12570" s="102" t="s">
        <v>20751</v>
      </c>
      <c r="H12570" s="102">
        <v>45619</v>
      </c>
      <c r="I12570" s="102" t="s">
        <v>295</v>
      </c>
      <c r="J12570" s="102" t="s">
        <v>1</v>
      </c>
      <c r="K12570" s="102" t="s">
        <v>291</v>
      </c>
      <c r="L12570" s="102" t="s">
        <v>294</v>
      </c>
      <c r="M12570" s="102" t="s">
        <v>1074</v>
      </c>
      <c r="N12570" s="102">
        <v>6</v>
      </c>
      <c r="O12570" s="102" t="s">
        <v>1075</v>
      </c>
    </row>
    <row r="12571" spans="1:15" x14ac:dyDescent="0.25">
      <c r="A12571" s="102" t="s">
        <v>17784</v>
      </c>
      <c r="B12571" s="103" t="s">
        <v>15630</v>
      </c>
      <c r="C12571" s="103" t="s">
        <v>1118</v>
      </c>
      <c r="D12571" s="102" t="s">
        <v>2881</v>
      </c>
      <c r="E12571" s="102" t="s">
        <v>275</v>
      </c>
      <c r="F12571" s="102" t="s">
        <v>20752</v>
      </c>
      <c r="G12571" s="102" t="s">
        <v>20753</v>
      </c>
      <c r="H12571" s="102">
        <v>45619</v>
      </c>
      <c r="I12571" s="102" t="s">
        <v>295</v>
      </c>
      <c r="J12571" s="102" t="s">
        <v>1</v>
      </c>
      <c r="K12571" s="102" t="s">
        <v>291</v>
      </c>
      <c r="L12571" s="102" t="s">
        <v>294</v>
      </c>
      <c r="M12571" s="102" t="s">
        <v>1074</v>
      </c>
      <c r="N12571" s="102">
        <v>6</v>
      </c>
      <c r="O12571" s="102" t="s">
        <v>1075</v>
      </c>
    </row>
    <row r="12572" spans="1:15" x14ac:dyDescent="0.25">
      <c r="A12572" s="102" t="s">
        <v>7025</v>
      </c>
      <c r="B12572" s="103" t="s">
        <v>14607</v>
      </c>
      <c r="C12572" s="103" t="s">
        <v>1118</v>
      </c>
      <c r="D12572" s="102" t="s">
        <v>2881</v>
      </c>
      <c r="E12572" s="102" t="s">
        <v>275</v>
      </c>
      <c r="F12572" s="102" t="s">
        <v>20754</v>
      </c>
      <c r="G12572" s="102" t="s">
        <v>20755</v>
      </c>
      <c r="H12572" s="102">
        <v>45619</v>
      </c>
      <c r="I12572" s="102" t="s">
        <v>295</v>
      </c>
      <c r="J12572" s="102" t="s">
        <v>1</v>
      </c>
      <c r="K12572" s="102" t="s">
        <v>291</v>
      </c>
      <c r="L12572" s="102" t="s">
        <v>294</v>
      </c>
      <c r="M12572" s="102" t="s">
        <v>1074</v>
      </c>
      <c r="N12572" s="102">
        <v>6</v>
      </c>
      <c r="O12572" s="102" t="s">
        <v>1075</v>
      </c>
    </row>
    <row r="12573" spans="1:15" x14ac:dyDescent="0.25">
      <c r="A12573" s="102" t="s">
        <v>20256</v>
      </c>
      <c r="B12573" s="103" t="s">
        <v>14637</v>
      </c>
      <c r="C12573" s="103" t="s">
        <v>1360</v>
      </c>
      <c r="D12573" s="102" t="s">
        <v>2881</v>
      </c>
      <c r="E12573" s="102" t="s">
        <v>275</v>
      </c>
      <c r="F12573" s="102" t="s">
        <v>20756</v>
      </c>
      <c r="G12573" s="102" t="s">
        <v>20757</v>
      </c>
      <c r="H12573" s="102">
        <v>45619</v>
      </c>
      <c r="I12573" s="102" t="s">
        <v>295</v>
      </c>
      <c r="J12573" s="102" t="s">
        <v>1</v>
      </c>
      <c r="K12573" s="102" t="s">
        <v>291</v>
      </c>
      <c r="L12573" s="102" t="s">
        <v>294</v>
      </c>
      <c r="M12573" s="102" t="s">
        <v>1074</v>
      </c>
      <c r="N12573" s="102">
        <v>6</v>
      </c>
      <c r="O12573" s="102" t="s">
        <v>1075</v>
      </c>
    </row>
    <row r="12574" spans="1:15" x14ac:dyDescent="0.25">
      <c r="A12574" s="102" t="s">
        <v>20258</v>
      </c>
      <c r="B12574" s="103" t="s">
        <v>20259</v>
      </c>
      <c r="C12574" s="103" t="s">
        <v>2655</v>
      </c>
      <c r="D12574" s="102" t="s">
        <v>296</v>
      </c>
      <c r="E12574" s="102" t="s">
        <v>275</v>
      </c>
      <c r="F12574" s="102" t="s">
        <v>20758</v>
      </c>
      <c r="H12574" s="102">
        <v>45619</v>
      </c>
      <c r="I12574" s="102" t="s">
        <v>295</v>
      </c>
      <c r="J12574" s="102" t="s">
        <v>1</v>
      </c>
      <c r="K12574" s="102" t="s">
        <v>291</v>
      </c>
      <c r="L12574" s="102" t="s">
        <v>294</v>
      </c>
      <c r="M12574" s="102" t="s">
        <v>1074</v>
      </c>
      <c r="N12574" s="102">
        <v>6</v>
      </c>
      <c r="O12574" s="102" t="s">
        <v>1075</v>
      </c>
    </row>
    <row r="12575" spans="1:15" x14ac:dyDescent="0.25">
      <c r="A12575" s="102" t="s">
        <v>20258</v>
      </c>
      <c r="B12575" s="103" t="s">
        <v>2819</v>
      </c>
      <c r="C12575" s="103" t="s">
        <v>2650</v>
      </c>
      <c r="D12575" s="102" t="s">
        <v>296</v>
      </c>
      <c r="E12575" s="102" t="s">
        <v>275</v>
      </c>
      <c r="F12575" s="102" t="s">
        <v>20759</v>
      </c>
      <c r="G12575" s="102">
        <v>43762</v>
      </c>
      <c r="H12575" s="102">
        <v>45619</v>
      </c>
      <c r="I12575" s="102" t="s">
        <v>295</v>
      </c>
      <c r="J12575" s="102" t="s">
        <v>1</v>
      </c>
      <c r="K12575" s="102" t="s">
        <v>291</v>
      </c>
      <c r="L12575" s="102" t="s">
        <v>294</v>
      </c>
      <c r="M12575" s="102" t="s">
        <v>1082</v>
      </c>
      <c r="N12575" s="102">
        <v>6</v>
      </c>
      <c r="O12575" s="102" t="s">
        <v>1075</v>
      </c>
    </row>
    <row r="12576" spans="1:15" x14ac:dyDescent="0.25">
      <c r="A12576" s="102" t="s">
        <v>3645</v>
      </c>
      <c r="B12576" s="103" t="s">
        <v>14035</v>
      </c>
      <c r="C12576" s="103" t="s">
        <v>1360</v>
      </c>
      <c r="D12576" s="102" t="s">
        <v>2881</v>
      </c>
      <c r="E12576" s="102" t="s">
        <v>275</v>
      </c>
      <c r="F12576" s="102" t="s">
        <v>20760</v>
      </c>
      <c r="G12576" s="102" t="s">
        <v>20761</v>
      </c>
      <c r="H12576" s="102">
        <v>45619</v>
      </c>
      <c r="I12576" s="102" t="s">
        <v>295</v>
      </c>
      <c r="J12576" s="102" t="s">
        <v>1</v>
      </c>
      <c r="K12576" s="102" t="s">
        <v>291</v>
      </c>
      <c r="L12576" s="102" t="s">
        <v>294</v>
      </c>
      <c r="M12576" s="102" t="s">
        <v>1074</v>
      </c>
      <c r="N12576" s="102">
        <v>6</v>
      </c>
      <c r="O12576" s="102" t="s">
        <v>1075</v>
      </c>
    </row>
    <row r="12577" spans="1:15" x14ac:dyDescent="0.25">
      <c r="A12577" s="102" t="s">
        <v>11283</v>
      </c>
      <c r="B12577" s="103" t="s">
        <v>14072</v>
      </c>
      <c r="C12577" s="103" t="s">
        <v>1360</v>
      </c>
      <c r="D12577" s="102" t="s">
        <v>2881</v>
      </c>
      <c r="E12577" s="102" t="s">
        <v>275</v>
      </c>
      <c r="F12577" s="102" t="s">
        <v>20762</v>
      </c>
      <c r="G12577" s="102" t="s">
        <v>20763</v>
      </c>
      <c r="H12577" s="102">
        <v>45619</v>
      </c>
      <c r="I12577" s="102" t="s">
        <v>295</v>
      </c>
      <c r="J12577" s="102" t="s">
        <v>1</v>
      </c>
      <c r="K12577" s="102" t="s">
        <v>291</v>
      </c>
      <c r="L12577" s="102" t="s">
        <v>294</v>
      </c>
      <c r="M12577" s="102" t="s">
        <v>1074</v>
      </c>
      <c r="N12577" s="102">
        <v>6</v>
      </c>
      <c r="O12577" s="102" t="s">
        <v>1075</v>
      </c>
    </row>
    <row r="12578" spans="1:15" x14ac:dyDescent="0.25">
      <c r="A12578" s="102" t="s">
        <v>19514</v>
      </c>
      <c r="B12578" s="103" t="s">
        <v>14383</v>
      </c>
      <c r="C12578" s="103" t="s">
        <v>1118</v>
      </c>
      <c r="D12578" s="102" t="s">
        <v>2881</v>
      </c>
      <c r="E12578" s="102" t="s">
        <v>275</v>
      </c>
      <c r="F12578" s="102" t="s">
        <v>20764</v>
      </c>
      <c r="G12578" s="102" t="s">
        <v>19516</v>
      </c>
      <c r="H12578" s="102">
        <v>45619</v>
      </c>
      <c r="I12578" s="102" t="s">
        <v>295</v>
      </c>
      <c r="J12578" s="102" t="s">
        <v>1</v>
      </c>
      <c r="K12578" s="102" t="s">
        <v>291</v>
      </c>
      <c r="L12578" s="102" t="s">
        <v>294</v>
      </c>
      <c r="M12578" s="102" t="s">
        <v>1074</v>
      </c>
      <c r="N12578" s="102">
        <v>6</v>
      </c>
      <c r="O12578" s="102" t="s">
        <v>1075</v>
      </c>
    </row>
    <row r="12579" spans="1:15" x14ac:dyDescent="0.25">
      <c r="A12579" s="102" t="s">
        <v>20264</v>
      </c>
      <c r="B12579" s="103" t="s">
        <v>20265</v>
      </c>
      <c r="C12579" s="103" t="s">
        <v>1118</v>
      </c>
      <c r="D12579" s="102" t="s">
        <v>2881</v>
      </c>
      <c r="E12579" s="102" t="s">
        <v>275</v>
      </c>
      <c r="F12579" s="102" t="s">
        <v>20765</v>
      </c>
      <c r="G12579" s="102" t="s">
        <v>20766</v>
      </c>
      <c r="H12579" s="102">
        <v>45619</v>
      </c>
      <c r="I12579" s="102" t="s">
        <v>295</v>
      </c>
      <c r="J12579" s="102" t="s">
        <v>1</v>
      </c>
      <c r="K12579" s="102" t="s">
        <v>291</v>
      </c>
      <c r="L12579" s="102" t="s">
        <v>294</v>
      </c>
      <c r="M12579" s="102" t="s">
        <v>1074</v>
      </c>
      <c r="N12579" s="102">
        <v>6</v>
      </c>
      <c r="O12579" s="102" t="s">
        <v>1075</v>
      </c>
    </row>
    <row r="12580" spans="1:15" x14ac:dyDescent="0.25">
      <c r="A12580" s="102" t="s">
        <v>1263</v>
      </c>
      <c r="B12580" s="103" t="s">
        <v>1214</v>
      </c>
      <c r="C12580" s="103" t="s">
        <v>277</v>
      </c>
      <c r="D12580" s="102" t="s">
        <v>247</v>
      </c>
      <c r="E12580" s="102" t="s">
        <v>275</v>
      </c>
      <c r="F12580" s="102" t="s">
        <v>20767</v>
      </c>
      <c r="G12580" s="102" t="s">
        <v>16729</v>
      </c>
      <c r="H12580" s="102">
        <v>45619</v>
      </c>
      <c r="I12580" s="102" t="s">
        <v>292</v>
      </c>
      <c r="J12580" s="102" t="s">
        <v>291</v>
      </c>
      <c r="K12580" s="102" t="s">
        <v>1</v>
      </c>
      <c r="L12580" s="102" t="s">
        <v>290</v>
      </c>
      <c r="M12580" s="102" t="s">
        <v>1074</v>
      </c>
      <c r="N12580" s="102">
        <v>6</v>
      </c>
      <c r="O12580" s="102" t="s">
        <v>1075</v>
      </c>
    </row>
    <row r="12581" spans="1:15" x14ac:dyDescent="0.25">
      <c r="A12581" s="102" t="s">
        <v>20768</v>
      </c>
      <c r="B12581" s="103" t="s">
        <v>15051</v>
      </c>
      <c r="C12581" s="103" t="s">
        <v>2526</v>
      </c>
      <c r="D12581" s="102" t="s">
        <v>296</v>
      </c>
      <c r="E12581" s="102" t="s">
        <v>275</v>
      </c>
      <c r="F12581" s="102" t="s">
        <v>20769</v>
      </c>
      <c r="H12581" s="102">
        <v>45619</v>
      </c>
      <c r="I12581" s="102" t="s">
        <v>292</v>
      </c>
      <c r="J12581" s="102" t="s">
        <v>291</v>
      </c>
      <c r="K12581" s="102" t="s">
        <v>1</v>
      </c>
      <c r="L12581" s="102" t="s">
        <v>290</v>
      </c>
      <c r="M12581" s="102" t="s">
        <v>1074</v>
      </c>
      <c r="N12581" s="102">
        <v>6</v>
      </c>
      <c r="O12581" s="102" t="s">
        <v>1075</v>
      </c>
    </row>
    <row r="12582" spans="1:15" x14ac:dyDescent="0.25">
      <c r="A12582" s="102" t="s">
        <v>20770</v>
      </c>
      <c r="B12582" s="103" t="s">
        <v>18712</v>
      </c>
      <c r="C12582" s="103" t="s">
        <v>1082</v>
      </c>
      <c r="D12582" s="102" t="s">
        <v>2881</v>
      </c>
      <c r="E12582" s="102" t="s">
        <v>275</v>
      </c>
      <c r="F12582" s="102" t="s">
        <v>20771</v>
      </c>
      <c r="G12582" s="102" t="s">
        <v>20772</v>
      </c>
      <c r="H12582" s="102">
        <v>45619</v>
      </c>
      <c r="I12582" s="102" t="s">
        <v>292</v>
      </c>
      <c r="J12582" s="102" t="s">
        <v>291</v>
      </c>
      <c r="K12582" s="102" t="s">
        <v>1</v>
      </c>
      <c r="L12582" s="102" t="s">
        <v>290</v>
      </c>
      <c r="M12582" s="102" t="s">
        <v>1082</v>
      </c>
      <c r="N12582" s="102">
        <v>6</v>
      </c>
      <c r="O12582" s="102" t="s">
        <v>1075</v>
      </c>
    </row>
    <row r="12583" spans="1:15" x14ac:dyDescent="0.25">
      <c r="A12583" s="102" t="s">
        <v>20770</v>
      </c>
      <c r="B12583" s="103" t="s">
        <v>14068</v>
      </c>
      <c r="C12583" s="103" t="s">
        <v>1082</v>
      </c>
      <c r="D12583" s="102" t="s">
        <v>2881</v>
      </c>
      <c r="E12583" s="102" t="s">
        <v>275</v>
      </c>
      <c r="F12583" s="102" t="s">
        <v>20773</v>
      </c>
      <c r="G12583" s="102" t="s">
        <v>20774</v>
      </c>
      <c r="H12583" s="102">
        <v>45619</v>
      </c>
      <c r="I12583" s="102" t="s">
        <v>292</v>
      </c>
      <c r="J12583" s="102" t="s">
        <v>291</v>
      </c>
      <c r="K12583" s="102" t="s">
        <v>1</v>
      </c>
      <c r="L12583" s="102" t="s">
        <v>290</v>
      </c>
      <c r="M12583" s="102" t="s">
        <v>1082</v>
      </c>
      <c r="N12583" s="102">
        <v>6</v>
      </c>
      <c r="O12583" s="102" t="s">
        <v>1075</v>
      </c>
    </row>
    <row r="12584" spans="1:15" x14ac:dyDescent="0.25">
      <c r="A12584" s="102" t="s">
        <v>20770</v>
      </c>
      <c r="B12584" s="103" t="s">
        <v>13082</v>
      </c>
      <c r="C12584" s="103" t="s">
        <v>1360</v>
      </c>
      <c r="D12584" s="102" t="s">
        <v>2881</v>
      </c>
      <c r="E12584" s="102" t="s">
        <v>275</v>
      </c>
      <c r="F12584" s="102" t="s">
        <v>20775</v>
      </c>
      <c r="G12584" s="102" t="s">
        <v>20776</v>
      </c>
      <c r="H12584" s="102">
        <v>45619</v>
      </c>
      <c r="I12584" s="102" t="s">
        <v>292</v>
      </c>
      <c r="J12584" s="102" t="s">
        <v>291</v>
      </c>
      <c r="K12584" s="102" t="s">
        <v>1</v>
      </c>
      <c r="L12584" s="102" t="s">
        <v>290</v>
      </c>
      <c r="M12584" s="102" t="s">
        <v>1074</v>
      </c>
      <c r="N12584" s="102">
        <v>6</v>
      </c>
      <c r="O12584" s="102" t="s">
        <v>1075</v>
      </c>
    </row>
    <row r="12585" spans="1:15" x14ac:dyDescent="0.25">
      <c r="A12585" s="102" t="s">
        <v>20770</v>
      </c>
      <c r="B12585" s="103" t="s">
        <v>14072</v>
      </c>
      <c r="C12585" s="103" t="s">
        <v>1360</v>
      </c>
      <c r="D12585" s="102" t="s">
        <v>2881</v>
      </c>
      <c r="E12585" s="102" t="s">
        <v>275</v>
      </c>
      <c r="F12585" s="102" t="s">
        <v>20777</v>
      </c>
      <c r="G12585" s="102" t="s">
        <v>20778</v>
      </c>
      <c r="H12585" s="102">
        <v>45619</v>
      </c>
      <c r="I12585" s="102" t="s">
        <v>292</v>
      </c>
      <c r="J12585" s="102" t="s">
        <v>291</v>
      </c>
      <c r="K12585" s="102" t="s">
        <v>1</v>
      </c>
      <c r="L12585" s="102" t="s">
        <v>290</v>
      </c>
      <c r="M12585" s="102" t="s">
        <v>1074</v>
      </c>
      <c r="N12585" s="102">
        <v>6</v>
      </c>
      <c r="O12585" s="102" t="s">
        <v>1075</v>
      </c>
    </row>
    <row r="12586" spans="1:15" x14ac:dyDescent="0.25">
      <c r="A12586" s="102" t="s">
        <v>20779</v>
      </c>
      <c r="B12586" s="103" t="s">
        <v>14677</v>
      </c>
      <c r="C12586" s="103" t="s">
        <v>2655</v>
      </c>
      <c r="D12586" s="102" t="s">
        <v>296</v>
      </c>
      <c r="E12586" s="102" t="s">
        <v>275</v>
      </c>
      <c r="F12586" s="102" t="s">
        <v>20780</v>
      </c>
      <c r="H12586" s="102">
        <v>45619</v>
      </c>
      <c r="I12586" s="102" t="s">
        <v>292</v>
      </c>
      <c r="J12586" s="102" t="s">
        <v>291</v>
      </c>
      <c r="K12586" s="102" t="s">
        <v>1</v>
      </c>
      <c r="L12586" s="102" t="s">
        <v>290</v>
      </c>
      <c r="M12586" s="102" t="s">
        <v>1074</v>
      </c>
      <c r="N12586" s="102">
        <v>6</v>
      </c>
      <c r="O12586" s="102" t="s">
        <v>1075</v>
      </c>
    </row>
    <row r="12587" spans="1:15" x14ac:dyDescent="0.25">
      <c r="A12587" s="102" t="s">
        <v>20781</v>
      </c>
      <c r="B12587" s="103" t="s">
        <v>1076</v>
      </c>
      <c r="C12587" s="103" t="s">
        <v>274</v>
      </c>
      <c r="D12587" s="102" t="s">
        <v>281</v>
      </c>
      <c r="E12587" s="102" t="s">
        <v>275</v>
      </c>
      <c r="F12587" s="102" t="s">
        <v>20782</v>
      </c>
      <c r="H12587" s="102">
        <v>45619</v>
      </c>
      <c r="I12587" s="102" t="s">
        <v>292</v>
      </c>
      <c r="J12587" s="102" t="s">
        <v>291</v>
      </c>
      <c r="K12587" s="102" t="s">
        <v>1</v>
      </c>
      <c r="L12587" s="102" t="s">
        <v>290</v>
      </c>
      <c r="M12587" s="102" t="s">
        <v>1074</v>
      </c>
      <c r="N12587" s="102">
        <v>6</v>
      </c>
      <c r="O12587" s="102" t="s">
        <v>1075</v>
      </c>
    </row>
    <row r="12588" spans="1:15" x14ac:dyDescent="0.25">
      <c r="A12588" s="102" t="s">
        <v>20781</v>
      </c>
      <c r="B12588" s="103" t="s">
        <v>1132</v>
      </c>
      <c r="C12588" s="103" t="s">
        <v>274</v>
      </c>
      <c r="D12588" s="102" t="s">
        <v>281</v>
      </c>
      <c r="E12588" s="102" t="s">
        <v>275</v>
      </c>
      <c r="F12588" s="102" t="s">
        <v>20783</v>
      </c>
      <c r="H12588" s="102">
        <v>45619</v>
      </c>
      <c r="I12588" s="102" t="s">
        <v>292</v>
      </c>
      <c r="J12588" s="102" t="s">
        <v>291</v>
      </c>
      <c r="K12588" s="102" t="s">
        <v>1</v>
      </c>
      <c r="L12588" s="102" t="s">
        <v>290</v>
      </c>
      <c r="M12588" s="102" t="s">
        <v>1074</v>
      </c>
      <c r="N12588" s="102">
        <v>6</v>
      </c>
      <c r="O12588" s="102" t="s">
        <v>1075</v>
      </c>
    </row>
    <row r="12589" spans="1:15" x14ac:dyDescent="0.25">
      <c r="A12589" s="102" t="s">
        <v>20781</v>
      </c>
      <c r="B12589" s="103" t="s">
        <v>2069</v>
      </c>
      <c r="C12589" s="103" t="s">
        <v>274</v>
      </c>
      <c r="D12589" s="102" t="s">
        <v>281</v>
      </c>
      <c r="E12589" s="102" t="s">
        <v>275</v>
      </c>
      <c r="F12589" s="102" t="s">
        <v>20784</v>
      </c>
      <c r="H12589" s="102">
        <v>45619</v>
      </c>
      <c r="I12589" s="102" t="s">
        <v>292</v>
      </c>
      <c r="J12589" s="102" t="s">
        <v>291</v>
      </c>
      <c r="K12589" s="102" t="s">
        <v>1</v>
      </c>
      <c r="L12589" s="102" t="s">
        <v>290</v>
      </c>
      <c r="M12589" s="102" t="s">
        <v>1074</v>
      </c>
      <c r="N12589" s="102">
        <v>6</v>
      </c>
      <c r="O12589" s="102" t="s">
        <v>1075</v>
      </c>
    </row>
    <row r="12590" spans="1:15" x14ac:dyDescent="0.25">
      <c r="A12590" s="102" t="s">
        <v>20781</v>
      </c>
      <c r="B12590" s="103" t="s">
        <v>1304</v>
      </c>
      <c r="C12590" s="103" t="s">
        <v>274</v>
      </c>
      <c r="D12590" s="102" t="s">
        <v>281</v>
      </c>
      <c r="E12590" s="102" t="s">
        <v>275</v>
      </c>
      <c r="F12590" s="102" t="s">
        <v>20785</v>
      </c>
      <c r="H12590" s="102">
        <v>45619</v>
      </c>
      <c r="I12590" s="102" t="s">
        <v>292</v>
      </c>
      <c r="J12590" s="102" t="s">
        <v>291</v>
      </c>
      <c r="K12590" s="102" t="s">
        <v>1</v>
      </c>
      <c r="L12590" s="102" t="s">
        <v>290</v>
      </c>
      <c r="M12590" s="102" t="s">
        <v>1074</v>
      </c>
      <c r="N12590" s="102">
        <v>6</v>
      </c>
      <c r="O12590" s="102" t="s">
        <v>1075</v>
      </c>
    </row>
    <row r="12591" spans="1:15" x14ac:dyDescent="0.25">
      <c r="A12591" s="102" t="s">
        <v>1094</v>
      </c>
      <c r="B12591" s="103" t="s">
        <v>20786</v>
      </c>
      <c r="C12591" s="103" t="s">
        <v>274</v>
      </c>
      <c r="D12591" s="102" t="s">
        <v>2881</v>
      </c>
      <c r="E12591" s="102" t="s">
        <v>275</v>
      </c>
      <c r="F12591" s="102" t="s">
        <v>20787</v>
      </c>
      <c r="G12591" s="102" t="s">
        <v>20788</v>
      </c>
      <c r="H12591" s="102">
        <v>45619</v>
      </c>
      <c r="I12591" s="102" t="s">
        <v>292</v>
      </c>
      <c r="J12591" s="102" t="s">
        <v>291</v>
      </c>
      <c r="K12591" s="102" t="s">
        <v>1</v>
      </c>
      <c r="L12591" s="102" t="s">
        <v>290</v>
      </c>
      <c r="M12591" s="102" t="s">
        <v>1074</v>
      </c>
      <c r="N12591" s="102">
        <v>6</v>
      </c>
      <c r="O12591" s="102" t="s">
        <v>1075</v>
      </c>
    </row>
    <row r="12592" spans="1:15" x14ac:dyDescent="0.25">
      <c r="A12592" s="102" t="s">
        <v>20789</v>
      </c>
      <c r="B12592" s="103" t="s">
        <v>20790</v>
      </c>
      <c r="C12592" s="103" t="s">
        <v>1082</v>
      </c>
      <c r="D12592" s="102" t="s">
        <v>2881</v>
      </c>
      <c r="E12592" s="102" t="s">
        <v>275</v>
      </c>
      <c r="F12592" s="102" t="s">
        <v>20791</v>
      </c>
      <c r="G12592" s="102" t="s">
        <v>20792</v>
      </c>
      <c r="H12592" s="102">
        <v>45619</v>
      </c>
      <c r="I12592" s="102" t="s">
        <v>292</v>
      </c>
      <c r="J12592" s="102" t="s">
        <v>291</v>
      </c>
      <c r="K12592" s="102" t="s">
        <v>1</v>
      </c>
      <c r="L12592" s="102" t="s">
        <v>290</v>
      </c>
      <c r="M12592" s="102" t="s">
        <v>1082</v>
      </c>
      <c r="N12592" s="102">
        <v>6</v>
      </c>
      <c r="O12592" s="102" t="s">
        <v>1075</v>
      </c>
    </row>
    <row r="12593" spans="1:15" x14ac:dyDescent="0.25">
      <c r="A12593" s="102" t="s">
        <v>20793</v>
      </c>
      <c r="B12593" s="103" t="s">
        <v>1080</v>
      </c>
      <c r="C12593" s="103" t="s">
        <v>277</v>
      </c>
      <c r="D12593" s="102" t="s">
        <v>136</v>
      </c>
      <c r="E12593" s="102" t="s">
        <v>275</v>
      </c>
      <c r="F12593" s="102" t="s">
        <v>20794</v>
      </c>
      <c r="H12593" s="102">
        <v>45619</v>
      </c>
      <c r="I12593" s="102" t="s">
        <v>292</v>
      </c>
      <c r="J12593" s="102" t="s">
        <v>291</v>
      </c>
      <c r="K12593" s="102" t="s">
        <v>1</v>
      </c>
      <c r="L12593" s="102" t="s">
        <v>290</v>
      </c>
      <c r="M12593" s="102" t="s">
        <v>1074</v>
      </c>
      <c r="N12593" s="102">
        <v>6</v>
      </c>
      <c r="O12593" s="102" t="s">
        <v>1075</v>
      </c>
    </row>
    <row r="12594" spans="1:15" x14ac:dyDescent="0.25">
      <c r="A12594" s="102" t="s">
        <v>20795</v>
      </c>
      <c r="B12594" s="103" t="s">
        <v>20796</v>
      </c>
      <c r="C12594" s="103" t="s">
        <v>2526</v>
      </c>
      <c r="D12594" s="102" t="s">
        <v>296</v>
      </c>
      <c r="E12594" s="102" t="s">
        <v>275</v>
      </c>
      <c r="F12594" s="102" t="s">
        <v>20797</v>
      </c>
      <c r="H12594" s="102">
        <v>45619</v>
      </c>
      <c r="I12594" s="102" t="s">
        <v>292</v>
      </c>
      <c r="J12594" s="102" t="s">
        <v>291</v>
      </c>
      <c r="K12594" s="102" t="s">
        <v>1</v>
      </c>
      <c r="L12594" s="102" t="s">
        <v>290</v>
      </c>
      <c r="M12594" s="102" t="s">
        <v>1074</v>
      </c>
      <c r="N12594" s="102">
        <v>6</v>
      </c>
      <c r="O12594" s="102" t="s">
        <v>1075</v>
      </c>
    </row>
    <row r="12595" spans="1:15" x14ac:dyDescent="0.25">
      <c r="A12595" s="102" t="s">
        <v>20798</v>
      </c>
      <c r="B12595" s="103" t="s">
        <v>6947</v>
      </c>
      <c r="C12595" s="103" t="s">
        <v>2526</v>
      </c>
      <c r="D12595" s="102" t="s">
        <v>296</v>
      </c>
      <c r="E12595" s="102" t="s">
        <v>275</v>
      </c>
      <c r="F12595" s="102" t="s">
        <v>20799</v>
      </c>
      <c r="H12595" s="102">
        <v>45619</v>
      </c>
      <c r="I12595" s="102" t="s">
        <v>292</v>
      </c>
      <c r="J12595" s="102" t="s">
        <v>291</v>
      </c>
      <c r="K12595" s="102" t="s">
        <v>1</v>
      </c>
      <c r="L12595" s="102" t="s">
        <v>290</v>
      </c>
      <c r="M12595" s="102" t="s">
        <v>1074</v>
      </c>
      <c r="N12595" s="102">
        <v>6</v>
      </c>
      <c r="O12595" s="102" t="s">
        <v>1075</v>
      </c>
    </row>
    <row r="12596" spans="1:15" x14ac:dyDescent="0.25">
      <c r="A12596" s="102" t="s">
        <v>20800</v>
      </c>
      <c r="B12596" s="103" t="s">
        <v>5122</v>
      </c>
      <c r="C12596" s="103" t="s">
        <v>2526</v>
      </c>
      <c r="D12596" s="102" t="s">
        <v>296</v>
      </c>
      <c r="E12596" s="102" t="s">
        <v>275</v>
      </c>
      <c r="F12596" s="102" t="s">
        <v>20801</v>
      </c>
      <c r="H12596" s="102">
        <v>45619</v>
      </c>
      <c r="I12596" s="102" t="s">
        <v>292</v>
      </c>
      <c r="J12596" s="102" t="s">
        <v>291</v>
      </c>
      <c r="K12596" s="102" t="s">
        <v>1</v>
      </c>
      <c r="L12596" s="102" t="s">
        <v>290</v>
      </c>
      <c r="M12596" s="102" t="s">
        <v>1074</v>
      </c>
      <c r="N12596" s="102">
        <v>6</v>
      </c>
      <c r="O12596" s="102" t="s">
        <v>1075</v>
      </c>
    </row>
    <row r="12597" spans="1:15" x14ac:dyDescent="0.25">
      <c r="A12597" s="102" t="s">
        <v>20802</v>
      </c>
      <c r="B12597" s="103" t="s">
        <v>3061</v>
      </c>
      <c r="C12597" s="103" t="s">
        <v>1360</v>
      </c>
      <c r="D12597" s="102" t="s">
        <v>2881</v>
      </c>
      <c r="E12597" s="102" t="s">
        <v>275</v>
      </c>
      <c r="F12597" s="102" t="s">
        <v>20803</v>
      </c>
      <c r="G12597" s="102" t="s">
        <v>20804</v>
      </c>
      <c r="H12597" s="102">
        <v>45619</v>
      </c>
      <c r="I12597" s="102" t="s">
        <v>292</v>
      </c>
      <c r="J12597" s="102" t="s">
        <v>291</v>
      </c>
      <c r="K12597" s="102" t="s">
        <v>1</v>
      </c>
      <c r="L12597" s="102" t="s">
        <v>290</v>
      </c>
      <c r="M12597" s="102" t="s">
        <v>1074</v>
      </c>
      <c r="N12597" s="102">
        <v>6</v>
      </c>
      <c r="O12597" s="102" t="s">
        <v>1075</v>
      </c>
    </row>
    <row r="12598" spans="1:15" x14ac:dyDescent="0.25">
      <c r="A12598" s="102" t="s">
        <v>20805</v>
      </c>
      <c r="B12598" s="103" t="s">
        <v>1700</v>
      </c>
      <c r="C12598" s="103" t="s">
        <v>2655</v>
      </c>
      <c r="D12598" s="102" t="s">
        <v>296</v>
      </c>
      <c r="E12598" s="102" t="s">
        <v>275</v>
      </c>
      <c r="F12598" s="102" t="s">
        <v>20806</v>
      </c>
      <c r="G12598" s="102">
        <v>45365</v>
      </c>
      <c r="H12598" s="102">
        <v>45619</v>
      </c>
      <c r="I12598" s="102" t="s">
        <v>292</v>
      </c>
      <c r="J12598" s="102" t="s">
        <v>291</v>
      </c>
      <c r="K12598" s="102" t="s">
        <v>1</v>
      </c>
      <c r="L12598" s="102" t="s">
        <v>290</v>
      </c>
      <c r="M12598" s="102" t="s">
        <v>1074</v>
      </c>
      <c r="N12598" s="102">
        <v>6</v>
      </c>
      <c r="O12598" s="102" t="s">
        <v>1075</v>
      </c>
    </row>
    <row r="12599" spans="1:15" x14ac:dyDescent="0.25">
      <c r="A12599" s="102" t="s">
        <v>20805</v>
      </c>
      <c r="B12599" s="103" t="s">
        <v>1703</v>
      </c>
      <c r="C12599" s="103" t="s">
        <v>1180</v>
      </c>
      <c r="D12599" s="102" t="s">
        <v>296</v>
      </c>
      <c r="E12599" s="102" t="s">
        <v>275</v>
      </c>
      <c r="F12599" s="102" t="s">
        <v>20807</v>
      </c>
      <c r="H12599" s="102">
        <v>45619</v>
      </c>
      <c r="I12599" s="102" t="s">
        <v>292</v>
      </c>
      <c r="J12599" s="102" t="s">
        <v>291</v>
      </c>
      <c r="K12599" s="102" t="s">
        <v>1</v>
      </c>
      <c r="L12599" s="102" t="s">
        <v>290</v>
      </c>
      <c r="M12599" s="102" t="s">
        <v>1180</v>
      </c>
      <c r="N12599" s="102">
        <v>6</v>
      </c>
      <c r="O12599" s="102" t="s">
        <v>1075</v>
      </c>
    </row>
    <row r="12600" spans="1:15" x14ac:dyDescent="0.25">
      <c r="A12600" s="102" t="s">
        <v>20808</v>
      </c>
      <c r="B12600" s="103" t="s">
        <v>14219</v>
      </c>
      <c r="C12600" s="103" t="s">
        <v>1118</v>
      </c>
      <c r="D12600" s="102" t="s">
        <v>2881</v>
      </c>
      <c r="E12600" s="102" t="s">
        <v>275</v>
      </c>
      <c r="F12600" s="102" t="s">
        <v>20809</v>
      </c>
      <c r="G12600" s="102" t="s">
        <v>20810</v>
      </c>
      <c r="H12600" s="102">
        <v>45619</v>
      </c>
      <c r="I12600" s="102" t="s">
        <v>292</v>
      </c>
      <c r="J12600" s="102" t="s">
        <v>291</v>
      </c>
      <c r="K12600" s="102" t="s">
        <v>1</v>
      </c>
      <c r="L12600" s="102" t="s">
        <v>290</v>
      </c>
      <c r="M12600" s="102" t="s">
        <v>1074</v>
      </c>
      <c r="N12600" s="102">
        <v>6</v>
      </c>
      <c r="O12600" s="102" t="s">
        <v>1075</v>
      </c>
    </row>
    <row r="12601" spans="1:15" x14ac:dyDescent="0.25">
      <c r="A12601" s="102" t="s">
        <v>20811</v>
      </c>
      <c r="B12601" s="103" t="s">
        <v>14093</v>
      </c>
      <c r="C12601" s="103" t="s">
        <v>1360</v>
      </c>
      <c r="D12601" s="102" t="s">
        <v>2881</v>
      </c>
      <c r="E12601" s="102" t="s">
        <v>275</v>
      </c>
      <c r="F12601" s="102" t="s">
        <v>20812</v>
      </c>
      <c r="G12601" s="102" t="s">
        <v>20813</v>
      </c>
      <c r="H12601" s="102">
        <v>45619</v>
      </c>
      <c r="I12601" s="102" t="s">
        <v>292</v>
      </c>
      <c r="J12601" s="102" t="s">
        <v>291</v>
      </c>
      <c r="K12601" s="102" t="s">
        <v>1</v>
      </c>
      <c r="L12601" s="102" t="s">
        <v>290</v>
      </c>
      <c r="M12601" s="102" t="s">
        <v>1074</v>
      </c>
      <c r="N12601" s="102">
        <v>6</v>
      </c>
      <c r="O12601" s="102" t="s">
        <v>1075</v>
      </c>
    </row>
    <row r="12602" spans="1:15" x14ac:dyDescent="0.25">
      <c r="A12602" s="102" t="s">
        <v>13799</v>
      </c>
      <c r="B12602" s="103" t="s">
        <v>14057</v>
      </c>
      <c r="C12602" s="103" t="s">
        <v>1118</v>
      </c>
      <c r="D12602" s="102" t="s">
        <v>2881</v>
      </c>
      <c r="E12602" s="102" t="s">
        <v>275</v>
      </c>
      <c r="F12602" s="102" t="s">
        <v>20814</v>
      </c>
      <c r="G12602" s="102" t="s">
        <v>20815</v>
      </c>
      <c r="H12602" s="102">
        <v>45619</v>
      </c>
      <c r="I12602" s="102" t="s">
        <v>292</v>
      </c>
      <c r="J12602" s="102" t="s">
        <v>291</v>
      </c>
      <c r="K12602" s="102" t="s">
        <v>1</v>
      </c>
      <c r="L12602" s="102" t="s">
        <v>290</v>
      </c>
      <c r="M12602" s="102" t="s">
        <v>1074</v>
      </c>
      <c r="N12602" s="102">
        <v>6</v>
      </c>
      <c r="O12602" s="102" t="s">
        <v>1075</v>
      </c>
    </row>
    <row r="12603" spans="1:15" x14ac:dyDescent="0.25">
      <c r="A12603" s="102" t="s">
        <v>17477</v>
      </c>
      <c r="B12603" s="103" t="s">
        <v>1690</v>
      </c>
      <c r="C12603" s="103" t="s">
        <v>277</v>
      </c>
      <c r="D12603" s="102" t="s">
        <v>281</v>
      </c>
      <c r="E12603" s="102" t="s">
        <v>275</v>
      </c>
      <c r="F12603" s="102" t="s">
        <v>20816</v>
      </c>
      <c r="H12603" s="102">
        <v>45619</v>
      </c>
      <c r="I12603" s="102" t="s">
        <v>292</v>
      </c>
      <c r="J12603" s="102" t="s">
        <v>291</v>
      </c>
      <c r="K12603" s="102" t="s">
        <v>1</v>
      </c>
      <c r="L12603" s="102" t="s">
        <v>290</v>
      </c>
      <c r="M12603" s="102" t="s">
        <v>1074</v>
      </c>
      <c r="N12603" s="102">
        <v>6</v>
      </c>
      <c r="O12603" s="102" t="s">
        <v>1075</v>
      </c>
    </row>
    <row r="12604" spans="1:15" x14ac:dyDescent="0.25">
      <c r="A12604" s="102" t="s">
        <v>15588</v>
      </c>
      <c r="B12604" s="103" t="s">
        <v>20817</v>
      </c>
      <c r="C12604" s="103" t="s">
        <v>1082</v>
      </c>
      <c r="D12604" s="102" t="s">
        <v>2881</v>
      </c>
      <c r="E12604" s="102" t="s">
        <v>275</v>
      </c>
      <c r="F12604" s="102" t="s">
        <v>20818</v>
      </c>
      <c r="G12604" s="102" t="s">
        <v>20819</v>
      </c>
      <c r="H12604" s="102">
        <v>45619</v>
      </c>
      <c r="I12604" s="102" t="s">
        <v>292</v>
      </c>
      <c r="J12604" s="102" t="s">
        <v>291</v>
      </c>
      <c r="K12604" s="102" t="s">
        <v>1</v>
      </c>
      <c r="L12604" s="102" t="s">
        <v>290</v>
      </c>
      <c r="M12604" s="102" t="s">
        <v>1082</v>
      </c>
      <c r="N12604" s="102">
        <v>6</v>
      </c>
      <c r="O12604" s="102" t="s">
        <v>1075</v>
      </c>
    </row>
    <row r="12605" spans="1:15" x14ac:dyDescent="0.25">
      <c r="A12605" s="102" t="s">
        <v>15588</v>
      </c>
      <c r="B12605" s="103" t="s">
        <v>14079</v>
      </c>
      <c r="C12605" s="103" t="s">
        <v>1360</v>
      </c>
      <c r="D12605" s="102" t="s">
        <v>2881</v>
      </c>
      <c r="E12605" s="102" t="s">
        <v>275</v>
      </c>
      <c r="F12605" s="102" t="s">
        <v>20820</v>
      </c>
      <c r="G12605" s="102" t="s">
        <v>20821</v>
      </c>
      <c r="H12605" s="102">
        <v>45619</v>
      </c>
      <c r="I12605" s="102" t="s">
        <v>292</v>
      </c>
      <c r="J12605" s="102" t="s">
        <v>291</v>
      </c>
      <c r="K12605" s="102" t="s">
        <v>1</v>
      </c>
      <c r="L12605" s="102" t="s">
        <v>290</v>
      </c>
      <c r="M12605" s="102" t="s">
        <v>1074</v>
      </c>
      <c r="N12605" s="102">
        <v>6</v>
      </c>
      <c r="O12605" s="102" t="s">
        <v>1075</v>
      </c>
    </row>
    <row r="12606" spans="1:15" x14ac:dyDescent="0.25">
      <c r="A12606" s="102" t="s">
        <v>15588</v>
      </c>
      <c r="B12606" s="103" t="s">
        <v>3085</v>
      </c>
      <c r="C12606" s="103" t="s">
        <v>1082</v>
      </c>
      <c r="D12606" s="102" t="s">
        <v>2881</v>
      </c>
      <c r="E12606" s="102" t="s">
        <v>275</v>
      </c>
      <c r="F12606" s="102" t="s">
        <v>20822</v>
      </c>
      <c r="G12606" s="102" t="s">
        <v>20823</v>
      </c>
      <c r="H12606" s="102">
        <v>45619</v>
      </c>
      <c r="I12606" s="102" t="s">
        <v>292</v>
      </c>
      <c r="J12606" s="102" t="s">
        <v>291</v>
      </c>
      <c r="K12606" s="102" t="s">
        <v>1</v>
      </c>
      <c r="L12606" s="102" t="s">
        <v>290</v>
      </c>
      <c r="M12606" s="102" t="s">
        <v>1082</v>
      </c>
      <c r="N12606" s="102">
        <v>6</v>
      </c>
      <c r="O12606" s="102" t="s">
        <v>1075</v>
      </c>
    </row>
    <row r="12607" spans="1:15" x14ac:dyDescent="0.25">
      <c r="A12607" s="102" t="s">
        <v>13637</v>
      </c>
      <c r="B12607" s="103" t="s">
        <v>17541</v>
      </c>
      <c r="C12607" s="103" t="s">
        <v>1118</v>
      </c>
      <c r="D12607" s="102" t="s">
        <v>2881</v>
      </c>
      <c r="E12607" s="102" t="s">
        <v>275</v>
      </c>
      <c r="F12607" s="102" t="s">
        <v>20824</v>
      </c>
      <c r="G12607" s="102" t="s">
        <v>20825</v>
      </c>
      <c r="H12607" s="102">
        <v>45619</v>
      </c>
      <c r="I12607" s="102" t="s">
        <v>292</v>
      </c>
      <c r="J12607" s="102" t="s">
        <v>291</v>
      </c>
      <c r="K12607" s="102" t="s">
        <v>1</v>
      </c>
      <c r="L12607" s="102" t="s">
        <v>290</v>
      </c>
      <c r="M12607" s="102" t="s">
        <v>1074</v>
      </c>
      <c r="N12607" s="102">
        <v>6</v>
      </c>
      <c r="O12607" s="102" t="s">
        <v>1075</v>
      </c>
    </row>
    <row r="12608" spans="1:15" x14ac:dyDescent="0.25">
      <c r="A12608" s="102" t="s">
        <v>19183</v>
      </c>
      <c r="B12608" s="103" t="s">
        <v>20826</v>
      </c>
      <c r="C12608" s="103" t="s">
        <v>1360</v>
      </c>
      <c r="D12608" s="102" t="s">
        <v>2881</v>
      </c>
      <c r="E12608" s="102" t="s">
        <v>275</v>
      </c>
      <c r="F12608" s="102" t="s">
        <v>20827</v>
      </c>
      <c r="G12608" s="102" t="s">
        <v>20828</v>
      </c>
      <c r="H12608" s="102">
        <v>45619</v>
      </c>
      <c r="I12608" s="102" t="s">
        <v>292</v>
      </c>
      <c r="J12608" s="102" t="s">
        <v>291</v>
      </c>
      <c r="K12608" s="102" t="s">
        <v>1</v>
      </c>
      <c r="L12608" s="102" t="s">
        <v>290</v>
      </c>
      <c r="M12608" s="102" t="s">
        <v>1074</v>
      </c>
      <c r="N12608" s="102">
        <v>6</v>
      </c>
      <c r="O12608" s="102" t="s">
        <v>1075</v>
      </c>
    </row>
    <row r="12609" spans="1:15" x14ac:dyDescent="0.25">
      <c r="A12609" s="102" t="s">
        <v>19183</v>
      </c>
      <c r="B12609" s="103" t="s">
        <v>14234</v>
      </c>
      <c r="C12609" s="103" t="s">
        <v>1082</v>
      </c>
      <c r="D12609" s="102" t="s">
        <v>2881</v>
      </c>
      <c r="E12609" s="102" t="s">
        <v>275</v>
      </c>
      <c r="F12609" s="102" t="s">
        <v>20829</v>
      </c>
      <c r="G12609" s="102" t="s">
        <v>20830</v>
      </c>
      <c r="H12609" s="102">
        <v>45619</v>
      </c>
      <c r="I12609" s="102" t="s">
        <v>292</v>
      </c>
      <c r="J12609" s="102" t="s">
        <v>291</v>
      </c>
      <c r="K12609" s="102" t="s">
        <v>1</v>
      </c>
      <c r="L12609" s="102" t="s">
        <v>290</v>
      </c>
      <c r="M12609" s="102" t="s">
        <v>1082</v>
      </c>
      <c r="N12609" s="102">
        <v>6</v>
      </c>
      <c r="O12609" s="102" t="s">
        <v>1075</v>
      </c>
    </row>
    <row r="12610" spans="1:15" x14ac:dyDescent="0.25">
      <c r="A12610" s="102" t="s">
        <v>20831</v>
      </c>
      <c r="B12610" s="103" t="s">
        <v>18068</v>
      </c>
      <c r="C12610" s="103" t="s">
        <v>2526</v>
      </c>
      <c r="D12610" s="102" t="s">
        <v>296</v>
      </c>
      <c r="E12610" s="102" t="s">
        <v>275</v>
      </c>
      <c r="F12610" s="102" t="s">
        <v>20832</v>
      </c>
      <c r="H12610" s="102">
        <v>45619</v>
      </c>
      <c r="I12610" s="102" t="s">
        <v>292</v>
      </c>
      <c r="J12610" s="102" t="s">
        <v>291</v>
      </c>
      <c r="K12610" s="102" t="s">
        <v>1</v>
      </c>
      <c r="L12610" s="102" t="s">
        <v>290</v>
      </c>
      <c r="M12610" s="102" t="s">
        <v>1074</v>
      </c>
      <c r="N12610" s="102">
        <v>6</v>
      </c>
      <c r="O12610" s="102" t="s">
        <v>1075</v>
      </c>
    </row>
    <row r="12611" spans="1:15" x14ac:dyDescent="0.25">
      <c r="A12611" s="102" t="s">
        <v>20833</v>
      </c>
      <c r="B12611" s="103" t="s">
        <v>9145</v>
      </c>
      <c r="C12611" s="103" t="s">
        <v>2655</v>
      </c>
      <c r="D12611" s="102" t="s">
        <v>296</v>
      </c>
      <c r="E12611" s="102" t="s">
        <v>275</v>
      </c>
      <c r="F12611" s="102" t="s">
        <v>20834</v>
      </c>
      <c r="H12611" s="102">
        <v>45619</v>
      </c>
      <c r="I12611" s="102" t="s">
        <v>292</v>
      </c>
      <c r="J12611" s="102" t="s">
        <v>291</v>
      </c>
      <c r="K12611" s="102" t="s">
        <v>1</v>
      </c>
      <c r="L12611" s="102" t="s">
        <v>290</v>
      </c>
      <c r="M12611" s="102" t="s">
        <v>1074</v>
      </c>
      <c r="N12611" s="102">
        <v>6</v>
      </c>
      <c r="O12611" s="102" t="s">
        <v>1075</v>
      </c>
    </row>
    <row r="12612" spans="1:15" x14ac:dyDescent="0.25">
      <c r="A12612" s="102" t="s">
        <v>15291</v>
      </c>
      <c r="B12612" s="103" t="s">
        <v>20835</v>
      </c>
      <c r="C12612" s="103" t="s">
        <v>2526</v>
      </c>
      <c r="D12612" s="102" t="s">
        <v>296</v>
      </c>
      <c r="E12612" s="102" t="s">
        <v>275</v>
      </c>
      <c r="F12612" s="102" t="s">
        <v>20836</v>
      </c>
      <c r="H12612" s="102">
        <v>45619</v>
      </c>
      <c r="I12612" s="102" t="s">
        <v>292</v>
      </c>
      <c r="J12612" s="102" t="s">
        <v>291</v>
      </c>
      <c r="K12612" s="102" t="s">
        <v>1</v>
      </c>
      <c r="L12612" s="102" t="s">
        <v>290</v>
      </c>
      <c r="M12612" s="102" t="s">
        <v>1074</v>
      </c>
      <c r="N12612" s="102">
        <v>6</v>
      </c>
      <c r="O12612" s="102" t="s">
        <v>1075</v>
      </c>
    </row>
    <row r="12613" spans="1:15" x14ac:dyDescent="0.25">
      <c r="A12613" s="102" t="s">
        <v>1131</v>
      </c>
      <c r="B12613" s="103" t="s">
        <v>13079</v>
      </c>
      <c r="C12613" s="103" t="s">
        <v>1082</v>
      </c>
      <c r="D12613" s="102" t="s">
        <v>2881</v>
      </c>
      <c r="E12613" s="102" t="s">
        <v>275</v>
      </c>
      <c r="F12613" s="102" t="s">
        <v>20837</v>
      </c>
      <c r="G12613" s="102" t="s">
        <v>20838</v>
      </c>
      <c r="H12613" s="102">
        <v>45619</v>
      </c>
      <c r="I12613" s="102" t="s">
        <v>292</v>
      </c>
      <c r="J12613" s="102" t="s">
        <v>291</v>
      </c>
      <c r="K12613" s="102" t="s">
        <v>1</v>
      </c>
      <c r="L12613" s="102" t="s">
        <v>290</v>
      </c>
      <c r="M12613" s="102" t="s">
        <v>1082</v>
      </c>
      <c r="N12613" s="102">
        <v>6</v>
      </c>
      <c r="O12613" s="102" t="s">
        <v>1075</v>
      </c>
    </row>
    <row r="12614" spans="1:15" x14ac:dyDescent="0.25">
      <c r="A12614" s="102" t="s">
        <v>1131</v>
      </c>
      <c r="B12614" s="103" t="s">
        <v>20839</v>
      </c>
      <c r="C12614" s="103" t="s">
        <v>1360</v>
      </c>
      <c r="D12614" s="102" t="s">
        <v>2881</v>
      </c>
      <c r="E12614" s="102" t="s">
        <v>275</v>
      </c>
      <c r="F12614" s="102" t="s">
        <v>20840</v>
      </c>
      <c r="G12614" s="102" t="s">
        <v>20841</v>
      </c>
      <c r="H12614" s="102">
        <v>45619</v>
      </c>
      <c r="I12614" s="102" t="s">
        <v>292</v>
      </c>
      <c r="J12614" s="102" t="s">
        <v>291</v>
      </c>
      <c r="K12614" s="102" t="s">
        <v>1</v>
      </c>
      <c r="L12614" s="102" t="s">
        <v>290</v>
      </c>
      <c r="M12614" s="102" t="s">
        <v>1074</v>
      </c>
      <c r="N12614" s="102">
        <v>6</v>
      </c>
      <c r="O12614" s="102" t="s">
        <v>1075</v>
      </c>
    </row>
    <row r="12615" spans="1:15" x14ac:dyDescent="0.25">
      <c r="A12615" s="102" t="s">
        <v>20842</v>
      </c>
      <c r="B12615" s="103" t="s">
        <v>17684</v>
      </c>
      <c r="C12615" s="103" t="s">
        <v>1118</v>
      </c>
      <c r="D12615" s="102" t="s">
        <v>2881</v>
      </c>
      <c r="E12615" s="102" t="s">
        <v>275</v>
      </c>
      <c r="F12615" s="102" t="s">
        <v>20843</v>
      </c>
      <c r="G12615" s="102" t="s">
        <v>20844</v>
      </c>
      <c r="H12615" s="102">
        <v>45619</v>
      </c>
      <c r="I12615" s="102" t="s">
        <v>292</v>
      </c>
      <c r="J12615" s="102" t="s">
        <v>291</v>
      </c>
      <c r="K12615" s="102" t="s">
        <v>1</v>
      </c>
      <c r="L12615" s="102" t="s">
        <v>290</v>
      </c>
      <c r="M12615" s="102" t="s">
        <v>1074</v>
      </c>
      <c r="N12615" s="102">
        <v>6</v>
      </c>
      <c r="O12615" s="102" t="s">
        <v>1075</v>
      </c>
    </row>
    <row r="12616" spans="1:15" x14ac:dyDescent="0.25">
      <c r="A12616" s="102" t="s">
        <v>14279</v>
      </c>
      <c r="B12616" s="103" t="s">
        <v>2064</v>
      </c>
      <c r="C12616" s="103" t="s">
        <v>274</v>
      </c>
      <c r="D12616" s="102" t="s">
        <v>136</v>
      </c>
      <c r="E12616" s="102" t="s">
        <v>275</v>
      </c>
      <c r="F12616" s="102" t="s">
        <v>20845</v>
      </c>
      <c r="H12616" s="102">
        <v>45619</v>
      </c>
      <c r="I12616" s="102" t="s">
        <v>292</v>
      </c>
      <c r="J12616" s="102" t="s">
        <v>291</v>
      </c>
      <c r="K12616" s="102" t="s">
        <v>1</v>
      </c>
      <c r="L12616" s="102" t="s">
        <v>290</v>
      </c>
      <c r="M12616" s="102" t="s">
        <v>1074</v>
      </c>
      <c r="N12616" s="102">
        <v>6</v>
      </c>
      <c r="O12616" s="102" t="s">
        <v>1075</v>
      </c>
    </row>
    <row r="12617" spans="1:15" x14ac:dyDescent="0.25">
      <c r="A12617" s="102" t="s">
        <v>20846</v>
      </c>
      <c r="B12617" s="103" t="s">
        <v>20847</v>
      </c>
      <c r="C12617" s="103" t="s">
        <v>1118</v>
      </c>
      <c r="D12617" s="102" t="s">
        <v>2881</v>
      </c>
      <c r="E12617" s="102" t="s">
        <v>275</v>
      </c>
      <c r="F12617" s="102" t="s">
        <v>20848</v>
      </c>
      <c r="G12617" s="102" t="s">
        <v>15492</v>
      </c>
      <c r="H12617" s="102">
        <v>45619</v>
      </c>
      <c r="I12617" s="102" t="s">
        <v>292</v>
      </c>
      <c r="J12617" s="102" t="s">
        <v>291</v>
      </c>
      <c r="K12617" s="102" t="s">
        <v>1</v>
      </c>
      <c r="L12617" s="102" t="s">
        <v>290</v>
      </c>
      <c r="M12617" s="102" t="s">
        <v>1074</v>
      </c>
      <c r="N12617" s="102">
        <v>6</v>
      </c>
      <c r="O12617" s="102" t="s">
        <v>1075</v>
      </c>
    </row>
    <row r="12618" spans="1:15" x14ac:dyDescent="0.25">
      <c r="A12618" s="102" t="s">
        <v>20849</v>
      </c>
      <c r="B12618" s="103" t="s">
        <v>2087</v>
      </c>
      <c r="C12618" s="103" t="s">
        <v>274</v>
      </c>
      <c r="D12618" s="102" t="s">
        <v>136</v>
      </c>
      <c r="E12618" s="102" t="s">
        <v>275</v>
      </c>
      <c r="F12618" s="102" t="s">
        <v>20850</v>
      </c>
      <c r="H12618" s="102">
        <v>45619</v>
      </c>
      <c r="I12618" s="102" t="s">
        <v>292</v>
      </c>
      <c r="J12618" s="102" t="s">
        <v>291</v>
      </c>
      <c r="K12618" s="102" t="s">
        <v>1</v>
      </c>
      <c r="L12618" s="102" t="s">
        <v>290</v>
      </c>
      <c r="M12618" s="102" t="s">
        <v>1074</v>
      </c>
      <c r="N12618" s="102">
        <v>6</v>
      </c>
      <c r="O12618" s="102" t="s">
        <v>1075</v>
      </c>
    </row>
    <row r="12619" spans="1:15" x14ac:dyDescent="0.25">
      <c r="A12619" s="102" t="s">
        <v>3891</v>
      </c>
      <c r="B12619" s="103" t="s">
        <v>1109</v>
      </c>
      <c r="C12619" s="103" t="s">
        <v>277</v>
      </c>
      <c r="D12619" s="102" t="s">
        <v>281</v>
      </c>
      <c r="E12619" s="102" t="s">
        <v>275</v>
      </c>
      <c r="F12619" s="102" t="s">
        <v>20851</v>
      </c>
      <c r="H12619" s="102">
        <v>45619</v>
      </c>
      <c r="I12619" s="102" t="s">
        <v>292</v>
      </c>
      <c r="J12619" s="102" t="s">
        <v>291</v>
      </c>
      <c r="K12619" s="102" t="s">
        <v>1</v>
      </c>
      <c r="L12619" s="102" t="s">
        <v>290</v>
      </c>
      <c r="M12619" s="102" t="s">
        <v>1074</v>
      </c>
      <c r="N12619" s="102">
        <v>6</v>
      </c>
      <c r="O12619" s="102" t="s">
        <v>1075</v>
      </c>
    </row>
    <row r="12620" spans="1:15" x14ac:dyDescent="0.25">
      <c r="A12620" s="102" t="s">
        <v>16502</v>
      </c>
      <c r="B12620" s="103" t="s">
        <v>5261</v>
      </c>
      <c r="C12620" s="103" t="s">
        <v>1118</v>
      </c>
      <c r="D12620" s="102" t="s">
        <v>2881</v>
      </c>
      <c r="E12620" s="102" t="s">
        <v>275</v>
      </c>
      <c r="F12620" s="102" t="s">
        <v>20852</v>
      </c>
      <c r="G12620" s="102" t="s">
        <v>20853</v>
      </c>
      <c r="H12620" s="102">
        <v>45619</v>
      </c>
      <c r="I12620" s="102" t="s">
        <v>292</v>
      </c>
      <c r="J12620" s="102" t="s">
        <v>291</v>
      </c>
      <c r="K12620" s="102" t="s">
        <v>1</v>
      </c>
      <c r="L12620" s="102" t="s">
        <v>290</v>
      </c>
      <c r="M12620" s="102" t="s">
        <v>1074</v>
      </c>
      <c r="N12620" s="102">
        <v>6</v>
      </c>
      <c r="O12620" s="102" t="s">
        <v>1075</v>
      </c>
    </row>
    <row r="12621" spans="1:15" x14ac:dyDescent="0.25">
      <c r="A12621" s="102" t="s">
        <v>20854</v>
      </c>
      <c r="B12621" s="103" t="s">
        <v>20855</v>
      </c>
      <c r="C12621" s="103" t="s">
        <v>2526</v>
      </c>
      <c r="D12621" s="102" t="s">
        <v>296</v>
      </c>
      <c r="E12621" s="102" t="s">
        <v>275</v>
      </c>
      <c r="F12621" s="102" t="s">
        <v>20856</v>
      </c>
      <c r="H12621" s="102">
        <v>45619</v>
      </c>
      <c r="I12621" s="102" t="s">
        <v>292</v>
      </c>
      <c r="J12621" s="102" t="s">
        <v>291</v>
      </c>
      <c r="K12621" s="102" t="s">
        <v>1</v>
      </c>
      <c r="L12621" s="102" t="s">
        <v>290</v>
      </c>
      <c r="M12621" s="102" t="s">
        <v>1074</v>
      </c>
      <c r="N12621" s="102">
        <v>6</v>
      </c>
      <c r="O12621" s="102" t="s">
        <v>1075</v>
      </c>
    </row>
    <row r="12622" spans="1:15" x14ac:dyDescent="0.25">
      <c r="A12622" s="102" t="s">
        <v>20857</v>
      </c>
      <c r="B12622" s="103" t="s">
        <v>1148</v>
      </c>
      <c r="C12622" s="103" t="s">
        <v>274</v>
      </c>
      <c r="D12622" s="102" t="s">
        <v>136</v>
      </c>
      <c r="E12622" s="102" t="s">
        <v>275</v>
      </c>
      <c r="F12622" s="102" t="s">
        <v>20858</v>
      </c>
      <c r="H12622" s="102">
        <v>45619</v>
      </c>
      <c r="I12622" s="102" t="s">
        <v>292</v>
      </c>
      <c r="J12622" s="102" t="s">
        <v>291</v>
      </c>
      <c r="K12622" s="102" t="s">
        <v>1</v>
      </c>
      <c r="L12622" s="102" t="s">
        <v>290</v>
      </c>
      <c r="M12622" s="102" t="s">
        <v>1074</v>
      </c>
      <c r="N12622" s="102">
        <v>6</v>
      </c>
      <c r="O12622" s="102" t="s">
        <v>1075</v>
      </c>
    </row>
    <row r="12623" spans="1:15" x14ac:dyDescent="0.25">
      <c r="A12623" s="102" t="s">
        <v>20859</v>
      </c>
      <c r="B12623" s="103" t="s">
        <v>20860</v>
      </c>
      <c r="C12623" s="103" t="s">
        <v>2526</v>
      </c>
      <c r="D12623" s="102" t="s">
        <v>296</v>
      </c>
      <c r="E12623" s="102" t="s">
        <v>275</v>
      </c>
      <c r="F12623" s="102" t="s">
        <v>20861</v>
      </c>
      <c r="H12623" s="102">
        <v>45619</v>
      </c>
      <c r="I12623" s="102" t="s">
        <v>292</v>
      </c>
      <c r="J12623" s="102" t="s">
        <v>291</v>
      </c>
      <c r="K12623" s="102" t="s">
        <v>1</v>
      </c>
      <c r="L12623" s="102" t="s">
        <v>290</v>
      </c>
      <c r="M12623" s="102" t="s">
        <v>1074</v>
      </c>
      <c r="N12623" s="102">
        <v>6</v>
      </c>
      <c r="O12623" s="102" t="s">
        <v>1075</v>
      </c>
    </row>
    <row r="12624" spans="1:15" x14ac:dyDescent="0.25">
      <c r="A12624" s="102" t="s">
        <v>20862</v>
      </c>
      <c r="B12624" s="103" t="s">
        <v>4810</v>
      </c>
      <c r="C12624" s="103" t="s">
        <v>2526</v>
      </c>
      <c r="D12624" s="102" t="s">
        <v>296</v>
      </c>
      <c r="E12624" s="102" t="s">
        <v>275</v>
      </c>
      <c r="F12624" s="102" t="s">
        <v>20863</v>
      </c>
      <c r="H12624" s="102">
        <v>45619</v>
      </c>
      <c r="I12624" s="102" t="s">
        <v>292</v>
      </c>
      <c r="J12624" s="102" t="s">
        <v>291</v>
      </c>
      <c r="K12624" s="102" t="s">
        <v>1</v>
      </c>
      <c r="L12624" s="102" t="s">
        <v>290</v>
      </c>
      <c r="M12624" s="102" t="s">
        <v>1074</v>
      </c>
      <c r="N12624" s="102">
        <v>6</v>
      </c>
      <c r="O12624" s="102" t="s">
        <v>1075</v>
      </c>
    </row>
    <row r="12625" spans="1:15" x14ac:dyDescent="0.25">
      <c r="A12625" s="102" t="s">
        <v>20864</v>
      </c>
      <c r="B12625" s="103" t="s">
        <v>13137</v>
      </c>
      <c r="C12625" s="103" t="s">
        <v>1360</v>
      </c>
      <c r="D12625" s="102" t="s">
        <v>2881</v>
      </c>
      <c r="E12625" s="102" t="s">
        <v>275</v>
      </c>
      <c r="F12625" s="102" t="s">
        <v>20865</v>
      </c>
      <c r="G12625" s="102" t="s">
        <v>20866</v>
      </c>
      <c r="H12625" s="102">
        <v>45619</v>
      </c>
      <c r="I12625" s="102" t="s">
        <v>292</v>
      </c>
      <c r="J12625" s="102" t="s">
        <v>291</v>
      </c>
      <c r="K12625" s="102" t="s">
        <v>1</v>
      </c>
      <c r="L12625" s="102" t="s">
        <v>290</v>
      </c>
      <c r="M12625" s="102" t="s">
        <v>1074</v>
      </c>
      <c r="N12625" s="102">
        <v>6</v>
      </c>
      <c r="O12625" s="102" t="s">
        <v>1075</v>
      </c>
    </row>
    <row r="12626" spans="1:15" x14ac:dyDescent="0.25">
      <c r="A12626" s="102" t="s">
        <v>1147</v>
      </c>
      <c r="B12626" s="103" t="s">
        <v>20867</v>
      </c>
      <c r="C12626" s="103" t="s">
        <v>1118</v>
      </c>
      <c r="D12626" s="102" t="s">
        <v>2881</v>
      </c>
      <c r="E12626" s="102" t="s">
        <v>275</v>
      </c>
      <c r="F12626" s="102" t="s">
        <v>20868</v>
      </c>
      <c r="G12626" s="102" t="s">
        <v>20869</v>
      </c>
      <c r="H12626" s="102">
        <v>45619</v>
      </c>
      <c r="I12626" s="102" t="s">
        <v>292</v>
      </c>
      <c r="J12626" s="102" t="s">
        <v>291</v>
      </c>
      <c r="K12626" s="102" t="s">
        <v>1</v>
      </c>
      <c r="L12626" s="102" t="s">
        <v>290</v>
      </c>
      <c r="M12626" s="102" t="s">
        <v>1074</v>
      </c>
      <c r="N12626" s="102">
        <v>6</v>
      </c>
      <c r="O12626" s="102" t="s">
        <v>1075</v>
      </c>
    </row>
    <row r="12627" spans="1:15" x14ac:dyDescent="0.25">
      <c r="A12627" s="102" t="s">
        <v>6367</v>
      </c>
      <c r="B12627" s="103" t="s">
        <v>20870</v>
      </c>
      <c r="C12627" s="103" t="s">
        <v>1118</v>
      </c>
      <c r="D12627" s="102" t="s">
        <v>2881</v>
      </c>
      <c r="E12627" s="102" t="s">
        <v>275</v>
      </c>
      <c r="F12627" s="102" t="s">
        <v>20871</v>
      </c>
      <c r="G12627" s="102" t="s">
        <v>20872</v>
      </c>
      <c r="H12627" s="102">
        <v>45619</v>
      </c>
      <c r="I12627" s="102" t="s">
        <v>292</v>
      </c>
      <c r="J12627" s="102" t="s">
        <v>291</v>
      </c>
      <c r="K12627" s="102" t="s">
        <v>1</v>
      </c>
      <c r="L12627" s="102" t="s">
        <v>290</v>
      </c>
      <c r="M12627" s="102" t="s">
        <v>1074</v>
      </c>
      <c r="N12627" s="102">
        <v>6</v>
      </c>
      <c r="O12627" s="102" t="s">
        <v>1075</v>
      </c>
    </row>
    <row r="12628" spans="1:15" x14ac:dyDescent="0.25">
      <c r="A12628" s="102" t="s">
        <v>20873</v>
      </c>
      <c r="B12628" s="103" t="s">
        <v>14742</v>
      </c>
      <c r="C12628" s="103" t="s">
        <v>2526</v>
      </c>
      <c r="D12628" s="102" t="s">
        <v>296</v>
      </c>
      <c r="E12628" s="102" t="s">
        <v>275</v>
      </c>
      <c r="F12628" s="102" t="s">
        <v>20874</v>
      </c>
      <c r="H12628" s="102">
        <v>45619</v>
      </c>
      <c r="I12628" s="102" t="s">
        <v>292</v>
      </c>
      <c r="J12628" s="102" t="s">
        <v>291</v>
      </c>
      <c r="K12628" s="102" t="s">
        <v>1</v>
      </c>
      <c r="L12628" s="102" t="s">
        <v>290</v>
      </c>
      <c r="M12628" s="102" t="s">
        <v>1074</v>
      </c>
      <c r="N12628" s="102">
        <v>6</v>
      </c>
      <c r="O12628" s="102" t="s">
        <v>1075</v>
      </c>
    </row>
    <row r="12629" spans="1:15" x14ac:dyDescent="0.25">
      <c r="A12629" s="102" t="s">
        <v>1499</v>
      </c>
      <c r="B12629" s="103" t="s">
        <v>14125</v>
      </c>
      <c r="C12629" s="103" t="s">
        <v>1360</v>
      </c>
      <c r="D12629" s="102" t="s">
        <v>2881</v>
      </c>
      <c r="E12629" s="102" t="s">
        <v>275</v>
      </c>
      <c r="F12629" s="102" t="s">
        <v>20875</v>
      </c>
      <c r="G12629" s="102" t="s">
        <v>20876</v>
      </c>
      <c r="H12629" s="102">
        <v>45619</v>
      </c>
      <c r="I12629" s="102" t="s">
        <v>292</v>
      </c>
      <c r="J12629" s="102" t="s">
        <v>291</v>
      </c>
      <c r="K12629" s="102" t="s">
        <v>1</v>
      </c>
      <c r="L12629" s="102" t="s">
        <v>290</v>
      </c>
      <c r="M12629" s="102" t="s">
        <v>1074</v>
      </c>
      <c r="N12629" s="102">
        <v>6</v>
      </c>
      <c r="O12629" s="102" t="s">
        <v>1075</v>
      </c>
    </row>
    <row r="12630" spans="1:15" x14ac:dyDescent="0.25">
      <c r="A12630" s="102" t="s">
        <v>20877</v>
      </c>
      <c r="B12630" s="103" t="s">
        <v>20878</v>
      </c>
      <c r="C12630" s="103" t="s">
        <v>2526</v>
      </c>
      <c r="D12630" s="102" t="s">
        <v>296</v>
      </c>
      <c r="E12630" s="102" t="s">
        <v>275</v>
      </c>
      <c r="F12630" s="102" t="s">
        <v>20879</v>
      </c>
      <c r="H12630" s="102">
        <v>45619</v>
      </c>
      <c r="I12630" s="102" t="s">
        <v>292</v>
      </c>
      <c r="J12630" s="102" t="s">
        <v>291</v>
      </c>
      <c r="K12630" s="102" t="s">
        <v>1</v>
      </c>
      <c r="L12630" s="102" t="s">
        <v>290</v>
      </c>
      <c r="M12630" s="102" t="s">
        <v>1074</v>
      </c>
      <c r="N12630" s="102">
        <v>6</v>
      </c>
      <c r="O12630" s="102" t="s">
        <v>1075</v>
      </c>
    </row>
    <row r="12631" spans="1:15" x14ac:dyDescent="0.25">
      <c r="A12631" s="102" t="s">
        <v>20880</v>
      </c>
      <c r="B12631" s="103" t="s">
        <v>20881</v>
      </c>
      <c r="C12631" s="103" t="s">
        <v>2526</v>
      </c>
      <c r="D12631" s="102" t="s">
        <v>296</v>
      </c>
      <c r="E12631" s="102" t="s">
        <v>275</v>
      </c>
      <c r="F12631" s="102" t="s">
        <v>20882</v>
      </c>
      <c r="H12631" s="102">
        <v>45619</v>
      </c>
      <c r="I12631" s="102" t="s">
        <v>292</v>
      </c>
      <c r="J12631" s="102" t="s">
        <v>291</v>
      </c>
      <c r="K12631" s="102" t="s">
        <v>1</v>
      </c>
      <c r="L12631" s="102" t="s">
        <v>290</v>
      </c>
      <c r="M12631" s="102" t="s">
        <v>1074</v>
      </c>
      <c r="N12631" s="102">
        <v>6</v>
      </c>
      <c r="O12631" s="102" t="s">
        <v>1075</v>
      </c>
    </row>
    <row r="12632" spans="1:15" x14ac:dyDescent="0.25">
      <c r="A12632" s="102" t="s">
        <v>1824</v>
      </c>
      <c r="B12632" s="103" t="s">
        <v>2997</v>
      </c>
      <c r="C12632" s="103" t="s">
        <v>1360</v>
      </c>
      <c r="D12632" s="102" t="s">
        <v>2881</v>
      </c>
      <c r="E12632" s="102" t="s">
        <v>275</v>
      </c>
      <c r="F12632" s="102" t="s">
        <v>20883</v>
      </c>
      <c r="G12632" s="102" t="s">
        <v>20884</v>
      </c>
      <c r="H12632" s="102">
        <v>45619</v>
      </c>
      <c r="I12632" s="102" t="s">
        <v>292</v>
      </c>
      <c r="J12632" s="102" t="s">
        <v>291</v>
      </c>
      <c r="K12632" s="102" t="s">
        <v>1</v>
      </c>
      <c r="L12632" s="102" t="s">
        <v>290</v>
      </c>
      <c r="M12632" s="102" t="s">
        <v>1074</v>
      </c>
      <c r="N12632" s="102">
        <v>6</v>
      </c>
      <c r="O12632" s="102" t="s">
        <v>1075</v>
      </c>
    </row>
    <row r="12633" spans="1:15" x14ac:dyDescent="0.25">
      <c r="A12633" s="102" t="s">
        <v>12734</v>
      </c>
      <c r="B12633" s="103" t="s">
        <v>20885</v>
      </c>
      <c r="C12633" s="103" t="s">
        <v>277</v>
      </c>
      <c r="D12633" s="102" t="s">
        <v>2881</v>
      </c>
      <c r="E12633" s="102" t="s">
        <v>275</v>
      </c>
      <c r="F12633" s="102" t="s">
        <v>20886</v>
      </c>
      <c r="G12633" s="102" t="s">
        <v>20887</v>
      </c>
      <c r="H12633" s="102">
        <v>45619</v>
      </c>
      <c r="I12633" s="102" t="s">
        <v>292</v>
      </c>
      <c r="J12633" s="102" t="s">
        <v>291</v>
      </c>
      <c r="K12633" s="102" t="s">
        <v>1</v>
      </c>
      <c r="L12633" s="102" t="s">
        <v>290</v>
      </c>
      <c r="M12633" s="102" t="s">
        <v>1074</v>
      </c>
      <c r="N12633" s="102">
        <v>6</v>
      </c>
      <c r="O12633" s="102" t="s">
        <v>1075</v>
      </c>
    </row>
    <row r="12634" spans="1:15" x14ac:dyDescent="0.25">
      <c r="A12634" s="102" t="s">
        <v>20888</v>
      </c>
      <c r="B12634" s="103" t="s">
        <v>20889</v>
      </c>
      <c r="C12634" s="103" t="s">
        <v>1360</v>
      </c>
      <c r="D12634" s="102" t="s">
        <v>2881</v>
      </c>
      <c r="E12634" s="102" t="s">
        <v>275</v>
      </c>
      <c r="F12634" s="102" t="s">
        <v>20890</v>
      </c>
      <c r="G12634" s="102">
        <v>24167</v>
      </c>
      <c r="H12634" s="102">
        <v>45619</v>
      </c>
      <c r="I12634" s="102" t="s">
        <v>292</v>
      </c>
      <c r="J12634" s="102" t="s">
        <v>291</v>
      </c>
      <c r="K12634" s="102" t="s">
        <v>1</v>
      </c>
      <c r="L12634" s="102" t="s">
        <v>290</v>
      </c>
      <c r="M12634" s="102" t="s">
        <v>1074</v>
      </c>
      <c r="N12634" s="102">
        <v>6</v>
      </c>
      <c r="O12634" s="102" t="s">
        <v>1075</v>
      </c>
    </row>
    <row r="12635" spans="1:15" x14ac:dyDescent="0.25">
      <c r="A12635" s="102" t="s">
        <v>20891</v>
      </c>
      <c r="B12635" s="103" t="s">
        <v>2997</v>
      </c>
      <c r="C12635" s="103" t="s">
        <v>1082</v>
      </c>
      <c r="D12635" s="102" t="s">
        <v>2881</v>
      </c>
      <c r="E12635" s="102" t="s">
        <v>275</v>
      </c>
      <c r="F12635" s="102" t="s">
        <v>20892</v>
      </c>
      <c r="G12635" s="102" t="s">
        <v>20893</v>
      </c>
      <c r="H12635" s="102">
        <v>45619</v>
      </c>
      <c r="I12635" s="102" t="s">
        <v>292</v>
      </c>
      <c r="J12635" s="102" t="s">
        <v>291</v>
      </c>
      <c r="K12635" s="102" t="s">
        <v>1</v>
      </c>
      <c r="L12635" s="102" t="s">
        <v>290</v>
      </c>
      <c r="M12635" s="102" t="s">
        <v>1082</v>
      </c>
      <c r="N12635" s="102">
        <v>6</v>
      </c>
      <c r="O12635" s="102" t="s">
        <v>1075</v>
      </c>
    </row>
    <row r="12636" spans="1:15" x14ac:dyDescent="0.25">
      <c r="A12636" s="102" t="s">
        <v>20894</v>
      </c>
      <c r="B12636" s="103" t="s">
        <v>20895</v>
      </c>
      <c r="C12636" s="103" t="s">
        <v>1118</v>
      </c>
      <c r="D12636" s="102" t="s">
        <v>2881</v>
      </c>
      <c r="E12636" s="102" t="s">
        <v>275</v>
      </c>
      <c r="F12636" s="102" t="s">
        <v>20896</v>
      </c>
      <c r="G12636" s="102" t="s">
        <v>20897</v>
      </c>
      <c r="H12636" s="102">
        <v>45619</v>
      </c>
      <c r="I12636" s="102" t="s">
        <v>292</v>
      </c>
      <c r="J12636" s="102" t="s">
        <v>291</v>
      </c>
      <c r="K12636" s="102" t="s">
        <v>1</v>
      </c>
      <c r="L12636" s="102" t="s">
        <v>290</v>
      </c>
      <c r="M12636" s="102" t="s">
        <v>1074</v>
      </c>
      <c r="N12636" s="102">
        <v>6</v>
      </c>
      <c r="O12636" s="102" t="s">
        <v>1075</v>
      </c>
    </row>
    <row r="12637" spans="1:15" x14ac:dyDescent="0.25">
      <c r="A12637" s="102" t="s">
        <v>20898</v>
      </c>
      <c r="B12637" s="103" t="s">
        <v>20175</v>
      </c>
      <c r="C12637" s="103" t="s">
        <v>1118</v>
      </c>
      <c r="D12637" s="102" t="s">
        <v>2881</v>
      </c>
      <c r="E12637" s="102" t="s">
        <v>275</v>
      </c>
      <c r="F12637" s="102" t="s">
        <v>20899</v>
      </c>
      <c r="G12637" s="102" t="s">
        <v>20900</v>
      </c>
      <c r="H12637" s="102">
        <v>45619</v>
      </c>
      <c r="I12637" s="102" t="s">
        <v>292</v>
      </c>
      <c r="J12637" s="102" t="s">
        <v>291</v>
      </c>
      <c r="K12637" s="102" t="s">
        <v>1</v>
      </c>
      <c r="L12637" s="102" t="s">
        <v>290</v>
      </c>
      <c r="M12637" s="102" t="s">
        <v>1074</v>
      </c>
      <c r="N12637" s="102">
        <v>6</v>
      </c>
      <c r="O12637" s="102" t="s">
        <v>1075</v>
      </c>
    </row>
    <row r="12638" spans="1:15" x14ac:dyDescent="0.25">
      <c r="A12638" s="102" t="s">
        <v>20901</v>
      </c>
      <c r="B12638" s="103" t="s">
        <v>1705</v>
      </c>
      <c r="C12638" s="103" t="s">
        <v>2655</v>
      </c>
      <c r="D12638" s="102" t="s">
        <v>296</v>
      </c>
      <c r="E12638" s="102" t="s">
        <v>275</v>
      </c>
      <c r="F12638" s="102" t="s">
        <v>20902</v>
      </c>
      <c r="H12638" s="102">
        <v>45619</v>
      </c>
      <c r="I12638" s="102" t="s">
        <v>292</v>
      </c>
      <c r="J12638" s="102" t="s">
        <v>291</v>
      </c>
      <c r="K12638" s="102" t="s">
        <v>1</v>
      </c>
      <c r="L12638" s="102" t="s">
        <v>290</v>
      </c>
      <c r="M12638" s="102" t="s">
        <v>1074</v>
      </c>
      <c r="N12638" s="102">
        <v>6</v>
      </c>
      <c r="O12638" s="102" t="s">
        <v>1075</v>
      </c>
    </row>
    <row r="12639" spans="1:15" x14ac:dyDescent="0.25">
      <c r="A12639" s="102" t="s">
        <v>20903</v>
      </c>
      <c r="B12639" s="103" t="s">
        <v>19723</v>
      </c>
      <c r="C12639" s="103" t="s">
        <v>2655</v>
      </c>
      <c r="D12639" s="102" t="s">
        <v>296</v>
      </c>
      <c r="E12639" s="102" t="s">
        <v>275</v>
      </c>
      <c r="F12639" s="102" t="s">
        <v>20904</v>
      </c>
      <c r="H12639" s="102">
        <v>45619</v>
      </c>
      <c r="I12639" s="102" t="s">
        <v>292</v>
      </c>
      <c r="J12639" s="102" t="s">
        <v>291</v>
      </c>
      <c r="K12639" s="102" t="s">
        <v>1</v>
      </c>
      <c r="L12639" s="102" t="s">
        <v>290</v>
      </c>
      <c r="M12639" s="102" t="s">
        <v>1074</v>
      </c>
      <c r="N12639" s="102">
        <v>6</v>
      </c>
      <c r="O12639" s="102" t="s">
        <v>1075</v>
      </c>
    </row>
    <row r="12640" spans="1:15" x14ac:dyDescent="0.25">
      <c r="A12640" s="102" t="s">
        <v>20905</v>
      </c>
      <c r="B12640" s="103" t="s">
        <v>18068</v>
      </c>
      <c r="C12640" s="103" t="s">
        <v>2526</v>
      </c>
      <c r="D12640" s="102" t="s">
        <v>296</v>
      </c>
      <c r="E12640" s="102" t="s">
        <v>275</v>
      </c>
      <c r="F12640" s="102" t="s">
        <v>20906</v>
      </c>
      <c r="H12640" s="102">
        <v>45619</v>
      </c>
      <c r="I12640" s="102" t="s">
        <v>292</v>
      </c>
      <c r="J12640" s="102" t="s">
        <v>291</v>
      </c>
      <c r="K12640" s="102" t="s">
        <v>1</v>
      </c>
      <c r="L12640" s="102" t="s">
        <v>290</v>
      </c>
      <c r="M12640" s="102" t="s">
        <v>1074</v>
      </c>
      <c r="N12640" s="102">
        <v>6</v>
      </c>
      <c r="O12640" s="102" t="s">
        <v>1075</v>
      </c>
    </row>
    <row r="12641" spans="1:15" x14ac:dyDescent="0.25">
      <c r="A12641" s="102" t="s">
        <v>20905</v>
      </c>
      <c r="B12641" s="103" t="s">
        <v>7254</v>
      </c>
      <c r="C12641" s="103" t="s">
        <v>2655</v>
      </c>
      <c r="D12641" s="102" t="s">
        <v>296</v>
      </c>
      <c r="E12641" s="102" t="s">
        <v>275</v>
      </c>
      <c r="F12641" s="102" t="s">
        <v>20907</v>
      </c>
      <c r="H12641" s="102">
        <v>45619</v>
      </c>
      <c r="I12641" s="102" t="s">
        <v>292</v>
      </c>
      <c r="J12641" s="102" t="s">
        <v>291</v>
      </c>
      <c r="K12641" s="102" t="s">
        <v>1</v>
      </c>
      <c r="L12641" s="102" t="s">
        <v>290</v>
      </c>
      <c r="M12641" s="102" t="s">
        <v>1074</v>
      </c>
      <c r="N12641" s="102">
        <v>6</v>
      </c>
      <c r="O12641" s="102" t="s">
        <v>1075</v>
      </c>
    </row>
    <row r="12642" spans="1:15" x14ac:dyDescent="0.25">
      <c r="A12642" s="102" t="s">
        <v>20905</v>
      </c>
      <c r="B12642" s="103" t="s">
        <v>1703</v>
      </c>
      <c r="C12642" s="103" t="s">
        <v>2655</v>
      </c>
      <c r="D12642" s="102" t="s">
        <v>296</v>
      </c>
      <c r="E12642" s="102" t="s">
        <v>275</v>
      </c>
      <c r="F12642" s="102" t="s">
        <v>20908</v>
      </c>
      <c r="H12642" s="102">
        <v>45619</v>
      </c>
      <c r="I12642" s="102" t="s">
        <v>292</v>
      </c>
      <c r="J12642" s="102" t="s">
        <v>291</v>
      </c>
      <c r="K12642" s="102" t="s">
        <v>1</v>
      </c>
      <c r="L12642" s="102" t="s">
        <v>290</v>
      </c>
      <c r="M12642" s="102" t="s">
        <v>1074</v>
      </c>
      <c r="N12642" s="102">
        <v>6</v>
      </c>
      <c r="O12642" s="102" t="s">
        <v>1075</v>
      </c>
    </row>
    <row r="12643" spans="1:15" x14ac:dyDescent="0.25">
      <c r="A12643" s="102" t="s">
        <v>20905</v>
      </c>
      <c r="B12643" s="103" t="s">
        <v>20909</v>
      </c>
      <c r="C12643" s="103" t="s">
        <v>2655</v>
      </c>
      <c r="D12643" s="102" t="s">
        <v>296</v>
      </c>
      <c r="E12643" s="102" t="s">
        <v>275</v>
      </c>
      <c r="F12643" s="102" t="s">
        <v>20910</v>
      </c>
      <c r="H12643" s="102">
        <v>45619</v>
      </c>
      <c r="I12643" s="102" t="s">
        <v>292</v>
      </c>
      <c r="J12643" s="102" t="s">
        <v>291</v>
      </c>
      <c r="K12643" s="102" t="s">
        <v>1</v>
      </c>
      <c r="L12643" s="102" t="s">
        <v>290</v>
      </c>
      <c r="M12643" s="102" t="s">
        <v>1074</v>
      </c>
      <c r="N12643" s="102">
        <v>6</v>
      </c>
      <c r="O12643" s="102" t="s">
        <v>1075</v>
      </c>
    </row>
    <row r="12644" spans="1:15" x14ac:dyDescent="0.25">
      <c r="A12644" s="102" t="s">
        <v>20911</v>
      </c>
      <c r="B12644" s="103" t="s">
        <v>1197</v>
      </c>
      <c r="C12644" s="103" t="s">
        <v>274</v>
      </c>
      <c r="D12644" s="102" t="s">
        <v>136</v>
      </c>
      <c r="E12644" s="102" t="s">
        <v>275</v>
      </c>
      <c r="F12644" s="102" t="s">
        <v>20912</v>
      </c>
      <c r="H12644" s="102">
        <v>45619</v>
      </c>
      <c r="I12644" s="102" t="s">
        <v>292</v>
      </c>
      <c r="J12644" s="102" t="s">
        <v>291</v>
      </c>
      <c r="K12644" s="102" t="s">
        <v>1</v>
      </c>
      <c r="L12644" s="102" t="s">
        <v>290</v>
      </c>
      <c r="M12644" s="102" t="s">
        <v>1074</v>
      </c>
      <c r="N12644" s="102">
        <v>6</v>
      </c>
      <c r="O12644" s="102" t="s">
        <v>1075</v>
      </c>
    </row>
    <row r="12645" spans="1:15" x14ac:dyDescent="0.25">
      <c r="A12645" s="102" t="s">
        <v>13906</v>
      </c>
      <c r="B12645" s="103" t="s">
        <v>4810</v>
      </c>
      <c r="C12645" s="103" t="s">
        <v>2526</v>
      </c>
      <c r="D12645" s="102" t="s">
        <v>296</v>
      </c>
      <c r="E12645" s="102" t="s">
        <v>275</v>
      </c>
      <c r="F12645" s="102" t="s">
        <v>20913</v>
      </c>
      <c r="H12645" s="102">
        <v>45619</v>
      </c>
      <c r="I12645" s="102" t="s">
        <v>292</v>
      </c>
      <c r="J12645" s="102" t="s">
        <v>291</v>
      </c>
      <c r="K12645" s="102" t="s">
        <v>1</v>
      </c>
      <c r="L12645" s="102" t="s">
        <v>290</v>
      </c>
      <c r="M12645" s="102" t="s">
        <v>1074</v>
      </c>
      <c r="N12645" s="102">
        <v>6</v>
      </c>
      <c r="O12645" s="102" t="s">
        <v>1075</v>
      </c>
    </row>
    <row r="12646" spans="1:15" x14ac:dyDescent="0.25">
      <c r="A12646" s="102" t="s">
        <v>20914</v>
      </c>
      <c r="B12646" s="103" t="s">
        <v>1492</v>
      </c>
      <c r="C12646" s="103" t="s">
        <v>2526</v>
      </c>
      <c r="D12646" s="102" t="s">
        <v>296</v>
      </c>
      <c r="E12646" s="102" t="s">
        <v>275</v>
      </c>
      <c r="F12646" s="102" t="s">
        <v>20915</v>
      </c>
      <c r="H12646" s="102">
        <v>45619</v>
      </c>
      <c r="I12646" s="102" t="s">
        <v>292</v>
      </c>
      <c r="J12646" s="102" t="s">
        <v>291</v>
      </c>
      <c r="K12646" s="102" t="s">
        <v>1</v>
      </c>
      <c r="L12646" s="102" t="s">
        <v>290</v>
      </c>
      <c r="M12646" s="102" t="s">
        <v>1074</v>
      </c>
      <c r="N12646" s="102">
        <v>6</v>
      </c>
      <c r="O12646" s="102" t="s">
        <v>1075</v>
      </c>
    </row>
    <row r="12647" spans="1:15" x14ac:dyDescent="0.25">
      <c r="A12647" s="102" t="s">
        <v>20916</v>
      </c>
      <c r="B12647" s="103" t="s">
        <v>18636</v>
      </c>
      <c r="C12647" s="103" t="s">
        <v>2655</v>
      </c>
      <c r="D12647" s="102" t="s">
        <v>296</v>
      </c>
      <c r="E12647" s="102" t="s">
        <v>275</v>
      </c>
      <c r="F12647" s="102" t="s">
        <v>20917</v>
      </c>
      <c r="H12647" s="102">
        <v>45619</v>
      </c>
      <c r="I12647" s="102" t="s">
        <v>292</v>
      </c>
      <c r="J12647" s="102" t="s">
        <v>291</v>
      </c>
      <c r="K12647" s="102" t="s">
        <v>1</v>
      </c>
      <c r="L12647" s="102" t="s">
        <v>290</v>
      </c>
      <c r="M12647" s="102" t="s">
        <v>1074</v>
      </c>
      <c r="N12647" s="102">
        <v>6</v>
      </c>
      <c r="O12647" s="102" t="s">
        <v>1075</v>
      </c>
    </row>
    <row r="12648" spans="1:15" x14ac:dyDescent="0.25">
      <c r="A12648" s="102" t="s">
        <v>17624</v>
      </c>
      <c r="B12648" s="103" t="s">
        <v>5209</v>
      </c>
      <c r="C12648" s="103" t="s">
        <v>1360</v>
      </c>
      <c r="D12648" s="102" t="s">
        <v>2881</v>
      </c>
      <c r="E12648" s="102" t="s">
        <v>275</v>
      </c>
      <c r="F12648" s="102" t="s">
        <v>20918</v>
      </c>
      <c r="G12648" s="102" t="s">
        <v>20919</v>
      </c>
      <c r="H12648" s="102">
        <v>45619</v>
      </c>
      <c r="I12648" s="102" t="s">
        <v>292</v>
      </c>
      <c r="J12648" s="102" t="s">
        <v>291</v>
      </c>
      <c r="K12648" s="102" t="s">
        <v>1</v>
      </c>
      <c r="L12648" s="102" t="s">
        <v>290</v>
      </c>
      <c r="M12648" s="102" t="s">
        <v>1074</v>
      </c>
      <c r="N12648" s="102">
        <v>6</v>
      </c>
      <c r="O12648" s="102" t="s">
        <v>1075</v>
      </c>
    </row>
    <row r="12649" spans="1:15" x14ac:dyDescent="0.25">
      <c r="A12649" s="102" t="s">
        <v>17624</v>
      </c>
      <c r="B12649" s="103" t="s">
        <v>20920</v>
      </c>
      <c r="C12649" s="103" t="s">
        <v>1360</v>
      </c>
      <c r="D12649" s="102" t="s">
        <v>2881</v>
      </c>
      <c r="E12649" s="102" t="s">
        <v>275</v>
      </c>
      <c r="F12649" s="102" t="s">
        <v>20921</v>
      </c>
      <c r="G12649" s="102" t="s">
        <v>20922</v>
      </c>
      <c r="H12649" s="102">
        <v>45619</v>
      </c>
      <c r="I12649" s="102" t="s">
        <v>292</v>
      </c>
      <c r="J12649" s="102" t="s">
        <v>291</v>
      </c>
      <c r="K12649" s="102" t="s">
        <v>1</v>
      </c>
      <c r="L12649" s="102" t="s">
        <v>290</v>
      </c>
      <c r="M12649" s="102" t="s">
        <v>1074</v>
      </c>
      <c r="N12649" s="102">
        <v>6</v>
      </c>
      <c r="O12649" s="102" t="s">
        <v>1075</v>
      </c>
    </row>
    <row r="12650" spans="1:15" x14ac:dyDescent="0.25">
      <c r="A12650" s="102" t="s">
        <v>20923</v>
      </c>
      <c r="B12650" s="103" t="s">
        <v>15834</v>
      </c>
      <c r="C12650" s="103" t="s">
        <v>1118</v>
      </c>
      <c r="D12650" s="102" t="s">
        <v>2881</v>
      </c>
      <c r="E12650" s="102" t="s">
        <v>275</v>
      </c>
      <c r="F12650" s="102" t="s">
        <v>20924</v>
      </c>
      <c r="G12650" s="102" t="s">
        <v>20925</v>
      </c>
      <c r="H12650" s="102">
        <v>45619</v>
      </c>
      <c r="I12650" s="102" t="s">
        <v>292</v>
      </c>
      <c r="J12650" s="102" t="s">
        <v>291</v>
      </c>
      <c r="K12650" s="102" t="s">
        <v>1</v>
      </c>
      <c r="L12650" s="102" t="s">
        <v>290</v>
      </c>
      <c r="M12650" s="102" t="s">
        <v>1074</v>
      </c>
      <c r="N12650" s="102">
        <v>6</v>
      </c>
      <c r="O12650" s="102" t="s">
        <v>1075</v>
      </c>
    </row>
    <row r="12651" spans="1:15" x14ac:dyDescent="0.25">
      <c r="A12651" s="102" t="s">
        <v>15711</v>
      </c>
      <c r="B12651" s="103" t="s">
        <v>11307</v>
      </c>
      <c r="C12651" s="103" t="s">
        <v>2655</v>
      </c>
      <c r="D12651" s="102" t="s">
        <v>296</v>
      </c>
      <c r="E12651" s="102" t="s">
        <v>275</v>
      </c>
      <c r="F12651" s="102" t="s">
        <v>20926</v>
      </c>
      <c r="H12651" s="102">
        <v>45619</v>
      </c>
      <c r="I12651" s="102" t="s">
        <v>292</v>
      </c>
      <c r="J12651" s="102" t="s">
        <v>291</v>
      </c>
      <c r="K12651" s="102" t="s">
        <v>1</v>
      </c>
      <c r="L12651" s="102" t="s">
        <v>290</v>
      </c>
      <c r="M12651" s="102" t="s">
        <v>1074</v>
      </c>
      <c r="N12651" s="102">
        <v>6</v>
      </c>
      <c r="O12651" s="102" t="s">
        <v>1075</v>
      </c>
    </row>
    <row r="12652" spans="1:15" x14ac:dyDescent="0.25">
      <c r="A12652" s="102" t="s">
        <v>15711</v>
      </c>
      <c r="B12652" s="103" t="s">
        <v>2819</v>
      </c>
      <c r="C12652" s="103" t="s">
        <v>2526</v>
      </c>
      <c r="D12652" s="102" t="s">
        <v>296</v>
      </c>
      <c r="E12652" s="102" t="s">
        <v>275</v>
      </c>
      <c r="F12652" s="102" t="s">
        <v>20927</v>
      </c>
      <c r="H12652" s="102">
        <v>45619</v>
      </c>
      <c r="I12652" s="102" t="s">
        <v>292</v>
      </c>
      <c r="J12652" s="102" t="s">
        <v>291</v>
      </c>
      <c r="K12652" s="102" t="s">
        <v>1</v>
      </c>
      <c r="L12652" s="102" t="s">
        <v>290</v>
      </c>
      <c r="M12652" s="102" t="s">
        <v>1074</v>
      </c>
      <c r="N12652" s="102">
        <v>6</v>
      </c>
      <c r="O12652" s="102" t="s">
        <v>1075</v>
      </c>
    </row>
    <row r="12653" spans="1:15" x14ac:dyDescent="0.25">
      <c r="A12653" s="102" t="s">
        <v>15711</v>
      </c>
      <c r="B12653" s="103" t="s">
        <v>2654</v>
      </c>
      <c r="C12653" s="103" t="s">
        <v>2655</v>
      </c>
      <c r="D12653" s="102" t="s">
        <v>296</v>
      </c>
      <c r="E12653" s="102" t="s">
        <v>275</v>
      </c>
      <c r="F12653" s="102" t="s">
        <v>20928</v>
      </c>
      <c r="H12653" s="102">
        <v>45619</v>
      </c>
      <c r="I12653" s="102" t="s">
        <v>292</v>
      </c>
      <c r="J12653" s="102" t="s">
        <v>291</v>
      </c>
      <c r="K12653" s="102" t="s">
        <v>1</v>
      </c>
      <c r="L12653" s="102" t="s">
        <v>290</v>
      </c>
      <c r="M12653" s="102" t="s">
        <v>1074</v>
      </c>
      <c r="N12653" s="102">
        <v>6</v>
      </c>
      <c r="O12653" s="102" t="s">
        <v>1075</v>
      </c>
    </row>
    <row r="12654" spans="1:15" x14ac:dyDescent="0.25">
      <c r="A12654" s="102" t="s">
        <v>20929</v>
      </c>
      <c r="B12654" s="103" t="s">
        <v>14687</v>
      </c>
      <c r="C12654" s="103" t="s">
        <v>1118</v>
      </c>
      <c r="D12654" s="102" t="s">
        <v>2881</v>
      </c>
      <c r="E12654" s="102" t="s">
        <v>275</v>
      </c>
      <c r="F12654" s="102" t="s">
        <v>20930</v>
      </c>
      <c r="G12654" s="102" t="s">
        <v>20931</v>
      </c>
      <c r="H12654" s="102">
        <v>45619</v>
      </c>
      <c r="I12654" s="102" t="s">
        <v>292</v>
      </c>
      <c r="J12654" s="102" t="s">
        <v>291</v>
      </c>
      <c r="K12654" s="102" t="s">
        <v>1</v>
      </c>
      <c r="L12654" s="102" t="s">
        <v>290</v>
      </c>
      <c r="M12654" s="102" t="s">
        <v>1074</v>
      </c>
      <c r="N12654" s="102">
        <v>6</v>
      </c>
      <c r="O12654" s="102" t="s">
        <v>1075</v>
      </c>
    </row>
    <row r="12655" spans="1:15" x14ac:dyDescent="0.25">
      <c r="A12655" s="102" t="s">
        <v>20932</v>
      </c>
      <c r="B12655" s="103" t="s">
        <v>2495</v>
      </c>
      <c r="C12655" s="103" t="s">
        <v>274</v>
      </c>
      <c r="D12655" s="102" t="s">
        <v>136</v>
      </c>
      <c r="E12655" s="102" t="s">
        <v>275</v>
      </c>
      <c r="F12655" s="102" t="s">
        <v>20933</v>
      </c>
      <c r="H12655" s="102">
        <v>45619</v>
      </c>
      <c r="I12655" s="102" t="s">
        <v>292</v>
      </c>
      <c r="J12655" s="102" t="s">
        <v>291</v>
      </c>
      <c r="K12655" s="102" t="s">
        <v>1</v>
      </c>
      <c r="L12655" s="102" t="s">
        <v>290</v>
      </c>
      <c r="M12655" s="102" t="s">
        <v>1074</v>
      </c>
      <c r="N12655" s="102">
        <v>6</v>
      </c>
      <c r="O12655" s="102" t="s">
        <v>1075</v>
      </c>
    </row>
    <row r="12656" spans="1:15" x14ac:dyDescent="0.25">
      <c r="A12656" s="102" t="s">
        <v>20934</v>
      </c>
      <c r="B12656" s="103" t="s">
        <v>20935</v>
      </c>
      <c r="C12656" s="103" t="s">
        <v>274</v>
      </c>
      <c r="D12656" s="102" t="s">
        <v>152</v>
      </c>
      <c r="E12656" s="102" t="s">
        <v>275</v>
      </c>
      <c r="F12656" s="102" t="s">
        <v>20936</v>
      </c>
      <c r="H12656" s="102">
        <v>45619</v>
      </c>
      <c r="I12656" s="102" t="s">
        <v>292</v>
      </c>
      <c r="J12656" s="102" t="s">
        <v>291</v>
      </c>
      <c r="K12656" s="102" t="s">
        <v>1</v>
      </c>
      <c r="L12656" s="102" t="s">
        <v>290</v>
      </c>
      <c r="M12656" s="102" t="s">
        <v>1074</v>
      </c>
      <c r="N12656" s="102">
        <v>6</v>
      </c>
      <c r="O12656" s="102" t="s">
        <v>1075</v>
      </c>
    </row>
    <row r="12657" spans="1:15" x14ac:dyDescent="0.25">
      <c r="A12657" s="102" t="s">
        <v>20937</v>
      </c>
      <c r="B12657" s="103" t="s">
        <v>17776</v>
      </c>
      <c r="C12657" s="103" t="s">
        <v>1360</v>
      </c>
      <c r="D12657" s="102" t="s">
        <v>2881</v>
      </c>
      <c r="E12657" s="102" t="s">
        <v>275</v>
      </c>
      <c r="F12657" s="102" t="s">
        <v>20938</v>
      </c>
      <c r="G12657" s="102" t="s">
        <v>20939</v>
      </c>
      <c r="H12657" s="102">
        <v>45619</v>
      </c>
      <c r="I12657" s="102" t="s">
        <v>292</v>
      </c>
      <c r="J12657" s="102" t="s">
        <v>291</v>
      </c>
      <c r="K12657" s="102" t="s">
        <v>1</v>
      </c>
      <c r="L12657" s="102" t="s">
        <v>290</v>
      </c>
      <c r="M12657" s="102" t="s">
        <v>1074</v>
      </c>
      <c r="N12657" s="102">
        <v>6</v>
      </c>
      <c r="O12657" s="102" t="s">
        <v>1075</v>
      </c>
    </row>
    <row r="12658" spans="1:15" x14ac:dyDescent="0.25">
      <c r="A12658" s="102" t="s">
        <v>20940</v>
      </c>
      <c r="B12658" s="103" t="s">
        <v>20941</v>
      </c>
      <c r="C12658" s="103" t="s">
        <v>2655</v>
      </c>
      <c r="D12658" s="102" t="s">
        <v>296</v>
      </c>
      <c r="E12658" s="102" t="s">
        <v>275</v>
      </c>
      <c r="F12658" s="102" t="s">
        <v>20942</v>
      </c>
      <c r="H12658" s="102">
        <v>45619</v>
      </c>
      <c r="I12658" s="102" t="s">
        <v>292</v>
      </c>
      <c r="J12658" s="102" t="s">
        <v>291</v>
      </c>
      <c r="K12658" s="102" t="s">
        <v>1</v>
      </c>
      <c r="L12658" s="102" t="s">
        <v>290</v>
      </c>
      <c r="M12658" s="102" t="s">
        <v>1074</v>
      </c>
      <c r="N12658" s="102">
        <v>6</v>
      </c>
      <c r="O12658" s="102" t="s">
        <v>1075</v>
      </c>
    </row>
    <row r="12659" spans="1:15" x14ac:dyDescent="0.25">
      <c r="A12659" s="102" t="s">
        <v>20943</v>
      </c>
      <c r="B12659" s="103" t="s">
        <v>5445</v>
      </c>
      <c r="C12659" s="103" t="s">
        <v>1082</v>
      </c>
      <c r="D12659" s="102" t="s">
        <v>2881</v>
      </c>
      <c r="E12659" s="102" t="s">
        <v>275</v>
      </c>
      <c r="F12659" s="102" t="s">
        <v>20944</v>
      </c>
      <c r="G12659" s="102" t="s">
        <v>20945</v>
      </c>
      <c r="H12659" s="102">
        <v>45619</v>
      </c>
      <c r="I12659" s="102" t="s">
        <v>292</v>
      </c>
      <c r="J12659" s="102" t="s">
        <v>291</v>
      </c>
      <c r="K12659" s="102" t="s">
        <v>1</v>
      </c>
      <c r="L12659" s="102" t="s">
        <v>290</v>
      </c>
      <c r="M12659" s="102" t="s">
        <v>1082</v>
      </c>
      <c r="N12659" s="102">
        <v>6</v>
      </c>
      <c r="O12659" s="102" t="s">
        <v>1075</v>
      </c>
    </row>
    <row r="12660" spans="1:15" x14ac:dyDescent="0.25">
      <c r="A12660" s="102" t="s">
        <v>20943</v>
      </c>
      <c r="B12660" s="103" t="s">
        <v>14153</v>
      </c>
      <c r="C12660" s="103" t="s">
        <v>1360</v>
      </c>
      <c r="D12660" s="102" t="s">
        <v>2881</v>
      </c>
      <c r="E12660" s="102" t="s">
        <v>275</v>
      </c>
      <c r="F12660" s="102" t="s">
        <v>20946</v>
      </c>
      <c r="G12660" s="102" t="s">
        <v>20947</v>
      </c>
      <c r="H12660" s="102">
        <v>45619</v>
      </c>
      <c r="I12660" s="102" t="s">
        <v>292</v>
      </c>
      <c r="J12660" s="102" t="s">
        <v>291</v>
      </c>
      <c r="K12660" s="102" t="s">
        <v>1</v>
      </c>
      <c r="L12660" s="102" t="s">
        <v>290</v>
      </c>
      <c r="M12660" s="102" t="s">
        <v>1074</v>
      </c>
      <c r="N12660" s="102">
        <v>6</v>
      </c>
      <c r="O12660" s="102" t="s">
        <v>1075</v>
      </c>
    </row>
    <row r="12661" spans="1:15" x14ac:dyDescent="0.25">
      <c r="A12661" s="102" t="s">
        <v>20943</v>
      </c>
      <c r="B12661" s="103" t="s">
        <v>1430</v>
      </c>
      <c r="C12661" s="103" t="s">
        <v>1180</v>
      </c>
      <c r="D12661" s="102" t="s">
        <v>2881</v>
      </c>
      <c r="E12661" s="102" t="s">
        <v>275</v>
      </c>
      <c r="F12661" s="102" t="s">
        <v>20948</v>
      </c>
      <c r="G12661" s="102" t="s">
        <v>20949</v>
      </c>
      <c r="H12661" s="102">
        <v>45619</v>
      </c>
      <c r="I12661" s="102" t="s">
        <v>292</v>
      </c>
      <c r="J12661" s="102" t="s">
        <v>291</v>
      </c>
      <c r="K12661" s="102" t="s">
        <v>1</v>
      </c>
      <c r="L12661" s="102" t="s">
        <v>290</v>
      </c>
      <c r="M12661" s="102" t="s">
        <v>1180</v>
      </c>
      <c r="N12661" s="102">
        <v>6</v>
      </c>
      <c r="O12661" s="102" t="s">
        <v>1075</v>
      </c>
    </row>
    <row r="12662" spans="1:15" x14ac:dyDescent="0.25">
      <c r="A12662" s="102" t="s">
        <v>20950</v>
      </c>
      <c r="B12662" s="103" t="s">
        <v>9585</v>
      </c>
      <c r="C12662" s="103" t="s">
        <v>2655</v>
      </c>
      <c r="D12662" s="102" t="s">
        <v>296</v>
      </c>
      <c r="E12662" s="102" t="s">
        <v>275</v>
      </c>
      <c r="F12662" s="102" t="s">
        <v>20951</v>
      </c>
      <c r="H12662" s="102">
        <v>45619</v>
      </c>
      <c r="I12662" s="102" t="s">
        <v>292</v>
      </c>
      <c r="J12662" s="102" t="s">
        <v>291</v>
      </c>
      <c r="K12662" s="102" t="s">
        <v>1</v>
      </c>
      <c r="L12662" s="102" t="s">
        <v>290</v>
      </c>
      <c r="M12662" s="102" t="s">
        <v>1074</v>
      </c>
      <c r="N12662" s="102">
        <v>6</v>
      </c>
      <c r="O12662" s="102" t="s">
        <v>1075</v>
      </c>
    </row>
    <row r="12663" spans="1:15" x14ac:dyDescent="0.25">
      <c r="A12663" s="102" t="s">
        <v>20952</v>
      </c>
      <c r="B12663" s="103" t="s">
        <v>20953</v>
      </c>
      <c r="C12663" s="103" t="s">
        <v>1360</v>
      </c>
      <c r="D12663" s="102" t="s">
        <v>2881</v>
      </c>
      <c r="E12663" s="102" t="s">
        <v>275</v>
      </c>
      <c r="F12663" s="102" t="s">
        <v>20954</v>
      </c>
      <c r="G12663" s="102" t="s">
        <v>20955</v>
      </c>
      <c r="H12663" s="102">
        <v>45619</v>
      </c>
      <c r="I12663" s="102" t="s">
        <v>292</v>
      </c>
      <c r="J12663" s="102" t="s">
        <v>291</v>
      </c>
      <c r="K12663" s="102" t="s">
        <v>1</v>
      </c>
      <c r="L12663" s="102" t="s">
        <v>290</v>
      </c>
      <c r="M12663" s="102" t="s">
        <v>1074</v>
      </c>
      <c r="N12663" s="102">
        <v>6</v>
      </c>
      <c r="O12663" s="102" t="s">
        <v>1075</v>
      </c>
    </row>
    <row r="12664" spans="1:15" x14ac:dyDescent="0.25">
      <c r="A12664" s="102" t="s">
        <v>20169</v>
      </c>
      <c r="B12664" s="103" t="s">
        <v>20956</v>
      </c>
      <c r="C12664" s="103" t="s">
        <v>1077</v>
      </c>
      <c r="D12664" s="102" t="s">
        <v>247</v>
      </c>
      <c r="E12664" s="102" t="s">
        <v>275</v>
      </c>
      <c r="F12664" s="102" t="s">
        <v>20957</v>
      </c>
      <c r="G12664" s="102" t="s">
        <v>16729</v>
      </c>
      <c r="H12664" s="102">
        <v>45619</v>
      </c>
      <c r="I12664" s="102" t="s">
        <v>292</v>
      </c>
      <c r="J12664" s="102" t="s">
        <v>291</v>
      </c>
      <c r="K12664" s="102" t="s">
        <v>1</v>
      </c>
      <c r="L12664" s="102" t="s">
        <v>290</v>
      </c>
      <c r="M12664" s="102" t="s">
        <v>1074</v>
      </c>
      <c r="N12664" s="102">
        <v>6</v>
      </c>
      <c r="O12664" s="102" t="s">
        <v>1075</v>
      </c>
    </row>
    <row r="12665" spans="1:15" x14ac:dyDescent="0.25">
      <c r="A12665" s="102" t="s">
        <v>6944</v>
      </c>
      <c r="B12665" s="103" t="s">
        <v>2649</v>
      </c>
      <c r="C12665" s="103" t="s">
        <v>2655</v>
      </c>
      <c r="D12665" s="102" t="s">
        <v>296</v>
      </c>
      <c r="E12665" s="102" t="s">
        <v>275</v>
      </c>
      <c r="F12665" s="102" t="s">
        <v>20958</v>
      </c>
      <c r="H12665" s="102">
        <v>45619</v>
      </c>
      <c r="I12665" s="102" t="s">
        <v>292</v>
      </c>
      <c r="J12665" s="102" t="s">
        <v>291</v>
      </c>
      <c r="K12665" s="102" t="s">
        <v>1</v>
      </c>
      <c r="L12665" s="102" t="s">
        <v>290</v>
      </c>
      <c r="M12665" s="102" t="s">
        <v>1074</v>
      </c>
      <c r="N12665" s="102">
        <v>6</v>
      </c>
      <c r="O12665" s="102" t="s">
        <v>1075</v>
      </c>
    </row>
    <row r="12666" spans="1:15" x14ac:dyDescent="0.25">
      <c r="A12666" s="102" t="s">
        <v>20959</v>
      </c>
      <c r="B12666" s="103" t="s">
        <v>2570</v>
      </c>
      <c r="C12666" s="103" t="s">
        <v>277</v>
      </c>
      <c r="D12666" s="102" t="s">
        <v>136</v>
      </c>
      <c r="E12666" s="102" t="s">
        <v>275</v>
      </c>
      <c r="F12666" s="102" t="s">
        <v>20960</v>
      </c>
      <c r="H12666" s="102">
        <v>45619</v>
      </c>
      <c r="I12666" s="102" t="s">
        <v>292</v>
      </c>
      <c r="J12666" s="102" t="s">
        <v>291</v>
      </c>
      <c r="K12666" s="102" t="s">
        <v>1</v>
      </c>
      <c r="L12666" s="102" t="s">
        <v>290</v>
      </c>
      <c r="M12666" s="102" t="s">
        <v>1074</v>
      </c>
      <c r="N12666" s="102">
        <v>6</v>
      </c>
      <c r="O12666" s="102" t="s">
        <v>1075</v>
      </c>
    </row>
    <row r="12667" spans="1:15" x14ac:dyDescent="0.25">
      <c r="A12667" s="102" t="s">
        <v>20961</v>
      </c>
      <c r="B12667" s="103" t="s">
        <v>1700</v>
      </c>
      <c r="C12667" s="103" t="s">
        <v>2655</v>
      </c>
      <c r="D12667" s="102" t="s">
        <v>296</v>
      </c>
      <c r="E12667" s="102" t="s">
        <v>275</v>
      </c>
      <c r="F12667" s="102" t="s">
        <v>20962</v>
      </c>
      <c r="H12667" s="102">
        <v>45619</v>
      </c>
      <c r="I12667" s="102" t="s">
        <v>292</v>
      </c>
      <c r="J12667" s="102" t="s">
        <v>291</v>
      </c>
      <c r="K12667" s="102" t="s">
        <v>1</v>
      </c>
      <c r="L12667" s="102" t="s">
        <v>290</v>
      </c>
      <c r="M12667" s="102" t="s">
        <v>1074</v>
      </c>
      <c r="N12667" s="102">
        <v>6</v>
      </c>
      <c r="O12667" s="102" t="s">
        <v>1075</v>
      </c>
    </row>
    <row r="12668" spans="1:15" x14ac:dyDescent="0.25">
      <c r="A12668" s="102" t="s">
        <v>18690</v>
      </c>
      <c r="B12668" s="103" t="s">
        <v>20963</v>
      </c>
      <c r="C12668" s="103" t="s">
        <v>1360</v>
      </c>
      <c r="D12668" s="102" t="s">
        <v>2881</v>
      </c>
      <c r="E12668" s="102" t="s">
        <v>275</v>
      </c>
      <c r="F12668" s="102" t="s">
        <v>20964</v>
      </c>
      <c r="G12668" s="102" t="s">
        <v>20965</v>
      </c>
      <c r="H12668" s="102">
        <v>45619</v>
      </c>
      <c r="I12668" s="102" t="s">
        <v>292</v>
      </c>
      <c r="J12668" s="102" t="s">
        <v>291</v>
      </c>
      <c r="K12668" s="102" t="s">
        <v>1</v>
      </c>
      <c r="L12668" s="102" t="s">
        <v>290</v>
      </c>
      <c r="M12668" s="102" t="s">
        <v>1074</v>
      </c>
      <c r="N12668" s="102">
        <v>6</v>
      </c>
      <c r="O12668" s="102" t="s">
        <v>1075</v>
      </c>
    </row>
    <row r="12669" spans="1:15" x14ac:dyDescent="0.25">
      <c r="A12669" s="102" t="s">
        <v>20966</v>
      </c>
      <c r="B12669" s="103" t="s">
        <v>1445</v>
      </c>
      <c r="C12669" s="103" t="s">
        <v>277</v>
      </c>
      <c r="D12669" s="102" t="s">
        <v>281</v>
      </c>
      <c r="E12669" s="102" t="s">
        <v>275</v>
      </c>
      <c r="F12669" s="102" t="s">
        <v>20967</v>
      </c>
      <c r="H12669" s="102">
        <v>45619</v>
      </c>
      <c r="I12669" s="102" t="s">
        <v>292</v>
      </c>
      <c r="J12669" s="102" t="s">
        <v>291</v>
      </c>
      <c r="K12669" s="102" t="s">
        <v>1</v>
      </c>
      <c r="L12669" s="102" t="s">
        <v>290</v>
      </c>
      <c r="M12669" s="102" t="s">
        <v>1074</v>
      </c>
      <c r="N12669" s="102">
        <v>6</v>
      </c>
      <c r="O12669" s="102" t="s">
        <v>1075</v>
      </c>
    </row>
    <row r="12670" spans="1:15" x14ac:dyDescent="0.25">
      <c r="A12670" s="102" t="s">
        <v>20968</v>
      </c>
      <c r="B12670" s="103" t="s">
        <v>14742</v>
      </c>
      <c r="C12670" s="103" t="s">
        <v>2526</v>
      </c>
      <c r="D12670" s="102" t="s">
        <v>296</v>
      </c>
      <c r="E12670" s="102" t="s">
        <v>275</v>
      </c>
      <c r="F12670" s="102" t="s">
        <v>20969</v>
      </c>
      <c r="H12670" s="102">
        <v>45619</v>
      </c>
      <c r="I12670" s="102" t="s">
        <v>292</v>
      </c>
      <c r="J12670" s="102" t="s">
        <v>291</v>
      </c>
      <c r="K12670" s="102" t="s">
        <v>1</v>
      </c>
      <c r="L12670" s="102" t="s">
        <v>290</v>
      </c>
      <c r="M12670" s="102" t="s">
        <v>1074</v>
      </c>
      <c r="N12670" s="102">
        <v>6</v>
      </c>
      <c r="O12670" s="102" t="s">
        <v>1075</v>
      </c>
    </row>
    <row r="12671" spans="1:15" x14ac:dyDescent="0.25">
      <c r="A12671" s="102" t="s">
        <v>1672</v>
      </c>
      <c r="B12671" s="103" t="s">
        <v>14868</v>
      </c>
      <c r="C12671" s="103" t="s">
        <v>1360</v>
      </c>
      <c r="D12671" s="102" t="s">
        <v>2881</v>
      </c>
      <c r="E12671" s="102" t="s">
        <v>275</v>
      </c>
      <c r="F12671" s="102" t="s">
        <v>20970</v>
      </c>
      <c r="G12671" s="102" t="s">
        <v>20971</v>
      </c>
      <c r="H12671" s="102">
        <v>45619</v>
      </c>
      <c r="I12671" s="102" t="s">
        <v>292</v>
      </c>
      <c r="J12671" s="102" t="s">
        <v>291</v>
      </c>
      <c r="K12671" s="102" t="s">
        <v>1</v>
      </c>
      <c r="L12671" s="102" t="s">
        <v>290</v>
      </c>
      <c r="M12671" s="102" t="s">
        <v>1074</v>
      </c>
      <c r="N12671" s="102">
        <v>6</v>
      </c>
      <c r="O12671" s="102" t="s">
        <v>1075</v>
      </c>
    </row>
    <row r="12672" spans="1:15" x14ac:dyDescent="0.25">
      <c r="A12672" s="102" t="s">
        <v>20972</v>
      </c>
      <c r="B12672" s="103" t="s">
        <v>14250</v>
      </c>
      <c r="C12672" s="103" t="s">
        <v>1118</v>
      </c>
      <c r="D12672" s="102" t="s">
        <v>2881</v>
      </c>
      <c r="E12672" s="102" t="s">
        <v>275</v>
      </c>
      <c r="F12672" s="102" t="s">
        <v>20973</v>
      </c>
      <c r="G12672" s="102" t="s">
        <v>20974</v>
      </c>
      <c r="H12672" s="102">
        <v>45619</v>
      </c>
      <c r="I12672" s="102" t="s">
        <v>292</v>
      </c>
      <c r="J12672" s="102" t="s">
        <v>291</v>
      </c>
      <c r="K12672" s="102" t="s">
        <v>1</v>
      </c>
      <c r="L12672" s="102" t="s">
        <v>290</v>
      </c>
      <c r="M12672" s="102" t="s">
        <v>1074</v>
      </c>
      <c r="N12672" s="102">
        <v>6</v>
      </c>
      <c r="O12672" s="102" t="s">
        <v>1075</v>
      </c>
    </row>
    <row r="12673" spans="1:15" x14ac:dyDescent="0.25">
      <c r="A12673" s="102" t="s">
        <v>20975</v>
      </c>
      <c r="B12673" s="103" t="s">
        <v>1445</v>
      </c>
      <c r="C12673" s="103" t="s">
        <v>277</v>
      </c>
      <c r="D12673" s="102" t="s">
        <v>2881</v>
      </c>
      <c r="E12673" s="102" t="s">
        <v>275</v>
      </c>
      <c r="F12673" s="102" t="s">
        <v>20976</v>
      </c>
      <c r="G12673" s="102" t="s">
        <v>20977</v>
      </c>
      <c r="H12673" s="102">
        <v>45619</v>
      </c>
      <c r="I12673" s="102" t="s">
        <v>292</v>
      </c>
      <c r="J12673" s="102" t="s">
        <v>291</v>
      </c>
      <c r="K12673" s="102" t="s">
        <v>1</v>
      </c>
      <c r="L12673" s="102" t="s">
        <v>290</v>
      </c>
      <c r="M12673" s="102" t="s">
        <v>1074</v>
      </c>
      <c r="N12673" s="102">
        <v>6</v>
      </c>
      <c r="O12673" s="102" t="s">
        <v>1075</v>
      </c>
    </row>
    <row r="12674" spans="1:15" x14ac:dyDescent="0.25">
      <c r="A12674" s="102" t="s">
        <v>20978</v>
      </c>
      <c r="B12674" s="103" t="s">
        <v>1448</v>
      </c>
      <c r="C12674" s="103" t="s">
        <v>1118</v>
      </c>
      <c r="D12674" s="102" t="s">
        <v>152</v>
      </c>
      <c r="E12674" s="102" t="s">
        <v>275</v>
      </c>
      <c r="F12674" s="102" t="s">
        <v>20979</v>
      </c>
      <c r="H12674" s="102">
        <v>45619</v>
      </c>
      <c r="I12674" s="102" t="s">
        <v>292</v>
      </c>
      <c r="J12674" s="102" t="s">
        <v>291</v>
      </c>
      <c r="K12674" s="102" t="s">
        <v>1</v>
      </c>
      <c r="L12674" s="102" t="s">
        <v>290</v>
      </c>
      <c r="M12674" s="102" t="s">
        <v>1074</v>
      </c>
      <c r="N12674" s="102">
        <v>6</v>
      </c>
      <c r="O12674" s="102" t="s">
        <v>1075</v>
      </c>
    </row>
    <row r="12675" spans="1:15" x14ac:dyDescent="0.25">
      <c r="A12675" s="102" t="s">
        <v>20980</v>
      </c>
      <c r="B12675" s="103" t="s">
        <v>19085</v>
      </c>
      <c r="C12675" s="103" t="s">
        <v>1118</v>
      </c>
      <c r="D12675" s="102" t="s">
        <v>2881</v>
      </c>
      <c r="E12675" s="102" t="s">
        <v>275</v>
      </c>
      <c r="F12675" s="102" t="s">
        <v>20981</v>
      </c>
      <c r="G12675" s="102" t="s">
        <v>20982</v>
      </c>
      <c r="H12675" s="102">
        <v>45619</v>
      </c>
      <c r="I12675" s="102" t="s">
        <v>292</v>
      </c>
      <c r="J12675" s="102" t="s">
        <v>291</v>
      </c>
      <c r="K12675" s="102" t="s">
        <v>1</v>
      </c>
      <c r="L12675" s="102" t="s">
        <v>290</v>
      </c>
      <c r="M12675" s="102" t="s">
        <v>1074</v>
      </c>
      <c r="N12675" s="102">
        <v>6</v>
      </c>
      <c r="O12675" s="102" t="s">
        <v>1075</v>
      </c>
    </row>
    <row r="12676" spans="1:15" x14ac:dyDescent="0.25">
      <c r="A12676" s="102" t="s">
        <v>20983</v>
      </c>
      <c r="B12676" s="103" t="s">
        <v>2789</v>
      </c>
      <c r="C12676" s="103" t="s">
        <v>277</v>
      </c>
      <c r="D12676" s="102" t="s">
        <v>136</v>
      </c>
      <c r="E12676" s="102" t="s">
        <v>275</v>
      </c>
      <c r="F12676" s="102" t="s">
        <v>20984</v>
      </c>
      <c r="H12676" s="102">
        <v>45619</v>
      </c>
      <c r="I12676" s="102" t="s">
        <v>292</v>
      </c>
      <c r="J12676" s="102" t="s">
        <v>291</v>
      </c>
      <c r="K12676" s="102" t="s">
        <v>1</v>
      </c>
      <c r="L12676" s="102" t="s">
        <v>290</v>
      </c>
      <c r="M12676" s="102" t="s">
        <v>1074</v>
      </c>
      <c r="N12676" s="102">
        <v>6</v>
      </c>
      <c r="O12676" s="102" t="s">
        <v>1075</v>
      </c>
    </row>
    <row r="12677" spans="1:15" x14ac:dyDescent="0.25">
      <c r="A12677" s="102" t="s">
        <v>18742</v>
      </c>
      <c r="B12677" s="103" t="s">
        <v>14882</v>
      </c>
      <c r="C12677" s="103" t="s">
        <v>1118</v>
      </c>
      <c r="D12677" s="102" t="s">
        <v>2881</v>
      </c>
      <c r="E12677" s="102" t="s">
        <v>275</v>
      </c>
      <c r="F12677" s="102" t="s">
        <v>20985</v>
      </c>
      <c r="G12677" s="102" t="s">
        <v>20986</v>
      </c>
      <c r="H12677" s="102">
        <v>45619</v>
      </c>
      <c r="I12677" s="102" t="s">
        <v>292</v>
      </c>
      <c r="J12677" s="102" t="s">
        <v>291</v>
      </c>
      <c r="K12677" s="102" t="s">
        <v>1</v>
      </c>
      <c r="L12677" s="102" t="s">
        <v>290</v>
      </c>
      <c r="M12677" s="102" t="s">
        <v>1074</v>
      </c>
      <c r="N12677" s="102">
        <v>6</v>
      </c>
      <c r="O12677" s="102" t="s">
        <v>1075</v>
      </c>
    </row>
    <row r="12678" spans="1:15" x14ac:dyDescent="0.25">
      <c r="A12678" s="102" t="s">
        <v>6977</v>
      </c>
      <c r="B12678" s="103" t="s">
        <v>8439</v>
      </c>
      <c r="C12678" s="103" t="s">
        <v>1118</v>
      </c>
      <c r="D12678" s="102" t="s">
        <v>2881</v>
      </c>
      <c r="E12678" s="102" t="s">
        <v>275</v>
      </c>
      <c r="F12678" s="102" t="s">
        <v>20987</v>
      </c>
      <c r="G12678" s="102" t="s">
        <v>20988</v>
      </c>
      <c r="H12678" s="102">
        <v>45619</v>
      </c>
      <c r="I12678" s="102" t="s">
        <v>292</v>
      </c>
      <c r="J12678" s="102" t="s">
        <v>291</v>
      </c>
      <c r="K12678" s="102" t="s">
        <v>1</v>
      </c>
      <c r="L12678" s="102" t="s">
        <v>290</v>
      </c>
      <c r="M12678" s="102" t="s">
        <v>1074</v>
      </c>
      <c r="N12678" s="102">
        <v>6</v>
      </c>
      <c r="O12678" s="102" t="s">
        <v>1075</v>
      </c>
    </row>
    <row r="12679" spans="1:15" x14ac:dyDescent="0.25">
      <c r="A12679" s="102" t="s">
        <v>20989</v>
      </c>
      <c r="B12679" s="103" t="s">
        <v>20990</v>
      </c>
      <c r="C12679" s="103" t="s">
        <v>1118</v>
      </c>
      <c r="D12679" s="102" t="s">
        <v>2881</v>
      </c>
      <c r="E12679" s="102" t="s">
        <v>275</v>
      </c>
      <c r="F12679" s="102" t="s">
        <v>20991</v>
      </c>
      <c r="G12679" s="102" t="s">
        <v>20992</v>
      </c>
      <c r="H12679" s="102">
        <v>45619</v>
      </c>
      <c r="I12679" s="102" t="s">
        <v>292</v>
      </c>
      <c r="J12679" s="102" t="s">
        <v>291</v>
      </c>
      <c r="K12679" s="102" t="s">
        <v>1</v>
      </c>
      <c r="L12679" s="102" t="s">
        <v>290</v>
      </c>
      <c r="M12679" s="102" t="s">
        <v>1074</v>
      </c>
      <c r="N12679" s="102">
        <v>6</v>
      </c>
      <c r="O12679" s="102" t="s">
        <v>1075</v>
      </c>
    </row>
    <row r="12680" spans="1:15" x14ac:dyDescent="0.25">
      <c r="A12680" s="102" t="s">
        <v>20989</v>
      </c>
      <c r="B12680" s="103" t="s">
        <v>14814</v>
      </c>
      <c r="C12680" s="103" t="s">
        <v>1118</v>
      </c>
      <c r="D12680" s="102" t="s">
        <v>2881</v>
      </c>
      <c r="E12680" s="102" t="s">
        <v>275</v>
      </c>
      <c r="F12680" s="102" t="s">
        <v>20993</v>
      </c>
      <c r="G12680" s="102" t="s">
        <v>20994</v>
      </c>
      <c r="H12680" s="102">
        <v>45619</v>
      </c>
      <c r="I12680" s="102" t="s">
        <v>292</v>
      </c>
      <c r="J12680" s="102" t="s">
        <v>291</v>
      </c>
      <c r="K12680" s="102" t="s">
        <v>1</v>
      </c>
      <c r="L12680" s="102" t="s">
        <v>290</v>
      </c>
      <c r="M12680" s="102" t="s">
        <v>1074</v>
      </c>
      <c r="N12680" s="102">
        <v>6</v>
      </c>
      <c r="O12680" s="102" t="s">
        <v>1075</v>
      </c>
    </row>
    <row r="12681" spans="1:15" x14ac:dyDescent="0.25">
      <c r="A12681" s="102" t="s">
        <v>15789</v>
      </c>
      <c r="B12681" s="103" t="s">
        <v>20995</v>
      </c>
      <c r="C12681" s="103" t="s">
        <v>1360</v>
      </c>
      <c r="D12681" s="102" t="s">
        <v>2881</v>
      </c>
      <c r="E12681" s="102" t="s">
        <v>275</v>
      </c>
      <c r="F12681" s="102" t="s">
        <v>20996</v>
      </c>
      <c r="G12681" s="102" t="s">
        <v>20810</v>
      </c>
      <c r="H12681" s="102">
        <v>45619</v>
      </c>
      <c r="I12681" s="102" t="s">
        <v>292</v>
      </c>
      <c r="J12681" s="102" t="s">
        <v>291</v>
      </c>
      <c r="K12681" s="102" t="s">
        <v>1</v>
      </c>
      <c r="L12681" s="102" t="s">
        <v>290</v>
      </c>
      <c r="M12681" s="102" t="s">
        <v>1074</v>
      </c>
      <c r="N12681" s="102">
        <v>6</v>
      </c>
      <c r="O12681" s="102" t="s">
        <v>1075</v>
      </c>
    </row>
    <row r="12682" spans="1:15" x14ac:dyDescent="0.25">
      <c r="A12682" s="102" t="s">
        <v>5610</v>
      </c>
      <c r="B12682" s="103" t="s">
        <v>20997</v>
      </c>
      <c r="C12682" s="103" t="s">
        <v>1118</v>
      </c>
      <c r="D12682" s="102" t="s">
        <v>2881</v>
      </c>
      <c r="E12682" s="102" t="s">
        <v>275</v>
      </c>
      <c r="F12682" s="102" t="s">
        <v>20998</v>
      </c>
      <c r="G12682" s="102" t="s">
        <v>20999</v>
      </c>
      <c r="H12682" s="102">
        <v>45619</v>
      </c>
      <c r="I12682" s="102" t="s">
        <v>292</v>
      </c>
      <c r="J12682" s="102" t="s">
        <v>291</v>
      </c>
      <c r="K12682" s="102" t="s">
        <v>1</v>
      </c>
      <c r="L12682" s="102" t="s">
        <v>290</v>
      </c>
      <c r="M12682" s="102" t="s">
        <v>1074</v>
      </c>
      <c r="N12682" s="102">
        <v>6</v>
      </c>
      <c r="O12682" s="102" t="s">
        <v>1075</v>
      </c>
    </row>
    <row r="12683" spans="1:15" x14ac:dyDescent="0.25">
      <c r="A12683" s="102" t="s">
        <v>5610</v>
      </c>
      <c r="B12683" s="103" t="s">
        <v>21000</v>
      </c>
      <c r="C12683" s="103" t="s">
        <v>1118</v>
      </c>
      <c r="D12683" s="102" t="s">
        <v>2881</v>
      </c>
      <c r="E12683" s="102" t="s">
        <v>275</v>
      </c>
      <c r="F12683" s="102" t="s">
        <v>21001</v>
      </c>
      <c r="G12683" s="102" t="s">
        <v>21002</v>
      </c>
      <c r="H12683" s="102">
        <v>45619</v>
      </c>
      <c r="I12683" s="102" t="s">
        <v>292</v>
      </c>
      <c r="J12683" s="102" t="s">
        <v>291</v>
      </c>
      <c r="K12683" s="102" t="s">
        <v>1</v>
      </c>
      <c r="L12683" s="102" t="s">
        <v>290</v>
      </c>
      <c r="M12683" s="102" t="s">
        <v>1074</v>
      </c>
      <c r="N12683" s="102">
        <v>6</v>
      </c>
      <c r="O12683" s="102" t="s">
        <v>1075</v>
      </c>
    </row>
    <row r="12684" spans="1:15" x14ac:dyDescent="0.25">
      <c r="A12684" s="102" t="s">
        <v>7510</v>
      </c>
      <c r="B12684" s="103" t="s">
        <v>21003</v>
      </c>
      <c r="C12684" s="103" t="s">
        <v>1118</v>
      </c>
      <c r="D12684" s="102" t="s">
        <v>2881</v>
      </c>
      <c r="E12684" s="102" t="s">
        <v>275</v>
      </c>
      <c r="F12684" s="102" t="s">
        <v>21004</v>
      </c>
      <c r="G12684" s="102" t="s">
        <v>21005</v>
      </c>
      <c r="H12684" s="102">
        <v>45619</v>
      </c>
      <c r="I12684" s="102" t="s">
        <v>292</v>
      </c>
      <c r="J12684" s="102" t="s">
        <v>291</v>
      </c>
      <c r="K12684" s="102" t="s">
        <v>1</v>
      </c>
      <c r="L12684" s="102" t="s">
        <v>290</v>
      </c>
      <c r="M12684" s="102" t="s">
        <v>1074</v>
      </c>
      <c r="N12684" s="102">
        <v>6</v>
      </c>
      <c r="O12684" s="102" t="s">
        <v>1075</v>
      </c>
    </row>
    <row r="12685" spans="1:15" x14ac:dyDescent="0.25">
      <c r="A12685" s="102" t="s">
        <v>21006</v>
      </c>
      <c r="B12685" s="103" t="s">
        <v>14637</v>
      </c>
      <c r="C12685" s="103" t="s">
        <v>1360</v>
      </c>
      <c r="D12685" s="102" t="s">
        <v>2881</v>
      </c>
      <c r="E12685" s="102" t="s">
        <v>275</v>
      </c>
      <c r="F12685" s="102" t="s">
        <v>21007</v>
      </c>
      <c r="G12685" s="102" t="s">
        <v>21008</v>
      </c>
      <c r="H12685" s="102">
        <v>45619</v>
      </c>
      <c r="I12685" s="102" t="s">
        <v>292</v>
      </c>
      <c r="J12685" s="102" t="s">
        <v>291</v>
      </c>
      <c r="K12685" s="102" t="s">
        <v>1</v>
      </c>
      <c r="L12685" s="102" t="s">
        <v>290</v>
      </c>
      <c r="M12685" s="102" t="s">
        <v>1074</v>
      </c>
      <c r="N12685" s="102">
        <v>6</v>
      </c>
      <c r="O12685" s="102" t="s">
        <v>1075</v>
      </c>
    </row>
    <row r="12686" spans="1:15" x14ac:dyDescent="0.25">
      <c r="A12686" s="102" t="s">
        <v>21009</v>
      </c>
      <c r="B12686" s="103" t="s">
        <v>21010</v>
      </c>
      <c r="C12686" s="103" t="s">
        <v>2655</v>
      </c>
      <c r="D12686" s="102" t="s">
        <v>296</v>
      </c>
      <c r="E12686" s="102" t="s">
        <v>275</v>
      </c>
      <c r="F12686" s="102" t="s">
        <v>21011</v>
      </c>
      <c r="G12686" s="102" t="s">
        <v>15449</v>
      </c>
      <c r="H12686" s="102">
        <v>45619</v>
      </c>
      <c r="I12686" s="102" t="s">
        <v>292</v>
      </c>
      <c r="J12686" s="102" t="s">
        <v>291</v>
      </c>
      <c r="K12686" s="102" t="s">
        <v>1</v>
      </c>
      <c r="L12686" s="102" t="s">
        <v>290</v>
      </c>
      <c r="M12686" s="102" t="s">
        <v>1074</v>
      </c>
      <c r="N12686" s="102">
        <v>6</v>
      </c>
      <c r="O12686" s="102" t="s">
        <v>1075</v>
      </c>
    </row>
    <row r="12687" spans="1:15" x14ac:dyDescent="0.25">
      <c r="A12687" s="102" t="s">
        <v>21012</v>
      </c>
      <c r="B12687" s="103" t="s">
        <v>19990</v>
      </c>
      <c r="C12687" s="103" t="s">
        <v>1360</v>
      </c>
      <c r="D12687" s="102" t="s">
        <v>2881</v>
      </c>
      <c r="E12687" s="102" t="s">
        <v>275</v>
      </c>
      <c r="F12687" s="102" t="s">
        <v>21013</v>
      </c>
      <c r="G12687" s="102" t="s">
        <v>21014</v>
      </c>
      <c r="H12687" s="102">
        <v>45619</v>
      </c>
      <c r="I12687" s="102" t="s">
        <v>292</v>
      </c>
      <c r="J12687" s="102" t="s">
        <v>291</v>
      </c>
      <c r="K12687" s="102" t="s">
        <v>1</v>
      </c>
      <c r="L12687" s="102" t="s">
        <v>290</v>
      </c>
      <c r="M12687" s="102" t="s">
        <v>1074</v>
      </c>
      <c r="N12687" s="102">
        <v>6</v>
      </c>
      <c r="O12687" s="102" t="s">
        <v>1075</v>
      </c>
    </row>
    <row r="12688" spans="1:15" x14ac:dyDescent="0.25">
      <c r="A12688" s="102" t="s">
        <v>21015</v>
      </c>
      <c r="B12688" s="103" t="s">
        <v>1217</v>
      </c>
      <c r="C12688" s="103" t="s">
        <v>277</v>
      </c>
      <c r="D12688" s="102" t="s">
        <v>247</v>
      </c>
      <c r="E12688" s="102" t="s">
        <v>275</v>
      </c>
      <c r="F12688" s="102" t="s">
        <v>21016</v>
      </c>
      <c r="G12688" s="102" t="s">
        <v>16729</v>
      </c>
      <c r="H12688" s="102">
        <v>45619</v>
      </c>
      <c r="I12688" s="102" t="s">
        <v>292</v>
      </c>
      <c r="J12688" s="102" t="s">
        <v>291</v>
      </c>
      <c r="K12688" s="102" t="s">
        <v>1</v>
      </c>
      <c r="L12688" s="102" t="s">
        <v>290</v>
      </c>
      <c r="M12688" s="102" t="s">
        <v>1074</v>
      </c>
      <c r="N12688" s="102">
        <v>6</v>
      </c>
      <c r="O12688" s="102" t="s">
        <v>1075</v>
      </c>
    </row>
    <row r="12689" spans="1:15" x14ac:dyDescent="0.25">
      <c r="A12689" s="102" t="s">
        <v>21017</v>
      </c>
      <c r="B12689" s="103" t="s">
        <v>9568</v>
      </c>
      <c r="C12689" s="103" t="s">
        <v>2526</v>
      </c>
      <c r="D12689" s="102" t="s">
        <v>296</v>
      </c>
      <c r="E12689" s="102" t="s">
        <v>275</v>
      </c>
      <c r="F12689" s="102" t="s">
        <v>21018</v>
      </c>
      <c r="H12689" s="102">
        <v>45619</v>
      </c>
      <c r="I12689" s="102" t="s">
        <v>292</v>
      </c>
      <c r="J12689" s="102" t="s">
        <v>291</v>
      </c>
      <c r="K12689" s="102" t="s">
        <v>1</v>
      </c>
      <c r="L12689" s="102" t="s">
        <v>290</v>
      </c>
      <c r="M12689" s="102" t="s">
        <v>1074</v>
      </c>
      <c r="N12689" s="102">
        <v>6</v>
      </c>
      <c r="O12689" s="102" t="s">
        <v>1075</v>
      </c>
    </row>
    <row r="12690" spans="1:15" x14ac:dyDescent="0.25">
      <c r="A12690" s="102" t="s">
        <v>21019</v>
      </c>
      <c r="B12690" s="103" t="s">
        <v>21020</v>
      </c>
      <c r="C12690" s="103" t="s">
        <v>1118</v>
      </c>
      <c r="D12690" s="102" t="s">
        <v>2881</v>
      </c>
      <c r="E12690" s="102" t="s">
        <v>275</v>
      </c>
      <c r="F12690" s="102" t="s">
        <v>21021</v>
      </c>
      <c r="G12690" s="102" t="s">
        <v>21022</v>
      </c>
      <c r="H12690" s="102">
        <v>45619</v>
      </c>
      <c r="I12690" s="102" t="s">
        <v>292</v>
      </c>
      <c r="J12690" s="102" t="s">
        <v>291</v>
      </c>
      <c r="K12690" s="102" t="s">
        <v>1</v>
      </c>
      <c r="L12690" s="102" t="s">
        <v>290</v>
      </c>
      <c r="M12690" s="102" t="s">
        <v>1074</v>
      </c>
      <c r="N12690" s="102">
        <v>6</v>
      </c>
      <c r="O12690" s="102" t="s">
        <v>1075</v>
      </c>
    </row>
    <row r="12691" spans="1:15" x14ac:dyDescent="0.25">
      <c r="A12691" s="102" t="s">
        <v>21023</v>
      </c>
      <c r="B12691" s="103" t="s">
        <v>14138</v>
      </c>
      <c r="C12691" s="103" t="s">
        <v>1360</v>
      </c>
      <c r="D12691" s="102" t="s">
        <v>2881</v>
      </c>
      <c r="E12691" s="102" t="s">
        <v>275</v>
      </c>
      <c r="F12691" s="102" t="s">
        <v>21024</v>
      </c>
      <c r="G12691" s="102" t="s">
        <v>21025</v>
      </c>
      <c r="H12691" s="102">
        <v>45619</v>
      </c>
      <c r="I12691" s="102" t="s">
        <v>292</v>
      </c>
      <c r="J12691" s="102" t="s">
        <v>291</v>
      </c>
      <c r="K12691" s="102" t="s">
        <v>1</v>
      </c>
      <c r="L12691" s="102" t="s">
        <v>290</v>
      </c>
      <c r="M12691" s="102" t="s">
        <v>1074</v>
      </c>
      <c r="N12691" s="102">
        <v>6</v>
      </c>
      <c r="O12691" s="102" t="s">
        <v>1075</v>
      </c>
    </row>
    <row r="12692" spans="1:15" x14ac:dyDescent="0.25">
      <c r="A12692" s="102" t="s">
        <v>21026</v>
      </c>
      <c r="B12692" s="103" t="s">
        <v>21027</v>
      </c>
      <c r="C12692" s="103" t="s">
        <v>1118</v>
      </c>
      <c r="D12692" s="102" t="s">
        <v>2881</v>
      </c>
      <c r="E12692" s="102" t="s">
        <v>275</v>
      </c>
      <c r="F12692" s="102" t="s">
        <v>21028</v>
      </c>
      <c r="G12692" s="102" t="s">
        <v>21029</v>
      </c>
      <c r="H12692" s="102">
        <v>45619</v>
      </c>
      <c r="I12692" s="102" t="s">
        <v>292</v>
      </c>
      <c r="J12692" s="102" t="s">
        <v>291</v>
      </c>
      <c r="K12692" s="102" t="s">
        <v>1</v>
      </c>
      <c r="L12692" s="102" t="s">
        <v>290</v>
      </c>
      <c r="M12692" s="102" t="s">
        <v>1074</v>
      </c>
      <c r="N12692" s="102">
        <v>6</v>
      </c>
      <c r="O12692" s="102" t="s">
        <v>1075</v>
      </c>
    </row>
    <row r="12693" spans="1:15" x14ac:dyDescent="0.25">
      <c r="A12693" s="102" t="s">
        <v>13989</v>
      </c>
      <c r="B12693" s="103" t="s">
        <v>14186</v>
      </c>
      <c r="C12693" s="103" t="s">
        <v>1360</v>
      </c>
      <c r="D12693" s="102" t="s">
        <v>2881</v>
      </c>
      <c r="E12693" s="102" t="s">
        <v>275</v>
      </c>
      <c r="F12693" s="102" t="s">
        <v>21030</v>
      </c>
      <c r="G12693" s="102" t="s">
        <v>21031</v>
      </c>
      <c r="H12693" s="102">
        <v>45619</v>
      </c>
      <c r="I12693" s="102" t="s">
        <v>292</v>
      </c>
      <c r="J12693" s="102" t="s">
        <v>291</v>
      </c>
      <c r="K12693" s="102" t="s">
        <v>1</v>
      </c>
      <c r="L12693" s="102" t="s">
        <v>290</v>
      </c>
      <c r="M12693" s="102" t="s">
        <v>1074</v>
      </c>
      <c r="N12693" s="102">
        <v>6</v>
      </c>
      <c r="O12693" s="102" t="s">
        <v>1075</v>
      </c>
    </row>
    <row r="12694" spans="1:15" x14ac:dyDescent="0.25">
      <c r="A12694" s="102" t="s">
        <v>20240</v>
      </c>
      <c r="B12694" s="103" t="s">
        <v>3133</v>
      </c>
      <c r="C12694" s="103" t="s">
        <v>1118</v>
      </c>
      <c r="D12694" s="102" t="s">
        <v>2881</v>
      </c>
      <c r="E12694" s="102" t="s">
        <v>275</v>
      </c>
      <c r="F12694" s="102" t="s">
        <v>21032</v>
      </c>
      <c r="G12694" s="102" t="s">
        <v>21033</v>
      </c>
      <c r="H12694" s="102">
        <v>45619</v>
      </c>
      <c r="I12694" s="102" t="s">
        <v>292</v>
      </c>
      <c r="J12694" s="102" t="s">
        <v>291</v>
      </c>
      <c r="K12694" s="102" t="s">
        <v>1</v>
      </c>
      <c r="L12694" s="102" t="s">
        <v>290</v>
      </c>
      <c r="M12694" s="102" t="s">
        <v>1074</v>
      </c>
      <c r="N12694" s="102">
        <v>6</v>
      </c>
      <c r="O12694" s="102" t="s">
        <v>1075</v>
      </c>
    </row>
    <row r="12695" spans="1:15" x14ac:dyDescent="0.25">
      <c r="A12695" s="102" t="s">
        <v>21034</v>
      </c>
      <c r="B12695" s="103" t="s">
        <v>6981</v>
      </c>
      <c r="C12695" s="103" t="s">
        <v>2655</v>
      </c>
      <c r="D12695" s="102" t="s">
        <v>296</v>
      </c>
      <c r="E12695" s="102" t="s">
        <v>275</v>
      </c>
      <c r="F12695" s="102" t="s">
        <v>21035</v>
      </c>
      <c r="H12695" s="102">
        <v>45619</v>
      </c>
      <c r="I12695" s="102" t="s">
        <v>292</v>
      </c>
      <c r="J12695" s="102" t="s">
        <v>291</v>
      </c>
      <c r="K12695" s="102" t="s">
        <v>1</v>
      </c>
      <c r="L12695" s="102" t="s">
        <v>290</v>
      </c>
      <c r="M12695" s="102" t="s">
        <v>1074</v>
      </c>
      <c r="N12695" s="102">
        <v>6</v>
      </c>
      <c r="O12695" s="102" t="s">
        <v>1075</v>
      </c>
    </row>
    <row r="12696" spans="1:15" x14ac:dyDescent="0.25">
      <c r="A12696" s="102" t="s">
        <v>21036</v>
      </c>
      <c r="B12696" s="103" t="s">
        <v>14708</v>
      </c>
      <c r="C12696" s="103" t="s">
        <v>1360</v>
      </c>
      <c r="D12696" s="102" t="s">
        <v>2881</v>
      </c>
      <c r="E12696" s="102" t="s">
        <v>275</v>
      </c>
      <c r="F12696" s="102" t="s">
        <v>21037</v>
      </c>
      <c r="G12696" s="102" t="s">
        <v>21038</v>
      </c>
      <c r="H12696" s="102">
        <v>45619</v>
      </c>
      <c r="I12696" s="102" t="s">
        <v>292</v>
      </c>
      <c r="J12696" s="102" t="s">
        <v>291</v>
      </c>
      <c r="K12696" s="102" t="s">
        <v>1</v>
      </c>
      <c r="L12696" s="102" t="s">
        <v>290</v>
      </c>
      <c r="M12696" s="102" t="s">
        <v>1074</v>
      </c>
      <c r="N12696" s="102">
        <v>6</v>
      </c>
      <c r="O12696" s="102" t="s">
        <v>1075</v>
      </c>
    </row>
    <row r="12697" spans="1:15" x14ac:dyDescent="0.25">
      <c r="A12697" s="102" t="s">
        <v>21036</v>
      </c>
      <c r="B12697" s="103" t="s">
        <v>1430</v>
      </c>
      <c r="C12697" s="103" t="s">
        <v>1180</v>
      </c>
      <c r="D12697" s="102" t="s">
        <v>2881</v>
      </c>
      <c r="E12697" s="102" t="s">
        <v>275</v>
      </c>
      <c r="F12697" s="102" t="s">
        <v>21039</v>
      </c>
      <c r="G12697" s="102" t="s">
        <v>21040</v>
      </c>
      <c r="H12697" s="102">
        <v>45619</v>
      </c>
      <c r="I12697" s="102" t="s">
        <v>292</v>
      </c>
      <c r="J12697" s="102" t="s">
        <v>291</v>
      </c>
      <c r="K12697" s="102" t="s">
        <v>1</v>
      </c>
      <c r="L12697" s="102" t="s">
        <v>290</v>
      </c>
      <c r="M12697" s="102" t="s">
        <v>1180</v>
      </c>
      <c r="N12697" s="102">
        <v>6</v>
      </c>
      <c r="O12697" s="102" t="s">
        <v>1075</v>
      </c>
    </row>
    <row r="12698" spans="1:15" x14ac:dyDescent="0.25">
      <c r="A12698" s="102" t="s">
        <v>21041</v>
      </c>
      <c r="B12698" s="103" t="s">
        <v>1660</v>
      </c>
      <c r="C12698" s="103" t="s">
        <v>277</v>
      </c>
      <c r="D12698" s="102" t="s">
        <v>136</v>
      </c>
      <c r="E12698" s="102" t="s">
        <v>275</v>
      </c>
      <c r="F12698" s="102" t="s">
        <v>21042</v>
      </c>
      <c r="H12698" s="102">
        <v>45619</v>
      </c>
      <c r="I12698" s="102" t="s">
        <v>292</v>
      </c>
      <c r="J12698" s="102" t="s">
        <v>291</v>
      </c>
      <c r="K12698" s="102" t="s">
        <v>1</v>
      </c>
      <c r="L12698" s="102" t="s">
        <v>290</v>
      </c>
      <c r="M12698" s="102" t="s">
        <v>1074</v>
      </c>
      <c r="N12698" s="102">
        <v>6</v>
      </c>
      <c r="O12698" s="102" t="s">
        <v>1075</v>
      </c>
    </row>
    <row r="12699" spans="1:15" x14ac:dyDescent="0.25">
      <c r="A12699" s="102" t="s">
        <v>21043</v>
      </c>
      <c r="B12699" s="103" t="s">
        <v>2997</v>
      </c>
      <c r="C12699" s="103" t="s">
        <v>1360</v>
      </c>
      <c r="D12699" s="102" t="s">
        <v>2881</v>
      </c>
      <c r="E12699" s="102" t="s">
        <v>275</v>
      </c>
      <c r="F12699" s="102" t="s">
        <v>21044</v>
      </c>
      <c r="G12699" s="102" t="s">
        <v>21045</v>
      </c>
      <c r="H12699" s="102">
        <v>45619</v>
      </c>
      <c r="I12699" s="102" t="s">
        <v>292</v>
      </c>
      <c r="J12699" s="102" t="s">
        <v>291</v>
      </c>
      <c r="K12699" s="102" t="s">
        <v>1</v>
      </c>
      <c r="L12699" s="102" t="s">
        <v>290</v>
      </c>
      <c r="M12699" s="102" t="s">
        <v>1074</v>
      </c>
      <c r="N12699" s="102">
        <v>6</v>
      </c>
      <c r="O12699" s="102" t="s">
        <v>1075</v>
      </c>
    </row>
    <row r="12700" spans="1:15" x14ac:dyDescent="0.25">
      <c r="A12700" s="102" t="s">
        <v>21046</v>
      </c>
      <c r="B12700" s="103" t="s">
        <v>1117</v>
      </c>
      <c r="C12700" s="103" t="s">
        <v>277</v>
      </c>
      <c r="D12700" s="102" t="s">
        <v>136</v>
      </c>
      <c r="E12700" s="102" t="s">
        <v>275</v>
      </c>
      <c r="F12700" s="102" t="s">
        <v>21047</v>
      </c>
      <c r="H12700" s="102">
        <v>45619</v>
      </c>
      <c r="I12700" s="102" t="s">
        <v>292</v>
      </c>
      <c r="J12700" s="102" t="s">
        <v>291</v>
      </c>
      <c r="K12700" s="102" t="s">
        <v>1</v>
      </c>
      <c r="L12700" s="102" t="s">
        <v>290</v>
      </c>
      <c r="M12700" s="102" t="s">
        <v>1074</v>
      </c>
      <c r="N12700" s="102">
        <v>6</v>
      </c>
      <c r="O12700" s="102" t="s">
        <v>1075</v>
      </c>
    </row>
    <row r="12701" spans="1:15" x14ac:dyDescent="0.25">
      <c r="A12701" s="102" t="s">
        <v>21048</v>
      </c>
      <c r="B12701" s="103" t="s">
        <v>14418</v>
      </c>
      <c r="C12701" s="103" t="s">
        <v>2526</v>
      </c>
      <c r="D12701" s="102" t="s">
        <v>296</v>
      </c>
      <c r="E12701" s="102" t="s">
        <v>275</v>
      </c>
      <c r="F12701" s="102" t="s">
        <v>21049</v>
      </c>
      <c r="H12701" s="102">
        <v>45619</v>
      </c>
      <c r="I12701" s="102" t="s">
        <v>292</v>
      </c>
      <c r="J12701" s="102" t="s">
        <v>291</v>
      </c>
      <c r="K12701" s="102" t="s">
        <v>1</v>
      </c>
      <c r="L12701" s="102" t="s">
        <v>290</v>
      </c>
      <c r="M12701" s="102" t="s">
        <v>1074</v>
      </c>
      <c r="N12701" s="102">
        <v>6</v>
      </c>
      <c r="O12701" s="102" t="s">
        <v>1075</v>
      </c>
    </row>
    <row r="12702" spans="1:15" x14ac:dyDescent="0.25">
      <c r="A12702" s="102" t="s">
        <v>21050</v>
      </c>
      <c r="B12702" s="103" t="s">
        <v>5209</v>
      </c>
      <c r="C12702" s="103" t="s">
        <v>1360</v>
      </c>
      <c r="D12702" s="102" t="s">
        <v>2881</v>
      </c>
      <c r="E12702" s="102" t="s">
        <v>275</v>
      </c>
      <c r="F12702" s="102" t="s">
        <v>21051</v>
      </c>
      <c r="G12702" s="102" t="s">
        <v>21052</v>
      </c>
      <c r="H12702" s="102">
        <v>45619</v>
      </c>
      <c r="I12702" s="102" t="s">
        <v>292</v>
      </c>
      <c r="J12702" s="102" t="s">
        <v>291</v>
      </c>
      <c r="K12702" s="102" t="s">
        <v>1</v>
      </c>
      <c r="L12702" s="102" t="s">
        <v>290</v>
      </c>
      <c r="M12702" s="102" t="s">
        <v>1074</v>
      </c>
      <c r="N12702" s="102">
        <v>6</v>
      </c>
      <c r="O12702" s="102" t="s">
        <v>1075</v>
      </c>
    </row>
    <row r="12703" spans="1:15" x14ac:dyDescent="0.25">
      <c r="A12703" s="102" t="s">
        <v>21050</v>
      </c>
      <c r="B12703" s="103" t="s">
        <v>21053</v>
      </c>
      <c r="C12703" s="103" t="s">
        <v>1082</v>
      </c>
      <c r="D12703" s="102" t="s">
        <v>2881</v>
      </c>
      <c r="E12703" s="102" t="s">
        <v>275</v>
      </c>
      <c r="F12703" s="102" t="s">
        <v>21054</v>
      </c>
      <c r="G12703" s="102" t="s">
        <v>21055</v>
      </c>
      <c r="H12703" s="102">
        <v>45619</v>
      </c>
      <c r="I12703" s="102" t="s">
        <v>292</v>
      </c>
      <c r="J12703" s="102" t="s">
        <v>291</v>
      </c>
      <c r="K12703" s="102" t="s">
        <v>1</v>
      </c>
      <c r="L12703" s="102" t="s">
        <v>290</v>
      </c>
      <c r="M12703" s="102" t="s">
        <v>1082</v>
      </c>
      <c r="N12703" s="102">
        <v>6</v>
      </c>
      <c r="O12703" s="102" t="s">
        <v>1075</v>
      </c>
    </row>
    <row r="12704" spans="1:15" x14ac:dyDescent="0.25">
      <c r="A12704" s="102" t="s">
        <v>21056</v>
      </c>
      <c r="B12704" s="103" t="s">
        <v>3133</v>
      </c>
      <c r="C12704" s="103" t="s">
        <v>1118</v>
      </c>
      <c r="D12704" s="102" t="s">
        <v>2881</v>
      </c>
      <c r="E12704" s="102" t="s">
        <v>276</v>
      </c>
      <c r="G12704" s="102" t="s">
        <v>21057</v>
      </c>
      <c r="H12704" s="102">
        <v>45619</v>
      </c>
      <c r="I12704" s="102" t="s">
        <v>292</v>
      </c>
      <c r="J12704" s="102" t="s">
        <v>291</v>
      </c>
      <c r="K12704" s="102" t="s">
        <v>1</v>
      </c>
      <c r="L12704" s="102" t="s">
        <v>290</v>
      </c>
      <c r="M12704" s="102" t="s">
        <v>1074</v>
      </c>
      <c r="N12704" s="102">
        <v>6</v>
      </c>
      <c r="O12704" s="102" t="s">
        <v>1075</v>
      </c>
    </row>
    <row r="12705" spans="1:15" x14ac:dyDescent="0.25">
      <c r="A12705" s="102" t="s">
        <v>21058</v>
      </c>
      <c r="B12705" s="103" t="s">
        <v>1304</v>
      </c>
      <c r="C12705" s="103" t="s">
        <v>1077</v>
      </c>
      <c r="D12705" s="102" t="s">
        <v>247</v>
      </c>
      <c r="E12705" s="102" t="s">
        <v>275</v>
      </c>
      <c r="F12705" s="102" t="s">
        <v>21059</v>
      </c>
      <c r="G12705" s="102" t="s">
        <v>16729</v>
      </c>
      <c r="H12705" s="102">
        <v>45619</v>
      </c>
      <c r="I12705" s="102" t="s">
        <v>292</v>
      </c>
      <c r="J12705" s="102" t="s">
        <v>291</v>
      </c>
      <c r="K12705" s="102" t="s">
        <v>1</v>
      </c>
      <c r="L12705" s="102" t="s">
        <v>290</v>
      </c>
      <c r="M12705" s="102" t="s">
        <v>1074</v>
      </c>
      <c r="N12705" s="102">
        <v>6</v>
      </c>
      <c r="O12705" s="102" t="s">
        <v>1075</v>
      </c>
    </row>
    <row r="12706" spans="1:15" x14ac:dyDescent="0.25">
      <c r="A12706" s="102" t="s">
        <v>11627</v>
      </c>
      <c r="B12706" s="103" t="s">
        <v>21060</v>
      </c>
      <c r="C12706" s="103" t="s">
        <v>1082</v>
      </c>
      <c r="D12706" s="102" t="s">
        <v>2881</v>
      </c>
      <c r="E12706" s="102" t="s">
        <v>275</v>
      </c>
      <c r="F12706" s="102" t="s">
        <v>21061</v>
      </c>
      <c r="G12706" s="102" t="s">
        <v>21062</v>
      </c>
      <c r="H12706" s="102">
        <v>45619</v>
      </c>
      <c r="I12706" s="102" t="s">
        <v>292</v>
      </c>
      <c r="J12706" s="102" t="s">
        <v>291</v>
      </c>
      <c r="K12706" s="102" t="s">
        <v>1</v>
      </c>
      <c r="L12706" s="102" t="s">
        <v>290</v>
      </c>
      <c r="M12706" s="102" t="s">
        <v>1082</v>
      </c>
      <c r="N12706" s="102">
        <v>6</v>
      </c>
      <c r="O12706" s="102" t="s">
        <v>1075</v>
      </c>
    </row>
    <row r="12707" spans="1:15" x14ac:dyDescent="0.25">
      <c r="A12707" s="102" t="s">
        <v>1395</v>
      </c>
      <c r="B12707" s="103" t="s">
        <v>1912</v>
      </c>
      <c r="C12707" s="103" t="s">
        <v>274</v>
      </c>
      <c r="D12707" s="102" t="s">
        <v>136</v>
      </c>
      <c r="E12707" s="102" t="s">
        <v>275</v>
      </c>
      <c r="F12707" s="102" t="s">
        <v>21063</v>
      </c>
      <c r="H12707" s="102">
        <v>45619</v>
      </c>
      <c r="I12707" s="102" t="s">
        <v>292</v>
      </c>
      <c r="J12707" s="102" t="s">
        <v>291</v>
      </c>
      <c r="K12707" s="102" t="s">
        <v>1</v>
      </c>
      <c r="L12707" s="102" t="s">
        <v>290</v>
      </c>
      <c r="M12707" s="102" t="s">
        <v>1074</v>
      </c>
      <c r="N12707" s="102">
        <v>6</v>
      </c>
      <c r="O12707" s="102" t="s">
        <v>1075</v>
      </c>
    </row>
    <row r="12708" spans="1:15" x14ac:dyDescent="0.25">
      <c r="A12708" s="102" t="s">
        <v>11283</v>
      </c>
      <c r="B12708" s="103" t="s">
        <v>1997</v>
      </c>
      <c r="C12708" s="103" t="s">
        <v>277</v>
      </c>
      <c r="D12708" s="102" t="s">
        <v>136</v>
      </c>
      <c r="E12708" s="102" t="s">
        <v>275</v>
      </c>
      <c r="F12708" s="102" t="s">
        <v>21064</v>
      </c>
      <c r="H12708" s="102">
        <v>45619</v>
      </c>
      <c r="I12708" s="102" t="s">
        <v>292</v>
      </c>
      <c r="J12708" s="102" t="s">
        <v>291</v>
      </c>
      <c r="K12708" s="102" t="s">
        <v>1</v>
      </c>
      <c r="L12708" s="102" t="s">
        <v>290</v>
      </c>
      <c r="M12708" s="102" t="s">
        <v>1074</v>
      </c>
      <c r="N12708" s="102">
        <v>6</v>
      </c>
      <c r="O12708" s="102" t="s">
        <v>1075</v>
      </c>
    </row>
    <row r="12709" spans="1:15" x14ac:dyDescent="0.25">
      <c r="A12709" s="102" t="s">
        <v>21065</v>
      </c>
      <c r="B12709" s="103" t="s">
        <v>19713</v>
      </c>
      <c r="C12709" s="103" t="s">
        <v>2526</v>
      </c>
      <c r="D12709" s="102" t="s">
        <v>296</v>
      </c>
      <c r="E12709" s="102" t="s">
        <v>275</v>
      </c>
      <c r="F12709" s="102" t="s">
        <v>21066</v>
      </c>
      <c r="H12709" s="102">
        <v>45619</v>
      </c>
      <c r="I12709" s="102" t="s">
        <v>292</v>
      </c>
      <c r="J12709" s="102" t="s">
        <v>291</v>
      </c>
      <c r="K12709" s="102" t="s">
        <v>1</v>
      </c>
      <c r="L12709" s="102" t="s">
        <v>290</v>
      </c>
      <c r="M12709" s="102" t="s">
        <v>1074</v>
      </c>
      <c r="N12709" s="102">
        <v>6</v>
      </c>
      <c r="O12709" s="102" t="s">
        <v>1075</v>
      </c>
    </row>
    <row r="12710" spans="1:15" x14ac:dyDescent="0.25">
      <c r="A12710" s="102" t="s">
        <v>21067</v>
      </c>
      <c r="B12710" s="103" t="s">
        <v>21068</v>
      </c>
      <c r="C12710" s="103" t="s">
        <v>2526</v>
      </c>
      <c r="D12710" s="102" t="s">
        <v>296</v>
      </c>
      <c r="E12710" s="102" t="s">
        <v>275</v>
      </c>
      <c r="F12710" s="102" t="s">
        <v>21069</v>
      </c>
      <c r="H12710" s="102">
        <v>45619</v>
      </c>
      <c r="I12710" s="102" t="s">
        <v>292</v>
      </c>
      <c r="J12710" s="102" t="s">
        <v>291</v>
      </c>
      <c r="K12710" s="102" t="s">
        <v>1</v>
      </c>
      <c r="L12710" s="102" t="s">
        <v>290</v>
      </c>
      <c r="M12710" s="102" t="s">
        <v>1074</v>
      </c>
      <c r="N12710" s="102">
        <v>6</v>
      </c>
      <c r="O12710" s="102" t="s">
        <v>1075</v>
      </c>
    </row>
    <row r="12711" spans="1:15" x14ac:dyDescent="0.25">
      <c r="A12711" s="102" t="s">
        <v>20343</v>
      </c>
      <c r="B12711" s="103" t="s">
        <v>20344</v>
      </c>
      <c r="C12711" s="103" t="s">
        <v>274</v>
      </c>
      <c r="D12711" s="102" t="s">
        <v>296</v>
      </c>
      <c r="E12711" s="102" t="s">
        <v>275</v>
      </c>
      <c r="F12711" s="102" t="s">
        <v>21070</v>
      </c>
      <c r="H12711" s="102">
        <v>45619</v>
      </c>
      <c r="I12711" s="102" t="s">
        <v>19607</v>
      </c>
      <c r="J12711" s="102" t="s">
        <v>1</v>
      </c>
      <c r="K12711" s="102" t="s">
        <v>482</v>
      </c>
      <c r="L12711" s="102" t="s">
        <v>483</v>
      </c>
      <c r="M12711" s="102" t="s">
        <v>1074</v>
      </c>
      <c r="N12711" s="102">
        <v>6</v>
      </c>
      <c r="O12711" s="102" t="s">
        <v>1075</v>
      </c>
    </row>
    <row r="12712" spans="1:15" x14ac:dyDescent="0.25">
      <c r="A12712" s="102" t="s">
        <v>20343</v>
      </c>
      <c r="B12712" s="103" t="s">
        <v>11257</v>
      </c>
      <c r="C12712" s="103" t="s">
        <v>277</v>
      </c>
      <c r="D12712" s="102" t="s">
        <v>296</v>
      </c>
      <c r="E12712" s="102" t="s">
        <v>275</v>
      </c>
      <c r="F12712" s="102" t="s">
        <v>21071</v>
      </c>
      <c r="H12712" s="102">
        <v>45619</v>
      </c>
      <c r="I12712" s="102" t="s">
        <v>19607</v>
      </c>
      <c r="J12712" s="102" t="s">
        <v>1</v>
      </c>
      <c r="K12712" s="102" t="s">
        <v>482</v>
      </c>
      <c r="L12712" s="102" t="s">
        <v>483</v>
      </c>
      <c r="M12712" s="102" t="s">
        <v>1074</v>
      </c>
      <c r="N12712" s="102">
        <v>6</v>
      </c>
      <c r="O12712" s="102" t="s">
        <v>1075</v>
      </c>
    </row>
    <row r="12713" spans="1:15" x14ac:dyDescent="0.25">
      <c r="A12713" s="102" t="s">
        <v>20343</v>
      </c>
      <c r="B12713" s="103" t="s">
        <v>14772</v>
      </c>
      <c r="C12713" s="103" t="s">
        <v>274</v>
      </c>
      <c r="D12713" s="102" t="s">
        <v>296</v>
      </c>
      <c r="E12713" s="102" t="s">
        <v>275</v>
      </c>
      <c r="F12713" s="102" t="s">
        <v>21072</v>
      </c>
      <c r="H12713" s="102">
        <v>45619</v>
      </c>
      <c r="I12713" s="102" t="s">
        <v>19607</v>
      </c>
      <c r="J12713" s="102" t="s">
        <v>1</v>
      </c>
      <c r="K12713" s="102" t="s">
        <v>482</v>
      </c>
      <c r="L12713" s="102" t="s">
        <v>483</v>
      </c>
      <c r="M12713" s="102" t="s">
        <v>1074</v>
      </c>
      <c r="N12713" s="102">
        <v>6</v>
      </c>
      <c r="O12713" s="102" t="s">
        <v>1075</v>
      </c>
    </row>
    <row r="12714" spans="1:15" x14ac:dyDescent="0.25">
      <c r="A12714" s="102" t="s">
        <v>21073</v>
      </c>
      <c r="B12714" s="103" t="s">
        <v>1088</v>
      </c>
      <c r="C12714" s="103" t="s">
        <v>277</v>
      </c>
      <c r="D12714" s="102" t="s">
        <v>152</v>
      </c>
      <c r="E12714" s="102" t="s">
        <v>275</v>
      </c>
      <c r="F12714" s="102" t="s">
        <v>21074</v>
      </c>
      <c r="H12714" s="102">
        <v>45619</v>
      </c>
      <c r="I12714" s="102" t="s">
        <v>19607</v>
      </c>
      <c r="J12714" s="102" t="s">
        <v>1</v>
      </c>
      <c r="K12714" s="102" t="s">
        <v>482</v>
      </c>
      <c r="L12714" s="102" t="s">
        <v>483</v>
      </c>
      <c r="M12714" s="102" t="s">
        <v>1074</v>
      </c>
      <c r="N12714" s="102">
        <v>6</v>
      </c>
      <c r="O12714" s="102" t="s">
        <v>1075</v>
      </c>
    </row>
    <row r="12715" spans="1:15" x14ac:dyDescent="0.25">
      <c r="A12715" s="102" t="s">
        <v>20348</v>
      </c>
      <c r="B12715" s="103" t="s">
        <v>20349</v>
      </c>
      <c r="C12715" s="103" t="s">
        <v>277</v>
      </c>
      <c r="D12715" s="102" t="s">
        <v>296</v>
      </c>
      <c r="E12715" s="102" t="s">
        <v>275</v>
      </c>
      <c r="F12715" s="102" t="s">
        <v>21075</v>
      </c>
      <c r="H12715" s="102">
        <v>45619</v>
      </c>
      <c r="I12715" s="102" t="s">
        <v>19607</v>
      </c>
      <c r="J12715" s="102" t="s">
        <v>1</v>
      </c>
      <c r="K12715" s="102" t="s">
        <v>482</v>
      </c>
      <c r="L12715" s="102" t="s">
        <v>483</v>
      </c>
      <c r="M12715" s="102" t="s">
        <v>1074</v>
      </c>
      <c r="N12715" s="102">
        <v>6</v>
      </c>
      <c r="O12715" s="102" t="s">
        <v>1075</v>
      </c>
    </row>
    <row r="12716" spans="1:15" x14ac:dyDescent="0.25">
      <c r="A12716" s="102" t="s">
        <v>20351</v>
      </c>
      <c r="B12716" s="103" t="s">
        <v>15051</v>
      </c>
      <c r="C12716" s="103" t="s">
        <v>277</v>
      </c>
      <c r="D12716" s="102" t="s">
        <v>296</v>
      </c>
      <c r="E12716" s="102" t="s">
        <v>275</v>
      </c>
      <c r="F12716" s="102" t="s">
        <v>21076</v>
      </c>
      <c r="H12716" s="102">
        <v>45619</v>
      </c>
      <c r="I12716" s="102" t="s">
        <v>19607</v>
      </c>
      <c r="J12716" s="102" t="s">
        <v>1</v>
      </c>
      <c r="K12716" s="102" t="s">
        <v>482</v>
      </c>
      <c r="L12716" s="102" t="s">
        <v>483</v>
      </c>
      <c r="M12716" s="102" t="s">
        <v>1074</v>
      </c>
      <c r="N12716" s="102">
        <v>6</v>
      </c>
      <c r="O12716" s="102" t="s">
        <v>1075</v>
      </c>
    </row>
    <row r="12717" spans="1:15" x14ac:dyDescent="0.25">
      <c r="A12717" s="102" t="s">
        <v>20353</v>
      </c>
      <c r="B12717" s="103" t="s">
        <v>20354</v>
      </c>
      <c r="C12717" s="103" t="s">
        <v>277</v>
      </c>
      <c r="D12717" s="102" t="s">
        <v>296</v>
      </c>
      <c r="E12717" s="102" t="s">
        <v>275</v>
      </c>
      <c r="F12717" s="102" t="s">
        <v>21077</v>
      </c>
      <c r="H12717" s="102">
        <v>45619</v>
      </c>
      <c r="I12717" s="102" t="s">
        <v>19607</v>
      </c>
      <c r="J12717" s="102" t="s">
        <v>1</v>
      </c>
      <c r="K12717" s="102" t="s">
        <v>482</v>
      </c>
      <c r="L12717" s="102" t="s">
        <v>483</v>
      </c>
      <c r="M12717" s="102" t="s">
        <v>1074</v>
      </c>
      <c r="N12717" s="102">
        <v>6</v>
      </c>
      <c r="O12717" s="102" t="s">
        <v>1075</v>
      </c>
    </row>
    <row r="12718" spans="1:15" x14ac:dyDescent="0.25">
      <c r="A12718" s="102" t="s">
        <v>20356</v>
      </c>
      <c r="B12718" s="103" t="s">
        <v>9314</v>
      </c>
      <c r="C12718" s="103" t="s">
        <v>274</v>
      </c>
      <c r="D12718" s="102" t="s">
        <v>296</v>
      </c>
      <c r="E12718" s="102" t="s">
        <v>275</v>
      </c>
      <c r="F12718" s="102" t="s">
        <v>21078</v>
      </c>
      <c r="H12718" s="102">
        <v>45619</v>
      </c>
      <c r="I12718" s="102" t="s">
        <v>19607</v>
      </c>
      <c r="J12718" s="102" t="s">
        <v>1</v>
      </c>
      <c r="K12718" s="102" t="s">
        <v>482</v>
      </c>
      <c r="L12718" s="102" t="s">
        <v>483</v>
      </c>
      <c r="M12718" s="102" t="s">
        <v>1074</v>
      </c>
      <c r="N12718" s="102">
        <v>6</v>
      </c>
      <c r="O12718" s="102" t="s">
        <v>1075</v>
      </c>
    </row>
    <row r="12719" spans="1:15" x14ac:dyDescent="0.25">
      <c r="A12719" s="102" t="s">
        <v>20356</v>
      </c>
      <c r="B12719" s="103" t="s">
        <v>1359</v>
      </c>
      <c r="C12719" s="103" t="s">
        <v>274</v>
      </c>
      <c r="D12719" s="102" t="s">
        <v>296</v>
      </c>
      <c r="E12719" s="102" t="s">
        <v>275</v>
      </c>
      <c r="F12719" s="102" t="s">
        <v>21079</v>
      </c>
      <c r="H12719" s="102">
        <v>45619</v>
      </c>
      <c r="I12719" s="102" t="s">
        <v>19607</v>
      </c>
      <c r="J12719" s="102" t="s">
        <v>1</v>
      </c>
      <c r="K12719" s="102" t="s">
        <v>482</v>
      </c>
      <c r="L12719" s="102" t="s">
        <v>483</v>
      </c>
      <c r="M12719" s="102" t="s">
        <v>1074</v>
      </c>
      <c r="N12719" s="102">
        <v>6</v>
      </c>
      <c r="O12719" s="102" t="s">
        <v>1075</v>
      </c>
    </row>
    <row r="12720" spans="1:15" x14ac:dyDescent="0.25">
      <c r="A12720" s="102" t="s">
        <v>20359</v>
      </c>
      <c r="B12720" s="103" t="s">
        <v>20360</v>
      </c>
      <c r="C12720" s="103" t="s">
        <v>274</v>
      </c>
      <c r="D12720" s="102" t="s">
        <v>296</v>
      </c>
      <c r="E12720" s="102" t="s">
        <v>275</v>
      </c>
      <c r="F12720" s="102" t="s">
        <v>21080</v>
      </c>
      <c r="H12720" s="102">
        <v>45619</v>
      </c>
      <c r="I12720" s="102" t="s">
        <v>19607</v>
      </c>
      <c r="J12720" s="102" t="s">
        <v>1</v>
      </c>
      <c r="K12720" s="102" t="s">
        <v>482</v>
      </c>
      <c r="L12720" s="102" t="s">
        <v>483</v>
      </c>
      <c r="M12720" s="102" t="s">
        <v>1074</v>
      </c>
      <c r="N12720" s="102">
        <v>6</v>
      </c>
      <c r="O12720" s="102" t="s">
        <v>1075</v>
      </c>
    </row>
    <row r="12721" spans="1:15" x14ac:dyDescent="0.25">
      <c r="A12721" s="102" t="s">
        <v>20359</v>
      </c>
      <c r="B12721" s="103" t="s">
        <v>1703</v>
      </c>
      <c r="C12721" s="103" t="s">
        <v>274</v>
      </c>
      <c r="D12721" s="102" t="s">
        <v>296</v>
      </c>
      <c r="E12721" s="102" t="s">
        <v>275</v>
      </c>
      <c r="F12721" s="102" t="s">
        <v>21081</v>
      </c>
      <c r="H12721" s="102">
        <v>45619</v>
      </c>
      <c r="I12721" s="102" t="s">
        <v>19607</v>
      </c>
      <c r="J12721" s="102" t="s">
        <v>1</v>
      </c>
      <c r="K12721" s="102" t="s">
        <v>482</v>
      </c>
      <c r="L12721" s="102" t="s">
        <v>483</v>
      </c>
      <c r="M12721" s="102" t="s">
        <v>1074</v>
      </c>
      <c r="N12721" s="102">
        <v>6</v>
      </c>
      <c r="O12721" s="102" t="s">
        <v>1075</v>
      </c>
    </row>
    <row r="12722" spans="1:15" x14ac:dyDescent="0.25">
      <c r="A12722" s="102" t="s">
        <v>20359</v>
      </c>
      <c r="B12722" s="103" t="s">
        <v>2654</v>
      </c>
      <c r="C12722" s="103" t="s">
        <v>274</v>
      </c>
      <c r="D12722" s="102" t="s">
        <v>296</v>
      </c>
      <c r="E12722" s="102" t="s">
        <v>275</v>
      </c>
      <c r="F12722" s="102" t="s">
        <v>21082</v>
      </c>
      <c r="H12722" s="102">
        <v>45619</v>
      </c>
      <c r="I12722" s="102" t="s">
        <v>19607</v>
      </c>
      <c r="J12722" s="102" t="s">
        <v>1</v>
      </c>
      <c r="K12722" s="102" t="s">
        <v>482</v>
      </c>
      <c r="L12722" s="102" t="s">
        <v>483</v>
      </c>
      <c r="M12722" s="102" t="s">
        <v>1074</v>
      </c>
      <c r="N12722" s="102">
        <v>6</v>
      </c>
      <c r="O12722" s="102" t="s">
        <v>1075</v>
      </c>
    </row>
    <row r="12723" spans="1:15" x14ac:dyDescent="0.25">
      <c r="A12723" s="102" t="s">
        <v>20364</v>
      </c>
      <c r="B12723" s="103" t="s">
        <v>11257</v>
      </c>
      <c r="C12723" s="103" t="s">
        <v>277</v>
      </c>
      <c r="D12723" s="102" t="s">
        <v>296</v>
      </c>
      <c r="E12723" s="102" t="s">
        <v>275</v>
      </c>
      <c r="F12723" s="102" t="s">
        <v>21083</v>
      </c>
      <c r="H12723" s="102">
        <v>45619</v>
      </c>
      <c r="I12723" s="102" t="s">
        <v>19607</v>
      </c>
      <c r="J12723" s="102" t="s">
        <v>1</v>
      </c>
      <c r="K12723" s="102" t="s">
        <v>482</v>
      </c>
      <c r="L12723" s="102" t="s">
        <v>483</v>
      </c>
      <c r="M12723" s="102" t="s">
        <v>1074</v>
      </c>
      <c r="N12723" s="102">
        <v>6</v>
      </c>
      <c r="O12723" s="102" t="s">
        <v>1075</v>
      </c>
    </row>
    <row r="12724" spans="1:15" x14ac:dyDescent="0.25">
      <c r="A12724" s="102" t="s">
        <v>20366</v>
      </c>
      <c r="B12724" s="103" t="s">
        <v>20367</v>
      </c>
      <c r="C12724" s="103" t="s">
        <v>274</v>
      </c>
      <c r="D12724" s="102" t="s">
        <v>296</v>
      </c>
      <c r="E12724" s="102" t="s">
        <v>275</v>
      </c>
      <c r="F12724" s="102" t="s">
        <v>21084</v>
      </c>
      <c r="H12724" s="102">
        <v>45619</v>
      </c>
      <c r="I12724" s="102" t="s">
        <v>19607</v>
      </c>
      <c r="J12724" s="102" t="s">
        <v>1</v>
      </c>
      <c r="K12724" s="102" t="s">
        <v>482</v>
      </c>
      <c r="L12724" s="102" t="s">
        <v>483</v>
      </c>
      <c r="M12724" s="102" t="s">
        <v>1074</v>
      </c>
      <c r="N12724" s="102">
        <v>6</v>
      </c>
      <c r="O12724" s="102" t="s">
        <v>1075</v>
      </c>
    </row>
    <row r="12725" spans="1:15" x14ac:dyDescent="0.25">
      <c r="A12725" s="102" t="s">
        <v>20369</v>
      </c>
      <c r="B12725" s="103" t="s">
        <v>9585</v>
      </c>
      <c r="C12725" s="103" t="s">
        <v>274</v>
      </c>
      <c r="D12725" s="102" t="s">
        <v>296</v>
      </c>
      <c r="E12725" s="102" t="s">
        <v>275</v>
      </c>
      <c r="F12725" s="102" t="s">
        <v>21085</v>
      </c>
      <c r="H12725" s="102">
        <v>45619</v>
      </c>
      <c r="I12725" s="102" t="s">
        <v>19607</v>
      </c>
      <c r="J12725" s="102" t="s">
        <v>1</v>
      </c>
      <c r="K12725" s="102" t="s">
        <v>482</v>
      </c>
      <c r="L12725" s="102" t="s">
        <v>483</v>
      </c>
      <c r="M12725" s="102" t="s">
        <v>1074</v>
      </c>
      <c r="N12725" s="102">
        <v>6</v>
      </c>
      <c r="O12725" s="102" t="s">
        <v>1075</v>
      </c>
    </row>
    <row r="12726" spans="1:15" x14ac:dyDescent="0.25">
      <c r="A12726" s="102" t="s">
        <v>2524</v>
      </c>
      <c r="B12726" s="103" t="s">
        <v>1462</v>
      </c>
      <c r="C12726" s="103" t="s">
        <v>277</v>
      </c>
      <c r="D12726" s="102" t="s">
        <v>296</v>
      </c>
      <c r="E12726" s="102" t="s">
        <v>275</v>
      </c>
      <c r="F12726" s="102" t="s">
        <v>21086</v>
      </c>
      <c r="H12726" s="102">
        <v>45619</v>
      </c>
      <c r="I12726" s="102" t="s">
        <v>19607</v>
      </c>
      <c r="J12726" s="102" t="s">
        <v>1</v>
      </c>
      <c r="K12726" s="102" t="s">
        <v>482</v>
      </c>
      <c r="L12726" s="102" t="s">
        <v>483</v>
      </c>
      <c r="M12726" s="102" t="s">
        <v>1074</v>
      </c>
      <c r="N12726" s="102">
        <v>6</v>
      </c>
      <c r="O12726" s="102" t="s">
        <v>1075</v>
      </c>
    </row>
    <row r="12727" spans="1:15" x14ac:dyDescent="0.25">
      <c r="A12727" s="102" t="s">
        <v>21087</v>
      </c>
      <c r="B12727" s="103" t="s">
        <v>1098</v>
      </c>
      <c r="C12727" s="103" t="s">
        <v>277</v>
      </c>
      <c r="D12727" s="102" t="s">
        <v>281</v>
      </c>
      <c r="E12727" s="102" t="s">
        <v>275</v>
      </c>
      <c r="F12727" s="102" t="s">
        <v>21088</v>
      </c>
      <c r="H12727" s="102">
        <v>45619</v>
      </c>
      <c r="I12727" s="102" t="s">
        <v>19607</v>
      </c>
      <c r="J12727" s="102" t="s">
        <v>1</v>
      </c>
      <c r="K12727" s="102" t="s">
        <v>482</v>
      </c>
      <c r="L12727" s="102" t="s">
        <v>483</v>
      </c>
      <c r="M12727" s="102" t="s">
        <v>1074</v>
      </c>
      <c r="N12727" s="102">
        <v>6</v>
      </c>
      <c r="O12727" s="102" t="s">
        <v>1075</v>
      </c>
    </row>
    <row r="12728" spans="1:15" x14ac:dyDescent="0.25">
      <c r="A12728" s="102" t="s">
        <v>20374</v>
      </c>
      <c r="B12728" s="103" t="s">
        <v>20375</v>
      </c>
      <c r="C12728" s="103" t="s">
        <v>274</v>
      </c>
      <c r="D12728" s="102" t="s">
        <v>296</v>
      </c>
      <c r="E12728" s="102" t="s">
        <v>275</v>
      </c>
      <c r="F12728" s="102" t="s">
        <v>21089</v>
      </c>
      <c r="H12728" s="102">
        <v>45619</v>
      </c>
      <c r="I12728" s="102" t="s">
        <v>19607</v>
      </c>
      <c r="J12728" s="102" t="s">
        <v>1</v>
      </c>
      <c r="K12728" s="102" t="s">
        <v>482</v>
      </c>
      <c r="L12728" s="102" t="s">
        <v>483</v>
      </c>
      <c r="M12728" s="102" t="s">
        <v>1074</v>
      </c>
      <c r="N12728" s="102">
        <v>6</v>
      </c>
      <c r="O12728" s="102" t="s">
        <v>1075</v>
      </c>
    </row>
    <row r="12729" spans="1:15" x14ac:dyDescent="0.25">
      <c r="A12729" s="102" t="s">
        <v>20377</v>
      </c>
      <c r="B12729" s="103" t="s">
        <v>4819</v>
      </c>
      <c r="C12729" s="103" t="s">
        <v>274</v>
      </c>
      <c r="D12729" s="102" t="s">
        <v>296</v>
      </c>
      <c r="E12729" s="102" t="s">
        <v>275</v>
      </c>
      <c r="F12729" s="102" t="s">
        <v>21090</v>
      </c>
      <c r="H12729" s="102">
        <v>45619</v>
      </c>
      <c r="I12729" s="102" t="s">
        <v>19607</v>
      </c>
      <c r="J12729" s="102" t="s">
        <v>1</v>
      </c>
      <c r="K12729" s="102" t="s">
        <v>482</v>
      </c>
      <c r="L12729" s="102" t="s">
        <v>483</v>
      </c>
      <c r="M12729" s="102" t="s">
        <v>1074</v>
      </c>
      <c r="N12729" s="102">
        <v>6</v>
      </c>
      <c r="O12729" s="102" t="s">
        <v>1075</v>
      </c>
    </row>
    <row r="12730" spans="1:15" x14ac:dyDescent="0.25">
      <c r="A12730" s="102" t="s">
        <v>21091</v>
      </c>
      <c r="B12730" s="103" t="s">
        <v>21092</v>
      </c>
      <c r="C12730" s="103" t="s">
        <v>277</v>
      </c>
      <c r="D12730" s="102" t="s">
        <v>281</v>
      </c>
      <c r="E12730" s="102" t="s">
        <v>275</v>
      </c>
      <c r="F12730" s="102" t="s">
        <v>21093</v>
      </c>
      <c r="H12730" s="102">
        <v>45619</v>
      </c>
      <c r="I12730" s="102" t="s">
        <v>19607</v>
      </c>
      <c r="J12730" s="102" t="s">
        <v>1</v>
      </c>
      <c r="K12730" s="102" t="s">
        <v>482</v>
      </c>
      <c r="L12730" s="102" t="s">
        <v>483</v>
      </c>
      <c r="M12730" s="102" t="s">
        <v>1074</v>
      </c>
      <c r="N12730" s="102">
        <v>6</v>
      </c>
      <c r="O12730" s="102" t="s">
        <v>1075</v>
      </c>
    </row>
    <row r="12731" spans="1:15" x14ac:dyDescent="0.25">
      <c r="A12731" s="102" t="s">
        <v>21094</v>
      </c>
      <c r="B12731" s="103" t="s">
        <v>21095</v>
      </c>
      <c r="C12731" s="103" t="s">
        <v>274</v>
      </c>
      <c r="D12731" s="102" t="s">
        <v>152</v>
      </c>
      <c r="E12731" s="102" t="s">
        <v>275</v>
      </c>
      <c r="F12731" s="102" t="s">
        <v>21096</v>
      </c>
      <c r="H12731" s="102">
        <v>45619</v>
      </c>
      <c r="I12731" s="102" t="s">
        <v>19607</v>
      </c>
      <c r="J12731" s="102" t="s">
        <v>1</v>
      </c>
      <c r="K12731" s="102" t="s">
        <v>482</v>
      </c>
      <c r="L12731" s="102" t="s">
        <v>483</v>
      </c>
      <c r="M12731" s="102" t="s">
        <v>1074</v>
      </c>
      <c r="N12731" s="102">
        <v>6</v>
      </c>
      <c r="O12731" s="102" t="s">
        <v>1075</v>
      </c>
    </row>
    <row r="12732" spans="1:15" x14ac:dyDescent="0.25">
      <c r="A12732" s="102" t="s">
        <v>21094</v>
      </c>
      <c r="B12732" s="103" t="s">
        <v>2087</v>
      </c>
      <c r="C12732" s="103" t="s">
        <v>274</v>
      </c>
      <c r="D12732" s="102" t="s">
        <v>152</v>
      </c>
      <c r="E12732" s="102" t="s">
        <v>275</v>
      </c>
      <c r="F12732" s="102" t="s">
        <v>21097</v>
      </c>
      <c r="H12732" s="102">
        <v>45619</v>
      </c>
      <c r="I12732" s="102" t="s">
        <v>19607</v>
      </c>
      <c r="J12732" s="102" t="s">
        <v>1</v>
      </c>
      <c r="K12732" s="102" t="s">
        <v>482</v>
      </c>
      <c r="L12732" s="102" t="s">
        <v>483</v>
      </c>
      <c r="M12732" s="102" t="s">
        <v>1074</v>
      </c>
      <c r="N12732" s="102">
        <v>6</v>
      </c>
      <c r="O12732" s="102" t="s">
        <v>1075</v>
      </c>
    </row>
    <row r="12733" spans="1:15" x14ac:dyDescent="0.25">
      <c r="A12733" s="102" t="s">
        <v>21094</v>
      </c>
      <c r="B12733" s="103" t="s">
        <v>21098</v>
      </c>
      <c r="C12733" s="103" t="s">
        <v>277</v>
      </c>
      <c r="D12733" s="102" t="s">
        <v>152</v>
      </c>
      <c r="E12733" s="102" t="s">
        <v>275</v>
      </c>
      <c r="F12733" s="102" t="s">
        <v>21099</v>
      </c>
      <c r="H12733" s="102">
        <v>45619</v>
      </c>
      <c r="I12733" s="102" t="s">
        <v>19607</v>
      </c>
      <c r="J12733" s="102" t="s">
        <v>1</v>
      </c>
      <c r="K12733" s="102" t="s">
        <v>482</v>
      </c>
      <c r="L12733" s="102" t="s">
        <v>483</v>
      </c>
      <c r="M12733" s="102" t="s">
        <v>1074</v>
      </c>
      <c r="N12733" s="102">
        <v>6</v>
      </c>
      <c r="O12733" s="102" t="s">
        <v>1075</v>
      </c>
    </row>
    <row r="12734" spans="1:15" x14ac:dyDescent="0.25">
      <c r="A12734" s="102" t="s">
        <v>21094</v>
      </c>
      <c r="B12734" s="103" t="s">
        <v>13925</v>
      </c>
      <c r="C12734" s="103" t="s">
        <v>274</v>
      </c>
      <c r="D12734" s="102" t="s">
        <v>152</v>
      </c>
      <c r="E12734" s="102" t="s">
        <v>275</v>
      </c>
      <c r="F12734" s="102" t="s">
        <v>21100</v>
      </c>
      <c r="H12734" s="102">
        <v>45619</v>
      </c>
      <c r="I12734" s="102" t="s">
        <v>19607</v>
      </c>
      <c r="J12734" s="102" t="s">
        <v>1</v>
      </c>
      <c r="K12734" s="102" t="s">
        <v>482</v>
      </c>
      <c r="L12734" s="102" t="s">
        <v>483</v>
      </c>
      <c r="M12734" s="102" t="s">
        <v>1074</v>
      </c>
      <c r="N12734" s="102">
        <v>6</v>
      </c>
      <c r="O12734" s="102" t="s">
        <v>1075</v>
      </c>
    </row>
    <row r="12735" spans="1:15" x14ac:dyDescent="0.25">
      <c r="A12735" s="102" t="s">
        <v>21101</v>
      </c>
      <c r="B12735" s="103" t="s">
        <v>21102</v>
      </c>
      <c r="C12735" s="103" t="s">
        <v>274</v>
      </c>
      <c r="D12735" s="102" t="s">
        <v>152</v>
      </c>
      <c r="E12735" s="102" t="s">
        <v>275</v>
      </c>
      <c r="F12735" s="102" t="s">
        <v>21103</v>
      </c>
      <c r="H12735" s="102">
        <v>45619</v>
      </c>
      <c r="I12735" s="102" t="s">
        <v>19607</v>
      </c>
      <c r="J12735" s="102" t="s">
        <v>1</v>
      </c>
      <c r="K12735" s="102" t="s">
        <v>482</v>
      </c>
      <c r="L12735" s="102" t="s">
        <v>483</v>
      </c>
      <c r="M12735" s="102" t="s">
        <v>1074</v>
      </c>
      <c r="N12735" s="102">
        <v>6</v>
      </c>
      <c r="O12735" s="102" t="s">
        <v>1075</v>
      </c>
    </row>
    <row r="12736" spans="1:15" x14ac:dyDescent="0.25">
      <c r="A12736" s="102" t="s">
        <v>21104</v>
      </c>
      <c r="B12736" s="103" t="s">
        <v>1986</v>
      </c>
      <c r="C12736" s="103" t="s">
        <v>277</v>
      </c>
      <c r="D12736" s="102" t="s">
        <v>152</v>
      </c>
      <c r="E12736" s="102" t="s">
        <v>275</v>
      </c>
      <c r="F12736" s="102" t="s">
        <v>21105</v>
      </c>
      <c r="H12736" s="102">
        <v>45619</v>
      </c>
      <c r="I12736" s="102" t="s">
        <v>19607</v>
      </c>
      <c r="J12736" s="102" t="s">
        <v>1</v>
      </c>
      <c r="K12736" s="102" t="s">
        <v>482</v>
      </c>
      <c r="L12736" s="102" t="s">
        <v>483</v>
      </c>
      <c r="M12736" s="102" t="s">
        <v>1074</v>
      </c>
      <c r="N12736" s="102">
        <v>6</v>
      </c>
      <c r="O12736" s="102" t="s">
        <v>1075</v>
      </c>
    </row>
    <row r="12737" spans="1:15" x14ac:dyDescent="0.25">
      <c r="A12737" s="102" t="s">
        <v>20379</v>
      </c>
      <c r="B12737" s="103" t="s">
        <v>11121</v>
      </c>
      <c r="C12737" s="103" t="s">
        <v>277</v>
      </c>
      <c r="D12737" s="102" t="s">
        <v>296</v>
      </c>
      <c r="E12737" s="102" t="s">
        <v>275</v>
      </c>
      <c r="F12737" s="102" t="s">
        <v>21106</v>
      </c>
      <c r="H12737" s="102">
        <v>45619</v>
      </c>
      <c r="I12737" s="102" t="s">
        <v>19607</v>
      </c>
      <c r="J12737" s="102" t="s">
        <v>1</v>
      </c>
      <c r="K12737" s="102" t="s">
        <v>482</v>
      </c>
      <c r="L12737" s="102" t="s">
        <v>483</v>
      </c>
      <c r="M12737" s="102" t="s">
        <v>1074</v>
      </c>
      <c r="N12737" s="102">
        <v>6</v>
      </c>
      <c r="O12737" s="102" t="s">
        <v>1075</v>
      </c>
    </row>
    <row r="12738" spans="1:15" x14ac:dyDescent="0.25">
      <c r="A12738" s="102" t="s">
        <v>20381</v>
      </c>
      <c r="B12738" s="103" t="s">
        <v>20382</v>
      </c>
      <c r="C12738" s="103" t="s">
        <v>277</v>
      </c>
      <c r="D12738" s="102" t="s">
        <v>296</v>
      </c>
      <c r="E12738" s="102" t="s">
        <v>275</v>
      </c>
      <c r="F12738" s="102" t="s">
        <v>21107</v>
      </c>
      <c r="H12738" s="102">
        <v>45619</v>
      </c>
      <c r="I12738" s="102" t="s">
        <v>19607</v>
      </c>
      <c r="J12738" s="102" t="s">
        <v>1</v>
      </c>
      <c r="K12738" s="102" t="s">
        <v>482</v>
      </c>
      <c r="L12738" s="102" t="s">
        <v>483</v>
      </c>
      <c r="M12738" s="102" t="s">
        <v>1074</v>
      </c>
      <c r="N12738" s="102">
        <v>6</v>
      </c>
      <c r="O12738" s="102" t="s">
        <v>1075</v>
      </c>
    </row>
    <row r="12739" spans="1:15" x14ac:dyDescent="0.25">
      <c r="A12739" s="102" t="s">
        <v>20384</v>
      </c>
      <c r="B12739" s="103" t="s">
        <v>20385</v>
      </c>
      <c r="C12739" s="103" t="s">
        <v>274</v>
      </c>
      <c r="D12739" s="102" t="s">
        <v>296</v>
      </c>
      <c r="E12739" s="102" t="s">
        <v>275</v>
      </c>
      <c r="F12739" s="102" t="s">
        <v>21108</v>
      </c>
      <c r="H12739" s="102">
        <v>45619</v>
      </c>
      <c r="I12739" s="102" t="s">
        <v>19607</v>
      </c>
      <c r="J12739" s="102" t="s">
        <v>1</v>
      </c>
      <c r="K12739" s="102" t="s">
        <v>482</v>
      </c>
      <c r="L12739" s="102" t="s">
        <v>483</v>
      </c>
      <c r="M12739" s="102" t="s">
        <v>1074</v>
      </c>
      <c r="N12739" s="102">
        <v>6</v>
      </c>
      <c r="O12739" s="102" t="s">
        <v>1075</v>
      </c>
    </row>
    <row r="12740" spans="1:15" x14ac:dyDescent="0.25">
      <c r="A12740" s="102" t="s">
        <v>20387</v>
      </c>
      <c r="B12740" s="103" t="s">
        <v>20388</v>
      </c>
      <c r="C12740" s="103" t="s">
        <v>277</v>
      </c>
      <c r="D12740" s="102" t="s">
        <v>296</v>
      </c>
      <c r="E12740" s="102" t="s">
        <v>275</v>
      </c>
      <c r="F12740" s="102" t="s">
        <v>21109</v>
      </c>
      <c r="H12740" s="102">
        <v>45619</v>
      </c>
      <c r="I12740" s="102" t="s">
        <v>19607</v>
      </c>
      <c r="J12740" s="102" t="s">
        <v>1</v>
      </c>
      <c r="K12740" s="102" t="s">
        <v>482</v>
      </c>
      <c r="L12740" s="102" t="s">
        <v>483</v>
      </c>
      <c r="M12740" s="102" t="s">
        <v>1074</v>
      </c>
      <c r="N12740" s="102">
        <v>6</v>
      </c>
      <c r="O12740" s="102" t="s">
        <v>1075</v>
      </c>
    </row>
    <row r="12741" spans="1:15" x14ac:dyDescent="0.25">
      <c r="A12741" s="102" t="s">
        <v>20390</v>
      </c>
      <c r="B12741" s="103" t="s">
        <v>15294</v>
      </c>
      <c r="C12741" s="103" t="s">
        <v>274</v>
      </c>
      <c r="D12741" s="102" t="s">
        <v>296</v>
      </c>
      <c r="E12741" s="102" t="s">
        <v>275</v>
      </c>
      <c r="F12741" s="102" t="s">
        <v>21110</v>
      </c>
      <c r="H12741" s="102">
        <v>45619</v>
      </c>
      <c r="I12741" s="102" t="s">
        <v>19607</v>
      </c>
      <c r="J12741" s="102" t="s">
        <v>1</v>
      </c>
      <c r="K12741" s="102" t="s">
        <v>482</v>
      </c>
      <c r="L12741" s="102" t="s">
        <v>483</v>
      </c>
      <c r="M12741" s="102" t="s">
        <v>1074</v>
      </c>
      <c r="N12741" s="102">
        <v>6</v>
      </c>
      <c r="O12741" s="102" t="s">
        <v>1075</v>
      </c>
    </row>
    <row r="12742" spans="1:15" x14ac:dyDescent="0.25">
      <c r="A12742" s="102" t="s">
        <v>20392</v>
      </c>
      <c r="B12742" s="103" t="s">
        <v>14810</v>
      </c>
      <c r="C12742" s="103" t="s">
        <v>277</v>
      </c>
      <c r="D12742" s="102" t="s">
        <v>296</v>
      </c>
      <c r="E12742" s="102" t="s">
        <v>275</v>
      </c>
      <c r="F12742" s="102" t="s">
        <v>21111</v>
      </c>
      <c r="H12742" s="102">
        <v>45619</v>
      </c>
      <c r="I12742" s="102" t="s">
        <v>19607</v>
      </c>
      <c r="J12742" s="102" t="s">
        <v>1</v>
      </c>
      <c r="K12742" s="102" t="s">
        <v>482</v>
      </c>
      <c r="L12742" s="102" t="s">
        <v>483</v>
      </c>
      <c r="M12742" s="102" t="s">
        <v>1074</v>
      </c>
      <c r="N12742" s="102">
        <v>6</v>
      </c>
      <c r="O12742" s="102" t="s">
        <v>1075</v>
      </c>
    </row>
    <row r="12743" spans="1:15" x14ac:dyDescent="0.25">
      <c r="A12743" s="102" t="s">
        <v>20392</v>
      </c>
      <c r="B12743" s="103" t="s">
        <v>20394</v>
      </c>
      <c r="C12743" s="103" t="s">
        <v>277</v>
      </c>
      <c r="D12743" s="102" t="s">
        <v>296</v>
      </c>
      <c r="E12743" s="102" t="s">
        <v>275</v>
      </c>
      <c r="F12743" s="102" t="s">
        <v>21112</v>
      </c>
      <c r="H12743" s="102">
        <v>45619</v>
      </c>
      <c r="I12743" s="102" t="s">
        <v>19607</v>
      </c>
      <c r="J12743" s="102" t="s">
        <v>1</v>
      </c>
      <c r="K12743" s="102" t="s">
        <v>482</v>
      </c>
      <c r="L12743" s="102" t="s">
        <v>483</v>
      </c>
      <c r="M12743" s="102" t="s">
        <v>1074</v>
      </c>
      <c r="N12743" s="102">
        <v>6</v>
      </c>
      <c r="O12743" s="102" t="s">
        <v>1075</v>
      </c>
    </row>
    <row r="12744" spans="1:15" x14ac:dyDescent="0.25">
      <c r="A12744" s="102" t="s">
        <v>20396</v>
      </c>
      <c r="B12744" s="103" t="s">
        <v>4918</v>
      </c>
      <c r="C12744" s="103" t="s">
        <v>274</v>
      </c>
      <c r="D12744" s="102" t="s">
        <v>296</v>
      </c>
      <c r="E12744" s="102" t="s">
        <v>275</v>
      </c>
      <c r="F12744" s="102" t="s">
        <v>21113</v>
      </c>
      <c r="H12744" s="102">
        <v>45619</v>
      </c>
      <c r="I12744" s="102" t="s">
        <v>19607</v>
      </c>
      <c r="J12744" s="102" t="s">
        <v>1</v>
      </c>
      <c r="K12744" s="102" t="s">
        <v>482</v>
      </c>
      <c r="L12744" s="102" t="s">
        <v>483</v>
      </c>
      <c r="M12744" s="102" t="s">
        <v>1074</v>
      </c>
      <c r="N12744" s="102">
        <v>6</v>
      </c>
      <c r="O12744" s="102" t="s">
        <v>1075</v>
      </c>
    </row>
    <row r="12745" spans="1:15" x14ac:dyDescent="0.25">
      <c r="A12745" s="102" t="s">
        <v>20398</v>
      </c>
      <c r="B12745" s="103" t="s">
        <v>17288</v>
      </c>
      <c r="C12745" s="103" t="s">
        <v>277</v>
      </c>
      <c r="D12745" s="102" t="s">
        <v>296</v>
      </c>
      <c r="E12745" s="102" t="s">
        <v>275</v>
      </c>
      <c r="F12745" s="102" t="s">
        <v>21114</v>
      </c>
      <c r="H12745" s="102">
        <v>45619</v>
      </c>
      <c r="I12745" s="102" t="s">
        <v>19607</v>
      </c>
      <c r="J12745" s="102" t="s">
        <v>1</v>
      </c>
      <c r="K12745" s="102" t="s">
        <v>482</v>
      </c>
      <c r="L12745" s="102" t="s">
        <v>483</v>
      </c>
      <c r="M12745" s="102" t="s">
        <v>1074</v>
      </c>
      <c r="N12745" s="102">
        <v>6</v>
      </c>
      <c r="O12745" s="102" t="s">
        <v>1075</v>
      </c>
    </row>
    <row r="12746" spans="1:15" x14ac:dyDescent="0.25">
      <c r="A12746" s="102" t="s">
        <v>20400</v>
      </c>
      <c r="B12746" s="103" t="s">
        <v>6945</v>
      </c>
      <c r="C12746" s="103" t="s">
        <v>277</v>
      </c>
      <c r="D12746" s="102" t="s">
        <v>296</v>
      </c>
      <c r="E12746" s="102" t="s">
        <v>275</v>
      </c>
      <c r="F12746" s="102" t="s">
        <v>21115</v>
      </c>
      <c r="H12746" s="102">
        <v>45619</v>
      </c>
      <c r="I12746" s="102" t="s">
        <v>19607</v>
      </c>
      <c r="J12746" s="102" t="s">
        <v>1</v>
      </c>
      <c r="K12746" s="102" t="s">
        <v>482</v>
      </c>
      <c r="L12746" s="102" t="s">
        <v>483</v>
      </c>
      <c r="M12746" s="102" t="s">
        <v>1074</v>
      </c>
      <c r="N12746" s="102">
        <v>6</v>
      </c>
      <c r="O12746" s="102" t="s">
        <v>1075</v>
      </c>
    </row>
    <row r="12747" spans="1:15" x14ac:dyDescent="0.25">
      <c r="A12747" s="102" t="s">
        <v>20402</v>
      </c>
      <c r="B12747" s="103" t="s">
        <v>15032</v>
      </c>
      <c r="C12747" s="103" t="s">
        <v>277</v>
      </c>
      <c r="D12747" s="102" t="s">
        <v>296</v>
      </c>
      <c r="E12747" s="102" t="s">
        <v>275</v>
      </c>
      <c r="F12747" s="102" t="s">
        <v>21116</v>
      </c>
      <c r="H12747" s="102">
        <v>45619</v>
      </c>
      <c r="I12747" s="102" t="s">
        <v>19607</v>
      </c>
      <c r="J12747" s="102" t="s">
        <v>1</v>
      </c>
      <c r="K12747" s="102" t="s">
        <v>482</v>
      </c>
      <c r="L12747" s="102" t="s">
        <v>483</v>
      </c>
      <c r="M12747" s="102" t="s">
        <v>1074</v>
      </c>
      <c r="N12747" s="102">
        <v>6</v>
      </c>
      <c r="O12747" s="102" t="s">
        <v>1075</v>
      </c>
    </row>
    <row r="12748" spans="1:15" x14ac:dyDescent="0.25">
      <c r="A12748" s="102" t="s">
        <v>20404</v>
      </c>
      <c r="B12748" s="103" t="s">
        <v>20405</v>
      </c>
      <c r="C12748" s="103" t="s">
        <v>277</v>
      </c>
      <c r="D12748" s="102" t="s">
        <v>296</v>
      </c>
      <c r="E12748" s="102" t="s">
        <v>275</v>
      </c>
      <c r="F12748" s="102" t="s">
        <v>21117</v>
      </c>
      <c r="H12748" s="102">
        <v>45619</v>
      </c>
      <c r="I12748" s="102" t="s">
        <v>19607</v>
      </c>
      <c r="J12748" s="102" t="s">
        <v>1</v>
      </c>
      <c r="K12748" s="102" t="s">
        <v>482</v>
      </c>
      <c r="L12748" s="102" t="s">
        <v>483</v>
      </c>
      <c r="M12748" s="102" t="s">
        <v>1074</v>
      </c>
      <c r="N12748" s="102">
        <v>6</v>
      </c>
      <c r="O12748" s="102" t="s">
        <v>1075</v>
      </c>
    </row>
    <row r="12749" spans="1:15" x14ac:dyDescent="0.25">
      <c r="A12749" s="102" t="s">
        <v>20407</v>
      </c>
      <c r="B12749" s="103" t="s">
        <v>15032</v>
      </c>
      <c r="C12749" s="103" t="s">
        <v>277</v>
      </c>
      <c r="D12749" s="102" t="s">
        <v>296</v>
      </c>
      <c r="E12749" s="102" t="s">
        <v>275</v>
      </c>
      <c r="F12749" s="102" t="s">
        <v>21118</v>
      </c>
      <c r="H12749" s="102">
        <v>45619</v>
      </c>
      <c r="I12749" s="102" t="s">
        <v>19607</v>
      </c>
      <c r="J12749" s="102" t="s">
        <v>1</v>
      </c>
      <c r="K12749" s="102" t="s">
        <v>482</v>
      </c>
      <c r="L12749" s="102" t="s">
        <v>483</v>
      </c>
      <c r="M12749" s="102" t="s">
        <v>1074</v>
      </c>
      <c r="N12749" s="102">
        <v>6</v>
      </c>
      <c r="O12749" s="102" t="s">
        <v>1075</v>
      </c>
    </row>
    <row r="12750" spans="1:15" x14ac:dyDescent="0.25">
      <c r="A12750" s="102" t="s">
        <v>20409</v>
      </c>
      <c r="B12750" s="103" t="s">
        <v>5109</v>
      </c>
      <c r="C12750" s="103" t="s">
        <v>274</v>
      </c>
      <c r="D12750" s="102" t="s">
        <v>296</v>
      </c>
      <c r="E12750" s="102" t="s">
        <v>275</v>
      </c>
      <c r="F12750" s="102" t="s">
        <v>21119</v>
      </c>
      <c r="H12750" s="102">
        <v>45619</v>
      </c>
      <c r="I12750" s="102" t="s">
        <v>19607</v>
      </c>
      <c r="J12750" s="102" t="s">
        <v>1</v>
      </c>
      <c r="K12750" s="102" t="s">
        <v>482</v>
      </c>
      <c r="L12750" s="102" t="s">
        <v>483</v>
      </c>
      <c r="M12750" s="102" t="s">
        <v>1074</v>
      </c>
      <c r="N12750" s="102">
        <v>6</v>
      </c>
      <c r="O12750" s="102" t="s">
        <v>1075</v>
      </c>
    </row>
    <row r="12751" spans="1:15" x14ac:dyDescent="0.25">
      <c r="A12751" s="102" t="s">
        <v>20411</v>
      </c>
      <c r="B12751" s="103" t="s">
        <v>20412</v>
      </c>
      <c r="C12751" s="103" t="s">
        <v>274</v>
      </c>
      <c r="D12751" s="102" t="s">
        <v>296</v>
      </c>
      <c r="E12751" s="102" t="s">
        <v>275</v>
      </c>
      <c r="F12751" s="102" t="s">
        <v>21120</v>
      </c>
      <c r="H12751" s="102">
        <v>45619</v>
      </c>
      <c r="I12751" s="102" t="s">
        <v>19607</v>
      </c>
      <c r="J12751" s="102" t="s">
        <v>1</v>
      </c>
      <c r="K12751" s="102" t="s">
        <v>482</v>
      </c>
      <c r="L12751" s="102" t="s">
        <v>483</v>
      </c>
      <c r="M12751" s="102" t="s">
        <v>1074</v>
      </c>
      <c r="N12751" s="102">
        <v>6</v>
      </c>
      <c r="O12751" s="102" t="s">
        <v>1075</v>
      </c>
    </row>
    <row r="12752" spans="1:15" x14ac:dyDescent="0.25">
      <c r="A12752" s="102" t="s">
        <v>21121</v>
      </c>
      <c r="B12752" s="103" t="s">
        <v>21122</v>
      </c>
      <c r="C12752" s="103" t="s">
        <v>274</v>
      </c>
      <c r="D12752" s="102" t="s">
        <v>152</v>
      </c>
      <c r="E12752" s="102" t="s">
        <v>276</v>
      </c>
      <c r="H12752" s="102">
        <v>45619</v>
      </c>
      <c r="I12752" s="102" t="s">
        <v>19607</v>
      </c>
      <c r="J12752" s="102" t="s">
        <v>1</v>
      </c>
      <c r="K12752" s="102" t="s">
        <v>482</v>
      </c>
      <c r="L12752" s="102" t="s">
        <v>483</v>
      </c>
      <c r="M12752" s="102" t="s">
        <v>1074</v>
      </c>
      <c r="N12752" s="102">
        <v>6</v>
      </c>
      <c r="O12752" s="102" t="s">
        <v>1075</v>
      </c>
    </row>
    <row r="12753" spans="1:15" x14ac:dyDescent="0.25">
      <c r="A12753" s="102" t="s">
        <v>20419</v>
      </c>
      <c r="B12753" s="103" t="s">
        <v>11257</v>
      </c>
      <c r="C12753" s="103" t="s">
        <v>277</v>
      </c>
      <c r="D12753" s="102" t="s">
        <v>296</v>
      </c>
      <c r="E12753" s="102" t="s">
        <v>275</v>
      </c>
      <c r="F12753" s="102" t="s">
        <v>21123</v>
      </c>
      <c r="H12753" s="102">
        <v>45619</v>
      </c>
      <c r="I12753" s="102" t="s">
        <v>19607</v>
      </c>
      <c r="J12753" s="102" t="s">
        <v>1</v>
      </c>
      <c r="K12753" s="102" t="s">
        <v>482</v>
      </c>
      <c r="L12753" s="102" t="s">
        <v>483</v>
      </c>
      <c r="M12753" s="102" t="s">
        <v>1074</v>
      </c>
      <c r="N12753" s="102">
        <v>6</v>
      </c>
      <c r="O12753" s="102" t="s">
        <v>1075</v>
      </c>
    </row>
    <row r="12754" spans="1:15" x14ac:dyDescent="0.25">
      <c r="A12754" s="102" t="s">
        <v>15346</v>
      </c>
      <c r="B12754" s="103" t="s">
        <v>20421</v>
      </c>
      <c r="C12754" s="103" t="s">
        <v>274</v>
      </c>
      <c r="D12754" s="102" t="s">
        <v>296</v>
      </c>
      <c r="E12754" s="102" t="s">
        <v>275</v>
      </c>
      <c r="F12754" s="102" t="s">
        <v>21124</v>
      </c>
      <c r="H12754" s="102">
        <v>45619</v>
      </c>
      <c r="I12754" s="102" t="s">
        <v>19607</v>
      </c>
      <c r="J12754" s="102" t="s">
        <v>1</v>
      </c>
      <c r="K12754" s="102" t="s">
        <v>482</v>
      </c>
      <c r="L12754" s="102" t="s">
        <v>483</v>
      </c>
      <c r="M12754" s="102" t="s">
        <v>1074</v>
      </c>
      <c r="N12754" s="102">
        <v>6</v>
      </c>
      <c r="O12754" s="102" t="s">
        <v>1075</v>
      </c>
    </row>
    <row r="12755" spans="1:15" x14ac:dyDescent="0.25">
      <c r="A12755" s="102" t="s">
        <v>20423</v>
      </c>
      <c r="B12755" s="103" t="s">
        <v>19723</v>
      </c>
      <c r="C12755" s="103" t="s">
        <v>274</v>
      </c>
      <c r="D12755" s="102" t="s">
        <v>296</v>
      </c>
      <c r="E12755" s="102" t="s">
        <v>275</v>
      </c>
      <c r="F12755" s="102" t="s">
        <v>21125</v>
      </c>
      <c r="H12755" s="102">
        <v>45619</v>
      </c>
      <c r="I12755" s="102" t="s">
        <v>19607</v>
      </c>
      <c r="J12755" s="102" t="s">
        <v>1</v>
      </c>
      <c r="K12755" s="102" t="s">
        <v>482</v>
      </c>
      <c r="L12755" s="102" t="s">
        <v>483</v>
      </c>
      <c r="M12755" s="102" t="s">
        <v>1074</v>
      </c>
      <c r="N12755" s="102">
        <v>6</v>
      </c>
      <c r="O12755" s="102" t="s">
        <v>1075</v>
      </c>
    </row>
    <row r="12756" spans="1:15" x14ac:dyDescent="0.25">
      <c r="A12756" s="102" t="s">
        <v>20423</v>
      </c>
      <c r="B12756" s="103" t="s">
        <v>15305</v>
      </c>
      <c r="C12756" s="103" t="s">
        <v>277</v>
      </c>
      <c r="D12756" s="102" t="s">
        <v>296</v>
      </c>
      <c r="E12756" s="102" t="s">
        <v>275</v>
      </c>
      <c r="F12756" s="102" t="s">
        <v>21126</v>
      </c>
      <c r="H12756" s="102">
        <v>45619</v>
      </c>
      <c r="I12756" s="102" t="s">
        <v>19607</v>
      </c>
      <c r="J12756" s="102" t="s">
        <v>1</v>
      </c>
      <c r="K12756" s="102" t="s">
        <v>482</v>
      </c>
      <c r="L12756" s="102" t="s">
        <v>483</v>
      </c>
      <c r="M12756" s="102" t="s">
        <v>1074</v>
      </c>
      <c r="N12756" s="102">
        <v>6</v>
      </c>
      <c r="O12756" s="102" t="s">
        <v>1075</v>
      </c>
    </row>
    <row r="12757" spans="1:15" x14ac:dyDescent="0.25">
      <c r="A12757" s="102" t="s">
        <v>20426</v>
      </c>
      <c r="B12757" s="103" t="s">
        <v>2649</v>
      </c>
      <c r="C12757" s="103" t="s">
        <v>274</v>
      </c>
      <c r="D12757" s="102" t="s">
        <v>296</v>
      </c>
      <c r="E12757" s="102" t="s">
        <v>275</v>
      </c>
      <c r="F12757" s="102" t="s">
        <v>21127</v>
      </c>
      <c r="H12757" s="102">
        <v>45619</v>
      </c>
      <c r="I12757" s="102" t="s">
        <v>19607</v>
      </c>
      <c r="J12757" s="102" t="s">
        <v>1</v>
      </c>
      <c r="K12757" s="102" t="s">
        <v>482</v>
      </c>
      <c r="L12757" s="102" t="s">
        <v>483</v>
      </c>
      <c r="M12757" s="102" t="s">
        <v>1074</v>
      </c>
      <c r="N12757" s="102">
        <v>6</v>
      </c>
      <c r="O12757" s="102" t="s">
        <v>1075</v>
      </c>
    </row>
    <row r="12758" spans="1:15" x14ac:dyDescent="0.25">
      <c r="A12758" s="102" t="s">
        <v>20426</v>
      </c>
      <c r="B12758" s="103" t="s">
        <v>4810</v>
      </c>
      <c r="C12758" s="103" t="s">
        <v>277</v>
      </c>
      <c r="D12758" s="102" t="s">
        <v>296</v>
      </c>
      <c r="E12758" s="102" t="s">
        <v>275</v>
      </c>
      <c r="F12758" s="102" t="s">
        <v>21128</v>
      </c>
      <c r="H12758" s="102">
        <v>45619</v>
      </c>
      <c r="I12758" s="102" t="s">
        <v>19607</v>
      </c>
      <c r="J12758" s="102" t="s">
        <v>1</v>
      </c>
      <c r="K12758" s="102" t="s">
        <v>482</v>
      </c>
      <c r="L12758" s="102" t="s">
        <v>483</v>
      </c>
      <c r="M12758" s="102" t="s">
        <v>1074</v>
      </c>
      <c r="N12758" s="102">
        <v>6</v>
      </c>
      <c r="O12758" s="102" t="s">
        <v>1075</v>
      </c>
    </row>
    <row r="12759" spans="1:15" x14ac:dyDescent="0.25">
      <c r="A12759" s="102" t="s">
        <v>20430</v>
      </c>
      <c r="B12759" s="103" t="s">
        <v>20431</v>
      </c>
      <c r="C12759" s="103" t="s">
        <v>277</v>
      </c>
      <c r="D12759" s="102" t="s">
        <v>296</v>
      </c>
      <c r="E12759" s="102" t="s">
        <v>275</v>
      </c>
      <c r="F12759" s="102" t="s">
        <v>21129</v>
      </c>
      <c r="H12759" s="102">
        <v>45619</v>
      </c>
      <c r="I12759" s="102" t="s">
        <v>19607</v>
      </c>
      <c r="J12759" s="102" t="s">
        <v>1</v>
      </c>
      <c r="K12759" s="102" t="s">
        <v>482</v>
      </c>
      <c r="L12759" s="102" t="s">
        <v>483</v>
      </c>
      <c r="M12759" s="102" t="s">
        <v>1074</v>
      </c>
      <c r="N12759" s="102">
        <v>6</v>
      </c>
      <c r="O12759" s="102" t="s">
        <v>1075</v>
      </c>
    </row>
    <row r="12760" spans="1:15" x14ac:dyDescent="0.25">
      <c r="A12760" s="102" t="s">
        <v>21130</v>
      </c>
      <c r="B12760" s="103" t="s">
        <v>6793</v>
      </c>
      <c r="C12760" s="103" t="s">
        <v>277</v>
      </c>
      <c r="D12760" s="102" t="s">
        <v>281</v>
      </c>
      <c r="E12760" s="102" t="s">
        <v>275</v>
      </c>
      <c r="F12760" s="102" t="s">
        <v>21131</v>
      </c>
      <c r="H12760" s="102">
        <v>45619</v>
      </c>
      <c r="I12760" s="102" t="s">
        <v>19638</v>
      </c>
      <c r="J12760" s="102" t="s">
        <v>482</v>
      </c>
      <c r="K12760" s="102" t="s">
        <v>1</v>
      </c>
      <c r="L12760" s="102" t="s">
        <v>481</v>
      </c>
      <c r="M12760" s="102" t="s">
        <v>1074</v>
      </c>
      <c r="N12760" s="102">
        <v>6</v>
      </c>
      <c r="O12760" s="102" t="s">
        <v>1075</v>
      </c>
    </row>
    <row r="12761" spans="1:15" x14ac:dyDescent="0.25">
      <c r="A12761" s="102" t="s">
        <v>21132</v>
      </c>
      <c r="B12761" s="103" t="s">
        <v>3119</v>
      </c>
      <c r="C12761" s="103" t="s">
        <v>277</v>
      </c>
      <c r="D12761" s="102" t="s">
        <v>152</v>
      </c>
      <c r="E12761" s="102" t="s">
        <v>275</v>
      </c>
      <c r="F12761" s="102" t="s">
        <v>21133</v>
      </c>
      <c r="H12761" s="102">
        <v>45619</v>
      </c>
      <c r="I12761" s="102" t="s">
        <v>19638</v>
      </c>
      <c r="J12761" s="102" t="s">
        <v>482</v>
      </c>
      <c r="K12761" s="102" t="s">
        <v>1</v>
      </c>
      <c r="L12761" s="102" t="s">
        <v>481</v>
      </c>
      <c r="M12761" s="102" t="s">
        <v>1074</v>
      </c>
      <c r="N12761" s="102">
        <v>6</v>
      </c>
      <c r="O12761" s="102" t="s">
        <v>1075</v>
      </c>
    </row>
    <row r="12762" spans="1:15" x14ac:dyDescent="0.25">
      <c r="A12762" s="102" t="s">
        <v>21134</v>
      </c>
      <c r="B12762" s="103" t="s">
        <v>21135</v>
      </c>
      <c r="C12762" s="103" t="s">
        <v>277</v>
      </c>
      <c r="D12762" s="102" t="s">
        <v>152</v>
      </c>
      <c r="E12762" s="102" t="s">
        <v>275</v>
      </c>
      <c r="F12762" s="102" t="s">
        <v>21136</v>
      </c>
      <c r="H12762" s="102">
        <v>45619</v>
      </c>
      <c r="I12762" s="102" t="s">
        <v>19638</v>
      </c>
      <c r="J12762" s="102" t="s">
        <v>482</v>
      </c>
      <c r="K12762" s="102" t="s">
        <v>1</v>
      </c>
      <c r="L12762" s="102" t="s">
        <v>481</v>
      </c>
      <c r="M12762" s="102" t="s">
        <v>1074</v>
      </c>
      <c r="N12762" s="102">
        <v>6</v>
      </c>
      <c r="O12762" s="102" t="s">
        <v>1075</v>
      </c>
    </row>
    <row r="12763" spans="1:15" x14ac:dyDescent="0.25">
      <c r="A12763" s="102" t="s">
        <v>2189</v>
      </c>
      <c r="B12763" s="103" t="s">
        <v>1202</v>
      </c>
      <c r="C12763" s="103" t="s">
        <v>274</v>
      </c>
      <c r="D12763" s="102" t="s">
        <v>13422</v>
      </c>
      <c r="E12763" s="102" t="s">
        <v>275</v>
      </c>
      <c r="F12763" s="102" t="s">
        <v>21137</v>
      </c>
      <c r="H12763" s="102">
        <v>45619</v>
      </c>
      <c r="I12763" s="102" t="s">
        <v>19638</v>
      </c>
      <c r="J12763" s="102" t="s">
        <v>482</v>
      </c>
      <c r="K12763" s="102" t="s">
        <v>1</v>
      </c>
      <c r="L12763" s="102" t="s">
        <v>481</v>
      </c>
      <c r="M12763" s="102" t="s">
        <v>1074</v>
      </c>
      <c r="N12763" s="102">
        <v>6</v>
      </c>
      <c r="O12763" s="102" t="s">
        <v>1075</v>
      </c>
    </row>
    <row r="12764" spans="1:15" x14ac:dyDescent="0.25">
      <c r="A12764" s="102" t="s">
        <v>1656</v>
      </c>
      <c r="B12764" s="103" t="s">
        <v>1315</v>
      </c>
      <c r="C12764" s="103" t="s">
        <v>277</v>
      </c>
      <c r="D12764" s="102" t="s">
        <v>281</v>
      </c>
      <c r="E12764" s="102" t="s">
        <v>275</v>
      </c>
      <c r="F12764" s="102" t="s">
        <v>21138</v>
      </c>
      <c r="H12764" s="102">
        <v>45619</v>
      </c>
      <c r="I12764" s="102" t="s">
        <v>19638</v>
      </c>
      <c r="J12764" s="102" t="s">
        <v>482</v>
      </c>
      <c r="K12764" s="102" t="s">
        <v>1</v>
      </c>
      <c r="L12764" s="102" t="s">
        <v>481</v>
      </c>
      <c r="M12764" s="102" t="s">
        <v>1074</v>
      </c>
      <c r="N12764" s="102">
        <v>6</v>
      </c>
      <c r="O12764" s="102" t="s">
        <v>1075</v>
      </c>
    </row>
    <row r="12765" spans="1:15" x14ac:dyDescent="0.25">
      <c r="A12765" s="102" t="s">
        <v>21139</v>
      </c>
      <c r="B12765" s="103" t="s">
        <v>1132</v>
      </c>
      <c r="C12765" s="103" t="s">
        <v>274</v>
      </c>
      <c r="D12765" s="102" t="s">
        <v>152</v>
      </c>
      <c r="E12765" s="102" t="s">
        <v>275</v>
      </c>
      <c r="F12765" s="102" t="s">
        <v>21140</v>
      </c>
      <c r="H12765" s="102">
        <v>45619</v>
      </c>
      <c r="I12765" s="102" t="s">
        <v>19638</v>
      </c>
      <c r="J12765" s="102" t="s">
        <v>482</v>
      </c>
      <c r="K12765" s="102" t="s">
        <v>1</v>
      </c>
      <c r="L12765" s="102" t="s">
        <v>481</v>
      </c>
      <c r="M12765" s="102" t="s">
        <v>1074</v>
      </c>
      <c r="N12765" s="102">
        <v>6</v>
      </c>
      <c r="O12765" s="102" t="s">
        <v>1075</v>
      </c>
    </row>
    <row r="12766" spans="1:15" x14ac:dyDescent="0.25">
      <c r="A12766" s="102" t="s">
        <v>21139</v>
      </c>
      <c r="B12766" s="103" t="s">
        <v>2069</v>
      </c>
      <c r="C12766" s="103" t="s">
        <v>274</v>
      </c>
      <c r="D12766" s="102" t="s">
        <v>152</v>
      </c>
      <c r="E12766" s="102" t="s">
        <v>276</v>
      </c>
      <c r="H12766" s="102">
        <v>45619</v>
      </c>
      <c r="I12766" s="102" t="s">
        <v>19638</v>
      </c>
      <c r="J12766" s="102" t="s">
        <v>482</v>
      </c>
      <c r="K12766" s="102" t="s">
        <v>1</v>
      </c>
      <c r="L12766" s="102" t="s">
        <v>481</v>
      </c>
      <c r="M12766" s="102" t="s">
        <v>1074</v>
      </c>
      <c r="N12766" s="102">
        <v>6</v>
      </c>
      <c r="O12766" s="102" t="s">
        <v>1075</v>
      </c>
    </row>
    <row r="12767" spans="1:15" x14ac:dyDescent="0.25">
      <c r="A12767" s="102" t="s">
        <v>6993</v>
      </c>
      <c r="B12767" s="103" t="s">
        <v>1214</v>
      </c>
      <c r="C12767" s="103" t="s">
        <v>277</v>
      </c>
      <c r="D12767" s="102" t="s">
        <v>13422</v>
      </c>
      <c r="E12767" s="102" t="s">
        <v>275</v>
      </c>
      <c r="F12767" s="102" t="s">
        <v>21141</v>
      </c>
      <c r="H12767" s="102">
        <v>45619</v>
      </c>
      <c r="I12767" s="102" t="s">
        <v>19638</v>
      </c>
      <c r="J12767" s="102" t="s">
        <v>482</v>
      </c>
      <c r="K12767" s="102" t="s">
        <v>1</v>
      </c>
      <c r="L12767" s="102" t="s">
        <v>481</v>
      </c>
      <c r="M12767" s="102" t="s">
        <v>1074</v>
      </c>
      <c r="N12767" s="102">
        <v>6</v>
      </c>
      <c r="O12767" s="102" t="s">
        <v>1075</v>
      </c>
    </row>
    <row r="12768" spans="1:15" x14ac:dyDescent="0.25">
      <c r="A12768" s="102" t="s">
        <v>21142</v>
      </c>
      <c r="B12768" s="103" t="s">
        <v>3275</v>
      </c>
      <c r="C12768" s="103" t="s">
        <v>277</v>
      </c>
      <c r="D12768" s="102" t="s">
        <v>152</v>
      </c>
      <c r="E12768" s="102" t="s">
        <v>275</v>
      </c>
      <c r="F12768" s="102" t="s">
        <v>21143</v>
      </c>
      <c r="H12768" s="102">
        <v>45619</v>
      </c>
      <c r="I12768" s="102" t="s">
        <v>19638</v>
      </c>
      <c r="J12768" s="102" t="s">
        <v>482</v>
      </c>
      <c r="K12768" s="102" t="s">
        <v>1</v>
      </c>
      <c r="L12768" s="102" t="s">
        <v>481</v>
      </c>
      <c r="M12768" s="102" t="s">
        <v>1074</v>
      </c>
      <c r="N12768" s="102">
        <v>6</v>
      </c>
      <c r="O12768" s="102" t="s">
        <v>1075</v>
      </c>
    </row>
    <row r="12769" spans="1:15" x14ac:dyDescent="0.25">
      <c r="A12769" s="102" t="s">
        <v>20302</v>
      </c>
      <c r="B12769" s="103" t="s">
        <v>1312</v>
      </c>
      <c r="C12769" s="103" t="s">
        <v>277</v>
      </c>
      <c r="D12769" s="102" t="s">
        <v>152</v>
      </c>
      <c r="E12769" s="102" t="s">
        <v>275</v>
      </c>
      <c r="F12769" s="102" t="s">
        <v>21144</v>
      </c>
      <c r="H12769" s="102">
        <v>45619</v>
      </c>
      <c r="I12769" s="102" t="s">
        <v>19533</v>
      </c>
      <c r="J12769" s="102" t="s">
        <v>1</v>
      </c>
      <c r="K12769" s="102" t="s">
        <v>2</v>
      </c>
      <c r="L12769" s="102" t="s">
        <v>24</v>
      </c>
      <c r="M12769" s="102" t="s">
        <v>1074</v>
      </c>
      <c r="N12769" s="102">
        <v>6</v>
      </c>
      <c r="O12769" s="102" t="s">
        <v>1075</v>
      </c>
    </row>
    <row r="12770" spans="1:15" x14ac:dyDescent="0.25">
      <c r="A12770" s="102" t="s">
        <v>20304</v>
      </c>
      <c r="B12770" s="103" t="s">
        <v>4839</v>
      </c>
      <c r="C12770" s="103" t="s">
        <v>277</v>
      </c>
      <c r="D12770" s="102" t="s">
        <v>570</v>
      </c>
      <c r="E12770" s="102" t="s">
        <v>276</v>
      </c>
      <c r="H12770" s="102">
        <v>45619</v>
      </c>
      <c r="I12770" s="102" t="s">
        <v>19533</v>
      </c>
      <c r="J12770" s="102" t="s">
        <v>1</v>
      </c>
      <c r="K12770" s="102" t="s">
        <v>2</v>
      </c>
      <c r="L12770" s="102" t="s">
        <v>24</v>
      </c>
      <c r="M12770" s="102" t="s">
        <v>1074</v>
      </c>
      <c r="N12770" s="102">
        <v>6</v>
      </c>
      <c r="O12770" s="102" t="s">
        <v>1075</v>
      </c>
    </row>
    <row r="12771" spans="1:15" x14ac:dyDescent="0.25">
      <c r="A12771" s="102" t="s">
        <v>20304</v>
      </c>
      <c r="B12771" s="103" t="s">
        <v>15709</v>
      </c>
      <c r="C12771" s="103" t="s">
        <v>277</v>
      </c>
      <c r="D12771" s="102" t="s">
        <v>570</v>
      </c>
      <c r="E12771" s="102" t="s">
        <v>275</v>
      </c>
      <c r="F12771" s="102" t="s">
        <v>21145</v>
      </c>
      <c r="H12771" s="102">
        <v>45619</v>
      </c>
      <c r="I12771" s="102" t="s">
        <v>19533</v>
      </c>
      <c r="J12771" s="102" t="s">
        <v>1</v>
      </c>
      <c r="K12771" s="102" t="s">
        <v>2</v>
      </c>
      <c r="L12771" s="102" t="s">
        <v>24</v>
      </c>
      <c r="M12771" s="102" t="s">
        <v>1074</v>
      </c>
      <c r="N12771" s="102">
        <v>6</v>
      </c>
      <c r="O12771" s="102" t="s">
        <v>1075</v>
      </c>
    </row>
    <row r="12772" spans="1:15" x14ac:dyDescent="0.25">
      <c r="A12772" s="102" t="s">
        <v>20304</v>
      </c>
      <c r="B12772" s="103" t="s">
        <v>20307</v>
      </c>
      <c r="C12772" s="103" t="s">
        <v>277</v>
      </c>
      <c r="D12772" s="102" t="s">
        <v>570</v>
      </c>
      <c r="E12772" s="102" t="s">
        <v>275</v>
      </c>
      <c r="F12772" s="102" t="s">
        <v>21146</v>
      </c>
      <c r="H12772" s="102">
        <v>45619</v>
      </c>
      <c r="I12772" s="102" t="s">
        <v>19533</v>
      </c>
      <c r="J12772" s="102" t="s">
        <v>1</v>
      </c>
      <c r="K12772" s="102" t="s">
        <v>2</v>
      </c>
      <c r="L12772" s="102" t="s">
        <v>24</v>
      </c>
      <c r="M12772" s="102" t="s">
        <v>1074</v>
      </c>
      <c r="N12772" s="102">
        <v>6</v>
      </c>
      <c r="O12772" s="102" t="s">
        <v>1075</v>
      </c>
    </row>
    <row r="12773" spans="1:15" x14ac:dyDescent="0.25">
      <c r="A12773" s="102" t="s">
        <v>20309</v>
      </c>
      <c r="B12773" s="103" t="s">
        <v>20310</v>
      </c>
      <c r="C12773" s="103" t="s">
        <v>277</v>
      </c>
      <c r="D12773" s="102" t="s">
        <v>13422</v>
      </c>
      <c r="E12773" s="102" t="s">
        <v>275</v>
      </c>
      <c r="F12773" s="102" t="s">
        <v>21147</v>
      </c>
      <c r="H12773" s="102">
        <v>45619</v>
      </c>
      <c r="I12773" s="102" t="s">
        <v>19533</v>
      </c>
      <c r="J12773" s="102" t="s">
        <v>1</v>
      </c>
      <c r="K12773" s="102" t="s">
        <v>2</v>
      </c>
      <c r="L12773" s="102" t="s">
        <v>24</v>
      </c>
      <c r="M12773" s="102" t="s">
        <v>1074</v>
      </c>
      <c r="N12773" s="102">
        <v>6</v>
      </c>
      <c r="O12773" s="102" t="s">
        <v>1075</v>
      </c>
    </row>
    <row r="12774" spans="1:15" x14ac:dyDescent="0.25">
      <c r="A12774" s="102" t="s">
        <v>4320</v>
      </c>
      <c r="B12774" s="103" t="s">
        <v>2976</v>
      </c>
      <c r="C12774" s="103" t="s">
        <v>274</v>
      </c>
      <c r="D12774" s="102" t="s">
        <v>152</v>
      </c>
      <c r="E12774" s="102" t="s">
        <v>275</v>
      </c>
      <c r="F12774" s="102" t="s">
        <v>21148</v>
      </c>
      <c r="H12774" s="102">
        <v>45619</v>
      </c>
      <c r="I12774" s="102" t="s">
        <v>19533</v>
      </c>
      <c r="J12774" s="102" t="s">
        <v>1</v>
      </c>
      <c r="K12774" s="102" t="s">
        <v>2</v>
      </c>
      <c r="L12774" s="102" t="s">
        <v>24</v>
      </c>
      <c r="M12774" s="102" t="s">
        <v>1074</v>
      </c>
      <c r="N12774" s="102">
        <v>6</v>
      </c>
      <c r="O12774" s="102" t="s">
        <v>1075</v>
      </c>
    </row>
    <row r="12775" spans="1:15" x14ac:dyDescent="0.25">
      <c r="A12775" s="102" t="s">
        <v>21149</v>
      </c>
      <c r="B12775" s="103" t="s">
        <v>14607</v>
      </c>
      <c r="C12775" s="103" t="s">
        <v>277</v>
      </c>
      <c r="D12775" s="102" t="s">
        <v>13422</v>
      </c>
      <c r="E12775" s="102" t="s">
        <v>275</v>
      </c>
      <c r="F12775" s="102" t="s">
        <v>21150</v>
      </c>
      <c r="H12775" s="102">
        <v>45619</v>
      </c>
      <c r="I12775" s="102" t="s">
        <v>19533</v>
      </c>
      <c r="J12775" s="102" t="s">
        <v>1</v>
      </c>
      <c r="K12775" s="102" t="s">
        <v>2</v>
      </c>
      <c r="L12775" s="102" t="s">
        <v>24</v>
      </c>
      <c r="M12775" s="102" t="s">
        <v>1074</v>
      </c>
      <c r="N12775" s="102">
        <v>6</v>
      </c>
      <c r="O12775" s="102" t="s">
        <v>1075</v>
      </c>
    </row>
    <row r="12776" spans="1:15" x14ac:dyDescent="0.25">
      <c r="A12776" s="102" t="s">
        <v>19105</v>
      </c>
      <c r="B12776" s="103" t="s">
        <v>20314</v>
      </c>
      <c r="C12776" s="103" t="s">
        <v>277</v>
      </c>
      <c r="D12776" s="102" t="s">
        <v>13422</v>
      </c>
      <c r="E12776" s="102" t="s">
        <v>275</v>
      </c>
      <c r="F12776" s="102" t="s">
        <v>21151</v>
      </c>
      <c r="H12776" s="102">
        <v>45619</v>
      </c>
      <c r="I12776" s="102" t="s">
        <v>19533</v>
      </c>
      <c r="J12776" s="102" t="s">
        <v>1</v>
      </c>
      <c r="K12776" s="102" t="s">
        <v>2</v>
      </c>
      <c r="L12776" s="102" t="s">
        <v>24</v>
      </c>
      <c r="M12776" s="102" t="s">
        <v>1074</v>
      </c>
      <c r="N12776" s="102">
        <v>6</v>
      </c>
      <c r="O12776" s="102" t="s">
        <v>1075</v>
      </c>
    </row>
    <row r="12777" spans="1:15" x14ac:dyDescent="0.25">
      <c r="A12777" s="102" t="s">
        <v>19105</v>
      </c>
      <c r="B12777" s="103" t="s">
        <v>17541</v>
      </c>
      <c r="C12777" s="103" t="s">
        <v>277</v>
      </c>
      <c r="D12777" s="102" t="s">
        <v>13422</v>
      </c>
      <c r="E12777" s="102" t="s">
        <v>275</v>
      </c>
      <c r="F12777" s="102" t="s">
        <v>21152</v>
      </c>
      <c r="H12777" s="102">
        <v>45619</v>
      </c>
      <c r="I12777" s="102" t="s">
        <v>19533</v>
      </c>
      <c r="J12777" s="102" t="s">
        <v>1</v>
      </c>
      <c r="K12777" s="102" t="s">
        <v>2</v>
      </c>
      <c r="L12777" s="102" t="s">
        <v>24</v>
      </c>
      <c r="M12777" s="102" t="s">
        <v>1074</v>
      </c>
      <c r="N12777" s="102">
        <v>6</v>
      </c>
      <c r="O12777" s="102" t="s">
        <v>1075</v>
      </c>
    </row>
    <row r="12778" spans="1:15" x14ac:dyDescent="0.25">
      <c r="A12778" s="102" t="s">
        <v>21153</v>
      </c>
      <c r="B12778" s="103" t="s">
        <v>1690</v>
      </c>
      <c r="C12778" s="103" t="s">
        <v>277</v>
      </c>
      <c r="D12778" s="102" t="s">
        <v>281</v>
      </c>
      <c r="E12778" s="102" t="s">
        <v>275</v>
      </c>
      <c r="F12778" s="102" t="s">
        <v>21154</v>
      </c>
      <c r="H12778" s="102">
        <v>45619</v>
      </c>
      <c r="I12778" s="102" t="s">
        <v>19533</v>
      </c>
      <c r="J12778" s="102" t="s">
        <v>1</v>
      </c>
      <c r="K12778" s="102" t="s">
        <v>2</v>
      </c>
      <c r="L12778" s="102" t="s">
        <v>24</v>
      </c>
      <c r="M12778" s="102" t="s">
        <v>1074</v>
      </c>
      <c r="N12778" s="102">
        <v>6</v>
      </c>
      <c r="O12778" s="102" t="s">
        <v>1075</v>
      </c>
    </row>
    <row r="12779" spans="1:15" x14ac:dyDescent="0.25">
      <c r="A12779" s="102" t="s">
        <v>21155</v>
      </c>
      <c r="B12779" s="103" t="s">
        <v>1266</v>
      </c>
      <c r="C12779" s="103" t="s">
        <v>277</v>
      </c>
      <c r="D12779" s="102" t="s">
        <v>152</v>
      </c>
      <c r="E12779" s="102" t="s">
        <v>275</v>
      </c>
      <c r="F12779" s="102" t="s">
        <v>21156</v>
      </c>
      <c r="H12779" s="102">
        <v>45619</v>
      </c>
      <c r="I12779" s="102" t="s">
        <v>19533</v>
      </c>
      <c r="J12779" s="102" t="s">
        <v>1</v>
      </c>
      <c r="K12779" s="102" t="s">
        <v>2</v>
      </c>
      <c r="L12779" s="102" t="s">
        <v>24</v>
      </c>
      <c r="M12779" s="102" t="s">
        <v>1074</v>
      </c>
      <c r="N12779" s="102">
        <v>6</v>
      </c>
      <c r="O12779" s="102" t="s">
        <v>1075</v>
      </c>
    </row>
    <row r="12780" spans="1:15" x14ac:dyDescent="0.25">
      <c r="A12780" s="102" t="s">
        <v>21157</v>
      </c>
      <c r="B12780" s="103" t="s">
        <v>2453</v>
      </c>
      <c r="C12780" s="103" t="s">
        <v>277</v>
      </c>
      <c r="D12780" s="102" t="s">
        <v>152</v>
      </c>
      <c r="E12780" s="102" t="s">
        <v>275</v>
      </c>
      <c r="F12780" s="102" t="s">
        <v>21158</v>
      </c>
      <c r="H12780" s="102">
        <v>45619</v>
      </c>
      <c r="I12780" s="102" t="s">
        <v>19533</v>
      </c>
      <c r="J12780" s="102" t="s">
        <v>1</v>
      </c>
      <c r="K12780" s="102" t="s">
        <v>2</v>
      </c>
      <c r="L12780" s="102" t="s">
        <v>24</v>
      </c>
      <c r="M12780" s="102" t="s">
        <v>1074</v>
      </c>
      <c r="N12780" s="102">
        <v>6</v>
      </c>
      <c r="O12780" s="102" t="s">
        <v>1075</v>
      </c>
    </row>
    <row r="12781" spans="1:15" x14ac:dyDescent="0.25">
      <c r="A12781" s="102" t="s">
        <v>15314</v>
      </c>
      <c r="B12781" s="103" t="s">
        <v>20322</v>
      </c>
      <c r="C12781" s="103" t="s">
        <v>274</v>
      </c>
      <c r="D12781" s="102" t="s">
        <v>570</v>
      </c>
      <c r="E12781" s="102" t="s">
        <v>275</v>
      </c>
      <c r="F12781" s="102" t="s">
        <v>21159</v>
      </c>
      <c r="H12781" s="102">
        <v>45619</v>
      </c>
      <c r="I12781" s="102" t="s">
        <v>19533</v>
      </c>
      <c r="J12781" s="102" t="s">
        <v>1</v>
      </c>
      <c r="K12781" s="102" t="s">
        <v>2</v>
      </c>
      <c r="L12781" s="102" t="s">
        <v>24</v>
      </c>
      <c r="M12781" s="102" t="s">
        <v>1074</v>
      </c>
      <c r="N12781" s="102">
        <v>6</v>
      </c>
      <c r="O12781" s="102" t="s">
        <v>1075</v>
      </c>
    </row>
    <row r="12782" spans="1:15" x14ac:dyDescent="0.25">
      <c r="A12782" s="102" t="s">
        <v>6392</v>
      </c>
      <c r="B12782" s="103" t="s">
        <v>1764</v>
      </c>
      <c r="C12782" s="103" t="s">
        <v>274</v>
      </c>
      <c r="D12782" s="102" t="s">
        <v>196</v>
      </c>
      <c r="E12782" s="102" t="s">
        <v>275</v>
      </c>
      <c r="F12782" s="102" t="s">
        <v>21160</v>
      </c>
      <c r="H12782" s="102">
        <v>45619</v>
      </c>
      <c r="I12782" s="102" t="s">
        <v>19533</v>
      </c>
      <c r="J12782" s="102" t="s">
        <v>1</v>
      </c>
      <c r="K12782" s="102" t="s">
        <v>2</v>
      </c>
      <c r="L12782" s="102" t="s">
        <v>24</v>
      </c>
      <c r="M12782" s="102" t="s">
        <v>1074</v>
      </c>
      <c r="N12782" s="102">
        <v>6</v>
      </c>
      <c r="O12782" s="102" t="s">
        <v>1075</v>
      </c>
    </row>
    <row r="12783" spans="1:15" x14ac:dyDescent="0.25">
      <c r="A12783" s="102" t="s">
        <v>6392</v>
      </c>
      <c r="B12783" s="103" t="s">
        <v>2219</v>
      </c>
      <c r="C12783" s="103" t="s">
        <v>277</v>
      </c>
      <c r="D12783" s="102" t="s">
        <v>196</v>
      </c>
      <c r="E12783" s="102" t="s">
        <v>275</v>
      </c>
      <c r="F12783" s="102" t="s">
        <v>21161</v>
      </c>
      <c r="H12783" s="102">
        <v>45619</v>
      </c>
      <c r="I12783" s="102" t="s">
        <v>19533</v>
      </c>
      <c r="J12783" s="102" t="s">
        <v>1</v>
      </c>
      <c r="K12783" s="102" t="s">
        <v>2</v>
      </c>
      <c r="L12783" s="102" t="s">
        <v>24</v>
      </c>
      <c r="M12783" s="102" t="s">
        <v>1074</v>
      </c>
      <c r="N12783" s="102">
        <v>6</v>
      </c>
      <c r="O12783" s="102" t="s">
        <v>1075</v>
      </c>
    </row>
    <row r="12784" spans="1:15" x14ac:dyDescent="0.25">
      <c r="A12784" s="102" t="s">
        <v>14755</v>
      </c>
      <c r="B12784" s="103" t="s">
        <v>2880</v>
      </c>
      <c r="C12784" s="103" t="s">
        <v>277</v>
      </c>
      <c r="D12784" s="102" t="s">
        <v>13422</v>
      </c>
      <c r="E12784" s="102" t="s">
        <v>275</v>
      </c>
      <c r="F12784" s="102" t="s">
        <v>21162</v>
      </c>
      <c r="H12784" s="102">
        <v>45619</v>
      </c>
      <c r="I12784" s="102" t="s">
        <v>19533</v>
      </c>
      <c r="J12784" s="102" t="s">
        <v>1</v>
      </c>
      <c r="K12784" s="102" t="s">
        <v>2</v>
      </c>
      <c r="L12784" s="102" t="s">
        <v>24</v>
      </c>
      <c r="M12784" s="102" t="s">
        <v>1074</v>
      </c>
      <c r="N12784" s="102">
        <v>6</v>
      </c>
      <c r="O12784" s="102" t="s">
        <v>1075</v>
      </c>
    </row>
    <row r="12785" spans="1:15" x14ac:dyDescent="0.25">
      <c r="A12785" s="102" t="s">
        <v>10706</v>
      </c>
      <c r="B12785" s="103" t="s">
        <v>2211</v>
      </c>
      <c r="C12785" s="103" t="s">
        <v>277</v>
      </c>
      <c r="D12785" s="102" t="s">
        <v>152</v>
      </c>
      <c r="E12785" s="102" t="s">
        <v>275</v>
      </c>
      <c r="F12785" s="102" t="s">
        <v>21163</v>
      </c>
      <c r="H12785" s="102">
        <v>45619</v>
      </c>
      <c r="I12785" s="102" t="s">
        <v>19533</v>
      </c>
      <c r="J12785" s="102" t="s">
        <v>1</v>
      </c>
      <c r="K12785" s="102" t="s">
        <v>2</v>
      </c>
      <c r="L12785" s="102" t="s">
        <v>24</v>
      </c>
      <c r="M12785" s="102" t="s">
        <v>1074</v>
      </c>
      <c r="N12785" s="102">
        <v>6</v>
      </c>
      <c r="O12785" s="102" t="s">
        <v>1075</v>
      </c>
    </row>
    <row r="12786" spans="1:15" x14ac:dyDescent="0.25">
      <c r="A12786" s="102" t="s">
        <v>21164</v>
      </c>
      <c r="B12786" s="103" t="s">
        <v>14153</v>
      </c>
      <c r="C12786" s="103" t="s">
        <v>274</v>
      </c>
      <c r="D12786" s="102" t="s">
        <v>13422</v>
      </c>
      <c r="E12786" s="102" t="s">
        <v>275</v>
      </c>
      <c r="F12786" s="102" t="s">
        <v>21165</v>
      </c>
      <c r="H12786" s="102">
        <v>45619</v>
      </c>
      <c r="I12786" s="102" t="s">
        <v>19533</v>
      </c>
      <c r="J12786" s="102" t="s">
        <v>1</v>
      </c>
      <c r="K12786" s="102" t="s">
        <v>2</v>
      </c>
      <c r="L12786" s="102" t="s">
        <v>24</v>
      </c>
      <c r="M12786" s="102" t="s">
        <v>1074</v>
      </c>
      <c r="N12786" s="102">
        <v>6</v>
      </c>
      <c r="O12786" s="102" t="s">
        <v>1075</v>
      </c>
    </row>
    <row r="12787" spans="1:15" x14ac:dyDescent="0.25">
      <c r="A12787" s="102" t="s">
        <v>6018</v>
      </c>
      <c r="B12787" s="103" t="s">
        <v>2534</v>
      </c>
      <c r="C12787" s="103" t="s">
        <v>274</v>
      </c>
      <c r="D12787" s="102" t="s">
        <v>152</v>
      </c>
      <c r="E12787" s="102" t="s">
        <v>275</v>
      </c>
      <c r="F12787" s="102" t="s">
        <v>21166</v>
      </c>
      <c r="H12787" s="102">
        <v>45619</v>
      </c>
      <c r="I12787" s="102" t="s">
        <v>19533</v>
      </c>
      <c r="J12787" s="102" t="s">
        <v>1</v>
      </c>
      <c r="K12787" s="102" t="s">
        <v>2</v>
      </c>
      <c r="L12787" s="102" t="s">
        <v>24</v>
      </c>
      <c r="M12787" s="102" t="s">
        <v>1074</v>
      </c>
      <c r="N12787" s="102">
        <v>6</v>
      </c>
      <c r="O12787" s="102" t="s">
        <v>1075</v>
      </c>
    </row>
    <row r="12788" spans="1:15" x14ac:dyDescent="0.25">
      <c r="A12788" s="102" t="s">
        <v>16155</v>
      </c>
      <c r="B12788" s="103" t="s">
        <v>11472</v>
      </c>
      <c r="C12788" s="103" t="s">
        <v>274</v>
      </c>
      <c r="D12788" s="102" t="s">
        <v>570</v>
      </c>
      <c r="E12788" s="102" t="s">
        <v>275</v>
      </c>
      <c r="F12788" s="102" t="s">
        <v>21167</v>
      </c>
      <c r="H12788" s="102">
        <v>45619</v>
      </c>
      <c r="I12788" s="102" t="s">
        <v>19533</v>
      </c>
      <c r="J12788" s="102" t="s">
        <v>1</v>
      </c>
      <c r="K12788" s="102" t="s">
        <v>2</v>
      </c>
      <c r="L12788" s="102" t="s">
        <v>24</v>
      </c>
      <c r="M12788" s="102" t="s">
        <v>1074</v>
      </c>
      <c r="N12788" s="102">
        <v>6</v>
      </c>
      <c r="O12788" s="102" t="s">
        <v>1075</v>
      </c>
    </row>
    <row r="12789" spans="1:15" x14ac:dyDescent="0.25">
      <c r="A12789" s="102" t="s">
        <v>10359</v>
      </c>
      <c r="B12789" s="103" t="s">
        <v>1392</v>
      </c>
      <c r="C12789" s="103" t="s">
        <v>274</v>
      </c>
      <c r="D12789" s="102" t="s">
        <v>281</v>
      </c>
      <c r="E12789" s="102" t="s">
        <v>275</v>
      </c>
      <c r="F12789" s="102" t="s">
        <v>21168</v>
      </c>
      <c r="H12789" s="102">
        <v>45619</v>
      </c>
      <c r="I12789" s="102" t="s">
        <v>19533</v>
      </c>
      <c r="J12789" s="102" t="s">
        <v>1</v>
      </c>
      <c r="K12789" s="102" t="s">
        <v>2</v>
      </c>
      <c r="L12789" s="102" t="s">
        <v>24</v>
      </c>
      <c r="M12789" s="102" t="s">
        <v>1074</v>
      </c>
      <c r="N12789" s="102">
        <v>6</v>
      </c>
      <c r="O12789" s="102" t="s">
        <v>1075</v>
      </c>
    </row>
    <row r="12790" spans="1:15" x14ac:dyDescent="0.25">
      <c r="A12790" s="102" t="s">
        <v>20330</v>
      </c>
      <c r="B12790" s="103" t="s">
        <v>5495</v>
      </c>
      <c r="C12790" s="103" t="s">
        <v>277</v>
      </c>
      <c r="D12790" s="102" t="s">
        <v>13422</v>
      </c>
      <c r="E12790" s="102" t="s">
        <v>275</v>
      </c>
      <c r="F12790" s="102" t="s">
        <v>21169</v>
      </c>
      <c r="H12790" s="102">
        <v>45619</v>
      </c>
      <c r="I12790" s="102" t="s">
        <v>19533</v>
      </c>
      <c r="J12790" s="102" t="s">
        <v>1</v>
      </c>
      <c r="K12790" s="102" t="s">
        <v>2</v>
      </c>
      <c r="L12790" s="102" t="s">
        <v>24</v>
      </c>
      <c r="M12790" s="102" t="s">
        <v>1074</v>
      </c>
      <c r="N12790" s="102">
        <v>6</v>
      </c>
      <c r="O12790" s="102" t="s">
        <v>1075</v>
      </c>
    </row>
    <row r="12791" spans="1:15" x14ac:dyDescent="0.25">
      <c r="A12791" s="102" t="s">
        <v>20332</v>
      </c>
      <c r="B12791" s="103" t="s">
        <v>1266</v>
      </c>
      <c r="C12791" s="103" t="s">
        <v>277</v>
      </c>
      <c r="D12791" s="102" t="s">
        <v>196</v>
      </c>
      <c r="E12791" s="102" t="s">
        <v>275</v>
      </c>
      <c r="F12791" s="102" t="s">
        <v>21170</v>
      </c>
      <c r="H12791" s="102">
        <v>45619</v>
      </c>
      <c r="I12791" s="102" t="s">
        <v>19533</v>
      </c>
      <c r="J12791" s="102" t="s">
        <v>1</v>
      </c>
      <c r="K12791" s="102" t="s">
        <v>2</v>
      </c>
      <c r="L12791" s="102" t="s">
        <v>24</v>
      </c>
      <c r="M12791" s="102" t="s">
        <v>1074</v>
      </c>
      <c r="N12791" s="102">
        <v>6</v>
      </c>
      <c r="O12791" s="102" t="s">
        <v>1075</v>
      </c>
    </row>
    <row r="12792" spans="1:15" x14ac:dyDescent="0.25">
      <c r="A12792" s="102" t="s">
        <v>1276</v>
      </c>
      <c r="B12792" s="103" t="s">
        <v>21171</v>
      </c>
      <c r="C12792" s="103" t="s">
        <v>274</v>
      </c>
      <c r="D12792" s="102" t="s">
        <v>281</v>
      </c>
      <c r="E12792" s="102" t="s">
        <v>275</v>
      </c>
      <c r="F12792" s="102" t="s">
        <v>21172</v>
      </c>
      <c r="H12792" s="102">
        <v>45619</v>
      </c>
      <c r="I12792" s="102" t="s">
        <v>19533</v>
      </c>
      <c r="J12792" s="102" t="s">
        <v>1</v>
      </c>
      <c r="K12792" s="102" t="s">
        <v>2</v>
      </c>
      <c r="L12792" s="102" t="s">
        <v>24</v>
      </c>
      <c r="M12792" s="102" t="s">
        <v>1074</v>
      </c>
      <c r="N12792" s="102">
        <v>6</v>
      </c>
      <c r="O12792" s="102" t="s">
        <v>1075</v>
      </c>
    </row>
    <row r="12793" spans="1:15" x14ac:dyDescent="0.25">
      <c r="A12793" s="102" t="s">
        <v>21173</v>
      </c>
      <c r="B12793" s="103" t="s">
        <v>7254</v>
      </c>
      <c r="C12793" s="103" t="s">
        <v>274</v>
      </c>
      <c r="D12793" s="102" t="s">
        <v>570</v>
      </c>
      <c r="E12793" s="102" t="s">
        <v>276</v>
      </c>
      <c r="H12793" s="102">
        <v>45619</v>
      </c>
      <c r="I12793" s="102" t="s">
        <v>19533</v>
      </c>
      <c r="J12793" s="102" t="s">
        <v>1</v>
      </c>
      <c r="K12793" s="102" t="s">
        <v>2</v>
      </c>
      <c r="L12793" s="102" t="s">
        <v>24</v>
      </c>
      <c r="M12793" s="102" t="s">
        <v>1074</v>
      </c>
      <c r="N12793" s="102">
        <v>6</v>
      </c>
      <c r="O12793" s="102" t="s">
        <v>1075</v>
      </c>
    </row>
    <row r="12794" spans="1:15" x14ac:dyDescent="0.25">
      <c r="A12794" s="102" t="s">
        <v>21174</v>
      </c>
      <c r="B12794" s="103" t="s">
        <v>21175</v>
      </c>
      <c r="C12794" s="103" t="s">
        <v>277</v>
      </c>
      <c r="D12794" s="102" t="s">
        <v>281</v>
      </c>
      <c r="E12794" s="102" t="s">
        <v>275</v>
      </c>
      <c r="F12794" s="102" t="s">
        <v>21176</v>
      </c>
      <c r="H12794" s="102">
        <v>45619</v>
      </c>
      <c r="I12794" s="102" t="s">
        <v>19533</v>
      </c>
      <c r="J12794" s="102" t="s">
        <v>1</v>
      </c>
      <c r="K12794" s="102" t="s">
        <v>2</v>
      </c>
      <c r="L12794" s="102" t="s">
        <v>24</v>
      </c>
      <c r="M12794" s="102" t="s">
        <v>1074</v>
      </c>
      <c r="N12794" s="102">
        <v>6</v>
      </c>
      <c r="O12794" s="102" t="s">
        <v>1075</v>
      </c>
    </row>
    <row r="12795" spans="1:15" x14ac:dyDescent="0.25">
      <c r="A12795" s="102" t="s">
        <v>20341</v>
      </c>
      <c r="B12795" s="103" t="s">
        <v>1091</v>
      </c>
      <c r="C12795" s="103" t="s">
        <v>277</v>
      </c>
      <c r="D12795" s="102" t="s">
        <v>288</v>
      </c>
      <c r="E12795" s="102" t="s">
        <v>275</v>
      </c>
      <c r="F12795" s="102" t="s">
        <v>21177</v>
      </c>
      <c r="H12795" s="102">
        <v>45619</v>
      </c>
      <c r="I12795" s="102" t="s">
        <v>19533</v>
      </c>
      <c r="J12795" s="102" t="s">
        <v>1</v>
      </c>
      <c r="K12795" s="102" t="s">
        <v>2</v>
      </c>
      <c r="L12795" s="102" t="s">
        <v>24</v>
      </c>
      <c r="M12795" s="102" t="s">
        <v>1074</v>
      </c>
      <c r="N12795" s="102">
        <v>6</v>
      </c>
      <c r="O12795" s="102" t="s">
        <v>1075</v>
      </c>
    </row>
    <row r="12796" spans="1:15" x14ac:dyDescent="0.25">
      <c r="A12796" s="102" t="s">
        <v>7745</v>
      </c>
      <c r="B12796" s="103" t="s">
        <v>2917</v>
      </c>
      <c r="C12796" s="103" t="s">
        <v>277</v>
      </c>
      <c r="D12796" s="102" t="s">
        <v>13422</v>
      </c>
      <c r="E12796" s="102" t="s">
        <v>275</v>
      </c>
      <c r="F12796" s="102" t="s">
        <v>21178</v>
      </c>
      <c r="H12796" s="102">
        <v>45619</v>
      </c>
      <c r="I12796" s="102" t="s">
        <v>18837</v>
      </c>
      <c r="J12796" s="102" t="s">
        <v>2</v>
      </c>
      <c r="K12796" s="102" t="s">
        <v>1</v>
      </c>
      <c r="L12796" s="102" t="s">
        <v>23</v>
      </c>
      <c r="M12796" s="102" t="s">
        <v>1074</v>
      </c>
      <c r="N12796" s="102">
        <v>6</v>
      </c>
      <c r="O12796" s="102" t="s">
        <v>1075</v>
      </c>
    </row>
    <row r="12797" spans="1:15" x14ac:dyDescent="0.25">
      <c r="A12797" s="102" t="s">
        <v>21179</v>
      </c>
      <c r="B12797" s="103" t="s">
        <v>13082</v>
      </c>
      <c r="C12797" s="103" t="s">
        <v>277</v>
      </c>
      <c r="D12797" s="102" t="s">
        <v>13422</v>
      </c>
      <c r="E12797" s="102" t="s">
        <v>275</v>
      </c>
      <c r="F12797" s="102" t="s">
        <v>21180</v>
      </c>
      <c r="H12797" s="102">
        <v>45619</v>
      </c>
      <c r="I12797" s="102" t="s">
        <v>18837</v>
      </c>
      <c r="J12797" s="102" t="s">
        <v>2</v>
      </c>
      <c r="K12797" s="102" t="s">
        <v>1</v>
      </c>
      <c r="L12797" s="102" t="s">
        <v>23</v>
      </c>
      <c r="M12797" s="102" t="s">
        <v>1074</v>
      </c>
      <c r="N12797" s="102">
        <v>6</v>
      </c>
      <c r="O12797" s="102" t="s">
        <v>1075</v>
      </c>
    </row>
    <row r="12798" spans="1:15" x14ac:dyDescent="0.25">
      <c r="A12798" s="102" t="s">
        <v>21181</v>
      </c>
      <c r="B12798" s="103" t="s">
        <v>21182</v>
      </c>
      <c r="C12798" s="103" t="s">
        <v>277</v>
      </c>
      <c r="D12798" s="102" t="s">
        <v>13422</v>
      </c>
      <c r="E12798" s="102" t="s">
        <v>275</v>
      </c>
      <c r="F12798" s="102" t="s">
        <v>21183</v>
      </c>
      <c r="H12798" s="102">
        <v>45619</v>
      </c>
      <c r="I12798" s="102" t="s">
        <v>18837</v>
      </c>
      <c r="J12798" s="102" t="s">
        <v>2</v>
      </c>
      <c r="K12798" s="102" t="s">
        <v>1</v>
      </c>
      <c r="L12798" s="102" t="s">
        <v>23</v>
      </c>
      <c r="M12798" s="102" t="s">
        <v>1074</v>
      </c>
      <c r="N12798" s="102">
        <v>6</v>
      </c>
      <c r="O12798" s="102" t="s">
        <v>1075</v>
      </c>
    </row>
    <row r="12799" spans="1:15" x14ac:dyDescent="0.25">
      <c r="A12799" s="102" t="s">
        <v>3270</v>
      </c>
      <c r="B12799" s="103" t="s">
        <v>3498</v>
      </c>
      <c r="C12799" s="103" t="s">
        <v>277</v>
      </c>
      <c r="D12799" s="102" t="s">
        <v>152</v>
      </c>
      <c r="E12799" s="102" t="s">
        <v>275</v>
      </c>
      <c r="F12799" s="102" t="s">
        <v>21184</v>
      </c>
      <c r="H12799" s="102">
        <v>45619</v>
      </c>
      <c r="I12799" s="102" t="s">
        <v>18837</v>
      </c>
      <c r="J12799" s="102" t="s">
        <v>2</v>
      </c>
      <c r="K12799" s="102" t="s">
        <v>1</v>
      </c>
      <c r="L12799" s="102" t="s">
        <v>23</v>
      </c>
      <c r="M12799" s="102" t="s">
        <v>1074</v>
      </c>
      <c r="N12799" s="102">
        <v>6</v>
      </c>
      <c r="O12799" s="102" t="s">
        <v>1075</v>
      </c>
    </row>
    <row r="12800" spans="1:15" x14ac:dyDescent="0.25">
      <c r="A12800" s="102" t="s">
        <v>3270</v>
      </c>
      <c r="B12800" s="103" t="s">
        <v>1565</v>
      </c>
      <c r="C12800" s="103" t="s">
        <v>274</v>
      </c>
      <c r="D12800" s="102" t="s">
        <v>152</v>
      </c>
      <c r="E12800" s="102" t="s">
        <v>275</v>
      </c>
      <c r="F12800" s="102" t="s">
        <v>21185</v>
      </c>
      <c r="H12800" s="102">
        <v>45619</v>
      </c>
      <c r="I12800" s="102" t="s">
        <v>18837</v>
      </c>
      <c r="J12800" s="102" t="s">
        <v>2</v>
      </c>
      <c r="K12800" s="102" t="s">
        <v>1</v>
      </c>
      <c r="L12800" s="102" t="s">
        <v>23</v>
      </c>
      <c r="M12800" s="102" t="s">
        <v>1074</v>
      </c>
      <c r="N12800" s="102">
        <v>6</v>
      </c>
      <c r="O12800" s="102" t="s">
        <v>1075</v>
      </c>
    </row>
    <row r="12801" spans="1:15" x14ac:dyDescent="0.25">
      <c r="A12801" s="102" t="s">
        <v>3270</v>
      </c>
      <c r="B12801" s="103" t="s">
        <v>1250</v>
      </c>
      <c r="C12801" s="103" t="s">
        <v>274</v>
      </c>
      <c r="D12801" s="102" t="s">
        <v>152</v>
      </c>
      <c r="E12801" s="102" t="s">
        <v>275</v>
      </c>
      <c r="F12801" s="102" t="s">
        <v>21186</v>
      </c>
      <c r="H12801" s="102">
        <v>45619</v>
      </c>
      <c r="I12801" s="102" t="s">
        <v>18837</v>
      </c>
      <c r="J12801" s="102" t="s">
        <v>2</v>
      </c>
      <c r="K12801" s="102" t="s">
        <v>1</v>
      </c>
      <c r="L12801" s="102" t="s">
        <v>23</v>
      </c>
      <c r="M12801" s="102" t="s">
        <v>1074</v>
      </c>
      <c r="N12801" s="102">
        <v>6</v>
      </c>
      <c r="O12801" s="102" t="s">
        <v>1075</v>
      </c>
    </row>
    <row r="12802" spans="1:15" x14ac:dyDescent="0.25">
      <c r="A12802" s="102" t="s">
        <v>3270</v>
      </c>
      <c r="B12802" s="103" t="s">
        <v>2931</v>
      </c>
      <c r="C12802" s="103" t="s">
        <v>274</v>
      </c>
      <c r="D12802" s="102" t="s">
        <v>152</v>
      </c>
      <c r="E12802" s="102" t="s">
        <v>275</v>
      </c>
      <c r="F12802" s="102" t="s">
        <v>21187</v>
      </c>
      <c r="H12802" s="102">
        <v>45619</v>
      </c>
      <c r="I12802" s="102" t="s">
        <v>18837</v>
      </c>
      <c r="J12802" s="102" t="s">
        <v>2</v>
      </c>
      <c r="K12802" s="102" t="s">
        <v>1</v>
      </c>
      <c r="L12802" s="102" t="s">
        <v>23</v>
      </c>
      <c r="M12802" s="102" t="s">
        <v>1074</v>
      </c>
      <c r="N12802" s="102">
        <v>6</v>
      </c>
      <c r="O12802" s="102" t="s">
        <v>1075</v>
      </c>
    </row>
    <row r="12803" spans="1:15" x14ac:dyDescent="0.25">
      <c r="A12803" s="102" t="s">
        <v>21188</v>
      </c>
      <c r="B12803" s="103" t="s">
        <v>14637</v>
      </c>
      <c r="C12803" s="103" t="s">
        <v>274</v>
      </c>
      <c r="D12803" s="102" t="s">
        <v>13422</v>
      </c>
      <c r="E12803" s="102" t="s">
        <v>275</v>
      </c>
      <c r="F12803" s="102" t="s">
        <v>21189</v>
      </c>
      <c r="H12803" s="102">
        <v>45619</v>
      </c>
      <c r="I12803" s="102" t="s">
        <v>18837</v>
      </c>
      <c r="J12803" s="102" t="s">
        <v>2</v>
      </c>
      <c r="K12803" s="102" t="s">
        <v>1</v>
      </c>
      <c r="L12803" s="102" t="s">
        <v>23</v>
      </c>
      <c r="M12803" s="102" t="s">
        <v>1074</v>
      </c>
      <c r="N12803" s="102">
        <v>6</v>
      </c>
      <c r="O12803" s="102" t="s">
        <v>1075</v>
      </c>
    </row>
    <row r="12804" spans="1:15" x14ac:dyDescent="0.25">
      <c r="A12804" s="102" t="s">
        <v>21188</v>
      </c>
      <c r="B12804" s="103" t="s">
        <v>8439</v>
      </c>
      <c r="C12804" s="103" t="s">
        <v>277</v>
      </c>
      <c r="D12804" s="102" t="s">
        <v>13422</v>
      </c>
      <c r="E12804" s="102" t="s">
        <v>275</v>
      </c>
      <c r="F12804" s="102" t="s">
        <v>21190</v>
      </c>
      <c r="H12804" s="102">
        <v>45619</v>
      </c>
      <c r="I12804" s="102" t="s">
        <v>18837</v>
      </c>
      <c r="J12804" s="102" t="s">
        <v>2</v>
      </c>
      <c r="K12804" s="102" t="s">
        <v>1</v>
      </c>
      <c r="L12804" s="102" t="s">
        <v>23</v>
      </c>
      <c r="M12804" s="102" t="s">
        <v>1074</v>
      </c>
      <c r="N12804" s="102">
        <v>6</v>
      </c>
      <c r="O12804" s="102" t="s">
        <v>1075</v>
      </c>
    </row>
    <row r="12805" spans="1:15" x14ac:dyDescent="0.25">
      <c r="A12805" s="102" t="s">
        <v>3859</v>
      </c>
      <c r="B12805" s="103" t="s">
        <v>18677</v>
      </c>
      <c r="C12805" s="103" t="s">
        <v>274</v>
      </c>
      <c r="D12805" s="102" t="s">
        <v>13422</v>
      </c>
      <c r="E12805" s="102" t="s">
        <v>275</v>
      </c>
      <c r="F12805" s="102" t="s">
        <v>21191</v>
      </c>
      <c r="H12805" s="102">
        <v>45619</v>
      </c>
      <c r="I12805" s="102" t="s">
        <v>18837</v>
      </c>
      <c r="J12805" s="102" t="s">
        <v>2</v>
      </c>
      <c r="K12805" s="102" t="s">
        <v>1</v>
      </c>
      <c r="L12805" s="102" t="s">
        <v>23</v>
      </c>
      <c r="M12805" s="102" t="s">
        <v>1074</v>
      </c>
      <c r="N12805" s="102">
        <v>6</v>
      </c>
      <c r="O12805" s="102" t="s">
        <v>1075</v>
      </c>
    </row>
    <row r="12806" spans="1:15" x14ac:dyDescent="0.25">
      <c r="A12806" s="102" t="s">
        <v>3859</v>
      </c>
      <c r="B12806" s="103" t="s">
        <v>14072</v>
      </c>
      <c r="C12806" s="103" t="s">
        <v>274</v>
      </c>
      <c r="D12806" s="102" t="s">
        <v>13422</v>
      </c>
      <c r="E12806" s="102" t="s">
        <v>275</v>
      </c>
      <c r="F12806" s="102" t="s">
        <v>21192</v>
      </c>
      <c r="H12806" s="102">
        <v>45619</v>
      </c>
      <c r="I12806" s="102" t="s">
        <v>18837</v>
      </c>
      <c r="J12806" s="102" t="s">
        <v>2</v>
      </c>
      <c r="K12806" s="102" t="s">
        <v>1</v>
      </c>
      <c r="L12806" s="102" t="s">
        <v>23</v>
      </c>
      <c r="M12806" s="102" t="s">
        <v>1074</v>
      </c>
      <c r="N12806" s="102">
        <v>6</v>
      </c>
      <c r="O12806" s="102" t="s">
        <v>1075</v>
      </c>
    </row>
    <row r="12807" spans="1:15" x14ac:dyDescent="0.25">
      <c r="A12807" s="102" t="s">
        <v>3509</v>
      </c>
      <c r="B12807" s="103" t="s">
        <v>21193</v>
      </c>
      <c r="C12807" s="103" t="s">
        <v>277</v>
      </c>
      <c r="D12807" s="102" t="s">
        <v>13422</v>
      </c>
      <c r="E12807" s="102" t="s">
        <v>276</v>
      </c>
      <c r="H12807" s="102">
        <v>45619</v>
      </c>
      <c r="I12807" s="102" t="s">
        <v>18837</v>
      </c>
      <c r="J12807" s="102" t="s">
        <v>2</v>
      </c>
      <c r="K12807" s="102" t="s">
        <v>1</v>
      </c>
      <c r="L12807" s="102" t="s">
        <v>23</v>
      </c>
      <c r="M12807" s="102" t="s">
        <v>1074</v>
      </c>
      <c r="N12807" s="102">
        <v>6</v>
      </c>
      <c r="O12807" s="102" t="s">
        <v>1075</v>
      </c>
    </row>
    <row r="12808" spans="1:15" x14ac:dyDescent="0.25">
      <c r="A12808" s="102" t="s">
        <v>19183</v>
      </c>
      <c r="B12808" s="103" t="s">
        <v>8448</v>
      </c>
      <c r="C12808" s="103" t="s">
        <v>274</v>
      </c>
      <c r="D12808" s="102" t="s">
        <v>13422</v>
      </c>
      <c r="E12808" s="102" t="s">
        <v>275</v>
      </c>
      <c r="F12808" s="102" t="s">
        <v>21194</v>
      </c>
      <c r="H12808" s="102">
        <v>45619</v>
      </c>
      <c r="I12808" s="102" t="s">
        <v>18837</v>
      </c>
      <c r="J12808" s="102" t="s">
        <v>2</v>
      </c>
      <c r="K12808" s="102" t="s">
        <v>1</v>
      </c>
      <c r="L12808" s="102" t="s">
        <v>23</v>
      </c>
      <c r="M12808" s="102" t="s">
        <v>1074</v>
      </c>
      <c r="N12808" s="102">
        <v>6</v>
      </c>
      <c r="O12808" s="102" t="s">
        <v>1075</v>
      </c>
    </row>
    <row r="12809" spans="1:15" x14ac:dyDescent="0.25">
      <c r="A12809" s="102" t="s">
        <v>21195</v>
      </c>
      <c r="B12809" s="103" t="s">
        <v>19136</v>
      </c>
      <c r="C12809" s="103" t="s">
        <v>274</v>
      </c>
      <c r="D12809" s="102" t="s">
        <v>13422</v>
      </c>
      <c r="E12809" s="102" t="s">
        <v>276</v>
      </c>
      <c r="H12809" s="102">
        <v>45619</v>
      </c>
      <c r="I12809" s="102" t="s">
        <v>18837</v>
      </c>
      <c r="J12809" s="102" t="s">
        <v>2</v>
      </c>
      <c r="K12809" s="102" t="s">
        <v>1</v>
      </c>
      <c r="L12809" s="102" t="s">
        <v>23</v>
      </c>
      <c r="M12809" s="102" t="s">
        <v>1074</v>
      </c>
      <c r="N12809" s="102">
        <v>6</v>
      </c>
      <c r="O12809" s="102" t="s">
        <v>1075</v>
      </c>
    </row>
    <row r="12810" spans="1:15" x14ac:dyDescent="0.25">
      <c r="A12810" s="102" t="s">
        <v>21196</v>
      </c>
      <c r="B12810" s="103" t="s">
        <v>16434</v>
      </c>
      <c r="C12810" s="103" t="s">
        <v>277</v>
      </c>
      <c r="D12810" s="102" t="s">
        <v>13422</v>
      </c>
      <c r="E12810" s="102" t="s">
        <v>275</v>
      </c>
      <c r="F12810" s="102" t="s">
        <v>21197</v>
      </c>
      <c r="H12810" s="102">
        <v>45619</v>
      </c>
      <c r="I12810" s="102" t="s">
        <v>18837</v>
      </c>
      <c r="J12810" s="102" t="s">
        <v>2</v>
      </c>
      <c r="K12810" s="102" t="s">
        <v>1</v>
      </c>
      <c r="L12810" s="102" t="s">
        <v>23</v>
      </c>
      <c r="M12810" s="102" t="s">
        <v>1074</v>
      </c>
      <c r="N12810" s="102">
        <v>6</v>
      </c>
      <c r="O12810" s="102" t="s">
        <v>1075</v>
      </c>
    </row>
    <row r="12811" spans="1:15" x14ac:dyDescent="0.25">
      <c r="A12811" s="102" t="s">
        <v>21198</v>
      </c>
      <c r="B12811" s="103" t="s">
        <v>14057</v>
      </c>
      <c r="C12811" s="103" t="s">
        <v>277</v>
      </c>
      <c r="D12811" s="102" t="s">
        <v>13422</v>
      </c>
      <c r="E12811" s="102" t="s">
        <v>275</v>
      </c>
      <c r="F12811" s="102" t="s">
        <v>21199</v>
      </c>
      <c r="H12811" s="102">
        <v>45619</v>
      </c>
      <c r="I12811" s="102" t="s">
        <v>18837</v>
      </c>
      <c r="J12811" s="102" t="s">
        <v>2</v>
      </c>
      <c r="K12811" s="102" t="s">
        <v>1</v>
      </c>
      <c r="L12811" s="102" t="s">
        <v>23</v>
      </c>
      <c r="M12811" s="102" t="s">
        <v>1074</v>
      </c>
      <c r="N12811" s="102">
        <v>6</v>
      </c>
      <c r="O12811" s="102" t="s">
        <v>1075</v>
      </c>
    </row>
    <row r="12812" spans="1:15" x14ac:dyDescent="0.25">
      <c r="A12812" s="102" t="s">
        <v>21198</v>
      </c>
      <c r="B12812" s="103" t="s">
        <v>14637</v>
      </c>
      <c r="C12812" s="103" t="s">
        <v>274</v>
      </c>
      <c r="D12812" s="102" t="s">
        <v>13422</v>
      </c>
      <c r="E12812" s="102" t="s">
        <v>275</v>
      </c>
      <c r="F12812" s="102" t="s">
        <v>21200</v>
      </c>
      <c r="H12812" s="102">
        <v>45619</v>
      </c>
      <c r="I12812" s="102" t="s">
        <v>18837</v>
      </c>
      <c r="J12812" s="102" t="s">
        <v>2</v>
      </c>
      <c r="K12812" s="102" t="s">
        <v>1</v>
      </c>
      <c r="L12812" s="102" t="s">
        <v>23</v>
      </c>
      <c r="M12812" s="102" t="s">
        <v>1074</v>
      </c>
      <c r="N12812" s="102">
        <v>6</v>
      </c>
      <c r="O12812" s="102" t="s">
        <v>1075</v>
      </c>
    </row>
    <row r="12813" spans="1:15" x14ac:dyDescent="0.25">
      <c r="A12813" s="102" t="s">
        <v>8386</v>
      </c>
      <c r="B12813" s="103" t="s">
        <v>3183</v>
      </c>
      <c r="C12813" s="103" t="s">
        <v>274</v>
      </c>
      <c r="D12813" s="102" t="s">
        <v>13422</v>
      </c>
      <c r="E12813" s="102" t="s">
        <v>275</v>
      </c>
      <c r="F12813" s="102" t="s">
        <v>21201</v>
      </c>
      <c r="H12813" s="102">
        <v>45619</v>
      </c>
      <c r="I12813" s="102" t="s">
        <v>18837</v>
      </c>
      <c r="J12813" s="102" t="s">
        <v>2</v>
      </c>
      <c r="K12813" s="102" t="s">
        <v>1</v>
      </c>
      <c r="L12813" s="102" t="s">
        <v>23</v>
      </c>
      <c r="M12813" s="102" t="s">
        <v>1074</v>
      </c>
      <c r="N12813" s="102">
        <v>6</v>
      </c>
      <c r="O12813" s="102" t="s">
        <v>1075</v>
      </c>
    </row>
    <row r="12814" spans="1:15" x14ac:dyDescent="0.25">
      <c r="A12814" s="102" t="s">
        <v>8386</v>
      </c>
      <c r="B12814" s="103" t="s">
        <v>21202</v>
      </c>
      <c r="C12814" s="103" t="s">
        <v>274</v>
      </c>
      <c r="D12814" s="102" t="s">
        <v>13422</v>
      </c>
      <c r="E12814" s="102" t="s">
        <v>275</v>
      </c>
      <c r="F12814" s="102" t="s">
        <v>21203</v>
      </c>
      <c r="H12814" s="102">
        <v>45619</v>
      </c>
      <c r="I12814" s="102" t="s">
        <v>18837</v>
      </c>
      <c r="J12814" s="102" t="s">
        <v>2</v>
      </c>
      <c r="K12814" s="102" t="s">
        <v>1</v>
      </c>
      <c r="L12814" s="102" t="s">
        <v>23</v>
      </c>
      <c r="M12814" s="102" t="s">
        <v>1074</v>
      </c>
      <c r="N12814" s="102">
        <v>6</v>
      </c>
      <c r="O12814" s="102" t="s">
        <v>1075</v>
      </c>
    </row>
    <row r="12815" spans="1:15" x14ac:dyDescent="0.25">
      <c r="A12815" s="102" t="s">
        <v>21204</v>
      </c>
      <c r="B12815" s="103" t="s">
        <v>21205</v>
      </c>
      <c r="C12815" s="103" t="s">
        <v>277</v>
      </c>
      <c r="D12815" s="102" t="s">
        <v>13422</v>
      </c>
      <c r="E12815" s="102" t="s">
        <v>275</v>
      </c>
      <c r="F12815" s="102" t="s">
        <v>21206</v>
      </c>
      <c r="H12815" s="102">
        <v>45619</v>
      </c>
      <c r="I12815" s="102" t="s">
        <v>18837</v>
      </c>
      <c r="J12815" s="102" t="s">
        <v>2</v>
      </c>
      <c r="K12815" s="102" t="s">
        <v>1</v>
      </c>
      <c r="L12815" s="102" t="s">
        <v>23</v>
      </c>
      <c r="M12815" s="102" t="s">
        <v>1074</v>
      </c>
      <c r="N12815" s="102">
        <v>6</v>
      </c>
      <c r="O12815" s="102" t="s">
        <v>1075</v>
      </c>
    </row>
    <row r="12816" spans="1:15" x14ac:dyDescent="0.25">
      <c r="A12816" s="102" t="s">
        <v>19963</v>
      </c>
      <c r="B12816" s="103" t="s">
        <v>14188</v>
      </c>
      <c r="C12816" s="103" t="s">
        <v>274</v>
      </c>
      <c r="D12816" s="102" t="s">
        <v>13422</v>
      </c>
      <c r="E12816" s="102" t="s">
        <v>275</v>
      </c>
      <c r="F12816" s="102" t="s">
        <v>21207</v>
      </c>
      <c r="H12816" s="102">
        <v>45619</v>
      </c>
      <c r="I12816" s="102" t="s">
        <v>18837</v>
      </c>
      <c r="J12816" s="102" t="s">
        <v>2</v>
      </c>
      <c r="K12816" s="102" t="s">
        <v>1</v>
      </c>
      <c r="L12816" s="102" t="s">
        <v>23</v>
      </c>
      <c r="M12816" s="102" t="s">
        <v>1074</v>
      </c>
      <c r="N12816" s="102">
        <v>6</v>
      </c>
      <c r="O12816" s="102" t="s">
        <v>1075</v>
      </c>
    </row>
    <row r="12817" spans="1:15" x14ac:dyDescent="0.25">
      <c r="A12817" s="102" t="s">
        <v>21208</v>
      </c>
      <c r="B12817" s="103" t="s">
        <v>21209</v>
      </c>
      <c r="C12817" s="103" t="s">
        <v>277</v>
      </c>
      <c r="D12817" s="102" t="s">
        <v>13422</v>
      </c>
      <c r="E12817" s="102" t="s">
        <v>275</v>
      </c>
      <c r="F12817" s="102" t="s">
        <v>21210</v>
      </c>
      <c r="H12817" s="102">
        <v>45619</v>
      </c>
      <c r="I12817" s="102" t="s">
        <v>18837</v>
      </c>
      <c r="J12817" s="102" t="s">
        <v>2</v>
      </c>
      <c r="K12817" s="102" t="s">
        <v>1</v>
      </c>
      <c r="L12817" s="102" t="s">
        <v>23</v>
      </c>
      <c r="M12817" s="102" t="s">
        <v>1074</v>
      </c>
      <c r="N12817" s="102">
        <v>6</v>
      </c>
      <c r="O12817" s="102" t="s">
        <v>1075</v>
      </c>
    </row>
    <row r="12818" spans="1:15" x14ac:dyDescent="0.25">
      <c r="A12818" s="102" t="s">
        <v>21211</v>
      </c>
      <c r="B12818" s="103" t="s">
        <v>5171</v>
      </c>
      <c r="C12818" s="103" t="s">
        <v>274</v>
      </c>
      <c r="D12818" s="102" t="s">
        <v>13422</v>
      </c>
      <c r="E12818" s="102" t="s">
        <v>275</v>
      </c>
      <c r="F12818" s="102" t="s">
        <v>21212</v>
      </c>
      <c r="H12818" s="102">
        <v>45619</v>
      </c>
      <c r="I12818" s="102" t="s">
        <v>18837</v>
      </c>
      <c r="J12818" s="102" t="s">
        <v>2</v>
      </c>
      <c r="K12818" s="102" t="s">
        <v>1</v>
      </c>
      <c r="L12818" s="102" t="s">
        <v>23</v>
      </c>
      <c r="M12818" s="102" t="s">
        <v>1074</v>
      </c>
      <c r="N12818" s="102">
        <v>6</v>
      </c>
      <c r="O12818" s="102" t="s">
        <v>1075</v>
      </c>
    </row>
    <row r="12819" spans="1:15" x14ac:dyDescent="0.25">
      <c r="A12819" s="102" t="s">
        <v>21213</v>
      </c>
      <c r="B12819" s="103" t="s">
        <v>2880</v>
      </c>
      <c r="C12819" s="103" t="s">
        <v>277</v>
      </c>
      <c r="D12819" s="102" t="s">
        <v>13422</v>
      </c>
      <c r="E12819" s="102" t="s">
        <v>276</v>
      </c>
      <c r="H12819" s="102">
        <v>45619</v>
      </c>
      <c r="I12819" s="102" t="s">
        <v>18837</v>
      </c>
      <c r="J12819" s="102" t="s">
        <v>2</v>
      </c>
      <c r="K12819" s="102" t="s">
        <v>1</v>
      </c>
      <c r="L12819" s="102" t="s">
        <v>23</v>
      </c>
      <c r="M12819" s="102" t="s">
        <v>1074</v>
      </c>
      <c r="N12819" s="102">
        <v>6</v>
      </c>
      <c r="O12819" s="102" t="s">
        <v>1075</v>
      </c>
    </row>
    <row r="12820" spans="1:15" x14ac:dyDescent="0.25">
      <c r="A12820" s="102" t="s">
        <v>4456</v>
      </c>
      <c r="B12820" s="103" t="s">
        <v>2109</v>
      </c>
      <c r="C12820" s="103" t="s">
        <v>277</v>
      </c>
      <c r="D12820" s="102" t="s">
        <v>281</v>
      </c>
      <c r="E12820" s="102" t="s">
        <v>275</v>
      </c>
      <c r="F12820" s="102" t="s">
        <v>21214</v>
      </c>
      <c r="H12820" s="102">
        <v>45619</v>
      </c>
      <c r="I12820" s="102" t="s">
        <v>18837</v>
      </c>
      <c r="J12820" s="102" t="s">
        <v>2</v>
      </c>
      <c r="K12820" s="102" t="s">
        <v>1</v>
      </c>
      <c r="L12820" s="102" t="s">
        <v>23</v>
      </c>
      <c r="M12820" s="102" t="s">
        <v>1074</v>
      </c>
      <c r="N12820" s="102">
        <v>6</v>
      </c>
      <c r="O12820" s="102" t="s">
        <v>1075</v>
      </c>
    </row>
    <row r="12821" spans="1:15" x14ac:dyDescent="0.25">
      <c r="A12821" s="102" t="s">
        <v>21215</v>
      </c>
      <c r="B12821" s="103" t="s">
        <v>21216</v>
      </c>
      <c r="C12821" s="103" t="s">
        <v>277</v>
      </c>
      <c r="D12821" s="102" t="s">
        <v>13422</v>
      </c>
      <c r="E12821" s="102" t="s">
        <v>275</v>
      </c>
      <c r="F12821" s="102" t="s">
        <v>21217</v>
      </c>
      <c r="H12821" s="102">
        <v>45619</v>
      </c>
      <c r="I12821" s="102" t="s">
        <v>18837</v>
      </c>
      <c r="J12821" s="102" t="s">
        <v>2</v>
      </c>
      <c r="K12821" s="102" t="s">
        <v>1</v>
      </c>
      <c r="L12821" s="102" t="s">
        <v>23</v>
      </c>
      <c r="M12821" s="102" t="s">
        <v>1074</v>
      </c>
      <c r="N12821" s="102">
        <v>6</v>
      </c>
      <c r="O12821" s="102" t="s">
        <v>1075</v>
      </c>
    </row>
    <row r="12822" spans="1:15" x14ac:dyDescent="0.25">
      <c r="A12822" s="102" t="s">
        <v>21218</v>
      </c>
      <c r="B12822" s="103" t="s">
        <v>21219</v>
      </c>
      <c r="C12822" s="103" t="s">
        <v>277</v>
      </c>
      <c r="D12822" s="102" t="s">
        <v>13422</v>
      </c>
      <c r="E12822" s="102" t="s">
        <v>275</v>
      </c>
      <c r="F12822" s="102" t="s">
        <v>21220</v>
      </c>
      <c r="H12822" s="102">
        <v>45619</v>
      </c>
      <c r="I12822" s="102" t="s">
        <v>18837</v>
      </c>
      <c r="J12822" s="102" t="s">
        <v>2</v>
      </c>
      <c r="K12822" s="102" t="s">
        <v>1</v>
      </c>
      <c r="L12822" s="102" t="s">
        <v>23</v>
      </c>
      <c r="M12822" s="102" t="s">
        <v>1074</v>
      </c>
      <c r="N12822" s="102">
        <v>6</v>
      </c>
      <c r="O12822" s="102" t="s">
        <v>1075</v>
      </c>
    </row>
    <row r="12823" spans="1:15" x14ac:dyDescent="0.25">
      <c r="A12823" s="102" t="s">
        <v>2119</v>
      </c>
      <c r="B12823" s="103" t="s">
        <v>21221</v>
      </c>
      <c r="C12823" s="103" t="s">
        <v>277</v>
      </c>
      <c r="D12823" s="102" t="s">
        <v>13422</v>
      </c>
      <c r="E12823" s="102" t="s">
        <v>275</v>
      </c>
      <c r="F12823" s="102" t="s">
        <v>21222</v>
      </c>
      <c r="H12823" s="102">
        <v>45619</v>
      </c>
      <c r="I12823" s="102" t="s">
        <v>18837</v>
      </c>
      <c r="J12823" s="102" t="s">
        <v>2</v>
      </c>
      <c r="K12823" s="102" t="s">
        <v>1</v>
      </c>
      <c r="L12823" s="102" t="s">
        <v>23</v>
      </c>
      <c r="M12823" s="102" t="s">
        <v>1074</v>
      </c>
      <c r="N12823" s="102">
        <v>6</v>
      </c>
      <c r="O12823" s="102" t="s">
        <v>1075</v>
      </c>
    </row>
    <row r="12824" spans="1:15" x14ac:dyDescent="0.25">
      <c r="A12824" s="102" t="s">
        <v>21223</v>
      </c>
      <c r="B12824" s="103" t="s">
        <v>15536</v>
      </c>
      <c r="C12824" s="103" t="s">
        <v>274</v>
      </c>
      <c r="D12824" s="102" t="s">
        <v>13422</v>
      </c>
      <c r="E12824" s="102" t="s">
        <v>275</v>
      </c>
      <c r="F12824" s="102" t="s">
        <v>21224</v>
      </c>
      <c r="H12824" s="102">
        <v>45619</v>
      </c>
      <c r="I12824" s="102" t="s">
        <v>18837</v>
      </c>
      <c r="J12824" s="102" t="s">
        <v>2</v>
      </c>
      <c r="K12824" s="102" t="s">
        <v>1</v>
      </c>
      <c r="L12824" s="102" t="s">
        <v>23</v>
      </c>
      <c r="M12824" s="102" t="s">
        <v>1074</v>
      </c>
      <c r="N12824" s="102">
        <v>6</v>
      </c>
      <c r="O12824" s="102" t="s">
        <v>1075</v>
      </c>
    </row>
    <row r="12825" spans="1:15" x14ac:dyDescent="0.25">
      <c r="A12825" s="102" t="s">
        <v>21223</v>
      </c>
      <c r="B12825" s="103" t="s">
        <v>21225</v>
      </c>
      <c r="C12825" s="103" t="s">
        <v>274</v>
      </c>
      <c r="D12825" s="102" t="s">
        <v>13422</v>
      </c>
      <c r="E12825" s="102" t="s">
        <v>275</v>
      </c>
      <c r="F12825" s="102" t="s">
        <v>21226</v>
      </c>
      <c r="H12825" s="102">
        <v>45619</v>
      </c>
      <c r="I12825" s="102" t="s">
        <v>18837</v>
      </c>
      <c r="J12825" s="102" t="s">
        <v>2</v>
      </c>
      <c r="K12825" s="102" t="s">
        <v>1</v>
      </c>
      <c r="L12825" s="102" t="s">
        <v>23</v>
      </c>
      <c r="M12825" s="102" t="s">
        <v>1074</v>
      </c>
      <c r="N12825" s="102">
        <v>6</v>
      </c>
      <c r="O12825" s="102" t="s">
        <v>1075</v>
      </c>
    </row>
    <row r="12826" spans="1:15" x14ac:dyDescent="0.25">
      <c r="A12826" s="102" t="s">
        <v>21223</v>
      </c>
      <c r="B12826" s="103" t="s">
        <v>21227</v>
      </c>
      <c r="C12826" s="103" t="s">
        <v>274</v>
      </c>
      <c r="D12826" s="102" t="s">
        <v>13422</v>
      </c>
      <c r="E12826" s="102" t="s">
        <v>275</v>
      </c>
      <c r="F12826" s="102" t="s">
        <v>21228</v>
      </c>
      <c r="H12826" s="102">
        <v>45619</v>
      </c>
      <c r="I12826" s="102" t="s">
        <v>18837</v>
      </c>
      <c r="J12826" s="102" t="s">
        <v>2</v>
      </c>
      <c r="K12826" s="102" t="s">
        <v>1</v>
      </c>
      <c r="L12826" s="102" t="s">
        <v>23</v>
      </c>
      <c r="M12826" s="102" t="s">
        <v>1074</v>
      </c>
      <c r="N12826" s="102">
        <v>6</v>
      </c>
      <c r="O12826" s="102" t="s">
        <v>1075</v>
      </c>
    </row>
    <row r="12827" spans="1:15" x14ac:dyDescent="0.25">
      <c r="A12827" s="102" t="s">
        <v>1188</v>
      </c>
      <c r="B12827" s="103" t="s">
        <v>21229</v>
      </c>
      <c r="C12827" s="103" t="s">
        <v>277</v>
      </c>
      <c r="D12827" s="102" t="s">
        <v>13422</v>
      </c>
      <c r="E12827" s="102" t="s">
        <v>275</v>
      </c>
      <c r="F12827" s="102" t="s">
        <v>21230</v>
      </c>
      <c r="H12827" s="102">
        <v>45619</v>
      </c>
      <c r="I12827" s="102" t="s">
        <v>18837</v>
      </c>
      <c r="J12827" s="102" t="s">
        <v>2</v>
      </c>
      <c r="K12827" s="102" t="s">
        <v>1</v>
      </c>
      <c r="L12827" s="102" t="s">
        <v>23</v>
      </c>
      <c r="M12827" s="102" t="s">
        <v>1074</v>
      </c>
      <c r="N12827" s="102">
        <v>6</v>
      </c>
      <c r="O12827" s="102" t="s">
        <v>1075</v>
      </c>
    </row>
    <row r="12828" spans="1:15" x14ac:dyDescent="0.25">
      <c r="A12828" s="102" t="s">
        <v>21231</v>
      </c>
      <c r="B12828" s="103" t="s">
        <v>16452</v>
      </c>
      <c r="C12828" s="103" t="s">
        <v>277</v>
      </c>
      <c r="D12828" s="102" t="s">
        <v>13422</v>
      </c>
      <c r="E12828" s="102" t="s">
        <v>275</v>
      </c>
      <c r="F12828" s="102" t="s">
        <v>21232</v>
      </c>
      <c r="H12828" s="102">
        <v>45619</v>
      </c>
      <c r="I12828" s="102" t="s">
        <v>18837</v>
      </c>
      <c r="J12828" s="102" t="s">
        <v>2</v>
      </c>
      <c r="K12828" s="102" t="s">
        <v>1</v>
      </c>
      <c r="L12828" s="102" t="s">
        <v>23</v>
      </c>
      <c r="M12828" s="102" t="s">
        <v>1074</v>
      </c>
      <c r="N12828" s="102">
        <v>6</v>
      </c>
      <c r="O12828" s="102" t="s">
        <v>1075</v>
      </c>
    </row>
    <row r="12829" spans="1:15" x14ac:dyDescent="0.25">
      <c r="A12829" s="102" t="s">
        <v>21233</v>
      </c>
      <c r="B12829" s="103" t="s">
        <v>1321</v>
      </c>
      <c r="C12829" s="103" t="s">
        <v>277</v>
      </c>
      <c r="D12829" s="102" t="s">
        <v>281</v>
      </c>
      <c r="E12829" s="102" t="s">
        <v>276</v>
      </c>
      <c r="H12829" s="102">
        <v>45619</v>
      </c>
      <c r="I12829" s="102" t="s">
        <v>18837</v>
      </c>
      <c r="J12829" s="102" t="s">
        <v>2</v>
      </c>
      <c r="K12829" s="102" t="s">
        <v>1</v>
      </c>
      <c r="L12829" s="102" t="s">
        <v>23</v>
      </c>
      <c r="M12829" s="102" t="s">
        <v>1074</v>
      </c>
      <c r="N12829" s="102">
        <v>6</v>
      </c>
      <c r="O12829" s="102" t="s">
        <v>1075</v>
      </c>
    </row>
    <row r="12830" spans="1:15" x14ac:dyDescent="0.25">
      <c r="A12830" s="102" t="s">
        <v>21234</v>
      </c>
      <c r="B12830" s="103" t="s">
        <v>14250</v>
      </c>
      <c r="C12830" s="103" t="s">
        <v>277</v>
      </c>
      <c r="D12830" s="102" t="s">
        <v>13422</v>
      </c>
      <c r="E12830" s="102" t="s">
        <v>275</v>
      </c>
      <c r="F12830" s="102" t="s">
        <v>21235</v>
      </c>
      <c r="H12830" s="102">
        <v>45619</v>
      </c>
      <c r="I12830" s="102" t="s">
        <v>18837</v>
      </c>
      <c r="J12830" s="102" t="s">
        <v>2</v>
      </c>
      <c r="K12830" s="102" t="s">
        <v>1</v>
      </c>
      <c r="L12830" s="102" t="s">
        <v>23</v>
      </c>
      <c r="M12830" s="102" t="s">
        <v>1074</v>
      </c>
      <c r="N12830" s="102">
        <v>6</v>
      </c>
      <c r="O12830" s="102" t="s">
        <v>1075</v>
      </c>
    </row>
    <row r="12831" spans="1:15" x14ac:dyDescent="0.25">
      <c r="A12831" s="102" t="s">
        <v>21236</v>
      </c>
      <c r="B12831" s="103" t="s">
        <v>18585</v>
      </c>
      <c r="C12831" s="103" t="s">
        <v>274</v>
      </c>
      <c r="D12831" s="102" t="s">
        <v>13422</v>
      </c>
      <c r="E12831" s="102" t="s">
        <v>275</v>
      </c>
      <c r="F12831" s="102" t="s">
        <v>21237</v>
      </c>
      <c r="H12831" s="102">
        <v>45619</v>
      </c>
      <c r="I12831" s="102" t="s">
        <v>18837</v>
      </c>
      <c r="J12831" s="102" t="s">
        <v>2</v>
      </c>
      <c r="K12831" s="102" t="s">
        <v>1</v>
      </c>
      <c r="L12831" s="102" t="s">
        <v>23</v>
      </c>
      <c r="M12831" s="102" t="s">
        <v>1074</v>
      </c>
      <c r="N12831" s="102">
        <v>6</v>
      </c>
      <c r="O12831" s="102" t="s">
        <v>1075</v>
      </c>
    </row>
    <row r="12832" spans="1:15" x14ac:dyDescent="0.25">
      <c r="A12832" s="102" t="s">
        <v>21236</v>
      </c>
      <c r="B12832" s="103" t="s">
        <v>18585</v>
      </c>
      <c r="C12832" s="103" t="s">
        <v>274</v>
      </c>
      <c r="D12832" s="102" t="s">
        <v>13422</v>
      </c>
      <c r="E12832" s="102" t="s">
        <v>275</v>
      </c>
      <c r="F12832" s="102" t="s">
        <v>21238</v>
      </c>
      <c r="H12832" s="102">
        <v>45619</v>
      </c>
      <c r="I12832" s="102" t="s">
        <v>18837</v>
      </c>
      <c r="J12832" s="102" t="s">
        <v>2</v>
      </c>
      <c r="K12832" s="102" t="s">
        <v>1</v>
      </c>
      <c r="L12832" s="102" t="s">
        <v>23</v>
      </c>
      <c r="M12832" s="102" t="s">
        <v>1074</v>
      </c>
      <c r="N12832" s="102">
        <v>6</v>
      </c>
      <c r="O12832" s="102" t="s">
        <v>1075</v>
      </c>
    </row>
    <row r="12833" spans="1:15" x14ac:dyDescent="0.25">
      <c r="A12833" s="102" t="s">
        <v>21236</v>
      </c>
      <c r="B12833" s="103" t="s">
        <v>14153</v>
      </c>
      <c r="C12833" s="103" t="s">
        <v>274</v>
      </c>
      <c r="D12833" s="102" t="s">
        <v>13422</v>
      </c>
      <c r="E12833" s="102" t="s">
        <v>275</v>
      </c>
      <c r="F12833" s="102" t="s">
        <v>21239</v>
      </c>
      <c r="H12833" s="102">
        <v>45619</v>
      </c>
      <c r="I12833" s="102" t="s">
        <v>18837</v>
      </c>
      <c r="J12833" s="102" t="s">
        <v>2</v>
      </c>
      <c r="K12833" s="102" t="s">
        <v>1</v>
      </c>
      <c r="L12833" s="102" t="s">
        <v>23</v>
      </c>
      <c r="M12833" s="102" t="s">
        <v>1074</v>
      </c>
      <c r="N12833" s="102">
        <v>6</v>
      </c>
      <c r="O12833" s="102" t="s">
        <v>1075</v>
      </c>
    </row>
    <row r="12834" spans="1:15" x14ac:dyDescent="0.25">
      <c r="A12834" s="102" t="s">
        <v>21236</v>
      </c>
      <c r="B12834" s="103" t="s">
        <v>8476</v>
      </c>
      <c r="C12834" s="103" t="s">
        <v>274</v>
      </c>
      <c r="D12834" s="102" t="s">
        <v>13422</v>
      </c>
      <c r="E12834" s="102" t="s">
        <v>275</v>
      </c>
      <c r="F12834" s="102" t="s">
        <v>21240</v>
      </c>
      <c r="H12834" s="102">
        <v>45619</v>
      </c>
      <c r="I12834" s="102" t="s">
        <v>18837</v>
      </c>
      <c r="J12834" s="102" t="s">
        <v>2</v>
      </c>
      <c r="K12834" s="102" t="s">
        <v>1</v>
      </c>
      <c r="L12834" s="102" t="s">
        <v>23</v>
      </c>
      <c r="M12834" s="102" t="s">
        <v>1074</v>
      </c>
      <c r="N12834" s="102">
        <v>6</v>
      </c>
      <c r="O12834" s="102" t="s">
        <v>1075</v>
      </c>
    </row>
    <row r="12835" spans="1:15" x14ac:dyDescent="0.25">
      <c r="A12835" s="102" t="s">
        <v>7918</v>
      </c>
      <c r="B12835" s="103" t="s">
        <v>8350</v>
      </c>
      <c r="C12835" s="103" t="s">
        <v>277</v>
      </c>
      <c r="D12835" s="102" t="s">
        <v>13422</v>
      </c>
      <c r="E12835" s="102" t="s">
        <v>275</v>
      </c>
      <c r="F12835" s="102" t="s">
        <v>21241</v>
      </c>
      <c r="H12835" s="102">
        <v>45619</v>
      </c>
      <c r="I12835" s="102" t="s">
        <v>18837</v>
      </c>
      <c r="J12835" s="102" t="s">
        <v>2</v>
      </c>
      <c r="K12835" s="102" t="s">
        <v>1</v>
      </c>
      <c r="L12835" s="102" t="s">
        <v>23</v>
      </c>
      <c r="M12835" s="102" t="s">
        <v>1074</v>
      </c>
      <c r="N12835" s="102">
        <v>6</v>
      </c>
      <c r="O12835" s="102" t="s">
        <v>1075</v>
      </c>
    </row>
    <row r="12836" spans="1:15" x14ac:dyDescent="0.25">
      <c r="A12836" s="102" t="s">
        <v>17952</v>
      </c>
      <c r="B12836" s="103" t="s">
        <v>21242</v>
      </c>
      <c r="C12836" s="103" t="s">
        <v>277</v>
      </c>
      <c r="D12836" s="102" t="s">
        <v>281</v>
      </c>
      <c r="E12836" s="102" t="s">
        <v>275</v>
      </c>
      <c r="F12836" s="102" t="s">
        <v>21243</v>
      </c>
      <c r="H12836" s="102">
        <v>45619</v>
      </c>
      <c r="I12836" s="102" t="s">
        <v>18837</v>
      </c>
      <c r="J12836" s="102" t="s">
        <v>2</v>
      </c>
      <c r="K12836" s="102" t="s">
        <v>1</v>
      </c>
      <c r="L12836" s="102" t="s">
        <v>23</v>
      </c>
      <c r="M12836" s="102" t="s">
        <v>1074</v>
      </c>
      <c r="N12836" s="102">
        <v>6</v>
      </c>
      <c r="O12836" s="102" t="s">
        <v>1075</v>
      </c>
    </row>
    <row r="12837" spans="1:15" x14ac:dyDescent="0.25">
      <c r="A12837" s="102" t="s">
        <v>21244</v>
      </c>
      <c r="B12837" s="103" t="s">
        <v>21245</v>
      </c>
      <c r="C12837" s="103" t="s">
        <v>277</v>
      </c>
      <c r="D12837" s="102" t="s">
        <v>13422</v>
      </c>
      <c r="E12837" s="102" t="s">
        <v>275</v>
      </c>
      <c r="F12837" s="102" t="s">
        <v>21246</v>
      </c>
      <c r="H12837" s="102">
        <v>45619</v>
      </c>
      <c r="I12837" s="102" t="s">
        <v>18837</v>
      </c>
      <c r="J12837" s="102" t="s">
        <v>2</v>
      </c>
      <c r="K12837" s="102" t="s">
        <v>1</v>
      </c>
      <c r="L12837" s="102" t="s">
        <v>23</v>
      </c>
      <c r="M12837" s="102" t="s">
        <v>1074</v>
      </c>
      <c r="N12837" s="102">
        <v>6</v>
      </c>
      <c r="O12837" s="102" t="s">
        <v>1075</v>
      </c>
    </row>
    <row r="12838" spans="1:15" x14ac:dyDescent="0.25">
      <c r="A12838" s="102" t="s">
        <v>9324</v>
      </c>
      <c r="B12838" s="103" t="s">
        <v>21247</v>
      </c>
      <c r="C12838" s="103" t="s">
        <v>277</v>
      </c>
      <c r="D12838" s="102" t="s">
        <v>13422</v>
      </c>
      <c r="E12838" s="102" t="s">
        <v>275</v>
      </c>
      <c r="F12838" s="102" t="s">
        <v>21248</v>
      </c>
      <c r="H12838" s="102">
        <v>45619</v>
      </c>
      <c r="I12838" s="102" t="s">
        <v>18837</v>
      </c>
      <c r="J12838" s="102" t="s">
        <v>2</v>
      </c>
      <c r="K12838" s="102" t="s">
        <v>1</v>
      </c>
      <c r="L12838" s="102" t="s">
        <v>23</v>
      </c>
      <c r="M12838" s="102" t="s">
        <v>1074</v>
      </c>
      <c r="N12838" s="102">
        <v>6</v>
      </c>
      <c r="O12838" s="102" t="s">
        <v>1075</v>
      </c>
    </row>
    <row r="12839" spans="1:15" x14ac:dyDescent="0.25">
      <c r="A12839" s="102" t="s">
        <v>21249</v>
      </c>
      <c r="B12839" s="103" t="s">
        <v>14153</v>
      </c>
      <c r="C12839" s="103" t="s">
        <v>274</v>
      </c>
      <c r="D12839" s="102" t="s">
        <v>13422</v>
      </c>
      <c r="E12839" s="102" t="s">
        <v>275</v>
      </c>
      <c r="F12839" s="102" t="s">
        <v>21250</v>
      </c>
      <c r="H12839" s="102">
        <v>45619</v>
      </c>
      <c r="I12839" s="102" t="s">
        <v>18837</v>
      </c>
      <c r="J12839" s="102" t="s">
        <v>2</v>
      </c>
      <c r="K12839" s="102" t="s">
        <v>1</v>
      </c>
      <c r="L12839" s="102" t="s">
        <v>23</v>
      </c>
      <c r="M12839" s="102" t="s">
        <v>1074</v>
      </c>
      <c r="N12839" s="102">
        <v>6</v>
      </c>
      <c r="O12839" s="102" t="s">
        <v>1075</v>
      </c>
    </row>
    <row r="12840" spans="1:15" x14ac:dyDescent="0.25">
      <c r="A12840" s="102" t="s">
        <v>21251</v>
      </c>
      <c r="B12840" s="103" t="s">
        <v>20839</v>
      </c>
      <c r="C12840" s="103" t="s">
        <v>274</v>
      </c>
      <c r="D12840" s="102" t="s">
        <v>13422</v>
      </c>
      <c r="E12840" s="102" t="s">
        <v>275</v>
      </c>
      <c r="F12840" s="102" t="s">
        <v>21252</v>
      </c>
      <c r="H12840" s="102">
        <v>45619</v>
      </c>
      <c r="I12840" s="102" t="s">
        <v>18837</v>
      </c>
      <c r="J12840" s="102" t="s">
        <v>2</v>
      </c>
      <c r="K12840" s="102" t="s">
        <v>1</v>
      </c>
      <c r="L12840" s="102" t="s">
        <v>23</v>
      </c>
      <c r="M12840" s="102" t="s">
        <v>1074</v>
      </c>
      <c r="N12840" s="102">
        <v>6</v>
      </c>
      <c r="O12840" s="102" t="s">
        <v>1075</v>
      </c>
    </row>
    <row r="12841" spans="1:15" x14ac:dyDescent="0.25">
      <c r="A12841" s="102" t="s">
        <v>1680</v>
      </c>
      <c r="B12841" s="103" t="s">
        <v>13181</v>
      </c>
      <c r="C12841" s="103" t="s">
        <v>277</v>
      </c>
      <c r="D12841" s="102" t="s">
        <v>13422</v>
      </c>
      <c r="E12841" s="102" t="s">
        <v>275</v>
      </c>
      <c r="F12841" s="102" t="s">
        <v>21253</v>
      </c>
      <c r="H12841" s="102">
        <v>45619</v>
      </c>
      <c r="I12841" s="102" t="s">
        <v>18837</v>
      </c>
      <c r="J12841" s="102" t="s">
        <v>2</v>
      </c>
      <c r="K12841" s="102" t="s">
        <v>1</v>
      </c>
      <c r="L12841" s="102" t="s">
        <v>23</v>
      </c>
      <c r="M12841" s="102" t="s">
        <v>1074</v>
      </c>
      <c r="N12841" s="102">
        <v>6</v>
      </c>
      <c r="O12841" s="102" t="s">
        <v>1075</v>
      </c>
    </row>
    <row r="12842" spans="1:15" x14ac:dyDescent="0.25">
      <c r="A12842" s="102" t="s">
        <v>21254</v>
      </c>
      <c r="B12842" s="103" t="s">
        <v>14201</v>
      </c>
      <c r="C12842" s="103" t="s">
        <v>274</v>
      </c>
      <c r="D12842" s="102" t="s">
        <v>13422</v>
      </c>
      <c r="E12842" s="102" t="s">
        <v>275</v>
      </c>
      <c r="F12842" s="102" t="s">
        <v>21255</v>
      </c>
      <c r="H12842" s="102">
        <v>45619</v>
      </c>
      <c r="I12842" s="102" t="s">
        <v>18837</v>
      </c>
      <c r="J12842" s="102" t="s">
        <v>2</v>
      </c>
      <c r="K12842" s="102" t="s">
        <v>1</v>
      </c>
      <c r="L12842" s="102" t="s">
        <v>23</v>
      </c>
      <c r="M12842" s="102" t="s">
        <v>1074</v>
      </c>
      <c r="N12842" s="102">
        <v>6</v>
      </c>
      <c r="O12842" s="102" t="s">
        <v>1075</v>
      </c>
    </row>
    <row r="12843" spans="1:15" x14ac:dyDescent="0.25">
      <c r="A12843" s="102" t="s">
        <v>3360</v>
      </c>
      <c r="B12843" s="103" t="s">
        <v>1211</v>
      </c>
      <c r="C12843" s="103" t="s">
        <v>277</v>
      </c>
      <c r="D12843" s="102" t="s">
        <v>281</v>
      </c>
      <c r="E12843" s="102" t="s">
        <v>276</v>
      </c>
      <c r="H12843" s="102">
        <v>45619</v>
      </c>
      <c r="I12843" s="102" t="s">
        <v>18837</v>
      </c>
      <c r="J12843" s="102" t="s">
        <v>2</v>
      </c>
      <c r="K12843" s="102" t="s">
        <v>1</v>
      </c>
      <c r="L12843" s="102" t="s">
        <v>23</v>
      </c>
      <c r="M12843" s="102" t="s">
        <v>1074</v>
      </c>
      <c r="N12843" s="102">
        <v>6</v>
      </c>
      <c r="O12843" s="102" t="s">
        <v>1075</v>
      </c>
    </row>
    <row r="12844" spans="1:15" x14ac:dyDescent="0.25">
      <c r="A12844" s="102" t="s">
        <v>3360</v>
      </c>
      <c r="B12844" s="103" t="s">
        <v>2423</v>
      </c>
      <c r="C12844" s="103" t="s">
        <v>274</v>
      </c>
      <c r="D12844" s="102" t="s">
        <v>281</v>
      </c>
      <c r="E12844" s="102" t="s">
        <v>276</v>
      </c>
      <c r="H12844" s="102">
        <v>45619</v>
      </c>
      <c r="I12844" s="102" t="s">
        <v>18837</v>
      </c>
      <c r="J12844" s="102" t="s">
        <v>2</v>
      </c>
      <c r="K12844" s="102" t="s">
        <v>1</v>
      </c>
      <c r="L12844" s="102" t="s">
        <v>23</v>
      </c>
      <c r="M12844" s="102" t="s">
        <v>1074</v>
      </c>
      <c r="N12844" s="102">
        <v>6</v>
      </c>
      <c r="O12844" s="102" t="s">
        <v>1075</v>
      </c>
    </row>
    <row r="12845" spans="1:15" x14ac:dyDescent="0.25">
      <c r="A12845" s="102" t="s">
        <v>11627</v>
      </c>
      <c r="B12845" s="103" t="s">
        <v>13108</v>
      </c>
      <c r="C12845" s="103" t="s">
        <v>274</v>
      </c>
      <c r="D12845" s="102" t="s">
        <v>13422</v>
      </c>
      <c r="E12845" s="102" t="s">
        <v>275</v>
      </c>
      <c r="F12845" s="102" t="s">
        <v>21256</v>
      </c>
      <c r="H12845" s="102">
        <v>45619</v>
      </c>
      <c r="I12845" s="102" t="s">
        <v>18837</v>
      </c>
      <c r="J12845" s="102" t="s">
        <v>2</v>
      </c>
      <c r="K12845" s="102" t="s">
        <v>1</v>
      </c>
      <c r="L12845" s="102" t="s">
        <v>23</v>
      </c>
      <c r="M12845" s="102" t="s">
        <v>1074</v>
      </c>
      <c r="N12845" s="102">
        <v>6</v>
      </c>
      <c r="O12845" s="102" t="s">
        <v>1075</v>
      </c>
    </row>
    <row r="12846" spans="1:15" x14ac:dyDescent="0.25">
      <c r="A12846" s="102" t="s">
        <v>1263</v>
      </c>
      <c r="B12846" s="103" t="s">
        <v>1214</v>
      </c>
      <c r="C12846" s="103" t="s">
        <v>277</v>
      </c>
      <c r="D12846" s="102" t="s">
        <v>247</v>
      </c>
      <c r="E12846" s="102" t="s">
        <v>275</v>
      </c>
      <c r="F12846" s="102" t="s">
        <v>21257</v>
      </c>
      <c r="H12846" s="102">
        <v>45626</v>
      </c>
      <c r="I12846" s="102" t="s">
        <v>295</v>
      </c>
      <c r="J12846" s="102" t="s">
        <v>1</v>
      </c>
      <c r="K12846" s="102" t="s">
        <v>291</v>
      </c>
      <c r="L12846" s="102" t="s">
        <v>294</v>
      </c>
      <c r="M12846" s="102" t="s">
        <v>1074</v>
      </c>
      <c r="N12846" s="102">
        <v>6</v>
      </c>
      <c r="O12846" s="102" t="s">
        <v>1075</v>
      </c>
    </row>
    <row r="12847" spans="1:15" x14ac:dyDescent="0.25">
      <c r="A12847" s="102" t="s">
        <v>20768</v>
      </c>
      <c r="B12847" s="103" t="s">
        <v>15051</v>
      </c>
      <c r="C12847" s="103" t="s">
        <v>2526</v>
      </c>
      <c r="D12847" s="102" t="s">
        <v>296</v>
      </c>
      <c r="E12847" s="102" t="s">
        <v>275</v>
      </c>
      <c r="F12847" s="102" t="s">
        <v>21258</v>
      </c>
      <c r="H12847" s="102">
        <v>45626</v>
      </c>
      <c r="I12847" s="102" t="s">
        <v>295</v>
      </c>
      <c r="J12847" s="102" t="s">
        <v>1</v>
      </c>
      <c r="K12847" s="102" t="s">
        <v>291</v>
      </c>
      <c r="L12847" s="102" t="s">
        <v>294</v>
      </c>
      <c r="M12847" s="102" t="s">
        <v>1074</v>
      </c>
      <c r="N12847" s="102">
        <v>6</v>
      </c>
      <c r="O12847" s="102" t="s">
        <v>1075</v>
      </c>
    </row>
    <row r="12848" spans="1:15" x14ac:dyDescent="0.25">
      <c r="A12848" s="102" t="s">
        <v>20770</v>
      </c>
      <c r="B12848" s="103" t="s">
        <v>18712</v>
      </c>
      <c r="C12848" s="103" t="s">
        <v>1082</v>
      </c>
      <c r="D12848" s="102" t="s">
        <v>2881</v>
      </c>
      <c r="E12848" s="102" t="s">
        <v>275</v>
      </c>
      <c r="F12848" s="102" t="s">
        <v>21259</v>
      </c>
      <c r="G12848" s="102" t="s">
        <v>20772</v>
      </c>
      <c r="H12848" s="102">
        <v>45626</v>
      </c>
      <c r="I12848" s="102" t="s">
        <v>295</v>
      </c>
      <c r="J12848" s="102" t="s">
        <v>1</v>
      </c>
      <c r="K12848" s="102" t="s">
        <v>291</v>
      </c>
      <c r="L12848" s="102" t="s">
        <v>294</v>
      </c>
      <c r="M12848" s="102" t="s">
        <v>1082</v>
      </c>
      <c r="N12848" s="102">
        <v>6</v>
      </c>
      <c r="O12848" s="102" t="s">
        <v>1075</v>
      </c>
    </row>
    <row r="12849" spans="1:15" x14ac:dyDescent="0.25">
      <c r="A12849" s="102" t="s">
        <v>20770</v>
      </c>
      <c r="B12849" s="103" t="s">
        <v>14068</v>
      </c>
      <c r="C12849" s="103" t="s">
        <v>1082</v>
      </c>
      <c r="D12849" s="102" t="s">
        <v>2881</v>
      </c>
      <c r="E12849" s="102" t="s">
        <v>275</v>
      </c>
      <c r="F12849" s="102" t="s">
        <v>21260</v>
      </c>
      <c r="G12849" s="102" t="s">
        <v>20774</v>
      </c>
      <c r="H12849" s="102">
        <v>45626</v>
      </c>
      <c r="I12849" s="102" t="s">
        <v>295</v>
      </c>
      <c r="J12849" s="102" t="s">
        <v>1</v>
      </c>
      <c r="K12849" s="102" t="s">
        <v>291</v>
      </c>
      <c r="L12849" s="102" t="s">
        <v>294</v>
      </c>
      <c r="M12849" s="102" t="s">
        <v>1082</v>
      </c>
      <c r="N12849" s="102">
        <v>6</v>
      </c>
      <c r="O12849" s="102" t="s">
        <v>1075</v>
      </c>
    </row>
    <row r="12850" spans="1:15" x14ac:dyDescent="0.25">
      <c r="A12850" s="102" t="s">
        <v>20770</v>
      </c>
      <c r="B12850" s="103" t="s">
        <v>13082</v>
      </c>
      <c r="C12850" s="103" t="s">
        <v>1360</v>
      </c>
      <c r="D12850" s="102" t="s">
        <v>2881</v>
      </c>
      <c r="E12850" s="102" t="s">
        <v>275</v>
      </c>
      <c r="F12850" s="102" t="s">
        <v>21261</v>
      </c>
      <c r="H12850" s="102">
        <v>45626</v>
      </c>
      <c r="I12850" s="102" t="s">
        <v>295</v>
      </c>
      <c r="J12850" s="102" t="s">
        <v>1</v>
      </c>
      <c r="K12850" s="102" t="s">
        <v>291</v>
      </c>
      <c r="L12850" s="102" t="s">
        <v>294</v>
      </c>
      <c r="M12850" s="102" t="s">
        <v>1074</v>
      </c>
      <c r="N12850" s="102">
        <v>6</v>
      </c>
      <c r="O12850" s="102" t="s">
        <v>1075</v>
      </c>
    </row>
    <row r="12851" spans="1:15" x14ac:dyDescent="0.25">
      <c r="A12851" s="102" t="s">
        <v>20770</v>
      </c>
      <c r="B12851" s="103" t="s">
        <v>14072</v>
      </c>
      <c r="C12851" s="103" t="s">
        <v>1360</v>
      </c>
      <c r="D12851" s="102" t="s">
        <v>2881</v>
      </c>
      <c r="E12851" s="102" t="s">
        <v>275</v>
      </c>
      <c r="F12851" s="102" t="s">
        <v>21262</v>
      </c>
      <c r="H12851" s="102">
        <v>45626</v>
      </c>
      <c r="I12851" s="102" t="s">
        <v>295</v>
      </c>
      <c r="J12851" s="102" t="s">
        <v>1</v>
      </c>
      <c r="K12851" s="102" t="s">
        <v>291</v>
      </c>
      <c r="L12851" s="102" t="s">
        <v>294</v>
      </c>
      <c r="M12851" s="102" t="s">
        <v>1074</v>
      </c>
      <c r="N12851" s="102">
        <v>6</v>
      </c>
      <c r="O12851" s="102" t="s">
        <v>1075</v>
      </c>
    </row>
    <row r="12852" spans="1:15" x14ac:dyDescent="0.25">
      <c r="A12852" s="102" t="s">
        <v>20779</v>
      </c>
      <c r="B12852" s="103" t="s">
        <v>14677</v>
      </c>
      <c r="C12852" s="103" t="s">
        <v>2655</v>
      </c>
      <c r="D12852" s="102" t="s">
        <v>296</v>
      </c>
      <c r="E12852" s="102" t="s">
        <v>275</v>
      </c>
      <c r="F12852" s="102" t="s">
        <v>21263</v>
      </c>
      <c r="H12852" s="102">
        <v>45626</v>
      </c>
      <c r="I12852" s="102" t="s">
        <v>295</v>
      </c>
      <c r="J12852" s="102" t="s">
        <v>1</v>
      </c>
      <c r="K12852" s="102" t="s">
        <v>291</v>
      </c>
      <c r="L12852" s="102" t="s">
        <v>294</v>
      </c>
      <c r="M12852" s="102" t="s">
        <v>1074</v>
      </c>
      <c r="N12852" s="102">
        <v>6</v>
      </c>
      <c r="O12852" s="102" t="s">
        <v>1075</v>
      </c>
    </row>
    <row r="12853" spans="1:15" x14ac:dyDescent="0.25">
      <c r="A12853" s="102" t="s">
        <v>20781</v>
      </c>
      <c r="B12853" s="103" t="s">
        <v>2069</v>
      </c>
      <c r="C12853" s="103" t="s">
        <v>274</v>
      </c>
      <c r="D12853" s="102" t="s">
        <v>281</v>
      </c>
      <c r="E12853" s="102" t="s">
        <v>275</v>
      </c>
      <c r="F12853" s="102" t="s">
        <v>21264</v>
      </c>
      <c r="H12853" s="102">
        <v>45626</v>
      </c>
      <c r="I12853" s="102" t="s">
        <v>295</v>
      </c>
      <c r="J12853" s="102" t="s">
        <v>1</v>
      </c>
      <c r="K12853" s="102" t="s">
        <v>291</v>
      </c>
      <c r="L12853" s="102" t="s">
        <v>294</v>
      </c>
      <c r="M12853" s="102" t="s">
        <v>1074</v>
      </c>
      <c r="N12853" s="102">
        <v>6</v>
      </c>
      <c r="O12853" s="102" t="s">
        <v>1075</v>
      </c>
    </row>
    <row r="12854" spans="1:15" x14ac:dyDescent="0.25">
      <c r="A12854" s="102" t="s">
        <v>20781</v>
      </c>
      <c r="B12854" s="103" t="s">
        <v>1076</v>
      </c>
      <c r="C12854" s="103" t="s">
        <v>274</v>
      </c>
      <c r="D12854" s="102" t="s">
        <v>281</v>
      </c>
      <c r="E12854" s="102" t="s">
        <v>275</v>
      </c>
      <c r="F12854" s="102" t="s">
        <v>21265</v>
      </c>
      <c r="G12854" s="102" t="s">
        <v>15492</v>
      </c>
      <c r="H12854" s="102">
        <v>45626</v>
      </c>
      <c r="I12854" s="102" t="s">
        <v>295</v>
      </c>
      <c r="J12854" s="102" t="s">
        <v>1</v>
      </c>
      <c r="K12854" s="102" t="s">
        <v>291</v>
      </c>
      <c r="L12854" s="102" t="s">
        <v>294</v>
      </c>
      <c r="M12854" s="102" t="s">
        <v>1074</v>
      </c>
      <c r="N12854" s="102">
        <v>6</v>
      </c>
      <c r="O12854" s="102" t="s">
        <v>1075</v>
      </c>
    </row>
    <row r="12855" spans="1:15" x14ac:dyDescent="0.25">
      <c r="A12855" s="102" t="s">
        <v>20781</v>
      </c>
      <c r="B12855" s="103" t="s">
        <v>1132</v>
      </c>
      <c r="C12855" s="103" t="s">
        <v>274</v>
      </c>
      <c r="D12855" s="102" t="s">
        <v>281</v>
      </c>
      <c r="E12855" s="102" t="s">
        <v>275</v>
      </c>
      <c r="F12855" s="102" t="s">
        <v>21266</v>
      </c>
      <c r="H12855" s="102">
        <v>45626</v>
      </c>
      <c r="I12855" s="102" t="s">
        <v>295</v>
      </c>
      <c r="J12855" s="102" t="s">
        <v>1</v>
      </c>
      <c r="K12855" s="102" t="s">
        <v>291</v>
      </c>
      <c r="L12855" s="102" t="s">
        <v>294</v>
      </c>
      <c r="M12855" s="102" t="s">
        <v>1074</v>
      </c>
      <c r="N12855" s="102">
        <v>6</v>
      </c>
      <c r="O12855" s="102" t="s">
        <v>1075</v>
      </c>
    </row>
    <row r="12856" spans="1:15" x14ac:dyDescent="0.25">
      <c r="A12856" s="102" t="s">
        <v>20781</v>
      </c>
      <c r="B12856" s="103" t="s">
        <v>1304</v>
      </c>
      <c r="C12856" s="103" t="s">
        <v>274</v>
      </c>
      <c r="D12856" s="102" t="s">
        <v>281</v>
      </c>
      <c r="E12856" s="102" t="s">
        <v>275</v>
      </c>
      <c r="F12856" s="102" t="s">
        <v>21267</v>
      </c>
      <c r="H12856" s="102">
        <v>45626</v>
      </c>
      <c r="I12856" s="102" t="s">
        <v>295</v>
      </c>
      <c r="J12856" s="102" t="s">
        <v>1</v>
      </c>
      <c r="K12856" s="102" t="s">
        <v>291</v>
      </c>
      <c r="L12856" s="102" t="s">
        <v>294</v>
      </c>
      <c r="M12856" s="102" t="s">
        <v>1074</v>
      </c>
      <c r="N12856" s="102">
        <v>6</v>
      </c>
      <c r="O12856" s="102" t="s">
        <v>1075</v>
      </c>
    </row>
    <row r="12857" spans="1:15" x14ac:dyDescent="0.25">
      <c r="A12857" s="102" t="s">
        <v>20793</v>
      </c>
      <c r="B12857" s="103" t="s">
        <v>1080</v>
      </c>
      <c r="C12857" s="103" t="s">
        <v>277</v>
      </c>
      <c r="D12857" s="102" t="s">
        <v>136</v>
      </c>
      <c r="E12857" s="102" t="s">
        <v>275</v>
      </c>
      <c r="F12857" s="102" t="s">
        <v>21268</v>
      </c>
      <c r="H12857" s="102">
        <v>45626</v>
      </c>
      <c r="I12857" s="102" t="s">
        <v>295</v>
      </c>
      <c r="J12857" s="102" t="s">
        <v>1</v>
      </c>
      <c r="K12857" s="102" t="s">
        <v>291</v>
      </c>
      <c r="L12857" s="102" t="s">
        <v>294</v>
      </c>
      <c r="M12857" s="102" t="s">
        <v>1074</v>
      </c>
      <c r="N12857" s="102">
        <v>6</v>
      </c>
      <c r="O12857" s="102" t="s">
        <v>1075</v>
      </c>
    </row>
    <row r="12858" spans="1:15" x14ac:dyDescent="0.25">
      <c r="A12858" s="102" t="s">
        <v>20795</v>
      </c>
      <c r="B12858" s="103" t="s">
        <v>20796</v>
      </c>
      <c r="C12858" s="103" t="s">
        <v>2526</v>
      </c>
      <c r="D12858" s="102" t="s">
        <v>296</v>
      </c>
      <c r="E12858" s="102" t="s">
        <v>275</v>
      </c>
      <c r="F12858" s="102" t="s">
        <v>21269</v>
      </c>
      <c r="H12858" s="102">
        <v>45626</v>
      </c>
      <c r="I12858" s="102" t="s">
        <v>295</v>
      </c>
      <c r="J12858" s="102" t="s">
        <v>1</v>
      </c>
      <c r="K12858" s="102" t="s">
        <v>291</v>
      </c>
      <c r="L12858" s="102" t="s">
        <v>294</v>
      </c>
      <c r="M12858" s="102" t="s">
        <v>1074</v>
      </c>
      <c r="N12858" s="102">
        <v>6</v>
      </c>
      <c r="O12858" s="102" t="s">
        <v>1075</v>
      </c>
    </row>
    <row r="12859" spans="1:15" x14ac:dyDescent="0.25">
      <c r="A12859" s="102" t="s">
        <v>20798</v>
      </c>
      <c r="B12859" s="103" t="s">
        <v>6947</v>
      </c>
      <c r="C12859" s="103" t="s">
        <v>2526</v>
      </c>
      <c r="D12859" s="102" t="s">
        <v>296</v>
      </c>
      <c r="E12859" s="102" t="s">
        <v>275</v>
      </c>
      <c r="F12859" s="102" t="s">
        <v>21270</v>
      </c>
      <c r="H12859" s="102">
        <v>45626</v>
      </c>
      <c r="I12859" s="102" t="s">
        <v>295</v>
      </c>
      <c r="J12859" s="102" t="s">
        <v>1</v>
      </c>
      <c r="K12859" s="102" t="s">
        <v>291</v>
      </c>
      <c r="L12859" s="102" t="s">
        <v>294</v>
      </c>
      <c r="M12859" s="102" t="s">
        <v>1074</v>
      </c>
      <c r="N12859" s="102">
        <v>6</v>
      </c>
      <c r="O12859" s="102" t="s">
        <v>1075</v>
      </c>
    </row>
    <row r="12860" spans="1:15" x14ac:dyDescent="0.25">
      <c r="A12860" s="102" t="s">
        <v>20800</v>
      </c>
      <c r="B12860" s="103" t="s">
        <v>5122</v>
      </c>
      <c r="C12860" s="103" t="s">
        <v>2526</v>
      </c>
      <c r="D12860" s="102" t="s">
        <v>296</v>
      </c>
      <c r="E12860" s="102" t="s">
        <v>275</v>
      </c>
      <c r="F12860" s="102" t="s">
        <v>21271</v>
      </c>
      <c r="H12860" s="102">
        <v>45626</v>
      </c>
      <c r="I12860" s="102" t="s">
        <v>295</v>
      </c>
      <c r="J12860" s="102" t="s">
        <v>1</v>
      </c>
      <c r="K12860" s="102" t="s">
        <v>291</v>
      </c>
      <c r="L12860" s="102" t="s">
        <v>294</v>
      </c>
      <c r="M12860" s="102" t="s">
        <v>1074</v>
      </c>
      <c r="N12860" s="102">
        <v>6</v>
      </c>
      <c r="O12860" s="102" t="s">
        <v>1075</v>
      </c>
    </row>
    <row r="12861" spans="1:15" x14ac:dyDescent="0.25">
      <c r="A12861" s="102" t="s">
        <v>20802</v>
      </c>
      <c r="B12861" s="103" t="s">
        <v>3061</v>
      </c>
      <c r="C12861" s="103" t="s">
        <v>1360</v>
      </c>
      <c r="D12861" s="102" t="s">
        <v>2881</v>
      </c>
      <c r="E12861" s="102" t="s">
        <v>275</v>
      </c>
      <c r="F12861" s="102" t="s">
        <v>21272</v>
      </c>
      <c r="H12861" s="102">
        <v>45626</v>
      </c>
      <c r="I12861" s="102" t="s">
        <v>295</v>
      </c>
      <c r="J12861" s="102" t="s">
        <v>1</v>
      </c>
      <c r="K12861" s="102" t="s">
        <v>291</v>
      </c>
      <c r="L12861" s="102" t="s">
        <v>294</v>
      </c>
      <c r="M12861" s="102" t="s">
        <v>1074</v>
      </c>
      <c r="N12861" s="102">
        <v>6</v>
      </c>
      <c r="O12861" s="102" t="s">
        <v>1075</v>
      </c>
    </row>
    <row r="12862" spans="1:15" x14ac:dyDescent="0.25">
      <c r="A12862" s="102" t="s">
        <v>20805</v>
      </c>
      <c r="B12862" s="103" t="s">
        <v>1700</v>
      </c>
      <c r="C12862" s="103" t="s">
        <v>2655</v>
      </c>
      <c r="D12862" s="102" t="s">
        <v>296</v>
      </c>
      <c r="E12862" s="102" t="s">
        <v>275</v>
      </c>
      <c r="F12862" s="102" t="s">
        <v>21273</v>
      </c>
      <c r="H12862" s="102">
        <v>45626</v>
      </c>
      <c r="I12862" s="102" t="s">
        <v>295</v>
      </c>
      <c r="J12862" s="102" t="s">
        <v>1</v>
      </c>
      <c r="K12862" s="102" t="s">
        <v>291</v>
      </c>
      <c r="L12862" s="102" t="s">
        <v>294</v>
      </c>
      <c r="M12862" s="102" t="s">
        <v>1074</v>
      </c>
      <c r="N12862" s="102">
        <v>6</v>
      </c>
      <c r="O12862" s="102" t="s">
        <v>1075</v>
      </c>
    </row>
    <row r="12863" spans="1:15" x14ac:dyDescent="0.25">
      <c r="A12863" s="102" t="s">
        <v>20805</v>
      </c>
      <c r="B12863" s="103" t="s">
        <v>1703</v>
      </c>
      <c r="C12863" s="103" t="s">
        <v>1180</v>
      </c>
      <c r="D12863" s="102" t="s">
        <v>296</v>
      </c>
      <c r="E12863" s="102" t="s">
        <v>275</v>
      </c>
      <c r="F12863" s="102" t="s">
        <v>21274</v>
      </c>
      <c r="G12863" s="102" t="s">
        <v>21275</v>
      </c>
      <c r="H12863" s="102">
        <v>45626</v>
      </c>
      <c r="I12863" s="102" t="s">
        <v>295</v>
      </c>
      <c r="J12863" s="102" t="s">
        <v>1</v>
      </c>
      <c r="K12863" s="102" t="s">
        <v>291</v>
      </c>
      <c r="L12863" s="102" t="s">
        <v>294</v>
      </c>
      <c r="M12863" s="102" t="s">
        <v>1180</v>
      </c>
      <c r="N12863" s="102">
        <v>6</v>
      </c>
      <c r="O12863" s="102" t="s">
        <v>1075</v>
      </c>
    </row>
    <row r="12864" spans="1:15" x14ac:dyDescent="0.25">
      <c r="A12864" s="102" t="s">
        <v>14609</v>
      </c>
      <c r="B12864" s="103" t="s">
        <v>21276</v>
      </c>
      <c r="C12864" s="103" t="s">
        <v>1118</v>
      </c>
      <c r="D12864" s="102" t="s">
        <v>152</v>
      </c>
      <c r="E12864" s="102" t="s">
        <v>275</v>
      </c>
      <c r="F12864" s="102" t="s">
        <v>21277</v>
      </c>
      <c r="H12864" s="102">
        <v>45626</v>
      </c>
      <c r="I12864" s="102" t="s">
        <v>295</v>
      </c>
      <c r="J12864" s="102" t="s">
        <v>1</v>
      </c>
      <c r="K12864" s="102" t="s">
        <v>291</v>
      </c>
      <c r="L12864" s="102" t="s">
        <v>294</v>
      </c>
      <c r="M12864" s="102" t="s">
        <v>1074</v>
      </c>
      <c r="N12864" s="102">
        <v>6</v>
      </c>
      <c r="O12864" s="102" t="s">
        <v>1075</v>
      </c>
    </row>
    <row r="12865" spans="1:15" x14ac:dyDescent="0.25">
      <c r="A12865" s="102" t="s">
        <v>14609</v>
      </c>
      <c r="B12865" s="103" t="s">
        <v>2564</v>
      </c>
      <c r="C12865" s="103" t="s">
        <v>274</v>
      </c>
      <c r="D12865" s="102" t="s">
        <v>152</v>
      </c>
      <c r="E12865" s="102" t="s">
        <v>275</v>
      </c>
      <c r="F12865" s="102" t="s">
        <v>21278</v>
      </c>
      <c r="H12865" s="102">
        <v>45626</v>
      </c>
      <c r="I12865" s="102" t="s">
        <v>295</v>
      </c>
      <c r="J12865" s="102" t="s">
        <v>1</v>
      </c>
      <c r="K12865" s="102" t="s">
        <v>291</v>
      </c>
      <c r="L12865" s="102" t="s">
        <v>294</v>
      </c>
      <c r="M12865" s="102" t="s">
        <v>1074</v>
      </c>
      <c r="N12865" s="102">
        <v>6</v>
      </c>
      <c r="O12865" s="102" t="s">
        <v>1075</v>
      </c>
    </row>
    <row r="12866" spans="1:15" x14ac:dyDescent="0.25">
      <c r="A12866" s="102" t="s">
        <v>20808</v>
      </c>
      <c r="B12866" s="103" t="s">
        <v>14219</v>
      </c>
      <c r="C12866" s="103" t="s">
        <v>1118</v>
      </c>
      <c r="D12866" s="102" t="s">
        <v>2881</v>
      </c>
      <c r="E12866" s="102" t="s">
        <v>275</v>
      </c>
      <c r="F12866" s="102" t="s">
        <v>21279</v>
      </c>
      <c r="H12866" s="102">
        <v>45626</v>
      </c>
      <c r="I12866" s="102" t="s">
        <v>295</v>
      </c>
      <c r="J12866" s="102" t="s">
        <v>1</v>
      </c>
      <c r="K12866" s="102" t="s">
        <v>291</v>
      </c>
      <c r="L12866" s="102" t="s">
        <v>294</v>
      </c>
      <c r="M12866" s="102" t="s">
        <v>1074</v>
      </c>
      <c r="N12866" s="102">
        <v>6</v>
      </c>
      <c r="O12866" s="102" t="s">
        <v>1075</v>
      </c>
    </row>
    <row r="12867" spans="1:15" x14ac:dyDescent="0.25">
      <c r="A12867" s="102" t="s">
        <v>20811</v>
      </c>
      <c r="B12867" s="103" t="s">
        <v>14093</v>
      </c>
      <c r="C12867" s="103" t="s">
        <v>1360</v>
      </c>
      <c r="D12867" s="102" t="s">
        <v>2881</v>
      </c>
      <c r="E12867" s="102" t="s">
        <v>275</v>
      </c>
      <c r="F12867" s="102" t="s">
        <v>21280</v>
      </c>
      <c r="H12867" s="102">
        <v>45626</v>
      </c>
      <c r="I12867" s="102" t="s">
        <v>295</v>
      </c>
      <c r="J12867" s="102" t="s">
        <v>1</v>
      </c>
      <c r="K12867" s="102" t="s">
        <v>291</v>
      </c>
      <c r="L12867" s="102" t="s">
        <v>294</v>
      </c>
      <c r="M12867" s="102" t="s">
        <v>1074</v>
      </c>
      <c r="N12867" s="102">
        <v>6</v>
      </c>
      <c r="O12867" s="102" t="s">
        <v>1075</v>
      </c>
    </row>
    <row r="12868" spans="1:15" x14ac:dyDescent="0.25">
      <c r="A12868" s="102" t="s">
        <v>13799</v>
      </c>
      <c r="B12868" s="103" t="s">
        <v>14057</v>
      </c>
      <c r="C12868" s="103" t="s">
        <v>1118</v>
      </c>
      <c r="D12868" s="102" t="s">
        <v>2881</v>
      </c>
      <c r="E12868" s="102" t="s">
        <v>275</v>
      </c>
      <c r="F12868" s="102" t="s">
        <v>21281</v>
      </c>
      <c r="H12868" s="102">
        <v>45626</v>
      </c>
      <c r="I12868" s="102" t="s">
        <v>295</v>
      </c>
      <c r="J12868" s="102" t="s">
        <v>1</v>
      </c>
      <c r="K12868" s="102" t="s">
        <v>291</v>
      </c>
      <c r="L12868" s="102" t="s">
        <v>294</v>
      </c>
      <c r="M12868" s="102" t="s">
        <v>1074</v>
      </c>
      <c r="N12868" s="102">
        <v>6</v>
      </c>
      <c r="O12868" s="102" t="s">
        <v>1075</v>
      </c>
    </row>
    <row r="12869" spans="1:15" x14ac:dyDescent="0.25">
      <c r="A12869" s="102" t="s">
        <v>17477</v>
      </c>
      <c r="B12869" s="103" t="s">
        <v>1690</v>
      </c>
      <c r="C12869" s="103" t="s">
        <v>277</v>
      </c>
      <c r="D12869" s="102" t="s">
        <v>281</v>
      </c>
      <c r="E12869" s="102" t="s">
        <v>275</v>
      </c>
      <c r="F12869" s="102" t="s">
        <v>21282</v>
      </c>
      <c r="H12869" s="102">
        <v>45626</v>
      </c>
      <c r="I12869" s="102" t="s">
        <v>295</v>
      </c>
      <c r="J12869" s="102" t="s">
        <v>1</v>
      </c>
      <c r="K12869" s="102" t="s">
        <v>291</v>
      </c>
      <c r="L12869" s="102" t="s">
        <v>294</v>
      </c>
      <c r="M12869" s="102" t="s">
        <v>1074</v>
      </c>
      <c r="N12869" s="102">
        <v>6</v>
      </c>
      <c r="O12869" s="102" t="s">
        <v>1075</v>
      </c>
    </row>
    <row r="12870" spans="1:15" x14ac:dyDescent="0.25">
      <c r="A12870" s="102" t="s">
        <v>15588</v>
      </c>
      <c r="B12870" s="103" t="s">
        <v>20817</v>
      </c>
      <c r="C12870" s="103" t="s">
        <v>1082</v>
      </c>
      <c r="D12870" s="102" t="s">
        <v>2881</v>
      </c>
      <c r="E12870" s="102" t="s">
        <v>275</v>
      </c>
      <c r="F12870" s="102" t="s">
        <v>21283</v>
      </c>
      <c r="G12870" s="102" t="s">
        <v>20819</v>
      </c>
      <c r="H12870" s="102">
        <v>45626</v>
      </c>
      <c r="I12870" s="102" t="s">
        <v>295</v>
      </c>
      <c r="J12870" s="102" t="s">
        <v>1</v>
      </c>
      <c r="K12870" s="102" t="s">
        <v>291</v>
      </c>
      <c r="L12870" s="102" t="s">
        <v>294</v>
      </c>
      <c r="M12870" s="102" t="s">
        <v>1082</v>
      </c>
      <c r="N12870" s="102">
        <v>6</v>
      </c>
      <c r="O12870" s="102" t="s">
        <v>1075</v>
      </c>
    </row>
    <row r="12871" spans="1:15" x14ac:dyDescent="0.25">
      <c r="A12871" s="102" t="s">
        <v>15588</v>
      </c>
      <c r="B12871" s="103" t="s">
        <v>14079</v>
      </c>
      <c r="C12871" s="103" t="s">
        <v>1360</v>
      </c>
      <c r="D12871" s="102" t="s">
        <v>2881</v>
      </c>
      <c r="E12871" s="102" t="s">
        <v>275</v>
      </c>
      <c r="F12871" s="102" t="s">
        <v>21284</v>
      </c>
      <c r="H12871" s="102">
        <v>45626</v>
      </c>
      <c r="I12871" s="102" t="s">
        <v>295</v>
      </c>
      <c r="J12871" s="102" t="s">
        <v>1</v>
      </c>
      <c r="K12871" s="102" t="s">
        <v>291</v>
      </c>
      <c r="L12871" s="102" t="s">
        <v>294</v>
      </c>
      <c r="M12871" s="102" t="s">
        <v>1074</v>
      </c>
      <c r="N12871" s="102">
        <v>6</v>
      </c>
      <c r="O12871" s="102" t="s">
        <v>1075</v>
      </c>
    </row>
    <row r="12872" spans="1:15" x14ac:dyDescent="0.25">
      <c r="A12872" s="102" t="s">
        <v>15588</v>
      </c>
      <c r="B12872" s="103" t="s">
        <v>3085</v>
      </c>
      <c r="C12872" s="103" t="s">
        <v>1082</v>
      </c>
      <c r="D12872" s="102" t="s">
        <v>2881</v>
      </c>
      <c r="E12872" s="102" t="s">
        <v>275</v>
      </c>
      <c r="F12872" s="102" t="s">
        <v>21285</v>
      </c>
      <c r="G12872" s="102" t="s">
        <v>20823</v>
      </c>
      <c r="H12872" s="102">
        <v>45626</v>
      </c>
      <c r="I12872" s="102" t="s">
        <v>295</v>
      </c>
      <c r="J12872" s="102" t="s">
        <v>1</v>
      </c>
      <c r="K12872" s="102" t="s">
        <v>291</v>
      </c>
      <c r="L12872" s="102" t="s">
        <v>294</v>
      </c>
      <c r="M12872" s="102" t="s">
        <v>1082</v>
      </c>
      <c r="N12872" s="102">
        <v>6</v>
      </c>
      <c r="O12872" s="102" t="s">
        <v>1075</v>
      </c>
    </row>
    <row r="12873" spans="1:15" x14ac:dyDescent="0.25">
      <c r="A12873" s="102" t="s">
        <v>13637</v>
      </c>
      <c r="B12873" s="103" t="s">
        <v>17541</v>
      </c>
      <c r="C12873" s="103" t="s">
        <v>1118</v>
      </c>
      <c r="D12873" s="102" t="s">
        <v>2881</v>
      </c>
      <c r="E12873" s="102" t="s">
        <v>275</v>
      </c>
      <c r="F12873" s="102" t="s">
        <v>21286</v>
      </c>
      <c r="H12873" s="102">
        <v>45626</v>
      </c>
      <c r="I12873" s="102" t="s">
        <v>295</v>
      </c>
      <c r="J12873" s="102" t="s">
        <v>1</v>
      </c>
      <c r="K12873" s="102" t="s">
        <v>291</v>
      </c>
      <c r="L12873" s="102" t="s">
        <v>294</v>
      </c>
      <c r="M12873" s="102" t="s">
        <v>1074</v>
      </c>
      <c r="N12873" s="102">
        <v>6</v>
      </c>
      <c r="O12873" s="102" t="s">
        <v>1075</v>
      </c>
    </row>
    <row r="12874" spans="1:15" x14ac:dyDescent="0.25">
      <c r="A12874" s="102" t="s">
        <v>3509</v>
      </c>
      <c r="B12874" s="103" t="s">
        <v>1405</v>
      </c>
      <c r="C12874" s="103" t="s">
        <v>277</v>
      </c>
      <c r="D12874" s="102" t="s">
        <v>247</v>
      </c>
      <c r="E12874" s="102" t="s">
        <v>275</v>
      </c>
      <c r="F12874" s="102" t="s">
        <v>21287</v>
      </c>
      <c r="H12874" s="102">
        <v>45626</v>
      </c>
      <c r="I12874" s="102" t="s">
        <v>295</v>
      </c>
      <c r="J12874" s="102" t="s">
        <v>1</v>
      </c>
      <c r="K12874" s="102" t="s">
        <v>291</v>
      </c>
      <c r="L12874" s="102" t="s">
        <v>294</v>
      </c>
      <c r="M12874" s="102" t="s">
        <v>1074</v>
      </c>
      <c r="N12874" s="102">
        <v>6</v>
      </c>
      <c r="O12874" s="102" t="s">
        <v>1075</v>
      </c>
    </row>
    <row r="12875" spans="1:15" x14ac:dyDescent="0.25">
      <c r="A12875" s="102" t="s">
        <v>19183</v>
      </c>
      <c r="B12875" s="103" t="s">
        <v>20826</v>
      </c>
      <c r="C12875" s="103" t="s">
        <v>1360</v>
      </c>
      <c r="D12875" s="102" t="s">
        <v>2881</v>
      </c>
      <c r="E12875" s="102" t="s">
        <v>275</v>
      </c>
      <c r="F12875" s="102" t="s">
        <v>21288</v>
      </c>
      <c r="H12875" s="102">
        <v>45626</v>
      </c>
      <c r="I12875" s="102" t="s">
        <v>295</v>
      </c>
      <c r="J12875" s="102" t="s">
        <v>1</v>
      </c>
      <c r="K12875" s="102" t="s">
        <v>291</v>
      </c>
      <c r="L12875" s="102" t="s">
        <v>294</v>
      </c>
      <c r="M12875" s="102" t="s">
        <v>1074</v>
      </c>
      <c r="N12875" s="102">
        <v>6</v>
      </c>
      <c r="O12875" s="102" t="s">
        <v>1075</v>
      </c>
    </row>
    <row r="12876" spans="1:15" x14ac:dyDescent="0.25">
      <c r="A12876" s="102" t="s">
        <v>19183</v>
      </c>
      <c r="B12876" s="103" t="s">
        <v>14234</v>
      </c>
      <c r="C12876" s="103" t="s">
        <v>1082</v>
      </c>
      <c r="D12876" s="102" t="s">
        <v>2881</v>
      </c>
      <c r="E12876" s="102" t="s">
        <v>275</v>
      </c>
      <c r="F12876" s="102" t="s">
        <v>21289</v>
      </c>
      <c r="G12876" s="102" t="s">
        <v>20830</v>
      </c>
      <c r="H12876" s="102">
        <v>45626</v>
      </c>
      <c r="I12876" s="102" t="s">
        <v>295</v>
      </c>
      <c r="J12876" s="102" t="s">
        <v>1</v>
      </c>
      <c r="K12876" s="102" t="s">
        <v>291</v>
      </c>
      <c r="L12876" s="102" t="s">
        <v>294</v>
      </c>
      <c r="M12876" s="102" t="s">
        <v>1082</v>
      </c>
      <c r="N12876" s="102">
        <v>6</v>
      </c>
      <c r="O12876" s="102" t="s">
        <v>1075</v>
      </c>
    </row>
    <row r="12877" spans="1:15" x14ac:dyDescent="0.25">
      <c r="A12877" s="102" t="s">
        <v>20831</v>
      </c>
      <c r="B12877" s="103" t="s">
        <v>18068</v>
      </c>
      <c r="C12877" s="103" t="s">
        <v>2526</v>
      </c>
      <c r="D12877" s="102" t="s">
        <v>296</v>
      </c>
      <c r="E12877" s="102" t="s">
        <v>275</v>
      </c>
      <c r="F12877" s="102" t="s">
        <v>21290</v>
      </c>
      <c r="H12877" s="102">
        <v>45626</v>
      </c>
      <c r="I12877" s="102" t="s">
        <v>295</v>
      </c>
      <c r="J12877" s="102" t="s">
        <v>1</v>
      </c>
      <c r="K12877" s="102" t="s">
        <v>291</v>
      </c>
      <c r="L12877" s="102" t="s">
        <v>294</v>
      </c>
      <c r="M12877" s="102" t="s">
        <v>1074</v>
      </c>
      <c r="N12877" s="102">
        <v>6</v>
      </c>
      <c r="O12877" s="102" t="s">
        <v>1075</v>
      </c>
    </row>
    <row r="12878" spans="1:15" x14ac:dyDescent="0.25">
      <c r="A12878" s="102" t="s">
        <v>20833</v>
      </c>
      <c r="B12878" s="103" t="s">
        <v>9145</v>
      </c>
      <c r="C12878" s="103" t="s">
        <v>2655</v>
      </c>
      <c r="D12878" s="102" t="s">
        <v>296</v>
      </c>
      <c r="E12878" s="102" t="s">
        <v>275</v>
      </c>
      <c r="F12878" s="102" t="s">
        <v>21291</v>
      </c>
      <c r="H12878" s="102">
        <v>45626</v>
      </c>
      <c r="I12878" s="102" t="s">
        <v>295</v>
      </c>
      <c r="J12878" s="102" t="s">
        <v>1</v>
      </c>
      <c r="K12878" s="102" t="s">
        <v>291</v>
      </c>
      <c r="L12878" s="102" t="s">
        <v>294</v>
      </c>
      <c r="M12878" s="102" t="s">
        <v>1074</v>
      </c>
      <c r="N12878" s="102">
        <v>6</v>
      </c>
      <c r="O12878" s="102" t="s">
        <v>1075</v>
      </c>
    </row>
    <row r="12879" spans="1:15" x14ac:dyDescent="0.25">
      <c r="A12879" s="102" t="s">
        <v>15291</v>
      </c>
      <c r="B12879" s="103" t="s">
        <v>20835</v>
      </c>
      <c r="C12879" s="103" t="s">
        <v>2526</v>
      </c>
      <c r="D12879" s="102" t="s">
        <v>296</v>
      </c>
      <c r="E12879" s="102" t="s">
        <v>275</v>
      </c>
      <c r="F12879" s="102" t="s">
        <v>21292</v>
      </c>
      <c r="H12879" s="102">
        <v>45626</v>
      </c>
      <c r="I12879" s="102" t="s">
        <v>295</v>
      </c>
      <c r="J12879" s="102" t="s">
        <v>1</v>
      </c>
      <c r="K12879" s="102" t="s">
        <v>291</v>
      </c>
      <c r="L12879" s="102" t="s">
        <v>294</v>
      </c>
      <c r="M12879" s="102" t="s">
        <v>1074</v>
      </c>
      <c r="N12879" s="102">
        <v>6</v>
      </c>
      <c r="O12879" s="102" t="s">
        <v>1075</v>
      </c>
    </row>
    <row r="12880" spans="1:15" x14ac:dyDescent="0.25">
      <c r="A12880" s="102" t="s">
        <v>1131</v>
      </c>
      <c r="B12880" s="103" t="s">
        <v>13079</v>
      </c>
      <c r="C12880" s="103" t="s">
        <v>1082</v>
      </c>
      <c r="D12880" s="102" t="s">
        <v>2881</v>
      </c>
      <c r="E12880" s="102" t="s">
        <v>275</v>
      </c>
      <c r="F12880" s="102" t="s">
        <v>21293</v>
      </c>
      <c r="G12880" s="102" t="s">
        <v>20838</v>
      </c>
      <c r="H12880" s="102">
        <v>45626</v>
      </c>
      <c r="I12880" s="102" t="s">
        <v>295</v>
      </c>
      <c r="J12880" s="102" t="s">
        <v>1</v>
      </c>
      <c r="K12880" s="102" t="s">
        <v>291</v>
      </c>
      <c r="L12880" s="102" t="s">
        <v>294</v>
      </c>
      <c r="M12880" s="102" t="s">
        <v>1082</v>
      </c>
      <c r="N12880" s="102">
        <v>6</v>
      </c>
      <c r="O12880" s="102" t="s">
        <v>1075</v>
      </c>
    </row>
    <row r="12881" spans="1:15" x14ac:dyDescent="0.25">
      <c r="A12881" s="102" t="s">
        <v>1131</v>
      </c>
      <c r="B12881" s="103" t="s">
        <v>20839</v>
      </c>
      <c r="C12881" s="103" t="s">
        <v>1360</v>
      </c>
      <c r="D12881" s="102" t="s">
        <v>2881</v>
      </c>
      <c r="E12881" s="102" t="s">
        <v>275</v>
      </c>
      <c r="F12881" s="102" t="s">
        <v>21294</v>
      </c>
      <c r="H12881" s="102">
        <v>45626</v>
      </c>
      <c r="I12881" s="102" t="s">
        <v>295</v>
      </c>
      <c r="J12881" s="102" t="s">
        <v>1</v>
      </c>
      <c r="K12881" s="102" t="s">
        <v>291</v>
      </c>
      <c r="L12881" s="102" t="s">
        <v>294</v>
      </c>
      <c r="M12881" s="102" t="s">
        <v>1074</v>
      </c>
      <c r="N12881" s="102">
        <v>6</v>
      </c>
      <c r="O12881" s="102" t="s">
        <v>1075</v>
      </c>
    </row>
    <row r="12882" spans="1:15" x14ac:dyDescent="0.25">
      <c r="A12882" s="102" t="s">
        <v>20842</v>
      </c>
      <c r="B12882" s="103" t="s">
        <v>17684</v>
      </c>
      <c r="C12882" s="103" t="s">
        <v>1118</v>
      </c>
      <c r="D12882" s="102" t="s">
        <v>2881</v>
      </c>
      <c r="E12882" s="102" t="s">
        <v>275</v>
      </c>
      <c r="F12882" s="102" t="s">
        <v>21295</v>
      </c>
      <c r="H12882" s="102">
        <v>45626</v>
      </c>
      <c r="I12882" s="102" t="s">
        <v>295</v>
      </c>
      <c r="J12882" s="102" t="s">
        <v>1</v>
      </c>
      <c r="K12882" s="102" t="s">
        <v>291</v>
      </c>
      <c r="L12882" s="102" t="s">
        <v>294</v>
      </c>
      <c r="M12882" s="102" t="s">
        <v>1074</v>
      </c>
      <c r="N12882" s="102">
        <v>6</v>
      </c>
      <c r="O12882" s="102" t="s">
        <v>1075</v>
      </c>
    </row>
    <row r="12883" spans="1:15" x14ac:dyDescent="0.25">
      <c r="A12883" s="102" t="s">
        <v>14279</v>
      </c>
      <c r="B12883" s="103" t="s">
        <v>2064</v>
      </c>
      <c r="C12883" s="103" t="s">
        <v>274</v>
      </c>
      <c r="D12883" s="102" t="s">
        <v>136</v>
      </c>
      <c r="E12883" s="102" t="s">
        <v>275</v>
      </c>
      <c r="F12883" s="102" t="s">
        <v>21296</v>
      </c>
      <c r="H12883" s="102">
        <v>45626</v>
      </c>
      <c r="I12883" s="102" t="s">
        <v>295</v>
      </c>
      <c r="J12883" s="102" t="s">
        <v>1</v>
      </c>
      <c r="K12883" s="102" t="s">
        <v>291</v>
      </c>
      <c r="L12883" s="102" t="s">
        <v>294</v>
      </c>
      <c r="M12883" s="102" t="s">
        <v>1074</v>
      </c>
      <c r="N12883" s="102">
        <v>6</v>
      </c>
      <c r="O12883" s="102" t="s">
        <v>1075</v>
      </c>
    </row>
    <row r="12884" spans="1:15" x14ac:dyDescent="0.25">
      <c r="A12884" s="102" t="s">
        <v>20846</v>
      </c>
      <c r="B12884" s="103" t="s">
        <v>20847</v>
      </c>
      <c r="C12884" s="103" t="s">
        <v>1118</v>
      </c>
      <c r="D12884" s="102" t="s">
        <v>2881</v>
      </c>
      <c r="E12884" s="102" t="s">
        <v>275</v>
      </c>
      <c r="F12884" s="102" t="s">
        <v>21297</v>
      </c>
      <c r="G12884" s="102" t="s">
        <v>15492</v>
      </c>
      <c r="H12884" s="102">
        <v>45626</v>
      </c>
      <c r="I12884" s="102" t="s">
        <v>295</v>
      </c>
      <c r="J12884" s="102" t="s">
        <v>1</v>
      </c>
      <c r="K12884" s="102" t="s">
        <v>291</v>
      </c>
      <c r="L12884" s="102" t="s">
        <v>294</v>
      </c>
      <c r="M12884" s="102" t="s">
        <v>1074</v>
      </c>
      <c r="N12884" s="102">
        <v>6</v>
      </c>
      <c r="O12884" s="102" t="s">
        <v>1075</v>
      </c>
    </row>
    <row r="12885" spans="1:15" x14ac:dyDescent="0.25">
      <c r="A12885" s="102" t="s">
        <v>20849</v>
      </c>
      <c r="B12885" s="103" t="s">
        <v>2087</v>
      </c>
      <c r="C12885" s="103" t="s">
        <v>274</v>
      </c>
      <c r="D12885" s="102" t="s">
        <v>136</v>
      </c>
      <c r="E12885" s="102" t="s">
        <v>275</v>
      </c>
      <c r="F12885" s="102" t="s">
        <v>21298</v>
      </c>
      <c r="H12885" s="102">
        <v>45626</v>
      </c>
      <c r="I12885" s="102" t="s">
        <v>295</v>
      </c>
      <c r="J12885" s="102" t="s">
        <v>1</v>
      </c>
      <c r="K12885" s="102" t="s">
        <v>291</v>
      </c>
      <c r="L12885" s="102" t="s">
        <v>294</v>
      </c>
      <c r="M12885" s="102" t="s">
        <v>1074</v>
      </c>
      <c r="N12885" s="102">
        <v>6</v>
      </c>
      <c r="O12885" s="102" t="s">
        <v>1075</v>
      </c>
    </row>
    <row r="12886" spans="1:15" x14ac:dyDescent="0.25">
      <c r="A12886" s="102" t="s">
        <v>3891</v>
      </c>
      <c r="B12886" s="103" t="s">
        <v>1109</v>
      </c>
      <c r="C12886" s="103" t="s">
        <v>277</v>
      </c>
      <c r="D12886" s="102" t="s">
        <v>281</v>
      </c>
      <c r="E12886" s="102" t="s">
        <v>275</v>
      </c>
      <c r="F12886" s="102" t="s">
        <v>21299</v>
      </c>
      <c r="H12886" s="102">
        <v>45626</v>
      </c>
      <c r="I12886" s="102" t="s">
        <v>295</v>
      </c>
      <c r="J12886" s="102" t="s">
        <v>1</v>
      </c>
      <c r="K12886" s="102" t="s">
        <v>291</v>
      </c>
      <c r="L12886" s="102" t="s">
        <v>294</v>
      </c>
      <c r="M12886" s="102" t="s">
        <v>1074</v>
      </c>
      <c r="N12886" s="102">
        <v>6</v>
      </c>
      <c r="O12886" s="102" t="s">
        <v>1075</v>
      </c>
    </row>
    <row r="12887" spans="1:15" x14ac:dyDescent="0.25">
      <c r="A12887" s="102" t="s">
        <v>16502</v>
      </c>
      <c r="B12887" s="103" t="s">
        <v>5261</v>
      </c>
      <c r="C12887" s="103" t="s">
        <v>1118</v>
      </c>
      <c r="D12887" s="102" t="s">
        <v>2881</v>
      </c>
      <c r="E12887" s="102" t="s">
        <v>275</v>
      </c>
      <c r="F12887" s="102" t="s">
        <v>21300</v>
      </c>
      <c r="H12887" s="102">
        <v>45626</v>
      </c>
      <c r="I12887" s="102" t="s">
        <v>295</v>
      </c>
      <c r="J12887" s="102" t="s">
        <v>1</v>
      </c>
      <c r="K12887" s="102" t="s">
        <v>291</v>
      </c>
      <c r="L12887" s="102" t="s">
        <v>294</v>
      </c>
      <c r="M12887" s="102" t="s">
        <v>1074</v>
      </c>
      <c r="N12887" s="102">
        <v>6</v>
      </c>
      <c r="O12887" s="102" t="s">
        <v>1075</v>
      </c>
    </row>
    <row r="12888" spans="1:15" x14ac:dyDescent="0.25">
      <c r="A12888" s="102" t="s">
        <v>20854</v>
      </c>
      <c r="B12888" s="103" t="s">
        <v>20855</v>
      </c>
      <c r="C12888" s="103" t="s">
        <v>2526</v>
      </c>
      <c r="D12888" s="102" t="s">
        <v>296</v>
      </c>
      <c r="E12888" s="102" t="s">
        <v>275</v>
      </c>
      <c r="F12888" s="102" t="s">
        <v>21301</v>
      </c>
      <c r="H12888" s="102">
        <v>45626</v>
      </c>
      <c r="I12888" s="102" t="s">
        <v>295</v>
      </c>
      <c r="J12888" s="102" t="s">
        <v>1</v>
      </c>
      <c r="K12888" s="102" t="s">
        <v>291</v>
      </c>
      <c r="L12888" s="102" t="s">
        <v>294</v>
      </c>
      <c r="M12888" s="102" t="s">
        <v>1074</v>
      </c>
      <c r="N12888" s="102">
        <v>6</v>
      </c>
      <c r="O12888" s="102" t="s">
        <v>1075</v>
      </c>
    </row>
    <row r="12889" spans="1:15" x14ac:dyDescent="0.25">
      <c r="A12889" s="102" t="s">
        <v>20857</v>
      </c>
      <c r="B12889" s="103" t="s">
        <v>1148</v>
      </c>
      <c r="C12889" s="103" t="s">
        <v>274</v>
      </c>
      <c r="D12889" s="102" t="s">
        <v>136</v>
      </c>
      <c r="E12889" s="102" t="s">
        <v>275</v>
      </c>
      <c r="F12889" s="102" t="s">
        <v>21302</v>
      </c>
      <c r="H12889" s="102">
        <v>45626</v>
      </c>
      <c r="I12889" s="102" t="s">
        <v>295</v>
      </c>
      <c r="J12889" s="102" t="s">
        <v>1</v>
      </c>
      <c r="K12889" s="102" t="s">
        <v>291</v>
      </c>
      <c r="L12889" s="102" t="s">
        <v>294</v>
      </c>
      <c r="M12889" s="102" t="s">
        <v>1074</v>
      </c>
      <c r="N12889" s="102">
        <v>6</v>
      </c>
      <c r="O12889" s="102" t="s">
        <v>1075</v>
      </c>
    </row>
    <row r="12890" spans="1:15" x14ac:dyDescent="0.25">
      <c r="A12890" s="102" t="s">
        <v>10660</v>
      </c>
      <c r="B12890" s="103" t="s">
        <v>1675</v>
      </c>
      <c r="C12890" s="103" t="s">
        <v>1118</v>
      </c>
      <c r="D12890" s="102" t="s">
        <v>152</v>
      </c>
      <c r="E12890" s="102" t="s">
        <v>275</v>
      </c>
      <c r="F12890" s="102" t="s">
        <v>21303</v>
      </c>
      <c r="H12890" s="102">
        <v>45626</v>
      </c>
      <c r="I12890" s="102" t="s">
        <v>295</v>
      </c>
      <c r="J12890" s="102" t="s">
        <v>1</v>
      </c>
      <c r="K12890" s="102" t="s">
        <v>291</v>
      </c>
      <c r="L12890" s="102" t="s">
        <v>294</v>
      </c>
      <c r="M12890" s="102" t="s">
        <v>1074</v>
      </c>
      <c r="N12890" s="102">
        <v>6</v>
      </c>
      <c r="O12890" s="102" t="s">
        <v>1075</v>
      </c>
    </row>
    <row r="12891" spans="1:15" x14ac:dyDescent="0.25">
      <c r="A12891" s="102" t="s">
        <v>20859</v>
      </c>
      <c r="B12891" s="103" t="s">
        <v>20860</v>
      </c>
      <c r="C12891" s="103" t="s">
        <v>2526</v>
      </c>
      <c r="D12891" s="102" t="s">
        <v>296</v>
      </c>
      <c r="E12891" s="102" t="s">
        <v>275</v>
      </c>
      <c r="F12891" s="102" t="s">
        <v>21304</v>
      </c>
      <c r="H12891" s="102">
        <v>45626</v>
      </c>
      <c r="I12891" s="102" t="s">
        <v>295</v>
      </c>
      <c r="J12891" s="102" t="s">
        <v>1</v>
      </c>
      <c r="K12891" s="102" t="s">
        <v>291</v>
      </c>
      <c r="L12891" s="102" t="s">
        <v>294</v>
      </c>
      <c r="M12891" s="102" t="s">
        <v>1074</v>
      </c>
      <c r="N12891" s="102">
        <v>6</v>
      </c>
      <c r="O12891" s="102" t="s">
        <v>1075</v>
      </c>
    </row>
    <row r="12892" spans="1:15" x14ac:dyDescent="0.25">
      <c r="A12892" s="102" t="s">
        <v>20862</v>
      </c>
      <c r="B12892" s="103" t="s">
        <v>4810</v>
      </c>
      <c r="C12892" s="103" t="s">
        <v>2526</v>
      </c>
      <c r="D12892" s="102" t="s">
        <v>296</v>
      </c>
      <c r="E12892" s="102" t="s">
        <v>275</v>
      </c>
      <c r="F12892" s="102" t="s">
        <v>21305</v>
      </c>
      <c r="H12892" s="102">
        <v>45626</v>
      </c>
      <c r="I12892" s="102" t="s">
        <v>295</v>
      </c>
      <c r="J12892" s="102" t="s">
        <v>1</v>
      </c>
      <c r="K12892" s="102" t="s">
        <v>291</v>
      </c>
      <c r="L12892" s="102" t="s">
        <v>294</v>
      </c>
      <c r="M12892" s="102" t="s">
        <v>1074</v>
      </c>
      <c r="N12892" s="102">
        <v>6</v>
      </c>
      <c r="O12892" s="102" t="s">
        <v>1075</v>
      </c>
    </row>
    <row r="12893" spans="1:15" x14ac:dyDescent="0.25">
      <c r="A12893" s="102" t="s">
        <v>20864</v>
      </c>
      <c r="B12893" s="103" t="s">
        <v>13137</v>
      </c>
      <c r="C12893" s="103" t="s">
        <v>1360</v>
      </c>
      <c r="D12893" s="102" t="s">
        <v>2881</v>
      </c>
      <c r="E12893" s="102" t="s">
        <v>275</v>
      </c>
      <c r="F12893" s="102" t="s">
        <v>21306</v>
      </c>
      <c r="H12893" s="102">
        <v>45626</v>
      </c>
      <c r="I12893" s="102" t="s">
        <v>295</v>
      </c>
      <c r="J12893" s="102" t="s">
        <v>1</v>
      </c>
      <c r="K12893" s="102" t="s">
        <v>291</v>
      </c>
      <c r="L12893" s="102" t="s">
        <v>294</v>
      </c>
      <c r="M12893" s="102" t="s">
        <v>1074</v>
      </c>
      <c r="N12893" s="102">
        <v>6</v>
      </c>
      <c r="O12893" s="102" t="s">
        <v>1075</v>
      </c>
    </row>
    <row r="12894" spans="1:15" x14ac:dyDescent="0.25">
      <c r="A12894" s="102" t="s">
        <v>1147</v>
      </c>
      <c r="B12894" s="103" t="s">
        <v>20867</v>
      </c>
      <c r="C12894" s="103" t="s">
        <v>1118</v>
      </c>
      <c r="D12894" s="102" t="s">
        <v>2881</v>
      </c>
      <c r="E12894" s="102" t="s">
        <v>275</v>
      </c>
      <c r="F12894" s="102" t="s">
        <v>21307</v>
      </c>
      <c r="H12894" s="102">
        <v>45626</v>
      </c>
      <c r="I12894" s="102" t="s">
        <v>295</v>
      </c>
      <c r="J12894" s="102" t="s">
        <v>1</v>
      </c>
      <c r="K12894" s="102" t="s">
        <v>291</v>
      </c>
      <c r="L12894" s="102" t="s">
        <v>294</v>
      </c>
      <c r="M12894" s="102" t="s">
        <v>1074</v>
      </c>
      <c r="N12894" s="102">
        <v>6</v>
      </c>
      <c r="O12894" s="102" t="s">
        <v>1075</v>
      </c>
    </row>
    <row r="12895" spans="1:15" x14ac:dyDescent="0.25">
      <c r="A12895" s="102" t="s">
        <v>6367</v>
      </c>
      <c r="B12895" s="103" t="s">
        <v>20870</v>
      </c>
      <c r="C12895" s="103" t="s">
        <v>1118</v>
      </c>
      <c r="D12895" s="102" t="s">
        <v>2881</v>
      </c>
      <c r="E12895" s="102" t="s">
        <v>275</v>
      </c>
      <c r="F12895" s="102" t="s">
        <v>21308</v>
      </c>
      <c r="H12895" s="102">
        <v>45626</v>
      </c>
      <c r="I12895" s="102" t="s">
        <v>295</v>
      </c>
      <c r="J12895" s="102" t="s">
        <v>1</v>
      </c>
      <c r="K12895" s="102" t="s">
        <v>291</v>
      </c>
      <c r="L12895" s="102" t="s">
        <v>294</v>
      </c>
      <c r="M12895" s="102" t="s">
        <v>1074</v>
      </c>
      <c r="N12895" s="102">
        <v>6</v>
      </c>
      <c r="O12895" s="102" t="s">
        <v>1075</v>
      </c>
    </row>
    <row r="12896" spans="1:15" x14ac:dyDescent="0.25">
      <c r="A12896" s="102" t="s">
        <v>20873</v>
      </c>
      <c r="B12896" s="103" t="s">
        <v>14742</v>
      </c>
      <c r="C12896" s="103" t="s">
        <v>2526</v>
      </c>
      <c r="D12896" s="102" t="s">
        <v>296</v>
      </c>
      <c r="E12896" s="102" t="s">
        <v>275</v>
      </c>
      <c r="F12896" s="102" t="s">
        <v>21309</v>
      </c>
      <c r="H12896" s="102">
        <v>45626</v>
      </c>
      <c r="I12896" s="102" t="s">
        <v>295</v>
      </c>
      <c r="J12896" s="102" t="s">
        <v>1</v>
      </c>
      <c r="K12896" s="102" t="s">
        <v>291</v>
      </c>
      <c r="L12896" s="102" t="s">
        <v>294</v>
      </c>
      <c r="M12896" s="102" t="s">
        <v>1074</v>
      </c>
      <c r="N12896" s="102">
        <v>6</v>
      </c>
      <c r="O12896" s="102" t="s">
        <v>1075</v>
      </c>
    </row>
    <row r="12897" spans="1:15" x14ac:dyDescent="0.25">
      <c r="A12897" s="102" t="s">
        <v>1499</v>
      </c>
      <c r="B12897" s="103" t="s">
        <v>14125</v>
      </c>
      <c r="C12897" s="103" t="s">
        <v>1360</v>
      </c>
      <c r="D12897" s="102" t="s">
        <v>2881</v>
      </c>
      <c r="E12897" s="102" t="s">
        <v>275</v>
      </c>
      <c r="F12897" s="102" t="s">
        <v>21310</v>
      </c>
      <c r="H12897" s="102">
        <v>45626</v>
      </c>
      <c r="I12897" s="102" t="s">
        <v>295</v>
      </c>
      <c r="J12897" s="102" t="s">
        <v>1</v>
      </c>
      <c r="K12897" s="102" t="s">
        <v>291</v>
      </c>
      <c r="L12897" s="102" t="s">
        <v>294</v>
      </c>
      <c r="M12897" s="102" t="s">
        <v>1074</v>
      </c>
      <c r="N12897" s="102">
        <v>6</v>
      </c>
      <c r="O12897" s="102" t="s">
        <v>1075</v>
      </c>
    </row>
    <row r="12898" spans="1:15" x14ac:dyDescent="0.25">
      <c r="A12898" s="102" t="s">
        <v>20877</v>
      </c>
      <c r="B12898" s="103" t="s">
        <v>20878</v>
      </c>
      <c r="C12898" s="103" t="s">
        <v>2526</v>
      </c>
      <c r="D12898" s="102" t="s">
        <v>296</v>
      </c>
      <c r="E12898" s="102" t="s">
        <v>275</v>
      </c>
      <c r="F12898" s="102" t="s">
        <v>21311</v>
      </c>
      <c r="H12898" s="102">
        <v>45626</v>
      </c>
      <c r="I12898" s="102" t="s">
        <v>295</v>
      </c>
      <c r="J12898" s="102" t="s">
        <v>1</v>
      </c>
      <c r="K12898" s="102" t="s">
        <v>291</v>
      </c>
      <c r="L12898" s="102" t="s">
        <v>294</v>
      </c>
      <c r="M12898" s="102" t="s">
        <v>1074</v>
      </c>
      <c r="N12898" s="102">
        <v>6</v>
      </c>
      <c r="O12898" s="102" t="s">
        <v>1075</v>
      </c>
    </row>
    <row r="12899" spans="1:15" x14ac:dyDescent="0.25">
      <c r="A12899" s="102" t="s">
        <v>14720</v>
      </c>
      <c r="B12899" s="103" t="s">
        <v>14093</v>
      </c>
      <c r="C12899" s="103" t="s">
        <v>1360</v>
      </c>
      <c r="D12899" s="102" t="s">
        <v>2881</v>
      </c>
      <c r="E12899" s="102" t="s">
        <v>275</v>
      </c>
      <c r="F12899" s="102" t="s">
        <v>21312</v>
      </c>
      <c r="H12899" s="102">
        <v>45626</v>
      </c>
      <c r="I12899" s="102" t="s">
        <v>295</v>
      </c>
      <c r="J12899" s="102" t="s">
        <v>1</v>
      </c>
      <c r="K12899" s="102" t="s">
        <v>291</v>
      </c>
      <c r="L12899" s="102" t="s">
        <v>294</v>
      </c>
      <c r="M12899" s="102" t="s">
        <v>1074</v>
      </c>
      <c r="N12899" s="102">
        <v>6</v>
      </c>
      <c r="O12899" s="102" t="s">
        <v>1075</v>
      </c>
    </row>
    <row r="12900" spans="1:15" x14ac:dyDescent="0.25">
      <c r="A12900" s="102" t="s">
        <v>3154</v>
      </c>
      <c r="B12900" s="103" t="s">
        <v>21313</v>
      </c>
      <c r="C12900" s="103" t="s">
        <v>1118</v>
      </c>
      <c r="D12900" s="102" t="s">
        <v>152</v>
      </c>
      <c r="E12900" s="102" t="s">
        <v>275</v>
      </c>
      <c r="F12900" s="102" t="s">
        <v>21314</v>
      </c>
      <c r="H12900" s="102">
        <v>45626</v>
      </c>
      <c r="I12900" s="102" t="s">
        <v>295</v>
      </c>
      <c r="J12900" s="102" t="s">
        <v>1</v>
      </c>
      <c r="K12900" s="102" t="s">
        <v>291</v>
      </c>
      <c r="L12900" s="102" t="s">
        <v>294</v>
      </c>
      <c r="M12900" s="102" t="s">
        <v>1074</v>
      </c>
      <c r="N12900" s="102">
        <v>6</v>
      </c>
      <c r="O12900" s="102" t="s">
        <v>1075</v>
      </c>
    </row>
    <row r="12901" spans="1:15" x14ac:dyDescent="0.25">
      <c r="A12901" s="102" t="s">
        <v>14732</v>
      </c>
      <c r="B12901" s="103" t="s">
        <v>14733</v>
      </c>
      <c r="C12901" s="103" t="s">
        <v>1118</v>
      </c>
      <c r="D12901" s="102" t="s">
        <v>2881</v>
      </c>
      <c r="E12901" s="102" t="s">
        <v>275</v>
      </c>
      <c r="F12901" s="102" t="s">
        <v>21315</v>
      </c>
      <c r="H12901" s="102">
        <v>45626</v>
      </c>
      <c r="I12901" s="102" t="s">
        <v>295</v>
      </c>
      <c r="J12901" s="102" t="s">
        <v>1</v>
      </c>
      <c r="K12901" s="102" t="s">
        <v>291</v>
      </c>
      <c r="L12901" s="102" t="s">
        <v>294</v>
      </c>
      <c r="M12901" s="102" t="s">
        <v>1074</v>
      </c>
      <c r="N12901" s="102">
        <v>6</v>
      </c>
      <c r="O12901" s="102" t="s">
        <v>1075</v>
      </c>
    </row>
    <row r="12902" spans="1:15" x14ac:dyDescent="0.25">
      <c r="A12902" s="102" t="s">
        <v>20880</v>
      </c>
      <c r="B12902" s="103" t="s">
        <v>20881</v>
      </c>
      <c r="C12902" s="103" t="s">
        <v>2526</v>
      </c>
      <c r="D12902" s="102" t="s">
        <v>296</v>
      </c>
      <c r="E12902" s="102" t="s">
        <v>275</v>
      </c>
      <c r="F12902" s="102" t="s">
        <v>21316</v>
      </c>
      <c r="H12902" s="102">
        <v>45626</v>
      </c>
      <c r="I12902" s="102" t="s">
        <v>295</v>
      </c>
      <c r="J12902" s="102" t="s">
        <v>1</v>
      </c>
      <c r="K12902" s="102" t="s">
        <v>291</v>
      </c>
      <c r="L12902" s="102" t="s">
        <v>294</v>
      </c>
      <c r="M12902" s="102" t="s">
        <v>1074</v>
      </c>
      <c r="N12902" s="102">
        <v>6</v>
      </c>
      <c r="O12902" s="102" t="s">
        <v>1075</v>
      </c>
    </row>
    <row r="12903" spans="1:15" x14ac:dyDescent="0.25">
      <c r="A12903" s="102" t="s">
        <v>21317</v>
      </c>
      <c r="B12903" s="103" t="s">
        <v>1656</v>
      </c>
      <c r="C12903" s="103" t="s">
        <v>274</v>
      </c>
      <c r="D12903" s="102" t="s">
        <v>152</v>
      </c>
      <c r="E12903" s="102" t="s">
        <v>275</v>
      </c>
      <c r="F12903" s="102" t="s">
        <v>21318</v>
      </c>
      <c r="H12903" s="102">
        <v>45626</v>
      </c>
      <c r="I12903" s="102" t="s">
        <v>295</v>
      </c>
      <c r="J12903" s="102" t="s">
        <v>1</v>
      </c>
      <c r="K12903" s="102" t="s">
        <v>291</v>
      </c>
      <c r="L12903" s="102" t="s">
        <v>294</v>
      </c>
      <c r="M12903" s="102" t="s">
        <v>1074</v>
      </c>
      <c r="N12903" s="102">
        <v>6</v>
      </c>
      <c r="O12903" s="102" t="s">
        <v>1075</v>
      </c>
    </row>
    <row r="12904" spans="1:15" x14ac:dyDescent="0.25">
      <c r="A12904" s="102" t="s">
        <v>1824</v>
      </c>
      <c r="B12904" s="103" t="s">
        <v>2997</v>
      </c>
      <c r="C12904" s="103" t="s">
        <v>1360</v>
      </c>
      <c r="D12904" s="102" t="s">
        <v>2881</v>
      </c>
      <c r="E12904" s="102" t="s">
        <v>275</v>
      </c>
      <c r="F12904" s="102" t="s">
        <v>21319</v>
      </c>
      <c r="H12904" s="102">
        <v>45626</v>
      </c>
      <c r="I12904" s="102" t="s">
        <v>295</v>
      </c>
      <c r="J12904" s="102" t="s">
        <v>1</v>
      </c>
      <c r="K12904" s="102" t="s">
        <v>291</v>
      </c>
      <c r="L12904" s="102" t="s">
        <v>294</v>
      </c>
      <c r="M12904" s="102" t="s">
        <v>1074</v>
      </c>
      <c r="N12904" s="102">
        <v>6</v>
      </c>
      <c r="O12904" s="102" t="s">
        <v>1075</v>
      </c>
    </row>
    <row r="12905" spans="1:15" x14ac:dyDescent="0.25">
      <c r="A12905" s="102" t="s">
        <v>19297</v>
      </c>
      <c r="B12905" s="103" t="s">
        <v>21320</v>
      </c>
      <c r="C12905" s="103" t="s">
        <v>1360</v>
      </c>
      <c r="D12905" s="102" t="s">
        <v>2881</v>
      </c>
      <c r="E12905" s="102" t="s">
        <v>275</v>
      </c>
      <c r="F12905" s="102" t="s">
        <v>21321</v>
      </c>
      <c r="H12905" s="102">
        <v>45626</v>
      </c>
      <c r="I12905" s="102" t="s">
        <v>295</v>
      </c>
      <c r="J12905" s="102" t="s">
        <v>1</v>
      </c>
      <c r="K12905" s="102" t="s">
        <v>291</v>
      </c>
      <c r="L12905" s="102" t="s">
        <v>294</v>
      </c>
      <c r="M12905" s="102" t="s">
        <v>1074</v>
      </c>
      <c r="N12905" s="102">
        <v>6</v>
      </c>
      <c r="O12905" s="102" t="s">
        <v>1075</v>
      </c>
    </row>
    <row r="12906" spans="1:15" x14ac:dyDescent="0.25">
      <c r="A12906" s="102" t="s">
        <v>20891</v>
      </c>
      <c r="B12906" s="103" t="s">
        <v>2997</v>
      </c>
      <c r="C12906" s="103" t="s">
        <v>1082</v>
      </c>
      <c r="D12906" s="102" t="s">
        <v>2881</v>
      </c>
      <c r="E12906" s="102" t="s">
        <v>275</v>
      </c>
      <c r="F12906" s="102" t="s">
        <v>21322</v>
      </c>
      <c r="G12906" s="102" t="s">
        <v>21323</v>
      </c>
      <c r="H12906" s="102">
        <v>45626</v>
      </c>
      <c r="I12906" s="102" t="s">
        <v>295</v>
      </c>
      <c r="J12906" s="102" t="s">
        <v>1</v>
      </c>
      <c r="K12906" s="102" t="s">
        <v>291</v>
      </c>
      <c r="L12906" s="102" t="s">
        <v>294</v>
      </c>
      <c r="M12906" s="102" t="s">
        <v>1082</v>
      </c>
      <c r="N12906" s="102">
        <v>6</v>
      </c>
      <c r="O12906" s="102" t="s">
        <v>1075</v>
      </c>
    </row>
    <row r="12907" spans="1:15" x14ac:dyDescent="0.25">
      <c r="A12907" s="102" t="s">
        <v>20894</v>
      </c>
      <c r="B12907" s="103" t="s">
        <v>20895</v>
      </c>
      <c r="C12907" s="103" t="s">
        <v>1118</v>
      </c>
      <c r="D12907" s="102" t="s">
        <v>2881</v>
      </c>
      <c r="E12907" s="102" t="s">
        <v>275</v>
      </c>
      <c r="F12907" s="102" t="s">
        <v>21324</v>
      </c>
      <c r="H12907" s="102">
        <v>45626</v>
      </c>
      <c r="I12907" s="102" t="s">
        <v>295</v>
      </c>
      <c r="J12907" s="102" t="s">
        <v>1</v>
      </c>
      <c r="K12907" s="102" t="s">
        <v>291</v>
      </c>
      <c r="L12907" s="102" t="s">
        <v>294</v>
      </c>
      <c r="M12907" s="102" t="s">
        <v>1074</v>
      </c>
      <c r="N12907" s="102">
        <v>6</v>
      </c>
      <c r="O12907" s="102" t="s">
        <v>1075</v>
      </c>
    </row>
    <row r="12908" spans="1:15" x14ac:dyDescent="0.25">
      <c r="A12908" s="102" t="s">
        <v>20898</v>
      </c>
      <c r="B12908" s="103" t="s">
        <v>20175</v>
      </c>
      <c r="C12908" s="103" t="s">
        <v>1118</v>
      </c>
      <c r="D12908" s="102" t="s">
        <v>2881</v>
      </c>
      <c r="E12908" s="102" t="s">
        <v>275</v>
      </c>
      <c r="F12908" s="102" t="s">
        <v>21325</v>
      </c>
      <c r="H12908" s="102">
        <v>45626</v>
      </c>
      <c r="I12908" s="102" t="s">
        <v>295</v>
      </c>
      <c r="J12908" s="102" t="s">
        <v>1</v>
      </c>
      <c r="K12908" s="102" t="s">
        <v>291</v>
      </c>
      <c r="L12908" s="102" t="s">
        <v>294</v>
      </c>
      <c r="M12908" s="102" t="s">
        <v>1074</v>
      </c>
      <c r="N12908" s="102">
        <v>6</v>
      </c>
      <c r="O12908" s="102" t="s">
        <v>1075</v>
      </c>
    </row>
    <row r="12909" spans="1:15" x14ac:dyDescent="0.25">
      <c r="A12909" s="102" t="s">
        <v>20901</v>
      </c>
      <c r="B12909" s="103" t="s">
        <v>1705</v>
      </c>
      <c r="C12909" s="103" t="s">
        <v>2655</v>
      </c>
      <c r="D12909" s="102" t="s">
        <v>296</v>
      </c>
      <c r="E12909" s="102" t="s">
        <v>275</v>
      </c>
      <c r="F12909" s="102" t="s">
        <v>21326</v>
      </c>
      <c r="H12909" s="102">
        <v>45626</v>
      </c>
      <c r="I12909" s="102" t="s">
        <v>295</v>
      </c>
      <c r="J12909" s="102" t="s">
        <v>1</v>
      </c>
      <c r="K12909" s="102" t="s">
        <v>291</v>
      </c>
      <c r="L12909" s="102" t="s">
        <v>294</v>
      </c>
      <c r="M12909" s="102" t="s">
        <v>1074</v>
      </c>
      <c r="N12909" s="102">
        <v>6</v>
      </c>
      <c r="O12909" s="102" t="s">
        <v>1075</v>
      </c>
    </row>
    <row r="12910" spans="1:15" x14ac:dyDescent="0.25">
      <c r="A12910" s="102" t="s">
        <v>20903</v>
      </c>
      <c r="B12910" s="103" t="s">
        <v>19723</v>
      </c>
      <c r="C12910" s="103" t="s">
        <v>2655</v>
      </c>
      <c r="D12910" s="102" t="s">
        <v>296</v>
      </c>
      <c r="E12910" s="102" t="s">
        <v>275</v>
      </c>
      <c r="F12910" s="102" t="s">
        <v>21327</v>
      </c>
      <c r="H12910" s="102">
        <v>45626</v>
      </c>
      <c r="I12910" s="102" t="s">
        <v>295</v>
      </c>
      <c r="J12910" s="102" t="s">
        <v>1</v>
      </c>
      <c r="K12910" s="102" t="s">
        <v>291</v>
      </c>
      <c r="L12910" s="102" t="s">
        <v>294</v>
      </c>
      <c r="M12910" s="102" t="s">
        <v>1074</v>
      </c>
      <c r="N12910" s="102">
        <v>6</v>
      </c>
      <c r="O12910" s="102" t="s">
        <v>1075</v>
      </c>
    </row>
    <row r="12911" spans="1:15" x14ac:dyDescent="0.25">
      <c r="A12911" s="102" t="s">
        <v>20905</v>
      </c>
      <c r="B12911" s="103" t="s">
        <v>18068</v>
      </c>
      <c r="C12911" s="103" t="s">
        <v>2526</v>
      </c>
      <c r="D12911" s="102" t="s">
        <v>296</v>
      </c>
      <c r="E12911" s="102" t="s">
        <v>275</v>
      </c>
      <c r="F12911" s="102" t="s">
        <v>21328</v>
      </c>
      <c r="H12911" s="102">
        <v>45626</v>
      </c>
      <c r="I12911" s="102" t="s">
        <v>295</v>
      </c>
      <c r="J12911" s="102" t="s">
        <v>1</v>
      </c>
      <c r="K12911" s="102" t="s">
        <v>291</v>
      </c>
      <c r="L12911" s="102" t="s">
        <v>294</v>
      </c>
      <c r="M12911" s="102" t="s">
        <v>1074</v>
      </c>
      <c r="N12911" s="102">
        <v>6</v>
      </c>
      <c r="O12911" s="102" t="s">
        <v>1075</v>
      </c>
    </row>
    <row r="12912" spans="1:15" x14ac:dyDescent="0.25">
      <c r="A12912" s="102" t="s">
        <v>20905</v>
      </c>
      <c r="B12912" s="103" t="s">
        <v>7254</v>
      </c>
      <c r="C12912" s="103" t="s">
        <v>2655</v>
      </c>
      <c r="D12912" s="102" t="s">
        <v>296</v>
      </c>
      <c r="E12912" s="102" t="s">
        <v>275</v>
      </c>
      <c r="F12912" s="102" t="s">
        <v>21329</v>
      </c>
      <c r="H12912" s="102">
        <v>45626</v>
      </c>
      <c r="I12912" s="102" t="s">
        <v>295</v>
      </c>
      <c r="J12912" s="102" t="s">
        <v>1</v>
      </c>
      <c r="K12912" s="102" t="s">
        <v>291</v>
      </c>
      <c r="L12912" s="102" t="s">
        <v>294</v>
      </c>
      <c r="M12912" s="102" t="s">
        <v>1074</v>
      </c>
      <c r="N12912" s="102">
        <v>6</v>
      </c>
      <c r="O12912" s="102" t="s">
        <v>1075</v>
      </c>
    </row>
    <row r="12913" spans="1:15" x14ac:dyDescent="0.25">
      <c r="A12913" s="102" t="s">
        <v>20905</v>
      </c>
      <c r="B12913" s="103" t="s">
        <v>1703</v>
      </c>
      <c r="C12913" s="103" t="s">
        <v>2655</v>
      </c>
      <c r="D12913" s="102" t="s">
        <v>296</v>
      </c>
      <c r="E12913" s="102" t="s">
        <v>275</v>
      </c>
      <c r="F12913" s="102" t="s">
        <v>21330</v>
      </c>
      <c r="H12913" s="102">
        <v>45626</v>
      </c>
      <c r="I12913" s="102" t="s">
        <v>295</v>
      </c>
      <c r="J12913" s="102" t="s">
        <v>1</v>
      </c>
      <c r="K12913" s="102" t="s">
        <v>291</v>
      </c>
      <c r="L12913" s="102" t="s">
        <v>294</v>
      </c>
      <c r="M12913" s="102" t="s">
        <v>1074</v>
      </c>
      <c r="N12913" s="102">
        <v>6</v>
      </c>
      <c r="O12913" s="102" t="s">
        <v>1075</v>
      </c>
    </row>
    <row r="12914" spans="1:15" x14ac:dyDescent="0.25">
      <c r="A12914" s="102" t="s">
        <v>20905</v>
      </c>
      <c r="B12914" s="103" t="s">
        <v>20909</v>
      </c>
      <c r="C12914" s="103" t="s">
        <v>2655</v>
      </c>
      <c r="D12914" s="102" t="s">
        <v>296</v>
      </c>
      <c r="E12914" s="102" t="s">
        <v>275</v>
      </c>
      <c r="F12914" s="102" t="s">
        <v>21331</v>
      </c>
      <c r="H12914" s="102">
        <v>45626</v>
      </c>
      <c r="I12914" s="102" t="s">
        <v>295</v>
      </c>
      <c r="J12914" s="102" t="s">
        <v>1</v>
      </c>
      <c r="K12914" s="102" t="s">
        <v>291</v>
      </c>
      <c r="L12914" s="102" t="s">
        <v>294</v>
      </c>
      <c r="M12914" s="102" t="s">
        <v>1074</v>
      </c>
      <c r="N12914" s="102">
        <v>6</v>
      </c>
      <c r="O12914" s="102" t="s">
        <v>1075</v>
      </c>
    </row>
    <row r="12915" spans="1:15" x14ac:dyDescent="0.25">
      <c r="A12915" s="102" t="s">
        <v>20911</v>
      </c>
      <c r="B12915" s="103" t="s">
        <v>1197</v>
      </c>
      <c r="C12915" s="103" t="s">
        <v>274</v>
      </c>
      <c r="D12915" s="102" t="s">
        <v>136</v>
      </c>
      <c r="E12915" s="102" t="s">
        <v>275</v>
      </c>
      <c r="F12915" s="102" t="s">
        <v>21332</v>
      </c>
      <c r="H12915" s="102">
        <v>45626</v>
      </c>
      <c r="I12915" s="102" t="s">
        <v>295</v>
      </c>
      <c r="J12915" s="102" t="s">
        <v>1</v>
      </c>
      <c r="K12915" s="102" t="s">
        <v>291</v>
      </c>
      <c r="L12915" s="102" t="s">
        <v>294</v>
      </c>
      <c r="M12915" s="102" t="s">
        <v>1074</v>
      </c>
      <c r="N12915" s="102">
        <v>6</v>
      </c>
      <c r="O12915" s="102" t="s">
        <v>1075</v>
      </c>
    </row>
    <row r="12916" spans="1:15" x14ac:dyDescent="0.25">
      <c r="A12916" s="102" t="s">
        <v>13906</v>
      </c>
      <c r="B12916" s="103" t="s">
        <v>4810</v>
      </c>
      <c r="C12916" s="103" t="s">
        <v>2526</v>
      </c>
      <c r="D12916" s="102" t="s">
        <v>296</v>
      </c>
      <c r="E12916" s="102" t="s">
        <v>275</v>
      </c>
      <c r="F12916" s="102" t="s">
        <v>21333</v>
      </c>
      <c r="H12916" s="102">
        <v>45626</v>
      </c>
      <c r="I12916" s="102" t="s">
        <v>295</v>
      </c>
      <c r="J12916" s="102" t="s">
        <v>1</v>
      </c>
      <c r="K12916" s="102" t="s">
        <v>291</v>
      </c>
      <c r="L12916" s="102" t="s">
        <v>294</v>
      </c>
      <c r="M12916" s="102" t="s">
        <v>1074</v>
      </c>
      <c r="N12916" s="102">
        <v>6</v>
      </c>
      <c r="O12916" s="102" t="s">
        <v>1075</v>
      </c>
    </row>
    <row r="12917" spans="1:15" x14ac:dyDescent="0.25">
      <c r="A12917" s="102" t="s">
        <v>20914</v>
      </c>
      <c r="B12917" s="103" t="s">
        <v>1492</v>
      </c>
      <c r="C12917" s="103" t="s">
        <v>2526</v>
      </c>
      <c r="D12917" s="102" t="s">
        <v>296</v>
      </c>
      <c r="E12917" s="102" t="s">
        <v>275</v>
      </c>
      <c r="F12917" s="102" t="s">
        <v>21334</v>
      </c>
      <c r="H12917" s="102">
        <v>45626</v>
      </c>
      <c r="I12917" s="102" t="s">
        <v>295</v>
      </c>
      <c r="J12917" s="102" t="s">
        <v>1</v>
      </c>
      <c r="K12917" s="102" t="s">
        <v>291</v>
      </c>
      <c r="L12917" s="102" t="s">
        <v>294</v>
      </c>
      <c r="M12917" s="102" t="s">
        <v>1074</v>
      </c>
      <c r="N12917" s="102">
        <v>6</v>
      </c>
      <c r="O12917" s="102" t="s">
        <v>1075</v>
      </c>
    </row>
    <row r="12918" spans="1:15" x14ac:dyDescent="0.25">
      <c r="A12918" s="102" t="s">
        <v>20916</v>
      </c>
      <c r="B12918" s="103" t="s">
        <v>18636</v>
      </c>
      <c r="C12918" s="103" t="s">
        <v>2655</v>
      </c>
      <c r="D12918" s="102" t="s">
        <v>296</v>
      </c>
      <c r="E12918" s="102" t="s">
        <v>275</v>
      </c>
      <c r="F12918" s="102" t="s">
        <v>21335</v>
      </c>
      <c r="H12918" s="102">
        <v>45626</v>
      </c>
      <c r="I12918" s="102" t="s">
        <v>295</v>
      </c>
      <c r="J12918" s="102" t="s">
        <v>1</v>
      </c>
      <c r="K12918" s="102" t="s">
        <v>291</v>
      </c>
      <c r="L12918" s="102" t="s">
        <v>294</v>
      </c>
      <c r="M12918" s="102" t="s">
        <v>1074</v>
      </c>
      <c r="N12918" s="102">
        <v>6</v>
      </c>
      <c r="O12918" s="102" t="s">
        <v>1075</v>
      </c>
    </row>
    <row r="12919" spans="1:15" x14ac:dyDescent="0.25">
      <c r="A12919" s="102" t="s">
        <v>17624</v>
      </c>
      <c r="B12919" s="103" t="s">
        <v>5209</v>
      </c>
      <c r="C12919" s="103" t="s">
        <v>1360</v>
      </c>
      <c r="D12919" s="102" t="s">
        <v>2881</v>
      </c>
      <c r="E12919" s="102" t="s">
        <v>275</v>
      </c>
      <c r="F12919" s="102" t="s">
        <v>21336</v>
      </c>
      <c r="H12919" s="102">
        <v>45626</v>
      </c>
      <c r="I12919" s="102" t="s">
        <v>295</v>
      </c>
      <c r="J12919" s="102" t="s">
        <v>1</v>
      </c>
      <c r="K12919" s="102" t="s">
        <v>291</v>
      </c>
      <c r="L12919" s="102" t="s">
        <v>294</v>
      </c>
      <c r="M12919" s="102" t="s">
        <v>1074</v>
      </c>
      <c r="N12919" s="102">
        <v>6</v>
      </c>
      <c r="O12919" s="102" t="s">
        <v>1075</v>
      </c>
    </row>
    <row r="12920" spans="1:15" x14ac:dyDescent="0.25">
      <c r="A12920" s="102" t="s">
        <v>17624</v>
      </c>
      <c r="B12920" s="103" t="s">
        <v>20920</v>
      </c>
      <c r="C12920" s="103" t="s">
        <v>1360</v>
      </c>
      <c r="D12920" s="102" t="s">
        <v>2881</v>
      </c>
      <c r="E12920" s="102" t="s">
        <v>275</v>
      </c>
      <c r="F12920" s="102" t="s">
        <v>21337</v>
      </c>
      <c r="H12920" s="102">
        <v>45626</v>
      </c>
      <c r="I12920" s="102" t="s">
        <v>295</v>
      </c>
      <c r="J12920" s="102" t="s">
        <v>1</v>
      </c>
      <c r="K12920" s="102" t="s">
        <v>291</v>
      </c>
      <c r="L12920" s="102" t="s">
        <v>294</v>
      </c>
      <c r="M12920" s="102" t="s">
        <v>1074</v>
      </c>
      <c r="N12920" s="102">
        <v>6</v>
      </c>
      <c r="O12920" s="102" t="s">
        <v>1075</v>
      </c>
    </row>
    <row r="12921" spans="1:15" x14ac:dyDescent="0.25">
      <c r="A12921" s="102" t="s">
        <v>20923</v>
      </c>
      <c r="B12921" s="103" t="s">
        <v>15834</v>
      </c>
      <c r="C12921" s="103" t="s">
        <v>1118</v>
      </c>
      <c r="D12921" s="102" t="s">
        <v>2881</v>
      </c>
      <c r="E12921" s="102" t="s">
        <v>275</v>
      </c>
      <c r="F12921" s="102" t="s">
        <v>21338</v>
      </c>
      <c r="H12921" s="102">
        <v>45626</v>
      </c>
      <c r="I12921" s="102" t="s">
        <v>295</v>
      </c>
      <c r="J12921" s="102" t="s">
        <v>1</v>
      </c>
      <c r="K12921" s="102" t="s">
        <v>291</v>
      </c>
      <c r="L12921" s="102" t="s">
        <v>294</v>
      </c>
      <c r="M12921" s="102" t="s">
        <v>1074</v>
      </c>
      <c r="N12921" s="102">
        <v>6</v>
      </c>
      <c r="O12921" s="102" t="s">
        <v>1075</v>
      </c>
    </row>
    <row r="12922" spans="1:15" x14ac:dyDescent="0.25">
      <c r="A12922" s="102" t="s">
        <v>15711</v>
      </c>
      <c r="B12922" s="103" t="s">
        <v>11307</v>
      </c>
      <c r="C12922" s="103" t="s">
        <v>2655</v>
      </c>
      <c r="D12922" s="102" t="s">
        <v>296</v>
      </c>
      <c r="E12922" s="102" t="s">
        <v>275</v>
      </c>
      <c r="F12922" s="102" t="s">
        <v>21339</v>
      </c>
      <c r="H12922" s="102">
        <v>45626</v>
      </c>
      <c r="I12922" s="102" t="s">
        <v>295</v>
      </c>
      <c r="J12922" s="102" t="s">
        <v>1</v>
      </c>
      <c r="K12922" s="102" t="s">
        <v>291</v>
      </c>
      <c r="L12922" s="102" t="s">
        <v>294</v>
      </c>
      <c r="M12922" s="102" t="s">
        <v>1074</v>
      </c>
      <c r="N12922" s="102">
        <v>6</v>
      </c>
      <c r="O12922" s="102" t="s">
        <v>1075</v>
      </c>
    </row>
    <row r="12923" spans="1:15" x14ac:dyDescent="0.25">
      <c r="A12923" s="102" t="s">
        <v>15711</v>
      </c>
      <c r="B12923" s="103" t="s">
        <v>2819</v>
      </c>
      <c r="C12923" s="103" t="s">
        <v>2526</v>
      </c>
      <c r="D12923" s="102" t="s">
        <v>296</v>
      </c>
      <c r="E12923" s="102" t="s">
        <v>275</v>
      </c>
      <c r="F12923" s="102" t="s">
        <v>21340</v>
      </c>
      <c r="H12923" s="102">
        <v>45626</v>
      </c>
      <c r="I12923" s="102" t="s">
        <v>295</v>
      </c>
      <c r="J12923" s="102" t="s">
        <v>1</v>
      </c>
      <c r="K12923" s="102" t="s">
        <v>291</v>
      </c>
      <c r="L12923" s="102" t="s">
        <v>294</v>
      </c>
      <c r="M12923" s="102" t="s">
        <v>1074</v>
      </c>
      <c r="N12923" s="102">
        <v>6</v>
      </c>
      <c r="O12923" s="102" t="s">
        <v>1075</v>
      </c>
    </row>
    <row r="12924" spans="1:15" x14ac:dyDescent="0.25">
      <c r="A12924" s="102" t="s">
        <v>15711</v>
      </c>
      <c r="B12924" s="103" t="s">
        <v>2654</v>
      </c>
      <c r="C12924" s="103" t="s">
        <v>2655</v>
      </c>
      <c r="D12924" s="102" t="s">
        <v>296</v>
      </c>
      <c r="E12924" s="102" t="s">
        <v>275</v>
      </c>
      <c r="F12924" s="102" t="s">
        <v>21341</v>
      </c>
      <c r="H12924" s="102">
        <v>45626</v>
      </c>
      <c r="I12924" s="102" t="s">
        <v>295</v>
      </c>
      <c r="J12924" s="102" t="s">
        <v>1</v>
      </c>
      <c r="K12924" s="102" t="s">
        <v>291</v>
      </c>
      <c r="L12924" s="102" t="s">
        <v>294</v>
      </c>
      <c r="M12924" s="102" t="s">
        <v>1074</v>
      </c>
      <c r="N12924" s="102">
        <v>6</v>
      </c>
      <c r="O12924" s="102" t="s">
        <v>1075</v>
      </c>
    </row>
    <row r="12925" spans="1:15" x14ac:dyDescent="0.25">
      <c r="A12925" s="102" t="s">
        <v>20929</v>
      </c>
      <c r="B12925" s="103" t="s">
        <v>14687</v>
      </c>
      <c r="C12925" s="103" t="s">
        <v>1118</v>
      </c>
      <c r="D12925" s="102" t="s">
        <v>2881</v>
      </c>
      <c r="E12925" s="102" t="s">
        <v>275</v>
      </c>
      <c r="F12925" s="102" t="s">
        <v>21342</v>
      </c>
      <c r="H12925" s="102">
        <v>45626</v>
      </c>
      <c r="I12925" s="102" t="s">
        <v>295</v>
      </c>
      <c r="J12925" s="102" t="s">
        <v>1</v>
      </c>
      <c r="K12925" s="102" t="s">
        <v>291</v>
      </c>
      <c r="L12925" s="102" t="s">
        <v>294</v>
      </c>
      <c r="M12925" s="102" t="s">
        <v>1074</v>
      </c>
      <c r="N12925" s="102">
        <v>6</v>
      </c>
      <c r="O12925" s="102" t="s">
        <v>1075</v>
      </c>
    </row>
    <row r="12926" spans="1:15" x14ac:dyDescent="0.25">
      <c r="A12926" s="102" t="s">
        <v>20932</v>
      </c>
      <c r="B12926" s="103" t="s">
        <v>2495</v>
      </c>
      <c r="C12926" s="103" t="s">
        <v>274</v>
      </c>
      <c r="D12926" s="102" t="s">
        <v>136</v>
      </c>
      <c r="E12926" s="102" t="s">
        <v>275</v>
      </c>
      <c r="F12926" s="102" t="s">
        <v>21343</v>
      </c>
      <c r="H12926" s="102">
        <v>45626</v>
      </c>
      <c r="I12926" s="102" t="s">
        <v>295</v>
      </c>
      <c r="J12926" s="102" t="s">
        <v>1</v>
      </c>
      <c r="K12926" s="102" t="s">
        <v>291</v>
      </c>
      <c r="L12926" s="102" t="s">
        <v>294</v>
      </c>
      <c r="M12926" s="102" t="s">
        <v>1074</v>
      </c>
      <c r="N12926" s="102">
        <v>6</v>
      </c>
      <c r="O12926" s="102" t="s">
        <v>1075</v>
      </c>
    </row>
    <row r="12927" spans="1:15" x14ac:dyDescent="0.25">
      <c r="A12927" s="102" t="s">
        <v>20934</v>
      </c>
      <c r="B12927" s="103" t="s">
        <v>20935</v>
      </c>
      <c r="C12927" s="103" t="s">
        <v>274</v>
      </c>
      <c r="D12927" s="102" t="s">
        <v>152</v>
      </c>
      <c r="E12927" s="102" t="s">
        <v>275</v>
      </c>
      <c r="F12927" s="102" t="s">
        <v>21344</v>
      </c>
      <c r="H12927" s="102">
        <v>45626</v>
      </c>
      <c r="I12927" s="102" t="s">
        <v>295</v>
      </c>
      <c r="J12927" s="102" t="s">
        <v>1</v>
      </c>
      <c r="K12927" s="102" t="s">
        <v>291</v>
      </c>
      <c r="L12927" s="102" t="s">
        <v>294</v>
      </c>
      <c r="M12927" s="102" t="s">
        <v>1074</v>
      </c>
      <c r="N12927" s="102">
        <v>6</v>
      </c>
      <c r="O12927" s="102" t="s">
        <v>1075</v>
      </c>
    </row>
    <row r="12928" spans="1:15" x14ac:dyDescent="0.25">
      <c r="A12928" s="102" t="s">
        <v>21313</v>
      </c>
      <c r="B12928" s="103" t="s">
        <v>1457</v>
      </c>
      <c r="C12928" s="103" t="s">
        <v>1082</v>
      </c>
      <c r="D12928" s="102" t="s">
        <v>152</v>
      </c>
      <c r="E12928" s="102" t="s">
        <v>275</v>
      </c>
      <c r="F12928" s="102" t="s">
        <v>21345</v>
      </c>
      <c r="G12928" s="102" t="s">
        <v>21346</v>
      </c>
      <c r="H12928" s="102">
        <v>45626</v>
      </c>
      <c r="I12928" s="102" t="s">
        <v>295</v>
      </c>
      <c r="J12928" s="102" t="s">
        <v>1</v>
      </c>
      <c r="K12928" s="102" t="s">
        <v>291</v>
      </c>
      <c r="L12928" s="102" t="s">
        <v>294</v>
      </c>
      <c r="M12928" s="102" t="s">
        <v>1082</v>
      </c>
      <c r="N12928" s="102">
        <v>6</v>
      </c>
      <c r="O12928" s="102" t="s">
        <v>1075</v>
      </c>
    </row>
    <row r="12929" spans="1:15" x14ac:dyDescent="0.25">
      <c r="A12929" s="102" t="s">
        <v>21313</v>
      </c>
      <c r="B12929" s="103" t="s">
        <v>1383</v>
      </c>
      <c r="C12929" s="103" t="s">
        <v>274</v>
      </c>
      <c r="D12929" s="102" t="s">
        <v>152</v>
      </c>
      <c r="E12929" s="102" t="s">
        <v>275</v>
      </c>
      <c r="F12929" s="102" t="s">
        <v>21347</v>
      </c>
      <c r="H12929" s="102">
        <v>45626</v>
      </c>
      <c r="I12929" s="102" t="s">
        <v>295</v>
      </c>
      <c r="J12929" s="102" t="s">
        <v>1</v>
      </c>
      <c r="K12929" s="102" t="s">
        <v>291</v>
      </c>
      <c r="L12929" s="102" t="s">
        <v>294</v>
      </c>
      <c r="M12929" s="102" t="s">
        <v>1074</v>
      </c>
      <c r="N12929" s="102">
        <v>6</v>
      </c>
      <c r="O12929" s="102" t="s">
        <v>1075</v>
      </c>
    </row>
    <row r="12930" spans="1:15" x14ac:dyDescent="0.25">
      <c r="A12930" s="102" t="s">
        <v>20937</v>
      </c>
      <c r="B12930" s="103" t="s">
        <v>17776</v>
      </c>
      <c r="C12930" s="103" t="s">
        <v>1360</v>
      </c>
      <c r="D12930" s="102" t="s">
        <v>2881</v>
      </c>
      <c r="E12930" s="102" t="s">
        <v>275</v>
      </c>
      <c r="F12930" s="102" t="s">
        <v>21348</v>
      </c>
      <c r="H12930" s="102">
        <v>45626</v>
      </c>
      <c r="I12930" s="102" t="s">
        <v>295</v>
      </c>
      <c r="J12930" s="102" t="s">
        <v>1</v>
      </c>
      <c r="K12930" s="102" t="s">
        <v>291</v>
      </c>
      <c r="L12930" s="102" t="s">
        <v>294</v>
      </c>
      <c r="M12930" s="102" t="s">
        <v>1074</v>
      </c>
      <c r="N12930" s="102">
        <v>6</v>
      </c>
      <c r="O12930" s="102" t="s">
        <v>1075</v>
      </c>
    </row>
    <row r="12931" spans="1:15" x14ac:dyDescent="0.25">
      <c r="A12931" s="102" t="s">
        <v>20940</v>
      </c>
      <c r="B12931" s="103" t="s">
        <v>20941</v>
      </c>
      <c r="C12931" s="103" t="s">
        <v>2655</v>
      </c>
      <c r="D12931" s="102" t="s">
        <v>296</v>
      </c>
      <c r="E12931" s="102" t="s">
        <v>275</v>
      </c>
      <c r="F12931" s="102" t="s">
        <v>21349</v>
      </c>
      <c r="H12931" s="102">
        <v>45626</v>
      </c>
      <c r="I12931" s="102" t="s">
        <v>295</v>
      </c>
      <c r="J12931" s="102" t="s">
        <v>1</v>
      </c>
      <c r="K12931" s="102" t="s">
        <v>291</v>
      </c>
      <c r="L12931" s="102" t="s">
        <v>294</v>
      </c>
      <c r="M12931" s="102" t="s">
        <v>1074</v>
      </c>
      <c r="N12931" s="102">
        <v>6</v>
      </c>
      <c r="O12931" s="102" t="s">
        <v>1075</v>
      </c>
    </row>
    <row r="12932" spans="1:15" x14ac:dyDescent="0.25">
      <c r="A12932" s="102" t="s">
        <v>16602</v>
      </c>
      <c r="B12932" s="103" t="s">
        <v>12031</v>
      </c>
      <c r="C12932" s="103" t="s">
        <v>274</v>
      </c>
      <c r="D12932" s="102" t="s">
        <v>247</v>
      </c>
      <c r="E12932" s="102" t="s">
        <v>275</v>
      </c>
      <c r="F12932" s="102" t="s">
        <v>21350</v>
      </c>
      <c r="H12932" s="102">
        <v>45626</v>
      </c>
      <c r="I12932" s="102" t="s">
        <v>295</v>
      </c>
      <c r="J12932" s="102" t="s">
        <v>1</v>
      </c>
      <c r="K12932" s="102" t="s">
        <v>291</v>
      </c>
      <c r="L12932" s="102" t="s">
        <v>294</v>
      </c>
      <c r="M12932" s="102" t="s">
        <v>1074</v>
      </c>
      <c r="N12932" s="102">
        <v>6</v>
      </c>
      <c r="O12932" s="102" t="s">
        <v>1075</v>
      </c>
    </row>
    <row r="12933" spans="1:15" x14ac:dyDescent="0.25">
      <c r="A12933" s="102" t="s">
        <v>20943</v>
      </c>
      <c r="B12933" s="103" t="s">
        <v>5445</v>
      </c>
      <c r="C12933" s="103" t="s">
        <v>1082</v>
      </c>
      <c r="D12933" s="102" t="s">
        <v>2881</v>
      </c>
      <c r="E12933" s="102" t="s">
        <v>275</v>
      </c>
      <c r="F12933" s="102" t="s">
        <v>21351</v>
      </c>
      <c r="G12933" s="102" t="s">
        <v>20945</v>
      </c>
      <c r="H12933" s="102">
        <v>45626</v>
      </c>
      <c r="I12933" s="102" t="s">
        <v>295</v>
      </c>
      <c r="J12933" s="102" t="s">
        <v>1</v>
      </c>
      <c r="K12933" s="102" t="s">
        <v>291</v>
      </c>
      <c r="L12933" s="102" t="s">
        <v>294</v>
      </c>
      <c r="M12933" s="102" t="s">
        <v>1082</v>
      </c>
      <c r="N12933" s="102">
        <v>6</v>
      </c>
      <c r="O12933" s="102" t="s">
        <v>1075</v>
      </c>
    </row>
    <row r="12934" spans="1:15" x14ac:dyDescent="0.25">
      <c r="A12934" s="102" t="s">
        <v>20943</v>
      </c>
      <c r="B12934" s="103" t="s">
        <v>14153</v>
      </c>
      <c r="C12934" s="103" t="s">
        <v>1360</v>
      </c>
      <c r="D12934" s="102" t="s">
        <v>2881</v>
      </c>
      <c r="E12934" s="102" t="s">
        <v>275</v>
      </c>
      <c r="F12934" s="102" t="s">
        <v>21352</v>
      </c>
      <c r="H12934" s="102">
        <v>45626</v>
      </c>
      <c r="I12934" s="102" t="s">
        <v>295</v>
      </c>
      <c r="J12934" s="102" t="s">
        <v>1</v>
      </c>
      <c r="K12934" s="102" t="s">
        <v>291</v>
      </c>
      <c r="L12934" s="102" t="s">
        <v>294</v>
      </c>
      <c r="M12934" s="102" t="s">
        <v>1074</v>
      </c>
      <c r="N12934" s="102">
        <v>6</v>
      </c>
      <c r="O12934" s="102" t="s">
        <v>1075</v>
      </c>
    </row>
    <row r="12935" spans="1:15" x14ac:dyDescent="0.25">
      <c r="A12935" s="102" t="s">
        <v>20943</v>
      </c>
      <c r="B12935" s="103" t="s">
        <v>1430</v>
      </c>
      <c r="C12935" s="103" t="s">
        <v>1180</v>
      </c>
      <c r="D12935" s="102" t="s">
        <v>2881</v>
      </c>
      <c r="E12935" s="102" t="s">
        <v>275</v>
      </c>
      <c r="F12935" s="102" t="s">
        <v>21353</v>
      </c>
      <c r="G12935" s="102" t="s">
        <v>21354</v>
      </c>
      <c r="H12935" s="102">
        <v>45626</v>
      </c>
      <c r="I12935" s="102" t="s">
        <v>295</v>
      </c>
      <c r="J12935" s="102" t="s">
        <v>1</v>
      </c>
      <c r="K12935" s="102" t="s">
        <v>291</v>
      </c>
      <c r="L12935" s="102" t="s">
        <v>294</v>
      </c>
      <c r="M12935" s="102" t="s">
        <v>1180</v>
      </c>
      <c r="N12935" s="102">
        <v>6</v>
      </c>
      <c r="O12935" s="102" t="s">
        <v>1075</v>
      </c>
    </row>
    <row r="12936" spans="1:15" x14ac:dyDescent="0.25">
      <c r="A12936" s="102" t="s">
        <v>20950</v>
      </c>
      <c r="B12936" s="103" t="s">
        <v>9585</v>
      </c>
      <c r="C12936" s="103" t="s">
        <v>2655</v>
      </c>
      <c r="D12936" s="102" t="s">
        <v>296</v>
      </c>
      <c r="E12936" s="102" t="s">
        <v>275</v>
      </c>
      <c r="F12936" s="102" t="s">
        <v>21355</v>
      </c>
      <c r="H12936" s="102">
        <v>45626</v>
      </c>
      <c r="I12936" s="102" t="s">
        <v>295</v>
      </c>
      <c r="J12936" s="102" t="s">
        <v>1</v>
      </c>
      <c r="K12936" s="102" t="s">
        <v>291</v>
      </c>
      <c r="L12936" s="102" t="s">
        <v>294</v>
      </c>
      <c r="M12936" s="102" t="s">
        <v>1074</v>
      </c>
      <c r="N12936" s="102">
        <v>6</v>
      </c>
      <c r="O12936" s="102" t="s">
        <v>1075</v>
      </c>
    </row>
    <row r="12937" spans="1:15" x14ac:dyDescent="0.25">
      <c r="A12937" s="102" t="s">
        <v>21356</v>
      </c>
      <c r="B12937" s="103" t="s">
        <v>1281</v>
      </c>
      <c r="C12937" s="103" t="s">
        <v>1118</v>
      </c>
      <c r="D12937" s="102" t="s">
        <v>152</v>
      </c>
      <c r="E12937" s="102" t="s">
        <v>275</v>
      </c>
      <c r="F12937" s="102" t="s">
        <v>21357</v>
      </c>
      <c r="H12937" s="102">
        <v>45626</v>
      </c>
      <c r="I12937" s="102" t="s">
        <v>295</v>
      </c>
      <c r="J12937" s="102" t="s">
        <v>1</v>
      </c>
      <c r="K12937" s="102" t="s">
        <v>291</v>
      </c>
      <c r="L12937" s="102" t="s">
        <v>294</v>
      </c>
      <c r="M12937" s="102" t="s">
        <v>1074</v>
      </c>
      <c r="N12937" s="102">
        <v>6</v>
      </c>
      <c r="O12937" s="102" t="s">
        <v>1075</v>
      </c>
    </row>
    <row r="12938" spans="1:15" x14ac:dyDescent="0.25">
      <c r="A12938" s="102" t="s">
        <v>20952</v>
      </c>
      <c r="B12938" s="103" t="s">
        <v>20953</v>
      </c>
      <c r="C12938" s="103" t="s">
        <v>1360</v>
      </c>
      <c r="D12938" s="102" t="s">
        <v>2881</v>
      </c>
      <c r="E12938" s="102" t="s">
        <v>275</v>
      </c>
      <c r="F12938" s="102" t="s">
        <v>21358</v>
      </c>
      <c r="H12938" s="102">
        <v>45626</v>
      </c>
      <c r="I12938" s="102" t="s">
        <v>295</v>
      </c>
      <c r="J12938" s="102" t="s">
        <v>1</v>
      </c>
      <c r="K12938" s="102" t="s">
        <v>291</v>
      </c>
      <c r="L12938" s="102" t="s">
        <v>294</v>
      </c>
      <c r="M12938" s="102" t="s">
        <v>1074</v>
      </c>
      <c r="N12938" s="102">
        <v>6</v>
      </c>
      <c r="O12938" s="102" t="s">
        <v>1075</v>
      </c>
    </row>
    <row r="12939" spans="1:15" x14ac:dyDescent="0.25">
      <c r="A12939" s="102" t="s">
        <v>20169</v>
      </c>
      <c r="B12939" s="103" t="s">
        <v>20956</v>
      </c>
      <c r="C12939" s="103" t="s">
        <v>1077</v>
      </c>
      <c r="D12939" s="102" t="s">
        <v>247</v>
      </c>
      <c r="E12939" s="102" t="s">
        <v>275</v>
      </c>
      <c r="F12939" s="102" t="s">
        <v>21359</v>
      </c>
      <c r="H12939" s="102">
        <v>45626</v>
      </c>
      <c r="I12939" s="102" t="s">
        <v>295</v>
      </c>
      <c r="J12939" s="102" t="s">
        <v>1</v>
      </c>
      <c r="K12939" s="102" t="s">
        <v>291</v>
      </c>
      <c r="L12939" s="102" t="s">
        <v>294</v>
      </c>
      <c r="M12939" s="102" t="s">
        <v>1074</v>
      </c>
      <c r="N12939" s="102">
        <v>6</v>
      </c>
      <c r="O12939" s="102" t="s">
        <v>1075</v>
      </c>
    </row>
    <row r="12940" spans="1:15" x14ac:dyDescent="0.25">
      <c r="A12940" s="102" t="s">
        <v>6944</v>
      </c>
      <c r="B12940" s="103" t="s">
        <v>2649</v>
      </c>
      <c r="C12940" s="103" t="s">
        <v>2655</v>
      </c>
      <c r="D12940" s="102" t="s">
        <v>296</v>
      </c>
      <c r="E12940" s="102" t="s">
        <v>275</v>
      </c>
      <c r="F12940" s="102" t="s">
        <v>21360</v>
      </c>
      <c r="H12940" s="102">
        <v>45626</v>
      </c>
      <c r="I12940" s="102" t="s">
        <v>295</v>
      </c>
      <c r="J12940" s="102" t="s">
        <v>1</v>
      </c>
      <c r="K12940" s="102" t="s">
        <v>291</v>
      </c>
      <c r="L12940" s="102" t="s">
        <v>294</v>
      </c>
      <c r="M12940" s="102" t="s">
        <v>1074</v>
      </c>
      <c r="N12940" s="102">
        <v>6</v>
      </c>
      <c r="O12940" s="102" t="s">
        <v>1075</v>
      </c>
    </row>
    <row r="12941" spans="1:15" x14ac:dyDescent="0.25">
      <c r="A12941" s="102" t="s">
        <v>20959</v>
      </c>
      <c r="B12941" s="103" t="s">
        <v>2570</v>
      </c>
      <c r="C12941" s="103" t="s">
        <v>277</v>
      </c>
      <c r="D12941" s="102" t="s">
        <v>136</v>
      </c>
      <c r="E12941" s="102" t="s">
        <v>275</v>
      </c>
      <c r="F12941" s="102" t="s">
        <v>21361</v>
      </c>
      <c r="H12941" s="102">
        <v>45626</v>
      </c>
      <c r="I12941" s="102" t="s">
        <v>295</v>
      </c>
      <c r="J12941" s="102" t="s">
        <v>1</v>
      </c>
      <c r="K12941" s="102" t="s">
        <v>291</v>
      </c>
      <c r="L12941" s="102" t="s">
        <v>294</v>
      </c>
      <c r="M12941" s="102" t="s">
        <v>1074</v>
      </c>
      <c r="N12941" s="102">
        <v>6</v>
      </c>
      <c r="O12941" s="102" t="s">
        <v>1075</v>
      </c>
    </row>
    <row r="12942" spans="1:15" x14ac:dyDescent="0.25">
      <c r="A12942" s="102" t="s">
        <v>20961</v>
      </c>
      <c r="B12942" s="103" t="s">
        <v>1700</v>
      </c>
      <c r="C12942" s="103" t="s">
        <v>2655</v>
      </c>
      <c r="D12942" s="102" t="s">
        <v>296</v>
      </c>
      <c r="E12942" s="102" t="s">
        <v>275</v>
      </c>
      <c r="F12942" s="102" t="s">
        <v>21362</v>
      </c>
      <c r="H12942" s="102">
        <v>45626</v>
      </c>
      <c r="I12942" s="102" t="s">
        <v>295</v>
      </c>
      <c r="J12942" s="102" t="s">
        <v>1</v>
      </c>
      <c r="K12942" s="102" t="s">
        <v>291</v>
      </c>
      <c r="L12942" s="102" t="s">
        <v>294</v>
      </c>
      <c r="M12942" s="102" t="s">
        <v>1074</v>
      </c>
      <c r="N12942" s="102">
        <v>6</v>
      </c>
      <c r="O12942" s="102" t="s">
        <v>1075</v>
      </c>
    </row>
    <row r="12943" spans="1:15" x14ac:dyDescent="0.25">
      <c r="A12943" s="102" t="s">
        <v>18690</v>
      </c>
      <c r="B12943" s="103" t="s">
        <v>20963</v>
      </c>
      <c r="C12943" s="103" t="s">
        <v>1360</v>
      </c>
      <c r="D12943" s="102" t="s">
        <v>2881</v>
      </c>
      <c r="E12943" s="102" t="s">
        <v>275</v>
      </c>
      <c r="F12943" s="102" t="s">
        <v>21363</v>
      </c>
      <c r="H12943" s="102">
        <v>45626</v>
      </c>
      <c r="I12943" s="102" t="s">
        <v>295</v>
      </c>
      <c r="J12943" s="102" t="s">
        <v>1</v>
      </c>
      <c r="K12943" s="102" t="s">
        <v>291</v>
      </c>
      <c r="L12943" s="102" t="s">
        <v>294</v>
      </c>
      <c r="M12943" s="102" t="s">
        <v>1074</v>
      </c>
      <c r="N12943" s="102">
        <v>6</v>
      </c>
      <c r="O12943" s="102" t="s">
        <v>1075</v>
      </c>
    </row>
    <row r="12944" spans="1:15" x14ac:dyDescent="0.25">
      <c r="A12944" s="102" t="s">
        <v>20966</v>
      </c>
      <c r="B12944" s="103" t="s">
        <v>1445</v>
      </c>
      <c r="C12944" s="103" t="s">
        <v>277</v>
      </c>
      <c r="D12944" s="102" t="s">
        <v>281</v>
      </c>
      <c r="E12944" s="102" t="s">
        <v>275</v>
      </c>
      <c r="F12944" s="102" t="s">
        <v>21364</v>
      </c>
      <c r="H12944" s="102">
        <v>45626</v>
      </c>
      <c r="I12944" s="102" t="s">
        <v>295</v>
      </c>
      <c r="J12944" s="102" t="s">
        <v>1</v>
      </c>
      <c r="K12944" s="102" t="s">
        <v>291</v>
      </c>
      <c r="L12944" s="102" t="s">
        <v>294</v>
      </c>
      <c r="M12944" s="102" t="s">
        <v>1074</v>
      </c>
      <c r="N12944" s="102">
        <v>6</v>
      </c>
      <c r="O12944" s="102" t="s">
        <v>1075</v>
      </c>
    </row>
    <row r="12945" spans="1:15" x14ac:dyDescent="0.25">
      <c r="A12945" s="102" t="s">
        <v>20968</v>
      </c>
      <c r="B12945" s="103" t="s">
        <v>14742</v>
      </c>
      <c r="C12945" s="103" t="s">
        <v>2526</v>
      </c>
      <c r="D12945" s="102" t="s">
        <v>296</v>
      </c>
      <c r="E12945" s="102" t="s">
        <v>275</v>
      </c>
      <c r="F12945" s="102" t="s">
        <v>21365</v>
      </c>
      <c r="H12945" s="102">
        <v>45626</v>
      </c>
      <c r="I12945" s="102" t="s">
        <v>295</v>
      </c>
      <c r="J12945" s="102" t="s">
        <v>1</v>
      </c>
      <c r="K12945" s="102" t="s">
        <v>291</v>
      </c>
      <c r="L12945" s="102" t="s">
        <v>294</v>
      </c>
      <c r="M12945" s="102" t="s">
        <v>1074</v>
      </c>
      <c r="N12945" s="102">
        <v>6</v>
      </c>
      <c r="O12945" s="102" t="s">
        <v>1075</v>
      </c>
    </row>
    <row r="12946" spans="1:15" x14ac:dyDescent="0.25">
      <c r="A12946" s="102" t="s">
        <v>1672</v>
      </c>
      <c r="B12946" s="103" t="s">
        <v>14868</v>
      </c>
      <c r="C12946" s="103" t="s">
        <v>1360</v>
      </c>
      <c r="D12946" s="102" t="s">
        <v>2881</v>
      </c>
      <c r="E12946" s="102" t="s">
        <v>275</v>
      </c>
      <c r="F12946" s="102" t="s">
        <v>21366</v>
      </c>
      <c r="H12946" s="102">
        <v>45626</v>
      </c>
      <c r="I12946" s="102" t="s">
        <v>295</v>
      </c>
      <c r="J12946" s="102" t="s">
        <v>1</v>
      </c>
      <c r="K12946" s="102" t="s">
        <v>291</v>
      </c>
      <c r="L12946" s="102" t="s">
        <v>294</v>
      </c>
      <c r="M12946" s="102" t="s">
        <v>1074</v>
      </c>
      <c r="N12946" s="102">
        <v>6</v>
      </c>
      <c r="O12946" s="102" t="s">
        <v>1075</v>
      </c>
    </row>
    <row r="12947" spans="1:15" x14ac:dyDescent="0.25">
      <c r="A12947" s="102" t="s">
        <v>20972</v>
      </c>
      <c r="B12947" s="103" t="s">
        <v>14250</v>
      </c>
      <c r="C12947" s="103" t="s">
        <v>1118</v>
      </c>
      <c r="D12947" s="102" t="s">
        <v>2881</v>
      </c>
      <c r="E12947" s="102" t="s">
        <v>275</v>
      </c>
      <c r="F12947" s="102" t="s">
        <v>21367</v>
      </c>
      <c r="H12947" s="102">
        <v>45626</v>
      </c>
      <c r="I12947" s="102" t="s">
        <v>295</v>
      </c>
      <c r="J12947" s="102" t="s">
        <v>1</v>
      </c>
      <c r="K12947" s="102" t="s">
        <v>291</v>
      </c>
      <c r="L12947" s="102" t="s">
        <v>294</v>
      </c>
      <c r="M12947" s="102" t="s">
        <v>1074</v>
      </c>
      <c r="N12947" s="102">
        <v>6</v>
      </c>
      <c r="O12947" s="102" t="s">
        <v>1075</v>
      </c>
    </row>
    <row r="12948" spans="1:15" x14ac:dyDescent="0.25">
      <c r="A12948" s="102" t="s">
        <v>21368</v>
      </c>
      <c r="B12948" s="103" t="s">
        <v>21369</v>
      </c>
      <c r="C12948" s="103" t="s">
        <v>277</v>
      </c>
      <c r="D12948" s="102" t="s">
        <v>247</v>
      </c>
      <c r="E12948" s="102" t="s">
        <v>275</v>
      </c>
      <c r="F12948" s="102" t="s">
        <v>21370</v>
      </c>
      <c r="H12948" s="102">
        <v>45626</v>
      </c>
      <c r="I12948" s="102" t="s">
        <v>295</v>
      </c>
      <c r="J12948" s="102" t="s">
        <v>1</v>
      </c>
      <c r="K12948" s="102" t="s">
        <v>291</v>
      </c>
      <c r="L12948" s="102" t="s">
        <v>294</v>
      </c>
      <c r="M12948" s="102" t="s">
        <v>1074</v>
      </c>
      <c r="N12948" s="102">
        <v>6</v>
      </c>
      <c r="O12948" s="102" t="s">
        <v>1075</v>
      </c>
    </row>
    <row r="12949" spans="1:15" x14ac:dyDescent="0.25">
      <c r="A12949" s="102" t="s">
        <v>2747</v>
      </c>
      <c r="B12949" s="103" t="s">
        <v>3133</v>
      </c>
      <c r="C12949" s="103" t="s">
        <v>1118</v>
      </c>
      <c r="D12949" s="102" t="s">
        <v>2881</v>
      </c>
      <c r="E12949" s="102" t="s">
        <v>275</v>
      </c>
      <c r="F12949" s="102" t="s">
        <v>21371</v>
      </c>
      <c r="H12949" s="102">
        <v>45626</v>
      </c>
      <c r="I12949" s="102" t="s">
        <v>295</v>
      </c>
      <c r="J12949" s="102" t="s">
        <v>1</v>
      </c>
      <c r="K12949" s="102" t="s">
        <v>291</v>
      </c>
      <c r="L12949" s="102" t="s">
        <v>294</v>
      </c>
      <c r="M12949" s="102" t="s">
        <v>1074</v>
      </c>
      <c r="N12949" s="102">
        <v>6</v>
      </c>
      <c r="O12949" s="102" t="s">
        <v>1075</v>
      </c>
    </row>
    <row r="12950" spans="1:15" x14ac:dyDescent="0.25">
      <c r="A12950" s="102" t="s">
        <v>2747</v>
      </c>
      <c r="B12950" s="103" t="s">
        <v>5261</v>
      </c>
      <c r="C12950" s="103" t="s">
        <v>1082</v>
      </c>
      <c r="D12950" s="102" t="s">
        <v>2881</v>
      </c>
      <c r="E12950" s="102" t="s">
        <v>275</v>
      </c>
      <c r="F12950" s="102" t="s">
        <v>21372</v>
      </c>
      <c r="G12950" s="102" t="s">
        <v>21373</v>
      </c>
      <c r="H12950" s="102">
        <v>45626</v>
      </c>
      <c r="I12950" s="102" t="s">
        <v>295</v>
      </c>
      <c r="J12950" s="102" t="s">
        <v>1</v>
      </c>
      <c r="K12950" s="102" t="s">
        <v>291</v>
      </c>
      <c r="L12950" s="102" t="s">
        <v>294</v>
      </c>
      <c r="M12950" s="102" t="s">
        <v>1082</v>
      </c>
      <c r="N12950" s="102">
        <v>6</v>
      </c>
      <c r="O12950" s="102" t="s">
        <v>1075</v>
      </c>
    </row>
    <row r="12951" spans="1:15" x14ac:dyDescent="0.25">
      <c r="A12951" s="102" t="s">
        <v>2747</v>
      </c>
      <c r="B12951" s="103" t="s">
        <v>20203</v>
      </c>
      <c r="C12951" s="103" t="s">
        <v>1360</v>
      </c>
      <c r="D12951" s="102" t="s">
        <v>2881</v>
      </c>
      <c r="E12951" s="102" t="s">
        <v>275</v>
      </c>
      <c r="F12951" s="102" t="s">
        <v>21374</v>
      </c>
      <c r="H12951" s="102">
        <v>45626</v>
      </c>
      <c r="I12951" s="102" t="s">
        <v>295</v>
      </c>
      <c r="J12951" s="102" t="s">
        <v>1</v>
      </c>
      <c r="K12951" s="102" t="s">
        <v>291</v>
      </c>
      <c r="L12951" s="102" t="s">
        <v>294</v>
      </c>
      <c r="M12951" s="102" t="s">
        <v>1074</v>
      </c>
      <c r="N12951" s="102">
        <v>6</v>
      </c>
      <c r="O12951" s="102" t="s">
        <v>1075</v>
      </c>
    </row>
    <row r="12952" spans="1:15" x14ac:dyDescent="0.25">
      <c r="A12952" s="102" t="s">
        <v>20978</v>
      </c>
      <c r="B12952" s="103" t="s">
        <v>1448</v>
      </c>
      <c r="C12952" s="103" t="s">
        <v>1118</v>
      </c>
      <c r="D12952" s="102" t="s">
        <v>152</v>
      </c>
      <c r="E12952" s="102" t="s">
        <v>275</v>
      </c>
      <c r="F12952" s="102" t="s">
        <v>21375</v>
      </c>
      <c r="H12952" s="102">
        <v>45626</v>
      </c>
      <c r="I12952" s="102" t="s">
        <v>295</v>
      </c>
      <c r="J12952" s="102" t="s">
        <v>1</v>
      </c>
      <c r="K12952" s="102" t="s">
        <v>291</v>
      </c>
      <c r="L12952" s="102" t="s">
        <v>294</v>
      </c>
      <c r="M12952" s="102" t="s">
        <v>1074</v>
      </c>
      <c r="N12952" s="102">
        <v>6</v>
      </c>
      <c r="O12952" s="102" t="s">
        <v>1075</v>
      </c>
    </row>
    <row r="12953" spans="1:15" x14ac:dyDescent="0.25">
      <c r="A12953" s="102" t="s">
        <v>20980</v>
      </c>
      <c r="B12953" s="103" t="s">
        <v>19085</v>
      </c>
      <c r="C12953" s="103" t="s">
        <v>1118</v>
      </c>
      <c r="D12953" s="102" t="s">
        <v>2881</v>
      </c>
      <c r="E12953" s="102" t="s">
        <v>275</v>
      </c>
      <c r="F12953" s="102" t="s">
        <v>21376</v>
      </c>
      <c r="H12953" s="102">
        <v>45626</v>
      </c>
      <c r="I12953" s="102" t="s">
        <v>295</v>
      </c>
      <c r="J12953" s="102" t="s">
        <v>1</v>
      </c>
      <c r="K12953" s="102" t="s">
        <v>291</v>
      </c>
      <c r="L12953" s="102" t="s">
        <v>294</v>
      </c>
      <c r="M12953" s="102" t="s">
        <v>1074</v>
      </c>
      <c r="N12953" s="102">
        <v>6</v>
      </c>
      <c r="O12953" s="102" t="s">
        <v>1075</v>
      </c>
    </row>
    <row r="12954" spans="1:15" x14ac:dyDescent="0.25">
      <c r="A12954" s="102" t="s">
        <v>20983</v>
      </c>
      <c r="B12954" s="103" t="s">
        <v>2789</v>
      </c>
      <c r="C12954" s="103" t="s">
        <v>277</v>
      </c>
      <c r="D12954" s="102" t="s">
        <v>136</v>
      </c>
      <c r="E12954" s="102" t="s">
        <v>275</v>
      </c>
      <c r="F12954" s="102" t="s">
        <v>21377</v>
      </c>
      <c r="H12954" s="102">
        <v>45626</v>
      </c>
      <c r="I12954" s="102" t="s">
        <v>295</v>
      </c>
      <c r="J12954" s="102" t="s">
        <v>1</v>
      </c>
      <c r="K12954" s="102" t="s">
        <v>291</v>
      </c>
      <c r="L12954" s="102" t="s">
        <v>294</v>
      </c>
      <c r="M12954" s="102" t="s">
        <v>1074</v>
      </c>
      <c r="N12954" s="102">
        <v>6</v>
      </c>
      <c r="O12954" s="102" t="s">
        <v>1075</v>
      </c>
    </row>
    <row r="12955" spans="1:15" x14ac:dyDescent="0.25">
      <c r="A12955" s="102" t="s">
        <v>18742</v>
      </c>
      <c r="B12955" s="103" t="s">
        <v>14882</v>
      </c>
      <c r="C12955" s="103" t="s">
        <v>1118</v>
      </c>
      <c r="D12955" s="102" t="s">
        <v>2881</v>
      </c>
      <c r="E12955" s="102" t="s">
        <v>275</v>
      </c>
      <c r="F12955" s="102" t="s">
        <v>21378</v>
      </c>
      <c r="H12955" s="102">
        <v>45626</v>
      </c>
      <c r="I12955" s="102" t="s">
        <v>295</v>
      </c>
      <c r="J12955" s="102" t="s">
        <v>1</v>
      </c>
      <c r="K12955" s="102" t="s">
        <v>291</v>
      </c>
      <c r="L12955" s="102" t="s">
        <v>294</v>
      </c>
      <c r="M12955" s="102" t="s">
        <v>1074</v>
      </c>
      <c r="N12955" s="102">
        <v>6</v>
      </c>
      <c r="O12955" s="102" t="s">
        <v>1075</v>
      </c>
    </row>
    <row r="12956" spans="1:15" x14ac:dyDescent="0.25">
      <c r="A12956" s="102" t="s">
        <v>6977</v>
      </c>
      <c r="B12956" s="103" t="s">
        <v>8439</v>
      </c>
      <c r="C12956" s="103" t="s">
        <v>1118</v>
      </c>
      <c r="D12956" s="102" t="s">
        <v>2881</v>
      </c>
      <c r="E12956" s="102" t="s">
        <v>275</v>
      </c>
      <c r="F12956" s="102" t="s">
        <v>21379</v>
      </c>
      <c r="H12956" s="102">
        <v>45626</v>
      </c>
      <c r="I12956" s="102" t="s">
        <v>295</v>
      </c>
      <c r="J12956" s="102" t="s">
        <v>1</v>
      </c>
      <c r="K12956" s="102" t="s">
        <v>291</v>
      </c>
      <c r="L12956" s="102" t="s">
        <v>294</v>
      </c>
      <c r="M12956" s="102" t="s">
        <v>1074</v>
      </c>
      <c r="N12956" s="102">
        <v>6</v>
      </c>
      <c r="O12956" s="102" t="s">
        <v>1075</v>
      </c>
    </row>
    <row r="12957" spans="1:15" x14ac:dyDescent="0.25">
      <c r="A12957" s="102" t="s">
        <v>20989</v>
      </c>
      <c r="B12957" s="103" t="s">
        <v>20990</v>
      </c>
      <c r="C12957" s="103" t="s">
        <v>1118</v>
      </c>
      <c r="D12957" s="102" t="s">
        <v>2881</v>
      </c>
      <c r="E12957" s="102" t="s">
        <v>275</v>
      </c>
      <c r="F12957" s="102" t="s">
        <v>21380</v>
      </c>
      <c r="H12957" s="102">
        <v>45626</v>
      </c>
      <c r="I12957" s="102" t="s">
        <v>295</v>
      </c>
      <c r="J12957" s="102" t="s">
        <v>1</v>
      </c>
      <c r="K12957" s="102" t="s">
        <v>291</v>
      </c>
      <c r="L12957" s="102" t="s">
        <v>294</v>
      </c>
      <c r="M12957" s="102" t="s">
        <v>1074</v>
      </c>
      <c r="N12957" s="102">
        <v>6</v>
      </c>
      <c r="O12957" s="102" t="s">
        <v>1075</v>
      </c>
    </row>
    <row r="12958" spans="1:15" x14ac:dyDescent="0.25">
      <c r="A12958" s="102" t="s">
        <v>20989</v>
      </c>
      <c r="B12958" s="103" t="s">
        <v>14814</v>
      </c>
      <c r="C12958" s="103" t="s">
        <v>1118</v>
      </c>
      <c r="D12958" s="102" t="s">
        <v>2881</v>
      </c>
      <c r="E12958" s="102" t="s">
        <v>275</v>
      </c>
      <c r="F12958" s="102" t="s">
        <v>21381</v>
      </c>
      <c r="H12958" s="102">
        <v>45626</v>
      </c>
      <c r="I12958" s="102" t="s">
        <v>295</v>
      </c>
      <c r="J12958" s="102" t="s">
        <v>1</v>
      </c>
      <c r="K12958" s="102" t="s">
        <v>291</v>
      </c>
      <c r="L12958" s="102" t="s">
        <v>294</v>
      </c>
      <c r="M12958" s="102" t="s">
        <v>1074</v>
      </c>
      <c r="N12958" s="102">
        <v>6</v>
      </c>
      <c r="O12958" s="102" t="s">
        <v>1075</v>
      </c>
    </row>
    <row r="12959" spans="1:15" x14ac:dyDescent="0.25">
      <c r="A12959" s="102" t="s">
        <v>15789</v>
      </c>
      <c r="B12959" s="103" t="s">
        <v>20995</v>
      </c>
      <c r="C12959" s="103" t="s">
        <v>1360</v>
      </c>
      <c r="D12959" s="102" t="s">
        <v>2881</v>
      </c>
      <c r="E12959" s="102" t="s">
        <v>275</v>
      </c>
      <c r="F12959" s="102" t="s">
        <v>21382</v>
      </c>
      <c r="H12959" s="102">
        <v>45626</v>
      </c>
      <c r="I12959" s="102" t="s">
        <v>295</v>
      </c>
      <c r="J12959" s="102" t="s">
        <v>1</v>
      </c>
      <c r="K12959" s="102" t="s">
        <v>291</v>
      </c>
      <c r="L12959" s="102" t="s">
        <v>294</v>
      </c>
      <c r="M12959" s="102" t="s">
        <v>1074</v>
      </c>
      <c r="N12959" s="102">
        <v>6</v>
      </c>
      <c r="O12959" s="102" t="s">
        <v>1075</v>
      </c>
    </row>
    <row r="12960" spans="1:15" x14ac:dyDescent="0.25">
      <c r="A12960" s="102" t="s">
        <v>5610</v>
      </c>
      <c r="B12960" s="103" t="s">
        <v>20997</v>
      </c>
      <c r="C12960" s="103" t="s">
        <v>1118</v>
      </c>
      <c r="D12960" s="102" t="s">
        <v>2881</v>
      </c>
      <c r="E12960" s="102" t="s">
        <v>275</v>
      </c>
      <c r="F12960" s="102" t="s">
        <v>21383</v>
      </c>
      <c r="H12960" s="102">
        <v>45626</v>
      </c>
      <c r="I12960" s="102" t="s">
        <v>295</v>
      </c>
      <c r="J12960" s="102" t="s">
        <v>1</v>
      </c>
      <c r="K12960" s="102" t="s">
        <v>291</v>
      </c>
      <c r="L12960" s="102" t="s">
        <v>294</v>
      </c>
      <c r="M12960" s="102" t="s">
        <v>1074</v>
      </c>
      <c r="N12960" s="102">
        <v>6</v>
      </c>
      <c r="O12960" s="102" t="s">
        <v>1075</v>
      </c>
    </row>
    <row r="12961" spans="1:15" x14ac:dyDescent="0.25">
      <c r="A12961" s="102" t="s">
        <v>5610</v>
      </c>
      <c r="B12961" s="103" t="s">
        <v>21000</v>
      </c>
      <c r="C12961" s="103" t="s">
        <v>1118</v>
      </c>
      <c r="D12961" s="102" t="s">
        <v>2881</v>
      </c>
      <c r="E12961" s="102" t="s">
        <v>275</v>
      </c>
      <c r="F12961" s="102" t="s">
        <v>21384</v>
      </c>
      <c r="H12961" s="102">
        <v>45626</v>
      </c>
      <c r="I12961" s="102" t="s">
        <v>295</v>
      </c>
      <c r="J12961" s="102" t="s">
        <v>1</v>
      </c>
      <c r="K12961" s="102" t="s">
        <v>291</v>
      </c>
      <c r="L12961" s="102" t="s">
        <v>294</v>
      </c>
      <c r="M12961" s="102" t="s">
        <v>1074</v>
      </c>
      <c r="N12961" s="102">
        <v>6</v>
      </c>
      <c r="O12961" s="102" t="s">
        <v>1075</v>
      </c>
    </row>
    <row r="12962" spans="1:15" x14ac:dyDescent="0.25">
      <c r="A12962" s="102" t="s">
        <v>7510</v>
      </c>
      <c r="B12962" s="103" t="s">
        <v>21003</v>
      </c>
      <c r="C12962" s="103" t="s">
        <v>1118</v>
      </c>
      <c r="D12962" s="102" t="s">
        <v>2881</v>
      </c>
      <c r="E12962" s="102" t="s">
        <v>275</v>
      </c>
      <c r="F12962" s="102" t="s">
        <v>21385</v>
      </c>
      <c r="H12962" s="102">
        <v>45626</v>
      </c>
      <c r="I12962" s="102" t="s">
        <v>295</v>
      </c>
      <c r="J12962" s="102" t="s">
        <v>1</v>
      </c>
      <c r="K12962" s="102" t="s">
        <v>291</v>
      </c>
      <c r="L12962" s="102" t="s">
        <v>294</v>
      </c>
      <c r="M12962" s="102" t="s">
        <v>1074</v>
      </c>
      <c r="N12962" s="102">
        <v>6</v>
      </c>
      <c r="O12962" s="102" t="s">
        <v>1075</v>
      </c>
    </row>
    <row r="12963" spans="1:15" x14ac:dyDescent="0.25">
      <c r="A12963" s="102" t="s">
        <v>21006</v>
      </c>
      <c r="B12963" s="103" t="s">
        <v>14637</v>
      </c>
      <c r="C12963" s="103" t="s">
        <v>1360</v>
      </c>
      <c r="D12963" s="102" t="s">
        <v>2881</v>
      </c>
      <c r="E12963" s="102" t="s">
        <v>275</v>
      </c>
      <c r="F12963" s="102" t="s">
        <v>21386</v>
      </c>
      <c r="H12963" s="102">
        <v>45626</v>
      </c>
      <c r="I12963" s="102" t="s">
        <v>295</v>
      </c>
      <c r="J12963" s="102" t="s">
        <v>1</v>
      </c>
      <c r="K12963" s="102" t="s">
        <v>291</v>
      </c>
      <c r="L12963" s="102" t="s">
        <v>294</v>
      </c>
      <c r="M12963" s="102" t="s">
        <v>1074</v>
      </c>
      <c r="N12963" s="102">
        <v>6</v>
      </c>
      <c r="O12963" s="102" t="s">
        <v>1075</v>
      </c>
    </row>
    <row r="12964" spans="1:15" x14ac:dyDescent="0.25">
      <c r="A12964" s="102" t="s">
        <v>1276</v>
      </c>
      <c r="B12964" s="103" t="s">
        <v>14821</v>
      </c>
      <c r="C12964" s="103" t="s">
        <v>1118</v>
      </c>
      <c r="D12964" s="102" t="s">
        <v>2881</v>
      </c>
      <c r="E12964" s="102" t="s">
        <v>275</v>
      </c>
      <c r="F12964" s="102" t="s">
        <v>21387</v>
      </c>
      <c r="H12964" s="102">
        <v>45626</v>
      </c>
      <c r="I12964" s="102" t="s">
        <v>295</v>
      </c>
      <c r="J12964" s="102" t="s">
        <v>1</v>
      </c>
      <c r="K12964" s="102" t="s">
        <v>291</v>
      </c>
      <c r="L12964" s="102" t="s">
        <v>294</v>
      </c>
      <c r="M12964" s="102" t="s">
        <v>1074</v>
      </c>
      <c r="N12964" s="102">
        <v>6</v>
      </c>
      <c r="O12964" s="102" t="s">
        <v>1075</v>
      </c>
    </row>
    <row r="12965" spans="1:15" x14ac:dyDescent="0.25">
      <c r="A12965" s="102" t="s">
        <v>21009</v>
      </c>
      <c r="B12965" s="103" t="s">
        <v>21010</v>
      </c>
      <c r="C12965" s="103" t="s">
        <v>2655</v>
      </c>
      <c r="D12965" s="102" t="s">
        <v>296</v>
      </c>
      <c r="E12965" s="102" t="s">
        <v>275</v>
      </c>
      <c r="F12965" s="102" t="s">
        <v>21388</v>
      </c>
      <c r="G12965" s="102" t="s">
        <v>15449</v>
      </c>
      <c r="H12965" s="102">
        <v>45626</v>
      </c>
      <c r="I12965" s="102" t="s">
        <v>295</v>
      </c>
      <c r="J12965" s="102" t="s">
        <v>1</v>
      </c>
      <c r="K12965" s="102" t="s">
        <v>291</v>
      </c>
      <c r="L12965" s="102" t="s">
        <v>294</v>
      </c>
      <c r="M12965" s="102" t="s">
        <v>1074</v>
      </c>
      <c r="N12965" s="102">
        <v>6</v>
      </c>
      <c r="O12965" s="102" t="s">
        <v>1075</v>
      </c>
    </row>
    <row r="12966" spans="1:15" x14ac:dyDescent="0.25">
      <c r="A12966" s="102" t="s">
        <v>21012</v>
      </c>
      <c r="B12966" s="103" t="s">
        <v>19990</v>
      </c>
      <c r="C12966" s="103" t="s">
        <v>1118</v>
      </c>
      <c r="D12966" s="102" t="s">
        <v>2881</v>
      </c>
      <c r="E12966" s="102" t="s">
        <v>275</v>
      </c>
      <c r="F12966" s="102" t="s">
        <v>21389</v>
      </c>
      <c r="H12966" s="102">
        <v>45626</v>
      </c>
      <c r="I12966" s="102" t="s">
        <v>295</v>
      </c>
      <c r="J12966" s="102" t="s">
        <v>1</v>
      </c>
      <c r="K12966" s="102" t="s">
        <v>291</v>
      </c>
      <c r="L12966" s="102" t="s">
        <v>294</v>
      </c>
      <c r="M12966" s="102" t="s">
        <v>1074</v>
      </c>
      <c r="N12966" s="102">
        <v>6</v>
      </c>
      <c r="O12966" s="102" t="s">
        <v>1075</v>
      </c>
    </row>
    <row r="12967" spans="1:15" x14ac:dyDescent="0.25">
      <c r="A12967" s="102" t="s">
        <v>21015</v>
      </c>
      <c r="B12967" s="103" t="s">
        <v>1217</v>
      </c>
      <c r="C12967" s="103" t="s">
        <v>277</v>
      </c>
      <c r="D12967" s="102" t="s">
        <v>247</v>
      </c>
      <c r="E12967" s="102" t="s">
        <v>275</v>
      </c>
      <c r="F12967" s="102" t="s">
        <v>21390</v>
      </c>
      <c r="H12967" s="102">
        <v>45626</v>
      </c>
      <c r="I12967" s="102" t="s">
        <v>295</v>
      </c>
      <c r="J12967" s="102" t="s">
        <v>1</v>
      </c>
      <c r="K12967" s="102" t="s">
        <v>291</v>
      </c>
      <c r="L12967" s="102" t="s">
        <v>294</v>
      </c>
      <c r="M12967" s="102" t="s">
        <v>1074</v>
      </c>
      <c r="N12967" s="102">
        <v>6</v>
      </c>
      <c r="O12967" s="102" t="s">
        <v>1075</v>
      </c>
    </row>
    <row r="12968" spans="1:15" x14ac:dyDescent="0.25">
      <c r="A12968" s="102" t="s">
        <v>21017</v>
      </c>
      <c r="B12968" s="103" t="s">
        <v>9568</v>
      </c>
      <c r="C12968" s="103" t="s">
        <v>2526</v>
      </c>
      <c r="D12968" s="102" t="s">
        <v>296</v>
      </c>
      <c r="E12968" s="102" t="s">
        <v>275</v>
      </c>
      <c r="F12968" s="102" t="s">
        <v>21391</v>
      </c>
      <c r="H12968" s="102">
        <v>45626</v>
      </c>
      <c r="I12968" s="102" t="s">
        <v>295</v>
      </c>
      <c r="J12968" s="102" t="s">
        <v>1</v>
      </c>
      <c r="K12968" s="102" t="s">
        <v>291</v>
      </c>
      <c r="L12968" s="102" t="s">
        <v>294</v>
      </c>
      <c r="M12968" s="102" t="s">
        <v>1074</v>
      </c>
      <c r="N12968" s="102">
        <v>6</v>
      </c>
      <c r="O12968" s="102" t="s">
        <v>1075</v>
      </c>
    </row>
    <row r="12969" spans="1:15" x14ac:dyDescent="0.25">
      <c r="A12969" s="102" t="s">
        <v>21019</v>
      </c>
      <c r="B12969" s="103" t="s">
        <v>21020</v>
      </c>
      <c r="C12969" s="103" t="s">
        <v>1118</v>
      </c>
      <c r="D12969" s="102" t="s">
        <v>2881</v>
      </c>
      <c r="E12969" s="102" t="s">
        <v>275</v>
      </c>
      <c r="F12969" s="102" t="s">
        <v>21392</v>
      </c>
      <c r="H12969" s="102">
        <v>45626</v>
      </c>
      <c r="I12969" s="102" t="s">
        <v>295</v>
      </c>
      <c r="J12969" s="102" t="s">
        <v>1</v>
      </c>
      <c r="K12969" s="102" t="s">
        <v>291</v>
      </c>
      <c r="L12969" s="102" t="s">
        <v>294</v>
      </c>
      <c r="M12969" s="102" t="s">
        <v>1074</v>
      </c>
      <c r="N12969" s="102">
        <v>6</v>
      </c>
      <c r="O12969" s="102" t="s">
        <v>1075</v>
      </c>
    </row>
    <row r="12970" spans="1:15" x14ac:dyDescent="0.25">
      <c r="A12970" s="102" t="s">
        <v>21023</v>
      </c>
      <c r="B12970" s="103" t="s">
        <v>14138</v>
      </c>
      <c r="C12970" s="103" t="s">
        <v>1360</v>
      </c>
      <c r="D12970" s="102" t="s">
        <v>2881</v>
      </c>
      <c r="E12970" s="102" t="s">
        <v>275</v>
      </c>
      <c r="F12970" s="102" t="s">
        <v>21393</v>
      </c>
      <c r="H12970" s="102">
        <v>45626</v>
      </c>
      <c r="I12970" s="102" t="s">
        <v>295</v>
      </c>
      <c r="J12970" s="102" t="s">
        <v>1</v>
      </c>
      <c r="K12970" s="102" t="s">
        <v>291</v>
      </c>
      <c r="L12970" s="102" t="s">
        <v>294</v>
      </c>
      <c r="M12970" s="102" t="s">
        <v>1074</v>
      </c>
      <c r="N12970" s="102">
        <v>6</v>
      </c>
      <c r="O12970" s="102" t="s">
        <v>1075</v>
      </c>
    </row>
    <row r="12971" spans="1:15" x14ac:dyDescent="0.25">
      <c r="A12971" s="102" t="s">
        <v>21026</v>
      </c>
      <c r="B12971" s="103" t="s">
        <v>21027</v>
      </c>
      <c r="C12971" s="103" t="s">
        <v>1118</v>
      </c>
      <c r="D12971" s="102" t="s">
        <v>2881</v>
      </c>
      <c r="E12971" s="102" t="s">
        <v>275</v>
      </c>
      <c r="F12971" s="102" t="s">
        <v>21394</v>
      </c>
      <c r="H12971" s="102">
        <v>45626</v>
      </c>
      <c r="I12971" s="102" t="s">
        <v>295</v>
      </c>
      <c r="J12971" s="102" t="s">
        <v>1</v>
      </c>
      <c r="K12971" s="102" t="s">
        <v>291</v>
      </c>
      <c r="L12971" s="102" t="s">
        <v>294</v>
      </c>
      <c r="M12971" s="102" t="s">
        <v>1074</v>
      </c>
      <c r="N12971" s="102">
        <v>6</v>
      </c>
      <c r="O12971" s="102" t="s">
        <v>1075</v>
      </c>
    </row>
    <row r="12972" spans="1:15" x14ac:dyDescent="0.25">
      <c r="A12972" s="102" t="s">
        <v>13989</v>
      </c>
      <c r="B12972" s="103" t="s">
        <v>14186</v>
      </c>
      <c r="C12972" s="103" t="s">
        <v>1360</v>
      </c>
      <c r="D12972" s="102" t="s">
        <v>2881</v>
      </c>
      <c r="E12972" s="102" t="s">
        <v>275</v>
      </c>
      <c r="F12972" s="102" t="s">
        <v>21395</v>
      </c>
      <c r="H12972" s="102">
        <v>45626</v>
      </c>
      <c r="I12972" s="102" t="s">
        <v>295</v>
      </c>
      <c r="J12972" s="102" t="s">
        <v>1</v>
      </c>
      <c r="K12972" s="102" t="s">
        <v>291</v>
      </c>
      <c r="L12972" s="102" t="s">
        <v>294</v>
      </c>
      <c r="M12972" s="102" t="s">
        <v>1074</v>
      </c>
      <c r="N12972" s="102">
        <v>6</v>
      </c>
      <c r="O12972" s="102" t="s">
        <v>1075</v>
      </c>
    </row>
    <row r="12973" spans="1:15" x14ac:dyDescent="0.25">
      <c r="A12973" s="102" t="s">
        <v>20240</v>
      </c>
      <c r="B12973" s="103" t="s">
        <v>3133</v>
      </c>
      <c r="C12973" s="103" t="s">
        <v>1118</v>
      </c>
      <c r="D12973" s="102" t="s">
        <v>2881</v>
      </c>
      <c r="E12973" s="102" t="s">
        <v>275</v>
      </c>
      <c r="F12973" s="102" t="s">
        <v>21396</v>
      </c>
      <c r="H12973" s="102">
        <v>45626</v>
      </c>
      <c r="I12973" s="102" t="s">
        <v>295</v>
      </c>
      <c r="J12973" s="102" t="s">
        <v>1</v>
      </c>
      <c r="K12973" s="102" t="s">
        <v>291</v>
      </c>
      <c r="L12973" s="102" t="s">
        <v>294</v>
      </c>
      <c r="M12973" s="102" t="s">
        <v>1074</v>
      </c>
      <c r="N12973" s="102">
        <v>6</v>
      </c>
      <c r="O12973" s="102" t="s">
        <v>1075</v>
      </c>
    </row>
    <row r="12974" spans="1:15" x14ac:dyDescent="0.25">
      <c r="A12974" s="102" t="s">
        <v>21034</v>
      </c>
      <c r="B12974" s="103" t="s">
        <v>6981</v>
      </c>
      <c r="C12974" s="103" t="s">
        <v>2655</v>
      </c>
      <c r="D12974" s="102" t="s">
        <v>296</v>
      </c>
      <c r="E12974" s="102" t="s">
        <v>275</v>
      </c>
      <c r="F12974" s="102" t="s">
        <v>21397</v>
      </c>
      <c r="H12974" s="102">
        <v>45626</v>
      </c>
      <c r="I12974" s="102" t="s">
        <v>295</v>
      </c>
      <c r="J12974" s="102" t="s">
        <v>1</v>
      </c>
      <c r="K12974" s="102" t="s">
        <v>291</v>
      </c>
      <c r="L12974" s="102" t="s">
        <v>294</v>
      </c>
      <c r="M12974" s="102" t="s">
        <v>1074</v>
      </c>
      <c r="N12974" s="102">
        <v>6</v>
      </c>
      <c r="O12974" s="102" t="s">
        <v>1075</v>
      </c>
    </row>
    <row r="12975" spans="1:15" x14ac:dyDescent="0.25">
      <c r="A12975" s="102" t="s">
        <v>21398</v>
      </c>
      <c r="B12975" s="103" t="s">
        <v>1078</v>
      </c>
      <c r="C12975" s="103" t="s">
        <v>274</v>
      </c>
      <c r="D12975" s="102" t="s">
        <v>247</v>
      </c>
      <c r="E12975" s="102" t="s">
        <v>275</v>
      </c>
      <c r="F12975" s="102" t="s">
        <v>21399</v>
      </c>
      <c r="H12975" s="102">
        <v>45626</v>
      </c>
      <c r="I12975" s="102" t="s">
        <v>295</v>
      </c>
      <c r="J12975" s="102" t="s">
        <v>1</v>
      </c>
      <c r="K12975" s="102" t="s">
        <v>291</v>
      </c>
      <c r="L12975" s="102" t="s">
        <v>294</v>
      </c>
      <c r="M12975" s="102" t="s">
        <v>1074</v>
      </c>
      <c r="N12975" s="102">
        <v>6</v>
      </c>
      <c r="O12975" s="102" t="s">
        <v>1075</v>
      </c>
    </row>
    <row r="12976" spans="1:15" x14ac:dyDescent="0.25">
      <c r="A12976" s="102" t="s">
        <v>21036</v>
      </c>
      <c r="B12976" s="103" t="s">
        <v>14708</v>
      </c>
      <c r="C12976" s="103" t="s">
        <v>1360</v>
      </c>
      <c r="D12976" s="102" t="s">
        <v>2881</v>
      </c>
      <c r="E12976" s="102" t="s">
        <v>275</v>
      </c>
      <c r="F12976" s="102" t="s">
        <v>21400</v>
      </c>
      <c r="H12976" s="102">
        <v>45626</v>
      </c>
      <c r="I12976" s="102" t="s">
        <v>295</v>
      </c>
      <c r="J12976" s="102" t="s">
        <v>1</v>
      </c>
      <c r="K12976" s="102" t="s">
        <v>291</v>
      </c>
      <c r="L12976" s="102" t="s">
        <v>294</v>
      </c>
      <c r="M12976" s="102" t="s">
        <v>1074</v>
      </c>
      <c r="N12976" s="102">
        <v>6</v>
      </c>
      <c r="O12976" s="102" t="s">
        <v>1075</v>
      </c>
    </row>
    <row r="12977" spans="1:15" x14ac:dyDescent="0.25">
      <c r="A12977" s="102" t="s">
        <v>21036</v>
      </c>
      <c r="B12977" s="103" t="s">
        <v>21401</v>
      </c>
      <c r="C12977" s="103" t="s">
        <v>1180</v>
      </c>
      <c r="D12977" s="102" t="s">
        <v>2881</v>
      </c>
      <c r="E12977" s="102" t="s">
        <v>275</v>
      </c>
      <c r="F12977" s="102" t="s">
        <v>21402</v>
      </c>
      <c r="G12977" s="102" t="s">
        <v>21040</v>
      </c>
      <c r="H12977" s="102">
        <v>45626</v>
      </c>
      <c r="I12977" s="102" t="s">
        <v>295</v>
      </c>
      <c r="J12977" s="102" t="s">
        <v>1</v>
      </c>
      <c r="K12977" s="102" t="s">
        <v>291</v>
      </c>
      <c r="L12977" s="102" t="s">
        <v>294</v>
      </c>
      <c r="M12977" s="102" t="s">
        <v>1180</v>
      </c>
      <c r="N12977" s="102">
        <v>6</v>
      </c>
      <c r="O12977" s="102" t="s">
        <v>1075</v>
      </c>
    </row>
    <row r="12978" spans="1:15" x14ac:dyDescent="0.25">
      <c r="A12978" s="102" t="s">
        <v>21041</v>
      </c>
      <c r="B12978" s="103" t="s">
        <v>1660</v>
      </c>
      <c r="C12978" s="103" t="s">
        <v>277</v>
      </c>
      <c r="D12978" s="102" t="s">
        <v>136</v>
      </c>
      <c r="E12978" s="102" t="s">
        <v>275</v>
      </c>
      <c r="F12978" s="102" t="s">
        <v>21403</v>
      </c>
      <c r="H12978" s="102">
        <v>45626</v>
      </c>
      <c r="I12978" s="102" t="s">
        <v>295</v>
      </c>
      <c r="J12978" s="102" t="s">
        <v>1</v>
      </c>
      <c r="K12978" s="102" t="s">
        <v>291</v>
      </c>
      <c r="L12978" s="102" t="s">
        <v>294</v>
      </c>
      <c r="M12978" s="102" t="s">
        <v>1074</v>
      </c>
      <c r="N12978" s="102">
        <v>6</v>
      </c>
      <c r="O12978" s="102" t="s">
        <v>1075</v>
      </c>
    </row>
    <row r="12979" spans="1:15" x14ac:dyDescent="0.25">
      <c r="A12979" s="102" t="s">
        <v>21043</v>
      </c>
      <c r="B12979" s="103" t="s">
        <v>2997</v>
      </c>
      <c r="C12979" s="103" t="s">
        <v>1360</v>
      </c>
      <c r="D12979" s="102" t="s">
        <v>2881</v>
      </c>
      <c r="E12979" s="102" t="s">
        <v>275</v>
      </c>
      <c r="F12979" s="102" t="s">
        <v>21404</v>
      </c>
      <c r="H12979" s="102">
        <v>45626</v>
      </c>
      <c r="I12979" s="102" t="s">
        <v>295</v>
      </c>
      <c r="J12979" s="102" t="s">
        <v>1</v>
      </c>
      <c r="K12979" s="102" t="s">
        <v>291</v>
      </c>
      <c r="L12979" s="102" t="s">
        <v>294</v>
      </c>
      <c r="M12979" s="102" t="s">
        <v>1074</v>
      </c>
      <c r="N12979" s="102">
        <v>6</v>
      </c>
      <c r="O12979" s="102" t="s">
        <v>1075</v>
      </c>
    </row>
    <row r="12980" spans="1:15" x14ac:dyDescent="0.25">
      <c r="A12980" s="102" t="s">
        <v>21046</v>
      </c>
      <c r="B12980" s="103" t="s">
        <v>1117</v>
      </c>
      <c r="C12980" s="103" t="s">
        <v>277</v>
      </c>
      <c r="D12980" s="102" t="s">
        <v>136</v>
      </c>
      <c r="E12980" s="102" t="s">
        <v>275</v>
      </c>
      <c r="F12980" s="102" t="s">
        <v>21405</v>
      </c>
      <c r="H12980" s="102">
        <v>45626</v>
      </c>
      <c r="I12980" s="102" t="s">
        <v>295</v>
      </c>
      <c r="J12980" s="102" t="s">
        <v>1</v>
      </c>
      <c r="K12980" s="102" t="s">
        <v>291</v>
      </c>
      <c r="L12980" s="102" t="s">
        <v>294</v>
      </c>
      <c r="M12980" s="102" t="s">
        <v>1074</v>
      </c>
      <c r="N12980" s="102">
        <v>6</v>
      </c>
      <c r="O12980" s="102" t="s">
        <v>1075</v>
      </c>
    </row>
    <row r="12981" spans="1:15" x14ac:dyDescent="0.25">
      <c r="A12981" s="102" t="s">
        <v>21048</v>
      </c>
      <c r="B12981" s="103" t="s">
        <v>14418</v>
      </c>
      <c r="C12981" s="103" t="s">
        <v>2526</v>
      </c>
      <c r="D12981" s="102" t="s">
        <v>296</v>
      </c>
      <c r="E12981" s="102" t="s">
        <v>275</v>
      </c>
      <c r="F12981" s="102" t="s">
        <v>21406</v>
      </c>
      <c r="H12981" s="102">
        <v>45626</v>
      </c>
      <c r="I12981" s="102" t="s">
        <v>295</v>
      </c>
      <c r="J12981" s="102" t="s">
        <v>1</v>
      </c>
      <c r="K12981" s="102" t="s">
        <v>291</v>
      </c>
      <c r="L12981" s="102" t="s">
        <v>294</v>
      </c>
      <c r="M12981" s="102" t="s">
        <v>1074</v>
      </c>
      <c r="N12981" s="102">
        <v>6</v>
      </c>
      <c r="O12981" s="102" t="s">
        <v>1075</v>
      </c>
    </row>
    <row r="12982" spans="1:15" x14ac:dyDescent="0.25">
      <c r="A12982" s="102" t="s">
        <v>21050</v>
      </c>
      <c r="B12982" s="103" t="s">
        <v>5209</v>
      </c>
      <c r="C12982" s="103" t="s">
        <v>1360</v>
      </c>
      <c r="D12982" s="102" t="s">
        <v>2881</v>
      </c>
      <c r="E12982" s="102" t="s">
        <v>275</v>
      </c>
      <c r="F12982" s="102" t="s">
        <v>21407</v>
      </c>
      <c r="H12982" s="102">
        <v>45626</v>
      </c>
      <c r="I12982" s="102" t="s">
        <v>295</v>
      </c>
      <c r="J12982" s="102" t="s">
        <v>1</v>
      </c>
      <c r="K12982" s="102" t="s">
        <v>291</v>
      </c>
      <c r="L12982" s="102" t="s">
        <v>294</v>
      </c>
      <c r="M12982" s="102" t="s">
        <v>1074</v>
      </c>
      <c r="N12982" s="102">
        <v>6</v>
      </c>
      <c r="O12982" s="102" t="s">
        <v>1075</v>
      </c>
    </row>
    <row r="12983" spans="1:15" x14ac:dyDescent="0.25">
      <c r="A12983" s="102" t="s">
        <v>21050</v>
      </c>
      <c r="B12983" s="103" t="s">
        <v>21053</v>
      </c>
      <c r="C12983" s="103" t="s">
        <v>1082</v>
      </c>
      <c r="D12983" s="102" t="s">
        <v>2881</v>
      </c>
      <c r="E12983" s="102" t="s">
        <v>275</v>
      </c>
      <c r="F12983" s="102" t="s">
        <v>21408</v>
      </c>
      <c r="G12983" s="102" t="s">
        <v>21055</v>
      </c>
      <c r="H12983" s="102">
        <v>45626</v>
      </c>
      <c r="I12983" s="102" t="s">
        <v>295</v>
      </c>
      <c r="J12983" s="102" t="s">
        <v>1</v>
      </c>
      <c r="K12983" s="102" t="s">
        <v>291</v>
      </c>
      <c r="L12983" s="102" t="s">
        <v>294</v>
      </c>
      <c r="M12983" s="102" t="s">
        <v>1082</v>
      </c>
      <c r="N12983" s="102">
        <v>6</v>
      </c>
      <c r="O12983" s="102" t="s">
        <v>1075</v>
      </c>
    </row>
    <row r="12984" spans="1:15" x14ac:dyDescent="0.25">
      <c r="A12984" s="102" t="s">
        <v>21409</v>
      </c>
      <c r="B12984" s="103" t="s">
        <v>1792</v>
      </c>
      <c r="C12984" s="103" t="s">
        <v>274</v>
      </c>
      <c r="D12984" s="102" t="s">
        <v>152</v>
      </c>
      <c r="E12984" s="102" t="s">
        <v>275</v>
      </c>
      <c r="F12984" s="102" t="s">
        <v>21410</v>
      </c>
      <c r="H12984" s="102">
        <v>45626</v>
      </c>
      <c r="I12984" s="102" t="s">
        <v>295</v>
      </c>
      <c r="J12984" s="102" t="s">
        <v>1</v>
      </c>
      <c r="K12984" s="102" t="s">
        <v>291</v>
      </c>
      <c r="L12984" s="102" t="s">
        <v>294</v>
      </c>
      <c r="M12984" s="102" t="s">
        <v>1074</v>
      </c>
      <c r="N12984" s="102">
        <v>6</v>
      </c>
      <c r="O12984" s="102" t="s">
        <v>1075</v>
      </c>
    </row>
    <row r="12985" spans="1:15" x14ac:dyDescent="0.25">
      <c r="A12985" s="102" t="s">
        <v>21058</v>
      </c>
      <c r="B12985" s="103" t="s">
        <v>1304</v>
      </c>
      <c r="C12985" s="103" t="s">
        <v>1077</v>
      </c>
      <c r="D12985" s="102" t="s">
        <v>247</v>
      </c>
      <c r="E12985" s="102" t="s">
        <v>275</v>
      </c>
      <c r="F12985" s="102" t="s">
        <v>21411</v>
      </c>
      <c r="H12985" s="102">
        <v>45626</v>
      </c>
      <c r="I12985" s="102" t="s">
        <v>295</v>
      </c>
      <c r="J12985" s="102" t="s">
        <v>1</v>
      </c>
      <c r="K12985" s="102" t="s">
        <v>291</v>
      </c>
      <c r="L12985" s="102" t="s">
        <v>294</v>
      </c>
      <c r="M12985" s="102" t="s">
        <v>1074</v>
      </c>
      <c r="N12985" s="102">
        <v>6</v>
      </c>
      <c r="O12985" s="102" t="s">
        <v>1075</v>
      </c>
    </row>
    <row r="12986" spans="1:15" x14ac:dyDescent="0.25">
      <c r="A12986" s="102" t="s">
        <v>11627</v>
      </c>
      <c r="B12986" s="103" t="s">
        <v>21060</v>
      </c>
      <c r="C12986" s="103" t="s">
        <v>1082</v>
      </c>
      <c r="D12986" s="102" t="s">
        <v>2881</v>
      </c>
      <c r="E12986" s="102" t="s">
        <v>275</v>
      </c>
      <c r="F12986" s="102" t="s">
        <v>21412</v>
      </c>
      <c r="G12986" s="102" t="s">
        <v>21062</v>
      </c>
      <c r="H12986" s="102">
        <v>45626</v>
      </c>
      <c r="I12986" s="102" t="s">
        <v>295</v>
      </c>
      <c r="J12986" s="102" t="s">
        <v>1</v>
      </c>
      <c r="K12986" s="102" t="s">
        <v>291</v>
      </c>
      <c r="L12986" s="102" t="s">
        <v>294</v>
      </c>
      <c r="M12986" s="102" t="s">
        <v>1082</v>
      </c>
      <c r="N12986" s="102">
        <v>6</v>
      </c>
      <c r="O12986" s="102" t="s">
        <v>1075</v>
      </c>
    </row>
    <row r="12987" spans="1:15" x14ac:dyDescent="0.25">
      <c r="A12987" s="102" t="s">
        <v>1395</v>
      </c>
      <c r="B12987" s="103" t="s">
        <v>1912</v>
      </c>
      <c r="C12987" s="103" t="s">
        <v>274</v>
      </c>
      <c r="D12987" s="102" t="s">
        <v>136</v>
      </c>
      <c r="E12987" s="102" t="s">
        <v>275</v>
      </c>
      <c r="F12987" s="102" t="s">
        <v>21413</v>
      </c>
      <c r="H12987" s="102">
        <v>45626</v>
      </c>
      <c r="I12987" s="102" t="s">
        <v>295</v>
      </c>
      <c r="J12987" s="102" t="s">
        <v>1</v>
      </c>
      <c r="K12987" s="102" t="s">
        <v>291</v>
      </c>
      <c r="L12987" s="102" t="s">
        <v>294</v>
      </c>
      <c r="M12987" s="102" t="s">
        <v>1074</v>
      </c>
      <c r="N12987" s="102">
        <v>6</v>
      </c>
      <c r="O12987" s="102" t="s">
        <v>1075</v>
      </c>
    </row>
    <row r="12988" spans="1:15" x14ac:dyDescent="0.25">
      <c r="A12988" s="102" t="s">
        <v>11283</v>
      </c>
      <c r="B12988" s="103" t="s">
        <v>1997</v>
      </c>
      <c r="C12988" s="103" t="s">
        <v>277</v>
      </c>
      <c r="D12988" s="102" t="s">
        <v>136</v>
      </c>
      <c r="E12988" s="102" t="s">
        <v>275</v>
      </c>
      <c r="F12988" s="102" t="s">
        <v>21414</v>
      </c>
      <c r="H12988" s="102">
        <v>45626</v>
      </c>
      <c r="I12988" s="102" t="s">
        <v>295</v>
      </c>
      <c r="J12988" s="102" t="s">
        <v>1</v>
      </c>
      <c r="K12988" s="102" t="s">
        <v>291</v>
      </c>
      <c r="L12988" s="102" t="s">
        <v>294</v>
      </c>
      <c r="M12988" s="102" t="s">
        <v>1074</v>
      </c>
      <c r="N12988" s="102">
        <v>6</v>
      </c>
      <c r="O12988" s="102" t="s">
        <v>1075</v>
      </c>
    </row>
    <row r="12989" spans="1:15" x14ac:dyDescent="0.25">
      <c r="A12989" s="102" t="s">
        <v>21065</v>
      </c>
      <c r="B12989" s="103" t="s">
        <v>19713</v>
      </c>
      <c r="C12989" s="103" t="s">
        <v>2526</v>
      </c>
      <c r="D12989" s="102" t="s">
        <v>296</v>
      </c>
      <c r="E12989" s="102" t="s">
        <v>275</v>
      </c>
      <c r="F12989" s="102" t="s">
        <v>21415</v>
      </c>
      <c r="H12989" s="102">
        <v>45626</v>
      </c>
      <c r="I12989" s="102" t="s">
        <v>295</v>
      </c>
      <c r="J12989" s="102" t="s">
        <v>1</v>
      </c>
      <c r="K12989" s="102" t="s">
        <v>291</v>
      </c>
      <c r="L12989" s="102" t="s">
        <v>294</v>
      </c>
      <c r="M12989" s="102" t="s">
        <v>1074</v>
      </c>
      <c r="N12989" s="102">
        <v>6</v>
      </c>
      <c r="O12989" s="102" t="s">
        <v>1075</v>
      </c>
    </row>
    <row r="12990" spans="1:15" x14ac:dyDescent="0.25">
      <c r="A12990" s="102" t="s">
        <v>21067</v>
      </c>
      <c r="B12990" s="103" t="s">
        <v>21068</v>
      </c>
      <c r="C12990" s="103" t="s">
        <v>2526</v>
      </c>
      <c r="D12990" s="102" t="s">
        <v>296</v>
      </c>
      <c r="E12990" s="102" t="s">
        <v>275</v>
      </c>
      <c r="F12990" s="102" t="s">
        <v>21416</v>
      </c>
      <c r="H12990" s="102">
        <v>45626</v>
      </c>
      <c r="I12990" s="102" t="s">
        <v>295</v>
      </c>
      <c r="J12990" s="102" t="s">
        <v>1</v>
      </c>
      <c r="K12990" s="102" t="s">
        <v>291</v>
      </c>
      <c r="L12990" s="102" t="s">
        <v>294</v>
      </c>
      <c r="M12990" s="102" t="s">
        <v>1074</v>
      </c>
      <c r="N12990" s="102">
        <v>6</v>
      </c>
      <c r="O12990" s="102" t="s">
        <v>1075</v>
      </c>
    </row>
    <row r="12991" spans="1:15" x14ac:dyDescent="0.25">
      <c r="A12991" s="102" t="s">
        <v>4329</v>
      </c>
      <c r="B12991" s="103" t="s">
        <v>13351</v>
      </c>
      <c r="C12991" s="103" t="s">
        <v>274</v>
      </c>
      <c r="D12991" s="102" t="s">
        <v>281</v>
      </c>
      <c r="E12991" s="102" t="s">
        <v>275</v>
      </c>
      <c r="F12991" s="102" t="s">
        <v>21417</v>
      </c>
      <c r="H12991" s="102">
        <v>45626</v>
      </c>
      <c r="I12991" s="102" t="s">
        <v>292</v>
      </c>
      <c r="J12991" s="102" t="s">
        <v>291</v>
      </c>
      <c r="K12991" s="102" t="s">
        <v>1</v>
      </c>
      <c r="L12991" s="102" t="s">
        <v>290</v>
      </c>
      <c r="M12991" s="102" t="s">
        <v>1074</v>
      </c>
      <c r="N12991" s="102">
        <v>6</v>
      </c>
      <c r="O12991" s="102" t="s">
        <v>1075</v>
      </c>
    </row>
    <row r="12992" spans="1:15" x14ac:dyDescent="0.25">
      <c r="A12992" s="102" t="s">
        <v>4329</v>
      </c>
      <c r="B12992" s="103" t="s">
        <v>21418</v>
      </c>
      <c r="C12992" s="103" t="s">
        <v>1180</v>
      </c>
      <c r="D12992" s="102" t="s">
        <v>281</v>
      </c>
      <c r="E12992" s="102" t="s">
        <v>275</v>
      </c>
      <c r="F12992" s="102" t="s">
        <v>21419</v>
      </c>
      <c r="H12992" s="102">
        <v>45626</v>
      </c>
      <c r="I12992" s="102" t="s">
        <v>292</v>
      </c>
      <c r="J12992" s="102" t="s">
        <v>291</v>
      </c>
      <c r="K12992" s="102" t="s">
        <v>1</v>
      </c>
      <c r="L12992" s="102" t="s">
        <v>290</v>
      </c>
      <c r="M12992" s="102" t="s">
        <v>1180</v>
      </c>
      <c r="N12992" s="102">
        <v>6</v>
      </c>
      <c r="O12992" s="102" t="s">
        <v>1075</v>
      </c>
    </row>
    <row r="12993" spans="1:15" x14ac:dyDescent="0.25">
      <c r="A12993" s="102" t="s">
        <v>4329</v>
      </c>
      <c r="B12993" s="103" t="s">
        <v>3649</v>
      </c>
      <c r="C12993" s="103" t="s">
        <v>1082</v>
      </c>
      <c r="D12993" s="102" t="s">
        <v>281</v>
      </c>
      <c r="E12993" s="102" t="s">
        <v>275</v>
      </c>
      <c r="F12993" s="102" t="s">
        <v>21420</v>
      </c>
      <c r="H12993" s="102">
        <v>45626</v>
      </c>
      <c r="I12993" s="102" t="s">
        <v>292</v>
      </c>
      <c r="J12993" s="102" t="s">
        <v>291</v>
      </c>
      <c r="K12993" s="102" t="s">
        <v>1</v>
      </c>
      <c r="L12993" s="102" t="s">
        <v>290</v>
      </c>
      <c r="M12993" s="102" t="s">
        <v>1082</v>
      </c>
      <c r="N12993" s="102">
        <v>6</v>
      </c>
      <c r="O12993" s="102" t="s">
        <v>1075</v>
      </c>
    </row>
    <row r="12994" spans="1:15" x14ac:dyDescent="0.25">
      <c r="A12994" s="102" t="s">
        <v>21421</v>
      </c>
      <c r="B12994" s="103" t="s">
        <v>1561</v>
      </c>
      <c r="C12994" s="103" t="s">
        <v>277</v>
      </c>
      <c r="D12994" s="102" t="s">
        <v>281</v>
      </c>
      <c r="E12994" s="102" t="s">
        <v>275</v>
      </c>
      <c r="F12994" s="102" t="s">
        <v>21422</v>
      </c>
      <c r="H12994" s="102">
        <v>45626</v>
      </c>
      <c r="I12994" s="102" t="s">
        <v>292</v>
      </c>
      <c r="J12994" s="102" t="s">
        <v>291</v>
      </c>
      <c r="K12994" s="102" t="s">
        <v>1</v>
      </c>
      <c r="L12994" s="102" t="s">
        <v>290</v>
      </c>
      <c r="M12994" s="102" t="s">
        <v>1074</v>
      </c>
      <c r="N12994" s="102">
        <v>6</v>
      </c>
      <c r="O12994" s="102" t="s">
        <v>1075</v>
      </c>
    </row>
    <row r="12995" spans="1:15" x14ac:dyDescent="0.25">
      <c r="A12995" s="102" t="s">
        <v>21423</v>
      </c>
      <c r="B12995" s="103" t="s">
        <v>21424</v>
      </c>
      <c r="C12995" s="103" t="s">
        <v>274</v>
      </c>
      <c r="D12995" s="102" t="s">
        <v>281</v>
      </c>
      <c r="E12995" s="102" t="s">
        <v>275</v>
      </c>
      <c r="F12995" s="102" t="s">
        <v>21425</v>
      </c>
      <c r="H12995" s="102">
        <v>45626</v>
      </c>
      <c r="I12995" s="102" t="s">
        <v>292</v>
      </c>
      <c r="J12995" s="102" t="s">
        <v>291</v>
      </c>
      <c r="K12995" s="102" t="s">
        <v>1</v>
      </c>
      <c r="L12995" s="102" t="s">
        <v>290</v>
      </c>
      <c r="M12995" s="102" t="s">
        <v>1074</v>
      </c>
      <c r="N12995" s="102">
        <v>6</v>
      </c>
      <c r="O12995" s="102" t="s">
        <v>1075</v>
      </c>
    </row>
    <row r="12996" spans="1:15" x14ac:dyDescent="0.25">
      <c r="A12996" s="102" t="s">
        <v>21426</v>
      </c>
      <c r="B12996" s="103" t="s">
        <v>4612</v>
      </c>
      <c r="C12996" s="103" t="s">
        <v>1082</v>
      </c>
      <c r="D12996" s="102" t="s">
        <v>152</v>
      </c>
      <c r="E12996" s="102" t="s">
        <v>275</v>
      </c>
      <c r="F12996" s="102" t="s">
        <v>21427</v>
      </c>
      <c r="H12996" s="102">
        <v>45626</v>
      </c>
      <c r="I12996" s="102" t="s">
        <v>292</v>
      </c>
      <c r="J12996" s="102" t="s">
        <v>291</v>
      </c>
      <c r="K12996" s="102" t="s">
        <v>1</v>
      </c>
      <c r="L12996" s="102" t="s">
        <v>290</v>
      </c>
      <c r="M12996" s="102" t="s">
        <v>1082</v>
      </c>
      <c r="N12996" s="102">
        <v>6</v>
      </c>
      <c r="O12996" s="102" t="s">
        <v>1075</v>
      </c>
    </row>
    <row r="12997" spans="1:15" x14ac:dyDescent="0.25">
      <c r="A12997" s="102" t="s">
        <v>21426</v>
      </c>
      <c r="B12997" s="103" t="s">
        <v>1627</v>
      </c>
      <c r="C12997" s="103" t="s">
        <v>1082</v>
      </c>
      <c r="D12997" s="102" t="s">
        <v>152</v>
      </c>
      <c r="E12997" s="102" t="s">
        <v>275</v>
      </c>
      <c r="F12997" s="102" t="s">
        <v>21426</v>
      </c>
      <c r="H12997" s="102">
        <v>45626</v>
      </c>
      <c r="I12997" s="102" t="s">
        <v>292</v>
      </c>
      <c r="J12997" s="102" t="s">
        <v>291</v>
      </c>
      <c r="K12997" s="102" t="s">
        <v>1</v>
      </c>
      <c r="L12997" s="102" t="s">
        <v>290</v>
      </c>
      <c r="M12997" s="102" t="s">
        <v>1082</v>
      </c>
      <c r="N12997" s="102">
        <v>6</v>
      </c>
      <c r="O12997" s="102" t="s">
        <v>1075</v>
      </c>
    </row>
    <row r="12998" spans="1:15" x14ac:dyDescent="0.25">
      <c r="A12998" s="102" t="s">
        <v>21426</v>
      </c>
      <c r="B12998" s="103" t="s">
        <v>1669</v>
      </c>
      <c r="C12998" s="103" t="s">
        <v>274</v>
      </c>
      <c r="D12998" s="102" t="s">
        <v>152</v>
      </c>
      <c r="E12998" s="102" t="s">
        <v>275</v>
      </c>
      <c r="F12998" s="102" t="s">
        <v>21426</v>
      </c>
      <c r="H12998" s="102">
        <v>45626</v>
      </c>
      <c r="I12998" s="102" t="s">
        <v>292</v>
      </c>
      <c r="J12998" s="102" t="s">
        <v>291</v>
      </c>
      <c r="K12998" s="102" t="s">
        <v>1</v>
      </c>
      <c r="L12998" s="102" t="s">
        <v>290</v>
      </c>
      <c r="M12998" s="102" t="s">
        <v>1074</v>
      </c>
      <c r="N12998" s="102">
        <v>6</v>
      </c>
      <c r="O12998" s="102" t="s">
        <v>1075</v>
      </c>
    </row>
    <row r="12999" spans="1:15" x14ac:dyDescent="0.25">
      <c r="A12999" s="102" t="s">
        <v>21426</v>
      </c>
      <c r="B12999" s="103" t="s">
        <v>3200</v>
      </c>
      <c r="C12999" s="103" t="s">
        <v>1082</v>
      </c>
      <c r="D12999" s="102" t="s">
        <v>152</v>
      </c>
      <c r="E12999" s="102" t="s">
        <v>275</v>
      </c>
      <c r="F12999" s="102" t="s">
        <v>21426</v>
      </c>
      <c r="H12999" s="102">
        <v>45626</v>
      </c>
      <c r="I12999" s="102" t="s">
        <v>292</v>
      </c>
      <c r="J12999" s="102" t="s">
        <v>291</v>
      </c>
      <c r="K12999" s="102" t="s">
        <v>1</v>
      </c>
      <c r="L12999" s="102" t="s">
        <v>290</v>
      </c>
      <c r="M12999" s="102" t="s">
        <v>1082</v>
      </c>
      <c r="N12999" s="102">
        <v>6</v>
      </c>
      <c r="O12999" s="102" t="s">
        <v>1075</v>
      </c>
    </row>
    <row r="13000" spans="1:15" x14ac:dyDescent="0.25">
      <c r="A13000" s="102" t="s">
        <v>21428</v>
      </c>
      <c r="B13000" s="103" t="s">
        <v>1124</v>
      </c>
      <c r="C13000" s="103" t="s">
        <v>274</v>
      </c>
      <c r="D13000" s="102" t="s">
        <v>152</v>
      </c>
      <c r="E13000" s="102" t="s">
        <v>275</v>
      </c>
      <c r="F13000" s="102" t="s">
        <v>21428</v>
      </c>
      <c r="H13000" s="102">
        <v>45626</v>
      </c>
      <c r="I13000" s="102" t="s">
        <v>292</v>
      </c>
      <c r="J13000" s="102" t="s">
        <v>291</v>
      </c>
      <c r="K13000" s="102" t="s">
        <v>1</v>
      </c>
      <c r="L13000" s="102" t="s">
        <v>290</v>
      </c>
      <c r="M13000" s="102" t="s">
        <v>1074</v>
      </c>
      <c r="N13000" s="102">
        <v>6</v>
      </c>
      <c r="O13000" s="102" t="s">
        <v>1075</v>
      </c>
    </row>
    <row r="13001" spans="1:15" x14ac:dyDescent="0.25">
      <c r="A13001" s="102" t="s">
        <v>21428</v>
      </c>
      <c r="B13001" s="103" t="s">
        <v>2232</v>
      </c>
      <c r="C13001" s="103" t="s">
        <v>1082</v>
      </c>
      <c r="D13001" s="102" t="s">
        <v>152</v>
      </c>
      <c r="E13001" s="102" t="s">
        <v>275</v>
      </c>
      <c r="F13001" s="102" t="s">
        <v>21428</v>
      </c>
      <c r="H13001" s="102">
        <v>45626</v>
      </c>
      <c r="I13001" s="102" t="s">
        <v>292</v>
      </c>
      <c r="J13001" s="102" t="s">
        <v>291</v>
      </c>
      <c r="K13001" s="102" t="s">
        <v>1</v>
      </c>
      <c r="L13001" s="102" t="s">
        <v>290</v>
      </c>
      <c r="M13001" s="102" t="s">
        <v>1082</v>
      </c>
      <c r="N13001" s="102">
        <v>6</v>
      </c>
      <c r="O13001" s="102" t="s">
        <v>1075</v>
      </c>
    </row>
    <row r="13002" spans="1:15" x14ac:dyDescent="0.25">
      <c r="A13002" s="102" t="s">
        <v>21428</v>
      </c>
      <c r="B13002" s="103" t="s">
        <v>21429</v>
      </c>
      <c r="C13002" s="103" t="s">
        <v>1082</v>
      </c>
      <c r="D13002" s="102" t="s">
        <v>152</v>
      </c>
      <c r="E13002" s="102" t="s">
        <v>275</v>
      </c>
      <c r="F13002" s="102" t="s">
        <v>21428</v>
      </c>
      <c r="H13002" s="102">
        <v>45626</v>
      </c>
      <c r="I13002" s="102" t="s">
        <v>292</v>
      </c>
      <c r="J13002" s="102" t="s">
        <v>291</v>
      </c>
      <c r="K13002" s="102" t="s">
        <v>1</v>
      </c>
      <c r="L13002" s="102" t="s">
        <v>290</v>
      </c>
      <c r="M13002" s="102" t="s">
        <v>1082</v>
      </c>
      <c r="N13002" s="102">
        <v>6</v>
      </c>
      <c r="O13002" s="102" t="s">
        <v>1075</v>
      </c>
    </row>
    <row r="13003" spans="1:15" x14ac:dyDescent="0.25">
      <c r="A13003" s="102" t="s">
        <v>21430</v>
      </c>
      <c r="B13003" s="103" t="s">
        <v>21431</v>
      </c>
      <c r="C13003" s="103" t="s">
        <v>277</v>
      </c>
      <c r="D13003" s="102" t="s">
        <v>281</v>
      </c>
      <c r="E13003" s="102" t="s">
        <v>275</v>
      </c>
      <c r="F13003" s="102" t="s">
        <v>21430</v>
      </c>
      <c r="H13003" s="102">
        <v>45626</v>
      </c>
      <c r="I13003" s="102" t="s">
        <v>292</v>
      </c>
      <c r="J13003" s="102" t="s">
        <v>291</v>
      </c>
      <c r="K13003" s="102" t="s">
        <v>1</v>
      </c>
      <c r="L13003" s="102" t="s">
        <v>290</v>
      </c>
      <c r="M13003" s="102" t="s">
        <v>1074</v>
      </c>
      <c r="N13003" s="102">
        <v>6</v>
      </c>
      <c r="O13003" s="102" t="s">
        <v>1075</v>
      </c>
    </row>
    <row r="13004" spans="1:15" x14ac:dyDescent="0.25">
      <c r="A13004" s="102" t="s">
        <v>21432</v>
      </c>
      <c r="B13004" s="103" t="s">
        <v>1762</v>
      </c>
      <c r="C13004" s="103" t="s">
        <v>277</v>
      </c>
      <c r="D13004" s="102" t="s">
        <v>281</v>
      </c>
      <c r="E13004" s="102" t="s">
        <v>275</v>
      </c>
      <c r="F13004" s="102" t="s">
        <v>21432</v>
      </c>
      <c r="H13004" s="102">
        <v>45626</v>
      </c>
      <c r="I13004" s="102" t="s">
        <v>292</v>
      </c>
      <c r="J13004" s="102" t="s">
        <v>291</v>
      </c>
      <c r="K13004" s="102" t="s">
        <v>1</v>
      </c>
      <c r="L13004" s="102" t="s">
        <v>290</v>
      </c>
      <c r="M13004" s="102" t="s">
        <v>1074</v>
      </c>
      <c r="N13004" s="102">
        <v>6</v>
      </c>
      <c r="O13004" s="102" t="s">
        <v>1075</v>
      </c>
    </row>
    <row r="13005" spans="1:15" x14ac:dyDescent="0.25">
      <c r="A13005" s="102" t="s">
        <v>21432</v>
      </c>
      <c r="B13005" s="103" t="s">
        <v>1197</v>
      </c>
      <c r="C13005" s="103" t="s">
        <v>274</v>
      </c>
      <c r="D13005" s="102" t="s">
        <v>281</v>
      </c>
      <c r="E13005" s="102" t="s">
        <v>275</v>
      </c>
      <c r="F13005" s="102" t="s">
        <v>21432</v>
      </c>
      <c r="H13005" s="102">
        <v>45626</v>
      </c>
      <c r="I13005" s="102" t="s">
        <v>292</v>
      </c>
      <c r="J13005" s="102" t="s">
        <v>291</v>
      </c>
      <c r="K13005" s="102" t="s">
        <v>1</v>
      </c>
      <c r="L13005" s="102" t="s">
        <v>290</v>
      </c>
      <c r="M13005" s="102" t="s">
        <v>1074</v>
      </c>
      <c r="N13005" s="102">
        <v>6</v>
      </c>
      <c r="O13005" s="102" t="s">
        <v>1075</v>
      </c>
    </row>
    <row r="13006" spans="1:15" x14ac:dyDescent="0.25">
      <c r="A13006" s="102" t="s">
        <v>21433</v>
      </c>
      <c r="B13006" s="103" t="s">
        <v>2064</v>
      </c>
      <c r="C13006" s="103" t="s">
        <v>274</v>
      </c>
      <c r="D13006" s="102" t="s">
        <v>281</v>
      </c>
      <c r="E13006" s="102" t="s">
        <v>275</v>
      </c>
      <c r="F13006" s="102" t="s">
        <v>21433</v>
      </c>
      <c r="H13006" s="102">
        <v>45626</v>
      </c>
      <c r="I13006" s="102" t="s">
        <v>292</v>
      </c>
      <c r="J13006" s="102" t="s">
        <v>291</v>
      </c>
      <c r="K13006" s="102" t="s">
        <v>1</v>
      </c>
      <c r="L13006" s="102" t="s">
        <v>290</v>
      </c>
      <c r="M13006" s="102" t="s">
        <v>1074</v>
      </c>
      <c r="N13006" s="102">
        <v>6</v>
      </c>
      <c r="O13006" s="102" t="s">
        <v>1075</v>
      </c>
    </row>
    <row r="13007" spans="1:15" x14ac:dyDescent="0.25">
      <c r="A13007" s="102" t="s">
        <v>21434</v>
      </c>
      <c r="B13007" s="103" t="s">
        <v>2570</v>
      </c>
      <c r="C13007" s="103" t="s">
        <v>277</v>
      </c>
      <c r="D13007" s="102" t="s">
        <v>281</v>
      </c>
      <c r="E13007" s="102" t="s">
        <v>275</v>
      </c>
      <c r="F13007" s="102" t="s">
        <v>21434</v>
      </c>
      <c r="H13007" s="102">
        <v>45626</v>
      </c>
      <c r="I13007" s="102" t="s">
        <v>292</v>
      </c>
      <c r="J13007" s="102" t="s">
        <v>291</v>
      </c>
      <c r="K13007" s="102" t="s">
        <v>1</v>
      </c>
      <c r="L13007" s="102" t="s">
        <v>290</v>
      </c>
      <c r="M13007" s="102" t="s">
        <v>1074</v>
      </c>
      <c r="N13007" s="102">
        <v>6</v>
      </c>
      <c r="O13007" s="102" t="s">
        <v>1075</v>
      </c>
    </row>
    <row r="13008" spans="1:15" x14ac:dyDescent="0.25">
      <c r="A13008" s="102" t="s">
        <v>13941</v>
      </c>
      <c r="B13008" s="103" t="s">
        <v>21435</v>
      </c>
      <c r="C13008" s="103" t="s">
        <v>277</v>
      </c>
      <c r="D13008" s="102" t="s">
        <v>281</v>
      </c>
      <c r="E13008" s="102" t="s">
        <v>275</v>
      </c>
      <c r="F13008" s="102" t="s">
        <v>13941</v>
      </c>
      <c r="H13008" s="102">
        <v>45626</v>
      </c>
      <c r="I13008" s="102" t="s">
        <v>292</v>
      </c>
      <c r="J13008" s="102" t="s">
        <v>291</v>
      </c>
      <c r="K13008" s="102" t="s">
        <v>1</v>
      </c>
      <c r="L13008" s="102" t="s">
        <v>290</v>
      </c>
      <c r="M13008" s="102" t="s">
        <v>1074</v>
      </c>
      <c r="N13008" s="102">
        <v>6</v>
      </c>
      <c r="O13008" s="102" t="s">
        <v>1075</v>
      </c>
    </row>
    <row r="13009" spans="1:15" x14ac:dyDescent="0.25">
      <c r="A13009" s="102" t="s">
        <v>21436</v>
      </c>
      <c r="B13009" s="103" t="s">
        <v>21437</v>
      </c>
      <c r="C13009" s="103" t="s">
        <v>274</v>
      </c>
      <c r="D13009" s="102" t="s">
        <v>281</v>
      </c>
      <c r="E13009" s="102" t="s">
        <v>275</v>
      </c>
      <c r="F13009" s="102" t="s">
        <v>21436</v>
      </c>
      <c r="H13009" s="102">
        <v>45626</v>
      </c>
      <c r="I13009" s="102" t="s">
        <v>292</v>
      </c>
      <c r="J13009" s="102" t="s">
        <v>291</v>
      </c>
      <c r="K13009" s="102" t="s">
        <v>1</v>
      </c>
      <c r="L13009" s="102" t="s">
        <v>290</v>
      </c>
      <c r="M13009" s="102" t="s">
        <v>1074</v>
      </c>
      <c r="N13009" s="102">
        <v>6</v>
      </c>
      <c r="O13009" s="102" t="s">
        <v>1075</v>
      </c>
    </row>
    <row r="13010" spans="1:15" x14ac:dyDescent="0.25">
      <c r="A13010" s="102" t="s">
        <v>2144</v>
      </c>
      <c r="B13010" s="103" t="s">
        <v>1197</v>
      </c>
      <c r="C13010" s="103" t="s">
        <v>274</v>
      </c>
      <c r="D13010" s="102" t="s">
        <v>152</v>
      </c>
      <c r="E13010" s="102" t="s">
        <v>275</v>
      </c>
      <c r="F13010" s="102" t="s">
        <v>2144</v>
      </c>
      <c r="H13010" s="102">
        <v>45626</v>
      </c>
      <c r="I13010" s="102" t="s">
        <v>292</v>
      </c>
      <c r="J13010" s="102" t="s">
        <v>291</v>
      </c>
      <c r="K13010" s="102" t="s">
        <v>1</v>
      </c>
      <c r="L13010" s="102" t="s">
        <v>290</v>
      </c>
      <c r="M13010" s="102" t="s">
        <v>1074</v>
      </c>
      <c r="N13010" s="102">
        <v>6</v>
      </c>
      <c r="O13010" s="102" t="s">
        <v>1075</v>
      </c>
    </row>
    <row r="13011" spans="1:15" x14ac:dyDescent="0.25">
      <c r="A13011" s="102" t="s">
        <v>21438</v>
      </c>
      <c r="B13011" s="103" t="s">
        <v>1997</v>
      </c>
      <c r="C13011" s="103" t="s">
        <v>1118</v>
      </c>
      <c r="D13011" s="102" t="s">
        <v>152</v>
      </c>
      <c r="E13011" s="102" t="s">
        <v>275</v>
      </c>
      <c r="F13011" s="102" t="s">
        <v>21438</v>
      </c>
      <c r="H13011" s="102">
        <v>45626</v>
      </c>
      <c r="I13011" s="102" t="s">
        <v>292</v>
      </c>
      <c r="J13011" s="102" t="s">
        <v>291</v>
      </c>
      <c r="K13011" s="102" t="s">
        <v>1</v>
      </c>
      <c r="L13011" s="102" t="s">
        <v>290</v>
      </c>
      <c r="M13011" s="102" t="s">
        <v>1074</v>
      </c>
      <c r="N13011" s="102">
        <v>6</v>
      </c>
      <c r="O13011" s="102" t="s">
        <v>1075</v>
      </c>
    </row>
    <row r="13012" spans="1:15" x14ac:dyDescent="0.25">
      <c r="A13012" s="102" t="s">
        <v>9316</v>
      </c>
      <c r="B13012" s="103" t="s">
        <v>2064</v>
      </c>
      <c r="C13012" s="103" t="s">
        <v>274</v>
      </c>
      <c r="D13012" s="102" t="s">
        <v>152</v>
      </c>
      <c r="E13012" s="102" t="s">
        <v>275</v>
      </c>
      <c r="F13012" s="102" t="s">
        <v>9316</v>
      </c>
      <c r="H13012" s="102">
        <v>45626</v>
      </c>
      <c r="I13012" s="102" t="s">
        <v>292</v>
      </c>
      <c r="J13012" s="102" t="s">
        <v>291</v>
      </c>
      <c r="K13012" s="102" t="s">
        <v>1</v>
      </c>
      <c r="L13012" s="102" t="s">
        <v>290</v>
      </c>
      <c r="M13012" s="102" t="s">
        <v>1074</v>
      </c>
      <c r="N13012" s="102">
        <v>6</v>
      </c>
      <c r="O13012" s="102" t="s">
        <v>1075</v>
      </c>
    </row>
    <row r="13013" spans="1:15" x14ac:dyDescent="0.25">
      <c r="A13013" s="102" t="s">
        <v>21439</v>
      </c>
      <c r="B13013" s="103" t="s">
        <v>1468</v>
      </c>
      <c r="C13013" s="103" t="s">
        <v>1118</v>
      </c>
      <c r="D13013" s="102" t="s">
        <v>152</v>
      </c>
      <c r="E13013" s="102" t="s">
        <v>275</v>
      </c>
      <c r="F13013" s="102" t="s">
        <v>21439</v>
      </c>
      <c r="H13013" s="102">
        <v>45626</v>
      </c>
      <c r="I13013" s="102" t="s">
        <v>292</v>
      </c>
      <c r="J13013" s="102" t="s">
        <v>291</v>
      </c>
      <c r="K13013" s="102" t="s">
        <v>1</v>
      </c>
      <c r="L13013" s="102" t="s">
        <v>290</v>
      </c>
      <c r="M13013" s="102" t="s">
        <v>1074</v>
      </c>
      <c r="N13013" s="102">
        <v>6</v>
      </c>
      <c r="O13013" s="102" t="s">
        <v>1075</v>
      </c>
    </row>
    <row r="13014" spans="1:15" x14ac:dyDescent="0.25">
      <c r="A13014" s="102" t="s">
        <v>21440</v>
      </c>
      <c r="B13014" s="103" t="s">
        <v>4433</v>
      </c>
      <c r="C13014" s="103" t="s">
        <v>277</v>
      </c>
      <c r="D13014" s="102" t="s">
        <v>281</v>
      </c>
      <c r="E13014" s="102" t="s">
        <v>275</v>
      </c>
      <c r="F13014" s="102" t="s">
        <v>21440</v>
      </c>
      <c r="H13014" s="102">
        <v>45626</v>
      </c>
      <c r="I13014" s="102" t="s">
        <v>292</v>
      </c>
      <c r="J13014" s="102" t="s">
        <v>291</v>
      </c>
      <c r="K13014" s="102" t="s">
        <v>1</v>
      </c>
      <c r="L13014" s="102" t="s">
        <v>290</v>
      </c>
      <c r="M13014" s="102" t="s">
        <v>1074</v>
      </c>
      <c r="N13014" s="102">
        <v>6</v>
      </c>
      <c r="O13014" s="102" t="s">
        <v>1075</v>
      </c>
    </row>
    <row r="13015" spans="1:15" x14ac:dyDescent="0.25">
      <c r="A13015" s="102" t="s">
        <v>21441</v>
      </c>
      <c r="B13015" s="103" t="s">
        <v>1386</v>
      </c>
      <c r="C13015" s="103" t="s">
        <v>1118</v>
      </c>
      <c r="D13015" s="102" t="s">
        <v>152</v>
      </c>
      <c r="E13015" s="102" t="s">
        <v>275</v>
      </c>
      <c r="F13015" s="102" t="s">
        <v>21441</v>
      </c>
      <c r="H13015" s="102">
        <v>45626</v>
      </c>
      <c r="I13015" s="102" t="s">
        <v>292</v>
      </c>
      <c r="J13015" s="102" t="s">
        <v>291</v>
      </c>
      <c r="K13015" s="102" t="s">
        <v>1</v>
      </c>
      <c r="L13015" s="102" t="s">
        <v>290</v>
      </c>
      <c r="M13015" s="102" t="s">
        <v>1074</v>
      </c>
      <c r="N13015" s="102">
        <v>6</v>
      </c>
      <c r="O13015" s="102" t="s">
        <v>1075</v>
      </c>
    </row>
    <row r="13016" spans="1:15" x14ac:dyDescent="0.25">
      <c r="A13016" s="102" t="s">
        <v>21442</v>
      </c>
      <c r="B13016" s="103" t="s">
        <v>2573</v>
      </c>
      <c r="C13016" s="103" t="s">
        <v>1118</v>
      </c>
      <c r="D13016" s="102" t="s">
        <v>152</v>
      </c>
      <c r="E13016" s="102" t="s">
        <v>275</v>
      </c>
      <c r="F13016" s="102" t="s">
        <v>21443</v>
      </c>
      <c r="H13016" s="102">
        <v>45626</v>
      </c>
      <c r="I13016" s="102" t="s">
        <v>19607</v>
      </c>
      <c r="J13016" s="102" t="s">
        <v>1</v>
      </c>
      <c r="K13016" s="102" t="s">
        <v>482</v>
      </c>
      <c r="L13016" s="102" t="s">
        <v>483</v>
      </c>
      <c r="M13016" s="102" t="s">
        <v>1074</v>
      </c>
      <c r="N13016" s="102">
        <v>6</v>
      </c>
      <c r="O13016" s="102" t="s">
        <v>1075</v>
      </c>
    </row>
    <row r="13017" spans="1:15" x14ac:dyDescent="0.25">
      <c r="A13017" s="102" t="s">
        <v>21444</v>
      </c>
      <c r="B13017" s="103" t="s">
        <v>3158</v>
      </c>
      <c r="C13017" s="103" t="s">
        <v>1118</v>
      </c>
      <c r="D13017" s="102" t="s">
        <v>152</v>
      </c>
      <c r="E13017" s="102" t="s">
        <v>275</v>
      </c>
      <c r="F13017" s="102" t="s">
        <v>21445</v>
      </c>
      <c r="H13017" s="102">
        <v>45626</v>
      </c>
      <c r="I13017" s="102" t="s">
        <v>19607</v>
      </c>
      <c r="J13017" s="102" t="s">
        <v>1</v>
      </c>
      <c r="K13017" s="102" t="s">
        <v>482</v>
      </c>
      <c r="L13017" s="102" t="s">
        <v>483</v>
      </c>
      <c r="M13017" s="102" t="s">
        <v>1074</v>
      </c>
      <c r="N13017" s="102">
        <v>6</v>
      </c>
      <c r="O13017" s="102" t="s">
        <v>1075</v>
      </c>
    </row>
    <row r="13018" spans="1:15" x14ac:dyDescent="0.25">
      <c r="A13018" s="102" t="s">
        <v>21446</v>
      </c>
      <c r="B13018" s="103" t="s">
        <v>1912</v>
      </c>
      <c r="C13018" s="103" t="s">
        <v>274</v>
      </c>
      <c r="D13018" s="102" t="s">
        <v>281</v>
      </c>
      <c r="E13018" s="102" t="s">
        <v>275</v>
      </c>
      <c r="F13018" s="102" t="s">
        <v>21447</v>
      </c>
      <c r="H13018" s="102">
        <v>45626</v>
      </c>
      <c r="I13018" s="102" t="s">
        <v>19607</v>
      </c>
      <c r="J13018" s="102" t="s">
        <v>1</v>
      </c>
      <c r="K13018" s="102" t="s">
        <v>482</v>
      </c>
      <c r="L13018" s="102" t="s">
        <v>483</v>
      </c>
      <c r="M13018" s="102" t="s">
        <v>1074</v>
      </c>
      <c r="N13018" s="102">
        <v>6</v>
      </c>
      <c r="O13018" s="102" t="s">
        <v>1075</v>
      </c>
    </row>
    <row r="13019" spans="1:15" x14ac:dyDescent="0.25">
      <c r="A13019" s="102" t="s">
        <v>21448</v>
      </c>
      <c r="B13019" s="103" t="s">
        <v>21449</v>
      </c>
      <c r="C13019" s="103" t="s">
        <v>1118</v>
      </c>
      <c r="D13019" s="102" t="s">
        <v>281</v>
      </c>
      <c r="E13019" s="102" t="s">
        <v>276</v>
      </c>
      <c r="H13019" s="102">
        <v>45626</v>
      </c>
      <c r="I13019" s="102" t="s">
        <v>19607</v>
      </c>
      <c r="J13019" s="102" t="s">
        <v>1</v>
      </c>
      <c r="K13019" s="102" t="s">
        <v>482</v>
      </c>
      <c r="L13019" s="102" t="s">
        <v>483</v>
      </c>
      <c r="M13019" s="102" t="s">
        <v>1074</v>
      </c>
      <c r="N13019" s="102">
        <v>6</v>
      </c>
      <c r="O13019" s="102" t="s">
        <v>1075</v>
      </c>
    </row>
    <row r="13020" spans="1:15" x14ac:dyDescent="0.25">
      <c r="A13020" s="102" t="s">
        <v>1202</v>
      </c>
      <c r="B13020" s="103" t="s">
        <v>2999</v>
      </c>
      <c r="C13020" s="103" t="s">
        <v>274</v>
      </c>
      <c r="D13020" s="102" t="s">
        <v>13422</v>
      </c>
      <c r="E13020" s="102" t="s">
        <v>275</v>
      </c>
      <c r="F13020" s="102" t="s">
        <v>21450</v>
      </c>
      <c r="H13020" s="102">
        <v>45626</v>
      </c>
      <c r="I13020" s="102" t="s">
        <v>19607</v>
      </c>
      <c r="J13020" s="102" t="s">
        <v>1</v>
      </c>
      <c r="K13020" s="102" t="s">
        <v>482</v>
      </c>
      <c r="L13020" s="102" t="s">
        <v>483</v>
      </c>
      <c r="M13020" s="102" t="s">
        <v>1074</v>
      </c>
      <c r="N13020" s="102">
        <v>6</v>
      </c>
      <c r="O13020" s="102" t="s">
        <v>1075</v>
      </c>
    </row>
    <row r="13021" spans="1:15" x14ac:dyDescent="0.25">
      <c r="A13021" s="102" t="s">
        <v>21130</v>
      </c>
      <c r="B13021" s="103" t="s">
        <v>6793</v>
      </c>
      <c r="C13021" s="103" t="s">
        <v>1118</v>
      </c>
      <c r="D13021" s="102" t="s">
        <v>281</v>
      </c>
      <c r="E13021" s="102" t="s">
        <v>275</v>
      </c>
      <c r="F13021" s="102" t="s">
        <v>21451</v>
      </c>
      <c r="H13021" s="102">
        <v>45626</v>
      </c>
      <c r="I13021" s="102" t="s">
        <v>19607</v>
      </c>
      <c r="J13021" s="102" t="s">
        <v>1</v>
      </c>
      <c r="K13021" s="102" t="s">
        <v>482</v>
      </c>
      <c r="L13021" s="102" t="s">
        <v>483</v>
      </c>
      <c r="M13021" s="102" t="s">
        <v>1074</v>
      </c>
      <c r="N13021" s="102">
        <v>6</v>
      </c>
      <c r="O13021" s="102" t="s">
        <v>1075</v>
      </c>
    </row>
    <row r="13022" spans="1:15" x14ac:dyDescent="0.25">
      <c r="A13022" s="102" t="s">
        <v>1652</v>
      </c>
      <c r="B13022" s="103" t="s">
        <v>21452</v>
      </c>
      <c r="C13022" s="103" t="s">
        <v>274</v>
      </c>
      <c r="D13022" s="102" t="s">
        <v>152</v>
      </c>
      <c r="E13022" s="102" t="s">
        <v>275</v>
      </c>
      <c r="F13022" s="102" t="s">
        <v>21453</v>
      </c>
      <c r="H13022" s="102">
        <v>45626</v>
      </c>
      <c r="I13022" s="102" t="s">
        <v>19607</v>
      </c>
      <c r="J13022" s="102" t="s">
        <v>1</v>
      </c>
      <c r="K13022" s="102" t="s">
        <v>482</v>
      </c>
      <c r="L13022" s="102" t="s">
        <v>483</v>
      </c>
      <c r="M13022" s="102" t="s">
        <v>1074</v>
      </c>
      <c r="N13022" s="102">
        <v>6</v>
      </c>
      <c r="O13022" s="102" t="s">
        <v>1075</v>
      </c>
    </row>
    <row r="13023" spans="1:15" x14ac:dyDescent="0.25">
      <c r="A13023" s="102" t="s">
        <v>21454</v>
      </c>
      <c r="B13023" s="103" t="s">
        <v>1189</v>
      </c>
      <c r="C13023" s="103" t="s">
        <v>1082</v>
      </c>
      <c r="D13023" s="102" t="s">
        <v>152</v>
      </c>
      <c r="E13023" s="102" t="s">
        <v>275</v>
      </c>
      <c r="F13023" s="102" t="s">
        <v>21455</v>
      </c>
      <c r="H13023" s="102">
        <v>45626</v>
      </c>
      <c r="I13023" s="102" t="s">
        <v>19607</v>
      </c>
      <c r="J13023" s="102" t="s">
        <v>1</v>
      </c>
      <c r="K13023" s="102" t="s">
        <v>482</v>
      </c>
      <c r="L13023" s="102" t="s">
        <v>483</v>
      </c>
      <c r="M13023" s="102" t="s">
        <v>1082</v>
      </c>
      <c r="N13023" s="102">
        <v>6</v>
      </c>
      <c r="O13023" s="102" t="s">
        <v>1075</v>
      </c>
    </row>
    <row r="13024" spans="1:15" x14ac:dyDescent="0.25">
      <c r="A13024" s="102" t="s">
        <v>21454</v>
      </c>
      <c r="B13024" s="103" t="s">
        <v>2595</v>
      </c>
      <c r="C13024" s="103" t="s">
        <v>274</v>
      </c>
      <c r="D13024" s="102" t="s">
        <v>152</v>
      </c>
      <c r="E13024" s="102" t="s">
        <v>275</v>
      </c>
      <c r="F13024" s="102" t="s">
        <v>21456</v>
      </c>
      <c r="H13024" s="102">
        <v>45626</v>
      </c>
      <c r="I13024" s="102" t="s">
        <v>19607</v>
      </c>
      <c r="J13024" s="102" t="s">
        <v>1</v>
      </c>
      <c r="K13024" s="102" t="s">
        <v>482</v>
      </c>
      <c r="L13024" s="102" t="s">
        <v>483</v>
      </c>
      <c r="M13024" s="102" t="s">
        <v>1074</v>
      </c>
      <c r="N13024" s="102">
        <v>6</v>
      </c>
      <c r="O13024" s="102" t="s">
        <v>1075</v>
      </c>
    </row>
    <row r="13025" spans="1:15" x14ac:dyDescent="0.25">
      <c r="A13025" s="102" t="s">
        <v>21132</v>
      </c>
      <c r="B13025" s="103" t="s">
        <v>3119</v>
      </c>
      <c r="C13025" s="103" t="s">
        <v>1118</v>
      </c>
      <c r="D13025" s="102" t="s">
        <v>152</v>
      </c>
      <c r="E13025" s="102" t="s">
        <v>275</v>
      </c>
      <c r="F13025" s="102" t="s">
        <v>21457</v>
      </c>
      <c r="H13025" s="102">
        <v>45626</v>
      </c>
      <c r="I13025" s="102" t="s">
        <v>19607</v>
      </c>
      <c r="J13025" s="102" t="s">
        <v>1</v>
      </c>
      <c r="K13025" s="102" t="s">
        <v>482</v>
      </c>
      <c r="L13025" s="102" t="s">
        <v>483</v>
      </c>
      <c r="M13025" s="102" t="s">
        <v>1074</v>
      </c>
      <c r="N13025" s="102">
        <v>6</v>
      </c>
      <c r="O13025" s="102" t="s">
        <v>1075</v>
      </c>
    </row>
    <row r="13026" spans="1:15" x14ac:dyDescent="0.25">
      <c r="A13026" s="102" t="s">
        <v>10224</v>
      </c>
      <c r="B13026" s="103" t="s">
        <v>21458</v>
      </c>
      <c r="C13026" s="103" t="s">
        <v>1118</v>
      </c>
      <c r="D13026" s="102" t="s">
        <v>152</v>
      </c>
      <c r="E13026" s="102" t="s">
        <v>275</v>
      </c>
      <c r="F13026" s="102" t="s">
        <v>21459</v>
      </c>
      <c r="H13026" s="102">
        <v>45626</v>
      </c>
      <c r="I13026" s="102" t="s">
        <v>19607</v>
      </c>
      <c r="J13026" s="102" t="s">
        <v>1</v>
      </c>
      <c r="K13026" s="102" t="s">
        <v>482</v>
      </c>
      <c r="L13026" s="102" t="s">
        <v>483</v>
      </c>
      <c r="M13026" s="102" t="s">
        <v>1074</v>
      </c>
      <c r="N13026" s="102">
        <v>6</v>
      </c>
      <c r="O13026" s="102" t="s">
        <v>1075</v>
      </c>
    </row>
    <row r="13027" spans="1:15" x14ac:dyDescent="0.25">
      <c r="A13027" s="102" t="s">
        <v>21460</v>
      </c>
      <c r="B13027" s="103" t="s">
        <v>1669</v>
      </c>
      <c r="C13027" s="103" t="s">
        <v>274</v>
      </c>
      <c r="D13027" s="102" t="s">
        <v>152</v>
      </c>
      <c r="E13027" s="102" t="s">
        <v>275</v>
      </c>
      <c r="F13027" s="102" t="s">
        <v>21461</v>
      </c>
      <c r="H13027" s="102">
        <v>45626</v>
      </c>
      <c r="I13027" s="102" t="s">
        <v>19607</v>
      </c>
      <c r="J13027" s="102" t="s">
        <v>1</v>
      </c>
      <c r="K13027" s="102" t="s">
        <v>482</v>
      </c>
      <c r="L13027" s="102" t="s">
        <v>483</v>
      </c>
      <c r="M13027" s="102" t="s">
        <v>1074</v>
      </c>
      <c r="N13027" s="102">
        <v>6</v>
      </c>
      <c r="O13027" s="102" t="s">
        <v>1075</v>
      </c>
    </row>
    <row r="13028" spans="1:15" x14ac:dyDescent="0.25">
      <c r="A13028" s="102" t="s">
        <v>21462</v>
      </c>
      <c r="B13028" s="103" t="s">
        <v>5051</v>
      </c>
      <c r="C13028" s="103" t="s">
        <v>274</v>
      </c>
      <c r="D13028" s="102" t="s">
        <v>281</v>
      </c>
      <c r="E13028" s="102" t="s">
        <v>276</v>
      </c>
      <c r="H13028" s="102">
        <v>45626</v>
      </c>
      <c r="I13028" s="102" t="s">
        <v>19607</v>
      </c>
      <c r="J13028" s="102" t="s">
        <v>1</v>
      </c>
      <c r="K13028" s="102" t="s">
        <v>482</v>
      </c>
      <c r="L13028" s="102" t="s">
        <v>483</v>
      </c>
      <c r="M13028" s="102" t="s">
        <v>1074</v>
      </c>
      <c r="N13028" s="102">
        <v>6</v>
      </c>
      <c r="O13028" s="102" t="s">
        <v>1075</v>
      </c>
    </row>
    <row r="13029" spans="1:15" x14ac:dyDescent="0.25">
      <c r="A13029" s="102" t="s">
        <v>21462</v>
      </c>
      <c r="B13029" s="103" t="s">
        <v>3158</v>
      </c>
      <c r="C13029" s="103" t="s">
        <v>1118</v>
      </c>
      <c r="D13029" s="102" t="s">
        <v>281</v>
      </c>
      <c r="E13029" s="102" t="s">
        <v>275</v>
      </c>
      <c r="F13029" s="102" t="s">
        <v>21463</v>
      </c>
      <c r="H13029" s="102">
        <v>45626</v>
      </c>
      <c r="I13029" s="102" t="s">
        <v>19607</v>
      </c>
      <c r="J13029" s="102" t="s">
        <v>1</v>
      </c>
      <c r="K13029" s="102" t="s">
        <v>482</v>
      </c>
      <c r="L13029" s="102" t="s">
        <v>483</v>
      </c>
      <c r="M13029" s="102" t="s">
        <v>1074</v>
      </c>
      <c r="N13029" s="102">
        <v>6</v>
      </c>
      <c r="O13029" s="102" t="s">
        <v>1075</v>
      </c>
    </row>
    <row r="13030" spans="1:15" x14ac:dyDescent="0.25">
      <c r="A13030" s="102" t="s">
        <v>21464</v>
      </c>
      <c r="B13030" s="103" t="s">
        <v>1174</v>
      </c>
      <c r="C13030" s="103" t="s">
        <v>1118</v>
      </c>
      <c r="D13030" s="102" t="s">
        <v>281</v>
      </c>
      <c r="E13030" s="102" t="s">
        <v>275</v>
      </c>
      <c r="F13030" s="102" t="s">
        <v>21465</v>
      </c>
      <c r="H13030" s="102">
        <v>45626</v>
      </c>
      <c r="I13030" s="102" t="s">
        <v>19607</v>
      </c>
      <c r="J13030" s="102" t="s">
        <v>1</v>
      </c>
      <c r="K13030" s="102" t="s">
        <v>482</v>
      </c>
      <c r="L13030" s="102" t="s">
        <v>483</v>
      </c>
      <c r="M13030" s="102" t="s">
        <v>1074</v>
      </c>
      <c r="N13030" s="102">
        <v>6</v>
      </c>
      <c r="O13030" s="102" t="s">
        <v>1075</v>
      </c>
    </row>
    <row r="13031" spans="1:15" x14ac:dyDescent="0.25">
      <c r="A13031" s="102" t="s">
        <v>21466</v>
      </c>
      <c r="B13031" s="103" t="s">
        <v>21467</v>
      </c>
      <c r="C13031" s="103" t="s">
        <v>274</v>
      </c>
      <c r="D13031" s="102" t="s">
        <v>281</v>
      </c>
      <c r="E13031" s="102" t="s">
        <v>275</v>
      </c>
      <c r="F13031" s="102" t="s">
        <v>21468</v>
      </c>
      <c r="H13031" s="102">
        <v>45626</v>
      </c>
      <c r="I13031" s="102" t="s">
        <v>19607</v>
      </c>
      <c r="J13031" s="102" t="s">
        <v>1</v>
      </c>
      <c r="K13031" s="102" t="s">
        <v>482</v>
      </c>
      <c r="L13031" s="102" t="s">
        <v>483</v>
      </c>
      <c r="M13031" s="102" t="s">
        <v>1074</v>
      </c>
      <c r="N13031" s="102">
        <v>6</v>
      </c>
      <c r="O13031" s="102" t="s">
        <v>1075</v>
      </c>
    </row>
    <row r="13032" spans="1:15" x14ac:dyDescent="0.25">
      <c r="A13032" s="102" t="s">
        <v>21134</v>
      </c>
      <c r="B13032" s="103" t="s">
        <v>21135</v>
      </c>
      <c r="C13032" s="103" t="s">
        <v>1118</v>
      </c>
      <c r="D13032" s="102" t="s">
        <v>152</v>
      </c>
      <c r="E13032" s="102" t="s">
        <v>275</v>
      </c>
      <c r="F13032" s="102" t="s">
        <v>21469</v>
      </c>
      <c r="H13032" s="102">
        <v>45626</v>
      </c>
      <c r="I13032" s="102" t="s">
        <v>19607</v>
      </c>
      <c r="J13032" s="102" t="s">
        <v>1</v>
      </c>
      <c r="K13032" s="102" t="s">
        <v>482</v>
      </c>
      <c r="L13032" s="102" t="s">
        <v>483</v>
      </c>
      <c r="M13032" s="102" t="s">
        <v>1074</v>
      </c>
      <c r="N13032" s="102">
        <v>6</v>
      </c>
      <c r="O13032" s="102" t="s">
        <v>1075</v>
      </c>
    </row>
    <row r="13033" spans="1:15" x14ac:dyDescent="0.25">
      <c r="A13033" s="102" t="s">
        <v>21470</v>
      </c>
      <c r="B13033" s="103" t="s">
        <v>21471</v>
      </c>
      <c r="C13033" s="103" t="s">
        <v>274</v>
      </c>
      <c r="D13033" s="102" t="s">
        <v>152</v>
      </c>
      <c r="E13033" s="102" t="s">
        <v>275</v>
      </c>
      <c r="F13033" s="102" t="s">
        <v>21472</v>
      </c>
      <c r="H13033" s="102">
        <v>45626</v>
      </c>
      <c r="I13033" s="102" t="s">
        <v>19607</v>
      </c>
      <c r="J13033" s="102" t="s">
        <v>1</v>
      </c>
      <c r="K13033" s="102" t="s">
        <v>482</v>
      </c>
      <c r="L13033" s="102" t="s">
        <v>483</v>
      </c>
      <c r="M13033" s="102" t="s">
        <v>1074</v>
      </c>
      <c r="N13033" s="102">
        <v>6</v>
      </c>
      <c r="O13033" s="102" t="s">
        <v>1075</v>
      </c>
    </row>
    <row r="13034" spans="1:15" x14ac:dyDescent="0.25">
      <c r="A13034" s="102" t="s">
        <v>21473</v>
      </c>
      <c r="B13034" s="103" t="s">
        <v>21474</v>
      </c>
      <c r="C13034" s="103" t="s">
        <v>274</v>
      </c>
      <c r="D13034" s="102" t="s">
        <v>152</v>
      </c>
      <c r="E13034" s="102" t="s">
        <v>275</v>
      </c>
      <c r="F13034" s="102" t="s">
        <v>21475</v>
      </c>
      <c r="H13034" s="102">
        <v>45626</v>
      </c>
      <c r="I13034" s="102" t="s">
        <v>19607</v>
      </c>
      <c r="J13034" s="102" t="s">
        <v>1</v>
      </c>
      <c r="K13034" s="102" t="s">
        <v>482</v>
      </c>
      <c r="L13034" s="102" t="s">
        <v>483</v>
      </c>
      <c r="M13034" s="102" t="s">
        <v>1074</v>
      </c>
      <c r="N13034" s="102">
        <v>6</v>
      </c>
      <c r="O13034" s="102" t="s">
        <v>1075</v>
      </c>
    </row>
    <row r="13035" spans="1:15" x14ac:dyDescent="0.25">
      <c r="A13035" s="102" t="s">
        <v>21476</v>
      </c>
      <c r="B13035" s="103" t="s">
        <v>4034</v>
      </c>
      <c r="C13035" s="103" t="s">
        <v>1082</v>
      </c>
      <c r="D13035" s="102" t="s">
        <v>152</v>
      </c>
      <c r="E13035" s="102" t="s">
        <v>275</v>
      </c>
      <c r="F13035" s="102" t="s">
        <v>21477</v>
      </c>
      <c r="H13035" s="102">
        <v>45626</v>
      </c>
      <c r="I13035" s="102" t="s">
        <v>19607</v>
      </c>
      <c r="J13035" s="102" t="s">
        <v>1</v>
      </c>
      <c r="K13035" s="102" t="s">
        <v>482</v>
      </c>
      <c r="L13035" s="102" t="s">
        <v>483</v>
      </c>
      <c r="M13035" s="102" t="s">
        <v>1082</v>
      </c>
      <c r="N13035" s="102">
        <v>6</v>
      </c>
      <c r="O13035" s="102" t="s">
        <v>1075</v>
      </c>
    </row>
    <row r="13036" spans="1:15" x14ac:dyDescent="0.25">
      <c r="A13036" s="102" t="s">
        <v>21476</v>
      </c>
      <c r="B13036" s="103" t="s">
        <v>2979</v>
      </c>
      <c r="C13036" s="103" t="s">
        <v>1118</v>
      </c>
      <c r="D13036" s="102" t="s">
        <v>152</v>
      </c>
      <c r="E13036" s="102" t="s">
        <v>275</v>
      </c>
      <c r="F13036" s="102" t="s">
        <v>21478</v>
      </c>
      <c r="H13036" s="102">
        <v>45626</v>
      </c>
      <c r="I13036" s="102" t="s">
        <v>19607</v>
      </c>
      <c r="J13036" s="102" t="s">
        <v>1</v>
      </c>
      <c r="K13036" s="102" t="s">
        <v>482</v>
      </c>
      <c r="L13036" s="102" t="s">
        <v>483</v>
      </c>
      <c r="M13036" s="102" t="s">
        <v>1074</v>
      </c>
      <c r="N13036" s="102">
        <v>6</v>
      </c>
      <c r="O13036" s="102" t="s">
        <v>1075</v>
      </c>
    </row>
    <row r="13037" spans="1:15" x14ac:dyDescent="0.25">
      <c r="A13037" s="102" t="s">
        <v>21476</v>
      </c>
      <c r="B13037" s="103" t="s">
        <v>12098</v>
      </c>
      <c r="C13037" s="103" t="s">
        <v>1118</v>
      </c>
      <c r="D13037" s="102" t="s">
        <v>152</v>
      </c>
      <c r="E13037" s="102" t="s">
        <v>275</v>
      </c>
      <c r="F13037" s="102" t="s">
        <v>21479</v>
      </c>
      <c r="H13037" s="102">
        <v>45626</v>
      </c>
      <c r="I13037" s="102" t="s">
        <v>19607</v>
      </c>
      <c r="J13037" s="102" t="s">
        <v>1</v>
      </c>
      <c r="K13037" s="102" t="s">
        <v>482</v>
      </c>
      <c r="L13037" s="102" t="s">
        <v>483</v>
      </c>
      <c r="M13037" s="102" t="s">
        <v>1074</v>
      </c>
      <c r="N13037" s="102">
        <v>6</v>
      </c>
      <c r="O13037" s="102" t="s">
        <v>1075</v>
      </c>
    </row>
    <row r="13038" spans="1:15" x14ac:dyDescent="0.25">
      <c r="A13038" s="102" t="s">
        <v>21480</v>
      </c>
      <c r="B13038" s="103" t="s">
        <v>1208</v>
      </c>
      <c r="C13038" s="103" t="s">
        <v>274</v>
      </c>
      <c r="D13038" s="102" t="s">
        <v>281</v>
      </c>
      <c r="E13038" s="102" t="s">
        <v>275</v>
      </c>
      <c r="F13038" s="102" t="s">
        <v>21481</v>
      </c>
      <c r="H13038" s="102">
        <v>45626</v>
      </c>
      <c r="I13038" s="102" t="s">
        <v>19607</v>
      </c>
      <c r="J13038" s="102" t="s">
        <v>1</v>
      </c>
      <c r="K13038" s="102" t="s">
        <v>482</v>
      </c>
      <c r="L13038" s="102" t="s">
        <v>483</v>
      </c>
      <c r="M13038" s="102" t="s">
        <v>1074</v>
      </c>
      <c r="N13038" s="102">
        <v>6</v>
      </c>
      <c r="O13038" s="102" t="s">
        <v>1075</v>
      </c>
    </row>
    <row r="13039" spans="1:15" x14ac:dyDescent="0.25">
      <c r="A13039" s="102" t="s">
        <v>4052</v>
      </c>
      <c r="B13039" s="103" t="s">
        <v>1405</v>
      </c>
      <c r="C13039" s="103" t="s">
        <v>1118</v>
      </c>
      <c r="D13039" s="102" t="s">
        <v>281</v>
      </c>
      <c r="E13039" s="102" t="s">
        <v>275</v>
      </c>
      <c r="F13039" s="102" t="s">
        <v>21482</v>
      </c>
      <c r="H13039" s="102">
        <v>45626</v>
      </c>
      <c r="I13039" s="102" t="s">
        <v>19607</v>
      </c>
      <c r="J13039" s="102" t="s">
        <v>1</v>
      </c>
      <c r="K13039" s="102" t="s">
        <v>482</v>
      </c>
      <c r="L13039" s="102" t="s">
        <v>483</v>
      </c>
      <c r="M13039" s="102" t="s">
        <v>1074</v>
      </c>
      <c r="N13039" s="102">
        <v>6</v>
      </c>
      <c r="O13039" s="102" t="s">
        <v>1075</v>
      </c>
    </row>
    <row r="13040" spans="1:15" x14ac:dyDescent="0.25">
      <c r="A13040" s="102" t="s">
        <v>1656</v>
      </c>
      <c r="B13040" s="103" t="s">
        <v>1315</v>
      </c>
      <c r="C13040" s="103" t="s">
        <v>1118</v>
      </c>
      <c r="D13040" s="102" t="s">
        <v>281</v>
      </c>
      <c r="E13040" s="102" t="s">
        <v>275</v>
      </c>
      <c r="F13040" s="102" t="s">
        <v>21483</v>
      </c>
      <c r="H13040" s="102">
        <v>45626</v>
      </c>
      <c r="I13040" s="102" t="s">
        <v>19607</v>
      </c>
      <c r="J13040" s="102" t="s">
        <v>1</v>
      </c>
      <c r="K13040" s="102" t="s">
        <v>482</v>
      </c>
      <c r="L13040" s="102" t="s">
        <v>483</v>
      </c>
      <c r="M13040" s="102" t="s">
        <v>1074</v>
      </c>
      <c r="N13040" s="102">
        <v>6</v>
      </c>
      <c r="O13040" s="102" t="s">
        <v>1075</v>
      </c>
    </row>
    <row r="13041" spans="1:15" x14ac:dyDescent="0.25">
      <c r="A13041" s="102" t="s">
        <v>21484</v>
      </c>
      <c r="B13041" s="103" t="s">
        <v>10292</v>
      </c>
      <c r="C13041" s="103" t="s">
        <v>274</v>
      </c>
      <c r="D13041" s="102" t="s">
        <v>281</v>
      </c>
      <c r="E13041" s="102" t="s">
        <v>275</v>
      </c>
      <c r="F13041" s="102" t="s">
        <v>21485</v>
      </c>
      <c r="H13041" s="102">
        <v>45626</v>
      </c>
      <c r="I13041" s="102" t="s">
        <v>19607</v>
      </c>
      <c r="J13041" s="102" t="s">
        <v>1</v>
      </c>
      <c r="K13041" s="102" t="s">
        <v>482</v>
      </c>
      <c r="L13041" s="102" t="s">
        <v>483</v>
      </c>
      <c r="M13041" s="102" t="s">
        <v>1074</v>
      </c>
      <c r="N13041" s="102">
        <v>6</v>
      </c>
      <c r="O13041" s="102" t="s">
        <v>1075</v>
      </c>
    </row>
    <row r="13042" spans="1:15" x14ac:dyDescent="0.25">
      <c r="A13042" s="102" t="s">
        <v>21139</v>
      </c>
      <c r="B13042" s="103" t="s">
        <v>1132</v>
      </c>
      <c r="C13042" s="103" t="s">
        <v>1082</v>
      </c>
      <c r="D13042" s="102" t="s">
        <v>152</v>
      </c>
      <c r="E13042" s="102" t="s">
        <v>275</v>
      </c>
      <c r="F13042" s="102" t="s">
        <v>21486</v>
      </c>
      <c r="H13042" s="102">
        <v>45626</v>
      </c>
      <c r="I13042" s="102" t="s">
        <v>19607</v>
      </c>
      <c r="J13042" s="102" t="s">
        <v>1</v>
      </c>
      <c r="K13042" s="102" t="s">
        <v>482</v>
      </c>
      <c r="L13042" s="102" t="s">
        <v>483</v>
      </c>
      <c r="M13042" s="102" t="s">
        <v>1082</v>
      </c>
      <c r="N13042" s="102">
        <v>6</v>
      </c>
      <c r="O13042" s="102" t="s">
        <v>1075</v>
      </c>
    </row>
    <row r="13043" spans="1:15" x14ac:dyDescent="0.25">
      <c r="A13043" s="102" t="s">
        <v>21139</v>
      </c>
      <c r="B13043" s="103" t="s">
        <v>2069</v>
      </c>
      <c r="C13043" s="103" t="s">
        <v>274</v>
      </c>
      <c r="D13043" s="102" t="s">
        <v>152</v>
      </c>
      <c r="E13043" s="102" t="s">
        <v>275</v>
      </c>
      <c r="F13043" s="102" t="s">
        <v>21487</v>
      </c>
      <c r="H13043" s="102">
        <v>45626</v>
      </c>
      <c r="I13043" s="102" t="s">
        <v>19607</v>
      </c>
      <c r="J13043" s="102" t="s">
        <v>1</v>
      </c>
      <c r="K13043" s="102" t="s">
        <v>482</v>
      </c>
      <c r="L13043" s="102" t="s">
        <v>483</v>
      </c>
      <c r="M13043" s="102" t="s">
        <v>1074</v>
      </c>
      <c r="N13043" s="102">
        <v>6</v>
      </c>
      <c r="O13043" s="102" t="s">
        <v>1075</v>
      </c>
    </row>
    <row r="13044" spans="1:15" x14ac:dyDescent="0.25">
      <c r="A13044" s="102" t="s">
        <v>6993</v>
      </c>
      <c r="B13044" s="103" t="s">
        <v>8350</v>
      </c>
      <c r="C13044" s="103" t="s">
        <v>1118</v>
      </c>
      <c r="D13044" s="102" t="s">
        <v>13422</v>
      </c>
      <c r="E13044" s="102" t="s">
        <v>275</v>
      </c>
      <c r="F13044" s="102" t="s">
        <v>21488</v>
      </c>
      <c r="H13044" s="102">
        <v>45626</v>
      </c>
      <c r="I13044" s="102" t="s">
        <v>19607</v>
      </c>
      <c r="J13044" s="102" t="s">
        <v>1</v>
      </c>
      <c r="K13044" s="102" t="s">
        <v>482</v>
      </c>
      <c r="L13044" s="102" t="s">
        <v>483</v>
      </c>
      <c r="M13044" s="102" t="s">
        <v>1074</v>
      </c>
      <c r="N13044" s="102">
        <v>6</v>
      </c>
      <c r="O13044" s="102" t="s">
        <v>1075</v>
      </c>
    </row>
    <row r="13045" spans="1:15" x14ac:dyDescent="0.25">
      <c r="A13045" s="102" t="s">
        <v>21489</v>
      </c>
      <c r="B13045" s="103" t="s">
        <v>6821</v>
      </c>
      <c r="C13045" s="103" t="s">
        <v>1118</v>
      </c>
      <c r="D13045" s="102" t="s">
        <v>152</v>
      </c>
      <c r="E13045" s="102" t="s">
        <v>276</v>
      </c>
      <c r="H13045" s="102">
        <v>45626</v>
      </c>
      <c r="I13045" s="102" t="s">
        <v>19607</v>
      </c>
      <c r="J13045" s="102" t="s">
        <v>1</v>
      </c>
      <c r="K13045" s="102" t="s">
        <v>482</v>
      </c>
      <c r="L13045" s="102" t="s">
        <v>483</v>
      </c>
      <c r="M13045" s="102" t="s">
        <v>1074</v>
      </c>
      <c r="N13045" s="102">
        <v>6</v>
      </c>
      <c r="O13045" s="102" t="s">
        <v>1075</v>
      </c>
    </row>
    <row r="13046" spans="1:15" x14ac:dyDescent="0.25">
      <c r="A13046" s="102" t="s">
        <v>21142</v>
      </c>
      <c r="B13046" s="103" t="s">
        <v>3275</v>
      </c>
      <c r="C13046" s="103" t="s">
        <v>1118</v>
      </c>
      <c r="D13046" s="102" t="s">
        <v>152</v>
      </c>
      <c r="E13046" s="102" t="s">
        <v>275</v>
      </c>
      <c r="F13046" s="102" t="s">
        <v>21490</v>
      </c>
      <c r="H13046" s="102">
        <v>45626</v>
      </c>
      <c r="I13046" s="102" t="s">
        <v>19607</v>
      </c>
      <c r="J13046" s="102" t="s">
        <v>1</v>
      </c>
      <c r="K13046" s="102" t="s">
        <v>482</v>
      </c>
      <c r="L13046" s="102" t="s">
        <v>483</v>
      </c>
      <c r="M13046" s="102" t="s">
        <v>1074</v>
      </c>
      <c r="N13046" s="102">
        <v>6</v>
      </c>
      <c r="O13046" s="102" t="s">
        <v>1075</v>
      </c>
    </row>
    <row r="13047" spans="1:15" x14ac:dyDescent="0.25">
      <c r="A13047" s="102" t="s">
        <v>7745</v>
      </c>
      <c r="B13047" s="103" t="s">
        <v>2917</v>
      </c>
      <c r="C13047" s="103" t="s">
        <v>1118</v>
      </c>
      <c r="D13047" s="102" t="s">
        <v>13422</v>
      </c>
      <c r="E13047" s="102" t="s">
        <v>275</v>
      </c>
      <c r="F13047" s="102" t="s">
        <v>21491</v>
      </c>
      <c r="H13047" s="102">
        <v>45626</v>
      </c>
      <c r="I13047" s="102" t="s">
        <v>19533</v>
      </c>
      <c r="J13047" s="102" t="s">
        <v>1</v>
      </c>
      <c r="K13047" s="102" t="s">
        <v>2</v>
      </c>
      <c r="L13047" s="102" t="s">
        <v>24</v>
      </c>
      <c r="M13047" s="102" t="s">
        <v>1074</v>
      </c>
      <c r="N13047" s="102">
        <v>6</v>
      </c>
      <c r="O13047" s="102" t="s">
        <v>1075</v>
      </c>
    </row>
    <row r="13048" spans="1:15" x14ac:dyDescent="0.25">
      <c r="A13048" s="102" t="s">
        <v>21492</v>
      </c>
      <c r="B13048" s="103" t="s">
        <v>13082</v>
      </c>
      <c r="C13048" s="103" t="s">
        <v>1118</v>
      </c>
      <c r="D13048" s="102" t="s">
        <v>13422</v>
      </c>
      <c r="E13048" s="102" t="s">
        <v>275</v>
      </c>
      <c r="F13048" s="102" t="s">
        <v>21493</v>
      </c>
      <c r="H13048" s="102">
        <v>45626</v>
      </c>
      <c r="I13048" s="102" t="s">
        <v>19533</v>
      </c>
      <c r="J13048" s="102" t="s">
        <v>1</v>
      </c>
      <c r="K13048" s="102" t="s">
        <v>2</v>
      </c>
      <c r="L13048" s="102" t="s">
        <v>24</v>
      </c>
      <c r="M13048" s="102" t="s">
        <v>1074</v>
      </c>
      <c r="N13048" s="102">
        <v>6</v>
      </c>
      <c r="O13048" s="102" t="s">
        <v>1075</v>
      </c>
    </row>
    <row r="13049" spans="1:15" x14ac:dyDescent="0.25">
      <c r="A13049" s="102" t="s">
        <v>21181</v>
      </c>
      <c r="B13049" s="103" t="s">
        <v>21182</v>
      </c>
      <c r="C13049" s="103" t="s">
        <v>1118</v>
      </c>
      <c r="D13049" s="102" t="s">
        <v>13422</v>
      </c>
      <c r="E13049" s="102" t="s">
        <v>275</v>
      </c>
      <c r="F13049" s="102" t="s">
        <v>21494</v>
      </c>
      <c r="H13049" s="102">
        <v>45626</v>
      </c>
      <c r="I13049" s="102" t="s">
        <v>19533</v>
      </c>
      <c r="J13049" s="102" t="s">
        <v>1</v>
      </c>
      <c r="K13049" s="102" t="s">
        <v>2</v>
      </c>
      <c r="L13049" s="102" t="s">
        <v>24</v>
      </c>
      <c r="M13049" s="102" t="s">
        <v>1074</v>
      </c>
      <c r="N13049" s="102">
        <v>6</v>
      </c>
      <c r="O13049" s="102" t="s">
        <v>1075</v>
      </c>
    </row>
    <row r="13050" spans="1:15" x14ac:dyDescent="0.25">
      <c r="A13050" s="102" t="s">
        <v>21188</v>
      </c>
      <c r="B13050" s="103" t="s">
        <v>14637</v>
      </c>
      <c r="C13050" s="103" t="s">
        <v>1118</v>
      </c>
      <c r="D13050" s="102" t="s">
        <v>13422</v>
      </c>
      <c r="E13050" s="102" t="s">
        <v>275</v>
      </c>
      <c r="F13050" s="102" t="s">
        <v>21495</v>
      </c>
      <c r="H13050" s="102">
        <v>45626</v>
      </c>
      <c r="I13050" s="102" t="s">
        <v>19533</v>
      </c>
      <c r="J13050" s="102" t="s">
        <v>1</v>
      </c>
      <c r="K13050" s="102" t="s">
        <v>2</v>
      </c>
      <c r="L13050" s="102" t="s">
        <v>24</v>
      </c>
      <c r="M13050" s="102" t="s">
        <v>1074</v>
      </c>
      <c r="N13050" s="102">
        <v>6</v>
      </c>
      <c r="O13050" s="102" t="s">
        <v>1075</v>
      </c>
    </row>
    <row r="13051" spans="1:15" x14ac:dyDescent="0.25">
      <c r="A13051" s="102" t="s">
        <v>21188</v>
      </c>
      <c r="B13051" s="103" t="s">
        <v>8439</v>
      </c>
      <c r="C13051" s="103" t="s">
        <v>1118</v>
      </c>
      <c r="D13051" s="102" t="s">
        <v>13422</v>
      </c>
      <c r="E13051" s="102" t="s">
        <v>275</v>
      </c>
      <c r="F13051" s="102" t="s">
        <v>21496</v>
      </c>
      <c r="H13051" s="102">
        <v>45626</v>
      </c>
      <c r="I13051" s="102" t="s">
        <v>19533</v>
      </c>
      <c r="J13051" s="102" t="s">
        <v>1</v>
      </c>
      <c r="K13051" s="102" t="s">
        <v>2</v>
      </c>
      <c r="L13051" s="102" t="s">
        <v>24</v>
      </c>
      <c r="M13051" s="102" t="s">
        <v>1074</v>
      </c>
      <c r="N13051" s="102">
        <v>6</v>
      </c>
      <c r="O13051" s="102" t="s">
        <v>1075</v>
      </c>
    </row>
    <row r="13052" spans="1:15" x14ac:dyDescent="0.25">
      <c r="A13052" s="102" t="s">
        <v>3859</v>
      </c>
      <c r="B13052" s="103" t="s">
        <v>18677</v>
      </c>
      <c r="C13052" s="103" t="s">
        <v>1118</v>
      </c>
      <c r="D13052" s="102" t="s">
        <v>13422</v>
      </c>
      <c r="E13052" s="102" t="s">
        <v>275</v>
      </c>
      <c r="F13052" s="102" t="s">
        <v>21497</v>
      </c>
      <c r="H13052" s="102">
        <v>45626</v>
      </c>
      <c r="I13052" s="102" t="s">
        <v>19533</v>
      </c>
      <c r="J13052" s="102" t="s">
        <v>1</v>
      </c>
      <c r="K13052" s="102" t="s">
        <v>2</v>
      </c>
      <c r="L13052" s="102" t="s">
        <v>24</v>
      </c>
      <c r="M13052" s="102" t="s">
        <v>1074</v>
      </c>
      <c r="N13052" s="102">
        <v>6</v>
      </c>
      <c r="O13052" s="102" t="s">
        <v>1075</v>
      </c>
    </row>
    <row r="13053" spans="1:15" x14ac:dyDescent="0.25">
      <c r="A13053" s="102" t="s">
        <v>3859</v>
      </c>
      <c r="B13053" s="103" t="s">
        <v>14072</v>
      </c>
      <c r="C13053" s="103" t="s">
        <v>1082</v>
      </c>
      <c r="D13053" s="102" t="s">
        <v>13422</v>
      </c>
      <c r="E13053" s="102" t="s">
        <v>275</v>
      </c>
      <c r="F13053" s="102" t="s">
        <v>21498</v>
      </c>
      <c r="H13053" s="102">
        <v>45626</v>
      </c>
      <c r="I13053" s="102" t="s">
        <v>19533</v>
      </c>
      <c r="J13053" s="102" t="s">
        <v>1</v>
      </c>
      <c r="K13053" s="102" t="s">
        <v>2</v>
      </c>
      <c r="L13053" s="102" t="s">
        <v>24</v>
      </c>
      <c r="M13053" s="102" t="s">
        <v>1082</v>
      </c>
      <c r="N13053" s="102">
        <v>6</v>
      </c>
      <c r="O13053" s="102" t="s">
        <v>1075</v>
      </c>
    </row>
    <row r="13054" spans="1:15" x14ac:dyDescent="0.25">
      <c r="A13054" s="102" t="s">
        <v>19183</v>
      </c>
      <c r="B13054" s="103" t="s">
        <v>8448</v>
      </c>
      <c r="C13054" s="103" t="s">
        <v>1118</v>
      </c>
      <c r="D13054" s="102" t="s">
        <v>13422</v>
      </c>
      <c r="E13054" s="102" t="s">
        <v>275</v>
      </c>
      <c r="F13054" s="102" t="s">
        <v>21499</v>
      </c>
      <c r="H13054" s="102">
        <v>45626</v>
      </c>
      <c r="I13054" s="102" t="s">
        <v>19533</v>
      </c>
      <c r="J13054" s="102" t="s">
        <v>1</v>
      </c>
      <c r="K13054" s="102" t="s">
        <v>2</v>
      </c>
      <c r="L13054" s="102" t="s">
        <v>24</v>
      </c>
      <c r="M13054" s="102" t="s">
        <v>1074</v>
      </c>
      <c r="N13054" s="102">
        <v>6</v>
      </c>
      <c r="O13054" s="102" t="s">
        <v>1075</v>
      </c>
    </row>
    <row r="13055" spans="1:15" x14ac:dyDescent="0.25">
      <c r="A13055" s="102" t="s">
        <v>21196</v>
      </c>
      <c r="B13055" s="103" t="s">
        <v>16434</v>
      </c>
      <c r="C13055" s="103" t="s">
        <v>1118</v>
      </c>
      <c r="D13055" s="102" t="s">
        <v>13422</v>
      </c>
      <c r="E13055" s="102" t="s">
        <v>275</v>
      </c>
      <c r="F13055" s="102" t="s">
        <v>21500</v>
      </c>
      <c r="H13055" s="102">
        <v>45626</v>
      </c>
      <c r="I13055" s="102" t="s">
        <v>19533</v>
      </c>
      <c r="J13055" s="102" t="s">
        <v>1</v>
      </c>
      <c r="K13055" s="102" t="s">
        <v>2</v>
      </c>
      <c r="L13055" s="102" t="s">
        <v>24</v>
      </c>
      <c r="M13055" s="102" t="s">
        <v>1074</v>
      </c>
      <c r="N13055" s="102">
        <v>6</v>
      </c>
      <c r="O13055" s="102" t="s">
        <v>1075</v>
      </c>
    </row>
    <row r="13056" spans="1:15" x14ac:dyDescent="0.25">
      <c r="A13056" s="102" t="s">
        <v>21198</v>
      </c>
      <c r="B13056" s="103" t="s">
        <v>14057</v>
      </c>
      <c r="C13056" s="103" t="s">
        <v>1118</v>
      </c>
      <c r="D13056" s="102" t="s">
        <v>13422</v>
      </c>
      <c r="E13056" s="102" t="s">
        <v>275</v>
      </c>
      <c r="F13056" s="102" t="s">
        <v>21501</v>
      </c>
      <c r="H13056" s="102">
        <v>45626</v>
      </c>
      <c r="I13056" s="102" t="s">
        <v>19533</v>
      </c>
      <c r="J13056" s="102" t="s">
        <v>1</v>
      </c>
      <c r="K13056" s="102" t="s">
        <v>2</v>
      </c>
      <c r="L13056" s="102" t="s">
        <v>24</v>
      </c>
      <c r="M13056" s="102" t="s">
        <v>1074</v>
      </c>
      <c r="N13056" s="102">
        <v>6</v>
      </c>
      <c r="O13056" s="102" t="s">
        <v>1075</v>
      </c>
    </row>
    <row r="13057" spans="1:15" x14ac:dyDescent="0.25">
      <c r="A13057" s="102" t="s">
        <v>21198</v>
      </c>
      <c r="B13057" s="103" t="s">
        <v>14637</v>
      </c>
      <c r="C13057" s="103" t="s">
        <v>274</v>
      </c>
      <c r="D13057" s="102" t="s">
        <v>13422</v>
      </c>
      <c r="E13057" s="102" t="s">
        <v>275</v>
      </c>
      <c r="F13057" s="102" t="s">
        <v>21502</v>
      </c>
      <c r="H13057" s="102">
        <v>45626</v>
      </c>
      <c r="I13057" s="102" t="s">
        <v>19533</v>
      </c>
      <c r="J13057" s="102" t="s">
        <v>1</v>
      </c>
      <c r="K13057" s="102" t="s">
        <v>2</v>
      </c>
      <c r="L13057" s="102" t="s">
        <v>24</v>
      </c>
      <c r="M13057" s="102" t="s">
        <v>1074</v>
      </c>
      <c r="N13057" s="102">
        <v>6</v>
      </c>
      <c r="O13057" s="102" t="s">
        <v>1075</v>
      </c>
    </row>
    <row r="13058" spans="1:15" x14ac:dyDescent="0.25">
      <c r="A13058" s="102" t="s">
        <v>8386</v>
      </c>
      <c r="B13058" s="103" t="s">
        <v>3183</v>
      </c>
      <c r="C13058" s="103" t="s">
        <v>274</v>
      </c>
      <c r="D13058" s="102" t="s">
        <v>13422</v>
      </c>
      <c r="E13058" s="102" t="s">
        <v>275</v>
      </c>
      <c r="F13058" s="102" t="s">
        <v>21503</v>
      </c>
      <c r="H13058" s="102">
        <v>45626</v>
      </c>
      <c r="I13058" s="102" t="s">
        <v>19533</v>
      </c>
      <c r="J13058" s="102" t="s">
        <v>1</v>
      </c>
      <c r="K13058" s="102" t="s">
        <v>2</v>
      </c>
      <c r="L13058" s="102" t="s">
        <v>24</v>
      </c>
      <c r="M13058" s="102" t="s">
        <v>1074</v>
      </c>
      <c r="N13058" s="102">
        <v>6</v>
      </c>
      <c r="O13058" s="102" t="s">
        <v>1075</v>
      </c>
    </row>
    <row r="13059" spans="1:15" x14ac:dyDescent="0.25">
      <c r="A13059" s="102" t="s">
        <v>8386</v>
      </c>
      <c r="B13059" s="103" t="s">
        <v>21202</v>
      </c>
      <c r="C13059" s="103" t="s">
        <v>1118</v>
      </c>
      <c r="D13059" s="102" t="s">
        <v>13422</v>
      </c>
      <c r="E13059" s="102" t="s">
        <v>275</v>
      </c>
      <c r="F13059" s="102" t="s">
        <v>21504</v>
      </c>
      <c r="H13059" s="102">
        <v>45626</v>
      </c>
      <c r="I13059" s="102" t="s">
        <v>19533</v>
      </c>
      <c r="J13059" s="102" t="s">
        <v>1</v>
      </c>
      <c r="K13059" s="102" t="s">
        <v>2</v>
      </c>
      <c r="L13059" s="102" t="s">
        <v>24</v>
      </c>
      <c r="M13059" s="102" t="s">
        <v>1074</v>
      </c>
      <c r="N13059" s="102">
        <v>6</v>
      </c>
      <c r="O13059" s="102" t="s">
        <v>1075</v>
      </c>
    </row>
    <row r="13060" spans="1:15" x14ac:dyDescent="0.25">
      <c r="A13060" s="102" t="s">
        <v>21204</v>
      </c>
      <c r="B13060" s="103" t="s">
        <v>21205</v>
      </c>
      <c r="C13060" s="103" t="s">
        <v>1118</v>
      </c>
      <c r="D13060" s="102" t="s">
        <v>13422</v>
      </c>
      <c r="E13060" s="102" t="s">
        <v>275</v>
      </c>
      <c r="F13060" s="102" t="s">
        <v>21505</v>
      </c>
      <c r="H13060" s="102">
        <v>45626</v>
      </c>
      <c r="I13060" s="102" t="s">
        <v>19533</v>
      </c>
      <c r="J13060" s="102" t="s">
        <v>1</v>
      </c>
      <c r="K13060" s="102" t="s">
        <v>2</v>
      </c>
      <c r="L13060" s="102" t="s">
        <v>24</v>
      </c>
      <c r="M13060" s="102" t="s">
        <v>1074</v>
      </c>
      <c r="N13060" s="102">
        <v>6</v>
      </c>
      <c r="O13060" s="102" t="s">
        <v>1075</v>
      </c>
    </row>
    <row r="13061" spans="1:15" x14ac:dyDescent="0.25">
      <c r="A13061" s="102" t="s">
        <v>19963</v>
      </c>
      <c r="B13061" s="103" t="s">
        <v>14188</v>
      </c>
      <c r="C13061" s="103" t="s">
        <v>274</v>
      </c>
      <c r="D13061" s="102" t="s">
        <v>13422</v>
      </c>
      <c r="E13061" s="102" t="s">
        <v>275</v>
      </c>
      <c r="F13061" s="102" t="s">
        <v>21506</v>
      </c>
      <c r="H13061" s="102">
        <v>45626</v>
      </c>
      <c r="I13061" s="102" t="s">
        <v>19533</v>
      </c>
      <c r="J13061" s="102" t="s">
        <v>1</v>
      </c>
      <c r="K13061" s="102" t="s">
        <v>2</v>
      </c>
      <c r="L13061" s="102" t="s">
        <v>24</v>
      </c>
      <c r="M13061" s="102" t="s">
        <v>1074</v>
      </c>
      <c r="N13061" s="102">
        <v>6</v>
      </c>
      <c r="O13061" s="102" t="s">
        <v>1075</v>
      </c>
    </row>
    <row r="13062" spans="1:15" x14ac:dyDescent="0.25">
      <c r="A13062" s="102" t="s">
        <v>21208</v>
      </c>
      <c r="B13062" s="103" t="s">
        <v>21209</v>
      </c>
      <c r="C13062" s="103" t="s">
        <v>1118</v>
      </c>
      <c r="D13062" s="102" t="s">
        <v>13422</v>
      </c>
      <c r="E13062" s="102" t="s">
        <v>275</v>
      </c>
      <c r="F13062" s="102" t="s">
        <v>21507</v>
      </c>
      <c r="H13062" s="102">
        <v>45626</v>
      </c>
      <c r="I13062" s="102" t="s">
        <v>19533</v>
      </c>
      <c r="J13062" s="102" t="s">
        <v>1</v>
      </c>
      <c r="K13062" s="102" t="s">
        <v>2</v>
      </c>
      <c r="L13062" s="102" t="s">
        <v>24</v>
      </c>
      <c r="M13062" s="102" t="s">
        <v>1074</v>
      </c>
      <c r="N13062" s="102">
        <v>6</v>
      </c>
      <c r="O13062" s="102" t="s">
        <v>1075</v>
      </c>
    </row>
    <row r="13063" spans="1:15" x14ac:dyDescent="0.25">
      <c r="A13063" s="102" t="s">
        <v>21211</v>
      </c>
      <c r="B13063" s="103" t="s">
        <v>5171</v>
      </c>
      <c r="C13063" s="103" t="s">
        <v>274</v>
      </c>
      <c r="D13063" s="102" t="s">
        <v>13422</v>
      </c>
      <c r="E13063" s="102" t="s">
        <v>275</v>
      </c>
      <c r="F13063" s="102" t="s">
        <v>21508</v>
      </c>
      <c r="H13063" s="102">
        <v>45626</v>
      </c>
      <c r="I13063" s="102" t="s">
        <v>19533</v>
      </c>
      <c r="J13063" s="102" t="s">
        <v>1</v>
      </c>
      <c r="K13063" s="102" t="s">
        <v>2</v>
      </c>
      <c r="L13063" s="102" t="s">
        <v>24</v>
      </c>
      <c r="M13063" s="102" t="s">
        <v>1074</v>
      </c>
      <c r="N13063" s="102">
        <v>6</v>
      </c>
      <c r="O13063" s="102" t="s">
        <v>1075</v>
      </c>
    </row>
    <row r="13064" spans="1:15" x14ac:dyDescent="0.25">
      <c r="A13064" s="102" t="s">
        <v>21215</v>
      </c>
      <c r="B13064" s="103" t="s">
        <v>21216</v>
      </c>
      <c r="C13064" s="103" t="s">
        <v>1118</v>
      </c>
      <c r="D13064" s="102" t="s">
        <v>13422</v>
      </c>
      <c r="E13064" s="102" t="s">
        <v>275</v>
      </c>
      <c r="F13064" s="102" t="s">
        <v>21509</v>
      </c>
      <c r="H13064" s="102">
        <v>45626</v>
      </c>
      <c r="I13064" s="102" t="s">
        <v>19533</v>
      </c>
      <c r="J13064" s="102" t="s">
        <v>1</v>
      </c>
      <c r="K13064" s="102" t="s">
        <v>2</v>
      </c>
      <c r="L13064" s="102" t="s">
        <v>24</v>
      </c>
      <c r="M13064" s="102" t="s">
        <v>1074</v>
      </c>
      <c r="N13064" s="102">
        <v>6</v>
      </c>
      <c r="O13064" s="102" t="s">
        <v>1075</v>
      </c>
    </row>
    <row r="13065" spans="1:15" x14ac:dyDescent="0.25">
      <c r="A13065" s="102" t="s">
        <v>21218</v>
      </c>
      <c r="B13065" s="103" t="s">
        <v>21219</v>
      </c>
      <c r="C13065" s="103" t="s">
        <v>1118</v>
      </c>
      <c r="D13065" s="102" t="s">
        <v>13422</v>
      </c>
      <c r="E13065" s="102" t="s">
        <v>275</v>
      </c>
      <c r="F13065" s="102" t="s">
        <v>21510</v>
      </c>
      <c r="H13065" s="102">
        <v>45626</v>
      </c>
      <c r="I13065" s="102" t="s">
        <v>19533</v>
      </c>
      <c r="J13065" s="102" t="s">
        <v>1</v>
      </c>
      <c r="K13065" s="102" t="s">
        <v>2</v>
      </c>
      <c r="L13065" s="102" t="s">
        <v>24</v>
      </c>
      <c r="M13065" s="102" t="s">
        <v>1074</v>
      </c>
      <c r="N13065" s="102">
        <v>6</v>
      </c>
      <c r="O13065" s="102" t="s">
        <v>1075</v>
      </c>
    </row>
    <row r="13066" spans="1:15" x14ac:dyDescent="0.25">
      <c r="A13066" s="102" t="s">
        <v>2119</v>
      </c>
      <c r="B13066" s="103" t="s">
        <v>21221</v>
      </c>
      <c r="C13066" s="103" t="s">
        <v>1118</v>
      </c>
      <c r="D13066" s="102" t="s">
        <v>13422</v>
      </c>
      <c r="E13066" s="102" t="s">
        <v>275</v>
      </c>
      <c r="F13066" s="102" t="s">
        <v>21511</v>
      </c>
      <c r="H13066" s="102">
        <v>45626</v>
      </c>
      <c r="I13066" s="102" t="s">
        <v>19533</v>
      </c>
      <c r="J13066" s="102" t="s">
        <v>1</v>
      </c>
      <c r="K13066" s="102" t="s">
        <v>2</v>
      </c>
      <c r="L13066" s="102" t="s">
        <v>24</v>
      </c>
      <c r="M13066" s="102" t="s">
        <v>1074</v>
      </c>
      <c r="N13066" s="102">
        <v>6</v>
      </c>
      <c r="O13066" s="102" t="s">
        <v>1075</v>
      </c>
    </row>
    <row r="13067" spans="1:15" x14ac:dyDescent="0.25">
      <c r="A13067" s="102" t="s">
        <v>21223</v>
      </c>
      <c r="B13067" s="103" t="s">
        <v>15536</v>
      </c>
      <c r="C13067" s="103" t="s">
        <v>274</v>
      </c>
      <c r="D13067" s="102" t="s">
        <v>13422</v>
      </c>
      <c r="E13067" s="102" t="s">
        <v>275</v>
      </c>
      <c r="F13067" s="102" t="s">
        <v>21512</v>
      </c>
      <c r="H13067" s="102">
        <v>45626</v>
      </c>
      <c r="I13067" s="102" t="s">
        <v>19533</v>
      </c>
      <c r="J13067" s="102" t="s">
        <v>1</v>
      </c>
      <c r="K13067" s="102" t="s">
        <v>2</v>
      </c>
      <c r="L13067" s="102" t="s">
        <v>24</v>
      </c>
      <c r="M13067" s="102" t="s">
        <v>1074</v>
      </c>
      <c r="N13067" s="102">
        <v>6</v>
      </c>
      <c r="O13067" s="102" t="s">
        <v>1075</v>
      </c>
    </row>
    <row r="13068" spans="1:15" x14ac:dyDescent="0.25">
      <c r="A13068" s="102" t="s">
        <v>21223</v>
      </c>
      <c r="B13068" s="103" t="s">
        <v>21225</v>
      </c>
      <c r="C13068" s="103" t="s">
        <v>274</v>
      </c>
      <c r="D13068" s="102" t="s">
        <v>13422</v>
      </c>
      <c r="E13068" s="102" t="s">
        <v>275</v>
      </c>
      <c r="F13068" s="102" t="s">
        <v>21513</v>
      </c>
      <c r="H13068" s="102">
        <v>45626</v>
      </c>
      <c r="I13068" s="102" t="s">
        <v>19533</v>
      </c>
      <c r="J13068" s="102" t="s">
        <v>1</v>
      </c>
      <c r="K13068" s="102" t="s">
        <v>2</v>
      </c>
      <c r="L13068" s="102" t="s">
        <v>24</v>
      </c>
      <c r="M13068" s="102" t="s">
        <v>1074</v>
      </c>
      <c r="N13068" s="102">
        <v>6</v>
      </c>
      <c r="O13068" s="102" t="s">
        <v>1075</v>
      </c>
    </row>
    <row r="13069" spans="1:15" x14ac:dyDescent="0.25">
      <c r="A13069" s="102" t="s">
        <v>21223</v>
      </c>
      <c r="B13069" s="103" t="s">
        <v>21227</v>
      </c>
      <c r="C13069" s="103" t="s">
        <v>1082</v>
      </c>
      <c r="D13069" s="102" t="s">
        <v>13422</v>
      </c>
      <c r="E13069" s="102" t="s">
        <v>275</v>
      </c>
      <c r="F13069" s="102" t="s">
        <v>21514</v>
      </c>
      <c r="H13069" s="102">
        <v>45626</v>
      </c>
      <c r="I13069" s="102" t="s">
        <v>19533</v>
      </c>
      <c r="J13069" s="102" t="s">
        <v>1</v>
      </c>
      <c r="K13069" s="102" t="s">
        <v>2</v>
      </c>
      <c r="L13069" s="102" t="s">
        <v>24</v>
      </c>
      <c r="M13069" s="102" t="s">
        <v>1082</v>
      </c>
      <c r="N13069" s="102">
        <v>6</v>
      </c>
      <c r="O13069" s="102" t="s">
        <v>1075</v>
      </c>
    </row>
    <row r="13070" spans="1:15" x14ac:dyDescent="0.25">
      <c r="A13070" s="102" t="s">
        <v>1188</v>
      </c>
      <c r="B13070" s="103" t="s">
        <v>21229</v>
      </c>
      <c r="C13070" s="103" t="s">
        <v>1118</v>
      </c>
      <c r="D13070" s="102" t="s">
        <v>13422</v>
      </c>
      <c r="E13070" s="102" t="s">
        <v>275</v>
      </c>
      <c r="F13070" s="102" t="s">
        <v>21515</v>
      </c>
      <c r="H13070" s="102">
        <v>45626</v>
      </c>
      <c r="I13070" s="102" t="s">
        <v>19533</v>
      </c>
      <c r="J13070" s="102" t="s">
        <v>1</v>
      </c>
      <c r="K13070" s="102" t="s">
        <v>2</v>
      </c>
      <c r="L13070" s="102" t="s">
        <v>24</v>
      </c>
      <c r="M13070" s="102" t="s">
        <v>1074</v>
      </c>
      <c r="N13070" s="102">
        <v>6</v>
      </c>
      <c r="O13070" s="102" t="s">
        <v>1075</v>
      </c>
    </row>
    <row r="13071" spans="1:15" x14ac:dyDescent="0.25">
      <c r="A13071" s="102" t="s">
        <v>21231</v>
      </c>
      <c r="B13071" s="103" t="s">
        <v>16452</v>
      </c>
      <c r="C13071" s="103" t="s">
        <v>1118</v>
      </c>
      <c r="D13071" s="102" t="s">
        <v>13422</v>
      </c>
      <c r="E13071" s="102" t="s">
        <v>275</v>
      </c>
      <c r="F13071" s="102" t="s">
        <v>21516</v>
      </c>
      <c r="H13071" s="102">
        <v>45626</v>
      </c>
      <c r="I13071" s="102" t="s">
        <v>19533</v>
      </c>
      <c r="J13071" s="102" t="s">
        <v>1</v>
      </c>
      <c r="K13071" s="102" t="s">
        <v>2</v>
      </c>
      <c r="L13071" s="102" t="s">
        <v>24</v>
      </c>
      <c r="M13071" s="102" t="s">
        <v>1074</v>
      </c>
      <c r="N13071" s="102">
        <v>6</v>
      </c>
      <c r="O13071" s="102" t="s">
        <v>1075</v>
      </c>
    </row>
    <row r="13072" spans="1:15" x14ac:dyDescent="0.25">
      <c r="A13072" s="102" t="s">
        <v>21234</v>
      </c>
      <c r="B13072" s="103" t="s">
        <v>14250</v>
      </c>
      <c r="C13072" s="103" t="s">
        <v>1118</v>
      </c>
      <c r="D13072" s="102" t="s">
        <v>13422</v>
      </c>
      <c r="E13072" s="102" t="s">
        <v>275</v>
      </c>
      <c r="F13072" s="102" t="s">
        <v>21517</v>
      </c>
      <c r="H13072" s="102">
        <v>45626</v>
      </c>
      <c r="I13072" s="102" t="s">
        <v>19533</v>
      </c>
      <c r="J13072" s="102" t="s">
        <v>1</v>
      </c>
      <c r="K13072" s="102" t="s">
        <v>2</v>
      </c>
      <c r="L13072" s="102" t="s">
        <v>24</v>
      </c>
      <c r="M13072" s="102" t="s">
        <v>1074</v>
      </c>
      <c r="N13072" s="102">
        <v>6</v>
      </c>
      <c r="O13072" s="102" t="s">
        <v>1075</v>
      </c>
    </row>
    <row r="13073" spans="1:15" x14ac:dyDescent="0.25">
      <c r="A13073" s="102" t="s">
        <v>21236</v>
      </c>
      <c r="B13073" s="103" t="s">
        <v>18585</v>
      </c>
      <c r="C13073" s="103" t="s">
        <v>274</v>
      </c>
      <c r="D13073" s="102" t="s">
        <v>13422</v>
      </c>
      <c r="E13073" s="102" t="s">
        <v>275</v>
      </c>
      <c r="F13073" s="102" t="s">
        <v>21518</v>
      </c>
      <c r="H13073" s="102">
        <v>45626</v>
      </c>
      <c r="I13073" s="102" t="s">
        <v>19533</v>
      </c>
      <c r="J13073" s="102" t="s">
        <v>1</v>
      </c>
      <c r="K13073" s="102" t="s">
        <v>2</v>
      </c>
      <c r="L13073" s="102" t="s">
        <v>24</v>
      </c>
      <c r="M13073" s="102" t="s">
        <v>1074</v>
      </c>
      <c r="N13073" s="102">
        <v>6</v>
      </c>
      <c r="O13073" s="102" t="s">
        <v>1075</v>
      </c>
    </row>
    <row r="13074" spans="1:15" x14ac:dyDescent="0.25">
      <c r="A13074" s="102" t="s">
        <v>21236</v>
      </c>
      <c r="B13074" s="103" t="s">
        <v>18585</v>
      </c>
      <c r="C13074" s="103" t="s">
        <v>1082</v>
      </c>
      <c r="D13074" s="102" t="s">
        <v>13422</v>
      </c>
      <c r="E13074" s="102" t="s">
        <v>275</v>
      </c>
      <c r="F13074" s="102" t="s">
        <v>21518</v>
      </c>
      <c r="G13074" s="102" t="s">
        <v>21519</v>
      </c>
      <c r="H13074" s="102">
        <v>45626</v>
      </c>
      <c r="I13074" s="102" t="s">
        <v>19533</v>
      </c>
      <c r="J13074" s="102" t="s">
        <v>1</v>
      </c>
      <c r="K13074" s="102" t="s">
        <v>2</v>
      </c>
      <c r="L13074" s="102" t="s">
        <v>24</v>
      </c>
      <c r="M13074" s="102" t="s">
        <v>1082</v>
      </c>
      <c r="N13074" s="102">
        <v>6</v>
      </c>
      <c r="O13074" s="102" t="s">
        <v>1075</v>
      </c>
    </row>
    <row r="13075" spans="1:15" x14ac:dyDescent="0.25">
      <c r="A13075" s="102" t="s">
        <v>21236</v>
      </c>
      <c r="B13075" s="103" t="s">
        <v>14153</v>
      </c>
      <c r="C13075" s="103" t="s">
        <v>1082</v>
      </c>
      <c r="D13075" s="102" t="s">
        <v>13422</v>
      </c>
      <c r="E13075" s="102" t="s">
        <v>275</v>
      </c>
      <c r="F13075" s="102" t="s">
        <v>21520</v>
      </c>
      <c r="H13075" s="102">
        <v>45626</v>
      </c>
      <c r="I13075" s="102" t="s">
        <v>19533</v>
      </c>
      <c r="J13075" s="102" t="s">
        <v>1</v>
      </c>
      <c r="K13075" s="102" t="s">
        <v>2</v>
      </c>
      <c r="L13075" s="102" t="s">
        <v>24</v>
      </c>
      <c r="M13075" s="102" t="s">
        <v>1082</v>
      </c>
      <c r="N13075" s="102">
        <v>6</v>
      </c>
      <c r="O13075" s="102" t="s">
        <v>1075</v>
      </c>
    </row>
    <row r="13076" spans="1:15" x14ac:dyDescent="0.25">
      <c r="A13076" s="102" t="s">
        <v>21236</v>
      </c>
      <c r="B13076" s="103" t="s">
        <v>8476</v>
      </c>
      <c r="C13076" s="103" t="s">
        <v>274</v>
      </c>
      <c r="D13076" s="102" t="s">
        <v>13422</v>
      </c>
      <c r="E13076" s="102" t="s">
        <v>275</v>
      </c>
      <c r="F13076" s="102" t="s">
        <v>21521</v>
      </c>
      <c r="H13076" s="102">
        <v>45626</v>
      </c>
      <c r="I13076" s="102" t="s">
        <v>19533</v>
      </c>
      <c r="J13076" s="102" t="s">
        <v>1</v>
      </c>
      <c r="K13076" s="102" t="s">
        <v>2</v>
      </c>
      <c r="L13076" s="102" t="s">
        <v>24</v>
      </c>
      <c r="M13076" s="102" t="s">
        <v>1074</v>
      </c>
      <c r="N13076" s="102">
        <v>6</v>
      </c>
      <c r="O13076" s="102" t="s">
        <v>1075</v>
      </c>
    </row>
    <row r="13077" spans="1:15" x14ac:dyDescent="0.25">
      <c r="A13077" s="102" t="s">
        <v>7918</v>
      </c>
      <c r="B13077" s="103" t="s">
        <v>8350</v>
      </c>
      <c r="C13077" s="103" t="s">
        <v>1118</v>
      </c>
      <c r="D13077" s="102" t="s">
        <v>13422</v>
      </c>
      <c r="E13077" s="102" t="s">
        <v>275</v>
      </c>
      <c r="F13077" s="102" t="s">
        <v>21522</v>
      </c>
      <c r="H13077" s="102">
        <v>45626</v>
      </c>
      <c r="I13077" s="102" t="s">
        <v>19533</v>
      </c>
      <c r="J13077" s="102" t="s">
        <v>1</v>
      </c>
      <c r="K13077" s="102" t="s">
        <v>2</v>
      </c>
      <c r="L13077" s="102" t="s">
        <v>24</v>
      </c>
      <c r="M13077" s="102" t="s">
        <v>1074</v>
      </c>
      <c r="N13077" s="102">
        <v>6</v>
      </c>
      <c r="O13077" s="102" t="s">
        <v>1075</v>
      </c>
    </row>
    <row r="13078" spans="1:15" x14ac:dyDescent="0.25">
      <c r="A13078" s="102" t="s">
        <v>21244</v>
      </c>
      <c r="B13078" s="103" t="s">
        <v>21245</v>
      </c>
      <c r="C13078" s="103" t="s">
        <v>1118</v>
      </c>
      <c r="D13078" s="102" t="s">
        <v>13422</v>
      </c>
      <c r="E13078" s="102" t="s">
        <v>275</v>
      </c>
      <c r="F13078" s="102" t="s">
        <v>21523</v>
      </c>
      <c r="H13078" s="102">
        <v>45626</v>
      </c>
      <c r="I13078" s="102" t="s">
        <v>19533</v>
      </c>
      <c r="J13078" s="102" t="s">
        <v>1</v>
      </c>
      <c r="K13078" s="102" t="s">
        <v>2</v>
      </c>
      <c r="L13078" s="102" t="s">
        <v>24</v>
      </c>
      <c r="M13078" s="102" t="s">
        <v>1074</v>
      </c>
      <c r="N13078" s="102">
        <v>6</v>
      </c>
      <c r="O13078" s="102" t="s">
        <v>1075</v>
      </c>
    </row>
    <row r="13079" spans="1:15" x14ac:dyDescent="0.25">
      <c r="A13079" s="102" t="s">
        <v>9324</v>
      </c>
      <c r="B13079" s="103" t="s">
        <v>21247</v>
      </c>
      <c r="C13079" s="103" t="s">
        <v>1118</v>
      </c>
      <c r="D13079" s="102" t="s">
        <v>13422</v>
      </c>
      <c r="E13079" s="102" t="s">
        <v>275</v>
      </c>
      <c r="F13079" s="102" t="s">
        <v>21524</v>
      </c>
      <c r="H13079" s="102">
        <v>45626</v>
      </c>
      <c r="I13079" s="102" t="s">
        <v>19533</v>
      </c>
      <c r="J13079" s="102" t="s">
        <v>1</v>
      </c>
      <c r="K13079" s="102" t="s">
        <v>2</v>
      </c>
      <c r="L13079" s="102" t="s">
        <v>24</v>
      </c>
      <c r="M13079" s="102" t="s">
        <v>1074</v>
      </c>
      <c r="N13079" s="102">
        <v>6</v>
      </c>
      <c r="O13079" s="102" t="s">
        <v>1075</v>
      </c>
    </row>
    <row r="13080" spans="1:15" x14ac:dyDescent="0.25">
      <c r="A13080" s="102" t="s">
        <v>21249</v>
      </c>
      <c r="B13080" s="103" t="s">
        <v>14153</v>
      </c>
      <c r="C13080" s="103" t="s">
        <v>274</v>
      </c>
      <c r="D13080" s="102" t="s">
        <v>13422</v>
      </c>
      <c r="E13080" s="102" t="s">
        <v>275</v>
      </c>
      <c r="F13080" s="102" t="s">
        <v>21525</v>
      </c>
      <c r="H13080" s="102">
        <v>45626</v>
      </c>
      <c r="I13080" s="102" t="s">
        <v>19533</v>
      </c>
      <c r="J13080" s="102" t="s">
        <v>1</v>
      </c>
      <c r="K13080" s="102" t="s">
        <v>2</v>
      </c>
      <c r="L13080" s="102" t="s">
        <v>24</v>
      </c>
      <c r="M13080" s="102" t="s">
        <v>1074</v>
      </c>
      <c r="N13080" s="102">
        <v>6</v>
      </c>
      <c r="O13080" s="102" t="s">
        <v>1075</v>
      </c>
    </row>
    <row r="13081" spans="1:15" x14ac:dyDescent="0.25">
      <c r="A13081" s="102" t="s">
        <v>21251</v>
      </c>
      <c r="B13081" s="103" t="s">
        <v>20839</v>
      </c>
      <c r="C13081" s="103" t="s">
        <v>274</v>
      </c>
      <c r="D13081" s="102" t="s">
        <v>13422</v>
      </c>
      <c r="E13081" s="102" t="s">
        <v>275</v>
      </c>
      <c r="F13081" s="102" t="s">
        <v>21526</v>
      </c>
      <c r="H13081" s="102">
        <v>45626</v>
      </c>
      <c r="I13081" s="102" t="s">
        <v>19533</v>
      </c>
      <c r="J13081" s="102" t="s">
        <v>1</v>
      </c>
      <c r="K13081" s="102" t="s">
        <v>2</v>
      </c>
      <c r="L13081" s="102" t="s">
        <v>24</v>
      </c>
      <c r="M13081" s="102" t="s">
        <v>1074</v>
      </c>
      <c r="N13081" s="102">
        <v>6</v>
      </c>
      <c r="O13081" s="102" t="s">
        <v>1075</v>
      </c>
    </row>
    <row r="13082" spans="1:15" x14ac:dyDescent="0.25">
      <c r="A13082" s="102" t="s">
        <v>1680</v>
      </c>
      <c r="B13082" s="103" t="s">
        <v>13181</v>
      </c>
      <c r="C13082" s="103" t="s">
        <v>1118</v>
      </c>
      <c r="D13082" s="102" t="s">
        <v>13422</v>
      </c>
      <c r="E13082" s="102" t="s">
        <v>275</v>
      </c>
      <c r="F13082" s="102" t="s">
        <v>21527</v>
      </c>
      <c r="H13082" s="102">
        <v>45626</v>
      </c>
      <c r="I13082" s="102" t="s">
        <v>19533</v>
      </c>
      <c r="J13082" s="102" t="s">
        <v>1</v>
      </c>
      <c r="K13082" s="102" t="s">
        <v>2</v>
      </c>
      <c r="L13082" s="102" t="s">
        <v>24</v>
      </c>
      <c r="M13082" s="102" t="s">
        <v>1074</v>
      </c>
      <c r="N13082" s="102">
        <v>6</v>
      </c>
      <c r="O13082" s="102" t="s">
        <v>1075</v>
      </c>
    </row>
    <row r="13083" spans="1:15" x14ac:dyDescent="0.25">
      <c r="A13083" s="102" t="s">
        <v>21254</v>
      </c>
      <c r="B13083" s="103" t="s">
        <v>14201</v>
      </c>
      <c r="C13083" s="103" t="s">
        <v>274</v>
      </c>
      <c r="D13083" s="102" t="s">
        <v>13422</v>
      </c>
      <c r="E13083" s="102" t="s">
        <v>275</v>
      </c>
      <c r="F13083" s="102" t="s">
        <v>21528</v>
      </c>
      <c r="H13083" s="102">
        <v>45626</v>
      </c>
      <c r="I13083" s="102" t="s">
        <v>19533</v>
      </c>
      <c r="J13083" s="102" t="s">
        <v>1</v>
      </c>
      <c r="K13083" s="102" t="s">
        <v>2</v>
      </c>
      <c r="L13083" s="102" t="s">
        <v>24</v>
      </c>
      <c r="M13083" s="102" t="s">
        <v>1074</v>
      </c>
      <c r="N13083" s="102">
        <v>6</v>
      </c>
      <c r="O13083" s="102" t="s">
        <v>1075</v>
      </c>
    </row>
    <row r="13084" spans="1:15" x14ac:dyDescent="0.25">
      <c r="A13084" s="102" t="s">
        <v>11627</v>
      </c>
      <c r="B13084" s="103" t="s">
        <v>13108</v>
      </c>
      <c r="C13084" s="103" t="s">
        <v>274</v>
      </c>
      <c r="D13084" s="102" t="s">
        <v>13422</v>
      </c>
      <c r="E13084" s="102" t="s">
        <v>275</v>
      </c>
      <c r="F13084" s="102" t="s">
        <v>21529</v>
      </c>
      <c r="H13084" s="102">
        <v>45626</v>
      </c>
      <c r="I13084" s="102" t="s">
        <v>19533</v>
      </c>
      <c r="J13084" s="102" t="s">
        <v>1</v>
      </c>
      <c r="K13084" s="102" t="s">
        <v>2</v>
      </c>
      <c r="L13084" s="102" t="s">
        <v>24</v>
      </c>
      <c r="M13084" s="102" t="s">
        <v>1074</v>
      </c>
      <c r="N13084" s="102">
        <v>6</v>
      </c>
      <c r="O13084" s="102" t="s">
        <v>1075</v>
      </c>
    </row>
    <row r="13085" spans="1:15" x14ac:dyDescent="0.25">
      <c r="A13085" s="102" t="s">
        <v>17952</v>
      </c>
      <c r="B13085" s="103" t="s">
        <v>21242</v>
      </c>
      <c r="C13085" s="103" t="s">
        <v>1118</v>
      </c>
      <c r="D13085" s="102" t="s">
        <v>281</v>
      </c>
      <c r="E13085" s="102" t="s">
        <v>275</v>
      </c>
      <c r="F13085" s="102" t="s">
        <v>21530</v>
      </c>
      <c r="H13085" s="102">
        <v>45626</v>
      </c>
      <c r="I13085" s="102" t="s">
        <v>19533</v>
      </c>
      <c r="J13085" s="102" t="s">
        <v>1</v>
      </c>
      <c r="K13085" s="102" t="s">
        <v>2</v>
      </c>
      <c r="L13085" s="102" t="s">
        <v>24</v>
      </c>
      <c r="M13085" s="102" t="s">
        <v>1074</v>
      </c>
      <c r="N13085" s="102">
        <v>6</v>
      </c>
      <c r="O13085" s="102" t="s">
        <v>1075</v>
      </c>
    </row>
    <row r="13086" spans="1:15" x14ac:dyDescent="0.25">
      <c r="A13086" s="102" t="s">
        <v>4456</v>
      </c>
      <c r="B13086" s="103" t="s">
        <v>2109</v>
      </c>
      <c r="C13086" s="103" t="s">
        <v>1118</v>
      </c>
      <c r="D13086" s="102" t="s">
        <v>281</v>
      </c>
      <c r="E13086" s="102" t="s">
        <v>275</v>
      </c>
      <c r="F13086" s="102" t="s">
        <v>21531</v>
      </c>
      <c r="H13086" s="102">
        <v>45626</v>
      </c>
      <c r="I13086" s="102" t="s">
        <v>19533</v>
      </c>
      <c r="J13086" s="102" t="s">
        <v>1</v>
      </c>
      <c r="K13086" s="102" t="s">
        <v>2</v>
      </c>
      <c r="L13086" s="102" t="s">
        <v>24</v>
      </c>
      <c r="M13086" s="102" t="s">
        <v>1074</v>
      </c>
      <c r="N13086" s="102">
        <v>6</v>
      </c>
      <c r="O13086" s="102" t="s">
        <v>1075</v>
      </c>
    </row>
    <row r="13087" spans="1:15" x14ac:dyDescent="0.25">
      <c r="A13087" s="102" t="s">
        <v>3360</v>
      </c>
      <c r="B13087" s="103" t="s">
        <v>1211</v>
      </c>
      <c r="C13087" s="103" t="s">
        <v>1118</v>
      </c>
      <c r="D13087" s="102" t="s">
        <v>281</v>
      </c>
      <c r="E13087" s="102" t="s">
        <v>276</v>
      </c>
      <c r="H13087" s="102">
        <v>45626</v>
      </c>
      <c r="I13087" s="102" t="s">
        <v>19533</v>
      </c>
      <c r="J13087" s="102" t="s">
        <v>1</v>
      </c>
      <c r="K13087" s="102" t="s">
        <v>2</v>
      </c>
      <c r="L13087" s="102" t="s">
        <v>24</v>
      </c>
      <c r="M13087" s="102" t="s">
        <v>1074</v>
      </c>
      <c r="N13087" s="102">
        <v>6</v>
      </c>
      <c r="O13087" s="102" t="s">
        <v>1075</v>
      </c>
    </row>
    <row r="13088" spans="1:15" x14ac:dyDescent="0.25">
      <c r="A13088" s="102" t="s">
        <v>21233</v>
      </c>
      <c r="B13088" s="103" t="s">
        <v>1321</v>
      </c>
      <c r="C13088" s="103" t="s">
        <v>1118</v>
      </c>
      <c r="D13088" s="102" t="s">
        <v>281</v>
      </c>
      <c r="E13088" s="102" t="s">
        <v>276</v>
      </c>
      <c r="H13088" s="102">
        <v>45626</v>
      </c>
      <c r="I13088" s="102" t="s">
        <v>19533</v>
      </c>
      <c r="J13088" s="102" t="s">
        <v>1</v>
      </c>
      <c r="K13088" s="102" t="s">
        <v>2</v>
      </c>
      <c r="L13088" s="102" t="s">
        <v>24</v>
      </c>
      <c r="M13088" s="102" t="s">
        <v>1074</v>
      </c>
      <c r="N13088" s="102">
        <v>6</v>
      </c>
      <c r="O13088" s="102" t="s">
        <v>1075</v>
      </c>
    </row>
    <row r="13089" spans="1:15" x14ac:dyDescent="0.25">
      <c r="A13089" s="102" t="s">
        <v>3360</v>
      </c>
      <c r="B13089" s="103" t="s">
        <v>2423</v>
      </c>
      <c r="C13089" s="103" t="s">
        <v>274</v>
      </c>
      <c r="D13089" s="102" t="s">
        <v>281</v>
      </c>
      <c r="E13089" s="102" t="s">
        <v>276</v>
      </c>
      <c r="H13089" s="102">
        <v>45626</v>
      </c>
      <c r="I13089" s="102" t="s">
        <v>19533</v>
      </c>
      <c r="J13089" s="102" t="s">
        <v>1</v>
      </c>
      <c r="K13089" s="102" t="s">
        <v>2</v>
      </c>
      <c r="L13089" s="102" t="s">
        <v>24</v>
      </c>
      <c r="M13089" s="102" t="s">
        <v>1074</v>
      </c>
      <c r="N13089" s="102">
        <v>6</v>
      </c>
      <c r="O13089" s="102" t="s">
        <v>1075</v>
      </c>
    </row>
    <row r="13090" spans="1:15" x14ac:dyDescent="0.25">
      <c r="A13090" s="102" t="s">
        <v>3270</v>
      </c>
      <c r="B13090" s="103" t="s">
        <v>2931</v>
      </c>
      <c r="C13090" s="103" t="s">
        <v>274</v>
      </c>
      <c r="D13090" s="102" t="s">
        <v>152</v>
      </c>
      <c r="E13090" s="102" t="s">
        <v>275</v>
      </c>
      <c r="F13090" s="102" t="s">
        <v>21532</v>
      </c>
      <c r="H13090" s="102">
        <v>45626</v>
      </c>
      <c r="I13090" s="102" t="s">
        <v>19533</v>
      </c>
      <c r="J13090" s="102" t="s">
        <v>1</v>
      </c>
      <c r="K13090" s="102" t="s">
        <v>2</v>
      </c>
      <c r="L13090" s="102" t="s">
        <v>24</v>
      </c>
      <c r="M13090" s="102" t="s">
        <v>1074</v>
      </c>
      <c r="N13090" s="102">
        <v>6</v>
      </c>
      <c r="O13090" s="102" t="s">
        <v>1075</v>
      </c>
    </row>
    <row r="13091" spans="1:15" x14ac:dyDescent="0.25">
      <c r="A13091" s="102" t="s">
        <v>3270</v>
      </c>
      <c r="B13091" s="103" t="s">
        <v>1250</v>
      </c>
      <c r="C13091" s="103" t="s">
        <v>274</v>
      </c>
      <c r="D13091" s="102" t="s">
        <v>152</v>
      </c>
      <c r="E13091" s="102" t="s">
        <v>275</v>
      </c>
      <c r="F13091" s="102" t="s">
        <v>21533</v>
      </c>
      <c r="H13091" s="102">
        <v>45626</v>
      </c>
      <c r="I13091" s="102" t="s">
        <v>19533</v>
      </c>
      <c r="J13091" s="102" t="s">
        <v>1</v>
      </c>
      <c r="K13091" s="102" t="s">
        <v>2</v>
      </c>
      <c r="L13091" s="102" t="s">
        <v>24</v>
      </c>
      <c r="M13091" s="102" t="s">
        <v>1074</v>
      </c>
      <c r="N13091" s="102">
        <v>6</v>
      </c>
      <c r="O13091" s="102" t="s">
        <v>1075</v>
      </c>
    </row>
    <row r="13092" spans="1:15" x14ac:dyDescent="0.25">
      <c r="A13092" s="102" t="s">
        <v>3270</v>
      </c>
      <c r="B13092" s="103" t="s">
        <v>1565</v>
      </c>
      <c r="C13092" s="103" t="s">
        <v>274</v>
      </c>
      <c r="D13092" s="102" t="s">
        <v>152</v>
      </c>
      <c r="E13092" s="102" t="s">
        <v>275</v>
      </c>
      <c r="F13092" s="102" t="s">
        <v>21534</v>
      </c>
      <c r="H13092" s="102">
        <v>45626</v>
      </c>
      <c r="I13092" s="102" t="s">
        <v>19533</v>
      </c>
      <c r="J13092" s="102" t="s">
        <v>1</v>
      </c>
      <c r="K13092" s="102" t="s">
        <v>2</v>
      </c>
      <c r="L13092" s="102" t="s">
        <v>24</v>
      </c>
      <c r="M13092" s="102" t="s">
        <v>1074</v>
      </c>
      <c r="N13092" s="102">
        <v>6</v>
      </c>
      <c r="O13092" s="102" t="s">
        <v>1075</v>
      </c>
    </row>
    <row r="13093" spans="1:15" x14ac:dyDescent="0.25">
      <c r="A13093" s="102" t="s">
        <v>3270</v>
      </c>
      <c r="B13093" s="103" t="s">
        <v>21535</v>
      </c>
      <c r="C13093" s="103" t="s">
        <v>1118</v>
      </c>
      <c r="D13093" s="102" t="s">
        <v>152</v>
      </c>
      <c r="E13093" s="102" t="s">
        <v>275</v>
      </c>
      <c r="F13093" s="102" t="s">
        <v>21536</v>
      </c>
      <c r="H13093" s="102">
        <v>45626</v>
      </c>
      <c r="I13093" s="102" t="s">
        <v>19533</v>
      </c>
      <c r="J13093" s="102" t="s">
        <v>1</v>
      </c>
      <c r="K13093" s="102" t="s">
        <v>2</v>
      </c>
      <c r="L13093" s="102" t="s">
        <v>24</v>
      </c>
      <c r="M13093" s="102" t="s">
        <v>1074</v>
      </c>
      <c r="N13093" s="102">
        <v>6</v>
      </c>
      <c r="O13093" s="102" t="s">
        <v>1075</v>
      </c>
    </row>
    <row r="13094" spans="1:15" x14ac:dyDescent="0.25">
      <c r="A13094" s="102" t="s">
        <v>21537</v>
      </c>
      <c r="B13094" s="103" t="s">
        <v>21538</v>
      </c>
      <c r="C13094" s="103" t="s">
        <v>1118</v>
      </c>
      <c r="D13094" s="102" t="s">
        <v>13422</v>
      </c>
      <c r="E13094" s="102" t="s">
        <v>275</v>
      </c>
      <c r="F13094" s="102" t="s">
        <v>21539</v>
      </c>
      <c r="H13094" s="102">
        <v>45626</v>
      </c>
      <c r="I13094" s="102" t="s">
        <v>19533</v>
      </c>
      <c r="J13094" s="102" t="s">
        <v>1</v>
      </c>
      <c r="K13094" s="102" t="s">
        <v>2</v>
      </c>
      <c r="L13094" s="102" t="s">
        <v>24</v>
      </c>
      <c r="M13094" s="102" t="s">
        <v>1074</v>
      </c>
      <c r="N13094" s="102">
        <v>6</v>
      </c>
      <c r="O13094" s="102" t="s">
        <v>1075</v>
      </c>
    </row>
    <row r="13095" spans="1:15" x14ac:dyDescent="0.25">
      <c r="A13095" s="102" t="s">
        <v>21540</v>
      </c>
      <c r="B13095" s="103" t="s">
        <v>14093</v>
      </c>
      <c r="C13095" s="103" t="s">
        <v>1360</v>
      </c>
      <c r="D13095" s="102" t="s">
        <v>2881</v>
      </c>
      <c r="E13095" s="102" t="s">
        <v>275</v>
      </c>
      <c r="F13095" s="102" t="s">
        <v>21541</v>
      </c>
      <c r="H13095" s="102">
        <v>45647</v>
      </c>
      <c r="I13095" s="102" t="s">
        <v>21542</v>
      </c>
      <c r="J13095" s="102" t="s">
        <v>291</v>
      </c>
      <c r="K13095" s="102" t="s">
        <v>1</v>
      </c>
      <c r="L13095" s="102" t="s">
        <v>290</v>
      </c>
      <c r="M13095" s="102" t="s">
        <v>1074</v>
      </c>
      <c r="N13095" s="102">
        <v>6</v>
      </c>
      <c r="O13095" s="102" t="s">
        <v>1075</v>
      </c>
    </row>
    <row r="13096" spans="1:15" x14ac:dyDescent="0.25">
      <c r="A13096" s="102" t="s">
        <v>21543</v>
      </c>
      <c r="B13096" s="103" t="s">
        <v>1703</v>
      </c>
      <c r="C13096" s="103" t="s">
        <v>1360</v>
      </c>
      <c r="D13096" s="102" t="s">
        <v>296</v>
      </c>
      <c r="E13096" s="102" t="s">
        <v>275</v>
      </c>
      <c r="F13096" s="102" t="s">
        <v>21544</v>
      </c>
      <c r="H13096" s="102">
        <v>45647</v>
      </c>
      <c r="I13096" s="102" t="s">
        <v>21542</v>
      </c>
      <c r="J13096" s="102" t="s">
        <v>291</v>
      </c>
      <c r="K13096" s="102" t="s">
        <v>1</v>
      </c>
      <c r="L13096" s="102" t="s">
        <v>290</v>
      </c>
      <c r="M13096" s="102" t="s">
        <v>1074</v>
      </c>
      <c r="N13096" s="102">
        <v>6</v>
      </c>
      <c r="O13096" s="102" t="s">
        <v>1075</v>
      </c>
    </row>
    <row r="13097" spans="1:15" x14ac:dyDescent="0.25">
      <c r="A13097" s="102" t="s">
        <v>21543</v>
      </c>
      <c r="B13097" s="103" t="s">
        <v>21545</v>
      </c>
      <c r="C13097" s="103" t="s">
        <v>1180</v>
      </c>
      <c r="D13097" s="102" t="s">
        <v>296</v>
      </c>
      <c r="E13097" s="102" t="s">
        <v>275</v>
      </c>
      <c r="F13097" s="102" t="s">
        <v>21546</v>
      </c>
      <c r="G13097" s="102">
        <v>45185</v>
      </c>
      <c r="H13097" s="102">
        <v>45647</v>
      </c>
      <c r="I13097" s="102" t="s">
        <v>21542</v>
      </c>
      <c r="J13097" s="102" t="s">
        <v>291</v>
      </c>
      <c r="K13097" s="102" t="s">
        <v>1</v>
      </c>
      <c r="L13097" s="102" t="s">
        <v>290</v>
      </c>
      <c r="M13097" s="102" t="s">
        <v>1180</v>
      </c>
      <c r="N13097" s="102">
        <v>6</v>
      </c>
      <c r="O13097" s="102" t="s">
        <v>1075</v>
      </c>
    </row>
    <row r="13098" spans="1:15" x14ac:dyDescent="0.25">
      <c r="A13098" s="102" t="s">
        <v>1352</v>
      </c>
      <c r="B13098" s="103" t="s">
        <v>21547</v>
      </c>
      <c r="C13098" s="103" t="s">
        <v>274</v>
      </c>
      <c r="D13098" s="102" t="s">
        <v>136</v>
      </c>
      <c r="E13098" s="102" t="s">
        <v>275</v>
      </c>
      <c r="F13098" s="102" t="s">
        <v>21548</v>
      </c>
      <c r="H13098" s="102">
        <v>45647</v>
      </c>
      <c r="I13098" s="102" t="s">
        <v>21542</v>
      </c>
      <c r="J13098" s="102" t="s">
        <v>291</v>
      </c>
      <c r="K13098" s="102" t="s">
        <v>1</v>
      </c>
      <c r="L13098" s="102" t="s">
        <v>290</v>
      </c>
      <c r="M13098" s="102" t="s">
        <v>1074</v>
      </c>
      <c r="N13098" s="102">
        <v>6</v>
      </c>
      <c r="O13098" s="102" t="s">
        <v>1075</v>
      </c>
    </row>
    <row r="13099" spans="1:15" x14ac:dyDescent="0.25">
      <c r="A13099" s="102" t="s">
        <v>21549</v>
      </c>
      <c r="B13099" s="103" t="s">
        <v>21550</v>
      </c>
      <c r="C13099" s="103" t="s">
        <v>1118</v>
      </c>
      <c r="D13099" s="102" t="s">
        <v>152</v>
      </c>
      <c r="E13099" s="102" t="s">
        <v>275</v>
      </c>
      <c r="F13099" s="102" t="s">
        <v>21551</v>
      </c>
      <c r="H13099" s="102">
        <v>45647</v>
      </c>
      <c r="I13099" s="102" t="s">
        <v>21542</v>
      </c>
      <c r="J13099" s="102" t="s">
        <v>291</v>
      </c>
      <c r="K13099" s="102" t="s">
        <v>1</v>
      </c>
      <c r="L13099" s="102" t="s">
        <v>290</v>
      </c>
      <c r="M13099" s="102" t="s">
        <v>1074</v>
      </c>
      <c r="N13099" s="102">
        <v>6</v>
      </c>
      <c r="O13099" s="102" t="s">
        <v>1075</v>
      </c>
    </row>
    <row r="13100" spans="1:15" x14ac:dyDescent="0.25">
      <c r="A13100" s="102" t="s">
        <v>21552</v>
      </c>
      <c r="B13100" s="103" t="s">
        <v>14201</v>
      </c>
      <c r="C13100" s="103" t="s">
        <v>1360</v>
      </c>
      <c r="D13100" s="102" t="s">
        <v>2881</v>
      </c>
      <c r="E13100" s="102" t="s">
        <v>275</v>
      </c>
      <c r="F13100" s="102" t="s">
        <v>21553</v>
      </c>
      <c r="H13100" s="102">
        <v>45647</v>
      </c>
      <c r="I13100" s="102" t="s">
        <v>21542</v>
      </c>
      <c r="J13100" s="102" t="s">
        <v>291</v>
      </c>
      <c r="K13100" s="102" t="s">
        <v>1</v>
      </c>
      <c r="L13100" s="102" t="s">
        <v>290</v>
      </c>
      <c r="M13100" s="102" t="s">
        <v>1074</v>
      </c>
      <c r="N13100" s="102">
        <v>6</v>
      </c>
      <c r="O13100" s="102" t="s">
        <v>1075</v>
      </c>
    </row>
    <row r="13101" spans="1:15" x14ac:dyDescent="0.25">
      <c r="A13101" s="102" t="s">
        <v>16385</v>
      </c>
      <c r="B13101" s="103" t="s">
        <v>1250</v>
      </c>
      <c r="C13101" s="103" t="s">
        <v>274</v>
      </c>
      <c r="D13101" s="102" t="s">
        <v>152</v>
      </c>
      <c r="E13101" s="102" t="s">
        <v>275</v>
      </c>
      <c r="F13101" s="102" t="s">
        <v>21554</v>
      </c>
      <c r="H13101" s="102">
        <v>45647</v>
      </c>
      <c r="I13101" s="102" t="s">
        <v>21542</v>
      </c>
      <c r="J13101" s="102" t="s">
        <v>291</v>
      </c>
      <c r="K13101" s="102" t="s">
        <v>1</v>
      </c>
      <c r="L13101" s="102" t="s">
        <v>290</v>
      </c>
      <c r="M13101" s="102" t="s">
        <v>1074</v>
      </c>
      <c r="N13101" s="102">
        <v>6</v>
      </c>
      <c r="O13101" s="102" t="s">
        <v>1075</v>
      </c>
    </row>
    <row r="13102" spans="1:15" x14ac:dyDescent="0.25">
      <c r="A13102" s="102" t="s">
        <v>21555</v>
      </c>
      <c r="B13102" s="103" t="s">
        <v>3020</v>
      </c>
      <c r="C13102" s="103" t="s">
        <v>274</v>
      </c>
      <c r="D13102" s="102" t="s">
        <v>136</v>
      </c>
      <c r="E13102" s="102" t="s">
        <v>275</v>
      </c>
      <c r="F13102" s="102" t="s">
        <v>21556</v>
      </c>
      <c r="H13102" s="102">
        <v>45647</v>
      </c>
      <c r="I13102" s="102" t="s">
        <v>21542</v>
      </c>
      <c r="J13102" s="102" t="s">
        <v>291</v>
      </c>
      <c r="K13102" s="102" t="s">
        <v>1</v>
      </c>
      <c r="L13102" s="102" t="s">
        <v>290</v>
      </c>
      <c r="M13102" s="102" t="s">
        <v>1074</v>
      </c>
      <c r="N13102" s="102">
        <v>6</v>
      </c>
      <c r="O13102" s="102" t="s">
        <v>1075</v>
      </c>
    </row>
    <row r="13103" spans="1:15" x14ac:dyDescent="0.25">
      <c r="A13103" s="102" t="s">
        <v>21557</v>
      </c>
      <c r="B13103" s="103" t="s">
        <v>1321</v>
      </c>
      <c r="C13103" s="103" t="s">
        <v>277</v>
      </c>
      <c r="D13103" s="102" t="s">
        <v>281</v>
      </c>
      <c r="E13103" s="102" t="s">
        <v>275</v>
      </c>
      <c r="F13103" s="102" t="s">
        <v>21558</v>
      </c>
      <c r="H13103" s="102">
        <v>45647</v>
      </c>
      <c r="I13103" s="102" t="s">
        <v>21542</v>
      </c>
      <c r="J13103" s="102" t="s">
        <v>291</v>
      </c>
      <c r="K13103" s="102" t="s">
        <v>1</v>
      </c>
      <c r="L13103" s="102" t="s">
        <v>290</v>
      </c>
      <c r="M13103" s="102" t="s">
        <v>1074</v>
      </c>
      <c r="N13103" s="102">
        <v>6</v>
      </c>
      <c r="O13103" s="102" t="s">
        <v>1075</v>
      </c>
    </row>
    <row r="13104" spans="1:15" x14ac:dyDescent="0.25">
      <c r="A13104" s="102" t="s">
        <v>4329</v>
      </c>
      <c r="B13104" s="103" t="s">
        <v>5518</v>
      </c>
      <c r="C13104" s="103" t="s">
        <v>1118</v>
      </c>
      <c r="D13104" s="102" t="s">
        <v>2881</v>
      </c>
      <c r="E13104" s="102" t="s">
        <v>275</v>
      </c>
      <c r="F13104" s="102" t="s">
        <v>21559</v>
      </c>
      <c r="H13104" s="102">
        <v>45647</v>
      </c>
      <c r="I13104" s="102" t="s">
        <v>21542</v>
      </c>
      <c r="J13104" s="102" t="s">
        <v>291</v>
      </c>
      <c r="K13104" s="102" t="s">
        <v>1</v>
      </c>
      <c r="L13104" s="102" t="s">
        <v>290</v>
      </c>
      <c r="M13104" s="102" t="s">
        <v>1074</v>
      </c>
      <c r="N13104" s="102">
        <v>6</v>
      </c>
      <c r="O13104" s="102" t="s">
        <v>1075</v>
      </c>
    </row>
    <row r="13105" spans="1:15" x14ac:dyDescent="0.25">
      <c r="A13105" s="102" t="s">
        <v>4329</v>
      </c>
      <c r="B13105" s="103" t="s">
        <v>8406</v>
      </c>
      <c r="C13105" s="103" t="s">
        <v>1118</v>
      </c>
      <c r="D13105" s="102" t="s">
        <v>2881</v>
      </c>
      <c r="E13105" s="102" t="s">
        <v>275</v>
      </c>
      <c r="F13105" s="102" t="s">
        <v>21560</v>
      </c>
      <c r="H13105" s="102">
        <v>45647</v>
      </c>
      <c r="I13105" s="102" t="s">
        <v>21542</v>
      </c>
      <c r="J13105" s="102" t="s">
        <v>291</v>
      </c>
      <c r="K13105" s="102" t="s">
        <v>1</v>
      </c>
      <c r="L13105" s="102" t="s">
        <v>290</v>
      </c>
      <c r="M13105" s="102" t="s">
        <v>1074</v>
      </c>
      <c r="N13105" s="102">
        <v>6</v>
      </c>
      <c r="O13105" s="102" t="s">
        <v>1075</v>
      </c>
    </row>
    <row r="13106" spans="1:15" x14ac:dyDescent="0.25">
      <c r="A13106" s="102" t="s">
        <v>21561</v>
      </c>
      <c r="B13106" s="103" t="s">
        <v>1420</v>
      </c>
      <c r="C13106" s="103" t="s">
        <v>1082</v>
      </c>
      <c r="D13106" s="102" t="s">
        <v>136</v>
      </c>
      <c r="E13106" s="102" t="s">
        <v>275</v>
      </c>
      <c r="F13106" s="102" t="s">
        <v>21562</v>
      </c>
      <c r="G13106" s="102" t="s">
        <v>21563</v>
      </c>
      <c r="H13106" s="102">
        <v>45647</v>
      </c>
      <c r="I13106" s="102" t="s">
        <v>21542</v>
      </c>
      <c r="J13106" s="102" t="s">
        <v>291</v>
      </c>
      <c r="K13106" s="102" t="s">
        <v>1</v>
      </c>
      <c r="L13106" s="102" t="s">
        <v>290</v>
      </c>
      <c r="M13106" s="102" t="s">
        <v>1082</v>
      </c>
      <c r="N13106" s="102">
        <v>6</v>
      </c>
      <c r="O13106" s="102" t="s">
        <v>1075</v>
      </c>
    </row>
    <row r="13107" spans="1:15" x14ac:dyDescent="0.25">
      <c r="A13107" s="102" t="s">
        <v>21561</v>
      </c>
      <c r="B13107" s="103" t="s">
        <v>1530</v>
      </c>
      <c r="C13107" s="103" t="s">
        <v>274</v>
      </c>
      <c r="D13107" s="102" t="s">
        <v>136</v>
      </c>
      <c r="E13107" s="102" t="s">
        <v>275</v>
      </c>
      <c r="F13107" s="102" t="s">
        <v>21564</v>
      </c>
      <c r="H13107" s="102">
        <v>45647</v>
      </c>
      <c r="I13107" s="102" t="s">
        <v>21542</v>
      </c>
      <c r="J13107" s="102" t="s">
        <v>291</v>
      </c>
      <c r="K13107" s="102" t="s">
        <v>1</v>
      </c>
      <c r="L13107" s="102" t="s">
        <v>290</v>
      </c>
      <c r="M13107" s="102" t="s">
        <v>1074</v>
      </c>
      <c r="N13107" s="102">
        <v>6</v>
      </c>
      <c r="O13107" s="102" t="s">
        <v>1075</v>
      </c>
    </row>
    <row r="13108" spans="1:15" x14ac:dyDescent="0.25">
      <c r="A13108" s="102" t="s">
        <v>21561</v>
      </c>
      <c r="B13108" s="103" t="s">
        <v>1515</v>
      </c>
      <c r="C13108" s="103" t="s">
        <v>274</v>
      </c>
      <c r="D13108" s="102" t="s">
        <v>136</v>
      </c>
      <c r="E13108" s="102" t="s">
        <v>275</v>
      </c>
      <c r="F13108" s="102" t="s">
        <v>21565</v>
      </c>
      <c r="H13108" s="102">
        <v>45647</v>
      </c>
      <c r="I13108" s="102" t="s">
        <v>21542</v>
      </c>
      <c r="J13108" s="102" t="s">
        <v>291</v>
      </c>
      <c r="K13108" s="102" t="s">
        <v>1</v>
      </c>
      <c r="L13108" s="102" t="s">
        <v>290</v>
      </c>
      <c r="M13108" s="102" t="s">
        <v>1074</v>
      </c>
      <c r="N13108" s="102">
        <v>6</v>
      </c>
      <c r="O13108" s="102" t="s">
        <v>1075</v>
      </c>
    </row>
    <row r="13109" spans="1:15" x14ac:dyDescent="0.25">
      <c r="A13109" s="102" t="s">
        <v>21566</v>
      </c>
      <c r="B13109" s="103" t="s">
        <v>1122</v>
      </c>
      <c r="C13109" s="103" t="s">
        <v>274</v>
      </c>
      <c r="D13109" s="102" t="s">
        <v>281</v>
      </c>
      <c r="E13109" s="102" t="s">
        <v>275</v>
      </c>
      <c r="F13109" s="102" t="s">
        <v>21567</v>
      </c>
      <c r="H13109" s="102">
        <v>45647</v>
      </c>
      <c r="I13109" s="102" t="s">
        <v>21542</v>
      </c>
      <c r="J13109" s="102" t="s">
        <v>291</v>
      </c>
      <c r="K13109" s="102" t="s">
        <v>1</v>
      </c>
      <c r="L13109" s="102" t="s">
        <v>290</v>
      </c>
      <c r="M13109" s="102" t="s">
        <v>1074</v>
      </c>
      <c r="N13109" s="102">
        <v>6</v>
      </c>
      <c r="O13109" s="102" t="s">
        <v>1075</v>
      </c>
    </row>
    <row r="13110" spans="1:15" x14ac:dyDescent="0.25">
      <c r="A13110" s="102" t="s">
        <v>21568</v>
      </c>
      <c r="B13110" s="103" t="s">
        <v>1233</v>
      </c>
      <c r="C13110" s="103" t="s">
        <v>274</v>
      </c>
      <c r="D13110" s="102" t="s">
        <v>136</v>
      </c>
      <c r="E13110" s="102" t="s">
        <v>275</v>
      </c>
      <c r="F13110" s="102" t="s">
        <v>21569</v>
      </c>
      <c r="H13110" s="102">
        <v>45647</v>
      </c>
      <c r="I13110" s="102" t="s">
        <v>21542</v>
      </c>
      <c r="J13110" s="102" t="s">
        <v>291</v>
      </c>
      <c r="K13110" s="102" t="s">
        <v>1</v>
      </c>
      <c r="L13110" s="102" t="s">
        <v>290</v>
      </c>
      <c r="M13110" s="102" t="s">
        <v>1074</v>
      </c>
      <c r="N13110" s="102">
        <v>6</v>
      </c>
      <c r="O13110" s="102" t="s">
        <v>1075</v>
      </c>
    </row>
    <row r="13111" spans="1:15" x14ac:dyDescent="0.25">
      <c r="A13111" s="102" t="s">
        <v>6728</v>
      </c>
      <c r="B13111" s="103" t="s">
        <v>8406</v>
      </c>
      <c r="C13111" s="103" t="s">
        <v>1360</v>
      </c>
      <c r="D13111" s="102" t="s">
        <v>2881</v>
      </c>
      <c r="E13111" s="102" t="s">
        <v>275</v>
      </c>
      <c r="F13111" s="102" t="s">
        <v>21570</v>
      </c>
      <c r="H13111" s="102">
        <v>45647</v>
      </c>
      <c r="I13111" s="102" t="s">
        <v>21542</v>
      </c>
      <c r="J13111" s="102" t="s">
        <v>291</v>
      </c>
      <c r="K13111" s="102" t="s">
        <v>1</v>
      </c>
      <c r="L13111" s="102" t="s">
        <v>290</v>
      </c>
      <c r="M13111" s="102" t="s">
        <v>1074</v>
      </c>
      <c r="N13111" s="102">
        <v>6</v>
      </c>
      <c r="O13111" s="102" t="s">
        <v>1075</v>
      </c>
    </row>
    <row r="13112" spans="1:15" x14ac:dyDescent="0.25">
      <c r="A13112" s="102" t="s">
        <v>4345</v>
      </c>
      <c r="B13112" s="103" t="s">
        <v>1268</v>
      </c>
      <c r="C13112" s="103" t="s">
        <v>274</v>
      </c>
      <c r="D13112" s="102" t="s">
        <v>152</v>
      </c>
      <c r="E13112" s="102" t="s">
        <v>275</v>
      </c>
      <c r="F13112" s="102" t="s">
        <v>21571</v>
      </c>
      <c r="H13112" s="102">
        <v>45647</v>
      </c>
      <c r="I13112" s="102" t="s">
        <v>21542</v>
      </c>
      <c r="J13112" s="102" t="s">
        <v>291</v>
      </c>
      <c r="K13112" s="102" t="s">
        <v>1</v>
      </c>
      <c r="L13112" s="102" t="s">
        <v>290</v>
      </c>
      <c r="M13112" s="102" t="s">
        <v>1074</v>
      </c>
      <c r="N13112" s="102">
        <v>6</v>
      </c>
      <c r="O13112" s="102" t="s">
        <v>1075</v>
      </c>
    </row>
    <row r="13113" spans="1:15" x14ac:dyDescent="0.25">
      <c r="A13113" s="102" t="s">
        <v>4345</v>
      </c>
      <c r="B13113" s="103" t="s">
        <v>2069</v>
      </c>
      <c r="C13113" s="103" t="s">
        <v>274</v>
      </c>
      <c r="D13113" s="102" t="s">
        <v>152</v>
      </c>
      <c r="E13113" s="102" t="s">
        <v>275</v>
      </c>
      <c r="F13113" s="102" t="s">
        <v>21572</v>
      </c>
      <c r="H13113" s="102">
        <v>45647</v>
      </c>
      <c r="I13113" s="102" t="s">
        <v>21542</v>
      </c>
      <c r="J13113" s="102" t="s">
        <v>291</v>
      </c>
      <c r="K13113" s="102" t="s">
        <v>1</v>
      </c>
      <c r="L13113" s="102" t="s">
        <v>290</v>
      </c>
      <c r="M13113" s="102" t="s">
        <v>1074</v>
      </c>
      <c r="N13113" s="102">
        <v>6</v>
      </c>
      <c r="O13113" s="102" t="s">
        <v>1075</v>
      </c>
    </row>
    <row r="13114" spans="1:15" x14ac:dyDescent="0.25">
      <c r="A13114" s="102" t="s">
        <v>2478</v>
      </c>
      <c r="B13114" s="103" t="s">
        <v>8350</v>
      </c>
      <c r="C13114" s="103" t="s">
        <v>1118</v>
      </c>
      <c r="D13114" s="102" t="s">
        <v>2881</v>
      </c>
      <c r="E13114" s="102" t="s">
        <v>275</v>
      </c>
      <c r="F13114" s="102" t="s">
        <v>21573</v>
      </c>
      <c r="H13114" s="102">
        <v>45647</v>
      </c>
      <c r="I13114" s="102" t="s">
        <v>21542</v>
      </c>
      <c r="J13114" s="102" t="s">
        <v>291</v>
      </c>
      <c r="K13114" s="102" t="s">
        <v>1</v>
      </c>
      <c r="L13114" s="102" t="s">
        <v>290</v>
      </c>
      <c r="M13114" s="102" t="s">
        <v>1074</v>
      </c>
      <c r="N13114" s="102">
        <v>6</v>
      </c>
      <c r="O13114" s="102" t="s">
        <v>1075</v>
      </c>
    </row>
    <row r="13115" spans="1:15" x14ac:dyDescent="0.25">
      <c r="A13115" s="102" t="s">
        <v>18013</v>
      </c>
      <c r="B13115" s="103" t="s">
        <v>12950</v>
      </c>
      <c r="C13115" s="103" t="s">
        <v>1118</v>
      </c>
      <c r="D13115" s="102" t="s">
        <v>2881</v>
      </c>
      <c r="E13115" s="102" t="s">
        <v>275</v>
      </c>
      <c r="F13115" s="102" t="s">
        <v>21574</v>
      </c>
      <c r="H13115" s="102">
        <v>45647</v>
      </c>
      <c r="I13115" s="102" t="s">
        <v>21542</v>
      </c>
      <c r="J13115" s="102" t="s">
        <v>291</v>
      </c>
      <c r="K13115" s="102" t="s">
        <v>1</v>
      </c>
      <c r="L13115" s="102" t="s">
        <v>290</v>
      </c>
      <c r="M13115" s="102" t="s">
        <v>1074</v>
      </c>
      <c r="N13115" s="102">
        <v>6</v>
      </c>
      <c r="O13115" s="102" t="s">
        <v>1075</v>
      </c>
    </row>
    <row r="13116" spans="1:15" x14ac:dyDescent="0.25">
      <c r="A13116" s="102" t="s">
        <v>18430</v>
      </c>
      <c r="B13116" s="103" t="s">
        <v>14637</v>
      </c>
      <c r="C13116" s="103" t="s">
        <v>274</v>
      </c>
      <c r="D13116" s="102" t="s">
        <v>2881</v>
      </c>
      <c r="E13116" s="102" t="s">
        <v>275</v>
      </c>
      <c r="F13116" s="102" t="s">
        <v>21575</v>
      </c>
      <c r="H13116" s="102">
        <v>45647</v>
      </c>
      <c r="I13116" s="102" t="s">
        <v>21542</v>
      </c>
      <c r="J13116" s="102" t="s">
        <v>291</v>
      </c>
      <c r="K13116" s="102" t="s">
        <v>1</v>
      </c>
      <c r="L13116" s="102" t="s">
        <v>290</v>
      </c>
      <c r="M13116" s="102" t="s">
        <v>1074</v>
      </c>
      <c r="N13116" s="102">
        <v>6</v>
      </c>
      <c r="O13116" s="102" t="s">
        <v>1075</v>
      </c>
    </row>
    <row r="13117" spans="1:15" x14ac:dyDescent="0.25">
      <c r="A13117" s="102" t="s">
        <v>20811</v>
      </c>
      <c r="B13117" s="103" t="s">
        <v>21576</v>
      </c>
      <c r="C13117" s="103" t="s">
        <v>1360</v>
      </c>
      <c r="D13117" s="102" t="s">
        <v>2881</v>
      </c>
      <c r="E13117" s="102" t="s">
        <v>275</v>
      </c>
      <c r="F13117" s="102" t="s">
        <v>21577</v>
      </c>
      <c r="H13117" s="102">
        <v>45647</v>
      </c>
      <c r="I13117" s="102" t="s">
        <v>21542</v>
      </c>
      <c r="J13117" s="102" t="s">
        <v>291</v>
      </c>
      <c r="K13117" s="102" t="s">
        <v>1</v>
      </c>
      <c r="L13117" s="102" t="s">
        <v>290</v>
      </c>
      <c r="M13117" s="102" t="s">
        <v>1074</v>
      </c>
      <c r="N13117" s="102">
        <v>6</v>
      </c>
      <c r="O13117" s="102" t="s">
        <v>1075</v>
      </c>
    </row>
    <row r="13118" spans="1:15" x14ac:dyDescent="0.25">
      <c r="A13118" s="102" t="s">
        <v>6754</v>
      </c>
      <c r="B13118" s="103" t="s">
        <v>1197</v>
      </c>
      <c r="C13118" s="103" t="s">
        <v>274</v>
      </c>
      <c r="D13118" s="102" t="s">
        <v>17184</v>
      </c>
      <c r="E13118" s="102" t="s">
        <v>275</v>
      </c>
      <c r="F13118" s="102" t="s">
        <v>21578</v>
      </c>
      <c r="H13118" s="102">
        <v>45647</v>
      </c>
      <c r="I13118" s="102" t="s">
        <v>21542</v>
      </c>
      <c r="J13118" s="102" t="s">
        <v>291</v>
      </c>
      <c r="K13118" s="102" t="s">
        <v>1</v>
      </c>
      <c r="L13118" s="102" t="s">
        <v>290</v>
      </c>
      <c r="M13118" s="102" t="s">
        <v>1074</v>
      </c>
      <c r="N13118" s="102">
        <v>6</v>
      </c>
      <c r="O13118" s="102" t="s">
        <v>1075</v>
      </c>
    </row>
    <row r="13119" spans="1:15" x14ac:dyDescent="0.25">
      <c r="A13119" s="102" t="s">
        <v>6754</v>
      </c>
      <c r="B13119" s="103" t="s">
        <v>7291</v>
      </c>
      <c r="C13119" s="103" t="s">
        <v>277</v>
      </c>
      <c r="D13119" s="102" t="s">
        <v>17184</v>
      </c>
      <c r="E13119" s="102" t="s">
        <v>275</v>
      </c>
      <c r="F13119" s="102" t="s">
        <v>21579</v>
      </c>
      <c r="H13119" s="102">
        <v>45647</v>
      </c>
      <c r="I13119" s="102" t="s">
        <v>21542</v>
      </c>
      <c r="J13119" s="102" t="s">
        <v>291</v>
      </c>
      <c r="K13119" s="102" t="s">
        <v>1</v>
      </c>
      <c r="L13119" s="102" t="s">
        <v>290</v>
      </c>
      <c r="M13119" s="102" t="s">
        <v>1074</v>
      </c>
      <c r="N13119" s="102">
        <v>6</v>
      </c>
      <c r="O13119" s="102" t="s">
        <v>1075</v>
      </c>
    </row>
    <row r="13120" spans="1:15" x14ac:dyDescent="0.25">
      <c r="A13120" s="102" t="s">
        <v>6754</v>
      </c>
      <c r="B13120" s="103" t="s">
        <v>1992</v>
      </c>
      <c r="C13120" s="103" t="s">
        <v>274</v>
      </c>
      <c r="D13120" s="102" t="s">
        <v>17184</v>
      </c>
      <c r="E13120" s="102" t="s">
        <v>275</v>
      </c>
      <c r="F13120" s="102" t="s">
        <v>21580</v>
      </c>
      <c r="H13120" s="102">
        <v>45647</v>
      </c>
      <c r="I13120" s="102" t="s">
        <v>21542</v>
      </c>
      <c r="J13120" s="102" t="s">
        <v>291</v>
      </c>
      <c r="K13120" s="102" t="s">
        <v>1</v>
      </c>
      <c r="L13120" s="102" t="s">
        <v>290</v>
      </c>
      <c r="M13120" s="102" t="s">
        <v>1074</v>
      </c>
      <c r="N13120" s="102">
        <v>6</v>
      </c>
      <c r="O13120" s="102" t="s">
        <v>1075</v>
      </c>
    </row>
    <row r="13121" spans="1:15" x14ac:dyDescent="0.25">
      <c r="A13121" s="102" t="s">
        <v>6754</v>
      </c>
      <c r="B13121" s="103" t="s">
        <v>1304</v>
      </c>
      <c r="C13121" s="103" t="s">
        <v>274</v>
      </c>
      <c r="D13121" s="102" t="s">
        <v>17184</v>
      </c>
      <c r="E13121" s="102" t="s">
        <v>275</v>
      </c>
      <c r="F13121" s="102" t="s">
        <v>21581</v>
      </c>
      <c r="H13121" s="102">
        <v>45647</v>
      </c>
      <c r="I13121" s="102" t="s">
        <v>21542</v>
      </c>
      <c r="J13121" s="102" t="s">
        <v>291</v>
      </c>
      <c r="K13121" s="102" t="s">
        <v>1</v>
      </c>
      <c r="L13121" s="102" t="s">
        <v>290</v>
      </c>
      <c r="M13121" s="102" t="s">
        <v>1074</v>
      </c>
      <c r="N13121" s="102">
        <v>6</v>
      </c>
      <c r="O13121" s="102" t="s">
        <v>1075</v>
      </c>
    </row>
    <row r="13122" spans="1:15" x14ac:dyDescent="0.25">
      <c r="A13122" s="102" t="s">
        <v>13820</v>
      </c>
      <c r="B13122" s="103" t="s">
        <v>1197</v>
      </c>
      <c r="C13122" s="103" t="s">
        <v>274</v>
      </c>
      <c r="D13122" s="102" t="s">
        <v>136</v>
      </c>
      <c r="E13122" s="102" t="s">
        <v>275</v>
      </c>
      <c r="F13122" s="102" t="s">
        <v>21582</v>
      </c>
      <c r="H13122" s="102">
        <v>45647</v>
      </c>
      <c r="I13122" s="102" t="s">
        <v>21542</v>
      </c>
      <c r="J13122" s="102" t="s">
        <v>291</v>
      </c>
      <c r="K13122" s="102" t="s">
        <v>1</v>
      </c>
      <c r="L13122" s="102" t="s">
        <v>290</v>
      </c>
      <c r="M13122" s="102" t="s">
        <v>1074</v>
      </c>
      <c r="N13122" s="102">
        <v>6</v>
      </c>
      <c r="O13122" s="102" t="s">
        <v>1075</v>
      </c>
    </row>
    <row r="13123" spans="1:15" x14ac:dyDescent="0.25">
      <c r="A13123" s="102" t="s">
        <v>21583</v>
      </c>
      <c r="B13123" s="103" t="s">
        <v>11590</v>
      </c>
      <c r="C13123" s="103" t="s">
        <v>1360</v>
      </c>
      <c r="D13123" s="102" t="s">
        <v>2881</v>
      </c>
      <c r="E13123" s="102" t="s">
        <v>275</v>
      </c>
      <c r="F13123" s="102" t="s">
        <v>21584</v>
      </c>
      <c r="H13123" s="102">
        <v>45647</v>
      </c>
      <c r="I13123" s="102" t="s">
        <v>21542</v>
      </c>
      <c r="J13123" s="102" t="s">
        <v>291</v>
      </c>
      <c r="K13123" s="102" t="s">
        <v>1</v>
      </c>
      <c r="L13123" s="102" t="s">
        <v>290</v>
      </c>
      <c r="M13123" s="102" t="s">
        <v>1074</v>
      </c>
      <c r="N13123" s="102">
        <v>6</v>
      </c>
      <c r="O13123" s="102" t="s">
        <v>1075</v>
      </c>
    </row>
    <row r="13124" spans="1:15" x14ac:dyDescent="0.25">
      <c r="A13124" s="102" t="s">
        <v>21585</v>
      </c>
      <c r="B13124" s="103" t="s">
        <v>16137</v>
      </c>
      <c r="C13124" s="103" t="s">
        <v>1360</v>
      </c>
      <c r="D13124" s="102" t="s">
        <v>296</v>
      </c>
      <c r="E13124" s="102" t="s">
        <v>275</v>
      </c>
      <c r="F13124" s="102" t="s">
        <v>21586</v>
      </c>
      <c r="H13124" s="102">
        <v>45647</v>
      </c>
      <c r="I13124" s="102" t="s">
        <v>21542</v>
      </c>
      <c r="J13124" s="102" t="s">
        <v>291</v>
      </c>
      <c r="K13124" s="102" t="s">
        <v>1</v>
      </c>
      <c r="L13124" s="102" t="s">
        <v>290</v>
      </c>
      <c r="M13124" s="102" t="s">
        <v>1074</v>
      </c>
      <c r="N13124" s="102">
        <v>6</v>
      </c>
      <c r="O13124" s="102" t="s">
        <v>1075</v>
      </c>
    </row>
    <row r="13125" spans="1:15" x14ac:dyDescent="0.25">
      <c r="A13125" s="102" t="s">
        <v>21587</v>
      </c>
      <c r="B13125" s="103" t="s">
        <v>3073</v>
      </c>
      <c r="C13125" s="103" t="s">
        <v>1118</v>
      </c>
      <c r="D13125" s="102" t="s">
        <v>2881</v>
      </c>
      <c r="E13125" s="102" t="s">
        <v>275</v>
      </c>
      <c r="F13125" s="102" t="s">
        <v>21588</v>
      </c>
      <c r="H13125" s="102">
        <v>45647</v>
      </c>
      <c r="I13125" s="102" t="s">
        <v>21542</v>
      </c>
      <c r="J13125" s="102" t="s">
        <v>291</v>
      </c>
      <c r="K13125" s="102" t="s">
        <v>1</v>
      </c>
      <c r="L13125" s="102" t="s">
        <v>290</v>
      </c>
      <c r="M13125" s="102" t="s">
        <v>1074</v>
      </c>
      <c r="N13125" s="102">
        <v>6</v>
      </c>
      <c r="O13125" s="102" t="s">
        <v>1075</v>
      </c>
    </row>
    <row r="13126" spans="1:15" x14ac:dyDescent="0.25">
      <c r="A13126" s="102" t="s">
        <v>21589</v>
      </c>
      <c r="B13126" s="103" t="s">
        <v>2972</v>
      </c>
      <c r="C13126" s="103" t="s">
        <v>1360</v>
      </c>
      <c r="D13126" s="102" t="s">
        <v>2881</v>
      </c>
      <c r="E13126" s="102" t="s">
        <v>275</v>
      </c>
      <c r="F13126" s="102" t="s">
        <v>21590</v>
      </c>
      <c r="H13126" s="102">
        <v>45647</v>
      </c>
      <c r="I13126" s="102" t="s">
        <v>21542</v>
      </c>
      <c r="J13126" s="102" t="s">
        <v>291</v>
      </c>
      <c r="K13126" s="102" t="s">
        <v>1</v>
      </c>
      <c r="L13126" s="102" t="s">
        <v>290</v>
      </c>
      <c r="M13126" s="102" t="s">
        <v>1074</v>
      </c>
      <c r="N13126" s="102">
        <v>6</v>
      </c>
      <c r="O13126" s="102" t="s">
        <v>1075</v>
      </c>
    </row>
    <row r="13127" spans="1:15" x14ac:dyDescent="0.25">
      <c r="A13127" s="102" t="s">
        <v>21589</v>
      </c>
      <c r="B13127" s="103" t="s">
        <v>14637</v>
      </c>
      <c r="C13127" s="103" t="s">
        <v>1082</v>
      </c>
      <c r="D13127" s="102" t="s">
        <v>2881</v>
      </c>
      <c r="E13127" s="102" t="s">
        <v>275</v>
      </c>
      <c r="F13127" s="102" t="s">
        <v>21591</v>
      </c>
      <c r="G13127" s="102" t="s">
        <v>21592</v>
      </c>
      <c r="H13127" s="102">
        <v>45647</v>
      </c>
      <c r="I13127" s="102" t="s">
        <v>21542</v>
      </c>
      <c r="J13127" s="102" t="s">
        <v>291</v>
      </c>
      <c r="K13127" s="102" t="s">
        <v>1</v>
      </c>
      <c r="L13127" s="102" t="s">
        <v>290</v>
      </c>
      <c r="M13127" s="102" t="s">
        <v>1082</v>
      </c>
      <c r="N13127" s="102">
        <v>6</v>
      </c>
      <c r="O13127" s="102" t="s">
        <v>1075</v>
      </c>
    </row>
    <row r="13128" spans="1:15" x14ac:dyDescent="0.25">
      <c r="A13128" s="102" t="s">
        <v>21593</v>
      </c>
      <c r="B13128" s="103" t="s">
        <v>1515</v>
      </c>
      <c r="C13128" s="103" t="s">
        <v>274</v>
      </c>
      <c r="D13128" s="102" t="s">
        <v>152</v>
      </c>
      <c r="E13128" s="102" t="s">
        <v>275</v>
      </c>
      <c r="F13128" s="102" t="s">
        <v>21594</v>
      </c>
      <c r="H13128" s="102">
        <v>45647</v>
      </c>
      <c r="I13128" s="102" t="s">
        <v>21542</v>
      </c>
      <c r="J13128" s="102" t="s">
        <v>291</v>
      </c>
      <c r="K13128" s="102" t="s">
        <v>1</v>
      </c>
      <c r="L13128" s="102" t="s">
        <v>290</v>
      </c>
      <c r="M13128" s="102" t="s">
        <v>1074</v>
      </c>
      <c r="N13128" s="102">
        <v>6</v>
      </c>
      <c r="O13128" s="102" t="s">
        <v>1075</v>
      </c>
    </row>
    <row r="13129" spans="1:15" x14ac:dyDescent="0.25">
      <c r="A13129" s="102" t="s">
        <v>7814</v>
      </c>
      <c r="B13129" s="103" t="s">
        <v>21595</v>
      </c>
      <c r="C13129" s="103" t="s">
        <v>277</v>
      </c>
      <c r="D13129" s="102" t="s">
        <v>136</v>
      </c>
      <c r="E13129" s="102" t="s">
        <v>275</v>
      </c>
      <c r="F13129" s="102" t="s">
        <v>21596</v>
      </c>
      <c r="H13129" s="102">
        <v>45647</v>
      </c>
      <c r="I13129" s="102" t="s">
        <v>21542</v>
      </c>
      <c r="J13129" s="102" t="s">
        <v>291</v>
      </c>
      <c r="K13129" s="102" t="s">
        <v>1</v>
      </c>
      <c r="L13129" s="102" t="s">
        <v>290</v>
      </c>
      <c r="M13129" s="102" t="s">
        <v>1074</v>
      </c>
      <c r="N13129" s="102">
        <v>6</v>
      </c>
      <c r="O13129" s="102" t="s">
        <v>1075</v>
      </c>
    </row>
    <row r="13130" spans="1:15" x14ac:dyDescent="0.25">
      <c r="A13130" s="102" t="s">
        <v>21597</v>
      </c>
      <c r="B13130" s="103" t="s">
        <v>14066</v>
      </c>
      <c r="C13130" s="103" t="s">
        <v>1360</v>
      </c>
      <c r="D13130" s="102" t="s">
        <v>2881</v>
      </c>
      <c r="E13130" s="102" t="s">
        <v>275</v>
      </c>
      <c r="F13130" s="102" t="s">
        <v>21598</v>
      </c>
      <c r="H13130" s="102">
        <v>45647</v>
      </c>
      <c r="I13130" s="102" t="s">
        <v>21542</v>
      </c>
      <c r="J13130" s="102" t="s">
        <v>291</v>
      </c>
      <c r="K13130" s="102" t="s">
        <v>1</v>
      </c>
      <c r="L13130" s="102" t="s">
        <v>290</v>
      </c>
      <c r="M13130" s="102" t="s">
        <v>1074</v>
      </c>
      <c r="N13130" s="102">
        <v>6</v>
      </c>
      <c r="O13130" s="102" t="s">
        <v>1075</v>
      </c>
    </row>
    <row r="13131" spans="1:15" x14ac:dyDescent="0.25">
      <c r="A13131" s="102" t="s">
        <v>21599</v>
      </c>
      <c r="B13131" s="103" t="s">
        <v>8310</v>
      </c>
      <c r="C13131" s="103" t="s">
        <v>1118</v>
      </c>
      <c r="D13131" s="102" t="s">
        <v>2881</v>
      </c>
      <c r="E13131" s="102" t="s">
        <v>275</v>
      </c>
      <c r="F13131" s="102" t="s">
        <v>21600</v>
      </c>
      <c r="H13131" s="102">
        <v>45647</v>
      </c>
      <c r="I13131" s="102" t="s">
        <v>21542</v>
      </c>
      <c r="J13131" s="102" t="s">
        <v>291</v>
      </c>
      <c r="K13131" s="102" t="s">
        <v>1</v>
      </c>
      <c r="L13131" s="102" t="s">
        <v>290</v>
      </c>
      <c r="M13131" s="102" t="s">
        <v>1074</v>
      </c>
      <c r="N13131" s="102">
        <v>6</v>
      </c>
      <c r="O13131" s="102" t="s">
        <v>1075</v>
      </c>
    </row>
    <row r="13132" spans="1:15" x14ac:dyDescent="0.25">
      <c r="A13132" s="102" t="s">
        <v>21601</v>
      </c>
      <c r="B13132" s="103" t="s">
        <v>5075</v>
      </c>
      <c r="C13132" s="103" t="s">
        <v>21602</v>
      </c>
      <c r="D13132" s="102" t="s">
        <v>296</v>
      </c>
      <c r="E13132" s="102" t="s">
        <v>275</v>
      </c>
      <c r="F13132" s="102" t="s">
        <v>21603</v>
      </c>
      <c r="H13132" s="102">
        <v>45647</v>
      </c>
      <c r="I13132" s="102" t="s">
        <v>21542</v>
      </c>
      <c r="J13132" s="102" t="s">
        <v>291</v>
      </c>
      <c r="K13132" s="102" t="s">
        <v>1</v>
      </c>
      <c r="L13132" s="102" t="s">
        <v>290</v>
      </c>
      <c r="M13132" s="102" t="s">
        <v>1074</v>
      </c>
      <c r="N13132" s="102">
        <v>6</v>
      </c>
      <c r="O13132" s="102" t="s">
        <v>1075</v>
      </c>
    </row>
    <row r="13133" spans="1:15" x14ac:dyDescent="0.25">
      <c r="A13133" s="102" t="s">
        <v>21601</v>
      </c>
      <c r="B13133" s="103" t="s">
        <v>5081</v>
      </c>
      <c r="C13133" s="103" t="s">
        <v>1360</v>
      </c>
      <c r="D13133" s="102" t="s">
        <v>296</v>
      </c>
      <c r="E13133" s="102" t="s">
        <v>275</v>
      </c>
      <c r="F13133" s="102" t="s">
        <v>21604</v>
      </c>
      <c r="H13133" s="102">
        <v>45647</v>
      </c>
      <c r="I13133" s="102" t="s">
        <v>21542</v>
      </c>
      <c r="J13133" s="102" t="s">
        <v>291</v>
      </c>
      <c r="K13133" s="102" t="s">
        <v>1</v>
      </c>
      <c r="L13133" s="102" t="s">
        <v>290</v>
      </c>
      <c r="M13133" s="102" t="s">
        <v>1074</v>
      </c>
      <c r="N13133" s="102">
        <v>6</v>
      </c>
      <c r="O13133" s="102" t="s">
        <v>1075</v>
      </c>
    </row>
    <row r="13134" spans="1:15" x14ac:dyDescent="0.25">
      <c r="A13134" s="102" t="s">
        <v>21605</v>
      </c>
      <c r="B13134" s="103" t="s">
        <v>21606</v>
      </c>
      <c r="C13134" s="103" t="s">
        <v>1118</v>
      </c>
      <c r="D13134" s="102" t="s">
        <v>2881</v>
      </c>
      <c r="E13134" s="102" t="s">
        <v>275</v>
      </c>
      <c r="F13134" s="102" t="s">
        <v>21607</v>
      </c>
      <c r="H13134" s="102">
        <v>45647</v>
      </c>
      <c r="I13134" s="102" t="s">
        <v>21542</v>
      </c>
      <c r="J13134" s="102" t="s">
        <v>291</v>
      </c>
      <c r="K13134" s="102" t="s">
        <v>1</v>
      </c>
      <c r="L13134" s="102" t="s">
        <v>290</v>
      </c>
      <c r="M13134" s="102" t="s">
        <v>1074</v>
      </c>
      <c r="N13134" s="102">
        <v>6</v>
      </c>
      <c r="O13134" s="102" t="s">
        <v>1075</v>
      </c>
    </row>
    <row r="13135" spans="1:15" x14ac:dyDescent="0.25">
      <c r="A13135" s="102" t="s">
        <v>21608</v>
      </c>
      <c r="B13135" s="103" t="s">
        <v>21609</v>
      </c>
      <c r="C13135" s="103" t="s">
        <v>21602</v>
      </c>
      <c r="D13135" s="102" t="s">
        <v>296</v>
      </c>
      <c r="E13135" s="102" t="s">
        <v>275</v>
      </c>
      <c r="F13135" s="102" t="s">
        <v>21610</v>
      </c>
      <c r="H13135" s="102">
        <v>45647</v>
      </c>
      <c r="I13135" s="102" t="s">
        <v>21542</v>
      </c>
      <c r="J13135" s="102" t="s">
        <v>291</v>
      </c>
      <c r="K13135" s="102" t="s">
        <v>1</v>
      </c>
      <c r="L13135" s="102" t="s">
        <v>290</v>
      </c>
      <c r="M13135" s="102" t="s">
        <v>1074</v>
      </c>
      <c r="N13135" s="102">
        <v>6</v>
      </c>
      <c r="O13135" s="102" t="s">
        <v>1075</v>
      </c>
    </row>
    <row r="13136" spans="1:15" x14ac:dyDescent="0.25">
      <c r="A13136" s="102" t="s">
        <v>21608</v>
      </c>
      <c r="B13136" s="103" t="s">
        <v>9143</v>
      </c>
      <c r="C13136" s="103" t="s">
        <v>1082</v>
      </c>
      <c r="D13136" s="102" t="s">
        <v>296</v>
      </c>
      <c r="E13136" s="102" t="s">
        <v>275</v>
      </c>
      <c r="F13136" s="102" t="s">
        <v>21611</v>
      </c>
      <c r="G13136" s="102">
        <v>42495</v>
      </c>
      <c r="H13136" s="102">
        <v>45647</v>
      </c>
      <c r="I13136" s="102" t="s">
        <v>21542</v>
      </c>
      <c r="J13136" s="102" t="s">
        <v>291</v>
      </c>
      <c r="K13136" s="102" t="s">
        <v>1</v>
      </c>
      <c r="L13136" s="102" t="s">
        <v>290</v>
      </c>
      <c r="M13136" s="102" t="s">
        <v>1082</v>
      </c>
      <c r="N13136" s="102">
        <v>6</v>
      </c>
      <c r="O13136" s="102" t="s">
        <v>1075</v>
      </c>
    </row>
    <row r="13137" spans="1:15" x14ac:dyDescent="0.25">
      <c r="A13137" s="102" t="s">
        <v>21608</v>
      </c>
      <c r="B13137" s="103" t="s">
        <v>9761</v>
      </c>
      <c r="C13137" s="103" t="s">
        <v>1082</v>
      </c>
      <c r="D13137" s="102" t="s">
        <v>296</v>
      </c>
      <c r="E13137" s="102" t="s">
        <v>275</v>
      </c>
      <c r="F13137" s="102" t="s">
        <v>21612</v>
      </c>
      <c r="G13137" s="102">
        <v>44386</v>
      </c>
      <c r="H13137" s="102">
        <v>45647</v>
      </c>
      <c r="I13137" s="102" t="s">
        <v>21542</v>
      </c>
      <c r="J13137" s="102" t="s">
        <v>291</v>
      </c>
      <c r="K13137" s="102" t="s">
        <v>1</v>
      </c>
      <c r="L13137" s="102" t="s">
        <v>290</v>
      </c>
      <c r="M13137" s="102" t="s">
        <v>1082</v>
      </c>
      <c r="N13137" s="102">
        <v>6</v>
      </c>
      <c r="O13137" s="102" t="s">
        <v>1075</v>
      </c>
    </row>
    <row r="13138" spans="1:15" x14ac:dyDescent="0.25">
      <c r="A13138" s="102" t="s">
        <v>16509</v>
      </c>
      <c r="B13138" s="103" t="s">
        <v>1214</v>
      </c>
      <c r="C13138" s="103" t="s">
        <v>1118</v>
      </c>
      <c r="D13138" s="102" t="s">
        <v>152</v>
      </c>
      <c r="E13138" s="102" t="s">
        <v>275</v>
      </c>
      <c r="F13138" s="102" t="s">
        <v>21613</v>
      </c>
      <c r="H13138" s="102">
        <v>45647</v>
      </c>
      <c r="I13138" s="102" t="s">
        <v>21542</v>
      </c>
      <c r="J13138" s="102" t="s">
        <v>291</v>
      </c>
      <c r="K13138" s="102" t="s">
        <v>1</v>
      </c>
      <c r="L13138" s="102" t="s">
        <v>290</v>
      </c>
      <c r="M13138" s="102" t="s">
        <v>1074</v>
      </c>
      <c r="N13138" s="102">
        <v>6</v>
      </c>
      <c r="O13138" s="102" t="s">
        <v>1075</v>
      </c>
    </row>
    <row r="13139" spans="1:15" x14ac:dyDescent="0.25">
      <c r="A13139" s="102" t="s">
        <v>21614</v>
      </c>
      <c r="B13139" s="103" t="s">
        <v>19446</v>
      </c>
      <c r="C13139" s="103" t="s">
        <v>1118</v>
      </c>
      <c r="D13139" s="102" t="s">
        <v>2881</v>
      </c>
      <c r="E13139" s="102" t="s">
        <v>275</v>
      </c>
      <c r="F13139" s="102" t="s">
        <v>21615</v>
      </c>
      <c r="H13139" s="102">
        <v>45647</v>
      </c>
      <c r="I13139" s="102" t="s">
        <v>21542</v>
      </c>
      <c r="J13139" s="102" t="s">
        <v>291</v>
      </c>
      <c r="K13139" s="102" t="s">
        <v>1</v>
      </c>
      <c r="L13139" s="102" t="s">
        <v>290</v>
      </c>
      <c r="M13139" s="102" t="s">
        <v>1074</v>
      </c>
      <c r="N13139" s="102">
        <v>6</v>
      </c>
      <c r="O13139" s="102" t="s">
        <v>1075</v>
      </c>
    </row>
    <row r="13140" spans="1:15" x14ac:dyDescent="0.25">
      <c r="A13140" s="102" t="s">
        <v>21614</v>
      </c>
      <c r="B13140" s="103" t="s">
        <v>14188</v>
      </c>
      <c r="C13140" s="103" t="s">
        <v>274</v>
      </c>
      <c r="D13140" s="102" t="s">
        <v>2881</v>
      </c>
      <c r="E13140" s="102" t="s">
        <v>275</v>
      </c>
      <c r="F13140" s="102" t="s">
        <v>21616</v>
      </c>
      <c r="H13140" s="102">
        <v>45647</v>
      </c>
      <c r="I13140" s="102" t="s">
        <v>21542</v>
      </c>
      <c r="J13140" s="102" t="s">
        <v>291</v>
      </c>
      <c r="K13140" s="102" t="s">
        <v>1</v>
      </c>
      <c r="L13140" s="102" t="s">
        <v>290</v>
      </c>
      <c r="M13140" s="102" t="s">
        <v>1074</v>
      </c>
      <c r="N13140" s="102">
        <v>6</v>
      </c>
      <c r="O13140" s="102" t="s">
        <v>1075</v>
      </c>
    </row>
    <row r="13141" spans="1:15" x14ac:dyDescent="0.25">
      <c r="A13141" s="102" t="s">
        <v>21617</v>
      </c>
      <c r="B13141" s="103" t="s">
        <v>21618</v>
      </c>
      <c r="C13141" s="103" t="s">
        <v>274</v>
      </c>
      <c r="D13141" s="102" t="s">
        <v>136</v>
      </c>
      <c r="E13141" s="102" t="s">
        <v>275</v>
      </c>
      <c r="F13141" s="102" t="s">
        <v>21619</v>
      </c>
      <c r="H13141" s="102">
        <v>45647</v>
      </c>
      <c r="I13141" s="102" t="s">
        <v>21542</v>
      </c>
      <c r="J13141" s="102" t="s">
        <v>291</v>
      </c>
      <c r="K13141" s="102" t="s">
        <v>1</v>
      </c>
      <c r="L13141" s="102" t="s">
        <v>290</v>
      </c>
      <c r="M13141" s="102" t="s">
        <v>1074</v>
      </c>
      <c r="N13141" s="102">
        <v>6</v>
      </c>
      <c r="O13141" s="102" t="s">
        <v>1075</v>
      </c>
    </row>
    <row r="13142" spans="1:15" x14ac:dyDescent="0.25">
      <c r="A13142" s="102" t="s">
        <v>21620</v>
      </c>
      <c r="B13142" s="103" t="s">
        <v>15860</v>
      </c>
      <c r="C13142" s="103" t="s">
        <v>21602</v>
      </c>
      <c r="D13142" s="102" t="s">
        <v>296</v>
      </c>
      <c r="E13142" s="102" t="s">
        <v>275</v>
      </c>
      <c r="F13142" s="102" t="s">
        <v>21621</v>
      </c>
      <c r="H13142" s="102">
        <v>45647</v>
      </c>
      <c r="I13142" s="102" t="s">
        <v>21542</v>
      </c>
      <c r="J13142" s="102" t="s">
        <v>291</v>
      </c>
      <c r="K13142" s="102" t="s">
        <v>1</v>
      </c>
      <c r="L13142" s="102" t="s">
        <v>290</v>
      </c>
      <c r="M13142" s="102" t="s">
        <v>1074</v>
      </c>
      <c r="N13142" s="102">
        <v>6</v>
      </c>
      <c r="O13142" s="102" t="s">
        <v>1075</v>
      </c>
    </row>
    <row r="13143" spans="1:15" x14ac:dyDescent="0.25">
      <c r="A13143" s="102" t="s">
        <v>13058</v>
      </c>
      <c r="B13143" s="103" t="s">
        <v>21622</v>
      </c>
      <c r="C13143" s="103" t="s">
        <v>1360</v>
      </c>
      <c r="D13143" s="102" t="s">
        <v>2881</v>
      </c>
      <c r="E13143" s="102" t="s">
        <v>275</v>
      </c>
      <c r="F13143" s="102" t="s">
        <v>21623</v>
      </c>
      <c r="H13143" s="102">
        <v>45647</v>
      </c>
      <c r="I13143" s="102" t="s">
        <v>21542</v>
      </c>
      <c r="J13143" s="102" t="s">
        <v>291</v>
      </c>
      <c r="K13143" s="102" t="s">
        <v>1</v>
      </c>
      <c r="L13143" s="102" t="s">
        <v>290</v>
      </c>
      <c r="M13143" s="102" t="s">
        <v>1074</v>
      </c>
      <c r="N13143" s="102">
        <v>6</v>
      </c>
      <c r="O13143" s="102" t="s">
        <v>1075</v>
      </c>
    </row>
    <row r="13144" spans="1:15" x14ac:dyDescent="0.25">
      <c r="A13144" s="102" t="s">
        <v>1809</v>
      </c>
      <c r="B13144" s="103" t="s">
        <v>1810</v>
      </c>
      <c r="C13144" s="103" t="s">
        <v>277</v>
      </c>
      <c r="D13144" s="102" t="s">
        <v>136</v>
      </c>
      <c r="E13144" s="102" t="s">
        <v>275</v>
      </c>
      <c r="F13144" s="102" t="s">
        <v>21624</v>
      </c>
      <c r="H13144" s="102">
        <v>45647</v>
      </c>
      <c r="I13144" s="102" t="s">
        <v>21542</v>
      </c>
      <c r="J13144" s="102" t="s">
        <v>291</v>
      </c>
      <c r="K13144" s="102" t="s">
        <v>1</v>
      </c>
      <c r="L13144" s="102" t="s">
        <v>290</v>
      </c>
      <c r="M13144" s="102" t="s">
        <v>1074</v>
      </c>
      <c r="N13144" s="102">
        <v>6</v>
      </c>
      <c r="O13144" s="102" t="s">
        <v>1075</v>
      </c>
    </row>
    <row r="13145" spans="1:15" x14ac:dyDescent="0.25">
      <c r="A13145" s="102" t="s">
        <v>21625</v>
      </c>
      <c r="B13145" s="103" t="s">
        <v>14091</v>
      </c>
      <c r="C13145" s="103" t="s">
        <v>1118</v>
      </c>
      <c r="D13145" s="102" t="s">
        <v>2881</v>
      </c>
      <c r="E13145" s="102" t="s">
        <v>275</v>
      </c>
      <c r="F13145" s="102" t="s">
        <v>21626</v>
      </c>
      <c r="H13145" s="102">
        <v>45647</v>
      </c>
      <c r="I13145" s="102" t="s">
        <v>21542</v>
      </c>
      <c r="J13145" s="102" t="s">
        <v>291</v>
      </c>
      <c r="K13145" s="102" t="s">
        <v>1</v>
      </c>
      <c r="L13145" s="102" t="s">
        <v>290</v>
      </c>
      <c r="M13145" s="102" t="s">
        <v>1074</v>
      </c>
      <c r="N13145" s="102">
        <v>6</v>
      </c>
      <c r="O13145" s="102" t="s">
        <v>1075</v>
      </c>
    </row>
    <row r="13146" spans="1:15" x14ac:dyDescent="0.25">
      <c r="A13146" s="102" t="s">
        <v>21627</v>
      </c>
      <c r="B13146" s="103" t="s">
        <v>13082</v>
      </c>
      <c r="C13146" s="103" t="s">
        <v>274</v>
      </c>
      <c r="D13146" s="102" t="s">
        <v>2881</v>
      </c>
      <c r="E13146" s="102" t="s">
        <v>275</v>
      </c>
      <c r="F13146" s="102" t="s">
        <v>21628</v>
      </c>
      <c r="H13146" s="102">
        <v>45647</v>
      </c>
      <c r="I13146" s="102" t="s">
        <v>21542</v>
      </c>
      <c r="J13146" s="102" t="s">
        <v>291</v>
      </c>
      <c r="K13146" s="102" t="s">
        <v>1</v>
      </c>
      <c r="L13146" s="102" t="s">
        <v>290</v>
      </c>
      <c r="M13146" s="102" t="s">
        <v>1074</v>
      </c>
      <c r="N13146" s="102">
        <v>6</v>
      </c>
      <c r="O13146" s="102" t="s">
        <v>1075</v>
      </c>
    </row>
    <row r="13147" spans="1:15" x14ac:dyDescent="0.25">
      <c r="A13147" s="102" t="s">
        <v>21627</v>
      </c>
      <c r="B13147" s="103" t="s">
        <v>21629</v>
      </c>
      <c r="C13147" s="103" t="s">
        <v>1118</v>
      </c>
      <c r="D13147" s="102" t="s">
        <v>2881</v>
      </c>
      <c r="E13147" s="102" t="s">
        <v>275</v>
      </c>
      <c r="F13147" s="102" t="s">
        <v>21630</v>
      </c>
      <c r="H13147" s="102">
        <v>45647</v>
      </c>
      <c r="I13147" s="102" t="s">
        <v>21542</v>
      </c>
      <c r="J13147" s="102" t="s">
        <v>291</v>
      </c>
      <c r="K13147" s="102" t="s">
        <v>1</v>
      </c>
      <c r="L13147" s="102" t="s">
        <v>290</v>
      </c>
      <c r="M13147" s="102" t="s">
        <v>1074</v>
      </c>
      <c r="N13147" s="102">
        <v>6</v>
      </c>
      <c r="O13147" s="102" t="s">
        <v>1075</v>
      </c>
    </row>
    <row r="13148" spans="1:15" x14ac:dyDescent="0.25">
      <c r="A13148" s="102" t="s">
        <v>4451</v>
      </c>
      <c r="B13148" s="103" t="s">
        <v>14077</v>
      </c>
      <c r="C13148" s="103" t="s">
        <v>1118</v>
      </c>
      <c r="D13148" s="102" t="s">
        <v>2881</v>
      </c>
      <c r="E13148" s="102" t="s">
        <v>275</v>
      </c>
      <c r="F13148" s="102" t="s">
        <v>21631</v>
      </c>
      <c r="H13148" s="102">
        <v>45647</v>
      </c>
      <c r="I13148" s="102" t="s">
        <v>21542</v>
      </c>
      <c r="J13148" s="102" t="s">
        <v>291</v>
      </c>
      <c r="K13148" s="102" t="s">
        <v>1</v>
      </c>
      <c r="L13148" s="102" t="s">
        <v>290</v>
      </c>
      <c r="M13148" s="102" t="s">
        <v>1074</v>
      </c>
      <c r="N13148" s="102">
        <v>6</v>
      </c>
      <c r="O13148" s="102" t="s">
        <v>1075</v>
      </c>
    </row>
    <row r="13149" spans="1:15" x14ac:dyDescent="0.25">
      <c r="A13149" s="102" t="s">
        <v>4451</v>
      </c>
      <c r="B13149" s="103" t="s">
        <v>21632</v>
      </c>
      <c r="C13149" s="103" t="s">
        <v>1360</v>
      </c>
      <c r="D13149" s="102" t="s">
        <v>2881</v>
      </c>
      <c r="E13149" s="102" t="s">
        <v>275</v>
      </c>
      <c r="F13149" s="102" t="s">
        <v>21633</v>
      </c>
      <c r="H13149" s="102">
        <v>45647</v>
      </c>
      <c r="I13149" s="102" t="s">
        <v>21542</v>
      </c>
      <c r="J13149" s="102" t="s">
        <v>291</v>
      </c>
      <c r="K13149" s="102" t="s">
        <v>1</v>
      </c>
      <c r="L13149" s="102" t="s">
        <v>290</v>
      </c>
      <c r="M13149" s="102" t="s">
        <v>1074</v>
      </c>
      <c r="N13149" s="102">
        <v>6</v>
      </c>
      <c r="O13149" s="102" t="s">
        <v>1075</v>
      </c>
    </row>
    <row r="13150" spans="1:15" x14ac:dyDescent="0.25">
      <c r="A13150" s="102" t="s">
        <v>4451</v>
      </c>
      <c r="B13150" s="103" t="s">
        <v>14244</v>
      </c>
      <c r="C13150" s="103" t="s">
        <v>1360</v>
      </c>
      <c r="D13150" s="102" t="s">
        <v>2881</v>
      </c>
      <c r="E13150" s="102" t="s">
        <v>275</v>
      </c>
      <c r="F13150" s="102" t="s">
        <v>21634</v>
      </c>
      <c r="H13150" s="102">
        <v>45647</v>
      </c>
      <c r="I13150" s="102" t="s">
        <v>21542</v>
      </c>
      <c r="J13150" s="102" t="s">
        <v>291</v>
      </c>
      <c r="K13150" s="102" t="s">
        <v>1</v>
      </c>
      <c r="L13150" s="102" t="s">
        <v>290</v>
      </c>
      <c r="M13150" s="102" t="s">
        <v>1074</v>
      </c>
      <c r="N13150" s="102">
        <v>6</v>
      </c>
      <c r="O13150" s="102" t="s">
        <v>1075</v>
      </c>
    </row>
    <row r="13151" spans="1:15" x14ac:dyDescent="0.25">
      <c r="A13151" s="102" t="s">
        <v>21635</v>
      </c>
      <c r="B13151" s="103" t="s">
        <v>1775</v>
      </c>
      <c r="C13151" s="103" t="s">
        <v>274</v>
      </c>
      <c r="D13151" s="102" t="s">
        <v>136</v>
      </c>
      <c r="E13151" s="102" t="s">
        <v>275</v>
      </c>
      <c r="F13151" s="102" t="s">
        <v>21636</v>
      </c>
      <c r="H13151" s="102">
        <v>45647</v>
      </c>
      <c r="I13151" s="102" t="s">
        <v>21542</v>
      </c>
      <c r="J13151" s="102" t="s">
        <v>291</v>
      </c>
      <c r="K13151" s="102" t="s">
        <v>1</v>
      </c>
      <c r="L13151" s="102" t="s">
        <v>290</v>
      </c>
      <c r="M13151" s="102" t="s">
        <v>1074</v>
      </c>
      <c r="N13151" s="102">
        <v>6</v>
      </c>
      <c r="O13151" s="102" t="s">
        <v>1075</v>
      </c>
    </row>
    <row r="13152" spans="1:15" x14ac:dyDescent="0.25">
      <c r="A13152" s="102" t="s">
        <v>5510</v>
      </c>
      <c r="B13152" s="103" t="s">
        <v>9585</v>
      </c>
      <c r="C13152" s="103" t="s">
        <v>1360</v>
      </c>
      <c r="D13152" s="102" t="s">
        <v>296</v>
      </c>
      <c r="E13152" s="102" t="s">
        <v>275</v>
      </c>
      <c r="F13152" s="102" t="s">
        <v>21637</v>
      </c>
      <c r="H13152" s="102">
        <v>45647</v>
      </c>
      <c r="I13152" s="102" t="s">
        <v>21542</v>
      </c>
      <c r="J13152" s="102" t="s">
        <v>291</v>
      </c>
      <c r="K13152" s="102" t="s">
        <v>1</v>
      </c>
      <c r="L13152" s="102" t="s">
        <v>290</v>
      </c>
      <c r="M13152" s="102" t="s">
        <v>1074</v>
      </c>
      <c r="N13152" s="102">
        <v>6</v>
      </c>
      <c r="O13152" s="102" t="s">
        <v>1075</v>
      </c>
    </row>
    <row r="13153" spans="1:15" x14ac:dyDescent="0.25">
      <c r="A13153" s="102" t="s">
        <v>8136</v>
      </c>
      <c r="B13153" s="103" t="s">
        <v>3073</v>
      </c>
      <c r="C13153" s="103" t="s">
        <v>1118</v>
      </c>
      <c r="D13153" s="102" t="s">
        <v>2881</v>
      </c>
      <c r="E13153" s="102" t="s">
        <v>275</v>
      </c>
      <c r="F13153" s="102" t="s">
        <v>21638</v>
      </c>
      <c r="H13153" s="102">
        <v>45647</v>
      </c>
      <c r="I13153" s="102" t="s">
        <v>21542</v>
      </c>
      <c r="J13153" s="102" t="s">
        <v>291</v>
      </c>
      <c r="K13153" s="102" t="s">
        <v>1</v>
      </c>
      <c r="L13153" s="102" t="s">
        <v>290</v>
      </c>
      <c r="M13153" s="102" t="s">
        <v>1074</v>
      </c>
      <c r="N13153" s="102">
        <v>6</v>
      </c>
      <c r="O13153" s="102" t="s">
        <v>1075</v>
      </c>
    </row>
    <row r="13154" spans="1:15" x14ac:dyDescent="0.25">
      <c r="A13154" s="102" t="s">
        <v>21639</v>
      </c>
      <c r="B13154" s="103" t="s">
        <v>21640</v>
      </c>
      <c r="C13154" s="103" t="s">
        <v>1118</v>
      </c>
      <c r="D13154" s="102" t="s">
        <v>2881</v>
      </c>
      <c r="E13154" s="102" t="s">
        <v>275</v>
      </c>
      <c r="F13154" s="102" t="s">
        <v>21641</v>
      </c>
      <c r="H13154" s="102">
        <v>45647</v>
      </c>
      <c r="I13154" s="102" t="s">
        <v>21542</v>
      </c>
      <c r="J13154" s="102" t="s">
        <v>291</v>
      </c>
      <c r="K13154" s="102" t="s">
        <v>1</v>
      </c>
      <c r="L13154" s="102" t="s">
        <v>290</v>
      </c>
      <c r="M13154" s="102" t="s">
        <v>1074</v>
      </c>
      <c r="N13154" s="102">
        <v>6</v>
      </c>
      <c r="O13154" s="102" t="s">
        <v>1075</v>
      </c>
    </row>
    <row r="13155" spans="1:15" x14ac:dyDescent="0.25">
      <c r="A13155" s="102" t="s">
        <v>21642</v>
      </c>
      <c r="B13155" s="103" t="s">
        <v>21643</v>
      </c>
      <c r="C13155" s="103" t="s">
        <v>274</v>
      </c>
      <c r="D13155" s="102" t="s">
        <v>318</v>
      </c>
      <c r="E13155" s="102" t="s">
        <v>276</v>
      </c>
      <c r="H13155" s="102">
        <v>45647</v>
      </c>
      <c r="I13155" s="102" t="s">
        <v>21542</v>
      </c>
      <c r="J13155" s="102" t="s">
        <v>291</v>
      </c>
      <c r="K13155" s="102" t="s">
        <v>1</v>
      </c>
      <c r="L13155" s="102" t="s">
        <v>290</v>
      </c>
      <c r="M13155" s="102" t="s">
        <v>1074</v>
      </c>
      <c r="N13155" s="102">
        <v>6</v>
      </c>
      <c r="O13155" s="102" t="s">
        <v>1075</v>
      </c>
    </row>
    <row r="13156" spans="1:15" x14ac:dyDescent="0.25">
      <c r="A13156" s="102" t="s">
        <v>21644</v>
      </c>
      <c r="B13156" s="103" t="s">
        <v>1103</v>
      </c>
      <c r="C13156" s="103" t="s">
        <v>274</v>
      </c>
      <c r="D13156" s="102" t="s">
        <v>136</v>
      </c>
      <c r="E13156" s="102" t="s">
        <v>275</v>
      </c>
      <c r="F13156" s="102" t="s">
        <v>21645</v>
      </c>
      <c r="H13156" s="102">
        <v>45647</v>
      </c>
      <c r="I13156" s="102" t="s">
        <v>21542</v>
      </c>
      <c r="J13156" s="102" t="s">
        <v>291</v>
      </c>
      <c r="K13156" s="102" t="s">
        <v>1</v>
      </c>
      <c r="L13156" s="102" t="s">
        <v>290</v>
      </c>
      <c r="M13156" s="102" t="s">
        <v>1074</v>
      </c>
      <c r="N13156" s="102">
        <v>6</v>
      </c>
      <c r="O13156" s="102" t="s">
        <v>1075</v>
      </c>
    </row>
    <row r="13157" spans="1:15" x14ac:dyDescent="0.25">
      <c r="A13157" s="102" t="s">
        <v>21646</v>
      </c>
      <c r="B13157" s="103" t="s">
        <v>19537</v>
      </c>
      <c r="C13157" s="103" t="s">
        <v>274</v>
      </c>
      <c r="D13157" s="102" t="s">
        <v>136</v>
      </c>
      <c r="E13157" s="102" t="s">
        <v>275</v>
      </c>
      <c r="F13157" s="102" t="s">
        <v>21647</v>
      </c>
      <c r="H13157" s="102">
        <v>45647</v>
      </c>
      <c r="I13157" s="102" t="s">
        <v>21542</v>
      </c>
      <c r="J13157" s="102" t="s">
        <v>291</v>
      </c>
      <c r="K13157" s="102" t="s">
        <v>1</v>
      </c>
      <c r="L13157" s="102" t="s">
        <v>290</v>
      </c>
      <c r="M13157" s="102" t="s">
        <v>1074</v>
      </c>
      <c r="N13157" s="102">
        <v>6</v>
      </c>
      <c r="O13157" s="102" t="s">
        <v>1075</v>
      </c>
    </row>
    <row r="13158" spans="1:15" x14ac:dyDescent="0.25">
      <c r="A13158" s="102" t="s">
        <v>16547</v>
      </c>
      <c r="B13158" s="103" t="s">
        <v>21648</v>
      </c>
      <c r="C13158" s="103" t="s">
        <v>1118</v>
      </c>
      <c r="D13158" s="102" t="s">
        <v>2881</v>
      </c>
      <c r="E13158" s="102" t="s">
        <v>275</v>
      </c>
      <c r="F13158" s="102" t="s">
        <v>21649</v>
      </c>
      <c r="H13158" s="102">
        <v>45647</v>
      </c>
      <c r="I13158" s="102" t="s">
        <v>21542</v>
      </c>
      <c r="J13158" s="102" t="s">
        <v>291</v>
      </c>
      <c r="K13158" s="102" t="s">
        <v>1</v>
      </c>
      <c r="L13158" s="102" t="s">
        <v>290</v>
      </c>
      <c r="M13158" s="102" t="s">
        <v>1074</v>
      </c>
      <c r="N13158" s="102">
        <v>6</v>
      </c>
      <c r="O13158" s="102" t="s">
        <v>1075</v>
      </c>
    </row>
    <row r="13159" spans="1:15" x14ac:dyDescent="0.25">
      <c r="A13159" s="102" t="s">
        <v>21650</v>
      </c>
      <c r="B13159" s="103" t="s">
        <v>13082</v>
      </c>
      <c r="C13159" s="103" t="s">
        <v>1360</v>
      </c>
      <c r="D13159" s="102" t="s">
        <v>2881</v>
      </c>
      <c r="E13159" s="102" t="s">
        <v>275</v>
      </c>
      <c r="F13159" s="102" t="s">
        <v>21651</v>
      </c>
      <c r="H13159" s="102">
        <v>45647</v>
      </c>
      <c r="I13159" s="102" t="s">
        <v>21542</v>
      </c>
      <c r="J13159" s="102" t="s">
        <v>291</v>
      </c>
      <c r="K13159" s="102" t="s">
        <v>1</v>
      </c>
      <c r="L13159" s="102" t="s">
        <v>290</v>
      </c>
      <c r="M13159" s="102" t="s">
        <v>1074</v>
      </c>
      <c r="N13159" s="102">
        <v>6</v>
      </c>
      <c r="O13159" s="102" t="s">
        <v>1075</v>
      </c>
    </row>
    <row r="13160" spans="1:15" x14ac:dyDescent="0.25">
      <c r="A13160" s="102" t="s">
        <v>21652</v>
      </c>
      <c r="B13160" s="103" t="s">
        <v>1122</v>
      </c>
      <c r="C13160" s="103" t="s">
        <v>274</v>
      </c>
      <c r="D13160" s="102" t="s">
        <v>152</v>
      </c>
      <c r="E13160" s="102" t="s">
        <v>275</v>
      </c>
      <c r="F13160" s="102" t="s">
        <v>21653</v>
      </c>
      <c r="H13160" s="102">
        <v>45647</v>
      </c>
      <c r="I13160" s="102" t="s">
        <v>21542</v>
      </c>
      <c r="J13160" s="102" t="s">
        <v>291</v>
      </c>
      <c r="K13160" s="102" t="s">
        <v>1</v>
      </c>
      <c r="L13160" s="102" t="s">
        <v>290</v>
      </c>
      <c r="M13160" s="102" t="s">
        <v>1074</v>
      </c>
      <c r="N13160" s="102">
        <v>6</v>
      </c>
      <c r="O13160" s="102" t="s">
        <v>1075</v>
      </c>
    </row>
    <row r="13161" spans="1:15" x14ac:dyDescent="0.25">
      <c r="A13161" s="102" t="s">
        <v>21652</v>
      </c>
      <c r="B13161" s="103" t="s">
        <v>2614</v>
      </c>
      <c r="C13161" s="103" t="s">
        <v>1118</v>
      </c>
      <c r="D13161" s="102" t="s">
        <v>152</v>
      </c>
      <c r="E13161" s="102" t="s">
        <v>275</v>
      </c>
      <c r="F13161" s="102" t="s">
        <v>21654</v>
      </c>
      <c r="H13161" s="102">
        <v>45647</v>
      </c>
      <c r="I13161" s="102" t="s">
        <v>21542</v>
      </c>
      <c r="J13161" s="102" t="s">
        <v>291</v>
      </c>
      <c r="K13161" s="102" t="s">
        <v>1</v>
      </c>
      <c r="L13161" s="102" t="s">
        <v>290</v>
      </c>
      <c r="M13161" s="102" t="s">
        <v>1074</v>
      </c>
      <c r="N13161" s="102">
        <v>6</v>
      </c>
      <c r="O13161" s="102" t="s">
        <v>1075</v>
      </c>
    </row>
    <row r="13162" spans="1:15" x14ac:dyDescent="0.25">
      <c r="A13162" s="102" t="s">
        <v>21652</v>
      </c>
      <c r="B13162" s="103" t="s">
        <v>21655</v>
      </c>
      <c r="C13162" s="103" t="s">
        <v>1118</v>
      </c>
      <c r="D13162" s="102" t="s">
        <v>152</v>
      </c>
      <c r="E13162" s="102" t="s">
        <v>275</v>
      </c>
      <c r="F13162" s="102" t="s">
        <v>21656</v>
      </c>
      <c r="H13162" s="102">
        <v>45647</v>
      </c>
      <c r="I13162" s="102" t="s">
        <v>21542</v>
      </c>
      <c r="J13162" s="102" t="s">
        <v>291</v>
      </c>
      <c r="K13162" s="102" t="s">
        <v>1</v>
      </c>
      <c r="L13162" s="102" t="s">
        <v>290</v>
      </c>
      <c r="M13162" s="102" t="s">
        <v>1074</v>
      </c>
      <c r="N13162" s="102">
        <v>6</v>
      </c>
      <c r="O13162" s="102" t="s">
        <v>1075</v>
      </c>
    </row>
    <row r="13163" spans="1:15" x14ac:dyDescent="0.25">
      <c r="A13163" s="102" t="s">
        <v>20096</v>
      </c>
      <c r="B13163" s="103" t="s">
        <v>21657</v>
      </c>
      <c r="C13163" s="103" t="s">
        <v>1360</v>
      </c>
      <c r="D13163" s="102" t="s">
        <v>2881</v>
      </c>
      <c r="E13163" s="102" t="s">
        <v>275</v>
      </c>
      <c r="F13163" s="102" t="s">
        <v>21658</v>
      </c>
      <c r="H13163" s="102">
        <v>45647</v>
      </c>
      <c r="I13163" s="102" t="s">
        <v>21542</v>
      </c>
      <c r="J13163" s="102" t="s">
        <v>291</v>
      </c>
      <c r="K13163" s="102" t="s">
        <v>1</v>
      </c>
      <c r="L13163" s="102" t="s">
        <v>290</v>
      </c>
      <c r="M13163" s="102" t="s">
        <v>1074</v>
      </c>
      <c r="N13163" s="102">
        <v>6</v>
      </c>
      <c r="O13163" s="102" t="s">
        <v>1075</v>
      </c>
    </row>
    <row r="13164" spans="1:15" x14ac:dyDescent="0.25">
      <c r="A13164" s="102" t="s">
        <v>21659</v>
      </c>
      <c r="B13164" s="103" t="s">
        <v>10565</v>
      </c>
      <c r="C13164" s="103" t="s">
        <v>277</v>
      </c>
      <c r="D13164" s="102" t="s">
        <v>136</v>
      </c>
      <c r="E13164" s="102" t="s">
        <v>275</v>
      </c>
      <c r="F13164" s="102" t="s">
        <v>21660</v>
      </c>
      <c r="H13164" s="102">
        <v>45647</v>
      </c>
      <c r="I13164" s="102" t="s">
        <v>21542</v>
      </c>
      <c r="J13164" s="102" t="s">
        <v>291</v>
      </c>
      <c r="K13164" s="102" t="s">
        <v>1</v>
      </c>
      <c r="L13164" s="102" t="s">
        <v>290</v>
      </c>
      <c r="M13164" s="102" t="s">
        <v>1074</v>
      </c>
      <c r="N13164" s="102">
        <v>6</v>
      </c>
      <c r="O13164" s="102" t="s">
        <v>1075</v>
      </c>
    </row>
    <row r="13165" spans="1:15" x14ac:dyDescent="0.25">
      <c r="A13165" s="102" t="s">
        <v>21661</v>
      </c>
      <c r="B13165" s="103" t="s">
        <v>19136</v>
      </c>
      <c r="C13165" s="103" t="s">
        <v>1360</v>
      </c>
      <c r="D13165" s="102" t="s">
        <v>2881</v>
      </c>
      <c r="E13165" s="102" t="s">
        <v>275</v>
      </c>
      <c r="F13165" s="102" t="s">
        <v>21662</v>
      </c>
      <c r="H13165" s="102">
        <v>45647</v>
      </c>
      <c r="I13165" s="102" t="s">
        <v>21542</v>
      </c>
      <c r="J13165" s="102" t="s">
        <v>291</v>
      </c>
      <c r="K13165" s="102" t="s">
        <v>1</v>
      </c>
      <c r="L13165" s="102" t="s">
        <v>290</v>
      </c>
      <c r="M13165" s="102" t="s">
        <v>1074</v>
      </c>
      <c r="N13165" s="102">
        <v>6</v>
      </c>
      <c r="O13165" s="102" t="s">
        <v>1075</v>
      </c>
    </row>
    <row r="13166" spans="1:15" x14ac:dyDescent="0.25">
      <c r="A13166" s="102" t="s">
        <v>21663</v>
      </c>
      <c r="B13166" s="103" t="s">
        <v>5319</v>
      </c>
      <c r="C13166" s="103" t="s">
        <v>274</v>
      </c>
      <c r="D13166" s="102" t="s">
        <v>136</v>
      </c>
      <c r="E13166" s="102" t="s">
        <v>275</v>
      </c>
      <c r="F13166" s="102" t="s">
        <v>21664</v>
      </c>
      <c r="H13166" s="102">
        <v>45647</v>
      </c>
      <c r="I13166" s="102" t="s">
        <v>21542</v>
      </c>
      <c r="J13166" s="102" t="s">
        <v>291</v>
      </c>
      <c r="K13166" s="102" t="s">
        <v>1</v>
      </c>
      <c r="L13166" s="102" t="s">
        <v>290</v>
      </c>
      <c r="M13166" s="102" t="s">
        <v>1074</v>
      </c>
      <c r="N13166" s="102">
        <v>6</v>
      </c>
      <c r="O13166" s="102" t="s">
        <v>1075</v>
      </c>
    </row>
    <row r="13167" spans="1:15" x14ac:dyDescent="0.25">
      <c r="A13167" s="102" t="s">
        <v>21663</v>
      </c>
      <c r="B13167" s="103" t="s">
        <v>2595</v>
      </c>
      <c r="C13167" s="103" t="s">
        <v>1082</v>
      </c>
      <c r="D13167" s="102" t="s">
        <v>136</v>
      </c>
      <c r="E13167" s="102" t="s">
        <v>275</v>
      </c>
      <c r="F13167" s="102" t="s">
        <v>21665</v>
      </c>
      <c r="G13167" s="102" t="s">
        <v>21666</v>
      </c>
      <c r="H13167" s="102">
        <v>45647</v>
      </c>
      <c r="I13167" s="102" t="s">
        <v>21542</v>
      </c>
      <c r="J13167" s="102" t="s">
        <v>291</v>
      </c>
      <c r="K13167" s="102" t="s">
        <v>1</v>
      </c>
      <c r="L13167" s="102" t="s">
        <v>290</v>
      </c>
      <c r="M13167" s="102" t="s">
        <v>1082</v>
      </c>
      <c r="N13167" s="102">
        <v>6</v>
      </c>
      <c r="O13167" s="102" t="s">
        <v>1075</v>
      </c>
    </row>
    <row r="13168" spans="1:15" x14ac:dyDescent="0.25">
      <c r="A13168" s="102" t="s">
        <v>21667</v>
      </c>
      <c r="B13168" s="103" t="s">
        <v>2114</v>
      </c>
      <c r="C13168" s="103" t="s">
        <v>277</v>
      </c>
      <c r="D13168" s="102" t="s">
        <v>136</v>
      </c>
      <c r="E13168" s="102" t="s">
        <v>275</v>
      </c>
      <c r="F13168" s="102" t="s">
        <v>21668</v>
      </c>
      <c r="H13168" s="102">
        <v>45647</v>
      </c>
      <c r="I13168" s="102" t="s">
        <v>21542</v>
      </c>
      <c r="J13168" s="102" t="s">
        <v>291</v>
      </c>
      <c r="K13168" s="102" t="s">
        <v>1</v>
      </c>
      <c r="L13168" s="102" t="s">
        <v>290</v>
      </c>
      <c r="M13168" s="102" t="s">
        <v>1074</v>
      </c>
      <c r="N13168" s="102">
        <v>6</v>
      </c>
      <c r="O13168" s="102" t="s">
        <v>1075</v>
      </c>
    </row>
    <row r="13169" spans="1:15" x14ac:dyDescent="0.25">
      <c r="A13169" s="102" t="s">
        <v>21669</v>
      </c>
      <c r="B13169" s="103" t="s">
        <v>14205</v>
      </c>
      <c r="C13169" s="103" t="s">
        <v>1118</v>
      </c>
      <c r="D13169" s="102" t="s">
        <v>2881</v>
      </c>
      <c r="E13169" s="102" t="s">
        <v>275</v>
      </c>
      <c r="F13169" s="102" t="s">
        <v>21670</v>
      </c>
      <c r="H13169" s="102">
        <v>45647</v>
      </c>
      <c r="I13169" s="102" t="s">
        <v>21542</v>
      </c>
      <c r="J13169" s="102" t="s">
        <v>291</v>
      </c>
      <c r="K13169" s="102" t="s">
        <v>1</v>
      </c>
      <c r="L13169" s="102" t="s">
        <v>290</v>
      </c>
      <c r="M13169" s="102" t="s">
        <v>1074</v>
      </c>
      <c r="N13169" s="102">
        <v>6</v>
      </c>
      <c r="O13169" s="102" t="s">
        <v>1075</v>
      </c>
    </row>
    <row r="13170" spans="1:15" x14ac:dyDescent="0.25">
      <c r="A13170" s="102" t="s">
        <v>5961</v>
      </c>
      <c r="B13170" s="103" t="s">
        <v>1197</v>
      </c>
      <c r="C13170" s="103" t="s">
        <v>274</v>
      </c>
      <c r="D13170" s="102" t="s">
        <v>281</v>
      </c>
      <c r="E13170" s="102" t="s">
        <v>275</v>
      </c>
      <c r="F13170" s="102" t="s">
        <v>21671</v>
      </c>
      <c r="H13170" s="102">
        <v>45647</v>
      </c>
      <c r="I13170" s="102" t="s">
        <v>21542</v>
      </c>
      <c r="J13170" s="102" t="s">
        <v>291</v>
      </c>
      <c r="K13170" s="102" t="s">
        <v>1</v>
      </c>
      <c r="L13170" s="102" t="s">
        <v>290</v>
      </c>
      <c r="M13170" s="102" t="s">
        <v>1074</v>
      </c>
      <c r="N13170" s="102">
        <v>6</v>
      </c>
      <c r="O13170" s="102" t="s">
        <v>1075</v>
      </c>
    </row>
    <row r="13171" spans="1:15" x14ac:dyDescent="0.25">
      <c r="A13171" s="102" t="s">
        <v>21672</v>
      </c>
      <c r="B13171" s="103" t="s">
        <v>1997</v>
      </c>
      <c r="C13171" s="103" t="s">
        <v>277</v>
      </c>
      <c r="D13171" s="102" t="s">
        <v>17184</v>
      </c>
      <c r="E13171" s="102" t="s">
        <v>275</v>
      </c>
      <c r="F13171" s="102" t="s">
        <v>21673</v>
      </c>
      <c r="H13171" s="102">
        <v>45647</v>
      </c>
      <c r="I13171" s="102" t="s">
        <v>21542</v>
      </c>
      <c r="J13171" s="102" t="s">
        <v>291</v>
      </c>
      <c r="K13171" s="102" t="s">
        <v>1</v>
      </c>
      <c r="L13171" s="102" t="s">
        <v>290</v>
      </c>
      <c r="M13171" s="102" t="s">
        <v>1074</v>
      </c>
      <c r="N13171" s="102">
        <v>6</v>
      </c>
      <c r="O13171" s="102" t="s">
        <v>1075</v>
      </c>
    </row>
    <row r="13172" spans="1:15" x14ac:dyDescent="0.25">
      <c r="A13172" s="102" t="s">
        <v>21674</v>
      </c>
      <c r="B13172" s="103" t="s">
        <v>2648</v>
      </c>
      <c r="C13172" s="103" t="s">
        <v>274</v>
      </c>
      <c r="D13172" s="102" t="s">
        <v>2881</v>
      </c>
      <c r="E13172" s="102" t="s">
        <v>275</v>
      </c>
      <c r="F13172" s="102" t="s">
        <v>21675</v>
      </c>
      <c r="H13172" s="102">
        <v>45647</v>
      </c>
      <c r="I13172" s="102" t="s">
        <v>21542</v>
      </c>
      <c r="J13172" s="102" t="s">
        <v>291</v>
      </c>
      <c r="K13172" s="102" t="s">
        <v>1</v>
      </c>
      <c r="L13172" s="102" t="s">
        <v>290</v>
      </c>
      <c r="M13172" s="102" t="s">
        <v>1074</v>
      </c>
      <c r="N13172" s="102">
        <v>6</v>
      </c>
      <c r="O13172" s="102" t="s">
        <v>1075</v>
      </c>
    </row>
    <row r="13173" spans="1:15" x14ac:dyDescent="0.25">
      <c r="A13173" s="102" t="s">
        <v>21676</v>
      </c>
      <c r="B13173" s="103" t="s">
        <v>14742</v>
      </c>
      <c r="C13173" s="103" t="s">
        <v>21602</v>
      </c>
      <c r="D13173" s="102" t="s">
        <v>296</v>
      </c>
      <c r="E13173" s="102" t="s">
        <v>275</v>
      </c>
      <c r="F13173" s="102" t="s">
        <v>21677</v>
      </c>
      <c r="H13173" s="102">
        <v>45647</v>
      </c>
      <c r="I13173" s="102" t="s">
        <v>21542</v>
      </c>
      <c r="J13173" s="102" t="s">
        <v>291</v>
      </c>
      <c r="K13173" s="102" t="s">
        <v>1</v>
      </c>
      <c r="L13173" s="102" t="s">
        <v>290</v>
      </c>
      <c r="M13173" s="102" t="s">
        <v>1074</v>
      </c>
      <c r="N13173" s="102">
        <v>6</v>
      </c>
      <c r="O13173" s="102" t="s">
        <v>1075</v>
      </c>
    </row>
    <row r="13174" spans="1:15" x14ac:dyDescent="0.25">
      <c r="A13174" s="102" t="s">
        <v>21678</v>
      </c>
      <c r="B13174" s="103" t="s">
        <v>3924</v>
      </c>
      <c r="C13174" s="103" t="s">
        <v>277</v>
      </c>
      <c r="D13174" s="102" t="s">
        <v>17184</v>
      </c>
      <c r="E13174" s="102" t="s">
        <v>275</v>
      </c>
      <c r="F13174" s="102" t="s">
        <v>21679</v>
      </c>
      <c r="H13174" s="102">
        <v>45647</v>
      </c>
      <c r="I13174" s="102" t="s">
        <v>21542</v>
      </c>
      <c r="J13174" s="102" t="s">
        <v>291</v>
      </c>
      <c r="K13174" s="102" t="s">
        <v>1</v>
      </c>
      <c r="L13174" s="102" t="s">
        <v>290</v>
      </c>
      <c r="M13174" s="102" t="s">
        <v>1074</v>
      </c>
      <c r="N13174" s="102">
        <v>6</v>
      </c>
      <c r="O13174" s="102" t="s">
        <v>1075</v>
      </c>
    </row>
    <row r="13175" spans="1:15" x14ac:dyDescent="0.25">
      <c r="A13175" s="102" t="s">
        <v>21680</v>
      </c>
      <c r="B13175" s="103" t="s">
        <v>5445</v>
      </c>
      <c r="C13175" s="103" t="s">
        <v>1360</v>
      </c>
      <c r="D13175" s="102" t="s">
        <v>2881</v>
      </c>
      <c r="E13175" s="102" t="s">
        <v>275</v>
      </c>
      <c r="F13175" s="102" t="s">
        <v>21681</v>
      </c>
      <c r="H13175" s="102">
        <v>45647</v>
      </c>
      <c r="I13175" s="102" t="s">
        <v>21542</v>
      </c>
      <c r="J13175" s="102" t="s">
        <v>291</v>
      </c>
      <c r="K13175" s="102" t="s">
        <v>1</v>
      </c>
      <c r="L13175" s="102" t="s">
        <v>290</v>
      </c>
      <c r="M13175" s="102" t="s">
        <v>1074</v>
      </c>
      <c r="N13175" s="102">
        <v>6</v>
      </c>
      <c r="O13175" s="102" t="s">
        <v>1075</v>
      </c>
    </row>
    <row r="13176" spans="1:15" x14ac:dyDescent="0.25">
      <c r="A13176" s="102" t="s">
        <v>21680</v>
      </c>
      <c r="B13176" s="103" t="s">
        <v>21682</v>
      </c>
      <c r="C13176" s="103" t="s">
        <v>1082</v>
      </c>
      <c r="D13176" s="102" t="s">
        <v>2881</v>
      </c>
      <c r="E13176" s="102" t="s">
        <v>275</v>
      </c>
      <c r="F13176" s="102" t="s">
        <v>21683</v>
      </c>
      <c r="G13176" s="102" t="s">
        <v>21684</v>
      </c>
      <c r="H13176" s="102">
        <v>45647</v>
      </c>
      <c r="I13176" s="102" t="s">
        <v>21542</v>
      </c>
      <c r="J13176" s="102" t="s">
        <v>291</v>
      </c>
      <c r="K13176" s="102" t="s">
        <v>1</v>
      </c>
      <c r="L13176" s="102" t="s">
        <v>290</v>
      </c>
      <c r="M13176" s="102" t="s">
        <v>1082</v>
      </c>
      <c r="N13176" s="102">
        <v>6</v>
      </c>
      <c r="O13176" s="102" t="s">
        <v>1075</v>
      </c>
    </row>
    <row r="13177" spans="1:15" x14ac:dyDescent="0.25">
      <c r="A13177" s="102" t="s">
        <v>21685</v>
      </c>
      <c r="B13177" s="103" t="s">
        <v>19643</v>
      </c>
      <c r="C13177" s="103" t="s">
        <v>21602</v>
      </c>
      <c r="D13177" s="102" t="s">
        <v>296</v>
      </c>
      <c r="E13177" s="102" t="s">
        <v>275</v>
      </c>
      <c r="F13177" s="102" t="s">
        <v>21686</v>
      </c>
      <c r="H13177" s="102">
        <v>45647</v>
      </c>
      <c r="I13177" s="102" t="s">
        <v>21542</v>
      </c>
      <c r="J13177" s="102" t="s">
        <v>291</v>
      </c>
      <c r="K13177" s="102" t="s">
        <v>1</v>
      </c>
      <c r="L13177" s="102" t="s">
        <v>290</v>
      </c>
      <c r="M13177" s="102" t="s">
        <v>1074</v>
      </c>
      <c r="N13177" s="102">
        <v>6</v>
      </c>
      <c r="O13177" s="102" t="s">
        <v>1075</v>
      </c>
    </row>
    <row r="13178" spans="1:15" x14ac:dyDescent="0.25">
      <c r="A13178" s="102" t="s">
        <v>17644</v>
      </c>
      <c r="B13178" s="103" t="s">
        <v>1202</v>
      </c>
      <c r="C13178" s="103" t="s">
        <v>274</v>
      </c>
      <c r="D13178" s="102" t="s">
        <v>281</v>
      </c>
      <c r="E13178" s="102" t="s">
        <v>275</v>
      </c>
      <c r="F13178" s="102" t="s">
        <v>21687</v>
      </c>
      <c r="H13178" s="102">
        <v>45647</v>
      </c>
      <c r="I13178" s="102" t="s">
        <v>21542</v>
      </c>
      <c r="J13178" s="102" t="s">
        <v>291</v>
      </c>
      <c r="K13178" s="102" t="s">
        <v>1</v>
      </c>
      <c r="L13178" s="102" t="s">
        <v>290</v>
      </c>
      <c r="M13178" s="102" t="s">
        <v>1074</v>
      </c>
      <c r="N13178" s="102">
        <v>6</v>
      </c>
      <c r="O13178" s="102" t="s">
        <v>1075</v>
      </c>
    </row>
    <row r="13179" spans="1:15" x14ac:dyDescent="0.25">
      <c r="A13179" s="102" t="s">
        <v>17644</v>
      </c>
      <c r="B13179" s="103" t="s">
        <v>1078</v>
      </c>
      <c r="C13179" s="103" t="s">
        <v>274</v>
      </c>
      <c r="D13179" s="102" t="s">
        <v>281</v>
      </c>
      <c r="E13179" s="102" t="s">
        <v>275</v>
      </c>
      <c r="F13179" s="102" t="s">
        <v>21688</v>
      </c>
      <c r="H13179" s="102">
        <v>45647</v>
      </c>
      <c r="I13179" s="102" t="s">
        <v>21542</v>
      </c>
      <c r="J13179" s="102" t="s">
        <v>291</v>
      </c>
      <c r="K13179" s="102" t="s">
        <v>1</v>
      </c>
      <c r="L13179" s="102" t="s">
        <v>290</v>
      </c>
      <c r="M13179" s="102" t="s">
        <v>1074</v>
      </c>
      <c r="N13179" s="102">
        <v>6</v>
      </c>
      <c r="O13179" s="102" t="s">
        <v>1075</v>
      </c>
    </row>
    <row r="13180" spans="1:15" x14ac:dyDescent="0.25">
      <c r="A13180" s="102" t="s">
        <v>18976</v>
      </c>
      <c r="B13180" s="103" t="s">
        <v>21689</v>
      </c>
      <c r="C13180" s="103" t="s">
        <v>274</v>
      </c>
      <c r="D13180" s="102" t="s">
        <v>2881</v>
      </c>
      <c r="E13180" s="102" t="s">
        <v>275</v>
      </c>
      <c r="F13180" s="102" t="s">
        <v>21690</v>
      </c>
      <c r="H13180" s="102">
        <v>45647</v>
      </c>
      <c r="I13180" s="102" t="s">
        <v>21542</v>
      </c>
      <c r="J13180" s="102" t="s">
        <v>291</v>
      </c>
      <c r="K13180" s="102" t="s">
        <v>1</v>
      </c>
      <c r="L13180" s="102" t="s">
        <v>290</v>
      </c>
      <c r="M13180" s="102" t="s">
        <v>1074</v>
      </c>
      <c r="N13180" s="102">
        <v>6</v>
      </c>
      <c r="O13180" s="102" t="s">
        <v>1075</v>
      </c>
    </row>
    <row r="13181" spans="1:15" x14ac:dyDescent="0.25">
      <c r="A13181" s="102" t="s">
        <v>18976</v>
      </c>
      <c r="B13181" s="103" t="s">
        <v>21691</v>
      </c>
      <c r="C13181" s="103" t="s">
        <v>1360</v>
      </c>
      <c r="D13181" s="102" t="s">
        <v>2881</v>
      </c>
      <c r="E13181" s="102" t="s">
        <v>275</v>
      </c>
      <c r="F13181" s="102" t="s">
        <v>21692</v>
      </c>
      <c r="H13181" s="102">
        <v>45647</v>
      </c>
      <c r="I13181" s="102" t="s">
        <v>21542</v>
      </c>
      <c r="J13181" s="102" t="s">
        <v>291</v>
      </c>
      <c r="K13181" s="102" t="s">
        <v>1</v>
      </c>
      <c r="L13181" s="102" t="s">
        <v>290</v>
      </c>
      <c r="M13181" s="102" t="s">
        <v>1074</v>
      </c>
      <c r="N13181" s="102">
        <v>6</v>
      </c>
      <c r="O13181" s="102" t="s">
        <v>1075</v>
      </c>
    </row>
    <row r="13182" spans="1:15" x14ac:dyDescent="0.25">
      <c r="A13182" s="102" t="s">
        <v>18976</v>
      </c>
      <c r="B13182" s="103" t="s">
        <v>21693</v>
      </c>
      <c r="C13182" s="103" t="s">
        <v>1360</v>
      </c>
      <c r="D13182" s="102" t="s">
        <v>2881</v>
      </c>
      <c r="E13182" s="102" t="s">
        <v>275</v>
      </c>
      <c r="F13182" s="102" t="s">
        <v>21694</v>
      </c>
      <c r="H13182" s="102">
        <v>45647</v>
      </c>
      <c r="I13182" s="102" t="s">
        <v>21542</v>
      </c>
      <c r="J13182" s="102" t="s">
        <v>291</v>
      </c>
      <c r="K13182" s="102" t="s">
        <v>1</v>
      </c>
      <c r="L13182" s="102" t="s">
        <v>290</v>
      </c>
      <c r="M13182" s="102" t="s">
        <v>1074</v>
      </c>
      <c r="N13182" s="102">
        <v>6</v>
      </c>
      <c r="O13182" s="102" t="s">
        <v>1075</v>
      </c>
    </row>
    <row r="13183" spans="1:15" x14ac:dyDescent="0.25">
      <c r="A13183" s="102" t="s">
        <v>1260</v>
      </c>
      <c r="B13183" s="103" t="s">
        <v>14144</v>
      </c>
      <c r="C13183" s="103" t="s">
        <v>1118</v>
      </c>
      <c r="D13183" s="102" t="s">
        <v>2881</v>
      </c>
      <c r="E13183" s="102" t="s">
        <v>275</v>
      </c>
      <c r="F13183" s="102" t="s">
        <v>21695</v>
      </c>
      <c r="H13183" s="102">
        <v>45647</v>
      </c>
      <c r="I13183" s="102" t="s">
        <v>21542</v>
      </c>
      <c r="J13183" s="102" t="s">
        <v>291</v>
      </c>
      <c r="K13183" s="102" t="s">
        <v>1</v>
      </c>
      <c r="L13183" s="102" t="s">
        <v>290</v>
      </c>
      <c r="M13183" s="102" t="s">
        <v>1074</v>
      </c>
      <c r="N13183" s="102">
        <v>6</v>
      </c>
      <c r="O13183" s="102" t="s">
        <v>1075</v>
      </c>
    </row>
    <row r="13184" spans="1:15" x14ac:dyDescent="0.25">
      <c r="A13184" s="102" t="s">
        <v>21696</v>
      </c>
      <c r="B13184" s="103" t="s">
        <v>6945</v>
      </c>
      <c r="C13184" s="103" t="s">
        <v>21602</v>
      </c>
      <c r="D13184" s="102" t="s">
        <v>296</v>
      </c>
      <c r="E13184" s="102" t="s">
        <v>275</v>
      </c>
      <c r="F13184" s="102" t="s">
        <v>21697</v>
      </c>
      <c r="H13184" s="102">
        <v>45647</v>
      </c>
      <c r="I13184" s="102" t="s">
        <v>21542</v>
      </c>
      <c r="J13184" s="102" t="s">
        <v>291</v>
      </c>
      <c r="K13184" s="102" t="s">
        <v>1</v>
      </c>
      <c r="L13184" s="102" t="s">
        <v>290</v>
      </c>
      <c r="M13184" s="102" t="s">
        <v>1074</v>
      </c>
      <c r="N13184" s="102">
        <v>6</v>
      </c>
      <c r="O13184" s="102" t="s">
        <v>1075</v>
      </c>
    </row>
    <row r="13185" spans="1:15" x14ac:dyDescent="0.25">
      <c r="A13185" s="102" t="s">
        <v>21698</v>
      </c>
      <c r="B13185" s="103" t="s">
        <v>15600</v>
      </c>
      <c r="C13185" s="103" t="s">
        <v>1360</v>
      </c>
      <c r="D13185" s="102" t="s">
        <v>2881</v>
      </c>
      <c r="E13185" s="102" t="s">
        <v>275</v>
      </c>
      <c r="F13185" s="102" t="s">
        <v>21699</v>
      </c>
      <c r="H13185" s="102">
        <v>45647</v>
      </c>
      <c r="I13185" s="102" t="s">
        <v>21542</v>
      </c>
      <c r="J13185" s="102" t="s">
        <v>291</v>
      </c>
      <c r="K13185" s="102" t="s">
        <v>1</v>
      </c>
      <c r="L13185" s="102" t="s">
        <v>290</v>
      </c>
      <c r="M13185" s="102" t="s">
        <v>1074</v>
      </c>
      <c r="N13185" s="102">
        <v>6</v>
      </c>
      <c r="O13185" s="102" t="s">
        <v>1075</v>
      </c>
    </row>
    <row r="13186" spans="1:15" x14ac:dyDescent="0.25">
      <c r="A13186" s="102" t="s">
        <v>3095</v>
      </c>
      <c r="B13186" s="103" t="s">
        <v>21700</v>
      </c>
      <c r="C13186" s="103" t="s">
        <v>1360</v>
      </c>
      <c r="D13186" s="102" t="s">
        <v>2881</v>
      </c>
      <c r="E13186" s="102" t="s">
        <v>275</v>
      </c>
      <c r="F13186" s="102" t="s">
        <v>21701</v>
      </c>
      <c r="H13186" s="102">
        <v>45647</v>
      </c>
      <c r="I13186" s="102" t="s">
        <v>21542</v>
      </c>
      <c r="J13186" s="102" t="s">
        <v>291</v>
      </c>
      <c r="K13186" s="102" t="s">
        <v>1</v>
      </c>
      <c r="L13186" s="102" t="s">
        <v>290</v>
      </c>
      <c r="M13186" s="102" t="s">
        <v>1074</v>
      </c>
      <c r="N13186" s="102">
        <v>6</v>
      </c>
      <c r="O13186" s="102" t="s">
        <v>1075</v>
      </c>
    </row>
    <row r="13187" spans="1:15" x14ac:dyDescent="0.25">
      <c r="A13187" s="102" t="s">
        <v>3095</v>
      </c>
      <c r="B13187" s="103" t="s">
        <v>14637</v>
      </c>
      <c r="C13187" s="103" t="s">
        <v>1082</v>
      </c>
      <c r="D13187" s="102" t="s">
        <v>2881</v>
      </c>
      <c r="E13187" s="102" t="s">
        <v>275</v>
      </c>
      <c r="F13187" s="102" t="s">
        <v>21702</v>
      </c>
      <c r="G13187" s="102" t="s">
        <v>21703</v>
      </c>
      <c r="H13187" s="102">
        <v>45647</v>
      </c>
      <c r="I13187" s="102" t="s">
        <v>21542</v>
      </c>
      <c r="J13187" s="102" t="s">
        <v>291</v>
      </c>
      <c r="K13187" s="102" t="s">
        <v>1</v>
      </c>
      <c r="L13187" s="102" t="s">
        <v>290</v>
      </c>
      <c r="M13187" s="102" t="s">
        <v>1082</v>
      </c>
      <c r="N13187" s="102">
        <v>6</v>
      </c>
      <c r="O13187" s="102" t="s">
        <v>1075</v>
      </c>
    </row>
    <row r="13188" spans="1:15" x14ac:dyDescent="0.25">
      <c r="A13188" s="102" t="s">
        <v>3095</v>
      </c>
      <c r="B13188" s="103" t="s">
        <v>14138</v>
      </c>
      <c r="C13188" s="103" t="s">
        <v>1360</v>
      </c>
      <c r="D13188" s="102" t="s">
        <v>2881</v>
      </c>
      <c r="E13188" s="102" t="s">
        <v>275</v>
      </c>
      <c r="F13188" s="102" t="s">
        <v>21704</v>
      </c>
      <c r="H13188" s="102">
        <v>45647</v>
      </c>
      <c r="I13188" s="102" t="s">
        <v>21542</v>
      </c>
      <c r="J13188" s="102" t="s">
        <v>291</v>
      </c>
      <c r="K13188" s="102" t="s">
        <v>1</v>
      </c>
      <c r="L13188" s="102" t="s">
        <v>290</v>
      </c>
      <c r="M13188" s="102" t="s">
        <v>1074</v>
      </c>
      <c r="N13188" s="102">
        <v>6</v>
      </c>
      <c r="O13188" s="102" t="s">
        <v>1075</v>
      </c>
    </row>
    <row r="13189" spans="1:15" x14ac:dyDescent="0.25">
      <c r="A13189" s="102" t="s">
        <v>3095</v>
      </c>
      <c r="B13189" s="103" t="s">
        <v>14138</v>
      </c>
      <c r="C13189" s="103" t="s">
        <v>1360</v>
      </c>
      <c r="D13189" s="102" t="s">
        <v>2881</v>
      </c>
      <c r="E13189" s="102" t="s">
        <v>275</v>
      </c>
      <c r="F13189" s="102" t="s">
        <v>21705</v>
      </c>
      <c r="H13189" s="102">
        <v>45647</v>
      </c>
      <c r="I13189" s="102" t="s">
        <v>21542</v>
      </c>
      <c r="J13189" s="102" t="s">
        <v>291</v>
      </c>
      <c r="K13189" s="102" t="s">
        <v>1</v>
      </c>
      <c r="L13189" s="102" t="s">
        <v>290</v>
      </c>
      <c r="M13189" s="102" t="s">
        <v>1074</v>
      </c>
      <c r="N13189" s="102">
        <v>6</v>
      </c>
      <c r="O13189" s="102" t="s">
        <v>1075</v>
      </c>
    </row>
    <row r="13190" spans="1:15" x14ac:dyDescent="0.25">
      <c r="A13190" s="102" t="s">
        <v>3095</v>
      </c>
      <c r="B13190" s="103" t="s">
        <v>14138</v>
      </c>
      <c r="C13190" s="103" t="s">
        <v>1360</v>
      </c>
      <c r="D13190" s="102" t="s">
        <v>2881</v>
      </c>
      <c r="E13190" s="102" t="s">
        <v>275</v>
      </c>
      <c r="F13190" s="102" t="s">
        <v>21706</v>
      </c>
      <c r="H13190" s="102">
        <v>45647</v>
      </c>
      <c r="I13190" s="102" t="s">
        <v>21542</v>
      </c>
      <c r="J13190" s="102" t="s">
        <v>291</v>
      </c>
      <c r="K13190" s="102" t="s">
        <v>1</v>
      </c>
      <c r="L13190" s="102" t="s">
        <v>290</v>
      </c>
      <c r="M13190" s="102" t="s">
        <v>1074</v>
      </c>
      <c r="N13190" s="102">
        <v>6</v>
      </c>
      <c r="O13190" s="102" t="s">
        <v>1075</v>
      </c>
    </row>
    <row r="13191" spans="1:15" x14ac:dyDescent="0.25">
      <c r="A13191" s="102" t="s">
        <v>3095</v>
      </c>
      <c r="B13191" s="103" t="s">
        <v>14250</v>
      </c>
      <c r="C13191" s="103" t="s">
        <v>1118</v>
      </c>
      <c r="D13191" s="102" t="s">
        <v>2881</v>
      </c>
      <c r="E13191" s="102" t="s">
        <v>275</v>
      </c>
      <c r="F13191" s="102" t="s">
        <v>21707</v>
      </c>
      <c r="H13191" s="102">
        <v>45647</v>
      </c>
      <c r="I13191" s="102" t="s">
        <v>21542</v>
      </c>
      <c r="J13191" s="102" t="s">
        <v>291</v>
      </c>
      <c r="K13191" s="102" t="s">
        <v>1</v>
      </c>
      <c r="L13191" s="102" t="s">
        <v>290</v>
      </c>
      <c r="M13191" s="102" t="s">
        <v>1074</v>
      </c>
      <c r="N13191" s="102">
        <v>6</v>
      </c>
      <c r="O13191" s="102" t="s">
        <v>1075</v>
      </c>
    </row>
    <row r="13192" spans="1:15" x14ac:dyDescent="0.25">
      <c r="A13192" s="102" t="s">
        <v>3095</v>
      </c>
      <c r="B13192" s="103" t="s">
        <v>3183</v>
      </c>
      <c r="C13192" s="103" t="s">
        <v>1360</v>
      </c>
      <c r="D13192" s="102" t="s">
        <v>2881</v>
      </c>
      <c r="E13192" s="102" t="s">
        <v>275</v>
      </c>
      <c r="F13192" s="102" t="s">
        <v>21708</v>
      </c>
      <c r="H13192" s="102">
        <v>45647</v>
      </c>
      <c r="I13192" s="102" t="s">
        <v>21542</v>
      </c>
      <c r="J13192" s="102" t="s">
        <v>291</v>
      </c>
      <c r="K13192" s="102" t="s">
        <v>1</v>
      </c>
      <c r="L13192" s="102" t="s">
        <v>290</v>
      </c>
      <c r="M13192" s="102" t="s">
        <v>1074</v>
      </c>
      <c r="N13192" s="102">
        <v>6</v>
      </c>
      <c r="O13192" s="102" t="s">
        <v>1075</v>
      </c>
    </row>
    <row r="13193" spans="1:15" x14ac:dyDescent="0.25">
      <c r="A13193" s="102" t="s">
        <v>3095</v>
      </c>
      <c r="B13193" s="103" t="s">
        <v>5171</v>
      </c>
      <c r="C13193" s="103" t="s">
        <v>1082</v>
      </c>
      <c r="D13193" s="102" t="s">
        <v>2881</v>
      </c>
      <c r="E13193" s="102" t="s">
        <v>275</v>
      </c>
      <c r="F13193" s="102" t="s">
        <v>21709</v>
      </c>
      <c r="G13193" s="102" t="s">
        <v>21710</v>
      </c>
      <c r="H13193" s="102">
        <v>45647</v>
      </c>
      <c r="I13193" s="102" t="s">
        <v>21542</v>
      </c>
      <c r="J13193" s="102" t="s">
        <v>291</v>
      </c>
      <c r="K13193" s="102" t="s">
        <v>1</v>
      </c>
      <c r="L13193" s="102" t="s">
        <v>290</v>
      </c>
      <c r="M13193" s="102" t="s">
        <v>1082</v>
      </c>
      <c r="N13193" s="102">
        <v>6</v>
      </c>
      <c r="O13193" s="102" t="s">
        <v>1075</v>
      </c>
    </row>
    <row r="13194" spans="1:15" x14ac:dyDescent="0.25">
      <c r="A13194" s="102" t="s">
        <v>3095</v>
      </c>
      <c r="B13194" s="103" t="s">
        <v>5376</v>
      </c>
      <c r="C13194" s="103" t="s">
        <v>1082</v>
      </c>
      <c r="D13194" s="102" t="s">
        <v>2881</v>
      </c>
      <c r="E13194" s="102" t="s">
        <v>275</v>
      </c>
      <c r="F13194" s="102" t="s">
        <v>21711</v>
      </c>
      <c r="G13194" s="102" t="s">
        <v>21712</v>
      </c>
      <c r="H13194" s="102">
        <v>45647</v>
      </c>
      <c r="I13194" s="102" t="s">
        <v>21542</v>
      </c>
      <c r="J13194" s="102" t="s">
        <v>291</v>
      </c>
      <c r="K13194" s="102" t="s">
        <v>1</v>
      </c>
      <c r="L13194" s="102" t="s">
        <v>290</v>
      </c>
      <c r="M13194" s="102" t="s">
        <v>1082</v>
      </c>
      <c r="N13194" s="102">
        <v>6</v>
      </c>
      <c r="O13194" s="102" t="s">
        <v>1075</v>
      </c>
    </row>
    <row r="13195" spans="1:15" x14ac:dyDescent="0.25">
      <c r="A13195" s="102" t="s">
        <v>3095</v>
      </c>
      <c r="B13195" s="103" t="s">
        <v>13082</v>
      </c>
      <c r="C13195" s="103" t="s">
        <v>1360</v>
      </c>
      <c r="D13195" s="102" t="s">
        <v>2881</v>
      </c>
      <c r="E13195" s="102" t="s">
        <v>275</v>
      </c>
      <c r="F13195" s="102" t="s">
        <v>21713</v>
      </c>
      <c r="H13195" s="102">
        <v>45647</v>
      </c>
      <c r="I13195" s="102" t="s">
        <v>21542</v>
      </c>
      <c r="J13195" s="102" t="s">
        <v>291</v>
      </c>
      <c r="K13195" s="102" t="s">
        <v>1</v>
      </c>
      <c r="L13195" s="102" t="s">
        <v>290</v>
      </c>
      <c r="M13195" s="102" t="s">
        <v>1074</v>
      </c>
      <c r="N13195" s="102">
        <v>6</v>
      </c>
      <c r="O13195" s="102" t="s">
        <v>1075</v>
      </c>
    </row>
    <row r="13196" spans="1:15" x14ac:dyDescent="0.25">
      <c r="A13196" s="102" t="s">
        <v>3095</v>
      </c>
      <c r="B13196" s="103" t="s">
        <v>14184</v>
      </c>
      <c r="C13196" s="103" t="s">
        <v>1360</v>
      </c>
      <c r="D13196" s="102" t="s">
        <v>2881</v>
      </c>
      <c r="E13196" s="102" t="s">
        <v>275</v>
      </c>
      <c r="F13196" s="102" t="s">
        <v>21714</v>
      </c>
      <c r="H13196" s="102">
        <v>45647</v>
      </c>
      <c r="I13196" s="102" t="s">
        <v>21542</v>
      </c>
      <c r="J13196" s="102" t="s">
        <v>291</v>
      </c>
      <c r="K13196" s="102" t="s">
        <v>1</v>
      </c>
      <c r="L13196" s="102" t="s">
        <v>290</v>
      </c>
      <c r="M13196" s="102" t="s">
        <v>1074</v>
      </c>
      <c r="N13196" s="102">
        <v>6</v>
      </c>
      <c r="O13196" s="102" t="s">
        <v>1075</v>
      </c>
    </row>
    <row r="13197" spans="1:15" x14ac:dyDescent="0.25">
      <c r="A13197" s="102" t="s">
        <v>6935</v>
      </c>
      <c r="B13197" s="103" t="s">
        <v>8473</v>
      </c>
      <c r="C13197" s="103" t="s">
        <v>1082</v>
      </c>
      <c r="D13197" s="102" t="s">
        <v>2881</v>
      </c>
      <c r="E13197" s="102" t="s">
        <v>275</v>
      </c>
      <c r="F13197" s="102" t="s">
        <v>21715</v>
      </c>
      <c r="G13197" s="102" t="s">
        <v>21716</v>
      </c>
      <c r="H13197" s="102">
        <v>45647</v>
      </c>
      <c r="I13197" s="102" t="s">
        <v>21542</v>
      </c>
      <c r="J13197" s="102" t="s">
        <v>291</v>
      </c>
      <c r="K13197" s="102" t="s">
        <v>1</v>
      </c>
      <c r="L13197" s="102" t="s">
        <v>290</v>
      </c>
      <c r="M13197" s="102" t="s">
        <v>1082</v>
      </c>
      <c r="N13197" s="102">
        <v>6</v>
      </c>
      <c r="O13197" s="102" t="s">
        <v>1075</v>
      </c>
    </row>
    <row r="13198" spans="1:15" x14ac:dyDescent="0.25">
      <c r="A13198" s="102" t="s">
        <v>6935</v>
      </c>
      <c r="B13198" s="103" t="s">
        <v>14061</v>
      </c>
      <c r="C13198" s="103" t="s">
        <v>1118</v>
      </c>
      <c r="D13198" s="102" t="s">
        <v>2881</v>
      </c>
      <c r="E13198" s="102" t="s">
        <v>275</v>
      </c>
      <c r="F13198" s="102" t="s">
        <v>21717</v>
      </c>
      <c r="H13198" s="102">
        <v>45647</v>
      </c>
      <c r="I13198" s="102" t="s">
        <v>21542</v>
      </c>
      <c r="J13198" s="102" t="s">
        <v>291</v>
      </c>
      <c r="K13198" s="102" t="s">
        <v>1</v>
      </c>
      <c r="L13198" s="102" t="s">
        <v>290</v>
      </c>
      <c r="M13198" s="102" t="s">
        <v>1074</v>
      </c>
      <c r="N13198" s="102">
        <v>6</v>
      </c>
      <c r="O13198" s="102" t="s">
        <v>1075</v>
      </c>
    </row>
    <row r="13199" spans="1:15" x14ac:dyDescent="0.25">
      <c r="A13199" s="102" t="s">
        <v>6935</v>
      </c>
      <c r="B13199" s="103" t="s">
        <v>13082</v>
      </c>
      <c r="C13199" s="103" t="s">
        <v>1360</v>
      </c>
      <c r="D13199" s="102" t="s">
        <v>2881</v>
      </c>
      <c r="E13199" s="102" t="s">
        <v>275</v>
      </c>
      <c r="F13199" s="102" t="s">
        <v>21718</v>
      </c>
      <c r="H13199" s="102">
        <v>45647</v>
      </c>
      <c r="I13199" s="102" t="s">
        <v>21542</v>
      </c>
      <c r="J13199" s="102" t="s">
        <v>291</v>
      </c>
      <c r="K13199" s="102" t="s">
        <v>1</v>
      </c>
      <c r="L13199" s="102" t="s">
        <v>290</v>
      </c>
      <c r="M13199" s="102" t="s">
        <v>1074</v>
      </c>
      <c r="N13199" s="102">
        <v>6</v>
      </c>
      <c r="O13199" s="102" t="s">
        <v>1075</v>
      </c>
    </row>
    <row r="13200" spans="1:15" x14ac:dyDescent="0.25">
      <c r="A13200" s="102" t="s">
        <v>21719</v>
      </c>
      <c r="B13200" s="103" t="s">
        <v>21720</v>
      </c>
      <c r="C13200" s="103" t="s">
        <v>274</v>
      </c>
      <c r="D13200" s="102" t="s">
        <v>17184</v>
      </c>
      <c r="E13200" s="102" t="s">
        <v>275</v>
      </c>
      <c r="F13200" s="102" t="s">
        <v>21721</v>
      </c>
      <c r="H13200" s="102">
        <v>45647</v>
      </c>
      <c r="I13200" s="102" t="s">
        <v>21542</v>
      </c>
      <c r="J13200" s="102" t="s">
        <v>291</v>
      </c>
      <c r="K13200" s="102" t="s">
        <v>1</v>
      </c>
      <c r="L13200" s="102" t="s">
        <v>290</v>
      </c>
      <c r="M13200" s="102" t="s">
        <v>1074</v>
      </c>
      <c r="N13200" s="102">
        <v>6</v>
      </c>
      <c r="O13200" s="102" t="s">
        <v>1075</v>
      </c>
    </row>
    <row r="13201" spans="1:15" x14ac:dyDescent="0.25">
      <c r="A13201" s="102" t="s">
        <v>21719</v>
      </c>
      <c r="B13201" s="103" t="s">
        <v>21722</v>
      </c>
      <c r="C13201" s="103" t="s">
        <v>277</v>
      </c>
      <c r="D13201" s="102" t="s">
        <v>17184</v>
      </c>
      <c r="E13201" s="102" t="s">
        <v>275</v>
      </c>
      <c r="F13201" s="102" t="s">
        <v>21723</v>
      </c>
      <c r="H13201" s="102">
        <v>45647</v>
      </c>
      <c r="I13201" s="102" t="s">
        <v>21542</v>
      </c>
      <c r="J13201" s="102" t="s">
        <v>291</v>
      </c>
      <c r="K13201" s="102" t="s">
        <v>1</v>
      </c>
      <c r="L13201" s="102" t="s">
        <v>290</v>
      </c>
      <c r="M13201" s="102" t="s">
        <v>1074</v>
      </c>
      <c r="N13201" s="102">
        <v>6</v>
      </c>
      <c r="O13201" s="102" t="s">
        <v>1075</v>
      </c>
    </row>
    <row r="13202" spans="1:15" x14ac:dyDescent="0.25">
      <c r="A13202" s="102" t="s">
        <v>21719</v>
      </c>
      <c r="B13202" s="103" t="s">
        <v>1895</v>
      </c>
      <c r="C13202" s="103" t="s">
        <v>274</v>
      </c>
      <c r="D13202" s="102" t="s">
        <v>17184</v>
      </c>
      <c r="E13202" s="102" t="s">
        <v>275</v>
      </c>
      <c r="F13202" s="102" t="s">
        <v>21724</v>
      </c>
      <c r="H13202" s="102">
        <v>45647</v>
      </c>
      <c r="I13202" s="102" t="s">
        <v>21542</v>
      </c>
      <c r="J13202" s="102" t="s">
        <v>291</v>
      </c>
      <c r="K13202" s="102" t="s">
        <v>1</v>
      </c>
      <c r="L13202" s="102" t="s">
        <v>290</v>
      </c>
      <c r="M13202" s="102" t="s">
        <v>1074</v>
      </c>
      <c r="N13202" s="102">
        <v>6</v>
      </c>
      <c r="O13202" s="102" t="s">
        <v>1075</v>
      </c>
    </row>
    <row r="13203" spans="1:15" x14ac:dyDescent="0.25">
      <c r="A13203" s="102" t="s">
        <v>6942</v>
      </c>
      <c r="B13203" s="103" t="s">
        <v>3133</v>
      </c>
      <c r="C13203" s="103" t="s">
        <v>1118</v>
      </c>
      <c r="D13203" s="102" t="s">
        <v>2881</v>
      </c>
      <c r="E13203" s="102" t="s">
        <v>275</v>
      </c>
      <c r="F13203" s="102" t="s">
        <v>21725</v>
      </c>
      <c r="H13203" s="102">
        <v>45647</v>
      </c>
      <c r="I13203" s="102" t="s">
        <v>21542</v>
      </c>
      <c r="J13203" s="102" t="s">
        <v>291</v>
      </c>
      <c r="K13203" s="102" t="s">
        <v>1</v>
      </c>
      <c r="L13203" s="102" t="s">
        <v>290</v>
      </c>
      <c r="M13203" s="102" t="s">
        <v>1074</v>
      </c>
      <c r="N13203" s="102">
        <v>6</v>
      </c>
      <c r="O13203" s="102" t="s">
        <v>1075</v>
      </c>
    </row>
    <row r="13204" spans="1:15" x14ac:dyDescent="0.25">
      <c r="A13204" s="102" t="s">
        <v>16620</v>
      </c>
      <c r="B13204" s="103" t="s">
        <v>1109</v>
      </c>
      <c r="C13204" s="103" t="s">
        <v>1118</v>
      </c>
      <c r="D13204" s="102" t="s">
        <v>152</v>
      </c>
      <c r="E13204" s="102" t="s">
        <v>275</v>
      </c>
      <c r="F13204" s="102" t="s">
        <v>21726</v>
      </c>
      <c r="H13204" s="102">
        <v>45647</v>
      </c>
      <c r="I13204" s="102" t="s">
        <v>21542</v>
      </c>
      <c r="J13204" s="102" t="s">
        <v>291</v>
      </c>
      <c r="K13204" s="102" t="s">
        <v>1</v>
      </c>
      <c r="L13204" s="102" t="s">
        <v>290</v>
      </c>
      <c r="M13204" s="102" t="s">
        <v>1074</v>
      </c>
      <c r="N13204" s="102">
        <v>6</v>
      </c>
      <c r="O13204" s="102" t="s">
        <v>1075</v>
      </c>
    </row>
    <row r="13205" spans="1:15" x14ac:dyDescent="0.25">
      <c r="A13205" s="102" t="s">
        <v>16620</v>
      </c>
      <c r="B13205" s="103" t="s">
        <v>21727</v>
      </c>
      <c r="C13205" s="103" t="s">
        <v>274</v>
      </c>
      <c r="D13205" s="102" t="s">
        <v>152</v>
      </c>
      <c r="E13205" s="102" t="s">
        <v>275</v>
      </c>
      <c r="F13205" s="102" t="s">
        <v>21728</v>
      </c>
      <c r="H13205" s="102">
        <v>45647</v>
      </c>
      <c r="I13205" s="102" t="s">
        <v>21542</v>
      </c>
      <c r="J13205" s="102" t="s">
        <v>291</v>
      </c>
      <c r="K13205" s="102" t="s">
        <v>1</v>
      </c>
      <c r="L13205" s="102" t="s">
        <v>290</v>
      </c>
      <c r="M13205" s="102" t="s">
        <v>1074</v>
      </c>
      <c r="N13205" s="102">
        <v>6</v>
      </c>
      <c r="O13205" s="102" t="s">
        <v>1075</v>
      </c>
    </row>
    <row r="13206" spans="1:15" x14ac:dyDescent="0.25">
      <c r="A13206" s="102" t="s">
        <v>16620</v>
      </c>
      <c r="B13206" s="103" t="s">
        <v>5301</v>
      </c>
      <c r="C13206" s="103" t="s">
        <v>274</v>
      </c>
      <c r="D13206" s="102" t="s">
        <v>152</v>
      </c>
      <c r="E13206" s="102" t="s">
        <v>275</v>
      </c>
      <c r="F13206" s="102" t="s">
        <v>21729</v>
      </c>
      <c r="H13206" s="102">
        <v>45647</v>
      </c>
      <c r="I13206" s="102" t="s">
        <v>21542</v>
      </c>
      <c r="J13206" s="102" t="s">
        <v>291</v>
      </c>
      <c r="K13206" s="102" t="s">
        <v>1</v>
      </c>
      <c r="L13206" s="102" t="s">
        <v>290</v>
      </c>
      <c r="M13206" s="102" t="s">
        <v>1074</v>
      </c>
      <c r="N13206" s="102">
        <v>6</v>
      </c>
      <c r="O13206" s="102" t="s">
        <v>1075</v>
      </c>
    </row>
    <row r="13207" spans="1:15" x14ac:dyDescent="0.25">
      <c r="A13207" s="102" t="s">
        <v>21730</v>
      </c>
      <c r="B13207" s="103" t="s">
        <v>21731</v>
      </c>
      <c r="C13207" s="103" t="s">
        <v>277</v>
      </c>
      <c r="D13207" s="102" t="s">
        <v>136</v>
      </c>
      <c r="E13207" s="102" t="s">
        <v>275</v>
      </c>
      <c r="F13207" s="102" t="s">
        <v>21732</v>
      </c>
      <c r="H13207" s="102">
        <v>45647</v>
      </c>
      <c r="I13207" s="102" t="s">
        <v>21542</v>
      </c>
      <c r="J13207" s="102" t="s">
        <v>291</v>
      </c>
      <c r="K13207" s="102" t="s">
        <v>1</v>
      </c>
      <c r="L13207" s="102" t="s">
        <v>290</v>
      </c>
      <c r="M13207" s="102" t="s">
        <v>1074</v>
      </c>
      <c r="N13207" s="102">
        <v>6</v>
      </c>
      <c r="O13207" s="102" t="s">
        <v>1075</v>
      </c>
    </row>
    <row r="13208" spans="1:15" x14ac:dyDescent="0.25">
      <c r="A13208" s="102" t="s">
        <v>9278</v>
      </c>
      <c r="B13208" s="103" t="s">
        <v>1217</v>
      </c>
      <c r="C13208" s="103" t="s">
        <v>277</v>
      </c>
      <c r="D13208" s="102" t="s">
        <v>136</v>
      </c>
      <c r="E13208" s="102" t="s">
        <v>275</v>
      </c>
      <c r="F13208" s="102" t="s">
        <v>21733</v>
      </c>
      <c r="H13208" s="102">
        <v>45647</v>
      </c>
      <c r="I13208" s="102" t="s">
        <v>21542</v>
      </c>
      <c r="J13208" s="102" t="s">
        <v>291</v>
      </c>
      <c r="K13208" s="102" t="s">
        <v>1</v>
      </c>
      <c r="L13208" s="102" t="s">
        <v>290</v>
      </c>
      <c r="M13208" s="102" t="s">
        <v>1074</v>
      </c>
      <c r="N13208" s="102">
        <v>6</v>
      </c>
      <c r="O13208" s="102" t="s">
        <v>1075</v>
      </c>
    </row>
    <row r="13209" spans="1:15" x14ac:dyDescent="0.25">
      <c r="A13209" s="102" t="s">
        <v>21734</v>
      </c>
      <c r="B13209" s="103" t="s">
        <v>1174</v>
      </c>
      <c r="C13209" s="103" t="s">
        <v>277</v>
      </c>
      <c r="D13209" s="102" t="s">
        <v>247</v>
      </c>
      <c r="E13209" s="102" t="s">
        <v>275</v>
      </c>
      <c r="F13209" s="102" t="s">
        <v>21735</v>
      </c>
      <c r="H13209" s="102">
        <v>45647</v>
      </c>
      <c r="I13209" s="102" t="s">
        <v>21542</v>
      </c>
      <c r="J13209" s="102" t="s">
        <v>291</v>
      </c>
      <c r="K13209" s="102" t="s">
        <v>1</v>
      </c>
      <c r="L13209" s="102" t="s">
        <v>290</v>
      </c>
      <c r="M13209" s="102" t="s">
        <v>1074</v>
      </c>
      <c r="N13209" s="102">
        <v>6</v>
      </c>
      <c r="O13209" s="102" t="s">
        <v>1075</v>
      </c>
    </row>
    <row r="13210" spans="1:15" x14ac:dyDescent="0.25">
      <c r="A13210" s="102" t="s">
        <v>21736</v>
      </c>
      <c r="B13210" s="103" t="s">
        <v>1266</v>
      </c>
      <c r="C13210" s="103" t="s">
        <v>274</v>
      </c>
      <c r="D13210" s="102" t="s">
        <v>152</v>
      </c>
      <c r="E13210" s="102" t="s">
        <v>276</v>
      </c>
      <c r="H13210" s="102">
        <v>45647</v>
      </c>
      <c r="I13210" s="102" t="s">
        <v>21542</v>
      </c>
      <c r="J13210" s="102" t="s">
        <v>291</v>
      </c>
      <c r="K13210" s="102" t="s">
        <v>1</v>
      </c>
      <c r="L13210" s="102" t="s">
        <v>290</v>
      </c>
      <c r="M13210" s="102" t="s">
        <v>1074</v>
      </c>
      <c r="N13210" s="102">
        <v>6</v>
      </c>
      <c r="O13210" s="102" t="s">
        <v>1075</v>
      </c>
    </row>
    <row r="13211" spans="1:15" x14ac:dyDescent="0.25">
      <c r="A13211" s="102" t="s">
        <v>9280</v>
      </c>
      <c r="B13211" s="103" t="s">
        <v>15806</v>
      </c>
      <c r="C13211" s="103" t="s">
        <v>1118</v>
      </c>
      <c r="D13211" s="102" t="s">
        <v>2881</v>
      </c>
      <c r="E13211" s="102" t="s">
        <v>275</v>
      </c>
      <c r="F13211" s="102" t="s">
        <v>21737</v>
      </c>
      <c r="H13211" s="102">
        <v>45647</v>
      </c>
      <c r="I13211" s="102" t="s">
        <v>21542</v>
      </c>
      <c r="J13211" s="102" t="s">
        <v>291</v>
      </c>
      <c r="K13211" s="102" t="s">
        <v>1</v>
      </c>
      <c r="L13211" s="102" t="s">
        <v>290</v>
      </c>
      <c r="M13211" s="102" t="s">
        <v>1074</v>
      </c>
      <c r="N13211" s="102">
        <v>6</v>
      </c>
      <c r="O13211" s="102" t="s">
        <v>1075</v>
      </c>
    </row>
    <row r="13212" spans="1:15" x14ac:dyDescent="0.25">
      <c r="A13212" s="102" t="s">
        <v>21738</v>
      </c>
      <c r="B13212" s="103" t="s">
        <v>9324</v>
      </c>
      <c r="C13212" s="103" t="s">
        <v>274</v>
      </c>
      <c r="D13212" s="102" t="s">
        <v>136</v>
      </c>
      <c r="E13212" s="102" t="s">
        <v>275</v>
      </c>
      <c r="F13212" s="102" t="s">
        <v>21739</v>
      </c>
      <c r="H13212" s="102">
        <v>45647</v>
      </c>
      <c r="I13212" s="102" t="s">
        <v>21542</v>
      </c>
      <c r="J13212" s="102" t="s">
        <v>291</v>
      </c>
      <c r="K13212" s="102" t="s">
        <v>1</v>
      </c>
      <c r="L13212" s="102" t="s">
        <v>290</v>
      </c>
      <c r="M13212" s="102" t="s">
        <v>1074</v>
      </c>
      <c r="N13212" s="102">
        <v>6</v>
      </c>
      <c r="O13212" s="102" t="s">
        <v>1075</v>
      </c>
    </row>
    <row r="13213" spans="1:15" x14ac:dyDescent="0.25">
      <c r="A13213" s="102" t="s">
        <v>2731</v>
      </c>
      <c r="B13213" s="103" t="s">
        <v>14093</v>
      </c>
      <c r="C13213" s="103" t="s">
        <v>1360</v>
      </c>
      <c r="D13213" s="102" t="s">
        <v>2881</v>
      </c>
      <c r="E13213" s="102" t="s">
        <v>275</v>
      </c>
      <c r="F13213" s="102" t="s">
        <v>21740</v>
      </c>
      <c r="H13213" s="102">
        <v>45647</v>
      </c>
      <c r="I13213" s="102" t="s">
        <v>21542</v>
      </c>
      <c r="J13213" s="102" t="s">
        <v>291</v>
      </c>
      <c r="K13213" s="102" t="s">
        <v>1</v>
      </c>
      <c r="L13213" s="102" t="s">
        <v>290</v>
      </c>
      <c r="M13213" s="102" t="s">
        <v>1074</v>
      </c>
      <c r="N13213" s="102">
        <v>6</v>
      </c>
      <c r="O13213" s="102" t="s">
        <v>1075</v>
      </c>
    </row>
    <row r="13214" spans="1:15" x14ac:dyDescent="0.25">
      <c r="A13214" s="102" t="s">
        <v>21741</v>
      </c>
      <c r="B13214" s="103" t="s">
        <v>6945</v>
      </c>
      <c r="C13214" s="103" t="s">
        <v>21602</v>
      </c>
      <c r="D13214" s="102" t="s">
        <v>296</v>
      </c>
      <c r="E13214" s="102" t="s">
        <v>275</v>
      </c>
      <c r="F13214" s="102" t="s">
        <v>21742</v>
      </c>
      <c r="H13214" s="102">
        <v>45647</v>
      </c>
      <c r="I13214" s="102" t="s">
        <v>21542</v>
      </c>
      <c r="J13214" s="102" t="s">
        <v>291</v>
      </c>
      <c r="K13214" s="102" t="s">
        <v>1</v>
      </c>
      <c r="L13214" s="102" t="s">
        <v>290</v>
      </c>
      <c r="M13214" s="102" t="s">
        <v>1074</v>
      </c>
      <c r="N13214" s="102">
        <v>6</v>
      </c>
      <c r="O13214" s="102" t="s">
        <v>1075</v>
      </c>
    </row>
    <row r="13215" spans="1:15" x14ac:dyDescent="0.25">
      <c r="A13215" s="102" t="s">
        <v>21743</v>
      </c>
      <c r="B13215" s="103" t="s">
        <v>21744</v>
      </c>
      <c r="C13215" s="103" t="s">
        <v>1118</v>
      </c>
      <c r="D13215" s="102" t="s">
        <v>2881</v>
      </c>
      <c r="E13215" s="102" t="s">
        <v>275</v>
      </c>
      <c r="F13215" s="102" t="s">
        <v>21745</v>
      </c>
      <c r="H13215" s="102">
        <v>45647</v>
      </c>
      <c r="I13215" s="102" t="s">
        <v>21542</v>
      </c>
      <c r="J13215" s="102" t="s">
        <v>291</v>
      </c>
      <c r="K13215" s="102" t="s">
        <v>1</v>
      </c>
      <c r="L13215" s="102" t="s">
        <v>290</v>
      </c>
      <c r="M13215" s="102" t="s">
        <v>1074</v>
      </c>
      <c r="N13215" s="102">
        <v>6</v>
      </c>
      <c r="O13215" s="102" t="s">
        <v>1075</v>
      </c>
    </row>
    <row r="13216" spans="1:15" x14ac:dyDescent="0.25">
      <c r="A13216" s="102" t="s">
        <v>21746</v>
      </c>
      <c r="B13216" s="103" t="s">
        <v>1312</v>
      </c>
      <c r="C13216" s="103" t="s">
        <v>1118</v>
      </c>
      <c r="D13216" s="102" t="s">
        <v>152</v>
      </c>
      <c r="E13216" s="102" t="s">
        <v>275</v>
      </c>
      <c r="F13216" s="102" t="s">
        <v>21747</v>
      </c>
      <c r="H13216" s="102">
        <v>45647</v>
      </c>
      <c r="I13216" s="102" t="s">
        <v>21542</v>
      </c>
      <c r="J13216" s="102" t="s">
        <v>291</v>
      </c>
      <c r="K13216" s="102" t="s">
        <v>1</v>
      </c>
      <c r="L13216" s="102" t="s">
        <v>290</v>
      </c>
      <c r="M13216" s="102" t="s">
        <v>1074</v>
      </c>
      <c r="N13216" s="102">
        <v>6</v>
      </c>
      <c r="O13216" s="102" t="s">
        <v>1075</v>
      </c>
    </row>
    <row r="13217" spans="1:15" x14ac:dyDescent="0.25">
      <c r="A13217" s="102" t="s">
        <v>14829</v>
      </c>
      <c r="B13217" s="103" t="s">
        <v>3514</v>
      </c>
      <c r="C13217" s="103" t="s">
        <v>1118</v>
      </c>
      <c r="D13217" s="102" t="s">
        <v>152</v>
      </c>
      <c r="E13217" s="102" t="s">
        <v>275</v>
      </c>
      <c r="F13217" s="102" t="s">
        <v>21748</v>
      </c>
      <c r="H13217" s="102">
        <v>45647</v>
      </c>
      <c r="I13217" s="102" t="s">
        <v>21542</v>
      </c>
      <c r="J13217" s="102" t="s">
        <v>291</v>
      </c>
      <c r="K13217" s="102" t="s">
        <v>1</v>
      </c>
      <c r="L13217" s="102" t="s">
        <v>290</v>
      </c>
      <c r="M13217" s="102" t="s">
        <v>1074</v>
      </c>
      <c r="N13217" s="102">
        <v>6</v>
      </c>
      <c r="O13217" s="102" t="s">
        <v>1075</v>
      </c>
    </row>
    <row r="13218" spans="1:15" x14ac:dyDescent="0.25">
      <c r="A13218" s="102" t="s">
        <v>21749</v>
      </c>
      <c r="B13218" s="103" t="s">
        <v>21750</v>
      </c>
      <c r="C13218" s="103" t="s">
        <v>1118</v>
      </c>
      <c r="D13218" s="102" t="s">
        <v>318</v>
      </c>
      <c r="E13218" s="102" t="s">
        <v>276</v>
      </c>
      <c r="H13218" s="102">
        <v>45647</v>
      </c>
      <c r="I13218" s="102" t="s">
        <v>21542</v>
      </c>
      <c r="J13218" s="102" t="s">
        <v>291</v>
      </c>
      <c r="K13218" s="102" t="s">
        <v>1</v>
      </c>
      <c r="L13218" s="102" t="s">
        <v>290</v>
      </c>
      <c r="M13218" s="102" t="s">
        <v>1074</v>
      </c>
      <c r="N13218" s="102">
        <v>6</v>
      </c>
      <c r="O13218" s="102" t="s">
        <v>1075</v>
      </c>
    </row>
    <row r="13219" spans="1:15" x14ac:dyDescent="0.25">
      <c r="A13219" s="102" t="s">
        <v>21751</v>
      </c>
      <c r="B13219" s="103" t="s">
        <v>1244</v>
      </c>
      <c r="C13219" s="103" t="s">
        <v>274</v>
      </c>
      <c r="D13219" s="102" t="s">
        <v>136</v>
      </c>
      <c r="E13219" s="102" t="s">
        <v>275</v>
      </c>
      <c r="F13219" s="102" t="s">
        <v>21752</v>
      </c>
      <c r="H13219" s="102">
        <v>45647</v>
      </c>
      <c r="I13219" s="102" t="s">
        <v>21542</v>
      </c>
      <c r="J13219" s="102" t="s">
        <v>291</v>
      </c>
      <c r="K13219" s="102" t="s">
        <v>1</v>
      </c>
      <c r="L13219" s="102" t="s">
        <v>290</v>
      </c>
      <c r="M13219" s="102" t="s">
        <v>1074</v>
      </c>
      <c r="N13219" s="102">
        <v>6</v>
      </c>
      <c r="O13219" s="102" t="s">
        <v>1075</v>
      </c>
    </row>
    <row r="13220" spans="1:15" x14ac:dyDescent="0.25">
      <c r="A13220" s="102" t="s">
        <v>21751</v>
      </c>
      <c r="B13220" s="103" t="s">
        <v>1088</v>
      </c>
      <c r="C13220" s="103" t="s">
        <v>277</v>
      </c>
      <c r="D13220" s="102" t="s">
        <v>136</v>
      </c>
      <c r="E13220" s="102" t="s">
        <v>275</v>
      </c>
      <c r="F13220" s="102" t="s">
        <v>21753</v>
      </c>
      <c r="H13220" s="102">
        <v>45647</v>
      </c>
      <c r="I13220" s="102" t="s">
        <v>21542</v>
      </c>
      <c r="J13220" s="102" t="s">
        <v>291</v>
      </c>
      <c r="K13220" s="102" t="s">
        <v>1</v>
      </c>
      <c r="L13220" s="102" t="s">
        <v>290</v>
      </c>
      <c r="M13220" s="102" t="s">
        <v>1074</v>
      </c>
      <c r="N13220" s="102">
        <v>6</v>
      </c>
      <c r="O13220" s="102" t="s">
        <v>1075</v>
      </c>
    </row>
    <row r="13221" spans="1:15" x14ac:dyDescent="0.25">
      <c r="A13221" s="102" t="s">
        <v>21751</v>
      </c>
      <c r="B13221" s="103" t="s">
        <v>1098</v>
      </c>
      <c r="C13221" s="103" t="s">
        <v>277</v>
      </c>
      <c r="D13221" s="102" t="s">
        <v>136</v>
      </c>
      <c r="E13221" s="102" t="s">
        <v>275</v>
      </c>
      <c r="F13221" s="102" t="s">
        <v>21754</v>
      </c>
      <c r="H13221" s="102">
        <v>45647</v>
      </c>
      <c r="I13221" s="102" t="s">
        <v>21542</v>
      </c>
      <c r="J13221" s="102" t="s">
        <v>291</v>
      </c>
      <c r="K13221" s="102" t="s">
        <v>1</v>
      </c>
      <c r="L13221" s="102" t="s">
        <v>290</v>
      </c>
      <c r="M13221" s="102" t="s">
        <v>1074</v>
      </c>
      <c r="N13221" s="102">
        <v>6</v>
      </c>
      <c r="O13221" s="102" t="s">
        <v>1075</v>
      </c>
    </row>
    <row r="13222" spans="1:15" x14ac:dyDescent="0.25">
      <c r="A13222" s="102" t="s">
        <v>8233</v>
      </c>
      <c r="B13222" s="103" t="s">
        <v>8406</v>
      </c>
      <c r="C13222" s="103" t="s">
        <v>1118</v>
      </c>
      <c r="D13222" s="102" t="s">
        <v>2881</v>
      </c>
      <c r="E13222" s="102" t="s">
        <v>275</v>
      </c>
      <c r="F13222" s="102" t="s">
        <v>21755</v>
      </c>
      <c r="H13222" s="102">
        <v>45647</v>
      </c>
      <c r="I13222" s="102" t="s">
        <v>21542</v>
      </c>
      <c r="J13222" s="102" t="s">
        <v>291</v>
      </c>
      <c r="K13222" s="102" t="s">
        <v>1</v>
      </c>
      <c r="L13222" s="102" t="s">
        <v>290</v>
      </c>
      <c r="M13222" s="102" t="s">
        <v>1074</v>
      </c>
      <c r="N13222" s="102">
        <v>6</v>
      </c>
      <c r="O13222" s="102" t="s">
        <v>1075</v>
      </c>
    </row>
    <row r="13223" spans="1:15" x14ac:dyDescent="0.25">
      <c r="A13223" s="102" t="s">
        <v>21756</v>
      </c>
      <c r="B13223" s="103" t="s">
        <v>15294</v>
      </c>
      <c r="C13223" s="103" t="s">
        <v>1360</v>
      </c>
      <c r="D13223" s="102" t="s">
        <v>296</v>
      </c>
      <c r="E13223" s="102" t="s">
        <v>275</v>
      </c>
      <c r="F13223" s="102" t="s">
        <v>21757</v>
      </c>
      <c r="H13223" s="102">
        <v>45647</v>
      </c>
      <c r="I13223" s="102" t="s">
        <v>21542</v>
      </c>
      <c r="J13223" s="102" t="s">
        <v>291</v>
      </c>
      <c r="K13223" s="102" t="s">
        <v>1</v>
      </c>
      <c r="L13223" s="102" t="s">
        <v>290</v>
      </c>
      <c r="M13223" s="102" t="s">
        <v>1074</v>
      </c>
      <c r="N13223" s="102">
        <v>6</v>
      </c>
      <c r="O13223" s="102" t="s">
        <v>1075</v>
      </c>
    </row>
    <row r="13224" spans="1:15" x14ac:dyDescent="0.25">
      <c r="A13224" s="102" t="s">
        <v>1894</v>
      </c>
      <c r="B13224" s="103" t="s">
        <v>1895</v>
      </c>
      <c r="C13224" s="103" t="s">
        <v>274</v>
      </c>
      <c r="D13224" s="102" t="s">
        <v>136</v>
      </c>
      <c r="E13224" s="102" t="s">
        <v>275</v>
      </c>
      <c r="F13224" s="102" t="s">
        <v>21758</v>
      </c>
      <c r="H13224" s="102">
        <v>45647</v>
      </c>
      <c r="I13224" s="102" t="s">
        <v>21542</v>
      </c>
      <c r="J13224" s="102" t="s">
        <v>291</v>
      </c>
      <c r="K13224" s="102" t="s">
        <v>1</v>
      </c>
      <c r="L13224" s="102" t="s">
        <v>290</v>
      </c>
      <c r="M13224" s="102" t="s">
        <v>1074</v>
      </c>
      <c r="N13224" s="102">
        <v>6</v>
      </c>
      <c r="O13224" s="102" t="s">
        <v>1075</v>
      </c>
    </row>
    <row r="13225" spans="1:15" x14ac:dyDescent="0.25">
      <c r="A13225" s="102" t="s">
        <v>1894</v>
      </c>
      <c r="B13225" s="103" t="s">
        <v>1897</v>
      </c>
      <c r="C13225" s="103" t="s">
        <v>274</v>
      </c>
      <c r="D13225" s="102" t="s">
        <v>136</v>
      </c>
      <c r="E13225" s="102" t="s">
        <v>275</v>
      </c>
      <c r="F13225" s="102" t="s">
        <v>21759</v>
      </c>
      <c r="H13225" s="102">
        <v>45647</v>
      </c>
      <c r="I13225" s="102" t="s">
        <v>21542</v>
      </c>
      <c r="J13225" s="102" t="s">
        <v>291</v>
      </c>
      <c r="K13225" s="102" t="s">
        <v>1</v>
      </c>
      <c r="L13225" s="102" t="s">
        <v>290</v>
      </c>
      <c r="M13225" s="102" t="s">
        <v>1074</v>
      </c>
      <c r="N13225" s="102">
        <v>6</v>
      </c>
      <c r="O13225" s="102" t="s">
        <v>1075</v>
      </c>
    </row>
    <row r="13226" spans="1:15" x14ac:dyDescent="0.25">
      <c r="A13226" s="102" t="s">
        <v>1894</v>
      </c>
      <c r="B13226" s="103" t="s">
        <v>1810</v>
      </c>
      <c r="C13226" s="103" t="s">
        <v>277</v>
      </c>
      <c r="D13226" s="102" t="s">
        <v>136</v>
      </c>
      <c r="E13226" s="102" t="s">
        <v>275</v>
      </c>
      <c r="F13226" s="102" t="s">
        <v>21760</v>
      </c>
      <c r="H13226" s="102">
        <v>45647</v>
      </c>
      <c r="I13226" s="102" t="s">
        <v>21542</v>
      </c>
      <c r="J13226" s="102" t="s">
        <v>291</v>
      </c>
      <c r="K13226" s="102" t="s">
        <v>1</v>
      </c>
      <c r="L13226" s="102" t="s">
        <v>290</v>
      </c>
      <c r="M13226" s="102" t="s">
        <v>1074</v>
      </c>
      <c r="N13226" s="102">
        <v>6</v>
      </c>
      <c r="O13226" s="102" t="s">
        <v>1075</v>
      </c>
    </row>
    <row r="13227" spans="1:15" x14ac:dyDescent="0.25">
      <c r="A13227" s="102" t="s">
        <v>1894</v>
      </c>
      <c r="B13227" s="103" t="s">
        <v>1561</v>
      </c>
      <c r="C13227" s="103" t="s">
        <v>277</v>
      </c>
      <c r="D13227" s="102" t="s">
        <v>136</v>
      </c>
      <c r="E13227" s="102" t="s">
        <v>275</v>
      </c>
      <c r="F13227" s="102" t="s">
        <v>21761</v>
      </c>
      <c r="H13227" s="102">
        <v>45647</v>
      </c>
      <c r="I13227" s="102" t="s">
        <v>21542</v>
      </c>
      <c r="J13227" s="102" t="s">
        <v>291</v>
      </c>
      <c r="K13227" s="102" t="s">
        <v>1</v>
      </c>
      <c r="L13227" s="102" t="s">
        <v>290</v>
      </c>
      <c r="M13227" s="102" t="s">
        <v>1074</v>
      </c>
      <c r="N13227" s="102">
        <v>6</v>
      </c>
      <c r="O13227" s="102" t="s">
        <v>1075</v>
      </c>
    </row>
    <row r="13228" spans="1:15" x14ac:dyDescent="0.25">
      <c r="A13228" s="102" t="s">
        <v>1894</v>
      </c>
      <c r="B13228" s="103" t="s">
        <v>3514</v>
      </c>
      <c r="C13228" s="103" t="s">
        <v>277</v>
      </c>
      <c r="D13228" s="102" t="s">
        <v>136</v>
      </c>
      <c r="E13228" s="102" t="s">
        <v>275</v>
      </c>
      <c r="F13228" s="102" t="s">
        <v>21762</v>
      </c>
      <c r="H13228" s="102">
        <v>45647</v>
      </c>
      <c r="I13228" s="102" t="s">
        <v>21542</v>
      </c>
      <c r="J13228" s="102" t="s">
        <v>291</v>
      </c>
      <c r="K13228" s="102" t="s">
        <v>1</v>
      </c>
      <c r="L13228" s="102" t="s">
        <v>290</v>
      </c>
      <c r="M13228" s="102" t="s">
        <v>1074</v>
      </c>
      <c r="N13228" s="102">
        <v>6</v>
      </c>
      <c r="O13228" s="102" t="s">
        <v>1075</v>
      </c>
    </row>
    <row r="13229" spans="1:15" x14ac:dyDescent="0.25">
      <c r="A13229" s="102" t="s">
        <v>13178</v>
      </c>
      <c r="B13229" s="103" t="s">
        <v>1197</v>
      </c>
      <c r="C13229" s="103" t="s">
        <v>274</v>
      </c>
      <c r="D13229" s="102" t="s">
        <v>136</v>
      </c>
      <c r="E13229" s="102" t="s">
        <v>275</v>
      </c>
      <c r="F13229" s="102" t="s">
        <v>21763</v>
      </c>
      <c r="H13229" s="102">
        <v>45647</v>
      </c>
      <c r="I13229" s="102" t="s">
        <v>21542</v>
      </c>
      <c r="J13229" s="102" t="s">
        <v>291</v>
      </c>
      <c r="K13229" s="102" t="s">
        <v>1</v>
      </c>
      <c r="L13229" s="102" t="s">
        <v>290</v>
      </c>
      <c r="M13229" s="102" t="s">
        <v>1074</v>
      </c>
      <c r="N13229" s="102">
        <v>6</v>
      </c>
      <c r="O13229" s="102" t="s">
        <v>1075</v>
      </c>
    </row>
    <row r="13230" spans="1:15" x14ac:dyDescent="0.25">
      <c r="A13230" s="102" t="s">
        <v>9318</v>
      </c>
      <c r="B13230" s="103" t="s">
        <v>14219</v>
      </c>
      <c r="C13230" s="103" t="s">
        <v>1118</v>
      </c>
      <c r="D13230" s="102" t="s">
        <v>2881</v>
      </c>
      <c r="E13230" s="102" t="s">
        <v>275</v>
      </c>
      <c r="F13230" s="102" t="s">
        <v>21764</v>
      </c>
      <c r="H13230" s="102">
        <v>45647</v>
      </c>
      <c r="I13230" s="102" t="s">
        <v>21542</v>
      </c>
      <c r="J13230" s="102" t="s">
        <v>291</v>
      </c>
      <c r="K13230" s="102" t="s">
        <v>1</v>
      </c>
      <c r="L13230" s="102" t="s">
        <v>290</v>
      </c>
      <c r="M13230" s="102" t="s">
        <v>1074</v>
      </c>
      <c r="N13230" s="102">
        <v>6</v>
      </c>
      <c r="O13230" s="102" t="s">
        <v>1075</v>
      </c>
    </row>
    <row r="13231" spans="1:15" x14ac:dyDescent="0.25">
      <c r="A13231" s="102" t="s">
        <v>16670</v>
      </c>
      <c r="B13231" s="103" t="s">
        <v>21765</v>
      </c>
      <c r="C13231" s="103" t="s">
        <v>1118</v>
      </c>
      <c r="D13231" s="102" t="s">
        <v>2881</v>
      </c>
      <c r="E13231" s="102" t="s">
        <v>275</v>
      </c>
      <c r="F13231" s="102" t="s">
        <v>21766</v>
      </c>
      <c r="H13231" s="102">
        <v>45647</v>
      </c>
      <c r="I13231" s="102" t="s">
        <v>21542</v>
      </c>
      <c r="J13231" s="102" t="s">
        <v>291</v>
      </c>
      <c r="K13231" s="102" t="s">
        <v>1</v>
      </c>
      <c r="L13231" s="102" t="s">
        <v>290</v>
      </c>
      <c r="M13231" s="102" t="s">
        <v>1074</v>
      </c>
      <c r="N13231" s="102">
        <v>6</v>
      </c>
      <c r="O13231" s="102" t="s">
        <v>1075</v>
      </c>
    </row>
    <row r="13232" spans="1:15" x14ac:dyDescent="0.25">
      <c r="A13232" s="102" t="s">
        <v>21767</v>
      </c>
      <c r="B13232" s="103" t="s">
        <v>1189</v>
      </c>
      <c r="C13232" s="103" t="s">
        <v>1082</v>
      </c>
      <c r="D13232" s="102" t="s">
        <v>152</v>
      </c>
      <c r="E13232" s="102" t="s">
        <v>275</v>
      </c>
      <c r="F13232" s="102" t="s">
        <v>21768</v>
      </c>
      <c r="G13232" s="102">
        <v>44630</v>
      </c>
      <c r="H13232" s="102">
        <v>45647</v>
      </c>
      <c r="I13232" s="102" t="s">
        <v>21542</v>
      </c>
      <c r="J13232" s="102" t="s">
        <v>291</v>
      </c>
      <c r="K13232" s="102" t="s">
        <v>1</v>
      </c>
      <c r="L13232" s="102" t="s">
        <v>290</v>
      </c>
      <c r="M13232" s="102" t="s">
        <v>1082</v>
      </c>
      <c r="N13232" s="102">
        <v>6</v>
      </c>
      <c r="O13232" s="102" t="s">
        <v>1075</v>
      </c>
    </row>
    <row r="13233" spans="1:15" x14ac:dyDescent="0.25">
      <c r="A13233" s="102" t="s">
        <v>21767</v>
      </c>
      <c r="B13233" s="103" t="s">
        <v>21769</v>
      </c>
      <c r="C13233" s="103" t="s">
        <v>274</v>
      </c>
      <c r="D13233" s="102" t="s">
        <v>152</v>
      </c>
      <c r="E13233" s="102" t="s">
        <v>275</v>
      </c>
      <c r="F13233" s="102" t="s">
        <v>21770</v>
      </c>
      <c r="H13233" s="102">
        <v>45647</v>
      </c>
      <c r="I13233" s="102" t="s">
        <v>21542</v>
      </c>
      <c r="J13233" s="102" t="s">
        <v>291</v>
      </c>
      <c r="K13233" s="102" t="s">
        <v>1</v>
      </c>
      <c r="L13233" s="102" t="s">
        <v>290</v>
      </c>
      <c r="M13233" s="102" t="s">
        <v>1074</v>
      </c>
      <c r="N13233" s="102">
        <v>6</v>
      </c>
      <c r="O13233" s="102" t="s">
        <v>1075</v>
      </c>
    </row>
    <row r="13234" spans="1:15" x14ac:dyDescent="0.25">
      <c r="A13234" s="102" t="s">
        <v>21771</v>
      </c>
      <c r="B13234" s="103" t="s">
        <v>1080</v>
      </c>
      <c r="C13234" s="103" t="s">
        <v>277</v>
      </c>
      <c r="D13234" s="102" t="s">
        <v>136</v>
      </c>
      <c r="E13234" s="102" t="s">
        <v>275</v>
      </c>
      <c r="F13234" s="102" t="s">
        <v>21772</v>
      </c>
      <c r="H13234" s="102">
        <v>45647</v>
      </c>
      <c r="I13234" s="102" t="s">
        <v>21542</v>
      </c>
      <c r="J13234" s="102" t="s">
        <v>291</v>
      </c>
      <c r="K13234" s="102" t="s">
        <v>1</v>
      </c>
      <c r="L13234" s="102" t="s">
        <v>290</v>
      </c>
      <c r="M13234" s="102" t="s">
        <v>1074</v>
      </c>
      <c r="N13234" s="102">
        <v>6</v>
      </c>
      <c r="O13234" s="102" t="s">
        <v>1075</v>
      </c>
    </row>
    <row r="13235" spans="1:15" x14ac:dyDescent="0.25">
      <c r="A13235" s="102" t="s">
        <v>21771</v>
      </c>
      <c r="B13235" s="103" t="s">
        <v>2423</v>
      </c>
      <c r="C13235" s="103" t="s">
        <v>274</v>
      </c>
      <c r="D13235" s="102" t="s">
        <v>136</v>
      </c>
      <c r="E13235" s="102" t="s">
        <v>275</v>
      </c>
      <c r="F13235" s="102" t="s">
        <v>21773</v>
      </c>
      <c r="H13235" s="102">
        <v>45647</v>
      </c>
      <c r="I13235" s="102" t="s">
        <v>21542</v>
      </c>
      <c r="J13235" s="102" t="s">
        <v>291</v>
      </c>
      <c r="K13235" s="102" t="s">
        <v>1</v>
      </c>
      <c r="L13235" s="102" t="s">
        <v>290</v>
      </c>
      <c r="M13235" s="102" t="s">
        <v>1074</v>
      </c>
      <c r="N13235" s="102">
        <v>6</v>
      </c>
      <c r="O13235" s="102" t="s">
        <v>1075</v>
      </c>
    </row>
    <row r="13236" spans="1:15" x14ac:dyDescent="0.25">
      <c r="A13236" s="102" t="s">
        <v>1992</v>
      </c>
      <c r="B13236" s="103" t="s">
        <v>2114</v>
      </c>
      <c r="C13236" s="103" t="s">
        <v>277</v>
      </c>
      <c r="D13236" s="102" t="s">
        <v>281</v>
      </c>
      <c r="E13236" s="102" t="s">
        <v>275</v>
      </c>
      <c r="F13236" s="102" t="s">
        <v>21774</v>
      </c>
      <c r="H13236" s="102">
        <v>45647</v>
      </c>
      <c r="I13236" s="102" t="s">
        <v>21542</v>
      </c>
      <c r="J13236" s="102" t="s">
        <v>291</v>
      </c>
      <c r="K13236" s="102" t="s">
        <v>1</v>
      </c>
      <c r="L13236" s="102" t="s">
        <v>290</v>
      </c>
      <c r="M13236" s="102" t="s">
        <v>1074</v>
      </c>
      <c r="N13236" s="102">
        <v>6</v>
      </c>
      <c r="O13236" s="102" t="s">
        <v>1075</v>
      </c>
    </row>
    <row r="13237" spans="1:15" x14ac:dyDescent="0.25">
      <c r="A13237" s="102" t="s">
        <v>21775</v>
      </c>
      <c r="B13237" s="103" t="s">
        <v>21776</v>
      </c>
      <c r="C13237" s="103" t="s">
        <v>1118</v>
      </c>
      <c r="D13237" s="102" t="s">
        <v>247</v>
      </c>
      <c r="E13237" s="102" t="s">
        <v>275</v>
      </c>
      <c r="F13237" s="102" t="s">
        <v>21777</v>
      </c>
      <c r="H13237" s="102">
        <v>45647</v>
      </c>
      <c r="I13237" s="102" t="s">
        <v>21542</v>
      </c>
      <c r="J13237" s="102" t="s">
        <v>291</v>
      </c>
      <c r="K13237" s="102" t="s">
        <v>1</v>
      </c>
      <c r="L13237" s="102" t="s">
        <v>290</v>
      </c>
      <c r="M13237" s="102" t="s">
        <v>1074</v>
      </c>
      <c r="N13237" s="102">
        <v>6</v>
      </c>
      <c r="O13237" s="102" t="s">
        <v>1075</v>
      </c>
    </row>
    <row r="13238" spans="1:15" x14ac:dyDescent="0.25">
      <c r="A13238" s="102" t="s">
        <v>21775</v>
      </c>
      <c r="B13238" s="103" t="s">
        <v>21778</v>
      </c>
      <c r="C13238" s="103" t="s">
        <v>274</v>
      </c>
      <c r="D13238" s="102" t="s">
        <v>247</v>
      </c>
      <c r="E13238" s="102" t="s">
        <v>275</v>
      </c>
      <c r="F13238" s="102" t="s">
        <v>21779</v>
      </c>
      <c r="H13238" s="102">
        <v>45647</v>
      </c>
      <c r="I13238" s="102" t="s">
        <v>21542</v>
      </c>
      <c r="J13238" s="102" t="s">
        <v>291</v>
      </c>
      <c r="K13238" s="102" t="s">
        <v>1</v>
      </c>
      <c r="L13238" s="102" t="s">
        <v>290</v>
      </c>
      <c r="M13238" s="102" t="s">
        <v>1074</v>
      </c>
      <c r="N13238" s="102">
        <v>6</v>
      </c>
      <c r="O13238" s="102" t="s">
        <v>1075</v>
      </c>
    </row>
    <row r="13239" spans="1:15" x14ac:dyDescent="0.25">
      <c r="A13239" s="102" t="s">
        <v>21775</v>
      </c>
      <c r="B13239" s="103" t="s">
        <v>21780</v>
      </c>
      <c r="C13239" s="103" t="s">
        <v>1082</v>
      </c>
      <c r="D13239" s="102" t="s">
        <v>247</v>
      </c>
      <c r="E13239" s="102" t="s">
        <v>275</v>
      </c>
      <c r="F13239" s="102" t="s">
        <v>21781</v>
      </c>
      <c r="G13239" s="102">
        <v>44808</v>
      </c>
      <c r="H13239" s="102">
        <v>45647</v>
      </c>
      <c r="I13239" s="102" t="s">
        <v>21542</v>
      </c>
      <c r="J13239" s="102" t="s">
        <v>291</v>
      </c>
      <c r="K13239" s="102" t="s">
        <v>1</v>
      </c>
      <c r="L13239" s="102" t="s">
        <v>290</v>
      </c>
      <c r="M13239" s="102" t="s">
        <v>1082</v>
      </c>
      <c r="N13239" s="102">
        <v>6</v>
      </c>
      <c r="O13239" s="102" t="s">
        <v>1075</v>
      </c>
    </row>
    <row r="13240" spans="1:15" x14ac:dyDescent="0.25">
      <c r="A13240" s="102" t="s">
        <v>11261</v>
      </c>
      <c r="B13240" s="103" t="s">
        <v>14639</v>
      </c>
      <c r="C13240" s="103" t="s">
        <v>1082</v>
      </c>
      <c r="D13240" s="102" t="s">
        <v>2881</v>
      </c>
      <c r="E13240" s="102" t="s">
        <v>275</v>
      </c>
      <c r="F13240" s="102" t="s">
        <v>21782</v>
      </c>
      <c r="G13240" s="102" t="s">
        <v>21783</v>
      </c>
      <c r="H13240" s="102">
        <v>45647</v>
      </c>
      <c r="I13240" s="102" t="s">
        <v>21542</v>
      </c>
      <c r="J13240" s="102" t="s">
        <v>291</v>
      </c>
      <c r="K13240" s="102" t="s">
        <v>1</v>
      </c>
      <c r="L13240" s="102" t="s">
        <v>290</v>
      </c>
      <c r="M13240" s="102" t="s">
        <v>1082</v>
      </c>
      <c r="N13240" s="102">
        <v>6</v>
      </c>
      <c r="O13240" s="102" t="s">
        <v>1075</v>
      </c>
    </row>
    <row r="13241" spans="1:15" x14ac:dyDescent="0.25">
      <c r="A13241" s="102" t="s">
        <v>11261</v>
      </c>
      <c r="B13241" s="103" t="s">
        <v>5589</v>
      </c>
      <c r="C13241" s="103" t="s">
        <v>1082</v>
      </c>
      <c r="D13241" s="102" t="s">
        <v>2881</v>
      </c>
      <c r="E13241" s="102" t="s">
        <v>275</v>
      </c>
      <c r="F13241" s="102" t="s">
        <v>21784</v>
      </c>
      <c r="G13241" s="102" t="s">
        <v>21785</v>
      </c>
      <c r="H13241" s="102">
        <v>45647</v>
      </c>
      <c r="I13241" s="102" t="s">
        <v>21542</v>
      </c>
      <c r="J13241" s="102" t="s">
        <v>291</v>
      </c>
      <c r="K13241" s="102" t="s">
        <v>1</v>
      </c>
      <c r="L13241" s="102" t="s">
        <v>290</v>
      </c>
      <c r="M13241" s="102" t="s">
        <v>1082</v>
      </c>
      <c r="N13241" s="102">
        <v>6</v>
      </c>
      <c r="O13241" s="102" t="s">
        <v>1075</v>
      </c>
    </row>
    <row r="13242" spans="1:15" x14ac:dyDescent="0.25">
      <c r="A13242" s="102" t="s">
        <v>11261</v>
      </c>
      <c r="B13242" s="103" t="s">
        <v>18361</v>
      </c>
      <c r="C13242" s="103" t="s">
        <v>1082</v>
      </c>
      <c r="D13242" s="102" t="s">
        <v>2881</v>
      </c>
      <c r="E13242" s="102" t="s">
        <v>275</v>
      </c>
      <c r="F13242" s="102" t="s">
        <v>21786</v>
      </c>
      <c r="G13242" s="102" t="s">
        <v>21783</v>
      </c>
      <c r="H13242" s="102">
        <v>45647</v>
      </c>
      <c r="I13242" s="102" t="s">
        <v>21542</v>
      </c>
      <c r="J13242" s="102" t="s">
        <v>291</v>
      </c>
      <c r="K13242" s="102" t="s">
        <v>1</v>
      </c>
      <c r="L13242" s="102" t="s">
        <v>290</v>
      </c>
      <c r="M13242" s="102" t="s">
        <v>1082</v>
      </c>
      <c r="N13242" s="102">
        <v>6</v>
      </c>
      <c r="O13242" s="102" t="s">
        <v>1075</v>
      </c>
    </row>
    <row r="13243" spans="1:15" x14ac:dyDescent="0.25">
      <c r="A13243" s="102" t="s">
        <v>11261</v>
      </c>
      <c r="B13243" s="103" t="s">
        <v>14275</v>
      </c>
      <c r="C13243" s="103" t="s">
        <v>1360</v>
      </c>
      <c r="D13243" s="102" t="s">
        <v>2881</v>
      </c>
      <c r="E13243" s="102" t="s">
        <v>275</v>
      </c>
      <c r="F13243" s="102" t="s">
        <v>21787</v>
      </c>
      <c r="H13243" s="102">
        <v>45647</v>
      </c>
      <c r="I13243" s="102" t="s">
        <v>21542</v>
      </c>
      <c r="J13243" s="102" t="s">
        <v>291</v>
      </c>
      <c r="K13243" s="102" t="s">
        <v>1</v>
      </c>
      <c r="L13243" s="102" t="s">
        <v>290</v>
      </c>
      <c r="M13243" s="102" t="s">
        <v>1074</v>
      </c>
      <c r="N13243" s="102">
        <v>6</v>
      </c>
      <c r="O13243" s="102" t="s">
        <v>1075</v>
      </c>
    </row>
    <row r="13244" spans="1:15" x14ac:dyDescent="0.25">
      <c r="A13244" s="102" t="s">
        <v>14440</v>
      </c>
      <c r="B13244" s="103" t="s">
        <v>2972</v>
      </c>
      <c r="C13244" s="103" t="s">
        <v>274</v>
      </c>
      <c r="D13244" s="102" t="s">
        <v>2881</v>
      </c>
      <c r="E13244" s="102" t="s">
        <v>275</v>
      </c>
      <c r="F13244" s="102" t="s">
        <v>21788</v>
      </c>
      <c r="H13244" s="102">
        <v>45647</v>
      </c>
      <c r="I13244" s="102" t="s">
        <v>21542</v>
      </c>
      <c r="J13244" s="102" t="s">
        <v>291</v>
      </c>
      <c r="K13244" s="102" t="s">
        <v>1</v>
      </c>
      <c r="L13244" s="102" t="s">
        <v>290</v>
      </c>
      <c r="M13244" s="102" t="s">
        <v>1074</v>
      </c>
      <c r="N13244" s="102">
        <v>6</v>
      </c>
      <c r="O13244" s="102" t="s">
        <v>1075</v>
      </c>
    </row>
    <row r="13245" spans="1:15" x14ac:dyDescent="0.25">
      <c r="A13245" s="102" t="s">
        <v>14440</v>
      </c>
      <c r="B13245" s="103" t="s">
        <v>14799</v>
      </c>
      <c r="C13245" s="103" t="s">
        <v>1118</v>
      </c>
      <c r="D13245" s="102" t="s">
        <v>2881</v>
      </c>
      <c r="E13245" s="102" t="s">
        <v>275</v>
      </c>
      <c r="F13245" s="102" t="s">
        <v>21789</v>
      </c>
      <c r="H13245" s="102">
        <v>45647</v>
      </c>
      <c r="I13245" s="102" t="s">
        <v>21542</v>
      </c>
      <c r="J13245" s="102" t="s">
        <v>291</v>
      </c>
      <c r="K13245" s="102" t="s">
        <v>1</v>
      </c>
      <c r="L13245" s="102" t="s">
        <v>290</v>
      </c>
      <c r="M13245" s="102" t="s">
        <v>1074</v>
      </c>
      <c r="N13245" s="102">
        <v>6</v>
      </c>
      <c r="O13245" s="102" t="s">
        <v>1075</v>
      </c>
    </row>
    <row r="13246" spans="1:15" x14ac:dyDescent="0.25">
      <c r="A13246" s="102" t="s">
        <v>14440</v>
      </c>
      <c r="B13246" s="103" t="s">
        <v>8350</v>
      </c>
      <c r="C13246" s="103" t="s">
        <v>1118</v>
      </c>
      <c r="D13246" s="102" t="s">
        <v>2881</v>
      </c>
      <c r="E13246" s="102" t="s">
        <v>275</v>
      </c>
      <c r="F13246" s="102" t="s">
        <v>21790</v>
      </c>
      <c r="H13246" s="102">
        <v>45647</v>
      </c>
      <c r="I13246" s="102" t="s">
        <v>21542</v>
      </c>
      <c r="J13246" s="102" t="s">
        <v>291</v>
      </c>
      <c r="K13246" s="102" t="s">
        <v>1</v>
      </c>
      <c r="L13246" s="102" t="s">
        <v>290</v>
      </c>
      <c r="M13246" s="102" t="s">
        <v>1074</v>
      </c>
      <c r="N13246" s="102">
        <v>6</v>
      </c>
      <c r="O13246" s="102" t="s">
        <v>1075</v>
      </c>
    </row>
    <row r="13247" spans="1:15" x14ac:dyDescent="0.25">
      <c r="A13247" s="102" t="s">
        <v>21791</v>
      </c>
      <c r="B13247" s="103" t="s">
        <v>14704</v>
      </c>
      <c r="C13247" s="103" t="s">
        <v>1118</v>
      </c>
      <c r="D13247" s="102" t="s">
        <v>2881</v>
      </c>
      <c r="E13247" s="102" t="s">
        <v>275</v>
      </c>
      <c r="F13247" s="102" t="s">
        <v>21792</v>
      </c>
      <c r="H13247" s="102">
        <v>45647</v>
      </c>
      <c r="I13247" s="102" t="s">
        <v>21542</v>
      </c>
      <c r="J13247" s="102" t="s">
        <v>291</v>
      </c>
      <c r="K13247" s="102" t="s">
        <v>1</v>
      </c>
      <c r="L13247" s="102" t="s">
        <v>290</v>
      </c>
      <c r="M13247" s="102" t="s">
        <v>1074</v>
      </c>
      <c r="N13247" s="102">
        <v>6</v>
      </c>
      <c r="O13247" s="102" t="s">
        <v>1075</v>
      </c>
    </row>
    <row r="13248" spans="1:15" x14ac:dyDescent="0.25">
      <c r="A13248" s="102" t="s">
        <v>13210</v>
      </c>
      <c r="B13248" s="103" t="s">
        <v>4527</v>
      </c>
      <c r="C13248" s="103" t="s">
        <v>277</v>
      </c>
      <c r="D13248" s="102" t="s">
        <v>281</v>
      </c>
      <c r="E13248" s="102" t="s">
        <v>275</v>
      </c>
      <c r="F13248" s="102" t="s">
        <v>21793</v>
      </c>
      <c r="H13248" s="102">
        <v>45647</v>
      </c>
      <c r="I13248" s="102" t="s">
        <v>21542</v>
      </c>
      <c r="J13248" s="102" t="s">
        <v>291</v>
      </c>
      <c r="K13248" s="102" t="s">
        <v>1</v>
      </c>
      <c r="L13248" s="102" t="s">
        <v>290</v>
      </c>
      <c r="M13248" s="102" t="s">
        <v>1074</v>
      </c>
      <c r="N13248" s="102">
        <v>6</v>
      </c>
      <c r="O13248" s="102" t="s">
        <v>1075</v>
      </c>
    </row>
    <row r="13249" spans="1:15" x14ac:dyDescent="0.25">
      <c r="A13249" s="102" t="s">
        <v>13681</v>
      </c>
      <c r="B13249" s="103" t="s">
        <v>1997</v>
      </c>
      <c r="C13249" s="103" t="s">
        <v>277</v>
      </c>
      <c r="D13249" s="102" t="s">
        <v>136</v>
      </c>
      <c r="E13249" s="102" t="s">
        <v>275</v>
      </c>
      <c r="F13249" s="102" t="s">
        <v>21794</v>
      </c>
      <c r="H13249" s="102">
        <v>45647</v>
      </c>
      <c r="I13249" s="102" t="s">
        <v>21542</v>
      </c>
      <c r="J13249" s="102" t="s">
        <v>291</v>
      </c>
      <c r="K13249" s="102" t="s">
        <v>1</v>
      </c>
      <c r="L13249" s="102" t="s">
        <v>290</v>
      </c>
      <c r="M13249" s="102" t="s">
        <v>1074</v>
      </c>
      <c r="N13249" s="102">
        <v>6</v>
      </c>
      <c r="O13249" s="102" t="s">
        <v>1075</v>
      </c>
    </row>
    <row r="13250" spans="1:15" x14ac:dyDescent="0.25">
      <c r="A13250" s="102" t="s">
        <v>21795</v>
      </c>
      <c r="B13250" s="103" t="s">
        <v>3217</v>
      </c>
      <c r="C13250" s="103" t="s">
        <v>277</v>
      </c>
      <c r="D13250" s="102" t="s">
        <v>247</v>
      </c>
      <c r="E13250" s="102" t="s">
        <v>275</v>
      </c>
      <c r="F13250" s="102" t="s">
        <v>21796</v>
      </c>
      <c r="H13250" s="102">
        <v>45647</v>
      </c>
      <c r="I13250" s="102" t="s">
        <v>21542</v>
      </c>
      <c r="J13250" s="102" t="s">
        <v>291</v>
      </c>
      <c r="K13250" s="102" t="s">
        <v>1</v>
      </c>
      <c r="L13250" s="102" t="s">
        <v>290</v>
      </c>
      <c r="M13250" s="102" t="s">
        <v>1074</v>
      </c>
      <c r="N13250" s="102">
        <v>6</v>
      </c>
      <c r="O13250" s="102" t="s">
        <v>1075</v>
      </c>
    </row>
    <row r="13251" spans="1:15" x14ac:dyDescent="0.25">
      <c r="A13251" s="102" t="s">
        <v>21795</v>
      </c>
      <c r="B13251" s="103" t="s">
        <v>14272</v>
      </c>
      <c r="C13251" s="103" t="s">
        <v>277</v>
      </c>
      <c r="D13251" s="102" t="s">
        <v>247</v>
      </c>
      <c r="E13251" s="102" t="s">
        <v>275</v>
      </c>
      <c r="F13251" s="102" t="s">
        <v>21797</v>
      </c>
      <c r="H13251" s="102">
        <v>45647</v>
      </c>
      <c r="I13251" s="102" t="s">
        <v>21542</v>
      </c>
      <c r="J13251" s="102" t="s">
        <v>291</v>
      </c>
      <c r="K13251" s="102" t="s">
        <v>1</v>
      </c>
      <c r="L13251" s="102" t="s">
        <v>290</v>
      </c>
      <c r="M13251" s="102" t="s">
        <v>1074</v>
      </c>
      <c r="N13251" s="102">
        <v>6</v>
      </c>
      <c r="O13251" s="102" t="s">
        <v>1075</v>
      </c>
    </row>
    <row r="13252" spans="1:15" x14ac:dyDescent="0.25">
      <c r="A13252" s="102" t="s">
        <v>21795</v>
      </c>
      <c r="B13252" s="103" t="s">
        <v>21798</v>
      </c>
      <c r="C13252" s="103" t="s">
        <v>1118</v>
      </c>
      <c r="D13252" s="102" t="s">
        <v>247</v>
      </c>
      <c r="E13252" s="102" t="s">
        <v>275</v>
      </c>
      <c r="F13252" s="102" t="s">
        <v>21799</v>
      </c>
      <c r="H13252" s="102">
        <v>45647</v>
      </c>
      <c r="I13252" s="102" t="s">
        <v>21542</v>
      </c>
      <c r="J13252" s="102" t="s">
        <v>291</v>
      </c>
      <c r="K13252" s="102" t="s">
        <v>1</v>
      </c>
      <c r="L13252" s="102" t="s">
        <v>290</v>
      </c>
      <c r="M13252" s="102" t="s">
        <v>1074</v>
      </c>
      <c r="N13252" s="102">
        <v>6</v>
      </c>
      <c r="O13252" s="102" t="s">
        <v>1075</v>
      </c>
    </row>
    <row r="13253" spans="1:15" x14ac:dyDescent="0.25">
      <c r="A13253" s="102" t="s">
        <v>21800</v>
      </c>
      <c r="B13253" s="103" t="s">
        <v>16671</v>
      </c>
      <c r="C13253" s="103" t="s">
        <v>1118</v>
      </c>
      <c r="D13253" s="102" t="s">
        <v>2881</v>
      </c>
      <c r="E13253" s="102" t="s">
        <v>275</v>
      </c>
      <c r="F13253" s="102" t="s">
        <v>21801</v>
      </c>
      <c r="H13253" s="102">
        <v>45647</v>
      </c>
      <c r="I13253" s="102" t="s">
        <v>21542</v>
      </c>
      <c r="J13253" s="102" t="s">
        <v>291</v>
      </c>
      <c r="K13253" s="102" t="s">
        <v>1</v>
      </c>
      <c r="L13253" s="102" t="s">
        <v>290</v>
      </c>
      <c r="M13253" s="102" t="s">
        <v>1074</v>
      </c>
      <c r="N13253" s="102">
        <v>6</v>
      </c>
      <c r="O13253" s="102" t="s">
        <v>1075</v>
      </c>
    </row>
    <row r="13254" spans="1:15" x14ac:dyDescent="0.25">
      <c r="A13254" s="102" t="s">
        <v>18835</v>
      </c>
      <c r="B13254" s="103" t="s">
        <v>5962</v>
      </c>
      <c r="C13254" s="103" t="s">
        <v>274</v>
      </c>
      <c r="D13254" s="102" t="s">
        <v>136</v>
      </c>
      <c r="E13254" s="102" t="s">
        <v>275</v>
      </c>
      <c r="F13254" s="102" t="s">
        <v>21802</v>
      </c>
      <c r="H13254" s="102">
        <v>45647</v>
      </c>
      <c r="I13254" s="102" t="s">
        <v>21542</v>
      </c>
      <c r="J13254" s="102" t="s">
        <v>291</v>
      </c>
      <c r="K13254" s="102" t="s">
        <v>1</v>
      </c>
      <c r="L13254" s="102" t="s">
        <v>290</v>
      </c>
      <c r="M13254" s="102" t="s">
        <v>1074</v>
      </c>
      <c r="N13254" s="102">
        <v>6</v>
      </c>
      <c r="O13254" s="102" t="s">
        <v>1075</v>
      </c>
    </row>
    <row r="13255" spans="1:15" x14ac:dyDescent="0.25">
      <c r="A13255" s="102" t="s">
        <v>18835</v>
      </c>
      <c r="B13255" s="103" t="s">
        <v>2813</v>
      </c>
      <c r="C13255" s="103" t="s">
        <v>1082</v>
      </c>
      <c r="D13255" s="102" t="s">
        <v>136</v>
      </c>
      <c r="E13255" s="102" t="s">
        <v>275</v>
      </c>
      <c r="F13255" s="102" t="s">
        <v>21803</v>
      </c>
      <c r="G13255" s="102">
        <v>42856</v>
      </c>
      <c r="H13255" s="102">
        <v>45647</v>
      </c>
      <c r="I13255" s="102" t="s">
        <v>21542</v>
      </c>
      <c r="J13255" s="102" t="s">
        <v>291</v>
      </c>
      <c r="K13255" s="102" t="s">
        <v>1</v>
      </c>
      <c r="L13255" s="102" t="s">
        <v>290</v>
      </c>
      <c r="M13255" s="102" t="s">
        <v>1082</v>
      </c>
      <c r="N13255" s="102">
        <v>6</v>
      </c>
      <c r="O13255" s="102" t="s">
        <v>1075</v>
      </c>
    </row>
    <row r="13256" spans="1:15" x14ac:dyDescent="0.25">
      <c r="A13256" s="102" t="s">
        <v>18835</v>
      </c>
      <c r="B13256" s="103" t="s">
        <v>1233</v>
      </c>
      <c r="C13256" s="103" t="s">
        <v>1082</v>
      </c>
      <c r="D13256" s="102" t="s">
        <v>136</v>
      </c>
      <c r="E13256" s="102" t="s">
        <v>275</v>
      </c>
      <c r="F13256" s="102" t="s">
        <v>21804</v>
      </c>
      <c r="G13256" s="102" t="s">
        <v>21805</v>
      </c>
      <c r="H13256" s="102">
        <v>45647</v>
      </c>
      <c r="I13256" s="102" t="s">
        <v>21542</v>
      </c>
      <c r="J13256" s="102" t="s">
        <v>291</v>
      </c>
      <c r="K13256" s="102" t="s">
        <v>1</v>
      </c>
      <c r="L13256" s="102" t="s">
        <v>290</v>
      </c>
      <c r="M13256" s="102" t="s">
        <v>1082</v>
      </c>
      <c r="N13256" s="102">
        <v>6</v>
      </c>
      <c r="O13256" s="102" t="s">
        <v>1075</v>
      </c>
    </row>
    <row r="13257" spans="1:15" x14ac:dyDescent="0.25">
      <c r="A13257" s="102" t="s">
        <v>1338</v>
      </c>
      <c r="B13257" s="103" t="s">
        <v>21806</v>
      </c>
      <c r="C13257" s="103" t="s">
        <v>277</v>
      </c>
      <c r="D13257" s="102" t="s">
        <v>388</v>
      </c>
      <c r="E13257" s="102" t="s">
        <v>275</v>
      </c>
      <c r="F13257" s="102" t="s">
        <v>21807</v>
      </c>
      <c r="H13257" s="102">
        <v>45647</v>
      </c>
      <c r="I13257" s="102" t="s">
        <v>279</v>
      </c>
      <c r="J13257" s="102" t="s">
        <v>2</v>
      </c>
      <c r="K13257" s="102" t="s">
        <v>1</v>
      </c>
      <c r="L13257" s="102" t="s">
        <v>23</v>
      </c>
      <c r="M13257" s="102" t="s">
        <v>1074</v>
      </c>
      <c r="N13257" s="102">
        <v>6</v>
      </c>
      <c r="O13257" s="102" t="s">
        <v>1075</v>
      </c>
    </row>
    <row r="13258" spans="1:15" x14ac:dyDescent="0.25">
      <c r="A13258" s="102" t="s">
        <v>21808</v>
      </c>
      <c r="B13258" s="103" t="s">
        <v>2558</v>
      </c>
      <c r="C13258" s="103" t="s">
        <v>274</v>
      </c>
      <c r="D13258" s="102" t="s">
        <v>136</v>
      </c>
      <c r="E13258" s="102" t="s">
        <v>275</v>
      </c>
      <c r="F13258" s="102" t="s">
        <v>21809</v>
      </c>
      <c r="H13258" s="102">
        <v>45647</v>
      </c>
      <c r="I13258" s="102" t="s">
        <v>279</v>
      </c>
      <c r="J13258" s="102" t="s">
        <v>2</v>
      </c>
      <c r="K13258" s="102" t="s">
        <v>1</v>
      </c>
      <c r="L13258" s="102" t="s">
        <v>23</v>
      </c>
      <c r="M13258" s="102" t="s">
        <v>1074</v>
      </c>
      <c r="N13258" s="102">
        <v>6</v>
      </c>
      <c r="O13258" s="102" t="s">
        <v>1075</v>
      </c>
    </row>
    <row r="13259" spans="1:15" x14ac:dyDescent="0.25">
      <c r="A13259" s="102" t="s">
        <v>10590</v>
      </c>
      <c r="B13259" s="103" t="s">
        <v>1080</v>
      </c>
      <c r="C13259" s="103" t="s">
        <v>1118</v>
      </c>
      <c r="D13259" s="102" t="s">
        <v>152</v>
      </c>
      <c r="E13259" s="102" t="s">
        <v>275</v>
      </c>
      <c r="F13259" s="102" t="s">
        <v>21810</v>
      </c>
      <c r="H13259" s="102">
        <v>45647</v>
      </c>
      <c r="I13259" s="102" t="s">
        <v>279</v>
      </c>
      <c r="J13259" s="102" t="s">
        <v>2</v>
      </c>
      <c r="K13259" s="102" t="s">
        <v>1</v>
      </c>
      <c r="L13259" s="102" t="s">
        <v>23</v>
      </c>
      <c r="M13259" s="102" t="s">
        <v>1074</v>
      </c>
      <c r="N13259" s="102">
        <v>6</v>
      </c>
      <c r="O13259" s="102" t="s">
        <v>1075</v>
      </c>
    </row>
    <row r="13260" spans="1:15" x14ac:dyDescent="0.25">
      <c r="A13260" s="102" t="s">
        <v>10590</v>
      </c>
      <c r="B13260" s="103" t="s">
        <v>1672</v>
      </c>
      <c r="C13260" s="103" t="s">
        <v>274</v>
      </c>
      <c r="D13260" s="102" t="s">
        <v>152</v>
      </c>
      <c r="E13260" s="102" t="s">
        <v>275</v>
      </c>
      <c r="F13260" s="102" t="s">
        <v>21811</v>
      </c>
      <c r="H13260" s="102">
        <v>45647</v>
      </c>
      <c r="I13260" s="102" t="s">
        <v>279</v>
      </c>
      <c r="J13260" s="102" t="s">
        <v>2</v>
      </c>
      <c r="K13260" s="102" t="s">
        <v>1</v>
      </c>
      <c r="L13260" s="102" t="s">
        <v>23</v>
      </c>
      <c r="M13260" s="102" t="s">
        <v>1074</v>
      </c>
      <c r="N13260" s="102">
        <v>6</v>
      </c>
      <c r="O13260" s="102" t="s">
        <v>1075</v>
      </c>
    </row>
    <row r="13261" spans="1:15" x14ac:dyDescent="0.25">
      <c r="A13261" s="102" t="s">
        <v>3451</v>
      </c>
      <c r="B13261" s="103" t="s">
        <v>1248</v>
      </c>
      <c r="C13261" s="103" t="s">
        <v>1118</v>
      </c>
      <c r="D13261" s="102" t="s">
        <v>388</v>
      </c>
      <c r="E13261" s="102" t="s">
        <v>276</v>
      </c>
      <c r="H13261" s="102">
        <v>45647</v>
      </c>
      <c r="I13261" s="102" t="s">
        <v>279</v>
      </c>
      <c r="J13261" s="102" t="s">
        <v>2</v>
      </c>
      <c r="K13261" s="102" t="s">
        <v>1</v>
      </c>
      <c r="L13261" s="102" t="s">
        <v>23</v>
      </c>
      <c r="M13261" s="102" t="s">
        <v>1074</v>
      </c>
      <c r="N13261" s="102">
        <v>6</v>
      </c>
      <c r="O13261" s="102" t="s">
        <v>1075</v>
      </c>
    </row>
    <row r="13262" spans="1:15" x14ac:dyDescent="0.25">
      <c r="A13262" s="102" t="s">
        <v>21812</v>
      </c>
      <c r="B13262" s="103" t="s">
        <v>21813</v>
      </c>
      <c r="C13262" s="103" t="s">
        <v>274</v>
      </c>
      <c r="D13262" s="102" t="s">
        <v>152</v>
      </c>
      <c r="E13262" s="102" t="s">
        <v>275</v>
      </c>
      <c r="F13262" s="102" t="s">
        <v>21814</v>
      </c>
      <c r="H13262" s="102">
        <v>45647</v>
      </c>
      <c r="I13262" s="102" t="s">
        <v>279</v>
      </c>
      <c r="J13262" s="102" t="s">
        <v>2</v>
      </c>
      <c r="K13262" s="102" t="s">
        <v>1</v>
      </c>
      <c r="L13262" s="102" t="s">
        <v>23</v>
      </c>
      <c r="M13262" s="102" t="s">
        <v>1074</v>
      </c>
      <c r="N13262" s="102">
        <v>6</v>
      </c>
      <c r="O13262" s="102" t="s">
        <v>1075</v>
      </c>
    </row>
    <row r="13263" spans="1:15" x14ac:dyDescent="0.25">
      <c r="A13263" s="102" t="s">
        <v>21812</v>
      </c>
      <c r="B13263" s="103" t="s">
        <v>1266</v>
      </c>
      <c r="C13263" s="103" t="s">
        <v>274</v>
      </c>
      <c r="D13263" s="102" t="s">
        <v>152</v>
      </c>
      <c r="E13263" s="102" t="s">
        <v>275</v>
      </c>
      <c r="F13263" s="102" t="s">
        <v>21815</v>
      </c>
      <c r="H13263" s="102">
        <v>45647</v>
      </c>
      <c r="I13263" s="102" t="s">
        <v>279</v>
      </c>
      <c r="J13263" s="102" t="s">
        <v>2</v>
      </c>
      <c r="K13263" s="102" t="s">
        <v>1</v>
      </c>
      <c r="L13263" s="102" t="s">
        <v>23</v>
      </c>
      <c r="M13263" s="102" t="s">
        <v>1074</v>
      </c>
      <c r="N13263" s="102">
        <v>6</v>
      </c>
      <c r="O13263" s="102" t="s">
        <v>1075</v>
      </c>
    </row>
    <row r="13264" spans="1:15" x14ac:dyDescent="0.25">
      <c r="A13264" s="102" t="s">
        <v>21812</v>
      </c>
      <c r="B13264" s="103" t="s">
        <v>1197</v>
      </c>
      <c r="C13264" s="103" t="s">
        <v>274</v>
      </c>
      <c r="D13264" s="102" t="s">
        <v>152</v>
      </c>
      <c r="E13264" s="102" t="s">
        <v>275</v>
      </c>
      <c r="F13264" s="102" t="s">
        <v>21816</v>
      </c>
      <c r="H13264" s="102">
        <v>45647</v>
      </c>
      <c r="I13264" s="102" t="s">
        <v>279</v>
      </c>
      <c r="J13264" s="102" t="s">
        <v>2</v>
      </c>
      <c r="K13264" s="102" t="s">
        <v>1</v>
      </c>
      <c r="L13264" s="102" t="s">
        <v>23</v>
      </c>
      <c r="M13264" s="102" t="s">
        <v>1074</v>
      </c>
      <c r="N13264" s="102">
        <v>6</v>
      </c>
      <c r="O13264" s="102" t="s">
        <v>1075</v>
      </c>
    </row>
    <row r="13265" spans="1:15" x14ac:dyDescent="0.25">
      <c r="A13265" s="102" t="s">
        <v>1153</v>
      </c>
      <c r="B13265" s="103" t="s">
        <v>1764</v>
      </c>
      <c r="C13265" s="103" t="s">
        <v>274</v>
      </c>
      <c r="D13265" s="102" t="s">
        <v>388</v>
      </c>
      <c r="E13265" s="102" t="s">
        <v>275</v>
      </c>
      <c r="F13265" s="102" t="s">
        <v>21817</v>
      </c>
      <c r="H13265" s="102">
        <v>45647</v>
      </c>
      <c r="I13265" s="102" t="s">
        <v>279</v>
      </c>
      <c r="J13265" s="102" t="s">
        <v>2</v>
      </c>
      <c r="K13265" s="102" t="s">
        <v>1</v>
      </c>
      <c r="L13265" s="102" t="s">
        <v>23</v>
      </c>
      <c r="M13265" s="102" t="s">
        <v>1074</v>
      </c>
      <c r="N13265" s="102">
        <v>6</v>
      </c>
      <c r="O13265" s="102" t="s">
        <v>1075</v>
      </c>
    </row>
    <row r="13266" spans="1:15" x14ac:dyDescent="0.25">
      <c r="A13266" s="102" t="s">
        <v>1153</v>
      </c>
      <c r="B13266" s="103" t="s">
        <v>1214</v>
      </c>
      <c r="C13266" s="103" t="s">
        <v>1118</v>
      </c>
      <c r="D13266" s="102" t="s">
        <v>388</v>
      </c>
      <c r="E13266" s="102" t="s">
        <v>275</v>
      </c>
      <c r="F13266" s="102" t="s">
        <v>21818</v>
      </c>
      <c r="H13266" s="102">
        <v>45647</v>
      </c>
      <c r="I13266" s="102" t="s">
        <v>279</v>
      </c>
      <c r="J13266" s="102" t="s">
        <v>2</v>
      </c>
      <c r="K13266" s="102" t="s">
        <v>1</v>
      </c>
      <c r="L13266" s="102" t="s">
        <v>23</v>
      </c>
      <c r="M13266" s="102" t="s">
        <v>1074</v>
      </c>
      <c r="N13266" s="102">
        <v>6</v>
      </c>
      <c r="O13266" s="102" t="s">
        <v>1075</v>
      </c>
    </row>
    <row r="13267" spans="1:15" x14ac:dyDescent="0.25">
      <c r="A13267" s="102" t="s">
        <v>2198</v>
      </c>
      <c r="B13267" s="103" t="s">
        <v>16385</v>
      </c>
      <c r="C13267" s="103" t="s">
        <v>1118</v>
      </c>
      <c r="D13267" s="102" t="s">
        <v>152</v>
      </c>
      <c r="E13267" s="102" t="s">
        <v>275</v>
      </c>
      <c r="F13267" s="102" t="s">
        <v>21819</v>
      </c>
      <c r="H13267" s="102">
        <v>45647</v>
      </c>
      <c r="I13267" s="102" t="s">
        <v>279</v>
      </c>
      <c r="J13267" s="102" t="s">
        <v>2</v>
      </c>
      <c r="K13267" s="102" t="s">
        <v>1</v>
      </c>
      <c r="L13267" s="102" t="s">
        <v>23</v>
      </c>
      <c r="M13267" s="102" t="s">
        <v>1074</v>
      </c>
      <c r="N13267" s="102">
        <v>6</v>
      </c>
      <c r="O13267" s="102" t="s">
        <v>1075</v>
      </c>
    </row>
    <row r="13268" spans="1:15" x14ac:dyDescent="0.25">
      <c r="A13268" s="102" t="s">
        <v>21820</v>
      </c>
      <c r="B13268" s="103" t="s">
        <v>1098</v>
      </c>
      <c r="C13268" s="103" t="s">
        <v>277</v>
      </c>
      <c r="D13268" s="102" t="s">
        <v>281</v>
      </c>
      <c r="E13268" s="102" t="s">
        <v>275</v>
      </c>
      <c r="F13268" s="102" t="s">
        <v>21821</v>
      </c>
      <c r="H13268" s="102">
        <v>45647</v>
      </c>
      <c r="I13268" s="102" t="s">
        <v>279</v>
      </c>
      <c r="J13268" s="102" t="s">
        <v>2</v>
      </c>
      <c r="K13268" s="102" t="s">
        <v>1</v>
      </c>
      <c r="L13268" s="102" t="s">
        <v>23</v>
      </c>
      <c r="M13268" s="102" t="s">
        <v>1074</v>
      </c>
      <c r="N13268" s="102">
        <v>6</v>
      </c>
      <c r="O13268" s="102" t="s">
        <v>1075</v>
      </c>
    </row>
    <row r="13269" spans="1:15" x14ac:dyDescent="0.25">
      <c r="A13269" s="102" t="s">
        <v>21822</v>
      </c>
      <c r="B13269" s="103" t="s">
        <v>21823</v>
      </c>
      <c r="C13269" s="103" t="s">
        <v>1118</v>
      </c>
      <c r="D13269" s="102" t="s">
        <v>152</v>
      </c>
      <c r="E13269" s="102" t="s">
        <v>275</v>
      </c>
      <c r="F13269" s="102" t="s">
        <v>21824</v>
      </c>
      <c r="H13269" s="102">
        <v>45647</v>
      </c>
      <c r="I13269" s="102" t="s">
        <v>279</v>
      </c>
      <c r="J13269" s="102" t="s">
        <v>2</v>
      </c>
      <c r="K13269" s="102" t="s">
        <v>1</v>
      </c>
      <c r="L13269" s="102" t="s">
        <v>23</v>
      </c>
      <c r="M13269" s="102" t="s">
        <v>1074</v>
      </c>
      <c r="N13269" s="102">
        <v>6</v>
      </c>
      <c r="O13269" s="102" t="s">
        <v>1075</v>
      </c>
    </row>
    <row r="13270" spans="1:15" x14ac:dyDescent="0.25">
      <c r="A13270" s="102" t="s">
        <v>21825</v>
      </c>
      <c r="B13270" s="103" t="s">
        <v>1197</v>
      </c>
      <c r="C13270" s="103" t="s">
        <v>274</v>
      </c>
      <c r="D13270" s="102" t="s">
        <v>152</v>
      </c>
      <c r="E13270" s="102" t="s">
        <v>275</v>
      </c>
      <c r="F13270" s="102" t="s">
        <v>21826</v>
      </c>
      <c r="H13270" s="102">
        <v>45647</v>
      </c>
      <c r="I13270" s="102" t="s">
        <v>279</v>
      </c>
      <c r="J13270" s="102" t="s">
        <v>2</v>
      </c>
      <c r="K13270" s="102" t="s">
        <v>1</v>
      </c>
      <c r="L13270" s="102" t="s">
        <v>23</v>
      </c>
      <c r="M13270" s="102" t="s">
        <v>1074</v>
      </c>
      <c r="N13270" s="102">
        <v>6</v>
      </c>
      <c r="O13270" s="102" t="s">
        <v>1075</v>
      </c>
    </row>
    <row r="13271" spans="1:15" x14ac:dyDescent="0.25">
      <c r="A13271" s="102" t="s">
        <v>21827</v>
      </c>
      <c r="B13271" s="103" t="s">
        <v>21828</v>
      </c>
      <c r="C13271" s="103" t="s">
        <v>274</v>
      </c>
      <c r="D13271" s="102" t="s">
        <v>281</v>
      </c>
      <c r="E13271" s="102" t="s">
        <v>276</v>
      </c>
      <c r="H13271" s="102">
        <v>45647</v>
      </c>
      <c r="I13271" s="102" t="s">
        <v>279</v>
      </c>
      <c r="J13271" s="102" t="s">
        <v>2</v>
      </c>
      <c r="K13271" s="102" t="s">
        <v>1</v>
      </c>
      <c r="L13271" s="102" t="s">
        <v>23</v>
      </c>
      <c r="M13271" s="102" t="s">
        <v>1074</v>
      </c>
      <c r="N13271" s="102">
        <v>6</v>
      </c>
      <c r="O13271" s="102" t="s">
        <v>1075</v>
      </c>
    </row>
    <row r="13272" spans="1:15" x14ac:dyDescent="0.25">
      <c r="A13272" s="102" t="s">
        <v>3482</v>
      </c>
      <c r="B13272" s="103" t="s">
        <v>14968</v>
      </c>
      <c r="C13272" s="103" t="s">
        <v>1118</v>
      </c>
      <c r="D13272" s="102" t="s">
        <v>21829</v>
      </c>
      <c r="E13272" s="102" t="s">
        <v>275</v>
      </c>
      <c r="F13272" s="102" t="s">
        <v>21830</v>
      </c>
      <c r="H13272" s="102">
        <v>45647</v>
      </c>
      <c r="I13272" s="102" t="s">
        <v>279</v>
      </c>
      <c r="J13272" s="102" t="s">
        <v>2</v>
      </c>
      <c r="K13272" s="102" t="s">
        <v>1</v>
      </c>
      <c r="L13272" s="102" t="s">
        <v>23</v>
      </c>
      <c r="M13272" s="102" t="s">
        <v>1074</v>
      </c>
      <c r="N13272" s="102">
        <v>6</v>
      </c>
      <c r="O13272" s="102" t="s">
        <v>1075</v>
      </c>
    </row>
    <row r="13273" spans="1:15" x14ac:dyDescent="0.25">
      <c r="A13273" s="102" t="s">
        <v>13789</v>
      </c>
      <c r="B13273" s="103" t="s">
        <v>1912</v>
      </c>
      <c r="C13273" s="103" t="s">
        <v>274</v>
      </c>
      <c r="D13273" s="102" t="s">
        <v>21829</v>
      </c>
      <c r="E13273" s="102" t="s">
        <v>275</v>
      </c>
      <c r="F13273" s="102" t="s">
        <v>21831</v>
      </c>
      <c r="H13273" s="102">
        <v>45647</v>
      </c>
      <c r="I13273" s="102" t="s">
        <v>279</v>
      </c>
      <c r="J13273" s="102" t="s">
        <v>2</v>
      </c>
      <c r="K13273" s="102" t="s">
        <v>1</v>
      </c>
      <c r="L13273" s="102" t="s">
        <v>23</v>
      </c>
      <c r="M13273" s="102" t="s">
        <v>1074</v>
      </c>
      <c r="N13273" s="102">
        <v>6</v>
      </c>
      <c r="O13273" s="102" t="s">
        <v>1075</v>
      </c>
    </row>
    <row r="13274" spans="1:15" x14ac:dyDescent="0.25">
      <c r="A13274" s="102" t="s">
        <v>2016</v>
      </c>
      <c r="B13274" s="103" t="s">
        <v>1122</v>
      </c>
      <c r="C13274" s="103" t="s">
        <v>274</v>
      </c>
      <c r="D13274" s="102" t="s">
        <v>152</v>
      </c>
      <c r="E13274" s="102" t="s">
        <v>275</v>
      </c>
      <c r="F13274" s="102" t="s">
        <v>21832</v>
      </c>
      <c r="H13274" s="102">
        <v>45647</v>
      </c>
      <c r="I13274" s="102" t="s">
        <v>279</v>
      </c>
      <c r="J13274" s="102" t="s">
        <v>2</v>
      </c>
      <c r="K13274" s="102" t="s">
        <v>1</v>
      </c>
      <c r="L13274" s="102" t="s">
        <v>23</v>
      </c>
      <c r="M13274" s="102" t="s">
        <v>1074</v>
      </c>
      <c r="N13274" s="102">
        <v>6</v>
      </c>
      <c r="O13274" s="102" t="s">
        <v>1075</v>
      </c>
    </row>
    <row r="13275" spans="1:15" x14ac:dyDescent="0.25">
      <c r="A13275" s="102" t="s">
        <v>21833</v>
      </c>
      <c r="B13275" s="103" t="s">
        <v>3020</v>
      </c>
      <c r="C13275" s="103" t="s">
        <v>274</v>
      </c>
      <c r="D13275" s="102" t="s">
        <v>136</v>
      </c>
      <c r="E13275" s="102" t="s">
        <v>275</v>
      </c>
      <c r="F13275" s="102" t="s">
        <v>21834</v>
      </c>
      <c r="H13275" s="102">
        <v>45647</v>
      </c>
      <c r="I13275" s="102" t="s">
        <v>279</v>
      </c>
      <c r="J13275" s="102" t="s">
        <v>2</v>
      </c>
      <c r="K13275" s="102" t="s">
        <v>1</v>
      </c>
      <c r="L13275" s="102" t="s">
        <v>23</v>
      </c>
      <c r="M13275" s="102" t="s">
        <v>1074</v>
      </c>
      <c r="N13275" s="102">
        <v>6</v>
      </c>
      <c r="O13275" s="102" t="s">
        <v>1075</v>
      </c>
    </row>
    <row r="13276" spans="1:15" x14ac:dyDescent="0.25">
      <c r="A13276" s="102" t="s">
        <v>21833</v>
      </c>
      <c r="B13276" s="103" t="s">
        <v>1897</v>
      </c>
      <c r="C13276" s="103" t="s">
        <v>1082</v>
      </c>
      <c r="D13276" s="102" t="s">
        <v>136</v>
      </c>
      <c r="E13276" s="102" t="s">
        <v>275</v>
      </c>
      <c r="F13276" s="102" t="s">
        <v>21835</v>
      </c>
      <c r="G13276" s="102" t="s">
        <v>21836</v>
      </c>
      <c r="H13276" s="102">
        <v>45647</v>
      </c>
      <c r="I13276" s="102" t="s">
        <v>279</v>
      </c>
      <c r="J13276" s="102" t="s">
        <v>2</v>
      </c>
      <c r="K13276" s="102" t="s">
        <v>1</v>
      </c>
      <c r="L13276" s="102" t="s">
        <v>23</v>
      </c>
      <c r="M13276" s="102" t="s">
        <v>1082</v>
      </c>
      <c r="N13276" s="102">
        <v>6</v>
      </c>
      <c r="O13276" s="102" t="s">
        <v>1075</v>
      </c>
    </row>
    <row r="13277" spans="1:15" x14ac:dyDescent="0.25">
      <c r="A13277" s="102" t="s">
        <v>21833</v>
      </c>
      <c r="B13277" s="103" t="s">
        <v>1078</v>
      </c>
      <c r="C13277" s="103" t="s">
        <v>1082</v>
      </c>
      <c r="D13277" s="102" t="s">
        <v>136</v>
      </c>
      <c r="E13277" s="102" t="s">
        <v>275</v>
      </c>
      <c r="F13277" s="102" t="s">
        <v>21837</v>
      </c>
      <c r="G13277" s="102">
        <v>39972</v>
      </c>
      <c r="H13277" s="102">
        <v>45647</v>
      </c>
      <c r="I13277" s="102" t="s">
        <v>279</v>
      </c>
      <c r="J13277" s="102" t="s">
        <v>2</v>
      </c>
      <c r="K13277" s="102" t="s">
        <v>1</v>
      </c>
      <c r="L13277" s="102" t="s">
        <v>23</v>
      </c>
      <c r="M13277" s="102" t="s">
        <v>1082</v>
      </c>
      <c r="N13277" s="102">
        <v>6</v>
      </c>
      <c r="O13277" s="102" t="s">
        <v>1075</v>
      </c>
    </row>
    <row r="13278" spans="1:15" x14ac:dyDescent="0.25">
      <c r="A13278" s="102" t="s">
        <v>21838</v>
      </c>
      <c r="B13278" s="103" t="s">
        <v>21839</v>
      </c>
      <c r="C13278" s="103" t="s">
        <v>277</v>
      </c>
      <c r="D13278" s="102" t="s">
        <v>21829</v>
      </c>
      <c r="E13278" s="102" t="s">
        <v>275</v>
      </c>
      <c r="F13278" s="102" t="s">
        <v>21840</v>
      </c>
      <c r="H13278" s="102">
        <v>45647</v>
      </c>
      <c r="I13278" s="102" t="s">
        <v>279</v>
      </c>
      <c r="J13278" s="102" t="s">
        <v>2</v>
      </c>
      <c r="K13278" s="102" t="s">
        <v>1</v>
      </c>
      <c r="L13278" s="102" t="s">
        <v>23</v>
      </c>
      <c r="M13278" s="102" t="s">
        <v>1074</v>
      </c>
      <c r="N13278" s="102">
        <v>6</v>
      </c>
      <c r="O13278" s="102" t="s">
        <v>1075</v>
      </c>
    </row>
    <row r="13279" spans="1:15" x14ac:dyDescent="0.25">
      <c r="A13279" s="102" t="s">
        <v>21841</v>
      </c>
      <c r="B13279" s="103" t="s">
        <v>21842</v>
      </c>
      <c r="C13279" s="103" t="s">
        <v>1118</v>
      </c>
      <c r="D13279" s="102" t="s">
        <v>21829</v>
      </c>
      <c r="E13279" s="102" t="s">
        <v>275</v>
      </c>
      <c r="F13279" s="102" t="s">
        <v>21843</v>
      </c>
      <c r="H13279" s="102">
        <v>45647</v>
      </c>
      <c r="I13279" s="102" t="s">
        <v>279</v>
      </c>
      <c r="J13279" s="102" t="s">
        <v>2</v>
      </c>
      <c r="K13279" s="102" t="s">
        <v>1</v>
      </c>
      <c r="L13279" s="102" t="s">
        <v>23</v>
      </c>
      <c r="M13279" s="102" t="s">
        <v>1074</v>
      </c>
      <c r="N13279" s="102">
        <v>6</v>
      </c>
      <c r="O13279" s="102" t="s">
        <v>1075</v>
      </c>
    </row>
    <row r="13280" spans="1:15" x14ac:dyDescent="0.25">
      <c r="A13280" s="102" t="s">
        <v>12033</v>
      </c>
      <c r="B13280" s="103" t="s">
        <v>2171</v>
      </c>
      <c r="C13280" s="103" t="s">
        <v>274</v>
      </c>
      <c r="D13280" s="102" t="s">
        <v>247</v>
      </c>
      <c r="E13280" s="102" t="s">
        <v>275</v>
      </c>
      <c r="F13280" s="102" t="s">
        <v>21844</v>
      </c>
      <c r="H13280" s="102">
        <v>45647</v>
      </c>
      <c r="I13280" s="102" t="s">
        <v>279</v>
      </c>
      <c r="J13280" s="102" t="s">
        <v>2</v>
      </c>
      <c r="K13280" s="102" t="s">
        <v>1</v>
      </c>
      <c r="L13280" s="102" t="s">
        <v>23</v>
      </c>
      <c r="M13280" s="102" t="s">
        <v>1074</v>
      </c>
      <c r="N13280" s="102">
        <v>6</v>
      </c>
      <c r="O13280" s="102" t="s">
        <v>1075</v>
      </c>
    </row>
    <row r="13281" spans="1:15" x14ac:dyDescent="0.25">
      <c r="A13281" s="102" t="s">
        <v>21845</v>
      </c>
      <c r="B13281" s="103" t="s">
        <v>1476</v>
      </c>
      <c r="C13281" s="103" t="s">
        <v>274</v>
      </c>
      <c r="D13281" s="102" t="s">
        <v>136</v>
      </c>
      <c r="E13281" s="102" t="s">
        <v>275</v>
      </c>
      <c r="F13281" s="102" t="s">
        <v>21846</v>
      </c>
      <c r="H13281" s="102">
        <v>45647</v>
      </c>
      <c r="I13281" s="102" t="s">
        <v>279</v>
      </c>
      <c r="J13281" s="102" t="s">
        <v>2</v>
      </c>
      <c r="K13281" s="102" t="s">
        <v>1</v>
      </c>
      <c r="L13281" s="102" t="s">
        <v>23</v>
      </c>
      <c r="M13281" s="102" t="s">
        <v>1074</v>
      </c>
      <c r="N13281" s="102">
        <v>6</v>
      </c>
      <c r="O13281" s="102" t="s">
        <v>1075</v>
      </c>
    </row>
    <row r="13282" spans="1:15" x14ac:dyDescent="0.25">
      <c r="A13282" s="102" t="s">
        <v>2021</v>
      </c>
      <c r="B13282" s="103" t="s">
        <v>1161</v>
      </c>
      <c r="C13282" s="103" t="s">
        <v>1118</v>
      </c>
      <c r="D13282" s="102" t="s">
        <v>152</v>
      </c>
      <c r="E13282" s="102" t="s">
        <v>275</v>
      </c>
      <c r="F13282" s="102" t="s">
        <v>21847</v>
      </c>
      <c r="H13282" s="102">
        <v>45647</v>
      </c>
      <c r="I13282" s="102" t="s">
        <v>279</v>
      </c>
      <c r="J13282" s="102" t="s">
        <v>2</v>
      </c>
      <c r="K13282" s="102" t="s">
        <v>1</v>
      </c>
      <c r="L13282" s="102" t="s">
        <v>23</v>
      </c>
      <c r="M13282" s="102" t="s">
        <v>1074</v>
      </c>
      <c r="N13282" s="102">
        <v>6</v>
      </c>
      <c r="O13282" s="102" t="s">
        <v>1075</v>
      </c>
    </row>
    <row r="13283" spans="1:15" x14ac:dyDescent="0.25">
      <c r="A13283" s="102" t="s">
        <v>2021</v>
      </c>
      <c r="B13283" s="103" t="s">
        <v>3217</v>
      </c>
      <c r="C13283" s="103" t="s">
        <v>1118</v>
      </c>
      <c r="D13283" s="102" t="s">
        <v>152</v>
      </c>
      <c r="E13283" s="102" t="s">
        <v>275</v>
      </c>
      <c r="F13283" s="102" t="s">
        <v>21848</v>
      </c>
      <c r="H13283" s="102">
        <v>45647</v>
      </c>
      <c r="I13283" s="102" t="s">
        <v>279</v>
      </c>
      <c r="J13283" s="102" t="s">
        <v>2</v>
      </c>
      <c r="K13283" s="102" t="s">
        <v>1</v>
      </c>
      <c r="L13283" s="102" t="s">
        <v>23</v>
      </c>
      <c r="M13283" s="102" t="s">
        <v>1074</v>
      </c>
      <c r="N13283" s="102">
        <v>6</v>
      </c>
      <c r="O13283" s="102" t="s">
        <v>1075</v>
      </c>
    </row>
    <row r="13284" spans="1:15" x14ac:dyDescent="0.25">
      <c r="A13284" s="102" t="s">
        <v>2021</v>
      </c>
      <c r="B13284" s="103" t="s">
        <v>1231</v>
      </c>
      <c r="C13284" s="103" t="s">
        <v>274</v>
      </c>
      <c r="D13284" s="102" t="s">
        <v>152</v>
      </c>
      <c r="E13284" s="102" t="s">
        <v>275</v>
      </c>
      <c r="F13284" s="102" t="s">
        <v>21849</v>
      </c>
      <c r="H13284" s="102">
        <v>45647</v>
      </c>
      <c r="I13284" s="102" t="s">
        <v>279</v>
      </c>
      <c r="J13284" s="102" t="s">
        <v>2</v>
      </c>
      <c r="K13284" s="102" t="s">
        <v>1</v>
      </c>
      <c r="L13284" s="102" t="s">
        <v>23</v>
      </c>
      <c r="M13284" s="102" t="s">
        <v>1074</v>
      </c>
      <c r="N13284" s="102">
        <v>6</v>
      </c>
      <c r="O13284" s="102" t="s">
        <v>1075</v>
      </c>
    </row>
    <row r="13285" spans="1:15" x14ac:dyDescent="0.25">
      <c r="A13285" s="102" t="s">
        <v>1108</v>
      </c>
      <c r="B13285" s="103" t="s">
        <v>3852</v>
      </c>
      <c r="C13285" s="103" t="s">
        <v>274</v>
      </c>
      <c r="D13285" s="102" t="s">
        <v>152</v>
      </c>
      <c r="E13285" s="102" t="s">
        <v>275</v>
      </c>
      <c r="F13285" s="102" t="s">
        <v>21850</v>
      </c>
      <c r="H13285" s="102">
        <v>45647</v>
      </c>
      <c r="I13285" s="102" t="s">
        <v>279</v>
      </c>
      <c r="J13285" s="102" t="s">
        <v>2</v>
      </c>
      <c r="K13285" s="102" t="s">
        <v>1</v>
      </c>
      <c r="L13285" s="102" t="s">
        <v>23</v>
      </c>
      <c r="M13285" s="102" t="s">
        <v>1074</v>
      </c>
      <c r="N13285" s="102">
        <v>6</v>
      </c>
      <c r="O13285" s="102" t="s">
        <v>1075</v>
      </c>
    </row>
    <row r="13286" spans="1:15" x14ac:dyDescent="0.25">
      <c r="A13286" s="102" t="s">
        <v>1108</v>
      </c>
      <c r="B13286" s="103" t="s">
        <v>3154</v>
      </c>
      <c r="C13286" s="103" t="s">
        <v>1180</v>
      </c>
      <c r="D13286" s="102" t="s">
        <v>152</v>
      </c>
      <c r="E13286" s="102" t="s">
        <v>275</v>
      </c>
      <c r="F13286" s="102" t="s">
        <v>21851</v>
      </c>
      <c r="G13286" s="102" t="s">
        <v>21852</v>
      </c>
      <c r="H13286" s="102">
        <v>45647</v>
      </c>
      <c r="I13286" s="102" t="s">
        <v>279</v>
      </c>
      <c r="J13286" s="102" t="s">
        <v>2</v>
      </c>
      <c r="K13286" s="102" t="s">
        <v>1</v>
      </c>
      <c r="L13286" s="102" t="s">
        <v>23</v>
      </c>
      <c r="M13286" s="102" t="s">
        <v>1180</v>
      </c>
      <c r="N13286" s="102">
        <v>6</v>
      </c>
      <c r="O13286" s="102" t="s">
        <v>1075</v>
      </c>
    </row>
    <row r="13287" spans="1:15" x14ac:dyDescent="0.25">
      <c r="A13287" s="102" t="s">
        <v>1108</v>
      </c>
      <c r="B13287" s="103" t="s">
        <v>1672</v>
      </c>
      <c r="C13287" s="103" t="s">
        <v>274</v>
      </c>
      <c r="D13287" s="102" t="s">
        <v>152</v>
      </c>
      <c r="E13287" s="102" t="s">
        <v>275</v>
      </c>
      <c r="F13287" s="102" t="s">
        <v>21853</v>
      </c>
      <c r="H13287" s="102">
        <v>45647</v>
      </c>
      <c r="I13287" s="102" t="s">
        <v>279</v>
      </c>
      <c r="J13287" s="102" t="s">
        <v>2</v>
      </c>
      <c r="K13287" s="102" t="s">
        <v>1</v>
      </c>
      <c r="L13287" s="102" t="s">
        <v>23</v>
      </c>
      <c r="M13287" s="102" t="s">
        <v>1074</v>
      </c>
      <c r="N13287" s="102">
        <v>6</v>
      </c>
      <c r="O13287" s="102" t="s">
        <v>1075</v>
      </c>
    </row>
    <row r="13288" spans="1:15" x14ac:dyDescent="0.25">
      <c r="A13288" s="102" t="s">
        <v>21854</v>
      </c>
      <c r="B13288" s="103" t="s">
        <v>1792</v>
      </c>
      <c r="C13288" s="103" t="s">
        <v>274</v>
      </c>
      <c r="D13288" s="102" t="s">
        <v>152</v>
      </c>
      <c r="E13288" s="102" t="s">
        <v>275</v>
      </c>
      <c r="F13288" s="102" t="s">
        <v>21855</v>
      </c>
      <c r="H13288" s="102">
        <v>45647</v>
      </c>
      <c r="I13288" s="102" t="s">
        <v>279</v>
      </c>
      <c r="J13288" s="102" t="s">
        <v>2</v>
      </c>
      <c r="K13288" s="102" t="s">
        <v>1</v>
      </c>
      <c r="L13288" s="102" t="s">
        <v>23</v>
      </c>
      <c r="M13288" s="102" t="s">
        <v>1074</v>
      </c>
      <c r="N13288" s="102">
        <v>6</v>
      </c>
      <c r="O13288" s="102" t="s">
        <v>1075</v>
      </c>
    </row>
    <row r="13289" spans="1:15" x14ac:dyDescent="0.25">
      <c r="A13289" s="102" t="s">
        <v>21856</v>
      </c>
      <c r="B13289" s="103" t="s">
        <v>9645</v>
      </c>
      <c r="C13289" s="103" t="s">
        <v>274</v>
      </c>
      <c r="D13289" s="102" t="s">
        <v>21829</v>
      </c>
      <c r="E13289" s="102" t="s">
        <v>275</v>
      </c>
      <c r="F13289" s="102" t="s">
        <v>21857</v>
      </c>
      <c r="H13289" s="102">
        <v>45647</v>
      </c>
      <c r="I13289" s="102" t="s">
        <v>279</v>
      </c>
      <c r="J13289" s="102" t="s">
        <v>2</v>
      </c>
      <c r="K13289" s="102" t="s">
        <v>1</v>
      </c>
      <c r="L13289" s="102" t="s">
        <v>23</v>
      </c>
      <c r="M13289" s="102" t="s">
        <v>1074</v>
      </c>
      <c r="N13289" s="102">
        <v>6</v>
      </c>
      <c r="O13289" s="102" t="s">
        <v>1075</v>
      </c>
    </row>
    <row r="13290" spans="1:15" x14ac:dyDescent="0.25">
      <c r="A13290" s="102" t="s">
        <v>21858</v>
      </c>
      <c r="B13290" s="103" t="s">
        <v>2050</v>
      </c>
      <c r="C13290" s="103" t="s">
        <v>274</v>
      </c>
      <c r="D13290" s="102" t="s">
        <v>388</v>
      </c>
      <c r="E13290" s="102" t="s">
        <v>275</v>
      </c>
      <c r="F13290" s="102" t="s">
        <v>21859</v>
      </c>
      <c r="H13290" s="102">
        <v>45647</v>
      </c>
      <c r="I13290" s="102" t="s">
        <v>279</v>
      </c>
      <c r="J13290" s="102" t="s">
        <v>2</v>
      </c>
      <c r="K13290" s="102" t="s">
        <v>1</v>
      </c>
      <c r="L13290" s="102" t="s">
        <v>23</v>
      </c>
      <c r="M13290" s="102" t="s">
        <v>1074</v>
      </c>
      <c r="N13290" s="102">
        <v>6</v>
      </c>
      <c r="O13290" s="102" t="s">
        <v>1075</v>
      </c>
    </row>
    <row r="13291" spans="1:15" x14ac:dyDescent="0.25">
      <c r="A13291" s="102" t="s">
        <v>21860</v>
      </c>
      <c r="B13291" s="103" t="s">
        <v>1565</v>
      </c>
      <c r="C13291" s="103" t="s">
        <v>274</v>
      </c>
      <c r="D13291" s="102" t="s">
        <v>21829</v>
      </c>
      <c r="E13291" s="102" t="s">
        <v>275</v>
      </c>
      <c r="F13291" s="102" t="s">
        <v>21861</v>
      </c>
      <c r="H13291" s="102">
        <v>45647</v>
      </c>
      <c r="I13291" s="102" t="s">
        <v>279</v>
      </c>
      <c r="J13291" s="102" t="s">
        <v>2</v>
      </c>
      <c r="K13291" s="102" t="s">
        <v>1</v>
      </c>
      <c r="L13291" s="102" t="s">
        <v>23</v>
      </c>
      <c r="M13291" s="102" t="s">
        <v>1074</v>
      </c>
      <c r="N13291" s="102">
        <v>6</v>
      </c>
      <c r="O13291" s="102" t="s">
        <v>1075</v>
      </c>
    </row>
    <row r="13292" spans="1:15" x14ac:dyDescent="0.25">
      <c r="A13292" s="102" t="s">
        <v>21862</v>
      </c>
      <c r="B13292" s="103" t="s">
        <v>21863</v>
      </c>
      <c r="C13292" s="103" t="s">
        <v>1118</v>
      </c>
      <c r="D13292" s="102" t="s">
        <v>152</v>
      </c>
      <c r="E13292" s="102" t="s">
        <v>275</v>
      </c>
      <c r="F13292" s="102" t="s">
        <v>21864</v>
      </c>
      <c r="H13292" s="102">
        <v>45647</v>
      </c>
      <c r="I13292" s="102" t="s">
        <v>279</v>
      </c>
      <c r="J13292" s="102" t="s">
        <v>2</v>
      </c>
      <c r="K13292" s="102" t="s">
        <v>1</v>
      </c>
      <c r="L13292" s="102" t="s">
        <v>23</v>
      </c>
      <c r="M13292" s="102" t="s">
        <v>1074</v>
      </c>
      <c r="N13292" s="102">
        <v>6</v>
      </c>
      <c r="O13292" s="102" t="s">
        <v>1075</v>
      </c>
    </row>
    <row r="13293" spans="1:15" x14ac:dyDescent="0.25">
      <c r="A13293" s="102" t="s">
        <v>1779</v>
      </c>
      <c r="B13293" s="103" t="s">
        <v>2198</v>
      </c>
      <c r="C13293" s="103" t="s">
        <v>274</v>
      </c>
      <c r="D13293" s="102" t="s">
        <v>281</v>
      </c>
      <c r="E13293" s="102" t="s">
        <v>275</v>
      </c>
      <c r="F13293" s="102" t="s">
        <v>21865</v>
      </c>
      <c r="H13293" s="102">
        <v>45647</v>
      </c>
      <c r="I13293" s="102" t="s">
        <v>279</v>
      </c>
      <c r="J13293" s="102" t="s">
        <v>2</v>
      </c>
      <c r="K13293" s="102" t="s">
        <v>1</v>
      </c>
      <c r="L13293" s="102" t="s">
        <v>23</v>
      </c>
      <c r="M13293" s="102" t="s">
        <v>1074</v>
      </c>
      <c r="N13293" s="102">
        <v>6</v>
      </c>
      <c r="O13293" s="102" t="s">
        <v>1075</v>
      </c>
    </row>
    <row r="13294" spans="1:15" x14ac:dyDescent="0.25">
      <c r="A13294" s="102" t="s">
        <v>1779</v>
      </c>
      <c r="B13294" s="103" t="s">
        <v>3504</v>
      </c>
      <c r="C13294" s="103" t="s">
        <v>274</v>
      </c>
      <c r="D13294" s="102" t="s">
        <v>281</v>
      </c>
      <c r="E13294" s="102" t="s">
        <v>275</v>
      </c>
      <c r="F13294" s="102" t="s">
        <v>21866</v>
      </c>
      <c r="H13294" s="102">
        <v>45647</v>
      </c>
      <c r="I13294" s="102" t="s">
        <v>279</v>
      </c>
      <c r="J13294" s="102" t="s">
        <v>2</v>
      </c>
      <c r="K13294" s="102" t="s">
        <v>1</v>
      </c>
      <c r="L13294" s="102" t="s">
        <v>23</v>
      </c>
      <c r="M13294" s="102" t="s">
        <v>1074</v>
      </c>
      <c r="N13294" s="102">
        <v>6</v>
      </c>
      <c r="O13294" s="102" t="s">
        <v>1075</v>
      </c>
    </row>
    <row r="13295" spans="1:15" x14ac:dyDescent="0.25">
      <c r="A13295" s="102" t="s">
        <v>6136</v>
      </c>
      <c r="B13295" s="103" t="s">
        <v>1124</v>
      </c>
      <c r="C13295" s="103" t="s">
        <v>1640</v>
      </c>
      <c r="D13295" s="102" t="s">
        <v>388</v>
      </c>
      <c r="E13295" s="102" t="s">
        <v>275</v>
      </c>
      <c r="F13295" s="102" t="s">
        <v>21867</v>
      </c>
      <c r="H13295" s="102">
        <v>45647</v>
      </c>
      <c r="I13295" s="102" t="s">
        <v>279</v>
      </c>
      <c r="J13295" s="102" t="s">
        <v>2</v>
      </c>
      <c r="K13295" s="102" t="s">
        <v>1</v>
      </c>
      <c r="L13295" s="102" t="s">
        <v>23</v>
      </c>
      <c r="M13295" s="102" t="s">
        <v>1082</v>
      </c>
      <c r="N13295" s="102">
        <v>6</v>
      </c>
      <c r="O13295" s="102" t="s">
        <v>1075</v>
      </c>
    </row>
    <row r="13296" spans="1:15" x14ac:dyDescent="0.25">
      <c r="A13296" s="102" t="s">
        <v>6136</v>
      </c>
      <c r="B13296" s="103" t="s">
        <v>1672</v>
      </c>
      <c r="C13296" s="103" t="s">
        <v>274</v>
      </c>
      <c r="D13296" s="102" t="s">
        <v>388</v>
      </c>
      <c r="E13296" s="102" t="s">
        <v>275</v>
      </c>
      <c r="F13296" s="102" t="s">
        <v>21868</v>
      </c>
      <c r="H13296" s="102">
        <v>45647</v>
      </c>
      <c r="I13296" s="102" t="s">
        <v>279</v>
      </c>
      <c r="J13296" s="102" t="s">
        <v>2</v>
      </c>
      <c r="K13296" s="102" t="s">
        <v>1</v>
      </c>
      <c r="L13296" s="102" t="s">
        <v>23</v>
      </c>
      <c r="M13296" s="102" t="s">
        <v>1074</v>
      </c>
      <c r="N13296" s="102">
        <v>6</v>
      </c>
      <c r="O13296" s="102" t="s">
        <v>1075</v>
      </c>
    </row>
    <row r="13297" spans="1:15" x14ac:dyDescent="0.25">
      <c r="A13297" s="102" t="s">
        <v>21869</v>
      </c>
      <c r="B13297" s="103" t="s">
        <v>1775</v>
      </c>
      <c r="C13297" s="103" t="s">
        <v>274</v>
      </c>
      <c r="D13297" s="102" t="s">
        <v>21829</v>
      </c>
      <c r="E13297" s="102" t="s">
        <v>275</v>
      </c>
      <c r="F13297" s="102" t="s">
        <v>21870</v>
      </c>
      <c r="H13297" s="102">
        <v>45647</v>
      </c>
      <c r="I13297" s="102" t="s">
        <v>279</v>
      </c>
      <c r="J13297" s="102" t="s">
        <v>2</v>
      </c>
      <c r="K13297" s="102" t="s">
        <v>1</v>
      </c>
      <c r="L13297" s="102" t="s">
        <v>23</v>
      </c>
      <c r="M13297" s="102" t="s">
        <v>1074</v>
      </c>
      <c r="N13297" s="102">
        <v>6</v>
      </c>
      <c r="O13297" s="102" t="s">
        <v>1075</v>
      </c>
    </row>
    <row r="13298" spans="1:15" x14ac:dyDescent="0.25">
      <c r="A13298" s="102" t="s">
        <v>21869</v>
      </c>
      <c r="B13298" s="103" t="s">
        <v>1106</v>
      </c>
      <c r="C13298" s="103" t="s">
        <v>277</v>
      </c>
      <c r="D13298" s="102" t="s">
        <v>21829</v>
      </c>
      <c r="E13298" s="102" t="s">
        <v>275</v>
      </c>
      <c r="F13298" s="102" t="s">
        <v>21871</v>
      </c>
      <c r="H13298" s="102">
        <v>45647</v>
      </c>
      <c r="I13298" s="102" t="s">
        <v>279</v>
      </c>
      <c r="J13298" s="102" t="s">
        <v>2</v>
      </c>
      <c r="K13298" s="102" t="s">
        <v>1</v>
      </c>
      <c r="L13298" s="102" t="s">
        <v>23</v>
      </c>
      <c r="M13298" s="102" t="s">
        <v>1074</v>
      </c>
      <c r="N13298" s="102">
        <v>6</v>
      </c>
      <c r="O13298" s="102" t="s">
        <v>1075</v>
      </c>
    </row>
    <row r="13299" spans="1:15" x14ac:dyDescent="0.25">
      <c r="A13299" s="102" t="s">
        <v>21869</v>
      </c>
      <c r="B13299" s="103" t="s">
        <v>2575</v>
      </c>
      <c r="C13299" s="103" t="s">
        <v>277</v>
      </c>
      <c r="D13299" s="102" t="s">
        <v>21829</v>
      </c>
      <c r="E13299" s="102" t="s">
        <v>275</v>
      </c>
      <c r="F13299" s="102" t="s">
        <v>21872</v>
      </c>
      <c r="H13299" s="102">
        <v>45647</v>
      </c>
      <c r="I13299" s="102" t="s">
        <v>279</v>
      </c>
      <c r="J13299" s="102" t="s">
        <v>2</v>
      </c>
      <c r="K13299" s="102" t="s">
        <v>1</v>
      </c>
      <c r="L13299" s="102" t="s">
        <v>23</v>
      </c>
      <c r="M13299" s="102" t="s">
        <v>1074</v>
      </c>
      <c r="N13299" s="102">
        <v>6</v>
      </c>
      <c r="O13299" s="102" t="s">
        <v>1075</v>
      </c>
    </row>
    <row r="13300" spans="1:15" x14ac:dyDescent="0.25">
      <c r="A13300" s="102" t="s">
        <v>1126</v>
      </c>
      <c r="B13300" s="103" t="s">
        <v>3514</v>
      </c>
      <c r="C13300" s="103" t="s">
        <v>1118</v>
      </c>
      <c r="D13300" s="102" t="s">
        <v>388</v>
      </c>
      <c r="E13300" s="102" t="s">
        <v>275</v>
      </c>
      <c r="F13300" s="102" t="s">
        <v>21873</v>
      </c>
      <c r="H13300" s="102">
        <v>45647</v>
      </c>
      <c r="I13300" s="102" t="s">
        <v>279</v>
      </c>
      <c r="J13300" s="102" t="s">
        <v>2</v>
      </c>
      <c r="K13300" s="102" t="s">
        <v>1</v>
      </c>
      <c r="L13300" s="102" t="s">
        <v>23</v>
      </c>
      <c r="M13300" s="102" t="s">
        <v>1074</v>
      </c>
      <c r="N13300" s="102">
        <v>6</v>
      </c>
      <c r="O13300" s="102" t="s">
        <v>1075</v>
      </c>
    </row>
    <row r="13301" spans="1:15" x14ac:dyDescent="0.25">
      <c r="A13301" s="102" t="s">
        <v>21874</v>
      </c>
      <c r="B13301" s="103" t="s">
        <v>1897</v>
      </c>
      <c r="C13301" s="103" t="s">
        <v>274</v>
      </c>
      <c r="D13301" s="102" t="s">
        <v>136</v>
      </c>
      <c r="E13301" s="102" t="s">
        <v>275</v>
      </c>
      <c r="F13301" s="102" t="s">
        <v>21875</v>
      </c>
      <c r="H13301" s="102">
        <v>45647</v>
      </c>
      <c r="I13301" s="102" t="s">
        <v>279</v>
      </c>
      <c r="J13301" s="102" t="s">
        <v>2</v>
      </c>
      <c r="K13301" s="102" t="s">
        <v>1</v>
      </c>
      <c r="L13301" s="102" t="s">
        <v>23</v>
      </c>
      <c r="M13301" s="102" t="s">
        <v>1074</v>
      </c>
      <c r="N13301" s="102">
        <v>6</v>
      </c>
      <c r="O13301" s="102" t="s">
        <v>1075</v>
      </c>
    </row>
    <row r="13302" spans="1:15" x14ac:dyDescent="0.25">
      <c r="A13302" s="102" t="s">
        <v>21874</v>
      </c>
      <c r="B13302" s="103" t="s">
        <v>1132</v>
      </c>
      <c r="C13302" s="103" t="s">
        <v>1082</v>
      </c>
      <c r="D13302" s="102" t="s">
        <v>136</v>
      </c>
      <c r="E13302" s="102" t="s">
        <v>275</v>
      </c>
      <c r="F13302" s="102" t="s">
        <v>21876</v>
      </c>
      <c r="G13302" s="102" t="s">
        <v>21877</v>
      </c>
      <c r="H13302" s="102">
        <v>45647</v>
      </c>
      <c r="I13302" s="102" t="s">
        <v>279</v>
      </c>
      <c r="J13302" s="102" t="s">
        <v>2</v>
      </c>
      <c r="K13302" s="102" t="s">
        <v>1</v>
      </c>
      <c r="L13302" s="102" t="s">
        <v>23</v>
      </c>
      <c r="M13302" s="102" t="s">
        <v>1082</v>
      </c>
      <c r="N13302" s="102">
        <v>6</v>
      </c>
      <c r="O13302" s="102" t="s">
        <v>1075</v>
      </c>
    </row>
    <row r="13303" spans="1:15" x14ac:dyDescent="0.25">
      <c r="A13303" s="102" t="s">
        <v>21874</v>
      </c>
      <c r="B13303" s="103" t="s">
        <v>1135</v>
      </c>
      <c r="C13303" s="103" t="s">
        <v>1082</v>
      </c>
      <c r="D13303" s="102" t="s">
        <v>136</v>
      </c>
      <c r="E13303" s="102" t="s">
        <v>275</v>
      </c>
      <c r="F13303" s="102" t="s">
        <v>21878</v>
      </c>
      <c r="G13303" s="102" t="s">
        <v>21879</v>
      </c>
      <c r="H13303" s="102">
        <v>45647</v>
      </c>
      <c r="I13303" s="102" t="s">
        <v>279</v>
      </c>
      <c r="J13303" s="102" t="s">
        <v>2</v>
      </c>
      <c r="K13303" s="102" t="s">
        <v>1</v>
      </c>
      <c r="L13303" s="102" t="s">
        <v>23</v>
      </c>
      <c r="M13303" s="102" t="s">
        <v>1082</v>
      </c>
      <c r="N13303" s="102">
        <v>6</v>
      </c>
      <c r="O13303" s="102" t="s">
        <v>1075</v>
      </c>
    </row>
    <row r="13304" spans="1:15" x14ac:dyDescent="0.25">
      <c r="A13304" s="102" t="s">
        <v>5878</v>
      </c>
      <c r="B13304" s="103" t="s">
        <v>1629</v>
      </c>
      <c r="C13304" s="103" t="s">
        <v>1118</v>
      </c>
      <c r="D13304" s="102" t="s">
        <v>1788</v>
      </c>
      <c r="E13304" s="102" t="s">
        <v>275</v>
      </c>
      <c r="F13304" s="102" t="s">
        <v>21880</v>
      </c>
      <c r="G13304" s="102" t="s">
        <v>21881</v>
      </c>
      <c r="H13304" s="102">
        <v>45647</v>
      </c>
      <c r="I13304" s="102" t="s">
        <v>279</v>
      </c>
      <c r="J13304" s="102" t="s">
        <v>2</v>
      </c>
      <c r="K13304" s="102" t="s">
        <v>1</v>
      </c>
      <c r="L13304" s="102" t="s">
        <v>23</v>
      </c>
      <c r="M13304" s="102" t="s">
        <v>1074</v>
      </c>
      <c r="N13304" s="102">
        <v>6</v>
      </c>
      <c r="O13304" s="102" t="s">
        <v>1075</v>
      </c>
    </row>
    <row r="13305" spans="1:15" x14ac:dyDescent="0.25">
      <c r="A13305" s="102" t="s">
        <v>21882</v>
      </c>
      <c r="B13305" s="103" t="s">
        <v>2685</v>
      </c>
      <c r="C13305" s="103" t="s">
        <v>1118</v>
      </c>
      <c r="D13305" s="102" t="s">
        <v>388</v>
      </c>
      <c r="E13305" s="102" t="s">
        <v>275</v>
      </c>
      <c r="F13305" s="102" t="s">
        <v>21883</v>
      </c>
      <c r="H13305" s="102">
        <v>45647</v>
      </c>
      <c r="I13305" s="102" t="s">
        <v>279</v>
      </c>
      <c r="J13305" s="102" t="s">
        <v>2</v>
      </c>
      <c r="K13305" s="102" t="s">
        <v>1</v>
      </c>
      <c r="L13305" s="102" t="s">
        <v>23</v>
      </c>
      <c r="M13305" s="102" t="s">
        <v>1074</v>
      </c>
      <c r="N13305" s="102">
        <v>6</v>
      </c>
      <c r="O13305" s="102" t="s">
        <v>1075</v>
      </c>
    </row>
    <row r="13306" spans="1:15" x14ac:dyDescent="0.25">
      <c r="A13306" s="102" t="s">
        <v>21884</v>
      </c>
      <c r="B13306" s="103" t="s">
        <v>5301</v>
      </c>
      <c r="C13306" s="103" t="s">
        <v>274</v>
      </c>
      <c r="D13306" s="102" t="s">
        <v>136</v>
      </c>
      <c r="E13306" s="102" t="s">
        <v>275</v>
      </c>
      <c r="F13306" s="102" t="s">
        <v>21885</v>
      </c>
      <c r="H13306" s="102">
        <v>45647</v>
      </c>
      <c r="I13306" s="102" t="s">
        <v>279</v>
      </c>
      <c r="J13306" s="102" t="s">
        <v>2</v>
      </c>
      <c r="K13306" s="102" t="s">
        <v>1</v>
      </c>
      <c r="L13306" s="102" t="s">
        <v>23</v>
      </c>
      <c r="M13306" s="102" t="s">
        <v>1074</v>
      </c>
      <c r="N13306" s="102">
        <v>6</v>
      </c>
      <c r="O13306" s="102" t="s">
        <v>1075</v>
      </c>
    </row>
    <row r="13307" spans="1:15" x14ac:dyDescent="0.25">
      <c r="A13307" s="102" t="s">
        <v>21886</v>
      </c>
      <c r="B13307" s="103" t="s">
        <v>1244</v>
      </c>
      <c r="C13307" s="103" t="s">
        <v>274</v>
      </c>
      <c r="D13307" s="102" t="s">
        <v>152</v>
      </c>
      <c r="E13307" s="102" t="s">
        <v>275</v>
      </c>
      <c r="F13307" s="102" t="s">
        <v>21887</v>
      </c>
      <c r="H13307" s="102">
        <v>45647</v>
      </c>
      <c r="I13307" s="102" t="s">
        <v>279</v>
      </c>
      <c r="J13307" s="102" t="s">
        <v>2</v>
      </c>
      <c r="K13307" s="102" t="s">
        <v>1</v>
      </c>
      <c r="L13307" s="102" t="s">
        <v>23</v>
      </c>
      <c r="M13307" s="102" t="s">
        <v>1074</v>
      </c>
      <c r="N13307" s="102">
        <v>6</v>
      </c>
      <c r="O13307" s="102" t="s">
        <v>1075</v>
      </c>
    </row>
    <row r="13308" spans="1:15" x14ac:dyDescent="0.25">
      <c r="A13308" s="102" t="s">
        <v>21888</v>
      </c>
      <c r="B13308" s="103" t="s">
        <v>3158</v>
      </c>
      <c r="C13308" s="103" t="s">
        <v>277</v>
      </c>
      <c r="D13308" s="102" t="s">
        <v>136</v>
      </c>
      <c r="E13308" s="102" t="s">
        <v>275</v>
      </c>
      <c r="F13308" s="102" t="s">
        <v>21889</v>
      </c>
      <c r="H13308" s="102">
        <v>45647</v>
      </c>
      <c r="I13308" s="102" t="s">
        <v>279</v>
      </c>
      <c r="J13308" s="102" t="s">
        <v>2</v>
      </c>
      <c r="K13308" s="102" t="s">
        <v>1</v>
      </c>
      <c r="L13308" s="102" t="s">
        <v>23</v>
      </c>
      <c r="M13308" s="102" t="s">
        <v>1074</v>
      </c>
      <c r="N13308" s="102">
        <v>6</v>
      </c>
      <c r="O13308" s="102" t="s">
        <v>1075</v>
      </c>
    </row>
    <row r="13309" spans="1:15" x14ac:dyDescent="0.25">
      <c r="A13309" s="102" t="s">
        <v>21890</v>
      </c>
      <c r="B13309" s="103" t="s">
        <v>11433</v>
      </c>
      <c r="C13309" s="103" t="s">
        <v>274</v>
      </c>
      <c r="D13309" s="102" t="s">
        <v>21829</v>
      </c>
      <c r="E13309" s="102" t="s">
        <v>275</v>
      </c>
      <c r="F13309" s="102" t="s">
        <v>21891</v>
      </c>
      <c r="H13309" s="102">
        <v>45647</v>
      </c>
      <c r="I13309" s="102" t="s">
        <v>279</v>
      </c>
      <c r="J13309" s="102" t="s">
        <v>2</v>
      </c>
      <c r="K13309" s="102" t="s">
        <v>1</v>
      </c>
      <c r="L13309" s="102" t="s">
        <v>23</v>
      </c>
      <c r="M13309" s="102" t="s">
        <v>1074</v>
      </c>
      <c r="N13309" s="102">
        <v>6</v>
      </c>
      <c r="O13309" s="102" t="s">
        <v>1075</v>
      </c>
    </row>
    <row r="13310" spans="1:15" x14ac:dyDescent="0.25">
      <c r="A13310" s="102" t="s">
        <v>21892</v>
      </c>
      <c r="B13310" s="103" t="s">
        <v>1189</v>
      </c>
      <c r="C13310" s="103" t="s">
        <v>274</v>
      </c>
      <c r="D13310" s="102" t="s">
        <v>247</v>
      </c>
      <c r="E13310" s="102" t="s">
        <v>275</v>
      </c>
      <c r="F13310" s="102" t="s">
        <v>21893</v>
      </c>
      <c r="H13310" s="102">
        <v>45647</v>
      </c>
      <c r="I13310" s="102" t="s">
        <v>279</v>
      </c>
      <c r="J13310" s="102" t="s">
        <v>2</v>
      </c>
      <c r="K13310" s="102" t="s">
        <v>1</v>
      </c>
      <c r="L13310" s="102" t="s">
        <v>23</v>
      </c>
      <c r="M13310" s="102" t="s">
        <v>1074</v>
      </c>
      <c r="N13310" s="102">
        <v>6</v>
      </c>
      <c r="O13310" s="102" t="s">
        <v>1075</v>
      </c>
    </row>
    <row r="13311" spans="1:15" x14ac:dyDescent="0.25">
      <c r="A13311" s="102" t="s">
        <v>21894</v>
      </c>
      <c r="B13311" s="103" t="s">
        <v>1304</v>
      </c>
      <c r="C13311" s="103" t="s">
        <v>274</v>
      </c>
      <c r="D13311" s="102" t="s">
        <v>21829</v>
      </c>
      <c r="E13311" s="102" t="s">
        <v>275</v>
      </c>
      <c r="F13311" s="102" t="s">
        <v>21895</v>
      </c>
      <c r="H13311" s="102">
        <v>45647</v>
      </c>
      <c r="I13311" s="102" t="s">
        <v>279</v>
      </c>
      <c r="J13311" s="102" t="s">
        <v>2</v>
      </c>
      <c r="K13311" s="102" t="s">
        <v>1</v>
      </c>
      <c r="L13311" s="102" t="s">
        <v>23</v>
      </c>
      <c r="M13311" s="102" t="s">
        <v>1074</v>
      </c>
      <c r="N13311" s="102">
        <v>6</v>
      </c>
      <c r="O13311" s="102" t="s">
        <v>1075</v>
      </c>
    </row>
    <row r="13312" spans="1:15" x14ac:dyDescent="0.25">
      <c r="A13312" s="102" t="s">
        <v>1140</v>
      </c>
      <c r="B13312" s="103" t="s">
        <v>9290</v>
      </c>
      <c r="C13312" s="103" t="s">
        <v>1082</v>
      </c>
      <c r="D13312" s="102" t="s">
        <v>152</v>
      </c>
      <c r="E13312" s="102" t="s">
        <v>275</v>
      </c>
      <c r="F13312" s="102" t="s">
        <v>21896</v>
      </c>
      <c r="G13312" s="102" t="s">
        <v>21897</v>
      </c>
      <c r="H13312" s="102">
        <v>45647</v>
      </c>
      <c r="I13312" s="102" t="s">
        <v>279</v>
      </c>
      <c r="J13312" s="102" t="s">
        <v>2</v>
      </c>
      <c r="K13312" s="102" t="s">
        <v>1</v>
      </c>
      <c r="L13312" s="102" t="s">
        <v>23</v>
      </c>
      <c r="M13312" s="102" t="s">
        <v>1082</v>
      </c>
      <c r="N13312" s="102">
        <v>6</v>
      </c>
      <c r="O13312" s="102" t="s">
        <v>1075</v>
      </c>
    </row>
    <row r="13313" spans="1:15" x14ac:dyDescent="0.25">
      <c r="A13313" s="102" t="s">
        <v>1140</v>
      </c>
      <c r="B13313" s="103" t="s">
        <v>1148</v>
      </c>
      <c r="C13313" s="103" t="s">
        <v>274</v>
      </c>
      <c r="D13313" s="102" t="s">
        <v>152</v>
      </c>
      <c r="E13313" s="102" t="s">
        <v>275</v>
      </c>
      <c r="F13313" s="102" t="s">
        <v>21898</v>
      </c>
      <c r="H13313" s="102">
        <v>45647</v>
      </c>
      <c r="I13313" s="102" t="s">
        <v>279</v>
      </c>
      <c r="J13313" s="102" t="s">
        <v>2</v>
      </c>
      <c r="K13313" s="102" t="s">
        <v>1</v>
      </c>
      <c r="L13313" s="102" t="s">
        <v>23</v>
      </c>
      <c r="M13313" s="102" t="s">
        <v>1074</v>
      </c>
      <c r="N13313" s="102">
        <v>6</v>
      </c>
      <c r="O13313" s="102" t="s">
        <v>1075</v>
      </c>
    </row>
    <row r="13314" spans="1:15" x14ac:dyDescent="0.25">
      <c r="A13314" s="102" t="s">
        <v>11444</v>
      </c>
      <c r="B13314" s="103" t="s">
        <v>1080</v>
      </c>
      <c r="C13314" s="103" t="s">
        <v>1118</v>
      </c>
      <c r="D13314" s="102" t="s">
        <v>21829</v>
      </c>
      <c r="E13314" s="102" t="s">
        <v>275</v>
      </c>
      <c r="F13314" s="102" t="s">
        <v>21899</v>
      </c>
      <c r="H13314" s="102">
        <v>45647</v>
      </c>
      <c r="I13314" s="102" t="s">
        <v>279</v>
      </c>
      <c r="J13314" s="102" t="s">
        <v>2</v>
      </c>
      <c r="K13314" s="102" t="s">
        <v>1</v>
      </c>
      <c r="L13314" s="102" t="s">
        <v>23</v>
      </c>
      <c r="M13314" s="102" t="s">
        <v>1074</v>
      </c>
      <c r="N13314" s="102">
        <v>6</v>
      </c>
      <c r="O13314" s="102" t="s">
        <v>1075</v>
      </c>
    </row>
    <row r="13315" spans="1:15" x14ac:dyDescent="0.25">
      <c r="A13315" s="102" t="s">
        <v>21900</v>
      </c>
      <c r="B13315" s="103" t="s">
        <v>1245</v>
      </c>
      <c r="C13315" s="103" t="s">
        <v>277</v>
      </c>
      <c r="D13315" s="102" t="s">
        <v>281</v>
      </c>
      <c r="E13315" s="102" t="s">
        <v>275</v>
      </c>
      <c r="F13315" s="102" t="s">
        <v>21901</v>
      </c>
      <c r="H13315" s="102">
        <v>45647</v>
      </c>
      <c r="I13315" s="102" t="s">
        <v>279</v>
      </c>
      <c r="J13315" s="102" t="s">
        <v>2</v>
      </c>
      <c r="K13315" s="102" t="s">
        <v>1</v>
      </c>
      <c r="L13315" s="102" t="s">
        <v>23</v>
      </c>
      <c r="M13315" s="102" t="s">
        <v>1074</v>
      </c>
      <c r="N13315" s="102">
        <v>6</v>
      </c>
      <c r="O13315" s="102" t="s">
        <v>1075</v>
      </c>
    </row>
    <row r="13316" spans="1:15" x14ac:dyDescent="0.25">
      <c r="A13316" s="102" t="s">
        <v>14702</v>
      </c>
      <c r="B13316" s="103" t="s">
        <v>1214</v>
      </c>
      <c r="C13316" s="103" t="s">
        <v>1118</v>
      </c>
      <c r="D13316" s="102" t="s">
        <v>152</v>
      </c>
      <c r="E13316" s="102" t="s">
        <v>275</v>
      </c>
      <c r="F13316" s="102" t="s">
        <v>21902</v>
      </c>
      <c r="H13316" s="102">
        <v>45647</v>
      </c>
      <c r="I13316" s="102" t="s">
        <v>279</v>
      </c>
      <c r="J13316" s="102" t="s">
        <v>2</v>
      </c>
      <c r="K13316" s="102" t="s">
        <v>1</v>
      </c>
      <c r="L13316" s="102" t="s">
        <v>23</v>
      </c>
      <c r="M13316" s="102" t="s">
        <v>1074</v>
      </c>
      <c r="N13316" s="102">
        <v>6</v>
      </c>
      <c r="O13316" s="102" t="s">
        <v>1075</v>
      </c>
    </row>
    <row r="13317" spans="1:15" x14ac:dyDescent="0.25">
      <c r="A13317" s="102" t="s">
        <v>1819</v>
      </c>
      <c r="B13317" s="103" t="s">
        <v>1530</v>
      </c>
      <c r="C13317" s="103" t="s">
        <v>274</v>
      </c>
      <c r="D13317" s="102" t="s">
        <v>281</v>
      </c>
      <c r="E13317" s="102" t="s">
        <v>275</v>
      </c>
      <c r="F13317" s="102" t="s">
        <v>21903</v>
      </c>
      <c r="H13317" s="102">
        <v>45647</v>
      </c>
      <c r="I13317" s="102" t="s">
        <v>279</v>
      </c>
      <c r="J13317" s="102" t="s">
        <v>2</v>
      </c>
      <c r="K13317" s="102" t="s">
        <v>1</v>
      </c>
      <c r="L13317" s="102" t="s">
        <v>23</v>
      </c>
      <c r="M13317" s="102" t="s">
        <v>1074</v>
      </c>
      <c r="N13317" s="102">
        <v>6</v>
      </c>
      <c r="O13317" s="102" t="s">
        <v>1075</v>
      </c>
    </row>
    <row r="13318" spans="1:15" x14ac:dyDescent="0.25">
      <c r="A13318" s="102" t="s">
        <v>21904</v>
      </c>
      <c r="B13318" s="103" t="s">
        <v>1219</v>
      </c>
      <c r="C13318" s="103" t="s">
        <v>1118</v>
      </c>
      <c r="D13318" s="102" t="s">
        <v>152</v>
      </c>
      <c r="E13318" s="102" t="s">
        <v>275</v>
      </c>
      <c r="F13318" s="102" t="s">
        <v>21905</v>
      </c>
      <c r="H13318" s="102">
        <v>45647</v>
      </c>
      <c r="I13318" s="102" t="s">
        <v>279</v>
      </c>
      <c r="J13318" s="102" t="s">
        <v>2</v>
      </c>
      <c r="K13318" s="102" t="s">
        <v>1</v>
      </c>
      <c r="L13318" s="102" t="s">
        <v>23</v>
      </c>
      <c r="M13318" s="102" t="s">
        <v>1074</v>
      </c>
      <c r="N13318" s="102">
        <v>6</v>
      </c>
      <c r="O13318" s="102" t="s">
        <v>1075</v>
      </c>
    </row>
    <row r="13319" spans="1:15" x14ac:dyDescent="0.25">
      <c r="A13319" s="102" t="s">
        <v>21906</v>
      </c>
      <c r="B13319" s="103" t="s">
        <v>1078</v>
      </c>
      <c r="C13319" s="103" t="s">
        <v>274</v>
      </c>
      <c r="D13319" s="102" t="s">
        <v>247</v>
      </c>
      <c r="E13319" s="102" t="s">
        <v>275</v>
      </c>
      <c r="F13319" s="102" t="s">
        <v>21907</v>
      </c>
      <c r="H13319" s="102">
        <v>45647</v>
      </c>
      <c r="I13319" s="102" t="s">
        <v>279</v>
      </c>
      <c r="J13319" s="102" t="s">
        <v>2</v>
      </c>
      <c r="K13319" s="102" t="s">
        <v>1</v>
      </c>
      <c r="L13319" s="102" t="s">
        <v>23</v>
      </c>
      <c r="M13319" s="102" t="s">
        <v>1074</v>
      </c>
      <c r="N13319" s="102">
        <v>6</v>
      </c>
      <c r="O13319" s="102" t="s">
        <v>1075</v>
      </c>
    </row>
    <row r="13320" spans="1:15" x14ac:dyDescent="0.25">
      <c r="A13320" s="102" t="s">
        <v>15651</v>
      </c>
      <c r="B13320" s="103" t="s">
        <v>1197</v>
      </c>
      <c r="C13320" s="103" t="s">
        <v>274</v>
      </c>
      <c r="D13320" s="102" t="s">
        <v>152</v>
      </c>
      <c r="E13320" s="102" t="s">
        <v>275</v>
      </c>
      <c r="F13320" s="102" t="s">
        <v>21908</v>
      </c>
      <c r="H13320" s="102">
        <v>45647</v>
      </c>
      <c r="I13320" s="102" t="s">
        <v>279</v>
      </c>
      <c r="J13320" s="102" t="s">
        <v>2</v>
      </c>
      <c r="K13320" s="102" t="s">
        <v>1</v>
      </c>
      <c r="L13320" s="102" t="s">
        <v>23</v>
      </c>
      <c r="M13320" s="102" t="s">
        <v>1074</v>
      </c>
      <c r="N13320" s="102">
        <v>6</v>
      </c>
      <c r="O13320" s="102" t="s">
        <v>1075</v>
      </c>
    </row>
    <row r="13321" spans="1:15" x14ac:dyDescent="0.25">
      <c r="A13321" s="102" t="s">
        <v>21909</v>
      </c>
      <c r="B13321" s="103" t="s">
        <v>1810</v>
      </c>
      <c r="C13321" s="103" t="s">
        <v>277</v>
      </c>
      <c r="D13321" s="102" t="s">
        <v>281</v>
      </c>
      <c r="E13321" s="102" t="s">
        <v>275</v>
      </c>
      <c r="F13321" s="102" t="s">
        <v>21910</v>
      </c>
      <c r="H13321" s="102">
        <v>45647</v>
      </c>
      <c r="I13321" s="102" t="s">
        <v>279</v>
      </c>
      <c r="J13321" s="102" t="s">
        <v>2</v>
      </c>
      <c r="K13321" s="102" t="s">
        <v>1</v>
      </c>
      <c r="L13321" s="102" t="s">
        <v>23</v>
      </c>
      <c r="M13321" s="102" t="s">
        <v>1074</v>
      </c>
      <c r="N13321" s="102">
        <v>6</v>
      </c>
      <c r="O13321" s="102" t="s">
        <v>1075</v>
      </c>
    </row>
    <row r="13322" spans="1:15" x14ac:dyDescent="0.25">
      <c r="A13322" s="102" t="s">
        <v>6852</v>
      </c>
      <c r="B13322" s="103" t="s">
        <v>1986</v>
      </c>
      <c r="C13322" s="103" t="s">
        <v>1118</v>
      </c>
      <c r="D13322" s="102" t="s">
        <v>152</v>
      </c>
      <c r="E13322" s="102" t="s">
        <v>275</v>
      </c>
      <c r="F13322" s="102" t="s">
        <v>21911</v>
      </c>
      <c r="H13322" s="102">
        <v>45647</v>
      </c>
      <c r="I13322" s="102" t="s">
        <v>279</v>
      </c>
      <c r="J13322" s="102" t="s">
        <v>2</v>
      </c>
      <c r="K13322" s="102" t="s">
        <v>1</v>
      </c>
      <c r="L13322" s="102" t="s">
        <v>23</v>
      </c>
      <c r="M13322" s="102" t="s">
        <v>1074</v>
      </c>
      <c r="N13322" s="102">
        <v>6</v>
      </c>
      <c r="O13322" s="102" t="s">
        <v>1075</v>
      </c>
    </row>
    <row r="13323" spans="1:15" x14ac:dyDescent="0.25">
      <c r="A13323" s="102" t="s">
        <v>3551</v>
      </c>
      <c r="B13323" s="103" t="s">
        <v>1197</v>
      </c>
      <c r="C13323" s="103" t="s">
        <v>274</v>
      </c>
      <c r="D13323" s="102" t="s">
        <v>21829</v>
      </c>
      <c r="E13323" s="102" t="s">
        <v>275</v>
      </c>
      <c r="F13323" s="102" t="s">
        <v>21912</v>
      </c>
      <c r="H13323" s="102">
        <v>45647</v>
      </c>
      <c r="I13323" s="102" t="s">
        <v>279</v>
      </c>
      <c r="J13323" s="102" t="s">
        <v>2</v>
      </c>
      <c r="K13323" s="102" t="s">
        <v>1</v>
      </c>
      <c r="L13323" s="102" t="s">
        <v>23</v>
      </c>
      <c r="M13323" s="102" t="s">
        <v>1074</v>
      </c>
      <c r="N13323" s="102">
        <v>6</v>
      </c>
      <c r="O13323" s="102" t="s">
        <v>1075</v>
      </c>
    </row>
    <row r="13324" spans="1:15" x14ac:dyDescent="0.25">
      <c r="A13324" s="102" t="s">
        <v>3551</v>
      </c>
      <c r="B13324" s="103" t="s">
        <v>1124</v>
      </c>
      <c r="C13324" s="103" t="s">
        <v>274</v>
      </c>
      <c r="D13324" s="102" t="s">
        <v>21829</v>
      </c>
      <c r="E13324" s="102" t="s">
        <v>275</v>
      </c>
      <c r="F13324" s="102" t="s">
        <v>21913</v>
      </c>
      <c r="H13324" s="102">
        <v>45647</v>
      </c>
      <c r="I13324" s="102" t="s">
        <v>279</v>
      </c>
      <c r="J13324" s="102" t="s">
        <v>2</v>
      </c>
      <c r="K13324" s="102" t="s">
        <v>1</v>
      </c>
      <c r="L13324" s="102" t="s">
        <v>23</v>
      </c>
      <c r="M13324" s="102" t="s">
        <v>1074</v>
      </c>
      <c r="N13324" s="102">
        <v>6</v>
      </c>
      <c r="O13324" s="102" t="s">
        <v>1075</v>
      </c>
    </row>
    <row r="13325" spans="1:15" x14ac:dyDescent="0.25">
      <c r="A13325" s="102" t="s">
        <v>3551</v>
      </c>
      <c r="B13325" s="103" t="s">
        <v>21914</v>
      </c>
      <c r="C13325" s="103" t="s">
        <v>274</v>
      </c>
      <c r="D13325" s="102" t="s">
        <v>21829</v>
      </c>
      <c r="E13325" s="102" t="s">
        <v>275</v>
      </c>
      <c r="F13325" s="102" t="s">
        <v>21915</v>
      </c>
      <c r="H13325" s="102">
        <v>45647</v>
      </c>
      <c r="I13325" s="102" t="s">
        <v>279</v>
      </c>
      <c r="J13325" s="102" t="s">
        <v>2</v>
      </c>
      <c r="K13325" s="102" t="s">
        <v>1</v>
      </c>
      <c r="L13325" s="102" t="s">
        <v>23</v>
      </c>
      <c r="M13325" s="102" t="s">
        <v>1074</v>
      </c>
      <c r="N13325" s="102">
        <v>6</v>
      </c>
      <c r="O13325" s="102" t="s">
        <v>1075</v>
      </c>
    </row>
    <row r="13326" spans="1:15" x14ac:dyDescent="0.25">
      <c r="A13326" s="102" t="s">
        <v>21916</v>
      </c>
      <c r="B13326" s="103" t="s">
        <v>21917</v>
      </c>
      <c r="C13326" s="103" t="s">
        <v>277</v>
      </c>
      <c r="D13326" s="102" t="s">
        <v>281</v>
      </c>
      <c r="E13326" s="102" t="s">
        <v>275</v>
      </c>
      <c r="F13326" s="102" t="s">
        <v>21918</v>
      </c>
      <c r="H13326" s="102">
        <v>45647</v>
      </c>
      <c r="I13326" s="102" t="s">
        <v>279</v>
      </c>
      <c r="J13326" s="102" t="s">
        <v>2</v>
      </c>
      <c r="K13326" s="102" t="s">
        <v>1</v>
      </c>
      <c r="L13326" s="102" t="s">
        <v>23</v>
      </c>
      <c r="M13326" s="102" t="s">
        <v>1074</v>
      </c>
      <c r="N13326" s="102">
        <v>6</v>
      </c>
      <c r="O13326" s="102" t="s">
        <v>1075</v>
      </c>
    </row>
    <row r="13327" spans="1:15" x14ac:dyDescent="0.25">
      <c r="A13327" s="102" t="s">
        <v>2103</v>
      </c>
      <c r="B13327" s="103" t="s">
        <v>2114</v>
      </c>
      <c r="C13327" s="103" t="s">
        <v>277</v>
      </c>
      <c r="D13327" s="102" t="s">
        <v>281</v>
      </c>
      <c r="E13327" s="102" t="s">
        <v>275</v>
      </c>
      <c r="F13327" s="102" t="s">
        <v>21919</v>
      </c>
      <c r="H13327" s="102">
        <v>45647</v>
      </c>
      <c r="I13327" s="102" t="s">
        <v>279</v>
      </c>
      <c r="J13327" s="102" t="s">
        <v>2</v>
      </c>
      <c r="K13327" s="102" t="s">
        <v>1</v>
      </c>
      <c r="L13327" s="102" t="s">
        <v>23</v>
      </c>
      <c r="M13327" s="102" t="s">
        <v>1074</v>
      </c>
      <c r="N13327" s="102">
        <v>6</v>
      </c>
      <c r="O13327" s="102" t="s">
        <v>1075</v>
      </c>
    </row>
    <row r="13328" spans="1:15" x14ac:dyDescent="0.25">
      <c r="A13328" s="102" t="s">
        <v>21920</v>
      </c>
      <c r="B13328" s="103" t="s">
        <v>1080</v>
      </c>
      <c r="C13328" s="103" t="s">
        <v>277</v>
      </c>
      <c r="D13328" s="102" t="s">
        <v>21829</v>
      </c>
      <c r="E13328" s="102" t="s">
        <v>275</v>
      </c>
      <c r="F13328" s="102" t="s">
        <v>21921</v>
      </c>
      <c r="H13328" s="102">
        <v>45647</v>
      </c>
      <c r="I13328" s="102" t="s">
        <v>279</v>
      </c>
      <c r="J13328" s="102" t="s">
        <v>2</v>
      </c>
      <c r="K13328" s="102" t="s">
        <v>1</v>
      </c>
      <c r="L13328" s="102" t="s">
        <v>23</v>
      </c>
      <c r="M13328" s="102" t="s">
        <v>1074</v>
      </c>
      <c r="N13328" s="102">
        <v>6</v>
      </c>
      <c r="O13328" s="102" t="s">
        <v>1075</v>
      </c>
    </row>
    <row r="13329" spans="1:15" x14ac:dyDescent="0.25">
      <c r="A13329" s="102" t="s">
        <v>21922</v>
      </c>
      <c r="B13329" s="103" t="s">
        <v>21369</v>
      </c>
      <c r="C13329" s="103" t="s">
        <v>277</v>
      </c>
      <c r="D13329" s="102" t="s">
        <v>136</v>
      </c>
      <c r="E13329" s="102" t="s">
        <v>275</v>
      </c>
      <c r="F13329" s="102" t="s">
        <v>21923</v>
      </c>
      <c r="H13329" s="102">
        <v>45647</v>
      </c>
      <c r="I13329" s="102" t="s">
        <v>279</v>
      </c>
      <c r="J13329" s="102" t="s">
        <v>2</v>
      </c>
      <c r="K13329" s="102" t="s">
        <v>1</v>
      </c>
      <c r="L13329" s="102" t="s">
        <v>23</v>
      </c>
      <c r="M13329" s="102" t="s">
        <v>1074</v>
      </c>
      <c r="N13329" s="102">
        <v>6</v>
      </c>
      <c r="O13329" s="102" t="s">
        <v>1075</v>
      </c>
    </row>
    <row r="13330" spans="1:15" x14ac:dyDescent="0.25">
      <c r="A13330" s="102" t="s">
        <v>21924</v>
      </c>
      <c r="B13330" s="103" t="s">
        <v>21925</v>
      </c>
      <c r="C13330" s="103" t="s">
        <v>274</v>
      </c>
      <c r="D13330" s="102" t="s">
        <v>152</v>
      </c>
      <c r="E13330" s="102" t="s">
        <v>276</v>
      </c>
      <c r="H13330" s="102">
        <v>45647</v>
      </c>
      <c r="I13330" s="102" t="s">
        <v>279</v>
      </c>
      <c r="J13330" s="102" t="s">
        <v>2</v>
      </c>
      <c r="K13330" s="102" t="s">
        <v>1</v>
      </c>
      <c r="L13330" s="102" t="s">
        <v>23</v>
      </c>
      <c r="M13330" s="102" t="s">
        <v>1074</v>
      </c>
      <c r="N13330" s="102">
        <v>6</v>
      </c>
      <c r="O13330" s="102" t="s">
        <v>1075</v>
      </c>
    </row>
    <row r="13331" spans="1:15" x14ac:dyDescent="0.25">
      <c r="A13331" s="102" t="s">
        <v>21924</v>
      </c>
      <c r="B13331" s="103" t="s">
        <v>21926</v>
      </c>
      <c r="C13331" s="103" t="s">
        <v>274</v>
      </c>
      <c r="D13331" s="102" t="s">
        <v>152</v>
      </c>
      <c r="E13331" s="102" t="s">
        <v>276</v>
      </c>
      <c r="H13331" s="102">
        <v>45647</v>
      </c>
      <c r="I13331" s="102" t="s">
        <v>279</v>
      </c>
      <c r="J13331" s="102" t="s">
        <v>2</v>
      </c>
      <c r="K13331" s="102" t="s">
        <v>1</v>
      </c>
      <c r="L13331" s="102" t="s">
        <v>23</v>
      </c>
      <c r="M13331" s="102" t="s">
        <v>1074</v>
      </c>
      <c r="N13331" s="102">
        <v>6</v>
      </c>
      <c r="O13331" s="102" t="s">
        <v>1075</v>
      </c>
    </row>
    <row r="13332" spans="1:15" x14ac:dyDescent="0.25">
      <c r="A13332" s="102" t="s">
        <v>21924</v>
      </c>
      <c r="B13332" s="103" t="s">
        <v>21927</v>
      </c>
      <c r="C13332" s="103" t="s">
        <v>274</v>
      </c>
      <c r="D13332" s="102" t="s">
        <v>152</v>
      </c>
      <c r="E13332" s="102" t="s">
        <v>276</v>
      </c>
      <c r="H13332" s="102">
        <v>45647</v>
      </c>
      <c r="I13332" s="102" t="s">
        <v>279</v>
      </c>
      <c r="J13332" s="102" t="s">
        <v>2</v>
      </c>
      <c r="K13332" s="102" t="s">
        <v>1</v>
      </c>
      <c r="L13332" s="102" t="s">
        <v>23</v>
      </c>
      <c r="M13332" s="102" t="s">
        <v>1074</v>
      </c>
      <c r="N13332" s="102">
        <v>6</v>
      </c>
      <c r="O13332" s="102" t="s">
        <v>1075</v>
      </c>
    </row>
    <row r="13333" spans="1:15" x14ac:dyDescent="0.25">
      <c r="A13333" s="102" t="s">
        <v>21924</v>
      </c>
      <c r="B13333" s="103" t="s">
        <v>21928</v>
      </c>
      <c r="C13333" s="103" t="s">
        <v>274</v>
      </c>
      <c r="D13333" s="102" t="s">
        <v>152</v>
      </c>
      <c r="E13333" s="102" t="s">
        <v>276</v>
      </c>
      <c r="H13333" s="102">
        <v>45647</v>
      </c>
      <c r="I13333" s="102" t="s">
        <v>279</v>
      </c>
      <c r="J13333" s="102" t="s">
        <v>2</v>
      </c>
      <c r="K13333" s="102" t="s">
        <v>1</v>
      </c>
      <c r="L13333" s="102" t="s">
        <v>23</v>
      </c>
      <c r="M13333" s="102" t="s">
        <v>1074</v>
      </c>
      <c r="N13333" s="102">
        <v>6</v>
      </c>
      <c r="O13333" s="102" t="s">
        <v>1075</v>
      </c>
    </row>
    <row r="13334" spans="1:15" x14ac:dyDescent="0.25">
      <c r="A13334" s="102" t="s">
        <v>8620</v>
      </c>
      <c r="B13334" s="103" t="s">
        <v>1250</v>
      </c>
      <c r="C13334" s="103" t="s">
        <v>274</v>
      </c>
      <c r="D13334" s="102" t="s">
        <v>152</v>
      </c>
      <c r="E13334" s="102" t="s">
        <v>275</v>
      </c>
      <c r="F13334" s="102" t="s">
        <v>21929</v>
      </c>
      <c r="H13334" s="102">
        <v>45647</v>
      </c>
      <c r="I13334" s="102" t="s">
        <v>279</v>
      </c>
      <c r="J13334" s="102" t="s">
        <v>2</v>
      </c>
      <c r="K13334" s="102" t="s">
        <v>1</v>
      </c>
      <c r="L13334" s="102" t="s">
        <v>23</v>
      </c>
      <c r="M13334" s="102" t="s">
        <v>1074</v>
      </c>
      <c r="N13334" s="102">
        <v>6</v>
      </c>
      <c r="O13334" s="102" t="s">
        <v>1075</v>
      </c>
    </row>
    <row r="13335" spans="1:15" x14ac:dyDescent="0.25">
      <c r="A13335" s="102" t="s">
        <v>4962</v>
      </c>
      <c r="B13335" s="103" t="s">
        <v>21806</v>
      </c>
      <c r="C13335" s="103" t="s">
        <v>277</v>
      </c>
      <c r="D13335" s="102" t="s">
        <v>21829</v>
      </c>
      <c r="E13335" s="102" t="s">
        <v>275</v>
      </c>
      <c r="F13335" s="102" t="s">
        <v>21930</v>
      </c>
      <c r="H13335" s="102">
        <v>45647</v>
      </c>
      <c r="I13335" s="102" t="s">
        <v>279</v>
      </c>
      <c r="J13335" s="102" t="s">
        <v>2</v>
      </c>
      <c r="K13335" s="102" t="s">
        <v>1</v>
      </c>
      <c r="L13335" s="102" t="s">
        <v>23</v>
      </c>
      <c r="M13335" s="102" t="s">
        <v>1074</v>
      </c>
      <c r="N13335" s="102">
        <v>6</v>
      </c>
      <c r="O13335" s="102" t="s">
        <v>1075</v>
      </c>
    </row>
    <row r="13336" spans="1:15" x14ac:dyDescent="0.25">
      <c r="A13336" s="102" t="s">
        <v>4962</v>
      </c>
      <c r="B13336" s="103" t="s">
        <v>1197</v>
      </c>
      <c r="C13336" s="103" t="s">
        <v>274</v>
      </c>
      <c r="D13336" s="102" t="s">
        <v>21829</v>
      </c>
      <c r="E13336" s="102" t="s">
        <v>275</v>
      </c>
      <c r="F13336" s="102" t="s">
        <v>21931</v>
      </c>
      <c r="H13336" s="102">
        <v>45647</v>
      </c>
      <c r="I13336" s="102" t="s">
        <v>279</v>
      </c>
      <c r="J13336" s="102" t="s">
        <v>2</v>
      </c>
      <c r="K13336" s="102" t="s">
        <v>1</v>
      </c>
      <c r="L13336" s="102" t="s">
        <v>23</v>
      </c>
      <c r="M13336" s="102" t="s">
        <v>1074</v>
      </c>
      <c r="N13336" s="102">
        <v>6</v>
      </c>
      <c r="O13336" s="102" t="s">
        <v>1075</v>
      </c>
    </row>
    <row r="13337" spans="1:15" x14ac:dyDescent="0.25">
      <c r="A13337" s="102" t="s">
        <v>4962</v>
      </c>
      <c r="B13337" s="103" t="s">
        <v>2667</v>
      </c>
      <c r="C13337" s="103" t="s">
        <v>274</v>
      </c>
      <c r="D13337" s="102" t="s">
        <v>21829</v>
      </c>
      <c r="E13337" s="102" t="s">
        <v>275</v>
      </c>
      <c r="F13337" s="102" t="s">
        <v>21932</v>
      </c>
      <c r="H13337" s="102">
        <v>45647</v>
      </c>
      <c r="I13337" s="102" t="s">
        <v>279</v>
      </c>
      <c r="J13337" s="102" t="s">
        <v>2</v>
      </c>
      <c r="K13337" s="102" t="s">
        <v>1</v>
      </c>
      <c r="L13337" s="102" t="s">
        <v>23</v>
      </c>
      <c r="M13337" s="102" t="s">
        <v>1074</v>
      </c>
      <c r="N13337" s="102">
        <v>6</v>
      </c>
      <c r="O13337" s="102" t="s">
        <v>1075</v>
      </c>
    </row>
    <row r="13338" spans="1:15" x14ac:dyDescent="0.25">
      <c r="A13338" s="102" t="s">
        <v>6408</v>
      </c>
      <c r="B13338" s="103" t="s">
        <v>1250</v>
      </c>
      <c r="C13338" s="103" t="s">
        <v>274</v>
      </c>
      <c r="D13338" s="102" t="s">
        <v>247</v>
      </c>
      <c r="E13338" s="102" t="s">
        <v>275</v>
      </c>
      <c r="F13338" s="102" t="s">
        <v>21933</v>
      </c>
      <c r="H13338" s="102">
        <v>45647</v>
      </c>
      <c r="I13338" s="102" t="s">
        <v>279</v>
      </c>
      <c r="J13338" s="102" t="s">
        <v>2</v>
      </c>
      <c r="K13338" s="102" t="s">
        <v>1</v>
      </c>
      <c r="L13338" s="102" t="s">
        <v>23</v>
      </c>
      <c r="M13338" s="102" t="s">
        <v>1074</v>
      </c>
      <c r="N13338" s="102">
        <v>6</v>
      </c>
      <c r="O13338" s="102" t="s">
        <v>1075</v>
      </c>
    </row>
    <row r="13339" spans="1:15" x14ac:dyDescent="0.25">
      <c r="A13339" s="102" t="s">
        <v>3979</v>
      </c>
      <c r="B13339" s="103" t="s">
        <v>1304</v>
      </c>
      <c r="C13339" s="103" t="s">
        <v>274</v>
      </c>
      <c r="D13339" s="102" t="s">
        <v>152</v>
      </c>
      <c r="E13339" s="102" t="s">
        <v>275</v>
      </c>
      <c r="F13339" s="102" t="s">
        <v>21934</v>
      </c>
      <c r="H13339" s="102">
        <v>45647</v>
      </c>
      <c r="I13339" s="102" t="s">
        <v>279</v>
      </c>
      <c r="J13339" s="102" t="s">
        <v>2</v>
      </c>
      <c r="K13339" s="102" t="s">
        <v>1</v>
      </c>
      <c r="L13339" s="102" t="s">
        <v>23</v>
      </c>
      <c r="M13339" s="102" t="s">
        <v>1074</v>
      </c>
      <c r="N13339" s="102">
        <v>6</v>
      </c>
      <c r="O13339" s="102" t="s">
        <v>1075</v>
      </c>
    </row>
    <row r="13340" spans="1:15" x14ac:dyDescent="0.25">
      <c r="A13340" s="102" t="s">
        <v>3979</v>
      </c>
      <c r="B13340" s="103" t="s">
        <v>3350</v>
      </c>
      <c r="C13340" s="103" t="s">
        <v>1082</v>
      </c>
      <c r="D13340" s="102" t="s">
        <v>152</v>
      </c>
      <c r="E13340" s="102" t="s">
        <v>275</v>
      </c>
      <c r="F13340" s="102" t="s">
        <v>21935</v>
      </c>
      <c r="G13340" s="102">
        <v>44539</v>
      </c>
      <c r="H13340" s="102">
        <v>45647</v>
      </c>
      <c r="I13340" s="102" t="s">
        <v>279</v>
      </c>
      <c r="J13340" s="102" t="s">
        <v>2</v>
      </c>
      <c r="K13340" s="102" t="s">
        <v>1</v>
      </c>
      <c r="L13340" s="102" t="s">
        <v>23</v>
      </c>
      <c r="M13340" s="102" t="s">
        <v>1082</v>
      </c>
      <c r="N13340" s="102">
        <v>6</v>
      </c>
      <c r="O13340" s="102" t="s">
        <v>1075</v>
      </c>
    </row>
    <row r="13341" spans="1:15" x14ac:dyDescent="0.25">
      <c r="A13341" s="102" t="s">
        <v>21936</v>
      </c>
      <c r="B13341" s="103" t="s">
        <v>21937</v>
      </c>
      <c r="C13341" s="103" t="s">
        <v>274</v>
      </c>
      <c r="D13341" s="102" t="s">
        <v>136</v>
      </c>
      <c r="E13341" s="102" t="s">
        <v>275</v>
      </c>
      <c r="F13341" s="102" t="s">
        <v>21938</v>
      </c>
      <c r="H13341" s="102">
        <v>45647</v>
      </c>
      <c r="I13341" s="102" t="s">
        <v>279</v>
      </c>
      <c r="J13341" s="102" t="s">
        <v>2</v>
      </c>
      <c r="K13341" s="102" t="s">
        <v>1</v>
      </c>
      <c r="L13341" s="102" t="s">
        <v>23</v>
      </c>
      <c r="M13341" s="102" t="s">
        <v>1074</v>
      </c>
      <c r="N13341" s="102">
        <v>6</v>
      </c>
      <c r="O13341" s="102" t="s">
        <v>1075</v>
      </c>
    </row>
    <row r="13342" spans="1:15" x14ac:dyDescent="0.25">
      <c r="A13342" s="102" t="s">
        <v>21939</v>
      </c>
      <c r="B13342" s="103" t="s">
        <v>4597</v>
      </c>
      <c r="C13342" s="103" t="s">
        <v>1118</v>
      </c>
      <c r="D13342" s="102" t="s">
        <v>21829</v>
      </c>
      <c r="E13342" s="102" t="s">
        <v>275</v>
      </c>
      <c r="F13342" s="102" t="s">
        <v>21940</v>
      </c>
      <c r="H13342" s="102">
        <v>45647</v>
      </c>
      <c r="I13342" s="102" t="s">
        <v>279</v>
      </c>
      <c r="J13342" s="102" t="s">
        <v>2</v>
      </c>
      <c r="K13342" s="102" t="s">
        <v>1</v>
      </c>
      <c r="L13342" s="102" t="s">
        <v>23</v>
      </c>
      <c r="M13342" s="102" t="s">
        <v>1074</v>
      </c>
      <c r="N13342" s="102">
        <v>6</v>
      </c>
      <c r="O13342" s="102" t="s">
        <v>1075</v>
      </c>
    </row>
    <row r="13343" spans="1:15" x14ac:dyDescent="0.25">
      <c r="A13343" s="102" t="s">
        <v>8813</v>
      </c>
      <c r="B13343" s="103" t="s">
        <v>1565</v>
      </c>
      <c r="C13343" s="103" t="s">
        <v>274</v>
      </c>
      <c r="D13343" s="102" t="s">
        <v>21829</v>
      </c>
      <c r="E13343" s="102" t="s">
        <v>275</v>
      </c>
      <c r="F13343" s="102" t="s">
        <v>21941</v>
      </c>
      <c r="H13343" s="102">
        <v>45647</v>
      </c>
      <c r="I13343" s="102" t="s">
        <v>279</v>
      </c>
      <c r="J13343" s="102" t="s">
        <v>2</v>
      </c>
      <c r="K13343" s="102" t="s">
        <v>1</v>
      </c>
      <c r="L13343" s="102" t="s">
        <v>23</v>
      </c>
      <c r="M13343" s="102" t="s">
        <v>1074</v>
      </c>
      <c r="N13343" s="102">
        <v>6</v>
      </c>
      <c r="O13343" s="102" t="s">
        <v>1075</v>
      </c>
    </row>
    <row r="13344" spans="1:15" x14ac:dyDescent="0.25">
      <c r="A13344" s="102" t="s">
        <v>8813</v>
      </c>
      <c r="B13344" s="103" t="s">
        <v>1248</v>
      </c>
      <c r="C13344" s="103" t="s">
        <v>277</v>
      </c>
      <c r="D13344" s="102" t="s">
        <v>21829</v>
      </c>
      <c r="E13344" s="102" t="s">
        <v>275</v>
      </c>
      <c r="F13344" s="102" t="s">
        <v>21942</v>
      </c>
      <c r="H13344" s="102">
        <v>45647</v>
      </c>
      <c r="I13344" s="102" t="s">
        <v>279</v>
      </c>
      <c r="J13344" s="102" t="s">
        <v>2</v>
      </c>
      <c r="K13344" s="102" t="s">
        <v>1</v>
      </c>
      <c r="L13344" s="102" t="s">
        <v>23</v>
      </c>
      <c r="M13344" s="102" t="s">
        <v>1074</v>
      </c>
      <c r="N13344" s="102">
        <v>6</v>
      </c>
      <c r="O13344" s="102" t="s">
        <v>1075</v>
      </c>
    </row>
    <row r="13345" spans="1:15" x14ac:dyDescent="0.25">
      <c r="A13345" s="102" t="s">
        <v>21943</v>
      </c>
      <c r="B13345" s="103" t="s">
        <v>2614</v>
      </c>
      <c r="C13345" s="103" t="s">
        <v>277</v>
      </c>
      <c r="D13345" s="102" t="s">
        <v>281</v>
      </c>
      <c r="E13345" s="102" t="s">
        <v>275</v>
      </c>
      <c r="F13345" s="102" t="s">
        <v>21944</v>
      </c>
      <c r="H13345" s="102">
        <v>45647</v>
      </c>
      <c r="I13345" s="102" t="s">
        <v>279</v>
      </c>
      <c r="J13345" s="102" t="s">
        <v>2</v>
      </c>
      <c r="K13345" s="102" t="s">
        <v>1</v>
      </c>
      <c r="L13345" s="102" t="s">
        <v>23</v>
      </c>
      <c r="M13345" s="102" t="s">
        <v>1074</v>
      </c>
      <c r="N13345" s="102">
        <v>6</v>
      </c>
      <c r="O13345" s="102" t="s">
        <v>1075</v>
      </c>
    </row>
    <row r="13346" spans="1:15" x14ac:dyDescent="0.25">
      <c r="A13346" s="102" t="s">
        <v>21943</v>
      </c>
      <c r="B13346" s="103" t="s">
        <v>21945</v>
      </c>
      <c r="C13346" s="103" t="s">
        <v>277</v>
      </c>
      <c r="D13346" s="102" t="s">
        <v>281</v>
      </c>
      <c r="E13346" s="102" t="s">
        <v>275</v>
      </c>
      <c r="F13346" s="102" t="s">
        <v>21946</v>
      </c>
      <c r="H13346" s="102">
        <v>45647</v>
      </c>
      <c r="I13346" s="102" t="s">
        <v>279</v>
      </c>
      <c r="J13346" s="102" t="s">
        <v>2</v>
      </c>
      <c r="K13346" s="102" t="s">
        <v>1</v>
      </c>
      <c r="L13346" s="102" t="s">
        <v>23</v>
      </c>
      <c r="M13346" s="102" t="s">
        <v>1074</v>
      </c>
      <c r="N13346" s="102">
        <v>6</v>
      </c>
      <c r="O13346" s="102" t="s">
        <v>1075</v>
      </c>
    </row>
    <row r="13347" spans="1:15" x14ac:dyDescent="0.25">
      <c r="A13347" s="102" t="s">
        <v>21947</v>
      </c>
      <c r="B13347" s="103" t="s">
        <v>1565</v>
      </c>
      <c r="C13347" s="103" t="s">
        <v>274</v>
      </c>
      <c r="D13347" s="102" t="s">
        <v>247</v>
      </c>
      <c r="E13347" s="102" t="s">
        <v>275</v>
      </c>
      <c r="F13347" s="102" t="s">
        <v>21948</v>
      </c>
      <c r="H13347" s="102">
        <v>45647</v>
      </c>
      <c r="I13347" s="102" t="s">
        <v>279</v>
      </c>
      <c r="J13347" s="102" t="s">
        <v>2</v>
      </c>
      <c r="K13347" s="102" t="s">
        <v>1</v>
      </c>
      <c r="L13347" s="102" t="s">
        <v>23</v>
      </c>
      <c r="M13347" s="102" t="s">
        <v>1074</v>
      </c>
      <c r="N13347" s="102">
        <v>6</v>
      </c>
      <c r="O13347" s="102" t="s">
        <v>1075</v>
      </c>
    </row>
    <row r="13348" spans="1:15" x14ac:dyDescent="0.25">
      <c r="A13348" s="102" t="s">
        <v>21949</v>
      </c>
      <c r="B13348" s="103" t="s">
        <v>3525</v>
      </c>
      <c r="C13348" s="103" t="s">
        <v>1118</v>
      </c>
      <c r="D13348" s="102" t="s">
        <v>152</v>
      </c>
      <c r="E13348" s="102" t="s">
        <v>275</v>
      </c>
      <c r="F13348" s="102" t="s">
        <v>21950</v>
      </c>
      <c r="H13348" s="102">
        <v>45647</v>
      </c>
      <c r="I13348" s="102" t="s">
        <v>279</v>
      </c>
      <c r="J13348" s="102" t="s">
        <v>2</v>
      </c>
      <c r="K13348" s="102" t="s">
        <v>1</v>
      </c>
      <c r="L13348" s="102" t="s">
        <v>23</v>
      </c>
      <c r="M13348" s="102" t="s">
        <v>1074</v>
      </c>
      <c r="N13348" s="102">
        <v>6</v>
      </c>
      <c r="O13348" s="102" t="s">
        <v>1075</v>
      </c>
    </row>
    <row r="13349" spans="1:15" x14ac:dyDescent="0.25">
      <c r="A13349" s="102" t="s">
        <v>21951</v>
      </c>
      <c r="B13349" s="103" t="s">
        <v>1132</v>
      </c>
      <c r="C13349" s="103" t="s">
        <v>274</v>
      </c>
      <c r="D13349" s="102" t="s">
        <v>388</v>
      </c>
      <c r="E13349" s="102" t="s">
        <v>276</v>
      </c>
      <c r="H13349" s="102">
        <v>45647</v>
      </c>
      <c r="I13349" s="102" t="s">
        <v>279</v>
      </c>
      <c r="J13349" s="102" t="s">
        <v>2</v>
      </c>
      <c r="K13349" s="102" t="s">
        <v>1</v>
      </c>
      <c r="L13349" s="102" t="s">
        <v>23</v>
      </c>
      <c r="M13349" s="102" t="s">
        <v>1074</v>
      </c>
      <c r="N13349" s="102">
        <v>6</v>
      </c>
      <c r="O13349" s="102" t="s">
        <v>1075</v>
      </c>
    </row>
    <row r="13350" spans="1:15" x14ac:dyDescent="0.25">
      <c r="A13350" s="102" t="s">
        <v>21951</v>
      </c>
      <c r="B13350" s="103" t="s">
        <v>1098</v>
      </c>
      <c r="C13350" s="103" t="s">
        <v>1118</v>
      </c>
      <c r="D13350" s="102" t="s">
        <v>388</v>
      </c>
      <c r="E13350" s="102" t="s">
        <v>276</v>
      </c>
      <c r="H13350" s="102">
        <v>45647</v>
      </c>
      <c r="I13350" s="102" t="s">
        <v>279</v>
      </c>
      <c r="J13350" s="102" t="s">
        <v>2</v>
      </c>
      <c r="K13350" s="102" t="s">
        <v>1</v>
      </c>
      <c r="L13350" s="102" t="s">
        <v>23</v>
      </c>
      <c r="M13350" s="102" t="s">
        <v>1074</v>
      </c>
      <c r="N13350" s="102">
        <v>6</v>
      </c>
      <c r="O13350" s="102" t="s">
        <v>1075</v>
      </c>
    </row>
    <row r="13351" spans="1:15" x14ac:dyDescent="0.25">
      <c r="A13351" s="102" t="s">
        <v>21952</v>
      </c>
      <c r="B13351" s="103" t="s">
        <v>21953</v>
      </c>
      <c r="C13351" s="103" t="s">
        <v>277</v>
      </c>
      <c r="D13351" s="102" t="s">
        <v>247</v>
      </c>
      <c r="E13351" s="102" t="s">
        <v>275</v>
      </c>
      <c r="F13351" s="102" t="s">
        <v>21954</v>
      </c>
      <c r="H13351" s="102">
        <v>45647</v>
      </c>
      <c r="I13351" s="102" t="s">
        <v>279</v>
      </c>
      <c r="J13351" s="102" t="s">
        <v>2</v>
      </c>
      <c r="K13351" s="102" t="s">
        <v>1</v>
      </c>
      <c r="L13351" s="102" t="s">
        <v>23</v>
      </c>
      <c r="M13351" s="102" t="s">
        <v>1074</v>
      </c>
      <c r="N13351" s="102">
        <v>6</v>
      </c>
      <c r="O13351" s="102" t="s">
        <v>1075</v>
      </c>
    </row>
    <row r="13352" spans="1:15" x14ac:dyDescent="0.25">
      <c r="A13352" s="102" t="s">
        <v>21952</v>
      </c>
      <c r="B13352" s="103" t="s">
        <v>4873</v>
      </c>
      <c r="C13352" s="103" t="s">
        <v>277</v>
      </c>
      <c r="D13352" s="102" t="s">
        <v>247</v>
      </c>
      <c r="E13352" s="102" t="s">
        <v>275</v>
      </c>
      <c r="F13352" s="102" t="s">
        <v>21955</v>
      </c>
      <c r="H13352" s="102">
        <v>45647</v>
      </c>
      <c r="I13352" s="102" t="s">
        <v>279</v>
      </c>
      <c r="J13352" s="102" t="s">
        <v>2</v>
      </c>
      <c r="K13352" s="102" t="s">
        <v>1</v>
      </c>
      <c r="L13352" s="102" t="s">
        <v>23</v>
      </c>
      <c r="M13352" s="102" t="s">
        <v>1074</v>
      </c>
      <c r="N13352" s="102">
        <v>6</v>
      </c>
      <c r="O13352" s="102" t="s">
        <v>1075</v>
      </c>
    </row>
    <row r="13353" spans="1:15" x14ac:dyDescent="0.25">
      <c r="A13353" s="102" t="s">
        <v>21956</v>
      </c>
      <c r="B13353" s="103" t="s">
        <v>21957</v>
      </c>
      <c r="C13353" s="103" t="s">
        <v>1118</v>
      </c>
      <c r="D13353" s="102" t="s">
        <v>152</v>
      </c>
      <c r="E13353" s="102" t="s">
        <v>275</v>
      </c>
      <c r="F13353" s="102" t="s">
        <v>21958</v>
      </c>
      <c r="H13353" s="102">
        <v>45647</v>
      </c>
      <c r="I13353" s="102" t="s">
        <v>279</v>
      </c>
      <c r="J13353" s="102" t="s">
        <v>2</v>
      </c>
      <c r="K13353" s="102" t="s">
        <v>1</v>
      </c>
      <c r="L13353" s="102" t="s">
        <v>23</v>
      </c>
      <c r="M13353" s="102" t="s">
        <v>1074</v>
      </c>
      <c r="N13353" s="102">
        <v>6</v>
      </c>
      <c r="O13353" s="102" t="s">
        <v>1075</v>
      </c>
    </row>
    <row r="13354" spans="1:15" x14ac:dyDescent="0.25">
      <c r="A13354" s="102" t="s">
        <v>10016</v>
      </c>
      <c r="B13354" s="103" t="s">
        <v>1672</v>
      </c>
      <c r="C13354" s="103" t="s">
        <v>274</v>
      </c>
      <c r="D13354" s="102" t="s">
        <v>152</v>
      </c>
      <c r="E13354" s="102" t="s">
        <v>275</v>
      </c>
      <c r="F13354" s="102" t="s">
        <v>21959</v>
      </c>
      <c r="H13354" s="102">
        <v>45647</v>
      </c>
      <c r="I13354" s="102" t="s">
        <v>279</v>
      </c>
      <c r="J13354" s="102" t="s">
        <v>2</v>
      </c>
      <c r="K13354" s="102" t="s">
        <v>1</v>
      </c>
      <c r="L13354" s="102" t="s">
        <v>23</v>
      </c>
      <c r="M13354" s="102" t="s">
        <v>1074</v>
      </c>
      <c r="N13354" s="102">
        <v>6</v>
      </c>
      <c r="O13354" s="102" t="s">
        <v>1075</v>
      </c>
    </row>
    <row r="13355" spans="1:15" x14ac:dyDescent="0.25">
      <c r="A13355" s="102" t="s">
        <v>21960</v>
      </c>
      <c r="B13355" s="103" t="s">
        <v>1095</v>
      </c>
      <c r="C13355" s="103" t="s">
        <v>1118</v>
      </c>
      <c r="D13355" s="102" t="s">
        <v>152</v>
      </c>
      <c r="E13355" s="102" t="s">
        <v>275</v>
      </c>
      <c r="F13355" s="102" t="s">
        <v>21961</v>
      </c>
      <c r="H13355" s="102">
        <v>45647</v>
      </c>
      <c r="I13355" s="102" t="s">
        <v>279</v>
      </c>
      <c r="J13355" s="102" t="s">
        <v>2</v>
      </c>
      <c r="K13355" s="102" t="s">
        <v>1</v>
      </c>
      <c r="L13355" s="102" t="s">
        <v>23</v>
      </c>
      <c r="M13355" s="102" t="s">
        <v>1074</v>
      </c>
      <c r="N13355" s="102">
        <v>6</v>
      </c>
      <c r="O13355" s="102" t="s">
        <v>1075</v>
      </c>
    </row>
    <row r="13356" spans="1:15" x14ac:dyDescent="0.25">
      <c r="A13356" s="102" t="s">
        <v>1247</v>
      </c>
      <c r="B13356" s="103" t="s">
        <v>1321</v>
      </c>
      <c r="C13356" s="103" t="s">
        <v>1118</v>
      </c>
      <c r="D13356" s="102" t="s">
        <v>21829</v>
      </c>
      <c r="E13356" s="102" t="s">
        <v>275</v>
      </c>
      <c r="F13356" s="102" t="s">
        <v>21962</v>
      </c>
      <c r="H13356" s="102">
        <v>45647</v>
      </c>
      <c r="I13356" s="102" t="s">
        <v>279</v>
      </c>
      <c r="J13356" s="102" t="s">
        <v>2</v>
      </c>
      <c r="K13356" s="102" t="s">
        <v>1</v>
      </c>
      <c r="L13356" s="102" t="s">
        <v>23</v>
      </c>
      <c r="M13356" s="102" t="s">
        <v>1074</v>
      </c>
      <c r="N13356" s="102">
        <v>6</v>
      </c>
      <c r="O13356" s="102" t="s">
        <v>1075</v>
      </c>
    </row>
    <row r="13357" spans="1:15" x14ac:dyDescent="0.25">
      <c r="A13357" s="102" t="s">
        <v>21963</v>
      </c>
      <c r="B13357" s="103" t="s">
        <v>1091</v>
      </c>
      <c r="C13357" s="103" t="s">
        <v>277</v>
      </c>
      <c r="D13357" s="102" t="s">
        <v>136</v>
      </c>
      <c r="E13357" s="102" t="s">
        <v>275</v>
      </c>
      <c r="F13357" s="102" t="s">
        <v>21964</v>
      </c>
      <c r="H13357" s="102">
        <v>45647</v>
      </c>
      <c r="I13357" s="102" t="s">
        <v>279</v>
      </c>
      <c r="J13357" s="102" t="s">
        <v>2</v>
      </c>
      <c r="K13357" s="102" t="s">
        <v>1</v>
      </c>
      <c r="L13357" s="102" t="s">
        <v>23</v>
      </c>
      <c r="M13357" s="102" t="s">
        <v>1074</v>
      </c>
      <c r="N13357" s="102">
        <v>6</v>
      </c>
      <c r="O13357" s="102" t="s">
        <v>1075</v>
      </c>
    </row>
    <row r="13358" spans="1:15" x14ac:dyDescent="0.25">
      <c r="A13358" s="102" t="s">
        <v>21965</v>
      </c>
      <c r="B13358" s="103" t="s">
        <v>1244</v>
      </c>
      <c r="C13358" s="103" t="s">
        <v>274</v>
      </c>
      <c r="D13358" s="102" t="s">
        <v>152</v>
      </c>
      <c r="E13358" s="102" t="s">
        <v>275</v>
      </c>
      <c r="F13358" s="102" t="s">
        <v>21966</v>
      </c>
      <c r="H13358" s="102">
        <v>45647</v>
      </c>
      <c r="I13358" s="102" t="s">
        <v>279</v>
      </c>
      <c r="J13358" s="102" t="s">
        <v>2</v>
      </c>
      <c r="K13358" s="102" t="s">
        <v>1</v>
      </c>
      <c r="L13358" s="102" t="s">
        <v>23</v>
      </c>
      <c r="M13358" s="102" t="s">
        <v>1074</v>
      </c>
      <c r="N13358" s="102">
        <v>6</v>
      </c>
      <c r="O13358" s="102" t="s">
        <v>1075</v>
      </c>
    </row>
    <row r="13359" spans="1:15" x14ac:dyDescent="0.25">
      <c r="A13359" s="102" t="s">
        <v>12131</v>
      </c>
      <c r="B13359" s="103" t="s">
        <v>1847</v>
      </c>
      <c r="C13359" s="103" t="s">
        <v>274</v>
      </c>
      <c r="D13359" s="102" t="s">
        <v>152</v>
      </c>
      <c r="E13359" s="102" t="s">
        <v>275</v>
      </c>
      <c r="F13359" s="102" t="s">
        <v>21967</v>
      </c>
      <c r="H13359" s="102">
        <v>45647</v>
      </c>
      <c r="I13359" s="102" t="s">
        <v>279</v>
      </c>
      <c r="J13359" s="102" t="s">
        <v>2</v>
      </c>
      <c r="K13359" s="102" t="s">
        <v>1</v>
      </c>
      <c r="L13359" s="102" t="s">
        <v>23</v>
      </c>
      <c r="M13359" s="102" t="s">
        <v>1074</v>
      </c>
      <c r="N13359" s="102">
        <v>6</v>
      </c>
      <c r="O13359" s="102" t="s">
        <v>1075</v>
      </c>
    </row>
    <row r="13360" spans="1:15" x14ac:dyDescent="0.25">
      <c r="A13360" s="102" t="s">
        <v>21968</v>
      </c>
      <c r="B13360" s="103" t="s">
        <v>1266</v>
      </c>
      <c r="C13360" s="103" t="s">
        <v>1118</v>
      </c>
      <c r="D13360" s="102" t="s">
        <v>388</v>
      </c>
      <c r="E13360" s="102" t="s">
        <v>275</v>
      </c>
      <c r="F13360" s="102" t="s">
        <v>21969</v>
      </c>
      <c r="H13360" s="102">
        <v>45647</v>
      </c>
      <c r="I13360" s="102" t="s">
        <v>279</v>
      </c>
      <c r="J13360" s="102" t="s">
        <v>2</v>
      </c>
      <c r="K13360" s="102" t="s">
        <v>1</v>
      </c>
      <c r="L13360" s="102" t="s">
        <v>23</v>
      </c>
      <c r="M13360" s="102" t="s">
        <v>1074</v>
      </c>
      <c r="N13360" s="102">
        <v>6</v>
      </c>
      <c r="O13360" s="102" t="s">
        <v>1075</v>
      </c>
    </row>
    <row r="13361" spans="1:15" x14ac:dyDescent="0.25">
      <c r="A13361" s="102" t="s">
        <v>4576</v>
      </c>
      <c r="B13361" s="103" t="s">
        <v>21722</v>
      </c>
      <c r="C13361" s="103" t="s">
        <v>277</v>
      </c>
      <c r="D13361" s="102" t="s">
        <v>136</v>
      </c>
      <c r="E13361" s="102" t="s">
        <v>275</v>
      </c>
      <c r="F13361" s="102" t="s">
        <v>21970</v>
      </c>
      <c r="H13361" s="102">
        <v>45647</v>
      </c>
      <c r="I13361" s="102" t="s">
        <v>279</v>
      </c>
      <c r="J13361" s="102" t="s">
        <v>2</v>
      </c>
      <c r="K13361" s="102" t="s">
        <v>1</v>
      </c>
      <c r="L13361" s="102" t="s">
        <v>23</v>
      </c>
      <c r="M13361" s="102" t="s">
        <v>1074</v>
      </c>
      <c r="N13361" s="102">
        <v>6</v>
      </c>
      <c r="O13361" s="102" t="s">
        <v>1075</v>
      </c>
    </row>
    <row r="13362" spans="1:15" x14ac:dyDescent="0.25">
      <c r="A13362" s="102" t="s">
        <v>21971</v>
      </c>
      <c r="B13362" s="103" t="s">
        <v>17565</v>
      </c>
      <c r="C13362" s="103" t="s">
        <v>277</v>
      </c>
      <c r="D13362" s="102" t="s">
        <v>21829</v>
      </c>
      <c r="E13362" s="102" t="s">
        <v>275</v>
      </c>
      <c r="F13362" s="102" t="s">
        <v>21972</v>
      </c>
      <c r="H13362" s="102">
        <v>45647</v>
      </c>
      <c r="I13362" s="102" t="s">
        <v>279</v>
      </c>
      <c r="J13362" s="102" t="s">
        <v>2</v>
      </c>
      <c r="K13362" s="102" t="s">
        <v>1</v>
      </c>
      <c r="L13362" s="102" t="s">
        <v>23</v>
      </c>
      <c r="M13362" s="102" t="s">
        <v>1074</v>
      </c>
      <c r="N13362" s="102">
        <v>6</v>
      </c>
      <c r="O13362" s="102" t="s">
        <v>1075</v>
      </c>
    </row>
    <row r="13363" spans="1:15" x14ac:dyDescent="0.25">
      <c r="A13363" s="102" t="s">
        <v>3271</v>
      </c>
      <c r="B13363" s="103" t="s">
        <v>3352</v>
      </c>
      <c r="C13363" s="103" t="s">
        <v>274</v>
      </c>
      <c r="D13363" s="102" t="s">
        <v>281</v>
      </c>
      <c r="E13363" s="102" t="s">
        <v>275</v>
      </c>
      <c r="F13363" s="102" t="s">
        <v>21973</v>
      </c>
      <c r="H13363" s="102">
        <v>45647</v>
      </c>
      <c r="I13363" s="102" t="s">
        <v>279</v>
      </c>
      <c r="J13363" s="102" t="s">
        <v>2</v>
      </c>
      <c r="K13363" s="102" t="s">
        <v>1</v>
      </c>
      <c r="L13363" s="102" t="s">
        <v>23</v>
      </c>
      <c r="M13363" s="102" t="s">
        <v>1074</v>
      </c>
      <c r="N13363" s="102">
        <v>6</v>
      </c>
      <c r="O13363" s="102" t="s">
        <v>1075</v>
      </c>
    </row>
    <row r="13364" spans="1:15" x14ac:dyDescent="0.25">
      <c r="A13364" s="102" t="s">
        <v>6959</v>
      </c>
      <c r="B13364" s="103" t="s">
        <v>12473</v>
      </c>
      <c r="C13364" s="103" t="s">
        <v>277</v>
      </c>
      <c r="D13364" s="102" t="s">
        <v>21829</v>
      </c>
      <c r="E13364" s="102" t="s">
        <v>275</v>
      </c>
      <c r="F13364" s="102" t="s">
        <v>21974</v>
      </c>
      <c r="H13364" s="102">
        <v>45647</v>
      </c>
      <c r="I13364" s="102" t="s">
        <v>279</v>
      </c>
      <c r="J13364" s="102" t="s">
        <v>2</v>
      </c>
      <c r="K13364" s="102" t="s">
        <v>1</v>
      </c>
      <c r="L13364" s="102" t="s">
        <v>23</v>
      </c>
      <c r="M13364" s="102" t="s">
        <v>1074</v>
      </c>
      <c r="N13364" s="102">
        <v>6</v>
      </c>
      <c r="O13364" s="102" t="s">
        <v>1075</v>
      </c>
    </row>
    <row r="13365" spans="1:15" x14ac:dyDescent="0.25">
      <c r="A13365" s="102" t="s">
        <v>21975</v>
      </c>
      <c r="B13365" s="103" t="s">
        <v>7399</v>
      </c>
      <c r="C13365" s="103" t="s">
        <v>1118</v>
      </c>
      <c r="D13365" s="102" t="s">
        <v>152</v>
      </c>
      <c r="E13365" s="102" t="s">
        <v>275</v>
      </c>
      <c r="F13365" s="102" t="s">
        <v>21976</v>
      </c>
      <c r="H13365" s="102">
        <v>45647</v>
      </c>
      <c r="I13365" s="102" t="s">
        <v>279</v>
      </c>
      <c r="J13365" s="102" t="s">
        <v>2</v>
      </c>
      <c r="K13365" s="102" t="s">
        <v>1</v>
      </c>
      <c r="L13365" s="102" t="s">
        <v>23</v>
      </c>
      <c r="M13365" s="102" t="s">
        <v>1074</v>
      </c>
      <c r="N13365" s="102">
        <v>6</v>
      </c>
      <c r="O13365" s="102" t="s">
        <v>1075</v>
      </c>
    </row>
    <row r="13366" spans="1:15" x14ac:dyDescent="0.25">
      <c r="A13366" s="102" t="s">
        <v>21977</v>
      </c>
      <c r="B13366" s="103" t="s">
        <v>2050</v>
      </c>
      <c r="C13366" s="103" t="s">
        <v>274</v>
      </c>
      <c r="D13366" s="102" t="s">
        <v>281</v>
      </c>
      <c r="E13366" s="102" t="s">
        <v>275</v>
      </c>
      <c r="F13366" s="102" t="s">
        <v>21978</v>
      </c>
      <c r="H13366" s="102">
        <v>45647</v>
      </c>
      <c r="I13366" s="102" t="s">
        <v>279</v>
      </c>
      <c r="J13366" s="102" t="s">
        <v>2</v>
      </c>
      <c r="K13366" s="102" t="s">
        <v>1</v>
      </c>
      <c r="L13366" s="102" t="s">
        <v>23</v>
      </c>
      <c r="M13366" s="102" t="s">
        <v>1074</v>
      </c>
      <c r="N13366" s="102">
        <v>6</v>
      </c>
      <c r="O13366" s="102" t="s">
        <v>1075</v>
      </c>
    </row>
    <row r="13367" spans="1:15" x14ac:dyDescent="0.25">
      <c r="A13367" s="102" t="s">
        <v>21977</v>
      </c>
      <c r="B13367" s="103" t="s">
        <v>1122</v>
      </c>
      <c r="C13367" s="103" t="s">
        <v>274</v>
      </c>
      <c r="D13367" s="102" t="s">
        <v>281</v>
      </c>
      <c r="E13367" s="102" t="s">
        <v>275</v>
      </c>
      <c r="F13367" s="102" t="s">
        <v>21979</v>
      </c>
      <c r="H13367" s="102">
        <v>45647</v>
      </c>
      <c r="I13367" s="102" t="s">
        <v>279</v>
      </c>
      <c r="J13367" s="102" t="s">
        <v>2</v>
      </c>
      <c r="K13367" s="102" t="s">
        <v>1</v>
      </c>
      <c r="L13367" s="102" t="s">
        <v>23</v>
      </c>
      <c r="M13367" s="102" t="s">
        <v>1074</v>
      </c>
      <c r="N13367" s="102">
        <v>6</v>
      </c>
      <c r="O13367" s="102" t="s">
        <v>1075</v>
      </c>
    </row>
    <row r="13368" spans="1:15" x14ac:dyDescent="0.25">
      <c r="A13368" s="102" t="s">
        <v>21977</v>
      </c>
      <c r="B13368" s="103" t="s">
        <v>1268</v>
      </c>
      <c r="C13368" s="103" t="s">
        <v>274</v>
      </c>
      <c r="D13368" s="102" t="s">
        <v>281</v>
      </c>
      <c r="E13368" s="102" t="s">
        <v>275</v>
      </c>
      <c r="F13368" s="102" t="s">
        <v>21980</v>
      </c>
      <c r="H13368" s="102">
        <v>45647</v>
      </c>
      <c r="I13368" s="102" t="s">
        <v>279</v>
      </c>
      <c r="J13368" s="102" t="s">
        <v>2</v>
      </c>
      <c r="K13368" s="102" t="s">
        <v>1</v>
      </c>
      <c r="L13368" s="102" t="s">
        <v>23</v>
      </c>
      <c r="M13368" s="102" t="s">
        <v>1074</v>
      </c>
      <c r="N13368" s="102">
        <v>6</v>
      </c>
      <c r="O13368" s="102" t="s">
        <v>1075</v>
      </c>
    </row>
    <row r="13369" spans="1:15" x14ac:dyDescent="0.25">
      <c r="A13369" s="102" t="s">
        <v>6025</v>
      </c>
      <c r="B13369" s="103" t="s">
        <v>21981</v>
      </c>
      <c r="C13369" s="103" t="s">
        <v>274</v>
      </c>
      <c r="D13369" s="102" t="s">
        <v>21829</v>
      </c>
      <c r="E13369" s="102" t="s">
        <v>275</v>
      </c>
      <c r="F13369" s="102" t="s">
        <v>21982</v>
      </c>
      <c r="H13369" s="102">
        <v>45647</v>
      </c>
      <c r="I13369" s="102" t="s">
        <v>279</v>
      </c>
      <c r="J13369" s="102" t="s">
        <v>2</v>
      </c>
      <c r="K13369" s="102" t="s">
        <v>1</v>
      </c>
      <c r="L13369" s="102" t="s">
        <v>23</v>
      </c>
      <c r="M13369" s="102" t="s">
        <v>1074</v>
      </c>
      <c r="N13369" s="102">
        <v>6</v>
      </c>
      <c r="O13369" s="102" t="s">
        <v>1075</v>
      </c>
    </row>
    <row r="13370" spans="1:15" x14ac:dyDescent="0.25">
      <c r="A13370" s="102" t="s">
        <v>6025</v>
      </c>
      <c r="B13370" s="103" t="s">
        <v>17765</v>
      </c>
      <c r="C13370" s="103" t="s">
        <v>277</v>
      </c>
      <c r="D13370" s="102" t="s">
        <v>21829</v>
      </c>
      <c r="E13370" s="102" t="s">
        <v>275</v>
      </c>
      <c r="F13370" s="102" t="s">
        <v>21983</v>
      </c>
      <c r="H13370" s="102">
        <v>45647</v>
      </c>
      <c r="I13370" s="102" t="s">
        <v>279</v>
      </c>
      <c r="J13370" s="102" t="s">
        <v>2</v>
      </c>
      <c r="K13370" s="102" t="s">
        <v>1</v>
      </c>
      <c r="L13370" s="102" t="s">
        <v>23</v>
      </c>
      <c r="M13370" s="102" t="s">
        <v>1074</v>
      </c>
      <c r="N13370" s="102">
        <v>6</v>
      </c>
      <c r="O13370" s="102" t="s">
        <v>1075</v>
      </c>
    </row>
    <row r="13371" spans="1:15" x14ac:dyDescent="0.25">
      <c r="A13371" s="102" t="s">
        <v>2731</v>
      </c>
      <c r="B13371" s="103" t="s">
        <v>1076</v>
      </c>
      <c r="C13371" s="103" t="s">
        <v>274</v>
      </c>
      <c r="D13371" s="102" t="s">
        <v>1788</v>
      </c>
      <c r="E13371" s="102" t="s">
        <v>275</v>
      </c>
      <c r="F13371" s="102" t="s">
        <v>21984</v>
      </c>
      <c r="G13371" s="102" t="s">
        <v>21881</v>
      </c>
      <c r="H13371" s="102">
        <v>45647</v>
      </c>
      <c r="I13371" s="102" t="s">
        <v>279</v>
      </c>
      <c r="J13371" s="102" t="s">
        <v>2</v>
      </c>
      <c r="K13371" s="102" t="s">
        <v>1</v>
      </c>
      <c r="L13371" s="102" t="s">
        <v>23</v>
      </c>
      <c r="M13371" s="102" t="s">
        <v>1074</v>
      </c>
      <c r="N13371" s="102">
        <v>6</v>
      </c>
      <c r="O13371" s="102" t="s">
        <v>1075</v>
      </c>
    </row>
    <row r="13372" spans="1:15" x14ac:dyDescent="0.25">
      <c r="A13372" s="102" t="s">
        <v>21985</v>
      </c>
      <c r="B13372" s="103" t="s">
        <v>1780</v>
      </c>
      <c r="C13372" s="103" t="s">
        <v>1118</v>
      </c>
      <c r="D13372" s="102" t="s">
        <v>152</v>
      </c>
      <c r="E13372" s="102" t="s">
        <v>275</v>
      </c>
      <c r="F13372" s="102" t="s">
        <v>21986</v>
      </c>
      <c r="H13372" s="102">
        <v>45647</v>
      </c>
      <c r="I13372" s="102" t="s">
        <v>279</v>
      </c>
      <c r="J13372" s="102" t="s">
        <v>2</v>
      </c>
      <c r="K13372" s="102" t="s">
        <v>1</v>
      </c>
      <c r="L13372" s="102" t="s">
        <v>23</v>
      </c>
      <c r="M13372" s="102" t="s">
        <v>1074</v>
      </c>
      <c r="N13372" s="102">
        <v>6</v>
      </c>
      <c r="O13372" s="102" t="s">
        <v>1075</v>
      </c>
    </row>
    <row r="13373" spans="1:15" x14ac:dyDescent="0.25">
      <c r="A13373" s="102" t="s">
        <v>2169</v>
      </c>
      <c r="B13373" s="103" t="s">
        <v>4667</v>
      </c>
      <c r="C13373" s="103" t="s">
        <v>1118</v>
      </c>
      <c r="D13373" s="102" t="s">
        <v>152</v>
      </c>
      <c r="E13373" s="102" t="s">
        <v>275</v>
      </c>
      <c r="F13373" s="102" t="s">
        <v>21987</v>
      </c>
      <c r="H13373" s="102">
        <v>45647</v>
      </c>
      <c r="I13373" s="102" t="s">
        <v>279</v>
      </c>
      <c r="J13373" s="102" t="s">
        <v>2</v>
      </c>
      <c r="K13373" s="102" t="s">
        <v>1</v>
      </c>
      <c r="L13373" s="102" t="s">
        <v>23</v>
      </c>
      <c r="M13373" s="102" t="s">
        <v>1074</v>
      </c>
      <c r="N13373" s="102">
        <v>6</v>
      </c>
      <c r="O13373" s="102" t="s">
        <v>1075</v>
      </c>
    </row>
    <row r="13374" spans="1:15" x14ac:dyDescent="0.25">
      <c r="A13374" s="102" t="s">
        <v>2169</v>
      </c>
      <c r="B13374" s="103" t="s">
        <v>1675</v>
      </c>
      <c r="C13374" s="103" t="s">
        <v>1118</v>
      </c>
      <c r="D13374" s="102" t="s">
        <v>152</v>
      </c>
      <c r="E13374" s="102" t="s">
        <v>275</v>
      </c>
      <c r="F13374" s="102" t="s">
        <v>21988</v>
      </c>
      <c r="H13374" s="102">
        <v>45647</v>
      </c>
      <c r="I13374" s="102" t="s">
        <v>279</v>
      </c>
      <c r="J13374" s="102" t="s">
        <v>2</v>
      </c>
      <c r="K13374" s="102" t="s">
        <v>1</v>
      </c>
      <c r="L13374" s="102" t="s">
        <v>23</v>
      </c>
      <c r="M13374" s="102" t="s">
        <v>1074</v>
      </c>
      <c r="N13374" s="102">
        <v>6</v>
      </c>
      <c r="O13374" s="102" t="s">
        <v>1075</v>
      </c>
    </row>
    <row r="13375" spans="1:15" x14ac:dyDescent="0.25">
      <c r="A13375" s="102" t="s">
        <v>21989</v>
      </c>
      <c r="B13375" s="103" t="s">
        <v>1214</v>
      </c>
      <c r="C13375" s="103" t="s">
        <v>1118</v>
      </c>
      <c r="D13375" s="102" t="s">
        <v>21829</v>
      </c>
      <c r="E13375" s="102" t="s">
        <v>275</v>
      </c>
      <c r="F13375" s="102" t="s">
        <v>21990</v>
      </c>
      <c r="H13375" s="102">
        <v>45647</v>
      </c>
      <c r="I13375" s="102" t="s">
        <v>279</v>
      </c>
      <c r="J13375" s="102" t="s">
        <v>2</v>
      </c>
      <c r="K13375" s="102" t="s">
        <v>1</v>
      </c>
      <c r="L13375" s="102" t="s">
        <v>23</v>
      </c>
      <c r="M13375" s="102" t="s">
        <v>1074</v>
      </c>
      <c r="N13375" s="102">
        <v>6</v>
      </c>
      <c r="O13375" s="102" t="s">
        <v>1075</v>
      </c>
    </row>
    <row r="13376" spans="1:15" x14ac:dyDescent="0.25">
      <c r="A13376" s="102" t="s">
        <v>21991</v>
      </c>
      <c r="B13376" s="103" t="s">
        <v>7774</v>
      </c>
      <c r="C13376" s="103" t="s">
        <v>1118</v>
      </c>
      <c r="D13376" s="102" t="s">
        <v>388</v>
      </c>
      <c r="E13376" s="102" t="s">
        <v>275</v>
      </c>
      <c r="F13376" s="102" t="s">
        <v>21992</v>
      </c>
      <c r="H13376" s="102">
        <v>45647</v>
      </c>
      <c r="I13376" s="102" t="s">
        <v>279</v>
      </c>
      <c r="J13376" s="102" t="s">
        <v>2</v>
      </c>
      <c r="K13376" s="102" t="s">
        <v>1</v>
      </c>
      <c r="L13376" s="102" t="s">
        <v>23</v>
      </c>
      <c r="M13376" s="102" t="s">
        <v>1074</v>
      </c>
      <c r="N13376" s="102">
        <v>6</v>
      </c>
      <c r="O13376" s="102" t="s">
        <v>1075</v>
      </c>
    </row>
    <row r="13377" spans="1:15" x14ac:dyDescent="0.25">
      <c r="A13377" s="102" t="s">
        <v>10038</v>
      </c>
      <c r="B13377" s="103" t="s">
        <v>1214</v>
      </c>
      <c r="C13377" s="103" t="s">
        <v>1118</v>
      </c>
      <c r="D13377" s="102" t="s">
        <v>21829</v>
      </c>
      <c r="E13377" s="102" t="s">
        <v>275</v>
      </c>
      <c r="F13377" s="102" t="s">
        <v>21993</v>
      </c>
      <c r="H13377" s="102">
        <v>45647</v>
      </c>
      <c r="I13377" s="102" t="s">
        <v>279</v>
      </c>
      <c r="J13377" s="102" t="s">
        <v>2</v>
      </c>
      <c r="K13377" s="102" t="s">
        <v>1</v>
      </c>
      <c r="L13377" s="102" t="s">
        <v>23</v>
      </c>
      <c r="M13377" s="102" t="s">
        <v>1074</v>
      </c>
      <c r="N13377" s="102">
        <v>6</v>
      </c>
      <c r="O13377" s="102" t="s">
        <v>1075</v>
      </c>
    </row>
    <row r="13378" spans="1:15" x14ac:dyDescent="0.25">
      <c r="A13378" s="102" t="s">
        <v>21994</v>
      </c>
      <c r="B13378" s="103" t="s">
        <v>1166</v>
      </c>
      <c r="C13378" s="103" t="s">
        <v>1118</v>
      </c>
      <c r="D13378" s="102" t="s">
        <v>152</v>
      </c>
      <c r="E13378" s="102" t="s">
        <v>275</v>
      </c>
      <c r="F13378" s="102" t="s">
        <v>21995</v>
      </c>
      <c r="H13378" s="102">
        <v>45647</v>
      </c>
      <c r="I13378" s="102" t="s">
        <v>279</v>
      </c>
      <c r="J13378" s="102" t="s">
        <v>2</v>
      </c>
      <c r="K13378" s="102" t="s">
        <v>1</v>
      </c>
      <c r="L13378" s="102" t="s">
        <v>23</v>
      </c>
      <c r="M13378" s="102" t="s">
        <v>1074</v>
      </c>
      <c r="N13378" s="102">
        <v>6</v>
      </c>
      <c r="O13378" s="102" t="s">
        <v>1075</v>
      </c>
    </row>
    <row r="13379" spans="1:15" x14ac:dyDescent="0.25">
      <c r="A13379" s="102" t="s">
        <v>21996</v>
      </c>
      <c r="B13379" s="103" t="s">
        <v>1088</v>
      </c>
      <c r="C13379" s="103" t="s">
        <v>1118</v>
      </c>
      <c r="D13379" s="102" t="s">
        <v>152</v>
      </c>
      <c r="E13379" s="102" t="s">
        <v>275</v>
      </c>
      <c r="F13379" s="102" t="s">
        <v>21997</v>
      </c>
      <c r="H13379" s="102">
        <v>45647</v>
      </c>
      <c r="I13379" s="102" t="s">
        <v>279</v>
      </c>
      <c r="J13379" s="102" t="s">
        <v>2</v>
      </c>
      <c r="K13379" s="102" t="s">
        <v>1</v>
      </c>
      <c r="L13379" s="102" t="s">
        <v>23</v>
      </c>
      <c r="M13379" s="102" t="s">
        <v>1074</v>
      </c>
      <c r="N13379" s="102">
        <v>6</v>
      </c>
      <c r="O13379" s="102" t="s">
        <v>1075</v>
      </c>
    </row>
    <row r="13380" spans="1:15" x14ac:dyDescent="0.25">
      <c r="A13380" s="102" t="s">
        <v>1647</v>
      </c>
      <c r="B13380" s="103" t="s">
        <v>1250</v>
      </c>
      <c r="C13380" s="103" t="s">
        <v>274</v>
      </c>
      <c r="D13380" s="102" t="s">
        <v>152</v>
      </c>
      <c r="E13380" s="102" t="s">
        <v>275</v>
      </c>
      <c r="F13380" s="102" t="s">
        <v>21998</v>
      </c>
      <c r="H13380" s="102">
        <v>45647</v>
      </c>
      <c r="I13380" s="102" t="s">
        <v>279</v>
      </c>
      <c r="J13380" s="102" t="s">
        <v>2</v>
      </c>
      <c r="K13380" s="102" t="s">
        <v>1</v>
      </c>
      <c r="L13380" s="102" t="s">
        <v>23</v>
      </c>
      <c r="M13380" s="102" t="s">
        <v>1074</v>
      </c>
      <c r="N13380" s="102">
        <v>6</v>
      </c>
      <c r="O13380" s="102" t="s">
        <v>1075</v>
      </c>
    </row>
    <row r="13381" spans="1:15" x14ac:dyDescent="0.25">
      <c r="A13381" s="102" t="s">
        <v>1647</v>
      </c>
      <c r="B13381" s="103" t="s">
        <v>2224</v>
      </c>
      <c r="C13381" s="103" t="s">
        <v>1180</v>
      </c>
      <c r="D13381" s="102" t="s">
        <v>152</v>
      </c>
      <c r="E13381" s="102" t="s">
        <v>275</v>
      </c>
      <c r="F13381" s="102" t="s">
        <v>21999</v>
      </c>
      <c r="G13381" s="102" t="s">
        <v>22000</v>
      </c>
      <c r="H13381" s="102">
        <v>45647</v>
      </c>
      <c r="I13381" s="102" t="s">
        <v>279</v>
      </c>
      <c r="J13381" s="102" t="s">
        <v>2</v>
      </c>
      <c r="K13381" s="102" t="s">
        <v>1</v>
      </c>
      <c r="L13381" s="102" t="s">
        <v>23</v>
      </c>
      <c r="M13381" s="102" t="s">
        <v>1180</v>
      </c>
      <c r="N13381" s="102">
        <v>6</v>
      </c>
      <c r="O13381" s="102" t="s">
        <v>1075</v>
      </c>
    </row>
    <row r="13382" spans="1:15" x14ac:dyDescent="0.25">
      <c r="A13382" s="102" t="s">
        <v>1647</v>
      </c>
      <c r="B13382" s="103" t="s">
        <v>1148</v>
      </c>
      <c r="C13382" s="103" t="s">
        <v>274</v>
      </c>
      <c r="D13382" s="102" t="s">
        <v>388</v>
      </c>
      <c r="E13382" s="102" t="s">
        <v>275</v>
      </c>
      <c r="F13382" s="102" t="s">
        <v>22001</v>
      </c>
      <c r="H13382" s="102">
        <v>45647</v>
      </c>
      <c r="I13382" s="102" t="s">
        <v>279</v>
      </c>
      <c r="J13382" s="102" t="s">
        <v>2</v>
      </c>
      <c r="K13382" s="102" t="s">
        <v>1</v>
      </c>
      <c r="L13382" s="102" t="s">
        <v>23</v>
      </c>
      <c r="M13382" s="102" t="s">
        <v>1074</v>
      </c>
      <c r="N13382" s="102">
        <v>6</v>
      </c>
      <c r="O13382" s="102" t="s">
        <v>1075</v>
      </c>
    </row>
    <row r="13383" spans="1:15" x14ac:dyDescent="0.25">
      <c r="A13383" s="102" t="s">
        <v>1647</v>
      </c>
      <c r="B13383" s="103" t="s">
        <v>1648</v>
      </c>
      <c r="C13383" s="103" t="s">
        <v>277</v>
      </c>
      <c r="D13383" s="102" t="s">
        <v>388</v>
      </c>
      <c r="E13383" s="102" t="s">
        <v>275</v>
      </c>
      <c r="F13383" s="102" t="s">
        <v>22002</v>
      </c>
      <c r="H13383" s="102">
        <v>45647</v>
      </c>
      <c r="I13383" s="102" t="s">
        <v>279</v>
      </c>
      <c r="J13383" s="102" t="s">
        <v>2</v>
      </c>
      <c r="K13383" s="102" t="s">
        <v>1</v>
      </c>
      <c r="L13383" s="102" t="s">
        <v>23</v>
      </c>
      <c r="M13383" s="102" t="s">
        <v>1074</v>
      </c>
      <c r="N13383" s="102">
        <v>6</v>
      </c>
      <c r="O13383" s="102" t="s">
        <v>1075</v>
      </c>
    </row>
    <row r="13384" spans="1:15" x14ac:dyDescent="0.25">
      <c r="A13384" s="102" t="s">
        <v>21244</v>
      </c>
      <c r="B13384" s="103" t="s">
        <v>1284</v>
      </c>
      <c r="C13384" s="103" t="s">
        <v>274</v>
      </c>
      <c r="D13384" s="102" t="s">
        <v>281</v>
      </c>
      <c r="E13384" s="102" t="s">
        <v>275</v>
      </c>
      <c r="F13384" s="102" t="s">
        <v>22003</v>
      </c>
      <c r="H13384" s="102">
        <v>45647</v>
      </c>
      <c r="I13384" s="102" t="s">
        <v>279</v>
      </c>
      <c r="J13384" s="102" t="s">
        <v>2</v>
      </c>
      <c r="K13384" s="102" t="s">
        <v>1</v>
      </c>
      <c r="L13384" s="102" t="s">
        <v>23</v>
      </c>
      <c r="M13384" s="102" t="s">
        <v>1074</v>
      </c>
      <c r="N13384" s="102">
        <v>6</v>
      </c>
      <c r="O13384" s="102" t="s">
        <v>1075</v>
      </c>
    </row>
    <row r="13385" spans="1:15" x14ac:dyDescent="0.25">
      <c r="A13385" s="102" t="s">
        <v>5301</v>
      </c>
      <c r="B13385" s="103" t="s">
        <v>2165</v>
      </c>
      <c r="C13385" s="103" t="s">
        <v>277</v>
      </c>
      <c r="D13385" s="102" t="s">
        <v>21829</v>
      </c>
      <c r="E13385" s="102" t="s">
        <v>275</v>
      </c>
      <c r="F13385" s="102" t="s">
        <v>22004</v>
      </c>
      <c r="H13385" s="102">
        <v>45647</v>
      </c>
      <c r="I13385" s="102" t="s">
        <v>279</v>
      </c>
      <c r="J13385" s="102" t="s">
        <v>2</v>
      </c>
      <c r="K13385" s="102" t="s">
        <v>1</v>
      </c>
      <c r="L13385" s="102" t="s">
        <v>23</v>
      </c>
      <c r="M13385" s="102" t="s">
        <v>1074</v>
      </c>
      <c r="N13385" s="102">
        <v>6</v>
      </c>
      <c r="O13385" s="102" t="s">
        <v>1075</v>
      </c>
    </row>
    <row r="13386" spans="1:15" x14ac:dyDescent="0.25">
      <c r="A13386" s="102" t="s">
        <v>5301</v>
      </c>
      <c r="B13386" s="103" t="s">
        <v>1476</v>
      </c>
      <c r="C13386" s="103" t="s">
        <v>274</v>
      </c>
      <c r="D13386" s="102" t="s">
        <v>21829</v>
      </c>
      <c r="E13386" s="102" t="s">
        <v>275</v>
      </c>
      <c r="F13386" s="102" t="s">
        <v>22005</v>
      </c>
      <c r="H13386" s="102">
        <v>45647</v>
      </c>
      <c r="I13386" s="102" t="s">
        <v>279</v>
      </c>
      <c r="J13386" s="102" t="s">
        <v>2</v>
      </c>
      <c r="K13386" s="102" t="s">
        <v>1</v>
      </c>
      <c r="L13386" s="102" t="s">
        <v>23</v>
      </c>
      <c r="M13386" s="102" t="s">
        <v>1074</v>
      </c>
      <c r="N13386" s="102">
        <v>6</v>
      </c>
      <c r="O13386" s="102" t="s">
        <v>1075</v>
      </c>
    </row>
    <row r="13387" spans="1:15" x14ac:dyDescent="0.25">
      <c r="A13387" s="102" t="s">
        <v>6064</v>
      </c>
      <c r="B13387" s="103" t="s">
        <v>1217</v>
      </c>
      <c r="C13387" s="103" t="s">
        <v>1118</v>
      </c>
      <c r="D13387" s="102" t="s">
        <v>388</v>
      </c>
      <c r="E13387" s="102" t="s">
        <v>275</v>
      </c>
      <c r="F13387" s="102" t="s">
        <v>22006</v>
      </c>
      <c r="H13387" s="102">
        <v>45647</v>
      </c>
      <c r="I13387" s="102" t="s">
        <v>279</v>
      </c>
      <c r="J13387" s="102" t="s">
        <v>2</v>
      </c>
      <c r="K13387" s="102" t="s">
        <v>1</v>
      </c>
      <c r="L13387" s="102" t="s">
        <v>23</v>
      </c>
      <c r="M13387" s="102" t="s">
        <v>1074</v>
      </c>
      <c r="N13387" s="102">
        <v>6</v>
      </c>
      <c r="O13387" s="102" t="s">
        <v>1075</v>
      </c>
    </row>
    <row r="13388" spans="1:15" x14ac:dyDescent="0.25">
      <c r="A13388" s="102" t="s">
        <v>22007</v>
      </c>
      <c r="B13388" s="103" t="s">
        <v>1078</v>
      </c>
      <c r="C13388" s="103" t="s">
        <v>274</v>
      </c>
      <c r="D13388" s="102" t="s">
        <v>281</v>
      </c>
      <c r="E13388" s="102" t="s">
        <v>275</v>
      </c>
      <c r="F13388" s="102" t="s">
        <v>22008</v>
      </c>
      <c r="H13388" s="102">
        <v>45647</v>
      </c>
      <c r="I13388" s="102" t="s">
        <v>279</v>
      </c>
      <c r="J13388" s="102" t="s">
        <v>2</v>
      </c>
      <c r="K13388" s="102" t="s">
        <v>1</v>
      </c>
      <c r="L13388" s="102" t="s">
        <v>23</v>
      </c>
      <c r="M13388" s="102" t="s">
        <v>1074</v>
      </c>
      <c r="N13388" s="102">
        <v>6</v>
      </c>
      <c r="O13388" s="102" t="s">
        <v>1075</v>
      </c>
    </row>
    <row r="13389" spans="1:15" x14ac:dyDescent="0.25">
      <c r="A13389" s="102" t="s">
        <v>22009</v>
      </c>
      <c r="B13389" s="103" t="s">
        <v>1103</v>
      </c>
      <c r="C13389" s="103" t="s">
        <v>274</v>
      </c>
      <c r="D13389" s="102" t="s">
        <v>21829</v>
      </c>
      <c r="E13389" s="102" t="s">
        <v>275</v>
      </c>
      <c r="F13389" s="102" t="s">
        <v>22010</v>
      </c>
      <c r="H13389" s="102">
        <v>45647</v>
      </c>
      <c r="I13389" s="102" t="s">
        <v>279</v>
      </c>
      <c r="J13389" s="102" t="s">
        <v>2</v>
      </c>
      <c r="K13389" s="102" t="s">
        <v>1</v>
      </c>
      <c r="L13389" s="102" t="s">
        <v>23</v>
      </c>
      <c r="M13389" s="102" t="s">
        <v>1074</v>
      </c>
      <c r="N13389" s="102">
        <v>6</v>
      </c>
      <c r="O13389" s="102" t="s">
        <v>1075</v>
      </c>
    </row>
    <row r="13390" spans="1:15" x14ac:dyDescent="0.25">
      <c r="A13390" s="102" t="s">
        <v>22009</v>
      </c>
      <c r="B13390" s="103" t="s">
        <v>1266</v>
      </c>
      <c r="C13390" s="103" t="s">
        <v>277</v>
      </c>
      <c r="D13390" s="102" t="s">
        <v>21829</v>
      </c>
      <c r="E13390" s="102" t="s">
        <v>275</v>
      </c>
      <c r="F13390" s="102" t="s">
        <v>22011</v>
      </c>
      <c r="H13390" s="102">
        <v>45647</v>
      </c>
      <c r="I13390" s="102" t="s">
        <v>279</v>
      </c>
      <c r="J13390" s="102" t="s">
        <v>2</v>
      </c>
      <c r="K13390" s="102" t="s">
        <v>1</v>
      </c>
      <c r="L13390" s="102" t="s">
        <v>23</v>
      </c>
      <c r="M13390" s="102" t="s">
        <v>1074</v>
      </c>
      <c r="N13390" s="102">
        <v>6</v>
      </c>
      <c r="O13390" s="102" t="s">
        <v>1075</v>
      </c>
    </row>
    <row r="13391" spans="1:15" x14ac:dyDescent="0.25">
      <c r="A13391" s="102" t="s">
        <v>22009</v>
      </c>
      <c r="B13391" s="103" t="s">
        <v>2534</v>
      </c>
      <c r="C13391" s="103" t="s">
        <v>1082</v>
      </c>
      <c r="D13391" s="102" t="s">
        <v>21829</v>
      </c>
      <c r="E13391" s="102" t="s">
        <v>275</v>
      </c>
      <c r="F13391" s="102" t="s">
        <v>22012</v>
      </c>
      <c r="H13391" s="102">
        <v>45647</v>
      </c>
      <c r="I13391" s="102" t="s">
        <v>279</v>
      </c>
      <c r="J13391" s="102" t="s">
        <v>2</v>
      </c>
      <c r="K13391" s="102" t="s">
        <v>1</v>
      </c>
      <c r="L13391" s="102" t="s">
        <v>23</v>
      </c>
      <c r="M13391" s="102" t="s">
        <v>1082</v>
      </c>
      <c r="N13391" s="102">
        <v>6</v>
      </c>
      <c r="O13391" s="102" t="s">
        <v>1075</v>
      </c>
    </row>
    <row r="13392" spans="1:15" x14ac:dyDescent="0.25">
      <c r="A13392" s="102" t="s">
        <v>22013</v>
      </c>
      <c r="B13392" s="103" t="s">
        <v>1248</v>
      </c>
      <c r="C13392" s="103" t="s">
        <v>1082</v>
      </c>
      <c r="D13392" s="102" t="s">
        <v>247</v>
      </c>
      <c r="E13392" s="102" t="s">
        <v>275</v>
      </c>
      <c r="F13392" s="102" t="s">
        <v>22014</v>
      </c>
      <c r="H13392" s="102">
        <v>45647</v>
      </c>
      <c r="I13392" s="102" t="s">
        <v>279</v>
      </c>
      <c r="J13392" s="102" t="s">
        <v>2</v>
      </c>
      <c r="K13392" s="102" t="s">
        <v>1</v>
      </c>
      <c r="L13392" s="102" t="s">
        <v>23</v>
      </c>
      <c r="M13392" s="102" t="s">
        <v>1082</v>
      </c>
      <c r="N13392" s="102">
        <v>6</v>
      </c>
      <c r="O13392" s="102" t="s">
        <v>1075</v>
      </c>
    </row>
    <row r="13393" spans="1:15" x14ac:dyDescent="0.25">
      <c r="A13393" s="102" t="s">
        <v>3200</v>
      </c>
      <c r="B13393" s="103" t="s">
        <v>1132</v>
      </c>
      <c r="C13393" s="103" t="s">
        <v>274</v>
      </c>
      <c r="D13393" s="102" t="s">
        <v>21829</v>
      </c>
      <c r="E13393" s="102" t="s">
        <v>275</v>
      </c>
      <c r="F13393" s="102" t="s">
        <v>22015</v>
      </c>
      <c r="H13393" s="102">
        <v>45647</v>
      </c>
      <c r="I13393" s="102" t="s">
        <v>279</v>
      </c>
      <c r="J13393" s="102" t="s">
        <v>2</v>
      </c>
      <c r="K13393" s="102" t="s">
        <v>1</v>
      </c>
      <c r="L13393" s="102" t="s">
        <v>23</v>
      </c>
      <c r="M13393" s="102" t="s">
        <v>1074</v>
      </c>
      <c r="N13393" s="102">
        <v>6</v>
      </c>
      <c r="O13393" s="102" t="s">
        <v>1075</v>
      </c>
    </row>
    <row r="13394" spans="1:15" x14ac:dyDescent="0.25">
      <c r="A13394" s="102" t="s">
        <v>3200</v>
      </c>
      <c r="B13394" s="103" t="s">
        <v>3044</v>
      </c>
      <c r="C13394" s="103" t="s">
        <v>274</v>
      </c>
      <c r="D13394" s="102" t="s">
        <v>21829</v>
      </c>
      <c r="E13394" s="102" t="s">
        <v>275</v>
      </c>
      <c r="F13394" s="102" t="s">
        <v>22016</v>
      </c>
      <c r="H13394" s="102">
        <v>45647</v>
      </c>
      <c r="I13394" s="102" t="s">
        <v>279</v>
      </c>
      <c r="J13394" s="102" t="s">
        <v>2</v>
      </c>
      <c r="K13394" s="102" t="s">
        <v>1</v>
      </c>
      <c r="L13394" s="102" t="s">
        <v>23</v>
      </c>
      <c r="M13394" s="102" t="s">
        <v>1074</v>
      </c>
      <c r="N13394" s="102">
        <v>6</v>
      </c>
      <c r="O13394" s="102" t="s">
        <v>1075</v>
      </c>
    </row>
    <row r="13395" spans="1:15" x14ac:dyDescent="0.25">
      <c r="A13395" s="102" t="s">
        <v>3200</v>
      </c>
      <c r="B13395" s="103" t="s">
        <v>2204</v>
      </c>
      <c r="C13395" s="103" t="s">
        <v>274</v>
      </c>
      <c r="D13395" s="102" t="s">
        <v>21829</v>
      </c>
      <c r="E13395" s="102" t="s">
        <v>275</v>
      </c>
      <c r="F13395" s="102" t="s">
        <v>22017</v>
      </c>
      <c r="H13395" s="102">
        <v>45647</v>
      </c>
      <c r="I13395" s="102" t="s">
        <v>279</v>
      </c>
      <c r="J13395" s="102" t="s">
        <v>2</v>
      </c>
      <c r="K13395" s="102" t="s">
        <v>1</v>
      </c>
      <c r="L13395" s="102" t="s">
        <v>23</v>
      </c>
      <c r="M13395" s="102" t="s">
        <v>1074</v>
      </c>
      <c r="N13395" s="102">
        <v>6</v>
      </c>
      <c r="O13395" s="102" t="s">
        <v>1075</v>
      </c>
    </row>
    <row r="13396" spans="1:15" x14ac:dyDescent="0.25">
      <c r="A13396" s="102" t="s">
        <v>22018</v>
      </c>
      <c r="B13396" s="103" t="s">
        <v>9180</v>
      </c>
      <c r="C13396" s="103" t="s">
        <v>277</v>
      </c>
      <c r="D13396" s="102" t="s">
        <v>136</v>
      </c>
      <c r="E13396" s="102" t="s">
        <v>275</v>
      </c>
      <c r="F13396" s="102" t="s">
        <v>22019</v>
      </c>
      <c r="H13396" s="102">
        <v>45647</v>
      </c>
      <c r="I13396" s="102" t="s">
        <v>279</v>
      </c>
      <c r="J13396" s="102" t="s">
        <v>2</v>
      </c>
      <c r="K13396" s="102" t="s">
        <v>1</v>
      </c>
      <c r="L13396" s="102" t="s">
        <v>23</v>
      </c>
      <c r="M13396" s="102" t="s">
        <v>1074</v>
      </c>
      <c r="N13396" s="102">
        <v>6</v>
      </c>
      <c r="O13396" s="102" t="s">
        <v>1075</v>
      </c>
    </row>
    <row r="13397" spans="1:15" x14ac:dyDescent="0.25">
      <c r="A13397" s="102" t="s">
        <v>4019</v>
      </c>
      <c r="B13397" s="103" t="s">
        <v>1245</v>
      </c>
      <c r="C13397" s="103" t="s">
        <v>1118</v>
      </c>
      <c r="D13397" s="102" t="s">
        <v>388</v>
      </c>
      <c r="E13397" s="102" t="s">
        <v>275</v>
      </c>
      <c r="F13397" s="102" t="s">
        <v>22020</v>
      </c>
      <c r="H13397" s="102">
        <v>45647</v>
      </c>
      <c r="I13397" s="102" t="s">
        <v>279</v>
      </c>
      <c r="J13397" s="102" t="s">
        <v>2</v>
      </c>
      <c r="K13397" s="102" t="s">
        <v>1</v>
      </c>
      <c r="L13397" s="102" t="s">
        <v>23</v>
      </c>
      <c r="M13397" s="102" t="s">
        <v>1074</v>
      </c>
      <c r="N13397" s="102">
        <v>6</v>
      </c>
      <c r="O13397" s="102" t="s">
        <v>1075</v>
      </c>
    </row>
    <row r="13398" spans="1:15" x14ac:dyDescent="0.25">
      <c r="A13398" s="102" t="s">
        <v>22021</v>
      </c>
      <c r="B13398" s="103" t="s">
        <v>21823</v>
      </c>
      <c r="C13398" s="103" t="s">
        <v>277</v>
      </c>
      <c r="D13398" s="102" t="s">
        <v>136</v>
      </c>
      <c r="E13398" s="102" t="s">
        <v>275</v>
      </c>
      <c r="F13398" s="102" t="s">
        <v>22022</v>
      </c>
      <c r="H13398" s="102">
        <v>45647</v>
      </c>
      <c r="I13398" s="102" t="s">
        <v>279</v>
      </c>
      <c r="J13398" s="102" t="s">
        <v>2</v>
      </c>
      <c r="K13398" s="102" t="s">
        <v>1</v>
      </c>
      <c r="L13398" s="102" t="s">
        <v>23</v>
      </c>
      <c r="M13398" s="102" t="s">
        <v>1074</v>
      </c>
      <c r="N13398" s="102">
        <v>6</v>
      </c>
      <c r="O13398" s="102" t="s">
        <v>1075</v>
      </c>
    </row>
    <row r="13399" spans="1:15" x14ac:dyDescent="0.25">
      <c r="A13399" s="102" t="s">
        <v>22023</v>
      </c>
      <c r="B13399" s="103" t="s">
        <v>1675</v>
      </c>
      <c r="C13399" s="103" t="s">
        <v>277</v>
      </c>
      <c r="D13399" s="102" t="s">
        <v>281</v>
      </c>
      <c r="E13399" s="102" t="s">
        <v>275</v>
      </c>
      <c r="F13399" s="102" t="s">
        <v>22024</v>
      </c>
      <c r="H13399" s="102">
        <v>45647</v>
      </c>
      <c r="I13399" s="102" t="s">
        <v>279</v>
      </c>
      <c r="J13399" s="102" t="s">
        <v>2</v>
      </c>
      <c r="K13399" s="102" t="s">
        <v>1</v>
      </c>
      <c r="L13399" s="102" t="s">
        <v>23</v>
      </c>
      <c r="M13399" s="102" t="s">
        <v>1074</v>
      </c>
      <c r="N13399" s="102">
        <v>6</v>
      </c>
      <c r="O13399" s="102" t="s">
        <v>1075</v>
      </c>
    </row>
    <row r="13400" spans="1:15" x14ac:dyDescent="0.25">
      <c r="A13400" s="102" t="s">
        <v>22025</v>
      </c>
      <c r="B13400" s="103" t="s">
        <v>3119</v>
      </c>
      <c r="C13400" s="103" t="s">
        <v>277</v>
      </c>
      <c r="D13400" s="102" t="s">
        <v>281</v>
      </c>
      <c r="E13400" s="102" t="s">
        <v>275</v>
      </c>
      <c r="F13400" s="102" t="s">
        <v>22026</v>
      </c>
      <c r="H13400" s="102">
        <v>45647</v>
      </c>
      <c r="I13400" s="102" t="s">
        <v>279</v>
      </c>
      <c r="J13400" s="102" t="s">
        <v>2</v>
      </c>
      <c r="K13400" s="102" t="s">
        <v>1</v>
      </c>
      <c r="L13400" s="102" t="s">
        <v>23</v>
      </c>
      <c r="M13400" s="102" t="s">
        <v>1074</v>
      </c>
      <c r="N13400" s="102">
        <v>6</v>
      </c>
      <c r="O13400" s="102" t="s">
        <v>1075</v>
      </c>
    </row>
    <row r="13401" spans="1:15" x14ac:dyDescent="0.25">
      <c r="A13401" s="102" t="s">
        <v>22027</v>
      </c>
      <c r="B13401" s="103" t="s">
        <v>4636</v>
      </c>
      <c r="C13401" s="103" t="s">
        <v>277</v>
      </c>
      <c r="D13401" s="102" t="s">
        <v>21829</v>
      </c>
      <c r="E13401" s="102" t="s">
        <v>275</v>
      </c>
      <c r="F13401" s="102" t="s">
        <v>22028</v>
      </c>
      <c r="H13401" s="102">
        <v>45647</v>
      </c>
      <c r="I13401" s="102" t="s">
        <v>279</v>
      </c>
      <c r="J13401" s="102" t="s">
        <v>2</v>
      </c>
      <c r="K13401" s="102" t="s">
        <v>1</v>
      </c>
      <c r="L13401" s="102" t="s">
        <v>23</v>
      </c>
      <c r="M13401" s="102" t="s">
        <v>1074</v>
      </c>
      <c r="N13401" s="102">
        <v>6</v>
      </c>
      <c r="O13401" s="102" t="s">
        <v>1075</v>
      </c>
    </row>
    <row r="13402" spans="1:15" x14ac:dyDescent="0.25">
      <c r="A13402" s="102" t="s">
        <v>5128</v>
      </c>
      <c r="B13402" s="103" t="s">
        <v>1561</v>
      </c>
      <c r="C13402" s="103" t="s">
        <v>1118</v>
      </c>
      <c r="D13402" s="102" t="s">
        <v>21829</v>
      </c>
      <c r="E13402" s="102" t="s">
        <v>275</v>
      </c>
      <c r="F13402" s="102" t="s">
        <v>22029</v>
      </c>
      <c r="H13402" s="102">
        <v>45647</v>
      </c>
      <c r="I13402" s="102" t="s">
        <v>279</v>
      </c>
      <c r="J13402" s="102" t="s">
        <v>2</v>
      </c>
      <c r="K13402" s="102" t="s">
        <v>1</v>
      </c>
      <c r="L13402" s="102" t="s">
        <v>23</v>
      </c>
      <c r="M13402" s="102" t="s">
        <v>1074</v>
      </c>
      <c r="N13402" s="102">
        <v>6</v>
      </c>
      <c r="O13402" s="102" t="s">
        <v>1075</v>
      </c>
    </row>
    <row r="13403" spans="1:15" x14ac:dyDescent="0.25">
      <c r="A13403" s="102" t="s">
        <v>22030</v>
      </c>
      <c r="B13403" s="103" t="s">
        <v>1627</v>
      </c>
      <c r="C13403" s="103" t="s">
        <v>277</v>
      </c>
      <c r="D13403" s="102" t="s">
        <v>21829</v>
      </c>
      <c r="E13403" s="102" t="s">
        <v>275</v>
      </c>
      <c r="F13403" s="102" t="s">
        <v>22031</v>
      </c>
      <c r="H13403" s="102">
        <v>45647</v>
      </c>
      <c r="I13403" s="102" t="s">
        <v>279</v>
      </c>
      <c r="J13403" s="102" t="s">
        <v>2</v>
      </c>
      <c r="K13403" s="102" t="s">
        <v>1</v>
      </c>
      <c r="L13403" s="102" t="s">
        <v>23</v>
      </c>
      <c r="M13403" s="102" t="s">
        <v>1074</v>
      </c>
      <c r="N13403" s="102">
        <v>6</v>
      </c>
      <c r="O13403" s="102" t="s">
        <v>1075</v>
      </c>
    </row>
    <row r="13404" spans="1:15" x14ac:dyDescent="0.25">
      <c r="A13404" s="102" t="s">
        <v>22032</v>
      </c>
      <c r="B13404" s="103" t="s">
        <v>22033</v>
      </c>
      <c r="C13404" s="103" t="s">
        <v>277</v>
      </c>
      <c r="D13404" s="102" t="s">
        <v>1788</v>
      </c>
      <c r="E13404" s="102" t="s">
        <v>276</v>
      </c>
      <c r="H13404" s="102">
        <v>45647</v>
      </c>
      <c r="I13404" s="102" t="s">
        <v>292</v>
      </c>
      <c r="J13404" s="102" t="s">
        <v>291</v>
      </c>
      <c r="K13404" s="102" t="s">
        <v>1</v>
      </c>
      <c r="L13404" s="102" t="s">
        <v>290</v>
      </c>
      <c r="M13404" s="102" t="s">
        <v>1074</v>
      </c>
      <c r="N13404" s="102">
        <v>6</v>
      </c>
      <c r="O13404" s="102" t="s">
        <v>1075</v>
      </c>
    </row>
    <row r="13405" spans="1:15" x14ac:dyDescent="0.25">
      <c r="A13405" s="102" t="s">
        <v>22034</v>
      </c>
      <c r="B13405" s="103" t="s">
        <v>1214</v>
      </c>
      <c r="C13405" s="103" t="s">
        <v>277</v>
      </c>
      <c r="D13405" s="102" t="s">
        <v>281</v>
      </c>
      <c r="E13405" s="102" t="s">
        <v>275</v>
      </c>
      <c r="F13405" s="102" t="s">
        <v>22035</v>
      </c>
      <c r="H13405" s="102">
        <v>45647</v>
      </c>
      <c r="I13405" s="102" t="s">
        <v>292</v>
      </c>
      <c r="J13405" s="102" t="s">
        <v>291</v>
      </c>
      <c r="K13405" s="102" t="s">
        <v>1</v>
      </c>
      <c r="L13405" s="102" t="s">
        <v>290</v>
      </c>
      <c r="M13405" s="102" t="s">
        <v>1074</v>
      </c>
      <c r="N13405" s="102">
        <v>6</v>
      </c>
      <c r="O13405" s="102" t="s">
        <v>1075</v>
      </c>
    </row>
    <row r="13406" spans="1:15" x14ac:dyDescent="0.25">
      <c r="A13406" s="102" t="s">
        <v>4313</v>
      </c>
      <c r="B13406" s="103" t="s">
        <v>1161</v>
      </c>
      <c r="C13406" s="103" t="s">
        <v>1118</v>
      </c>
      <c r="D13406" s="102" t="s">
        <v>388</v>
      </c>
      <c r="E13406" s="102" t="s">
        <v>275</v>
      </c>
      <c r="F13406" s="102" t="s">
        <v>22036</v>
      </c>
      <c r="H13406" s="102">
        <v>45647</v>
      </c>
      <c r="I13406" s="102" t="s">
        <v>292</v>
      </c>
      <c r="J13406" s="102" t="s">
        <v>291</v>
      </c>
      <c r="K13406" s="102" t="s">
        <v>1</v>
      </c>
      <c r="L13406" s="102" t="s">
        <v>290</v>
      </c>
      <c r="M13406" s="102" t="s">
        <v>1074</v>
      </c>
      <c r="N13406" s="102">
        <v>6</v>
      </c>
      <c r="O13406" s="102" t="s">
        <v>1075</v>
      </c>
    </row>
    <row r="13407" spans="1:15" x14ac:dyDescent="0.25">
      <c r="A13407" s="102" t="s">
        <v>22037</v>
      </c>
      <c r="B13407" s="103" t="s">
        <v>12950</v>
      </c>
      <c r="C13407" s="103" t="s">
        <v>1118</v>
      </c>
      <c r="D13407" s="102" t="s">
        <v>2881</v>
      </c>
      <c r="E13407" s="102" t="s">
        <v>275</v>
      </c>
      <c r="F13407" s="102" t="s">
        <v>22038</v>
      </c>
      <c r="H13407" s="102">
        <v>45647</v>
      </c>
      <c r="I13407" s="102" t="s">
        <v>292</v>
      </c>
      <c r="J13407" s="102" t="s">
        <v>291</v>
      </c>
      <c r="K13407" s="102" t="s">
        <v>1</v>
      </c>
      <c r="L13407" s="102" t="s">
        <v>290</v>
      </c>
      <c r="M13407" s="102" t="s">
        <v>1074</v>
      </c>
      <c r="N13407" s="102">
        <v>6</v>
      </c>
      <c r="O13407" s="102" t="s">
        <v>1075</v>
      </c>
    </row>
    <row r="13408" spans="1:15" x14ac:dyDescent="0.25">
      <c r="A13408" s="102" t="s">
        <v>22039</v>
      </c>
      <c r="B13408" s="103" t="s">
        <v>22040</v>
      </c>
      <c r="C13408" s="103" t="s">
        <v>1118</v>
      </c>
      <c r="D13408" s="102" t="s">
        <v>388</v>
      </c>
      <c r="E13408" s="102" t="s">
        <v>275</v>
      </c>
      <c r="F13408" s="102" t="s">
        <v>22041</v>
      </c>
      <c r="H13408" s="102">
        <v>45647</v>
      </c>
      <c r="I13408" s="102" t="s">
        <v>292</v>
      </c>
      <c r="J13408" s="102" t="s">
        <v>291</v>
      </c>
      <c r="K13408" s="102" t="s">
        <v>1</v>
      </c>
      <c r="L13408" s="102" t="s">
        <v>290</v>
      </c>
      <c r="M13408" s="102" t="s">
        <v>1074</v>
      </c>
      <c r="N13408" s="102">
        <v>6</v>
      </c>
      <c r="O13408" s="102" t="s">
        <v>1075</v>
      </c>
    </row>
    <row r="13409" spans="1:15" x14ac:dyDescent="0.25">
      <c r="A13409" s="102" t="s">
        <v>22042</v>
      </c>
      <c r="B13409" s="103" t="s">
        <v>22043</v>
      </c>
      <c r="C13409" s="103" t="s">
        <v>1118</v>
      </c>
      <c r="D13409" s="102" t="s">
        <v>2881</v>
      </c>
      <c r="E13409" s="102" t="s">
        <v>275</v>
      </c>
      <c r="F13409" s="102" t="s">
        <v>22044</v>
      </c>
      <c r="H13409" s="102">
        <v>45647</v>
      </c>
      <c r="I13409" s="102" t="s">
        <v>292</v>
      </c>
      <c r="J13409" s="102" t="s">
        <v>291</v>
      </c>
      <c r="K13409" s="102" t="s">
        <v>1</v>
      </c>
      <c r="L13409" s="102" t="s">
        <v>290</v>
      </c>
      <c r="M13409" s="102" t="s">
        <v>1074</v>
      </c>
      <c r="N13409" s="102">
        <v>6</v>
      </c>
      <c r="O13409" s="102" t="s">
        <v>1075</v>
      </c>
    </row>
    <row r="13410" spans="1:15" x14ac:dyDescent="0.25">
      <c r="A13410" s="102" t="s">
        <v>12956</v>
      </c>
      <c r="B13410" s="103" t="s">
        <v>1217</v>
      </c>
      <c r="C13410" s="103" t="s">
        <v>277</v>
      </c>
      <c r="D13410" s="102" t="s">
        <v>1092</v>
      </c>
      <c r="E13410" s="102" t="s">
        <v>275</v>
      </c>
      <c r="F13410" s="102" t="s">
        <v>22045</v>
      </c>
      <c r="H13410" s="102">
        <v>45647</v>
      </c>
      <c r="I13410" s="102" t="s">
        <v>292</v>
      </c>
      <c r="J13410" s="102" t="s">
        <v>291</v>
      </c>
      <c r="K13410" s="102" t="s">
        <v>1</v>
      </c>
      <c r="L13410" s="102" t="s">
        <v>290</v>
      </c>
      <c r="M13410" s="102" t="s">
        <v>1074</v>
      </c>
      <c r="N13410" s="102">
        <v>6</v>
      </c>
      <c r="O13410" s="102" t="s">
        <v>1075</v>
      </c>
    </row>
    <row r="13411" spans="1:15" x14ac:dyDescent="0.25">
      <c r="A13411" s="102" t="s">
        <v>18409</v>
      </c>
      <c r="B13411" s="103" t="s">
        <v>14786</v>
      </c>
      <c r="C13411" s="103" t="s">
        <v>1118</v>
      </c>
      <c r="D13411" s="102" t="s">
        <v>2881</v>
      </c>
      <c r="E13411" s="102" t="s">
        <v>275</v>
      </c>
      <c r="F13411" s="102" t="s">
        <v>22046</v>
      </c>
      <c r="H13411" s="102">
        <v>45647</v>
      </c>
      <c r="I13411" s="102" t="s">
        <v>292</v>
      </c>
      <c r="J13411" s="102" t="s">
        <v>291</v>
      </c>
      <c r="K13411" s="102" t="s">
        <v>1</v>
      </c>
      <c r="L13411" s="102" t="s">
        <v>290</v>
      </c>
      <c r="M13411" s="102" t="s">
        <v>1074</v>
      </c>
      <c r="N13411" s="102">
        <v>6</v>
      </c>
      <c r="O13411" s="102" t="s">
        <v>1075</v>
      </c>
    </row>
    <row r="13412" spans="1:15" x14ac:dyDescent="0.25">
      <c r="A13412" s="102" t="s">
        <v>4345</v>
      </c>
      <c r="B13412" s="103" t="s">
        <v>22047</v>
      </c>
      <c r="C13412" s="103" t="s">
        <v>277</v>
      </c>
      <c r="D13412" s="102" t="s">
        <v>2881</v>
      </c>
      <c r="E13412" s="102" t="s">
        <v>275</v>
      </c>
      <c r="F13412" s="102" t="s">
        <v>22048</v>
      </c>
      <c r="H13412" s="102">
        <v>45647</v>
      </c>
      <c r="I13412" s="102" t="s">
        <v>292</v>
      </c>
      <c r="J13412" s="102" t="s">
        <v>291</v>
      </c>
      <c r="K13412" s="102" t="s">
        <v>1</v>
      </c>
      <c r="L13412" s="102" t="s">
        <v>290</v>
      </c>
      <c r="M13412" s="102" t="s">
        <v>1074</v>
      </c>
      <c r="N13412" s="102">
        <v>6</v>
      </c>
      <c r="O13412" s="102" t="s">
        <v>1075</v>
      </c>
    </row>
    <row r="13413" spans="1:15" x14ac:dyDescent="0.25">
      <c r="A13413" s="102" t="s">
        <v>4353</v>
      </c>
      <c r="B13413" s="103" t="s">
        <v>1214</v>
      </c>
      <c r="C13413" s="103" t="s">
        <v>277</v>
      </c>
      <c r="D13413" s="102" t="s">
        <v>281</v>
      </c>
      <c r="E13413" s="102" t="s">
        <v>275</v>
      </c>
      <c r="F13413" s="102" t="s">
        <v>22049</v>
      </c>
      <c r="H13413" s="102">
        <v>45647</v>
      </c>
      <c r="I13413" s="102" t="s">
        <v>292</v>
      </c>
      <c r="J13413" s="102" t="s">
        <v>291</v>
      </c>
      <c r="K13413" s="102" t="s">
        <v>1</v>
      </c>
      <c r="L13413" s="102" t="s">
        <v>290</v>
      </c>
      <c r="M13413" s="102" t="s">
        <v>1074</v>
      </c>
      <c r="N13413" s="102">
        <v>6</v>
      </c>
      <c r="O13413" s="102" t="s">
        <v>1075</v>
      </c>
    </row>
    <row r="13414" spans="1:15" x14ac:dyDescent="0.25">
      <c r="A13414" s="102" t="s">
        <v>22050</v>
      </c>
      <c r="B13414" s="103" t="s">
        <v>1197</v>
      </c>
      <c r="C13414" s="103" t="s">
        <v>274</v>
      </c>
      <c r="D13414" s="102" t="s">
        <v>1788</v>
      </c>
      <c r="E13414" s="102" t="s">
        <v>276</v>
      </c>
      <c r="F13414" s="102" t="s">
        <v>22051</v>
      </c>
      <c r="H13414" s="102">
        <v>45647</v>
      </c>
      <c r="I13414" s="102" t="s">
        <v>292</v>
      </c>
      <c r="J13414" s="102" t="s">
        <v>291</v>
      </c>
      <c r="K13414" s="102" t="s">
        <v>1</v>
      </c>
      <c r="L13414" s="102" t="s">
        <v>290</v>
      </c>
      <c r="M13414" s="102" t="s">
        <v>1074</v>
      </c>
      <c r="N13414" s="102">
        <v>6</v>
      </c>
      <c r="O13414" s="102" t="s">
        <v>1075</v>
      </c>
    </row>
    <row r="13415" spans="1:15" x14ac:dyDescent="0.25">
      <c r="A13415" s="102" t="s">
        <v>22050</v>
      </c>
      <c r="B13415" s="103" t="s">
        <v>22052</v>
      </c>
      <c r="C13415" s="103" t="s">
        <v>274</v>
      </c>
      <c r="D13415" s="102" t="s">
        <v>1788</v>
      </c>
      <c r="E13415" s="102" t="s">
        <v>276</v>
      </c>
      <c r="F13415" s="102" t="s">
        <v>22051</v>
      </c>
      <c r="H13415" s="102">
        <v>45647</v>
      </c>
      <c r="I13415" s="102" t="s">
        <v>292</v>
      </c>
      <c r="J13415" s="102" t="s">
        <v>291</v>
      </c>
      <c r="K13415" s="102" t="s">
        <v>1</v>
      </c>
      <c r="L13415" s="102" t="s">
        <v>290</v>
      </c>
      <c r="M13415" s="102" t="s">
        <v>1074</v>
      </c>
      <c r="N13415" s="102">
        <v>6</v>
      </c>
      <c r="O13415" s="102" t="s">
        <v>1075</v>
      </c>
    </row>
    <row r="13416" spans="1:15" x14ac:dyDescent="0.25">
      <c r="A13416" s="102" t="s">
        <v>22050</v>
      </c>
      <c r="B13416" s="103" t="s">
        <v>22053</v>
      </c>
      <c r="C13416" s="103" t="s">
        <v>1082</v>
      </c>
      <c r="D13416" s="102" t="s">
        <v>1788</v>
      </c>
      <c r="E13416" s="102" t="s">
        <v>276</v>
      </c>
      <c r="F13416" s="102" t="s">
        <v>22051</v>
      </c>
      <c r="H13416" s="102">
        <v>45647</v>
      </c>
      <c r="I13416" s="102" t="s">
        <v>292</v>
      </c>
      <c r="J13416" s="102" t="s">
        <v>291</v>
      </c>
      <c r="K13416" s="102" t="s">
        <v>1</v>
      </c>
      <c r="L13416" s="102" t="s">
        <v>290</v>
      </c>
      <c r="M13416" s="102" t="s">
        <v>1082</v>
      </c>
      <c r="N13416" s="102">
        <v>6</v>
      </c>
      <c r="O13416" s="102" t="s">
        <v>1075</v>
      </c>
    </row>
    <row r="13417" spans="1:15" x14ac:dyDescent="0.25">
      <c r="A13417" s="102" t="s">
        <v>22050</v>
      </c>
      <c r="B13417" s="103" t="s">
        <v>1197</v>
      </c>
      <c r="C13417" s="103" t="s">
        <v>1077</v>
      </c>
      <c r="D13417" s="102" t="s">
        <v>282</v>
      </c>
      <c r="E13417" s="102" t="s">
        <v>275</v>
      </c>
      <c r="F13417" s="102" t="s">
        <v>22054</v>
      </c>
      <c r="H13417" s="102">
        <v>45647</v>
      </c>
      <c r="I13417" s="102" t="s">
        <v>292</v>
      </c>
      <c r="J13417" s="102" t="s">
        <v>291</v>
      </c>
      <c r="K13417" s="102" t="s">
        <v>1</v>
      </c>
      <c r="L13417" s="102" t="s">
        <v>290</v>
      </c>
      <c r="M13417" s="102" t="s">
        <v>1074</v>
      </c>
      <c r="N13417" s="102">
        <v>6</v>
      </c>
      <c r="O13417" s="102" t="s">
        <v>1075</v>
      </c>
    </row>
    <row r="13418" spans="1:15" x14ac:dyDescent="0.25">
      <c r="A13418" s="102" t="s">
        <v>22050</v>
      </c>
      <c r="B13418" s="103" t="s">
        <v>22053</v>
      </c>
      <c r="C13418" s="103" t="s">
        <v>1081</v>
      </c>
      <c r="D13418" s="102" t="s">
        <v>282</v>
      </c>
      <c r="E13418" s="102" t="s">
        <v>275</v>
      </c>
      <c r="F13418" s="102" t="s">
        <v>22055</v>
      </c>
      <c r="G13418" s="102">
        <v>41308</v>
      </c>
      <c r="H13418" s="102">
        <v>45647</v>
      </c>
      <c r="I13418" s="102" t="s">
        <v>292</v>
      </c>
      <c r="J13418" s="102" t="s">
        <v>291</v>
      </c>
      <c r="K13418" s="102" t="s">
        <v>1</v>
      </c>
      <c r="L13418" s="102" t="s">
        <v>290</v>
      </c>
      <c r="M13418" s="102" t="s">
        <v>1082</v>
      </c>
      <c r="N13418" s="102">
        <v>6</v>
      </c>
      <c r="O13418" s="102" t="s">
        <v>1075</v>
      </c>
    </row>
    <row r="13419" spans="1:15" x14ac:dyDescent="0.25">
      <c r="A13419" s="102" t="s">
        <v>22050</v>
      </c>
      <c r="B13419" s="103" t="s">
        <v>22052</v>
      </c>
      <c r="C13419" s="103" t="s">
        <v>1077</v>
      </c>
      <c r="D13419" s="102" t="s">
        <v>282</v>
      </c>
      <c r="E13419" s="102" t="s">
        <v>275</v>
      </c>
      <c r="F13419" s="102" t="s">
        <v>22056</v>
      </c>
      <c r="H13419" s="102">
        <v>45647</v>
      </c>
      <c r="I13419" s="102" t="s">
        <v>292</v>
      </c>
      <c r="J13419" s="102" t="s">
        <v>291</v>
      </c>
      <c r="K13419" s="102" t="s">
        <v>1</v>
      </c>
      <c r="L13419" s="102" t="s">
        <v>290</v>
      </c>
      <c r="M13419" s="102" t="s">
        <v>1074</v>
      </c>
      <c r="N13419" s="102">
        <v>6</v>
      </c>
      <c r="O13419" s="102" t="s">
        <v>1075</v>
      </c>
    </row>
    <row r="13420" spans="1:15" x14ac:dyDescent="0.25">
      <c r="A13420" s="102" t="s">
        <v>16839</v>
      </c>
      <c r="B13420" s="103" t="s">
        <v>1080</v>
      </c>
      <c r="C13420" s="103" t="s">
        <v>277</v>
      </c>
      <c r="D13420" s="102" t="s">
        <v>247</v>
      </c>
      <c r="E13420" s="102" t="s">
        <v>275</v>
      </c>
      <c r="F13420" s="102" t="s">
        <v>22057</v>
      </c>
      <c r="H13420" s="102">
        <v>45647</v>
      </c>
      <c r="I13420" s="102" t="s">
        <v>292</v>
      </c>
      <c r="J13420" s="102" t="s">
        <v>291</v>
      </c>
      <c r="K13420" s="102" t="s">
        <v>1</v>
      </c>
      <c r="L13420" s="102" t="s">
        <v>290</v>
      </c>
      <c r="M13420" s="102" t="s">
        <v>1074</v>
      </c>
      <c r="N13420" s="102">
        <v>6</v>
      </c>
      <c r="O13420" s="102" t="s">
        <v>1075</v>
      </c>
    </row>
    <row r="13421" spans="1:15" x14ac:dyDescent="0.25">
      <c r="A13421" s="102" t="s">
        <v>6756</v>
      </c>
      <c r="B13421" s="103" t="s">
        <v>1141</v>
      </c>
      <c r="C13421" s="103" t="s">
        <v>1118</v>
      </c>
      <c r="D13421" s="102" t="s">
        <v>152</v>
      </c>
      <c r="E13421" s="102" t="s">
        <v>275</v>
      </c>
      <c r="F13421" s="102" t="s">
        <v>22058</v>
      </c>
      <c r="H13421" s="102">
        <v>45647</v>
      </c>
      <c r="I13421" s="102" t="s">
        <v>292</v>
      </c>
      <c r="J13421" s="102" t="s">
        <v>291</v>
      </c>
      <c r="K13421" s="102" t="s">
        <v>1</v>
      </c>
      <c r="L13421" s="102" t="s">
        <v>290</v>
      </c>
      <c r="M13421" s="102" t="s">
        <v>1074</v>
      </c>
      <c r="N13421" s="102">
        <v>6</v>
      </c>
      <c r="O13421" s="102" t="s">
        <v>1075</v>
      </c>
    </row>
    <row r="13422" spans="1:15" x14ac:dyDescent="0.25">
      <c r="A13422" s="102" t="s">
        <v>22059</v>
      </c>
      <c r="B13422" s="103" t="s">
        <v>2917</v>
      </c>
      <c r="C13422" s="103" t="s">
        <v>1360</v>
      </c>
      <c r="D13422" s="102" t="s">
        <v>2881</v>
      </c>
      <c r="E13422" s="102" t="s">
        <v>275</v>
      </c>
      <c r="F13422" s="102" t="s">
        <v>22060</v>
      </c>
      <c r="H13422" s="102">
        <v>45647</v>
      </c>
      <c r="I13422" s="102" t="s">
        <v>292</v>
      </c>
      <c r="J13422" s="102" t="s">
        <v>291</v>
      </c>
      <c r="K13422" s="102" t="s">
        <v>1</v>
      </c>
      <c r="L13422" s="102" t="s">
        <v>290</v>
      </c>
      <c r="M13422" s="102" t="s">
        <v>1074</v>
      </c>
      <c r="N13422" s="102">
        <v>6</v>
      </c>
      <c r="O13422" s="102" t="s">
        <v>1075</v>
      </c>
    </row>
    <row r="13423" spans="1:15" x14ac:dyDescent="0.25">
      <c r="A13423" s="102" t="s">
        <v>6763</v>
      </c>
      <c r="B13423" s="103" t="s">
        <v>5264</v>
      </c>
      <c r="C13423" s="103" t="s">
        <v>277</v>
      </c>
      <c r="D13423" s="102" t="s">
        <v>288</v>
      </c>
      <c r="E13423" s="102" t="s">
        <v>275</v>
      </c>
      <c r="F13423" s="102" t="s">
        <v>22061</v>
      </c>
      <c r="G13423" s="102" t="s">
        <v>22062</v>
      </c>
      <c r="H13423" s="102">
        <v>45647</v>
      </c>
      <c r="I13423" s="102" t="s">
        <v>292</v>
      </c>
      <c r="J13423" s="102" t="s">
        <v>291</v>
      </c>
      <c r="K13423" s="102" t="s">
        <v>1</v>
      </c>
      <c r="L13423" s="102" t="s">
        <v>290</v>
      </c>
      <c r="M13423" s="102" t="s">
        <v>1074</v>
      </c>
      <c r="N13423" s="102">
        <v>6</v>
      </c>
      <c r="O13423" s="102" t="s">
        <v>1075</v>
      </c>
    </row>
    <row r="13424" spans="1:15" x14ac:dyDescent="0.25">
      <c r="A13424" s="102" t="s">
        <v>22063</v>
      </c>
      <c r="B13424" s="103" t="s">
        <v>8350</v>
      </c>
      <c r="C13424" s="103" t="s">
        <v>1118</v>
      </c>
      <c r="D13424" s="102" t="s">
        <v>2881</v>
      </c>
      <c r="E13424" s="102" t="s">
        <v>275</v>
      </c>
      <c r="F13424" s="102" t="s">
        <v>22064</v>
      </c>
      <c r="H13424" s="102">
        <v>45647</v>
      </c>
      <c r="I13424" s="102" t="s">
        <v>292</v>
      </c>
      <c r="J13424" s="102" t="s">
        <v>291</v>
      </c>
      <c r="K13424" s="102" t="s">
        <v>1</v>
      </c>
      <c r="L13424" s="102" t="s">
        <v>290</v>
      </c>
      <c r="M13424" s="102" t="s">
        <v>1074</v>
      </c>
      <c r="N13424" s="102">
        <v>6</v>
      </c>
      <c r="O13424" s="102" t="s">
        <v>1075</v>
      </c>
    </row>
    <row r="13425" spans="1:15" x14ac:dyDescent="0.25">
      <c r="A13425" s="102" t="s">
        <v>14661</v>
      </c>
      <c r="B13425" s="103" t="s">
        <v>1561</v>
      </c>
      <c r="C13425" s="103" t="s">
        <v>1118</v>
      </c>
      <c r="D13425" s="102" t="s">
        <v>388</v>
      </c>
      <c r="E13425" s="102" t="s">
        <v>275</v>
      </c>
      <c r="F13425" s="102" t="s">
        <v>22065</v>
      </c>
      <c r="H13425" s="102">
        <v>45647</v>
      </c>
      <c r="I13425" s="102" t="s">
        <v>292</v>
      </c>
      <c r="J13425" s="102" t="s">
        <v>291</v>
      </c>
      <c r="K13425" s="102" t="s">
        <v>1</v>
      </c>
      <c r="L13425" s="102" t="s">
        <v>290</v>
      </c>
      <c r="M13425" s="102" t="s">
        <v>1074</v>
      </c>
      <c r="N13425" s="102">
        <v>6</v>
      </c>
      <c r="O13425" s="102" t="s">
        <v>1075</v>
      </c>
    </row>
    <row r="13426" spans="1:15" x14ac:dyDescent="0.25">
      <c r="A13426" s="102" t="s">
        <v>1108</v>
      </c>
      <c r="B13426" s="103" t="s">
        <v>1304</v>
      </c>
      <c r="C13426" s="103" t="s">
        <v>274</v>
      </c>
      <c r="D13426" s="102" t="s">
        <v>247</v>
      </c>
      <c r="E13426" s="102" t="s">
        <v>275</v>
      </c>
      <c r="F13426" s="102" t="s">
        <v>22066</v>
      </c>
      <c r="H13426" s="102">
        <v>45647</v>
      </c>
      <c r="I13426" s="102" t="s">
        <v>292</v>
      </c>
      <c r="J13426" s="102" t="s">
        <v>291</v>
      </c>
      <c r="K13426" s="102" t="s">
        <v>1</v>
      </c>
      <c r="L13426" s="102" t="s">
        <v>290</v>
      </c>
      <c r="M13426" s="102" t="s">
        <v>1074</v>
      </c>
      <c r="N13426" s="102">
        <v>6</v>
      </c>
      <c r="O13426" s="102" t="s">
        <v>1075</v>
      </c>
    </row>
    <row r="13427" spans="1:15" x14ac:dyDescent="0.25">
      <c r="A13427" s="102" t="s">
        <v>9633</v>
      </c>
      <c r="B13427" s="103" t="s">
        <v>2145</v>
      </c>
      <c r="C13427" s="103" t="s">
        <v>274</v>
      </c>
      <c r="D13427" s="102" t="s">
        <v>1788</v>
      </c>
      <c r="E13427" s="102" t="s">
        <v>276</v>
      </c>
      <c r="F13427" s="102" t="s">
        <v>22051</v>
      </c>
      <c r="H13427" s="102">
        <v>45647</v>
      </c>
      <c r="I13427" s="102" t="s">
        <v>292</v>
      </c>
      <c r="J13427" s="102" t="s">
        <v>291</v>
      </c>
      <c r="K13427" s="102" t="s">
        <v>1</v>
      </c>
      <c r="L13427" s="102" t="s">
        <v>290</v>
      </c>
      <c r="M13427" s="102" t="s">
        <v>1074</v>
      </c>
      <c r="N13427" s="102">
        <v>6</v>
      </c>
      <c r="O13427" s="102" t="s">
        <v>1075</v>
      </c>
    </row>
    <row r="13428" spans="1:15" x14ac:dyDescent="0.25">
      <c r="A13428" s="102" t="s">
        <v>9633</v>
      </c>
      <c r="B13428" s="103" t="s">
        <v>9332</v>
      </c>
      <c r="C13428" s="103" t="s">
        <v>1082</v>
      </c>
      <c r="D13428" s="102" t="s">
        <v>1788</v>
      </c>
      <c r="E13428" s="102" t="s">
        <v>276</v>
      </c>
      <c r="F13428" s="102" t="s">
        <v>22051</v>
      </c>
      <c r="H13428" s="102">
        <v>45647</v>
      </c>
      <c r="I13428" s="102" t="s">
        <v>292</v>
      </c>
      <c r="J13428" s="102" t="s">
        <v>291</v>
      </c>
      <c r="K13428" s="102" t="s">
        <v>1</v>
      </c>
      <c r="L13428" s="102" t="s">
        <v>290</v>
      </c>
      <c r="M13428" s="102" t="s">
        <v>1082</v>
      </c>
      <c r="N13428" s="102">
        <v>6</v>
      </c>
      <c r="O13428" s="102" t="s">
        <v>1075</v>
      </c>
    </row>
    <row r="13429" spans="1:15" x14ac:dyDescent="0.25">
      <c r="A13429" s="102" t="s">
        <v>9633</v>
      </c>
      <c r="B13429" s="103" t="s">
        <v>1344</v>
      </c>
      <c r="C13429" s="103" t="s">
        <v>1082</v>
      </c>
      <c r="D13429" s="102" t="s">
        <v>1788</v>
      </c>
      <c r="E13429" s="102" t="s">
        <v>276</v>
      </c>
      <c r="F13429" s="102" t="s">
        <v>22051</v>
      </c>
      <c r="H13429" s="102">
        <v>45647</v>
      </c>
      <c r="I13429" s="102" t="s">
        <v>292</v>
      </c>
      <c r="J13429" s="102" t="s">
        <v>291</v>
      </c>
      <c r="K13429" s="102" t="s">
        <v>1</v>
      </c>
      <c r="L13429" s="102" t="s">
        <v>290</v>
      </c>
      <c r="M13429" s="102" t="s">
        <v>1082</v>
      </c>
      <c r="N13429" s="102">
        <v>6</v>
      </c>
      <c r="O13429" s="102" t="s">
        <v>1075</v>
      </c>
    </row>
    <row r="13430" spans="1:15" x14ac:dyDescent="0.25">
      <c r="A13430" s="102" t="s">
        <v>9633</v>
      </c>
      <c r="B13430" s="103" t="s">
        <v>2145</v>
      </c>
      <c r="C13430" s="103" t="s">
        <v>1077</v>
      </c>
      <c r="D13430" s="102" t="s">
        <v>282</v>
      </c>
      <c r="E13430" s="102" t="s">
        <v>276</v>
      </c>
      <c r="H13430" s="102">
        <v>45647</v>
      </c>
      <c r="I13430" s="102" t="s">
        <v>292</v>
      </c>
      <c r="J13430" s="102" t="s">
        <v>291</v>
      </c>
      <c r="K13430" s="102" t="s">
        <v>1</v>
      </c>
      <c r="L13430" s="102" t="s">
        <v>290</v>
      </c>
      <c r="M13430" s="102" t="s">
        <v>1074</v>
      </c>
      <c r="N13430" s="102">
        <v>6</v>
      </c>
      <c r="O13430" s="102" t="s">
        <v>1075</v>
      </c>
    </row>
    <row r="13431" spans="1:15" x14ac:dyDescent="0.25">
      <c r="A13431" s="102" t="s">
        <v>9633</v>
      </c>
      <c r="B13431" s="103" t="s">
        <v>9332</v>
      </c>
      <c r="C13431" s="103" t="s">
        <v>1081</v>
      </c>
      <c r="D13431" s="102" t="s">
        <v>282</v>
      </c>
      <c r="E13431" s="102" t="s">
        <v>276</v>
      </c>
      <c r="G13431" s="102">
        <v>41673</v>
      </c>
      <c r="H13431" s="102">
        <v>45647</v>
      </c>
      <c r="I13431" s="102" t="s">
        <v>292</v>
      </c>
      <c r="J13431" s="102" t="s">
        <v>291</v>
      </c>
      <c r="K13431" s="102" t="s">
        <v>1</v>
      </c>
      <c r="L13431" s="102" t="s">
        <v>290</v>
      </c>
      <c r="M13431" s="102" t="s">
        <v>1082</v>
      </c>
      <c r="N13431" s="102">
        <v>6</v>
      </c>
      <c r="O13431" s="102" t="s">
        <v>1075</v>
      </c>
    </row>
    <row r="13432" spans="1:15" x14ac:dyDescent="0.25">
      <c r="A13432" s="102" t="s">
        <v>9633</v>
      </c>
      <c r="B13432" s="103" t="s">
        <v>1344</v>
      </c>
      <c r="C13432" s="103" t="s">
        <v>1081</v>
      </c>
      <c r="D13432" s="102" t="s">
        <v>282</v>
      </c>
      <c r="E13432" s="102" t="s">
        <v>276</v>
      </c>
      <c r="G13432" s="102" t="s">
        <v>22067</v>
      </c>
      <c r="H13432" s="102">
        <v>45647</v>
      </c>
      <c r="I13432" s="102" t="s">
        <v>292</v>
      </c>
      <c r="J13432" s="102" t="s">
        <v>291</v>
      </c>
      <c r="K13432" s="102" t="s">
        <v>1</v>
      </c>
      <c r="L13432" s="102" t="s">
        <v>290</v>
      </c>
      <c r="M13432" s="102" t="s">
        <v>1082</v>
      </c>
      <c r="N13432" s="102">
        <v>6</v>
      </c>
      <c r="O13432" s="102" t="s">
        <v>1075</v>
      </c>
    </row>
    <row r="13433" spans="1:15" x14ac:dyDescent="0.25">
      <c r="A13433" s="102" t="s">
        <v>22068</v>
      </c>
      <c r="B13433" s="103" t="s">
        <v>22069</v>
      </c>
      <c r="C13433" s="103" t="s">
        <v>277</v>
      </c>
      <c r="D13433" s="102" t="s">
        <v>247</v>
      </c>
      <c r="E13433" s="102" t="s">
        <v>275</v>
      </c>
      <c r="F13433" s="102" t="s">
        <v>22070</v>
      </c>
      <c r="H13433" s="102">
        <v>45647</v>
      </c>
      <c r="I13433" s="102" t="s">
        <v>292</v>
      </c>
      <c r="J13433" s="102" t="s">
        <v>291</v>
      </c>
      <c r="K13433" s="102" t="s">
        <v>1</v>
      </c>
      <c r="L13433" s="102" t="s">
        <v>290</v>
      </c>
      <c r="M13433" s="102" t="s">
        <v>1074</v>
      </c>
      <c r="N13433" s="102">
        <v>6</v>
      </c>
      <c r="O13433" s="102" t="s">
        <v>1075</v>
      </c>
    </row>
    <row r="13434" spans="1:15" x14ac:dyDescent="0.25">
      <c r="A13434" s="102" t="s">
        <v>7334</v>
      </c>
      <c r="B13434" s="103" t="s">
        <v>6715</v>
      </c>
      <c r="C13434" s="103" t="s">
        <v>277</v>
      </c>
      <c r="D13434" s="102" t="s">
        <v>247</v>
      </c>
      <c r="E13434" s="102" t="s">
        <v>275</v>
      </c>
      <c r="F13434" s="102" t="s">
        <v>22071</v>
      </c>
      <c r="H13434" s="102">
        <v>45647</v>
      </c>
      <c r="I13434" s="102" t="s">
        <v>292</v>
      </c>
      <c r="J13434" s="102" t="s">
        <v>291</v>
      </c>
      <c r="K13434" s="102" t="s">
        <v>1</v>
      </c>
      <c r="L13434" s="102" t="s">
        <v>290</v>
      </c>
      <c r="M13434" s="102" t="s">
        <v>1074</v>
      </c>
      <c r="N13434" s="102">
        <v>6</v>
      </c>
      <c r="O13434" s="102" t="s">
        <v>1075</v>
      </c>
    </row>
    <row r="13435" spans="1:15" x14ac:dyDescent="0.25">
      <c r="A13435" s="102" t="s">
        <v>22072</v>
      </c>
      <c r="B13435" s="103" t="s">
        <v>22073</v>
      </c>
      <c r="C13435" s="103" t="s">
        <v>274</v>
      </c>
      <c r="D13435" s="102" t="s">
        <v>288</v>
      </c>
      <c r="E13435" s="102" t="s">
        <v>275</v>
      </c>
      <c r="F13435" s="102" t="s">
        <v>22074</v>
      </c>
      <c r="G13435" s="102" t="s">
        <v>22075</v>
      </c>
      <c r="H13435" s="102">
        <v>45647</v>
      </c>
      <c r="I13435" s="102" t="s">
        <v>292</v>
      </c>
      <c r="J13435" s="102" t="s">
        <v>291</v>
      </c>
      <c r="K13435" s="102" t="s">
        <v>1</v>
      </c>
      <c r="L13435" s="102" t="s">
        <v>290</v>
      </c>
      <c r="M13435" s="102" t="s">
        <v>1074</v>
      </c>
      <c r="N13435" s="102">
        <v>6</v>
      </c>
      <c r="O13435" s="102" t="s">
        <v>1075</v>
      </c>
    </row>
    <row r="13436" spans="1:15" x14ac:dyDescent="0.25">
      <c r="A13436" s="102" t="s">
        <v>22076</v>
      </c>
      <c r="B13436" s="103" t="s">
        <v>14362</v>
      </c>
      <c r="C13436" s="103" t="s">
        <v>1118</v>
      </c>
      <c r="D13436" s="102" t="s">
        <v>2881</v>
      </c>
      <c r="E13436" s="102" t="s">
        <v>275</v>
      </c>
      <c r="F13436" s="102" t="s">
        <v>22077</v>
      </c>
      <c r="H13436" s="102">
        <v>45647</v>
      </c>
      <c r="I13436" s="102" t="s">
        <v>292</v>
      </c>
      <c r="J13436" s="102" t="s">
        <v>291</v>
      </c>
      <c r="K13436" s="102" t="s">
        <v>1</v>
      </c>
      <c r="L13436" s="102" t="s">
        <v>290</v>
      </c>
      <c r="M13436" s="102" t="s">
        <v>1074</v>
      </c>
      <c r="N13436" s="102">
        <v>6</v>
      </c>
      <c r="O13436" s="102" t="s">
        <v>1075</v>
      </c>
    </row>
    <row r="13437" spans="1:15" x14ac:dyDescent="0.25">
      <c r="A13437" s="102" t="s">
        <v>22078</v>
      </c>
      <c r="B13437" s="103" t="s">
        <v>2564</v>
      </c>
      <c r="C13437" s="103" t="s">
        <v>274</v>
      </c>
      <c r="D13437" s="102" t="s">
        <v>152</v>
      </c>
      <c r="E13437" s="102" t="s">
        <v>275</v>
      </c>
      <c r="F13437" s="102" t="s">
        <v>22079</v>
      </c>
      <c r="H13437" s="102">
        <v>45647</v>
      </c>
      <c r="I13437" s="102" t="s">
        <v>292</v>
      </c>
      <c r="J13437" s="102" t="s">
        <v>291</v>
      </c>
      <c r="K13437" s="102" t="s">
        <v>1</v>
      </c>
      <c r="L13437" s="102" t="s">
        <v>290</v>
      </c>
      <c r="M13437" s="102" t="s">
        <v>1074</v>
      </c>
      <c r="N13437" s="102">
        <v>6</v>
      </c>
      <c r="O13437" s="102" t="s">
        <v>1075</v>
      </c>
    </row>
    <row r="13438" spans="1:15" x14ac:dyDescent="0.25">
      <c r="A13438" s="102" t="s">
        <v>6817</v>
      </c>
      <c r="B13438" s="103" t="s">
        <v>8227</v>
      </c>
      <c r="C13438" s="103" t="s">
        <v>1082</v>
      </c>
      <c r="D13438" s="102" t="s">
        <v>2881</v>
      </c>
      <c r="E13438" s="102" t="s">
        <v>275</v>
      </c>
      <c r="F13438" s="102" t="s">
        <v>22080</v>
      </c>
      <c r="G13438" s="102" t="e">
        <v>#REF!</v>
      </c>
      <c r="H13438" s="102">
        <v>45647</v>
      </c>
      <c r="I13438" s="102" t="s">
        <v>292</v>
      </c>
      <c r="J13438" s="102" t="s">
        <v>291</v>
      </c>
      <c r="K13438" s="102" t="s">
        <v>1</v>
      </c>
      <c r="L13438" s="102" t="s">
        <v>290</v>
      </c>
      <c r="M13438" s="102" t="s">
        <v>1082</v>
      </c>
      <c r="N13438" s="102">
        <v>6</v>
      </c>
      <c r="O13438" s="102" t="s">
        <v>1075</v>
      </c>
    </row>
    <row r="13439" spans="1:15" x14ac:dyDescent="0.25">
      <c r="A13439" s="102" t="s">
        <v>6817</v>
      </c>
      <c r="B13439" s="103" t="s">
        <v>3183</v>
      </c>
      <c r="C13439" s="103" t="s">
        <v>1360</v>
      </c>
      <c r="D13439" s="102" t="s">
        <v>2881</v>
      </c>
      <c r="E13439" s="102" t="s">
        <v>275</v>
      </c>
      <c r="F13439" s="102" t="s">
        <v>22081</v>
      </c>
      <c r="H13439" s="102">
        <v>45647</v>
      </c>
      <c r="I13439" s="102" t="s">
        <v>292</v>
      </c>
      <c r="J13439" s="102" t="s">
        <v>291</v>
      </c>
      <c r="K13439" s="102" t="s">
        <v>1</v>
      </c>
      <c r="L13439" s="102" t="s">
        <v>290</v>
      </c>
      <c r="M13439" s="102" t="s">
        <v>1074</v>
      </c>
      <c r="N13439" s="102">
        <v>6</v>
      </c>
      <c r="O13439" s="102" t="s">
        <v>1075</v>
      </c>
    </row>
    <row r="13440" spans="1:15" x14ac:dyDescent="0.25">
      <c r="A13440" s="102" t="s">
        <v>10660</v>
      </c>
      <c r="B13440" s="103" t="s">
        <v>1078</v>
      </c>
      <c r="C13440" s="103" t="s">
        <v>274</v>
      </c>
      <c r="D13440" s="102" t="s">
        <v>388</v>
      </c>
      <c r="E13440" s="102" t="s">
        <v>275</v>
      </c>
      <c r="F13440" s="102" t="s">
        <v>22082</v>
      </c>
      <c r="H13440" s="102">
        <v>45647</v>
      </c>
      <c r="I13440" s="102" t="s">
        <v>292</v>
      </c>
      <c r="J13440" s="102" t="s">
        <v>291</v>
      </c>
      <c r="K13440" s="102" t="s">
        <v>1</v>
      </c>
      <c r="L13440" s="102" t="s">
        <v>290</v>
      </c>
      <c r="M13440" s="102" t="s">
        <v>1074</v>
      </c>
      <c r="N13440" s="102">
        <v>6</v>
      </c>
      <c r="O13440" s="102" t="s">
        <v>1075</v>
      </c>
    </row>
    <row r="13441" spans="1:15" x14ac:dyDescent="0.25">
      <c r="A13441" s="102" t="s">
        <v>4373</v>
      </c>
      <c r="B13441" s="103" t="s">
        <v>2183</v>
      </c>
      <c r="C13441" s="103" t="s">
        <v>277</v>
      </c>
      <c r="D13441" s="102" t="s">
        <v>1788</v>
      </c>
      <c r="E13441" s="102" t="s">
        <v>276</v>
      </c>
      <c r="H13441" s="102">
        <v>45647</v>
      </c>
      <c r="I13441" s="102" t="s">
        <v>292</v>
      </c>
      <c r="J13441" s="102" t="s">
        <v>291</v>
      </c>
      <c r="K13441" s="102" t="s">
        <v>1</v>
      </c>
      <c r="L13441" s="102" t="s">
        <v>290</v>
      </c>
      <c r="M13441" s="102" t="s">
        <v>1074</v>
      </c>
      <c r="N13441" s="102">
        <v>6</v>
      </c>
      <c r="O13441" s="102" t="s">
        <v>1075</v>
      </c>
    </row>
    <row r="13442" spans="1:15" x14ac:dyDescent="0.25">
      <c r="A13442" s="102" t="s">
        <v>13647</v>
      </c>
      <c r="B13442" s="103" t="s">
        <v>1122</v>
      </c>
      <c r="C13442" s="103" t="s">
        <v>1077</v>
      </c>
      <c r="D13442" s="102" t="s">
        <v>282</v>
      </c>
      <c r="E13442" s="102" t="s">
        <v>275</v>
      </c>
      <c r="F13442" s="102" t="s">
        <v>22083</v>
      </c>
      <c r="H13442" s="102">
        <v>45647</v>
      </c>
      <c r="I13442" s="102" t="s">
        <v>292</v>
      </c>
      <c r="J13442" s="102" t="s">
        <v>291</v>
      </c>
      <c r="K13442" s="102" t="s">
        <v>1</v>
      </c>
      <c r="L13442" s="102" t="s">
        <v>290</v>
      </c>
      <c r="M13442" s="102" t="s">
        <v>1074</v>
      </c>
      <c r="N13442" s="102">
        <v>6</v>
      </c>
      <c r="O13442" s="102" t="s">
        <v>1075</v>
      </c>
    </row>
    <row r="13443" spans="1:15" x14ac:dyDescent="0.25">
      <c r="A13443" s="102" t="s">
        <v>13050</v>
      </c>
      <c r="B13443" s="103" t="s">
        <v>1512</v>
      </c>
      <c r="C13443" s="103" t="s">
        <v>277</v>
      </c>
      <c r="D13443" s="102" t="s">
        <v>1788</v>
      </c>
      <c r="E13443" s="102" t="s">
        <v>276</v>
      </c>
      <c r="H13443" s="102">
        <v>45647</v>
      </c>
      <c r="I13443" s="102" t="s">
        <v>292</v>
      </c>
      <c r="J13443" s="102" t="s">
        <v>291</v>
      </c>
      <c r="K13443" s="102" t="s">
        <v>1</v>
      </c>
      <c r="L13443" s="102" t="s">
        <v>290</v>
      </c>
      <c r="M13443" s="102" t="s">
        <v>1074</v>
      </c>
      <c r="N13443" s="102">
        <v>6</v>
      </c>
      <c r="O13443" s="102" t="s">
        <v>1075</v>
      </c>
    </row>
    <row r="13444" spans="1:15" x14ac:dyDescent="0.25">
      <c r="A13444" s="102" t="s">
        <v>9203</v>
      </c>
      <c r="B13444" s="103" t="s">
        <v>6715</v>
      </c>
      <c r="C13444" s="103" t="s">
        <v>277</v>
      </c>
      <c r="D13444" s="102" t="s">
        <v>247</v>
      </c>
      <c r="E13444" s="102" t="s">
        <v>275</v>
      </c>
      <c r="F13444" s="102" t="s">
        <v>22084</v>
      </c>
      <c r="H13444" s="102">
        <v>45647</v>
      </c>
      <c r="I13444" s="102" t="s">
        <v>292</v>
      </c>
      <c r="J13444" s="102" t="s">
        <v>291</v>
      </c>
      <c r="K13444" s="102" t="s">
        <v>1</v>
      </c>
      <c r="L13444" s="102" t="s">
        <v>290</v>
      </c>
      <c r="M13444" s="102" t="s">
        <v>1074</v>
      </c>
      <c r="N13444" s="102">
        <v>6</v>
      </c>
      <c r="O13444" s="102" t="s">
        <v>1075</v>
      </c>
    </row>
    <row r="13445" spans="1:15" x14ac:dyDescent="0.25">
      <c r="A13445" s="102" t="s">
        <v>13054</v>
      </c>
      <c r="B13445" s="103" t="s">
        <v>15806</v>
      </c>
      <c r="C13445" s="103" t="s">
        <v>1118</v>
      </c>
      <c r="D13445" s="102" t="s">
        <v>2881</v>
      </c>
      <c r="E13445" s="102" t="s">
        <v>275</v>
      </c>
      <c r="F13445" s="102" t="s">
        <v>22085</v>
      </c>
      <c r="H13445" s="102">
        <v>45647</v>
      </c>
      <c r="I13445" s="102" t="s">
        <v>292</v>
      </c>
      <c r="J13445" s="102" t="s">
        <v>291</v>
      </c>
      <c r="K13445" s="102" t="s">
        <v>1</v>
      </c>
      <c r="L13445" s="102" t="s">
        <v>290</v>
      </c>
      <c r="M13445" s="102" t="s">
        <v>1074</v>
      </c>
      <c r="N13445" s="102">
        <v>6</v>
      </c>
      <c r="O13445" s="102" t="s">
        <v>1075</v>
      </c>
    </row>
    <row r="13446" spans="1:15" x14ac:dyDescent="0.25">
      <c r="A13446" s="102" t="s">
        <v>22086</v>
      </c>
      <c r="B13446" s="103" t="s">
        <v>5589</v>
      </c>
      <c r="C13446" s="103" t="s">
        <v>1360</v>
      </c>
      <c r="D13446" s="102" t="s">
        <v>2881</v>
      </c>
      <c r="E13446" s="102" t="s">
        <v>275</v>
      </c>
      <c r="F13446" s="102" t="s">
        <v>22087</v>
      </c>
      <c r="H13446" s="102">
        <v>45647</v>
      </c>
      <c r="I13446" s="102" t="s">
        <v>292</v>
      </c>
      <c r="J13446" s="102" t="s">
        <v>291</v>
      </c>
      <c r="K13446" s="102" t="s">
        <v>1</v>
      </c>
      <c r="L13446" s="102" t="s">
        <v>290</v>
      </c>
      <c r="M13446" s="102" t="s">
        <v>1074</v>
      </c>
      <c r="N13446" s="102">
        <v>6</v>
      </c>
      <c r="O13446" s="102" t="s">
        <v>1075</v>
      </c>
    </row>
    <row r="13447" spans="1:15" x14ac:dyDescent="0.25">
      <c r="A13447" s="102" t="s">
        <v>22086</v>
      </c>
      <c r="B13447" s="103" t="s">
        <v>14093</v>
      </c>
      <c r="C13447" s="103" t="s">
        <v>1360</v>
      </c>
      <c r="D13447" s="102" t="s">
        <v>2881</v>
      </c>
      <c r="E13447" s="102" t="s">
        <v>275</v>
      </c>
      <c r="F13447" s="102" t="s">
        <v>22088</v>
      </c>
      <c r="H13447" s="102">
        <v>45647</v>
      </c>
      <c r="I13447" s="102" t="s">
        <v>292</v>
      </c>
      <c r="J13447" s="102" t="s">
        <v>291</v>
      </c>
      <c r="K13447" s="102" t="s">
        <v>1</v>
      </c>
      <c r="L13447" s="102" t="s">
        <v>290</v>
      </c>
      <c r="M13447" s="102" t="s">
        <v>1074</v>
      </c>
      <c r="N13447" s="102">
        <v>6</v>
      </c>
      <c r="O13447" s="102" t="s">
        <v>1075</v>
      </c>
    </row>
    <row r="13448" spans="1:15" x14ac:dyDescent="0.25">
      <c r="A13448" s="102" t="s">
        <v>14702</v>
      </c>
      <c r="B13448" s="103" t="s">
        <v>6459</v>
      </c>
      <c r="C13448" s="103" t="s">
        <v>274</v>
      </c>
      <c r="D13448" s="102" t="s">
        <v>152</v>
      </c>
      <c r="E13448" s="102" t="s">
        <v>275</v>
      </c>
      <c r="F13448" s="102" t="s">
        <v>22089</v>
      </c>
      <c r="H13448" s="102">
        <v>45647</v>
      </c>
      <c r="I13448" s="102" t="s">
        <v>292</v>
      </c>
      <c r="J13448" s="102" t="s">
        <v>291</v>
      </c>
      <c r="K13448" s="102" t="s">
        <v>1</v>
      </c>
      <c r="L13448" s="102" t="s">
        <v>290</v>
      </c>
      <c r="M13448" s="102" t="s">
        <v>1074</v>
      </c>
      <c r="N13448" s="102">
        <v>6</v>
      </c>
      <c r="O13448" s="102" t="s">
        <v>1075</v>
      </c>
    </row>
    <row r="13449" spans="1:15" x14ac:dyDescent="0.25">
      <c r="A13449" s="102" t="s">
        <v>22090</v>
      </c>
      <c r="B13449" s="103" t="s">
        <v>2976</v>
      </c>
      <c r="C13449" s="103" t="s">
        <v>274</v>
      </c>
      <c r="D13449" s="102" t="s">
        <v>281</v>
      </c>
      <c r="E13449" s="102" t="s">
        <v>275</v>
      </c>
      <c r="F13449" s="102" t="s">
        <v>22091</v>
      </c>
      <c r="H13449" s="102">
        <v>45647</v>
      </c>
      <c r="I13449" s="102" t="s">
        <v>292</v>
      </c>
      <c r="J13449" s="102" t="s">
        <v>291</v>
      </c>
      <c r="K13449" s="102" t="s">
        <v>1</v>
      </c>
      <c r="L13449" s="102" t="s">
        <v>290</v>
      </c>
      <c r="M13449" s="102" t="s">
        <v>1074</v>
      </c>
      <c r="N13449" s="102">
        <v>6</v>
      </c>
      <c r="O13449" s="102" t="s">
        <v>1075</v>
      </c>
    </row>
    <row r="13450" spans="1:15" x14ac:dyDescent="0.25">
      <c r="A13450" s="102" t="s">
        <v>22090</v>
      </c>
      <c r="B13450" s="103" t="s">
        <v>1208</v>
      </c>
      <c r="C13450" s="103" t="s">
        <v>274</v>
      </c>
      <c r="D13450" s="102" t="s">
        <v>281</v>
      </c>
      <c r="E13450" s="102" t="s">
        <v>275</v>
      </c>
      <c r="F13450" s="102" t="s">
        <v>22092</v>
      </c>
      <c r="H13450" s="102">
        <v>45647</v>
      </c>
      <c r="I13450" s="102" t="s">
        <v>292</v>
      </c>
      <c r="J13450" s="102" t="s">
        <v>291</v>
      </c>
      <c r="K13450" s="102" t="s">
        <v>1</v>
      </c>
      <c r="L13450" s="102" t="s">
        <v>290</v>
      </c>
      <c r="M13450" s="102" t="s">
        <v>1074</v>
      </c>
      <c r="N13450" s="102">
        <v>6</v>
      </c>
      <c r="O13450" s="102" t="s">
        <v>1075</v>
      </c>
    </row>
    <row r="13451" spans="1:15" x14ac:dyDescent="0.25">
      <c r="A13451" s="102" t="s">
        <v>16531</v>
      </c>
      <c r="B13451" s="103" t="s">
        <v>1217</v>
      </c>
      <c r="C13451" s="103" t="s">
        <v>277</v>
      </c>
      <c r="D13451" s="102" t="s">
        <v>288</v>
      </c>
      <c r="E13451" s="102" t="s">
        <v>275</v>
      </c>
      <c r="F13451" s="102" t="s">
        <v>22093</v>
      </c>
      <c r="G13451" s="102" t="s">
        <v>22094</v>
      </c>
      <c r="H13451" s="102">
        <v>45647</v>
      </c>
      <c r="I13451" s="102" t="s">
        <v>292</v>
      </c>
      <c r="J13451" s="102" t="s">
        <v>291</v>
      </c>
      <c r="K13451" s="102" t="s">
        <v>1</v>
      </c>
      <c r="L13451" s="102" t="s">
        <v>290</v>
      </c>
      <c r="M13451" s="102" t="s">
        <v>1074</v>
      </c>
      <c r="N13451" s="102">
        <v>6</v>
      </c>
      <c r="O13451" s="102" t="s">
        <v>1075</v>
      </c>
    </row>
    <row r="13452" spans="1:15" x14ac:dyDescent="0.25">
      <c r="A13452" s="102" t="s">
        <v>11115</v>
      </c>
      <c r="B13452" s="103" t="s">
        <v>1347</v>
      </c>
      <c r="C13452" s="103" t="s">
        <v>1082</v>
      </c>
      <c r="D13452" s="102" t="s">
        <v>1788</v>
      </c>
      <c r="E13452" s="102" t="s">
        <v>276</v>
      </c>
      <c r="F13452" s="102" t="s">
        <v>22095</v>
      </c>
      <c r="H13452" s="102">
        <v>45647</v>
      </c>
      <c r="I13452" s="102" t="s">
        <v>292</v>
      </c>
      <c r="J13452" s="102" t="s">
        <v>291</v>
      </c>
      <c r="K13452" s="102" t="s">
        <v>1</v>
      </c>
      <c r="L13452" s="102" t="s">
        <v>290</v>
      </c>
      <c r="M13452" s="102" t="s">
        <v>1082</v>
      </c>
      <c r="N13452" s="102">
        <v>6</v>
      </c>
      <c r="O13452" s="102" t="s">
        <v>1075</v>
      </c>
    </row>
    <row r="13453" spans="1:15" x14ac:dyDescent="0.25">
      <c r="A13453" s="102" t="s">
        <v>11115</v>
      </c>
      <c r="B13453" s="103" t="s">
        <v>22096</v>
      </c>
      <c r="C13453" s="103" t="s">
        <v>1082</v>
      </c>
      <c r="D13453" s="102" t="s">
        <v>1788</v>
      </c>
      <c r="E13453" s="102" t="s">
        <v>276</v>
      </c>
      <c r="F13453" s="102" t="s">
        <v>22095</v>
      </c>
      <c r="H13453" s="102">
        <v>45647</v>
      </c>
      <c r="I13453" s="102" t="s">
        <v>292</v>
      </c>
      <c r="J13453" s="102" t="s">
        <v>291</v>
      </c>
      <c r="K13453" s="102" t="s">
        <v>1</v>
      </c>
      <c r="L13453" s="102" t="s">
        <v>290</v>
      </c>
      <c r="M13453" s="102" t="s">
        <v>1082</v>
      </c>
      <c r="N13453" s="102">
        <v>6</v>
      </c>
      <c r="O13453" s="102" t="s">
        <v>1075</v>
      </c>
    </row>
    <row r="13454" spans="1:15" x14ac:dyDescent="0.25">
      <c r="A13454" s="102" t="s">
        <v>11115</v>
      </c>
      <c r="B13454" s="103" t="s">
        <v>1079</v>
      </c>
      <c r="C13454" s="103" t="s">
        <v>274</v>
      </c>
      <c r="D13454" s="102" t="s">
        <v>1788</v>
      </c>
      <c r="E13454" s="102" t="s">
        <v>276</v>
      </c>
      <c r="F13454" s="102" t="s">
        <v>22095</v>
      </c>
      <c r="H13454" s="102">
        <v>45647</v>
      </c>
      <c r="I13454" s="102" t="s">
        <v>292</v>
      </c>
      <c r="J13454" s="102" t="s">
        <v>291</v>
      </c>
      <c r="K13454" s="102" t="s">
        <v>1</v>
      </c>
      <c r="L13454" s="102" t="s">
        <v>290</v>
      </c>
      <c r="M13454" s="102" t="s">
        <v>1074</v>
      </c>
      <c r="N13454" s="102">
        <v>6</v>
      </c>
      <c r="O13454" s="102" t="s">
        <v>1075</v>
      </c>
    </row>
    <row r="13455" spans="1:15" x14ac:dyDescent="0.25">
      <c r="A13455" s="102" t="s">
        <v>11115</v>
      </c>
      <c r="B13455" s="103" t="s">
        <v>1897</v>
      </c>
      <c r="C13455" s="103" t="s">
        <v>274</v>
      </c>
      <c r="D13455" s="102" t="s">
        <v>1788</v>
      </c>
      <c r="E13455" s="102" t="s">
        <v>276</v>
      </c>
      <c r="F13455" s="102" t="s">
        <v>22095</v>
      </c>
      <c r="H13455" s="102">
        <v>45647</v>
      </c>
      <c r="I13455" s="102" t="s">
        <v>292</v>
      </c>
      <c r="J13455" s="102" t="s">
        <v>291</v>
      </c>
      <c r="K13455" s="102" t="s">
        <v>1</v>
      </c>
      <c r="L13455" s="102" t="s">
        <v>290</v>
      </c>
      <c r="M13455" s="102" t="s">
        <v>1074</v>
      </c>
      <c r="N13455" s="102">
        <v>6</v>
      </c>
      <c r="O13455" s="102" t="s">
        <v>1075</v>
      </c>
    </row>
    <row r="13456" spans="1:15" x14ac:dyDescent="0.25">
      <c r="A13456" s="102" t="s">
        <v>11115</v>
      </c>
      <c r="B13456" s="103" t="s">
        <v>1347</v>
      </c>
      <c r="C13456" s="103" t="s">
        <v>1082</v>
      </c>
      <c r="D13456" s="102" t="s">
        <v>152</v>
      </c>
      <c r="E13456" s="102" t="s">
        <v>275</v>
      </c>
      <c r="F13456" s="102" t="s">
        <v>22097</v>
      </c>
      <c r="G13456" s="102" t="s">
        <v>10589</v>
      </c>
      <c r="H13456" s="102">
        <v>45647</v>
      </c>
      <c r="I13456" s="102" t="s">
        <v>292</v>
      </c>
      <c r="J13456" s="102" t="s">
        <v>291</v>
      </c>
      <c r="K13456" s="102" t="s">
        <v>1</v>
      </c>
      <c r="L13456" s="102" t="s">
        <v>290</v>
      </c>
      <c r="M13456" s="102" t="s">
        <v>1082</v>
      </c>
      <c r="N13456" s="102">
        <v>6</v>
      </c>
      <c r="O13456" s="102" t="s">
        <v>1075</v>
      </c>
    </row>
    <row r="13457" spans="1:15" x14ac:dyDescent="0.25">
      <c r="A13457" s="102" t="s">
        <v>11115</v>
      </c>
      <c r="B13457" s="103" t="s">
        <v>1079</v>
      </c>
      <c r="C13457" s="103" t="s">
        <v>1118</v>
      </c>
      <c r="D13457" s="102" t="s">
        <v>152</v>
      </c>
      <c r="E13457" s="102" t="s">
        <v>275</v>
      </c>
      <c r="F13457" s="102" t="s">
        <v>22098</v>
      </c>
      <c r="H13457" s="102">
        <v>45647</v>
      </c>
      <c r="I13457" s="102" t="s">
        <v>292</v>
      </c>
      <c r="J13457" s="102" t="s">
        <v>291</v>
      </c>
      <c r="K13457" s="102" t="s">
        <v>1</v>
      </c>
      <c r="L13457" s="102" t="s">
        <v>290</v>
      </c>
      <c r="M13457" s="102" t="s">
        <v>1074</v>
      </c>
      <c r="N13457" s="102">
        <v>6</v>
      </c>
      <c r="O13457" s="102" t="s">
        <v>1075</v>
      </c>
    </row>
    <row r="13458" spans="1:15" x14ac:dyDescent="0.25">
      <c r="A13458" s="102" t="s">
        <v>11115</v>
      </c>
      <c r="B13458" s="103" t="s">
        <v>1897</v>
      </c>
      <c r="C13458" s="103" t="s">
        <v>274</v>
      </c>
      <c r="D13458" s="102" t="s">
        <v>152</v>
      </c>
      <c r="E13458" s="102" t="s">
        <v>275</v>
      </c>
      <c r="F13458" s="102" t="s">
        <v>22099</v>
      </c>
      <c r="H13458" s="102">
        <v>45647</v>
      </c>
      <c r="I13458" s="102" t="s">
        <v>292</v>
      </c>
      <c r="J13458" s="102" t="s">
        <v>291</v>
      </c>
      <c r="K13458" s="102" t="s">
        <v>1</v>
      </c>
      <c r="L13458" s="102" t="s">
        <v>290</v>
      </c>
      <c r="M13458" s="102" t="s">
        <v>1074</v>
      </c>
      <c r="N13458" s="102">
        <v>6</v>
      </c>
      <c r="O13458" s="102" t="s">
        <v>1075</v>
      </c>
    </row>
    <row r="13459" spans="1:15" x14ac:dyDescent="0.25">
      <c r="A13459" s="102" t="s">
        <v>11115</v>
      </c>
      <c r="B13459" s="103" t="s">
        <v>22100</v>
      </c>
      <c r="C13459" s="103" t="s">
        <v>1082</v>
      </c>
      <c r="D13459" s="102" t="s">
        <v>152</v>
      </c>
      <c r="E13459" s="102" t="s">
        <v>275</v>
      </c>
      <c r="F13459" s="102" t="s">
        <v>22101</v>
      </c>
      <c r="G13459" s="102">
        <v>41883</v>
      </c>
      <c r="H13459" s="102">
        <v>45647</v>
      </c>
      <c r="I13459" s="102" t="s">
        <v>292</v>
      </c>
      <c r="J13459" s="102" t="s">
        <v>291</v>
      </c>
      <c r="K13459" s="102" t="s">
        <v>1</v>
      </c>
      <c r="L13459" s="102" t="s">
        <v>290</v>
      </c>
      <c r="M13459" s="102" t="s">
        <v>1082</v>
      </c>
      <c r="N13459" s="102">
        <v>6</v>
      </c>
      <c r="O13459" s="102" t="s">
        <v>1075</v>
      </c>
    </row>
    <row r="13460" spans="1:15" x14ac:dyDescent="0.25">
      <c r="A13460" s="102" t="s">
        <v>4451</v>
      </c>
      <c r="B13460" s="103" t="s">
        <v>12950</v>
      </c>
      <c r="C13460" s="103" t="s">
        <v>1118</v>
      </c>
      <c r="D13460" s="102" t="s">
        <v>2881</v>
      </c>
      <c r="E13460" s="102" t="s">
        <v>275</v>
      </c>
      <c r="F13460" s="102" t="s">
        <v>22102</v>
      </c>
      <c r="H13460" s="102">
        <v>45647</v>
      </c>
      <c r="I13460" s="102" t="s">
        <v>292</v>
      </c>
      <c r="J13460" s="102" t="s">
        <v>291</v>
      </c>
      <c r="K13460" s="102" t="s">
        <v>1</v>
      </c>
      <c r="L13460" s="102" t="s">
        <v>290</v>
      </c>
      <c r="M13460" s="102" t="s">
        <v>1074</v>
      </c>
      <c r="N13460" s="102">
        <v>6</v>
      </c>
      <c r="O13460" s="102" t="s">
        <v>1075</v>
      </c>
    </row>
    <row r="13461" spans="1:15" x14ac:dyDescent="0.25">
      <c r="A13461" s="102" t="s">
        <v>4456</v>
      </c>
      <c r="B13461" s="103" t="s">
        <v>22103</v>
      </c>
      <c r="C13461" s="103" t="s">
        <v>277</v>
      </c>
      <c r="D13461" s="102" t="s">
        <v>288</v>
      </c>
      <c r="E13461" s="102" t="s">
        <v>275</v>
      </c>
      <c r="F13461" s="102" t="s">
        <v>22104</v>
      </c>
      <c r="G13461" s="102" t="s">
        <v>22105</v>
      </c>
      <c r="H13461" s="102">
        <v>45647</v>
      </c>
      <c r="I13461" s="102" t="s">
        <v>292</v>
      </c>
      <c r="J13461" s="102" t="s">
        <v>291</v>
      </c>
      <c r="K13461" s="102" t="s">
        <v>1</v>
      </c>
      <c r="L13461" s="102" t="s">
        <v>290</v>
      </c>
      <c r="M13461" s="102" t="s">
        <v>1074</v>
      </c>
      <c r="N13461" s="102">
        <v>6</v>
      </c>
      <c r="O13461" s="102" t="s">
        <v>1075</v>
      </c>
    </row>
    <row r="13462" spans="1:15" x14ac:dyDescent="0.25">
      <c r="A13462" s="102" t="s">
        <v>22106</v>
      </c>
      <c r="B13462" s="103" t="s">
        <v>22107</v>
      </c>
      <c r="C13462" s="103" t="s">
        <v>277</v>
      </c>
      <c r="D13462" s="102" t="s">
        <v>281</v>
      </c>
      <c r="E13462" s="102" t="s">
        <v>275</v>
      </c>
      <c r="F13462" s="102" t="s">
        <v>22108</v>
      </c>
      <c r="H13462" s="102">
        <v>45647</v>
      </c>
      <c r="I13462" s="102" t="s">
        <v>292</v>
      </c>
      <c r="J13462" s="102" t="s">
        <v>291</v>
      </c>
      <c r="K13462" s="102" t="s">
        <v>1</v>
      </c>
      <c r="L13462" s="102" t="s">
        <v>290</v>
      </c>
      <c r="M13462" s="102" t="s">
        <v>1074</v>
      </c>
      <c r="N13462" s="102">
        <v>6</v>
      </c>
      <c r="O13462" s="102" t="s">
        <v>1075</v>
      </c>
    </row>
    <row r="13463" spans="1:15" x14ac:dyDescent="0.25">
      <c r="A13463" s="102" t="s">
        <v>6398</v>
      </c>
      <c r="B13463" s="103" t="s">
        <v>1248</v>
      </c>
      <c r="C13463" s="103" t="s">
        <v>277</v>
      </c>
      <c r="D13463" s="102" t="s">
        <v>1788</v>
      </c>
      <c r="E13463" s="102" t="s">
        <v>276</v>
      </c>
      <c r="F13463" s="102" t="s">
        <v>22051</v>
      </c>
      <c r="H13463" s="102">
        <v>45647</v>
      </c>
      <c r="I13463" s="102" t="s">
        <v>292</v>
      </c>
      <c r="J13463" s="102" t="s">
        <v>291</v>
      </c>
      <c r="K13463" s="102" t="s">
        <v>1</v>
      </c>
      <c r="L13463" s="102" t="s">
        <v>290</v>
      </c>
      <c r="M13463" s="102" t="s">
        <v>1074</v>
      </c>
      <c r="N13463" s="102">
        <v>6</v>
      </c>
      <c r="O13463" s="102" t="s">
        <v>1075</v>
      </c>
    </row>
    <row r="13464" spans="1:15" x14ac:dyDescent="0.25">
      <c r="A13464" s="102" t="s">
        <v>6398</v>
      </c>
      <c r="B13464" s="103" t="s">
        <v>1248</v>
      </c>
      <c r="C13464" s="103" t="s">
        <v>1077</v>
      </c>
      <c r="D13464" s="102" t="s">
        <v>282</v>
      </c>
      <c r="E13464" s="102" t="s">
        <v>276</v>
      </c>
      <c r="H13464" s="102">
        <v>45647</v>
      </c>
      <c r="I13464" s="102" t="s">
        <v>292</v>
      </c>
      <c r="J13464" s="102" t="s">
        <v>291</v>
      </c>
      <c r="K13464" s="102" t="s">
        <v>1</v>
      </c>
      <c r="L13464" s="102" t="s">
        <v>290</v>
      </c>
      <c r="M13464" s="102" t="s">
        <v>1074</v>
      </c>
      <c r="N13464" s="102">
        <v>6</v>
      </c>
      <c r="O13464" s="102" t="s">
        <v>1075</v>
      </c>
    </row>
    <row r="13465" spans="1:15" x14ac:dyDescent="0.25">
      <c r="A13465" s="102" t="s">
        <v>3304</v>
      </c>
      <c r="B13465" s="103" t="s">
        <v>2833</v>
      </c>
      <c r="C13465" s="103" t="s">
        <v>277</v>
      </c>
      <c r="D13465" s="102" t="s">
        <v>288</v>
      </c>
      <c r="E13465" s="102" t="s">
        <v>275</v>
      </c>
      <c r="F13465" s="102" t="s">
        <v>22109</v>
      </c>
      <c r="G13465" s="102" t="s">
        <v>22110</v>
      </c>
      <c r="H13465" s="102">
        <v>45647</v>
      </c>
      <c r="I13465" s="102" t="s">
        <v>292</v>
      </c>
      <c r="J13465" s="102" t="s">
        <v>291</v>
      </c>
      <c r="K13465" s="102" t="s">
        <v>1</v>
      </c>
      <c r="L13465" s="102" t="s">
        <v>290</v>
      </c>
      <c r="M13465" s="102" t="s">
        <v>1074</v>
      </c>
      <c r="N13465" s="102">
        <v>6</v>
      </c>
      <c r="O13465" s="102" t="s">
        <v>1075</v>
      </c>
    </row>
    <row r="13466" spans="1:15" x14ac:dyDescent="0.25">
      <c r="A13466" s="102" t="s">
        <v>22111</v>
      </c>
      <c r="B13466" s="103" t="s">
        <v>1095</v>
      </c>
      <c r="C13466" s="103" t="s">
        <v>277</v>
      </c>
      <c r="D13466" s="102" t="s">
        <v>1788</v>
      </c>
      <c r="E13466" s="102" t="s">
        <v>276</v>
      </c>
      <c r="F13466" s="102" t="s">
        <v>22095</v>
      </c>
      <c r="H13466" s="102">
        <v>45647</v>
      </c>
      <c r="I13466" s="102" t="s">
        <v>292</v>
      </c>
      <c r="J13466" s="102" t="s">
        <v>291</v>
      </c>
      <c r="K13466" s="102" t="s">
        <v>1</v>
      </c>
      <c r="L13466" s="102" t="s">
        <v>290</v>
      </c>
      <c r="M13466" s="102" t="s">
        <v>1074</v>
      </c>
      <c r="N13466" s="102">
        <v>6</v>
      </c>
      <c r="O13466" s="102" t="s">
        <v>1075</v>
      </c>
    </row>
    <row r="13467" spans="1:15" x14ac:dyDescent="0.25">
      <c r="A13467" s="102" t="s">
        <v>22111</v>
      </c>
      <c r="B13467" s="103" t="s">
        <v>1095</v>
      </c>
      <c r="C13467" s="103" t="s">
        <v>1118</v>
      </c>
      <c r="D13467" s="102" t="s">
        <v>152</v>
      </c>
      <c r="E13467" s="102" t="s">
        <v>275</v>
      </c>
      <c r="F13467" s="102" t="s">
        <v>22112</v>
      </c>
      <c r="H13467" s="102">
        <v>45647</v>
      </c>
      <c r="I13467" s="102" t="s">
        <v>292</v>
      </c>
      <c r="J13467" s="102" t="s">
        <v>291</v>
      </c>
      <c r="K13467" s="102" t="s">
        <v>1</v>
      </c>
      <c r="L13467" s="102" t="s">
        <v>290</v>
      </c>
      <c r="M13467" s="102" t="s">
        <v>1074</v>
      </c>
      <c r="N13467" s="102">
        <v>6</v>
      </c>
      <c r="O13467" s="102" t="s">
        <v>1075</v>
      </c>
    </row>
    <row r="13468" spans="1:15" x14ac:dyDescent="0.25">
      <c r="A13468" s="102" t="s">
        <v>22113</v>
      </c>
      <c r="B13468" s="103" t="s">
        <v>6715</v>
      </c>
      <c r="C13468" s="103" t="s">
        <v>277</v>
      </c>
      <c r="D13468" s="102" t="s">
        <v>247</v>
      </c>
      <c r="E13468" s="102" t="s">
        <v>275</v>
      </c>
      <c r="F13468" s="102" t="s">
        <v>22114</v>
      </c>
      <c r="H13468" s="102">
        <v>45647</v>
      </c>
      <c r="I13468" s="102" t="s">
        <v>292</v>
      </c>
      <c r="J13468" s="102" t="s">
        <v>291</v>
      </c>
      <c r="K13468" s="102" t="s">
        <v>1</v>
      </c>
      <c r="L13468" s="102" t="s">
        <v>290</v>
      </c>
      <c r="M13468" s="102" t="s">
        <v>1074</v>
      </c>
      <c r="N13468" s="102">
        <v>6</v>
      </c>
      <c r="O13468" s="102" t="s">
        <v>1075</v>
      </c>
    </row>
    <row r="13469" spans="1:15" x14ac:dyDescent="0.25">
      <c r="A13469" s="102" t="s">
        <v>1560</v>
      </c>
      <c r="B13469" s="103" t="s">
        <v>1189</v>
      </c>
      <c r="C13469" s="103" t="s">
        <v>274</v>
      </c>
      <c r="D13469" s="102" t="s">
        <v>1092</v>
      </c>
      <c r="E13469" s="102" t="s">
        <v>275</v>
      </c>
      <c r="F13469" s="102" t="s">
        <v>22115</v>
      </c>
      <c r="H13469" s="102">
        <v>45647</v>
      </c>
      <c r="I13469" s="102" t="s">
        <v>292</v>
      </c>
      <c r="J13469" s="102" t="s">
        <v>291</v>
      </c>
      <c r="K13469" s="102" t="s">
        <v>1</v>
      </c>
      <c r="L13469" s="102" t="s">
        <v>290</v>
      </c>
      <c r="M13469" s="102" t="s">
        <v>1074</v>
      </c>
      <c r="N13469" s="102">
        <v>6</v>
      </c>
      <c r="O13469" s="102" t="s">
        <v>1075</v>
      </c>
    </row>
    <row r="13470" spans="1:15" x14ac:dyDescent="0.25">
      <c r="A13470" s="102" t="s">
        <v>1560</v>
      </c>
      <c r="B13470" s="103" t="s">
        <v>1430</v>
      </c>
      <c r="C13470" s="103" t="s">
        <v>277</v>
      </c>
      <c r="D13470" s="102" t="s">
        <v>1092</v>
      </c>
      <c r="E13470" s="102" t="s">
        <v>275</v>
      </c>
      <c r="F13470" s="102" t="s">
        <v>22116</v>
      </c>
      <c r="H13470" s="102">
        <v>45647</v>
      </c>
      <c r="I13470" s="102" t="s">
        <v>292</v>
      </c>
      <c r="J13470" s="102" t="s">
        <v>291</v>
      </c>
      <c r="K13470" s="102" t="s">
        <v>1</v>
      </c>
      <c r="L13470" s="102" t="s">
        <v>290</v>
      </c>
      <c r="M13470" s="102" t="s">
        <v>1074</v>
      </c>
      <c r="N13470" s="102">
        <v>6</v>
      </c>
      <c r="O13470" s="102" t="s">
        <v>1075</v>
      </c>
    </row>
    <row r="13471" spans="1:15" x14ac:dyDescent="0.25">
      <c r="A13471" s="102" t="s">
        <v>22117</v>
      </c>
      <c r="B13471" s="103" t="s">
        <v>1515</v>
      </c>
      <c r="C13471" s="103" t="s">
        <v>274</v>
      </c>
      <c r="D13471" s="102" t="s">
        <v>247</v>
      </c>
      <c r="E13471" s="102" t="s">
        <v>275</v>
      </c>
      <c r="F13471" s="102" t="s">
        <v>22118</v>
      </c>
      <c r="H13471" s="102">
        <v>45647</v>
      </c>
      <c r="I13471" s="102" t="s">
        <v>292</v>
      </c>
      <c r="J13471" s="102" t="s">
        <v>291</v>
      </c>
      <c r="K13471" s="102" t="s">
        <v>1</v>
      </c>
      <c r="L13471" s="102" t="s">
        <v>290</v>
      </c>
      <c r="M13471" s="102" t="s">
        <v>1074</v>
      </c>
      <c r="N13471" s="102">
        <v>6</v>
      </c>
      <c r="O13471" s="102" t="s">
        <v>1075</v>
      </c>
    </row>
    <row r="13472" spans="1:15" x14ac:dyDescent="0.25">
      <c r="A13472" s="102" t="s">
        <v>22117</v>
      </c>
      <c r="B13472" s="103" t="s">
        <v>3755</v>
      </c>
      <c r="C13472" s="103" t="s">
        <v>274</v>
      </c>
      <c r="D13472" s="102" t="s">
        <v>247</v>
      </c>
      <c r="E13472" s="102" t="s">
        <v>275</v>
      </c>
      <c r="F13472" s="102" t="s">
        <v>22119</v>
      </c>
      <c r="H13472" s="102">
        <v>45647</v>
      </c>
      <c r="I13472" s="102" t="s">
        <v>292</v>
      </c>
      <c r="J13472" s="102" t="s">
        <v>291</v>
      </c>
      <c r="K13472" s="102" t="s">
        <v>1</v>
      </c>
      <c r="L13472" s="102" t="s">
        <v>290</v>
      </c>
      <c r="M13472" s="102" t="s">
        <v>1074</v>
      </c>
      <c r="N13472" s="102">
        <v>6</v>
      </c>
      <c r="O13472" s="102" t="s">
        <v>1075</v>
      </c>
    </row>
    <row r="13473" spans="1:15" x14ac:dyDescent="0.25">
      <c r="A13473" s="102" t="s">
        <v>22120</v>
      </c>
      <c r="B13473" s="103" t="s">
        <v>14188</v>
      </c>
      <c r="C13473" s="103" t="s">
        <v>1360</v>
      </c>
      <c r="D13473" s="102" t="s">
        <v>2881</v>
      </c>
      <c r="E13473" s="102" t="s">
        <v>275</v>
      </c>
      <c r="F13473" s="102" t="s">
        <v>22121</v>
      </c>
      <c r="H13473" s="102">
        <v>45647</v>
      </c>
      <c r="I13473" s="102" t="s">
        <v>292</v>
      </c>
      <c r="J13473" s="102" t="s">
        <v>291</v>
      </c>
      <c r="K13473" s="102" t="s">
        <v>1</v>
      </c>
      <c r="L13473" s="102" t="s">
        <v>290</v>
      </c>
      <c r="M13473" s="102" t="s">
        <v>1074</v>
      </c>
      <c r="N13473" s="102">
        <v>6</v>
      </c>
      <c r="O13473" s="102" t="s">
        <v>1075</v>
      </c>
    </row>
    <row r="13474" spans="1:15" x14ac:dyDescent="0.25">
      <c r="A13474" s="102" t="s">
        <v>22120</v>
      </c>
      <c r="B13474" s="103" t="s">
        <v>14153</v>
      </c>
      <c r="C13474" s="103" t="s">
        <v>1360</v>
      </c>
      <c r="D13474" s="102" t="s">
        <v>2881</v>
      </c>
      <c r="E13474" s="102" t="s">
        <v>275</v>
      </c>
      <c r="F13474" s="102" t="s">
        <v>22122</v>
      </c>
      <c r="H13474" s="102">
        <v>45647</v>
      </c>
      <c r="I13474" s="102" t="s">
        <v>292</v>
      </c>
      <c r="J13474" s="102" t="s">
        <v>291</v>
      </c>
      <c r="K13474" s="102" t="s">
        <v>1</v>
      </c>
      <c r="L13474" s="102" t="s">
        <v>290</v>
      </c>
      <c r="M13474" s="102" t="s">
        <v>1074</v>
      </c>
      <c r="N13474" s="102">
        <v>6</v>
      </c>
      <c r="O13474" s="102" t="s">
        <v>1075</v>
      </c>
    </row>
    <row r="13475" spans="1:15" x14ac:dyDescent="0.25">
      <c r="A13475" s="102" t="s">
        <v>22120</v>
      </c>
      <c r="B13475" s="103" t="s">
        <v>19298</v>
      </c>
      <c r="C13475" s="103" t="s">
        <v>1118</v>
      </c>
      <c r="D13475" s="102" t="s">
        <v>2881</v>
      </c>
      <c r="E13475" s="102" t="s">
        <v>275</v>
      </c>
      <c r="F13475" s="102" t="s">
        <v>22123</v>
      </c>
      <c r="H13475" s="102">
        <v>45647</v>
      </c>
      <c r="I13475" s="102" t="s">
        <v>292</v>
      </c>
      <c r="J13475" s="102" t="s">
        <v>291</v>
      </c>
      <c r="K13475" s="102" t="s">
        <v>1</v>
      </c>
      <c r="L13475" s="102" t="s">
        <v>290</v>
      </c>
      <c r="M13475" s="102" t="s">
        <v>1074</v>
      </c>
      <c r="N13475" s="102">
        <v>6</v>
      </c>
      <c r="O13475" s="102" t="s">
        <v>1075</v>
      </c>
    </row>
    <row r="13476" spans="1:15" x14ac:dyDescent="0.25">
      <c r="A13476" s="102" t="s">
        <v>20923</v>
      </c>
      <c r="B13476" s="103" t="s">
        <v>1465</v>
      </c>
      <c r="C13476" s="103" t="s">
        <v>277</v>
      </c>
      <c r="D13476" s="102" t="s">
        <v>288</v>
      </c>
      <c r="E13476" s="102" t="s">
        <v>275</v>
      </c>
      <c r="F13476" s="102" t="s">
        <v>22124</v>
      </c>
      <c r="G13476" s="102" t="s">
        <v>20925</v>
      </c>
      <c r="H13476" s="102">
        <v>45647</v>
      </c>
      <c r="I13476" s="102" t="s">
        <v>292</v>
      </c>
      <c r="J13476" s="102" t="s">
        <v>291</v>
      </c>
      <c r="K13476" s="102" t="s">
        <v>1</v>
      </c>
      <c r="L13476" s="102" t="s">
        <v>290</v>
      </c>
      <c r="M13476" s="102" t="s">
        <v>1074</v>
      </c>
      <c r="N13476" s="102">
        <v>6</v>
      </c>
      <c r="O13476" s="102" t="s">
        <v>1075</v>
      </c>
    </row>
    <row r="13477" spans="1:15" x14ac:dyDescent="0.25">
      <c r="A13477" s="102" t="s">
        <v>11174</v>
      </c>
      <c r="B13477" s="103" t="s">
        <v>1500</v>
      </c>
      <c r="C13477" s="103" t="s">
        <v>277</v>
      </c>
      <c r="D13477" s="102" t="s">
        <v>288</v>
      </c>
      <c r="E13477" s="102" t="s">
        <v>275</v>
      </c>
      <c r="F13477" s="102" t="s">
        <v>22125</v>
      </c>
      <c r="G13477" s="102" t="s">
        <v>22126</v>
      </c>
      <c r="H13477" s="102">
        <v>45647</v>
      </c>
      <c r="I13477" s="102" t="s">
        <v>292</v>
      </c>
      <c r="J13477" s="102" t="s">
        <v>291</v>
      </c>
      <c r="K13477" s="102" t="s">
        <v>1</v>
      </c>
      <c r="L13477" s="102" t="s">
        <v>290</v>
      </c>
      <c r="M13477" s="102" t="s">
        <v>1074</v>
      </c>
      <c r="N13477" s="102">
        <v>6</v>
      </c>
      <c r="O13477" s="102" t="s">
        <v>1075</v>
      </c>
    </row>
    <row r="13478" spans="1:15" x14ac:dyDescent="0.25">
      <c r="A13478" s="102" t="s">
        <v>22127</v>
      </c>
      <c r="B13478" s="103" t="s">
        <v>4597</v>
      </c>
      <c r="C13478" s="103" t="s">
        <v>277</v>
      </c>
      <c r="D13478" s="102" t="s">
        <v>1788</v>
      </c>
      <c r="E13478" s="102" t="s">
        <v>276</v>
      </c>
      <c r="F13478" s="102" t="s">
        <v>22051</v>
      </c>
      <c r="H13478" s="102">
        <v>45647</v>
      </c>
      <c r="I13478" s="102" t="s">
        <v>292</v>
      </c>
      <c r="J13478" s="102" t="s">
        <v>291</v>
      </c>
      <c r="K13478" s="102" t="s">
        <v>1</v>
      </c>
      <c r="L13478" s="102" t="s">
        <v>290</v>
      </c>
      <c r="M13478" s="102" t="s">
        <v>1074</v>
      </c>
      <c r="N13478" s="102">
        <v>6</v>
      </c>
      <c r="O13478" s="102" t="s">
        <v>1075</v>
      </c>
    </row>
    <row r="13479" spans="1:15" x14ac:dyDescent="0.25">
      <c r="A13479" s="102" t="s">
        <v>22127</v>
      </c>
      <c r="B13479" s="103" t="s">
        <v>4597</v>
      </c>
      <c r="C13479" s="103" t="s">
        <v>1077</v>
      </c>
      <c r="D13479" s="102" t="s">
        <v>282</v>
      </c>
      <c r="E13479" s="102" t="s">
        <v>275</v>
      </c>
      <c r="F13479" s="102" t="s">
        <v>22128</v>
      </c>
      <c r="H13479" s="102">
        <v>45647</v>
      </c>
      <c r="I13479" s="102" t="s">
        <v>292</v>
      </c>
      <c r="J13479" s="102" t="s">
        <v>291</v>
      </c>
      <c r="K13479" s="102" t="s">
        <v>1</v>
      </c>
      <c r="L13479" s="102" t="s">
        <v>290</v>
      </c>
      <c r="M13479" s="102" t="s">
        <v>1074</v>
      </c>
      <c r="N13479" s="102">
        <v>6</v>
      </c>
      <c r="O13479" s="102" t="s">
        <v>1075</v>
      </c>
    </row>
    <row r="13480" spans="1:15" x14ac:dyDescent="0.25">
      <c r="A13480" s="102" t="s">
        <v>6900</v>
      </c>
      <c r="B13480" s="103" t="s">
        <v>14093</v>
      </c>
      <c r="C13480" s="103" t="s">
        <v>1360</v>
      </c>
      <c r="D13480" s="102" t="s">
        <v>2881</v>
      </c>
      <c r="E13480" s="102" t="s">
        <v>275</v>
      </c>
      <c r="F13480" s="102" t="s">
        <v>22129</v>
      </c>
      <c r="H13480" s="102">
        <v>45647</v>
      </c>
      <c r="I13480" s="102" t="s">
        <v>292</v>
      </c>
      <c r="J13480" s="102" t="s">
        <v>291</v>
      </c>
      <c r="K13480" s="102" t="s">
        <v>1</v>
      </c>
      <c r="L13480" s="102" t="s">
        <v>290</v>
      </c>
      <c r="M13480" s="102" t="s">
        <v>1074</v>
      </c>
      <c r="N13480" s="102">
        <v>6</v>
      </c>
      <c r="O13480" s="102" t="s">
        <v>1075</v>
      </c>
    </row>
    <row r="13481" spans="1:15" x14ac:dyDescent="0.25">
      <c r="A13481" s="102" t="s">
        <v>22130</v>
      </c>
      <c r="B13481" s="103" t="s">
        <v>22131</v>
      </c>
      <c r="C13481" s="103" t="s">
        <v>1360</v>
      </c>
      <c r="D13481" s="102" t="s">
        <v>2881</v>
      </c>
      <c r="E13481" s="102" t="s">
        <v>275</v>
      </c>
      <c r="F13481" s="102" t="s">
        <v>22132</v>
      </c>
      <c r="H13481" s="102">
        <v>45647</v>
      </c>
      <c r="I13481" s="102" t="s">
        <v>292</v>
      </c>
      <c r="J13481" s="102" t="s">
        <v>291</v>
      </c>
      <c r="K13481" s="102" t="s">
        <v>1</v>
      </c>
      <c r="L13481" s="102" t="s">
        <v>290</v>
      </c>
      <c r="M13481" s="102" t="s">
        <v>1074</v>
      </c>
      <c r="N13481" s="102">
        <v>6</v>
      </c>
      <c r="O13481" s="102" t="s">
        <v>1075</v>
      </c>
    </row>
    <row r="13482" spans="1:15" x14ac:dyDescent="0.25">
      <c r="A13482" s="102" t="s">
        <v>22130</v>
      </c>
      <c r="B13482" s="103" t="s">
        <v>5587</v>
      </c>
      <c r="C13482" s="103" t="s">
        <v>1360</v>
      </c>
      <c r="D13482" s="102" t="s">
        <v>2881</v>
      </c>
      <c r="E13482" s="102" t="s">
        <v>275</v>
      </c>
      <c r="F13482" s="102" t="s">
        <v>22133</v>
      </c>
      <c r="H13482" s="102">
        <v>45647</v>
      </c>
      <c r="I13482" s="102" t="s">
        <v>292</v>
      </c>
      <c r="J13482" s="102" t="s">
        <v>291</v>
      </c>
      <c r="K13482" s="102" t="s">
        <v>1</v>
      </c>
      <c r="L13482" s="102" t="s">
        <v>290</v>
      </c>
      <c r="M13482" s="102" t="s">
        <v>1074</v>
      </c>
      <c r="N13482" s="102">
        <v>6</v>
      </c>
      <c r="O13482" s="102" t="s">
        <v>1075</v>
      </c>
    </row>
    <row r="13483" spans="1:15" x14ac:dyDescent="0.25">
      <c r="A13483" s="102" t="s">
        <v>22130</v>
      </c>
      <c r="B13483" s="103" t="s">
        <v>14091</v>
      </c>
      <c r="C13483" s="103" t="s">
        <v>1118</v>
      </c>
      <c r="D13483" s="102" t="s">
        <v>2881</v>
      </c>
      <c r="E13483" s="102" t="s">
        <v>275</v>
      </c>
      <c r="F13483" s="102" t="s">
        <v>22134</v>
      </c>
      <c r="H13483" s="102">
        <v>45647</v>
      </c>
      <c r="I13483" s="102" t="s">
        <v>292</v>
      </c>
      <c r="J13483" s="102" t="s">
        <v>291</v>
      </c>
      <c r="K13483" s="102" t="s">
        <v>1</v>
      </c>
      <c r="L13483" s="102" t="s">
        <v>290</v>
      </c>
      <c r="M13483" s="102" t="s">
        <v>1074</v>
      </c>
      <c r="N13483" s="102">
        <v>6</v>
      </c>
      <c r="O13483" s="102" t="s">
        <v>1075</v>
      </c>
    </row>
    <row r="13484" spans="1:15" x14ac:dyDescent="0.25">
      <c r="A13484" s="102" t="s">
        <v>22130</v>
      </c>
      <c r="B13484" s="103" t="s">
        <v>14072</v>
      </c>
      <c r="C13484" s="103" t="s">
        <v>1360</v>
      </c>
      <c r="D13484" s="102" t="s">
        <v>2881</v>
      </c>
      <c r="E13484" s="102" t="s">
        <v>275</v>
      </c>
      <c r="F13484" s="102" t="s">
        <v>22135</v>
      </c>
      <c r="H13484" s="102">
        <v>45647</v>
      </c>
      <c r="I13484" s="102" t="s">
        <v>292</v>
      </c>
      <c r="J13484" s="102" t="s">
        <v>291</v>
      </c>
      <c r="K13484" s="102" t="s">
        <v>1</v>
      </c>
      <c r="L13484" s="102" t="s">
        <v>290</v>
      </c>
      <c r="M13484" s="102" t="s">
        <v>1074</v>
      </c>
      <c r="N13484" s="102">
        <v>6</v>
      </c>
      <c r="O13484" s="102" t="s">
        <v>1075</v>
      </c>
    </row>
    <row r="13485" spans="1:15" x14ac:dyDescent="0.25">
      <c r="A13485" s="102" t="s">
        <v>5000</v>
      </c>
      <c r="B13485" s="103" t="s">
        <v>14072</v>
      </c>
      <c r="C13485" s="103" t="s">
        <v>1360</v>
      </c>
      <c r="D13485" s="102" t="s">
        <v>2881</v>
      </c>
      <c r="E13485" s="102" t="s">
        <v>275</v>
      </c>
      <c r="F13485" s="102" t="s">
        <v>22136</v>
      </c>
      <c r="H13485" s="102">
        <v>45647</v>
      </c>
      <c r="I13485" s="102" t="s">
        <v>292</v>
      </c>
      <c r="J13485" s="102" t="s">
        <v>291</v>
      </c>
      <c r="K13485" s="102" t="s">
        <v>1</v>
      </c>
      <c r="L13485" s="102" t="s">
        <v>290</v>
      </c>
      <c r="M13485" s="102" t="s">
        <v>1074</v>
      </c>
      <c r="N13485" s="102">
        <v>6</v>
      </c>
      <c r="O13485" s="102" t="s">
        <v>1075</v>
      </c>
    </row>
    <row r="13486" spans="1:15" x14ac:dyDescent="0.25">
      <c r="A13486" s="102" t="s">
        <v>22137</v>
      </c>
      <c r="B13486" s="103" t="s">
        <v>20826</v>
      </c>
      <c r="C13486" s="103" t="s">
        <v>1360</v>
      </c>
      <c r="D13486" s="102" t="s">
        <v>2881</v>
      </c>
      <c r="E13486" s="102" t="s">
        <v>275</v>
      </c>
      <c r="F13486" s="102" t="s">
        <v>22138</v>
      </c>
      <c r="H13486" s="102">
        <v>45647</v>
      </c>
      <c r="I13486" s="102" t="s">
        <v>292</v>
      </c>
      <c r="J13486" s="102" t="s">
        <v>291</v>
      </c>
      <c r="K13486" s="102" t="s">
        <v>1</v>
      </c>
      <c r="L13486" s="102" t="s">
        <v>290</v>
      </c>
      <c r="M13486" s="102" t="s">
        <v>1074</v>
      </c>
      <c r="N13486" s="102">
        <v>6</v>
      </c>
      <c r="O13486" s="102" t="s">
        <v>1075</v>
      </c>
    </row>
    <row r="13487" spans="1:15" x14ac:dyDescent="0.25">
      <c r="A13487" s="102" t="s">
        <v>7901</v>
      </c>
      <c r="B13487" s="103" t="s">
        <v>13006</v>
      </c>
      <c r="C13487" s="103" t="s">
        <v>274</v>
      </c>
      <c r="D13487" s="102" t="s">
        <v>388</v>
      </c>
      <c r="E13487" s="102" t="s">
        <v>275</v>
      </c>
      <c r="F13487" s="102" t="s">
        <v>22139</v>
      </c>
      <c r="H13487" s="102">
        <v>45647</v>
      </c>
      <c r="I13487" s="102" t="s">
        <v>292</v>
      </c>
      <c r="J13487" s="102" t="s">
        <v>291</v>
      </c>
      <c r="K13487" s="102" t="s">
        <v>1</v>
      </c>
      <c r="L13487" s="102" t="s">
        <v>290</v>
      </c>
      <c r="M13487" s="102" t="s">
        <v>1074</v>
      </c>
      <c r="N13487" s="102">
        <v>6</v>
      </c>
      <c r="O13487" s="102" t="s">
        <v>1075</v>
      </c>
    </row>
    <row r="13488" spans="1:15" x14ac:dyDescent="0.25">
      <c r="A13488" s="102" t="s">
        <v>7901</v>
      </c>
      <c r="B13488" s="103" t="s">
        <v>1992</v>
      </c>
      <c r="C13488" s="103" t="s">
        <v>274</v>
      </c>
      <c r="D13488" s="102" t="s">
        <v>388</v>
      </c>
      <c r="E13488" s="102" t="s">
        <v>275</v>
      </c>
      <c r="F13488" s="102" t="s">
        <v>22140</v>
      </c>
      <c r="H13488" s="102">
        <v>45647</v>
      </c>
      <c r="I13488" s="102" t="s">
        <v>292</v>
      </c>
      <c r="J13488" s="102" t="s">
        <v>291</v>
      </c>
      <c r="K13488" s="102" t="s">
        <v>1</v>
      </c>
      <c r="L13488" s="102" t="s">
        <v>290</v>
      </c>
      <c r="M13488" s="102" t="s">
        <v>1074</v>
      </c>
      <c r="N13488" s="102">
        <v>6</v>
      </c>
      <c r="O13488" s="102" t="s">
        <v>1075</v>
      </c>
    </row>
    <row r="13489" spans="1:15" x14ac:dyDescent="0.25">
      <c r="A13489" s="102" t="s">
        <v>13124</v>
      </c>
      <c r="B13489" s="103" t="s">
        <v>1410</v>
      </c>
      <c r="C13489" s="103" t="s">
        <v>1082</v>
      </c>
      <c r="D13489" s="102" t="s">
        <v>288</v>
      </c>
      <c r="E13489" s="102" t="s">
        <v>275</v>
      </c>
      <c r="F13489" s="102" t="s">
        <v>22141</v>
      </c>
      <c r="G13489" s="102" t="s">
        <v>22142</v>
      </c>
      <c r="H13489" s="102">
        <v>45647</v>
      </c>
      <c r="I13489" s="102" t="s">
        <v>292</v>
      </c>
      <c r="J13489" s="102" t="s">
        <v>291</v>
      </c>
      <c r="K13489" s="102" t="s">
        <v>1</v>
      </c>
      <c r="L13489" s="102" t="s">
        <v>290</v>
      </c>
      <c r="M13489" s="102" t="s">
        <v>1082</v>
      </c>
      <c r="N13489" s="102">
        <v>6</v>
      </c>
      <c r="O13489" s="102" t="s">
        <v>1075</v>
      </c>
    </row>
    <row r="13490" spans="1:15" x14ac:dyDescent="0.25">
      <c r="A13490" s="102" t="s">
        <v>13124</v>
      </c>
      <c r="B13490" s="103" t="s">
        <v>4016</v>
      </c>
      <c r="C13490" s="103" t="s">
        <v>1082</v>
      </c>
      <c r="D13490" s="102" t="s">
        <v>288</v>
      </c>
      <c r="E13490" s="102" t="s">
        <v>275</v>
      </c>
      <c r="F13490" s="102" t="s">
        <v>22143</v>
      </c>
      <c r="G13490" s="102" t="s">
        <v>22144</v>
      </c>
      <c r="H13490" s="102">
        <v>45647</v>
      </c>
      <c r="I13490" s="102" t="s">
        <v>292</v>
      </c>
      <c r="J13490" s="102" t="s">
        <v>291</v>
      </c>
      <c r="K13490" s="102" t="s">
        <v>1</v>
      </c>
      <c r="L13490" s="102" t="s">
        <v>290</v>
      </c>
      <c r="M13490" s="102" t="s">
        <v>1082</v>
      </c>
      <c r="N13490" s="102">
        <v>6</v>
      </c>
      <c r="O13490" s="102" t="s">
        <v>1075</v>
      </c>
    </row>
    <row r="13491" spans="1:15" x14ac:dyDescent="0.25">
      <c r="A13491" s="102" t="s">
        <v>13124</v>
      </c>
      <c r="B13491" s="103" t="s">
        <v>1244</v>
      </c>
      <c r="C13491" s="103" t="s">
        <v>274</v>
      </c>
      <c r="D13491" s="102" t="s">
        <v>288</v>
      </c>
      <c r="E13491" s="102" t="s">
        <v>275</v>
      </c>
      <c r="F13491" s="102" t="s">
        <v>22145</v>
      </c>
      <c r="G13491" s="102" t="s">
        <v>22146</v>
      </c>
      <c r="H13491" s="102">
        <v>45647</v>
      </c>
      <c r="I13491" s="102" t="s">
        <v>292</v>
      </c>
      <c r="J13491" s="102" t="s">
        <v>291</v>
      </c>
      <c r="K13491" s="102" t="s">
        <v>1</v>
      </c>
      <c r="L13491" s="102" t="s">
        <v>290</v>
      </c>
      <c r="M13491" s="102" t="s">
        <v>1074</v>
      </c>
      <c r="N13491" s="102">
        <v>6</v>
      </c>
      <c r="O13491" s="102" t="s">
        <v>1075</v>
      </c>
    </row>
    <row r="13492" spans="1:15" x14ac:dyDescent="0.25">
      <c r="A13492" s="102" t="s">
        <v>22147</v>
      </c>
      <c r="B13492" s="103" t="s">
        <v>14061</v>
      </c>
      <c r="C13492" s="103" t="s">
        <v>1118</v>
      </c>
      <c r="D13492" s="102" t="s">
        <v>2881</v>
      </c>
      <c r="E13492" s="102" t="s">
        <v>275</v>
      </c>
      <c r="F13492" s="102" t="s">
        <v>22148</v>
      </c>
      <c r="H13492" s="102">
        <v>45647</v>
      </c>
      <c r="I13492" s="102" t="s">
        <v>292</v>
      </c>
      <c r="J13492" s="102" t="s">
        <v>291</v>
      </c>
      <c r="K13492" s="102" t="s">
        <v>1</v>
      </c>
      <c r="L13492" s="102" t="s">
        <v>290</v>
      </c>
      <c r="M13492" s="102" t="s">
        <v>1074</v>
      </c>
      <c r="N13492" s="102">
        <v>6</v>
      </c>
      <c r="O13492" s="102" t="s">
        <v>1075</v>
      </c>
    </row>
    <row r="13493" spans="1:15" x14ac:dyDescent="0.25">
      <c r="A13493" s="102" t="s">
        <v>22147</v>
      </c>
      <c r="B13493" s="103" t="s">
        <v>5591</v>
      </c>
      <c r="C13493" s="103" t="s">
        <v>1118</v>
      </c>
      <c r="D13493" s="102" t="s">
        <v>2881</v>
      </c>
      <c r="E13493" s="102" t="s">
        <v>275</v>
      </c>
      <c r="F13493" s="102" t="s">
        <v>22149</v>
      </c>
      <c r="H13493" s="102">
        <v>45647</v>
      </c>
      <c r="I13493" s="102" t="s">
        <v>292</v>
      </c>
      <c r="J13493" s="102" t="s">
        <v>291</v>
      </c>
      <c r="K13493" s="102" t="s">
        <v>1</v>
      </c>
      <c r="L13493" s="102" t="s">
        <v>290</v>
      </c>
      <c r="M13493" s="102" t="s">
        <v>1074</v>
      </c>
      <c r="N13493" s="102">
        <v>6</v>
      </c>
      <c r="O13493" s="102" t="s">
        <v>1075</v>
      </c>
    </row>
    <row r="13494" spans="1:15" x14ac:dyDescent="0.25">
      <c r="A13494" s="102" t="s">
        <v>22147</v>
      </c>
      <c r="B13494" s="103" t="s">
        <v>14072</v>
      </c>
      <c r="C13494" s="103" t="s">
        <v>1360</v>
      </c>
      <c r="D13494" s="102" t="s">
        <v>2881</v>
      </c>
      <c r="E13494" s="102" t="s">
        <v>275</v>
      </c>
      <c r="F13494" s="102" t="s">
        <v>22150</v>
      </c>
      <c r="H13494" s="102">
        <v>45647</v>
      </c>
      <c r="I13494" s="102" t="s">
        <v>292</v>
      </c>
      <c r="J13494" s="102" t="s">
        <v>291</v>
      </c>
      <c r="K13494" s="102" t="s">
        <v>1</v>
      </c>
      <c r="L13494" s="102" t="s">
        <v>290</v>
      </c>
      <c r="M13494" s="102" t="s">
        <v>1074</v>
      </c>
      <c r="N13494" s="102">
        <v>6</v>
      </c>
      <c r="O13494" s="102" t="s">
        <v>1075</v>
      </c>
    </row>
    <row r="13495" spans="1:15" x14ac:dyDescent="0.25">
      <c r="A13495" s="102" t="s">
        <v>22151</v>
      </c>
      <c r="B13495" s="103" t="s">
        <v>14637</v>
      </c>
      <c r="C13495" s="103" t="s">
        <v>1360</v>
      </c>
      <c r="D13495" s="102" t="s">
        <v>2881</v>
      </c>
      <c r="E13495" s="102" t="s">
        <v>275</v>
      </c>
      <c r="F13495" s="102" t="s">
        <v>22152</v>
      </c>
      <c r="H13495" s="102">
        <v>45647</v>
      </c>
      <c r="I13495" s="102" t="s">
        <v>292</v>
      </c>
      <c r="J13495" s="102" t="s">
        <v>291</v>
      </c>
      <c r="K13495" s="102" t="s">
        <v>1</v>
      </c>
      <c r="L13495" s="102" t="s">
        <v>290</v>
      </c>
      <c r="M13495" s="102" t="s">
        <v>1074</v>
      </c>
      <c r="N13495" s="102">
        <v>6</v>
      </c>
      <c r="O13495" s="102" t="s">
        <v>1075</v>
      </c>
    </row>
    <row r="13496" spans="1:15" x14ac:dyDescent="0.25">
      <c r="A13496" s="102" t="s">
        <v>18690</v>
      </c>
      <c r="B13496" s="103" t="s">
        <v>1515</v>
      </c>
      <c r="C13496" s="103" t="s">
        <v>274</v>
      </c>
      <c r="D13496" s="102" t="s">
        <v>281</v>
      </c>
      <c r="E13496" s="102" t="s">
        <v>275</v>
      </c>
      <c r="F13496" s="102" t="s">
        <v>22153</v>
      </c>
      <c r="H13496" s="102">
        <v>45647</v>
      </c>
      <c r="I13496" s="102" t="s">
        <v>292</v>
      </c>
      <c r="J13496" s="102" t="s">
        <v>291</v>
      </c>
      <c r="K13496" s="102" t="s">
        <v>1</v>
      </c>
      <c r="L13496" s="102" t="s">
        <v>290</v>
      </c>
      <c r="M13496" s="102" t="s">
        <v>1074</v>
      </c>
      <c r="N13496" s="102">
        <v>6</v>
      </c>
      <c r="O13496" s="102" t="s">
        <v>1075</v>
      </c>
    </row>
    <row r="13497" spans="1:15" x14ac:dyDescent="0.25">
      <c r="A13497" s="102" t="s">
        <v>18690</v>
      </c>
      <c r="B13497" s="103" t="s">
        <v>4503</v>
      </c>
      <c r="C13497" s="103" t="s">
        <v>277</v>
      </c>
      <c r="D13497" s="102" t="s">
        <v>281</v>
      </c>
      <c r="E13497" s="102" t="s">
        <v>275</v>
      </c>
      <c r="F13497" s="102" t="s">
        <v>22154</v>
      </c>
      <c r="H13497" s="102">
        <v>45647</v>
      </c>
      <c r="I13497" s="102" t="s">
        <v>292</v>
      </c>
      <c r="J13497" s="102" t="s">
        <v>291</v>
      </c>
      <c r="K13497" s="102" t="s">
        <v>1</v>
      </c>
      <c r="L13497" s="102" t="s">
        <v>290</v>
      </c>
      <c r="M13497" s="102" t="s">
        <v>1074</v>
      </c>
      <c r="N13497" s="102">
        <v>6</v>
      </c>
      <c r="O13497" s="102" t="s">
        <v>1075</v>
      </c>
    </row>
    <row r="13498" spans="1:15" x14ac:dyDescent="0.25">
      <c r="A13498" s="102" t="s">
        <v>18690</v>
      </c>
      <c r="B13498" s="103" t="s">
        <v>22155</v>
      </c>
      <c r="C13498" s="103" t="s">
        <v>274</v>
      </c>
      <c r="D13498" s="102" t="s">
        <v>288</v>
      </c>
      <c r="E13498" s="102" t="s">
        <v>275</v>
      </c>
      <c r="F13498" s="102" t="s">
        <v>22156</v>
      </c>
      <c r="G13498" s="102" t="s">
        <v>20965</v>
      </c>
      <c r="H13498" s="102">
        <v>45647</v>
      </c>
      <c r="I13498" s="102" t="s">
        <v>292</v>
      </c>
      <c r="J13498" s="102" t="s">
        <v>291</v>
      </c>
      <c r="K13498" s="102" t="s">
        <v>1</v>
      </c>
      <c r="L13498" s="102" t="s">
        <v>290</v>
      </c>
      <c r="M13498" s="102" t="s">
        <v>1074</v>
      </c>
      <c r="N13498" s="102">
        <v>6</v>
      </c>
      <c r="O13498" s="102" t="s">
        <v>1075</v>
      </c>
    </row>
    <row r="13499" spans="1:15" x14ac:dyDescent="0.25">
      <c r="A13499" s="102" t="s">
        <v>18690</v>
      </c>
      <c r="B13499" s="103" t="s">
        <v>5529</v>
      </c>
      <c r="C13499" s="103" t="s">
        <v>1082</v>
      </c>
      <c r="D13499" s="102" t="s">
        <v>288</v>
      </c>
      <c r="E13499" s="102" t="s">
        <v>275</v>
      </c>
      <c r="F13499" s="102" t="s">
        <v>22157</v>
      </c>
      <c r="G13499" s="102" t="s">
        <v>22158</v>
      </c>
      <c r="H13499" s="102">
        <v>45647</v>
      </c>
      <c r="I13499" s="102" t="s">
        <v>292</v>
      </c>
      <c r="J13499" s="102" t="s">
        <v>291</v>
      </c>
      <c r="K13499" s="102" t="s">
        <v>1</v>
      </c>
      <c r="L13499" s="102" t="s">
        <v>290</v>
      </c>
      <c r="M13499" s="102" t="s">
        <v>1082</v>
      </c>
      <c r="N13499" s="102">
        <v>6</v>
      </c>
      <c r="O13499" s="102" t="s">
        <v>1075</v>
      </c>
    </row>
    <row r="13500" spans="1:15" x14ac:dyDescent="0.25">
      <c r="A13500" s="102" t="s">
        <v>18690</v>
      </c>
      <c r="B13500" s="103" t="s">
        <v>1783</v>
      </c>
      <c r="C13500" s="103" t="s">
        <v>1082</v>
      </c>
      <c r="D13500" s="102" t="s">
        <v>288</v>
      </c>
      <c r="E13500" s="102" t="s">
        <v>275</v>
      </c>
      <c r="F13500" s="102" t="s">
        <v>22159</v>
      </c>
      <c r="G13500" s="102" t="s">
        <v>22160</v>
      </c>
      <c r="H13500" s="102">
        <v>45647</v>
      </c>
      <c r="I13500" s="102" t="s">
        <v>292</v>
      </c>
      <c r="J13500" s="102" t="s">
        <v>291</v>
      </c>
      <c r="K13500" s="102" t="s">
        <v>1</v>
      </c>
      <c r="L13500" s="102" t="s">
        <v>290</v>
      </c>
      <c r="M13500" s="102" t="s">
        <v>1082</v>
      </c>
      <c r="N13500" s="102">
        <v>6</v>
      </c>
      <c r="O13500" s="102" t="s">
        <v>1075</v>
      </c>
    </row>
    <row r="13501" spans="1:15" x14ac:dyDescent="0.25">
      <c r="A13501" s="102" t="s">
        <v>18690</v>
      </c>
      <c r="B13501" s="103" t="s">
        <v>3275</v>
      </c>
      <c r="C13501" s="103" t="s">
        <v>277</v>
      </c>
      <c r="D13501" s="102" t="s">
        <v>288</v>
      </c>
      <c r="E13501" s="102" t="s">
        <v>275</v>
      </c>
      <c r="F13501" s="102" t="s">
        <v>22161</v>
      </c>
      <c r="G13501" s="102" t="s">
        <v>22162</v>
      </c>
      <c r="H13501" s="102">
        <v>45647</v>
      </c>
      <c r="I13501" s="102" t="s">
        <v>292</v>
      </c>
      <c r="J13501" s="102" t="s">
        <v>291</v>
      </c>
      <c r="K13501" s="102" t="s">
        <v>1</v>
      </c>
      <c r="L13501" s="102" t="s">
        <v>290</v>
      </c>
      <c r="M13501" s="102" t="s">
        <v>1074</v>
      </c>
      <c r="N13501" s="102">
        <v>6</v>
      </c>
      <c r="O13501" s="102" t="s">
        <v>1075</v>
      </c>
    </row>
    <row r="13502" spans="1:15" x14ac:dyDescent="0.25">
      <c r="A13502" s="102" t="s">
        <v>18690</v>
      </c>
      <c r="B13502" s="103" t="s">
        <v>22163</v>
      </c>
      <c r="C13502" s="103" t="s">
        <v>277</v>
      </c>
      <c r="D13502" s="102" t="s">
        <v>288</v>
      </c>
      <c r="E13502" s="102" t="s">
        <v>275</v>
      </c>
      <c r="F13502" s="102" t="s">
        <v>22164</v>
      </c>
      <c r="G13502" s="102" t="s">
        <v>22165</v>
      </c>
      <c r="H13502" s="102">
        <v>45647</v>
      </c>
      <c r="I13502" s="102" t="s">
        <v>292</v>
      </c>
      <c r="J13502" s="102" t="s">
        <v>291</v>
      </c>
      <c r="K13502" s="102" t="s">
        <v>1</v>
      </c>
      <c r="L13502" s="102" t="s">
        <v>290</v>
      </c>
      <c r="M13502" s="102" t="s">
        <v>1074</v>
      </c>
      <c r="N13502" s="102">
        <v>6</v>
      </c>
      <c r="O13502" s="102" t="s">
        <v>1075</v>
      </c>
    </row>
    <row r="13503" spans="1:15" x14ac:dyDescent="0.25">
      <c r="A13503" s="102" t="s">
        <v>18690</v>
      </c>
      <c r="B13503" s="103" t="s">
        <v>22166</v>
      </c>
      <c r="C13503" s="103" t="s">
        <v>274</v>
      </c>
      <c r="D13503" s="102" t="s">
        <v>288</v>
      </c>
      <c r="E13503" s="102" t="s">
        <v>275</v>
      </c>
      <c r="F13503" s="102" t="s">
        <v>22167</v>
      </c>
      <c r="G13503" s="102" t="s">
        <v>22168</v>
      </c>
      <c r="H13503" s="102">
        <v>45647</v>
      </c>
      <c r="I13503" s="102" t="s">
        <v>292</v>
      </c>
      <c r="J13503" s="102" t="s">
        <v>291</v>
      </c>
      <c r="K13503" s="102" t="s">
        <v>1</v>
      </c>
      <c r="L13503" s="102" t="s">
        <v>290</v>
      </c>
      <c r="M13503" s="102" t="s">
        <v>1074</v>
      </c>
      <c r="N13503" s="102">
        <v>6</v>
      </c>
      <c r="O13503" s="102" t="s">
        <v>1075</v>
      </c>
    </row>
    <row r="13504" spans="1:15" x14ac:dyDescent="0.25">
      <c r="A13504" s="102" t="s">
        <v>22169</v>
      </c>
      <c r="B13504" s="103" t="s">
        <v>3154</v>
      </c>
      <c r="C13504" s="103" t="s">
        <v>277</v>
      </c>
      <c r="D13504" s="102" t="s">
        <v>2881</v>
      </c>
      <c r="E13504" s="102" t="s">
        <v>275</v>
      </c>
      <c r="F13504" s="102" t="s">
        <v>22170</v>
      </c>
      <c r="H13504" s="102">
        <v>45647</v>
      </c>
      <c r="I13504" s="102" t="s">
        <v>292</v>
      </c>
      <c r="J13504" s="102" t="s">
        <v>291</v>
      </c>
      <c r="K13504" s="102" t="s">
        <v>1</v>
      </c>
      <c r="L13504" s="102" t="s">
        <v>290</v>
      </c>
      <c r="M13504" s="102" t="s">
        <v>1074</v>
      </c>
      <c r="N13504" s="102">
        <v>6</v>
      </c>
      <c r="O13504" s="102" t="s">
        <v>1075</v>
      </c>
    </row>
    <row r="13505" spans="1:15" x14ac:dyDescent="0.25">
      <c r="A13505" s="102" t="s">
        <v>22169</v>
      </c>
      <c r="B13505" s="103" t="s">
        <v>1648</v>
      </c>
      <c r="C13505" s="103" t="s">
        <v>277</v>
      </c>
      <c r="D13505" s="102" t="s">
        <v>2881</v>
      </c>
      <c r="E13505" s="102" t="s">
        <v>275</v>
      </c>
      <c r="F13505" s="102" t="s">
        <v>22171</v>
      </c>
      <c r="H13505" s="102">
        <v>45647</v>
      </c>
      <c r="I13505" s="102" t="s">
        <v>292</v>
      </c>
      <c r="J13505" s="102" t="s">
        <v>291</v>
      </c>
      <c r="K13505" s="102" t="s">
        <v>1</v>
      </c>
      <c r="L13505" s="102" t="s">
        <v>290</v>
      </c>
      <c r="M13505" s="102" t="s">
        <v>1074</v>
      </c>
      <c r="N13505" s="102">
        <v>6</v>
      </c>
      <c r="O13505" s="102" t="s">
        <v>1075</v>
      </c>
    </row>
    <row r="13506" spans="1:15" x14ac:dyDescent="0.25">
      <c r="A13506" s="102" t="s">
        <v>22169</v>
      </c>
      <c r="B13506" s="103" t="s">
        <v>1344</v>
      </c>
      <c r="C13506" s="103" t="s">
        <v>277</v>
      </c>
      <c r="D13506" s="102" t="s">
        <v>2881</v>
      </c>
      <c r="E13506" s="102" t="s">
        <v>275</v>
      </c>
      <c r="F13506" s="102" t="s">
        <v>22172</v>
      </c>
      <c r="H13506" s="102">
        <v>45647</v>
      </c>
      <c r="I13506" s="102" t="s">
        <v>292</v>
      </c>
      <c r="J13506" s="102" t="s">
        <v>291</v>
      </c>
      <c r="K13506" s="102" t="s">
        <v>1</v>
      </c>
      <c r="L13506" s="102" t="s">
        <v>290</v>
      </c>
      <c r="M13506" s="102" t="s">
        <v>1074</v>
      </c>
      <c r="N13506" s="102">
        <v>6</v>
      </c>
      <c r="O13506" s="102" t="s">
        <v>1075</v>
      </c>
    </row>
    <row r="13507" spans="1:15" x14ac:dyDescent="0.25">
      <c r="A13507" s="102" t="s">
        <v>22173</v>
      </c>
      <c r="B13507" s="103" t="s">
        <v>22174</v>
      </c>
      <c r="C13507" s="103" t="s">
        <v>274</v>
      </c>
      <c r="D13507" s="102" t="s">
        <v>281</v>
      </c>
      <c r="E13507" s="102" t="s">
        <v>275</v>
      </c>
      <c r="F13507" s="102" t="s">
        <v>22175</v>
      </c>
      <c r="G13507" s="102">
        <v>15564</v>
      </c>
      <c r="H13507" s="102">
        <v>45647</v>
      </c>
      <c r="I13507" s="102" t="s">
        <v>292</v>
      </c>
      <c r="J13507" s="102" t="s">
        <v>291</v>
      </c>
      <c r="K13507" s="102" t="s">
        <v>1</v>
      </c>
      <c r="L13507" s="102" t="s">
        <v>290</v>
      </c>
      <c r="M13507" s="102" t="s">
        <v>1074</v>
      </c>
      <c r="N13507" s="102">
        <v>6</v>
      </c>
      <c r="O13507" s="102" t="s">
        <v>1075</v>
      </c>
    </row>
    <row r="13508" spans="1:15" x14ac:dyDescent="0.25">
      <c r="A13508" s="102" t="s">
        <v>22176</v>
      </c>
      <c r="B13508" s="103" t="s">
        <v>2109</v>
      </c>
      <c r="C13508" s="103" t="s">
        <v>1118</v>
      </c>
      <c r="D13508" s="102" t="s">
        <v>388</v>
      </c>
      <c r="E13508" s="102" t="s">
        <v>275</v>
      </c>
      <c r="F13508" s="102" t="s">
        <v>22177</v>
      </c>
      <c r="H13508" s="102">
        <v>45647</v>
      </c>
      <c r="I13508" s="102" t="s">
        <v>292</v>
      </c>
      <c r="J13508" s="102" t="s">
        <v>291</v>
      </c>
      <c r="K13508" s="102" t="s">
        <v>1</v>
      </c>
      <c r="L13508" s="102" t="s">
        <v>290</v>
      </c>
      <c r="M13508" s="102" t="s">
        <v>1074</v>
      </c>
      <c r="N13508" s="102">
        <v>6</v>
      </c>
      <c r="O13508" s="102" t="s">
        <v>1075</v>
      </c>
    </row>
    <row r="13509" spans="1:15" x14ac:dyDescent="0.25">
      <c r="A13509" s="102" t="s">
        <v>22178</v>
      </c>
      <c r="B13509" s="103" t="s">
        <v>1442</v>
      </c>
      <c r="C13509" s="103" t="s">
        <v>1118</v>
      </c>
      <c r="D13509" s="102" t="s">
        <v>388</v>
      </c>
      <c r="E13509" s="102" t="s">
        <v>275</v>
      </c>
      <c r="F13509" s="102" t="s">
        <v>22179</v>
      </c>
      <c r="H13509" s="102">
        <v>45647</v>
      </c>
      <c r="I13509" s="102" t="s">
        <v>292</v>
      </c>
      <c r="J13509" s="102" t="s">
        <v>291</v>
      </c>
      <c r="K13509" s="102" t="s">
        <v>1</v>
      </c>
      <c r="L13509" s="102" t="s">
        <v>290</v>
      </c>
      <c r="M13509" s="102" t="s">
        <v>1074</v>
      </c>
      <c r="N13509" s="102">
        <v>6</v>
      </c>
      <c r="O13509" s="102" t="s">
        <v>1075</v>
      </c>
    </row>
    <row r="13510" spans="1:15" x14ac:dyDescent="0.25">
      <c r="A13510" s="102" t="s">
        <v>22178</v>
      </c>
      <c r="B13510" s="103" t="s">
        <v>1197</v>
      </c>
      <c r="C13510" s="103" t="s">
        <v>1640</v>
      </c>
      <c r="D13510" s="102" t="s">
        <v>388</v>
      </c>
      <c r="E13510" s="102" t="s">
        <v>275</v>
      </c>
      <c r="F13510" s="102" t="s">
        <v>22180</v>
      </c>
      <c r="H13510" s="102">
        <v>45647</v>
      </c>
      <c r="I13510" s="102" t="s">
        <v>292</v>
      </c>
      <c r="J13510" s="102" t="s">
        <v>291</v>
      </c>
      <c r="K13510" s="102" t="s">
        <v>1</v>
      </c>
      <c r="L13510" s="102" t="s">
        <v>290</v>
      </c>
      <c r="M13510" s="102" t="s">
        <v>1082</v>
      </c>
      <c r="N13510" s="102">
        <v>6</v>
      </c>
      <c r="O13510" s="102" t="s">
        <v>1075</v>
      </c>
    </row>
    <row r="13511" spans="1:15" x14ac:dyDescent="0.25">
      <c r="A13511" s="102" t="s">
        <v>22178</v>
      </c>
      <c r="B13511" s="103" t="s">
        <v>1895</v>
      </c>
      <c r="C13511" s="103" t="s">
        <v>274</v>
      </c>
      <c r="D13511" s="102" t="s">
        <v>388</v>
      </c>
      <c r="E13511" s="102" t="s">
        <v>275</v>
      </c>
      <c r="F13511" s="102" t="s">
        <v>22181</v>
      </c>
      <c r="H13511" s="102">
        <v>45647</v>
      </c>
      <c r="I13511" s="102" t="s">
        <v>292</v>
      </c>
      <c r="J13511" s="102" t="s">
        <v>291</v>
      </c>
      <c r="K13511" s="102" t="s">
        <v>1</v>
      </c>
      <c r="L13511" s="102" t="s">
        <v>290</v>
      </c>
      <c r="M13511" s="102" t="s">
        <v>1074</v>
      </c>
      <c r="N13511" s="102">
        <v>6</v>
      </c>
      <c r="O13511" s="102" t="s">
        <v>1075</v>
      </c>
    </row>
    <row r="13512" spans="1:15" x14ac:dyDescent="0.25">
      <c r="A13512" s="102" t="s">
        <v>3271</v>
      </c>
      <c r="B13512" s="103" t="s">
        <v>1098</v>
      </c>
      <c r="C13512" s="103" t="s">
        <v>1118</v>
      </c>
      <c r="D13512" s="102" t="s">
        <v>388</v>
      </c>
      <c r="E13512" s="102" t="s">
        <v>275</v>
      </c>
      <c r="F13512" s="102" t="s">
        <v>22182</v>
      </c>
      <c r="H13512" s="102">
        <v>45647</v>
      </c>
      <c r="I13512" s="102" t="s">
        <v>292</v>
      </c>
      <c r="J13512" s="102" t="s">
        <v>291</v>
      </c>
      <c r="K13512" s="102" t="s">
        <v>1</v>
      </c>
      <c r="L13512" s="102" t="s">
        <v>290</v>
      </c>
      <c r="M13512" s="102" t="s">
        <v>1074</v>
      </c>
      <c r="N13512" s="102">
        <v>6</v>
      </c>
      <c r="O13512" s="102" t="s">
        <v>1075</v>
      </c>
    </row>
    <row r="13513" spans="1:15" x14ac:dyDescent="0.25">
      <c r="A13513" s="102" t="s">
        <v>3271</v>
      </c>
      <c r="B13513" s="103" t="s">
        <v>2064</v>
      </c>
      <c r="C13513" s="103" t="s">
        <v>274</v>
      </c>
      <c r="D13513" s="102" t="s">
        <v>388</v>
      </c>
      <c r="E13513" s="102" t="s">
        <v>275</v>
      </c>
      <c r="F13513" s="102" t="s">
        <v>22183</v>
      </c>
      <c r="H13513" s="102">
        <v>45647</v>
      </c>
      <c r="I13513" s="102" t="s">
        <v>292</v>
      </c>
      <c r="J13513" s="102" t="s">
        <v>291</v>
      </c>
      <c r="K13513" s="102" t="s">
        <v>1</v>
      </c>
      <c r="L13513" s="102" t="s">
        <v>290</v>
      </c>
      <c r="M13513" s="102" t="s">
        <v>1074</v>
      </c>
      <c r="N13513" s="102">
        <v>6</v>
      </c>
      <c r="O13513" s="102" t="s">
        <v>1075</v>
      </c>
    </row>
    <row r="13514" spans="1:15" x14ac:dyDescent="0.25">
      <c r="A13514" s="102" t="s">
        <v>3271</v>
      </c>
      <c r="B13514" s="103" t="s">
        <v>1197</v>
      </c>
      <c r="C13514" s="103" t="s">
        <v>274</v>
      </c>
      <c r="D13514" s="102" t="s">
        <v>388</v>
      </c>
      <c r="E13514" s="102" t="s">
        <v>275</v>
      </c>
      <c r="F13514" s="102" t="s">
        <v>22184</v>
      </c>
      <c r="H13514" s="102">
        <v>45647</v>
      </c>
      <c r="I13514" s="102" t="s">
        <v>292</v>
      </c>
      <c r="J13514" s="102" t="s">
        <v>291</v>
      </c>
      <c r="K13514" s="102" t="s">
        <v>1</v>
      </c>
      <c r="L13514" s="102" t="s">
        <v>290</v>
      </c>
      <c r="M13514" s="102" t="s">
        <v>1074</v>
      </c>
      <c r="N13514" s="102">
        <v>6</v>
      </c>
      <c r="O13514" s="102" t="s">
        <v>1075</v>
      </c>
    </row>
    <row r="13515" spans="1:15" x14ac:dyDescent="0.25">
      <c r="A13515" s="102" t="s">
        <v>18708</v>
      </c>
      <c r="B13515" s="103" t="s">
        <v>1465</v>
      </c>
      <c r="C13515" s="103" t="s">
        <v>277</v>
      </c>
      <c r="D13515" s="102" t="s">
        <v>288</v>
      </c>
      <c r="E13515" s="102" t="s">
        <v>275</v>
      </c>
      <c r="F13515" s="102" t="s">
        <v>22185</v>
      </c>
      <c r="G13515" s="102" t="s">
        <v>22186</v>
      </c>
      <c r="H13515" s="102">
        <v>45647</v>
      </c>
      <c r="I13515" s="102" t="s">
        <v>292</v>
      </c>
      <c r="J13515" s="102" t="s">
        <v>291</v>
      </c>
      <c r="K13515" s="102" t="s">
        <v>1</v>
      </c>
      <c r="L13515" s="102" t="s">
        <v>290</v>
      </c>
      <c r="M13515" s="102" t="s">
        <v>1074</v>
      </c>
      <c r="N13515" s="102">
        <v>6</v>
      </c>
      <c r="O13515" s="102" t="s">
        <v>1075</v>
      </c>
    </row>
    <row r="13516" spans="1:15" x14ac:dyDescent="0.25">
      <c r="A13516" s="102" t="s">
        <v>17718</v>
      </c>
      <c r="B13516" s="103" t="s">
        <v>3889</v>
      </c>
      <c r="C13516" s="103" t="s">
        <v>1118</v>
      </c>
      <c r="D13516" s="102" t="s">
        <v>388</v>
      </c>
      <c r="E13516" s="102" t="s">
        <v>275</v>
      </c>
      <c r="F13516" s="102" t="s">
        <v>22187</v>
      </c>
      <c r="H13516" s="102">
        <v>45647</v>
      </c>
      <c r="I13516" s="102" t="s">
        <v>292</v>
      </c>
      <c r="J13516" s="102" t="s">
        <v>291</v>
      </c>
      <c r="K13516" s="102" t="s">
        <v>1</v>
      </c>
      <c r="L13516" s="102" t="s">
        <v>290</v>
      </c>
      <c r="M13516" s="102" t="s">
        <v>1074</v>
      </c>
      <c r="N13516" s="102">
        <v>6</v>
      </c>
      <c r="O13516" s="102" t="s">
        <v>1075</v>
      </c>
    </row>
    <row r="13517" spans="1:15" x14ac:dyDescent="0.25">
      <c r="A13517" s="102" t="s">
        <v>22188</v>
      </c>
      <c r="B13517" s="103" t="s">
        <v>3061</v>
      </c>
      <c r="C13517" s="103" t="s">
        <v>1360</v>
      </c>
      <c r="D13517" s="102" t="s">
        <v>2881</v>
      </c>
      <c r="E13517" s="102" t="s">
        <v>275</v>
      </c>
      <c r="F13517" s="102" t="s">
        <v>22189</v>
      </c>
      <c r="H13517" s="102">
        <v>45647</v>
      </c>
      <c r="I13517" s="102" t="s">
        <v>292</v>
      </c>
      <c r="J13517" s="102" t="s">
        <v>291</v>
      </c>
      <c r="K13517" s="102" t="s">
        <v>1</v>
      </c>
      <c r="L13517" s="102" t="s">
        <v>290</v>
      </c>
      <c r="M13517" s="102" t="s">
        <v>1074</v>
      </c>
      <c r="N13517" s="102">
        <v>6</v>
      </c>
      <c r="O13517" s="102" t="s">
        <v>1075</v>
      </c>
    </row>
    <row r="13518" spans="1:15" x14ac:dyDescent="0.25">
      <c r="A13518" s="102" t="s">
        <v>22190</v>
      </c>
      <c r="B13518" s="103" t="s">
        <v>1214</v>
      </c>
      <c r="C13518" s="103" t="s">
        <v>1225</v>
      </c>
      <c r="D13518" s="102" t="s">
        <v>282</v>
      </c>
      <c r="E13518" s="102" t="s">
        <v>275</v>
      </c>
      <c r="F13518" s="102" t="s">
        <v>22191</v>
      </c>
      <c r="H13518" s="102">
        <v>45647</v>
      </c>
      <c r="I13518" s="102" t="s">
        <v>292</v>
      </c>
      <c r="J13518" s="102" t="s">
        <v>291</v>
      </c>
      <c r="K13518" s="102" t="s">
        <v>1</v>
      </c>
      <c r="L13518" s="102" t="s">
        <v>290</v>
      </c>
      <c r="M13518" s="102" t="s">
        <v>1074</v>
      </c>
      <c r="N13518" s="102">
        <v>6</v>
      </c>
      <c r="O13518" s="102" t="s">
        <v>1075</v>
      </c>
    </row>
    <row r="13519" spans="1:15" x14ac:dyDescent="0.25">
      <c r="A13519" s="102" t="s">
        <v>4603</v>
      </c>
      <c r="B13519" s="103" t="s">
        <v>1122</v>
      </c>
      <c r="C13519" s="103" t="s">
        <v>274</v>
      </c>
      <c r="D13519" s="102" t="s">
        <v>288</v>
      </c>
      <c r="E13519" s="102" t="s">
        <v>275</v>
      </c>
      <c r="F13519" s="102" t="s">
        <v>22192</v>
      </c>
      <c r="G13519" s="102" t="s">
        <v>22193</v>
      </c>
      <c r="H13519" s="102">
        <v>45647</v>
      </c>
      <c r="I13519" s="102" t="s">
        <v>292</v>
      </c>
      <c r="J13519" s="102" t="s">
        <v>291</v>
      </c>
      <c r="K13519" s="102" t="s">
        <v>1</v>
      </c>
      <c r="L13519" s="102" t="s">
        <v>290</v>
      </c>
      <c r="M13519" s="102" t="s">
        <v>1074</v>
      </c>
      <c r="N13519" s="102">
        <v>6</v>
      </c>
      <c r="O13519" s="102" t="s">
        <v>1075</v>
      </c>
    </row>
    <row r="13520" spans="1:15" x14ac:dyDescent="0.25">
      <c r="A13520" s="102" t="s">
        <v>22194</v>
      </c>
      <c r="B13520" s="103" t="s">
        <v>1189</v>
      </c>
      <c r="C13520" s="103" t="s">
        <v>1640</v>
      </c>
      <c r="D13520" s="102" t="s">
        <v>388</v>
      </c>
      <c r="E13520" s="102" t="s">
        <v>275</v>
      </c>
      <c r="F13520" s="102" t="s">
        <v>22195</v>
      </c>
      <c r="H13520" s="102">
        <v>45647</v>
      </c>
      <c r="I13520" s="102" t="s">
        <v>292</v>
      </c>
      <c r="J13520" s="102" t="s">
        <v>291</v>
      </c>
      <c r="K13520" s="102" t="s">
        <v>1</v>
      </c>
      <c r="L13520" s="102" t="s">
        <v>290</v>
      </c>
      <c r="M13520" s="102" t="s">
        <v>1082</v>
      </c>
      <c r="N13520" s="102">
        <v>6</v>
      </c>
      <c r="O13520" s="102" t="s">
        <v>1075</v>
      </c>
    </row>
    <row r="13521" spans="1:15" x14ac:dyDescent="0.25">
      <c r="A13521" s="102" t="s">
        <v>22194</v>
      </c>
      <c r="B13521" s="103" t="s">
        <v>1197</v>
      </c>
      <c r="C13521" s="103" t="s">
        <v>274</v>
      </c>
      <c r="D13521" s="102" t="s">
        <v>388</v>
      </c>
      <c r="E13521" s="102" t="s">
        <v>275</v>
      </c>
      <c r="F13521" s="102" t="s">
        <v>22196</v>
      </c>
      <c r="H13521" s="102">
        <v>45647</v>
      </c>
      <c r="I13521" s="102" t="s">
        <v>292</v>
      </c>
      <c r="J13521" s="102" t="s">
        <v>291</v>
      </c>
      <c r="K13521" s="102" t="s">
        <v>1</v>
      </c>
      <c r="L13521" s="102" t="s">
        <v>290</v>
      </c>
      <c r="M13521" s="102" t="s">
        <v>1074</v>
      </c>
      <c r="N13521" s="102">
        <v>6</v>
      </c>
      <c r="O13521" s="102" t="s">
        <v>1075</v>
      </c>
    </row>
    <row r="13522" spans="1:15" x14ac:dyDescent="0.25">
      <c r="A13522" s="102" t="s">
        <v>22194</v>
      </c>
      <c r="B13522" s="103" t="s">
        <v>1244</v>
      </c>
      <c r="C13522" s="103" t="s">
        <v>274</v>
      </c>
      <c r="D13522" s="102" t="s">
        <v>388</v>
      </c>
      <c r="E13522" s="102" t="s">
        <v>275</v>
      </c>
      <c r="F13522" s="102" t="s">
        <v>22197</v>
      </c>
      <c r="H13522" s="102">
        <v>45647</v>
      </c>
      <c r="I13522" s="102" t="s">
        <v>292</v>
      </c>
      <c r="J13522" s="102" t="s">
        <v>291</v>
      </c>
      <c r="K13522" s="102" t="s">
        <v>1</v>
      </c>
      <c r="L13522" s="102" t="s">
        <v>290</v>
      </c>
      <c r="M13522" s="102" t="s">
        <v>1074</v>
      </c>
      <c r="N13522" s="102">
        <v>6</v>
      </c>
      <c r="O13522" s="102" t="s">
        <v>1075</v>
      </c>
    </row>
    <row r="13523" spans="1:15" x14ac:dyDescent="0.25">
      <c r="A13523" s="102" t="s">
        <v>2185</v>
      </c>
      <c r="B13523" s="103" t="s">
        <v>1448</v>
      </c>
      <c r="C13523" s="103" t="s">
        <v>277</v>
      </c>
      <c r="D13523" s="102" t="s">
        <v>288</v>
      </c>
      <c r="E13523" s="102" t="s">
        <v>275</v>
      </c>
      <c r="F13523" s="102" t="s">
        <v>22198</v>
      </c>
      <c r="G13523" s="102" t="s">
        <v>22199</v>
      </c>
      <c r="H13523" s="102">
        <v>45647</v>
      </c>
      <c r="I13523" s="102" t="s">
        <v>292</v>
      </c>
      <c r="J13523" s="102" t="s">
        <v>291</v>
      </c>
      <c r="K13523" s="102" t="s">
        <v>1</v>
      </c>
      <c r="L13523" s="102" t="s">
        <v>290</v>
      </c>
      <c r="M13523" s="102" t="s">
        <v>1074</v>
      </c>
      <c r="N13523" s="102">
        <v>6</v>
      </c>
      <c r="O13523" s="102" t="s">
        <v>1075</v>
      </c>
    </row>
    <row r="13524" spans="1:15" x14ac:dyDescent="0.25">
      <c r="A13524" s="102" t="s">
        <v>22200</v>
      </c>
      <c r="B13524" s="103" t="s">
        <v>2690</v>
      </c>
      <c r="C13524" s="103" t="s">
        <v>274</v>
      </c>
      <c r="D13524" s="102" t="s">
        <v>281</v>
      </c>
      <c r="E13524" s="102" t="s">
        <v>275</v>
      </c>
      <c r="F13524" s="102" t="s">
        <v>22201</v>
      </c>
      <c r="H13524" s="102">
        <v>45647</v>
      </c>
      <c r="I13524" s="102" t="s">
        <v>292</v>
      </c>
      <c r="J13524" s="102" t="s">
        <v>291</v>
      </c>
      <c r="K13524" s="102" t="s">
        <v>1</v>
      </c>
      <c r="L13524" s="102" t="s">
        <v>290</v>
      </c>
      <c r="M13524" s="102" t="s">
        <v>1074</v>
      </c>
      <c r="N13524" s="102">
        <v>6</v>
      </c>
      <c r="O13524" s="102" t="s">
        <v>1075</v>
      </c>
    </row>
    <row r="13525" spans="1:15" x14ac:dyDescent="0.25">
      <c r="A13525" s="102" t="s">
        <v>22200</v>
      </c>
      <c r="B13525" s="103" t="s">
        <v>22202</v>
      </c>
      <c r="C13525" s="103" t="s">
        <v>277</v>
      </c>
      <c r="D13525" s="102" t="s">
        <v>281</v>
      </c>
      <c r="E13525" s="102" t="s">
        <v>275</v>
      </c>
      <c r="F13525" s="102" t="s">
        <v>22203</v>
      </c>
      <c r="H13525" s="102">
        <v>45647</v>
      </c>
      <c r="I13525" s="102" t="s">
        <v>292</v>
      </c>
      <c r="J13525" s="102" t="s">
        <v>291</v>
      </c>
      <c r="K13525" s="102" t="s">
        <v>1</v>
      </c>
      <c r="L13525" s="102" t="s">
        <v>290</v>
      </c>
      <c r="M13525" s="102" t="s">
        <v>1074</v>
      </c>
      <c r="N13525" s="102">
        <v>6</v>
      </c>
      <c r="O13525" s="102" t="s">
        <v>1075</v>
      </c>
    </row>
    <row r="13526" spans="1:15" x14ac:dyDescent="0.25">
      <c r="A13526" s="102" t="s">
        <v>20213</v>
      </c>
      <c r="B13526" s="103" t="s">
        <v>1627</v>
      </c>
      <c r="C13526" s="103" t="s">
        <v>277</v>
      </c>
      <c r="D13526" s="102" t="s">
        <v>281</v>
      </c>
      <c r="E13526" s="102" t="s">
        <v>275</v>
      </c>
      <c r="F13526" s="102" t="s">
        <v>22204</v>
      </c>
      <c r="H13526" s="102">
        <v>45647</v>
      </c>
      <c r="I13526" s="102" t="s">
        <v>292</v>
      </c>
      <c r="J13526" s="102" t="s">
        <v>291</v>
      </c>
      <c r="K13526" s="102" t="s">
        <v>1</v>
      </c>
      <c r="L13526" s="102" t="s">
        <v>290</v>
      </c>
      <c r="M13526" s="102" t="s">
        <v>1074</v>
      </c>
      <c r="N13526" s="102">
        <v>6</v>
      </c>
      <c r="O13526" s="102" t="s">
        <v>1075</v>
      </c>
    </row>
    <row r="13527" spans="1:15" x14ac:dyDescent="0.25">
      <c r="A13527" s="102" t="s">
        <v>20213</v>
      </c>
      <c r="B13527" s="103" t="s">
        <v>1992</v>
      </c>
      <c r="C13527" s="103" t="s">
        <v>274</v>
      </c>
      <c r="D13527" s="102" t="s">
        <v>281</v>
      </c>
      <c r="E13527" s="102" t="s">
        <v>275</v>
      </c>
      <c r="F13527" s="102" t="s">
        <v>22205</v>
      </c>
      <c r="H13527" s="102">
        <v>45647</v>
      </c>
      <c r="I13527" s="102" t="s">
        <v>292</v>
      </c>
      <c r="J13527" s="102" t="s">
        <v>291</v>
      </c>
      <c r="K13527" s="102" t="s">
        <v>1</v>
      </c>
      <c r="L13527" s="102" t="s">
        <v>290</v>
      </c>
      <c r="M13527" s="102" t="s">
        <v>1074</v>
      </c>
      <c r="N13527" s="102">
        <v>6</v>
      </c>
      <c r="O13527" s="102" t="s">
        <v>1075</v>
      </c>
    </row>
    <row r="13528" spans="1:15" x14ac:dyDescent="0.25">
      <c r="A13528" s="102" t="s">
        <v>15789</v>
      </c>
      <c r="B13528" s="103" t="s">
        <v>1912</v>
      </c>
      <c r="C13528" s="103" t="s">
        <v>274</v>
      </c>
      <c r="D13528" s="102" t="s">
        <v>288</v>
      </c>
      <c r="E13528" s="102" t="s">
        <v>275</v>
      </c>
      <c r="F13528" s="102" t="s">
        <v>22206</v>
      </c>
      <c r="G13528" s="102" t="s">
        <v>22207</v>
      </c>
      <c r="H13528" s="102">
        <v>45647</v>
      </c>
      <c r="I13528" s="102" t="s">
        <v>292</v>
      </c>
      <c r="J13528" s="102" t="s">
        <v>291</v>
      </c>
      <c r="K13528" s="102" t="s">
        <v>1</v>
      </c>
      <c r="L13528" s="102" t="s">
        <v>290</v>
      </c>
      <c r="M13528" s="102" t="s">
        <v>1074</v>
      </c>
      <c r="N13528" s="102">
        <v>6</v>
      </c>
      <c r="O13528" s="102" t="s">
        <v>1075</v>
      </c>
    </row>
    <row r="13529" spans="1:15" x14ac:dyDescent="0.25">
      <c r="A13529" s="102" t="s">
        <v>11239</v>
      </c>
      <c r="B13529" s="103" t="s">
        <v>2171</v>
      </c>
      <c r="C13529" s="103" t="s">
        <v>277</v>
      </c>
      <c r="D13529" s="102" t="s">
        <v>281</v>
      </c>
      <c r="E13529" s="102" t="s">
        <v>275</v>
      </c>
      <c r="F13529" s="102" t="s">
        <v>22208</v>
      </c>
      <c r="H13529" s="102">
        <v>45647</v>
      </c>
      <c r="I13529" s="102" t="s">
        <v>292</v>
      </c>
      <c r="J13529" s="102" t="s">
        <v>291</v>
      </c>
      <c r="K13529" s="102" t="s">
        <v>1</v>
      </c>
      <c r="L13529" s="102" t="s">
        <v>290</v>
      </c>
      <c r="M13529" s="102" t="s">
        <v>1074</v>
      </c>
      <c r="N13529" s="102">
        <v>6</v>
      </c>
      <c r="O13529" s="102" t="s">
        <v>1075</v>
      </c>
    </row>
    <row r="13530" spans="1:15" x14ac:dyDescent="0.25">
      <c r="A13530" s="102" t="s">
        <v>22209</v>
      </c>
      <c r="B13530" s="103" t="s">
        <v>22210</v>
      </c>
      <c r="C13530" s="103" t="s">
        <v>274</v>
      </c>
      <c r="D13530" s="102" t="s">
        <v>288</v>
      </c>
      <c r="E13530" s="102" t="s">
        <v>275</v>
      </c>
      <c r="F13530" s="102" t="s">
        <v>22211</v>
      </c>
      <c r="G13530" s="102" t="s">
        <v>22212</v>
      </c>
      <c r="H13530" s="102">
        <v>45647</v>
      </c>
      <c r="I13530" s="102" t="s">
        <v>292</v>
      </c>
      <c r="J13530" s="102" t="s">
        <v>291</v>
      </c>
      <c r="K13530" s="102" t="s">
        <v>1</v>
      </c>
      <c r="L13530" s="102" t="s">
        <v>290</v>
      </c>
      <c r="M13530" s="102" t="s">
        <v>1074</v>
      </c>
      <c r="N13530" s="102">
        <v>6</v>
      </c>
      <c r="O13530" s="102" t="s">
        <v>1075</v>
      </c>
    </row>
    <row r="13531" spans="1:15" x14ac:dyDescent="0.25">
      <c r="A13531" s="102" t="s">
        <v>22213</v>
      </c>
      <c r="B13531" s="103" t="s">
        <v>9736</v>
      </c>
      <c r="C13531" s="103" t="s">
        <v>277</v>
      </c>
      <c r="D13531" s="102" t="s">
        <v>281</v>
      </c>
      <c r="E13531" s="102" t="s">
        <v>275</v>
      </c>
      <c r="F13531" s="102" t="s">
        <v>22214</v>
      </c>
      <c r="G13531" s="102" t="s">
        <v>22215</v>
      </c>
      <c r="H13531" s="102">
        <v>45647</v>
      </c>
      <c r="I13531" s="102" t="s">
        <v>292</v>
      </c>
      <c r="J13531" s="102" t="s">
        <v>291</v>
      </c>
      <c r="K13531" s="102" t="s">
        <v>1</v>
      </c>
      <c r="L13531" s="102" t="s">
        <v>290</v>
      </c>
      <c r="M13531" s="102" t="s">
        <v>1074</v>
      </c>
      <c r="N13531" s="102">
        <v>6</v>
      </c>
      <c r="O13531" s="102" t="s">
        <v>1075</v>
      </c>
    </row>
    <row r="13532" spans="1:15" x14ac:dyDescent="0.25">
      <c r="A13532" s="102" t="s">
        <v>22216</v>
      </c>
      <c r="B13532" s="103" t="s">
        <v>1197</v>
      </c>
      <c r="C13532" s="103" t="s">
        <v>274</v>
      </c>
      <c r="D13532" s="102" t="s">
        <v>388</v>
      </c>
      <c r="E13532" s="102" t="s">
        <v>275</v>
      </c>
      <c r="F13532" s="102" t="s">
        <v>22217</v>
      </c>
      <c r="H13532" s="102">
        <v>45647</v>
      </c>
      <c r="I13532" s="102" t="s">
        <v>292</v>
      </c>
      <c r="J13532" s="102" t="s">
        <v>291</v>
      </c>
      <c r="K13532" s="102" t="s">
        <v>1</v>
      </c>
      <c r="L13532" s="102" t="s">
        <v>290</v>
      </c>
      <c r="M13532" s="102" t="s">
        <v>1074</v>
      </c>
      <c r="N13532" s="102">
        <v>6</v>
      </c>
      <c r="O13532" s="102" t="s">
        <v>1075</v>
      </c>
    </row>
    <row r="13533" spans="1:15" x14ac:dyDescent="0.25">
      <c r="A13533" s="102" t="s">
        <v>4642</v>
      </c>
      <c r="B13533" s="103" t="s">
        <v>22218</v>
      </c>
      <c r="C13533" s="103" t="s">
        <v>1118</v>
      </c>
      <c r="D13533" s="102" t="s">
        <v>2881</v>
      </c>
      <c r="E13533" s="102" t="s">
        <v>275</v>
      </c>
      <c r="F13533" s="102" t="s">
        <v>22219</v>
      </c>
      <c r="H13533" s="102">
        <v>45647</v>
      </c>
      <c r="I13533" s="102" t="s">
        <v>292</v>
      </c>
      <c r="J13533" s="102" t="s">
        <v>291</v>
      </c>
      <c r="K13533" s="102" t="s">
        <v>1</v>
      </c>
      <c r="L13533" s="102" t="s">
        <v>290</v>
      </c>
      <c r="M13533" s="102" t="s">
        <v>1074</v>
      </c>
      <c r="N13533" s="102">
        <v>6</v>
      </c>
      <c r="O13533" s="102" t="s">
        <v>1075</v>
      </c>
    </row>
    <row r="13534" spans="1:15" x14ac:dyDescent="0.25">
      <c r="A13534" s="102" t="s">
        <v>22220</v>
      </c>
      <c r="B13534" s="103" t="s">
        <v>1233</v>
      </c>
      <c r="C13534" s="103" t="s">
        <v>277</v>
      </c>
      <c r="D13534" s="102" t="s">
        <v>247</v>
      </c>
      <c r="E13534" s="102" t="s">
        <v>275</v>
      </c>
      <c r="F13534" s="102" t="s">
        <v>22221</v>
      </c>
      <c r="H13534" s="102">
        <v>45647</v>
      </c>
      <c r="I13534" s="102" t="s">
        <v>292</v>
      </c>
      <c r="J13534" s="102" t="s">
        <v>291</v>
      </c>
      <c r="K13534" s="102" t="s">
        <v>1</v>
      </c>
      <c r="L13534" s="102" t="s">
        <v>290</v>
      </c>
      <c r="M13534" s="102" t="s">
        <v>1074</v>
      </c>
      <c r="N13534" s="102">
        <v>6</v>
      </c>
      <c r="O13534" s="102" t="s">
        <v>1075</v>
      </c>
    </row>
    <row r="13535" spans="1:15" x14ac:dyDescent="0.25">
      <c r="A13535" s="102" t="s">
        <v>4662</v>
      </c>
      <c r="B13535" s="103" t="s">
        <v>22222</v>
      </c>
      <c r="C13535" s="103" t="s">
        <v>274</v>
      </c>
      <c r="D13535" s="102" t="s">
        <v>288</v>
      </c>
      <c r="E13535" s="102" t="s">
        <v>275</v>
      </c>
      <c r="F13535" s="102" t="s">
        <v>22223</v>
      </c>
      <c r="G13535" s="102" t="s">
        <v>22224</v>
      </c>
      <c r="H13535" s="102">
        <v>45647</v>
      </c>
      <c r="I13535" s="102" t="s">
        <v>292</v>
      </c>
      <c r="J13535" s="102" t="s">
        <v>291</v>
      </c>
      <c r="K13535" s="102" t="s">
        <v>1</v>
      </c>
      <c r="L13535" s="102" t="s">
        <v>290</v>
      </c>
      <c r="M13535" s="102" t="s">
        <v>1074</v>
      </c>
      <c r="N13535" s="102">
        <v>6</v>
      </c>
      <c r="O13535" s="102" t="s">
        <v>1075</v>
      </c>
    </row>
    <row r="13536" spans="1:15" x14ac:dyDescent="0.25">
      <c r="A13536" s="102" t="s">
        <v>4662</v>
      </c>
      <c r="B13536" s="103" t="s">
        <v>3866</v>
      </c>
      <c r="C13536" s="103" t="s">
        <v>277</v>
      </c>
      <c r="D13536" s="102" t="s">
        <v>288</v>
      </c>
      <c r="E13536" s="102" t="s">
        <v>275</v>
      </c>
      <c r="F13536" s="102" t="s">
        <v>22225</v>
      </c>
      <c r="G13536" s="102" t="s">
        <v>22226</v>
      </c>
      <c r="H13536" s="102">
        <v>45647</v>
      </c>
      <c r="I13536" s="102" t="s">
        <v>292</v>
      </c>
      <c r="J13536" s="102" t="s">
        <v>291</v>
      </c>
      <c r="K13536" s="102" t="s">
        <v>1</v>
      </c>
      <c r="L13536" s="102" t="s">
        <v>290</v>
      </c>
      <c r="M13536" s="102" t="s">
        <v>1074</v>
      </c>
      <c r="N13536" s="102">
        <v>6</v>
      </c>
      <c r="O13536" s="102" t="s">
        <v>1075</v>
      </c>
    </row>
    <row r="13537" spans="1:15" x14ac:dyDescent="0.25">
      <c r="A13537" s="102" t="s">
        <v>4662</v>
      </c>
      <c r="B13537" s="103" t="s">
        <v>22227</v>
      </c>
      <c r="C13537" s="103" t="s">
        <v>274</v>
      </c>
      <c r="D13537" s="102" t="s">
        <v>288</v>
      </c>
      <c r="E13537" s="102" t="s">
        <v>275</v>
      </c>
      <c r="F13537" s="102" t="s">
        <v>22228</v>
      </c>
      <c r="G13537" s="102" t="s">
        <v>22229</v>
      </c>
      <c r="H13537" s="102">
        <v>45647</v>
      </c>
      <c r="I13537" s="102" t="s">
        <v>292</v>
      </c>
      <c r="J13537" s="102" t="s">
        <v>291</v>
      </c>
      <c r="K13537" s="102" t="s">
        <v>1</v>
      </c>
      <c r="L13537" s="102" t="s">
        <v>290</v>
      </c>
      <c r="M13537" s="102" t="s">
        <v>1074</v>
      </c>
      <c r="N13537" s="102">
        <v>6</v>
      </c>
      <c r="O13537" s="102" t="s">
        <v>1075</v>
      </c>
    </row>
    <row r="13538" spans="1:15" x14ac:dyDescent="0.25">
      <c r="A13538" s="102" t="s">
        <v>4662</v>
      </c>
      <c r="B13538" s="103" t="s">
        <v>1895</v>
      </c>
      <c r="C13538" s="103" t="s">
        <v>274</v>
      </c>
      <c r="D13538" s="102" t="s">
        <v>288</v>
      </c>
      <c r="E13538" s="102" t="s">
        <v>275</v>
      </c>
      <c r="F13538" s="102" t="s">
        <v>22230</v>
      </c>
      <c r="G13538" s="102" t="s">
        <v>22231</v>
      </c>
      <c r="H13538" s="102">
        <v>45647</v>
      </c>
      <c r="I13538" s="102" t="s">
        <v>292</v>
      </c>
      <c r="J13538" s="102" t="s">
        <v>291</v>
      </c>
      <c r="K13538" s="102" t="s">
        <v>1</v>
      </c>
      <c r="L13538" s="102" t="s">
        <v>290</v>
      </c>
      <c r="M13538" s="102" t="s">
        <v>1074</v>
      </c>
      <c r="N13538" s="102">
        <v>6</v>
      </c>
      <c r="O13538" s="102" t="s">
        <v>1075</v>
      </c>
    </row>
    <row r="13539" spans="1:15" x14ac:dyDescent="0.25">
      <c r="A13539" s="102" t="s">
        <v>22232</v>
      </c>
      <c r="B13539" s="103" t="s">
        <v>22233</v>
      </c>
      <c r="C13539" s="103" t="s">
        <v>1118</v>
      </c>
      <c r="D13539" s="102" t="s">
        <v>2881</v>
      </c>
      <c r="E13539" s="102" t="s">
        <v>275</v>
      </c>
      <c r="F13539" s="102" t="s">
        <v>22234</v>
      </c>
      <c r="H13539" s="102">
        <v>45647</v>
      </c>
      <c r="I13539" s="102" t="s">
        <v>292</v>
      </c>
      <c r="J13539" s="102" t="s">
        <v>291</v>
      </c>
      <c r="K13539" s="102" t="s">
        <v>1</v>
      </c>
      <c r="L13539" s="102" t="s">
        <v>290</v>
      </c>
      <c r="M13539" s="102" t="s">
        <v>1074</v>
      </c>
      <c r="N13539" s="102">
        <v>6</v>
      </c>
      <c r="O13539" s="102" t="s">
        <v>1075</v>
      </c>
    </row>
    <row r="13540" spans="1:15" x14ac:dyDescent="0.25">
      <c r="A13540" s="102" t="s">
        <v>21791</v>
      </c>
      <c r="B13540" s="103" t="s">
        <v>22235</v>
      </c>
      <c r="C13540" s="103" t="s">
        <v>1118</v>
      </c>
      <c r="D13540" s="102" t="s">
        <v>2881</v>
      </c>
      <c r="E13540" s="102" t="s">
        <v>275</v>
      </c>
      <c r="F13540" s="102" t="s">
        <v>22236</v>
      </c>
      <c r="H13540" s="102">
        <v>45647</v>
      </c>
      <c r="I13540" s="102" t="s">
        <v>292</v>
      </c>
      <c r="J13540" s="102" t="s">
        <v>291</v>
      </c>
      <c r="K13540" s="102" t="s">
        <v>1</v>
      </c>
      <c r="L13540" s="102" t="s">
        <v>290</v>
      </c>
      <c r="M13540" s="102" t="s">
        <v>1074</v>
      </c>
      <c r="N13540" s="102">
        <v>6</v>
      </c>
      <c r="O13540" s="102" t="s">
        <v>1075</v>
      </c>
    </row>
    <row r="13541" spans="1:15" x14ac:dyDescent="0.25">
      <c r="A13541" s="102" t="s">
        <v>4669</v>
      </c>
      <c r="B13541" s="103" t="s">
        <v>22237</v>
      </c>
      <c r="C13541" s="103" t="s">
        <v>1118</v>
      </c>
      <c r="D13541" s="102" t="s">
        <v>388</v>
      </c>
      <c r="E13541" s="102" t="s">
        <v>275</v>
      </c>
      <c r="F13541" s="102" t="s">
        <v>22238</v>
      </c>
      <c r="H13541" s="102">
        <v>45647</v>
      </c>
      <c r="I13541" s="102" t="s">
        <v>292</v>
      </c>
      <c r="J13541" s="102" t="s">
        <v>291</v>
      </c>
      <c r="K13541" s="102" t="s">
        <v>1</v>
      </c>
      <c r="L13541" s="102" t="s">
        <v>290</v>
      </c>
      <c r="M13541" s="102" t="s">
        <v>1074</v>
      </c>
      <c r="N13541" s="102">
        <v>6</v>
      </c>
      <c r="O13541" s="102" t="s">
        <v>1075</v>
      </c>
    </row>
    <row r="13542" spans="1:15" x14ac:dyDescent="0.25">
      <c r="A13542" s="102" t="s">
        <v>22239</v>
      </c>
      <c r="B13542" s="103" t="s">
        <v>1244</v>
      </c>
      <c r="C13542" s="103" t="s">
        <v>274</v>
      </c>
      <c r="D13542" s="102" t="s">
        <v>288</v>
      </c>
      <c r="E13542" s="102" t="s">
        <v>275</v>
      </c>
      <c r="F13542" s="102" t="s">
        <v>22240</v>
      </c>
      <c r="G13542" s="102" t="s">
        <v>18550</v>
      </c>
      <c r="H13542" s="102">
        <v>45647</v>
      </c>
      <c r="I13542" s="102" t="s">
        <v>292</v>
      </c>
      <c r="J13542" s="102" t="s">
        <v>291</v>
      </c>
      <c r="K13542" s="102" t="s">
        <v>1</v>
      </c>
      <c r="L13542" s="102" t="s">
        <v>290</v>
      </c>
      <c r="M13542" s="102" t="s">
        <v>1074</v>
      </c>
      <c r="N13542" s="102">
        <v>6</v>
      </c>
      <c r="O13542" s="102" t="s">
        <v>1075</v>
      </c>
    </row>
    <row r="13543" spans="1:15" x14ac:dyDescent="0.25">
      <c r="A13543" s="102" t="s">
        <v>13212</v>
      </c>
      <c r="B13543" s="103" t="s">
        <v>1124</v>
      </c>
      <c r="C13543" s="103" t="s">
        <v>274</v>
      </c>
      <c r="D13543" s="102" t="s">
        <v>1788</v>
      </c>
      <c r="E13543" s="102" t="s">
        <v>276</v>
      </c>
      <c r="H13543" s="102">
        <v>45647</v>
      </c>
      <c r="I13543" s="102" t="s">
        <v>292</v>
      </c>
      <c r="J13543" s="102" t="s">
        <v>291</v>
      </c>
      <c r="K13543" s="102" t="s">
        <v>1</v>
      </c>
      <c r="L13543" s="102" t="s">
        <v>290</v>
      </c>
      <c r="M13543" s="102" t="s">
        <v>1074</v>
      </c>
      <c r="N13543" s="102">
        <v>6</v>
      </c>
      <c r="O13543" s="102" t="s">
        <v>1075</v>
      </c>
    </row>
    <row r="13544" spans="1:15" x14ac:dyDescent="0.25">
      <c r="A13544" s="102" t="s">
        <v>13212</v>
      </c>
      <c r="B13544" s="103" t="s">
        <v>1912</v>
      </c>
      <c r="C13544" s="103" t="s">
        <v>274</v>
      </c>
      <c r="D13544" s="102" t="s">
        <v>1788</v>
      </c>
      <c r="E13544" s="102" t="s">
        <v>276</v>
      </c>
      <c r="H13544" s="102">
        <v>45647</v>
      </c>
      <c r="I13544" s="102" t="s">
        <v>292</v>
      </c>
      <c r="J13544" s="102" t="s">
        <v>291</v>
      </c>
      <c r="K13544" s="102" t="s">
        <v>1</v>
      </c>
      <c r="L13544" s="102" t="s">
        <v>290</v>
      </c>
      <c r="M13544" s="102" t="s">
        <v>1074</v>
      </c>
      <c r="N13544" s="102">
        <v>6</v>
      </c>
      <c r="O13544" s="102" t="s">
        <v>1075</v>
      </c>
    </row>
    <row r="13545" spans="1:15" x14ac:dyDescent="0.25">
      <c r="A13545" s="102" t="s">
        <v>13212</v>
      </c>
      <c r="B13545" s="103" t="s">
        <v>1741</v>
      </c>
      <c r="C13545" s="103" t="s">
        <v>277</v>
      </c>
      <c r="D13545" s="102" t="s">
        <v>1788</v>
      </c>
      <c r="E13545" s="102" t="s">
        <v>276</v>
      </c>
      <c r="H13545" s="102">
        <v>45647</v>
      </c>
      <c r="I13545" s="102" t="s">
        <v>292</v>
      </c>
      <c r="J13545" s="102" t="s">
        <v>291</v>
      </c>
      <c r="K13545" s="102" t="s">
        <v>1</v>
      </c>
      <c r="L13545" s="102" t="s">
        <v>290</v>
      </c>
      <c r="M13545" s="102" t="s">
        <v>1074</v>
      </c>
      <c r="N13545" s="102">
        <v>6</v>
      </c>
      <c r="O13545" s="102" t="s">
        <v>1075</v>
      </c>
    </row>
    <row r="13546" spans="1:15" x14ac:dyDescent="0.25">
      <c r="A13546" s="102" t="s">
        <v>13212</v>
      </c>
      <c r="B13546" s="103" t="s">
        <v>1895</v>
      </c>
      <c r="C13546" s="103" t="s">
        <v>274</v>
      </c>
      <c r="D13546" s="102" t="s">
        <v>1788</v>
      </c>
      <c r="E13546" s="102" t="s">
        <v>276</v>
      </c>
      <c r="H13546" s="102">
        <v>45647</v>
      </c>
      <c r="I13546" s="102" t="s">
        <v>292</v>
      </c>
      <c r="J13546" s="102" t="s">
        <v>291</v>
      </c>
      <c r="K13546" s="102" t="s">
        <v>1</v>
      </c>
      <c r="L13546" s="102" t="s">
        <v>290</v>
      </c>
      <c r="M13546" s="102" t="s">
        <v>1074</v>
      </c>
      <c r="N13546" s="102">
        <v>6</v>
      </c>
      <c r="O13546" s="102" t="s">
        <v>1075</v>
      </c>
    </row>
    <row r="13547" spans="1:15" x14ac:dyDescent="0.25">
      <c r="A13547" s="102" t="s">
        <v>13212</v>
      </c>
      <c r="B13547" s="103" t="s">
        <v>1189</v>
      </c>
      <c r="C13547" s="103" t="s">
        <v>1082</v>
      </c>
      <c r="D13547" s="102" t="s">
        <v>1788</v>
      </c>
      <c r="E13547" s="102" t="s">
        <v>276</v>
      </c>
      <c r="H13547" s="102">
        <v>45647</v>
      </c>
      <c r="I13547" s="102" t="s">
        <v>292</v>
      </c>
      <c r="J13547" s="102" t="s">
        <v>291</v>
      </c>
      <c r="K13547" s="102" t="s">
        <v>1</v>
      </c>
      <c r="L13547" s="102" t="s">
        <v>290</v>
      </c>
      <c r="M13547" s="102" t="s">
        <v>1082</v>
      </c>
      <c r="N13547" s="102">
        <v>6</v>
      </c>
      <c r="O13547" s="102" t="s">
        <v>1075</v>
      </c>
    </row>
    <row r="13548" spans="1:15" x14ac:dyDescent="0.25">
      <c r="A13548" s="102" t="s">
        <v>15844</v>
      </c>
      <c r="B13548" s="103" t="s">
        <v>12950</v>
      </c>
      <c r="C13548" s="103" t="s">
        <v>1118</v>
      </c>
      <c r="D13548" s="102" t="s">
        <v>2881</v>
      </c>
      <c r="E13548" s="102" t="s">
        <v>275</v>
      </c>
      <c r="F13548" s="102" t="s">
        <v>22241</v>
      </c>
      <c r="H13548" s="102">
        <v>45647</v>
      </c>
      <c r="I13548" s="102" t="s">
        <v>292</v>
      </c>
      <c r="J13548" s="102" t="s">
        <v>291</v>
      </c>
      <c r="K13548" s="102" t="s">
        <v>1</v>
      </c>
      <c r="L13548" s="102" t="s">
        <v>290</v>
      </c>
      <c r="M13548" s="102" t="s">
        <v>1074</v>
      </c>
      <c r="N13548" s="102">
        <v>6</v>
      </c>
      <c r="O13548" s="102" t="s">
        <v>1075</v>
      </c>
    </row>
    <row r="13549" spans="1:15" x14ac:dyDescent="0.25">
      <c r="A13549" s="102" t="s">
        <v>17797</v>
      </c>
      <c r="B13549" s="103" t="s">
        <v>22242</v>
      </c>
      <c r="C13549" s="103" t="s">
        <v>1360</v>
      </c>
      <c r="D13549" s="102" t="s">
        <v>2881</v>
      </c>
      <c r="E13549" s="102" t="s">
        <v>275</v>
      </c>
      <c r="F13549" s="102" t="s">
        <v>22243</v>
      </c>
      <c r="H13549" s="102">
        <v>45647</v>
      </c>
      <c r="I13549" s="102" t="s">
        <v>292</v>
      </c>
      <c r="J13549" s="102" t="s">
        <v>291</v>
      </c>
      <c r="K13549" s="102" t="s">
        <v>1</v>
      </c>
      <c r="L13549" s="102" t="s">
        <v>290</v>
      </c>
      <c r="M13549" s="102" t="s">
        <v>1074</v>
      </c>
      <c r="N13549" s="102">
        <v>6</v>
      </c>
      <c r="O13549" s="102" t="s">
        <v>1075</v>
      </c>
    </row>
    <row r="13550" spans="1:15" x14ac:dyDescent="0.25">
      <c r="A13550" s="102" t="s">
        <v>21058</v>
      </c>
      <c r="B13550" s="103" t="s">
        <v>5209</v>
      </c>
      <c r="C13550" s="103" t="s">
        <v>1360</v>
      </c>
      <c r="D13550" s="102" t="s">
        <v>2881</v>
      </c>
      <c r="E13550" s="102" t="s">
        <v>275</v>
      </c>
      <c r="F13550" s="102" t="s">
        <v>22244</v>
      </c>
      <c r="H13550" s="102">
        <v>45647</v>
      </c>
      <c r="I13550" s="102" t="s">
        <v>292</v>
      </c>
      <c r="J13550" s="102" t="s">
        <v>291</v>
      </c>
      <c r="K13550" s="102" t="s">
        <v>1</v>
      </c>
      <c r="L13550" s="102" t="s">
        <v>290</v>
      </c>
      <c r="M13550" s="102" t="s">
        <v>1074</v>
      </c>
      <c r="N13550" s="102">
        <v>6</v>
      </c>
      <c r="O13550" s="102" t="s">
        <v>1075</v>
      </c>
    </row>
    <row r="13551" spans="1:15" x14ac:dyDescent="0.25">
      <c r="A13551" s="102" t="s">
        <v>22245</v>
      </c>
      <c r="B13551" s="103" t="s">
        <v>1197</v>
      </c>
      <c r="C13551" s="103" t="s">
        <v>274</v>
      </c>
      <c r="D13551" s="102" t="s">
        <v>388</v>
      </c>
      <c r="E13551" s="102" t="s">
        <v>275</v>
      </c>
      <c r="F13551" s="102" t="s">
        <v>22246</v>
      </c>
      <c r="H13551" s="102">
        <v>45647</v>
      </c>
      <c r="I13551" s="102" t="s">
        <v>292</v>
      </c>
      <c r="J13551" s="102" t="s">
        <v>291</v>
      </c>
      <c r="K13551" s="102" t="s">
        <v>1</v>
      </c>
      <c r="L13551" s="102" t="s">
        <v>290</v>
      </c>
      <c r="M13551" s="102" t="s">
        <v>1074</v>
      </c>
      <c r="N13551" s="102">
        <v>6</v>
      </c>
      <c r="O13551" s="102" t="s">
        <v>1075</v>
      </c>
    </row>
    <row r="13552" spans="1:15" x14ac:dyDescent="0.25">
      <c r="A13552" s="102" t="s">
        <v>22247</v>
      </c>
      <c r="B13552" s="103" t="s">
        <v>1672</v>
      </c>
      <c r="C13552" s="103" t="s">
        <v>274</v>
      </c>
      <c r="D13552" s="102" t="s">
        <v>1092</v>
      </c>
      <c r="E13552" s="102" t="s">
        <v>275</v>
      </c>
      <c r="F13552" s="102" t="s">
        <v>22248</v>
      </c>
      <c r="H13552" s="102">
        <v>45647</v>
      </c>
      <c r="I13552" s="102" t="s">
        <v>292</v>
      </c>
      <c r="J13552" s="102" t="s">
        <v>291</v>
      </c>
      <c r="K13552" s="102" t="s">
        <v>1</v>
      </c>
      <c r="L13552" s="102" t="s">
        <v>290</v>
      </c>
      <c r="M13552" s="102" t="s">
        <v>1074</v>
      </c>
      <c r="N13552" s="102">
        <v>6</v>
      </c>
      <c r="O13552" s="102" t="s">
        <v>1075</v>
      </c>
    </row>
    <row r="13553" spans="1:15" x14ac:dyDescent="0.25">
      <c r="A13553" s="102" t="s">
        <v>22247</v>
      </c>
      <c r="B13553" s="103" t="s">
        <v>22249</v>
      </c>
      <c r="C13553" s="103" t="s">
        <v>277</v>
      </c>
      <c r="D13553" s="102" t="s">
        <v>1092</v>
      </c>
      <c r="E13553" s="102" t="s">
        <v>275</v>
      </c>
      <c r="F13553" s="102" t="s">
        <v>22250</v>
      </c>
      <c r="H13553" s="102">
        <v>45647</v>
      </c>
      <c r="I13553" s="102" t="s">
        <v>292</v>
      </c>
      <c r="J13553" s="102" t="s">
        <v>291</v>
      </c>
      <c r="K13553" s="102" t="s">
        <v>1</v>
      </c>
      <c r="L13553" s="102" t="s">
        <v>290</v>
      </c>
      <c r="M13553" s="102" t="s">
        <v>1074</v>
      </c>
      <c r="N13553" s="102">
        <v>6</v>
      </c>
      <c r="O13553" s="102" t="s">
        <v>1075</v>
      </c>
    </row>
    <row r="13554" spans="1:15" x14ac:dyDescent="0.25">
      <c r="A13554" s="102" t="s">
        <v>22247</v>
      </c>
      <c r="B13554" s="103" t="s">
        <v>3023</v>
      </c>
      <c r="C13554" s="103" t="s">
        <v>277</v>
      </c>
      <c r="D13554" s="102" t="s">
        <v>1092</v>
      </c>
      <c r="E13554" s="102" t="s">
        <v>275</v>
      </c>
      <c r="F13554" s="102" t="s">
        <v>22251</v>
      </c>
      <c r="H13554" s="102">
        <v>45647</v>
      </c>
      <c r="I13554" s="102" t="s">
        <v>292</v>
      </c>
      <c r="J13554" s="102" t="s">
        <v>291</v>
      </c>
      <c r="K13554" s="102" t="s">
        <v>1</v>
      </c>
      <c r="L13554" s="102" t="s">
        <v>290</v>
      </c>
      <c r="M13554" s="102" t="s">
        <v>1074</v>
      </c>
      <c r="N13554" s="102">
        <v>6</v>
      </c>
      <c r="O13554" s="102" t="s">
        <v>1075</v>
      </c>
    </row>
    <row r="13555" spans="1:15" x14ac:dyDescent="0.25">
      <c r="A13555" s="102" t="s">
        <v>22252</v>
      </c>
      <c r="B13555" s="103" t="s">
        <v>1304</v>
      </c>
      <c r="C13555" s="103" t="s">
        <v>274</v>
      </c>
      <c r="D13555" s="102" t="s">
        <v>288</v>
      </c>
      <c r="E13555" s="102" t="s">
        <v>275</v>
      </c>
      <c r="F13555" s="102" t="s">
        <v>22253</v>
      </c>
      <c r="G13555" s="102" t="s">
        <v>22254</v>
      </c>
      <c r="H13555" s="102">
        <v>45647</v>
      </c>
      <c r="I13555" s="102" t="s">
        <v>292</v>
      </c>
      <c r="J13555" s="102" t="s">
        <v>291</v>
      </c>
      <c r="K13555" s="102" t="s">
        <v>1</v>
      </c>
      <c r="L13555" s="102" t="s">
        <v>290</v>
      </c>
      <c r="M13555" s="102" t="s">
        <v>1074</v>
      </c>
      <c r="N13555" s="102">
        <v>6</v>
      </c>
      <c r="O13555" s="102" t="s">
        <v>1075</v>
      </c>
    </row>
    <row r="13556" spans="1:15" x14ac:dyDescent="0.25">
      <c r="A13556" s="102" t="s">
        <v>4309</v>
      </c>
      <c r="B13556" s="103" t="s">
        <v>3203</v>
      </c>
      <c r="C13556" s="103" t="s">
        <v>1118</v>
      </c>
      <c r="D13556" s="102" t="s">
        <v>2881</v>
      </c>
      <c r="E13556" s="102" t="s">
        <v>275</v>
      </c>
      <c r="F13556" s="102" t="s">
        <v>22255</v>
      </c>
      <c r="H13556" s="102">
        <v>45647</v>
      </c>
      <c r="I13556" s="102" t="s">
        <v>292</v>
      </c>
      <c r="J13556" s="102" t="s">
        <v>291</v>
      </c>
      <c r="K13556" s="102" t="s">
        <v>1</v>
      </c>
      <c r="L13556" s="102" t="s">
        <v>290</v>
      </c>
      <c r="M13556" s="102" t="s">
        <v>1074</v>
      </c>
      <c r="N13556" s="102">
        <v>6</v>
      </c>
      <c r="O13556" s="102" t="s">
        <v>1075</v>
      </c>
    </row>
    <row r="13557" spans="1:15" x14ac:dyDescent="0.25">
      <c r="A13557" s="102" t="s">
        <v>22256</v>
      </c>
      <c r="B13557" s="103" t="s">
        <v>1197</v>
      </c>
      <c r="C13557" s="103" t="s">
        <v>274</v>
      </c>
      <c r="D13557" s="102" t="s">
        <v>288</v>
      </c>
      <c r="E13557" s="102" t="s">
        <v>275</v>
      </c>
      <c r="F13557" s="102" t="s">
        <v>22257</v>
      </c>
      <c r="G13557" s="102" t="s">
        <v>22258</v>
      </c>
      <c r="H13557" s="102">
        <v>45647</v>
      </c>
      <c r="I13557" s="102" t="s">
        <v>292</v>
      </c>
      <c r="J13557" s="102" t="s">
        <v>291</v>
      </c>
      <c r="K13557" s="102" t="s">
        <v>1</v>
      </c>
      <c r="L13557" s="102" t="s">
        <v>290</v>
      </c>
      <c r="M13557" s="102" t="s">
        <v>1074</v>
      </c>
      <c r="N13557" s="102">
        <v>6</v>
      </c>
      <c r="O13557" s="102" t="s">
        <v>1075</v>
      </c>
    </row>
    <row r="13558" spans="1:15" x14ac:dyDescent="0.25">
      <c r="A13558" s="102" t="s">
        <v>3451</v>
      </c>
      <c r="B13558" s="103" t="s">
        <v>1629</v>
      </c>
      <c r="C13558" s="103" t="s">
        <v>277</v>
      </c>
      <c r="D13558" s="102" t="s">
        <v>303</v>
      </c>
      <c r="E13558" s="102" t="s">
        <v>275</v>
      </c>
      <c r="F13558" s="102" t="s">
        <v>22259</v>
      </c>
      <c r="H13558" s="102">
        <v>45648</v>
      </c>
      <c r="I13558" s="102" t="s">
        <v>22260</v>
      </c>
      <c r="J13558" s="102" t="s">
        <v>2</v>
      </c>
      <c r="K13558" s="102" t="s">
        <v>1</v>
      </c>
      <c r="L13558" s="102" t="s">
        <v>23</v>
      </c>
      <c r="M13558" s="102" t="s">
        <v>1074</v>
      </c>
      <c r="N13558" s="102">
        <v>7</v>
      </c>
      <c r="O13558" s="102" t="s">
        <v>1075</v>
      </c>
    </row>
    <row r="13559" spans="1:15" x14ac:dyDescent="0.25">
      <c r="A13559" s="102" t="s">
        <v>7745</v>
      </c>
      <c r="B13559" s="103" t="s">
        <v>1590</v>
      </c>
      <c r="C13559" s="103" t="s">
        <v>1118</v>
      </c>
      <c r="D13559" s="102" t="s">
        <v>1072</v>
      </c>
      <c r="E13559" s="102" t="s">
        <v>275</v>
      </c>
      <c r="F13559" s="102" t="s">
        <v>22261</v>
      </c>
      <c r="H13559" s="102">
        <v>45648</v>
      </c>
      <c r="I13559" s="102" t="s">
        <v>22260</v>
      </c>
      <c r="J13559" s="102" t="s">
        <v>2</v>
      </c>
      <c r="K13559" s="102" t="s">
        <v>1</v>
      </c>
      <c r="L13559" s="102" t="s">
        <v>23</v>
      </c>
      <c r="M13559" s="102" t="s">
        <v>1074</v>
      </c>
      <c r="N13559" s="102">
        <v>7</v>
      </c>
      <c r="O13559" s="102" t="s">
        <v>1075</v>
      </c>
    </row>
    <row r="13560" spans="1:15" x14ac:dyDescent="0.25">
      <c r="A13560" s="102" t="s">
        <v>22262</v>
      </c>
      <c r="B13560" s="103" t="s">
        <v>2109</v>
      </c>
      <c r="C13560" s="103" t="s">
        <v>1118</v>
      </c>
      <c r="D13560" s="102" t="s">
        <v>1072</v>
      </c>
      <c r="E13560" s="102" t="s">
        <v>275</v>
      </c>
      <c r="F13560" s="102" t="s">
        <v>22263</v>
      </c>
      <c r="H13560" s="102">
        <v>45648</v>
      </c>
      <c r="I13560" s="102" t="s">
        <v>22260</v>
      </c>
      <c r="J13560" s="102" t="s">
        <v>2</v>
      </c>
      <c r="K13560" s="102" t="s">
        <v>1</v>
      </c>
      <c r="L13560" s="102" t="s">
        <v>23</v>
      </c>
      <c r="M13560" s="102" t="s">
        <v>1074</v>
      </c>
      <c r="N13560" s="102">
        <v>7</v>
      </c>
      <c r="O13560" s="102" t="s">
        <v>1075</v>
      </c>
    </row>
    <row r="13561" spans="1:15" x14ac:dyDescent="0.25">
      <c r="A13561" s="102" t="s">
        <v>22264</v>
      </c>
      <c r="B13561" s="103" t="s">
        <v>1912</v>
      </c>
      <c r="C13561" s="103" t="s">
        <v>274</v>
      </c>
      <c r="D13561" s="102" t="s">
        <v>1072</v>
      </c>
      <c r="E13561" s="102" t="s">
        <v>275</v>
      </c>
      <c r="F13561" s="102" t="s">
        <v>22265</v>
      </c>
      <c r="H13561" s="102">
        <v>45648</v>
      </c>
      <c r="I13561" s="102" t="s">
        <v>22260</v>
      </c>
      <c r="J13561" s="102" t="s">
        <v>2</v>
      </c>
      <c r="K13561" s="102" t="s">
        <v>1</v>
      </c>
      <c r="L13561" s="102" t="s">
        <v>23</v>
      </c>
      <c r="M13561" s="102" t="s">
        <v>1074</v>
      </c>
      <c r="N13561" s="102">
        <v>7</v>
      </c>
      <c r="O13561" s="102" t="s">
        <v>1075</v>
      </c>
    </row>
    <row r="13562" spans="1:15" x14ac:dyDescent="0.25">
      <c r="A13562" s="102" t="s">
        <v>22264</v>
      </c>
      <c r="B13562" s="103" t="s">
        <v>2087</v>
      </c>
      <c r="C13562" s="103" t="s">
        <v>1082</v>
      </c>
      <c r="D13562" s="102" t="s">
        <v>1072</v>
      </c>
      <c r="E13562" s="102" t="s">
        <v>275</v>
      </c>
      <c r="F13562" s="102" t="s">
        <v>22266</v>
      </c>
      <c r="H13562" s="102">
        <v>45648</v>
      </c>
      <c r="I13562" s="102" t="s">
        <v>22260</v>
      </c>
      <c r="J13562" s="102" t="s">
        <v>2</v>
      </c>
      <c r="K13562" s="102" t="s">
        <v>1</v>
      </c>
      <c r="L13562" s="102" t="s">
        <v>23</v>
      </c>
      <c r="M13562" s="102" t="s">
        <v>1082</v>
      </c>
      <c r="N13562" s="102">
        <v>7</v>
      </c>
      <c r="O13562" s="102" t="s">
        <v>1075</v>
      </c>
    </row>
    <row r="13563" spans="1:15" x14ac:dyDescent="0.25">
      <c r="A13563" s="102" t="s">
        <v>22264</v>
      </c>
      <c r="B13563" s="103" t="s">
        <v>2573</v>
      </c>
      <c r="C13563" s="103" t="s">
        <v>1180</v>
      </c>
      <c r="D13563" s="102" t="s">
        <v>1072</v>
      </c>
      <c r="E13563" s="102" t="s">
        <v>275</v>
      </c>
      <c r="F13563" s="102" t="s">
        <v>22267</v>
      </c>
      <c r="H13563" s="102">
        <v>45648</v>
      </c>
      <c r="I13563" s="102" t="s">
        <v>22260</v>
      </c>
      <c r="J13563" s="102" t="s">
        <v>2</v>
      </c>
      <c r="K13563" s="102" t="s">
        <v>1</v>
      </c>
      <c r="L13563" s="102" t="s">
        <v>23</v>
      </c>
      <c r="M13563" s="102" t="s">
        <v>1180</v>
      </c>
      <c r="N13563" s="102">
        <v>7</v>
      </c>
      <c r="O13563" s="102" t="s">
        <v>1075</v>
      </c>
    </row>
    <row r="13564" spans="1:15" x14ac:dyDescent="0.25">
      <c r="A13564" s="102" t="s">
        <v>22264</v>
      </c>
      <c r="B13564" s="103" t="s">
        <v>1764</v>
      </c>
      <c r="C13564" s="103" t="s">
        <v>274</v>
      </c>
      <c r="D13564" s="102" t="s">
        <v>1072</v>
      </c>
      <c r="E13564" s="102" t="s">
        <v>275</v>
      </c>
      <c r="F13564" s="102" t="s">
        <v>22268</v>
      </c>
      <c r="H13564" s="102">
        <v>45648</v>
      </c>
      <c r="I13564" s="102" t="s">
        <v>22260</v>
      </c>
      <c r="J13564" s="102" t="s">
        <v>2</v>
      </c>
      <c r="K13564" s="102" t="s">
        <v>1</v>
      </c>
      <c r="L13564" s="102" t="s">
        <v>23</v>
      </c>
      <c r="M13564" s="102" t="s">
        <v>1074</v>
      </c>
      <c r="N13564" s="102">
        <v>7</v>
      </c>
      <c r="O13564" s="102" t="s">
        <v>1075</v>
      </c>
    </row>
    <row r="13565" spans="1:15" x14ac:dyDescent="0.25">
      <c r="A13565" s="102" t="s">
        <v>22264</v>
      </c>
      <c r="B13565" s="103" t="s">
        <v>1098</v>
      </c>
      <c r="C13565" s="103" t="s">
        <v>277</v>
      </c>
      <c r="D13565" s="102" t="s">
        <v>1072</v>
      </c>
      <c r="E13565" s="102" t="s">
        <v>275</v>
      </c>
      <c r="F13565" s="102" t="s">
        <v>22269</v>
      </c>
      <c r="H13565" s="102">
        <v>45648</v>
      </c>
      <c r="I13565" s="102" t="s">
        <v>22260</v>
      </c>
      <c r="J13565" s="102" t="s">
        <v>2</v>
      </c>
      <c r="K13565" s="102" t="s">
        <v>1</v>
      </c>
      <c r="L13565" s="102" t="s">
        <v>23</v>
      </c>
      <c r="M13565" s="102" t="s">
        <v>1074</v>
      </c>
      <c r="N13565" s="102">
        <v>7</v>
      </c>
      <c r="O13565" s="102" t="s">
        <v>1075</v>
      </c>
    </row>
    <row r="13566" spans="1:15" x14ac:dyDescent="0.25">
      <c r="A13566" s="102" t="s">
        <v>22264</v>
      </c>
      <c r="B13566" s="103" t="s">
        <v>1752</v>
      </c>
      <c r="C13566" s="103" t="s">
        <v>1118</v>
      </c>
      <c r="D13566" s="102" t="s">
        <v>1072</v>
      </c>
      <c r="E13566" s="102" t="s">
        <v>275</v>
      </c>
      <c r="F13566" s="102" t="s">
        <v>22270</v>
      </c>
      <c r="H13566" s="102">
        <v>45648</v>
      </c>
      <c r="I13566" s="102" t="s">
        <v>22260</v>
      </c>
      <c r="J13566" s="102" t="s">
        <v>2</v>
      </c>
      <c r="K13566" s="102" t="s">
        <v>1</v>
      </c>
      <c r="L13566" s="102" t="s">
        <v>23</v>
      </c>
      <c r="M13566" s="102" t="s">
        <v>1074</v>
      </c>
      <c r="N13566" s="102">
        <v>7</v>
      </c>
      <c r="O13566" s="102" t="s">
        <v>1075</v>
      </c>
    </row>
    <row r="13567" spans="1:15" x14ac:dyDescent="0.25">
      <c r="A13567" s="102" t="s">
        <v>22264</v>
      </c>
      <c r="B13567" s="103" t="s">
        <v>3355</v>
      </c>
      <c r="C13567" s="103" t="s">
        <v>1118</v>
      </c>
      <c r="D13567" s="102" t="s">
        <v>1072</v>
      </c>
      <c r="E13567" s="102" t="s">
        <v>275</v>
      </c>
      <c r="F13567" s="102" t="s">
        <v>22271</v>
      </c>
      <c r="H13567" s="102">
        <v>45648</v>
      </c>
      <c r="I13567" s="102" t="s">
        <v>22260</v>
      </c>
      <c r="J13567" s="102" t="s">
        <v>2</v>
      </c>
      <c r="K13567" s="102" t="s">
        <v>1</v>
      </c>
      <c r="L13567" s="102" t="s">
        <v>23</v>
      </c>
      <c r="M13567" s="102" t="s">
        <v>1074</v>
      </c>
      <c r="N13567" s="102">
        <v>7</v>
      </c>
      <c r="O13567" s="102" t="s">
        <v>1075</v>
      </c>
    </row>
    <row r="13568" spans="1:15" x14ac:dyDescent="0.25">
      <c r="A13568" s="102" t="s">
        <v>22272</v>
      </c>
      <c r="B13568" s="103" t="s">
        <v>2221</v>
      </c>
      <c r="C13568" s="103" t="s">
        <v>274</v>
      </c>
      <c r="D13568" s="102" t="s">
        <v>152</v>
      </c>
      <c r="E13568" s="102" t="s">
        <v>276</v>
      </c>
      <c r="H13568" s="102">
        <v>45648</v>
      </c>
      <c r="I13568" s="102" t="s">
        <v>22260</v>
      </c>
      <c r="J13568" s="102" t="s">
        <v>2</v>
      </c>
      <c r="K13568" s="102" t="s">
        <v>1</v>
      </c>
      <c r="L13568" s="102" t="s">
        <v>23</v>
      </c>
      <c r="M13568" s="102" t="s">
        <v>1074</v>
      </c>
      <c r="N13568" s="102">
        <v>7</v>
      </c>
      <c r="O13568" s="102" t="s">
        <v>1075</v>
      </c>
    </row>
    <row r="13569" spans="1:15" x14ac:dyDescent="0.25">
      <c r="A13569" s="102" t="s">
        <v>22273</v>
      </c>
      <c r="B13569" s="103" t="s">
        <v>4223</v>
      </c>
      <c r="C13569" s="103" t="s">
        <v>1118</v>
      </c>
      <c r="D13569" s="102" t="s">
        <v>152</v>
      </c>
      <c r="E13569" s="102" t="s">
        <v>275</v>
      </c>
      <c r="F13569" s="102" t="s">
        <v>22274</v>
      </c>
      <c r="H13569" s="102">
        <v>45648</v>
      </c>
      <c r="I13569" s="102" t="s">
        <v>22260</v>
      </c>
      <c r="J13569" s="102" t="s">
        <v>2</v>
      </c>
      <c r="K13569" s="102" t="s">
        <v>1</v>
      </c>
      <c r="L13569" s="102" t="s">
        <v>23</v>
      </c>
      <c r="M13569" s="102" t="s">
        <v>1074</v>
      </c>
      <c r="N13569" s="102">
        <v>7</v>
      </c>
      <c r="O13569" s="102" t="s">
        <v>1075</v>
      </c>
    </row>
    <row r="13570" spans="1:15" x14ac:dyDescent="0.25">
      <c r="A13570" s="102" t="s">
        <v>16821</v>
      </c>
      <c r="B13570" s="103" t="s">
        <v>3924</v>
      </c>
      <c r="C13570" s="103" t="s">
        <v>1118</v>
      </c>
      <c r="D13570" s="102" t="s">
        <v>1072</v>
      </c>
      <c r="E13570" s="102" t="s">
        <v>275</v>
      </c>
      <c r="F13570" s="102" t="s">
        <v>22275</v>
      </c>
      <c r="H13570" s="102">
        <v>45648</v>
      </c>
      <c r="I13570" s="102" t="s">
        <v>22260</v>
      </c>
      <c r="J13570" s="102" t="s">
        <v>2</v>
      </c>
      <c r="K13570" s="102" t="s">
        <v>1</v>
      </c>
      <c r="L13570" s="102" t="s">
        <v>23</v>
      </c>
      <c r="M13570" s="102" t="s">
        <v>1074</v>
      </c>
      <c r="N13570" s="102">
        <v>7</v>
      </c>
      <c r="O13570" s="102" t="s">
        <v>1075</v>
      </c>
    </row>
    <row r="13571" spans="1:15" x14ac:dyDescent="0.25">
      <c r="A13571" s="102" t="s">
        <v>22276</v>
      </c>
      <c r="B13571" s="103" t="s">
        <v>7774</v>
      </c>
      <c r="C13571" s="103" t="s">
        <v>1118</v>
      </c>
      <c r="D13571" s="102" t="s">
        <v>152</v>
      </c>
      <c r="E13571" s="102" t="s">
        <v>275</v>
      </c>
      <c r="F13571" s="102" t="s">
        <v>22277</v>
      </c>
      <c r="H13571" s="102">
        <v>45648</v>
      </c>
      <c r="I13571" s="102" t="s">
        <v>22260</v>
      </c>
      <c r="J13571" s="102" t="s">
        <v>2</v>
      </c>
      <c r="K13571" s="102" t="s">
        <v>1</v>
      </c>
      <c r="L13571" s="102" t="s">
        <v>23</v>
      </c>
      <c r="M13571" s="102" t="s">
        <v>1074</v>
      </c>
      <c r="N13571" s="102">
        <v>7</v>
      </c>
      <c r="O13571" s="102" t="s">
        <v>1075</v>
      </c>
    </row>
    <row r="13572" spans="1:15" x14ac:dyDescent="0.25">
      <c r="A13572" s="102" t="s">
        <v>22276</v>
      </c>
      <c r="B13572" s="103" t="s">
        <v>1214</v>
      </c>
      <c r="C13572" s="103" t="s">
        <v>1118</v>
      </c>
      <c r="D13572" s="102" t="s">
        <v>152</v>
      </c>
      <c r="E13572" s="102" t="s">
        <v>275</v>
      </c>
      <c r="F13572" s="102" t="s">
        <v>22278</v>
      </c>
      <c r="H13572" s="102">
        <v>45648</v>
      </c>
      <c r="I13572" s="102" t="s">
        <v>22260</v>
      </c>
      <c r="J13572" s="102" t="s">
        <v>2</v>
      </c>
      <c r="K13572" s="102" t="s">
        <v>1</v>
      </c>
      <c r="L13572" s="102" t="s">
        <v>23</v>
      </c>
      <c r="M13572" s="102" t="s">
        <v>1074</v>
      </c>
      <c r="N13572" s="102">
        <v>7</v>
      </c>
      <c r="O13572" s="102" t="s">
        <v>1075</v>
      </c>
    </row>
    <row r="13573" spans="1:15" x14ac:dyDescent="0.25">
      <c r="A13573" s="102" t="s">
        <v>1087</v>
      </c>
      <c r="B13573" s="103" t="s">
        <v>3889</v>
      </c>
      <c r="C13573" s="103" t="s">
        <v>277</v>
      </c>
      <c r="D13573" s="102" t="s">
        <v>247</v>
      </c>
      <c r="E13573" s="102" t="s">
        <v>275</v>
      </c>
      <c r="F13573" s="102" t="s">
        <v>22279</v>
      </c>
      <c r="H13573" s="102">
        <v>45648</v>
      </c>
      <c r="I13573" s="102" t="s">
        <v>22260</v>
      </c>
      <c r="J13573" s="102" t="s">
        <v>2</v>
      </c>
      <c r="K13573" s="102" t="s">
        <v>1</v>
      </c>
      <c r="L13573" s="102" t="s">
        <v>23</v>
      </c>
      <c r="M13573" s="102" t="s">
        <v>1074</v>
      </c>
      <c r="N13573" s="102">
        <v>7</v>
      </c>
      <c r="O13573" s="102" t="s">
        <v>1075</v>
      </c>
    </row>
    <row r="13574" spans="1:15" x14ac:dyDescent="0.25">
      <c r="A13574" s="102" t="s">
        <v>3803</v>
      </c>
      <c r="B13574" s="103" t="s">
        <v>7774</v>
      </c>
      <c r="C13574" s="103" t="s">
        <v>1118</v>
      </c>
      <c r="D13574" s="102" t="s">
        <v>152</v>
      </c>
      <c r="E13574" s="102" t="s">
        <v>275</v>
      </c>
      <c r="F13574" s="102" t="s">
        <v>22280</v>
      </c>
      <c r="H13574" s="102">
        <v>45648</v>
      </c>
      <c r="I13574" s="102" t="s">
        <v>22260</v>
      </c>
      <c r="J13574" s="102" t="s">
        <v>2</v>
      </c>
      <c r="K13574" s="102" t="s">
        <v>1</v>
      </c>
      <c r="L13574" s="102" t="s">
        <v>23</v>
      </c>
      <c r="M13574" s="102" t="s">
        <v>1074</v>
      </c>
      <c r="N13574" s="102">
        <v>7</v>
      </c>
      <c r="O13574" s="102" t="s">
        <v>1075</v>
      </c>
    </row>
    <row r="13575" spans="1:15" x14ac:dyDescent="0.25">
      <c r="A13575" s="102" t="s">
        <v>22281</v>
      </c>
      <c r="B13575" s="103" t="s">
        <v>22282</v>
      </c>
      <c r="C13575" s="103" t="s">
        <v>274</v>
      </c>
      <c r="D13575" s="102" t="s">
        <v>1072</v>
      </c>
      <c r="E13575" s="102" t="s">
        <v>275</v>
      </c>
      <c r="F13575" s="102" t="s">
        <v>22283</v>
      </c>
      <c r="H13575" s="102">
        <v>45648</v>
      </c>
      <c r="I13575" s="102" t="s">
        <v>22260</v>
      </c>
      <c r="J13575" s="102" t="s">
        <v>2</v>
      </c>
      <c r="K13575" s="102" t="s">
        <v>1</v>
      </c>
      <c r="L13575" s="102" t="s">
        <v>23</v>
      </c>
      <c r="M13575" s="102" t="s">
        <v>1074</v>
      </c>
      <c r="N13575" s="102">
        <v>7</v>
      </c>
      <c r="O13575" s="102" t="s">
        <v>1075</v>
      </c>
    </row>
    <row r="13576" spans="1:15" x14ac:dyDescent="0.25">
      <c r="A13576" s="102" t="s">
        <v>22281</v>
      </c>
      <c r="B13576" s="103" t="s">
        <v>2087</v>
      </c>
      <c r="C13576" s="103" t="s">
        <v>1180</v>
      </c>
      <c r="D13576" s="102" t="s">
        <v>1072</v>
      </c>
      <c r="E13576" s="102" t="s">
        <v>275</v>
      </c>
      <c r="F13576" s="102" t="s">
        <v>22284</v>
      </c>
      <c r="H13576" s="102">
        <v>45648</v>
      </c>
      <c r="I13576" s="102" t="s">
        <v>22260</v>
      </c>
      <c r="J13576" s="102" t="s">
        <v>2</v>
      </c>
      <c r="K13576" s="102" t="s">
        <v>1</v>
      </c>
      <c r="L13576" s="102" t="s">
        <v>23</v>
      </c>
      <c r="M13576" s="102" t="s">
        <v>1180</v>
      </c>
      <c r="N13576" s="102">
        <v>7</v>
      </c>
      <c r="O13576" s="102" t="s">
        <v>1075</v>
      </c>
    </row>
    <row r="13577" spans="1:15" x14ac:dyDescent="0.25">
      <c r="A13577" s="102" t="s">
        <v>22285</v>
      </c>
      <c r="B13577" s="103" t="s">
        <v>22286</v>
      </c>
      <c r="C13577" s="103" t="s">
        <v>1118</v>
      </c>
      <c r="D13577" s="102" t="s">
        <v>152</v>
      </c>
      <c r="E13577" s="102" t="s">
        <v>275</v>
      </c>
      <c r="F13577" s="102" t="s">
        <v>22287</v>
      </c>
      <c r="H13577" s="102">
        <v>45648</v>
      </c>
      <c r="I13577" s="102" t="s">
        <v>22260</v>
      </c>
      <c r="J13577" s="102" t="s">
        <v>2</v>
      </c>
      <c r="K13577" s="102" t="s">
        <v>1</v>
      </c>
      <c r="L13577" s="102" t="s">
        <v>23</v>
      </c>
      <c r="M13577" s="102" t="s">
        <v>1074</v>
      </c>
      <c r="N13577" s="102">
        <v>7</v>
      </c>
      <c r="O13577" s="102" t="s">
        <v>1075</v>
      </c>
    </row>
    <row r="13578" spans="1:15" x14ac:dyDescent="0.25">
      <c r="A13578" s="102" t="s">
        <v>22285</v>
      </c>
      <c r="B13578" s="103" t="s">
        <v>1078</v>
      </c>
      <c r="C13578" s="103" t="s">
        <v>274</v>
      </c>
      <c r="D13578" s="102" t="s">
        <v>152</v>
      </c>
      <c r="E13578" s="102" t="s">
        <v>275</v>
      </c>
      <c r="F13578" s="102" t="s">
        <v>22288</v>
      </c>
      <c r="H13578" s="102">
        <v>45648</v>
      </c>
      <c r="I13578" s="102" t="s">
        <v>22260</v>
      </c>
      <c r="J13578" s="102" t="s">
        <v>2</v>
      </c>
      <c r="K13578" s="102" t="s">
        <v>1</v>
      </c>
      <c r="L13578" s="102" t="s">
        <v>23</v>
      </c>
      <c r="M13578" s="102" t="s">
        <v>1074</v>
      </c>
      <c r="N13578" s="102">
        <v>7</v>
      </c>
      <c r="O13578" s="102" t="s">
        <v>1075</v>
      </c>
    </row>
    <row r="13579" spans="1:15" x14ac:dyDescent="0.25">
      <c r="A13579" s="102" t="s">
        <v>22285</v>
      </c>
      <c r="B13579" s="103" t="s">
        <v>22289</v>
      </c>
      <c r="C13579" s="103" t="s">
        <v>274</v>
      </c>
      <c r="D13579" s="102" t="s">
        <v>152</v>
      </c>
      <c r="E13579" s="102" t="s">
        <v>275</v>
      </c>
      <c r="F13579" s="102" t="s">
        <v>22290</v>
      </c>
      <c r="H13579" s="102">
        <v>45648</v>
      </c>
      <c r="I13579" s="102" t="s">
        <v>22260</v>
      </c>
      <c r="J13579" s="102" t="s">
        <v>2</v>
      </c>
      <c r="K13579" s="102" t="s">
        <v>1</v>
      </c>
      <c r="L13579" s="102" t="s">
        <v>23</v>
      </c>
      <c r="M13579" s="102" t="s">
        <v>1074</v>
      </c>
      <c r="N13579" s="102">
        <v>7</v>
      </c>
      <c r="O13579" s="102" t="s">
        <v>1075</v>
      </c>
    </row>
    <row r="13580" spans="1:15" x14ac:dyDescent="0.25">
      <c r="A13580" s="102" t="s">
        <v>22291</v>
      </c>
      <c r="B13580" s="103" t="s">
        <v>2997</v>
      </c>
      <c r="C13580" s="103" t="s">
        <v>1360</v>
      </c>
      <c r="D13580" s="102" t="s">
        <v>2881</v>
      </c>
      <c r="E13580" s="102" t="s">
        <v>275</v>
      </c>
      <c r="F13580" s="102" t="s">
        <v>22292</v>
      </c>
      <c r="H13580" s="102">
        <v>45648</v>
      </c>
      <c r="I13580" s="102" t="s">
        <v>22260</v>
      </c>
      <c r="J13580" s="102" t="s">
        <v>2</v>
      </c>
      <c r="K13580" s="102" t="s">
        <v>1</v>
      </c>
      <c r="L13580" s="102" t="s">
        <v>23</v>
      </c>
      <c r="M13580" s="102" t="s">
        <v>1074</v>
      </c>
      <c r="N13580" s="102">
        <v>7</v>
      </c>
      <c r="O13580" s="102" t="s">
        <v>1075</v>
      </c>
    </row>
    <row r="13581" spans="1:15" x14ac:dyDescent="0.25">
      <c r="A13581" s="102" t="s">
        <v>22291</v>
      </c>
      <c r="B13581" s="103" t="s">
        <v>18677</v>
      </c>
      <c r="C13581" s="103" t="s">
        <v>1360</v>
      </c>
      <c r="D13581" s="102" t="s">
        <v>2881</v>
      </c>
      <c r="E13581" s="102" t="s">
        <v>275</v>
      </c>
      <c r="F13581" s="102" t="s">
        <v>22293</v>
      </c>
      <c r="H13581" s="102">
        <v>45648</v>
      </c>
      <c r="I13581" s="102" t="s">
        <v>22260</v>
      </c>
      <c r="J13581" s="102" t="s">
        <v>2</v>
      </c>
      <c r="K13581" s="102" t="s">
        <v>1</v>
      </c>
      <c r="L13581" s="102" t="s">
        <v>23</v>
      </c>
      <c r="M13581" s="102" t="s">
        <v>1074</v>
      </c>
      <c r="N13581" s="102">
        <v>7</v>
      </c>
      <c r="O13581" s="102" t="s">
        <v>1075</v>
      </c>
    </row>
    <row r="13582" spans="1:15" x14ac:dyDescent="0.25">
      <c r="A13582" s="102" t="s">
        <v>22294</v>
      </c>
      <c r="B13582" s="103" t="s">
        <v>3576</v>
      </c>
      <c r="C13582" s="103" t="s">
        <v>1077</v>
      </c>
      <c r="D13582" s="102" t="s">
        <v>281</v>
      </c>
      <c r="E13582" s="102" t="s">
        <v>275</v>
      </c>
      <c r="F13582" s="102" t="s">
        <v>22295</v>
      </c>
      <c r="H13582" s="102">
        <v>45648</v>
      </c>
      <c r="I13582" s="102" t="s">
        <v>22260</v>
      </c>
      <c r="J13582" s="102" t="s">
        <v>2</v>
      </c>
      <c r="K13582" s="102" t="s">
        <v>1</v>
      </c>
      <c r="L13582" s="102" t="s">
        <v>23</v>
      </c>
      <c r="M13582" s="102" t="s">
        <v>1074</v>
      </c>
      <c r="N13582" s="102">
        <v>7</v>
      </c>
      <c r="O13582" s="102" t="s">
        <v>1075</v>
      </c>
    </row>
    <row r="13583" spans="1:15" x14ac:dyDescent="0.25">
      <c r="A13583" s="102" t="s">
        <v>6728</v>
      </c>
      <c r="B13583" s="103" t="s">
        <v>8350</v>
      </c>
      <c r="C13583" s="103" t="s">
        <v>1118</v>
      </c>
      <c r="D13583" s="102" t="s">
        <v>2881</v>
      </c>
      <c r="E13583" s="102" t="s">
        <v>275</v>
      </c>
      <c r="F13583" s="102" t="s">
        <v>22296</v>
      </c>
      <c r="H13583" s="102">
        <v>45648</v>
      </c>
      <c r="I13583" s="102" t="s">
        <v>22260</v>
      </c>
      <c r="J13583" s="102" t="s">
        <v>2</v>
      </c>
      <c r="K13583" s="102" t="s">
        <v>1</v>
      </c>
      <c r="L13583" s="102" t="s">
        <v>23</v>
      </c>
      <c r="M13583" s="102" t="s">
        <v>1074</v>
      </c>
      <c r="N13583" s="102">
        <v>7</v>
      </c>
      <c r="O13583" s="102" t="s">
        <v>1075</v>
      </c>
    </row>
    <row r="13584" spans="1:15" x14ac:dyDescent="0.25">
      <c r="A13584" s="102" t="s">
        <v>22297</v>
      </c>
      <c r="B13584" s="103" t="s">
        <v>1078</v>
      </c>
      <c r="C13584" s="103" t="s">
        <v>274</v>
      </c>
      <c r="D13584" s="102" t="s">
        <v>152</v>
      </c>
      <c r="E13584" s="102" t="s">
        <v>275</v>
      </c>
      <c r="F13584" s="102" t="s">
        <v>22298</v>
      </c>
      <c r="H13584" s="102">
        <v>45648</v>
      </c>
      <c r="I13584" s="102" t="s">
        <v>22260</v>
      </c>
      <c r="J13584" s="102" t="s">
        <v>2</v>
      </c>
      <c r="K13584" s="102" t="s">
        <v>1</v>
      </c>
      <c r="L13584" s="102" t="s">
        <v>23</v>
      </c>
      <c r="M13584" s="102" t="s">
        <v>1074</v>
      </c>
      <c r="N13584" s="102">
        <v>7</v>
      </c>
      <c r="O13584" s="102" t="s">
        <v>1075</v>
      </c>
    </row>
    <row r="13585" spans="1:15" x14ac:dyDescent="0.25">
      <c r="A13585" s="102" t="s">
        <v>22297</v>
      </c>
      <c r="B13585" s="103" t="s">
        <v>10624</v>
      </c>
      <c r="C13585" s="103" t="s">
        <v>1118</v>
      </c>
      <c r="D13585" s="102" t="s">
        <v>152</v>
      </c>
      <c r="E13585" s="102" t="s">
        <v>275</v>
      </c>
      <c r="F13585" s="102" t="s">
        <v>22299</v>
      </c>
      <c r="H13585" s="102">
        <v>45648</v>
      </c>
      <c r="I13585" s="102" t="s">
        <v>22260</v>
      </c>
      <c r="J13585" s="102" t="s">
        <v>2</v>
      </c>
      <c r="K13585" s="102" t="s">
        <v>1</v>
      </c>
      <c r="L13585" s="102" t="s">
        <v>23</v>
      </c>
      <c r="M13585" s="102" t="s">
        <v>1074</v>
      </c>
      <c r="N13585" s="102">
        <v>7</v>
      </c>
      <c r="O13585" s="102" t="s">
        <v>1075</v>
      </c>
    </row>
    <row r="13586" spans="1:15" x14ac:dyDescent="0.25">
      <c r="A13586" s="102" t="s">
        <v>22300</v>
      </c>
      <c r="B13586" s="103" t="s">
        <v>1143</v>
      </c>
      <c r="C13586" s="103" t="s">
        <v>277</v>
      </c>
      <c r="D13586" s="102" t="s">
        <v>303</v>
      </c>
      <c r="E13586" s="102" t="s">
        <v>275</v>
      </c>
      <c r="F13586" s="102" t="s">
        <v>22301</v>
      </c>
      <c r="H13586" s="102">
        <v>45648</v>
      </c>
      <c r="I13586" s="102" t="s">
        <v>22260</v>
      </c>
      <c r="J13586" s="102" t="s">
        <v>2</v>
      </c>
      <c r="K13586" s="102" t="s">
        <v>1</v>
      </c>
      <c r="L13586" s="102" t="s">
        <v>23</v>
      </c>
      <c r="M13586" s="102" t="s">
        <v>1074</v>
      </c>
      <c r="N13586" s="102">
        <v>7</v>
      </c>
      <c r="O13586" s="102" t="s">
        <v>1075</v>
      </c>
    </row>
    <row r="13587" spans="1:15" x14ac:dyDescent="0.25">
      <c r="A13587" s="102" t="s">
        <v>4345</v>
      </c>
      <c r="B13587" s="103" t="s">
        <v>8310</v>
      </c>
      <c r="C13587" s="103" t="s">
        <v>1118</v>
      </c>
      <c r="D13587" s="102" t="s">
        <v>2881</v>
      </c>
      <c r="E13587" s="102" t="s">
        <v>275</v>
      </c>
      <c r="F13587" s="102" t="s">
        <v>22302</v>
      </c>
      <c r="H13587" s="102">
        <v>45648</v>
      </c>
      <c r="I13587" s="102" t="s">
        <v>22260</v>
      </c>
      <c r="J13587" s="102" t="s">
        <v>2</v>
      </c>
      <c r="K13587" s="102" t="s">
        <v>1</v>
      </c>
      <c r="L13587" s="102" t="s">
        <v>23</v>
      </c>
      <c r="M13587" s="102" t="s">
        <v>1074</v>
      </c>
      <c r="N13587" s="102">
        <v>7</v>
      </c>
      <c r="O13587" s="102" t="s">
        <v>1075</v>
      </c>
    </row>
    <row r="13588" spans="1:15" x14ac:dyDescent="0.25">
      <c r="A13588" s="102" t="s">
        <v>22303</v>
      </c>
      <c r="B13588" s="103" t="s">
        <v>22304</v>
      </c>
      <c r="C13588" s="103" t="s">
        <v>277</v>
      </c>
      <c r="D13588" s="102" t="s">
        <v>1788</v>
      </c>
      <c r="E13588" s="102" t="s">
        <v>275</v>
      </c>
      <c r="F13588" s="102" t="s">
        <v>22305</v>
      </c>
      <c r="G13588" s="102" t="s">
        <v>21881</v>
      </c>
      <c r="H13588" s="102">
        <v>45648</v>
      </c>
      <c r="I13588" s="102" t="s">
        <v>22260</v>
      </c>
      <c r="J13588" s="102" t="s">
        <v>2</v>
      </c>
      <c r="K13588" s="102" t="s">
        <v>1</v>
      </c>
      <c r="L13588" s="102" t="s">
        <v>23</v>
      </c>
      <c r="M13588" s="102" t="s">
        <v>1074</v>
      </c>
      <c r="N13588" s="102">
        <v>7</v>
      </c>
      <c r="O13588" s="102" t="s">
        <v>1075</v>
      </c>
    </row>
    <row r="13589" spans="1:15" x14ac:dyDescent="0.25">
      <c r="A13589" s="102" t="s">
        <v>13789</v>
      </c>
      <c r="B13589" s="103" t="s">
        <v>1266</v>
      </c>
      <c r="C13589" s="103" t="s">
        <v>277</v>
      </c>
      <c r="D13589" s="102" t="s">
        <v>247</v>
      </c>
      <c r="E13589" s="102" t="s">
        <v>275</v>
      </c>
      <c r="F13589" s="102" t="s">
        <v>22306</v>
      </c>
      <c r="H13589" s="102">
        <v>45648</v>
      </c>
      <c r="I13589" s="102" t="s">
        <v>22260</v>
      </c>
      <c r="J13589" s="102" t="s">
        <v>2</v>
      </c>
      <c r="K13589" s="102" t="s">
        <v>1</v>
      </c>
      <c r="L13589" s="102" t="s">
        <v>23</v>
      </c>
      <c r="M13589" s="102" t="s">
        <v>1074</v>
      </c>
      <c r="N13589" s="102">
        <v>7</v>
      </c>
      <c r="O13589" s="102" t="s">
        <v>1075</v>
      </c>
    </row>
    <row r="13590" spans="1:15" x14ac:dyDescent="0.25">
      <c r="A13590" s="102" t="s">
        <v>13789</v>
      </c>
      <c r="B13590" s="103" t="s">
        <v>1103</v>
      </c>
      <c r="C13590" s="103" t="s">
        <v>274</v>
      </c>
      <c r="D13590" s="102" t="s">
        <v>247</v>
      </c>
      <c r="E13590" s="102" t="s">
        <v>275</v>
      </c>
      <c r="F13590" s="102" t="s">
        <v>22307</v>
      </c>
      <c r="H13590" s="102">
        <v>45648</v>
      </c>
      <c r="I13590" s="102" t="s">
        <v>22260</v>
      </c>
      <c r="J13590" s="102" t="s">
        <v>2</v>
      </c>
      <c r="K13590" s="102" t="s">
        <v>1</v>
      </c>
      <c r="L13590" s="102" t="s">
        <v>23</v>
      </c>
      <c r="M13590" s="102" t="s">
        <v>1074</v>
      </c>
      <c r="N13590" s="102">
        <v>7</v>
      </c>
      <c r="O13590" s="102" t="s">
        <v>1075</v>
      </c>
    </row>
    <row r="13591" spans="1:15" x14ac:dyDescent="0.25">
      <c r="A13591" s="102" t="s">
        <v>13789</v>
      </c>
      <c r="B13591" s="103" t="s">
        <v>1088</v>
      </c>
      <c r="C13591" s="103" t="s">
        <v>277</v>
      </c>
      <c r="D13591" s="102" t="s">
        <v>247</v>
      </c>
      <c r="E13591" s="102" t="s">
        <v>275</v>
      </c>
      <c r="F13591" s="102" t="s">
        <v>22308</v>
      </c>
      <c r="H13591" s="102">
        <v>45648</v>
      </c>
      <c r="I13591" s="102" t="s">
        <v>22260</v>
      </c>
      <c r="J13591" s="102" t="s">
        <v>2</v>
      </c>
      <c r="K13591" s="102" t="s">
        <v>1</v>
      </c>
      <c r="L13591" s="102" t="s">
        <v>23</v>
      </c>
      <c r="M13591" s="102" t="s">
        <v>1074</v>
      </c>
      <c r="N13591" s="102">
        <v>7</v>
      </c>
      <c r="O13591" s="102" t="s">
        <v>1075</v>
      </c>
    </row>
    <row r="13592" spans="1:15" x14ac:dyDescent="0.25">
      <c r="A13592" s="102" t="s">
        <v>22309</v>
      </c>
      <c r="B13592" s="103" t="s">
        <v>1217</v>
      </c>
      <c r="C13592" s="103" t="s">
        <v>1118</v>
      </c>
      <c r="D13592" s="102" t="s">
        <v>1072</v>
      </c>
      <c r="E13592" s="102" t="s">
        <v>275</v>
      </c>
      <c r="F13592" s="102" t="s">
        <v>22310</v>
      </c>
      <c r="H13592" s="102">
        <v>45648</v>
      </c>
      <c r="I13592" s="102" t="s">
        <v>22260</v>
      </c>
      <c r="J13592" s="102" t="s">
        <v>2</v>
      </c>
      <c r="K13592" s="102" t="s">
        <v>1</v>
      </c>
      <c r="L13592" s="102" t="s">
        <v>23</v>
      </c>
      <c r="M13592" s="102" t="s">
        <v>1074</v>
      </c>
      <c r="N13592" s="102">
        <v>7</v>
      </c>
      <c r="O13592" s="102" t="s">
        <v>1075</v>
      </c>
    </row>
    <row r="13593" spans="1:15" x14ac:dyDescent="0.25">
      <c r="A13593" s="102" t="s">
        <v>22311</v>
      </c>
      <c r="B13593" s="103" t="s">
        <v>5171</v>
      </c>
      <c r="C13593" s="103" t="s">
        <v>1360</v>
      </c>
      <c r="D13593" s="102" t="s">
        <v>2881</v>
      </c>
      <c r="E13593" s="102" t="s">
        <v>275</v>
      </c>
      <c r="F13593" s="102" t="s">
        <v>22312</v>
      </c>
      <c r="H13593" s="102">
        <v>45648</v>
      </c>
      <c r="I13593" s="102" t="s">
        <v>22260</v>
      </c>
      <c r="J13593" s="102" t="s">
        <v>2</v>
      </c>
      <c r="K13593" s="102" t="s">
        <v>1</v>
      </c>
      <c r="L13593" s="102" t="s">
        <v>23</v>
      </c>
      <c r="M13593" s="102" t="s">
        <v>1074</v>
      </c>
      <c r="N13593" s="102">
        <v>7</v>
      </c>
      <c r="O13593" s="102" t="s">
        <v>1075</v>
      </c>
    </row>
    <row r="13594" spans="1:15" x14ac:dyDescent="0.25">
      <c r="A13594" s="102" t="s">
        <v>22313</v>
      </c>
      <c r="B13594" s="103" t="s">
        <v>1344</v>
      </c>
      <c r="C13594" s="103" t="s">
        <v>1118</v>
      </c>
      <c r="D13594" s="102" t="s">
        <v>1072</v>
      </c>
      <c r="E13594" s="102" t="s">
        <v>275</v>
      </c>
      <c r="F13594" s="102" t="s">
        <v>22314</v>
      </c>
      <c r="H13594" s="102">
        <v>45648</v>
      </c>
      <c r="I13594" s="102" t="s">
        <v>22260</v>
      </c>
      <c r="J13594" s="102" t="s">
        <v>2</v>
      </c>
      <c r="K13594" s="102" t="s">
        <v>1</v>
      </c>
      <c r="L13594" s="102" t="s">
        <v>23</v>
      </c>
      <c r="M13594" s="102" t="s">
        <v>1074</v>
      </c>
      <c r="N13594" s="102">
        <v>7</v>
      </c>
      <c r="O13594" s="102" t="s">
        <v>1075</v>
      </c>
    </row>
    <row r="13595" spans="1:15" x14ac:dyDescent="0.25">
      <c r="A13595" s="102" t="s">
        <v>22313</v>
      </c>
      <c r="B13595" s="103" t="s">
        <v>1929</v>
      </c>
      <c r="C13595" s="103" t="s">
        <v>274</v>
      </c>
      <c r="D13595" s="102" t="s">
        <v>1072</v>
      </c>
      <c r="E13595" s="102" t="s">
        <v>275</v>
      </c>
      <c r="F13595" s="102" t="s">
        <v>22315</v>
      </c>
      <c r="H13595" s="102">
        <v>45648</v>
      </c>
      <c r="I13595" s="102" t="s">
        <v>22260</v>
      </c>
      <c r="J13595" s="102" t="s">
        <v>2</v>
      </c>
      <c r="K13595" s="102" t="s">
        <v>1</v>
      </c>
      <c r="L13595" s="102" t="s">
        <v>23</v>
      </c>
      <c r="M13595" s="102" t="s">
        <v>1074</v>
      </c>
      <c r="N13595" s="102">
        <v>7</v>
      </c>
      <c r="O13595" s="102" t="s">
        <v>1075</v>
      </c>
    </row>
    <row r="13596" spans="1:15" x14ac:dyDescent="0.25">
      <c r="A13596" s="102" t="s">
        <v>3859</v>
      </c>
      <c r="B13596" s="103" t="s">
        <v>1266</v>
      </c>
      <c r="C13596" s="103" t="s">
        <v>1118</v>
      </c>
      <c r="D13596" s="102" t="s">
        <v>152</v>
      </c>
      <c r="E13596" s="102" t="s">
        <v>276</v>
      </c>
      <c r="H13596" s="102">
        <v>45648</v>
      </c>
      <c r="I13596" s="102" t="s">
        <v>22260</v>
      </c>
      <c r="J13596" s="102" t="s">
        <v>2</v>
      </c>
      <c r="K13596" s="102" t="s">
        <v>1</v>
      </c>
      <c r="L13596" s="102" t="s">
        <v>23</v>
      </c>
      <c r="M13596" s="102" t="s">
        <v>1074</v>
      </c>
      <c r="N13596" s="102">
        <v>7</v>
      </c>
      <c r="O13596" s="102" t="s">
        <v>1075</v>
      </c>
    </row>
    <row r="13597" spans="1:15" x14ac:dyDescent="0.25">
      <c r="A13597" s="102" t="s">
        <v>1453</v>
      </c>
      <c r="B13597" s="103" t="s">
        <v>1095</v>
      </c>
      <c r="C13597" s="103" t="s">
        <v>277</v>
      </c>
      <c r="D13597" s="102" t="s">
        <v>303</v>
      </c>
      <c r="E13597" s="102" t="s">
        <v>275</v>
      </c>
      <c r="F13597" s="102" t="s">
        <v>22316</v>
      </c>
      <c r="H13597" s="102">
        <v>45648</v>
      </c>
      <c r="I13597" s="102" t="s">
        <v>22260</v>
      </c>
      <c r="J13597" s="102" t="s">
        <v>2</v>
      </c>
      <c r="K13597" s="102" t="s">
        <v>1</v>
      </c>
      <c r="L13597" s="102" t="s">
        <v>23</v>
      </c>
      <c r="M13597" s="102" t="s">
        <v>1074</v>
      </c>
      <c r="N13597" s="102">
        <v>7</v>
      </c>
      <c r="O13597" s="102" t="s">
        <v>1075</v>
      </c>
    </row>
    <row r="13598" spans="1:15" x14ac:dyDescent="0.25">
      <c r="A13598" s="102" t="s">
        <v>7288</v>
      </c>
      <c r="B13598" s="103" t="s">
        <v>4060</v>
      </c>
      <c r="C13598" s="103" t="s">
        <v>1077</v>
      </c>
      <c r="D13598" s="102" t="s">
        <v>281</v>
      </c>
      <c r="E13598" s="102" t="s">
        <v>275</v>
      </c>
      <c r="F13598" s="102" t="s">
        <v>22317</v>
      </c>
      <c r="H13598" s="102">
        <v>45648</v>
      </c>
      <c r="I13598" s="102" t="s">
        <v>22260</v>
      </c>
      <c r="J13598" s="102" t="s">
        <v>2</v>
      </c>
      <c r="K13598" s="102" t="s">
        <v>1</v>
      </c>
      <c r="L13598" s="102" t="s">
        <v>23</v>
      </c>
      <c r="M13598" s="102" t="s">
        <v>1074</v>
      </c>
      <c r="N13598" s="102">
        <v>7</v>
      </c>
      <c r="O13598" s="102" t="s">
        <v>1075</v>
      </c>
    </row>
    <row r="13599" spans="1:15" x14ac:dyDescent="0.25">
      <c r="A13599" s="102" t="s">
        <v>22318</v>
      </c>
      <c r="B13599" s="103" t="s">
        <v>1855</v>
      </c>
      <c r="C13599" s="103" t="s">
        <v>1225</v>
      </c>
      <c r="D13599" s="102" t="s">
        <v>281</v>
      </c>
      <c r="E13599" s="102" t="s">
        <v>275</v>
      </c>
      <c r="F13599" s="102" t="s">
        <v>22319</v>
      </c>
      <c r="H13599" s="102">
        <v>45648</v>
      </c>
      <c r="I13599" s="102" t="s">
        <v>22260</v>
      </c>
      <c r="J13599" s="102" t="s">
        <v>2</v>
      </c>
      <c r="K13599" s="102" t="s">
        <v>1</v>
      </c>
      <c r="L13599" s="102" t="s">
        <v>23</v>
      </c>
      <c r="M13599" s="102" t="s">
        <v>1074</v>
      </c>
      <c r="N13599" s="102">
        <v>7</v>
      </c>
      <c r="O13599" s="102" t="s">
        <v>1075</v>
      </c>
    </row>
    <row r="13600" spans="1:15" x14ac:dyDescent="0.25">
      <c r="A13600" s="102" t="s">
        <v>22320</v>
      </c>
      <c r="B13600" s="103" t="s">
        <v>1405</v>
      </c>
      <c r="C13600" s="103" t="s">
        <v>277</v>
      </c>
      <c r="D13600" s="102" t="s">
        <v>303</v>
      </c>
      <c r="E13600" s="102" t="s">
        <v>275</v>
      </c>
      <c r="F13600" s="102" t="s">
        <v>22321</v>
      </c>
      <c r="H13600" s="102">
        <v>45648</v>
      </c>
      <c r="I13600" s="102" t="s">
        <v>22260</v>
      </c>
      <c r="J13600" s="102" t="s">
        <v>2</v>
      </c>
      <c r="K13600" s="102" t="s">
        <v>1</v>
      </c>
      <c r="L13600" s="102" t="s">
        <v>23</v>
      </c>
      <c r="M13600" s="102" t="s">
        <v>1074</v>
      </c>
      <c r="N13600" s="102">
        <v>7</v>
      </c>
      <c r="O13600" s="102" t="s">
        <v>1075</v>
      </c>
    </row>
    <row r="13601" spans="1:15" x14ac:dyDescent="0.25">
      <c r="A13601" s="102" t="s">
        <v>22322</v>
      </c>
      <c r="B13601" s="103" t="s">
        <v>15783</v>
      </c>
      <c r="C13601" s="103" t="s">
        <v>1118</v>
      </c>
      <c r="D13601" s="102" t="s">
        <v>2881</v>
      </c>
      <c r="E13601" s="102" t="s">
        <v>276</v>
      </c>
      <c r="H13601" s="102">
        <v>45648</v>
      </c>
      <c r="I13601" s="102" t="s">
        <v>22260</v>
      </c>
      <c r="J13601" s="102" t="s">
        <v>2</v>
      </c>
      <c r="K13601" s="102" t="s">
        <v>1</v>
      </c>
      <c r="L13601" s="102" t="s">
        <v>23</v>
      </c>
      <c r="M13601" s="102" t="s">
        <v>1074</v>
      </c>
      <c r="N13601" s="102">
        <v>7</v>
      </c>
      <c r="O13601" s="102" t="s">
        <v>1075</v>
      </c>
    </row>
    <row r="13602" spans="1:15" x14ac:dyDescent="0.25">
      <c r="A13602" s="102" t="s">
        <v>7301</v>
      </c>
      <c r="B13602" s="103" t="s">
        <v>1148</v>
      </c>
      <c r="C13602" s="103" t="s">
        <v>274</v>
      </c>
      <c r="D13602" s="102" t="s">
        <v>1072</v>
      </c>
      <c r="E13602" s="102" t="s">
        <v>275</v>
      </c>
      <c r="F13602" s="102" t="s">
        <v>22323</v>
      </c>
      <c r="H13602" s="102">
        <v>45648</v>
      </c>
      <c r="I13602" s="102" t="s">
        <v>22260</v>
      </c>
      <c r="J13602" s="102" t="s">
        <v>2</v>
      </c>
      <c r="K13602" s="102" t="s">
        <v>1</v>
      </c>
      <c r="L13602" s="102" t="s">
        <v>23</v>
      </c>
      <c r="M13602" s="102" t="s">
        <v>1074</v>
      </c>
      <c r="N13602" s="102">
        <v>7</v>
      </c>
      <c r="O13602" s="102" t="s">
        <v>1075</v>
      </c>
    </row>
    <row r="13603" spans="1:15" x14ac:dyDescent="0.25">
      <c r="A13603" s="102" t="s">
        <v>22324</v>
      </c>
      <c r="B13603" s="103" t="s">
        <v>1465</v>
      </c>
      <c r="C13603" s="103" t="s">
        <v>1118</v>
      </c>
      <c r="D13603" s="102" t="s">
        <v>152</v>
      </c>
      <c r="E13603" s="102" t="s">
        <v>275</v>
      </c>
      <c r="F13603" s="102" t="s">
        <v>22325</v>
      </c>
      <c r="H13603" s="102">
        <v>45648</v>
      </c>
      <c r="I13603" s="102" t="s">
        <v>22260</v>
      </c>
      <c r="J13603" s="102" t="s">
        <v>2</v>
      </c>
      <c r="K13603" s="102" t="s">
        <v>1</v>
      </c>
      <c r="L13603" s="102" t="s">
        <v>23</v>
      </c>
      <c r="M13603" s="102" t="s">
        <v>1074</v>
      </c>
      <c r="N13603" s="102">
        <v>7</v>
      </c>
      <c r="O13603" s="102" t="s">
        <v>1075</v>
      </c>
    </row>
    <row r="13604" spans="1:15" x14ac:dyDescent="0.25">
      <c r="A13604" s="102" t="s">
        <v>22324</v>
      </c>
      <c r="B13604" s="103" t="s">
        <v>1217</v>
      </c>
      <c r="C13604" s="103" t="s">
        <v>277</v>
      </c>
      <c r="D13604" s="102" t="s">
        <v>247</v>
      </c>
      <c r="E13604" s="102" t="s">
        <v>275</v>
      </c>
      <c r="F13604" s="102" t="s">
        <v>22326</v>
      </c>
      <c r="H13604" s="102">
        <v>45648</v>
      </c>
      <c r="I13604" s="102" t="s">
        <v>22260</v>
      </c>
      <c r="J13604" s="102" t="s">
        <v>2</v>
      </c>
      <c r="K13604" s="102" t="s">
        <v>1</v>
      </c>
      <c r="L13604" s="102" t="s">
        <v>23</v>
      </c>
      <c r="M13604" s="102" t="s">
        <v>1074</v>
      </c>
      <c r="N13604" s="102">
        <v>7</v>
      </c>
      <c r="O13604" s="102" t="s">
        <v>1075</v>
      </c>
    </row>
    <row r="13605" spans="1:15" x14ac:dyDescent="0.25">
      <c r="A13605" s="102" t="s">
        <v>22327</v>
      </c>
      <c r="B13605" s="103" t="s">
        <v>7994</v>
      </c>
      <c r="C13605" s="103" t="s">
        <v>274</v>
      </c>
      <c r="D13605" s="102" t="s">
        <v>1072</v>
      </c>
      <c r="E13605" s="102" t="s">
        <v>275</v>
      </c>
      <c r="F13605" s="102" t="s">
        <v>22328</v>
      </c>
      <c r="H13605" s="102">
        <v>45648</v>
      </c>
      <c r="I13605" s="102" t="s">
        <v>22260</v>
      </c>
      <c r="J13605" s="102" t="s">
        <v>2</v>
      </c>
      <c r="K13605" s="102" t="s">
        <v>1</v>
      </c>
      <c r="L13605" s="102" t="s">
        <v>23</v>
      </c>
      <c r="M13605" s="102" t="s">
        <v>1074</v>
      </c>
      <c r="N13605" s="102">
        <v>7</v>
      </c>
      <c r="O13605" s="102" t="s">
        <v>1075</v>
      </c>
    </row>
    <row r="13606" spans="1:15" x14ac:dyDescent="0.25">
      <c r="A13606" s="102" t="s">
        <v>1781</v>
      </c>
      <c r="B13606" s="103" t="s">
        <v>1197</v>
      </c>
      <c r="C13606" s="103" t="s">
        <v>274</v>
      </c>
      <c r="D13606" s="102" t="s">
        <v>1072</v>
      </c>
      <c r="E13606" s="102" t="s">
        <v>276</v>
      </c>
      <c r="H13606" s="102">
        <v>45648</v>
      </c>
      <c r="I13606" s="102" t="s">
        <v>22260</v>
      </c>
      <c r="J13606" s="102" t="s">
        <v>2</v>
      </c>
      <c r="K13606" s="102" t="s">
        <v>1</v>
      </c>
      <c r="L13606" s="102" t="s">
        <v>23</v>
      </c>
      <c r="M13606" s="102" t="s">
        <v>1074</v>
      </c>
      <c r="N13606" s="102">
        <v>7</v>
      </c>
      <c r="O13606" s="102" t="s">
        <v>1075</v>
      </c>
    </row>
    <row r="13607" spans="1:15" x14ac:dyDescent="0.25">
      <c r="A13607" s="102" t="s">
        <v>5878</v>
      </c>
      <c r="B13607" s="103" t="s">
        <v>1214</v>
      </c>
      <c r="C13607" s="103" t="s">
        <v>1118</v>
      </c>
      <c r="D13607" s="102" t="s">
        <v>1072</v>
      </c>
      <c r="E13607" s="102" t="s">
        <v>275</v>
      </c>
      <c r="F13607" s="102" t="s">
        <v>22329</v>
      </c>
      <c r="H13607" s="102">
        <v>45648</v>
      </c>
      <c r="I13607" s="102" t="s">
        <v>22260</v>
      </c>
      <c r="J13607" s="102" t="s">
        <v>2</v>
      </c>
      <c r="K13607" s="102" t="s">
        <v>1</v>
      </c>
      <c r="L13607" s="102" t="s">
        <v>23</v>
      </c>
      <c r="M13607" s="102" t="s">
        <v>1074</v>
      </c>
      <c r="N13607" s="102">
        <v>7</v>
      </c>
      <c r="O13607" s="102" t="s">
        <v>1075</v>
      </c>
    </row>
    <row r="13608" spans="1:15" x14ac:dyDescent="0.25">
      <c r="A13608" s="102" t="s">
        <v>5897</v>
      </c>
      <c r="B13608" s="103" t="s">
        <v>14188</v>
      </c>
      <c r="C13608" s="103" t="s">
        <v>1360</v>
      </c>
      <c r="D13608" s="102" t="s">
        <v>2881</v>
      </c>
      <c r="E13608" s="102" t="s">
        <v>275</v>
      </c>
      <c r="F13608" s="102" t="s">
        <v>22330</v>
      </c>
      <c r="H13608" s="102">
        <v>45648</v>
      </c>
      <c r="I13608" s="102" t="s">
        <v>22260</v>
      </c>
      <c r="J13608" s="102" t="s">
        <v>2</v>
      </c>
      <c r="K13608" s="102" t="s">
        <v>1</v>
      </c>
      <c r="L13608" s="102" t="s">
        <v>23</v>
      </c>
      <c r="M13608" s="102" t="s">
        <v>1074</v>
      </c>
      <c r="N13608" s="102">
        <v>7</v>
      </c>
      <c r="O13608" s="102" t="s">
        <v>1075</v>
      </c>
    </row>
    <row r="13609" spans="1:15" x14ac:dyDescent="0.25">
      <c r="A13609" s="102" t="s">
        <v>22331</v>
      </c>
      <c r="B13609" s="103" t="s">
        <v>10018</v>
      </c>
      <c r="C13609" s="103" t="s">
        <v>1118</v>
      </c>
      <c r="D13609" s="102" t="s">
        <v>152</v>
      </c>
      <c r="E13609" s="102" t="s">
        <v>275</v>
      </c>
      <c r="F13609" s="102" t="s">
        <v>22332</v>
      </c>
      <c r="H13609" s="102">
        <v>45648</v>
      </c>
      <c r="I13609" s="102" t="s">
        <v>22260</v>
      </c>
      <c r="J13609" s="102" t="s">
        <v>2</v>
      </c>
      <c r="K13609" s="102" t="s">
        <v>1</v>
      </c>
      <c r="L13609" s="102" t="s">
        <v>23</v>
      </c>
      <c r="M13609" s="102" t="s">
        <v>1074</v>
      </c>
      <c r="N13609" s="102">
        <v>7</v>
      </c>
      <c r="O13609" s="102" t="s">
        <v>1075</v>
      </c>
    </row>
    <row r="13610" spans="1:15" x14ac:dyDescent="0.25">
      <c r="A13610" s="102" t="s">
        <v>3888</v>
      </c>
      <c r="B13610" s="103" t="s">
        <v>3889</v>
      </c>
      <c r="C13610" s="103" t="s">
        <v>274</v>
      </c>
      <c r="D13610" s="102" t="s">
        <v>152</v>
      </c>
      <c r="E13610" s="102" t="s">
        <v>275</v>
      </c>
      <c r="F13610" s="102" t="s">
        <v>22333</v>
      </c>
      <c r="H13610" s="102">
        <v>45648</v>
      </c>
      <c r="I13610" s="102" t="s">
        <v>22260</v>
      </c>
      <c r="J13610" s="102" t="s">
        <v>2</v>
      </c>
      <c r="K13610" s="102" t="s">
        <v>1</v>
      </c>
      <c r="L13610" s="102" t="s">
        <v>23</v>
      </c>
      <c r="M13610" s="102" t="s">
        <v>1074</v>
      </c>
      <c r="N13610" s="102">
        <v>7</v>
      </c>
      <c r="O13610" s="102" t="s">
        <v>1075</v>
      </c>
    </row>
    <row r="13611" spans="1:15" x14ac:dyDescent="0.25">
      <c r="A13611" s="102" t="s">
        <v>1147</v>
      </c>
      <c r="B13611" s="103" t="s">
        <v>2211</v>
      </c>
      <c r="C13611" s="103" t="s">
        <v>274</v>
      </c>
      <c r="D13611" s="102" t="s">
        <v>1072</v>
      </c>
      <c r="E13611" s="102" t="s">
        <v>275</v>
      </c>
      <c r="F13611" s="102" t="s">
        <v>22334</v>
      </c>
      <c r="H13611" s="102">
        <v>45648</v>
      </c>
      <c r="I13611" s="102" t="s">
        <v>22260</v>
      </c>
      <c r="J13611" s="102" t="s">
        <v>2</v>
      </c>
      <c r="K13611" s="102" t="s">
        <v>1</v>
      </c>
      <c r="L13611" s="102" t="s">
        <v>23</v>
      </c>
      <c r="M13611" s="102" t="s">
        <v>1074</v>
      </c>
      <c r="N13611" s="102">
        <v>7</v>
      </c>
      <c r="O13611" s="102" t="s">
        <v>1075</v>
      </c>
    </row>
    <row r="13612" spans="1:15" x14ac:dyDescent="0.25">
      <c r="A13612" s="102" t="s">
        <v>1147</v>
      </c>
      <c r="B13612" s="103" t="s">
        <v>1122</v>
      </c>
      <c r="C13612" s="103" t="s">
        <v>274</v>
      </c>
      <c r="D13612" s="102" t="s">
        <v>1072</v>
      </c>
      <c r="E13612" s="102" t="s">
        <v>275</v>
      </c>
      <c r="F13612" s="102" t="s">
        <v>22335</v>
      </c>
      <c r="H13612" s="102">
        <v>45648</v>
      </c>
      <c r="I13612" s="102" t="s">
        <v>22260</v>
      </c>
      <c r="J13612" s="102" t="s">
        <v>2</v>
      </c>
      <c r="K13612" s="102" t="s">
        <v>1</v>
      </c>
      <c r="L13612" s="102" t="s">
        <v>23</v>
      </c>
      <c r="M13612" s="102" t="s">
        <v>1074</v>
      </c>
      <c r="N13612" s="102">
        <v>7</v>
      </c>
      <c r="O13612" s="102" t="s">
        <v>1075</v>
      </c>
    </row>
    <row r="13613" spans="1:15" x14ac:dyDescent="0.25">
      <c r="A13613" s="102" t="s">
        <v>22336</v>
      </c>
      <c r="B13613" s="103" t="s">
        <v>22337</v>
      </c>
      <c r="C13613" s="103" t="s">
        <v>274</v>
      </c>
      <c r="D13613" s="102" t="s">
        <v>303</v>
      </c>
      <c r="E13613" s="102" t="s">
        <v>276</v>
      </c>
      <c r="H13613" s="102">
        <v>45648</v>
      </c>
      <c r="I13613" s="102" t="s">
        <v>22260</v>
      </c>
      <c r="J13613" s="102" t="s">
        <v>2</v>
      </c>
      <c r="K13613" s="102" t="s">
        <v>1</v>
      </c>
      <c r="L13613" s="102" t="s">
        <v>23</v>
      </c>
      <c r="M13613" s="102" t="s">
        <v>1074</v>
      </c>
      <c r="N13613" s="102">
        <v>7</v>
      </c>
      <c r="O13613" s="102" t="s">
        <v>1075</v>
      </c>
    </row>
    <row r="13614" spans="1:15" x14ac:dyDescent="0.25">
      <c r="A13614" s="102" t="s">
        <v>22336</v>
      </c>
      <c r="B13614" s="103" t="s">
        <v>22338</v>
      </c>
      <c r="C13614" s="103" t="s">
        <v>1180</v>
      </c>
      <c r="D13614" s="102" t="s">
        <v>303</v>
      </c>
      <c r="E13614" s="102" t="s">
        <v>276</v>
      </c>
      <c r="H13614" s="102">
        <v>45648</v>
      </c>
      <c r="I13614" s="102" t="s">
        <v>22260</v>
      </c>
      <c r="J13614" s="102" t="s">
        <v>2</v>
      </c>
      <c r="K13614" s="102" t="s">
        <v>1</v>
      </c>
      <c r="L13614" s="102" t="s">
        <v>23</v>
      </c>
      <c r="M13614" s="102" t="s">
        <v>1180</v>
      </c>
      <c r="N13614" s="102">
        <v>7</v>
      </c>
      <c r="O13614" s="102" t="s">
        <v>1075</v>
      </c>
    </row>
    <row r="13615" spans="1:15" x14ac:dyDescent="0.25">
      <c r="A13615" s="102" t="s">
        <v>22339</v>
      </c>
      <c r="B13615" s="103" t="s">
        <v>17440</v>
      </c>
      <c r="C13615" s="103" t="s">
        <v>1118</v>
      </c>
      <c r="D13615" s="102" t="s">
        <v>1072</v>
      </c>
      <c r="E13615" s="102" t="s">
        <v>275</v>
      </c>
      <c r="F13615" s="102" t="s">
        <v>22340</v>
      </c>
      <c r="H13615" s="102">
        <v>45648</v>
      </c>
      <c r="I13615" s="102" t="s">
        <v>22260</v>
      </c>
      <c r="J13615" s="102" t="s">
        <v>2</v>
      </c>
      <c r="K13615" s="102" t="s">
        <v>1</v>
      </c>
      <c r="L13615" s="102" t="s">
        <v>23</v>
      </c>
      <c r="M13615" s="102" t="s">
        <v>1074</v>
      </c>
      <c r="N13615" s="102">
        <v>7</v>
      </c>
      <c r="O13615" s="102" t="s">
        <v>1075</v>
      </c>
    </row>
    <row r="13616" spans="1:15" x14ac:dyDescent="0.25">
      <c r="A13616" s="102" t="s">
        <v>1152</v>
      </c>
      <c r="B13616" s="103" t="s">
        <v>1912</v>
      </c>
      <c r="C13616" s="103" t="s">
        <v>274</v>
      </c>
      <c r="D13616" s="102" t="s">
        <v>152</v>
      </c>
      <c r="E13616" s="102" t="s">
        <v>275</v>
      </c>
      <c r="F13616" s="102" t="s">
        <v>22341</v>
      </c>
      <c r="H13616" s="102">
        <v>45648</v>
      </c>
      <c r="I13616" s="102" t="s">
        <v>22260</v>
      </c>
      <c r="J13616" s="102" t="s">
        <v>2</v>
      </c>
      <c r="K13616" s="102" t="s">
        <v>1</v>
      </c>
      <c r="L13616" s="102" t="s">
        <v>23</v>
      </c>
      <c r="M13616" s="102" t="s">
        <v>1074</v>
      </c>
      <c r="N13616" s="102">
        <v>7</v>
      </c>
      <c r="O13616" s="102" t="s">
        <v>1075</v>
      </c>
    </row>
    <row r="13617" spans="1:15" x14ac:dyDescent="0.25">
      <c r="A13617" s="102" t="s">
        <v>1152</v>
      </c>
      <c r="B13617" s="103" t="s">
        <v>22342</v>
      </c>
      <c r="C13617" s="103" t="s">
        <v>1082</v>
      </c>
      <c r="D13617" s="102" t="s">
        <v>152</v>
      </c>
      <c r="E13617" s="102" t="s">
        <v>275</v>
      </c>
      <c r="F13617" s="102" t="s">
        <v>22343</v>
      </c>
      <c r="H13617" s="102">
        <v>45648</v>
      </c>
      <c r="I13617" s="102" t="s">
        <v>22260</v>
      </c>
      <c r="J13617" s="102" t="s">
        <v>2</v>
      </c>
      <c r="K13617" s="102" t="s">
        <v>1</v>
      </c>
      <c r="L13617" s="102" t="s">
        <v>23</v>
      </c>
      <c r="M13617" s="102" t="s">
        <v>1082</v>
      </c>
      <c r="N13617" s="102">
        <v>7</v>
      </c>
      <c r="O13617" s="102" t="s">
        <v>1075</v>
      </c>
    </row>
    <row r="13618" spans="1:15" x14ac:dyDescent="0.25">
      <c r="A13618" s="102" t="s">
        <v>1152</v>
      </c>
      <c r="B13618" s="103" t="s">
        <v>3200</v>
      </c>
      <c r="C13618" s="103" t="s">
        <v>1082</v>
      </c>
      <c r="D13618" s="102" t="s">
        <v>152</v>
      </c>
      <c r="E13618" s="102" t="s">
        <v>275</v>
      </c>
      <c r="F13618" s="102" t="s">
        <v>22344</v>
      </c>
      <c r="H13618" s="102">
        <v>45648</v>
      </c>
      <c r="I13618" s="102" t="s">
        <v>22260</v>
      </c>
      <c r="J13618" s="102" t="s">
        <v>2</v>
      </c>
      <c r="K13618" s="102" t="s">
        <v>1</v>
      </c>
      <c r="L13618" s="102" t="s">
        <v>23</v>
      </c>
      <c r="M13618" s="102" t="s">
        <v>1082</v>
      </c>
      <c r="N13618" s="102">
        <v>7</v>
      </c>
      <c r="O13618" s="102" t="s">
        <v>1075</v>
      </c>
    </row>
    <row r="13619" spans="1:15" x14ac:dyDescent="0.25">
      <c r="A13619" s="102" t="s">
        <v>3903</v>
      </c>
      <c r="B13619" s="103" t="s">
        <v>1250</v>
      </c>
      <c r="C13619" s="103" t="s">
        <v>1077</v>
      </c>
      <c r="D13619" s="102" t="s">
        <v>303</v>
      </c>
      <c r="E13619" s="102" t="s">
        <v>275</v>
      </c>
      <c r="F13619" s="102" t="s">
        <v>22345</v>
      </c>
      <c r="H13619" s="102">
        <v>45648</v>
      </c>
      <c r="I13619" s="102" t="s">
        <v>22260</v>
      </c>
      <c r="J13619" s="102" t="s">
        <v>2</v>
      </c>
      <c r="K13619" s="102" t="s">
        <v>1</v>
      </c>
      <c r="L13619" s="102" t="s">
        <v>23</v>
      </c>
      <c r="M13619" s="102" t="s">
        <v>1074</v>
      </c>
      <c r="N13619" s="102">
        <v>7</v>
      </c>
      <c r="O13619" s="102" t="s">
        <v>1075</v>
      </c>
    </row>
    <row r="13620" spans="1:15" x14ac:dyDescent="0.25">
      <c r="A13620" s="102" t="s">
        <v>12086</v>
      </c>
      <c r="B13620" s="103" t="s">
        <v>1912</v>
      </c>
      <c r="C13620" s="103" t="s">
        <v>274</v>
      </c>
      <c r="D13620" s="102" t="s">
        <v>152</v>
      </c>
      <c r="E13620" s="102" t="s">
        <v>275</v>
      </c>
      <c r="F13620" s="102" t="s">
        <v>22346</v>
      </c>
      <c r="H13620" s="102">
        <v>45648</v>
      </c>
      <c r="I13620" s="102" t="s">
        <v>22260</v>
      </c>
      <c r="J13620" s="102" t="s">
        <v>2</v>
      </c>
      <c r="K13620" s="102" t="s">
        <v>1</v>
      </c>
      <c r="L13620" s="102" t="s">
        <v>23</v>
      </c>
      <c r="M13620" s="102" t="s">
        <v>1074</v>
      </c>
      <c r="N13620" s="102">
        <v>7</v>
      </c>
      <c r="O13620" s="102" t="s">
        <v>1075</v>
      </c>
    </row>
    <row r="13621" spans="1:15" x14ac:dyDescent="0.25">
      <c r="A13621" s="102" t="s">
        <v>22347</v>
      </c>
      <c r="B13621" s="103" t="s">
        <v>22348</v>
      </c>
      <c r="C13621" s="103" t="s">
        <v>274</v>
      </c>
      <c r="D13621" s="102" t="s">
        <v>303</v>
      </c>
      <c r="E13621" s="102" t="s">
        <v>275</v>
      </c>
      <c r="F13621" s="102" t="s">
        <v>22349</v>
      </c>
      <c r="H13621" s="102">
        <v>45648</v>
      </c>
      <c r="I13621" s="102" t="s">
        <v>22260</v>
      </c>
      <c r="J13621" s="102" t="s">
        <v>2</v>
      </c>
      <c r="K13621" s="102" t="s">
        <v>1</v>
      </c>
      <c r="L13621" s="102" t="s">
        <v>23</v>
      </c>
      <c r="M13621" s="102" t="s">
        <v>1074</v>
      </c>
      <c r="N13621" s="102">
        <v>7</v>
      </c>
      <c r="O13621" s="102" t="s">
        <v>1075</v>
      </c>
    </row>
    <row r="13622" spans="1:15" x14ac:dyDescent="0.25">
      <c r="A13622" s="102" t="s">
        <v>22350</v>
      </c>
      <c r="B13622" s="103" t="s">
        <v>4524</v>
      </c>
      <c r="C13622" s="103" t="s">
        <v>274</v>
      </c>
      <c r="D13622" s="102" t="s">
        <v>303</v>
      </c>
      <c r="E13622" s="102" t="s">
        <v>275</v>
      </c>
      <c r="F13622" s="102" t="s">
        <v>22351</v>
      </c>
      <c r="H13622" s="102">
        <v>45648</v>
      </c>
      <c r="I13622" s="102" t="s">
        <v>22260</v>
      </c>
      <c r="J13622" s="102" t="s">
        <v>2</v>
      </c>
      <c r="K13622" s="102" t="s">
        <v>1</v>
      </c>
      <c r="L13622" s="102" t="s">
        <v>23</v>
      </c>
      <c r="M13622" s="102" t="s">
        <v>1074</v>
      </c>
      <c r="N13622" s="102">
        <v>7</v>
      </c>
      <c r="O13622" s="102" t="s">
        <v>1075</v>
      </c>
    </row>
    <row r="13623" spans="1:15" x14ac:dyDescent="0.25">
      <c r="A13623" s="102" t="s">
        <v>22350</v>
      </c>
      <c r="B13623" s="103" t="s">
        <v>3200</v>
      </c>
      <c r="C13623" s="103" t="s">
        <v>274</v>
      </c>
      <c r="D13623" s="102" t="s">
        <v>303</v>
      </c>
      <c r="E13623" s="102" t="s">
        <v>275</v>
      </c>
      <c r="F13623" s="102" t="s">
        <v>22344</v>
      </c>
      <c r="H13623" s="102">
        <v>45648</v>
      </c>
      <c r="I13623" s="102" t="s">
        <v>22260</v>
      </c>
      <c r="J13623" s="102" t="s">
        <v>2</v>
      </c>
      <c r="K13623" s="102" t="s">
        <v>1</v>
      </c>
      <c r="L13623" s="102" t="s">
        <v>23</v>
      </c>
      <c r="M13623" s="102" t="s">
        <v>1074</v>
      </c>
      <c r="N13623" s="102">
        <v>7</v>
      </c>
      <c r="O13623" s="102" t="s">
        <v>1075</v>
      </c>
    </row>
    <row r="13624" spans="1:15" x14ac:dyDescent="0.25">
      <c r="A13624" s="102" t="s">
        <v>22350</v>
      </c>
      <c r="B13624" s="103" t="s">
        <v>22352</v>
      </c>
      <c r="C13624" s="103" t="s">
        <v>274</v>
      </c>
      <c r="D13624" s="102" t="s">
        <v>303</v>
      </c>
      <c r="E13624" s="102" t="s">
        <v>275</v>
      </c>
      <c r="F13624" s="102" t="s">
        <v>22353</v>
      </c>
      <c r="H13624" s="102">
        <v>45648</v>
      </c>
      <c r="I13624" s="102" t="s">
        <v>22260</v>
      </c>
      <c r="J13624" s="102" t="s">
        <v>2</v>
      </c>
      <c r="K13624" s="102" t="s">
        <v>1</v>
      </c>
      <c r="L13624" s="102" t="s">
        <v>23</v>
      </c>
      <c r="M13624" s="102" t="s">
        <v>1074</v>
      </c>
      <c r="N13624" s="102">
        <v>7</v>
      </c>
      <c r="O13624" s="102" t="s">
        <v>1075</v>
      </c>
    </row>
    <row r="13625" spans="1:15" x14ac:dyDescent="0.25">
      <c r="A13625" s="102" t="s">
        <v>22354</v>
      </c>
      <c r="B13625" s="103" t="s">
        <v>5521</v>
      </c>
      <c r="C13625" s="103" t="s">
        <v>1118</v>
      </c>
      <c r="D13625" s="102" t="s">
        <v>2881</v>
      </c>
      <c r="E13625" s="102" t="s">
        <v>275</v>
      </c>
      <c r="F13625" s="102" t="s">
        <v>22355</v>
      </c>
      <c r="H13625" s="102">
        <v>45648</v>
      </c>
      <c r="I13625" s="102" t="s">
        <v>22260</v>
      </c>
      <c r="J13625" s="102" t="s">
        <v>2</v>
      </c>
      <c r="K13625" s="102" t="s">
        <v>1</v>
      </c>
      <c r="L13625" s="102" t="s">
        <v>23</v>
      </c>
      <c r="M13625" s="102" t="s">
        <v>1074</v>
      </c>
      <c r="N13625" s="102">
        <v>7</v>
      </c>
      <c r="O13625" s="102" t="s">
        <v>1075</v>
      </c>
    </row>
    <row r="13626" spans="1:15" x14ac:dyDescent="0.25">
      <c r="A13626" s="102" t="s">
        <v>22356</v>
      </c>
      <c r="B13626" s="103" t="s">
        <v>1078</v>
      </c>
      <c r="C13626" s="103" t="s">
        <v>1077</v>
      </c>
      <c r="D13626" s="102" t="s">
        <v>247</v>
      </c>
      <c r="E13626" s="102" t="s">
        <v>275</v>
      </c>
      <c r="F13626" s="102" t="s">
        <v>22357</v>
      </c>
      <c r="H13626" s="102">
        <v>45648</v>
      </c>
      <c r="I13626" s="102" t="s">
        <v>22260</v>
      </c>
      <c r="J13626" s="102" t="s">
        <v>2</v>
      </c>
      <c r="K13626" s="102" t="s">
        <v>1</v>
      </c>
      <c r="L13626" s="102" t="s">
        <v>23</v>
      </c>
      <c r="M13626" s="102" t="s">
        <v>1074</v>
      </c>
      <c r="N13626" s="102">
        <v>7</v>
      </c>
      <c r="O13626" s="102" t="s">
        <v>1075</v>
      </c>
    </row>
    <row r="13627" spans="1:15" x14ac:dyDescent="0.25">
      <c r="A13627" s="102" t="s">
        <v>22356</v>
      </c>
      <c r="B13627" s="103" t="s">
        <v>1197</v>
      </c>
      <c r="C13627" s="103" t="s">
        <v>1077</v>
      </c>
      <c r="D13627" s="102" t="s">
        <v>247</v>
      </c>
      <c r="E13627" s="102" t="s">
        <v>275</v>
      </c>
      <c r="F13627" s="102" t="s">
        <v>22358</v>
      </c>
      <c r="H13627" s="102">
        <v>45648</v>
      </c>
      <c r="I13627" s="102" t="s">
        <v>22260</v>
      </c>
      <c r="J13627" s="102" t="s">
        <v>2</v>
      </c>
      <c r="K13627" s="102" t="s">
        <v>1</v>
      </c>
      <c r="L13627" s="102" t="s">
        <v>23</v>
      </c>
      <c r="M13627" s="102" t="s">
        <v>1074</v>
      </c>
      <c r="N13627" s="102">
        <v>7</v>
      </c>
      <c r="O13627" s="102" t="s">
        <v>1075</v>
      </c>
    </row>
    <row r="13628" spans="1:15" x14ac:dyDescent="0.25">
      <c r="A13628" s="102" t="s">
        <v>21213</v>
      </c>
      <c r="B13628" s="103" t="s">
        <v>1120</v>
      </c>
      <c r="C13628" s="103" t="s">
        <v>274</v>
      </c>
      <c r="D13628" s="102" t="s">
        <v>1072</v>
      </c>
      <c r="E13628" s="102" t="s">
        <v>275</v>
      </c>
      <c r="F13628" s="102" t="s">
        <v>22359</v>
      </c>
      <c r="H13628" s="102">
        <v>45648</v>
      </c>
      <c r="I13628" s="102" t="s">
        <v>22260</v>
      </c>
      <c r="J13628" s="102" t="s">
        <v>2</v>
      </c>
      <c r="K13628" s="102" t="s">
        <v>1</v>
      </c>
      <c r="L13628" s="102" t="s">
        <v>23</v>
      </c>
      <c r="M13628" s="102" t="s">
        <v>1074</v>
      </c>
      <c r="N13628" s="102">
        <v>7</v>
      </c>
      <c r="O13628" s="102" t="s">
        <v>1075</v>
      </c>
    </row>
    <row r="13629" spans="1:15" x14ac:dyDescent="0.25">
      <c r="A13629" s="102" t="s">
        <v>2091</v>
      </c>
      <c r="B13629" s="103" t="s">
        <v>1197</v>
      </c>
      <c r="C13629" s="103" t="s">
        <v>274</v>
      </c>
      <c r="D13629" s="102" t="s">
        <v>1072</v>
      </c>
      <c r="E13629" s="102" t="s">
        <v>275</v>
      </c>
      <c r="F13629" s="102" t="s">
        <v>22360</v>
      </c>
      <c r="H13629" s="102">
        <v>45648</v>
      </c>
      <c r="I13629" s="102" t="s">
        <v>22260</v>
      </c>
      <c r="J13629" s="102" t="s">
        <v>2</v>
      </c>
      <c r="K13629" s="102" t="s">
        <v>1</v>
      </c>
      <c r="L13629" s="102" t="s">
        <v>23</v>
      </c>
      <c r="M13629" s="102" t="s">
        <v>1074</v>
      </c>
      <c r="N13629" s="102">
        <v>7</v>
      </c>
      <c r="O13629" s="102" t="s">
        <v>1075</v>
      </c>
    </row>
    <row r="13630" spans="1:15" x14ac:dyDescent="0.25">
      <c r="A13630" s="102" t="s">
        <v>2091</v>
      </c>
      <c r="B13630" s="103" t="s">
        <v>1245</v>
      </c>
      <c r="C13630" s="103" t="s">
        <v>277</v>
      </c>
      <c r="D13630" s="102" t="s">
        <v>1072</v>
      </c>
      <c r="E13630" s="102" t="s">
        <v>275</v>
      </c>
      <c r="F13630" s="102" t="s">
        <v>22361</v>
      </c>
      <c r="H13630" s="102">
        <v>45648</v>
      </c>
      <c r="I13630" s="102" t="s">
        <v>22260</v>
      </c>
      <c r="J13630" s="102" t="s">
        <v>2</v>
      </c>
      <c r="K13630" s="102" t="s">
        <v>1</v>
      </c>
      <c r="L13630" s="102" t="s">
        <v>23</v>
      </c>
      <c r="M13630" s="102" t="s">
        <v>1074</v>
      </c>
      <c r="N13630" s="102">
        <v>7</v>
      </c>
      <c r="O13630" s="102" t="s">
        <v>1075</v>
      </c>
    </row>
    <row r="13631" spans="1:15" x14ac:dyDescent="0.25">
      <c r="A13631" s="102" t="s">
        <v>2091</v>
      </c>
      <c r="B13631" s="103" t="s">
        <v>1487</v>
      </c>
      <c r="C13631" s="103" t="s">
        <v>1082</v>
      </c>
      <c r="D13631" s="102" t="s">
        <v>1072</v>
      </c>
      <c r="E13631" s="102" t="s">
        <v>275</v>
      </c>
      <c r="F13631" s="102" t="s">
        <v>22362</v>
      </c>
      <c r="H13631" s="102">
        <v>45648</v>
      </c>
      <c r="I13631" s="102" t="s">
        <v>22260</v>
      </c>
      <c r="J13631" s="102" t="s">
        <v>2</v>
      </c>
      <c r="K13631" s="102" t="s">
        <v>1</v>
      </c>
      <c r="L13631" s="102" t="s">
        <v>23</v>
      </c>
      <c r="M13631" s="102" t="s">
        <v>1082</v>
      </c>
      <c r="N13631" s="102">
        <v>7</v>
      </c>
      <c r="O13631" s="102" t="s">
        <v>1075</v>
      </c>
    </row>
    <row r="13632" spans="1:15" x14ac:dyDescent="0.25">
      <c r="A13632" s="102" t="s">
        <v>2996</v>
      </c>
      <c r="B13632" s="103" t="s">
        <v>2109</v>
      </c>
      <c r="C13632" s="103" t="s">
        <v>1118</v>
      </c>
      <c r="D13632" s="102" t="s">
        <v>1072</v>
      </c>
      <c r="E13632" s="102" t="s">
        <v>275</v>
      </c>
      <c r="F13632" s="102" t="s">
        <v>22363</v>
      </c>
      <c r="H13632" s="102">
        <v>45648</v>
      </c>
      <c r="I13632" s="102" t="s">
        <v>22260</v>
      </c>
      <c r="J13632" s="102" t="s">
        <v>2</v>
      </c>
      <c r="K13632" s="102" t="s">
        <v>1</v>
      </c>
      <c r="L13632" s="102" t="s">
        <v>23</v>
      </c>
      <c r="M13632" s="102" t="s">
        <v>1074</v>
      </c>
      <c r="N13632" s="102">
        <v>7</v>
      </c>
      <c r="O13632" s="102" t="s">
        <v>1075</v>
      </c>
    </row>
    <row r="13633" spans="1:15" x14ac:dyDescent="0.25">
      <c r="A13633" s="102" t="s">
        <v>2934</v>
      </c>
      <c r="B13633" s="103" t="s">
        <v>22364</v>
      </c>
      <c r="C13633" s="103" t="s">
        <v>1077</v>
      </c>
      <c r="D13633" s="102" t="s">
        <v>281</v>
      </c>
      <c r="E13633" s="102" t="s">
        <v>275</v>
      </c>
      <c r="F13633" s="102" t="s">
        <v>22365</v>
      </c>
      <c r="H13633" s="102">
        <v>45648</v>
      </c>
      <c r="I13633" s="102" t="s">
        <v>22260</v>
      </c>
      <c r="J13633" s="102" t="s">
        <v>2</v>
      </c>
      <c r="K13633" s="102" t="s">
        <v>1</v>
      </c>
      <c r="L13633" s="102" t="s">
        <v>23</v>
      </c>
      <c r="M13633" s="102" t="s">
        <v>1074</v>
      </c>
      <c r="N13633" s="102">
        <v>7</v>
      </c>
      <c r="O13633" s="102" t="s">
        <v>1075</v>
      </c>
    </row>
    <row r="13634" spans="1:15" x14ac:dyDescent="0.25">
      <c r="A13634" s="102" t="s">
        <v>13388</v>
      </c>
      <c r="B13634" s="103" t="s">
        <v>22366</v>
      </c>
      <c r="C13634" s="103" t="s">
        <v>277</v>
      </c>
      <c r="D13634" s="102" t="s">
        <v>303</v>
      </c>
      <c r="E13634" s="102" t="s">
        <v>275</v>
      </c>
      <c r="F13634" s="102" t="s">
        <v>22367</v>
      </c>
      <c r="H13634" s="102">
        <v>45648</v>
      </c>
      <c r="I13634" s="102" t="s">
        <v>22260</v>
      </c>
      <c r="J13634" s="102" t="s">
        <v>2</v>
      </c>
      <c r="K13634" s="102" t="s">
        <v>1</v>
      </c>
      <c r="L13634" s="102" t="s">
        <v>23</v>
      </c>
      <c r="M13634" s="102" t="s">
        <v>1074</v>
      </c>
      <c r="N13634" s="102">
        <v>7</v>
      </c>
      <c r="O13634" s="102" t="s">
        <v>1075</v>
      </c>
    </row>
    <row r="13635" spans="1:15" x14ac:dyDescent="0.25">
      <c r="A13635" s="102" t="s">
        <v>22368</v>
      </c>
      <c r="B13635" s="103" t="s">
        <v>12106</v>
      </c>
      <c r="C13635" s="103" t="s">
        <v>1082</v>
      </c>
      <c r="D13635" s="102" t="s">
        <v>152</v>
      </c>
      <c r="E13635" s="102" t="s">
        <v>275</v>
      </c>
      <c r="F13635" s="102" t="s">
        <v>22369</v>
      </c>
      <c r="H13635" s="102">
        <v>45648</v>
      </c>
      <c r="I13635" s="102" t="s">
        <v>22260</v>
      </c>
      <c r="J13635" s="102" t="s">
        <v>2</v>
      </c>
      <c r="K13635" s="102" t="s">
        <v>1</v>
      </c>
      <c r="L13635" s="102" t="s">
        <v>23</v>
      </c>
      <c r="M13635" s="102" t="s">
        <v>1082</v>
      </c>
      <c r="N13635" s="102">
        <v>7</v>
      </c>
      <c r="O13635" s="102" t="s">
        <v>1075</v>
      </c>
    </row>
    <row r="13636" spans="1:15" x14ac:dyDescent="0.25">
      <c r="A13636" s="102" t="s">
        <v>22368</v>
      </c>
      <c r="B13636" s="103" t="s">
        <v>1792</v>
      </c>
      <c r="C13636" s="103" t="s">
        <v>274</v>
      </c>
      <c r="D13636" s="102" t="s">
        <v>152</v>
      </c>
      <c r="E13636" s="102" t="s">
        <v>275</v>
      </c>
      <c r="F13636" s="102" t="s">
        <v>22370</v>
      </c>
      <c r="H13636" s="102">
        <v>45648</v>
      </c>
      <c r="I13636" s="102" t="s">
        <v>22260</v>
      </c>
      <c r="J13636" s="102" t="s">
        <v>2</v>
      </c>
      <c r="K13636" s="102" t="s">
        <v>1</v>
      </c>
      <c r="L13636" s="102" t="s">
        <v>23</v>
      </c>
      <c r="M13636" s="102" t="s">
        <v>1074</v>
      </c>
      <c r="N13636" s="102">
        <v>7</v>
      </c>
      <c r="O13636" s="102" t="s">
        <v>1075</v>
      </c>
    </row>
    <row r="13637" spans="1:15" x14ac:dyDescent="0.25">
      <c r="A13637" s="102" t="s">
        <v>22368</v>
      </c>
      <c r="B13637" s="103" t="s">
        <v>22371</v>
      </c>
      <c r="C13637" s="103" t="s">
        <v>1082</v>
      </c>
      <c r="D13637" s="102" t="s">
        <v>152</v>
      </c>
      <c r="E13637" s="102" t="s">
        <v>275</v>
      </c>
      <c r="F13637" s="102" t="s">
        <v>22372</v>
      </c>
      <c r="H13637" s="102">
        <v>45648</v>
      </c>
      <c r="I13637" s="102" t="s">
        <v>22260</v>
      </c>
      <c r="J13637" s="102" t="s">
        <v>2</v>
      </c>
      <c r="K13637" s="102" t="s">
        <v>1</v>
      </c>
      <c r="L13637" s="102" t="s">
        <v>23</v>
      </c>
      <c r="M13637" s="102" t="s">
        <v>1082</v>
      </c>
      <c r="N13637" s="102">
        <v>7</v>
      </c>
      <c r="O13637" s="102" t="s">
        <v>1075</v>
      </c>
    </row>
    <row r="13638" spans="1:15" x14ac:dyDescent="0.25">
      <c r="A13638" s="102" t="s">
        <v>1824</v>
      </c>
      <c r="B13638" s="103" t="s">
        <v>13839</v>
      </c>
      <c r="C13638" s="103" t="s">
        <v>1082</v>
      </c>
      <c r="D13638" s="102" t="s">
        <v>152</v>
      </c>
      <c r="E13638" s="102" t="s">
        <v>275</v>
      </c>
      <c r="F13638" s="102" t="s">
        <v>22373</v>
      </c>
      <c r="H13638" s="102">
        <v>45648</v>
      </c>
      <c r="I13638" s="102" t="s">
        <v>22260</v>
      </c>
      <c r="J13638" s="102" t="s">
        <v>2</v>
      </c>
      <c r="K13638" s="102" t="s">
        <v>1</v>
      </c>
      <c r="L13638" s="102" t="s">
        <v>23</v>
      </c>
      <c r="M13638" s="102" t="s">
        <v>1082</v>
      </c>
      <c r="N13638" s="102">
        <v>7</v>
      </c>
      <c r="O13638" s="102" t="s">
        <v>1075</v>
      </c>
    </row>
    <row r="13639" spans="1:15" x14ac:dyDescent="0.25">
      <c r="A13639" s="102" t="s">
        <v>1824</v>
      </c>
      <c r="B13639" s="103" t="s">
        <v>1895</v>
      </c>
      <c r="C13639" s="103" t="s">
        <v>274</v>
      </c>
      <c r="D13639" s="102" t="s">
        <v>152</v>
      </c>
      <c r="E13639" s="102" t="s">
        <v>275</v>
      </c>
      <c r="F13639" s="102" t="s">
        <v>22374</v>
      </c>
      <c r="H13639" s="102">
        <v>45648</v>
      </c>
      <c r="I13639" s="102" t="s">
        <v>22260</v>
      </c>
      <c r="J13639" s="102" t="s">
        <v>2</v>
      </c>
      <c r="K13639" s="102" t="s">
        <v>1</v>
      </c>
      <c r="L13639" s="102" t="s">
        <v>23</v>
      </c>
      <c r="M13639" s="102" t="s">
        <v>1074</v>
      </c>
      <c r="N13639" s="102">
        <v>7</v>
      </c>
      <c r="O13639" s="102" t="s">
        <v>1075</v>
      </c>
    </row>
    <row r="13640" spans="1:15" x14ac:dyDescent="0.25">
      <c r="A13640" s="102" t="s">
        <v>22375</v>
      </c>
      <c r="B13640" s="103" t="s">
        <v>1214</v>
      </c>
      <c r="C13640" s="103" t="s">
        <v>1118</v>
      </c>
      <c r="D13640" s="102" t="s">
        <v>1072</v>
      </c>
      <c r="E13640" s="102" t="s">
        <v>275</v>
      </c>
      <c r="F13640" s="102" t="s">
        <v>22376</v>
      </c>
      <c r="H13640" s="102">
        <v>45648</v>
      </c>
      <c r="I13640" s="102" t="s">
        <v>22260</v>
      </c>
      <c r="J13640" s="102" t="s">
        <v>2</v>
      </c>
      <c r="K13640" s="102" t="s">
        <v>1</v>
      </c>
      <c r="L13640" s="102" t="s">
        <v>23</v>
      </c>
      <c r="M13640" s="102" t="s">
        <v>1074</v>
      </c>
      <c r="N13640" s="102">
        <v>7</v>
      </c>
      <c r="O13640" s="102" t="s">
        <v>1075</v>
      </c>
    </row>
    <row r="13641" spans="1:15" x14ac:dyDescent="0.25">
      <c r="A13641" s="102" t="s">
        <v>22377</v>
      </c>
      <c r="B13641" s="103" t="s">
        <v>1478</v>
      </c>
      <c r="C13641" s="103" t="s">
        <v>274</v>
      </c>
      <c r="D13641" s="102" t="s">
        <v>1072</v>
      </c>
      <c r="E13641" s="102" t="s">
        <v>275</v>
      </c>
      <c r="F13641" s="102" t="s">
        <v>22378</v>
      </c>
      <c r="H13641" s="102">
        <v>45648</v>
      </c>
      <c r="I13641" s="102" t="s">
        <v>22260</v>
      </c>
      <c r="J13641" s="102" t="s">
        <v>2</v>
      </c>
      <c r="K13641" s="102" t="s">
        <v>1</v>
      </c>
      <c r="L13641" s="102" t="s">
        <v>23</v>
      </c>
      <c r="M13641" s="102" t="s">
        <v>1074</v>
      </c>
      <c r="N13641" s="102">
        <v>7</v>
      </c>
      <c r="O13641" s="102" t="s">
        <v>1075</v>
      </c>
    </row>
    <row r="13642" spans="1:15" x14ac:dyDescent="0.25">
      <c r="A13642" s="102" t="s">
        <v>21223</v>
      </c>
      <c r="B13642" s="103" t="s">
        <v>4873</v>
      </c>
      <c r="C13642" s="103" t="s">
        <v>277</v>
      </c>
      <c r="D13642" s="102" t="s">
        <v>1072</v>
      </c>
      <c r="E13642" s="102" t="s">
        <v>275</v>
      </c>
      <c r="F13642" s="102" t="s">
        <v>22379</v>
      </c>
      <c r="H13642" s="102">
        <v>45648</v>
      </c>
      <c r="I13642" s="102" t="s">
        <v>22260</v>
      </c>
      <c r="J13642" s="102" t="s">
        <v>2</v>
      </c>
      <c r="K13642" s="102" t="s">
        <v>1</v>
      </c>
      <c r="L13642" s="102" t="s">
        <v>23</v>
      </c>
      <c r="M13642" s="102" t="s">
        <v>1074</v>
      </c>
      <c r="N13642" s="102">
        <v>7</v>
      </c>
      <c r="O13642" s="102" t="s">
        <v>1075</v>
      </c>
    </row>
    <row r="13643" spans="1:15" x14ac:dyDescent="0.25">
      <c r="A13643" s="102" t="s">
        <v>22380</v>
      </c>
      <c r="B13643" s="103" t="s">
        <v>1197</v>
      </c>
      <c r="C13643" s="103" t="s">
        <v>274</v>
      </c>
      <c r="D13643" s="102" t="s">
        <v>303</v>
      </c>
      <c r="E13643" s="102" t="s">
        <v>275</v>
      </c>
      <c r="F13643" s="102" t="s">
        <v>22381</v>
      </c>
      <c r="H13643" s="102">
        <v>45648</v>
      </c>
      <c r="I13643" s="102" t="s">
        <v>22260</v>
      </c>
      <c r="J13643" s="102" t="s">
        <v>2</v>
      </c>
      <c r="K13643" s="102" t="s">
        <v>1</v>
      </c>
      <c r="L13643" s="102" t="s">
        <v>23</v>
      </c>
      <c r="M13643" s="102" t="s">
        <v>1074</v>
      </c>
      <c r="N13643" s="102">
        <v>7</v>
      </c>
      <c r="O13643" s="102" t="s">
        <v>1075</v>
      </c>
    </row>
    <row r="13644" spans="1:15" x14ac:dyDescent="0.25">
      <c r="A13644" s="102" t="s">
        <v>22380</v>
      </c>
      <c r="B13644" s="103" t="s">
        <v>1652</v>
      </c>
      <c r="C13644" s="103" t="s">
        <v>1180</v>
      </c>
      <c r="D13644" s="102" t="s">
        <v>303</v>
      </c>
      <c r="E13644" s="102" t="s">
        <v>275</v>
      </c>
      <c r="F13644" s="102" t="s">
        <v>22382</v>
      </c>
      <c r="H13644" s="102">
        <v>45648</v>
      </c>
      <c r="I13644" s="102" t="s">
        <v>22260</v>
      </c>
      <c r="J13644" s="102" t="s">
        <v>2</v>
      </c>
      <c r="K13644" s="102" t="s">
        <v>1</v>
      </c>
      <c r="L13644" s="102" t="s">
        <v>23</v>
      </c>
      <c r="M13644" s="102" t="s">
        <v>1180</v>
      </c>
      <c r="N13644" s="102">
        <v>7</v>
      </c>
      <c r="O13644" s="102" t="s">
        <v>1075</v>
      </c>
    </row>
    <row r="13645" spans="1:15" x14ac:dyDescent="0.25">
      <c r="A13645" s="102" t="s">
        <v>22380</v>
      </c>
      <c r="B13645" s="103" t="s">
        <v>1266</v>
      </c>
      <c r="C13645" s="103" t="s">
        <v>277</v>
      </c>
      <c r="D13645" s="102" t="s">
        <v>303</v>
      </c>
      <c r="E13645" s="102" t="s">
        <v>275</v>
      </c>
      <c r="F13645" s="102" t="s">
        <v>22383</v>
      </c>
      <c r="H13645" s="102">
        <v>45648</v>
      </c>
      <c r="I13645" s="102" t="s">
        <v>22260</v>
      </c>
      <c r="J13645" s="102" t="s">
        <v>2</v>
      </c>
      <c r="K13645" s="102" t="s">
        <v>1</v>
      </c>
      <c r="L13645" s="102" t="s">
        <v>23</v>
      </c>
      <c r="M13645" s="102" t="s">
        <v>1074</v>
      </c>
      <c r="N13645" s="102">
        <v>7</v>
      </c>
      <c r="O13645" s="102" t="s">
        <v>1075</v>
      </c>
    </row>
    <row r="13646" spans="1:15" x14ac:dyDescent="0.25">
      <c r="A13646" s="102" t="s">
        <v>3961</v>
      </c>
      <c r="B13646" s="103" t="s">
        <v>3113</v>
      </c>
      <c r="C13646" s="103" t="s">
        <v>277</v>
      </c>
      <c r="D13646" s="102" t="s">
        <v>303</v>
      </c>
      <c r="E13646" s="102" t="s">
        <v>275</v>
      </c>
      <c r="F13646" s="102" t="s">
        <v>22384</v>
      </c>
      <c r="H13646" s="102">
        <v>45648</v>
      </c>
      <c r="I13646" s="102" t="s">
        <v>22260</v>
      </c>
      <c r="J13646" s="102" t="s">
        <v>2</v>
      </c>
      <c r="K13646" s="102" t="s">
        <v>1</v>
      </c>
      <c r="L13646" s="102" t="s">
        <v>23</v>
      </c>
      <c r="M13646" s="102" t="s">
        <v>1074</v>
      </c>
      <c r="N13646" s="102">
        <v>7</v>
      </c>
      <c r="O13646" s="102" t="s">
        <v>1075</v>
      </c>
    </row>
    <row r="13647" spans="1:15" x14ac:dyDescent="0.25">
      <c r="A13647" s="102" t="s">
        <v>22385</v>
      </c>
      <c r="B13647" s="103" t="s">
        <v>1992</v>
      </c>
      <c r="C13647" s="103" t="s">
        <v>274</v>
      </c>
      <c r="D13647" s="102" t="s">
        <v>1072</v>
      </c>
      <c r="E13647" s="102" t="s">
        <v>275</v>
      </c>
      <c r="F13647" s="102" t="s">
        <v>22386</v>
      </c>
      <c r="H13647" s="102">
        <v>45648</v>
      </c>
      <c r="I13647" s="102" t="s">
        <v>22260</v>
      </c>
      <c r="J13647" s="102" t="s">
        <v>2</v>
      </c>
      <c r="K13647" s="102" t="s">
        <v>1</v>
      </c>
      <c r="L13647" s="102" t="s">
        <v>23</v>
      </c>
      <c r="M13647" s="102" t="s">
        <v>1074</v>
      </c>
      <c r="N13647" s="102">
        <v>7</v>
      </c>
      <c r="O13647" s="102" t="s">
        <v>1075</v>
      </c>
    </row>
    <row r="13648" spans="1:15" x14ac:dyDescent="0.25">
      <c r="A13648" s="102" t="s">
        <v>22385</v>
      </c>
      <c r="B13648" s="103" t="s">
        <v>22387</v>
      </c>
      <c r="C13648" s="103" t="s">
        <v>1082</v>
      </c>
      <c r="D13648" s="102" t="s">
        <v>1072</v>
      </c>
      <c r="E13648" s="102" t="s">
        <v>275</v>
      </c>
      <c r="F13648" s="102" t="s">
        <v>22388</v>
      </c>
      <c r="H13648" s="102">
        <v>45648</v>
      </c>
      <c r="I13648" s="102" t="s">
        <v>22260</v>
      </c>
      <c r="J13648" s="102" t="s">
        <v>2</v>
      </c>
      <c r="K13648" s="102" t="s">
        <v>1</v>
      </c>
      <c r="L13648" s="102" t="s">
        <v>23</v>
      </c>
      <c r="M13648" s="102" t="s">
        <v>1082</v>
      </c>
      <c r="N13648" s="102">
        <v>7</v>
      </c>
      <c r="O13648" s="102" t="s">
        <v>1075</v>
      </c>
    </row>
    <row r="13649" spans="1:15" x14ac:dyDescent="0.25">
      <c r="A13649" s="102" t="s">
        <v>22385</v>
      </c>
      <c r="B13649" s="103" t="s">
        <v>22389</v>
      </c>
      <c r="C13649" s="103" t="s">
        <v>1082</v>
      </c>
      <c r="D13649" s="102" t="s">
        <v>1072</v>
      </c>
      <c r="E13649" s="102" t="s">
        <v>275</v>
      </c>
      <c r="F13649" s="102" t="s">
        <v>22390</v>
      </c>
      <c r="H13649" s="102">
        <v>45648</v>
      </c>
      <c r="I13649" s="102" t="s">
        <v>22260</v>
      </c>
      <c r="J13649" s="102" t="s">
        <v>2</v>
      </c>
      <c r="K13649" s="102" t="s">
        <v>1</v>
      </c>
      <c r="L13649" s="102" t="s">
        <v>23</v>
      </c>
      <c r="M13649" s="102" t="s">
        <v>1082</v>
      </c>
      <c r="N13649" s="102">
        <v>7</v>
      </c>
      <c r="O13649" s="102" t="s">
        <v>1075</v>
      </c>
    </row>
    <row r="13650" spans="1:15" x14ac:dyDescent="0.25">
      <c r="A13650" s="102" t="s">
        <v>5486</v>
      </c>
      <c r="B13650" s="103" t="s">
        <v>17681</v>
      </c>
      <c r="C13650" s="103" t="s">
        <v>1118</v>
      </c>
      <c r="D13650" s="102" t="s">
        <v>1072</v>
      </c>
      <c r="E13650" s="102" t="s">
        <v>275</v>
      </c>
      <c r="F13650" s="102" t="s">
        <v>22391</v>
      </c>
      <c r="H13650" s="102">
        <v>45648</v>
      </c>
      <c r="I13650" s="102" t="s">
        <v>22260</v>
      </c>
      <c r="J13650" s="102" t="s">
        <v>2</v>
      </c>
      <c r="K13650" s="102" t="s">
        <v>1</v>
      </c>
      <c r="L13650" s="102" t="s">
        <v>23</v>
      </c>
      <c r="M13650" s="102" t="s">
        <v>1074</v>
      </c>
      <c r="N13650" s="102">
        <v>7</v>
      </c>
      <c r="O13650" s="102" t="s">
        <v>1075</v>
      </c>
    </row>
    <row r="13651" spans="1:15" x14ac:dyDescent="0.25">
      <c r="A13651" s="102" t="s">
        <v>3970</v>
      </c>
      <c r="B13651" s="103" t="s">
        <v>1078</v>
      </c>
      <c r="C13651" s="103" t="s">
        <v>274</v>
      </c>
      <c r="D13651" s="102" t="s">
        <v>152</v>
      </c>
      <c r="E13651" s="102" t="s">
        <v>275</v>
      </c>
      <c r="F13651" s="102" t="s">
        <v>22392</v>
      </c>
      <c r="H13651" s="102">
        <v>45648</v>
      </c>
      <c r="I13651" s="102" t="s">
        <v>22260</v>
      </c>
      <c r="J13651" s="102" t="s">
        <v>2</v>
      </c>
      <c r="K13651" s="102" t="s">
        <v>1</v>
      </c>
      <c r="L13651" s="102" t="s">
        <v>23</v>
      </c>
      <c r="M13651" s="102" t="s">
        <v>1074</v>
      </c>
      <c r="N13651" s="102">
        <v>7</v>
      </c>
      <c r="O13651" s="102" t="s">
        <v>1075</v>
      </c>
    </row>
    <row r="13652" spans="1:15" x14ac:dyDescent="0.25">
      <c r="A13652" s="102" t="s">
        <v>22393</v>
      </c>
      <c r="B13652" s="103" t="s">
        <v>1141</v>
      </c>
      <c r="C13652" s="103" t="s">
        <v>277</v>
      </c>
      <c r="D13652" s="102" t="s">
        <v>1788</v>
      </c>
      <c r="E13652" s="102" t="s">
        <v>275</v>
      </c>
      <c r="F13652" s="102" t="s">
        <v>22394</v>
      </c>
      <c r="G13652" s="102" t="s">
        <v>21881</v>
      </c>
      <c r="H13652" s="102">
        <v>45648</v>
      </c>
      <c r="I13652" s="102" t="s">
        <v>22260</v>
      </c>
      <c r="J13652" s="102" t="s">
        <v>2</v>
      </c>
      <c r="K13652" s="102" t="s">
        <v>1</v>
      </c>
      <c r="L13652" s="102" t="s">
        <v>23</v>
      </c>
      <c r="M13652" s="102" t="s">
        <v>1074</v>
      </c>
      <c r="N13652" s="102">
        <v>7</v>
      </c>
      <c r="O13652" s="102" t="s">
        <v>1075</v>
      </c>
    </row>
    <row r="13653" spans="1:15" x14ac:dyDescent="0.25">
      <c r="A13653" s="102" t="s">
        <v>22395</v>
      </c>
      <c r="B13653" s="103" t="s">
        <v>6389</v>
      </c>
      <c r="C13653" s="103" t="s">
        <v>274</v>
      </c>
      <c r="D13653" s="102" t="s">
        <v>1788</v>
      </c>
      <c r="E13653" s="102" t="s">
        <v>275</v>
      </c>
      <c r="F13653" s="102" t="s">
        <v>22396</v>
      </c>
      <c r="G13653" s="102" t="s">
        <v>21881</v>
      </c>
      <c r="H13653" s="102">
        <v>45648</v>
      </c>
      <c r="I13653" s="102" t="s">
        <v>22260</v>
      </c>
      <c r="J13653" s="102" t="s">
        <v>2</v>
      </c>
      <c r="K13653" s="102" t="s">
        <v>1</v>
      </c>
      <c r="L13653" s="102" t="s">
        <v>23</v>
      </c>
      <c r="M13653" s="102" t="s">
        <v>1074</v>
      </c>
      <c r="N13653" s="102">
        <v>7</v>
      </c>
      <c r="O13653" s="102" t="s">
        <v>1075</v>
      </c>
    </row>
    <row r="13654" spans="1:15" x14ac:dyDescent="0.25">
      <c r="A13654" s="102" t="s">
        <v>22397</v>
      </c>
      <c r="B13654" s="103" t="s">
        <v>22398</v>
      </c>
      <c r="C13654" s="103" t="s">
        <v>274</v>
      </c>
      <c r="D13654" s="102" t="s">
        <v>1072</v>
      </c>
      <c r="E13654" s="102" t="s">
        <v>275</v>
      </c>
      <c r="F13654" s="102" t="s">
        <v>22399</v>
      </c>
      <c r="H13654" s="102">
        <v>45648</v>
      </c>
      <c r="I13654" s="102" t="s">
        <v>22260</v>
      </c>
      <c r="J13654" s="102" t="s">
        <v>2</v>
      </c>
      <c r="K13654" s="102" t="s">
        <v>1</v>
      </c>
      <c r="L13654" s="102" t="s">
        <v>23</v>
      </c>
      <c r="M13654" s="102" t="s">
        <v>1074</v>
      </c>
      <c r="N13654" s="102">
        <v>7</v>
      </c>
      <c r="O13654" s="102" t="s">
        <v>1075</v>
      </c>
    </row>
    <row r="13655" spans="1:15" x14ac:dyDescent="0.25">
      <c r="A13655" s="102" t="s">
        <v>22397</v>
      </c>
      <c r="B13655" s="103" t="s">
        <v>22400</v>
      </c>
      <c r="C13655" s="103" t="s">
        <v>1180</v>
      </c>
      <c r="D13655" s="102" t="s">
        <v>1072</v>
      </c>
      <c r="E13655" s="102" t="s">
        <v>275</v>
      </c>
      <c r="F13655" s="102" t="s">
        <v>22401</v>
      </c>
      <c r="H13655" s="102">
        <v>45648</v>
      </c>
      <c r="I13655" s="102" t="s">
        <v>22260</v>
      </c>
      <c r="J13655" s="102" t="s">
        <v>2</v>
      </c>
      <c r="K13655" s="102" t="s">
        <v>1</v>
      </c>
      <c r="L13655" s="102" t="s">
        <v>23</v>
      </c>
      <c r="M13655" s="102" t="s">
        <v>1180</v>
      </c>
      <c r="N13655" s="102">
        <v>7</v>
      </c>
      <c r="O13655" s="102" t="s">
        <v>1075</v>
      </c>
    </row>
    <row r="13656" spans="1:15" x14ac:dyDescent="0.25">
      <c r="A13656" s="102" t="s">
        <v>22402</v>
      </c>
      <c r="B13656" s="103" t="s">
        <v>22403</v>
      </c>
      <c r="C13656" s="103" t="s">
        <v>274</v>
      </c>
      <c r="D13656" s="102" t="s">
        <v>1072</v>
      </c>
      <c r="E13656" s="102" t="s">
        <v>275</v>
      </c>
      <c r="F13656" s="102" t="s">
        <v>22404</v>
      </c>
      <c r="H13656" s="102">
        <v>45648</v>
      </c>
      <c r="I13656" s="102" t="s">
        <v>22260</v>
      </c>
      <c r="J13656" s="102" t="s">
        <v>2</v>
      </c>
      <c r="K13656" s="102" t="s">
        <v>1</v>
      </c>
      <c r="L13656" s="102" t="s">
        <v>23</v>
      </c>
      <c r="M13656" s="102" t="s">
        <v>1074</v>
      </c>
      <c r="N13656" s="102">
        <v>7</v>
      </c>
      <c r="O13656" s="102" t="s">
        <v>1075</v>
      </c>
    </row>
    <row r="13657" spans="1:15" x14ac:dyDescent="0.25">
      <c r="A13657" s="102" t="s">
        <v>22405</v>
      </c>
      <c r="B13657" s="103" t="s">
        <v>22406</v>
      </c>
      <c r="C13657" s="103" t="s">
        <v>1225</v>
      </c>
      <c r="D13657" s="102" t="s">
        <v>281</v>
      </c>
      <c r="E13657" s="102" t="s">
        <v>275</v>
      </c>
      <c r="F13657" s="102" t="s">
        <v>22407</v>
      </c>
      <c r="H13657" s="102">
        <v>45648</v>
      </c>
      <c r="I13657" s="102" t="s">
        <v>22260</v>
      </c>
      <c r="J13657" s="102" t="s">
        <v>2</v>
      </c>
      <c r="K13657" s="102" t="s">
        <v>1</v>
      </c>
      <c r="L13657" s="102" t="s">
        <v>23</v>
      </c>
      <c r="M13657" s="102" t="s">
        <v>1074</v>
      </c>
      <c r="N13657" s="102">
        <v>7</v>
      </c>
      <c r="O13657" s="102" t="s">
        <v>1075</v>
      </c>
    </row>
    <row r="13658" spans="1:15" x14ac:dyDescent="0.25">
      <c r="A13658" s="102" t="s">
        <v>22408</v>
      </c>
      <c r="B13658" s="103" t="s">
        <v>1855</v>
      </c>
      <c r="C13658" s="103" t="s">
        <v>1225</v>
      </c>
      <c r="D13658" s="102" t="s">
        <v>281</v>
      </c>
      <c r="E13658" s="102" t="s">
        <v>275</v>
      </c>
      <c r="F13658" s="102" t="s">
        <v>22409</v>
      </c>
      <c r="H13658" s="102">
        <v>45648</v>
      </c>
      <c r="I13658" s="102" t="s">
        <v>22260</v>
      </c>
      <c r="J13658" s="102" t="s">
        <v>2</v>
      </c>
      <c r="K13658" s="102" t="s">
        <v>1</v>
      </c>
      <c r="L13658" s="102" t="s">
        <v>23</v>
      </c>
      <c r="M13658" s="102" t="s">
        <v>1074</v>
      </c>
      <c r="N13658" s="102">
        <v>7</v>
      </c>
      <c r="O13658" s="102" t="s">
        <v>1075</v>
      </c>
    </row>
    <row r="13659" spans="1:15" x14ac:dyDescent="0.25">
      <c r="A13659" s="102" t="s">
        <v>22410</v>
      </c>
      <c r="B13659" s="103" t="s">
        <v>2211</v>
      </c>
      <c r="C13659" s="103" t="s">
        <v>274</v>
      </c>
      <c r="D13659" s="102" t="s">
        <v>152</v>
      </c>
      <c r="E13659" s="102" t="s">
        <v>275</v>
      </c>
      <c r="F13659" s="102" t="s">
        <v>22411</v>
      </c>
      <c r="H13659" s="102">
        <v>45648</v>
      </c>
      <c r="I13659" s="102" t="s">
        <v>22260</v>
      </c>
      <c r="J13659" s="102" t="s">
        <v>2</v>
      </c>
      <c r="K13659" s="102" t="s">
        <v>1</v>
      </c>
      <c r="L13659" s="102" t="s">
        <v>23</v>
      </c>
      <c r="M13659" s="102" t="s">
        <v>1074</v>
      </c>
      <c r="N13659" s="102">
        <v>7</v>
      </c>
      <c r="O13659" s="102" t="s">
        <v>1075</v>
      </c>
    </row>
    <row r="13660" spans="1:15" x14ac:dyDescent="0.25">
      <c r="A13660" s="102" t="s">
        <v>22410</v>
      </c>
      <c r="B13660" s="103" t="s">
        <v>1792</v>
      </c>
      <c r="C13660" s="103" t="s">
        <v>274</v>
      </c>
      <c r="D13660" s="102" t="s">
        <v>152</v>
      </c>
      <c r="E13660" s="102" t="s">
        <v>275</v>
      </c>
      <c r="F13660" s="102" t="s">
        <v>22412</v>
      </c>
      <c r="H13660" s="102">
        <v>45648</v>
      </c>
      <c r="I13660" s="102" t="s">
        <v>22260</v>
      </c>
      <c r="J13660" s="102" t="s">
        <v>2</v>
      </c>
      <c r="K13660" s="102" t="s">
        <v>1</v>
      </c>
      <c r="L13660" s="102" t="s">
        <v>23</v>
      </c>
      <c r="M13660" s="102" t="s">
        <v>1074</v>
      </c>
      <c r="N13660" s="102">
        <v>7</v>
      </c>
      <c r="O13660" s="102" t="s">
        <v>1075</v>
      </c>
    </row>
    <row r="13661" spans="1:15" x14ac:dyDescent="0.25">
      <c r="A13661" s="102" t="s">
        <v>22410</v>
      </c>
      <c r="B13661" s="103" t="s">
        <v>3977</v>
      </c>
      <c r="C13661" s="103" t="s">
        <v>1118</v>
      </c>
      <c r="D13661" s="102" t="s">
        <v>152</v>
      </c>
      <c r="E13661" s="102" t="s">
        <v>275</v>
      </c>
      <c r="F13661" s="102" t="s">
        <v>22413</v>
      </c>
      <c r="H13661" s="102">
        <v>45648</v>
      </c>
      <c r="I13661" s="102" t="s">
        <v>22260</v>
      </c>
      <c r="J13661" s="102" t="s">
        <v>2</v>
      </c>
      <c r="K13661" s="102" t="s">
        <v>1</v>
      </c>
      <c r="L13661" s="102" t="s">
        <v>23</v>
      </c>
      <c r="M13661" s="102" t="s">
        <v>1074</v>
      </c>
      <c r="N13661" s="102">
        <v>7</v>
      </c>
      <c r="O13661" s="102" t="s">
        <v>1075</v>
      </c>
    </row>
    <row r="13662" spans="1:15" x14ac:dyDescent="0.25">
      <c r="A13662" s="102" t="s">
        <v>22414</v>
      </c>
      <c r="B13662" s="103" t="s">
        <v>22415</v>
      </c>
      <c r="C13662" s="103" t="s">
        <v>277</v>
      </c>
      <c r="D13662" s="102" t="s">
        <v>1072</v>
      </c>
      <c r="E13662" s="102" t="s">
        <v>275</v>
      </c>
      <c r="F13662" s="102" t="s">
        <v>22416</v>
      </c>
      <c r="H13662" s="102">
        <v>45648</v>
      </c>
      <c r="I13662" s="102" t="s">
        <v>22260</v>
      </c>
      <c r="J13662" s="102" t="s">
        <v>2</v>
      </c>
      <c r="K13662" s="102" t="s">
        <v>1</v>
      </c>
      <c r="L13662" s="102" t="s">
        <v>23</v>
      </c>
      <c r="M13662" s="102" t="s">
        <v>1074</v>
      </c>
      <c r="N13662" s="102">
        <v>7</v>
      </c>
      <c r="O13662" s="102" t="s">
        <v>1075</v>
      </c>
    </row>
    <row r="13663" spans="1:15" x14ac:dyDescent="0.25">
      <c r="A13663" s="102" t="s">
        <v>22414</v>
      </c>
      <c r="B13663" s="103" t="s">
        <v>1752</v>
      </c>
      <c r="C13663" s="103" t="s">
        <v>1118</v>
      </c>
      <c r="D13663" s="102" t="s">
        <v>1072</v>
      </c>
      <c r="E13663" s="102" t="s">
        <v>275</v>
      </c>
      <c r="F13663" s="102" t="s">
        <v>22417</v>
      </c>
      <c r="H13663" s="102">
        <v>45648</v>
      </c>
      <c r="I13663" s="102" t="s">
        <v>22260</v>
      </c>
      <c r="J13663" s="102" t="s">
        <v>2</v>
      </c>
      <c r="K13663" s="102" t="s">
        <v>1</v>
      </c>
      <c r="L13663" s="102" t="s">
        <v>23</v>
      </c>
      <c r="M13663" s="102" t="s">
        <v>1074</v>
      </c>
      <c r="N13663" s="102">
        <v>7</v>
      </c>
      <c r="O13663" s="102" t="s">
        <v>1075</v>
      </c>
    </row>
    <row r="13664" spans="1:15" x14ac:dyDescent="0.25">
      <c r="A13664" s="102" t="s">
        <v>22418</v>
      </c>
      <c r="B13664" s="103" t="s">
        <v>1078</v>
      </c>
      <c r="C13664" s="103" t="s">
        <v>274</v>
      </c>
      <c r="D13664" s="102" t="s">
        <v>1788</v>
      </c>
      <c r="E13664" s="102" t="s">
        <v>275</v>
      </c>
      <c r="F13664" s="102" t="s">
        <v>22419</v>
      </c>
      <c r="G13664" s="102" t="s">
        <v>21881</v>
      </c>
      <c r="H13664" s="102">
        <v>45648</v>
      </c>
      <c r="I13664" s="102" t="s">
        <v>22260</v>
      </c>
      <c r="J13664" s="102" t="s">
        <v>2</v>
      </c>
      <c r="K13664" s="102" t="s">
        <v>1</v>
      </c>
      <c r="L13664" s="102" t="s">
        <v>23</v>
      </c>
      <c r="M13664" s="102" t="s">
        <v>1074</v>
      </c>
      <c r="N13664" s="102">
        <v>7</v>
      </c>
      <c r="O13664" s="102" t="s">
        <v>1075</v>
      </c>
    </row>
    <row r="13665" spans="1:15" x14ac:dyDescent="0.25">
      <c r="A13665" s="102" t="s">
        <v>22418</v>
      </c>
      <c r="B13665" s="103" t="s">
        <v>1895</v>
      </c>
      <c r="C13665" s="103" t="s">
        <v>274</v>
      </c>
      <c r="D13665" s="102" t="s">
        <v>1788</v>
      </c>
      <c r="E13665" s="102" t="s">
        <v>275</v>
      </c>
      <c r="F13665" s="102" t="s">
        <v>22420</v>
      </c>
      <c r="G13665" s="102" t="s">
        <v>21881</v>
      </c>
      <c r="H13665" s="102">
        <v>45648</v>
      </c>
      <c r="I13665" s="102" t="s">
        <v>22260</v>
      </c>
      <c r="J13665" s="102" t="s">
        <v>2</v>
      </c>
      <c r="K13665" s="102" t="s">
        <v>1</v>
      </c>
      <c r="L13665" s="102" t="s">
        <v>23</v>
      </c>
      <c r="M13665" s="102" t="s">
        <v>1074</v>
      </c>
      <c r="N13665" s="102">
        <v>7</v>
      </c>
      <c r="O13665" s="102" t="s">
        <v>1075</v>
      </c>
    </row>
    <row r="13666" spans="1:15" x14ac:dyDescent="0.25">
      <c r="A13666" s="102" t="s">
        <v>22418</v>
      </c>
      <c r="B13666" s="103" t="s">
        <v>1266</v>
      </c>
      <c r="C13666" s="103" t="s">
        <v>277</v>
      </c>
      <c r="D13666" s="102" t="s">
        <v>1788</v>
      </c>
      <c r="E13666" s="102" t="s">
        <v>275</v>
      </c>
      <c r="F13666" s="102" t="s">
        <v>22421</v>
      </c>
      <c r="G13666" s="102" t="s">
        <v>21881</v>
      </c>
      <c r="H13666" s="102">
        <v>45648</v>
      </c>
      <c r="I13666" s="102" t="s">
        <v>22260</v>
      </c>
      <c r="J13666" s="102" t="s">
        <v>2</v>
      </c>
      <c r="K13666" s="102" t="s">
        <v>1</v>
      </c>
      <c r="L13666" s="102" t="s">
        <v>23</v>
      </c>
      <c r="M13666" s="102" t="s">
        <v>1074</v>
      </c>
      <c r="N13666" s="102">
        <v>7</v>
      </c>
      <c r="O13666" s="102" t="s">
        <v>1075</v>
      </c>
    </row>
    <row r="13667" spans="1:15" x14ac:dyDescent="0.25">
      <c r="A13667" s="102" t="s">
        <v>6002</v>
      </c>
      <c r="B13667" s="103" t="s">
        <v>1752</v>
      </c>
      <c r="C13667" s="103" t="s">
        <v>277</v>
      </c>
      <c r="D13667" s="102" t="s">
        <v>1072</v>
      </c>
      <c r="E13667" s="102" t="s">
        <v>275</v>
      </c>
      <c r="F13667" s="102" t="s">
        <v>22422</v>
      </c>
      <c r="H13667" s="102">
        <v>45648</v>
      </c>
      <c r="I13667" s="102" t="s">
        <v>22260</v>
      </c>
      <c r="J13667" s="102" t="s">
        <v>2</v>
      </c>
      <c r="K13667" s="102" t="s">
        <v>1</v>
      </c>
      <c r="L13667" s="102" t="s">
        <v>23</v>
      </c>
      <c r="M13667" s="102" t="s">
        <v>1074</v>
      </c>
      <c r="N13667" s="102">
        <v>7</v>
      </c>
      <c r="O13667" s="102" t="s">
        <v>1075</v>
      </c>
    </row>
    <row r="13668" spans="1:15" x14ac:dyDescent="0.25">
      <c r="A13668" s="102" t="s">
        <v>22423</v>
      </c>
      <c r="B13668" s="103" t="s">
        <v>10668</v>
      </c>
      <c r="C13668" s="103" t="s">
        <v>277</v>
      </c>
      <c r="D13668" s="102" t="s">
        <v>1072</v>
      </c>
      <c r="E13668" s="102" t="s">
        <v>275</v>
      </c>
      <c r="F13668" s="102" t="s">
        <v>22424</v>
      </c>
      <c r="H13668" s="102">
        <v>45648</v>
      </c>
      <c r="I13668" s="102" t="s">
        <v>22260</v>
      </c>
      <c r="J13668" s="102" t="s">
        <v>2</v>
      </c>
      <c r="K13668" s="102" t="s">
        <v>1</v>
      </c>
      <c r="L13668" s="102" t="s">
        <v>23</v>
      </c>
      <c r="M13668" s="102" t="s">
        <v>1074</v>
      </c>
      <c r="N13668" s="102">
        <v>7</v>
      </c>
      <c r="O13668" s="102" t="s">
        <v>1075</v>
      </c>
    </row>
    <row r="13669" spans="1:15" x14ac:dyDescent="0.25">
      <c r="A13669" s="102" t="s">
        <v>6005</v>
      </c>
      <c r="B13669" s="103" t="s">
        <v>2585</v>
      </c>
      <c r="C13669" s="103" t="s">
        <v>274</v>
      </c>
      <c r="D13669" s="102" t="s">
        <v>1072</v>
      </c>
      <c r="E13669" s="102" t="s">
        <v>275</v>
      </c>
      <c r="F13669" s="102" t="s">
        <v>22425</v>
      </c>
      <c r="H13669" s="102">
        <v>45648</v>
      </c>
      <c r="I13669" s="102" t="s">
        <v>22260</v>
      </c>
      <c r="J13669" s="102" t="s">
        <v>2</v>
      </c>
      <c r="K13669" s="102" t="s">
        <v>1</v>
      </c>
      <c r="L13669" s="102" t="s">
        <v>23</v>
      </c>
      <c r="M13669" s="102" t="s">
        <v>1074</v>
      </c>
      <c r="N13669" s="102">
        <v>7</v>
      </c>
      <c r="O13669" s="102" t="s">
        <v>1075</v>
      </c>
    </row>
    <row r="13670" spans="1:15" x14ac:dyDescent="0.25">
      <c r="A13670" s="102" t="s">
        <v>22426</v>
      </c>
      <c r="B13670" s="103" t="s">
        <v>22427</v>
      </c>
      <c r="C13670" s="103" t="s">
        <v>1225</v>
      </c>
      <c r="D13670" s="102" t="s">
        <v>281</v>
      </c>
      <c r="E13670" s="102" t="s">
        <v>275</v>
      </c>
      <c r="F13670" s="102" t="s">
        <v>22428</v>
      </c>
      <c r="H13670" s="102">
        <v>45648</v>
      </c>
      <c r="I13670" s="102" t="s">
        <v>22260</v>
      </c>
      <c r="J13670" s="102" t="s">
        <v>2</v>
      </c>
      <c r="K13670" s="102" t="s">
        <v>1</v>
      </c>
      <c r="L13670" s="102" t="s">
        <v>23</v>
      </c>
      <c r="M13670" s="102" t="s">
        <v>1074</v>
      </c>
      <c r="N13670" s="102">
        <v>7</v>
      </c>
      <c r="O13670" s="102" t="s">
        <v>1075</v>
      </c>
    </row>
    <row r="13671" spans="1:15" x14ac:dyDescent="0.25">
      <c r="A13671" s="102" t="s">
        <v>22429</v>
      </c>
      <c r="B13671" s="103" t="s">
        <v>22430</v>
      </c>
      <c r="C13671" s="103" t="s">
        <v>1118</v>
      </c>
      <c r="D13671" s="102" t="s">
        <v>2881</v>
      </c>
      <c r="E13671" s="102" t="s">
        <v>275</v>
      </c>
      <c r="F13671" s="102" t="s">
        <v>22431</v>
      </c>
      <c r="H13671" s="102">
        <v>45648</v>
      </c>
      <c r="I13671" s="102" t="s">
        <v>22260</v>
      </c>
      <c r="J13671" s="102" t="s">
        <v>2</v>
      </c>
      <c r="K13671" s="102" t="s">
        <v>1</v>
      </c>
      <c r="L13671" s="102" t="s">
        <v>23</v>
      </c>
      <c r="M13671" s="102" t="s">
        <v>1074</v>
      </c>
      <c r="N13671" s="102">
        <v>7</v>
      </c>
      <c r="O13671" s="102" t="s">
        <v>1075</v>
      </c>
    </row>
    <row r="13672" spans="1:15" x14ac:dyDescent="0.25">
      <c r="A13672" s="102" t="s">
        <v>12498</v>
      </c>
      <c r="B13672" s="103" t="s">
        <v>2564</v>
      </c>
      <c r="C13672" s="103" t="s">
        <v>274</v>
      </c>
      <c r="D13672" s="102" t="s">
        <v>1072</v>
      </c>
      <c r="E13672" s="102" t="s">
        <v>275</v>
      </c>
      <c r="F13672" s="102" t="s">
        <v>22432</v>
      </c>
      <c r="H13672" s="102">
        <v>45648</v>
      </c>
      <c r="I13672" s="102" t="s">
        <v>22260</v>
      </c>
      <c r="J13672" s="102" t="s">
        <v>2</v>
      </c>
      <c r="K13672" s="102" t="s">
        <v>1</v>
      </c>
      <c r="L13672" s="102" t="s">
        <v>23</v>
      </c>
      <c r="M13672" s="102" t="s">
        <v>1074</v>
      </c>
      <c r="N13672" s="102">
        <v>7</v>
      </c>
      <c r="O13672" s="102" t="s">
        <v>1075</v>
      </c>
    </row>
    <row r="13673" spans="1:15" x14ac:dyDescent="0.25">
      <c r="A13673" s="102" t="s">
        <v>12498</v>
      </c>
      <c r="B13673" s="103" t="s">
        <v>22433</v>
      </c>
      <c r="C13673" s="103" t="s">
        <v>274</v>
      </c>
      <c r="D13673" s="102" t="s">
        <v>1072</v>
      </c>
      <c r="E13673" s="102" t="s">
        <v>275</v>
      </c>
      <c r="F13673" s="102" t="s">
        <v>22434</v>
      </c>
      <c r="H13673" s="102">
        <v>45648</v>
      </c>
      <c r="I13673" s="102" t="s">
        <v>22260</v>
      </c>
      <c r="J13673" s="102" t="s">
        <v>2</v>
      </c>
      <c r="K13673" s="102" t="s">
        <v>1</v>
      </c>
      <c r="L13673" s="102" t="s">
        <v>23</v>
      </c>
      <c r="M13673" s="102" t="s">
        <v>1074</v>
      </c>
      <c r="N13673" s="102">
        <v>7</v>
      </c>
      <c r="O13673" s="102" t="s">
        <v>1075</v>
      </c>
    </row>
    <row r="13674" spans="1:15" x14ac:dyDescent="0.25">
      <c r="A13674" s="102" t="s">
        <v>12498</v>
      </c>
      <c r="B13674" s="103" t="s">
        <v>22435</v>
      </c>
      <c r="C13674" s="103" t="s">
        <v>277</v>
      </c>
      <c r="D13674" s="102" t="s">
        <v>1072</v>
      </c>
      <c r="E13674" s="102" t="s">
        <v>275</v>
      </c>
      <c r="F13674" s="102" t="s">
        <v>22436</v>
      </c>
      <c r="H13674" s="102">
        <v>45648</v>
      </c>
      <c r="I13674" s="102" t="s">
        <v>22260</v>
      </c>
      <c r="J13674" s="102" t="s">
        <v>2</v>
      </c>
      <c r="K13674" s="102" t="s">
        <v>1</v>
      </c>
      <c r="L13674" s="102" t="s">
        <v>23</v>
      </c>
      <c r="M13674" s="102" t="s">
        <v>1074</v>
      </c>
      <c r="N13674" s="102">
        <v>7</v>
      </c>
      <c r="O13674" s="102" t="s">
        <v>1075</v>
      </c>
    </row>
    <row r="13675" spans="1:15" x14ac:dyDescent="0.25">
      <c r="A13675" s="102" t="s">
        <v>12498</v>
      </c>
      <c r="B13675" s="103" t="s">
        <v>10309</v>
      </c>
      <c r="C13675" s="103" t="s">
        <v>277</v>
      </c>
      <c r="D13675" s="102" t="s">
        <v>1072</v>
      </c>
      <c r="E13675" s="102" t="s">
        <v>275</v>
      </c>
      <c r="F13675" s="102" t="s">
        <v>22437</v>
      </c>
      <c r="H13675" s="102">
        <v>45648</v>
      </c>
      <c r="I13675" s="102" t="s">
        <v>22260</v>
      </c>
      <c r="J13675" s="102" t="s">
        <v>2</v>
      </c>
      <c r="K13675" s="102" t="s">
        <v>1</v>
      </c>
      <c r="L13675" s="102" t="s">
        <v>23</v>
      </c>
      <c r="M13675" s="102" t="s">
        <v>1074</v>
      </c>
      <c r="N13675" s="102">
        <v>7</v>
      </c>
      <c r="O13675" s="102" t="s">
        <v>1075</v>
      </c>
    </row>
    <row r="13676" spans="1:15" x14ac:dyDescent="0.25">
      <c r="A13676" s="102" t="s">
        <v>22438</v>
      </c>
      <c r="B13676" s="103" t="s">
        <v>22439</v>
      </c>
      <c r="C13676" s="103" t="s">
        <v>274</v>
      </c>
      <c r="D13676" s="102" t="s">
        <v>152</v>
      </c>
      <c r="E13676" s="102" t="s">
        <v>275</v>
      </c>
      <c r="F13676" s="102" t="s">
        <v>22440</v>
      </c>
      <c r="H13676" s="102">
        <v>45648</v>
      </c>
      <c r="I13676" s="102" t="s">
        <v>22260</v>
      </c>
      <c r="J13676" s="102" t="s">
        <v>2</v>
      </c>
      <c r="K13676" s="102" t="s">
        <v>1</v>
      </c>
      <c r="L13676" s="102" t="s">
        <v>23</v>
      </c>
      <c r="M13676" s="102" t="s">
        <v>1074</v>
      </c>
      <c r="N13676" s="102">
        <v>7</v>
      </c>
      <c r="O13676" s="102" t="s">
        <v>1075</v>
      </c>
    </row>
    <row r="13677" spans="1:15" x14ac:dyDescent="0.25">
      <c r="A13677" s="102" t="s">
        <v>22438</v>
      </c>
      <c r="B13677" s="103" t="s">
        <v>1992</v>
      </c>
      <c r="C13677" s="103" t="s">
        <v>274</v>
      </c>
      <c r="D13677" s="102" t="s">
        <v>152</v>
      </c>
      <c r="E13677" s="102" t="s">
        <v>275</v>
      </c>
      <c r="F13677" s="102" t="s">
        <v>22441</v>
      </c>
      <c r="H13677" s="102">
        <v>45648</v>
      </c>
      <c r="I13677" s="102" t="s">
        <v>22260</v>
      </c>
      <c r="J13677" s="102" t="s">
        <v>2</v>
      </c>
      <c r="K13677" s="102" t="s">
        <v>1</v>
      </c>
      <c r="L13677" s="102" t="s">
        <v>23</v>
      </c>
      <c r="M13677" s="102" t="s">
        <v>1074</v>
      </c>
      <c r="N13677" s="102">
        <v>7</v>
      </c>
      <c r="O13677" s="102" t="s">
        <v>1075</v>
      </c>
    </row>
    <row r="13678" spans="1:15" x14ac:dyDescent="0.25">
      <c r="A13678" s="102" t="s">
        <v>22442</v>
      </c>
      <c r="B13678" s="103" t="s">
        <v>14144</v>
      </c>
      <c r="C13678" s="103" t="s">
        <v>1118</v>
      </c>
      <c r="D13678" s="102" t="s">
        <v>2881</v>
      </c>
      <c r="E13678" s="102" t="s">
        <v>275</v>
      </c>
      <c r="F13678" s="102" t="s">
        <v>22443</v>
      </c>
      <c r="H13678" s="102">
        <v>45648</v>
      </c>
      <c r="I13678" s="102" t="s">
        <v>22260</v>
      </c>
      <c r="J13678" s="102" t="s">
        <v>2</v>
      </c>
      <c r="K13678" s="102" t="s">
        <v>1</v>
      </c>
      <c r="L13678" s="102" t="s">
        <v>23</v>
      </c>
      <c r="M13678" s="102" t="s">
        <v>1074</v>
      </c>
      <c r="N13678" s="102">
        <v>7</v>
      </c>
      <c r="O13678" s="102" t="s">
        <v>1075</v>
      </c>
    </row>
    <row r="13679" spans="1:15" x14ac:dyDescent="0.25">
      <c r="A13679" s="102" t="s">
        <v>22442</v>
      </c>
      <c r="B13679" s="103" t="s">
        <v>14184</v>
      </c>
      <c r="C13679" s="103" t="s">
        <v>1360</v>
      </c>
      <c r="D13679" s="102" t="s">
        <v>2881</v>
      </c>
      <c r="E13679" s="102" t="s">
        <v>275</v>
      </c>
      <c r="F13679" s="102" t="s">
        <v>22444</v>
      </c>
      <c r="H13679" s="102">
        <v>45648</v>
      </c>
      <c r="I13679" s="102" t="s">
        <v>22260</v>
      </c>
      <c r="J13679" s="102" t="s">
        <v>2</v>
      </c>
      <c r="K13679" s="102" t="s">
        <v>1</v>
      </c>
      <c r="L13679" s="102" t="s">
        <v>23</v>
      </c>
      <c r="M13679" s="102" t="s">
        <v>1074</v>
      </c>
      <c r="N13679" s="102">
        <v>7</v>
      </c>
      <c r="O13679" s="102" t="s">
        <v>1075</v>
      </c>
    </row>
    <row r="13680" spans="1:15" x14ac:dyDescent="0.25">
      <c r="A13680" s="102" t="s">
        <v>13380</v>
      </c>
      <c r="B13680" s="103" t="s">
        <v>5869</v>
      </c>
      <c r="C13680" s="103" t="s">
        <v>1118</v>
      </c>
      <c r="D13680" s="102" t="s">
        <v>152</v>
      </c>
      <c r="E13680" s="102" t="s">
        <v>275</v>
      </c>
      <c r="F13680" s="102" t="s">
        <v>22445</v>
      </c>
      <c r="H13680" s="102">
        <v>45648</v>
      </c>
      <c r="I13680" s="102" t="s">
        <v>22260</v>
      </c>
      <c r="J13680" s="102" t="s">
        <v>2</v>
      </c>
      <c r="K13680" s="102" t="s">
        <v>1</v>
      </c>
      <c r="L13680" s="102" t="s">
        <v>23</v>
      </c>
      <c r="M13680" s="102" t="s">
        <v>1074</v>
      </c>
      <c r="N13680" s="102">
        <v>7</v>
      </c>
      <c r="O13680" s="102" t="s">
        <v>1075</v>
      </c>
    </row>
    <row r="13681" spans="1:15" x14ac:dyDescent="0.25">
      <c r="A13681" s="102" t="s">
        <v>22446</v>
      </c>
      <c r="B13681" s="103" t="s">
        <v>22447</v>
      </c>
      <c r="C13681" s="103" t="s">
        <v>1360</v>
      </c>
      <c r="D13681" s="102" t="s">
        <v>2881</v>
      </c>
      <c r="E13681" s="102" t="s">
        <v>275</v>
      </c>
      <c r="F13681" s="102" t="s">
        <v>22448</v>
      </c>
      <c r="H13681" s="102">
        <v>45648</v>
      </c>
      <c r="I13681" s="102" t="s">
        <v>22260</v>
      </c>
      <c r="J13681" s="102" t="s">
        <v>2</v>
      </c>
      <c r="K13681" s="102" t="s">
        <v>1</v>
      </c>
      <c r="L13681" s="102" t="s">
        <v>23</v>
      </c>
      <c r="M13681" s="102" t="s">
        <v>1074</v>
      </c>
      <c r="N13681" s="102">
        <v>7</v>
      </c>
      <c r="O13681" s="102" t="s">
        <v>1075</v>
      </c>
    </row>
    <row r="13682" spans="1:15" x14ac:dyDescent="0.25">
      <c r="A13682" s="102" t="s">
        <v>7173</v>
      </c>
      <c r="B13682" s="103" t="s">
        <v>1304</v>
      </c>
      <c r="C13682" s="103" t="s">
        <v>274</v>
      </c>
      <c r="D13682" s="102" t="s">
        <v>1072</v>
      </c>
      <c r="E13682" s="102" t="s">
        <v>275</v>
      </c>
      <c r="F13682" s="102" t="s">
        <v>22449</v>
      </c>
      <c r="H13682" s="102">
        <v>45648</v>
      </c>
      <c r="I13682" s="102" t="s">
        <v>22260</v>
      </c>
      <c r="J13682" s="102" t="s">
        <v>2</v>
      </c>
      <c r="K13682" s="102" t="s">
        <v>1</v>
      </c>
      <c r="L13682" s="102" t="s">
        <v>23</v>
      </c>
      <c r="M13682" s="102" t="s">
        <v>1074</v>
      </c>
      <c r="N13682" s="102">
        <v>7</v>
      </c>
      <c r="O13682" s="102" t="s">
        <v>1075</v>
      </c>
    </row>
    <row r="13683" spans="1:15" x14ac:dyDescent="0.25">
      <c r="A13683" s="102" t="s">
        <v>7173</v>
      </c>
      <c r="B13683" s="103" t="s">
        <v>1690</v>
      </c>
      <c r="C13683" s="103" t="s">
        <v>1118</v>
      </c>
      <c r="D13683" s="102" t="s">
        <v>152</v>
      </c>
      <c r="E13683" s="102" t="s">
        <v>275</v>
      </c>
      <c r="F13683" s="102" t="s">
        <v>22450</v>
      </c>
      <c r="H13683" s="102">
        <v>45648</v>
      </c>
      <c r="I13683" s="102" t="s">
        <v>22260</v>
      </c>
      <c r="J13683" s="102" t="s">
        <v>2</v>
      </c>
      <c r="K13683" s="102" t="s">
        <v>1</v>
      </c>
      <c r="L13683" s="102" t="s">
        <v>23</v>
      </c>
      <c r="M13683" s="102" t="s">
        <v>1074</v>
      </c>
      <c r="N13683" s="102">
        <v>7</v>
      </c>
      <c r="O13683" s="102" t="s">
        <v>1075</v>
      </c>
    </row>
    <row r="13684" spans="1:15" x14ac:dyDescent="0.25">
      <c r="A13684" s="102" t="s">
        <v>6451</v>
      </c>
      <c r="B13684" s="103" t="s">
        <v>1091</v>
      </c>
      <c r="C13684" s="103" t="s">
        <v>1118</v>
      </c>
      <c r="D13684" s="102" t="s">
        <v>152</v>
      </c>
      <c r="E13684" s="102" t="s">
        <v>275</v>
      </c>
      <c r="F13684" s="102" t="s">
        <v>22451</v>
      </c>
      <c r="H13684" s="102">
        <v>45648</v>
      </c>
      <c r="I13684" s="102" t="s">
        <v>22260</v>
      </c>
      <c r="J13684" s="102" t="s">
        <v>2</v>
      </c>
      <c r="K13684" s="102" t="s">
        <v>1</v>
      </c>
      <c r="L13684" s="102" t="s">
        <v>23</v>
      </c>
      <c r="M13684" s="102" t="s">
        <v>1074</v>
      </c>
      <c r="N13684" s="102">
        <v>7</v>
      </c>
      <c r="O13684" s="102" t="s">
        <v>1075</v>
      </c>
    </row>
    <row r="13685" spans="1:15" x14ac:dyDescent="0.25">
      <c r="A13685" s="102" t="s">
        <v>22452</v>
      </c>
      <c r="B13685" s="103" t="s">
        <v>22453</v>
      </c>
      <c r="C13685" s="103" t="s">
        <v>274</v>
      </c>
      <c r="D13685" s="102" t="s">
        <v>1072</v>
      </c>
      <c r="E13685" s="102" t="s">
        <v>275</v>
      </c>
      <c r="F13685" s="102" t="s">
        <v>22454</v>
      </c>
      <c r="H13685" s="102">
        <v>45648</v>
      </c>
      <c r="I13685" s="102" t="s">
        <v>22260</v>
      </c>
      <c r="J13685" s="102" t="s">
        <v>2</v>
      </c>
      <c r="K13685" s="102" t="s">
        <v>1</v>
      </c>
      <c r="L13685" s="102" t="s">
        <v>23</v>
      </c>
      <c r="M13685" s="102" t="s">
        <v>1074</v>
      </c>
      <c r="N13685" s="102">
        <v>7</v>
      </c>
      <c r="O13685" s="102" t="s">
        <v>1075</v>
      </c>
    </row>
    <row r="13686" spans="1:15" x14ac:dyDescent="0.25">
      <c r="A13686" s="102" t="s">
        <v>22452</v>
      </c>
      <c r="B13686" s="103" t="s">
        <v>1775</v>
      </c>
      <c r="C13686" s="103" t="s">
        <v>1082</v>
      </c>
      <c r="D13686" s="102" t="s">
        <v>1072</v>
      </c>
      <c r="E13686" s="102" t="s">
        <v>275</v>
      </c>
      <c r="F13686" s="102" t="s">
        <v>22455</v>
      </c>
      <c r="H13686" s="102">
        <v>45648</v>
      </c>
      <c r="I13686" s="102" t="s">
        <v>22260</v>
      </c>
      <c r="J13686" s="102" t="s">
        <v>2</v>
      </c>
      <c r="K13686" s="102" t="s">
        <v>1</v>
      </c>
      <c r="L13686" s="102" t="s">
        <v>23</v>
      </c>
      <c r="M13686" s="102" t="s">
        <v>1082</v>
      </c>
      <c r="N13686" s="102">
        <v>7</v>
      </c>
      <c r="O13686" s="102" t="s">
        <v>1075</v>
      </c>
    </row>
    <row r="13687" spans="1:15" x14ac:dyDescent="0.25">
      <c r="A13687" s="102" t="s">
        <v>22452</v>
      </c>
      <c r="B13687" s="103" t="s">
        <v>2570</v>
      </c>
      <c r="C13687" s="103" t="s">
        <v>1082</v>
      </c>
      <c r="D13687" s="102" t="s">
        <v>1072</v>
      </c>
      <c r="E13687" s="102" t="s">
        <v>275</v>
      </c>
      <c r="F13687" s="102" t="s">
        <v>22456</v>
      </c>
      <c r="H13687" s="102">
        <v>45648</v>
      </c>
      <c r="I13687" s="102" t="s">
        <v>22260</v>
      </c>
      <c r="J13687" s="102" t="s">
        <v>2</v>
      </c>
      <c r="K13687" s="102" t="s">
        <v>1</v>
      </c>
      <c r="L13687" s="102" t="s">
        <v>23</v>
      </c>
      <c r="M13687" s="102" t="s">
        <v>1082</v>
      </c>
      <c r="N13687" s="102">
        <v>7</v>
      </c>
      <c r="O13687" s="102" t="s">
        <v>1075</v>
      </c>
    </row>
    <row r="13688" spans="1:15" x14ac:dyDescent="0.25">
      <c r="A13688" s="102" t="s">
        <v>2183</v>
      </c>
      <c r="B13688" s="103" t="s">
        <v>1156</v>
      </c>
      <c r="C13688" s="103" t="s">
        <v>274</v>
      </c>
      <c r="D13688" s="102" t="s">
        <v>1072</v>
      </c>
      <c r="E13688" s="102" t="s">
        <v>275</v>
      </c>
      <c r="F13688" s="102" t="s">
        <v>22457</v>
      </c>
      <c r="H13688" s="102">
        <v>45648</v>
      </c>
      <c r="I13688" s="102" t="s">
        <v>22260</v>
      </c>
      <c r="J13688" s="102" t="s">
        <v>2</v>
      </c>
      <c r="K13688" s="102" t="s">
        <v>1</v>
      </c>
      <c r="L13688" s="102" t="s">
        <v>23</v>
      </c>
      <c r="M13688" s="102" t="s">
        <v>1074</v>
      </c>
      <c r="N13688" s="102">
        <v>7</v>
      </c>
      <c r="O13688" s="102" t="s">
        <v>1075</v>
      </c>
    </row>
    <row r="13689" spans="1:15" x14ac:dyDescent="0.25">
      <c r="A13689" s="102" t="s">
        <v>2183</v>
      </c>
      <c r="B13689" s="103" t="s">
        <v>1895</v>
      </c>
      <c r="C13689" s="103" t="s">
        <v>274</v>
      </c>
      <c r="D13689" s="102" t="s">
        <v>1072</v>
      </c>
      <c r="E13689" s="102" t="s">
        <v>275</v>
      </c>
      <c r="F13689" s="102" t="s">
        <v>22458</v>
      </c>
      <c r="H13689" s="102">
        <v>45648</v>
      </c>
      <c r="I13689" s="102" t="s">
        <v>22260</v>
      </c>
      <c r="J13689" s="102" t="s">
        <v>2</v>
      </c>
      <c r="K13689" s="102" t="s">
        <v>1</v>
      </c>
      <c r="L13689" s="102" t="s">
        <v>23</v>
      </c>
      <c r="M13689" s="102" t="s">
        <v>1074</v>
      </c>
      <c r="N13689" s="102">
        <v>7</v>
      </c>
      <c r="O13689" s="102" t="s">
        <v>1075</v>
      </c>
    </row>
    <row r="13690" spans="1:15" x14ac:dyDescent="0.25">
      <c r="A13690" s="102" t="s">
        <v>2183</v>
      </c>
      <c r="B13690" s="103" t="s">
        <v>1344</v>
      </c>
      <c r="C13690" s="103" t="s">
        <v>1082</v>
      </c>
      <c r="D13690" s="102" t="s">
        <v>1072</v>
      </c>
      <c r="E13690" s="102" t="s">
        <v>275</v>
      </c>
      <c r="F13690" s="102" t="s">
        <v>22459</v>
      </c>
      <c r="H13690" s="102">
        <v>45648</v>
      </c>
      <c r="I13690" s="102" t="s">
        <v>22260</v>
      </c>
      <c r="J13690" s="102" t="s">
        <v>2</v>
      </c>
      <c r="K13690" s="102" t="s">
        <v>1</v>
      </c>
      <c r="L13690" s="102" t="s">
        <v>23</v>
      </c>
      <c r="M13690" s="102" t="s">
        <v>1082</v>
      </c>
      <c r="N13690" s="102">
        <v>7</v>
      </c>
      <c r="O13690" s="102" t="s">
        <v>1075</v>
      </c>
    </row>
    <row r="13691" spans="1:15" x14ac:dyDescent="0.25">
      <c r="A13691" s="102" t="s">
        <v>22460</v>
      </c>
      <c r="B13691" s="103" t="s">
        <v>22461</v>
      </c>
      <c r="C13691" s="103" t="s">
        <v>1118</v>
      </c>
      <c r="D13691" s="102" t="s">
        <v>1072</v>
      </c>
      <c r="E13691" s="102" t="s">
        <v>275</v>
      </c>
      <c r="F13691" s="102" t="s">
        <v>22462</v>
      </c>
      <c r="H13691" s="102">
        <v>45648</v>
      </c>
      <c r="I13691" s="102" t="s">
        <v>22260</v>
      </c>
      <c r="J13691" s="102" t="s">
        <v>2</v>
      </c>
      <c r="K13691" s="102" t="s">
        <v>1</v>
      </c>
      <c r="L13691" s="102" t="s">
        <v>23</v>
      </c>
      <c r="M13691" s="102" t="s">
        <v>1074</v>
      </c>
      <c r="N13691" s="102">
        <v>7</v>
      </c>
      <c r="O13691" s="102" t="s">
        <v>1075</v>
      </c>
    </row>
    <row r="13692" spans="1:15" x14ac:dyDescent="0.25">
      <c r="A13692" s="102" t="s">
        <v>22463</v>
      </c>
      <c r="B13692" s="103" t="s">
        <v>1448</v>
      </c>
      <c r="C13692" s="103" t="s">
        <v>1225</v>
      </c>
      <c r="D13692" s="102" t="s">
        <v>281</v>
      </c>
      <c r="E13692" s="102" t="s">
        <v>275</v>
      </c>
      <c r="F13692" s="102" t="s">
        <v>22464</v>
      </c>
      <c r="H13692" s="102">
        <v>45648</v>
      </c>
      <c r="I13692" s="102" t="s">
        <v>22260</v>
      </c>
      <c r="J13692" s="102" t="s">
        <v>2</v>
      </c>
      <c r="K13692" s="102" t="s">
        <v>1</v>
      </c>
      <c r="L13692" s="102" t="s">
        <v>23</v>
      </c>
      <c r="M13692" s="102" t="s">
        <v>1074</v>
      </c>
      <c r="N13692" s="102">
        <v>7</v>
      </c>
      <c r="O13692" s="102" t="s">
        <v>1075</v>
      </c>
    </row>
    <row r="13693" spans="1:15" x14ac:dyDescent="0.25">
      <c r="A13693" s="102" t="s">
        <v>1903</v>
      </c>
      <c r="B13693" s="103" t="s">
        <v>2069</v>
      </c>
      <c r="C13693" s="103" t="s">
        <v>274</v>
      </c>
      <c r="D13693" s="102" t="s">
        <v>152</v>
      </c>
      <c r="E13693" s="102" t="s">
        <v>275</v>
      </c>
      <c r="F13693" s="102" t="s">
        <v>22465</v>
      </c>
      <c r="H13693" s="102">
        <v>45648</v>
      </c>
      <c r="I13693" s="102" t="s">
        <v>22260</v>
      </c>
      <c r="J13693" s="102" t="s">
        <v>2</v>
      </c>
      <c r="K13693" s="102" t="s">
        <v>1</v>
      </c>
      <c r="L13693" s="102" t="s">
        <v>23</v>
      </c>
      <c r="M13693" s="102" t="s">
        <v>1074</v>
      </c>
      <c r="N13693" s="102">
        <v>7</v>
      </c>
      <c r="O13693" s="102" t="s">
        <v>1075</v>
      </c>
    </row>
    <row r="13694" spans="1:15" x14ac:dyDescent="0.25">
      <c r="A13694" s="102" t="s">
        <v>1903</v>
      </c>
      <c r="B13694" s="103" t="s">
        <v>2000</v>
      </c>
      <c r="C13694" s="103" t="s">
        <v>1118</v>
      </c>
      <c r="D13694" s="102" t="s">
        <v>152</v>
      </c>
      <c r="E13694" s="102" t="s">
        <v>275</v>
      </c>
      <c r="F13694" s="102" t="s">
        <v>22466</v>
      </c>
      <c r="H13694" s="102">
        <v>45648</v>
      </c>
      <c r="I13694" s="102" t="s">
        <v>22260</v>
      </c>
      <c r="J13694" s="102" t="s">
        <v>2</v>
      </c>
      <c r="K13694" s="102" t="s">
        <v>1</v>
      </c>
      <c r="L13694" s="102" t="s">
        <v>23</v>
      </c>
      <c r="M13694" s="102" t="s">
        <v>1074</v>
      </c>
      <c r="N13694" s="102">
        <v>7</v>
      </c>
      <c r="O13694" s="102" t="s">
        <v>1075</v>
      </c>
    </row>
    <row r="13695" spans="1:15" x14ac:dyDescent="0.25">
      <c r="A13695" s="102" t="s">
        <v>1903</v>
      </c>
      <c r="B13695" s="103" t="s">
        <v>1764</v>
      </c>
      <c r="C13695" s="103" t="s">
        <v>274</v>
      </c>
      <c r="D13695" s="102" t="s">
        <v>152</v>
      </c>
      <c r="E13695" s="102" t="s">
        <v>275</v>
      </c>
      <c r="F13695" s="102" t="s">
        <v>22467</v>
      </c>
      <c r="H13695" s="102">
        <v>45648</v>
      </c>
      <c r="I13695" s="102" t="s">
        <v>22260</v>
      </c>
      <c r="J13695" s="102" t="s">
        <v>2</v>
      </c>
      <c r="K13695" s="102" t="s">
        <v>1</v>
      </c>
      <c r="L13695" s="102" t="s">
        <v>23</v>
      </c>
      <c r="M13695" s="102" t="s">
        <v>1074</v>
      </c>
      <c r="N13695" s="102">
        <v>7</v>
      </c>
      <c r="O13695" s="102" t="s">
        <v>1075</v>
      </c>
    </row>
    <row r="13696" spans="1:15" x14ac:dyDescent="0.25">
      <c r="A13696" s="102" t="s">
        <v>5619</v>
      </c>
      <c r="B13696" s="103" t="s">
        <v>22468</v>
      </c>
      <c r="C13696" s="103" t="s">
        <v>1077</v>
      </c>
      <c r="D13696" s="102" t="s">
        <v>281</v>
      </c>
      <c r="E13696" s="102" t="s">
        <v>275</v>
      </c>
      <c r="F13696" s="102" t="s">
        <v>22469</v>
      </c>
      <c r="H13696" s="102">
        <v>45648</v>
      </c>
      <c r="I13696" s="102" t="s">
        <v>22260</v>
      </c>
      <c r="J13696" s="102" t="s">
        <v>2</v>
      </c>
      <c r="K13696" s="102" t="s">
        <v>1</v>
      </c>
      <c r="L13696" s="102" t="s">
        <v>23</v>
      </c>
      <c r="M13696" s="102" t="s">
        <v>1074</v>
      </c>
      <c r="N13696" s="102">
        <v>7</v>
      </c>
      <c r="O13696" s="102" t="s">
        <v>1075</v>
      </c>
    </row>
    <row r="13697" spans="1:15" x14ac:dyDescent="0.25">
      <c r="A13697" s="102" t="s">
        <v>5619</v>
      </c>
      <c r="B13697" s="103" t="s">
        <v>22470</v>
      </c>
      <c r="C13697" s="103" t="s">
        <v>1225</v>
      </c>
      <c r="D13697" s="102" t="s">
        <v>281</v>
      </c>
      <c r="E13697" s="102" t="s">
        <v>275</v>
      </c>
      <c r="F13697" s="102" t="s">
        <v>22471</v>
      </c>
      <c r="H13697" s="102">
        <v>45648</v>
      </c>
      <c r="I13697" s="102" t="s">
        <v>22260</v>
      </c>
      <c r="J13697" s="102" t="s">
        <v>2</v>
      </c>
      <c r="K13697" s="102" t="s">
        <v>1</v>
      </c>
      <c r="L13697" s="102" t="s">
        <v>23</v>
      </c>
      <c r="M13697" s="102" t="s">
        <v>1074</v>
      </c>
      <c r="N13697" s="102">
        <v>7</v>
      </c>
      <c r="O13697" s="102" t="s">
        <v>1075</v>
      </c>
    </row>
    <row r="13698" spans="1:15" x14ac:dyDescent="0.25">
      <c r="A13698" s="102" t="s">
        <v>5619</v>
      </c>
      <c r="B13698" s="103" t="s">
        <v>22472</v>
      </c>
      <c r="C13698" s="103" t="s">
        <v>1225</v>
      </c>
      <c r="D13698" s="102" t="s">
        <v>281</v>
      </c>
      <c r="E13698" s="102" t="s">
        <v>275</v>
      </c>
      <c r="F13698" s="102" t="s">
        <v>22473</v>
      </c>
      <c r="H13698" s="102">
        <v>45648</v>
      </c>
      <c r="I13698" s="102" t="s">
        <v>22260</v>
      </c>
      <c r="J13698" s="102" t="s">
        <v>2</v>
      </c>
      <c r="K13698" s="102" t="s">
        <v>1</v>
      </c>
      <c r="L13698" s="102" t="s">
        <v>23</v>
      </c>
      <c r="M13698" s="102" t="s">
        <v>1074</v>
      </c>
      <c r="N13698" s="102">
        <v>7</v>
      </c>
      <c r="O13698" s="102" t="s">
        <v>1075</v>
      </c>
    </row>
    <row r="13699" spans="1:15" x14ac:dyDescent="0.25">
      <c r="A13699" s="102" t="s">
        <v>5619</v>
      </c>
      <c r="B13699" s="103" t="s">
        <v>22474</v>
      </c>
      <c r="C13699" s="103" t="s">
        <v>1077</v>
      </c>
      <c r="D13699" s="102" t="s">
        <v>281</v>
      </c>
      <c r="E13699" s="102" t="s">
        <v>275</v>
      </c>
      <c r="F13699" s="102" t="s">
        <v>22475</v>
      </c>
      <c r="H13699" s="102">
        <v>45648</v>
      </c>
      <c r="I13699" s="102" t="s">
        <v>22260</v>
      </c>
      <c r="J13699" s="102" t="s">
        <v>2</v>
      </c>
      <c r="K13699" s="102" t="s">
        <v>1</v>
      </c>
      <c r="L13699" s="102" t="s">
        <v>23</v>
      </c>
      <c r="M13699" s="102" t="s">
        <v>1074</v>
      </c>
      <c r="N13699" s="102">
        <v>7</v>
      </c>
      <c r="O13699" s="102" t="s">
        <v>1075</v>
      </c>
    </row>
    <row r="13700" spans="1:15" x14ac:dyDescent="0.25">
      <c r="A13700" s="102" t="s">
        <v>5619</v>
      </c>
      <c r="B13700" s="103" t="s">
        <v>1731</v>
      </c>
      <c r="C13700" s="103" t="s">
        <v>1077</v>
      </c>
      <c r="D13700" s="102" t="s">
        <v>281</v>
      </c>
      <c r="E13700" s="102" t="s">
        <v>275</v>
      </c>
      <c r="F13700" s="102" t="s">
        <v>22476</v>
      </c>
      <c r="H13700" s="102">
        <v>45648</v>
      </c>
      <c r="I13700" s="102" t="s">
        <v>22260</v>
      </c>
      <c r="J13700" s="102" t="s">
        <v>2</v>
      </c>
      <c r="K13700" s="102" t="s">
        <v>1</v>
      </c>
      <c r="L13700" s="102" t="s">
        <v>23</v>
      </c>
      <c r="M13700" s="102" t="s">
        <v>1074</v>
      </c>
      <c r="N13700" s="102">
        <v>7</v>
      </c>
      <c r="O13700" s="102" t="s">
        <v>1075</v>
      </c>
    </row>
    <row r="13701" spans="1:15" x14ac:dyDescent="0.25">
      <c r="A13701" s="102" t="s">
        <v>5619</v>
      </c>
      <c r="B13701" s="103" t="s">
        <v>11828</v>
      </c>
      <c r="C13701" s="103" t="s">
        <v>1077</v>
      </c>
      <c r="D13701" s="102" t="s">
        <v>281</v>
      </c>
      <c r="E13701" s="102" t="s">
        <v>275</v>
      </c>
      <c r="F13701" s="102" t="s">
        <v>22477</v>
      </c>
      <c r="H13701" s="102">
        <v>45648</v>
      </c>
      <c r="I13701" s="102" t="s">
        <v>22260</v>
      </c>
      <c r="J13701" s="102" t="s">
        <v>2</v>
      </c>
      <c r="K13701" s="102" t="s">
        <v>1</v>
      </c>
      <c r="L13701" s="102" t="s">
        <v>23</v>
      </c>
      <c r="M13701" s="102" t="s">
        <v>1074</v>
      </c>
      <c r="N13701" s="102">
        <v>7</v>
      </c>
      <c r="O13701" s="102" t="s">
        <v>1075</v>
      </c>
    </row>
    <row r="13702" spans="1:15" x14ac:dyDescent="0.25">
      <c r="A13702" s="102" t="s">
        <v>11731</v>
      </c>
      <c r="B13702" s="103" t="s">
        <v>3350</v>
      </c>
      <c r="C13702" s="103" t="s">
        <v>274</v>
      </c>
      <c r="D13702" s="102" t="s">
        <v>1072</v>
      </c>
      <c r="E13702" s="102" t="s">
        <v>275</v>
      </c>
      <c r="F13702" s="102" t="s">
        <v>22478</v>
      </c>
      <c r="H13702" s="102">
        <v>45648</v>
      </c>
      <c r="I13702" s="102" t="s">
        <v>22260</v>
      </c>
      <c r="J13702" s="102" t="s">
        <v>2</v>
      </c>
      <c r="K13702" s="102" t="s">
        <v>1</v>
      </c>
      <c r="L13702" s="102" t="s">
        <v>23</v>
      </c>
      <c r="M13702" s="102" t="s">
        <v>1074</v>
      </c>
      <c r="N13702" s="102">
        <v>7</v>
      </c>
      <c r="O13702" s="102" t="s">
        <v>1075</v>
      </c>
    </row>
    <row r="13703" spans="1:15" x14ac:dyDescent="0.25">
      <c r="A13703" s="102" t="s">
        <v>11731</v>
      </c>
      <c r="B13703" s="103" t="s">
        <v>3119</v>
      </c>
      <c r="C13703" s="103" t="s">
        <v>277</v>
      </c>
      <c r="D13703" s="102" t="s">
        <v>1072</v>
      </c>
      <c r="E13703" s="102" t="s">
        <v>275</v>
      </c>
      <c r="F13703" s="102" t="s">
        <v>22479</v>
      </c>
      <c r="H13703" s="102">
        <v>45648</v>
      </c>
      <c r="I13703" s="102" t="s">
        <v>22260</v>
      </c>
      <c r="J13703" s="102" t="s">
        <v>2</v>
      </c>
      <c r="K13703" s="102" t="s">
        <v>1</v>
      </c>
      <c r="L13703" s="102" t="s">
        <v>23</v>
      </c>
      <c r="M13703" s="102" t="s">
        <v>1074</v>
      </c>
      <c r="N13703" s="102">
        <v>7</v>
      </c>
      <c r="O13703" s="102" t="s">
        <v>1075</v>
      </c>
    </row>
    <row r="13704" spans="1:15" x14ac:dyDescent="0.25">
      <c r="A13704" s="102" t="s">
        <v>11731</v>
      </c>
      <c r="B13704" s="103" t="s">
        <v>1741</v>
      </c>
      <c r="C13704" s="103" t="s">
        <v>1082</v>
      </c>
      <c r="D13704" s="102" t="s">
        <v>1072</v>
      </c>
      <c r="E13704" s="102" t="s">
        <v>275</v>
      </c>
      <c r="F13704" s="102" t="s">
        <v>22480</v>
      </c>
      <c r="H13704" s="102">
        <v>45648</v>
      </c>
      <c r="I13704" s="102" t="s">
        <v>22260</v>
      </c>
      <c r="J13704" s="102" t="s">
        <v>2</v>
      </c>
      <c r="K13704" s="102" t="s">
        <v>1</v>
      </c>
      <c r="L13704" s="102" t="s">
        <v>23</v>
      </c>
      <c r="M13704" s="102" t="s">
        <v>1082</v>
      </c>
      <c r="N13704" s="102">
        <v>7</v>
      </c>
      <c r="O13704" s="102" t="s">
        <v>1075</v>
      </c>
    </row>
    <row r="13705" spans="1:15" x14ac:dyDescent="0.25">
      <c r="A13705" s="102" t="s">
        <v>22481</v>
      </c>
      <c r="B13705" s="103" t="s">
        <v>2660</v>
      </c>
      <c r="C13705" s="103" t="s">
        <v>1077</v>
      </c>
      <c r="D13705" s="102" t="s">
        <v>281</v>
      </c>
      <c r="E13705" s="102" t="s">
        <v>275</v>
      </c>
      <c r="F13705" s="102" t="s">
        <v>22482</v>
      </c>
      <c r="H13705" s="102">
        <v>45648</v>
      </c>
      <c r="I13705" s="102" t="s">
        <v>22260</v>
      </c>
      <c r="J13705" s="102" t="s">
        <v>2</v>
      </c>
      <c r="K13705" s="102" t="s">
        <v>1</v>
      </c>
      <c r="L13705" s="102" t="s">
        <v>23</v>
      </c>
      <c r="M13705" s="102" t="s">
        <v>1074</v>
      </c>
      <c r="N13705" s="102">
        <v>7</v>
      </c>
      <c r="O13705" s="102" t="s">
        <v>1075</v>
      </c>
    </row>
    <row r="13706" spans="1:15" x14ac:dyDescent="0.25">
      <c r="A13706" s="102" t="s">
        <v>7522</v>
      </c>
      <c r="B13706" s="103" t="s">
        <v>1895</v>
      </c>
      <c r="C13706" s="103" t="s">
        <v>274</v>
      </c>
      <c r="D13706" s="102" t="s">
        <v>303</v>
      </c>
      <c r="E13706" s="102" t="s">
        <v>275</v>
      </c>
      <c r="F13706" s="102" t="s">
        <v>22483</v>
      </c>
      <c r="H13706" s="102">
        <v>45648</v>
      </c>
      <c r="I13706" s="102" t="s">
        <v>22260</v>
      </c>
      <c r="J13706" s="102" t="s">
        <v>2</v>
      </c>
      <c r="K13706" s="102" t="s">
        <v>1</v>
      </c>
      <c r="L13706" s="102" t="s">
        <v>23</v>
      </c>
      <c r="M13706" s="102" t="s">
        <v>1074</v>
      </c>
      <c r="N13706" s="102">
        <v>7</v>
      </c>
      <c r="O13706" s="102" t="s">
        <v>1075</v>
      </c>
    </row>
    <row r="13707" spans="1:15" x14ac:dyDescent="0.25">
      <c r="A13707" s="102" t="s">
        <v>3168</v>
      </c>
      <c r="B13707" s="103" t="s">
        <v>1228</v>
      </c>
      <c r="C13707" s="103" t="s">
        <v>274</v>
      </c>
      <c r="D13707" s="102" t="s">
        <v>152</v>
      </c>
      <c r="E13707" s="102" t="s">
        <v>275</v>
      </c>
      <c r="F13707" s="102" t="s">
        <v>22484</v>
      </c>
      <c r="H13707" s="102">
        <v>45648</v>
      </c>
      <c r="I13707" s="102" t="s">
        <v>22260</v>
      </c>
      <c r="J13707" s="102" t="s">
        <v>2</v>
      </c>
      <c r="K13707" s="102" t="s">
        <v>1</v>
      </c>
      <c r="L13707" s="102" t="s">
        <v>23</v>
      </c>
      <c r="M13707" s="102" t="s">
        <v>1074</v>
      </c>
      <c r="N13707" s="102">
        <v>7</v>
      </c>
      <c r="O13707" s="102" t="s">
        <v>1075</v>
      </c>
    </row>
    <row r="13708" spans="1:15" x14ac:dyDescent="0.25">
      <c r="A13708" s="102" t="s">
        <v>21244</v>
      </c>
      <c r="B13708" s="103" t="s">
        <v>1228</v>
      </c>
      <c r="C13708" s="103" t="s">
        <v>1118</v>
      </c>
      <c r="D13708" s="102" t="s">
        <v>152</v>
      </c>
      <c r="E13708" s="102" t="s">
        <v>275</v>
      </c>
      <c r="F13708" s="102" t="s">
        <v>22485</v>
      </c>
      <c r="H13708" s="102">
        <v>45648</v>
      </c>
      <c r="I13708" s="102" t="s">
        <v>22260</v>
      </c>
      <c r="J13708" s="102" t="s">
        <v>2</v>
      </c>
      <c r="K13708" s="102" t="s">
        <v>1</v>
      </c>
      <c r="L13708" s="102" t="s">
        <v>23</v>
      </c>
      <c r="M13708" s="102" t="s">
        <v>1074</v>
      </c>
      <c r="N13708" s="102">
        <v>7</v>
      </c>
      <c r="O13708" s="102" t="s">
        <v>1075</v>
      </c>
    </row>
    <row r="13709" spans="1:15" x14ac:dyDescent="0.25">
      <c r="A13709" s="102" t="s">
        <v>22486</v>
      </c>
      <c r="B13709" s="103" t="s">
        <v>1214</v>
      </c>
      <c r="C13709" s="103" t="s">
        <v>1118</v>
      </c>
      <c r="D13709" s="102" t="s">
        <v>152</v>
      </c>
      <c r="E13709" s="102" t="s">
        <v>275</v>
      </c>
      <c r="F13709" s="102" t="s">
        <v>22487</v>
      </c>
      <c r="H13709" s="102">
        <v>45648</v>
      </c>
      <c r="I13709" s="102" t="s">
        <v>22260</v>
      </c>
      <c r="J13709" s="102" t="s">
        <v>2</v>
      </c>
      <c r="K13709" s="102" t="s">
        <v>1</v>
      </c>
      <c r="L13709" s="102" t="s">
        <v>23</v>
      </c>
      <c r="M13709" s="102" t="s">
        <v>1074</v>
      </c>
      <c r="N13709" s="102">
        <v>7</v>
      </c>
      <c r="O13709" s="102" t="s">
        <v>1075</v>
      </c>
    </row>
    <row r="13710" spans="1:15" x14ac:dyDescent="0.25">
      <c r="A13710" s="102" t="s">
        <v>15813</v>
      </c>
      <c r="B13710" s="103" t="s">
        <v>1078</v>
      </c>
      <c r="C13710" s="103" t="s">
        <v>1082</v>
      </c>
      <c r="D13710" s="102" t="s">
        <v>152</v>
      </c>
      <c r="E13710" s="102" t="s">
        <v>275</v>
      </c>
      <c r="F13710" s="102" t="s">
        <v>22488</v>
      </c>
      <c r="H13710" s="102">
        <v>45648</v>
      </c>
      <c r="I13710" s="102" t="s">
        <v>22260</v>
      </c>
      <c r="J13710" s="102" t="s">
        <v>2</v>
      </c>
      <c r="K13710" s="102" t="s">
        <v>1</v>
      </c>
      <c r="L13710" s="102" t="s">
        <v>23</v>
      </c>
      <c r="M13710" s="102" t="s">
        <v>1082</v>
      </c>
      <c r="N13710" s="102">
        <v>7</v>
      </c>
      <c r="O13710" s="102" t="s">
        <v>1075</v>
      </c>
    </row>
    <row r="13711" spans="1:15" x14ac:dyDescent="0.25">
      <c r="A13711" s="102" t="s">
        <v>15813</v>
      </c>
      <c r="B13711" s="103" t="s">
        <v>1124</v>
      </c>
      <c r="C13711" s="103" t="s">
        <v>1082</v>
      </c>
      <c r="D13711" s="102" t="s">
        <v>152</v>
      </c>
      <c r="E13711" s="102" t="s">
        <v>275</v>
      </c>
      <c r="F13711" s="102" t="s">
        <v>22489</v>
      </c>
      <c r="H13711" s="102">
        <v>45648</v>
      </c>
      <c r="I13711" s="102" t="s">
        <v>22260</v>
      </c>
      <c r="J13711" s="102" t="s">
        <v>2</v>
      </c>
      <c r="K13711" s="102" t="s">
        <v>1</v>
      </c>
      <c r="L13711" s="102" t="s">
        <v>23</v>
      </c>
      <c r="M13711" s="102" t="s">
        <v>1082</v>
      </c>
      <c r="N13711" s="102">
        <v>7</v>
      </c>
      <c r="O13711" s="102" t="s">
        <v>1075</v>
      </c>
    </row>
    <row r="13712" spans="1:15" x14ac:dyDescent="0.25">
      <c r="A13712" s="102" t="s">
        <v>22490</v>
      </c>
      <c r="B13712" s="103" t="s">
        <v>1153</v>
      </c>
      <c r="C13712" s="103" t="s">
        <v>277</v>
      </c>
      <c r="D13712" s="102" t="s">
        <v>303</v>
      </c>
      <c r="E13712" s="102" t="s">
        <v>276</v>
      </c>
      <c r="H13712" s="102">
        <v>45648</v>
      </c>
      <c r="I13712" s="102" t="s">
        <v>22260</v>
      </c>
      <c r="J13712" s="102" t="s">
        <v>2</v>
      </c>
      <c r="K13712" s="102" t="s">
        <v>1</v>
      </c>
      <c r="L13712" s="102" t="s">
        <v>23</v>
      </c>
      <c r="M13712" s="102" t="s">
        <v>1074</v>
      </c>
      <c r="N13712" s="102">
        <v>7</v>
      </c>
      <c r="O13712" s="102" t="s">
        <v>1075</v>
      </c>
    </row>
    <row r="13713" spans="1:15" x14ac:dyDescent="0.25">
      <c r="A13713" s="102" t="s">
        <v>22491</v>
      </c>
      <c r="B13713" s="103" t="s">
        <v>1741</v>
      </c>
      <c r="C13713" s="103" t="s">
        <v>274</v>
      </c>
      <c r="D13713" s="102" t="s">
        <v>1072</v>
      </c>
      <c r="E13713" s="102" t="s">
        <v>275</v>
      </c>
      <c r="F13713" s="102" t="s">
        <v>22492</v>
      </c>
      <c r="H13713" s="102">
        <v>45648</v>
      </c>
      <c r="I13713" s="102" t="s">
        <v>22260</v>
      </c>
      <c r="J13713" s="102" t="s">
        <v>2</v>
      </c>
      <c r="K13713" s="102" t="s">
        <v>1</v>
      </c>
      <c r="L13713" s="102" t="s">
        <v>23</v>
      </c>
      <c r="M13713" s="102" t="s">
        <v>1074</v>
      </c>
      <c r="N13713" s="102">
        <v>7</v>
      </c>
      <c r="O13713" s="102" t="s">
        <v>1075</v>
      </c>
    </row>
    <row r="13714" spans="1:15" x14ac:dyDescent="0.25">
      <c r="A13714" s="102" t="s">
        <v>22493</v>
      </c>
      <c r="B13714" s="103" t="s">
        <v>5797</v>
      </c>
      <c r="C13714" s="103" t="s">
        <v>277</v>
      </c>
      <c r="D13714" s="102" t="s">
        <v>303</v>
      </c>
      <c r="E13714" s="102" t="s">
        <v>275</v>
      </c>
      <c r="F13714" s="102" t="s">
        <v>22494</v>
      </c>
      <c r="H13714" s="102">
        <v>45648</v>
      </c>
      <c r="I13714" s="102" t="s">
        <v>22260</v>
      </c>
      <c r="J13714" s="102" t="s">
        <v>2</v>
      </c>
      <c r="K13714" s="102" t="s">
        <v>1</v>
      </c>
      <c r="L13714" s="102" t="s">
        <v>23</v>
      </c>
      <c r="M13714" s="102" t="s">
        <v>1074</v>
      </c>
      <c r="N13714" s="102">
        <v>7</v>
      </c>
      <c r="O13714" s="102" t="s">
        <v>1075</v>
      </c>
    </row>
    <row r="13715" spans="1:15" x14ac:dyDescent="0.25">
      <c r="A13715" s="102" t="s">
        <v>22495</v>
      </c>
      <c r="B13715" s="103" t="s">
        <v>1166</v>
      </c>
      <c r="C13715" s="103" t="s">
        <v>1118</v>
      </c>
      <c r="D13715" s="102" t="s">
        <v>1072</v>
      </c>
      <c r="E13715" s="102" t="s">
        <v>275</v>
      </c>
      <c r="F13715" s="102" t="s">
        <v>22496</v>
      </c>
      <c r="H13715" s="102">
        <v>45648</v>
      </c>
      <c r="I13715" s="102" t="s">
        <v>22260</v>
      </c>
      <c r="J13715" s="102" t="s">
        <v>2</v>
      </c>
      <c r="K13715" s="102" t="s">
        <v>1</v>
      </c>
      <c r="L13715" s="102" t="s">
        <v>23</v>
      </c>
      <c r="M13715" s="102" t="s">
        <v>1074</v>
      </c>
      <c r="N13715" s="102">
        <v>7</v>
      </c>
      <c r="O13715" s="102" t="s">
        <v>1075</v>
      </c>
    </row>
    <row r="13716" spans="1:15" x14ac:dyDescent="0.25">
      <c r="A13716" s="102" t="s">
        <v>22497</v>
      </c>
      <c r="B13716" s="103" t="s">
        <v>10357</v>
      </c>
      <c r="C13716" s="103" t="s">
        <v>1077</v>
      </c>
      <c r="D13716" s="102" t="s">
        <v>281</v>
      </c>
      <c r="E13716" s="102" t="s">
        <v>275</v>
      </c>
      <c r="F13716" s="102" t="s">
        <v>22498</v>
      </c>
      <c r="H13716" s="102">
        <v>45648</v>
      </c>
      <c r="I13716" s="102" t="s">
        <v>22260</v>
      </c>
      <c r="J13716" s="102" t="s">
        <v>2</v>
      </c>
      <c r="K13716" s="102" t="s">
        <v>1</v>
      </c>
      <c r="L13716" s="102" t="s">
        <v>23</v>
      </c>
      <c r="M13716" s="102" t="s">
        <v>1074</v>
      </c>
      <c r="N13716" s="102">
        <v>7</v>
      </c>
      <c r="O13716" s="102" t="s">
        <v>1075</v>
      </c>
    </row>
    <row r="13717" spans="1:15" x14ac:dyDescent="0.25">
      <c r="A13717" s="102" t="s">
        <v>3202</v>
      </c>
      <c r="B13717" s="103" t="s">
        <v>2880</v>
      </c>
      <c r="C13717" s="103" t="s">
        <v>1118</v>
      </c>
      <c r="D13717" s="102" t="s">
        <v>2881</v>
      </c>
      <c r="E13717" s="102" t="s">
        <v>275</v>
      </c>
      <c r="F13717" s="102" t="s">
        <v>22499</v>
      </c>
      <c r="H13717" s="102">
        <v>45648</v>
      </c>
      <c r="I13717" s="102" t="s">
        <v>22260</v>
      </c>
      <c r="J13717" s="102" t="s">
        <v>2</v>
      </c>
      <c r="K13717" s="102" t="s">
        <v>1</v>
      </c>
      <c r="L13717" s="102" t="s">
        <v>23</v>
      </c>
      <c r="M13717" s="102" t="s">
        <v>1074</v>
      </c>
      <c r="N13717" s="102">
        <v>7</v>
      </c>
      <c r="O13717" s="102" t="s">
        <v>1075</v>
      </c>
    </row>
    <row r="13718" spans="1:15" x14ac:dyDescent="0.25">
      <c r="A13718" s="102" t="s">
        <v>2230</v>
      </c>
      <c r="B13718" s="103" t="s">
        <v>22500</v>
      </c>
      <c r="C13718" s="103" t="s">
        <v>1360</v>
      </c>
      <c r="D13718" s="102" t="s">
        <v>2881</v>
      </c>
      <c r="E13718" s="102" t="s">
        <v>275</v>
      </c>
      <c r="F13718" s="102" t="s">
        <v>22501</v>
      </c>
      <c r="H13718" s="102">
        <v>45648</v>
      </c>
      <c r="I13718" s="102" t="s">
        <v>22260</v>
      </c>
      <c r="J13718" s="102" t="s">
        <v>2</v>
      </c>
      <c r="K13718" s="102" t="s">
        <v>1</v>
      </c>
      <c r="L13718" s="102" t="s">
        <v>23</v>
      </c>
      <c r="M13718" s="102" t="s">
        <v>1074</v>
      </c>
      <c r="N13718" s="102">
        <v>7</v>
      </c>
      <c r="O13718" s="102" t="s">
        <v>1075</v>
      </c>
    </row>
    <row r="13719" spans="1:15" x14ac:dyDescent="0.25">
      <c r="A13719" s="102" t="s">
        <v>2230</v>
      </c>
      <c r="B13719" s="103" t="s">
        <v>14706</v>
      </c>
      <c r="C13719" s="103" t="s">
        <v>1082</v>
      </c>
      <c r="D13719" s="102" t="s">
        <v>2881</v>
      </c>
      <c r="E13719" s="102" t="s">
        <v>275</v>
      </c>
      <c r="F13719" s="102" t="s">
        <v>22502</v>
      </c>
      <c r="H13719" s="102">
        <v>45648</v>
      </c>
      <c r="I13719" s="102" t="s">
        <v>22260</v>
      </c>
      <c r="J13719" s="102" t="s">
        <v>2</v>
      </c>
      <c r="K13719" s="102" t="s">
        <v>1</v>
      </c>
      <c r="L13719" s="102" t="s">
        <v>23</v>
      </c>
      <c r="M13719" s="102" t="s">
        <v>1082</v>
      </c>
      <c r="N13719" s="102">
        <v>7</v>
      </c>
      <c r="O13719" s="102" t="s">
        <v>1075</v>
      </c>
    </row>
    <row r="13720" spans="1:15" x14ac:dyDescent="0.25">
      <c r="A13720" s="102" t="s">
        <v>2230</v>
      </c>
      <c r="B13720" s="103" t="s">
        <v>22503</v>
      </c>
      <c r="C13720" s="103" t="s">
        <v>1118</v>
      </c>
      <c r="D13720" s="102" t="s">
        <v>2881</v>
      </c>
      <c r="E13720" s="102" t="s">
        <v>275</v>
      </c>
      <c r="F13720" s="102" t="s">
        <v>22504</v>
      </c>
      <c r="H13720" s="102">
        <v>45648</v>
      </c>
      <c r="I13720" s="102" t="s">
        <v>22260</v>
      </c>
      <c r="J13720" s="102" t="s">
        <v>2</v>
      </c>
      <c r="K13720" s="102" t="s">
        <v>1</v>
      </c>
      <c r="L13720" s="102" t="s">
        <v>23</v>
      </c>
      <c r="M13720" s="102" t="s">
        <v>1074</v>
      </c>
      <c r="N13720" s="102">
        <v>7</v>
      </c>
      <c r="O13720" s="102" t="s">
        <v>1075</v>
      </c>
    </row>
    <row r="13721" spans="1:15" x14ac:dyDescent="0.25">
      <c r="A13721" s="102" t="s">
        <v>1928</v>
      </c>
      <c r="B13721" s="103" t="s">
        <v>1250</v>
      </c>
      <c r="C13721" s="103" t="s">
        <v>274</v>
      </c>
      <c r="D13721" s="102" t="s">
        <v>303</v>
      </c>
      <c r="E13721" s="102" t="s">
        <v>275</v>
      </c>
      <c r="F13721" s="102" t="s">
        <v>22505</v>
      </c>
      <c r="H13721" s="102">
        <v>45648</v>
      </c>
      <c r="I13721" s="102" t="s">
        <v>22260</v>
      </c>
      <c r="J13721" s="102" t="s">
        <v>2</v>
      </c>
      <c r="K13721" s="102" t="s">
        <v>1</v>
      </c>
      <c r="L13721" s="102" t="s">
        <v>23</v>
      </c>
      <c r="M13721" s="102" t="s">
        <v>1074</v>
      </c>
      <c r="N13721" s="102">
        <v>7</v>
      </c>
      <c r="O13721" s="102" t="s">
        <v>1075</v>
      </c>
    </row>
    <row r="13722" spans="1:15" x14ac:dyDescent="0.25">
      <c r="A13722" s="102" t="s">
        <v>1928</v>
      </c>
      <c r="B13722" s="103" t="s">
        <v>2575</v>
      </c>
      <c r="C13722" s="103" t="s">
        <v>277</v>
      </c>
      <c r="D13722" s="102" t="s">
        <v>303</v>
      </c>
      <c r="E13722" s="102" t="s">
        <v>275</v>
      </c>
      <c r="F13722" s="102" t="s">
        <v>22506</v>
      </c>
      <c r="H13722" s="102">
        <v>45648</v>
      </c>
      <c r="I13722" s="102" t="s">
        <v>22260</v>
      </c>
      <c r="J13722" s="102" t="s">
        <v>2</v>
      </c>
      <c r="K13722" s="102" t="s">
        <v>1</v>
      </c>
      <c r="L13722" s="102" t="s">
        <v>23</v>
      </c>
      <c r="M13722" s="102" t="s">
        <v>1074</v>
      </c>
      <c r="N13722" s="102">
        <v>7</v>
      </c>
      <c r="O13722" s="102" t="s">
        <v>1075</v>
      </c>
    </row>
    <row r="13723" spans="1:15" x14ac:dyDescent="0.25">
      <c r="A13723" s="102" t="s">
        <v>1928</v>
      </c>
      <c r="B13723" s="103" t="s">
        <v>1197</v>
      </c>
      <c r="C13723" s="103" t="s">
        <v>274</v>
      </c>
      <c r="D13723" s="102" t="s">
        <v>303</v>
      </c>
      <c r="E13723" s="102" t="s">
        <v>275</v>
      </c>
      <c r="F13723" s="102" t="s">
        <v>22507</v>
      </c>
      <c r="H13723" s="102">
        <v>45648</v>
      </c>
      <c r="I13723" s="102" t="s">
        <v>22260</v>
      </c>
      <c r="J13723" s="102" t="s">
        <v>2</v>
      </c>
      <c r="K13723" s="102" t="s">
        <v>1</v>
      </c>
      <c r="L13723" s="102" t="s">
        <v>23</v>
      </c>
      <c r="M13723" s="102" t="s">
        <v>1074</v>
      </c>
      <c r="N13723" s="102">
        <v>7</v>
      </c>
      <c r="O13723" s="102" t="s">
        <v>1075</v>
      </c>
    </row>
    <row r="13724" spans="1:15" x14ac:dyDescent="0.25">
      <c r="A13724" s="102" t="s">
        <v>4309</v>
      </c>
      <c r="B13724" s="103" t="s">
        <v>1561</v>
      </c>
      <c r="C13724" s="103" t="s">
        <v>1118</v>
      </c>
      <c r="D13724" s="102" t="s">
        <v>1072</v>
      </c>
      <c r="E13724" s="102" t="s">
        <v>275</v>
      </c>
      <c r="F13724" s="102" t="s">
        <v>22508</v>
      </c>
      <c r="H13724" s="102">
        <v>45648</v>
      </c>
      <c r="I13724" s="102" t="s">
        <v>22260</v>
      </c>
      <c r="J13724" s="102" t="s">
        <v>2</v>
      </c>
      <c r="K13724" s="102" t="s">
        <v>1</v>
      </c>
      <c r="L13724" s="102" t="s">
        <v>23</v>
      </c>
      <c r="M13724" s="102" t="s">
        <v>1074</v>
      </c>
      <c r="N13724" s="102">
        <v>7</v>
      </c>
      <c r="O13724" s="102" t="s">
        <v>1075</v>
      </c>
    </row>
    <row r="13725" spans="1:15" x14ac:dyDescent="0.25">
      <c r="A13725" s="102" t="s">
        <v>22509</v>
      </c>
      <c r="B13725" s="103" t="s">
        <v>22510</v>
      </c>
      <c r="C13725" s="103" t="s">
        <v>1118</v>
      </c>
      <c r="D13725" s="102" t="s">
        <v>1072</v>
      </c>
      <c r="E13725" s="102" t="s">
        <v>275</v>
      </c>
      <c r="F13725" s="102" t="s">
        <v>22511</v>
      </c>
      <c r="H13725" s="102">
        <v>45648</v>
      </c>
      <c r="I13725" s="102" t="s">
        <v>22260</v>
      </c>
      <c r="J13725" s="102" t="s">
        <v>2</v>
      </c>
      <c r="K13725" s="102" t="s">
        <v>1</v>
      </c>
      <c r="L13725" s="102" t="s">
        <v>23</v>
      </c>
      <c r="M13725" s="102" t="s">
        <v>1074</v>
      </c>
      <c r="N13725" s="102">
        <v>7</v>
      </c>
      <c r="O13725" s="102" t="s">
        <v>1075</v>
      </c>
    </row>
    <row r="13726" spans="1:15" x14ac:dyDescent="0.25">
      <c r="A13726" s="102" t="s">
        <v>22512</v>
      </c>
      <c r="B13726" s="103" t="s">
        <v>1189</v>
      </c>
      <c r="C13726" s="103" t="s">
        <v>274</v>
      </c>
      <c r="D13726" s="102" t="s">
        <v>1072</v>
      </c>
      <c r="E13726" s="102" t="s">
        <v>275</v>
      </c>
      <c r="F13726" s="102" t="s">
        <v>22513</v>
      </c>
      <c r="H13726" s="102">
        <v>45648</v>
      </c>
      <c r="I13726" s="102" t="s">
        <v>22260</v>
      </c>
      <c r="J13726" s="102" t="s">
        <v>2</v>
      </c>
      <c r="K13726" s="102" t="s">
        <v>1</v>
      </c>
      <c r="L13726" s="102" t="s">
        <v>23</v>
      </c>
      <c r="M13726" s="102" t="s">
        <v>1074</v>
      </c>
      <c r="N13726" s="102">
        <v>7</v>
      </c>
      <c r="O13726" s="102" t="s">
        <v>1075</v>
      </c>
    </row>
    <row r="13727" spans="1:15" x14ac:dyDescent="0.25">
      <c r="A13727" s="102" t="s">
        <v>22514</v>
      </c>
      <c r="B13727" s="103" t="s">
        <v>1166</v>
      </c>
      <c r="C13727" s="103" t="s">
        <v>1118</v>
      </c>
      <c r="D13727" s="102" t="s">
        <v>1072</v>
      </c>
      <c r="E13727" s="102" t="s">
        <v>275</v>
      </c>
      <c r="F13727" s="102" t="s">
        <v>22515</v>
      </c>
      <c r="H13727" s="102">
        <v>45648</v>
      </c>
      <c r="I13727" s="102" t="s">
        <v>22260</v>
      </c>
      <c r="J13727" s="102" t="s">
        <v>2</v>
      </c>
      <c r="K13727" s="102" t="s">
        <v>1</v>
      </c>
      <c r="L13727" s="102" t="s">
        <v>23</v>
      </c>
      <c r="M13727" s="102" t="s">
        <v>1074</v>
      </c>
      <c r="N13727" s="102">
        <v>7</v>
      </c>
      <c r="O13727" s="102" t="s">
        <v>1075</v>
      </c>
    </row>
    <row r="13728" spans="1:15" x14ac:dyDescent="0.25">
      <c r="A13728" s="102" t="s">
        <v>22516</v>
      </c>
      <c r="B13728" s="103" t="s">
        <v>5122</v>
      </c>
      <c r="C13728" s="103" t="s">
        <v>2526</v>
      </c>
      <c r="D13728" s="102" t="s">
        <v>296</v>
      </c>
      <c r="E13728" s="102" t="s">
        <v>275</v>
      </c>
      <c r="F13728" s="102" t="s">
        <v>22517</v>
      </c>
      <c r="H13728" s="102">
        <v>45649</v>
      </c>
      <c r="I13728" s="102" t="s">
        <v>22518</v>
      </c>
      <c r="J13728" s="102" t="s">
        <v>301</v>
      </c>
      <c r="K13728" s="102" t="s">
        <v>1</v>
      </c>
      <c r="L13728" s="102" t="s">
        <v>300</v>
      </c>
      <c r="M13728" s="102" t="s">
        <v>1074</v>
      </c>
      <c r="N13728" s="102">
        <v>1</v>
      </c>
      <c r="O13728" s="102" t="s">
        <v>1075</v>
      </c>
    </row>
    <row r="13729" spans="1:15" x14ac:dyDescent="0.25">
      <c r="A13729" s="102" t="s">
        <v>22519</v>
      </c>
      <c r="B13729" s="103" t="s">
        <v>19648</v>
      </c>
      <c r="C13729" s="103" t="s">
        <v>2526</v>
      </c>
      <c r="D13729" s="102" t="s">
        <v>296</v>
      </c>
      <c r="E13729" s="102" t="s">
        <v>275</v>
      </c>
      <c r="F13729" s="102" t="s">
        <v>22520</v>
      </c>
      <c r="H13729" s="102">
        <v>45649</v>
      </c>
      <c r="I13729" s="102" t="s">
        <v>22518</v>
      </c>
      <c r="J13729" s="102" t="s">
        <v>301</v>
      </c>
      <c r="K13729" s="102" t="s">
        <v>1</v>
      </c>
      <c r="L13729" s="102" t="s">
        <v>300</v>
      </c>
      <c r="M13729" s="102" t="s">
        <v>1074</v>
      </c>
      <c r="N13729" s="102">
        <v>1</v>
      </c>
      <c r="O13729" s="102" t="s">
        <v>1075</v>
      </c>
    </row>
    <row r="13730" spans="1:15" x14ac:dyDescent="0.25">
      <c r="A13730" s="102" t="s">
        <v>22521</v>
      </c>
      <c r="B13730" s="103" t="s">
        <v>1080</v>
      </c>
      <c r="C13730" s="103" t="s">
        <v>277</v>
      </c>
      <c r="D13730" s="102" t="s">
        <v>296</v>
      </c>
      <c r="E13730" s="102" t="s">
        <v>275</v>
      </c>
      <c r="F13730" s="102" t="s">
        <v>22522</v>
      </c>
      <c r="H13730" s="102">
        <v>45649</v>
      </c>
      <c r="I13730" s="102" t="s">
        <v>22518</v>
      </c>
      <c r="J13730" s="102" t="s">
        <v>301</v>
      </c>
      <c r="K13730" s="102" t="s">
        <v>1</v>
      </c>
      <c r="L13730" s="102" t="s">
        <v>300</v>
      </c>
      <c r="M13730" s="102" t="s">
        <v>1074</v>
      </c>
      <c r="N13730" s="102">
        <v>1</v>
      </c>
      <c r="O13730" s="102" t="s">
        <v>1075</v>
      </c>
    </row>
    <row r="13731" spans="1:15" x14ac:dyDescent="0.25">
      <c r="A13731" s="102" t="s">
        <v>15531</v>
      </c>
      <c r="B13731" s="103" t="s">
        <v>5072</v>
      </c>
      <c r="C13731" s="103" t="s">
        <v>2655</v>
      </c>
      <c r="D13731" s="102" t="s">
        <v>296</v>
      </c>
      <c r="E13731" s="102" t="s">
        <v>275</v>
      </c>
      <c r="F13731" s="102" t="s">
        <v>22523</v>
      </c>
      <c r="H13731" s="102">
        <v>45649</v>
      </c>
      <c r="I13731" s="102" t="s">
        <v>22518</v>
      </c>
      <c r="J13731" s="102" t="s">
        <v>301</v>
      </c>
      <c r="K13731" s="102" t="s">
        <v>1</v>
      </c>
      <c r="L13731" s="102" t="s">
        <v>300</v>
      </c>
      <c r="M13731" s="102" t="s">
        <v>1074</v>
      </c>
      <c r="N13731" s="102">
        <v>1</v>
      </c>
      <c r="O13731" s="102" t="s">
        <v>1075</v>
      </c>
    </row>
    <row r="13732" spans="1:15" x14ac:dyDescent="0.25">
      <c r="A13732" s="102" t="s">
        <v>22524</v>
      </c>
      <c r="B13732" s="103" t="s">
        <v>6945</v>
      </c>
      <c r="C13732" s="103" t="s">
        <v>2650</v>
      </c>
      <c r="D13732" s="102" t="s">
        <v>296</v>
      </c>
      <c r="E13732" s="102" t="s">
        <v>275</v>
      </c>
      <c r="F13732" s="102" t="s">
        <v>22525</v>
      </c>
      <c r="H13732" s="102">
        <v>45649</v>
      </c>
      <c r="I13732" s="102" t="s">
        <v>22518</v>
      </c>
      <c r="J13732" s="102" t="s">
        <v>301</v>
      </c>
      <c r="K13732" s="102" t="s">
        <v>1</v>
      </c>
      <c r="L13732" s="102" t="s">
        <v>300</v>
      </c>
      <c r="M13732" s="102" t="s">
        <v>1082</v>
      </c>
      <c r="N13732" s="102">
        <v>1</v>
      </c>
      <c r="O13732" s="102" t="s">
        <v>1075</v>
      </c>
    </row>
    <row r="13733" spans="1:15" x14ac:dyDescent="0.25">
      <c r="A13733" s="102" t="s">
        <v>22524</v>
      </c>
      <c r="B13733" s="103" t="s">
        <v>22526</v>
      </c>
      <c r="C13733" s="103" t="s">
        <v>2650</v>
      </c>
      <c r="D13733" s="102" t="s">
        <v>296</v>
      </c>
      <c r="E13733" s="102" t="s">
        <v>275</v>
      </c>
      <c r="F13733" s="102" t="s">
        <v>22527</v>
      </c>
      <c r="H13733" s="102">
        <v>45649</v>
      </c>
      <c r="I13733" s="102" t="s">
        <v>22518</v>
      </c>
      <c r="J13733" s="102" t="s">
        <v>301</v>
      </c>
      <c r="K13733" s="102" t="s">
        <v>1</v>
      </c>
      <c r="L13733" s="102" t="s">
        <v>300</v>
      </c>
      <c r="M13733" s="102" t="s">
        <v>1082</v>
      </c>
      <c r="N13733" s="102">
        <v>1</v>
      </c>
      <c r="O13733" s="102" t="s">
        <v>1075</v>
      </c>
    </row>
    <row r="13734" spans="1:15" x14ac:dyDescent="0.25">
      <c r="A13734" s="102" t="s">
        <v>22528</v>
      </c>
      <c r="B13734" s="103" t="s">
        <v>1924</v>
      </c>
      <c r="C13734" s="103" t="s">
        <v>274</v>
      </c>
      <c r="D13734" s="102" t="s">
        <v>296</v>
      </c>
      <c r="E13734" s="102" t="s">
        <v>275</v>
      </c>
      <c r="F13734" s="102" t="s">
        <v>22529</v>
      </c>
      <c r="H13734" s="102">
        <v>45649</v>
      </c>
      <c r="I13734" s="102" t="s">
        <v>22518</v>
      </c>
      <c r="J13734" s="102" t="s">
        <v>301</v>
      </c>
      <c r="K13734" s="102" t="s">
        <v>1</v>
      </c>
      <c r="L13734" s="102" t="s">
        <v>300</v>
      </c>
      <c r="M13734" s="102" t="s">
        <v>1074</v>
      </c>
      <c r="N13734" s="102">
        <v>1</v>
      </c>
      <c r="O13734" s="102" t="s">
        <v>1075</v>
      </c>
    </row>
    <row r="13735" spans="1:15" x14ac:dyDescent="0.25">
      <c r="A13735" s="102" t="s">
        <v>22528</v>
      </c>
      <c r="B13735" s="103" t="s">
        <v>2931</v>
      </c>
      <c r="C13735" s="103" t="s">
        <v>274</v>
      </c>
      <c r="D13735" s="102" t="s">
        <v>296</v>
      </c>
      <c r="E13735" s="102" t="s">
        <v>275</v>
      </c>
      <c r="F13735" s="102" t="s">
        <v>22530</v>
      </c>
      <c r="H13735" s="102">
        <v>45649</v>
      </c>
      <c r="I13735" s="102" t="s">
        <v>22518</v>
      </c>
      <c r="J13735" s="102" t="s">
        <v>301</v>
      </c>
      <c r="K13735" s="102" t="s">
        <v>1</v>
      </c>
      <c r="L13735" s="102" t="s">
        <v>300</v>
      </c>
      <c r="M13735" s="102" t="s">
        <v>1074</v>
      </c>
      <c r="N13735" s="102">
        <v>1</v>
      </c>
      <c r="O13735" s="102" t="s">
        <v>1075</v>
      </c>
    </row>
    <row r="13736" spans="1:15" x14ac:dyDescent="0.25">
      <c r="A13736" s="102" t="s">
        <v>22528</v>
      </c>
      <c r="B13736" s="103" t="s">
        <v>1487</v>
      </c>
      <c r="C13736" s="103" t="s">
        <v>277</v>
      </c>
      <c r="D13736" s="102" t="s">
        <v>22531</v>
      </c>
      <c r="E13736" s="102" t="s">
        <v>275</v>
      </c>
      <c r="F13736" s="102" t="s">
        <v>22532</v>
      </c>
      <c r="H13736" s="102">
        <v>45649</v>
      </c>
      <c r="I13736" s="102" t="s">
        <v>22518</v>
      </c>
      <c r="J13736" s="102" t="s">
        <v>301</v>
      </c>
      <c r="K13736" s="102" t="s">
        <v>1</v>
      </c>
      <c r="L13736" s="102" t="s">
        <v>300</v>
      </c>
      <c r="M13736" s="102" t="s">
        <v>1074</v>
      </c>
      <c r="N13736" s="102">
        <v>1</v>
      </c>
      <c r="O13736" s="102" t="s">
        <v>1075</v>
      </c>
    </row>
    <row r="13737" spans="1:15" x14ac:dyDescent="0.25">
      <c r="A13737" s="102" t="s">
        <v>22533</v>
      </c>
      <c r="B13737" s="103" t="s">
        <v>1986</v>
      </c>
      <c r="C13737" s="103" t="s">
        <v>277</v>
      </c>
      <c r="D13737" s="102" t="s">
        <v>296</v>
      </c>
      <c r="E13737" s="102" t="s">
        <v>275</v>
      </c>
      <c r="F13737" s="102" t="s">
        <v>22534</v>
      </c>
      <c r="H13737" s="102">
        <v>45649</v>
      </c>
      <c r="I13737" s="102" t="s">
        <v>22518</v>
      </c>
      <c r="J13737" s="102" t="s">
        <v>301</v>
      </c>
      <c r="K13737" s="102" t="s">
        <v>1</v>
      </c>
      <c r="L13737" s="102" t="s">
        <v>300</v>
      </c>
      <c r="M13737" s="102" t="s">
        <v>1074</v>
      </c>
      <c r="N13737" s="102">
        <v>1</v>
      </c>
      <c r="O13737" s="102" t="s">
        <v>1075</v>
      </c>
    </row>
    <row r="13738" spans="1:15" x14ac:dyDescent="0.25">
      <c r="A13738" s="102" t="s">
        <v>22533</v>
      </c>
      <c r="B13738" s="103" t="s">
        <v>1660</v>
      </c>
      <c r="C13738" s="103" t="s">
        <v>277</v>
      </c>
      <c r="D13738" s="102" t="s">
        <v>296</v>
      </c>
      <c r="E13738" s="102" t="s">
        <v>275</v>
      </c>
      <c r="F13738" s="102" t="s">
        <v>22535</v>
      </c>
      <c r="H13738" s="102">
        <v>45649</v>
      </c>
      <c r="I13738" s="102" t="s">
        <v>22518</v>
      </c>
      <c r="J13738" s="102" t="s">
        <v>301</v>
      </c>
      <c r="K13738" s="102" t="s">
        <v>1</v>
      </c>
      <c r="L13738" s="102" t="s">
        <v>300</v>
      </c>
      <c r="M13738" s="102" t="s">
        <v>1074</v>
      </c>
      <c r="N13738" s="102">
        <v>1</v>
      </c>
      <c r="O13738" s="102" t="s">
        <v>1075</v>
      </c>
    </row>
    <row r="13739" spans="1:15" x14ac:dyDescent="0.25">
      <c r="A13739" s="102" t="s">
        <v>22536</v>
      </c>
      <c r="B13739" s="103" t="s">
        <v>5084</v>
      </c>
      <c r="C13739" s="103" t="s">
        <v>2655</v>
      </c>
      <c r="D13739" s="102" t="s">
        <v>296</v>
      </c>
      <c r="E13739" s="102" t="s">
        <v>275</v>
      </c>
      <c r="F13739" s="102" t="s">
        <v>22537</v>
      </c>
      <c r="H13739" s="102">
        <v>45649</v>
      </c>
      <c r="I13739" s="102" t="s">
        <v>22518</v>
      </c>
      <c r="J13739" s="102" t="s">
        <v>301</v>
      </c>
      <c r="K13739" s="102" t="s">
        <v>1</v>
      </c>
      <c r="L13739" s="102" t="s">
        <v>300</v>
      </c>
      <c r="M13739" s="102" t="s">
        <v>1074</v>
      </c>
      <c r="N13739" s="102">
        <v>1</v>
      </c>
      <c r="O13739" s="102" t="s">
        <v>1075</v>
      </c>
    </row>
    <row r="13740" spans="1:15" x14ac:dyDescent="0.25">
      <c r="A13740" s="102" t="s">
        <v>22536</v>
      </c>
      <c r="B13740" s="103" t="s">
        <v>1577</v>
      </c>
      <c r="C13740" s="103" t="s">
        <v>2526</v>
      </c>
      <c r="D13740" s="102" t="s">
        <v>296</v>
      </c>
      <c r="E13740" s="102" t="s">
        <v>275</v>
      </c>
      <c r="F13740" s="102" t="s">
        <v>22538</v>
      </c>
      <c r="H13740" s="102">
        <v>45649</v>
      </c>
      <c r="I13740" s="102" t="s">
        <v>22518</v>
      </c>
      <c r="J13740" s="102" t="s">
        <v>301</v>
      </c>
      <c r="K13740" s="102" t="s">
        <v>1</v>
      </c>
      <c r="L13740" s="102" t="s">
        <v>300</v>
      </c>
      <c r="M13740" s="102" t="s">
        <v>1074</v>
      </c>
      <c r="N13740" s="102">
        <v>1</v>
      </c>
      <c r="O13740" s="102" t="s">
        <v>1075</v>
      </c>
    </row>
    <row r="13741" spans="1:15" x14ac:dyDescent="0.25">
      <c r="A13741" s="102" t="s">
        <v>22539</v>
      </c>
      <c r="B13741" s="103" t="s">
        <v>22540</v>
      </c>
      <c r="C13741" s="103" t="s">
        <v>2526</v>
      </c>
      <c r="D13741" s="102" t="s">
        <v>296</v>
      </c>
      <c r="E13741" s="102" t="s">
        <v>275</v>
      </c>
      <c r="F13741" s="102" t="s">
        <v>22541</v>
      </c>
      <c r="H13741" s="102">
        <v>45649</v>
      </c>
      <c r="I13741" s="102" t="s">
        <v>22518</v>
      </c>
      <c r="J13741" s="102" t="s">
        <v>301</v>
      </c>
      <c r="K13741" s="102" t="s">
        <v>1</v>
      </c>
      <c r="L13741" s="102" t="s">
        <v>300</v>
      </c>
      <c r="M13741" s="102" t="s">
        <v>1074</v>
      </c>
      <c r="N13741" s="102">
        <v>1</v>
      </c>
      <c r="O13741" s="102" t="s">
        <v>1075</v>
      </c>
    </row>
    <row r="13742" spans="1:15" x14ac:dyDescent="0.25">
      <c r="A13742" s="102" t="s">
        <v>22539</v>
      </c>
      <c r="B13742" s="103" t="s">
        <v>15752</v>
      </c>
      <c r="C13742" s="103" t="s">
        <v>2655</v>
      </c>
      <c r="D13742" s="102" t="s">
        <v>296</v>
      </c>
      <c r="E13742" s="102" t="s">
        <v>275</v>
      </c>
      <c r="F13742" s="102" t="s">
        <v>22542</v>
      </c>
      <c r="H13742" s="102">
        <v>45649</v>
      </c>
      <c r="I13742" s="102" t="s">
        <v>22518</v>
      </c>
      <c r="J13742" s="102" t="s">
        <v>301</v>
      </c>
      <c r="K13742" s="102" t="s">
        <v>1</v>
      </c>
      <c r="L13742" s="102" t="s">
        <v>300</v>
      </c>
      <c r="M13742" s="102" t="s">
        <v>1074</v>
      </c>
      <c r="N13742" s="102">
        <v>1</v>
      </c>
      <c r="O13742" s="102" t="s">
        <v>1075</v>
      </c>
    </row>
    <row r="13743" spans="1:15" x14ac:dyDescent="0.25">
      <c r="A13743" s="102" t="s">
        <v>22539</v>
      </c>
      <c r="B13743" s="103" t="s">
        <v>20322</v>
      </c>
      <c r="C13743" s="103" t="s">
        <v>2655</v>
      </c>
      <c r="D13743" s="102" t="s">
        <v>296</v>
      </c>
      <c r="E13743" s="102" t="s">
        <v>275</v>
      </c>
      <c r="F13743" s="102" t="s">
        <v>22543</v>
      </c>
      <c r="H13743" s="102">
        <v>45649</v>
      </c>
      <c r="I13743" s="102" t="s">
        <v>22518</v>
      </c>
      <c r="J13743" s="102" t="s">
        <v>301</v>
      </c>
      <c r="K13743" s="102" t="s">
        <v>1</v>
      </c>
      <c r="L13743" s="102" t="s">
        <v>300</v>
      </c>
      <c r="M13743" s="102" t="s">
        <v>1074</v>
      </c>
      <c r="N13743" s="102">
        <v>1</v>
      </c>
      <c r="O13743" s="102" t="s">
        <v>1075</v>
      </c>
    </row>
    <row r="13744" spans="1:15" x14ac:dyDescent="0.25">
      <c r="A13744" s="102" t="s">
        <v>22544</v>
      </c>
      <c r="B13744" s="103" t="s">
        <v>22545</v>
      </c>
      <c r="C13744" s="103" t="s">
        <v>277</v>
      </c>
      <c r="D13744" s="102" t="s">
        <v>247</v>
      </c>
      <c r="E13744" s="102" t="s">
        <v>275</v>
      </c>
      <c r="F13744" s="102" t="s">
        <v>22546</v>
      </c>
      <c r="H13744" s="102">
        <v>45649</v>
      </c>
      <c r="I13744" s="102" t="s">
        <v>22518</v>
      </c>
      <c r="J13744" s="102" t="s">
        <v>301</v>
      </c>
      <c r="K13744" s="102" t="s">
        <v>1</v>
      </c>
      <c r="L13744" s="102" t="s">
        <v>300</v>
      </c>
      <c r="M13744" s="102" t="s">
        <v>1074</v>
      </c>
      <c r="N13744" s="102">
        <v>1</v>
      </c>
      <c r="O13744" s="102" t="s">
        <v>1075</v>
      </c>
    </row>
    <row r="13745" spans="1:15" x14ac:dyDescent="0.25">
      <c r="A13745" s="102" t="s">
        <v>22547</v>
      </c>
      <c r="B13745" s="103" t="s">
        <v>15270</v>
      </c>
      <c r="C13745" s="103" t="s">
        <v>2526</v>
      </c>
      <c r="D13745" s="102" t="s">
        <v>296</v>
      </c>
      <c r="E13745" s="102" t="s">
        <v>275</v>
      </c>
      <c r="F13745" s="102" t="s">
        <v>22548</v>
      </c>
      <c r="H13745" s="102">
        <v>45649</v>
      </c>
      <c r="I13745" s="102" t="s">
        <v>22518</v>
      </c>
      <c r="J13745" s="102" t="s">
        <v>301</v>
      </c>
      <c r="K13745" s="102" t="s">
        <v>1</v>
      </c>
      <c r="L13745" s="102" t="s">
        <v>300</v>
      </c>
      <c r="M13745" s="102" t="s">
        <v>1074</v>
      </c>
      <c r="N13745" s="102">
        <v>1</v>
      </c>
      <c r="O13745" s="102" t="s">
        <v>1075</v>
      </c>
    </row>
    <row r="13746" spans="1:15" x14ac:dyDescent="0.25">
      <c r="A13746" s="102" t="s">
        <v>22549</v>
      </c>
      <c r="B13746" s="103" t="s">
        <v>22550</v>
      </c>
      <c r="C13746" s="103" t="s">
        <v>2655</v>
      </c>
      <c r="D13746" s="102" t="s">
        <v>296</v>
      </c>
      <c r="E13746" s="102" t="s">
        <v>275</v>
      </c>
      <c r="F13746" s="102" t="s">
        <v>22551</v>
      </c>
      <c r="H13746" s="102">
        <v>45649</v>
      </c>
      <c r="I13746" s="102" t="s">
        <v>22518</v>
      </c>
      <c r="J13746" s="102" t="s">
        <v>301</v>
      </c>
      <c r="K13746" s="102" t="s">
        <v>1</v>
      </c>
      <c r="L13746" s="102" t="s">
        <v>300</v>
      </c>
      <c r="M13746" s="102" t="s">
        <v>1074</v>
      </c>
      <c r="N13746" s="102">
        <v>1</v>
      </c>
      <c r="O13746" s="102" t="s">
        <v>1075</v>
      </c>
    </row>
    <row r="13747" spans="1:15" x14ac:dyDescent="0.25">
      <c r="A13747" s="102" t="s">
        <v>22549</v>
      </c>
      <c r="B13747" s="103" t="s">
        <v>22552</v>
      </c>
      <c r="C13747" s="103" t="s">
        <v>2526</v>
      </c>
      <c r="D13747" s="102" t="s">
        <v>296</v>
      </c>
      <c r="E13747" s="102" t="s">
        <v>275</v>
      </c>
      <c r="F13747" s="102" t="s">
        <v>22553</v>
      </c>
      <c r="H13747" s="102">
        <v>45649</v>
      </c>
      <c r="I13747" s="102" t="s">
        <v>22518</v>
      </c>
      <c r="J13747" s="102" t="s">
        <v>301</v>
      </c>
      <c r="K13747" s="102" t="s">
        <v>1</v>
      </c>
      <c r="L13747" s="102" t="s">
        <v>300</v>
      </c>
      <c r="M13747" s="102" t="s">
        <v>1074</v>
      </c>
      <c r="N13747" s="102">
        <v>1</v>
      </c>
      <c r="O13747" s="102" t="s">
        <v>1075</v>
      </c>
    </row>
    <row r="13748" spans="1:15" x14ac:dyDescent="0.25">
      <c r="A13748" s="102" t="s">
        <v>22549</v>
      </c>
      <c r="B13748" s="103" t="s">
        <v>18544</v>
      </c>
      <c r="C13748" s="103" t="s">
        <v>2655</v>
      </c>
      <c r="D13748" s="102" t="s">
        <v>296</v>
      </c>
      <c r="E13748" s="102" t="s">
        <v>275</v>
      </c>
      <c r="F13748" s="102" t="s">
        <v>22554</v>
      </c>
      <c r="H13748" s="102">
        <v>45649</v>
      </c>
      <c r="I13748" s="102" t="s">
        <v>22518</v>
      </c>
      <c r="J13748" s="102" t="s">
        <v>301</v>
      </c>
      <c r="K13748" s="102" t="s">
        <v>1</v>
      </c>
      <c r="L13748" s="102" t="s">
        <v>300</v>
      </c>
      <c r="M13748" s="102" t="s">
        <v>1074</v>
      </c>
      <c r="N13748" s="102">
        <v>1</v>
      </c>
      <c r="O13748" s="102" t="s">
        <v>1075</v>
      </c>
    </row>
    <row r="13749" spans="1:15" x14ac:dyDescent="0.25">
      <c r="A13749" s="102" t="s">
        <v>9107</v>
      </c>
      <c r="B13749" s="103" t="s">
        <v>5510</v>
      </c>
      <c r="C13749" s="103" t="s">
        <v>1082</v>
      </c>
      <c r="D13749" s="102" t="s">
        <v>22531</v>
      </c>
      <c r="E13749" s="102" t="s">
        <v>275</v>
      </c>
      <c r="F13749" s="102" t="s">
        <v>22555</v>
      </c>
      <c r="H13749" s="102">
        <v>45649</v>
      </c>
      <c r="I13749" s="102" t="s">
        <v>22518</v>
      </c>
      <c r="J13749" s="102" t="s">
        <v>301</v>
      </c>
      <c r="K13749" s="102" t="s">
        <v>1</v>
      </c>
      <c r="L13749" s="102" t="s">
        <v>300</v>
      </c>
      <c r="M13749" s="102" t="s">
        <v>1082</v>
      </c>
      <c r="N13749" s="102">
        <v>1</v>
      </c>
      <c r="O13749" s="102" t="s">
        <v>1075</v>
      </c>
    </row>
    <row r="13750" spans="1:15" x14ac:dyDescent="0.25">
      <c r="A13750" s="102" t="s">
        <v>9107</v>
      </c>
      <c r="B13750" s="103" t="s">
        <v>2648</v>
      </c>
      <c r="C13750" s="103" t="s">
        <v>1360</v>
      </c>
      <c r="D13750" s="102" t="s">
        <v>22531</v>
      </c>
      <c r="E13750" s="102" t="s">
        <v>275</v>
      </c>
      <c r="F13750" s="102" t="s">
        <v>22556</v>
      </c>
      <c r="H13750" s="102">
        <v>45649</v>
      </c>
      <c r="I13750" s="102" t="s">
        <v>22518</v>
      </c>
      <c r="J13750" s="102" t="s">
        <v>301</v>
      </c>
      <c r="K13750" s="102" t="s">
        <v>1</v>
      </c>
      <c r="L13750" s="102" t="s">
        <v>300</v>
      </c>
      <c r="M13750" s="102" t="s">
        <v>1074</v>
      </c>
      <c r="N13750" s="102">
        <v>1</v>
      </c>
      <c r="O13750" s="102" t="s">
        <v>1075</v>
      </c>
    </row>
    <row r="13751" spans="1:15" x14ac:dyDescent="0.25">
      <c r="A13751" s="102" t="s">
        <v>22557</v>
      </c>
      <c r="B13751" s="103" t="s">
        <v>22558</v>
      </c>
      <c r="C13751" s="103" t="s">
        <v>1225</v>
      </c>
      <c r="D13751" s="102" t="s">
        <v>281</v>
      </c>
      <c r="E13751" s="102" t="s">
        <v>275</v>
      </c>
      <c r="F13751" s="102" t="s">
        <v>22559</v>
      </c>
      <c r="H13751" s="102">
        <v>45649</v>
      </c>
      <c r="I13751" s="102" t="s">
        <v>22518</v>
      </c>
      <c r="J13751" s="102" t="s">
        <v>301</v>
      </c>
      <c r="K13751" s="102" t="s">
        <v>1</v>
      </c>
      <c r="L13751" s="102" t="s">
        <v>300</v>
      </c>
      <c r="M13751" s="102" t="s">
        <v>1074</v>
      </c>
      <c r="N13751" s="102">
        <v>1</v>
      </c>
      <c r="O13751" s="102" t="s">
        <v>1075</v>
      </c>
    </row>
    <row r="13752" spans="1:15" x14ac:dyDescent="0.25">
      <c r="A13752" s="102" t="s">
        <v>22560</v>
      </c>
      <c r="B13752" s="103" t="s">
        <v>22561</v>
      </c>
      <c r="C13752" s="103" t="s">
        <v>2655</v>
      </c>
      <c r="D13752" s="102" t="s">
        <v>296</v>
      </c>
      <c r="E13752" s="102" t="s">
        <v>275</v>
      </c>
      <c r="F13752" s="102" t="s">
        <v>22562</v>
      </c>
      <c r="H13752" s="102">
        <v>45649</v>
      </c>
      <c r="I13752" s="102" t="s">
        <v>22518</v>
      </c>
      <c r="J13752" s="102" t="s">
        <v>301</v>
      </c>
      <c r="K13752" s="102" t="s">
        <v>1</v>
      </c>
      <c r="L13752" s="102" t="s">
        <v>300</v>
      </c>
      <c r="M13752" s="102" t="s">
        <v>1074</v>
      </c>
      <c r="N13752" s="102">
        <v>1</v>
      </c>
      <c r="O13752" s="102" t="s">
        <v>1075</v>
      </c>
    </row>
    <row r="13753" spans="1:15" x14ac:dyDescent="0.25">
      <c r="A13753" s="102" t="s">
        <v>22563</v>
      </c>
      <c r="B13753" s="103" t="s">
        <v>3203</v>
      </c>
      <c r="C13753" s="103" t="s">
        <v>1118</v>
      </c>
      <c r="D13753" s="102" t="s">
        <v>22531</v>
      </c>
      <c r="E13753" s="102" t="s">
        <v>275</v>
      </c>
      <c r="F13753" s="102" t="s">
        <v>22564</v>
      </c>
      <c r="H13753" s="102">
        <v>45649</v>
      </c>
      <c r="I13753" s="102" t="s">
        <v>22518</v>
      </c>
      <c r="J13753" s="102" t="s">
        <v>301</v>
      </c>
      <c r="K13753" s="102" t="s">
        <v>1</v>
      </c>
      <c r="L13753" s="102" t="s">
        <v>300</v>
      </c>
      <c r="M13753" s="102" t="s">
        <v>1074</v>
      </c>
      <c r="N13753" s="102">
        <v>1</v>
      </c>
      <c r="O13753" s="102" t="s">
        <v>1075</v>
      </c>
    </row>
    <row r="13754" spans="1:15" x14ac:dyDescent="0.25">
      <c r="A13754" s="102" t="s">
        <v>22565</v>
      </c>
      <c r="B13754" s="103" t="s">
        <v>3124</v>
      </c>
      <c r="C13754" s="103" t="s">
        <v>1077</v>
      </c>
      <c r="D13754" s="102" t="s">
        <v>281</v>
      </c>
      <c r="E13754" s="102" t="s">
        <v>275</v>
      </c>
      <c r="F13754" s="102" t="s">
        <v>22566</v>
      </c>
      <c r="H13754" s="102">
        <v>45649</v>
      </c>
      <c r="I13754" s="102" t="s">
        <v>22518</v>
      </c>
      <c r="J13754" s="102" t="s">
        <v>301</v>
      </c>
      <c r="K13754" s="102" t="s">
        <v>1</v>
      </c>
      <c r="L13754" s="102" t="s">
        <v>300</v>
      </c>
      <c r="M13754" s="102" t="s">
        <v>1074</v>
      </c>
      <c r="N13754" s="102">
        <v>1</v>
      </c>
      <c r="O13754" s="102" t="s">
        <v>1075</v>
      </c>
    </row>
    <row r="13755" spans="1:15" x14ac:dyDescent="0.25">
      <c r="A13755" s="102" t="s">
        <v>22567</v>
      </c>
      <c r="B13755" s="103" t="s">
        <v>3023</v>
      </c>
      <c r="C13755" s="103" t="s">
        <v>277</v>
      </c>
      <c r="D13755" s="102" t="s">
        <v>1092</v>
      </c>
      <c r="E13755" s="102" t="s">
        <v>275</v>
      </c>
      <c r="F13755" s="102" t="s">
        <v>22568</v>
      </c>
      <c r="H13755" s="102">
        <v>45649</v>
      </c>
      <c r="I13755" s="102" t="s">
        <v>22518</v>
      </c>
      <c r="J13755" s="102" t="s">
        <v>301</v>
      </c>
      <c r="K13755" s="102" t="s">
        <v>1</v>
      </c>
      <c r="L13755" s="102" t="s">
        <v>300</v>
      </c>
      <c r="M13755" s="102" t="s">
        <v>1074</v>
      </c>
      <c r="N13755" s="102">
        <v>1</v>
      </c>
      <c r="O13755" s="102" t="s">
        <v>1075</v>
      </c>
    </row>
    <row r="13756" spans="1:15" x14ac:dyDescent="0.25">
      <c r="A13756" s="102" t="s">
        <v>22569</v>
      </c>
      <c r="B13756" s="103" t="s">
        <v>14810</v>
      </c>
      <c r="C13756" s="103" t="s">
        <v>2655</v>
      </c>
      <c r="D13756" s="102" t="s">
        <v>296</v>
      </c>
      <c r="E13756" s="102" t="s">
        <v>275</v>
      </c>
      <c r="F13756" s="102" t="s">
        <v>22570</v>
      </c>
      <c r="H13756" s="102">
        <v>45649</v>
      </c>
      <c r="I13756" s="102" t="s">
        <v>22518</v>
      </c>
      <c r="J13756" s="102" t="s">
        <v>301</v>
      </c>
      <c r="K13756" s="102" t="s">
        <v>1</v>
      </c>
      <c r="L13756" s="102" t="s">
        <v>300</v>
      </c>
      <c r="M13756" s="102" t="s">
        <v>1074</v>
      </c>
      <c r="N13756" s="102">
        <v>1</v>
      </c>
      <c r="O13756" s="102" t="s">
        <v>1075</v>
      </c>
    </row>
    <row r="13757" spans="1:15" x14ac:dyDescent="0.25">
      <c r="A13757" s="102" t="s">
        <v>22569</v>
      </c>
      <c r="B13757" s="103" t="s">
        <v>15056</v>
      </c>
      <c r="C13757" s="103" t="s">
        <v>2655</v>
      </c>
      <c r="D13757" s="102" t="s">
        <v>296</v>
      </c>
      <c r="E13757" s="102" t="s">
        <v>275</v>
      </c>
      <c r="F13757" s="102" t="s">
        <v>22571</v>
      </c>
      <c r="H13757" s="102">
        <v>45649</v>
      </c>
      <c r="I13757" s="102" t="s">
        <v>22518</v>
      </c>
      <c r="J13757" s="102" t="s">
        <v>301</v>
      </c>
      <c r="K13757" s="102" t="s">
        <v>1</v>
      </c>
      <c r="L13757" s="102" t="s">
        <v>300</v>
      </c>
      <c r="M13757" s="102" t="s">
        <v>1074</v>
      </c>
      <c r="N13757" s="102">
        <v>1</v>
      </c>
      <c r="O13757" s="102" t="s">
        <v>1075</v>
      </c>
    </row>
    <row r="13758" spans="1:15" x14ac:dyDescent="0.25">
      <c r="A13758" s="102" t="s">
        <v>22572</v>
      </c>
      <c r="B13758" s="103" t="s">
        <v>1515</v>
      </c>
      <c r="C13758" s="103" t="s">
        <v>274</v>
      </c>
      <c r="D13758" s="102" t="s">
        <v>296</v>
      </c>
      <c r="E13758" s="102" t="s">
        <v>275</v>
      </c>
      <c r="F13758" s="102" t="s">
        <v>22573</v>
      </c>
      <c r="H13758" s="102">
        <v>45649</v>
      </c>
      <c r="I13758" s="102" t="s">
        <v>22518</v>
      </c>
      <c r="J13758" s="102" t="s">
        <v>301</v>
      </c>
      <c r="K13758" s="102" t="s">
        <v>1</v>
      </c>
      <c r="L13758" s="102" t="s">
        <v>300</v>
      </c>
      <c r="M13758" s="102" t="s">
        <v>1074</v>
      </c>
      <c r="N13758" s="102">
        <v>1</v>
      </c>
      <c r="O13758" s="102" t="s">
        <v>1075</v>
      </c>
    </row>
    <row r="13759" spans="1:15" x14ac:dyDescent="0.25">
      <c r="A13759" s="102" t="s">
        <v>22572</v>
      </c>
      <c r="B13759" s="103" t="s">
        <v>15731</v>
      </c>
      <c r="C13759" s="103" t="s">
        <v>274</v>
      </c>
      <c r="D13759" s="102" t="s">
        <v>296</v>
      </c>
      <c r="E13759" s="102" t="s">
        <v>275</v>
      </c>
      <c r="F13759" s="102" t="s">
        <v>22574</v>
      </c>
      <c r="H13759" s="102">
        <v>45649</v>
      </c>
      <c r="I13759" s="102" t="s">
        <v>22518</v>
      </c>
      <c r="J13759" s="102" t="s">
        <v>301</v>
      </c>
      <c r="K13759" s="102" t="s">
        <v>1</v>
      </c>
      <c r="L13759" s="102" t="s">
        <v>300</v>
      </c>
      <c r="M13759" s="102" t="s">
        <v>1074</v>
      </c>
      <c r="N13759" s="102">
        <v>1</v>
      </c>
      <c r="O13759" s="102" t="s">
        <v>1075</v>
      </c>
    </row>
    <row r="13760" spans="1:15" x14ac:dyDescent="0.25">
      <c r="A13760" s="102" t="s">
        <v>22572</v>
      </c>
      <c r="B13760" s="103" t="s">
        <v>22575</v>
      </c>
      <c r="C13760" s="103" t="s">
        <v>1082</v>
      </c>
      <c r="D13760" s="102" t="s">
        <v>296</v>
      </c>
      <c r="E13760" s="102" t="s">
        <v>275</v>
      </c>
      <c r="F13760" s="102" t="s">
        <v>22576</v>
      </c>
      <c r="H13760" s="102">
        <v>45649</v>
      </c>
      <c r="I13760" s="102" t="s">
        <v>22518</v>
      </c>
      <c r="J13760" s="102" t="s">
        <v>301</v>
      </c>
      <c r="K13760" s="102" t="s">
        <v>1</v>
      </c>
      <c r="L13760" s="102" t="s">
        <v>300</v>
      </c>
      <c r="M13760" s="102" t="s">
        <v>1082</v>
      </c>
      <c r="N13760" s="102">
        <v>1</v>
      </c>
      <c r="O13760" s="102" t="s">
        <v>1075</v>
      </c>
    </row>
    <row r="13761" spans="1:15" x14ac:dyDescent="0.25">
      <c r="A13761" s="102" t="s">
        <v>22577</v>
      </c>
      <c r="B13761" s="103" t="s">
        <v>14704</v>
      </c>
      <c r="C13761" s="103" t="s">
        <v>1118</v>
      </c>
      <c r="D13761" s="102" t="s">
        <v>22531</v>
      </c>
      <c r="E13761" s="102" t="s">
        <v>275</v>
      </c>
      <c r="F13761" s="102" t="s">
        <v>22578</v>
      </c>
      <c r="H13761" s="102">
        <v>45649</v>
      </c>
      <c r="I13761" s="102" t="s">
        <v>22518</v>
      </c>
      <c r="J13761" s="102" t="s">
        <v>301</v>
      </c>
      <c r="K13761" s="102" t="s">
        <v>1</v>
      </c>
      <c r="L13761" s="102" t="s">
        <v>300</v>
      </c>
      <c r="M13761" s="102" t="s">
        <v>1074</v>
      </c>
      <c r="N13761" s="102">
        <v>1</v>
      </c>
      <c r="O13761" s="102" t="s">
        <v>1075</v>
      </c>
    </row>
    <row r="13762" spans="1:15" x14ac:dyDescent="0.25">
      <c r="A13762" s="102" t="s">
        <v>22577</v>
      </c>
      <c r="B13762" s="103" t="s">
        <v>19136</v>
      </c>
      <c r="C13762" s="103" t="s">
        <v>1360</v>
      </c>
      <c r="D13762" s="102" t="s">
        <v>22531</v>
      </c>
      <c r="E13762" s="102" t="s">
        <v>275</v>
      </c>
      <c r="F13762" s="102" t="s">
        <v>22579</v>
      </c>
      <c r="H13762" s="102">
        <v>45649</v>
      </c>
      <c r="I13762" s="102" t="s">
        <v>22518</v>
      </c>
      <c r="J13762" s="102" t="s">
        <v>301</v>
      </c>
      <c r="K13762" s="102" t="s">
        <v>1</v>
      </c>
      <c r="L13762" s="102" t="s">
        <v>300</v>
      </c>
      <c r="M13762" s="102" t="s">
        <v>1074</v>
      </c>
      <c r="N13762" s="102">
        <v>1</v>
      </c>
      <c r="O13762" s="102" t="s">
        <v>1075</v>
      </c>
    </row>
    <row r="13763" spans="1:15" x14ac:dyDescent="0.25">
      <c r="A13763" s="102" t="s">
        <v>22577</v>
      </c>
      <c r="B13763" s="103" t="s">
        <v>8332</v>
      </c>
      <c r="C13763" s="103" t="s">
        <v>1118</v>
      </c>
      <c r="D13763" s="102" t="s">
        <v>22531</v>
      </c>
      <c r="E13763" s="102" t="s">
        <v>275</v>
      </c>
      <c r="F13763" s="102" t="s">
        <v>22580</v>
      </c>
      <c r="H13763" s="102">
        <v>45649</v>
      </c>
      <c r="I13763" s="102" t="s">
        <v>22518</v>
      </c>
      <c r="J13763" s="102" t="s">
        <v>301</v>
      </c>
      <c r="K13763" s="102" t="s">
        <v>1</v>
      </c>
      <c r="L13763" s="102" t="s">
        <v>300</v>
      </c>
      <c r="M13763" s="102" t="s">
        <v>1074</v>
      </c>
      <c r="N13763" s="102">
        <v>1</v>
      </c>
      <c r="O13763" s="102" t="s">
        <v>1075</v>
      </c>
    </row>
    <row r="13764" spans="1:15" x14ac:dyDescent="0.25">
      <c r="A13764" s="102" t="s">
        <v>22577</v>
      </c>
      <c r="B13764" s="103" t="s">
        <v>20153</v>
      </c>
      <c r="C13764" s="103" t="s">
        <v>1118</v>
      </c>
      <c r="D13764" s="102" t="s">
        <v>22531</v>
      </c>
      <c r="E13764" s="102" t="s">
        <v>275</v>
      </c>
      <c r="F13764" s="102" t="s">
        <v>22581</v>
      </c>
      <c r="H13764" s="102">
        <v>45649</v>
      </c>
      <c r="I13764" s="102" t="s">
        <v>22518</v>
      </c>
      <c r="J13764" s="102" t="s">
        <v>301</v>
      </c>
      <c r="K13764" s="102" t="s">
        <v>1</v>
      </c>
      <c r="L13764" s="102" t="s">
        <v>300</v>
      </c>
      <c r="M13764" s="102" t="s">
        <v>1074</v>
      </c>
      <c r="N13764" s="102">
        <v>1</v>
      </c>
      <c r="O13764" s="102" t="s">
        <v>1075</v>
      </c>
    </row>
    <row r="13765" spans="1:15" x14ac:dyDescent="0.25">
      <c r="A13765" s="102" t="s">
        <v>22577</v>
      </c>
      <c r="B13765" s="103" t="s">
        <v>2969</v>
      </c>
      <c r="C13765" s="103" t="s">
        <v>1082</v>
      </c>
      <c r="D13765" s="102" t="s">
        <v>22531</v>
      </c>
      <c r="E13765" s="102" t="s">
        <v>275</v>
      </c>
      <c r="F13765" s="102" t="s">
        <v>22582</v>
      </c>
      <c r="H13765" s="102">
        <v>45649</v>
      </c>
      <c r="I13765" s="102" t="s">
        <v>22518</v>
      </c>
      <c r="J13765" s="102" t="s">
        <v>301</v>
      </c>
      <c r="K13765" s="102" t="s">
        <v>1</v>
      </c>
      <c r="L13765" s="102" t="s">
        <v>300</v>
      </c>
      <c r="M13765" s="102" t="s">
        <v>1082</v>
      </c>
      <c r="N13765" s="102">
        <v>1</v>
      </c>
      <c r="O13765" s="102" t="s">
        <v>1075</v>
      </c>
    </row>
    <row r="13766" spans="1:15" x14ac:dyDescent="0.25">
      <c r="A13766" s="102" t="s">
        <v>22583</v>
      </c>
      <c r="B13766" s="103" t="s">
        <v>16137</v>
      </c>
      <c r="C13766" s="103" t="s">
        <v>2655</v>
      </c>
      <c r="D13766" s="102" t="s">
        <v>296</v>
      </c>
      <c r="E13766" s="102" t="s">
        <v>275</v>
      </c>
      <c r="F13766" s="102" t="s">
        <v>22584</v>
      </c>
      <c r="H13766" s="102">
        <v>45649</v>
      </c>
      <c r="I13766" s="102" t="s">
        <v>22518</v>
      </c>
      <c r="J13766" s="102" t="s">
        <v>301</v>
      </c>
      <c r="K13766" s="102" t="s">
        <v>1</v>
      </c>
      <c r="L13766" s="102" t="s">
        <v>300</v>
      </c>
      <c r="M13766" s="102" t="s">
        <v>1074</v>
      </c>
      <c r="N13766" s="102">
        <v>1</v>
      </c>
      <c r="O13766" s="102" t="s">
        <v>1075</v>
      </c>
    </row>
    <row r="13767" spans="1:15" x14ac:dyDescent="0.25">
      <c r="A13767" s="102" t="s">
        <v>22585</v>
      </c>
      <c r="B13767" s="103" t="s">
        <v>2050</v>
      </c>
      <c r="C13767" s="103" t="s">
        <v>274</v>
      </c>
      <c r="D13767" s="102" t="s">
        <v>296</v>
      </c>
      <c r="E13767" s="102" t="s">
        <v>275</v>
      </c>
      <c r="F13767" s="102" t="s">
        <v>22586</v>
      </c>
      <c r="H13767" s="102">
        <v>45649</v>
      </c>
      <c r="I13767" s="102" t="s">
        <v>22518</v>
      </c>
      <c r="J13767" s="102" t="s">
        <v>301</v>
      </c>
      <c r="K13767" s="102" t="s">
        <v>1</v>
      </c>
      <c r="L13767" s="102" t="s">
        <v>300</v>
      </c>
      <c r="M13767" s="102" t="s">
        <v>1074</v>
      </c>
      <c r="N13767" s="102">
        <v>1</v>
      </c>
      <c r="O13767" s="102" t="s">
        <v>1075</v>
      </c>
    </row>
    <row r="13768" spans="1:15" x14ac:dyDescent="0.25">
      <c r="A13768" s="102" t="s">
        <v>22587</v>
      </c>
      <c r="B13768" s="103" t="s">
        <v>14810</v>
      </c>
      <c r="C13768" s="103" t="s">
        <v>2655</v>
      </c>
      <c r="D13768" s="102" t="s">
        <v>296</v>
      </c>
      <c r="E13768" s="102" t="s">
        <v>275</v>
      </c>
      <c r="F13768" s="102" t="s">
        <v>22588</v>
      </c>
      <c r="H13768" s="102">
        <v>45649</v>
      </c>
      <c r="I13768" s="102" t="s">
        <v>22518</v>
      </c>
      <c r="J13768" s="102" t="s">
        <v>301</v>
      </c>
      <c r="K13768" s="102" t="s">
        <v>1</v>
      </c>
      <c r="L13768" s="102" t="s">
        <v>300</v>
      </c>
      <c r="M13768" s="102" t="s">
        <v>1074</v>
      </c>
      <c r="N13768" s="102">
        <v>1</v>
      </c>
      <c r="O13768" s="102" t="s">
        <v>1075</v>
      </c>
    </row>
    <row r="13769" spans="1:15" x14ac:dyDescent="0.25">
      <c r="A13769" s="102" t="s">
        <v>22589</v>
      </c>
      <c r="B13769" s="103" t="s">
        <v>2865</v>
      </c>
      <c r="C13769" s="103" t="s">
        <v>1077</v>
      </c>
      <c r="D13769" s="102" t="s">
        <v>281</v>
      </c>
      <c r="E13769" s="102" t="s">
        <v>276</v>
      </c>
      <c r="H13769" s="102">
        <v>45649</v>
      </c>
      <c r="I13769" s="102" t="s">
        <v>22518</v>
      </c>
      <c r="J13769" s="102" t="s">
        <v>301</v>
      </c>
      <c r="K13769" s="102" t="s">
        <v>1</v>
      </c>
      <c r="L13769" s="102" t="s">
        <v>300</v>
      </c>
      <c r="M13769" s="102" t="s">
        <v>1074</v>
      </c>
      <c r="N13769" s="102">
        <v>1</v>
      </c>
      <c r="O13769" s="102" t="s">
        <v>1075</v>
      </c>
    </row>
    <row r="13770" spans="1:15" x14ac:dyDescent="0.25">
      <c r="A13770" s="102" t="s">
        <v>22590</v>
      </c>
      <c r="B13770" s="103" t="s">
        <v>22591</v>
      </c>
      <c r="C13770" s="103" t="s">
        <v>2650</v>
      </c>
      <c r="D13770" s="102" t="s">
        <v>296</v>
      </c>
      <c r="E13770" s="102" t="s">
        <v>275</v>
      </c>
      <c r="F13770" s="102" t="s">
        <v>22592</v>
      </c>
      <c r="H13770" s="102">
        <v>45649</v>
      </c>
      <c r="I13770" s="102" t="s">
        <v>22518</v>
      </c>
      <c r="J13770" s="102" t="s">
        <v>301</v>
      </c>
      <c r="K13770" s="102" t="s">
        <v>1</v>
      </c>
      <c r="L13770" s="102" t="s">
        <v>300</v>
      </c>
      <c r="M13770" s="102" t="s">
        <v>1082</v>
      </c>
      <c r="N13770" s="102">
        <v>1</v>
      </c>
      <c r="O13770" s="102" t="s">
        <v>1075</v>
      </c>
    </row>
    <row r="13771" spans="1:15" x14ac:dyDescent="0.25">
      <c r="A13771" s="102" t="s">
        <v>22590</v>
      </c>
      <c r="B13771" s="103" t="s">
        <v>1700</v>
      </c>
      <c r="C13771" s="103" t="s">
        <v>2655</v>
      </c>
      <c r="D13771" s="102" t="s">
        <v>296</v>
      </c>
      <c r="E13771" s="102" t="s">
        <v>275</v>
      </c>
      <c r="F13771" s="102" t="s">
        <v>22593</v>
      </c>
      <c r="H13771" s="102">
        <v>45649</v>
      </c>
      <c r="I13771" s="102" t="s">
        <v>22518</v>
      </c>
      <c r="J13771" s="102" t="s">
        <v>301</v>
      </c>
      <c r="K13771" s="102" t="s">
        <v>1</v>
      </c>
      <c r="L13771" s="102" t="s">
        <v>300</v>
      </c>
      <c r="M13771" s="102" t="s">
        <v>1074</v>
      </c>
      <c r="N13771" s="102">
        <v>1</v>
      </c>
      <c r="O13771" s="102" t="s">
        <v>1075</v>
      </c>
    </row>
    <row r="13772" spans="1:15" x14ac:dyDescent="0.25">
      <c r="A13772" s="102" t="s">
        <v>22590</v>
      </c>
      <c r="B13772" s="103" t="s">
        <v>22594</v>
      </c>
      <c r="C13772" s="103" t="s">
        <v>2650</v>
      </c>
      <c r="D13772" s="102" t="s">
        <v>296</v>
      </c>
      <c r="E13772" s="102" t="s">
        <v>275</v>
      </c>
      <c r="F13772" s="102" t="s">
        <v>22595</v>
      </c>
      <c r="H13772" s="102">
        <v>45649</v>
      </c>
      <c r="I13772" s="102" t="s">
        <v>22518</v>
      </c>
      <c r="J13772" s="102" t="s">
        <v>301</v>
      </c>
      <c r="K13772" s="102" t="s">
        <v>1</v>
      </c>
      <c r="L13772" s="102" t="s">
        <v>300</v>
      </c>
      <c r="M13772" s="102" t="s">
        <v>1082</v>
      </c>
      <c r="N13772" s="102">
        <v>1</v>
      </c>
      <c r="O13772" s="102" t="s">
        <v>1075</v>
      </c>
    </row>
    <row r="13773" spans="1:15" x14ac:dyDescent="0.25">
      <c r="A13773" s="102" t="s">
        <v>3270</v>
      </c>
      <c r="B13773" s="103" t="s">
        <v>1197</v>
      </c>
      <c r="C13773" s="103" t="s">
        <v>274</v>
      </c>
      <c r="D13773" s="102" t="s">
        <v>296</v>
      </c>
      <c r="E13773" s="102" t="s">
        <v>275</v>
      </c>
      <c r="F13773" s="102" t="s">
        <v>22596</v>
      </c>
      <c r="H13773" s="102">
        <v>45649</v>
      </c>
      <c r="I13773" s="102" t="s">
        <v>22518</v>
      </c>
      <c r="J13773" s="102" t="s">
        <v>301</v>
      </c>
      <c r="K13773" s="102" t="s">
        <v>1</v>
      </c>
      <c r="L13773" s="102" t="s">
        <v>300</v>
      </c>
      <c r="M13773" s="102" t="s">
        <v>1074</v>
      </c>
      <c r="N13773" s="102">
        <v>1</v>
      </c>
      <c r="O13773" s="102" t="s">
        <v>1075</v>
      </c>
    </row>
    <row r="13774" spans="1:15" x14ac:dyDescent="0.25">
      <c r="A13774" s="102" t="s">
        <v>3270</v>
      </c>
      <c r="B13774" s="103" t="s">
        <v>2564</v>
      </c>
      <c r="C13774" s="103" t="s">
        <v>274</v>
      </c>
      <c r="D13774" s="102" t="s">
        <v>296</v>
      </c>
      <c r="E13774" s="102" t="s">
        <v>275</v>
      </c>
      <c r="F13774" s="102" t="s">
        <v>22597</v>
      </c>
      <c r="H13774" s="102">
        <v>45649</v>
      </c>
      <c r="I13774" s="102" t="s">
        <v>22518</v>
      </c>
      <c r="J13774" s="102" t="s">
        <v>301</v>
      </c>
      <c r="K13774" s="102" t="s">
        <v>1</v>
      </c>
      <c r="L13774" s="102" t="s">
        <v>300</v>
      </c>
      <c r="M13774" s="102" t="s">
        <v>1074</v>
      </c>
      <c r="N13774" s="102">
        <v>1</v>
      </c>
      <c r="O13774" s="102" t="s">
        <v>1075</v>
      </c>
    </row>
    <row r="13775" spans="1:15" x14ac:dyDescent="0.25">
      <c r="A13775" s="102" t="s">
        <v>3270</v>
      </c>
      <c r="B13775" s="103" t="s">
        <v>1783</v>
      </c>
      <c r="C13775" s="103" t="s">
        <v>1082</v>
      </c>
      <c r="D13775" s="102" t="s">
        <v>296</v>
      </c>
      <c r="E13775" s="102" t="s">
        <v>275</v>
      </c>
      <c r="F13775" s="102" t="s">
        <v>22598</v>
      </c>
      <c r="H13775" s="102">
        <v>45649</v>
      </c>
      <c r="I13775" s="102" t="s">
        <v>22518</v>
      </c>
      <c r="J13775" s="102" t="s">
        <v>301</v>
      </c>
      <c r="K13775" s="102" t="s">
        <v>1</v>
      </c>
      <c r="L13775" s="102" t="s">
        <v>300</v>
      </c>
      <c r="M13775" s="102" t="s">
        <v>1082</v>
      </c>
      <c r="N13775" s="102">
        <v>1</v>
      </c>
      <c r="O13775" s="102" t="s">
        <v>1075</v>
      </c>
    </row>
    <row r="13776" spans="1:15" x14ac:dyDescent="0.25">
      <c r="A13776" s="102" t="s">
        <v>22599</v>
      </c>
      <c r="B13776" s="103" t="s">
        <v>22304</v>
      </c>
      <c r="C13776" s="103" t="s">
        <v>277</v>
      </c>
      <c r="D13776" s="102" t="s">
        <v>296</v>
      </c>
      <c r="E13776" s="102" t="s">
        <v>275</v>
      </c>
      <c r="F13776" s="102" t="s">
        <v>22600</v>
      </c>
      <c r="H13776" s="102">
        <v>45649</v>
      </c>
      <c r="I13776" s="102" t="s">
        <v>22518</v>
      </c>
      <c r="J13776" s="102" t="s">
        <v>301</v>
      </c>
      <c r="K13776" s="102" t="s">
        <v>1</v>
      </c>
      <c r="L13776" s="102" t="s">
        <v>300</v>
      </c>
      <c r="M13776" s="102" t="s">
        <v>1074</v>
      </c>
      <c r="N13776" s="102">
        <v>1</v>
      </c>
      <c r="O13776" s="102" t="s">
        <v>1075</v>
      </c>
    </row>
    <row r="13777" spans="1:15" x14ac:dyDescent="0.25">
      <c r="A13777" s="102" t="s">
        <v>22601</v>
      </c>
      <c r="B13777" s="103" t="s">
        <v>5072</v>
      </c>
      <c r="C13777" s="103" t="s">
        <v>2655</v>
      </c>
      <c r="D13777" s="102" t="s">
        <v>296</v>
      </c>
      <c r="E13777" s="102" t="s">
        <v>275</v>
      </c>
      <c r="F13777" s="102" t="s">
        <v>22602</v>
      </c>
      <c r="H13777" s="102">
        <v>45649</v>
      </c>
      <c r="I13777" s="102" t="s">
        <v>22518</v>
      </c>
      <c r="J13777" s="102" t="s">
        <v>301</v>
      </c>
      <c r="K13777" s="102" t="s">
        <v>1</v>
      </c>
      <c r="L13777" s="102" t="s">
        <v>300</v>
      </c>
      <c r="M13777" s="102" t="s">
        <v>1074</v>
      </c>
      <c r="N13777" s="102">
        <v>1</v>
      </c>
      <c r="O13777" s="102" t="s">
        <v>1075</v>
      </c>
    </row>
    <row r="13778" spans="1:15" x14ac:dyDescent="0.25">
      <c r="A13778" s="102" t="s">
        <v>22601</v>
      </c>
      <c r="B13778" s="103" t="s">
        <v>22603</v>
      </c>
      <c r="C13778" s="103" t="s">
        <v>2655</v>
      </c>
      <c r="D13778" s="102" t="s">
        <v>296</v>
      </c>
      <c r="E13778" s="102" t="s">
        <v>275</v>
      </c>
      <c r="F13778" s="102" t="s">
        <v>22604</v>
      </c>
      <c r="H13778" s="102">
        <v>45649</v>
      </c>
      <c r="I13778" s="102" t="s">
        <v>22518</v>
      </c>
      <c r="J13778" s="102" t="s">
        <v>301</v>
      </c>
      <c r="K13778" s="102" t="s">
        <v>1</v>
      </c>
      <c r="L13778" s="102" t="s">
        <v>300</v>
      </c>
      <c r="M13778" s="102" t="s">
        <v>1074</v>
      </c>
      <c r="N13778" s="102">
        <v>1</v>
      </c>
      <c r="O13778" s="102" t="s">
        <v>1075</v>
      </c>
    </row>
    <row r="13779" spans="1:15" x14ac:dyDescent="0.25">
      <c r="A13779" s="102" t="s">
        <v>22605</v>
      </c>
      <c r="B13779" s="103" t="s">
        <v>22606</v>
      </c>
      <c r="C13779" s="103" t="s">
        <v>1225</v>
      </c>
      <c r="D13779" s="102" t="s">
        <v>281</v>
      </c>
      <c r="E13779" s="102" t="s">
        <v>276</v>
      </c>
      <c r="H13779" s="102">
        <v>45649</v>
      </c>
      <c r="I13779" s="102" t="s">
        <v>22518</v>
      </c>
      <c r="J13779" s="102" t="s">
        <v>301</v>
      </c>
      <c r="K13779" s="102" t="s">
        <v>1</v>
      </c>
      <c r="L13779" s="102" t="s">
        <v>300</v>
      </c>
      <c r="M13779" s="102" t="s">
        <v>1074</v>
      </c>
      <c r="N13779" s="102">
        <v>1</v>
      </c>
      <c r="O13779" s="102" t="s">
        <v>1075</v>
      </c>
    </row>
    <row r="13780" spans="1:15" x14ac:dyDescent="0.25">
      <c r="A13780" s="102" t="s">
        <v>22607</v>
      </c>
      <c r="B13780" s="103" t="s">
        <v>7405</v>
      </c>
      <c r="C13780" s="103" t="s">
        <v>2655</v>
      </c>
      <c r="D13780" s="102" t="s">
        <v>296</v>
      </c>
      <c r="E13780" s="102" t="s">
        <v>275</v>
      </c>
      <c r="F13780" s="102" t="s">
        <v>22608</v>
      </c>
      <c r="H13780" s="102">
        <v>45649</v>
      </c>
      <c r="I13780" s="102" t="s">
        <v>22518</v>
      </c>
      <c r="J13780" s="102" t="s">
        <v>301</v>
      </c>
      <c r="K13780" s="102" t="s">
        <v>1</v>
      </c>
      <c r="L13780" s="102" t="s">
        <v>300</v>
      </c>
      <c r="M13780" s="102" t="s">
        <v>1074</v>
      </c>
      <c r="N13780" s="102">
        <v>1</v>
      </c>
      <c r="O13780" s="102" t="s">
        <v>1075</v>
      </c>
    </row>
    <row r="13781" spans="1:15" x14ac:dyDescent="0.25">
      <c r="A13781" s="102" t="s">
        <v>22607</v>
      </c>
      <c r="B13781" s="103" t="s">
        <v>9252</v>
      </c>
      <c r="C13781" s="103" t="s">
        <v>2526</v>
      </c>
      <c r="D13781" s="102" t="s">
        <v>296</v>
      </c>
      <c r="E13781" s="102" t="s">
        <v>275</v>
      </c>
      <c r="F13781" s="102" t="s">
        <v>22609</v>
      </c>
      <c r="H13781" s="102">
        <v>45649</v>
      </c>
      <c r="I13781" s="102" t="s">
        <v>22518</v>
      </c>
      <c r="J13781" s="102" t="s">
        <v>301</v>
      </c>
      <c r="K13781" s="102" t="s">
        <v>1</v>
      </c>
      <c r="L13781" s="102" t="s">
        <v>300</v>
      </c>
      <c r="M13781" s="102" t="s">
        <v>1074</v>
      </c>
      <c r="N13781" s="102">
        <v>1</v>
      </c>
      <c r="O13781" s="102" t="s">
        <v>1075</v>
      </c>
    </row>
    <row r="13782" spans="1:15" x14ac:dyDescent="0.25">
      <c r="A13782" s="102" t="s">
        <v>22607</v>
      </c>
      <c r="B13782" s="103" t="s">
        <v>17108</v>
      </c>
      <c r="C13782" s="103" t="s">
        <v>2526</v>
      </c>
      <c r="D13782" s="102" t="s">
        <v>296</v>
      </c>
      <c r="E13782" s="102" t="s">
        <v>275</v>
      </c>
      <c r="F13782" s="102" t="s">
        <v>22610</v>
      </c>
      <c r="H13782" s="102">
        <v>45649</v>
      </c>
      <c r="I13782" s="102" t="s">
        <v>22518</v>
      </c>
      <c r="J13782" s="102" t="s">
        <v>301</v>
      </c>
      <c r="K13782" s="102" t="s">
        <v>1</v>
      </c>
      <c r="L13782" s="102" t="s">
        <v>300</v>
      </c>
      <c r="M13782" s="102" t="s">
        <v>1074</v>
      </c>
      <c r="N13782" s="102">
        <v>1</v>
      </c>
      <c r="O13782" s="102" t="s">
        <v>1075</v>
      </c>
    </row>
    <row r="13783" spans="1:15" x14ac:dyDescent="0.25">
      <c r="A13783" s="102" t="s">
        <v>22611</v>
      </c>
      <c r="B13783" s="103" t="s">
        <v>9818</v>
      </c>
      <c r="C13783" s="103" t="s">
        <v>2655</v>
      </c>
      <c r="D13783" s="102" t="s">
        <v>296</v>
      </c>
      <c r="E13783" s="102" t="s">
        <v>275</v>
      </c>
      <c r="F13783" s="102" t="s">
        <v>22612</v>
      </c>
      <c r="H13783" s="102">
        <v>45649</v>
      </c>
      <c r="I13783" s="102" t="s">
        <v>22518</v>
      </c>
      <c r="J13783" s="102" t="s">
        <v>301</v>
      </c>
      <c r="K13783" s="102" t="s">
        <v>1</v>
      </c>
      <c r="L13783" s="102" t="s">
        <v>300</v>
      </c>
      <c r="M13783" s="102" t="s">
        <v>1074</v>
      </c>
      <c r="N13783" s="102">
        <v>1</v>
      </c>
      <c r="O13783" s="102" t="s">
        <v>1075</v>
      </c>
    </row>
    <row r="13784" spans="1:15" x14ac:dyDescent="0.25">
      <c r="A13784" s="102" t="s">
        <v>22611</v>
      </c>
      <c r="B13784" s="103" t="s">
        <v>22613</v>
      </c>
      <c r="C13784" s="103" t="s">
        <v>2655</v>
      </c>
      <c r="D13784" s="102" t="s">
        <v>296</v>
      </c>
      <c r="E13784" s="102" t="s">
        <v>275</v>
      </c>
      <c r="F13784" s="102" t="s">
        <v>22614</v>
      </c>
      <c r="H13784" s="102">
        <v>45649</v>
      </c>
      <c r="I13784" s="102" t="s">
        <v>22518</v>
      </c>
      <c r="J13784" s="102" t="s">
        <v>301</v>
      </c>
      <c r="K13784" s="102" t="s">
        <v>1</v>
      </c>
      <c r="L13784" s="102" t="s">
        <v>300</v>
      </c>
      <c r="M13784" s="102" t="s">
        <v>1074</v>
      </c>
      <c r="N13784" s="102">
        <v>1</v>
      </c>
      <c r="O13784" s="102" t="s">
        <v>1075</v>
      </c>
    </row>
    <row r="13785" spans="1:15" x14ac:dyDescent="0.25">
      <c r="A13785" s="102" t="s">
        <v>22615</v>
      </c>
      <c r="B13785" s="103" t="s">
        <v>22616</v>
      </c>
      <c r="C13785" s="103" t="s">
        <v>2526</v>
      </c>
      <c r="D13785" s="102" t="s">
        <v>296</v>
      </c>
      <c r="E13785" s="102" t="s">
        <v>275</v>
      </c>
      <c r="F13785" s="102" t="s">
        <v>22617</v>
      </c>
      <c r="H13785" s="102">
        <v>45649</v>
      </c>
      <c r="I13785" s="102" t="s">
        <v>22518</v>
      </c>
      <c r="J13785" s="102" t="s">
        <v>301</v>
      </c>
      <c r="K13785" s="102" t="s">
        <v>1</v>
      </c>
      <c r="L13785" s="102" t="s">
        <v>300</v>
      </c>
      <c r="M13785" s="102" t="s">
        <v>1074</v>
      </c>
      <c r="N13785" s="102">
        <v>1</v>
      </c>
      <c r="O13785" s="102" t="s">
        <v>1075</v>
      </c>
    </row>
    <row r="13786" spans="1:15" x14ac:dyDescent="0.25">
      <c r="A13786" s="102" t="s">
        <v>22618</v>
      </c>
      <c r="B13786" s="103" t="s">
        <v>9252</v>
      </c>
      <c r="C13786" s="103" t="s">
        <v>2526</v>
      </c>
      <c r="D13786" s="102" t="s">
        <v>296</v>
      </c>
      <c r="E13786" s="102" t="s">
        <v>275</v>
      </c>
      <c r="F13786" s="102" t="s">
        <v>22619</v>
      </c>
      <c r="H13786" s="102">
        <v>45649</v>
      </c>
      <c r="I13786" s="102" t="s">
        <v>22518</v>
      </c>
      <c r="J13786" s="102" t="s">
        <v>301</v>
      </c>
      <c r="K13786" s="102" t="s">
        <v>1</v>
      </c>
      <c r="L13786" s="102" t="s">
        <v>300</v>
      </c>
      <c r="M13786" s="102" t="s">
        <v>1074</v>
      </c>
      <c r="N13786" s="102">
        <v>1</v>
      </c>
      <c r="O13786" s="102" t="s">
        <v>1075</v>
      </c>
    </row>
    <row r="13787" spans="1:15" x14ac:dyDescent="0.25">
      <c r="A13787" s="102" t="s">
        <v>22620</v>
      </c>
      <c r="B13787" s="103" t="s">
        <v>22621</v>
      </c>
      <c r="C13787" s="103" t="s">
        <v>1225</v>
      </c>
      <c r="D13787" s="102" t="s">
        <v>281</v>
      </c>
      <c r="E13787" s="102" t="s">
        <v>275</v>
      </c>
      <c r="F13787" s="102" t="s">
        <v>22622</v>
      </c>
      <c r="H13787" s="102">
        <v>45649</v>
      </c>
      <c r="I13787" s="102" t="s">
        <v>22518</v>
      </c>
      <c r="J13787" s="102" t="s">
        <v>301</v>
      </c>
      <c r="K13787" s="102" t="s">
        <v>1</v>
      </c>
      <c r="L13787" s="102" t="s">
        <v>300</v>
      </c>
      <c r="M13787" s="102" t="s">
        <v>1074</v>
      </c>
      <c r="N13787" s="102">
        <v>1</v>
      </c>
      <c r="O13787" s="102" t="s">
        <v>1075</v>
      </c>
    </row>
    <row r="13788" spans="1:15" x14ac:dyDescent="0.25">
      <c r="A13788" s="102" t="s">
        <v>19963</v>
      </c>
      <c r="B13788" s="103" t="s">
        <v>5171</v>
      </c>
      <c r="C13788" s="103" t="s">
        <v>1360</v>
      </c>
      <c r="D13788" s="102" t="s">
        <v>22531</v>
      </c>
      <c r="E13788" s="102" t="s">
        <v>275</v>
      </c>
      <c r="F13788" s="102" t="s">
        <v>22623</v>
      </c>
      <c r="H13788" s="102">
        <v>45649</v>
      </c>
      <c r="I13788" s="102" t="s">
        <v>22518</v>
      </c>
      <c r="J13788" s="102" t="s">
        <v>301</v>
      </c>
      <c r="K13788" s="102" t="s">
        <v>1</v>
      </c>
      <c r="L13788" s="102" t="s">
        <v>300</v>
      </c>
      <c r="M13788" s="102" t="s">
        <v>1074</v>
      </c>
      <c r="N13788" s="102">
        <v>1</v>
      </c>
      <c r="O13788" s="102" t="s">
        <v>1075</v>
      </c>
    </row>
    <row r="13789" spans="1:15" x14ac:dyDescent="0.25">
      <c r="A13789" s="102" t="s">
        <v>19963</v>
      </c>
      <c r="B13789" s="103" t="s">
        <v>22624</v>
      </c>
      <c r="C13789" s="103" t="s">
        <v>1082</v>
      </c>
      <c r="D13789" s="102" t="s">
        <v>22531</v>
      </c>
      <c r="E13789" s="102" t="s">
        <v>275</v>
      </c>
      <c r="F13789" s="102" t="s">
        <v>22625</v>
      </c>
      <c r="H13789" s="102">
        <v>45649</v>
      </c>
      <c r="I13789" s="102" t="s">
        <v>22518</v>
      </c>
      <c r="J13789" s="102" t="s">
        <v>301</v>
      </c>
      <c r="K13789" s="102" t="s">
        <v>1</v>
      </c>
      <c r="L13789" s="102" t="s">
        <v>300</v>
      </c>
      <c r="M13789" s="102" t="s">
        <v>1082</v>
      </c>
      <c r="N13789" s="102">
        <v>1</v>
      </c>
      <c r="O13789" s="102" t="s">
        <v>1075</v>
      </c>
    </row>
    <row r="13790" spans="1:15" x14ac:dyDescent="0.25">
      <c r="A13790" s="102" t="s">
        <v>22626</v>
      </c>
      <c r="B13790" s="103" t="s">
        <v>22627</v>
      </c>
      <c r="C13790" s="103" t="s">
        <v>1077</v>
      </c>
      <c r="D13790" s="102" t="s">
        <v>281</v>
      </c>
      <c r="E13790" s="102" t="s">
        <v>275</v>
      </c>
      <c r="F13790" s="102" t="s">
        <v>22628</v>
      </c>
      <c r="H13790" s="102">
        <v>45649</v>
      </c>
      <c r="I13790" s="102" t="s">
        <v>22518</v>
      </c>
      <c r="J13790" s="102" t="s">
        <v>301</v>
      </c>
      <c r="K13790" s="102" t="s">
        <v>1</v>
      </c>
      <c r="L13790" s="102" t="s">
        <v>300</v>
      </c>
      <c r="M13790" s="102" t="s">
        <v>1074</v>
      </c>
      <c r="N13790" s="102">
        <v>1</v>
      </c>
      <c r="O13790" s="102" t="s">
        <v>1075</v>
      </c>
    </row>
    <row r="13791" spans="1:15" x14ac:dyDescent="0.25">
      <c r="A13791" s="102" t="s">
        <v>22626</v>
      </c>
      <c r="B13791" s="103" t="s">
        <v>22629</v>
      </c>
      <c r="C13791" s="103" t="s">
        <v>1225</v>
      </c>
      <c r="D13791" s="102" t="s">
        <v>281</v>
      </c>
      <c r="E13791" s="102" t="s">
        <v>275</v>
      </c>
      <c r="F13791" s="102" t="s">
        <v>22630</v>
      </c>
      <c r="H13791" s="102">
        <v>45649</v>
      </c>
      <c r="I13791" s="102" t="s">
        <v>22518</v>
      </c>
      <c r="J13791" s="102" t="s">
        <v>301</v>
      </c>
      <c r="K13791" s="102" t="s">
        <v>1</v>
      </c>
      <c r="L13791" s="102" t="s">
        <v>300</v>
      </c>
      <c r="M13791" s="102" t="s">
        <v>1074</v>
      </c>
      <c r="N13791" s="102">
        <v>1</v>
      </c>
      <c r="O13791" s="102" t="s">
        <v>1075</v>
      </c>
    </row>
    <row r="13792" spans="1:15" x14ac:dyDescent="0.25">
      <c r="A13792" s="102" t="s">
        <v>22626</v>
      </c>
      <c r="B13792" s="103" t="s">
        <v>22631</v>
      </c>
      <c r="C13792" s="103" t="s">
        <v>1077</v>
      </c>
      <c r="D13792" s="102" t="s">
        <v>281</v>
      </c>
      <c r="E13792" s="102" t="s">
        <v>275</v>
      </c>
      <c r="F13792" s="102" t="s">
        <v>22632</v>
      </c>
      <c r="H13792" s="102">
        <v>45649</v>
      </c>
      <c r="I13792" s="102" t="s">
        <v>22518</v>
      </c>
      <c r="J13792" s="102" t="s">
        <v>301</v>
      </c>
      <c r="K13792" s="102" t="s">
        <v>1</v>
      </c>
      <c r="L13792" s="102" t="s">
        <v>300</v>
      </c>
      <c r="M13792" s="102" t="s">
        <v>1074</v>
      </c>
      <c r="N13792" s="102">
        <v>1</v>
      </c>
      <c r="O13792" s="102" t="s">
        <v>1075</v>
      </c>
    </row>
    <row r="13793" spans="1:15" x14ac:dyDescent="0.25">
      <c r="A13793" s="102" t="s">
        <v>17558</v>
      </c>
      <c r="B13793" s="103" t="s">
        <v>1618</v>
      </c>
      <c r="C13793" s="103" t="s">
        <v>274</v>
      </c>
      <c r="D13793" s="102" t="s">
        <v>296</v>
      </c>
      <c r="E13793" s="102" t="s">
        <v>275</v>
      </c>
      <c r="F13793" s="102" t="s">
        <v>22633</v>
      </c>
      <c r="H13793" s="102">
        <v>45649</v>
      </c>
      <c r="I13793" s="102" t="s">
        <v>22518</v>
      </c>
      <c r="J13793" s="102" t="s">
        <v>301</v>
      </c>
      <c r="K13793" s="102" t="s">
        <v>1</v>
      </c>
      <c r="L13793" s="102" t="s">
        <v>300</v>
      </c>
      <c r="M13793" s="102" t="s">
        <v>1074</v>
      </c>
      <c r="N13793" s="102">
        <v>1</v>
      </c>
      <c r="O13793" s="102" t="s">
        <v>1075</v>
      </c>
    </row>
    <row r="13794" spans="1:15" x14ac:dyDescent="0.25">
      <c r="A13794" s="102" t="s">
        <v>17558</v>
      </c>
      <c r="B13794" s="103" t="s">
        <v>10708</v>
      </c>
      <c r="C13794" s="103" t="s">
        <v>274</v>
      </c>
      <c r="D13794" s="102" t="s">
        <v>296</v>
      </c>
      <c r="E13794" s="102" t="s">
        <v>275</v>
      </c>
      <c r="F13794" s="102" t="s">
        <v>22634</v>
      </c>
      <c r="H13794" s="102">
        <v>45649</v>
      </c>
      <c r="I13794" s="102" t="s">
        <v>22518</v>
      </c>
      <c r="J13794" s="102" t="s">
        <v>301</v>
      </c>
      <c r="K13794" s="102" t="s">
        <v>1</v>
      </c>
      <c r="L13794" s="102" t="s">
        <v>300</v>
      </c>
      <c r="M13794" s="102" t="s">
        <v>1074</v>
      </c>
      <c r="N13794" s="102">
        <v>1</v>
      </c>
      <c r="O13794" s="102" t="s">
        <v>1075</v>
      </c>
    </row>
    <row r="13795" spans="1:15" x14ac:dyDescent="0.25">
      <c r="A13795" s="102" t="s">
        <v>22635</v>
      </c>
      <c r="B13795" s="103" t="s">
        <v>22636</v>
      </c>
      <c r="C13795" s="103" t="s">
        <v>2655</v>
      </c>
      <c r="D13795" s="102" t="s">
        <v>296</v>
      </c>
      <c r="E13795" s="102" t="s">
        <v>275</v>
      </c>
      <c r="F13795" s="102" t="s">
        <v>22637</v>
      </c>
      <c r="H13795" s="102">
        <v>45649</v>
      </c>
      <c r="I13795" s="102" t="s">
        <v>22518</v>
      </c>
      <c r="J13795" s="102" t="s">
        <v>301</v>
      </c>
      <c r="K13795" s="102" t="s">
        <v>1</v>
      </c>
      <c r="L13795" s="102" t="s">
        <v>300</v>
      </c>
      <c r="M13795" s="102" t="s">
        <v>1074</v>
      </c>
      <c r="N13795" s="102">
        <v>1</v>
      </c>
      <c r="O13795" s="102" t="s">
        <v>1075</v>
      </c>
    </row>
    <row r="13796" spans="1:15" x14ac:dyDescent="0.25">
      <c r="A13796" s="102" t="s">
        <v>22635</v>
      </c>
      <c r="B13796" s="103" t="s">
        <v>15305</v>
      </c>
      <c r="C13796" s="103" t="s">
        <v>2526</v>
      </c>
      <c r="D13796" s="102" t="s">
        <v>296</v>
      </c>
      <c r="E13796" s="102" t="s">
        <v>275</v>
      </c>
      <c r="F13796" s="102" t="s">
        <v>22638</v>
      </c>
      <c r="H13796" s="102">
        <v>45649</v>
      </c>
      <c r="I13796" s="102" t="s">
        <v>22518</v>
      </c>
      <c r="J13796" s="102" t="s">
        <v>301</v>
      </c>
      <c r="K13796" s="102" t="s">
        <v>1</v>
      </c>
      <c r="L13796" s="102" t="s">
        <v>300</v>
      </c>
      <c r="M13796" s="102" t="s">
        <v>1074</v>
      </c>
      <c r="N13796" s="102">
        <v>1</v>
      </c>
      <c r="O13796" s="102" t="s">
        <v>1075</v>
      </c>
    </row>
    <row r="13797" spans="1:15" x14ac:dyDescent="0.25">
      <c r="A13797" s="102" t="s">
        <v>4448</v>
      </c>
      <c r="B13797" s="103" t="s">
        <v>1233</v>
      </c>
      <c r="C13797" s="103" t="s">
        <v>274</v>
      </c>
      <c r="D13797" s="102" t="s">
        <v>296</v>
      </c>
      <c r="E13797" s="102" t="s">
        <v>275</v>
      </c>
      <c r="F13797" s="102" t="s">
        <v>22639</v>
      </c>
      <c r="H13797" s="102">
        <v>45649</v>
      </c>
      <c r="I13797" s="102" t="s">
        <v>22518</v>
      </c>
      <c r="J13797" s="102" t="s">
        <v>301</v>
      </c>
      <c r="K13797" s="102" t="s">
        <v>1</v>
      </c>
      <c r="L13797" s="102" t="s">
        <v>300</v>
      </c>
      <c r="M13797" s="102" t="s">
        <v>1074</v>
      </c>
      <c r="N13797" s="102">
        <v>1</v>
      </c>
      <c r="O13797" s="102" t="s">
        <v>1075</v>
      </c>
    </row>
    <row r="13798" spans="1:15" x14ac:dyDescent="0.25">
      <c r="A13798" s="102" t="s">
        <v>4448</v>
      </c>
      <c r="B13798" s="103" t="s">
        <v>22640</v>
      </c>
      <c r="C13798" s="103" t="s">
        <v>277</v>
      </c>
      <c r="D13798" s="102" t="s">
        <v>296</v>
      </c>
      <c r="E13798" s="102" t="s">
        <v>275</v>
      </c>
      <c r="F13798" s="102" t="s">
        <v>22641</v>
      </c>
      <c r="H13798" s="102">
        <v>45649</v>
      </c>
      <c r="I13798" s="102" t="s">
        <v>22518</v>
      </c>
      <c r="J13798" s="102" t="s">
        <v>301</v>
      </c>
      <c r="K13798" s="102" t="s">
        <v>1</v>
      </c>
      <c r="L13798" s="102" t="s">
        <v>300</v>
      </c>
      <c r="M13798" s="102" t="s">
        <v>1074</v>
      </c>
      <c r="N13798" s="102">
        <v>1</v>
      </c>
      <c r="O13798" s="102" t="s">
        <v>1075</v>
      </c>
    </row>
    <row r="13799" spans="1:15" x14ac:dyDescent="0.25">
      <c r="A13799" s="102" t="s">
        <v>4448</v>
      </c>
      <c r="B13799" s="103" t="s">
        <v>2585</v>
      </c>
      <c r="C13799" s="103" t="s">
        <v>1082</v>
      </c>
      <c r="D13799" s="102" t="s">
        <v>296</v>
      </c>
      <c r="E13799" s="102" t="s">
        <v>275</v>
      </c>
      <c r="F13799" s="102" t="s">
        <v>22642</v>
      </c>
      <c r="H13799" s="102">
        <v>45649</v>
      </c>
      <c r="I13799" s="102" t="s">
        <v>22518</v>
      </c>
      <c r="J13799" s="102" t="s">
        <v>301</v>
      </c>
      <c r="K13799" s="102" t="s">
        <v>1</v>
      </c>
      <c r="L13799" s="102" t="s">
        <v>300</v>
      </c>
      <c r="M13799" s="102" t="s">
        <v>1082</v>
      </c>
      <c r="N13799" s="102">
        <v>1</v>
      </c>
      <c r="O13799" s="102" t="s">
        <v>1075</v>
      </c>
    </row>
    <row r="13800" spans="1:15" x14ac:dyDescent="0.25">
      <c r="A13800" s="102" t="s">
        <v>22643</v>
      </c>
      <c r="B13800" s="103" t="s">
        <v>8425</v>
      </c>
      <c r="C13800" s="103" t="s">
        <v>1225</v>
      </c>
      <c r="D13800" s="102" t="s">
        <v>281</v>
      </c>
      <c r="E13800" s="102" t="s">
        <v>275</v>
      </c>
      <c r="F13800" s="102" t="s">
        <v>22644</v>
      </c>
      <c r="H13800" s="102">
        <v>45649</v>
      </c>
      <c r="I13800" s="102" t="s">
        <v>22518</v>
      </c>
      <c r="J13800" s="102" t="s">
        <v>301</v>
      </c>
      <c r="K13800" s="102" t="s">
        <v>1</v>
      </c>
      <c r="L13800" s="102" t="s">
        <v>300</v>
      </c>
      <c r="M13800" s="102" t="s">
        <v>1074</v>
      </c>
      <c r="N13800" s="102">
        <v>1</v>
      </c>
      <c r="O13800" s="102" t="s">
        <v>1075</v>
      </c>
    </row>
    <row r="13801" spans="1:15" x14ac:dyDescent="0.25">
      <c r="A13801" s="102" t="s">
        <v>22645</v>
      </c>
      <c r="B13801" s="103" t="s">
        <v>14418</v>
      </c>
      <c r="C13801" s="103" t="s">
        <v>2526</v>
      </c>
      <c r="D13801" s="102" t="s">
        <v>296</v>
      </c>
      <c r="E13801" s="102" t="s">
        <v>275</v>
      </c>
      <c r="F13801" s="102" t="s">
        <v>22646</v>
      </c>
      <c r="H13801" s="102">
        <v>45649</v>
      </c>
      <c r="I13801" s="102" t="s">
        <v>22518</v>
      </c>
      <c r="J13801" s="102" t="s">
        <v>301</v>
      </c>
      <c r="K13801" s="102" t="s">
        <v>1</v>
      </c>
      <c r="L13801" s="102" t="s">
        <v>300</v>
      </c>
      <c r="M13801" s="102" t="s">
        <v>1074</v>
      </c>
      <c r="N13801" s="102">
        <v>1</v>
      </c>
      <c r="O13801" s="102" t="s">
        <v>1075</v>
      </c>
    </row>
    <row r="13802" spans="1:15" x14ac:dyDescent="0.25">
      <c r="A13802" s="102" t="s">
        <v>22647</v>
      </c>
      <c r="B13802" s="103" t="s">
        <v>22648</v>
      </c>
      <c r="C13802" s="103" t="s">
        <v>1082</v>
      </c>
      <c r="D13802" s="102" t="s">
        <v>22531</v>
      </c>
      <c r="E13802" s="102" t="s">
        <v>275</v>
      </c>
      <c r="F13802" s="102" t="s">
        <v>22649</v>
      </c>
      <c r="H13802" s="102">
        <v>45649</v>
      </c>
      <c r="I13802" s="102" t="s">
        <v>22518</v>
      </c>
      <c r="J13802" s="102" t="s">
        <v>301</v>
      </c>
      <c r="K13802" s="102" t="s">
        <v>1</v>
      </c>
      <c r="L13802" s="102" t="s">
        <v>300</v>
      </c>
      <c r="M13802" s="102" t="s">
        <v>1082</v>
      </c>
      <c r="N13802" s="102">
        <v>1</v>
      </c>
      <c r="O13802" s="102" t="s">
        <v>1075</v>
      </c>
    </row>
    <row r="13803" spans="1:15" x14ac:dyDescent="0.25">
      <c r="A13803" s="102" t="s">
        <v>22647</v>
      </c>
      <c r="B13803" s="103" t="s">
        <v>1076</v>
      </c>
      <c r="C13803" s="103" t="s">
        <v>274</v>
      </c>
      <c r="D13803" s="102" t="s">
        <v>22531</v>
      </c>
      <c r="E13803" s="102" t="s">
        <v>275</v>
      </c>
      <c r="F13803" s="102" t="s">
        <v>22650</v>
      </c>
      <c r="H13803" s="102">
        <v>45649</v>
      </c>
      <c r="I13803" s="102" t="s">
        <v>22518</v>
      </c>
      <c r="J13803" s="102" t="s">
        <v>301</v>
      </c>
      <c r="K13803" s="102" t="s">
        <v>1</v>
      </c>
      <c r="L13803" s="102" t="s">
        <v>300</v>
      </c>
      <c r="M13803" s="102" t="s">
        <v>1074</v>
      </c>
      <c r="N13803" s="102">
        <v>1</v>
      </c>
      <c r="O13803" s="102" t="s">
        <v>1075</v>
      </c>
    </row>
    <row r="13804" spans="1:15" x14ac:dyDescent="0.25">
      <c r="A13804" s="102" t="s">
        <v>22651</v>
      </c>
      <c r="B13804" s="103" t="s">
        <v>1627</v>
      </c>
      <c r="C13804" s="103" t="s">
        <v>1118</v>
      </c>
      <c r="D13804" s="102" t="s">
        <v>152</v>
      </c>
      <c r="E13804" s="102" t="s">
        <v>275</v>
      </c>
      <c r="F13804" s="102" t="s">
        <v>22652</v>
      </c>
      <c r="H13804" s="102">
        <v>45649</v>
      </c>
      <c r="I13804" s="102" t="s">
        <v>22518</v>
      </c>
      <c r="J13804" s="102" t="s">
        <v>301</v>
      </c>
      <c r="K13804" s="102" t="s">
        <v>1</v>
      </c>
      <c r="L13804" s="102" t="s">
        <v>300</v>
      </c>
      <c r="M13804" s="102" t="s">
        <v>1074</v>
      </c>
      <c r="N13804" s="102">
        <v>1</v>
      </c>
      <c r="O13804" s="102" t="s">
        <v>1075</v>
      </c>
    </row>
    <row r="13805" spans="1:15" x14ac:dyDescent="0.25">
      <c r="A13805" s="102" t="s">
        <v>1508</v>
      </c>
      <c r="B13805" s="103" t="s">
        <v>2573</v>
      </c>
      <c r="C13805" s="103" t="s">
        <v>277</v>
      </c>
      <c r="D13805" s="102" t="s">
        <v>296</v>
      </c>
      <c r="E13805" s="102" t="s">
        <v>275</v>
      </c>
      <c r="F13805" s="102" t="s">
        <v>22653</v>
      </c>
      <c r="H13805" s="102">
        <v>45649</v>
      </c>
      <c r="I13805" s="102" t="s">
        <v>22518</v>
      </c>
      <c r="J13805" s="102" t="s">
        <v>301</v>
      </c>
      <c r="K13805" s="102" t="s">
        <v>1</v>
      </c>
      <c r="L13805" s="102" t="s">
        <v>300</v>
      </c>
      <c r="M13805" s="102" t="s">
        <v>1074</v>
      </c>
      <c r="N13805" s="102">
        <v>1</v>
      </c>
      <c r="O13805" s="102" t="s">
        <v>1075</v>
      </c>
    </row>
    <row r="13806" spans="1:15" x14ac:dyDescent="0.25">
      <c r="A13806" s="102" t="s">
        <v>22654</v>
      </c>
      <c r="B13806" s="103" t="s">
        <v>20385</v>
      </c>
      <c r="C13806" s="103" t="s">
        <v>2655</v>
      </c>
      <c r="D13806" s="102" t="s">
        <v>296</v>
      </c>
      <c r="E13806" s="102" t="s">
        <v>275</v>
      </c>
      <c r="F13806" s="102" t="s">
        <v>22655</v>
      </c>
      <c r="H13806" s="102">
        <v>45649</v>
      </c>
      <c r="I13806" s="102" t="s">
        <v>22518</v>
      </c>
      <c r="J13806" s="102" t="s">
        <v>301</v>
      </c>
      <c r="K13806" s="102" t="s">
        <v>1</v>
      </c>
      <c r="L13806" s="102" t="s">
        <v>300</v>
      </c>
      <c r="M13806" s="102" t="s">
        <v>1074</v>
      </c>
      <c r="N13806" s="102">
        <v>1</v>
      </c>
      <c r="O13806" s="102" t="s">
        <v>1075</v>
      </c>
    </row>
    <row r="13807" spans="1:15" x14ac:dyDescent="0.25">
      <c r="A13807" s="102" t="s">
        <v>22656</v>
      </c>
      <c r="B13807" s="103" t="s">
        <v>2564</v>
      </c>
      <c r="C13807" s="103" t="s">
        <v>274</v>
      </c>
      <c r="D13807" s="102" t="s">
        <v>152</v>
      </c>
      <c r="E13807" s="102" t="s">
        <v>275</v>
      </c>
      <c r="F13807" s="102" t="s">
        <v>22657</v>
      </c>
      <c r="H13807" s="102">
        <v>45649</v>
      </c>
      <c r="I13807" s="102" t="s">
        <v>22518</v>
      </c>
      <c r="J13807" s="102" t="s">
        <v>301</v>
      </c>
      <c r="K13807" s="102" t="s">
        <v>1</v>
      </c>
      <c r="L13807" s="102" t="s">
        <v>300</v>
      </c>
      <c r="M13807" s="102" t="s">
        <v>1074</v>
      </c>
      <c r="N13807" s="102">
        <v>1</v>
      </c>
      <c r="O13807" s="102" t="s">
        <v>1075</v>
      </c>
    </row>
    <row r="13808" spans="1:15" x14ac:dyDescent="0.25">
      <c r="A13808" s="102" t="s">
        <v>22658</v>
      </c>
      <c r="B13808" s="103" t="s">
        <v>22659</v>
      </c>
      <c r="C13808" s="103" t="s">
        <v>1360</v>
      </c>
      <c r="D13808" s="102" t="s">
        <v>22531</v>
      </c>
      <c r="E13808" s="102" t="s">
        <v>275</v>
      </c>
      <c r="F13808" s="102" t="s">
        <v>22660</v>
      </c>
      <c r="H13808" s="102">
        <v>45649</v>
      </c>
      <c r="I13808" s="102" t="s">
        <v>22518</v>
      </c>
      <c r="J13808" s="102" t="s">
        <v>301</v>
      </c>
      <c r="K13808" s="102" t="s">
        <v>1</v>
      </c>
      <c r="L13808" s="102" t="s">
        <v>300</v>
      </c>
      <c r="M13808" s="102" t="s">
        <v>1074</v>
      </c>
      <c r="N13808" s="102">
        <v>1</v>
      </c>
      <c r="O13808" s="102" t="s">
        <v>1075</v>
      </c>
    </row>
    <row r="13809" spans="1:15" x14ac:dyDescent="0.25">
      <c r="A13809" s="102" t="s">
        <v>22661</v>
      </c>
      <c r="B13809" s="103" t="s">
        <v>22662</v>
      </c>
      <c r="C13809" s="103" t="s">
        <v>1118</v>
      </c>
      <c r="D13809" s="102" t="s">
        <v>152</v>
      </c>
      <c r="E13809" s="102" t="s">
        <v>275</v>
      </c>
      <c r="F13809" s="102" t="s">
        <v>22663</v>
      </c>
      <c r="H13809" s="102">
        <v>45649</v>
      </c>
      <c r="I13809" s="102" t="s">
        <v>22518</v>
      </c>
      <c r="J13809" s="102" t="s">
        <v>301</v>
      </c>
      <c r="K13809" s="102" t="s">
        <v>1</v>
      </c>
      <c r="L13809" s="102" t="s">
        <v>300</v>
      </c>
      <c r="M13809" s="102" t="s">
        <v>1074</v>
      </c>
      <c r="N13809" s="102">
        <v>1</v>
      </c>
      <c r="O13809" s="102" t="s">
        <v>1075</v>
      </c>
    </row>
    <row r="13810" spans="1:15" x14ac:dyDescent="0.25">
      <c r="A13810" s="102" t="s">
        <v>16545</v>
      </c>
      <c r="B13810" s="103" t="s">
        <v>3289</v>
      </c>
      <c r="C13810" s="103" t="s">
        <v>274</v>
      </c>
      <c r="D13810" s="102" t="s">
        <v>1092</v>
      </c>
      <c r="E13810" s="102" t="s">
        <v>275</v>
      </c>
      <c r="F13810" s="102" t="s">
        <v>22664</v>
      </c>
      <c r="H13810" s="102">
        <v>45649</v>
      </c>
      <c r="I13810" s="102" t="s">
        <v>22518</v>
      </c>
      <c r="J13810" s="102" t="s">
        <v>301</v>
      </c>
      <c r="K13810" s="102" t="s">
        <v>1</v>
      </c>
      <c r="L13810" s="102" t="s">
        <v>300</v>
      </c>
      <c r="M13810" s="102" t="s">
        <v>1074</v>
      </c>
      <c r="N13810" s="102">
        <v>1</v>
      </c>
      <c r="O13810" s="102" t="s">
        <v>1075</v>
      </c>
    </row>
    <row r="13811" spans="1:15" x14ac:dyDescent="0.25">
      <c r="A13811" s="102" t="s">
        <v>22665</v>
      </c>
      <c r="B13811" s="103" t="s">
        <v>22666</v>
      </c>
      <c r="C13811" s="103" t="s">
        <v>2650</v>
      </c>
      <c r="D13811" s="102" t="s">
        <v>296</v>
      </c>
      <c r="E13811" s="102" t="s">
        <v>275</v>
      </c>
      <c r="F13811" s="102" t="s">
        <v>22667</v>
      </c>
      <c r="H13811" s="102">
        <v>45649</v>
      </c>
      <c r="I13811" s="102" t="s">
        <v>22518</v>
      </c>
      <c r="J13811" s="102" t="s">
        <v>301</v>
      </c>
      <c r="K13811" s="102" t="s">
        <v>1</v>
      </c>
      <c r="L13811" s="102" t="s">
        <v>300</v>
      </c>
      <c r="M13811" s="102" t="s">
        <v>1082</v>
      </c>
      <c r="N13811" s="102">
        <v>1</v>
      </c>
      <c r="O13811" s="102" t="s">
        <v>1075</v>
      </c>
    </row>
    <row r="13812" spans="1:15" x14ac:dyDescent="0.25">
      <c r="A13812" s="102" t="s">
        <v>22665</v>
      </c>
      <c r="B13812" s="103" t="s">
        <v>22668</v>
      </c>
      <c r="C13812" s="103" t="s">
        <v>2655</v>
      </c>
      <c r="D13812" s="102" t="s">
        <v>296</v>
      </c>
      <c r="E13812" s="102" t="s">
        <v>275</v>
      </c>
      <c r="F13812" s="102" t="s">
        <v>22669</v>
      </c>
      <c r="H13812" s="102">
        <v>45649</v>
      </c>
      <c r="I13812" s="102" t="s">
        <v>22518</v>
      </c>
      <c r="J13812" s="102" t="s">
        <v>301</v>
      </c>
      <c r="K13812" s="102" t="s">
        <v>1</v>
      </c>
      <c r="L13812" s="102" t="s">
        <v>300</v>
      </c>
      <c r="M13812" s="102" t="s">
        <v>1074</v>
      </c>
      <c r="N13812" s="102">
        <v>1</v>
      </c>
      <c r="O13812" s="102" t="s">
        <v>1075</v>
      </c>
    </row>
    <row r="13813" spans="1:15" x14ac:dyDescent="0.25">
      <c r="A13813" s="102" t="s">
        <v>22665</v>
      </c>
      <c r="B13813" s="103" t="s">
        <v>22670</v>
      </c>
      <c r="C13813" s="103" t="s">
        <v>2650</v>
      </c>
      <c r="D13813" s="102" t="s">
        <v>296</v>
      </c>
      <c r="E13813" s="102" t="s">
        <v>275</v>
      </c>
      <c r="F13813" s="102" t="s">
        <v>22671</v>
      </c>
      <c r="H13813" s="102">
        <v>45649</v>
      </c>
      <c r="I13813" s="102" t="s">
        <v>22518</v>
      </c>
      <c r="J13813" s="102" t="s">
        <v>301</v>
      </c>
      <c r="K13813" s="102" t="s">
        <v>1</v>
      </c>
      <c r="L13813" s="102" t="s">
        <v>300</v>
      </c>
      <c r="M13813" s="102" t="s">
        <v>1082</v>
      </c>
      <c r="N13813" s="102">
        <v>1</v>
      </c>
      <c r="O13813" s="102" t="s">
        <v>1075</v>
      </c>
    </row>
    <row r="13814" spans="1:15" x14ac:dyDescent="0.25">
      <c r="A13814" s="102" t="s">
        <v>22665</v>
      </c>
      <c r="B13814" s="103" t="s">
        <v>22672</v>
      </c>
      <c r="C13814" s="103" t="s">
        <v>2526</v>
      </c>
      <c r="D13814" s="102" t="s">
        <v>296</v>
      </c>
      <c r="E13814" s="102" t="s">
        <v>275</v>
      </c>
      <c r="F13814" s="102" t="s">
        <v>22673</v>
      </c>
      <c r="H13814" s="102">
        <v>45649</v>
      </c>
      <c r="I13814" s="102" t="s">
        <v>22518</v>
      </c>
      <c r="J13814" s="102" t="s">
        <v>301</v>
      </c>
      <c r="K13814" s="102" t="s">
        <v>1</v>
      </c>
      <c r="L13814" s="102" t="s">
        <v>300</v>
      </c>
      <c r="M13814" s="102" t="s">
        <v>1074</v>
      </c>
      <c r="N13814" s="102">
        <v>1</v>
      </c>
      <c r="O13814" s="102" t="s">
        <v>1075</v>
      </c>
    </row>
    <row r="13815" spans="1:15" x14ac:dyDescent="0.25">
      <c r="A13815" s="102" t="s">
        <v>22674</v>
      </c>
      <c r="B13815" s="103" t="s">
        <v>1430</v>
      </c>
      <c r="C13815" s="103" t="s">
        <v>1082</v>
      </c>
      <c r="D13815" s="102" t="s">
        <v>296</v>
      </c>
      <c r="E13815" s="102" t="s">
        <v>275</v>
      </c>
      <c r="F13815" s="102" t="s">
        <v>22675</v>
      </c>
      <c r="H13815" s="102">
        <v>45649</v>
      </c>
      <c r="I13815" s="102" t="s">
        <v>22518</v>
      </c>
      <c r="J13815" s="102" t="s">
        <v>301</v>
      </c>
      <c r="K13815" s="102" t="s">
        <v>1</v>
      </c>
      <c r="L13815" s="102" t="s">
        <v>300</v>
      </c>
      <c r="M13815" s="102" t="s">
        <v>1082</v>
      </c>
      <c r="N13815" s="102">
        <v>1</v>
      </c>
      <c r="O13815" s="102" t="s">
        <v>1075</v>
      </c>
    </row>
    <row r="13816" spans="1:15" x14ac:dyDescent="0.25">
      <c r="A13816" s="102" t="s">
        <v>22674</v>
      </c>
      <c r="B13816" s="103" t="s">
        <v>2573</v>
      </c>
      <c r="C13816" s="103" t="s">
        <v>1082</v>
      </c>
      <c r="D13816" s="102" t="s">
        <v>296</v>
      </c>
      <c r="E13816" s="102" t="s">
        <v>275</v>
      </c>
      <c r="F13816" s="102" t="s">
        <v>22676</v>
      </c>
      <c r="H13816" s="102">
        <v>45649</v>
      </c>
      <c r="I13816" s="102" t="s">
        <v>22518</v>
      </c>
      <c r="J13816" s="102" t="s">
        <v>301</v>
      </c>
      <c r="K13816" s="102" t="s">
        <v>1</v>
      </c>
      <c r="L13816" s="102" t="s">
        <v>300</v>
      </c>
      <c r="M13816" s="102" t="s">
        <v>1082</v>
      </c>
      <c r="N13816" s="102">
        <v>1</v>
      </c>
      <c r="O13816" s="102" t="s">
        <v>1075</v>
      </c>
    </row>
    <row r="13817" spans="1:15" x14ac:dyDescent="0.25">
      <c r="A13817" s="102" t="s">
        <v>22677</v>
      </c>
      <c r="B13817" s="103" t="s">
        <v>17103</v>
      </c>
      <c r="C13817" s="103" t="s">
        <v>2526</v>
      </c>
      <c r="D13817" s="102" t="s">
        <v>296</v>
      </c>
      <c r="E13817" s="102" t="s">
        <v>275</v>
      </c>
      <c r="F13817" s="102" t="s">
        <v>22678</v>
      </c>
      <c r="H13817" s="102">
        <v>45649</v>
      </c>
      <c r="I13817" s="102" t="s">
        <v>22518</v>
      </c>
      <c r="J13817" s="102" t="s">
        <v>301</v>
      </c>
      <c r="K13817" s="102" t="s">
        <v>1</v>
      </c>
      <c r="L13817" s="102" t="s">
        <v>300</v>
      </c>
      <c r="M13817" s="102" t="s">
        <v>1074</v>
      </c>
      <c r="N13817" s="102">
        <v>1</v>
      </c>
      <c r="O13817" s="102" t="s">
        <v>1075</v>
      </c>
    </row>
    <row r="13818" spans="1:15" x14ac:dyDescent="0.25">
      <c r="A13818" s="102" t="s">
        <v>22679</v>
      </c>
      <c r="B13818" s="103" t="s">
        <v>22680</v>
      </c>
      <c r="C13818" s="103" t="s">
        <v>1077</v>
      </c>
      <c r="D13818" s="102" t="s">
        <v>281</v>
      </c>
      <c r="E13818" s="102" t="s">
        <v>275</v>
      </c>
      <c r="F13818" s="102" t="s">
        <v>22681</v>
      </c>
      <c r="H13818" s="102">
        <v>45649</v>
      </c>
      <c r="I13818" s="102" t="s">
        <v>22518</v>
      </c>
      <c r="J13818" s="102" t="s">
        <v>301</v>
      </c>
      <c r="K13818" s="102" t="s">
        <v>1</v>
      </c>
      <c r="L13818" s="102" t="s">
        <v>300</v>
      </c>
      <c r="M13818" s="102" t="s">
        <v>1074</v>
      </c>
      <c r="N13818" s="102">
        <v>1</v>
      </c>
      <c r="O13818" s="102" t="s">
        <v>1075</v>
      </c>
    </row>
    <row r="13819" spans="1:15" x14ac:dyDescent="0.25">
      <c r="A13819" s="102" t="s">
        <v>22679</v>
      </c>
      <c r="B13819" s="103" t="s">
        <v>1970</v>
      </c>
      <c r="C13819" s="103" t="s">
        <v>1077</v>
      </c>
      <c r="D13819" s="102" t="s">
        <v>281</v>
      </c>
      <c r="E13819" s="102" t="s">
        <v>275</v>
      </c>
      <c r="F13819" s="102" t="s">
        <v>22682</v>
      </c>
      <c r="H13819" s="102">
        <v>45649</v>
      </c>
      <c r="I13819" s="102" t="s">
        <v>22518</v>
      </c>
      <c r="J13819" s="102" t="s">
        <v>301</v>
      </c>
      <c r="K13819" s="102" t="s">
        <v>1</v>
      </c>
      <c r="L13819" s="102" t="s">
        <v>300</v>
      </c>
      <c r="M13819" s="102" t="s">
        <v>1074</v>
      </c>
      <c r="N13819" s="102">
        <v>1</v>
      </c>
      <c r="O13819" s="102" t="s">
        <v>1075</v>
      </c>
    </row>
    <row r="13820" spans="1:15" x14ac:dyDescent="0.25">
      <c r="A13820" s="102" t="s">
        <v>10690</v>
      </c>
      <c r="B13820" s="103" t="s">
        <v>1448</v>
      </c>
      <c r="C13820" s="103" t="s">
        <v>277</v>
      </c>
      <c r="D13820" s="102" t="s">
        <v>247</v>
      </c>
      <c r="E13820" s="102" t="s">
        <v>275</v>
      </c>
      <c r="F13820" s="102" t="s">
        <v>22683</v>
      </c>
      <c r="H13820" s="102">
        <v>45649</v>
      </c>
      <c r="I13820" s="102" t="s">
        <v>22518</v>
      </c>
      <c r="J13820" s="102" t="s">
        <v>301</v>
      </c>
      <c r="K13820" s="102" t="s">
        <v>1</v>
      </c>
      <c r="L13820" s="102" t="s">
        <v>300</v>
      </c>
      <c r="M13820" s="102" t="s">
        <v>1074</v>
      </c>
      <c r="N13820" s="102">
        <v>1</v>
      </c>
      <c r="O13820" s="102" t="s">
        <v>1075</v>
      </c>
    </row>
    <row r="13821" spans="1:15" x14ac:dyDescent="0.25">
      <c r="A13821" s="102" t="s">
        <v>22684</v>
      </c>
      <c r="B13821" s="103" t="s">
        <v>15078</v>
      </c>
      <c r="C13821" s="103" t="s">
        <v>2655</v>
      </c>
      <c r="D13821" s="102" t="s">
        <v>296</v>
      </c>
      <c r="E13821" s="102" t="s">
        <v>275</v>
      </c>
      <c r="F13821" s="102" t="s">
        <v>22685</v>
      </c>
      <c r="H13821" s="102">
        <v>45649</v>
      </c>
      <c r="I13821" s="102" t="s">
        <v>22518</v>
      </c>
      <c r="J13821" s="102" t="s">
        <v>301</v>
      </c>
      <c r="K13821" s="102" t="s">
        <v>1</v>
      </c>
      <c r="L13821" s="102" t="s">
        <v>300</v>
      </c>
      <c r="M13821" s="102" t="s">
        <v>1074</v>
      </c>
      <c r="N13821" s="102">
        <v>1</v>
      </c>
      <c r="O13821" s="102" t="s">
        <v>1075</v>
      </c>
    </row>
    <row r="13822" spans="1:15" x14ac:dyDescent="0.25">
      <c r="A13822" s="102" t="s">
        <v>22686</v>
      </c>
      <c r="B13822" s="103" t="s">
        <v>9665</v>
      </c>
      <c r="C13822" s="103" t="s">
        <v>2655</v>
      </c>
      <c r="D13822" s="102" t="s">
        <v>296</v>
      </c>
      <c r="E13822" s="102" t="s">
        <v>275</v>
      </c>
      <c r="F13822" s="102" t="s">
        <v>22687</v>
      </c>
      <c r="H13822" s="102">
        <v>45649</v>
      </c>
      <c r="I13822" s="102" t="s">
        <v>22518</v>
      </c>
      <c r="J13822" s="102" t="s">
        <v>301</v>
      </c>
      <c r="K13822" s="102" t="s">
        <v>1</v>
      </c>
      <c r="L13822" s="102" t="s">
        <v>300</v>
      </c>
      <c r="M13822" s="102" t="s">
        <v>1074</v>
      </c>
      <c r="N13822" s="102">
        <v>1</v>
      </c>
      <c r="O13822" s="102" t="s">
        <v>1075</v>
      </c>
    </row>
    <row r="13823" spans="1:15" x14ac:dyDescent="0.25">
      <c r="A13823" s="102" t="s">
        <v>22686</v>
      </c>
      <c r="B13823" s="103" t="s">
        <v>2819</v>
      </c>
      <c r="C13823" s="103" t="s">
        <v>2526</v>
      </c>
      <c r="D13823" s="102" t="s">
        <v>296</v>
      </c>
      <c r="E13823" s="102" t="s">
        <v>275</v>
      </c>
      <c r="F13823" s="102" t="s">
        <v>22688</v>
      </c>
      <c r="H13823" s="102">
        <v>45649</v>
      </c>
      <c r="I13823" s="102" t="s">
        <v>22518</v>
      </c>
      <c r="J13823" s="102" t="s">
        <v>301</v>
      </c>
      <c r="K13823" s="102" t="s">
        <v>1</v>
      </c>
      <c r="L13823" s="102" t="s">
        <v>300</v>
      </c>
      <c r="M13823" s="102" t="s">
        <v>1074</v>
      </c>
      <c r="N13823" s="102">
        <v>1</v>
      </c>
      <c r="O13823" s="102" t="s">
        <v>1075</v>
      </c>
    </row>
    <row r="13824" spans="1:15" x14ac:dyDescent="0.25">
      <c r="A13824" s="102" t="s">
        <v>22689</v>
      </c>
      <c r="B13824" s="103" t="s">
        <v>2649</v>
      </c>
      <c r="C13824" s="103" t="s">
        <v>2655</v>
      </c>
      <c r="D13824" s="102" t="s">
        <v>296</v>
      </c>
      <c r="E13824" s="102" t="s">
        <v>275</v>
      </c>
      <c r="F13824" s="102" t="s">
        <v>22690</v>
      </c>
      <c r="H13824" s="102">
        <v>45649</v>
      </c>
      <c r="I13824" s="102" t="s">
        <v>22518</v>
      </c>
      <c r="J13824" s="102" t="s">
        <v>301</v>
      </c>
      <c r="K13824" s="102" t="s">
        <v>1</v>
      </c>
      <c r="L13824" s="102" t="s">
        <v>300</v>
      </c>
      <c r="M13824" s="102" t="s">
        <v>1074</v>
      </c>
      <c r="N13824" s="102">
        <v>1</v>
      </c>
      <c r="O13824" s="102" t="s">
        <v>1075</v>
      </c>
    </row>
    <row r="13825" spans="1:15" x14ac:dyDescent="0.25">
      <c r="A13825" s="102" t="s">
        <v>22689</v>
      </c>
      <c r="B13825" s="103" t="s">
        <v>4810</v>
      </c>
      <c r="C13825" s="103" t="s">
        <v>2526</v>
      </c>
      <c r="D13825" s="102" t="s">
        <v>296</v>
      </c>
      <c r="E13825" s="102" t="s">
        <v>275</v>
      </c>
      <c r="F13825" s="102" t="s">
        <v>22691</v>
      </c>
      <c r="H13825" s="102">
        <v>45649</v>
      </c>
      <c r="I13825" s="102" t="s">
        <v>22518</v>
      </c>
      <c r="J13825" s="102" t="s">
        <v>301</v>
      </c>
      <c r="K13825" s="102" t="s">
        <v>1</v>
      </c>
      <c r="L13825" s="102" t="s">
        <v>300</v>
      </c>
      <c r="M13825" s="102" t="s">
        <v>1074</v>
      </c>
      <c r="N13825" s="102">
        <v>1</v>
      </c>
      <c r="O13825" s="102" t="s">
        <v>1075</v>
      </c>
    </row>
    <row r="13826" spans="1:15" x14ac:dyDescent="0.25">
      <c r="A13826" s="102" t="s">
        <v>22692</v>
      </c>
      <c r="B13826" s="103" t="s">
        <v>3544</v>
      </c>
      <c r="C13826" s="103" t="s">
        <v>1225</v>
      </c>
      <c r="D13826" s="102" t="s">
        <v>281</v>
      </c>
      <c r="E13826" s="102" t="s">
        <v>275</v>
      </c>
      <c r="F13826" s="102" t="s">
        <v>22693</v>
      </c>
      <c r="H13826" s="102">
        <v>45649</v>
      </c>
      <c r="I13826" s="102" t="s">
        <v>22518</v>
      </c>
      <c r="J13826" s="102" t="s">
        <v>301</v>
      </c>
      <c r="K13826" s="102" t="s">
        <v>1</v>
      </c>
      <c r="L13826" s="102" t="s">
        <v>300</v>
      </c>
      <c r="M13826" s="102" t="s">
        <v>1074</v>
      </c>
      <c r="N13826" s="102">
        <v>1</v>
      </c>
      <c r="O13826" s="102" t="s">
        <v>1075</v>
      </c>
    </row>
    <row r="13827" spans="1:15" x14ac:dyDescent="0.25">
      <c r="A13827" s="102" t="s">
        <v>22694</v>
      </c>
      <c r="B13827" s="103" t="s">
        <v>4771</v>
      </c>
      <c r="C13827" s="103" t="s">
        <v>2526</v>
      </c>
      <c r="D13827" s="102" t="s">
        <v>296</v>
      </c>
      <c r="E13827" s="102" t="s">
        <v>275</v>
      </c>
      <c r="F13827" s="102" t="s">
        <v>22695</v>
      </c>
      <c r="H13827" s="102">
        <v>45649</v>
      </c>
      <c r="I13827" s="102" t="s">
        <v>22518</v>
      </c>
      <c r="J13827" s="102" t="s">
        <v>301</v>
      </c>
      <c r="K13827" s="102" t="s">
        <v>1</v>
      </c>
      <c r="L13827" s="102" t="s">
        <v>300</v>
      </c>
      <c r="M13827" s="102" t="s">
        <v>1074</v>
      </c>
      <c r="N13827" s="102">
        <v>1</v>
      </c>
      <c r="O13827" s="102" t="s">
        <v>1075</v>
      </c>
    </row>
    <row r="13828" spans="1:15" x14ac:dyDescent="0.25">
      <c r="A13828" s="102" t="s">
        <v>22694</v>
      </c>
      <c r="B13828" s="103" t="s">
        <v>15032</v>
      </c>
      <c r="C13828" s="103" t="s">
        <v>2526</v>
      </c>
      <c r="D13828" s="102" t="s">
        <v>296</v>
      </c>
      <c r="E13828" s="102" t="s">
        <v>275</v>
      </c>
      <c r="F13828" s="102" t="s">
        <v>22696</v>
      </c>
      <c r="H13828" s="102">
        <v>45649</v>
      </c>
      <c r="I13828" s="102" t="s">
        <v>22518</v>
      </c>
      <c r="J13828" s="102" t="s">
        <v>301</v>
      </c>
      <c r="K13828" s="102" t="s">
        <v>1</v>
      </c>
      <c r="L13828" s="102" t="s">
        <v>300</v>
      </c>
      <c r="M13828" s="102" t="s">
        <v>1074</v>
      </c>
      <c r="N13828" s="102">
        <v>1</v>
      </c>
      <c r="O13828" s="102" t="s">
        <v>1075</v>
      </c>
    </row>
    <row r="13829" spans="1:15" x14ac:dyDescent="0.25">
      <c r="A13829" s="102" t="s">
        <v>22697</v>
      </c>
      <c r="B13829" s="103" t="s">
        <v>11292</v>
      </c>
      <c r="C13829" s="103" t="s">
        <v>2655</v>
      </c>
      <c r="D13829" s="102" t="s">
        <v>296</v>
      </c>
      <c r="E13829" s="102" t="s">
        <v>275</v>
      </c>
      <c r="F13829" s="102" t="s">
        <v>22698</v>
      </c>
      <c r="H13829" s="102">
        <v>45649</v>
      </c>
      <c r="I13829" s="102" t="s">
        <v>22518</v>
      </c>
      <c r="J13829" s="102" t="s">
        <v>301</v>
      </c>
      <c r="K13829" s="102" t="s">
        <v>1</v>
      </c>
      <c r="L13829" s="102" t="s">
        <v>300</v>
      </c>
      <c r="M13829" s="102" t="s">
        <v>1074</v>
      </c>
      <c r="N13829" s="102">
        <v>1</v>
      </c>
      <c r="O13829" s="102" t="s">
        <v>1075</v>
      </c>
    </row>
    <row r="13830" spans="1:15" x14ac:dyDescent="0.25">
      <c r="A13830" s="102" t="s">
        <v>22699</v>
      </c>
      <c r="B13830" s="103" t="s">
        <v>20344</v>
      </c>
      <c r="C13830" s="103" t="s">
        <v>2655</v>
      </c>
      <c r="D13830" s="102" t="s">
        <v>296</v>
      </c>
      <c r="E13830" s="102" t="s">
        <v>275</v>
      </c>
      <c r="F13830" s="102" t="s">
        <v>22700</v>
      </c>
      <c r="H13830" s="102">
        <v>45649</v>
      </c>
      <c r="I13830" s="102" t="s">
        <v>22518</v>
      </c>
      <c r="J13830" s="102" t="s">
        <v>301</v>
      </c>
      <c r="K13830" s="102" t="s">
        <v>1</v>
      </c>
      <c r="L13830" s="102" t="s">
        <v>300</v>
      </c>
      <c r="M13830" s="102" t="s">
        <v>1074</v>
      </c>
      <c r="N13830" s="102">
        <v>1</v>
      </c>
      <c r="O13830" s="102" t="s">
        <v>1075</v>
      </c>
    </row>
    <row r="13831" spans="1:15" x14ac:dyDescent="0.25">
      <c r="A13831" s="102" t="s">
        <v>22701</v>
      </c>
      <c r="B13831" s="103" t="s">
        <v>1132</v>
      </c>
      <c r="C13831" s="103" t="s">
        <v>274</v>
      </c>
      <c r="D13831" s="102" t="s">
        <v>22531</v>
      </c>
      <c r="E13831" s="102" t="s">
        <v>275</v>
      </c>
      <c r="F13831" s="102" t="s">
        <v>22702</v>
      </c>
      <c r="H13831" s="102">
        <v>45649</v>
      </c>
      <c r="I13831" s="102" t="s">
        <v>22518</v>
      </c>
      <c r="J13831" s="102" t="s">
        <v>301</v>
      </c>
      <c r="K13831" s="102" t="s">
        <v>1</v>
      </c>
      <c r="L13831" s="102" t="s">
        <v>300</v>
      </c>
      <c r="M13831" s="102" t="s">
        <v>1074</v>
      </c>
      <c r="N13831" s="102">
        <v>1</v>
      </c>
      <c r="O13831" s="102" t="s">
        <v>1075</v>
      </c>
    </row>
    <row r="13832" spans="1:15" x14ac:dyDescent="0.25">
      <c r="A13832" s="102" t="s">
        <v>22703</v>
      </c>
      <c r="B13832" s="103" t="s">
        <v>22704</v>
      </c>
      <c r="C13832" s="103" t="s">
        <v>2655</v>
      </c>
      <c r="D13832" s="102" t="s">
        <v>296</v>
      </c>
      <c r="E13832" s="102" t="s">
        <v>275</v>
      </c>
      <c r="F13832" s="102" t="s">
        <v>22705</v>
      </c>
      <c r="H13832" s="102">
        <v>45649</v>
      </c>
      <c r="I13832" s="102" t="s">
        <v>22518</v>
      </c>
      <c r="J13832" s="102" t="s">
        <v>301</v>
      </c>
      <c r="K13832" s="102" t="s">
        <v>1</v>
      </c>
      <c r="L13832" s="102" t="s">
        <v>300</v>
      </c>
      <c r="M13832" s="102" t="s">
        <v>1074</v>
      </c>
      <c r="N13832" s="102">
        <v>1</v>
      </c>
      <c r="O13832" s="102" t="s">
        <v>1075</v>
      </c>
    </row>
    <row r="13833" spans="1:15" x14ac:dyDescent="0.25">
      <c r="A13833" s="102" t="s">
        <v>22703</v>
      </c>
      <c r="B13833" s="103" t="s">
        <v>11119</v>
      </c>
      <c r="C13833" s="103" t="s">
        <v>2650</v>
      </c>
      <c r="D13833" s="102" t="s">
        <v>296</v>
      </c>
      <c r="E13833" s="102" t="s">
        <v>275</v>
      </c>
      <c r="F13833" s="102" t="s">
        <v>22706</v>
      </c>
      <c r="H13833" s="102">
        <v>45649</v>
      </c>
      <c r="I13833" s="102" t="s">
        <v>22518</v>
      </c>
      <c r="J13833" s="102" t="s">
        <v>301</v>
      </c>
      <c r="K13833" s="102" t="s">
        <v>1</v>
      </c>
      <c r="L13833" s="102" t="s">
        <v>300</v>
      </c>
      <c r="M13833" s="102" t="s">
        <v>1082</v>
      </c>
      <c r="N13833" s="102">
        <v>1</v>
      </c>
      <c r="O13833" s="102" t="s">
        <v>1075</v>
      </c>
    </row>
    <row r="13834" spans="1:15" x14ac:dyDescent="0.25">
      <c r="A13834" s="102" t="s">
        <v>22703</v>
      </c>
      <c r="B13834" s="103" t="s">
        <v>22707</v>
      </c>
      <c r="C13834" s="103" t="s">
        <v>2650</v>
      </c>
      <c r="D13834" s="102" t="s">
        <v>296</v>
      </c>
      <c r="E13834" s="102" t="s">
        <v>275</v>
      </c>
      <c r="F13834" s="102" t="s">
        <v>22708</v>
      </c>
      <c r="H13834" s="102">
        <v>45649</v>
      </c>
      <c r="I13834" s="102" t="s">
        <v>22518</v>
      </c>
      <c r="J13834" s="102" t="s">
        <v>301</v>
      </c>
      <c r="K13834" s="102" t="s">
        <v>1</v>
      </c>
      <c r="L13834" s="102" t="s">
        <v>300</v>
      </c>
      <c r="M13834" s="102" t="s">
        <v>1082</v>
      </c>
      <c r="N13834" s="102">
        <v>1</v>
      </c>
      <c r="O13834" s="102" t="s">
        <v>1075</v>
      </c>
    </row>
    <row r="13835" spans="1:15" x14ac:dyDescent="0.25">
      <c r="A13835" s="102" t="s">
        <v>22709</v>
      </c>
      <c r="B13835" s="103" t="s">
        <v>10836</v>
      </c>
      <c r="C13835" s="103" t="s">
        <v>1225</v>
      </c>
      <c r="D13835" s="102" t="s">
        <v>281</v>
      </c>
      <c r="E13835" s="102" t="s">
        <v>275</v>
      </c>
      <c r="F13835" s="102" t="s">
        <v>22710</v>
      </c>
      <c r="H13835" s="102">
        <v>45649</v>
      </c>
      <c r="I13835" s="102" t="s">
        <v>22518</v>
      </c>
      <c r="J13835" s="102" t="s">
        <v>301</v>
      </c>
      <c r="K13835" s="102" t="s">
        <v>1</v>
      </c>
      <c r="L13835" s="102" t="s">
        <v>300</v>
      </c>
      <c r="M13835" s="102" t="s">
        <v>1074</v>
      </c>
      <c r="N13835" s="102">
        <v>1</v>
      </c>
      <c r="O13835" s="102" t="s">
        <v>1075</v>
      </c>
    </row>
    <row r="13836" spans="1:15" x14ac:dyDescent="0.25">
      <c r="A13836" s="102" t="s">
        <v>22711</v>
      </c>
      <c r="B13836" s="103" t="s">
        <v>22712</v>
      </c>
      <c r="C13836" s="103" t="s">
        <v>1225</v>
      </c>
      <c r="D13836" s="102" t="s">
        <v>281</v>
      </c>
      <c r="E13836" s="102" t="s">
        <v>275</v>
      </c>
      <c r="F13836" s="102" t="s">
        <v>22713</v>
      </c>
      <c r="H13836" s="102">
        <v>45649</v>
      </c>
      <c r="I13836" s="102" t="s">
        <v>22518</v>
      </c>
      <c r="J13836" s="102" t="s">
        <v>301</v>
      </c>
      <c r="K13836" s="102" t="s">
        <v>1</v>
      </c>
      <c r="L13836" s="102" t="s">
        <v>300</v>
      </c>
      <c r="M13836" s="102" t="s">
        <v>1074</v>
      </c>
      <c r="N13836" s="102">
        <v>1</v>
      </c>
      <c r="O13836" s="102" t="s">
        <v>1075</v>
      </c>
    </row>
    <row r="13837" spans="1:15" x14ac:dyDescent="0.25">
      <c r="A13837" s="102" t="s">
        <v>2128</v>
      </c>
      <c r="B13837" s="103" t="s">
        <v>1189</v>
      </c>
      <c r="C13837" s="103" t="s">
        <v>274</v>
      </c>
      <c r="D13837" s="102" t="s">
        <v>247</v>
      </c>
      <c r="E13837" s="102" t="s">
        <v>275</v>
      </c>
      <c r="F13837" s="102" t="s">
        <v>22714</v>
      </c>
      <c r="H13837" s="102">
        <v>45649</v>
      </c>
      <c r="I13837" s="102" t="s">
        <v>22518</v>
      </c>
      <c r="J13837" s="102" t="s">
        <v>301</v>
      </c>
      <c r="K13837" s="102" t="s">
        <v>1</v>
      </c>
      <c r="L13837" s="102" t="s">
        <v>300</v>
      </c>
      <c r="M13837" s="102" t="s">
        <v>1074</v>
      </c>
      <c r="N13837" s="102">
        <v>1</v>
      </c>
      <c r="O13837" s="102" t="s">
        <v>1075</v>
      </c>
    </row>
    <row r="13838" spans="1:15" x14ac:dyDescent="0.25">
      <c r="A13838" s="102" t="s">
        <v>22715</v>
      </c>
      <c r="B13838" s="103" t="s">
        <v>22716</v>
      </c>
      <c r="C13838" s="103" t="s">
        <v>2655</v>
      </c>
      <c r="D13838" s="102" t="s">
        <v>296</v>
      </c>
      <c r="E13838" s="102" t="s">
        <v>275</v>
      </c>
      <c r="F13838" s="102" t="s">
        <v>22717</v>
      </c>
      <c r="H13838" s="102">
        <v>45649</v>
      </c>
      <c r="I13838" s="102" t="s">
        <v>22518</v>
      </c>
      <c r="J13838" s="102" t="s">
        <v>301</v>
      </c>
      <c r="K13838" s="102" t="s">
        <v>1</v>
      </c>
      <c r="L13838" s="102" t="s">
        <v>300</v>
      </c>
      <c r="M13838" s="102" t="s">
        <v>1074</v>
      </c>
      <c r="N13838" s="102">
        <v>1</v>
      </c>
      <c r="O13838" s="102" t="s">
        <v>1075</v>
      </c>
    </row>
    <row r="13839" spans="1:15" x14ac:dyDescent="0.25">
      <c r="A13839" s="102" t="s">
        <v>22718</v>
      </c>
      <c r="B13839" s="103" t="s">
        <v>22719</v>
      </c>
      <c r="C13839" s="103" t="s">
        <v>1118</v>
      </c>
      <c r="D13839" s="102" t="s">
        <v>22531</v>
      </c>
      <c r="E13839" s="102" t="s">
        <v>275</v>
      </c>
      <c r="F13839" s="102" t="s">
        <v>22720</v>
      </c>
      <c r="H13839" s="102">
        <v>45649</v>
      </c>
      <c r="I13839" s="102" t="s">
        <v>22518</v>
      </c>
      <c r="J13839" s="102" t="s">
        <v>301</v>
      </c>
      <c r="K13839" s="102" t="s">
        <v>1</v>
      </c>
      <c r="L13839" s="102" t="s">
        <v>300</v>
      </c>
      <c r="M13839" s="102" t="s">
        <v>1074</v>
      </c>
      <c r="N13839" s="102">
        <v>1</v>
      </c>
      <c r="O13839" s="102" t="s">
        <v>1075</v>
      </c>
    </row>
    <row r="13840" spans="1:15" x14ac:dyDescent="0.25">
      <c r="A13840" s="102" t="s">
        <v>22721</v>
      </c>
      <c r="B13840" s="103" t="s">
        <v>22722</v>
      </c>
      <c r="C13840" s="103" t="s">
        <v>1225</v>
      </c>
      <c r="D13840" s="102" t="s">
        <v>281</v>
      </c>
      <c r="E13840" s="102" t="s">
        <v>275</v>
      </c>
      <c r="F13840" s="102" t="s">
        <v>22723</v>
      </c>
      <c r="H13840" s="102">
        <v>45649</v>
      </c>
      <c r="I13840" s="102" t="s">
        <v>22518</v>
      </c>
      <c r="J13840" s="102" t="s">
        <v>301</v>
      </c>
      <c r="K13840" s="102" t="s">
        <v>1</v>
      </c>
      <c r="L13840" s="102" t="s">
        <v>300</v>
      </c>
      <c r="M13840" s="102" t="s">
        <v>1074</v>
      </c>
      <c r="N13840" s="102">
        <v>1</v>
      </c>
      <c r="O13840" s="102" t="s">
        <v>1075</v>
      </c>
    </row>
    <row r="13841" spans="1:15" x14ac:dyDescent="0.25">
      <c r="A13841" s="102" t="s">
        <v>22724</v>
      </c>
      <c r="B13841" s="103" t="s">
        <v>20885</v>
      </c>
      <c r="C13841" s="103" t="s">
        <v>277</v>
      </c>
      <c r="D13841" s="102" t="s">
        <v>296</v>
      </c>
      <c r="E13841" s="102" t="s">
        <v>275</v>
      </c>
      <c r="F13841" s="102" t="s">
        <v>22725</v>
      </c>
      <c r="H13841" s="102">
        <v>45649</v>
      </c>
      <c r="I13841" s="102" t="s">
        <v>22518</v>
      </c>
      <c r="J13841" s="102" t="s">
        <v>301</v>
      </c>
      <c r="K13841" s="102" t="s">
        <v>1</v>
      </c>
      <c r="L13841" s="102" t="s">
        <v>300</v>
      </c>
      <c r="M13841" s="102" t="s">
        <v>1074</v>
      </c>
      <c r="N13841" s="102">
        <v>1</v>
      </c>
      <c r="O13841" s="102" t="s">
        <v>1075</v>
      </c>
    </row>
    <row r="13842" spans="1:15" x14ac:dyDescent="0.25">
      <c r="A13842" s="102" t="s">
        <v>22726</v>
      </c>
      <c r="B13842" s="103" t="s">
        <v>5269</v>
      </c>
      <c r="C13842" s="103" t="s">
        <v>1225</v>
      </c>
      <c r="D13842" s="102" t="s">
        <v>281</v>
      </c>
      <c r="E13842" s="102" t="s">
        <v>275</v>
      </c>
      <c r="F13842" s="102" t="s">
        <v>22727</v>
      </c>
      <c r="H13842" s="102">
        <v>45649</v>
      </c>
      <c r="I13842" s="102" t="s">
        <v>22518</v>
      </c>
      <c r="J13842" s="102" t="s">
        <v>301</v>
      </c>
      <c r="K13842" s="102" t="s">
        <v>1</v>
      </c>
      <c r="L13842" s="102" t="s">
        <v>300</v>
      </c>
      <c r="M13842" s="102" t="s">
        <v>1074</v>
      </c>
      <c r="N13842" s="102">
        <v>1</v>
      </c>
      <c r="O13842" s="102" t="s">
        <v>1075</v>
      </c>
    </row>
    <row r="13843" spans="1:15" x14ac:dyDescent="0.25">
      <c r="A13843" s="102" t="s">
        <v>22726</v>
      </c>
      <c r="B13843" s="103" t="s">
        <v>1333</v>
      </c>
      <c r="C13843" s="103" t="s">
        <v>1077</v>
      </c>
      <c r="D13843" s="102" t="s">
        <v>281</v>
      </c>
      <c r="E13843" s="102" t="s">
        <v>275</v>
      </c>
      <c r="F13843" s="102" t="s">
        <v>22728</v>
      </c>
      <c r="H13843" s="102">
        <v>45649</v>
      </c>
      <c r="I13843" s="102" t="s">
        <v>22518</v>
      </c>
      <c r="J13843" s="102" t="s">
        <v>301</v>
      </c>
      <c r="K13843" s="102" t="s">
        <v>1</v>
      </c>
      <c r="L13843" s="102" t="s">
        <v>300</v>
      </c>
      <c r="M13843" s="102" t="s">
        <v>1074</v>
      </c>
      <c r="N13843" s="102">
        <v>1</v>
      </c>
      <c r="O13843" s="102" t="s">
        <v>1075</v>
      </c>
    </row>
    <row r="13844" spans="1:15" x14ac:dyDescent="0.25">
      <c r="A13844" s="102" t="s">
        <v>22729</v>
      </c>
      <c r="B13844" s="103" t="s">
        <v>1986</v>
      </c>
      <c r="C13844" s="103" t="s">
        <v>1118</v>
      </c>
      <c r="D13844" s="102" t="s">
        <v>152</v>
      </c>
      <c r="E13844" s="102" t="s">
        <v>275</v>
      </c>
      <c r="F13844" s="102" t="s">
        <v>22730</v>
      </c>
      <c r="H13844" s="102">
        <v>45649</v>
      </c>
      <c r="I13844" s="102" t="s">
        <v>22518</v>
      </c>
      <c r="J13844" s="102" t="s">
        <v>301</v>
      </c>
      <c r="K13844" s="102" t="s">
        <v>1</v>
      </c>
      <c r="L13844" s="102" t="s">
        <v>300</v>
      </c>
      <c r="M13844" s="102" t="s">
        <v>1074</v>
      </c>
      <c r="N13844" s="102">
        <v>1</v>
      </c>
      <c r="O13844" s="102" t="s">
        <v>1075</v>
      </c>
    </row>
    <row r="13845" spans="1:15" x14ac:dyDescent="0.25">
      <c r="A13845" s="102" t="s">
        <v>22731</v>
      </c>
      <c r="B13845" s="103" t="s">
        <v>14244</v>
      </c>
      <c r="C13845" s="103" t="s">
        <v>1360</v>
      </c>
      <c r="D13845" s="102" t="s">
        <v>22531</v>
      </c>
      <c r="E13845" s="102" t="s">
        <v>275</v>
      </c>
      <c r="F13845" s="102" t="s">
        <v>22732</v>
      </c>
      <c r="H13845" s="102">
        <v>45649</v>
      </c>
      <c r="I13845" s="102" t="s">
        <v>22518</v>
      </c>
      <c r="J13845" s="102" t="s">
        <v>301</v>
      </c>
      <c r="K13845" s="102" t="s">
        <v>1</v>
      </c>
      <c r="L13845" s="102" t="s">
        <v>300</v>
      </c>
      <c r="M13845" s="102" t="s">
        <v>1074</v>
      </c>
      <c r="N13845" s="102">
        <v>1</v>
      </c>
      <c r="O13845" s="102" t="s">
        <v>1075</v>
      </c>
    </row>
    <row r="13846" spans="1:15" x14ac:dyDescent="0.25">
      <c r="A13846" s="102" t="s">
        <v>22733</v>
      </c>
      <c r="B13846" s="103" t="s">
        <v>19298</v>
      </c>
      <c r="C13846" s="103" t="s">
        <v>1118</v>
      </c>
      <c r="D13846" s="102" t="s">
        <v>22531</v>
      </c>
      <c r="E13846" s="102" t="s">
        <v>275</v>
      </c>
      <c r="F13846" s="102" t="s">
        <v>22734</v>
      </c>
      <c r="H13846" s="102">
        <v>45649</v>
      </c>
      <c r="I13846" s="102" t="s">
        <v>22518</v>
      </c>
      <c r="J13846" s="102" t="s">
        <v>301</v>
      </c>
      <c r="K13846" s="102" t="s">
        <v>1</v>
      </c>
      <c r="L13846" s="102" t="s">
        <v>300</v>
      </c>
      <c r="M13846" s="102" t="s">
        <v>1074</v>
      </c>
      <c r="N13846" s="102">
        <v>1</v>
      </c>
      <c r="O13846" s="102" t="s">
        <v>1075</v>
      </c>
    </row>
    <row r="13847" spans="1:15" x14ac:dyDescent="0.25">
      <c r="A13847" s="102" t="s">
        <v>22735</v>
      </c>
      <c r="B13847" s="103" t="s">
        <v>22736</v>
      </c>
      <c r="C13847" s="103" t="s">
        <v>2526</v>
      </c>
      <c r="D13847" s="102" t="s">
        <v>296</v>
      </c>
      <c r="E13847" s="102" t="s">
        <v>275</v>
      </c>
      <c r="F13847" s="102" t="s">
        <v>22737</v>
      </c>
      <c r="H13847" s="102">
        <v>45649</v>
      </c>
      <c r="I13847" s="102" t="s">
        <v>22518</v>
      </c>
      <c r="J13847" s="102" t="s">
        <v>301</v>
      </c>
      <c r="K13847" s="102" t="s">
        <v>1</v>
      </c>
      <c r="L13847" s="102" t="s">
        <v>300</v>
      </c>
      <c r="M13847" s="102" t="s">
        <v>1074</v>
      </c>
      <c r="N13847" s="102">
        <v>1</v>
      </c>
      <c r="O13847" s="102" t="s">
        <v>1075</v>
      </c>
    </row>
    <row r="13848" spans="1:15" x14ac:dyDescent="0.25">
      <c r="A13848" s="102" t="s">
        <v>22738</v>
      </c>
      <c r="B13848" s="103" t="s">
        <v>4527</v>
      </c>
      <c r="C13848" s="103" t="s">
        <v>277</v>
      </c>
      <c r="D13848" s="102" t="s">
        <v>296</v>
      </c>
      <c r="E13848" s="102" t="s">
        <v>275</v>
      </c>
      <c r="F13848" s="102" t="s">
        <v>22739</v>
      </c>
      <c r="H13848" s="102">
        <v>45649</v>
      </c>
      <c r="I13848" s="102" t="s">
        <v>22518</v>
      </c>
      <c r="J13848" s="102" t="s">
        <v>301</v>
      </c>
      <c r="K13848" s="102" t="s">
        <v>1</v>
      </c>
      <c r="L13848" s="102" t="s">
        <v>300</v>
      </c>
      <c r="M13848" s="102" t="s">
        <v>1074</v>
      </c>
      <c r="N13848" s="102">
        <v>1</v>
      </c>
      <c r="O13848" s="102" t="s">
        <v>1075</v>
      </c>
    </row>
    <row r="13849" spans="1:15" x14ac:dyDescent="0.25">
      <c r="A13849" s="102" t="s">
        <v>22740</v>
      </c>
      <c r="B13849" s="103" t="s">
        <v>15752</v>
      </c>
      <c r="C13849" s="103" t="s">
        <v>2650</v>
      </c>
      <c r="D13849" s="102" t="s">
        <v>296</v>
      </c>
      <c r="E13849" s="102" t="s">
        <v>275</v>
      </c>
      <c r="F13849" s="102" t="s">
        <v>22741</v>
      </c>
      <c r="H13849" s="102">
        <v>45649</v>
      </c>
      <c r="I13849" s="102" t="s">
        <v>22518</v>
      </c>
      <c r="J13849" s="102" t="s">
        <v>301</v>
      </c>
      <c r="K13849" s="102" t="s">
        <v>1</v>
      </c>
      <c r="L13849" s="102" t="s">
        <v>300</v>
      </c>
      <c r="M13849" s="102" t="s">
        <v>1082</v>
      </c>
      <c r="N13849" s="102">
        <v>1</v>
      </c>
      <c r="O13849" s="102" t="s">
        <v>1075</v>
      </c>
    </row>
    <row r="13850" spans="1:15" x14ac:dyDescent="0.25">
      <c r="A13850" s="102" t="s">
        <v>22740</v>
      </c>
      <c r="B13850" s="103" t="s">
        <v>22742</v>
      </c>
      <c r="C13850" s="103" t="s">
        <v>2650</v>
      </c>
      <c r="D13850" s="102" t="s">
        <v>296</v>
      </c>
      <c r="E13850" s="102" t="s">
        <v>275</v>
      </c>
      <c r="F13850" s="102" t="s">
        <v>22743</v>
      </c>
      <c r="H13850" s="102">
        <v>45649</v>
      </c>
      <c r="I13850" s="102" t="s">
        <v>22518</v>
      </c>
      <c r="J13850" s="102" t="s">
        <v>301</v>
      </c>
      <c r="K13850" s="102" t="s">
        <v>1</v>
      </c>
      <c r="L13850" s="102" t="s">
        <v>300</v>
      </c>
      <c r="M13850" s="102" t="s">
        <v>1082</v>
      </c>
      <c r="N13850" s="102">
        <v>1</v>
      </c>
      <c r="O13850" s="102" t="s">
        <v>1075</v>
      </c>
    </row>
    <row r="13851" spans="1:15" x14ac:dyDescent="0.25">
      <c r="A13851" s="102" t="s">
        <v>22740</v>
      </c>
      <c r="B13851" s="103" t="s">
        <v>15056</v>
      </c>
      <c r="C13851" s="103" t="s">
        <v>2655</v>
      </c>
      <c r="D13851" s="102" t="s">
        <v>296</v>
      </c>
      <c r="E13851" s="102" t="s">
        <v>275</v>
      </c>
      <c r="F13851" s="102" t="s">
        <v>22744</v>
      </c>
      <c r="H13851" s="102">
        <v>45649</v>
      </c>
      <c r="I13851" s="102" t="s">
        <v>22518</v>
      </c>
      <c r="J13851" s="102" t="s">
        <v>301</v>
      </c>
      <c r="K13851" s="102" t="s">
        <v>1</v>
      </c>
      <c r="L13851" s="102" t="s">
        <v>300</v>
      </c>
      <c r="M13851" s="102" t="s">
        <v>1074</v>
      </c>
      <c r="N13851" s="102">
        <v>1</v>
      </c>
      <c r="O13851" s="102" t="s">
        <v>1075</v>
      </c>
    </row>
    <row r="13852" spans="1:15" x14ac:dyDescent="0.25">
      <c r="A13852" s="102" t="s">
        <v>22745</v>
      </c>
      <c r="B13852" s="103" t="s">
        <v>17681</v>
      </c>
      <c r="C13852" s="103" t="s">
        <v>1118</v>
      </c>
      <c r="D13852" s="102" t="s">
        <v>152</v>
      </c>
      <c r="E13852" s="102" t="s">
        <v>275</v>
      </c>
      <c r="F13852" s="102" t="s">
        <v>22746</v>
      </c>
      <c r="H13852" s="102">
        <v>45649</v>
      </c>
      <c r="I13852" s="102" t="s">
        <v>22518</v>
      </c>
      <c r="J13852" s="102" t="s">
        <v>301</v>
      </c>
      <c r="K13852" s="102" t="s">
        <v>1</v>
      </c>
      <c r="L13852" s="102" t="s">
        <v>300</v>
      </c>
      <c r="M13852" s="102" t="s">
        <v>1074</v>
      </c>
      <c r="N13852" s="102">
        <v>1</v>
      </c>
      <c r="O13852" s="102" t="s">
        <v>1075</v>
      </c>
    </row>
    <row r="13853" spans="1:15" x14ac:dyDescent="0.25">
      <c r="A13853" s="102" t="s">
        <v>22747</v>
      </c>
      <c r="B13853" s="103" t="s">
        <v>5382</v>
      </c>
      <c r="C13853" s="103" t="s">
        <v>1118</v>
      </c>
      <c r="D13853" s="102" t="s">
        <v>22531</v>
      </c>
      <c r="E13853" s="102" t="s">
        <v>275</v>
      </c>
      <c r="F13853" s="102" t="s">
        <v>22748</v>
      </c>
      <c r="H13853" s="102">
        <v>45649</v>
      </c>
      <c r="I13853" s="102" t="s">
        <v>22518</v>
      </c>
      <c r="J13853" s="102" t="s">
        <v>301</v>
      </c>
      <c r="K13853" s="102" t="s">
        <v>1</v>
      </c>
      <c r="L13853" s="102" t="s">
        <v>300</v>
      </c>
      <c r="M13853" s="102" t="s">
        <v>1074</v>
      </c>
      <c r="N13853" s="102">
        <v>1</v>
      </c>
      <c r="O13853" s="102" t="s">
        <v>1075</v>
      </c>
    </row>
    <row r="13854" spans="1:15" x14ac:dyDescent="0.25">
      <c r="A13854" s="102" t="s">
        <v>22749</v>
      </c>
      <c r="B13854" s="103" t="s">
        <v>22750</v>
      </c>
      <c r="C13854" s="103" t="s">
        <v>2655</v>
      </c>
      <c r="D13854" s="102" t="s">
        <v>296</v>
      </c>
      <c r="E13854" s="102" t="s">
        <v>275</v>
      </c>
      <c r="F13854" s="102" t="s">
        <v>22751</v>
      </c>
      <c r="H13854" s="102">
        <v>45649</v>
      </c>
      <c r="I13854" s="102" t="s">
        <v>22518</v>
      </c>
      <c r="J13854" s="102" t="s">
        <v>301</v>
      </c>
      <c r="K13854" s="102" t="s">
        <v>1</v>
      </c>
      <c r="L13854" s="102" t="s">
        <v>300</v>
      </c>
      <c r="M13854" s="102" t="s">
        <v>1074</v>
      </c>
      <c r="N13854" s="102">
        <v>1</v>
      </c>
      <c r="O13854" s="102" t="s">
        <v>1075</v>
      </c>
    </row>
    <row r="13855" spans="1:15" x14ac:dyDescent="0.25">
      <c r="A13855" s="102" t="s">
        <v>22752</v>
      </c>
      <c r="B13855" s="103" t="s">
        <v>22753</v>
      </c>
      <c r="C13855" s="103" t="s">
        <v>2655</v>
      </c>
      <c r="D13855" s="102" t="s">
        <v>296</v>
      </c>
      <c r="E13855" s="102" t="s">
        <v>275</v>
      </c>
      <c r="F13855" s="102" t="s">
        <v>22754</v>
      </c>
      <c r="H13855" s="102">
        <v>45649</v>
      </c>
      <c r="I13855" s="102" t="s">
        <v>22518</v>
      </c>
      <c r="J13855" s="102" t="s">
        <v>301</v>
      </c>
      <c r="K13855" s="102" t="s">
        <v>1</v>
      </c>
      <c r="L13855" s="102" t="s">
        <v>300</v>
      </c>
      <c r="M13855" s="102" t="s">
        <v>1074</v>
      </c>
      <c r="N13855" s="102">
        <v>1</v>
      </c>
      <c r="O13855" s="102" t="s">
        <v>1075</v>
      </c>
    </row>
    <row r="13856" spans="1:15" x14ac:dyDescent="0.25">
      <c r="A13856" s="102" t="s">
        <v>22752</v>
      </c>
      <c r="B13856" s="103" t="s">
        <v>22755</v>
      </c>
      <c r="C13856" s="103" t="s">
        <v>2526</v>
      </c>
      <c r="D13856" s="102" t="s">
        <v>296</v>
      </c>
      <c r="E13856" s="102" t="s">
        <v>275</v>
      </c>
      <c r="F13856" s="102" t="s">
        <v>22756</v>
      </c>
      <c r="H13856" s="102">
        <v>45649</v>
      </c>
      <c r="I13856" s="102" t="s">
        <v>22518</v>
      </c>
      <c r="J13856" s="102" t="s">
        <v>301</v>
      </c>
      <c r="K13856" s="102" t="s">
        <v>1</v>
      </c>
      <c r="L13856" s="102" t="s">
        <v>300</v>
      </c>
      <c r="M13856" s="102" t="s">
        <v>1074</v>
      </c>
      <c r="N13856" s="102">
        <v>1</v>
      </c>
      <c r="O13856" s="102" t="s">
        <v>1075</v>
      </c>
    </row>
    <row r="13857" spans="1:15" x14ac:dyDescent="0.25">
      <c r="A13857" s="102" t="s">
        <v>22757</v>
      </c>
      <c r="B13857" s="103" t="s">
        <v>22758</v>
      </c>
      <c r="C13857" s="103" t="s">
        <v>2526</v>
      </c>
      <c r="D13857" s="102" t="s">
        <v>296</v>
      </c>
      <c r="E13857" s="102" t="s">
        <v>275</v>
      </c>
      <c r="F13857" s="102" t="s">
        <v>22759</v>
      </c>
      <c r="H13857" s="102">
        <v>45649</v>
      </c>
      <c r="I13857" s="102" t="s">
        <v>22518</v>
      </c>
      <c r="J13857" s="102" t="s">
        <v>301</v>
      </c>
      <c r="K13857" s="102" t="s">
        <v>1</v>
      </c>
      <c r="L13857" s="102" t="s">
        <v>300</v>
      </c>
      <c r="M13857" s="102" t="s">
        <v>1074</v>
      </c>
      <c r="N13857" s="102">
        <v>1</v>
      </c>
      <c r="O13857" s="102" t="s">
        <v>1075</v>
      </c>
    </row>
    <row r="13858" spans="1:15" x14ac:dyDescent="0.25">
      <c r="A13858" s="102" t="s">
        <v>22760</v>
      </c>
      <c r="B13858" s="103" t="s">
        <v>4771</v>
      </c>
      <c r="C13858" s="103" t="s">
        <v>2526</v>
      </c>
      <c r="D13858" s="102" t="s">
        <v>296</v>
      </c>
      <c r="E13858" s="102" t="s">
        <v>275</v>
      </c>
      <c r="F13858" s="102" t="s">
        <v>22761</v>
      </c>
      <c r="H13858" s="102">
        <v>45649</v>
      </c>
      <c r="I13858" s="102" t="s">
        <v>22518</v>
      </c>
      <c r="J13858" s="102" t="s">
        <v>301</v>
      </c>
      <c r="K13858" s="102" t="s">
        <v>1</v>
      </c>
      <c r="L13858" s="102" t="s">
        <v>300</v>
      </c>
      <c r="M13858" s="102" t="s">
        <v>1074</v>
      </c>
      <c r="N13858" s="102">
        <v>1</v>
      </c>
      <c r="O13858" s="102" t="s">
        <v>1075</v>
      </c>
    </row>
    <row r="13859" spans="1:15" x14ac:dyDescent="0.25">
      <c r="A13859" s="102" t="s">
        <v>22762</v>
      </c>
      <c r="B13859" s="103" t="s">
        <v>2573</v>
      </c>
      <c r="C13859" s="103" t="s">
        <v>277</v>
      </c>
      <c r="D13859" s="102" t="s">
        <v>296</v>
      </c>
      <c r="E13859" s="102" t="s">
        <v>275</v>
      </c>
      <c r="F13859" s="102" t="s">
        <v>22763</v>
      </c>
      <c r="H13859" s="102">
        <v>45649</v>
      </c>
      <c r="I13859" s="102" t="s">
        <v>22518</v>
      </c>
      <c r="J13859" s="102" t="s">
        <v>301</v>
      </c>
      <c r="K13859" s="102" t="s">
        <v>1</v>
      </c>
      <c r="L13859" s="102" t="s">
        <v>300</v>
      </c>
      <c r="M13859" s="102" t="s">
        <v>1074</v>
      </c>
      <c r="N13859" s="102">
        <v>1</v>
      </c>
      <c r="O13859" s="102" t="s">
        <v>1075</v>
      </c>
    </row>
    <row r="13860" spans="1:15" x14ac:dyDescent="0.25">
      <c r="A13860" s="102" t="s">
        <v>22764</v>
      </c>
      <c r="B13860" s="103" t="s">
        <v>15830</v>
      </c>
      <c r="C13860" s="103" t="s">
        <v>1360</v>
      </c>
      <c r="D13860" s="102" t="s">
        <v>22531</v>
      </c>
      <c r="E13860" s="102" t="s">
        <v>275</v>
      </c>
      <c r="F13860" s="102" t="s">
        <v>22765</v>
      </c>
      <c r="H13860" s="102">
        <v>45649</v>
      </c>
      <c r="I13860" s="102" t="s">
        <v>22518</v>
      </c>
      <c r="J13860" s="102" t="s">
        <v>301</v>
      </c>
      <c r="K13860" s="102" t="s">
        <v>1</v>
      </c>
      <c r="L13860" s="102" t="s">
        <v>300</v>
      </c>
      <c r="M13860" s="102" t="s">
        <v>1074</v>
      </c>
      <c r="N13860" s="102">
        <v>1</v>
      </c>
      <c r="O13860" s="102" t="s">
        <v>1075</v>
      </c>
    </row>
    <row r="13861" spans="1:15" x14ac:dyDescent="0.25">
      <c r="A13861" s="102" t="s">
        <v>22764</v>
      </c>
      <c r="B13861" s="103" t="s">
        <v>3073</v>
      </c>
      <c r="C13861" s="103" t="s">
        <v>1118</v>
      </c>
      <c r="D13861" s="102" t="s">
        <v>22531</v>
      </c>
      <c r="E13861" s="102" t="s">
        <v>275</v>
      </c>
      <c r="F13861" s="102" t="s">
        <v>22766</v>
      </c>
      <c r="H13861" s="102">
        <v>45649</v>
      </c>
      <c r="I13861" s="102" t="s">
        <v>22518</v>
      </c>
      <c r="J13861" s="102" t="s">
        <v>301</v>
      </c>
      <c r="K13861" s="102" t="s">
        <v>1</v>
      </c>
      <c r="L13861" s="102" t="s">
        <v>300</v>
      </c>
      <c r="M13861" s="102" t="s">
        <v>1074</v>
      </c>
      <c r="N13861" s="102">
        <v>1</v>
      </c>
      <c r="O13861" s="102" t="s">
        <v>1075</v>
      </c>
    </row>
    <row r="13862" spans="1:15" x14ac:dyDescent="0.25">
      <c r="A13862" s="102" t="s">
        <v>22767</v>
      </c>
      <c r="B13862" s="103" t="s">
        <v>7399</v>
      </c>
      <c r="C13862" s="103" t="s">
        <v>277</v>
      </c>
      <c r="D13862" s="102" t="s">
        <v>247</v>
      </c>
      <c r="E13862" s="102" t="s">
        <v>275</v>
      </c>
      <c r="F13862" s="102" t="s">
        <v>22768</v>
      </c>
      <c r="H13862" s="102">
        <v>45649</v>
      </c>
      <c r="I13862" s="102" t="s">
        <v>22518</v>
      </c>
      <c r="J13862" s="102" t="s">
        <v>301</v>
      </c>
      <c r="K13862" s="102" t="s">
        <v>1</v>
      </c>
      <c r="L13862" s="102" t="s">
        <v>300</v>
      </c>
      <c r="M13862" s="102" t="s">
        <v>1074</v>
      </c>
      <c r="N13862" s="102">
        <v>1</v>
      </c>
      <c r="O13862" s="102" t="s">
        <v>1075</v>
      </c>
    </row>
    <row r="13863" spans="1:15" x14ac:dyDescent="0.25">
      <c r="A13863" s="102" t="s">
        <v>22769</v>
      </c>
      <c r="B13863" s="103" t="s">
        <v>22770</v>
      </c>
      <c r="C13863" s="103" t="s">
        <v>277</v>
      </c>
      <c r="D13863" s="102" t="s">
        <v>22531</v>
      </c>
      <c r="E13863" s="102" t="s">
        <v>275</v>
      </c>
      <c r="F13863" s="102" t="s">
        <v>22771</v>
      </c>
      <c r="H13863" s="102">
        <v>45649</v>
      </c>
      <c r="I13863" s="102" t="s">
        <v>22518</v>
      </c>
      <c r="J13863" s="102" t="s">
        <v>301</v>
      </c>
      <c r="K13863" s="102" t="s">
        <v>1</v>
      </c>
      <c r="L13863" s="102" t="s">
        <v>300</v>
      </c>
      <c r="M13863" s="102" t="s">
        <v>1074</v>
      </c>
      <c r="N13863" s="102">
        <v>1</v>
      </c>
      <c r="O13863" s="102" t="s">
        <v>1075</v>
      </c>
    </row>
    <row r="13864" spans="1:15" x14ac:dyDescent="0.25">
      <c r="A13864" s="102" t="s">
        <v>22772</v>
      </c>
      <c r="B13864" s="103" t="s">
        <v>22773</v>
      </c>
      <c r="C13864" s="103" t="s">
        <v>274</v>
      </c>
      <c r="D13864" s="102" t="s">
        <v>296</v>
      </c>
      <c r="E13864" s="102" t="s">
        <v>275</v>
      </c>
      <c r="F13864" s="102" t="s">
        <v>22774</v>
      </c>
      <c r="H13864" s="102">
        <v>45649</v>
      </c>
      <c r="I13864" s="102" t="s">
        <v>22518</v>
      </c>
      <c r="J13864" s="102" t="s">
        <v>301</v>
      </c>
      <c r="K13864" s="102" t="s">
        <v>1</v>
      </c>
      <c r="L13864" s="102" t="s">
        <v>300</v>
      </c>
      <c r="M13864" s="102" t="s">
        <v>1074</v>
      </c>
      <c r="N13864" s="102">
        <v>1</v>
      </c>
      <c r="O13864" s="102" t="s">
        <v>1075</v>
      </c>
    </row>
    <row r="13865" spans="1:15" x14ac:dyDescent="0.25">
      <c r="A13865" s="102" t="s">
        <v>22772</v>
      </c>
      <c r="B13865" s="103" t="s">
        <v>22775</v>
      </c>
      <c r="C13865" s="103" t="s">
        <v>277</v>
      </c>
      <c r="D13865" s="102" t="s">
        <v>296</v>
      </c>
      <c r="E13865" s="102" t="s">
        <v>275</v>
      </c>
      <c r="F13865" s="102" t="s">
        <v>22776</v>
      </c>
      <c r="H13865" s="102">
        <v>45649</v>
      </c>
      <c r="I13865" s="102" t="s">
        <v>22518</v>
      </c>
      <c r="J13865" s="102" t="s">
        <v>301</v>
      </c>
      <c r="K13865" s="102" t="s">
        <v>1</v>
      </c>
      <c r="L13865" s="102" t="s">
        <v>300</v>
      </c>
      <c r="M13865" s="102" t="s">
        <v>1074</v>
      </c>
      <c r="N13865" s="102">
        <v>1</v>
      </c>
      <c r="O13865" s="102" t="s">
        <v>1075</v>
      </c>
    </row>
    <row r="13866" spans="1:15" x14ac:dyDescent="0.25">
      <c r="A13866" s="102" t="s">
        <v>22777</v>
      </c>
      <c r="B13866" s="103" t="s">
        <v>20245</v>
      </c>
      <c r="C13866" s="103" t="s">
        <v>2655</v>
      </c>
      <c r="D13866" s="102" t="s">
        <v>296</v>
      </c>
      <c r="E13866" s="102" t="s">
        <v>275</v>
      </c>
      <c r="F13866" s="102" t="s">
        <v>22778</v>
      </c>
      <c r="H13866" s="102">
        <v>45649</v>
      </c>
      <c r="I13866" s="102" t="s">
        <v>22518</v>
      </c>
      <c r="J13866" s="102" t="s">
        <v>301</v>
      </c>
      <c r="K13866" s="102" t="s">
        <v>1</v>
      </c>
      <c r="L13866" s="102" t="s">
        <v>300</v>
      </c>
      <c r="M13866" s="102" t="s">
        <v>1074</v>
      </c>
      <c r="N13866" s="102">
        <v>1</v>
      </c>
      <c r="O13866" s="102" t="s">
        <v>1075</v>
      </c>
    </row>
    <row r="13867" spans="1:15" x14ac:dyDescent="0.25">
      <c r="A13867" s="102" t="s">
        <v>22779</v>
      </c>
      <c r="B13867" s="103" t="s">
        <v>22780</v>
      </c>
      <c r="C13867" s="103" t="s">
        <v>2526</v>
      </c>
      <c r="D13867" s="102" t="s">
        <v>296</v>
      </c>
      <c r="E13867" s="102" t="s">
        <v>275</v>
      </c>
      <c r="F13867" s="102" t="s">
        <v>22781</v>
      </c>
      <c r="H13867" s="102">
        <v>45649</v>
      </c>
      <c r="I13867" s="102" t="s">
        <v>22518</v>
      </c>
      <c r="J13867" s="102" t="s">
        <v>301</v>
      </c>
      <c r="K13867" s="102" t="s">
        <v>1</v>
      </c>
      <c r="L13867" s="102" t="s">
        <v>300</v>
      </c>
      <c r="M13867" s="102" t="s">
        <v>1074</v>
      </c>
      <c r="N13867" s="102">
        <v>1</v>
      </c>
      <c r="O13867" s="102" t="s">
        <v>1075</v>
      </c>
    </row>
    <row r="13868" spans="1:15" x14ac:dyDescent="0.25">
      <c r="A13868" s="102" t="s">
        <v>22782</v>
      </c>
      <c r="B13868" s="103" t="s">
        <v>22783</v>
      </c>
      <c r="C13868" s="103" t="s">
        <v>1077</v>
      </c>
      <c r="D13868" s="102" t="s">
        <v>281</v>
      </c>
      <c r="E13868" s="102" t="s">
        <v>275</v>
      </c>
      <c r="F13868" s="102" t="s">
        <v>22784</v>
      </c>
      <c r="H13868" s="102">
        <v>45649</v>
      </c>
      <c r="I13868" s="102" t="s">
        <v>22518</v>
      </c>
      <c r="J13868" s="102" t="s">
        <v>301</v>
      </c>
      <c r="K13868" s="102" t="s">
        <v>1</v>
      </c>
      <c r="L13868" s="102" t="s">
        <v>300</v>
      </c>
      <c r="M13868" s="102" t="s">
        <v>1074</v>
      </c>
      <c r="N13868" s="102">
        <v>1</v>
      </c>
      <c r="O13868" s="102" t="s">
        <v>1075</v>
      </c>
    </row>
    <row r="13869" spans="1:15" x14ac:dyDescent="0.25">
      <c r="A13869" s="102" t="s">
        <v>22782</v>
      </c>
      <c r="B13869" s="103" t="s">
        <v>22785</v>
      </c>
      <c r="C13869" s="103" t="s">
        <v>1225</v>
      </c>
      <c r="D13869" s="102" t="s">
        <v>281</v>
      </c>
      <c r="E13869" s="102" t="s">
        <v>275</v>
      </c>
      <c r="F13869" s="102" t="s">
        <v>22786</v>
      </c>
      <c r="H13869" s="102">
        <v>45649</v>
      </c>
      <c r="I13869" s="102" t="s">
        <v>22518</v>
      </c>
      <c r="J13869" s="102" t="s">
        <v>301</v>
      </c>
      <c r="K13869" s="102" t="s">
        <v>1</v>
      </c>
      <c r="L13869" s="102" t="s">
        <v>300</v>
      </c>
      <c r="M13869" s="102" t="s">
        <v>1074</v>
      </c>
      <c r="N13869" s="102">
        <v>1</v>
      </c>
      <c r="O13869" s="102" t="s">
        <v>1075</v>
      </c>
    </row>
    <row r="13870" spans="1:15" x14ac:dyDescent="0.25">
      <c r="A13870" s="102" t="s">
        <v>22782</v>
      </c>
      <c r="B13870" s="103" t="s">
        <v>14028</v>
      </c>
      <c r="C13870" s="103" t="s">
        <v>1077</v>
      </c>
      <c r="D13870" s="102" t="s">
        <v>281</v>
      </c>
      <c r="E13870" s="102" t="s">
        <v>275</v>
      </c>
      <c r="F13870" s="102" t="s">
        <v>22787</v>
      </c>
      <c r="H13870" s="102">
        <v>45649</v>
      </c>
      <c r="I13870" s="102" t="s">
        <v>22518</v>
      </c>
      <c r="J13870" s="102" t="s">
        <v>301</v>
      </c>
      <c r="K13870" s="102" t="s">
        <v>1</v>
      </c>
      <c r="L13870" s="102" t="s">
        <v>300</v>
      </c>
      <c r="M13870" s="102" t="s">
        <v>1074</v>
      </c>
      <c r="N13870" s="102">
        <v>1</v>
      </c>
      <c r="O13870" s="102" t="s">
        <v>1075</v>
      </c>
    </row>
    <row r="13871" spans="1:15" x14ac:dyDescent="0.25">
      <c r="A13871" s="102" t="s">
        <v>4056</v>
      </c>
      <c r="B13871" s="103" t="s">
        <v>8425</v>
      </c>
      <c r="C13871" s="103" t="s">
        <v>1225</v>
      </c>
      <c r="D13871" s="102" t="s">
        <v>281</v>
      </c>
      <c r="E13871" s="102" t="s">
        <v>275</v>
      </c>
      <c r="F13871" s="102" t="s">
        <v>22788</v>
      </c>
      <c r="H13871" s="102">
        <v>45649</v>
      </c>
      <c r="I13871" s="102" t="s">
        <v>22518</v>
      </c>
      <c r="J13871" s="102" t="s">
        <v>301</v>
      </c>
      <c r="K13871" s="102" t="s">
        <v>1</v>
      </c>
      <c r="L13871" s="102" t="s">
        <v>300</v>
      </c>
      <c r="M13871" s="102" t="s">
        <v>1074</v>
      </c>
      <c r="N13871" s="102">
        <v>1</v>
      </c>
      <c r="O13871" s="102" t="s">
        <v>1075</v>
      </c>
    </row>
    <row r="13872" spans="1:15" x14ac:dyDescent="0.25">
      <c r="A13872" s="102" t="s">
        <v>1889</v>
      </c>
      <c r="B13872" s="103" t="s">
        <v>22789</v>
      </c>
      <c r="C13872" s="103" t="s">
        <v>274</v>
      </c>
      <c r="D13872" s="102" t="s">
        <v>152</v>
      </c>
      <c r="E13872" s="102" t="s">
        <v>275</v>
      </c>
      <c r="F13872" s="102" t="s">
        <v>22790</v>
      </c>
      <c r="H13872" s="102">
        <v>45649</v>
      </c>
      <c r="I13872" s="102" t="s">
        <v>22518</v>
      </c>
      <c r="J13872" s="102" t="s">
        <v>301</v>
      </c>
      <c r="K13872" s="102" t="s">
        <v>1</v>
      </c>
      <c r="L13872" s="102" t="s">
        <v>300</v>
      </c>
      <c r="M13872" s="102" t="s">
        <v>1074</v>
      </c>
      <c r="N13872" s="102">
        <v>1</v>
      </c>
      <c r="O13872" s="102" t="s">
        <v>1075</v>
      </c>
    </row>
    <row r="13873" spans="1:15" x14ac:dyDescent="0.25">
      <c r="A13873" s="102" t="s">
        <v>22791</v>
      </c>
      <c r="B13873" s="103" t="s">
        <v>1245</v>
      </c>
      <c r="C13873" s="103" t="s">
        <v>277</v>
      </c>
      <c r="D13873" s="102" t="s">
        <v>296</v>
      </c>
      <c r="E13873" s="102" t="s">
        <v>275</v>
      </c>
      <c r="F13873" s="102" t="s">
        <v>22792</v>
      </c>
      <c r="H13873" s="102">
        <v>45649</v>
      </c>
      <c r="I13873" s="102" t="s">
        <v>22518</v>
      </c>
      <c r="J13873" s="102" t="s">
        <v>301</v>
      </c>
      <c r="K13873" s="102" t="s">
        <v>1</v>
      </c>
      <c r="L13873" s="102" t="s">
        <v>300</v>
      </c>
      <c r="M13873" s="102" t="s">
        <v>1074</v>
      </c>
      <c r="N13873" s="102">
        <v>1</v>
      </c>
      <c r="O13873" s="102" t="s">
        <v>1075</v>
      </c>
    </row>
    <row r="13874" spans="1:15" x14ac:dyDescent="0.25">
      <c r="A13874" s="102" t="s">
        <v>22793</v>
      </c>
      <c r="B13874" s="103" t="s">
        <v>22794</v>
      </c>
      <c r="C13874" s="103" t="s">
        <v>274</v>
      </c>
      <c r="D13874" s="102" t="s">
        <v>296</v>
      </c>
      <c r="E13874" s="102" t="s">
        <v>275</v>
      </c>
      <c r="F13874" s="102" t="s">
        <v>22795</v>
      </c>
      <c r="H13874" s="102">
        <v>45649</v>
      </c>
      <c r="I13874" s="102" t="s">
        <v>22518</v>
      </c>
      <c r="J13874" s="102" t="s">
        <v>301</v>
      </c>
      <c r="K13874" s="102" t="s">
        <v>1</v>
      </c>
      <c r="L13874" s="102" t="s">
        <v>300</v>
      </c>
      <c r="M13874" s="102" t="s">
        <v>1074</v>
      </c>
      <c r="N13874" s="102">
        <v>1</v>
      </c>
      <c r="O13874" s="102" t="s">
        <v>1075</v>
      </c>
    </row>
    <row r="13875" spans="1:15" x14ac:dyDescent="0.25">
      <c r="A13875" s="102" t="s">
        <v>22796</v>
      </c>
      <c r="B13875" s="103" t="s">
        <v>22797</v>
      </c>
      <c r="C13875" s="103" t="s">
        <v>2526</v>
      </c>
      <c r="D13875" s="102" t="s">
        <v>296</v>
      </c>
      <c r="E13875" s="102" t="s">
        <v>275</v>
      </c>
      <c r="F13875" s="102" t="s">
        <v>22798</v>
      </c>
      <c r="H13875" s="102">
        <v>45649</v>
      </c>
      <c r="I13875" s="102" t="s">
        <v>22518</v>
      </c>
      <c r="J13875" s="102" t="s">
        <v>301</v>
      </c>
      <c r="K13875" s="102" t="s">
        <v>1</v>
      </c>
      <c r="L13875" s="102" t="s">
        <v>300</v>
      </c>
      <c r="M13875" s="102" t="s">
        <v>1074</v>
      </c>
      <c r="N13875" s="102">
        <v>1</v>
      </c>
      <c r="O13875" s="102" t="s">
        <v>1075</v>
      </c>
    </row>
    <row r="13876" spans="1:15" x14ac:dyDescent="0.25">
      <c r="A13876" s="102" t="s">
        <v>22799</v>
      </c>
      <c r="B13876" s="103" t="s">
        <v>3083</v>
      </c>
      <c r="C13876" s="103" t="s">
        <v>1082</v>
      </c>
      <c r="D13876" s="102" t="s">
        <v>22531</v>
      </c>
      <c r="E13876" s="102" t="s">
        <v>275</v>
      </c>
      <c r="F13876" s="102" t="s">
        <v>22800</v>
      </c>
      <c r="H13876" s="102">
        <v>45649</v>
      </c>
      <c r="I13876" s="102" t="s">
        <v>22518</v>
      </c>
      <c r="J13876" s="102" t="s">
        <v>301</v>
      </c>
      <c r="K13876" s="102" t="s">
        <v>1</v>
      </c>
      <c r="L13876" s="102" t="s">
        <v>300</v>
      </c>
      <c r="M13876" s="102" t="s">
        <v>1082</v>
      </c>
      <c r="N13876" s="102">
        <v>1</v>
      </c>
      <c r="O13876" s="102" t="s">
        <v>1075</v>
      </c>
    </row>
    <row r="13877" spans="1:15" x14ac:dyDescent="0.25">
      <c r="A13877" s="102" t="s">
        <v>22799</v>
      </c>
      <c r="B13877" s="103" t="s">
        <v>8334</v>
      </c>
      <c r="C13877" s="103" t="s">
        <v>1360</v>
      </c>
      <c r="D13877" s="102" t="s">
        <v>22531</v>
      </c>
      <c r="E13877" s="102" t="s">
        <v>275</v>
      </c>
      <c r="F13877" s="102" t="s">
        <v>22801</v>
      </c>
      <c r="H13877" s="102">
        <v>45649</v>
      </c>
      <c r="I13877" s="102" t="s">
        <v>22518</v>
      </c>
      <c r="J13877" s="102" t="s">
        <v>301</v>
      </c>
      <c r="K13877" s="102" t="s">
        <v>1</v>
      </c>
      <c r="L13877" s="102" t="s">
        <v>300</v>
      </c>
      <c r="M13877" s="102" t="s">
        <v>1074</v>
      </c>
      <c r="N13877" s="102">
        <v>1</v>
      </c>
      <c r="O13877" s="102" t="s">
        <v>1075</v>
      </c>
    </row>
    <row r="13878" spans="1:15" x14ac:dyDescent="0.25">
      <c r="A13878" s="102" t="s">
        <v>22799</v>
      </c>
      <c r="B13878" s="103" t="s">
        <v>2999</v>
      </c>
      <c r="C13878" s="103" t="s">
        <v>1082</v>
      </c>
      <c r="D13878" s="102" t="s">
        <v>22531</v>
      </c>
      <c r="E13878" s="102" t="s">
        <v>275</v>
      </c>
      <c r="F13878" s="102" t="s">
        <v>22802</v>
      </c>
      <c r="H13878" s="102">
        <v>45649</v>
      </c>
      <c r="I13878" s="102" t="s">
        <v>22518</v>
      </c>
      <c r="J13878" s="102" t="s">
        <v>301</v>
      </c>
      <c r="K13878" s="102" t="s">
        <v>1</v>
      </c>
      <c r="L13878" s="102" t="s">
        <v>300</v>
      </c>
      <c r="M13878" s="102" t="s">
        <v>1082</v>
      </c>
      <c r="N13878" s="102">
        <v>1</v>
      </c>
      <c r="O13878" s="102" t="s">
        <v>1075</v>
      </c>
    </row>
    <row r="13879" spans="1:15" x14ac:dyDescent="0.25">
      <c r="A13879" s="102" t="s">
        <v>22803</v>
      </c>
      <c r="B13879" s="103" t="s">
        <v>22804</v>
      </c>
      <c r="C13879" s="103" t="s">
        <v>274</v>
      </c>
      <c r="D13879" s="102" t="s">
        <v>22531</v>
      </c>
      <c r="E13879" s="102" t="s">
        <v>275</v>
      </c>
      <c r="F13879" s="102" t="s">
        <v>22805</v>
      </c>
      <c r="H13879" s="102">
        <v>45649</v>
      </c>
      <c r="I13879" s="102" t="s">
        <v>22518</v>
      </c>
      <c r="J13879" s="102" t="s">
        <v>301</v>
      </c>
      <c r="K13879" s="102" t="s">
        <v>1</v>
      </c>
      <c r="L13879" s="102" t="s">
        <v>300</v>
      </c>
      <c r="M13879" s="102" t="s">
        <v>1074</v>
      </c>
      <c r="N13879" s="102">
        <v>1</v>
      </c>
      <c r="O13879" s="102" t="s">
        <v>1075</v>
      </c>
    </row>
    <row r="13880" spans="1:15" x14ac:dyDescent="0.25">
      <c r="A13880" s="102" t="s">
        <v>22806</v>
      </c>
      <c r="B13880" s="103" t="s">
        <v>1122</v>
      </c>
      <c r="C13880" s="103" t="s">
        <v>274</v>
      </c>
      <c r="D13880" s="102" t="s">
        <v>296</v>
      </c>
      <c r="E13880" s="102" t="s">
        <v>275</v>
      </c>
      <c r="F13880" s="102" t="s">
        <v>22807</v>
      </c>
      <c r="H13880" s="102">
        <v>45649</v>
      </c>
      <c r="I13880" s="102" t="s">
        <v>22518</v>
      </c>
      <c r="J13880" s="102" t="s">
        <v>301</v>
      </c>
      <c r="K13880" s="102" t="s">
        <v>1</v>
      </c>
      <c r="L13880" s="102" t="s">
        <v>300</v>
      </c>
      <c r="M13880" s="102" t="s">
        <v>1074</v>
      </c>
      <c r="N13880" s="102">
        <v>1</v>
      </c>
      <c r="O13880" s="102" t="s">
        <v>1075</v>
      </c>
    </row>
    <row r="13881" spans="1:15" x14ac:dyDescent="0.25">
      <c r="A13881" s="102" t="s">
        <v>22808</v>
      </c>
      <c r="B13881" s="103" t="s">
        <v>17070</v>
      </c>
      <c r="C13881" s="103" t="s">
        <v>2526</v>
      </c>
      <c r="D13881" s="102" t="s">
        <v>296</v>
      </c>
      <c r="E13881" s="102" t="s">
        <v>275</v>
      </c>
      <c r="F13881" s="102" t="s">
        <v>22809</v>
      </c>
      <c r="H13881" s="102">
        <v>45649</v>
      </c>
      <c r="I13881" s="102" t="s">
        <v>22518</v>
      </c>
      <c r="J13881" s="102" t="s">
        <v>301</v>
      </c>
      <c r="K13881" s="102" t="s">
        <v>1</v>
      </c>
      <c r="L13881" s="102" t="s">
        <v>300</v>
      </c>
      <c r="M13881" s="102" t="s">
        <v>1074</v>
      </c>
      <c r="N13881" s="102">
        <v>1</v>
      </c>
      <c r="O13881" s="102" t="s">
        <v>1075</v>
      </c>
    </row>
    <row r="13882" spans="1:15" x14ac:dyDescent="0.25">
      <c r="A13882" s="102" t="s">
        <v>22810</v>
      </c>
      <c r="B13882" s="103" t="s">
        <v>22811</v>
      </c>
      <c r="C13882" s="103" t="s">
        <v>2526</v>
      </c>
      <c r="D13882" s="102" t="s">
        <v>296</v>
      </c>
      <c r="E13882" s="102" t="s">
        <v>275</v>
      </c>
      <c r="F13882" s="102" t="s">
        <v>22812</v>
      </c>
      <c r="H13882" s="102">
        <v>45649</v>
      </c>
      <c r="I13882" s="102" t="s">
        <v>22518</v>
      </c>
      <c r="J13882" s="102" t="s">
        <v>301</v>
      </c>
      <c r="K13882" s="102" t="s">
        <v>1</v>
      </c>
      <c r="L13882" s="102" t="s">
        <v>300</v>
      </c>
      <c r="M13882" s="102" t="s">
        <v>1074</v>
      </c>
      <c r="N13882" s="102">
        <v>1</v>
      </c>
      <c r="O13882" s="102" t="s">
        <v>1075</v>
      </c>
    </row>
    <row r="13883" spans="1:15" x14ac:dyDescent="0.25">
      <c r="A13883" s="102" t="s">
        <v>22813</v>
      </c>
      <c r="B13883" s="103" t="s">
        <v>14568</v>
      </c>
      <c r="C13883" s="103" t="s">
        <v>2526</v>
      </c>
      <c r="D13883" s="102" t="s">
        <v>296</v>
      </c>
      <c r="E13883" s="102" t="s">
        <v>275</v>
      </c>
      <c r="F13883" s="102" t="s">
        <v>22814</v>
      </c>
      <c r="H13883" s="102">
        <v>45649</v>
      </c>
      <c r="I13883" s="102" t="s">
        <v>22518</v>
      </c>
      <c r="J13883" s="102" t="s">
        <v>301</v>
      </c>
      <c r="K13883" s="102" t="s">
        <v>1</v>
      </c>
      <c r="L13883" s="102" t="s">
        <v>300</v>
      </c>
      <c r="M13883" s="102" t="s">
        <v>1074</v>
      </c>
      <c r="N13883" s="102">
        <v>1</v>
      </c>
      <c r="O13883" s="102" t="s">
        <v>1075</v>
      </c>
    </row>
    <row r="13884" spans="1:15" x14ac:dyDescent="0.25">
      <c r="A13884" s="102" t="s">
        <v>22815</v>
      </c>
      <c r="B13884" s="103" t="s">
        <v>22816</v>
      </c>
      <c r="C13884" s="103" t="s">
        <v>1077</v>
      </c>
      <c r="D13884" s="102" t="s">
        <v>281</v>
      </c>
      <c r="E13884" s="102" t="s">
        <v>275</v>
      </c>
      <c r="F13884" s="102" t="s">
        <v>22817</v>
      </c>
      <c r="H13884" s="102">
        <v>45649</v>
      </c>
      <c r="I13884" s="102" t="s">
        <v>22518</v>
      </c>
      <c r="J13884" s="102" t="s">
        <v>301</v>
      </c>
      <c r="K13884" s="102" t="s">
        <v>1</v>
      </c>
      <c r="L13884" s="102" t="s">
        <v>300</v>
      </c>
      <c r="M13884" s="102" t="s">
        <v>1074</v>
      </c>
      <c r="N13884" s="102">
        <v>1</v>
      </c>
      <c r="O13884" s="102" t="s">
        <v>1075</v>
      </c>
    </row>
    <row r="13885" spans="1:15" x14ac:dyDescent="0.25">
      <c r="A13885" s="102" t="s">
        <v>22818</v>
      </c>
      <c r="B13885" s="103" t="s">
        <v>3808</v>
      </c>
      <c r="C13885" s="103" t="s">
        <v>1225</v>
      </c>
      <c r="D13885" s="102" t="s">
        <v>281</v>
      </c>
      <c r="E13885" s="102" t="s">
        <v>275</v>
      </c>
      <c r="F13885" s="102" t="s">
        <v>22819</v>
      </c>
      <c r="H13885" s="102">
        <v>45649</v>
      </c>
      <c r="I13885" s="102" t="s">
        <v>22518</v>
      </c>
      <c r="J13885" s="102" t="s">
        <v>301</v>
      </c>
      <c r="K13885" s="102" t="s">
        <v>1</v>
      </c>
      <c r="L13885" s="102" t="s">
        <v>300</v>
      </c>
      <c r="M13885" s="102" t="s">
        <v>1074</v>
      </c>
      <c r="N13885" s="102">
        <v>1</v>
      </c>
      <c r="O13885" s="102" t="s">
        <v>1075</v>
      </c>
    </row>
    <row r="13886" spans="1:15" x14ac:dyDescent="0.25">
      <c r="A13886" s="102" t="s">
        <v>22820</v>
      </c>
      <c r="B13886" s="103" t="s">
        <v>1219</v>
      </c>
      <c r="C13886" s="103" t="s">
        <v>277</v>
      </c>
      <c r="D13886" s="102" t="s">
        <v>296</v>
      </c>
      <c r="E13886" s="102" t="s">
        <v>275</v>
      </c>
      <c r="F13886" s="102" t="s">
        <v>22821</v>
      </c>
      <c r="H13886" s="102">
        <v>45649</v>
      </c>
      <c r="I13886" s="102" t="s">
        <v>22518</v>
      </c>
      <c r="J13886" s="102" t="s">
        <v>301</v>
      </c>
      <c r="K13886" s="102" t="s">
        <v>1</v>
      </c>
      <c r="L13886" s="102" t="s">
        <v>300</v>
      </c>
      <c r="M13886" s="102" t="s">
        <v>1074</v>
      </c>
      <c r="N13886" s="102">
        <v>1</v>
      </c>
      <c r="O13886" s="102" t="s">
        <v>1075</v>
      </c>
    </row>
    <row r="13887" spans="1:15" x14ac:dyDescent="0.25">
      <c r="A13887" s="102" t="s">
        <v>22820</v>
      </c>
      <c r="B13887" s="103" t="s">
        <v>1895</v>
      </c>
      <c r="C13887" s="103" t="s">
        <v>274</v>
      </c>
      <c r="D13887" s="102" t="s">
        <v>296</v>
      </c>
      <c r="E13887" s="102" t="s">
        <v>275</v>
      </c>
      <c r="F13887" s="102" t="s">
        <v>22822</v>
      </c>
      <c r="H13887" s="102">
        <v>45649</v>
      </c>
      <c r="I13887" s="102" t="s">
        <v>22518</v>
      </c>
      <c r="J13887" s="102" t="s">
        <v>301</v>
      </c>
      <c r="K13887" s="102" t="s">
        <v>1</v>
      </c>
      <c r="L13887" s="102" t="s">
        <v>300</v>
      </c>
      <c r="M13887" s="102" t="s">
        <v>1074</v>
      </c>
      <c r="N13887" s="102">
        <v>1</v>
      </c>
      <c r="O13887" s="102" t="s">
        <v>1075</v>
      </c>
    </row>
    <row r="13888" spans="1:15" x14ac:dyDescent="0.25">
      <c r="A13888" s="102" t="s">
        <v>22823</v>
      </c>
      <c r="B13888" s="103" t="s">
        <v>1254</v>
      </c>
      <c r="C13888" s="103" t="s">
        <v>274</v>
      </c>
      <c r="D13888" s="102" t="s">
        <v>152</v>
      </c>
      <c r="E13888" s="102" t="s">
        <v>275</v>
      </c>
      <c r="F13888" s="102" t="s">
        <v>22824</v>
      </c>
      <c r="H13888" s="102">
        <v>45649</v>
      </c>
      <c r="I13888" s="102" t="s">
        <v>22518</v>
      </c>
      <c r="J13888" s="102" t="s">
        <v>301</v>
      </c>
      <c r="K13888" s="102" t="s">
        <v>1</v>
      </c>
      <c r="L13888" s="102" t="s">
        <v>300</v>
      </c>
      <c r="M13888" s="102" t="s">
        <v>1074</v>
      </c>
      <c r="N13888" s="102">
        <v>1</v>
      </c>
      <c r="O13888" s="102" t="s">
        <v>1075</v>
      </c>
    </row>
    <row r="13889" spans="1:15" x14ac:dyDescent="0.25">
      <c r="A13889" s="102" t="s">
        <v>22825</v>
      </c>
      <c r="B13889" s="103" t="s">
        <v>22606</v>
      </c>
      <c r="C13889" s="103" t="s">
        <v>1225</v>
      </c>
      <c r="D13889" s="102" t="s">
        <v>281</v>
      </c>
      <c r="E13889" s="102" t="s">
        <v>275</v>
      </c>
      <c r="F13889" s="102" t="s">
        <v>22826</v>
      </c>
      <c r="H13889" s="102">
        <v>45649</v>
      </c>
      <c r="I13889" s="102" t="s">
        <v>22518</v>
      </c>
      <c r="J13889" s="102" t="s">
        <v>301</v>
      </c>
      <c r="K13889" s="102" t="s">
        <v>1</v>
      </c>
      <c r="L13889" s="102" t="s">
        <v>300</v>
      </c>
      <c r="M13889" s="102" t="s">
        <v>1074</v>
      </c>
      <c r="N13889" s="102">
        <v>1</v>
      </c>
      <c r="O13889" s="102" t="s">
        <v>1075</v>
      </c>
    </row>
    <row r="13890" spans="1:15" x14ac:dyDescent="0.25">
      <c r="A13890" s="102" t="s">
        <v>22827</v>
      </c>
      <c r="B13890" s="103" t="s">
        <v>3227</v>
      </c>
      <c r="C13890" s="103" t="s">
        <v>277</v>
      </c>
      <c r="D13890" s="102" t="s">
        <v>296</v>
      </c>
      <c r="E13890" s="102" t="s">
        <v>275</v>
      </c>
      <c r="F13890" s="102" t="s">
        <v>22828</v>
      </c>
      <c r="H13890" s="102">
        <v>45649</v>
      </c>
      <c r="I13890" s="102" t="s">
        <v>22518</v>
      </c>
      <c r="J13890" s="102" t="s">
        <v>301</v>
      </c>
      <c r="K13890" s="102" t="s">
        <v>1</v>
      </c>
      <c r="L13890" s="102" t="s">
        <v>300</v>
      </c>
      <c r="M13890" s="102" t="s">
        <v>1074</v>
      </c>
      <c r="N13890" s="102">
        <v>1</v>
      </c>
      <c r="O13890" s="102" t="s">
        <v>1075</v>
      </c>
    </row>
    <row r="13891" spans="1:15" x14ac:dyDescent="0.25">
      <c r="A13891" s="102" t="s">
        <v>22829</v>
      </c>
      <c r="B13891" s="103" t="s">
        <v>5561</v>
      </c>
      <c r="C13891" s="103" t="s">
        <v>1360</v>
      </c>
      <c r="D13891" s="102" t="s">
        <v>22531</v>
      </c>
      <c r="E13891" s="102" t="s">
        <v>275</v>
      </c>
      <c r="F13891" s="102" t="s">
        <v>22830</v>
      </c>
      <c r="H13891" s="102">
        <v>45649</v>
      </c>
      <c r="I13891" s="102" t="s">
        <v>22518</v>
      </c>
      <c r="J13891" s="102" t="s">
        <v>301</v>
      </c>
      <c r="K13891" s="102" t="s">
        <v>1</v>
      </c>
      <c r="L13891" s="102" t="s">
        <v>300</v>
      </c>
      <c r="M13891" s="102" t="s">
        <v>1074</v>
      </c>
      <c r="N13891" s="102">
        <v>1</v>
      </c>
      <c r="O13891" s="102" t="s">
        <v>1075</v>
      </c>
    </row>
    <row r="13892" spans="1:15" x14ac:dyDescent="0.25">
      <c r="A13892" s="102" t="s">
        <v>22829</v>
      </c>
      <c r="B13892" s="103" t="s">
        <v>14153</v>
      </c>
      <c r="C13892" s="103" t="s">
        <v>1360</v>
      </c>
      <c r="D13892" s="102" t="s">
        <v>22531</v>
      </c>
      <c r="E13892" s="102" t="s">
        <v>275</v>
      </c>
      <c r="F13892" s="102" t="s">
        <v>22831</v>
      </c>
      <c r="H13892" s="102">
        <v>45649</v>
      </c>
      <c r="I13892" s="102" t="s">
        <v>22518</v>
      </c>
      <c r="J13892" s="102" t="s">
        <v>301</v>
      </c>
      <c r="K13892" s="102" t="s">
        <v>1</v>
      </c>
      <c r="L13892" s="102" t="s">
        <v>300</v>
      </c>
      <c r="M13892" s="102" t="s">
        <v>1074</v>
      </c>
      <c r="N13892" s="102">
        <v>1</v>
      </c>
      <c r="O13892" s="102" t="s">
        <v>1075</v>
      </c>
    </row>
    <row r="13893" spans="1:15" x14ac:dyDescent="0.25">
      <c r="A13893" s="102" t="s">
        <v>22829</v>
      </c>
      <c r="B13893" s="103" t="s">
        <v>8350</v>
      </c>
      <c r="C13893" s="103" t="s">
        <v>1118</v>
      </c>
      <c r="D13893" s="102" t="s">
        <v>22531</v>
      </c>
      <c r="E13893" s="102" t="s">
        <v>275</v>
      </c>
      <c r="F13893" s="102" t="s">
        <v>22832</v>
      </c>
      <c r="H13893" s="102">
        <v>45649</v>
      </c>
      <c r="I13893" s="102" t="s">
        <v>22518</v>
      </c>
      <c r="J13893" s="102" t="s">
        <v>301</v>
      </c>
      <c r="K13893" s="102" t="s">
        <v>1</v>
      </c>
      <c r="L13893" s="102" t="s">
        <v>300</v>
      </c>
      <c r="M13893" s="102" t="s">
        <v>1074</v>
      </c>
      <c r="N13893" s="102">
        <v>1</v>
      </c>
      <c r="O13893" s="102" t="s">
        <v>1075</v>
      </c>
    </row>
    <row r="13894" spans="1:15" x14ac:dyDescent="0.25">
      <c r="A13894" s="102" t="s">
        <v>22833</v>
      </c>
      <c r="B13894" s="103" t="s">
        <v>1095</v>
      </c>
      <c r="C13894" s="103" t="s">
        <v>277</v>
      </c>
      <c r="D13894" s="102" t="s">
        <v>296</v>
      </c>
      <c r="E13894" s="102" t="s">
        <v>275</v>
      </c>
      <c r="F13894" s="102" t="s">
        <v>22834</v>
      </c>
      <c r="H13894" s="102">
        <v>45649</v>
      </c>
      <c r="I13894" s="102" t="s">
        <v>22518</v>
      </c>
      <c r="J13894" s="102" t="s">
        <v>301</v>
      </c>
      <c r="K13894" s="102" t="s">
        <v>1</v>
      </c>
      <c r="L13894" s="102" t="s">
        <v>300</v>
      </c>
      <c r="M13894" s="102" t="s">
        <v>1074</v>
      </c>
      <c r="N13894" s="102">
        <v>1</v>
      </c>
      <c r="O13894" s="102" t="s">
        <v>1075</v>
      </c>
    </row>
    <row r="13895" spans="1:15" x14ac:dyDescent="0.25">
      <c r="A13895" s="102" t="s">
        <v>22835</v>
      </c>
      <c r="B13895" s="103" t="s">
        <v>5132</v>
      </c>
      <c r="C13895" s="103" t="s">
        <v>1225</v>
      </c>
      <c r="D13895" s="102" t="s">
        <v>281</v>
      </c>
      <c r="E13895" s="102" t="s">
        <v>275</v>
      </c>
      <c r="F13895" s="102" t="s">
        <v>22836</v>
      </c>
      <c r="H13895" s="102">
        <v>45649</v>
      </c>
      <c r="I13895" s="102" t="s">
        <v>22518</v>
      </c>
      <c r="J13895" s="102" t="s">
        <v>301</v>
      </c>
      <c r="K13895" s="102" t="s">
        <v>1</v>
      </c>
      <c r="L13895" s="102" t="s">
        <v>300</v>
      </c>
      <c r="M13895" s="102" t="s">
        <v>1074</v>
      </c>
      <c r="N13895" s="102">
        <v>1</v>
      </c>
      <c r="O13895" s="102" t="s">
        <v>1075</v>
      </c>
    </row>
    <row r="13896" spans="1:15" x14ac:dyDescent="0.25">
      <c r="A13896" s="102" t="s">
        <v>22837</v>
      </c>
      <c r="B13896" s="103" t="s">
        <v>5613</v>
      </c>
      <c r="C13896" s="103" t="s">
        <v>1118</v>
      </c>
      <c r="D13896" s="102" t="s">
        <v>22531</v>
      </c>
      <c r="E13896" s="102" t="s">
        <v>275</v>
      </c>
      <c r="F13896" s="102" t="s">
        <v>22838</v>
      </c>
      <c r="H13896" s="102">
        <v>45649</v>
      </c>
      <c r="I13896" s="102" t="s">
        <v>22518</v>
      </c>
      <c r="J13896" s="102" t="s">
        <v>301</v>
      </c>
      <c r="K13896" s="102" t="s">
        <v>1</v>
      </c>
      <c r="L13896" s="102" t="s">
        <v>300</v>
      </c>
      <c r="M13896" s="102" t="s">
        <v>1074</v>
      </c>
      <c r="N13896" s="102">
        <v>1</v>
      </c>
      <c r="O13896" s="102" t="s">
        <v>1075</v>
      </c>
    </row>
    <row r="13897" spans="1:15" x14ac:dyDescent="0.25">
      <c r="A13897" s="102" t="s">
        <v>22839</v>
      </c>
      <c r="B13897" s="103" t="s">
        <v>1244</v>
      </c>
      <c r="C13897" s="103" t="s">
        <v>274</v>
      </c>
      <c r="D13897" s="102" t="s">
        <v>247</v>
      </c>
      <c r="E13897" s="102" t="s">
        <v>275</v>
      </c>
      <c r="F13897" s="102" t="s">
        <v>22840</v>
      </c>
      <c r="H13897" s="102">
        <v>45649</v>
      </c>
      <c r="I13897" s="102" t="s">
        <v>22518</v>
      </c>
      <c r="J13897" s="102" t="s">
        <v>301</v>
      </c>
      <c r="K13897" s="102" t="s">
        <v>1</v>
      </c>
      <c r="L13897" s="102" t="s">
        <v>300</v>
      </c>
      <c r="M13897" s="102" t="s">
        <v>1074</v>
      </c>
      <c r="N13897" s="102">
        <v>1</v>
      </c>
      <c r="O13897" s="102" t="s">
        <v>1075</v>
      </c>
    </row>
    <row r="13898" spans="1:15" x14ac:dyDescent="0.25">
      <c r="A13898" s="102" t="s">
        <v>11283</v>
      </c>
      <c r="B13898" s="103" t="s">
        <v>1244</v>
      </c>
      <c r="C13898" s="103" t="s">
        <v>274</v>
      </c>
      <c r="D13898" s="102" t="s">
        <v>152</v>
      </c>
      <c r="E13898" s="102" t="s">
        <v>275</v>
      </c>
      <c r="F13898" s="102" t="s">
        <v>22841</v>
      </c>
      <c r="H13898" s="102">
        <v>45649</v>
      </c>
      <c r="I13898" s="102" t="s">
        <v>22518</v>
      </c>
      <c r="J13898" s="102" t="s">
        <v>301</v>
      </c>
      <c r="K13898" s="102" t="s">
        <v>1</v>
      </c>
      <c r="L13898" s="102" t="s">
        <v>300</v>
      </c>
      <c r="M13898" s="102" t="s">
        <v>1074</v>
      </c>
      <c r="N13898" s="102">
        <v>1</v>
      </c>
      <c r="O13898" s="102" t="s">
        <v>1075</v>
      </c>
    </row>
    <row r="13899" spans="1:15" x14ac:dyDescent="0.25">
      <c r="A13899" s="102" t="s">
        <v>22842</v>
      </c>
      <c r="B13899" s="103" t="s">
        <v>22843</v>
      </c>
      <c r="C13899" s="103" t="s">
        <v>1077</v>
      </c>
      <c r="D13899" s="102" t="s">
        <v>281</v>
      </c>
      <c r="E13899" s="102" t="s">
        <v>275</v>
      </c>
      <c r="F13899" s="102" t="s">
        <v>22844</v>
      </c>
      <c r="H13899" s="102">
        <v>45649</v>
      </c>
      <c r="I13899" s="102" t="s">
        <v>22518</v>
      </c>
      <c r="J13899" s="102" t="s">
        <v>301</v>
      </c>
      <c r="K13899" s="102" t="s">
        <v>1</v>
      </c>
      <c r="L13899" s="102" t="s">
        <v>300</v>
      </c>
      <c r="M13899" s="102" t="s">
        <v>1074</v>
      </c>
      <c r="N13899" s="102">
        <v>1</v>
      </c>
      <c r="O13899" s="102" t="s">
        <v>1075</v>
      </c>
    </row>
    <row r="13900" spans="1:15" x14ac:dyDescent="0.25">
      <c r="A13900" s="102" t="s">
        <v>22845</v>
      </c>
      <c r="B13900" s="103" t="s">
        <v>22846</v>
      </c>
      <c r="C13900" s="103" t="s">
        <v>1225</v>
      </c>
      <c r="D13900" s="102" t="s">
        <v>281</v>
      </c>
      <c r="E13900" s="102" t="s">
        <v>275</v>
      </c>
      <c r="F13900" s="102" t="s">
        <v>22847</v>
      </c>
      <c r="H13900" s="102">
        <v>45649</v>
      </c>
      <c r="I13900" s="102" t="s">
        <v>22518</v>
      </c>
      <c r="J13900" s="102" t="s">
        <v>301</v>
      </c>
      <c r="K13900" s="102" t="s">
        <v>1</v>
      </c>
      <c r="L13900" s="102" t="s">
        <v>300</v>
      </c>
      <c r="M13900" s="102" t="s">
        <v>1074</v>
      </c>
      <c r="N13900" s="102">
        <v>1</v>
      </c>
      <c r="O13900" s="102" t="s">
        <v>1075</v>
      </c>
    </row>
    <row r="13901" spans="1:15" x14ac:dyDescent="0.25">
      <c r="A13901" s="102" t="s">
        <v>22848</v>
      </c>
      <c r="B13901" s="103" t="s">
        <v>1117</v>
      </c>
      <c r="C13901" s="103" t="s">
        <v>2526</v>
      </c>
      <c r="D13901" s="102" t="s">
        <v>296</v>
      </c>
      <c r="E13901" s="102" t="s">
        <v>275</v>
      </c>
      <c r="F13901" s="102" t="s">
        <v>22849</v>
      </c>
      <c r="H13901" s="102">
        <v>45649</v>
      </c>
      <c r="I13901" s="102" t="s">
        <v>22518</v>
      </c>
      <c r="J13901" s="102" t="s">
        <v>301</v>
      </c>
      <c r="K13901" s="102" t="s">
        <v>1</v>
      </c>
      <c r="L13901" s="102" t="s">
        <v>300</v>
      </c>
      <c r="M13901" s="102" t="s">
        <v>1074</v>
      </c>
      <c r="N13901" s="102">
        <v>1</v>
      </c>
      <c r="O13901" s="102" t="s">
        <v>1075</v>
      </c>
    </row>
    <row r="13902" spans="1:15" x14ac:dyDescent="0.25">
      <c r="A13902" s="102" t="s">
        <v>22850</v>
      </c>
      <c r="B13902" s="103" t="s">
        <v>1189</v>
      </c>
      <c r="C13902" s="103" t="s">
        <v>274</v>
      </c>
      <c r="D13902" s="102" t="s">
        <v>296</v>
      </c>
      <c r="E13902" s="102" t="s">
        <v>275</v>
      </c>
      <c r="F13902" s="102" t="s">
        <v>22851</v>
      </c>
      <c r="H13902" s="102">
        <v>45649</v>
      </c>
      <c r="I13902" s="102" t="s">
        <v>22518</v>
      </c>
      <c r="J13902" s="102" t="s">
        <v>301</v>
      </c>
      <c r="K13902" s="102" t="s">
        <v>1</v>
      </c>
      <c r="L13902" s="102" t="s">
        <v>300</v>
      </c>
      <c r="M13902" s="102" t="s">
        <v>1074</v>
      </c>
      <c r="N13902" s="102">
        <v>1</v>
      </c>
      <c r="O13902" s="102" t="s">
        <v>1075</v>
      </c>
    </row>
    <row r="13903" spans="1:15" x14ac:dyDescent="0.25">
      <c r="A13903" s="102" t="s">
        <v>22850</v>
      </c>
      <c r="B13903" s="103" t="s">
        <v>1487</v>
      </c>
      <c r="C13903" s="103" t="s">
        <v>277</v>
      </c>
      <c r="D13903" s="102" t="s">
        <v>296</v>
      </c>
      <c r="E13903" s="102" t="s">
        <v>275</v>
      </c>
      <c r="F13903" s="102" t="s">
        <v>22852</v>
      </c>
      <c r="H13903" s="102">
        <v>45649</v>
      </c>
      <c r="I13903" s="102" t="s">
        <v>22518</v>
      </c>
      <c r="J13903" s="102" t="s">
        <v>301</v>
      </c>
      <c r="K13903" s="102" t="s">
        <v>1</v>
      </c>
      <c r="L13903" s="102" t="s">
        <v>300</v>
      </c>
      <c r="M13903" s="102" t="s">
        <v>1074</v>
      </c>
      <c r="N13903" s="102">
        <v>1</v>
      </c>
      <c r="O13903" s="102" t="s">
        <v>1075</v>
      </c>
    </row>
    <row r="13904" spans="1:15" x14ac:dyDescent="0.25">
      <c r="A13904" s="102" t="s">
        <v>22850</v>
      </c>
      <c r="B13904" s="103" t="s">
        <v>1132</v>
      </c>
      <c r="C13904" s="103" t="s">
        <v>274</v>
      </c>
      <c r="D13904" s="102" t="s">
        <v>296</v>
      </c>
      <c r="E13904" s="102" t="s">
        <v>275</v>
      </c>
      <c r="F13904" s="102" t="s">
        <v>22853</v>
      </c>
      <c r="H13904" s="102">
        <v>45649</v>
      </c>
      <c r="I13904" s="102" t="s">
        <v>22518</v>
      </c>
      <c r="J13904" s="102" t="s">
        <v>301</v>
      </c>
      <c r="K13904" s="102" t="s">
        <v>1</v>
      </c>
      <c r="L13904" s="102" t="s">
        <v>300</v>
      </c>
      <c r="M13904" s="102" t="s">
        <v>1074</v>
      </c>
      <c r="N13904" s="102">
        <v>1</v>
      </c>
      <c r="O13904" s="102" t="s">
        <v>1075</v>
      </c>
    </row>
    <row r="13905" spans="1:15" x14ac:dyDescent="0.25">
      <c r="A13905" s="102" t="s">
        <v>22854</v>
      </c>
      <c r="B13905" s="103" t="s">
        <v>14418</v>
      </c>
      <c r="C13905" s="103" t="s">
        <v>2526</v>
      </c>
      <c r="D13905" s="102" t="s">
        <v>296</v>
      </c>
      <c r="E13905" s="102" t="s">
        <v>275</v>
      </c>
      <c r="F13905" s="102" t="s">
        <v>22855</v>
      </c>
      <c r="H13905" s="102">
        <v>45649</v>
      </c>
      <c r="I13905" s="102" t="s">
        <v>22518</v>
      </c>
      <c r="J13905" s="102" t="s">
        <v>301</v>
      </c>
      <c r="K13905" s="102" t="s">
        <v>1</v>
      </c>
      <c r="L13905" s="102" t="s">
        <v>300</v>
      </c>
      <c r="M13905" s="102" t="s">
        <v>1074</v>
      </c>
      <c r="N13905" s="102">
        <v>1</v>
      </c>
      <c r="O13905" s="102" t="s">
        <v>1075</v>
      </c>
    </row>
    <row r="13906" spans="1:15" x14ac:dyDescent="0.25">
      <c r="A13906" s="102" t="s">
        <v>22856</v>
      </c>
      <c r="B13906" s="103" t="s">
        <v>1078</v>
      </c>
      <c r="C13906" s="103" t="s">
        <v>274</v>
      </c>
      <c r="D13906" s="102" t="s">
        <v>247</v>
      </c>
      <c r="E13906" s="102" t="s">
        <v>275</v>
      </c>
      <c r="F13906" s="102" t="s">
        <v>22857</v>
      </c>
      <c r="H13906" s="102">
        <v>45649</v>
      </c>
      <c r="I13906" s="102" t="s">
        <v>22518</v>
      </c>
      <c r="J13906" s="102" t="s">
        <v>301</v>
      </c>
      <c r="K13906" s="102" t="s">
        <v>1</v>
      </c>
      <c r="L13906" s="102" t="s">
        <v>300</v>
      </c>
      <c r="M13906" s="102" t="s">
        <v>1074</v>
      </c>
      <c r="N13906" s="102">
        <v>1</v>
      </c>
      <c r="O13906" s="102" t="s">
        <v>1075</v>
      </c>
    </row>
    <row r="13907" spans="1:15" x14ac:dyDescent="0.25">
      <c r="A13907" s="102" t="s">
        <v>22856</v>
      </c>
      <c r="B13907" s="103" t="s">
        <v>22858</v>
      </c>
      <c r="C13907" s="103" t="s">
        <v>1082</v>
      </c>
      <c r="D13907" s="102" t="s">
        <v>247</v>
      </c>
      <c r="E13907" s="102" t="s">
        <v>275</v>
      </c>
      <c r="F13907" s="102" t="s">
        <v>22859</v>
      </c>
      <c r="H13907" s="102">
        <v>45649</v>
      </c>
      <c r="I13907" s="102" t="s">
        <v>22518</v>
      </c>
      <c r="J13907" s="102" t="s">
        <v>301</v>
      </c>
      <c r="K13907" s="102" t="s">
        <v>1</v>
      </c>
      <c r="L13907" s="102" t="s">
        <v>300</v>
      </c>
      <c r="M13907" s="102" t="s">
        <v>1082</v>
      </c>
      <c r="N13907" s="102">
        <v>1</v>
      </c>
      <c r="O13907" s="102" t="s">
        <v>1075</v>
      </c>
    </row>
    <row r="13908" spans="1:15" x14ac:dyDescent="0.25">
      <c r="A13908" s="102" t="s">
        <v>22856</v>
      </c>
      <c r="B13908" s="103" t="s">
        <v>22860</v>
      </c>
      <c r="C13908" s="103" t="s">
        <v>1082</v>
      </c>
      <c r="D13908" s="102" t="s">
        <v>247</v>
      </c>
      <c r="E13908" s="102" t="s">
        <v>275</v>
      </c>
      <c r="F13908" s="102" t="s">
        <v>22861</v>
      </c>
      <c r="H13908" s="102">
        <v>45649</v>
      </c>
      <c r="I13908" s="102" t="s">
        <v>22518</v>
      </c>
      <c r="J13908" s="102" t="s">
        <v>301</v>
      </c>
      <c r="K13908" s="102" t="s">
        <v>1</v>
      </c>
      <c r="L13908" s="102" t="s">
        <v>300</v>
      </c>
      <c r="M13908" s="102" t="s">
        <v>1082</v>
      </c>
      <c r="N13908" s="102">
        <v>1</v>
      </c>
      <c r="O13908" s="102" t="s">
        <v>1075</v>
      </c>
    </row>
    <row r="13909" spans="1:15" x14ac:dyDescent="0.25">
      <c r="A13909" s="102" t="s">
        <v>22862</v>
      </c>
      <c r="B13909" s="103" t="s">
        <v>22863</v>
      </c>
      <c r="C13909" s="103" t="s">
        <v>1077</v>
      </c>
      <c r="D13909" s="102" t="s">
        <v>281</v>
      </c>
      <c r="E13909" s="102" t="s">
        <v>275</v>
      </c>
      <c r="F13909" s="102" t="s">
        <v>22864</v>
      </c>
      <c r="H13909" s="102">
        <v>45649</v>
      </c>
      <c r="I13909" s="102" t="s">
        <v>22518</v>
      </c>
      <c r="J13909" s="102" t="s">
        <v>301</v>
      </c>
      <c r="K13909" s="102" t="s">
        <v>1</v>
      </c>
      <c r="L13909" s="102" t="s">
        <v>300</v>
      </c>
      <c r="M13909" s="102" t="s">
        <v>1074</v>
      </c>
      <c r="N13909" s="102">
        <v>1</v>
      </c>
      <c r="O13909" s="102" t="s">
        <v>1075</v>
      </c>
    </row>
    <row r="13910" spans="1:15" x14ac:dyDescent="0.25">
      <c r="A13910" s="102" t="s">
        <v>22862</v>
      </c>
      <c r="B13910" s="103" t="s">
        <v>22865</v>
      </c>
      <c r="C13910" s="103" t="s">
        <v>1225</v>
      </c>
      <c r="D13910" s="102" t="s">
        <v>281</v>
      </c>
      <c r="E13910" s="102" t="s">
        <v>275</v>
      </c>
      <c r="F13910" s="102" t="s">
        <v>22866</v>
      </c>
      <c r="H13910" s="102">
        <v>45649</v>
      </c>
      <c r="I13910" s="102" t="s">
        <v>22518</v>
      </c>
      <c r="J13910" s="102" t="s">
        <v>301</v>
      </c>
      <c r="K13910" s="102" t="s">
        <v>1</v>
      </c>
      <c r="L13910" s="102" t="s">
        <v>300</v>
      </c>
      <c r="M13910" s="102" t="s">
        <v>1074</v>
      </c>
      <c r="N13910" s="102">
        <v>1</v>
      </c>
      <c r="O13910" s="102" t="s">
        <v>1075</v>
      </c>
    </row>
    <row r="13911" spans="1:15" x14ac:dyDescent="0.25">
      <c r="A13911" s="102" t="s">
        <v>22867</v>
      </c>
      <c r="B13911" s="103" t="s">
        <v>1690</v>
      </c>
      <c r="C13911" s="103" t="s">
        <v>1118</v>
      </c>
      <c r="D13911" s="102" t="s">
        <v>296</v>
      </c>
      <c r="E13911" s="102" t="s">
        <v>275</v>
      </c>
      <c r="F13911" s="102" t="s">
        <v>22868</v>
      </c>
      <c r="G13911" s="102" t="s">
        <v>22869</v>
      </c>
      <c r="H13911" s="102">
        <v>45649</v>
      </c>
      <c r="I13911" s="102" t="s">
        <v>22518</v>
      </c>
      <c r="J13911" s="102" t="s">
        <v>301</v>
      </c>
      <c r="K13911" s="102" t="s">
        <v>1</v>
      </c>
      <c r="L13911" s="102" t="s">
        <v>300</v>
      </c>
      <c r="M13911" s="102" t="s">
        <v>1074</v>
      </c>
      <c r="N13911" s="102">
        <v>1</v>
      </c>
      <c r="O13911" s="102" t="s">
        <v>1075</v>
      </c>
    </row>
    <row r="13912" spans="1:15" x14ac:dyDescent="0.25">
      <c r="A13912" s="102" t="s">
        <v>22870</v>
      </c>
      <c r="B13912" s="103" t="s">
        <v>6945</v>
      </c>
      <c r="C13912" s="103" t="s">
        <v>1118</v>
      </c>
      <c r="D13912" s="102" t="s">
        <v>296</v>
      </c>
      <c r="E13912" s="102" t="s">
        <v>275</v>
      </c>
      <c r="F13912" s="102" t="s">
        <v>22871</v>
      </c>
      <c r="G13912" s="102" t="s">
        <v>22869</v>
      </c>
      <c r="H13912" s="102">
        <v>45649</v>
      </c>
      <c r="I13912" s="102" t="s">
        <v>22518</v>
      </c>
      <c r="J13912" s="102" t="s">
        <v>301</v>
      </c>
      <c r="K13912" s="102" t="s">
        <v>1</v>
      </c>
      <c r="L13912" s="102" t="s">
        <v>300</v>
      </c>
      <c r="M13912" s="102" t="s">
        <v>1074</v>
      </c>
      <c r="N13912" s="102">
        <v>1</v>
      </c>
      <c r="O13912" s="102" t="s">
        <v>1075</v>
      </c>
    </row>
    <row r="13913" spans="1:15" x14ac:dyDescent="0.25">
      <c r="A13913" s="102" t="s">
        <v>22870</v>
      </c>
      <c r="B13913" s="103" t="s">
        <v>2534</v>
      </c>
      <c r="C13913" s="103" t="s">
        <v>274</v>
      </c>
      <c r="D13913" s="102" t="s">
        <v>296</v>
      </c>
      <c r="E13913" s="102" t="s">
        <v>275</v>
      </c>
      <c r="F13913" s="102" t="s">
        <v>22872</v>
      </c>
      <c r="G13913" s="102" t="s">
        <v>22869</v>
      </c>
      <c r="H13913" s="102">
        <v>45649</v>
      </c>
      <c r="I13913" s="102" t="s">
        <v>22518</v>
      </c>
      <c r="J13913" s="102" t="s">
        <v>301</v>
      </c>
      <c r="K13913" s="102" t="s">
        <v>1</v>
      </c>
      <c r="L13913" s="102" t="s">
        <v>300</v>
      </c>
      <c r="M13913" s="102" t="s">
        <v>1074</v>
      </c>
      <c r="N13913" s="102">
        <v>1</v>
      </c>
      <c r="O13913" s="102" t="s">
        <v>1075</v>
      </c>
    </row>
    <row r="13914" spans="1:15" x14ac:dyDescent="0.25">
      <c r="A13914" s="102" t="s">
        <v>22870</v>
      </c>
      <c r="B13914" s="103" t="s">
        <v>2069</v>
      </c>
      <c r="C13914" s="103" t="s">
        <v>274</v>
      </c>
      <c r="D13914" s="102" t="s">
        <v>296</v>
      </c>
      <c r="E13914" s="102" t="s">
        <v>275</v>
      </c>
      <c r="F13914" s="102" t="s">
        <v>22873</v>
      </c>
      <c r="G13914" s="102" t="s">
        <v>22869</v>
      </c>
      <c r="H13914" s="102">
        <v>45649</v>
      </c>
      <c r="I13914" s="102" t="s">
        <v>22518</v>
      </c>
      <c r="J13914" s="102" t="s">
        <v>301</v>
      </c>
      <c r="K13914" s="102" t="s">
        <v>1</v>
      </c>
      <c r="L13914" s="102" t="s">
        <v>300</v>
      </c>
      <c r="M13914" s="102" t="s">
        <v>1074</v>
      </c>
      <c r="N13914" s="102">
        <v>1</v>
      </c>
      <c r="O13914" s="102" t="s">
        <v>1075</v>
      </c>
    </row>
    <row r="13915" spans="1:15" x14ac:dyDescent="0.25">
      <c r="A13915" s="102" t="s">
        <v>22874</v>
      </c>
      <c r="B13915" s="103" t="s">
        <v>22875</v>
      </c>
      <c r="C13915" s="103" t="s">
        <v>277</v>
      </c>
      <c r="D13915" s="102" t="s">
        <v>282</v>
      </c>
      <c r="E13915" s="102" t="s">
        <v>275</v>
      </c>
      <c r="F13915" s="102" t="s">
        <v>22876</v>
      </c>
      <c r="H13915" s="102">
        <v>45646</v>
      </c>
      <c r="I13915" s="102" t="s">
        <v>22877</v>
      </c>
      <c r="J13915" s="102" t="s">
        <v>308</v>
      </c>
      <c r="K13915" s="102" t="s">
        <v>110</v>
      </c>
      <c r="L13915" s="102" t="s">
        <v>22878</v>
      </c>
      <c r="M13915" s="102" t="s">
        <v>1074</v>
      </c>
      <c r="N13915" s="102">
        <v>5</v>
      </c>
      <c r="O13915" s="102" t="s">
        <v>1075</v>
      </c>
    </row>
    <row r="13916" spans="1:15" x14ac:dyDescent="0.25">
      <c r="A13916" s="102" t="s">
        <v>22879</v>
      </c>
      <c r="B13916" s="103" t="s">
        <v>22880</v>
      </c>
      <c r="C13916" s="103" t="s">
        <v>277</v>
      </c>
      <c r="D13916" s="102" t="s">
        <v>282</v>
      </c>
      <c r="E13916" s="102" t="s">
        <v>275</v>
      </c>
      <c r="F13916" s="102" t="s">
        <v>22881</v>
      </c>
      <c r="H13916" s="102">
        <v>45646</v>
      </c>
      <c r="I13916" s="102" t="s">
        <v>22877</v>
      </c>
      <c r="J13916" s="102" t="s">
        <v>308</v>
      </c>
      <c r="K13916" s="102" t="s">
        <v>110</v>
      </c>
      <c r="L13916" s="102" t="s">
        <v>22878</v>
      </c>
      <c r="M13916" s="102" t="s">
        <v>1074</v>
      </c>
      <c r="N13916" s="102">
        <v>5</v>
      </c>
      <c r="O13916" s="102" t="s">
        <v>1075</v>
      </c>
    </row>
    <row r="13917" spans="1:15" x14ac:dyDescent="0.25">
      <c r="A13917" s="102" t="s">
        <v>22882</v>
      </c>
      <c r="B13917" s="103" t="s">
        <v>22883</v>
      </c>
      <c r="C13917" s="103" t="s">
        <v>274</v>
      </c>
      <c r="D13917" s="102" t="s">
        <v>281</v>
      </c>
      <c r="E13917" s="102" t="s">
        <v>276</v>
      </c>
      <c r="H13917" s="102">
        <v>45646</v>
      </c>
      <c r="I13917" s="102" t="s">
        <v>22877</v>
      </c>
      <c r="J13917" s="102" t="s">
        <v>308</v>
      </c>
      <c r="K13917" s="102" t="s">
        <v>110</v>
      </c>
      <c r="L13917" s="102" t="s">
        <v>22878</v>
      </c>
      <c r="M13917" s="102" t="s">
        <v>1074</v>
      </c>
      <c r="N13917" s="102">
        <v>5</v>
      </c>
      <c r="O13917" s="102" t="s">
        <v>1075</v>
      </c>
    </row>
    <row r="13918" spans="1:15" x14ac:dyDescent="0.25">
      <c r="A13918" s="102" t="s">
        <v>22884</v>
      </c>
      <c r="B13918" s="103" t="s">
        <v>4325</v>
      </c>
      <c r="C13918" s="103" t="s">
        <v>274</v>
      </c>
      <c r="D13918" s="102" t="s">
        <v>152</v>
      </c>
      <c r="E13918" s="102" t="s">
        <v>275</v>
      </c>
      <c r="F13918" s="102" t="s">
        <v>22885</v>
      </c>
      <c r="H13918" s="102">
        <v>45646</v>
      </c>
      <c r="I13918" s="102" t="s">
        <v>22877</v>
      </c>
      <c r="J13918" s="102" t="s">
        <v>308</v>
      </c>
      <c r="K13918" s="102" t="s">
        <v>110</v>
      </c>
      <c r="L13918" s="102" t="s">
        <v>22878</v>
      </c>
      <c r="M13918" s="102" t="s">
        <v>1074</v>
      </c>
      <c r="N13918" s="102">
        <v>5</v>
      </c>
      <c r="O13918" s="102" t="s">
        <v>1075</v>
      </c>
    </row>
    <row r="13919" spans="1:15" x14ac:dyDescent="0.25">
      <c r="A13919" s="102" t="s">
        <v>22886</v>
      </c>
      <c r="B13919" s="103" t="s">
        <v>1117</v>
      </c>
      <c r="C13919" s="103" t="s">
        <v>277</v>
      </c>
      <c r="D13919" s="102" t="s">
        <v>282</v>
      </c>
      <c r="E13919" s="102" t="s">
        <v>275</v>
      </c>
      <c r="F13919" s="102" t="s">
        <v>22887</v>
      </c>
      <c r="H13919" s="102">
        <v>45646</v>
      </c>
      <c r="I13919" s="102" t="s">
        <v>22877</v>
      </c>
      <c r="J13919" s="102" t="s">
        <v>308</v>
      </c>
      <c r="K13919" s="102" t="s">
        <v>110</v>
      </c>
      <c r="L13919" s="102" t="s">
        <v>22878</v>
      </c>
      <c r="M13919" s="102" t="s">
        <v>1074</v>
      </c>
      <c r="N13919" s="102">
        <v>5</v>
      </c>
      <c r="O13919" s="102" t="s">
        <v>1075</v>
      </c>
    </row>
    <row r="13920" spans="1:15" x14ac:dyDescent="0.25">
      <c r="A13920" s="102" t="s">
        <v>22888</v>
      </c>
      <c r="B13920" s="103" t="s">
        <v>6724</v>
      </c>
      <c r="C13920" s="103" t="s">
        <v>274</v>
      </c>
      <c r="D13920" s="102" t="s">
        <v>282</v>
      </c>
      <c r="E13920" s="102" t="s">
        <v>275</v>
      </c>
      <c r="F13920" s="102" t="s">
        <v>22889</v>
      </c>
      <c r="H13920" s="102">
        <v>45646</v>
      </c>
      <c r="I13920" s="102" t="s">
        <v>22877</v>
      </c>
      <c r="J13920" s="102" t="s">
        <v>308</v>
      </c>
      <c r="K13920" s="102" t="s">
        <v>110</v>
      </c>
      <c r="L13920" s="102" t="s">
        <v>22878</v>
      </c>
      <c r="M13920" s="102" t="s">
        <v>1074</v>
      </c>
      <c r="N13920" s="102">
        <v>5</v>
      </c>
      <c r="O13920" s="102" t="s">
        <v>1075</v>
      </c>
    </row>
    <row r="13921" spans="1:15" x14ac:dyDescent="0.25">
      <c r="A13921" s="102" t="s">
        <v>22890</v>
      </c>
      <c r="B13921" s="103" t="s">
        <v>22891</v>
      </c>
      <c r="C13921" s="103" t="s">
        <v>274</v>
      </c>
      <c r="D13921" s="102" t="s">
        <v>281</v>
      </c>
      <c r="E13921" s="102" t="s">
        <v>276</v>
      </c>
      <c r="H13921" s="102">
        <v>45646</v>
      </c>
      <c r="I13921" s="102" t="s">
        <v>22877</v>
      </c>
      <c r="J13921" s="102" t="s">
        <v>308</v>
      </c>
      <c r="K13921" s="102" t="s">
        <v>110</v>
      </c>
      <c r="L13921" s="102" t="s">
        <v>22878</v>
      </c>
      <c r="M13921" s="102" t="s">
        <v>1074</v>
      </c>
      <c r="N13921" s="102">
        <v>5</v>
      </c>
      <c r="O13921" s="102" t="s">
        <v>1075</v>
      </c>
    </row>
    <row r="13922" spans="1:15" x14ac:dyDescent="0.25">
      <c r="A13922" s="102" t="s">
        <v>22890</v>
      </c>
      <c r="B13922" s="103" t="s">
        <v>1079</v>
      </c>
      <c r="C13922" s="103" t="s">
        <v>274</v>
      </c>
      <c r="D13922" s="102" t="s">
        <v>281</v>
      </c>
      <c r="E13922" s="102" t="s">
        <v>276</v>
      </c>
      <c r="H13922" s="102">
        <v>45646</v>
      </c>
      <c r="I13922" s="102" t="s">
        <v>22877</v>
      </c>
      <c r="J13922" s="102" t="s">
        <v>308</v>
      </c>
      <c r="K13922" s="102" t="s">
        <v>110</v>
      </c>
      <c r="L13922" s="102" t="s">
        <v>22878</v>
      </c>
      <c r="M13922" s="102" t="s">
        <v>1074</v>
      </c>
      <c r="N13922" s="102">
        <v>5</v>
      </c>
      <c r="O13922" s="102" t="s">
        <v>1075</v>
      </c>
    </row>
    <row r="13923" spans="1:15" x14ac:dyDescent="0.25">
      <c r="A13923" s="102" t="s">
        <v>22890</v>
      </c>
      <c r="B13923" s="103" t="s">
        <v>22892</v>
      </c>
      <c r="C13923" s="103" t="s">
        <v>274</v>
      </c>
      <c r="D13923" s="102" t="s">
        <v>281</v>
      </c>
      <c r="E13923" s="102" t="s">
        <v>276</v>
      </c>
      <c r="H13923" s="102">
        <v>45646</v>
      </c>
      <c r="I13923" s="102" t="s">
        <v>22877</v>
      </c>
      <c r="J13923" s="102" t="s">
        <v>308</v>
      </c>
      <c r="K13923" s="102" t="s">
        <v>110</v>
      </c>
      <c r="L13923" s="102" t="s">
        <v>22878</v>
      </c>
      <c r="M13923" s="102" t="s">
        <v>1074</v>
      </c>
      <c r="N13923" s="102">
        <v>5</v>
      </c>
      <c r="O13923" s="102" t="s">
        <v>1075</v>
      </c>
    </row>
    <row r="13924" spans="1:15" x14ac:dyDescent="0.25">
      <c r="A13924" s="102" t="s">
        <v>22890</v>
      </c>
      <c r="B13924" s="103" t="s">
        <v>22893</v>
      </c>
      <c r="C13924" s="103" t="s">
        <v>274</v>
      </c>
      <c r="D13924" s="102" t="s">
        <v>152</v>
      </c>
      <c r="E13924" s="102" t="s">
        <v>276</v>
      </c>
      <c r="H13924" s="102">
        <v>45646</v>
      </c>
      <c r="I13924" s="102" t="s">
        <v>22877</v>
      </c>
      <c r="J13924" s="102" t="s">
        <v>308</v>
      </c>
      <c r="K13924" s="102" t="s">
        <v>110</v>
      </c>
      <c r="L13924" s="102" t="s">
        <v>22878</v>
      </c>
      <c r="M13924" s="102" t="s">
        <v>1074</v>
      </c>
      <c r="N13924" s="102">
        <v>5</v>
      </c>
      <c r="O13924" s="102" t="s">
        <v>1075</v>
      </c>
    </row>
    <row r="13925" spans="1:15" x14ac:dyDescent="0.25">
      <c r="A13925" s="102" t="s">
        <v>22890</v>
      </c>
      <c r="B13925" s="103" t="s">
        <v>1079</v>
      </c>
      <c r="C13925" s="103" t="s">
        <v>274</v>
      </c>
      <c r="D13925" s="102" t="s">
        <v>152</v>
      </c>
      <c r="E13925" s="102" t="s">
        <v>276</v>
      </c>
      <c r="H13925" s="102">
        <v>45646</v>
      </c>
      <c r="I13925" s="102" t="s">
        <v>22877</v>
      </c>
      <c r="J13925" s="102" t="s">
        <v>308</v>
      </c>
      <c r="K13925" s="102" t="s">
        <v>110</v>
      </c>
      <c r="L13925" s="102" t="s">
        <v>22878</v>
      </c>
      <c r="M13925" s="102" t="s">
        <v>1074</v>
      </c>
      <c r="N13925" s="102">
        <v>5</v>
      </c>
      <c r="O13925" s="102" t="s">
        <v>1075</v>
      </c>
    </row>
    <row r="13926" spans="1:15" x14ac:dyDescent="0.25">
      <c r="A13926" s="102" t="s">
        <v>22890</v>
      </c>
      <c r="B13926" s="103" t="s">
        <v>22891</v>
      </c>
      <c r="C13926" s="103" t="s">
        <v>1082</v>
      </c>
      <c r="D13926" s="102" t="s">
        <v>152</v>
      </c>
      <c r="E13926" s="102" t="s">
        <v>276</v>
      </c>
      <c r="H13926" s="102">
        <v>45646</v>
      </c>
      <c r="I13926" s="102" t="s">
        <v>22877</v>
      </c>
      <c r="J13926" s="102" t="s">
        <v>308</v>
      </c>
      <c r="K13926" s="102" t="s">
        <v>110</v>
      </c>
      <c r="L13926" s="102" t="s">
        <v>22878</v>
      </c>
      <c r="M13926" s="102" t="s">
        <v>1082</v>
      </c>
      <c r="N13926" s="102">
        <v>5</v>
      </c>
      <c r="O13926" s="102" t="s">
        <v>1075</v>
      </c>
    </row>
    <row r="13927" spans="1:15" x14ac:dyDescent="0.25">
      <c r="A13927" s="102" t="s">
        <v>22894</v>
      </c>
      <c r="B13927" s="103" t="s">
        <v>1804</v>
      </c>
      <c r="C13927" s="103" t="s">
        <v>277</v>
      </c>
      <c r="D13927" s="102" t="s">
        <v>152</v>
      </c>
      <c r="E13927" s="102" t="s">
        <v>275</v>
      </c>
      <c r="F13927" s="102" t="s">
        <v>22895</v>
      </c>
      <c r="H13927" s="102">
        <v>45646</v>
      </c>
      <c r="I13927" s="102" t="s">
        <v>22877</v>
      </c>
      <c r="J13927" s="102" t="s">
        <v>308</v>
      </c>
      <c r="K13927" s="102" t="s">
        <v>110</v>
      </c>
      <c r="L13927" s="102" t="s">
        <v>22878</v>
      </c>
      <c r="M13927" s="102" t="s">
        <v>1074</v>
      </c>
      <c r="N13927" s="102">
        <v>5</v>
      </c>
      <c r="O13927" s="102" t="s">
        <v>1075</v>
      </c>
    </row>
    <row r="13928" spans="1:15" x14ac:dyDescent="0.25">
      <c r="A13928" s="102" t="s">
        <v>22894</v>
      </c>
      <c r="B13928" s="103" t="s">
        <v>22896</v>
      </c>
      <c r="C13928" s="103" t="s">
        <v>277</v>
      </c>
      <c r="D13928" s="102" t="s">
        <v>152</v>
      </c>
      <c r="E13928" s="102" t="s">
        <v>275</v>
      </c>
      <c r="F13928" s="102" t="s">
        <v>22897</v>
      </c>
      <c r="H13928" s="102">
        <v>45646</v>
      </c>
      <c r="I13928" s="102" t="s">
        <v>22877</v>
      </c>
      <c r="J13928" s="102" t="s">
        <v>308</v>
      </c>
      <c r="K13928" s="102" t="s">
        <v>110</v>
      </c>
      <c r="L13928" s="102" t="s">
        <v>22878</v>
      </c>
      <c r="M13928" s="102" t="s">
        <v>1074</v>
      </c>
      <c r="N13928" s="102">
        <v>5</v>
      </c>
      <c r="O13928" s="102" t="s">
        <v>1075</v>
      </c>
    </row>
    <row r="13929" spans="1:15" x14ac:dyDescent="0.25">
      <c r="A13929" s="102" t="s">
        <v>22898</v>
      </c>
      <c r="B13929" s="103" t="s">
        <v>22899</v>
      </c>
      <c r="C13929" s="103" t="s">
        <v>277</v>
      </c>
      <c r="D13929" s="102" t="s">
        <v>152</v>
      </c>
      <c r="E13929" s="102" t="s">
        <v>276</v>
      </c>
      <c r="F13929" s="102" t="s">
        <v>22900</v>
      </c>
      <c r="H13929" s="102">
        <v>45646</v>
      </c>
      <c r="I13929" s="102" t="s">
        <v>22877</v>
      </c>
      <c r="J13929" s="102" t="s">
        <v>308</v>
      </c>
      <c r="K13929" s="102" t="s">
        <v>110</v>
      </c>
      <c r="L13929" s="102" t="s">
        <v>22878</v>
      </c>
      <c r="M13929" s="102" t="s">
        <v>1074</v>
      </c>
      <c r="N13929" s="102">
        <v>5</v>
      </c>
      <c r="O13929" s="102" t="s">
        <v>1075</v>
      </c>
    </row>
    <row r="13930" spans="1:15" x14ac:dyDescent="0.25">
      <c r="A13930" s="102" t="s">
        <v>22901</v>
      </c>
      <c r="B13930" s="103" t="s">
        <v>6724</v>
      </c>
      <c r="C13930" s="103" t="s">
        <v>274</v>
      </c>
      <c r="D13930" s="102" t="s">
        <v>281</v>
      </c>
      <c r="E13930" s="102" t="s">
        <v>275</v>
      </c>
      <c r="F13930" s="102" t="s">
        <v>22902</v>
      </c>
      <c r="H13930" s="102">
        <v>45646</v>
      </c>
      <c r="I13930" s="102" t="s">
        <v>22877</v>
      </c>
      <c r="J13930" s="102" t="s">
        <v>308</v>
      </c>
      <c r="K13930" s="102" t="s">
        <v>110</v>
      </c>
      <c r="L13930" s="102" t="s">
        <v>22878</v>
      </c>
      <c r="M13930" s="102" t="s">
        <v>1074</v>
      </c>
      <c r="N13930" s="102">
        <v>5</v>
      </c>
      <c r="O13930" s="102" t="s">
        <v>1075</v>
      </c>
    </row>
    <row r="13931" spans="1:15" x14ac:dyDescent="0.25">
      <c r="A13931" s="102" t="s">
        <v>22903</v>
      </c>
      <c r="B13931" s="103" t="s">
        <v>21102</v>
      </c>
      <c r="C13931" s="103" t="s">
        <v>274</v>
      </c>
      <c r="D13931" s="102" t="s">
        <v>282</v>
      </c>
      <c r="E13931" s="102" t="s">
        <v>275</v>
      </c>
      <c r="F13931" s="102" t="s">
        <v>22904</v>
      </c>
      <c r="H13931" s="102">
        <v>45646</v>
      </c>
      <c r="I13931" s="102" t="s">
        <v>22877</v>
      </c>
      <c r="J13931" s="102" t="s">
        <v>308</v>
      </c>
      <c r="K13931" s="102" t="s">
        <v>110</v>
      </c>
      <c r="L13931" s="102" t="s">
        <v>22878</v>
      </c>
      <c r="M13931" s="102" t="s">
        <v>1074</v>
      </c>
      <c r="N13931" s="102">
        <v>5</v>
      </c>
      <c r="O13931" s="102" t="s">
        <v>1075</v>
      </c>
    </row>
    <row r="13932" spans="1:15" x14ac:dyDescent="0.25">
      <c r="A13932" s="102" t="s">
        <v>22905</v>
      </c>
      <c r="B13932" s="103" t="s">
        <v>22906</v>
      </c>
      <c r="C13932" s="103" t="s">
        <v>277</v>
      </c>
      <c r="D13932" s="102" t="s">
        <v>152</v>
      </c>
      <c r="E13932" s="102" t="s">
        <v>275</v>
      </c>
      <c r="F13932" s="102" t="s">
        <v>22907</v>
      </c>
      <c r="H13932" s="102">
        <v>45646</v>
      </c>
      <c r="I13932" s="102" t="s">
        <v>22877</v>
      </c>
      <c r="J13932" s="102" t="s">
        <v>308</v>
      </c>
      <c r="K13932" s="102" t="s">
        <v>110</v>
      </c>
      <c r="L13932" s="102" t="s">
        <v>22878</v>
      </c>
      <c r="M13932" s="102" t="s">
        <v>1074</v>
      </c>
      <c r="N13932" s="102">
        <v>5</v>
      </c>
      <c r="O13932" s="102" t="s">
        <v>1075</v>
      </c>
    </row>
    <row r="13933" spans="1:15" x14ac:dyDescent="0.25">
      <c r="A13933" s="102" t="s">
        <v>22905</v>
      </c>
      <c r="B13933" s="103" t="s">
        <v>22908</v>
      </c>
      <c r="C13933" s="103" t="s">
        <v>274</v>
      </c>
      <c r="D13933" s="102" t="s">
        <v>152</v>
      </c>
      <c r="E13933" s="102" t="s">
        <v>275</v>
      </c>
      <c r="F13933" s="102" t="s">
        <v>22909</v>
      </c>
      <c r="H13933" s="102">
        <v>45646</v>
      </c>
      <c r="I13933" s="102" t="s">
        <v>22877</v>
      </c>
      <c r="J13933" s="102" t="s">
        <v>308</v>
      </c>
      <c r="K13933" s="102" t="s">
        <v>110</v>
      </c>
      <c r="L13933" s="102" t="s">
        <v>22878</v>
      </c>
      <c r="M13933" s="102" t="s">
        <v>1074</v>
      </c>
      <c r="N13933" s="102">
        <v>5</v>
      </c>
      <c r="O13933" s="102" t="s">
        <v>1075</v>
      </c>
    </row>
    <row r="13934" spans="1:15" x14ac:dyDescent="0.25">
      <c r="A13934" s="102" t="s">
        <v>22910</v>
      </c>
      <c r="B13934" s="103" t="s">
        <v>22911</v>
      </c>
      <c r="C13934" s="103" t="s">
        <v>277</v>
      </c>
      <c r="D13934" s="102" t="s">
        <v>281</v>
      </c>
      <c r="E13934" s="102" t="s">
        <v>275</v>
      </c>
      <c r="F13934" s="102" t="s">
        <v>22912</v>
      </c>
      <c r="H13934" s="102">
        <v>45646</v>
      </c>
      <c r="I13934" s="102" t="s">
        <v>22877</v>
      </c>
      <c r="J13934" s="102" t="s">
        <v>308</v>
      </c>
      <c r="K13934" s="102" t="s">
        <v>110</v>
      </c>
      <c r="L13934" s="102" t="s">
        <v>22878</v>
      </c>
      <c r="M13934" s="102" t="s">
        <v>1074</v>
      </c>
      <c r="N13934" s="102">
        <v>5</v>
      </c>
      <c r="O13934" s="102" t="s">
        <v>1075</v>
      </c>
    </row>
    <row r="13935" spans="1:15" x14ac:dyDescent="0.25">
      <c r="A13935" s="102" t="s">
        <v>22913</v>
      </c>
      <c r="B13935" s="103" t="s">
        <v>22914</v>
      </c>
      <c r="C13935" s="103" t="s">
        <v>274</v>
      </c>
      <c r="D13935" s="102" t="s">
        <v>152</v>
      </c>
      <c r="E13935" s="102" t="s">
        <v>275</v>
      </c>
      <c r="F13935" s="102" t="s">
        <v>22915</v>
      </c>
      <c r="H13935" s="102">
        <v>45646</v>
      </c>
      <c r="I13935" s="102" t="s">
        <v>22877</v>
      </c>
      <c r="J13935" s="102" t="s">
        <v>308</v>
      </c>
      <c r="K13935" s="102" t="s">
        <v>110</v>
      </c>
      <c r="L13935" s="102" t="s">
        <v>22878</v>
      </c>
      <c r="M13935" s="102" t="s">
        <v>1074</v>
      </c>
      <c r="N13935" s="102">
        <v>5</v>
      </c>
      <c r="O13935" s="102" t="s">
        <v>1075</v>
      </c>
    </row>
    <row r="13936" spans="1:15" x14ac:dyDescent="0.25">
      <c r="A13936" s="102" t="s">
        <v>22916</v>
      </c>
      <c r="B13936" s="103" t="s">
        <v>3036</v>
      </c>
      <c r="C13936" s="103" t="s">
        <v>277</v>
      </c>
      <c r="D13936" s="102" t="s">
        <v>281</v>
      </c>
      <c r="E13936" s="102" t="s">
        <v>275</v>
      </c>
      <c r="F13936" s="102" t="s">
        <v>22917</v>
      </c>
      <c r="H13936" s="102">
        <v>45646</v>
      </c>
      <c r="I13936" s="102" t="s">
        <v>22877</v>
      </c>
      <c r="J13936" s="102" t="s">
        <v>308</v>
      </c>
      <c r="K13936" s="102" t="s">
        <v>110</v>
      </c>
      <c r="L13936" s="102" t="s">
        <v>22878</v>
      </c>
      <c r="M13936" s="102" t="s">
        <v>1074</v>
      </c>
      <c r="N13936" s="102">
        <v>5</v>
      </c>
      <c r="O13936" s="102" t="s">
        <v>1075</v>
      </c>
    </row>
    <row r="13937" spans="1:15" x14ac:dyDescent="0.25">
      <c r="A13937" s="102" t="s">
        <v>22918</v>
      </c>
      <c r="B13937" s="103" t="s">
        <v>22919</v>
      </c>
      <c r="C13937" s="103" t="s">
        <v>277</v>
      </c>
      <c r="D13937" s="102" t="s">
        <v>281</v>
      </c>
      <c r="E13937" s="102" t="s">
        <v>275</v>
      </c>
      <c r="F13937" s="102" t="s">
        <v>22920</v>
      </c>
      <c r="H13937" s="102">
        <v>45646</v>
      </c>
      <c r="I13937" s="102" t="s">
        <v>22877</v>
      </c>
      <c r="J13937" s="102" t="s">
        <v>308</v>
      </c>
      <c r="K13937" s="102" t="s">
        <v>110</v>
      </c>
      <c r="L13937" s="102" t="s">
        <v>22878</v>
      </c>
      <c r="M13937" s="102" t="s">
        <v>1074</v>
      </c>
      <c r="N13937" s="102">
        <v>5</v>
      </c>
      <c r="O13937" s="102" t="s">
        <v>1075</v>
      </c>
    </row>
    <row r="13938" spans="1:15" x14ac:dyDescent="0.25">
      <c r="A13938" s="102" t="s">
        <v>22921</v>
      </c>
      <c r="B13938" s="103" t="s">
        <v>22922</v>
      </c>
      <c r="C13938" s="103" t="s">
        <v>277</v>
      </c>
      <c r="D13938" s="102" t="s">
        <v>282</v>
      </c>
      <c r="E13938" s="102" t="s">
        <v>276</v>
      </c>
      <c r="H13938" s="102">
        <v>45646</v>
      </c>
      <c r="I13938" s="102" t="s">
        <v>22877</v>
      </c>
      <c r="J13938" s="102" t="s">
        <v>308</v>
      </c>
      <c r="K13938" s="102" t="s">
        <v>110</v>
      </c>
      <c r="L13938" s="102" t="s">
        <v>22878</v>
      </c>
      <c r="M13938" s="102" t="s">
        <v>1074</v>
      </c>
      <c r="N13938" s="102">
        <v>5</v>
      </c>
      <c r="O13938" s="102" t="s">
        <v>1075</v>
      </c>
    </row>
    <row r="13939" spans="1:15" x14ac:dyDescent="0.25">
      <c r="A13939" s="102" t="s">
        <v>22921</v>
      </c>
      <c r="B13939" s="103" t="s">
        <v>22923</v>
      </c>
      <c r="C13939" s="103" t="s">
        <v>274</v>
      </c>
      <c r="D13939" s="102" t="s">
        <v>282</v>
      </c>
      <c r="E13939" s="102" t="s">
        <v>275</v>
      </c>
      <c r="F13939" s="102" t="s">
        <v>22924</v>
      </c>
      <c r="H13939" s="102">
        <v>45646</v>
      </c>
      <c r="I13939" s="102" t="s">
        <v>22877</v>
      </c>
      <c r="J13939" s="102" t="s">
        <v>308</v>
      </c>
      <c r="K13939" s="102" t="s">
        <v>110</v>
      </c>
      <c r="L13939" s="102" t="s">
        <v>22878</v>
      </c>
      <c r="M13939" s="102" t="s">
        <v>1074</v>
      </c>
      <c r="N13939" s="102">
        <v>5</v>
      </c>
      <c r="O13939" s="102" t="s">
        <v>1075</v>
      </c>
    </row>
    <row r="13940" spans="1:15" x14ac:dyDescent="0.25">
      <c r="A13940" s="102" t="s">
        <v>22925</v>
      </c>
      <c r="B13940" s="103" t="s">
        <v>22926</v>
      </c>
      <c r="C13940" s="103" t="s">
        <v>277</v>
      </c>
      <c r="D13940" s="102" t="s">
        <v>152</v>
      </c>
      <c r="E13940" s="102" t="s">
        <v>275</v>
      </c>
      <c r="F13940" s="102" t="s">
        <v>22927</v>
      </c>
      <c r="H13940" s="102">
        <v>45646</v>
      </c>
      <c r="I13940" s="102" t="s">
        <v>22877</v>
      </c>
      <c r="J13940" s="102" t="s">
        <v>308</v>
      </c>
      <c r="K13940" s="102" t="s">
        <v>110</v>
      </c>
      <c r="L13940" s="102" t="s">
        <v>22878</v>
      </c>
      <c r="M13940" s="102" t="s">
        <v>1074</v>
      </c>
      <c r="N13940" s="102">
        <v>5</v>
      </c>
      <c r="O13940" s="102" t="s">
        <v>1075</v>
      </c>
    </row>
    <row r="13941" spans="1:15" x14ac:dyDescent="0.25">
      <c r="A13941" s="102" t="s">
        <v>22928</v>
      </c>
      <c r="B13941" s="103" t="s">
        <v>1734</v>
      </c>
      <c r="C13941" s="103" t="s">
        <v>274</v>
      </c>
      <c r="D13941" s="102" t="s">
        <v>281</v>
      </c>
      <c r="E13941" s="102" t="s">
        <v>275</v>
      </c>
      <c r="F13941" s="102" t="s">
        <v>22929</v>
      </c>
      <c r="H13941" s="102">
        <v>45646</v>
      </c>
      <c r="I13941" s="102" t="s">
        <v>22877</v>
      </c>
      <c r="J13941" s="102" t="s">
        <v>308</v>
      </c>
      <c r="K13941" s="102" t="s">
        <v>110</v>
      </c>
      <c r="L13941" s="102" t="s">
        <v>22878</v>
      </c>
      <c r="M13941" s="102" t="s">
        <v>1074</v>
      </c>
      <c r="N13941" s="102">
        <v>5</v>
      </c>
      <c r="O13941" s="102" t="s">
        <v>1075</v>
      </c>
    </row>
    <row r="13942" spans="1:15" x14ac:dyDescent="0.25">
      <c r="A13942" s="102" t="s">
        <v>22930</v>
      </c>
      <c r="B13942" s="103" t="s">
        <v>7973</v>
      </c>
      <c r="C13942" s="103" t="s">
        <v>274</v>
      </c>
      <c r="D13942" s="102" t="s">
        <v>282</v>
      </c>
      <c r="E13942" s="102" t="s">
        <v>276</v>
      </c>
      <c r="H13942" s="102">
        <v>45646</v>
      </c>
      <c r="I13942" s="102" t="s">
        <v>22877</v>
      </c>
      <c r="J13942" s="102" t="s">
        <v>308</v>
      </c>
      <c r="K13942" s="102" t="s">
        <v>110</v>
      </c>
      <c r="L13942" s="102" t="s">
        <v>22878</v>
      </c>
      <c r="M13942" s="102" t="s">
        <v>1074</v>
      </c>
      <c r="N13942" s="102">
        <v>5</v>
      </c>
      <c r="O13942" s="102" t="s">
        <v>1075</v>
      </c>
    </row>
    <row r="13943" spans="1:15" x14ac:dyDescent="0.25">
      <c r="A13943" s="102" t="s">
        <v>22899</v>
      </c>
      <c r="B13943" s="103" t="s">
        <v>22898</v>
      </c>
      <c r="C13943" s="103" t="s">
        <v>277</v>
      </c>
      <c r="D13943" s="102" t="s">
        <v>281</v>
      </c>
      <c r="E13943" s="102" t="s">
        <v>276</v>
      </c>
      <c r="F13943" s="102" t="s">
        <v>22900</v>
      </c>
      <c r="H13943" s="102">
        <v>45646</v>
      </c>
      <c r="I13943" s="102" t="s">
        <v>22877</v>
      </c>
      <c r="J13943" s="102" t="s">
        <v>308</v>
      </c>
      <c r="K13943" s="102" t="s">
        <v>110</v>
      </c>
      <c r="L13943" s="102" t="s">
        <v>22878</v>
      </c>
      <c r="M13943" s="102" t="s">
        <v>1074</v>
      </c>
      <c r="N13943" s="102">
        <v>5</v>
      </c>
      <c r="O13943" s="102" t="s">
        <v>1075</v>
      </c>
    </row>
    <row r="13944" spans="1:15" x14ac:dyDescent="0.25">
      <c r="A13944" s="102" t="s">
        <v>22931</v>
      </c>
      <c r="B13944" s="103" t="s">
        <v>22932</v>
      </c>
      <c r="C13944" s="103" t="s">
        <v>277</v>
      </c>
      <c r="D13944" s="102" t="s">
        <v>281</v>
      </c>
      <c r="E13944" s="102" t="s">
        <v>275</v>
      </c>
      <c r="F13944" s="102" t="s">
        <v>22933</v>
      </c>
      <c r="H13944" s="102">
        <v>45646</v>
      </c>
      <c r="I13944" s="102" t="s">
        <v>22877</v>
      </c>
      <c r="J13944" s="102" t="s">
        <v>308</v>
      </c>
      <c r="K13944" s="102" t="s">
        <v>110</v>
      </c>
      <c r="L13944" s="102" t="s">
        <v>22878</v>
      </c>
      <c r="M13944" s="102" t="s">
        <v>1074</v>
      </c>
      <c r="N13944" s="102">
        <v>5</v>
      </c>
      <c r="O13944" s="102" t="s">
        <v>1075</v>
      </c>
    </row>
    <row r="13945" spans="1:15" x14ac:dyDescent="0.25">
      <c r="A13945" s="102" t="s">
        <v>22931</v>
      </c>
      <c r="B13945" s="103" t="s">
        <v>22934</v>
      </c>
      <c r="C13945" s="103" t="s">
        <v>274</v>
      </c>
      <c r="D13945" s="102" t="s">
        <v>281</v>
      </c>
      <c r="E13945" s="102" t="s">
        <v>275</v>
      </c>
      <c r="F13945" s="102" t="s">
        <v>22935</v>
      </c>
      <c r="H13945" s="102">
        <v>45646</v>
      </c>
      <c r="I13945" s="102" t="s">
        <v>22877</v>
      </c>
      <c r="J13945" s="102" t="s">
        <v>308</v>
      </c>
      <c r="K13945" s="102" t="s">
        <v>110</v>
      </c>
      <c r="L13945" s="102" t="s">
        <v>22878</v>
      </c>
      <c r="M13945" s="102" t="s">
        <v>1074</v>
      </c>
      <c r="N13945" s="102">
        <v>5</v>
      </c>
      <c r="O13945" s="102" t="s">
        <v>1075</v>
      </c>
    </row>
    <row r="13946" spans="1:15" x14ac:dyDescent="0.25">
      <c r="A13946" s="102" t="s">
        <v>22936</v>
      </c>
      <c r="B13946" s="103" t="s">
        <v>22937</v>
      </c>
      <c r="C13946" s="103" t="s">
        <v>274</v>
      </c>
      <c r="D13946" s="102" t="s">
        <v>281</v>
      </c>
      <c r="E13946" s="102" t="s">
        <v>276</v>
      </c>
      <c r="H13946" s="102">
        <v>45646</v>
      </c>
      <c r="I13946" s="102" t="s">
        <v>22877</v>
      </c>
      <c r="J13946" s="102" t="s">
        <v>308</v>
      </c>
      <c r="K13946" s="102" t="s">
        <v>110</v>
      </c>
      <c r="L13946" s="102" t="s">
        <v>22878</v>
      </c>
      <c r="M13946" s="102" t="s">
        <v>1074</v>
      </c>
      <c r="N13946" s="102">
        <v>5</v>
      </c>
      <c r="O13946" s="102" t="s">
        <v>1075</v>
      </c>
    </row>
    <row r="13947" spans="1:15" x14ac:dyDescent="0.25">
      <c r="A13947" s="102" t="s">
        <v>22938</v>
      </c>
      <c r="B13947" s="103" t="s">
        <v>3721</v>
      </c>
      <c r="C13947" s="103" t="s">
        <v>274</v>
      </c>
      <c r="D13947" s="102" t="s">
        <v>152</v>
      </c>
      <c r="E13947" s="102" t="s">
        <v>275</v>
      </c>
      <c r="F13947" s="102" t="s">
        <v>22939</v>
      </c>
      <c r="H13947" s="102">
        <v>45646</v>
      </c>
      <c r="I13947" s="102" t="s">
        <v>22877</v>
      </c>
      <c r="J13947" s="102" t="s">
        <v>308</v>
      </c>
      <c r="K13947" s="102" t="s">
        <v>110</v>
      </c>
      <c r="L13947" s="102" t="s">
        <v>22878</v>
      </c>
      <c r="M13947" s="102" t="s">
        <v>1074</v>
      </c>
      <c r="N13947" s="102">
        <v>5</v>
      </c>
      <c r="O13947" s="102" t="s">
        <v>1075</v>
      </c>
    </row>
    <row r="13948" spans="1:15" x14ac:dyDescent="0.25">
      <c r="A13948" s="102" t="s">
        <v>22940</v>
      </c>
      <c r="B13948" s="103" t="s">
        <v>22941</v>
      </c>
      <c r="C13948" s="103" t="s">
        <v>277</v>
      </c>
      <c r="D13948" s="102" t="s">
        <v>152</v>
      </c>
      <c r="E13948" s="102" t="s">
        <v>275</v>
      </c>
      <c r="F13948" s="102" t="s">
        <v>22942</v>
      </c>
      <c r="H13948" s="102">
        <v>45646</v>
      </c>
      <c r="I13948" s="102" t="s">
        <v>22877</v>
      </c>
      <c r="J13948" s="102" t="s">
        <v>308</v>
      </c>
      <c r="K13948" s="102" t="s">
        <v>110</v>
      </c>
      <c r="L13948" s="102" t="s">
        <v>22878</v>
      </c>
      <c r="M13948" s="102" t="s">
        <v>1074</v>
      </c>
      <c r="N13948" s="102">
        <v>5</v>
      </c>
      <c r="O13948" s="102" t="s">
        <v>1075</v>
      </c>
    </row>
    <row r="13949" spans="1:15" x14ac:dyDescent="0.25">
      <c r="A13949" s="102" t="s">
        <v>22943</v>
      </c>
      <c r="B13949" s="103" t="s">
        <v>1242</v>
      </c>
      <c r="C13949" s="103" t="s">
        <v>277</v>
      </c>
      <c r="D13949" s="102" t="s">
        <v>152</v>
      </c>
      <c r="E13949" s="102" t="s">
        <v>275</v>
      </c>
      <c r="F13949" s="102" t="s">
        <v>22944</v>
      </c>
      <c r="H13949" s="102">
        <v>45646</v>
      </c>
      <c r="I13949" s="102" t="s">
        <v>22877</v>
      </c>
      <c r="J13949" s="102" t="s">
        <v>308</v>
      </c>
      <c r="K13949" s="102" t="s">
        <v>110</v>
      </c>
      <c r="L13949" s="102" t="s">
        <v>22878</v>
      </c>
      <c r="M13949" s="102" t="s">
        <v>1074</v>
      </c>
      <c r="N13949" s="102">
        <v>5</v>
      </c>
      <c r="O13949" s="102" t="s">
        <v>1075</v>
      </c>
    </row>
    <row r="13950" spans="1:15" x14ac:dyDescent="0.25">
      <c r="A13950" s="102" t="s">
        <v>22943</v>
      </c>
      <c r="B13950" s="103" t="s">
        <v>3336</v>
      </c>
      <c r="C13950" s="103" t="s">
        <v>277</v>
      </c>
      <c r="D13950" s="102" t="s">
        <v>152</v>
      </c>
      <c r="E13950" s="102" t="s">
        <v>275</v>
      </c>
      <c r="F13950" s="102" t="s">
        <v>22945</v>
      </c>
      <c r="H13950" s="102">
        <v>45646</v>
      </c>
      <c r="I13950" s="102" t="s">
        <v>22877</v>
      </c>
      <c r="J13950" s="102" t="s">
        <v>308</v>
      </c>
      <c r="K13950" s="102" t="s">
        <v>110</v>
      </c>
      <c r="L13950" s="102" t="s">
        <v>22878</v>
      </c>
      <c r="M13950" s="102" t="s">
        <v>1074</v>
      </c>
      <c r="N13950" s="102">
        <v>5</v>
      </c>
      <c r="O13950" s="102" t="s">
        <v>1075</v>
      </c>
    </row>
    <row r="13951" spans="1:15" x14ac:dyDescent="0.25">
      <c r="A13951" s="102" t="s">
        <v>22943</v>
      </c>
      <c r="B13951" s="103" t="s">
        <v>22946</v>
      </c>
      <c r="C13951" s="103" t="s">
        <v>277</v>
      </c>
      <c r="D13951" s="102" t="s">
        <v>152</v>
      </c>
      <c r="E13951" s="102" t="s">
        <v>275</v>
      </c>
      <c r="F13951" s="102" t="s">
        <v>22947</v>
      </c>
      <c r="H13951" s="102">
        <v>45646</v>
      </c>
      <c r="I13951" s="102" t="s">
        <v>22877</v>
      </c>
      <c r="J13951" s="102" t="s">
        <v>308</v>
      </c>
      <c r="K13951" s="102" t="s">
        <v>110</v>
      </c>
      <c r="L13951" s="102" t="s">
        <v>22878</v>
      </c>
      <c r="M13951" s="102" t="s">
        <v>1074</v>
      </c>
      <c r="N13951" s="102">
        <v>5</v>
      </c>
      <c r="O13951" s="102" t="s">
        <v>1075</v>
      </c>
    </row>
    <row r="13952" spans="1:15" x14ac:dyDescent="0.25">
      <c r="A13952" s="102" t="s">
        <v>22948</v>
      </c>
      <c r="B13952" s="103" t="s">
        <v>3200</v>
      </c>
      <c r="C13952" s="103" t="s">
        <v>274</v>
      </c>
      <c r="D13952" s="102" t="s">
        <v>152</v>
      </c>
      <c r="E13952" s="102" t="s">
        <v>275</v>
      </c>
      <c r="F13952" s="102" t="s">
        <v>22949</v>
      </c>
      <c r="H13952" s="102">
        <v>45646</v>
      </c>
      <c r="I13952" s="102" t="s">
        <v>22877</v>
      </c>
      <c r="J13952" s="102" t="s">
        <v>308</v>
      </c>
      <c r="K13952" s="102" t="s">
        <v>110</v>
      </c>
      <c r="L13952" s="102" t="s">
        <v>22878</v>
      </c>
      <c r="M13952" s="102" t="s">
        <v>1074</v>
      </c>
      <c r="N13952" s="102">
        <v>5</v>
      </c>
      <c r="O13952" s="102" t="s">
        <v>1075</v>
      </c>
    </row>
    <row r="13953" spans="1:15" x14ac:dyDescent="0.25">
      <c r="A13953" s="102" t="s">
        <v>22950</v>
      </c>
      <c r="B13953" s="103" t="s">
        <v>22951</v>
      </c>
      <c r="C13953" s="103" t="s">
        <v>277</v>
      </c>
      <c r="D13953" s="102" t="s">
        <v>282</v>
      </c>
      <c r="E13953" s="102" t="s">
        <v>276</v>
      </c>
      <c r="H13953" s="102">
        <v>45646</v>
      </c>
      <c r="I13953" s="102" t="s">
        <v>22877</v>
      </c>
      <c r="J13953" s="102" t="s">
        <v>308</v>
      </c>
      <c r="K13953" s="102" t="s">
        <v>110</v>
      </c>
      <c r="L13953" s="102" t="s">
        <v>22878</v>
      </c>
      <c r="M13953" s="102" t="s">
        <v>1074</v>
      </c>
      <c r="N13953" s="102">
        <v>5</v>
      </c>
      <c r="O13953" s="102" t="s">
        <v>1075</v>
      </c>
    </row>
    <row r="13954" spans="1:15" x14ac:dyDescent="0.25">
      <c r="A13954" s="102" t="s">
        <v>22952</v>
      </c>
      <c r="B13954" s="103" t="s">
        <v>22934</v>
      </c>
      <c r="C13954" s="103" t="s">
        <v>274</v>
      </c>
      <c r="D13954" s="102" t="s">
        <v>152</v>
      </c>
      <c r="E13954" s="102" t="s">
        <v>275</v>
      </c>
      <c r="F13954" s="102" t="s">
        <v>22953</v>
      </c>
      <c r="H13954" s="102">
        <v>45646</v>
      </c>
      <c r="I13954" s="102" t="s">
        <v>22877</v>
      </c>
      <c r="J13954" s="102" t="s">
        <v>308</v>
      </c>
      <c r="K13954" s="102" t="s">
        <v>110</v>
      </c>
      <c r="L13954" s="102" t="s">
        <v>22878</v>
      </c>
      <c r="M13954" s="102" t="s">
        <v>1074</v>
      </c>
      <c r="N13954" s="102">
        <v>5</v>
      </c>
      <c r="O13954" s="102" t="s">
        <v>1075</v>
      </c>
    </row>
    <row r="13955" spans="1:15" x14ac:dyDescent="0.25">
      <c r="A13955" s="102" t="s">
        <v>22954</v>
      </c>
      <c r="B13955" s="103" t="s">
        <v>22955</v>
      </c>
      <c r="C13955" s="103" t="s">
        <v>1082</v>
      </c>
      <c r="D13955" s="102" t="s">
        <v>152</v>
      </c>
      <c r="E13955" s="102" t="s">
        <v>275</v>
      </c>
      <c r="F13955" s="102" t="s">
        <v>22956</v>
      </c>
      <c r="G13955" s="102" t="s">
        <v>22957</v>
      </c>
      <c r="H13955" s="102">
        <v>45646</v>
      </c>
      <c r="I13955" s="102" t="s">
        <v>22877</v>
      </c>
      <c r="J13955" s="102" t="s">
        <v>308</v>
      </c>
      <c r="K13955" s="102" t="s">
        <v>110</v>
      </c>
      <c r="L13955" s="102" t="s">
        <v>22878</v>
      </c>
      <c r="M13955" s="102" t="s">
        <v>1082</v>
      </c>
      <c r="N13955" s="102">
        <v>5</v>
      </c>
      <c r="O13955" s="102" t="s">
        <v>1075</v>
      </c>
    </row>
    <row r="13956" spans="1:15" x14ac:dyDescent="0.25">
      <c r="A13956" s="102" t="s">
        <v>22958</v>
      </c>
      <c r="B13956" s="103" t="s">
        <v>22959</v>
      </c>
      <c r="C13956" s="103" t="s">
        <v>277</v>
      </c>
      <c r="D13956" s="102" t="s">
        <v>152</v>
      </c>
      <c r="E13956" s="102" t="s">
        <v>275</v>
      </c>
      <c r="F13956" s="102" t="s">
        <v>22960</v>
      </c>
      <c r="H13956" s="102">
        <v>45646</v>
      </c>
      <c r="I13956" s="102" t="s">
        <v>22877</v>
      </c>
      <c r="J13956" s="102" t="s">
        <v>308</v>
      </c>
      <c r="K13956" s="102" t="s">
        <v>110</v>
      </c>
      <c r="L13956" s="102" t="s">
        <v>22878</v>
      </c>
      <c r="M13956" s="102" t="s">
        <v>1074</v>
      </c>
      <c r="N13956" s="102">
        <v>5</v>
      </c>
      <c r="O13956" s="102" t="s">
        <v>1075</v>
      </c>
    </row>
    <row r="13957" spans="1:15" x14ac:dyDescent="0.25">
      <c r="A13957" s="102" t="s">
        <v>22961</v>
      </c>
      <c r="B13957" s="103" t="s">
        <v>22962</v>
      </c>
      <c r="C13957" s="103" t="s">
        <v>274</v>
      </c>
      <c r="D13957" s="102" t="s">
        <v>152</v>
      </c>
      <c r="E13957" s="102" t="s">
        <v>275</v>
      </c>
      <c r="F13957" s="102" t="s">
        <v>22963</v>
      </c>
      <c r="H13957" s="102">
        <v>45646</v>
      </c>
      <c r="I13957" s="102" t="s">
        <v>22877</v>
      </c>
      <c r="J13957" s="102" t="s">
        <v>308</v>
      </c>
      <c r="K13957" s="102" t="s">
        <v>110</v>
      </c>
      <c r="L13957" s="102" t="s">
        <v>22878</v>
      </c>
      <c r="M13957" s="102" t="s">
        <v>1074</v>
      </c>
      <c r="N13957" s="102">
        <v>5</v>
      </c>
      <c r="O13957" s="102" t="s">
        <v>1075</v>
      </c>
    </row>
    <row r="13958" spans="1:15" x14ac:dyDescent="0.25">
      <c r="A13958" s="102" t="s">
        <v>22964</v>
      </c>
      <c r="B13958" s="103" t="s">
        <v>22965</v>
      </c>
      <c r="C13958" s="103" t="s">
        <v>277</v>
      </c>
      <c r="D13958" s="102" t="s">
        <v>152</v>
      </c>
      <c r="E13958" s="102" t="s">
        <v>275</v>
      </c>
      <c r="F13958" s="102" t="s">
        <v>22966</v>
      </c>
      <c r="H13958" s="102">
        <v>45646</v>
      </c>
      <c r="I13958" s="102" t="s">
        <v>22877</v>
      </c>
      <c r="J13958" s="102" t="s">
        <v>308</v>
      </c>
      <c r="K13958" s="102" t="s">
        <v>110</v>
      </c>
      <c r="L13958" s="102" t="s">
        <v>22878</v>
      </c>
      <c r="M13958" s="102" t="s">
        <v>1074</v>
      </c>
      <c r="N13958" s="102">
        <v>5</v>
      </c>
      <c r="O13958" s="102" t="s">
        <v>1075</v>
      </c>
    </row>
    <row r="13959" spans="1:15" x14ac:dyDescent="0.25">
      <c r="A13959" s="102" t="s">
        <v>22967</v>
      </c>
      <c r="B13959" s="103" t="s">
        <v>22968</v>
      </c>
      <c r="C13959" s="103" t="s">
        <v>277</v>
      </c>
      <c r="D13959" s="102" t="s">
        <v>282</v>
      </c>
      <c r="E13959" s="102" t="s">
        <v>275</v>
      </c>
      <c r="F13959" s="102" t="s">
        <v>22969</v>
      </c>
      <c r="H13959" s="102">
        <v>45646</v>
      </c>
      <c r="I13959" s="102" t="s">
        <v>22970</v>
      </c>
      <c r="J13959" s="102" t="s">
        <v>308</v>
      </c>
      <c r="K13959" s="102" t="s">
        <v>22971</v>
      </c>
      <c r="L13959" s="102" t="s">
        <v>22972</v>
      </c>
      <c r="M13959" s="102" t="s">
        <v>1074</v>
      </c>
      <c r="N13959" s="102">
        <v>5</v>
      </c>
      <c r="O13959" s="102" t="s">
        <v>1075</v>
      </c>
    </row>
    <row r="13960" spans="1:15" x14ac:dyDescent="0.25">
      <c r="A13960" s="102" t="s">
        <v>22973</v>
      </c>
      <c r="B13960" s="103" t="s">
        <v>22974</v>
      </c>
      <c r="C13960" s="103" t="s">
        <v>274</v>
      </c>
      <c r="D13960" s="102" t="s">
        <v>22975</v>
      </c>
      <c r="E13960" s="102" t="s">
        <v>275</v>
      </c>
      <c r="F13960" s="102" t="s">
        <v>22976</v>
      </c>
      <c r="G13960" s="102" t="s">
        <v>22977</v>
      </c>
      <c r="H13960" s="102">
        <v>45646</v>
      </c>
      <c r="I13960" s="102" t="s">
        <v>22970</v>
      </c>
      <c r="J13960" s="102" t="s">
        <v>308</v>
      </c>
      <c r="K13960" s="102" t="s">
        <v>22971</v>
      </c>
      <c r="L13960" s="102" t="s">
        <v>22972</v>
      </c>
      <c r="M13960" s="102" t="s">
        <v>1074</v>
      </c>
      <c r="N13960" s="102">
        <v>5</v>
      </c>
      <c r="O13960" s="102" t="s">
        <v>1075</v>
      </c>
    </row>
    <row r="13961" spans="1:15" x14ac:dyDescent="0.25">
      <c r="A13961" s="102" t="s">
        <v>22978</v>
      </c>
      <c r="B13961" s="103" t="s">
        <v>4325</v>
      </c>
      <c r="C13961" s="103" t="s">
        <v>274</v>
      </c>
      <c r="D13961" s="102" t="s">
        <v>152</v>
      </c>
      <c r="E13961" s="102" t="s">
        <v>275</v>
      </c>
      <c r="F13961" s="102" t="s">
        <v>22979</v>
      </c>
      <c r="H13961" s="102">
        <v>45646</v>
      </c>
      <c r="I13961" s="102" t="s">
        <v>22970</v>
      </c>
      <c r="J13961" s="102" t="s">
        <v>308</v>
      </c>
      <c r="K13961" s="102" t="s">
        <v>22971</v>
      </c>
      <c r="L13961" s="102" t="s">
        <v>22972</v>
      </c>
      <c r="M13961" s="102" t="s">
        <v>1074</v>
      </c>
      <c r="N13961" s="102">
        <v>5</v>
      </c>
      <c r="O13961" s="102" t="s">
        <v>1075</v>
      </c>
    </row>
    <row r="13962" spans="1:15" x14ac:dyDescent="0.25">
      <c r="A13962" s="102" t="s">
        <v>22978</v>
      </c>
      <c r="B13962" s="103" t="s">
        <v>1242</v>
      </c>
      <c r="C13962" s="103" t="s">
        <v>277</v>
      </c>
      <c r="D13962" s="102" t="s">
        <v>152</v>
      </c>
      <c r="E13962" s="102" t="s">
        <v>275</v>
      </c>
      <c r="F13962" s="102" t="s">
        <v>22980</v>
      </c>
      <c r="H13962" s="102">
        <v>45646</v>
      </c>
      <c r="I13962" s="102" t="s">
        <v>22970</v>
      </c>
      <c r="J13962" s="102" t="s">
        <v>308</v>
      </c>
      <c r="K13962" s="102" t="s">
        <v>22971</v>
      </c>
      <c r="L13962" s="102" t="s">
        <v>22972</v>
      </c>
      <c r="M13962" s="102" t="s">
        <v>1074</v>
      </c>
      <c r="N13962" s="102">
        <v>5</v>
      </c>
      <c r="O13962" s="102" t="s">
        <v>1075</v>
      </c>
    </row>
    <row r="13963" spans="1:15" x14ac:dyDescent="0.25">
      <c r="A13963" s="102" t="s">
        <v>22978</v>
      </c>
      <c r="B13963" s="103" t="s">
        <v>2534</v>
      </c>
      <c r="C13963" s="103" t="s">
        <v>1082</v>
      </c>
      <c r="D13963" s="102" t="s">
        <v>152</v>
      </c>
      <c r="E13963" s="102" t="s">
        <v>275</v>
      </c>
      <c r="F13963" s="102" t="s">
        <v>22981</v>
      </c>
      <c r="G13963" s="102" t="s">
        <v>22982</v>
      </c>
      <c r="H13963" s="102">
        <v>45646</v>
      </c>
      <c r="I13963" s="102" t="s">
        <v>22970</v>
      </c>
      <c r="J13963" s="102" t="s">
        <v>308</v>
      </c>
      <c r="K13963" s="102" t="s">
        <v>22971</v>
      </c>
      <c r="L13963" s="102" t="s">
        <v>22972</v>
      </c>
      <c r="M13963" s="102" t="s">
        <v>1082</v>
      </c>
      <c r="N13963" s="102">
        <v>5</v>
      </c>
      <c r="O13963" s="102" t="s">
        <v>1075</v>
      </c>
    </row>
    <row r="13964" spans="1:15" x14ac:dyDescent="0.25">
      <c r="A13964" s="102" t="s">
        <v>22978</v>
      </c>
      <c r="B13964" s="103" t="s">
        <v>22983</v>
      </c>
      <c r="C13964" s="103" t="s">
        <v>1082</v>
      </c>
      <c r="D13964" s="102" t="s">
        <v>152</v>
      </c>
      <c r="E13964" s="102" t="s">
        <v>275</v>
      </c>
      <c r="F13964" s="102" t="s">
        <v>22984</v>
      </c>
      <c r="G13964" s="102" t="s">
        <v>22982</v>
      </c>
      <c r="H13964" s="102">
        <v>45646</v>
      </c>
      <c r="I13964" s="102" t="s">
        <v>22970</v>
      </c>
      <c r="J13964" s="102" t="s">
        <v>308</v>
      </c>
      <c r="K13964" s="102" t="s">
        <v>22971</v>
      </c>
      <c r="L13964" s="102" t="s">
        <v>22972</v>
      </c>
      <c r="M13964" s="102" t="s">
        <v>1082</v>
      </c>
      <c r="N13964" s="102">
        <v>5</v>
      </c>
      <c r="O13964" s="102" t="s">
        <v>1075</v>
      </c>
    </row>
    <row r="13965" spans="1:15" x14ac:dyDescent="0.25">
      <c r="A13965" s="102" t="s">
        <v>22985</v>
      </c>
      <c r="B13965" s="103" t="s">
        <v>22986</v>
      </c>
      <c r="C13965" s="103" t="s">
        <v>277</v>
      </c>
      <c r="D13965" s="102" t="s">
        <v>152</v>
      </c>
      <c r="E13965" s="102" t="s">
        <v>275</v>
      </c>
      <c r="F13965" s="102" t="s">
        <v>22987</v>
      </c>
      <c r="H13965" s="102">
        <v>45646</v>
      </c>
      <c r="I13965" s="102" t="s">
        <v>22970</v>
      </c>
      <c r="J13965" s="102" t="s">
        <v>308</v>
      </c>
      <c r="K13965" s="102" t="s">
        <v>22971</v>
      </c>
      <c r="L13965" s="102" t="s">
        <v>22972</v>
      </c>
      <c r="M13965" s="102" t="s">
        <v>1074</v>
      </c>
      <c r="N13965" s="102">
        <v>5</v>
      </c>
      <c r="O13965" s="102" t="s">
        <v>1075</v>
      </c>
    </row>
    <row r="13966" spans="1:15" x14ac:dyDescent="0.25">
      <c r="A13966" s="102" t="s">
        <v>22988</v>
      </c>
      <c r="B13966" s="103" t="s">
        <v>1306</v>
      </c>
      <c r="C13966" s="103" t="s">
        <v>277</v>
      </c>
      <c r="D13966" s="102" t="s">
        <v>152</v>
      </c>
      <c r="E13966" s="102" t="s">
        <v>275</v>
      </c>
      <c r="F13966" s="102" t="s">
        <v>22989</v>
      </c>
      <c r="H13966" s="102">
        <v>45646</v>
      </c>
      <c r="I13966" s="102" t="s">
        <v>22970</v>
      </c>
      <c r="J13966" s="102" t="s">
        <v>308</v>
      </c>
      <c r="K13966" s="102" t="s">
        <v>22971</v>
      </c>
      <c r="L13966" s="102" t="s">
        <v>22972</v>
      </c>
      <c r="M13966" s="102" t="s">
        <v>1074</v>
      </c>
      <c r="N13966" s="102">
        <v>5</v>
      </c>
      <c r="O13966" s="102" t="s">
        <v>1075</v>
      </c>
    </row>
    <row r="13967" spans="1:15" x14ac:dyDescent="0.25">
      <c r="A13967" s="102" t="s">
        <v>22990</v>
      </c>
      <c r="B13967" s="103" t="s">
        <v>22991</v>
      </c>
      <c r="C13967" s="103" t="s">
        <v>274</v>
      </c>
      <c r="D13967" s="102" t="s">
        <v>152</v>
      </c>
      <c r="E13967" s="102" t="s">
        <v>275</v>
      </c>
      <c r="F13967" s="102" t="s">
        <v>22992</v>
      </c>
      <c r="H13967" s="102">
        <v>45646</v>
      </c>
      <c r="I13967" s="102" t="s">
        <v>22970</v>
      </c>
      <c r="J13967" s="102" t="s">
        <v>308</v>
      </c>
      <c r="K13967" s="102" t="s">
        <v>22971</v>
      </c>
      <c r="L13967" s="102" t="s">
        <v>22972</v>
      </c>
      <c r="M13967" s="102" t="s">
        <v>1074</v>
      </c>
      <c r="N13967" s="102">
        <v>5</v>
      </c>
      <c r="O13967" s="102" t="s">
        <v>1075</v>
      </c>
    </row>
    <row r="13968" spans="1:15" x14ac:dyDescent="0.25">
      <c r="A13968" s="102" t="s">
        <v>22993</v>
      </c>
      <c r="B13968" s="103" t="s">
        <v>22994</v>
      </c>
      <c r="C13968" s="103" t="s">
        <v>277</v>
      </c>
      <c r="D13968" s="102" t="s">
        <v>152</v>
      </c>
      <c r="E13968" s="102" t="s">
        <v>275</v>
      </c>
      <c r="F13968" s="102" t="s">
        <v>22995</v>
      </c>
      <c r="H13968" s="102">
        <v>45646</v>
      </c>
      <c r="I13968" s="102" t="s">
        <v>22970</v>
      </c>
      <c r="J13968" s="102" t="s">
        <v>308</v>
      </c>
      <c r="K13968" s="102" t="s">
        <v>22971</v>
      </c>
      <c r="L13968" s="102" t="s">
        <v>22972</v>
      </c>
      <c r="M13968" s="102" t="s">
        <v>1074</v>
      </c>
      <c r="N13968" s="102">
        <v>5</v>
      </c>
      <c r="O13968" s="102" t="s">
        <v>1075</v>
      </c>
    </row>
    <row r="13969" spans="1:15" x14ac:dyDescent="0.25">
      <c r="A13969" s="102" t="s">
        <v>22993</v>
      </c>
      <c r="B13969" s="103" t="s">
        <v>22996</v>
      </c>
      <c r="C13969" s="103" t="s">
        <v>274</v>
      </c>
      <c r="D13969" s="102" t="s">
        <v>152</v>
      </c>
      <c r="E13969" s="102" t="s">
        <v>275</v>
      </c>
      <c r="F13969" s="102" t="s">
        <v>22997</v>
      </c>
      <c r="H13969" s="102">
        <v>45646</v>
      </c>
      <c r="I13969" s="102" t="s">
        <v>22970</v>
      </c>
      <c r="J13969" s="102" t="s">
        <v>308</v>
      </c>
      <c r="K13969" s="102" t="s">
        <v>22971</v>
      </c>
      <c r="L13969" s="102" t="s">
        <v>22972</v>
      </c>
      <c r="M13969" s="102" t="s">
        <v>1074</v>
      </c>
      <c r="N13969" s="102">
        <v>5</v>
      </c>
      <c r="O13969" s="102" t="s">
        <v>1075</v>
      </c>
    </row>
    <row r="13970" spans="1:15" x14ac:dyDescent="0.25">
      <c r="A13970" s="102" t="s">
        <v>22993</v>
      </c>
      <c r="B13970" s="103" t="s">
        <v>4325</v>
      </c>
      <c r="C13970" s="103" t="s">
        <v>274</v>
      </c>
      <c r="D13970" s="102" t="s">
        <v>152</v>
      </c>
      <c r="E13970" s="102" t="s">
        <v>275</v>
      </c>
      <c r="F13970" s="102" t="s">
        <v>22998</v>
      </c>
      <c r="H13970" s="102">
        <v>45646</v>
      </c>
      <c r="I13970" s="102" t="s">
        <v>22970</v>
      </c>
      <c r="J13970" s="102" t="s">
        <v>308</v>
      </c>
      <c r="K13970" s="102" t="s">
        <v>22971</v>
      </c>
      <c r="L13970" s="102" t="s">
        <v>22972</v>
      </c>
      <c r="M13970" s="102" t="s">
        <v>1074</v>
      </c>
      <c r="N13970" s="102">
        <v>5</v>
      </c>
      <c r="O13970" s="102" t="s">
        <v>1075</v>
      </c>
    </row>
    <row r="13971" spans="1:15" x14ac:dyDescent="0.25">
      <c r="A13971" s="102" t="s">
        <v>22993</v>
      </c>
      <c r="B13971" s="103" t="s">
        <v>22999</v>
      </c>
      <c r="C13971" s="103" t="s">
        <v>277</v>
      </c>
      <c r="D13971" s="102" t="s">
        <v>152</v>
      </c>
      <c r="E13971" s="102" t="s">
        <v>275</v>
      </c>
      <c r="F13971" s="102" t="s">
        <v>23000</v>
      </c>
      <c r="H13971" s="102">
        <v>45646</v>
      </c>
      <c r="I13971" s="102" t="s">
        <v>22970</v>
      </c>
      <c r="J13971" s="102" t="s">
        <v>308</v>
      </c>
      <c r="K13971" s="102" t="s">
        <v>22971</v>
      </c>
      <c r="L13971" s="102" t="s">
        <v>22972</v>
      </c>
      <c r="M13971" s="102" t="s">
        <v>1074</v>
      </c>
      <c r="N13971" s="102">
        <v>5</v>
      </c>
      <c r="O13971" s="102" t="s">
        <v>1075</v>
      </c>
    </row>
    <row r="13972" spans="1:15" x14ac:dyDescent="0.25">
      <c r="A13972" s="102" t="s">
        <v>22993</v>
      </c>
      <c r="B13972" s="103" t="s">
        <v>23001</v>
      </c>
      <c r="C13972" s="103" t="s">
        <v>277</v>
      </c>
      <c r="D13972" s="102" t="s">
        <v>152</v>
      </c>
      <c r="E13972" s="102" t="s">
        <v>275</v>
      </c>
      <c r="F13972" s="102" t="s">
        <v>23002</v>
      </c>
      <c r="H13972" s="102">
        <v>45646</v>
      </c>
      <c r="I13972" s="102" t="s">
        <v>22970</v>
      </c>
      <c r="J13972" s="102" t="s">
        <v>308</v>
      </c>
      <c r="K13972" s="102" t="s">
        <v>22971</v>
      </c>
      <c r="L13972" s="102" t="s">
        <v>22972</v>
      </c>
      <c r="M13972" s="102" t="s">
        <v>1074</v>
      </c>
      <c r="N13972" s="102">
        <v>5</v>
      </c>
      <c r="O13972" s="102" t="s">
        <v>1075</v>
      </c>
    </row>
    <row r="13973" spans="1:15" x14ac:dyDescent="0.25">
      <c r="A13973" s="102" t="s">
        <v>23003</v>
      </c>
      <c r="B13973" s="103" t="s">
        <v>23004</v>
      </c>
      <c r="C13973" s="103" t="s">
        <v>274</v>
      </c>
      <c r="D13973" s="102" t="s">
        <v>282</v>
      </c>
      <c r="E13973" s="102" t="s">
        <v>276</v>
      </c>
      <c r="H13973" s="102">
        <v>45646</v>
      </c>
      <c r="I13973" s="102" t="s">
        <v>22970</v>
      </c>
      <c r="J13973" s="102" t="s">
        <v>308</v>
      </c>
      <c r="K13973" s="102" t="s">
        <v>22971</v>
      </c>
      <c r="L13973" s="102" t="s">
        <v>22972</v>
      </c>
      <c r="M13973" s="102" t="s">
        <v>1074</v>
      </c>
      <c r="N13973" s="102">
        <v>5</v>
      </c>
      <c r="O13973" s="102" t="s">
        <v>1075</v>
      </c>
    </row>
    <row r="13974" spans="1:15" x14ac:dyDescent="0.25">
      <c r="A13974" s="102" t="s">
        <v>23003</v>
      </c>
      <c r="B13974" s="103" t="s">
        <v>23005</v>
      </c>
      <c r="C13974" s="103" t="s">
        <v>277</v>
      </c>
      <c r="D13974" s="102" t="s">
        <v>282</v>
      </c>
      <c r="E13974" s="102" t="s">
        <v>276</v>
      </c>
      <c r="H13974" s="102">
        <v>45646</v>
      </c>
      <c r="I13974" s="102" t="s">
        <v>22970</v>
      </c>
      <c r="J13974" s="102" t="s">
        <v>308</v>
      </c>
      <c r="K13974" s="102" t="s">
        <v>22971</v>
      </c>
      <c r="L13974" s="102" t="s">
        <v>22972</v>
      </c>
      <c r="M13974" s="102" t="s">
        <v>1074</v>
      </c>
      <c r="N13974" s="102">
        <v>5</v>
      </c>
      <c r="O13974" s="102" t="s">
        <v>1075</v>
      </c>
    </row>
    <row r="13975" spans="1:15" x14ac:dyDescent="0.25">
      <c r="A13975" s="102" t="s">
        <v>23006</v>
      </c>
      <c r="B13975" s="103" t="s">
        <v>23007</v>
      </c>
      <c r="C13975" s="103" t="s">
        <v>277</v>
      </c>
      <c r="D13975" s="102" t="s">
        <v>282</v>
      </c>
      <c r="E13975" s="102" t="s">
        <v>275</v>
      </c>
      <c r="F13975" s="102" t="s">
        <v>23008</v>
      </c>
      <c r="H13975" s="102">
        <v>45646</v>
      </c>
      <c r="I13975" s="102" t="s">
        <v>22970</v>
      </c>
      <c r="J13975" s="102" t="s">
        <v>308</v>
      </c>
      <c r="K13975" s="102" t="s">
        <v>22971</v>
      </c>
      <c r="L13975" s="102" t="s">
        <v>22972</v>
      </c>
      <c r="M13975" s="102" t="s">
        <v>1074</v>
      </c>
      <c r="N13975" s="102">
        <v>5</v>
      </c>
      <c r="O13975" s="102" t="s">
        <v>1075</v>
      </c>
    </row>
    <row r="13976" spans="1:15" x14ac:dyDescent="0.25">
      <c r="A13976" s="102" t="s">
        <v>23009</v>
      </c>
      <c r="B13976" s="103" t="s">
        <v>22922</v>
      </c>
      <c r="C13976" s="103" t="s">
        <v>277</v>
      </c>
      <c r="D13976" s="102" t="s">
        <v>152</v>
      </c>
      <c r="E13976" s="102" t="s">
        <v>275</v>
      </c>
      <c r="F13976" s="102" t="s">
        <v>23010</v>
      </c>
      <c r="H13976" s="102">
        <v>45646</v>
      </c>
      <c r="I13976" s="102" t="s">
        <v>22970</v>
      </c>
      <c r="J13976" s="102" t="s">
        <v>308</v>
      </c>
      <c r="K13976" s="102" t="s">
        <v>22971</v>
      </c>
      <c r="L13976" s="102" t="s">
        <v>22972</v>
      </c>
      <c r="M13976" s="102" t="s">
        <v>1074</v>
      </c>
      <c r="N13976" s="102">
        <v>5</v>
      </c>
      <c r="O13976" s="102" t="s">
        <v>1075</v>
      </c>
    </row>
    <row r="13977" spans="1:15" x14ac:dyDescent="0.25">
      <c r="A13977" s="102" t="s">
        <v>23011</v>
      </c>
      <c r="B13977" s="103" t="s">
        <v>4797</v>
      </c>
      <c r="C13977" s="103" t="s">
        <v>1082</v>
      </c>
      <c r="D13977" s="102" t="s">
        <v>152</v>
      </c>
      <c r="E13977" s="102" t="s">
        <v>275</v>
      </c>
      <c r="F13977" s="102" t="s">
        <v>23012</v>
      </c>
      <c r="G13977" s="102" t="s">
        <v>23013</v>
      </c>
      <c r="H13977" s="102">
        <v>45646</v>
      </c>
      <c r="I13977" s="102" t="s">
        <v>22970</v>
      </c>
      <c r="J13977" s="102" t="s">
        <v>308</v>
      </c>
      <c r="K13977" s="102" t="s">
        <v>22971</v>
      </c>
      <c r="L13977" s="102" t="s">
        <v>22972</v>
      </c>
      <c r="M13977" s="102" t="s">
        <v>1082</v>
      </c>
      <c r="N13977" s="102">
        <v>5</v>
      </c>
      <c r="O13977" s="102" t="s">
        <v>1075</v>
      </c>
    </row>
    <row r="13978" spans="1:15" x14ac:dyDescent="0.25">
      <c r="A13978" s="102" t="s">
        <v>23014</v>
      </c>
      <c r="B13978" s="103" t="s">
        <v>23015</v>
      </c>
      <c r="C13978" s="103" t="s">
        <v>274</v>
      </c>
      <c r="D13978" s="102" t="s">
        <v>282</v>
      </c>
      <c r="E13978" s="102" t="s">
        <v>275</v>
      </c>
      <c r="F13978" s="102" t="s">
        <v>23016</v>
      </c>
      <c r="H13978" s="102">
        <v>45646</v>
      </c>
      <c r="I13978" s="102" t="s">
        <v>22970</v>
      </c>
      <c r="J13978" s="102" t="s">
        <v>308</v>
      </c>
      <c r="K13978" s="102" t="s">
        <v>22971</v>
      </c>
      <c r="L13978" s="102" t="s">
        <v>22972</v>
      </c>
      <c r="M13978" s="102" t="s">
        <v>1074</v>
      </c>
      <c r="N13978" s="102">
        <v>5</v>
      </c>
      <c r="O13978" s="102" t="s">
        <v>1075</v>
      </c>
    </row>
    <row r="13979" spans="1:15" x14ac:dyDescent="0.25">
      <c r="A13979" s="102" t="s">
        <v>23017</v>
      </c>
      <c r="B13979" s="103" t="s">
        <v>8419</v>
      </c>
      <c r="C13979" s="103" t="s">
        <v>274</v>
      </c>
      <c r="D13979" s="102" t="s">
        <v>152</v>
      </c>
      <c r="E13979" s="102" t="s">
        <v>275</v>
      </c>
      <c r="F13979" s="102" t="s">
        <v>23018</v>
      </c>
      <c r="H13979" s="102">
        <v>45646</v>
      </c>
      <c r="I13979" s="102" t="s">
        <v>22970</v>
      </c>
      <c r="J13979" s="102" t="s">
        <v>308</v>
      </c>
      <c r="K13979" s="102" t="s">
        <v>22971</v>
      </c>
      <c r="L13979" s="102" t="s">
        <v>22972</v>
      </c>
      <c r="M13979" s="102" t="s">
        <v>1074</v>
      </c>
      <c r="N13979" s="102">
        <v>5</v>
      </c>
      <c r="O13979" s="102" t="s">
        <v>1075</v>
      </c>
    </row>
    <row r="13980" spans="1:15" x14ac:dyDescent="0.25">
      <c r="A13980" s="102" t="s">
        <v>23019</v>
      </c>
      <c r="B13980" s="103" t="s">
        <v>23020</v>
      </c>
      <c r="C13980" s="103" t="s">
        <v>274</v>
      </c>
      <c r="D13980" s="102" t="s">
        <v>22975</v>
      </c>
      <c r="E13980" s="102" t="s">
        <v>275</v>
      </c>
      <c r="F13980" s="102" t="s">
        <v>23021</v>
      </c>
      <c r="G13980" s="102" t="s">
        <v>23022</v>
      </c>
      <c r="H13980" s="102">
        <v>45646</v>
      </c>
      <c r="I13980" s="102" t="s">
        <v>22970</v>
      </c>
      <c r="J13980" s="102" t="s">
        <v>308</v>
      </c>
      <c r="K13980" s="102" t="s">
        <v>22971</v>
      </c>
      <c r="L13980" s="102" t="s">
        <v>22972</v>
      </c>
      <c r="M13980" s="102" t="s">
        <v>1074</v>
      </c>
      <c r="N13980" s="102">
        <v>5</v>
      </c>
      <c r="O13980" s="102" t="s">
        <v>1075</v>
      </c>
    </row>
    <row r="13981" spans="1:15" x14ac:dyDescent="0.25">
      <c r="A13981" s="102" t="s">
        <v>23019</v>
      </c>
      <c r="B13981" s="103" t="s">
        <v>23023</v>
      </c>
      <c r="C13981" s="103" t="s">
        <v>274</v>
      </c>
      <c r="D13981" s="102" t="s">
        <v>22975</v>
      </c>
      <c r="E13981" s="102" t="s">
        <v>275</v>
      </c>
      <c r="F13981" s="102" t="s">
        <v>23024</v>
      </c>
      <c r="G13981" s="102" t="s">
        <v>23025</v>
      </c>
      <c r="H13981" s="102">
        <v>45646</v>
      </c>
      <c r="I13981" s="102" t="s">
        <v>22970</v>
      </c>
      <c r="J13981" s="102" t="s">
        <v>308</v>
      </c>
      <c r="K13981" s="102" t="s">
        <v>22971</v>
      </c>
      <c r="L13981" s="102" t="s">
        <v>22972</v>
      </c>
      <c r="M13981" s="102" t="s">
        <v>1074</v>
      </c>
      <c r="N13981" s="102">
        <v>5</v>
      </c>
      <c r="O13981" s="102" t="s">
        <v>1075</v>
      </c>
    </row>
    <row r="13982" spans="1:15" x14ac:dyDescent="0.25">
      <c r="A13982" s="102" t="s">
        <v>23026</v>
      </c>
      <c r="B13982" s="103" t="s">
        <v>22923</v>
      </c>
      <c r="C13982" s="103" t="s">
        <v>274</v>
      </c>
      <c r="D13982" s="102" t="s">
        <v>22975</v>
      </c>
      <c r="E13982" s="102" t="s">
        <v>275</v>
      </c>
      <c r="F13982" s="102" t="s">
        <v>23027</v>
      </c>
      <c r="H13982" s="102">
        <v>45646</v>
      </c>
      <c r="I13982" s="102" t="s">
        <v>22970</v>
      </c>
      <c r="J13982" s="102" t="s">
        <v>308</v>
      </c>
      <c r="K13982" s="102" t="s">
        <v>22971</v>
      </c>
      <c r="L13982" s="102" t="s">
        <v>22972</v>
      </c>
      <c r="M13982" s="102" t="s">
        <v>1074</v>
      </c>
      <c r="N13982" s="102">
        <v>5</v>
      </c>
      <c r="O13982" s="102" t="s">
        <v>1075</v>
      </c>
    </row>
    <row r="13983" spans="1:15" x14ac:dyDescent="0.25">
      <c r="A13983" s="102" t="s">
        <v>23026</v>
      </c>
      <c r="B13983" s="103" t="s">
        <v>4633</v>
      </c>
      <c r="C13983" s="103" t="s">
        <v>277</v>
      </c>
      <c r="D13983" s="102" t="s">
        <v>22975</v>
      </c>
      <c r="E13983" s="102" t="s">
        <v>275</v>
      </c>
      <c r="F13983" s="102" t="s">
        <v>23028</v>
      </c>
      <c r="G13983" s="102" t="s">
        <v>23029</v>
      </c>
      <c r="H13983" s="102">
        <v>45646</v>
      </c>
      <c r="I13983" s="102" t="s">
        <v>22970</v>
      </c>
      <c r="J13983" s="102" t="s">
        <v>308</v>
      </c>
      <c r="K13983" s="102" t="s">
        <v>22971</v>
      </c>
      <c r="L13983" s="102" t="s">
        <v>22972</v>
      </c>
      <c r="M13983" s="102" t="s">
        <v>1074</v>
      </c>
      <c r="N13983" s="102">
        <v>5</v>
      </c>
      <c r="O13983" s="102" t="s">
        <v>1075</v>
      </c>
    </row>
    <row r="13984" spans="1:15" x14ac:dyDescent="0.25">
      <c r="A13984" s="102" t="s">
        <v>23030</v>
      </c>
      <c r="B13984" s="103" t="s">
        <v>23031</v>
      </c>
      <c r="C13984" s="103" t="s">
        <v>274</v>
      </c>
      <c r="D13984" s="102" t="s">
        <v>152</v>
      </c>
      <c r="E13984" s="102" t="s">
        <v>275</v>
      </c>
      <c r="F13984" s="102" t="s">
        <v>23032</v>
      </c>
      <c r="H13984" s="102">
        <v>45646</v>
      </c>
      <c r="I13984" s="102" t="s">
        <v>22970</v>
      </c>
      <c r="J13984" s="102" t="s">
        <v>308</v>
      </c>
      <c r="K13984" s="102" t="s">
        <v>22971</v>
      </c>
      <c r="L13984" s="102" t="s">
        <v>22972</v>
      </c>
      <c r="M13984" s="102" t="s">
        <v>1074</v>
      </c>
      <c r="N13984" s="102">
        <v>5</v>
      </c>
      <c r="O13984" s="102" t="s">
        <v>1075</v>
      </c>
    </row>
    <row r="13985" spans="1:15" x14ac:dyDescent="0.25">
      <c r="A13985" s="102" t="s">
        <v>23033</v>
      </c>
      <c r="B13985" s="103" t="s">
        <v>23034</v>
      </c>
      <c r="C13985" s="103" t="s">
        <v>277</v>
      </c>
      <c r="D13985" s="102" t="s">
        <v>152</v>
      </c>
      <c r="E13985" s="102" t="s">
        <v>275</v>
      </c>
      <c r="F13985" s="102" t="s">
        <v>23035</v>
      </c>
      <c r="H13985" s="102">
        <v>45646</v>
      </c>
      <c r="I13985" s="102" t="s">
        <v>22970</v>
      </c>
      <c r="J13985" s="102" t="s">
        <v>308</v>
      </c>
      <c r="K13985" s="102" t="s">
        <v>22971</v>
      </c>
      <c r="L13985" s="102" t="s">
        <v>22972</v>
      </c>
      <c r="M13985" s="102" t="s">
        <v>1074</v>
      </c>
      <c r="N13985" s="102">
        <v>5</v>
      </c>
      <c r="O13985" s="102" t="s">
        <v>1075</v>
      </c>
    </row>
    <row r="13986" spans="1:15" x14ac:dyDescent="0.25">
      <c r="A13986" s="102" t="s">
        <v>23033</v>
      </c>
      <c r="B13986" s="103" t="s">
        <v>23036</v>
      </c>
      <c r="C13986" s="103" t="s">
        <v>274</v>
      </c>
      <c r="D13986" s="102" t="s">
        <v>152</v>
      </c>
      <c r="E13986" s="102" t="s">
        <v>275</v>
      </c>
      <c r="F13986" s="102" t="s">
        <v>23037</v>
      </c>
      <c r="H13986" s="102">
        <v>45646</v>
      </c>
      <c r="I13986" s="102" t="s">
        <v>22970</v>
      </c>
      <c r="J13986" s="102" t="s">
        <v>308</v>
      </c>
      <c r="K13986" s="102" t="s">
        <v>22971</v>
      </c>
      <c r="L13986" s="102" t="s">
        <v>22972</v>
      </c>
      <c r="M13986" s="102" t="s">
        <v>1074</v>
      </c>
      <c r="N13986" s="102">
        <v>5</v>
      </c>
      <c r="O13986" s="102" t="s">
        <v>1075</v>
      </c>
    </row>
    <row r="13987" spans="1:15" x14ac:dyDescent="0.25">
      <c r="A13987" s="102" t="s">
        <v>23033</v>
      </c>
      <c r="B13987" s="103" t="s">
        <v>23038</v>
      </c>
      <c r="C13987" s="103" t="s">
        <v>274</v>
      </c>
      <c r="D13987" s="102" t="s">
        <v>152</v>
      </c>
      <c r="E13987" s="102" t="s">
        <v>275</v>
      </c>
      <c r="F13987" s="102" t="s">
        <v>23039</v>
      </c>
      <c r="H13987" s="102">
        <v>45646</v>
      </c>
      <c r="I13987" s="102" t="s">
        <v>22970</v>
      </c>
      <c r="J13987" s="102" t="s">
        <v>308</v>
      </c>
      <c r="K13987" s="102" t="s">
        <v>22971</v>
      </c>
      <c r="L13987" s="102" t="s">
        <v>22972</v>
      </c>
      <c r="M13987" s="102" t="s">
        <v>1074</v>
      </c>
      <c r="N13987" s="102">
        <v>5</v>
      </c>
      <c r="O13987" s="102" t="s">
        <v>1075</v>
      </c>
    </row>
    <row r="13988" spans="1:15" x14ac:dyDescent="0.25">
      <c r="A13988" s="102" t="s">
        <v>23033</v>
      </c>
      <c r="B13988" s="103" t="s">
        <v>22896</v>
      </c>
      <c r="C13988" s="103" t="s">
        <v>277</v>
      </c>
      <c r="D13988" s="102" t="s">
        <v>152</v>
      </c>
      <c r="E13988" s="102" t="s">
        <v>275</v>
      </c>
      <c r="F13988" s="102" t="s">
        <v>23040</v>
      </c>
      <c r="H13988" s="102">
        <v>45646</v>
      </c>
      <c r="I13988" s="102" t="s">
        <v>22970</v>
      </c>
      <c r="J13988" s="102" t="s">
        <v>308</v>
      </c>
      <c r="K13988" s="102" t="s">
        <v>22971</v>
      </c>
      <c r="L13988" s="102" t="s">
        <v>22972</v>
      </c>
      <c r="M13988" s="102" t="s">
        <v>1074</v>
      </c>
      <c r="N13988" s="102">
        <v>5</v>
      </c>
      <c r="O13988" s="102" t="s">
        <v>1075</v>
      </c>
    </row>
    <row r="13989" spans="1:15" x14ac:dyDescent="0.25">
      <c r="A13989" s="102" t="s">
        <v>23041</v>
      </c>
      <c r="B13989" s="103" t="s">
        <v>4802</v>
      </c>
      <c r="C13989" s="103" t="s">
        <v>277</v>
      </c>
      <c r="D13989" s="102" t="s">
        <v>282</v>
      </c>
      <c r="E13989" s="102" t="s">
        <v>275</v>
      </c>
      <c r="F13989" s="102" t="s">
        <v>23042</v>
      </c>
      <c r="H13989" s="102">
        <v>45646</v>
      </c>
      <c r="I13989" s="102" t="s">
        <v>22970</v>
      </c>
      <c r="J13989" s="102" t="s">
        <v>308</v>
      </c>
      <c r="K13989" s="102" t="s">
        <v>22971</v>
      </c>
      <c r="L13989" s="102" t="s">
        <v>22972</v>
      </c>
      <c r="M13989" s="102" t="s">
        <v>1074</v>
      </c>
      <c r="N13989" s="102">
        <v>5</v>
      </c>
      <c r="O13989" s="102" t="s">
        <v>1075</v>
      </c>
    </row>
    <row r="13990" spans="1:15" x14ac:dyDescent="0.25">
      <c r="A13990" s="102" t="s">
        <v>23043</v>
      </c>
      <c r="B13990" s="103" t="s">
        <v>23044</v>
      </c>
      <c r="C13990" s="103" t="s">
        <v>277</v>
      </c>
      <c r="D13990" s="102" t="s">
        <v>22975</v>
      </c>
      <c r="E13990" s="102" t="s">
        <v>275</v>
      </c>
      <c r="F13990" s="102" t="s">
        <v>23045</v>
      </c>
      <c r="G13990" s="102">
        <v>1011976</v>
      </c>
      <c r="H13990" s="102">
        <v>45646</v>
      </c>
      <c r="I13990" s="102" t="s">
        <v>22970</v>
      </c>
      <c r="J13990" s="102" t="s">
        <v>308</v>
      </c>
      <c r="K13990" s="102" t="s">
        <v>22971</v>
      </c>
      <c r="L13990" s="102" t="s">
        <v>22972</v>
      </c>
      <c r="M13990" s="102" t="s">
        <v>1074</v>
      </c>
      <c r="N13990" s="102">
        <v>5</v>
      </c>
      <c r="O13990" s="102" t="s">
        <v>1075</v>
      </c>
    </row>
    <row r="13991" spans="1:15" x14ac:dyDescent="0.25">
      <c r="A13991" s="102" t="s">
        <v>23046</v>
      </c>
      <c r="B13991" s="103" t="s">
        <v>23047</v>
      </c>
      <c r="C13991" s="103" t="s">
        <v>274</v>
      </c>
      <c r="D13991" s="102" t="s">
        <v>152</v>
      </c>
      <c r="E13991" s="102" t="s">
        <v>275</v>
      </c>
      <c r="F13991" s="102" t="s">
        <v>23048</v>
      </c>
      <c r="H13991" s="102">
        <v>45646</v>
      </c>
      <c r="I13991" s="102" t="s">
        <v>22970</v>
      </c>
      <c r="J13991" s="102" t="s">
        <v>308</v>
      </c>
      <c r="K13991" s="102" t="s">
        <v>22971</v>
      </c>
      <c r="L13991" s="102" t="s">
        <v>22972</v>
      </c>
      <c r="M13991" s="102" t="s">
        <v>1074</v>
      </c>
      <c r="N13991" s="102">
        <v>5</v>
      </c>
      <c r="O13991" s="102" t="s">
        <v>1075</v>
      </c>
    </row>
    <row r="13992" spans="1:15" x14ac:dyDescent="0.25">
      <c r="A13992" s="102" t="s">
        <v>23046</v>
      </c>
      <c r="B13992" s="103" t="s">
        <v>23049</v>
      </c>
      <c r="C13992" s="103" t="s">
        <v>277</v>
      </c>
      <c r="D13992" s="102" t="s">
        <v>152</v>
      </c>
      <c r="E13992" s="102" t="s">
        <v>275</v>
      </c>
      <c r="F13992" s="102" t="s">
        <v>23050</v>
      </c>
      <c r="H13992" s="102">
        <v>45646</v>
      </c>
      <c r="I13992" s="102" t="s">
        <v>22970</v>
      </c>
      <c r="J13992" s="102" t="s">
        <v>308</v>
      </c>
      <c r="K13992" s="102" t="s">
        <v>22971</v>
      </c>
      <c r="L13992" s="102" t="s">
        <v>22972</v>
      </c>
      <c r="M13992" s="102" t="s">
        <v>1074</v>
      </c>
      <c r="N13992" s="102">
        <v>5</v>
      </c>
      <c r="O13992" s="102" t="s">
        <v>1075</v>
      </c>
    </row>
    <row r="13993" spans="1:15" x14ac:dyDescent="0.25">
      <c r="A13993" s="102" t="s">
        <v>23051</v>
      </c>
      <c r="B13993" s="103" t="s">
        <v>23052</v>
      </c>
      <c r="C13993" s="103" t="s">
        <v>277</v>
      </c>
      <c r="D13993" s="102" t="s">
        <v>152</v>
      </c>
      <c r="E13993" s="102" t="s">
        <v>275</v>
      </c>
      <c r="F13993" s="102" t="s">
        <v>23053</v>
      </c>
      <c r="H13993" s="102">
        <v>45646</v>
      </c>
      <c r="I13993" s="102" t="s">
        <v>22970</v>
      </c>
      <c r="J13993" s="102" t="s">
        <v>308</v>
      </c>
      <c r="K13993" s="102" t="s">
        <v>22971</v>
      </c>
      <c r="L13993" s="102" t="s">
        <v>22972</v>
      </c>
      <c r="M13993" s="102" t="s">
        <v>1074</v>
      </c>
      <c r="N13993" s="102">
        <v>5</v>
      </c>
      <c r="O13993" s="102" t="s">
        <v>1075</v>
      </c>
    </row>
    <row r="13994" spans="1:15" x14ac:dyDescent="0.25">
      <c r="A13994" s="102" t="s">
        <v>23051</v>
      </c>
      <c r="B13994" s="103" t="s">
        <v>23054</v>
      </c>
      <c r="C13994" s="103" t="s">
        <v>277</v>
      </c>
      <c r="D13994" s="102" t="s">
        <v>152</v>
      </c>
      <c r="E13994" s="102" t="s">
        <v>275</v>
      </c>
      <c r="F13994" s="102" t="s">
        <v>23055</v>
      </c>
      <c r="H13994" s="102">
        <v>45646</v>
      </c>
      <c r="I13994" s="102" t="s">
        <v>22970</v>
      </c>
      <c r="J13994" s="102" t="s">
        <v>308</v>
      </c>
      <c r="K13994" s="102" t="s">
        <v>22971</v>
      </c>
      <c r="L13994" s="102" t="s">
        <v>22972</v>
      </c>
      <c r="M13994" s="102" t="s">
        <v>1074</v>
      </c>
      <c r="N13994" s="102">
        <v>5</v>
      </c>
      <c r="O13994" s="102" t="s">
        <v>1075</v>
      </c>
    </row>
    <row r="13995" spans="1:15" x14ac:dyDescent="0.25">
      <c r="A13995" s="102" t="s">
        <v>23056</v>
      </c>
      <c r="B13995" s="103" t="s">
        <v>23057</v>
      </c>
      <c r="C13995" s="103" t="s">
        <v>277</v>
      </c>
      <c r="D13995" s="102" t="s">
        <v>152</v>
      </c>
      <c r="E13995" s="102" t="s">
        <v>275</v>
      </c>
      <c r="F13995" s="102" t="s">
        <v>23058</v>
      </c>
      <c r="G13995" s="102" t="s">
        <v>23059</v>
      </c>
      <c r="H13995" s="102">
        <v>45646</v>
      </c>
      <c r="I13995" s="102" t="s">
        <v>22970</v>
      </c>
      <c r="J13995" s="102" t="s">
        <v>308</v>
      </c>
      <c r="K13995" s="102" t="s">
        <v>22971</v>
      </c>
      <c r="L13995" s="102" t="s">
        <v>22972</v>
      </c>
      <c r="M13995" s="102" t="s">
        <v>1074</v>
      </c>
      <c r="N13995" s="102">
        <v>5</v>
      </c>
      <c r="O13995" s="102" t="s">
        <v>1075</v>
      </c>
    </row>
    <row r="13996" spans="1:15" x14ac:dyDescent="0.25">
      <c r="A13996" s="102" t="s">
        <v>23056</v>
      </c>
      <c r="B13996" s="103" t="s">
        <v>23060</v>
      </c>
      <c r="C13996" s="103" t="s">
        <v>274</v>
      </c>
      <c r="D13996" s="102" t="s">
        <v>152</v>
      </c>
      <c r="E13996" s="102" t="s">
        <v>275</v>
      </c>
      <c r="F13996" s="102" t="s">
        <v>23061</v>
      </c>
      <c r="G13996" s="102" t="s">
        <v>23062</v>
      </c>
      <c r="H13996" s="102">
        <v>45646</v>
      </c>
      <c r="I13996" s="102" t="s">
        <v>22970</v>
      </c>
      <c r="J13996" s="102" t="s">
        <v>308</v>
      </c>
      <c r="K13996" s="102" t="s">
        <v>22971</v>
      </c>
      <c r="L13996" s="102" t="s">
        <v>22972</v>
      </c>
      <c r="M13996" s="102" t="s">
        <v>1074</v>
      </c>
      <c r="N13996" s="102">
        <v>5</v>
      </c>
      <c r="O13996" s="102" t="s">
        <v>1075</v>
      </c>
    </row>
    <row r="13997" spans="1:15" x14ac:dyDescent="0.25">
      <c r="A13997" s="102" t="s">
        <v>23056</v>
      </c>
      <c r="B13997" s="103" t="s">
        <v>23063</v>
      </c>
      <c r="C13997" s="103" t="s">
        <v>277</v>
      </c>
      <c r="D13997" s="102" t="s">
        <v>152</v>
      </c>
      <c r="E13997" s="102" t="s">
        <v>275</v>
      </c>
      <c r="F13997" s="102" t="s">
        <v>23064</v>
      </c>
      <c r="G13997" s="102" t="s">
        <v>23065</v>
      </c>
      <c r="H13997" s="102">
        <v>45646</v>
      </c>
      <c r="I13997" s="102" t="s">
        <v>22970</v>
      </c>
      <c r="J13997" s="102" t="s">
        <v>308</v>
      </c>
      <c r="K13997" s="102" t="s">
        <v>22971</v>
      </c>
      <c r="L13997" s="102" t="s">
        <v>22972</v>
      </c>
      <c r="M13997" s="102" t="s">
        <v>1074</v>
      </c>
      <c r="N13997" s="102">
        <v>5</v>
      </c>
      <c r="O13997" s="102" t="s">
        <v>1075</v>
      </c>
    </row>
    <row r="13998" spans="1:15" x14ac:dyDescent="0.25">
      <c r="A13998" s="102" t="s">
        <v>23066</v>
      </c>
      <c r="B13998" s="103" t="s">
        <v>23067</v>
      </c>
      <c r="C13998" s="103" t="s">
        <v>274</v>
      </c>
      <c r="D13998" s="102" t="s">
        <v>282</v>
      </c>
      <c r="E13998" s="102" t="s">
        <v>275</v>
      </c>
      <c r="F13998" s="102" t="s">
        <v>23068</v>
      </c>
      <c r="H13998" s="102">
        <v>45646</v>
      </c>
      <c r="I13998" s="102" t="s">
        <v>22970</v>
      </c>
      <c r="J13998" s="102" t="s">
        <v>308</v>
      </c>
      <c r="K13998" s="102" t="s">
        <v>22971</v>
      </c>
      <c r="L13998" s="102" t="s">
        <v>22972</v>
      </c>
      <c r="M13998" s="102" t="s">
        <v>1074</v>
      </c>
      <c r="N13998" s="102">
        <v>5</v>
      </c>
      <c r="O13998" s="102" t="s">
        <v>1075</v>
      </c>
    </row>
    <row r="13999" spans="1:15" x14ac:dyDescent="0.25">
      <c r="A13999" s="102" t="s">
        <v>23069</v>
      </c>
      <c r="B13999" s="103" t="s">
        <v>23070</v>
      </c>
      <c r="C13999" s="103" t="s">
        <v>274</v>
      </c>
      <c r="D13999" s="102" t="s">
        <v>152</v>
      </c>
      <c r="E13999" s="102" t="s">
        <v>275</v>
      </c>
      <c r="F13999" s="102" t="s">
        <v>23071</v>
      </c>
      <c r="H13999" s="102">
        <v>45646</v>
      </c>
      <c r="I13999" s="102" t="s">
        <v>22970</v>
      </c>
      <c r="J13999" s="102" t="s">
        <v>308</v>
      </c>
      <c r="K13999" s="102" t="s">
        <v>22971</v>
      </c>
      <c r="L13999" s="102" t="s">
        <v>22972</v>
      </c>
      <c r="M13999" s="102" t="s">
        <v>1074</v>
      </c>
      <c r="N13999" s="102">
        <v>5</v>
      </c>
      <c r="O13999" s="102" t="s">
        <v>1075</v>
      </c>
    </row>
    <row r="14000" spans="1:15" x14ac:dyDescent="0.25">
      <c r="A14000" s="102" t="s">
        <v>23072</v>
      </c>
      <c r="B14000" s="103" t="s">
        <v>23073</v>
      </c>
      <c r="C14000" s="103" t="s">
        <v>277</v>
      </c>
      <c r="D14000" s="102" t="s">
        <v>152</v>
      </c>
      <c r="E14000" s="102" t="s">
        <v>275</v>
      </c>
      <c r="F14000" s="102" t="s">
        <v>23074</v>
      </c>
      <c r="H14000" s="102">
        <v>45646</v>
      </c>
      <c r="I14000" s="102" t="s">
        <v>22970</v>
      </c>
      <c r="J14000" s="102" t="s">
        <v>308</v>
      </c>
      <c r="K14000" s="102" t="s">
        <v>22971</v>
      </c>
      <c r="L14000" s="102" t="s">
        <v>22972</v>
      </c>
      <c r="M14000" s="102" t="s">
        <v>1074</v>
      </c>
      <c r="N14000" s="102">
        <v>5</v>
      </c>
      <c r="O14000" s="102" t="s">
        <v>1075</v>
      </c>
    </row>
    <row r="14001" spans="1:15" x14ac:dyDescent="0.25">
      <c r="A14001" s="102" t="s">
        <v>23075</v>
      </c>
      <c r="B14001" s="103" t="s">
        <v>23076</v>
      </c>
      <c r="C14001" s="103" t="s">
        <v>1082</v>
      </c>
      <c r="D14001" s="102" t="s">
        <v>282</v>
      </c>
      <c r="E14001" s="102" t="s">
        <v>275</v>
      </c>
      <c r="F14001" s="102" t="s">
        <v>23077</v>
      </c>
      <c r="G14001" s="102" t="s">
        <v>23078</v>
      </c>
      <c r="H14001" s="102">
        <v>45646</v>
      </c>
      <c r="I14001" s="102" t="s">
        <v>22970</v>
      </c>
      <c r="J14001" s="102" t="s">
        <v>308</v>
      </c>
      <c r="K14001" s="102" t="s">
        <v>22971</v>
      </c>
      <c r="L14001" s="102" t="s">
        <v>22972</v>
      </c>
      <c r="M14001" s="102" t="s">
        <v>1082</v>
      </c>
      <c r="N14001" s="102">
        <v>5</v>
      </c>
      <c r="O14001" s="102" t="s">
        <v>1075</v>
      </c>
    </row>
    <row r="14002" spans="1:15" x14ac:dyDescent="0.25">
      <c r="A14002" s="102" t="s">
        <v>23075</v>
      </c>
      <c r="B14002" s="103" t="s">
        <v>23079</v>
      </c>
      <c r="C14002" s="103" t="s">
        <v>274</v>
      </c>
      <c r="D14002" s="102" t="s">
        <v>282</v>
      </c>
      <c r="E14002" s="102" t="s">
        <v>275</v>
      </c>
      <c r="F14002" s="102" t="s">
        <v>23080</v>
      </c>
      <c r="H14002" s="102">
        <v>45646</v>
      </c>
      <c r="I14002" s="102" t="s">
        <v>22970</v>
      </c>
      <c r="J14002" s="102" t="s">
        <v>308</v>
      </c>
      <c r="K14002" s="102" t="s">
        <v>22971</v>
      </c>
      <c r="L14002" s="102" t="s">
        <v>22972</v>
      </c>
      <c r="M14002" s="102" t="s">
        <v>1074</v>
      </c>
      <c r="N14002" s="102">
        <v>5</v>
      </c>
      <c r="O14002" s="102" t="s">
        <v>1075</v>
      </c>
    </row>
    <row r="14003" spans="1:15" x14ac:dyDescent="0.25">
      <c r="A14003" s="102" t="s">
        <v>23075</v>
      </c>
      <c r="B14003" s="103" t="s">
        <v>23081</v>
      </c>
      <c r="C14003" s="103" t="s">
        <v>274</v>
      </c>
      <c r="D14003" s="102" t="s">
        <v>282</v>
      </c>
      <c r="E14003" s="102" t="s">
        <v>275</v>
      </c>
      <c r="F14003" s="102" t="s">
        <v>23082</v>
      </c>
      <c r="H14003" s="102">
        <v>45646</v>
      </c>
      <c r="I14003" s="102" t="s">
        <v>22970</v>
      </c>
      <c r="J14003" s="102" t="s">
        <v>308</v>
      </c>
      <c r="K14003" s="102" t="s">
        <v>22971</v>
      </c>
      <c r="L14003" s="102" t="s">
        <v>22972</v>
      </c>
      <c r="M14003" s="102" t="s">
        <v>1074</v>
      </c>
      <c r="N14003" s="102">
        <v>5</v>
      </c>
      <c r="O14003" s="102" t="s">
        <v>1075</v>
      </c>
    </row>
    <row r="14004" spans="1:15" x14ac:dyDescent="0.25">
      <c r="A14004" s="102" t="s">
        <v>23083</v>
      </c>
      <c r="B14004" s="103" t="s">
        <v>23084</v>
      </c>
      <c r="C14004" s="103" t="s">
        <v>274</v>
      </c>
      <c r="D14004" s="102" t="s">
        <v>22975</v>
      </c>
      <c r="E14004" s="102" t="s">
        <v>275</v>
      </c>
      <c r="F14004" s="102" t="s">
        <v>23085</v>
      </c>
      <c r="G14004" s="102" t="s">
        <v>23086</v>
      </c>
      <c r="H14004" s="102">
        <v>45646</v>
      </c>
      <c r="I14004" s="102" t="s">
        <v>22970</v>
      </c>
      <c r="J14004" s="102" t="s">
        <v>308</v>
      </c>
      <c r="K14004" s="102" t="s">
        <v>22971</v>
      </c>
      <c r="L14004" s="102" t="s">
        <v>22972</v>
      </c>
      <c r="M14004" s="102" t="s">
        <v>1074</v>
      </c>
      <c r="N14004" s="102">
        <v>5</v>
      </c>
      <c r="O14004" s="102" t="s">
        <v>1075</v>
      </c>
    </row>
    <row r="14005" spans="1:15" x14ac:dyDescent="0.25">
      <c r="A14005" s="102" t="s">
        <v>23087</v>
      </c>
      <c r="B14005" s="103" t="s">
        <v>23088</v>
      </c>
      <c r="C14005" s="103" t="s">
        <v>277</v>
      </c>
      <c r="D14005" s="102" t="s">
        <v>152</v>
      </c>
      <c r="E14005" s="102" t="s">
        <v>275</v>
      </c>
      <c r="F14005" s="102" t="s">
        <v>23089</v>
      </c>
      <c r="H14005" s="102">
        <v>45646</v>
      </c>
      <c r="I14005" s="102" t="s">
        <v>22970</v>
      </c>
      <c r="J14005" s="102" t="s">
        <v>308</v>
      </c>
      <c r="K14005" s="102" t="s">
        <v>22971</v>
      </c>
      <c r="L14005" s="102" t="s">
        <v>22972</v>
      </c>
      <c r="M14005" s="102" t="s">
        <v>1074</v>
      </c>
      <c r="N14005" s="102">
        <v>5</v>
      </c>
      <c r="O14005" s="102" t="s">
        <v>1075</v>
      </c>
    </row>
    <row r="14006" spans="1:15" x14ac:dyDescent="0.25">
      <c r="A14006" s="102" t="s">
        <v>23090</v>
      </c>
      <c r="B14006" s="103" t="s">
        <v>23091</v>
      </c>
      <c r="C14006" s="103" t="s">
        <v>274</v>
      </c>
      <c r="D14006" s="102" t="s">
        <v>282</v>
      </c>
      <c r="E14006" s="102" t="s">
        <v>275</v>
      </c>
      <c r="F14006" s="102" t="s">
        <v>23092</v>
      </c>
      <c r="H14006" s="102">
        <v>45646</v>
      </c>
      <c r="I14006" s="102" t="s">
        <v>22970</v>
      </c>
      <c r="J14006" s="102" t="s">
        <v>308</v>
      </c>
      <c r="K14006" s="102" t="s">
        <v>22971</v>
      </c>
      <c r="L14006" s="102" t="s">
        <v>22972</v>
      </c>
      <c r="M14006" s="102" t="s">
        <v>1074</v>
      </c>
      <c r="N14006" s="102">
        <v>5</v>
      </c>
      <c r="O14006" s="102" t="s">
        <v>1075</v>
      </c>
    </row>
    <row r="14007" spans="1:15" x14ac:dyDescent="0.25">
      <c r="A14007" s="102" t="s">
        <v>23090</v>
      </c>
      <c r="B14007" s="103" t="s">
        <v>23093</v>
      </c>
      <c r="C14007" s="103" t="s">
        <v>277</v>
      </c>
      <c r="D14007" s="102" t="s">
        <v>282</v>
      </c>
      <c r="E14007" s="102" t="s">
        <v>275</v>
      </c>
      <c r="F14007" s="102" t="s">
        <v>23094</v>
      </c>
      <c r="H14007" s="102">
        <v>45646</v>
      </c>
      <c r="I14007" s="102" t="s">
        <v>22970</v>
      </c>
      <c r="J14007" s="102" t="s">
        <v>308</v>
      </c>
      <c r="K14007" s="102" t="s">
        <v>22971</v>
      </c>
      <c r="L14007" s="102" t="s">
        <v>22972</v>
      </c>
      <c r="M14007" s="102" t="s">
        <v>1074</v>
      </c>
      <c r="N14007" s="102">
        <v>5</v>
      </c>
      <c r="O14007" s="102" t="s">
        <v>1075</v>
      </c>
    </row>
    <row r="14008" spans="1:15" x14ac:dyDescent="0.25">
      <c r="A14008" s="102" t="s">
        <v>23095</v>
      </c>
      <c r="B14008" s="103" t="s">
        <v>23096</v>
      </c>
      <c r="C14008" s="103" t="s">
        <v>277</v>
      </c>
      <c r="D14008" s="102" t="s">
        <v>282</v>
      </c>
      <c r="E14008" s="102" t="s">
        <v>275</v>
      </c>
      <c r="F14008" s="102" t="s">
        <v>23097</v>
      </c>
      <c r="H14008" s="102">
        <v>45646</v>
      </c>
      <c r="I14008" s="102" t="s">
        <v>22970</v>
      </c>
      <c r="J14008" s="102" t="s">
        <v>308</v>
      </c>
      <c r="K14008" s="102" t="s">
        <v>22971</v>
      </c>
      <c r="L14008" s="102" t="s">
        <v>22972</v>
      </c>
      <c r="M14008" s="102" t="s">
        <v>1074</v>
      </c>
      <c r="N14008" s="102">
        <v>5</v>
      </c>
      <c r="O14008" s="102" t="s">
        <v>1075</v>
      </c>
    </row>
    <row r="14009" spans="1:15" x14ac:dyDescent="0.25">
      <c r="A14009" s="102" t="s">
        <v>23098</v>
      </c>
      <c r="B14009" s="103" t="s">
        <v>23099</v>
      </c>
      <c r="C14009" s="103" t="s">
        <v>274</v>
      </c>
      <c r="D14009" s="102" t="s">
        <v>281</v>
      </c>
      <c r="E14009" s="102" t="s">
        <v>275</v>
      </c>
      <c r="F14009" s="102" t="s">
        <v>23100</v>
      </c>
      <c r="G14009" s="102">
        <v>28012</v>
      </c>
      <c r="H14009" s="102">
        <v>45647</v>
      </c>
      <c r="I14009" s="102" t="s">
        <v>23101</v>
      </c>
      <c r="J14009" s="102" t="s">
        <v>1016</v>
      </c>
      <c r="K14009" s="102" t="s">
        <v>1</v>
      </c>
      <c r="L14009" s="102" t="s">
        <v>1022</v>
      </c>
      <c r="M14009" s="102" t="s">
        <v>1074</v>
      </c>
      <c r="N14009" s="102">
        <v>6</v>
      </c>
      <c r="O14009" s="102" t="s">
        <v>1075</v>
      </c>
    </row>
    <row r="14010" spans="1:15" x14ac:dyDescent="0.25">
      <c r="A14010" s="102" t="s">
        <v>23102</v>
      </c>
      <c r="B14010" s="103" t="s">
        <v>23103</v>
      </c>
      <c r="C14010" s="103" t="s">
        <v>277</v>
      </c>
      <c r="D14010" s="102" t="s">
        <v>281</v>
      </c>
      <c r="E14010" s="102" t="s">
        <v>275</v>
      </c>
      <c r="F14010" s="102" t="s">
        <v>23104</v>
      </c>
      <c r="G14010" s="102" t="s">
        <v>23105</v>
      </c>
      <c r="H14010" s="102">
        <v>45647</v>
      </c>
      <c r="I14010" s="102" t="s">
        <v>23101</v>
      </c>
      <c r="J14010" s="102" t="s">
        <v>1016</v>
      </c>
      <c r="K14010" s="102" t="s">
        <v>1</v>
      </c>
      <c r="L14010" s="102" t="s">
        <v>1022</v>
      </c>
      <c r="M14010" s="102" t="s">
        <v>1074</v>
      </c>
      <c r="N14010" s="102">
        <v>6</v>
      </c>
      <c r="O14010" s="102" t="s">
        <v>1075</v>
      </c>
    </row>
    <row r="14011" spans="1:15" x14ac:dyDescent="0.25">
      <c r="A14011" s="102" t="s">
        <v>23106</v>
      </c>
      <c r="B14011" s="103" t="s">
        <v>1561</v>
      </c>
      <c r="C14011" s="103" t="s">
        <v>277</v>
      </c>
      <c r="D14011" s="102" t="s">
        <v>281</v>
      </c>
      <c r="E14011" s="102" t="s">
        <v>275</v>
      </c>
      <c r="F14011" s="102" t="s">
        <v>23107</v>
      </c>
      <c r="G14011" s="102" t="s">
        <v>23108</v>
      </c>
      <c r="H14011" s="102">
        <v>45647</v>
      </c>
      <c r="I14011" s="102" t="s">
        <v>23101</v>
      </c>
      <c r="J14011" s="102" t="s">
        <v>1016</v>
      </c>
      <c r="K14011" s="102" t="s">
        <v>1</v>
      </c>
      <c r="L14011" s="102" t="s">
        <v>1022</v>
      </c>
      <c r="M14011" s="102" t="s">
        <v>1074</v>
      </c>
      <c r="N14011" s="102">
        <v>6</v>
      </c>
      <c r="O14011" s="102" t="s">
        <v>1075</v>
      </c>
    </row>
    <row r="14012" spans="1:15" x14ac:dyDescent="0.25">
      <c r="A14012" s="102" t="s">
        <v>23109</v>
      </c>
      <c r="B14012" s="103" t="s">
        <v>23110</v>
      </c>
      <c r="C14012" s="103" t="s">
        <v>277</v>
      </c>
      <c r="D14012" s="102" t="s">
        <v>152</v>
      </c>
      <c r="E14012" s="102" t="s">
        <v>275</v>
      </c>
      <c r="F14012" s="102" t="s">
        <v>23111</v>
      </c>
      <c r="H14012" s="102">
        <v>45647</v>
      </c>
      <c r="I14012" s="102" t="s">
        <v>23101</v>
      </c>
      <c r="J14012" s="102" t="s">
        <v>1016</v>
      </c>
      <c r="K14012" s="102" t="s">
        <v>1</v>
      </c>
      <c r="L14012" s="102" t="s">
        <v>1022</v>
      </c>
      <c r="M14012" s="102" t="s">
        <v>1074</v>
      </c>
      <c r="N14012" s="102">
        <v>6</v>
      </c>
      <c r="O14012" s="102" t="s">
        <v>1075</v>
      </c>
    </row>
    <row r="14013" spans="1:15" x14ac:dyDescent="0.25">
      <c r="A14013" s="102" t="s">
        <v>1759</v>
      </c>
      <c r="B14013" s="103" t="s">
        <v>23112</v>
      </c>
      <c r="C14013" s="103" t="s">
        <v>274</v>
      </c>
      <c r="D14013" s="102" t="s">
        <v>281</v>
      </c>
      <c r="E14013" s="102" t="s">
        <v>275</v>
      </c>
      <c r="F14013" s="102" t="s">
        <v>23113</v>
      </c>
      <c r="G14013" s="102" t="s">
        <v>23114</v>
      </c>
      <c r="H14013" s="102">
        <v>45647</v>
      </c>
      <c r="I14013" s="102" t="s">
        <v>23101</v>
      </c>
      <c r="J14013" s="102" t="s">
        <v>1016</v>
      </c>
      <c r="K14013" s="102" t="s">
        <v>1</v>
      </c>
      <c r="L14013" s="102" t="s">
        <v>1022</v>
      </c>
      <c r="M14013" s="102" t="s">
        <v>1074</v>
      </c>
      <c r="N14013" s="102">
        <v>6</v>
      </c>
      <c r="O14013" s="102" t="s">
        <v>1075</v>
      </c>
    </row>
    <row r="14014" spans="1:15" x14ac:dyDescent="0.25">
      <c r="A14014" s="102" t="s">
        <v>23115</v>
      </c>
      <c r="B14014" s="103" t="s">
        <v>23116</v>
      </c>
      <c r="C14014" s="103" t="s">
        <v>1082</v>
      </c>
      <c r="D14014" s="102" t="s">
        <v>282</v>
      </c>
      <c r="E14014" s="102" t="s">
        <v>275</v>
      </c>
      <c r="F14014" s="102" t="s">
        <v>23117</v>
      </c>
      <c r="G14014" s="102">
        <v>42681</v>
      </c>
      <c r="H14014" s="102">
        <v>45647</v>
      </c>
      <c r="I14014" s="102" t="s">
        <v>23101</v>
      </c>
      <c r="J14014" s="102" t="s">
        <v>1016</v>
      </c>
      <c r="K14014" s="102" t="s">
        <v>1</v>
      </c>
      <c r="L14014" s="102" t="s">
        <v>1022</v>
      </c>
      <c r="M14014" s="102" t="s">
        <v>1082</v>
      </c>
      <c r="N14014" s="102">
        <v>6</v>
      </c>
      <c r="O14014" s="102" t="s">
        <v>1075</v>
      </c>
    </row>
    <row r="14015" spans="1:15" x14ac:dyDescent="0.25">
      <c r="A14015" s="102" t="s">
        <v>23115</v>
      </c>
      <c r="B14015" s="103" t="s">
        <v>4050</v>
      </c>
      <c r="C14015" s="103" t="s">
        <v>1082</v>
      </c>
      <c r="D14015" s="102" t="s">
        <v>282</v>
      </c>
      <c r="E14015" s="102" t="s">
        <v>275</v>
      </c>
      <c r="F14015" s="102" t="s">
        <v>23118</v>
      </c>
      <c r="G14015" s="102">
        <v>2042014</v>
      </c>
      <c r="H14015" s="102">
        <v>45647</v>
      </c>
      <c r="I14015" s="102" t="s">
        <v>23101</v>
      </c>
      <c r="J14015" s="102" t="s">
        <v>1016</v>
      </c>
      <c r="K14015" s="102" t="s">
        <v>1</v>
      </c>
      <c r="L14015" s="102" t="s">
        <v>1022</v>
      </c>
      <c r="M14015" s="102" t="s">
        <v>1082</v>
      </c>
      <c r="N14015" s="102">
        <v>6</v>
      </c>
      <c r="O14015" s="102" t="s">
        <v>1075</v>
      </c>
    </row>
    <row r="14016" spans="1:15" x14ac:dyDescent="0.25">
      <c r="A14016" s="102" t="s">
        <v>23119</v>
      </c>
      <c r="B14016" s="103" t="s">
        <v>1764</v>
      </c>
      <c r="C14016" s="103" t="s">
        <v>274</v>
      </c>
      <c r="D14016" s="102" t="s">
        <v>281</v>
      </c>
      <c r="E14016" s="102" t="s">
        <v>275</v>
      </c>
      <c r="F14016" s="102" t="s">
        <v>23120</v>
      </c>
      <c r="G14016" s="102">
        <v>19182</v>
      </c>
      <c r="H14016" s="102">
        <v>45647</v>
      </c>
      <c r="I14016" s="102" t="s">
        <v>23101</v>
      </c>
      <c r="J14016" s="102" t="s">
        <v>1016</v>
      </c>
      <c r="K14016" s="102" t="s">
        <v>1</v>
      </c>
      <c r="L14016" s="102" t="s">
        <v>1022</v>
      </c>
      <c r="M14016" s="102" t="s">
        <v>1074</v>
      </c>
      <c r="N14016" s="102">
        <v>6</v>
      </c>
      <c r="O14016" s="102" t="s">
        <v>1075</v>
      </c>
    </row>
    <row r="14017" spans="1:15" x14ac:dyDescent="0.25">
      <c r="A14017" s="102" t="s">
        <v>23121</v>
      </c>
      <c r="B14017" s="103" t="s">
        <v>23122</v>
      </c>
      <c r="C14017" s="103" t="s">
        <v>274</v>
      </c>
      <c r="D14017" s="102" t="s">
        <v>282</v>
      </c>
      <c r="E14017" s="102" t="s">
        <v>275</v>
      </c>
      <c r="F14017" s="102" t="s">
        <v>23123</v>
      </c>
      <c r="H14017" s="102">
        <v>45647</v>
      </c>
      <c r="I14017" s="102" t="s">
        <v>23101</v>
      </c>
      <c r="J14017" s="102" t="s">
        <v>1016</v>
      </c>
      <c r="K14017" s="102" t="s">
        <v>1</v>
      </c>
      <c r="L14017" s="102" t="s">
        <v>1022</v>
      </c>
      <c r="M14017" s="102" t="s">
        <v>1074</v>
      </c>
      <c r="N14017" s="102">
        <v>6</v>
      </c>
      <c r="O14017" s="102" t="s">
        <v>1075</v>
      </c>
    </row>
    <row r="14018" spans="1:15" x14ac:dyDescent="0.25">
      <c r="A14018" s="102" t="s">
        <v>23124</v>
      </c>
      <c r="B14018" s="103" t="s">
        <v>23125</v>
      </c>
      <c r="C14018" s="103" t="s">
        <v>277</v>
      </c>
      <c r="D14018" s="102" t="s">
        <v>281</v>
      </c>
      <c r="E14018" s="102" t="s">
        <v>275</v>
      </c>
      <c r="F14018" s="102" t="s">
        <v>23126</v>
      </c>
      <c r="G14018" s="102" t="s">
        <v>23127</v>
      </c>
      <c r="H14018" s="102">
        <v>45647</v>
      </c>
      <c r="I14018" s="102" t="s">
        <v>23101</v>
      </c>
      <c r="J14018" s="102" t="s">
        <v>1016</v>
      </c>
      <c r="K14018" s="102" t="s">
        <v>1</v>
      </c>
      <c r="L14018" s="102" t="s">
        <v>1022</v>
      </c>
      <c r="M14018" s="102" t="s">
        <v>1074</v>
      </c>
      <c r="N14018" s="102">
        <v>6</v>
      </c>
      <c r="O14018" s="102" t="s">
        <v>1075</v>
      </c>
    </row>
    <row r="14019" spans="1:15" x14ac:dyDescent="0.25">
      <c r="A14019" s="102" t="s">
        <v>23128</v>
      </c>
      <c r="B14019" s="103" t="s">
        <v>23129</v>
      </c>
      <c r="C14019" s="103" t="s">
        <v>1082</v>
      </c>
      <c r="D14019" s="102" t="s">
        <v>152</v>
      </c>
      <c r="E14019" s="102" t="s">
        <v>276</v>
      </c>
      <c r="G14019" s="102" t="s">
        <v>23130</v>
      </c>
      <c r="H14019" s="102">
        <v>45647</v>
      </c>
      <c r="I14019" s="102" t="s">
        <v>23101</v>
      </c>
      <c r="J14019" s="102" t="s">
        <v>1016</v>
      </c>
      <c r="K14019" s="102" t="s">
        <v>1</v>
      </c>
      <c r="L14019" s="102" t="s">
        <v>1022</v>
      </c>
      <c r="M14019" s="102" t="s">
        <v>1082</v>
      </c>
      <c r="N14019" s="102">
        <v>6</v>
      </c>
      <c r="O14019" s="102" t="s">
        <v>1075</v>
      </c>
    </row>
    <row r="14020" spans="1:15" x14ac:dyDescent="0.25">
      <c r="A14020" s="102" t="s">
        <v>23131</v>
      </c>
      <c r="B14020" s="103" t="s">
        <v>1430</v>
      </c>
      <c r="C14020" s="103" t="s">
        <v>277</v>
      </c>
      <c r="D14020" s="102" t="s">
        <v>281</v>
      </c>
      <c r="E14020" s="102" t="s">
        <v>275</v>
      </c>
      <c r="F14020" s="102" t="s">
        <v>23132</v>
      </c>
      <c r="G14020" s="102" t="s">
        <v>23133</v>
      </c>
      <c r="H14020" s="102">
        <v>45647</v>
      </c>
      <c r="I14020" s="102" t="s">
        <v>23101</v>
      </c>
      <c r="J14020" s="102" t="s">
        <v>1016</v>
      </c>
      <c r="K14020" s="102" t="s">
        <v>1</v>
      </c>
      <c r="L14020" s="102" t="s">
        <v>1022</v>
      </c>
      <c r="M14020" s="102" t="s">
        <v>1074</v>
      </c>
      <c r="N14020" s="102">
        <v>6</v>
      </c>
      <c r="O14020" s="102" t="s">
        <v>1075</v>
      </c>
    </row>
    <row r="14021" spans="1:15" x14ac:dyDescent="0.25">
      <c r="A14021" s="102" t="s">
        <v>23131</v>
      </c>
      <c r="B14021" s="103" t="s">
        <v>1197</v>
      </c>
      <c r="C14021" s="103" t="s">
        <v>274</v>
      </c>
      <c r="D14021" s="102" t="s">
        <v>281</v>
      </c>
      <c r="E14021" s="102" t="s">
        <v>275</v>
      </c>
      <c r="F14021" s="102" t="s">
        <v>23134</v>
      </c>
      <c r="G14021" s="102">
        <v>20674</v>
      </c>
      <c r="H14021" s="102">
        <v>45647</v>
      </c>
      <c r="I14021" s="102" t="s">
        <v>23101</v>
      </c>
      <c r="J14021" s="102" t="s">
        <v>1016</v>
      </c>
      <c r="K14021" s="102" t="s">
        <v>1</v>
      </c>
      <c r="L14021" s="102" t="s">
        <v>1022</v>
      </c>
      <c r="M14021" s="102" t="s">
        <v>1074</v>
      </c>
      <c r="N14021" s="102">
        <v>6</v>
      </c>
      <c r="O14021" s="102" t="s">
        <v>1075</v>
      </c>
    </row>
    <row r="14022" spans="1:15" x14ac:dyDescent="0.25">
      <c r="A14022" s="102" t="s">
        <v>23131</v>
      </c>
      <c r="B14022" s="103" t="s">
        <v>7273</v>
      </c>
      <c r="C14022" s="103" t="s">
        <v>274</v>
      </c>
      <c r="D14022" s="102" t="s">
        <v>281</v>
      </c>
      <c r="E14022" s="102" t="s">
        <v>275</v>
      </c>
      <c r="F14022" s="102" t="s">
        <v>23135</v>
      </c>
      <c r="G14022" s="102">
        <v>29985</v>
      </c>
      <c r="H14022" s="102">
        <v>45647</v>
      </c>
      <c r="I14022" s="102" t="s">
        <v>23101</v>
      </c>
      <c r="J14022" s="102" t="s">
        <v>1016</v>
      </c>
      <c r="K14022" s="102" t="s">
        <v>1</v>
      </c>
      <c r="L14022" s="102" t="s">
        <v>1022</v>
      </c>
      <c r="M14022" s="102" t="s">
        <v>1074</v>
      </c>
      <c r="N14022" s="102">
        <v>6</v>
      </c>
      <c r="O14022" s="102" t="s">
        <v>1075</v>
      </c>
    </row>
    <row r="14023" spans="1:15" x14ac:dyDescent="0.25">
      <c r="A14023" s="102" t="s">
        <v>7877</v>
      </c>
      <c r="B14023" s="103" t="s">
        <v>13092</v>
      </c>
      <c r="C14023" s="103" t="s">
        <v>277</v>
      </c>
      <c r="D14023" s="102" t="s">
        <v>281</v>
      </c>
      <c r="E14023" s="102" t="s">
        <v>275</v>
      </c>
      <c r="F14023" s="102" t="s">
        <v>23136</v>
      </c>
      <c r="G14023" s="102" t="s">
        <v>23137</v>
      </c>
      <c r="H14023" s="102">
        <v>45647</v>
      </c>
      <c r="I14023" s="102" t="s">
        <v>23101</v>
      </c>
      <c r="J14023" s="102" t="s">
        <v>1016</v>
      </c>
      <c r="K14023" s="102" t="s">
        <v>1</v>
      </c>
      <c r="L14023" s="102" t="s">
        <v>1022</v>
      </c>
      <c r="M14023" s="102" t="s">
        <v>1074</v>
      </c>
      <c r="N14023" s="102">
        <v>6</v>
      </c>
      <c r="O14023" s="102" t="s">
        <v>1075</v>
      </c>
    </row>
    <row r="14024" spans="1:15" x14ac:dyDescent="0.25">
      <c r="A14024" s="102" t="s">
        <v>23138</v>
      </c>
      <c r="B14024" s="103" t="s">
        <v>11155</v>
      </c>
      <c r="C14024" s="103" t="s">
        <v>274</v>
      </c>
      <c r="D14024" s="102" t="s">
        <v>281</v>
      </c>
      <c r="E14024" s="102" t="s">
        <v>275</v>
      </c>
      <c r="F14024" s="102" t="s">
        <v>23139</v>
      </c>
      <c r="G14024" s="102">
        <v>30379</v>
      </c>
      <c r="H14024" s="102">
        <v>45647</v>
      </c>
      <c r="I14024" s="102" t="s">
        <v>23101</v>
      </c>
      <c r="J14024" s="102" t="s">
        <v>1016</v>
      </c>
      <c r="K14024" s="102" t="s">
        <v>1</v>
      </c>
      <c r="L14024" s="102" t="s">
        <v>1022</v>
      </c>
      <c r="M14024" s="102" t="s">
        <v>1074</v>
      </c>
      <c r="N14024" s="102">
        <v>6</v>
      </c>
      <c r="O14024" s="102" t="s">
        <v>1075</v>
      </c>
    </row>
    <row r="14025" spans="1:15" x14ac:dyDescent="0.25">
      <c r="A14025" s="102" t="s">
        <v>23140</v>
      </c>
      <c r="B14025" s="103" t="s">
        <v>23141</v>
      </c>
      <c r="C14025" s="103" t="s">
        <v>277</v>
      </c>
      <c r="D14025" s="102" t="s">
        <v>152</v>
      </c>
      <c r="E14025" s="102" t="s">
        <v>276</v>
      </c>
      <c r="H14025" s="102">
        <v>45647</v>
      </c>
      <c r="I14025" s="102" t="s">
        <v>23101</v>
      </c>
      <c r="J14025" s="102" t="s">
        <v>1016</v>
      </c>
      <c r="K14025" s="102" t="s">
        <v>1</v>
      </c>
      <c r="L14025" s="102" t="s">
        <v>1022</v>
      </c>
      <c r="M14025" s="102" t="s">
        <v>1074</v>
      </c>
      <c r="N14025" s="102">
        <v>6</v>
      </c>
      <c r="O14025" s="102" t="s">
        <v>1075</v>
      </c>
    </row>
    <row r="14026" spans="1:15" x14ac:dyDescent="0.25">
      <c r="A14026" s="102" t="s">
        <v>23142</v>
      </c>
      <c r="B14026" s="103" t="s">
        <v>1515</v>
      </c>
      <c r="C14026" s="103" t="s">
        <v>274</v>
      </c>
      <c r="D14026" s="102" t="s">
        <v>152</v>
      </c>
      <c r="E14026" s="102" t="s">
        <v>275</v>
      </c>
      <c r="F14026" s="102" t="s">
        <v>23143</v>
      </c>
      <c r="G14026" s="102">
        <v>29320</v>
      </c>
      <c r="H14026" s="102">
        <v>45647</v>
      </c>
      <c r="I14026" s="102" t="s">
        <v>23101</v>
      </c>
      <c r="J14026" s="102" t="s">
        <v>1016</v>
      </c>
      <c r="K14026" s="102" t="s">
        <v>1</v>
      </c>
      <c r="L14026" s="102" t="s">
        <v>1022</v>
      </c>
      <c r="M14026" s="102" t="s">
        <v>1074</v>
      </c>
      <c r="N14026" s="102">
        <v>6</v>
      </c>
      <c r="O14026" s="102" t="s">
        <v>1075</v>
      </c>
    </row>
    <row r="14027" spans="1:15" x14ac:dyDescent="0.25">
      <c r="A14027" s="102" t="s">
        <v>23142</v>
      </c>
      <c r="B14027" s="103" t="s">
        <v>4797</v>
      </c>
      <c r="C14027" s="103" t="s">
        <v>1082</v>
      </c>
      <c r="D14027" s="102" t="s">
        <v>152</v>
      </c>
      <c r="E14027" s="102" t="s">
        <v>275</v>
      </c>
      <c r="F14027" s="102" t="s">
        <v>23144</v>
      </c>
      <c r="G14027" s="102" t="s">
        <v>23145</v>
      </c>
      <c r="H14027" s="102">
        <v>45647</v>
      </c>
      <c r="I14027" s="102" t="s">
        <v>23101</v>
      </c>
      <c r="J14027" s="102" t="s">
        <v>1016</v>
      </c>
      <c r="K14027" s="102" t="s">
        <v>1</v>
      </c>
      <c r="L14027" s="102" t="s">
        <v>1022</v>
      </c>
      <c r="M14027" s="102" t="s">
        <v>1082</v>
      </c>
      <c r="N14027" s="102">
        <v>6</v>
      </c>
      <c r="O14027" s="102" t="s">
        <v>1075</v>
      </c>
    </row>
    <row r="14028" spans="1:15" x14ac:dyDescent="0.25">
      <c r="A14028" s="102" t="s">
        <v>23142</v>
      </c>
      <c r="B14028" s="103" t="s">
        <v>1764</v>
      </c>
      <c r="C14028" s="103" t="s">
        <v>1082</v>
      </c>
      <c r="D14028" s="102" t="s">
        <v>152</v>
      </c>
      <c r="E14028" s="102" t="s">
        <v>275</v>
      </c>
      <c r="F14028" s="102" t="s">
        <v>23146</v>
      </c>
      <c r="G14028" s="102" t="s">
        <v>23147</v>
      </c>
      <c r="H14028" s="102">
        <v>45647</v>
      </c>
      <c r="I14028" s="102" t="s">
        <v>23101</v>
      </c>
      <c r="J14028" s="102" t="s">
        <v>1016</v>
      </c>
      <c r="K14028" s="102" t="s">
        <v>1</v>
      </c>
      <c r="L14028" s="102" t="s">
        <v>1022</v>
      </c>
      <c r="M14028" s="102" t="s">
        <v>1082</v>
      </c>
      <c r="N14028" s="102">
        <v>6</v>
      </c>
      <c r="O14028" s="102" t="s">
        <v>1075</v>
      </c>
    </row>
    <row r="14029" spans="1:15" x14ac:dyDescent="0.25">
      <c r="A14029" s="102" t="s">
        <v>23148</v>
      </c>
      <c r="B14029" s="103" t="s">
        <v>23149</v>
      </c>
      <c r="C14029" s="103" t="s">
        <v>277</v>
      </c>
      <c r="D14029" s="102" t="s">
        <v>281</v>
      </c>
      <c r="E14029" s="102" t="s">
        <v>275</v>
      </c>
      <c r="F14029" s="102" t="s">
        <v>23150</v>
      </c>
      <c r="G14029" s="102" t="s">
        <v>23151</v>
      </c>
      <c r="H14029" s="102">
        <v>45647</v>
      </c>
      <c r="I14029" s="102" t="s">
        <v>23101</v>
      </c>
      <c r="J14029" s="102" t="s">
        <v>1016</v>
      </c>
      <c r="K14029" s="102" t="s">
        <v>1</v>
      </c>
      <c r="L14029" s="102" t="s">
        <v>1022</v>
      </c>
      <c r="M14029" s="102" t="s">
        <v>1074</v>
      </c>
      <c r="N14029" s="102">
        <v>6</v>
      </c>
      <c r="O14029" s="102" t="s">
        <v>1075</v>
      </c>
    </row>
    <row r="14030" spans="1:15" x14ac:dyDescent="0.25">
      <c r="A14030" s="102" t="s">
        <v>23152</v>
      </c>
      <c r="B14030" s="103" t="s">
        <v>9829</v>
      </c>
      <c r="C14030" s="103" t="s">
        <v>277</v>
      </c>
      <c r="D14030" s="102" t="s">
        <v>282</v>
      </c>
      <c r="E14030" s="102" t="s">
        <v>275</v>
      </c>
      <c r="F14030" s="102" t="s">
        <v>23153</v>
      </c>
      <c r="H14030" s="102">
        <v>45647</v>
      </c>
      <c r="I14030" s="102" t="s">
        <v>23101</v>
      </c>
      <c r="J14030" s="102" t="s">
        <v>1016</v>
      </c>
      <c r="K14030" s="102" t="s">
        <v>1</v>
      </c>
      <c r="L14030" s="102" t="s">
        <v>1022</v>
      </c>
      <c r="M14030" s="102" t="s">
        <v>1074</v>
      </c>
      <c r="N14030" s="102">
        <v>6</v>
      </c>
      <c r="O14030" s="102" t="s">
        <v>1075</v>
      </c>
    </row>
    <row r="14031" spans="1:15" x14ac:dyDescent="0.25">
      <c r="A14031" s="102" t="s">
        <v>23154</v>
      </c>
      <c r="B14031" s="103" t="s">
        <v>1997</v>
      </c>
      <c r="C14031" s="103" t="s">
        <v>277</v>
      </c>
      <c r="D14031" s="102" t="s">
        <v>281</v>
      </c>
      <c r="E14031" s="102" t="s">
        <v>275</v>
      </c>
      <c r="F14031" s="102" t="s">
        <v>23155</v>
      </c>
      <c r="G14031" s="102" t="s">
        <v>23156</v>
      </c>
      <c r="H14031" s="102">
        <v>45647</v>
      </c>
      <c r="I14031" s="102" t="s">
        <v>23101</v>
      </c>
      <c r="J14031" s="102" t="s">
        <v>1016</v>
      </c>
      <c r="K14031" s="102" t="s">
        <v>1</v>
      </c>
      <c r="L14031" s="102" t="s">
        <v>1022</v>
      </c>
      <c r="M14031" s="102" t="s">
        <v>1074</v>
      </c>
      <c r="N14031" s="102">
        <v>6</v>
      </c>
      <c r="O14031" s="102" t="s">
        <v>1075</v>
      </c>
    </row>
    <row r="14032" spans="1:15" x14ac:dyDescent="0.25">
      <c r="A14032" s="102" t="s">
        <v>5086</v>
      </c>
      <c r="B14032" s="103" t="s">
        <v>1445</v>
      </c>
      <c r="C14032" s="103" t="s">
        <v>277</v>
      </c>
      <c r="D14032" s="102" t="s">
        <v>152</v>
      </c>
      <c r="E14032" s="102" t="s">
        <v>275</v>
      </c>
      <c r="F14032" s="102" t="s">
        <v>23157</v>
      </c>
      <c r="G14032" s="102" t="s">
        <v>23158</v>
      </c>
      <c r="H14032" s="102">
        <v>45647</v>
      </c>
      <c r="I14032" s="102" t="s">
        <v>23101</v>
      </c>
      <c r="J14032" s="102" t="s">
        <v>1016</v>
      </c>
      <c r="K14032" s="102" t="s">
        <v>1</v>
      </c>
      <c r="L14032" s="102" t="s">
        <v>1022</v>
      </c>
      <c r="M14032" s="102" t="s">
        <v>1074</v>
      </c>
      <c r="N14032" s="102">
        <v>6</v>
      </c>
      <c r="O14032" s="102" t="s">
        <v>1075</v>
      </c>
    </row>
    <row r="14033" spans="1:15" x14ac:dyDescent="0.25">
      <c r="A14033" s="102" t="s">
        <v>7001</v>
      </c>
      <c r="B14033" s="103" t="s">
        <v>17681</v>
      </c>
      <c r="C14033" s="103" t="s">
        <v>277</v>
      </c>
      <c r="D14033" s="102" t="s">
        <v>152</v>
      </c>
      <c r="E14033" s="102" t="s">
        <v>275</v>
      </c>
      <c r="F14033" s="102" t="s">
        <v>23159</v>
      </c>
      <c r="G14033" s="102" t="s">
        <v>23160</v>
      </c>
      <c r="H14033" s="102">
        <v>45647</v>
      </c>
      <c r="I14033" s="102" t="s">
        <v>23101</v>
      </c>
      <c r="J14033" s="102" t="s">
        <v>1016</v>
      </c>
      <c r="K14033" s="102" t="s">
        <v>1</v>
      </c>
      <c r="L14033" s="102" t="s">
        <v>1022</v>
      </c>
      <c r="M14033" s="102" t="s">
        <v>1074</v>
      </c>
      <c r="N14033" s="102">
        <v>6</v>
      </c>
      <c r="O14033" s="102" t="s">
        <v>1075</v>
      </c>
    </row>
    <row r="14034" spans="1:15" x14ac:dyDescent="0.25">
      <c r="A14034" s="102" t="s">
        <v>12177</v>
      </c>
      <c r="B14034" s="103" t="s">
        <v>13353</v>
      </c>
      <c r="C14034" s="103" t="s">
        <v>1082</v>
      </c>
      <c r="D14034" s="102" t="s">
        <v>152</v>
      </c>
      <c r="E14034" s="102" t="s">
        <v>275</v>
      </c>
      <c r="F14034" s="102" t="s">
        <v>23161</v>
      </c>
      <c r="G14034" s="102">
        <v>1092016</v>
      </c>
      <c r="H14034" s="102">
        <v>45647</v>
      </c>
      <c r="I14034" s="102" t="s">
        <v>23101</v>
      </c>
      <c r="J14034" s="102" t="s">
        <v>1016</v>
      </c>
      <c r="K14034" s="102" t="s">
        <v>1</v>
      </c>
      <c r="L14034" s="102" t="s">
        <v>1022</v>
      </c>
      <c r="M14034" s="102" t="s">
        <v>1082</v>
      </c>
      <c r="N14034" s="102">
        <v>6</v>
      </c>
      <c r="O14034" s="102" t="s">
        <v>1075</v>
      </c>
    </row>
    <row r="14035" spans="1:15" x14ac:dyDescent="0.25">
      <c r="A14035" s="102" t="s">
        <v>12177</v>
      </c>
      <c r="B14035" s="103" t="s">
        <v>1122</v>
      </c>
      <c r="C14035" s="103" t="s">
        <v>274</v>
      </c>
      <c r="D14035" s="102" t="s">
        <v>152</v>
      </c>
      <c r="E14035" s="102" t="s">
        <v>275</v>
      </c>
      <c r="F14035" s="102" t="s">
        <v>23162</v>
      </c>
      <c r="G14035" s="102">
        <v>28651</v>
      </c>
      <c r="H14035" s="102">
        <v>45647</v>
      </c>
      <c r="I14035" s="102" t="s">
        <v>23101</v>
      </c>
      <c r="J14035" s="102" t="s">
        <v>1016</v>
      </c>
      <c r="K14035" s="102" t="s">
        <v>1</v>
      </c>
      <c r="L14035" s="102" t="s">
        <v>1022</v>
      </c>
      <c r="M14035" s="102" t="s">
        <v>1074</v>
      </c>
      <c r="N14035" s="102">
        <v>6</v>
      </c>
      <c r="O14035" s="102" t="s">
        <v>1075</v>
      </c>
    </row>
    <row r="14036" spans="1:15" x14ac:dyDescent="0.25">
      <c r="A14036" s="102" t="s">
        <v>12177</v>
      </c>
      <c r="B14036" s="103" t="s">
        <v>1345</v>
      </c>
      <c r="C14036" s="103" t="s">
        <v>1082</v>
      </c>
      <c r="D14036" s="102" t="s">
        <v>152</v>
      </c>
      <c r="E14036" s="102" t="s">
        <v>275</v>
      </c>
      <c r="F14036" s="102" t="s">
        <v>23163</v>
      </c>
      <c r="G14036" s="102">
        <v>42560</v>
      </c>
      <c r="H14036" s="102">
        <v>45647</v>
      </c>
      <c r="I14036" s="102" t="s">
        <v>23101</v>
      </c>
      <c r="J14036" s="102" t="s">
        <v>1016</v>
      </c>
      <c r="K14036" s="102" t="s">
        <v>1</v>
      </c>
      <c r="L14036" s="102" t="s">
        <v>1022</v>
      </c>
      <c r="M14036" s="102" t="s">
        <v>1082</v>
      </c>
      <c r="N14036" s="102">
        <v>6</v>
      </c>
      <c r="O14036" s="102" t="s">
        <v>1075</v>
      </c>
    </row>
    <row r="14037" spans="1:15" x14ac:dyDescent="0.25">
      <c r="A14037" s="102" t="s">
        <v>12177</v>
      </c>
      <c r="B14037" s="103" t="s">
        <v>23164</v>
      </c>
      <c r="C14037" s="103" t="s">
        <v>1082</v>
      </c>
      <c r="D14037" s="102" t="s">
        <v>152</v>
      </c>
      <c r="E14037" s="102" t="s">
        <v>275</v>
      </c>
      <c r="F14037" s="102" t="s">
        <v>23165</v>
      </c>
      <c r="G14037" s="102" t="s">
        <v>23166</v>
      </c>
      <c r="H14037" s="102">
        <v>45647</v>
      </c>
      <c r="I14037" s="102" t="s">
        <v>23101</v>
      </c>
      <c r="J14037" s="102" t="s">
        <v>1016</v>
      </c>
      <c r="K14037" s="102" t="s">
        <v>1</v>
      </c>
      <c r="L14037" s="102" t="s">
        <v>1022</v>
      </c>
      <c r="M14037" s="102" t="s">
        <v>1082</v>
      </c>
      <c r="N14037" s="102">
        <v>6</v>
      </c>
      <c r="O14037" s="102" t="s">
        <v>1075</v>
      </c>
    </row>
    <row r="14038" spans="1:15" x14ac:dyDescent="0.25">
      <c r="A14038" s="102" t="s">
        <v>23167</v>
      </c>
      <c r="B14038" s="103" t="s">
        <v>21823</v>
      </c>
      <c r="C14038" s="103" t="s">
        <v>277</v>
      </c>
      <c r="D14038" s="102" t="s">
        <v>282</v>
      </c>
      <c r="E14038" s="102" t="s">
        <v>275</v>
      </c>
      <c r="F14038" s="102" t="s">
        <v>23168</v>
      </c>
      <c r="H14038" s="102">
        <v>45647</v>
      </c>
      <c r="I14038" s="102" t="s">
        <v>23101</v>
      </c>
      <c r="J14038" s="102" t="s">
        <v>1016</v>
      </c>
      <c r="K14038" s="102" t="s">
        <v>1</v>
      </c>
      <c r="L14038" s="102" t="s">
        <v>1022</v>
      </c>
      <c r="M14038" s="102" t="s">
        <v>1074</v>
      </c>
      <c r="N14038" s="102">
        <v>6</v>
      </c>
      <c r="O14038" s="102" t="s">
        <v>1075</v>
      </c>
    </row>
    <row r="14039" spans="1:15" x14ac:dyDescent="0.25">
      <c r="A14039" s="102" t="s">
        <v>23169</v>
      </c>
      <c r="B14039" s="103" t="s">
        <v>1250</v>
      </c>
      <c r="C14039" s="103" t="s">
        <v>274</v>
      </c>
      <c r="D14039" s="102" t="s">
        <v>281</v>
      </c>
      <c r="E14039" s="102" t="s">
        <v>275</v>
      </c>
      <c r="F14039" s="102" t="s">
        <v>23170</v>
      </c>
      <c r="G14039" s="102">
        <v>20274</v>
      </c>
      <c r="H14039" s="102">
        <v>45647</v>
      </c>
      <c r="I14039" s="102" t="s">
        <v>23101</v>
      </c>
      <c r="J14039" s="102" t="s">
        <v>1016</v>
      </c>
      <c r="K14039" s="102" t="s">
        <v>1</v>
      </c>
      <c r="L14039" s="102" t="s">
        <v>1022</v>
      </c>
      <c r="M14039" s="102" t="s">
        <v>1074</v>
      </c>
      <c r="N14039" s="102">
        <v>6</v>
      </c>
      <c r="O14039" s="102" t="s">
        <v>1075</v>
      </c>
    </row>
    <row r="14040" spans="1:15" x14ac:dyDescent="0.25">
      <c r="A14040" s="102" t="s">
        <v>23171</v>
      </c>
      <c r="B14040" s="103" t="s">
        <v>23172</v>
      </c>
      <c r="C14040" s="103" t="s">
        <v>274</v>
      </c>
      <c r="D14040" s="102" t="s">
        <v>281</v>
      </c>
      <c r="E14040" s="102" t="s">
        <v>276</v>
      </c>
      <c r="H14040" s="102">
        <v>45647</v>
      </c>
      <c r="I14040" s="102" t="s">
        <v>18837</v>
      </c>
      <c r="J14040" s="102" t="s">
        <v>2</v>
      </c>
      <c r="K14040" s="102" t="s">
        <v>1</v>
      </c>
      <c r="L14040" s="102" t="s">
        <v>23</v>
      </c>
      <c r="M14040" s="102" t="s">
        <v>1074</v>
      </c>
      <c r="N14040" s="102">
        <v>6</v>
      </c>
      <c r="O14040" s="102" t="s">
        <v>1075</v>
      </c>
    </row>
    <row r="14041" spans="1:15" x14ac:dyDescent="0.25">
      <c r="A14041" s="102" t="s">
        <v>23171</v>
      </c>
      <c r="B14041" s="103" t="s">
        <v>23173</v>
      </c>
      <c r="C14041" s="103" t="s">
        <v>274</v>
      </c>
      <c r="D14041" s="102" t="s">
        <v>281</v>
      </c>
      <c r="E14041" s="102" t="s">
        <v>276</v>
      </c>
      <c r="H14041" s="102">
        <v>45647</v>
      </c>
      <c r="I14041" s="102" t="s">
        <v>18837</v>
      </c>
      <c r="J14041" s="102" t="s">
        <v>2</v>
      </c>
      <c r="K14041" s="102" t="s">
        <v>1</v>
      </c>
      <c r="L14041" s="102" t="s">
        <v>23</v>
      </c>
      <c r="M14041" s="102" t="s">
        <v>1074</v>
      </c>
      <c r="N14041" s="102">
        <v>6</v>
      </c>
      <c r="O14041" s="102" t="s">
        <v>1075</v>
      </c>
    </row>
    <row r="14042" spans="1:15" x14ac:dyDescent="0.25">
      <c r="A14042" s="102" t="s">
        <v>1103</v>
      </c>
      <c r="B14042" s="103" t="s">
        <v>23174</v>
      </c>
      <c r="C14042" s="103" t="s">
        <v>274</v>
      </c>
      <c r="D14042" s="102" t="s">
        <v>152</v>
      </c>
      <c r="E14042" s="102" t="s">
        <v>276</v>
      </c>
      <c r="H14042" s="102">
        <v>45647</v>
      </c>
      <c r="I14042" s="102" t="s">
        <v>18837</v>
      </c>
      <c r="J14042" s="102" t="s">
        <v>2</v>
      </c>
      <c r="K14042" s="102" t="s">
        <v>1</v>
      </c>
      <c r="L14042" s="102" t="s">
        <v>23</v>
      </c>
      <c r="M14042" s="102" t="s">
        <v>1074</v>
      </c>
      <c r="N14042" s="102">
        <v>6</v>
      </c>
      <c r="O14042" s="102" t="s">
        <v>1075</v>
      </c>
    </row>
    <row r="14043" spans="1:15" x14ac:dyDescent="0.25">
      <c r="A14043" s="102" t="s">
        <v>23175</v>
      </c>
      <c r="B14043" s="103" t="s">
        <v>1487</v>
      </c>
      <c r="C14043" s="103" t="s">
        <v>277</v>
      </c>
      <c r="D14043" s="102" t="s">
        <v>281</v>
      </c>
      <c r="E14043" s="102" t="s">
        <v>276</v>
      </c>
      <c r="H14043" s="102">
        <v>45647</v>
      </c>
      <c r="I14043" s="102" t="s">
        <v>18837</v>
      </c>
      <c r="J14043" s="102" t="s">
        <v>2</v>
      </c>
      <c r="K14043" s="102" t="s">
        <v>1</v>
      </c>
      <c r="L14043" s="102" t="s">
        <v>23</v>
      </c>
      <c r="M14043" s="102" t="s">
        <v>1074</v>
      </c>
      <c r="N14043" s="102">
        <v>6</v>
      </c>
      <c r="O14043" s="102" t="s">
        <v>1075</v>
      </c>
    </row>
    <row r="14044" spans="1:15" x14ac:dyDescent="0.25">
      <c r="A14044" s="102" t="s">
        <v>3791</v>
      </c>
      <c r="B14044" s="103" t="s">
        <v>4503</v>
      </c>
      <c r="C14044" s="103" t="s">
        <v>277</v>
      </c>
      <c r="D14044" s="102" t="s">
        <v>152</v>
      </c>
      <c r="E14044" s="102" t="s">
        <v>275</v>
      </c>
      <c r="F14044" s="102" t="s">
        <v>23176</v>
      </c>
      <c r="H14044" s="102">
        <v>45647</v>
      </c>
      <c r="I14044" s="102" t="s">
        <v>18837</v>
      </c>
      <c r="J14044" s="102" t="s">
        <v>2</v>
      </c>
      <c r="K14044" s="102" t="s">
        <v>1</v>
      </c>
      <c r="L14044" s="102" t="s">
        <v>23</v>
      </c>
      <c r="M14044" s="102" t="s">
        <v>1074</v>
      </c>
      <c r="N14044" s="102">
        <v>6</v>
      </c>
      <c r="O14044" s="102" t="s">
        <v>1075</v>
      </c>
    </row>
    <row r="14045" spans="1:15" x14ac:dyDescent="0.25">
      <c r="A14045" s="102" t="s">
        <v>4329</v>
      </c>
      <c r="B14045" s="103" t="s">
        <v>23177</v>
      </c>
      <c r="C14045" s="103" t="s">
        <v>274</v>
      </c>
      <c r="D14045" s="102" t="s">
        <v>152</v>
      </c>
      <c r="E14045" s="102" t="s">
        <v>275</v>
      </c>
      <c r="F14045" s="102" t="s">
        <v>23178</v>
      </c>
      <c r="H14045" s="102">
        <v>45647</v>
      </c>
      <c r="I14045" s="102" t="s">
        <v>18837</v>
      </c>
      <c r="J14045" s="102" t="s">
        <v>2</v>
      </c>
      <c r="K14045" s="102" t="s">
        <v>1</v>
      </c>
      <c r="L14045" s="102" t="s">
        <v>23</v>
      </c>
      <c r="M14045" s="102" t="s">
        <v>1074</v>
      </c>
      <c r="N14045" s="102">
        <v>6</v>
      </c>
      <c r="O14045" s="102" t="s">
        <v>1075</v>
      </c>
    </row>
    <row r="14046" spans="1:15" x14ac:dyDescent="0.25">
      <c r="A14046" s="102" t="s">
        <v>4329</v>
      </c>
      <c r="B14046" s="103" t="s">
        <v>23179</v>
      </c>
      <c r="C14046" s="103" t="s">
        <v>277</v>
      </c>
      <c r="D14046" s="102" t="s">
        <v>152</v>
      </c>
      <c r="E14046" s="102" t="s">
        <v>275</v>
      </c>
      <c r="F14046" s="102" t="s">
        <v>23180</v>
      </c>
      <c r="H14046" s="102">
        <v>45647</v>
      </c>
      <c r="I14046" s="102" t="s">
        <v>18837</v>
      </c>
      <c r="J14046" s="102" t="s">
        <v>2</v>
      </c>
      <c r="K14046" s="102" t="s">
        <v>1</v>
      </c>
      <c r="L14046" s="102" t="s">
        <v>23</v>
      </c>
      <c r="M14046" s="102" t="s">
        <v>1074</v>
      </c>
      <c r="N14046" s="102">
        <v>6</v>
      </c>
      <c r="O14046" s="102" t="s">
        <v>1075</v>
      </c>
    </row>
    <row r="14047" spans="1:15" x14ac:dyDescent="0.25">
      <c r="A14047" s="102" t="s">
        <v>4329</v>
      </c>
      <c r="B14047" s="103" t="s">
        <v>1669</v>
      </c>
      <c r="C14047" s="103" t="s">
        <v>274</v>
      </c>
      <c r="D14047" s="102" t="s">
        <v>152</v>
      </c>
      <c r="E14047" s="102" t="s">
        <v>275</v>
      </c>
      <c r="F14047" s="102" t="s">
        <v>23181</v>
      </c>
      <c r="H14047" s="102">
        <v>45647</v>
      </c>
      <c r="I14047" s="102" t="s">
        <v>18837</v>
      </c>
      <c r="J14047" s="102" t="s">
        <v>2</v>
      </c>
      <c r="K14047" s="102" t="s">
        <v>1</v>
      </c>
      <c r="L14047" s="102" t="s">
        <v>23</v>
      </c>
      <c r="M14047" s="102" t="s">
        <v>1074</v>
      </c>
      <c r="N14047" s="102">
        <v>6</v>
      </c>
      <c r="O14047" s="102" t="s">
        <v>1075</v>
      </c>
    </row>
    <row r="14048" spans="1:15" x14ac:dyDescent="0.25">
      <c r="A14048" s="102" t="s">
        <v>13789</v>
      </c>
      <c r="B14048" s="103" t="s">
        <v>1284</v>
      </c>
      <c r="C14048" s="103" t="s">
        <v>274</v>
      </c>
      <c r="D14048" s="102" t="s">
        <v>152</v>
      </c>
      <c r="E14048" s="102" t="s">
        <v>275</v>
      </c>
      <c r="F14048" s="102" t="s">
        <v>23182</v>
      </c>
      <c r="H14048" s="102">
        <v>45647</v>
      </c>
      <c r="I14048" s="102" t="s">
        <v>18837</v>
      </c>
      <c r="J14048" s="102" t="s">
        <v>2</v>
      </c>
      <c r="K14048" s="102" t="s">
        <v>1</v>
      </c>
      <c r="L14048" s="102" t="s">
        <v>23</v>
      </c>
      <c r="M14048" s="102" t="s">
        <v>1074</v>
      </c>
      <c r="N14048" s="102">
        <v>6</v>
      </c>
      <c r="O14048" s="102" t="s">
        <v>1075</v>
      </c>
    </row>
    <row r="14049" spans="1:15" x14ac:dyDescent="0.25">
      <c r="A14049" s="102" t="s">
        <v>15924</v>
      </c>
      <c r="B14049" s="103" t="s">
        <v>3158</v>
      </c>
      <c r="C14049" s="103" t="s">
        <v>277</v>
      </c>
      <c r="D14049" s="102" t="s">
        <v>281</v>
      </c>
      <c r="E14049" s="102" t="s">
        <v>275</v>
      </c>
      <c r="F14049" s="102" t="s">
        <v>23183</v>
      </c>
      <c r="H14049" s="102">
        <v>45647</v>
      </c>
      <c r="I14049" s="102" t="s">
        <v>18837</v>
      </c>
      <c r="J14049" s="102" t="s">
        <v>2</v>
      </c>
      <c r="K14049" s="102" t="s">
        <v>1</v>
      </c>
      <c r="L14049" s="102" t="s">
        <v>23</v>
      </c>
      <c r="M14049" s="102" t="s">
        <v>1074</v>
      </c>
      <c r="N14049" s="102">
        <v>6</v>
      </c>
      <c r="O14049" s="102" t="s">
        <v>1075</v>
      </c>
    </row>
    <row r="14050" spans="1:15" x14ac:dyDescent="0.25">
      <c r="A14050" s="102" t="s">
        <v>23184</v>
      </c>
      <c r="B14050" s="103" t="s">
        <v>1270</v>
      </c>
      <c r="C14050" s="103" t="s">
        <v>277</v>
      </c>
      <c r="D14050" s="102" t="s">
        <v>152</v>
      </c>
      <c r="E14050" s="102" t="s">
        <v>275</v>
      </c>
      <c r="F14050" s="102" t="s">
        <v>23185</v>
      </c>
      <c r="H14050" s="102">
        <v>45647</v>
      </c>
      <c r="I14050" s="102" t="s">
        <v>18837</v>
      </c>
      <c r="J14050" s="102" t="s">
        <v>2</v>
      </c>
      <c r="K14050" s="102" t="s">
        <v>1</v>
      </c>
      <c r="L14050" s="102" t="s">
        <v>23</v>
      </c>
      <c r="M14050" s="102" t="s">
        <v>1074</v>
      </c>
      <c r="N14050" s="102">
        <v>6</v>
      </c>
      <c r="O14050" s="102" t="s">
        <v>1075</v>
      </c>
    </row>
    <row r="14051" spans="1:15" x14ac:dyDescent="0.25">
      <c r="A14051" s="102" t="s">
        <v>3859</v>
      </c>
      <c r="B14051" s="103" t="s">
        <v>7774</v>
      </c>
      <c r="C14051" s="103" t="s">
        <v>277</v>
      </c>
      <c r="D14051" s="102" t="s">
        <v>152</v>
      </c>
      <c r="E14051" s="102" t="s">
        <v>275</v>
      </c>
      <c r="F14051" s="102" t="s">
        <v>23186</v>
      </c>
      <c r="H14051" s="102">
        <v>45647</v>
      </c>
      <c r="I14051" s="102" t="s">
        <v>18837</v>
      </c>
      <c r="J14051" s="102" t="s">
        <v>2</v>
      </c>
      <c r="K14051" s="102" t="s">
        <v>1</v>
      </c>
      <c r="L14051" s="102" t="s">
        <v>23</v>
      </c>
      <c r="M14051" s="102" t="s">
        <v>1074</v>
      </c>
      <c r="N14051" s="102">
        <v>6</v>
      </c>
      <c r="O14051" s="102" t="s">
        <v>1075</v>
      </c>
    </row>
    <row r="14052" spans="1:15" x14ac:dyDescent="0.25">
      <c r="A14052" s="102" t="s">
        <v>23187</v>
      </c>
      <c r="B14052" s="103" t="s">
        <v>1245</v>
      </c>
      <c r="C14052" s="103" t="s">
        <v>277</v>
      </c>
      <c r="D14052" s="102" t="s">
        <v>282</v>
      </c>
      <c r="E14052" s="102" t="s">
        <v>275</v>
      </c>
      <c r="F14052" s="102" t="s">
        <v>23188</v>
      </c>
      <c r="H14052" s="102">
        <v>45647</v>
      </c>
      <c r="I14052" s="102" t="s">
        <v>18837</v>
      </c>
      <c r="J14052" s="102" t="s">
        <v>2</v>
      </c>
      <c r="K14052" s="102" t="s">
        <v>1</v>
      </c>
      <c r="L14052" s="102" t="s">
        <v>23</v>
      </c>
      <c r="M14052" s="102" t="s">
        <v>1074</v>
      </c>
      <c r="N14052" s="102">
        <v>6</v>
      </c>
      <c r="O14052" s="102" t="s">
        <v>1075</v>
      </c>
    </row>
    <row r="14053" spans="1:15" x14ac:dyDescent="0.25">
      <c r="A14053" s="102" t="s">
        <v>23187</v>
      </c>
      <c r="B14053" s="103" t="s">
        <v>1266</v>
      </c>
      <c r="C14053" s="103" t="s">
        <v>277</v>
      </c>
      <c r="D14053" s="102" t="s">
        <v>282</v>
      </c>
      <c r="E14053" s="102" t="s">
        <v>275</v>
      </c>
      <c r="F14053" s="102" t="s">
        <v>23189</v>
      </c>
      <c r="H14053" s="102">
        <v>45647</v>
      </c>
      <c r="I14053" s="102" t="s">
        <v>18837</v>
      </c>
      <c r="J14053" s="102" t="s">
        <v>2</v>
      </c>
      <c r="K14053" s="102" t="s">
        <v>1</v>
      </c>
      <c r="L14053" s="102" t="s">
        <v>23</v>
      </c>
      <c r="M14053" s="102" t="s">
        <v>1074</v>
      </c>
      <c r="N14053" s="102">
        <v>6</v>
      </c>
      <c r="O14053" s="102" t="s">
        <v>1075</v>
      </c>
    </row>
    <row r="14054" spans="1:15" x14ac:dyDescent="0.25">
      <c r="A14054" s="102" t="s">
        <v>23187</v>
      </c>
      <c r="B14054" s="103" t="s">
        <v>2158</v>
      </c>
      <c r="C14054" s="103" t="s">
        <v>274</v>
      </c>
      <c r="D14054" s="102" t="s">
        <v>282</v>
      </c>
      <c r="E14054" s="102" t="s">
        <v>275</v>
      </c>
      <c r="F14054" s="102" t="s">
        <v>23190</v>
      </c>
      <c r="H14054" s="102">
        <v>45647</v>
      </c>
      <c r="I14054" s="102" t="s">
        <v>18837</v>
      </c>
      <c r="J14054" s="102" t="s">
        <v>2</v>
      </c>
      <c r="K14054" s="102" t="s">
        <v>1</v>
      </c>
      <c r="L14054" s="102" t="s">
        <v>23</v>
      </c>
      <c r="M14054" s="102" t="s">
        <v>1074</v>
      </c>
      <c r="N14054" s="102">
        <v>6</v>
      </c>
      <c r="O14054" s="102" t="s">
        <v>1075</v>
      </c>
    </row>
    <row r="14055" spans="1:15" x14ac:dyDescent="0.25">
      <c r="A14055" s="102" t="s">
        <v>23191</v>
      </c>
      <c r="B14055" s="103" t="s">
        <v>4527</v>
      </c>
      <c r="C14055" s="103" t="s">
        <v>277</v>
      </c>
      <c r="D14055" s="102" t="s">
        <v>152</v>
      </c>
      <c r="E14055" s="102" t="s">
        <v>275</v>
      </c>
      <c r="F14055" s="102" t="s">
        <v>23192</v>
      </c>
      <c r="H14055" s="102">
        <v>45647</v>
      </c>
      <c r="I14055" s="102" t="s">
        <v>18837</v>
      </c>
      <c r="J14055" s="102" t="s">
        <v>2</v>
      </c>
      <c r="K14055" s="102" t="s">
        <v>1</v>
      </c>
      <c r="L14055" s="102" t="s">
        <v>23</v>
      </c>
      <c r="M14055" s="102" t="s">
        <v>1074</v>
      </c>
      <c r="N14055" s="102">
        <v>6</v>
      </c>
      <c r="O14055" s="102" t="s">
        <v>1075</v>
      </c>
    </row>
    <row r="14056" spans="1:15" x14ac:dyDescent="0.25">
      <c r="A14056" s="102" t="s">
        <v>23193</v>
      </c>
      <c r="B14056" s="103" t="s">
        <v>1284</v>
      </c>
      <c r="C14056" s="103" t="s">
        <v>274</v>
      </c>
      <c r="D14056" s="102" t="s">
        <v>152</v>
      </c>
      <c r="E14056" s="102" t="s">
        <v>275</v>
      </c>
      <c r="F14056" s="102" t="s">
        <v>23194</v>
      </c>
      <c r="H14056" s="102">
        <v>45647</v>
      </c>
      <c r="I14056" s="102" t="s">
        <v>18837</v>
      </c>
      <c r="J14056" s="102" t="s">
        <v>2</v>
      </c>
      <c r="K14056" s="102" t="s">
        <v>1</v>
      </c>
      <c r="L14056" s="102" t="s">
        <v>23</v>
      </c>
      <c r="M14056" s="102" t="s">
        <v>1074</v>
      </c>
      <c r="N14056" s="102">
        <v>6</v>
      </c>
      <c r="O14056" s="102" t="s">
        <v>1075</v>
      </c>
    </row>
    <row r="14057" spans="1:15" x14ac:dyDescent="0.25">
      <c r="A14057" s="102" t="s">
        <v>23193</v>
      </c>
      <c r="B14057" s="103" t="s">
        <v>10624</v>
      </c>
      <c r="C14057" s="103" t="s">
        <v>1180</v>
      </c>
      <c r="D14057" s="102" t="s">
        <v>152</v>
      </c>
      <c r="E14057" s="102" t="s">
        <v>275</v>
      </c>
      <c r="G14057" s="102" t="s">
        <v>23195</v>
      </c>
      <c r="H14057" s="102">
        <v>45647</v>
      </c>
      <c r="I14057" s="102" t="s">
        <v>18837</v>
      </c>
      <c r="J14057" s="102" t="s">
        <v>2</v>
      </c>
      <c r="K14057" s="102" t="s">
        <v>1</v>
      </c>
      <c r="L14057" s="102" t="s">
        <v>23</v>
      </c>
      <c r="M14057" s="102" t="s">
        <v>1180</v>
      </c>
      <c r="N14057" s="102">
        <v>6</v>
      </c>
      <c r="O14057" s="102" t="s">
        <v>1075</v>
      </c>
    </row>
    <row r="14058" spans="1:15" x14ac:dyDescent="0.25">
      <c r="A14058" s="102" t="s">
        <v>23193</v>
      </c>
      <c r="B14058" s="103" t="s">
        <v>9290</v>
      </c>
      <c r="C14058" s="103" t="s">
        <v>1082</v>
      </c>
      <c r="D14058" s="102" t="s">
        <v>152</v>
      </c>
      <c r="E14058" s="102" t="s">
        <v>275</v>
      </c>
      <c r="F14058" s="102" t="s">
        <v>23196</v>
      </c>
      <c r="G14058" s="102" t="s">
        <v>23197</v>
      </c>
      <c r="H14058" s="102">
        <v>45647</v>
      </c>
      <c r="I14058" s="102" t="s">
        <v>18837</v>
      </c>
      <c r="J14058" s="102" t="s">
        <v>2</v>
      </c>
      <c r="K14058" s="102" t="s">
        <v>1</v>
      </c>
      <c r="L14058" s="102" t="s">
        <v>23</v>
      </c>
      <c r="M14058" s="102" t="s">
        <v>1082</v>
      </c>
      <c r="N14058" s="102">
        <v>6</v>
      </c>
      <c r="O14058" s="102" t="s">
        <v>1075</v>
      </c>
    </row>
    <row r="14059" spans="1:15" x14ac:dyDescent="0.25">
      <c r="A14059" s="102" t="s">
        <v>23193</v>
      </c>
      <c r="B14059" s="103" t="s">
        <v>1197</v>
      </c>
      <c r="C14059" s="103" t="s">
        <v>274</v>
      </c>
      <c r="D14059" s="102" t="s">
        <v>152</v>
      </c>
      <c r="E14059" s="102" t="s">
        <v>275</v>
      </c>
      <c r="F14059" s="102" t="s">
        <v>23198</v>
      </c>
      <c r="H14059" s="102">
        <v>45647</v>
      </c>
      <c r="I14059" s="102" t="s">
        <v>18837</v>
      </c>
      <c r="J14059" s="102" t="s">
        <v>2</v>
      </c>
      <c r="K14059" s="102" t="s">
        <v>1</v>
      </c>
      <c r="L14059" s="102" t="s">
        <v>23</v>
      </c>
      <c r="M14059" s="102" t="s">
        <v>1074</v>
      </c>
      <c r="N14059" s="102">
        <v>6</v>
      </c>
      <c r="O14059" s="102" t="s">
        <v>1075</v>
      </c>
    </row>
    <row r="14060" spans="1:15" x14ac:dyDescent="0.25">
      <c r="A14060" s="102" t="s">
        <v>1140</v>
      </c>
      <c r="B14060" s="103" t="s">
        <v>23199</v>
      </c>
      <c r="C14060" s="103" t="s">
        <v>277</v>
      </c>
      <c r="D14060" s="102" t="s">
        <v>152</v>
      </c>
      <c r="E14060" s="102" t="s">
        <v>275</v>
      </c>
      <c r="F14060" s="102" t="s">
        <v>23200</v>
      </c>
      <c r="H14060" s="102">
        <v>45647</v>
      </c>
      <c r="I14060" s="102" t="s">
        <v>18837</v>
      </c>
      <c r="J14060" s="102" t="s">
        <v>2</v>
      </c>
      <c r="K14060" s="102" t="s">
        <v>1</v>
      </c>
      <c r="L14060" s="102" t="s">
        <v>23</v>
      </c>
      <c r="M14060" s="102" t="s">
        <v>1074</v>
      </c>
      <c r="N14060" s="102">
        <v>6</v>
      </c>
      <c r="O14060" s="102" t="s">
        <v>1075</v>
      </c>
    </row>
    <row r="14061" spans="1:15" x14ac:dyDescent="0.25">
      <c r="A14061" s="102" t="s">
        <v>4942</v>
      </c>
      <c r="B14061" s="103" t="s">
        <v>1986</v>
      </c>
      <c r="C14061" s="103" t="s">
        <v>277</v>
      </c>
      <c r="D14061" s="102" t="s">
        <v>152</v>
      </c>
      <c r="E14061" s="102" t="s">
        <v>275</v>
      </c>
      <c r="F14061" s="102" t="s">
        <v>23201</v>
      </c>
      <c r="H14061" s="102">
        <v>45647</v>
      </c>
      <c r="I14061" s="102" t="s">
        <v>18837</v>
      </c>
      <c r="J14061" s="102" t="s">
        <v>2</v>
      </c>
      <c r="K14061" s="102" t="s">
        <v>1</v>
      </c>
      <c r="L14061" s="102" t="s">
        <v>23</v>
      </c>
      <c r="M14061" s="102" t="s">
        <v>1074</v>
      </c>
      <c r="N14061" s="102">
        <v>6</v>
      </c>
      <c r="O14061" s="102" t="s">
        <v>1075</v>
      </c>
    </row>
    <row r="14062" spans="1:15" x14ac:dyDescent="0.25">
      <c r="A14062" s="102" t="s">
        <v>6392</v>
      </c>
      <c r="B14062" s="103" t="s">
        <v>1085</v>
      </c>
      <c r="C14062" s="103" t="s">
        <v>274</v>
      </c>
      <c r="D14062" s="102" t="s">
        <v>281</v>
      </c>
      <c r="E14062" s="102" t="s">
        <v>275</v>
      </c>
      <c r="F14062" s="102" t="s">
        <v>23202</v>
      </c>
      <c r="H14062" s="102">
        <v>45647</v>
      </c>
      <c r="I14062" s="102" t="s">
        <v>18837</v>
      </c>
      <c r="J14062" s="102" t="s">
        <v>2</v>
      </c>
      <c r="K14062" s="102" t="s">
        <v>1</v>
      </c>
      <c r="L14062" s="102" t="s">
        <v>23</v>
      </c>
      <c r="M14062" s="102" t="s">
        <v>1074</v>
      </c>
      <c r="N14062" s="102">
        <v>6</v>
      </c>
      <c r="O14062" s="102" t="s">
        <v>1075</v>
      </c>
    </row>
    <row r="14063" spans="1:15" x14ac:dyDescent="0.25">
      <c r="A14063" s="102" t="s">
        <v>6392</v>
      </c>
      <c r="B14063" s="103" t="s">
        <v>1836</v>
      </c>
      <c r="C14063" s="103" t="s">
        <v>274</v>
      </c>
      <c r="D14063" s="102" t="s">
        <v>281</v>
      </c>
      <c r="E14063" s="102" t="s">
        <v>275</v>
      </c>
      <c r="F14063" s="102" t="s">
        <v>23203</v>
      </c>
      <c r="H14063" s="102">
        <v>45647</v>
      </c>
      <c r="I14063" s="102" t="s">
        <v>18837</v>
      </c>
      <c r="J14063" s="102" t="s">
        <v>2</v>
      </c>
      <c r="K14063" s="102" t="s">
        <v>1</v>
      </c>
      <c r="L14063" s="102" t="s">
        <v>23</v>
      </c>
      <c r="M14063" s="102" t="s">
        <v>1074</v>
      </c>
      <c r="N14063" s="102">
        <v>6</v>
      </c>
      <c r="O14063" s="102" t="s">
        <v>1075</v>
      </c>
    </row>
    <row r="14064" spans="1:15" x14ac:dyDescent="0.25">
      <c r="A14064" s="102" t="s">
        <v>6392</v>
      </c>
      <c r="B14064" s="103" t="s">
        <v>1250</v>
      </c>
      <c r="C14064" s="103" t="s">
        <v>277</v>
      </c>
      <c r="D14064" s="102" t="s">
        <v>281</v>
      </c>
      <c r="E14064" s="102" t="s">
        <v>275</v>
      </c>
      <c r="F14064" s="102" t="s">
        <v>23204</v>
      </c>
      <c r="H14064" s="102">
        <v>45647</v>
      </c>
      <c r="I14064" s="102" t="s">
        <v>18837</v>
      </c>
      <c r="J14064" s="102" t="s">
        <v>2</v>
      </c>
      <c r="K14064" s="102" t="s">
        <v>1</v>
      </c>
      <c r="L14064" s="102" t="s">
        <v>23</v>
      </c>
      <c r="M14064" s="102" t="s">
        <v>1074</v>
      </c>
      <c r="N14064" s="102">
        <v>6</v>
      </c>
      <c r="O14064" s="102" t="s">
        <v>1075</v>
      </c>
    </row>
    <row r="14065" spans="1:15" x14ac:dyDescent="0.25">
      <c r="A14065" s="102" t="s">
        <v>6392</v>
      </c>
      <c r="B14065" s="103" t="s">
        <v>1268</v>
      </c>
      <c r="C14065" s="103" t="s">
        <v>274</v>
      </c>
      <c r="D14065" s="102" t="s">
        <v>281</v>
      </c>
      <c r="E14065" s="102" t="s">
        <v>275</v>
      </c>
      <c r="F14065" s="102" t="s">
        <v>23205</v>
      </c>
      <c r="H14065" s="102">
        <v>45647</v>
      </c>
      <c r="I14065" s="102" t="s">
        <v>18837</v>
      </c>
      <c r="J14065" s="102" t="s">
        <v>2</v>
      </c>
      <c r="K14065" s="102" t="s">
        <v>1</v>
      </c>
      <c r="L14065" s="102" t="s">
        <v>23</v>
      </c>
      <c r="M14065" s="102" t="s">
        <v>1074</v>
      </c>
      <c r="N14065" s="102">
        <v>6</v>
      </c>
      <c r="O14065" s="102" t="s">
        <v>1075</v>
      </c>
    </row>
    <row r="14066" spans="1:15" x14ac:dyDescent="0.25">
      <c r="A14066" s="102" t="s">
        <v>23206</v>
      </c>
      <c r="B14066" s="103" t="s">
        <v>1124</v>
      </c>
      <c r="C14066" s="103" t="s">
        <v>274</v>
      </c>
      <c r="D14066" s="102" t="s">
        <v>152</v>
      </c>
      <c r="E14066" s="102" t="s">
        <v>275</v>
      </c>
      <c r="F14066" s="102" t="s">
        <v>23207</v>
      </c>
      <c r="H14066" s="102">
        <v>45647</v>
      </c>
      <c r="I14066" s="102" t="s">
        <v>18837</v>
      </c>
      <c r="J14066" s="102" t="s">
        <v>2</v>
      </c>
      <c r="K14066" s="102" t="s">
        <v>1</v>
      </c>
      <c r="L14066" s="102" t="s">
        <v>23</v>
      </c>
      <c r="M14066" s="102" t="s">
        <v>1074</v>
      </c>
      <c r="N14066" s="102">
        <v>6</v>
      </c>
      <c r="O14066" s="102" t="s">
        <v>1075</v>
      </c>
    </row>
    <row r="14067" spans="1:15" x14ac:dyDescent="0.25">
      <c r="A14067" s="102" t="s">
        <v>23208</v>
      </c>
      <c r="B14067" s="103" t="s">
        <v>2245</v>
      </c>
      <c r="C14067" s="103" t="s">
        <v>277</v>
      </c>
      <c r="D14067" s="102" t="s">
        <v>152</v>
      </c>
      <c r="E14067" s="102" t="s">
        <v>275</v>
      </c>
      <c r="F14067" s="102" t="s">
        <v>23209</v>
      </c>
      <c r="H14067" s="102">
        <v>45647</v>
      </c>
      <c r="I14067" s="102" t="s">
        <v>18837</v>
      </c>
      <c r="J14067" s="102" t="s">
        <v>2</v>
      </c>
      <c r="K14067" s="102" t="s">
        <v>1</v>
      </c>
      <c r="L14067" s="102" t="s">
        <v>23</v>
      </c>
      <c r="M14067" s="102" t="s">
        <v>1074</v>
      </c>
      <c r="N14067" s="102">
        <v>6</v>
      </c>
      <c r="O14067" s="102" t="s">
        <v>1075</v>
      </c>
    </row>
    <row r="14068" spans="1:15" x14ac:dyDescent="0.25">
      <c r="A14068" s="102" t="s">
        <v>1838</v>
      </c>
      <c r="B14068" s="103" t="s">
        <v>1895</v>
      </c>
      <c r="C14068" s="103" t="s">
        <v>274</v>
      </c>
      <c r="D14068" s="102" t="s">
        <v>152</v>
      </c>
      <c r="E14068" s="102" t="s">
        <v>275</v>
      </c>
      <c r="F14068" s="102" t="s">
        <v>23210</v>
      </c>
      <c r="H14068" s="102">
        <v>45647</v>
      </c>
      <c r="I14068" s="102" t="s">
        <v>18837</v>
      </c>
      <c r="J14068" s="102" t="s">
        <v>2</v>
      </c>
      <c r="K14068" s="102" t="s">
        <v>1</v>
      </c>
      <c r="L14068" s="102" t="s">
        <v>23</v>
      </c>
      <c r="M14068" s="102" t="s">
        <v>1074</v>
      </c>
      <c r="N14068" s="102">
        <v>6</v>
      </c>
      <c r="O14068" s="102" t="s">
        <v>1075</v>
      </c>
    </row>
    <row r="14069" spans="1:15" x14ac:dyDescent="0.25">
      <c r="A14069" s="102" t="s">
        <v>3986</v>
      </c>
      <c r="B14069" s="103" t="s">
        <v>1565</v>
      </c>
      <c r="C14069" s="103" t="s">
        <v>274</v>
      </c>
      <c r="D14069" s="102" t="s">
        <v>152</v>
      </c>
      <c r="E14069" s="102" t="s">
        <v>275</v>
      </c>
      <c r="F14069" s="102" t="s">
        <v>23211</v>
      </c>
      <c r="H14069" s="102">
        <v>45647</v>
      </c>
      <c r="I14069" s="102" t="s">
        <v>18837</v>
      </c>
      <c r="J14069" s="102" t="s">
        <v>2</v>
      </c>
      <c r="K14069" s="102" t="s">
        <v>1</v>
      </c>
      <c r="L14069" s="102" t="s">
        <v>23</v>
      </c>
      <c r="M14069" s="102" t="s">
        <v>1074</v>
      </c>
      <c r="N14069" s="102">
        <v>6</v>
      </c>
      <c r="O14069" s="102" t="s">
        <v>1075</v>
      </c>
    </row>
    <row r="14070" spans="1:15" x14ac:dyDescent="0.25">
      <c r="A14070" s="102" t="s">
        <v>3986</v>
      </c>
      <c r="B14070" s="103" t="s">
        <v>5529</v>
      </c>
      <c r="C14070" s="103" t="s">
        <v>1180</v>
      </c>
      <c r="D14070" s="102" t="s">
        <v>152</v>
      </c>
      <c r="E14070" s="102" t="s">
        <v>275</v>
      </c>
      <c r="G14070" s="102" t="s">
        <v>23212</v>
      </c>
      <c r="H14070" s="102">
        <v>45647</v>
      </c>
      <c r="I14070" s="102" t="s">
        <v>18837</v>
      </c>
      <c r="J14070" s="102" t="s">
        <v>2</v>
      </c>
      <c r="K14070" s="102" t="s">
        <v>1</v>
      </c>
      <c r="L14070" s="102" t="s">
        <v>23</v>
      </c>
      <c r="M14070" s="102" t="s">
        <v>1180</v>
      </c>
      <c r="N14070" s="102">
        <v>6</v>
      </c>
      <c r="O14070" s="102" t="s">
        <v>1075</v>
      </c>
    </row>
    <row r="14071" spans="1:15" x14ac:dyDescent="0.25">
      <c r="A14071" s="102" t="s">
        <v>3986</v>
      </c>
      <c r="B14071" s="103" t="s">
        <v>2189</v>
      </c>
      <c r="C14071" s="103" t="s">
        <v>1082</v>
      </c>
      <c r="D14071" s="102" t="s">
        <v>152</v>
      </c>
      <c r="E14071" s="102" t="s">
        <v>275</v>
      </c>
      <c r="F14071" s="102" t="s">
        <v>23213</v>
      </c>
      <c r="G14071" s="102" t="s">
        <v>23214</v>
      </c>
      <c r="H14071" s="102">
        <v>45647</v>
      </c>
      <c r="I14071" s="102" t="s">
        <v>18837</v>
      </c>
      <c r="J14071" s="102" t="s">
        <v>2</v>
      </c>
      <c r="K14071" s="102" t="s">
        <v>1</v>
      </c>
      <c r="L14071" s="102" t="s">
        <v>23</v>
      </c>
      <c r="M14071" s="102" t="s">
        <v>1082</v>
      </c>
      <c r="N14071" s="102">
        <v>6</v>
      </c>
      <c r="O14071" s="102" t="s">
        <v>1075</v>
      </c>
    </row>
    <row r="14072" spans="1:15" x14ac:dyDescent="0.25">
      <c r="A14072" s="102" t="s">
        <v>4030</v>
      </c>
      <c r="B14072" s="103" t="s">
        <v>3113</v>
      </c>
      <c r="C14072" s="103" t="s">
        <v>277</v>
      </c>
      <c r="D14072" s="102" t="s">
        <v>282</v>
      </c>
      <c r="E14072" s="102" t="s">
        <v>275</v>
      </c>
      <c r="F14072" s="102" t="s">
        <v>23215</v>
      </c>
      <c r="H14072" s="102">
        <v>45647</v>
      </c>
      <c r="I14072" s="102" t="s">
        <v>18837</v>
      </c>
      <c r="J14072" s="102" t="s">
        <v>2</v>
      </c>
      <c r="K14072" s="102" t="s">
        <v>1</v>
      </c>
      <c r="L14072" s="102" t="s">
        <v>23</v>
      </c>
      <c r="M14072" s="102" t="s">
        <v>1074</v>
      </c>
      <c r="N14072" s="102">
        <v>6</v>
      </c>
      <c r="O14072" s="102" t="s">
        <v>1075</v>
      </c>
    </row>
    <row r="14073" spans="1:15" x14ac:dyDescent="0.25">
      <c r="A14073" s="102" t="s">
        <v>2164</v>
      </c>
      <c r="B14073" s="103" t="s">
        <v>1487</v>
      </c>
      <c r="C14073" s="103" t="s">
        <v>277</v>
      </c>
      <c r="D14073" s="102" t="s">
        <v>281</v>
      </c>
      <c r="E14073" s="102" t="s">
        <v>275</v>
      </c>
      <c r="F14073" s="102" t="s">
        <v>23216</v>
      </c>
      <c r="H14073" s="102">
        <v>45647</v>
      </c>
      <c r="I14073" s="102" t="s">
        <v>18837</v>
      </c>
      <c r="J14073" s="102" t="s">
        <v>2</v>
      </c>
      <c r="K14073" s="102" t="s">
        <v>1</v>
      </c>
      <c r="L14073" s="102" t="s">
        <v>23</v>
      </c>
      <c r="M14073" s="102" t="s">
        <v>1074</v>
      </c>
      <c r="N14073" s="102">
        <v>6</v>
      </c>
      <c r="O14073" s="102" t="s">
        <v>1075</v>
      </c>
    </row>
    <row r="14074" spans="1:15" x14ac:dyDescent="0.25">
      <c r="A14074" s="102" t="s">
        <v>2164</v>
      </c>
      <c r="B14074" s="103" t="s">
        <v>1076</v>
      </c>
      <c r="C14074" s="103" t="s">
        <v>274</v>
      </c>
      <c r="D14074" s="102" t="s">
        <v>281</v>
      </c>
      <c r="E14074" s="102" t="s">
        <v>275</v>
      </c>
      <c r="F14074" s="102" t="s">
        <v>23217</v>
      </c>
      <c r="H14074" s="102">
        <v>45647</v>
      </c>
      <c r="I14074" s="102" t="s">
        <v>18837</v>
      </c>
      <c r="J14074" s="102" t="s">
        <v>2</v>
      </c>
      <c r="K14074" s="102" t="s">
        <v>1</v>
      </c>
      <c r="L14074" s="102" t="s">
        <v>23</v>
      </c>
      <c r="M14074" s="102" t="s">
        <v>1074</v>
      </c>
      <c r="N14074" s="102">
        <v>6</v>
      </c>
      <c r="O14074" s="102" t="s">
        <v>1075</v>
      </c>
    </row>
    <row r="14075" spans="1:15" x14ac:dyDescent="0.25">
      <c r="A14075" s="102" t="s">
        <v>23218</v>
      </c>
      <c r="B14075" s="103" t="s">
        <v>1929</v>
      </c>
      <c r="C14075" s="103" t="s">
        <v>274</v>
      </c>
      <c r="D14075" s="102" t="s">
        <v>152</v>
      </c>
      <c r="E14075" s="102" t="s">
        <v>275</v>
      </c>
      <c r="F14075" s="102" t="s">
        <v>23219</v>
      </c>
      <c r="H14075" s="102">
        <v>45647</v>
      </c>
      <c r="I14075" s="102" t="s">
        <v>18837</v>
      </c>
      <c r="J14075" s="102" t="s">
        <v>2</v>
      </c>
      <c r="K14075" s="102" t="s">
        <v>1</v>
      </c>
      <c r="L14075" s="102" t="s">
        <v>23</v>
      </c>
      <c r="M14075" s="102" t="s">
        <v>1074</v>
      </c>
      <c r="N14075" s="102">
        <v>6</v>
      </c>
      <c r="O14075" s="102" t="s">
        <v>1075</v>
      </c>
    </row>
    <row r="14076" spans="1:15" x14ac:dyDescent="0.25">
      <c r="A14076" s="102" t="s">
        <v>23218</v>
      </c>
      <c r="B14076" s="103" t="s">
        <v>23220</v>
      </c>
      <c r="C14076" s="103" t="s">
        <v>1082</v>
      </c>
      <c r="D14076" s="102" t="s">
        <v>152</v>
      </c>
      <c r="E14076" s="102" t="s">
        <v>275</v>
      </c>
      <c r="F14076" s="102" t="s">
        <v>23221</v>
      </c>
      <c r="G14076" s="102" t="s">
        <v>23222</v>
      </c>
      <c r="H14076" s="102">
        <v>45647</v>
      </c>
      <c r="I14076" s="102" t="s">
        <v>18837</v>
      </c>
      <c r="J14076" s="102" t="s">
        <v>2</v>
      </c>
      <c r="K14076" s="102" t="s">
        <v>1</v>
      </c>
      <c r="L14076" s="102" t="s">
        <v>23</v>
      </c>
      <c r="M14076" s="102" t="s">
        <v>1082</v>
      </c>
      <c r="N14076" s="102">
        <v>6</v>
      </c>
      <c r="O14076" s="102" t="s">
        <v>1075</v>
      </c>
    </row>
    <row r="14077" spans="1:15" x14ac:dyDescent="0.25">
      <c r="A14077" s="102" t="s">
        <v>23218</v>
      </c>
      <c r="B14077" s="103" t="s">
        <v>1233</v>
      </c>
      <c r="C14077" s="103" t="s">
        <v>274</v>
      </c>
      <c r="D14077" s="102" t="s">
        <v>152</v>
      </c>
      <c r="E14077" s="102" t="s">
        <v>275</v>
      </c>
      <c r="F14077" s="102" t="s">
        <v>23223</v>
      </c>
      <c r="H14077" s="102">
        <v>45647</v>
      </c>
      <c r="I14077" s="102" t="s">
        <v>18837</v>
      </c>
      <c r="J14077" s="102" t="s">
        <v>2</v>
      </c>
      <c r="K14077" s="102" t="s">
        <v>1</v>
      </c>
      <c r="L14077" s="102" t="s">
        <v>23</v>
      </c>
      <c r="M14077" s="102" t="s">
        <v>1074</v>
      </c>
      <c r="N14077" s="102">
        <v>6</v>
      </c>
      <c r="O14077" s="102" t="s">
        <v>1075</v>
      </c>
    </row>
    <row r="14078" spans="1:15" x14ac:dyDescent="0.25">
      <c r="A14078" s="102" t="s">
        <v>1647</v>
      </c>
      <c r="B14078" s="103" t="s">
        <v>1652</v>
      </c>
      <c r="C14078" s="103" t="s">
        <v>277</v>
      </c>
      <c r="D14078" s="102" t="s">
        <v>152</v>
      </c>
      <c r="E14078" s="102" t="s">
        <v>275</v>
      </c>
      <c r="F14078" s="102" t="s">
        <v>23224</v>
      </c>
      <c r="H14078" s="102">
        <v>45647</v>
      </c>
      <c r="I14078" s="102" t="s">
        <v>18837</v>
      </c>
      <c r="J14078" s="102" t="s">
        <v>2</v>
      </c>
      <c r="K14078" s="102" t="s">
        <v>1</v>
      </c>
      <c r="L14078" s="102" t="s">
        <v>23</v>
      </c>
      <c r="M14078" s="102" t="s">
        <v>1074</v>
      </c>
      <c r="N14078" s="102">
        <v>6</v>
      </c>
      <c r="O14078" s="102" t="s">
        <v>1075</v>
      </c>
    </row>
    <row r="14079" spans="1:15" x14ac:dyDescent="0.25">
      <c r="A14079" s="102" t="s">
        <v>1647</v>
      </c>
      <c r="B14079" s="103" t="s">
        <v>12734</v>
      </c>
      <c r="C14079" s="103" t="s">
        <v>1082</v>
      </c>
      <c r="D14079" s="102" t="s">
        <v>152</v>
      </c>
      <c r="E14079" s="102" t="s">
        <v>275</v>
      </c>
      <c r="F14079" s="102" t="s">
        <v>23225</v>
      </c>
      <c r="G14079" s="102" t="s">
        <v>23226</v>
      </c>
      <c r="H14079" s="102">
        <v>45647</v>
      </c>
      <c r="I14079" s="102" t="s">
        <v>18837</v>
      </c>
      <c r="J14079" s="102" t="s">
        <v>2</v>
      </c>
      <c r="K14079" s="102" t="s">
        <v>1</v>
      </c>
      <c r="L14079" s="102" t="s">
        <v>23</v>
      </c>
      <c r="M14079" s="102" t="s">
        <v>1082</v>
      </c>
      <c r="N14079" s="102">
        <v>6</v>
      </c>
      <c r="O14079" s="102" t="s">
        <v>1075</v>
      </c>
    </row>
    <row r="14080" spans="1:15" x14ac:dyDescent="0.25">
      <c r="A14080" s="102" t="s">
        <v>1647</v>
      </c>
      <c r="B14080" s="103" t="s">
        <v>2224</v>
      </c>
      <c r="C14080" s="103" t="s">
        <v>274</v>
      </c>
      <c r="D14080" s="102" t="s">
        <v>152</v>
      </c>
      <c r="E14080" s="102" t="s">
        <v>275</v>
      </c>
      <c r="F14080" s="102" t="s">
        <v>23227</v>
      </c>
      <c r="H14080" s="102">
        <v>45647</v>
      </c>
      <c r="I14080" s="102" t="s">
        <v>18837</v>
      </c>
      <c r="J14080" s="102" t="s">
        <v>2</v>
      </c>
      <c r="K14080" s="102" t="s">
        <v>1</v>
      </c>
      <c r="L14080" s="102" t="s">
        <v>23</v>
      </c>
      <c r="M14080" s="102" t="s">
        <v>1074</v>
      </c>
      <c r="N14080" s="102">
        <v>6</v>
      </c>
      <c r="O14080" s="102" t="s">
        <v>1075</v>
      </c>
    </row>
    <row r="14081" spans="1:15" x14ac:dyDescent="0.25">
      <c r="A14081" s="102" t="s">
        <v>22799</v>
      </c>
      <c r="B14081" s="103" t="s">
        <v>1111</v>
      </c>
      <c r="C14081" s="103" t="s">
        <v>274</v>
      </c>
      <c r="D14081" s="102" t="s">
        <v>152</v>
      </c>
      <c r="E14081" s="102" t="s">
        <v>275</v>
      </c>
      <c r="F14081" s="102" t="s">
        <v>23228</v>
      </c>
      <c r="H14081" s="102">
        <v>45647</v>
      </c>
      <c r="I14081" s="102" t="s">
        <v>18837</v>
      </c>
      <c r="J14081" s="102" t="s">
        <v>2</v>
      </c>
      <c r="K14081" s="102" t="s">
        <v>1</v>
      </c>
      <c r="L14081" s="102" t="s">
        <v>23</v>
      </c>
      <c r="M14081" s="102" t="s">
        <v>1074</v>
      </c>
      <c r="N14081" s="102">
        <v>6</v>
      </c>
      <c r="O14081" s="102" t="s">
        <v>1075</v>
      </c>
    </row>
    <row r="14082" spans="1:15" x14ac:dyDescent="0.25">
      <c r="A14082" s="102" t="s">
        <v>3617</v>
      </c>
      <c r="B14082" s="103" t="s">
        <v>1095</v>
      </c>
      <c r="C14082" s="103" t="s">
        <v>277</v>
      </c>
      <c r="D14082" s="102" t="s">
        <v>152</v>
      </c>
      <c r="E14082" s="102" t="s">
        <v>275</v>
      </c>
      <c r="F14082" s="102" t="s">
        <v>23229</v>
      </c>
      <c r="H14082" s="102">
        <v>45647</v>
      </c>
      <c r="I14082" s="102" t="s">
        <v>18837</v>
      </c>
      <c r="J14082" s="102" t="s">
        <v>2</v>
      </c>
      <c r="K14082" s="102" t="s">
        <v>1</v>
      </c>
      <c r="L14082" s="102" t="s">
        <v>23</v>
      </c>
      <c r="M14082" s="102" t="s">
        <v>1074</v>
      </c>
      <c r="N14082" s="102">
        <v>6</v>
      </c>
      <c r="O14082" s="102" t="s">
        <v>1075</v>
      </c>
    </row>
    <row r="14083" spans="1:15" x14ac:dyDescent="0.25">
      <c r="A14083" s="102" t="s">
        <v>23230</v>
      </c>
      <c r="B14083" s="103" t="s">
        <v>1652</v>
      </c>
      <c r="C14083" s="103" t="s">
        <v>1082</v>
      </c>
      <c r="D14083" s="102" t="s">
        <v>282</v>
      </c>
      <c r="E14083" s="102" t="s">
        <v>275</v>
      </c>
      <c r="F14083" s="102" t="s">
        <v>23231</v>
      </c>
      <c r="G14083" s="102" t="s">
        <v>23232</v>
      </c>
      <c r="H14083" s="102">
        <v>45647</v>
      </c>
      <c r="I14083" s="102" t="s">
        <v>18837</v>
      </c>
      <c r="J14083" s="102" t="s">
        <v>2</v>
      </c>
      <c r="K14083" s="102" t="s">
        <v>1</v>
      </c>
      <c r="L14083" s="102" t="s">
        <v>23</v>
      </c>
      <c r="M14083" s="102" t="s">
        <v>1082</v>
      </c>
      <c r="N14083" s="102">
        <v>6</v>
      </c>
      <c r="O14083" s="102" t="s">
        <v>1075</v>
      </c>
    </row>
    <row r="14084" spans="1:15" x14ac:dyDescent="0.25">
      <c r="A14084" s="102" t="s">
        <v>23230</v>
      </c>
      <c r="B14084" s="103" t="s">
        <v>2521</v>
      </c>
      <c r="C14084" s="103" t="s">
        <v>274</v>
      </c>
      <c r="D14084" s="102" t="s">
        <v>282</v>
      </c>
      <c r="E14084" s="102" t="s">
        <v>275</v>
      </c>
      <c r="F14084" s="102" t="s">
        <v>23233</v>
      </c>
      <c r="H14084" s="102">
        <v>45647</v>
      </c>
      <c r="I14084" s="102" t="s">
        <v>18837</v>
      </c>
      <c r="J14084" s="102" t="s">
        <v>2</v>
      </c>
      <c r="K14084" s="102" t="s">
        <v>1</v>
      </c>
      <c r="L14084" s="102" t="s">
        <v>23</v>
      </c>
      <c r="M14084" s="102" t="s">
        <v>1074</v>
      </c>
      <c r="N14084" s="102">
        <v>6</v>
      </c>
      <c r="O14084" s="102" t="s">
        <v>1075</v>
      </c>
    </row>
    <row r="14085" spans="1:15" x14ac:dyDescent="0.25">
      <c r="A14085" s="102" t="s">
        <v>23230</v>
      </c>
      <c r="B14085" s="103" t="s">
        <v>2521</v>
      </c>
      <c r="C14085" s="103" t="s">
        <v>1082</v>
      </c>
      <c r="D14085" s="102" t="s">
        <v>282</v>
      </c>
      <c r="E14085" s="102" t="s">
        <v>275</v>
      </c>
      <c r="F14085" s="102" t="s">
        <v>23234</v>
      </c>
      <c r="G14085" s="102" t="s">
        <v>23235</v>
      </c>
      <c r="H14085" s="102">
        <v>45647</v>
      </c>
      <c r="I14085" s="102" t="s">
        <v>18837</v>
      </c>
      <c r="J14085" s="102" t="s">
        <v>2</v>
      </c>
      <c r="K14085" s="102" t="s">
        <v>1</v>
      </c>
      <c r="L14085" s="102" t="s">
        <v>23</v>
      </c>
      <c r="M14085" s="102" t="s">
        <v>1082</v>
      </c>
      <c r="N14085" s="102">
        <v>6</v>
      </c>
      <c r="O14085" s="102" t="s">
        <v>1075</v>
      </c>
    </row>
    <row r="14086" spans="1:15" x14ac:dyDescent="0.25">
      <c r="A14086" s="102" t="s">
        <v>23230</v>
      </c>
      <c r="B14086" s="103" t="s">
        <v>12734</v>
      </c>
      <c r="C14086" s="103" t="s">
        <v>274</v>
      </c>
      <c r="D14086" s="102" t="s">
        <v>282</v>
      </c>
      <c r="E14086" s="102" t="s">
        <v>275</v>
      </c>
      <c r="F14086" s="102" t="s">
        <v>23236</v>
      </c>
      <c r="H14086" s="102">
        <v>45647</v>
      </c>
      <c r="I14086" s="102" t="s">
        <v>18837</v>
      </c>
      <c r="J14086" s="102" t="s">
        <v>2</v>
      </c>
      <c r="K14086" s="102" t="s">
        <v>1</v>
      </c>
      <c r="L14086" s="102" t="s">
        <v>23</v>
      </c>
      <c r="M14086" s="102" t="s">
        <v>1074</v>
      </c>
      <c r="N14086" s="102">
        <v>6</v>
      </c>
      <c r="O14086" s="102" t="s">
        <v>1075</v>
      </c>
    </row>
    <row r="14087" spans="1:15" x14ac:dyDescent="0.25">
      <c r="A14087" s="102" t="s">
        <v>23230</v>
      </c>
      <c r="B14087" s="103" t="s">
        <v>1675</v>
      </c>
      <c r="C14087" s="103" t="s">
        <v>277</v>
      </c>
      <c r="D14087" s="102" t="s">
        <v>282</v>
      </c>
      <c r="E14087" s="102" t="s">
        <v>275</v>
      </c>
      <c r="F14087" s="102" t="s">
        <v>23237</v>
      </c>
      <c r="H14087" s="102">
        <v>45647</v>
      </c>
      <c r="I14087" s="102" t="s">
        <v>18837</v>
      </c>
      <c r="J14087" s="102" t="s">
        <v>2</v>
      </c>
      <c r="K14087" s="102" t="s">
        <v>1</v>
      </c>
      <c r="L14087" s="102" t="s">
        <v>23</v>
      </c>
      <c r="M14087" s="102" t="s">
        <v>1074</v>
      </c>
      <c r="N14087" s="102">
        <v>6</v>
      </c>
      <c r="O14087" s="102" t="s">
        <v>1075</v>
      </c>
    </row>
    <row r="14088" spans="1:15" x14ac:dyDescent="0.25">
      <c r="A14088" s="102" t="s">
        <v>23230</v>
      </c>
      <c r="B14088" s="103" t="s">
        <v>2479</v>
      </c>
      <c r="C14088" s="103" t="s">
        <v>277</v>
      </c>
      <c r="D14088" s="102" t="s">
        <v>152</v>
      </c>
      <c r="E14088" s="102" t="s">
        <v>275</v>
      </c>
      <c r="F14088" s="102" t="s">
        <v>23238</v>
      </c>
      <c r="H14088" s="102">
        <v>45647</v>
      </c>
      <c r="I14088" s="102" t="s">
        <v>18837</v>
      </c>
      <c r="J14088" s="102" t="s">
        <v>2</v>
      </c>
      <c r="K14088" s="102" t="s">
        <v>1</v>
      </c>
      <c r="L14088" s="102" t="s">
        <v>23</v>
      </c>
      <c r="M14088" s="102" t="s">
        <v>1074</v>
      </c>
      <c r="N14088" s="102">
        <v>6</v>
      </c>
      <c r="O14088" s="102" t="s">
        <v>1075</v>
      </c>
    </row>
    <row r="14089" spans="1:15" x14ac:dyDescent="0.25">
      <c r="A14089" s="102" t="s">
        <v>23239</v>
      </c>
      <c r="B14089" s="103" t="s">
        <v>5264</v>
      </c>
      <c r="C14089" s="103" t="s">
        <v>277</v>
      </c>
      <c r="D14089" s="102" t="s">
        <v>152</v>
      </c>
      <c r="E14089" s="102" t="s">
        <v>275</v>
      </c>
      <c r="F14089" s="102" t="s">
        <v>23240</v>
      </c>
      <c r="H14089" s="102">
        <v>45647</v>
      </c>
      <c r="I14089" s="102" t="s">
        <v>18837</v>
      </c>
      <c r="J14089" s="102" t="s">
        <v>2</v>
      </c>
      <c r="K14089" s="102" t="s">
        <v>1</v>
      </c>
      <c r="L14089" s="102" t="s">
        <v>23</v>
      </c>
      <c r="M14089" s="102" t="s">
        <v>1074</v>
      </c>
      <c r="N14089" s="102">
        <v>6</v>
      </c>
      <c r="O14089" s="102" t="s">
        <v>1075</v>
      </c>
    </row>
    <row r="14090" spans="1:15" x14ac:dyDescent="0.25">
      <c r="A14090" s="102" t="s">
        <v>23239</v>
      </c>
      <c r="B14090" s="103" t="s">
        <v>1775</v>
      </c>
      <c r="C14090" s="103" t="s">
        <v>274</v>
      </c>
      <c r="D14090" s="102" t="s">
        <v>152</v>
      </c>
      <c r="E14090" s="102" t="s">
        <v>275</v>
      </c>
      <c r="F14090" s="102" t="s">
        <v>23241</v>
      </c>
      <c r="H14090" s="102">
        <v>45647</v>
      </c>
      <c r="I14090" s="102" t="s">
        <v>18837</v>
      </c>
      <c r="J14090" s="102" t="s">
        <v>2</v>
      </c>
      <c r="K14090" s="102" t="s">
        <v>1</v>
      </c>
      <c r="L14090" s="102" t="s">
        <v>23</v>
      </c>
      <c r="M14090" s="102" t="s">
        <v>1074</v>
      </c>
      <c r="N14090" s="102">
        <v>6</v>
      </c>
      <c r="O14090" s="102" t="s">
        <v>1075</v>
      </c>
    </row>
    <row r="14091" spans="1:15" x14ac:dyDescent="0.25">
      <c r="A14091" s="102" t="s">
        <v>23242</v>
      </c>
      <c r="B14091" s="103" t="s">
        <v>1248</v>
      </c>
      <c r="C14091" s="103" t="s">
        <v>277</v>
      </c>
      <c r="D14091" s="102" t="s">
        <v>282</v>
      </c>
      <c r="E14091" s="102" t="s">
        <v>275</v>
      </c>
      <c r="F14091" s="102" t="s">
        <v>23243</v>
      </c>
      <c r="H14091" s="102">
        <v>45647</v>
      </c>
      <c r="I14091" s="102" t="s">
        <v>18837</v>
      </c>
      <c r="J14091" s="102" t="s">
        <v>2</v>
      </c>
      <c r="K14091" s="102" t="s">
        <v>1</v>
      </c>
      <c r="L14091" s="102" t="s">
        <v>23</v>
      </c>
      <c r="M14091" s="102" t="s">
        <v>1074</v>
      </c>
      <c r="N14091" s="102">
        <v>6</v>
      </c>
      <c r="O14091" s="102" t="s">
        <v>1075</v>
      </c>
    </row>
    <row r="14092" spans="1:15" x14ac:dyDescent="0.25">
      <c r="A14092" s="102" t="s">
        <v>23244</v>
      </c>
      <c r="B14092" s="103" t="s">
        <v>23245</v>
      </c>
      <c r="C14092" s="103" t="s">
        <v>274</v>
      </c>
      <c r="D14092" s="102" t="s">
        <v>281</v>
      </c>
      <c r="E14092" s="102" t="s">
        <v>275</v>
      </c>
      <c r="F14092" s="102" t="s">
        <v>23246</v>
      </c>
      <c r="H14092" s="102">
        <v>45653</v>
      </c>
      <c r="I14092" s="102" t="s">
        <v>22877</v>
      </c>
      <c r="J14092" s="102" t="s">
        <v>308</v>
      </c>
      <c r="K14092" s="102" t="s">
        <v>110</v>
      </c>
      <c r="L14092" s="102" t="s">
        <v>22878</v>
      </c>
      <c r="M14092" s="102" t="s">
        <v>1074</v>
      </c>
      <c r="N14092" s="102">
        <v>5</v>
      </c>
      <c r="O14092" s="102" t="s">
        <v>1075</v>
      </c>
    </row>
    <row r="14093" spans="1:15" x14ac:dyDescent="0.25">
      <c r="A14093" s="102" t="s">
        <v>23247</v>
      </c>
      <c r="B14093" s="103" t="s">
        <v>23248</v>
      </c>
      <c r="C14093" s="103" t="s">
        <v>1225</v>
      </c>
      <c r="D14093" s="102" t="s">
        <v>282</v>
      </c>
      <c r="E14093" s="102" t="s">
        <v>275</v>
      </c>
      <c r="F14093" s="102" t="s">
        <v>23249</v>
      </c>
      <c r="H14093" s="102">
        <v>45653</v>
      </c>
      <c r="I14093" s="102" t="s">
        <v>22877</v>
      </c>
      <c r="J14093" s="102" t="s">
        <v>308</v>
      </c>
      <c r="K14093" s="102" t="s">
        <v>110</v>
      </c>
      <c r="L14093" s="102" t="s">
        <v>22878</v>
      </c>
      <c r="M14093" s="102" t="s">
        <v>1074</v>
      </c>
      <c r="N14093" s="102">
        <v>5</v>
      </c>
      <c r="O14093" s="102" t="s">
        <v>1075</v>
      </c>
    </row>
    <row r="14094" spans="1:15" x14ac:dyDescent="0.25">
      <c r="A14094" s="102" t="s">
        <v>23247</v>
      </c>
      <c r="B14094" s="103" t="s">
        <v>23250</v>
      </c>
      <c r="C14094" s="103" t="s">
        <v>1081</v>
      </c>
      <c r="D14094" s="102" t="s">
        <v>282</v>
      </c>
      <c r="E14094" s="102" t="s">
        <v>275</v>
      </c>
      <c r="F14094" s="102" t="s">
        <v>23251</v>
      </c>
      <c r="H14094" s="102">
        <v>45653</v>
      </c>
      <c r="I14094" s="102" t="s">
        <v>22877</v>
      </c>
      <c r="J14094" s="102" t="s">
        <v>308</v>
      </c>
      <c r="K14094" s="102" t="s">
        <v>110</v>
      </c>
      <c r="L14094" s="102" t="s">
        <v>22878</v>
      </c>
      <c r="M14094" s="102" t="s">
        <v>1082</v>
      </c>
      <c r="N14094" s="102">
        <v>5</v>
      </c>
      <c r="O14094" s="102" t="s">
        <v>1075</v>
      </c>
    </row>
    <row r="14095" spans="1:15" x14ac:dyDescent="0.25">
      <c r="A14095" s="102" t="s">
        <v>23252</v>
      </c>
      <c r="B14095" s="103" t="s">
        <v>23253</v>
      </c>
      <c r="C14095" s="103" t="s">
        <v>274</v>
      </c>
      <c r="D14095" s="102" t="s">
        <v>152</v>
      </c>
      <c r="E14095" s="102" t="s">
        <v>275</v>
      </c>
      <c r="F14095" s="102" t="s">
        <v>23254</v>
      </c>
      <c r="H14095" s="102">
        <v>45653</v>
      </c>
      <c r="I14095" s="102" t="s">
        <v>22877</v>
      </c>
      <c r="J14095" s="102" t="s">
        <v>308</v>
      </c>
      <c r="K14095" s="102" t="s">
        <v>110</v>
      </c>
      <c r="L14095" s="102" t="s">
        <v>22878</v>
      </c>
      <c r="M14095" s="102" t="s">
        <v>1074</v>
      </c>
      <c r="N14095" s="102">
        <v>5</v>
      </c>
      <c r="O14095" s="102" t="s">
        <v>1075</v>
      </c>
    </row>
    <row r="14096" spans="1:15" x14ac:dyDescent="0.25">
      <c r="A14096" s="102" t="s">
        <v>23255</v>
      </c>
      <c r="B14096" s="103" t="s">
        <v>23256</v>
      </c>
      <c r="C14096" s="103" t="s">
        <v>274</v>
      </c>
      <c r="D14096" s="102" t="s">
        <v>152</v>
      </c>
      <c r="E14096" s="102" t="s">
        <v>275</v>
      </c>
      <c r="F14096" s="102" t="s">
        <v>23257</v>
      </c>
      <c r="H14096" s="102">
        <v>45653</v>
      </c>
      <c r="I14096" s="102" t="s">
        <v>22877</v>
      </c>
      <c r="J14096" s="102" t="s">
        <v>308</v>
      </c>
      <c r="K14096" s="102" t="s">
        <v>110</v>
      </c>
      <c r="L14096" s="102" t="s">
        <v>22878</v>
      </c>
      <c r="M14096" s="102" t="s">
        <v>1074</v>
      </c>
      <c r="N14096" s="102">
        <v>5</v>
      </c>
      <c r="O14096" s="102" t="s">
        <v>1075</v>
      </c>
    </row>
    <row r="14097" spans="1:15" x14ac:dyDescent="0.25">
      <c r="A14097" s="102" t="s">
        <v>23258</v>
      </c>
      <c r="B14097" s="103" t="s">
        <v>6724</v>
      </c>
      <c r="C14097" s="103" t="s">
        <v>274</v>
      </c>
      <c r="D14097" s="102" t="s">
        <v>152</v>
      </c>
      <c r="E14097" s="102" t="s">
        <v>275</v>
      </c>
      <c r="F14097" s="102" t="s">
        <v>23259</v>
      </c>
      <c r="H14097" s="102">
        <v>45653</v>
      </c>
      <c r="I14097" s="102" t="s">
        <v>22877</v>
      </c>
      <c r="J14097" s="102" t="s">
        <v>308</v>
      </c>
      <c r="K14097" s="102" t="s">
        <v>110</v>
      </c>
      <c r="L14097" s="102" t="s">
        <v>22878</v>
      </c>
      <c r="M14097" s="102" t="s">
        <v>1074</v>
      </c>
      <c r="N14097" s="102">
        <v>5</v>
      </c>
      <c r="O14097" s="102" t="s">
        <v>1075</v>
      </c>
    </row>
    <row r="14098" spans="1:15" x14ac:dyDescent="0.25">
      <c r="A14098" s="102" t="s">
        <v>23260</v>
      </c>
      <c r="B14098" s="103" t="s">
        <v>23261</v>
      </c>
      <c r="C14098" s="103" t="s">
        <v>1118</v>
      </c>
      <c r="D14098" s="102" t="s">
        <v>152</v>
      </c>
      <c r="E14098" s="102" t="s">
        <v>275</v>
      </c>
      <c r="F14098" s="102" t="s">
        <v>23262</v>
      </c>
      <c r="H14098" s="102">
        <v>45653</v>
      </c>
      <c r="I14098" s="102" t="s">
        <v>22877</v>
      </c>
      <c r="J14098" s="102" t="s">
        <v>308</v>
      </c>
      <c r="K14098" s="102" t="s">
        <v>110</v>
      </c>
      <c r="L14098" s="102" t="s">
        <v>22878</v>
      </c>
      <c r="M14098" s="102" t="s">
        <v>1074</v>
      </c>
      <c r="N14098" s="102">
        <v>5</v>
      </c>
      <c r="O14098" s="102" t="s">
        <v>1075</v>
      </c>
    </row>
    <row r="14099" spans="1:15" x14ac:dyDescent="0.25">
      <c r="A14099" s="102" t="s">
        <v>23263</v>
      </c>
      <c r="B14099" s="103" t="s">
        <v>6724</v>
      </c>
      <c r="C14099" s="103" t="s">
        <v>1082</v>
      </c>
      <c r="D14099" s="102" t="s">
        <v>152</v>
      </c>
      <c r="E14099" s="102" t="s">
        <v>275</v>
      </c>
      <c r="F14099" s="102" t="s">
        <v>23264</v>
      </c>
      <c r="H14099" s="102">
        <v>45653</v>
      </c>
      <c r="I14099" s="102" t="s">
        <v>22877</v>
      </c>
      <c r="J14099" s="102" t="s">
        <v>308</v>
      </c>
      <c r="K14099" s="102" t="s">
        <v>110</v>
      </c>
      <c r="L14099" s="102" t="s">
        <v>22878</v>
      </c>
      <c r="M14099" s="102" t="s">
        <v>1082</v>
      </c>
      <c r="N14099" s="102">
        <v>5</v>
      </c>
      <c r="O14099" s="102" t="s">
        <v>1075</v>
      </c>
    </row>
    <row r="14100" spans="1:15" x14ac:dyDescent="0.25">
      <c r="A14100" s="102" t="s">
        <v>23263</v>
      </c>
      <c r="B14100" s="103" t="s">
        <v>11144</v>
      </c>
      <c r="C14100" s="103" t="s">
        <v>1118</v>
      </c>
      <c r="D14100" s="102" t="s">
        <v>152</v>
      </c>
      <c r="E14100" s="102" t="s">
        <v>275</v>
      </c>
      <c r="F14100" s="102" t="s">
        <v>23265</v>
      </c>
      <c r="H14100" s="102">
        <v>45653</v>
      </c>
      <c r="I14100" s="102" t="s">
        <v>22877</v>
      </c>
      <c r="J14100" s="102" t="s">
        <v>308</v>
      </c>
      <c r="K14100" s="102" t="s">
        <v>110</v>
      </c>
      <c r="L14100" s="102" t="s">
        <v>22878</v>
      </c>
      <c r="M14100" s="102" t="s">
        <v>1074</v>
      </c>
      <c r="N14100" s="102">
        <v>5</v>
      </c>
      <c r="O14100" s="102" t="s">
        <v>1075</v>
      </c>
    </row>
    <row r="14101" spans="1:15" x14ac:dyDescent="0.25">
      <c r="A14101" s="102" t="s">
        <v>23263</v>
      </c>
      <c r="B14101" s="103" t="s">
        <v>22962</v>
      </c>
      <c r="C14101" s="103" t="s">
        <v>274</v>
      </c>
      <c r="D14101" s="102" t="s">
        <v>152</v>
      </c>
      <c r="E14101" s="102" t="s">
        <v>275</v>
      </c>
      <c r="F14101" s="102" t="s">
        <v>23266</v>
      </c>
      <c r="H14101" s="102">
        <v>45653</v>
      </c>
      <c r="I14101" s="102" t="s">
        <v>22877</v>
      </c>
      <c r="J14101" s="102" t="s">
        <v>308</v>
      </c>
      <c r="K14101" s="102" t="s">
        <v>110</v>
      </c>
      <c r="L14101" s="102" t="s">
        <v>22878</v>
      </c>
      <c r="M14101" s="102" t="s">
        <v>1074</v>
      </c>
      <c r="N14101" s="102">
        <v>5</v>
      </c>
      <c r="O14101" s="102" t="s">
        <v>1075</v>
      </c>
    </row>
    <row r="14102" spans="1:15" x14ac:dyDescent="0.25">
      <c r="A14102" s="102" t="s">
        <v>23267</v>
      </c>
      <c r="B14102" s="103" t="s">
        <v>23268</v>
      </c>
      <c r="C14102" s="103" t="s">
        <v>1118</v>
      </c>
      <c r="D14102" s="102" t="s">
        <v>152</v>
      </c>
      <c r="E14102" s="102" t="s">
        <v>275</v>
      </c>
      <c r="F14102" s="102" t="s">
        <v>23269</v>
      </c>
      <c r="H14102" s="102">
        <v>45653</v>
      </c>
      <c r="I14102" s="102" t="s">
        <v>22877</v>
      </c>
      <c r="J14102" s="102" t="s">
        <v>308</v>
      </c>
      <c r="K14102" s="102" t="s">
        <v>110</v>
      </c>
      <c r="L14102" s="102" t="s">
        <v>22878</v>
      </c>
      <c r="M14102" s="102" t="s">
        <v>1074</v>
      </c>
      <c r="N14102" s="102">
        <v>5</v>
      </c>
      <c r="O14102" s="102" t="s">
        <v>1075</v>
      </c>
    </row>
    <row r="14103" spans="1:15" x14ac:dyDescent="0.25">
      <c r="A14103" s="102" t="s">
        <v>23270</v>
      </c>
      <c r="B14103" s="103" t="s">
        <v>22914</v>
      </c>
      <c r="C14103" s="103" t="s">
        <v>274</v>
      </c>
      <c r="D14103" s="102" t="s">
        <v>152</v>
      </c>
      <c r="E14103" s="102" t="s">
        <v>275</v>
      </c>
      <c r="F14103" s="102" t="s">
        <v>23271</v>
      </c>
      <c r="H14103" s="102">
        <v>45653</v>
      </c>
      <c r="I14103" s="102" t="s">
        <v>22877</v>
      </c>
      <c r="J14103" s="102" t="s">
        <v>308</v>
      </c>
      <c r="K14103" s="102" t="s">
        <v>110</v>
      </c>
      <c r="L14103" s="102" t="s">
        <v>22878</v>
      </c>
      <c r="M14103" s="102" t="s">
        <v>1074</v>
      </c>
      <c r="N14103" s="102">
        <v>5</v>
      </c>
      <c r="O14103" s="102" t="s">
        <v>1075</v>
      </c>
    </row>
    <row r="14104" spans="1:15" x14ac:dyDescent="0.25">
      <c r="A14104" s="102" t="s">
        <v>23272</v>
      </c>
      <c r="B14104" s="103" t="s">
        <v>23273</v>
      </c>
      <c r="C14104" s="103" t="s">
        <v>1082</v>
      </c>
      <c r="D14104" s="102" t="s">
        <v>152</v>
      </c>
      <c r="E14104" s="102" t="s">
        <v>275</v>
      </c>
      <c r="F14104" s="102" t="s">
        <v>23274</v>
      </c>
      <c r="H14104" s="102">
        <v>45653</v>
      </c>
      <c r="I14104" s="102" t="s">
        <v>22877</v>
      </c>
      <c r="J14104" s="102" t="s">
        <v>308</v>
      </c>
      <c r="K14104" s="102" t="s">
        <v>110</v>
      </c>
      <c r="L14104" s="102" t="s">
        <v>22878</v>
      </c>
      <c r="M14104" s="102" t="s">
        <v>1082</v>
      </c>
      <c r="N14104" s="102">
        <v>5</v>
      </c>
      <c r="O14104" s="102" t="s">
        <v>1075</v>
      </c>
    </row>
    <row r="14105" spans="1:15" x14ac:dyDescent="0.25">
      <c r="A14105" s="102" t="s">
        <v>23272</v>
      </c>
      <c r="B14105" s="103" t="s">
        <v>23275</v>
      </c>
      <c r="C14105" s="103" t="s">
        <v>274</v>
      </c>
      <c r="D14105" s="102" t="s">
        <v>152</v>
      </c>
      <c r="E14105" s="102" t="s">
        <v>275</v>
      </c>
      <c r="F14105" s="102" t="s">
        <v>23276</v>
      </c>
      <c r="H14105" s="102">
        <v>45653</v>
      </c>
      <c r="I14105" s="102" t="s">
        <v>22877</v>
      </c>
      <c r="J14105" s="102" t="s">
        <v>308</v>
      </c>
      <c r="K14105" s="102" t="s">
        <v>110</v>
      </c>
      <c r="L14105" s="102" t="s">
        <v>22878</v>
      </c>
      <c r="M14105" s="102" t="s">
        <v>1074</v>
      </c>
      <c r="N14105" s="102">
        <v>5</v>
      </c>
      <c r="O14105" s="102" t="s">
        <v>1075</v>
      </c>
    </row>
    <row r="14106" spans="1:15" x14ac:dyDescent="0.25">
      <c r="A14106" s="102" t="s">
        <v>23277</v>
      </c>
      <c r="B14106" s="103" t="s">
        <v>23278</v>
      </c>
      <c r="C14106" s="103" t="s">
        <v>1118</v>
      </c>
      <c r="D14106" s="102" t="s">
        <v>152</v>
      </c>
      <c r="E14106" s="102" t="s">
        <v>275</v>
      </c>
      <c r="F14106" s="102" t="s">
        <v>23279</v>
      </c>
      <c r="H14106" s="102">
        <v>45653</v>
      </c>
      <c r="I14106" s="102" t="s">
        <v>22877</v>
      </c>
      <c r="J14106" s="102" t="s">
        <v>308</v>
      </c>
      <c r="K14106" s="102" t="s">
        <v>110</v>
      </c>
      <c r="L14106" s="102" t="s">
        <v>22878</v>
      </c>
      <c r="M14106" s="102" t="s">
        <v>1074</v>
      </c>
      <c r="N14106" s="102">
        <v>5</v>
      </c>
      <c r="O14106" s="102" t="s">
        <v>1075</v>
      </c>
    </row>
    <row r="14107" spans="1:15" x14ac:dyDescent="0.25">
      <c r="A14107" s="102" t="s">
        <v>23280</v>
      </c>
      <c r="B14107" s="103" t="s">
        <v>23281</v>
      </c>
      <c r="C14107" s="103" t="s">
        <v>1118</v>
      </c>
      <c r="D14107" s="102" t="s">
        <v>152</v>
      </c>
      <c r="E14107" s="102" t="s">
        <v>275</v>
      </c>
      <c r="F14107" s="102" t="s">
        <v>23282</v>
      </c>
      <c r="H14107" s="102">
        <v>45653</v>
      </c>
      <c r="I14107" s="102" t="s">
        <v>22877</v>
      </c>
      <c r="J14107" s="102" t="s">
        <v>308</v>
      </c>
      <c r="K14107" s="102" t="s">
        <v>110</v>
      </c>
      <c r="L14107" s="102" t="s">
        <v>22878</v>
      </c>
      <c r="M14107" s="102" t="s">
        <v>1074</v>
      </c>
      <c r="N14107" s="102">
        <v>5</v>
      </c>
      <c r="O14107" s="102" t="s">
        <v>1075</v>
      </c>
    </row>
    <row r="14108" spans="1:15" x14ac:dyDescent="0.25">
      <c r="A14108" s="102" t="s">
        <v>23283</v>
      </c>
      <c r="B14108" s="103" t="s">
        <v>22914</v>
      </c>
      <c r="C14108" s="103" t="s">
        <v>274</v>
      </c>
      <c r="D14108" s="102" t="s">
        <v>152</v>
      </c>
      <c r="E14108" s="102" t="s">
        <v>275</v>
      </c>
      <c r="F14108" s="102" t="s">
        <v>23284</v>
      </c>
      <c r="H14108" s="102">
        <v>45653</v>
      </c>
      <c r="I14108" s="102" t="s">
        <v>22877</v>
      </c>
      <c r="J14108" s="102" t="s">
        <v>308</v>
      </c>
      <c r="K14108" s="102" t="s">
        <v>110</v>
      </c>
      <c r="L14108" s="102" t="s">
        <v>22878</v>
      </c>
      <c r="M14108" s="102" t="s">
        <v>1074</v>
      </c>
      <c r="N14108" s="102">
        <v>5</v>
      </c>
      <c r="O14108" s="102" t="s">
        <v>1075</v>
      </c>
    </row>
    <row r="14109" spans="1:15" x14ac:dyDescent="0.25">
      <c r="A14109" s="102" t="s">
        <v>23285</v>
      </c>
      <c r="B14109" s="103" t="s">
        <v>23286</v>
      </c>
      <c r="C14109" s="103" t="s">
        <v>1118</v>
      </c>
      <c r="D14109" s="102" t="s">
        <v>152</v>
      </c>
      <c r="E14109" s="102" t="s">
        <v>275</v>
      </c>
      <c r="F14109" s="102" t="s">
        <v>23287</v>
      </c>
      <c r="H14109" s="102">
        <v>45653</v>
      </c>
      <c r="I14109" s="102" t="s">
        <v>22877</v>
      </c>
      <c r="J14109" s="102" t="s">
        <v>308</v>
      </c>
      <c r="K14109" s="102" t="s">
        <v>110</v>
      </c>
      <c r="L14109" s="102" t="s">
        <v>22878</v>
      </c>
      <c r="M14109" s="102" t="s">
        <v>1074</v>
      </c>
      <c r="N14109" s="102">
        <v>5</v>
      </c>
      <c r="O14109" s="102" t="s">
        <v>1075</v>
      </c>
    </row>
    <row r="14110" spans="1:15" x14ac:dyDescent="0.25">
      <c r="A14110" s="102" t="s">
        <v>23288</v>
      </c>
      <c r="B14110" s="103" t="s">
        <v>23289</v>
      </c>
      <c r="C14110" s="103" t="s">
        <v>274</v>
      </c>
      <c r="D14110" s="102" t="s">
        <v>152</v>
      </c>
      <c r="E14110" s="102" t="s">
        <v>275</v>
      </c>
      <c r="F14110" s="102" t="s">
        <v>23290</v>
      </c>
      <c r="H14110" s="102">
        <v>45653</v>
      </c>
      <c r="I14110" s="102" t="s">
        <v>22877</v>
      </c>
      <c r="J14110" s="102" t="s">
        <v>308</v>
      </c>
      <c r="K14110" s="102" t="s">
        <v>110</v>
      </c>
      <c r="L14110" s="102" t="s">
        <v>22878</v>
      </c>
      <c r="M14110" s="102" t="s">
        <v>1074</v>
      </c>
      <c r="N14110" s="102">
        <v>5</v>
      </c>
      <c r="O14110" s="102" t="s">
        <v>1075</v>
      </c>
    </row>
    <row r="14111" spans="1:15" x14ac:dyDescent="0.25">
      <c r="A14111" s="102" t="s">
        <v>23291</v>
      </c>
      <c r="B14111" s="103" t="s">
        <v>5264</v>
      </c>
      <c r="C14111" s="103" t="s">
        <v>1118</v>
      </c>
      <c r="D14111" s="102" t="s">
        <v>152</v>
      </c>
      <c r="E14111" s="102" t="s">
        <v>275</v>
      </c>
      <c r="F14111" s="102" t="s">
        <v>23292</v>
      </c>
      <c r="H14111" s="102">
        <v>45653</v>
      </c>
      <c r="I14111" s="102" t="s">
        <v>22877</v>
      </c>
      <c r="J14111" s="102" t="s">
        <v>308</v>
      </c>
      <c r="K14111" s="102" t="s">
        <v>110</v>
      </c>
      <c r="L14111" s="102" t="s">
        <v>22878</v>
      </c>
      <c r="M14111" s="102" t="s">
        <v>1074</v>
      </c>
      <c r="N14111" s="102">
        <v>5</v>
      </c>
      <c r="O14111" s="102" t="s">
        <v>1075</v>
      </c>
    </row>
    <row r="14112" spans="1:15" x14ac:dyDescent="0.25">
      <c r="A14112" s="102" t="s">
        <v>23291</v>
      </c>
      <c r="B14112" s="103" t="s">
        <v>23293</v>
      </c>
      <c r="C14112" s="103" t="s">
        <v>1118</v>
      </c>
      <c r="D14112" s="102" t="s">
        <v>152</v>
      </c>
      <c r="E14112" s="102" t="s">
        <v>275</v>
      </c>
      <c r="F14112" s="102" t="s">
        <v>23294</v>
      </c>
      <c r="H14112" s="102">
        <v>45653</v>
      </c>
      <c r="I14112" s="102" t="s">
        <v>22877</v>
      </c>
      <c r="J14112" s="102" t="s">
        <v>308</v>
      </c>
      <c r="K14112" s="102" t="s">
        <v>110</v>
      </c>
      <c r="L14112" s="102" t="s">
        <v>22878</v>
      </c>
      <c r="M14112" s="102" t="s">
        <v>1074</v>
      </c>
      <c r="N14112" s="102">
        <v>5</v>
      </c>
      <c r="O14112" s="102" t="s">
        <v>1075</v>
      </c>
    </row>
    <row r="14113" spans="1:15" x14ac:dyDescent="0.25">
      <c r="A14113" s="102" t="s">
        <v>23291</v>
      </c>
      <c r="B14113" s="103" t="s">
        <v>23295</v>
      </c>
      <c r="C14113" s="103" t="s">
        <v>1082</v>
      </c>
      <c r="D14113" s="102" t="s">
        <v>152</v>
      </c>
      <c r="E14113" s="102" t="s">
        <v>275</v>
      </c>
      <c r="F14113" s="102" t="s">
        <v>23296</v>
      </c>
      <c r="H14113" s="102">
        <v>45653</v>
      </c>
      <c r="I14113" s="102" t="s">
        <v>22877</v>
      </c>
      <c r="J14113" s="102" t="s">
        <v>308</v>
      </c>
      <c r="K14113" s="102" t="s">
        <v>110</v>
      </c>
      <c r="L14113" s="102" t="s">
        <v>22878</v>
      </c>
      <c r="M14113" s="102" t="s">
        <v>1082</v>
      </c>
      <c r="N14113" s="102">
        <v>5</v>
      </c>
      <c r="O14113" s="102" t="s">
        <v>1075</v>
      </c>
    </row>
    <row r="14114" spans="1:15" x14ac:dyDescent="0.25">
      <c r="A14114" s="102" t="s">
        <v>23297</v>
      </c>
      <c r="B14114" s="103" t="s">
        <v>23036</v>
      </c>
      <c r="C14114" s="103" t="s">
        <v>274</v>
      </c>
      <c r="D14114" s="102" t="s">
        <v>152</v>
      </c>
      <c r="E14114" s="102" t="s">
        <v>275</v>
      </c>
      <c r="F14114" s="102" t="s">
        <v>23298</v>
      </c>
      <c r="H14114" s="102">
        <v>45653</v>
      </c>
      <c r="I14114" s="102" t="s">
        <v>22877</v>
      </c>
      <c r="J14114" s="102" t="s">
        <v>308</v>
      </c>
      <c r="K14114" s="102" t="s">
        <v>110</v>
      </c>
      <c r="L14114" s="102" t="s">
        <v>22878</v>
      </c>
      <c r="M14114" s="102" t="s">
        <v>1074</v>
      </c>
      <c r="N14114" s="102">
        <v>5</v>
      </c>
      <c r="O14114" s="102" t="s">
        <v>1075</v>
      </c>
    </row>
    <row r="14115" spans="1:15" x14ac:dyDescent="0.25">
      <c r="A14115" s="102" t="s">
        <v>23299</v>
      </c>
      <c r="B14115" s="103" t="s">
        <v>23300</v>
      </c>
      <c r="C14115" s="103" t="s">
        <v>1082</v>
      </c>
      <c r="D14115" s="102" t="s">
        <v>152</v>
      </c>
      <c r="E14115" s="102" t="s">
        <v>275</v>
      </c>
      <c r="F14115" s="102" t="s">
        <v>23301</v>
      </c>
      <c r="H14115" s="102">
        <v>45653</v>
      </c>
      <c r="I14115" s="102" t="s">
        <v>22877</v>
      </c>
      <c r="J14115" s="102" t="s">
        <v>308</v>
      </c>
      <c r="K14115" s="102" t="s">
        <v>110</v>
      </c>
      <c r="L14115" s="102" t="s">
        <v>22878</v>
      </c>
      <c r="M14115" s="102" t="s">
        <v>1082</v>
      </c>
      <c r="N14115" s="102">
        <v>5</v>
      </c>
      <c r="O14115" s="102" t="s">
        <v>1075</v>
      </c>
    </row>
    <row r="14116" spans="1:15" x14ac:dyDescent="0.25">
      <c r="A14116" s="102" t="s">
        <v>23299</v>
      </c>
      <c r="B14116" s="103" t="s">
        <v>15328</v>
      </c>
      <c r="C14116" s="103" t="s">
        <v>274</v>
      </c>
      <c r="D14116" s="102" t="s">
        <v>152</v>
      </c>
      <c r="E14116" s="102" t="s">
        <v>276</v>
      </c>
      <c r="H14116" s="102">
        <v>45653</v>
      </c>
      <c r="I14116" s="102" t="s">
        <v>22877</v>
      </c>
      <c r="J14116" s="102" t="s">
        <v>308</v>
      </c>
      <c r="K14116" s="102" t="s">
        <v>110</v>
      </c>
      <c r="L14116" s="102" t="s">
        <v>22878</v>
      </c>
      <c r="M14116" s="102" t="s">
        <v>1074</v>
      </c>
      <c r="N14116" s="102">
        <v>5</v>
      </c>
      <c r="O14116" s="102" t="s">
        <v>1075</v>
      </c>
    </row>
    <row r="14117" spans="1:15" x14ac:dyDescent="0.25">
      <c r="A14117" s="102" t="s">
        <v>23302</v>
      </c>
      <c r="B14117" s="103" t="s">
        <v>22934</v>
      </c>
      <c r="C14117" s="103" t="s">
        <v>1081</v>
      </c>
      <c r="D14117" s="102" t="s">
        <v>152</v>
      </c>
      <c r="E14117" s="102" t="s">
        <v>275</v>
      </c>
      <c r="F14117" s="102" t="s">
        <v>23303</v>
      </c>
      <c r="H14117" s="102">
        <v>45653</v>
      </c>
      <c r="I14117" s="102" t="s">
        <v>22877</v>
      </c>
      <c r="J14117" s="102" t="s">
        <v>308</v>
      </c>
      <c r="K14117" s="102" t="s">
        <v>110</v>
      </c>
      <c r="L14117" s="102" t="s">
        <v>22878</v>
      </c>
      <c r="M14117" s="102" t="s">
        <v>1082</v>
      </c>
      <c r="N14117" s="102">
        <v>5</v>
      </c>
      <c r="O14117" s="102" t="s">
        <v>1075</v>
      </c>
    </row>
    <row r="14118" spans="1:15" x14ac:dyDescent="0.25">
      <c r="A14118" s="102" t="s">
        <v>23304</v>
      </c>
      <c r="B14118" s="103" t="s">
        <v>23305</v>
      </c>
      <c r="C14118" s="103" t="s">
        <v>1118</v>
      </c>
      <c r="D14118" s="102" t="s">
        <v>152</v>
      </c>
      <c r="E14118" s="102" t="s">
        <v>276</v>
      </c>
      <c r="H14118" s="102">
        <v>45653</v>
      </c>
      <c r="I14118" s="102" t="s">
        <v>22877</v>
      </c>
      <c r="J14118" s="102" t="s">
        <v>308</v>
      </c>
      <c r="K14118" s="102" t="s">
        <v>110</v>
      </c>
      <c r="L14118" s="102" t="s">
        <v>22878</v>
      </c>
      <c r="M14118" s="102" t="s">
        <v>1074</v>
      </c>
      <c r="N14118" s="102">
        <v>5</v>
      </c>
      <c r="O14118" s="102" t="s">
        <v>1075</v>
      </c>
    </row>
    <row r="14119" spans="1:15" x14ac:dyDescent="0.25">
      <c r="A14119" s="102" t="s">
        <v>23306</v>
      </c>
      <c r="B14119" s="103" t="s">
        <v>22922</v>
      </c>
      <c r="C14119" s="103" t="s">
        <v>1118</v>
      </c>
      <c r="D14119" s="102" t="s">
        <v>152</v>
      </c>
      <c r="E14119" s="102" t="s">
        <v>275</v>
      </c>
      <c r="F14119" s="102" t="s">
        <v>23307</v>
      </c>
      <c r="H14119" s="102">
        <v>45653</v>
      </c>
      <c r="I14119" s="102" t="s">
        <v>22877</v>
      </c>
      <c r="J14119" s="102" t="s">
        <v>308</v>
      </c>
      <c r="K14119" s="102" t="s">
        <v>110</v>
      </c>
      <c r="L14119" s="102" t="s">
        <v>22878</v>
      </c>
      <c r="M14119" s="102" t="s">
        <v>1074</v>
      </c>
      <c r="N14119" s="102">
        <v>5</v>
      </c>
      <c r="O14119" s="102" t="s">
        <v>1075</v>
      </c>
    </row>
    <row r="14120" spans="1:15" x14ac:dyDescent="0.25">
      <c r="A14120" s="102" t="s">
        <v>23308</v>
      </c>
      <c r="B14120" s="103" t="s">
        <v>23309</v>
      </c>
      <c r="C14120" s="103" t="s">
        <v>274</v>
      </c>
      <c r="D14120" s="102" t="s">
        <v>152</v>
      </c>
      <c r="E14120" s="102" t="s">
        <v>275</v>
      </c>
      <c r="F14120" s="102" t="s">
        <v>23310</v>
      </c>
      <c r="H14120" s="102">
        <v>45653</v>
      </c>
      <c r="I14120" s="102" t="s">
        <v>22877</v>
      </c>
      <c r="J14120" s="102" t="s">
        <v>308</v>
      </c>
      <c r="K14120" s="102" t="s">
        <v>110</v>
      </c>
      <c r="L14120" s="102" t="s">
        <v>22878</v>
      </c>
      <c r="M14120" s="102" t="s">
        <v>1074</v>
      </c>
      <c r="N14120" s="102">
        <v>5</v>
      </c>
      <c r="O14120" s="102" t="s">
        <v>1075</v>
      </c>
    </row>
    <row r="14121" spans="1:15" x14ac:dyDescent="0.25">
      <c r="A14121" s="102" t="s">
        <v>23311</v>
      </c>
      <c r="B14121" s="103" t="s">
        <v>4076</v>
      </c>
      <c r="C14121" s="103" t="s">
        <v>1118</v>
      </c>
      <c r="D14121" s="102" t="s">
        <v>152</v>
      </c>
      <c r="E14121" s="102" t="s">
        <v>275</v>
      </c>
      <c r="F14121" s="102" t="s">
        <v>23312</v>
      </c>
      <c r="H14121" s="102">
        <v>45653</v>
      </c>
      <c r="I14121" s="102" t="s">
        <v>22877</v>
      </c>
      <c r="J14121" s="102" t="s">
        <v>308</v>
      </c>
      <c r="K14121" s="102" t="s">
        <v>110</v>
      </c>
      <c r="L14121" s="102" t="s">
        <v>22878</v>
      </c>
      <c r="M14121" s="102" t="s">
        <v>1074</v>
      </c>
      <c r="N14121" s="102">
        <v>5</v>
      </c>
      <c r="O14121" s="102" t="s">
        <v>1075</v>
      </c>
    </row>
    <row r="14122" spans="1:15" x14ac:dyDescent="0.25">
      <c r="A14122" s="102" t="s">
        <v>23313</v>
      </c>
      <c r="B14122" s="103" t="s">
        <v>6088</v>
      </c>
      <c r="C14122" s="103" t="s">
        <v>274</v>
      </c>
      <c r="D14122" s="102" t="s">
        <v>282</v>
      </c>
      <c r="E14122" s="102" t="s">
        <v>275</v>
      </c>
      <c r="F14122" s="102" t="s">
        <v>23314</v>
      </c>
      <c r="H14122" s="102">
        <v>45653</v>
      </c>
      <c r="I14122" s="102" t="s">
        <v>22877</v>
      </c>
      <c r="J14122" s="102" t="s">
        <v>308</v>
      </c>
      <c r="K14122" s="102" t="s">
        <v>110</v>
      </c>
      <c r="L14122" s="102" t="s">
        <v>22878</v>
      </c>
      <c r="M14122" s="102" t="s">
        <v>1074</v>
      </c>
      <c r="N14122" s="102">
        <v>5</v>
      </c>
      <c r="O14122" s="102" t="s">
        <v>1075</v>
      </c>
    </row>
    <row r="14123" spans="1:15" x14ac:dyDescent="0.25">
      <c r="A14123" s="102" t="s">
        <v>23315</v>
      </c>
      <c r="B14123" s="103" t="s">
        <v>22934</v>
      </c>
      <c r="C14123" s="103" t="s">
        <v>274</v>
      </c>
      <c r="D14123" s="102" t="s">
        <v>282</v>
      </c>
      <c r="E14123" s="102" t="s">
        <v>275</v>
      </c>
      <c r="F14123" s="102" t="s">
        <v>23316</v>
      </c>
      <c r="H14123" s="102">
        <v>45653</v>
      </c>
      <c r="I14123" s="102" t="s">
        <v>22877</v>
      </c>
      <c r="J14123" s="102" t="s">
        <v>308</v>
      </c>
      <c r="K14123" s="102" t="s">
        <v>110</v>
      </c>
      <c r="L14123" s="102" t="s">
        <v>22878</v>
      </c>
      <c r="M14123" s="102" t="s">
        <v>1074</v>
      </c>
      <c r="N14123" s="102">
        <v>5</v>
      </c>
      <c r="O14123" s="102" t="s">
        <v>1075</v>
      </c>
    </row>
    <row r="14124" spans="1:15" x14ac:dyDescent="0.25">
      <c r="A14124" s="102" t="s">
        <v>23317</v>
      </c>
      <c r="B14124" s="103" t="s">
        <v>10327</v>
      </c>
      <c r="C14124" s="103" t="s">
        <v>1077</v>
      </c>
      <c r="D14124" s="102" t="s">
        <v>282</v>
      </c>
      <c r="E14124" s="102" t="s">
        <v>275</v>
      </c>
      <c r="F14124" s="102" t="s">
        <v>23318</v>
      </c>
      <c r="H14124" s="102">
        <v>45653</v>
      </c>
      <c r="I14124" s="102" t="s">
        <v>22970</v>
      </c>
      <c r="J14124" s="102" t="s">
        <v>308</v>
      </c>
      <c r="K14124" s="102" t="s">
        <v>22971</v>
      </c>
      <c r="L14124" s="102" t="s">
        <v>22972</v>
      </c>
      <c r="M14124" s="102" t="s">
        <v>1074</v>
      </c>
      <c r="N14124" s="102">
        <v>5</v>
      </c>
      <c r="O14124" s="102" t="s">
        <v>1075</v>
      </c>
    </row>
    <row r="14125" spans="1:15" x14ac:dyDescent="0.25">
      <c r="A14125" s="102" t="s">
        <v>23319</v>
      </c>
      <c r="B14125" s="103" t="s">
        <v>23320</v>
      </c>
      <c r="C14125" s="103" t="s">
        <v>1118</v>
      </c>
      <c r="D14125" s="102" t="s">
        <v>152</v>
      </c>
      <c r="E14125" s="102" t="s">
        <v>275</v>
      </c>
      <c r="F14125" s="102" t="s">
        <v>23321</v>
      </c>
      <c r="H14125" s="102">
        <v>45653</v>
      </c>
      <c r="I14125" s="102" t="s">
        <v>22970</v>
      </c>
      <c r="J14125" s="102" t="s">
        <v>308</v>
      </c>
      <c r="K14125" s="102" t="s">
        <v>22971</v>
      </c>
      <c r="L14125" s="102" t="s">
        <v>22972</v>
      </c>
      <c r="M14125" s="102" t="s">
        <v>1074</v>
      </c>
      <c r="N14125" s="102">
        <v>5</v>
      </c>
      <c r="O14125" s="102" t="s">
        <v>1075</v>
      </c>
    </row>
    <row r="14126" spans="1:15" x14ac:dyDescent="0.25">
      <c r="A14126" s="102" t="s">
        <v>23322</v>
      </c>
      <c r="B14126" s="103" t="s">
        <v>9290</v>
      </c>
      <c r="C14126" s="103" t="s">
        <v>277</v>
      </c>
      <c r="D14126" s="102" t="s">
        <v>281</v>
      </c>
      <c r="E14126" s="102" t="s">
        <v>275</v>
      </c>
      <c r="F14126" s="102" t="s">
        <v>23323</v>
      </c>
      <c r="H14126" s="102">
        <v>45653</v>
      </c>
      <c r="I14126" s="102" t="s">
        <v>22970</v>
      </c>
      <c r="J14126" s="102" t="s">
        <v>308</v>
      </c>
      <c r="K14126" s="102" t="s">
        <v>22971</v>
      </c>
      <c r="L14126" s="102" t="s">
        <v>22972</v>
      </c>
      <c r="M14126" s="102" t="s">
        <v>1074</v>
      </c>
      <c r="N14126" s="102">
        <v>5</v>
      </c>
      <c r="O14126" s="102" t="s">
        <v>1075</v>
      </c>
    </row>
    <row r="14127" spans="1:15" x14ac:dyDescent="0.25">
      <c r="A14127" s="102" t="s">
        <v>23324</v>
      </c>
      <c r="B14127" s="103" t="s">
        <v>23325</v>
      </c>
      <c r="C14127" s="103" t="s">
        <v>1077</v>
      </c>
      <c r="D14127" s="102" t="s">
        <v>282</v>
      </c>
      <c r="E14127" s="102" t="s">
        <v>275</v>
      </c>
      <c r="F14127" s="102" t="s">
        <v>23326</v>
      </c>
      <c r="H14127" s="102">
        <v>45653</v>
      </c>
      <c r="I14127" s="102" t="s">
        <v>22970</v>
      </c>
      <c r="J14127" s="102" t="s">
        <v>308</v>
      </c>
      <c r="K14127" s="102" t="s">
        <v>22971</v>
      </c>
      <c r="L14127" s="102" t="s">
        <v>22972</v>
      </c>
      <c r="M14127" s="102" t="s">
        <v>1074</v>
      </c>
      <c r="N14127" s="102">
        <v>5</v>
      </c>
      <c r="O14127" s="102" t="s">
        <v>1075</v>
      </c>
    </row>
    <row r="14128" spans="1:15" x14ac:dyDescent="0.25">
      <c r="A14128" s="102" t="s">
        <v>23327</v>
      </c>
      <c r="B14128" s="103" t="s">
        <v>23328</v>
      </c>
      <c r="C14128" s="103" t="s">
        <v>274</v>
      </c>
      <c r="D14128" s="102" t="s">
        <v>152</v>
      </c>
      <c r="E14128" s="102" t="s">
        <v>275</v>
      </c>
      <c r="F14128" s="102" t="s">
        <v>23329</v>
      </c>
      <c r="H14128" s="102">
        <v>45653</v>
      </c>
      <c r="I14128" s="102" t="s">
        <v>22970</v>
      </c>
      <c r="J14128" s="102" t="s">
        <v>308</v>
      </c>
      <c r="K14128" s="102" t="s">
        <v>22971</v>
      </c>
      <c r="L14128" s="102" t="s">
        <v>22972</v>
      </c>
      <c r="M14128" s="102" t="s">
        <v>1074</v>
      </c>
      <c r="N14128" s="102">
        <v>5</v>
      </c>
      <c r="O14128" s="102" t="s">
        <v>1075</v>
      </c>
    </row>
    <row r="14129" spans="1:15" x14ac:dyDescent="0.25">
      <c r="A14129" s="102" t="s">
        <v>23330</v>
      </c>
      <c r="B14129" s="103" t="s">
        <v>23331</v>
      </c>
      <c r="C14129" s="103" t="s">
        <v>1118</v>
      </c>
      <c r="D14129" s="102" t="s">
        <v>152</v>
      </c>
      <c r="E14129" s="102" t="s">
        <v>275</v>
      </c>
      <c r="F14129" s="102" t="s">
        <v>23332</v>
      </c>
      <c r="H14129" s="102">
        <v>45653</v>
      </c>
      <c r="I14129" s="102" t="s">
        <v>22970</v>
      </c>
      <c r="J14129" s="102" t="s">
        <v>308</v>
      </c>
      <c r="K14129" s="102" t="s">
        <v>22971</v>
      </c>
      <c r="L14129" s="102" t="s">
        <v>22972</v>
      </c>
      <c r="M14129" s="102" t="s">
        <v>1074</v>
      </c>
      <c r="N14129" s="102">
        <v>5</v>
      </c>
      <c r="O14129" s="102" t="s">
        <v>1075</v>
      </c>
    </row>
    <row r="14130" spans="1:15" x14ac:dyDescent="0.25">
      <c r="A14130" s="102" t="s">
        <v>23330</v>
      </c>
      <c r="B14130" s="103" t="s">
        <v>23333</v>
      </c>
      <c r="C14130" s="103" t="s">
        <v>274</v>
      </c>
      <c r="D14130" s="102" t="s">
        <v>152</v>
      </c>
      <c r="E14130" s="102" t="s">
        <v>275</v>
      </c>
      <c r="F14130" s="102" t="s">
        <v>23334</v>
      </c>
      <c r="H14130" s="102">
        <v>45653</v>
      </c>
      <c r="I14130" s="102" t="s">
        <v>22970</v>
      </c>
      <c r="J14130" s="102" t="s">
        <v>308</v>
      </c>
      <c r="K14130" s="102" t="s">
        <v>22971</v>
      </c>
      <c r="L14130" s="102" t="s">
        <v>22972</v>
      </c>
      <c r="M14130" s="102" t="s">
        <v>1074</v>
      </c>
      <c r="N14130" s="102">
        <v>5</v>
      </c>
      <c r="O14130" s="102" t="s">
        <v>1075</v>
      </c>
    </row>
    <row r="14131" spans="1:15" x14ac:dyDescent="0.25">
      <c r="A14131" s="102" t="s">
        <v>23335</v>
      </c>
      <c r="B14131" s="103" t="s">
        <v>22923</v>
      </c>
      <c r="C14131" s="103" t="s">
        <v>274</v>
      </c>
      <c r="D14131" s="102" t="s">
        <v>152</v>
      </c>
      <c r="E14131" s="102" t="s">
        <v>275</v>
      </c>
      <c r="F14131" s="102" t="s">
        <v>23336</v>
      </c>
      <c r="H14131" s="102">
        <v>45653</v>
      </c>
      <c r="I14131" s="102" t="s">
        <v>22970</v>
      </c>
      <c r="J14131" s="102" t="s">
        <v>308</v>
      </c>
      <c r="K14131" s="102" t="s">
        <v>22971</v>
      </c>
      <c r="L14131" s="102" t="s">
        <v>22972</v>
      </c>
      <c r="M14131" s="102" t="s">
        <v>1074</v>
      </c>
      <c r="N14131" s="102">
        <v>5</v>
      </c>
      <c r="O14131" s="102" t="s">
        <v>1075</v>
      </c>
    </row>
    <row r="14132" spans="1:15" x14ac:dyDescent="0.25">
      <c r="A14132" s="102" t="s">
        <v>23337</v>
      </c>
      <c r="B14132" s="103" t="s">
        <v>23338</v>
      </c>
      <c r="C14132" s="103" t="s">
        <v>277</v>
      </c>
      <c r="D14132" s="102" t="s">
        <v>281</v>
      </c>
      <c r="E14132" s="102" t="s">
        <v>275</v>
      </c>
      <c r="F14132" s="102" t="s">
        <v>23339</v>
      </c>
      <c r="H14132" s="102">
        <v>45653</v>
      </c>
      <c r="I14132" s="102" t="s">
        <v>22970</v>
      </c>
      <c r="J14132" s="102" t="s">
        <v>308</v>
      </c>
      <c r="K14132" s="102" t="s">
        <v>22971</v>
      </c>
      <c r="L14132" s="102" t="s">
        <v>22972</v>
      </c>
      <c r="M14132" s="102" t="s">
        <v>1074</v>
      </c>
      <c r="N14132" s="102">
        <v>5</v>
      </c>
      <c r="O14132" s="102" t="s">
        <v>1075</v>
      </c>
    </row>
    <row r="14133" spans="1:15" x14ac:dyDescent="0.25">
      <c r="A14133" s="102" t="s">
        <v>23340</v>
      </c>
      <c r="B14133" s="103" t="s">
        <v>23341</v>
      </c>
      <c r="C14133" s="103" t="s">
        <v>1082</v>
      </c>
      <c r="D14133" s="102" t="s">
        <v>152</v>
      </c>
      <c r="E14133" s="102" t="s">
        <v>275</v>
      </c>
      <c r="F14133" s="102" t="s">
        <v>23342</v>
      </c>
      <c r="H14133" s="102">
        <v>45653</v>
      </c>
      <c r="I14133" s="102" t="s">
        <v>22970</v>
      </c>
      <c r="J14133" s="102" t="s">
        <v>308</v>
      </c>
      <c r="K14133" s="102" t="s">
        <v>22971</v>
      </c>
      <c r="L14133" s="102" t="s">
        <v>22972</v>
      </c>
      <c r="M14133" s="102" t="s">
        <v>1082</v>
      </c>
      <c r="N14133" s="102">
        <v>5</v>
      </c>
      <c r="O14133" s="102" t="s">
        <v>1075</v>
      </c>
    </row>
    <row r="14134" spans="1:15" x14ac:dyDescent="0.25">
      <c r="A14134" s="102" t="s">
        <v>23340</v>
      </c>
      <c r="B14134" s="103" t="s">
        <v>23343</v>
      </c>
      <c r="C14134" s="103" t="s">
        <v>1118</v>
      </c>
      <c r="D14134" s="102" t="s">
        <v>152</v>
      </c>
      <c r="E14134" s="102" t="s">
        <v>275</v>
      </c>
      <c r="F14134" s="102" t="s">
        <v>23344</v>
      </c>
      <c r="H14134" s="102">
        <v>45653</v>
      </c>
      <c r="I14134" s="102" t="s">
        <v>22970</v>
      </c>
      <c r="J14134" s="102" t="s">
        <v>308</v>
      </c>
      <c r="K14134" s="102" t="s">
        <v>22971</v>
      </c>
      <c r="L14134" s="102" t="s">
        <v>22972</v>
      </c>
      <c r="M14134" s="102" t="s">
        <v>1074</v>
      </c>
      <c r="N14134" s="102">
        <v>5</v>
      </c>
      <c r="O14134" s="102" t="s">
        <v>1075</v>
      </c>
    </row>
    <row r="14135" spans="1:15" x14ac:dyDescent="0.25">
      <c r="A14135" s="102" t="s">
        <v>23340</v>
      </c>
      <c r="B14135" s="103" t="s">
        <v>23345</v>
      </c>
      <c r="C14135" s="103" t="s">
        <v>1082</v>
      </c>
      <c r="D14135" s="102" t="s">
        <v>152</v>
      </c>
      <c r="E14135" s="102" t="s">
        <v>275</v>
      </c>
      <c r="F14135" s="102" t="s">
        <v>23346</v>
      </c>
      <c r="H14135" s="102">
        <v>45653</v>
      </c>
      <c r="I14135" s="102" t="s">
        <v>22970</v>
      </c>
      <c r="J14135" s="102" t="s">
        <v>308</v>
      </c>
      <c r="K14135" s="102" t="s">
        <v>22971</v>
      </c>
      <c r="L14135" s="102" t="s">
        <v>22972</v>
      </c>
      <c r="M14135" s="102" t="s">
        <v>1082</v>
      </c>
      <c r="N14135" s="102">
        <v>5</v>
      </c>
      <c r="O14135" s="102" t="s">
        <v>1075</v>
      </c>
    </row>
    <row r="14136" spans="1:15" x14ac:dyDescent="0.25">
      <c r="A14136" s="102" t="s">
        <v>23340</v>
      </c>
      <c r="B14136" s="103" t="s">
        <v>1618</v>
      </c>
      <c r="C14136" s="103" t="s">
        <v>274</v>
      </c>
      <c r="D14136" s="102" t="s">
        <v>152</v>
      </c>
      <c r="E14136" s="102" t="s">
        <v>275</v>
      </c>
      <c r="F14136" s="102" t="s">
        <v>23347</v>
      </c>
      <c r="H14136" s="102">
        <v>45653</v>
      </c>
      <c r="I14136" s="102" t="s">
        <v>22970</v>
      </c>
      <c r="J14136" s="102" t="s">
        <v>308</v>
      </c>
      <c r="K14136" s="102" t="s">
        <v>22971</v>
      </c>
      <c r="L14136" s="102" t="s">
        <v>22972</v>
      </c>
      <c r="M14136" s="102" t="s">
        <v>1074</v>
      </c>
      <c r="N14136" s="102">
        <v>5</v>
      </c>
      <c r="O14136" s="102" t="s">
        <v>1075</v>
      </c>
    </row>
    <row r="14137" spans="1:15" x14ac:dyDescent="0.25">
      <c r="A14137" s="102" t="s">
        <v>23348</v>
      </c>
      <c r="B14137" s="103" t="s">
        <v>3036</v>
      </c>
      <c r="C14137" s="103" t="s">
        <v>1118</v>
      </c>
      <c r="D14137" s="102" t="s">
        <v>152</v>
      </c>
      <c r="E14137" s="102" t="s">
        <v>275</v>
      </c>
      <c r="F14137" s="102" t="s">
        <v>23349</v>
      </c>
      <c r="H14137" s="102">
        <v>45653</v>
      </c>
      <c r="I14137" s="102" t="s">
        <v>22970</v>
      </c>
      <c r="J14137" s="102" t="s">
        <v>308</v>
      </c>
      <c r="K14137" s="102" t="s">
        <v>22971</v>
      </c>
      <c r="L14137" s="102" t="s">
        <v>22972</v>
      </c>
      <c r="M14137" s="102" t="s">
        <v>1074</v>
      </c>
      <c r="N14137" s="102">
        <v>5</v>
      </c>
      <c r="O14137" s="102" t="s">
        <v>1075</v>
      </c>
    </row>
    <row r="14138" spans="1:15" x14ac:dyDescent="0.25">
      <c r="A14138" s="102" t="s">
        <v>23350</v>
      </c>
      <c r="B14138" s="103" t="s">
        <v>23351</v>
      </c>
      <c r="C14138" s="103" t="s">
        <v>1077</v>
      </c>
      <c r="D14138" s="102" t="s">
        <v>282</v>
      </c>
      <c r="E14138" s="102" t="s">
        <v>275</v>
      </c>
      <c r="F14138" s="102" t="s">
        <v>23352</v>
      </c>
      <c r="H14138" s="102">
        <v>45653</v>
      </c>
      <c r="I14138" s="102" t="s">
        <v>22970</v>
      </c>
      <c r="J14138" s="102" t="s">
        <v>308</v>
      </c>
      <c r="K14138" s="102" t="s">
        <v>22971</v>
      </c>
      <c r="L14138" s="102" t="s">
        <v>22972</v>
      </c>
      <c r="M14138" s="102" t="s">
        <v>1074</v>
      </c>
      <c r="N14138" s="102">
        <v>5</v>
      </c>
      <c r="O14138" s="102" t="s">
        <v>1075</v>
      </c>
    </row>
    <row r="14139" spans="1:15" x14ac:dyDescent="0.25">
      <c r="A14139" s="102" t="s">
        <v>23350</v>
      </c>
      <c r="B14139" s="103" t="s">
        <v>23353</v>
      </c>
      <c r="C14139" s="103" t="s">
        <v>1077</v>
      </c>
      <c r="D14139" s="102" t="s">
        <v>282</v>
      </c>
      <c r="E14139" s="102" t="s">
        <v>275</v>
      </c>
      <c r="F14139" s="102" t="s">
        <v>23354</v>
      </c>
      <c r="H14139" s="102">
        <v>45653</v>
      </c>
      <c r="I14139" s="102" t="s">
        <v>22970</v>
      </c>
      <c r="J14139" s="102" t="s">
        <v>308</v>
      </c>
      <c r="K14139" s="102" t="s">
        <v>22971</v>
      </c>
      <c r="L14139" s="102" t="s">
        <v>22972</v>
      </c>
      <c r="M14139" s="102" t="s">
        <v>1074</v>
      </c>
      <c r="N14139" s="102">
        <v>5</v>
      </c>
      <c r="O14139" s="102" t="s">
        <v>1075</v>
      </c>
    </row>
    <row r="14140" spans="1:15" x14ac:dyDescent="0.25">
      <c r="A14140" s="102" t="s">
        <v>23355</v>
      </c>
      <c r="B14140" s="103" t="s">
        <v>1166</v>
      </c>
      <c r="C14140" s="103" t="s">
        <v>1225</v>
      </c>
      <c r="D14140" s="102" t="s">
        <v>282</v>
      </c>
      <c r="E14140" s="102" t="s">
        <v>275</v>
      </c>
      <c r="F14140" s="102" t="s">
        <v>23356</v>
      </c>
      <c r="H14140" s="102">
        <v>45653</v>
      </c>
      <c r="I14140" s="102" t="s">
        <v>22970</v>
      </c>
      <c r="J14140" s="102" t="s">
        <v>308</v>
      </c>
      <c r="K14140" s="102" t="s">
        <v>22971</v>
      </c>
      <c r="L14140" s="102" t="s">
        <v>22972</v>
      </c>
      <c r="M14140" s="102" t="s">
        <v>1074</v>
      </c>
      <c r="N14140" s="102">
        <v>5</v>
      </c>
      <c r="O14140" s="102" t="s">
        <v>1075</v>
      </c>
    </row>
    <row r="14141" spans="1:15" x14ac:dyDescent="0.25">
      <c r="A14141" s="102" t="s">
        <v>23357</v>
      </c>
      <c r="B14141" s="103" t="s">
        <v>23358</v>
      </c>
      <c r="C14141" s="103" t="s">
        <v>1077</v>
      </c>
      <c r="D14141" s="102" t="s">
        <v>282</v>
      </c>
      <c r="E14141" s="102" t="s">
        <v>275</v>
      </c>
      <c r="F14141" s="102" t="s">
        <v>23359</v>
      </c>
      <c r="H14141" s="102">
        <v>45653</v>
      </c>
      <c r="I14141" s="102" t="s">
        <v>22970</v>
      </c>
      <c r="J14141" s="102" t="s">
        <v>308</v>
      </c>
      <c r="K14141" s="102" t="s">
        <v>22971</v>
      </c>
      <c r="L14141" s="102" t="s">
        <v>22972</v>
      </c>
      <c r="M14141" s="102" t="s">
        <v>1074</v>
      </c>
      <c r="N14141" s="102">
        <v>5</v>
      </c>
      <c r="O14141" s="102" t="s">
        <v>1075</v>
      </c>
    </row>
    <row r="14142" spans="1:15" x14ac:dyDescent="0.25">
      <c r="A14142" s="102" t="s">
        <v>23357</v>
      </c>
      <c r="B14142" s="103" t="s">
        <v>23360</v>
      </c>
      <c r="C14142" s="103" t="s">
        <v>1225</v>
      </c>
      <c r="D14142" s="102" t="s">
        <v>282</v>
      </c>
      <c r="E14142" s="102" t="s">
        <v>275</v>
      </c>
      <c r="F14142" s="102" t="s">
        <v>23361</v>
      </c>
      <c r="H14142" s="102">
        <v>45653</v>
      </c>
      <c r="I14142" s="102" t="s">
        <v>22970</v>
      </c>
      <c r="J14142" s="102" t="s">
        <v>308</v>
      </c>
      <c r="K14142" s="102" t="s">
        <v>22971</v>
      </c>
      <c r="L14142" s="102" t="s">
        <v>22972</v>
      </c>
      <c r="M14142" s="102" t="s">
        <v>1074</v>
      </c>
      <c r="N14142" s="102">
        <v>5</v>
      </c>
      <c r="O14142" s="102" t="s">
        <v>1075</v>
      </c>
    </row>
    <row r="14143" spans="1:15" x14ac:dyDescent="0.25">
      <c r="A14143" s="102" t="s">
        <v>23357</v>
      </c>
      <c r="B14143" s="103" t="s">
        <v>22983</v>
      </c>
      <c r="C14143" s="103" t="s">
        <v>1081</v>
      </c>
      <c r="D14143" s="102" t="s">
        <v>282</v>
      </c>
      <c r="E14143" s="102" t="s">
        <v>275</v>
      </c>
      <c r="F14143" s="102" t="s">
        <v>23362</v>
      </c>
      <c r="H14143" s="102">
        <v>45653</v>
      </c>
      <c r="I14143" s="102" t="s">
        <v>22970</v>
      </c>
      <c r="J14143" s="102" t="s">
        <v>308</v>
      </c>
      <c r="K14143" s="102" t="s">
        <v>22971</v>
      </c>
      <c r="L14143" s="102" t="s">
        <v>22972</v>
      </c>
      <c r="M14143" s="102" t="s">
        <v>1082</v>
      </c>
      <c r="N14143" s="102">
        <v>5</v>
      </c>
      <c r="O14143" s="102" t="s">
        <v>1075</v>
      </c>
    </row>
    <row r="14144" spans="1:15" x14ac:dyDescent="0.25">
      <c r="A14144" s="102" t="s">
        <v>23363</v>
      </c>
      <c r="B14144" s="103" t="s">
        <v>23364</v>
      </c>
      <c r="C14144" s="103" t="s">
        <v>274</v>
      </c>
      <c r="D14144" s="102" t="s">
        <v>152</v>
      </c>
      <c r="E14144" s="102" t="s">
        <v>275</v>
      </c>
      <c r="F14144" s="102" t="s">
        <v>23365</v>
      </c>
      <c r="H14144" s="102">
        <v>45653</v>
      </c>
      <c r="I14144" s="102" t="s">
        <v>22970</v>
      </c>
      <c r="J14144" s="102" t="s">
        <v>308</v>
      </c>
      <c r="K14144" s="102" t="s">
        <v>22971</v>
      </c>
      <c r="L14144" s="102" t="s">
        <v>22972</v>
      </c>
      <c r="M14144" s="102" t="s">
        <v>1074</v>
      </c>
      <c r="N14144" s="102">
        <v>5</v>
      </c>
      <c r="O14144" s="102" t="s">
        <v>1075</v>
      </c>
    </row>
    <row r="14145" spans="1:15" x14ac:dyDescent="0.25">
      <c r="A14145" s="102" t="s">
        <v>23363</v>
      </c>
      <c r="B14145" s="103" t="s">
        <v>1600</v>
      </c>
      <c r="C14145" s="103" t="s">
        <v>1118</v>
      </c>
      <c r="D14145" s="102" t="s">
        <v>152</v>
      </c>
      <c r="E14145" s="102" t="s">
        <v>275</v>
      </c>
      <c r="F14145" s="102" t="s">
        <v>23366</v>
      </c>
      <c r="H14145" s="102">
        <v>45653</v>
      </c>
      <c r="I14145" s="102" t="s">
        <v>22970</v>
      </c>
      <c r="J14145" s="102" t="s">
        <v>308</v>
      </c>
      <c r="K14145" s="102" t="s">
        <v>22971</v>
      </c>
      <c r="L14145" s="102" t="s">
        <v>22972</v>
      </c>
      <c r="M14145" s="102" t="s">
        <v>1074</v>
      </c>
      <c r="N14145" s="102">
        <v>5</v>
      </c>
      <c r="O14145" s="102" t="s">
        <v>1075</v>
      </c>
    </row>
    <row r="14146" spans="1:15" x14ac:dyDescent="0.25">
      <c r="A14146" s="102" t="s">
        <v>23363</v>
      </c>
      <c r="B14146" s="103" t="s">
        <v>23367</v>
      </c>
      <c r="C14146" s="103" t="s">
        <v>1118</v>
      </c>
      <c r="D14146" s="102" t="s">
        <v>152</v>
      </c>
      <c r="E14146" s="102" t="s">
        <v>275</v>
      </c>
      <c r="F14146" s="102" t="s">
        <v>23368</v>
      </c>
      <c r="H14146" s="102">
        <v>45653</v>
      </c>
      <c r="I14146" s="102" t="s">
        <v>22970</v>
      </c>
      <c r="J14146" s="102" t="s">
        <v>308</v>
      </c>
      <c r="K14146" s="102" t="s">
        <v>22971</v>
      </c>
      <c r="L14146" s="102" t="s">
        <v>22972</v>
      </c>
      <c r="M14146" s="102" t="s">
        <v>1074</v>
      </c>
      <c r="N14146" s="102">
        <v>5</v>
      </c>
      <c r="O14146" s="102" t="s">
        <v>1075</v>
      </c>
    </row>
    <row r="14147" spans="1:15" x14ac:dyDescent="0.25">
      <c r="A14147" s="102" t="s">
        <v>23363</v>
      </c>
      <c r="B14147" s="103" t="s">
        <v>23369</v>
      </c>
      <c r="C14147" s="103" t="s">
        <v>274</v>
      </c>
      <c r="D14147" s="102" t="s">
        <v>152</v>
      </c>
      <c r="E14147" s="102" t="s">
        <v>275</v>
      </c>
      <c r="F14147" s="102" t="s">
        <v>23370</v>
      </c>
      <c r="H14147" s="102">
        <v>45653</v>
      </c>
      <c r="I14147" s="102" t="s">
        <v>22970</v>
      </c>
      <c r="J14147" s="102" t="s">
        <v>308</v>
      </c>
      <c r="K14147" s="102" t="s">
        <v>22971</v>
      </c>
      <c r="L14147" s="102" t="s">
        <v>22972</v>
      </c>
      <c r="M14147" s="102" t="s">
        <v>1074</v>
      </c>
      <c r="N14147" s="102">
        <v>5</v>
      </c>
      <c r="O14147" s="102" t="s">
        <v>1075</v>
      </c>
    </row>
    <row r="14148" spans="1:15" x14ac:dyDescent="0.25">
      <c r="A14148" s="102" t="s">
        <v>23371</v>
      </c>
      <c r="B14148" s="103" t="s">
        <v>2150</v>
      </c>
      <c r="C14148" s="103" t="s">
        <v>1118</v>
      </c>
      <c r="D14148" s="102" t="s">
        <v>152</v>
      </c>
      <c r="E14148" s="102" t="s">
        <v>275</v>
      </c>
      <c r="F14148" s="102" t="s">
        <v>23372</v>
      </c>
      <c r="H14148" s="102">
        <v>45653</v>
      </c>
      <c r="I14148" s="102" t="s">
        <v>22970</v>
      </c>
      <c r="J14148" s="102" t="s">
        <v>308</v>
      </c>
      <c r="K14148" s="102" t="s">
        <v>22971</v>
      </c>
      <c r="L14148" s="102" t="s">
        <v>22972</v>
      </c>
      <c r="M14148" s="102" t="s">
        <v>1074</v>
      </c>
      <c r="N14148" s="102">
        <v>5</v>
      </c>
      <c r="O14148" s="102" t="s">
        <v>1075</v>
      </c>
    </row>
    <row r="14149" spans="1:15" x14ac:dyDescent="0.25">
      <c r="A14149" s="102" t="s">
        <v>23371</v>
      </c>
      <c r="B14149" s="103" t="s">
        <v>23373</v>
      </c>
      <c r="C14149" s="103" t="s">
        <v>1118</v>
      </c>
      <c r="D14149" s="102" t="s">
        <v>152</v>
      </c>
      <c r="E14149" s="102" t="s">
        <v>275</v>
      </c>
      <c r="F14149" s="102" t="s">
        <v>23374</v>
      </c>
      <c r="H14149" s="102">
        <v>45653</v>
      </c>
      <c r="I14149" s="102" t="s">
        <v>22970</v>
      </c>
      <c r="J14149" s="102" t="s">
        <v>308</v>
      </c>
      <c r="K14149" s="102" t="s">
        <v>22971</v>
      </c>
      <c r="L14149" s="102" t="s">
        <v>22972</v>
      </c>
      <c r="M14149" s="102" t="s">
        <v>1074</v>
      </c>
      <c r="N14149" s="102">
        <v>5</v>
      </c>
      <c r="O14149" s="102" t="s">
        <v>1075</v>
      </c>
    </row>
    <row r="14150" spans="1:15" x14ac:dyDescent="0.25">
      <c r="A14150" s="102" t="s">
        <v>23375</v>
      </c>
      <c r="B14150" s="103" t="s">
        <v>23376</v>
      </c>
      <c r="C14150" s="103" t="s">
        <v>1077</v>
      </c>
      <c r="D14150" s="102" t="s">
        <v>282</v>
      </c>
      <c r="E14150" s="102" t="s">
        <v>275</v>
      </c>
      <c r="F14150" s="102" t="s">
        <v>23377</v>
      </c>
      <c r="H14150" s="102">
        <v>45653</v>
      </c>
      <c r="I14150" s="102" t="s">
        <v>22970</v>
      </c>
      <c r="J14150" s="102" t="s">
        <v>308</v>
      </c>
      <c r="K14150" s="102" t="s">
        <v>22971</v>
      </c>
      <c r="L14150" s="102" t="s">
        <v>22972</v>
      </c>
      <c r="M14150" s="102" t="s">
        <v>1074</v>
      </c>
      <c r="N14150" s="102">
        <v>5</v>
      </c>
      <c r="O14150" s="102" t="s">
        <v>1075</v>
      </c>
    </row>
    <row r="14151" spans="1:15" x14ac:dyDescent="0.25">
      <c r="A14151" s="102" t="s">
        <v>23378</v>
      </c>
      <c r="B14151" s="103" t="s">
        <v>1124</v>
      </c>
      <c r="C14151" s="103" t="s">
        <v>1082</v>
      </c>
      <c r="D14151" s="102" t="s">
        <v>152</v>
      </c>
      <c r="E14151" s="102" t="s">
        <v>275</v>
      </c>
      <c r="F14151" s="102" t="s">
        <v>23379</v>
      </c>
      <c r="H14151" s="102">
        <v>45653</v>
      </c>
      <c r="I14151" s="102" t="s">
        <v>22970</v>
      </c>
      <c r="J14151" s="102" t="s">
        <v>308</v>
      </c>
      <c r="K14151" s="102" t="s">
        <v>22971</v>
      </c>
      <c r="L14151" s="102" t="s">
        <v>22972</v>
      </c>
      <c r="M14151" s="102" t="s">
        <v>1082</v>
      </c>
      <c r="N14151" s="102">
        <v>5</v>
      </c>
      <c r="O14151" s="102" t="s">
        <v>1075</v>
      </c>
    </row>
    <row r="14152" spans="1:15" x14ac:dyDescent="0.25">
      <c r="A14152" s="102" t="s">
        <v>23378</v>
      </c>
      <c r="B14152" s="103" t="s">
        <v>23380</v>
      </c>
      <c r="C14152" s="103" t="s">
        <v>274</v>
      </c>
      <c r="D14152" s="102" t="s">
        <v>152</v>
      </c>
      <c r="E14152" s="102" t="s">
        <v>275</v>
      </c>
      <c r="F14152" s="102" t="s">
        <v>23381</v>
      </c>
      <c r="H14152" s="102">
        <v>45653</v>
      </c>
      <c r="I14152" s="102" t="s">
        <v>22970</v>
      </c>
      <c r="J14152" s="102" t="s">
        <v>308</v>
      </c>
      <c r="K14152" s="102" t="s">
        <v>22971</v>
      </c>
      <c r="L14152" s="102" t="s">
        <v>22972</v>
      </c>
      <c r="M14152" s="102" t="s">
        <v>1074</v>
      </c>
      <c r="N14152" s="102">
        <v>5</v>
      </c>
      <c r="O14152" s="102" t="s">
        <v>1075</v>
      </c>
    </row>
    <row r="14153" spans="1:15" x14ac:dyDescent="0.25">
      <c r="A14153" s="102" t="s">
        <v>23378</v>
      </c>
      <c r="B14153" s="103" t="s">
        <v>1629</v>
      </c>
      <c r="C14153" s="103" t="s">
        <v>1118</v>
      </c>
      <c r="D14153" s="102" t="s">
        <v>152</v>
      </c>
      <c r="E14153" s="102" t="s">
        <v>275</v>
      </c>
      <c r="F14153" s="102" t="s">
        <v>23382</v>
      </c>
      <c r="H14153" s="102">
        <v>45653</v>
      </c>
      <c r="I14153" s="102" t="s">
        <v>22970</v>
      </c>
      <c r="J14153" s="102" t="s">
        <v>308</v>
      </c>
      <c r="K14153" s="102" t="s">
        <v>22971</v>
      </c>
      <c r="L14153" s="102" t="s">
        <v>22972</v>
      </c>
      <c r="M14153" s="102" t="s">
        <v>1074</v>
      </c>
      <c r="N14153" s="102">
        <v>5</v>
      </c>
      <c r="O14153" s="102" t="s">
        <v>1075</v>
      </c>
    </row>
    <row r="14154" spans="1:15" x14ac:dyDescent="0.25">
      <c r="A14154" s="102" t="s">
        <v>23383</v>
      </c>
      <c r="B14154" s="103" t="s">
        <v>1992</v>
      </c>
      <c r="C14154" s="103" t="s">
        <v>1118</v>
      </c>
      <c r="D14154" s="102" t="s">
        <v>152</v>
      </c>
      <c r="E14154" s="102" t="s">
        <v>275</v>
      </c>
      <c r="F14154" s="102" t="s">
        <v>23384</v>
      </c>
      <c r="H14154" s="102">
        <v>45653</v>
      </c>
      <c r="I14154" s="102" t="s">
        <v>22970</v>
      </c>
      <c r="J14154" s="102" t="s">
        <v>308</v>
      </c>
      <c r="K14154" s="102" t="s">
        <v>22971</v>
      </c>
      <c r="L14154" s="102" t="s">
        <v>22972</v>
      </c>
      <c r="M14154" s="102" t="s">
        <v>1074</v>
      </c>
      <c r="N14154" s="102">
        <v>5</v>
      </c>
      <c r="O14154" s="102" t="s">
        <v>1075</v>
      </c>
    </row>
    <row r="14155" spans="1:15" x14ac:dyDescent="0.25">
      <c r="A14155" s="102" t="s">
        <v>23385</v>
      </c>
      <c r="B14155" s="103" t="s">
        <v>23386</v>
      </c>
      <c r="C14155" s="103" t="s">
        <v>1118</v>
      </c>
      <c r="D14155" s="102" t="s">
        <v>152</v>
      </c>
      <c r="E14155" s="102" t="s">
        <v>276</v>
      </c>
      <c r="H14155" s="102">
        <v>45653</v>
      </c>
      <c r="I14155" s="102" t="s">
        <v>22970</v>
      </c>
      <c r="J14155" s="102" t="s">
        <v>308</v>
      </c>
      <c r="K14155" s="102" t="s">
        <v>22971</v>
      </c>
      <c r="L14155" s="102" t="s">
        <v>22972</v>
      </c>
      <c r="M14155" s="102" t="s">
        <v>1074</v>
      </c>
      <c r="N14155" s="102">
        <v>5</v>
      </c>
      <c r="O14155" s="102" t="s">
        <v>1075</v>
      </c>
    </row>
    <row r="14156" spans="1:15" x14ac:dyDescent="0.25">
      <c r="A14156" s="102" t="s">
        <v>23387</v>
      </c>
      <c r="B14156" s="103" t="s">
        <v>23388</v>
      </c>
      <c r="C14156" s="103" t="s">
        <v>274</v>
      </c>
      <c r="D14156" s="102" t="s">
        <v>152</v>
      </c>
      <c r="E14156" s="102" t="s">
        <v>275</v>
      </c>
      <c r="F14156" s="102" t="s">
        <v>23389</v>
      </c>
      <c r="H14156" s="102">
        <v>45653</v>
      </c>
      <c r="I14156" s="102" t="s">
        <v>22970</v>
      </c>
      <c r="J14156" s="102" t="s">
        <v>308</v>
      </c>
      <c r="K14156" s="102" t="s">
        <v>22971</v>
      </c>
      <c r="L14156" s="102" t="s">
        <v>22972</v>
      </c>
      <c r="M14156" s="102" t="s">
        <v>1074</v>
      </c>
      <c r="N14156" s="102">
        <v>5</v>
      </c>
      <c r="O14156" s="102" t="s">
        <v>1075</v>
      </c>
    </row>
    <row r="14157" spans="1:15" x14ac:dyDescent="0.25">
      <c r="A14157" s="102" t="s">
        <v>23387</v>
      </c>
      <c r="B14157" s="103" t="s">
        <v>5327</v>
      </c>
      <c r="C14157" s="103" t="s">
        <v>274</v>
      </c>
      <c r="D14157" s="102" t="s">
        <v>152</v>
      </c>
      <c r="E14157" s="102" t="s">
        <v>275</v>
      </c>
      <c r="F14157" s="102" t="s">
        <v>23390</v>
      </c>
      <c r="H14157" s="102">
        <v>45653</v>
      </c>
      <c r="I14157" s="102" t="s">
        <v>22970</v>
      </c>
      <c r="J14157" s="102" t="s">
        <v>308</v>
      </c>
      <c r="K14157" s="102" t="s">
        <v>22971</v>
      </c>
      <c r="L14157" s="102" t="s">
        <v>22972</v>
      </c>
      <c r="M14157" s="102" t="s">
        <v>1074</v>
      </c>
      <c r="N14157" s="102">
        <v>5</v>
      </c>
      <c r="O14157" s="102" t="s">
        <v>1075</v>
      </c>
    </row>
    <row r="14158" spans="1:15" x14ac:dyDescent="0.25">
      <c r="A14158" s="102" t="s">
        <v>23387</v>
      </c>
      <c r="B14158" s="103" t="s">
        <v>23391</v>
      </c>
      <c r="C14158" s="103" t="s">
        <v>1118</v>
      </c>
      <c r="D14158" s="102" t="s">
        <v>152</v>
      </c>
      <c r="E14158" s="102" t="s">
        <v>275</v>
      </c>
      <c r="F14158" s="102" t="s">
        <v>23392</v>
      </c>
      <c r="H14158" s="102">
        <v>45653</v>
      </c>
      <c r="I14158" s="102" t="s">
        <v>22970</v>
      </c>
      <c r="J14158" s="102" t="s">
        <v>308</v>
      </c>
      <c r="K14158" s="102" t="s">
        <v>22971</v>
      </c>
      <c r="L14158" s="102" t="s">
        <v>22972</v>
      </c>
      <c r="M14158" s="102" t="s">
        <v>1074</v>
      </c>
      <c r="N14158" s="102">
        <v>5</v>
      </c>
      <c r="O14158" s="102" t="s">
        <v>1075</v>
      </c>
    </row>
    <row r="14159" spans="1:15" x14ac:dyDescent="0.25">
      <c r="A14159" s="102" t="s">
        <v>23387</v>
      </c>
      <c r="B14159" s="103" t="s">
        <v>23393</v>
      </c>
      <c r="C14159" s="103" t="s">
        <v>1118</v>
      </c>
      <c r="D14159" s="102" t="s">
        <v>152</v>
      </c>
      <c r="E14159" s="102" t="s">
        <v>275</v>
      </c>
      <c r="F14159" s="102" t="s">
        <v>23394</v>
      </c>
      <c r="H14159" s="102">
        <v>45653</v>
      </c>
      <c r="I14159" s="102" t="s">
        <v>22970</v>
      </c>
      <c r="J14159" s="102" t="s">
        <v>308</v>
      </c>
      <c r="K14159" s="102" t="s">
        <v>22971</v>
      </c>
      <c r="L14159" s="102" t="s">
        <v>22972</v>
      </c>
      <c r="M14159" s="102" t="s">
        <v>1074</v>
      </c>
      <c r="N14159" s="102">
        <v>5</v>
      </c>
      <c r="O14159" s="102" t="s">
        <v>1075</v>
      </c>
    </row>
    <row r="14160" spans="1:15" x14ac:dyDescent="0.25">
      <c r="A14160" s="102" t="s">
        <v>23395</v>
      </c>
      <c r="B14160" s="103" t="s">
        <v>10708</v>
      </c>
      <c r="C14160" s="103" t="s">
        <v>274</v>
      </c>
      <c r="D14160" s="102" t="s">
        <v>281</v>
      </c>
      <c r="E14160" s="102" t="s">
        <v>276</v>
      </c>
      <c r="H14160" s="102">
        <v>45653</v>
      </c>
      <c r="I14160" s="102" t="s">
        <v>22970</v>
      </c>
      <c r="J14160" s="102" t="s">
        <v>308</v>
      </c>
      <c r="K14160" s="102" t="s">
        <v>22971</v>
      </c>
      <c r="L14160" s="102" t="s">
        <v>22972</v>
      </c>
      <c r="M14160" s="102" t="s">
        <v>1074</v>
      </c>
      <c r="N14160" s="102">
        <v>5</v>
      </c>
      <c r="O14160" s="102" t="s">
        <v>1075</v>
      </c>
    </row>
    <row r="14161" spans="1:15" x14ac:dyDescent="0.25">
      <c r="A14161" s="102" t="s">
        <v>23395</v>
      </c>
      <c r="B14161" s="103" t="s">
        <v>23358</v>
      </c>
      <c r="C14161" s="103" t="s">
        <v>274</v>
      </c>
      <c r="D14161" s="102" t="s">
        <v>281</v>
      </c>
      <c r="E14161" s="102" t="s">
        <v>276</v>
      </c>
      <c r="H14161" s="102">
        <v>45653</v>
      </c>
      <c r="I14161" s="102" t="s">
        <v>22970</v>
      </c>
      <c r="J14161" s="102" t="s">
        <v>308</v>
      </c>
      <c r="K14161" s="102" t="s">
        <v>22971</v>
      </c>
      <c r="L14161" s="102" t="s">
        <v>22972</v>
      </c>
      <c r="M14161" s="102" t="s">
        <v>1074</v>
      </c>
      <c r="N14161" s="102">
        <v>5</v>
      </c>
      <c r="O14161" s="102" t="s">
        <v>1075</v>
      </c>
    </row>
    <row r="14162" spans="1:15" x14ac:dyDescent="0.25">
      <c r="A14162" s="102" t="s">
        <v>23395</v>
      </c>
      <c r="B14162" s="103" t="s">
        <v>23396</v>
      </c>
      <c r="C14162" s="103" t="s">
        <v>277</v>
      </c>
      <c r="D14162" s="102" t="s">
        <v>281</v>
      </c>
      <c r="E14162" s="102" t="s">
        <v>276</v>
      </c>
      <c r="H14162" s="102">
        <v>45653</v>
      </c>
      <c r="I14162" s="102" t="s">
        <v>22970</v>
      </c>
      <c r="J14162" s="102" t="s">
        <v>308</v>
      </c>
      <c r="K14162" s="102" t="s">
        <v>22971</v>
      </c>
      <c r="L14162" s="102" t="s">
        <v>22972</v>
      </c>
      <c r="M14162" s="102" t="s">
        <v>1074</v>
      </c>
      <c r="N14162" s="102">
        <v>5</v>
      </c>
      <c r="O14162" s="102" t="s">
        <v>1075</v>
      </c>
    </row>
    <row r="14163" spans="1:15" x14ac:dyDescent="0.25">
      <c r="A14163" s="102" t="s">
        <v>23395</v>
      </c>
      <c r="B14163" s="103" t="s">
        <v>23397</v>
      </c>
      <c r="C14163" s="103" t="s">
        <v>274</v>
      </c>
      <c r="D14163" s="102" t="s">
        <v>281</v>
      </c>
      <c r="E14163" s="102" t="s">
        <v>276</v>
      </c>
      <c r="H14163" s="102">
        <v>45653</v>
      </c>
      <c r="I14163" s="102" t="s">
        <v>22970</v>
      </c>
      <c r="J14163" s="102" t="s">
        <v>308</v>
      </c>
      <c r="K14163" s="102" t="s">
        <v>22971</v>
      </c>
      <c r="L14163" s="102" t="s">
        <v>22972</v>
      </c>
      <c r="M14163" s="102" t="s">
        <v>1074</v>
      </c>
      <c r="N14163" s="102">
        <v>5</v>
      </c>
      <c r="O14163" s="102" t="s">
        <v>1075</v>
      </c>
    </row>
    <row r="14164" spans="1:15" x14ac:dyDescent="0.25">
      <c r="A14164" s="102" t="s">
        <v>23398</v>
      </c>
      <c r="B14164" s="103" t="s">
        <v>23399</v>
      </c>
      <c r="C14164" s="103" t="s">
        <v>274</v>
      </c>
      <c r="D14164" s="102" t="s">
        <v>281</v>
      </c>
      <c r="E14164" s="102" t="s">
        <v>275</v>
      </c>
      <c r="F14164" s="102" t="s">
        <v>23400</v>
      </c>
      <c r="H14164" s="102">
        <v>45653</v>
      </c>
      <c r="I14164" s="102" t="s">
        <v>22970</v>
      </c>
      <c r="J14164" s="102" t="s">
        <v>308</v>
      </c>
      <c r="K14164" s="102" t="s">
        <v>22971</v>
      </c>
      <c r="L14164" s="102" t="s">
        <v>22972</v>
      </c>
      <c r="M14164" s="102" t="s">
        <v>1074</v>
      </c>
      <c r="N14164" s="102">
        <v>5</v>
      </c>
      <c r="O14164" s="102" t="s">
        <v>1075</v>
      </c>
    </row>
    <row r="14165" spans="1:15" x14ac:dyDescent="0.25">
      <c r="A14165" s="102" t="s">
        <v>23401</v>
      </c>
      <c r="B14165" s="103" t="s">
        <v>23402</v>
      </c>
      <c r="C14165" s="103" t="s">
        <v>1225</v>
      </c>
      <c r="D14165" s="102" t="s">
        <v>282</v>
      </c>
      <c r="E14165" s="102" t="s">
        <v>275</v>
      </c>
      <c r="F14165" s="102" t="s">
        <v>23403</v>
      </c>
      <c r="H14165" s="102">
        <v>45653</v>
      </c>
      <c r="I14165" s="102" t="s">
        <v>22970</v>
      </c>
      <c r="J14165" s="102" t="s">
        <v>308</v>
      </c>
      <c r="K14165" s="102" t="s">
        <v>22971</v>
      </c>
      <c r="L14165" s="102" t="s">
        <v>22972</v>
      </c>
      <c r="M14165" s="102" t="s">
        <v>1074</v>
      </c>
      <c r="N14165" s="102">
        <v>5</v>
      </c>
      <c r="O14165" s="102" t="s">
        <v>1075</v>
      </c>
    </row>
    <row r="14166" spans="1:15" x14ac:dyDescent="0.25">
      <c r="A14166" s="102" t="s">
        <v>23404</v>
      </c>
      <c r="B14166" s="103" t="s">
        <v>4784</v>
      </c>
      <c r="C14166" s="103" t="s">
        <v>277</v>
      </c>
      <c r="D14166" s="102" t="s">
        <v>281</v>
      </c>
      <c r="E14166" s="102" t="s">
        <v>275</v>
      </c>
      <c r="F14166" s="102" t="s">
        <v>23405</v>
      </c>
      <c r="H14166" s="102">
        <v>45653</v>
      </c>
      <c r="I14166" s="102" t="s">
        <v>22970</v>
      </c>
      <c r="J14166" s="102" t="s">
        <v>308</v>
      </c>
      <c r="K14166" s="102" t="s">
        <v>22971</v>
      </c>
      <c r="L14166" s="102" t="s">
        <v>22972</v>
      </c>
      <c r="M14166" s="102" t="s">
        <v>1074</v>
      </c>
      <c r="N14166" s="102">
        <v>5</v>
      </c>
      <c r="O14166" s="102" t="s">
        <v>1075</v>
      </c>
    </row>
    <row r="14167" spans="1:15" x14ac:dyDescent="0.25">
      <c r="A14167" s="102" t="s">
        <v>23406</v>
      </c>
      <c r="B14167" s="103" t="s">
        <v>3200</v>
      </c>
      <c r="C14167" s="103" t="s">
        <v>274</v>
      </c>
      <c r="D14167" s="102" t="s">
        <v>281</v>
      </c>
      <c r="E14167" s="102" t="s">
        <v>275</v>
      </c>
      <c r="F14167" s="102" t="s">
        <v>23407</v>
      </c>
      <c r="H14167" s="102">
        <v>45653</v>
      </c>
      <c r="I14167" s="102" t="s">
        <v>22970</v>
      </c>
      <c r="J14167" s="102" t="s">
        <v>308</v>
      </c>
      <c r="K14167" s="102" t="s">
        <v>22971</v>
      </c>
      <c r="L14167" s="102" t="s">
        <v>22972</v>
      </c>
      <c r="M14167" s="102" t="s">
        <v>1074</v>
      </c>
      <c r="N14167" s="102">
        <v>5</v>
      </c>
      <c r="O14167" s="102" t="s">
        <v>1075</v>
      </c>
    </row>
    <row r="14168" spans="1:15" x14ac:dyDescent="0.25">
      <c r="A14168" s="102" t="s">
        <v>23408</v>
      </c>
      <c r="B14168" s="103" t="s">
        <v>6014</v>
      </c>
      <c r="C14168" s="103" t="s">
        <v>1118</v>
      </c>
      <c r="D14168" s="102" t="s">
        <v>152</v>
      </c>
      <c r="E14168" s="102" t="s">
        <v>275</v>
      </c>
      <c r="F14168" s="102" t="s">
        <v>23409</v>
      </c>
      <c r="H14168" s="102">
        <v>45653</v>
      </c>
      <c r="I14168" s="102" t="s">
        <v>22970</v>
      </c>
      <c r="J14168" s="102" t="s">
        <v>308</v>
      </c>
      <c r="K14168" s="102" t="s">
        <v>22971</v>
      </c>
      <c r="L14168" s="102" t="s">
        <v>22972</v>
      </c>
      <c r="M14168" s="102" t="s">
        <v>1074</v>
      </c>
      <c r="N14168" s="102">
        <v>5</v>
      </c>
      <c r="O14168" s="102" t="s">
        <v>1075</v>
      </c>
    </row>
    <row r="14169" spans="1:15" x14ac:dyDescent="0.25">
      <c r="A14169" s="102" t="s">
        <v>23410</v>
      </c>
      <c r="B14169" s="103" t="s">
        <v>3721</v>
      </c>
      <c r="C14169" s="103" t="s">
        <v>274</v>
      </c>
      <c r="D14169" s="102" t="s">
        <v>152</v>
      </c>
      <c r="E14169" s="102" t="s">
        <v>275</v>
      </c>
      <c r="F14169" s="102" t="s">
        <v>23411</v>
      </c>
      <c r="H14169" s="102">
        <v>45653</v>
      </c>
      <c r="I14169" s="102" t="s">
        <v>22970</v>
      </c>
      <c r="J14169" s="102" t="s">
        <v>308</v>
      </c>
      <c r="K14169" s="102" t="s">
        <v>22971</v>
      </c>
      <c r="L14169" s="102" t="s">
        <v>22972</v>
      </c>
      <c r="M14169" s="102" t="s">
        <v>1074</v>
      </c>
      <c r="N14169" s="102">
        <v>5</v>
      </c>
      <c r="O14169" s="102" t="s">
        <v>1075</v>
      </c>
    </row>
    <row r="14170" spans="1:15" x14ac:dyDescent="0.25">
      <c r="A14170" s="102" t="s">
        <v>23410</v>
      </c>
      <c r="B14170" s="103" t="s">
        <v>1487</v>
      </c>
      <c r="C14170" s="103" t="s">
        <v>1118</v>
      </c>
      <c r="D14170" s="102" t="s">
        <v>152</v>
      </c>
      <c r="E14170" s="102" t="s">
        <v>275</v>
      </c>
      <c r="F14170" s="102" t="s">
        <v>23412</v>
      </c>
      <c r="H14170" s="102">
        <v>45653</v>
      </c>
      <c r="I14170" s="102" t="s">
        <v>22970</v>
      </c>
      <c r="J14170" s="102" t="s">
        <v>308</v>
      </c>
      <c r="K14170" s="102" t="s">
        <v>22971</v>
      </c>
      <c r="L14170" s="102" t="s">
        <v>22972</v>
      </c>
      <c r="M14170" s="102" t="s">
        <v>1074</v>
      </c>
      <c r="N14170" s="102">
        <v>5</v>
      </c>
      <c r="O14170" s="102" t="s">
        <v>1075</v>
      </c>
    </row>
    <row r="14171" spans="1:15" x14ac:dyDescent="0.25">
      <c r="A14171" s="102" t="s">
        <v>23410</v>
      </c>
      <c r="B14171" s="103" t="s">
        <v>23413</v>
      </c>
      <c r="C14171" s="103" t="s">
        <v>1118</v>
      </c>
      <c r="D14171" s="102" t="s">
        <v>152</v>
      </c>
      <c r="E14171" s="102" t="s">
        <v>275</v>
      </c>
      <c r="F14171" s="102" t="s">
        <v>23414</v>
      </c>
      <c r="H14171" s="102">
        <v>45653</v>
      </c>
      <c r="I14171" s="102" t="s">
        <v>22970</v>
      </c>
      <c r="J14171" s="102" t="s">
        <v>308</v>
      </c>
      <c r="K14171" s="102" t="s">
        <v>22971</v>
      </c>
      <c r="L14171" s="102" t="s">
        <v>22972</v>
      </c>
      <c r="M14171" s="102" t="s">
        <v>1074</v>
      </c>
      <c r="N14171" s="102">
        <v>5</v>
      </c>
      <c r="O14171" s="102" t="s">
        <v>1075</v>
      </c>
    </row>
    <row r="14172" spans="1:15" x14ac:dyDescent="0.25">
      <c r="A14172" s="102" t="s">
        <v>23410</v>
      </c>
      <c r="B14172" s="103" t="s">
        <v>2425</v>
      </c>
      <c r="C14172" s="103" t="s">
        <v>1118</v>
      </c>
      <c r="D14172" s="102" t="s">
        <v>152</v>
      </c>
      <c r="E14172" s="102" t="s">
        <v>275</v>
      </c>
      <c r="F14172" s="102" t="s">
        <v>23415</v>
      </c>
      <c r="H14172" s="102">
        <v>45653</v>
      </c>
      <c r="I14172" s="102" t="s">
        <v>22970</v>
      </c>
      <c r="J14172" s="102" t="s">
        <v>308</v>
      </c>
      <c r="K14172" s="102" t="s">
        <v>22971</v>
      </c>
      <c r="L14172" s="102" t="s">
        <v>22972</v>
      </c>
      <c r="M14172" s="102" t="s">
        <v>1074</v>
      </c>
      <c r="N14172" s="102">
        <v>5</v>
      </c>
      <c r="O14172" s="102" t="s">
        <v>1075</v>
      </c>
    </row>
    <row r="14173" spans="1:15" x14ac:dyDescent="0.25">
      <c r="A14173" s="102" t="s">
        <v>23416</v>
      </c>
      <c r="B14173" s="103" t="s">
        <v>23417</v>
      </c>
      <c r="C14173" s="103" t="s">
        <v>274</v>
      </c>
      <c r="D14173" s="102" t="s">
        <v>281</v>
      </c>
      <c r="E14173" s="102" t="s">
        <v>275</v>
      </c>
      <c r="F14173" s="102" t="s">
        <v>23418</v>
      </c>
      <c r="H14173" s="102">
        <v>45653</v>
      </c>
      <c r="I14173" s="102" t="s">
        <v>22970</v>
      </c>
      <c r="J14173" s="102" t="s">
        <v>308</v>
      </c>
      <c r="K14173" s="102" t="s">
        <v>22971</v>
      </c>
      <c r="L14173" s="102" t="s">
        <v>22972</v>
      </c>
      <c r="M14173" s="102" t="s">
        <v>1074</v>
      </c>
      <c r="N14173" s="102">
        <v>5</v>
      </c>
      <c r="O14173" s="102" t="s">
        <v>1075</v>
      </c>
    </row>
    <row r="14174" spans="1:15" x14ac:dyDescent="0.25">
      <c r="A14174" s="102" t="s">
        <v>23083</v>
      </c>
      <c r="B14174" s="103" t="s">
        <v>23084</v>
      </c>
      <c r="C14174" s="103" t="s">
        <v>274</v>
      </c>
      <c r="D14174" s="102" t="s">
        <v>281</v>
      </c>
      <c r="E14174" s="102" t="s">
        <v>275</v>
      </c>
      <c r="F14174" s="102" t="s">
        <v>23419</v>
      </c>
      <c r="H14174" s="102">
        <v>45653</v>
      </c>
      <c r="I14174" s="102" t="s">
        <v>23420</v>
      </c>
      <c r="J14174" s="102" t="s">
        <v>22971</v>
      </c>
      <c r="K14174" s="102" t="s">
        <v>308</v>
      </c>
      <c r="L14174" s="102" t="s">
        <v>23421</v>
      </c>
      <c r="M14174" s="102" t="s">
        <v>1074</v>
      </c>
      <c r="N14174" s="102">
        <v>5</v>
      </c>
      <c r="O14174" s="102" t="s">
        <v>1075</v>
      </c>
    </row>
    <row r="14175" spans="1:15" x14ac:dyDescent="0.25">
      <c r="A14175" s="102" t="s">
        <v>22973</v>
      </c>
      <c r="B14175" s="103" t="s">
        <v>22974</v>
      </c>
      <c r="C14175" s="103" t="s">
        <v>274</v>
      </c>
      <c r="D14175" s="102" t="s">
        <v>152</v>
      </c>
      <c r="E14175" s="102" t="s">
        <v>275</v>
      </c>
      <c r="F14175" s="102" t="s">
        <v>23422</v>
      </c>
      <c r="H14175" s="102">
        <v>45653</v>
      </c>
      <c r="I14175" s="102" t="s">
        <v>23420</v>
      </c>
      <c r="J14175" s="102" t="s">
        <v>22971</v>
      </c>
      <c r="K14175" s="102" t="s">
        <v>308</v>
      </c>
      <c r="L14175" s="102" t="s">
        <v>23421</v>
      </c>
      <c r="M14175" s="102" t="s">
        <v>1074</v>
      </c>
      <c r="N14175" s="102">
        <v>5</v>
      </c>
      <c r="O14175" s="102" t="s">
        <v>1075</v>
      </c>
    </row>
    <row r="14176" spans="1:15" x14ac:dyDescent="0.25">
      <c r="A14176" s="102" t="s">
        <v>22978</v>
      </c>
      <c r="B14176" s="103" t="s">
        <v>4325</v>
      </c>
      <c r="C14176" s="103" t="s">
        <v>274</v>
      </c>
      <c r="D14176" s="102" t="s">
        <v>152</v>
      </c>
      <c r="E14176" s="102" t="s">
        <v>275</v>
      </c>
      <c r="F14176" s="102" t="s">
        <v>23423</v>
      </c>
      <c r="H14176" s="102">
        <v>45653</v>
      </c>
      <c r="I14176" s="102" t="s">
        <v>23420</v>
      </c>
      <c r="J14176" s="102" t="s">
        <v>22971</v>
      </c>
      <c r="K14176" s="102" t="s">
        <v>308</v>
      </c>
      <c r="L14176" s="102" t="s">
        <v>23421</v>
      </c>
      <c r="M14176" s="102" t="s">
        <v>1074</v>
      </c>
      <c r="N14176" s="102">
        <v>5</v>
      </c>
      <c r="O14176" s="102" t="s">
        <v>1075</v>
      </c>
    </row>
    <row r="14177" spans="1:15" x14ac:dyDescent="0.25">
      <c r="A14177" s="102" t="s">
        <v>22978</v>
      </c>
      <c r="B14177" s="103" t="s">
        <v>1242</v>
      </c>
      <c r="C14177" s="103" t="s">
        <v>1118</v>
      </c>
      <c r="D14177" s="102" t="s">
        <v>152</v>
      </c>
      <c r="E14177" s="102" t="s">
        <v>275</v>
      </c>
      <c r="F14177" s="102" t="s">
        <v>23424</v>
      </c>
      <c r="H14177" s="102">
        <v>45653</v>
      </c>
      <c r="I14177" s="102" t="s">
        <v>23420</v>
      </c>
      <c r="J14177" s="102" t="s">
        <v>22971</v>
      </c>
      <c r="K14177" s="102" t="s">
        <v>308</v>
      </c>
      <c r="L14177" s="102" t="s">
        <v>23421</v>
      </c>
      <c r="M14177" s="102" t="s">
        <v>1074</v>
      </c>
      <c r="N14177" s="102">
        <v>5</v>
      </c>
      <c r="O14177" s="102" t="s">
        <v>1075</v>
      </c>
    </row>
    <row r="14178" spans="1:15" x14ac:dyDescent="0.25">
      <c r="A14178" s="102" t="s">
        <v>22978</v>
      </c>
      <c r="B14178" s="103" t="s">
        <v>2534</v>
      </c>
      <c r="C14178" s="103" t="s">
        <v>1082</v>
      </c>
      <c r="D14178" s="102" t="s">
        <v>152</v>
      </c>
      <c r="E14178" s="102" t="s">
        <v>275</v>
      </c>
      <c r="F14178" s="102" t="s">
        <v>23425</v>
      </c>
      <c r="H14178" s="102">
        <v>45653</v>
      </c>
      <c r="I14178" s="102" t="s">
        <v>23420</v>
      </c>
      <c r="J14178" s="102" t="s">
        <v>22971</v>
      </c>
      <c r="K14178" s="102" t="s">
        <v>308</v>
      </c>
      <c r="L14178" s="102" t="s">
        <v>23421</v>
      </c>
      <c r="M14178" s="102" t="s">
        <v>1082</v>
      </c>
      <c r="N14178" s="102">
        <v>5</v>
      </c>
      <c r="O14178" s="102" t="s">
        <v>1075</v>
      </c>
    </row>
    <row r="14179" spans="1:15" x14ac:dyDescent="0.25">
      <c r="A14179" s="102" t="s">
        <v>22978</v>
      </c>
      <c r="B14179" s="103" t="s">
        <v>22983</v>
      </c>
      <c r="C14179" s="103" t="s">
        <v>1082</v>
      </c>
      <c r="D14179" s="102" t="s">
        <v>152</v>
      </c>
      <c r="E14179" s="102" t="s">
        <v>275</v>
      </c>
      <c r="F14179" s="102" t="s">
        <v>23426</v>
      </c>
      <c r="H14179" s="102">
        <v>45653</v>
      </c>
      <c r="I14179" s="102" t="s">
        <v>23420</v>
      </c>
      <c r="J14179" s="102" t="s">
        <v>22971</v>
      </c>
      <c r="K14179" s="102" t="s">
        <v>308</v>
      </c>
      <c r="L14179" s="102" t="s">
        <v>23421</v>
      </c>
      <c r="M14179" s="102" t="s">
        <v>1082</v>
      </c>
      <c r="N14179" s="102">
        <v>5</v>
      </c>
      <c r="O14179" s="102" t="s">
        <v>1075</v>
      </c>
    </row>
    <row r="14180" spans="1:15" x14ac:dyDescent="0.25">
      <c r="A14180" s="102" t="s">
        <v>22985</v>
      </c>
      <c r="B14180" s="103" t="s">
        <v>22986</v>
      </c>
      <c r="C14180" s="103" t="s">
        <v>1118</v>
      </c>
      <c r="D14180" s="102" t="s">
        <v>152</v>
      </c>
      <c r="E14180" s="102" t="s">
        <v>275</v>
      </c>
      <c r="F14180" s="102" t="s">
        <v>23427</v>
      </c>
      <c r="H14180" s="102">
        <v>45653</v>
      </c>
      <c r="I14180" s="102" t="s">
        <v>23420</v>
      </c>
      <c r="J14180" s="102" t="s">
        <v>22971</v>
      </c>
      <c r="K14180" s="102" t="s">
        <v>308</v>
      </c>
      <c r="L14180" s="102" t="s">
        <v>23421</v>
      </c>
      <c r="M14180" s="102" t="s">
        <v>1074</v>
      </c>
      <c r="N14180" s="102">
        <v>5</v>
      </c>
      <c r="O14180" s="102" t="s">
        <v>1075</v>
      </c>
    </row>
    <row r="14181" spans="1:15" x14ac:dyDescent="0.25">
      <c r="A14181" s="102" t="s">
        <v>22990</v>
      </c>
      <c r="B14181" s="103" t="s">
        <v>22991</v>
      </c>
      <c r="C14181" s="103" t="s">
        <v>274</v>
      </c>
      <c r="D14181" s="102" t="s">
        <v>152</v>
      </c>
      <c r="E14181" s="102" t="s">
        <v>275</v>
      </c>
      <c r="F14181" s="102" t="s">
        <v>23428</v>
      </c>
      <c r="H14181" s="102">
        <v>45653</v>
      </c>
      <c r="I14181" s="102" t="s">
        <v>23420</v>
      </c>
      <c r="J14181" s="102" t="s">
        <v>22971</v>
      </c>
      <c r="K14181" s="102" t="s">
        <v>308</v>
      </c>
      <c r="L14181" s="102" t="s">
        <v>23421</v>
      </c>
      <c r="M14181" s="102" t="s">
        <v>1074</v>
      </c>
      <c r="N14181" s="102">
        <v>5</v>
      </c>
      <c r="O14181" s="102" t="s">
        <v>1075</v>
      </c>
    </row>
    <row r="14182" spans="1:15" x14ac:dyDescent="0.25">
      <c r="A14182" s="102" t="s">
        <v>22993</v>
      </c>
      <c r="B14182" s="103" t="s">
        <v>22994</v>
      </c>
      <c r="C14182" s="103" t="s">
        <v>1118</v>
      </c>
      <c r="D14182" s="102" t="s">
        <v>152</v>
      </c>
      <c r="E14182" s="102" t="s">
        <v>275</v>
      </c>
      <c r="F14182" s="102" t="s">
        <v>23429</v>
      </c>
      <c r="H14182" s="102">
        <v>45653</v>
      </c>
      <c r="I14182" s="102" t="s">
        <v>23420</v>
      </c>
      <c r="J14182" s="102" t="s">
        <v>22971</v>
      </c>
      <c r="K14182" s="102" t="s">
        <v>308</v>
      </c>
      <c r="L14182" s="102" t="s">
        <v>23421</v>
      </c>
      <c r="M14182" s="102" t="s">
        <v>1074</v>
      </c>
      <c r="N14182" s="102">
        <v>5</v>
      </c>
      <c r="O14182" s="102" t="s">
        <v>1075</v>
      </c>
    </row>
    <row r="14183" spans="1:15" x14ac:dyDescent="0.25">
      <c r="A14183" s="102" t="s">
        <v>22993</v>
      </c>
      <c r="B14183" s="103" t="s">
        <v>22996</v>
      </c>
      <c r="C14183" s="103" t="s">
        <v>274</v>
      </c>
      <c r="D14183" s="102" t="s">
        <v>152</v>
      </c>
      <c r="E14183" s="102" t="s">
        <v>275</v>
      </c>
      <c r="F14183" s="102" t="s">
        <v>23430</v>
      </c>
      <c r="H14183" s="102">
        <v>45653</v>
      </c>
      <c r="I14183" s="102" t="s">
        <v>23420</v>
      </c>
      <c r="J14183" s="102" t="s">
        <v>22971</v>
      </c>
      <c r="K14183" s="102" t="s">
        <v>308</v>
      </c>
      <c r="L14183" s="102" t="s">
        <v>23421</v>
      </c>
      <c r="M14183" s="102" t="s">
        <v>1074</v>
      </c>
      <c r="N14183" s="102">
        <v>5</v>
      </c>
      <c r="O14183" s="102" t="s">
        <v>1075</v>
      </c>
    </row>
    <row r="14184" spans="1:15" x14ac:dyDescent="0.25">
      <c r="A14184" s="102" t="s">
        <v>22993</v>
      </c>
      <c r="B14184" s="103" t="s">
        <v>4325</v>
      </c>
      <c r="C14184" s="103" t="s">
        <v>274</v>
      </c>
      <c r="D14184" s="102" t="s">
        <v>152</v>
      </c>
      <c r="E14184" s="102" t="s">
        <v>275</v>
      </c>
      <c r="F14184" s="102" t="s">
        <v>23431</v>
      </c>
      <c r="H14184" s="102">
        <v>45653</v>
      </c>
      <c r="I14184" s="102" t="s">
        <v>23420</v>
      </c>
      <c r="J14184" s="102" t="s">
        <v>22971</v>
      </c>
      <c r="K14184" s="102" t="s">
        <v>308</v>
      </c>
      <c r="L14184" s="102" t="s">
        <v>23421</v>
      </c>
      <c r="M14184" s="102" t="s">
        <v>1074</v>
      </c>
      <c r="N14184" s="102">
        <v>5</v>
      </c>
      <c r="O14184" s="102" t="s">
        <v>1075</v>
      </c>
    </row>
    <row r="14185" spans="1:15" x14ac:dyDescent="0.25">
      <c r="A14185" s="102" t="s">
        <v>22993</v>
      </c>
      <c r="B14185" s="103" t="s">
        <v>22999</v>
      </c>
      <c r="C14185" s="103" t="s">
        <v>1118</v>
      </c>
      <c r="D14185" s="102" t="s">
        <v>152</v>
      </c>
      <c r="E14185" s="102" t="s">
        <v>275</v>
      </c>
      <c r="F14185" s="102" t="s">
        <v>23432</v>
      </c>
      <c r="H14185" s="102">
        <v>45653</v>
      </c>
      <c r="I14185" s="102" t="s">
        <v>23420</v>
      </c>
      <c r="J14185" s="102" t="s">
        <v>22971</v>
      </c>
      <c r="K14185" s="102" t="s">
        <v>308</v>
      </c>
      <c r="L14185" s="102" t="s">
        <v>23421</v>
      </c>
      <c r="M14185" s="102" t="s">
        <v>1074</v>
      </c>
      <c r="N14185" s="102">
        <v>5</v>
      </c>
      <c r="O14185" s="102" t="s">
        <v>1075</v>
      </c>
    </row>
    <row r="14186" spans="1:15" x14ac:dyDescent="0.25">
      <c r="A14186" s="102" t="s">
        <v>22993</v>
      </c>
      <c r="B14186" s="103" t="s">
        <v>23001</v>
      </c>
      <c r="C14186" s="103" t="s">
        <v>1118</v>
      </c>
      <c r="D14186" s="102" t="s">
        <v>152</v>
      </c>
      <c r="E14186" s="102" t="s">
        <v>275</v>
      </c>
      <c r="F14186" s="102" t="s">
        <v>23433</v>
      </c>
      <c r="H14186" s="102">
        <v>45653</v>
      </c>
      <c r="I14186" s="102" t="s">
        <v>23420</v>
      </c>
      <c r="J14186" s="102" t="s">
        <v>22971</v>
      </c>
      <c r="K14186" s="102" t="s">
        <v>308</v>
      </c>
      <c r="L14186" s="102" t="s">
        <v>23421</v>
      </c>
      <c r="M14186" s="102" t="s">
        <v>1074</v>
      </c>
      <c r="N14186" s="102">
        <v>5</v>
      </c>
      <c r="O14186" s="102" t="s">
        <v>1075</v>
      </c>
    </row>
    <row r="14187" spans="1:15" x14ac:dyDescent="0.25">
      <c r="A14187" s="102" t="s">
        <v>23009</v>
      </c>
      <c r="B14187" s="103" t="s">
        <v>22922</v>
      </c>
      <c r="C14187" s="103" t="s">
        <v>1118</v>
      </c>
      <c r="D14187" s="102" t="s">
        <v>152</v>
      </c>
      <c r="E14187" s="102" t="s">
        <v>275</v>
      </c>
      <c r="F14187" s="102" t="s">
        <v>23434</v>
      </c>
      <c r="H14187" s="102">
        <v>45653</v>
      </c>
      <c r="I14187" s="102" t="s">
        <v>23420</v>
      </c>
      <c r="J14187" s="102" t="s">
        <v>22971</v>
      </c>
      <c r="K14187" s="102" t="s">
        <v>308</v>
      </c>
      <c r="L14187" s="102" t="s">
        <v>23421</v>
      </c>
      <c r="M14187" s="102" t="s">
        <v>1074</v>
      </c>
      <c r="N14187" s="102">
        <v>5</v>
      </c>
      <c r="O14187" s="102" t="s">
        <v>1075</v>
      </c>
    </row>
    <row r="14188" spans="1:15" x14ac:dyDescent="0.25">
      <c r="A14188" s="102" t="s">
        <v>23011</v>
      </c>
      <c r="B14188" s="103" t="s">
        <v>4797</v>
      </c>
      <c r="C14188" s="103" t="s">
        <v>1082</v>
      </c>
      <c r="D14188" s="102" t="s">
        <v>152</v>
      </c>
      <c r="E14188" s="102" t="s">
        <v>275</v>
      </c>
      <c r="F14188" s="102" t="s">
        <v>23435</v>
      </c>
      <c r="H14188" s="102">
        <v>45653</v>
      </c>
      <c r="I14188" s="102" t="s">
        <v>23420</v>
      </c>
      <c r="J14188" s="102" t="s">
        <v>22971</v>
      </c>
      <c r="K14188" s="102" t="s">
        <v>308</v>
      </c>
      <c r="L14188" s="102" t="s">
        <v>23421</v>
      </c>
      <c r="M14188" s="102" t="s">
        <v>1082</v>
      </c>
      <c r="N14188" s="102">
        <v>5</v>
      </c>
      <c r="O14188" s="102" t="s">
        <v>1075</v>
      </c>
    </row>
    <row r="14189" spans="1:15" x14ac:dyDescent="0.25">
      <c r="A14189" s="102" t="s">
        <v>23017</v>
      </c>
      <c r="B14189" s="103" t="s">
        <v>8419</v>
      </c>
      <c r="C14189" s="103" t="s">
        <v>274</v>
      </c>
      <c r="D14189" s="102" t="s">
        <v>152</v>
      </c>
      <c r="E14189" s="102" t="s">
        <v>275</v>
      </c>
      <c r="F14189" s="102" t="s">
        <v>23436</v>
      </c>
      <c r="H14189" s="102">
        <v>45653</v>
      </c>
      <c r="I14189" s="102" t="s">
        <v>23420</v>
      </c>
      <c r="J14189" s="102" t="s">
        <v>22971</v>
      </c>
      <c r="K14189" s="102" t="s">
        <v>308</v>
      </c>
      <c r="L14189" s="102" t="s">
        <v>23421</v>
      </c>
      <c r="M14189" s="102" t="s">
        <v>1074</v>
      </c>
      <c r="N14189" s="102">
        <v>5</v>
      </c>
      <c r="O14189" s="102" t="s">
        <v>1075</v>
      </c>
    </row>
    <row r="14190" spans="1:15" x14ac:dyDescent="0.25">
      <c r="A14190" s="102" t="s">
        <v>23051</v>
      </c>
      <c r="B14190" s="103" t="s">
        <v>23052</v>
      </c>
      <c r="C14190" s="103" t="s">
        <v>1118</v>
      </c>
      <c r="D14190" s="102" t="s">
        <v>152</v>
      </c>
      <c r="E14190" s="102" t="s">
        <v>275</v>
      </c>
      <c r="F14190" s="102" t="s">
        <v>23437</v>
      </c>
      <c r="H14190" s="102">
        <v>45653</v>
      </c>
      <c r="I14190" s="102" t="s">
        <v>23420</v>
      </c>
      <c r="J14190" s="102" t="s">
        <v>22971</v>
      </c>
      <c r="K14190" s="102" t="s">
        <v>308</v>
      </c>
      <c r="L14190" s="102" t="s">
        <v>23421</v>
      </c>
      <c r="M14190" s="102" t="s">
        <v>1074</v>
      </c>
      <c r="N14190" s="102">
        <v>5</v>
      </c>
      <c r="O14190" s="102" t="s">
        <v>1075</v>
      </c>
    </row>
    <row r="14191" spans="1:15" x14ac:dyDescent="0.25">
      <c r="A14191" s="102" t="s">
        <v>23051</v>
      </c>
      <c r="B14191" s="103" t="s">
        <v>23054</v>
      </c>
      <c r="C14191" s="103" t="s">
        <v>1118</v>
      </c>
      <c r="D14191" s="102" t="s">
        <v>152</v>
      </c>
      <c r="E14191" s="102" t="s">
        <v>275</v>
      </c>
      <c r="F14191" s="102" t="s">
        <v>23438</v>
      </c>
      <c r="H14191" s="102">
        <v>45653</v>
      </c>
      <c r="I14191" s="102" t="s">
        <v>23420</v>
      </c>
      <c r="J14191" s="102" t="s">
        <v>22971</v>
      </c>
      <c r="K14191" s="102" t="s">
        <v>308</v>
      </c>
      <c r="L14191" s="102" t="s">
        <v>23421</v>
      </c>
      <c r="M14191" s="102" t="s">
        <v>1074</v>
      </c>
      <c r="N14191" s="102">
        <v>5</v>
      </c>
      <c r="O14191" s="102" t="s">
        <v>1075</v>
      </c>
    </row>
    <row r="14192" spans="1:15" x14ac:dyDescent="0.25">
      <c r="A14192" s="102" t="s">
        <v>23056</v>
      </c>
      <c r="B14192" s="103" t="s">
        <v>23057</v>
      </c>
      <c r="C14192" s="103" t="s">
        <v>1118</v>
      </c>
      <c r="D14192" s="102" t="s">
        <v>152</v>
      </c>
      <c r="E14192" s="102" t="s">
        <v>275</v>
      </c>
      <c r="F14192" s="102" t="s">
        <v>23439</v>
      </c>
      <c r="H14192" s="102">
        <v>45653</v>
      </c>
      <c r="I14192" s="102" t="s">
        <v>23420</v>
      </c>
      <c r="J14192" s="102" t="s">
        <v>22971</v>
      </c>
      <c r="K14192" s="102" t="s">
        <v>308</v>
      </c>
      <c r="L14192" s="102" t="s">
        <v>23421</v>
      </c>
      <c r="M14192" s="102" t="s">
        <v>1074</v>
      </c>
      <c r="N14192" s="102">
        <v>5</v>
      </c>
      <c r="O14192" s="102" t="s">
        <v>1075</v>
      </c>
    </row>
    <row r="14193" spans="1:15" x14ac:dyDescent="0.25">
      <c r="A14193" s="102" t="s">
        <v>23056</v>
      </c>
      <c r="B14193" s="103" t="s">
        <v>23060</v>
      </c>
      <c r="C14193" s="103" t="s">
        <v>274</v>
      </c>
      <c r="D14193" s="102" t="s">
        <v>152</v>
      </c>
      <c r="E14193" s="102" t="s">
        <v>275</v>
      </c>
      <c r="F14193" s="102" t="s">
        <v>23440</v>
      </c>
      <c r="H14193" s="102">
        <v>45653</v>
      </c>
      <c r="I14193" s="102" t="s">
        <v>23420</v>
      </c>
      <c r="J14193" s="102" t="s">
        <v>22971</v>
      </c>
      <c r="K14193" s="102" t="s">
        <v>308</v>
      </c>
      <c r="L14193" s="102" t="s">
        <v>23421</v>
      </c>
      <c r="M14193" s="102" t="s">
        <v>1074</v>
      </c>
      <c r="N14193" s="102">
        <v>5</v>
      </c>
      <c r="O14193" s="102" t="s">
        <v>1075</v>
      </c>
    </row>
    <row r="14194" spans="1:15" x14ac:dyDescent="0.25">
      <c r="A14194" s="102" t="s">
        <v>23056</v>
      </c>
      <c r="B14194" s="103" t="s">
        <v>23063</v>
      </c>
      <c r="C14194" s="103" t="s">
        <v>1118</v>
      </c>
      <c r="D14194" s="102" t="s">
        <v>152</v>
      </c>
      <c r="E14194" s="102" t="s">
        <v>275</v>
      </c>
      <c r="F14194" s="102" t="s">
        <v>23441</v>
      </c>
      <c r="H14194" s="102">
        <v>45653</v>
      </c>
      <c r="I14194" s="102" t="s">
        <v>23420</v>
      </c>
      <c r="J14194" s="102" t="s">
        <v>22971</v>
      </c>
      <c r="K14194" s="102" t="s">
        <v>308</v>
      </c>
      <c r="L14194" s="102" t="s">
        <v>23421</v>
      </c>
      <c r="M14194" s="102" t="s">
        <v>1074</v>
      </c>
      <c r="N14194" s="102">
        <v>5</v>
      </c>
      <c r="O14194" s="102" t="s">
        <v>1075</v>
      </c>
    </row>
    <row r="14195" spans="1:15" x14ac:dyDescent="0.25">
      <c r="A14195" s="102" t="s">
        <v>23442</v>
      </c>
      <c r="B14195" s="103" t="s">
        <v>23443</v>
      </c>
      <c r="C14195" s="103" t="s">
        <v>274</v>
      </c>
      <c r="D14195" s="102" t="s">
        <v>152</v>
      </c>
      <c r="E14195" s="102" t="s">
        <v>275</v>
      </c>
      <c r="F14195" s="102" t="s">
        <v>23444</v>
      </c>
      <c r="H14195" s="102">
        <v>45653</v>
      </c>
      <c r="I14195" s="102" t="s">
        <v>23420</v>
      </c>
      <c r="J14195" s="102" t="s">
        <v>22971</v>
      </c>
      <c r="K14195" s="102" t="s">
        <v>308</v>
      </c>
      <c r="L14195" s="102" t="s">
        <v>23421</v>
      </c>
      <c r="M14195" s="102" t="s">
        <v>1074</v>
      </c>
      <c r="N14195" s="102">
        <v>5</v>
      </c>
      <c r="O14195" s="102" t="s">
        <v>1075</v>
      </c>
    </row>
    <row r="14196" spans="1:15" x14ac:dyDescent="0.25">
      <c r="A14196" s="102" t="s">
        <v>23442</v>
      </c>
      <c r="B14196" s="103" t="s">
        <v>5681</v>
      </c>
      <c r="C14196" s="103" t="s">
        <v>274</v>
      </c>
      <c r="D14196" s="102" t="s">
        <v>152</v>
      </c>
      <c r="E14196" s="102" t="s">
        <v>275</v>
      </c>
      <c r="F14196" s="102" t="s">
        <v>23445</v>
      </c>
      <c r="H14196" s="102">
        <v>45653</v>
      </c>
      <c r="I14196" s="102" t="s">
        <v>23420</v>
      </c>
      <c r="J14196" s="102" t="s">
        <v>22971</v>
      </c>
      <c r="K14196" s="102" t="s">
        <v>308</v>
      </c>
      <c r="L14196" s="102" t="s">
        <v>23421</v>
      </c>
      <c r="M14196" s="102" t="s">
        <v>1074</v>
      </c>
      <c r="N14196" s="102">
        <v>5</v>
      </c>
      <c r="O14196" s="102" t="s">
        <v>1075</v>
      </c>
    </row>
    <row r="14197" spans="1:15" x14ac:dyDescent="0.25">
      <c r="A14197" s="102" t="s">
        <v>23088</v>
      </c>
      <c r="B14197" s="103" t="s">
        <v>23087</v>
      </c>
      <c r="C14197" s="103" t="s">
        <v>1118</v>
      </c>
      <c r="D14197" s="102" t="s">
        <v>152</v>
      </c>
      <c r="E14197" s="102" t="s">
        <v>275</v>
      </c>
      <c r="F14197" s="102" t="s">
        <v>23446</v>
      </c>
      <c r="H14197" s="102">
        <v>45653</v>
      </c>
      <c r="I14197" s="102" t="s">
        <v>23420</v>
      </c>
      <c r="J14197" s="102" t="s">
        <v>22971</v>
      </c>
      <c r="K14197" s="102" t="s">
        <v>308</v>
      </c>
      <c r="L14197" s="102" t="s">
        <v>23421</v>
      </c>
      <c r="M14197" s="102" t="s">
        <v>1074</v>
      </c>
      <c r="N14197" s="102">
        <v>5</v>
      </c>
      <c r="O14197" s="102" t="s">
        <v>1075</v>
      </c>
    </row>
    <row r="14198" spans="1:15" x14ac:dyDescent="0.25">
      <c r="A14198" s="102" t="s">
        <v>22856</v>
      </c>
      <c r="B14198" s="103" t="s">
        <v>4325</v>
      </c>
      <c r="C14198" s="103" t="s">
        <v>274</v>
      </c>
      <c r="D14198" s="102" t="s">
        <v>152</v>
      </c>
      <c r="E14198" s="102" t="s">
        <v>275</v>
      </c>
      <c r="F14198" s="102" t="s">
        <v>23447</v>
      </c>
      <c r="H14198" s="102">
        <v>45653</v>
      </c>
      <c r="I14198" s="102" t="s">
        <v>23420</v>
      </c>
      <c r="J14198" s="102" t="s">
        <v>22971</v>
      </c>
      <c r="K14198" s="102" t="s">
        <v>308</v>
      </c>
      <c r="L14198" s="102" t="s">
        <v>23421</v>
      </c>
      <c r="M14198" s="102" t="s">
        <v>1074</v>
      </c>
      <c r="N14198" s="102">
        <v>5</v>
      </c>
      <c r="O14198" s="102" t="s">
        <v>1075</v>
      </c>
    </row>
    <row r="14199" spans="1:15" x14ac:dyDescent="0.25">
      <c r="A14199" s="102" t="s">
        <v>23448</v>
      </c>
      <c r="B14199" s="103" t="s">
        <v>23449</v>
      </c>
      <c r="C14199" s="103" t="s">
        <v>1118</v>
      </c>
      <c r="D14199" s="102" t="s">
        <v>152</v>
      </c>
      <c r="E14199" s="102" t="s">
        <v>276</v>
      </c>
      <c r="H14199" s="102">
        <v>45654</v>
      </c>
      <c r="I14199" s="102" t="s">
        <v>23450</v>
      </c>
      <c r="J14199" s="102" t="s">
        <v>110</v>
      </c>
      <c r="K14199" s="102" t="s">
        <v>308</v>
      </c>
      <c r="L14199" s="102" t="s">
        <v>23451</v>
      </c>
      <c r="M14199" s="102" t="s">
        <v>1074</v>
      </c>
      <c r="N14199" s="102">
        <v>6</v>
      </c>
      <c r="O14199" s="102" t="s">
        <v>1075</v>
      </c>
    </row>
    <row r="14200" spans="1:15" x14ac:dyDescent="0.25">
      <c r="A14200" s="102" t="s">
        <v>23452</v>
      </c>
      <c r="B14200" s="103" t="s">
        <v>23453</v>
      </c>
      <c r="C14200" s="103" t="s">
        <v>274</v>
      </c>
      <c r="D14200" s="102" t="s">
        <v>152</v>
      </c>
      <c r="E14200" s="102" t="s">
        <v>276</v>
      </c>
      <c r="H14200" s="102">
        <v>45654</v>
      </c>
      <c r="I14200" s="102" t="s">
        <v>23450</v>
      </c>
      <c r="J14200" s="102" t="s">
        <v>110</v>
      </c>
      <c r="K14200" s="102" t="s">
        <v>308</v>
      </c>
      <c r="L14200" s="102" t="s">
        <v>23451</v>
      </c>
      <c r="M14200" s="102" t="s">
        <v>1074</v>
      </c>
      <c r="N14200" s="102">
        <v>6</v>
      </c>
      <c r="O14200" s="102" t="s">
        <v>1075</v>
      </c>
    </row>
    <row r="14201" spans="1:15" x14ac:dyDescent="0.25">
      <c r="A14201" s="102" t="s">
        <v>23454</v>
      </c>
      <c r="B14201" s="103" t="s">
        <v>23455</v>
      </c>
      <c r="C14201" s="103" t="s">
        <v>274</v>
      </c>
      <c r="D14201" s="102" t="s">
        <v>152</v>
      </c>
      <c r="E14201" s="102" t="s">
        <v>276</v>
      </c>
      <c r="H14201" s="102">
        <v>45654</v>
      </c>
      <c r="I14201" s="102" t="s">
        <v>23450</v>
      </c>
      <c r="J14201" s="102" t="s">
        <v>110</v>
      </c>
      <c r="K14201" s="102" t="s">
        <v>308</v>
      </c>
      <c r="L14201" s="102" t="s">
        <v>23451</v>
      </c>
      <c r="M14201" s="102" t="s">
        <v>1074</v>
      </c>
      <c r="N14201" s="102">
        <v>6</v>
      </c>
      <c r="O14201" s="102" t="s">
        <v>1075</v>
      </c>
    </row>
    <row r="14202" spans="1:15" x14ac:dyDescent="0.25">
      <c r="A14202" s="102" t="s">
        <v>23456</v>
      </c>
      <c r="B14202" s="103" t="s">
        <v>12982</v>
      </c>
      <c r="C14202" s="103" t="s">
        <v>274</v>
      </c>
      <c r="D14202" s="102" t="s">
        <v>152</v>
      </c>
      <c r="E14202" s="102" t="s">
        <v>276</v>
      </c>
      <c r="H14202" s="102">
        <v>45654</v>
      </c>
      <c r="I14202" s="102" t="s">
        <v>23450</v>
      </c>
      <c r="J14202" s="102" t="s">
        <v>110</v>
      </c>
      <c r="K14202" s="102" t="s">
        <v>308</v>
      </c>
      <c r="L14202" s="102" t="s">
        <v>23451</v>
      </c>
      <c r="M14202" s="102" t="s">
        <v>1074</v>
      </c>
      <c r="N14202" s="102">
        <v>6</v>
      </c>
      <c r="O14202" s="102" t="s">
        <v>1075</v>
      </c>
    </row>
    <row r="14203" spans="1:15" x14ac:dyDescent="0.25">
      <c r="A14203" s="102" t="s">
        <v>23457</v>
      </c>
      <c r="B14203" s="103" t="s">
        <v>23458</v>
      </c>
      <c r="C14203" s="103" t="s">
        <v>274</v>
      </c>
      <c r="D14203" s="102" t="s">
        <v>152</v>
      </c>
      <c r="E14203" s="102" t="s">
        <v>276</v>
      </c>
      <c r="H14203" s="102">
        <v>45654</v>
      </c>
      <c r="I14203" s="102" t="s">
        <v>23450</v>
      </c>
      <c r="J14203" s="102" t="s">
        <v>110</v>
      </c>
      <c r="K14203" s="102" t="s">
        <v>308</v>
      </c>
      <c r="L14203" s="102" t="s">
        <v>23451</v>
      </c>
      <c r="M14203" s="102" t="s">
        <v>1074</v>
      </c>
      <c r="N14203" s="102">
        <v>6</v>
      </c>
      <c r="O14203" s="102" t="s">
        <v>1075</v>
      </c>
    </row>
    <row r="14204" spans="1:15" x14ac:dyDescent="0.25">
      <c r="A14204" s="102" t="s">
        <v>23459</v>
      </c>
      <c r="B14204" s="103" t="s">
        <v>23460</v>
      </c>
      <c r="C14204" s="103" t="s">
        <v>274</v>
      </c>
      <c r="D14204" s="102" t="s">
        <v>152</v>
      </c>
      <c r="E14204" s="102" t="s">
        <v>276</v>
      </c>
      <c r="H14204" s="102">
        <v>45654</v>
      </c>
      <c r="I14204" s="102" t="s">
        <v>23450</v>
      </c>
      <c r="J14204" s="102" t="s">
        <v>110</v>
      </c>
      <c r="K14204" s="102" t="s">
        <v>308</v>
      </c>
      <c r="L14204" s="102" t="s">
        <v>23451</v>
      </c>
      <c r="M14204" s="102" t="s">
        <v>1074</v>
      </c>
      <c r="N14204" s="102">
        <v>6</v>
      </c>
      <c r="O14204" s="102" t="s">
        <v>1075</v>
      </c>
    </row>
    <row r="14205" spans="1:15" x14ac:dyDescent="0.25">
      <c r="A14205" s="102" t="s">
        <v>23461</v>
      </c>
      <c r="B14205" s="103" t="s">
        <v>22962</v>
      </c>
      <c r="C14205" s="103" t="s">
        <v>274</v>
      </c>
      <c r="D14205" s="102" t="s">
        <v>152</v>
      </c>
      <c r="E14205" s="102" t="s">
        <v>276</v>
      </c>
      <c r="H14205" s="102">
        <v>45654</v>
      </c>
      <c r="I14205" s="102" t="s">
        <v>23450</v>
      </c>
      <c r="J14205" s="102" t="s">
        <v>110</v>
      </c>
      <c r="K14205" s="102" t="s">
        <v>308</v>
      </c>
      <c r="L14205" s="102" t="s">
        <v>23451</v>
      </c>
      <c r="M14205" s="102" t="s">
        <v>1074</v>
      </c>
      <c r="N14205" s="102">
        <v>6</v>
      </c>
      <c r="O14205" s="102" t="s">
        <v>1075</v>
      </c>
    </row>
    <row r="14206" spans="1:15" x14ac:dyDescent="0.25">
      <c r="A14206" s="102" t="s">
        <v>23462</v>
      </c>
      <c r="B14206" s="103" t="s">
        <v>3358</v>
      </c>
      <c r="C14206" s="103" t="s">
        <v>1118</v>
      </c>
      <c r="D14206" s="102" t="s">
        <v>152</v>
      </c>
      <c r="E14206" s="102" t="s">
        <v>276</v>
      </c>
      <c r="H14206" s="102">
        <v>45654</v>
      </c>
      <c r="I14206" s="102" t="s">
        <v>23450</v>
      </c>
      <c r="J14206" s="102" t="s">
        <v>110</v>
      </c>
      <c r="K14206" s="102" t="s">
        <v>308</v>
      </c>
      <c r="L14206" s="102" t="s">
        <v>23451</v>
      </c>
      <c r="M14206" s="102" t="s">
        <v>1074</v>
      </c>
      <c r="N14206" s="102">
        <v>6</v>
      </c>
      <c r="O14206" s="102" t="s">
        <v>1075</v>
      </c>
    </row>
    <row r="14207" spans="1:15" x14ac:dyDescent="0.25">
      <c r="A14207" s="102" t="s">
        <v>22913</v>
      </c>
      <c r="B14207" s="103" t="s">
        <v>22914</v>
      </c>
      <c r="C14207" s="103" t="s">
        <v>274</v>
      </c>
      <c r="D14207" s="102" t="s">
        <v>152</v>
      </c>
      <c r="E14207" s="102" t="s">
        <v>276</v>
      </c>
      <c r="H14207" s="102">
        <v>45654</v>
      </c>
      <c r="I14207" s="102" t="s">
        <v>23450</v>
      </c>
      <c r="J14207" s="102" t="s">
        <v>110</v>
      </c>
      <c r="K14207" s="102" t="s">
        <v>308</v>
      </c>
      <c r="L14207" s="102" t="s">
        <v>23451</v>
      </c>
      <c r="M14207" s="102" t="s">
        <v>1074</v>
      </c>
      <c r="N14207" s="102">
        <v>6</v>
      </c>
      <c r="O14207" s="102" t="s">
        <v>1075</v>
      </c>
    </row>
    <row r="14208" spans="1:15" x14ac:dyDescent="0.25">
      <c r="A14208" s="102" t="s">
        <v>23463</v>
      </c>
      <c r="B14208" s="103" t="s">
        <v>23455</v>
      </c>
      <c r="C14208" s="103" t="s">
        <v>274</v>
      </c>
      <c r="D14208" s="102" t="s">
        <v>152</v>
      </c>
      <c r="E14208" s="102" t="s">
        <v>276</v>
      </c>
      <c r="H14208" s="102">
        <v>45654</v>
      </c>
      <c r="I14208" s="102" t="s">
        <v>23450</v>
      </c>
      <c r="J14208" s="102" t="s">
        <v>110</v>
      </c>
      <c r="K14208" s="102" t="s">
        <v>308</v>
      </c>
      <c r="L14208" s="102" t="s">
        <v>23451</v>
      </c>
      <c r="M14208" s="102" t="s">
        <v>1074</v>
      </c>
      <c r="N14208" s="102">
        <v>6</v>
      </c>
      <c r="O14208" s="102" t="s">
        <v>1075</v>
      </c>
    </row>
    <row r="14209" spans="1:15" x14ac:dyDescent="0.25">
      <c r="A14209" s="102" t="s">
        <v>23464</v>
      </c>
      <c r="B14209" s="103" t="s">
        <v>23465</v>
      </c>
      <c r="C14209" s="103" t="s">
        <v>274</v>
      </c>
      <c r="D14209" s="102" t="s">
        <v>152</v>
      </c>
      <c r="E14209" s="102" t="s">
        <v>276</v>
      </c>
      <c r="H14209" s="102">
        <v>45654</v>
      </c>
      <c r="I14209" s="102" t="s">
        <v>23450</v>
      </c>
      <c r="J14209" s="102" t="s">
        <v>110</v>
      </c>
      <c r="K14209" s="102" t="s">
        <v>308</v>
      </c>
      <c r="L14209" s="102" t="s">
        <v>23451</v>
      </c>
      <c r="M14209" s="102" t="s">
        <v>1074</v>
      </c>
      <c r="N14209" s="102">
        <v>6</v>
      </c>
      <c r="O14209" s="102" t="s">
        <v>1075</v>
      </c>
    </row>
    <row r="14210" spans="1:15" x14ac:dyDescent="0.25">
      <c r="A14210" s="102" t="s">
        <v>23466</v>
      </c>
      <c r="B14210" s="103" t="s">
        <v>23467</v>
      </c>
      <c r="C14210" s="103" t="s">
        <v>274</v>
      </c>
      <c r="D14210" s="102" t="s">
        <v>152</v>
      </c>
      <c r="E14210" s="102" t="s">
        <v>276</v>
      </c>
      <c r="H14210" s="102">
        <v>45654</v>
      </c>
      <c r="I14210" s="102" t="s">
        <v>23450</v>
      </c>
      <c r="J14210" s="102" t="s">
        <v>110</v>
      </c>
      <c r="K14210" s="102" t="s">
        <v>308</v>
      </c>
      <c r="L14210" s="102" t="s">
        <v>23451</v>
      </c>
      <c r="M14210" s="102" t="s">
        <v>1074</v>
      </c>
      <c r="N14210" s="102">
        <v>6</v>
      </c>
      <c r="O14210" s="102" t="s">
        <v>1075</v>
      </c>
    </row>
    <row r="14211" spans="1:15" x14ac:dyDescent="0.25">
      <c r="A14211" s="102" t="s">
        <v>22938</v>
      </c>
      <c r="B14211" s="103" t="s">
        <v>3721</v>
      </c>
      <c r="C14211" s="103" t="s">
        <v>274</v>
      </c>
      <c r="D14211" s="102" t="s">
        <v>152</v>
      </c>
      <c r="E14211" s="102" t="s">
        <v>275</v>
      </c>
      <c r="F14211" s="102" t="s">
        <v>23468</v>
      </c>
      <c r="H14211" s="102">
        <v>45654</v>
      </c>
      <c r="I14211" s="102" t="s">
        <v>23450</v>
      </c>
      <c r="J14211" s="102" t="s">
        <v>110</v>
      </c>
      <c r="K14211" s="102" t="s">
        <v>308</v>
      </c>
      <c r="L14211" s="102" t="s">
        <v>23451</v>
      </c>
      <c r="M14211" s="102" t="s">
        <v>1074</v>
      </c>
      <c r="N14211" s="102">
        <v>6</v>
      </c>
      <c r="O14211" s="102" t="s">
        <v>1075</v>
      </c>
    </row>
    <row r="14212" spans="1:15" x14ac:dyDescent="0.25">
      <c r="A14212" s="102" t="s">
        <v>22940</v>
      </c>
      <c r="B14212" s="103" t="s">
        <v>22941</v>
      </c>
      <c r="C14212" s="103" t="s">
        <v>1118</v>
      </c>
      <c r="D14212" s="102" t="s">
        <v>152</v>
      </c>
      <c r="E14212" s="102" t="s">
        <v>275</v>
      </c>
      <c r="F14212" s="102" t="s">
        <v>23469</v>
      </c>
      <c r="H14212" s="102">
        <v>45654</v>
      </c>
      <c r="I14212" s="102" t="s">
        <v>23450</v>
      </c>
      <c r="J14212" s="102" t="s">
        <v>110</v>
      </c>
      <c r="K14212" s="102" t="s">
        <v>308</v>
      </c>
      <c r="L14212" s="102" t="s">
        <v>23451</v>
      </c>
      <c r="M14212" s="102" t="s">
        <v>1074</v>
      </c>
      <c r="N14212" s="102">
        <v>6</v>
      </c>
      <c r="O14212" s="102" t="s">
        <v>1075</v>
      </c>
    </row>
    <row r="14213" spans="1:15" x14ac:dyDescent="0.25">
      <c r="A14213" s="102" t="s">
        <v>22943</v>
      </c>
      <c r="B14213" s="103" t="s">
        <v>22946</v>
      </c>
      <c r="C14213" s="103" t="s">
        <v>1118</v>
      </c>
      <c r="D14213" s="102" t="s">
        <v>152</v>
      </c>
      <c r="E14213" s="102" t="s">
        <v>275</v>
      </c>
      <c r="F14213" s="102" t="s">
        <v>23470</v>
      </c>
      <c r="H14213" s="102">
        <v>45654</v>
      </c>
      <c r="I14213" s="102" t="s">
        <v>23450</v>
      </c>
      <c r="J14213" s="102" t="s">
        <v>110</v>
      </c>
      <c r="K14213" s="102" t="s">
        <v>308</v>
      </c>
      <c r="L14213" s="102" t="s">
        <v>23451</v>
      </c>
      <c r="M14213" s="102" t="s">
        <v>1074</v>
      </c>
      <c r="N14213" s="102">
        <v>6</v>
      </c>
      <c r="O14213" s="102" t="s">
        <v>1075</v>
      </c>
    </row>
    <row r="14214" spans="1:15" x14ac:dyDescent="0.25">
      <c r="A14214" s="102" t="s">
        <v>23471</v>
      </c>
      <c r="B14214" s="103" t="s">
        <v>23472</v>
      </c>
      <c r="C14214" s="103" t="s">
        <v>1118</v>
      </c>
      <c r="D14214" s="102" t="s">
        <v>152</v>
      </c>
      <c r="E14214" s="102" t="s">
        <v>275</v>
      </c>
      <c r="F14214" s="102" t="s">
        <v>23473</v>
      </c>
      <c r="H14214" s="102">
        <v>45654</v>
      </c>
      <c r="I14214" s="102" t="s">
        <v>23450</v>
      </c>
      <c r="J14214" s="102" t="s">
        <v>110</v>
      </c>
      <c r="K14214" s="102" t="s">
        <v>308</v>
      </c>
      <c r="L14214" s="102" t="s">
        <v>23451</v>
      </c>
      <c r="M14214" s="102" t="s">
        <v>1074</v>
      </c>
      <c r="N14214" s="102">
        <v>6</v>
      </c>
      <c r="O14214" s="102" t="s">
        <v>1075</v>
      </c>
    </row>
    <row r="14215" spans="1:15" x14ac:dyDescent="0.25">
      <c r="A14215" s="102" t="s">
        <v>22952</v>
      </c>
      <c r="B14215" s="103" t="s">
        <v>22934</v>
      </c>
      <c r="C14215" s="103" t="s">
        <v>274</v>
      </c>
      <c r="D14215" s="102" t="s">
        <v>152</v>
      </c>
      <c r="E14215" s="102" t="s">
        <v>275</v>
      </c>
      <c r="F14215" s="102" t="s">
        <v>23474</v>
      </c>
      <c r="H14215" s="102">
        <v>45654</v>
      </c>
      <c r="I14215" s="102" t="s">
        <v>23450</v>
      </c>
      <c r="J14215" s="102" t="s">
        <v>110</v>
      </c>
      <c r="K14215" s="102" t="s">
        <v>308</v>
      </c>
      <c r="L14215" s="102" t="s">
        <v>23451</v>
      </c>
      <c r="M14215" s="102" t="s">
        <v>1074</v>
      </c>
      <c r="N14215" s="102">
        <v>6</v>
      </c>
      <c r="O14215" s="102" t="s">
        <v>1075</v>
      </c>
    </row>
    <row r="14216" spans="1:15" x14ac:dyDescent="0.25">
      <c r="A14216" s="102" t="s">
        <v>22954</v>
      </c>
      <c r="B14216" s="103" t="s">
        <v>22955</v>
      </c>
      <c r="C14216" s="103" t="s">
        <v>1082</v>
      </c>
      <c r="D14216" s="102" t="s">
        <v>152</v>
      </c>
      <c r="E14216" s="102" t="s">
        <v>275</v>
      </c>
      <c r="F14216" s="102" t="s">
        <v>23475</v>
      </c>
      <c r="H14216" s="102">
        <v>45654</v>
      </c>
      <c r="I14216" s="102" t="s">
        <v>23450</v>
      </c>
      <c r="J14216" s="102" t="s">
        <v>110</v>
      </c>
      <c r="K14216" s="102" t="s">
        <v>308</v>
      </c>
      <c r="L14216" s="102" t="s">
        <v>23451</v>
      </c>
      <c r="M14216" s="102" t="s">
        <v>1082</v>
      </c>
      <c r="N14216" s="102">
        <v>6</v>
      </c>
      <c r="O14216" s="102" t="s">
        <v>1075</v>
      </c>
    </row>
    <row r="14217" spans="1:15" x14ac:dyDescent="0.25">
      <c r="A14217" s="102" t="s">
        <v>23476</v>
      </c>
      <c r="B14217" s="103" t="s">
        <v>4034</v>
      </c>
      <c r="C14217" s="103" t="s">
        <v>1118</v>
      </c>
      <c r="D14217" s="102" t="s">
        <v>152</v>
      </c>
      <c r="E14217" s="102" t="s">
        <v>275</v>
      </c>
      <c r="F14217" s="102" t="s">
        <v>23477</v>
      </c>
      <c r="H14217" s="102">
        <v>45654</v>
      </c>
      <c r="I14217" s="102" t="s">
        <v>23450</v>
      </c>
      <c r="J14217" s="102" t="s">
        <v>110</v>
      </c>
      <c r="K14217" s="102" t="s">
        <v>308</v>
      </c>
      <c r="L14217" s="102" t="s">
        <v>23451</v>
      </c>
      <c r="M14217" s="102" t="s">
        <v>1074</v>
      </c>
      <c r="N14217" s="102">
        <v>6</v>
      </c>
      <c r="O14217" s="102" t="s">
        <v>1075</v>
      </c>
    </row>
    <row r="14218" spans="1:15" x14ac:dyDescent="0.25">
      <c r="A14218" s="102" t="s">
        <v>22961</v>
      </c>
      <c r="B14218" s="103" t="s">
        <v>22962</v>
      </c>
      <c r="C14218" s="103" t="s">
        <v>274</v>
      </c>
      <c r="D14218" s="102" t="s">
        <v>152</v>
      </c>
      <c r="E14218" s="102" t="s">
        <v>275</v>
      </c>
      <c r="F14218" s="102" t="s">
        <v>23478</v>
      </c>
      <c r="H14218" s="102">
        <v>45654</v>
      </c>
      <c r="I14218" s="102" t="s">
        <v>23450</v>
      </c>
      <c r="J14218" s="102" t="s">
        <v>110</v>
      </c>
      <c r="K14218" s="102" t="s">
        <v>308</v>
      </c>
      <c r="L14218" s="102" t="s">
        <v>23451</v>
      </c>
      <c r="M14218" s="102" t="s">
        <v>1074</v>
      </c>
      <c r="N14218" s="102">
        <v>6</v>
      </c>
      <c r="O14218" s="102" t="s">
        <v>1075</v>
      </c>
    </row>
    <row r="14219" spans="1:15" x14ac:dyDescent="0.25">
      <c r="A14219" s="102" t="s">
        <v>22964</v>
      </c>
      <c r="B14219" s="103" t="s">
        <v>22965</v>
      </c>
      <c r="C14219" s="103" t="s">
        <v>1118</v>
      </c>
      <c r="D14219" s="102" t="s">
        <v>152</v>
      </c>
      <c r="E14219" s="102" t="s">
        <v>275</v>
      </c>
      <c r="F14219" s="102" t="s">
        <v>23479</v>
      </c>
      <c r="H14219" s="102">
        <v>45654</v>
      </c>
      <c r="I14219" s="102" t="s">
        <v>23450</v>
      </c>
      <c r="J14219" s="102" t="s">
        <v>110</v>
      </c>
      <c r="K14219" s="102" t="s">
        <v>308</v>
      </c>
      <c r="L14219" s="102" t="s">
        <v>23451</v>
      </c>
      <c r="M14219" s="102" t="s">
        <v>1074</v>
      </c>
      <c r="N14219" s="102">
        <v>6</v>
      </c>
      <c r="O14219" s="102" t="s">
        <v>1075</v>
      </c>
    </row>
    <row r="14220" spans="1:15" x14ac:dyDescent="0.25">
      <c r="A14220" s="102" t="s">
        <v>23480</v>
      </c>
      <c r="B14220" s="103" t="s">
        <v>23481</v>
      </c>
      <c r="C14220" s="103" t="s">
        <v>274</v>
      </c>
      <c r="D14220" s="102" t="s">
        <v>152</v>
      </c>
      <c r="E14220" s="102" t="s">
        <v>275</v>
      </c>
      <c r="F14220" s="102" t="s">
        <v>23482</v>
      </c>
      <c r="H14220" s="102">
        <v>45654</v>
      </c>
      <c r="I14220" s="102" t="s">
        <v>23450</v>
      </c>
      <c r="J14220" s="102" t="s">
        <v>110</v>
      </c>
      <c r="K14220" s="102" t="s">
        <v>308</v>
      </c>
      <c r="L14220" s="102" t="s">
        <v>23451</v>
      </c>
      <c r="M14220" s="102" t="s">
        <v>1074</v>
      </c>
      <c r="N14220" s="102">
        <v>6</v>
      </c>
      <c r="O14220" s="102" t="s">
        <v>1075</v>
      </c>
    </row>
    <row r="14221" spans="1:15" x14ac:dyDescent="0.25">
      <c r="A14221" s="102" t="s">
        <v>23483</v>
      </c>
      <c r="B14221" s="103" t="s">
        <v>1775</v>
      </c>
      <c r="C14221" s="103" t="s">
        <v>274</v>
      </c>
      <c r="D14221" s="102" t="s">
        <v>281</v>
      </c>
      <c r="E14221" s="102" t="s">
        <v>275</v>
      </c>
      <c r="F14221" s="102" t="s">
        <v>23484</v>
      </c>
      <c r="H14221" s="102">
        <v>45654</v>
      </c>
      <c r="I14221" s="102" t="s">
        <v>23101</v>
      </c>
      <c r="J14221" s="102" t="s">
        <v>1016</v>
      </c>
      <c r="K14221" s="102" t="s">
        <v>1</v>
      </c>
      <c r="L14221" s="102" t="s">
        <v>1022</v>
      </c>
      <c r="M14221" s="102" t="s">
        <v>1074</v>
      </c>
      <c r="N14221" s="102">
        <v>6</v>
      </c>
      <c r="O14221" s="102" t="s">
        <v>1075</v>
      </c>
    </row>
    <row r="14222" spans="1:15" x14ac:dyDescent="0.25">
      <c r="A14222" s="102" t="s">
        <v>23485</v>
      </c>
      <c r="B14222" s="103" t="s">
        <v>23486</v>
      </c>
      <c r="C14222" s="103" t="s">
        <v>274</v>
      </c>
      <c r="D14222" s="102" t="s">
        <v>282</v>
      </c>
      <c r="E14222" s="102" t="s">
        <v>275</v>
      </c>
      <c r="F14222" s="102" t="s">
        <v>23487</v>
      </c>
      <c r="H14222" s="102">
        <v>45654</v>
      </c>
      <c r="I14222" s="102" t="s">
        <v>23101</v>
      </c>
      <c r="J14222" s="102" t="s">
        <v>1016</v>
      </c>
      <c r="K14222" s="102" t="s">
        <v>1</v>
      </c>
      <c r="L14222" s="102" t="s">
        <v>1022</v>
      </c>
      <c r="M14222" s="102" t="s">
        <v>1074</v>
      </c>
      <c r="N14222" s="102">
        <v>6</v>
      </c>
      <c r="O14222" s="102" t="s">
        <v>1075</v>
      </c>
    </row>
    <row r="14223" spans="1:15" x14ac:dyDescent="0.25">
      <c r="A14223" s="102" t="s">
        <v>23488</v>
      </c>
      <c r="B14223" s="103" t="s">
        <v>1120</v>
      </c>
      <c r="C14223" s="103" t="s">
        <v>274</v>
      </c>
      <c r="D14223" s="102" t="s">
        <v>281</v>
      </c>
      <c r="E14223" s="102" t="s">
        <v>275</v>
      </c>
      <c r="F14223" s="102" t="s">
        <v>23489</v>
      </c>
      <c r="H14223" s="102">
        <v>45654</v>
      </c>
      <c r="I14223" s="102" t="s">
        <v>23101</v>
      </c>
      <c r="J14223" s="102" t="s">
        <v>1016</v>
      </c>
      <c r="K14223" s="102" t="s">
        <v>1</v>
      </c>
      <c r="L14223" s="102" t="s">
        <v>1022</v>
      </c>
      <c r="M14223" s="102" t="s">
        <v>1074</v>
      </c>
      <c r="N14223" s="102">
        <v>6</v>
      </c>
      <c r="O14223" s="102" t="s">
        <v>1075</v>
      </c>
    </row>
    <row r="14224" spans="1:15" x14ac:dyDescent="0.25">
      <c r="A14224" s="102" t="s">
        <v>23490</v>
      </c>
      <c r="B14224" s="103" t="s">
        <v>2198</v>
      </c>
      <c r="C14224" s="103" t="s">
        <v>274</v>
      </c>
      <c r="D14224" s="102" t="s">
        <v>282</v>
      </c>
      <c r="E14224" s="102" t="s">
        <v>275</v>
      </c>
      <c r="F14224" s="102" t="s">
        <v>23491</v>
      </c>
      <c r="H14224" s="102">
        <v>45654</v>
      </c>
      <c r="I14224" s="102" t="s">
        <v>23101</v>
      </c>
      <c r="J14224" s="102" t="s">
        <v>1016</v>
      </c>
      <c r="K14224" s="102" t="s">
        <v>1</v>
      </c>
      <c r="L14224" s="102" t="s">
        <v>1022</v>
      </c>
      <c r="M14224" s="102" t="s">
        <v>1074</v>
      </c>
      <c r="N14224" s="102">
        <v>6</v>
      </c>
      <c r="O14224" s="102" t="s">
        <v>1075</v>
      </c>
    </row>
    <row r="14225" spans="1:15" x14ac:dyDescent="0.25">
      <c r="A14225" s="102" t="s">
        <v>23492</v>
      </c>
      <c r="B14225" s="103" t="s">
        <v>23493</v>
      </c>
      <c r="C14225" s="103" t="s">
        <v>277</v>
      </c>
      <c r="D14225" s="102" t="s">
        <v>23494</v>
      </c>
      <c r="E14225" s="102" t="s">
        <v>275</v>
      </c>
      <c r="F14225" s="102" t="s">
        <v>23495</v>
      </c>
      <c r="H14225" s="102">
        <v>45654</v>
      </c>
      <c r="I14225" s="102" t="s">
        <v>23101</v>
      </c>
      <c r="J14225" s="102" t="s">
        <v>1016</v>
      </c>
      <c r="K14225" s="102" t="s">
        <v>1</v>
      </c>
      <c r="L14225" s="102" t="s">
        <v>1022</v>
      </c>
      <c r="M14225" s="102" t="s">
        <v>1074</v>
      </c>
      <c r="N14225" s="102">
        <v>6</v>
      </c>
      <c r="O14225" s="102" t="s">
        <v>1075</v>
      </c>
    </row>
    <row r="14226" spans="1:15" x14ac:dyDescent="0.25">
      <c r="A14226" s="102" t="s">
        <v>23496</v>
      </c>
      <c r="B14226" s="103" t="s">
        <v>1669</v>
      </c>
      <c r="C14226" s="103" t="s">
        <v>274</v>
      </c>
      <c r="D14226" s="102" t="s">
        <v>23494</v>
      </c>
      <c r="E14226" s="102" t="s">
        <v>275</v>
      </c>
      <c r="F14226" s="102" t="s">
        <v>23497</v>
      </c>
      <c r="H14226" s="102">
        <v>45654</v>
      </c>
      <c r="I14226" s="102" t="s">
        <v>23101</v>
      </c>
      <c r="J14226" s="102" t="s">
        <v>1016</v>
      </c>
      <c r="K14226" s="102" t="s">
        <v>1</v>
      </c>
      <c r="L14226" s="102" t="s">
        <v>1022</v>
      </c>
      <c r="M14226" s="102" t="s">
        <v>1074</v>
      </c>
      <c r="N14226" s="102">
        <v>6</v>
      </c>
      <c r="O14226" s="102" t="s">
        <v>1075</v>
      </c>
    </row>
    <row r="14227" spans="1:15" x14ac:dyDescent="0.25">
      <c r="A14227" s="102" t="s">
        <v>23498</v>
      </c>
      <c r="B14227" s="103" t="s">
        <v>2619</v>
      </c>
      <c r="C14227" s="103" t="s">
        <v>277</v>
      </c>
      <c r="D14227" s="102" t="s">
        <v>282</v>
      </c>
      <c r="E14227" s="102" t="s">
        <v>275</v>
      </c>
      <c r="F14227" s="102" t="s">
        <v>23499</v>
      </c>
      <c r="H14227" s="102">
        <v>45654</v>
      </c>
      <c r="I14227" s="102" t="s">
        <v>23101</v>
      </c>
      <c r="J14227" s="102" t="s">
        <v>1016</v>
      </c>
      <c r="K14227" s="102" t="s">
        <v>1</v>
      </c>
      <c r="L14227" s="102" t="s">
        <v>1022</v>
      </c>
      <c r="M14227" s="102" t="s">
        <v>1074</v>
      </c>
      <c r="N14227" s="102">
        <v>6</v>
      </c>
      <c r="O14227" s="102" t="s">
        <v>1075</v>
      </c>
    </row>
    <row r="14228" spans="1:15" x14ac:dyDescent="0.25">
      <c r="A14228" s="102" t="s">
        <v>7394</v>
      </c>
      <c r="B14228" s="103" t="s">
        <v>1304</v>
      </c>
      <c r="C14228" s="103" t="s">
        <v>274</v>
      </c>
      <c r="D14228" s="102" t="s">
        <v>23494</v>
      </c>
      <c r="E14228" s="102" t="s">
        <v>275</v>
      </c>
      <c r="F14228" s="102" t="s">
        <v>23500</v>
      </c>
      <c r="H14228" s="102">
        <v>45654</v>
      </c>
      <c r="I14228" s="102" t="s">
        <v>23101</v>
      </c>
      <c r="J14228" s="102" t="s">
        <v>1016</v>
      </c>
      <c r="K14228" s="102" t="s">
        <v>1</v>
      </c>
      <c r="L14228" s="102" t="s">
        <v>1022</v>
      </c>
      <c r="M14228" s="102" t="s">
        <v>1074</v>
      </c>
      <c r="N14228" s="102">
        <v>6</v>
      </c>
      <c r="O14228" s="102" t="s">
        <v>1075</v>
      </c>
    </row>
    <row r="14229" spans="1:15" x14ac:dyDescent="0.25">
      <c r="A14229" s="102" t="s">
        <v>23501</v>
      </c>
      <c r="B14229" s="103" t="s">
        <v>1762</v>
      </c>
      <c r="C14229" s="103" t="s">
        <v>277</v>
      </c>
      <c r="D14229" s="102" t="s">
        <v>281</v>
      </c>
      <c r="E14229" s="102" t="s">
        <v>275</v>
      </c>
      <c r="F14229" s="102" t="s">
        <v>23502</v>
      </c>
      <c r="H14229" s="102">
        <v>45654</v>
      </c>
      <c r="I14229" s="102" t="s">
        <v>23101</v>
      </c>
      <c r="J14229" s="102" t="s">
        <v>1016</v>
      </c>
      <c r="K14229" s="102" t="s">
        <v>1</v>
      </c>
      <c r="L14229" s="102" t="s">
        <v>1022</v>
      </c>
      <c r="M14229" s="102" t="s">
        <v>1074</v>
      </c>
      <c r="N14229" s="102">
        <v>6</v>
      </c>
      <c r="O14229" s="102" t="s">
        <v>1075</v>
      </c>
    </row>
    <row r="14230" spans="1:15" x14ac:dyDescent="0.25">
      <c r="A14230" s="102" t="s">
        <v>23503</v>
      </c>
      <c r="B14230" s="103" t="s">
        <v>1197</v>
      </c>
      <c r="C14230" s="103" t="s">
        <v>274</v>
      </c>
      <c r="D14230" s="102" t="s">
        <v>281</v>
      </c>
      <c r="E14230" s="102" t="s">
        <v>275</v>
      </c>
      <c r="F14230" s="102" t="s">
        <v>23504</v>
      </c>
      <c r="H14230" s="102">
        <v>45654</v>
      </c>
      <c r="I14230" s="102" t="s">
        <v>23101</v>
      </c>
      <c r="J14230" s="102" t="s">
        <v>1016</v>
      </c>
      <c r="K14230" s="102" t="s">
        <v>1</v>
      </c>
      <c r="L14230" s="102" t="s">
        <v>1022</v>
      </c>
      <c r="M14230" s="102" t="s">
        <v>1074</v>
      </c>
      <c r="N14230" s="102">
        <v>6</v>
      </c>
      <c r="O14230" s="102" t="s">
        <v>1075</v>
      </c>
    </row>
    <row r="14231" spans="1:15" x14ac:dyDescent="0.25">
      <c r="A14231" s="102" t="s">
        <v>23505</v>
      </c>
      <c r="B14231" s="103" t="s">
        <v>1530</v>
      </c>
      <c r="C14231" s="103" t="s">
        <v>274</v>
      </c>
      <c r="D14231" s="102" t="s">
        <v>282</v>
      </c>
      <c r="E14231" s="102" t="s">
        <v>275</v>
      </c>
      <c r="F14231" s="102" t="s">
        <v>23506</v>
      </c>
      <c r="H14231" s="102">
        <v>45654</v>
      </c>
      <c r="I14231" s="102" t="s">
        <v>23101</v>
      </c>
      <c r="J14231" s="102" t="s">
        <v>1016</v>
      </c>
      <c r="K14231" s="102" t="s">
        <v>1</v>
      </c>
      <c r="L14231" s="102" t="s">
        <v>1022</v>
      </c>
      <c r="M14231" s="102" t="s">
        <v>1074</v>
      </c>
      <c r="N14231" s="102">
        <v>6</v>
      </c>
      <c r="O14231" s="102" t="s">
        <v>1075</v>
      </c>
    </row>
    <row r="14232" spans="1:15" x14ac:dyDescent="0.25">
      <c r="A14232" s="102" t="s">
        <v>23507</v>
      </c>
      <c r="B14232" s="103" t="s">
        <v>2558</v>
      </c>
      <c r="C14232" s="103" t="s">
        <v>274</v>
      </c>
      <c r="D14232" s="102" t="s">
        <v>281</v>
      </c>
      <c r="E14232" s="102" t="s">
        <v>275</v>
      </c>
      <c r="F14232" s="102" t="s">
        <v>23508</v>
      </c>
      <c r="H14232" s="102">
        <v>45654</v>
      </c>
      <c r="I14232" s="102" t="s">
        <v>23101</v>
      </c>
      <c r="J14232" s="102" t="s">
        <v>1016</v>
      </c>
      <c r="K14232" s="102" t="s">
        <v>1</v>
      </c>
      <c r="L14232" s="102" t="s">
        <v>1022</v>
      </c>
      <c r="M14232" s="102" t="s">
        <v>1074</v>
      </c>
      <c r="N14232" s="102">
        <v>6</v>
      </c>
      <c r="O14232" s="102" t="s">
        <v>1075</v>
      </c>
    </row>
    <row r="14233" spans="1:15" x14ac:dyDescent="0.25">
      <c r="A14233" s="102" t="s">
        <v>23142</v>
      </c>
      <c r="B14233" s="103" t="s">
        <v>4104</v>
      </c>
      <c r="C14233" s="103" t="s">
        <v>274</v>
      </c>
      <c r="D14233" s="102" t="s">
        <v>23494</v>
      </c>
      <c r="E14233" s="102" t="s">
        <v>276</v>
      </c>
      <c r="H14233" s="102">
        <v>45654</v>
      </c>
      <c r="I14233" s="102" t="s">
        <v>23101</v>
      </c>
      <c r="J14233" s="102" t="s">
        <v>1016</v>
      </c>
      <c r="K14233" s="102" t="s">
        <v>1</v>
      </c>
      <c r="L14233" s="102" t="s">
        <v>1022</v>
      </c>
      <c r="M14233" s="102" t="s">
        <v>1074</v>
      </c>
      <c r="N14233" s="102">
        <v>6</v>
      </c>
      <c r="O14233" s="102" t="s">
        <v>1075</v>
      </c>
    </row>
    <row r="14234" spans="1:15" x14ac:dyDescent="0.25">
      <c r="A14234" s="102" t="s">
        <v>23142</v>
      </c>
      <c r="B14234" s="103" t="s">
        <v>6906</v>
      </c>
      <c r="C14234" s="103" t="s">
        <v>274</v>
      </c>
      <c r="D14234" s="102" t="s">
        <v>23494</v>
      </c>
      <c r="E14234" s="102" t="s">
        <v>276</v>
      </c>
      <c r="H14234" s="102">
        <v>45654</v>
      </c>
      <c r="I14234" s="102" t="s">
        <v>23101</v>
      </c>
      <c r="J14234" s="102" t="s">
        <v>1016</v>
      </c>
      <c r="K14234" s="102" t="s">
        <v>1</v>
      </c>
      <c r="L14234" s="102" t="s">
        <v>1022</v>
      </c>
      <c r="M14234" s="102" t="s">
        <v>1074</v>
      </c>
      <c r="N14234" s="102">
        <v>6</v>
      </c>
      <c r="O14234" s="102" t="s">
        <v>1075</v>
      </c>
    </row>
    <row r="14235" spans="1:15" x14ac:dyDescent="0.25">
      <c r="A14235" s="102" t="s">
        <v>10006</v>
      </c>
      <c r="B14235" s="103" t="s">
        <v>23509</v>
      </c>
      <c r="C14235" s="103" t="s">
        <v>277</v>
      </c>
      <c r="D14235" s="102" t="s">
        <v>23494</v>
      </c>
      <c r="E14235" s="102" t="s">
        <v>276</v>
      </c>
      <c r="H14235" s="102">
        <v>45654</v>
      </c>
      <c r="I14235" s="102" t="s">
        <v>23101</v>
      </c>
      <c r="J14235" s="102" t="s">
        <v>1016</v>
      </c>
      <c r="K14235" s="102" t="s">
        <v>1</v>
      </c>
      <c r="L14235" s="102" t="s">
        <v>1022</v>
      </c>
      <c r="M14235" s="102" t="s">
        <v>1074</v>
      </c>
      <c r="N14235" s="102">
        <v>6</v>
      </c>
      <c r="O14235" s="102" t="s">
        <v>1075</v>
      </c>
    </row>
    <row r="14236" spans="1:15" x14ac:dyDescent="0.25">
      <c r="A14236" s="102" t="s">
        <v>23510</v>
      </c>
      <c r="B14236" s="103" t="s">
        <v>2570</v>
      </c>
      <c r="C14236" s="103" t="s">
        <v>277</v>
      </c>
      <c r="D14236" s="102" t="s">
        <v>281</v>
      </c>
      <c r="E14236" s="102" t="s">
        <v>275</v>
      </c>
      <c r="F14236" s="102" t="s">
        <v>23511</v>
      </c>
      <c r="H14236" s="102">
        <v>45654</v>
      </c>
      <c r="I14236" s="102" t="s">
        <v>23101</v>
      </c>
      <c r="J14236" s="102" t="s">
        <v>1016</v>
      </c>
      <c r="K14236" s="102" t="s">
        <v>1</v>
      </c>
      <c r="L14236" s="102" t="s">
        <v>1022</v>
      </c>
      <c r="M14236" s="102" t="s">
        <v>1074</v>
      </c>
      <c r="N14236" s="102">
        <v>6</v>
      </c>
      <c r="O14236" s="102" t="s">
        <v>1075</v>
      </c>
    </row>
    <row r="14237" spans="1:15" x14ac:dyDescent="0.25">
      <c r="A14237" s="102" t="s">
        <v>23512</v>
      </c>
      <c r="B14237" s="103" t="s">
        <v>2087</v>
      </c>
      <c r="C14237" s="103" t="s">
        <v>274</v>
      </c>
      <c r="D14237" s="102" t="s">
        <v>23494</v>
      </c>
      <c r="E14237" s="102" t="s">
        <v>275</v>
      </c>
      <c r="F14237" s="102" t="s">
        <v>23513</v>
      </c>
      <c r="H14237" s="102">
        <v>45654</v>
      </c>
      <c r="I14237" s="102" t="s">
        <v>23101</v>
      </c>
      <c r="J14237" s="102" t="s">
        <v>1016</v>
      </c>
      <c r="K14237" s="102" t="s">
        <v>1</v>
      </c>
      <c r="L14237" s="102" t="s">
        <v>1022</v>
      </c>
      <c r="M14237" s="102" t="s">
        <v>1074</v>
      </c>
      <c r="N14237" s="102">
        <v>6</v>
      </c>
      <c r="O14237" s="102" t="s">
        <v>1075</v>
      </c>
    </row>
    <row r="14238" spans="1:15" x14ac:dyDescent="0.25">
      <c r="A14238" s="102" t="s">
        <v>23512</v>
      </c>
      <c r="B14238" s="103" t="s">
        <v>1895</v>
      </c>
      <c r="C14238" s="103" t="s">
        <v>1077</v>
      </c>
      <c r="D14238" s="102" t="s">
        <v>23494</v>
      </c>
      <c r="E14238" s="102" t="s">
        <v>275</v>
      </c>
      <c r="F14238" s="102" t="s">
        <v>23514</v>
      </c>
      <c r="H14238" s="102">
        <v>45654</v>
      </c>
      <c r="I14238" s="102" t="s">
        <v>23101</v>
      </c>
      <c r="J14238" s="102" t="s">
        <v>1016</v>
      </c>
      <c r="K14238" s="102" t="s">
        <v>1</v>
      </c>
      <c r="L14238" s="102" t="s">
        <v>1022</v>
      </c>
      <c r="M14238" s="102" t="s">
        <v>1074</v>
      </c>
      <c r="N14238" s="102">
        <v>6</v>
      </c>
      <c r="O14238" s="102" t="s">
        <v>1075</v>
      </c>
    </row>
    <row r="14239" spans="1:15" x14ac:dyDescent="0.25">
      <c r="A14239" s="102" t="s">
        <v>23512</v>
      </c>
      <c r="B14239" s="103" t="s">
        <v>3066</v>
      </c>
      <c r="C14239" s="103" t="s">
        <v>277</v>
      </c>
      <c r="D14239" s="102" t="s">
        <v>23494</v>
      </c>
      <c r="E14239" s="102" t="s">
        <v>275</v>
      </c>
      <c r="F14239" s="102" t="s">
        <v>23515</v>
      </c>
      <c r="H14239" s="102">
        <v>45654</v>
      </c>
      <c r="I14239" s="102" t="s">
        <v>23101</v>
      </c>
      <c r="J14239" s="102" t="s">
        <v>1016</v>
      </c>
      <c r="K14239" s="102" t="s">
        <v>1</v>
      </c>
      <c r="L14239" s="102" t="s">
        <v>1022</v>
      </c>
      <c r="M14239" s="102" t="s">
        <v>1074</v>
      </c>
      <c r="N14239" s="102">
        <v>6</v>
      </c>
      <c r="O14239" s="102" t="s">
        <v>1075</v>
      </c>
    </row>
    <row r="14240" spans="1:15" x14ac:dyDescent="0.25">
      <c r="A14240" s="102" t="s">
        <v>23516</v>
      </c>
      <c r="B14240" s="103" t="s">
        <v>1174</v>
      </c>
      <c r="C14240" s="103" t="s">
        <v>277</v>
      </c>
      <c r="D14240" s="102" t="s">
        <v>23494</v>
      </c>
      <c r="E14240" s="102" t="s">
        <v>275</v>
      </c>
      <c r="F14240" s="102" t="s">
        <v>23517</v>
      </c>
      <c r="H14240" s="102">
        <v>45654</v>
      </c>
      <c r="I14240" s="102" t="s">
        <v>23101</v>
      </c>
      <c r="J14240" s="102" t="s">
        <v>1016</v>
      </c>
      <c r="K14240" s="102" t="s">
        <v>1</v>
      </c>
      <c r="L14240" s="102" t="s">
        <v>1022</v>
      </c>
      <c r="M14240" s="102" t="s">
        <v>1074</v>
      </c>
      <c r="N14240" s="102">
        <v>6</v>
      </c>
      <c r="O14240" s="102" t="s">
        <v>1075</v>
      </c>
    </row>
    <row r="14241" spans="1:15" x14ac:dyDescent="0.25">
      <c r="A14241" s="102" t="s">
        <v>4557</v>
      </c>
      <c r="B14241" s="103" t="s">
        <v>23518</v>
      </c>
      <c r="C14241" s="103" t="s">
        <v>277</v>
      </c>
      <c r="D14241" s="102" t="s">
        <v>23494</v>
      </c>
      <c r="E14241" s="102" t="s">
        <v>275</v>
      </c>
      <c r="F14241" s="102" t="s">
        <v>23519</v>
      </c>
      <c r="H14241" s="102">
        <v>45654</v>
      </c>
      <c r="I14241" s="102" t="s">
        <v>23101</v>
      </c>
      <c r="J14241" s="102" t="s">
        <v>1016</v>
      </c>
      <c r="K14241" s="102" t="s">
        <v>1</v>
      </c>
      <c r="L14241" s="102" t="s">
        <v>1022</v>
      </c>
      <c r="M14241" s="102" t="s">
        <v>1074</v>
      </c>
      <c r="N14241" s="102">
        <v>6</v>
      </c>
      <c r="O14241" s="102" t="s">
        <v>1075</v>
      </c>
    </row>
    <row r="14242" spans="1:15" x14ac:dyDescent="0.25">
      <c r="A14242" s="102" t="s">
        <v>23520</v>
      </c>
      <c r="B14242" s="103" t="s">
        <v>4433</v>
      </c>
      <c r="C14242" s="103" t="s">
        <v>277</v>
      </c>
      <c r="D14242" s="102" t="s">
        <v>281</v>
      </c>
      <c r="E14242" s="102" t="s">
        <v>275</v>
      </c>
      <c r="F14242" s="102" t="s">
        <v>23521</v>
      </c>
      <c r="H14242" s="102">
        <v>45654</v>
      </c>
      <c r="I14242" s="102" t="s">
        <v>23101</v>
      </c>
      <c r="J14242" s="102" t="s">
        <v>1016</v>
      </c>
      <c r="K14242" s="102" t="s">
        <v>1</v>
      </c>
      <c r="L14242" s="102" t="s">
        <v>1022</v>
      </c>
      <c r="M14242" s="102" t="s">
        <v>1074</v>
      </c>
      <c r="N14242" s="102">
        <v>6</v>
      </c>
      <c r="O14242" s="102" t="s">
        <v>1075</v>
      </c>
    </row>
    <row r="14243" spans="1:15" x14ac:dyDescent="0.25">
      <c r="A14243" s="102" t="s">
        <v>23522</v>
      </c>
      <c r="B14243" s="103" t="s">
        <v>1076</v>
      </c>
      <c r="C14243" s="103" t="s">
        <v>274</v>
      </c>
      <c r="D14243" s="102" t="s">
        <v>282</v>
      </c>
      <c r="E14243" s="102" t="s">
        <v>275</v>
      </c>
      <c r="F14243" s="102" t="s">
        <v>23523</v>
      </c>
      <c r="H14243" s="102">
        <v>45654</v>
      </c>
      <c r="I14243" s="102" t="s">
        <v>23101</v>
      </c>
      <c r="J14243" s="102" t="s">
        <v>1016</v>
      </c>
      <c r="K14243" s="102" t="s">
        <v>1</v>
      </c>
      <c r="L14243" s="102" t="s">
        <v>1022</v>
      </c>
      <c r="M14243" s="102" t="s">
        <v>1074</v>
      </c>
      <c r="N14243" s="102">
        <v>6</v>
      </c>
      <c r="O14243" s="102" t="s">
        <v>1075</v>
      </c>
    </row>
    <row r="14244" spans="1:15" x14ac:dyDescent="0.25">
      <c r="A14244" s="102" t="s">
        <v>23524</v>
      </c>
      <c r="B14244" s="103" t="s">
        <v>1895</v>
      </c>
      <c r="C14244" s="103" t="s">
        <v>274</v>
      </c>
      <c r="D14244" s="102" t="s">
        <v>23494</v>
      </c>
      <c r="E14244" s="102" t="s">
        <v>275</v>
      </c>
      <c r="F14244" s="102" t="s">
        <v>23525</v>
      </c>
      <c r="H14244" s="102">
        <v>45654</v>
      </c>
      <c r="I14244" s="102" t="s">
        <v>23101</v>
      </c>
      <c r="J14244" s="102" t="s">
        <v>1016</v>
      </c>
      <c r="K14244" s="102" t="s">
        <v>1</v>
      </c>
      <c r="L14244" s="102" t="s">
        <v>1022</v>
      </c>
      <c r="M14244" s="102" t="s">
        <v>1074</v>
      </c>
      <c r="N14244" s="102">
        <v>6</v>
      </c>
      <c r="O14244" s="102" t="s">
        <v>1075</v>
      </c>
    </row>
    <row r="14245" spans="1:15" x14ac:dyDescent="0.25">
      <c r="A14245" s="102" t="s">
        <v>23526</v>
      </c>
      <c r="B14245" s="103" t="s">
        <v>1490</v>
      </c>
      <c r="C14245" s="103" t="s">
        <v>277</v>
      </c>
      <c r="D14245" s="102" t="s">
        <v>282</v>
      </c>
      <c r="E14245" s="102" t="s">
        <v>275</v>
      </c>
      <c r="F14245" s="102" t="s">
        <v>23527</v>
      </c>
      <c r="H14245" s="102">
        <v>45654</v>
      </c>
      <c r="I14245" s="102" t="s">
        <v>23101</v>
      </c>
      <c r="J14245" s="102" t="s">
        <v>1016</v>
      </c>
      <c r="K14245" s="102" t="s">
        <v>1</v>
      </c>
      <c r="L14245" s="102" t="s">
        <v>1022</v>
      </c>
      <c r="M14245" s="102" t="s">
        <v>1074</v>
      </c>
      <c r="N14245" s="102">
        <v>6</v>
      </c>
      <c r="O14245" s="102" t="s">
        <v>1075</v>
      </c>
    </row>
    <row r="14246" spans="1:15" x14ac:dyDescent="0.25">
      <c r="A14246" s="102" t="s">
        <v>4087</v>
      </c>
      <c r="B14246" s="103" t="s">
        <v>1148</v>
      </c>
      <c r="C14246" s="103" t="s">
        <v>274</v>
      </c>
      <c r="D14246" s="102" t="s">
        <v>281</v>
      </c>
      <c r="E14246" s="102" t="s">
        <v>275</v>
      </c>
      <c r="F14246" s="102" t="s">
        <v>23528</v>
      </c>
      <c r="H14246" s="102">
        <v>45654</v>
      </c>
      <c r="I14246" s="102" t="s">
        <v>23101</v>
      </c>
      <c r="J14246" s="102" t="s">
        <v>1016</v>
      </c>
      <c r="K14246" s="102" t="s">
        <v>1</v>
      </c>
      <c r="L14246" s="102" t="s">
        <v>1022</v>
      </c>
      <c r="M14246" s="102" t="s">
        <v>1074</v>
      </c>
      <c r="N14246" s="102">
        <v>6</v>
      </c>
      <c r="O14246" s="102" t="s">
        <v>1075</v>
      </c>
    </row>
    <row r="14247" spans="1:15" x14ac:dyDescent="0.25">
      <c r="A14247" s="102" t="s">
        <v>23529</v>
      </c>
      <c r="B14247" s="103" t="s">
        <v>8630</v>
      </c>
      <c r="C14247" s="103" t="s">
        <v>277</v>
      </c>
      <c r="D14247" s="102" t="s">
        <v>23494</v>
      </c>
      <c r="E14247" s="102" t="s">
        <v>275</v>
      </c>
      <c r="F14247" s="102" t="s">
        <v>23530</v>
      </c>
      <c r="H14247" s="102">
        <v>45654</v>
      </c>
      <c r="I14247" s="102" t="s">
        <v>23101</v>
      </c>
      <c r="J14247" s="102" t="s">
        <v>1016</v>
      </c>
      <c r="K14247" s="102" t="s">
        <v>1</v>
      </c>
      <c r="L14247" s="102" t="s">
        <v>1022</v>
      </c>
      <c r="M14247" s="102" t="s">
        <v>1074</v>
      </c>
      <c r="N14247" s="102">
        <v>6</v>
      </c>
      <c r="O14247" s="102" t="s">
        <v>1075</v>
      </c>
    </row>
    <row r="14248" spans="1:15" x14ac:dyDescent="0.25">
      <c r="A14248" s="102" t="s">
        <v>23531</v>
      </c>
      <c r="B14248" s="103" t="s">
        <v>2228</v>
      </c>
      <c r="C14248" s="103" t="s">
        <v>277</v>
      </c>
      <c r="D14248" s="102" t="s">
        <v>23494</v>
      </c>
      <c r="E14248" s="102" t="s">
        <v>275</v>
      </c>
      <c r="F14248" s="102" t="s">
        <v>23532</v>
      </c>
      <c r="H14248" s="102">
        <v>45654</v>
      </c>
      <c r="I14248" s="102" t="s">
        <v>23101</v>
      </c>
      <c r="J14248" s="102" t="s">
        <v>1016</v>
      </c>
      <c r="K14248" s="102" t="s">
        <v>1</v>
      </c>
      <c r="L14248" s="102" t="s">
        <v>1022</v>
      </c>
      <c r="M14248" s="102" t="s">
        <v>1074</v>
      </c>
      <c r="N14248" s="102">
        <v>6</v>
      </c>
      <c r="O14248" s="102" t="s">
        <v>1075</v>
      </c>
    </row>
    <row r="14249" spans="1:15" x14ac:dyDescent="0.25">
      <c r="A14249" s="102" t="s">
        <v>23531</v>
      </c>
      <c r="B14249" s="103" t="s">
        <v>2087</v>
      </c>
      <c r="C14249" s="103" t="s">
        <v>274</v>
      </c>
      <c r="D14249" s="102" t="s">
        <v>23494</v>
      </c>
      <c r="E14249" s="102" t="s">
        <v>275</v>
      </c>
      <c r="F14249" s="102" t="s">
        <v>23533</v>
      </c>
      <c r="H14249" s="102">
        <v>45654</v>
      </c>
      <c r="I14249" s="102" t="s">
        <v>23101</v>
      </c>
      <c r="J14249" s="102" t="s">
        <v>1016</v>
      </c>
      <c r="K14249" s="102" t="s">
        <v>1</v>
      </c>
      <c r="L14249" s="102" t="s">
        <v>1022</v>
      </c>
      <c r="M14249" s="102" t="s">
        <v>1074</v>
      </c>
      <c r="N14249" s="102">
        <v>6</v>
      </c>
      <c r="O14249" s="102" t="s">
        <v>1075</v>
      </c>
    </row>
    <row r="14250" spans="1:15" x14ac:dyDescent="0.25">
      <c r="A14250" s="102" t="s">
        <v>23534</v>
      </c>
      <c r="B14250" s="103" t="s">
        <v>1764</v>
      </c>
      <c r="C14250" s="103" t="s">
        <v>274</v>
      </c>
      <c r="D14250" s="102" t="s">
        <v>23494</v>
      </c>
      <c r="E14250" s="102" t="s">
        <v>275</v>
      </c>
      <c r="F14250" s="102" t="s">
        <v>23535</v>
      </c>
      <c r="H14250" s="102">
        <v>45654</v>
      </c>
      <c r="I14250" s="102" t="s">
        <v>23101</v>
      </c>
      <c r="J14250" s="102" t="s">
        <v>1016</v>
      </c>
      <c r="K14250" s="102" t="s">
        <v>1</v>
      </c>
      <c r="L14250" s="102" t="s">
        <v>1022</v>
      </c>
      <c r="M14250" s="102" t="s">
        <v>1074</v>
      </c>
      <c r="N14250" s="102">
        <v>6</v>
      </c>
      <c r="O14250" s="102" t="s">
        <v>1075</v>
      </c>
    </row>
    <row r="14251" spans="1:15" x14ac:dyDescent="0.25">
      <c r="A14251" s="102" t="s">
        <v>6392</v>
      </c>
      <c r="B14251" s="103" t="s">
        <v>1268</v>
      </c>
      <c r="C14251" s="103" t="s">
        <v>274</v>
      </c>
      <c r="D14251" s="102" t="s">
        <v>281</v>
      </c>
      <c r="E14251" s="102" t="s">
        <v>275</v>
      </c>
      <c r="F14251" s="102" t="s">
        <v>23536</v>
      </c>
      <c r="H14251" s="102">
        <v>45654</v>
      </c>
      <c r="I14251" s="102" t="s">
        <v>19533</v>
      </c>
      <c r="J14251" s="102" t="s">
        <v>1</v>
      </c>
      <c r="K14251" s="102" t="s">
        <v>2</v>
      </c>
      <c r="L14251" s="102" t="s">
        <v>24</v>
      </c>
      <c r="M14251" s="102" t="s">
        <v>1074</v>
      </c>
      <c r="N14251" s="102">
        <v>6</v>
      </c>
      <c r="O14251" s="102" t="s">
        <v>1075</v>
      </c>
    </row>
    <row r="14252" spans="1:15" x14ac:dyDescent="0.25">
      <c r="A14252" s="102" t="s">
        <v>6392</v>
      </c>
      <c r="B14252" s="103" t="s">
        <v>1085</v>
      </c>
      <c r="C14252" s="103" t="s">
        <v>274</v>
      </c>
      <c r="D14252" s="102" t="s">
        <v>281</v>
      </c>
      <c r="E14252" s="102" t="s">
        <v>275</v>
      </c>
      <c r="F14252" s="102" t="s">
        <v>23537</v>
      </c>
      <c r="H14252" s="102">
        <v>45654</v>
      </c>
      <c r="I14252" s="102" t="s">
        <v>19533</v>
      </c>
      <c r="J14252" s="102" t="s">
        <v>1</v>
      </c>
      <c r="K14252" s="102" t="s">
        <v>2</v>
      </c>
      <c r="L14252" s="102" t="s">
        <v>24</v>
      </c>
      <c r="M14252" s="102" t="s">
        <v>1074</v>
      </c>
      <c r="N14252" s="102">
        <v>6</v>
      </c>
      <c r="O14252" s="102" t="s">
        <v>1075</v>
      </c>
    </row>
    <row r="14253" spans="1:15" x14ac:dyDescent="0.25">
      <c r="A14253" s="102" t="s">
        <v>2164</v>
      </c>
      <c r="B14253" s="103" t="s">
        <v>1487</v>
      </c>
      <c r="C14253" s="103" t="s">
        <v>277</v>
      </c>
      <c r="D14253" s="102" t="s">
        <v>281</v>
      </c>
      <c r="E14253" s="102" t="s">
        <v>275</v>
      </c>
      <c r="F14253" s="102" t="s">
        <v>23538</v>
      </c>
      <c r="H14253" s="102">
        <v>45654</v>
      </c>
      <c r="I14253" s="102" t="s">
        <v>19533</v>
      </c>
      <c r="J14253" s="102" t="s">
        <v>1</v>
      </c>
      <c r="K14253" s="102" t="s">
        <v>2</v>
      </c>
      <c r="L14253" s="102" t="s">
        <v>24</v>
      </c>
      <c r="M14253" s="102" t="s">
        <v>1074</v>
      </c>
      <c r="N14253" s="102">
        <v>6</v>
      </c>
      <c r="O14253" s="102" t="s">
        <v>1075</v>
      </c>
    </row>
    <row r="14254" spans="1:15" x14ac:dyDescent="0.25">
      <c r="A14254" s="102" t="s">
        <v>2164</v>
      </c>
      <c r="B14254" s="103" t="s">
        <v>1076</v>
      </c>
      <c r="C14254" s="103" t="s">
        <v>274</v>
      </c>
      <c r="D14254" s="102" t="s">
        <v>281</v>
      </c>
      <c r="E14254" s="102" t="s">
        <v>275</v>
      </c>
      <c r="F14254" s="102" t="s">
        <v>23539</v>
      </c>
      <c r="H14254" s="102">
        <v>45654</v>
      </c>
      <c r="I14254" s="102" t="s">
        <v>19533</v>
      </c>
      <c r="J14254" s="102" t="s">
        <v>1</v>
      </c>
      <c r="K14254" s="102" t="s">
        <v>2</v>
      </c>
      <c r="L14254" s="102" t="s">
        <v>24</v>
      </c>
      <c r="M14254" s="102" t="s">
        <v>1074</v>
      </c>
      <c r="N14254" s="102">
        <v>6</v>
      </c>
      <c r="O14254" s="102" t="s">
        <v>1075</v>
      </c>
    </row>
    <row r="14255" spans="1:15" x14ac:dyDescent="0.25">
      <c r="A14255" s="102" t="s">
        <v>6392</v>
      </c>
      <c r="B14255" s="103" t="s">
        <v>1836</v>
      </c>
      <c r="C14255" s="103" t="s">
        <v>274</v>
      </c>
      <c r="D14255" s="102" t="s">
        <v>281</v>
      </c>
      <c r="E14255" s="102" t="s">
        <v>275</v>
      </c>
      <c r="F14255" s="102" t="s">
        <v>23540</v>
      </c>
      <c r="H14255" s="102">
        <v>45654</v>
      </c>
      <c r="I14255" s="102" t="s">
        <v>19533</v>
      </c>
      <c r="J14255" s="102" t="s">
        <v>1</v>
      </c>
      <c r="K14255" s="102" t="s">
        <v>2</v>
      </c>
      <c r="L14255" s="102" t="s">
        <v>24</v>
      </c>
      <c r="M14255" s="102" t="s">
        <v>1074</v>
      </c>
      <c r="N14255" s="102">
        <v>6</v>
      </c>
      <c r="O14255" s="102" t="s">
        <v>1075</v>
      </c>
    </row>
    <row r="14256" spans="1:15" x14ac:dyDescent="0.25">
      <c r="A14256" s="102" t="s">
        <v>6392</v>
      </c>
      <c r="B14256" s="103" t="s">
        <v>1250</v>
      </c>
      <c r="C14256" s="103" t="s">
        <v>274</v>
      </c>
      <c r="D14256" s="102" t="s">
        <v>281</v>
      </c>
      <c r="E14256" s="102" t="s">
        <v>275</v>
      </c>
      <c r="F14256" s="102" t="s">
        <v>23541</v>
      </c>
      <c r="H14256" s="102">
        <v>45654</v>
      </c>
      <c r="I14256" s="102" t="s">
        <v>19533</v>
      </c>
      <c r="J14256" s="102" t="s">
        <v>1</v>
      </c>
      <c r="K14256" s="102" t="s">
        <v>2</v>
      </c>
      <c r="L14256" s="102" t="s">
        <v>24</v>
      </c>
      <c r="M14256" s="102" t="s">
        <v>1074</v>
      </c>
      <c r="N14256" s="102">
        <v>6</v>
      </c>
      <c r="O14256" s="102" t="s">
        <v>1075</v>
      </c>
    </row>
    <row r="14257" spans="1:15" x14ac:dyDescent="0.25">
      <c r="A14257" s="102" t="s">
        <v>23542</v>
      </c>
      <c r="B14257" s="103" t="s">
        <v>23543</v>
      </c>
      <c r="C14257" s="103" t="s">
        <v>274</v>
      </c>
      <c r="D14257" s="102" t="s">
        <v>281</v>
      </c>
      <c r="E14257" s="102" t="s">
        <v>275</v>
      </c>
      <c r="F14257" s="102" t="s">
        <v>23544</v>
      </c>
      <c r="H14257" s="102">
        <v>45654</v>
      </c>
      <c r="I14257" s="102" t="s">
        <v>19533</v>
      </c>
      <c r="J14257" s="102" t="s">
        <v>1</v>
      </c>
      <c r="K14257" s="102" t="s">
        <v>2</v>
      </c>
      <c r="L14257" s="102" t="s">
        <v>24</v>
      </c>
      <c r="M14257" s="102" t="s">
        <v>1074</v>
      </c>
      <c r="N14257" s="102">
        <v>6</v>
      </c>
      <c r="O14257" s="102" t="s">
        <v>1075</v>
      </c>
    </row>
    <row r="14258" spans="1:15" x14ac:dyDescent="0.25">
      <c r="A14258" s="102" t="s">
        <v>18419</v>
      </c>
      <c r="B14258" s="103" t="s">
        <v>1260</v>
      </c>
      <c r="C14258" s="103" t="s">
        <v>277</v>
      </c>
      <c r="D14258" s="102" t="s">
        <v>281</v>
      </c>
      <c r="E14258" s="102" t="s">
        <v>275</v>
      </c>
      <c r="F14258" s="102" t="s">
        <v>23545</v>
      </c>
      <c r="H14258" s="102">
        <v>45654</v>
      </c>
      <c r="I14258" s="102" t="s">
        <v>19533</v>
      </c>
      <c r="J14258" s="102" t="s">
        <v>1</v>
      </c>
      <c r="K14258" s="102" t="s">
        <v>2</v>
      </c>
      <c r="L14258" s="102" t="s">
        <v>24</v>
      </c>
      <c r="M14258" s="102" t="s">
        <v>1074</v>
      </c>
      <c r="N14258" s="102">
        <v>6</v>
      </c>
      <c r="O14258" s="102" t="s">
        <v>1075</v>
      </c>
    </row>
    <row r="14259" spans="1:15" x14ac:dyDescent="0.25">
      <c r="A14259" s="102" t="s">
        <v>13838</v>
      </c>
      <c r="B14259" s="103" t="s">
        <v>23546</v>
      </c>
      <c r="C14259" s="103" t="s">
        <v>274</v>
      </c>
      <c r="D14259" s="102" t="s">
        <v>281</v>
      </c>
      <c r="E14259" s="102" t="s">
        <v>275</v>
      </c>
      <c r="F14259" s="102" t="s">
        <v>23547</v>
      </c>
      <c r="H14259" s="102">
        <v>45654</v>
      </c>
      <c r="I14259" s="102" t="s">
        <v>19533</v>
      </c>
      <c r="J14259" s="102" t="s">
        <v>1</v>
      </c>
      <c r="K14259" s="102" t="s">
        <v>2</v>
      </c>
      <c r="L14259" s="102" t="s">
        <v>24</v>
      </c>
      <c r="M14259" s="102" t="s">
        <v>1074</v>
      </c>
      <c r="N14259" s="102">
        <v>6</v>
      </c>
      <c r="O14259" s="102" t="s">
        <v>1075</v>
      </c>
    </row>
    <row r="14260" spans="1:15" x14ac:dyDescent="0.25">
      <c r="A14260" s="102" t="s">
        <v>21213</v>
      </c>
      <c r="B14260" s="103" t="s">
        <v>1078</v>
      </c>
      <c r="C14260" s="103" t="s">
        <v>274</v>
      </c>
      <c r="D14260" s="102" t="s">
        <v>281</v>
      </c>
      <c r="E14260" s="102" t="s">
        <v>275</v>
      </c>
      <c r="F14260" s="102" t="s">
        <v>23548</v>
      </c>
      <c r="H14260" s="102">
        <v>45654</v>
      </c>
      <c r="I14260" s="102" t="s">
        <v>19533</v>
      </c>
      <c r="J14260" s="102" t="s">
        <v>1</v>
      </c>
      <c r="K14260" s="102" t="s">
        <v>2</v>
      </c>
      <c r="L14260" s="102" t="s">
        <v>24</v>
      </c>
      <c r="M14260" s="102" t="s">
        <v>1074</v>
      </c>
      <c r="N14260" s="102">
        <v>6</v>
      </c>
      <c r="O14260" s="102" t="s">
        <v>1075</v>
      </c>
    </row>
    <row r="14261" spans="1:15" x14ac:dyDescent="0.25">
      <c r="A14261" s="102" t="s">
        <v>1140</v>
      </c>
      <c r="B14261" s="103" t="s">
        <v>2573</v>
      </c>
      <c r="C14261" s="103" t="s">
        <v>277</v>
      </c>
      <c r="D14261" s="102" t="s">
        <v>281</v>
      </c>
      <c r="E14261" s="102" t="s">
        <v>275</v>
      </c>
      <c r="F14261" s="102" t="s">
        <v>23549</v>
      </c>
      <c r="H14261" s="102">
        <v>45654</v>
      </c>
      <c r="I14261" s="102" t="s">
        <v>19533</v>
      </c>
      <c r="J14261" s="102" t="s">
        <v>1</v>
      </c>
      <c r="K14261" s="102" t="s">
        <v>2</v>
      </c>
      <c r="L14261" s="102" t="s">
        <v>24</v>
      </c>
      <c r="M14261" s="102" t="s">
        <v>1074</v>
      </c>
      <c r="N14261" s="102">
        <v>6</v>
      </c>
      <c r="O14261" s="102" t="s">
        <v>1075</v>
      </c>
    </row>
    <row r="14262" spans="1:15" x14ac:dyDescent="0.25">
      <c r="A14262" s="102" t="s">
        <v>23550</v>
      </c>
      <c r="B14262" s="103" t="s">
        <v>1284</v>
      </c>
      <c r="C14262" s="103" t="s">
        <v>274</v>
      </c>
      <c r="D14262" s="102" t="s">
        <v>281</v>
      </c>
      <c r="E14262" s="102" t="s">
        <v>275</v>
      </c>
      <c r="F14262" s="102" t="s">
        <v>23551</v>
      </c>
      <c r="H14262" s="102">
        <v>45654</v>
      </c>
      <c r="I14262" s="102" t="s">
        <v>19533</v>
      </c>
      <c r="J14262" s="102" t="s">
        <v>1</v>
      </c>
      <c r="K14262" s="102" t="s">
        <v>2</v>
      </c>
      <c r="L14262" s="102" t="s">
        <v>24</v>
      </c>
      <c r="M14262" s="102" t="s">
        <v>1074</v>
      </c>
      <c r="N14262" s="102">
        <v>6</v>
      </c>
      <c r="O14262" s="102" t="s">
        <v>1075</v>
      </c>
    </row>
    <row r="14263" spans="1:15" x14ac:dyDescent="0.25">
      <c r="A14263" s="102" t="s">
        <v>23552</v>
      </c>
      <c r="B14263" s="103" t="s">
        <v>1166</v>
      </c>
      <c r="C14263" s="103" t="s">
        <v>277</v>
      </c>
      <c r="D14263" s="102" t="s">
        <v>281</v>
      </c>
      <c r="E14263" s="102" t="s">
        <v>275</v>
      </c>
      <c r="F14263" s="102" t="s">
        <v>23553</v>
      </c>
      <c r="H14263" s="102">
        <v>45654</v>
      </c>
      <c r="I14263" s="102" t="s">
        <v>19533</v>
      </c>
      <c r="J14263" s="102" t="s">
        <v>1</v>
      </c>
      <c r="K14263" s="102" t="s">
        <v>2</v>
      </c>
      <c r="L14263" s="102" t="s">
        <v>24</v>
      </c>
      <c r="M14263" s="102" t="s">
        <v>1074</v>
      </c>
      <c r="N14263" s="102">
        <v>6</v>
      </c>
      <c r="O14263" s="102" t="s">
        <v>1075</v>
      </c>
    </row>
    <row r="14264" spans="1:15" x14ac:dyDescent="0.25">
      <c r="A14264" s="102" t="s">
        <v>21965</v>
      </c>
      <c r="B14264" s="103" t="s">
        <v>1244</v>
      </c>
      <c r="C14264" s="103" t="s">
        <v>274</v>
      </c>
      <c r="D14264" s="102" t="s">
        <v>281</v>
      </c>
      <c r="E14264" s="102" t="s">
        <v>275</v>
      </c>
      <c r="F14264" s="102" t="s">
        <v>23554</v>
      </c>
      <c r="H14264" s="102">
        <v>45654</v>
      </c>
      <c r="I14264" s="102" t="s">
        <v>19533</v>
      </c>
      <c r="J14264" s="102" t="s">
        <v>1</v>
      </c>
      <c r="K14264" s="102" t="s">
        <v>2</v>
      </c>
      <c r="L14264" s="102" t="s">
        <v>24</v>
      </c>
      <c r="M14264" s="102" t="s">
        <v>1074</v>
      </c>
      <c r="N14264" s="102">
        <v>6</v>
      </c>
      <c r="O14264" s="102" t="s">
        <v>1075</v>
      </c>
    </row>
    <row r="14265" spans="1:15" x14ac:dyDescent="0.25">
      <c r="A14265" s="102" t="s">
        <v>14702</v>
      </c>
      <c r="B14265" s="103" t="s">
        <v>1214</v>
      </c>
      <c r="C14265" s="103" t="s">
        <v>277</v>
      </c>
      <c r="D14265" s="102" t="s">
        <v>281</v>
      </c>
      <c r="E14265" s="102" t="s">
        <v>275</v>
      </c>
      <c r="F14265" s="102" t="s">
        <v>23555</v>
      </c>
      <c r="H14265" s="102">
        <v>45654</v>
      </c>
      <c r="I14265" s="102" t="s">
        <v>19533</v>
      </c>
      <c r="J14265" s="102" t="s">
        <v>1</v>
      </c>
      <c r="K14265" s="102" t="s">
        <v>2</v>
      </c>
      <c r="L14265" s="102" t="s">
        <v>24</v>
      </c>
      <c r="M14265" s="102" t="s">
        <v>1074</v>
      </c>
      <c r="N14265" s="102">
        <v>6</v>
      </c>
      <c r="O14265" s="102" t="s">
        <v>1075</v>
      </c>
    </row>
    <row r="14266" spans="1:15" x14ac:dyDescent="0.25">
      <c r="A14266" s="102" t="s">
        <v>23175</v>
      </c>
      <c r="B14266" s="103" t="s">
        <v>1487</v>
      </c>
      <c r="C14266" s="103" t="s">
        <v>277</v>
      </c>
      <c r="D14266" s="102" t="s">
        <v>281</v>
      </c>
      <c r="E14266" s="102" t="s">
        <v>276</v>
      </c>
      <c r="H14266" s="102">
        <v>45654</v>
      </c>
      <c r="I14266" s="102" t="s">
        <v>19533</v>
      </c>
      <c r="J14266" s="102" t="s">
        <v>1</v>
      </c>
      <c r="K14266" s="102" t="s">
        <v>2</v>
      </c>
      <c r="L14266" s="102" t="s">
        <v>24</v>
      </c>
      <c r="M14266" s="102" t="s">
        <v>1074</v>
      </c>
      <c r="N14266" s="102">
        <v>6</v>
      </c>
      <c r="O14266" s="102" t="s">
        <v>1075</v>
      </c>
    </row>
    <row r="14267" spans="1:15" x14ac:dyDescent="0.25">
      <c r="A14267" s="102" t="s">
        <v>23171</v>
      </c>
      <c r="B14267" s="103" t="s">
        <v>23173</v>
      </c>
      <c r="C14267" s="103" t="s">
        <v>274</v>
      </c>
      <c r="D14267" s="102" t="s">
        <v>281</v>
      </c>
      <c r="E14267" s="102" t="s">
        <v>276</v>
      </c>
      <c r="H14267" s="102">
        <v>45654</v>
      </c>
      <c r="I14267" s="102" t="s">
        <v>19533</v>
      </c>
      <c r="J14267" s="102" t="s">
        <v>1</v>
      </c>
      <c r="K14267" s="102" t="s">
        <v>2</v>
      </c>
      <c r="L14267" s="102" t="s">
        <v>24</v>
      </c>
      <c r="M14267" s="102" t="s">
        <v>1074</v>
      </c>
      <c r="N14267" s="102">
        <v>6</v>
      </c>
      <c r="O14267" s="102" t="s">
        <v>1075</v>
      </c>
    </row>
    <row r="14268" spans="1:15" x14ac:dyDescent="0.25">
      <c r="A14268" s="102" t="s">
        <v>23171</v>
      </c>
      <c r="B14268" s="103" t="s">
        <v>23172</v>
      </c>
      <c r="C14268" s="103" t="s">
        <v>274</v>
      </c>
      <c r="D14268" s="102" t="s">
        <v>281</v>
      </c>
      <c r="E14268" s="102" t="s">
        <v>276</v>
      </c>
      <c r="H14268" s="102">
        <v>45654</v>
      </c>
      <c r="I14268" s="102" t="s">
        <v>19533</v>
      </c>
      <c r="J14268" s="102" t="s">
        <v>1</v>
      </c>
      <c r="K14268" s="102" t="s">
        <v>2</v>
      </c>
      <c r="L14268" s="102" t="s">
        <v>24</v>
      </c>
      <c r="M14268" s="102" t="s">
        <v>1074</v>
      </c>
      <c r="N14268" s="102">
        <v>6</v>
      </c>
      <c r="O14268" s="102" t="s">
        <v>1075</v>
      </c>
    </row>
    <row r="14269" spans="1:15" x14ac:dyDescent="0.25">
      <c r="A14269" s="102" t="s">
        <v>4329</v>
      </c>
      <c r="B14269" s="103" t="s">
        <v>23177</v>
      </c>
      <c r="C14269" s="103" t="s">
        <v>274</v>
      </c>
      <c r="D14269" s="102" t="s">
        <v>152</v>
      </c>
      <c r="E14269" s="102" t="s">
        <v>275</v>
      </c>
      <c r="F14269" s="102" t="s">
        <v>23556</v>
      </c>
      <c r="H14269" s="102">
        <v>45654</v>
      </c>
      <c r="I14269" s="102" t="s">
        <v>19533</v>
      </c>
      <c r="J14269" s="102" t="s">
        <v>1</v>
      </c>
      <c r="K14269" s="102" t="s">
        <v>2</v>
      </c>
      <c r="L14269" s="102" t="s">
        <v>24</v>
      </c>
      <c r="M14269" s="102" t="s">
        <v>1074</v>
      </c>
      <c r="N14269" s="102">
        <v>6</v>
      </c>
      <c r="O14269" s="102" t="s">
        <v>1075</v>
      </c>
    </row>
    <row r="14270" spans="1:15" x14ac:dyDescent="0.25">
      <c r="A14270" s="102" t="s">
        <v>4329</v>
      </c>
      <c r="B14270" s="103" t="s">
        <v>23179</v>
      </c>
      <c r="C14270" s="103" t="s">
        <v>1118</v>
      </c>
      <c r="D14270" s="102" t="s">
        <v>152</v>
      </c>
      <c r="E14270" s="102" t="s">
        <v>275</v>
      </c>
      <c r="F14270" s="102" t="s">
        <v>23557</v>
      </c>
      <c r="H14270" s="102">
        <v>45654</v>
      </c>
      <c r="I14270" s="102" t="s">
        <v>19533</v>
      </c>
      <c r="J14270" s="102" t="s">
        <v>1</v>
      </c>
      <c r="K14270" s="102" t="s">
        <v>2</v>
      </c>
      <c r="L14270" s="102" t="s">
        <v>24</v>
      </c>
      <c r="M14270" s="102" t="s">
        <v>1074</v>
      </c>
      <c r="N14270" s="102">
        <v>6</v>
      </c>
      <c r="O14270" s="102" t="s">
        <v>1075</v>
      </c>
    </row>
    <row r="14271" spans="1:15" x14ac:dyDescent="0.25">
      <c r="A14271" s="102" t="s">
        <v>4329</v>
      </c>
      <c r="B14271" s="103" t="s">
        <v>1669</v>
      </c>
      <c r="C14271" s="103" t="s">
        <v>274</v>
      </c>
      <c r="D14271" s="102" t="s">
        <v>152</v>
      </c>
      <c r="E14271" s="102" t="s">
        <v>275</v>
      </c>
      <c r="F14271" s="102" t="s">
        <v>23558</v>
      </c>
      <c r="H14271" s="102">
        <v>45654</v>
      </c>
      <c r="I14271" s="102" t="s">
        <v>19533</v>
      </c>
      <c r="J14271" s="102" t="s">
        <v>1</v>
      </c>
      <c r="K14271" s="102" t="s">
        <v>2</v>
      </c>
      <c r="L14271" s="102" t="s">
        <v>24</v>
      </c>
      <c r="M14271" s="102" t="s">
        <v>1074</v>
      </c>
      <c r="N14271" s="102">
        <v>6</v>
      </c>
      <c r="O14271" s="102" t="s">
        <v>1075</v>
      </c>
    </row>
    <row r="14272" spans="1:15" x14ac:dyDescent="0.25">
      <c r="A14272" s="102" t="s">
        <v>13789</v>
      </c>
      <c r="B14272" s="103" t="s">
        <v>1284</v>
      </c>
      <c r="C14272" s="103" t="s">
        <v>274</v>
      </c>
      <c r="D14272" s="102" t="s">
        <v>152</v>
      </c>
      <c r="E14272" s="102" t="s">
        <v>275</v>
      </c>
      <c r="F14272" s="102" t="s">
        <v>23559</v>
      </c>
      <c r="H14272" s="102">
        <v>45654</v>
      </c>
      <c r="I14272" s="102" t="s">
        <v>19533</v>
      </c>
      <c r="J14272" s="102" t="s">
        <v>1</v>
      </c>
      <c r="K14272" s="102" t="s">
        <v>2</v>
      </c>
      <c r="L14272" s="102" t="s">
        <v>24</v>
      </c>
      <c r="M14272" s="102" t="s">
        <v>1074</v>
      </c>
      <c r="N14272" s="102">
        <v>6</v>
      </c>
      <c r="O14272" s="102" t="s">
        <v>1075</v>
      </c>
    </row>
    <row r="14273" spans="1:15" x14ac:dyDescent="0.25">
      <c r="A14273" s="102" t="s">
        <v>23184</v>
      </c>
      <c r="B14273" s="103" t="s">
        <v>1270</v>
      </c>
      <c r="C14273" s="103" t="s">
        <v>1118</v>
      </c>
      <c r="D14273" s="102" t="s">
        <v>152</v>
      </c>
      <c r="E14273" s="102" t="s">
        <v>275</v>
      </c>
      <c r="F14273" s="102" t="s">
        <v>23560</v>
      </c>
      <c r="H14273" s="102">
        <v>45654</v>
      </c>
      <c r="I14273" s="102" t="s">
        <v>19533</v>
      </c>
      <c r="J14273" s="102" t="s">
        <v>1</v>
      </c>
      <c r="K14273" s="102" t="s">
        <v>2</v>
      </c>
      <c r="L14273" s="102" t="s">
        <v>24</v>
      </c>
      <c r="M14273" s="102" t="s">
        <v>1074</v>
      </c>
      <c r="N14273" s="102">
        <v>6</v>
      </c>
      <c r="O14273" s="102" t="s">
        <v>1075</v>
      </c>
    </row>
    <row r="14274" spans="1:15" x14ac:dyDescent="0.25">
      <c r="A14274" s="102" t="s">
        <v>23191</v>
      </c>
      <c r="B14274" s="103" t="s">
        <v>4527</v>
      </c>
      <c r="C14274" s="103" t="s">
        <v>1118</v>
      </c>
      <c r="D14274" s="102" t="s">
        <v>152</v>
      </c>
      <c r="E14274" s="102" t="s">
        <v>275</v>
      </c>
      <c r="F14274" s="102" t="s">
        <v>23561</v>
      </c>
      <c r="H14274" s="102">
        <v>45654</v>
      </c>
      <c r="I14274" s="102" t="s">
        <v>19533</v>
      </c>
      <c r="J14274" s="102" t="s">
        <v>1</v>
      </c>
      <c r="K14274" s="102" t="s">
        <v>2</v>
      </c>
      <c r="L14274" s="102" t="s">
        <v>24</v>
      </c>
      <c r="M14274" s="102" t="s">
        <v>1074</v>
      </c>
      <c r="N14274" s="102">
        <v>6</v>
      </c>
      <c r="O14274" s="102" t="s">
        <v>1075</v>
      </c>
    </row>
    <row r="14275" spans="1:15" x14ac:dyDescent="0.25">
      <c r="A14275" s="102" t="s">
        <v>23193</v>
      </c>
      <c r="B14275" s="103" t="s">
        <v>1284</v>
      </c>
      <c r="C14275" s="103" t="s">
        <v>274</v>
      </c>
      <c r="D14275" s="102" t="s">
        <v>152</v>
      </c>
      <c r="E14275" s="102" t="s">
        <v>275</v>
      </c>
      <c r="F14275" s="102" t="s">
        <v>23562</v>
      </c>
      <c r="H14275" s="102">
        <v>45654</v>
      </c>
      <c r="I14275" s="102" t="s">
        <v>19533</v>
      </c>
      <c r="J14275" s="102" t="s">
        <v>1</v>
      </c>
      <c r="K14275" s="102" t="s">
        <v>2</v>
      </c>
      <c r="L14275" s="102" t="s">
        <v>24</v>
      </c>
      <c r="M14275" s="102" t="s">
        <v>1074</v>
      </c>
      <c r="N14275" s="102">
        <v>6</v>
      </c>
      <c r="O14275" s="102" t="s">
        <v>1075</v>
      </c>
    </row>
    <row r="14276" spans="1:15" x14ac:dyDescent="0.25">
      <c r="A14276" s="102" t="s">
        <v>23193</v>
      </c>
      <c r="B14276" s="103" t="s">
        <v>9290</v>
      </c>
      <c r="C14276" s="103" t="s">
        <v>1082</v>
      </c>
      <c r="D14276" s="102" t="s">
        <v>152</v>
      </c>
      <c r="E14276" s="102" t="s">
        <v>275</v>
      </c>
      <c r="F14276" s="102" t="s">
        <v>23563</v>
      </c>
      <c r="H14276" s="102">
        <v>45654</v>
      </c>
      <c r="I14276" s="102" t="s">
        <v>19533</v>
      </c>
      <c r="J14276" s="102" t="s">
        <v>1</v>
      </c>
      <c r="K14276" s="102" t="s">
        <v>2</v>
      </c>
      <c r="L14276" s="102" t="s">
        <v>24</v>
      </c>
      <c r="M14276" s="102" t="s">
        <v>1082</v>
      </c>
      <c r="N14276" s="102">
        <v>6</v>
      </c>
      <c r="O14276" s="102" t="s">
        <v>1075</v>
      </c>
    </row>
    <row r="14277" spans="1:15" x14ac:dyDescent="0.25">
      <c r="A14277" s="102" t="s">
        <v>23193</v>
      </c>
      <c r="B14277" s="103" t="s">
        <v>1197</v>
      </c>
      <c r="C14277" s="103" t="s">
        <v>274</v>
      </c>
      <c r="D14277" s="102" t="s">
        <v>152</v>
      </c>
      <c r="E14277" s="102" t="s">
        <v>275</v>
      </c>
      <c r="F14277" s="102" t="s">
        <v>23564</v>
      </c>
      <c r="H14277" s="102">
        <v>45654</v>
      </c>
      <c r="I14277" s="102" t="s">
        <v>19533</v>
      </c>
      <c r="J14277" s="102" t="s">
        <v>1</v>
      </c>
      <c r="K14277" s="102" t="s">
        <v>2</v>
      </c>
      <c r="L14277" s="102" t="s">
        <v>24</v>
      </c>
      <c r="M14277" s="102" t="s">
        <v>1074</v>
      </c>
      <c r="N14277" s="102">
        <v>6</v>
      </c>
      <c r="O14277" s="102" t="s">
        <v>1075</v>
      </c>
    </row>
    <row r="14278" spans="1:15" x14ac:dyDescent="0.25">
      <c r="A14278" s="102" t="s">
        <v>1140</v>
      </c>
      <c r="B14278" s="103" t="s">
        <v>23199</v>
      </c>
      <c r="C14278" s="103" t="s">
        <v>1118</v>
      </c>
      <c r="D14278" s="102" t="s">
        <v>152</v>
      </c>
      <c r="E14278" s="102" t="s">
        <v>275</v>
      </c>
      <c r="F14278" s="102" t="s">
        <v>23565</v>
      </c>
      <c r="H14278" s="102">
        <v>45654</v>
      </c>
      <c r="I14278" s="102" t="s">
        <v>19533</v>
      </c>
      <c r="J14278" s="102" t="s">
        <v>1</v>
      </c>
      <c r="K14278" s="102" t="s">
        <v>2</v>
      </c>
      <c r="L14278" s="102" t="s">
        <v>24</v>
      </c>
      <c r="M14278" s="102" t="s">
        <v>1074</v>
      </c>
      <c r="N14278" s="102">
        <v>6</v>
      </c>
      <c r="O14278" s="102" t="s">
        <v>1075</v>
      </c>
    </row>
    <row r="14279" spans="1:15" x14ac:dyDescent="0.25">
      <c r="A14279" s="102" t="s">
        <v>1140</v>
      </c>
      <c r="B14279" s="103" t="s">
        <v>1214</v>
      </c>
      <c r="C14279" s="103" t="s">
        <v>1118</v>
      </c>
      <c r="D14279" s="102" t="s">
        <v>152</v>
      </c>
      <c r="E14279" s="102" t="s">
        <v>275</v>
      </c>
      <c r="F14279" s="102" t="s">
        <v>23566</v>
      </c>
      <c r="H14279" s="102">
        <v>45654</v>
      </c>
      <c r="I14279" s="102" t="s">
        <v>19533</v>
      </c>
      <c r="J14279" s="102" t="s">
        <v>1</v>
      </c>
      <c r="K14279" s="102" t="s">
        <v>2</v>
      </c>
      <c r="L14279" s="102" t="s">
        <v>24</v>
      </c>
      <c r="M14279" s="102" t="s">
        <v>1074</v>
      </c>
      <c r="N14279" s="102">
        <v>6</v>
      </c>
      <c r="O14279" s="102" t="s">
        <v>1075</v>
      </c>
    </row>
    <row r="14280" spans="1:15" x14ac:dyDescent="0.25">
      <c r="A14280" s="102" t="s">
        <v>1103</v>
      </c>
      <c r="B14280" s="103" t="s">
        <v>23174</v>
      </c>
      <c r="C14280" s="103" t="s">
        <v>274</v>
      </c>
      <c r="D14280" s="102" t="s">
        <v>152</v>
      </c>
      <c r="E14280" s="102" t="s">
        <v>276</v>
      </c>
      <c r="H14280" s="102">
        <v>45654</v>
      </c>
      <c r="I14280" s="102" t="s">
        <v>19533</v>
      </c>
      <c r="J14280" s="102" t="s">
        <v>1</v>
      </c>
      <c r="K14280" s="102" t="s">
        <v>2</v>
      </c>
      <c r="L14280" s="102" t="s">
        <v>24</v>
      </c>
      <c r="M14280" s="102" t="s">
        <v>1074</v>
      </c>
      <c r="N14280" s="102">
        <v>6</v>
      </c>
      <c r="O14280" s="102" t="s">
        <v>1075</v>
      </c>
    </row>
    <row r="14281" spans="1:15" x14ac:dyDescent="0.25">
      <c r="A14281" s="102" t="s">
        <v>7359</v>
      </c>
      <c r="B14281" s="103" t="s">
        <v>1078</v>
      </c>
      <c r="C14281" s="103" t="s">
        <v>274</v>
      </c>
      <c r="D14281" s="102" t="s">
        <v>152</v>
      </c>
      <c r="E14281" s="102" t="s">
        <v>275</v>
      </c>
      <c r="F14281" s="102" t="s">
        <v>23567</v>
      </c>
      <c r="H14281" s="102">
        <v>45654</v>
      </c>
      <c r="I14281" s="102" t="s">
        <v>19533</v>
      </c>
      <c r="J14281" s="102" t="s">
        <v>1</v>
      </c>
      <c r="K14281" s="102" t="s">
        <v>2</v>
      </c>
      <c r="L14281" s="102" t="s">
        <v>24</v>
      </c>
      <c r="M14281" s="102" t="s">
        <v>1074</v>
      </c>
      <c r="N14281" s="102">
        <v>6</v>
      </c>
      <c r="O14281" s="102" t="s">
        <v>1075</v>
      </c>
    </row>
    <row r="14282" spans="1:15" x14ac:dyDescent="0.25">
      <c r="A14282" s="102" t="s">
        <v>4942</v>
      </c>
      <c r="B14282" s="103" t="s">
        <v>1986</v>
      </c>
      <c r="C14282" s="103" t="s">
        <v>1118</v>
      </c>
      <c r="D14282" s="102" t="s">
        <v>152</v>
      </c>
      <c r="E14282" s="102" t="s">
        <v>275</v>
      </c>
      <c r="F14282" s="102" t="s">
        <v>23568</v>
      </c>
      <c r="H14282" s="102">
        <v>45654</v>
      </c>
      <c r="I14282" s="102" t="s">
        <v>19533</v>
      </c>
      <c r="J14282" s="102" t="s">
        <v>1</v>
      </c>
      <c r="K14282" s="102" t="s">
        <v>2</v>
      </c>
      <c r="L14282" s="102" t="s">
        <v>24</v>
      </c>
      <c r="M14282" s="102" t="s">
        <v>1074</v>
      </c>
      <c r="N14282" s="102">
        <v>6</v>
      </c>
      <c r="O14282" s="102" t="s">
        <v>1075</v>
      </c>
    </row>
    <row r="14283" spans="1:15" x14ac:dyDescent="0.25">
      <c r="A14283" s="102" t="s">
        <v>2103</v>
      </c>
      <c r="B14283" s="103" t="s">
        <v>2114</v>
      </c>
      <c r="C14283" s="103" t="s">
        <v>1118</v>
      </c>
      <c r="D14283" s="102" t="s">
        <v>152</v>
      </c>
      <c r="E14283" s="102" t="s">
        <v>275</v>
      </c>
      <c r="F14283" s="102" t="s">
        <v>23569</v>
      </c>
      <c r="H14283" s="102">
        <v>45654</v>
      </c>
      <c r="I14283" s="102" t="s">
        <v>19533</v>
      </c>
      <c r="J14283" s="102" t="s">
        <v>1</v>
      </c>
      <c r="K14283" s="102" t="s">
        <v>2</v>
      </c>
      <c r="L14283" s="102" t="s">
        <v>24</v>
      </c>
      <c r="M14283" s="102" t="s">
        <v>1074</v>
      </c>
      <c r="N14283" s="102">
        <v>6</v>
      </c>
      <c r="O14283" s="102" t="s">
        <v>1075</v>
      </c>
    </row>
    <row r="14284" spans="1:15" x14ac:dyDescent="0.25">
      <c r="A14284" s="102" t="s">
        <v>23206</v>
      </c>
      <c r="B14284" s="103" t="s">
        <v>1124</v>
      </c>
      <c r="C14284" s="103" t="s">
        <v>274</v>
      </c>
      <c r="D14284" s="102" t="s">
        <v>152</v>
      </c>
      <c r="E14284" s="102" t="s">
        <v>275</v>
      </c>
      <c r="F14284" s="102" t="s">
        <v>23570</v>
      </c>
      <c r="H14284" s="102">
        <v>45654</v>
      </c>
      <c r="I14284" s="102" t="s">
        <v>19533</v>
      </c>
      <c r="J14284" s="102" t="s">
        <v>1</v>
      </c>
      <c r="K14284" s="102" t="s">
        <v>2</v>
      </c>
      <c r="L14284" s="102" t="s">
        <v>24</v>
      </c>
      <c r="M14284" s="102" t="s">
        <v>1074</v>
      </c>
      <c r="N14284" s="102">
        <v>6</v>
      </c>
      <c r="O14284" s="102" t="s">
        <v>1075</v>
      </c>
    </row>
    <row r="14285" spans="1:15" x14ac:dyDescent="0.25">
      <c r="A14285" s="102" t="s">
        <v>23208</v>
      </c>
      <c r="B14285" s="103" t="s">
        <v>2245</v>
      </c>
      <c r="C14285" s="103" t="s">
        <v>1118</v>
      </c>
      <c r="D14285" s="102" t="s">
        <v>152</v>
      </c>
      <c r="E14285" s="102" t="s">
        <v>275</v>
      </c>
      <c r="F14285" s="102" t="s">
        <v>23571</v>
      </c>
      <c r="H14285" s="102">
        <v>45654</v>
      </c>
      <c r="I14285" s="102" t="s">
        <v>19533</v>
      </c>
      <c r="J14285" s="102" t="s">
        <v>1</v>
      </c>
      <c r="K14285" s="102" t="s">
        <v>2</v>
      </c>
      <c r="L14285" s="102" t="s">
        <v>24</v>
      </c>
      <c r="M14285" s="102" t="s">
        <v>1074</v>
      </c>
      <c r="N14285" s="102">
        <v>6</v>
      </c>
      <c r="O14285" s="102" t="s">
        <v>1075</v>
      </c>
    </row>
    <row r="14286" spans="1:15" x14ac:dyDescent="0.25">
      <c r="A14286" s="102" t="s">
        <v>1838</v>
      </c>
      <c r="B14286" s="103" t="s">
        <v>1895</v>
      </c>
      <c r="C14286" s="103" t="s">
        <v>274</v>
      </c>
      <c r="D14286" s="102" t="s">
        <v>152</v>
      </c>
      <c r="E14286" s="102" t="s">
        <v>275</v>
      </c>
      <c r="F14286" s="102" t="s">
        <v>23572</v>
      </c>
      <c r="H14286" s="102">
        <v>45654</v>
      </c>
      <c r="I14286" s="102" t="s">
        <v>19533</v>
      </c>
      <c r="J14286" s="102" t="s">
        <v>1</v>
      </c>
      <c r="K14286" s="102" t="s">
        <v>2</v>
      </c>
      <c r="L14286" s="102" t="s">
        <v>24</v>
      </c>
      <c r="M14286" s="102" t="s">
        <v>1074</v>
      </c>
      <c r="N14286" s="102">
        <v>6</v>
      </c>
      <c r="O14286" s="102" t="s">
        <v>1075</v>
      </c>
    </row>
    <row r="14287" spans="1:15" x14ac:dyDescent="0.25">
      <c r="A14287" s="102" t="s">
        <v>3986</v>
      </c>
      <c r="B14287" s="103" t="s">
        <v>1565</v>
      </c>
      <c r="C14287" s="103" t="s">
        <v>1118</v>
      </c>
      <c r="D14287" s="102" t="s">
        <v>152</v>
      </c>
      <c r="E14287" s="102" t="s">
        <v>275</v>
      </c>
      <c r="F14287" s="102" t="s">
        <v>23573</v>
      </c>
      <c r="H14287" s="102">
        <v>45654</v>
      </c>
      <c r="I14287" s="102" t="s">
        <v>19533</v>
      </c>
      <c r="J14287" s="102" t="s">
        <v>1</v>
      </c>
      <c r="K14287" s="102" t="s">
        <v>2</v>
      </c>
      <c r="L14287" s="102" t="s">
        <v>24</v>
      </c>
      <c r="M14287" s="102" t="s">
        <v>1074</v>
      </c>
      <c r="N14287" s="102">
        <v>6</v>
      </c>
      <c r="O14287" s="102" t="s">
        <v>1075</v>
      </c>
    </row>
    <row r="14288" spans="1:15" x14ac:dyDescent="0.25">
      <c r="A14288" s="102" t="s">
        <v>3986</v>
      </c>
      <c r="B14288" s="103" t="s">
        <v>2189</v>
      </c>
      <c r="C14288" s="103" t="s">
        <v>1082</v>
      </c>
      <c r="D14288" s="102" t="s">
        <v>152</v>
      </c>
      <c r="E14288" s="102" t="s">
        <v>275</v>
      </c>
      <c r="F14288" s="102" t="s">
        <v>23574</v>
      </c>
      <c r="H14288" s="102">
        <v>45654</v>
      </c>
      <c r="I14288" s="102" t="s">
        <v>19533</v>
      </c>
      <c r="J14288" s="102" t="s">
        <v>1</v>
      </c>
      <c r="K14288" s="102" t="s">
        <v>2</v>
      </c>
      <c r="L14288" s="102" t="s">
        <v>24</v>
      </c>
      <c r="M14288" s="102" t="s">
        <v>1082</v>
      </c>
      <c r="N14288" s="102">
        <v>6</v>
      </c>
      <c r="O14288" s="102" t="s">
        <v>1075</v>
      </c>
    </row>
    <row r="14289" spans="1:15" x14ac:dyDescent="0.25">
      <c r="A14289" s="102" t="s">
        <v>21943</v>
      </c>
      <c r="B14289" s="103" t="s">
        <v>21945</v>
      </c>
      <c r="C14289" s="103" t="s">
        <v>1118</v>
      </c>
      <c r="D14289" s="102" t="s">
        <v>152</v>
      </c>
      <c r="E14289" s="102" t="s">
        <v>275</v>
      </c>
      <c r="F14289" s="102" t="s">
        <v>23575</v>
      </c>
      <c r="H14289" s="102">
        <v>45654</v>
      </c>
      <c r="I14289" s="102" t="s">
        <v>19533</v>
      </c>
      <c r="J14289" s="102" t="s">
        <v>1</v>
      </c>
      <c r="K14289" s="102" t="s">
        <v>2</v>
      </c>
      <c r="L14289" s="102" t="s">
        <v>24</v>
      </c>
      <c r="M14289" s="102" t="s">
        <v>1074</v>
      </c>
      <c r="N14289" s="102">
        <v>6</v>
      </c>
      <c r="O14289" s="102" t="s">
        <v>1075</v>
      </c>
    </row>
    <row r="14290" spans="1:15" x14ac:dyDescent="0.25">
      <c r="A14290" s="102" t="s">
        <v>21943</v>
      </c>
      <c r="B14290" s="103" t="s">
        <v>2614</v>
      </c>
      <c r="C14290" s="103" t="s">
        <v>1118</v>
      </c>
      <c r="D14290" s="102" t="s">
        <v>152</v>
      </c>
      <c r="E14290" s="102" t="s">
        <v>276</v>
      </c>
      <c r="H14290" s="102">
        <v>45654</v>
      </c>
      <c r="I14290" s="102" t="s">
        <v>19533</v>
      </c>
      <c r="J14290" s="102" t="s">
        <v>1</v>
      </c>
      <c r="K14290" s="102" t="s">
        <v>2</v>
      </c>
      <c r="L14290" s="102" t="s">
        <v>24</v>
      </c>
      <c r="M14290" s="102" t="s">
        <v>1074</v>
      </c>
      <c r="N14290" s="102">
        <v>6</v>
      </c>
      <c r="O14290" s="102" t="s">
        <v>1075</v>
      </c>
    </row>
    <row r="14291" spans="1:15" x14ac:dyDescent="0.25">
      <c r="A14291" s="102" t="s">
        <v>3271</v>
      </c>
      <c r="B14291" s="103" t="s">
        <v>3352</v>
      </c>
      <c r="C14291" s="103" t="s">
        <v>274</v>
      </c>
      <c r="D14291" s="102" t="s">
        <v>152</v>
      </c>
      <c r="E14291" s="102" t="s">
        <v>276</v>
      </c>
      <c r="H14291" s="102">
        <v>45654</v>
      </c>
      <c r="I14291" s="102" t="s">
        <v>19533</v>
      </c>
      <c r="J14291" s="102" t="s">
        <v>1</v>
      </c>
      <c r="K14291" s="102" t="s">
        <v>2</v>
      </c>
      <c r="L14291" s="102" t="s">
        <v>24</v>
      </c>
      <c r="M14291" s="102" t="s">
        <v>1074</v>
      </c>
      <c r="N14291" s="102">
        <v>6</v>
      </c>
      <c r="O14291" s="102" t="s">
        <v>1075</v>
      </c>
    </row>
    <row r="14292" spans="1:15" x14ac:dyDescent="0.25">
      <c r="A14292" s="102" t="s">
        <v>1276</v>
      </c>
      <c r="B14292" s="103" t="s">
        <v>1111</v>
      </c>
      <c r="C14292" s="103" t="s">
        <v>274</v>
      </c>
      <c r="D14292" s="102" t="s">
        <v>152</v>
      </c>
      <c r="E14292" s="102" t="s">
        <v>276</v>
      </c>
      <c r="H14292" s="102">
        <v>45654</v>
      </c>
      <c r="I14292" s="102" t="s">
        <v>19533</v>
      </c>
      <c r="J14292" s="102" t="s">
        <v>1</v>
      </c>
      <c r="K14292" s="102" t="s">
        <v>2</v>
      </c>
      <c r="L14292" s="102" t="s">
        <v>24</v>
      </c>
      <c r="M14292" s="102" t="s">
        <v>1074</v>
      </c>
      <c r="N14292" s="102">
        <v>6</v>
      </c>
      <c r="O14292" s="102" t="s">
        <v>1075</v>
      </c>
    </row>
    <row r="14293" spans="1:15" x14ac:dyDescent="0.25">
      <c r="A14293" s="102" t="s">
        <v>21244</v>
      </c>
      <c r="B14293" s="103" t="s">
        <v>1284</v>
      </c>
      <c r="C14293" s="103" t="s">
        <v>274</v>
      </c>
      <c r="D14293" s="102" t="s">
        <v>152</v>
      </c>
      <c r="E14293" s="102" t="s">
        <v>276</v>
      </c>
      <c r="H14293" s="102">
        <v>45654</v>
      </c>
      <c r="I14293" s="102" t="s">
        <v>19533</v>
      </c>
      <c r="J14293" s="102" t="s">
        <v>1</v>
      </c>
      <c r="K14293" s="102" t="s">
        <v>2</v>
      </c>
      <c r="L14293" s="102" t="s">
        <v>24</v>
      </c>
      <c r="M14293" s="102" t="s">
        <v>1074</v>
      </c>
      <c r="N14293" s="102">
        <v>6</v>
      </c>
      <c r="O14293" s="102" t="s">
        <v>1075</v>
      </c>
    </row>
    <row r="14294" spans="1:15" x14ac:dyDescent="0.25">
      <c r="A14294" s="102" t="s">
        <v>22007</v>
      </c>
      <c r="B14294" s="103" t="s">
        <v>1078</v>
      </c>
      <c r="C14294" s="103" t="s">
        <v>274</v>
      </c>
      <c r="D14294" s="102" t="s">
        <v>152</v>
      </c>
      <c r="E14294" s="102" t="s">
        <v>276</v>
      </c>
      <c r="H14294" s="102">
        <v>45654</v>
      </c>
      <c r="I14294" s="102" t="s">
        <v>19533</v>
      </c>
      <c r="J14294" s="102" t="s">
        <v>1</v>
      </c>
      <c r="K14294" s="102" t="s">
        <v>2</v>
      </c>
      <c r="L14294" s="102" t="s">
        <v>24</v>
      </c>
      <c r="M14294" s="102" t="s">
        <v>1074</v>
      </c>
      <c r="N14294" s="102">
        <v>6</v>
      </c>
      <c r="O14294" s="102" t="s">
        <v>1075</v>
      </c>
    </row>
    <row r="14295" spans="1:15" x14ac:dyDescent="0.25">
      <c r="A14295" s="102" t="s">
        <v>23239</v>
      </c>
      <c r="B14295" s="103" t="s">
        <v>5264</v>
      </c>
      <c r="C14295" s="103" t="s">
        <v>1118</v>
      </c>
      <c r="D14295" s="102" t="s">
        <v>152</v>
      </c>
      <c r="E14295" s="102" t="s">
        <v>276</v>
      </c>
      <c r="H14295" s="102">
        <v>45654</v>
      </c>
      <c r="I14295" s="102" t="s">
        <v>19533</v>
      </c>
      <c r="J14295" s="102" t="s">
        <v>1</v>
      </c>
      <c r="K14295" s="102" t="s">
        <v>2</v>
      </c>
      <c r="L14295" s="102" t="s">
        <v>24</v>
      </c>
      <c r="M14295" s="102" t="s">
        <v>1074</v>
      </c>
      <c r="N14295" s="102">
        <v>6</v>
      </c>
      <c r="O14295" s="102" t="s">
        <v>1075</v>
      </c>
    </row>
    <row r="14296" spans="1:15" x14ac:dyDescent="0.25">
      <c r="A14296" s="102" t="s">
        <v>23239</v>
      </c>
      <c r="B14296" s="103" t="s">
        <v>1775</v>
      </c>
      <c r="C14296" s="103" t="s">
        <v>274</v>
      </c>
      <c r="D14296" s="102" t="s">
        <v>152</v>
      </c>
      <c r="E14296" s="102" t="s">
        <v>276</v>
      </c>
      <c r="H14296" s="102">
        <v>45654</v>
      </c>
      <c r="I14296" s="102" t="s">
        <v>19533</v>
      </c>
      <c r="J14296" s="102" t="s">
        <v>1</v>
      </c>
      <c r="K14296" s="102" t="s">
        <v>2</v>
      </c>
      <c r="L14296" s="102" t="s">
        <v>24</v>
      </c>
      <c r="M14296" s="102" t="s">
        <v>1074</v>
      </c>
      <c r="N14296" s="102">
        <v>6</v>
      </c>
      <c r="O14296" s="102" t="s">
        <v>1075</v>
      </c>
    </row>
    <row r="14297" spans="1:15" x14ac:dyDescent="0.25">
      <c r="A14297" s="102" t="s">
        <v>22025</v>
      </c>
      <c r="B14297" s="103" t="s">
        <v>3119</v>
      </c>
      <c r="C14297" s="103" t="s">
        <v>1118</v>
      </c>
      <c r="D14297" s="102" t="s">
        <v>152</v>
      </c>
      <c r="E14297" s="102" t="s">
        <v>276</v>
      </c>
      <c r="H14297" s="102">
        <v>45654</v>
      </c>
      <c r="I14297" s="102" t="s">
        <v>19533</v>
      </c>
      <c r="J14297" s="102" t="s">
        <v>1</v>
      </c>
      <c r="K14297" s="102" t="s">
        <v>2</v>
      </c>
      <c r="L14297" s="102" t="s">
        <v>24</v>
      </c>
      <c r="M14297" s="102" t="s">
        <v>1074</v>
      </c>
      <c r="N14297" s="102">
        <v>6</v>
      </c>
      <c r="O14297" s="102" t="s">
        <v>1075</v>
      </c>
    </row>
    <row r="14298" spans="1:15" x14ac:dyDescent="0.25">
      <c r="A14298" s="102" t="s">
        <v>21820</v>
      </c>
      <c r="B14298" s="103" t="s">
        <v>1098</v>
      </c>
      <c r="C14298" s="103" t="s">
        <v>274</v>
      </c>
      <c r="D14298" s="102" t="s">
        <v>282</v>
      </c>
      <c r="E14298" s="102" t="s">
        <v>276</v>
      </c>
      <c r="H14298" s="102">
        <v>45654</v>
      </c>
      <c r="I14298" s="102" t="s">
        <v>19533</v>
      </c>
      <c r="J14298" s="102" t="s">
        <v>1</v>
      </c>
      <c r="K14298" s="102" t="s">
        <v>2</v>
      </c>
      <c r="L14298" s="102" t="s">
        <v>24</v>
      </c>
      <c r="M14298" s="102" t="s">
        <v>1074</v>
      </c>
      <c r="N14298" s="102">
        <v>6</v>
      </c>
      <c r="O14298" s="102" t="s">
        <v>1075</v>
      </c>
    </row>
    <row r="14299" spans="1:15" x14ac:dyDescent="0.25">
      <c r="A14299" s="102" t="s">
        <v>23576</v>
      </c>
      <c r="B14299" s="103" t="s">
        <v>1810</v>
      </c>
      <c r="C14299" s="103" t="s">
        <v>274</v>
      </c>
      <c r="D14299" s="102" t="s">
        <v>282</v>
      </c>
      <c r="E14299" s="102" t="s">
        <v>276</v>
      </c>
      <c r="H14299" s="102">
        <v>45654</v>
      </c>
      <c r="I14299" s="102" t="s">
        <v>19533</v>
      </c>
      <c r="J14299" s="102" t="s">
        <v>1</v>
      </c>
      <c r="K14299" s="102" t="s">
        <v>2</v>
      </c>
      <c r="L14299" s="102" t="s">
        <v>24</v>
      </c>
      <c r="M14299" s="102" t="s">
        <v>1074</v>
      </c>
      <c r="N14299" s="102">
        <v>6</v>
      </c>
      <c r="O14299" s="102" t="s">
        <v>1075</v>
      </c>
    </row>
    <row r="14300" spans="1:15" x14ac:dyDescent="0.25">
      <c r="A14300" s="102" t="s">
        <v>23193</v>
      </c>
      <c r="B14300" s="103" t="s">
        <v>10624</v>
      </c>
      <c r="C14300" s="103" t="s">
        <v>1180</v>
      </c>
      <c r="D14300" s="102" t="s">
        <v>152</v>
      </c>
      <c r="E14300" s="102" t="s">
        <v>275</v>
      </c>
      <c r="F14300" s="102" t="s">
        <v>23577</v>
      </c>
      <c r="G14300" s="102" t="s">
        <v>23578</v>
      </c>
      <c r="H14300" s="102">
        <v>45654</v>
      </c>
      <c r="I14300" s="102" t="s">
        <v>19533</v>
      </c>
      <c r="J14300" s="102" t="s">
        <v>1</v>
      </c>
      <c r="K14300" s="102" t="s">
        <v>2</v>
      </c>
      <c r="L14300" s="102" t="s">
        <v>24</v>
      </c>
      <c r="M14300" s="102" t="s">
        <v>1180</v>
      </c>
      <c r="N14300" s="102">
        <v>6</v>
      </c>
      <c r="O14300" s="102" t="s">
        <v>1075</v>
      </c>
    </row>
    <row r="14301" spans="1:15" x14ac:dyDescent="0.25">
      <c r="A14301" s="102" t="s">
        <v>3986</v>
      </c>
      <c r="B14301" s="103" t="s">
        <v>5529</v>
      </c>
      <c r="C14301" s="103" t="s">
        <v>1180</v>
      </c>
      <c r="D14301" s="102" t="s">
        <v>152</v>
      </c>
      <c r="E14301" s="102" t="s">
        <v>275</v>
      </c>
      <c r="F14301" s="102" t="s">
        <v>23579</v>
      </c>
      <c r="G14301" s="102" t="s">
        <v>23580</v>
      </c>
      <c r="H14301" s="102">
        <v>45654</v>
      </c>
      <c r="I14301" s="102" t="s">
        <v>19533</v>
      </c>
      <c r="J14301" s="102" t="s">
        <v>1</v>
      </c>
      <c r="K14301" s="102" t="s">
        <v>2</v>
      </c>
      <c r="L14301" s="102" t="s">
        <v>24</v>
      </c>
      <c r="M14301" s="102" t="s">
        <v>1180</v>
      </c>
      <c r="N14301" s="102">
        <v>6</v>
      </c>
      <c r="O14301" s="102" t="s">
        <v>1075</v>
      </c>
    </row>
    <row r="14302" spans="1:15" x14ac:dyDescent="0.25">
      <c r="A14302" s="102" t="s">
        <v>23581</v>
      </c>
      <c r="B14302" s="103" t="s">
        <v>23582</v>
      </c>
      <c r="C14302" s="103" t="s">
        <v>1118</v>
      </c>
      <c r="D14302" s="102" t="s">
        <v>388</v>
      </c>
      <c r="E14302" s="102" t="s">
        <v>275</v>
      </c>
      <c r="F14302" s="102" t="s">
        <v>23583</v>
      </c>
      <c r="H14302" s="102">
        <v>45654</v>
      </c>
      <c r="I14302" s="102" t="s">
        <v>295</v>
      </c>
      <c r="J14302" s="102" t="s">
        <v>1</v>
      </c>
      <c r="K14302" s="102" t="s">
        <v>291</v>
      </c>
      <c r="L14302" s="102" t="s">
        <v>294</v>
      </c>
      <c r="M14302" s="102" t="s">
        <v>1074</v>
      </c>
      <c r="N14302" s="102">
        <v>6</v>
      </c>
      <c r="O14302" s="102" t="s">
        <v>1075</v>
      </c>
    </row>
    <row r="14303" spans="1:15" x14ac:dyDescent="0.25">
      <c r="A14303" s="102" t="s">
        <v>22037</v>
      </c>
      <c r="B14303" s="103" t="s">
        <v>12950</v>
      </c>
      <c r="C14303" s="103" t="s">
        <v>1118</v>
      </c>
      <c r="D14303" s="102" t="s">
        <v>2881</v>
      </c>
      <c r="E14303" s="102" t="s">
        <v>275</v>
      </c>
      <c r="F14303" s="102" t="s">
        <v>23584</v>
      </c>
      <c r="H14303" s="102">
        <v>45654</v>
      </c>
      <c r="I14303" s="102" t="s">
        <v>295</v>
      </c>
      <c r="J14303" s="102" t="s">
        <v>1</v>
      </c>
      <c r="K14303" s="102" t="s">
        <v>291</v>
      </c>
      <c r="L14303" s="102" t="s">
        <v>294</v>
      </c>
      <c r="M14303" s="102" t="s">
        <v>1074</v>
      </c>
      <c r="N14303" s="102">
        <v>6</v>
      </c>
      <c r="O14303" s="102" t="s">
        <v>1075</v>
      </c>
    </row>
    <row r="14304" spans="1:15" x14ac:dyDescent="0.25">
      <c r="A14304" s="102" t="s">
        <v>23585</v>
      </c>
      <c r="B14304" s="103" t="s">
        <v>23586</v>
      </c>
      <c r="C14304" s="103" t="s">
        <v>1118</v>
      </c>
      <c r="D14304" s="102" t="s">
        <v>388</v>
      </c>
      <c r="E14304" s="102" t="s">
        <v>275</v>
      </c>
      <c r="F14304" s="102" t="s">
        <v>23587</v>
      </c>
      <c r="H14304" s="102">
        <v>45654</v>
      </c>
      <c r="I14304" s="102" t="s">
        <v>295</v>
      </c>
      <c r="J14304" s="102" t="s">
        <v>1</v>
      </c>
      <c r="K14304" s="102" t="s">
        <v>291</v>
      </c>
      <c r="L14304" s="102" t="s">
        <v>294</v>
      </c>
      <c r="M14304" s="102" t="s">
        <v>1074</v>
      </c>
      <c r="N14304" s="102">
        <v>6</v>
      </c>
      <c r="O14304" s="102" t="s">
        <v>1075</v>
      </c>
    </row>
    <row r="14305" spans="1:15" x14ac:dyDescent="0.25">
      <c r="A14305" s="102" t="s">
        <v>22042</v>
      </c>
      <c r="B14305" s="103" t="s">
        <v>22043</v>
      </c>
      <c r="C14305" s="103" t="s">
        <v>1118</v>
      </c>
      <c r="D14305" s="102" t="s">
        <v>2881</v>
      </c>
      <c r="E14305" s="102" t="s">
        <v>275</v>
      </c>
      <c r="F14305" s="102" t="s">
        <v>23588</v>
      </c>
      <c r="H14305" s="102">
        <v>45654</v>
      </c>
      <c r="I14305" s="102" t="s">
        <v>295</v>
      </c>
      <c r="J14305" s="102" t="s">
        <v>1</v>
      </c>
      <c r="K14305" s="102" t="s">
        <v>291</v>
      </c>
      <c r="L14305" s="102" t="s">
        <v>294</v>
      </c>
      <c r="M14305" s="102" t="s">
        <v>1074</v>
      </c>
      <c r="N14305" s="102">
        <v>6</v>
      </c>
      <c r="O14305" s="102" t="s">
        <v>1075</v>
      </c>
    </row>
    <row r="14306" spans="1:15" x14ac:dyDescent="0.25">
      <c r="A14306" s="102" t="s">
        <v>12956</v>
      </c>
      <c r="B14306" s="103" t="s">
        <v>1217</v>
      </c>
      <c r="C14306" s="103" t="s">
        <v>277</v>
      </c>
      <c r="D14306" s="102" t="s">
        <v>1092</v>
      </c>
      <c r="E14306" s="102" t="s">
        <v>275</v>
      </c>
      <c r="F14306" s="102" t="s">
        <v>23589</v>
      </c>
      <c r="H14306" s="102">
        <v>45654</v>
      </c>
      <c r="I14306" s="102" t="s">
        <v>295</v>
      </c>
      <c r="J14306" s="102" t="s">
        <v>1</v>
      </c>
      <c r="K14306" s="102" t="s">
        <v>291</v>
      </c>
      <c r="L14306" s="102" t="s">
        <v>294</v>
      </c>
      <c r="M14306" s="102" t="s">
        <v>1074</v>
      </c>
      <c r="N14306" s="102">
        <v>6</v>
      </c>
      <c r="O14306" s="102" t="s">
        <v>1075</v>
      </c>
    </row>
    <row r="14307" spans="1:15" x14ac:dyDescent="0.25">
      <c r="A14307" s="102" t="s">
        <v>18409</v>
      </c>
      <c r="B14307" s="103" t="s">
        <v>14786</v>
      </c>
      <c r="C14307" s="103" t="s">
        <v>1118</v>
      </c>
      <c r="D14307" s="102" t="s">
        <v>2881</v>
      </c>
      <c r="E14307" s="102" t="s">
        <v>275</v>
      </c>
      <c r="F14307" s="102" t="s">
        <v>23590</v>
      </c>
      <c r="H14307" s="102">
        <v>45654</v>
      </c>
      <c r="I14307" s="102" t="s">
        <v>295</v>
      </c>
      <c r="J14307" s="102" t="s">
        <v>1</v>
      </c>
      <c r="K14307" s="102" t="s">
        <v>291</v>
      </c>
      <c r="L14307" s="102" t="s">
        <v>294</v>
      </c>
      <c r="M14307" s="102" t="s">
        <v>1074</v>
      </c>
      <c r="N14307" s="102">
        <v>6</v>
      </c>
      <c r="O14307" s="102" t="s">
        <v>1075</v>
      </c>
    </row>
    <row r="14308" spans="1:15" x14ac:dyDescent="0.25">
      <c r="A14308" s="102" t="s">
        <v>4345</v>
      </c>
      <c r="B14308" s="103" t="s">
        <v>17656</v>
      </c>
      <c r="C14308" s="103" t="s">
        <v>1118</v>
      </c>
      <c r="D14308" s="102" t="s">
        <v>2881</v>
      </c>
      <c r="E14308" s="102" t="s">
        <v>275</v>
      </c>
      <c r="F14308" s="102" t="s">
        <v>23591</v>
      </c>
      <c r="H14308" s="102">
        <v>45654</v>
      </c>
      <c r="I14308" s="102" t="s">
        <v>295</v>
      </c>
      <c r="J14308" s="102" t="s">
        <v>1</v>
      </c>
      <c r="K14308" s="102" t="s">
        <v>291</v>
      </c>
      <c r="L14308" s="102" t="s">
        <v>294</v>
      </c>
      <c r="M14308" s="102" t="s">
        <v>1074</v>
      </c>
      <c r="N14308" s="102">
        <v>6</v>
      </c>
      <c r="O14308" s="102" t="s">
        <v>1075</v>
      </c>
    </row>
    <row r="14309" spans="1:15" x14ac:dyDescent="0.25">
      <c r="A14309" s="102" t="s">
        <v>4353</v>
      </c>
      <c r="B14309" s="103" t="s">
        <v>1214</v>
      </c>
      <c r="C14309" s="103" t="s">
        <v>277</v>
      </c>
      <c r="D14309" s="102" t="s">
        <v>281</v>
      </c>
      <c r="E14309" s="102" t="s">
        <v>275</v>
      </c>
      <c r="F14309" s="102" t="s">
        <v>23592</v>
      </c>
      <c r="H14309" s="102">
        <v>45654</v>
      </c>
      <c r="I14309" s="102" t="s">
        <v>295</v>
      </c>
      <c r="J14309" s="102" t="s">
        <v>1</v>
      </c>
      <c r="K14309" s="102" t="s">
        <v>291</v>
      </c>
      <c r="L14309" s="102" t="s">
        <v>294</v>
      </c>
      <c r="M14309" s="102" t="s">
        <v>1074</v>
      </c>
      <c r="N14309" s="102">
        <v>6</v>
      </c>
      <c r="O14309" s="102" t="s">
        <v>1075</v>
      </c>
    </row>
    <row r="14310" spans="1:15" x14ac:dyDescent="0.25">
      <c r="A14310" s="102" t="s">
        <v>16839</v>
      </c>
      <c r="B14310" s="103" t="s">
        <v>1080</v>
      </c>
      <c r="C14310" s="103" t="s">
        <v>277</v>
      </c>
      <c r="D14310" s="102" t="s">
        <v>247</v>
      </c>
      <c r="E14310" s="102" t="s">
        <v>275</v>
      </c>
      <c r="F14310" s="102" t="s">
        <v>23593</v>
      </c>
      <c r="H14310" s="102">
        <v>45654</v>
      </c>
      <c r="I14310" s="102" t="s">
        <v>295</v>
      </c>
      <c r="J14310" s="102" t="s">
        <v>1</v>
      </c>
      <c r="K14310" s="102" t="s">
        <v>291</v>
      </c>
      <c r="L14310" s="102" t="s">
        <v>294</v>
      </c>
      <c r="M14310" s="102" t="s">
        <v>1074</v>
      </c>
      <c r="N14310" s="102">
        <v>6</v>
      </c>
      <c r="O14310" s="102" t="s">
        <v>1075</v>
      </c>
    </row>
    <row r="14311" spans="1:15" x14ac:dyDescent="0.25">
      <c r="A14311" s="102" t="s">
        <v>22059</v>
      </c>
      <c r="B14311" s="103" t="s">
        <v>2917</v>
      </c>
      <c r="C14311" s="103" t="s">
        <v>1360</v>
      </c>
      <c r="D14311" s="102" t="s">
        <v>2881</v>
      </c>
      <c r="E14311" s="102" t="s">
        <v>275</v>
      </c>
      <c r="F14311" s="102" t="s">
        <v>23594</v>
      </c>
      <c r="H14311" s="102">
        <v>45654</v>
      </c>
      <c r="I14311" s="102" t="s">
        <v>295</v>
      </c>
      <c r="J14311" s="102" t="s">
        <v>1</v>
      </c>
      <c r="K14311" s="102" t="s">
        <v>291</v>
      </c>
      <c r="L14311" s="102" t="s">
        <v>294</v>
      </c>
      <c r="M14311" s="102" t="s">
        <v>1074</v>
      </c>
      <c r="N14311" s="102">
        <v>6</v>
      </c>
      <c r="O14311" s="102" t="s">
        <v>1075</v>
      </c>
    </row>
    <row r="14312" spans="1:15" x14ac:dyDescent="0.25">
      <c r="A14312" s="102" t="s">
        <v>6763</v>
      </c>
      <c r="B14312" s="103" t="s">
        <v>5264</v>
      </c>
      <c r="C14312" s="103" t="s">
        <v>277</v>
      </c>
      <c r="D14312" s="102" t="s">
        <v>288</v>
      </c>
      <c r="E14312" s="102" t="s">
        <v>275</v>
      </c>
      <c r="F14312" s="102" t="s">
        <v>23595</v>
      </c>
      <c r="H14312" s="102">
        <v>45654</v>
      </c>
      <c r="I14312" s="102" t="s">
        <v>295</v>
      </c>
      <c r="J14312" s="102" t="s">
        <v>1</v>
      </c>
      <c r="K14312" s="102" t="s">
        <v>291</v>
      </c>
      <c r="L14312" s="102" t="s">
        <v>294</v>
      </c>
      <c r="M14312" s="102" t="s">
        <v>1074</v>
      </c>
      <c r="N14312" s="102">
        <v>6</v>
      </c>
      <c r="O14312" s="102" t="s">
        <v>1075</v>
      </c>
    </row>
    <row r="14313" spans="1:15" x14ac:dyDescent="0.25">
      <c r="A14313" s="102" t="s">
        <v>22063</v>
      </c>
      <c r="B14313" s="103" t="s">
        <v>8350</v>
      </c>
      <c r="C14313" s="103" t="s">
        <v>1118</v>
      </c>
      <c r="D14313" s="102" t="s">
        <v>2881</v>
      </c>
      <c r="E14313" s="102" t="s">
        <v>275</v>
      </c>
      <c r="F14313" s="102" t="s">
        <v>23596</v>
      </c>
      <c r="H14313" s="102">
        <v>45654</v>
      </c>
      <c r="I14313" s="102" t="s">
        <v>295</v>
      </c>
      <c r="J14313" s="102" t="s">
        <v>1</v>
      </c>
      <c r="K14313" s="102" t="s">
        <v>291</v>
      </c>
      <c r="L14313" s="102" t="s">
        <v>294</v>
      </c>
      <c r="M14313" s="102" t="s">
        <v>1074</v>
      </c>
      <c r="N14313" s="102">
        <v>6</v>
      </c>
      <c r="O14313" s="102" t="s">
        <v>1075</v>
      </c>
    </row>
    <row r="14314" spans="1:15" x14ac:dyDescent="0.25">
      <c r="A14314" s="102" t="s">
        <v>23597</v>
      </c>
      <c r="B14314" s="103" t="s">
        <v>15739</v>
      </c>
      <c r="C14314" s="103" t="s">
        <v>1118</v>
      </c>
      <c r="D14314" s="102" t="s">
        <v>388</v>
      </c>
      <c r="E14314" s="102" t="s">
        <v>275</v>
      </c>
      <c r="F14314" s="102" t="s">
        <v>23598</v>
      </c>
      <c r="H14314" s="102">
        <v>45654</v>
      </c>
      <c r="I14314" s="102" t="s">
        <v>295</v>
      </c>
      <c r="J14314" s="102" t="s">
        <v>1</v>
      </c>
      <c r="K14314" s="102" t="s">
        <v>291</v>
      </c>
      <c r="L14314" s="102" t="s">
        <v>294</v>
      </c>
      <c r="M14314" s="102" t="s">
        <v>1074</v>
      </c>
      <c r="N14314" s="102">
        <v>6</v>
      </c>
      <c r="O14314" s="102" t="s">
        <v>1075</v>
      </c>
    </row>
    <row r="14315" spans="1:15" x14ac:dyDescent="0.25">
      <c r="A14315" s="102" t="s">
        <v>1108</v>
      </c>
      <c r="B14315" s="103" t="s">
        <v>1304</v>
      </c>
      <c r="C14315" s="103" t="s">
        <v>274</v>
      </c>
      <c r="D14315" s="102" t="s">
        <v>247</v>
      </c>
      <c r="E14315" s="102" t="s">
        <v>275</v>
      </c>
      <c r="F14315" s="102" t="s">
        <v>23599</v>
      </c>
      <c r="H14315" s="102">
        <v>45654</v>
      </c>
      <c r="I14315" s="102" t="s">
        <v>295</v>
      </c>
      <c r="J14315" s="102" t="s">
        <v>1</v>
      </c>
      <c r="K14315" s="102" t="s">
        <v>291</v>
      </c>
      <c r="L14315" s="102" t="s">
        <v>294</v>
      </c>
      <c r="M14315" s="102" t="s">
        <v>1074</v>
      </c>
      <c r="N14315" s="102">
        <v>6</v>
      </c>
      <c r="O14315" s="102" t="s">
        <v>1075</v>
      </c>
    </row>
    <row r="14316" spans="1:15" x14ac:dyDescent="0.25">
      <c r="A14316" s="102" t="s">
        <v>22068</v>
      </c>
      <c r="B14316" s="103" t="s">
        <v>7351</v>
      </c>
      <c r="C14316" s="103" t="s">
        <v>277</v>
      </c>
      <c r="D14316" s="102" t="s">
        <v>247</v>
      </c>
      <c r="E14316" s="102" t="s">
        <v>275</v>
      </c>
      <c r="F14316" s="102" t="s">
        <v>23599</v>
      </c>
      <c r="H14316" s="102">
        <v>45654</v>
      </c>
      <c r="I14316" s="102" t="s">
        <v>295</v>
      </c>
      <c r="J14316" s="102" t="s">
        <v>1</v>
      </c>
      <c r="K14316" s="102" t="s">
        <v>291</v>
      </c>
      <c r="L14316" s="102" t="s">
        <v>294</v>
      </c>
      <c r="M14316" s="102" t="s">
        <v>1074</v>
      </c>
      <c r="N14316" s="102">
        <v>6</v>
      </c>
      <c r="O14316" s="102" t="s">
        <v>1075</v>
      </c>
    </row>
    <row r="14317" spans="1:15" x14ac:dyDescent="0.25">
      <c r="A14317" s="102" t="s">
        <v>7334</v>
      </c>
      <c r="B14317" s="103" t="s">
        <v>23600</v>
      </c>
      <c r="C14317" s="103" t="s">
        <v>277</v>
      </c>
      <c r="D14317" s="102" t="s">
        <v>247</v>
      </c>
      <c r="E14317" s="102" t="s">
        <v>275</v>
      </c>
      <c r="F14317" s="102" t="s">
        <v>23601</v>
      </c>
      <c r="H14317" s="102">
        <v>45654</v>
      </c>
      <c r="I14317" s="102" t="s">
        <v>295</v>
      </c>
      <c r="J14317" s="102" t="s">
        <v>1</v>
      </c>
      <c r="K14317" s="102" t="s">
        <v>291</v>
      </c>
      <c r="L14317" s="102" t="s">
        <v>294</v>
      </c>
      <c r="M14317" s="102" t="s">
        <v>1074</v>
      </c>
      <c r="N14317" s="102">
        <v>6</v>
      </c>
      <c r="O14317" s="102" t="s">
        <v>1075</v>
      </c>
    </row>
    <row r="14318" spans="1:15" x14ac:dyDescent="0.25">
      <c r="A14318" s="102" t="s">
        <v>22072</v>
      </c>
      <c r="B14318" s="103" t="s">
        <v>22073</v>
      </c>
      <c r="C14318" s="103" t="s">
        <v>274</v>
      </c>
      <c r="D14318" s="102" t="s">
        <v>288</v>
      </c>
      <c r="E14318" s="102" t="s">
        <v>275</v>
      </c>
      <c r="F14318" s="102" t="s">
        <v>23602</v>
      </c>
      <c r="H14318" s="102">
        <v>45654</v>
      </c>
      <c r="I14318" s="102" t="s">
        <v>295</v>
      </c>
      <c r="J14318" s="102" t="s">
        <v>1</v>
      </c>
      <c r="K14318" s="102" t="s">
        <v>291</v>
      </c>
      <c r="L14318" s="102" t="s">
        <v>294</v>
      </c>
      <c r="M14318" s="102" t="s">
        <v>1074</v>
      </c>
      <c r="N14318" s="102">
        <v>6</v>
      </c>
      <c r="O14318" s="102" t="s">
        <v>1075</v>
      </c>
    </row>
    <row r="14319" spans="1:15" x14ac:dyDescent="0.25">
      <c r="A14319" s="102" t="s">
        <v>22076</v>
      </c>
      <c r="B14319" s="103" t="s">
        <v>14362</v>
      </c>
      <c r="C14319" s="103" t="s">
        <v>1118</v>
      </c>
      <c r="D14319" s="102" t="s">
        <v>2881</v>
      </c>
      <c r="E14319" s="102" t="s">
        <v>275</v>
      </c>
      <c r="F14319" s="102" t="s">
        <v>23603</v>
      </c>
      <c r="H14319" s="102">
        <v>45654</v>
      </c>
      <c r="I14319" s="102" t="s">
        <v>295</v>
      </c>
      <c r="J14319" s="102" t="s">
        <v>1</v>
      </c>
      <c r="K14319" s="102" t="s">
        <v>291</v>
      </c>
      <c r="L14319" s="102" t="s">
        <v>294</v>
      </c>
      <c r="M14319" s="102" t="s">
        <v>1074</v>
      </c>
      <c r="N14319" s="102">
        <v>6</v>
      </c>
      <c r="O14319" s="102" t="s">
        <v>1075</v>
      </c>
    </row>
    <row r="14320" spans="1:15" x14ac:dyDescent="0.25">
      <c r="A14320" s="102" t="s">
        <v>22078</v>
      </c>
      <c r="B14320" s="103" t="s">
        <v>2564</v>
      </c>
      <c r="C14320" s="103" t="s">
        <v>274</v>
      </c>
      <c r="D14320" s="102" t="s">
        <v>152</v>
      </c>
      <c r="E14320" s="102" t="s">
        <v>275</v>
      </c>
      <c r="F14320" s="102" t="s">
        <v>23604</v>
      </c>
      <c r="H14320" s="102">
        <v>45654</v>
      </c>
      <c r="I14320" s="102" t="s">
        <v>295</v>
      </c>
      <c r="J14320" s="102" t="s">
        <v>1</v>
      </c>
      <c r="K14320" s="102" t="s">
        <v>291</v>
      </c>
      <c r="L14320" s="102" t="s">
        <v>294</v>
      </c>
      <c r="M14320" s="102" t="s">
        <v>1074</v>
      </c>
      <c r="N14320" s="102">
        <v>6</v>
      </c>
      <c r="O14320" s="102" t="s">
        <v>1075</v>
      </c>
    </row>
    <row r="14321" spans="1:15" x14ac:dyDescent="0.25">
      <c r="A14321" s="102" t="s">
        <v>6817</v>
      </c>
      <c r="B14321" s="103" t="s">
        <v>8227</v>
      </c>
      <c r="C14321" s="103" t="s">
        <v>1082</v>
      </c>
      <c r="D14321" s="102" t="s">
        <v>2881</v>
      </c>
      <c r="E14321" s="102" t="s">
        <v>275</v>
      </c>
      <c r="F14321" s="102" t="s">
        <v>23605</v>
      </c>
      <c r="G14321" s="102" t="s">
        <v>23606</v>
      </c>
      <c r="H14321" s="102">
        <v>45654</v>
      </c>
      <c r="I14321" s="102" t="s">
        <v>295</v>
      </c>
      <c r="J14321" s="102" t="s">
        <v>1</v>
      </c>
      <c r="K14321" s="102" t="s">
        <v>291</v>
      </c>
      <c r="L14321" s="102" t="s">
        <v>294</v>
      </c>
      <c r="M14321" s="102" t="s">
        <v>1082</v>
      </c>
      <c r="N14321" s="102">
        <v>6</v>
      </c>
      <c r="O14321" s="102" t="s">
        <v>1075</v>
      </c>
    </row>
    <row r="14322" spans="1:15" x14ac:dyDescent="0.25">
      <c r="A14322" s="102" t="s">
        <v>6817</v>
      </c>
      <c r="B14322" s="103" t="s">
        <v>3183</v>
      </c>
      <c r="C14322" s="103" t="s">
        <v>1360</v>
      </c>
      <c r="D14322" s="102" t="s">
        <v>2881</v>
      </c>
      <c r="E14322" s="102" t="s">
        <v>275</v>
      </c>
      <c r="F14322" s="102" t="s">
        <v>6818</v>
      </c>
      <c r="H14322" s="102">
        <v>45654</v>
      </c>
      <c r="I14322" s="102" t="s">
        <v>295</v>
      </c>
      <c r="J14322" s="102" t="s">
        <v>1</v>
      </c>
      <c r="K14322" s="102" t="s">
        <v>291</v>
      </c>
      <c r="L14322" s="102" t="s">
        <v>294</v>
      </c>
      <c r="M14322" s="102" t="s">
        <v>1074</v>
      </c>
      <c r="N14322" s="102">
        <v>6</v>
      </c>
      <c r="O14322" s="102" t="s">
        <v>1075</v>
      </c>
    </row>
    <row r="14323" spans="1:15" x14ac:dyDescent="0.25">
      <c r="A14323" s="102" t="s">
        <v>20859</v>
      </c>
      <c r="B14323" s="103" t="s">
        <v>2649</v>
      </c>
      <c r="C14323" s="103" t="s">
        <v>274</v>
      </c>
      <c r="D14323" s="102" t="s">
        <v>388</v>
      </c>
      <c r="E14323" s="102" t="s">
        <v>275</v>
      </c>
      <c r="F14323" s="102" t="s">
        <v>23607</v>
      </c>
      <c r="H14323" s="102">
        <v>45654</v>
      </c>
      <c r="I14323" s="102" t="s">
        <v>295</v>
      </c>
      <c r="J14323" s="102" t="s">
        <v>1</v>
      </c>
      <c r="K14323" s="102" t="s">
        <v>291</v>
      </c>
      <c r="L14323" s="102" t="s">
        <v>294</v>
      </c>
      <c r="M14323" s="102" t="s">
        <v>1074</v>
      </c>
      <c r="N14323" s="102">
        <v>6</v>
      </c>
      <c r="O14323" s="102" t="s">
        <v>1075</v>
      </c>
    </row>
    <row r="14324" spans="1:15" x14ac:dyDescent="0.25">
      <c r="A14324" s="102" t="s">
        <v>13647</v>
      </c>
      <c r="B14324" s="103" t="s">
        <v>1122</v>
      </c>
      <c r="C14324" s="103" t="s">
        <v>274</v>
      </c>
      <c r="D14324" s="102" t="s">
        <v>282</v>
      </c>
      <c r="E14324" s="102" t="s">
        <v>275</v>
      </c>
      <c r="F14324" s="102" t="s">
        <v>23608</v>
      </c>
      <c r="H14324" s="102">
        <v>45654</v>
      </c>
      <c r="I14324" s="102" t="s">
        <v>295</v>
      </c>
      <c r="J14324" s="102" t="s">
        <v>1</v>
      </c>
      <c r="K14324" s="102" t="s">
        <v>291</v>
      </c>
      <c r="L14324" s="102" t="s">
        <v>294</v>
      </c>
      <c r="M14324" s="102" t="s">
        <v>1074</v>
      </c>
      <c r="N14324" s="102">
        <v>6</v>
      </c>
      <c r="O14324" s="102" t="s">
        <v>1075</v>
      </c>
    </row>
    <row r="14325" spans="1:15" x14ac:dyDescent="0.25">
      <c r="A14325" s="102" t="s">
        <v>13054</v>
      </c>
      <c r="B14325" s="103" t="s">
        <v>15806</v>
      </c>
      <c r="C14325" s="103" t="s">
        <v>1118</v>
      </c>
      <c r="D14325" s="102" t="s">
        <v>2881</v>
      </c>
      <c r="E14325" s="102" t="s">
        <v>275</v>
      </c>
      <c r="F14325" s="102" t="s">
        <v>23609</v>
      </c>
      <c r="H14325" s="102">
        <v>45654</v>
      </c>
      <c r="I14325" s="102" t="s">
        <v>295</v>
      </c>
      <c r="J14325" s="102" t="s">
        <v>1</v>
      </c>
      <c r="K14325" s="102" t="s">
        <v>291</v>
      </c>
      <c r="L14325" s="102" t="s">
        <v>294</v>
      </c>
      <c r="M14325" s="102" t="s">
        <v>1074</v>
      </c>
      <c r="N14325" s="102">
        <v>6</v>
      </c>
      <c r="O14325" s="102" t="s">
        <v>1075</v>
      </c>
    </row>
    <row r="14326" spans="1:15" x14ac:dyDescent="0.25">
      <c r="A14326" s="102" t="s">
        <v>22086</v>
      </c>
      <c r="B14326" s="103" t="s">
        <v>5589</v>
      </c>
      <c r="C14326" s="103" t="s">
        <v>1360</v>
      </c>
      <c r="D14326" s="102" t="s">
        <v>2881</v>
      </c>
      <c r="E14326" s="102" t="s">
        <v>275</v>
      </c>
      <c r="F14326" s="102" t="s">
        <v>23610</v>
      </c>
      <c r="H14326" s="102">
        <v>45654</v>
      </c>
      <c r="I14326" s="102" t="s">
        <v>295</v>
      </c>
      <c r="J14326" s="102" t="s">
        <v>1</v>
      </c>
      <c r="K14326" s="102" t="s">
        <v>291</v>
      </c>
      <c r="L14326" s="102" t="s">
        <v>294</v>
      </c>
      <c r="M14326" s="102" t="s">
        <v>1074</v>
      </c>
      <c r="N14326" s="102">
        <v>6</v>
      </c>
      <c r="O14326" s="102" t="s">
        <v>1075</v>
      </c>
    </row>
    <row r="14327" spans="1:15" x14ac:dyDescent="0.25">
      <c r="A14327" s="102" t="s">
        <v>22086</v>
      </c>
      <c r="B14327" s="103" t="s">
        <v>14093</v>
      </c>
      <c r="C14327" s="103" t="s">
        <v>1360</v>
      </c>
      <c r="D14327" s="102" t="s">
        <v>2881</v>
      </c>
      <c r="E14327" s="102" t="s">
        <v>275</v>
      </c>
      <c r="F14327" s="102" t="s">
        <v>23611</v>
      </c>
      <c r="H14327" s="102">
        <v>45654</v>
      </c>
      <c r="I14327" s="102" t="s">
        <v>295</v>
      </c>
      <c r="J14327" s="102" t="s">
        <v>1</v>
      </c>
      <c r="K14327" s="102" t="s">
        <v>291</v>
      </c>
      <c r="L14327" s="102" t="s">
        <v>294</v>
      </c>
      <c r="M14327" s="102" t="s">
        <v>1074</v>
      </c>
      <c r="N14327" s="102">
        <v>6</v>
      </c>
      <c r="O14327" s="102" t="s">
        <v>1075</v>
      </c>
    </row>
    <row r="14328" spans="1:15" x14ac:dyDescent="0.25">
      <c r="A14328" s="102" t="s">
        <v>14702</v>
      </c>
      <c r="B14328" s="103" t="s">
        <v>6459</v>
      </c>
      <c r="C14328" s="103" t="s">
        <v>274</v>
      </c>
      <c r="D14328" s="102" t="s">
        <v>152</v>
      </c>
      <c r="E14328" s="102" t="s">
        <v>275</v>
      </c>
      <c r="F14328" s="102" t="s">
        <v>23612</v>
      </c>
      <c r="G14328" s="102" t="s">
        <v>163</v>
      </c>
      <c r="H14328" s="102">
        <v>45654</v>
      </c>
      <c r="I14328" s="102" t="s">
        <v>295</v>
      </c>
      <c r="J14328" s="102" t="s">
        <v>1</v>
      </c>
      <c r="K14328" s="102" t="s">
        <v>291</v>
      </c>
      <c r="L14328" s="102" t="s">
        <v>294</v>
      </c>
      <c r="M14328" s="102" t="s">
        <v>1074</v>
      </c>
      <c r="N14328" s="102">
        <v>6</v>
      </c>
      <c r="O14328" s="102" t="s">
        <v>1075</v>
      </c>
    </row>
    <row r="14329" spans="1:15" x14ac:dyDescent="0.25">
      <c r="A14329" s="102" t="s">
        <v>22090</v>
      </c>
      <c r="B14329" s="103" t="s">
        <v>2976</v>
      </c>
      <c r="C14329" s="103" t="s">
        <v>274</v>
      </c>
      <c r="D14329" s="102" t="s">
        <v>281</v>
      </c>
      <c r="E14329" s="102" t="s">
        <v>275</v>
      </c>
      <c r="F14329" s="102" t="s">
        <v>23613</v>
      </c>
      <c r="H14329" s="102">
        <v>45654</v>
      </c>
      <c r="I14329" s="102" t="s">
        <v>295</v>
      </c>
      <c r="J14329" s="102" t="s">
        <v>1</v>
      </c>
      <c r="K14329" s="102" t="s">
        <v>291</v>
      </c>
      <c r="L14329" s="102" t="s">
        <v>294</v>
      </c>
      <c r="M14329" s="102" t="s">
        <v>1074</v>
      </c>
      <c r="N14329" s="102">
        <v>6</v>
      </c>
      <c r="O14329" s="102" t="s">
        <v>1075</v>
      </c>
    </row>
    <row r="14330" spans="1:15" x14ac:dyDescent="0.25">
      <c r="A14330" s="102" t="s">
        <v>22090</v>
      </c>
      <c r="B14330" s="103" t="s">
        <v>1208</v>
      </c>
      <c r="C14330" s="103" t="s">
        <v>274</v>
      </c>
      <c r="D14330" s="102" t="s">
        <v>281</v>
      </c>
      <c r="E14330" s="102" t="s">
        <v>275</v>
      </c>
      <c r="F14330" s="102" t="s">
        <v>23614</v>
      </c>
      <c r="H14330" s="102">
        <v>45654</v>
      </c>
      <c r="I14330" s="102" t="s">
        <v>295</v>
      </c>
      <c r="J14330" s="102" t="s">
        <v>1</v>
      </c>
      <c r="K14330" s="102" t="s">
        <v>291</v>
      </c>
      <c r="L14330" s="102" t="s">
        <v>294</v>
      </c>
      <c r="M14330" s="102" t="s">
        <v>1074</v>
      </c>
      <c r="N14330" s="102">
        <v>6</v>
      </c>
      <c r="O14330" s="102" t="s">
        <v>1075</v>
      </c>
    </row>
    <row r="14331" spans="1:15" x14ac:dyDescent="0.25">
      <c r="A14331" s="102" t="s">
        <v>16531</v>
      </c>
      <c r="B14331" s="103" t="s">
        <v>1217</v>
      </c>
      <c r="C14331" s="103" t="s">
        <v>277</v>
      </c>
      <c r="D14331" s="102" t="s">
        <v>288</v>
      </c>
      <c r="E14331" s="102" t="s">
        <v>275</v>
      </c>
      <c r="F14331" s="102" t="s">
        <v>23615</v>
      </c>
      <c r="H14331" s="102">
        <v>45654</v>
      </c>
      <c r="I14331" s="102" t="s">
        <v>295</v>
      </c>
      <c r="J14331" s="102" t="s">
        <v>1</v>
      </c>
      <c r="K14331" s="102" t="s">
        <v>291</v>
      </c>
      <c r="L14331" s="102" t="s">
        <v>294</v>
      </c>
      <c r="M14331" s="102" t="s">
        <v>1074</v>
      </c>
      <c r="N14331" s="102">
        <v>6</v>
      </c>
      <c r="O14331" s="102" t="s">
        <v>1075</v>
      </c>
    </row>
    <row r="14332" spans="1:15" x14ac:dyDescent="0.25">
      <c r="A14332" s="102" t="s">
        <v>4451</v>
      </c>
      <c r="B14332" s="103" t="s">
        <v>12950</v>
      </c>
      <c r="C14332" s="103" t="s">
        <v>1118</v>
      </c>
      <c r="D14332" s="102" t="s">
        <v>2881</v>
      </c>
      <c r="E14332" s="102" t="s">
        <v>275</v>
      </c>
      <c r="F14332" s="102" t="s">
        <v>23616</v>
      </c>
      <c r="H14332" s="102">
        <v>45654</v>
      </c>
      <c r="I14332" s="102" t="s">
        <v>295</v>
      </c>
      <c r="J14332" s="102" t="s">
        <v>1</v>
      </c>
      <c r="K14332" s="102" t="s">
        <v>291</v>
      </c>
      <c r="L14332" s="102" t="s">
        <v>294</v>
      </c>
      <c r="M14332" s="102" t="s">
        <v>1074</v>
      </c>
      <c r="N14332" s="102">
        <v>6</v>
      </c>
      <c r="O14332" s="102" t="s">
        <v>1075</v>
      </c>
    </row>
    <row r="14333" spans="1:15" x14ac:dyDescent="0.25">
      <c r="A14333" s="102" t="s">
        <v>4456</v>
      </c>
      <c r="B14333" s="103" t="s">
        <v>22103</v>
      </c>
      <c r="C14333" s="103" t="s">
        <v>277</v>
      </c>
      <c r="D14333" s="102" t="s">
        <v>288</v>
      </c>
      <c r="E14333" s="102" t="s">
        <v>275</v>
      </c>
      <c r="F14333" s="102" t="s">
        <v>23617</v>
      </c>
      <c r="H14333" s="102">
        <v>45654</v>
      </c>
      <c r="I14333" s="102" t="s">
        <v>295</v>
      </c>
      <c r="J14333" s="102" t="s">
        <v>1</v>
      </c>
      <c r="K14333" s="102" t="s">
        <v>291</v>
      </c>
      <c r="L14333" s="102" t="s">
        <v>294</v>
      </c>
      <c r="M14333" s="102" t="s">
        <v>1074</v>
      </c>
      <c r="N14333" s="102">
        <v>6</v>
      </c>
      <c r="O14333" s="102" t="s">
        <v>1075</v>
      </c>
    </row>
    <row r="14334" spans="1:15" x14ac:dyDescent="0.25">
      <c r="A14334" s="102" t="s">
        <v>22106</v>
      </c>
      <c r="B14334" s="103" t="s">
        <v>22107</v>
      </c>
      <c r="C14334" s="103" t="s">
        <v>277</v>
      </c>
      <c r="D14334" s="102" t="s">
        <v>281</v>
      </c>
      <c r="E14334" s="102" t="s">
        <v>275</v>
      </c>
      <c r="F14334" s="102" t="s">
        <v>23618</v>
      </c>
      <c r="H14334" s="102">
        <v>45654</v>
      </c>
      <c r="I14334" s="102" t="s">
        <v>295</v>
      </c>
      <c r="J14334" s="102" t="s">
        <v>1</v>
      </c>
      <c r="K14334" s="102" t="s">
        <v>291</v>
      </c>
      <c r="L14334" s="102" t="s">
        <v>294</v>
      </c>
      <c r="M14334" s="102" t="s">
        <v>1074</v>
      </c>
      <c r="N14334" s="102">
        <v>6</v>
      </c>
      <c r="O14334" s="102" t="s">
        <v>1075</v>
      </c>
    </row>
    <row r="14335" spans="1:15" x14ac:dyDescent="0.25">
      <c r="A14335" s="102" t="s">
        <v>3304</v>
      </c>
      <c r="B14335" s="103" t="s">
        <v>2833</v>
      </c>
      <c r="C14335" s="103" t="s">
        <v>277</v>
      </c>
      <c r="D14335" s="102" t="s">
        <v>288</v>
      </c>
      <c r="E14335" s="102" t="s">
        <v>275</v>
      </c>
      <c r="F14335" s="102" t="s">
        <v>23619</v>
      </c>
      <c r="H14335" s="102">
        <v>45654</v>
      </c>
      <c r="I14335" s="102" t="s">
        <v>295</v>
      </c>
      <c r="J14335" s="102" t="s">
        <v>1</v>
      </c>
      <c r="K14335" s="102" t="s">
        <v>291</v>
      </c>
      <c r="L14335" s="102" t="s">
        <v>294</v>
      </c>
      <c r="M14335" s="102" t="s">
        <v>1074</v>
      </c>
      <c r="N14335" s="102">
        <v>6</v>
      </c>
      <c r="O14335" s="102" t="s">
        <v>1075</v>
      </c>
    </row>
    <row r="14336" spans="1:15" x14ac:dyDescent="0.25">
      <c r="A14336" s="102" t="s">
        <v>1560</v>
      </c>
      <c r="B14336" s="103" t="s">
        <v>1189</v>
      </c>
      <c r="C14336" s="103" t="s">
        <v>274</v>
      </c>
      <c r="D14336" s="102" t="s">
        <v>1092</v>
      </c>
      <c r="E14336" s="102" t="s">
        <v>275</v>
      </c>
      <c r="F14336" s="102" t="s">
        <v>23620</v>
      </c>
      <c r="H14336" s="102">
        <v>45654</v>
      </c>
      <c r="I14336" s="102" t="s">
        <v>295</v>
      </c>
      <c r="J14336" s="102" t="s">
        <v>1</v>
      </c>
      <c r="K14336" s="102" t="s">
        <v>291</v>
      </c>
      <c r="L14336" s="102" t="s">
        <v>294</v>
      </c>
      <c r="M14336" s="102" t="s">
        <v>1074</v>
      </c>
      <c r="N14336" s="102">
        <v>6</v>
      </c>
      <c r="O14336" s="102" t="s">
        <v>1075</v>
      </c>
    </row>
    <row r="14337" spans="1:15" x14ac:dyDescent="0.25">
      <c r="A14337" s="102" t="s">
        <v>1560</v>
      </c>
      <c r="B14337" s="103" t="s">
        <v>1430</v>
      </c>
      <c r="C14337" s="103" t="s">
        <v>277</v>
      </c>
      <c r="D14337" s="102" t="s">
        <v>1092</v>
      </c>
      <c r="E14337" s="102" t="s">
        <v>275</v>
      </c>
      <c r="F14337" s="102" t="s">
        <v>23621</v>
      </c>
      <c r="H14337" s="102">
        <v>45654</v>
      </c>
      <c r="I14337" s="102" t="s">
        <v>295</v>
      </c>
      <c r="J14337" s="102" t="s">
        <v>1</v>
      </c>
      <c r="K14337" s="102" t="s">
        <v>291</v>
      </c>
      <c r="L14337" s="102" t="s">
        <v>294</v>
      </c>
      <c r="M14337" s="102" t="s">
        <v>1074</v>
      </c>
      <c r="N14337" s="102">
        <v>6</v>
      </c>
      <c r="O14337" s="102" t="s">
        <v>1075</v>
      </c>
    </row>
    <row r="14338" spans="1:15" x14ac:dyDescent="0.25">
      <c r="A14338" s="102" t="s">
        <v>21434</v>
      </c>
      <c r="B14338" s="103" t="s">
        <v>1515</v>
      </c>
      <c r="C14338" s="103" t="s">
        <v>274</v>
      </c>
      <c r="D14338" s="102" t="s">
        <v>247</v>
      </c>
      <c r="E14338" s="102" t="s">
        <v>275</v>
      </c>
      <c r="F14338" s="102" t="s">
        <v>23622</v>
      </c>
      <c r="H14338" s="102">
        <v>45654</v>
      </c>
      <c r="I14338" s="102" t="s">
        <v>295</v>
      </c>
      <c r="J14338" s="102" t="s">
        <v>1</v>
      </c>
      <c r="K14338" s="102" t="s">
        <v>291</v>
      </c>
      <c r="L14338" s="102" t="s">
        <v>294</v>
      </c>
      <c r="M14338" s="102" t="s">
        <v>1074</v>
      </c>
      <c r="N14338" s="102">
        <v>6</v>
      </c>
      <c r="O14338" s="102" t="s">
        <v>1075</v>
      </c>
    </row>
    <row r="14339" spans="1:15" x14ac:dyDescent="0.25">
      <c r="A14339" s="102" t="s">
        <v>21434</v>
      </c>
      <c r="B14339" s="103" t="s">
        <v>3755</v>
      </c>
      <c r="C14339" s="103" t="s">
        <v>274</v>
      </c>
      <c r="D14339" s="102" t="s">
        <v>247</v>
      </c>
      <c r="E14339" s="102" t="s">
        <v>275</v>
      </c>
      <c r="F14339" s="102" t="s">
        <v>23623</v>
      </c>
      <c r="H14339" s="102">
        <v>45654</v>
      </c>
      <c r="I14339" s="102" t="s">
        <v>295</v>
      </c>
      <c r="J14339" s="102" t="s">
        <v>1</v>
      </c>
      <c r="K14339" s="102" t="s">
        <v>291</v>
      </c>
      <c r="L14339" s="102" t="s">
        <v>294</v>
      </c>
      <c r="M14339" s="102" t="s">
        <v>1074</v>
      </c>
      <c r="N14339" s="102">
        <v>6</v>
      </c>
      <c r="O14339" s="102" t="s">
        <v>1075</v>
      </c>
    </row>
    <row r="14340" spans="1:15" x14ac:dyDescent="0.25">
      <c r="A14340" s="102" t="s">
        <v>22120</v>
      </c>
      <c r="B14340" s="103" t="s">
        <v>14188</v>
      </c>
      <c r="C14340" s="103" t="s">
        <v>1360</v>
      </c>
      <c r="D14340" s="102" t="s">
        <v>2881</v>
      </c>
      <c r="E14340" s="102" t="s">
        <v>275</v>
      </c>
      <c r="F14340" s="102" t="s">
        <v>23624</v>
      </c>
      <c r="H14340" s="102">
        <v>45654</v>
      </c>
      <c r="I14340" s="102" t="s">
        <v>295</v>
      </c>
      <c r="J14340" s="102" t="s">
        <v>1</v>
      </c>
      <c r="K14340" s="102" t="s">
        <v>291</v>
      </c>
      <c r="L14340" s="102" t="s">
        <v>294</v>
      </c>
      <c r="M14340" s="102" t="s">
        <v>1074</v>
      </c>
      <c r="N14340" s="102">
        <v>6</v>
      </c>
      <c r="O14340" s="102" t="s">
        <v>1075</v>
      </c>
    </row>
    <row r="14341" spans="1:15" x14ac:dyDescent="0.25">
      <c r="A14341" s="102" t="s">
        <v>22120</v>
      </c>
      <c r="B14341" s="103" t="s">
        <v>14153</v>
      </c>
      <c r="C14341" s="103" t="s">
        <v>1360</v>
      </c>
      <c r="D14341" s="102" t="s">
        <v>2881</v>
      </c>
      <c r="E14341" s="102" t="s">
        <v>275</v>
      </c>
      <c r="F14341" s="102" t="s">
        <v>23625</v>
      </c>
      <c r="H14341" s="102">
        <v>45654</v>
      </c>
      <c r="I14341" s="102" t="s">
        <v>295</v>
      </c>
      <c r="J14341" s="102" t="s">
        <v>1</v>
      </c>
      <c r="K14341" s="102" t="s">
        <v>291</v>
      </c>
      <c r="L14341" s="102" t="s">
        <v>294</v>
      </c>
      <c r="M14341" s="102" t="s">
        <v>1074</v>
      </c>
      <c r="N14341" s="102">
        <v>6</v>
      </c>
      <c r="O14341" s="102" t="s">
        <v>1075</v>
      </c>
    </row>
    <row r="14342" spans="1:15" x14ac:dyDescent="0.25">
      <c r="A14342" s="102" t="s">
        <v>22120</v>
      </c>
      <c r="B14342" s="103" t="s">
        <v>19298</v>
      </c>
      <c r="C14342" s="103" t="s">
        <v>1118</v>
      </c>
      <c r="D14342" s="102" t="s">
        <v>2881</v>
      </c>
      <c r="E14342" s="102" t="s">
        <v>275</v>
      </c>
      <c r="F14342" s="102" t="s">
        <v>23626</v>
      </c>
      <c r="H14342" s="102">
        <v>45654</v>
      </c>
      <c r="I14342" s="102" t="s">
        <v>295</v>
      </c>
      <c r="J14342" s="102" t="s">
        <v>1</v>
      </c>
      <c r="K14342" s="102" t="s">
        <v>291</v>
      </c>
      <c r="L14342" s="102" t="s">
        <v>294</v>
      </c>
      <c r="M14342" s="102" t="s">
        <v>1074</v>
      </c>
      <c r="N14342" s="102">
        <v>6</v>
      </c>
      <c r="O14342" s="102" t="s">
        <v>1075</v>
      </c>
    </row>
    <row r="14343" spans="1:15" x14ac:dyDescent="0.25">
      <c r="A14343" s="102" t="s">
        <v>20923</v>
      </c>
      <c r="B14343" s="103" t="s">
        <v>1465</v>
      </c>
      <c r="C14343" s="103" t="s">
        <v>277</v>
      </c>
      <c r="D14343" s="102" t="s">
        <v>288</v>
      </c>
      <c r="E14343" s="102" t="s">
        <v>275</v>
      </c>
      <c r="F14343" s="102" t="s">
        <v>23627</v>
      </c>
      <c r="H14343" s="102">
        <v>45654</v>
      </c>
      <c r="I14343" s="102" t="s">
        <v>295</v>
      </c>
      <c r="J14343" s="102" t="s">
        <v>1</v>
      </c>
      <c r="K14343" s="102" t="s">
        <v>291</v>
      </c>
      <c r="L14343" s="102" t="s">
        <v>294</v>
      </c>
      <c r="M14343" s="102" t="s">
        <v>1074</v>
      </c>
      <c r="N14343" s="102">
        <v>6</v>
      </c>
      <c r="O14343" s="102" t="s">
        <v>1075</v>
      </c>
    </row>
    <row r="14344" spans="1:15" x14ac:dyDescent="0.25">
      <c r="A14344" s="102" t="s">
        <v>11174</v>
      </c>
      <c r="B14344" s="103" t="s">
        <v>1500</v>
      </c>
      <c r="C14344" s="103" t="s">
        <v>277</v>
      </c>
      <c r="D14344" s="102" t="s">
        <v>288</v>
      </c>
      <c r="E14344" s="102" t="s">
        <v>275</v>
      </c>
      <c r="F14344" s="102" t="s">
        <v>23628</v>
      </c>
      <c r="H14344" s="102">
        <v>45654</v>
      </c>
      <c r="I14344" s="102" t="s">
        <v>295</v>
      </c>
      <c r="J14344" s="102" t="s">
        <v>1</v>
      </c>
      <c r="K14344" s="102" t="s">
        <v>291</v>
      </c>
      <c r="L14344" s="102" t="s">
        <v>294</v>
      </c>
      <c r="M14344" s="102" t="s">
        <v>1074</v>
      </c>
      <c r="N14344" s="102">
        <v>6</v>
      </c>
      <c r="O14344" s="102" t="s">
        <v>1075</v>
      </c>
    </row>
    <row r="14345" spans="1:15" x14ac:dyDescent="0.25">
      <c r="A14345" s="102" t="s">
        <v>6900</v>
      </c>
      <c r="B14345" s="103" t="s">
        <v>14093</v>
      </c>
      <c r="C14345" s="103" t="s">
        <v>1360</v>
      </c>
      <c r="D14345" s="102" t="s">
        <v>2881</v>
      </c>
      <c r="E14345" s="102" t="s">
        <v>275</v>
      </c>
      <c r="F14345" s="102" t="s">
        <v>23629</v>
      </c>
      <c r="H14345" s="102">
        <v>45654</v>
      </c>
      <c r="I14345" s="102" t="s">
        <v>295</v>
      </c>
      <c r="J14345" s="102" t="s">
        <v>1</v>
      </c>
      <c r="K14345" s="102" t="s">
        <v>291</v>
      </c>
      <c r="L14345" s="102" t="s">
        <v>294</v>
      </c>
      <c r="M14345" s="102" t="s">
        <v>1074</v>
      </c>
      <c r="N14345" s="102">
        <v>6</v>
      </c>
      <c r="O14345" s="102" t="s">
        <v>1075</v>
      </c>
    </row>
    <row r="14346" spans="1:15" x14ac:dyDescent="0.25">
      <c r="A14346" s="102" t="s">
        <v>22130</v>
      </c>
      <c r="B14346" s="103" t="s">
        <v>22131</v>
      </c>
      <c r="C14346" s="103" t="s">
        <v>1360</v>
      </c>
      <c r="D14346" s="102" t="s">
        <v>2881</v>
      </c>
      <c r="E14346" s="102" t="s">
        <v>275</v>
      </c>
      <c r="F14346" s="102" t="s">
        <v>23630</v>
      </c>
      <c r="H14346" s="102">
        <v>45654</v>
      </c>
      <c r="I14346" s="102" t="s">
        <v>295</v>
      </c>
      <c r="J14346" s="102" t="s">
        <v>1</v>
      </c>
      <c r="K14346" s="102" t="s">
        <v>291</v>
      </c>
      <c r="L14346" s="102" t="s">
        <v>294</v>
      </c>
      <c r="M14346" s="102" t="s">
        <v>1074</v>
      </c>
      <c r="N14346" s="102">
        <v>6</v>
      </c>
      <c r="O14346" s="102" t="s">
        <v>1075</v>
      </c>
    </row>
    <row r="14347" spans="1:15" x14ac:dyDescent="0.25">
      <c r="A14347" s="102" t="s">
        <v>22130</v>
      </c>
      <c r="B14347" s="103" t="s">
        <v>5587</v>
      </c>
      <c r="C14347" s="103" t="s">
        <v>1360</v>
      </c>
      <c r="D14347" s="102" t="s">
        <v>2881</v>
      </c>
      <c r="E14347" s="102" t="s">
        <v>275</v>
      </c>
      <c r="F14347" s="102" t="s">
        <v>23631</v>
      </c>
      <c r="H14347" s="102">
        <v>45654</v>
      </c>
      <c r="I14347" s="102" t="s">
        <v>295</v>
      </c>
      <c r="J14347" s="102" t="s">
        <v>1</v>
      </c>
      <c r="K14347" s="102" t="s">
        <v>291</v>
      </c>
      <c r="L14347" s="102" t="s">
        <v>294</v>
      </c>
      <c r="M14347" s="102" t="s">
        <v>1074</v>
      </c>
      <c r="N14347" s="102">
        <v>6</v>
      </c>
      <c r="O14347" s="102" t="s">
        <v>1075</v>
      </c>
    </row>
    <row r="14348" spans="1:15" x14ac:dyDescent="0.25">
      <c r="A14348" s="102" t="s">
        <v>22130</v>
      </c>
      <c r="B14348" s="103" t="s">
        <v>14091</v>
      </c>
      <c r="C14348" s="103" t="s">
        <v>1118</v>
      </c>
      <c r="D14348" s="102" t="s">
        <v>2881</v>
      </c>
      <c r="E14348" s="102" t="s">
        <v>275</v>
      </c>
      <c r="F14348" s="102" t="s">
        <v>23632</v>
      </c>
      <c r="H14348" s="102">
        <v>45654</v>
      </c>
      <c r="I14348" s="102" t="s">
        <v>295</v>
      </c>
      <c r="J14348" s="102" t="s">
        <v>1</v>
      </c>
      <c r="K14348" s="102" t="s">
        <v>291</v>
      </c>
      <c r="L14348" s="102" t="s">
        <v>294</v>
      </c>
      <c r="M14348" s="102" t="s">
        <v>1074</v>
      </c>
      <c r="N14348" s="102">
        <v>6</v>
      </c>
      <c r="O14348" s="102" t="s">
        <v>1075</v>
      </c>
    </row>
    <row r="14349" spans="1:15" x14ac:dyDescent="0.25">
      <c r="A14349" s="102" t="s">
        <v>22130</v>
      </c>
      <c r="B14349" s="103" t="s">
        <v>14072</v>
      </c>
      <c r="C14349" s="103" t="s">
        <v>1360</v>
      </c>
      <c r="D14349" s="102" t="s">
        <v>2881</v>
      </c>
      <c r="E14349" s="102" t="s">
        <v>275</v>
      </c>
      <c r="F14349" s="102" t="s">
        <v>23633</v>
      </c>
      <c r="H14349" s="102">
        <v>45654</v>
      </c>
      <c r="I14349" s="102" t="s">
        <v>295</v>
      </c>
      <c r="J14349" s="102" t="s">
        <v>1</v>
      </c>
      <c r="K14349" s="102" t="s">
        <v>291</v>
      </c>
      <c r="L14349" s="102" t="s">
        <v>294</v>
      </c>
      <c r="M14349" s="102" t="s">
        <v>1074</v>
      </c>
      <c r="N14349" s="102">
        <v>6</v>
      </c>
      <c r="O14349" s="102" t="s">
        <v>1075</v>
      </c>
    </row>
    <row r="14350" spans="1:15" x14ac:dyDescent="0.25">
      <c r="A14350" s="102" t="s">
        <v>5000</v>
      </c>
      <c r="B14350" s="103" t="s">
        <v>14072</v>
      </c>
      <c r="C14350" s="103" t="s">
        <v>1360</v>
      </c>
      <c r="D14350" s="102" t="s">
        <v>2881</v>
      </c>
      <c r="E14350" s="102" t="s">
        <v>275</v>
      </c>
      <c r="F14350" s="102" t="s">
        <v>23634</v>
      </c>
      <c r="H14350" s="102">
        <v>45654</v>
      </c>
      <c r="I14350" s="102" t="s">
        <v>295</v>
      </c>
      <c r="J14350" s="102" t="s">
        <v>1</v>
      </c>
      <c r="K14350" s="102" t="s">
        <v>291</v>
      </c>
      <c r="L14350" s="102" t="s">
        <v>294</v>
      </c>
      <c r="M14350" s="102" t="s">
        <v>1074</v>
      </c>
      <c r="N14350" s="102">
        <v>6</v>
      </c>
      <c r="O14350" s="102" t="s">
        <v>1075</v>
      </c>
    </row>
    <row r="14351" spans="1:15" x14ac:dyDescent="0.25">
      <c r="A14351" s="102" t="s">
        <v>22137</v>
      </c>
      <c r="B14351" s="103" t="s">
        <v>20826</v>
      </c>
      <c r="C14351" s="103" t="s">
        <v>1360</v>
      </c>
      <c r="D14351" s="102" t="s">
        <v>2881</v>
      </c>
      <c r="E14351" s="102" t="s">
        <v>275</v>
      </c>
      <c r="F14351" s="102" t="s">
        <v>23635</v>
      </c>
      <c r="H14351" s="102">
        <v>45654</v>
      </c>
      <c r="I14351" s="102" t="s">
        <v>295</v>
      </c>
      <c r="J14351" s="102" t="s">
        <v>1</v>
      </c>
      <c r="K14351" s="102" t="s">
        <v>291</v>
      </c>
      <c r="L14351" s="102" t="s">
        <v>294</v>
      </c>
      <c r="M14351" s="102" t="s">
        <v>1074</v>
      </c>
      <c r="N14351" s="102">
        <v>6</v>
      </c>
      <c r="O14351" s="102" t="s">
        <v>1075</v>
      </c>
    </row>
    <row r="14352" spans="1:15" x14ac:dyDescent="0.25">
      <c r="A14352" s="102" t="s">
        <v>23636</v>
      </c>
      <c r="B14352" s="103" t="s">
        <v>23637</v>
      </c>
      <c r="C14352" s="103" t="s">
        <v>274</v>
      </c>
      <c r="D14352" s="102" t="s">
        <v>388</v>
      </c>
      <c r="E14352" s="102" t="s">
        <v>275</v>
      </c>
      <c r="F14352" s="102" t="s">
        <v>23638</v>
      </c>
      <c r="H14352" s="102">
        <v>45654</v>
      </c>
      <c r="I14352" s="102" t="s">
        <v>295</v>
      </c>
      <c r="J14352" s="102" t="s">
        <v>1</v>
      </c>
      <c r="K14352" s="102" t="s">
        <v>291</v>
      </c>
      <c r="L14352" s="102" t="s">
        <v>294</v>
      </c>
      <c r="M14352" s="102" t="s">
        <v>1074</v>
      </c>
      <c r="N14352" s="102">
        <v>6</v>
      </c>
      <c r="O14352" s="102" t="s">
        <v>1075</v>
      </c>
    </row>
    <row r="14353" spans="1:15" x14ac:dyDescent="0.25">
      <c r="A14353" s="102" t="s">
        <v>23636</v>
      </c>
      <c r="B14353" s="103" t="s">
        <v>14772</v>
      </c>
      <c r="C14353" s="103" t="s">
        <v>274</v>
      </c>
      <c r="D14353" s="102" t="s">
        <v>388</v>
      </c>
      <c r="E14353" s="102" t="s">
        <v>275</v>
      </c>
      <c r="F14353" s="102" t="s">
        <v>23639</v>
      </c>
      <c r="H14353" s="102">
        <v>45654</v>
      </c>
      <c r="I14353" s="102" t="s">
        <v>295</v>
      </c>
      <c r="J14353" s="102" t="s">
        <v>1</v>
      </c>
      <c r="K14353" s="102" t="s">
        <v>291</v>
      </c>
      <c r="L14353" s="102" t="s">
        <v>294</v>
      </c>
      <c r="M14353" s="102" t="s">
        <v>1074</v>
      </c>
      <c r="N14353" s="102">
        <v>6</v>
      </c>
      <c r="O14353" s="102" t="s">
        <v>1075</v>
      </c>
    </row>
    <row r="14354" spans="1:15" x14ac:dyDescent="0.25">
      <c r="A14354" s="102" t="s">
        <v>13124</v>
      </c>
      <c r="B14354" s="103" t="s">
        <v>1410</v>
      </c>
      <c r="C14354" s="103" t="s">
        <v>1082</v>
      </c>
      <c r="D14354" s="102" t="s">
        <v>288</v>
      </c>
      <c r="E14354" s="102" t="s">
        <v>275</v>
      </c>
      <c r="F14354" s="102" t="s">
        <v>23640</v>
      </c>
      <c r="G14354" s="102" t="s">
        <v>23641</v>
      </c>
      <c r="H14354" s="102">
        <v>45654</v>
      </c>
      <c r="I14354" s="102" t="s">
        <v>295</v>
      </c>
      <c r="J14354" s="102" t="s">
        <v>1</v>
      </c>
      <c r="K14354" s="102" t="s">
        <v>291</v>
      </c>
      <c r="L14354" s="102" t="s">
        <v>294</v>
      </c>
      <c r="M14354" s="102" t="s">
        <v>1082</v>
      </c>
      <c r="N14354" s="102">
        <v>6</v>
      </c>
      <c r="O14354" s="102" t="s">
        <v>1075</v>
      </c>
    </row>
    <row r="14355" spans="1:15" x14ac:dyDescent="0.25">
      <c r="A14355" s="102" t="s">
        <v>13124</v>
      </c>
      <c r="B14355" s="103" t="s">
        <v>4016</v>
      </c>
      <c r="C14355" s="103" t="s">
        <v>1082</v>
      </c>
      <c r="D14355" s="102" t="s">
        <v>288</v>
      </c>
      <c r="E14355" s="102" t="s">
        <v>275</v>
      </c>
      <c r="F14355" s="102" t="s">
        <v>23642</v>
      </c>
      <c r="G14355" s="102" t="s">
        <v>23643</v>
      </c>
      <c r="H14355" s="102">
        <v>45654</v>
      </c>
      <c r="I14355" s="102" t="s">
        <v>295</v>
      </c>
      <c r="J14355" s="102" t="s">
        <v>1</v>
      </c>
      <c r="K14355" s="102" t="s">
        <v>291</v>
      </c>
      <c r="L14355" s="102" t="s">
        <v>294</v>
      </c>
      <c r="M14355" s="102" t="s">
        <v>1082</v>
      </c>
      <c r="N14355" s="102">
        <v>6</v>
      </c>
      <c r="O14355" s="102" t="s">
        <v>1075</v>
      </c>
    </row>
    <row r="14356" spans="1:15" x14ac:dyDescent="0.25">
      <c r="A14356" s="102" t="s">
        <v>13124</v>
      </c>
      <c r="B14356" s="103" t="s">
        <v>1244</v>
      </c>
      <c r="C14356" s="103" t="s">
        <v>274</v>
      </c>
      <c r="D14356" s="102" t="s">
        <v>288</v>
      </c>
      <c r="E14356" s="102" t="s">
        <v>275</v>
      </c>
      <c r="F14356" s="102" t="s">
        <v>23644</v>
      </c>
      <c r="H14356" s="102">
        <v>45654</v>
      </c>
      <c r="I14356" s="102" t="s">
        <v>295</v>
      </c>
      <c r="J14356" s="102" t="s">
        <v>1</v>
      </c>
      <c r="K14356" s="102" t="s">
        <v>291</v>
      </c>
      <c r="L14356" s="102" t="s">
        <v>294</v>
      </c>
      <c r="M14356" s="102" t="s">
        <v>1074</v>
      </c>
      <c r="N14356" s="102">
        <v>6</v>
      </c>
      <c r="O14356" s="102" t="s">
        <v>1075</v>
      </c>
    </row>
    <row r="14357" spans="1:15" x14ac:dyDescent="0.25">
      <c r="A14357" s="102" t="s">
        <v>22147</v>
      </c>
      <c r="B14357" s="103" t="s">
        <v>14061</v>
      </c>
      <c r="C14357" s="103" t="s">
        <v>1118</v>
      </c>
      <c r="D14357" s="102" t="s">
        <v>2881</v>
      </c>
      <c r="E14357" s="102" t="s">
        <v>275</v>
      </c>
      <c r="F14357" s="102" t="s">
        <v>23645</v>
      </c>
      <c r="H14357" s="102">
        <v>45654</v>
      </c>
      <c r="I14357" s="102" t="s">
        <v>295</v>
      </c>
      <c r="J14357" s="102" t="s">
        <v>1</v>
      </c>
      <c r="K14357" s="102" t="s">
        <v>291</v>
      </c>
      <c r="L14357" s="102" t="s">
        <v>294</v>
      </c>
      <c r="M14357" s="102" t="s">
        <v>1074</v>
      </c>
      <c r="N14357" s="102">
        <v>6</v>
      </c>
      <c r="O14357" s="102" t="s">
        <v>1075</v>
      </c>
    </row>
    <row r="14358" spans="1:15" x14ac:dyDescent="0.25">
      <c r="A14358" s="102" t="s">
        <v>22147</v>
      </c>
      <c r="B14358" s="103" t="s">
        <v>5591</v>
      </c>
      <c r="C14358" s="103" t="s">
        <v>1118</v>
      </c>
      <c r="D14358" s="102" t="s">
        <v>2881</v>
      </c>
      <c r="E14358" s="102" t="s">
        <v>275</v>
      </c>
      <c r="F14358" s="102" t="s">
        <v>23646</v>
      </c>
      <c r="H14358" s="102">
        <v>45654</v>
      </c>
      <c r="I14358" s="102" t="s">
        <v>295</v>
      </c>
      <c r="J14358" s="102" t="s">
        <v>1</v>
      </c>
      <c r="K14358" s="102" t="s">
        <v>291</v>
      </c>
      <c r="L14358" s="102" t="s">
        <v>294</v>
      </c>
      <c r="M14358" s="102" t="s">
        <v>1074</v>
      </c>
      <c r="N14358" s="102">
        <v>6</v>
      </c>
      <c r="O14358" s="102" t="s">
        <v>1075</v>
      </c>
    </row>
    <row r="14359" spans="1:15" x14ac:dyDescent="0.25">
      <c r="A14359" s="102" t="s">
        <v>22147</v>
      </c>
      <c r="B14359" s="103" t="s">
        <v>14072</v>
      </c>
      <c r="C14359" s="103" t="s">
        <v>1360</v>
      </c>
      <c r="D14359" s="102" t="s">
        <v>2881</v>
      </c>
      <c r="E14359" s="102" t="s">
        <v>275</v>
      </c>
      <c r="F14359" s="102" t="s">
        <v>23647</v>
      </c>
      <c r="H14359" s="102">
        <v>45654</v>
      </c>
      <c r="I14359" s="102" t="s">
        <v>295</v>
      </c>
      <c r="J14359" s="102" t="s">
        <v>1</v>
      </c>
      <c r="K14359" s="102" t="s">
        <v>291</v>
      </c>
      <c r="L14359" s="102" t="s">
        <v>294</v>
      </c>
      <c r="M14359" s="102" t="s">
        <v>1074</v>
      </c>
      <c r="N14359" s="102">
        <v>6</v>
      </c>
      <c r="O14359" s="102" t="s">
        <v>1075</v>
      </c>
    </row>
    <row r="14360" spans="1:15" x14ac:dyDescent="0.25">
      <c r="A14360" s="102" t="s">
        <v>22151</v>
      </c>
      <c r="B14360" s="103" t="s">
        <v>14637</v>
      </c>
      <c r="C14360" s="103" t="s">
        <v>1360</v>
      </c>
      <c r="D14360" s="102" t="s">
        <v>2881</v>
      </c>
      <c r="E14360" s="102" t="s">
        <v>275</v>
      </c>
      <c r="F14360" s="102" t="s">
        <v>23648</v>
      </c>
      <c r="H14360" s="102">
        <v>45654</v>
      </c>
      <c r="I14360" s="102" t="s">
        <v>295</v>
      </c>
      <c r="J14360" s="102" t="s">
        <v>1</v>
      </c>
      <c r="K14360" s="102" t="s">
        <v>291</v>
      </c>
      <c r="L14360" s="102" t="s">
        <v>294</v>
      </c>
      <c r="M14360" s="102" t="s">
        <v>1074</v>
      </c>
      <c r="N14360" s="102">
        <v>6</v>
      </c>
      <c r="O14360" s="102" t="s">
        <v>1075</v>
      </c>
    </row>
    <row r="14361" spans="1:15" x14ac:dyDescent="0.25">
      <c r="A14361" s="102" t="s">
        <v>18690</v>
      </c>
      <c r="B14361" s="103" t="s">
        <v>1515</v>
      </c>
      <c r="C14361" s="103" t="s">
        <v>274</v>
      </c>
      <c r="D14361" s="102" t="s">
        <v>281</v>
      </c>
      <c r="E14361" s="102" t="s">
        <v>275</v>
      </c>
      <c r="F14361" s="102" t="s">
        <v>23649</v>
      </c>
      <c r="H14361" s="102">
        <v>45654</v>
      </c>
      <c r="I14361" s="102" t="s">
        <v>295</v>
      </c>
      <c r="J14361" s="102" t="s">
        <v>1</v>
      </c>
      <c r="K14361" s="102" t="s">
        <v>291</v>
      </c>
      <c r="L14361" s="102" t="s">
        <v>294</v>
      </c>
      <c r="M14361" s="102" t="s">
        <v>1074</v>
      </c>
      <c r="N14361" s="102">
        <v>6</v>
      </c>
      <c r="O14361" s="102" t="s">
        <v>1075</v>
      </c>
    </row>
    <row r="14362" spans="1:15" x14ac:dyDescent="0.25">
      <c r="A14362" s="102" t="s">
        <v>18690</v>
      </c>
      <c r="B14362" s="103" t="s">
        <v>4503</v>
      </c>
      <c r="C14362" s="103" t="s">
        <v>277</v>
      </c>
      <c r="D14362" s="102" t="s">
        <v>281</v>
      </c>
      <c r="E14362" s="102" t="s">
        <v>275</v>
      </c>
      <c r="F14362" s="102" t="s">
        <v>23650</v>
      </c>
      <c r="H14362" s="102">
        <v>45654</v>
      </c>
      <c r="I14362" s="102" t="s">
        <v>295</v>
      </c>
      <c r="J14362" s="102" t="s">
        <v>1</v>
      </c>
      <c r="K14362" s="102" t="s">
        <v>291</v>
      </c>
      <c r="L14362" s="102" t="s">
        <v>294</v>
      </c>
      <c r="M14362" s="102" t="s">
        <v>1074</v>
      </c>
      <c r="N14362" s="102">
        <v>6</v>
      </c>
      <c r="O14362" s="102" t="s">
        <v>1075</v>
      </c>
    </row>
    <row r="14363" spans="1:15" x14ac:dyDescent="0.25">
      <c r="A14363" s="102" t="s">
        <v>18690</v>
      </c>
      <c r="B14363" s="103" t="s">
        <v>22155</v>
      </c>
      <c r="C14363" s="103" t="s">
        <v>274</v>
      </c>
      <c r="D14363" s="102" t="s">
        <v>288</v>
      </c>
      <c r="E14363" s="102" t="s">
        <v>275</v>
      </c>
      <c r="F14363" s="102" t="s">
        <v>23651</v>
      </c>
      <c r="H14363" s="102">
        <v>45654</v>
      </c>
      <c r="I14363" s="102" t="s">
        <v>295</v>
      </c>
      <c r="J14363" s="102" t="s">
        <v>1</v>
      </c>
      <c r="K14363" s="102" t="s">
        <v>291</v>
      </c>
      <c r="L14363" s="102" t="s">
        <v>294</v>
      </c>
      <c r="M14363" s="102" t="s">
        <v>1074</v>
      </c>
      <c r="N14363" s="102">
        <v>6</v>
      </c>
      <c r="O14363" s="102" t="s">
        <v>1075</v>
      </c>
    </row>
    <row r="14364" spans="1:15" x14ac:dyDescent="0.25">
      <c r="A14364" s="102" t="s">
        <v>18690</v>
      </c>
      <c r="B14364" s="103" t="s">
        <v>5529</v>
      </c>
      <c r="C14364" s="103" t="s">
        <v>1082</v>
      </c>
      <c r="D14364" s="102" t="s">
        <v>288</v>
      </c>
      <c r="E14364" s="102" t="s">
        <v>275</v>
      </c>
      <c r="F14364" s="102" t="s">
        <v>23652</v>
      </c>
      <c r="G14364" s="102" t="s">
        <v>23653</v>
      </c>
      <c r="H14364" s="102">
        <v>45654</v>
      </c>
      <c r="I14364" s="102" t="s">
        <v>295</v>
      </c>
      <c r="J14364" s="102" t="s">
        <v>1</v>
      </c>
      <c r="K14364" s="102" t="s">
        <v>291</v>
      </c>
      <c r="L14364" s="102" t="s">
        <v>294</v>
      </c>
      <c r="M14364" s="102" t="s">
        <v>1082</v>
      </c>
      <c r="N14364" s="102">
        <v>6</v>
      </c>
      <c r="O14364" s="102" t="s">
        <v>1075</v>
      </c>
    </row>
    <row r="14365" spans="1:15" x14ac:dyDescent="0.25">
      <c r="A14365" s="102" t="s">
        <v>18690</v>
      </c>
      <c r="B14365" s="103" t="s">
        <v>1783</v>
      </c>
      <c r="C14365" s="103" t="s">
        <v>1082</v>
      </c>
      <c r="D14365" s="102" t="s">
        <v>288</v>
      </c>
      <c r="E14365" s="102" t="s">
        <v>275</v>
      </c>
      <c r="F14365" s="102" t="s">
        <v>23654</v>
      </c>
      <c r="G14365" s="102" t="s">
        <v>23655</v>
      </c>
      <c r="H14365" s="102">
        <v>45654</v>
      </c>
      <c r="I14365" s="102" t="s">
        <v>295</v>
      </c>
      <c r="J14365" s="102" t="s">
        <v>1</v>
      </c>
      <c r="K14365" s="102" t="s">
        <v>291</v>
      </c>
      <c r="L14365" s="102" t="s">
        <v>294</v>
      </c>
      <c r="M14365" s="102" t="s">
        <v>1082</v>
      </c>
      <c r="N14365" s="102">
        <v>6</v>
      </c>
      <c r="O14365" s="102" t="s">
        <v>1075</v>
      </c>
    </row>
    <row r="14366" spans="1:15" x14ac:dyDescent="0.25">
      <c r="A14366" s="102" t="s">
        <v>18690</v>
      </c>
      <c r="B14366" s="103" t="s">
        <v>3275</v>
      </c>
      <c r="C14366" s="103" t="s">
        <v>277</v>
      </c>
      <c r="D14366" s="102" t="s">
        <v>288</v>
      </c>
      <c r="E14366" s="102" t="s">
        <v>275</v>
      </c>
      <c r="F14366" s="102" t="s">
        <v>23656</v>
      </c>
      <c r="H14366" s="102">
        <v>45654</v>
      </c>
      <c r="I14366" s="102" t="s">
        <v>295</v>
      </c>
      <c r="J14366" s="102" t="s">
        <v>1</v>
      </c>
      <c r="K14366" s="102" t="s">
        <v>291</v>
      </c>
      <c r="L14366" s="102" t="s">
        <v>294</v>
      </c>
      <c r="M14366" s="102" t="s">
        <v>1074</v>
      </c>
      <c r="N14366" s="102">
        <v>6</v>
      </c>
      <c r="O14366" s="102" t="s">
        <v>1075</v>
      </c>
    </row>
    <row r="14367" spans="1:15" x14ac:dyDescent="0.25">
      <c r="A14367" s="102" t="s">
        <v>18690</v>
      </c>
      <c r="B14367" s="103" t="s">
        <v>22163</v>
      </c>
      <c r="C14367" s="103" t="s">
        <v>277</v>
      </c>
      <c r="D14367" s="102" t="s">
        <v>288</v>
      </c>
      <c r="E14367" s="102" t="s">
        <v>275</v>
      </c>
      <c r="F14367" s="102" t="s">
        <v>23657</v>
      </c>
      <c r="H14367" s="102">
        <v>45654</v>
      </c>
      <c r="I14367" s="102" t="s">
        <v>295</v>
      </c>
      <c r="J14367" s="102" t="s">
        <v>1</v>
      </c>
      <c r="K14367" s="102" t="s">
        <v>291</v>
      </c>
      <c r="L14367" s="102" t="s">
        <v>294</v>
      </c>
      <c r="M14367" s="102" t="s">
        <v>1074</v>
      </c>
      <c r="N14367" s="102">
        <v>6</v>
      </c>
      <c r="O14367" s="102" t="s">
        <v>1075</v>
      </c>
    </row>
    <row r="14368" spans="1:15" x14ac:dyDescent="0.25">
      <c r="A14368" s="102" t="s">
        <v>18690</v>
      </c>
      <c r="B14368" s="103" t="s">
        <v>22166</v>
      </c>
      <c r="C14368" s="103" t="s">
        <v>274</v>
      </c>
      <c r="D14368" s="102" t="s">
        <v>288</v>
      </c>
      <c r="E14368" s="102" t="s">
        <v>275</v>
      </c>
      <c r="F14368" s="102" t="s">
        <v>23658</v>
      </c>
      <c r="H14368" s="102">
        <v>45654</v>
      </c>
      <c r="I14368" s="102" t="s">
        <v>295</v>
      </c>
      <c r="J14368" s="102" t="s">
        <v>1</v>
      </c>
      <c r="K14368" s="102" t="s">
        <v>291</v>
      </c>
      <c r="L14368" s="102" t="s">
        <v>294</v>
      </c>
      <c r="M14368" s="102" t="s">
        <v>1074</v>
      </c>
      <c r="N14368" s="102">
        <v>6</v>
      </c>
      <c r="O14368" s="102" t="s">
        <v>1075</v>
      </c>
    </row>
    <row r="14369" spans="1:15" x14ac:dyDescent="0.25">
      <c r="A14369" s="102" t="s">
        <v>22169</v>
      </c>
      <c r="B14369" s="103" t="s">
        <v>23659</v>
      </c>
      <c r="C14369" s="103" t="s">
        <v>1118</v>
      </c>
      <c r="D14369" s="102" t="s">
        <v>2881</v>
      </c>
      <c r="E14369" s="102" t="s">
        <v>275</v>
      </c>
      <c r="F14369" s="102" t="s">
        <v>23660</v>
      </c>
      <c r="H14369" s="102">
        <v>45654</v>
      </c>
      <c r="I14369" s="102" t="s">
        <v>295</v>
      </c>
      <c r="J14369" s="102" t="s">
        <v>1</v>
      </c>
      <c r="K14369" s="102" t="s">
        <v>291</v>
      </c>
      <c r="L14369" s="102" t="s">
        <v>294</v>
      </c>
      <c r="M14369" s="102" t="s">
        <v>1074</v>
      </c>
      <c r="N14369" s="102">
        <v>6</v>
      </c>
      <c r="O14369" s="102" t="s">
        <v>1075</v>
      </c>
    </row>
    <row r="14370" spans="1:15" x14ac:dyDescent="0.25">
      <c r="A14370" s="102" t="s">
        <v>22169</v>
      </c>
      <c r="B14370" s="103" t="s">
        <v>17549</v>
      </c>
      <c r="C14370" s="103" t="s">
        <v>1118</v>
      </c>
      <c r="D14370" s="102" t="s">
        <v>2881</v>
      </c>
      <c r="E14370" s="102" t="s">
        <v>275</v>
      </c>
      <c r="F14370" s="102" t="s">
        <v>23661</v>
      </c>
      <c r="H14370" s="102">
        <v>45654</v>
      </c>
      <c r="I14370" s="102" t="s">
        <v>295</v>
      </c>
      <c r="J14370" s="102" t="s">
        <v>1</v>
      </c>
      <c r="K14370" s="102" t="s">
        <v>291</v>
      </c>
      <c r="L14370" s="102" t="s">
        <v>294</v>
      </c>
      <c r="M14370" s="102" t="s">
        <v>1074</v>
      </c>
      <c r="N14370" s="102">
        <v>6</v>
      </c>
      <c r="O14370" s="102" t="s">
        <v>1075</v>
      </c>
    </row>
    <row r="14371" spans="1:15" x14ac:dyDescent="0.25">
      <c r="A14371" s="102" t="s">
        <v>22169</v>
      </c>
      <c r="B14371" s="103" t="s">
        <v>14234</v>
      </c>
      <c r="C14371" s="103" t="s">
        <v>1118</v>
      </c>
      <c r="D14371" s="102" t="s">
        <v>2881</v>
      </c>
      <c r="E14371" s="102" t="s">
        <v>275</v>
      </c>
      <c r="F14371" s="102" t="s">
        <v>23662</v>
      </c>
      <c r="H14371" s="102">
        <v>45654</v>
      </c>
      <c r="I14371" s="102" t="s">
        <v>295</v>
      </c>
      <c r="J14371" s="102" t="s">
        <v>1</v>
      </c>
      <c r="K14371" s="102" t="s">
        <v>291</v>
      </c>
      <c r="L14371" s="102" t="s">
        <v>294</v>
      </c>
      <c r="M14371" s="102" t="s">
        <v>1074</v>
      </c>
      <c r="N14371" s="102">
        <v>6</v>
      </c>
      <c r="O14371" s="102" t="s">
        <v>1075</v>
      </c>
    </row>
    <row r="14372" spans="1:15" x14ac:dyDescent="0.25">
      <c r="A14372" s="102" t="s">
        <v>21734</v>
      </c>
      <c r="B14372" s="103" t="s">
        <v>1174</v>
      </c>
      <c r="C14372" s="103" t="s">
        <v>277</v>
      </c>
      <c r="D14372" s="102" t="s">
        <v>247</v>
      </c>
      <c r="E14372" s="102" t="s">
        <v>275</v>
      </c>
      <c r="F14372" s="102" t="s">
        <v>23663</v>
      </c>
      <c r="H14372" s="102">
        <v>45654</v>
      </c>
      <c r="I14372" s="102" t="s">
        <v>295</v>
      </c>
      <c r="J14372" s="102" t="s">
        <v>1</v>
      </c>
      <c r="K14372" s="102" t="s">
        <v>291</v>
      </c>
      <c r="L14372" s="102" t="s">
        <v>294</v>
      </c>
      <c r="M14372" s="102" t="s">
        <v>1074</v>
      </c>
      <c r="N14372" s="102">
        <v>6</v>
      </c>
      <c r="O14372" s="102" t="s">
        <v>1075</v>
      </c>
    </row>
    <row r="14373" spans="1:15" x14ac:dyDescent="0.25">
      <c r="A14373" s="102" t="s">
        <v>23664</v>
      </c>
      <c r="B14373" s="103" t="s">
        <v>1208</v>
      </c>
      <c r="C14373" s="103" t="s">
        <v>274</v>
      </c>
      <c r="D14373" s="102" t="s">
        <v>152</v>
      </c>
      <c r="E14373" s="102" t="s">
        <v>275</v>
      </c>
      <c r="F14373" s="102" t="s">
        <v>23665</v>
      </c>
      <c r="H14373" s="102">
        <v>45654</v>
      </c>
      <c r="I14373" s="102" t="s">
        <v>295</v>
      </c>
      <c r="J14373" s="102" t="s">
        <v>1</v>
      </c>
      <c r="K14373" s="102" t="s">
        <v>291</v>
      </c>
      <c r="L14373" s="102" t="s">
        <v>294</v>
      </c>
      <c r="M14373" s="102" t="s">
        <v>1074</v>
      </c>
      <c r="N14373" s="102">
        <v>6</v>
      </c>
      <c r="O14373" s="102" t="s">
        <v>1075</v>
      </c>
    </row>
    <row r="14374" spans="1:15" x14ac:dyDescent="0.25">
      <c r="A14374" s="102" t="s">
        <v>23666</v>
      </c>
      <c r="B14374" s="103" t="s">
        <v>14742</v>
      </c>
      <c r="C14374" s="103" t="s">
        <v>1118</v>
      </c>
      <c r="D14374" s="102" t="s">
        <v>388</v>
      </c>
      <c r="E14374" s="102" t="s">
        <v>275</v>
      </c>
      <c r="F14374" s="102" t="s">
        <v>23667</v>
      </c>
      <c r="H14374" s="102">
        <v>45654</v>
      </c>
      <c r="I14374" s="102" t="s">
        <v>295</v>
      </c>
      <c r="J14374" s="102" t="s">
        <v>1</v>
      </c>
      <c r="K14374" s="102" t="s">
        <v>291</v>
      </c>
      <c r="L14374" s="102" t="s">
        <v>294</v>
      </c>
      <c r="M14374" s="102" t="s">
        <v>1074</v>
      </c>
      <c r="N14374" s="102">
        <v>6</v>
      </c>
      <c r="O14374" s="102" t="s">
        <v>1075</v>
      </c>
    </row>
    <row r="14375" spans="1:15" x14ac:dyDescent="0.25">
      <c r="A14375" s="102" t="s">
        <v>23668</v>
      </c>
      <c r="B14375" s="103" t="s">
        <v>23669</v>
      </c>
      <c r="C14375" s="103" t="s">
        <v>1118</v>
      </c>
      <c r="D14375" s="102" t="s">
        <v>388</v>
      </c>
      <c r="E14375" s="102" t="s">
        <v>275</v>
      </c>
      <c r="F14375" s="102" t="s">
        <v>23670</v>
      </c>
      <c r="H14375" s="102">
        <v>45654</v>
      </c>
      <c r="I14375" s="102" t="s">
        <v>295</v>
      </c>
      <c r="J14375" s="102" t="s">
        <v>1</v>
      </c>
      <c r="K14375" s="102" t="s">
        <v>291</v>
      </c>
      <c r="L14375" s="102" t="s">
        <v>294</v>
      </c>
      <c r="M14375" s="102" t="s">
        <v>1074</v>
      </c>
      <c r="N14375" s="102">
        <v>6</v>
      </c>
      <c r="O14375" s="102" t="s">
        <v>1075</v>
      </c>
    </row>
    <row r="14376" spans="1:15" x14ac:dyDescent="0.25">
      <c r="A14376" s="102" t="s">
        <v>23668</v>
      </c>
      <c r="B14376" s="103" t="s">
        <v>1703</v>
      </c>
      <c r="C14376" s="103" t="s">
        <v>274</v>
      </c>
      <c r="D14376" s="102" t="s">
        <v>388</v>
      </c>
      <c r="E14376" s="102" t="s">
        <v>275</v>
      </c>
      <c r="F14376" s="102" t="s">
        <v>23671</v>
      </c>
      <c r="H14376" s="102">
        <v>45654</v>
      </c>
      <c r="I14376" s="102" t="s">
        <v>295</v>
      </c>
      <c r="J14376" s="102" t="s">
        <v>1</v>
      </c>
      <c r="K14376" s="102" t="s">
        <v>291</v>
      </c>
      <c r="L14376" s="102" t="s">
        <v>294</v>
      </c>
      <c r="M14376" s="102" t="s">
        <v>1074</v>
      </c>
      <c r="N14376" s="102">
        <v>6</v>
      </c>
      <c r="O14376" s="102" t="s">
        <v>1075</v>
      </c>
    </row>
    <row r="14377" spans="1:15" x14ac:dyDescent="0.25">
      <c r="A14377" s="102" t="s">
        <v>23668</v>
      </c>
      <c r="B14377" s="103" t="s">
        <v>2654</v>
      </c>
      <c r="C14377" s="103" t="s">
        <v>274</v>
      </c>
      <c r="D14377" s="102" t="s">
        <v>388</v>
      </c>
      <c r="E14377" s="102" t="s">
        <v>275</v>
      </c>
      <c r="F14377" s="102" t="s">
        <v>23672</v>
      </c>
      <c r="H14377" s="102">
        <v>45654</v>
      </c>
      <c r="I14377" s="102" t="s">
        <v>295</v>
      </c>
      <c r="J14377" s="102" t="s">
        <v>1</v>
      </c>
      <c r="K14377" s="102" t="s">
        <v>291</v>
      </c>
      <c r="L14377" s="102" t="s">
        <v>294</v>
      </c>
      <c r="M14377" s="102" t="s">
        <v>1074</v>
      </c>
      <c r="N14377" s="102">
        <v>6</v>
      </c>
      <c r="O14377" s="102" t="s">
        <v>1075</v>
      </c>
    </row>
    <row r="14378" spans="1:15" x14ac:dyDescent="0.25">
      <c r="A14378" s="102" t="s">
        <v>15758</v>
      </c>
      <c r="B14378" s="103" t="s">
        <v>9818</v>
      </c>
      <c r="C14378" s="103" t="s">
        <v>1118</v>
      </c>
      <c r="D14378" s="102" t="s">
        <v>388</v>
      </c>
      <c r="E14378" s="102" t="s">
        <v>275</v>
      </c>
      <c r="F14378" s="102" t="s">
        <v>23673</v>
      </c>
      <c r="H14378" s="102">
        <v>45654</v>
      </c>
      <c r="I14378" s="102" t="s">
        <v>295</v>
      </c>
      <c r="J14378" s="102" t="s">
        <v>1</v>
      </c>
      <c r="K14378" s="102" t="s">
        <v>291</v>
      </c>
      <c r="L14378" s="102" t="s">
        <v>294</v>
      </c>
      <c r="M14378" s="102" t="s">
        <v>1074</v>
      </c>
      <c r="N14378" s="102">
        <v>6</v>
      </c>
      <c r="O14378" s="102" t="s">
        <v>1075</v>
      </c>
    </row>
    <row r="14379" spans="1:15" x14ac:dyDescent="0.25">
      <c r="A14379" s="102" t="s">
        <v>15758</v>
      </c>
      <c r="B14379" s="103" t="s">
        <v>23674</v>
      </c>
      <c r="C14379" s="103" t="s">
        <v>274</v>
      </c>
      <c r="D14379" s="102" t="s">
        <v>388</v>
      </c>
      <c r="E14379" s="102" t="s">
        <v>275</v>
      </c>
      <c r="F14379" s="102" t="s">
        <v>23675</v>
      </c>
      <c r="H14379" s="102">
        <v>45654</v>
      </c>
      <c r="I14379" s="102" t="s">
        <v>295</v>
      </c>
      <c r="J14379" s="102" t="s">
        <v>1</v>
      </c>
      <c r="K14379" s="102" t="s">
        <v>291</v>
      </c>
      <c r="L14379" s="102" t="s">
        <v>294</v>
      </c>
      <c r="M14379" s="102" t="s">
        <v>1074</v>
      </c>
      <c r="N14379" s="102">
        <v>6</v>
      </c>
      <c r="O14379" s="102" t="s">
        <v>1075</v>
      </c>
    </row>
    <row r="14380" spans="1:15" x14ac:dyDescent="0.25">
      <c r="A14380" s="102" t="s">
        <v>15758</v>
      </c>
      <c r="B14380" s="103" t="s">
        <v>1703</v>
      </c>
      <c r="C14380" s="103" t="s">
        <v>274</v>
      </c>
      <c r="D14380" s="102" t="s">
        <v>388</v>
      </c>
      <c r="E14380" s="102" t="s">
        <v>275</v>
      </c>
      <c r="F14380" s="102" t="s">
        <v>6958</v>
      </c>
      <c r="H14380" s="102">
        <v>45654</v>
      </c>
      <c r="I14380" s="102" t="s">
        <v>295</v>
      </c>
      <c r="J14380" s="102" t="s">
        <v>1</v>
      </c>
      <c r="K14380" s="102" t="s">
        <v>291</v>
      </c>
      <c r="L14380" s="102" t="s">
        <v>294</v>
      </c>
      <c r="M14380" s="102" t="s">
        <v>1074</v>
      </c>
      <c r="N14380" s="102">
        <v>6</v>
      </c>
      <c r="O14380" s="102" t="s">
        <v>1075</v>
      </c>
    </row>
    <row r="14381" spans="1:15" x14ac:dyDescent="0.25">
      <c r="A14381" s="102" t="s">
        <v>18708</v>
      </c>
      <c r="B14381" s="103" t="s">
        <v>1465</v>
      </c>
      <c r="C14381" s="103" t="s">
        <v>277</v>
      </c>
      <c r="D14381" s="102" t="s">
        <v>288</v>
      </c>
      <c r="E14381" s="102" t="s">
        <v>275</v>
      </c>
      <c r="F14381" s="102" t="s">
        <v>23676</v>
      </c>
      <c r="H14381" s="102">
        <v>45654</v>
      </c>
      <c r="I14381" s="102" t="s">
        <v>295</v>
      </c>
      <c r="J14381" s="102" t="s">
        <v>1</v>
      </c>
      <c r="K14381" s="102" t="s">
        <v>291</v>
      </c>
      <c r="L14381" s="102" t="s">
        <v>294</v>
      </c>
      <c r="M14381" s="102" t="s">
        <v>1074</v>
      </c>
      <c r="N14381" s="102">
        <v>6</v>
      </c>
      <c r="O14381" s="102" t="s">
        <v>1075</v>
      </c>
    </row>
    <row r="14382" spans="1:15" x14ac:dyDescent="0.25">
      <c r="A14382" s="102" t="s">
        <v>16160</v>
      </c>
      <c r="B14382" s="103" t="s">
        <v>19708</v>
      </c>
      <c r="C14382" s="103" t="s">
        <v>1118</v>
      </c>
      <c r="D14382" s="102" t="s">
        <v>388</v>
      </c>
      <c r="E14382" s="102" t="s">
        <v>275</v>
      </c>
      <c r="F14382" s="102" t="s">
        <v>23677</v>
      </c>
      <c r="H14382" s="102">
        <v>45654</v>
      </c>
      <c r="I14382" s="102" t="s">
        <v>295</v>
      </c>
      <c r="J14382" s="102" t="s">
        <v>1</v>
      </c>
      <c r="K14382" s="102" t="s">
        <v>291</v>
      </c>
      <c r="L14382" s="102" t="s">
        <v>294</v>
      </c>
      <c r="M14382" s="102" t="s">
        <v>1074</v>
      </c>
      <c r="N14382" s="102">
        <v>6</v>
      </c>
      <c r="O14382" s="102" t="s">
        <v>1075</v>
      </c>
    </row>
    <row r="14383" spans="1:15" x14ac:dyDescent="0.25">
      <c r="A14383" s="102" t="s">
        <v>22188</v>
      </c>
      <c r="B14383" s="103" t="s">
        <v>3061</v>
      </c>
      <c r="C14383" s="103" t="s">
        <v>1360</v>
      </c>
      <c r="D14383" s="102" t="s">
        <v>2881</v>
      </c>
      <c r="E14383" s="102" t="s">
        <v>275</v>
      </c>
      <c r="F14383" s="102" t="s">
        <v>23678</v>
      </c>
      <c r="H14383" s="102">
        <v>45654</v>
      </c>
      <c r="I14383" s="102" t="s">
        <v>295</v>
      </c>
      <c r="J14383" s="102" t="s">
        <v>1</v>
      </c>
      <c r="K14383" s="102" t="s">
        <v>291</v>
      </c>
      <c r="L14383" s="102" t="s">
        <v>294</v>
      </c>
      <c r="M14383" s="102" t="s">
        <v>1074</v>
      </c>
      <c r="N14383" s="102">
        <v>6</v>
      </c>
      <c r="O14383" s="102" t="s">
        <v>1075</v>
      </c>
    </row>
    <row r="14384" spans="1:15" x14ac:dyDescent="0.25">
      <c r="A14384" s="102" t="s">
        <v>22190</v>
      </c>
      <c r="B14384" s="103" t="s">
        <v>1214</v>
      </c>
      <c r="C14384" s="103" t="s">
        <v>277</v>
      </c>
      <c r="D14384" s="102" t="s">
        <v>282</v>
      </c>
      <c r="E14384" s="102" t="s">
        <v>275</v>
      </c>
      <c r="F14384" s="102" t="s">
        <v>23679</v>
      </c>
      <c r="H14384" s="102">
        <v>45654</v>
      </c>
      <c r="I14384" s="102" t="s">
        <v>295</v>
      </c>
      <c r="J14384" s="102" t="s">
        <v>1</v>
      </c>
      <c r="K14384" s="102" t="s">
        <v>291</v>
      </c>
      <c r="L14384" s="102" t="s">
        <v>294</v>
      </c>
      <c r="M14384" s="102" t="s">
        <v>1074</v>
      </c>
      <c r="N14384" s="102">
        <v>6</v>
      </c>
      <c r="O14384" s="102" t="s">
        <v>1075</v>
      </c>
    </row>
    <row r="14385" spans="1:15" x14ac:dyDescent="0.25">
      <c r="A14385" s="102" t="s">
        <v>4603</v>
      </c>
      <c r="B14385" s="103" t="s">
        <v>1122</v>
      </c>
      <c r="C14385" s="103" t="s">
        <v>274</v>
      </c>
      <c r="D14385" s="102" t="s">
        <v>288</v>
      </c>
      <c r="E14385" s="102" t="s">
        <v>275</v>
      </c>
      <c r="F14385" s="102" t="s">
        <v>23680</v>
      </c>
      <c r="H14385" s="102">
        <v>45654</v>
      </c>
      <c r="I14385" s="102" t="s">
        <v>295</v>
      </c>
      <c r="J14385" s="102" t="s">
        <v>1</v>
      </c>
      <c r="K14385" s="102" t="s">
        <v>291</v>
      </c>
      <c r="L14385" s="102" t="s">
        <v>294</v>
      </c>
      <c r="M14385" s="102" t="s">
        <v>1074</v>
      </c>
      <c r="N14385" s="102">
        <v>6</v>
      </c>
      <c r="O14385" s="102" t="s">
        <v>1075</v>
      </c>
    </row>
    <row r="14386" spans="1:15" x14ac:dyDescent="0.25">
      <c r="A14386" s="102" t="s">
        <v>23681</v>
      </c>
      <c r="B14386" s="103" t="s">
        <v>7405</v>
      </c>
      <c r="C14386" s="103" t="s">
        <v>1640</v>
      </c>
      <c r="D14386" s="102" t="s">
        <v>388</v>
      </c>
      <c r="E14386" s="102" t="s">
        <v>275</v>
      </c>
      <c r="F14386" s="102" t="s">
        <v>23682</v>
      </c>
      <c r="H14386" s="102">
        <v>45654</v>
      </c>
      <c r="I14386" s="102" t="s">
        <v>295</v>
      </c>
      <c r="J14386" s="102" t="s">
        <v>1</v>
      </c>
      <c r="K14386" s="102" t="s">
        <v>291</v>
      </c>
      <c r="L14386" s="102" t="s">
        <v>294</v>
      </c>
      <c r="M14386" s="102" t="s">
        <v>1082</v>
      </c>
      <c r="N14386" s="102">
        <v>6</v>
      </c>
      <c r="O14386" s="102" t="s">
        <v>1075</v>
      </c>
    </row>
    <row r="14387" spans="1:15" x14ac:dyDescent="0.25">
      <c r="A14387" s="102" t="s">
        <v>23681</v>
      </c>
      <c r="B14387" s="103" t="s">
        <v>1703</v>
      </c>
      <c r="C14387" s="103" t="s">
        <v>274</v>
      </c>
      <c r="D14387" s="102" t="s">
        <v>388</v>
      </c>
      <c r="E14387" s="102" t="s">
        <v>275</v>
      </c>
      <c r="F14387" s="102" t="s">
        <v>23683</v>
      </c>
      <c r="H14387" s="102">
        <v>45654</v>
      </c>
      <c r="I14387" s="102" t="s">
        <v>295</v>
      </c>
      <c r="J14387" s="102" t="s">
        <v>1</v>
      </c>
      <c r="K14387" s="102" t="s">
        <v>291</v>
      </c>
      <c r="L14387" s="102" t="s">
        <v>294</v>
      </c>
      <c r="M14387" s="102" t="s">
        <v>1074</v>
      </c>
      <c r="N14387" s="102">
        <v>6</v>
      </c>
      <c r="O14387" s="102" t="s">
        <v>1075</v>
      </c>
    </row>
    <row r="14388" spans="1:15" x14ac:dyDescent="0.25">
      <c r="A14388" s="102" t="s">
        <v>23681</v>
      </c>
      <c r="B14388" s="103" t="s">
        <v>14677</v>
      </c>
      <c r="C14388" s="103" t="s">
        <v>274</v>
      </c>
      <c r="D14388" s="102" t="s">
        <v>388</v>
      </c>
      <c r="E14388" s="102" t="s">
        <v>275</v>
      </c>
      <c r="F14388" s="102" t="s">
        <v>23684</v>
      </c>
      <c r="H14388" s="102">
        <v>45654</v>
      </c>
      <c r="I14388" s="102" t="s">
        <v>295</v>
      </c>
      <c r="J14388" s="102" t="s">
        <v>1</v>
      </c>
      <c r="K14388" s="102" t="s">
        <v>291</v>
      </c>
      <c r="L14388" s="102" t="s">
        <v>294</v>
      </c>
      <c r="M14388" s="102" t="s">
        <v>1074</v>
      </c>
      <c r="N14388" s="102">
        <v>6</v>
      </c>
      <c r="O14388" s="102" t="s">
        <v>1075</v>
      </c>
    </row>
    <row r="14389" spans="1:15" x14ac:dyDescent="0.25">
      <c r="A14389" s="102" t="s">
        <v>2185</v>
      </c>
      <c r="B14389" s="103" t="s">
        <v>1448</v>
      </c>
      <c r="C14389" s="103" t="s">
        <v>277</v>
      </c>
      <c r="D14389" s="102" t="s">
        <v>288</v>
      </c>
      <c r="E14389" s="102" t="s">
        <v>275</v>
      </c>
      <c r="F14389" s="102" t="s">
        <v>23685</v>
      </c>
      <c r="H14389" s="102">
        <v>45654</v>
      </c>
      <c r="I14389" s="102" t="s">
        <v>295</v>
      </c>
      <c r="J14389" s="102" t="s">
        <v>1</v>
      </c>
      <c r="K14389" s="102" t="s">
        <v>291</v>
      </c>
      <c r="L14389" s="102" t="s">
        <v>294</v>
      </c>
      <c r="M14389" s="102" t="s">
        <v>1074</v>
      </c>
      <c r="N14389" s="102">
        <v>6</v>
      </c>
      <c r="O14389" s="102" t="s">
        <v>1075</v>
      </c>
    </row>
    <row r="14390" spans="1:15" x14ac:dyDescent="0.25">
      <c r="A14390" s="102" t="s">
        <v>20213</v>
      </c>
      <c r="B14390" s="103" t="s">
        <v>1627</v>
      </c>
      <c r="C14390" s="103" t="s">
        <v>277</v>
      </c>
      <c r="D14390" s="102" t="s">
        <v>281</v>
      </c>
      <c r="E14390" s="102" t="s">
        <v>275</v>
      </c>
      <c r="F14390" s="102" t="s">
        <v>23686</v>
      </c>
      <c r="H14390" s="102">
        <v>45654</v>
      </c>
      <c r="I14390" s="102" t="s">
        <v>295</v>
      </c>
      <c r="J14390" s="102" t="s">
        <v>1</v>
      </c>
      <c r="K14390" s="102" t="s">
        <v>291</v>
      </c>
      <c r="L14390" s="102" t="s">
        <v>294</v>
      </c>
      <c r="M14390" s="102" t="s">
        <v>1074</v>
      </c>
      <c r="N14390" s="102">
        <v>6</v>
      </c>
      <c r="O14390" s="102" t="s">
        <v>1075</v>
      </c>
    </row>
    <row r="14391" spans="1:15" x14ac:dyDescent="0.25">
      <c r="A14391" s="102" t="s">
        <v>20213</v>
      </c>
      <c r="B14391" s="103" t="s">
        <v>1992</v>
      </c>
      <c r="C14391" s="103" t="s">
        <v>274</v>
      </c>
      <c r="D14391" s="102" t="s">
        <v>281</v>
      </c>
      <c r="E14391" s="102" t="s">
        <v>275</v>
      </c>
      <c r="F14391" s="102" t="s">
        <v>23687</v>
      </c>
      <c r="H14391" s="102">
        <v>45654</v>
      </c>
      <c r="I14391" s="102" t="s">
        <v>295</v>
      </c>
      <c r="J14391" s="102" t="s">
        <v>1</v>
      </c>
      <c r="K14391" s="102" t="s">
        <v>291</v>
      </c>
      <c r="L14391" s="102" t="s">
        <v>294</v>
      </c>
      <c r="M14391" s="102" t="s">
        <v>1074</v>
      </c>
      <c r="N14391" s="102">
        <v>6</v>
      </c>
      <c r="O14391" s="102" t="s">
        <v>1075</v>
      </c>
    </row>
    <row r="14392" spans="1:15" x14ac:dyDescent="0.25">
      <c r="A14392" s="102" t="s">
        <v>15789</v>
      </c>
      <c r="B14392" s="103" t="s">
        <v>1912</v>
      </c>
      <c r="C14392" s="103" t="s">
        <v>274</v>
      </c>
      <c r="D14392" s="102" t="s">
        <v>288</v>
      </c>
      <c r="E14392" s="102" t="s">
        <v>275</v>
      </c>
      <c r="F14392" s="102" t="s">
        <v>23688</v>
      </c>
      <c r="H14392" s="102">
        <v>45654</v>
      </c>
      <c r="I14392" s="102" t="s">
        <v>295</v>
      </c>
      <c r="J14392" s="102" t="s">
        <v>1</v>
      </c>
      <c r="K14392" s="102" t="s">
        <v>291</v>
      </c>
      <c r="L14392" s="102" t="s">
        <v>294</v>
      </c>
      <c r="M14392" s="102" t="s">
        <v>1074</v>
      </c>
      <c r="N14392" s="102">
        <v>6</v>
      </c>
      <c r="O14392" s="102" t="s">
        <v>1075</v>
      </c>
    </row>
    <row r="14393" spans="1:15" x14ac:dyDescent="0.25">
      <c r="A14393" s="102" t="s">
        <v>11239</v>
      </c>
      <c r="B14393" s="103" t="s">
        <v>2171</v>
      </c>
      <c r="C14393" s="103" t="s">
        <v>277</v>
      </c>
      <c r="D14393" s="102" t="s">
        <v>281</v>
      </c>
      <c r="E14393" s="102" t="s">
        <v>275</v>
      </c>
      <c r="F14393" s="102" t="s">
        <v>23689</v>
      </c>
      <c r="H14393" s="102">
        <v>45654</v>
      </c>
      <c r="I14393" s="102" t="s">
        <v>295</v>
      </c>
      <c r="J14393" s="102" t="s">
        <v>1</v>
      </c>
      <c r="K14393" s="102" t="s">
        <v>291</v>
      </c>
      <c r="L14393" s="102" t="s">
        <v>294</v>
      </c>
      <c r="M14393" s="102" t="s">
        <v>1074</v>
      </c>
      <c r="N14393" s="102">
        <v>6</v>
      </c>
      <c r="O14393" s="102" t="s">
        <v>1075</v>
      </c>
    </row>
    <row r="14394" spans="1:15" x14ac:dyDescent="0.25">
      <c r="A14394" s="102" t="s">
        <v>22209</v>
      </c>
      <c r="B14394" s="103" t="s">
        <v>22210</v>
      </c>
      <c r="C14394" s="103" t="s">
        <v>274</v>
      </c>
      <c r="D14394" s="102" t="s">
        <v>288</v>
      </c>
      <c r="E14394" s="102" t="s">
        <v>275</v>
      </c>
      <c r="F14394" s="102" t="s">
        <v>23690</v>
      </c>
      <c r="H14394" s="102">
        <v>45654</v>
      </c>
      <c r="I14394" s="102" t="s">
        <v>295</v>
      </c>
      <c r="J14394" s="102" t="s">
        <v>1</v>
      </c>
      <c r="K14394" s="102" t="s">
        <v>291</v>
      </c>
      <c r="L14394" s="102" t="s">
        <v>294</v>
      </c>
      <c r="M14394" s="102" t="s">
        <v>1074</v>
      </c>
      <c r="N14394" s="102">
        <v>6</v>
      </c>
      <c r="O14394" s="102" t="s">
        <v>1075</v>
      </c>
    </row>
    <row r="14395" spans="1:15" x14ac:dyDescent="0.25">
      <c r="A14395" s="102" t="s">
        <v>23691</v>
      </c>
      <c r="B14395" s="103" t="s">
        <v>2519</v>
      </c>
      <c r="C14395" s="103" t="s">
        <v>1118</v>
      </c>
      <c r="D14395" s="102" t="s">
        <v>152</v>
      </c>
      <c r="E14395" s="102" t="s">
        <v>275</v>
      </c>
      <c r="F14395" s="102" t="s">
        <v>23692</v>
      </c>
      <c r="H14395" s="102">
        <v>45654</v>
      </c>
      <c r="I14395" s="102" t="s">
        <v>295</v>
      </c>
      <c r="J14395" s="102" t="s">
        <v>1</v>
      </c>
      <c r="K14395" s="102" t="s">
        <v>291</v>
      </c>
      <c r="L14395" s="102" t="s">
        <v>294</v>
      </c>
      <c r="M14395" s="102" t="s">
        <v>1074</v>
      </c>
      <c r="N14395" s="102">
        <v>6</v>
      </c>
      <c r="O14395" s="102" t="s">
        <v>1075</v>
      </c>
    </row>
    <row r="14396" spans="1:15" x14ac:dyDescent="0.25">
      <c r="A14396" s="102" t="s">
        <v>23693</v>
      </c>
      <c r="B14396" s="103" t="s">
        <v>1703</v>
      </c>
      <c r="C14396" s="103" t="s">
        <v>274</v>
      </c>
      <c r="D14396" s="102" t="s">
        <v>388</v>
      </c>
      <c r="E14396" s="102" t="s">
        <v>275</v>
      </c>
      <c r="F14396" s="102" t="s">
        <v>23694</v>
      </c>
      <c r="H14396" s="102">
        <v>45654</v>
      </c>
      <c r="I14396" s="102" t="s">
        <v>295</v>
      </c>
      <c r="J14396" s="102" t="s">
        <v>1</v>
      </c>
      <c r="K14396" s="102" t="s">
        <v>291</v>
      </c>
      <c r="L14396" s="102" t="s">
        <v>294</v>
      </c>
      <c r="M14396" s="102" t="s">
        <v>1074</v>
      </c>
      <c r="N14396" s="102">
        <v>6</v>
      </c>
      <c r="O14396" s="102" t="s">
        <v>1075</v>
      </c>
    </row>
    <row r="14397" spans="1:15" x14ac:dyDescent="0.25">
      <c r="A14397" s="102" t="s">
        <v>4642</v>
      </c>
      <c r="B14397" s="103" t="s">
        <v>22218</v>
      </c>
      <c r="C14397" s="103" t="s">
        <v>1118</v>
      </c>
      <c r="D14397" s="102" t="s">
        <v>2881</v>
      </c>
      <c r="E14397" s="102" t="s">
        <v>275</v>
      </c>
      <c r="F14397" s="102" t="s">
        <v>23695</v>
      </c>
      <c r="H14397" s="102">
        <v>45654</v>
      </c>
      <c r="I14397" s="102" t="s">
        <v>295</v>
      </c>
      <c r="J14397" s="102" t="s">
        <v>1</v>
      </c>
      <c r="K14397" s="102" t="s">
        <v>291</v>
      </c>
      <c r="L14397" s="102" t="s">
        <v>294</v>
      </c>
      <c r="M14397" s="102" t="s">
        <v>1074</v>
      </c>
      <c r="N14397" s="102">
        <v>6</v>
      </c>
      <c r="O14397" s="102" t="s">
        <v>1075</v>
      </c>
    </row>
    <row r="14398" spans="1:15" x14ac:dyDescent="0.25">
      <c r="A14398" s="102" t="s">
        <v>22220</v>
      </c>
      <c r="B14398" s="103" t="s">
        <v>23696</v>
      </c>
      <c r="C14398" s="103" t="s">
        <v>277</v>
      </c>
      <c r="D14398" s="102" t="s">
        <v>247</v>
      </c>
      <c r="E14398" s="102" t="s">
        <v>275</v>
      </c>
      <c r="F14398" s="102" t="s">
        <v>23697</v>
      </c>
      <c r="H14398" s="102">
        <v>45654</v>
      </c>
      <c r="I14398" s="102" t="s">
        <v>295</v>
      </c>
      <c r="J14398" s="102" t="s">
        <v>1</v>
      </c>
      <c r="K14398" s="102" t="s">
        <v>291</v>
      </c>
      <c r="L14398" s="102" t="s">
        <v>294</v>
      </c>
      <c r="M14398" s="102" t="s">
        <v>1074</v>
      </c>
      <c r="N14398" s="102">
        <v>6</v>
      </c>
      <c r="O14398" s="102" t="s">
        <v>1075</v>
      </c>
    </row>
    <row r="14399" spans="1:15" x14ac:dyDescent="0.25">
      <c r="A14399" s="102" t="s">
        <v>21775</v>
      </c>
      <c r="B14399" s="103" t="s">
        <v>21776</v>
      </c>
      <c r="C14399" s="103" t="s">
        <v>1118</v>
      </c>
      <c r="D14399" s="102" t="s">
        <v>247</v>
      </c>
      <c r="E14399" s="102" t="s">
        <v>275</v>
      </c>
      <c r="F14399" s="102" t="s">
        <v>23698</v>
      </c>
      <c r="H14399" s="102">
        <v>45654</v>
      </c>
      <c r="I14399" s="102" t="s">
        <v>295</v>
      </c>
      <c r="J14399" s="102" t="s">
        <v>1</v>
      </c>
      <c r="K14399" s="102" t="s">
        <v>291</v>
      </c>
      <c r="L14399" s="102" t="s">
        <v>294</v>
      </c>
      <c r="M14399" s="102" t="s">
        <v>1074</v>
      </c>
      <c r="N14399" s="102">
        <v>6</v>
      </c>
      <c r="O14399" s="102" t="s">
        <v>1075</v>
      </c>
    </row>
    <row r="14400" spans="1:15" x14ac:dyDescent="0.25">
      <c r="A14400" s="102" t="s">
        <v>21775</v>
      </c>
      <c r="B14400" s="103" t="s">
        <v>21778</v>
      </c>
      <c r="C14400" s="103" t="s">
        <v>274</v>
      </c>
      <c r="D14400" s="102" t="s">
        <v>247</v>
      </c>
      <c r="E14400" s="102" t="s">
        <v>275</v>
      </c>
      <c r="F14400" s="102" t="s">
        <v>23699</v>
      </c>
      <c r="H14400" s="102">
        <v>45654</v>
      </c>
      <c r="I14400" s="102" t="s">
        <v>295</v>
      </c>
      <c r="J14400" s="102" t="s">
        <v>1</v>
      </c>
      <c r="K14400" s="102" t="s">
        <v>291</v>
      </c>
      <c r="L14400" s="102" t="s">
        <v>294</v>
      </c>
      <c r="M14400" s="102" t="s">
        <v>1074</v>
      </c>
      <c r="N14400" s="102">
        <v>6</v>
      </c>
      <c r="O14400" s="102" t="s">
        <v>1075</v>
      </c>
    </row>
    <row r="14401" spans="1:15" x14ac:dyDescent="0.25">
      <c r="A14401" s="102" t="s">
        <v>21775</v>
      </c>
      <c r="B14401" s="103" t="s">
        <v>21780</v>
      </c>
      <c r="C14401" s="103" t="s">
        <v>1082</v>
      </c>
      <c r="D14401" s="102" t="s">
        <v>247</v>
      </c>
      <c r="E14401" s="102" t="s">
        <v>275</v>
      </c>
      <c r="F14401" s="102" t="s">
        <v>23700</v>
      </c>
      <c r="H14401" s="102">
        <v>45654</v>
      </c>
      <c r="I14401" s="102" t="s">
        <v>295</v>
      </c>
      <c r="J14401" s="102" t="s">
        <v>1</v>
      </c>
      <c r="K14401" s="102" t="s">
        <v>291</v>
      </c>
      <c r="L14401" s="102" t="s">
        <v>294</v>
      </c>
      <c r="M14401" s="102" t="s">
        <v>1082</v>
      </c>
      <c r="N14401" s="102">
        <v>6</v>
      </c>
      <c r="O14401" s="102" t="s">
        <v>1075</v>
      </c>
    </row>
    <row r="14402" spans="1:15" x14ac:dyDescent="0.25">
      <c r="A14402" s="102" t="s">
        <v>4662</v>
      </c>
      <c r="B14402" s="103" t="s">
        <v>22222</v>
      </c>
      <c r="C14402" s="103" t="s">
        <v>274</v>
      </c>
      <c r="D14402" s="102" t="s">
        <v>288</v>
      </c>
      <c r="E14402" s="102" t="s">
        <v>275</v>
      </c>
      <c r="F14402" s="102" t="s">
        <v>23701</v>
      </c>
      <c r="H14402" s="102">
        <v>45654</v>
      </c>
      <c r="I14402" s="102" t="s">
        <v>295</v>
      </c>
      <c r="J14402" s="102" t="s">
        <v>1</v>
      </c>
      <c r="K14402" s="102" t="s">
        <v>291</v>
      </c>
      <c r="L14402" s="102" t="s">
        <v>294</v>
      </c>
      <c r="M14402" s="102" t="s">
        <v>1074</v>
      </c>
      <c r="N14402" s="102">
        <v>6</v>
      </c>
      <c r="O14402" s="102" t="s">
        <v>1075</v>
      </c>
    </row>
    <row r="14403" spans="1:15" x14ac:dyDescent="0.25">
      <c r="A14403" s="102" t="s">
        <v>4662</v>
      </c>
      <c r="B14403" s="103" t="s">
        <v>3866</v>
      </c>
      <c r="C14403" s="103" t="s">
        <v>277</v>
      </c>
      <c r="D14403" s="102" t="s">
        <v>288</v>
      </c>
      <c r="E14403" s="102" t="s">
        <v>275</v>
      </c>
      <c r="F14403" s="102" t="s">
        <v>23702</v>
      </c>
      <c r="H14403" s="102">
        <v>45654</v>
      </c>
      <c r="I14403" s="102" t="s">
        <v>295</v>
      </c>
      <c r="J14403" s="102" t="s">
        <v>1</v>
      </c>
      <c r="K14403" s="102" t="s">
        <v>291</v>
      </c>
      <c r="L14403" s="102" t="s">
        <v>294</v>
      </c>
      <c r="M14403" s="102" t="s">
        <v>1074</v>
      </c>
      <c r="N14403" s="102">
        <v>6</v>
      </c>
      <c r="O14403" s="102" t="s">
        <v>1075</v>
      </c>
    </row>
    <row r="14404" spans="1:15" x14ac:dyDescent="0.25">
      <c r="A14404" s="102" t="s">
        <v>4662</v>
      </c>
      <c r="B14404" s="103" t="s">
        <v>22227</v>
      </c>
      <c r="C14404" s="103" t="s">
        <v>274</v>
      </c>
      <c r="D14404" s="102" t="s">
        <v>288</v>
      </c>
      <c r="E14404" s="102" t="s">
        <v>275</v>
      </c>
      <c r="F14404" s="102" t="s">
        <v>23703</v>
      </c>
      <c r="H14404" s="102">
        <v>45654</v>
      </c>
      <c r="I14404" s="102" t="s">
        <v>295</v>
      </c>
      <c r="J14404" s="102" t="s">
        <v>1</v>
      </c>
      <c r="K14404" s="102" t="s">
        <v>291</v>
      </c>
      <c r="L14404" s="102" t="s">
        <v>294</v>
      </c>
      <c r="M14404" s="102" t="s">
        <v>1074</v>
      </c>
      <c r="N14404" s="102">
        <v>6</v>
      </c>
      <c r="O14404" s="102" t="s">
        <v>1075</v>
      </c>
    </row>
    <row r="14405" spans="1:15" x14ac:dyDescent="0.25">
      <c r="A14405" s="102" t="s">
        <v>4662</v>
      </c>
      <c r="B14405" s="103" t="s">
        <v>1895</v>
      </c>
      <c r="C14405" s="103" t="s">
        <v>274</v>
      </c>
      <c r="D14405" s="102" t="s">
        <v>288</v>
      </c>
      <c r="E14405" s="102" t="s">
        <v>275</v>
      </c>
      <c r="F14405" s="102" t="s">
        <v>23704</v>
      </c>
      <c r="H14405" s="102">
        <v>45654</v>
      </c>
      <c r="I14405" s="102" t="s">
        <v>295</v>
      </c>
      <c r="J14405" s="102" t="s">
        <v>1</v>
      </c>
      <c r="K14405" s="102" t="s">
        <v>291</v>
      </c>
      <c r="L14405" s="102" t="s">
        <v>294</v>
      </c>
      <c r="M14405" s="102" t="s">
        <v>1074</v>
      </c>
      <c r="N14405" s="102">
        <v>6</v>
      </c>
      <c r="O14405" s="102" t="s">
        <v>1075</v>
      </c>
    </row>
    <row r="14406" spans="1:15" x14ac:dyDescent="0.25">
      <c r="A14406" s="102" t="s">
        <v>22232</v>
      </c>
      <c r="B14406" s="103" t="s">
        <v>22233</v>
      </c>
      <c r="C14406" s="103" t="s">
        <v>1118</v>
      </c>
      <c r="D14406" s="102" t="s">
        <v>2881</v>
      </c>
      <c r="E14406" s="102" t="s">
        <v>275</v>
      </c>
      <c r="F14406" s="102" t="s">
        <v>23705</v>
      </c>
      <c r="H14406" s="102">
        <v>45654</v>
      </c>
      <c r="I14406" s="102" t="s">
        <v>295</v>
      </c>
      <c r="J14406" s="102" t="s">
        <v>1</v>
      </c>
      <c r="K14406" s="102" t="s">
        <v>291</v>
      </c>
      <c r="L14406" s="102" t="s">
        <v>294</v>
      </c>
      <c r="M14406" s="102" t="s">
        <v>1074</v>
      </c>
      <c r="N14406" s="102">
        <v>6</v>
      </c>
      <c r="O14406" s="102" t="s">
        <v>1075</v>
      </c>
    </row>
    <row r="14407" spans="1:15" x14ac:dyDescent="0.25">
      <c r="A14407" s="102" t="s">
        <v>21791</v>
      </c>
      <c r="B14407" s="103" t="s">
        <v>22235</v>
      </c>
      <c r="C14407" s="103" t="s">
        <v>1118</v>
      </c>
      <c r="D14407" s="102" t="s">
        <v>2881</v>
      </c>
      <c r="E14407" s="102" t="s">
        <v>275</v>
      </c>
      <c r="F14407" s="102" t="s">
        <v>23706</v>
      </c>
      <c r="H14407" s="102">
        <v>45654</v>
      </c>
      <c r="I14407" s="102" t="s">
        <v>295</v>
      </c>
      <c r="J14407" s="102" t="s">
        <v>1</v>
      </c>
      <c r="K14407" s="102" t="s">
        <v>291</v>
      </c>
      <c r="L14407" s="102" t="s">
        <v>294</v>
      </c>
      <c r="M14407" s="102" t="s">
        <v>1074</v>
      </c>
      <c r="N14407" s="102">
        <v>6</v>
      </c>
      <c r="O14407" s="102" t="s">
        <v>1075</v>
      </c>
    </row>
    <row r="14408" spans="1:15" x14ac:dyDescent="0.25">
      <c r="A14408" s="102" t="s">
        <v>23707</v>
      </c>
      <c r="B14408" s="103" t="s">
        <v>14359</v>
      </c>
      <c r="C14408" s="103" t="s">
        <v>1118</v>
      </c>
      <c r="D14408" s="102" t="s">
        <v>388</v>
      </c>
      <c r="E14408" s="102" t="s">
        <v>275</v>
      </c>
      <c r="F14408" s="102" t="s">
        <v>23708</v>
      </c>
      <c r="H14408" s="102">
        <v>45654</v>
      </c>
      <c r="I14408" s="102" t="s">
        <v>295</v>
      </c>
      <c r="J14408" s="102" t="s">
        <v>1</v>
      </c>
      <c r="K14408" s="102" t="s">
        <v>291</v>
      </c>
      <c r="L14408" s="102" t="s">
        <v>294</v>
      </c>
      <c r="M14408" s="102" t="s">
        <v>1074</v>
      </c>
      <c r="N14408" s="102">
        <v>6</v>
      </c>
      <c r="O14408" s="102" t="s">
        <v>1075</v>
      </c>
    </row>
    <row r="14409" spans="1:15" x14ac:dyDescent="0.25">
      <c r="A14409" s="102" t="s">
        <v>22239</v>
      </c>
      <c r="B14409" s="103" t="s">
        <v>1244</v>
      </c>
      <c r="C14409" s="103" t="s">
        <v>274</v>
      </c>
      <c r="D14409" s="102" t="s">
        <v>288</v>
      </c>
      <c r="E14409" s="102" t="s">
        <v>275</v>
      </c>
      <c r="F14409" s="102" t="s">
        <v>23709</v>
      </c>
      <c r="H14409" s="102">
        <v>45654</v>
      </c>
      <c r="I14409" s="102" t="s">
        <v>295</v>
      </c>
      <c r="J14409" s="102" t="s">
        <v>1</v>
      </c>
      <c r="K14409" s="102" t="s">
        <v>291</v>
      </c>
      <c r="L14409" s="102" t="s">
        <v>294</v>
      </c>
      <c r="M14409" s="102" t="s">
        <v>1074</v>
      </c>
      <c r="N14409" s="102">
        <v>6</v>
      </c>
      <c r="O14409" s="102" t="s">
        <v>1075</v>
      </c>
    </row>
    <row r="14410" spans="1:15" x14ac:dyDescent="0.25">
      <c r="A14410" s="102" t="s">
        <v>15844</v>
      </c>
      <c r="B14410" s="103" t="s">
        <v>12950</v>
      </c>
      <c r="C14410" s="103" t="s">
        <v>1118</v>
      </c>
      <c r="D14410" s="102" t="s">
        <v>2881</v>
      </c>
      <c r="E14410" s="102" t="s">
        <v>275</v>
      </c>
      <c r="F14410" s="102" t="s">
        <v>23710</v>
      </c>
      <c r="H14410" s="102">
        <v>45654</v>
      </c>
      <c r="I14410" s="102" t="s">
        <v>295</v>
      </c>
      <c r="J14410" s="102" t="s">
        <v>1</v>
      </c>
      <c r="K14410" s="102" t="s">
        <v>291</v>
      </c>
      <c r="L14410" s="102" t="s">
        <v>294</v>
      </c>
      <c r="M14410" s="102" t="s">
        <v>1074</v>
      </c>
      <c r="N14410" s="102">
        <v>6</v>
      </c>
      <c r="O14410" s="102" t="s">
        <v>1075</v>
      </c>
    </row>
    <row r="14411" spans="1:15" x14ac:dyDescent="0.25">
      <c r="A14411" s="102" t="s">
        <v>17797</v>
      </c>
      <c r="B14411" s="103" t="s">
        <v>22242</v>
      </c>
      <c r="C14411" s="103" t="s">
        <v>1360</v>
      </c>
      <c r="D14411" s="102" t="s">
        <v>2881</v>
      </c>
      <c r="E14411" s="102" t="s">
        <v>275</v>
      </c>
      <c r="F14411" s="102" t="s">
        <v>23711</v>
      </c>
      <c r="H14411" s="102">
        <v>45654</v>
      </c>
      <c r="I14411" s="102" t="s">
        <v>295</v>
      </c>
      <c r="J14411" s="102" t="s">
        <v>1</v>
      </c>
      <c r="K14411" s="102" t="s">
        <v>291</v>
      </c>
      <c r="L14411" s="102" t="s">
        <v>294</v>
      </c>
      <c r="M14411" s="102" t="s">
        <v>1074</v>
      </c>
      <c r="N14411" s="102">
        <v>6</v>
      </c>
      <c r="O14411" s="102" t="s">
        <v>1075</v>
      </c>
    </row>
    <row r="14412" spans="1:15" x14ac:dyDescent="0.25">
      <c r="A14412" s="102" t="s">
        <v>21058</v>
      </c>
      <c r="B14412" s="103" t="s">
        <v>5209</v>
      </c>
      <c r="C14412" s="103" t="s">
        <v>1360</v>
      </c>
      <c r="D14412" s="102" t="s">
        <v>2881</v>
      </c>
      <c r="E14412" s="102" t="s">
        <v>275</v>
      </c>
      <c r="F14412" s="102" t="s">
        <v>23712</v>
      </c>
      <c r="H14412" s="102">
        <v>45654</v>
      </c>
      <c r="I14412" s="102" t="s">
        <v>295</v>
      </c>
      <c r="J14412" s="102" t="s">
        <v>1</v>
      </c>
      <c r="K14412" s="102" t="s">
        <v>291</v>
      </c>
      <c r="L14412" s="102" t="s">
        <v>294</v>
      </c>
      <c r="M14412" s="102" t="s">
        <v>1074</v>
      </c>
      <c r="N14412" s="102">
        <v>6</v>
      </c>
      <c r="O14412" s="102" t="s">
        <v>1075</v>
      </c>
    </row>
    <row r="14413" spans="1:15" x14ac:dyDescent="0.25">
      <c r="A14413" s="102" t="s">
        <v>21795</v>
      </c>
      <c r="B14413" s="103" t="s">
        <v>3217</v>
      </c>
      <c r="C14413" s="103" t="s">
        <v>277</v>
      </c>
      <c r="D14413" s="102" t="s">
        <v>247</v>
      </c>
      <c r="E14413" s="102" t="s">
        <v>275</v>
      </c>
      <c r="F14413" s="102" t="s">
        <v>23713</v>
      </c>
      <c r="H14413" s="102">
        <v>45654</v>
      </c>
      <c r="I14413" s="102" t="s">
        <v>295</v>
      </c>
      <c r="J14413" s="102" t="s">
        <v>1</v>
      </c>
      <c r="K14413" s="102" t="s">
        <v>291</v>
      </c>
      <c r="L14413" s="102" t="s">
        <v>294</v>
      </c>
      <c r="M14413" s="102" t="s">
        <v>1074</v>
      </c>
      <c r="N14413" s="102">
        <v>6</v>
      </c>
      <c r="O14413" s="102" t="s">
        <v>1075</v>
      </c>
    </row>
    <row r="14414" spans="1:15" x14ac:dyDescent="0.25">
      <c r="A14414" s="102" t="s">
        <v>21795</v>
      </c>
      <c r="B14414" s="103" t="s">
        <v>14272</v>
      </c>
      <c r="C14414" s="103" t="s">
        <v>277</v>
      </c>
      <c r="D14414" s="102" t="s">
        <v>247</v>
      </c>
      <c r="E14414" s="102" t="s">
        <v>275</v>
      </c>
      <c r="F14414" s="102" t="s">
        <v>23714</v>
      </c>
      <c r="H14414" s="102">
        <v>45654</v>
      </c>
      <c r="I14414" s="102" t="s">
        <v>295</v>
      </c>
      <c r="J14414" s="102" t="s">
        <v>1</v>
      </c>
      <c r="K14414" s="102" t="s">
        <v>291</v>
      </c>
      <c r="L14414" s="102" t="s">
        <v>294</v>
      </c>
      <c r="M14414" s="102" t="s">
        <v>1074</v>
      </c>
      <c r="N14414" s="102">
        <v>6</v>
      </c>
      <c r="O14414" s="102" t="s">
        <v>1075</v>
      </c>
    </row>
    <row r="14415" spans="1:15" x14ac:dyDescent="0.25">
      <c r="A14415" s="102" t="s">
        <v>21795</v>
      </c>
      <c r="B14415" s="103" t="s">
        <v>21798</v>
      </c>
      <c r="C14415" s="103" t="s">
        <v>1118</v>
      </c>
      <c r="D14415" s="102" t="s">
        <v>247</v>
      </c>
      <c r="E14415" s="102" t="s">
        <v>275</v>
      </c>
      <c r="F14415" s="102" t="s">
        <v>23715</v>
      </c>
      <c r="H14415" s="102">
        <v>45654</v>
      </c>
      <c r="I14415" s="102" t="s">
        <v>295</v>
      </c>
      <c r="J14415" s="102" t="s">
        <v>1</v>
      </c>
      <c r="K14415" s="102" t="s">
        <v>291</v>
      </c>
      <c r="L14415" s="102" t="s">
        <v>294</v>
      </c>
      <c r="M14415" s="102" t="s">
        <v>1074</v>
      </c>
      <c r="N14415" s="102">
        <v>6</v>
      </c>
      <c r="O14415" s="102" t="s">
        <v>1075</v>
      </c>
    </row>
    <row r="14416" spans="1:15" x14ac:dyDescent="0.25">
      <c r="A14416" s="102" t="s">
        <v>23716</v>
      </c>
      <c r="B14416" s="103" t="s">
        <v>1703</v>
      </c>
      <c r="C14416" s="103" t="s">
        <v>274</v>
      </c>
      <c r="D14416" s="102" t="s">
        <v>388</v>
      </c>
      <c r="E14416" s="102" t="s">
        <v>275</v>
      </c>
      <c r="F14416" s="102" t="s">
        <v>23717</v>
      </c>
      <c r="H14416" s="102">
        <v>45654</v>
      </c>
      <c r="I14416" s="102" t="s">
        <v>295</v>
      </c>
      <c r="J14416" s="102" t="s">
        <v>1</v>
      </c>
      <c r="K14416" s="102" t="s">
        <v>291</v>
      </c>
      <c r="L14416" s="102" t="s">
        <v>294</v>
      </c>
      <c r="M14416" s="102" t="s">
        <v>1074</v>
      </c>
      <c r="N14416" s="102">
        <v>6</v>
      </c>
      <c r="O14416" s="102" t="s">
        <v>1075</v>
      </c>
    </row>
    <row r="14417" spans="1:15" x14ac:dyDescent="0.25">
      <c r="A14417" s="102" t="s">
        <v>22247</v>
      </c>
      <c r="B14417" s="103" t="s">
        <v>1672</v>
      </c>
      <c r="C14417" s="103" t="s">
        <v>274</v>
      </c>
      <c r="D14417" s="102" t="s">
        <v>1092</v>
      </c>
      <c r="E14417" s="102" t="s">
        <v>275</v>
      </c>
      <c r="F14417" s="102" t="s">
        <v>23718</v>
      </c>
      <c r="H14417" s="102">
        <v>45654</v>
      </c>
      <c r="I14417" s="102" t="s">
        <v>295</v>
      </c>
      <c r="J14417" s="102" t="s">
        <v>1</v>
      </c>
      <c r="K14417" s="102" t="s">
        <v>291</v>
      </c>
      <c r="L14417" s="102" t="s">
        <v>294</v>
      </c>
      <c r="M14417" s="102" t="s">
        <v>1074</v>
      </c>
      <c r="N14417" s="102">
        <v>6</v>
      </c>
      <c r="O14417" s="102" t="s">
        <v>1075</v>
      </c>
    </row>
    <row r="14418" spans="1:15" x14ac:dyDescent="0.25">
      <c r="A14418" s="102" t="s">
        <v>22247</v>
      </c>
      <c r="B14418" s="103" t="s">
        <v>22249</v>
      </c>
      <c r="C14418" s="103" t="s">
        <v>277</v>
      </c>
      <c r="D14418" s="102" t="s">
        <v>1092</v>
      </c>
      <c r="E14418" s="102" t="s">
        <v>275</v>
      </c>
      <c r="F14418" s="102" t="s">
        <v>23719</v>
      </c>
      <c r="H14418" s="102">
        <v>45654</v>
      </c>
      <c r="I14418" s="102" t="s">
        <v>295</v>
      </c>
      <c r="J14418" s="102" t="s">
        <v>1</v>
      </c>
      <c r="K14418" s="102" t="s">
        <v>291</v>
      </c>
      <c r="L14418" s="102" t="s">
        <v>294</v>
      </c>
      <c r="M14418" s="102" t="s">
        <v>1074</v>
      </c>
      <c r="N14418" s="102">
        <v>6</v>
      </c>
      <c r="O14418" s="102" t="s">
        <v>1075</v>
      </c>
    </row>
    <row r="14419" spans="1:15" x14ac:dyDescent="0.25">
      <c r="A14419" s="102" t="s">
        <v>22247</v>
      </c>
      <c r="B14419" s="103" t="s">
        <v>3023</v>
      </c>
      <c r="C14419" s="103" t="s">
        <v>277</v>
      </c>
      <c r="D14419" s="102" t="s">
        <v>1092</v>
      </c>
      <c r="E14419" s="102" t="s">
        <v>275</v>
      </c>
      <c r="F14419" s="102" t="s">
        <v>23720</v>
      </c>
      <c r="H14419" s="102">
        <v>45654</v>
      </c>
      <c r="I14419" s="102" t="s">
        <v>295</v>
      </c>
      <c r="J14419" s="102" t="s">
        <v>1</v>
      </c>
      <c r="K14419" s="102" t="s">
        <v>291</v>
      </c>
      <c r="L14419" s="102" t="s">
        <v>294</v>
      </c>
      <c r="M14419" s="102" t="s">
        <v>1074</v>
      </c>
      <c r="N14419" s="102">
        <v>6</v>
      </c>
      <c r="O14419" s="102" t="s">
        <v>1075</v>
      </c>
    </row>
    <row r="14420" spans="1:15" x14ac:dyDescent="0.25">
      <c r="A14420" s="102" t="s">
        <v>22252</v>
      </c>
      <c r="B14420" s="103" t="s">
        <v>1304</v>
      </c>
      <c r="C14420" s="103" t="s">
        <v>274</v>
      </c>
      <c r="D14420" s="102" t="s">
        <v>288</v>
      </c>
      <c r="E14420" s="102" t="s">
        <v>275</v>
      </c>
      <c r="F14420" s="102" t="s">
        <v>23721</v>
      </c>
      <c r="H14420" s="102">
        <v>45654</v>
      </c>
      <c r="I14420" s="102" t="s">
        <v>295</v>
      </c>
      <c r="J14420" s="102" t="s">
        <v>1</v>
      </c>
      <c r="K14420" s="102" t="s">
        <v>291</v>
      </c>
      <c r="L14420" s="102" t="s">
        <v>294</v>
      </c>
      <c r="M14420" s="102" t="s">
        <v>1074</v>
      </c>
      <c r="N14420" s="102">
        <v>6</v>
      </c>
      <c r="O14420" s="102" t="s">
        <v>1075</v>
      </c>
    </row>
    <row r="14421" spans="1:15" x14ac:dyDescent="0.25">
      <c r="A14421" s="102" t="s">
        <v>4309</v>
      </c>
      <c r="B14421" s="103" t="s">
        <v>3203</v>
      </c>
      <c r="C14421" s="103" t="s">
        <v>1118</v>
      </c>
      <c r="D14421" s="102" t="s">
        <v>2881</v>
      </c>
      <c r="E14421" s="102" t="s">
        <v>275</v>
      </c>
      <c r="F14421" s="102" t="s">
        <v>23722</v>
      </c>
      <c r="H14421" s="102">
        <v>45654</v>
      </c>
      <c r="I14421" s="102" t="s">
        <v>295</v>
      </c>
      <c r="J14421" s="102" t="s">
        <v>1</v>
      </c>
      <c r="K14421" s="102" t="s">
        <v>291</v>
      </c>
      <c r="L14421" s="102" t="s">
        <v>294</v>
      </c>
      <c r="M14421" s="102" t="s">
        <v>1074</v>
      </c>
      <c r="N14421" s="102">
        <v>6</v>
      </c>
      <c r="O14421" s="102" t="s">
        <v>1075</v>
      </c>
    </row>
    <row r="14422" spans="1:15" x14ac:dyDescent="0.25">
      <c r="A14422" s="102" t="s">
        <v>22256</v>
      </c>
      <c r="B14422" s="103" t="s">
        <v>1197</v>
      </c>
      <c r="C14422" s="103" t="s">
        <v>274</v>
      </c>
      <c r="D14422" s="102" t="s">
        <v>288</v>
      </c>
      <c r="E14422" s="102" t="s">
        <v>275</v>
      </c>
      <c r="F14422" s="102" t="s">
        <v>23723</v>
      </c>
      <c r="H14422" s="102">
        <v>45654</v>
      </c>
      <c r="I14422" s="102" t="s">
        <v>295</v>
      </c>
      <c r="J14422" s="102" t="s">
        <v>1</v>
      </c>
      <c r="K14422" s="102" t="s">
        <v>291</v>
      </c>
      <c r="L14422" s="102" t="s">
        <v>294</v>
      </c>
      <c r="M14422" s="102" t="s">
        <v>1074</v>
      </c>
      <c r="N14422" s="102">
        <v>6</v>
      </c>
      <c r="O14422" s="102" t="s">
        <v>1075</v>
      </c>
    </row>
    <row r="14423" spans="1:15" x14ac:dyDescent="0.25">
      <c r="A14423" s="102" t="s">
        <v>23724</v>
      </c>
      <c r="B14423" s="103" t="s">
        <v>1478</v>
      </c>
      <c r="C14423" s="103" t="s">
        <v>274</v>
      </c>
      <c r="D14423" s="102" t="s">
        <v>247</v>
      </c>
      <c r="E14423" s="102" t="s">
        <v>275</v>
      </c>
      <c r="F14423" s="102" t="s">
        <v>23725</v>
      </c>
      <c r="H14423" s="102">
        <v>45654</v>
      </c>
      <c r="I14423" s="102" t="s">
        <v>292</v>
      </c>
      <c r="J14423" s="102" t="s">
        <v>291</v>
      </c>
      <c r="K14423" s="102" t="s">
        <v>1</v>
      </c>
      <c r="L14423" s="102" t="s">
        <v>290</v>
      </c>
      <c r="M14423" s="102" t="s">
        <v>1074</v>
      </c>
      <c r="N14423" s="102">
        <v>6</v>
      </c>
      <c r="O14423" s="102" t="s">
        <v>1075</v>
      </c>
    </row>
    <row r="14424" spans="1:15" x14ac:dyDescent="0.25">
      <c r="A14424" s="102" t="s">
        <v>23724</v>
      </c>
      <c r="B14424" s="103" t="s">
        <v>5529</v>
      </c>
      <c r="C14424" s="103" t="s">
        <v>1082</v>
      </c>
      <c r="D14424" s="102" t="s">
        <v>247</v>
      </c>
      <c r="E14424" s="102" t="s">
        <v>275</v>
      </c>
      <c r="F14424" s="102" t="s">
        <v>23726</v>
      </c>
      <c r="H14424" s="102">
        <v>45654</v>
      </c>
      <c r="I14424" s="102" t="s">
        <v>292</v>
      </c>
      <c r="J14424" s="102" t="s">
        <v>291</v>
      </c>
      <c r="K14424" s="102" t="s">
        <v>1</v>
      </c>
      <c r="L14424" s="102" t="s">
        <v>290</v>
      </c>
      <c r="M14424" s="102" t="s">
        <v>1082</v>
      </c>
      <c r="N14424" s="102">
        <v>6</v>
      </c>
      <c r="O14424" s="102" t="s">
        <v>1075</v>
      </c>
    </row>
    <row r="14425" spans="1:15" x14ac:dyDescent="0.25">
      <c r="A14425" s="102" t="s">
        <v>1478</v>
      </c>
      <c r="B14425" s="103" t="s">
        <v>23727</v>
      </c>
      <c r="C14425" s="103" t="s">
        <v>1118</v>
      </c>
      <c r="D14425" s="102" t="s">
        <v>388</v>
      </c>
      <c r="E14425" s="102" t="s">
        <v>275</v>
      </c>
      <c r="F14425" s="102" t="s">
        <v>23728</v>
      </c>
      <c r="H14425" s="102">
        <v>45654</v>
      </c>
      <c r="I14425" s="102" t="s">
        <v>292</v>
      </c>
      <c r="J14425" s="102" t="s">
        <v>291</v>
      </c>
      <c r="K14425" s="102" t="s">
        <v>1</v>
      </c>
      <c r="L14425" s="102" t="s">
        <v>290</v>
      </c>
      <c r="M14425" s="102" t="s">
        <v>1074</v>
      </c>
      <c r="N14425" s="102">
        <v>6</v>
      </c>
      <c r="O14425" s="102" t="s">
        <v>1075</v>
      </c>
    </row>
    <row r="14426" spans="1:15" x14ac:dyDescent="0.25">
      <c r="A14426" s="102" t="s">
        <v>23729</v>
      </c>
      <c r="B14426" s="103" t="s">
        <v>23730</v>
      </c>
      <c r="C14426" s="103" t="s">
        <v>1077</v>
      </c>
      <c r="D14426" s="102" t="s">
        <v>282</v>
      </c>
      <c r="E14426" s="102" t="s">
        <v>275</v>
      </c>
      <c r="F14426" s="102" t="s">
        <v>23731</v>
      </c>
      <c r="H14426" s="102">
        <v>45654</v>
      </c>
      <c r="I14426" s="102" t="s">
        <v>292</v>
      </c>
      <c r="J14426" s="102" t="s">
        <v>291</v>
      </c>
      <c r="K14426" s="102" t="s">
        <v>1</v>
      </c>
      <c r="L14426" s="102" t="s">
        <v>290</v>
      </c>
      <c r="M14426" s="102" t="s">
        <v>1074</v>
      </c>
      <c r="N14426" s="102">
        <v>6</v>
      </c>
      <c r="O14426" s="102" t="s">
        <v>1075</v>
      </c>
    </row>
    <row r="14427" spans="1:15" x14ac:dyDescent="0.25">
      <c r="A14427" s="102" t="s">
        <v>1083</v>
      </c>
      <c r="B14427" s="103" t="s">
        <v>23732</v>
      </c>
      <c r="C14427" s="103" t="s">
        <v>277</v>
      </c>
      <c r="D14427" s="102" t="s">
        <v>247</v>
      </c>
      <c r="E14427" s="102" t="s">
        <v>275</v>
      </c>
      <c r="F14427" s="102" t="s">
        <v>23733</v>
      </c>
      <c r="H14427" s="102">
        <v>45654</v>
      </c>
      <c r="I14427" s="102" t="s">
        <v>292</v>
      </c>
      <c r="J14427" s="102" t="s">
        <v>291</v>
      </c>
      <c r="K14427" s="102" t="s">
        <v>1</v>
      </c>
      <c r="L14427" s="102" t="s">
        <v>290</v>
      </c>
      <c r="M14427" s="102" t="s">
        <v>1074</v>
      </c>
      <c r="N14427" s="102">
        <v>6</v>
      </c>
      <c r="O14427" s="102" t="s">
        <v>1075</v>
      </c>
    </row>
    <row r="14428" spans="1:15" x14ac:dyDescent="0.25">
      <c r="A14428" s="102" t="s">
        <v>1083</v>
      </c>
      <c r="B14428" s="103" t="s">
        <v>1571</v>
      </c>
      <c r="C14428" s="103" t="s">
        <v>274</v>
      </c>
      <c r="D14428" s="102" t="s">
        <v>247</v>
      </c>
      <c r="E14428" s="102" t="s">
        <v>275</v>
      </c>
      <c r="F14428" s="102" t="s">
        <v>23734</v>
      </c>
      <c r="H14428" s="102">
        <v>45654</v>
      </c>
      <c r="I14428" s="102" t="s">
        <v>292</v>
      </c>
      <c r="J14428" s="102" t="s">
        <v>291</v>
      </c>
      <c r="K14428" s="102" t="s">
        <v>1</v>
      </c>
      <c r="L14428" s="102" t="s">
        <v>290</v>
      </c>
      <c r="M14428" s="102" t="s">
        <v>1074</v>
      </c>
      <c r="N14428" s="102">
        <v>6</v>
      </c>
      <c r="O14428" s="102" t="s">
        <v>1075</v>
      </c>
    </row>
    <row r="14429" spans="1:15" x14ac:dyDescent="0.25">
      <c r="A14429" s="102" t="s">
        <v>3791</v>
      </c>
      <c r="B14429" s="103" t="s">
        <v>1690</v>
      </c>
      <c r="C14429" s="103" t="s">
        <v>277</v>
      </c>
      <c r="D14429" s="102" t="s">
        <v>17184</v>
      </c>
      <c r="E14429" s="102" t="s">
        <v>275</v>
      </c>
      <c r="F14429" s="102" t="s">
        <v>23735</v>
      </c>
      <c r="H14429" s="102">
        <v>45654</v>
      </c>
      <c r="I14429" s="102" t="s">
        <v>292</v>
      </c>
      <c r="J14429" s="102" t="s">
        <v>291</v>
      </c>
      <c r="K14429" s="102" t="s">
        <v>1</v>
      </c>
      <c r="L14429" s="102" t="s">
        <v>290</v>
      </c>
      <c r="M14429" s="102" t="s">
        <v>1074</v>
      </c>
      <c r="N14429" s="102">
        <v>6</v>
      </c>
      <c r="O14429" s="102" t="s">
        <v>1075</v>
      </c>
    </row>
    <row r="14430" spans="1:15" x14ac:dyDescent="0.25">
      <c r="A14430" s="102" t="s">
        <v>23736</v>
      </c>
      <c r="B14430" s="103" t="s">
        <v>1122</v>
      </c>
      <c r="C14430" s="103" t="s">
        <v>274</v>
      </c>
      <c r="D14430" s="102" t="s">
        <v>388</v>
      </c>
      <c r="E14430" s="102" t="s">
        <v>275</v>
      </c>
      <c r="F14430" s="102" t="s">
        <v>23737</v>
      </c>
      <c r="H14430" s="102">
        <v>45654</v>
      </c>
      <c r="I14430" s="102" t="s">
        <v>292</v>
      </c>
      <c r="J14430" s="102" t="s">
        <v>291</v>
      </c>
      <c r="K14430" s="102" t="s">
        <v>1</v>
      </c>
      <c r="L14430" s="102" t="s">
        <v>290</v>
      </c>
      <c r="M14430" s="102" t="s">
        <v>1074</v>
      </c>
      <c r="N14430" s="102">
        <v>6</v>
      </c>
      <c r="O14430" s="102" t="s">
        <v>1075</v>
      </c>
    </row>
    <row r="14431" spans="1:15" x14ac:dyDescent="0.25">
      <c r="A14431" s="102" t="s">
        <v>23738</v>
      </c>
      <c r="B14431" s="103" t="s">
        <v>1895</v>
      </c>
      <c r="C14431" s="103" t="s">
        <v>274</v>
      </c>
      <c r="D14431" s="102" t="s">
        <v>152</v>
      </c>
      <c r="E14431" s="102" t="s">
        <v>275</v>
      </c>
      <c r="F14431" s="102" t="s">
        <v>23739</v>
      </c>
      <c r="H14431" s="102">
        <v>45654</v>
      </c>
      <c r="I14431" s="102" t="s">
        <v>292</v>
      </c>
      <c r="J14431" s="102" t="s">
        <v>291</v>
      </c>
      <c r="K14431" s="102" t="s">
        <v>1</v>
      </c>
      <c r="L14431" s="102" t="s">
        <v>290</v>
      </c>
      <c r="M14431" s="102" t="s">
        <v>1074</v>
      </c>
      <c r="N14431" s="102">
        <v>6</v>
      </c>
      <c r="O14431" s="102" t="s">
        <v>1075</v>
      </c>
    </row>
    <row r="14432" spans="1:15" x14ac:dyDescent="0.25">
      <c r="A14432" s="102" t="s">
        <v>23740</v>
      </c>
      <c r="B14432" s="103" t="s">
        <v>1248</v>
      </c>
      <c r="C14432" s="103" t="s">
        <v>1225</v>
      </c>
      <c r="D14432" s="102" t="s">
        <v>282</v>
      </c>
      <c r="E14432" s="102" t="s">
        <v>275</v>
      </c>
      <c r="F14432" s="102" t="s">
        <v>23741</v>
      </c>
      <c r="H14432" s="102">
        <v>45654</v>
      </c>
      <c r="I14432" s="102" t="s">
        <v>292</v>
      </c>
      <c r="J14432" s="102" t="s">
        <v>291</v>
      </c>
      <c r="K14432" s="102" t="s">
        <v>1</v>
      </c>
      <c r="L14432" s="102" t="s">
        <v>290</v>
      </c>
      <c r="M14432" s="102" t="s">
        <v>1074</v>
      </c>
      <c r="N14432" s="102">
        <v>6</v>
      </c>
      <c r="O14432" s="102" t="s">
        <v>1075</v>
      </c>
    </row>
    <row r="14433" spans="1:15" x14ac:dyDescent="0.25">
      <c r="A14433" s="102" t="s">
        <v>23742</v>
      </c>
      <c r="B14433" s="103" t="s">
        <v>1098</v>
      </c>
      <c r="C14433" s="103" t="s">
        <v>277</v>
      </c>
      <c r="D14433" s="102" t="s">
        <v>247</v>
      </c>
      <c r="E14433" s="102" t="s">
        <v>275</v>
      </c>
      <c r="F14433" s="102" t="s">
        <v>23743</v>
      </c>
      <c r="H14433" s="102">
        <v>45654</v>
      </c>
      <c r="I14433" s="102" t="s">
        <v>292</v>
      </c>
      <c r="J14433" s="102" t="s">
        <v>291</v>
      </c>
      <c r="K14433" s="102" t="s">
        <v>1</v>
      </c>
      <c r="L14433" s="102" t="s">
        <v>290</v>
      </c>
      <c r="M14433" s="102" t="s">
        <v>1074</v>
      </c>
      <c r="N14433" s="102">
        <v>6</v>
      </c>
      <c r="O14433" s="102" t="s">
        <v>1075</v>
      </c>
    </row>
    <row r="14434" spans="1:15" x14ac:dyDescent="0.25">
      <c r="A14434" s="102" t="s">
        <v>4329</v>
      </c>
      <c r="B14434" s="103" t="s">
        <v>1214</v>
      </c>
      <c r="C14434" s="103" t="s">
        <v>1118</v>
      </c>
      <c r="D14434" s="102" t="s">
        <v>388</v>
      </c>
      <c r="E14434" s="102" t="s">
        <v>275</v>
      </c>
      <c r="F14434" s="102" t="s">
        <v>23744</v>
      </c>
      <c r="H14434" s="102">
        <v>45654</v>
      </c>
      <c r="I14434" s="102" t="s">
        <v>292</v>
      </c>
      <c r="J14434" s="102" t="s">
        <v>291</v>
      </c>
      <c r="K14434" s="102" t="s">
        <v>1</v>
      </c>
      <c r="L14434" s="102" t="s">
        <v>290</v>
      </c>
      <c r="M14434" s="102" t="s">
        <v>1074</v>
      </c>
      <c r="N14434" s="102">
        <v>6</v>
      </c>
      <c r="O14434" s="102" t="s">
        <v>1075</v>
      </c>
    </row>
    <row r="14435" spans="1:15" x14ac:dyDescent="0.25">
      <c r="A14435" s="102" t="s">
        <v>23745</v>
      </c>
      <c r="B14435" s="103" t="s">
        <v>2000</v>
      </c>
      <c r="C14435" s="103" t="s">
        <v>1118</v>
      </c>
      <c r="D14435" s="102" t="s">
        <v>388</v>
      </c>
      <c r="E14435" s="102" t="s">
        <v>275</v>
      </c>
      <c r="F14435" s="102" t="s">
        <v>23746</v>
      </c>
      <c r="H14435" s="102">
        <v>45654</v>
      </c>
      <c r="I14435" s="102" t="s">
        <v>292</v>
      </c>
      <c r="J14435" s="102" t="s">
        <v>291</v>
      </c>
      <c r="K14435" s="102" t="s">
        <v>1</v>
      </c>
      <c r="L14435" s="102" t="s">
        <v>290</v>
      </c>
      <c r="M14435" s="102" t="s">
        <v>1074</v>
      </c>
      <c r="N14435" s="102">
        <v>6</v>
      </c>
      <c r="O14435" s="102" t="s">
        <v>1075</v>
      </c>
    </row>
    <row r="14436" spans="1:15" x14ac:dyDescent="0.25">
      <c r="A14436" s="102" t="s">
        <v>23747</v>
      </c>
      <c r="B14436" s="103" t="s">
        <v>2519</v>
      </c>
      <c r="C14436" s="103" t="s">
        <v>1118</v>
      </c>
      <c r="D14436" s="102" t="s">
        <v>388</v>
      </c>
      <c r="E14436" s="102" t="s">
        <v>275</v>
      </c>
      <c r="F14436" s="102" t="s">
        <v>23748</v>
      </c>
      <c r="H14436" s="102">
        <v>45654</v>
      </c>
      <c r="I14436" s="102" t="s">
        <v>292</v>
      </c>
      <c r="J14436" s="102" t="s">
        <v>291</v>
      </c>
      <c r="K14436" s="102" t="s">
        <v>1</v>
      </c>
      <c r="L14436" s="102" t="s">
        <v>290</v>
      </c>
      <c r="M14436" s="102" t="s">
        <v>1074</v>
      </c>
      <c r="N14436" s="102">
        <v>6</v>
      </c>
      <c r="O14436" s="102" t="s">
        <v>1075</v>
      </c>
    </row>
    <row r="14437" spans="1:15" x14ac:dyDescent="0.25">
      <c r="A14437" s="102" t="s">
        <v>23749</v>
      </c>
      <c r="B14437" s="103" t="s">
        <v>1392</v>
      </c>
      <c r="C14437" s="103" t="s">
        <v>1077</v>
      </c>
      <c r="D14437" s="102" t="s">
        <v>282</v>
      </c>
      <c r="E14437" s="102" t="s">
        <v>275</v>
      </c>
      <c r="F14437" s="102" t="s">
        <v>23750</v>
      </c>
      <c r="H14437" s="102">
        <v>45654</v>
      </c>
      <c r="I14437" s="102" t="s">
        <v>292</v>
      </c>
      <c r="J14437" s="102" t="s">
        <v>291</v>
      </c>
      <c r="K14437" s="102" t="s">
        <v>1</v>
      </c>
      <c r="L14437" s="102" t="s">
        <v>290</v>
      </c>
      <c r="M14437" s="102" t="s">
        <v>1074</v>
      </c>
      <c r="N14437" s="102">
        <v>6</v>
      </c>
      <c r="O14437" s="102" t="s">
        <v>1075</v>
      </c>
    </row>
    <row r="14438" spans="1:15" x14ac:dyDescent="0.25">
      <c r="A14438" s="102" t="s">
        <v>23751</v>
      </c>
      <c r="B14438" s="103" t="s">
        <v>23752</v>
      </c>
      <c r="C14438" s="103" t="s">
        <v>277</v>
      </c>
      <c r="D14438" s="102" t="s">
        <v>281</v>
      </c>
      <c r="E14438" s="102" t="s">
        <v>275</v>
      </c>
      <c r="F14438" s="102" t="s">
        <v>23753</v>
      </c>
      <c r="H14438" s="102">
        <v>45654</v>
      </c>
      <c r="I14438" s="102" t="s">
        <v>292</v>
      </c>
      <c r="J14438" s="102" t="s">
        <v>291</v>
      </c>
      <c r="K14438" s="102" t="s">
        <v>1</v>
      </c>
      <c r="L14438" s="102" t="s">
        <v>290</v>
      </c>
      <c r="M14438" s="102" t="s">
        <v>1074</v>
      </c>
      <c r="N14438" s="102">
        <v>6</v>
      </c>
      <c r="O14438" s="102" t="s">
        <v>1075</v>
      </c>
    </row>
    <row r="14439" spans="1:15" x14ac:dyDescent="0.25">
      <c r="A14439" s="102" t="s">
        <v>6728</v>
      </c>
      <c r="B14439" s="103" t="s">
        <v>1250</v>
      </c>
      <c r="C14439" s="103" t="s">
        <v>274</v>
      </c>
      <c r="D14439" s="102" t="s">
        <v>388</v>
      </c>
      <c r="E14439" s="102" t="s">
        <v>275</v>
      </c>
      <c r="F14439" s="102" t="s">
        <v>23754</v>
      </c>
      <c r="H14439" s="102">
        <v>45654</v>
      </c>
      <c r="I14439" s="102" t="s">
        <v>292</v>
      </c>
      <c r="J14439" s="102" t="s">
        <v>291</v>
      </c>
      <c r="K14439" s="102" t="s">
        <v>1</v>
      </c>
      <c r="L14439" s="102" t="s">
        <v>290</v>
      </c>
      <c r="M14439" s="102" t="s">
        <v>1074</v>
      </c>
      <c r="N14439" s="102">
        <v>6</v>
      </c>
      <c r="O14439" s="102" t="s">
        <v>1075</v>
      </c>
    </row>
    <row r="14440" spans="1:15" x14ac:dyDescent="0.25">
      <c r="A14440" s="102" t="s">
        <v>23755</v>
      </c>
      <c r="B14440" s="103" t="s">
        <v>1242</v>
      </c>
      <c r="C14440" s="103" t="s">
        <v>277</v>
      </c>
      <c r="D14440" s="102" t="s">
        <v>288</v>
      </c>
      <c r="E14440" s="102" t="s">
        <v>275</v>
      </c>
      <c r="F14440" s="102" t="s">
        <v>23756</v>
      </c>
      <c r="G14440" s="102" t="s">
        <v>23757</v>
      </c>
      <c r="H14440" s="102">
        <v>45654</v>
      </c>
      <c r="I14440" s="102" t="s">
        <v>292</v>
      </c>
      <c r="J14440" s="102" t="s">
        <v>291</v>
      </c>
      <c r="K14440" s="102" t="s">
        <v>1</v>
      </c>
      <c r="L14440" s="102" t="s">
        <v>290</v>
      </c>
      <c r="M14440" s="102" t="s">
        <v>1074</v>
      </c>
      <c r="N14440" s="102">
        <v>6</v>
      </c>
      <c r="O14440" s="102" t="s">
        <v>1075</v>
      </c>
    </row>
    <row r="14441" spans="1:15" x14ac:dyDescent="0.25">
      <c r="A14441" s="102" t="s">
        <v>12026</v>
      </c>
      <c r="B14441" s="103" t="s">
        <v>2050</v>
      </c>
      <c r="C14441" s="103" t="s">
        <v>274</v>
      </c>
      <c r="D14441" s="102" t="s">
        <v>281</v>
      </c>
      <c r="E14441" s="102" t="s">
        <v>275</v>
      </c>
      <c r="F14441" s="102" t="s">
        <v>23758</v>
      </c>
      <c r="H14441" s="102">
        <v>45654</v>
      </c>
      <c r="I14441" s="102" t="s">
        <v>292</v>
      </c>
      <c r="J14441" s="102" t="s">
        <v>291</v>
      </c>
      <c r="K14441" s="102" t="s">
        <v>1</v>
      </c>
      <c r="L14441" s="102" t="s">
        <v>290</v>
      </c>
      <c r="M14441" s="102" t="s">
        <v>1074</v>
      </c>
      <c r="N14441" s="102">
        <v>6</v>
      </c>
      <c r="O14441" s="102" t="s">
        <v>1075</v>
      </c>
    </row>
    <row r="14442" spans="1:15" x14ac:dyDescent="0.25">
      <c r="A14442" s="102" t="s">
        <v>9122</v>
      </c>
      <c r="B14442" s="103" t="s">
        <v>1078</v>
      </c>
      <c r="C14442" s="103" t="s">
        <v>274</v>
      </c>
      <c r="D14442" s="102" t="s">
        <v>388</v>
      </c>
      <c r="E14442" s="102" t="s">
        <v>275</v>
      </c>
      <c r="F14442" s="102" t="s">
        <v>23759</v>
      </c>
      <c r="H14442" s="102">
        <v>45654</v>
      </c>
      <c r="I14442" s="102" t="s">
        <v>292</v>
      </c>
      <c r="J14442" s="102" t="s">
        <v>291</v>
      </c>
      <c r="K14442" s="102" t="s">
        <v>1</v>
      </c>
      <c r="L14442" s="102" t="s">
        <v>290</v>
      </c>
      <c r="M14442" s="102" t="s">
        <v>1074</v>
      </c>
      <c r="N14442" s="102">
        <v>6</v>
      </c>
      <c r="O14442" s="102" t="s">
        <v>1075</v>
      </c>
    </row>
    <row r="14443" spans="1:15" x14ac:dyDescent="0.25">
      <c r="A14443" s="102" t="s">
        <v>23760</v>
      </c>
      <c r="B14443" s="103" t="s">
        <v>1197</v>
      </c>
      <c r="C14443" s="103" t="s">
        <v>274</v>
      </c>
      <c r="D14443" s="102" t="s">
        <v>388</v>
      </c>
      <c r="E14443" s="102" t="s">
        <v>275</v>
      </c>
      <c r="F14443" s="102" t="s">
        <v>23761</v>
      </c>
      <c r="H14443" s="102">
        <v>45654</v>
      </c>
      <c r="I14443" s="102" t="s">
        <v>292</v>
      </c>
      <c r="J14443" s="102" t="s">
        <v>291</v>
      </c>
      <c r="K14443" s="102" t="s">
        <v>1</v>
      </c>
      <c r="L14443" s="102" t="s">
        <v>290</v>
      </c>
      <c r="M14443" s="102" t="s">
        <v>1074</v>
      </c>
      <c r="N14443" s="102">
        <v>6</v>
      </c>
      <c r="O14443" s="102" t="s">
        <v>1075</v>
      </c>
    </row>
    <row r="14444" spans="1:15" x14ac:dyDescent="0.25">
      <c r="A14444" s="102" t="s">
        <v>23762</v>
      </c>
      <c r="B14444" s="103" t="s">
        <v>2150</v>
      </c>
      <c r="C14444" s="103" t="s">
        <v>1225</v>
      </c>
      <c r="D14444" s="102" t="s">
        <v>282</v>
      </c>
      <c r="E14444" s="102" t="s">
        <v>275</v>
      </c>
      <c r="F14444" s="102" t="s">
        <v>23763</v>
      </c>
      <c r="H14444" s="102">
        <v>45654</v>
      </c>
      <c r="I14444" s="102" t="s">
        <v>292</v>
      </c>
      <c r="J14444" s="102" t="s">
        <v>291</v>
      </c>
      <c r="K14444" s="102" t="s">
        <v>1</v>
      </c>
      <c r="L14444" s="102" t="s">
        <v>290</v>
      </c>
      <c r="M14444" s="102" t="s">
        <v>1074</v>
      </c>
      <c r="N14444" s="102">
        <v>6</v>
      </c>
      <c r="O14444" s="102" t="s">
        <v>1075</v>
      </c>
    </row>
    <row r="14445" spans="1:15" x14ac:dyDescent="0.25">
      <c r="A14445" s="102" t="s">
        <v>23764</v>
      </c>
      <c r="B14445" s="103" t="s">
        <v>1652</v>
      </c>
      <c r="C14445" s="103" t="s">
        <v>1077</v>
      </c>
      <c r="D14445" s="102" t="s">
        <v>282</v>
      </c>
      <c r="E14445" s="102" t="s">
        <v>275</v>
      </c>
      <c r="F14445" s="102" t="s">
        <v>23765</v>
      </c>
      <c r="H14445" s="102">
        <v>45654</v>
      </c>
      <c r="I14445" s="102" t="s">
        <v>292</v>
      </c>
      <c r="J14445" s="102" t="s">
        <v>291</v>
      </c>
      <c r="K14445" s="102" t="s">
        <v>1</v>
      </c>
      <c r="L14445" s="102" t="s">
        <v>290</v>
      </c>
      <c r="M14445" s="102" t="s">
        <v>1074</v>
      </c>
      <c r="N14445" s="102">
        <v>6</v>
      </c>
      <c r="O14445" s="102" t="s">
        <v>1075</v>
      </c>
    </row>
    <row r="14446" spans="1:15" x14ac:dyDescent="0.25">
      <c r="A14446" s="102" t="s">
        <v>16414</v>
      </c>
      <c r="B14446" s="103" t="s">
        <v>23766</v>
      </c>
      <c r="C14446" s="103" t="s">
        <v>1118</v>
      </c>
      <c r="D14446" s="102" t="s">
        <v>388</v>
      </c>
      <c r="E14446" s="102" t="s">
        <v>275</v>
      </c>
      <c r="F14446" s="102" t="s">
        <v>23767</v>
      </c>
      <c r="H14446" s="102">
        <v>45654</v>
      </c>
      <c r="I14446" s="102" t="s">
        <v>292</v>
      </c>
      <c r="J14446" s="102" t="s">
        <v>291</v>
      </c>
      <c r="K14446" s="102" t="s">
        <v>1</v>
      </c>
      <c r="L14446" s="102" t="s">
        <v>290</v>
      </c>
      <c r="M14446" s="102" t="s">
        <v>1074</v>
      </c>
      <c r="N14446" s="102">
        <v>6</v>
      </c>
      <c r="O14446" s="102" t="s">
        <v>1075</v>
      </c>
    </row>
    <row r="14447" spans="1:15" x14ac:dyDescent="0.25">
      <c r="A14447" s="102" t="s">
        <v>6756</v>
      </c>
      <c r="B14447" s="103" t="s">
        <v>13388</v>
      </c>
      <c r="C14447" s="103" t="s">
        <v>274</v>
      </c>
      <c r="D14447" s="102" t="s">
        <v>388</v>
      </c>
      <c r="E14447" s="102" t="s">
        <v>275</v>
      </c>
      <c r="F14447" s="102" t="s">
        <v>23768</v>
      </c>
      <c r="H14447" s="102">
        <v>45654</v>
      </c>
      <c r="I14447" s="102" t="s">
        <v>292</v>
      </c>
      <c r="J14447" s="102" t="s">
        <v>291</v>
      </c>
      <c r="K14447" s="102" t="s">
        <v>1</v>
      </c>
      <c r="L14447" s="102" t="s">
        <v>290</v>
      </c>
      <c r="M14447" s="102" t="s">
        <v>1074</v>
      </c>
      <c r="N14447" s="102">
        <v>6</v>
      </c>
      <c r="O14447" s="102" t="s">
        <v>1075</v>
      </c>
    </row>
    <row r="14448" spans="1:15" x14ac:dyDescent="0.25">
      <c r="A14448" s="102" t="s">
        <v>5827</v>
      </c>
      <c r="B14448" s="103" t="s">
        <v>1189</v>
      </c>
      <c r="C14448" s="103" t="s">
        <v>274</v>
      </c>
      <c r="D14448" s="102" t="s">
        <v>17184</v>
      </c>
      <c r="E14448" s="102" t="s">
        <v>275</v>
      </c>
      <c r="F14448" s="102" t="s">
        <v>23769</v>
      </c>
      <c r="H14448" s="102">
        <v>45654</v>
      </c>
      <c r="I14448" s="102" t="s">
        <v>292</v>
      </c>
      <c r="J14448" s="102" t="s">
        <v>291</v>
      </c>
      <c r="K14448" s="102" t="s">
        <v>1</v>
      </c>
      <c r="L14448" s="102" t="s">
        <v>290</v>
      </c>
      <c r="M14448" s="102" t="s">
        <v>1074</v>
      </c>
      <c r="N14448" s="102">
        <v>6</v>
      </c>
      <c r="O14448" s="102" t="s">
        <v>1075</v>
      </c>
    </row>
    <row r="14449" spans="1:15" x14ac:dyDescent="0.25">
      <c r="A14449" s="102" t="s">
        <v>23770</v>
      </c>
      <c r="B14449" s="103" t="s">
        <v>1487</v>
      </c>
      <c r="C14449" s="103" t="s">
        <v>1118</v>
      </c>
      <c r="D14449" s="102" t="s">
        <v>152</v>
      </c>
      <c r="E14449" s="102" t="s">
        <v>275</v>
      </c>
      <c r="F14449" s="102" t="s">
        <v>23771</v>
      </c>
      <c r="H14449" s="102">
        <v>45654</v>
      </c>
      <c r="I14449" s="102" t="s">
        <v>292</v>
      </c>
      <c r="J14449" s="102" t="s">
        <v>291</v>
      </c>
      <c r="K14449" s="102" t="s">
        <v>1</v>
      </c>
      <c r="L14449" s="102" t="s">
        <v>290</v>
      </c>
      <c r="M14449" s="102" t="s">
        <v>1074</v>
      </c>
      <c r="N14449" s="102">
        <v>6</v>
      </c>
      <c r="O14449" s="102" t="s">
        <v>1075</v>
      </c>
    </row>
    <row r="14450" spans="1:15" x14ac:dyDescent="0.25">
      <c r="A14450" s="102" t="s">
        <v>6761</v>
      </c>
      <c r="B14450" s="103" t="s">
        <v>4527</v>
      </c>
      <c r="C14450" s="103" t="s">
        <v>1118</v>
      </c>
      <c r="D14450" s="102" t="s">
        <v>388</v>
      </c>
      <c r="E14450" s="102" t="s">
        <v>275</v>
      </c>
      <c r="F14450" s="102" t="s">
        <v>23772</v>
      </c>
      <c r="H14450" s="102">
        <v>45654</v>
      </c>
      <c r="I14450" s="102" t="s">
        <v>292</v>
      </c>
      <c r="J14450" s="102" t="s">
        <v>291</v>
      </c>
      <c r="K14450" s="102" t="s">
        <v>1</v>
      </c>
      <c r="L14450" s="102" t="s">
        <v>290</v>
      </c>
      <c r="M14450" s="102" t="s">
        <v>1074</v>
      </c>
      <c r="N14450" s="102">
        <v>6</v>
      </c>
      <c r="O14450" s="102" t="s">
        <v>1075</v>
      </c>
    </row>
    <row r="14451" spans="1:15" x14ac:dyDescent="0.25">
      <c r="A14451" s="102" t="s">
        <v>23773</v>
      </c>
      <c r="B14451" s="103" t="s">
        <v>23774</v>
      </c>
      <c r="C14451" s="103" t="s">
        <v>277</v>
      </c>
      <c r="D14451" s="102" t="s">
        <v>288</v>
      </c>
      <c r="E14451" s="102" t="s">
        <v>275</v>
      </c>
      <c r="F14451" s="102" t="s">
        <v>23775</v>
      </c>
      <c r="G14451" s="102" t="s">
        <v>23776</v>
      </c>
      <c r="H14451" s="102">
        <v>45654</v>
      </c>
      <c r="I14451" s="102" t="s">
        <v>292</v>
      </c>
      <c r="J14451" s="102" t="s">
        <v>291</v>
      </c>
      <c r="K14451" s="102" t="s">
        <v>1</v>
      </c>
      <c r="L14451" s="102" t="s">
        <v>290</v>
      </c>
      <c r="M14451" s="102" t="s">
        <v>1074</v>
      </c>
      <c r="N14451" s="102">
        <v>6</v>
      </c>
      <c r="O14451" s="102" t="s">
        <v>1075</v>
      </c>
    </row>
    <row r="14452" spans="1:15" x14ac:dyDescent="0.25">
      <c r="A14452" s="102" t="s">
        <v>23773</v>
      </c>
      <c r="B14452" s="103" t="s">
        <v>1214</v>
      </c>
      <c r="C14452" s="103" t="s">
        <v>277</v>
      </c>
      <c r="D14452" s="102" t="s">
        <v>288</v>
      </c>
      <c r="E14452" s="102" t="s">
        <v>275</v>
      </c>
      <c r="F14452" s="102" t="s">
        <v>23777</v>
      </c>
      <c r="G14452" s="102" t="s">
        <v>23778</v>
      </c>
      <c r="H14452" s="102">
        <v>45654</v>
      </c>
      <c r="I14452" s="102" t="s">
        <v>292</v>
      </c>
      <c r="J14452" s="102" t="s">
        <v>291</v>
      </c>
      <c r="K14452" s="102" t="s">
        <v>1</v>
      </c>
      <c r="L14452" s="102" t="s">
        <v>290</v>
      </c>
      <c r="M14452" s="102" t="s">
        <v>1074</v>
      </c>
      <c r="N14452" s="102">
        <v>6</v>
      </c>
      <c r="O14452" s="102" t="s">
        <v>1075</v>
      </c>
    </row>
    <row r="14453" spans="1:15" x14ac:dyDescent="0.25">
      <c r="A14453" s="102" t="s">
        <v>23779</v>
      </c>
      <c r="B14453" s="103" t="s">
        <v>14216</v>
      </c>
      <c r="C14453" s="103" t="s">
        <v>1118</v>
      </c>
      <c r="D14453" s="102" t="s">
        <v>2881</v>
      </c>
      <c r="E14453" s="102" t="s">
        <v>275</v>
      </c>
      <c r="F14453" s="102" t="s">
        <v>23780</v>
      </c>
      <c r="H14453" s="102">
        <v>45654</v>
      </c>
      <c r="I14453" s="102" t="s">
        <v>292</v>
      </c>
      <c r="J14453" s="102" t="s">
        <v>291</v>
      </c>
      <c r="K14453" s="102" t="s">
        <v>1</v>
      </c>
      <c r="L14453" s="102" t="s">
        <v>290</v>
      </c>
      <c r="M14453" s="102" t="s">
        <v>1074</v>
      </c>
      <c r="N14453" s="102">
        <v>6</v>
      </c>
      <c r="O14453" s="102" t="s">
        <v>1075</v>
      </c>
    </row>
    <row r="14454" spans="1:15" x14ac:dyDescent="0.25">
      <c r="A14454" s="102" t="s">
        <v>23781</v>
      </c>
      <c r="B14454" s="103" t="s">
        <v>23782</v>
      </c>
      <c r="C14454" s="103" t="s">
        <v>277</v>
      </c>
      <c r="D14454" s="102" t="s">
        <v>247</v>
      </c>
      <c r="E14454" s="102" t="s">
        <v>275</v>
      </c>
      <c r="F14454" s="102" t="s">
        <v>23783</v>
      </c>
      <c r="H14454" s="102">
        <v>45654</v>
      </c>
      <c r="I14454" s="102" t="s">
        <v>292</v>
      </c>
      <c r="J14454" s="102" t="s">
        <v>291</v>
      </c>
      <c r="K14454" s="102" t="s">
        <v>1</v>
      </c>
      <c r="L14454" s="102" t="s">
        <v>290</v>
      </c>
      <c r="M14454" s="102" t="s">
        <v>1074</v>
      </c>
      <c r="N14454" s="102">
        <v>6</v>
      </c>
      <c r="O14454" s="102" t="s">
        <v>1075</v>
      </c>
    </row>
    <row r="14455" spans="1:15" x14ac:dyDescent="0.25">
      <c r="A14455" s="102" t="s">
        <v>23784</v>
      </c>
      <c r="B14455" s="103" t="s">
        <v>2245</v>
      </c>
      <c r="C14455" s="103" t="s">
        <v>1118</v>
      </c>
      <c r="D14455" s="102" t="s">
        <v>388</v>
      </c>
      <c r="E14455" s="102" t="s">
        <v>275</v>
      </c>
      <c r="F14455" s="102" t="s">
        <v>23785</v>
      </c>
      <c r="H14455" s="102">
        <v>45654</v>
      </c>
      <c r="I14455" s="102" t="s">
        <v>292</v>
      </c>
      <c r="J14455" s="102" t="s">
        <v>291</v>
      </c>
      <c r="K14455" s="102" t="s">
        <v>1</v>
      </c>
      <c r="L14455" s="102" t="s">
        <v>290</v>
      </c>
      <c r="M14455" s="102" t="s">
        <v>1074</v>
      </c>
      <c r="N14455" s="102">
        <v>6</v>
      </c>
      <c r="O14455" s="102" t="s">
        <v>1075</v>
      </c>
    </row>
    <row r="14456" spans="1:15" x14ac:dyDescent="0.25">
      <c r="A14456" s="102" t="s">
        <v>23786</v>
      </c>
      <c r="B14456" s="103" t="s">
        <v>1515</v>
      </c>
      <c r="C14456" s="103" t="s">
        <v>274</v>
      </c>
      <c r="D14456" s="102" t="s">
        <v>388</v>
      </c>
      <c r="E14456" s="102" t="s">
        <v>275</v>
      </c>
      <c r="F14456" s="102" t="s">
        <v>23787</v>
      </c>
      <c r="H14456" s="102">
        <v>45654</v>
      </c>
      <c r="I14456" s="102" t="s">
        <v>292</v>
      </c>
      <c r="J14456" s="102" t="s">
        <v>291</v>
      </c>
      <c r="K14456" s="102" t="s">
        <v>1</v>
      </c>
      <c r="L14456" s="102" t="s">
        <v>290</v>
      </c>
      <c r="M14456" s="102" t="s">
        <v>1074</v>
      </c>
      <c r="N14456" s="102">
        <v>6</v>
      </c>
      <c r="O14456" s="102" t="s">
        <v>1075</v>
      </c>
    </row>
    <row r="14457" spans="1:15" x14ac:dyDescent="0.25">
      <c r="A14457" s="102" t="s">
        <v>23786</v>
      </c>
      <c r="B14457" s="103" t="s">
        <v>1392</v>
      </c>
      <c r="C14457" s="103" t="s">
        <v>274</v>
      </c>
      <c r="D14457" s="102" t="s">
        <v>388</v>
      </c>
      <c r="E14457" s="102" t="s">
        <v>275</v>
      </c>
      <c r="F14457" s="102" t="s">
        <v>23788</v>
      </c>
      <c r="H14457" s="102">
        <v>45654</v>
      </c>
      <c r="I14457" s="102" t="s">
        <v>292</v>
      </c>
      <c r="J14457" s="102" t="s">
        <v>291</v>
      </c>
      <c r="K14457" s="102" t="s">
        <v>1</v>
      </c>
      <c r="L14457" s="102" t="s">
        <v>290</v>
      </c>
      <c r="M14457" s="102" t="s">
        <v>1074</v>
      </c>
      <c r="N14457" s="102">
        <v>6</v>
      </c>
      <c r="O14457" s="102" t="s">
        <v>1075</v>
      </c>
    </row>
    <row r="14458" spans="1:15" x14ac:dyDescent="0.25">
      <c r="A14458" s="102" t="s">
        <v>23789</v>
      </c>
      <c r="B14458" s="103" t="s">
        <v>2521</v>
      </c>
      <c r="C14458" s="103" t="s">
        <v>274</v>
      </c>
      <c r="D14458" s="102" t="s">
        <v>281</v>
      </c>
      <c r="E14458" s="102" t="s">
        <v>275</v>
      </c>
      <c r="F14458" s="102" t="s">
        <v>23790</v>
      </c>
      <c r="H14458" s="102">
        <v>45654</v>
      </c>
      <c r="I14458" s="102" t="s">
        <v>292</v>
      </c>
      <c r="J14458" s="102" t="s">
        <v>291</v>
      </c>
      <c r="K14458" s="102" t="s">
        <v>1</v>
      </c>
      <c r="L14458" s="102" t="s">
        <v>290</v>
      </c>
      <c r="M14458" s="102" t="s">
        <v>1074</v>
      </c>
      <c r="N14458" s="102">
        <v>6</v>
      </c>
      <c r="O14458" s="102" t="s">
        <v>1075</v>
      </c>
    </row>
    <row r="14459" spans="1:15" x14ac:dyDescent="0.25">
      <c r="A14459" s="102" t="s">
        <v>23791</v>
      </c>
      <c r="B14459" s="103" t="s">
        <v>1217</v>
      </c>
      <c r="C14459" s="103" t="s">
        <v>277</v>
      </c>
      <c r="D14459" s="102" t="s">
        <v>288</v>
      </c>
      <c r="E14459" s="102" t="s">
        <v>276</v>
      </c>
      <c r="G14459" s="102" t="s">
        <v>23792</v>
      </c>
      <c r="H14459" s="102">
        <v>45654</v>
      </c>
      <c r="I14459" s="102" t="s">
        <v>292</v>
      </c>
      <c r="J14459" s="102" t="s">
        <v>291</v>
      </c>
      <c r="K14459" s="102" t="s">
        <v>1</v>
      </c>
      <c r="L14459" s="102" t="s">
        <v>290</v>
      </c>
      <c r="M14459" s="102" t="s">
        <v>1074</v>
      </c>
      <c r="N14459" s="102">
        <v>6</v>
      </c>
      <c r="O14459" s="102" t="s">
        <v>1075</v>
      </c>
    </row>
    <row r="14460" spans="1:15" x14ac:dyDescent="0.25">
      <c r="A14460" s="102" t="s">
        <v>23793</v>
      </c>
      <c r="B14460" s="103" t="s">
        <v>1515</v>
      </c>
      <c r="C14460" s="103" t="s">
        <v>274</v>
      </c>
      <c r="D14460" s="102" t="s">
        <v>388</v>
      </c>
      <c r="E14460" s="102" t="s">
        <v>275</v>
      </c>
      <c r="F14460" s="102" t="s">
        <v>23794</v>
      </c>
      <c r="H14460" s="102">
        <v>45654</v>
      </c>
      <c r="I14460" s="102" t="s">
        <v>292</v>
      </c>
      <c r="J14460" s="102" t="s">
        <v>291</v>
      </c>
      <c r="K14460" s="102" t="s">
        <v>1</v>
      </c>
      <c r="L14460" s="102" t="s">
        <v>290</v>
      </c>
      <c r="M14460" s="102" t="s">
        <v>1074</v>
      </c>
      <c r="N14460" s="102">
        <v>6</v>
      </c>
      <c r="O14460" s="102" t="s">
        <v>1075</v>
      </c>
    </row>
    <row r="14461" spans="1:15" x14ac:dyDescent="0.25">
      <c r="A14461" s="102" t="s">
        <v>15159</v>
      </c>
      <c r="B14461" s="103" t="s">
        <v>23795</v>
      </c>
      <c r="C14461" s="103" t="s">
        <v>1118</v>
      </c>
      <c r="D14461" s="102" t="s">
        <v>388</v>
      </c>
      <c r="E14461" s="102" t="s">
        <v>275</v>
      </c>
      <c r="F14461" s="102" t="s">
        <v>23796</v>
      </c>
      <c r="H14461" s="102">
        <v>45654</v>
      </c>
      <c r="I14461" s="102" t="s">
        <v>292</v>
      </c>
      <c r="J14461" s="102" t="s">
        <v>291</v>
      </c>
      <c r="K14461" s="102" t="s">
        <v>1</v>
      </c>
      <c r="L14461" s="102" t="s">
        <v>290</v>
      </c>
      <c r="M14461" s="102" t="s">
        <v>1074</v>
      </c>
      <c r="N14461" s="102">
        <v>6</v>
      </c>
      <c r="O14461" s="102" t="s">
        <v>1075</v>
      </c>
    </row>
    <row r="14462" spans="1:15" x14ac:dyDescent="0.25">
      <c r="A14462" s="102" t="s">
        <v>4384</v>
      </c>
      <c r="B14462" s="103" t="s">
        <v>2619</v>
      </c>
      <c r="C14462" s="103" t="s">
        <v>1118</v>
      </c>
      <c r="D14462" s="102" t="s">
        <v>388</v>
      </c>
      <c r="E14462" s="102" t="s">
        <v>275</v>
      </c>
      <c r="F14462" s="102" t="s">
        <v>23797</v>
      </c>
      <c r="H14462" s="102">
        <v>45654</v>
      </c>
      <c r="I14462" s="102" t="s">
        <v>292</v>
      </c>
      <c r="J14462" s="102" t="s">
        <v>291</v>
      </c>
      <c r="K14462" s="102" t="s">
        <v>1</v>
      </c>
      <c r="L14462" s="102" t="s">
        <v>290</v>
      </c>
      <c r="M14462" s="102" t="s">
        <v>1074</v>
      </c>
      <c r="N14462" s="102">
        <v>6</v>
      </c>
      <c r="O14462" s="102" t="s">
        <v>1075</v>
      </c>
    </row>
    <row r="14463" spans="1:15" x14ac:dyDescent="0.25">
      <c r="A14463" s="102" t="s">
        <v>23798</v>
      </c>
      <c r="B14463" s="103" t="s">
        <v>9290</v>
      </c>
      <c r="C14463" s="103" t="s">
        <v>277</v>
      </c>
      <c r="D14463" s="102" t="s">
        <v>288</v>
      </c>
      <c r="E14463" s="102" t="s">
        <v>275</v>
      </c>
      <c r="F14463" s="102" t="s">
        <v>23799</v>
      </c>
      <c r="G14463" s="102" t="s">
        <v>23776</v>
      </c>
      <c r="H14463" s="102">
        <v>45654</v>
      </c>
      <c r="I14463" s="102" t="s">
        <v>292</v>
      </c>
      <c r="J14463" s="102" t="s">
        <v>291</v>
      </c>
      <c r="K14463" s="102" t="s">
        <v>1</v>
      </c>
      <c r="L14463" s="102" t="s">
        <v>290</v>
      </c>
      <c r="M14463" s="102" t="s">
        <v>1074</v>
      </c>
      <c r="N14463" s="102">
        <v>6</v>
      </c>
      <c r="O14463" s="102" t="s">
        <v>1075</v>
      </c>
    </row>
    <row r="14464" spans="1:15" x14ac:dyDescent="0.25">
      <c r="A14464" s="102" t="s">
        <v>23798</v>
      </c>
      <c r="B14464" s="103" t="s">
        <v>2595</v>
      </c>
      <c r="C14464" s="103" t="s">
        <v>274</v>
      </c>
      <c r="D14464" s="102" t="s">
        <v>288</v>
      </c>
      <c r="E14464" s="102" t="s">
        <v>275</v>
      </c>
      <c r="F14464" s="102" t="s">
        <v>23800</v>
      </c>
      <c r="G14464" s="102" t="s">
        <v>23776</v>
      </c>
      <c r="H14464" s="102">
        <v>45654</v>
      </c>
      <c r="I14464" s="102" t="s">
        <v>292</v>
      </c>
      <c r="J14464" s="102" t="s">
        <v>291</v>
      </c>
      <c r="K14464" s="102" t="s">
        <v>1</v>
      </c>
      <c r="L14464" s="102" t="s">
        <v>290</v>
      </c>
      <c r="M14464" s="102" t="s">
        <v>1074</v>
      </c>
      <c r="N14464" s="102">
        <v>6</v>
      </c>
      <c r="O14464" s="102" t="s">
        <v>1075</v>
      </c>
    </row>
    <row r="14465" spans="1:15" x14ac:dyDescent="0.25">
      <c r="A14465" s="102" t="s">
        <v>23798</v>
      </c>
      <c r="B14465" s="103" t="s">
        <v>1775</v>
      </c>
      <c r="C14465" s="103" t="s">
        <v>274</v>
      </c>
      <c r="D14465" s="102" t="s">
        <v>288</v>
      </c>
      <c r="E14465" s="102" t="s">
        <v>275</v>
      </c>
      <c r="F14465" s="102" t="s">
        <v>23801</v>
      </c>
      <c r="G14465" s="102" t="s">
        <v>23776</v>
      </c>
      <c r="H14465" s="102">
        <v>45654</v>
      </c>
      <c r="I14465" s="102" t="s">
        <v>292</v>
      </c>
      <c r="J14465" s="102" t="s">
        <v>291</v>
      </c>
      <c r="K14465" s="102" t="s">
        <v>1</v>
      </c>
      <c r="L14465" s="102" t="s">
        <v>290</v>
      </c>
      <c r="M14465" s="102" t="s">
        <v>1074</v>
      </c>
      <c r="N14465" s="102">
        <v>6</v>
      </c>
      <c r="O14465" s="102" t="s">
        <v>1075</v>
      </c>
    </row>
    <row r="14466" spans="1:15" x14ac:dyDescent="0.25">
      <c r="A14466" s="102" t="s">
        <v>23492</v>
      </c>
      <c r="B14466" s="103" t="s">
        <v>1266</v>
      </c>
      <c r="C14466" s="103" t="s">
        <v>277</v>
      </c>
      <c r="D14466" s="102" t="s">
        <v>281</v>
      </c>
      <c r="E14466" s="102" t="s">
        <v>275</v>
      </c>
      <c r="F14466" s="102" t="s">
        <v>23802</v>
      </c>
      <c r="H14466" s="102">
        <v>45654</v>
      </c>
      <c r="I14466" s="102" t="s">
        <v>292</v>
      </c>
      <c r="J14466" s="102" t="s">
        <v>291</v>
      </c>
      <c r="K14466" s="102" t="s">
        <v>1</v>
      </c>
      <c r="L14466" s="102" t="s">
        <v>290</v>
      </c>
      <c r="M14466" s="102" t="s">
        <v>1074</v>
      </c>
      <c r="N14466" s="102">
        <v>6</v>
      </c>
      <c r="O14466" s="102" t="s">
        <v>1075</v>
      </c>
    </row>
    <row r="14467" spans="1:15" x14ac:dyDescent="0.25">
      <c r="A14467" s="102" t="s">
        <v>23803</v>
      </c>
      <c r="B14467" s="103" t="s">
        <v>9290</v>
      </c>
      <c r="C14467" s="103" t="s">
        <v>1118</v>
      </c>
      <c r="D14467" s="102" t="s">
        <v>152</v>
      </c>
      <c r="E14467" s="102" t="s">
        <v>275</v>
      </c>
      <c r="F14467" s="102" t="s">
        <v>23804</v>
      </c>
      <c r="H14467" s="102">
        <v>45654</v>
      </c>
      <c r="I14467" s="102" t="s">
        <v>292</v>
      </c>
      <c r="J14467" s="102" t="s">
        <v>291</v>
      </c>
      <c r="K14467" s="102" t="s">
        <v>1</v>
      </c>
      <c r="L14467" s="102" t="s">
        <v>290</v>
      </c>
      <c r="M14467" s="102" t="s">
        <v>1074</v>
      </c>
      <c r="N14467" s="102">
        <v>6</v>
      </c>
      <c r="O14467" s="102" t="s">
        <v>1075</v>
      </c>
    </row>
    <row r="14468" spans="1:15" x14ac:dyDescent="0.25">
      <c r="A14468" s="102" t="s">
        <v>23805</v>
      </c>
      <c r="B14468" s="103" t="s">
        <v>2534</v>
      </c>
      <c r="C14468" s="103" t="s">
        <v>1077</v>
      </c>
      <c r="D14468" s="102" t="s">
        <v>282</v>
      </c>
      <c r="E14468" s="102" t="s">
        <v>275</v>
      </c>
      <c r="F14468" s="102" t="s">
        <v>23806</v>
      </c>
      <c r="H14468" s="102">
        <v>45654</v>
      </c>
      <c r="I14468" s="102" t="s">
        <v>292</v>
      </c>
      <c r="J14468" s="102" t="s">
        <v>291</v>
      </c>
      <c r="K14468" s="102" t="s">
        <v>1</v>
      </c>
      <c r="L14468" s="102" t="s">
        <v>290</v>
      </c>
      <c r="M14468" s="102" t="s">
        <v>1074</v>
      </c>
      <c r="N14468" s="102">
        <v>6</v>
      </c>
      <c r="O14468" s="102" t="s">
        <v>1075</v>
      </c>
    </row>
    <row r="14469" spans="1:15" x14ac:dyDescent="0.25">
      <c r="A14469" s="102" t="s">
        <v>23807</v>
      </c>
      <c r="B14469" s="103" t="s">
        <v>23808</v>
      </c>
      <c r="C14469" s="103" t="s">
        <v>1118</v>
      </c>
      <c r="D14469" s="102" t="s">
        <v>388</v>
      </c>
      <c r="E14469" s="102" t="s">
        <v>275</v>
      </c>
      <c r="F14469" s="102" t="s">
        <v>23809</v>
      </c>
      <c r="H14469" s="102">
        <v>45654</v>
      </c>
      <c r="I14469" s="102" t="s">
        <v>292</v>
      </c>
      <c r="J14469" s="102" t="s">
        <v>291</v>
      </c>
      <c r="K14469" s="102" t="s">
        <v>1</v>
      </c>
      <c r="L14469" s="102" t="s">
        <v>290</v>
      </c>
      <c r="M14469" s="102" t="s">
        <v>1074</v>
      </c>
      <c r="N14469" s="102">
        <v>6</v>
      </c>
      <c r="O14469" s="102" t="s">
        <v>1075</v>
      </c>
    </row>
    <row r="14470" spans="1:15" x14ac:dyDescent="0.25">
      <c r="A14470" s="102" t="s">
        <v>23810</v>
      </c>
      <c r="B14470" s="103" t="s">
        <v>1476</v>
      </c>
      <c r="C14470" s="103" t="s">
        <v>1077</v>
      </c>
      <c r="D14470" s="102" t="s">
        <v>282</v>
      </c>
      <c r="E14470" s="102" t="s">
        <v>275</v>
      </c>
      <c r="F14470" s="102" t="s">
        <v>23811</v>
      </c>
      <c r="H14470" s="102">
        <v>45654</v>
      </c>
      <c r="I14470" s="102" t="s">
        <v>292</v>
      </c>
      <c r="J14470" s="102" t="s">
        <v>291</v>
      </c>
      <c r="K14470" s="102" t="s">
        <v>1</v>
      </c>
      <c r="L14470" s="102" t="s">
        <v>290</v>
      </c>
      <c r="M14470" s="102" t="s">
        <v>1074</v>
      </c>
      <c r="N14470" s="102">
        <v>6</v>
      </c>
      <c r="O14470" s="102" t="s">
        <v>1075</v>
      </c>
    </row>
    <row r="14471" spans="1:15" x14ac:dyDescent="0.25">
      <c r="A14471" s="102" t="s">
        <v>19183</v>
      </c>
      <c r="B14471" s="103" t="s">
        <v>23812</v>
      </c>
      <c r="C14471" s="103" t="s">
        <v>1225</v>
      </c>
      <c r="D14471" s="102" t="s">
        <v>282</v>
      </c>
      <c r="E14471" s="102" t="s">
        <v>275</v>
      </c>
      <c r="F14471" s="102" t="s">
        <v>23813</v>
      </c>
      <c r="H14471" s="102">
        <v>45654</v>
      </c>
      <c r="I14471" s="102" t="s">
        <v>292</v>
      </c>
      <c r="J14471" s="102" t="s">
        <v>291</v>
      </c>
      <c r="K14471" s="102" t="s">
        <v>1</v>
      </c>
      <c r="L14471" s="102" t="s">
        <v>290</v>
      </c>
      <c r="M14471" s="102" t="s">
        <v>1074</v>
      </c>
      <c r="N14471" s="102">
        <v>6</v>
      </c>
      <c r="O14471" s="102" t="s">
        <v>1075</v>
      </c>
    </row>
    <row r="14472" spans="1:15" x14ac:dyDescent="0.25">
      <c r="A14472" s="102" t="s">
        <v>15599</v>
      </c>
      <c r="B14472" s="103" t="s">
        <v>7392</v>
      </c>
      <c r="C14472" s="103" t="s">
        <v>1118</v>
      </c>
      <c r="D14472" s="102" t="s">
        <v>152</v>
      </c>
      <c r="E14472" s="102" t="s">
        <v>275</v>
      </c>
      <c r="F14472" s="102" t="s">
        <v>23814</v>
      </c>
      <c r="H14472" s="102">
        <v>45654</v>
      </c>
      <c r="I14472" s="102" t="s">
        <v>292</v>
      </c>
      <c r="J14472" s="102" t="s">
        <v>291</v>
      </c>
      <c r="K14472" s="102" t="s">
        <v>1</v>
      </c>
      <c r="L14472" s="102" t="s">
        <v>290</v>
      </c>
      <c r="M14472" s="102" t="s">
        <v>1074</v>
      </c>
      <c r="N14472" s="102">
        <v>6</v>
      </c>
      <c r="O14472" s="102" t="s">
        <v>1075</v>
      </c>
    </row>
    <row r="14473" spans="1:15" x14ac:dyDescent="0.25">
      <c r="A14473" s="102" t="s">
        <v>23815</v>
      </c>
      <c r="B14473" s="103" t="s">
        <v>14091</v>
      </c>
      <c r="C14473" s="103" t="s">
        <v>1118</v>
      </c>
      <c r="D14473" s="102" t="s">
        <v>2881</v>
      </c>
      <c r="E14473" s="102" t="s">
        <v>275</v>
      </c>
      <c r="F14473" s="102" t="s">
        <v>23816</v>
      </c>
      <c r="H14473" s="102">
        <v>45654</v>
      </c>
      <c r="I14473" s="102" t="s">
        <v>292</v>
      </c>
      <c r="J14473" s="102" t="s">
        <v>291</v>
      </c>
      <c r="K14473" s="102" t="s">
        <v>1</v>
      </c>
      <c r="L14473" s="102" t="s">
        <v>290</v>
      </c>
      <c r="M14473" s="102" t="s">
        <v>1074</v>
      </c>
      <c r="N14473" s="102">
        <v>6</v>
      </c>
      <c r="O14473" s="102" t="s">
        <v>1075</v>
      </c>
    </row>
    <row r="14474" spans="1:15" x14ac:dyDescent="0.25">
      <c r="A14474" s="102" t="s">
        <v>23817</v>
      </c>
      <c r="B14474" s="103" t="s">
        <v>1536</v>
      </c>
      <c r="C14474" s="103" t="s">
        <v>274</v>
      </c>
      <c r="D14474" s="102" t="s">
        <v>288</v>
      </c>
      <c r="E14474" s="102" t="s">
        <v>275</v>
      </c>
      <c r="F14474" s="102" t="s">
        <v>23818</v>
      </c>
      <c r="G14474" s="102" t="s">
        <v>23819</v>
      </c>
      <c r="H14474" s="102">
        <v>45654</v>
      </c>
      <c r="I14474" s="102" t="s">
        <v>292</v>
      </c>
      <c r="J14474" s="102" t="s">
        <v>291</v>
      </c>
      <c r="K14474" s="102" t="s">
        <v>1</v>
      </c>
      <c r="L14474" s="102" t="s">
        <v>290</v>
      </c>
      <c r="M14474" s="102" t="s">
        <v>1074</v>
      </c>
      <c r="N14474" s="102">
        <v>6</v>
      </c>
      <c r="O14474" s="102" t="s">
        <v>1075</v>
      </c>
    </row>
    <row r="14475" spans="1:15" x14ac:dyDescent="0.25">
      <c r="A14475" s="102" t="s">
        <v>23820</v>
      </c>
      <c r="B14475" s="103" t="s">
        <v>6073</v>
      </c>
      <c r="C14475" s="103" t="s">
        <v>277</v>
      </c>
      <c r="D14475" s="102" t="s">
        <v>288</v>
      </c>
      <c r="E14475" s="102" t="s">
        <v>275</v>
      </c>
      <c r="F14475" s="102" t="s">
        <v>23821</v>
      </c>
      <c r="G14475" s="102" t="s">
        <v>23776</v>
      </c>
      <c r="H14475" s="102">
        <v>45654</v>
      </c>
      <c r="I14475" s="102" t="s">
        <v>292</v>
      </c>
      <c r="J14475" s="102" t="s">
        <v>291</v>
      </c>
      <c r="K14475" s="102" t="s">
        <v>1</v>
      </c>
      <c r="L14475" s="102" t="s">
        <v>290</v>
      </c>
      <c r="M14475" s="102" t="s">
        <v>1074</v>
      </c>
      <c r="N14475" s="102">
        <v>6</v>
      </c>
      <c r="O14475" s="102" t="s">
        <v>1075</v>
      </c>
    </row>
    <row r="14476" spans="1:15" x14ac:dyDescent="0.25">
      <c r="A14476" s="102" t="s">
        <v>23820</v>
      </c>
      <c r="B14476" s="103" t="s">
        <v>1895</v>
      </c>
      <c r="C14476" s="103" t="s">
        <v>274</v>
      </c>
      <c r="D14476" s="102" t="s">
        <v>288</v>
      </c>
      <c r="E14476" s="102" t="s">
        <v>275</v>
      </c>
      <c r="F14476" s="102" t="s">
        <v>23822</v>
      </c>
      <c r="G14476" s="102" t="s">
        <v>23776</v>
      </c>
      <c r="H14476" s="102">
        <v>45654</v>
      </c>
      <c r="I14476" s="102" t="s">
        <v>292</v>
      </c>
      <c r="J14476" s="102" t="s">
        <v>291</v>
      </c>
      <c r="K14476" s="102" t="s">
        <v>1</v>
      </c>
      <c r="L14476" s="102" t="s">
        <v>290</v>
      </c>
      <c r="M14476" s="102" t="s">
        <v>1074</v>
      </c>
      <c r="N14476" s="102">
        <v>6</v>
      </c>
      <c r="O14476" s="102" t="s">
        <v>1075</v>
      </c>
    </row>
    <row r="14477" spans="1:15" x14ac:dyDescent="0.25">
      <c r="A14477" s="102" t="s">
        <v>23823</v>
      </c>
      <c r="B14477" s="103" t="s">
        <v>1088</v>
      </c>
      <c r="C14477" s="103" t="s">
        <v>1118</v>
      </c>
      <c r="D14477" s="102" t="s">
        <v>152</v>
      </c>
      <c r="E14477" s="102" t="s">
        <v>275</v>
      </c>
      <c r="F14477" s="102" t="s">
        <v>23824</v>
      </c>
      <c r="H14477" s="102">
        <v>45654</v>
      </c>
      <c r="I14477" s="102" t="s">
        <v>292</v>
      </c>
      <c r="J14477" s="102" t="s">
        <v>291</v>
      </c>
      <c r="K14477" s="102" t="s">
        <v>1</v>
      </c>
      <c r="L14477" s="102" t="s">
        <v>290</v>
      </c>
      <c r="M14477" s="102" t="s">
        <v>1074</v>
      </c>
      <c r="N14477" s="102">
        <v>6</v>
      </c>
      <c r="O14477" s="102" t="s">
        <v>1075</v>
      </c>
    </row>
    <row r="14478" spans="1:15" x14ac:dyDescent="0.25">
      <c r="A14478" s="102" t="s">
        <v>23825</v>
      </c>
      <c r="B14478" s="103" t="s">
        <v>1602</v>
      </c>
      <c r="C14478" s="103" t="s">
        <v>274</v>
      </c>
      <c r="D14478" s="102" t="s">
        <v>388</v>
      </c>
      <c r="E14478" s="102" t="s">
        <v>275</v>
      </c>
      <c r="F14478" s="102" t="s">
        <v>23826</v>
      </c>
      <c r="H14478" s="102">
        <v>45654</v>
      </c>
      <c r="I14478" s="102" t="s">
        <v>292</v>
      </c>
      <c r="J14478" s="102" t="s">
        <v>291</v>
      </c>
      <c r="K14478" s="102" t="s">
        <v>1</v>
      </c>
      <c r="L14478" s="102" t="s">
        <v>290</v>
      </c>
      <c r="M14478" s="102" t="s">
        <v>1074</v>
      </c>
      <c r="N14478" s="102">
        <v>6</v>
      </c>
      <c r="O14478" s="102" t="s">
        <v>1075</v>
      </c>
    </row>
    <row r="14479" spans="1:15" x14ac:dyDescent="0.25">
      <c r="A14479" s="102" t="s">
        <v>4398</v>
      </c>
      <c r="B14479" s="103" t="s">
        <v>8022</v>
      </c>
      <c r="C14479" s="103" t="s">
        <v>1118</v>
      </c>
      <c r="D14479" s="102" t="s">
        <v>388</v>
      </c>
      <c r="E14479" s="102" t="s">
        <v>275</v>
      </c>
      <c r="F14479" s="102" t="s">
        <v>23827</v>
      </c>
      <c r="H14479" s="102">
        <v>45654</v>
      </c>
      <c r="I14479" s="102" t="s">
        <v>292</v>
      </c>
      <c r="J14479" s="102" t="s">
        <v>291</v>
      </c>
      <c r="K14479" s="102" t="s">
        <v>1</v>
      </c>
      <c r="L14479" s="102" t="s">
        <v>290</v>
      </c>
      <c r="M14479" s="102" t="s">
        <v>1074</v>
      </c>
      <c r="N14479" s="102">
        <v>6</v>
      </c>
      <c r="O14479" s="102" t="s">
        <v>1075</v>
      </c>
    </row>
    <row r="14480" spans="1:15" x14ac:dyDescent="0.25">
      <c r="A14480" s="102" t="s">
        <v>5884</v>
      </c>
      <c r="B14480" s="103" t="s">
        <v>1078</v>
      </c>
      <c r="C14480" s="103" t="s">
        <v>274</v>
      </c>
      <c r="D14480" s="102" t="s">
        <v>152</v>
      </c>
      <c r="E14480" s="102" t="s">
        <v>275</v>
      </c>
      <c r="F14480" s="102" t="s">
        <v>23828</v>
      </c>
      <c r="H14480" s="102">
        <v>45654</v>
      </c>
      <c r="I14480" s="102" t="s">
        <v>292</v>
      </c>
      <c r="J14480" s="102" t="s">
        <v>291</v>
      </c>
      <c r="K14480" s="102" t="s">
        <v>1</v>
      </c>
      <c r="L14480" s="102" t="s">
        <v>290</v>
      </c>
      <c r="M14480" s="102" t="s">
        <v>1074</v>
      </c>
      <c r="N14480" s="102">
        <v>6</v>
      </c>
      <c r="O14480" s="102" t="s">
        <v>1075</v>
      </c>
    </row>
    <row r="14481" spans="1:15" x14ac:dyDescent="0.25">
      <c r="A14481" s="102" t="s">
        <v>5884</v>
      </c>
      <c r="B14481" s="103" t="s">
        <v>1660</v>
      </c>
      <c r="C14481" s="103" t="s">
        <v>1082</v>
      </c>
      <c r="D14481" s="102" t="s">
        <v>152</v>
      </c>
      <c r="E14481" s="102" t="s">
        <v>275</v>
      </c>
      <c r="F14481" s="102" t="s">
        <v>23829</v>
      </c>
      <c r="G14481" s="102">
        <v>41629</v>
      </c>
      <c r="H14481" s="102">
        <v>45654</v>
      </c>
      <c r="I14481" s="102" t="s">
        <v>292</v>
      </c>
      <c r="J14481" s="102" t="s">
        <v>291</v>
      </c>
      <c r="K14481" s="102" t="s">
        <v>1</v>
      </c>
      <c r="L14481" s="102" t="s">
        <v>290</v>
      </c>
      <c r="M14481" s="102" t="s">
        <v>1082</v>
      </c>
      <c r="N14481" s="102">
        <v>6</v>
      </c>
      <c r="O14481" s="102" t="s">
        <v>1075</v>
      </c>
    </row>
    <row r="14482" spans="1:15" x14ac:dyDescent="0.25">
      <c r="A14482" s="102" t="s">
        <v>23830</v>
      </c>
      <c r="B14482" s="103" t="s">
        <v>1383</v>
      </c>
      <c r="C14482" s="103" t="s">
        <v>274</v>
      </c>
      <c r="D14482" s="102" t="s">
        <v>388</v>
      </c>
      <c r="E14482" s="102" t="s">
        <v>275</v>
      </c>
      <c r="F14482" s="102" t="s">
        <v>23831</v>
      </c>
      <c r="H14482" s="102">
        <v>45654</v>
      </c>
      <c r="I14482" s="102" t="s">
        <v>292</v>
      </c>
      <c r="J14482" s="102" t="s">
        <v>291</v>
      </c>
      <c r="K14482" s="102" t="s">
        <v>1</v>
      </c>
      <c r="L14482" s="102" t="s">
        <v>290</v>
      </c>
      <c r="M14482" s="102" t="s">
        <v>1074</v>
      </c>
      <c r="N14482" s="102">
        <v>6</v>
      </c>
      <c r="O14482" s="102" t="s">
        <v>1075</v>
      </c>
    </row>
    <row r="14483" spans="1:15" x14ac:dyDescent="0.25">
      <c r="A14483" s="102" t="s">
        <v>23832</v>
      </c>
      <c r="B14483" s="103" t="s">
        <v>23833</v>
      </c>
      <c r="C14483" s="103" t="s">
        <v>274</v>
      </c>
      <c r="D14483" s="102" t="s">
        <v>288</v>
      </c>
      <c r="E14483" s="102" t="s">
        <v>275</v>
      </c>
      <c r="F14483" s="102" t="s">
        <v>23834</v>
      </c>
      <c r="G14483" s="102" t="s">
        <v>23776</v>
      </c>
      <c r="H14483" s="102">
        <v>45654</v>
      </c>
      <c r="I14483" s="102" t="s">
        <v>292</v>
      </c>
      <c r="J14483" s="102" t="s">
        <v>291</v>
      </c>
      <c r="K14483" s="102" t="s">
        <v>1</v>
      </c>
      <c r="L14483" s="102" t="s">
        <v>290</v>
      </c>
      <c r="M14483" s="102" t="s">
        <v>1074</v>
      </c>
      <c r="N14483" s="102">
        <v>6</v>
      </c>
      <c r="O14483" s="102" t="s">
        <v>1075</v>
      </c>
    </row>
    <row r="14484" spans="1:15" x14ac:dyDescent="0.25">
      <c r="A14484" s="102" t="s">
        <v>4182</v>
      </c>
      <c r="B14484" s="103" t="s">
        <v>14275</v>
      </c>
      <c r="C14484" s="103" t="s">
        <v>1360</v>
      </c>
      <c r="D14484" s="102" t="s">
        <v>2881</v>
      </c>
      <c r="E14484" s="102" t="s">
        <v>275</v>
      </c>
      <c r="F14484" s="102" t="s">
        <v>23835</v>
      </c>
      <c r="H14484" s="102">
        <v>45654</v>
      </c>
      <c r="I14484" s="102" t="s">
        <v>292</v>
      </c>
      <c r="J14484" s="102" t="s">
        <v>291</v>
      </c>
      <c r="K14484" s="102" t="s">
        <v>1</v>
      </c>
      <c r="L14484" s="102" t="s">
        <v>290</v>
      </c>
      <c r="M14484" s="102" t="s">
        <v>1074</v>
      </c>
      <c r="N14484" s="102">
        <v>6</v>
      </c>
      <c r="O14484" s="102" t="s">
        <v>1075</v>
      </c>
    </row>
    <row r="14485" spans="1:15" x14ac:dyDescent="0.25">
      <c r="A14485" s="102" t="s">
        <v>23836</v>
      </c>
      <c r="B14485" s="103" t="s">
        <v>1248</v>
      </c>
      <c r="C14485" s="103" t="s">
        <v>1118</v>
      </c>
      <c r="D14485" s="102" t="s">
        <v>388</v>
      </c>
      <c r="E14485" s="102" t="s">
        <v>275</v>
      </c>
      <c r="F14485" s="102" t="s">
        <v>23837</v>
      </c>
      <c r="H14485" s="102">
        <v>45654</v>
      </c>
      <c r="I14485" s="102" t="s">
        <v>292</v>
      </c>
      <c r="J14485" s="102" t="s">
        <v>291</v>
      </c>
      <c r="K14485" s="102" t="s">
        <v>1</v>
      </c>
      <c r="L14485" s="102" t="s">
        <v>290</v>
      </c>
      <c r="M14485" s="102" t="s">
        <v>1074</v>
      </c>
      <c r="N14485" s="102">
        <v>6</v>
      </c>
      <c r="O14485" s="102" t="s">
        <v>1075</v>
      </c>
    </row>
    <row r="14486" spans="1:15" x14ac:dyDescent="0.25">
      <c r="A14486" s="102" t="s">
        <v>23838</v>
      </c>
      <c r="B14486" s="103" t="s">
        <v>1929</v>
      </c>
      <c r="C14486" s="103" t="s">
        <v>274</v>
      </c>
      <c r="D14486" s="102" t="s">
        <v>247</v>
      </c>
      <c r="E14486" s="102" t="s">
        <v>275</v>
      </c>
      <c r="F14486" s="102" t="s">
        <v>23839</v>
      </c>
      <c r="H14486" s="102">
        <v>45654</v>
      </c>
      <c r="I14486" s="102" t="s">
        <v>292</v>
      </c>
      <c r="J14486" s="102" t="s">
        <v>291</v>
      </c>
      <c r="K14486" s="102" t="s">
        <v>1</v>
      </c>
      <c r="L14486" s="102" t="s">
        <v>290</v>
      </c>
      <c r="M14486" s="102" t="s">
        <v>1074</v>
      </c>
      <c r="N14486" s="102">
        <v>6</v>
      </c>
      <c r="O14486" s="102" t="s">
        <v>1075</v>
      </c>
    </row>
    <row r="14487" spans="1:15" x14ac:dyDescent="0.25">
      <c r="A14487" s="102" t="s">
        <v>20864</v>
      </c>
      <c r="B14487" s="103" t="s">
        <v>23840</v>
      </c>
      <c r="C14487" s="103" t="s">
        <v>274</v>
      </c>
      <c r="D14487" s="102" t="s">
        <v>281</v>
      </c>
      <c r="E14487" s="102" t="s">
        <v>275</v>
      </c>
      <c r="F14487" s="102" t="s">
        <v>23841</v>
      </c>
      <c r="H14487" s="102">
        <v>45654</v>
      </c>
      <c r="I14487" s="102" t="s">
        <v>292</v>
      </c>
      <c r="J14487" s="102" t="s">
        <v>291</v>
      </c>
      <c r="K14487" s="102" t="s">
        <v>1</v>
      </c>
      <c r="L14487" s="102" t="s">
        <v>290</v>
      </c>
      <c r="M14487" s="102" t="s">
        <v>1074</v>
      </c>
      <c r="N14487" s="102">
        <v>6</v>
      </c>
      <c r="O14487" s="102" t="s">
        <v>1075</v>
      </c>
    </row>
    <row r="14488" spans="1:15" x14ac:dyDescent="0.25">
      <c r="A14488" s="102" t="s">
        <v>20864</v>
      </c>
      <c r="B14488" s="103" t="s">
        <v>2228</v>
      </c>
      <c r="C14488" s="103" t="s">
        <v>1180</v>
      </c>
      <c r="D14488" s="102" t="s">
        <v>281</v>
      </c>
      <c r="E14488" s="102" t="s">
        <v>275</v>
      </c>
      <c r="F14488" s="102" t="s">
        <v>23842</v>
      </c>
      <c r="G14488" s="102">
        <v>45029</v>
      </c>
      <c r="H14488" s="102">
        <v>45654</v>
      </c>
      <c r="I14488" s="102" t="s">
        <v>292</v>
      </c>
      <c r="J14488" s="102" t="s">
        <v>291</v>
      </c>
      <c r="K14488" s="102" t="s">
        <v>1</v>
      </c>
      <c r="L14488" s="102" t="s">
        <v>290</v>
      </c>
      <c r="M14488" s="102" t="s">
        <v>1180</v>
      </c>
      <c r="N14488" s="102">
        <v>6</v>
      </c>
      <c r="O14488" s="102" t="s">
        <v>1075</v>
      </c>
    </row>
    <row r="14489" spans="1:15" x14ac:dyDescent="0.25">
      <c r="A14489" s="102" t="s">
        <v>23843</v>
      </c>
      <c r="B14489" s="103" t="s">
        <v>1445</v>
      </c>
      <c r="C14489" s="103" t="s">
        <v>1118</v>
      </c>
      <c r="D14489" s="102" t="s">
        <v>388</v>
      </c>
      <c r="E14489" s="102" t="s">
        <v>275</v>
      </c>
      <c r="F14489" s="102" t="s">
        <v>23844</v>
      </c>
      <c r="H14489" s="102">
        <v>45654</v>
      </c>
      <c r="I14489" s="102" t="s">
        <v>292</v>
      </c>
      <c r="J14489" s="102" t="s">
        <v>291</v>
      </c>
      <c r="K14489" s="102" t="s">
        <v>1</v>
      </c>
      <c r="L14489" s="102" t="s">
        <v>290</v>
      </c>
      <c r="M14489" s="102" t="s">
        <v>1074</v>
      </c>
      <c r="N14489" s="102">
        <v>6</v>
      </c>
      <c r="O14489" s="102" t="s">
        <v>1075</v>
      </c>
    </row>
    <row r="14490" spans="1:15" x14ac:dyDescent="0.25">
      <c r="A14490" s="102" t="s">
        <v>1147</v>
      </c>
      <c r="B14490" s="103" t="s">
        <v>1214</v>
      </c>
      <c r="C14490" s="103" t="s">
        <v>277</v>
      </c>
      <c r="D14490" s="102" t="s">
        <v>288</v>
      </c>
      <c r="E14490" s="102" t="s">
        <v>275</v>
      </c>
      <c r="F14490" s="102" t="s">
        <v>23845</v>
      </c>
      <c r="G14490" s="102" t="s">
        <v>23846</v>
      </c>
      <c r="H14490" s="102">
        <v>45654</v>
      </c>
      <c r="I14490" s="102" t="s">
        <v>292</v>
      </c>
      <c r="J14490" s="102" t="s">
        <v>291</v>
      </c>
      <c r="K14490" s="102" t="s">
        <v>1</v>
      </c>
      <c r="L14490" s="102" t="s">
        <v>290</v>
      </c>
      <c r="M14490" s="102" t="s">
        <v>1074</v>
      </c>
      <c r="N14490" s="102">
        <v>6</v>
      </c>
      <c r="O14490" s="102" t="s">
        <v>1075</v>
      </c>
    </row>
    <row r="14491" spans="1:15" x14ac:dyDescent="0.25">
      <c r="A14491" s="102" t="s">
        <v>19963</v>
      </c>
      <c r="B14491" s="103" t="s">
        <v>1214</v>
      </c>
      <c r="C14491" s="103" t="s">
        <v>1118</v>
      </c>
      <c r="D14491" s="102" t="s">
        <v>152</v>
      </c>
      <c r="E14491" s="102" t="s">
        <v>275</v>
      </c>
      <c r="F14491" s="102" t="s">
        <v>23847</v>
      </c>
      <c r="H14491" s="102">
        <v>45654</v>
      </c>
      <c r="I14491" s="102" t="s">
        <v>292</v>
      </c>
      <c r="J14491" s="102" t="s">
        <v>291</v>
      </c>
      <c r="K14491" s="102" t="s">
        <v>1</v>
      </c>
      <c r="L14491" s="102" t="s">
        <v>290</v>
      </c>
      <c r="M14491" s="102" t="s">
        <v>1074</v>
      </c>
      <c r="N14491" s="102">
        <v>6</v>
      </c>
      <c r="O14491" s="102" t="s">
        <v>1075</v>
      </c>
    </row>
    <row r="14492" spans="1:15" x14ac:dyDescent="0.25">
      <c r="A14492" s="102" t="s">
        <v>13058</v>
      </c>
      <c r="B14492" s="103" t="s">
        <v>2619</v>
      </c>
      <c r="C14492" s="103" t="s">
        <v>277</v>
      </c>
      <c r="D14492" s="102" t="s">
        <v>281</v>
      </c>
      <c r="E14492" s="102" t="s">
        <v>275</v>
      </c>
      <c r="F14492" s="102" t="s">
        <v>23848</v>
      </c>
      <c r="H14492" s="102">
        <v>45654</v>
      </c>
      <c r="I14492" s="102" t="s">
        <v>292</v>
      </c>
      <c r="J14492" s="102" t="s">
        <v>291</v>
      </c>
      <c r="K14492" s="102" t="s">
        <v>1</v>
      </c>
      <c r="L14492" s="102" t="s">
        <v>290</v>
      </c>
      <c r="M14492" s="102" t="s">
        <v>1074</v>
      </c>
      <c r="N14492" s="102">
        <v>6</v>
      </c>
      <c r="O14492" s="102" t="s">
        <v>1075</v>
      </c>
    </row>
    <row r="14493" spans="1:15" x14ac:dyDescent="0.25">
      <c r="A14493" s="102" t="s">
        <v>18570</v>
      </c>
      <c r="B14493" s="103" t="s">
        <v>1098</v>
      </c>
      <c r="C14493" s="103" t="s">
        <v>277</v>
      </c>
      <c r="D14493" s="102" t="s">
        <v>281</v>
      </c>
      <c r="E14493" s="102" t="s">
        <v>275</v>
      </c>
      <c r="F14493" s="102" t="s">
        <v>23849</v>
      </c>
      <c r="H14493" s="102">
        <v>45654</v>
      </c>
      <c r="I14493" s="102" t="s">
        <v>292</v>
      </c>
      <c r="J14493" s="102" t="s">
        <v>291</v>
      </c>
      <c r="K14493" s="102" t="s">
        <v>1</v>
      </c>
      <c r="L14493" s="102" t="s">
        <v>290</v>
      </c>
      <c r="M14493" s="102" t="s">
        <v>1074</v>
      </c>
      <c r="N14493" s="102">
        <v>6</v>
      </c>
      <c r="O14493" s="102" t="s">
        <v>1075</v>
      </c>
    </row>
    <row r="14494" spans="1:15" x14ac:dyDescent="0.25">
      <c r="A14494" s="102" t="s">
        <v>20063</v>
      </c>
      <c r="B14494" s="103" t="s">
        <v>1080</v>
      </c>
      <c r="C14494" s="103" t="s">
        <v>1077</v>
      </c>
      <c r="D14494" s="102" t="s">
        <v>282</v>
      </c>
      <c r="E14494" s="102" t="s">
        <v>275</v>
      </c>
      <c r="F14494" s="102" t="s">
        <v>23850</v>
      </c>
      <c r="H14494" s="102">
        <v>45654</v>
      </c>
      <c r="I14494" s="102" t="s">
        <v>292</v>
      </c>
      <c r="J14494" s="102" t="s">
        <v>291</v>
      </c>
      <c r="K14494" s="102" t="s">
        <v>1</v>
      </c>
      <c r="L14494" s="102" t="s">
        <v>290</v>
      </c>
      <c r="M14494" s="102" t="s">
        <v>1074</v>
      </c>
      <c r="N14494" s="102">
        <v>6</v>
      </c>
      <c r="O14494" s="102" t="s">
        <v>1075</v>
      </c>
    </row>
    <row r="14495" spans="1:15" x14ac:dyDescent="0.25">
      <c r="A14495" s="102" t="s">
        <v>6379</v>
      </c>
      <c r="B14495" s="103" t="s">
        <v>2109</v>
      </c>
      <c r="C14495" s="103" t="s">
        <v>1077</v>
      </c>
      <c r="D14495" s="102" t="s">
        <v>282</v>
      </c>
      <c r="E14495" s="102" t="s">
        <v>275</v>
      </c>
      <c r="F14495" s="102" t="s">
        <v>23851</v>
      </c>
      <c r="H14495" s="102">
        <v>45654</v>
      </c>
      <c r="I14495" s="102" t="s">
        <v>292</v>
      </c>
      <c r="J14495" s="102" t="s">
        <v>291</v>
      </c>
      <c r="K14495" s="102" t="s">
        <v>1</v>
      </c>
      <c r="L14495" s="102" t="s">
        <v>290</v>
      </c>
      <c r="M14495" s="102" t="s">
        <v>1074</v>
      </c>
      <c r="N14495" s="102">
        <v>6</v>
      </c>
      <c r="O14495" s="102" t="s">
        <v>1075</v>
      </c>
    </row>
    <row r="14496" spans="1:15" x14ac:dyDescent="0.25">
      <c r="A14496" s="102" t="s">
        <v>23852</v>
      </c>
      <c r="B14496" s="103" t="s">
        <v>1565</v>
      </c>
      <c r="C14496" s="103" t="s">
        <v>274</v>
      </c>
      <c r="D14496" s="102" t="s">
        <v>281</v>
      </c>
      <c r="E14496" s="102" t="s">
        <v>276</v>
      </c>
      <c r="H14496" s="102">
        <v>45654</v>
      </c>
      <c r="I14496" s="102" t="s">
        <v>292</v>
      </c>
      <c r="J14496" s="102" t="s">
        <v>291</v>
      </c>
      <c r="K14496" s="102" t="s">
        <v>1</v>
      </c>
      <c r="L14496" s="102" t="s">
        <v>290</v>
      </c>
      <c r="M14496" s="102" t="s">
        <v>1074</v>
      </c>
      <c r="N14496" s="102">
        <v>6</v>
      </c>
      <c r="O14496" s="102" t="s">
        <v>1075</v>
      </c>
    </row>
    <row r="14497" spans="1:15" x14ac:dyDescent="0.25">
      <c r="A14497" s="102" t="s">
        <v>23852</v>
      </c>
      <c r="B14497" s="103" t="s">
        <v>1656</v>
      </c>
      <c r="C14497" s="103" t="s">
        <v>274</v>
      </c>
      <c r="D14497" s="102" t="s">
        <v>281</v>
      </c>
      <c r="E14497" s="102" t="s">
        <v>276</v>
      </c>
      <c r="H14497" s="102">
        <v>45654</v>
      </c>
      <c r="I14497" s="102" t="s">
        <v>292</v>
      </c>
      <c r="J14497" s="102" t="s">
        <v>291</v>
      </c>
      <c r="K14497" s="102" t="s">
        <v>1</v>
      </c>
      <c r="L14497" s="102" t="s">
        <v>290</v>
      </c>
      <c r="M14497" s="102" t="s">
        <v>1074</v>
      </c>
      <c r="N14497" s="102">
        <v>6</v>
      </c>
      <c r="O14497" s="102" t="s">
        <v>1075</v>
      </c>
    </row>
    <row r="14498" spans="1:15" x14ac:dyDescent="0.25">
      <c r="A14498" s="102" t="s">
        <v>15047</v>
      </c>
      <c r="B14498" s="103" t="s">
        <v>1304</v>
      </c>
      <c r="C14498" s="103" t="s">
        <v>274</v>
      </c>
      <c r="D14498" s="102" t="s">
        <v>305</v>
      </c>
      <c r="E14498" s="102" t="s">
        <v>275</v>
      </c>
      <c r="F14498" s="102" t="s">
        <v>23853</v>
      </c>
      <c r="H14498" s="102">
        <v>45654</v>
      </c>
      <c r="I14498" s="102" t="s">
        <v>292</v>
      </c>
      <c r="J14498" s="102" t="s">
        <v>291</v>
      </c>
      <c r="K14498" s="102" t="s">
        <v>1</v>
      </c>
      <c r="L14498" s="102" t="s">
        <v>290</v>
      </c>
      <c r="M14498" s="102" t="s">
        <v>1074</v>
      </c>
      <c r="N14498" s="102">
        <v>6</v>
      </c>
      <c r="O14498" s="102" t="s">
        <v>1075</v>
      </c>
    </row>
    <row r="14499" spans="1:15" x14ac:dyDescent="0.25">
      <c r="A14499" s="102" t="s">
        <v>15047</v>
      </c>
      <c r="B14499" s="103" t="s">
        <v>23854</v>
      </c>
      <c r="C14499" s="103" t="s">
        <v>277</v>
      </c>
      <c r="D14499" s="102" t="s">
        <v>305</v>
      </c>
      <c r="E14499" s="102" t="s">
        <v>275</v>
      </c>
      <c r="F14499" s="102" t="s">
        <v>23855</v>
      </c>
      <c r="H14499" s="102">
        <v>45654</v>
      </c>
      <c r="I14499" s="102" t="s">
        <v>292</v>
      </c>
      <c r="J14499" s="102" t="s">
        <v>291</v>
      </c>
      <c r="K14499" s="102" t="s">
        <v>1</v>
      </c>
      <c r="L14499" s="102" t="s">
        <v>290</v>
      </c>
      <c r="M14499" s="102" t="s">
        <v>1074</v>
      </c>
      <c r="N14499" s="102">
        <v>6</v>
      </c>
      <c r="O14499" s="102" t="s">
        <v>1075</v>
      </c>
    </row>
    <row r="14500" spans="1:15" x14ac:dyDescent="0.25">
      <c r="A14500" s="102" t="s">
        <v>15047</v>
      </c>
      <c r="B14500" s="103" t="s">
        <v>1844</v>
      </c>
      <c r="C14500" s="103" t="s">
        <v>277</v>
      </c>
      <c r="D14500" s="102" t="s">
        <v>305</v>
      </c>
      <c r="E14500" s="102" t="s">
        <v>275</v>
      </c>
      <c r="F14500" s="102" t="s">
        <v>23856</v>
      </c>
      <c r="H14500" s="102">
        <v>45654</v>
      </c>
      <c r="I14500" s="102" t="s">
        <v>292</v>
      </c>
      <c r="J14500" s="102" t="s">
        <v>291</v>
      </c>
      <c r="K14500" s="102" t="s">
        <v>1</v>
      </c>
      <c r="L14500" s="102" t="s">
        <v>290</v>
      </c>
      <c r="M14500" s="102" t="s">
        <v>1074</v>
      </c>
      <c r="N14500" s="102">
        <v>6</v>
      </c>
      <c r="O14500" s="102" t="s">
        <v>1075</v>
      </c>
    </row>
    <row r="14501" spans="1:15" x14ac:dyDescent="0.25">
      <c r="A14501" s="102" t="s">
        <v>15047</v>
      </c>
      <c r="B14501" s="103" t="s">
        <v>1088</v>
      </c>
      <c r="C14501" s="103" t="s">
        <v>277</v>
      </c>
      <c r="D14501" s="102" t="s">
        <v>305</v>
      </c>
      <c r="E14501" s="102" t="s">
        <v>275</v>
      </c>
      <c r="F14501" s="102" t="s">
        <v>23857</v>
      </c>
      <c r="H14501" s="102">
        <v>45654</v>
      </c>
      <c r="I14501" s="102" t="s">
        <v>292</v>
      </c>
      <c r="J14501" s="102" t="s">
        <v>291</v>
      </c>
      <c r="K14501" s="102" t="s">
        <v>1</v>
      </c>
      <c r="L14501" s="102" t="s">
        <v>290</v>
      </c>
      <c r="M14501" s="102" t="s">
        <v>1074</v>
      </c>
      <c r="N14501" s="102">
        <v>6</v>
      </c>
      <c r="O14501" s="102" t="s">
        <v>1075</v>
      </c>
    </row>
    <row r="14502" spans="1:15" x14ac:dyDescent="0.25">
      <c r="A14502" s="102" t="s">
        <v>23858</v>
      </c>
      <c r="B14502" s="103" t="s">
        <v>21431</v>
      </c>
      <c r="C14502" s="103" t="s">
        <v>277</v>
      </c>
      <c r="D14502" s="102" t="s">
        <v>288</v>
      </c>
      <c r="E14502" s="102" t="s">
        <v>275</v>
      </c>
      <c r="F14502" s="102" t="s">
        <v>23859</v>
      </c>
      <c r="G14502" s="102" t="s">
        <v>23860</v>
      </c>
      <c r="H14502" s="102">
        <v>45654</v>
      </c>
      <c r="I14502" s="102" t="s">
        <v>292</v>
      </c>
      <c r="J14502" s="102" t="s">
        <v>291</v>
      </c>
      <c r="K14502" s="102" t="s">
        <v>1</v>
      </c>
      <c r="L14502" s="102" t="s">
        <v>290</v>
      </c>
      <c r="M14502" s="102" t="s">
        <v>1074</v>
      </c>
      <c r="N14502" s="102">
        <v>6</v>
      </c>
      <c r="O14502" s="102" t="s">
        <v>1075</v>
      </c>
    </row>
    <row r="14503" spans="1:15" x14ac:dyDescent="0.25">
      <c r="A14503" s="102" t="s">
        <v>23861</v>
      </c>
      <c r="B14503" s="103" t="s">
        <v>1174</v>
      </c>
      <c r="C14503" s="103" t="s">
        <v>1118</v>
      </c>
      <c r="D14503" s="102" t="s">
        <v>388</v>
      </c>
      <c r="E14503" s="102" t="s">
        <v>275</v>
      </c>
      <c r="F14503" s="102" t="s">
        <v>23862</v>
      </c>
      <c r="H14503" s="102">
        <v>45654</v>
      </c>
      <c r="I14503" s="102" t="s">
        <v>292</v>
      </c>
      <c r="J14503" s="102" t="s">
        <v>291</v>
      </c>
      <c r="K14503" s="102" t="s">
        <v>1</v>
      </c>
      <c r="L14503" s="102" t="s">
        <v>290</v>
      </c>
      <c r="M14503" s="102" t="s">
        <v>1074</v>
      </c>
      <c r="N14503" s="102">
        <v>6</v>
      </c>
      <c r="O14503" s="102" t="s">
        <v>1075</v>
      </c>
    </row>
    <row r="14504" spans="1:15" x14ac:dyDescent="0.25">
      <c r="A14504" s="102" t="s">
        <v>1824</v>
      </c>
      <c r="B14504" s="103" t="s">
        <v>2204</v>
      </c>
      <c r="C14504" s="103" t="s">
        <v>1077</v>
      </c>
      <c r="D14504" s="102" t="s">
        <v>282</v>
      </c>
      <c r="E14504" s="102" t="s">
        <v>275</v>
      </c>
      <c r="F14504" s="102" t="s">
        <v>23863</v>
      </c>
      <c r="H14504" s="102">
        <v>45654</v>
      </c>
      <c r="I14504" s="102" t="s">
        <v>292</v>
      </c>
      <c r="J14504" s="102" t="s">
        <v>291</v>
      </c>
      <c r="K14504" s="102" t="s">
        <v>1</v>
      </c>
      <c r="L14504" s="102" t="s">
        <v>290</v>
      </c>
      <c r="M14504" s="102" t="s">
        <v>1074</v>
      </c>
      <c r="N14504" s="102">
        <v>6</v>
      </c>
      <c r="O14504" s="102" t="s">
        <v>1075</v>
      </c>
    </row>
    <row r="14505" spans="1:15" x14ac:dyDescent="0.25">
      <c r="A14505" s="102" t="s">
        <v>8136</v>
      </c>
      <c r="B14505" s="103" t="s">
        <v>1197</v>
      </c>
      <c r="C14505" s="103" t="s">
        <v>274</v>
      </c>
      <c r="D14505" s="102" t="s">
        <v>388</v>
      </c>
      <c r="E14505" s="102" t="s">
        <v>275</v>
      </c>
      <c r="F14505" s="102" t="s">
        <v>23864</v>
      </c>
      <c r="H14505" s="102">
        <v>45654</v>
      </c>
      <c r="I14505" s="102" t="s">
        <v>292</v>
      </c>
      <c r="J14505" s="102" t="s">
        <v>291</v>
      </c>
      <c r="K14505" s="102" t="s">
        <v>1</v>
      </c>
      <c r="L14505" s="102" t="s">
        <v>290</v>
      </c>
      <c r="M14505" s="102" t="s">
        <v>1074</v>
      </c>
      <c r="N14505" s="102">
        <v>6</v>
      </c>
      <c r="O14505" s="102" t="s">
        <v>1075</v>
      </c>
    </row>
    <row r="14506" spans="1:15" x14ac:dyDescent="0.25">
      <c r="A14506" s="102" t="s">
        <v>8136</v>
      </c>
      <c r="B14506" s="103" t="s">
        <v>1690</v>
      </c>
      <c r="C14506" s="103" t="s">
        <v>274</v>
      </c>
      <c r="D14506" s="102" t="s">
        <v>247</v>
      </c>
      <c r="E14506" s="102" t="s">
        <v>275</v>
      </c>
      <c r="F14506" s="102" t="s">
        <v>23865</v>
      </c>
      <c r="H14506" s="102">
        <v>45654</v>
      </c>
      <c r="I14506" s="102" t="s">
        <v>292</v>
      </c>
      <c r="J14506" s="102" t="s">
        <v>291</v>
      </c>
      <c r="K14506" s="102" t="s">
        <v>1</v>
      </c>
      <c r="L14506" s="102" t="s">
        <v>290</v>
      </c>
      <c r="M14506" s="102" t="s">
        <v>1074</v>
      </c>
      <c r="N14506" s="102">
        <v>6</v>
      </c>
      <c r="O14506" s="102" t="s">
        <v>1075</v>
      </c>
    </row>
    <row r="14507" spans="1:15" x14ac:dyDescent="0.25">
      <c r="A14507" s="102" t="s">
        <v>23866</v>
      </c>
      <c r="B14507" s="103" t="s">
        <v>23867</v>
      </c>
      <c r="C14507" s="103" t="s">
        <v>1118</v>
      </c>
      <c r="D14507" s="102" t="s">
        <v>152</v>
      </c>
      <c r="E14507" s="102" t="s">
        <v>275</v>
      </c>
      <c r="F14507" s="102" t="s">
        <v>23868</v>
      </c>
      <c r="H14507" s="102">
        <v>45654</v>
      </c>
      <c r="I14507" s="102" t="s">
        <v>292</v>
      </c>
      <c r="J14507" s="102" t="s">
        <v>291</v>
      </c>
      <c r="K14507" s="102" t="s">
        <v>1</v>
      </c>
      <c r="L14507" s="102" t="s">
        <v>290</v>
      </c>
      <c r="M14507" s="102" t="s">
        <v>1074</v>
      </c>
      <c r="N14507" s="102">
        <v>6</v>
      </c>
      <c r="O14507" s="102" t="s">
        <v>1075</v>
      </c>
    </row>
    <row r="14508" spans="1:15" x14ac:dyDescent="0.25">
      <c r="A14508" s="102" t="s">
        <v>23869</v>
      </c>
      <c r="B14508" s="103" t="s">
        <v>4780</v>
      </c>
      <c r="C14508" s="103" t="s">
        <v>277</v>
      </c>
      <c r="D14508" s="102" t="s">
        <v>288</v>
      </c>
      <c r="E14508" s="102" t="s">
        <v>275</v>
      </c>
      <c r="F14508" s="102" t="s">
        <v>23870</v>
      </c>
      <c r="G14508" s="102" t="s">
        <v>23871</v>
      </c>
      <c r="H14508" s="102">
        <v>45654</v>
      </c>
      <c r="I14508" s="102" t="s">
        <v>292</v>
      </c>
      <c r="J14508" s="102" t="s">
        <v>291</v>
      </c>
      <c r="K14508" s="102" t="s">
        <v>1</v>
      </c>
      <c r="L14508" s="102" t="s">
        <v>290</v>
      </c>
      <c r="M14508" s="102" t="s">
        <v>1074</v>
      </c>
      <c r="N14508" s="102">
        <v>6</v>
      </c>
      <c r="O14508" s="102" t="s">
        <v>1075</v>
      </c>
    </row>
    <row r="14509" spans="1:15" x14ac:dyDescent="0.25">
      <c r="A14509" s="102" t="s">
        <v>21661</v>
      </c>
      <c r="B14509" s="103" t="s">
        <v>1775</v>
      </c>
      <c r="C14509" s="103" t="s">
        <v>274</v>
      </c>
      <c r="D14509" s="102" t="s">
        <v>281</v>
      </c>
      <c r="E14509" s="102" t="s">
        <v>275</v>
      </c>
      <c r="F14509" s="102" t="s">
        <v>23872</v>
      </c>
      <c r="H14509" s="102">
        <v>45654</v>
      </c>
      <c r="I14509" s="102" t="s">
        <v>292</v>
      </c>
      <c r="J14509" s="102" t="s">
        <v>291</v>
      </c>
      <c r="K14509" s="102" t="s">
        <v>1</v>
      </c>
      <c r="L14509" s="102" t="s">
        <v>290</v>
      </c>
      <c r="M14509" s="102" t="s">
        <v>1074</v>
      </c>
      <c r="N14509" s="102">
        <v>6</v>
      </c>
      <c r="O14509" s="102" t="s">
        <v>1075</v>
      </c>
    </row>
    <row r="14510" spans="1:15" x14ac:dyDescent="0.25">
      <c r="A14510" s="102" t="s">
        <v>21661</v>
      </c>
      <c r="B14510" s="103" t="s">
        <v>1233</v>
      </c>
      <c r="C14510" s="103" t="s">
        <v>274</v>
      </c>
      <c r="D14510" s="102" t="s">
        <v>281</v>
      </c>
      <c r="E14510" s="102" t="s">
        <v>275</v>
      </c>
      <c r="F14510" s="102" t="s">
        <v>23873</v>
      </c>
      <c r="H14510" s="102">
        <v>45654</v>
      </c>
      <c r="I14510" s="102" t="s">
        <v>292</v>
      </c>
      <c r="J14510" s="102" t="s">
        <v>291</v>
      </c>
      <c r="K14510" s="102" t="s">
        <v>1</v>
      </c>
      <c r="L14510" s="102" t="s">
        <v>290</v>
      </c>
      <c r="M14510" s="102" t="s">
        <v>1074</v>
      </c>
      <c r="N14510" s="102">
        <v>6</v>
      </c>
      <c r="O14510" s="102" t="s">
        <v>1075</v>
      </c>
    </row>
    <row r="14511" spans="1:15" x14ac:dyDescent="0.25">
      <c r="A14511" s="102" t="s">
        <v>2644</v>
      </c>
      <c r="B14511" s="103" t="s">
        <v>2000</v>
      </c>
      <c r="C14511" s="103" t="s">
        <v>277</v>
      </c>
      <c r="D14511" s="102" t="s">
        <v>288</v>
      </c>
      <c r="E14511" s="102" t="s">
        <v>275</v>
      </c>
      <c r="F14511" s="102" t="s">
        <v>23874</v>
      </c>
      <c r="G14511" s="102" t="s">
        <v>23875</v>
      </c>
      <c r="H14511" s="102">
        <v>45654</v>
      </c>
      <c r="I14511" s="102" t="s">
        <v>292</v>
      </c>
      <c r="J14511" s="102" t="s">
        <v>291</v>
      </c>
      <c r="K14511" s="102" t="s">
        <v>1</v>
      </c>
      <c r="L14511" s="102" t="s">
        <v>290</v>
      </c>
      <c r="M14511" s="102" t="s">
        <v>1074</v>
      </c>
      <c r="N14511" s="102">
        <v>6</v>
      </c>
      <c r="O14511" s="102" t="s">
        <v>1075</v>
      </c>
    </row>
    <row r="14512" spans="1:15" x14ac:dyDescent="0.25">
      <c r="A14512" s="102" t="s">
        <v>21223</v>
      </c>
      <c r="B14512" s="103" t="s">
        <v>1268</v>
      </c>
      <c r="C14512" s="103" t="s">
        <v>274</v>
      </c>
      <c r="D14512" s="102" t="s">
        <v>388</v>
      </c>
      <c r="E14512" s="102" t="s">
        <v>275</v>
      </c>
      <c r="F14512" s="102" t="s">
        <v>23876</v>
      </c>
      <c r="H14512" s="102">
        <v>45654</v>
      </c>
      <c r="I14512" s="102" t="s">
        <v>292</v>
      </c>
      <c r="J14512" s="102" t="s">
        <v>291</v>
      </c>
      <c r="K14512" s="102" t="s">
        <v>1</v>
      </c>
      <c r="L14512" s="102" t="s">
        <v>290</v>
      </c>
      <c r="M14512" s="102" t="s">
        <v>1074</v>
      </c>
      <c r="N14512" s="102">
        <v>6</v>
      </c>
      <c r="O14512" s="102" t="s">
        <v>1075</v>
      </c>
    </row>
    <row r="14513" spans="1:15" x14ac:dyDescent="0.25">
      <c r="A14513" s="102" t="s">
        <v>23877</v>
      </c>
      <c r="B14513" s="103" t="s">
        <v>2619</v>
      </c>
      <c r="C14513" s="103" t="s">
        <v>277</v>
      </c>
      <c r="D14513" s="102" t="s">
        <v>288</v>
      </c>
      <c r="E14513" s="102" t="s">
        <v>275</v>
      </c>
      <c r="F14513" s="102" t="s">
        <v>23878</v>
      </c>
      <c r="G14513" s="102" t="s">
        <v>23776</v>
      </c>
      <c r="H14513" s="102">
        <v>45654</v>
      </c>
      <c r="I14513" s="102" t="s">
        <v>292</v>
      </c>
      <c r="J14513" s="102" t="s">
        <v>291</v>
      </c>
      <c r="K14513" s="102" t="s">
        <v>1</v>
      </c>
      <c r="L14513" s="102" t="s">
        <v>290</v>
      </c>
      <c r="M14513" s="102" t="s">
        <v>1074</v>
      </c>
      <c r="N14513" s="102">
        <v>6</v>
      </c>
      <c r="O14513" s="102" t="s">
        <v>1075</v>
      </c>
    </row>
    <row r="14514" spans="1:15" x14ac:dyDescent="0.25">
      <c r="A14514" s="102" t="s">
        <v>23879</v>
      </c>
      <c r="B14514" s="103" t="s">
        <v>10327</v>
      </c>
      <c r="C14514" s="103" t="s">
        <v>274</v>
      </c>
      <c r="D14514" s="102" t="s">
        <v>288</v>
      </c>
      <c r="E14514" s="102" t="s">
        <v>275</v>
      </c>
      <c r="F14514" s="102" t="s">
        <v>23880</v>
      </c>
      <c r="G14514" s="102" t="s">
        <v>23881</v>
      </c>
      <c r="H14514" s="102">
        <v>45654</v>
      </c>
      <c r="I14514" s="102" t="s">
        <v>292</v>
      </c>
      <c r="J14514" s="102" t="s">
        <v>291</v>
      </c>
      <c r="K14514" s="102" t="s">
        <v>1</v>
      </c>
      <c r="L14514" s="102" t="s">
        <v>290</v>
      </c>
      <c r="M14514" s="102" t="s">
        <v>1074</v>
      </c>
      <c r="N14514" s="102">
        <v>6</v>
      </c>
      <c r="O14514" s="102" t="s">
        <v>1075</v>
      </c>
    </row>
    <row r="14515" spans="1:15" x14ac:dyDescent="0.25">
      <c r="A14515" s="102" t="s">
        <v>23882</v>
      </c>
      <c r="B14515" s="103" t="s">
        <v>6715</v>
      </c>
      <c r="C14515" s="103" t="s">
        <v>1118</v>
      </c>
      <c r="D14515" s="102" t="s">
        <v>388</v>
      </c>
      <c r="E14515" s="102" t="s">
        <v>275</v>
      </c>
      <c r="F14515" s="102" t="s">
        <v>23883</v>
      </c>
      <c r="H14515" s="102">
        <v>45654</v>
      </c>
      <c r="I14515" s="102" t="s">
        <v>292</v>
      </c>
      <c r="J14515" s="102" t="s">
        <v>291</v>
      </c>
      <c r="K14515" s="102" t="s">
        <v>1</v>
      </c>
      <c r="L14515" s="102" t="s">
        <v>290</v>
      </c>
      <c r="M14515" s="102" t="s">
        <v>1074</v>
      </c>
      <c r="N14515" s="102">
        <v>6</v>
      </c>
      <c r="O14515" s="102" t="s">
        <v>1075</v>
      </c>
    </row>
    <row r="14516" spans="1:15" x14ac:dyDescent="0.25">
      <c r="A14516" s="102" t="s">
        <v>1268</v>
      </c>
      <c r="B14516" s="103" t="s">
        <v>1122</v>
      </c>
      <c r="C14516" s="103" t="s">
        <v>274</v>
      </c>
      <c r="D14516" s="102" t="s">
        <v>388</v>
      </c>
      <c r="E14516" s="102" t="s">
        <v>275</v>
      </c>
      <c r="F14516" s="102" t="s">
        <v>23884</v>
      </c>
      <c r="H14516" s="102">
        <v>45654</v>
      </c>
      <c r="I14516" s="102" t="s">
        <v>292</v>
      </c>
      <c r="J14516" s="102" t="s">
        <v>291</v>
      </c>
      <c r="K14516" s="102" t="s">
        <v>1</v>
      </c>
      <c r="L14516" s="102" t="s">
        <v>290</v>
      </c>
      <c r="M14516" s="102" t="s">
        <v>1074</v>
      </c>
      <c r="N14516" s="102">
        <v>6</v>
      </c>
      <c r="O14516" s="102" t="s">
        <v>1075</v>
      </c>
    </row>
    <row r="14517" spans="1:15" x14ac:dyDescent="0.25">
      <c r="A14517" s="102" t="s">
        <v>1560</v>
      </c>
      <c r="B14517" s="103" t="s">
        <v>23885</v>
      </c>
      <c r="C14517" s="103" t="s">
        <v>277</v>
      </c>
      <c r="D14517" s="102" t="s">
        <v>247</v>
      </c>
      <c r="E14517" s="102" t="s">
        <v>275</v>
      </c>
      <c r="F14517" s="102" t="s">
        <v>23886</v>
      </c>
      <c r="H14517" s="102">
        <v>45654</v>
      </c>
      <c r="I14517" s="102" t="s">
        <v>292</v>
      </c>
      <c r="J14517" s="102" t="s">
        <v>291</v>
      </c>
      <c r="K14517" s="102" t="s">
        <v>1</v>
      </c>
      <c r="L14517" s="102" t="s">
        <v>290</v>
      </c>
      <c r="M14517" s="102" t="s">
        <v>1074</v>
      </c>
      <c r="N14517" s="102">
        <v>6</v>
      </c>
      <c r="O14517" s="102" t="s">
        <v>1075</v>
      </c>
    </row>
    <row r="14518" spans="1:15" x14ac:dyDescent="0.25">
      <c r="A14518" s="102" t="s">
        <v>1560</v>
      </c>
      <c r="B14518" s="103" t="s">
        <v>1775</v>
      </c>
      <c r="C14518" s="103" t="s">
        <v>274</v>
      </c>
      <c r="D14518" s="102" t="s">
        <v>388</v>
      </c>
      <c r="E14518" s="102" t="s">
        <v>275</v>
      </c>
      <c r="F14518" s="102" t="s">
        <v>23887</v>
      </c>
      <c r="H14518" s="102">
        <v>45654</v>
      </c>
      <c r="I14518" s="102" t="s">
        <v>292</v>
      </c>
      <c r="J14518" s="102" t="s">
        <v>291</v>
      </c>
      <c r="K14518" s="102" t="s">
        <v>1</v>
      </c>
      <c r="L14518" s="102" t="s">
        <v>290</v>
      </c>
      <c r="M14518" s="102" t="s">
        <v>1074</v>
      </c>
      <c r="N14518" s="102">
        <v>6</v>
      </c>
      <c r="O14518" s="102" t="s">
        <v>1075</v>
      </c>
    </row>
    <row r="14519" spans="1:15" x14ac:dyDescent="0.25">
      <c r="A14519" s="102" t="s">
        <v>15676</v>
      </c>
      <c r="B14519" s="103" t="s">
        <v>1233</v>
      </c>
      <c r="C14519" s="103" t="s">
        <v>274</v>
      </c>
      <c r="D14519" s="102" t="s">
        <v>288</v>
      </c>
      <c r="E14519" s="102" t="s">
        <v>275</v>
      </c>
      <c r="F14519" s="102" t="s">
        <v>23888</v>
      </c>
      <c r="G14519" s="102" t="s">
        <v>23889</v>
      </c>
      <c r="H14519" s="102">
        <v>45654</v>
      </c>
      <c r="I14519" s="102" t="s">
        <v>292</v>
      </c>
      <c r="J14519" s="102" t="s">
        <v>291</v>
      </c>
      <c r="K14519" s="102" t="s">
        <v>1</v>
      </c>
      <c r="L14519" s="102" t="s">
        <v>290</v>
      </c>
      <c r="M14519" s="102" t="s">
        <v>1074</v>
      </c>
      <c r="N14519" s="102">
        <v>6</v>
      </c>
      <c r="O14519" s="102" t="s">
        <v>1075</v>
      </c>
    </row>
    <row r="14520" spans="1:15" x14ac:dyDescent="0.25">
      <c r="A14520" s="102" t="s">
        <v>11160</v>
      </c>
      <c r="B14520" s="103" t="s">
        <v>3217</v>
      </c>
      <c r="C14520" s="103" t="s">
        <v>277</v>
      </c>
      <c r="D14520" s="102" t="s">
        <v>288</v>
      </c>
      <c r="E14520" s="102" t="s">
        <v>275</v>
      </c>
      <c r="F14520" s="102" t="s">
        <v>23890</v>
      </c>
      <c r="G14520" s="102" t="s">
        <v>23776</v>
      </c>
      <c r="H14520" s="102">
        <v>45654</v>
      </c>
      <c r="I14520" s="102" t="s">
        <v>292</v>
      </c>
      <c r="J14520" s="102" t="s">
        <v>291</v>
      </c>
      <c r="K14520" s="102" t="s">
        <v>1</v>
      </c>
      <c r="L14520" s="102" t="s">
        <v>290</v>
      </c>
      <c r="M14520" s="102" t="s">
        <v>1074</v>
      </c>
      <c r="N14520" s="102">
        <v>6</v>
      </c>
      <c r="O14520" s="102" t="s">
        <v>1075</v>
      </c>
    </row>
    <row r="14521" spans="1:15" x14ac:dyDescent="0.25">
      <c r="A14521" s="102" t="s">
        <v>23891</v>
      </c>
      <c r="B14521" s="103" t="s">
        <v>2595</v>
      </c>
      <c r="C14521" s="103" t="s">
        <v>274</v>
      </c>
      <c r="D14521" s="102" t="s">
        <v>288</v>
      </c>
      <c r="E14521" s="102" t="s">
        <v>275</v>
      </c>
      <c r="F14521" s="102" t="s">
        <v>23892</v>
      </c>
      <c r="G14521" s="102" t="s">
        <v>23776</v>
      </c>
      <c r="H14521" s="102">
        <v>45654</v>
      </c>
      <c r="I14521" s="102" t="s">
        <v>292</v>
      </c>
      <c r="J14521" s="102" t="s">
        <v>291</v>
      </c>
      <c r="K14521" s="102" t="s">
        <v>1</v>
      </c>
      <c r="L14521" s="102" t="s">
        <v>290</v>
      </c>
      <c r="M14521" s="102" t="s">
        <v>1074</v>
      </c>
      <c r="N14521" s="102">
        <v>6</v>
      </c>
      <c r="O14521" s="102" t="s">
        <v>1075</v>
      </c>
    </row>
    <row r="14522" spans="1:15" x14ac:dyDescent="0.25">
      <c r="A14522" s="102" t="s">
        <v>23893</v>
      </c>
      <c r="B14522" s="103" t="s">
        <v>1088</v>
      </c>
      <c r="C14522" s="103" t="s">
        <v>277</v>
      </c>
      <c r="D14522" s="102" t="s">
        <v>281</v>
      </c>
      <c r="E14522" s="102" t="s">
        <v>275</v>
      </c>
      <c r="F14522" s="102" t="s">
        <v>23894</v>
      </c>
      <c r="H14522" s="102">
        <v>45654</v>
      </c>
      <c r="I14522" s="102" t="s">
        <v>292</v>
      </c>
      <c r="J14522" s="102" t="s">
        <v>291</v>
      </c>
      <c r="K14522" s="102" t="s">
        <v>1</v>
      </c>
      <c r="L14522" s="102" t="s">
        <v>290</v>
      </c>
      <c r="M14522" s="102" t="s">
        <v>1074</v>
      </c>
      <c r="N14522" s="102">
        <v>6</v>
      </c>
      <c r="O14522" s="102" t="s">
        <v>1075</v>
      </c>
    </row>
    <row r="14523" spans="1:15" x14ac:dyDescent="0.25">
      <c r="A14523" s="102" t="s">
        <v>23895</v>
      </c>
      <c r="B14523" s="103" t="s">
        <v>9803</v>
      </c>
      <c r="C14523" s="103" t="s">
        <v>277</v>
      </c>
      <c r="D14523" s="102" t="s">
        <v>288</v>
      </c>
      <c r="E14523" s="102" t="s">
        <v>275</v>
      </c>
      <c r="F14523" s="102" t="s">
        <v>23896</v>
      </c>
      <c r="G14523" s="102" t="s">
        <v>23897</v>
      </c>
      <c r="H14523" s="102">
        <v>45654</v>
      </c>
      <c r="I14523" s="102" t="s">
        <v>292</v>
      </c>
      <c r="J14523" s="102" t="s">
        <v>291</v>
      </c>
      <c r="K14523" s="102" t="s">
        <v>1</v>
      </c>
      <c r="L14523" s="102" t="s">
        <v>290</v>
      </c>
      <c r="M14523" s="102" t="s">
        <v>1074</v>
      </c>
      <c r="N14523" s="102">
        <v>6</v>
      </c>
      <c r="O14523" s="102" t="s">
        <v>1075</v>
      </c>
    </row>
    <row r="14524" spans="1:15" x14ac:dyDescent="0.25">
      <c r="A14524" s="102" t="s">
        <v>3041</v>
      </c>
      <c r="B14524" s="103" t="s">
        <v>23898</v>
      </c>
      <c r="C14524" s="103" t="s">
        <v>1118</v>
      </c>
      <c r="D14524" s="102" t="s">
        <v>152</v>
      </c>
      <c r="E14524" s="102" t="s">
        <v>275</v>
      </c>
      <c r="F14524" s="102" t="s">
        <v>23899</v>
      </c>
      <c r="H14524" s="102">
        <v>45654</v>
      </c>
      <c r="I14524" s="102" t="s">
        <v>292</v>
      </c>
      <c r="J14524" s="102" t="s">
        <v>291</v>
      </c>
      <c r="K14524" s="102" t="s">
        <v>1</v>
      </c>
      <c r="L14524" s="102" t="s">
        <v>290</v>
      </c>
      <c r="M14524" s="102" t="s">
        <v>1074</v>
      </c>
      <c r="N14524" s="102">
        <v>6</v>
      </c>
      <c r="O14524" s="102" t="s">
        <v>1075</v>
      </c>
    </row>
    <row r="14525" spans="1:15" x14ac:dyDescent="0.25">
      <c r="A14525" s="102" t="s">
        <v>23900</v>
      </c>
      <c r="B14525" s="103" t="s">
        <v>1197</v>
      </c>
      <c r="C14525" s="103" t="s">
        <v>274</v>
      </c>
      <c r="D14525" s="102" t="s">
        <v>152</v>
      </c>
      <c r="E14525" s="102" t="s">
        <v>275</v>
      </c>
      <c r="F14525" s="102" t="s">
        <v>23901</v>
      </c>
      <c r="H14525" s="102">
        <v>45654</v>
      </c>
      <c r="I14525" s="102" t="s">
        <v>292</v>
      </c>
      <c r="J14525" s="102" t="s">
        <v>291</v>
      </c>
      <c r="K14525" s="102" t="s">
        <v>1</v>
      </c>
      <c r="L14525" s="102" t="s">
        <v>290</v>
      </c>
      <c r="M14525" s="102" t="s">
        <v>1074</v>
      </c>
      <c r="N14525" s="102">
        <v>6</v>
      </c>
      <c r="O14525" s="102" t="s">
        <v>1075</v>
      </c>
    </row>
    <row r="14526" spans="1:15" x14ac:dyDescent="0.25">
      <c r="A14526" s="102" t="s">
        <v>23902</v>
      </c>
      <c r="B14526" s="103" t="s">
        <v>2065</v>
      </c>
      <c r="C14526" s="103" t="s">
        <v>1118</v>
      </c>
      <c r="D14526" s="102" t="s">
        <v>388</v>
      </c>
      <c r="E14526" s="102" t="s">
        <v>275</v>
      </c>
      <c r="F14526" s="102" t="s">
        <v>23903</v>
      </c>
      <c r="H14526" s="102">
        <v>45654</v>
      </c>
      <c r="I14526" s="102" t="s">
        <v>292</v>
      </c>
      <c r="J14526" s="102" t="s">
        <v>291</v>
      </c>
      <c r="K14526" s="102" t="s">
        <v>1</v>
      </c>
      <c r="L14526" s="102" t="s">
        <v>290</v>
      </c>
      <c r="M14526" s="102" t="s">
        <v>1074</v>
      </c>
      <c r="N14526" s="102">
        <v>6</v>
      </c>
      <c r="O14526" s="102" t="s">
        <v>1075</v>
      </c>
    </row>
    <row r="14527" spans="1:15" x14ac:dyDescent="0.25">
      <c r="A14527" s="102" t="s">
        <v>12692</v>
      </c>
      <c r="B14527" s="103" t="s">
        <v>2534</v>
      </c>
      <c r="C14527" s="103" t="s">
        <v>1077</v>
      </c>
      <c r="D14527" s="102" t="s">
        <v>282</v>
      </c>
      <c r="E14527" s="102" t="s">
        <v>275</v>
      </c>
      <c r="F14527" s="102" t="s">
        <v>23904</v>
      </c>
      <c r="H14527" s="102">
        <v>45654</v>
      </c>
      <c r="I14527" s="102" t="s">
        <v>292</v>
      </c>
      <c r="J14527" s="102" t="s">
        <v>291</v>
      </c>
      <c r="K14527" s="102" t="s">
        <v>1</v>
      </c>
      <c r="L14527" s="102" t="s">
        <v>290</v>
      </c>
      <c r="M14527" s="102" t="s">
        <v>1074</v>
      </c>
      <c r="N14527" s="102">
        <v>6</v>
      </c>
      <c r="O14527" s="102" t="s">
        <v>1075</v>
      </c>
    </row>
    <row r="14528" spans="1:15" x14ac:dyDescent="0.25">
      <c r="A14528" s="102" t="s">
        <v>9754</v>
      </c>
      <c r="B14528" s="103" t="s">
        <v>10624</v>
      </c>
      <c r="C14528" s="103" t="s">
        <v>277</v>
      </c>
      <c r="D14528" s="102" t="s">
        <v>281</v>
      </c>
      <c r="E14528" s="102" t="s">
        <v>276</v>
      </c>
      <c r="H14528" s="102">
        <v>45654</v>
      </c>
      <c r="I14528" s="102" t="s">
        <v>292</v>
      </c>
      <c r="J14528" s="102" t="s">
        <v>291</v>
      </c>
      <c r="K14528" s="102" t="s">
        <v>1</v>
      </c>
      <c r="L14528" s="102" t="s">
        <v>290</v>
      </c>
      <c r="M14528" s="102" t="s">
        <v>1074</v>
      </c>
      <c r="N14528" s="102">
        <v>6</v>
      </c>
      <c r="O14528" s="102" t="s">
        <v>1075</v>
      </c>
    </row>
    <row r="14529" spans="1:15" x14ac:dyDescent="0.25">
      <c r="A14529" s="102" t="s">
        <v>23905</v>
      </c>
      <c r="B14529" s="103" t="s">
        <v>21813</v>
      </c>
      <c r="C14529" s="103" t="s">
        <v>1077</v>
      </c>
      <c r="D14529" s="102" t="s">
        <v>282</v>
      </c>
      <c r="E14529" s="102" t="s">
        <v>275</v>
      </c>
      <c r="F14529" s="102" t="s">
        <v>23906</v>
      </c>
      <c r="H14529" s="102">
        <v>45654</v>
      </c>
      <c r="I14529" s="102" t="s">
        <v>292</v>
      </c>
      <c r="J14529" s="102" t="s">
        <v>291</v>
      </c>
      <c r="K14529" s="102" t="s">
        <v>1</v>
      </c>
      <c r="L14529" s="102" t="s">
        <v>290</v>
      </c>
      <c r="M14529" s="102" t="s">
        <v>1074</v>
      </c>
      <c r="N14529" s="102">
        <v>6</v>
      </c>
      <c r="O14529" s="102" t="s">
        <v>1075</v>
      </c>
    </row>
    <row r="14530" spans="1:15" x14ac:dyDescent="0.25">
      <c r="A14530" s="102" t="s">
        <v>5541</v>
      </c>
      <c r="B14530" s="103" t="s">
        <v>1780</v>
      </c>
      <c r="C14530" s="103" t="s">
        <v>1118</v>
      </c>
      <c r="D14530" s="102" t="s">
        <v>152</v>
      </c>
      <c r="E14530" s="102" t="s">
        <v>275</v>
      </c>
      <c r="F14530" s="102" t="s">
        <v>23907</v>
      </c>
      <c r="H14530" s="102">
        <v>45654</v>
      </c>
      <c r="I14530" s="102" t="s">
        <v>292</v>
      </c>
      <c r="J14530" s="102" t="s">
        <v>291</v>
      </c>
      <c r="K14530" s="102" t="s">
        <v>1</v>
      </c>
      <c r="L14530" s="102" t="s">
        <v>290</v>
      </c>
      <c r="M14530" s="102" t="s">
        <v>1074</v>
      </c>
      <c r="N14530" s="102">
        <v>6</v>
      </c>
      <c r="O14530" s="102" t="s">
        <v>1075</v>
      </c>
    </row>
    <row r="14531" spans="1:15" x14ac:dyDescent="0.25">
      <c r="A14531" s="102" t="s">
        <v>5541</v>
      </c>
      <c r="B14531" s="103" t="s">
        <v>23908</v>
      </c>
      <c r="C14531" s="103" t="s">
        <v>274</v>
      </c>
      <c r="D14531" s="102" t="s">
        <v>152</v>
      </c>
      <c r="E14531" s="102" t="s">
        <v>275</v>
      </c>
      <c r="F14531" s="102" t="s">
        <v>23909</v>
      </c>
      <c r="H14531" s="102">
        <v>45654</v>
      </c>
      <c r="I14531" s="102" t="s">
        <v>292</v>
      </c>
      <c r="J14531" s="102" t="s">
        <v>291</v>
      </c>
      <c r="K14531" s="102" t="s">
        <v>1</v>
      </c>
      <c r="L14531" s="102" t="s">
        <v>290</v>
      </c>
      <c r="M14531" s="102" t="s">
        <v>1074</v>
      </c>
      <c r="N14531" s="102">
        <v>6</v>
      </c>
      <c r="O14531" s="102" t="s">
        <v>1075</v>
      </c>
    </row>
    <row r="14532" spans="1:15" x14ac:dyDescent="0.25">
      <c r="A14532" s="102" t="s">
        <v>5541</v>
      </c>
      <c r="B14532" s="103" t="s">
        <v>1764</v>
      </c>
      <c r="C14532" s="103" t="s">
        <v>274</v>
      </c>
      <c r="D14532" s="102" t="s">
        <v>152</v>
      </c>
      <c r="E14532" s="102" t="s">
        <v>275</v>
      </c>
      <c r="F14532" s="102" t="s">
        <v>23910</v>
      </c>
      <c r="H14532" s="102">
        <v>45654</v>
      </c>
      <c r="I14532" s="102" t="s">
        <v>292</v>
      </c>
      <c r="J14532" s="102" t="s">
        <v>291</v>
      </c>
      <c r="K14532" s="102" t="s">
        <v>1</v>
      </c>
      <c r="L14532" s="102" t="s">
        <v>290</v>
      </c>
      <c r="M14532" s="102" t="s">
        <v>1074</v>
      </c>
      <c r="N14532" s="102">
        <v>6</v>
      </c>
      <c r="O14532" s="102" t="s">
        <v>1075</v>
      </c>
    </row>
    <row r="14533" spans="1:15" x14ac:dyDescent="0.25">
      <c r="A14533" s="102" t="s">
        <v>5541</v>
      </c>
      <c r="B14533" s="103" t="s">
        <v>23911</v>
      </c>
      <c r="C14533" s="103" t="s">
        <v>1082</v>
      </c>
      <c r="D14533" s="102" t="s">
        <v>152</v>
      </c>
      <c r="E14533" s="102" t="s">
        <v>275</v>
      </c>
      <c r="F14533" s="102" t="s">
        <v>23912</v>
      </c>
      <c r="G14533" s="102">
        <v>42239</v>
      </c>
      <c r="H14533" s="102">
        <v>45654</v>
      </c>
      <c r="I14533" s="102" t="s">
        <v>292</v>
      </c>
      <c r="J14533" s="102" t="s">
        <v>291</v>
      </c>
      <c r="K14533" s="102" t="s">
        <v>1</v>
      </c>
      <c r="L14533" s="102" t="s">
        <v>290</v>
      </c>
      <c r="M14533" s="102" t="s">
        <v>1082</v>
      </c>
      <c r="N14533" s="102">
        <v>6</v>
      </c>
      <c r="O14533" s="102" t="s">
        <v>1075</v>
      </c>
    </row>
    <row r="14534" spans="1:15" x14ac:dyDescent="0.25">
      <c r="A14534" s="102" t="s">
        <v>13941</v>
      </c>
      <c r="B14534" s="103" t="s">
        <v>1895</v>
      </c>
      <c r="C14534" s="103" t="s">
        <v>1077</v>
      </c>
      <c r="D14534" s="102" t="s">
        <v>282</v>
      </c>
      <c r="E14534" s="102" t="s">
        <v>275</v>
      </c>
      <c r="F14534" s="102" t="s">
        <v>23913</v>
      </c>
      <c r="H14534" s="102">
        <v>45654</v>
      </c>
      <c r="I14534" s="102" t="s">
        <v>292</v>
      </c>
      <c r="J14534" s="102" t="s">
        <v>291</v>
      </c>
      <c r="K14534" s="102" t="s">
        <v>1</v>
      </c>
      <c r="L14534" s="102" t="s">
        <v>290</v>
      </c>
      <c r="M14534" s="102" t="s">
        <v>1074</v>
      </c>
      <c r="N14534" s="102">
        <v>6</v>
      </c>
      <c r="O14534" s="102" t="s">
        <v>1075</v>
      </c>
    </row>
    <row r="14535" spans="1:15" x14ac:dyDescent="0.25">
      <c r="A14535" s="102" t="s">
        <v>23914</v>
      </c>
      <c r="B14535" s="103" t="s">
        <v>1233</v>
      </c>
      <c r="C14535" s="103" t="s">
        <v>274</v>
      </c>
      <c r="D14535" s="102" t="s">
        <v>152</v>
      </c>
      <c r="E14535" s="102" t="s">
        <v>275</v>
      </c>
      <c r="F14535" s="102" t="s">
        <v>23915</v>
      </c>
      <c r="H14535" s="102">
        <v>45654</v>
      </c>
      <c r="I14535" s="102" t="s">
        <v>292</v>
      </c>
      <c r="J14535" s="102" t="s">
        <v>291</v>
      </c>
      <c r="K14535" s="102" t="s">
        <v>1</v>
      </c>
      <c r="L14535" s="102" t="s">
        <v>290</v>
      </c>
      <c r="M14535" s="102" t="s">
        <v>1074</v>
      </c>
      <c r="N14535" s="102">
        <v>6</v>
      </c>
      <c r="O14535" s="102" t="s">
        <v>1075</v>
      </c>
    </row>
    <row r="14536" spans="1:15" x14ac:dyDescent="0.25">
      <c r="A14536" s="102" t="s">
        <v>23916</v>
      </c>
      <c r="B14536" s="103" t="s">
        <v>23917</v>
      </c>
      <c r="C14536" s="103" t="s">
        <v>1225</v>
      </c>
      <c r="D14536" s="102" t="s">
        <v>282</v>
      </c>
      <c r="E14536" s="102" t="s">
        <v>275</v>
      </c>
      <c r="F14536" s="102" t="s">
        <v>23918</v>
      </c>
      <c r="H14536" s="102">
        <v>45654</v>
      </c>
      <c r="I14536" s="102" t="s">
        <v>292</v>
      </c>
      <c r="J14536" s="102" t="s">
        <v>291</v>
      </c>
      <c r="K14536" s="102" t="s">
        <v>1</v>
      </c>
      <c r="L14536" s="102" t="s">
        <v>290</v>
      </c>
      <c r="M14536" s="102" t="s">
        <v>1074</v>
      </c>
      <c r="N14536" s="102">
        <v>6</v>
      </c>
      <c r="O14536" s="102" t="s">
        <v>1075</v>
      </c>
    </row>
    <row r="14537" spans="1:15" x14ac:dyDescent="0.25">
      <c r="A14537" s="102" t="s">
        <v>23919</v>
      </c>
      <c r="B14537" s="103" t="s">
        <v>2189</v>
      </c>
      <c r="C14537" s="103" t="s">
        <v>1077</v>
      </c>
      <c r="D14537" s="102" t="s">
        <v>282</v>
      </c>
      <c r="E14537" s="102" t="s">
        <v>275</v>
      </c>
      <c r="F14537" s="102" t="s">
        <v>23920</v>
      </c>
      <c r="H14537" s="102">
        <v>45654</v>
      </c>
      <c r="I14537" s="102" t="s">
        <v>292</v>
      </c>
      <c r="J14537" s="102" t="s">
        <v>291</v>
      </c>
      <c r="K14537" s="102" t="s">
        <v>1</v>
      </c>
      <c r="L14537" s="102" t="s">
        <v>290</v>
      </c>
      <c r="M14537" s="102" t="s">
        <v>1074</v>
      </c>
      <c r="N14537" s="102">
        <v>6</v>
      </c>
      <c r="O14537" s="102" t="s">
        <v>1075</v>
      </c>
    </row>
    <row r="14538" spans="1:15" x14ac:dyDescent="0.25">
      <c r="A14538" s="102" t="s">
        <v>23921</v>
      </c>
      <c r="B14538" s="103" t="s">
        <v>1080</v>
      </c>
      <c r="C14538" s="103" t="s">
        <v>1118</v>
      </c>
      <c r="D14538" s="102" t="s">
        <v>388</v>
      </c>
      <c r="E14538" s="102" t="s">
        <v>275</v>
      </c>
      <c r="F14538" s="102" t="s">
        <v>23922</v>
      </c>
      <c r="H14538" s="102">
        <v>45654</v>
      </c>
      <c r="I14538" s="102" t="s">
        <v>292</v>
      </c>
      <c r="J14538" s="102" t="s">
        <v>291</v>
      </c>
      <c r="K14538" s="102" t="s">
        <v>1</v>
      </c>
      <c r="L14538" s="102" t="s">
        <v>290</v>
      </c>
      <c r="M14538" s="102" t="s">
        <v>1074</v>
      </c>
      <c r="N14538" s="102">
        <v>6</v>
      </c>
      <c r="O14538" s="102" t="s">
        <v>1075</v>
      </c>
    </row>
    <row r="14539" spans="1:15" x14ac:dyDescent="0.25">
      <c r="A14539" s="102" t="s">
        <v>23923</v>
      </c>
      <c r="B14539" s="103" t="s">
        <v>5547</v>
      </c>
      <c r="C14539" s="103" t="s">
        <v>274</v>
      </c>
      <c r="D14539" s="102" t="s">
        <v>247</v>
      </c>
      <c r="E14539" s="102" t="s">
        <v>275</v>
      </c>
      <c r="F14539" s="102" t="s">
        <v>23924</v>
      </c>
      <c r="H14539" s="102">
        <v>45654</v>
      </c>
      <c r="I14539" s="102" t="s">
        <v>292</v>
      </c>
      <c r="J14539" s="102" t="s">
        <v>291</v>
      </c>
      <c r="K14539" s="102" t="s">
        <v>1</v>
      </c>
      <c r="L14539" s="102" t="s">
        <v>290</v>
      </c>
      <c r="M14539" s="102" t="s">
        <v>1074</v>
      </c>
      <c r="N14539" s="102">
        <v>6</v>
      </c>
      <c r="O14539" s="102" t="s">
        <v>1075</v>
      </c>
    </row>
    <row r="14540" spans="1:15" x14ac:dyDescent="0.25">
      <c r="A14540" s="102" t="s">
        <v>23923</v>
      </c>
      <c r="B14540" s="103" t="s">
        <v>23925</v>
      </c>
      <c r="C14540" s="103" t="s">
        <v>1082</v>
      </c>
      <c r="D14540" s="102" t="s">
        <v>247</v>
      </c>
      <c r="E14540" s="102" t="s">
        <v>275</v>
      </c>
      <c r="F14540" s="102" t="s">
        <v>23926</v>
      </c>
      <c r="G14540" s="102" t="s">
        <v>23927</v>
      </c>
      <c r="H14540" s="102">
        <v>45654</v>
      </c>
      <c r="I14540" s="102" t="s">
        <v>292</v>
      </c>
      <c r="J14540" s="102" t="s">
        <v>291</v>
      </c>
      <c r="K14540" s="102" t="s">
        <v>1</v>
      </c>
      <c r="L14540" s="102" t="s">
        <v>290</v>
      </c>
      <c r="M14540" s="102" t="s">
        <v>1082</v>
      </c>
      <c r="N14540" s="102">
        <v>6</v>
      </c>
      <c r="O14540" s="102" t="s">
        <v>1075</v>
      </c>
    </row>
    <row r="14541" spans="1:15" x14ac:dyDescent="0.25">
      <c r="A14541" s="102" t="s">
        <v>23928</v>
      </c>
      <c r="B14541" s="103" t="s">
        <v>23929</v>
      </c>
      <c r="C14541" s="103" t="s">
        <v>274</v>
      </c>
      <c r="D14541" s="102" t="s">
        <v>288</v>
      </c>
      <c r="E14541" s="102" t="s">
        <v>275</v>
      </c>
      <c r="F14541" s="102" t="s">
        <v>23930</v>
      </c>
      <c r="G14541" s="102" t="s">
        <v>23931</v>
      </c>
      <c r="H14541" s="102">
        <v>45654</v>
      </c>
      <c r="I14541" s="102" t="s">
        <v>292</v>
      </c>
      <c r="J14541" s="102" t="s">
        <v>291</v>
      </c>
      <c r="K14541" s="102" t="s">
        <v>1</v>
      </c>
      <c r="L14541" s="102" t="s">
        <v>290</v>
      </c>
      <c r="M14541" s="102" t="s">
        <v>1074</v>
      </c>
      <c r="N14541" s="102">
        <v>6</v>
      </c>
      <c r="O14541" s="102" t="s">
        <v>1075</v>
      </c>
    </row>
    <row r="14542" spans="1:15" x14ac:dyDescent="0.25">
      <c r="A14542" s="102" t="s">
        <v>23932</v>
      </c>
      <c r="B14542" s="103" t="s">
        <v>18519</v>
      </c>
      <c r="C14542" s="103" t="s">
        <v>1118</v>
      </c>
      <c r="D14542" s="102" t="s">
        <v>388</v>
      </c>
      <c r="E14542" s="102" t="s">
        <v>276</v>
      </c>
      <c r="H14542" s="102">
        <v>45654</v>
      </c>
      <c r="I14542" s="102" t="s">
        <v>292</v>
      </c>
      <c r="J14542" s="102" t="s">
        <v>291</v>
      </c>
      <c r="K14542" s="102" t="s">
        <v>1</v>
      </c>
      <c r="L14542" s="102" t="s">
        <v>290</v>
      </c>
      <c r="M14542" s="102" t="s">
        <v>1074</v>
      </c>
      <c r="N14542" s="102">
        <v>6</v>
      </c>
      <c r="O14542" s="102" t="s">
        <v>1075</v>
      </c>
    </row>
    <row r="14543" spans="1:15" x14ac:dyDescent="0.25">
      <c r="A14543" s="102" t="s">
        <v>2720</v>
      </c>
      <c r="B14543" s="103" t="s">
        <v>1530</v>
      </c>
      <c r="C14543" s="103" t="s">
        <v>274</v>
      </c>
      <c r="D14543" s="102" t="s">
        <v>247</v>
      </c>
      <c r="E14543" s="102" t="s">
        <v>275</v>
      </c>
      <c r="F14543" s="102" t="s">
        <v>23933</v>
      </c>
      <c r="H14543" s="102">
        <v>45654</v>
      </c>
      <c r="I14543" s="102" t="s">
        <v>292</v>
      </c>
      <c r="J14543" s="102" t="s">
        <v>291</v>
      </c>
      <c r="K14543" s="102" t="s">
        <v>1</v>
      </c>
      <c r="L14543" s="102" t="s">
        <v>290</v>
      </c>
      <c r="M14543" s="102" t="s">
        <v>1074</v>
      </c>
      <c r="N14543" s="102">
        <v>6</v>
      </c>
      <c r="O14543" s="102" t="s">
        <v>1075</v>
      </c>
    </row>
    <row r="14544" spans="1:15" x14ac:dyDescent="0.25">
      <c r="A14544" s="102" t="s">
        <v>2720</v>
      </c>
      <c r="B14544" s="103" t="s">
        <v>23934</v>
      </c>
      <c r="C14544" s="103" t="s">
        <v>1082</v>
      </c>
      <c r="D14544" s="102" t="s">
        <v>247</v>
      </c>
      <c r="E14544" s="102" t="s">
        <v>275</v>
      </c>
      <c r="F14544" s="102" t="s">
        <v>23935</v>
      </c>
      <c r="H14544" s="102">
        <v>45654</v>
      </c>
      <c r="I14544" s="102" t="s">
        <v>292</v>
      </c>
      <c r="J14544" s="102" t="s">
        <v>291</v>
      </c>
      <c r="K14544" s="102" t="s">
        <v>1</v>
      </c>
      <c r="L14544" s="102" t="s">
        <v>290</v>
      </c>
      <c r="M14544" s="102" t="s">
        <v>1082</v>
      </c>
      <c r="N14544" s="102">
        <v>6</v>
      </c>
      <c r="O14544" s="102" t="s">
        <v>1075</v>
      </c>
    </row>
    <row r="14545" spans="1:15" x14ac:dyDescent="0.25">
      <c r="A14545" s="102" t="s">
        <v>23936</v>
      </c>
      <c r="B14545" s="103" t="s">
        <v>9079</v>
      </c>
      <c r="C14545" s="103" t="s">
        <v>1118</v>
      </c>
      <c r="D14545" s="102" t="s">
        <v>388</v>
      </c>
      <c r="E14545" s="102" t="s">
        <v>275</v>
      </c>
      <c r="F14545" s="102" t="s">
        <v>23937</v>
      </c>
      <c r="H14545" s="102">
        <v>45654</v>
      </c>
      <c r="I14545" s="102" t="s">
        <v>292</v>
      </c>
      <c r="J14545" s="102" t="s">
        <v>291</v>
      </c>
      <c r="K14545" s="102" t="s">
        <v>1</v>
      </c>
      <c r="L14545" s="102" t="s">
        <v>290</v>
      </c>
      <c r="M14545" s="102" t="s">
        <v>1074</v>
      </c>
      <c r="N14545" s="102">
        <v>6</v>
      </c>
      <c r="O14545" s="102" t="s">
        <v>1075</v>
      </c>
    </row>
    <row r="14546" spans="1:15" x14ac:dyDescent="0.25">
      <c r="A14546" s="102" t="s">
        <v>4574</v>
      </c>
      <c r="B14546" s="103" t="s">
        <v>1214</v>
      </c>
      <c r="C14546" s="103" t="s">
        <v>1118</v>
      </c>
      <c r="D14546" s="102" t="s">
        <v>388</v>
      </c>
      <c r="E14546" s="102" t="s">
        <v>275</v>
      </c>
      <c r="F14546" s="102" t="s">
        <v>23938</v>
      </c>
      <c r="H14546" s="102">
        <v>45654</v>
      </c>
      <c r="I14546" s="102" t="s">
        <v>292</v>
      </c>
      <c r="J14546" s="102" t="s">
        <v>291</v>
      </c>
      <c r="K14546" s="102" t="s">
        <v>1</v>
      </c>
      <c r="L14546" s="102" t="s">
        <v>290</v>
      </c>
      <c r="M14546" s="102" t="s">
        <v>1074</v>
      </c>
      <c r="N14546" s="102">
        <v>6</v>
      </c>
      <c r="O14546" s="102" t="s">
        <v>1075</v>
      </c>
    </row>
    <row r="14547" spans="1:15" x14ac:dyDescent="0.25">
      <c r="A14547" s="102" t="s">
        <v>23939</v>
      </c>
      <c r="B14547" s="103" t="s">
        <v>1248</v>
      </c>
      <c r="C14547" s="103" t="s">
        <v>1225</v>
      </c>
      <c r="D14547" s="102" t="s">
        <v>282</v>
      </c>
      <c r="E14547" s="102" t="s">
        <v>275</v>
      </c>
      <c r="F14547" s="102" t="s">
        <v>23940</v>
      </c>
      <c r="H14547" s="102">
        <v>45654</v>
      </c>
      <c r="I14547" s="102" t="s">
        <v>292</v>
      </c>
      <c r="J14547" s="102" t="s">
        <v>291</v>
      </c>
      <c r="K14547" s="102" t="s">
        <v>1</v>
      </c>
      <c r="L14547" s="102" t="s">
        <v>290</v>
      </c>
      <c r="M14547" s="102" t="s">
        <v>1074</v>
      </c>
      <c r="N14547" s="102">
        <v>6</v>
      </c>
      <c r="O14547" s="102" t="s">
        <v>1075</v>
      </c>
    </row>
    <row r="14548" spans="1:15" x14ac:dyDescent="0.25">
      <c r="A14548" s="102" t="s">
        <v>19408</v>
      </c>
      <c r="B14548" s="103" t="s">
        <v>23941</v>
      </c>
      <c r="C14548" s="103" t="s">
        <v>1077</v>
      </c>
      <c r="D14548" s="102" t="s">
        <v>282</v>
      </c>
      <c r="E14548" s="102" t="s">
        <v>276</v>
      </c>
      <c r="H14548" s="102">
        <v>45654</v>
      </c>
      <c r="I14548" s="102" t="s">
        <v>292</v>
      </c>
      <c r="J14548" s="102" t="s">
        <v>291</v>
      </c>
      <c r="K14548" s="102" t="s">
        <v>1</v>
      </c>
      <c r="L14548" s="102" t="s">
        <v>290</v>
      </c>
      <c r="M14548" s="102" t="s">
        <v>1074</v>
      </c>
      <c r="N14548" s="102">
        <v>6</v>
      </c>
      <c r="O14548" s="102" t="s">
        <v>1075</v>
      </c>
    </row>
    <row r="14549" spans="1:15" x14ac:dyDescent="0.25">
      <c r="A14549" s="102" t="s">
        <v>19408</v>
      </c>
      <c r="B14549" s="103" t="s">
        <v>2976</v>
      </c>
      <c r="C14549" s="103" t="s">
        <v>1077</v>
      </c>
      <c r="D14549" s="102" t="s">
        <v>282</v>
      </c>
      <c r="E14549" s="102" t="s">
        <v>276</v>
      </c>
      <c r="H14549" s="102">
        <v>45654</v>
      </c>
      <c r="I14549" s="102" t="s">
        <v>292</v>
      </c>
      <c r="J14549" s="102" t="s">
        <v>291</v>
      </c>
      <c r="K14549" s="102" t="s">
        <v>1</v>
      </c>
      <c r="L14549" s="102" t="s">
        <v>290</v>
      </c>
      <c r="M14549" s="102" t="s">
        <v>1074</v>
      </c>
      <c r="N14549" s="102">
        <v>6</v>
      </c>
      <c r="O14549" s="102" t="s">
        <v>1075</v>
      </c>
    </row>
    <row r="14550" spans="1:15" x14ac:dyDescent="0.25">
      <c r="A14550" s="102" t="s">
        <v>1885</v>
      </c>
      <c r="B14550" s="103" t="s">
        <v>1197</v>
      </c>
      <c r="C14550" s="103" t="s">
        <v>274</v>
      </c>
      <c r="D14550" s="102" t="s">
        <v>288</v>
      </c>
      <c r="E14550" s="102" t="s">
        <v>275</v>
      </c>
      <c r="F14550" s="102" t="s">
        <v>23942</v>
      </c>
      <c r="G14550" s="102" t="s">
        <v>23776</v>
      </c>
      <c r="H14550" s="102">
        <v>45654</v>
      </c>
      <c r="I14550" s="102" t="s">
        <v>292</v>
      </c>
      <c r="J14550" s="102" t="s">
        <v>291</v>
      </c>
      <c r="K14550" s="102" t="s">
        <v>1</v>
      </c>
      <c r="L14550" s="102" t="s">
        <v>290</v>
      </c>
      <c r="M14550" s="102" t="s">
        <v>1074</v>
      </c>
      <c r="N14550" s="102">
        <v>6</v>
      </c>
      <c r="O14550" s="102" t="s">
        <v>1075</v>
      </c>
    </row>
    <row r="14551" spans="1:15" x14ac:dyDescent="0.25">
      <c r="A14551" s="102" t="s">
        <v>23943</v>
      </c>
      <c r="B14551" s="103" t="s">
        <v>23944</v>
      </c>
      <c r="C14551" s="103" t="s">
        <v>1077</v>
      </c>
      <c r="D14551" s="102" t="s">
        <v>282</v>
      </c>
      <c r="E14551" s="102" t="s">
        <v>275</v>
      </c>
      <c r="F14551" s="102" t="s">
        <v>23945</v>
      </c>
      <c r="H14551" s="102">
        <v>45654</v>
      </c>
      <c r="I14551" s="102" t="s">
        <v>292</v>
      </c>
      <c r="J14551" s="102" t="s">
        <v>291</v>
      </c>
      <c r="K14551" s="102" t="s">
        <v>1</v>
      </c>
      <c r="L14551" s="102" t="s">
        <v>290</v>
      </c>
      <c r="M14551" s="102" t="s">
        <v>1074</v>
      </c>
      <c r="N14551" s="102">
        <v>6</v>
      </c>
      <c r="O14551" s="102" t="s">
        <v>1075</v>
      </c>
    </row>
    <row r="14552" spans="1:15" x14ac:dyDescent="0.25">
      <c r="A14552" s="102" t="s">
        <v>4595</v>
      </c>
      <c r="B14552" s="103" t="s">
        <v>5869</v>
      </c>
      <c r="C14552" s="103" t="s">
        <v>277</v>
      </c>
      <c r="D14552" s="102" t="s">
        <v>288</v>
      </c>
      <c r="E14552" s="102" t="s">
        <v>275</v>
      </c>
      <c r="F14552" s="102" t="s">
        <v>23946</v>
      </c>
      <c r="G14552" s="102" t="s">
        <v>23776</v>
      </c>
      <c r="H14552" s="102">
        <v>45654</v>
      </c>
      <c r="I14552" s="102" t="s">
        <v>292</v>
      </c>
      <c r="J14552" s="102" t="s">
        <v>291</v>
      </c>
      <c r="K14552" s="102" t="s">
        <v>1</v>
      </c>
      <c r="L14552" s="102" t="s">
        <v>290</v>
      </c>
      <c r="M14552" s="102" t="s">
        <v>1074</v>
      </c>
      <c r="N14552" s="102">
        <v>6</v>
      </c>
      <c r="O14552" s="102" t="s">
        <v>1075</v>
      </c>
    </row>
    <row r="14553" spans="1:15" x14ac:dyDescent="0.25">
      <c r="A14553" s="102" t="s">
        <v>23947</v>
      </c>
      <c r="B14553" s="103" t="s">
        <v>23948</v>
      </c>
      <c r="C14553" s="103" t="s">
        <v>1118</v>
      </c>
      <c r="D14553" s="102" t="s">
        <v>388</v>
      </c>
      <c r="E14553" s="102" t="s">
        <v>275</v>
      </c>
      <c r="F14553" s="102" t="s">
        <v>23949</v>
      </c>
      <c r="H14553" s="102">
        <v>45654</v>
      </c>
      <c r="I14553" s="102" t="s">
        <v>292</v>
      </c>
      <c r="J14553" s="102" t="s">
        <v>291</v>
      </c>
      <c r="K14553" s="102" t="s">
        <v>1</v>
      </c>
      <c r="L14553" s="102" t="s">
        <v>290</v>
      </c>
      <c r="M14553" s="102" t="s">
        <v>1074</v>
      </c>
      <c r="N14553" s="102">
        <v>6</v>
      </c>
      <c r="O14553" s="102" t="s">
        <v>1075</v>
      </c>
    </row>
    <row r="14554" spans="1:15" x14ac:dyDescent="0.25">
      <c r="A14554" s="102" t="s">
        <v>23947</v>
      </c>
      <c r="B14554" s="103" t="s">
        <v>23950</v>
      </c>
      <c r="C14554" s="103" t="s">
        <v>274</v>
      </c>
      <c r="D14554" s="102" t="s">
        <v>388</v>
      </c>
      <c r="E14554" s="102" t="s">
        <v>275</v>
      </c>
      <c r="F14554" s="102" t="s">
        <v>23951</v>
      </c>
      <c r="H14554" s="102">
        <v>45654</v>
      </c>
      <c r="I14554" s="102" t="s">
        <v>292</v>
      </c>
      <c r="J14554" s="102" t="s">
        <v>291</v>
      </c>
      <c r="K14554" s="102" t="s">
        <v>1</v>
      </c>
      <c r="L14554" s="102" t="s">
        <v>290</v>
      </c>
      <c r="M14554" s="102" t="s">
        <v>1074</v>
      </c>
      <c r="N14554" s="102">
        <v>6</v>
      </c>
      <c r="O14554" s="102" t="s">
        <v>1075</v>
      </c>
    </row>
    <row r="14555" spans="1:15" x14ac:dyDescent="0.25">
      <c r="A14555" s="102" t="s">
        <v>7482</v>
      </c>
      <c r="B14555" s="103" t="s">
        <v>1250</v>
      </c>
      <c r="C14555" s="103" t="s">
        <v>274</v>
      </c>
      <c r="D14555" s="102" t="s">
        <v>288</v>
      </c>
      <c r="E14555" s="102" t="s">
        <v>275</v>
      </c>
      <c r="F14555" s="102" t="s">
        <v>23952</v>
      </c>
      <c r="G14555" s="102" t="s">
        <v>23776</v>
      </c>
      <c r="H14555" s="102">
        <v>45654</v>
      </c>
      <c r="I14555" s="102" t="s">
        <v>292</v>
      </c>
      <c r="J14555" s="102" t="s">
        <v>291</v>
      </c>
      <c r="K14555" s="102" t="s">
        <v>1</v>
      </c>
      <c r="L14555" s="102" t="s">
        <v>290</v>
      </c>
      <c r="M14555" s="102" t="s">
        <v>1074</v>
      </c>
      <c r="N14555" s="102">
        <v>6</v>
      </c>
      <c r="O14555" s="102" t="s">
        <v>1075</v>
      </c>
    </row>
    <row r="14556" spans="1:15" x14ac:dyDescent="0.25">
      <c r="A14556" s="102" t="s">
        <v>23953</v>
      </c>
      <c r="B14556" s="103" t="s">
        <v>1392</v>
      </c>
      <c r="C14556" s="103" t="s">
        <v>274</v>
      </c>
      <c r="D14556" s="102" t="s">
        <v>388</v>
      </c>
      <c r="E14556" s="102" t="s">
        <v>275</v>
      </c>
      <c r="F14556" s="102" t="s">
        <v>23954</v>
      </c>
      <c r="H14556" s="102">
        <v>45654</v>
      </c>
      <c r="I14556" s="102" t="s">
        <v>292</v>
      </c>
      <c r="J14556" s="102" t="s">
        <v>291</v>
      </c>
      <c r="K14556" s="102" t="s">
        <v>1</v>
      </c>
      <c r="L14556" s="102" t="s">
        <v>290</v>
      </c>
      <c r="M14556" s="102" t="s">
        <v>1074</v>
      </c>
      <c r="N14556" s="102">
        <v>6</v>
      </c>
      <c r="O14556" s="102" t="s">
        <v>1075</v>
      </c>
    </row>
    <row r="14557" spans="1:15" x14ac:dyDescent="0.25">
      <c r="A14557" s="102" t="s">
        <v>23955</v>
      </c>
      <c r="B14557" s="103" t="s">
        <v>10261</v>
      </c>
      <c r="C14557" s="103" t="s">
        <v>277</v>
      </c>
      <c r="D14557" s="102" t="s">
        <v>281</v>
      </c>
      <c r="E14557" s="102" t="s">
        <v>275</v>
      </c>
      <c r="F14557" s="102" t="s">
        <v>23956</v>
      </c>
      <c r="H14557" s="102">
        <v>45654</v>
      </c>
      <c r="I14557" s="102" t="s">
        <v>292</v>
      </c>
      <c r="J14557" s="102" t="s">
        <v>291</v>
      </c>
      <c r="K14557" s="102" t="s">
        <v>1</v>
      </c>
      <c r="L14557" s="102" t="s">
        <v>290</v>
      </c>
      <c r="M14557" s="102" t="s">
        <v>1074</v>
      </c>
      <c r="N14557" s="102">
        <v>6</v>
      </c>
      <c r="O14557" s="102" t="s">
        <v>1075</v>
      </c>
    </row>
    <row r="14558" spans="1:15" x14ac:dyDescent="0.25">
      <c r="A14558" s="102" t="s">
        <v>3612</v>
      </c>
      <c r="B14558" s="103" t="s">
        <v>1693</v>
      </c>
      <c r="C14558" s="103" t="s">
        <v>277</v>
      </c>
      <c r="D14558" s="102" t="s">
        <v>281</v>
      </c>
      <c r="E14558" s="102" t="s">
        <v>275</v>
      </c>
      <c r="F14558" s="102" t="s">
        <v>23957</v>
      </c>
      <c r="H14558" s="102">
        <v>45654</v>
      </c>
      <c r="I14558" s="102" t="s">
        <v>292</v>
      </c>
      <c r="J14558" s="102" t="s">
        <v>291</v>
      </c>
      <c r="K14558" s="102" t="s">
        <v>1</v>
      </c>
      <c r="L14558" s="102" t="s">
        <v>290</v>
      </c>
      <c r="M14558" s="102" t="s">
        <v>1074</v>
      </c>
      <c r="N14558" s="102">
        <v>6</v>
      </c>
      <c r="O14558" s="102" t="s">
        <v>1075</v>
      </c>
    </row>
    <row r="14559" spans="1:15" x14ac:dyDescent="0.25">
      <c r="A14559" s="102" t="s">
        <v>23958</v>
      </c>
      <c r="B14559" s="103" t="s">
        <v>1214</v>
      </c>
      <c r="C14559" s="103" t="s">
        <v>1118</v>
      </c>
      <c r="D14559" s="102" t="s">
        <v>152</v>
      </c>
      <c r="E14559" s="102" t="s">
        <v>275</v>
      </c>
      <c r="F14559" s="102" t="s">
        <v>23959</v>
      </c>
      <c r="H14559" s="102">
        <v>45654</v>
      </c>
      <c r="I14559" s="102" t="s">
        <v>292</v>
      </c>
      <c r="J14559" s="102" t="s">
        <v>291</v>
      </c>
      <c r="K14559" s="102" t="s">
        <v>1</v>
      </c>
      <c r="L14559" s="102" t="s">
        <v>290</v>
      </c>
      <c r="M14559" s="102" t="s">
        <v>1074</v>
      </c>
      <c r="N14559" s="102">
        <v>6</v>
      </c>
      <c r="O14559" s="102" t="s">
        <v>1075</v>
      </c>
    </row>
    <row r="14560" spans="1:15" x14ac:dyDescent="0.25">
      <c r="A14560" s="102" t="s">
        <v>4616</v>
      </c>
      <c r="B14560" s="103" t="s">
        <v>1248</v>
      </c>
      <c r="C14560" s="103" t="s">
        <v>277</v>
      </c>
      <c r="D14560" s="102" t="s">
        <v>288</v>
      </c>
      <c r="E14560" s="102" t="s">
        <v>275</v>
      </c>
      <c r="F14560" s="102" t="s">
        <v>23960</v>
      </c>
      <c r="G14560" s="102" t="s">
        <v>23961</v>
      </c>
      <c r="H14560" s="102">
        <v>45654</v>
      </c>
      <c r="I14560" s="102" t="s">
        <v>292</v>
      </c>
      <c r="J14560" s="102" t="s">
        <v>291</v>
      </c>
      <c r="K14560" s="102" t="s">
        <v>1</v>
      </c>
      <c r="L14560" s="102" t="s">
        <v>290</v>
      </c>
      <c r="M14560" s="102" t="s">
        <v>1074</v>
      </c>
      <c r="N14560" s="102">
        <v>6</v>
      </c>
      <c r="O14560" s="102" t="s">
        <v>1075</v>
      </c>
    </row>
    <row r="14561" spans="1:15" x14ac:dyDescent="0.25">
      <c r="A14561" s="102" t="s">
        <v>23962</v>
      </c>
      <c r="B14561" s="103" t="s">
        <v>1245</v>
      </c>
      <c r="C14561" s="103" t="s">
        <v>1077</v>
      </c>
      <c r="D14561" s="102" t="s">
        <v>282</v>
      </c>
      <c r="E14561" s="102" t="s">
        <v>275</v>
      </c>
      <c r="F14561" s="102" t="s">
        <v>23963</v>
      </c>
      <c r="H14561" s="102">
        <v>45654</v>
      </c>
      <c r="I14561" s="102" t="s">
        <v>292</v>
      </c>
      <c r="J14561" s="102" t="s">
        <v>291</v>
      </c>
      <c r="K14561" s="102" t="s">
        <v>1</v>
      </c>
      <c r="L14561" s="102" t="s">
        <v>290</v>
      </c>
      <c r="M14561" s="102" t="s">
        <v>1074</v>
      </c>
      <c r="N14561" s="102">
        <v>6</v>
      </c>
      <c r="O14561" s="102" t="s">
        <v>1075</v>
      </c>
    </row>
    <row r="14562" spans="1:15" x14ac:dyDescent="0.25">
      <c r="A14562" s="102" t="s">
        <v>23964</v>
      </c>
      <c r="B14562" s="103" t="s">
        <v>1515</v>
      </c>
      <c r="C14562" s="103" t="s">
        <v>1077</v>
      </c>
      <c r="D14562" s="102" t="s">
        <v>282</v>
      </c>
      <c r="E14562" s="102" t="s">
        <v>275</v>
      </c>
      <c r="F14562" s="102" t="s">
        <v>23965</v>
      </c>
      <c r="H14562" s="102">
        <v>45654</v>
      </c>
      <c r="I14562" s="102" t="s">
        <v>292</v>
      </c>
      <c r="J14562" s="102" t="s">
        <v>291</v>
      </c>
      <c r="K14562" s="102" t="s">
        <v>1</v>
      </c>
      <c r="L14562" s="102" t="s">
        <v>290</v>
      </c>
      <c r="M14562" s="102" t="s">
        <v>1074</v>
      </c>
      <c r="N14562" s="102">
        <v>6</v>
      </c>
      <c r="O14562" s="102" t="s">
        <v>1075</v>
      </c>
    </row>
    <row r="14563" spans="1:15" x14ac:dyDescent="0.25">
      <c r="A14563" s="102" t="s">
        <v>23964</v>
      </c>
      <c r="B14563" s="103" t="s">
        <v>6048</v>
      </c>
      <c r="C14563" s="103" t="s">
        <v>1077</v>
      </c>
      <c r="D14563" s="102" t="s">
        <v>282</v>
      </c>
      <c r="E14563" s="102" t="s">
        <v>275</v>
      </c>
      <c r="F14563" s="102" t="s">
        <v>23966</v>
      </c>
      <c r="H14563" s="102">
        <v>45654</v>
      </c>
      <c r="I14563" s="102" t="s">
        <v>292</v>
      </c>
      <c r="J14563" s="102" t="s">
        <v>291</v>
      </c>
      <c r="K14563" s="102" t="s">
        <v>1</v>
      </c>
      <c r="L14563" s="102" t="s">
        <v>290</v>
      </c>
      <c r="M14563" s="102" t="s">
        <v>1074</v>
      </c>
      <c r="N14563" s="102">
        <v>6</v>
      </c>
      <c r="O14563" s="102" t="s">
        <v>1075</v>
      </c>
    </row>
    <row r="14564" spans="1:15" x14ac:dyDescent="0.25">
      <c r="A14564" s="102" t="s">
        <v>23964</v>
      </c>
      <c r="B14564" s="103" t="s">
        <v>2667</v>
      </c>
      <c r="C14564" s="103" t="s">
        <v>1077</v>
      </c>
      <c r="D14564" s="102" t="s">
        <v>282</v>
      </c>
      <c r="E14564" s="102" t="s">
        <v>275</v>
      </c>
      <c r="F14564" s="102" t="s">
        <v>23967</v>
      </c>
      <c r="H14564" s="102">
        <v>45654</v>
      </c>
      <c r="I14564" s="102" t="s">
        <v>292</v>
      </c>
      <c r="J14564" s="102" t="s">
        <v>291</v>
      </c>
      <c r="K14564" s="102" t="s">
        <v>1</v>
      </c>
      <c r="L14564" s="102" t="s">
        <v>290</v>
      </c>
      <c r="M14564" s="102" t="s">
        <v>1074</v>
      </c>
      <c r="N14564" s="102">
        <v>6</v>
      </c>
      <c r="O14564" s="102" t="s">
        <v>1075</v>
      </c>
    </row>
    <row r="14565" spans="1:15" x14ac:dyDescent="0.25">
      <c r="A14565" s="102" t="s">
        <v>23968</v>
      </c>
      <c r="B14565" s="103" t="s">
        <v>1632</v>
      </c>
      <c r="C14565" s="103" t="s">
        <v>274</v>
      </c>
      <c r="D14565" s="102" t="s">
        <v>305</v>
      </c>
      <c r="E14565" s="102" t="s">
        <v>275</v>
      </c>
      <c r="F14565" s="102" t="s">
        <v>23969</v>
      </c>
      <c r="H14565" s="102">
        <v>45654</v>
      </c>
      <c r="I14565" s="102" t="s">
        <v>292</v>
      </c>
      <c r="J14565" s="102" t="s">
        <v>291</v>
      </c>
      <c r="K14565" s="102" t="s">
        <v>1</v>
      </c>
      <c r="L14565" s="102" t="s">
        <v>290</v>
      </c>
      <c r="M14565" s="102" t="s">
        <v>1074</v>
      </c>
      <c r="N14565" s="102">
        <v>6</v>
      </c>
      <c r="O14565" s="102" t="s">
        <v>1075</v>
      </c>
    </row>
    <row r="14566" spans="1:15" x14ac:dyDescent="0.25">
      <c r="A14566" s="102" t="s">
        <v>23968</v>
      </c>
      <c r="B14566" s="103" t="s">
        <v>1457</v>
      </c>
      <c r="C14566" s="103" t="s">
        <v>277</v>
      </c>
      <c r="D14566" s="102" t="s">
        <v>305</v>
      </c>
      <c r="E14566" s="102" t="s">
        <v>275</v>
      </c>
      <c r="F14566" s="102" t="s">
        <v>23970</v>
      </c>
      <c r="H14566" s="102">
        <v>45654</v>
      </c>
      <c r="I14566" s="102" t="s">
        <v>292</v>
      </c>
      <c r="J14566" s="102" t="s">
        <v>291</v>
      </c>
      <c r="K14566" s="102" t="s">
        <v>1</v>
      </c>
      <c r="L14566" s="102" t="s">
        <v>290</v>
      </c>
      <c r="M14566" s="102" t="s">
        <v>1074</v>
      </c>
      <c r="N14566" s="102">
        <v>6</v>
      </c>
      <c r="O14566" s="102" t="s">
        <v>1075</v>
      </c>
    </row>
    <row r="14567" spans="1:15" x14ac:dyDescent="0.25">
      <c r="A14567" s="102" t="s">
        <v>23968</v>
      </c>
      <c r="B14567" s="103" t="s">
        <v>4050</v>
      </c>
      <c r="C14567" s="103" t="s">
        <v>274</v>
      </c>
      <c r="D14567" s="102" t="s">
        <v>305</v>
      </c>
      <c r="E14567" s="102" t="s">
        <v>275</v>
      </c>
      <c r="F14567" s="102" t="s">
        <v>23971</v>
      </c>
      <c r="H14567" s="102">
        <v>45654</v>
      </c>
      <c r="I14567" s="102" t="s">
        <v>292</v>
      </c>
      <c r="J14567" s="102" t="s">
        <v>291</v>
      </c>
      <c r="K14567" s="102" t="s">
        <v>1</v>
      </c>
      <c r="L14567" s="102" t="s">
        <v>290</v>
      </c>
      <c r="M14567" s="102" t="s">
        <v>1074</v>
      </c>
      <c r="N14567" s="102">
        <v>6</v>
      </c>
      <c r="O14567" s="102" t="s">
        <v>1075</v>
      </c>
    </row>
    <row r="14568" spans="1:15" x14ac:dyDescent="0.25">
      <c r="A14568" s="102" t="s">
        <v>21006</v>
      </c>
      <c r="B14568" s="103" t="s">
        <v>1245</v>
      </c>
      <c r="C14568" s="103" t="s">
        <v>1118</v>
      </c>
      <c r="D14568" s="102" t="s">
        <v>388</v>
      </c>
      <c r="E14568" s="102" t="s">
        <v>275</v>
      </c>
      <c r="F14568" s="102" t="s">
        <v>23972</v>
      </c>
      <c r="H14568" s="102">
        <v>45654</v>
      </c>
      <c r="I14568" s="102" t="s">
        <v>292</v>
      </c>
      <c r="J14568" s="102" t="s">
        <v>291</v>
      </c>
      <c r="K14568" s="102" t="s">
        <v>1</v>
      </c>
      <c r="L14568" s="102" t="s">
        <v>290</v>
      </c>
      <c r="M14568" s="102" t="s">
        <v>1074</v>
      </c>
      <c r="N14568" s="102">
        <v>6</v>
      </c>
      <c r="O14568" s="102" t="s">
        <v>1075</v>
      </c>
    </row>
    <row r="14569" spans="1:15" x14ac:dyDescent="0.25">
      <c r="A14569" s="102" t="s">
        <v>3332</v>
      </c>
      <c r="B14569" s="103" t="s">
        <v>8332</v>
      </c>
      <c r="C14569" s="103" t="s">
        <v>1118</v>
      </c>
      <c r="D14569" s="102" t="s">
        <v>2881</v>
      </c>
      <c r="E14569" s="102" t="s">
        <v>275</v>
      </c>
      <c r="F14569" s="102" t="s">
        <v>23973</v>
      </c>
      <c r="H14569" s="102">
        <v>45654</v>
      </c>
      <c r="I14569" s="102" t="s">
        <v>292</v>
      </c>
      <c r="J14569" s="102" t="s">
        <v>291</v>
      </c>
      <c r="K14569" s="102" t="s">
        <v>1</v>
      </c>
      <c r="L14569" s="102" t="s">
        <v>290</v>
      </c>
      <c r="M14569" s="102" t="s">
        <v>1074</v>
      </c>
      <c r="N14569" s="102">
        <v>6</v>
      </c>
      <c r="O14569" s="102" t="s">
        <v>1075</v>
      </c>
    </row>
    <row r="14570" spans="1:15" x14ac:dyDescent="0.25">
      <c r="A14570" s="102" t="s">
        <v>3332</v>
      </c>
      <c r="B14570" s="103" t="s">
        <v>14275</v>
      </c>
      <c r="C14570" s="103" t="s">
        <v>1360</v>
      </c>
      <c r="D14570" s="102" t="s">
        <v>2881</v>
      </c>
      <c r="E14570" s="102" t="s">
        <v>275</v>
      </c>
      <c r="F14570" s="102" t="s">
        <v>23974</v>
      </c>
      <c r="H14570" s="102">
        <v>45654</v>
      </c>
      <c r="I14570" s="102" t="s">
        <v>292</v>
      </c>
      <c r="J14570" s="102" t="s">
        <v>291</v>
      </c>
      <c r="K14570" s="102" t="s">
        <v>1</v>
      </c>
      <c r="L14570" s="102" t="s">
        <v>290</v>
      </c>
      <c r="M14570" s="102" t="s">
        <v>1074</v>
      </c>
      <c r="N14570" s="102">
        <v>6</v>
      </c>
      <c r="O14570" s="102" t="s">
        <v>1075</v>
      </c>
    </row>
    <row r="14571" spans="1:15" x14ac:dyDescent="0.25">
      <c r="A14571" s="102" t="s">
        <v>23975</v>
      </c>
      <c r="B14571" s="103" t="s">
        <v>1078</v>
      </c>
      <c r="C14571" s="103" t="s">
        <v>274</v>
      </c>
      <c r="D14571" s="102" t="s">
        <v>388</v>
      </c>
      <c r="E14571" s="102" t="s">
        <v>275</v>
      </c>
      <c r="F14571" s="102" t="s">
        <v>23976</v>
      </c>
      <c r="H14571" s="102">
        <v>45654</v>
      </c>
      <c r="I14571" s="102" t="s">
        <v>292</v>
      </c>
      <c r="J14571" s="102" t="s">
        <v>291</v>
      </c>
      <c r="K14571" s="102" t="s">
        <v>1</v>
      </c>
      <c r="L14571" s="102" t="s">
        <v>290</v>
      </c>
      <c r="M14571" s="102" t="s">
        <v>1074</v>
      </c>
      <c r="N14571" s="102">
        <v>6</v>
      </c>
      <c r="O14571" s="102" t="s">
        <v>1075</v>
      </c>
    </row>
    <row r="14572" spans="1:15" x14ac:dyDescent="0.25">
      <c r="A14572" s="102" t="s">
        <v>23975</v>
      </c>
      <c r="B14572" s="103" t="s">
        <v>23977</v>
      </c>
      <c r="C14572" s="103" t="s">
        <v>1640</v>
      </c>
      <c r="D14572" s="102" t="s">
        <v>388</v>
      </c>
      <c r="E14572" s="102" t="s">
        <v>275</v>
      </c>
      <c r="F14572" s="102" t="s">
        <v>23978</v>
      </c>
      <c r="H14572" s="102">
        <v>45654</v>
      </c>
      <c r="I14572" s="102" t="s">
        <v>292</v>
      </c>
      <c r="J14572" s="102" t="s">
        <v>291</v>
      </c>
      <c r="K14572" s="102" t="s">
        <v>1</v>
      </c>
      <c r="L14572" s="102" t="s">
        <v>290</v>
      </c>
      <c r="M14572" s="102" t="s">
        <v>1082</v>
      </c>
      <c r="N14572" s="102">
        <v>6</v>
      </c>
      <c r="O14572" s="102" t="s">
        <v>1075</v>
      </c>
    </row>
    <row r="14573" spans="1:15" x14ac:dyDescent="0.25">
      <c r="A14573" s="102" t="s">
        <v>1276</v>
      </c>
      <c r="B14573" s="103" t="s">
        <v>13380</v>
      </c>
      <c r="C14573" s="103" t="s">
        <v>277</v>
      </c>
      <c r="D14573" s="102" t="s">
        <v>305</v>
      </c>
      <c r="E14573" s="102" t="s">
        <v>275</v>
      </c>
      <c r="F14573" s="102" t="s">
        <v>23979</v>
      </c>
      <c r="H14573" s="102">
        <v>45654</v>
      </c>
      <c r="I14573" s="102" t="s">
        <v>292</v>
      </c>
      <c r="J14573" s="102" t="s">
        <v>291</v>
      </c>
      <c r="K14573" s="102" t="s">
        <v>1</v>
      </c>
      <c r="L14573" s="102" t="s">
        <v>290</v>
      </c>
      <c r="M14573" s="102" t="s">
        <v>1074</v>
      </c>
      <c r="N14573" s="102">
        <v>6</v>
      </c>
      <c r="O14573" s="102" t="s">
        <v>1075</v>
      </c>
    </row>
    <row r="14574" spans="1:15" x14ac:dyDescent="0.25">
      <c r="A14574" s="102" t="s">
        <v>1276</v>
      </c>
      <c r="B14574" s="103" t="s">
        <v>1078</v>
      </c>
      <c r="C14574" s="103" t="s">
        <v>274</v>
      </c>
      <c r="D14574" s="102" t="s">
        <v>388</v>
      </c>
      <c r="E14574" s="102" t="s">
        <v>275</v>
      </c>
      <c r="F14574" s="102" t="s">
        <v>23980</v>
      </c>
      <c r="H14574" s="102">
        <v>45654</v>
      </c>
      <c r="I14574" s="102" t="s">
        <v>292</v>
      </c>
      <c r="J14574" s="102" t="s">
        <v>291</v>
      </c>
      <c r="K14574" s="102" t="s">
        <v>1</v>
      </c>
      <c r="L14574" s="102" t="s">
        <v>290</v>
      </c>
      <c r="M14574" s="102" t="s">
        <v>1074</v>
      </c>
      <c r="N14574" s="102">
        <v>6</v>
      </c>
      <c r="O14574" s="102" t="s">
        <v>1075</v>
      </c>
    </row>
    <row r="14575" spans="1:15" x14ac:dyDescent="0.25">
      <c r="A14575" s="102" t="s">
        <v>1283</v>
      </c>
      <c r="B14575" s="103" t="s">
        <v>17841</v>
      </c>
      <c r="C14575" s="103" t="s">
        <v>277</v>
      </c>
      <c r="D14575" s="102" t="s">
        <v>288</v>
      </c>
      <c r="E14575" s="102" t="s">
        <v>275</v>
      </c>
      <c r="F14575" s="102" t="s">
        <v>23981</v>
      </c>
      <c r="G14575" s="102" t="s">
        <v>23776</v>
      </c>
      <c r="H14575" s="102">
        <v>45654</v>
      </c>
      <c r="I14575" s="102" t="s">
        <v>292</v>
      </c>
      <c r="J14575" s="102" t="s">
        <v>291</v>
      </c>
      <c r="K14575" s="102" t="s">
        <v>1</v>
      </c>
      <c r="L14575" s="102" t="s">
        <v>290</v>
      </c>
      <c r="M14575" s="102" t="s">
        <v>1074</v>
      </c>
      <c r="N14575" s="102">
        <v>6</v>
      </c>
      <c r="O14575" s="102" t="s">
        <v>1075</v>
      </c>
    </row>
    <row r="14576" spans="1:15" x14ac:dyDescent="0.25">
      <c r="A14576" s="102" t="s">
        <v>23982</v>
      </c>
      <c r="B14576" s="103" t="s">
        <v>4524</v>
      </c>
      <c r="C14576" s="103" t="s">
        <v>274</v>
      </c>
      <c r="D14576" s="102" t="s">
        <v>288</v>
      </c>
      <c r="E14576" s="102" t="s">
        <v>275</v>
      </c>
      <c r="F14576" s="102" t="s">
        <v>23983</v>
      </c>
      <c r="G14576" s="102" t="s">
        <v>23984</v>
      </c>
      <c r="H14576" s="102">
        <v>45654</v>
      </c>
      <c r="I14576" s="102" t="s">
        <v>292</v>
      </c>
      <c r="J14576" s="102" t="s">
        <v>291</v>
      </c>
      <c r="K14576" s="102" t="s">
        <v>1</v>
      </c>
      <c r="L14576" s="102" t="s">
        <v>290</v>
      </c>
      <c r="M14576" s="102" t="s">
        <v>1074</v>
      </c>
      <c r="N14576" s="102">
        <v>6</v>
      </c>
      <c r="O14576" s="102" t="s">
        <v>1075</v>
      </c>
    </row>
    <row r="14577" spans="1:15" x14ac:dyDescent="0.25">
      <c r="A14577" s="102" t="s">
        <v>10046</v>
      </c>
      <c r="B14577" s="103" t="s">
        <v>2453</v>
      </c>
      <c r="C14577" s="103" t="s">
        <v>1077</v>
      </c>
      <c r="D14577" s="102" t="s">
        <v>282</v>
      </c>
      <c r="E14577" s="102" t="s">
        <v>275</v>
      </c>
      <c r="F14577" s="102" t="s">
        <v>23985</v>
      </c>
      <c r="H14577" s="102">
        <v>45654</v>
      </c>
      <c r="I14577" s="102" t="s">
        <v>292</v>
      </c>
      <c r="J14577" s="102" t="s">
        <v>291</v>
      </c>
      <c r="K14577" s="102" t="s">
        <v>1</v>
      </c>
      <c r="L14577" s="102" t="s">
        <v>290</v>
      </c>
      <c r="M14577" s="102" t="s">
        <v>1074</v>
      </c>
      <c r="N14577" s="102">
        <v>6</v>
      </c>
      <c r="O14577" s="102" t="s">
        <v>1075</v>
      </c>
    </row>
    <row r="14578" spans="1:15" x14ac:dyDescent="0.25">
      <c r="A14578" s="102" t="s">
        <v>13676</v>
      </c>
      <c r="B14578" s="103" t="s">
        <v>1690</v>
      </c>
      <c r="C14578" s="103" t="s">
        <v>1225</v>
      </c>
      <c r="D14578" s="102" t="s">
        <v>282</v>
      </c>
      <c r="E14578" s="102" t="s">
        <v>275</v>
      </c>
      <c r="F14578" s="102" t="s">
        <v>23986</v>
      </c>
      <c r="H14578" s="102">
        <v>45654</v>
      </c>
      <c r="I14578" s="102" t="s">
        <v>292</v>
      </c>
      <c r="J14578" s="102" t="s">
        <v>291</v>
      </c>
      <c r="K14578" s="102" t="s">
        <v>1</v>
      </c>
      <c r="L14578" s="102" t="s">
        <v>290</v>
      </c>
      <c r="M14578" s="102" t="s">
        <v>1074</v>
      </c>
      <c r="N14578" s="102">
        <v>6</v>
      </c>
      <c r="O14578" s="102" t="s">
        <v>1075</v>
      </c>
    </row>
    <row r="14579" spans="1:15" x14ac:dyDescent="0.25">
      <c r="A14579" s="102" t="s">
        <v>13991</v>
      </c>
      <c r="B14579" s="103" t="s">
        <v>1078</v>
      </c>
      <c r="C14579" s="103" t="s">
        <v>274</v>
      </c>
      <c r="D14579" s="102" t="s">
        <v>388</v>
      </c>
      <c r="E14579" s="102" t="s">
        <v>275</v>
      </c>
      <c r="F14579" s="102" t="s">
        <v>23987</v>
      </c>
      <c r="H14579" s="102">
        <v>45654</v>
      </c>
      <c r="I14579" s="102" t="s">
        <v>292</v>
      </c>
      <c r="J14579" s="102" t="s">
        <v>291</v>
      </c>
      <c r="K14579" s="102" t="s">
        <v>1</v>
      </c>
      <c r="L14579" s="102" t="s">
        <v>290</v>
      </c>
      <c r="M14579" s="102" t="s">
        <v>1074</v>
      </c>
      <c r="N14579" s="102">
        <v>6</v>
      </c>
      <c r="O14579" s="102" t="s">
        <v>1075</v>
      </c>
    </row>
    <row r="14580" spans="1:15" x14ac:dyDescent="0.25">
      <c r="A14580" s="102" t="s">
        <v>4638</v>
      </c>
      <c r="B14580" s="103" t="s">
        <v>1189</v>
      </c>
      <c r="C14580" s="103" t="s">
        <v>274</v>
      </c>
      <c r="D14580" s="102" t="s">
        <v>388</v>
      </c>
      <c r="E14580" s="102" t="s">
        <v>275</v>
      </c>
      <c r="F14580" s="102" t="s">
        <v>23988</v>
      </c>
      <c r="H14580" s="102">
        <v>45654</v>
      </c>
      <c r="I14580" s="102" t="s">
        <v>292</v>
      </c>
      <c r="J14580" s="102" t="s">
        <v>291</v>
      </c>
      <c r="K14580" s="102" t="s">
        <v>1</v>
      </c>
      <c r="L14580" s="102" t="s">
        <v>290</v>
      </c>
      <c r="M14580" s="102" t="s">
        <v>1074</v>
      </c>
      <c r="N14580" s="102">
        <v>6</v>
      </c>
      <c r="O14580" s="102" t="s">
        <v>1075</v>
      </c>
    </row>
    <row r="14581" spans="1:15" x14ac:dyDescent="0.25">
      <c r="A14581" s="102" t="s">
        <v>4638</v>
      </c>
      <c r="B14581" s="103" t="s">
        <v>1233</v>
      </c>
      <c r="C14581" s="103" t="s">
        <v>274</v>
      </c>
      <c r="D14581" s="102" t="s">
        <v>388</v>
      </c>
      <c r="E14581" s="102" t="s">
        <v>275</v>
      </c>
      <c r="F14581" s="102" t="s">
        <v>23989</v>
      </c>
      <c r="H14581" s="102">
        <v>45654</v>
      </c>
      <c r="I14581" s="102" t="s">
        <v>292</v>
      </c>
      <c r="J14581" s="102" t="s">
        <v>291</v>
      </c>
      <c r="K14581" s="102" t="s">
        <v>1</v>
      </c>
      <c r="L14581" s="102" t="s">
        <v>290</v>
      </c>
      <c r="M14581" s="102" t="s">
        <v>1074</v>
      </c>
      <c r="N14581" s="102">
        <v>6</v>
      </c>
      <c r="O14581" s="102" t="s">
        <v>1075</v>
      </c>
    </row>
    <row r="14582" spans="1:15" x14ac:dyDescent="0.25">
      <c r="A14582" s="102" t="s">
        <v>14432</v>
      </c>
      <c r="B14582" s="103" t="s">
        <v>1122</v>
      </c>
      <c r="C14582" s="103" t="s">
        <v>274</v>
      </c>
      <c r="D14582" s="102" t="s">
        <v>281</v>
      </c>
      <c r="E14582" s="102" t="s">
        <v>275</v>
      </c>
      <c r="F14582" s="102" t="s">
        <v>23990</v>
      </c>
      <c r="H14582" s="102">
        <v>45654</v>
      </c>
      <c r="I14582" s="102" t="s">
        <v>292</v>
      </c>
      <c r="J14582" s="102" t="s">
        <v>291</v>
      </c>
      <c r="K14582" s="102" t="s">
        <v>1</v>
      </c>
      <c r="L14582" s="102" t="s">
        <v>290</v>
      </c>
      <c r="M14582" s="102" t="s">
        <v>1074</v>
      </c>
      <c r="N14582" s="102">
        <v>6</v>
      </c>
      <c r="O14582" s="102" t="s">
        <v>1075</v>
      </c>
    </row>
    <row r="14583" spans="1:15" x14ac:dyDescent="0.25">
      <c r="A14583" s="102" t="s">
        <v>23991</v>
      </c>
      <c r="B14583" s="103" t="s">
        <v>1161</v>
      </c>
      <c r="C14583" s="103" t="s">
        <v>1118</v>
      </c>
      <c r="D14583" s="102" t="s">
        <v>388</v>
      </c>
      <c r="E14583" s="102" t="s">
        <v>275</v>
      </c>
      <c r="F14583" s="102" t="s">
        <v>23992</v>
      </c>
      <c r="H14583" s="102">
        <v>45654</v>
      </c>
      <c r="I14583" s="102" t="s">
        <v>292</v>
      </c>
      <c r="J14583" s="102" t="s">
        <v>291</v>
      </c>
      <c r="K14583" s="102" t="s">
        <v>1</v>
      </c>
      <c r="L14583" s="102" t="s">
        <v>290</v>
      </c>
      <c r="M14583" s="102" t="s">
        <v>1074</v>
      </c>
      <c r="N14583" s="102">
        <v>6</v>
      </c>
      <c r="O14583" s="102" t="s">
        <v>1075</v>
      </c>
    </row>
    <row r="14584" spans="1:15" x14ac:dyDescent="0.25">
      <c r="A14584" s="102" t="s">
        <v>23993</v>
      </c>
      <c r="B14584" s="103" t="s">
        <v>1347</v>
      </c>
      <c r="C14584" s="103" t="s">
        <v>274</v>
      </c>
      <c r="D14584" s="102" t="s">
        <v>2881</v>
      </c>
      <c r="E14584" s="102" t="s">
        <v>275</v>
      </c>
      <c r="F14584" s="102" t="s">
        <v>23994</v>
      </c>
      <c r="H14584" s="102">
        <v>45654</v>
      </c>
      <c r="I14584" s="102" t="s">
        <v>292</v>
      </c>
      <c r="J14584" s="102" t="s">
        <v>291</v>
      </c>
      <c r="K14584" s="102" t="s">
        <v>1</v>
      </c>
      <c r="L14584" s="102" t="s">
        <v>290</v>
      </c>
      <c r="M14584" s="102" t="s">
        <v>1074</v>
      </c>
      <c r="N14584" s="102">
        <v>6</v>
      </c>
      <c r="O14584" s="102" t="s">
        <v>1075</v>
      </c>
    </row>
    <row r="14585" spans="1:15" x14ac:dyDescent="0.25">
      <c r="A14585" s="102" t="s">
        <v>23995</v>
      </c>
      <c r="B14585" s="103" t="s">
        <v>23996</v>
      </c>
      <c r="C14585" s="103" t="s">
        <v>277</v>
      </c>
      <c r="D14585" s="102" t="s">
        <v>305</v>
      </c>
      <c r="E14585" s="102" t="s">
        <v>275</v>
      </c>
      <c r="F14585" s="102" t="s">
        <v>23997</v>
      </c>
      <c r="H14585" s="102">
        <v>45654</v>
      </c>
      <c r="I14585" s="102" t="s">
        <v>292</v>
      </c>
      <c r="J14585" s="102" t="s">
        <v>291</v>
      </c>
      <c r="K14585" s="102" t="s">
        <v>1</v>
      </c>
      <c r="L14585" s="102" t="s">
        <v>290</v>
      </c>
      <c r="M14585" s="102" t="s">
        <v>1074</v>
      </c>
      <c r="N14585" s="102">
        <v>6</v>
      </c>
      <c r="O14585" s="102" t="s">
        <v>1075</v>
      </c>
    </row>
    <row r="14586" spans="1:15" x14ac:dyDescent="0.25">
      <c r="A14586" s="102" t="s">
        <v>23998</v>
      </c>
      <c r="B14586" s="103" t="s">
        <v>1214</v>
      </c>
      <c r="C14586" s="103" t="s">
        <v>1118</v>
      </c>
      <c r="D14586" s="102" t="s">
        <v>388</v>
      </c>
      <c r="E14586" s="102" t="s">
        <v>275</v>
      </c>
      <c r="F14586" s="102" t="s">
        <v>23999</v>
      </c>
      <c r="H14586" s="102">
        <v>45654</v>
      </c>
      <c r="I14586" s="102" t="s">
        <v>292</v>
      </c>
      <c r="J14586" s="102" t="s">
        <v>291</v>
      </c>
      <c r="K14586" s="102" t="s">
        <v>1</v>
      </c>
      <c r="L14586" s="102" t="s">
        <v>290</v>
      </c>
      <c r="M14586" s="102" t="s">
        <v>1074</v>
      </c>
      <c r="N14586" s="102">
        <v>6</v>
      </c>
      <c r="O14586" s="102" t="s">
        <v>1075</v>
      </c>
    </row>
    <row r="14587" spans="1:15" x14ac:dyDescent="0.25">
      <c r="A14587" s="102" t="s">
        <v>1680</v>
      </c>
      <c r="B14587" s="103" t="s">
        <v>2567</v>
      </c>
      <c r="C14587" s="103" t="s">
        <v>1077</v>
      </c>
      <c r="D14587" s="102" t="s">
        <v>282</v>
      </c>
      <c r="E14587" s="102" t="s">
        <v>276</v>
      </c>
      <c r="H14587" s="102">
        <v>45654</v>
      </c>
      <c r="I14587" s="102" t="s">
        <v>292</v>
      </c>
      <c r="J14587" s="102" t="s">
        <v>291</v>
      </c>
      <c r="K14587" s="102" t="s">
        <v>1</v>
      </c>
      <c r="L14587" s="102" t="s">
        <v>290</v>
      </c>
      <c r="M14587" s="102" t="s">
        <v>1074</v>
      </c>
      <c r="N14587" s="102">
        <v>6</v>
      </c>
      <c r="O14587" s="102" t="s">
        <v>1075</v>
      </c>
    </row>
    <row r="14588" spans="1:15" x14ac:dyDescent="0.25">
      <c r="A14588" s="102" t="s">
        <v>11261</v>
      </c>
      <c r="B14588" s="103" t="s">
        <v>24000</v>
      </c>
      <c r="C14588" s="103" t="s">
        <v>1118</v>
      </c>
      <c r="D14588" s="102" t="s">
        <v>388</v>
      </c>
      <c r="E14588" s="102" t="s">
        <v>275</v>
      </c>
      <c r="F14588" s="102" t="s">
        <v>24001</v>
      </c>
      <c r="H14588" s="102">
        <v>45654</v>
      </c>
      <c r="I14588" s="102" t="s">
        <v>292</v>
      </c>
      <c r="J14588" s="102" t="s">
        <v>291</v>
      </c>
      <c r="K14588" s="102" t="s">
        <v>1</v>
      </c>
      <c r="L14588" s="102" t="s">
        <v>290</v>
      </c>
      <c r="M14588" s="102" t="s">
        <v>1074</v>
      </c>
      <c r="N14588" s="102">
        <v>6</v>
      </c>
      <c r="O14588" s="102" t="s">
        <v>1075</v>
      </c>
    </row>
    <row r="14589" spans="1:15" x14ac:dyDescent="0.25">
      <c r="A14589" s="102" t="s">
        <v>24002</v>
      </c>
      <c r="B14589" s="103" t="s">
        <v>1214</v>
      </c>
      <c r="C14589" s="103" t="s">
        <v>274</v>
      </c>
      <c r="D14589" s="102" t="s">
        <v>281</v>
      </c>
      <c r="E14589" s="102" t="s">
        <v>275</v>
      </c>
      <c r="F14589" s="102" t="s">
        <v>24003</v>
      </c>
      <c r="H14589" s="102">
        <v>45654</v>
      </c>
      <c r="I14589" s="102" t="s">
        <v>292</v>
      </c>
      <c r="J14589" s="102" t="s">
        <v>291</v>
      </c>
      <c r="K14589" s="102" t="s">
        <v>1</v>
      </c>
      <c r="L14589" s="102" t="s">
        <v>290</v>
      </c>
      <c r="M14589" s="102" t="s">
        <v>1074</v>
      </c>
      <c r="N14589" s="102">
        <v>6</v>
      </c>
      <c r="O14589" s="102" t="s">
        <v>1075</v>
      </c>
    </row>
    <row r="14590" spans="1:15" x14ac:dyDescent="0.25">
      <c r="A14590" s="102" t="s">
        <v>24004</v>
      </c>
      <c r="B14590" s="103" t="s">
        <v>1156</v>
      </c>
      <c r="C14590" s="103" t="s">
        <v>274</v>
      </c>
      <c r="D14590" s="102" t="s">
        <v>388</v>
      </c>
      <c r="E14590" s="102" t="s">
        <v>275</v>
      </c>
      <c r="F14590" s="102" t="s">
        <v>24005</v>
      </c>
      <c r="H14590" s="102">
        <v>45654</v>
      </c>
      <c r="I14590" s="102" t="s">
        <v>292</v>
      </c>
      <c r="J14590" s="102" t="s">
        <v>291</v>
      </c>
      <c r="K14590" s="102" t="s">
        <v>1</v>
      </c>
      <c r="L14590" s="102" t="s">
        <v>290</v>
      </c>
      <c r="M14590" s="102" t="s">
        <v>1074</v>
      </c>
      <c r="N14590" s="102">
        <v>6</v>
      </c>
      <c r="O14590" s="102" t="s">
        <v>1075</v>
      </c>
    </row>
    <row r="14591" spans="1:15" x14ac:dyDescent="0.25">
      <c r="A14591" s="102" t="s">
        <v>24006</v>
      </c>
      <c r="B14591" s="103" t="s">
        <v>2087</v>
      </c>
      <c r="C14591" s="103" t="s">
        <v>274</v>
      </c>
      <c r="D14591" s="102" t="s">
        <v>288</v>
      </c>
      <c r="E14591" s="102" t="s">
        <v>276</v>
      </c>
      <c r="G14591" s="102" t="s">
        <v>24007</v>
      </c>
      <c r="H14591" s="102">
        <v>45654</v>
      </c>
      <c r="I14591" s="102" t="s">
        <v>292</v>
      </c>
      <c r="J14591" s="102" t="s">
        <v>291</v>
      </c>
      <c r="K14591" s="102" t="s">
        <v>1</v>
      </c>
      <c r="L14591" s="102" t="s">
        <v>290</v>
      </c>
      <c r="M14591" s="102" t="s">
        <v>1074</v>
      </c>
      <c r="N14591" s="102">
        <v>6</v>
      </c>
      <c r="O14591" s="102" t="s">
        <v>1075</v>
      </c>
    </row>
    <row r="14592" spans="1:15" x14ac:dyDescent="0.25">
      <c r="A14592" s="102" t="s">
        <v>24008</v>
      </c>
      <c r="B14592" s="103" t="s">
        <v>2453</v>
      </c>
      <c r="C14592" s="103" t="s">
        <v>1077</v>
      </c>
      <c r="D14592" s="102" t="s">
        <v>282</v>
      </c>
      <c r="E14592" s="102" t="s">
        <v>275</v>
      </c>
      <c r="F14592" s="102" t="s">
        <v>24009</v>
      </c>
      <c r="H14592" s="102">
        <v>45654</v>
      </c>
      <c r="I14592" s="102" t="s">
        <v>292</v>
      </c>
      <c r="J14592" s="102" t="s">
        <v>291</v>
      </c>
      <c r="K14592" s="102" t="s">
        <v>1</v>
      </c>
      <c r="L14592" s="102" t="s">
        <v>290</v>
      </c>
      <c r="M14592" s="102" t="s">
        <v>1074</v>
      </c>
      <c r="N14592" s="102">
        <v>6</v>
      </c>
      <c r="O14592" s="102" t="s">
        <v>1075</v>
      </c>
    </row>
    <row r="14593" spans="1:15" x14ac:dyDescent="0.25">
      <c r="A14593" s="102" t="s">
        <v>24010</v>
      </c>
      <c r="B14593" s="103" t="s">
        <v>5301</v>
      </c>
      <c r="C14593" s="103" t="s">
        <v>274</v>
      </c>
      <c r="D14593" s="102" t="s">
        <v>281</v>
      </c>
      <c r="E14593" s="102" t="s">
        <v>275</v>
      </c>
      <c r="F14593" s="102" t="s">
        <v>24011</v>
      </c>
      <c r="H14593" s="102">
        <v>45654</v>
      </c>
      <c r="I14593" s="102" t="s">
        <v>292</v>
      </c>
      <c r="J14593" s="102" t="s">
        <v>291</v>
      </c>
      <c r="K14593" s="102" t="s">
        <v>1</v>
      </c>
      <c r="L14593" s="102" t="s">
        <v>290</v>
      </c>
      <c r="M14593" s="102" t="s">
        <v>1074</v>
      </c>
      <c r="N14593" s="102">
        <v>6</v>
      </c>
      <c r="O14593" s="102" t="s">
        <v>1075</v>
      </c>
    </row>
    <row r="14594" spans="1:15" x14ac:dyDescent="0.25">
      <c r="A14594" s="102" t="s">
        <v>8008</v>
      </c>
      <c r="B14594" s="103" t="s">
        <v>3375</v>
      </c>
      <c r="C14594" s="103" t="s">
        <v>274</v>
      </c>
      <c r="D14594" s="102" t="s">
        <v>388</v>
      </c>
      <c r="E14594" s="102" t="s">
        <v>275</v>
      </c>
      <c r="F14594" s="102" t="s">
        <v>24012</v>
      </c>
      <c r="H14594" s="102">
        <v>45654</v>
      </c>
      <c r="I14594" s="102" t="s">
        <v>292</v>
      </c>
      <c r="J14594" s="102" t="s">
        <v>291</v>
      </c>
      <c r="K14594" s="102" t="s">
        <v>1</v>
      </c>
      <c r="L14594" s="102" t="s">
        <v>290</v>
      </c>
      <c r="M14594" s="102" t="s">
        <v>1074</v>
      </c>
      <c r="N14594" s="102">
        <v>6</v>
      </c>
      <c r="O14594" s="102" t="s">
        <v>1075</v>
      </c>
    </row>
    <row r="14595" spans="1:15" x14ac:dyDescent="0.25">
      <c r="A14595" s="102" t="s">
        <v>3645</v>
      </c>
      <c r="B14595" s="103" t="s">
        <v>3278</v>
      </c>
      <c r="C14595" s="103" t="s">
        <v>277</v>
      </c>
      <c r="D14595" s="102" t="s">
        <v>288</v>
      </c>
      <c r="E14595" s="102" t="s">
        <v>275</v>
      </c>
      <c r="F14595" s="102" t="s">
        <v>24013</v>
      </c>
      <c r="G14595" s="102" t="s">
        <v>23776</v>
      </c>
      <c r="H14595" s="102">
        <v>45654</v>
      </c>
      <c r="I14595" s="102" t="s">
        <v>292</v>
      </c>
      <c r="J14595" s="102" t="s">
        <v>291</v>
      </c>
      <c r="K14595" s="102" t="s">
        <v>1</v>
      </c>
      <c r="L14595" s="102" t="s">
        <v>290</v>
      </c>
      <c r="M14595" s="102" t="s">
        <v>1074</v>
      </c>
      <c r="N14595" s="102">
        <v>6</v>
      </c>
      <c r="O14595" s="102" t="s">
        <v>1075</v>
      </c>
    </row>
    <row r="14596" spans="1:15" x14ac:dyDescent="0.25">
      <c r="A14596" s="102" t="s">
        <v>1934</v>
      </c>
      <c r="B14596" s="103" t="s">
        <v>1078</v>
      </c>
      <c r="C14596" s="103" t="s">
        <v>274</v>
      </c>
      <c r="D14596" s="102" t="s">
        <v>388</v>
      </c>
      <c r="E14596" s="102" t="s">
        <v>275</v>
      </c>
      <c r="F14596" s="102" t="s">
        <v>24014</v>
      </c>
      <c r="H14596" s="102">
        <v>45654</v>
      </c>
      <c r="I14596" s="102" t="s">
        <v>292</v>
      </c>
      <c r="J14596" s="102" t="s">
        <v>291</v>
      </c>
      <c r="K14596" s="102" t="s">
        <v>1</v>
      </c>
      <c r="L14596" s="102" t="s">
        <v>290</v>
      </c>
      <c r="M14596" s="102" t="s">
        <v>1074</v>
      </c>
      <c r="N14596" s="102">
        <v>6</v>
      </c>
      <c r="O14596" s="102" t="s">
        <v>1075</v>
      </c>
    </row>
    <row r="14597" spans="1:15" x14ac:dyDescent="0.25">
      <c r="A14597" s="102" t="s">
        <v>24015</v>
      </c>
      <c r="B14597" s="103" t="s">
        <v>3786</v>
      </c>
      <c r="C14597" s="103" t="s">
        <v>1077</v>
      </c>
      <c r="D14597" s="102" t="s">
        <v>282</v>
      </c>
      <c r="E14597" s="102" t="s">
        <v>275</v>
      </c>
      <c r="F14597" s="102" t="s">
        <v>24016</v>
      </c>
      <c r="H14597" s="102">
        <v>45654</v>
      </c>
      <c r="I14597" s="102" t="s">
        <v>292</v>
      </c>
      <c r="J14597" s="102" t="s">
        <v>291</v>
      </c>
      <c r="K14597" s="102" t="s">
        <v>1</v>
      </c>
      <c r="L14597" s="102" t="s">
        <v>290</v>
      </c>
      <c r="M14597" s="102" t="s">
        <v>1074</v>
      </c>
      <c r="N14597" s="102">
        <v>6</v>
      </c>
      <c r="O14597" s="102" t="s">
        <v>1075</v>
      </c>
    </row>
    <row r="14598" spans="1:15" x14ac:dyDescent="0.25">
      <c r="A14598" s="102" t="s">
        <v>21808</v>
      </c>
      <c r="B14598" s="103" t="s">
        <v>2558</v>
      </c>
      <c r="C14598" s="103" t="s">
        <v>274</v>
      </c>
      <c r="D14598" s="102" t="s">
        <v>24017</v>
      </c>
      <c r="E14598" s="102" t="s">
        <v>275</v>
      </c>
      <c r="F14598" s="102" t="s">
        <v>24018</v>
      </c>
      <c r="G14598" s="102">
        <v>30048</v>
      </c>
      <c r="H14598" s="102">
        <v>45654</v>
      </c>
      <c r="I14598" s="102" t="s">
        <v>280</v>
      </c>
      <c r="J14598" s="102" t="s">
        <v>1</v>
      </c>
      <c r="K14598" s="102" t="s">
        <v>2</v>
      </c>
      <c r="L14598" s="102" t="s">
        <v>24</v>
      </c>
      <c r="M14598" s="102" t="s">
        <v>1074</v>
      </c>
      <c r="N14598" s="102">
        <v>6</v>
      </c>
      <c r="O14598" s="102" t="s">
        <v>1075</v>
      </c>
    </row>
    <row r="14599" spans="1:15" x14ac:dyDescent="0.25">
      <c r="A14599" s="102" t="s">
        <v>13547</v>
      </c>
      <c r="B14599" s="103" t="s">
        <v>11472</v>
      </c>
      <c r="C14599" s="103" t="s">
        <v>274</v>
      </c>
      <c r="D14599" s="102" t="s">
        <v>388</v>
      </c>
      <c r="E14599" s="102" t="s">
        <v>275</v>
      </c>
      <c r="F14599" s="102" t="s">
        <v>24019</v>
      </c>
      <c r="H14599" s="102">
        <v>45654</v>
      </c>
      <c r="I14599" s="102" t="s">
        <v>280</v>
      </c>
      <c r="J14599" s="102" t="s">
        <v>1</v>
      </c>
      <c r="K14599" s="102" t="s">
        <v>2</v>
      </c>
      <c r="L14599" s="102" t="s">
        <v>24</v>
      </c>
      <c r="M14599" s="102" t="s">
        <v>1074</v>
      </c>
      <c r="N14599" s="102">
        <v>6</v>
      </c>
      <c r="O14599" s="102" t="s">
        <v>1075</v>
      </c>
    </row>
    <row r="14600" spans="1:15" x14ac:dyDescent="0.25">
      <c r="A14600" s="102" t="s">
        <v>13547</v>
      </c>
      <c r="B14600" s="103" t="s">
        <v>6947</v>
      </c>
      <c r="C14600" s="103" t="s">
        <v>1118</v>
      </c>
      <c r="D14600" s="102" t="s">
        <v>388</v>
      </c>
      <c r="E14600" s="102" t="s">
        <v>275</v>
      </c>
      <c r="F14600" s="102" t="s">
        <v>24020</v>
      </c>
      <c r="H14600" s="102">
        <v>45654</v>
      </c>
      <c r="I14600" s="102" t="s">
        <v>280</v>
      </c>
      <c r="J14600" s="102" t="s">
        <v>1</v>
      </c>
      <c r="K14600" s="102" t="s">
        <v>2</v>
      </c>
      <c r="L14600" s="102" t="s">
        <v>24</v>
      </c>
      <c r="M14600" s="102" t="s">
        <v>1074</v>
      </c>
      <c r="N14600" s="102">
        <v>6</v>
      </c>
      <c r="O14600" s="102" t="s">
        <v>1075</v>
      </c>
    </row>
    <row r="14601" spans="1:15" x14ac:dyDescent="0.25">
      <c r="A14601" s="102" t="s">
        <v>3482</v>
      </c>
      <c r="B14601" s="103" t="s">
        <v>14968</v>
      </c>
      <c r="C14601" s="103" t="s">
        <v>1118</v>
      </c>
      <c r="D14601" s="102" t="s">
        <v>283</v>
      </c>
      <c r="E14601" s="102" t="s">
        <v>275</v>
      </c>
      <c r="F14601" s="102" t="s">
        <v>24021</v>
      </c>
      <c r="H14601" s="102">
        <v>45654</v>
      </c>
      <c r="I14601" s="102" t="s">
        <v>280</v>
      </c>
      <c r="J14601" s="102" t="s">
        <v>1</v>
      </c>
      <c r="K14601" s="102" t="s">
        <v>2</v>
      </c>
      <c r="L14601" s="102" t="s">
        <v>24</v>
      </c>
      <c r="M14601" s="102" t="s">
        <v>1074</v>
      </c>
      <c r="N14601" s="102">
        <v>6</v>
      </c>
      <c r="O14601" s="102" t="s">
        <v>1075</v>
      </c>
    </row>
    <row r="14602" spans="1:15" x14ac:dyDescent="0.25">
      <c r="A14602" s="102" t="s">
        <v>13789</v>
      </c>
      <c r="B14602" s="103" t="s">
        <v>1912</v>
      </c>
      <c r="C14602" s="103" t="s">
        <v>274</v>
      </c>
      <c r="D14602" s="102" t="s">
        <v>283</v>
      </c>
      <c r="E14602" s="102" t="s">
        <v>275</v>
      </c>
      <c r="F14602" s="102" t="s">
        <v>24022</v>
      </c>
      <c r="H14602" s="102">
        <v>45654</v>
      </c>
      <c r="I14602" s="102" t="s">
        <v>280</v>
      </c>
      <c r="J14602" s="102" t="s">
        <v>1</v>
      </c>
      <c r="K14602" s="102" t="s">
        <v>2</v>
      </c>
      <c r="L14602" s="102" t="s">
        <v>24</v>
      </c>
      <c r="M14602" s="102" t="s">
        <v>1074</v>
      </c>
      <c r="N14602" s="102">
        <v>6</v>
      </c>
      <c r="O14602" s="102" t="s">
        <v>1075</v>
      </c>
    </row>
    <row r="14603" spans="1:15" x14ac:dyDescent="0.25">
      <c r="A14603" s="102" t="s">
        <v>21833</v>
      </c>
      <c r="B14603" s="103" t="s">
        <v>3020</v>
      </c>
      <c r="C14603" s="103" t="s">
        <v>274</v>
      </c>
      <c r="D14603" s="102" t="s">
        <v>24017</v>
      </c>
      <c r="E14603" s="102" t="s">
        <v>275</v>
      </c>
      <c r="F14603" s="102" t="s">
        <v>24023</v>
      </c>
      <c r="G14603" s="102">
        <v>26916</v>
      </c>
      <c r="H14603" s="102">
        <v>45654</v>
      </c>
      <c r="I14603" s="102" t="s">
        <v>280</v>
      </c>
      <c r="J14603" s="102" t="s">
        <v>1</v>
      </c>
      <c r="K14603" s="102" t="s">
        <v>2</v>
      </c>
      <c r="L14603" s="102" t="s">
        <v>24</v>
      </c>
      <c r="M14603" s="102" t="s">
        <v>1074</v>
      </c>
      <c r="N14603" s="102">
        <v>6</v>
      </c>
      <c r="O14603" s="102" t="s">
        <v>1075</v>
      </c>
    </row>
    <row r="14604" spans="1:15" x14ac:dyDescent="0.25">
      <c r="A14604" s="102" t="s">
        <v>21833</v>
      </c>
      <c r="B14604" s="103" t="s">
        <v>1897</v>
      </c>
      <c r="C14604" s="103" t="s">
        <v>1082</v>
      </c>
      <c r="D14604" s="102" t="s">
        <v>24017</v>
      </c>
      <c r="E14604" s="102" t="s">
        <v>275</v>
      </c>
      <c r="F14604" s="102" t="s">
        <v>24024</v>
      </c>
      <c r="G14604" s="102">
        <v>38563</v>
      </c>
      <c r="H14604" s="102">
        <v>45654</v>
      </c>
      <c r="I14604" s="102" t="s">
        <v>280</v>
      </c>
      <c r="J14604" s="102" t="s">
        <v>1</v>
      </c>
      <c r="K14604" s="102" t="s">
        <v>2</v>
      </c>
      <c r="L14604" s="102" t="s">
        <v>24</v>
      </c>
      <c r="M14604" s="102" t="s">
        <v>1082</v>
      </c>
      <c r="N14604" s="102">
        <v>6</v>
      </c>
      <c r="O14604" s="102" t="s">
        <v>1075</v>
      </c>
    </row>
    <row r="14605" spans="1:15" x14ac:dyDescent="0.25">
      <c r="A14605" s="102" t="s">
        <v>21833</v>
      </c>
      <c r="B14605" s="103" t="s">
        <v>1078</v>
      </c>
      <c r="C14605" s="103" t="s">
        <v>1082</v>
      </c>
      <c r="D14605" s="102" t="s">
        <v>24017</v>
      </c>
      <c r="E14605" s="102" t="s">
        <v>275</v>
      </c>
      <c r="F14605" s="102" t="s">
        <v>24025</v>
      </c>
      <c r="G14605" s="102">
        <v>40031</v>
      </c>
      <c r="H14605" s="102">
        <v>45654</v>
      </c>
      <c r="I14605" s="102" t="s">
        <v>280</v>
      </c>
      <c r="J14605" s="102" t="s">
        <v>1</v>
      </c>
      <c r="K14605" s="102" t="s">
        <v>2</v>
      </c>
      <c r="L14605" s="102" t="s">
        <v>24</v>
      </c>
      <c r="M14605" s="102" t="s">
        <v>1082</v>
      </c>
      <c r="N14605" s="102">
        <v>6</v>
      </c>
      <c r="O14605" s="102" t="s">
        <v>1075</v>
      </c>
    </row>
    <row r="14606" spans="1:15" x14ac:dyDescent="0.25">
      <c r="A14606" s="102" t="s">
        <v>21838</v>
      </c>
      <c r="B14606" s="103" t="s">
        <v>21839</v>
      </c>
      <c r="C14606" s="103" t="s">
        <v>277</v>
      </c>
      <c r="D14606" s="102" t="s">
        <v>283</v>
      </c>
      <c r="E14606" s="102" t="s">
        <v>275</v>
      </c>
      <c r="F14606" s="102" t="s">
        <v>24026</v>
      </c>
      <c r="H14606" s="102">
        <v>45654</v>
      </c>
      <c r="I14606" s="102" t="s">
        <v>280</v>
      </c>
      <c r="J14606" s="102" t="s">
        <v>1</v>
      </c>
      <c r="K14606" s="102" t="s">
        <v>2</v>
      </c>
      <c r="L14606" s="102" t="s">
        <v>24</v>
      </c>
      <c r="M14606" s="102" t="s">
        <v>1074</v>
      </c>
      <c r="N14606" s="102">
        <v>6</v>
      </c>
      <c r="O14606" s="102" t="s">
        <v>1075</v>
      </c>
    </row>
    <row r="14607" spans="1:15" x14ac:dyDescent="0.25">
      <c r="A14607" s="102" t="s">
        <v>21841</v>
      </c>
      <c r="B14607" s="103" t="s">
        <v>21842</v>
      </c>
      <c r="C14607" s="103" t="s">
        <v>1118</v>
      </c>
      <c r="D14607" s="102" t="s">
        <v>283</v>
      </c>
      <c r="E14607" s="102" t="s">
        <v>275</v>
      </c>
      <c r="F14607" s="102" t="s">
        <v>24027</v>
      </c>
      <c r="H14607" s="102">
        <v>45654</v>
      </c>
      <c r="I14607" s="102" t="s">
        <v>280</v>
      </c>
      <c r="J14607" s="102" t="s">
        <v>1</v>
      </c>
      <c r="K14607" s="102" t="s">
        <v>2</v>
      </c>
      <c r="L14607" s="102" t="s">
        <v>24</v>
      </c>
      <c r="M14607" s="102" t="s">
        <v>1074</v>
      </c>
      <c r="N14607" s="102">
        <v>6</v>
      </c>
      <c r="O14607" s="102" t="s">
        <v>1075</v>
      </c>
    </row>
    <row r="14608" spans="1:15" x14ac:dyDescent="0.25">
      <c r="A14608" s="102" t="s">
        <v>12033</v>
      </c>
      <c r="B14608" s="103" t="s">
        <v>2171</v>
      </c>
      <c r="C14608" s="103" t="s">
        <v>274</v>
      </c>
      <c r="D14608" s="102" t="s">
        <v>247</v>
      </c>
      <c r="E14608" s="102" t="s">
        <v>275</v>
      </c>
      <c r="F14608" s="102" t="s">
        <v>24028</v>
      </c>
      <c r="H14608" s="102">
        <v>45654</v>
      </c>
      <c r="I14608" s="102" t="s">
        <v>280</v>
      </c>
      <c r="J14608" s="102" t="s">
        <v>1</v>
      </c>
      <c r="K14608" s="102" t="s">
        <v>2</v>
      </c>
      <c r="L14608" s="102" t="s">
        <v>24</v>
      </c>
      <c r="M14608" s="102" t="s">
        <v>1074</v>
      </c>
      <c r="N14608" s="102">
        <v>6</v>
      </c>
      <c r="O14608" s="102" t="s">
        <v>1075</v>
      </c>
    </row>
    <row r="14609" spans="1:15" x14ac:dyDescent="0.25">
      <c r="A14609" s="102" t="s">
        <v>21845</v>
      </c>
      <c r="B14609" s="103" t="s">
        <v>1476</v>
      </c>
      <c r="C14609" s="103" t="s">
        <v>274</v>
      </c>
      <c r="D14609" s="102" t="s">
        <v>24017</v>
      </c>
      <c r="E14609" s="102" t="s">
        <v>275</v>
      </c>
      <c r="F14609" s="102" t="s">
        <v>24029</v>
      </c>
      <c r="G14609" s="102">
        <v>20955</v>
      </c>
      <c r="H14609" s="102">
        <v>45654</v>
      </c>
      <c r="I14609" s="102" t="s">
        <v>280</v>
      </c>
      <c r="J14609" s="102" t="s">
        <v>1</v>
      </c>
      <c r="K14609" s="102" t="s">
        <v>2</v>
      </c>
      <c r="L14609" s="102" t="s">
        <v>24</v>
      </c>
      <c r="M14609" s="102" t="s">
        <v>1074</v>
      </c>
      <c r="N14609" s="102">
        <v>6</v>
      </c>
      <c r="O14609" s="102" t="s">
        <v>1075</v>
      </c>
    </row>
    <row r="14610" spans="1:15" x14ac:dyDescent="0.25">
      <c r="A14610" s="102" t="s">
        <v>24030</v>
      </c>
      <c r="B14610" s="103" t="s">
        <v>1741</v>
      </c>
      <c r="C14610" s="103" t="s">
        <v>274</v>
      </c>
      <c r="D14610" s="102" t="s">
        <v>281</v>
      </c>
      <c r="E14610" s="102" t="s">
        <v>275</v>
      </c>
      <c r="F14610" s="102" t="s">
        <v>24031</v>
      </c>
      <c r="H14610" s="102">
        <v>45654</v>
      </c>
      <c r="I14610" s="102" t="s">
        <v>280</v>
      </c>
      <c r="J14610" s="102" t="s">
        <v>1</v>
      </c>
      <c r="K14610" s="102" t="s">
        <v>2</v>
      </c>
      <c r="L14610" s="102" t="s">
        <v>24</v>
      </c>
      <c r="M14610" s="102" t="s">
        <v>1074</v>
      </c>
      <c r="N14610" s="102">
        <v>6</v>
      </c>
      <c r="O14610" s="102" t="s">
        <v>1075</v>
      </c>
    </row>
    <row r="14611" spans="1:15" x14ac:dyDescent="0.25">
      <c r="A14611" s="102" t="s">
        <v>24030</v>
      </c>
      <c r="B14611" s="103" t="s">
        <v>1321</v>
      </c>
      <c r="C14611" s="103" t="s">
        <v>277</v>
      </c>
      <c r="D14611" s="102" t="s">
        <v>281</v>
      </c>
      <c r="E14611" s="102" t="s">
        <v>275</v>
      </c>
      <c r="F14611" s="102" t="s">
        <v>24032</v>
      </c>
      <c r="H14611" s="102">
        <v>45654</v>
      </c>
      <c r="I14611" s="102" t="s">
        <v>280</v>
      </c>
      <c r="J14611" s="102" t="s">
        <v>1</v>
      </c>
      <c r="K14611" s="102" t="s">
        <v>2</v>
      </c>
      <c r="L14611" s="102" t="s">
        <v>24</v>
      </c>
      <c r="M14611" s="102" t="s">
        <v>1074</v>
      </c>
      <c r="N14611" s="102">
        <v>6</v>
      </c>
      <c r="O14611" s="102" t="s">
        <v>1075</v>
      </c>
    </row>
    <row r="14612" spans="1:15" x14ac:dyDescent="0.25">
      <c r="A14612" s="102" t="s">
        <v>21856</v>
      </c>
      <c r="B14612" s="103" t="s">
        <v>9645</v>
      </c>
      <c r="C14612" s="103" t="s">
        <v>274</v>
      </c>
      <c r="D14612" s="102" t="s">
        <v>283</v>
      </c>
      <c r="E14612" s="102" t="s">
        <v>275</v>
      </c>
      <c r="F14612" s="102" t="s">
        <v>24033</v>
      </c>
      <c r="H14612" s="102">
        <v>45654</v>
      </c>
      <c r="I14612" s="102" t="s">
        <v>280</v>
      </c>
      <c r="J14612" s="102" t="s">
        <v>1</v>
      </c>
      <c r="K14612" s="102" t="s">
        <v>2</v>
      </c>
      <c r="L14612" s="102" t="s">
        <v>24</v>
      </c>
      <c r="M14612" s="102" t="s">
        <v>1074</v>
      </c>
      <c r="N14612" s="102">
        <v>6</v>
      </c>
      <c r="O14612" s="102" t="s">
        <v>1075</v>
      </c>
    </row>
    <row r="14613" spans="1:15" x14ac:dyDescent="0.25">
      <c r="A14613" s="102" t="s">
        <v>9658</v>
      </c>
      <c r="B14613" s="103" t="s">
        <v>14810</v>
      </c>
      <c r="C14613" s="103" t="s">
        <v>274</v>
      </c>
      <c r="D14613" s="102" t="s">
        <v>388</v>
      </c>
      <c r="E14613" s="102" t="s">
        <v>275</v>
      </c>
      <c r="F14613" s="102" t="s">
        <v>24034</v>
      </c>
      <c r="H14613" s="102">
        <v>45654</v>
      </c>
      <c r="I14613" s="102" t="s">
        <v>280</v>
      </c>
      <c r="J14613" s="102" t="s">
        <v>1</v>
      </c>
      <c r="K14613" s="102" t="s">
        <v>2</v>
      </c>
      <c r="L14613" s="102" t="s">
        <v>24</v>
      </c>
      <c r="M14613" s="102" t="s">
        <v>1074</v>
      </c>
      <c r="N14613" s="102">
        <v>6</v>
      </c>
      <c r="O14613" s="102" t="s">
        <v>1075</v>
      </c>
    </row>
    <row r="14614" spans="1:15" x14ac:dyDescent="0.25">
      <c r="A14614" s="102" t="s">
        <v>21860</v>
      </c>
      <c r="B14614" s="103" t="s">
        <v>1565</v>
      </c>
      <c r="C14614" s="103" t="s">
        <v>274</v>
      </c>
      <c r="D14614" s="102" t="s">
        <v>283</v>
      </c>
      <c r="E14614" s="102" t="s">
        <v>275</v>
      </c>
      <c r="F14614" s="102" t="s">
        <v>24035</v>
      </c>
      <c r="H14614" s="102">
        <v>45654</v>
      </c>
      <c r="I14614" s="102" t="s">
        <v>280</v>
      </c>
      <c r="J14614" s="102" t="s">
        <v>1</v>
      </c>
      <c r="K14614" s="102" t="s">
        <v>2</v>
      </c>
      <c r="L14614" s="102" t="s">
        <v>24</v>
      </c>
      <c r="M14614" s="102" t="s">
        <v>1074</v>
      </c>
      <c r="N14614" s="102">
        <v>6</v>
      </c>
      <c r="O14614" s="102" t="s">
        <v>1075</v>
      </c>
    </row>
    <row r="14615" spans="1:15" x14ac:dyDescent="0.25">
      <c r="A14615" s="102" t="s">
        <v>24036</v>
      </c>
      <c r="B14615" s="103" t="s">
        <v>15056</v>
      </c>
      <c r="C14615" s="103" t="s">
        <v>1082</v>
      </c>
      <c r="D14615" s="102" t="s">
        <v>388</v>
      </c>
      <c r="E14615" s="102" t="s">
        <v>275</v>
      </c>
      <c r="F14615" s="102" t="s">
        <v>24037</v>
      </c>
      <c r="H14615" s="102">
        <v>45654</v>
      </c>
      <c r="I14615" s="102" t="s">
        <v>280</v>
      </c>
      <c r="J14615" s="102" t="s">
        <v>1</v>
      </c>
      <c r="K14615" s="102" t="s">
        <v>2</v>
      </c>
      <c r="L14615" s="102" t="s">
        <v>24</v>
      </c>
      <c r="M14615" s="102" t="s">
        <v>1082</v>
      </c>
      <c r="N14615" s="102">
        <v>6</v>
      </c>
      <c r="O14615" s="102" t="s">
        <v>1075</v>
      </c>
    </row>
    <row r="14616" spans="1:15" x14ac:dyDescent="0.25">
      <c r="A14616" s="102" t="s">
        <v>24036</v>
      </c>
      <c r="B14616" s="103" t="s">
        <v>1610</v>
      </c>
      <c r="C14616" s="103" t="s">
        <v>274</v>
      </c>
      <c r="D14616" s="102" t="s">
        <v>388</v>
      </c>
      <c r="E14616" s="102" t="s">
        <v>275</v>
      </c>
      <c r="F14616" s="102" t="s">
        <v>24038</v>
      </c>
      <c r="H14616" s="102">
        <v>45654</v>
      </c>
      <c r="I14616" s="102" t="s">
        <v>280</v>
      </c>
      <c r="J14616" s="102" t="s">
        <v>1</v>
      </c>
      <c r="K14616" s="102" t="s">
        <v>2</v>
      </c>
      <c r="L14616" s="102" t="s">
        <v>24</v>
      </c>
      <c r="M14616" s="102" t="s">
        <v>1074</v>
      </c>
      <c r="N14616" s="102">
        <v>6</v>
      </c>
      <c r="O14616" s="102" t="s">
        <v>1075</v>
      </c>
    </row>
    <row r="14617" spans="1:15" x14ac:dyDescent="0.25">
      <c r="A14617" s="102" t="s">
        <v>21869</v>
      </c>
      <c r="B14617" s="103" t="s">
        <v>1775</v>
      </c>
      <c r="C14617" s="103" t="s">
        <v>274</v>
      </c>
      <c r="D14617" s="102" t="s">
        <v>283</v>
      </c>
      <c r="E14617" s="102" t="s">
        <v>275</v>
      </c>
      <c r="F14617" s="102" t="s">
        <v>24039</v>
      </c>
      <c r="H14617" s="102">
        <v>45654</v>
      </c>
      <c r="I14617" s="102" t="s">
        <v>280</v>
      </c>
      <c r="J14617" s="102" t="s">
        <v>1</v>
      </c>
      <c r="K14617" s="102" t="s">
        <v>2</v>
      </c>
      <c r="L14617" s="102" t="s">
        <v>24</v>
      </c>
      <c r="M14617" s="102" t="s">
        <v>1074</v>
      </c>
      <c r="N14617" s="102">
        <v>6</v>
      </c>
      <c r="O14617" s="102" t="s">
        <v>1075</v>
      </c>
    </row>
    <row r="14618" spans="1:15" x14ac:dyDescent="0.25">
      <c r="A14618" s="102" t="s">
        <v>21869</v>
      </c>
      <c r="B14618" s="103" t="s">
        <v>1106</v>
      </c>
      <c r="C14618" s="103" t="s">
        <v>277</v>
      </c>
      <c r="D14618" s="102" t="s">
        <v>283</v>
      </c>
      <c r="E14618" s="102" t="s">
        <v>275</v>
      </c>
      <c r="F14618" s="102" t="s">
        <v>24040</v>
      </c>
      <c r="H14618" s="102">
        <v>45654</v>
      </c>
      <c r="I14618" s="102" t="s">
        <v>280</v>
      </c>
      <c r="J14618" s="102" t="s">
        <v>1</v>
      </c>
      <c r="K14618" s="102" t="s">
        <v>2</v>
      </c>
      <c r="L14618" s="102" t="s">
        <v>24</v>
      </c>
      <c r="M14618" s="102" t="s">
        <v>1074</v>
      </c>
      <c r="N14618" s="102">
        <v>6</v>
      </c>
      <c r="O14618" s="102" t="s">
        <v>1075</v>
      </c>
    </row>
    <row r="14619" spans="1:15" x14ac:dyDescent="0.25">
      <c r="A14619" s="102" t="s">
        <v>21869</v>
      </c>
      <c r="B14619" s="103" t="s">
        <v>2575</v>
      </c>
      <c r="C14619" s="103" t="s">
        <v>277</v>
      </c>
      <c r="D14619" s="102" t="s">
        <v>283</v>
      </c>
      <c r="E14619" s="102" t="s">
        <v>275</v>
      </c>
      <c r="F14619" s="102" t="s">
        <v>24041</v>
      </c>
      <c r="H14619" s="102">
        <v>45654</v>
      </c>
      <c r="I14619" s="102" t="s">
        <v>280</v>
      </c>
      <c r="J14619" s="102" t="s">
        <v>1</v>
      </c>
      <c r="K14619" s="102" t="s">
        <v>2</v>
      </c>
      <c r="L14619" s="102" t="s">
        <v>24</v>
      </c>
      <c r="M14619" s="102" t="s">
        <v>1074</v>
      </c>
      <c r="N14619" s="102">
        <v>6</v>
      </c>
      <c r="O14619" s="102" t="s">
        <v>1075</v>
      </c>
    </row>
    <row r="14620" spans="1:15" x14ac:dyDescent="0.25">
      <c r="A14620" s="102" t="s">
        <v>24042</v>
      </c>
      <c r="B14620" s="103" t="s">
        <v>19327</v>
      </c>
      <c r="C14620" s="103" t="s">
        <v>1118</v>
      </c>
      <c r="D14620" s="102" t="s">
        <v>388</v>
      </c>
      <c r="E14620" s="102" t="s">
        <v>275</v>
      </c>
      <c r="F14620" s="102" t="s">
        <v>24043</v>
      </c>
      <c r="H14620" s="102">
        <v>45654</v>
      </c>
      <c r="I14620" s="102" t="s">
        <v>280</v>
      </c>
      <c r="J14620" s="102" t="s">
        <v>1</v>
      </c>
      <c r="K14620" s="102" t="s">
        <v>2</v>
      </c>
      <c r="L14620" s="102" t="s">
        <v>24</v>
      </c>
      <c r="M14620" s="102" t="s">
        <v>1074</v>
      </c>
      <c r="N14620" s="102">
        <v>6</v>
      </c>
      <c r="O14620" s="102" t="s">
        <v>1075</v>
      </c>
    </row>
    <row r="14621" spans="1:15" x14ac:dyDescent="0.25">
      <c r="A14621" s="102" t="s">
        <v>21874</v>
      </c>
      <c r="B14621" s="103" t="s">
        <v>1897</v>
      </c>
      <c r="C14621" s="103" t="s">
        <v>274</v>
      </c>
      <c r="D14621" s="102" t="s">
        <v>24017</v>
      </c>
      <c r="E14621" s="102" t="s">
        <v>275</v>
      </c>
      <c r="F14621" s="102" t="s">
        <v>24044</v>
      </c>
      <c r="G14621" s="102">
        <v>31579</v>
      </c>
      <c r="H14621" s="102">
        <v>45654</v>
      </c>
      <c r="I14621" s="102" t="s">
        <v>280</v>
      </c>
      <c r="J14621" s="102" t="s">
        <v>1</v>
      </c>
      <c r="K14621" s="102" t="s">
        <v>2</v>
      </c>
      <c r="L14621" s="102" t="s">
        <v>24</v>
      </c>
      <c r="M14621" s="102" t="s">
        <v>1074</v>
      </c>
      <c r="N14621" s="102">
        <v>6</v>
      </c>
      <c r="O14621" s="102" t="s">
        <v>1075</v>
      </c>
    </row>
    <row r="14622" spans="1:15" x14ac:dyDescent="0.25">
      <c r="A14622" s="102" t="s">
        <v>21874</v>
      </c>
      <c r="B14622" s="103" t="s">
        <v>1132</v>
      </c>
      <c r="C14622" s="103" t="s">
        <v>1082</v>
      </c>
      <c r="D14622" s="102" t="s">
        <v>24017</v>
      </c>
      <c r="E14622" s="102" t="s">
        <v>275</v>
      </c>
      <c r="F14622" s="102" t="s">
        <v>24045</v>
      </c>
      <c r="G14622" s="102">
        <v>40078</v>
      </c>
      <c r="H14622" s="102">
        <v>45654</v>
      </c>
      <c r="I14622" s="102" t="s">
        <v>280</v>
      </c>
      <c r="J14622" s="102" t="s">
        <v>1</v>
      </c>
      <c r="K14622" s="102" t="s">
        <v>2</v>
      </c>
      <c r="L14622" s="102" t="s">
        <v>24</v>
      </c>
      <c r="M14622" s="102" t="s">
        <v>1082</v>
      </c>
      <c r="N14622" s="102">
        <v>6</v>
      </c>
      <c r="O14622" s="102" t="s">
        <v>1075</v>
      </c>
    </row>
    <row r="14623" spans="1:15" x14ac:dyDescent="0.25">
      <c r="A14623" s="102" t="s">
        <v>21874</v>
      </c>
      <c r="B14623" s="103" t="s">
        <v>1135</v>
      </c>
      <c r="C14623" s="103" t="s">
        <v>1082</v>
      </c>
      <c r="D14623" s="102" t="s">
        <v>24017</v>
      </c>
      <c r="E14623" s="102" t="s">
        <v>275</v>
      </c>
      <c r="F14623" s="102" t="s">
        <v>24046</v>
      </c>
      <c r="G14623" s="102">
        <v>42993</v>
      </c>
      <c r="H14623" s="102">
        <v>45654</v>
      </c>
      <c r="I14623" s="102" t="s">
        <v>280</v>
      </c>
      <c r="J14623" s="102" t="s">
        <v>1</v>
      </c>
      <c r="K14623" s="102" t="s">
        <v>2</v>
      </c>
      <c r="L14623" s="102" t="s">
        <v>24</v>
      </c>
      <c r="M14623" s="102" t="s">
        <v>1082</v>
      </c>
      <c r="N14623" s="102">
        <v>6</v>
      </c>
      <c r="O14623" s="102" t="s">
        <v>1075</v>
      </c>
    </row>
    <row r="14624" spans="1:15" x14ac:dyDescent="0.25">
      <c r="A14624" s="102" t="s">
        <v>24047</v>
      </c>
      <c r="B14624" s="103" t="s">
        <v>20860</v>
      </c>
      <c r="C14624" s="103" t="s">
        <v>1118</v>
      </c>
      <c r="D14624" s="102" t="s">
        <v>388</v>
      </c>
      <c r="E14624" s="102" t="s">
        <v>275</v>
      </c>
      <c r="F14624" s="102" t="s">
        <v>24048</v>
      </c>
      <c r="H14624" s="102">
        <v>45654</v>
      </c>
      <c r="I14624" s="102" t="s">
        <v>280</v>
      </c>
      <c r="J14624" s="102" t="s">
        <v>1</v>
      </c>
      <c r="K14624" s="102" t="s">
        <v>2</v>
      </c>
      <c r="L14624" s="102" t="s">
        <v>24</v>
      </c>
      <c r="M14624" s="102" t="s">
        <v>1074</v>
      </c>
      <c r="N14624" s="102">
        <v>6</v>
      </c>
      <c r="O14624" s="102" t="s">
        <v>1075</v>
      </c>
    </row>
    <row r="14625" spans="1:15" x14ac:dyDescent="0.25">
      <c r="A14625" s="102" t="s">
        <v>21884</v>
      </c>
      <c r="B14625" s="103" t="s">
        <v>5301</v>
      </c>
      <c r="C14625" s="103" t="s">
        <v>274</v>
      </c>
      <c r="D14625" s="102" t="s">
        <v>24017</v>
      </c>
      <c r="E14625" s="102" t="s">
        <v>275</v>
      </c>
      <c r="F14625" s="102" t="s">
        <v>24049</v>
      </c>
      <c r="G14625" s="102">
        <v>23809</v>
      </c>
      <c r="H14625" s="102">
        <v>45654</v>
      </c>
      <c r="I14625" s="102" t="s">
        <v>280</v>
      </c>
      <c r="J14625" s="102" t="s">
        <v>1</v>
      </c>
      <c r="K14625" s="102" t="s">
        <v>2</v>
      </c>
      <c r="L14625" s="102" t="s">
        <v>24</v>
      </c>
      <c r="M14625" s="102" t="s">
        <v>1074</v>
      </c>
      <c r="N14625" s="102">
        <v>6</v>
      </c>
      <c r="O14625" s="102" t="s">
        <v>1075</v>
      </c>
    </row>
    <row r="14626" spans="1:15" x14ac:dyDescent="0.25">
      <c r="A14626" s="102" t="s">
        <v>21888</v>
      </c>
      <c r="B14626" s="103" t="s">
        <v>3158</v>
      </c>
      <c r="C14626" s="103" t="s">
        <v>277</v>
      </c>
      <c r="D14626" s="102" t="s">
        <v>24017</v>
      </c>
      <c r="E14626" s="102" t="s">
        <v>275</v>
      </c>
      <c r="F14626" s="102" t="s">
        <v>24050</v>
      </c>
      <c r="G14626" s="102">
        <v>30910</v>
      </c>
      <c r="H14626" s="102">
        <v>45654</v>
      </c>
      <c r="I14626" s="102" t="s">
        <v>280</v>
      </c>
      <c r="J14626" s="102" t="s">
        <v>1</v>
      </c>
      <c r="K14626" s="102" t="s">
        <v>2</v>
      </c>
      <c r="L14626" s="102" t="s">
        <v>24</v>
      </c>
      <c r="M14626" s="102" t="s">
        <v>1074</v>
      </c>
      <c r="N14626" s="102">
        <v>6</v>
      </c>
      <c r="O14626" s="102" t="s">
        <v>1075</v>
      </c>
    </row>
    <row r="14627" spans="1:15" x14ac:dyDescent="0.25">
      <c r="A14627" s="102" t="s">
        <v>21890</v>
      </c>
      <c r="B14627" s="103" t="s">
        <v>11433</v>
      </c>
      <c r="C14627" s="103" t="s">
        <v>274</v>
      </c>
      <c r="D14627" s="102" t="s">
        <v>283</v>
      </c>
      <c r="E14627" s="102" t="s">
        <v>275</v>
      </c>
      <c r="F14627" s="102" t="s">
        <v>24051</v>
      </c>
      <c r="H14627" s="102">
        <v>45654</v>
      </c>
      <c r="I14627" s="102" t="s">
        <v>280</v>
      </c>
      <c r="J14627" s="102" t="s">
        <v>1</v>
      </c>
      <c r="K14627" s="102" t="s">
        <v>2</v>
      </c>
      <c r="L14627" s="102" t="s">
        <v>24</v>
      </c>
      <c r="M14627" s="102" t="s">
        <v>1074</v>
      </c>
      <c r="N14627" s="102">
        <v>6</v>
      </c>
      <c r="O14627" s="102" t="s">
        <v>1075</v>
      </c>
    </row>
    <row r="14628" spans="1:15" x14ac:dyDescent="0.25">
      <c r="A14628" s="102" t="s">
        <v>21892</v>
      </c>
      <c r="B14628" s="103" t="s">
        <v>1189</v>
      </c>
      <c r="C14628" s="103" t="s">
        <v>274</v>
      </c>
      <c r="D14628" s="102" t="s">
        <v>247</v>
      </c>
      <c r="E14628" s="102" t="s">
        <v>275</v>
      </c>
      <c r="F14628" s="102" t="s">
        <v>24052</v>
      </c>
      <c r="H14628" s="102">
        <v>45654</v>
      </c>
      <c r="I14628" s="102" t="s">
        <v>280</v>
      </c>
      <c r="J14628" s="102" t="s">
        <v>1</v>
      </c>
      <c r="K14628" s="102" t="s">
        <v>2</v>
      </c>
      <c r="L14628" s="102" t="s">
        <v>24</v>
      </c>
      <c r="M14628" s="102" t="s">
        <v>1074</v>
      </c>
      <c r="N14628" s="102">
        <v>6</v>
      </c>
      <c r="O14628" s="102" t="s">
        <v>1075</v>
      </c>
    </row>
    <row r="14629" spans="1:15" x14ac:dyDescent="0.25">
      <c r="A14629" s="102" t="s">
        <v>21894</v>
      </c>
      <c r="B14629" s="103" t="s">
        <v>1304</v>
      </c>
      <c r="C14629" s="103" t="s">
        <v>274</v>
      </c>
      <c r="D14629" s="102" t="s">
        <v>283</v>
      </c>
      <c r="E14629" s="102" t="s">
        <v>275</v>
      </c>
      <c r="F14629" s="102" t="s">
        <v>24053</v>
      </c>
      <c r="H14629" s="102">
        <v>45654</v>
      </c>
      <c r="I14629" s="102" t="s">
        <v>280</v>
      </c>
      <c r="J14629" s="102" t="s">
        <v>1</v>
      </c>
      <c r="K14629" s="102" t="s">
        <v>2</v>
      </c>
      <c r="L14629" s="102" t="s">
        <v>24</v>
      </c>
      <c r="M14629" s="102" t="s">
        <v>1074</v>
      </c>
      <c r="N14629" s="102">
        <v>6</v>
      </c>
      <c r="O14629" s="102" t="s">
        <v>1075</v>
      </c>
    </row>
    <row r="14630" spans="1:15" x14ac:dyDescent="0.25">
      <c r="A14630" s="102" t="s">
        <v>11444</v>
      </c>
      <c r="B14630" s="103" t="s">
        <v>1080</v>
      </c>
      <c r="C14630" s="103" t="s">
        <v>1118</v>
      </c>
      <c r="D14630" s="102" t="s">
        <v>283</v>
      </c>
      <c r="E14630" s="102" t="s">
        <v>275</v>
      </c>
      <c r="F14630" s="102" t="s">
        <v>24054</v>
      </c>
      <c r="H14630" s="102">
        <v>45654</v>
      </c>
      <c r="I14630" s="102" t="s">
        <v>280</v>
      </c>
      <c r="J14630" s="102" t="s">
        <v>1</v>
      </c>
      <c r="K14630" s="102" t="s">
        <v>2</v>
      </c>
      <c r="L14630" s="102" t="s">
        <v>24</v>
      </c>
      <c r="M14630" s="102" t="s">
        <v>1074</v>
      </c>
      <c r="N14630" s="102">
        <v>6</v>
      </c>
      <c r="O14630" s="102" t="s">
        <v>1075</v>
      </c>
    </row>
    <row r="14631" spans="1:15" x14ac:dyDescent="0.25">
      <c r="A14631" s="102" t="s">
        <v>24055</v>
      </c>
      <c r="B14631" s="103" t="s">
        <v>24056</v>
      </c>
      <c r="C14631" s="103" t="s">
        <v>277</v>
      </c>
      <c r="D14631" s="102" t="s">
        <v>281</v>
      </c>
      <c r="E14631" s="102" t="s">
        <v>275</v>
      </c>
      <c r="F14631" s="102" t="s">
        <v>24057</v>
      </c>
      <c r="H14631" s="102">
        <v>45654</v>
      </c>
      <c r="I14631" s="102" t="s">
        <v>280</v>
      </c>
      <c r="J14631" s="102" t="s">
        <v>1</v>
      </c>
      <c r="K14631" s="102" t="s">
        <v>2</v>
      </c>
      <c r="L14631" s="102" t="s">
        <v>24</v>
      </c>
      <c r="M14631" s="102" t="s">
        <v>1074</v>
      </c>
      <c r="N14631" s="102">
        <v>6</v>
      </c>
      <c r="O14631" s="102" t="s">
        <v>1075</v>
      </c>
    </row>
    <row r="14632" spans="1:15" x14ac:dyDescent="0.25">
      <c r="A14632" s="102" t="s">
        <v>24058</v>
      </c>
      <c r="B14632" s="103" t="s">
        <v>21223</v>
      </c>
      <c r="C14632" s="103" t="s">
        <v>274</v>
      </c>
      <c r="D14632" s="102" t="s">
        <v>281</v>
      </c>
      <c r="E14632" s="102" t="s">
        <v>275</v>
      </c>
      <c r="F14632" s="102" t="s">
        <v>24059</v>
      </c>
      <c r="H14632" s="102">
        <v>45654</v>
      </c>
      <c r="I14632" s="102" t="s">
        <v>280</v>
      </c>
      <c r="J14632" s="102" t="s">
        <v>1</v>
      </c>
      <c r="K14632" s="102" t="s">
        <v>2</v>
      </c>
      <c r="L14632" s="102" t="s">
        <v>24</v>
      </c>
      <c r="M14632" s="102" t="s">
        <v>1074</v>
      </c>
      <c r="N14632" s="102">
        <v>6</v>
      </c>
      <c r="O14632" s="102" t="s">
        <v>1075</v>
      </c>
    </row>
    <row r="14633" spans="1:15" x14ac:dyDescent="0.25">
      <c r="A14633" s="102" t="s">
        <v>21906</v>
      </c>
      <c r="B14633" s="103" t="s">
        <v>1078</v>
      </c>
      <c r="C14633" s="103" t="s">
        <v>274</v>
      </c>
      <c r="D14633" s="102" t="s">
        <v>247</v>
      </c>
      <c r="E14633" s="102" t="s">
        <v>275</v>
      </c>
      <c r="F14633" s="102" t="s">
        <v>24060</v>
      </c>
      <c r="H14633" s="102">
        <v>45654</v>
      </c>
      <c r="I14633" s="102" t="s">
        <v>280</v>
      </c>
      <c r="J14633" s="102" t="s">
        <v>1</v>
      </c>
      <c r="K14633" s="102" t="s">
        <v>2</v>
      </c>
      <c r="L14633" s="102" t="s">
        <v>24</v>
      </c>
      <c r="M14633" s="102" t="s">
        <v>1074</v>
      </c>
      <c r="N14633" s="102">
        <v>6</v>
      </c>
      <c r="O14633" s="102" t="s">
        <v>1075</v>
      </c>
    </row>
    <row r="14634" spans="1:15" x14ac:dyDescent="0.25">
      <c r="A14634" s="102" t="s">
        <v>1775</v>
      </c>
      <c r="B14634" s="103" t="s">
        <v>21223</v>
      </c>
      <c r="C14634" s="103" t="s">
        <v>274</v>
      </c>
      <c r="D14634" s="102" t="s">
        <v>281</v>
      </c>
      <c r="E14634" s="102" t="s">
        <v>275</v>
      </c>
      <c r="F14634" s="102" t="s">
        <v>24061</v>
      </c>
      <c r="H14634" s="102">
        <v>45654</v>
      </c>
      <c r="I14634" s="102" t="s">
        <v>280</v>
      </c>
      <c r="J14634" s="102" t="s">
        <v>1</v>
      </c>
      <c r="K14634" s="102" t="s">
        <v>2</v>
      </c>
      <c r="L14634" s="102" t="s">
        <v>24</v>
      </c>
      <c r="M14634" s="102" t="s">
        <v>1074</v>
      </c>
      <c r="N14634" s="102">
        <v>6</v>
      </c>
      <c r="O14634" s="102" t="s">
        <v>1075</v>
      </c>
    </row>
    <row r="14635" spans="1:15" x14ac:dyDescent="0.25">
      <c r="A14635" s="102" t="s">
        <v>3551</v>
      </c>
      <c r="B14635" s="103" t="s">
        <v>1197</v>
      </c>
      <c r="C14635" s="103" t="s">
        <v>274</v>
      </c>
      <c r="D14635" s="102" t="s">
        <v>283</v>
      </c>
      <c r="E14635" s="102" t="s">
        <v>275</v>
      </c>
      <c r="F14635" s="102" t="s">
        <v>24062</v>
      </c>
      <c r="H14635" s="102">
        <v>45654</v>
      </c>
      <c r="I14635" s="102" t="s">
        <v>280</v>
      </c>
      <c r="J14635" s="102" t="s">
        <v>1</v>
      </c>
      <c r="K14635" s="102" t="s">
        <v>2</v>
      </c>
      <c r="L14635" s="102" t="s">
        <v>24</v>
      </c>
      <c r="M14635" s="102" t="s">
        <v>1074</v>
      </c>
      <c r="N14635" s="102">
        <v>6</v>
      </c>
      <c r="O14635" s="102" t="s">
        <v>1075</v>
      </c>
    </row>
    <row r="14636" spans="1:15" x14ac:dyDescent="0.25">
      <c r="A14636" s="102" t="s">
        <v>3551</v>
      </c>
      <c r="B14636" s="103" t="s">
        <v>1124</v>
      </c>
      <c r="C14636" s="103" t="s">
        <v>274</v>
      </c>
      <c r="D14636" s="102" t="s">
        <v>283</v>
      </c>
      <c r="E14636" s="102" t="s">
        <v>275</v>
      </c>
      <c r="F14636" s="102" t="s">
        <v>24063</v>
      </c>
      <c r="H14636" s="102">
        <v>45654</v>
      </c>
      <c r="I14636" s="102" t="s">
        <v>280</v>
      </c>
      <c r="J14636" s="102" t="s">
        <v>1</v>
      </c>
      <c r="K14636" s="102" t="s">
        <v>2</v>
      </c>
      <c r="L14636" s="102" t="s">
        <v>24</v>
      </c>
      <c r="M14636" s="102" t="s">
        <v>1074</v>
      </c>
      <c r="N14636" s="102">
        <v>6</v>
      </c>
      <c r="O14636" s="102" t="s">
        <v>1075</v>
      </c>
    </row>
    <row r="14637" spans="1:15" x14ac:dyDescent="0.25">
      <c r="A14637" s="102" t="s">
        <v>3551</v>
      </c>
      <c r="B14637" s="103" t="s">
        <v>21914</v>
      </c>
      <c r="C14637" s="103" t="s">
        <v>274</v>
      </c>
      <c r="D14637" s="102" t="s">
        <v>283</v>
      </c>
      <c r="E14637" s="102" t="s">
        <v>275</v>
      </c>
      <c r="F14637" s="102" t="s">
        <v>24064</v>
      </c>
      <c r="H14637" s="102">
        <v>45654</v>
      </c>
      <c r="I14637" s="102" t="s">
        <v>280</v>
      </c>
      <c r="J14637" s="102" t="s">
        <v>1</v>
      </c>
      <c r="K14637" s="102" t="s">
        <v>2</v>
      </c>
      <c r="L14637" s="102" t="s">
        <v>24</v>
      </c>
      <c r="M14637" s="102" t="s">
        <v>1074</v>
      </c>
      <c r="N14637" s="102">
        <v>6</v>
      </c>
      <c r="O14637" s="102" t="s">
        <v>1075</v>
      </c>
    </row>
    <row r="14638" spans="1:15" x14ac:dyDescent="0.25">
      <c r="A14638" s="102" t="s">
        <v>21920</v>
      </c>
      <c r="B14638" s="103" t="s">
        <v>1080</v>
      </c>
      <c r="C14638" s="103" t="s">
        <v>277</v>
      </c>
      <c r="D14638" s="102" t="s">
        <v>283</v>
      </c>
      <c r="E14638" s="102" t="s">
        <v>275</v>
      </c>
      <c r="F14638" s="102" t="s">
        <v>24065</v>
      </c>
      <c r="H14638" s="102">
        <v>45654</v>
      </c>
      <c r="I14638" s="102" t="s">
        <v>280</v>
      </c>
      <c r="J14638" s="102" t="s">
        <v>1</v>
      </c>
      <c r="K14638" s="102" t="s">
        <v>2</v>
      </c>
      <c r="L14638" s="102" t="s">
        <v>24</v>
      </c>
      <c r="M14638" s="102" t="s">
        <v>1074</v>
      </c>
      <c r="N14638" s="102">
        <v>6</v>
      </c>
      <c r="O14638" s="102" t="s">
        <v>1075</v>
      </c>
    </row>
    <row r="14639" spans="1:15" x14ac:dyDescent="0.25">
      <c r="A14639" s="102" t="s">
        <v>21922</v>
      </c>
      <c r="B14639" s="103" t="s">
        <v>21369</v>
      </c>
      <c r="C14639" s="103" t="s">
        <v>277</v>
      </c>
      <c r="D14639" s="102" t="s">
        <v>24017</v>
      </c>
      <c r="E14639" s="102" t="s">
        <v>275</v>
      </c>
      <c r="F14639" s="102" t="s">
        <v>24066</v>
      </c>
      <c r="G14639" s="102">
        <v>30575</v>
      </c>
      <c r="H14639" s="102">
        <v>45654</v>
      </c>
      <c r="I14639" s="102" t="s">
        <v>280</v>
      </c>
      <c r="J14639" s="102" t="s">
        <v>1</v>
      </c>
      <c r="K14639" s="102" t="s">
        <v>2</v>
      </c>
      <c r="L14639" s="102" t="s">
        <v>24</v>
      </c>
      <c r="M14639" s="102" t="s">
        <v>1074</v>
      </c>
      <c r="N14639" s="102">
        <v>6</v>
      </c>
      <c r="O14639" s="102" t="s">
        <v>1075</v>
      </c>
    </row>
    <row r="14640" spans="1:15" x14ac:dyDescent="0.25">
      <c r="A14640" s="102" t="s">
        <v>13836</v>
      </c>
      <c r="B14640" s="103" t="s">
        <v>1561</v>
      </c>
      <c r="C14640" s="103" t="s">
        <v>277</v>
      </c>
      <c r="D14640" s="102" t="s">
        <v>281</v>
      </c>
      <c r="E14640" s="102" t="s">
        <v>275</v>
      </c>
      <c r="F14640" s="102" t="s">
        <v>24067</v>
      </c>
      <c r="H14640" s="102">
        <v>45654</v>
      </c>
      <c r="I14640" s="102" t="s">
        <v>280</v>
      </c>
      <c r="J14640" s="102" t="s">
        <v>1</v>
      </c>
      <c r="K14640" s="102" t="s">
        <v>2</v>
      </c>
      <c r="L14640" s="102" t="s">
        <v>24</v>
      </c>
      <c r="M14640" s="102" t="s">
        <v>1074</v>
      </c>
      <c r="N14640" s="102">
        <v>6</v>
      </c>
      <c r="O14640" s="102" t="s">
        <v>1075</v>
      </c>
    </row>
    <row r="14641" spans="1:15" x14ac:dyDescent="0.25">
      <c r="A14641" s="102" t="s">
        <v>4962</v>
      </c>
      <c r="B14641" s="103" t="s">
        <v>21806</v>
      </c>
      <c r="C14641" s="103" t="s">
        <v>277</v>
      </c>
      <c r="D14641" s="102" t="s">
        <v>283</v>
      </c>
      <c r="E14641" s="102" t="s">
        <v>275</v>
      </c>
      <c r="F14641" s="102" t="s">
        <v>24068</v>
      </c>
      <c r="H14641" s="102">
        <v>45654</v>
      </c>
      <c r="I14641" s="102" t="s">
        <v>280</v>
      </c>
      <c r="J14641" s="102" t="s">
        <v>1</v>
      </c>
      <c r="K14641" s="102" t="s">
        <v>2</v>
      </c>
      <c r="L14641" s="102" t="s">
        <v>24</v>
      </c>
      <c r="M14641" s="102" t="s">
        <v>1074</v>
      </c>
      <c r="N14641" s="102">
        <v>6</v>
      </c>
      <c r="O14641" s="102" t="s">
        <v>1075</v>
      </c>
    </row>
    <row r="14642" spans="1:15" x14ac:dyDescent="0.25">
      <c r="A14642" s="102" t="s">
        <v>4962</v>
      </c>
      <c r="B14642" s="103" t="s">
        <v>1197</v>
      </c>
      <c r="C14642" s="103" t="s">
        <v>274</v>
      </c>
      <c r="D14642" s="102" t="s">
        <v>283</v>
      </c>
      <c r="E14642" s="102" t="s">
        <v>275</v>
      </c>
      <c r="F14642" s="102" t="s">
        <v>24069</v>
      </c>
      <c r="H14642" s="102">
        <v>45654</v>
      </c>
      <c r="I14642" s="102" t="s">
        <v>280</v>
      </c>
      <c r="J14642" s="102" t="s">
        <v>1</v>
      </c>
      <c r="K14642" s="102" t="s">
        <v>2</v>
      </c>
      <c r="L14642" s="102" t="s">
        <v>24</v>
      </c>
      <c r="M14642" s="102" t="s">
        <v>1074</v>
      </c>
      <c r="N14642" s="102">
        <v>6</v>
      </c>
      <c r="O14642" s="102" t="s">
        <v>1075</v>
      </c>
    </row>
    <row r="14643" spans="1:15" x14ac:dyDescent="0.25">
      <c r="A14643" s="102" t="s">
        <v>4962</v>
      </c>
      <c r="B14643" s="103" t="s">
        <v>2667</v>
      </c>
      <c r="C14643" s="103" t="s">
        <v>274</v>
      </c>
      <c r="D14643" s="102" t="s">
        <v>283</v>
      </c>
      <c r="E14643" s="102" t="s">
        <v>275</v>
      </c>
      <c r="F14643" s="102" t="s">
        <v>24070</v>
      </c>
      <c r="H14643" s="102">
        <v>45654</v>
      </c>
      <c r="I14643" s="102" t="s">
        <v>280</v>
      </c>
      <c r="J14643" s="102" t="s">
        <v>1</v>
      </c>
      <c r="K14643" s="102" t="s">
        <v>2</v>
      </c>
      <c r="L14643" s="102" t="s">
        <v>24</v>
      </c>
      <c r="M14643" s="102" t="s">
        <v>1074</v>
      </c>
      <c r="N14643" s="102">
        <v>6</v>
      </c>
      <c r="O14643" s="102" t="s">
        <v>1075</v>
      </c>
    </row>
    <row r="14644" spans="1:15" x14ac:dyDescent="0.25">
      <c r="A14644" s="102" t="s">
        <v>24071</v>
      </c>
      <c r="B14644" s="103" t="s">
        <v>21223</v>
      </c>
      <c r="C14644" s="103" t="s">
        <v>274</v>
      </c>
      <c r="D14644" s="102" t="s">
        <v>281</v>
      </c>
      <c r="E14644" s="102" t="s">
        <v>275</v>
      </c>
      <c r="F14644" s="102" t="s">
        <v>24072</v>
      </c>
      <c r="H14644" s="102">
        <v>45654</v>
      </c>
      <c r="I14644" s="102" t="s">
        <v>280</v>
      </c>
      <c r="J14644" s="102" t="s">
        <v>1</v>
      </c>
      <c r="K14644" s="102" t="s">
        <v>2</v>
      </c>
      <c r="L14644" s="102" t="s">
        <v>24</v>
      </c>
      <c r="M14644" s="102" t="s">
        <v>1074</v>
      </c>
      <c r="N14644" s="102">
        <v>6</v>
      </c>
      <c r="O14644" s="102" t="s">
        <v>1075</v>
      </c>
    </row>
    <row r="14645" spans="1:15" x14ac:dyDescent="0.25">
      <c r="A14645" s="102" t="s">
        <v>6408</v>
      </c>
      <c r="B14645" s="103" t="s">
        <v>1250</v>
      </c>
      <c r="C14645" s="103" t="s">
        <v>274</v>
      </c>
      <c r="D14645" s="102" t="s">
        <v>247</v>
      </c>
      <c r="E14645" s="102" t="s">
        <v>275</v>
      </c>
      <c r="F14645" s="102" t="s">
        <v>24073</v>
      </c>
      <c r="H14645" s="102">
        <v>45654</v>
      </c>
      <c r="I14645" s="102" t="s">
        <v>280</v>
      </c>
      <c r="J14645" s="102" t="s">
        <v>1</v>
      </c>
      <c r="K14645" s="102" t="s">
        <v>2</v>
      </c>
      <c r="L14645" s="102" t="s">
        <v>24</v>
      </c>
      <c r="M14645" s="102" t="s">
        <v>1074</v>
      </c>
      <c r="N14645" s="102">
        <v>6</v>
      </c>
      <c r="O14645" s="102" t="s">
        <v>1075</v>
      </c>
    </row>
    <row r="14646" spans="1:15" x14ac:dyDescent="0.25">
      <c r="A14646" s="102" t="s">
        <v>1752</v>
      </c>
      <c r="B14646" s="103" t="s">
        <v>24074</v>
      </c>
      <c r="C14646" s="103" t="s">
        <v>277</v>
      </c>
      <c r="D14646" s="102" t="s">
        <v>281</v>
      </c>
      <c r="E14646" s="102" t="s">
        <v>275</v>
      </c>
      <c r="F14646" s="102" t="s">
        <v>24075</v>
      </c>
      <c r="H14646" s="102">
        <v>45654</v>
      </c>
      <c r="I14646" s="102" t="s">
        <v>280</v>
      </c>
      <c r="J14646" s="102" t="s">
        <v>1</v>
      </c>
      <c r="K14646" s="102" t="s">
        <v>2</v>
      </c>
      <c r="L14646" s="102" t="s">
        <v>24</v>
      </c>
      <c r="M14646" s="102" t="s">
        <v>1074</v>
      </c>
      <c r="N14646" s="102">
        <v>6</v>
      </c>
      <c r="O14646" s="102" t="s">
        <v>1075</v>
      </c>
    </row>
    <row r="14647" spans="1:15" x14ac:dyDescent="0.25">
      <c r="A14647" s="102" t="s">
        <v>21936</v>
      </c>
      <c r="B14647" s="103" t="s">
        <v>21937</v>
      </c>
      <c r="C14647" s="103" t="s">
        <v>274</v>
      </c>
      <c r="D14647" s="102" t="s">
        <v>24017</v>
      </c>
      <c r="E14647" s="102" t="s">
        <v>275</v>
      </c>
      <c r="F14647" s="102" t="s">
        <v>24076</v>
      </c>
      <c r="G14647" s="102">
        <v>31752</v>
      </c>
      <c r="H14647" s="102">
        <v>45654</v>
      </c>
      <c r="I14647" s="102" t="s">
        <v>280</v>
      </c>
      <c r="J14647" s="102" t="s">
        <v>1</v>
      </c>
      <c r="K14647" s="102" t="s">
        <v>2</v>
      </c>
      <c r="L14647" s="102" t="s">
        <v>24</v>
      </c>
      <c r="M14647" s="102" t="s">
        <v>1074</v>
      </c>
      <c r="N14647" s="102">
        <v>6</v>
      </c>
      <c r="O14647" s="102" t="s">
        <v>1075</v>
      </c>
    </row>
    <row r="14648" spans="1:15" x14ac:dyDescent="0.25">
      <c r="A14648" s="102" t="s">
        <v>21939</v>
      </c>
      <c r="B14648" s="103" t="s">
        <v>4597</v>
      </c>
      <c r="C14648" s="103" t="s">
        <v>1118</v>
      </c>
      <c r="D14648" s="102" t="s">
        <v>283</v>
      </c>
      <c r="E14648" s="102" t="s">
        <v>275</v>
      </c>
      <c r="F14648" s="102" t="s">
        <v>24077</v>
      </c>
      <c r="H14648" s="102">
        <v>45654</v>
      </c>
      <c r="I14648" s="102" t="s">
        <v>280</v>
      </c>
      <c r="J14648" s="102" t="s">
        <v>1</v>
      </c>
      <c r="K14648" s="102" t="s">
        <v>2</v>
      </c>
      <c r="L14648" s="102" t="s">
        <v>24</v>
      </c>
      <c r="M14648" s="102" t="s">
        <v>1074</v>
      </c>
      <c r="N14648" s="102">
        <v>6</v>
      </c>
      <c r="O14648" s="102" t="s">
        <v>1075</v>
      </c>
    </row>
    <row r="14649" spans="1:15" x14ac:dyDescent="0.25">
      <c r="A14649" s="102" t="s">
        <v>8813</v>
      </c>
      <c r="B14649" s="103" t="s">
        <v>1565</v>
      </c>
      <c r="C14649" s="103" t="s">
        <v>274</v>
      </c>
      <c r="D14649" s="102" t="s">
        <v>283</v>
      </c>
      <c r="E14649" s="102" t="s">
        <v>275</v>
      </c>
      <c r="F14649" s="102" t="s">
        <v>24078</v>
      </c>
      <c r="H14649" s="102">
        <v>45654</v>
      </c>
      <c r="I14649" s="102" t="s">
        <v>280</v>
      </c>
      <c r="J14649" s="102" t="s">
        <v>1</v>
      </c>
      <c r="K14649" s="102" t="s">
        <v>2</v>
      </c>
      <c r="L14649" s="102" t="s">
        <v>24</v>
      </c>
      <c r="M14649" s="102" t="s">
        <v>1074</v>
      </c>
      <c r="N14649" s="102">
        <v>6</v>
      </c>
      <c r="O14649" s="102" t="s">
        <v>1075</v>
      </c>
    </row>
    <row r="14650" spans="1:15" x14ac:dyDescent="0.25">
      <c r="A14650" s="102" t="s">
        <v>8813</v>
      </c>
      <c r="B14650" s="103" t="s">
        <v>1248</v>
      </c>
      <c r="C14650" s="103" t="s">
        <v>277</v>
      </c>
      <c r="D14650" s="102" t="s">
        <v>283</v>
      </c>
      <c r="E14650" s="102" t="s">
        <v>275</v>
      </c>
      <c r="F14650" s="102" t="s">
        <v>24079</v>
      </c>
      <c r="H14650" s="102">
        <v>45654</v>
      </c>
      <c r="I14650" s="102" t="s">
        <v>280</v>
      </c>
      <c r="J14650" s="102" t="s">
        <v>1</v>
      </c>
      <c r="K14650" s="102" t="s">
        <v>2</v>
      </c>
      <c r="L14650" s="102" t="s">
        <v>24</v>
      </c>
      <c r="M14650" s="102" t="s">
        <v>1074</v>
      </c>
      <c r="N14650" s="102">
        <v>6</v>
      </c>
      <c r="O14650" s="102" t="s">
        <v>1075</v>
      </c>
    </row>
    <row r="14651" spans="1:15" x14ac:dyDescent="0.25">
      <c r="A14651" s="102" t="s">
        <v>21947</v>
      </c>
      <c r="B14651" s="103" t="s">
        <v>1565</v>
      </c>
      <c r="C14651" s="103" t="s">
        <v>274</v>
      </c>
      <c r="D14651" s="102" t="s">
        <v>247</v>
      </c>
      <c r="E14651" s="102" t="s">
        <v>275</v>
      </c>
      <c r="F14651" s="102" t="s">
        <v>24080</v>
      </c>
      <c r="H14651" s="102">
        <v>45654</v>
      </c>
      <c r="I14651" s="102" t="s">
        <v>280</v>
      </c>
      <c r="J14651" s="102" t="s">
        <v>1</v>
      </c>
      <c r="K14651" s="102" t="s">
        <v>2</v>
      </c>
      <c r="L14651" s="102" t="s">
        <v>24</v>
      </c>
      <c r="M14651" s="102" t="s">
        <v>1074</v>
      </c>
      <c r="N14651" s="102">
        <v>6</v>
      </c>
      <c r="O14651" s="102" t="s">
        <v>1075</v>
      </c>
    </row>
    <row r="14652" spans="1:15" x14ac:dyDescent="0.25">
      <c r="A14652" s="102" t="s">
        <v>24081</v>
      </c>
      <c r="B14652" s="103" t="s">
        <v>24082</v>
      </c>
      <c r="C14652" s="103" t="s">
        <v>277</v>
      </c>
      <c r="D14652" s="102" t="s">
        <v>281</v>
      </c>
      <c r="E14652" s="102" t="s">
        <v>275</v>
      </c>
      <c r="F14652" s="102" t="s">
        <v>24083</v>
      </c>
      <c r="H14652" s="102">
        <v>45654</v>
      </c>
      <c r="I14652" s="102" t="s">
        <v>280</v>
      </c>
      <c r="J14652" s="102" t="s">
        <v>1</v>
      </c>
      <c r="K14652" s="102" t="s">
        <v>2</v>
      </c>
      <c r="L14652" s="102" t="s">
        <v>24</v>
      </c>
      <c r="M14652" s="102" t="s">
        <v>1074</v>
      </c>
      <c r="N14652" s="102">
        <v>6</v>
      </c>
      <c r="O14652" s="102" t="s">
        <v>1075</v>
      </c>
    </row>
    <row r="14653" spans="1:15" x14ac:dyDescent="0.25">
      <c r="A14653" s="102" t="s">
        <v>24081</v>
      </c>
      <c r="B14653" s="103" t="s">
        <v>1233</v>
      </c>
      <c r="C14653" s="103" t="s">
        <v>274</v>
      </c>
      <c r="D14653" s="102" t="s">
        <v>281</v>
      </c>
      <c r="E14653" s="102" t="s">
        <v>275</v>
      </c>
      <c r="F14653" s="102" t="s">
        <v>24084</v>
      </c>
      <c r="H14653" s="102">
        <v>45654</v>
      </c>
      <c r="I14653" s="102" t="s">
        <v>280</v>
      </c>
      <c r="J14653" s="102" t="s">
        <v>1</v>
      </c>
      <c r="K14653" s="102" t="s">
        <v>2</v>
      </c>
      <c r="L14653" s="102" t="s">
        <v>24</v>
      </c>
      <c r="M14653" s="102" t="s">
        <v>1074</v>
      </c>
      <c r="N14653" s="102">
        <v>6</v>
      </c>
      <c r="O14653" s="102" t="s">
        <v>1075</v>
      </c>
    </row>
    <row r="14654" spans="1:15" x14ac:dyDescent="0.25">
      <c r="A14654" s="102" t="s">
        <v>21960</v>
      </c>
      <c r="B14654" s="103" t="s">
        <v>24085</v>
      </c>
      <c r="C14654" s="103" t="s">
        <v>277</v>
      </c>
      <c r="D14654" s="102" t="s">
        <v>152</v>
      </c>
      <c r="E14654" s="102" t="s">
        <v>275</v>
      </c>
      <c r="F14654" s="102" t="s">
        <v>24086</v>
      </c>
      <c r="H14654" s="102">
        <v>45654</v>
      </c>
      <c r="I14654" s="102" t="s">
        <v>280</v>
      </c>
      <c r="J14654" s="102" t="s">
        <v>1</v>
      </c>
      <c r="K14654" s="102" t="s">
        <v>2</v>
      </c>
      <c r="L14654" s="102" t="s">
        <v>24</v>
      </c>
      <c r="M14654" s="102" t="s">
        <v>1074</v>
      </c>
      <c r="N14654" s="102">
        <v>6</v>
      </c>
      <c r="O14654" s="102" t="s">
        <v>1075</v>
      </c>
    </row>
    <row r="14655" spans="1:15" x14ac:dyDescent="0.25">
      <c r="A14655" s="102" t="s">
        <v>1247</v>
      </c>
      <c r="B14655" s="103" t="s">
        <v>1321</v>
      </c>
      <c r="C14655" s="103" t="s">
        <v>1118</v>
      </c>
      <c r="D14655" s="102" t="s">
        <v>283</v>
      </c>
      <c r="E14655" s="102" t="s">
        <v>275</v>
      </c>
      <c r="F14655" s="102" t="s">
        <v>24087</v>
      </c>
      <c r="H14655" s="102">
        <v>45654</v>
      </c>
      <c r="I14655" s="102" t="s">
        <v>280</v>
      </c>
      <c r="J14655" s="102" t="s">
        <v>1</v>
      </c>
      <c r="K14655" s="102" t="s">
        <v>2</v>
      </c>
      <c r="L14655" s="102" t="s">
        <v>24</v>
      </c>
      <c r="M14655" s="102" t="s">
        <v>1074</v>
      </c>
      <c r="N14655" s="102">
        <v>6</v>
      </c>
      <c r="O14655" s="102" t="s">
        <v>1075</v>
      </c>
    </row>
    <row r="14656" spans="1:15" x14ac:dyDescent="0.25">
      <c r="A14656" s="102" t="s">
        <v>21963</v>
      </c>
      <c r="B14656" s="103" t="s">
        <v>1091</v>
      </c>
      <c r="C14656" s="103" t="s">
        <v>277</v>
      </c>
      <c r="D14656" s="102" t="s">
        <v>24017</v>
      </c>
      <c r="E14656" s="102" t="s">
        <v>275</v>
      </c>
      <c r="F14656" s="102" t="s">
        <v>24088</v>
      </c>
      <c r="G14656" s="102">
        <v>31182</v>
      </c>
      <c r="H14656" s="102">
        <v>45654</v>
      </c>
      <c r="I14656" s="102" t="s">
        <v>280</v>
      </c>
      <c r="J14656" s="102" t="s">
        <v>1</v>
      </c>
      <c r="K14656" s="102" t="s">
        <v>2</v>
      </c>
      <c r="L14656" s="102" t="s">
        <v>24</v>
      </c>
      <c r="M14656" s="102" t="s">
        <v>1074</v>
      </c>
      <c r="N14656" s="102">
        <v>6</v>
      </c>
      <c r="O14656" s="102" t="s">
        <v>1075</v>
      </c>
    </row>
    <row r="14657" spans="1:15" x14ac:dyDescent="0.25">
      <c r="A14657" s="102" t="s">
        <v>4576</v>
      </c>
      <c r="B14657" s="103" t="s">
        <v>21722</v>
      </c>
      <c r="C14657" s="103" t="s">
        <v>277</v>
      </c>
      <c r="D14657" s="102" t="s">
        <v>24017</v>
      </c>
      <c r="E14657" s="102" t="s">
        <v>275</v>
      </c>
      <c r="F14657" s="102" t="s">
        <v>24089</v>
      </c>
      <c r="G14657" s="102">
        <v>26459</v>
      </c>
      <c r="H14657" s="102">
        <v>45654</v>
      </c>
      <c r="I14657" s="102" t="s">
        <v>280</v>
      </c>
      <c r="J14657" s="102" t="s">
        <v>1</v>
      </c>
      <c r="K14657" s="102" t="s">
        <v>2</v>
      </c>
      <c r="L14657" s="102" t="s">
        <v>24</v>
      </c>
      <c r="M14657" s="102" t="s">
        <v>1074</v>
      </c>
      <c r="N14657" s="102">
        <v>6</v>
      </c>
      <c r="O14657" s="102" t="s">
        <v>1075</v>
      </c>
    </row>
    <row r="14658" spans="1:15" x14ac:dyDescent="0.25">
      <c r="A14658" s="102" t="s">
        <v>21971</v>
      </c>
      <c r="B14658" s="103" t="s">
        <v>17565</v>
      </c>
      <c r="C14658" s="103" t="s">
        <v>277</v>
      </c>
      <c r="D14658" s="102" t="s">
        <v>283</v>
      </c>
      <c r="E14658" s="102" t="s">
        <v>275</v>
      </c>
      <c r="F14658" s="102" t="s">
        <v>24090</v>
      </c>
      <c r="H14658" s="102">
        <v>45654</v>
      </c>
      <c r="I14658" s="102" t="s">
        <v>280</v>
      </c>
      <c r="J14658" s="102" t="s">
        <v>1</v>
      </c>
      <c r="K14658" s="102" t="s">
        <v>2</v>
      </c>
      <c r="L14658" s="102" t="s">
        <v>24</v>
      </c>
      <c r="M14658" s="102" t="s">
        <v>1074</v>
      </c>
      <c r="N14658" s="102">
        <v>6</v>
      </c>
      <c r="O14658" s="102" t="s">
        <v>1075</v>
      </c>
    </row>
    <row r="14659" spans="1:15" x14ac:dyDescent="0.25">
      <c r="A14659" s="102" t="s">
        <v>3271</v>
      </c>
      <c r="B14659" s="103" t="s">
        <v>12669</v>
      </c>
      <c r="C14659" s="103" t="s">
        <v>277</v>
      </c>
      <c r="D14659" s="102" t="s">
        <v>281</v>
      </c>
      <c r="E14659" s="102" t="s">
        <v>275</v>
      </c>
      <c r="F14659" s="102" t="s">
        <v>24091</v>
      </c>
      <c r="H14659" s="102">
        <v>45654</v>
      </c>
      <c r="I14659" s="102" t="s">
        <v>280</v>
      </c>
      <c r="J14659" s="102" t="s">
        <v>1</v>
      </c>
      <c r="K14659" s="102" t="s">
        <v>2</v>
      </c>
      <c r="L14659" s="102" t="s">
        <v>24</v>
      </c>
      <c r="M14659" s="102" t="s">
        <v>1074</v>
      </c>
      <c r="N14659" s="102">
        <v>6</v>
      </c>
      <c r="O14659" s="102" t="s">
        <v>1075</v>
      </c>
    </row>
    <row r="14660" spans="1:15" x14ac:dyDescent="0.25">
      <c r="A14660" s="102" t="s">
        <v>3271</v>
      </c>
      <c r="B14660" s="103" t="s">
        <v>3504</v>
      </c>
      <c r="C14660" s="103" t="s">
        <v>274</v>
      </c>
      <c r="D14660" s="102" t="s">
        <v>281</v>
      </c>
      <c r="E14660" s="102" t="s">
        <v>275</v>
      </c>
      <c r="F14660" s="102" t="s">
        <v>24092</v>
      </c>
      <c r="H14660" s="102">
        <v>45654</v>
      </c>
      <c r="I14660" s="102" t="s">
        <v>280</v>
      </c>
      <c r="J14660" s="102" t="s">
        <v>1</v>
      </c>
      <c r="K14660" s="102" t="s">
        <v>2</v>
      </c>
      <c r="L14660" s="102" t="s">
        <v>24</v>
      </c>
      <c r="M14660" s="102" t="s">
        <v>1074</v>
      </c>
      <c r="N14660" s="102">
        <v>6</v>
      </c>
      <c r="O14660" s="102" t="s">
        <v>1075</v>
      </c>
    </row>
    <row r="14661" spans="1:15" x14ac:dyDescent="0.25">
      <c r="A14661" s="102" t="s">
        <v>6959</v>
      </c>
      <c r="B14661" s="103" t="s">
        <v>12473</v>
      </c>
      <c r="C14661" s="103" t="s">
        <v>277</v>
      </c>
      <c r="D14661" s="102" t="s">
        <v>283</v>
      </c>
      <c r="E14661" s="102" t="s">
        <v>275</v>
      </c>
      <c r="F14661" s="102" t="s">
        <v>24093</v>
      </c>
      <c r="H14661" s="102">
        <v>45654</v>
      </c>
      <c r="I14661" s="102" t="s">
        <v>280</v>
      </c>
      <c r="J14661" s="102" t="s">
        <v>1</v>
      </c>
      <c r="K14661" s="102" t="s">
        <v>2</v>
      </c>
      <c r="L14661" s="102" t="s">
        <v>24</v>
      </c>
      <c r="M14661" s="102" t="s">
        <v>1074</v>
      </c>
      <c r="N14661" s="102">
        <v>6</v>
      </c>
      <c r="O14661" s="102" t="s">
        <v>1075</v>
      </c>
    </row>
    <row r="14662" spans="1:15" x14ac:dyDescent="0.25">
      <c r="A14662" s="102" t="s">
        <v>6025</v>
      </c>
      <c r="B14662" s="103" t="s">
        <v>21981</v>
      </c>
      <c r="C14662" s="103" t="s">
        <v>274</v>
      </c>
      <c r="D14662" s="102" t="s">
        <v>283</v>
      </c>
      <c r="E14662" s="102" t="s">
        <v>275</v>
      </c>
      <c r="F14662" s="102" t="s">
        <v>24094</v>
      </c>
      <c r="H14662" s="102">
        <v>45654</v>
      </c>
      <c r="I14662" s="102" t="s">
        <v>280</v>
      </c>
      <c r="J14662" s="102" t="s">
        <v>1</v>
      </c>
      <c r="K14662" s="102" t="s">
        <v>2</v>
      </c>
      <c r="L14662" s="102" t="s">
        <v>24</v>
      </c>
      <c r="M14662" s="102" t="s">
        <v>1074</v>
      </c>
      <c r="N14662" s="102">
        <v>6</v>
      </c>
      <c r="O14662" s="102" t="s">
        <v>1075</v>
      </c>
    </row>
    <row r="14663" spans="1:15" x14ac:dyDescent="0.25">
      <c r="A14663" s="102" t="s">
        <v>6025</v>
      </c>
      <c r="B14663" s="103" t="s">
        <v>17765</v>
      </c>
      <c r="C14663" s="103" t="s">
        <v>277</v>
      </c>
      <c r="D14663" s="102" t="s">
        <v>283</v>
      </c>
      <c r="E14663" s="102" t="s">
        <v>275</v>
      </c>
      <c r="F14663" s="102" t="s">
        <v>24095</v>
      </c>
      <c r="H14663" s="102">
        <v>45654</v>
      </c>
      <c r="I14663" s="102" t="s">
        <v>280</v>
      </c>
      <c r="J14663" s="102" t="s">
        <v>1</v>
      </c>
      <c r="K14663" s="102" t="s">
        <v>2</v>
      </c>
      <c r="L14663" s="102" t="s">
        <v>24</v>
      </c>
      <c r="M14663" s="102" t="s">
        <v>1074</v>
      </c>
      <c r="N14663" s="102">
        <v>6</v>
      </c>
      <c r="O14663" s="102" t="s">
        <v>1075</v>
      </c>
    </row>
    <row r="14664" spans="1:15" x14ac:dyDescent="0.25">
      <c r="A14664" s="102" t="s">
        <v>21989</v>
      </c>
      <c r="B14664" s="103" t="s">
        <v>1214</v>
      </c>
      <c r="C14664" s="103" t="s">
        <v>1118</v>
      </c>
      <c r="D14664" s="102" t="s">
        <v>283</v>
      </c>
      <c r="E14664" s="102" t="s">
        <v>275</v>
      </c>
      <c r="F14664" s="102" t="s">
        <v>24096</v>
      </c>
      <c r="H14664" s="102">
        <v>45654</v>
      </c>
      <c r="I14664" s="102" t="s">
        <v>280</v>
      </c>
      <c r="J14664" s="102" t="s">
        <v>1</v>
      </c>
      <c r="K14664" s="102" t="s">
        <v>2</v>
      </c>
      <c r="L14664" s="102" t="s">
        <v>24</v>
      </c>
      <c r="M14664" s="102" t="s">
        <v>1074</v>
      </c>
      <c r="N14664" s="102">
        <v>6</v>
      </c>
      <c r="O14664" s="102" t="s">
        <v>1075</v>
      </c>
    </row>
    <row r="14665" spans="1:15" x14ac:dyDescent="0.25">
      <c r="A14665" s="102" t="s">
        <v>24097</v>
      </c>
      <c r="B14665" s="103" t="s">
        <v>15034</v>
      </c>
      <c r="C14665" s="103" t="s">
        <v>1118</v>
      </c>
      <c r="D14665" s="102" t="s">
        <v>388</v>
      </c>
      <c r="E14665" s="102" t="s">
        <v>275</v>
      </c>
      <c r="F14665" s="102" t="s">
        <v>24098</v>
      </c>
      <c r="H14665" s="102">
        <v>45654</v>
      </c>
      <c r="I14665" s="102" t="s">
        <v>280</v>
      </c>
      <c r="J14665" s="102" t="s">
        <v>1</v>
      </c>
      <c r="K14665" s="102" t="s">
        <v>2</v>
      </c>
      <c r="L14665" s="102" t="s">
        <v>24</v>
      </c>
      <c r="M14665" s="102" t="s">
        <v>1074</v>
      </c>
      <c r="N14665" s="102">
        <v>6</v>
      </c>
      <c r="O14665" s="102" t="s">
        <v>1075</v>
      </c>
    </row>
    <row r="14666" spans="1:15" x14ac:dyDescent="0.25">
      <c r="A14666" s="102" t="s">
        <v>10038</v>
      </c>
      <c r="B14666" s="103" t="s">
        <v>1214</v>
      </c>
      <c r="C14666" s="103" t="s">
        <v>1118</v>
      </c>
      <c r="D14666" s="102" t="s">
        <v>283</v>
      </c>
      <c r="E14666" s="102" t="s">
        <v>275</v>
      </c>
      <c r="F14666" s="102" t="s">
        <v>24099</v>
      </c>
      <c r="H14666" s="102">
        <v>45654</v>
      </c>
      <c r="I14666" s="102" t="s">
        <v>280</v>
      </c>
      <c r="J14666" s="102" t="s">
        <v>1</v>
      </c>
      <c r="K14666" s="102" t="s">
        <v>2</v>
      </c>
      <c r="L14666" s="102" t="s">
        <v>24</v>
      </c>
      <c r="M14666" s="102" t="s">
        <v>1074</v>
      </c>
      <c r="N14666" s="102">
        <v>6</v>
      </c>
      <c r="O14666" s="102" t="s">
        <v>1075</v>
      </c>
    </row>
    <row r="14667" spans="1:15" x14ac:dyDescent="0.25">
      <c r="A14667" s="102" t="s">
        <v>2189</v>
      </c>
      <c r="B14667" s="103" t="s">
        <v>24100</v>
      </c>
      <c r="C14667" s="103" t="s">
        <v>274</v>
      </c>
      <c r="D14667" s="102" t="s">
        <v>281</v>
      </c>
      <c r="E14667" s="102" t="s">
        <v>275</v>
      </c>
      <c r="F14667" s="102" t="s">
        <v>24101</v>
      </c>
      <c r="H14667" s="102">
        <v>45654</v>
      </c>
      <c r="I14667" s="102" t="s">
        <v>280</v>
      </c>
      <c r="J14667" s="102" t="s">
        <v>1</v>
      </c>
      <c r="K14667" s="102" t="s">
        <v>2</v>
      </c>
      <c r="L14667" s="102" t="s">
        <v>24</v>
      </c>
      <c r="M14667" s="102" t="s">
        <v>1074</v>
      </c>
      <c r="N14667" s="102">
        <v>6</v>
      </c>
      <c r="O14667" s="102" t="s">
        <v>1075</v>
      </c>
    </row>
    <row r="14668" spans="1:15" x14ac:dyDescent="0.25">
      <c r="A14668" s="102" t="s">
        <v>5301</v>
      </c>
      <c r="B14668" s="103" t="s">
        <v>2165</v>
      </c>
      <c r="C14668" s="103" t="s">
        <v>277</v>
      </c>
      <c r="D14668" s="102" t="s">
        <v>283</v>
      </c>
      <c r="E14668" s="102" t="s">
        <v>275</v>
      </c>
      <c r="F14668" s="102" t="s">
        <v>24102</v>
      </c>
      <c r="H14668" s="102">
        <v>45654</v>
      </c>
      <c r="I14668" s="102" t="s">
        <v>280</v>
      </c>
      <c r="J14668" s="102" t="s">
        <v>1</v>
      </c>
      <c r="K14668" s="102" t="s">
        <v>2</v>
      </c>
      <c r="L14668" s="102" t="s">
        <v>24</v>
      </c>
      <c r="M14668" s="102" t="s">
        <v>1074</v>
      </c>
      <c r="N14668" s="102">
        <v>6</v>
      </c>
      <c r="O14668" s="102" t="s">
        <v>1075</v>
      </c>
    </row>
    <row r="14669" spans="1:15" x14ac:dyDescent="0.25">
      <c r="A14669" s="102" t="s">
        <v>5301</v>
      </c>
      <c r="B14669" s="103" t="s">
        <v>1476</v>
      </c>
      <c r="C14669" s="103" t="s">
        <v>274</v>
      </c>
      <c r="D14669" s="102" t="s">
        <v>283</v>
      </c>
      <c r="E14669" s="102" t="s">
        <v>275</v>
      </c>
      <c r="F14669" s="102" t="s">
        <v>24103</v>
      </c>
      <c r="H14669" s="102">
        <v>45654</v>
      </c>
      <c r="I14669" s="102" t="s">
        <v>280</v>
      </c>
      <c r="J14669" s="102" t="s">
        <v>1</v>
      </c>
      <c r="K14669" s="102" t="s">
        <v>2</v>
      </c>
      <c r="L14669" s="102" t="s">
        <v>24</v>
      </c>
      <c r="M14669" s="102" t="s">
        <v>1074</v>
      </c>
      <c r="N14669" s="102">
        <v>6</v>
      </c>
      <c r="O14669" s="102" t="s">
        <v>1075</v>
      </c>
    </row>
    <row r="14670" spans="1:15" x14ac:dyDescent="0.25">
      <c r="A14670" s="102" t="s">
        <v>24104</v>
      </c>
      <c r="B14670" s="103" t="s">
        <v>24105</v>
      </c>
      <c r="C14670" s="103" t="s">
        <v>1118</v>
      </c>
      <c r="D14670" s="102" t="s">
        <v>388</v>
      </c>
      <c r="E14670" s="102" t="s">
        <v>275</v>
      </c>
      <c r="F14670" s="102" t="s">
        <v>24106</v>
      </c>
      <c r="H14670" s="102">
        <v>45654</v>
      </c>
      <c r="I14670" s="102" t="s">
        <v>280</v>
      </c>
      <c r="J14670" s="102" t="s">
        <v>1</v>
      </c>
      <c r="K14670" s="102" t="s">
        <v>2</v>
      </c>
      <c r="L14670" s="102" t="s">
        <v>24</v>
      </c>
      <c r="M14670" s="102" t="s">
        <v>1074</v>
      </c>
      <c r="N14670" s="102">
        <v>6</v>
      </c>
      <c r="O14670" s="102" t="s">
        <v>1075</v>
      </c>
    </row>
    <row r="14671" spans="1:15" x14ac:dyDescent="0.25">
      <c r="A14671" s="102" t="s">
        <v>22009</v>
      </c>
      <c r="B14671" s="103" t="s">
        <v>1103</v>
      </c>
      <c r="C14671" s="103" t="s">
        <v>274</v>
      </c>
      <c r="D14671" s="102" t="s">
        <v>283</v>
      </c>
      <c r="E14671" s="102" t="s">
        <v>275</v>
      </c>
      <c r="F14671" s="102" t="s">
        <v>24107</v>
      </c>
      <c r="H14671" s="102">
        <v>45654</v>
      </c>
      <c r="I14671" s="102" t="s">
        <v>280</v>
      </c>
      <c r="J14671" s="102" t="s">
        <v>1</v>
      </c>
      <c r="K14671" s="102" t="s">
        <v>2</v>
      </c>
      <c r="L14671" s="102" t="s">
        <v>24</v>
      </c>
      <c r="M14671" s="102" t="s">
        <v>1074</v>
      </c>
      <c r="N14671" s="102">
        <v>6</v>
      </c>
      <c r="O14671" s="102" t="s">
        <v>1075</v>
      </c>
    </row>
    <row r="14672" spans="1:15" x14ac:dyDescent="0.25">
      <c r="A14672" s="102" t="s">
        <v>22009</v>
      </c>
      <c r="B14672" s="103" t="s">
        <v>1266</v>
      </c>
      <c r="C14672" s="103" t="s">
        <v>277</v>
      </c>
      <c r="D14672" s="102" t="s">
        <v>283</v>
      </c>
      <c r="E14672" s="102" t="s">
        <v>275</v>
      </c>
      <c r="F14672" s="102" t="s">
        <v>24108</v>
      </c>
      <c r="H14672" s="102">
        <v>45654</v>
      </c>
      <c r="I14672" s="102" t="s">
        <v>280</v>
      </c>
      <c r="J14672" s="102" t="s">
        <v>1</v>
      </c>
      <c r="K14672" s="102" t="s">
        <v>2</v>
      </c>
      <c r="L14672" s="102" t="s">
        <v>24</v>
      </c>
      <c r="M14672" s="102" t="s">
        <v>1074</v>
      </c>
      <c r="N14672" s="102">
        <v>6</v>
      </c>
      <c r="O14672" s="102" t="s">
        <v>1075</v>
      </c>
    </row>
    <row r="14673" spans="1:15" x14ac:dyDescent="0.25">
      <c r="A14673" s="102" t="s">
        <v>22009</v>
      </c>
      <c r="B14673" s="103" t="s">
        <v>2534</v>
      </c>
      <c r="C14673" s="103" t="s">
        <v>1082</v>
      </c>
      <c r="D14673" s="102" t="s">
        <v>283</v>
      </c>
      <c r="E14673" s="102" t="s">
        <v>275</v>
      </c>
      <c r="F14673" s="102" t="s">
        <v>24109</v>
      </c>
      <c r="H14673" s="102">
        <v>45654</v>
      </c>
      <c r="I14673" s="102" t="s">
        <v>280</v>
      </c>
      <c r="J14673" s="102" t="s">
        <v>1</v>
      </c>
      <c r="K14673" s="102" t="s">
        <v>2</v>
      </c>
      <c r="L14673" s="102" t="s">
        <v>24</v>
      </c>
      <c r="M14673" s="102" t="s">
        <v>1082</v>
      </c>
      <c r="N14673" s="102">
        <v>6</v>
      </c>
      <c r="O14673" s="102" t="s">
        <v>1075</v>
      </c>
    </row>
    <row r="14674" spans="1:15" x14ac:dyDescent="0.25">
      <c r="A14674" s="102" t="s">
        <v>3200</v>
      </c>
      <c r="B14674" s="103" t="s">
        <v>1132</v>
      </c>
      <c r="C14674" s="103" t="s">
        <v>274</v>
      </c>
      <c r="D14674" s="102" t="s">
        <v>283</v>
      </c>
      <c r="E14674" s="102" t="s">
        <v>275</v>
      </c>
      <c r="F14674" s="102" t="s">
        <v>24110</v>
      </c>
      <c r="H14674" s="102">
        <v>45654</v>
      </c>
      <c r="I14674" s="102" t="s">
        <v>280</v>
      </c>
      <c r="J14674" s="102" t="s">
        <v>1</v>
      </c>
      <c r="K14674" s="102" t="s">
        <v>2</v>
      </c>
      <c r="L14674" s="102" t="s">
        <v>24</v>
      </c>
      <c r="M14674" s="102" t="s">
        <v>1074</v>
      </c>
      <c r="N14674" s="102">
        <v>6</v>
      </c>
      <c r="O14674" s="102" t="s">
        <v>1075</v>
      </c>
    </row>
    <row r="14675" spans="1:15" x14ac:dyDescent="0.25">
      <c r="A14675" s="102" t="s">
        <v>3200</v>
      </c>
      <c r="B14675" s="103" t="s">
        <v>3044</v>
      </c>
      <c r="C14675" s="103" t="s">
        <v>274</v>
      </c>
      <c r="D14675" s="102" t="s">
        <v>283</v>
      </c>
      <c r="E14675" s="102" t="s">
        <v>275</v>
      </c>
      <c r="F14675" s="102" t="s">
        <v>24111</v>
      </c>
      <c r="H14675" s="102">
        <v>45654</v>
      </c>
      <c r="I14675" s="102" t="s">
        <v>280</v>
      </c>
      <c r="J14675" s="102" t="s">
        <v>1</v>
      </c>
      <c r="K14675" s="102" t="s">
        <v>2</v>
      </c>
      <c r="L14675" s="102" t="s">
        <v>24</v>
      </c>
      <c r="M14675" s="102" t="s">
        <v>1074</v>
      </c>
      <c r="N14675" s="102">
        <v>6</v>
      </c>
      <c r="O14675" s="102" t="s">
        <v>1075</v>
      </c>
    </row>
    <row r="14676" spans="1:15" x14ac:dyDescent="0.25">
      <c r="A14676" s="102" t="s">
        <v>3200</v>
      </c>
      <c r="B14676" s="103" t="s">
        <v>2204</v>
      </c>
      <c r="C14676" s="103" t="s">
        <v>274</v>
      </c>
      <c r="D14676" s="102" t="s">
        <v>283</v>
      </c>
      <c r="E14676" s="102" t="s">
        <v>275</v>
      </c>
      <c r="F14676" s="102" t="s">
        <v>24112</v>
      </c>
      <c r="H14676" s="102">
        <v>45654</v>
      </c>
      <c r="I14676" s="102" t="s">
        <v>280</v>
      </c>
      <c r="J14676" s="102" t="s">
        <v>1</v>
      </c>
      <c r="K14676" s="102" t="s">
        <v>2</v>
      </c>
      <c r="L14676" s="102" t="s">
        <v>24</v>
      </c>
      <c r="M14676" s="102" t="s">
        <v>1074</v>
      </c>
      <c r="N14676" s="102">
        <v>6</v>
      </c>
      <c r="O14676" s="102" t="s">
        <v>1075</v>
      </c>
    </row>
    <row r="14677" spans="1:15" x14ac:dyDescent="0.25">
      <c r="A14677" s="102" t="s">
        <v>22018</v>
      </c>
      <c r="B14677" s="103" t="s">
        <v>9180</v>
      </c>
      <c r="C14677" s="103" t="s">
        <v>277</v>
      </c>
      <c r="D14677" s="102" t="s">
        <v>24017</v>
      </c>
      <c r="E14677" s="102" t="s">
        <v>275</v>
      </c>
      <c r="F14677" s="102" t="s">
        <v>24113</v>
      </c>
      <c r="G14677" s="102">
        <v>21349</v>
      </c>
      <c r="H14677" s="102">
        <v>45654</v>
      </c>
      <c r="I14677" s="102" t="s">
        <v>280</v>
      </c>
      <c r="J14677" s="102" t="s">
        <v>1</v>
      </c>
      <c r="K14677" s="102" t="s">
        <v>2</v>
      </c>
      <c r="L14677" s="102" t="s">
        <v>24</v>
      </c>
      <c r="M14677" s="102" t="s">
        <v>1074</v>
      </c>
      <c r="N14677" s="102">
        <v>6</v>
      </c>
      <c r="O14677" s="102" t="s">
        <v>1075</v>
      </c>
    </row>
    <row r="14678" spans="1:15" x14ac:dyDescent="0.25">
      <c r="A14678" s="102" t="s">
        <v>14035</v>
      </c>
      <c r="B14678" s="103" t="s">
        <v>4839</v>
      </c>
      <c r="C14678" s="103" t="s">
        <v>1118</v>
      </c>
      <c r="D14678" s="102" t="s">
        <v>388</v>
      </c>
      <c r="E14678" s="102" t="s">
        <v>275</v>
      </c>
      <c r="F14678" s="102" t="s">
        <v>24114</v>
      </c>
      <c r="H14678" s="102">
        <v>45654</v>
      </c>
      <c r="I14678" s="102" t="s">
        <v>280</v>
      </c>
      <c r="J14678" s="102" t="s">
        <v>1</v>
      </c>
      <c r="K14678" s="102" t="s">
        <v>2</v>
      </c>
      <c r="L14678" s="102" t="s">
        <v>24</v>
      </c>
      <c r="M14678" s="102" t="s">
        <v>1074</v>
      </c>
      <c r="N14678" s="102">
        <v>6</v>
      </c>
      <c r="O14678" s="102" t="s">
        <v>1075</v>
      </c>
    </row>
    <row r="14679" spans="1:15" x14ac:dyDescent="0.25">
      <c r="A14679" s="102" t="s">
        <v>22021</v>
      </c>
      <c r="B14679" s="103" t="s">
        <v>21823</v>
      </c>
      <c r="C14679" s="103" t="s">
        <v>277</v>
      </c>
      <c r="D14679" s="102" t="s">
        <v>24017</v>
      </c>
      <c r="E14679" s="102" t="s">
        <v>275</v>
      </c>
      <c r="F14679" s="102" t="s">
        <v>24115</v>
      </c>
      <c r="G14679" s="102">
        <v>20529</v>
      </c>
      <c r="H14679" s="102">
        <v>45654</v>
      </c>
      <c r="I14679" s="102" t="s">
        <v>280</v>
      </c>
      <c r="J14679" s="102" t="s">
        <v>1</v>
      </c>
      <c r="K14679" s="102" t="s">
        <v>2</v>
      </c>
      <c r="L14679" s="102" t="s">
        <v>24</v>
      </c>
      <c r="M14679" s="102" t="s">
        <v>1074</v>
      </c>
      <c r="N14679" s="102">
        <v>6</v>
      </c>
      <c r="O14679" s="102" t="s">
        <v>1075</v>
      </c>
    </row>
    <row r="14680" spans="1:15" x14ac:dyDescent="0.25">
      <c r="A14680" s="102" t="s">
        <v>22027</v>
      </c>
      <c r="B14680" s="103" t="s">
        <v>4636</v>
      </c>
      <c r="C14680" s="103" t="s">
        <v>277</v>
      </c>
      <c r="D14680" s="102" t="s">
        <v>283</v>
      </c>
      <c r="E14680" s="102" t="s">
        <v>275</v>
      </c>
      <c r="F14680" s="102" t="s">
        <v>24116</v>
      </c>
      <c r="H14680" s="102">
        <v>45654</v>
      </c>
      <c r="I14680" s="102" t="s">
        <v>280</v>
      </c>
      <c r="J14680" s="102" t="s">
        <v>1</v>
      </c>
      <c r="K14680" s="102" t="s">
        <v>2</v>
      </c>
      <c r="L14680" s="102" t="s">
        <v>24</v>
      </c>
      <c r="M14680" s="102" t="s">
        <v>1074</v>
      </c>
      <c r="N14680" s="102">
        <v>6</v>
      </c>
      <c r="O14680" s="102" t="s">
        <v>1075</v>
      </c>
    </row>
    <row r="14681" spans="1:15" x14ac:dyDescent="0.25">
      <c r="A14681" s="102" t="s">
        <v>5128</v>
      </c>
      <c r="B14681" s="103" t="s">
        <v>1561</v>
      </c>
      <c r="C14681" s="103" t="s">
        <v>1118</v>
      </c>
      <c r="D14681" s="102" t="s">
        <v>283</v>
      </c>
      <c r="E14681" s="102" t="s">
        <v>275</v>
      </c>
      <c r="F14681" s="102" t="s">
        <v>24117</v>
      </c>
      <c r="H14681" s="102">
        <v>45654</v>
      </c>
      <c r="I14681" s="102" t="s">
        <v>280</v>
      </c>
      <c r="J14681" s="102" t="s">
        <v>1</v>
      </c>
      <c r="K14681" s="102" t="s">
        <v>2</v>
      </c>
      <c r="L14681" s="102" t="s">
        <v>24</v>
      </c>
      <c r="M14681" s="102" t="s">
        <v>1074</v>
      </c>
      <c r="N14681" s="102">
        <v>6</v>
      </c>
      <c r="O14681" s="102" t="s">
        <v>1075</v>
      </c>
    </row>
    <row r="14682" spans="1:15" x14ac:dyDescent="0.25">
      <c r="A14682" s="102" t="s">
        <v>22030</v>
      </c>
      <c r="B14682" s="103" t="s">
        <v>1627</v>
      </c>
      <c r="C14682" s="103" t="s">
        <v>277</v>
      </c>
      <c r="D14682" s="102" t="s">
        <v>283</v>
      </c>
      <c r="E14682" s="102" t="s">
        <v>275</v>
      </c>
      <c r="F14682" s="102" t="s">
        <v>24118</v>
      </c>
      <c r="H14682" s="102">
        <v>45654</v>
      </c>
      <c r="I14682" s="102" t="s">
        <v>280</v>
      </c>
      <c r="J14682" s="102" t="s">
        <v>1</v>
      </c>
      <c r="K14682" s="102" t="s">
        <v>2</v>
      </c>
      <c r="L14682" s="102" t="s">
        <v>24</v>
      </c>
      <c r="M14682" s="102" t="s">
        <v>1074</v>
      </c>
      <c r="N14682" s="102">
        <v>6</v>
      </c>
      <c r="O14682" s="102" t="s">
        <v>1075</v>
      </c>
    </row>
    <row r="14683" spans="1:15" x14ac:dyDescent="0.25">
      <c r="A14683" s="102" t="s">
        <v>24119</v>
      </c>
      <c r="B14683" s="103" t="s">
        <v>1590</v>
      </c>
      <c r="C14683" s="103" t="s">
        <v>1118</v>
      </c>
      <c r="D14683" s="102" t="s">
        <v>152</v>
      </c>
      <c r="E14683" s="102" t="s">
        <v>275</v>
      </c>
      <c r="F14683" s="102" t="s">
        <v>24120</v>
      </c>
      <c r="H14683" s="102">
        <v>45654</v>
      </c>
      <c r="I14683" s="102" t="s">
        <v>279</v>
      </c>
      <c r="J14683" s="102" t="s">
        <v>2</v>
      </c>
      <c r="K14683" s="102" t="s">
        <v>1</v>
      </c>
      <c r="L14683" s="102" t="s">
        <v>23</v>
      </c>
      <c r="M14683" s="102" t="s">
        <v>1074</v>
      </c>
      <c r="N14683" s="102">
        <v>6</v>
      </c>
      <c r="O14683" s="102" t="s">
        <v>1075</v>
      </c>
    </row>
    <row r="14684" spans="1:15" x14ac:dyDescent="0.25">
      <c r="A14684" s="102" t="s">
        <v>2842</v>
      </c>
      <c r="B14684" s="103" t="s">
        <v>17516</v>
      </c>
      <c r="C14684" s="103" t="s">
        <v>277</v>
      </c>
      <c r="D14684" s="102" t="s">
        <v>303</v>
      </c>
      <c r="E14684" s="102" t="s">
        <v>275</v>
      </c>
      <c r="F14684" s="102" t="s">
        <v>24121</v>
      </c>
      <c r="H14684" s="102">
        <v>45654</v>
      </c>
      <c r="I14684" s="102" t="s">
        <v>279</v>
      </c>
      <c r="J14684" s="102" t="s">
        <v>2</v>
      </c>
      <c r="K14684" s="102" t="s">
        <v>1</v>
      </c>
      <c r="L14684" s="102" t="s">
        <v>23</v>
      </c>
      <c r="M14684" s="102" t="s">
        <v>1074</v>
      </c>
      <c r="N14684" s="102">
        <v>6</v>
      </c>
      <c r="O14684" s="102" t="s">
        <v>1075</v>
      </c>
    </row>
    <row r="14685" spans="1:15" x14ac:dyDescent="0.25">
      <c r="A14685" s="102" t="s">
        <v>1988</v>
      </c>
      <c r="B14685" s="103" t="s">
        <v>2075</v>
      </c>
      <c r="C14685" s="103" t="s">
        <v>1118</v>
      </c>
      <c r="D14685" s="102" t="s">
        <v>152</v>
      </c>
      <c r="E14685" s="102" t="s">
        <v>275</v>
      </c>
      <c r="F14685" s="102" t="s">
        <v>24122</v>
      </c>
      <c r="H14685" s="102">
        <v>45654</v>
      </c>
      <c r="I14685" s="102" t="s">
        <v>279</v>
      </c>
      <c r="J14685" s="102" t="s">
        <v>2</v>
      </c>
      <c r="K14685" s="102" t="s">
        <v>1</v>
      </c>
      <c r="L14685" s="102" t="s">
        <v>23</v>
      </c>
      <c r="M14685" s="102" t="s">
        <v>1074</v>
      </c>
      <c r="N14685" s="102">
        <v>6</v>
      </c>
      <c r="O14685" s="102" t="s">
        <v>1075</v>
      </c>
    </row>
    <row r="14686" spans="1:15" x14ac:dyDescent="0.25">
      <c r="A14686" s="102" t="s">
        <v>24123</v>
      </c>
      <c r="B14686" s="103" t="s">
        <v>10728</v>
      </c>
      <c r="C14686" s="103" t="s">
        <v>1118</v>
      </c>
      <c r="D14686" s="102" t="s">
        <v>283</v>
      </c>
      <c r="E14686" s="102" t="s">
        <v>275</v>
      </c>
      <c r="F14686" s="102" t="s">
        <v>24124</v>
      </c>
      <c r="H14686" s="102">
        <v>45654</v>
      </c>
      <c r="I14686" s="102" t="s">
        <v>279</v>
      </c>
      <c r="J14686" s="102" t="s">
        <v>2</v>
      </c>
      <c r="K14686" s="102" t="s">
        <v>1</v>
      </c>
      <c r="L14686" s="102" t="s">
        <v>23</v>
      </c>
      <c r="M14686" s="102" t="s">
        <v>1074</v>
      </c>
      <c r="N14686" s="102">
        <v>6</v>
      </c>
      <c r="O14686" s="102" t="s">
        <v>1075</v>
      </c>
    </row>
    <row r="14687" spans="1:15" x14ac:dyDescent="0.25">
      <c r="A14687" s="102" t="s">
        <v>24125</v>
      </c>
      <c r="B14687" s="103" t="s">
        <v>1468</v>
      </c>
      <c r="C14687" s="103" t="s">
        <v>277</v>
      </c>
      <c r="D14687" s="102" t="s">
        <v>283</v>
      </c>
      <c r="E14687" s="102" t="s">
        <v>275</v>
      </c>
      <c r="F14687" s="102" t="s">
        <v>24126</v>
      </c>
      <c r="H14687" s="102">
        <v>45654</v>
      </c>
      <c r="I14687" s="102" t="s">
        <v>279</v>
      </c>
      <c r="J14687" s="102" t="s">
        <v>2</v>
      </c>
      <c r="K14687" s="102" t="s">
        <v>1</v>
      </c>
      <c r="L14687" s="102" t="s">
        <v>23</v>
      </c>
      <c r="M14687" s="102" t="s">
        <v>1074</v>
      </c>
      <c r="N14687" s="102">
        <v>6</v>
      </c>
      <c r="O14687" s="102" t="s">
        <v>1075</v>
      </c>
    </row>
    <row r="14688" spans="1:15" x14ac:dyDescent="0.25">
      <c r="A14688" s="102" t="s">
        <v>1990</v>
      </c>
      <c r="B14688" s="103" t="s">
        <v>1078</v>
      </c>
      <c r="C14688" s="103" t="s">
        <v>274</v>
      </c>
      <c r="D14688" s="102" t="s">
        <v>152</v>
      </c>
      <c r="E14688" s="102" t="s">
        <v>275</v>
      </c>
      <c r="F14688" s="102" t="s">
        <v>24127</v>
      </c>
      <c r="H14688" s="102">
        <v>45654</v>
      </c>
      <c r="I14688" s="102" t="s">
        <v>279</v>
      </c>
      <c r="J14688" s="102" t="s">
        <v>2</v>
      </c>
      <c r="K14688" s="102" t="s">
        <v>1</v>
      </c>
      <c r="L14688" s="102" t="s">
        <v>23</v>
      </c>
      <c r="M14688" s="102" t="s">
        <v>1074</v>
      </c>
      <c r="N14688" s="102">
        <v>6</v>
      </c>
      <c r="O14688" s="102" t="s">
        <v>1075</v>
      </c>
    </row>
    <row r="14689" spans="1:15" x14ac:dyDescent="0.25">
      <c r="A14689" s="102" t="s">
        <v>1990</v>
      </c>
      <c r="B14689" s="103" t="s">
        <v>14009</v>
      </c>
      <c r="C14689" s="103" t="s">
        <v>274</v>
      </c>
      <c r="D14689" s="102" t="s">
        <v>152</v>
      </c>
      <c r="E14689" s="102" t="s">
        <v>275</v>
      </c>
      <c r="F14689" s="102" t="s">
        <v>24128</v>
      </c>
      <c r="H14689" s="102">
        <v>45654</v>
      </c>
      <c r="I14689" s="102" t="s">
        <v>279</v>
      </c>
      <c r="J14689" s="102" t="s">
        <v>2</v>
      </c>
      <c r="K14689" s="102" t="s">
        <v>1</v>
      </c>
      <c r="L14689" s="102" t="s">
        <v>23</v>
      </c>
      <c r="M14689" s="102" t="s">
        <v>1074</v>
      </c>
      <c r="N14689" s="102">
        <v>6</v>
      </c>
      <c r="O14689" s="102" t="s">
        <v>1075</v>
      </c>
    </row>
    <row r="14690" spans="1:15" x14ac:dyDescent="0.25">
      <c r="A14690" s="102" t="s">
        <v>3449</v>
      </c>
      <c r="B14690" s="103" t="s">
        <v>1304</v>
      </c>
      <c r="C14690" s="103" t="s">
        <v>274</v>
      </c>
      <c r="D14690" s="102" t="s">
        <v>152</v>
      </c>
      <c r="E14690" s="102" t="s">
        <v>275</v>
      </c>
      <c r="F14690" s="102" t="s">
        <v>24129</v>
      </c>
      <c r="H14690" s="102">
        <v>45654</v>
      </c>
      <c r="I14690" s="102" t="s">
        <v>279</v>
      </c>
      <c r="J14690" s="102" t="s">
        <v>2</v>
      </c>
      <c r="K14690" s="102" t="s">
        <v>1</v>
      </c>
      <c r="L14690" s="102" t="s">
        <v>23</v>
      </c>
      <c r="M14690" s="102" t="s">
        <v>1074</v>
      </c>
      <c r="N14690" s="102">
        <v>6</v>
      </c>
      <c r="O14690" s="102" t="s">
        <v>1075</v>
      </c>
    </row>
    <row r="14691" spans="1:15" x14ac:dyDescent="0.25">
      <c r="A14691" s="102" t="s">
        <v>3449</v>
      </c>
      <c r="B14691" s="103" t="s">
        <v>1076</v>
      </c>
      <c r="C14691" s="103" t="s">
        <v>1180</v>
      </c>
      <c r="D14691" s="102" t="s">
        <v>152</v>
      </c>
      <c r="E14691" s="102" t="s">
        <v>275</v>
      </c>
      <c r="F14691" s="102" t="s">
        <v>24130</v>
      </c>
      <c r="H14691" s="102">
        <v>45654</v>
      </c>
      <c r="I14691" s="102" t="s">
        <v>279</v>
      </c>
      <c r="J14691" s="102" t="s">
        <v>2</v>
      </c>
      <c r="K14691" s="102" t="s">
        <v>1</v>
      </c>
      <c r="L14691" s="102" t="s">
        <v>23</v>
      </c>
      <c r="M14691" s="102" t="s">
        <v>1180</v>
      </c>
      <c r="N14691" s="102">
        <v>6</v>
      </c>
      <c r="O14691" s="102" t="s">
        <v>1075</v>
      </c>
    </row>
    <row r="14692" spans="1:15" x14ac:dyDescent="0.25">
      <c r="A14692" s="102" t="s">
        <v>16815</v>
      </c>
      <c r="B14692" s="103" t="s">
        <v>21492</v>
      </c>
      <c r="C14692" s="103" t="s">
        <v>274</v>
      </c>
      <c r="D14692" s="102" t="s">
        <v>136</v>
      </c>
      <c r="E14692" s="102" t="s">
        <v>275</v>
      </c>
      <c r="F14692" s="102" t="s">
        <v>24131</v>
      </c>
      <c r="H14692" s="102">
        <v>45654</v>
      </c>
      <c r="I14692" s="102" t="s">
        <v>279</v>
      </c>
      <c r="J14692" s="102" t="s">
        <v>2</v>
      </c>
      <c r="K14692" s="102" t="s">
        <v>1</v>
      </c>
      <c r="L14692" s="102" t="s">
        <v>23</v>
      </c>
      <c r="M14692" s="102" t="s">
        <v>1074</v>
      </c>
      <c r="N14692" s="102">
        <v>6</v>
      </c>
      <c r="O14692" s="102" t="s">
        <v>1075</v>
      </c>
    </row>
    <row r="14693" spans="1:15" x14ac:dyDescent="0.25">
      <c r="A14693" s="102" t="s">
        <v>16815</v>
      </c>
      <c r="B14693" s="103" t="s">
        <v>9082</v>
      </c>
      <c r="C14693" s="103" t="s">
        <v>277</v>
      </c>
      <c r="D14693" s="102" t="s">
        <v>136</v>
      </c>
      <c r="E14693" s="102" t="s">
        <v>275</v>
      </c>
      <c r="F14693" s="102" t="s">
        <v>24132</v>
      </c>
      <c r="H14693" s="102">
        <v>45654</v>
      </c>
      <c r="I14693" s="102" t="s">
        <v>279</v>
      </c>
      <c r="J14693" s="102" t="s">
        <v>2</v>
      </c>
      <c r="K14693" s="102" t="s">
        <v>1</v>
      </c>
      <c r="L14693" s="102" t="s">
        <v>23</v>
      </c>
      <c r="M14693" s="102" t="s">
        <v>1074</v>
      </c>
      <c r="N14693" s="102">
        <v>6</v>
      </c>
      <c r="O14693" s="102" t="s">
        <v>1075</v>
      </c>
    </row>
    <row r="14694" spans="1:15" x14ac:dyDescent="0.25">
      <c r="A14694" s="102" t="s">
        <v>16815</v>
      </c>
      <c r="B14694" s="103" t="s">
        <v>1916</v>
      </c>
      <c r="C14694" s="103" t="s">
        <v>1082</v>
      </c>
      <c r="D14694" s="102" t="s">
        <v>136</v>
      </c>
      <c r="E14694" s="102" t="s">
        <v>275</v>
      </c>
      <c r="F14694" s="102" t="s">
        <v>24133</v>
      </c>
      <c r="G14694" s="102">
        <v>41011</v>
      </c>
      <c r="H14694" s="102">
        <v>45654</v>
      </c>
      <c r="I14694" s="102" t="s">
        <v>279</v>
      </c>
      <c r="J14694" s="102" t="s">
        <v>2</v>
      </c>
      <c r="K14694" s="102" t="s">
        <v>1</v>
      </c>
      <c r="L14694" s="102" t="s">
        <v>23</v>
      </c>
      <c r="M14694" s="102" t="s">
        <v>1082</v>
      </c>
      <c r="N14694" s="102">
        <v>6</v>
      </c>
      <c r="O14694" s="102" t="s">
        <v>1075</v>
      </c>
    </row>
    <row r="14695" spans="1:15" x14ac:dyDescent="0.25">
      <c r="A14695" s="102" t="s">
        <v>10590</v>
      </c>
      <c r="B14695" s="103" t="s">
        <v>1248</v>
      </c>
      <c r="C14695" s="103" t="s">
        <v>277</v>
      </c>
      <c r="D14695" s="102" t="s">
        <v>283</v>
      </c>
      <c r="E14695" s="102" t="s">
        <v>275</v>
      </c>
      <c r="F14695" s="102" t="s">
        <v>24134</v>
      </c>
      <c r="H14695" s="102">
        <v>45654</v>
      </c>
      <c r="I14695" s="102" t="s">
        <v>279</v>
      </c>
      <c r="J14695" s="102" t="s">
        <v>2</v>
      </c>
      <c r="K14695" s="102" t="s">
        <v>1</v>
      </c>
      <c r="L14695" s="102" t="s">
        <v>23</v>
      </c>
      <c r="M14695" s="102" t="s">
        <v>1074</v>
      </c>
      <c r="N14695" s="102">
        <v>6</v>
      </c>
      <c r="O14695" s="102" t="s">
        <v>1075</v>
      </c>
    </row>
    <row r="14696" spans="1:15" x14ac:dyDescent="0.25">
      <c r="A14696" s="102" t="s">
        <v>24135</v>
      </c>
      <c r="B14696" s="103" t="s">
        <v>1530</v>
      </c>
      <c r="C14696" s="103" t="s">
        <v>1082</v>
      </c>
      <c r="D14696" s="102" t="s">
        <v>136</v>
      </c>
      <c r="E14696" s="102" t="s">
        <v>275</v>
      </c>
      <c r="F14696" s="102" t="s">
        <v>24136</v>
      </c>
      <c r="G14696" s="102">
        <v>40988</v>
      </c>
      <c r="H14696" s="102">
        <v>45654</v>
      </c>
      <c r="I14696" s="102" t="s">
        <v>279</v>
      </c>
      <c r="J14696" s="102" t="s">
        <v>2</v>
      </c>
      <c r="K14696" s="102" t="s">
        <v>1</v>
      </c>
      <c r="L14696" s="102" t="s">
        <v>23</v>
      </c>
      <c r="M14696" s="102" t="s">
        <v>1082</v>
      </c>
      <c r="N14696" s="102">
        <v>6</v>
      </c>
      <c r="O14696" s="102" t="s">
        <v>1075</v>
      </c>
    </row>
    <row r="14697" spans="1:15" x14ac:dyDescent="0.25">
      <c r="A14697" s="102" t="s">
        <v>11312</v>
      </c>
      <c r="B14697" s="103" t="s">
        <v>3794</v>
      </c>
      <c r="C14697" s="103" t="s">
        <v>1118</v>
      </c>
      <c r="D14697" s="102" t="s">
        <v>152</v>
      </c>
      <c r="E14697" s="102" t="s">
        <v>275</v>
      </c>
      <c r="F14697" s="102" t="s">
        <v>24137</v>
      </c>
      <c r="H14697" s="102">
        <v>45654</v>
      </c>
      <c r="I14697" s="102" t="s">
        <v>279</v>
      </c>
      <c r="J14697" s="102" t="s">
        <v>2</v>
      </c>
      <c r="K14697" s="102" t="s">
        <v>1</v>
      </c>
      <c r="L14697" s="102" t="s">
        <v>23</v>
      </c>
      <c r="M14697" s="102" t="s">
        <v>1074</v>
      </c>
      <c r="N14697" s="102">
        <v>6</v>
      </c>
      <c r="O14697" s="102" t="s">
        <v>1075</v>
      </c>
    </row>
    <row r="14698" spans="1:15" x14ac:dyDescent="0.25">
      <c r="A14698" s="102" t="s">
        <v>4094</v>
      </c>
      <c r="B14698" s="103" t="s">
        <v>1080</v>
      </c>
      <c r="C14698" s="103" t="s">
        <v>277</v>
      </c>
      <c r="D14698" s="102" t="s">
        <v>283</v>
      </c>
      <c r="E14698" s="102" t="s">
        <v>275</v>
      </c>
      <c r="F14698" s="102" t="s">
        <v>24138</v>
      </c>
      <c r="H14698" s="102">
        <v>45654</v>
      </c>
      <c r="I14698" s="102" t="s">
        <v>279</v>
      </c>
      <c r="J14698" s="102" t="s">
        <v>2</v>
      </c>
      <c r="K14698" s="102" t="s">
        <v>1</v>
      </c>
      <c r="L14698" s="102" t="s">
        <v>23</v>
      </c>
      <c r="M14698" s="102" t="s">
        <v>1074</v>
      </c>
      <c r="N14698" s="102">
        <v>6</v>
      </c>
      <c r="O14698" s="102" t="s">
        <v>1075</v>
      </c>
    </row>
    <row r="14699" spans="1:15" x14ac:dyDescent="0.25">
      <c r="A14699" s="102" t="s">
        <v>1376</v>
      </c>
      <c r="B14699" s="103" t="s">
        <v>1672</v>
      </c>
      <c r="C14699" s="103" t="s">
        <v>274</v>
      </c>
      <c r="D14699" s="102" t="s">
        <v>283</v>
      </c>
      <c r="E14699" s="102" t="s">
        <v>275</v>
      </c>
      <c r="F14699" s="102" t="s">
        <v>24139</v>
      </c>
      <c r="H14699" s="102">
        <v>45654</v>
      </c>
      <c r="I14699" s="102" t="s">
        <v>279</v>
      </c>
      <c r="J14699" s="102" t="s">
        <v>2</v>
      </c>
      <c r="K14699" s="102" t="s">
        <v>1</v>
      </c>
      <c r="L14699" s="102" t="s">
        <v>23</v>
      </c>
      <c r="M14699" s="102" t="s">
        <v>1074</v>
      </c>
      <c r="N14699" s="102">
        <v>6</v>
      </c>
      <c r="O14699" s="102" t="s">
        <v>1075</v>
      </c>
    </row>
    <row r="14700" spans="1:15" x14ac:dyDescent="0.25">
      <c r="A14700" s="102" t="s">
        <v>24140</v>
      </c>
      <c r="B14700" s="103" t="s">
        <v>1916</v>
      </c>
      <c r="C14700" s="103" t="s">
        <v>274</v>
      </c>
      <c r="D14700" s="102" t="s">
        <v>1788</v>
      </c>
      <c r="E14700" s="102" t="s">
        <v>275</v>
      </c>
      <c r="F14700" s="102" t="s">
        <v>24141</v>
      </c>
      <c r="G14700" s="102" t="s">
        <v>21881</v>
      </c>
      <c r="H14700" s="102">
        <v>45654</v>
      </c>
      <c r="I14700" s="102" t="s">
        <v>279</v>
      </c>
      <c r="J14700" s="102" t="s">
        <v>2</v>
      </c>
      <c r="K14700" s="102" t="s">
        <v>1</v>
      </c>
      <c r="L14700" s="102" t="s">
        <v>23</v>
      </c>
      <c r="M14700" s="102" t="s">
        <v>1074</v>
      </c>
      <c r="N14700" s="102">
        <v>6</v>
      </c>
      <c r="O14700" s="102" t="s">
        <v>1075</v>
      </c>
    </row>
    <row r="14701" spans="1:15" x14ac:dyDescent="0.25">
      <c r="A14701" s="102" t="s">
        <v>24142</v>
      </c>
      <c r="B14701" s="103" t="s">
        <v>2114</v>
      </c>
      <c r="C14701" s="103" t="s">
        <v>277</v>
      </c>
      <c r="D14701" s="102" t="s">
        <v>303</v>
      </c>
      <c r="E14701" s="102" t="s">
        <v>275</v>
      </c>
      <c r="F14701" s="102" t="s">
        <v>24143</v>
      </c>
      <c r="H14701" s="102">
        <v>45654</v>
      </c>
      <c r="I14701" s="102" t="s">
        <v>279</v>
      </c>
      <c r="J14701" s="102" t="s">
        <v>2</v>
      </c>
      <c r="K14701" s="102" t="s">
        <v>1</v>
      </c>
      <c r="L14701" s="102" t="s">
        <v>23</v>
      </c>
      <c r="M14701" s="102" t="s">
        <v>1074</v>
      </c>
      <c r="N14701" s="102">
        <v>6</v>
      </c>
      <c r="O14701" s="102" t="s">
        <v>1075</v>
      </c>
    </row>
    <row r="14702" spans="1:15" x14ac:dyDescent="0.25">
      <c r="A14702" s="102" t="s">
        <v>24142</v>
      </c>
      <c r="B14702" s="103" t="s">
        <v>1197</v>
      </c>
      <c r="C14702" s="103" t="s">
        <v>274</v>
      </c>
      <c r="D14702" s="102" t="s">
        <v>303</v>
      </c>
      <c r="E14702" s="102" t="s">
        <v>275</v>
      </c>
      <c r="F14702" s="102" t="s">
        <v>24144</v>
      </c>
      <c r="H14702" s="102">
        <v>45654</v>
      </c>
      <c r="I14702" s="102" t="s">
        <v>279</v>
      </c>
      <c r="J14702" s="102" t="s">
        <v>2</v>
      </c>
      <c r="K14702" s="102" t="s">
        <v>1</v>
      </c>
      <c r="L14702" s="102" t="s">
        <v>23</v>
      </c>
      <c r="M14702" s="102" t="s">
        <v>1074</v>
      </c>
      <c r="N14702" s="102">
        <v>6</v>
      </c>
      <c r="O14702" s="102" t="s">
        <v>1075</v>
      </c>
    </row>
    <row r="14703" spans="1:15" x14ac:dyDescent="0.25">
      <c r="A14703" s="102" t="s">
        <v>24142</v>
      </c>
      <c r="B14703" s="103" t="s">
        <v>2976</v>
      </c>
      <c r="C14703" s="103" t="s">
        <v>274</v>
      </c>
      <c r="D14703" s="102" t="s">
        <v>303</v>
      </c>
      <c r="E14703" s="102" t="s">
        <v>275</v>
      </c>
      <c r="F14703" s="102" t="s">
        <v>24145</v>
      </c>
      <c r="H14703" s="102">
        <v>45654</v>
      </c>
      <c r="I14703" s="102" t="s">
        <v>279</v>
      </c>
      <c r="J14703" s="102" t="s">
        <v>2</v>
      </c>
      <c r="K14703" s="102" t="s">
        <v>1</v>
      </c>
      <c r="L14703" s="102" t="s">
        <v>23</v>
      </c>
      <c r="M14703" s="102" t="s">
        <v>1074</v>
      </c>
      <c r="N14703" s="102">
        <v>6</v>
      </c>
      <c r="O14703" s="102" t="s">
        <v>1075</v>
      </c>
    </row>
    <row r="14704" spans="1:15" x14ac:dyDescent="0.25">
      <c r="A14704" s="102" t="s">
        <v>3479</v>
      </c>
      <c r="B14704" s="103" t="s">
        <v>1764</v>
      </c>
      <c r="C14704" s="103" t="s">
        <v>274</v>
      </c>
      <c r="D14704" s="102" t="s">
        <v>283</v>
      </c>
      <c r="E14704" s="102" t="s">
        <v>275</v>
      </c>
      <c r="F14704" s="102" t="s">
        <v>24146</v>
      </c>
      <c r="H14704" s="102">
        <v>45654</v>
      </c>
      <c r="I14704" s="102" t="s">
        <v>279</v>
      </c>
      <c r="J14704" s="102" t="s">
        <v>2</v>
      </c>
      <c r="K14704" s="102" t="s">
        <v>1</v>
      </c>
      <c r="L14704" s="102" t="s">
        <v>23</v>
      </c>
      <c r="M14704" s="102" t="s">
        <v>1074</v>
      </c>
      <c r="N14704" s="102">
        <v>6</v>
      </c>
      <c r="O14704" s="102" t="s">
        <v>1075</v>
      </c>
    </row>
    <row r="14705" spans="1:15" x14ac:dyDescent="0.25">
      <c r="A14705" s="102" t="s">
        <v>3482</v>
      </c>
      <c r="B14705" s="103" t="s">
        <v>1076</v>
      </c>
      <c r="C14705" s="103" t="s">
        <v>274</v>
      </c>
      <c r="D14705" s="102" t="s">
        <v>283</v>
      </c>
      <c r="E14705" s="102" t="s">
        <v>275</v>
      </c>
      <c r="F14705" s="102" t="s">
        <v>24147</v>
      </c>
      <c r="H14705" s="102">
        <v>45654</v>
      </c>
      <c r="I14705" s="102" t="s">
        <v>279</v>
      </c>
      <c r="J14705" s="102" t="s">
        <v>2</v>
      </c>
      <c r="K14705" s="102" t="s">
        <v>1</v>
      </c>
      <c r="L14705" s="102" t="s">
        <v>23</v>
      </c>
      <c r="M14705" s="102" t="s">
        <v>1074</v>
      </c>
      <c r="N14705" s="102">
        <v>6</v>
      </c>
      <c r="O14705" s="102" t="s">
        <v>1075</v>
      </c>
    </row>
    <row r="14706" spans="1:15" x14ac:dyDescent="0.25">
      <c r="A14706" s="102" t="s">
        <v>3482</v>
      </c>
      <c r="B14706" s="103" t="s">
        <v>1565</v>
      </c>
      <c r="C14706" s="103" t="s">
        <v>274</v>
      </c>
      <c r="D14706" s="102" t="s">
        <v>283</v>
      </c>
      <c r="E14706" s="102" t="s">
        <v>275</v>
      </c>
      <c r="F14706" s="102" t="s">
        <v>24148</v>
      </c>
      <c r="H14706" s="102">
        <v>45654</v>
      </c>
      <c r="I14706" s="102" t="s">
        <v>279</v>
      </c>
      <c r="J14706" s="102" t="s">
        <v>2</v>
      </c>
      <c r="K14706" s="102" t="s">
        <v>1</v>
      </c>
      <c r="L14706" s="102" t="s">
        <v>23</v>
      </c>
      <c r="M14706" s="102" t="s">
        <v>1074</v>
      </c>
      <c r="N14706" s="102">
        <v>6</v>
      </c>
      <c r="O14706" s="102" t="s">
        <v>1075</v>
      </c>
    </row>
    <row r="14707" spans="1:15" x14ac:dyDescent="0.25">
      <c r="A14707" s="102" t="s">
        <v>3482</v>
      </c>
      <c r="B14707" s="103" t="s">
        <v>1161</v>
      </c>
      <c r="C14707" s="103" t="s">
        <v>277</v>
      </c>
      <c r="D14707" s="102" t="s">
        <v>283</v>
      </c>
      <c r="E14707" s="102" t="s">
        <v>275</v>
      </c>
      <c r="F14707" s="102" t="s">
        <v>24149</v>
      </c>
      <c r="H14707" s="102">
        <v>45654</v>
      </c>
      <c r="I14707" s="102" t="s">
        <v>279</v>
      </c>
      <c r="J14707" s="102" t="s">
        <v>2</v>
      </c>
      <c r="K14707" s="102" t="s">
        <v>1</v>
      </c>
      <c r="L14707" s="102" t="s">
        <v>23</v>
      </c>
      <c r="M14707" s="102" t="s">
        <v>1074</v>
      </c>
      <c r="N14707" s="102">
        <v>6</v>
      </c>
      <c r="O14707" s="102" t="s">
        <v>1075</v>
      </c>
    </row>
    <row r="14708" spans="1:15" x14ac:dyDescent="0.25">
      <c r="A14708" s="102" t="s">
        <v>5814</v>
      </c>
      <c r="B14708" s="103" t="s">
        <v>1448</v>
      </c>
      <c r="C14708" s="103" t="s">
        <v>277</v>
      </c>
      <c r="D14708" s="102" t="s">
        <v>283</v>
      </c>
      <c r="E14708" s="102" t="s">
        <v>275</v>
      </c>
      <c r="F14708" s="102" t="s">
        <v>24150</v>
      </c>
      <c r="H14708" s="102">
        <v>45654</v>
      </c>
      <c r="I14708" s="102" t="s">
        <v>279</v>
      </c>
      <c r="J14708" s="102" t="s">
        <v>2</v>
      </c>
      <c r="K14708" s="102" t="s">
        <v>1</v>
      </c>
      <c r="L14708" s="102" t="s">
        <v>23</v>
      </c>
      <c r="M14708" s="102" t="s">
        <v>1074</v>
      </c>
      <c r="N14708" s="102">
        <v>6</v>
      </c>
      <c r="O14708" s="102" t="s">
        <v>1075</v>
      </c>
    </row>
    <row r="14709" spans="1:15" x14ac:dyDescent="0.25">
      <c r="A14709" s="102" t="s">
        <v>24151</v>
      </c>
      <c r="B14709" s="103" t="s">
        <v>1792</v>
      </c>
      <c r="C14709" s="103" t="s">
        <v>274</v>
      </c>
      <c r="D14709" s="102" t="s">
        <v>283</v>
      </c>
      <c r="E14709" s="102" t="s">
        <v>275</v>
      </c>
      <c r="F14709" s="102" t="s">
        <v>24152</v>
      </c>
      <c r="H14709" s="102">
        <v>45654</v>
      </c>
      <c r="I14709" s="102" t="s">
        <v>279</v>
      </c>
      <c r="J14709" s="102" t="s">
        <v>2</v>
      </c>
      <c r="K14709" s="102" t="s">
        <v>1</v>
      </c>
      <c r="L14709" s="102" t="s">
        <v>23</v>
      </c>
      <c r="M14709" s="102" t="s">
        <v>1074</v>
      </c>
      <c r="N14709" s="102">
        <v>6</v>
      </c>
      <c r="O14709" s="102" t="s">
        <v>1075</v>
      </c>
    </row>
    <row r="14710" spans="1:15" x14ac:dyDescent="0.25">
      <c r="A14710" s="102" t="s">
        <v>24153</v>
      </c>
      <c r="B14710" s="103" t="s">
        <v>1122</v>
      </c>
      <c r="C14710" s="103" t="s">
        <v>274</v>
      </c>
      <c r="D14710" s="102" t="s">
        <v>283</v>
      </c>
      <c r="E14710" s="102" t="s">
        <v>275</v>
      </c>
      <c r="F14710" s="102" t="s">
        <v>24154</v>
      </c>
      <c r="H14710" s="102">
        <v>45654</v>
      </c>
      <c r="I14710" s="102" t="s">
        <v>279</v>
      </c>
      <c r="J14710" s="102" t="s">
        <v>2</v>
      </c>
      <c r="K14710" s="102" t="s">
        <v>1</v>
      </c>
      <c r="L14710" s="102" t="s">
        <v>23</v>
      </c>
      <c r="M14710" s="102" t="s">
        <v>1074</v>
      </c>
      <c r="N14710" s="102">
        <v>6</v>
      </c>
      <c r="O14710" s="102" t="s">
        <v>1075</v>
      </c>
    </row>
    <row r="14711" spans="1:15" x14ac:dyDescent="0.25">
      <c r="A14711" s="102" t="s">
        <v>6313</v>
      </c>
      <c r="B14711" s="103" t="s">
        <v>24155</v>
      </c>
      <c r="C14711" s="103" t="s">
        <v>1118</v>
      </c>
      <c r="D14711" s="102" t="s">
        <v>152</v>
      </c>
      <c r="E14711" s="102" t="s">
        <v>275</v>
      </c>
      <c r="F14711" s="102" t="s">
        <v>24156</v>
      </c>
      <c r="H14711" s="102">
        <v>45654</v>
      </c>
      <c r="I14711" s="102" t="s">
        <v>279</v>
      </c>
      <c r="J14711" s="102" t="s">
        <v>2</v>
      </c>
      <c r="K14711" s="102" t="s">
        <v>1</v>
      </c>
      <c r="L14711" s="102" t="s">
        <v>23</v>
      </c>
      <c r="M14711" s="102" t="s">
        <v>1074</v>
      </c>
      <c r="N14711" s="102">
        <v>6</v>
      </c>
      <c r="O14711" s="102" t="s">
        <v>1075</v>
      </c>
    </row>
    <row r="14712" spans="1:15" x14ac:dyDescent="0.25">
      <c r="A14712" s="102" t="s">
        <v>24157</v>
      </c>
      <c r="B14712" s="103" t="s">
        <v>24158</v>
      </c>
      <c r="C14712" s="103" t="s">
        <v>274</v>
      </c>
      <c r="D14712" s="102" t="s">
        <v>283</v>
      </c>
      <c r="E14712" s="102" t="s">
        <v>275</v>
      </c>
      <c r="F14712" s="102" t="s">
        <v>24159</v>
      </c>
      <c r="H14712" s="102">
        <v>45654</v>
      </c>
      <c r="I14712" s="102" t="s">
        <v>279</v>
      </c>
      <c r="J14712" s="102" t="s">
        <v>2</v>
      </c>
      <c r="K14712" s="102" t="s">
        <v>1</v>
      </c>
      <c r="L14712" s="102" t="s">
        <v>23</v>
      </c>
      <c r="M14712" s="102" t="s">
        <v>1074</v>
      </c>
      <c r="N14712" s="102">
        <v>6</v>
      </c>
      <c r="O14712" s="102" t="s">
        <v>1075</v>
      </c>
    </row>
    <row r="14713" spans="1:15" x14ac:dyDescent="0.25">
      <c r="A14713" s="102" t="s">
        <v>24160</v>
      </c>
      <c r="B14713" s="103" t="s">
        <v>24161</v>
      </c>
      <c r="C14713" s="103" t="s">
        <v>274</v>
      </c>
      <c r="D14713" s="102" t="s">
        <v>283</v>
      </c>
      <c r="E14713" s="102" t="s">
        <v>275</v>
      </c>
      <c r="F14713" s="102" t="s">
        <v>24162</v>
      </c>
      <c r="H14713" s="102">
        <v>45654</v>
      </c>
      <c r="I14713" s="102" t="s">
        <v>279</v>
      </c>
      <c r="J14713" s="102" t="s">
        <v>2</v>
      </c>
      <c r="K14713" s="102" t="s">
        <v>1</v>
      </c>
      <c r="L14713" s="102" t="s">
        <v>23</v>
      </c>
      <c r="M14713" s="102" t="s">
        <v>1074</v>
      </c>
      <c r="N14713" s="102">
        <v>6</v>
      </c>
      <c r="O14713" s="102" t="s">
        <v>1075</v>
      </c>
    </row>
    <row r="14714" spans="1:15" x14ac:dyDescent="0.25">
      <c r="A14714" s="102" t="s">
        <v>24163</v>
      </c>
      <c r="B14714" s="103" t="s">
        <v>2495</v>
      </c>
      <c r="C14714" s="103" t="s">
        <v>274</v>
      </c>
      <c r="D14714" s="102" t="s">
        <v>283</v>
      </c>
      <c r="E14714" s="102" t="s">
        <v>275</v>
      </c>
      <c r="F14714" s="102" t="s">
        <v>24164</v>
      </c>
      <c r="H14714" s="102">
        <v>45654</v>
      </c>
      <c r="I14714" s="102" t="s">
        <v>279</v>
      </c>
      <c r="J14714" s="102" t="s">
        <v>2</v>
      </c>
      <c r="K14714" s="102" t="s">
        <v>1</v>
      </c>
      <c r="L14714" s="102" t="s">
        <v>23</v>
      </c>
      <c r="M14714" s="102" t="s">
        <v>1074</v>
      </c>
      <c r="N14714" s="102">
        <v>6</v>
      </c>
      <c r="O14714" s="102" t="s">
        <v>1075</v>
      </c>
    </row>
    <row r="14715" spans="1:15" x14ac:dyDescent="0.25">
      <c r="A14715" s="102" t="s">
        <v>24165</v>
      </c>
      <c r="B14715" s="103" t="s">
        <v>2087</v>
      </c>
      <c r="C14715" s="103" t="s">
        <v>274</v>
      </c>
      <c r="D14715" s="102" t="s">
        <v>1788</v>
      </c>
      <c r="E14715" s="102" t="s">
        <v>275</v>
      </c>
      <c r="F14715" s="102" t="s">
        <v>24166</v>
      </c>
      <c r="G14715" s="102" t="s">
        <v>21881</v>
      </c>
      <c r="H14715" s="102">
        <v>45654</v>
      </c>
      <c r="I14715" s="102" t="s">
        <v>279</v>
      </c>
      <c r="J14715" s="102" t="s">
        <v>2</v>
      </c>
      <c r="K14715" s="102" t="s">
        <v>1</v>
      </c>
      <c r="L14715" s="102" t="s">
        <v>23</v>
      </c>
      <c r="M14715" s="102" t="s">
        <v>1074</v>
      </c>
      <c r="N14715" s="102">
        <v>6</v>
      </c>
      <c r="O14715" s="102" t="s">
        <v>1075</v>
      </c>
    </row>
    <row r="14716" spans="1:15" x14ac:dyDescent="0.25">
      <c r="A14716" s="102" t="s">
        <v>24167</v>
      </c>
      <c r="B14716" s="103" t="s">
        <v>1565</v>
      </c>
      <c r="C14716" s="103" t="s">
        <v>274</v>
      </c>
      <c r="D14716" s="102" t="s">
        <v>283</v>
      </c>
      <c r="E14716" s="102" t="s">
        <v>275</v>
      </c>
      <c r="F14716" s="102" t="s">
        <v>24168</v>
      </c>
      <c r="H14716" s="102">
        <v>45654</v>
      </c>
      <c r="I14716" s="102" t="s">
        <v>279</v>
      </c>
      <c r="J14716" s="102" t="s">
        <v>2</v>
      </c>
      <c r="K14716" s="102" t="s">
        <v>1</v>
      </c>
      <c r="L14716" s="102" t="s">
        <v>23</v>
      </c>
      <c r="M14716" s="102" t="s">
        <v>1074</v>
      </c>
      <c r="N14716" s="102">
        <v>6</v>
      </c>
      <c r="O14716" s="102" t="s">
        <v>1075</v>
      </c>
    </row>
    <row r="14717" spans="1:15" x14ac:dyDescent="0.25">
      <c r="A14717" s="102" t="s">
        <v>24167</v>
      </c>
      <c r="B14717" s="103" t="s">
        <v>15993</v>
      </c>
      <c r="C14717" s="103" t="s">
        <v>277</v>
      </c>
      <c r="D14717" s="102" t="s">
        <v>283</v>
      </c>
      <c r="E14717" s="102" t="s">
        <v>275</v>
      </c>
      <c r="F14717" s="102" t="s">
        <v>24169</v>
      </c>
      <c r="H14717" s="102">
        <v>45654</v>
      </c>
      <c r="I14717" s="102" t="s">
        <v>279</v>
      </c>
      <c r="J14717" s="102" t="s">
        <v>2</v>
      </c>
      <c r="K14717" s="102" t="s">
        <v>1</v>
      </c>
      <c r="L14717" s="102" t="s">
        <v>23</v>
      </c>
      <c r="M14717" s="102" t="s">
        <v>1074</v>
      </c>
      <c r="N14717" s="102">
        <v>6</v>
      </c>
      <c r="O14717" s="102" t="s">
        <v>1075</v>
      </c>
    </row>
    <row r="14718" spans="1:15" x14ac:dyDescent="0.25">
      <c r="A14718" s="102" t="s">
        <v>24167</v>
      </c>
      <c r="B14718" s="103" t="s">
        <v>24170</v>
      </c>
      <c r="C14718" s="103" t="s">
        <v>277</v>
      </c>
      <c r="D14718" s="102" t="s">
        <v>283</v>
      </c>
      <c r="E14718" s="102" t="s">
        <v>275</v>
      </c>
      <c r="F14718" s="102" t="s">
        <v>24171</v>
      </c>
      <c r="H14718" s="102">
        <v>45654</v>
      </c>
      <c r="I14718" s="102" t="s">
        <v>279</v>
      </c>
      <c r="J14718" s="102" t="s">
        <v>2</v>
      </c>
      <c r="K14718" s="102" t="s">
        <v>1</v>
      </c>
      <c r="L14718" s="102" t="s">
        <v>23</v>
      </c>
      <c r="M14718" s="102" t="s">
        <v>1074</v>
      </c>
      <c r="N14718" s="102">
        <v>6</v>
      </c>
      <c r="O14718" s="102" t="s">
        <v>1075</v>
      </c>
    </row>
    <row r="14719" spans="1:15" x14ac:dyDescent="0.25">
      <c r="A14719" s="102" t="s">
        <v>24172</v>
      </c>
      <c r="B14719" s="103" t="s">
        <v>2224</v>
      </c>
      <c r="C14719" s="103" t="s">
        <v>274</v>
      </c>
      <c r="D14719" s="102" t="s">
        <v>283</v>
      </c>
      <c r="E14719" s="102" t="s">
        <v>275</v>
      </c>
      <c r="F14719" s="102" t="s">
        <v>24173</v>
      </c>
      <c r="H14719" s="102">
        <v>45654</v>
      </c>
      <c r="I14719" s="102" t="s">
        <v>279</v>
      </c>
      <c r="J14719" s="102" t="s">
        <v>2</v>
      </c>
      <c r="K14719" s="102" t="s">
        <v>1</v>
      </c>
      <c r="L14719" s="102" t="s">
        <v>23</v>
      </c>
      <c r="M14719" s="102" t="s">
        <v>1074</v>
      </c>
      <c r="N14719" s="102">
        <v>6</v>
      </c>
      <c r="O14719" s="102" t="s">
        <v>1075</v>
      </c>
    </row>
    <row r="14720" spans="1:15" x14ac:dyDescent="0.25">
      <c r="A14720" s="102" t="s">
        <v>24174</v>
      </c>
      <c r="B14720" s="103" t="s">
        <v>1780</v>
      </c>
      <c r="C14720" s="103" t="s">
        <v>277</v>
      </c>
      <c r="D14720" s="102" t="s">
        <v>136</v>
      </c>
      <c r="E14720" s="102" t="s">
        <v>275</v>
      </c>
      <c r="F14720" s="102" t="s">
        <v>24175</v>
      </c>
      <c r="H14720" s="102">
        <v>45654</v>
      </c>
      <c r="I14720" s="102" t="s">
        <v>279</v>
      </c>
      <c r="J14720" s="102" t="s">
        <v>2</v>
      </c>
      <c r="K14720" s="102" t="s">
        <v>1</v>
      </c>
      <c r="L14720" s="102" t="s">
        <v>23</v>
      </c>
      <c r="M14720" s="102" t="s">
        <v>1074</v>
      </c>
      <c r="N14720" s="102">
        <v>6</v>
      </c>
      <c r="O14720" s="102" t="s">
        <v>1075</v>
      </c>
    </row>
    <row r="14721" spans="1:15" x14ac:dyDescent="0.25">
      <c r="A14721" s="102" t="s">
        <v>2023</v>
      </c>
      <c r="B14721" s="103" t="s">
        <v>1792</v>
      </c>
      <c r="C14721" s="103" t="s">
        <v>274</v>
      </c>
      <c r="D14721" s="102" t="s">
        <v>152</v>
      </c>
      <c r="E14721" s="102" t="s">
        <v>275</v>
      </c>
      <c r="F14721" s="102" t="s">
        <v>24176</v>
      </c>
      <c r="H14721" s="102">
        <v>45654</v>
      </c>
      <c r="I14721" s="102" t="s">
        <v>279</v>
      </c>
      <c r="J14721" s="102" t="s">
        <v>2</v>
      </c>
      <c r="K14721" s="102" t="s">
        <v>1</v>
      </c>
      <c r="L14721" s="102" t="s">
        <v>23</v>
      </c>
      <c r="M14721" s="102" t="s">
        <v>1074</v>
      </c>
      <c r="N14721" s="102">
        <v>6</v>
      </c>
      <c r="O14721" s="102" t="s">
        <v>1075</v>
      </c>
    </row>
    <row r="14722" spans="1:15" x14ac:dyDescent="0.25">
      <c r="A14722" s="102" t="s">
        <v>24177</v>
      </c>
      <c r="B14722" s="103" t="s">
        <v>24178</v>
      </c>
      <c r="C14722" s="103" t="s">
        <v>274</v>
      </c>
      <c r="D14722" s="102" t="s">
        <v>281</v>
      </c>
      <c r="E14722" s="102" t="s">
        <v>275</v>
      </c>
      <c r="F14722" s="102" t="s">
        <v>24179</v>
      </c>
      <c r="H14722" s="102">
        <v>45654</v>
      </c>
      <c r="I14722" s="102" t="s">
        <v>279</v>
      </c>
      <c r="J14722" s="102" t="s">
        <v>2</v>
      </c>
      <c r="K14722" s="102" t="s">
        <v>1</v>
      </c>
      <c r="L14722" s="102" t="s">
        <v>23</v>
      </c>
      <c r="M14722" s="102" t="s">
        <v>1074</v>
      </c>
      <c r="N14722" s="102">
        <v>6</v>
      </c>
      <c r="O14722" s="102" t="s">
        <v>1075</v>
      </c>
    </row>
    <row r="14723" spans="1:15" x14ac:dyDescent="0.25">
      <c r="A14723" s="102" t="s">
        <v>24177</v>
      </c>
      <c r="B14723" s="103" t="s">
        <v>1122</v>
      </c>
      <c r="C14723" s="103" t="s">
        <v>274</v>
      </c>
      <c r="D14723" s="102" t="s">
        <v>281</v>
      </c>
      <c r="E14723" s="102" t="s">
        <v>275</v>
      </c>
      <c r="F14723" s="102" t="s">
        <v>24180</v>
      </c>
      <c r="H14723" s="102">
        <v>45654</v>
      </c>
      <c r="I14723" s="102" t="s">
        <v>279</v>
      </c>
      <c r="J14723" s="102" t="s">
        <v>2</v>
      </c>
      <c r="K14723" s="102" t="s">
        <v>1</v>
      </c>
      <c r="L14723" s="102" t="s">
        <v>23</v>
      </c>
      <c r="M14723" s="102" t="s">
        <v>1074</v>
      </c>
      <c r="N14723" s="102">
        <v>6</v>
      </c>
      <c r="O14723" s="102" t="s">
        <v>1075</v>
      </c>
    </row>
    <row r="14724" spans="1:15" x14ac:dyDescent="0.25">
      <c r="A14724" s="102" t="s">
        <v>24181</v>
      </c>
      <c r="B14724" s="103" t="s">
        <v>1244</v>
      </c>
      <c r="C14724" s="103" t="s">
        <v>274</v>
      </c>
      <c r="D14724" s="102" t="s">
        <v>283</v>
      </c>
      <c r="E14724" s="102" t="s">
        <v>275</v>
      </c>
      <c r="F14724" s="102" t="s">
        <v>24182</v>
      </c>
      <c r="H14724" s="102">
        <v>45654</v>
      </c>
      <c r="I14724" s="102" t="s">
        <v>279</v>
      </c>
      <c r="J14724" s="102" t="s">
        <v>2</v>
      </c>
      <c r="K14724" s="102" t="s">
        <v>1</v>
      </c>
      <c r="L14724" s="102" t="s">
        <v>23</v>
      </c>
      <c r="M14724" s="102" t="s">
        <v>1074</v>
      </c>
      <c r="N14724" s="102">
        <v>6</v>
      </c>
      <c r="O14724" s="102" t="s">
        <v>1075</v>
      </c>
    </row>
    <row r="14725" spans="1:15" x14ac:dyDescent="0.25">
      <c r="A14725" s="102" t="s">
        <v>24181</v>
      </c>
      <c r="B14725" s="103" t="s">
        <v>1895</v>
      </c>
      <c r="C14725" s="103" t="s">
        <v>274</v>
      </c>
      <c r="D14725" s="102" t="s">
        <v>283</v>
      </c>
      <c r="E14725" s="102" t="s">
        <v>275</v>
      </c>
      <c r="F14725" s="102" t="s">
        <v>24183</v>
      </c>
      <c r="H14725" s="102">
        <v>45654</v>
      </c>
      <c r="I14725" s="102" t="s">
        <v>279</v>
      </c>
      <c r="J14725" s="102" t="s">
        <v>2</v>
      </c>
      <c r="K14725" s="102" t="s">
        <v>1</v>
      </c>
      <c r="L14725" s="102" t="s">
        <v>23</v>
      </c>
      <c r="M14725" s="102" t="s">
        <v>1074</v>
      </c>
      <c r="N14725" s="102">
        <v>6</v>
      </c>
      <c r="O14725" s="102" t="s">
        <v>1075</v>
      </c>
    </row>
    <row r="14726" spans="1:15" x14ac:dyDescent="0.25">
      <c r="A14726" s="102" t="s">
        <v>24181</v>
      </c>
      <c r="B14726" s="103" t="s">
        <v>1248</v>
      </c>
      <c r="C14726" s="103" t="s">
        <v>1082</v>
      </c>
      <c r="D14726" s="102" t="s">
        <v>283</v>
      </c>
      <c r="E14726" s="102" t="s">
        <v>275</v>
      </c>
      <c r="F14726" s="102" t="s">
        <v>24184</v>
      </c>
      <c r="H14726" s="102">
        <v>45654</v>
      </c>
      <c r="I14726" s="102" t="s">
        <v>279</v>
      </c>
      <c r="J14726" s="102" t="s">
        <v>2</v>
      </c>
      <c r="K14726" s="102" t="s">
        <v>1</v>
      </c>
      <c r="L14726" s="102" t="s">
        <v>23</v>
      </c>
      <c r="M14726" s="102" t="s">
        <v>1082</v>
      </c>
      <c r="N14726" s="102">
        <v>6</v>
      </c>
      <c r="O14726" s="102" t="s">
        <v>1075</v>
      </c>
    </row>
    <row r="14727" spans="1:15" x14ac:dyDescent="0.25">
      <c r="A14727" s="102" t="s">
        <v>24185</v>
      </c>
      <c r="B14727" s="103" t="s">
        <v>1117</v>
      </c>
      <c r="C14727" s="103" t="s">
        <v>1118</v>
      </c>
      <c r="D14727" s="102" t="s">
        <v>283</v>
      </c>
      <c r="E14727" s="102" t="s">
        <v>275</v>
      </c>
      <c r="F14727" s="102" t="s">
        <v>24186</v>
      </c>
      <c r="H14727" s="102">
        <v>45654</v>
      </c>
      <c r="I14727" s="102" t="s">
        <v>279</v>
      </c>
      <c r="J14727" s="102" t="s">
        <v>2</v>
      </c>
      <c r="K14727" s="102" t="s">
        <v>1</v>
      </c>
      <c r="L14727" s="102" t="s">
        <v>23</v>
      </c>
      <c r="M14727" s="102" t="s">
        <v>1074</v>
      </c>
      <c r="N14727" s="102">
        <v>6</v>
      </c>
      <c r="O14727" s="102" t="s">
        <v>1075</v>
      </c>
    </row>
    <row r="14728" spans="1:15" x14ac:dyDescent="0.25">
      <c r="A14728" s="102" t="s">
        <v>24187</v>
      </c>
      <c r="B14728" s="103" t="s">
        <v>1284</v>
      </c>
      <c r="C14728" s="103" t="s">
        <v>274</v>
      </c>
      <c r="D14728" s="102" t="s">
        <v>283</v>
      </c>
      <c r="E14728" s="102" t="s">
        <v>275</v>
      </c>
      <c r="F14728" s="102" t="s">
        <v>24188</v>
      </c>
      <c r="H14728" s="102">
        <v>45654</v>
      </c>
      <c r="I14728" s="102" t="s">
        <v>279</v>
      </c>
      <c r="J14728" s="102" t="s">
        <v>2</v>
      </c>
      <c r="K14728" s="102" t="s">
        <v>1</v>
      </c>
      <c r="L14728" s="102" t="s">
        <v>23</v>
      </c>
      <c r="M14728" s="102" t="s">
        <v>1074</v>
      </c>
      <c r="N14728" s="102">
        <v>6</v>
      </c>
      <c r="O14728" s="102" t="s">
        <v>1075</v>
      </c>
    </row>
    <row r="14729" spans="1:15" x14ac:dyDescent="0.25">
      <c r="A14729" s="102" t="s">
        <v>7272</v>
      </c>
      <c r="B14729" s="103" t="s">
        <v>24189</v>
      </c>
      <c r="C14729" s="103" t="s">
        <v>1118</v>
      </c>
      <c r="D14729" s="102" t="s">
        <v>152</v>
      </c>
      <c r="E14729" s="102" t="s">
        <v>275</v>
      </c>
      <c r="F14729" s="102" t="s">
        <v>24190</v>
      </c>
      <c r="H14729" s="102">
        <v>45654</v>
      </c>
      <c r="I14729" s="102" t="s">
        <v>279</v>
      </c>
      <c r="J14729" s="102" t="s">
        <v>2</v>
      </c>
      <c r="K14729" s="102" t="s">
        <v>1</v>
      </c>
      <c r="L14729" s="102" t="s">
        <v>23</v>
      </c>
      <c r="M14729" s="102" t="s">
        <v>1074</v>
      </c>
      <c r="N14729" s="102">
        <v>6</v>
      </c>
      <c r="O14729" s="102" t="s">
        <v>1075</v>
      </c>
    </row>
    <row r="14730" spans="1:15" x14ac:dyDescent="0.25">
      <c r="A14730" s="102" t="s">
        <v>12996</v>
      </c>
      <c r="B14730" s="103" t="s">
        <v>2767</v>
      </c>
      <c r="C14730" s="103" t="s">
        <v>1118</v>
      </c>
      <c r="D14730" s="102" t="s">
        <v>152</v>
      </c>
      <c r="E14730" s="102" t="s">
        <v>275</v>
      </c>
      <c r="F14730" s="102" t="s">
        <v>24191</v>
      </c>
      <c r="H14730" s="102">
        <v>45654</v>
      </c>
      <c r="I14730" s="102" t="s">
        <v>279</v>
      </c>
      <c r="J14730" s="102" t="s">
        <v>2</v>
      </c>
      <c r="K14730" s="102" t="s">
        <v>1</v>
      </c>
      <c r="L14730" s="102" t="s">
        <v>23</v>
      </c>
      <c r="M14730" s="102" t="s">
        <v>1074</v>
      </c>
      <c r="N14730" s="102">
        <v>6</v>
      </c>
      <c r="O14730" s="102" t="s">
        <v>1075</v>
      </c>
    </row>
    <row r="14731" spans="1:15" x14ac:dyDescent="0.25">
      <c r="A14731" s="102" t="s">
        <v>3859</v>
      </c>
      <c r="B14731" s="103" t="s">
        <v>1146</v>
      </c>
      <c r="C14731" s="103" t="s">
        <v>274</v>
      </c>
      <c r="D14731" s="102" t="s">
        <v>283</v>
      </c>
      <c r="E14731" s="102" t="s">
        <v>275</v>
      </c>
      <c r="F14731" s="102" t="s">
        <v>24192</v>
      </c>
      <c r="H14731" s="102">
        <v>45654</v>
      </c>
      <c r="I14731" s="102" t="s">
        <v>279</v>
      </c>
      <c r="J14731" s="102" t="s">
        <v>2</v>
      </c>
      <c r="K14731" s="102" t="s">
        <v>1</v>
      </c>
      <c r="L14731" s="102" t="s">
        <v>23</v>
      </c>
      <c r="M14731" s="102" t="s">
        <v>1074</v>
      </c>
      <c r="N14731" s="102">
        <v>6</v>
      </c>
      <c r="O14731" s="102" t="s">
        <v>1075</v>
      </c>
    </row>
    <row r="14732" spans="1:15" x14ac:dyDescent="0.25">
      <c r="A14732" s="102" t="s">
        <v>24193</v>
      </c>
      <c r="B14732" s="103" t="s">
        <v>1518</v>
      </c>
      <c r="C14732" s="103" t="s">
        <v>1118</v>
      </c>
      <c r="D14732" s="102" t="s">
        <v>283</v>
      </c>
      <c r="E14732" s="102" t="s">
        <v>275</v>
      </c>
      <c r="F14732" s="102" t="s">
        <v>24194</v>
      </c>
      <c r="H14732" s="102">
        <v>45654</v>
      </c>
      <c r="I14732" s="102" t="s">
        <v>279</v>
      </c>
      <c r="J14732" s="102" t="s">
        <v>2</v>
      </c>
      <c r="K14732" s="102" t="s">
        <v>1</v>
      </c>
      <c r="L14732" s="102" t="s">
        <v>23</v>
      </c>
      <c r="M14732" s="102" t="s">
        <v>1074</v>
      </c>
      <c r="N14732" s="102">
        <v>6</v>
      </c>
      <c r="O14732" s="102" t="s">
        <v>1075</v>
      </c>
    </row>
    <row r="14733" spans="1:15" x14ac:dyDescent="0.25">
      <c r="A14733" s="102" t="s">
        <v>24195</v>
      </c>
      <c r="B14733" s="103" t="s">
        <v>2050</v>
      </c>
      <c r="C14733" s="103" t="s">
        <v>274</v>
      </c>
      <c r="D14733" s="102" t="s">
        <v>152</v>
      </c>
      <c r="E14733" s="102" t="s">
        <v>275</v>
      </c>
      <c r="F14733" s="102" t="s">
        <v>24196</v>
      </c>
      <c r="H14733" s="102">
        <v>45654</v>
      </c>
      <c r="I14733" s="102" t="s">
        <v>279</v>
      </c>
      <c r="J14733" s="102" t="s">
        <v>2</v>
      </c>
      <c r="K14733" s="102" t="s">
        <v>1</v>
      </c>
      <c r="L14733" s="102" t="s">
        <v>23</v>
      </c>
      <c r="M14733" s="102" t="s">
        <v>1074</v>
      </c>
      <c r="N14733" s="102">
        <v>6</v>
      </c>
      <c r="O14733" s="102" t="s">
        <v>1075</v>
      </c>
    </row>
    <row r="14734" spans="1:15" x14ac:dyDescent="0.25">
      <c r="A14734" s="102" t="s">
        <v>24195</v>
      </c>
      <c r="B14734" s="103" t="s">
        <v>2064</v>
      </c>
      <c r="C14734" s="103" t="s">
        <v>274</v>
      </c>
      <c r="D14734" s="102" t="s">
        <v>152</v>
      </c>
      <c r="E14734" s="102" t="s">
        <v>275</v>
      </c>
      <c r="F14734" s="102" t="s">
        <v>24197</v>
      </c>
      <c r="H14734" s="102">
        <v>45654</v>
      </c>
      <c r="I14734" s="102" t="s">
        <v>279</v>
      </c>
      <c r="J14734" s="102" t="s">
        <v>2</v>
      </c>
      <c r="K14734" s="102" t="s">
        <v>1</v>
      </c>
      <c r="L14734" s="102" t="s">
        <v>23</v>
      </c>
      <c r="M14734" s="102" t="s">
        <v>1074</v>
      </c>
      <c r="N14734" s="102">
        <v>6</v>
      </c>
      <c r="O14734" s="102" t="s">
        <v>1075</v>
      </c>
    </row>
    <row r="14735" spans="1:15" x14ac:dyDescent="0.25">
      <c r="A14735" s="102" t="s">
        <v>24198</v>
      </c>
      <c r="B14735" s="103" t="s">
        <v>1091</v>
      </c>
      <c r="C14735" s="103" t="s">
        <v>277</v>
      </c>
      <c r="D14735" s="102" t="s">
        <v>283</v>
      </c>
      <c r="E14735" s="102" t="s">
        <v>275</v>
      </c>
      <c r="F14735" s="102" t="s">
        <v>24199</v>
      </c>
      <c r="H14735" s="102">
        <v>45654</v>
      </c>
      <c r="I14735" s="102" t="s">
        <v>279</v>
      </c>
      <c r="J14735" s="102" t="s">
        <v>2</v>
      </c>
      <c r="K14735" s="102" t="s">
        <v>1</v>
      </c>
      <c r="L14735" s="102" t="s">
        <v>23</v>
      </c>
      <c r="M14735" s="102" t="s">
        <v>1074</v>
      </c>
      <c r="N14735" s="102">
        <v>6</v>
      </c>
      <c r="O14735" s="102" t="s">
        <v>1075</v>
      </c>
    </row>
    <row r="14736" spans="1:15" x14ac:dyDescent="0.25">
      <c r="A14736" s="102" t="s">
        <v>24200</v>
      </c>
      <c r="B14736" s="103" t="s">
        <v>1124</v>
      </c>
      <c r="C14736" s="103" t="s">
        <v>274</v>
      </c>
      <c r="D14736" s="102" t="s">
        <v>283</v>
      </c>
      <c r="E14736" s="102" t="s">
        <v>275</v>
      </c>
      <c r="F14736" s="102" t="s">
        <v>24201</v>
      </c>
      <c r="H14736" s="102">
        <v>45654</v>
      </c>
      <c r="I14736" s="102" t="s">
        <v>279</v>
      </c>
      <c r="J14736" s="102" t="s">
        <v>2</v>
      </c>
      <c r="K14736" s="102" t="s">
        <v>1</v>
      </c>
      <c r="L14736" s="102" t="s">
        <v>23</v>
      </c>
      <c r="M14736" s="102" t="s">
        <v>1074</v>
      </c>
      <c r="N14736" s="102">
        <v>6</v>
      </c>
      <c r="O14736" s="102" t="s">
        <v>1075</v>
      </c>
    </row>
    <row r="14737" spans="1:15" x14ac:dyDescent="0.25">
      <c r="A14737" s="102" t="s">
        <v>4866</v>
      </c>
      <c r="B14737" s="103" t="s">
        <v>2521</v>
      </c>
      <c r="C14737" s="103" t="s">
        <v>274</v>
      </c>
      <c r="D14737" s="102" t="s">
        <v>283</v>
      </c>
      <c r="E14737" s="102" t="s">
        <v>275</v>
      </c>
      <c r="F14737" s="102" t="s">
        <v>24202</v>
      </c>
      <c r="H14737" s="102">
        <v>45654</v>
      </c>
      <c r="I14737" s="102" t="s">
        <v>279</v>
      </c>
      <c r="J14737" s="102" t="s">
        <v>2</v>
      </c>
      <c r="K14737" s="102" t="s">
        <v>1</v>
      </c>
      <c r="L14737" s="102" t="s">
        <v>23</v>
      </c>
      <c r="M14737" s="102" t="s">
        <v>1074</v>
      </c>
      <c r="N14737" s="102">
        <v>6</v>
      </c>
      <c r="O14737" s="102" t="s">
        <v>1075</v>
      </c>
    </row>
    <row r="14738" spans="1:15" x14ac:dyDescent="0.25">
      <c r="A14738" s="102" t="s">
        <v>4866</v>
      </c>
      <c r="B14738" s="103" t="s">
        <v>1344</v>
      </c>
      <c r="C14738" s="103" t="s">
        <v>1082</v>
      </c>
      <c r="D14738" s="102" t="s">
        <v>283</v>
      </c>
      <c r="E14738" s="102" t="s">
        <v>275</v>
      </c>
      <c r="F14738" s="102" t="s">
        <v>24203</v>
      </c>
      <c r="H14738" s="102">
        <v>45654</v>
      </c>
      <c r="I14738" s="102" t="s">
        <v>279</v>
      </c>
      <c r="J14738" s="102" t="s">
        <v>2</v>
      </c>
      <c r="K14738" s="102" t="s">
        <v>1</v>
      </c>
      <c r="L14738" s="102" t="s">
        <v>23</v>
      </c>
      <c r="M14738" s="102" t="s">
        <v>1082</v>
      </c>
      <c r="N14738" s="102">
        <v>6</v>
      </c>
      <c r="O14738" s="102" t="s">
        <v>1075</v>
      </c>
    </row>
    <row r="14739" spans="1:15" x14ac:dyDescent="0.25">
      <c r="A14739" s="102" t="s">
        <v>4866</v>
      </c>
      <c r="B14739" s="103" t="s">
        <v>2219</v>
      </c>
      <c r="C14739" s="103" t="s">
        <v>1082</v>
      </c>
      <c r="D14739" s="102" t="s">
        <v>283</v>
      </c>
      <c r="E14739" s="102" t="s">
        <v>275</v>
      </c>
      <c r="F14739" s="102" t="s">
        <v>24204</v>
      </c>
      <c r="H14739" s="102">
        <v>45654</v>
      </c>
      <c r="I14739" s="102" t="s">
        <v>279</v>
      </c>
      <c r="J14739" s="102" t="s">
        <v>2</v>
      </c>
      <c r="K14739" s="102" t="s">
        <v>1</v>
      </c>
      <c r="L14739" s="102" t="s">
        <v>23</v>
      </c>
      <c r="M14739" s="102" t="s">
        <v>1082</v>
      </c>
      <c r="N14739" s="102">
        <v>6</v>
      </c>
      <c r="O14739" s="102" t="s">
        <v>1075</v>
      </c>
    </row>
    <row r="14740" spans="1:15" x14ac:dyDescent="0.25">
      <c r="A14740" s="102" t="s">
        <v>12430</v>
      </c>
      <c r="B14740" s="103" t="s">
        <v>1250</v>
      </c>
      <c r="C14740" s="103" t="s">
        <v>274</v>
      </c>
      <c r="D14740" s="102" t="s">
        <v>136</v>
      </c>
      <c r="E14740" s="102" t="s">
        <v>275</v>
      </c>
      <c r="F14740" s="102" t="s">
        <v>24205</v>
      </c>
      <c r="H14740" s="102">
        <v>45654</v>
      </c>
      <c r="I14740" s="102" t="s">
        <v>279</v>
      </c>
      <c r="J14740" s="102" t="s">
        <v>2</v>
      </c>
      <c r="K14740" s="102" t="s">
        <v>1</v>
      </c>
      <c r="L14740" s="102" t="s">
        <v>23</v>
      </c>
      <c r="M14740" s="102" t="s">
        <v>1074</v>
      </c>
      <c r="N14740" s="102">
        <v>6</v>
      </c>
      <c r="O14740" s="102" t="s">
        <v>1075</v>
      </c>
    </row>
    <row r="14741" spans="1:15" x14ac:dyDescent="0.25">
      <c r="A14741" s="102" t="s">
        <v>24206</v>
      </c>
      <c r="B14741" s="103" t="s">
        <v>2453</v>
      </c>
      <c r="C14741" s="103" t="s">
        <v>1118</v>
      </c>
      <c r="D14741" s="102" t="s">
        <v>152</v>
      </c>
      <c r="E14741" s="102" t="s">
        <v>275</v>
      </c>
      <c r="F14741" s="102" t="s">
        <v>24207</v>
      </c>
      <c r="H14741" s="102">
        <v>45654</v>
      </c>
      <c r="I14741" s="102" t="s">
        <v>279</v>
      </c>
      <c r="J14741" s="102" t="s">
        <v>2</v>
      </c>
      <c r="K14741" s="102" t="s">
        <v>1</v>
      </c>
      <c r="L14741" s="102" t="s">
        <v>23</v>
      </c>
      <c r="M14741" s="102" t="s">
        <v>1074</v>
      </c>
      <c r="N14741" s="102">
        <v>6</v>
      </c>
      <c r="O14741" s="102" t="s">
        <v>1075</v>
      </c>
    </row>
    <row r="14742" spans="1:15" x14ac:dyDescent="0.25">
      <c r="A14742" s="102" t="s">
        <v>19811</v>
      </c>
      <c r="B14742" s="103" t="s">
        <v>1122</v>
      </c>
      <c r="C14742" s="103" t="s">
        <v>274</v>
      </c>
      <c r="D14742" s="102" t="s">
        <v>303</v>
      </c>
      <c r="E14742" s="102" t="s">
        <v>275</v>
      </c>
      <c r="F14742" s="102" t="s">
        <v>24208</v>
      </c>
      <c r="H14742" s="102">
        <v>45654</v>
      </c>
      <c r="I14742" s="102" t="s">
        <v>279</v>
      </c>
      <c r="J14742" s="102" t="s">
        <v>2</v>
      </c>
      <c r="K14742" s="102" t="s">
        <v>1</v>
      </c>
      <c r="L14742" s="102" t="s">
        <v>23</v>
      </c>
      <c r="M14742" s="102" t="s">
        <v>1074</v>
      </c>
      <c r="N14742" s="102">
        <v>6</v>
      </c>
      <c r="O14742" s="102" t="s">
        <v>1075</v>
      </c>
    </row>
    <row r="14743" spans="1:15" x14ac:dyDescent="0.25">
      <c r="A14743" s="102" t="s">
        <v>24209</v>
      </c>
      <c r="B14743" s="103" t="s">
        <v>24210</v>
      </c>
      <c r="C14743" s="103" t="s">
        <v>277</v>
      </c>
      <c r="D14743" s="102" t="s">
        <v>283</v>
      </c>
      <c r="E14743" s="102" t="s">
        <v>275</v>
      </c>
      <c r="F14743" s="102" t="s">
        <v>24211</v>
      </c>
      <c r="H14743" s="102">
        <v>45654</v>
      </c>
      <c r="I14743" s="102" t="s">
        <v>279</v>
      </c>
      <c r="J14743" s="102" t="s">
        <v>2</v>
      </c>
      <c r="K14743" s="102" t="s">
        <v>1</v>
      </c>
      <c r="L14743" s="102" t="s">
        <v>23</v>
      </c>
      <c r="M14743" s="102" t="s">
        <v>1074</v>
      </c>
      <c r="N14743" s="102">
        <v>6</v>
      </c>
      <c r="O14743" s="102" t="s">
        <v>1075</v>
      </c>
    </row>
    <row r="14744" spans="1:15" x14ac:dyDescent="0.25">
      <c r="A14744" s="102" t="s">
        <v>1129</v>
      </c>
      <c r="B14744" s="103" t="s">
        <v>24212</v>
      </c>
      <c r="C14744" s="103" t="s">
        <v>274</v>
      </c>
      <c r="D14744" s="102" t="s">
        <v>388</v>
      </c>
      <c r="E14744" s="102" t="s">
        <v>275</v>
      </c>
      <c r="F14744" s="102" t="s">
        <v>24213</v>
      </c>
      <c r="H14744" s="102">
        <v>45654</v>
      </c>
      <c r="I14744" s="102" t="s">
        <v>279</v>
      </c>
      <c r="J14744" s="102" t="s">
        <v>2</v>
      </c>
      <c r="K14744" s="102" t="s">
        <v>1</v>
      </c>
      <c r="L14744" s="102" t="s">
        <v>23</v>
      </c>
      <c r="M14744" s="102" t="s">
        <v>1074</v>
      </c>
      <c r="N14744" s="102">
        <v>6</v>
      </c>
      <c r="O14744" s="102" t="s">
        <v>1075</v>
      </c>
    </row>
    <row r="14745" spans="1:15" x14ac:dyDescent="0.25">
      <c r="A14745" s="102" t="s">
        <v>24214</v>
      </c>
      <c r="B14745" s="103" t="s">
        <v>3355</v>
      </c>
      <c r="C14745" s="103" t="s">
        <v>274</v>
      </c>
      <c r="D14745" s="102" t="s">
        <v>303</v>
      </c>
      <c r="E14745" s="102" t="s">
        <v>275</v>
      </c>
      <c r="F14745" s="102" t="s">
        <v>24215</v>
      </c>
      <c r="H14745" s="102">
        <v>45654</v>
      </c>
      <c r="I14745" s="102" t="s">
        <v>279</v>
      </c>
      <c r="J14745" s="102" t="s">
        <v>2</v>
      </c>
      <c r="K14745" s="102" t="s">
        <v>1</v>
      </c>
      <c r="L14745" s="102" t="s">
        <v>23</v>
      </c>
      <c r="M14745" s="102" t="s">
        <v>1074</v>
      </c>
      <c r="N14745" s="102">
        <v>6</v>
      </c>
      <c r="O14745" s="102" t="s">
        <v>1075</v>
      </c>
    </row>
    <row r="14746" spans="1:15" x14ac:dyDescent="0.25">
      <c r="A14746" s="102" t="s">
        <v>24216</v>
      </c>
      <c r="B14746" s="103" t="s">
        <v>1780</v>
      </c>
      <c r="C14746" s="103" t="s">
        <v>1118</v>
      </c>
      <c r="D14746" s="102" t="s">
        <v>283</v>
      </c>
      <c r="E14746" s="102" t="s">
        <v>275</v>
      </c>
      <c r="F14746" s="102" t="s">
        <v>24217</v>
      </c>
      <c r="H14746" s="102">
        <v>45654</v>
      </c>
      <c r="I14746" s="102" t="s">
        <v>279</v>
      </c>
      <c r="J14746" s="102" t="s">
        <v>2</v>
      </c>
      <c r="K14746" s="102" t="s">
        <v>1</v>
      </c>
      <c r="L14746" s="102" t="s">
        <v>23</v>
      </c>
      <c r="M14746" s="102" t="s">
        <v>1074</v>
      </c>
      <c r="N14746" s="102">
        <v>6</v>
      </c>
      <c r="O14746" s="102" t="s">
        <v>1075</v>
      </c>
    </row>
    <row r="14747" spans="1:15" x14ac:dyDescent="0.25">
      <c r="A14747" s="102" t="s">
        <v>24218</v>
      </c>
      <c r="B14747" s="103" t="s">
        <v>13790</v>
      </c>
      <c r="C14747" s="103" t="s">
        <v>277</v>
      </c>
      <c r="D14747" s="102" t="s">
        <v>283</v>
      </c>
      <c r="E14747" s="102" t="s">
        <v>275</v>
      </c>
      <c r="F14747" s="102" t="s">
        <v>24219</v>
      </c>
      <c r="H14747" s="102">
        <v>45654</v>
      </c>
      <c r="I14747" s="102" t="s">
        <v>279</v>
      </c>
      <c r="J14747" s="102" t="s">
        <v>2</v>
      </c>
      <c r="K14747" s="102" t="s">
        <v>1</v>
      </c>
      <c r="L14747" s="102" t="s">
        <v>23</v>
      </c>
      <c r="M14747" s="102" t="s">
        <v>1074</v>
      </c>
      <c r="N14747" s="102">
        <v>6</v>
      </c>
      <c r="O14747" s="102" t="s">
        <v>1075</v>
      </c>
    </row>
    <row r="14748" spans="1:15" x14ac:dyDescent="0.25">
      <c r="A14748" s="102" t="s">
        <v>24220</v>
      </c>
      <c r="B14748" s="103" t="s">
        <v>24221</v>
      </c>
      <c r="C14748" s="103" t="s">
        <v>274</v>
      </c>
      <c r="D14748" s="102" t="s">
        <v>1788</v>
      </c>
      <c r="E14748" s="102" t="s">
        <v>275</v>
      </c>
      <c r="F14748" s="102" t="s">
        <v>24222</v>
      </c>
      <c r="G14748" s="102" t="s">
        <v>21881</v>
      </c>
      <c r="H14748" s="102">
        <v>45654</v>
      </c>
      <c r="I14748" s="102" t="s">
        <v>279</v>
      </c>
      <c r="J14748" s="102" t="s">
        <v>2</v>
      </c>
      <c r="K14748" s="102" t="s">
        <v>1</v>
      </c>
      <c r="L14748" s="102" t="s">
        <v>23</v>
      </c>
      <c r="M14748" s="102" t="s">
        <v>1074</v>
      </c>
      <c r="N14748" s="102">
        <v>6</v>
      </c>
      <c r="O14748" s="102" t="s">
        <v>1075</v>
      </c>
    </row>
    <row r="14749" spans="1:15" x14ac:dyDescent="0.25">
      <c r="A14749" s="102" t="s">
        <v>24223</v>
      </c>
      <c r="B14749" s="103" t="s">
        <v>24224</v>
      </c>
      <c r="C14749" s="103" t="s">
        <v>274</v>
      </c>
      <c r="D14749" s="102" t="s">
        <v>283</v>
      </c>
      <c r="E14749" s="102" t="s">
        <v>275</v>
      </c>
      <c r="F14749" s="102" t="s">
        <v>24225</v>
      </c>
      <c r="H14749" s="102">
        <v>45654</v>
      </c>
      <c r="I14749" s="102" t="s">
        <v>279</v>
      </c>
      <c r="J14749" s="102" t="s">
        <v>2</v>
      </c>
      <c r="K14749" s="102" t="s">
        <v>1</v>
      </c>
      <c r="L14749" s="102" t="s">
        <v>23</v>
      </c>
      <c r="M14749" s="102" t="s">
        <v>1074</v>
      </c>
      <c r="N14749" s="102">
        <v>6</v>
      </c>
      <c r="O14749" s="102" t="s">
        <v>1075</v>
      </c>
    </row>
    <row r="14750" spans="1:15" x14ac:dyDescent="0.25">
      <c r="A14750" s="102" t="s">
        <v>24226</v>
      </c>
      <c r="B14750" s="103" t="s">
        <v>1678</v>
      </c>
      <c r="C14750" s="103" t="s">
        <v>1118</v>
      </c>
      <c r="D14750" s="102" t="s">
        <v>152</v>
      </c>
      <c r="E14750" s="102" t="s">
        <v>275</v>
      </c>
      <c r="F14750" s="102" t="s">
        <v>24227</v>
      </c>
      <c r="H14750" s="102">
        <v>45654</v>
      </c>
      <c r="I14750" s="102" t="s">
        <v>279</v>
      </c>
      <c r="J14750" s="102" t="s">
        <v>2</v>
      </c>
      <c r="K14750" s="102" t="s">
        <v>1</v>
      </c>
      <c r="L14750" s="102" t="s">
        <v>23</v>
      </c>
      <c r="M14750" s="102" t="s">
        <v>1074</v>
      </c>
      <c r="N14750" s="102">
        <v>6</v>
      </c>
      <c r="O14750" s="102" t="s">
        <v>1075</v>
      </c>
    </row>
    <row r="14751" spans="1:15" x14ac:dyDescent="0.25">
      <c r="A14751" s="102" t="s">
        <v>24226</v>
      </c>
      <c r="B14751" s="103" t="s">
        <v>1250</v>
      </c>
      <c r="C14751" s="103" t="s">
        <v>274</v>
      </c>
      <c r="D14751" s="102" t="s">
        <v>152</v>
      </c>
      <c r="E14751" s="102" t="s">
        <v>275</v>
      </c>
      <c r="F14751" s="102" t="s">
        <v>24228</v>
      </c>
      <c r="H14751" s="102">
        <v>45654</v>
      </c>
      <c r="I14751" s="102" t="s">
        <v>279</v>
      </c>
      <c r="J14751" s="102" t="s">
        <v>2</v>
      </c>
      <c r="K14751" s="102" t="s">
        <v>1</v>
      </c>
      <c r="L14751" s="102" t="s">
        <v>23</v>
      </c>
      <c r="M14751" s="102" t="s">
        <v>1074</v>
      </c>
      <c r="N14751" s="102">
        <v>6</v>
      </c>
      <c r="O14751" s="102" t="s">
        <v>1075</v>
      </c>
    </row>
    <row r="14752" spans="1:15" x14ac:dyDescent="0.25">
      <c r="A14752" s="102" t="s">
        <v>24229</v>
      </c>
      <c r="B14752" s="103" t="s">
        <v>24230</v>
      </c>
      <c r="C14752" s="103" t="s">
        <v>277</v>
      </c>
      <c r="D14752" s="102" t="s">
        <v>283</v>
      </c>
      <c r="E14752" s="102" t="s">
        <v>275</v>
      </c>
      <c r="F14752" s="102" t="s">
        <v>24231</v>
      </c>
      <c r="H14752" s="102">
        <v>45654</v>
      </c>
      <c r="I14752" s="102" t="s">
        <v>279</v>
      </c>
      <c r="J14752" s="102" t="s">
        <v>2</v>
      </c>
      <c r="K14752" s="102" t="s">
        <v>1</v>
      </c>
      <c r="L14752" s="102" t="s">
        <v>23</v>
      </c>
      <c r="M14752" s="102" t="s">
        <v>1074</v>
      </c>
      <c r="N14752" s="102">
        <v>6</v>
      </c>
      <c r="O14752" s="102" t="s">
        <v>1075</v>
      </c>
    </row>
    <row r="14753" spans="1:15" x14ac:dyDescent="0.25">
      <c r="A14753" s="102" t="s">
        <v>24232</v>
      </c>
      <c r="B14753" s="103" t="s">
        <v>2534</v>
      </c>
      <c r="C14753" s="103" t="s">
        <v>274</v>
      </c>
      <c r="D14753" s="102" t="s">
        <v>283</v>
      </c>
      <c r="E14753" s="102" t="s">
        <v>275</v>
      </c>
      <c r="F14753" s="102" t="s">
        <v>24233</v>
      </c>
      <c r="H14753" s="102">
        <v>45654</v>
      </c>
      <c r="I14753" s="102" t="s">
        <v>279</v>
      </c>
      <c r="J14753" s="102" t="s">
        <v>2</v>
      </c>
      <c r="K14753" s="102" t="s">
        <v>1</v>
      </c>
      <c r="L14753" s="102" t="s">
        <v>23</v>
      </c>
      <c r="M14753" s="102" t="s">
        <v>1074</v>
      </c>
      <c r="N14753" s="102">
        <v>6</v>
      </c>
      <c r="O14753" s="102" t="s">
        <v>1075</v>
      </c>
    </row>
    <row r="14754" spans="1:15" x14ac:dyDescent="0.25">
      <c r="A14754" s="102" t="s">
        <v>5934</v>
      </c>
      <c r="B14754" s="103" t="s">
        <v>1214</v>
      </c>
      <c r="C14754" s="103" t="s">
        <v>1118</v>
      </c>
      <c r="D14754" s="102" t="s">
        <v>152</v>
      </c>
      <c r="E14754" s="102" t="s">
        <v>275</v>
      </c>
      <c r="F14754" s="102" t="s">
        <v>24234</v>
      </c>
      <c r="H14754" s="102">
        <v>45654</v>
      </c>
      <c r="I14754" s="102" t="s">
        <v>279</v>
      </c>
      <c r="J14754" s="102" t="s">
        <v>2</v>
      </c>
      <c r="K14754" s="102" t="s">
        <v>1</v>
      </c>
      <c r="L14754" s="102" t="s">
        <v>23</v>
      </c>
      <c r="M14754" s="102" t="s">
        <v>1074</v>
      </c>
      <c r="N14754" s="102">
        <v>6</v>
      </c>
      <c r="O14754" s="102" t="s">
        <v>1075</v>
      </c>
    </row>
    <row r="14755" spans="1:15" x14ac:dyDescent="0.25">
      <c r="A14755" s="102" t="s">
        <v>24235</v>
      </c>
      <c r="B14755" s="103" t="s">
        <v>1080</v>
      </c>
      <c r="C14755" s="103" t="s">
        <v>277</v>
      </c>
      <c r="D14755" s="102" t="s">
        <v>303</v>
      </c>
      <c r="E14755" s="102" t="s">
        <v>275</v>
      </c>
      <c r="F14755" s="102" t="s">
        <v>24236</v>
      </c>
      <c r="H14755" s="102">
        <v>45654</v>
      </c>
      <c r="I14755" s="102" t="s">
        <v>279</v>
      </c>
      <c r="J14755" s="102" t="s">
        <v>2</v>
      </c>
      <c r="K14755" s="102" t="s">
        <v>1</v>
      </c>
      <c r="L14755" s="102" t="s">
        <v>23</v>
      </c>
      <c r="M14755" s="102" t="s">
        <v>1074</v>
      </c>
      <c r="N14755" s="102">
        <v>6</v>
      </c>
      <c r="O14755" s="102" t="s">
        <v>1075</v>
      </c>
    </row>
    <row r="14756" spans="1:15" x14ac:dyDescent="0.25">
      <c r="A14756" s="102" t="s">
        <v>2091</v>
      </c>
      <c r="B14756" s="103" t="s">
        <v>2171</v>
      </c>
      <c r="C14756" s="103" t="s">
        <v>277</v>
      </c>
      <c r="D14756" s="102" t="s">
        <v>136</v>
      </c>
      <c r="E14756" s="102" t="s">
        <v>275</v>
      </c>
      <c r="F14756" s="102" t="s">
        <v>24237</v>
      </c>
      <c r="H14756" s="102">
        <v>45654</v>
      </c>
      <c r="I14756" s="102" t="s">
        <v>279</v>
      </c>
      <c r="J14756" s="102" t="s">
        <v>2</v>
      </c>
      <c r="K14756" s="102" t="s">
        <v>1</v>
      </c>
      <c r="L14756" s="102" t="s">
        <v>23</v>
      </c>
      <c r="M14756" s="102" t="s">
        <v>1074</v>
      </c>
      <c r="N14756" s="102">
        <v>6</v>
      </c>
      <c r="O14756" s="102" t="s">
        <v>1075</v>
      </c>
    </row>
    <row r="14757" spans="1:15" x14ac:dyDescent="0.25">
      <c r="A14757" s="102" t="s">
        <v>24238</v>
      </c>
      <c r="B14757" s="103" t="s">
        <v>1214</v>
      </c>
      <c r="C14757" s="103" t="s">
        <v>277</v>
      </c>
      <c r="D14757" s="102" t="s">
        <v>283</v>
      </c>
      <c r="E14757" s="102" t="s">
        <v>275</v>
      </c>
      <c r="F14757" s="102" t="s">
        <v>24239</v>
      </c>
      <c r="H14757" s="102">
        <v>45654</v>
      </c>
      <c r="I14757" s="102" t="s">
        <v>279</v>
      </c>
      <c r="J14757" s="102" t="s">
        <v>2</v>
      </c>
      <c r="K14757" s="102" t="s">
        <v>1</v>
      </c>
      <c r="L14757" s="102" t="s">
        <v>23</v>
      </c>
      <c r="M14757" s="102" t="s">
        <v>1074</v>
      </c>
      <c r="N14757" s="102">
        <v>6</v>
      </c>
      <c r="O14757" s="102" t="s">
        <v>1075</v>
      </c>
    </row>
    <row r="14758" spans="1:15" x14ac:dyDescent="0.25">
      <c r="A14758" s="102" t="s">
        <v>4463</v>
      </c>
      <c r="B14758" s="103" t="s">
        <v>1153</v>
      </c>
      <c r="C14758" s="103" t="s">
        <v>1118</v>
      </c>
      <c r="D14758" s="102" t="s">
        <v>152</v>
      </c>
      <c r="E14758" s="102" t="s">
        <v>275</v>
      </c>
      <c r="F14758" s="102" t="s">
        <v>24240</v>
      </c>
      <c r="H14758" s="102">
        <v>45654</v>
      </c>
      <c r="I14758" s="102" t="s">
        <v>279</v>
      </c>
      <c r="J14758" s="102" t="s">
        <v>2</v>
      </c>
      <c r="K14758" s="102" t="s">
        <v>1</v>
      </c>
      <c r="L14758" s="102" t="s">
        <v>23</v>
      </c>
      <c r="M14758" s="102" t="s">
        <v>1074</v>
      </c>
      <c r="N14758" s="102">
        <v>6</v>
      </c>
      <c r="O14758" s="102" t="s">
        <v>1075</v>
      </c>
    </row>
    <row r="14759" spans="1:15" x14ac:dyDescent="0.25">
      <c r="A14759" s="102" t="s">
        <v>13388</v>
      </c>
      <c r="B14759" s="103" t="s">
        <v>1244</v>
      </c>
      <c r="C14759" s="103" t="s">
        <v>274</v>
      </c>
      <c r="D14759" s="102" t="s">
        <v>283</v>
      </c>
      <c r="E14759" s="102" t="s">
        <v>275</v>
      </c>
      <c r="F14759" s="102" t="s">
        <v>24241</v>
      </c>
      <c r="H14759" s="102">
        <v>45654</v>
      </c>
      <c r="I14759" s="102" t="s">
        <v>279</v>
      </c>
      <c r="J14759" s="102" t="s">
        <v>2</v>
      </c>
      <c r="K14759" s="102" t="s">
        <v>1</v>
      </c>
      <c r="L14759" s="102" t="s">
        <v>23</v>
      </c>
      <c r="M14759" s="102" t="s">
        <v>1074</v>
      </c>
      <c r="N14759" s="102">
        <v>6</v>
      </c>
      <c r="O14759" s="102" t="s">
        <v>1075</v>
      </c>
    </row>
    <row r="14760" spans="1:15" x14ac:dyDescent="0.25">
      <c r="A14760" s="102" t="s">
        <v>6392</v>
      </c>
      <c r="B14760" s="103" t="s">
        <v>1448</v>
      </c>
      <c r="C14760" s="103" t="s">
        <v>277</v>
      </c>
      <c r="D14760" s="102" t="s">
        <v>283</v>
      </c>
      <c r="E14760" s="102" t="s">
        <v>275</v>
      </c>
      <c r="F14760" s="102" t="s">
        <v>24242</v>
      </c>
      <c r="H14760" s="102">
        <v>45654</v>
      </c>
      <c r="I14760" s="102" t="s">
        <v>279</v>
      </c>
      <c r="J14760" s="102" t="s">
        <v>2</v>
      </c>
      <c r="K14760" s="102" t="s">
        <v>1</v>
      </c>
      <c r="L14760" s="102" t="s">
        <v>23</v>
      </c>
      <c r="M14760" s="102" t="s">
        <v>1074</v>
      </c>
      <c r="N14760" s="102">
        <v>6</v>
      </c>
      <c r="O14760" s="102" t="s">
        <v>1075</v>
      </c>
    </row>
    <row r="14761" spans="1:15" x14ac:dyDescent="0.25">
      <c r="A14761" s="102" t="s">
        <v>8405</v>
      </c>
      <c r="B14761" s="103" t="s">
        <v>2976</v>
      </c>
      <c r="C14761" s="103" t="s">
        <v>274</v>
      </c>
      <c r="D14761" s="102" t="s">
        <v>388</v>
      </c>
      <c r="E14761" s="102" t="s">
        <v>275</v>
      </c>
      <c r="F14761" s="102" t="s">
        <v>24243</v>
      </c>
      <c r="H14761" s="102">
        <v>45654</v>
      </c>
      <c r="I14761" s="102" t="s">
        <v>279</v>
      </c>
      <c r="J14761" s="102" t="s">
        <v>2</v>
      </c>
      <c r="K14761" s="102" t="s">
        <v>1</v>
      </c>
      <c r="L14761" s="102" t="s">
        <v>23</v>
      </c>
      <c r="M14761" s="102" t="s">
        <v>1074</v>
      </c>
      <c r="N14761" s="102">
        <v>6</v>
      </c>
      <c r="O14761" s="102" t="s">
        <v>1075</v>
      </c>
    </row>
    <row r="14762" spans="1:15" x14ac:dyDescent="0.25">
      <c r="A14762" s="102" t="s">
        <v>8405</v>
      </c>
      <c r="B14762" s="103" t="s">
        <v>1122</v>
      </c>
      <c r="C14762" s="103" t="s">
        <v>274</v>
      </c>
      <c r="D14762" s="102" t="s">
        <v>388</v>
      </c>
      <c r="E14762" s="102" t="s">
        <v>275</v>
      </c>
      <c r="F14762" s="102" t="s">
        <v>24244</v>
      </c>
      <c r="H14762" s="102">
        <v>45654</v>
      </c>
      <c r="I14762" s="102" t="s">
        <v>279</v>
      </c>
      <c r="J14762" s="102" t="s">
        <v>2</v>
      </c>
      <c r="K14762" s="102" t="s">
        <v>1</v>
      </c>
      <c r="L14762" s="102" t="s">
        <v>23</v>
      </c>
      <c r="M14762" s="102" t="s">
        <v>1074</v>
      </c>
      <c r="N14762" s="102">
        <v>6</v>
      </c>
      <c r="O14762" s="102" t="s">
        <v>1075</v>
      </c>
    </row>
    <row r="14763" spans="1:15" x14ac:dyDescent="0.25">
      <c r="A14763" s="102" t="s">
        <v>24245</v>
      </c>
      <c r="B14763" s="103" t="s">
        <v>2211</v>
      </c>
      <c r="C14763" s="103" t="s">
        <v>274</v>
      </c>
      <c r="D14763" s="102" t="s">
        <v>152</v>
      </c>
      <c r="E14763" s="102" t="s">
        <v>275</v>
      </c>
      <c r="F14763" s="102" t="s">
        <v>24246</v>
      </c>
      <c r="H14763" s="102">
        <v>45654</v>
      </c>
      <c r="I14763" s="102" t="s">
        <v>279</v>
      </c>
      <c r="J14763" s="102" t="s">
        <v>2</v>
      </c>
      <c r="K14763" s="102" t="s">
        <v>1</v>
      </c>
      <c r="L14763" s="102" t="s">
        <v>23</v>
      </c>
      <c r="M14763" s="102" t="s">
        <v>1074</v>
      </c>
      <c r="N14763" s="102">
        <v>6</v>
      </c>
      <c r="O14763" s="102" t="s">
        <v>1075</v>
      </c>
    </row>
    <row r="14764" spans="1:15" x14ac:dyDescent="0.25">
      <c r="A14764" s="102" t="s">
        <v>24247</v>
      </c>
      <c r="B14764" s="103" t="s">
        <v>1420</v>
      </c>
      <c r="C14764" s="103" t="s">
        <v>274</v>
      </c>
      <c r="D14764" s="102" t="s">
        <v>281</v>
      </c>
      <c r="E14764" s="102" t="s">
        <v>275</v>
      </c>
      <c r="F14764" s="102" t="s">
        <v>24248</v>
      </c>
      <c r="H14764" s="102">
        <v>45654</v>
      </c>
      <c r="I14764" s="102" t="s">
        <v>279</v>
      </c>
      <c r="J14764" s="102" t="s">
        <v>2</v>
      </c>
      <c r="K14764" s="102" t="s">
        <v>1</v>
      </c>
      <c r="L14764" s="102" t="s">
        <v>23</v>
      </c>
      <c r="M14764" s="102" t="s">
        <v>1074</v>
      </c>
      <c r="N14764" s="102">
        <v>6</v>
      </c>
      <c r="O14764" s="102" t="s">
        <v>1075</v>
      </c>
    </row>
    <row r="14765" spans="1:15" x14ac:dyDescent="0.25">
      <c r="A14765" s="102" t="s">
        <v>24247</v>
      </c>
      <c r="B14765" s="103" t="s">
        <v>7938</v>
      </c>
      <c r="C14765" s="103" t="s">
        <v>274</v>
      </c>
      <c r="D14765" s="102" t="s">
        <v>281</v>
      </c>
      <c r="E14765" s="102" t="s">
        <v>275</v>
      </c>
      <c r="F14765" s="102" t="s">
        <v>24249</v>
      </c>
      <c r="H14765" s="102">
        <v>45654</v>
      </c>
      <c r="I14765" s="102" t="s">
        <v>279</v>
      </c>
      <c r="J14765" s="102" t="s">
        <v>2</v>
      </c>
      <c r="K14765" s="102" t="s">
        <v>1</v>
      </c>
      <c r="L14765" s="102" t="s">
        <v>23</v>
      </c>
      <c r="M14765" s="102" t="s">
        <v>1074</v>
      </c>
      <c r="N14765" s="102">
        <v>6</v>
      </c>
      <c r="O14765" s="102" t="s">
        <v>1075</v>
      </c>
    </row>
    <row r="14766" spans="1:15" x14ac:dyDescent="0.25">
      <c r="A14766" s="102" t="s">
        <v>24250</v>
      </c>
      <c r="B14766" s="103" t="s">
        <v>1986</v>
      </c>
      <c r="C14766" s="103" t="s">
        <v>1118</v>
      </c>
      <c r="D14766" s="102" t="s">
        <v>152</v>
      </c>
      <c r="E14766" s="102" t="s">
        <v>275</v>
      </c>
      <c r="F14766" s="102" t="s">
        <v>24251</v>
      </c>
      <c r="H14766" s="102">
        <v>45654</v>
      </c>
      <c r="I14766" s="102" t="s">
        <v>279</v>
      </c>
      <c r="J14766" s="102" t="s">
        <v>2</v>
      </c>
      <c r="K14766" s="102" t="s">
        <v>1</v>
      </c>
      <c r="L14766" s="102" t="s">
        <v>23</v>
      </c>
      <c r="M14766" s="102" t="s">
        <v>1074</v>
      </c>
      <c r="N14766" s="102">
        <v>6</v>
      </c>
      <c r="O14766" s="102" t="s">
        <v>1075</v>
      </c>
    </row>
    <row r="14767" spans="1:15" x14ac:dyDescent="0.25">
      <c r="A14767" s="102" t="s">
        <v>24250</v>
      </c>
      <c r="B14767" s="103" t="s">
        <v>2000</v>
      </c>
      <c r="C14767" s="103" t="s">
        <v>1118</v>
      </c>
      <c r="D14767" s="102" t="s">
        <v>152</v>
      </c>
      <c r="E14767" s="102" t="s">
        <v>275</v>
      </c>
      <c r="F14767" s="102" t="s">
        <v>24252</v>
      </c>
      <c r="H14767" s="102">
        <v>45654</v>
      </c>
      <c r="I14767" s="102" t="s">
        <v>279</v>
      </c>
      <c r="J14767" s="102" t="s">
        <v>2</v>
      </c>
      <c r="K14767" s="102" t="s">
        <v>1</v>
      </c>
      <c r="L14767" s="102" t="s">
        <v>23</v>
      </c>
      <c r="M14767" s="102" t="s">
        <v>1074</v>
      </c>
      <c r="N14767" s="102">
        <v>6</v>
      </c>
      <c r="O14767" s="102" t="s">
        <v>1075</v>
      </c>
    </row>
    <row r="14768" spans="1:15" x14ac:dyDescent="0.25">
      <c r="A14768" s="102" t="s">
        <v>24250</v>
      </c>
      <c r="B14768" s="103" t="s">
        <v>1836</v>
      </c>
      <c r="C14768" s="103" t="s">
        <v>274</v>
      </c>
      <c r="D14768" s="102" t="s">
        <v>152</v>
      </c>
      <c r="E14768" s="102" t="s">
        <v>275</v>
      </c>
      <c r="F14768" s="102" t="s">
        <v>24253</v>
      </c>
      <c r="H14768" s="102">
        <v>45654</v>
      </c>
      <c r="I14768" s="102" t="s">
        <v>279</v>
      </c>
      <c r="J14768" s="102" t="s">
        <v>2</v>
      </c>
      <c r="K14768" s="102" t="s">
        <v>1</v>
      </c>
      <c r="L14768" s="102" t="s">
        <v>23</v>
      </c>
      <c r="M14768" s="102" t="s">
        <v>1074</v>
      </c>
      <c r="N14768" s="102">
        <v>6</v>
      </c>
      <c r="O14768" s="102" t="s">
        <v>1075</v>
      </c>
    </row>
    <row r="14769" spans="1:15" x14ac:dyDescent="0.25">
      <c r="A14769" s="102" t="s">
        <v>24254</v>
      </c>
      <c r="B14769" s="103" t="s">
        <v>24255</v>
      </c>
      <c r="C14769" s="103" t="s">
        <v>277</v>
      </c>
      <c r="D14769" s="102" t="s">
        <v>247</v>
      </c>
      <c r="E14769" s="102" t="s">
        <v>275</v>
      </c>
      <c r="F14769" s="102" t="s">
        <v>24256</v>
      </c>
      <c r="H14769" s="102">
        <v>45654</v>
      </c>
      <c r="I14769" s="102" t="s">
        <v>279</v>
      </c>
      <c r="J14769" s="102" t="s">
        <v>2</v>
      </c>
      <c r="K14769" s="102" t="s">
        <v>1</v>
      </c>
      <c r="L14769" s="102" t="s">
        <v>23</v>
      </c>
      <c r="M14769" s="102" t="s">
        <v>1074</v>
      </c>
      <c r="N14769" s="102">
        <v>6</v>
      </c>
      <c r="O14769" s="102" t="s">
        <v>1075</v>
      </c>
    </row>
    <row r="14770" spans="1:15" x14ac:dyDescent="0.25">
      <c r="A14770" s="102" t="s">
        <v>5969</v>
      </c>
      <c r="B14770" s="103" t="s">
        <v>1214</v>
      </c>
      <c r="C14770" s="103" t="s">
        <v>277</v>
      </c>
      <c r="D14770" s="102" t="s">
        <v>136</v>
      </c>
      <c r="E14770" s="102" t="s">
        <v>275</v>
      </c>
      <c r="F14770" s="102" t="s">
        <v>24257</v>
      </c>
      <c r="H14770" s="102">
        <v>45654</v>
      </c>
      <c r="I14770" s="102" t="s">
        <v>279</v>
      </c>
      <c r="J14770" s="102" t="s">
        <v>2</v>
      </c>
      <c r="K14770" s="102" t="s">
        <v>1</v>
      </c>
      <c r="L14770" s="102" t="s">
        <v>23</v>
      </c>
      <c r="M14770" s="102" t="s">
        <v>1074</v>
      </c>
      <c r="N14770" s="102">
        <v>6</v>
      </c>
      <c r="O14770" s="102" t="s">
        <v>1075</v>
      </c>
    </row>
    <row r="14771" spans="1:15" x14ac:dyDescent="0.25">
      <c r="A14771" s="102" t="s">
        <v>5969</v>
      </c>
      <c r="B14771" s="103" t="s">
        <v>1120</v>
      </c>
      <c r="C14771" s="103" t="s">
        <v>274</v>
      </c>
      <c r="D14771" s="102" t="s">
        <v>303</v>
      </c>
      <c r="E14771" s="102" t="s">
        <v>275</v>
      </c>
      <c r="F14771" s="102" t="s">
        <v>24258</v>
      </c>
      <c r="H14771" s="102">
        <v>45654</v>
      </c>
      <c r="I14771" s="102" t="s">
        <v>279</v>
      </c>
      <c r="J14771" s="102" t="s">
        <v>2</v>
      </c>
      <c r="K14771" s="102" t="s">
        <v>1</v>
      </c>
      <c r="L14771" s="102" t="s">
        <v>23</v>
      </c>
      <c r="M14771" s="102" t="s">
        <v>1074</v>
      </c>
      <c r="N14771" s="102">
        <v>6</v>
      </c>
      <c r="O14771" s="102" t="s">
        <v>1075</v>
      </c>
    </row>
    <row r="14772" spans="1:15" x14ac:dyDescent="0.25">
      <c r="A14772" s="102" t="s">
        <v>24259</v>
      </c>
      <c r="B14772" s="103" t="s">
        <v>1304</v>
      </c>
      <c r="C14772" s="103" t="s">
        <v>274</v>
      </c>
      <c r="D14772" s="102" t="s">
        <v>152</v>
      </c>
      <c r="E14772" s="102" t="s">
        <v>275</v>
      </c>
      <c r="F14772" s="102" t="s">
        <v>24260</v>
      </c>
      <c r="H14772" s="102">
        <v>45654</v>
      </c>
      <c r="I14772" s="102" t="s">
        <v>279</v>
      </c>
      <c r="J14772" s="102" t="s">
        <v>2</v>
      </c>
      <c r="K14772" s="102" t="s">
        <v>1</v>
      </c>
      <c r="L14772" s="102" t="s">
        <v>23</v>
      </c>
      <c r="M14772" s="102" t="s">
        <v>1074</v>
      </c>
      <c r="N14772" s="102">
        <v>6</v>
      </c>
      <c r="O14772" s="102" t="s">
        <v>1075</v>
      </c>
    </row>
    <row r="14773" spans="1:15" x14ac:dyDescent="0.25">
      <c r="A14773" s="102" t="s">
        <v>24259</v>
      </c>
      <c r="B14773" s="103" t="s">
        <v>24158</v>
      </c>
      <c r="C14773" s="103" t="s">
        <v>274</v>
      </c>
      <c r="D14773" s="102" t="s">
        <v>152</v>
      </c>
      <c r="E14773" s="102" t="s">
        <v>275</v>
      </c>
      <c r="F14773" s="102" t="s">
        <v>24261</v>
      </c>
      <c r="H14773" s="102">
        <v>45654</v>
      </c>
      <c r="I14773" s="102" t="s">
        <v>279</v>
      </c>
      <c r="J14773" s="102" t="s">
        <v>2</v>
      </c>
      <c r="K14773" s="102" t="s">
        <v>1</v>
      </c>
      <c r="L14773" s="102" t="s">
        <v>23</v>
      </c>
      <c r="M14773" s="102" t="s">
        <v>1074</v>
      </c>
      <c r="N14773" s="102">
        <v>6</v>
      </c>
      <c r="O14773" s="102" t="s">
        <v>1075</v>
      </c>
    </row>
    <row r="14774" spans="1:15" x14ac:dyDescent="0.25">
      <c r="A14774" s="102" t="s">
        <v>24259</v>
      </c>
      <c r="B14774" s="103" t="s">
        <v>1895</v>
      </c>
      <c r="C14774" s="103" t="s">
        <v>274</v>
      </c>
      <c r="D14774" s="102" t="s">
        <v>152</v>
      </c>
      <c r="E14774" s="102" t="s">
        <v>275</v>
      </c>
      <c r="F14774" s="102" t="s">
        <v>24262</v>
      </c>
      <c r="H14774" s="102">
        <v>45654</v>
      </c>
      <c r="I14774" s="102" t="s">
        <v>279</v>
      </c>
      <c r="J14774" s="102" t="s">
        <v>2</v>
      </c>
      <c r="K14774" s="102" t="s">
        <v>1</v>
      </c>
      <c r="L14774" s="102" t="s">
        <v>23</v>
      </c>
      <c r="M14774" s="102" t="s">
        <v>1074</v>
      </c>
      <c r="N14774" s="102">
        <v>6</v>
      </c>
      <c r="O14774" s="102" t="s">
        <v>1075</v>
      </c>
    </row>
    <row r="14775" spans="1:15" x14ac:dyDescent="0.25">
      <c r="A14775" s="102" t="s">
        <v>24263</v>
      </c>
      <c r="B14775" s="103" t="s">
        <v>3525</v>
      </c>
      <c r="C14775" s="103" t="s">
        <v>277</v>
      </c>
      <c r="D14775" s="102" t="s">
        <v>283</v>
      </c>
      <c r="E14775" s="102" t="s">
        <v>275</v>
      </c>
      <c r="F14775" s="102" t="s">
        <v>24264</v>
      </c>
      <c r="H14775" s="102">
        <v>45654</v>
      </c>
      <c r="I14775" s="102" t="s">
        <v>279</v>
      </c>
      <c r="J14775" s="102" t="s">
        <v>2</v>
      </c>
      <c r="K14775" s="102" t="s">
        <v>1</v>
      </c>
      <c r="L14775" s="102" t="s">
        <v>23</v>
      </c>
      <c r="M14775" s="102" t="s">
        <v>1074</v>
      </c>
      <c r="N14775" s="102">
        <v>6</v>
      </c>
      <c r="O14775" s="102" t="s">
        <v>1075</v>
      </c>
    </row>
    <row r="14776" spans="1:15" x14ac:dyDescent="0.25">
      <c r="A14776" s="102" t="s">
        <v>3970</v>
      </c>
      <c r="B14776" s="103" t="s">
        <v>2580</v>
      </c>
      <c r="C14776" s="103" t="s">
        <v>274</v>
      </c>
      <c r="D14776" s="102" t="s">
        <v>283</v>
      </c>
      <c r="E14776" s="102" t="s">
        <v>275</v>
      </c>
      <c r="F14776" s="102" t="s">
        <v>24265</v>
      </c>
      <c r="H14776" s="102">
        <v>45654</v>
      </c>
      <c r="I14776" s="102" t="s">
        <v>279</v>
      </c>
      <c r="J14776" s="102" t="s">
        <v>2</v>
      </c>
      <c r="K14776" s="102" t="s">
        <v>1</v>
      </c>
      <c r="L14776" s="102" t="s">
        <v>23</v>
      </c>
      <c r="M14776" s="102" t="s">
        <v>1074</v>
      </c>
      <c r="N14776" s="102">
        <v>6</v>
      </c>
      <c r="O14776" s="102" t="s">
        <v>1075</v>
      </c>
    </row>
    <row r="14777" spans="1:15" x14ac:dyDescent="0.25">
      <c r="A14777" s="102" t="s">
        <v>3970</v>
      </c>
      <c r="B14777" s="103" t="s">
        <v>2232</v>
      </c>
      <c r="C14777" s="103" t="s">
        <v>277</v>
      </c>
      <c r="D14777" s="102" t="s">
        <v>283</v>
      </c>
      <c r="E14777" s="102" t="s">
        <v>275</v>
      </c>
      <c r="F14777" s="102" t="s">
        <v>24266</v>
      </c>
      <c r="H14777" s="102">
        <v>45654</v>
      </c>
      <c r="I14777" s="102" t="s">
        <v>279</v>
      </c>
      <c r="J14777" s="102" t="s">
        <v>2</v>
      </c>
      <c r="K14777" s="102" t="s">
        <v>1</v>
      </c>
      <c r="L14777" s="102" t="s">
        <v>23</v>
      </c>
      <c r="M14777" s="102" t="s">
        <v>1074</v>
      </c>
      <c r="N14777" s="102">
        <v>6</v>
      </c>
      <c r="O14777" s="102" t="s">
        <v>1075</v>
      </c>
    </row>
    <row r="14778" spans="1:15" x14ac:dyDescent="0.25">
      <c r="A14778" s="102" t="s">
        <v>3975</v>
      </c>
      <c r="B14778" s="103" t="s">
        <v>2050</v>
      </c>
      <c r="C14778" s="103" t="s">
        <v>274</v>
      </c>
      <c r="D14778" s="102" t="s">
        <v>152</v>
      </c>
      <c r="E14778" s="102" t="s">
        <v>275</v>
      </c>
      <c r="F14778" s="102" t="s">
        <v>24267</v>
      </c>
      <c r="H14778" s="102">
        <v>45654</v>
      </c>
      <c r="I14778" s="102" t="s">
        <v>279</v>
      </c>
      <c r="J14778" s="102" t="s">
        <v>2</v>
      </c>
      <c r="K14778" s="102" t="s">
        <v>1</v>
      </c>
      <c r="L14778" s="102" t="s">
        <v>23</v>
      </c>
      <c r="M14778" s="102" t="s">
        <v>1074</v>
      </c>
      <c r="N14778" s="102">
        <v>6</v>
      </c>
      <c r="O14778" s="102" t="s">
        <v>1075</v>
      </c>
    </row>
    <row r="14779" spans="1:15" x14ac:dyDescent="0.25">
      <c r="A14779" s="102" t="s">
        <v>24268</v>
      </c>
      <c r="B14779" s="103" t="s">
        <v>2521</v>
      </c>
      <c r="C14779" s="103" t="s">
        <v>274</v>
      </c>
      <c r="D14779" s="102" t="s">
        <v>388</v>
      </c>
      <c r="E14779" s="102" t="s">
        <v>275</v>
      </c>
      <c r="G14779" s="102" t="s">
        <v>24269</v>
      </c>
      <c r="H14779" s="102">
        <v>45654</v>
      </c>
      <c r="I14779" s="102" t="s">
        <v>279</v>
      </c>
      <c r="J14779" s="102" t="s">
        <v>2</v>
      </c>
      <c r="K14779" s="102" t="s">
        <v>1</v>
      </c>
      <c r="L14779" s="102" t="s">
        <v>23</v>
      </c>
      <c r="M14779" s="102" t="s">
        <v>1074</v>
      </c>
      <c r="N14779" s="102">
        <v>6</v>
      </c>
      <c r="O14779" s="102" t="s">
        <v>1075</v>
      </c>
    </row>
    <row r="14780" spans="1:15" x14ac:dyDescent="0.25">
      <c r="A14780" s="102" t="s">
        <v>5975</v>
      </c>
      <c r="B14780" s="103" t="s">
        <v>17046</v>
      </c>
      <c r="C14780" s="103" t="s">
        <v>277</v>
      </c>
      <c r="D14780" s="102" t="s">
        <v>283</v>
      </c>
      <c r="E14780" s="102" t="s">
        <v>275</v>
      </c>
      <c r="F14780" s="102" t="s">
        <v>24270</v>
      </c>
      <c r="H14780" s="102">
        <v>45654</v>
      </c>
      <c r="I14780" s="102" t="s">
        <v>279</v>
      </c>
      <c r="J14780" s="102" t="s">
        <v>2</v>
      </c>
      <c r="K14780" s="102" t="s">
        <v>1</v>
      </c>
      <c r="L14780" s="102" t="s">
        <v>23</v>
      </c>
      <c r="M14780" s="102" t="s">
        <v>1074</v>
      </c>
      <c r="N14780" s="102">
        <v>6</v>
      </c>
      <c r="O14780" s="102" t="s">
        <v>1075</v>
      </c>
    </row>
    <row r="14781" spans="1:15" x14ac:dyDescent="0.25">
      <c r="A14781" s="102" t="s">
        <v>3986</v>
      </c>
      <c r="B14781" s="103" t="s">
        <v>1254</v>
      </c>
      <c r="C14781" s="103" t="s">
        <v>1118</v>
      </c>
      <c r="D14781" s="102" t="s">
        <v>152</v>
      </c>
      <c r="E14781" s="102" t="s">
        <v>275</v>
      </c>
      <c r="F14781" s="102" t="s">
        <v>24271</v>
      </c>
      <c r="H14781" s="102">
        <v>45654</v>
      </c>
      <c r="I14781" s="102" t="s">
        <v>279</v>
      </c>
      <c r="J14781" s="102" t="s">
        <v>2</v>
      </c>
      <c r="K14781" s="102" t="s">
        <v>1</v>
      </c>
      <c r="L14781" s="102" t="s">
        <v>23</v>
      </c>
      <c r="M14781" s="102" t="s">
        <v>1074</v>
      </c>
      <c r="N14781" s="102">
        <v>6</v>
      </c>
      <c r="O14781" s="102" t="s">
        <v>1075</v>
      </c>
    </row>
    <row r="14782" spans="1:15" x14ac:dyDescent="0.25">
      <c r="A14782" s="102" t="s">
        <v>5517</v>
      </c>
      <c r="B14782" s="103" t="s">
        <v>2198</v>
      </c>
      <c r="C14782" s="103" t="s">
        <v>277</v>
      </c>
      <c r="D14782" s="102" t="s">
        <v>247</v>
      </c>
      <c r="E14782" s="102" t="s">
        <v>275</v>
      </c>
      <c r="F14782" s="102" t="s">
        <v>24272</v>
      </c>
      <c r="H14782" s="102">
        <v>45654</v>
      </c>
      <c r="I14782" s="102" t="s">
        <v>279</v>
      </c>
      <c r="J14782" s="102" t="s">
        <v>2</v>
      </c>
      <c r="K14782" s="102" t="s">
        <v>1</v>
      </c>
      <c r="L14782" s="102" t="s">
        <v>23</v>
      </c>
      <c r="M14782" s="102" t="s">
        <v>1074</v>
      </c>
      <c r="N14782" s="102">
        <v>6</v>
      </c>
      <c r="O14782" s="102" t="s">
        <v>1075</v>
      </c>
    </row>
    <row r="14783" spans="1:15" x14ac:dyDescent="0.25">
      <c r="A14783" s="102" t="s">
        <v>13924</v>
      </c>
      <c r="B14783" s="103" t="s">
        <v>24158</v>
      </c>
      <c r="C14783" s="103" t="s">
        <v>274</v>
      </c>
      <c r="D14783" s="102" t="s">
        <v>152</v>
      </c>
      <c r="E14783" s="102" t="s">
        <v>275</v>
      </c>
      <c r="F14783" s="102" t="s">
        <v>24273</v>
      </c>
      <c r="H14783" s="102">
        <v>45654</v>
      </c>
      <c r="I14783" s="102" t="s">
        <v>279</v>
      </c>
      <c r="J14783" s="102" t="s">
        <v>2</v>
      </c>
      <c r="K14783" s="102" t="s">
        <v>1</v>
      </c>
      <c r="L14783" s="102" t="s">
        <v>23</v>
      </c>
      <c r="M14783" s="102" t="s">
        <v>1074</v>
      </c>
      <c r="N14783" s="102">
        <v>6</v>
      </c>
      <c r="O14783" s="102" t="s">
        <v>1075</v>
      </c>
    </row>
    <row r="14784" spans="1:15" x14ac:dyDescent="0.25">
      <c r="A14784" s="102" t="s">
        <v>13924</v>
      </c>
      <c r="B14784" s="103" t="s">
        <v>24274</v>
      </c>
      <c r="C14784" s="103" t="s">
        <v>274</v>
      </c>
      <c r="D14784" s="102" t="s">
        <v>152</v>
      </c>
      <c r="E14784" s="102" t="s">
        <v>275</v>
      </c>
      <c r="F14784" s="102" t="s">
        <v>24275</v>
      </c>
      <c r="H14784" s="102">
        <v>45654</v>
      </c>
      <c r="I14784" s="102" t="s">
        <v>279</v>
      </c>
      <c r="J14784" s="102" t="s">
        <v>2</v>
      </c>
      <c r="K14784" s="102" t="s">
        <v>1</v>
      </c>
      <c r="L14784" s="102" t="s">
        <v>23</v>
      </c>
      <c r="M14784" s="102" t="s">
        <v>1074</v>
      </c>
      <c r="N14784" s="102">
        <v>6</v>
      </c>
      <c r="O14784" s="102" t="s">
        <v>1075</v>
      </c>
    </row>
    <row r="14785" spans="1:15" x14ac:dyDescent="0.25">
      <c r="A14785" s="102" t="s">
        <v>1227</v>
      </c>
      <c r="B14785" s="103" t="s">
        <v>1672</v>
      </c>
      <c r="C14785" s="103" t="s">
        <v>274</v>
      </c>
      <c r="D14785" s="102" t="s">
        <v>152</v>
      </c>
      <c r="E14785" s="102" t="s">
        <v>275</v>
      </c>
      <c r="F14785" s="102" t="s">
        <v>24276</v>
      </c>
      <c r="H14785" s="102">
        <v>45654</v>
      </c>
      <c r="I14785" s="102" t="s">
        <v>279</v>
      </c>
      <c r="J14785" s="102" t="s">
        <v>2</v>
      </c>
      <c r="K14785" s="102" t="s">
        <v>1</v>
      </c>
      <c r="L14785" s="102" t="s">
        <v>23</v>
      </c>
      <c r="M14785" s="102" t="s">
        <v>1074</v>
      </c>
      <c r="N14785" s="102">
        <v>6</v>
      </c>
      <c r="O14785" s="102" t="s">
        <v>1075</v>
      </c>
    </row>
    <row r="14786" spans="1:15" x14ac:dyDescent="0.25">
      <c r="A14786" s="102" t="s">
        <v>1227</v>
      </c>
      <c r="B14786" s="103" t="s">
        <v>1189</v>
      </c>
      <c r="C14786" s="103" t="s">
        <v>1180</v>
      </c>
      <c r="D14786" s="102" t="s">
        <v>152</v>
      </c>
      <c r="E14786" s="102" t="s">
        <v>275</v>
      </c>
      <c r="F14786" s="102" t="s">
        <v>24277</v>
      </c>
      <c r="G14786" s="102">
        <v>45290</v>
      </c>
      <c r="H14786" s="102">
        <v>45654</v>
      </c>
      <c r="I14786" s="102" t="s">
        <v>279</v>
      </c>
      <c r="J14786" s="102" t="s">
        <v>2</v>
      </c>
      <c r="K14786" s="102" t="s">
        <v>1</v>
      </c>
      <c r="L14786" s="102" t="s">
        <v>23</v>
      </c>
      <c r="M14786" s="102" t="s">
        <v>1180</v>
      </c>
      <c r="N14786" s="102">
        <v>6</v>
      </c>
      <c r="O14786" s="102" t="s">
        <v>1075</v>
      </c>
    </row>
    <row r="14787" spans="1:15" x14ac:dyDescent="0.25">
      <c r="A14787" s="102" t="s">
        <v>24278</v>
      </c>
      <c r="B14787" s="103" t="s">
        <v>1992</v>
      </c>
      <c r="C14787" s="103" t="s">
        <v>274</v>
      </c>
      <c r="D14787" s="102" t="s">
        <v>283</v>
      </c>
      <c r="E14787" s="102" t="s">
        <v>275</v>
      </c>
      <c r="F14787" s="102" t="s">
        <v>24279</v>
      </c>
      <c r="H14787" s="102">
        <v>45654</v>
      </c>
      <c r="I14787" s="102" t="s">
        <v>279</v>
      </c>
      <c r="J14787" s="102" t="s">
        <v>2</v>
      </c>
      <c r="K14787" s="102" t="s">
        <v>1</v>
      </c>
      <c r="L14787" s="102" t="s">
        <v>23</v>
      </c>
      <c r="M14787" s="102" t="s">
        <v>1074</v>
      </c>
      <c r="N14787" s="102">
        <v>6</v>
      </c>
      <c r="O14787" s="102" t="s">
        <v>1075</v>
      </c>
    </row>
    <row r="14788" spans="1:15" x14ac:dyDescent="0.25">
      <c r="A14788" s="102" t="s">
        <v>24278</v>
      </c>
      <c r="B14788" s="103" t="s">
        <v>24280</v>
      </c>
      <c r="C14788" s="103" t="s">
        <v>274</v>
      </c>
      <c r="D14788" s="102" t="s">
        <v>283</v>
      </c>
      <c r="E14788" s="102" t="s">
        <v>275</v>
      </c>
      <c r="F14788" s="102" t="s">
        <v>24281</v>
      </c>
      <c r="H14788" s="102">
        <v>45654</v>
      </c>
      <c r="I14788" s="102" t="s">
        <v>279</v>
      </c>
      <c r="J14788" s="102" t="s">
        <v>2</v>
      </c>
      <c r="K14788" s="102" t="s">
        <v>1</v>
      </c>
      <c r="L14788" s="102" t="s">
        <v>23</v>
      </c>
      <c r="M14788" s="102" t="s">
        <v>1074</v>
      </c>
      <c r="N14788" s="102">
        <v>6</v>
      </c>
      <c r="O14788" s="102" t="s">
        <v>1075</v>
      </c>
    </row>
    <row r="14789" spans="1:15" x14ac:dyDescent="0.25">
      <c r="A14789" s="102" t="s">
        <v>12121</v>
      </c>
      <c r="B14789" s="103" t="s">
        <v>1250</v>
      </c>
      <c r="C14789" s="103" t="s">
        <v>274</v>
      </c>
      <c r="D14789" s="102" t="s">
        <v>283</v>
      </c>
      <c r="E14789" s="102" t="s">
        <v>275</v>
      </c>
      <c r="F14789" s="102" t="s">
        <v>24282</v>
      </c>
      <c r="H14789" s="102">
        <v>45654</v>
      </c>
      <c r="I14789" s="102" t="s">
        <v>279</v>
      </c>
      <c r="J14789" s="102" t="s">
        <v>2</v>
      </c>
      <c r="K14789" s="102" t="s">
        <v>1</v>
      </c>
      <c r="L14789" s="102" t="s">
        <v>23</v>
      </c>
      <c r="M14789" s="102" t="s">
        <v>1074</v>
      </c>
      <c r="N14789" s="102">
        <v>6</v>
      </c>
      <c r="O14789" s="102" t="s">
        <v>1075</v>
      </c>
    </row>
    <row r="14790" spans="1:15" x14ac:dyDescent="0.25">
      <c r="A14790" s="102" t="s">
        <v>24283</v>
      </c>
      <c r="B14790" s="103" t="s">
        <v>3119</v>
      </c>
      <c r="C14790" s="103" t="s">
        <v>277</v>
      </c>
      <c r="D14790" s="102" t="s">
        <v>283</v>
      </c>
      <c r="E14790" s="102" t="s">
        <v>275</v>
      </c>
      <c r="F14790" s="102" t="s">
        <v>24284</v>
      </c>
      <c r="H14790" s="102">
        <v>45654</v>
      </c>
      <c r="I14790" s="102" t="s">
        <v>279</v>
      </c>
      <c r="J14790" s="102" t="s">
        <v>2</v>
      </c>
      <c r="K14790" s="102" t="s">
        <v>1</v>
      </c>
      <c r="L14790" s="102" t="s">
        <v>23</v>
      </c>
      <c r="M14790" s="102" t="s">
        <v>1074</v>
      </c>
      <c r="N14790" s="102">
        <v>6</v>
      </c>
      <c r="O14790" s="102" t="s">
        <v>1075</v>
      </c>
    </row>
    <row r="14791" spans="1:15" x14ac:dyDescent="0.25">
      <c r="A14791" s="102" t="s">
        <v>24283</v>
      </c>
      <c r="B14791" s="103" t="s">
        <v>1383</v>
      </c>
      <c r="C14791" s="103" t="s">
        <v>274</v>
      </c>
      <c r="D14791" s="102" t="s">
        <v>283</v>
      </c>
      <c r="E14791" s="102" t="s">
        <v>275</v>
      </c>
      <c r="F14791" s="102" t="s">
        <v>24285</v>
      </c>
      <c r="H14791" s="102">
        <v>45654</v>
      </c>
      <c r="I14791" s="102" t="s">
        <v>279</v>
      </c>
      <c r="J14791" s="102" t="s">
        <v>2</v>
      </c>
      <c r="K14791" s="102" t="s">
        <v>1</v>
      </c>
      <c r="L14791" s="102" t="s">
        <v>23</v>
      </c>
      <c r="M14791" s="102" t="s">
        <v>1074</v>
      </c>
      <c r="N14791" s="102">
        <v>6</v>
      </c>
      <c r="O14791" s="102" t="s">
        <v>1075</v>
      </c>
    </row>
    <row r="14792" spans="1:15" x14ac:dyDescent="0.25">
      <c r="A14792" s="102" t="s">
        <v>9772</v>
      </c>
      <c r="B14792" s="103" t="s">
        <v>1078</v>
      </c>
      <c r="C14792" s="103" t="s">
        <v>274</v>
      </c>
      <c r="D14792" s="102" t="s">
        <v>136</v>
      </c>
      <c r="E14792" s="102" t="s">
        <v>275</v>
      </c>
      <c r="F14792" s="102" t="s">
        <v>24286</v>
      </c>
      <c r="H14792" s="102">
        <v>45654</v>
      </c>
      <c r="I14792" s="102" t="s">
        <v>279</v>
      </c>
      <c r="J14792" s="102" t="s">
        <v>2</v>
      </c>
      <c r="K14792" s="102" t="s">
        <v>1</v>
      </c>
      <c r="L14792" s="102" t="s">
        <v>23</v>
      </c>
      <c r="M14792" s="102" t="s">
        <v>1074</v>
      </c>
      <c r="N14792" s="102">
        <v>6</v>
      </c>
      <c r="O14792" s="102" t="s">
        <v>1075</v>
      </c>
    </row>
    <row r="14793" spans="1:15" x14ac:dyDescent="0.25">
      <c r="A14793" s="102" t="s">
        <v>9772</v>
      </c>
      <c r="B14793" s="103" t="s">
        <v>1618</v>
      </c>
      <c r="C14793" s="103" t="s">
        <v>1082</v>
      </c>
      <c r="D14793" s="102" t="s">
        <v>136</v>
      </c>
      <c r="E14793" s="102" t="s">
        <v>275</v>
      </c>
      <c r="F14793" s="102" t="s">
        <v>24287</v>
      </c>
      <c r="G14793" s="102">
        <v>41211</v>
      </c>
      <c r="H14793" s="102">
        <v>45654</v>
      </c>
      <c r="I14793" s="102" t="s">
        <v>279</v>
      </c>
      <c r="J14793" s="102" t="s">
        <v>2</v>
      </c>
      <c r="K14793" s="102" t="s">
        <v>1</v>
      </c>
      <c r="L14793" s="102" t="s">
        <v>23</v>
      </c>
      <c r="M14793" s="102" t="s">
        <v>1082</v>
      </c>
      <c r="N14793" s="102">
        <v>6</v>
      </c>
      <c r="O14793" s="102" t="s">
        <v>1075</v>
      </c>
    </row>
    <row r="14794" spans="1:15" x14ac:dyDescent="0.25">
      <c r="A14794" s="102" t="s">
        <v>24288</v>
      </c>
      <c r="B14794" s="103" t="s">
        <v>1741</v>
      </c>
      <c r="C14794" s="103" t="s">
        <v>1082</v>
      </c>
      <c r="D14794" s="102" t="s">
        <v>136</v>
      </c>
      <c r="E14794" s="102" t="s">
        <v>275</v>
      </c>
      <c r="F14794" s="102" t="s">
        <v>24289</v>
      </c>
      <c r="G14794" s="102">
        <v>40617</v>
      </c>
      <c r="H14794" s="102">
        <v>45654</v>
      </c>
      <c r="I14794" s="102" t="s">
        <v>279</v>
      </c>
      <c r="J14794" s="102" t="s">
        <v>2</v>
      </c>
      <c r="K14794" s="102" t="s">
        <v>1</v>
      </c>
      <c r="L14794" s="102" t="s">
        <v>23</v>
      </c>
      <c r="M14794" s="102" t="s">
        <v>1082</v>
      </c>
      <c r="N14794" s="102">
        <v>6</v>
      </c>
      <c r="O14794" s="102" t="s">
        <v>1075</v>
      </c>
    </row>
    <row r="14795" spans="1:15" x14ac:dyDescent="0.25">
      <c r="A14795" s="102" t="s">
        <v>24290</v>
      </c>
      <c r="B14795" s="103" t="s">
        <v>1672</v>
      </c>
      <c r="C14795" s="103" t="s">
        <v>274</v>
      </c>
      <c r="D14795" s="102" t="s">
        <v>303</v>
      </c>
      <c r="E14795" s="102" t="s">
        <v>275</v>
      </c>
      <c r="F14795" s="102" t="s">
        <v>24291</v>
      </c>
      <c r="H14795" s="102">
        <v>45654</v>
      </c>
      <c r="I14795" s="102" t="s">
        <v>279</v>
      </c>
      <c r="J14795" s="102" t="s">
        <v>2</v>
      </c>
      <c r="K14795" s="102" t="s">
        <v>1</v>
      </c>
      <c r="L14795" s="102" t="s">
        <v>23</v>
      </c>
      <c r="M14795" s="102" t="s">
        <v>1074</v>
      </c>
      <c r="N14795" s="102">
        <v>6</v>
      </c>
      <c r="O14795" s="102" t="s">
        <v>1075</v>
      </c>
    </row>
    <row r="14796" spans="1:15" x14ac:dyDescent="0.25">
      <c r="A14796" s="102" t="s">
        <v>24290</v>
      </c>
      <c r="B14796" s="103" t="s">
        <v>1268</v>
      </c>
      <c r="C14796" s="103" t="s">
        <v>274</v>
      </c>
      <c r="D14796" s="102" t="s">
        <v>303</v>
      </c>
      <c r="E14796" s="102" t="s">
        <v>275</v>
      </c>
      <c r="F14796" s="102" t="s">
        <v>24292</v>
      </c>
      <c r="H14796" s="102">
        <v>45654</v>
      </c>
      <c r="I14796" s="102" t="s">
        <v>279</v>
      </c>
      <c r="J14796" s="102" t="s">
        <v>2</v>
      </c>
      <c r="K14796" s="102" t="s">
        <v>1</v>
      </c>
      <c r="L14796" s="102" t="s">
        <v>23</v>
      </c>
      <c r="M14796" s="102" t="s">
        <v>1074</v>
      </c>
      <c r="N14796" s="102">
        <v>6</v>
      </c>
      <c r="O14796" s="102" t="s">
        <v>1075</v>
      </c>
    </row>
    <row r="14797" spans="1:15" x14ac:dyDescent="0.25">
      <c r="A14797" s="102" t="s">
        <v>24293</v>
      </c>
      <c r="B14797" s="103" t="s">
        <v>1260</v>
      </c>
      <c r="C14797" s="103" t="s">
        <v>1118</v>
      </c>
      <c r="D14797" s="102" t="s">
        <v>388</v>
      </c>
      <c r="E14797" s="102" t="s">
        <v>275</v>
      </c>
      <c r="F14797" s="102" t="s">
        <v>24294</v>
      </c>
      <c r="H14797" s="102">
        <v>45654</v>
      </c>
      <c r="I14797" s="102" t="s">
        <v>279</v>
      </c>
      <c r="J14797" s="102" t="s">
        <v>2</v>
      </c>
      <c r="K14797" s="102" t="s">
        <v>1</v>
      </c>
      <c r="L14797" s="102" t="s">
        <v>23</v>
      </c>
      <c r="M14797" s="102" t="s">
        <v>1074</v>
      </c>
      <c r="N14797" s="102">
        <v>6</v>
      </c>
      <c r="O14797" s="102" t="s">
        <v>1075</v>
      </c>
    </row>
    <row r="14798" spans="1:15" x14ac:dyDescent="0.25">
      <c r="A14798" s="102" t="s">
        <v>24295</v>
      </c>
      <c r="B14798" s="103" t="s">
        <v>3794</v>
      </c>
      <c r="C14798" s="103" t="s">
        <v>277</v>
      </c>
      <c r="D14798" s="102" t="s">
        <v>136</v>
      </c>
      <c r="E14798" s="102" t="s">
        <v>275</v>
      </c>
      <c r="F14798" s="102" t="s">
        <v>24296</v>
      </c>
      <c r="H14798" s="102">
        <v>45654</v>
      </c>
      <c r="I14798" s="102" t="s">
        <v>279</v>
      </c>
      <c r="J14798" s="102" t="s">
        <v>2</v>
      </c>
      <c r="K14798" s="102" t="s">
        <v>1</v>
      </c>
      <c r="L14798" s="102" t="s">
        <v>23</v>
      </c>
      <c r="M14798" s="102" t="s">
        <v>1074</v>
      </c>
      <c r="N14798" s="102">
        <v>6</v>
      </c>
      <c r="O14798" s="102" t="s">
        <v>1075</v>
      </c>
    </row>
    <row r="14799" spans="1:15" x14ac:dyDescent="0.25">
      <c r="A14799" s="102" t="s">
        <v>4015</v>
      </c>
      <c r="B14799" s="103" t="s">
        <v>1124</v>
      </c>
      <c r="C14799" s="103" t="s">
        <v>274</v>
      </c>
      <c r="D14799" s="102" t="s">
        <v>247</v>
      </c>
      <c r="E14799" s="102" t="s">
        <v>275</v>
      </c>
      <c r="F14799" s="102" t="s">
        <v>24297</v>
      </c>
      <c r="H14799" s="102">
        <v>45654</v>
      </c>
      <c r="I14799" s="102" t="s">
        <v>279</v>
      </c>
      <c r="J14799" s="102" t="s">
        <v>2</v>
      </c>
      <c r="K14799" s="102" t="s">
        <v>1</v>
      </c>
      <c r="L14799" s="102" t="s">
        <v>23</v>
      </c>
      <c r="M14799" s="102" t="s">
        <v>1074</v>
      </c>
      <c r="N14799" s="102">
        <v>6</v>
      </c>
      <c r="O14799" s="102" t="s">
        <v>1075</v>
      </c>
    </row>
    <row r="14800" spans="1:15" x14ac:dyDescent="0.25">
      <c r="A14800" s="102" t="s">
        <v>24298</v>
      </c>
      <c r="B14800" s="103" t="s">
        <v>24299</v>
      </c>
      <c r="C14800" s="103" t="s">
        <v>277</v>
      </c>
      <c r="D14800" s="102" t="s">
        <v>281</v>
      </c>
      <c r="E14800" s="102" t="s">
        <v>275</v>
      </c>
      <c r="F14800" s="102" t="s">
        <v>24300</v>
      </c>
      <c r="H14800" s="102">
        <v>45654</v>
      </c>
      <c r="I14800" s="102" t="s">
        <v>279</v>
      </c>
      <c r="J14800" s="102" t="s">
        <v>2</v>
      </c>
      <c r="K14800" s="102" t="s">
        <v>1</v>
      </c>
      <c r="L14800" s="102" t="s">
        <v>23</v>
      </c>
      <c r="M14800" s="102" t="s">
        <v>1074</v>
      </c>
      <c r="N14800" s="102">
        <v>6</v>
      </c>
      <c r="O14800" s="102" t="s">
        <v>1075</v>
      </c>
    </row>
    <row r="14801" spans="1:15" x14ac:dyDescent="0.25">
      <c r="A14801" s="102" t="s">
        <v>24301</v>
      </c>
      <c r="B14801" s="103" t="s">
        <v>24302</v>
      </c>
      <c r="C14801" s="103" t="s">
        <v>274</v>
      </c>
      <c r="D14801" s="102" t="s">
        <v>283</v>
      </c>
      <c r="E14801" s="102" t="s">
        <v>275</v>
      </c>
      <c r="F14801" s="102" t="s">
        <v>24303</v>
      </c>
      <c r="H14801" s="102">
        <v>45654</v>
      </c>
      <c r="I14801" s="102" t="s">
        <v>279</v>
      </c>
      <c r="J14801" s="102" t="s">
        <v>2</v>
      </c>
      <c r="K14801" s="102" t="s">
        <v>1</v>
      </c>
      <c r="L14801" s="102" t="s">
        <v>23</v>
      </c>
      <c r="M14801" s="102" t="s">
        <v>1074</v>
      </c>
      <c r="N14801" s="102">
        <v>6</v>
      </c>
      <c r="O14801" s="102" t="s">
        <v>1075</v>
      </c>
    </row>
    <row r="14802" spans="1:15" x14ac:dyDescent="0.25">
      <c r="A14802" s="102" t="s">
        <v>6942</v>
      </c>
      <c r="B14802" s="103" t="s">
        <v>1344</v>
      </c>
      <c r="C14802" s="103" t="s">
        <v>1118</v>
      </c>
      <c r="D14802" s="102" t="s">
        <v>152</v>
      </c>
      <c r="E14802" s="102" t="s">
        <v>275</v>
      </c>
      <c r="F14802" s="102" t="s">
        <v>24304</v>
      </c>
      <c r="H14802" s="102">
        <v>45654</v>
      </c>
      <c r="I14802" s="102" t="s">
        <v>279</v>
      </c>
      <c r="J14802" s="102" t="s">
        <v>2</v>
      </c>
      <c r="K14802" s="102" t="s">
        <v>1</v>
      </c>
      <c r="L14802" s="102" t="s">
        <v>23</v>
      </c>
      <c r="M14802" s="102" t="s">
        <v>1074</v>
      </c>
      <c r="N14802" s="102">
        <v>6</v>
      </c>
      <c r="O14802" s="102" t="s">
        <v>1075</v>
      </c>
    </row>
    <row r="14803" spans="1:15" x14ac:dyDescent="0.25">
      <c r="A14803" s="102" t="s">
        <v>20959</v>
      </c>
      <c r="B14803" s="103" t="s">
        <v>15770</v>
      </c>
      <c r="C14803" s="103" t="s">
        <v>277</v>
      </c>
      <c r="D14803" s="102" t="s">
        <v>283</v>
      </c>
      <c r="E14803" s="102" t="s">
        <v>275</v>
      </c>
      <c r="F14803" s="102" t="s">
        <v>24305</v>
      </c>
      <c r="H14803" s="102">
        <v>45654</v>
      </c>
      <c r="I14803" s="102" t="s">
        <v>279</v>
      </c>
      <c r="J14803" s="102" t="s">
        <v>2</v>
      </c>
      <c r="K14803" s="102" t="s">
        <v>1</v>
      </c>
      <c r="L14803" s="102" t="s">
        <v>23</v>
      </c>
      <c r="M14803" s="102" t="s">
        <v>1074</v>
      </c>
      <c r="N14803" s="102">
        <v>6</v>
      </c>
      <c r="O14803" s="102" t="s">
        <v>1075</v>
      </c>
    </row>
    <row r="14804" spans="1:15" x14ac:dyDescent="0.25">
      <c r="A14804" s="102" t="s">
        <v>11546</v>
      </c>
      <c r="B14804" s="103" t="s">
        <v>1445</v>
      </c>
      <c r="C14804" s="103" t="s">
        <v>1118</v>
      </c>
      <c r="D14804" s="102" t="s">
        <v>388</v>
      </c>
      <c r="E14804" s="102" t="s">
        <v>275</v>
      </c>
      <c r="G14804" s="102" t="s">
        <v>24269</v>
      </c>
      <c r="H14804" s="102">
        <v>45654</v>
      </c>
      <c r="I14804" s="102" t="s">
        <v>279</v>
      </c>
      <c r="J14804" s="102" t="s">
        <v>2</v>
      </c>
      <c r="K14804" s="102" t="s">
        <v>1</v>
      </c>
      <c r="L14804" s="102" t="s">
        <v>23</v>
      </c>
      <c r="M14804" s="102" t="s">
        <v>1074</v>
      </c>
      <c r="N14804" s="102">
        <v>6</v>
      </c>
      <c r="O14804" s="102" t="s">
        <v>1075</v>
      </c>
    </row>
    <row r="14805" spans="1:15" x14ac:dyDescent="0.25">
      <c r="A14805" s="102" t="s">
        <v>2720</v>
      </c>
      <c r="B14805" s="103" t="s">
        <v>1080</v>
      </c>
      <c r="C14805" s="103" t="s">
        <v>1118</v>
      </c>
      <c r="D14805" s="102" t="s">
        <v>388</v>
      </c>
      <c r="E14805" s="102" t="s">
        <v>275</v>
      </c>
      <c r="G14805" s="102" t="s">
        <v>24269</v>
      </c>
      <c r="H14805" s="102">
        <v>45654</v>
      </c>
      <c r="I14805" s="102" t="s">
        <v>279</v>
      </c>
      <c r="J14805" s="102" t="s">
        <v>2</v>
      </c>
      <c r="K14805" s="102" t="s">
        <v>1</v>
      </c>
      <c r="L14805" s="102" t="s">
        <v>23</v>
      </c>
      <c r="M14805" s="102" t="s">
        <v>1074</v>
      </c>
      <c r="N14805" s="102">
        <v>6</v>
      </c>
      <c r="O14805" s="102" t="s">
        <v>1075</v>
      </c>
    </row>
    <row r="14806" spans="1:15" x14ac:dyDescent="0.25">
      <c r="A14806" s="102" t="s">
        <v>2720</v>
      </c>
      <c r="B14806" s="103" t="s">
        <v>3927</v>
      </c>
      <c r="C14806" s="103" t="s">
        <v>274</v>
      </c>
      <c r="D14806" s="102" t="s">
        <v>388</v>
      </c>
      <c r="E14806" s="102" t="s">
        <v>275</v>
      </c>
      <c r="G14806" s="102" t="s">
        <v>24269</v>
      </c>
      <c r="H14806" s="102">
        <v>45654</v>
      </c>
      <c r="I14806" s="102" t="s">
        <v>279</v>
      </c>
      <c r="J14806" s="102" t="s">
        <v>2</v>
      </c>
      <c r="K14806" s="102" t="s">
        <v>1</v>
      </c>
      <c r="L14806" s="102" t="s">
        <v>23</v>
      </c>
      <c r="M14806" s="102" t="s">
        <v>1074</v>
      </c>
      <c r="N14806" s="102">
        <v>6</v>
      </c>
      <c r="O14806" s="102" t="s">
        <v>1075</v>
      </c>
    </row>
    <row r="14807" spans="1:15" x14ac:dyDescent="0.25">
      <c r="A14807" s="102" t="s">
        <v>12498</v>
      </c>
      <c r="B14807" s="103" t="s">
        <v>2245</v>
      </c>
      <c r="C14807" s="103" t="s">
        <v>277</v>
      </c>
      <c r="D14807" s="102" t="s">
        <v>1788</v>
      </c>
      <c r="E14807" s="102" t="s">
        <v>275</v>
      </c>
      <c r="F14807" s="102" t="s">
        <v>24306</v>
      </c>
      <c r="G14807" s="102" t="s">
        <v>21881</v>
      </c>
      <c r="H14807" s="102">
        <v>45654</v>
      </c>
      <c r="I14807" s="102" t="s">
        <v>279</v>
      </c>
      <c r="J14807" s="102" t="s">
        <v>2</v>
      </c>
      <c r="K14807" s="102" t="s">
        <v>1</v>
      </c>
      <c r="L14807" s="102" t="s">
        <v>23</v>
      </c>
      <c r="M14807" s="102" t="s">
        <v>1074</v>
      </c>
      <c r="N14807" s="102">
        <v>6</v>
      </c>
      <c r="O14807" s="102" t="s">
        <v>1075</v>
      </c>
    </row>
    <row r="14808" spans="1:15" x14ac:dyDescent="0.25">
      <c r="A14808" s="102" t="s">
        <v>24307</v>
      </c>
      <c r="B14808" s="103" t="s">
        <v>1321</v>
      </c>
      <c r="C14808" s="103" t="s">
        <v>277</v>
      </c>
      <c r="D14808" s="102" t="s">
        <v>283</v>
      </c>
      <c r="E14808" s="102" t="s">
        <v>275</v>
      </c>
      <c r="F14808" s="102" t="s">
        <v>24308</v>
      </c>
      <c r="H14808" s="102">
        <v>45654</v>
      </c>
      <c r="I14808" s="102" t="s">
        <v>279</v>
      </c>
      <c r="J14808" s="102" t="s">
        <v>2</v>
      </c>
      <c r="K14808" s="102" t="s">
        <v>1</v>
      </c>
      <c r="L14808" s="102" t="s">
        <v>23</v>
      </c>
      <c r="M14808" s="102" t="s">
        <v>1074</v>
      </c>
      <c r="N14808" s="102">
        <v>6</v>
      </c>
      <c r="O14808" s="102" t="s">
        <v>1075</v>
      </c>
    </row>
    <row r="14809" spans="1:15" x14ac:dyDescent="0.25">
      <c r="A14809" s="102" t="s">
        <v>15764</v>
      </c>
      <c r="B14809" s="103" t="s">
        <v>1244</v>
      </c>
      <c r="C14809" s="103" t="s">
        <v>274</v>
      </c>
      <c r="D14809" s="102" t="s">
        <v>283</v>
      </c>
      <c r="E14809" s="102" t="s">
        <v>275</v>
      </c>
      <c r="F14809" s="102" t="s">
        <v>24309</v>
      </c>
      <c r="H14809" s="102">
        <v>45654</v>
      </c>
      <c r="I14809" s="102" t="s">
        <v>279</v>
      </c>
      <c r="J14809" s="102" t="s">
        <v>2</v>
      </c>
      <c r="K14809" s="102" t="s">
        <v>1</v>
      </c>
      <c r="L14809" s="102" t="s">
        <v>23</v>
      </c>
      <c r="M14809" s="102" t="s">
        <v>1074</v>
      </c>
      <c r="N14809" s="102">
        <v>6</v>
      </c>
      <c r="O14809" s="102" t="s">
        <v>1075</v>
      </c>
    </row>
    <row r="14810" spans="1:15" x14ac:dyDescent="0.25">
      <c r="A14810" s="102" t="s">
        <v>24310</v>
      </c>
      <c r="B14810" s="103" t="s">
        <v>3525</v>
      </c>
      <c r="C14810" s="103" t="s">
        <v>1118</v>
      </c>
      <c r="D14810" s="102" t="s">
        <v>283</v>
      </c>
      <c r="E14810" s="102" t="s">
        <v>275</v>
      </c>
      <c r="F14810" s="102" t="s">
        <v>24311</v>
      </c>
      <c r="H14810" s="102">
        <v>45654</v>
      </c>
      <c r="I14810" s="102" t="s">
        <v>279</v>
      </c>
      <c r="J14810" s="102" t="s">
        <v>2</v>
      </c>
      <c r="K14810" s="102" t="s">
        <v>1</v>
      </c>
      <c r="L14810" s="102" t="s">
        <v>23</v>
      </c>
      <c r="M14810" s="102" t="s">
        <v>1074</v>
      </c>
      <c r="N14810" s="102">
        <v>6</v>
      </c>
      <c r="O14810" s="102" t="s">
        <v>1075</v>
      </c>
    </row>
    <row r="14811" spans="1:15" x14ac:dyDescent="0.25">
      <c r="A14811" s="102" t="s">
        <v>24312</v>
      </c>
      <c r="B14811" s="103" t="s">
        <v>1078</v>
      </c>
      <c r="C14811" s="103" t="s">
        <v>274</v>
      </c>
      <c r="D14811" s="102" t="s">
        <v>283</v>
      </c>
      <c r="E14811" s="102" t="s">
        <v>275</v>
      </c>
      <c r="F14811" s="102" t="s">
        <v>24313</v>
      </c>
      <c r="H14811" s="102">
        <v>45654</v>
      </c>
      <c r="I14811" s="102" t="s">
        <v>279</v>
      </c>
      <c r="J14811" s="102" t="s">
        <v>2</v>
      </c>
      <c r="K14811" s="102" t="s">
        <v>1</v>
      </c>
      <c r="L14811" s="102" t="s">
        <v>23</v>
      </c>
      <c r="M14811" s="102" t="s">
        <v>1074</v>
      </c>
      <c r="N14811" s="102">
        <v>6</v>
      </c>
      <c r="O14811" s="102" t="s">
        <v>1075</v>
      </c>
    </row>
    <row r="14812" spans="1:15" x14ac:dyDescent="0.25">
      <c r="A14812" s="102" t="s">
        <v>24314</v>
      </c>
      <c r="B14812" s="103" t="s">
        <v>6859</v>
      </c>
      <c r="C14812" s="103" t="s">
        <v>277</v>
      </c>
      <c r="D14812" s="102" t="s">
        <v>136</v>
      </c>
      <c r="E14812" s="102" t="s">
        <v>275</v>
      </c>
      <c r="F14812" s="102" t="s">
        <v>24315</v>
      </c>
      <c r="H14812" s="102">
        <v>45654</v>
      </c>
      <c r="I14812" s="102" t="s">
        <v>279</v>
      </c>
      <c r="J14812" s="102" t="s">
        <v>2</v>
      </c>
      <c r="K14812" s="102" t="s">
        <v>1</v>
      </c>
      <c r="L14812" s="102" t="s">
        <v>23</v>
      </c>
      <c r="M14812" s="102" t="s">
        <v>1074</v>
      </c>
      <c r="N14812" s="102">
        <v>6</v>
      </c>
      <c r="O14812" s="102" t="s">
        <v>1075</v>
      </c>
    </row>
    <row r="14813" spans="1:15" x14ac:dyDescent="0.25">
      <c r="A14813" s="102" t="s">
        <v>2731</v>
      </c>
      <c r="B14813" s="103" t="s">
        <v>1189</v>
      </c>
      <c r="C14813" s="103" t="s">
        <v>274</v>
      </c>
      <c r="D14813" s="102" t="s">
        <v>152</v>
      </c>
      <c r="E14813" s="102" t="s">
        <v>275</v>
      </c>
      <c r="F14813" s="102" t="s">
        <v>24316</v>
      </c>
      <c r="H14813" s="102">
        <v>45654</v>
      </c>
      <c r="I14813" s="102" t="s">
        <v>279</v>
      </c>
      <c r="J14813" s="102" t="s">
        <v>2</v>
      </c>
      <c r="K14813" s="102" t="s">
        <v>1</v>
      </c>
      <c r="L14813" s="102" t="s">
        <v>23</v>
      </c>
      <c r="M14813" s="102" t="s">
        <v>1074</v>
      </c>
      <c r="N14813" s="102">
        <v>6</v>
      </c>
      <c r="O14813" s="102" t="s">
        <v>1075</v>
      </c>
    </row>
    <row r="14814" spans="1:15" x14ac:dyDescent="0.25">
      <c r="A14814" s="102" t="s">
        <v>2731</v>
      </c>
      <c r="B14814" s="103" t="s">
        <v>1250</v>
      </c>
      <c r="C14814" s="103" t="s">
        <v>274</v>
      </c>
      <c r="D14814" s="102" t="s">
        <v>283</v>
      </c>
      <c r="E14814" s="102" t="s">
        <v>275</v>
      </c>
      <c r="F14814" s="102" t="s">
        <v>24317</v>
      </c>
      <c r="H14814" s="102">
        <v>45654</v>
      </c>
      <c r="I14814" s="102" t="s">
        <v>279</v>
      </c>
      <c r="J14814" s="102" t="s">
        <v>2</v>
      </c>
      <c r="K14814" s="102" t="s">
        <v>1</v>
      </c>
      <c r="L14814" s="102" t="s">
        <v>23</v>
      </c>
      <c r="M14814" s="102" t="s">
        <v>1074</v>
      </c>
      <c r="N14814" s="102">
        <v>6</v>
      </c>
      <c r="O14814" s="102" t="s">
        <v>1075</v>
      </c>
    </row>
    <row r="14815" spans="1:15" x14ac:dyDescent="0.25">
      <c r="A14815" s="102" t="s">
        <v>24318</v>
      </c>
      <c r="B14815" s="103" t="s">
        <v>3158</v>
      </c>
      <c r="C14815" s="103" t="s">
        <v>277</v>
      </c>
      <c r="D14815" s="102" t="s">
        <v>283</v>
      </c>
      <c r="E14815" s="102" t="s">
        <v>275</v>
      </c>
      <c r="F14815" s="102" t="s">
        <v>24319</v>
      </c>
      <c r="H14815" s="102">
        <v>45654</v>
      </c>
      <c r="I14815" s="102" t="s">
        <v>279</v>
      </c>
      <c r="J14815" s="102" t="s">
        <v>2</v>
      </c>
      <c r="K14815" s="102" t="s">
        <v>1</v>
      </c>
      <c r="L14815" s="102" t="s">
        <v>23</v>
      </c>
      <c r="M14815" s="102" t="s">
        <v>1074</v>
      </c>
      <c r="N14815" s="102">
        <v>6</v>
      </c>
      <c r="O14815" s="102" t="s">
        <v>1075</v>
      </c>
    </row>
    <row r="14816" spans="1:15" x14ac:dyDescent="0.25">
      <c r="A14816" s="102" t="s">
        <v>3594</v>
      </c>
      <c r="B14816" s="103" t="s">
        <v>2109</v>
      </c>
      <c r="C14816" s="103" t="s">
        <v>1118</v>
      </c>
      <c r="D14816" s="102" t="s">
        <v>152</v>
      </c>
      <c r="E14816" s="102" t="s">
        <v>275</v>
      </c>
      <c r="F14816" s="102" t="s">
        <v>24320</v>
      </c>
      <c r="H14816" s="102">
        <v>45654</v>
      </c>
      <c r="I14816" s="102" t="s">
        <v>279</v>
      </c>
      <c r="J14816" s="102" t="s">
        <v>2</v>
      </c>
      <c r="K14816" s="102" t="s">
        <v>1</v>
      </c>
      <c r="L14816" s="102" t="s">
        <v>23</v>
      </c>
      <c r="M14816" s="102" t="s">
        <v>1074</v>
      </c>
      <c r="N14816" s="102">
        <v>6</v>
      </c>
      <c r="O14816" s="102" t="s">
        <v>1075</v>
      </c>
    </row>
    <row r="14817" spans="1:15" x14ac:dyDescent="0.25">
      <c r="A14817" s="102" t="s">
        <v>24321</v>
      </c>
      <c r="B14817" s="103" t="s">
        <v>9079</v>
      </c>
      <c r="C14817" s="103" t="s">
        <v>1118</v>
      </c>
      <c r="D14817" s="102" t="s">
        <v>152</v>
      </c>
      <c r="E14817" s="102" t="s">
        <v>275</v>
      </c>
      <c r="F14817" s="102" t="s">
        <v>24322</v>
      </c>
      <c r="H14817" s="102">
        <v>45654</v>
      </c>
      <c r="I14817" s="102" t="s">
        <v>279</v>
      </c>
      <c r="J14817" s="102" t="s">
        <v>2</v>
      </c>
      <c r="K14817" s="102" t="s">
        <v>1</v>
      </c>
      <c r="L14817" s="102" t="s">
        <v>23</v>
      </c>
      <c r="M14817" s="102" t="s">
        <v>1074</v>
      </c>
      <c r="N14817" s="102">
        <v>6</v>
      </c>
      <c r="O14817" s="102" t="s">
        <v>1075</v>
      </c>
    </row>
    <row r="14818" spans="1:15" x14ac:dyDescent="0.25">
      <c r="A14818" s="102" t="s">
        <v>19590</v>
      </c>
      <c r="B14818" s="103" t="s">
        <v>1214</v>
      </c>
      <c r="C14818" s="103" t="s">
        <v>277</v>
      </c>
      <c r="D14818" s="102" t="s">
        <v>283</v>
      </c>
      <c r="E14818" s="102" t="s">
        <v>275</v>
      </c>
      <c r="F14818" s="102" t="s">
        <v>24323</v>
      </c>
      <c r="H14818" s="102">
        <v>45654</v>
      </c>
      <c r="I14818" s="102" t="s">
        <v>279</v>
      </c>
      <c r="J14818" s="102" t="s">
        <v>2</v>
      </c>
      <c r="K14818" s="102" t="s">
        <v>1</v>
      </c>
      <c r="L14818" s="102" t="s">
        <v>23</v>
      </c>
      <c r="M14818" s="102" t="s">
        <v>1074</v>
      </c>
      <c r="N14818" s="102">
        <v>6</v>
      </c>
      <c r="O14818" s="102" t="s">
        <v>1075</v>
      </c>
    </row>
    <row r="14819" spans="1:15" x14ac:dyDescent="0.25">
      <c r="A14819" s="102" t="s">
        <v>24324</v>
      </c>
      <c r="B14819" s="103" t="s">
        <v>3480</v>
      </c>
      <c r="C14819" s="103" t="s">
        <v>277</v>
      </c>
      <c r="D14819" s="102" t="s">
        <v>1788</v>
      </c>
      <c r="E14819" s="102" t="s">
        <v>275</v>
      </c>
      <c r="F14819" s="102" t="s">
        <v>24325</v>
      </c>
      <c r="G14819" s="102" t="s">
        <v>21881</v>
      </c>
      <c r="H14819" s="102">
        <v>45654</v>
      </c>
      <c r="I14819" s="102" t="s">
        <v>279</v>
      </c>
      <c r="J14819" s="102" t="s">
        <v>2</v>
      </c>
      <c r="K14819" s="102" t="s">
        <v>1</v>
      </c>
      <c r="L14819" s="102" t="s">
        <v>23</v>
      </c>
      <c r="M14819" s="102" t="s">
        <v>1074</v>
      </c>
      <c r="N14819" s="102">
        <v>6</v>
      </c>
      <c r="O14819" s="102" t="s">
        <v>1075</v>
      </c>
    </row>
    <row r="14820" spans="1:15" x14ac:dyDescent="0.25">
      <c r="A14820" s="102" t="s">
        <v>2185</v>
      </c>
      <c r="B14820" s="103" t="s">
        <v>6236</v>
      </c>
      <c r="C14820" s="103" t="s">
        <v>277</v>
      </c>
      <c r="D14820" s="102" t="s">
        <v>136</v>
      </c>
      <c r="E14820" s="102" t="s">
        <v>275</v>
      </c>
      <c r="F14820" s="102" t="s">
        <v>24326</v>
      </c>
      <c r="H14820" s="102">
        <v>45654</v>
      </c>
      <c r="I14820" s="102" t="s">
        <v>279</v>
      </c>
      <c r="J14820" s="102" t="s">
        <v>2</v>
      </c>
      <c r="K14820" s="102" t="s">
        <v>1</v>
      </c>
      <c r="L14820" s="102" t="s">
        <v>23</v>
      </c>
      <c r="M14820" s="102" t="s">
        <v>1074</v>
      </c>
      <c r="N14820" s="102">
        <v>6</v>
      </c>
      <c r="O14820" s="102" t="s">
        <v>1075</v>
      </c>
    </row>
    <row r="14821" spans="1:15" x14ac:dyDescent="0.25">
      <c r="A14821" s="102" t="s">
        <v>3610</v>
      </c>
      <c r="B14821" s="103" t="s">
        <v>1304</v>
      </c>
      <c r="C14821" s="103" t="s">
        <v>274</v>
      </c>
      <c r="D14821" s="102" t="s">
        <v>152</v>
      </c>
      <c r="E14821" s="102" t="s">
        <v>275</v>
      </c>
      <c r="F14821" s="102" t="s">
        <v>24327</v>
      </c>
      <c r="H14821" s="102">
        <v>45654</v>
      </c>
      <c r="I14821" s="102" t="s">
        <v>279</v>
      </c>
      <c r="J14821" s="102" t="s">
        <v>2</v>
      </c>
      <c r="K14821" s="102" t="s">
        <v>1</v>
      </c>
      <c r="L14821" s="102" t="s">
        <v>23</v>
      </c>
      <c r="M14821" s="102" t="s">
        <v>1074</v>
      </c>
      <c r="N14821" s="102">
        <v>6</v>
      </c>
      <c r="O14821" s="102" t="s">
        <v>1075</v>
      </c>
    </row>
    <row r="14822" spans="1:15" x14ac:dyDescent="0.25">
      <c r="A14822" s="102" t="s">
        <v>3610</v>
      </c>
      <c r="B14822" s="103" t="s">
        <v>1122</v>
      </c>
      <c r="C14822" s="103" t="s">
        <v>274</v>
      </c>
      <c r="D14822" s="102" t="s">
        <v>152</v>
      </c>
      <c r="E14822" s="102" t="s">
        <v>275</v>
      </c>
      <c r="F14822" s="102" t="s">
        <v>24328</v>
      </c>
      <c r="H14822" s="102">
        <v>45654</v>
      </c>
      <c r="I14822" s="102" t="s">
        <v>279</v>
      </c>
      <c r="J14822" s="102" t="s">
        <v>2</v>
      </c>
      <c r="K14822" s="102" t="s">
        <v>1</v>
      </c>
      <c r="L14822" s="102" t="s">
        <v>23</v>
      </c>
      <c r="M14822" s="102" t="s">
        <v>1074</v>
      </c>
      <c r="N14822" s="102">
        <v>6</v>
      </c>
      <c r="O14822" s="102" t="s">
        <v>1075</v>
      </c>
    </row>
    <row r="14823" spans="1:15" x14ac:dyDescent="0.25">
      <c r="A14823" s="102" t="s">
        <v>14412</v>
      </c>
      <c r="B14823" s="103" t="s">
        <v>2075</v>
      </c>
      <c r="C14823" s="103" t="s">
        <v>1118</v>
      </c>
      <c r="D14823" s="102" t="s">
        <v>283</v>
      </c>
      <c r="E14823" s="102" t="s">
        <v>275</v>
      </c>
      <c r="F14823" s="102" t="s">
        <v>24329</v>
      </c>
      <c r="H14823" s="102">
        <v>45654</v>
      </c>
      <c r="I14823" s="102" t="s">
        <v>279</v>
      </c>
      <c r="J14823" s="102" t="s">
        <v>2</v>
      </c>
      <c r="K14823" s="102" t="s">
        <v>1</v>
      </c>
      <c r="L14823" s="102" t="s">
        <v>23</v>
      </c>
      <c r="M14823" s="102" t="s">
        <v>1074</v>
      </c>
      <c r="N14823" s="102">
        <v>6</v>
      </c>
      <c r="O14823" s="102" t="s">
        <v>1075</v>
      </c>
    </row>
    <row r="14824" spans="1:15" x14ac:dyDescent="0.25">
      <c r="A14824" s="102" t="s">
        <v>1276</v>
      </c>
      <c r="B14824" s="103" t="s">
        <v>1672</v>
      </c>
      <c r="C14824" s="103" t="s">
        <v>274</v>
      </c>
      <c r="D14824" s="102" t="s">
        <v>136</v>
      </c>
      <c r="E14824" s="102" t="s">
        <v>275</v>
      </c>
      <c r="F14824" s="102" t="s">
        <v>24330</v>
      </c>
      <c r="H14824" s="102">
        <v>45654</v>
      </c>
      <c r="I14824" s="102" t="s">
        <v>279</v>
      </c>
      <c r="J14824" s="102" t="s">
        <v>2</v>
      </c>
      <c r="K14824" s="102" t="s">
        <v>1</v>
      </c>
      <c r="L14824" s="102" t="s">
        <v>23</v>
      </c>
      <c r="M14824" s="102" t="s">
        <v>1074</v>
      </c>
      <c r="N14824" s="102">
        <v>6</v>
      </c>
      <c r="O14824" s="102" t="s">
        <v>1075</v>
      </c>
    </row>
    <row r="14825" spans="1:15" x14ac:dyDescent="0.25">
      <c r="A14825" s="102" t="s">
        <v>1276</v>
      </c>
      <c r="B14825" s="103" t="s">
        <v>3066</v>
      </c>
      <c r="C14825" s="103" t="s">
        <v>1082</v>
      </c>
      <c r="D14825" s="102" t="s">
        <v>136</v>
      </c>
      <c r="E14825" s="102" t="s">
        <v>275</v>
      </c>
      <c r="F14825" s="102" t="s">
        <v>24331</v>
      </c>
      <c r="G14825" s="102">
        <v>42678</v>
      </c>
      <c r="H14825" s="102">
        <v>45654</v>
      </c>
      <c r="I14825" s="102" t="s">
        <v>279</v>
      </c>
      <c r="J14825" s="102" t="s">
        <v>2</v>
      </c>
      <c r="K14825" s="102" t="s">
        <v>1</v>
      </c>
      <c r="L14825" s="102" t="s">
        <v>23</v>
      </c>
      <c r="M14825" s="102" t="s">
        <v>1082</v>
      </c>
      <c r="N14825" s="102">
        <v>6</v>
      </c>
      <c r="O14825" s="102" t="s">
        <v>1075</v>
      </c>
    </row>
    <row r="14826" spans="1:15" x14ac:dyDescent="0.25">
      <c r="A14826" s="102" t="s">
        <v>6055</v>
      </c>
      <c r="B14826" s="103" t="s">
        <v>1279</v>
      </c>
      <c r="C14826" s="103" t="s">
        <v>277</v>
      </c>
      <c r="D14826" s="102" t="s">
        <v>283</v>
      </c>
      <c r="E14826" s="102" t="s">
        <v>275</v>
      </c>
      <c r="F14826" s="102" t="s">
        <v>24332</v>
      </c>
      <c r="H14826" s="102">
        <v>45654</v>
      </c>
      <c r="I14826" s="102" t="s">
        <v>279</v>
      </c>
      <c r="J14826" s="102" t="s">
        <v>2</v>
      </c>
      <c r="K14826" s="102" t="s">
        <v>1</v>
      </c>
      <c r="L14826" s="102" t="s">
        <v>23</v>
      </c>
      <c r="M14826" s="102" t="s">
        <v>1074</v>
      </c>
      <c r="N14826" s="102">
        <v>6</v>
      </c>
      <c r="O14826" s="102" t="s">
        <v>1075</v>
      </c>
    </row>
    <row r="14827" spans="1:15" x14ac:dyDescent="0.25">
      <c r="A14827" s="102" t="s">
        <v>6463</v>
      </c>
      <c r="B14827" s="103" t="s">
        <v>1248</v>
      </c>
      <c r="C14827" s="103" t="s">
        <v>1118</v>
      </c>
      <c r="D14827" s="102" t="s">
        <v>152</v>
      </c>
      <c r="E14827" s="102" t="s">
        <v>275</v>
      </c>
      <c r="F14827" s="102" t="s">
        <v>24333</v>
      </c>
      <c r="H14827" s="102">
        <v>45654</v>
      </c>
      <c r="I14827" s="102" t="s">
        <v>279</v>
      </c>
      <c r="J14827" s="102" t="s">
        <v>2</v>
      </c>
      <c r="K14827" s="102" t="s">
        <v>1</v>
      </c>
      <c r="L14827" s="102" t="s">
        <v>23</v>
      </c>
      <c r="M14827" s="102" t="s">
        <v>1074</v>
      </c>
      <c r="N14827" s="102">
        <v>6</v>
      </c>
      <c r="O14827" s="102" t="s">
        <v>1075</v>
      </c>
    </row>
    <row r="14828" spans="1:15" x14ac:dyDescent="0.25">
      <c r="A14828" s="102" t="s">
        <v>24334</v>
      </c>
      <c r="B14828" s="103" t="s">
        <v>2519</v>
      </c>
      <c r="C14828" s="103" t="s">
        <v>277</v>
      </c>
      <c r="D14828" s="102" t="s">
        <v>283</v>
      </c>
      <c r="E14828" s="102" t="s">
        <v>275</v>
      </c>
      <c r="F14828" s="102" t="s">
        <v>24335</v>
      </c>
      <c r="H14828" s="102">
        <v>45654</v>
      </c>
      <c r="I14828" s="102" t="s">
        <v>279</v>
      </c>
      <c r="J14828" s="102" t="s">
        <v>2</v>
      </c>
      <c r="K14828" s="102" t="s">
        <v>1</v>
      </c>
      <c r="L14828" s="102" t="s">
        <v>23</v>
      </c>
      <c r="M14828" s="102" t="s">
        <v>1074</v>
      </c>
      <c r="N14828" s="102">
        <v>6</v>
      </c>
      <c r="O14828" s="102" t="s">
        <v>1075</v>
      </c>
    </row>
    <row r="14829" spans="1:15" x14ac:dyDescent="0.25">
      <c r="A14829" s="102" t="s">
        <v>24336</v>
      </c>
      <c r="B14829" s="103" t="s">
        <v>1250</v>
      </c>
      <c r="C14829" s="103" t="s">
        <v>274</v>
      </c>
      <c r="D14829" s="102" t="s">
        <v>152</v>
      </c>
      <c r="E14829" s="102" t="s">
        <v>275</v>
      </c>
      <c r="F14829" s="102" t="s">
        <v>24337</v>
      </c>
      <c r="H14829" s="102">
        <v>45654</v>
      </c>
      <c r="I14829" s="102" t="s">
        <v>279</v>
      </c>
      <c r="J14829" s="102" t="s">
        <v>2</v>
      </c>
      <c r="K14829" s="102" t="s">
        <v>1</v>
      </c>
      <c r="L14829" s="102" t="s">
        <v>23</v>
      </c>
      <c r="M14829" s="102" t="s">
        <v>1074</v>
      </c>
      <c r="N14829" s="102">
        <v>6</v>
      </c>
      <c r="O14829" s="102" t="s">
        <v>1075</v>
      </c>
    </row>
    <row r="14830" spans="1:15" x14ac:dyDescent="0.25">
      <c r="A14830" s="102" t="s">
        <v>24338</v>
      </c>
      <c r="B14830" s="103" t="s">
        <v>1304</v>
      </c>
      <c r="C14830" s="103" t="s">
        <v>274</v>
      </c>
      <c r="D14830" s="102" t="s">
        <v>303</v>
      </c>
      <c r="E14830" s="102" t="s">
        <v>275</v>
      </c>
      <c r="F14830" s="102" t="s">
        <v>24339</v>
      </c>
      <c r="H14830" s="102">
        <v>45654</v>
      </c>
      <c r="I14830" s="102" t="s">
        <v>279</v>
      </c>
      <c r="J14830" s="102" t="s">
        <v>2</v>
      </c>
      <c r="K14830" s="102" t="s">
        <v>1</v>
      </c>
      <c r="L14830" s="102" t="s">
        <v>23</v>
      </c>
      <c r="M14830" s="102" t="s">
        <v>1074</v>
      </c>
      <c r="N14830" s="102">
        <v>6</v>
      </c>
      <c r="O14830" s="102" t="s">
        <v>1075</v>
      </c>
    </row>
    <row r="14831" spans="1:15" x14ac:dyDescent="0.25">
      <c r="A14831" s="102" t="s">
        <v>24338</v>
      </c>
      <c r="B14831" s="103" t="s">
        <v>1120</v>
      </c>
      <c r="C14831" s="103" t="s">
        <v>1180</v>
      </c>
      <c r="D14831" s="102" t="s">
        <v>303</v>
      </c>
      <c r="E14831" s="102" t="s">
        <v>275</v>
      </c>
      <c r="F14831" s="102" t="s">
        <v>24340</v>
      </c>
      <c r="H14831" s="102">
        <v>45654</v>
      </c>
      <c r="I14831" s="102" t="s">
        <v>279</v>
      </c>
      <c r="J14831" s="102" t="s">
        <v>2</v>
      </c>
      <c r="K14831" s="102" t="s">
        <v>1</v>
      </c>
      <c r="L14831" s="102" t="s">
        <v>23</v>
      </c>
      <c r="M14831" s="102" t="s">
        <v>1180</v>
      </c>
      <c r="N14831" s="102">
        <v>6</v>
      </c>
      <c r="O14831" s="102" t="s">
        <v>1075</v>
      </c>
    </row>
    <row r="14832" spans="1:15" x14ac:dyDescent="0.25">
      <c r="A14832" s="102" t="s">
        <v>24338</v>
      </c>
      <c r="B14832" s="103" t="s">
        <v>1124</v>
      </c>
      <c r="C14832" s="103" t="s">
        <v>274</v>
      </c>
      <c r="D14832" s="102" t="s">
        <v>303</v>
      </c>
      <c r="E14832" s="102" t="s">
        <v>275</v>
      </c>
      <c r="F14832" s="102" t="s">
        <v>24341</v>
      </c>
      <c r="H14832" s="102">
        <v>45654</v>
      </c>
      <c r="I14832" s="102" t="s">
        <v>279</v>
      </c>
      <c r="J14832" s="102" t="s">
        <v>2</v>
      </c>
      <c r="K14832" s="102" t="s">
        <v>1</v>
      </c>
      <c r="L14832" s="102" t="s">
        <v>23</v>
      </c>
      <c r="M14832" s="102" t="s">
        <v>1074</v>
      </c>
      <c r="N14832" s="102">
        <v>6</v>
      </c>
      <c r="O14832" s="102" t="s">
        <v>1075</v>
      </c>
    </row>
    <row r="14833" spans="1:15" x14ac:dyDescent="0.25">
      <c r="A14833" s="102" t="s">
        <v>24342</v>
      </c>
      <c r="B14833" s="103" t="s">
        <v>24343</v>
      </c>
      <c r="C14833" s="103" t="s">
        <v>277</v>
      </c>
      <c r="D14833" s="102" t="s">
        <v>283</v>
      </c>
      <c r="E14833" s="102" t="s">
        <v>275</v>
      </c>
      <c r="F14833" s="102" t="s">
        <v>24344</v>
      </c>
      <c r="H14833" s="102">
        <v>45654</v>
      </c>
      <c r="I14833" s="102" t="s">
        <v>279</v>
      </c>
      <c r="J14833" s="102" t="s">
        <v>2</v>
      </c>
      <c r="K14833" s="102" t="s">
        <v>1</v>
      </c>
      <c r="L14833" s="102" t="s">
        <v>23</v>
      </c>
      <c r="M14833" s="102" t="s">
        <v>1074</v>
      </c>
      <c r="N14833" s="102">
        <v>6</v>
      </c>
      <c r="O14833" s="102" t="s">
        <v>1075</v>
      </c>
    </row>
    <row r="14834" spans="1:15" x14ac:dyDescent="0.25">
      <c r="A14834" s="102" t="s">
        <v>24345</v>
      </c>
      <c r="B14834" s="103" t="s">
        <v>1076</v>
      </c>
      <c r="C14834" s="103" t="s">
        <v>274</v>
      </c>
      <c r="D14834" s="102" t="s">
        <v>152</v>
      </c>
      <c r="E14834" s="102" t="s">
        <v>275</v>
      </c>
      <c r="F14834" s="102" t="s">
        <v>24346</v>
      </c>
      <c r="H14834" s="102">
        <v>45654</v>
      </c>
      <c r="I14834" s="102" t="s">
        <v>279</v>
      </c>
      <c r="J14834" s="102" t="s">
        <v>2</v>
      </c>
      <c r="K14834" s="102" t="s">
        <v>1</v>
      </c>
      <c r="L14834" s="102" t="s">
        <v>23</v>
      </c>
      <c r="M14834" s="102" t="s">
        <v>1074</v>
      </c>
      <c r="N14834" s="102">
        <v>6</v>
      </c>
      <c r="O14834" s="102" t="s">
        <v>1075</v>
      </c>
    </row>
    <row r="14835" spans="1:15" x14ac:dyDescent="0.25">
      <c r="A14835" s="102" t="s">
        <v>24345</v>
      </c>
      <c r="B14835" s="103" t="s">
        <v>24347</v>
      </c>
      <c r="C14835" s="103" t="s">
        <v>1082</v>
      </c>
      <c r="D14835" s="102" t="s">
        <v>152</v>
      </c>
      <c r="E14835" s="102" t="s">
        <v>275</v>
      </c>
      <c r="F14835" s="102" t="s">
        <v>24348</v>
      </c>
      <c r="G14835" s="102">
        <v>43160</v>
      </c>
      <c r="H14835" s="102">
        <v>45654</v>
      </c>
      <c r="I14835" s="102" t="s">
        <v>279</v>
      </c>
      <c r="J14835" s="102" t="s">
        <v>2</v>
      </c>
      <c r="K14835" s="102" t="s">
        <v>1</v>
      </c>
      <c r="L14835" s="102" t="s">
        <v>23</v>
      </c>
      <c r="M14835" s="102" t="s">
        <v>1082</v>
      </c>
      <c r="N14835" s="102">
        <v>6</v>
      </c>
      <c r="O14835" s="102" t="s">
        <v>1075</v>
      </c>
    </row>
    <row r="14836" spans="1:15" x14ac:dyDescent="0.25">
      <c r="A14836" s="102" t="s">
        <v>24345</v>
      </c>
      <c r="B14836" s="103" t="s">
        <v>11144</v>
      </c>
      <c r="C14836" s="103" t="s">
        <v>1082</v>
      </c>
      <c r="D14836" s="102" t="s">
        <v>152</v>
      </c>
      <c r="E14836" s="102" t="s">
        <v>275</v>
      </c>
      <c r="F14836" s="102" t="s">
        <v>24349</v>
      </c>
      <c r="G14836" s="102">
        <v>44315</v>
      </c>
      <c r="H14836" s="102">
        <v>45654</v>
      </c>
      <c r="I14836" s="102" t="s">
        <v>279</v>
      </c>
      <c r="J14836" s="102" t="s">
        <v>2</v>
      </c>
      <c r="K14836" s="102" t="s">
        <v>1</v>
      </c>
      <c r="L14836" s="102" t="s">
        <v>23</v>
      </c>
      <c r="M14836" s="102" t="s">
        <v>1082</v>
      </c>
      <c r="N14836" s="102">
        <v>6</v>
      </c>
      <c r="O14836" s="102" t="s">
        <v>1075</v>
      </c>
    </row>
    <row r="14837" spans="1:15" x14ac:dyDescent="0.25">
      <c r="A14837" s="102" t="s">
        <v>14920</v>
      </c>
      <c r="B14837" s="103" t="s">
        <v>24350</v>
      </c>
      <c r="C14837" s="103" t="s">
        <v>274</v>
      </c>
      <c r="D14837" s="102" t="s">
        <v>152</v>
      </c>
      <c r="E14837" s="102" t="s">
        <v>275</v>
      </c>
      <c r="F14837" s="102" t="s">
        <v>24351</v>
      </c>
      <c r="H14837" s="102">
        <v>45654</v>
      </c>
      <c r="I14837" s="102" t="s">
        <v>279</v>
      </c>
      <c r="J14837" s="102" t="s">
        <v>2</v>
      </c>
      <c r="K14837" s="102" t="s">
        <v>1</v>
      </c>
      <c r="L14837" s="102" t="s">
        <v>23</v>
      </c>
      <c r="M14837" s="102" t="s">
        <v>1074</v>
      </c>
      <c r="N14837" s="102">
        <v>6</v>
      </c>
      <c r="O14837" s="102" t="s">
        <v>1075</v>
      </c>
    </row>
    <row r="14838" spans="1:15" x14ac:dyDescent="0.25">
      <c r="A14838" s="102" t="s">
        <v>24352</v>
      </c>
      <c r="B14838" s="103" t="s">
        <v>1248</v>
      </c>
      <c r="C14838" s="103" t="s">
        <v>1118</v>
      </c>
      <c r="D14838" s="102" t="s">
        <v>1788</v>
      </c>
      <c r="E14838" s="102" t="s">
        <v>275</v>
      </c>
      <c r="F14838" s="102" t="s">
        <v>24353</v>
      </c>
      <c r="G14838" s="102" t="s">
        <v>21881</v>
      </c>
      <c r="H14838" s="102">
        <v>45654</v>
      </c>
      <c r="I14838" s="102" t="s">
        <v>279</v>
      </c>
      <c r="J14838" s="102" t="s">
        <v>2</v>
      </c>
      <c r="K14838" s="102" t="s">
        <v>1</v>
      </c>
      <c r="L14838" s="102" t="s">
        <v>23</v>
      </c>
      <c r="M14838" s="102" t="s">
        <v>1074</v>
      </c>
      <c r="N14838" s="102">
        <v>6</v>
      </c>
      <c r="O14838" s="102" t="s">
        <v>1075</v>
      </c>
    </row>
    <row r="14839" spans="1:15" x14ac:dyDescent="0.25">
      <c r="A14839" s="102" t="s">
        <v>24354</v>
      </c>
      <c r="B14839" s="103" t="s">
        <v>3044</v>
      </c>
      <c r="C14839" s="103" t="s">
        <v>274</v>
      </c>
      <c r="D14839" s="102" t="s">
        <v>1788</v>
      </c>
      <c r="E14839" s="102" t="s">
        <v>275</v>
      </c>
      <c r="F14839" s="102" t="s">
        <v>24355</v>
      </c>
      <c r="G14839" s="102" t="s">
        <v>21881</v>
      </c>
      <c r="H14839" s="102">
        <v>45654</v>
      </c>
      <c r="I14839" s="102" t="s">
        <v>279</v>
      </c>
      <c r="J14839" s="102" t="s">
        <v>2</v>
      </c>
      <c r="K14839" s="102" t="s">
        <v>1</v>
      </c>
      <c r="L14839" s="102" t="s">
        <v>23</v>
      </c>
      <c r="M14839" s="102" t="s">
        <v>1074</v>
      </c>
      <c r="N14839" s="102">
        <v>6</v>
      </c>
      <c r="O14839" s="102" t="s">
        <v>1075</v>
      </c>
    </row>
    <row r="14840" spans="1:15" x14ac:dyDescent="0.25">
      <c r="A14840" s="102" t="s">
        <v>24354</v>
      </c>
      <c r="B14840" s="103" t="s">
        <v>24356</v>
      </c>
      <c r="C14840" s="103" t="s">
        <v>277</v>
      </c>
      <c r="D14840" s="102" t="s">
        <v>1788</v>
      </c>
      <c r="E14840" s="102" t="s">
        <v>275</v>
      </c>
      <c r="F14840" s="102" t="s">
        <v>24357</v>
      </c>
      <c r="G14840" s="102" t="s">
        <v>21881</v>
      </c>
      <c r="H14840" s="102">
        <v>45654</v>
      </c>
      <c r="I14840" s="102" t="s">
        <v>279</v>
      </c>
      <c r="J14840" s="102" t="s">
        <v>2</v>
      </c>
      <c r="K14840" s="102" t="s">
        <v>1</v>
      </c>
      <c r="L14840" s="102" t="s">
        <v>23</v>
      </c>
      <c r="M14840" s="102" t="s">
        <v>1074</v>
      </c>
      <c r="N14840" s="102">
        <v>6</v>
      </c>
      <c r="O14840" s="102" t="s">
        <v>1075</v>
      </c>
    </row>
    <row r="14841" spans="1:15" x14ac:dyDescent="0.25">
      <c r="A14841" s="102" t="s">
        <v>24354</v>
      </c>
      <c r="B14841" s="103" t="s">
        <v>4060</v>
      </c>
      <c r="C14841" s="103" t="s">
        <v>274</v>
      </c>
      <c r="D14841" s="102" t="s">
        <v>1788</v>
      </c>
      <c r="E14841" s="102" t="s">
        <v>275</v>
      </c>
      <c r="F14841" s="102" t="s">
        <v>24358</v>
      </c>
      <c r="G14841" s="102" t="s">
        <v>21881</v>
      </c>
      <c r="H14841" s="102">
        <v>45654</v>
      </c>
      <c r="I14841" s="102" t="s">
        <v>279</v>
      </c>
      <c r="J14841" s="102" t="s">
        <v>2</v>
      </c>
      <c r="K14841" s="102" t="s">
        <v>1</v>
      </c>
      <c r="L14841" s="102" t="s">
        <v>23</v>
      </c>
      <c r="M14841" s="102" t="s">
        <v>1074</v>
      </c>
      <c r="N14841" s="102">
        <v>6</v>
      </c>
      <c r="O14841" s="102" t="s">
        <v>1075</v>
      </c>
    </row>
    <row r="14842" spans="1:15" x14ac:dyDescent="0.25">
      <c r="A14842" s="102" t="s">
        <v>24359</v>
      </c>
      <c r="B14842" s="103" t="s">
        <v>1487</v>
      </c>
      <c r="C14842" s="103" t="s">
        <v>277</v>
      </c>
      <c r="D14842" s="102" t="s">
        <v>1788</v>
      </c>
      <c r="E14842" s="102" t="s">
        <v>275</v>
      </c>
      <c r="F14842" s="102" t="s">
        <v>24360</v>
      </c>
      <c r="G14842" s="102" t="s">
        <v>21881</v>
      </c>
      <c r="H14842" s="102">
        <v>45654</v>
      </c>
      <c r="I14842" s="102" t="s">
        <v>279</v>
      </c>
      <c r="J14842" s="102" t="s">
        <v>2</v>
      </c>
      <c r="K14842" s="102" t="s">
        <v>1</v>
      </c>
      <c r="L14842" s="102" t="s">
        <v>23</v>
      </c>
      <c r="M14842" s="102" t="s">
        <v>1074</v>
      </c>
      <c r="N14842" s="102">
        <v>6</v>
      </c>
      <c r="O14842" s="102" t="s">
        <v>1075</v>
      </c>
    </row>
    <row r="14843" spans="1:15" x14ac:dyDescent="0.25">
      <c r="A14843" s="102" t="s">
        <v>24361</v>
      </c>
      <c r="B14843" s="103" t="s">
        <v>13849</v>
      </c>
      <c r="C14843" s="103" t="s">
        <v>277</v>
      </c>
      <c r="D14843" s="102" t="s">
        <v>303</v>
      </c>
      <c r="E14843" s="102" t="s">
        <v>275</v>
      </c>
      <c r="F14843" s="102" t="s">
        <v>24362</v>
      </c>
      <c r="H14843" s="102">
        <v>45654</v>
      </c>
      <c r="I14843" s="102" t="s">
        <v>279</v>
      </c>
      <c r="J14843" s="102" t="s">
        <v>2</v>
      </c>
      <c r="K14843" s="102" t="s">
        <v>1</v>
      </c>
      <c r="L14843" s="102" t="s">
        <v>23</v>
      </c>
      <c r="M14843" s="102" t="s">
        <v>1074</v>
      </c>
      <c r="N14843" s="102">
        <v>6</v>
      </c>
      <c r="O14843" s="102" t="s">
        <v>1075</v>
      </c>
    </row>
    <row r="14844" spans="1:15" x14ac:dyDescent="0.25">
      <c r="A14844" s="102" t="s">
        <v>4110</v>
      </c>
      <c r="B14844" s="103" t="s">
        <v>1132</v>
      </c>
      <c r="C14844" s="103" t="s">
        <v>274</v>
      </c>
      <c r="D14844" s="102" t="s">
        <v>136</v>
      </c>
      <c r="E14844" s="102" t="s">
        <v>275</v>
      </c>
      <c r="F14844" s="102" t="s">
        <v>24363</v>
      </c>
      <c r="H14844" s="102">
        <v>45654</v>
      </c>
      <c r="I14844" s="102" t="s">
        <v>279</v>
      </c>
      <c r="J14844" s="102" t="s">
        <v>2</v>
      </c>
      <c r="K14844" s="102" t="s">
        <v>1</v>
      </c>
      <c r="L14844" s="102" t="s">
        <v>23</v>
      </c>
      <c r="M14844" s="102" t="s">
        <v>1074</v>
      </c>
      <c r="N14844" s="102">
        <v>6</v>
      </c>
      <c r="O14844" s="102" t="s">
        <v>1075</v>
      </c>
    </row>
    <row r="14845" spans="1:15" x14ac:dyDescent="0.25">
      <c r="A14845" s="102" t="s">
        <v>4110</v>
      </c>
      <c r="B14845" s="103" t="s">
        <v>3227</v>
      </c>
      <c r="C14845" s="103" t="s">
        <v>1118</v>
      </c>
      <c r="D14845" s="102" t="s">
        <v>388</v>
      </c>
      <c r="E14845" s="102" t="s">
        <v>275</v>
      </c>
      <c r="F14845" s="102" t="s">
        <v>24364</v>
      </c>
      <c r="H14845" s="102">
        <v>45654</v>
      </c>
      <c r="I14845" s="102" t="s">
        <v>279</v>
      </c>
      <c r="J14845" s="102" t="s">
        <v>2</v>
      </c>
      <c r="K14845" s="102" t="s">
        <v>1</v>
      </c>
      <c r="L14845" s="102" t="s">
        <v>23</v>
      </c>
      <c r="M14845" s="102" t="s">
        <v>1074</v>
      </c>
      <c r="N14845" s="102">
        <v>6</v>
      </c>
      <c r="O14845" s="102" t="s">
        <v>1075</v>
      </c>
    </row>
    <row r="14846" spans="1:15" x14ac:dyDescent="0.25">
      <c r="A14846" s="102" t="s">
        <v>1923</v>
      </c>
      <c r="B14846" s="103" t="s">
        <v>2667</v>
      </c>
      <c r="C14846" s="103" t="s">
        <v>274</v>
      </c>
      <c r="D14846" s="102" t="s">
        <v>283</v>
      </c>
      <c r="E14846" s="102" t="s">
        <v>275</v>
      </c>
      <c r="F14846" s="102" t="s">
        <v>24365</v>
      </c>
      <c r="H14846" s="102">
        <v>45654</v>
      </c>
      <c r="I14846" s="102" t="s">
        <v>279</v>
      </c>
      <c r="J14846" s="102" t="s">
        <v>2</v>
      </c>
      <c r="K14846" s="102" t="s">
        <v>1</v>
      </c>
      <c r="L14846" s="102" t="s">
        <v>23</v>
      </c>
      <c r="M14846" s="102" t="s">
        <v>1074</v>
      </c>
      <c r="N14846" s="102">
        <v>6</v>
      </c>
      <c r="O14846" s="102" t="s">
        <v>1075</v>
      </c>
    </row>
    <row r="14847" spans="1:15" x14ac:dyDescent="0.25">
      <c r="A14847" s="102" t="s">
        <v>11283</v>
      </c>
      <c r="B14847" s="103" t="s">
        <v>2075</v>
      </c>
      <c r="C14847" s="103" t="s">
        <v>277</v>
      </c>
      <c r="D14847" s="102" t="s">
        <v>283</v>
      </c>
      <c r="E14847" s="102" t="s">
        <v>275</v>
      </c>
      <c r="F14847" s="102" t="s">
        <v>24366</v>
      </c>
      <c r="H14847" s="102">
        <v>45654</v>
      </c>
      <c r="I14847" s="102" t="s">
        <v>279</v>
      </c>
      <c r="J14847" s="102" t="s">
        <v>2</v>
      </c>
      <c r="K14847" s="102" t="s">
        <v>1</v>
      </c>
      <c r="L14847" s="102" t="s">
        <v>23</v>
      </c>
      <c r="M14847" s="102" t="s">
        <v>1074</v>
      </c>
      <c r="N14847" s="102">
        <v>6</v>
      </c>
      <c r="O14847" s="102" t="s">
        <v>1075</v>
      </c>
    </row>
    <row r="14848" spans="1:15" x14ac:dyDescent="0.25">
      <c r="A14848" s="102" t="s">
        <v>24367</v>
      </c>
      <c r="B14848" s="103" t="s">
        <v>1244</v>
      </c>
      <c r="C14848" s="103" t="s">
        <v>274</v>
      </c>
      <c r="D14848" s="102" t="s">
        <v>303</v>
      </c>
      <c r="E14848" s="102" t="s">
        <v>275</v>
      </c>
      <c r="F14848" s="102" t="s">
        <v>24368</v>
      </c>
      <c r="H14848" s="102">
        <v>45654</v>
      </c>
      <c r="I14848" s="102" t="s">
        <v>279</v>
      </c>
      <c r="J14848" s="102" t="s">
        <v>2</v>
      </c>
      <c r="K14848" s="102" t="s">
        <v>1</v>
      </c>
      <c r="L14848" s="102" t="s">
        <v>23</v>
      </c>
      <c r="M14848" s="102" t="s">
        <v>1074</v>
      </c>
      <c r="N14848" s="102">
        <v>6</v>
      </c>
      <c r="O14848" s="102" t="s">
        <v>1075</v>
      </c>
    </row>
    <row r="14849" spans="1:15" x14ac:dyDescent="0.25">
      <c r="A14849" s="102" t="s">
        <v>24367</v>
      </c>
      <c r="B14849" s="103" t="s">
        <v>1632</v>
      </c>
      <c r="C14849" s="103" t="s">
        <v>274</v>
      </c>
      <c r="D14849" s="102" t="s">
        <v>303</v>
      </c>
      <c r="E14849" s="102" t="s">
        <v>275</v>
      </c>
      <c r="F14849" s="102" t="s">
        <v>24369</v>
      </c>
      <c r="H14849" s="102">
        <v>45654</v>
      </c>
      <c r="I14849" s="102" t="s">
        <v>279</v>
      </c>
      <c r="J14849" s="102" t="s">
        <v>2</v>
      </c>
      <c r="K14849" s="102" t="s">
        <v>1</v>
      </c>
      <c r="L14849" s="102" t="s">
        <v>23</v>
      </c>
      <c r="M14849" s="102" t="s">
        <v>1074</v>
      </c>
      <c r="N14849" s="102">
        <v>6</v>
      </c>
      <c r="O14849" s="102" t="s">
        <v>1075</v>
      </c>
    </row>
    <row r="14850" spans="1:15" x14ac:dyDescent="0.25">
      <c r="A14850" s="102" t="s">
        <v>24367</v>
      </c>
      <c r="B14850" s="103" t="s">
        <v>1675</v>
      </c>
      <c r="C14850" s="103" t="s">
        <v>277</v>
      </c>
      <c r="D14850" s="102" t="s">
        <v>303</v>
      </c>
      <c r="E14850" s="102" t="s">
        <v>275</v>
      </c>
      <c r="F14850" s="102" t="s">
        <v>24370</v>
      </c>
      <c r="H14850" s="102">
        <v>45654</v>
      </c>
      <c r="I14850" s="102" t="s">
        <v>279</v>
      </c>
      <c r="J14850" s="102" t="s">
        <v>2</v>
      </c>
      <c r="K14850" s="102" t="s">
        <v>1</v>
      </c>
      <c r="L14850" s="102" t="s">
        <v>23</v>
      </c>
      <c r="M14850" s="102" t="s">
        <v>1074</v>
      </c>
      <c r="N14850" s="102">
        <v>6</v>
      </c>
      <c r="O14850" s="102" t="s">
        <v>1075</v>
      </c>
    </row>
    <row r="14851" spans="1:15" x14ac:dyDescent="0.25">
      <c r="A14851" s="102" t="s">
        <v>2425</v>
      </c>
      <c r="B14851" s="103" t="s">
        <v>7977</v>
      </c>
      <c r="C14851" s="103" t="s">
        <v>1118</v>
      </c>
      <c r="D14851" s="102" t="s">
        <v>152</v>
      </c>
      <c r="E14851" s="102" t="s">
        <v>275</v>
      </c>
      <c r="F14851" s="102" t="s">
        <v>24371</v>
      </c>
      <c r="H14851" s="102">
        <v>45654</v>
      </c>
      <c r="I14851" s="102" t="s">
        <v>279</v>
      </c>
      <c r="J14851" s="102" t="s">
        <v>2</v>
      </c>
      <c r="K14851" s="102" t="s">
        <v>1</v>
      </c>
      <c r="L14851" s="102" t="s">
        <v>23</v>
      </c>
      <c r="M14851" s="102" t="s">
        <v>1074</v>
      </c>
      <c r="N14851" s="102">
        <v>6</v>
      </c>
      <c r="O14851" s="102" t="s">
        <v>1075</v>
      </c>
    </row>
    <row r="14852" spans="1:15" x14ac:dyDescent="0.25">
      <c r="A14852" s="102" t="s">
        <v>5128</v>
      </c>
      <c r="B14852" s="103" t="s">
        <v>1339</v>
      </c>
      <c r="C14852" s="103" t="s">
        <v>277</v>
      </c>
      <c r="D14852" s="102" t="s">
        <v>283</v>
      </c>
      <c r="E14852" s="102" t="s">
        <v>275</v>
      </c>
      <c r="F14852" s="102" t="s">
        <v>24372</v>
      </c>
      <c r="H14852" s="102">
        <v>45654</v>
      </c>
      <c r="I14852" s="102" t="s">
        <v>279</v>
      </c>
      <c r="J14852" s="102" t="s">
        <v>2</v>
      </c>
      <c r="K14852" s="102" t="s">
        <v>1</v>
      </c>
      <c r="L14852" s="102" t="s">
        <v>23</v>
      </c>
      <c r="M14852" s="102" t="s">
        <v>1074</v>
      </c>
      <c r="N14852" s="102">
        <v>6</v>
      </c>
      <c r="O14852" s="102" t="s">
        <v>1075</v>
      </c>
    </row>
    <row r="14853" spans="1:15" x14ac:dyDescent="0.25">
      <c r="A14853" s="102" t="s">
        <v>5128</v>
      </c>
      <c r="B14853" s="103" t="s">
        <v>2567</v>
      </c>
      <c r="C14853" s="103" t="s">
        <v>277</v>
      </c>
      <c r="D14853" s="102" t="s">
        <v>283</v>
      </c>
      <c r="E14853" s="102" t="s">
        <v>275</v>
      </c>
      <c r="F14853" s="102" t="s">
        <v>24373</v>
      </c>
      <c r="H14853" s="102">
        <v>45654</v>
      </c>
      <c r="I14853" s="102" t="s">
        <v>279</v>
      </c>
      <c r="J14853" s="102" t="s">
        <v>2</v>
      </c>
      <c r="K14853" s="102" t="s">
        <v>1</v>
      </c>
      <c r="L14853" s="102" t="s">
        <v>23</v>
      </c>
      <c r="M14853" s="102" t="s">
        <v>1074</v>
      </c>
      <c r="N14853" s="102">
        <v>6</v>
      </c>
      <c r="O14853" s="102" t="s">
        <v>1075</v>
      </c>
    </row>
    <row r="14854" spans="1:15" x14ac:dyDescent="0.25">
      <c r="A14854" s="102" t="s">
        <v>5128</v>
      </c>
      <c r="B14854" s="103" t="s">
        <v>1078</v>
      </c>
      <c r="C14854" s="103" t="s">
        <v>274</v>
      </c>
      <c r="D14854" s="102" t="s">
        <v>283</v>
      </c>
      <c r="E14854" s="102" t="s">
        <v>275</v>
      </c>
      <c r="F14854" s="102" t="s">
        <v>24374</v>
      </c>
      <c r="H14854" s="102">
        <v>45654</v>
      </c>
      <c r="I14854" s="102" t="s">
        <v>279</v>
      </c>
      <c r="J14854" s="102" t="s">
        <v>2</v>
      </c>
      <c r="K14854" s="102" t="s">
        <v>1</v>
      </c>
      <c r="L14854" s="102" t="s">
        <v>23</v>
      </c>
      <c r="M14854" s="102" t="s">
        <v>1074</v>
      </c>
      <c r="N14854" s="102">
        <v>6</v>
      </c>
      <c r="O14854" s="102" t="s">
        <v>1075</v>
      </c>
    </row>
    <row r="14855" spans="1:15" x14ac:dyDescent="0.25">
      <c r="A14855" s="102" t="s">
        <v>5128</v>
      </c>
      <c r="B14855" s="103" t="s">
        <v>3525</v>
      </c>
      <c r="C14855" s="103" t="s">
        <v>277</v>
      </c>
      <c r="D14855" s="102" t="s">
        <v>283</v>
      </c>
      <c r="E14855" s="102" t="s">
        <v>275</v>
      </c>
      <c r="F14855" s="102" t="s">
        <v>24375</v>
      </c>
      <c r="H14855" s="102">
        <v>45654</v>
      </c>
      <c r="I14855" s="102" t="s">
        <v>279</v>
      </c>
      <c r="J14855" s="102" t="s">
        <v>2</v>
      </c>
      <c r="K14855" s="102" t="s">
        <v>1</v>
      </c>
      <c r="L14855" s="102" t="s">
        <v>23</v>
      </c>
      <c r="M14855" s="102" t="s">
        <v>1074</v>
      </c>
      <c r="N14855" s="102">
        <v>6</v>
      </c>
      <c r="O14855" s="102" t="s">
        <v>1075</v>
      </c>
    </row>
    <row r="14856" spans="1:15" x14ac:dyDescent="0.25">
      <c r="A14856" s="102" t="s">
        <v>1934</v>
      </c>
      <c r="B14856" s="103" t="s">
        <v>2031</v>
      </c>
      <c r="C14856" s="103" t="s">
        <v>277</v>
      </c>
      <c r="D14856" s="102" t="s">
        <v>303</v>
      </c>
      <c r="E14856" s="102" t="s">
        <v>275</v>
      </c>
      <c r="F14856" s="102" t="s">
        <v>24376</v>
      </c>
      <c r="H14856" s="102">
        <v>45654</v>
      </c>
      <c r="I14856" s="102" t="s">
        <v>279</v>
      </c>
      <c r="J14856" s="102" t="s">
        <v>2</v>
      </c>
      <c r="K14856" s="102" t="s">
        <v>1</v>
      </c>
      <c r="L14856" s="102" t="s">
        <v>23</v>
      </c>
      <c r="M14856" s="102" t="s">
        <v>1074</v>
      </c>
      <c r="N14856" s="102">
        <v>6</v>
      </c>
      <c r="O14856" s="102" t="s">
        <v>1075</v>
      </c>
    </row>
    <row r="14857" spans="1:15" x14ac:dyDescent="0.25">
      <c r="A14857" s="102" t="s">
        <v>15082</v>
      </c>
      <c r="B14857" s="103" t="s">
        <v>2087</v>
      </c>
      <c r="C14857" s="103" t="s">
        <v>274</v>
      </c>
      <c r="D14857" s="102" t="s">
        <v>1788</v>
      </c>
      <c r="E14857" s="102" t="s">
        <v>275</v>
      </c>
      <c r="F14857" s="102" t="s">
        <v>24377</v>
      </c>
      <c r="G14857" s="102" t="s">
        <v>21881</v>
      </c>
      <c r="H14857" s="102">
        <v>45654</v>
      </c>
      <c r="I14857" s="102" t="s">
        <v>279</v>
      </c>
      <c r="J14857" s="102" t="s">
        <v>2</v>
      </c>
      <c r="K14857" s="102" t="s">
        <v>1</v>
      </c>
      <c r="L14857" s="102" t="s">
        <v>23</v>
      </c>
      <c r="M14857" s="102" t="s">
        <v>1074</v>
      </c>
      <c r="N14857" s="102">
        <v>6</v>
      </c>
      <c r="O14857" s="102" t="s">
        <v>1075</v>
      </c>
    </row>
    <row r="14858" spans="1:15" x14ac:dyDescent="0.25">
      <c r="A14858" s="102" t="s">
        <v>24378</v>
      </c>
      <c r="B14858" s="103" t="s">
        <v>24379</v>
      </c>
      <c r="C14858" s="103" t="s">
        <v>274</v>
      </c>
      <c r="D14858" s="102" t="s">
        <v>1788</v>
      </c>
      <c r="E14858" s="102" t="s">
        <v>275</v>
      </c>
      <c r="F14858" s="102" t="s">
        <v>24380</v>
      </c>
      <c r="G14858" s="102" t="s">
        <v>21881</v>
      </c>
      <c r="H14858" s="102">
        <v>45654</v>
      </c>
      <c r="I14858" s="102" t="s">
        <v>279</v>
      </c>
      <c r="J14858" s="102" t="s">
        <v>2</v>
      </c>
      <c r="K14858" s="102" t="s">
        <v>1</v>
      </c>
      <c r="L14858" s="102" t="s">
        <v>23</v>
      </c>
      <c r="M14858" s="102" t="s">
        <v>1074</v>
      </c>
      <c r="N14858" s="102">
        <v>6</v>
      </c>
      <c r="O14858" s="102" t="s">
        <v>1075</v>
      </c>
    </row>
    <row r="14859" spans="1:15" x14ac:dyDescent="0.25">
      <c r="A14859" s="102" t="s">
        <v>24381</v>
      </c>
      <c r="B14859" s="103" t="s">
        <v>1690</v>
      </c>
      <c r="C14859" s="103" t="s">
        <v>277</v>
      </c>
      <c r="D14859" s="102" t="s">
        <v>283</v>
      </c>
      <c r="E14859" s="102" t="s">
        <v>275</v>
      </c>
      <c r="F14859" s="102" t="s">
        <v>24382</v>
      </c>
      <c r="H14859" s="102">
        <v>45654</v>
      </c>
      <c r="I14859" s="102" t="s">
        <v>279</v>
      </c>
      <c r="J14859" s="102" t="s">
        <v>2</v>
      </c>
      <c r="K14859" s="102" t="s">
        <v>1</v>
      </c>
      <c r="L14859" s="102" t="s">
        <v>23</v>
      </c>
      <c r="M14859" s="102" t="s">
        <v>1074</v>
      </c>
      <c r="N14859" s="102">
        <v>6</v>
      </c>
      <c r="O14859" s="102" t="s">
        <v>1075</v>
      </c>
    </row>
    <row r="14860" spans="1:15" x14ac:dyDescent="0.25">
      <c r="A14860" s="102" t="s">
        <v>24383</v>
      </c>
      <c r="B14860" s="103" t="s">
        <v>6793</v>
      </c>
      <c r="C14860" s="103" t="s">
        <v>277</v>
      </c>
      <c r="D14860" s="102" t="s">
        <v>283</v>
      </c>
      <c r="E14860" s="102" t="s">
        <v>275</v>
      </c>
      <c r="F14860" s="102" t="s">
        <v>24384</v>
      </c>
      <c r="H14860" s="102">
        <v>45654</v>
      </c>
      <c r="I14860" s="102" t="s">
        <v>279</v>
      </c>
      <c r="J14860" s="102" t="s">
        <v>2</v>
      </c>
      <c r="K14860" s="102" t="s">
        <v>1</v>
      </c>
      <c r="L14860" s="102" t="s">
        <v>23</v>
      </c>
      <c r="M14860" s="102" t="s">
        <v>1074</v>
      </c>
      <c r="N14860" s="102">
        <v>6</v>
      </c>
      <c r="O14860" s="102" t="s">
        <v>1075</v>
      </c>
    </row>
    <row r="14861" spans="1:15" x14ac:dyDescent="0.25">
      <c r="A14861" s="102" t="s">
        <v>24385</v>
      </c>
      <c r="B14861" s="103" t="s">
        <v>24386</v>
      </c>
      <c r="C14861" s="103" t="s">
        <v>277</v>
      </c>
      <c r="D14861" s="102" t="s">
        <v>281</v>
      </c>
      <c r="E14861" s="102" t="s">
        <v>275</v>
      </c>
      <c r="F14861" s="102" t="s">
        <v>24387</v>
      </c>
      <c r="H14861" s="102">
        <v>45654</v>
      </c>
      <c r="I14861" s="102" t="s">
        <v>279</v>
      </c>
      <c r="J14861" s="102" t="s">
        <v>2</v>
      </c>
      <c r="K14861" s="102" t="s">
        <v>1</v>
      </c>
      <c r="L14861" s="102" t="s">
        <v>23</v>
      </c>
      <c r="M14861" s="102" t="s">
        <v>1074</v>
      </c>
      <c r="N14861" s="102">
        <v>6</v>
      </c>
      <c r="O14861" s="102" t="s">
        <v>1075</v>
      </c>
    </row>
    <row r="14862" spans="1:15" x14ac:dyDescent="0.25">
      <c r="A14862" s="102" t="s">
        <v>21540</v>
      </c>
      <c r="B14862" s="103" t="s">
        <v>14093</v>
      </c>
      <c r="C14862" s="103" t="s">
        <v>1360</v>
      </c>
      <c r="D14862" s="102" t="s">
        <v>2881</v>
      </c>
      <c r="E14862" s="102" t="s">
        <v>275</v>
      </c>
      <c r="F14862" s="102" t="s">
        <v>24388</v>
      </c>
      <c r="G14862" s="102" t="s">
        <v>24389</v>
      </c>
      <c r="H14862" s="102">
        <v>45654</v>
      </c>
      <c r="I14862" s="102" t="s">
        <v>24390</v>
      </c>
      <c r="J14862" s="102" t="s">
        <v>1</v>
      </c>
      <c r="K14862" s="102" t="s">
        <v>291</v>
      </c>
      <c r="L14862" s="102" t="s">
        <v>294</v>
      </c>
      <c r="M14862" s="102" t="s">
        <v>1074</v>
      </c>
      <c r="N14862" s="102">
        <v>6</v>
      </c>
      <c r="O14862" s="102" t="s">
        <v>1075</v>
      </c>
    </row>
    <row r="14863" spans="1:15" x14ac:dyDescent="0.25">
      <c r="A14863" s="102" t="s">
        <v>21543</v>
      </c>
      <c r="B14863" s="103" t="s">
        <v>1703</v>
      </c>
      <c r="C14863" s="103" t="s">
        <v>1360</v>
      </c>
      <c r="D14863" s="102" t="s">
        <v>296</v>
      </c>
      <c r="E14863" s="102" t="s">
        <v>275</v>
      </c>
      <c r="F14863" s="102" t="s">
        <v>24391</v>
      </c>
      <c r="H14863" s="102">
        <v>45654</v>
      </c>
      <c r="I14863" s="102" t="s">
        <v>24390</v>
      </c>
      <c r="J14863" s="102" t="s">
        <v>1</v>
      </c>
      <c r="K14863" s="102" t="s">
        <v>291</v>
      </c>
      <c r="L14863" s="102" t="s">
        <v>294</v>
      </c>
      <c r="M14863" s="102" t="s">
        <v>1074</v>
      </c>
      <c r="N14863" s="102">
        <v>6</v>
      </c>
      <c r="O14863" s="102" t="s">
        <v>1075</v>
      </c>
    </row>
    <row r="14864" spans="1:15" x14ac:dyDescent="0.25">
      <c r="A14864" s="102" t="s">
        <v>21543</v>
      </c>
      <c r="B14864" s="103" t="s">
        <v>21545</v>
      </c>
      <c r="C14864" s="103" t="s">
        <v>1180</v>
      </c>
      <c r="D14864" s="102" t="s">
        <v>296</v>
      </c>
      <c r="E14864" s="102" t="s">
        <v>275</v>
      </c>
      <c r="F14864" s="102" t="s">
        <v>24392</v>
      </c>
      <c r="G14864" s="102">
        <v>45185</v>
      </c>
      <c r="H14864" s="102">
        <v>45654</v>
      </c>
      <c r="I14864" s="102" t="s">
        <v>24390</v>
      </c>
      <c r="J14864" s="102" t="s">
        <v>1</v>
      </c>
      <c r="K14864" s="102" t="s">
        <v>291</v>
      </c>
      <c r="L14864" s="102" t="s">
        <v>294</v>
      </c>
      <c r="M14864" s="102" t="s">
        <v>1180</v>
      </c>
      <c r="N14864" s="102">
        <v>6</v>
      </c>
      <c r="O14864" s="102" t="s">
        <v>1075</v>
      </c>
    </row>
    <row r="14865" spans="1:15" x14ac:dyDescent="0.25">
      <c r="A14865" s="102" t="s">
        <v>1352</v>
      </c>
      <c r="B14865" s="103" t="s">
        <v>21547</v>
      </c>
      <c r="C14865" s="103" t="s">
        <v>274</v>
      </c>
      <c r="D14865" s="102" t="s">
        <v>136</v>
      </c>
      <c r="E14865" s="102" t="s">
        <v>275</v>
      </c>
      <c r="F14865" s="102" t="s">
        <v>24393</v>
      </c>
      <c r="G14865" s="102">
        <v>30091</v>
      </c>
      <c r="H14865" s="102">
        <v>45654</v>
      </c>
      <c r="I14865" s="102" t="s">
        <v>24390</v>
      </c>
      <c r="J14865" s="102" t="s">
        <v>1</v>
      </c>
      <c r="K14865" s="102" t="s">
        <v>291</v>
      </c>
      <c r="L14865" s="102" t="s">
        <v>294</v>
      </c>
      <c r="M14865" s="102" t="s">
        <v>1074</v>
      </c>
      <c r="N14865" s="102">
        <v>6</v>
      </c>
      <c r="O14865" s="102" t="s">
        <v>1075</v>
      </c>
    </row>
    <row r="14866" spans="1:15" x14ac:dyDescent="0.25">
      <c r="A14866" s="102" t="s">
        <v>21552</v>
      </c>
      <c r="B14866" s="103" t="s">
        <v>14201</v>
      </c>
      <c r="C14866" s="103" t="s">
        <v>1360</v>
      </c>
      <c r="D14866" s="102" t="s">
        <v>2881</v>
      </c>
      <c r="E14866" s="102" t="s">
        <v>275</v>
      </c>
      <c r="F14866" s="102" t="s">
        <v>24394</v>
      </c>
      <c r="G14866" s="102" t="s">
        <v>24395</v>
      </c>
      <c r="H14866" s="102">
        <v>45654</v>
      </c>
      <c r="I14866" s="102" t="s">
        <v>24390</v>
      </c>
      <c r="J14866" s="102" t="s">
        <v>1</v>
      </c>
      <c r="K14866" s="102" t="s">
        <v>291</v>
      </c>
      <c r="L14866" s="102" t="s">
        <v>294</v>
      </c>
      <c r="M14866" s="102" t="s">
        <v>1074</v>
      </c>
      <c r="N14866" s="102">
        <v>6</v>
      </c>
      <c r="O14866" s="102" t="s">
        <v>1075</v>
      </c>
    </row>
    <row r="14867" spans="1:15" x14ac:dyDescent="0.25">
      <c r="A14867" s="102" t="s">
        <v>21555</v>
      </c>
      <c r="B14867" s="103" t="s">
        <v>3020</v>
      </c>
      <c r="C14867" s="103" t="s">
        <v>274</v>
      </c>
      <c r="D14867" s="102" t="s">
        <v>136</v>
      </c>
      <c r="E14867" s="102" t="s">
        <v>275</v>
      </c>
      <c r="F14867" s="102" t="s">
        <v>24396</v>
      </c>
      <c r="G14867" s="102">
        <v>26549</v>
      </c>
      <c r="H14867" s="102">
        <v>45654</v>
      </c>
      <c r="I14867" s="102" t="s">
        <v>24390</v>
      </c>
      <c r="J14867" s="102" t="s">
        <v>1</v>
      </c>
      <c r="K14867" s="102" t="s">
        <v>291</v>
      </c>
      <c r="L14867" s="102" t="s">
        <v>294</v>
      </c>
      <c r="M14867" s="102" t="s">
        <v>1074</v>
      </c>
      <c r="N14867" s="102">
        <v>6</v>
      </c>
      <c r="O14867" s="102" t="s">
        <v>1075</v>
      </c>
    </row>
    <row r="14868" spans="1:15" x14ac:dyDescent="0.25">
      <c r="A14868" s="102" t="s">
        <v>4329</v>
      </c>
      <c r="B14868" s="103" t="s">
        <v>5518</v>
      </c>
      <c r="C14868" s="103" t="s">
        <v>1118</v>
      </c>
      <c r="D14868" s="102" t="s">
        <v>2881</v>
      </c>
      <c r="E14868" s="102" t="s">
        <v>275</v>
      </c>
      <c r="F14868" s="102" t="s">
        <v>24397</v>
      </c>
      <c r="G14868" s="102" t="s">
        <v>24398</v>
      </c>
      <c r="H14868" s="102">
        <v>45654</v>
      </c>
      <c r="I14868" s="102" t="s">
        <v>24390</v>
      </c>
      <c r="J14868" s="102" t="s">
        <v>1</v>
      </c>
      <c r="K14868" s="102" t="s">
        <v>291</v>
      </c>
      <c r="L14868" s="102" t="s">
        <v>294</v>
      </c>
      <c r="M14868" s="102" t="s">
        <v>1074</v>
      </c>
      <c r="N14868" s="102">
        <v>6</v>
      </c>
      <c r="O14868" s="102" t="s">
        <v>1075</v>
      </c>
    </row>
    <row r="14869" spans="1:15" x14ac:dyDescent="0.25">
      <c r="A14869" s="102" t="s">
        <v>4329</v>
      </c>
      <c r="B14869" s="103" t="s">
        <v>8406</v>
      </c>
      <c r="C14869" s="103" t="s">
        <v>1118</v>
      </c>
      <c r="D14869" s="102" t="s">
        <v>2881</v>
      </c>
      <c r="E14869" s="102" t="s">
        <v>275</v>
      </c>
      <c r="F14869" s="102" t="s">
        <v>24399</v>
      </c>
      <c r="G14869" s="102" t="s">
        <v>24400</v>
      </c>
      <c r="H14869" s="102">
        <v>45654</v>
      </c>
      <c r="I14869" s="102" t="s">
        <v>24390</v>
      </c>
      <c r="J14869" s="102" t="s">
        <v>1</v>
      </c>
      <c r="K14869" s="102" t="s">
        <v>291</v>
      </c>
      <c r="L14869" s="102" t="s">
        <v>294</v>
      </c>
      <c r="M14869" s="102" t="s">
        <v>1074</v>
      </c>
      <c r="N14869" s="102">
        <v>6</v>
      </c>
      <c r="O14869" s="102" t="s">
        <v>1075</v>
      </c>
    </row>
    <row r="14870" spans="1:15" x14ac:dyDescent="0.25">
      <c r="A14870" s="102" t="s">
        <v>21561</v>
      </c>
      <c r="B14870" s="103" t="s">
        <v>1420</v>
      </c>
      <c r="C14870" s="103" t="s">
        <v>1082</v>
      </c>
      <c r="D14870" s="102" t="s">
        <v>136</v>
      </c>
      <c r="E14870" s="102" t="s">
        <v>275</v>
      </c>
      <c r="F14870" s="102" t="s">
        <v>24401</v>
      </c>
      <c r="G14870" s="102">
        <v>41841</v>
      </c>
      <c r="H14870" s="102">
        <v>45654</v>
      </c>
      <c r="I14870" s="102" t="s">
        <v>24390</v>
      </c>
      <c r="J14870" s="102" t="s">
        <v>1</v>
      </c>
      <c r="K14870" s="102" t="s">
        <v>291</v>
      </c>
      <c r="L14870" s="102" t="s">
        <v>294</v>
      </c>
      <c r="M14870" s="102" t="s">
        <v>1082</v>
      </c>
      <c r="N14870" s="102">
        <v>6</v>
      </c>
      <c r="O14870" s="102" t="s">
        <v>1075</v>
      </c>
    </row>
    <row r="14871" spans="1:15" x14ac:dyDescent="0.25">
      <c r="A14871" s="102" t="s">
        <v>21561</v>
      </c>
      <c r="B14871" s="103" t="s">
        <v>1530</v>
      </c>
      <c r="C14871" s="103" t="s">
        <v>274</v>
      </c>
      <c r="D14871" s="102" t="s">
        <v>136</v>
      </c>
      <c r="E14871" s="102" t="s">
        <v>275</v>
      </c>
      <c r="F14871" s="102" t="s">
        <v>24402</v>
      </c>
      <c r="G14871" s="102">
        <v>26782</v>
      </c>
      <c r="H14871" s="102">
        <v>45654</v>
      </c>
      <c r="I14871" s="102" t="s">
        <v>24390</v>
      </c>
      <c r="J14871" s="102" t="s">
        <v>1</v>
      </c>
      <c r="K14871" s="102" t="s">
        <v>291</v>
      </c>
      <c r="L14871" s="102" t="s">
        <v>294</v>
      </c>
      <c r="M14871" s="102" t="s">
        <v>1074</v>
      </c>
      <c r="N14871" s="102">
        <v>6</v>
      </c>
      <c r="O14871" s="102" t="s">
        <v>1075</v>
      </c>
    </row>
    <row r="14872" spans="1:15" x14ac:dyDescent="0.25">
      <c r="A14872" s="102" t="s">
        <v>21561</v>
      </c>
      <c r="B14872" s="103" t="s">
        <v>1515</v>
      </c>
      <c r="C14872" s="103" t="s">
        <v>274</v>
      </c>
      <c r="D14872" s="102" t="s">
        <v>136</v>
      </c>
      <c r="E14872" s="102" t="s">
        <v>275</v>
      </c>
      <c r="F14872" s="102" t="s">
        <v>24403</v>
      </c>
      <c r="G14872" s="102">
        <v>39243</v>
      </c>
      <c r="H14872" s="102">
        <v>45654</v>
      </c>
      <c r="I14872" s="102" t="s">
        <v>24390</v>
      </c>
      <c r="J14872" s="102" t="s">
        <v>1</v>
      </c>
      <c r="K14872" s="102" t="s">
        <v>291</v>
      </c>
      <c r="L14872" s="102" t="s">
        <v>294</v>
      </c>
      <c r="M14872" s="102" t="s">
        <v>1074</v>
      </c>
      <c r="N14872" s="102">
        <v>6</v>
      </c>
      <c r="O14872" s="102" t="s">
        <v>1075</v>
      </c>
    </row>
    <row r="14873" spans="1:15" x14ac:dyDescent="0.25">
      <c r="A14873" s="102" t="s">
        <v>21566</v>
      </c>
      <c r="B14873" s="103" t="s">
        <v>1122</v>
      </c>
      <c r="C14873" s="103" t="s">
        <v>274</v>
      </c>
      <c r="D14873" s="102" t="s">
        <v>281</v>
      </c>
      <c r="E14873" s="102" t="s">
        <v>275</v>
      </c>
      <c r="F14873" s="102" t="s">
        <v>24404</v>
      </c>
      <c r="H14873" s="102">
        <v>45654</v>
      </c>
      <c r="I14873" s="102" t="s">
        <v>24390</v>
      </c>
      <c r="J14873" s="102" t="s">
        <v>1</v>
      </c>
      <c r="K14873" s="102" t="s">
        <v>291</v>
      </c>
      <c r="L14873" s="102" t="s">
        <v>294</v>
      </c>
      <c r="M14873" s="102" t="s">
        <v>1074</v>
      </c>
      <c r="N14873" s="102">
        <v>6</v>
      </c>
      <c r="O14873" s="102" t="s">
        <v>1075</v>
      </c>
    </row>
    <row r="14874" spans="1:15" x14ac:dyDescent="0.25">
      <c r="A14874" s="102" t="s">
        <v>21568</v>
      </c>
      <c r="B14874" s="103" t="s">
        <v>1233</v>
      </c>
      <c r="C14874" s="103" t="s">
        <v>274</v>
      </c>
      <c r="D14874" s="102" t="s">
        <v>136</v>
      </c>
      <c r="E14874" s="102" t="s">
        <v>275</v>
      </c>
      <c r="F14874" s="102" t="s">
        <v>24405</v>
      </c>
      <c r="G14874" s="102">
        <v>33957</v>
      </c>
      <c r="H14874" s="102">
        <v>45654</v>
      </c>
      <c r="I14874" s="102" t="s">
        <v>24390</v>
      </c>
      <c r="J14874" s="102" t="s">
        <v>1</v>
      </c>
      <c r="K14874" s="102" t="s">
        <v>291</v>
      </c>
      <c r="L14874" s="102" t="s">
        <v>294</v>
      </c>
      <c r="M14874" s="102" t="s">
        <v>1074</v>
      </c>
      <c r="N14874" s="102">
        <v>6</v>
      </c>
      <c r="O14874" s="102" t="s">
        <v>1075</v>
      </c>
    </row>
    <row r="14875" spans="1:15" x14ac:dyDescent="0.25">
      <c r="A14875" s="102" t="s">
        <v>6728</v>
      </c>
      <c r="B14875" s="103" t="s">
        <v>8406</v>
      </c>
      <c r="C14875" s="103" t="s">
        <v>1118</v>
      </c>
      <c r="D14875" s="102" t="s">
        <v>2881</v>
      </c>
      <c r="E14875" s="102" t="s">
        <v>275</v>
      </c>
      <c r="F14875" s="102" t="s">
        <v>24406</v>
      </c>
      <c r="G14875" s="102" t="s">
        <v>24407</v>
      </c>
      <c r="H14875" s="102">
        <v>45654</v>
      </c>
      <c r="I14875" s="102" t="s">
        <v>24390</v>
      </c>
      <c r="J14875" s="102" t="s">
        <v>1</v>
      </c>
      <c r="K14875" s="102" t="s">
        <v>291</v>
      </c>
      <c r="L14875" s="102" t="s">
        <v>294</v>
      </c>
      <c r="M14875" s="102" t="s">
        <v>1074</v>
      </c>
      <c r="N14875" s="102">
        <v>6</v>
      </c>
      <c r="O14875" s="102" t="s">
        <v>1075</v>
      </c>
    </row>
    <row r="14876" spans="1:15" x14ac:dyDescent="0.25">
      <c r="A14876" s="102" t="s">
        <v>2478</v>
      </c>
      <c r="B14876" s="103" t="s">
        <v>8350</v>
      </c>
      <c r="C14876" s="103" t="s">
        <v>1118</v>
      </c>
      <c r="D14876" s="102" t="s">
        <v>2881</v>
      </c>
      <c r="E14876" s="102" t="s">
        <v>275</v>
      </c>
      <c r="F14876" s="102" t="s">
        <v>24408</v>
      </c>
      <c r="G14876" s="102" t="s">
        <v>24409</v>
      </c>
      <c r="H14876" s="102">
        <v>45654</v>
      </c>
      <c r="I14876" s="102" t="s">
        <v>24390</v>
      </c>
      <c r="J14876" s="102" t="s">
        <v>1</v>
      </c>
      <c r="K14876" s="102" t="s">
        <v>291</v>
      </c>
      <c r="L14876" s="102" t="s">
        <v>294</v>
      </c>
      <c r="M14876" s="102" t="s">
        <v>1074</v>
      </c>
      <c r="N14876" s="102">
        <v>6</v>
      </c>
      <c r="O14876" s="102" t="s">
        <v>1075</v>
      </c>
    </row>
    <row r="14877" spans="1:15" x14ac:dyDescent="0.25">
      <c r="A14877" s="102" t="s">
        <v>18013</v>
      </c>
      <c r="B14877" s="103" t="s">
        <v>12950</v>
      </c>
      <c r="C14877" s="103" t="s">
        <v>1118</v>
      </c>
      <c r="D14877" s="102" t="s">
        <v>2881</v>
      </c>
      <c r="E14877" s="102" t="s">
        <v>275</v>
      </c>
      <c r="F14877" s="102" t="s">
        <v>24410</v>
      </c>
      <c r="G14877" s="102" t="s">
        <v>24411</v>
      </c>
      <c r="H14877" s="102">
        <v>45654</v>
      </c>
      <c r="I14877" s="102" t="s">
        <v>24390</v>
      </c>
      <c r="J14877" s="102" t="s">
        <v>1</v>
      </c>
      <c r="K14877" s="102" t="s">
        <v>291</v>
      </c>
      <c r="L14877" s="102" t="s">
        <v>294</v>
      </c>
      <c r="M14877" s="102" t="s">
        <v>1074</v>
      </c>
      <c r="N14877" s="102">
        <v>6</v>
      </c>
      <c r="O14877" s="102" t="s">
        <v>1075</v>
      </c>
    </row>
    <row r="14878" spans="1:15" x14ac:dyDescent="0.25">
      <c r="A14878" s="102" t="s">
        <v>18430</v>
      </c>
      <c r="B14878" s="103" t="s">
        <v>14637</v>
      </c>
      <c r="C14878" s="103" t="s">
        <v>1360</v>
      </c>
      <c r="D14878" s="102" t="s">
        <v>2881</v>
      </c>
      <c r="E14878" s="102" t="s">
        <v>275</v>
      </c>
      <c r="F14878" s="102" t="s">
        <v>24412</v>
      </c>
      <c r="G14878" s="102" t="s">
        <v>24413</v>
      </c>
      <c r="H14878" s="102">
        <v>45654</v>
      </c>
      <c r="I14878" s="102" t="s">
        <v>24390</v>
      </c>
      <c r="J14878" s="102" t="s">
        <v>1</v>
      </c>
      <c r="K14878" s="102" t="s">
        <v>291</v>
      </c>
      <c r="L14878" s="102" t="s">
        <v>294</v>
      </c>
      <c r="M14878" s="102" t="s">
        <v>1074</v>
      </c>
      <c r="N14878" s="102">
        <v>6</v>
      </c>
      <c r="O14878" s="102" t="s">
        <v>1075</v>
      </c>
    </row>
    <row r="14879" spans="1:15" x14ac:dyDescent="0.25">
      <c r="A14879" s="102" t="s">
        <v>6754</v>
      </c>
      <c r="B14879" s="103" t="s">
        <v>1197</v>
      </c>
      <c r="C14879" s="103" t="s">
        <v>274</v>
      </c>
      <c r="D14879" s="102" t="s">
        <v>17184</v>
      </c>
      <c r="E14879" s="102" t="s">
        <v>275</v>
      </c>
      <c r="F14879" s="102" t="s">
        <v>24414</v>
      </c>
      <c r="H14879" s="102">
        <v>45654</v>
      </c>
      <c r="I14879" s="102" t="s">
        <v>24390</v>
      </c>
      <c r="J14879" s="102" t="s">
        <v>1</v>
      </c>
      <c r="K14879" s="102" t="s">
        <v>291</v>
      </c>
      <c r="L14879" s="102" t="s">
        <v>294</v>
      </c>
      <c r="M14879" s="102" t="s">
        <v>1074</v>
      </c>
      <c r="N14879" s="102">
        <v>6</v>
      </c>
      <c r="O14879" s="102" t="s">
        <v>1075</v>
      </c>
    </row>
    <row r="14880" spans="1:15" x14ac:dyDescent="0.25">
      <c r="A14880" s="102" t="s">
        <v>6754</v>
      </c>
      <c r="B14880" s="103" t="s">
        <v>7291</v>
      </c>
      <c r="C14880" s="103" t="s">
        <v>277</v>
      </c>
      <c r="D14880" s="102" t="s">
        <v>17184</v>
      </c>
      <c r="E14880" s="102" t="s">
        <v>275</v>
      </c>
      <c r="F14880" s="102" t="s">
        <v>24415</v>
      </c>
      <c r="H14880" s="102">
        <v>45654</v>
      </c>
      <c r="I14880" s="102" t="s">
        <v>24390</v>
      </c>
      <c r="J14880" s="102" t="s">
        <v>1</v>
      </c>
      <c r="K14880" s="102" t="s">
        <v>291</v>
      </c>
      <c r="L14880" s="102" t="s">
        <v>294</v>
      </c>
      <c r="M14880" s="102" t="s">
        <v>1074</v>
      </c>
      <c r="N14880" s="102">
        <v>6</v>
      </c>
      <c r="O14880" s="102" t="s">
        <v>1075</v>
      </c>
    </row>
    <row r="14881" spans="1:15" x14ac:dyDescent="0.25">
      <c r="A14881" s="102" t="s">
        <v>6754</v>
      </c>
      <c r="B14881" s="103" t="s">
        <v>1992</v>
      </c>
      <c r="C14881" s="103" t="s">
        <v>274</v>
      </c>
      <c r="D14881" s="102" t="s">
        <v>17184</v>
      </c>
      <c r="E14881" s="102" t="s">
        <v>275</v>
      </c>
      <c r="F14881" s="102" t="s">
        <v>24416</v>
      </c>
      <c r="H14881" s="102">
        <v>45654</v>
      </c>
      <c r="I14881" s="102" t="s">
        <v>24390</v>
      </c>
      <c r="J14881" s="102" t="s">
        <v>1</v>
      </c>
      <c r="K14881" s="102" t="s">
        <v>291</v>
      </c>
      <c r="L14881" s="102" t="s">
        <v>294</v>
      </c>
      <c r="M14881" s="102" t="s">
        <v>1074</v>
      </c>
      <c r="N14881" s="102">
        <v>6</v>
      </c>
      <c r="O14881" s="102" t="s">
        <v>1075</v>
      </c>
    </row>
    <row r="14882" spans="1:15" x14ac:dyDescent="0.25">
      <c r="A14882" s="102" t="s">
        <v>6754</v>
      </c>
      <c r="B14882" s="103" t="s">
        <v>1304</v>
      </c>
      <c r="C14882" s="103" t="s">
        <v>274</v>
      </c>
      <c r="D14882" s="102" t="s">
        <v>17184</v>
      </c>
      <c r="E14882" s="102" t="s">
        <v>275</v>
      </c>
      <c r="F14882" s="102" t="s">
        <v>24417</v>
      </c>
      <c r="H14882" s="102">
        <v>45654</v>
      </c>
      <c r="I14882" s="102" t="s">
        <v>24390</v>
      </c>
      <c r="J14882" s="102" t="s">
        <v>1</v>
      </c>
      <c r="K14882" s="102" t="s">
        <v>291</v>
      </c>
      <c r="L14882" s="102" t="s">
        <v>294</v>
      </c>
      <c r="M14882" s="102" t="s">
        <v>1074</v>
      </c>
      <c r="N14882" s="102">
        <v>6</v>
      </c>
      <c r="O14882" s="102" t="s">
        <v>1075</v>
      </c>
    </row>
    <row r="14883" spans="1:15" x14ac:dyDescent="0.25">
      <c r="A14883" s="102" t="s">
        <v>13820</v>
      </c>
      <c r="B14883" s="103" t="s">
        <v>1197</v>
      </c>
      <c r="C14883" s="103" t="s">
        <v>274</v>
      </c>
      <c r="D14883" s="102" t="s">
        <v>136</v>
      </c>
      <c r="E14883" s="102" t="s">
        <v>275</v>
      </c>
      <c r="F14883" s="102" t="s">
        <v>24418</v>
      </c>
      <c r="G14883" s="102">
        <v>24975</v>
      </c>
      <c r="H14883" s="102">
        <v>45654</v>
      </c>
      <c r="I14883" s="102" t="s">
        <v>24390</v>
      </c>
      <c r="J14883" s="102" t="s">
        <v>1</v>
      </c>
      <c r="K14883" s="102" t="s">
        <v>291</v>
      </c>
      <c r="L14883" s="102" t="s">
        <v>294</v>
      </c>
      <c r="M14883" s="102" t="s">
        <v>1074</v>
      </c>
      <c r="N14883" s="102">
        <v>6</v>
      </c>
      <c r="O14883" s="102" t="s">
        <v>1075</v>
      </c>
    </row>
    <row r="14884" spans="1:15" x14ac:dyDescent="0.25">
      <c r="A14884" s="102" t="s">
        <v>21583</v>
      </c>
      <c r="B14884" s="103" t="s">
        <v>11590</v>
      </c>
      <c r="C14884" s="103" t="s">
        <v>1360</v>
      </c>
      <c r="D14884" s="102" t="s">
        <v>2881</v>
      </c>
      <c r="E14884" s="102" t="s">
        <v>275</v>
      </c>
      <c r="F14884" s="102" t="s">
        <v>24419</v>
      </c>
      <c r="G14884" s="102" t="s">
        <v>24420</v>
      </c>
      <c r="H14884" s="102">
        <v>45654</v>
      </c>
      <c r="I14884" s="102" t="s">
        <v>24390</v>
      </c>
      <c r="J14884" s="102" t="s">
        <v>1</v>
      </c>
      <c r="K14884" s="102" t="s">
        <v>291</v>
      </c>
      <c r="L14884" s="102" t="s">
        <v>294</v>
      </c>
      <c r="M14884" s="102" t="s">
        <v>1074</v>
      </c>
      <c r="N14884" s="102">
        <v>6</v>
      </c>
      <c r="O14884" s="102" t="s">
        <v>1075</v>
      </c>
    </row>
    <row r="14885" spans="1:15" x14ac:dyDescent="0.25">
      <c r="A14885" s="102" t="s">
        <v>21585</v>
      </c>
      <c r="B14885" s="103" t="s">
        <v>16137</v>
      </c>
      <c r="C14885" s="103" t="s">
        <v>1360</v>
      </c>
      <c r="D14885" s="102" t="s">
        <v>296</v>
      </c>
      <c r="E14885" s="102" t="s">
        <v>275</v>
      </c>
      <c r="F14885" s="102" t="s">
        <v>24421</v>
      </c>
      <c r="H14885" s="102">
        <v>45654</v>
      </c>
      <c r="I14885" s="102" t="s">
        <v>24390</v>
      </c>
      <c r="J14885" s="102" t="s">
        <v>1</v>
      </c>
      <c r="K14885" s="102" t="s">
        <v>291</v>
      </c>
      <c r="L14885" s="102" t="s">
        <v>294</v>
      </c>
      <c r="M14885" s="102" t="s">
        <v>1074</v>
      </c>
      <c r="N14885" s="102">
        <v>6</v>
      </c>
      <c r="O14885" s="102" t="s">
        <v>1075</v>
      </c>
    </row>
    <row r="14886" spans="1:15" x14ac:dyDescent="0.25">
      <c r="A14886" s="102" t="s">
        <v>21587</v>
      </c>
      <c r="B14886" s="103" t="s">
        <v>3073</v>
      </c>
      <c r="C14886" s="103" t="s">
        <v>1118</v>
      </c>
      <c r="D14886" s="102" t="s">
        <v>2881</v>
      </c>
      <c r="E14886" s="102" t="s">
        <v>275</v>
      </c>
      <c r="F14886" s="102" t="s">
        <v>24422</v>
      </c>
      <c r="G14886" s="102" t="s">
        <v>24423</v>
      </c>
      <c r="H14886" s="102">
        <v>45654</v>
      </c>
      <c r="I14886" s="102" t="s">
        <v>24390</v>
      </c>
      <c r="J14886" s="102" t="s">
        <v>1</v>
      </c>
      <c r="K14886" s="102" t="s">
        <v>291</v>
      </c>
      <c r="L14886" s="102" t="s">
        <v>294</v>
      </c>
      <c r="M14886" s="102" t="s">
        <v>1074</v>
      </c>
      <c r="N14886" s="102">
        <v>6</v>
      </c>
      <c r="O14886" s="102" t="s">
        <v>1075</v>
      </c>
    </row>
    <row r="14887" spans="1:15" x14ac:dyDescent="0.25">
      <c r="A14887" s="102" t="s">
        <v>21589</v>
      </c>
      <c r="B14887" s="103" t="s">
        <v>2972</v>
      </c>
      <c r="C14887" s="103" t="s">
        <v>1360</v>
      </c>
      <c r="D14887" s="102" t="s">
        <v>2881</v>
      </c>
      <c r="E14887" s="102" t="s">
        <v>275</v>
      </c>
      <c r="F14887" s="102" t="s">
        <v>24424</v>
      </c>
      <c r="G14887" s="102" t="s">
        <v>24425</v>
      </c>
      <c r="H14887" s="102">
        <v>45654</v>
      </c>
      <c r="I14887" s="102" t="s">
        <v>24390</v>
      </c>
      <c r="J14887" s="102" t="s">
        <v>1</v>
      </c>
      <c r="K14887" s="102" t="s">
        <v>291</v>
      </c>
      <c r="L14887" s="102" t="s">
        <v>294</v>
      </c>
      <c r="M14887" s="102" t="s">
        <v>1074</v>
      </c>
      <c r="N14887" s="102">
        <v>6</v>
      </c>
      <c r="O14887" s="102" t="s">
        <v>1075</v>
      </c>
    </row>
    <row r="14888" spans="1:15" x14ac:dyDescent="0.25">
      <c r="A14888" s="102" t="s">
        <v>21589</v>
      </c>
      <c r="B14888" s="103" t="s">
        <v>14637</v>
      </c>
      <c r="C14888" s="103" t="s">
        <v>1082</v>
      </c>
      <c r="D14888" s="102" t="s">
        <v>2881</v>
      </c>
      <c r="E14888" s="102" t="s">
        <v>275</v>
      </c>
      <c r="F14888" s="102" t="s">
        <v>24426</v>
      </c>
      <c r="G14888" s="102" t="s">
        <v>21592</v>
      </c>
      <c r="H14888" s="102">
        <v>45654</v>
      </c>
      <c r="I14888" s="102" t="s">
        <v>24390</v>
      </c>
      <c r="J14888" s="102" t="s">
        <v>1</v>
      </c>
      <c r="K14888" s="102" t="s">
        <v>291</v>
      </c>
      <c r="L14888" s="102" t="s">
        <v>294</v>
      </c>
      <c r="M14888" s="102" t="s">
        <v>1082</v>
      </c>
      <c r="N14888" s="102">
        <v>6</v>
      </c>
      <c r="O14888" s="102" t="s">
        <v>1075</v>
      </c>
    </row>
    <row r="14889" spans="1:15" x14ac:dyDescent="0.25">
      <c r="A14889" s="102" t="s">
        <v>7814</v>
      </c>
      <c r="B14889" s="103" t="s">
        <v>21595</v>
      </c>
      <c r="C14889" s="103" t="s">
        <v>277</v>
      </c>
      <c r="D14889" s="102" t="s">
        <v>136</v>
      </c>
      <c r="E14889" s="102" t="s">
        <v>275</v>
      </c>
      <c r="F14889" s="102" t="s">
        <v>24427</v>
      </c>
      <c r="G14889" s="102">
        <v>25436</v>
      </c>
      <c r="H14889" s="102">
        <v>45654</v>
      </c>
      <c r="I14889" s="102" t="s">
        <v>24390</v>
      </c>
      <c r="J14889" s="102" t="s">
        <v>1</v>
      </c>
      <c r="K14889" s="102" t="s">
        <v>291</v>
      </c>
      <c r="L14889" s="102" t="s">
        <v>294</v>
      </c>
      <c r="M14889" s="102" t="s">
        <v>1074</v>
      </c>
      <c r="N14889" s="102">
        <v>6</v>
      </c>
      <c r="O14889" s="102" t="s">
        <v>1075</v>
      </c>
    </row>
    <row r="14890" spans="1:15" x14ac:dyDescent="0.25">
      <c r="A14890" s="102" t="s">
        <v>21597</v>
      </c>
      <c r="B14890" s="103" t="s">
        <v>14066</v>
      </c>
      <c r="C14890" s="103" t="s">
        <v>1360</v>
      </c>
      <c r="D14890" s="102" t="s">
        <v>2881</v>
      </c>
      <c r="E14890" s="102" t="s">
        <v>275</v>
      </c>
      <c r="F14890" s="102" t="s">
        <v>24428</v>
      </c>
      <c r="G14890" s="102" t="s">
        <v>24429</v>
      </c>
      <c r="H14890" s="102">
        <v>45654</v>
      </c>
      <c r="I14890" s="102" t="s">
        <v>24390</v>
      </c>
      <c r="J14890" s="102" t="s">
        <v>1</v>
      </c>
      <c r="K14890" s="102" t="s">
        <v>291</v>
      </c>
      <c r="L14890" s="102" t="s">
        <v>294</v>
      </c>
      <c r="M14890" s="102" t="s">
        <v>1074</v>
      </c>
      <c r="N14890" s="102">
        <v>6</v>
      </c>
      <c r="O14890" s="102" t="s">
        <v>1075</v>
      </c>
    </row>
    <row r="14891" spans="1:15" x14ac:dyDescent="0.25">
      <c r="A14891" s="102" t="s">
        <v>21599</v>
      </c>
      <c r="B14891" s="103" t="s">
        <v>8310</v>
      </c>
      <c r="C14891" s="103" t="s">
        <v>1118</v>
      </c>
      <c r="D14891" s="102" t="s">
        <v>2881</v>
      </c>
      <c r="E14891" s="102" t="s">
        <v>275</v>
      </c>
      <c r="F14891" s="102" t="s">
        <v>24430</v>
      </c>
      <c r="G14891" s="102" t="s">
        <v>24431</v>
      </c>
      <c r="H14891" s="102">
        <v>45654</v>
      </c>
      <c r="I14891" s="102" t="s">
        <v>24390</v>
      </c>
      <c r="J14891" s="102" t="s">
        <v>1</v>
      </c>
      <c r="K14891" s="102" t="s">
        <v>291</v>
      </c>
      <c r="L14891" s="102" t="s">
        <v>294</v>
      </c>
      <c r="M14891" s="102" t="s">
        <v>1074</v>
      </c>
      <c r="N14891" s="102">
        <v>6</v>
      </c>
      <c r="O14891" s="102" t="s">
        <v>1075</v>
      </c>
    </row>
    <row r="14892" spans="1:15" x14ac:dyDescent="0.25">
      <c r="A14892" s="102" t="s">
        <v>21601</v>
      </c>
      <c r="B14892" s="103" t="s">
        <v>5075</v>
      </c>
      <c r="C14892" s="103" t="s">
        <v>21602</v>
      </c>
      <c r="D14892" s="102" t="s">
        <v>296</v>
      </c>
      <c r="E14892" s="102" t="s">
        <v>275</v>
      </c>
      <c r="F14892" s="102" t="s">
        <v>24432</v>
      </c>
      <c r="H14892" s="102">
        <v>45654</v>
      </c>
      <c r="I14892" s="102" t="s">
        <v>24390</v>
      </c>
      <c r="J14892" s="102" t="s">
        <v>1</v>
      </c>
      <c r="K14892" s="102" t="s">
        <v>291</v>
      </c>
      <c r="L14892" s="102" t="s">
        <v>294</v>
      </c>
      <c r="M14892" s="102" t="s">
        <v>1074</v>
      </c>
      <c r="N14892" s="102">
        <v>6</v>
      </c>
      <c r="O14892" s="102" t="s">
        <v>1075</v>
      </c>
    </row>
    <row r="14893" spans="1:15" x14ac:dyDescent="0.25">
      <c r="A14893" s="102" t="s">
        <v>21601</v>
      </c>
      <c r="B14893" s="103" t="s">
        <v>5081</v>
      </c>
      <c r="C14893" s="103" t="s">
        <v>1360</v>
      </c>
      <c r="D14893" s="102" t="s">
        <v>296</v>
      </c>
      <c r="E14893" s="102" t="s">
        <v>275</v>
      </c>
      <c r="F14893" s="102" t="s">
        <v>24433</v>
      </c>
      <c r="H14893" s="102">
        <v>45654</v>
      </c>
      <c r="I14893" s="102" t="s">
        <v>24390</v>
      </c>
      <c r="J14893" s="102" t="s">
        <v>1</v>
      </c>
      <c r="K14893" s="102" t="s">
        <v>291</v>
      </c>
      <c r="L14893" s="102" t="s">
        <v>294</v>
      </c>
      <c r="M14893" s="102" t="s">
        <v>1074</v>
      </c>
      <c r="N14893" s="102">
        <v>6</v>
      </c>
      <c r="O14893" s="102" t="s">
        <v>1075</v>
      </c>
    </row>
    <row r="14894" spans="1:15" x14ac:dyDescent="0.25">
      <c r="A14894" s="102" t="s">
        <v>21605</v>
      </c>
      <c r="B14894" s="103" t="s">
        <v>21606</v>
      </c>
      <c r="C14894" s="103" t="s">
        <v>1118</v>
      </c>
      <c r="D14894" s="102" t="s">
        <v>2881</v>
      </c>
      <c r="E14894" s="102" t="s">
        <v>275</v>
      </c>
      <c r="F14894" s="102" t="s">
        <v>24434</v>
      </c>
      <c r="G14894" s="102" t="s">
        <v>24435</v>
      </c>
      <c r="H14894" s="102">
        <v>45654</v>
      </c>
      <c r="I14894" s="102" t="s">
        <v>24390</v>
      </c>
      <c r="J14894" s="102" t="s">
        <v>1</v>
      </c>
      <c r="K14894" s="102" t="s">
        <v>291</v>
      </c>
      <c r="L14894" s="102" t="s">
        <v>294</v>
      </c>
      <c r="M14894" s="102" t="s">
        <v>1074</v>
      </c>
      <c r="N14894" s="102">
        <v>6</v>
      </c>
      <c r="O14894" s="102" t="s">
        <v>1075</v>
      </c>
    </row>
    <row r="14895" spans="1:15" x14ac:dyDescent="0.25">
      <c r="A14895" s="102" t="s">
        <v>21608</v>
      </c>
      <c r="B14895" s="103" t="s">
        <v>21609</v>
      </c>
      <c r="C14895" s="103" t="s">
        <v>21602</v>
      </c>
      <c r="D14895" s="102" t="s">
        <v>296</v>
      </c>
      <c r="E14895" s="102" t="s">
        <v>275</v>
      </c>
      <c r="F14895" s="102" t="s">
        <v>24436</v>
      </c>
      <c r="H14895" s="102">
        <v>45654</v>
      </c>
      <c r="I14895" s="102" t="s">
        <v>24390</v>
      </c>
      <c r="J14895" s="102" t="s">
        <v>1</v>
      </c>
      <c r="K14895" s="102" t="s">
        <v>291</v>
      </c>
      <c r="L14895" s="102" t="s">
        <v>294</v>
      </c>
      <c r="M14895" s="102" t="s">
        <v>1074</v>
      </c>
      <c r="N14895" s="102">
        <v>6</v>
      </c>
      <c r="O14895" s="102" t="s">
        <v>1075</v>
      </c>
    </row>
    <row r="14896" spans="1:15" x14ac:dyDescent="0.25">
      <c r="A14896" s="102" t="s">
        <v>21608</v>
      </c>
      <c r="B14896" s="103" t="s">
        <v>9143</v>
      </c>
      <c r="C14896" s="103" t="s">
        <v>1082</v>
      </c>
      <c r="D14896" s="102" t="s">
        <v>296</v>
      </c>
      <c r="E14896" s="102" t="s">
        <v>275</v>
      </c>
      <c r="F14896" s="102" t="s">
        <v>24437</v>
      </c>
      <c r="G14896" s="102">
        <v>42495</v>
      </c>
      <c r="H14896" s="102">
        <v>45654</v>
      </c>
      <c r="I14896" s="102" t="s">
        <v>24390</v>
      </c>
      <c r="J14896" s="102" t="s">
        <v>1</v>
      </c>
      <c r="K14896" s="102" t="s">
        <v>291</v>
      </c>
      <c r="L14896" s="102" t="s">
        <v>294</v>
      </c>
      <c r="M14896" s="102" t="s">
        <v>1082</v>
      </c>
      <c r="N14896" s="102">
        <v>6</v>
      </c>
      <c r="O14896" s="102" t="s">
        <v>1075</v>
      </c>
    </row>
    <row r="14897" spans="1:15" x14ac:dyDescent="0.25">
      <c r="A14897" s="102" t="s">
        <v>21608</v>
      </c>
      <c r="B14897" s="103" t="s">
        <v>9761</v>
      </c>
      <c r="C14897" s="103" t="s">
        <v>1082</v>
      </c>
      <c r="D14897" s="102" t="s">
        <v>296</v>
      </c>
      <c r="E14897" s="102" t="s">
        <v>275</v>
      </c>
      <c r="F14897" s="102" t="s">
        <v>24438</v>
      </c>
      <c r="G14897" s="102">
        <v>44386</v>
      </c>
      <c r="H14897" s="102">
        <v>45654</v>
      </c>
      <c r="I14897" s="102" t="s">
        <v>24390</v>
      </c>
      <c r="J14897" s="102" t="s">
        <v>1</v>
      </c>
      <c r="K14897" s="102" t="s">
        <v>291</v>
      </c>
      <c r="L14897" s="102" t="s">
        <v>294</v>
      </c>
      <c r="M14897" s="102" t="s">
        <v>1082</v>
      </c>
      <c r="N14897" s="102">
        <v>6</v>
      </c>
      <c r="O14897" s="102" t="s">
        <v>1075</v>
      </c>
    </row>
    <row r="14898" spans="1:15" x14ac:dyDescent="0.25">
      <c r="A14898" s="102" t="s">
        <v>16509</v>
      </c>
      <c r="B14898" s="103" t="s">
        <v>1214</v>
      </c>
      <c r="C14898" s="103" t="s">
        <v>1118</v>
      </c>
      <c r="D14898" s="102" t="s">
        <v>152</v>
      </c>
      <c r="E14898" s="102" t="s">
        <v>275</v>
      </c>
      <c r="F14898" s="102" t="s">
        <v>24439</v>
      </c>
      <c r="H14898" s="102">
        <v>45654</v>
      </c>
      <c r="I14898" s="102" t="s">
        <v>24390</v>
      </c>
      <c r="J14898" s="102" t="s">
        <v>1</v>
      </c>
      <c r="K14898" s="102" t="s">
        <v>291</v>
      </c>
      <c r="L14898" s="102" t="s">
        <v>294</v>
      </c>
      <c r="M14898" s="102" t="s">
        <v>1074</v>
      </c>
      <c r="N14898" s="102">
        <v>6</v>
      </c>
      <c r="O14898" s="102" t="s">
        <v>1075</v>
      </c>
    </row>
    <row r="14899" spans="1:15" x14ac:dyDescent="0.25">
      <c r="A14899" s="102" t="s">
        <v>21614</v>
      </c>
      <c r="B14899" s="103" t="s">
        <v>19446</v>
      </c>
      <c r="C14899" s="103" t="s">
        <v>1118</v>
      </c>
      <c r="D14899" s="102" t="s">
        <v>2881</v>
      </c>
      <c r="E14899" s="102" t="s">
        <v>275</v>
      </c>
      <c r="F14899" s="102" t="s">
        <v>24440</v>
      </c>
      <c r="G14899" s="102" t="s">
        <v>24441</v>
      </c>
      <c r="H14899" s="102">
        <v>45654</v>
      </c>
      <c r="I14899" s="102" t="s">
        <v>24390</v>
      </c>
      <c r="J14899" s="102" t="s">
        <v>1</v>
      </c>
      <c r="K14899" s="102" t="s">
        <v>291</v>
      </c>
      <c r="L14899" s="102" t="s">
        <v>294</v>
      </c>
      <c r="M14899" s="102" t="s">
        <v>1074</v>
      </c>
      <c r="N14899" s="102">
        <v>6</v>
      </c>
      <c r="O14899" s="102" t="s">
        <v>1075</v>
      </c>
    </row>
    <row r="14900" spans="1:15" x14ac:dyDescent="0.25">
      <c r="A14900" s="102" t="s">
        <v>21614</v>
      </c>
      <c r="B14900" s="103" t="s">
        <v>14188</v>
      </c>
      <c r="C14900" s="103" t="s">
        <v>1360</v>
      </c>
      <c r="D14900" s="102" t="s">
        <v>2881</v>
      </c>
      <c r="E14900" s="102" t="s">
        <v>275</v>
      </c>
      <c r="F14900" s="102" t="s">
        <v>24442</v>
      </c>
      <c r="G14900" s="102" t="s">
        <v>24443</v>
      </c>
      <c r="H14900" s="102">
        <v>45654</v>
      </c>
      <c r="I14900" s="102" t="s">
        <v>24390</v>
      </c>
      <c r="J14900" s="102" t="s">
        <v>1</v>
      </c>
      <c r="K14900" s="102" t="s">
        <v>291</v>
      </c>
      <c r="L14900" s="102" t="s">
        <v>294</v>
      </c>
      <c r="M14900" s="102" t="s">
        <v>1074</v>
      </c>
      <c r="N14900" s="102">
        <v>6</v>
      </c>
      <c r="O14900" s="102" t="s">
        <v>1075</v>
      </c>
    </row>
    <row r="14901" spans="1:15" x14ac:dyDescent="0.25">
      <c r="A14901" s="102" t="s">
        <v>21617</v>
      </c>
      <c r="B14901" s="103" t="s">
        <v>21618</v>
      </c>
      <c r="C14901" s="103" t="s">
        <v>274</v>
      </c>
      <c r="D14901" s="102" t="s">
        <v>136</v>
      </c>
      <c r="E14901" s="102" t="s">
        <v>275</v>
      </c>
      <c r="F14901" s="102" t="s">
        <v>24444</v>
      </c>
      <c r="G14901" s="102">
        <v>39073</v>
      </c>
      <c r="H14901" s="102">
        <v>45654</v>
      </c>
      <c r="I14901" s="102" t="s">
        <v>24390</v>
      </c>
      <c r="J14901" s="102" t="s">
        <v>1</v>
      </c>
      <c r="K14901" s="102" t="s">
        <v>291</v>
      </c>
      <c r="L14901" s="102" t="s">
        <v>294</v>
      </c>
      <c r="M14901" s="102" t="s">
        <v>1074</v>
      </c>
      <c r="N14901" s="102">
        <v>6</v>
      </c>
      <c r="O14901" s="102" t="s">
        <v>1075</v>
      </c>
    </row>
    <row r="14902" spans="1:15" x14ac:dyDescent="0.25">
      <c r="A14902" s="102" t="s">
        <v>21620</v>
      </c>
      <c r="B14902" s="103" t="s">
        <v>15860</v>
      </c>
      <c r="C14902" s="103" t="s">
        <v>21602</v>
      </c>
      <c r="D14902" s="102" t="s">
        <v>296</v>
      </c>
      <c r="E14902" s="102" t="s">
        <v>275</v>
      </c>
      <c r="F14902" s="102" t="s">
        <v>24445</v>
      </c>
      <c r="H14902" s="102">
        <v>45654</v>
      </c>
      <c r="I14902" s="102" t="s">
        <v>24390</v>
      </c>
      <c r="J14902" s="102" t="s">
        <v>1</v>
      </c>
      <c r="K14902" s="102" t="s">
        <v>291</v>
      </c>
      <c r="L14902" s="102" t="s">
        <v>294</v>
      </c>
      <c r="M14902" s="102" t="s">
        <v>1074</v>
      </c>
      <c r="N14902" s="102">
        <v>6</v>
      </c>
      <c r="O14902" s="102" t="s">
        <v>1075</v>
      </c>
    </row>
    <row r="14903" spans="1:15" x14ac:dyDescent="0.25">
      <c r="A14903" s="102" t="s">
        <v>13058</v>
      </c>
      <c r="B14903" s="103" t="s">
        <v>21622</v>
      </c>
      <c r="C14903" s="103" t="s">
        <v>1360</v>
      </c>
      <c r="D14903" s="102" t="s">
        <v>2881</v>
      </c>
      <c r="E14903" s="102" t="s">
        <v>275</v>
      </c>
      <c r="F14903" s="102" t="s">
        <v>24446</v>
      </c>
      <c r="G14903" s="102" t="s">
        <v>24447</v>
      </c>
      <c r="H14903" s="102">
        <v>45654</v>
      </c>
      <c r="I14903" s="102" t="s">
        <v>24390</v>
      </c>
      <c r="J14903" s="102" t="s">
        <v>1</v>
      </c>
      <c r="K14903" s="102" t="s">
        <v>291</v>
      </c>
      <c r="L14903" s="102" t="s">
        <v>294</v>
      </c>
      <c r="M14903" s="102" t="s">
        <v>1074</v>
      </c>
      <c r="N14903" s="102">
        <v>6</v>
      </c>
      <c r="O14903" s="102" t="s">
        <v>1075</v>
      </c>
    </row>
    <row r="14904" spans="1:15" x14ac:dyDescent="0.25">
      <c r="A14904" s="102" t="s">
        <v>1809</v>
      </c>
      <c r="B14904" s="103" t="s">
        <v>1810</v>
      </c>
      <c r="C14904" s="103" t="s">
        <v>277</v>
      </c>
      <c r="D14904" s="102" t="s">
        <v>136</v>
      </c>
      <c r="E14904" s="102" t="s">
        <v>275</v>
      </c>
      <c r="F14904" s="102" t="s">
        <v>24448</v>
      </c>
      <c r="G14904" s="102">
        <v>25681</v>
      </c>
      <c r="H14904" s="102">
        <v>45654</v>
      </c>
      <c r="I14904" s="102" t="s">
        <v>24390</v>
      </c>
      <c r="J14904" s="102" t="s">
        <v>1</v>
      </c>
      <c r="K14904" s="102" t="s">
        <v>291</v>
      </c>
      <c r="L14904" s="102" t="s">
        <v>294</v>
      </c>
      <c r="M14904" s="102" t="s">
        <v>1074</v>
      </c>
      <c r="N14904" s="102">
        <v>6</v>
      </c>
      <c r="O14904" s="102" t="s">
        <v>1075</v>
      </c>
    </row>
    <row r="14905" spans="1:15" x14ac:dyDescent="0.25">
      <c r="A14905" s="102" t="s">
        <v>21625</v>
      </c>
      <c r="B14905" s="103" t="s">
        <v>14091</v>
      </c>
      <c r="C14905" s="103" t="s">
        <v>1118</v>
      </c>
      <c r="D14905" s="102" t="s">
        <v>2881</v>
      </c>
      <c r="E14905" s="102" t="s">
        <v>275</v>
      </c>
      <c r="F14905" s="102" t="s">
        <v>24449</v>
      </c>
      <c r="G14905" s="102" t="s">
        <v>24450</v>
      </c>
      <c r="H14905" s="102">
        <v>45654</v>
      </c>
      <c r="I14905" s="102" t="s">
        <v>24390</v>
      </c>
      <c r="J14905" s="102" t="s">
        <v>1</v>
      </c>
      <c r="K14905" s="102" t="s">
        <v>291</v>
      </c>
      <c r="L14905" s="102" t="s">
        <v>294</v>
      </c>
      <c r="M14905" s="102" t="s">
        <v>1074</v>
      </c>
      <c r="N14905" s="102">
        <v>6</v>
      </c>
      <c r="O14905" s="102" t="s">
        <v>1075</v>
      </c>
    </row>
    <row r="14906" spans="1:15" x14ac:dyDescent="0.25">
      <c r="A14906" s="102" t="s">
        <v>21627</v>
      </c>
      <c r="B14906" s="103" t="s">
        <v>13082</v>
      </c>
      <c r="C14906" s="103" t="s">
        <v>1360</v>
      </c>
      <c r="D14906" s="102" t="s">
        <v>2881</v>
      </c>
      <c r="E14906" s="102" t="s">
        <v>275</v>
      </c>
      <c r="F14906" s="102" t="s">
        <v>24451</v>
      </c>
      <c r="G14906" s="102" t="s">
        <v>24452</v>
      </c>
      <c r="H14906" s="102">
        <v>45654</v>
      </c>
      <c r="I14906" s="102" t="s">
        <v>24390</v>
      </c>
      <c r="J14906" s="102" t="s">
        <v>1</v>
      </c>
      <c r="K14906" s="102" t="s">
        <v>291</v>
      </c>
      <c r="L14906" s="102" t="s">
        <v>294</v>
      </c>
      <c r="M14906" s="102" t="s">
        <v>1074</v>
      </c>
      <c r="N14906" s="102">
        <v>6</v>
      </c>
      <c r="O14906" s="102" t="s">
        <v>1075</v>
      </c>
    </row>
    <row r="14907" spans="1:15" x14ac:dyDescent="0.25">
      <c r="A14907" s="102" t="s">
        <v>21627</v>
      </c>
      <c r="B14907" s="103" t="s">
        <v>21629</v>
      </c>
      <c r="C14907" s="103" t="s">
        <v>1118</v>
      </c>
      <c r="D14907" s="102" t="s">
        <v>2881</v>
      </c>
      <c r="E14907" s="102" t="s">
        <v>275</v>
      </c>
      <c r="F14907" s="102" t="s">
        <v>24453</v>
      </c>
      <c r="G14907" s="102" t="s">
        <v>24454</v>
      </c>
      <c r="H14907" s="102">
        <v>45654</v>
      </c>
      <c r="I14907" s="102" t="s">
        <v>24390</v>
      </c>
      <c r="J14907" s="102" t="s">
        <v>1</v>
      </c>
      <c r="K14907" s="102" t="s">
        <v>291</v>
      </c>
      <c r="L14907" s="102" t="s">
        <v>294</v>
      </c>
      <c r="M14907" s="102" t="s">
        <v>1074</v>
      </c>
      <c r="N14907" s="102">
        <v>6</v>
      </c>
      <c r="O14907" s="102" t="s">
        <v>1075</v>
      </c>
    </row>
    <row r="14908" spans="1:15" x14ac:dyDescent="0.25">
      <c r="A14908" s="102" t="s">
        <v>4451</v>
      </c>
      <c r="B14908" s="103" t="s">
        <v>14077</v>
      </c>
      <c r="C14908" s="103" t="s">
        <v>1118</v>
      </c>
      <c r="D14908" s="102" t="s">
        <v>2881</v>
      </c>
      <c r="E14908" s="102" t="s">
        <v>275</v>
      </c>
      <c r="F14908" s="102" t="s">
        <v>24455</v>
      </c>
      <c r="G14908" s="102" t="s">
        <v>24456</v>
      </c>
      <c r="H14908" s="102">
        <v>45654</v>
      </c>
      <c r="I14908" s="102" t="s">
        <v>24390</v>
      </c>
      <c r="J14908" s="102" t="s">
        <v>1</v>
      </c>
      <c r="K14908" s="102" t="s">
        <v>291</v>
      </c>
      <c r="L14908" s="102" t="s">
        <v>294</v>
      </c>
      <c r="M14908" s="102" t="s">
        <v>1074</v>
      </c>
      <c r="N14908" s="102">
        <v>6</v>
      </c>
      <c r="O14908" s="102" t="s">
        <v>1075</v>
      </c>
    </row>
    <row r="14909" spans="1:15" x14ac:dyDescent="0.25">
      <c r="A14909" s="102" t="s">
        <v>4451</v>
      </c>
      <c r="B14909" s="103" t="s">
        <v>21632</v>
      </c>
      <c r="C14909" s="103" t="s">
        <v>1360</v>
      </c>
      <c r="D14909" s="102" t="s">
        <v>2881</v>
      </c>
      <c r="E14909" s="102" t="s">
        <v>275</v>
      </c>
      <c r="F14909" s="102" t="s">
        <v>24457</v>
      </c>
      <c r="G14909" s="102" t="s">
        <v>24458</v>
      </c>
      <c r="H14909" s="102">
        <v>45654</v>
      </c>
      <c r="I14909" s="102" t="s">
        <v>24390</v>
      </c>
      <c r="J14909" s="102" t="s">
        <v>1</v>
      </c>
      <c r="K14909" s="102" t="s">
        <v>291</v>
      </c>
      <c r="L14909" s="102" t="s">
        <v>294</v>
      </c>
      <c r="M14909" s="102" t="s">
        <v>1074</v>
      </c>
      <c r="N14909" s="102">
        <v>6</v>
      </c>
      <c r="O14909" s="102" t="s">
        <v>1075</v>
      </c>
    </row>
    <row r="14910" spans="1:15" x14ac:dyDescent="0.25">
      <c r="A14910" s="102" t="s">
        <v>4451</v>
      </c>
      <c r="B14910" s="103" t="s">
        <v>14244</v>
      </c>
      <c r="C14910" s="103" t="s">
        <v>1360</v>
      </c>
      <c r="D14910" s="102" t="s">
        <v>2881</v>
      </c>
      <c r="E14910" s="102" t="s">
        <v>275</v>
      </c>
      <c r="F14910" s="102" t="s">
        <v>24459</v>
      </c>
      <c r="G14910" s="102" t="s">
        <v>24460</v>
      </c>
      <c r="H14910" s="102">
        <v>45654</v>
      </c>
      <c r="I14910" s="102" t="s">
        <v>24390</v>
      </c>
      <c r="J14910" s="102" t="s">
        <v>1</v>
      </c>
      <c r="K14910" s="102" t="s">
        <v>291</v>
      </c>
      <c r="L14910" s="102" t="s">
        <v>294</v>
      </c>
      <c r="M14910" s="102" t="s">
        <v>1074</v>
      </c>
      <c r="N14910" s="102">
        <v>6</v>
      </c>
      <c r="O14910" s="102" t="s">
        <v>1075</v>
      </c>
    </row>
    <row r="14911" spans="1:15" x14ac:dyDescent="0.25">
      <c r="A14911" s="102" t="s">
        <v>21635</v>
      </c>
      <c r="B14911" s="103" t="s">
        <v>1775</v>
      </c>
      <c r="C14911" s="103" t="s">
        <v>274</v>
      </c>
      <c r="D14911" s="102" t="s">
        <v>136</v>
      </c>
      <c r="E14911" s="102" t="s">
        <v>275</v>
      </c>
      <c r="F14911" s="102" t="s">
        <v>24461</v>
      </c>
      <c r="G14911" s="102">
        <v>27227</v>
      </c>
      <c r="H14911" s="102">
        <v>45654</v>
      </c>
      <c r="I14911" s="102" t="s">
        <v>24390</v>
      </c>
      <c r="J14911" s="102" t="s">
        <v>1</v>
      </c>
      <c r="K14911" s="102" t="s">
        <v>291</v>
      </c>
      <c r="L14911" s="102" t="s">
        <v>294</v>
      </c>
      <c r="M14911" s="102" t="s">
        <v>1074</v>
      </c>
      <c r="N14911" s="102">
        <v>6</v>
      </c>
      <c r="O14911" s="102" t="s">
        <v>1075</v>
      </c>
    </row>
    <row r="14912" spans="1:15" x14ac:dyDescent="0.25">
      <c r="A14912" s="102" t="s">
        <v>5510</v>
      </c>
      <c r="B14912" s="103" t="s">
        <v>9585</v>
      </c>
      <c r="C14912" s="103" t="s">
        <v>1360</v>
      </c>
      <c r="D14912" s="102" t="s">
        <v>296</v>
      </c>
      <c r="E14912" s="102" t="s">
        <v>275</v>
      </c>
      <c r="F14912" s="102" t="s">
        <v>12456</v>
      </c>
      <c r="H14912" s="102">
        <v>45654</v>
      </c>
      <c r="I14912" s="102" t="s">
        <v>24390</v>
      </c>
      <c r="J14912" s="102" t="s">
        <v>1</v>
      </c>
      <c r="K14912" s="102" t="s">
        <v>291</v>
      </c>
      <c r="L14912" s="102" t="s">
        <v>294</v>
      </c>
      <c r="M14912" s="102" t="s">
        <v>1074</v>
      </c>
      <c r="N14912" s="102">
        <v>6</v>
      </c>
      <c r="O14912" s="102" t="s">
        <v>1075</v>
      </c>
    </row>
    <row r="14913" spans="1:15" x14ac:dyDescent="0.25">
      <c r="A14913" s="102" t="s">
        <v>8136</v>
      </c>
      <c r="B14913" s="103" t="s">
        <v>3073</v>
      </c>
      <c r="C14913" s="103" t="s">
        <v>1118</v>
      </c>
      <c r="D14913" s="102" t="s">
        <v>2881</v>
      </c>
      <c r="E14913" s="102" t="s">
        <v>275</v>
      </c>
      <c r="F14913" s="102" t="s">
        <v>24462</v>
      </c>
      <c r="G14913" s="102" t="s">
        <v>24463</v>
      </c>
      <c r="H14913" s="102">
        <v>45654</v>
      </c>
      <c r="I14913" s="102" t="s">
        <v>24390</v>
      </c>
      <c r="J14913" s="102" t="s">
        <v>1</v>
      </c>
      <c r="K14913" s="102" t="s">
        <v>291</v>
      </c>
      <c r="L14913" s="102" t="s">
        <v>294</v>
      </c>
      <c r="M14913" s="102" t="s">
        <v>1074</v>
      </c>
      <c r="N14913" s="102">
        <v>6</v>
      </c>
      <c r="O14913" s="102" t="s">
        <v>1075</v>
      </c>
    </row>
    <row r="14914" spans="1:15" x14ac:dyDescent="0.25">
      <c r="A14914" s="102" t="s">
        <v>21639</v>
      </c>
      <c r="B14914" s="103" t="s">
        <v>21640</v>
      </c>
      <c r="C14914" s="103" t="s">
        <v>1118</v>
      </c>
      <c r="D14914" s="102" t="s">
        <v>2881</v>
      </c>
      <c r="E14914" s="102" t="s">
        <v>275</v>
      </c>
      <c r="F14914" s="102" t="s">
        <v>24464</v>
      </c>
      <c r="G14914" s="102" t="s">
        <v>24465</v>
      </c>
      <c r="H14914" s="102">
        <v>45654</v>
      </c>
      <c r="I14914" s="102" t="s">
        <v>24390</v>
      </c>
      <c r="J14914" s="102" t="s">
        <v>1</v>
      </c>
      <c r="K14914" s="102" t="s">
        <v>291</v>
      </c>
      <c r="L14914" s="102" t="s">
        <v>294</v>
      </c>
      <c r="M14914" s="102" t="s">
        <v>1074</v>
      </c>
      <c r="N14914" s="102">
        <v>6</v>
      </c>
      <c r="O14914" s="102" t="s">
        <v>1075</v>
      </c>
    </row>
    <row r="14915" spans="1:15" x14ac:dyDescent="0.25">
      <c r="A14915" s="102" t="s">
        <v>21642</v>
      </c>
      <c r="B14915" s="103" t="s">
        <v>21643</v>
      </c>
      <c r="C14915" s="103" t="s">
        <v>274</v>
      </c>
      <c r="D14915" s="102" t="s">
        <v>318</v>
      </c>
      <c r="E14915" s="102" t="s">
        <v>276</v>
      </c>
      <c r="H14915" s="102">
        <v>45654</v>
      </c>
      <c r="I14915" s="102" t="s">
        <v>24390</v>
      </c>
      <c r="J14915" s="102" t="s">
        <v>1</v>
      </c>
      <c r="K14915" s="102" t="s">
        <v>291</v>
      </c>
      <c r="L14915" s="102" t="s">
        <v>294</v>
      </c>
      <c r="M14915" s="102" t="s">
        <v>1074</v>
      </c>
      <c r="N14915" s="102">
        <v>6</v>
      </c>
      <c r="O14915" s="102" t="s">
        <v>1075</v>
      </c>
    </row>
    <row r="14916" spans="1:15" x14ac:dyDescent="0.25">
      <c r="A14916" s="102" t="s">
        <v>21644</v>
      </c>
      <c r="B14916" s="103" t="s">
        <v>1103</v>
      </c>
      <c r="C14916" s="103" t="s">
        <v>274</v>
      </c>
      <c r="D14916" s="102" t="s">
        <v>136</v>
      </c>
      <c r="E14916" s="102" t="s">
        <v>275</v>
      </c>
      <c r="F14916" s="102" t="s">
        <v>24466</v>
      </c>
      <c r="G14916" s="102">
        <v>20582</v>
      </c>
      <c r="H14916" s="102">
        <v>45654</v>
      </c>
      <c r="I14916" s="102" t="s">
        <v>24390</v>
      </c>
      <c r="J14916" s="102" t="s">
        <v>1</v>
      </c>
      <c r="K14916" s="102" t="s">
        <v>291</v>
      </c>
      <c r="L14916" s="102" t="s">
        <v>294</v>
      </c>
      <c r="M14916" s="102" t="s">
        <v>1074</v>
      </c>
      <c r="N14916" s="102">
        <v>6</v>
      </c>
      <c r="O14916" s="102" t="s">
        <v>1075</v>
      </c>
    </row>
    <row r="14917" spans="1:15" x14ac:dyDescent="0.25">
      <c r="A14917" s="102" t="s">
        <v>21646</v>
      </c>
      <c r="B14917" s="103" t="s">
        <v>19537</v>
      </c>
      <c r="C14917" s="103" t="s">
        <v>274</v>
      </c>
      <c r="D14917" s="102" t="s">
        <v>136</v>
      </c>
      <c r="E14917" s="102" t="s">
        <v>275</v>
      </c>
      <c r="F14917" s="102" t="s">
        <v>24467</v>
      </c>
      <c r="G14917" s="102">
        <v>26603</v>
      </c>
      <c r="H14917" s="102">
        <v>45654</v>
      </c>
      <c r="I14917" s="102" t="s">
        <v>24390</v>
      </c>
      <c r="J14917" s="102" t="s">
        <v>1</v>
      </c>
      <c r="K14917" s="102" t="s">
        <v>291</v>
      </c>
      <c r="L14917" s="102" t="s">
        <v>294</v>
      </c>
      <c r="M14917" s="102" t="s">
        <v>1074</v>
      </c>
      <c r="N14917" s="102">
        <v>6</v>
      </c>
      <c r="O14917" s="102" t="s">
        <v>1075</v>
      </c>
    </row>
    <row r="14918" spans="1:15" x14ac:dyDescent="0.25">
      <c r="A14918" s="102" t="s">
        <v>16547</v>
      </c>
      <c r="B14918" s="103" t="s">
        <v>21648</v>
      </c>
      <c r="C14918" s="103" t="s">
        <v>1118</v>
      </c>
      <c r="D14918" s="102" t="s">
        <v>2881</v>
      </c>
      <c r="E14918" s="102" t="s">
        <v>275</v>
      </c>
      <c r="F14918" s="102" t="s">
        <v>24468</v>
      </c>
      <c r="G14918" s="102" t="s">
        <v>24469</v>
      </c>
      <c r="H14918" s="102">
        <v>45654</v>
      </c>
      <c r="I14918" s="102" t="s">
        <v>24390</v>
      </c>
      <c r="J14918" s="102" t="s">
        <v>1</v>
      </c>
      <c r="K14918" s="102" t="s">
        <v>291</v>
      </c>
      <c r="L14918" s="102" t="s">
        <v>294</v>
      </c>
      <c r="M14918" s="102" t="s">
        <v>1074</v>
      </c>
      <c r="N14918" s="102">
        <v>6</v>
      </c>
      <c r="O14918" s="102" t="s">
        <v>1075</v>
      </c>
    </row>
    <row r="14919" spans="1:15" x14ac:dyDescent="0.25">
      <c r="A14919" s="102" t="s">
        <v>21650</v>
      </c>
      <c r="B14919" s="103" t="s">
        <v>13082</v>
      </c>
      <c r="C14919" s="103" t="s">
        <v>1360</v>
      </c>
      <c r="D14919" s="102" t="s">
        <v>2881</v>
      </c>
      <c r="E14919" s="102" t="s">
        <v>275</v>
      </c>
      <c r="F14919" s="102" t="s">
        <v>24470</v>
      </c>
      <c r="G14919" s="102" t="s">
        <v>24471</v>
      </c>
      <c r="H14919" s="102">
        <v>45654</v>
      </c>
      <c r="I14919" s="102" t="s">
        <v>24390</v>
      </c>
      <c r="J14919" s="102" t="s">
        <v>1</v>
      </c>
      <c r="K14919" s="102" t="s">
        <v>291</v>
      </c>
      <c r="L14919" s="102" t="s">
        <v>294</v>
      </c>
      <c r="M14919" s="102" t="s">
        <v>1074</v>
      </c>
      <c r="N14919" s="102">
        <v>6</v>
      </c>
      <c r="O14919" s="102" t="s">
        <v>1075</v>
      </c>
    </row>
    <row r="14920" spans="1:15" x14ac:dyDescent="0.25">
      <c r="A14920" s="102" t="s">
        <v>21652</v>
      </c>
      <c r="B14920" s="103" t="s">
        <v>1122</v>
      </c>
      <c r="C14920" s="103" t="s">
        <v>274</v>
      </c>
      <c r="D14920" s="102" t="s">
        <v>152</v>
      </c>
      <c r="E14920" s="102" t="s">
        <v>275</v>
      </c>
      <c r="F14920" s="102" t="s">
        <v>24472</v>
      </c>
      <c r="H14920" s="102">
        <v>45654</v>
      </c>
      <c r="I14920" s="102" t="s">
        <v>24390</v>
      </c>
      <c r="J14920" s="102" t="s">
        <v>1</v>
      </c>
      <c r="K14920" s="102" t="s">
        <v>291</v>
      </c>
      <c r="L14920" s="102" t="s">
        <v>294</v>
      </c>
      <c r="M14920" s="102" t="s">
        <v>1074</v>
      </c>
      <c r="N14920" s="102">
        <v>6</v>
      </c>
      <c r="O14920" s="102" t="s">
        <v>1075</v>
      </c>
    </row>
    <row r="14921" spans="1:15" x14ac:dyDescent="0.25">
      <c r="A14921" s="102" t="s">
        <v>21652</v>
      </c>
      <c r="B14921" s="103" t="s">
        <v>2614</v>
      </c>
      <c r="C14921" s="103" t="s">
        <v>1118</v>
      </c>
      <c r="D14921" s="102" t="s">
        <v>152</v>
      </c>
      <c r="E14921" s="102" t="s">
        <v>275</v>
      </c>
      <c r="F14921" s="102" t="s">
        <v>24473</v>
      </c>
      <c r="H14921" s="102">
        <v>45654</v>
      </c>
      <c r="I14921" s="102" t="s">
        <v>24390</v>
      </c>
      <c r="J14921" s="102" t="s">
        <v>1</v>
      </c>
      <c r="K14921" s="102" t="s">
        <v>291</v>
      </c>
      <c r="L14921" s="102" t="s">
        <v>294</v>
      </c>
      <c r="M14921" s="102" t="s">
        <v>1074</v>
      </c>
      <c r="N14921" s="102">
        <v>6</v>
      </c>
      <c r="O14921" s="102" t="s">
        <v>1075</v>
      </c>
    </row>
    <row r="14922" spans="1:15" x14ac:dyDescent="0.25">
      <c r="A14922" s="102" t="s">
        <v>21652</v>
      </c>
      <c r="B14922" s="103" t="s">
        <v>21655</v>
      </c>
      <c r="C14922" s="103" t="s">
        <v>1118</v>
      </c>
      <c r="D14922" s="102" t="s">
        <v>152</v>
      </c>
      <c r="E14922" s="102" t="s">
        <v>275</v>
      </c>
      <c r="F14922" s="102" t="s">
        <v>24474</v>
      </c>
      <c r="H14922" s="102">
        <v>45654</v>
      </c>
      <c r="I14922" s="102" t="s">
        <v>24390</v>
      </c>
      <c r="J14922" s="102" t="s">
        <v>1</v>
      </c>
      <c r="K14922" s="102" t="s">
        <v>291</v>
      </c>
      <c r="L14922" s="102" t="s">
        <v>294</v>
      </c>
      <c r="M14922" s="102" t="s">
        <v>1074</v>
      </c>
      <c r="N14922" s="102">
        <v>6</v>
      </c>
      <c r="O14922" s="102" t="s">
        <v>1075</v>
      </c>
    </row>
    <row r="14923" spans="1:15" x14ac:dyDescent="0.25">
      <c r="A14923" s="102" t="s">
        <v>20096</v>
      </c>
      <c r="B14923" s="103" t="s">
        <v>21657</v>
      </c>
      <c r="C14923" s="103" t="s">
        <v>1360</v>
      </c>
      <c r="D14923" s="102" t="s">
        <v>2881</v>
      </c>
      <c r="E14923" s="102" t="s">
        <v>275</v>
      </c>
      <c r="F14923" s="102" t="s">
        <v>24475</v>
      </c>
      <c r="G14923" s="102" t="s">
        <v>24476</v>
      </c>
      <c r="H14923" s="102">
        <v>45654</v>
      </c>
      <c r="I14923" s="102" t="s">
        <v>24390</v>
      </c>
      <c r="J14923" s="102" t="s">
        <v>1</v>
      </c>
      <c r="K14923" s="102" t="s">
        <v>291</v>
      </c>
      <c r="L14923" s="102" t="s">
        <v>294</v>
      </c>
      <c r="M14923" s="102" t="s">
        <v>1074</v>
      </c>
      <c r="N14923" s="102">
        <v>6</v>
      </c>
      <c r="O14923" s="102" t="s">
        <v>1075</v>
      </c>
    </row>
    <row r="14924" spans="1:15" x14ac:dyDescent="0.25">
      <c r="A14924" s="102" t="s">
        <v>21659</v>
      </c>
      <c r="B14924" s="103" t="s">
        <v>10565</v>
      </c>
      <c r="C14924" s="103" t="s">
        <v>277</v>
      </c>
      <c r="D14924" s="102" t="s">
        <v>136</v>
      </c>
      <c r="E14924" s="102" t="s">
        <v>275</v>
      </c>
      <c r="F14924" s="102" t="s">
        <v>24477</v>
      </c>
      <c r="G14924" s="102">
        <v>27378</v>
      </c>
      <c r="H14924" s="102">
        <v>45654</v>
      </c>
      <c r="I14924" s="102" t="s">
        <v>24390</v>
      </c>
      <c r="J14924" s="102" t="s">
        <v>1</v>
      </c>
      <c r="K14924" s="102" t="s">
        <v>291</v>
      </c>
      <c r="L14924" s="102" t="s">
        <v>294</v>
      </c>
      <c r="M14924" s="102" t="s">
        <v>1074</v>
      </c>
      <c r="N14924" s="102">
        <v>6</v>
      </c>
      <c r="O14924" s="102" t="s">
        <v>1075</v>
      </c>
    </row>
    <row r="14925" spans="1:15" x14ac:dyDescent="0.25">
      <c r="A14925" s="102" t="s">
        <v>21661</v>
      </c>
      <c r="B14925" s="103" t="s">
        <v>19136</v>
      </c>
      <c r="C14925" s="103" t="s">
        <v>1360</v>
      </c>
      <c r="D14925" s="102" t="s">
        <v>2881</v>
      </c>
      <c r="E14925" s="102" t="s">
        <v>275</v>
      </c>
      <c r="F14925" s="102" t="s">
        <v>24478</v>
      </c>
      <c r="G14925" s="102" t="s">
        <v>24479</v>
      </c>
      <c r="H14925" s="102">
        <v>45654</v>
      </c>
      <c r="I14925" s="102" t="s">
        <v>24390</v>
      </c>
      <c r="J14925" s="102" t="s">
        <v>1</v>
      </c>
      <c r="K14925" s="102" t="s">
        <v>291</v>
      </c>
      <c r="L14925" s="102" t="s">
        <v>294</v>
      </c>
      <c r="M14925" s="102" t="s">
        <v>1074</v>
      </c>
      <c r="N14925" s="102">
        <v>6</v>
      </c>
      <c r="O14925" s="102" t="s">
        <v>1075</v>
      </c>
    </row>
    <row r="14926" spans="1:15" x14ac:dyDescent="0.25">
      <c r="A14926" s="102" t="s">
        <v>21663</v>
      </c>
      <c r="B14926" s="103" t="s">
        <v>5319</v>
      </c>
      <c r="C14926" s="103" t="s">
        <v>274</v>
      </c>
      <c r="D14926" s="102" t="s">
        <v>136</v>
      </c>
      <c r="E14926" s="102" t="s">
        <v>275</v>
      </c>
      <c r="F14926" s="102" t="s">
        <v>24480</v>
      </c>
      <c r="G14926" s="102">
        <v>32559</v>
      </c>
      <c r="H14926" s="102">
        <v>45654</v>
      </c>
      <c r="I14926" s="102" t="s">
        <v>24390</v>
      </c>
      <c r="J14926" s="102" t="s">
        <v>1</v>
      </c>
      <c r="K14926" s="102" t="s">
        <v>291</v>
      </c>
      <c r="L14926" s="102" t="s">
        <v>294</v>
      </c>
      <c r="M14926" s="102" t="s">
        <v>1074</v>
      </c>
      <c r="N14926" s="102">
        <v>6</v>
      </c>
      <c r="O14926" s="102" t="s">
        <v>1075</v>
      </c>
    </row>
    <row r="14927" spans="1:15" x14ac:dyDescent="0.25">
      <c r="A14927" s="102" t="s">
        <v>21663</v>
      </c>
      <c r="B14927" s="103" t="s">
        <v>2595</v>
      </c>
      <c r="C14927" s="103" t="s">
        <v>1082</v>
      </c>
      <c r="D14927" s="102" t="s">
        <v>136</v>
      </c>
      <c r="E14927" s="102" t="s">
        <v>275</v>
      </c>
      <c r="F14927" s="102" t="s">
        <v>24481</v>
      </c>
      <c r="G14927" s="102">
        <v>44030</v>
      </c>
      <c r="H14927" s="102">
        <v>45654</v>
      </c>
      <c r="I14927" s="102" t="s">
        <v>24390</v>
      </c>
      <c r="J14927" s="102" t="s">
        <v>1</v>
      </c>
      <c r="K14927" s="102" t="s">
        <v>291</v>
      </c>
      <c r="L14927" s="102" t="s">
        <v>294</v>
      </c>
      <c r="M14927" s="102" t="s">
        <v>1082</v>
      </c>
      <c r="N14927" s="102">
        <v>6</v>
      </c>
      <c r="O14927" s="102" t="s">
        <v>1075</v>
      </c>
    </row>
    <row r="14928" spans="1:15" x14ac:dyDescent="0.25">
      <c r="A14928" s="102" t="s">
        <v>21667</v>
      </c>
      <c r="B14928" s="103" t="s">
        <v>2114</v>
      </c>
      <c r="C14928" s="103" t="s">
        <v>277</v>
      </c>
      <c r="D14928" s="102" t="s">
        <v>136</v>
      </c>
      <c r="E14928" s="102" t="s">
        <v>275</v>
      </c>
      <c r="F14928" s="102" t="s">
        <v>24482</v>
      </c>
      <c r="G14928" s="102">
        <v>33437</v>
      </c>
      <c r="H14928" s="102">
        <v>45654</v>
      </c>
      <c r="I14928" s="102" t="s">
        <v>24390</v>
      </c>
      <c r="J14928" s="102" t="s">
        <v>1</v>
      </c>
      <c r="K14928" s="102" t="s">
        <v>291</v>
      </c>
      <c r="L14928" s="102" t="s">
        <v>294</v>
      </c>
      <c r="M14928" s="102" t="s">
        <v>1074</v>
      </c>
      <c r="N14928" s="102">
        <v>6</v>
      </c>
      <c r="O14928" s="102" t="s">
        <v>1075</v>
      </c>
    </row>
    <row r="14929" spans="1:15" x14ac:dyDescent="0.25">
      <c r="A14929" s="102" t="s">
        <v>21669</v>
      </c>
      <c r="B14929" s="103" t="s">
        <v>14205</v>
      </c>
      <c r="C14929" s="103" t="s">
        <v>1118</v>
      </c>
      <c r="D14929" s="102" t="s">
        <v>2881</v>
      </c>
      <c r="E14929" s="102" t="s">
        <v>275</v>
      </c>
      <c r="F14929" s="102" t="s">
        <v>24483</v>
      </c>
      <c r="G14929" s="102" t="s">
        <v>24484</v>
      </c>
      <c r="H14929" s="102">
        <v>45654</v>
      </c>
      <c r="I14929" s="102" t="s">
        <v>24390</v>
      </c>
      <c r="J14929" s="102" t="s">
        <v>1</v>
      </c>
      <c r="K14929" s="102" t="s">
        <v>291</v>
      </c>
      <c r="L14929" s="102" t="s">
        <v>294</v>
      </c>
      <c r="M14929" s="102" t="s">
        <v>1074</v>
      </c>
      <c r="N14929" s="102">
        <v>6</v>
      </c>
      <c r="O14929" s="102" t="s">
        <v>1075</v>
      </c>
    </row>
    <row r="14930" spans="1:15" x14ac:dyDescent="0.25">
      <c r="A14930" s="102" t="s">
        <v>21672</v>
      </c>
      <c r="B14930" s="103" t="s">
        <v>1997</v>
      </c>
      <c r="C14930" s="103" t="s">
        <v>277</v>
      </c>
      <c r="D14930" s="102" t="s">
        <v>17184</v>
      </c>
      <c r="E14930" s="102" t="s">
        <v>275</v>
      </c>
      <c r="F14930" s="102" t="s">
        <v>24485</v>
      </c>
      <c r="H14930" s="102">
        <v>45654</v>
      </c>
      <c r="I14930" s="102" t="s">
        <v>24390</v>
      </c>
      <c r="J14930" s="102" t="s">
        <v>1</v>
      </c>
      <c r="K14930" s="102" t="s">
        <v>291</v>
      </c>
      <c r="L14930" s="102" t="s">
        <v>294</v>
      </c>
      <c r="M14930" s="102" t="s">
        <v>1074</v>
      </c>
      <c r="N14930" s="102">
        <v>6</v>
      </c>
      <c r="O14930" s="102" t="s">
        <v>1075</v>
      </c>
    </row>
    <row r="14931" spans="1:15" x14ac:dyDescent="0.25">
      <c r="A14931" s="102" t="s">
        <v>21674</v>
      </c>
      <c r="B14931" s="103" t="s">
        <v>2648</v>
      </c>
      <c r="C14931" s="103" t="s">
        <v>1360</v>
      </c>
      <c r="D14931" s="102" t="s">
        <v>2881</v>
      </c>
      <c r="E14931" s="102" t="s">
        <v>275</v>
      </c>
      <c r="F14931" s="102" t="s">
        <v>24486</v>
      </c>
      <c r="G14931" s="102" t="s">
        <v>24487</v>
      </c>
      <c r="H14931" s="102">
        <v>45654</v>
      </c>
      <c r="I14931" s="102" t="s">
        <v>24390</v>
      </c>
      <c r="J14931" s="102" t="s">
        <v>1</v>
      </c>
      <c r="K14931" s="102" t="s">
        <v>291</v>
      </c>
      <c r="L14931" s="102" t="s">
        <v>294</v>
      </c>
      <c r="M14931" s="102" t="s">
        <v>1074</v>
      </c>
      <c r="N14931" s="102">
        <v>6</v>
      </c>
      <c r="O14931" s="102" t="s">
        <v>1075</v>
      </c>
    </row>
    <row r="14932" spans="1:15" x14ac:dyDescent="0.25">
      <c r="A14932" s="102" t="s">
        <v>21676</v>
      </c>
      <c r="B14932" s="103" t="s">
        <v>14742</v>
      </c>
      <c r="C14932" s="103" t="s">
        <v>21602</v>
      </c>
      <c r="D14932" s="102" t="s">
        <v>296</v>
      </c>
      <c r="E14932" s="102" t="s">
        <v>275</v>
      </c>
      <c r="F14932" s="102" t="s">
        <v>24488</v>
      </c>
      <c r="H14932" s="102">
        <v>45654</v>
      </c>
      <c r="I14932" s="102" t="s">
        <v>24390</v>
      </c>
      <c r="J14932" s="102" t="s">
        <v>1</v>
      </c>
      <c r="K14932" s="102" t="s">
        <v>291</v>
      </c>
      <c r="L14932" s="102" t="s">
        <v>294</v>
      </c>
      <c r="M14932" s="102" t="s">
        <v>1074</v>
      </c>
      <c r="N14932" s="102">
        <v>6</v>
      </c>
      <c r="O14932" s="102" t="s">
        <v>1075</v>
      </c>
    </row>
    <row r="14933" spans="1:15" x14ac:dyDescent="0.25">
      <c r="A14933" s="102" t="s">
        <v>21678</v>
      </c>
      <c r="B14933" s="103" t="s">
        <v>3924</v>
      </c>
      <c r="C14933" s="103" t="s">
        <v>277</v>
      </c>
      <c r="D14933" s="102" t="s">
        <v>17184</v>
      </c>
      <c r="E14933" s="102" t="s">
        <v>275</v>
      </c>
      <c r="F14933" s="102" t="s">
        <v>24489</v>
      </c>
      <c r="H14933" s="102">
        <v>45654</v>
      </c>
      <c r="I14933" s="102" t="s">
        <v>24390</v>
      </c>
      <c r="J14933" s="102" t="s">
        <v>1</v>
      </c>
      <c r="K14933" s="102" t="s">
        <v>291</v>
      </c>
      <c r="L14933" s="102" t="s">
        <v>294</v>
      </c>
      <c r="M14933" s="102" t="s">
        <v>1074</v>
      </c>
      <c r="N14933" s="102">
        <v>6</v>
      </c>
      <c r="O14933" s="102" t="s">
        <v>1075</v>
      </c>
    </row>
    <row r="14934" spans="1:15" x14ac:dyDescent="0.25">
      <c r="A14934" s="102" t="s">
        <v>21680</v>
      </c>
      <c r="B14934" s="103" t="s">
        <v>5445</v>
      </c>
      <c r="C14934" s="103" t="s">
        <v>1360</v>
      </c>
      <c r="D14934" s="102" t="s">
        <v>2881</v>
      </c>
      <c r="E14934" s="102" t="s">
        <v>275</v>
      </c>
      <c r="F14934" s="102" t="s">
        <v>24490</v>
      </c>
      <c r="G14934" s="102" t="s">
        <v>24491</v>
      </c>
      <c r="H14934" s="102">
        <v>45654</v>
      </c>
      <c r="I14934" s="102" t="s">
        <v>24390</v>
      </c>
      <c r="J14934" s="102" t="s">
        <v>1</v>
      </c>
      <c r="K14934" s="102" t="s">
        <v>291</v>
      </c>
      <c r="L14934" s="102" t="s">
        <v>294</v>
      </c>
      <c r="M14934" s="102" t="s">
        <v>1074</v>
      </c>
      <c r="N14934" s="102">
        <v>6</v>
      </c>
      <c r="O14934" s="102" t="s">
        <v>1075</v>
      </c>
    </row>
    <row r="14935" spans="1:15" x14ac:dyDescent="0.25">
      <c r="A14935" s="102" t="s">
        <v>21680</v>
      </c>
      <c r="B14935" s="103" t="s">
        <v>21682</v>
      </c>
      <c r="C14935" s="103" t="s">
        <v>1082</v>
      </c>
      <c r="D14935" s="102" t="s">
        <v>2881</v>
      </c>
      <c r="E14935" s="102" t="s">
        <v>275</v>
      </c>
      <c r="F14935" s="102" t="s">
        <v>24492</v>
      </c>
      <c r="G14935" s="102" t="s">
        <v>21684</v>
      </c>
      <c r="H14935" s="102">
        <v>45654</v>
      </c>
      <c r="I14935" s="102" t="s">
        <v>24390</v>
      </c>
      <c r="J14935" s="102" t="s">
        <v>1</v>
      </c>
      <c r="K14935" s="102" t="s">
        <v>291</v>
      </c>
      <c r="L14935" s="102" t="s">
        <v>294</v>
      </c>
      <c r="M14935" s="102" t="s">
        <v>1082</v>
      </c>
      <c r="N14935" s="102">
        <v>6</v>
      </c>
      <c r="O14935" s="102" t="s">
        <v>1075</v>
      </c>
    </row>
    <row r="14936" spans="1:15" x14ac:dyDescent="0.25">
      <c r="A14936" s="102" t="s">
        <v>21685</v>
      </c>
      <c r="B14936" s="103" t="s">
        <v>19643</v>
      </c>
      <c r="C14936" s="103" t="s">
        <v>21602</v>
      </c>
      <c r="D14936" s="102" t="s">
        <v>296</v>
      </c>
      <c r="E14936" s="102" t="s">
        <v>275</v>
      </c>
      <c r="F14936" s="102" t="s">
        <v>24493</v>
      </c>
      <c r="H14936" s="102">
        <v>45654</v>
      </c>
      <c r="I14936" s="102" t="s">
        <v>24390</v>
      </c>
      <c r="J14936" s="102" t="s">
        <v>1</v>
      </c>
      <c r="K14936" s="102" t="s">
        <v>291</v>
      </c>
      <c r="L14936" s="102" t="s">
        <v>294</v>
      </c>
      <c r="M14936" s="102" t="s">
        <v>1074</v>
      </c>
      <c r="N14936" s="102">
        <v>6</v>
      </c>
      <c r="O14936" s="102" t="s">
        <v>1075</v>
      </c>
    </row>
    <row r="14937" spans="1:15" x14ac:dyDescent="0.25">
      <c r="A14937" s="102" t="s">
        <v>17644</v>
      </c>
      <c r="B14937" s="103" t="s">
        <v>1202</v>
      </c>
      <c r="C14937" s="103" t="s">
        <v>274</v>
      </c>
      <c r="D14937" s="102" t="s">
        <v>281</v>
      </c>
      <c r="E14937" s="102" t="s">
        <v>275</v>
      </c>
      <c r="F14937" s="102" t="s">
        <v>24494</v>
      </c>
      <c r="H14937" s="102">
        <v>45654</v>
      </c>
      <c r="I14937" s="102" t="s">
        <v>24390</v>
      </c>
      <c r="J14937" s="102" t="s">
        <v>1</v>
      </c>
      <c r="K14937" s="102" t="s">
        <v>291</v>
      </c>
      <c r="L14937" s="102" t="s">
        <v>294</v>
      </c>
      <c r="M14937" s="102" t="s">
        <v>1074</v>
      </c>
      <c r="N14937" s="102">
        <v>6</v>
      </c>
      <c r="O14937" s="102" t="s">
        <v>1075</v>
      </c>
    </row>
    <row r="14938" spans="1:15" x14ac:dyDescent="0.25">
      <c r="A14938" s="102" t="s">
        <v>17644</v>
      </c>
      <c r="B14938" s="103" t="s">
        <v>1078</v>
      </c>
      <c r="C14938" s="103" t="s">
        <v>274</v>
      </c>
      <c r="D14938" s="102" t="s">
        <v>281</v>
      </c>
      <c r="E14938" s="102" t="s">
        <v>275</v>
      </c>
      <c r="F14938" s="102" t="s">
        <v>24495</v>
      </c>
      <c r="H14938" s="102">
        <v>45654</v>
      </c>
      <c r="I14938" s="102" t="s">
        <v>24390</v>
      </c>
      <c r="J14938" s="102" t="s">
        <v>1</v>
      </c>
      <c r="K14938" s="102" t="s">
        <v>291</v>
      </c>
      <c r="L14938" s="102" t="s">
        <v>294</v>
      </c>
      <c r="M14938" s="102" t="s">
        <v>1074</v>
      </c>
      <c r="N14938" s="102">
        <v>6</v>
      </c>
      <c r="O14938" s="102" t="s">
        <v>1075</v>
      </c>
    </row>
    <row r="14939" spans="1:15" x14ac:dyDescent="0.25">
      <c r="A14939" s="102" t="s">
        <v>18976</v>
      </c>
      <c r="B14939" s="103" t="s">
        <v>21689</v>
      </c>
      <c r="C14939" s="103" t="s">
        <v>1360</v>
      </c>
      <c r="D14939" s="102" t="s">
        <v>2881</v>
      </c>
      <c r="E14939" s="102" t="s">
        <v>275</v>
      </c>
      <c r="F14939" s="102" t="s">
        <v>24496</v>
      </c>
      <c r="G14939" s="102" t="s">
        <v>24497</v>
      </c>
      <c r="H14939" s="102">
        <v>45654</v>
      </c>
      <c r="I14939" s="102" t="s">
        <v>24390</v>
      </c>
      <c r="J14939" s="102" t="s">
        <v>1</v>
      </c>
      <c r="K14939" s="102" t="s">
        <v>291</v>
      </c>
      <c r="L14939" s="102" t="s">
        <v>294</v>
      </c>
      <c r="M14939" s="102" t="s">
        <v>1074</v>
      </c>
      <c r="N14939" s="102">
        <v>6</v>
      </c>
      <c r="O14939" s="102" t="s">
        <v>1075</v>
      </c>
    </row>
    <row r="14940" spans="1:15" x14ac:dyDescent="0.25">
      <c r="A14940" s="102" t="s">
        <v>18976</v>
      </c>
      <c r="B14940" s="103" t="s">
        <v>21691</v>
      </c>
      <c r="C14940" s="103" t="s">
        <v>1360</v>
      </c>
      <c r="D14940" s="102" t="s">
        <v>2881</v>
      </c>
      <c r="E14940" s="102" t="s">
        <v>275</v>
      </c>
      <c r="F14940" s="102" t="s">
        <v>24498</v>
      </c>
      <c r="G14940" s="102" t="s">
        <v>24499</v>
      </c>
      <c r="H14940" s="102">
        <v>45654</v>
      </c>
      <c r="I14940" s="102" t="s">
        <v>24390</v>
      </c>
      <c r="J14940" s="102" t="s">
        <v>1</v>
      </c>
      <c r="K14940" s="102" t="s">
        <v>291</v>
      </c>
      <c r="L14940" s="102" t="s">
        <v>294</v>
      </c>
      <c r="M14940" s="102" t="s">
        <v>1074</v>
      </c>
      <c r="N14940" s="102">
        <v>6</v>
      </c>
      <c r="O14940" s="102" t="s">
        <v>1075</v>
      </c>
    </row>
    <row r="14941" spans="1:15" x14ac:dyDescent="0.25">
      <c r="A14941" s="102" t="s">
        <v>18976</v>
      </c>
      <c r="B14941" s="103" t="s">
        <v>21693</v>
      </c>
      <c r="C14941" s="103" t="s">
        <v>1360</v>
      </c>
      <c r="D14941" s="102" t="s">
        <v>2881</v>
      </c>
      <c r="E14941" s="102" t="s">
        <v>275</v>
      </c>
      <c r="F14941" s="102" t="s">
        <v>24500</v>
      </c>
      <c r="G14941" s="102" t="s">
        <v>24501</v>
      </c>
      <c r="H14941" s="102">
        <v>45654</v>
      </c>
      <c r="I14941" s="102" t="s">
        <v>24390</v>
      </c>
      <c r="J14941" s="102" t="s">
        <v>1</v>
      </c>
      <c r="K14941" s="102" t="s">
        <v>291</v>
      </c>
      <c r="L14941" s="102" t="s">
        <v>294</v>
      </c>
      <c r="M14941" s="102" t="s">
        <v>1074</v>
      </c>
      <c r="N14941" s="102">
        <v>6</v>
      </c>
      <c r="O14941" s="102" t="s">
        <v>1075</v>
      </c>
    </row>
    <row r="14942" spans="1:15" x14ac:dyDescent="0.25">
      <c r="A14942" s="102" t="s">
        <v>1260</v>
      </c>
      <c r="B14942" s="103" t="s">
        <v>14144</v>
      </c>
      <c r="C14942" s="103" t="s">
        <v>1118</v>
      </c>
      <c r="D14942" s="102" t="s">
        <v>2881</v>
      </c>
      <c r="E14942" s="102" t="s">
        <v>275</v>
      </c>
      <c r="F14942" s="102" t="s">
        <v>24502</v>
      </c>
      <c r="G14942" s="102" t="s">
        <v>24503</v>
      </c>
      <c r="H14942" s="102">
        <v>45654</v>
      </c>
      <c r="I14942" s="102" t="s">
        <v>24390</v>
      </c>
      <c r="J14942" s="102" t="s">
        <v>1</v>
      </c>
      <c r="K14942" s="102" t="s">
        <v>291</v>
      </c>
      <c r="L14942" s="102" t="s">
        <v>294</v>
      </c>
      <c r="M14942" s="102" t="s">
        <v>1074</v>
      </c>
      <c r="N14942" s="102">
        <v>6</v>
      </c>
      <c r="O14942" s="102" t="s">
        <v>1075</v>
      </c>
    </row>
    <row r="14943" spans="1:15" x14ac:dyDescent="0.25">
      <c r="A14943" s="102" t="s">
        <v>21696</v>
      </c>
      <c r="B14943" s="103" t="s">
        <v>6945</v>
      </c>
      <c r="C14943" s="103" t="s">
        <v>21602</v>
      </c>
      <c r="D14943" s="102" t="s">
        <v>296</v>
      </c>
      <c r="E14943" s="102" t="s">
        <v>275</v>
      </c>
      <c r="F14943" s="102" t="s">
        <v>24504</v>
      </c>
      <c r="H14943" s="102">
        <v>45654</v>
      </c>
      <c r="I14943" s="102" t="s">
        <v>24390</v>
      </c>
      <c r="J14943" s="102" t="s">
        <v>1</v>
      </c>
      <c r="K14943" s="102" t="s">
        <v>291</v>
      </c>
      <c r="L14943" s="102" t="s">
        <v>294</v>
      </c>
      <c r="M14943" s="102" t="s">
        <v>1074</v>
      </c>
      <c r="N14943" s="102">
        <v>6</v>
      </c>
      <c r="O14943" s="102" t="s">
        <v>1075</v>
      </c>
    </row>
    <row r="14944" spans="1:15" x14ac:dyDescent="0.25">
      <c r="A14944" s="102" t="s">
        <v>21698</v>
      </c>
      <c r="B14944" s="103" t="s">
        <v>15600</v>
      </c>
      <c r="C14944" s="103" t="s">
        <v>1360</v>
      </c>
      <c r="D14944" s="102" t="s">
        <v>2881</v>
      </c>
      <c r="E14944" s="102" t="s">
        <v>275</v>
      </c>
      <c r="F14944" s="102" t="s">
        <v>24505</v>
      </c>
      <c r="G14944" s="102" t="s">
        <v>24506</v>
      </c>
      <c r="H14944" s="102">
        <v>45654</v>
      </c>
      <c r="I14944" s="102" t="s">
        <v>24390</v>
      </c>
      <c r="J14944" s="102" t="s">
        <v>1</v>
      </c>
      <c r="K14944" s="102" t="s">
        <v>291</v>
      </c>
      <c r="L14944" s="102" t="s">
        <v>294</v>
      </c>
      <c r="M14944" s="102" t="s">
        <v>1074</v>
      </c>
      <c r="N14944" s="102">
        <v>6</v>
      </c>
      <c r="O14944" s="102" t="s">
        <v>1075</v>
      </c>
    </row>
    <row r="14945" spans="1:15" x14ac:dyDescent="0.25">
      <c r="A14945" s="102" t="s">
        <v>3095</v>
      </c>
      <c r="B14945" s="103" t="s">
        <v>21700</v>
      </c>
      <c r="C14945" s="103" t="s">
        <v>1360</v>
      </c>
      <c r="D14945" s="102" t="s">
        <v>2881</v>
      </c>
      <c r="E14945" s="102" t="s">
        <v>275</v>
      </c>
      <c r="F14945" s="102" t="s">
        <v>24507</v>
      </c>
      <c r="G14945" s="102" t="s">
        <v>24508</v>
      </c>
      <c r="H14945" s="102">
        <v>45654</v>
      </c>
      <c r="I14945" s="102" t="s">
        <v>24390</v>
      </c>
      <c r="J14945" s="102" t="s">
        <v>1</v>
      </c>
      <c r="K14945" s="102" t="s">
        <v>291</v>
      </c>
      <c r="L14945" s="102" t="s">
        <v>294</v>
      </c>
      <c r="M14945" s="102" t="s">
        <v>1074</v>
      </c>
      <c r="N14945" s="102">
        <v>6</v>
      </c>
      <c r="O14945" s="102" t="s">
        <v>1075</v>
      </c>
    </row>
    <row r="14946" spans="1:15" x14ac:dyDescent="0.25">
      <c r="A14946" s="102" t="s">
        <v>3095</v>
      </c>
      <c r="B14946" s="103" t="s">
        <v>14637</v>
      </c>
      <c r="C14946" s="103" t="s">
        <v>1082</v>
      </c>
      <c r="D14946" s="102" t="s">
        <v>2881</v>
      </c>
      <c r="E14946" s="102" t="s">
        <v>275</v>
      </c>
      <c r="F14946" s="102" t="s">
        <v>24509</v>
      </c>
      <c r="G14946" s="102" t="s">
        <v>21703</v>
      </c>
      <c r="H14946" s="102">
        <v>45654</v>
      </c>
      <c r="I14946" s="102" t="s">
        <v>24390</v>
      </c>
      <c r="J14946" s="102" t="s">
        <v>1</v>
      </c>
      <c r="K14946" s="102" t="s">
        <v>291</v>
      </c>
      <c r="L14946" s="102" t="s">
        <v>294</v>
      </c>
      <c r="M14946" s="102" t="s">
        <v>1082</v>
      </c>
      <c r="N14946" s="102">
        <v>6</v>
      </c>
      <c r="O14946" s="102" t="s">
        <v>1075</v>
      </c>
    </row>
    <row r="14947" spans="1:15" x14ac:dyDescent="0.25">
      <c r="A14947" s="102" t="s">
        <v>3095</v>
      </c>
      <c r="B14947" s="103" t="s">
        <v>14138</v>
      </c>
      <c r="C14947" s="103" t="s">
        <v>1360</v>
      </c>
      <c r="D14947" s="102" t="s">
        <v>2881</v>
      </c>
      <c r="E14947" s="102" t="s">
        <v>275</v>
      </c>
      <c r="F14947" s="102" t="s">
        <v>24510</v>
      </c>
      <c r="G14947" s="102" t="s">
        <v>24511</v>
      </c>
      <c r="H14947" s="102">
        <v>45654</v>
      </c>
      <c r="I14947" s="102" t="s">
        <v>24390</v>
      </c>
      <c r="J14947" s="102" t="s">
        <v>1</v>
      </c>
      <c r="K14947" s="102" t="s">
        <v>291</v>
      </c>
      <c r="L14947" s="102" t="s">
        <v>294</v>
      </c>
      <c r="M14947" s="102" t="s">
        <v>1074</v>
      </c>
      <c r="N14947" s="102">
        <v>6</v>
      </c>
      <c r="O14947" s="102" t="s">
        <v>1075</v>
      </c>
    </row>
    <row r="14948" spans="1:15" x14ac:dyDescent="0.25">
      <c r="A14948" s="102" t="s">
        <v>3095</v>
      </c>
      <c r="B14948" s="103" t="s">
        <v>14138</v>
      </c>
      <c r="C14948" s="103" t="s">
        <v>1360</v>
      </c>
      <c r="D14948" s="102" t="s">
        <v>2881</v>
      </c>
      <c r="E14948" s="102" t="s">
        <v>275</v>
      </c>
      <c r="F14948" s="102" t="s">
        <v>24510</v>
      </c>
      <c r="G14948" s="102" t="s">
        <v>24512</v>
      </c>
      <c r="H14948" s="102">
        <v>45654</v>
      </c>
      <c r="I14948" s="102" t="s">
        <v>24390</v>
      </c>
      <c r="J14948" s="102" t="s">
        <v>1</v>
      </c>
      <c r="K14948" s="102" t="s">
        <v>291</v>
      </c>
      <c r="L14948" s="102" t="s">
        <v>294</v>
      </c>
      <c r="M14948" s="102" t="s">
        <v>1074</v>
      </c>
      <c r="N14948" s="102">
        <v>6</v>
      </c>
      <c r="O14948" s="102" t="s">
        <v>1075</v>
      </c>
    </row>
    <row r="14949" spans="1:15" x14ac:dyDescent="0.25">
      <c r="A14949" s="102" t="s">
        <v>3095</v>
      </c>
      <c r="B14949" s="103" t="s">
        <v>14138</v>
      </c>
      <c r="C14949" s="103" t="s">
        <v>1360</v>
      </c>
      <c r="D14949" s="102" t="s">
        <v>2881</v>
      </c>
      <c r="E14949" s="102" t="s">
        <v>275</v>
      </c>
      <c r="F14949" s="102" t="s">
        <v>24510</v>
      </c>
      <c r="G14949" s="102" t="s">
        <v>24513</v>
      </c>
      <c r="H14949" s="102">
        <v>45654</v>
      </c>
      <c r="I14949" s="102" t="s">
        <v>24390</v>
      </c>
      <c r="J14949" s="102" t="s">
        <v>1</v>
      </c>
      <c r="K14949" s="102" t="s">
        <v>291</v>
      </c>
      <c r="L14949" s="102" t="s">
        <v>294</v>
      </c>
      <c r="M14949" s="102" t="s">
        <v>1074</v>
      </c>
      <c r="N14949" s="102">
        <v>6</v>
      </c>
      <c r="O14949" s="102" t="s">
        <v>1075</v>
      </c>
    </row>
    <row r="14950" spans="1:15" x14ac:dyDescent="0.25">
      <c r="A14950" s="102" t="s">
        <v>3095</v>
      </c>
      <c r="B14950" s="103" t="s">
        <v>14250</v>
      </c>
      <c r="C14950" s="103" t="s">
        <v>1118</v>
      </c>
      <c r="D14950" s="102" t="s">
        <v>2881</v>
      </c>
      <c r="E14950" s="102" t="s">
        <v>275</v>
      </c>
      <c r="F14950" s="102" t="s">
        <v>24514</v>
      </c>
      <c r="G14950" s="102" t="s">
        <v>24515</v>
      </c>
      <c r="H14950" s="102">
        <v>45654</v>
      </c>
      <c r="I14950" s="102" t="s">
        <v>24390</v>
      </c>
      <c r="J14950" s="102" t="s">
        <v>1</v>
      </c>
      <c r="K14950" s="102" t="s">
        <v>291</v>
      </c>
      <c r="L14950" s="102" t="s">
        <v>294</v>
      </c>
      <c r="M14950" s="102" t="s">
        <v>1074</v>
      </c>
      <c r="N14950" s="102">
        <v>6</v>
      </c>
      <c r="O14950" s="102" t="s">
        <v>1075</v>
      </c>
    </row>
    <row r="14951" spans="1:15" x14ac:dyDescent="0.25">
      <c r="A14951" s="102" t="s">
        <v>3095</v>
      </c>
      <c r="B14951" s="103" t="s">
        <v>3183</v>
      </c>
      <c r="C14951" s="103" t="s">
        <v>1360</v>
      </c>
      <c r="D14951" s="102" t="s">
        <v>2881</v>
      </c>
      <c r="E14951" s="102" t="s">
        <v>275</v>
      </c>
      <c r="F14951" s="102" t="s">
        <v>24516</v>
      </c>
      <c r="G14951" s="102" t="s">
        <v>24517</v>
      </c>
      <c r="H14951" s="102">
        <v>45654</v>
      </c>
      <c r="I14951" s="102" t="s">
        <v>24390</v>
      </c>
      <c r="J14951" s="102" t="s">
        <v>1</v>
      </c>
      <c r="K14951" s="102" t="s">
        <v>291</v>
      </c>
      <c r="L14951" s="102" t="s">
        <v>294</v>
      </c>
      <c r="M14951" s="102" t="s">
        <v>1074</v>
      </c>
      <c r="N14951" s="102">
        <v>6</v>
      </c>
      <c r="O14951" s="102" t="s">
        <v>1075</v>
      </c>
    </row>
    <row r="14952" spans="1:15" x14ac:dyDescent="0.25">
      <c r="A14952" s="102" t="s">
        <v>3095</v>
      </c>
      <c r="B14952" s="103" t="s">
        <v>5171</v>
      </c>
      <c r="C14952" s="103" t="s">
        <v>1082</v>
      </c>
      <c r="D14952" s="102" t="s">
        <v>2881</v>
      </c>
      <c r="E14952" s="102" t="s">
        <v>275</v>
      </c>
      <c r="F14952" s="102" t="s">
        <v>24518</v>
      </c>
      <c r="G14952" s="102" t="s">
        <v>21710</v>
      </c>
      <c r="H14952" s="102">
        <v>45654</v>
      </c>
      <c r="I14952" s="102" t="s">
        <v>24390</v>
      </c>
      <c r="J14952" s="102" t="s">
        <v>1</v>
      </c>
      <c r="K14952" s="102" t="s">
        <v>291</v>
      </c>
      <c r="L14952" s="102" t="s">
        <v>294</v>
      </c>
      <c r="M14952" s="102" t="s">
        <v>1082</v>
      </c>
      <c r="N14952" s="102">
        <v>6</v>
      </c>
      <c r="O14952" s="102" t="s">
        <v>1075</v>
      </c>
    </row>
    <row r="14953" spans="1:15" x14ac:dyDescent="0.25">
      <c r="A14953" s="102" t="s">
        <v>3095</v>
      </c>
      <c r="B14953" s="103" t="s">
        <v>5376</v>
      </c>
      <c r="C14953" s="103" t="s">
        <v>1082</v>
      </c>
      <c r="D14953" s="102" t="s">
        <v>2881</v>
      </c>
      <c r="E14953" s="102" t="s">
        <v>275</v>
      </c>
      <c r="F14953" s="102" t="s">
        <v>24519</v>
      </c>
      <c r="G14953" s="102" t="s">
        <v>21712</v>
      </c>
      <c r="H14953" s="102">
        <v>45654</v>
      </c>
      <c r="I14953" s="102" t="s">
        <v>24390</v>
      </c>
      <c r="J14953" s="102" t="s">
        <v>1</v>
      </c>
      <c r="K14953" s="102" t="s">
        <v>291</v>
      </c>
      <c r="L14953" s="102" t="s">
        <v>294</v>
      </c>
      <c r="M14953" s="102" t="s">
        <v>1082</v>
      </c>
      <c r="N14953" s="102">
        <v>6</v>
      </c>
      <c r="O14953" s="102" t="s">
        <v>1075</v>
      </c>
    </row>
    <row r="14954" spans="1:15" x14ac:dyDescent="0.25">
      <c r="A14954" s="102" t="s">
        <v>3095</v>
      </c>
      <c r="B14954" s="103" t="s">
        <v>13082</v>
      </c>
      <c r="C14954" s="103" t="s">
        <v>1360</v>
      </c>
      <c r="D14954" s="102" t="s">
        <v>2881</v>
      </c>
      <c r="E14954" s="102" t="s">
        <v>275</v>
      </c>
      <c r="F14954" s="102" t="s">
        <v>24520</v>
      </c>
      <c r="G14954" s="102" t="s">
        <v>24521</v>
      </c>
      <c r="H14954" s="102">
        <v>45654</v>
      </c>
      <c r="I14954" s="102" t="s">
        <v>24390</v>
      </c>
      <c r="J14954" s="102" t="s">
        <v>1</v>
      </c>
      <c r="K14954" s="102" t="s">
        <v>291</v>
      </c>
      <c r="L14954" s="102" t="s">
        <v>294</v>
      </c>
      <c r="M14954" s="102" t="s">
        <v>1074</v>
      </c>
      <c r="N14954" s="102">
        <v>6</v>
      </c>
      <c r="O14954" s="102" t="s">
        <v>1075</v>
      </c>
    </row>
    <row r="14955" spans="1:15" x14ac:dyDescent="0.25">
      <c r="A14955" s="102" t="s">
        <v>3095</v>
      </c>
      <c r="B14955" s="103" t="s">
        <v>14184</v>
      </c>
      <c r="C14955" s="103" t="s">
        <v>1360</v>
      </c>
      <c r="D14955" s="102" t="s">
        <v>2881</v>
      </c>
      <c r="E14955" s="102" t="s">
        <v>275</v>
      </c>
      <c r="F14955" s="102" t="s">
        <v>24522</v>
      </c>
      <c r="G14955" s="102" t="s">
        <v>24523</v>
      </c>
      <c r="H14955" s="102">
        <v>45654</v>
      </c>
      <c r="I14955" s="102" t="s">
        <v>24390</v>
      </c>
      <c r="J14955" s="102" t="s">
        <v>1</v>
      </c>
      <c r="K14955" s="102" t="s">
        <v>291</v>
      </c>
      <c r="L14955" s="102" t="s">
        <v>294</v>
      </c>
      <c r="M14955" s="102" t="s">
        <v>1074</v>
      </c>
      <c r="N14955" s="102">
        <v>6</v>
      </c>
      <c r="O14955" s="102" t="s">
        <v>1075</v>
      </c>
    </row>
    <row r="14956" spans="1:15" x14ac:dyDescent="0.25">
      <c r="A14956" s="102" t="s">
        <v>6935</v>
      </c>
      <c r="B14956" s="103" t="s">
        <v>8473</v>
      </c>
      <c r="C14956" s="103" t="s">
        <v>1082</v>
      </c>
      <c r="D14956" s="102" t="s">
        <v>2881</v>
      </c>
      <c r="E14956" s="102" t="s">
        <v>275</v>
      </c>
      <c r="F14956" s="102" t="s">
        <v>24524</v>
      </c>
      <c r="G14956" s="102" t="s">
        <v>21716</v>
      </c>
      <c r="H14956" s="102">
        <v>45654</v>
      </c>
      <c r="I14956" s="102" t="s">
        <v>24390</v>
      </c>
      <c r="J14956" s="102" t="s">
        <v>1</v>
      </c>
      <c r="K14956" s="102" t="s">
        <v>291</v>
      </c>
      <c r="L14956" s="102" t="s">
        <v>294</v>
      </c>
      <c r="M14956" s="102" t="s">
        <v>1082</v>
      </c>
      <c r="N14956" s="102">
        <v>6</v>
      </c>
      <c r="O14956" s="102" t="s">
        <v>1075</v>
      </c>
    </row>
    <row r="14957" spans="1:15" x14ac:dyDescent="0.25">
      <c r="A14957" s="102" t="s">
        <v>6935</v>
      </c>
      <c r="B14957" s="103" t="s">
        <v>14061</v>
      </c>
      <c r="C14957" s="103" t="s">
        <v>1118</v>
      </c>
      <c r="D14957" s="102" t="s">
        <v>2881</v>
      </c>
      <c r="E14957" s="102" t="s">
        <v>275</v>
      </c>
      <c r="F14957" s="102" t="s">
        <v>24525</v>
      </c>
      <c r="G14957" s="102" t="s">
        <v>24526</v>
      </c>
      <c r="H14957" s="102">
        <v>45654</v>
      </c>
      <c r="I14957" s="102" t="s">
        <v>24390</v>
      </c>
      <c r="J14957" s="102" t="s">
        <v>1</v>
      </c>
      <c r="K14957" s="102" t="s">
        <v>291</v>
      </c>
      <c r="L14957" s="102" t="s">
        <v>294</v>
      </c>
      <c r="M14957" s="102" t="s">
        <v>1074</v>
      </c>
      <c r="N14957" s="102">
        <v>6</v>
      </c>
      <c r="O14957" s="102" t="s">
        <v>1075</v>
      </c>
    </row>
    <row r="14958" spans="1:15" x14ac:dyDescent="0.25">
      <c r="A14958" s="102" t="s">
        <v>6935</v>
      </c>
      <c r="B14958" s="103" t="s">
        <v>13082</v>
      </c>
      <c r="C14958" s="103" t="s">
        <v>1360</v>
      </c>
      <c r="D14958" s="102" t="s">
        <v>2881</v>
      </c>
      <c r="E14958" s="102" t="s">
        <v>275</v>
      </c>
      <c r="F14958" s="102" t="s">
        <v>24527</v>
      </c>
      <c r="G14958" s="102" t="s">
        <v>24528</v>
      </c>
      <c r="H14958" s="102">
        <v>45654</v>
      </c>
      <c r="I14958" s="102" t="s">
        <v>24390</v>
      </c>
      <c r="J14958" s="102" t="s">
        <v>1</v>
      </c>
      <c r="K14958" s="102" t="s">
        <v>291</v>
      </c>
      <c r="L14958" s="102" t="s">
        <v>294</v>
      </c>
      <c r="M14958" s="102" t="s">
        <v>1074</v>
      </c>
      <c r="N14958" s="102">
        <v>6</v>
      </c>
      <c r="O14958" s="102" t="s">
        <v>1075</v>
      </c>
    </row>
    <row r="14959" spans="1:15" x14ac:dyDescent="0.25">
      <c r="A14959" s="102" t="s">
        <v>21719</v>
      </c>
      <c r="B14959" s="103" t="s">
        <v>21720</v>
      </c>
      <c r="C14959" s="103" t="s">
        <v>274</v>
      </c>
      <c r="D14959" s="102" t="s">
        <v>17184</v>
      </c>
      <c r="E14959" s="102" t="s">
        <v>275</v>
      </c>
      <c r="F14959" s="102" t="s">
        <v>24529</v>
      </c>
      <c r="H14959" s="102">
        <v>45654</v>
      </c>
      <c r="I14959" s="102" t="s">
        <v>24390</v>
      </c>
      <c r="J14959" s="102" t="s">
        <v>1</v>
      </c>
      <c r="K14959" s="102" t="s">
        <v>291</v>
      </c>
      <c r="L14959" s="102" t="s">
        <v>294</v>
      </c>
      <c r="M14959" s="102" t="s">
        <v>1074</v>
      </c>
      <c r="N14959" s="102">
        <v>6</v>
      </c>
      <c r="O14959" s="102" t="s">
        <v>1075</v>
      </c>
    </row>
    <row r="14960" spans="1:15" x14ac:dyDescent="0.25">
      <c r="A14960" s="102" t="s">
        <v>21719</v>
      </c>
      <c r="B14960" s="103" t="s">
        <v>21722</v>
      </c>
      <c r="C14960" s="103" t="s">
        <v>277</v>
      </c>
      <c r="D14960" s="102" t="s">
        <v>17184</v>
      </c>
      <c r="E14960" s="102" t="s">
        <v>275</v>
      </c>
      <c r="F14960" s="102" t="s">
        <v>24530</v>
      </c>
      <c r="H14960" s="102">
        <v>45654</v>
      </c>
      <c r="I14960" s="102" t="s">
        <v>24390</v>
      </c>
      <c r="J14960" s="102" t="s">
        <v>1</v>
      </c>
      <c r="K14960" s="102" t="s">
        <v>291</v>
      </c>
      <c r="L14960" s="102" t="s">
        <v>294</v>
      </c>
      <c r="M14960" s="102" t="s">
        <v>1074</v>
      </c>
      <c r="N14960" s="102">
        <v>6</v>
      </c>
      <c r="O14960" s="102" t="s">
        <v>1075</v>
      </c>
    </row>
    <row r="14961" spans="1:15" x14ac:dyDescent="0.25">
      <c r="A14961" s="102" t="s">
        <v>21719</v>
      </c>
      <c r="B14961" s="103" t="s">
        <v>1895</v>
      </c>
      <c r="C14961" s="103" t="s">
        <v>274</v>
      </c>
      <c r="D14961" s="102" t="s">
        <v>17184</v>
      </c>
      <c r="E14961" s="102" t="s">
        <v>275</v>
      </c>
      <c r="F14961" s="102" t="s">
        <v>24531</v>
      </c>
      <c r="H14961" s="102">
        <v>45654</v>
      </c>
      <c r="I14961" s="102" t="s">
        <v>24390</v>
      </c>
      <c r="J14961" s="102" t="s">
        <v>1</v>
      </c>
      <c r="K14961" s="102" t="s">
        <v>291</v>
      </c>
      <c r="L14961" s="102" t="s">
        <v>294</v>
      </c>
      <c r="M14961" s="102" t="s">
        <v>1074</v>
      </c>
      <c r="N14961" s="102">
        <v>6</v>
      </c>
      <c r="O14961" s="102" t="s">
        <v>1075</v>
      </c>
    </row>
    <row r="14962" spans="1:15" x14ac:dyDescent="0.25">
      <c r="A14962" s="102" t="s">
        <v>6942</v>
      </c>
      <c r="B14962" s="103" t="s">
        <v>3133</v>
      </c>
      <c r="C14962" s="103" t="s">
        <v>1118</v>
      </c>
      <c r="D14962" s="102" t="s">
        <v>2881</v>
      </c>
      <c r="E14962" s="102" t="s">
        <v>275</v>
      </c>
      <c r="F14962" s="102" t="s">
        <v>24532</v>
      </c>
      <c r="G14962" s="102" t="s">
        <v>24533</v>
      </c>
      <c r="H14962" s="102">
        <v>45654</v>
      </c>
      <c r="I14962" s="102" t="s">
        <v>24390</v>
      </c>
      <c r="J14962" s="102" t="s">
        <v>1</v>
      </c>
      <c r="K14962" s="102" t="s">
        <v>291</v>
      </c>
      <c r="L14962" s="102" t="s">
        <v>294</v>
      </c>
      <c r="M14962" s="102" t="s">
        <v>1074</v>
      </c>
      <c r="N14962" s="102">
        <v>6</v>
      </c>
      <c r="O14962" s="102" t="s">
        <v>1075</v>
      </c>
    </row>
    <row r="14963" spans="1:15" x14ac:dyDescent="0.25">
      <c r="A14963" s="102" t="s">
        <v>16620</v>
      </c>
      <c r="B14963" s="103" t="s">
        <v>1109</v>
      </c>
      <c r="C14963" s="103" t="s">
        <v>1118</v>
      </c>
      <c r="D14963" s="102" t="s">
        <v>152</v>
      </c>
      <c r="E14963" s="102" t="s">
        <v>275</v>
      </c>
      <c r="F14963" s="102" t="s">
        <v>24534</v>
      </c>
      <c r="H14963" s="102">
        <v>45654</v>
      </c>
      <c r="I14963" s="102" t="s">
        <v>24390</v>
      </c>
      <c r="J14963" s="102" t="s">
        <v>1</v>
      </c>
      <c r="K14963" s="102" t="s">
        <v>291</v>
      </c>
      <c r="L14963" s="102" t="s">
        <v>294</v>
      </c>
      <c r="M14963" s="102" t="s">
        <v>1074</v>
      </c>
      <c r="N14963" s="102">
        <v>6</v>
      </c>
      <c r="O14963" s="102" t="s">
        <v>1075</v>
      </c>
    </row>
    <row r="14964" spans="1:15" x14ac:dyDescent="0.25">
      <c r="A14964" s="102" t="s">
        <v>16620</v>
      </c>
      <c r="B14964" s="103" t="s">
        <v>21727</v>
      </c>
      <c r="C14964" s="103" t="s">
        <v>274</v>
      </c>
      <c r="D14964" s="102" t="s">
        <v>152</v>
      </c>
      <c r="E14964" s="102" t="s">
        <v>275</v>
      </c>
      <c r="F14964" s="102" t="s">
        <v>24535</v>
      </c>
      <c r="H14964" s="102">
        <v>45654</v>
      </c>
      <c r="I14964" s="102" t="s">
        <v>24390</v>
      </c>
      <c r="J14964" s="102" t="s">
        <v>1</v>
      </c>
      <c r="K14964" s="102" t="s">
        <v>291</v>
      </c>
      <c r="L14964" s="102" t="s">
        <v>294</v>
      </c>
      <c r="M14964" s="102" t="s">
        <v>1074</v>
      </c>
      <c r="N14964" s="102">
        <v>6</v>
      </c>
      <c r="O14964" s="102" t="s">
        <v>1075</v>
      </c>
    </row>
    <row r="14965" spans="1:15" x14ac:dyDescent="0.25">
      <c r="A14965" s="102" t="s">
        <v>16620</v>
      </c>
      <c r="B14965" s="103" t="s">
        <v>5301</v>
      </c>
      <c r="C14965" s="103" t="s">
        <v>274</v>
      </c>
      <c r="D14965" s="102" t="s">
        <v>152</v>
      </c>
      <c r="E14965" s="102" t="s">
        <v>275</v>
      </c>
      <c r="F14965" s="102" t="s">
        <v>24536</v>
      </c>
      <c r="H14965" s="102">
        <v>45654</v>
      </c>
      <c r="I14965" s="102" t="s">
        <v>24390</v>
      </c>
      <c r="J14965" s="102" t="s">
        <v>1</v>
      </c>
      <c r="K14965" s="102" t="s">
        <v>291</v>
      </c>
      <c r="L14965" s="102" t="s">
        <v>294</v>
      </c>
      <c r="M14965" s="102" t="s">
        <v>1074</v>
      </c>
      <c r="N14965" s="102">
        <v>6</v>
      </c>
      <c r="O14965" s="102" t="s">
        <v>1075</v>
      </c>
    </row>
    <row r="14966" spans="1:15" x14ac:dyDescent="0.25">
      <c r="A14966" s="102" t="s">
        <v>21730</v>
      </c>
      <c r="B14966" s="103" t="s">
        <v>21731</v>
      </c>
      <c r="C14966" s="103" t="s">
        <v>277</v>
      </c>
      <c r="D14966" s="102" t="s">
        <v>136</v>
      </c>
      <c r="E14966" s="102" t="s">
        <v>275</v>
      </c>
      <c r="F14966" s="102" t="s">
        <v>24537</v>
      </c>
      <c r="G14966" s="102">
        <v>35786</v>
      </c>
      <c r="H14966" s="102">
        <v>45654</v>
      </c>
      <c r="I14966" s="102" t="s">
        <v>24390</v>
      </c>
      <c r="J14966" s="102" t="s">
        <v>1</v>
      </c>
      <c r="K14966" s="102" t="s">
        <v>291</v>
      </c>
      <c r="L14966" s="102" t="s">
        <v>294</v>
      </c>
      <c r="M14966" s="102" t="s">
        <v>1074</v>
      </c>
      <c r="N14966" s="102">
        <v>6</v>
      </c>
      <c r="O14966" s="102" t="s">
        <v>1075</v>
      </c>
    </row>
    <row r="14967" spans="1:15" x14ac:dyDescent="0.25">
      <c r="A14967" s="102" t="s">
        <v>9278</v>
      </c>
      <c r="B14967" s="103" t="s">
        <v>1217</v>
      </c>
      <c r="C14967" s="103" t="s">
        <v>277</v>
      </c>
      <c r="D14967" s="102" t="s">
        <v>136</v>
      </c>
      <c r="E14967" s="102" t="s">
        <v>275</v>
      </c>
      <c r="F14967" s="102" t="s">
        <v>24538</v>
      </c>
      <c r="G14967" s="102">
        <v>22297</v>
      </c>
      <c r="H14967" s="102">
        <v>45654</v>
      </c>
      <c r="I14967" s="102" t="s">
        <v>24390</v>
      </c>
      <c r="J14967" s="102" t="s">
        <v>1</v>
      </c>
      <c r="K14967" s="102" t="s">
        <v>291</v>
      </c>
      <c r="L14967" s="102" t="s">
        <v>294</v>
      </c>
      <c r="M14967" s="102" t="s">
        <v>1074</v>
      </c>
      <c r="N14967" s="102">
        <v>6</v>
      </c>
      <c r="O14967" s="102" t="s">
        <v>1075</v>
      </c>
    </row>
    <row r="14968" spans="1:15" x14ac:dyDescent="0.25">
      <c r="A14968" s="102" t="s">
        <v>9280</v>
      </c>
      <c r="B14968" s="103" t="s">
        <v>15806</v>
      </c>
      <c r="C14968" s="103" t="s">
        <v>1118</v>
      </c>
      <c r="D14968" s="102" t="s">
        <v>2881</v>
      </c>
      <c r="E14968" s="102" t="s">
        <v>275</v>
      </c>
      <c r="F14968" s="102" t="s">
        <v>24539</v>
      </c>
      <c r="G14968" s="102" t="s">
        <v>24540</v>
      </c>
      <c r="H14968" s="102">
        <v>45654</v>
      </c>
      <c r="I14968" s="102" t="s">
        <v>24390</v>
      </c>
      <c r="J14968" s="102" t="s">
        <v>1</v>
      </c>
      <c r="K14968" s="102" t="s">
        <v>291</v>
      </c>
      <c r="L14968" s="102" t="s">
        <v>294</v>
      </c>
      <c r="M14968" s="102" t="s">
        <v>1074</v>
      </c>
      <c r="N14968" s="102">
        <v>6</v>
      </c>
      <c r="O14968" s="102" t="s">
        <v>1075</v>
      </c>
    </row>
    <row r="14969" spans="1:15" x14ac:dyDescent="0.25">
      <c r="A14969" s="102" t="s">
        <v>21738</v>
      </c>
      <c r="B14969" s="103" t="s">
        <v>9324</v>
      </c>
      <c r="C14969" s="103" t="s">
        <v>274</v>
      </c>
      <c r="D14969" s="102" t="s">
        <v>136</v>
      </c>
      <c r="E14969" s="102" t="s">
        <v>275</v>
      </c>
      <c r="F14969" s="102" t="s">
        <v>24541</v>
      </c>
      <c r="G14969" s="102">
        <v>20229</v>
      </c>
      <c r="H14969" s="102">
        <v>45654</v>
      </c>
      <c r="I14969" s="102" t="s">
        <v>24390</v>
      </c>
      <c r="J14969" s="102" t="s">
        <v>1</v>
      </c>
      <c r="K14969" s="102" t="s">
        <v>291</v>
      </c>
      <c r="L14969" s="102" t="s">
        <v>294</v>
      </c>
      <c r="M14969" s="102" t="s">
        <v>1074</v>
      </c>
      <c r="N14969" s="102">
        <v>6</v>
      </c>
      <c r="O14969" s="102" t="s">
        <v>1075</v>
      </c>
    </row>
    <row r="14970" spans="1:15" x14ac:dyDescent="0.25">
      <c r="A14970" s="102" t="s">
        <v>2731</v>
      </c>
      <c r="B14970" s="103" t="s">
        <v>14093</v>
      </c>
      <c r="C14970" s="103" t="s">
        <v>1360</v>
      </c>
      <c r="D14970" s="102" t="s">
        <v>2881</v>
      </c>
      <c r="E14970" s="102" t="s">
        <v>275</v>
      </c>
      <c r="F14970" s="102" t="s">
        <v>24542</v>
      </c>
      <c r="G14970" s="102" t="s">
        <v>24543</v>
      </c>
      <c r="H14970" s="102">
        <v>45654</v>
      </c>
      <c r="I14970" s="102" t="s">
        <v>24390</v>
      </c>
      <c r="J14970" s="102" t="s">
        <v>1</v>
      </c>
      <c r="K14970" s="102" t="s">
        <v>291</v>
      </c>
      <c r="L14970" s="102" t="s">
        <v>294</v>
      </c>
      <c r="M14970" s="102" t="s">
        <v>1074</v>
      </c>
      <c r="N14970" s="102">
        <v>6</v>
      </c>
      <c r="O14970" s="102" t="s">
        <v>1075</v>
      </c>
    </row>
    <row r="14971" spans="1:15" x14ac:dyDescent="0.25">
      <c r="A14971" s="102" t="s">
        <v>21741</v>
      </c>
      <c r="B14971" s="103" t="s">
        <v>6945</v>
      </c>
      <c r="C14971" s="103" t="s">
        <v>21602</v>
      </c>
      <c r="D14971" s="102" t="s">
        <v>296</v>
      </c>
      <c r="E14971" s="102" t="s">
        <v>275</v>
      </c>
      <c r="F14971" s="102" t="s">
        <v>24544</v>
      </c>
      <c r="H14971" s="102">
        <v>45654</v>
      </c>
      <c r="I14971" s="102" t="s">
        <v>24390</v>
      </c>
      <c r="J14971" s="102" t="s">
        <v>1</v>
      </c>
      <c r="K14971" s="102" t="s">
        <v>291</v>
      </c>
      <c r="L14971" s="102" t="s">
        <v>294</v>
      </c>
      <c r="M14971" s="102" t="s">
        <v>1074</v>
      </c>
      <c r="N14971" s="102">
        <v>6</v>
      </c>
      <c r="O14971" s="102" t="s">
        <v>1075</v>
      </c>
    </row>
    <row r="14972" spans="1:15" x14ac:dyDescent="0.25">
      <c r="A14972" s="102" t="s">
        <v>21743</v>
      </c>
      <c r="B14972" s="103" t="s">
        <v>21744</v>
      </c>
      <c r="C14972" s="103" t="s">
        <v>1118</v>
      </c>
      <c r="D14972" s="102" t="s">
        <v>2881</v>
      </c>
      <c r="E14972" s="102" t="s">
        <v>275</v>
      </c>
      <c r="F14972" s="102" t="s">
        <v>24545</v>
      </c>
      <c r="G14972" s="102" t="s">
        <v>24546</v>
      </c>
      <c r="H14972" s="102">
        <v>45654</v>
      </c>
      <c r="I14972" s="102" t="s">
        <v>24390</v>
      </c>
      <c r="J14972" s="102" t="s">
        <v>1</v>
      </c>
      <c r="K14972" s="102" t="s">
        <v>291</v>
      </c>
      <c r="L14972" s="102" t="s">
        <v>294</v>
      </c>
      <c r="M14972" s="102" t="s">
        <v>1074</v>
      </c>
      <c r="N14972" s="102">
        <v>6</v>
      </c>
      <c r="O14972" s="102" t="s">
        <v>1075</v>
      </c>
    </row>
    <row r="14973" spans="1:15" x14ac:dyDescent="0.25">
      <c r="A14973" s="102" t="s">
        <v>14829</v>
      </c>
      <c r="B14973" s="103" t="s">
        <v>3514</v>
      </c>
      <c r="C14973" s="103" t="s">
        <v>1118</v>
      </c>
      <c r="D14973" s="102" t="s">
        <v>152</v>
      </c>
      <c r="E14973" s="102" t="s">
        <v>275</v>
      </c>
      <c r="F14973" s="102" t="s">
        <v>24547</v>
      </c>
      <c r="H14973" s="102">
        <v>45654</v>
      </c>
      <c r="I14973" s="102" t="s">
        <v>24390</v>
      </c>
      <c r="J14973" s="102" t="s">
        <v>1</v>
      </c>
      <c r="K14973" s="102" t="s">
        <v>291</v>
      </c>
      <c r="L14973" s="102" t="s">
        <v>294</v>
      </c>
      <c r="M14973" s="102" t="s">
        <v>1074</v>
      </c>
      <c r="N14973" s="102">
        <v>6</v>
      </c>
      <c r="O14973" s="102" t="s">
        <v>1075</v>
      </c>
    </row>
    <row r="14974" spans="1:15" x14ac:dyDescent="0.25">
      <c r="A14974" s="102" t="s">
        <v>21749</v>
      </c>
      <c r="B14974" s="103" t="s">
        <v>21750</v>
      </c>
      <c r="C14974" s="103" t="s">
        <v>1118</v>
      </c>
      <c r="D14974" s="102" t="s">
        <v>318</v>
      </c>
      <c r="E14974" s="102" t="s">
        <v>276</v>
      </c>
      <c r="H14974" s="102">
        <v>45654</v>
      </c>
      <c r="I14974" s="102" t="s">
        <v>24390</v>
      </c>
      <c r="J14974" s="102" t="s">
        <v>1</v>
      </c>
      <c r="K14974" s="102" t="s">
        <v>291</v>
      </c>
      <c r="L14974" s="102" t="s">
        <v>294</v>
      </c>
      <c r="M14974" s="102" t="s">
        <v>1074</v>
      </c>
      <c r="N14974" s="102">
        <v>6</v>
      </c>
      <c r="O14974" s="102" t="s">
        <v>1075</v>
      </c>
    </row>
    <row r="14975" spans="1:15" x14ac:dyDescent="0.25">
      <c r="A14975" s="102" t="s">
        <v>21751</v>
      </c>
      <c r="B14975" s="103" t="s">
        <v>1244</v>
      </c>
      <c r="C14975" s="103" t="s">
        <v>274</v>
      </c>
      <c r="D14975" s="102" t="s">
        <v>136</v>
      </c>
      <c r="E14975" s="102" t="s">
        <v>275</v>
      </c>
      <c r="F14975" s="102" t="s">
        <v>24548</v>
      </c>
      <c r="G14975" s="102">
        <v>25569</v>
      </c>
      <c r="H14975" s="102">
        <v>45654</v>
      </c>
      <c r="I14975" s="102" t="s">
        <v>24390</v>
      </c>
      <c r="J14975" s="102" t="s">
        <v>1</v>
      </c>
      <c r="K14975" s="102" t="s">
        <v>291</v>
      </c>
      <c r="L14975" s="102" t="s">
        <v>294</v>
      </c>
      <c r="M14975" s="102" t="s">
        <v>1074</v>
      </c>
      <c r="N14975" s="102">
        <v>6</v>
      </c>
      <c r="O14975" s="102" t="s">
        <v>1075</v>
      </c>
    </row>
    <row r="14976" spans="1:15" x14ac:dyDescent="0.25">
      <c r="A14976" s="102" t="s">
        <v>21751</v>
      </c>
      <c r="B14976" s="103" t="s">
        <v>1088</v>
      </c>
      <c r="C14976" s="103" t="s">
        <v>277</v>
      </c>
      <c r="D14976" s="102" t="s">
        <v>136</v>
      </c>
      <c r="E14976" s="102" t="s">
        <v>275</v>
      </c>
      <c r="F14976" s="102" t="s">
        <v>24549</v>
      </c>
      <c r="G14976" s="102">
        <v>38818</v>
      </c>
      <c r="H14976" s="102">
        <v>45654</v>
      </c>
      <c r="I14976" s="102" t="s">
        <v>24390</v>
      </c>
      <c r="J14976" s="102" t="s">
        <v>1</v>
      </c>
      <c r="K14976" s="102" t="s">
        <v>291</v>
      </c>
      <c r="L14976" s="102" t="s">
        <v>294</v>
      </c>
      <c r="M14976" s="102" t="s">
        <v>1074</v>
      </c>
      <c r="N14976" s="102">
        <v>6</v>
      </c>
      <c r="O14976" s="102" t="s">
        <v>1075</v>
      </c>
    </row>
    <row r="14977" spans="1:15" x14ac:dyDescent="0.25">
      <c r="A14977" s="102" t="s">
        <v>21751</v>
      </c>
      <c r="B14977" s="103" t="s">
        <v>1098</v>
      </c>
      <c r="C14977" s="103" t="s">
        <v>277</v>
      </c>
      <c r="D14977" s="102" t="s">
        <v>136</v>
      </c>
      <c r="E14977" s="102" t="s">
        <v>275</v>
      </c>
      <c r="F14977" s="102" t="s">
        <v>24550</v>
      </c>
      <c r="G14977" s="102">
        <v>39818</v>
      </c>
      <c r="H14977" s="102">
        <v>45654</v>
      </c>
      <c r="I14977" s="102" t="s">
        <v>24390</v>
      </c>
      <c r="J14977" s="102" t="s">
        <v>1</v>
      </c>
      <c r="K14977" s="102" t="s">
        <v>291</v>
      </c>
      <c r="L14977" s="102" t="s">
        <v>294</v>
      </c>
      <c r="M14977" s="102" t="s">
        <v>1074</v>
      </c>
      <c r="N14977" s="102">
        <v>6</v>
      </c>
      <c r="O14977" s="102" t="s">
        <v>1075</v>
      </c>
    </row>
    <row r="14978" spans="1:15" x14ac:dyDescent="0.25">
      <c r="A14978" s="102" t="s">
        <v>8233</v>
      </c>
      <c r="B14978" s="103" t="s">
        <v>8406</v>
      </c>
      <c r="C14978" s="103" t="s">
        <v>1118</v>
      </c>
      <c r="D14978" s="102" t="s">
        <v>2881</v>
      </c>
      <c r="E14978" s="102" t="s">
        <v>275</v>
      </c>
      <c r="F14978" s="102" t="s">
        <v>24551</v>
      </c>
      <c r="G14978" s="102" t="s">
        <v>24552</v>
      </c>
      <c r="H14978" s="102">
        <v>45654</v>
      </c>
      <c r="I14978" s="102" t="s">
        <v>24390</v>
      </c>
      <c r="J14978" s="102" t="s">
        <v>1</v>
      </c>
      <c r="K14978" s="102" t="s">
        <v>291</v>
      </c>
      <c r="L14978" s="102" t="s">
        <v>294</v>
      </c>
      <c r="M14978" s="102" t="s">
        <v>1074</v>
      </c>
      <c r="N14978" s="102">
        <v>6</v>
      </c>
      <c r="O14978" s="102" t="s">
        <v>1075</v>
      </c>
    </row>
    <row r="14979" spans="1:15" x14ac:dyDescent="0.25">
      <c r="A14979" s="102" t="s">
        <v>21756</v>
      </c>
      <c r="B14979" s="103" t="s">
        <v>15294</v>
      </c>
      <c r="C14979" s="103" t="s">
        <v>1360</v>
      </c>
      <c r="D14979" s="102" t="s">
        <v>296</v>
      </c>
      <c r="E14979" s="102" t="s">
        <v>275</v>
      </c>
      <c r="F14979" s="102" t="s">
        <v>24553</v>
      </c>
      <c r="H14979" s="102">
        <v>45654</v>
      </c>
      <c r="I14979" s="102" t="s">
        <v>24390</v>
      </c>
      <c r="J14979" s="102" t="s">
        <v>1</v>
      </c>
      <c r="K14979" s="102" t="s">
        <v>291</v>
      </c>
      <c r="L14979" s="102" t="s">
        <v>294</v>
      </c>
      <c r="M14979" s="102" t="s">
        <v>1074</v>
      </c>
      <c r="N14979" s="102">
        <v>6</v>
      </c>
      <c r="O14979" s="102" t="s">
        <v>1075</v>
      </c>
    </row>
    <row r="14980" spans="1:15" x14ac:dyDescent="0.25">
      <c r="A14980" s="102" t="s">
        <v>1894</v>
      </c>
      <c r="B14980" s="103" t="s">
        <v>1895</v>
      </c>
      <c r="C14980" s="103" t="s">
        <v>274</v>
      </c>
      <c r="D14980" s="102" t="s">
        <v>136</v>
      </c>
      <c r="E14980" s="102" t="s">
        <v>275</v>
      </c>
      <c r="F14980" s="102" t="s">
        <v>24554</v>
      </c>
      <c r="G14980" s="102">
        <v>26449</v>
      </c>
      <c r="H14980" s="102">
        <v>45654</v>
      </c>
      <c r="I14980" s="102" t="s">
        <v>24390</v>
      </c>
      <c r="J14980" s="102" t="s">
        <v>1</v>
      </c>
      <c r="K14980" s="102" t="s">
        <v>291</v>
      </c>
      <c r="L14980" s="102" t="s">
        <v>294</v>
      </c>
      <c r="M14980" s="102" t="s">
        <v>1074</v>
      </c>
      <c r="N14980" s="102">
        <v>6</v>
      </c>
      <c r="O14980" s="102" t="s">
        <v>1075</v>
      </c>
    </row>
    <row r="14981" spans="1:15" x14ac:dyDescent="0.25">
      <c r="A14981" s="102" t="s">
        <v>1894</v>
      </c>
      <c r="B14981" s="103" t="s">
        <v>1897</v>
      </c>
      <c r="C14981" s="103" t="s">
        <v>274</v>
      </c>
      <c r="D14981" s="102" t="s">
        <v>136</v>
      </c>
      <c r="E14981" s="102" t="s">
        <v>275</v>
      </c>
      <c r="F14981" s="102" t="s">
        <v>24555</v>
      </c>
      <c r="G14981" s="102">
        <v>38994</v>
      </c>
      <c r="H14981" s="102">
        <v>45654</v>
      </c>
      <c r="I14981" s="102" t="s">
        <v>24390</v>
      </c>
      <c r="J14981" s="102" t="s">
        <v>1</v>
      </c>
      <c r="K14981" s="102" t="s">
        <v>291</v>
      </c>
      <c r="L14981" s="102" t="s">
        <v>294</v>
      </c>
      <c r="M14981" s="102" t="s">
        <v>1074</v>
      </c>
      <c r="N14981" s="102">
        <v>6</v>
      </c>
      <c r="O14981" s="102" t="s">
        <v>1075</v>
      </c>
    </row>
    <row r="14982" spans="1:15" x14ac:dyDescent="0.25">
      <c r="A14982" s="102" t="s">
        <v>1894</v>
      </c>
      <c r="B14982" s="103" t="s">
        <v>1810</v>
      </c>
      <c r="C14982" s="103" t="s">
        <v>277</v>
      </c>
      <c r="D14982" s="102" t="s">
        <v>136</v>
      </c>
      <c r="E14982" s="102" t="s">
        <v>275</v>
      </c>
      <c r="F14982" s="102" t="s">
        <v>24556</v>
      </c>
      <c r="G14982" s="102">
        <v>33751</v>
      </c>
      <c r="H14982" s="102">
        <v>45654</v>
      </c>
      <c r="I14982" s="102" t="s">
        <v>24390</v>
      </c>
      <c r="J14982" s="102" t="s">
        <v>1</v>
      </c>
      <c r="K14982" s="102" t="s">
        <v>291</v>
      </c>
      <c r="L14982" s="102" t="s">
        <v>294</v>
      </c>
      <c r="M14982" s="102" t="s">
        <v>1074</v>
      </c>
      <c r="N14982" s="102">
        <v>6</v>
      </c>
      <c r="O14982" s="102" t="s">
        <v>1075</v>
      </c>
    </row>
    <row r="14983" spans="1:15" x14ac:dyDescent="0.25">
      <c r="A14983" s="102" t="s">
        <v>1894</v>
      </c>
      <c r="B14983" s="103" t="s">
        <v>1561</v>
      </c>
      <c r="C14983" s="103" t="s">
        <v>277</v>
      </c>
      <c r="D14983" s="102" t="s">
        <v>136</v>
      </c>
      <c r="E14983" s="102" t="s">
        <v>275</v>
      </c>
      <c r="F14983" s="102" t="s">
        <v>24557</v>
      </c>
      <c r="G14983" s="102">
        <v>27246</v>
      </c>
      <c r="H14983" s="102">
        <v>45654</v>
      </c>
      <c r="I14983" s="102" t="s">
        <v>24390</v>
      </c>
      <c r="J14983" s="102" t="s">
        <v>1</v>
      </c>
      <c r="K14983" s="102" t="s">
        <v>291</v>
      </c>
      <c r="L14983" s="102" t="s">
        <v>294</v>
      </c>
      <c r="M14983" s="102" t="s">
        <v>1074</v>
      </c>
      <c r="N14983" s="102">
        <v>6</v>
      </c>
      <c r="O14983" s="102" t="s">
        <v>1075</v>
      </c>
    </row>
    <row r="14984" spans="1:15" x14ac:dyDescent="0.25">
      <c r="A14984" s="102" t="s">
        <v>1894</v>
      </c>
      <c r="B14984" s="103" t="s">
        <v>3514</v>
      </c>
      <c r="C14984" s="103" t="s">
        <v>277</v>
      </c>
      <c r="D14984" s="102" t="s">
        <v>136</v>
      </c>
      <c r="E14984" s="102" t="s">
        <v>275</v>
      </c>
      <c r="F14984" s="102" t="s">
        <v>24554</v>
      </c>
      <c r="G14984" s="102">
        <v>27942</v>
      </c>
      <c r="H14984" s="102">
        <v>45654</v>
      </c>
      <c r="I14984" s="102" t="s">
        <v>24390</v>
      </c>
      <c r="J14984" s="102" t="s">
        <v>1</v>
      </c>
      <c r="K14984" s="102" t="s">
        <v>291</v>
      </c>
      <c r="L14984" s="102" t="s">
        <v>294</v>
      </c>
      <c r="M14984" s="102" t="s">
        <v>1074</v>
      </c>
      <c r="N14984" s="102">
        <v>6</v>
      </c>
      <c r="O14984" s="102" t="s">
        <v>1075</v>
      </c>
    </row>
    <row r="14985" spans="1:15" x14ac:dyDescent="0.25">
      <c r="A14985" s="102" t="s">
        <v>13178</v>
      </c>
      <c r="B14985" s="103" t="s">
        <v>1197</v>
      </c>
      <c r="C14985" s="103" t="s">
        <v>274</v>
      </c>
      <c r="D14985" s="102" t="s">
        <v>136</v>
      </c>
      <c r="E14985" s="102" t="s">
        <v>275</v>
      </c>
      <c r="F14985" s="102" t="s">
        <v>24558</v>
      </c>
      <c r="G14985" s="102">
        <v>39631</v>
      </c>
      <c r="H14985" s="102">
        <v>45654</v>
      </c>
      <c r="I14985" s="102" t="s">
        <v>24390</v>
      </c>
      <c r="J14985" s="102" t="s">
        <v>1</v>
      </c>
      <c r="K14985" s="102" t="s">
        <v>291</v>
      </c>
      <c r="L14985" s="102" t="s">
        <v>294</v>
      </c>
      <c r="M14985" s="102" t="s">
        <v>1074</v>
      </c>
      <c r="N14985" s="102">
        <v>6</v>
      </c>
      <c r="O14985" s="102" t="s">
        <v>1075</v>
      </c>
    </row>
    <row r="14986" spans="1:15" x14ac:dyDescent="0.25">
      <c r="A14986" s="102" t="s">
        <v>9318</v>
      </c>
      <c r="B14986" s="103" t="s">
        <v>14219</v>
      </c>
      <c r="C14986" s="103" t="s">
        <v>1118</v>
      </c>
      <c r="D14986" s="102" t="s">
        <v>2881</v>
      </c>
      <c r="E14986" s="102" t="s">
        <v>275</v>
      </c>
      <c r="F14986" s="102" t="s">
        <v>24559</v>
      </c>
      <c r="G14986" s="102" t="s">
        <v>24560</v>
      </c>
      <c r="H14986" s="102">
        <v>45654</v>
      </c>
      <c r="I14986" s="102" t="s">
        <v>24390</v>
      </c>
      <c r="J14986" s="102" t="s">
        <v>1</v>
      </c>
      <c r="K14986" s="102" t="s">
        <v>291</v>
      </c>
      <c r="L14986" s="102" t="s">
        <v>294</v>
      </c>
      <c r="M14986" s="102" t="s">
        <v>1074</v>
      </c>
      <c r="N14986" s="102">
        <v>6</v>
      </c>
      <c r="O14986" s="102" t="s">
        <v>1075</v>
      </c>
    </row>
    <row r="14987" spans="1:15" x14ac:dyDescent="0.25">
      <c r="A14987" s="102" t="s">
        <v>21767</v>
      </c>
      <c r="B14987" s="103" t="s">
        <v>1189</v>
      </c>
      <c r="C14987" s="103" t="s">
        <v>1082</v>
      </c>
      <c r="D14987" s="102" t="s">
        <v>152</v>
      </c>
      <c r="E14987" s="102" t="s">
        <v>275</v>
      </c>
      <c r="F14987" s="102" t="s">
        <v>24561</v>
      </c>
      <c r="G14987" s="102">
        <v>44837</v>
      </c>
      <c r="H14987" s="102">
        <v>45654</v>
      </c>
      <c r="I14987" s="102" t="s">
        <v>24390</v>
      </c>
      <c r="J14987" s="102" t="s">
        <v>1</v>
      </c>
      <c r="K14987" s="102" t="s">
        <v>291</v>
      </c>
      <c r="L14987" s="102" t="s">
        <v>294</v>
      </c>
      <c r="M14987" s="102" t="s">
        <v>1082</v>
      </c>
      <c r="N14987" s="102">
        <v>6</v>
      </c>
      <c r="O14987" s="102" t="s">
        <v>1075</v>
      </c>
    </row>
    <row r="14988" spans="1:15" x14ac:dyDescent="0.25">
      <c r="A14988" s="102" t="s">
        <v>21767</v>
      </c>
      <c r="B14988" s="103" t="s">
        <v>1515</v>
      </c>
      <c r="C14988" s="103" t="s">
        <v>274</v>
      </c>
      <c r="D14988" s="102" t="s">
        <v>152</v>
      </c>
      <c r="E14988" s="102" t="s">
        <v>275</v>
      </c>
      <c r="F14988" s="102" t="s">
        <v>24562</v>
      </c>
      <c r="H14988" s="102">
        <v>45654</v>
      </c>
      <c r="I14988" s="102" t="s">
        <v>24390</v>
      </c>
      <c r="J14988" s="102" t="s">
        <v>1</v>
      </c>
      <c r="K14988" s="102" t="s">
        <v>291</v>
      </c>
      <c r="L14988" s="102" t="s">
        <v>294</v>
      </c>
      <c r="M14988" s="102" t="s">
        <v>1074</v>
      </c>
      <c r="N14988" s="102">
        <v>6</v>
      </c>
      <c r="O14988" s="102" t="s">
        <v>1075</v>
      </c>
    </row>
    <row r="14989" spans="1:15" x14ac:dyDescent="0.25">
      <c r="A14989" s="102" t="s">
        <v>21771</v>
      </c>
      <c r="B14989" s="103" t="s">
        <v>1080</v>
      </c>
      <c r="C14989" s="103" t="s">
        <v>277</v>
      </c>
      <c r="D14989" s="102" t="s">
        <v>136</v>
      </c>
      <c r="E14989" s="102" t="s">
        <v>275</v>
      </c>
      <c r="F14989" s="102" t="s">
        <v>24563</v>
      </c>
      <c r="G14989" s="102">
        <v>31951</v>
      </c>
      <c r="H14989" s="102">
        <v>45654</v>
      </c>
      <c r="I14989" s="102" t="s">
        <v>24390</v>
      </c>
      <c r="J14989" s="102" t="s">
        <v>1</v>
      </c>
      <c r="K14989" s="102" t="s">
        <v>291</v>
      </c>
      <c r="L14989" s="102" t="s">
        <v>294</v>
      </c>
      <c r="M14989" s="102" t="s">
        <v>1074</v>
      </c>
      <c r="N14989" s="102">
        <v>6</v>
      </c>
      <c r="O14989" s="102" t="s">
        <v>1075</v>
      </c>
    </row>
    <row r="14990" spans="1:15" x14ac:dyDescent="0.25">
      <c r="A14990" s="102" t="s">
        <v>21771</v>
      </c>
      <c r="B14990" s="103" t="s">
        <v>2423</v>
      </c>
      <c r="C14990" s="103" t="s">
        <v>274</v>
      </c>
      <c r="D14990" s="102" t="s">
        <v>136</v>
      </c>
      <c r="E14990" s="102" t="s">
        <v>275</v>
      </c>
      <c r="F14990" s="102" t="s">
        <v>24564</v>
      </c>
      <c r="G14990" s="102">
        <v>23240</v>
      </c>
      <c r="H14990" s="102">
        <v>45654</v>
      </c>
      <c r="I14990" s="102" t="s">
        <v>24390</v>
      </c>
      <c r="J14990" s="102" t="s">
        <v>1</v>
      </c>
      <c r="K14990" s="102" t="s">
        <v>291</v>
      </c>
      <c r="L14990" s="102" t="s">
        <v>294</v>
      </c>
      <c r="M14990" s="102" t="s">
        <v>1074</v>
      </c>
      <c r="N14990" s="102">
        <v>6</v>
      </c>
      <c r="O14990" s="102" t="s">
        <v>1075</v>
      </c>
    </row>
    <row r="14991" spans="1:15" x14ac:dyDescent="0.25">
      <c r="A14991" s="102" t="s">
        <v>1992</v>
      </c>
      <c r="B14991" s="103" t="s">
        <v>2114</v>
      </c>
      <c r="C14991" s="103" t="s">
        <v>277</v>
      </c>
      <c r="D14991" s="102" t="s">
        <v>281</v>
      </c>
      <c r="E14991" s="102" t="s">
        <v>275</v>
      </c>
      <c r="F14991" s="102" t="s">
        <v>24565</v>
      </c>
      <c r="H14991" s="102">
        <v>45654</v>
      </c>
      <c r="I14991" s="102" t="s">
        <v>24390</v>
      </c>
      <c r="J14991" s="102" t="s">
        <v>1</v>
      </c>
      <c r="K14991" s="102" t="s">
        <v>291</v>
      </c>
      <c r="L14991" s="102" t="s">
        <v>294</v>
      </c>
      <c r="M14991" s="102" t="s">
        <v>1074</v>
      </c>
      <c r="N14991" s="102">
        <v>6</v>
      </c>
      <c r="O14991" s="102" t="s">
        <v>1075</v>
      </c>
    </row>
    <row r="14992" spans="1:15" x14ac:dyDescent="0.25">
      <c r="A14992" s="102" t="s">
        <v>11261</v>
      </c>
      <c r="B14992" s="103" t="s">
        <v>14639</v>
      </c>
      <c r="C14992" s="103" t="s">
        <v>1082</v>
      </c>
      <c r="D14992" s="102" t="s">
        <v>2881</v>
      </c>
      <c r="E14992" s="102" t="s">
        <v>275</v>
      </c>
      <c r="F14992" s="102" t="s">
        <v>24566</v>
      </c>
      <c r="G14992" s="102" t="s">
        <v>21783</v>
      </c>
      <c r="H14992" s="102">
        <v>45654</v>
      </c>
      <c r="I14992" s="102" t="s">
        <v>24390</v>
      </c>
      <c r="J14992" s="102" t="s">
        <v>1</v>
      </c>
      <c r="K14992" s="102" t="s">
        <v>291</v>
      </c>
      <c r="L14992" s="102" t="s">
        <v>294</v>
      </c>
      <c r="M14992" s="102" t="s">
        <v>1082</v>
      </c>
      <c r="N14992" s="102">
        <v>6</v>
      </c>
      <c r="O14992" s="102" t="s">
        <v>1075</v>
      </c>
    </row>
    <row r="14993" spans="1:15" x14ac:dyDescent="0.25">
      <c r="A14993" s="102" t="s">
        <v>11261</v>
      </c>
      <c r="B14993" s="103" t="s">
        <v>5589</v>
      </c>
      <c r="C14993" s="103" t="s">
        <v>1082</v>
      </c>
      <c r="D14993" s="102" t="s">
        <v>2881</v>
      </c>
      <c r="E14993" s="102" t="s">
        <v>275</v>
      </c>
      <c r="F14993" s="102" t="s">
        <v>24567</v>
      </c>
      <c r="G14993" s="102" t="s">
        <v>21785</v>
      </c>
      <c r="H14993" s="102">
        <v>45654</v>
      </c>
      <c r="I14993" s="102" t="s">
        <v>24390</v>
      </c>
      <c r="J14993" s="102" t="s">
        <v>1</v>
      </c>
      <c r="K14993" s="102" t="s">
        <v>291</v>
      </c>
      <c r="L14993" s="102" t="s">
        <v>294</v>
      </c>
      <c r="M14993" s="102" t="s">
        <v>1082</v>
      </c>
      <c r="N14993" s="102">
        <v>6</v>
      </c>
      <c r="O14993" s="102" t="s">
        <v>1075</v>
      </c>
    </row>
    <row r="14994" spans="1:15" x14ac:dyDescent="0.25">
      <c r="A14994" s="102" t="s">
        <v>11261</v>
      </c>
      <c r="B14994" s="103" t="s">
        <v>18361</v>
      </c>
      <c r="C14994" s="103" t="s">
        <v>1082</v>
      </c>
      <c r="D14994" s="102" t="s">
        <v>2881</v>
      </c>
      <c r="E14994" s="102" t="s">
        <v>275</v>
      </c>
      <c r="F14994" s="102" t="s">
        <v>24568</v>
      </c>
      <c r="G14994" s="102" t="s">
        <v>21783</v>
      </c>
      <c r="H14994" s="102">
        <v>45654</v>
      </c>
      <c r="I14994" s="102" t="s">
        <v>24390</v>
      </c>
      <c r="J14994" s="102" t="s">
        <v>1</v>
      </c>
      <c r="K14994" s="102" t="s">
        <v>291</v>
      </c>
      <c r="L14994" s="102" t="s">
        <v>294</v>
      </c>
      <c r="M14994" s="102" t="s">
        <v>1082</v>
      </c>
      <c r="N14994" s="102">
        <v>6</v>
      </c>
      <c r="O14994" s="102" t="s">
        <v>1075</v>
      </c>
    </row>
    <row r="14995" spans="1:15" x14ac:dyDescent="0.25">
      <c r="A14995" s="102" t="s">
        <v>11261</v>
      </c>
      <c r="B14995" s="103" t="s">
        <v>14275</v>
      </c>
      <c r="C14995" s="103" t="s">
        <v>1360</v>
      </c>
      <c r="D14995" s="102" t="s">
        <v>2881</v>
      </c>
      <c r="E14995" s="102" t="s">
        <v>275</v>
      </c>
      <c r="F14995" s="102" t="s">
        <v>24569</v>
      </c>
      <c r="G14995" s="102" t="s">
        <v>24570</v>
      </c>
      <c r="H14995" s="102">
        <v>45654</v>
      </c>
      <c r="I14995" s="102" t="s">
        <v>24390</v>
      </c>
      <c r="J14995" s="102" t="s">
        <v>1</v>
      </c>
      <c r="K14995" s="102" t="s">
        <v>291</v>
      </c>
      <c r="L14995" s="102" t="s">
        <v>294</v>
      </c>
      <c r="M14995" s="102" t="s">
        <v>1074</v>
      </c>
      <c r="N14995" s="102">
        <v>6</v>
      </c>
      <c r="O14995" s="102" t="s">
        <v>1075</v>
      </c>
    </row>
    <row r="14996" spans="1:15" x14ac:dyDescent="0.25">
      <c r="A14996" s="102" t="s">
        <v>14440</v>
      </c>
      <c r="B14996" s="103" t="s">
        <v>2972</v>
      </c>
      <c r="C14996" s="103" t="s">
        <v>1360</v>
      </c>
      <c r="D14996" s="102" t="s">
        <v>2881</v>
      </c>
      <c r="E14996" s="102" t="s">
        <v>275</v>
      </c>
      <c r="F14996" s="102" t="s">
        <v>24571</v>
      </c>
      <c r="G14996" s="102" t="s">
        <v>24572</v>
      </c>
      <c r="H14996" s="102">
        <v>45654</v>
      </c>
      <c r="I14996" s="102" t="s">
        <v>24390</v>
      </c>
      <c r="J14996" s="102" t="s">
        <v>1</v>
      </c>
      <c r="K14996" s="102" t="s">
        <v>291</v>
      </c>
      <c r="L14996" s="102" t="s">
        <v>294</v>
      </c>
      <c r="M14996" s="102" t="s">
        <v>1074</v>
      </c>
      <c r="N14996" s="102">
        <v>6</v>
      </c>
      <c r="O14996" s="102" t="s">
        <v>1075</v>
      </c>
    </row>
    <row r="14997" spans="1:15" x14ac:dyDescent="0.25">
      <c r="A14997" s="102" t="s">
        <v>14440</v>
      </c>
      <c r="B14997" s="103" t="s">
        <v>14799</v>
      </c>
      <c r="C14997" s="103" t="s">
        <v>1118</v>
      </c>
      <c r="D14997" s="102" t="s">
        <v>2881</v>
      </c>
      <c r="E14997" s="102" t="s">
        <v>275</v>
      </c>
      <c r="F14997" s="102" t="s">
        <v>24573</v>
      </c>
      <c r="G14997" s="102" t="s">
        <v>24574</v>
      </c>
      <c r="H14997" s="102">
        <v>45654</v>
      </c>
      <c r="I14997" s="102" t="s">
        <v>24390</v>
      </c>
      <c r="J14997" s="102" t="s">
        <v>1</v>
      </c>
      <c r="K14997" s="102" t="s">
        <v>291</v>
      </c>
      <c r="L14997" s="102" t="s">
        <v>294</v>
      </c>
      <c r="M14997" s="102" t="s">
        <v>1074</v>
      </c>
      <c r="N14997" s="102">
        <v>6</v>
      </c>
      <c r="O14997" s="102" t="s">
        <v>1075</v>
      </c>
    </row>
    <row r="14998" spans="1:15" x14ac:dyDescent="0.25">
      <c r="A14998" s="102" t="s">
        <v>14440</v>
      </c>
      <c r="B14998" s="103" t="s">
        <v>8350</v>
      </c>
      <c r="C14998" s="103" t="s">
        <v>1118</v>
      </c>
      <c r="D14998" s="102" t="s">
        <v>2881</v>
      </c>
      <c r="E14998" s="102" t="s">
        <v>275</v>
      </c>
      <c r="F14998" s="102" t="s">
        <v>24575</v>
      </c>
      <c r="G14998" s="102" t="s">
        <v>24576</v>
      </c>
      <c r="H14998" s="102">
        <v>45654</v>
      </c>
      <c r="I14998" s="102" t="s">
        <v>24390</v>
      </c>
      <c r="J14998" s="102" t="s">
        <v>1</v>
      </c>
      <c r="K14998" s="102" t="s">
        <v>291</v>
      </c>
      <c r="L14998" s="102" t="s">
        <v>294</v>
      </c>
      <c r="M14998" s="102" t="s">
        <v>1074</v>
      </c>
      <c r="N14998" s="102">
        <v>6</v>
      </c>
      <c r="O14998" s="102" t="s">
        <v>1075</v>
      </c>
    </row>
    <row r="14999" spans="1:15" x14ac:dyDescent="0.25">
      <c r="A14999" s="102" t="s">
        <v>21791</v>
      </c>
      <c r="B14999" s="103" t="s">
        <v>14704</v>
      </c>
      <c r="C14999" s="103" t="s">
        <v>1118</v>
      </c>
      <c r="D14999" s="102" t="s">
        <v>2881</v>
      </c>
      <c r="E14999" s="102" t="s">
        <v>275</v>
      </c>
      <c r="F14999" s="102" t="s">
        <v>24577</v>
      </c>
      <c r="G14999" s="102" t="s">
        <v>24578</v>
      </c>
      <c r="H14999" s="102">
        <v>45654</v>
      </c>
      <c r="I14999" s="102" t="s">
        <v>24390</v>
      </c>
      <c r="J14999" s="102" t="s">
        <v>1</v>
      </c>
      <c r="K14999" s="102" t="s">
        <v>291</v>
      </c>
      <c r="L14999" s="102" t="s">
        <v>294</v>
      </c>
      <c r="M14999" s="102" t="s">
        <v>1074</v>
      </c>
      <c r="N14999" s="102">
        <v>6</v>
      </c>
      <c r="O14999" s="102" t="s">
        <v>1075</v>
      </c>
    </row>
    <row r="15000" spans="1:15" x14ac:dyDescent="0.25">
      <c r="A15000" s="102" t="s">
        <v>13210</v>
      </c>
      <c r="B15000" s="103" t="s">
        <v>4527</v>
      </c>
      <c r="C15000" s="103" t="s">
        <v>277</v>
      </c>
      <c r="D15000" s="102" t="s">
        <v>281</v>
      </c>
      <c r="E15000" s="102" t="s">
        <v>275</v>
      </c>
      <c r="F15000" s="102" t="s">
        <v>24579</v>
      </c>
      <c r="H15000" s="102">
        <v>45654</v>
      </c>
      <c r="I15000" s="102" t="s">
        <v>24390</v>
      </c>
      <c r="J15000" s="102" t="s">
        <v>1</v>
      </c>
      <c r="K15000" s="102" t="s">
        <v>291</v>
      </c>
      <c r="L15000" s="102" t="s">
        <v>294</v>
      </c>
      <c r="M15000" s="102" t="s">
        <v>1074</v>
      </c>
      <c r="N15000" s="102">
        <v>6</v>
      </c>
      <c r="O15000" s="102" t="s">
        <v>1075</v>
      </c>
    </row>
    <row r="15001" spans="1:15" x14ac:dyDescent="0.25">
      <c r="A15001" s="102" t="s">
        <v>13681</v>
      </c>
      <c r="B15001" s="103" t="s">
        <v>1997</v>
      </c>
      <c r="C15001" s="103" t="s">
        <v>277</v>
      </c>
      <c r="D15001" s="102" t="s">
        <v>136</v>
      </c>
      <c r="E15001" s="102" t="s">
        <v>275</v>
      </c>
      <c r="F15001" s="102" t="s">
        <v>24580</v>
      </c>
      <c r="G15001" s="102">
        <v>29512</v>
      </c>
      <c r="H15001" s="102">
        <v>45654</v>
      </c>
      <c r="I15001" s="102" t="s">
        <v>24390</v>
      </c>
      <c r="J15001" s="102" t="s">
        <v>1</v>
      </c>
      <c r="K15001" s="102" t="s">
        <v>291</v>
      </c>
      <c r="L15001" s="102" t="s">
        <v>294</v>
      </c>
      <c r="M15001" s="102" t="s">
        <v>1074</v>
      </c>
      <c r="N15001" s="102">
        <v>6</v>
      </c>
      <c r="O15001" s="102" t="s">
        <v>1075</v>
      </c>
    </row>
    <row r="15002" spans="1:15" x14ac:dyDescent="0.25">
      <c r="A15002" s="102" t="s">
        <v>21800</v>
      </c>
      <c r="B15002" s="103" t="s">
        <v>16671</v>
      </c>
      <c r="C15002" s="103" t="s">
        <v>1118</v>
      </c>
      <c r="D15002" s="102" t="s">
        <v>2881</v>
      </c>
      <c r="E15002" s="102" t="s">
        <v>275</v>
      </c>
      <c r="F15002" s="102" t="s">
        <v>24581</v>
      </c>
      <c r="G15002" s="102" t="s">
        <v>24582</v>
      </c>
      <c r="H15002" s="102">
        <v>45654</v>
      </c>
      <c r="I15002" s="102" t="s">
        <v>24390</v>
      </c>
      <c r="J15002" s="102" t="s">
        <v>1</v>
      </c>
      <c r="K15002" s="102" t="s">
        <v>291</v>
      </c>
      <c r="L15002" s="102" t="s">
        <v>294</v>
      </c>
      <c r="M15002" s="102" t="s">
        <v>1074</v>
      </c>
      <c r="N15002" s="102">
        <v>6</v>
      </c>
      <c r="O15002" s="102" t="s">
        <v>1075</v>
      </c>
    </row>
    <row r="15003" spans="1:15" x14ac:dyDescent="0.25">
      <c r="A15003" s="102" t="s">
        <v>18835</v>
      </c>
      <c r="B15003" s="103" t="s">
        <v>5962</v>
      </c>
      <c r="C15003" s="103" t="s">
        <v>274</v>
      </c>
      <c r="D15003" s="102" t="s">
        <v>136</v>
      </c>
      <c r="E15003" s="102" t="s">
        <v>275</v>
      </c>
      <c r="F15003" s="102" t="s">
        <v>24583</v>
      </c>
      <c r="G15003" s="102">
        <v>31648</v>
      </c>
      <c r="H15003" s="102">
        <v>45654</v>
      </c>
      <c r="I15003" s="102" t="s">
        <v>24390</v>
      </c>
      <c r="J15003" s="102" t="s">
        <v>1</v>
      </c>
      <c r="K15003" s="102" t="s">
        <v>291</v>
      </c>
      <c r="L15003" s="102" t="s">
        <v>294</v>
      </c>
      <c r="M15003" s="102" t="s">
        <v>1074</v>
      </c>
      <c r="N15003" s="102">
        <v>6</v>
      </c>
      <c r="O15003" s="102" t="s">
        <v>1075</v>
      </c>
    </row>
    <row r="15004" spans="1:15" x14ac:dyDescent="0.25">
      <c r="A15004" s="102" t="s">
        <v>18835</v>
      </c>
      <c r="B15004" s="103" t="s">
        <v>2813</v>
      </c>
      <c r="C15004" s="103" t="s">
        <v>1082</v>
      </c>
      <c r="D15004" s="102" t="s">
        <v>136</v>
      </c>
      <c r="E15004" s="102" t="s">
        <v>275</v>
      </c>
      <c r="F15004" s="102" t="s">
        <v>24584</v>
      </c>
      <c r="G15004" s="102">
        <v>42740</v>
      </c>
      <c r="H15004" s="102">
        <v>45654</v>
      </c>
      <c r="I15004" s="102" t="s">
        <v>24390</v>
      </c>
      <c r="J15004" s="102" t="s">
        <v>1</v>
      </c>
      <c r="K15004" s="102" t="s">
        <v>291</v>
      </c>
      <c r="L15004" s="102" t="s">
        <v>294</v>
      </c>
      <c r="M15004" s="102" t="s">
        <v>1082</v>
      </c>
      <c r="N15004" s="102">
        <v>6</v>
      </c>
      <c r="O15004" s="102" t="s">
        <v>1075</v>
      </c>
    </row>
    <row r="15005" spans="1:15" x14ac:dyDescent="0.25">
      <c r="A15005" s="102" t="s">
        <v>18835</v>
      </c>
      <c r="B15005" s="103" t="s">
        <v>1233</v>
      </c>
      <c r="C15005" s="103" t="s">
        <v>1082</v>
      </c>
      <c r="D15005" s="102" t="s">
        <v>136</v>
      </c>
      <c r="E15005" s="102" t="s">
        <v>275</v>
      </c>
      <c r="F15005" s="102" t="s">
        <v>24585</v>
      </c>
      <c r="G15005" s="102">
        <v>41407</v>
      </c>
      <c r="H15005" s="102">
        <v>45654</v>
      </c>
      <c r="I15005" s="102" t="s">
        <v>24390</v>
      </c>
      <c r="J15005" s="102" t="s">
        <v>1</v>
      </c>
      <c r="K15005" s="102" t="s">
        <v>291</v>
      </c>
      <c r="L15005" s="102" t="s">
        <v>294</v>
      </c>
      <c r="M15005" s="102" t="s">
        <v>1082</v>
      </c>
      <c r="N15005" s="102">
        <v>6</v>
      </c>
      <c r="O15005" s="102" t="s">
        <v>1075</v>
      </c>
    </row>
    <row r="15006" spans="1:15" x14ac:dyDescent="0.25">
      <c r="A15006" s="102" t="s">
        <v>24586</v>
      </c>
      <c r="B15006" s="103" t="s">
        <v>1775</v>
      </c>
      <c r="C15006" s="103" t="s">
        <v>274</v>
      </c>
      <c r="D15006" s="102" t="s">
        <v>136</v>
      </c>
      <c r="E15006" s="102" t="s">
        <v>275</v>
      </c>
      <c r="F15006" s="102" t="s">
        <v>24587</v>
      </c>
      <c r="G15006" s="102">
        <v>28498</v>
      </c>
      <c r="H15006" s="102">
        <v>45654</v>
      </c>
      <c r="I15006" s="102" t="s">
        <v>21542</v>
      </c>
      <c r="J15006" s="102" t="s">
        <v>291</v>
      </c>
      <c r="K15006" s="102" t="s">
        <v>1</v>
      </c>
      <c r="L15006" s="102" t="s">
        <v>290</v>
      </c>
      <c r="M15006" s="102" t="s">
        <v>1074</v>
      </c>
      <c r="N15006" s="102">
        <v>6</v>
      </c>
      <c r="O15006" s="102" t="s">
        <v>1075</v>
      </c>
    </row>
    <row r="15007" spans="1:15" x14ac:dyDescent="0.25">
      <c r="A15007" s="102" t="s">
        <v>24586</v>
      </c>
      <c r="B15007" s="103" t="s">
        <v>2087</v>
      </c>
      <c r="C15007" s="103" t="s">
        <v>1082</v>
      </c>
      <c r="D15007" s="102" t="s">
        <v>136</v>
      </c>
      <c r="E15007" s="102" t="s">
        <v>275</v>
      </c>
      <c r="F15007" s="102" t="s">
        <v>24588</v>
      </c>
      <c r="G15007" s="102">
        <v>40663</v>
      </c>
      <c r="H15007" s="102">
        <v>45654</v>
      </c>
      <c r="I15007" s="102" t="s">
        <v>21542</v>
      </c>
      <c r="J15007" s="102" t="s">
        <v>291</v>
      </c>
      <c r="K15007" s="102" t="s">
        <v>1</v>
      </c>
      <c r="L15007" s="102" t="s">
        <v>290</v>
      </c>
      <c r="M15007" s="102" t="s">
        <v>1082</v>
      </c>
      <c r="N15007" s="102">
        <v>6</v>
      </c>
      <c r="O15007" s="102" t="s">
        <v>1075</v>
      </c>
    </row>
    <row r="15008" spans="1:15" x14ac:dyDescent="0.25">
      <c r="A15008" s="102" t="s">
        <v>24589</v>
      </c>
      <c r="B15008" s="103" t="s">
        <v>24590</v>
      </c>
      <c r="C15008" s="103" t="s">
        <v>1118</v>
      </c>
      <c r="D15008" s="102" t="s">
        <v>2881</v>
      </c>
      <c r="E15008" s="102" t="s">
        <v>275</v>
      </c>
      <c r="F15008" s="102" t="s">
        <v>24591</v>
      </c>
      <c r="G15008" s="102" t="s">
        <v>24592</v>
      </c>
      <c r="H15008" s="102">
        <v>45654</v>
      </c>
      <c r="I15008" s="102" t="s">
        <v>21542</v>
      </c>
      <c r="J15008" s="102" t="s">
        <v>291</v>
      </c>
      <c r="K15008" s="102" t="s">
        <v>1</v>
      </c>
      <c r="L15008" s="102" t="s">
        <v>290</v>
      </c>
      <c r="M15008" s="102" t="s">
        <v>1074</v>
      </c>
      <c r="N15008" s="102">
        <v>6</v>
      </c>
      <c r="O15008" s="102" t="s">
        <v>1075</v>
      </c>
    </row>
    <row r="15009" spans="1:15" x14ac:dyDescent="0.25">
      <c r="A15009" s="102" t="s">
        <v>13773</v>
      </c>
      <c r="B15009" s="103" t="s">
        <v>14637</v>
      </c>
      <c r="C15009" s="103" t="s">
        <v>1360</v>
      </c>
      <c r="D15009" s="102" t="s">
        <v>2881</v>
      </c>
      <c r="E15009" s="102" t="s">
        <v>275</v>
      </c>
      <c r="F15009" s="102" t="s">
        <v>24593</v>
      </c>
      <c r="G15009" s="102" t="s">
        <v>24594</v>
      </c>
      <c r="H15009" s="102">
        <v>45654</v>
      </c>
      <c r="I15009" s="102" t="s">
        <v>21542</v>
      </c>
      <c r="J15009" s="102" t="s">
        <v>291</v>
      </c>
      <c r="K15009" s="102" t="s">
        <v>1</v>
      </c>
      <c r="L15009" s="102" t="s">
        <v>290</v>
      </c>
      <c r="M15009" s="102" t="s">
        <v>1074</v>
      </c>
      <c r="N15009" s="102">
        <v>6</v>
      </c>
      <c r="O15009" s="102" t="s">
        <v>1075</v>
      </c>
    </row>
    <row r="15010" spans="1:15" x14ac:dyDescent="0.25">
      <c r="A15010" s="102" t="s">
        <v>13773</v>
      </c>
      <c r="B15010" s="103" t="s">
        <v>15830</v>
      </c>
      <c r="C15010" s="103" t="s">
        <v>1082</v>
      </c>
      <c r="D15010" s="102" t="s">
        <v>2881</v>
      </c>
      <c r="E15010" s="102" t="s">
        <v>275</v>
      </c>
      <c r="F15010" s="102" t="s">
        <v>24595</v>
      </c>
      <c r="G15010" s="102" t="s">
        <v>24596</v>
      </c>
      <c r="H15010" s="102">
        <v>45654</v>
      </c>
      <c r="I15010" s="102" t="s">
        <v>21542</v>
      </c>
      <c r="J15010" s="102" t="s">
        <v>291</v>
      </c>
      <c r="K15010" s="102" t="s">
        <v>1</v>
      </c>
      <c r="L15010" s="102" t="s">
        <v>290</v>
      </c>
      <c r="M15010" s="102" t="s">
        <v>1082</v>
      </c>
      <c r="N15010" s="102">
        <v>6</v>
      </c>
      <c r="O15010" s="102" t="s">
        <v>1075</v>
      </c>
    </row>
    <row r="15011" spans="1:15" x14ac:dyDescent="0.25">
      <c r="A15011" s="102" t="s">
        <v>15520</v>
      </c>
      <c r="B15011" s="103" t="s">
        <v>5591</v>
      </c>
      <c r="C15011" s="103" t="s">
        <v>1118</v>
      </c>
      <c r="D15011" s="102" t="s">
        <v>2881</v>
      </c>
      <c r="E15011" s="102" t="s">
        <v>275</v>
      </c>
      <c r="F15011" s="102" t="s">
        <v>24597</v>
      </c>
      <c r="G15011" s="102" t="s">
        <v>24598</v>
      </c>
      <c r="H15011" s="102">
        <v>45654</v>
      </c>
      <c r="I15011" s="102" t="s">
        <v>21542</v>
      </c>
      <c r="J15011" s="102" t="s">
        <v>291</v>
      </c>
      <c r="K15011" s="102" t="s">
        <v>1</v>
      </c>
      <c r="L15011" s="102" t="s">
        <v>290</v>
      </c>
      <c r="M15011" s="102" t="s">
        <v>1074</v>
      </c>
      <c r="N15011" s="102">
        <v>6</v>
      </c>
      <c r="O15011" s="102" t="s">
        <v>1075</v>
      </c>
    </row>
    <row r="15012" spans="1:15" x14ac:dyDescent="0.25">
      <c r="A15012" s="102" t="s">
        <v>24599</v>
      </c>
      <c r="B15012" s="103" t="s">
        <v>1703</v>
      </c>
      <c r="C15012" s="103" t="s">
        <v>1082</v>
      </c>
      <c r="D15012" s="102" t="s">
        <v>296</v>
      </c>
      <c r="E15012" s="102" t="s">
        <v>275</v>
      </c>
      <c r="F15012" s="102" t="s">
        <v>24600</v>
      </c>
      <c r="G15012" s="102">
        <v>44467</v>
      </c>
      <c r="H15012" s="102">
        <v>45654</v>
      </c>
      <c r="I15012" s="102" t="s">
        <v>21542</v>
      </c>
      <c r="J15012" s="102" t="s">
        <v>291</v>
      </c>
      <c r="K15012" s="102" t="s">
        <v>1</v>
      </c>
      <c r="L15012" s="102" t="s">
        <v>290</v>
      </c>
      <c r="M15012" s="102" t="s">
        <v>1082</v>
      </c>
      <c r="N15012" s="102">
        <v>6</v>
      </c>
      <c r="O15012" s="102" t="s">
        <v>1075</v>
      </c>
    </row>
    <row r="15013" spans="1:15" x14ac:dyDescent="0.25">
      <c r="A15013" s="102" t="s">
        <v>24599</v>
      </c>
      <c r="B15013" s="103" t="s">
        <v>1577</v>
      </c>
      <c r="C15013" s="103" t="s">
        <v>1082</v>
      </c>
      <c r="D15013" s="102" t="s">
        <v>296</v>
      </c>
      <c r="E15013" s="102" t="s">
        <v>275</v>
      </c>
      <c r="F15013" s="102" t="s">
        <v>24601</v>
      </c>
      <c r="G15013" s="102">
        <v>43594</v>
      </c>
      <c r="H15013" s="102">
        <v>45654</v>
      </c>
      <c r="I15013" s="102" t="s">
        <v>21542</v>
      </c>
      <c r="J15013" s="102" t="s">
        <v>291</v>
      </c>
      <c r="K15013" s="102" t="s">
        <v>1</v>
      </c>
      <c r="L15013" s="102" t="s">
        <v>290</v>
      </c>
      <c r="M15013" s="102" t="s">
        <v>1082</v>
      </c>
      <c r="N15013" s="102">
        <v>6</v>
      </c>
      <c r="O15013" s="102" t="s">
        <v>1075</v>
      </c>
    </row>
    <row r="15014" spans="1:15" x14ac:dyDescent="0.25">
      <c r="A15014" s="102" t="s">
        <v>24599</v>
      </c>
      <c r="B15014" s="103" t="s">
        <v>9583</v>
      </c>
      <c r="C15014" s="103" t="s">
        <v>274</v>
      </c>
      <c r="D15014" s="102" t="s">
        <v>296</v>
      </c>
      <c r="E15014" s="102" t="s">
        <v>275</v>
      </c>
      <c r="F15014" s="102" t="s">
        <v>24602</v>
      </c>
      <c r="H15014" s="102">
        <v>45654</v>
      </c>
      <c r="I15014" s="102" t="s">
        <v>21542</v>
      </c>
      <c r="J15014" s="102" t="s">
        <v>291</v>
      </c>
      <c r="K15014" s="102" t="s">
        <v>1</v>
      </c>
      <c r="L15014" s="102" t="s">
        <v>290</v>
      </c>
      <c r="M15014" s="102" t="s">
        <v>1074</v>
      </c>
      <c r="N15014" s="102">
        <v>6</v>
      </c>
      <c r="O15014" s="102" t="s">
        <v>1075</v>
      </c>
    </row>
    <row r="15015" spans="1:15" x14ac:dyDescent="0.25">
      <c r="A15015" s="102" t="s">
        <v>1263</v>
      </c>
      <c r="B15015" s="103" t="s">
        <v>2997</v>
      </c>
      <c r="C15015" s="103" t="s">
        <v>1360</v>
      </c>
      <c r="D15015" s="102" t="s">
        <v>2881</v>
      </c>
      <c r="E15015" s="102" t="s">
        <v>275</v>
      </c>
      <c r="F15015" s="102" t="s">
        <v>24603</v>
      </c>
      <c r="G15015" s="102" t="s">
        <v>24604</v>
      </c>
      <c r="H15015" s="102">
        <v>45654</v>
      </c>
      <c r="I15015" s="102" t="s">
        <v>21542</v>
      </c>
      <c r="J15015" s="102" t="s">
        <v>291</v>
      </c>
      <c r="K15015" s="102" t="s">
        <v>1</v>
      </c>
      <c r="L15015" s="102" t="s">
        <v>290</v>
      </c>
      <c r="M15015" s="102" t="s">
        <v>1074</v>
      </c>
      <c r="N15015" s="102">
        <v>6</v>
      </c>
      <c r="O15015" s="102" t="s">
        <v>1075</v>
      </c>
    </row>
    <row r="15016" spans="1:15" x14ac:dyDescent="0.25">
      <c r="A15016" s="102" t="s">
        <v>18382</v>
      </c>
      <c r="B15016" s="103" t="s">
        <v>6821</v>
      </c>
      <c r="C15016" s="103" t="s">
        <v>1082</v>
      </c>
      <c r="D15016" s="102" t="s">
        <v>152</v>
      </c>
      <c r="E15016" s="102" t="s">
        <v>275</v>
      </c>
      <c r="F15016" s="102" t="s">
        <v>24605</v>
      </c>
      <c r="G15016" s="102">
        <v>43567</v>
      </c>
      <c r="H15016" s="102">
        <v>45654</v>
      </c>
      <c r="I15016" s="102" t="s">
        <v>21542</v>
      </c>
      <c r="J15016" s="102" t="s">
        <v>291</v>
      </c>
      <c r="K15016" s="102" t="s">
        <v>1</v>
      </c>
      <c r="L15016" s="102" t="s">
        <v>290</v>
      </c>
      <c r="M15016" s="102" t="s">
        <v>1082</v>
      </c>
      <c r="N15016" s="102">
        <v>6</v>
      </c>
      <c r="O15016" s="102" t="s">
        <v>1075</v>
      </c>
    </row>
    <row r="15017" spans="1:15" x14ac:dyDescent="0.25">
      <c r="A15017" s="102" t="s">
        <v>18382</v>
      </c>
      <c r="B15017" s="103" t="s">
        <v>11322</v>
      </c>
      <c r="C15017" s="103" t="s">
        <v>274</v>
      </c>
      <c r="D15017" s="102" t="s">
        <v>152</v>
      </c>
      <c r="E15017" s="102" t="s">
        <v>275</v>
      </c>
      <c r="F15017" s="102" t="s">
        <v>24606</v>
      </c>
      <c r="H15017" s="102">
        <v>45654</v>
      </c>
      <c r="I15017" s="102" t="s">
        <v>21542</v>
      </c>
      <c r="J15017" s="102" t="s">
        <v>291</v>
      </c>
      <c r="K15017" s="102" t="s">
        <v>1</v>
      </c>
      <c r="L15017" s="102" t="s">
        <v>290</v>
      </c>
      <c r="M15017" s="102" t="s">
        <v>1074</v>
      </c>
      <c r="N15017" s="102">
        <v>6</v>
      </c>
      <c r="O15017" s="102" t="s">
        <v>1075</v>
      </c>
    </row>
    <row r="15018" spans="1:15" x14ac:dyDescent="0.25">
      <c r="A15018" s="102" t="s">
        <v>24607</v>
      </c>
      <c r="B15018" s="103" t="s">
        <v>24608</v>
      </c>
      <c r="C15018" s="103" t="s">
        <v>277</v>
      </c>
      <c r="D15018" s="102" t="s">
        <v>136</v>
      </c>
      <c r="E15018" s="102" t="s">
        <v>275</v>
      </c>
      <c r="F15018" s="102" t="s">
        <v>24609</v>
      </c>
      <c r="G15018" s="102">
        <v>24890</v>
      </c>
      <c r="H15018" s="102">
        <v>45654</v>
      </c>
      <c r="I15018" s="102" t="s">
        <v>21542</v>
      </c>
      <c r="J15018" s="102" t="s">
        <v>291</v>
      </c>
      <c r="K15018" s="102" t="s">
        <v>1</v>
      </c>
      <c r="L15018" s="102" t="s">
        <v>290</v>
      </c>
      <c r="M15018" s="102" t="s">
        <v>1074</v>
      </c>
      <c r="N15018" s="102">
        <v>6</v>
      </c>
      <c r="O15018" s="102" t="s">
        <v>1075</v>
      </c>
    </row>
    <row r="15019" spans="1:15" x14ac:dyDescent="0.25">
      <c r="A15019" s="102" t="s">
        <v>24610</v>
      </c>
      <c r="B15019" s="103" t="s">
        <v>3183</v>
      </c>
      <c r="C15019" s="103" t="s">
        <v>1360</v>
      </c>
      <c r="D15019" s="102" t="s">
        <v>2881</v>
      </c>
      <c r="E15019" s="102" t="s">
        <v>275</v>
      </c>
      <c r="F15019" s="102" t="s">
        <v>24611</v>
      </c>
      <c r="G15019" s="102" t="s">
        <v>24612</v>
      </c>
      <c r="H15019" s="102">
        <v>45654</v>
      </c>
      <c r="I15019" s="102" t="s">
        <v>21542</v>
      </c>
      <c r="J15019" s="102" t="s">
        <v>291</v>
      </c>
      <c r="K15019" s="102" t="s">
        <v>1</v>
      </c>
      <c r="L15019" s="102" t="s">
        <v>290</v>
      </c>
      <c r="M15019" s="102" t="s">
        <v>1074</v>
      </c>
      <c r="N15019" s="102">
        <v>6</v>
      </c>
      <c r="O15019" s="102" t="s">
        <v>1075</v>
      </c>
    </row>
    <row r="15020" spans="1:15" x14ac:dyDescent="0.25">
      <c r="A15020" s="102" t="s">
        <v>24610</v>
      </c>
      <c r="B15020" s="103" t="s">
        <v>5261</v>
      </c>
      <c r="C15020" s="103" t="s">
        <v>1082</v>
      </c>
      <c r="D15020" s="102" t="s">
        <v>2881</v>
      </c>
      <c r="E15020" s="102" t="s">
        <v>275</v>
      </c>
      <c r="F15020" s="102" t="s">
        <v>24613</v>
      </c>
      <c r="G15020" s="102" t="s">
        <v>24614</v>
      </c>
      <c r="H15020" s="102">
        <v>45654</v>
      </c>
      <c r="I15020" s="102" t="s">
        <v>21542</v>
      </c>
      <c r="J15020" s="102" t="s">
        <v>291</v>
      </c>
      <c r="K15020" s="102" t="s">
        <v>1</v>
      </c>
      <c r="L15020" s="102" t="s">
        <v>290</v>
      </c>
      <c r="M15020" s="102" t="s">
        <v>1082</v>
      </c>
      <c r="N15020" s="102">
        <v>6</v>
      </c>
      <c r="O15020" s="102" t="s">
        <v>1075</v>
      </c>
    </row>
    <row r="15021" spans="1:15" x14ac:dyDescent="0.25">
      <c r="A15021" s="102" t="s">
        <v>24610</v>
      </c>
      <c r="B15021" s="103" t="s">
        <v>24615</v>
      </c>
      <c r="C15021" s="103" t="s">
        <v>1360</v>
      </c>
      <c r="D15021" s="102" t="s">
        <v>2881</v>
      </c>
      <c r="E15021" s="102" t="s">
        <v>275</v>
      </c>
      <c r="F15021" s="102" t="s">
        <v>24616</v>
      </c>
      <c r="G15021" s="102" t="s">
        <v>24617</v>
      </c>
      <c r="H15021" s="102">
        <v>45654</v>
      </c>
      <c r="I15021" s="102" t="s">
        <v>21542</v>
      </c>
      <c r="J15021" s="102" t="s">
        <v>291</v>
      </c>
      <c r="K15021" s="102" t="s">
        <v>1</v>
      </c>
      <c r="L15021" s="102" t="s">
        <v>290</v>
      </c>
      <c r="M15021" s="102" t="s">
        <v>1074</v>
      </c>
      <c r="N15021" s="102">
        <v>6</v>
      </c>
      <c r="O15021" s="102" t="s">
        <v>1075</v>
      </c>
    </row>
    <row r="15022" spans="1:15" x14ac:dyDescent="0.25">
      <c r="A15022" s="102" t="s">
        <v>4320</v>
      </c>
      <c r="B15022" s="103" t="s">
        <v>15761</v>
      </c>
      <c r="C15022" s="103" t="s">
        <v>1360</v>
      </c>
      <c r="D15022" s="102" t="s">
        <v>2881</v>
      </c>
      <c r="E15022" s="102" t="s">
        <v>275</v>
      </c>
      <c r="F15022" s="102" t="s">
        <v>24618</v>
      </c>
      <c r="G15022" s="102" t="s">
        <v>24619</v>
      </c>
      <c r="H15022" s="102">
        <v>45654</v>
      </c>
      <c r="I15022" s="102" t="s">
        <v>21542</v>
      </c>
      <c r="J15022" s="102" t="s">
        <v>291</v>
      </c>
      <c r="K15022" s="102" t="s">
        <v>1</v>
      </c>
      <c r="L15022" s="102" t="s">
        <v>290</v>
      </c>
      <c r="M15022" s="102" t="s">
        <v>1074</v>
      </c>
      <c r="N15022" s="102">
        <v>6</v>
      </c>
      <c r="O15022" s="102" t="s">
        <v>1075</v>
      </c>
    </row>
    <row r="15023" spans="1:15" x14ac:dyDescent="0.25">
      <c r="A15023" s="102" t="s">
        <v>24620</v>
      </c>
      <c r="B15023" s="103" t="s">
        <v>24621</v>
      </c>
      <c r="C15023" s="103" t="s">
        <v>1118</v>
      </c>
      <c r="D15023" s="102" t="s">
        <v>2881</v>
      </c>
      <c r="E15023" s="102" t="s">
        <v>275</v>
      </c>
      <c r="F15023" s="102" t="s">
        <v>24622</v>
      </c>
      <c r="G15023" s="102" t="s">
        <v>24623</v>
      </c>
      <c r="H15023" s="102">
        <v>45654</v>
      </c>
      <c r="I15023" s="102" t="s">
        <v>21542</v>
      </c>
      <c r="J15023" s="102" t="s">
        <v>291</v>
      </c>
      <c r="K15023" s="102" t="s">
        <v>1</v>
      </c>
      <c r="L15023" s="102" t="s">
        <v>290</v>
      </c>
      <c r="M15023" s="102" t="s">
        <v>1074</v>
      </c>
      <c r="N15023" s="102">
        <v>6</v>
      </c>
      <c r="O15023" s="102" t="s">
        <v>1075</v>
      </c>
    </row>
    <row r="15024" spans="1:15" x14ac:dyDescent="0.25">
      <c r="A15024" s="102" t="s">
        <v>24624</v>
      </c>
      <c r="B15024" s="103" t="s">
        <v>17899</v>
      </c>
      <c r="C15024" s="103" t="s">
        <v>1082</v>
      </c>
      <c r="D15024" s="102" t="s">
        <v>2881</v>
      </c>
      <c r="E15024" s="102" t="s">
        <v>275</v>
      </c>
      <c r="F15024" s="102" t="s">
        <v>24625</v>
      </c>
      <c r="G15024" s="102" t="s">
        <v>24626</v>
      </c>
      <c r="H15024" s="102">
        <v>45654</v>
      </c>
      <c r="I15024" s="102" t="s">
        <v>21542</v>
      </c>
      <c r="J15024" s="102" t="s">
        <v>291</v>
      </c>
      <c r="K15024" s="102" t="s">
        <v>1</v>
      </c>
      <c r="L15024" s="102" t="s">
        <v>290</v>
      </c>
      <c r="M15024" s="102" t="s">
        <v>1082</v>
      </c>
      <c r="N15024" s="102">
        <v>6</v>
      </c>
      <c r="O15024" s="102" t="s">
        <v>1075</v>
      </c>
    </row>
    <row r="15025" spans="1:15" x14ac:dyDescent="0.25">
      <c r="A15025" s="102" t="s">
        <v>24624</v>
      </c>
      <c r="B15025" s="103" t="s">
        <v>14153</v>
      </c>
      <c r="C15025" s="103" t="s">
        <v>1360</v>
      </c>
      <c r="D15025" s="102" t="s">
        <v>2881</v>
      </c>
      <c r="E15025" s="102" t="s">
        <v>275</v>
      </c>
      <c r="F15025" s="102" t="s">
        <v>24627</v>
      </c>
      <c r="G15025" s="102" t="s">
        <v>24628</v>
      </c>
      <c r="H15025" s="102">
        <v>45654</v>
      </c>
      <c r="I15025" s="102" t="s">
        <v>21542</v>
      </c>
      <c r="J15025" s="102" t="s">
        <v>291</v>
      </c>
      <c r="K15025" s="102" t="s">
        <v>1</v>
      </c>
      <c r="L15025" s="102" t="s">
        <v>290</v>
      </c>
      <c r="M15025" s="102" t="s">
        <v>1074</v>
      </c>
      <c r="N15025" s="102">
        <v>6</v>
      </c>
      <c r="O15025" s="102" t="s">
        <v>1075</v>
      </c>
    </row>
    <row r="15026" spans="1:15" x14ac:dyDescent="0.25">
      <c r="A15026" s="102" t="s">
        <v>24624</v>
      </c>
      <c r="B15026" s="103" t="s">
        <v>3058</v>
      </c>
      <c r="C15026" s="103" t="s">
        <v>1082</v>
      </c>
      <c r="D15026" s="102" t="s">
        <v>2881</v>
      </c>
      <c r="E15026" s="102" t="s">
        <v>275</v>
      </c>
      <c r="F15026" s="102" t="s">
        <v>24629</v>
      </c>
      <c r="G15026" s="102" t="s">
        <v>24630</v>
      </c>
      <c r="H15026" s="102">
        <v>45654</v>
      </c>
      <c r="I15026" s="102" t="s">
        <v>21542</v>
      </c>
      <c r="J15026" s="102" t="s">
        <v>291</v>
      </c>
      <c r="K15026" s="102" t="s">
        <v>1</v>
      </c>
      <c r="L15026" s="102" t="s">
        <v>290</v>
      </c>
      <c r="M15026" s="102" t="s">
        <v>1082</v>
      </c>
      <c r="N15026" s="102">
        <v>6</v>
      </c>
      <c r="O15026" s="102" t="s">
        <v>1075</v>
      </c>
    </row>
    <row r="15027" spans="1:15" x14ac:dyDescent="0.25">
      <c r="A15027" s="102" t="s">
        <v>24631</v>
      </c>
      <c r="B15027" s="103" t="s">
        <v>14219</v>
      </c>
      <c r="C15027" s="103" t="s">
        <v>1118</v>
      </c>
      <c r="D15027" s="102" t="s">
        <v>2881</v>
      </c>
      <c r="E15027" s="102" t="s">
        <v>275</v>
      </c>
      <c r="F15027" s="102" t="s">
        <v>24632</v>
      </c>
      <c r="G15027" s="102" t="s">
        <v>24633</v>
      </c>
      <c r="H15027" s="102">
        <v>45654</v>
      </c>
      <c r="I15027" s="102" t="s">
        <v>21542</v>
      </c>
      <c r="J15027" s="102" t="s">
        <v>291</v>
      </c>
      <c r="K15027" s="102" t="s">
        <v>1</v>
      </c>
      <c r="L15027" s="102" t="s">
        <v>290</v>
      </c>
      <c r="M15027" s="102" t="s">
        <v>1074</v>
      </c>
      <c r="N15027" s="102">
        <v>6</v>
      </c>
      <c r="O15027" s="102" t="s">
        <v>1075</v>
      </c>
    </row>
    <row r="15028" spans="1:15" x14ac:dyDescent="0.25">
      <c r="A15028" s="102" t="s">
        <v>24631</v>
      </c>
      <c r="B15028" s="103" t="s">
        <v>24634</v>
      </c>
      <c r="C15028" s="103" t="s">
        <v>1118</v>
      </c>
      <c r="D15028" s="102" t="s">
        <v>2881</v>
      </c>
      <c r="E15028" s="102" t="s">
        <v>275</v>
      </c>
      <c r="F15028" s="102" t="s">
        <v>24635</v>
      </c>
      <c r="G15028" s="102" t="s">
        <v>24636</v>
      </c>
      <c r="H15028" s="102">
        <v>45654</v>
      </c>
      <c r="I15028" s="102" t="s">
        <v>21542</v>
      </c>
      <c r="J15028" s="102" t="s">
        <v>291</v>
      </c>
      <c r="K15028" s="102" t="s">
        <v>1</v>
      </c>
      <c r="L15028" s="102" t="s">
        <v>290</v>
      </c>
      <c r="M15028" s="102" t="s">
        <v>1074</v>
      </c>
      <c r="N15028" s="102">
        <v>6</v>
      </c>
      <c r="O15028" s="102" t="s">
        <v>1075</v>
      </c>
    </row>
    <row r="15029" spans="1:15" x14ac:dyDescent="0.25">
      <c r="A15029" s="102" t="s">
        <v>24631</v>
      </c>
      <c r="B15029" s="103" t="s">
        <v>16217</v>
      </c>
      <c r="C15029" s="103" t="s">
        <v>1360</v>
      </c>
      <c r="D15029" s="102" t="s">
        <v>2881</v>
      </c>
      <c r="E15029" s="102" t="s">
        <v>275</v>
      </c>
      <c r="F15029" s="102" t="s">
        <v>24637</v>
      </c>
      <c r="G15029" s="102" t="s">
        <v>24638</v>
      </c>
      <c r="H15029" s="102">
        <v>45654</v>
      </c>
      <c r="I15029" s="102" t="s">
        <v>21542</v>
      </c>
      <c r="J15029" s="102" t="s">
        <v>291</v>
      </c>
      <c r="K15029" s="102" t="s">
        <v>1</v>
      </c>
      <c r="L15029" s="102" t="s">
        <v>290</v>
      </c>
      <c r="M15029" s="102" t="s">
        <v>1074</v>
      </c>
      <c r="N15029" s="102">
        <v>6</v>
      </c>
      <c r="O15029" s="102" t="s">
        <v>1075</v>
      </c>
    </row>
    <row r="15030" spans="1:15" x14ac:dyDescent="0.25">
      <c r="A15030" s="102" t="s">
        <v>24639</v>
      </c>
      <c r="B15030" s="103" t="s">
        <v>24640</v>
      </c>
      <c r="C15030" s="103" t="s">
        <v>1118</v>
      </c>
      <c r="D15030" s="102" t="s">
        <v>2881</v>
      </c>
      <c r="E15030" s="102" t="s">
        <v>275</v>
      </c>
      <c r="F15030" s="102" t="s">
        <v>24641</v>
      </c>
      <c r="G15030" s="102" t="s">
        <v>24642</v>
      </c>
      <c r="H15030" s="102">
        <v>45654</v>
      </c>
      <c r="I15030" s="102" t="s">
        <v>21542</v>
      </c>
      <c r="J15030" s="102" t="s">
        <v>291</v>
      </c>
      <c r="K15030" s="102" t="s">
        <v>1</v>
      </c>
      <c r="L15030" s="102" t="s">
        <v>290</v>
      </c>
      <c r="M15030" s="102" t="s">
        <v>1074</v>
      </c>
      <c r="N15030" s="102">
        <v>6</v>
      </c>
      <c r="O15030" s="102" t="s">
        <v>1075</v>
      </c>
    </row>
    <row r="15031" spans="1:15" x14ac:dyDescent="0.25">
      <c r="A15031" s="102" t="s">
        <v>24643</v>
      </c>
      <c r="B15031" s="103" t="s">
        <v>1690</v>
      </c>
      <c r="C15031" s="103" t="s">
        <v>277</v>
      </c>
      <c r="D15031" s="102" t="s">
        <v>136</v>
      </c>
      <c r="E15031" s="102" t="s">
        <v>275</v>
      </c>
      <c r="F15031" s="102" t="s">
        <v>24644</v>
      </c>
      <c r="G15031" s="102">
        <v>33183</v>
      </c>
      <c r="H15031" s="102">
        <v>45654</v>
      </c>
      <c r="I15031" s="102" t="s">
        <v>21542</v>
      </c>
      <c r="J15031" s="102" t="s">
        <v>291</v>
      </c>
      <c r="K15031" s="102" t="s">
        <v>1</v>
      </c>
      <c r="L15031" s="102" t="s">
        <v>290</v>
      </c>
      <c r="M15031" s="102" t="s">
        <v>1074</v>
      </c>
      <c r="N15031" s="102">
        <v>6</v>
      </c>
      <c r="O15031" s="102" t="s">
        <v>1075</v>
      </c>
    </row>
    <row r="15032" spans="1:15" x14ac:dyDescent="0.25">
      <c r="A15032" s="102" t="s">
        <v>24645</v>
      </c>
      <c r="B15032" s="103" t="s">
        <v>9832</v>
      </c>
      <c r="C15032" s="103" t="s">
        <v>277</v>
      </c>
      <c r="D15032" s="102" t="s">
        <v>296</v>
      </c>
      <c r="E15032" s="102" t="s">
        <v>275</v>
      </c>
      <c r="F15032" s="102" t="s">
        <v>24646</v>
      </c>
      <c r="H15032" s="102">
        <v>45654</v>
      </c>
      <c r="I15032" s="102" t="s">
        <v>21542</v>
      </c>
      <c r="J15032" s="102" t="s">
        <v>291</v>
      </c>
      <c r="K15032" s="102" t="s">
        <v>1</v>
      </c>
      <c r="L15032" s="102" t="s">
        <v>290</v>
      </c>
      <c r="M15032" s="102" t="s">
        <v>1074</v>
      </c>
      <c r="N15032" s="102">
        <v>6</v>
      </c>
      <c r="O15032" s="102" t="s">
        <v>1075</v>
      </c>
    </row>
    <row r="15033" spans="1:15" x14ac:dyDescent="0.25">
      <c r="A15033" s="102" t="s">
        <v>1754</v>
      </c>
      <c r="B15033" s="103" t="s">
        <v>14188</v>
      </c>
      <c r="C15033" s="103" t="s">
        <v>1360</v>
      </c>
      <c r="D15033" s="102" t="s">
        <v>2881</v>
      </c>
      <c r="E15033" s="102" t="s">
        <v>275</v>
      </c>
      <c r="F15033" s="102" t="s">
        <v>24647</v>
      </c>
      <c r="G15033" s="102" t="s">
        <v>24648</v>
      </c>
      <c r="H15033" s="102">
        <v>45654</v>
      </c>
      <c r="I15033" s="102" t="s">
        <v>21542</v>
      </c>
      <c r="J15033" s="102" t="s">
        <v>291</v>
      </c>
      <c r="K15033" s="102" t="s">
        <v>1</v>
      </c>
      <c r="L15033" s="102" t="s">
        <v>290</v>
      </c>
      <c r="M15033" s="102" t="s">
        <v>1074</v>
      </c>
      <c r="N15033" s="102">
        <v>6</v>
      </c>
      <c r="O15033" s="102" t="s">
        <v>1075</v>
      </c>
    </row>
    <row r="15034" spans="1:15" x14ac:dyDescent="0.25">
      <c r="A15034" s="102" t="s">
        <v>24649</v>
      </c>
      <c r="B15034" s="103" t="s">
        <v>11605</v>
      </c>
      <c r="C15034" s="103" t="s">
        <v>1082</v>
      </c>
      <c r="D15034" s="102" t="s">
        <v>296</v>
      </c>
      <c r="E15034" s="102" t="s">
        <v>275</v>
      </c>
      <c r="F15034" s="102" t="s">
        <v>24650</v>
      </c>
      <c r="G15034" s="102">
        <v>41738</v>
      </c>
      <c r="H15034" s="102">
        <v>45654</v>
      </c>
      <c r="I15034" s="102" t="s">
        <v>21542</v>
      </c>
      <c r="J15034" s="102" t="s">
        <v>291</v>
      </c>
      <c r="K15034" s="102" t="s">
        <v>1</v>
      </c>
      <c r="L15034" s="102" t="s">
        <v>290</v>
      </c>
      <c r="M15034" s="102" t="s">
        <v>1082</v>
      </c>
      <c r="N15034" s="102">
        <v>6</v>
      </c>
      <c r="O15034" s="102" t="s">
        <v>1075</v>
      </c>
    </row>
    <row r="15035" spans="1:15" x14ac:dyDescent="0.25">
      <c r="A15035" s="102" t="s">
        <v>24649</v>
      </c>
      <c r="B15035" s="103" t="s">
        <v>1700</v>
      </c>
      <c r="C15035" s="103" t="s">
        <v>1082</v>
      </c>
      <c r="D15035" s="102" t="s">
        <v>296</v>
      </c>
      <c r="E15035" s="102" t="s">
        <v>275</v>
      </c>
      <c r="F15035" s="102" t="s">
        <v>24651</v>
      </c>
      <c r="G15035" s="102">
        <v>43136</v>
      </c>
      <c r="H15035" s="102">
        <v>45654</v>
      </c>
      <c r="I15035" s="102" t="s">
        <v>21542</v>
      </c>
      <c r="J15035" s="102" t="s">
        <v>291</v>
      </c>
      <c r="K15035" s="102" t="s">
        <v>1</v>
      </c>
      <c r="L15035" s="102" t="s">
        <v>290</v>
      </c>
      <c r="M15035" s="102" t="s">
        <v>1082</v>
      </c>
      <c r="N15035" s="102">
        <v>6</v>
      </c>
      <c r="O15035" s="102" t="s">
        <v>1075</v>
      </c>
    </row>
    <row r="15036" spans="1:15" x14ac:dyDescent="0.25">
      <c r="A15036" s="102" t="s">
        <v>24649</v>
      </c>
      <c r="B15036" s="103" t="s">
        <v>9665</v>
      </c>
      <c r="C15036" s="103" t="s">
        <v>274</v>
      </c>
      <c r="D15036" s="102" t="s">
        <v>296</v>
      </c>
      <c r="E15036" s="102" t="s">
        <v>275</v>
      </c>
      <c r="F15036" s="102" t="s">
        <v>24652</v>
      </c>
      <c r="H15036" s="102">
        <v>45654</v>
      </c>
      <c r="I15036" s="102" t="s">
        <v>21542</v>
      </c>
      <c r="J15036" s="102" t="s">
        <v>291</v>
      </c>
      <c r="K15036" s="102" t="s">
        <v>1</v>
      </c>
      <c r="L15036" s="102" t="s">
        <v>290</v>
      </c>
      <c r="M15036" s="102" t="s">
        <v>1074</v>
      </c>
      <c r="N15036" s="102">
        <v>6</v>
      </c>
      <c r="O15036" s="102" t="s">
        <v>1075</v>
      </c>
    </row>
    <row r="15037" spans="1:15" x14ac:dyDescent="0.25">
      <c r="A15037" s="102" t="s">
        <v>1756</v>
      </c>
      <c r="B15037" s="103" t="s">
        <v>20826</v>
      </c>
      <c r="C15037" s="103" t="s">
        <v>1360</v>
      </c>
      <c r="D15037" s="102" t="s">
        <v>2881</v>
      </c>
      <c r="E15037" s="102" t="s">
        <v>275</v>
      </c>
      <c r="F15037" s="102" t="s">
        <v>24653</v>
      </c>
      <c r="G15037" s="102" t="s">
        <v>24654</v>
      </c>
      <c r="H15037" s="102">
        <v>45654</v>
      </c>
      <c r="I15037" s="102" t="s">
        <v>21542</v>
      </c>
      <c r="J15037" s="102" t="s">
        <v>291</v>
      </c>
      <c r="K15037" s="102" t="s">
        <v>1</v>
      </c>
      <c r="L15037" s="102" t="s">
        <v>290</v>
      </c>
      <c r="M15037" s="102" t="s">
        <v>1074</v>
      </c>
      <c r="N15037" s="102">
        <v>6</v>
      </c>
      <c r="O15037" s="102" t="s">
        <v>1075</v>
      </c>
    </row>
    <row r="15038" spans="1:15" x14ac:dyDescent="0.25">
      <c r="A15038" s="102" t="s">
        <v>1756</v>
      </c>
      <c r="B15038" s="103" t="s">
        <v>18493</v>
      </c>
      <c r="C15038" s="103" t="s">
        <v>1360</v>
      </c>
      <c r="D15038" s="102" t="s">
        <v>2881</v>
      </c>
      <c r="E15038" s="102" t="s">
        <v>275</v>
      </c>
      <c r="F15038" s="102" t="s">
        <v>24655</v>
      </c>
      <c r="G15038" s="102" t="s">
        <v>24656</v>
      </c>
      <c r="H15038" s="102">
        <v>45654</v>
      </c>
      <c r="I15038" s="102" t="s">
        <v>21542</v>
      </c>
      <c r="J15038" s="102" t="s">
        <v>291</v>
      </c>
      <c r="K15038" s="102" t="s">
        <v>1</v>
      </c>
      <c r="L15038" s="102" t="s">
        <v>290</v>
      </c>
      <c r="M15038" s="102" t="s">
        <v>1074</v>
      </c>
      <c r="N15038" s="102">
        <v>6</v>
      </c>
      <c r="O15038" s="102" t="s">
        <v>1075</v>
      </c>
    </row>
    <row r="15039" spans="1:15" x14ac:dyDescent="0.25">
      <c r="A15039" s="102" t="s">
        <v>1756</v>
      </c>
      <c r="B15039" s="103" t="s">
        <v>14072</v>
      </c>
      <c r="C15039" s="103" t="s">
        <v>1360</v>
      </c>
      <c r="D15039" s="102" t="s">
        <v>2881</v>
      </c>
      <c r="E15039" s="102" t="s">
        <v>275</v>
      </c>
      <c r="F15039" s="102" t="s">
        <v>24657</v>
      </c>
      <c r="G15039" s="102" t="s">
        <v>24658</v>
      </c>
      <c r="H15039" s="102">
        <v>45654</v>
      </c>
      <c r="I15039" s="102" t="s">
        <v>21542</v>
      </c>
      <c r="J15039" s="102" t="s">
        <v>291</v>
      </c>
      <c r="K15039" s="102" t="s">
        <v>1</v>
      </c>
      <c r="L15039" s="102" t="s">
        <v>290</v>
      </c>
      <c r="M15039" s="102" t="s">
        <v>1074</v>
      </c>
      <c r="N15039" s="102">
        <v>6</v>
      </c>
      <c r="O15039" s="102" t="s">
        <v>1075</v>
      </c>
    </row>
    <row r="15040" spans="1:15" x14ac:dyDescent="0.25">
      <c r="A15040" s="102" t="s">
        <v>2010</v>
      </c>
      <c r="B15040" s="103" t="s">
        <v>3133</v>
      </c>
      <c r="C15040" s="103" t="s">
        <v>1118</v>
      </c>
      <c r="D15040" s="102" t="s">
        <v>2881</v>
      </c>
      <c r="E15040" s="102" t="s">
        <v>275</v>
      </c>
      <c r="F15040" s="102" t="s">
        <v>24659</v>
      </c>
      <c r="G15040" s="102" t="s">
        <v>24660</v>
      </c>
      <c r="H15040" s="102">
        <v>45654</v>
      </c>
      <c r="I15040" s="102" t="s">
        <v>21542</v>
      </c>
      <c r="J15040" s="102" t="s">
        <v>291</v>
      </c>
      <c r="K15040" s="102" t="s">
        <v>1</v>
      </c>
      <c r="L15040" s="102" t="s">
        <v>290</v>
      </c>
      <c r="M15040" s="102" t="s">
        <v>1074</v>
      </c>
      <c r="N15040" s="102">
        <v>6</v>
      </c>
      <c r="O15040" s="102" t="s">
        <v>1075</v>
      </c>
    </row>
    <row r="15041" spans="1:15" x14ac:dyDescent="0.25">
      <c r="A15041" s="102" t="s">
        <v>1757</v>
      </c>
      <c r="B15041" s="103" t="s">
        <v>14188</v>
      </c>
      <c r="C15041" s="103" t="s">
        <v>1360</v>
      </c>
      <c r="D15041" s="102" t="s">
        <v>2881</v>
      </c>
      <c r="E15041" s="102" t="s">
        <v>275</v>
      </c>
      <c r="F15041" s="102" t="s">
        <v>24661</v>
      </c>
      <c r="G15041" s="102" t="s">
        <v>24662</v>
      </c>
      <c r="H15041" s="102">
        <v>45654</v>
      </c>
      <c r="I15041" s="102" t="s">
        <v>21542</v>
      </c>
      <c r="J15041" s="102" t="s">
        <v>291</v>
      </c>
      <c r="K15041" s="102" t="s">
        <v>1</v>
      </c>
      <c r="L15041" s="102" t="s">
        <v>290</v>
      </c>
      <c r="M15041" s="102" t="s">
        <v>1074</v>
      </c>
      <c r="N15041" s="102">
        <v>6</v>
      </c>
      <c r="O15041" s="102" t="s">
        <v>1075</v>
      </c>
    </row>
    <row r="15042" spans="1:15" x14ac:dyDescent="0.25">
      <c r="A15042" s="102" t="s">
        <v>13789</v>
      </c>
      <c r="B15042" s="103" t="s">
        <v>24663</v>
      </c>
      <c r="C15042" s="103" t="s">
        <v>1118</v>
      </c>
      <c r="D15042" s="102" t="s">
        <v>2881</v>
      </c>
      <c r="E15042" s="102" t="s">
        <v>276</v>
      </c>
      <c r="G15042" s="102" t="s">
        <v>24664</v>
      </c>
      <c r="H15042" s="102">
        <v>45654</v>
      </c>
      <c r="I15042" s="102" t="s">
        <v>21542</v>
      </c>
      <c r="J15042" s="102" t="s">
        <v>291</v>
      </c>
      <c r="K15042" s="102" t="s">
        <v>1</v>
      </c>
      <c r="L15042" s="102" t="s">
        <v>290</v>
      </c>
      <c r="M15042" s="102" t="s">
        <v>1074</v>
      </c>
      <c r="N15042" s="102">
        <v>6</v>
      </c>
      <c r="O15042" s="102" t="s">
        <v>1075</v>
      </c>
    </row>
    <row r="15043" spans="1:15" x14ac:dyDescent="0.25">
      <c r="A15043" s="102" t="s">
        <v>13789</v>
      </c>
      <c r="B15043" s="103" t="s">
        <v>2648</v>
      </c>
      <c r="C15043" s="103" t="s">
        <v>1360</v>
      </c>
      <c r="D15043" s="102" t="s">
        <v>2881</v>
      </c>
      <c r="E15043" s="102" t="s">
        <v>276</v>
      </c>
      <c r="G15043" s="102" t="s">
        <v>24665</v>
      </c>
      <c r="H15043" s="102">
        <v>45654</v>
      </c>
      <c r="I15043" s="102" t="s">
        <v>21542</v>
      </c>
      <c r="J15043" s="102" t="s">
        <v>291</v>
      </c>
      <c r="K15043" s="102" t="s">
        <v>1</v>
      </c>
      <c r="L15043" s="102" t="s">
        <v>290</v>
      </c>
      <c r="M15043" s="102" t="s">
        <v>1074</v>
      </c>
      <c r="N15043" s="102">
        <v>6</v>
      </c>
      <c r="O15043" s="102" t="s">
        <v>1075</v>
      </c>
    </row>
    <row r="15044" spans="1:15" x14ac:dyDescent="0.25">
      <c r="A15044" s="102" t="s">
        <v>13789</v>
      </c>
      <c r="B15044" s="103" t="s">
        <v>8357</v>
      </c>
      <c r="C15044" s="103" t="s">
        <v>1360</v>
      </c>
      <c r="D15044" s="102" t="s">
        <v>2881</v>
      </c>
      <c r="E15044" s="102" t="s">
        <v>276</v>
      </c>
      <c r="G15044" s="102" t="s">
        <v>24666</v>
      </c>
      <c r="H15044" s="102">
        <v>45654</v>
      </c>
      <c r="I15044" s="102" t="s">
        <v>21542</v>
      </c>
      <c r="J15044" s="102" t="s">
        <v>291</v>
      </c>
      <c r="K15044" s="102" t="s">
        <v>1</v>
      </c>
      <c r="L15044" s="102" t="s">
        <v>290</v>
      </c>
      <c r="M15044" s="102" t="s">
        <v>1074</v>
      </c>
      <c r="N15044" s="102">
        <v>6</v>
      </c>
      <c r="O15044" s="102" t="s">
        <v>1075</v>
      </c>
    </row>
    <row r="15045" spans="1:15" x14ac:dyDescent="0.25">
      <c r="A15045" s="102" t="s">
        <v>15579</v>
      </c>
      <c r="B15045" s="103" t="s">
        <v>23833</v>
      </c>
      <c r="C15045" s="103" t="s">
        <v>274</v>
      </c>
      <c r="D15045" s="102" t="s">
        <v>136</v>
      </c>
      <c r="E15045" s="102" t="s">
        <v>275</v>
      </c>
      <c r="F15045" s="102" t="s">
        <v>24667</v>
      </c>
      <c r="G15045" s="102">
        <v>25901</v>
      </c>
      <c r="H15045" s="102">
        <v>45654</v>
      </c>
      <c r="I15045" s="102" t="s">
        <v>21542</v>
      </c>
      <c r="J15045" s="102" t="s">
        <v>291</v>
      </c>
      <c r="K15045" s="102" t="s">
        <v>1</v>
      </c>
      <c r="L15045" s="102" t="s">
        <v>290</v>
      </c>
      <c r="M15045" s="102" t="s">
        <v>1074</v>
      </c>
      <c r="N15045" s="102">
        <v>6</v>
      </c>
      <c r="O15045" s="102" t="s">
        <v>1075</v>
      </c>
    </row>
    <row r="15046" spans="1:15" x14ac:dyDescent="0.25">
      <c r="A15046" s="102" t="s">
        <v>24668</v>
      </c>
      <c r="B15046" s="103" t="s">
        <v>24669</v>
      </c>
      <c r="C15046" s="103" t="s">
        <v>1077</v>
      </c>
      <c r="D15046" s="102" t="s">
        <v>282</v>
      </c>
      <c r="E15046" s="102" t="s">
        <v>275</v>
      </c>
      <c r="F15046" s="102" t="s">
        <v>24670</v>
      </c>
      <c r="H15046" s="102">
        <v>45654</v>
      </c>
      <c r="I15046" s="102" t="s">
        <v>21542</v>
      </c>
      <c r="J15046" s="102" t="s">
        <v>291</v>
      </c>
      <c r="K15046" s="102" t="s">
        <v>1</v>
      </c>
      <c r="L15046" s="102" t="s">
        <v>290</v>
      </c>
      <c r="M15046" s="102" t="s">
        <v>1074</v>
      </c>
      <c r="N15046" s="102">
        <v>6</v>
      </c>
      <c r="O15046" s="102" t="s">
        <v>1075</v>
      </c>
    </row>
    <row r="15047" spans="1:15" x14ac:dyDescent="0.25">
      <c r="A15047" s="102" t="s">
        <v>24671</v>
      </c>
      <c r="B15047" s="103" t="s">
        <v>24672</v>
      </c>
      <c r="C15047" s="103" t="s">
        <v>21602</v>
      </c>
      <c r="D15047" s="102" t="s">
        <v>296</v>
      </c>
      <c r="E15047" s="102" t="s">
        <v>275</v>
      </c>
      <c r="F15047" s="102" t="s">
        <v>24673</v>
      </c>
      <c r="H15047" s="102">
        <v>45654</v>
      </c>
      <c r="I15047" s="102" t="s">
        <v>21542</v>
      </c>
      <c r="J15047" s="102" t="s">
        <v>291</v>
      </c>
      <c r="K15047" s="102" t="s">
        <v>1</v>
      </c>
      <c r="L15047" s="102" t="s">
        <v>290</v>
      </c>
      <c r="M15047" s="102" t="s">
        <v>1074</v>
      </c>
      <c r="N15047" s="102">
        <v>6</v>
      </c>
      <c r="O15047" s="102" t="s">
        <v>1075</v>
      </c>
    </row>
    <row r="15048" spans="1:15" x14ac:dyDescent="0.25">
      <c r="A15048" s="102" t="s">
        <v>24674</v>
      </c>
      <c r="B15048" s="103" t="s">
        <v>24675</v>
      </c>
      <c r="C15048" s="103" t="s">
        <v>1225</v>
      </c>
      <c r="D15048" s="102" t="s">
        <v>282</v>
      </c>
      <c r="E15048" s="102" t="s">
        <v>275</v>
      </c>
      <c r="F15048" s="102" t="s">
        <v>24676</v>
      </c>
      <c r="H15048" s="102">
        <v>45654</v>
      </c>
      <c r="I15048" s="102" t="s">
        <v>21542</v>
      </c>
      <c r="J15048" s="102" t="s">
        <v>291</v>
      </c>
      <c r="K15048" s="102" t="s">
        <v>1</v>
      </c>
      <c r="L15048" s="102" t="s">
        <v>290</v>
      </c>
      <c r="M15048" s="102" t="s">
        <v>1074</v>
      </c>
      <c r="N15048" s="102">
        <v>6</v>
      </c>
      <c r="O15048" s="102" t="s">
        <v>1075</v>
      </c>
    </row>
    <row r="15049" spans="1:15" x14ac:dyDescent="0.25">
      <c r="A15049" s="102" t="s">
        <v>24677</v>
      </c>
      <c r="B15049" s="103" t="s">
        <v>1304</v>
      </c>
      <c r="C15049" s="103" t="s">
        <v>274</v>
      </c>
      <c r="D15049" s="102" t="s">
        <v>136</v>
      </c>
      <c r="E15049" s="102" t="s">
        <v>275</v>
      </c>
      <c r="F15049" s="102" t="s">
        <v>24678</v>
      </c>
      <c r="G15049" s="102">
        <v>24997</v>
      </c>
      <c r="H15049" s="102">
        <v>45654</v>
      </c>
      <c r="I15049" s="102" t="s">
        <v>21542</v>
      </c>
      <c r="J15049" s="102" t="s">
        <v>291</v>
      </c>
      <c r="K15049" s="102" t="s">
        <v>1</v>
      </c>
      <c r="L15049" s="102" t="s">
        <v>290</v>
      </c>
      <c r="M15049" s="102" t="s">
        <v>1074</v>
      </c>
      <c r="N15049" s="102">
        <v>6</v>
      </c>
      <c r="O15049" s="102" t="s">
        <v>1075</v>
      </c>
    </row>
    <row r="15050" spans="1:15" x14ac:dyDescent="0.25">
      <c r="A15050" s="102" t="s">
        <v>24679</v>
      </c>
      <c r="B15050" s="103" t="s">
        <v>7307</v>
      </c>
      <c r="C15050" s="103" t="s">
        <v>277</v>
      </c>
      <c r="D15050" s="102" t="s">
        <v>296</v>
      </c>
      <c r="E15050" s="102" t="s">
        <v>275</v>
      </c>
      <c r="F15050" s="102" t="s">
        <v>24680</v>
      </c>
      <c r="H15050" s="102">
        <v>45654</v>
      </c>
      <c r="I15050" s="102" t="s">
        <v>21542</v>
      </c>
      <c r="J15050" s="102" t="s">
        <v>291</v>
      </c>
      <c r="K15050" s="102" t="s">
        <v>1</v>
      </c>
      <c r="L15050" s="102" t="s">
        <v>290</v>
      </c>
      <c r="M15050" s="102" t="s">
        <v>1074</v>
      </c>
      <c r="N15050" s="102">
        <v>6</v>
      </c>
      <c r="O15050" s="102" t="s">
        <v>1075</v>
      </c>
    </row>
    <row r="15051" spans="1:15" x14ac:dyDescent="0.25">
      <c r="A15051" s="102" t="s">
        <v>13824</v>
      </c>
      <c r="B15051" s="103" t="s">
        <v>24681</v>
      </c>
      <c r="C15051" s="103" t="s">
        <v>1360</v>
      </c>
      <c r="D15051" s="102" t="s">
        <v>2881</v>
      </c>
      <c r="E15051" s="102" t="s">
        <v>275</v>
      </c>
      <c r="F15051" s="102" t="s">
        <v>24682</v>
      </c>
      <c r="G15051" s="102" t="s">
        <v>24683</v>
      </c>
      <c r="H15051" s="102">
        <v>45654</v>
      </c>
      <c r="I15051" s="102" t="s">
        <v>21542</v>
      </c>
      <c r="J15051" s="102" t="s">
        <v>291</v>
      </c>
      <c r="K15051" s="102" t="s">
        <v>1</v>
      </c>
      <c r="L15051" s="102" t="s">
        <v>290</v>
      </c>
      <c r="M15051" s="102" t="s">
        <v>1074</v>
      </c>
      <c r="N15051" s="102">
        <v>6</v>
      </c>
      <c r="O15051" s="102" t="s">
        <v>1075</v>
      </c>
    </row>
    <row r="15052" spans="1:15" x14ac:dyDescent="0.25">
      <c r="A15052" s="102" t="s">
        <v>9946</v>
      </c>
      <c r="B15052" s="103" t="s">
        <v>24684</v>
      </c>
      <c r="C15052" s="103" t="s">
        <v>1118</v>
      </c>
      <c r="D15052" s="102" t="s">
        <v>2881</v>
      </c>
      <c r="E15052" s="102" t="s">
        <v>275</v>
      </c>
      <c r="F15052" s="102" t="s">
        <v>24685</v>
      </c>
      <c r="H15052" s="102">
        <v>45654</v>
      </c>
      <c r="I15052" s="102" t="s">
        <v>21542</v>
      </c>
      <c r="J15052" s="102" t="s">
        <v>291</v>
      </c>
      <c r="K15052" s="102" t="s">
        <v>1</v>
      </c>
      <c r="L15052" s="102" t="s">
        <v>290</v>
      </c>
      <c r="M15052" s="102" t="s">
        <v>1074</v>
      </c>
      <c r="N15052" s="102">
        <v>6</v>
      </c>
      <c r="O15052" s="102" t="s">
        <v>1075</v>
      </c>
    </row>
    <row r="15053" spans="1:15" x14ac:dyDescent="0.25">
      <c r="A15053" s="102" t="s">
        <v>9946</v>
      </c>
      <c r="B15053" s="103" t="s">
        <v>2721</v>
      </c>
      <c r="C15053" s="103" t="s">
        <v>277</v>
      </c>
      <c r="D15053" s="102" t="s">
        <v>2881</v>
      </c>
      <c r="E15053" s="102" t="s">
        <v>275</v>
      </c>
      <c r="F15053" s="102" t="s">
        <v>24686</v>
      </c>
      <c r="H15053" s="102">
        <v>45654</v>
      </c>
      <c r="I15053" s="102" t="s">
        <v>21542</v>
      </c>
      <c r="J15053" s="102" t="s">
        <v>291</v>
      </c>
      <c r="K15053" s="102" t="s">
        <v>1</v>
      </c>
      <c r="L15053" s="102" t="s">
        <v>290</v>
      </c>
      <c r="M15053" s="102" t="s">
        <v>1074</v>
      </c>
      <c r="N15053" s="102">
        <v>6</v>
      </c>
      <c r="O15053" s="102" t="s">
        <v>1075</v>
      </c>
    </row>
    <row r="15054" spans="1:15" x14ac:dyDescent="0.25">
      <c r="A15054" s="102" t="s">
        <v>24687</v>
      </c>
      <c r="B15054" s="103" t="s">
        <v>19118</v>
      </c>
      <c r="C15054" s="103" t="s">
        <v>277</v>
      </c>
      <c r="D15054" s="102" t="s">
        <v>136</v>
      </c>
      <c r="E15054" s="102" t="s">
        <v>275</v>
      </c>
      <c r="F15054" s="102" t="s">
        <v>24688</v>
      </c>
      <c r="G15054" s="102">
        <v>40436</v>
      </c>
      <c r="H15054" s="102">
        <v>45654</v>
      </c>
      <c r="I15054" s="102" t="s">
        <v>21542</v>
      </c>
      <c r="J15054" s="102" t="s">
        <v>291</v>
      </c>
      <c r="K15054" s="102" t="s">
        <v>1</v>
      </c>
      <c r="L15054" s="102" t="s">
        <v>290</v>
      </c>
      <c r="M15054" s="102" t="s">
        <v>1074</v>
      </c>
      <c r="N15054" s="102">
        <v>6</v>
      </c>
      <c r="O15054" s="102" t="s">
        <v>1075</v>
      </c>
    </row>
    <row r="15055" spans="1:15" x14ac:dyDescent="0.25">
      <c r="A15055" s="102" t="s">
        <v>1119</v>
      </c>
      <c r="B15055" s="103" t="s">
        <v>1233</v>
      </c>
      <c r="C15055" s="103" t="s">
        <v>274</v>
      </c>
      <c r="D15055" s="102" t="s">
        <v>136</v>
      </c>
      <c r="E15055" s="102" t="s">
        <v>275</v>
      </c>
      <c r="F15055" s="102" t="s">
        <v>24689</v>
      </c>
      <c r="G15055" s="102">
        <v>23587</v>
      </c>
      <c r="H15055" s="102">
        <v>45654</v>
      </c>
      <c r="I15055" s="102" t="s">
        <v>21542</v>
      </c>
      <c r="J15055" s="102" t="s">
        <v>291</v>
      </c>
      <c r="K15055" s="102" t="s">
        <v>1</v>
      </c>
      <c r="L15055" s="102" t="s">
        <v>290</v>
      </c>
      <c r="M15055" s="102" t="s">
        <v>1074</v>
      </c>
      <c r="N15055" s="102">
        <v>6</v>
      </c>
      <c r="O15055" s="102" t="s">
        <v>1075</v>
      </c>
    </row>
    <row r="15056" spans="1:15" x14ac:dyDescent="0.25">
      <c r="A15056" s="102" t="s">
        <v>24690</v>
      </c>
      <c r="B15056" s="103" t="s">
        <v>1912</v>
      </c>
      <c r="C15056" s="103" t="s">
        <v>1082</v>
      </c>
      <c r="D15056" s="102" t="s">
        <v>136</v>
      </c>
      <c r="E15056" s="102" t="s">
        <v>275</v>
      </c>
      <c r="F15056" s="102" t="s">
        <v>24691</v>
      </c>
      <c r="G15056" s="102">
        <v>40329</v>
      </c>
      <c r="H15056" s="102">
        <v>45654</v>
      </c>
      <c r="I15056" s="102" t="s">
        <v>21542</v>
      </c>
      <c r="J15056" s="102" t="s">
        <v>291</v>
      </c>
      <c r="K15056" s="102" t="s">
        <v>1</v>
      </c>
      <c r="L15056" s="102" t="s">
        <v>290</v>
      </c>
      <c r="M15056" s="102" t="s">
        <v>1082</v>
      </c>
      <c r="N15056" s="102">
        <v>6</v>
      </c>
      <c r="O15056" s="102" t="s">
        <v>1075</v>
      </c>
    </row>
    <row r="15057" spans="1:15" x14ac:dyDescent="0.25">
      <c r="A15057" s="102" t="s">
        <v>24692</v>
      </c>
      <c r="B15057" s="103" t="s">
        <v>14760</v>
      </c>
      <c r="C15057" s="103" t="s">
        <v>1360</v>
      </c>
      <c r="D15057" s="102" t="s">
        <v>2881</v>
      </c>
      <c r="E15057" s="102" t="s">
        <v>275</v>
      </c>
      <c r="F15057" s="102" t="s">
        <v>24693</v>
      </c>
      <c r="G15057" s="102" t="s">
        <v>24694</v>
      </c>
      <c r="H15057" s="102">
        <v>45654</v>
      </c>
      <c r="I15057" s="102" t="s">
        <v>21542</v>
      </c>
      <c r="J15057" s="102" t="s">
        <v>291</v>
      </c>
      <c r="K15057" s="102" t="s">
        <v>1</v>
      </c>
      <c r="L15057" s="102" t="s">
        <v>290</v>
      </c>
      <c r="M15057" s="102" t="s">
        <v>1074</v>
      </c>
      <c r="N15057" s="102">
        <v>6</v>
      </c>
      <c r="O15057" s="102" t="s">
        <v>1075</v>
      </c>
    </row>
    <row r="15058" spans="1:15" x14ac:dyDescent="0.25">
      <c r="A15058" s="102" t="s">
        <v>24692</v>
      </c>
      <c r="B15058" s="103" t="s">
        <v>3183</v>
      </c>
      <c r="C15058" s="103" t="s">
        <v>1360</v>
      </c>
      <c r="D15058" s="102" t="s">
        <v>2881</v>
      </c>
      <c r="E15058" s="102" t="s">
        <v>275</v>
      </c>
      <c r="F15058" s="102" t="s">
        <v>24695</v>
      </c>
      <c r="G15058" s="102" t="s">
        <v>24696</v>
      </c>
      <c r="H15058" s="102">
        <v>45654</v>
      </c>
      <c r="I15058" s="102" t="s">
        <v>21542</v>
      </c>
      <c r="J15058" s="102" t="s">
        <v>291</v>
      </c>
      <c r="K15058" s="102" t="s">
        <v>1</v>
      </c>
      <c r="L15058" s="102" t="s">
        <v>290</v>
      </c>
      <c r="M15058" s="102" t="s">
        <v>1074</v>
      </c>
      <c r="N15058" s="102">
        <v>6</v>
      </c>
      <c r="O15058" s="102" t="s">
        <v>1075</v>
      </c>
    </row>
    <row r="15059" spans="1:15" x14ac:dyDescent="0.25">
      <c r="A15059" s="102" t="s">
        <v>24692</v>
      </c>
      <c r="B15059" s="103" t="s">
        <v>5209</v>
      </c>
      <c r="C15059" s="103" t="s">
        <v>1360</v>
      </c>
      <c r="D15059" s="102" t="s">
        <v>2881</v>
      </c>
      <c r="E15059" s="102" t="s">
        <v>275</v>
      </c>
      <c r="F15059" s="102" t="s">
        <v>24697</v>
      </c>
      <c r="G15059" s="102" t="s">
        <v>24698</v>
      </c>
      <c r="H15059" s="102">
        <v>45654</v>
      </c>
      <c r="I15059" s="102" t="s">
        <v>21542</v>
      </c>
      <c r="J15059" s="102" t="s">
        <v>291</v>
      </c>
      <c r="K15059" s="102" t="s">
        <v>1</v>
      </c>
      <c r="L15059" s="102" t="s">
        <v>290</v>
      </c>
      <c r="M15059" s="102" t="s">
        <v>1074</v>
      </c>
      <c r="N15059" s="102">
        <v>6</v>
      </c>
      <c r="O15059" s="102" t="s">
        <v>1075</v>
      </c>
    </row>
    <row r="15060" spans="1:15" x14ac:dyDescent="0.25">
      <c r="A15060" s="102" t="s">
        <v>9958</v>
      </c>
      <c r="B15060" s="103" t="s">
        <v>18677</v>
      </c>
      <c r="C15060" s="103" t="s">
        <v>1360</v>
      </c>
      <c r="D15060" s="102" t="s">
        <v>2881</v>
      </c>
      <c r="E15060" s="102" t="s">
        <v>275</v>
      </c>
      <c r="F15060" s="102" t="s">
        <v>24699</v>
      </c>
      <c r="G15060" s="102" t="s">
        <v>24700</v>
      </c>
      <c r="H15060" s="102">
        <v>45654</v>
      </c>
      <c r="I15060" s="102" t="s">
        <v>21542</v>
      </c>
      <c r="J15060" s="102" t="s">
        <v>291</v>
      </c>
      <c r="K15060" s="102" t="s">
        <v>1</v>
      </c>
      <c r="L15060" s="102" t="s">
        <v>290</v>
      </c>
      <c r="M15060" s="102" t="s">
        <v>1074</v>
      </c>
      <c r="N15060" s="102">
        <v>6</v>
      </c>
      <c r="O15060" s="102" t="s">
        <v>1075</v>
      </c>
    </row>
    <row r="15061" spans="1:15" x14ac:dyDescent="0.25">
      <c r="A15061" s="102" t="s">
        <v>23820</v>
      </c>
      <c r="B15061" s="103" t="s">
        <v>6968</v>
      </c>
      <c r="C15061" s="103" t="s">
        <v>274</v>
      </c>
      <c r="D15061" s="102" t="s">
        <v>152</v>
      </c>
      <c r="E15061" s="102" t="s">
        <v>275</v>
      </c>
      <c r="F15061" s="102" t="s">
        <v>24701</v>
      </c>
      <c r="H15061" s="102">
        <v>45654</v>
      </c>
      <c r="I15061" s="102" t="s">
        <v>21542</v>
      </c>
      <c r="J15061" s="102" t="s">
        <v>291</v>
      </c>
      <c r="K15061" s="102" t="s">
        <v>1</v>
      </c>
      <c r="L15061" s="102" t="s">
        <v>290</v>
      </c>
      <c r="M15061" s="102" t="s">
        <v>1074</v>
      </c>
      <c r="N15061" s="102">
        <v>6</v>
      </c>
      <c r="O15061" s="102" t="s">
        <v>1075</v>
      </c>
    </row>
    <row r="15062" spans="1:15" x14ac:dyDescent="0.25">
      <c r="A15062" s="102" t="s">
        <v>4398</v>
      </c>
      <c r="B15062" s="103" t="s">
        <v>24702</v>
      </c>
      <c r="C15062" s="103" t="s">
        <v>1118</v>
      </c>
      <c r="D15062" s="102" t="s">
        <v>2881</v>
      </c>
      <c r="E15062" s="102" t="s">
        <v>275</v>
      </c>
      <c r="F15062" s="102" t="s">
        <v>24703</v>
      </c>
      <c r="G15062" s="102" t="s">
        <v>24704</v>
      </c>
      <c r="H15062" s="102">
        <v>45654</v>
      </c>
      <c r="I15062" s="102" t="s">
        <v>21542</v>
      </c>
      <c r="J15062" s="102" t="s">
        <v>291</v>
      </c>
      <c r="K15062" s="102" t="s">
        <v>1</v>
      </c>
      <c r="L15062" s="102" t="s">
        <v>290</v>
      </c>
      <c r="M15062" s="102" t="s">
        <v>1074</v>
      </c>
      <c r="N15062" s="102">
        <v>6</v>
      </c>
      <c r="O15062" s="102" t="s">
        <v>1075</v>
      </c>
    </row>
    <row r="15063" spans="1:15" x14ac:dyDescent="0.25">
      <c r="A15063" s="102" t="s">
        <v>24705</v>
      </c>
      <c r="B15063" s="103" t="s">
        <v>24706</v>
      </c>
      <c r="C15063" s="103" t="s">
        <v>1118</v>
      </c>
      <c r="D15063" s="102" t="s">
        <v>2881</v>
      </c>
      <c r="E15063" s="102" t="s">
        <v>275</v>
      </c>
      <c r="F15063" s="102" t="s">
        <v>24707</v>
      </c>
      <c r="G15063" s="102" t="s">
        <v>24708</v>
      </c>
      <c r="H15063" s="102">
        <v>45654</v>
      </c>
      <c r="I15063" s="102" t="s">
        <v>21542</v>
      </c>
      <c r="J15063" s="102" t="s">
        <v>291</v>
      </c>
      <c r="K15063" s="102" t="s">
        <v>1</v>
      </c>
      <c r="L15063" s="102" t="s">
        <v>290</v>
      </c>
      <c r="M15063" s="102" t="s">
        <v>1074</v>
      </c>
      <c r="N15063" s="102">
        <v>6</v>
      </c>
      <c r="O15063" s="102" t="s">
        <v>1075</v>
      </c>
    </row>
    <row r="15064" spans="1:15" x14ac:dyDescent="0.25">
      <c r="A15064" s="102" t="s">
        <v>24709</v>
      </c>
      <c r="B15064" s="103" t="s">
        <v>14383</v>
      </c>
      <c r="C15064" s="103" t="s">
        <v>1118</v>
      </c>
      <c r="D15064" s="102" t="s">
        <v>2881</v>
      </c>
      <c r="E15064" s="102" t="s">
        <v>275</v>
      </c>
      <c r="F15064" s="102" t="s">
        <v>24710</v>
      </c>
      <c r="G15064" s="102" t="s">
        <v>24711</v>
      </c>
      <c r="H15064" s="102">
        <v>45654</v>
      </c>
      <c r="I15064" s="102" t="s">
        <v>21542</v>
      </c>
      <c r="J15064" s="102" t="s">
        <v>291</v>
      </c>
      <c r="K15064" s="102" t="s">
        <v>1</v>
      </c>
      <c r="L15064" s="102" t="s">
        <v>290</v>
      </c>
      <c r="M15064" s="102" t="s">
        <v>1074</v>
      </c>
      <c r="N15064" s="102">
        <v>6</v>
      </c>
      <c r="O15064" s="102" t="s">
        <v>1075</v>
      </c>
    </row>
    <row r="15065" spans="1:15" x14ac:dyDescent="0.25">
      <c r="A15065" s="102" t="s">
        <v>17885</v>
      </c>
      <c r="B15065" s="103" t="s">
        <v>1571</v>
      </c>
      <c r="C15065" s="103" t="s">
        <v>274</v>
      </c>
      <c r="D15065" s="102" t="s">
        <v>136</v>
      </c>
      <c r="E15065" s="102" t="s">
        <v>276</v>
      </c>
      <c r="G15065" s="102">
        <v>30144</v>
      </c>
      <c r="H15065" s="102">
        <v>45654</v>
      </c>
      <c r="I15065" s="102" t="s">
        <v>21542</v>
      </c>
      <c r="J15065" s="102" t="s">
        <v>291</v>
      </c>
      <c r="K15065" s="102" t="s">
        <v>1</v>
      </c>
      <c r="L15065" s="102" t="s">
        <v>290</v>
      </c>
      <c r="M15065" s="102" t="s">
        <v>1074</v>
      </c>
      <c r="N15065" s="102">
        <v>6</v>
      </c>
      <c r="O15065" s="102" t="s">
        <v>1075</v>
      </c>
    </row>
    <row r="15066" spans="1:15" x14ac:dyDescent="0.25">
      <c r="A15066" s="102" t="s">
        <v>24712</v>
      </c>
      <c r="B15066" s="103" t="s">
        <v>2087</v>
      </c>
      <c r="C15066" s="103" t="s">
        <v>274</v>
      </c>
      <c r="D15066" s="102" t="s">
        <v>136</v>
      </c>
      <c r="E15066" s="102" t="s">
        <v>275</v>
      </c>
      <c r="F15066" s="102" t="s">
        <v>24713</v>
      </c>
      <c r="G15066" s="102">
        <v>19847</v>
      </c>
      <c r="H15066" s="102">
        <v>45654</v>
      </c>
      <c r="I15066" s="102" t="s">
        <v>21542</v>
      </c>
      <c r="J15066" s="102" t="s">
        <v>291</v>
      </c>
      <c r="K15066" s="102" t="s">
        <v>1</v>
      </c>
      <c r="L15066" s="102" t="s">
        <v>290</v>
      </c>
      <c r="M15066" s="102" t="s">
        <v>1074</v>
      </c>
      <c r="N15066" s="102">
        <v>6</v>
      </c>
      <c r="O15066" s="102" t="s">
        <v>1075</v>
      </c>
    </row>
    <row r="15067" spans="1:15" x14ac:dyDescent="0.25">
      <c r="A15067" s="102" t="s">
        <v>24714</v>
      </c>
      <c r="B15067" s="103" t="s">
        <v>2833</v>
      </c>
      <c r="C15067" s="103" t="s">
        <v>277</v>
      </c>
      <c r="D15067" s="102" t="s">
        <v>136</v>
      </c>
      <c r="E15067" s="102" t="s">
        <v>275</v>
      </c>
      <c r="F15067" s="102" t="s">
        <v>24715</v>
      </c>
      <c r="G15067" s="102">
        <v>33689</v>
      </c>
      <c r="H15067" s="102">
        <v>45654</v>
      </c>
      <c r="I15067" s="102" t="s">
        <v>21542</v>
      </c>
      <c r="J15067" s="102" t="s">
        <v>291</v>
      </c>
      <c r="K15067" s="102" t="s">
        <v>1</v>
      </c>
      <c r="L15067" s="102" t="s">
        <v>290</v>
      </c>
      <c r="M15067" s="102" t="s">
        <v>1074</v>
      </c>
      <c r="N15067" s="102">
        <v>6</v>
      </c>
      <c r="O15067" s="102" t="s">
        <v>1075</v>
      </c>
    </row>
    <row r="15068" spans="1:15" x14ac:dyDescent="0.25">
      <c r="A15068" s="102" t="s">
        <v>18562</v>
      </c>
      <c r="B15068" s="103" t="s">
        <v>18068</v>
      </c>
      <c r="C15068" s="103" t="s">
        <v>277</v>
      </c>
      <c r="D15068" s="102" t="s">
        <v>296</v>
      </c>
      <c r="E15068" s="102" t="s">
        <v>275</v>
      </c>
      <c r="F15068" s="102" t="s">
        <v>24716</v>
      </c>
      <c r="H15068" s="102">
        <v>45654</v>
      </c>
      <c r="I15068" s="102" t="s">
        <v>21542</v>
      </c>
      <c r="J15068" s="102" t="s">
        <v>291</v>
      </c>
      <c r="K15068" s="102" t="s">
        <v>1</v>
      </c>
      <c r="L15068" s="102" t="s">
        <v>290</v>
      </c>
      <c r="M15068" s="102" t="s">
        <v>1074</v>
      </c>
      <c r="N15068" s="102">
        <v>6</v>
      </c>
      <c r="O15068" s="102" t="s">
        <v>1075</v>
      </c>
    </row>
    <row r="15069" spans="1:15" x14ac:dyDescent="0.25">
      <c r="A15069" s="102" t="s">
        <v>6367</v>
      </c>
      <c r="B15069" s="103" t="s">
        <v>6996</v>
      </c>
      <c r="C15069" s="103" t="s">
        <v>274</v>
      </c>
      <c r="D15069" s="102" t="s">
        <v>152</v>
      </c>
      <c r="E15069" s="102" t="s">
        <v>275</v>
      </c>
      <c r="F15069" s="102" t="s">
        <v>24717</v>
      </c>
      <c r="H15069" s="102">
        <v>45654</v>
      </c>
      <c r="I15069" s="102" t="s">
        <v>21542</v>
      </c>
      <c r="J15069" s="102" t="s">
        <v>291</v>
      </c>
      <c r="K15069" s="102" t="s">
        <v>1</v>
      </c>
      <c r="L15069" s="102" t="s">
        <v>290</v>
      </c>
      <c r="M15069" s="102" t="s">
        <v>1074</v>
      </c>
      <c r="N15069" s="102">
        <v>6</v>
      </c>
      <c r="O15069" s="102" t="s">
        <v>1075</v>
      </c>
    </row>
    <row r="15070" spans="1:15" x14ac:dyDescent="0.25">
      <c r="A15070" s="102" t="s">
        <v>22086</v>
      </c>
      <c r="B15070" s="103" t="s">
        <v>5171</v>
      </c>
      <c r="C15070" s="103" t="s">
        <v>1082</v>
      </c>
      <c r="D15070" s="102" t="s">
        <v>2881</v>
      </c>
      <c r="E15070" s="102" t="s">
        <v>275</v>
      </c>
      <c r="F15070" s="102" t="s">
        <v>24718</v>
      </c>
      <c r="G15070" s="102" t="s">
        <v>24719</v>
      </c>
      <c r="H15070" s="102">
        <v>45654</v>
      </c>
      <c r="I15070" s="102" t="s">
        <v>21542</v>
      </c>
      <c r="J15070" s="102" t="s">
        <v>291</v>
      </c>
      <c r="K15070" s="102" t="s">
        <v>1</v>
      </c>
      <c r="L15070" s="102" t="s">
        <v>290</v>
      </c>
      <c r="M15070" s="102" t="s">
        <v>1082</v>
      </c>
      <c r="N15070" s="102">
        <v>6</v>
      </c>
      <c r="O15070" s="102" t="s">
        <v>1075</v>
      </c>
    </row>
    <row r="15071" spans="1:15" x14ac:dyDescent="0.25">
      <c r="A15071" s="102" t="s">
        <v>22086</v>
      </c>
      <c r="B15071" s="103" t="s">
        <v>14724</v>
      </c>
      <c r="C15071" s="103" t="s">
        <v>1360</v>
      </c>
      <c r="D15071" s="102" t="s">
        <v>2881</v>
      </c>
      <c r="E15071" s="102" t="s">
        <v>275</v>
      </c>
      <c r="F15071" s="102" t="s">
        <v>24720</v>
      </c>
      <c r="G15071" s="102" t="s">
        <v>24721</v>
      </c>
      <c r="H15071" s="102">
        <v>45654</v>
      </c>
      <c r="I15071" s="102" t="s">
        <v>21542</v>
      </c>
      <c r="J15071" s="102" t="s">
        <v>291</v>
      </c>
      <c r="K15071" s="102" t="s">
        <v>1</v>
      </c>
      <c r="L15071" s="102" t="s">
        <v>290</v>
      </c>
      <c r="M15071" s="102" t="s">
        <v>1074</v>
      </c>
      <c r="N15071" s="102">
        <v>6</v>
      </c>
      <c r="O15071" s="102" t="s">
        <v>1075</v>
      </c>
    </row>
    <row r="15072" spans="1:15" x14ac:dyDescent="0.25">
      <c r="A15072" s="102" t="s">
        <v>22086</v>
      </c>
      <c r="B15072" s="103" t="s">
        <v>2999</v>
      </c>
      <c r="C15072" s="103" t="s">
        <v>1082</v>
      </c>
      <c r="D15072" s="102" t="s">
        <v>2881</v>
      </c>
      <c r="E15072" s="102" t="s">
        <v>275</v>
      </c>
      <c r="F15072" s="102" t="s">
        <v>24722</v>
      </c>
      <c r="G15072" s="102" t="s">
        <v>24723</v>
      </c>
      <c r="H15072" s="102">
        <v>45654</v>
      </c>
      <c r="I15072" s="102" t="s">
        <v>21542</v>
      </c>
      <c r="J15072" s="102" t="s">
        <v>291</v>
      </c>
      <c r="K15072" s="102" t="s">
        <v>1</v>
      </c>
      <c r="L15072" s="102" t="s">
        <v>290</v>
      </c>
      <c r="M15072" s="102" t="s">
        <v>1082</v>
      </c>
      <c r="N15072" s="102">
        <v>6</v>
      </c>
      <c r="O15072" s="102" t="s">
        <v>1075</v>
      </c>
    </row>
    <row r="15073" spans="1:15" x14ac:dyDescent="0.25">
      <c r="A15073" s="102" t="s">
        <v>2083</v>
      </c>
      <c r="B15073" s="103" t="s">
        <v>2580</v>
      </c>
      <c r="C15073" s="103" t="s">
        <v>274</v>
      </c>
      <c r="D15073" s="102" t="s">
        <v>136</v>
      </c>
      <c r="E15073" s="102" t="s">
        <v>275</v>
      </c>
      <c r="F15073" s="102" t="s">
        <v>24724</v>
      </c>
      <c r="G15073" s="102">
        <v>33870</v>
      </c>
      <c r="H15073" s="102">
        <v>45654</v>
      </c>
      <c r="I15073" s="102" t="s">
        <v>21542</v>
      </c>
      <c r="J15073" s="102" t="s">
        <v>291</v>
      </c>
      <c r="K15073" s="102" t="s">
        <v>1</v>
      </c>
      <c r="L15073" s="102" t="s">
        <v>290</v>
      </c>
      <c r="M15073" s="102" t="s">
        <v>1074</v>
      </c>
      <c r="N15073" s="102">
        <v>6</v>
      </c>
      <c r="O15073" s="102" t="s">
        <v>1075</v>
      </c>
    </row>
    <row r="15074" spans="1:15" x14ac:dyDescent="0.25">
      <c r="A15074" s="102" t="s">
        <v>16518</v>
      </c>
      <c r="B15074" s="103" t="s">
        <v>2654</v>
      </c>
      <c r="C15074" s="103" t="s">
        <v>274</v>
      </c>
      <c r="D15074" s="102" t="s">
        <v>296</v>
      </c>
      <c r="E15074" s="102" t="s">
        <v>275</v>
      </c>
      <c r="F15074" s="102" t="s">
        <v>24725</v>
      </c>
      <c r="H15074" s="102">
        <v>45654</v>
      </c>
      <c r="I15074" s="102" t="s">
        <v>21542</v>
      </c>
      <c r="J15074" s="102" t="s">
        <v>291</v>
      </c>
      <c r="K15074" s="102" t="s">
        <v>1</v>
      </c>
      <c r="L15074" s="102" t="s">
        <v>290</v>
      </c>
      <c r="M15074" s="102" t="s">
        <v>1074</v>
      </c>
      <c r="N15074" s="102">
        <v>6</v>
      </c>
      <c r="O15074" s="102" t="s">
        <v>1075</v>
      </c>
    </row>
    <row r="15075" spans="1:15" x14ac:dyDescent="0.25">
      <c r="A15075" s="102" t="s">
        <v>24726</v>
      </c>
      <c r="B15075" s="103" t="s">
        <v>5445</v>
      </c>
      <c r="C15075" s="103" t="s">
        <v>1360</v>
      </c>
      <c r="D15075" s="102" t="s">
        <v>2881</v>
      </c>
      <c r="E15075" s="102" t="s">
        <v>275</v>
      </c>
      <c r="F15075" s="102" t="s">
        <v>24727</v>
      </c>
      <c r="G15075" s="102" t="s">
        <v>24728</v>
      </c>
      <c r="H15075" s="102">
        <v>45654</v>
      </c>
      <c r="I15075" s="102" t="s">
        <v>21542</v>
      </c>
      <c r="J15075" s="102" t="s">
        <v>291</v>
      </c>
      <c r="K15075" s="102" t="s">
        <v>1</v>
      </c>
      <c r="L15075" s="102" t="s">
        <v>290</v>
      </c>
      <c r="M15075" s="102" t="s">
        <v>1074</v>
      </c>
      <c r="N15075" s="102">
        <v>6</v>
      </c>
      <c r="O15075" s="102" t="s">
        <v>1075</v>
      </c>
    </row>
    <row r="15076" spans="1:15" x14ac:dyDescent="0.25">
      <c r="A15076" s="102" t="s">
        <v>24726</v>
      </c>
      <c r="B15076" s="103" t="s">
        <v>8357</v>
      </c>
      <c r="C15076" s="103" t="s">
        <v>1360</v>
      </c>
      <c r="D15076" s="102" t="s">
        <v>2881</v>
      </c>
      <c r="E15076" s="102" t="s">
        <v>275</v>
      </c>
      <c r="F15076" s="102" t="s">
        <v>24729</v>
      </c>
      <c r="G15076" s="102" t="s">
        <v>24730</v>
      </c>
      <c r="H15076" s="102">
        <v>45654</v>
      </c>
      <c r="I15076" s="102" t="s">
        <v>21542</v>
      </c>
      <c r="J15076" s="102" t="s">
        <v>291</v>
      </c>
      <c r="K15076" s="102" t="s">
        <v>1</v>
      </c>
      <c r="L15076" s="102" t="s">
        <v>290</v>
      </c>
      <c r="M15076" s="102" t="s">
        <v>1074</v>
      </c>
      <c r="N15076" s="102">
        <v>6</v>
      </c>
      <c r="O15076" s="102" t="s">
        <v>1075</v>
      </c>
    </row>
    <row r="15077" spans="1:15" x14ac:dyDescent="0.25">
      <c r="A15077" s="102" t="s">
        <v>24726</v>
      </c>
      <c r="B15077" s="103" t="s">
        <v>24731</v>
      </c>
      <c r="C15077" s="103" t="s">
        <v>1118</v>
      </c>
      <c r="D15077" s="102" t="s">
        <v>2881</v>
      </c>
      <c r="E15077" s="102" t="s">
        <v>275</v>
      </c>
      <c r="F15077" s="102" t="s">
        <v>24732</v>
      </c>
      <c r="G15077" s="102" t="s">
        <v>24733</v>
      </c>
      <c r="H15077" s="102">
        <v>45654</v>
      </c>
      <c r="I15077" s="102" t="s">
        <v>21542</v>
      </c>
      <c r="J15077" s="102" t="s">
        <v>291</v>
      </c>
      <c r="K15077" s="102" t="s">
        <v>1</v>
      </c>
      <c r="L15077" s="102" t="s">
        <v>290</v>
      </c>
      <c r="M15077" s="102" t="s">
        <v>1074</v>
      </c>
      <c r="N15077" s="102">
        <v>6</v>
      </c>
      <c r="O15077" s="102" t="s">
        <v>1075</v>
      </c>
    </row>
    <row r="15078" spans="1:15" x14ac:dyDescent="0.25">
      <c r="A15078" s="102" t="s">
        <v>24734</v>
      </c>
      <c r="B15078" s="103" t="s">
        <v>1321</v>
      </c>
      <c r="C15078" s="103" t="s">
        <v>277</v>
      </c>
      <c r="D15078" s="102" t="s">
        <v>136</v>
      </c>
      <c r="E15078" s="102" t="s">
        <v>275</v>
      </c>
      <c r="F15078" s="102" t="s">
        <v>24735</v>
      </c>
      <c r="G15078" s="102">
        <v>39155</v>
      </c>
      <c r="H15078" s="102">
        <v>45654</v>
      </c>
      <c r="I15078" s="102" t="s">
        <v>21542</v>
      </c>
      <c r="J15078" s="102" t="s">
        <v>291</v>
      </c>
      <c r="K15078" s="102" t="s">
        <v>1</v>
      </c>
      <c r="L15078" s="102" t="s">
        <v>290</v>
      </c>
      <c r="M15078" s="102" t="s">
        <v>1074</v>
      </c>
      <c r="N15078" s="102">
        <v>6</v>
      </c>
      <c r="O15078" s="102" t="s">
        <v>1075</v>
      </c>
    </row>
    <row r="15079" spans="1:15" x14ac:dyDescent="0.25">
      <c r="A15079" s="102" t="s">
        <v>24734</v>
      </c>
      <c r="B15079" s="103" t="s">
        <v>19118</v>
      </c>
      <c r="C15079" s="103" t="s">
        <v>1082</v>
      </c>
      <c r="D15079" s="102" t="s">
        <v>136</v>
      </c>
      <c r="E15079" s="102" t="s">
        <v>275</v>
      </c>
      <c r="F15079" s="102" t="s">
        <v>24736</v>
      </c>
      <c r="G15079" s="102">
        <v>40681</v>
      </c>
      <c r="H15079" s="102">
        <v>45654</v>
      </c>
      <c r="I15079" s="102" t="s">
        <v>21542</v>
      </c>
      <c r="J15079" s="102" t="s">
        <v>291</v>
      </c>
      <c r="K15079" s="102" t="s">
        <v>1</v>
      </c>
      <c r="L15079" s="102" t="s">
        <v>290</v>
      </c>
      <c r="M15079" s="102" t="s">
        <v>1082</v>
      </c>
      <c r="N15079" s="102">
        <v>6</v>
      </c>
      <c r="O15079" s="102" t="s">
        <v>1075</v>
      </c>
    </row>
    <row r="15080" spans="1:15" x14ac:dyDescent="0.25">
      <c r="A15080" s="102" t="s">
        <v>24734</v>
      </c>
      <c r="B15080" s="103" t="s">
        <v>5051</v>
      </c>
      <c r="C15080" s="103" t="s">
        <v>274</v>
      </c>
      <c r="D15080" s="102" t="s">
        <v>136</v>
      </c>
      <c r="E15080" s="102" t="s">
        <v>275</v>
      </c>
      <c r="F15080" s="102" t="s">
        <v>24737</v>
      </c>
      <c r="G15080" s="102">
        <v>29402</v>
      </c>
      <c r="H15080" s="102">
        <v>45654</v>
      </c>
      <c r="I15080" s="102" t="s">
        <v>21542</v>
      </c>
      <c r="J15080" s="102" t="s">
        <v>291</v>
      </c>
      <c r="K15080" s="102" t="s">
        <v>1</v>
      </c>
      <c r="L15080" s="102" t="s">
        <v>290</v>
      </c>
      <c r="M15080" s="102" t="s">
        <v>1074</v>
      </c>
      <c r="N15080" s="102">
        <v>6</v>
      </c>
      <c r="O15080" s="102" t="s">
        <v>1075</v>
      </c>
    </row>
    <row r="15081" spans="1:15" x14ac:dyDescent="0.25">
      <c r="A15081" s="102" t="s">
        <v>6838</v>
      </c>
      <c r="B15081" s="103" t="s">
        <v>1091</v>
      </c>
      <c r="C15081" s="103" t="s">
        <v>277</v>
      </c>
      <c r="D15081" s="102" t="s">
        <v>136</v>
      </c>
      <c r="E15081" s="102" t="s">
        <v>275</v>
      </c>
      <c r="F15081" s="102" t="s">
        <v>24738</v>
      </c>
      <c r="G15081" s="102">
        <v>36253</v>
      </c>
      <c r="H15081" s="102">
        <v>45654</v>
      </c>
      <c r="I15081" s="102" t="s">
        <v>21542</v>
      </c>
      <c r="J15081" s="102" t="s">
        <v>291</v>
      </c>
      <c r="K15081" s="102" t="s">
        <v>1</v>
      </c>
      <c r="L15081" s="102" t="s">
        <v>290</v>
      </c>
      <c r="M15081" s="102" t="s">
        <v>1074</v>
      </c>
      <c r="N15081" s="102">
        <v>6</v>
      </c>
      <c r="O15081" s="102" t="s">
        <v>1075</v>
      </c>
    </row>
    <row r="15082" spans="1:15" x14ac:dyDescent="0.25">
      <c r="A15082" s="102" t="s">
        <v>6838</v>
      </c>
      <c r="B15082" s="103" t="s">
        <v>1268</v>
      </c>
      <c r="C15082" s="103" t="s">
        <v>274</v>
      </c>
      <c r="D15082" s="102" t="s">
        <v>136</v>
      </c>
      <c r="E15082" s="102" t="s">
        <v>275</v>
      </c>
      <c r="F15082" s="102" t="s">
        <v>24739</v>
      </c>
      <c r="G15082" s="102">
        <v>39374</v>
      </c>
      <c r="H15082" s="102">
        <v>45654</v>
      </c>
      <c r="I15082" s="102" t="s">
        <v>21542</v>
      </c>
      <c r="J15082" s="102" t="s">
        <v>291</v>
      </c>
      <c r="K15082" s="102" t="s">
        <v>1</v>
      </c>
      <c r="L15082" s="102" t="s">
        <v>290</v>
      </c>
      <c r="M15082" s="102" t="s">
        <v>1074</v>
      </c>
      <c r="N15082" s="102">
        <v>6</v>
      </c>
      <c r="O15082" s="102" t="s">
        <v>1075</v>
      </c>
    </row>
    <row r="15083" spans="1:15" x14ac:dyDescent="0.25">
      <c r="A15083" s="102" t="s">
        <v>6838</v>
      </c>
      <c r="B15083" s="103" t="s">
        <v>1233</v>
      </c>
      <c r="C15083" s="103" t="s">
        <v>1082</v>
      </c>
      <c r="D15083" s="102" t="s">
        <v>136</v>
      </c>
      <c r="E15083" s="102" t="s">
        <v>275</v>
      </c>
      <c r="F15083" s="102" t="s">
        <v>24740</v>
      </c>
      <c r="G15083" s="102">
        <v>40967</v>
      </c>
      <c r="H15083" s="102">
        <v>45654</v>
      </c>
      <c r="I15083" s="102" t="s">
        <v>21542</v>
      </c>
      <c r="J15083" s="102" t="s">
        <v>291</v>
      </c>
      <c r="K15083" s="102" t="s">
        <v>1</v>
      </c>
      <c r="L15083" s="102" t="s">
        <v>290</v>
      </c>
      <c r="M15083" s="102" t="s">
        <v>1082</v>
      </c>
      <c r="N15083" s="102">
        <v>6</v>
      </c>
      <c r="O15083" s="102" t="s">
        <v>1075</v>
      </c>
    </row>
    <row r="15084" spans="1:15" x14ac:dyDescent="0.25">
      <c r="A15084" s="102" t="s">
        <v>4451</v>
      </c>
      <c r="B15084" s="103" t="s">
        <v>14093</v>
      </c>
      <c r="C15084" s="103" t="s">
        <v>1360</v>
      </c>
      <c r="D15084" s="102" t="s">
        <v>2881</v>
      </c>
      <c r="E15084" s="102" t="s">
        <v>275</v>
      </c>
      <c r="F15084" s="102" t="s">
        <v>24741</v>
      </c>
      <c r="G15084" s="102" t="s">
        <v>24742</v>
      </c>
      <c r="H15084" s="102">
        <v>45654</v>
      </c>
      <c r="I15084" s="102" t="s">
        <v>21542</v>
      </c>
      <c r="J15084" s="102" t="s">
        <v>291</v>
      </c>
      <c r="K15084" s="102" t="s">
        <v>1</v>
      </c>
      <c r="L15084" s="102" t="s">
        <v>290</v>
      </c>
      <c r="M15084" s="102" t="s">
        <v>1074</v>
      </c>
      <c r="N15084" s="102">
        <v>6</v>
      </c>
      <c r="O15084" s="102" t="s">
        <v>1075</v>
      </c>
    </row>
    <row r="15085" spans="1:15" x14ac:dyDescent="0.25">
      <c r="A15085" s="102" t="s">
        <v>24743</v>
      </c>
      <c r="B15085" s="103" t="s">
        <v>14186</v>
      </c>
      <c r="C15085" s="103" t="s">
        <v>1360</v>
      </c>
      <c r="D15085" s="102" t="s">
        <v>2881</v>
      </c>
      <c r="E15085" s="102" t="s">
        <v>275</v>
      </c>
      <c r="F15085" s="102" t="s">
        <v>24744</v>
      </c>
      <c r="G15085" s="102" t="s">
        <v>24745</v>
      </c>
      <c r="H15085" s="102">
        <v>45654</v>
      </c>
      <c r="I15085" s="102" t="s">
        <v>21542</v>
      </c>
      <c r="J15085" s="102" t="s">
        <v>291</v>
      </c>
      <c r="K15085" s="102" t="s">
        <v>1</v>
      </c>
      <c r="L15085" s="102" t="s">
        <v>290</v>
      </c>
      <c r="M15085" s="102" t="s">
        <v>1074</v>
      </c>
      <c r="N15085" s="102">
        <v>6</v>
      </c>
      <c r="O15085" s="102" t="s">
        <v>1075</v>
      </c>
    </row>
    <row r="15086" spans="1:15" x14ac:dyDescent="0.25">
      <c r="A15086" s="102" t="s">
        <v>1544</v>
      </c>
      <c r="B15086" s="103" t="s">
        <v>24746</v>
      </c>
      <c r="C15086" s="103" t="s">
        <v>1118</v>
      </c>
      <c r="D15086" s="102" t="s">
        <v>2881</v>
      </c>
      <c r="E15086" s="102" t="s">
        <v>275</v>
      </c>
      <c r="F15086" s="102" t="s">
        <v>24747</v>
      </c>
      <c r="G15086" s="102" t="s">
        <v>24748</v>
      </c>
      <c r="H15086" s="102">
        <v>45654</v>
      </c>
      <c r="I15086" s="102" t="s">
        <v>21542</v>
      </c>
      <c r="J15086" s="102" t="s">
        <v>291</v>
      </c>
      <c r="K15086" s="102" t="s">
        <v>1</v>
      </c>
      <c r="L15086" s="102" t="s">
        <v>290</v>
      </c>
      <c r="M15086" s="102" t="s">
        <v>1074</v>
      </c>
      <c r="N15086" s="102">
        <v>6</v>
      </c>
      <c r="O15086" s="102" t="s">
        <v>1075</v>
      </c>
    </row>
    <row r="15087" spans="1:15" x14ac:dyDescent="0.25">
      <c r="A15087" s="102" t="s">
        <v>24749</v>
      </c>
      <c r="B15087" s="103" t="s">
        <v>5169</v>
      </c>
      <c r="C15087" s="103" t="s">
        <v>1360</v>
      </c>
      <c r="D15087" s="102" t="s">
        <v>2881</v>
      </c>
      <c r="E15087" s="102" t="s">
        <v>275</v>
      </c>
      <c r="F15087" s="102" t="s">
        <v>24750</v>
      </c>
      <c r="G15087" s="102" t="s">
        <v>24751</v>
      </c>
      <c r="H15087" s="102">
        <v>45654</v>
      </c>
      <c r="I15087" s="102" t="s">
        <v>21542</v>
      </c>
      <c r="J15087" s="102" t="s">
        <v>291</v>
      </c>
      <c r="K15087" s="102" t="s">
        <v>1</v>
      </c>
      <c r="L15087" s="102" t="s">
        <v>290</v>
      </c>
      <c r="M15087" s="102" t="s">
        <v>1074</v>
      </c>
      <c r="N15087" s="102">
        <v>6</v>
      </c>
      <c r="O15087" s="102" t="s">
        <v>1075</v>
      </c>
    </row>
    <row r="15088" spans="1:15" x14ac:dyDescent="0.25">
      <c r="A15088" s="102" t="s">
        <v>24749</v>
      </c>
      <c r="B15088" s="103" t="s">
        <v>14144</v>
      </c>
      <c r="C15088" s="103" t="s">
        <v>1118</v>
      </c>
      <c r="D15088" s="102" t="s">
        <v>2881</v>
      </c>
      <c r="E15088" s="102" t="s">
        <v>275</v>
      </c>
      <c r="F15088" s="102" t="s">
        <v>24752</v>
      </c>
      <c r="G15088" s="102" t="s">
        <v>24753</v>
      </c>
      <c r="H15088" s="102">
        <v>45654</v>
      </c>
      <c r="I15088" s="102" t="s">
        <v>21542</v>
      </c>
      <c r="J15088" s="102" t="s">
        <v>291</v>
      </c>
      <c r="K15088" s="102" t="s">
        <v>1</v>
      </c>
      <c r="L15088" s="102" t="s">
        <v>290</v>
      </c>
      <c r="M15088" s="102" t="s">
        <v>1074</v>
      </c>
      <c r="N15088" s="102">
        <v>6</v>
      </c>
      <c r="O15088" s="102" t="s">
        <v>1075</v>
      </c>
    </row>
    <row r="15089" spans="1:15" x14ac:dyDescent="0.25">
      <c r="A15089" s="102" t="s">
        <v>24749</v>
      </c>
      <c r="B15089" s="103" t="s">
        <v>14250</v>
      </c>
      <c r="C15089" s="103" t="s">
        <v>1118</v>
      </c>
      <c r="D15089" s="102" t="s">
        <v>2881</v>
      </c>
      <c r="E15089" s="102" t="s">
        <v>275</v>
      </c>
      <c r="F15089" s="102" t="s">
        <v>24754</v>
      </c>
      <c r="G15089" s="102" t="s">
        <v>24755</v>
      </c>
      <c r="H15089" s="102">
        <v>45654</v>
      </c>
      <c r="I15089" s="102" t="s">
        <v>21542</v>
      </c>
      <c r="J15089" s="102" t="s">
        <v>291</v>
      </c>
      <c r="K15089" s="102" t="s">
        <v>1</v>
      </c>
      <c r="L15089" s="102" t="s">
        <v>290</v>
      </c>
      <c r="M15089" s="102" t="s">
        <v>1074</v>
      </c>
      <c r="N15089" s="102">
        <v>6</v>
      </c>
      <c r="O15089" s="102" t="s">
        <v>1075</v>
      </c>
    </row>
    <row r="15090" spans="1:15" x14ac:dyDescent="0.25">
      <c r="A15090" s="102" t="s">
        <v>21669</v>
      </c>
      <c r="B15090" s="103" t="s">
        <v>24746</v>
      </c>
      <c r="C15090" s="103" t="s">
        <v>1118</v>
      </c>
      <c r="D15090" s="102" t="s">
        <v>2881</v>
      </c>
      <c r="E15090" s="102" t="s">
        <v>275</v>
      </c>
      <c r="F15090" s="102" t="s">
        <v>24756</v>
      </c>
      <c r="G15090" s="102" t="s">
        <v>17229</v>
      </c>
      <c r="H15090" s="102">
        <v>45654</v>
      </c>
      <c r="I15090" s="102" t="s">
        <v>21542</v>
      </c>
      <c r="J15090" s="102" t="s">
        <v>291</v>
      </c>
      <c r="K15090" s="102" t="s">
        <v>1</v>
      </c>
      <c r="L15090" s="102" t="s">
        <v>290</v>
      </c>
      <c r="M15090" s="102" t="s">
        <v>1074</v>
      </c>
      <c r="N15090" s="102">
        <v>6</v>
      </c>
      <c r="O15090" s="102" t="s">
        <v>1075</v>
      </c>
    </row>
    <row r="15091" spans="1:15" x14ac:dyDescent="0.25">
      <c r="A15091" s="102" t="s">
        <v>24757</v>
      </c>
      <c r="B15091" s="103" t="s">
        <v>9585</v>
      </c>
      <c r="C15091" s="103" t="s">
        <v>274</v>
      </c>
      <c r="D15091" s="102" t="s">
        <v>296</v>
      </c>
      <c r="E15091" s="102" t="s">
        <v>275</v>
      </c>
      <c r="F15091" s="102" t="s">
        <v>24758</v>
      </c>
      <c r="H15091" s="102">
        <v>45654</v>
      </c>
      <c r="I15091" s="102" t="s">
        <v>21542</v>
      </c>
      <c r="J15091" s="102" t="s">
        <v>291</v>
      </c>
      <c r="K15091" s="102" t="s">
        <v>1</v>
      </c>
      <c r="L15091" s="102" t="s">
        <v>290</v>
      </c>
      <c r="M15091" s="102" t="s">
        <v>1074</v>
      </c>
      <c r="N15091" s="102">
        <v>6</v>
      </c>
      <c r="O15091" s="102" t="s">
        <v>1075</v>
      </c>
    </row>
    <row r="15092" spans="1:15" x14ac:dyDescent="0.25">
      <c r="A15092" s="102" t="s">
        <v>24757</v>
      </c>
      <c r="B15092" s="103" t="s">
        <v>1700</v>
      </c>
      <c r="C15092" s="103" t="s">
        <v>1180</v>
      </c>
      <c r="D15092" s="102" t="s">
        <v>296</v>
      </c>
      <c r="E15092" s="102" t="s">
        <v>275</v>
      </c>
      <c r="F15092" s="102" t="s">
        <v>24759</v>
      </c>
      <c r="G15092" s="102">
        <v>45155</v>
      </c>
      <c r="H15092" s="102">
        <v>45654</v>
      </c>
      <c r="I15092" s="102" t="s">
        <v>21542</v>
      </c>
      <c r="J15092" s="102" t="s">
        <v>291</v>
      </c>
      <c r="K15092" s="102" t="s">
        <v>1</v>
      </c>
      <c r="L15092" s="102" t="s">
        <v>290</v>
      </c>
      <c r="M15092" s="102" t="s">
        <v>1180</v>
      </c>
      <c r="N15092" s="102">
        <v>6</v>
      </c>
      <c r="O15092" s="102" t="s">
        <v>1075</v>
      </c>
    </row>
    <row r="15093" spans="1:15" x14ac:dyDescent="0.25">
      <c r="A15093" s="102" t="s">
        <v>24760</v>
      </c>
      <c r="B15093" s="103" t="s">
        <v>18031</v>
      </c>
      <c r="C15093" s="103" t="s">
        <v>1118</v>
      </c>
      <c r="D15093" s="102" t="s">
        <v>2881</v>
      </c>
      <c r="E15093" s="102" t="s">
        <v>275</v>
      </c>
      <c r="F15093" s="102" t="s">
        <v>24761</v>
      </c>
      <c r="G15093" s="102" t="s">
        <v>24762</v>
      </c>
      <c r="H15093" s="102">
        <v>45654</v>
      </c>
      <c r="I15093" s="102" t="s">
        <v>21542</v>
      </c>
      <c r="J15093" s="102" t="s">
        <v>291</v>
      </c>
      <c r="K15093" s="102" t="s">
        <v>1</v>
      </c>
      <c r="L15093" s="102" t="s">
        <v>290</v>
      </c>
      <c r="M15093" s="102" t="s">
        <v>1074</v>
      </c>
      <c r="N15093" s="102">
        <v>6</v>
      </c>
      <c r="O15093" s="102" t="s">
        <v>1075</v>
      </c>
    </row>
    <row r="15094" spans="1:15" x14ac:dyDescent="0.25">
      <c r="A15094" s="102" t="s">
        <v>1838</v>
      </c>
      <c r="B15094" s="103" t="s">
        <v>8350</v>
      </c>
      <c r="C15094" s="103" t="s">
        <v>1118</v>
      </c>
      <c r="D15094" s="102" t="s">
        <v>2881</v>
      </c>
      <c r="E15094" s="102" t="s">
        <v>275</v>
      </c>
      <c r="F15094" s="102" t="s">
        <v>24763</v>
      </c>
      <c r="G15094" s="102" t="s">
        <v>24764</v>
      </c>
      <c r="H15094" s="102">
        <v>45654</v>
      </c>
      <c r="I15094" s="102" t="s">
        <v>21542</v>
      </c>
      <c r="J15094" s="102" t="s">
        <v>291</v>
      </c>
      <c r="K15094" s="102" t="s">
        <v>1</v>
      </c>
      <c r="L15094" s="102" t="s">
        <v>290</v>
      </c>
      <c r="M15094" s="102" t="s">
        <v>1074</v>
      </c>
      <c r="N15094" s="102">
        <v>6</v>
      </c>
      <c r="O15094" s="102" t="s">
        <v>1075</v>
      </c>
    </row>
    <row r="15095" spans="1:15" x14ac:dyDescent="0.25">
      <c r="A15095" s="102" t="s">
        <v>1560</v>
      </c>
      <c r="B15095" s="103" t="s">
        <v>14144</v>
      </c>
      <c r="C15095" s="103" t="s">
        <v>1118</v>
      </c>
      <c r="D15095" s="102" t="s">
        <v>2881</v>
      </c>
      <c r="E15095" s="102" t="s">
        <v>275</v>
      </c>
      <c r="F15095" s="102" t="s">
        <v>24765</v>
      </c>
      <c r="G15095" s="102" t="s">
        <v>24666</v>
      </c>
      <c r="H15095" s="102">
        <v>45654</v>
      </c>
      <c r="I15095" s="102" t="s">
        <v>21542</v>
      </c>
      <c r="J15095" s="102" t="s">
        <v>291</v>
      </c>
      <c r="K15095" s="102" t="s">
        <v>1</v>
      </c>
      <c r="L15095" s="102" t="s">
        <v>290</v>
      </c>
      <c r="M15095" s="102" t="s">
        <v>1074</v>
      </c>
      <c r="N15095" s="102">
        <v>6</v>
      </c>
      <c r="O15095" s="102" t="s">
        <v>1075</v>
      </c>
    </row>
    <row r="15096" spans="1:15" x14ac:dyDescent="0.25">
      <c r="A15096" s="102" t="s">
        <v>1560</v>
      </c>
      <c r="B15096" s="103" t="s">
        <v>11601</v>
      </c>
      <c r="C15096" s="103" t="s">
        <v>277</v>
      </c>
      <c r="D15096" s="102" t="s">
        <v>136</v>
      </c>
      <c r="E15096" s="102" t="s">
        <v>275</v>
      </c>
      <c r="F15096" s="102" t="s">
        <v>24766</v>
      </c>
      <c r="G15096" s="102">
        <v>32414</v>
      </c>
      <c r="H15096" s="102">
        <v>45654</v>
      </c>
      <c r="I15096" s="102" t="s">
        <v>21542</v>
      </c>
      <c r="J15096" s="102" t="s">
        <v>291</v>
      </c>
      <c r="K15096" s="102" t="s">
        <v>1</v>
      </c>
      <c r="L15096" s="102" t="s">
        <v>290</v>
      </c>
      <c r="M15096" s="102" t="s">
        <v>1074</v>
      </c>
      <c r="N15096" s="102">
        <v>6</v>
      </c>
      <c r="O15096" s="102" t="s">
        <v>1075</v>
      </c>
    </row>
    <row r="15097" spans="1:15" x14ac:dyDescent="0.25">
      <c r="A15097" s="102" t="s">
        <v>21434</v>
      </c>
      <c r="B15097" s="103" t="s">
        <v>24767</v>
      </c>
      <c r="C15097" s="103" t="s">
        <v>1118</v>
      </c>
      <c r="D15097" s="102" t="s">
        <v>2881</v>
      </c>
      <c r="E15097" s="102" t="s">
        <v>276</v>
      </c>
      <c r="G15097" s="102" t="s">
        <v>24768</v>
      </c>
      <c r="H15097" s="102">
        <v>45654</v>
      </c>
      <c r="I15097" s="102" t="s">
        <v>21542</v>
      </c>
      <c r="J15097" s="102" t="s">
        <v>291</v>
      </c>
      <c r="K15097" s="102" t="s">
        <v>1</v>
      </c>
      <c r="L15097" s="102" t="s">
        <v>290</v>
      </c>
      <c r="M15097" s="102" t="s">
        <v>1074</v>
      </c>
      <c r="N15097" s="102">
        <v>6</v>
      </c>
      <c r="O15097" s="102" t="s">
        <v>1075</v>
      </c>
    </row>
    <row r="15098" spans="1:15" x14ac:dyDescent="0.25">
      <c r="A15098" s="102" t="s">
        <v>11163</v>
      </c>
      <c r="B15098" s="103" t="s">
        <v>14637</v>
      </c>
      <c r="C15098" s="103" t="s">
        <v>1360</v>
      </c>
      <c r="D15098" s="102" t="s">
        <v>2881</v>
      </c>
      <c r="E15098" s="102" t="s">
        <v>275</v>
      </c>
      <c r="F15098" s="102" t="s">
        <v>24769</v>
      </c>
      <c r="G15098" s="102" t="s">
        <v>24770</v>
      </c>
      <c r="H15098" s="102">
        <v>45654</v>
      </c>
      <c r="I15098" s="102" t="s">
        <v>21542</v>
      </c>
      <c r="J15098" s="102" t="s">
        <v>291</v>
      </c>
      <c r="K15098" s="102" t="s">
        <v>1</v>
      </c>
      <c r="L15098" s="102" t="s">
        <v>290</v>
      </c>
      <c r="M15098" s="102" t="s">
        <v>1074</v>
      </c>
      <c r="N15098" s="102">
        <v>6</v>
      </c>
      <c r="O15098" s="102" t="s">
        <v>1075</v>
      </c>
    </row>
    <row r="15099" spans="1:15" x14ac:dyDescent="0.25">
      <c r="A15099" s="102" t="s">
        <v>11163</v>
      </c>
      <c r="B15099" s="103" t="s">
        <v>21640</v>
      </c>
      <c r="C15099" s="103" t="s">
        <v>1082</v>
      </c>
      <c r="D15099" s="102" t="s">
        <v>2881</v>
      </c>
      <c r="E15099" s="102" t="s">
        <v>275</v>
      </c>
      <c r="F15099" s="102" t="s">
        <v>24771</v>
      </c>
      <c r="G15099" s="102" t="s">
        <v>24772</v>
      </c>
      <c r="H15099" s="102">
        <v>45654</v>
      </c>
      <c r="I15099" s="102" t="s">
        <v>21542</v>
      </c>
      <c r="J15099" s="102" t="s">
        <v>291</v>
      </c>
      <c r="K15099" s="102" t="s">
        <v>1</v>
      </c>
      <c r="L15099" s="102" t="s">
        <v>290</v>
      </c>
      <c r="M15099" s="102" t="s">
        <v>1082</v>
      </c>
      <c r="N15099" s="102">
        <v>6</v>
      </c>
      <c r="O15099" s="102" t="s">
        <v>1075</v>
      </c>
    </row>
    <row r="15100" spans="1:15" x14ac:dyDescent="0.25">
      <c r="A15100" s="102" t="s">
        <v>6900</v>
      </c>
      <c r="B15100" s="103" t="s">
        <v>2570</v>
      </c>
      <c r="C15100" s="103" t="s">
        <v>277</v>
      </c>
      <c r="D15100" s="102" t="s">
        <v>136</v>
      </c>
      <c r="E15100" s="102" t="s">
        <v>275</v>
      </c>
      <c r="F15100" s="102" t="s">
        <v>24773</v>
      </c>
      <c r="G15100" s="102">
        <v>31669</v>
      </c>
      <c r="H15100" s="102">
        <v>45654</v>
      </c>
      <c r="I15100" s="102" t="s">
        <v>21542</v>
      </c>
      <c r="J15100" s="102" t="s">
        <v>291</v>
      </c>
      <c r="K15100" s="102" t="s">
        <v>1</v>
      </c>
      <c r="L15100" s="102" t="s">
        <v>290</v>
      </c>
      <c r="M15100" s="102" t="s">
        <v>1074</v>
      </c>
      <c r="N15100" s="102">
        <v>6</v>
      </c>
      <c r="O15100" s="102" t="s">
        <v>1075</v>
      </c>
    </row>
    <row r="15101" spans="1:15" x14ac:dyDescent="0.25">
      <c r="A15101" s="102" t="s">
        <v>24774</v>
      </c>
      <c r="B15101" s="103" t="s">
        <v>5445</v>
      </c>
      <c r="C15101" s="103" t="s">
        <v>1360</v>
      </c>
      <c r="D15101" s="102" t="s">
        <v>2881</v>
      </c>
      <c r="E15101" s="102" t="s">
        <v>275</v>
      </c>
      <c r="F15101" s="102" t="s">
        <v>24775</v>
      </c>
      <c r="G15101" s="102" t="s">
        <v>24776</v>
      </c>
      <c r="H15101" s="102">
        <v>45654</v>
      </c>
      <c r="I15101" s="102" t="s">
        <v>21542</v>
      </c>
      <c r="J15101" s="102" t="s">
        <v>291</v>
      </c>
      <c r="K15101" s="102" t="s">
        <v>1</v>
      </c>
      <c r="L15101" s="102" t="s">
        <v>290</v>
      </c>
      <c r="M15101" s="102" t="s">
        <v>1074</v>
      </c>
      <c r="N15101" s="102">
        <v>6</v>
      </c>
      <c r="O15101" s="102" t="s">
        <v>1075</v>
      </c>
    </row>
    <row r="15102" spans="1:15" x14ac:dyDescent="0.25">
      <c r="A15102" s="102" t="s">
        <v>24774</v>
      </c>
      <c r="B15102" s="103" t="s">
        <v>14637</v>
      </c>
      <c r="C15102" s="103" t="s">
        <v>1360</v>
      </c>
      <c r="D15102" s="102" t="s">
        <v>2881</v>
      </c>
      <c r="E15102" s="102" t="s">
        <v>275</v>
      </c>
      <c r="F15102" s="102" t="s">
        <v>24777</v>
      </c>
      <c r="G15102" s="102" t="s">
        <v>24778</v>
      </c>
      <c r="H15102" s="102">
        <v>45654</v>
      </c>
      <c r="I15102" s="102" t="s">
        <v>21542</v>
      </c>
      <c r="J15102" s="102" t="s">
        <v>291</v>
      </c>
      <c r="K15102" s="102" t="s">
        <v>1</v>
      </c>
      <c r="L15102" s="102" t="s">
        <v>290</v>
      </c>
      <c r="M15102" s="102" t="s">
        <v>1074</v>
      </c>
      <c r="N15102" s="102">
        <v>6</v>
      </c>
      <c r="O15102" s="102" t="s">
        <v>1075</v>
      </c>
    </row>
    <row r="15103" spans="1:15" x14ac:dyDescent="0.25">
      <c r="A15103" s="102" t="s">
        <v>24774</v>
      </c>
      <c r="B15103" s="103" t="s">
        <v>14201</v>
      </c>
      <c r="C15103" s="103" t="s">
        <v>1360</v>
      </c>
      <c r="D15103" s="102" t="s">
        <v>2881</v>
      </c>
      <c r="E15103" s="102" t="s">
        <v>275</v>
      </c>
      <c r="F15103" s="102" t="s">
        <v>24779</v>
      </c>
      <c r="G15103" s="102" t="s">
        <v>24780</v>
      </c>
      <c r="H15103" s="102">
        <v>45654</v>
      </c>
      <c r="I15103" s="102" t="s">
        <v>21542</v>
      </c>
      <c r="J15103" s="102" t="s">
        <v>291</v>
      </c>
      <c r="K15103" s="102" t="s">
        <v>1</v>
      </c>
      <c r="L15103" s="102" t="s">
        <v>290</v>
      </c>
      <c r="M15103" s="102" t="s">
        <v>1074</v>
      </c>
      <c r="N15103" s="102">
        <v>6</v>
      </c>
      <c r="O15103" s="102" t="s">
        <v>1075</v>
      </c>
    </row>
    <row r="15104" spans="1:15" x14ac:dyDescent="0.25">
      <c r="A15104" s="102" t="s">
        <v>24774</v>
      </c>
      <c r="B15104" s="103" t="s">
        <v>24781</v>
      </c>
      <c r="C15104" s="103" t="s">
        <v>1118</v>
      </c>
      <c r="D15104" s="102" t="s">
        <v>2881</v>
      </c>
      <c r="E15104" s="102" t="s">
        <v>275</v>
      </c>
      <c r="F15104" s="102" t="s">
        <v>24782</v>
      </c>
      <c r="G15104" s="102" t="s">
        <v>24783</v>
      </c>
      <c r="H15104" s="102">
        <v>45654</v>
      </c>
      <c r="I15104" s="102" t="s">
        <v>21542</v>
      </c>
      <c r="J15104" s="102" t="s">
        <v>291</v>
      </c>
      <c r="K15104" s="102" t="s">
        <v>1</v>
      </c>
      <c r="L15104" s="102" t="s">
        <v>290</v>
      </c>
      <c r="M15104" s="102" t="s">
        <v>1074</v>
      </c>
      <c r="N15104" s="102">
        <v>6</v>
      </c>
      <c r="O15104" s="102" t="s">
        <v>1075</v>
      </c>
    </row>
    <row r="15105" spans="1:15" x14ac:dyDescent="0.25">
      <c r="A15105" s="102" t="s">
        <v>24784</v>
      </c>
      <c r="B15105" s="103" t="s">
        <v>24785</v>
      </c>
      <c r="C15105" s="103" t="s">
        <v>1118</v>
      </c>
      <c r="D15105" s="102" t="s">
        <v>152</v>
      </c>
      <c r="E15105" s="102" t="s">
        <v>275</v>
      </c>
      <c r="F15105" s="102" t="s">
        <v>24786</v>
      </c>
      <c r="H15105" s="102">
        <v>45654</v>
      </c>
      <c r="I15105" s="102" t="s">
        <v>21542</v>
      </c>
      <c r="J15105" s="102" t="s">
        <v>291</v>
      </c>
      <c r="K15105" s="102" t="s">
        <v>1</v>
      </c>
      <c r="L15105" s="102" t="s">
        <v>290</v>
      </c>
      <c r="M15105" s="102" t="s">
        <v>1074</v>
      </c>
      <c r="N15105" s="102">
        <v>6</v>
      </c>
      <c r="O15105" s="102" t="s">
        <v>1075</v>
      </c>
    </row>
    <row r="15106" spans="1:15" x14ac:dyDescent="0.25">
      <c r="A15106" s="102" t="s">
        <v>20134</v>
      </c>
      <c r="B15106" s="103" t="s">
        <v>5051</v>
      </c>
      <c r="C15106" s="103" t="s">
        <v>274</v>
      </c>
      <c r="D15106" s="102" t="s">
        <v>152</v>
      </c>
      <c r="E15106" s="102" t="s">
        <v>275</v>
      </c>
      <c r="F15106" s="102" t="s">
        <v>24787</v>
      </c>
      <c r="H15106" s="102">
        <v>45654</v>
      </c>
      <c r="I15106" s="102" t="s">
        <v>21542</v>
      </c>
      <c r="J15106" s="102" t="s">
        <v>291</v>
      </c>
      <c r="K15106" s="102" t="s">
        <v>1</v>
      </c>
      <c r="L15106" s="102" t="s">
        <v>290</v>
      </c>
      <c r="M15106" s="102" t="s">
        <v>1074</v>
      </c>
      <c r="N15106" s="102">
        <v>6</v>
      </c>
      <c r="O15106" s="102" t="s">
        <v>1075</v>
      </c>
    </row>
    <row r="15107" spans="1:15" x14ac:dyDescent="0.25">
      <c r="A15107" s="102" t="s">
        <v>1227</v>
      </c>
      <c r="B15107" s="103" t="s">
        <v>20094</v>
      </c>
      <c r="C15107" s="103" t="s">
        <v>1118</v>
      </c>
      <c r="D15107" s="102" t="s">
        <v>2881</v>
      </c>
      <c r="E15107" s="102" t="s">
        <v>275</v>
      </c>
      <c r="F15107" s="102" t="s">
        <v>24788</v>
      </c>
      <c r="G15107" s="102" t="s">
        <v>24789</v>
      </c>
      <c r="H15107" s="102">
        <v>45654</v>
      </c>
      <c r="I15107" s="102" t="s">
        <v>21542</v>
      </c>
      <c r="J15107" s="102" t="s">
        <v>291</v>
      </c>
      <c r="K15107" s="102" t="s">
        <v>1</v>
      </c>
      <c r="L15107" s="102" t="s">
        <v>290</v>
      </c>
      <c r="M15107" s="102" t="s">
        <v>1074</v>
      </c>
      <c r="N15107" s="102">
        <v>6</v>
      </c>
      <c r="O15107" s="102" t="s">
        <v>1075</v>
      </c>
    </row>
    <row r="15108" spans="1:15" x14ac:dyDescent="0.25">
      <c r="A15108" s="102" t="s">
        <v>24790</v>
      </c>
      <c r="B15108" s="103" t="s">
        <v>5604</v>
      </c>
      <c r="C15108" s="103" t="s">
        <v>1360</v>
      </c>
      <c r="D15108" s="102" t="s">
        <v>2881</v>
      </c>
      <c r="E15108" s="102" t="s">
        <v>275</v>
      </c>
      <c r="F15108" s="102" t="s">
        <v>24791</v>
      </c>
      <c r="G15108" s="102" t="s">
        <v>24792</v>
      </c>
      <c r="H15108" s="102">
        <v>45654</v>
      </c>
      <c r="I15108" s="102" t="s">
        <v>21542</v>
      </c>
      <c r="J15108" s="102" t="s">
        <v>291</v>
      </c>
      <c r="K15108" s="102" t="s">
        <v>1</v>
      </c>
      <c r="L15108" s="102" t="s">
        <v>290</v>
      </c>
      <c r="M15108" s="102" t="s">
        <v>1074</v>
      </c>
      <c r="N15108" s="102">
        <v>6</v>
      </c>
      <c r="O15108" s="102" t="s">
        <v>1075</v>
      </c>
    </row>
    <row r="15109" spans="1:15" x14ac:dyDescent="0.25">
      <c r="A15109" s="102" t="s">
        <v>1586</v>
      </c>
      <c r="B15109" s="103" t="s">
        <v>9665</v>
      </c>
      <c r="C15109" s="103" t="s">
        <v>274</v>
      </c>
      <c r="D15109" s="102" t="s">
        <v>296</v>
      </c>
      <c r="E15109" s="102" t="s">
        <v>275</v>
      </c>
      <c r="F15109" s="102" t="s">
        <v>24793</v>
      </c>
      <c r="H15109" s="102">
        <v>45654</v>
      </c>
      <c r="I15109" s="102" t="s">
        <v>21542</v>
      </c>
      <c r="J15109" s="102" t="s">
        <v>291</v>
      </c>
      <c r="K15109" s="102" t="s">
        <v>1</v>
      </c>
      <c r="L15109" s="102" t="s">
        <v>290</v>
      </c>
      <c r="M15109" s="102" t="s">
        <v>1074</v>
      </c>
      <c r="N15109" s="102">
        <v>6</v>
      </c>
      <c r="O15109" s="102" t="s">
        <v>1075</v>
      </c>
    </row>
    <row r="15110" spans="1:15" x14ac:dyDescent="0.25">
      <c r="A15110" s="102" t="s">
        <v>13129</v>
      </c>
      <c r="B15110" s="103" t="s">
        <v>2997</v>
      </c>
      <c r="C15110" s="103" t="s">
        <v>1082</v>
      </c>
      <c r="D15110" s="102" t="s">
        <v>2881</v>
      </c>
      <c r="E15110" s="102" t="s">
        <v>275</v>
      </c>
      <c r="F15110" s="102" t="s">
        <v>24794</v>
      </c>
      <c r="G15110" s="102" t="s">
        <v>24795</v>
      </c>
      <c r="H15110" s="102">
        <v>45654</v>
      </c>
      <c r="I15110" s="102" t="s">
        <v>21542</v>
      </c>
      <c r="J15110" s="102" t="s">
        <v>291</v>
      </c>
      <c r="K15110" s="102" t="s">
        <v>1</v>
      </c>
      <c r="L15110" s="102" t="s">
        <v>290</v>
      </c>
      <c r="M15110" s="102" t="s">
        <v>1082</v>
      </c>
      <c r="N15110" s="102">
        <v>6</v>
      </c>
      <c r="O15110" s="102" t="s">
        <v>1075</v>
      </c>
    </row>
    <row r="15111" spans="1:15" x14ac:dyDescent="0.25">
      <c r="A15111" s="102" t="s">
        <v>13129</v>
      </c>
      <c r="B15111" s="103" t="s">
        <v>17662</v>
      </c>
      <c r="C15111" s="103" t="s">
        <v>1118</v>
      </c>
      <c r="D15111" s="102" t="s">
        <v>2881</v>
      </c>
      <c r="E15111" s="102" t="s">
        <v>275</v>
      </c>
      <c r="F15111" s="102" t="s">
        <v>24796</v>
      </c>
      <c r="G15111" s="102" t="s">
        <v>24797</v>
      </c>
      <c r="H15111" s="102">
        <v>45654</v>
      </c>
      <c r="I15111" s="102" t="s">
        <v>21542</v>
      </c>
      <c r="J15111" s="102" t="s">
        <v>291</v>
      </c>
      <c r="K15111" s="102" t="s">
        <v>1</v>
      </c>
      <c r="L15111" s="102" t="s">
        <v>290</v>
      </c>
      <c r="M15111" s="102" t="s">
        <v>1074</v>
      </c>
      <c r="N15111" s="102">
        <v>6</v>
      </c>
      <c r="O15111" s="102" t="s">
        <v>1075</v>
      </c>
    </row>
    <row r="15112" spans="1:15" x14ac:dyDescent="0.25">
      <c r="A15112" s="102" t="s">
        <v>24798</v>
      </c>
      <c r="B15112" s="103" t="s">
        <v>7360</v>
      </c>
      <c r="C15112" s="103" t="s">
        <v>277</v>
      </c>
      <c r="D15112" s="102" t="s">
        <v>136</v>
      </c>
      <c r="E15112" s="102" t="s">
        <v>275</v>
      </c>
      <c r="F15112" s="102" t="s">
        <v>24799</v>
      </c>
      <c r="G15112" s="102">
        <v>33972</v>
      </c>
      <c r="H15112" s="102">
        <v>45654</v>
      </c>
      <c r="I15112" s="102" t="s">
        <v>21542</v>
      </c>
      <c r="J15112" s="102" t="s">
        <v>291</v>
      </c>
      <c r="K15112" s="102" t="s">
        <v>1</v>
      </c>
      <c r="L15112" s="102" t="s">
        <v>290</v>
      </c>
      <c r="M15112" s="102" t="s">
        <v>1074</v>
      </c>
      <c r="N15112" s="102">
        <v>6</v>
      </c>
      <c r="O15112" s="102" t="s">
        <v>1075</v>
      </c>
    </row>
    <row r="15113" spans="1:15" x14ac:dyDescent="0.25">
      <c r="A15113" s="102" t="s">
        <v>24800</v>
      </c>
      <c r="B15113" s="103" t="s">
        <v>1775</v>
      </c>
      <c r="C15113" s="103" t="s">
        <v>274</v>
      </c>
      <c r="D15113" s="102" t="s">
        <v>136</v>
      </c>
      <c r="E15113" s="102" t="s">
        <v>275</v>
      </c>
      <c r="F15113" s="102" t="s">
        <v>24801</v>
      </c>
      <c r="G15113" s="102">
        <v>31306</v>
      </c>
      <c r="H15113" s="102">
        <v>45654</v>
      </c>
      <c r="I15113" s="102" t="s">
        <v>21542</v>
      </c>
      <c r="J15113" s="102" t="s">
        <v>291</v>
      </c>
      <c r="K15113" s="102" t="s">
        <v>1</v>
      </c>
      <c r="L15113" s="102" t="s">
        <v>290</v>
      </c>
      <c r="M15113" s="102" t="s">
        <v>1074</v>
      </c>
      <c r="N15113" s="102">
        <v>6</v>
      </c>
      <c r="O15113" s="102" t="s">
        <v>1075</v>
      </c>
    </row>
    <row r="15114" spans="1:15" x14ac:dyDescent="0.25">
      <c r="A15114" s="102" t="s">
        <v>15747</v>
      </c>
      <c r="B15114" s="103" t="s">
        <v>14057</v>
      </c>
      <c r="C15114" s="103" t="s">
        <v>1118</v>
      </c>
      <c r="D15114" s="102" t="s">
        <v>2881</v>
      </c>
      <c r="E15114" s="102" t="s">
        <v>275</v>
      </c>
      <c r="F15114" s="102" t="s">
        <v>24802</v>
      </c>
      <c r="G15114" s="102" t="s">
        <v>24803</v>
      </c>
      <c r="H15114" s="102">
        <v>45654</v>
      </c>
      <c r="I15114" s="102" t="s">
        <v>21542</v>
      </c>
      <c r="J15114" s="102" t="s">
        <v>291</v>
      </c>
      <c r="K15114" s="102" t="s">
        <v>1</v>
      </c>
      <c r="L15114" s="102" t="s">
        <v>290</v>
      </c>
      <c r="M15114" s="102" t="s">
        <v>1074</v>
      </c>
      <c r="N15114" s="102">
        <v>6</v>
      </c>
      <c r="O15114" s="102" t="s">
        <v>1075</v>
      </c>
    </row>
    <row r="15115" spans="1:15" x14ac:dyDescent="0.25">
      <c r="A15115" s="102" t="s">
        <v>24804</v>
      </c>
      <c r="B15115" s="103" t="s">
        <v>20006</v>
      </c>
      <c r="C15115" s="103" t="s">
        <v>1118</v>
      </c>
      <c r="D15115" s="102" t="s">
        <v>2881</v>
      </c>
      <c r="E15115" s="102" t="s">
        <v>275</v>
      </c>
      <c r="F15115" s="102" t="s">
        <v>24805</v>
      </c>
      <c r="G15115" s="102" t="s">
        <v>24806</v>
      </c>
      <c r="H15115" s="102">
        <v>45654</v>
      </c>
      <c r="I15115" s="102" t="s">
        <v>21542</v>
      </c>
      <c r="J15115" s="102" t="s">
        <v>291</v>
      </c>
      <c r="K15115" s="102" t="s">
        <v>1</v>
      </c>
      <c r="L15115" s="102" t="s">
        <v>290</v>
      </c>
      <c r="M15115" s="102" t="s">
        <v>1074</v>
      </c>
      <c r="N15115" s="102">
        <v>6</v>
      </c>
      <c r="O15115" s="102" t="s">
        <v>1075</v>
      </c>
    </row>
    <row r="15116" spans="1:15" x14ac:dyDescent="0.25">
      <c r="A15116" s="102" t="s">
        <v>16155</v>
      </c>
      <c r="B15116" s="103" t="s">
        <v>20412</v>
      </c>
      <c r="C15116" s="103" t="s">
        <v>1082</v>
      </c>
      <c r="D15116" s="102" t="s">
        <v>296</v>
      </c>
      <c r="E15116" s="102" t="s">
        <v>275</v>
      </c>
      <c r="F15116" s="102" t="s">
        <v>24807</v>
      </c>
      <c r="G15116" s="102">
        <v>41886</v>
      </c>
      <c r="H15116" s="102">
        <v>45654</v>
      </c>
      <c r="I15116" s="102" t="s">
        <v>21542</v>
      </c>
      <c r="J15116" s="102" t="s">
        <v>291</v>
      </c>
      <c r="K15116" s="102" t="s">
        <v>1</v>
      </c>
      <c r="L15116" s="102" t="s">
        <v>290</v>
      </c>
      <c r="M15116" s="102" t="s">
        <v>1082</v>
      </c>
      <c r="N15116" s="102">
        <v>6</v>
      </c>
      <c r="O15116" s="102" t="s">
        <v>1075</v>
      </c>
    </row>
    <row r="15117" spans="1:15" x14ac:dyDescent="0.25">
      <c r="A15117" s="102" t="s">
        <v>24808</v>
      </c>
      <c r="B15117" s="103" t="s">
        <v>24809</v>
      </c>
      <c r="C15117" s="103" t="s">
        <v>1360</v>
      </c>
      <c r="D15117" s="102" t="s">
        <v>2881</v>
      </c>
      <c r="E15117" s="102" t="s">
        <v>275</v>
      </c>
      <c r="F15117" s="102" t="s">
        <v>24810</v>
      </c>
      <c r="G15117" s="102" t="s">
        <v>24811</v>
      </c>
      <c r="H15117" s="102">
        <v>45654</v>
      </c>
      <c r="I15117" s="102" t="s">
        <v>21542</v>
      </c>
      <c r="J15117" s="102" t="s">
        <v>291</v>
      </c>
      <c r="K15117" s="102" t="s">
        <v>1</v>
      </c>
      <c r="L15117" s="102" t="s">
        <v>290</v>
      </c>
      <c r="M15117" s="102" t="s">
        <v>1074</v>
      </c>
      <c r="N15117" s="102">
        <v>6</v>
      </c>
      <c r="O15117" s="102" t="s">
        <v>1075</v>
      </c>
    </row>
    <row r="15118" spans="1:15" x14ac:dyDescent="0.25">
      <c r="A15118" s="102" t="s">
        <v>20966</v>
      </c>
      <c r="B15118" s="103" t="s">
        <v>24812</v>
      </c>
      <c r="C15118" s="103" t="s">
        <v>274</v>
      </c>
      <c r="D15118" s="102" t="s">
        <v>152</v>
      </c>
      <c r="E15118" s="102" t="s">
        <v>275</v>
      </c>
      <c r="F15118" s="102" t="s">
        <v>24813</v>
      </c>
      <c r="H15118" s="102">
        <v>45654</v>
      </c>
      <c r="I15118" s="102" t="s">
        <v>21542</v>
      </c>
      <c r="J15118" s="102" t="s">
        <v>291</v>
      </c>
      <c r="K15118" s="102" t="s">
        <v>1</v>
      </c>
      <c r="L15118" s="102" t="s">
        <v>290</v>
      </c>
      <c r="M15118" s="102" t="s">
        <v>1074</v>
      </c>
      <c r="N15118" s="102">
        <v>6</v>
      </c>
      <c r="O15118" s="102" t="s">
        <v>1075</v>
      </c>
    </row>
    <row r="15119" spans="1:15" x14ac:dyDescent="0.25">
      <c r="A15119" s="102" t="s">
        <v>20966</v>
      </c>
      <c r="B15119" s="103" t="s">
        <v>3664</v>
      </c>
      <c r="C15119" s="103" t="s">
        <v>1118</v>
      </c>
      <c r="D15119" s="102" t="s">
        <v>152</v>
      </c>
      <c r="E15119" s="102" t="s">
        <v>275</v>
      </c>
      <c r="F15119" s="102" t="s">
        <v>24814</v>
      </c>
      <c r="H15119" s="102">
        <v>45654</v>
      </c>
      <c r="I15119" s="102" t="s">
        <v>21542</v>
      </c>
      <c r="J15119" s="102" t="s">
        <v>291</v>
      </c>
      <c r="K15119" s="102" t="s">
        <v>1</v>
      </c>
      <c r="L15119" s="102" t="s">
        <v>290</v>
      </c>
      <c r="M15119" s="102" t="s">
        <v>1074</v>
      </c>
      <c r="N15119" s="102">
        <v>6</v>
      </c>
      <c r="O15119" s="102" t="s">
        <v>1075</v>
      </c>
    </row>
    <row r="15120" spans="1:15" x14ac:dyDescent="0.25">
      <c r="A15120" s="102" t="s">
        <v>16630</v>
      </c>
      <c r="B15120" s="103" t="s">
        <v>24815</v>
      </c>
      <c r="C15120" s="103" t="s">
        <v>277</v>
      </c>
      <c r="D15120" s="102" t="s">
        <v>136</v>
      </c>
      <c r="E15120" s="102" t="s">
        <v>275</v>
      </c>
      <c r="F15120" s="102" t="s">
        <v>24816</v>
      </c>
      <c r="G15120" s="102">
        <v>23624</v>
      </c>
      <c r="H15120" s="102">
        <v>45654</v>
      </c>
      <c r="I15120" s="102" t="s">
        <v>21542</v>
      </c>
      <c r="J15120" s="102" t="s">
        <v>291</v>
      </c>
      <c r="K15120" s="102" t="s">
        <v>1</v>
      </c>
      <c r="L15120" s="102" t="s">
        <v>290</v>
      </c>
      <c r="M15120" s="102" t="s">
        <v>1074</v>
      </c>
      <c r="N15120" s="102">
        <v>6</v>
      </c>
      <c r="O15120" s="102" t="s">
        <v>1075</v>
      </c>
    </row>
    <row r="15121" spans="1:15" x14ac:dyDescent="0.25">
      <c r="A15121" s="102" t="s">
        <v>16630</v>
      </c>
      <c r="B15121" s="103" t="s">
        <v>1315</v>
      </c>
      <c r="C15121" s="103" t="s">
        <v>277</v>
      </c>
      <c r="D15121" s="102" t="s">
        <v>136</v>
      </c>
      <c r="E15121" s="102" t="s">
        <v>275</v>
      </c>
      <c r="F15121" s="102" t="s">
        <v>24817</v>
      </c>
      <c r="G15121" s="102">
        <v>38776</v>
      </c>
      <c r="H15121" s="102">
        <v>45654</v>
      </c>
      <c r="I15121" s="102" t="s">
        <v>21542</v>
      </c>
      <c r="J15121" s="102" t="s">
        <v>291</v>
      </c>
      <c r="K15121" s="102" t="s">
        <v>1</v>
      </c>
      <c r="L15121" s="102" t="s">
        <v>290</v>
      </c>
      <c r="M15121" s="102" t="s">
        <v>1074</v>
      </c>
      <c r="N15121" s="102">
        <v>6</v>
      </c>
      <c r="O15121" s="102" t="s">
        <v>1075</v>
      </c>
    </row>
    <row r="15122" spans="1:15" x14ac:dyDescent="0.25">
      <c r="A15122" s="102" t="s">
        <v>11231</v>
      </c>
      <c r="B15122" s="103" t="s">
        <v>17580</v>
      </c>
      <c r="C15122" s="103" t="s">
        <v>1118</v>
      </c>
      <c r="D15122" s="102" t="s">
        <v>2881</v>
      </c>
      <c r="E15122" s="102" t="s">
        <v>275</v>
      </c>
      <c r="F15122" s="102" t="s">
        <v>24818</v>
      </c>
      <c r="G15122" s="102" t="s">
        <v>19303</v>
      </c>
      <c r="H15122" s="102">
        <v>45654</v>
      </c>
      <c r="I15122" s="102" t="s">
        <v>21542</v>
      </c>
      <c r="J15122" s="102" t="s">
        <v>291</v>
      </c>
      <c r="K15122" s="102" t="s">
        <v>1</v>
      </c>
      <c r="L15122" s="102" t="s">
        <v>290</v>
      </c>
      <c r="M15122" s="102" t="s">
        <v>1074</v>
      </c>
      <c r="N15122" s="102">
        <v>6</v>
      </c>
      <c r="O15122" s="102" t="s">
        <v>1075</v>
      </c>
    </row>
    <row r="15123" spans="1:15" x14ac:dyDescent="0.25">
      <c r="A15123" s="102" t="s">
        <v>24819</v>
      </c>
      <c r="B15123" s="103" t="s">
        <v>24820</v>
      </c>
      <c r="C15123" s="103" t="s">
        <v>1118</v>
      </c>
      <c r="D15123" s="102" t="s">
        <v>2881</v>
      </c>
      <c r="E15123" s="102" t="s">
        <v>275</v>
      </c>
      <c r="F15123" s="102" t="s">
        <v>24821</v>
      </c>
      <c r="G15123" s="102" t="s">
        <v>24822</v>
      </c>
      <c r="H15123" s="102">
        <v>45654</v>
      </c>
      <c r="I15123" s="102" t="s">
        <v>21542</v>
      </c>
      <c r="J15123" s="102" t="s">
        <v>291</v>
      </c>
      <c r="K15123" s="102" t="s">
        <v>1</v>
      </c>
      <c r="L15123" s="102" t="s">
        <v>290</v>
      </c>
      <c r="M15123" s="102" t="s">
        <v>1074</v>
      </c>
      <c r="N15123" s="102">
        <v>6</v>
      </c>
      <c r="O15123" s="102" t="s">
        <v>1075</v>
      </c>
    </row>
    <row r="15124" spans="1:15" x14ac:dyDescent="0.25">
      <c r="A15124" s="102" t="s">
        <v>7173</v>
      </c>
      <c r="B15124" s="103" t="s">
        <v>5445</v>
      </c>
      <c r="C15124" s="103" t="s">
        <v>1360</v>
      </c>
      <c r="D15124" s="102" t="s">
        <v>2881</v>
      </c>
      <c r="E15124" s="102" t="s">
        <v>275</v>
      </c>
      <c r="F15124" s="102" t="s">
        <v>24823</v>
      </c>
      <c r="G15124" s="102" t="s">
        <v>24824</v>
      </c>
      <c r="H15124" s="102">
        <v>45654</v>
      </c>
      <c r="I15124" s="102" t="s">
        <v>21542</v>
      </c>
      <c r="J15124" s="102" t="s">
        <v>291</v>
      </c>
      <c r="K15124" s="102" t="s">
        <v>1</v>
      </c>
      <c r="L15124" s="102" t="s">
        <v>290</v>
      </c>
      <c r="M15124" s="102" t="s">
        <v>1074</v>
      </c>
      <c r="N15124" s="102">
        <v>6</v>
      </c>
      <c r="O15124" s="102" t="s">
        <v>1075</v>
      </c>
    </row>
    <row r="15125" spans="1:15" x14ac:dyDescent="0.25">
      <c r="A15125" s="102" t="s">
        <v>7173</v>
      </c>
      <c r="B15125" s="103" t="s">
        <v>5613</v>
      </c>
      <c r="C15125" s="103" t="s">
        <v>1118</v>
      </c>
      <c r="D15125" s="102" t="s">
        <v>2881</v>
      </c>
      <c r="E15125" s="102" t="s">
        <v>275</v>
      </c>
      <c r="F15125" s="102" t="s">
        <v>24825</v>
      </c>
      <c r="G15125" s="102" t="s">
        <v>24826</v>
      </c>
      <c r="H15125" s="102">
        <v>45654</v>
      </c>
      <c r="I15125" s="102" t="s">
        <v>21542</v>
      </c>
      <c r="J15125" s="102" t="s">
        <v>291</v>
      </c>
      <c r="K15125" s="102" t="s">
        <v>1</v>
      </c>
      <c r="L15125" s="102" t="s">
        <v>290</v>
      </c>
      <c r="M15125" s="102" t="s">
        <v>1074</v>
      </c>
      <c r="N15125" s="102">
        <v>6</v>
      </c>
      <c r="O15125" s="102" t="s">
        <v>1075</v>
      </c>
    </row>
    <row r="15126" spans="1:15" x14ac:dyDescent="0.25">
      <c r="A15126" s="102" t="s">
        <v>7173</v>
      </c>
      <c r="B15126" s="103" t="s">
        <v>5563</v>
      </c>
      <c r="C15126" s="103" t="s">
        <v>1360</v>
      </c>
      <c r="D15126" s="102" t="s">
        <v>2881</v>
      </c>
      <c r="E15126" s="102" t="s">
        <v>275</v>
      </c>
      <c r="F15126" s="102" t="s">
        <v>24827</v>
      </c>
      <c r="G15126" s="102" t="s">
        <v>24828</v>
      </c>
      <c r="H15126" s="102">
        <v>45654</v>
      </c>
      <c r="I15126" s="102" t="s">
        <v>21542</v>
      </c>
      <c r="J15126" s="102" t="s">
        <v>291</v>
      </c>
      <c r="K15126" s="102" t="s">
        <v>1</v>
      </c>
      <c r="L15126" s="102" t="s">
        <v>290</v>
      </c>
      <c r="M15126" s="102" t="s">
        <v>1074</v>
      </c>
      <c r="N15126" s="102">
        <v>6</v>
      </c>
      <c r="O15126" s="102" t="s">
        <v>1075</v>
      </c>
    </row>
    <row r="15127" spans="1:15" x14ac:dyDescent="0.25">
      <c r="A15127" s="102" t="s">
        <v>24829</v>
      </c>
      <c r="B15127" s="103" t="s">
        <v>1197</v>
      </c>
      <c r="C15127" s="103" t="s">
        <v>274</v>
      </c>
      <c r="D15127" s="102" t="s">
        <v>136</v>
      </c>
      <c r="E15127" s="102" t="s">
        <v>275</v>
      </c>
      <c r="F15127" s="102" t="s">
        <v>24830</v>
      </c>
      <c r="G15127" s="102">
        <v>31562</v>
      </c>
      <c r="H15127" s="102">
        <v>45654</v>
      </c>
      <c r="I15127" s="102" t="s">
        <v>21542</v>
      </c>
      <c r="J15127" s="102" t="s">
        <v>291</v>
      </c>
      <c r="K15127" s="102" t="s">
        <v>1</v>
      </c>
      <c r="L15127" s="102" t="s">
        <v>290</v>
      </c>
      <c r="M15127" s="102" t="s">
        <v>1074</v>
      </c>
      <c r="N15127" s="102">
        <v>6</v>
      </c>
      <c r="O15127" s="102" t="s">
        <v>1075</v>
      </c>
    </row>
    <row r="15128" spans="1:15" x14ac:dyDescent="0.25">
      <c r="A15128" s="102" t="s">
        <v>2742</v>
      </c>
      <c r="B15128" s="103" t="s">
        <v>14216</v>
      </c>
      <c r="C15128" s="103" t="s">
        <v>1118</v>
      </c>
      <c r="D15128" s="102" t="s">
        <v>2881</v>
      </c>
      <c r="E15128" s="102" t="s">
        <v>275</v>
      </c>
      <c r="F15128" s="102" t="s">
        <v>24831</v>
      </c>
      <c r="G15128" s="102" t="s">
        <v>24832</v>
      </c>
      <c r="H15128" s="102">
        <v>45654</v>
      </c>
      <c r="I15128" s="102" t="s">
        <v>21542</v>
      </c>
      <c r="J15128" s="102" t="s">
        <v>291</v>
      </c>
      <c r="K15128" s="102" t="s">
        <v>1</v>
      </c>
      <c r="L15128" s="102" t="s">
        <v>290</v>
      </c>
      <c r="M15128" s="102" t="s">
        <v>1074</v>
      </c>
      <c r="N15128" s="102">
        <v>6</v>
      </c>
      <c r="O15128" s="102" t="s">
        <v>1075</v>
      </c>
    </row>
    <row r="15129" spans="1:15" x14ac:dyDescent="0.25">
      <c r="A15129" s="102" t="s">
        <v>2742</v>
      </c>
      <c r="B15129" s="103" t="s">
        <v>4597</v>
      </c>
      <c r="C15129" s="103" t="s">
        <v>277</v>
      </c>
      <c r="D15129" s="102" t="s">
        <v>136</v>
      </c>
      <c r="E15129" s="102" t="s">
        <v>275</v>
      </c>
      <c r="F15129" s="102" t="s">
        <v>24833</v>
      </c>
      <c r="G15129" s="102">
        <v>22071</v>
      </c>
      <c r="H15129" s="102">
        <v>45654</v>
      </c>
      <c r="I15129" s="102" t="s">
        <v>21542</v>
      </c>
      <c r="J15129" s="102" t="s">
        <v>291</v>
      </c>
      <c r="K15129" s="102" t="s">
        <v>1</v>
      </c>
      <c r="L15129" s="102" t="s">
        <v>290</v>
      </c>
      <c r="M15129" s="102" t="s">
        <v>1074</v>
      </c>
      <c r="N15129" s="102">
        <v>6</v>
      </c>
      <c r="O15129" s="102" t="s">
        <v>1075</v>
      </c>
    </row>
    <row r="15130" spans="1:15" x14ac:dyDescent="0.25">
      <c r="A15130" s="102" t="s">
        <v>24834</v>
      </c>
      <c r="B15130" s="103" t="s">
        <v>16539</v>
      </c>
      <c r="C15130" s="103" t="s">
        <v>1360</v>
      </c>
      <c r="D15130" s="102" t="s">
        <v>2881</v>
      </c>
      <c r="E15130" s="102" t="s">
        <v>276</v>
      </c>
      <c r="G15130" s="102" t="s">
        <v>17213</v>
      </c>
      <c r="H15130" s="102">
        <v>45654</v>
      </c>
      <c r="I15130" s="102" t="s">
        <v>21542</v>
      </c>
      <c r="J15130" s="102" t="s">
        <v>291</v>
      </c>
      <c r="K15130" s="102" t="s">
        <v>1</v>
      </c>
      <c r="L15130" s="102" t="s">
        <v>290</v>
      </c>
      <c r="M15130" s="102" t="s">
        <v>1074</v>
      </c>
      <c r="N15130" s="102">
        <v>6</v>
      </c>
      <c r="O15130" s="102" t="s">
        <v>1075</v>
      </c>
    </row>
    <row r="15131" spans="1:15" x14ac:dyDescent="0.25">
      <c r="A15131" s="102" t="s">
        <v>24835</v>
      </c>
      <c r="B15131" s="103" t="s">
        <v>24836</v>
      </c>
      <c r="C15131" s="103" t="s">
        <v>1082</v>
      </c>
      <c r="D15131" s="102" t="s">
        <v>2881</v>
      </c>
      <c r="E15131" s="102" t="s">
        <v>275</v>
      </c>
      <c r="F15131" s="102" t="s">
        <v>24837</v>
      </c>
      <c r="G15131" s="102" t="s">
        <v>24838</v>
      </c>
      <c r="H15131" s="102">
        <v>45654</v>
      </c>
      <c r="I15131" s="102" t="s">
        <v>21542</v>
      </c>
      <c r="J15131" s="102" t="s">
        <v>291</v>
      </c>
      <c r="K15131" s="102" t="s">
        <v>1</v>
      </c>
      <c r="L15131" s="102" t="s">
        <v>290</v>
      </c>
      <c r="M15131" s="102" t="s">
        <v>1082</v>
      </c>
      <c r="N15131" s="102">
        <v>6</v>
      </c>
      <c r="O15131" s="102" t="s">
        <v>1075</v>
      </c>
    </row>
    <row r="15132" spans="1:15" x14ac:dyDescent="0.25">
      <c r="A15132" s="102" t="s">
        <v>24835</v>
      </c>
      <c r="B15132" s="103" t="s">
        <v>14639</v>
      </c>
      <c r="C15132" s="103" t="s">
        <v>1082</v>
      </c>
      <c r="D15132" s="102" t="s">
        <v>2881</v>
      </c>
      <c r="E15132" s="102" t="s">
        <v>275</v>
      </c>
      <c r="F15132" s="102" t="s">
        <v>24839</v>
      </c>
      <c r="G15132" s="102" t="s">
        <v>24840</v>
      </c>
      <c r="H15132" s="102">
        <v>45654</v>
      </c>
      <c r="I15132" s="102" t="s">
        <v>21542</v>
      </c>
      <c r="J15132" s="102" t="s">
        <v>291</v>
      </c>
      <c r="K15132" s="102" t="s">
        <v>1</v>
      </c>
      <c r="L15132" s="102" t="s">
        <v>290</v>
      </c>
      <c r="M15132" s="102" t="s">
        <v>1082</v>
      </c>
      <c r="N15132" s="102">
        <v>6</v>
      </c>
      <c r="O15132" s="102" t="s">
        <v>1075</v>
      </c>
    </row>
    <row r="15133" spans="1:15" x14ac:dyDescent="0.25">
      <c r="A15133" s="102" t="s">
        <v>24835</v>
      </c>
      <c r="B15133" s="103" t="s">
        <v>14153</v>
      </c>
      <c r="C15133" s="103" t="s">
        <v>1360</v>
      </c>
      <c r="D15133" s="102" t="s">
        <v>2881</v>
      </c>
      <c r="E15133" s="102" t="s">
        <v>275</v>
      </c>
      <c r="F15133" s="102" t="s">
        <v>24841</v>
      </c>
      <c r="G15133" s="102" t="s">
        <v>24842</v>
      </c>
      <c r="H15133" s="102">
        <v>45654</v>
      </c>
      <c r="I15133" s="102" t="s">
        <v>21542</v>
      </c>
      <c r="J15133" s="102" t="s">
        <v>291</v>
      </c>
      <c r="K15133" s="102" t="s">
        <v>1</v>
      </c>
      <c r="L15133" s="102" t="s">
        <v>290</v>
      </c>
      <c r="M15133" s="102" t="s">
        <v>1074</v>
      </c>
      <c r="N15133" s="102">
        <v>6</v>
      </c>
      <c r="O15133" s="102" t="s">
        <v>1075</v>
      </c>
    </row>
    <row r="15134" spans="1:15" x14ac:dyDescent="0.25">
      <c r="A15134" s="102" t="s">
        <v>24843</v>
      </c>
      <c r="B15134" s="103" t="s">
        <v>5439</v>
      </c>
      <c r="C15134" s="103" t="s">
        <v>277</v>
      </c>
      <c r="D15134" s="102" t="s">
        <v>136</v>
      </c>
      <c r="E15134" s="102" t="s">
        <v>275</v>
      </c>
      <c r="F15134" s="102" t="s">
        <v>24844</v>
      </c>
      <c r="G15134" s="102">
        <v>40445</v>
      </c>
      <c r="H15134" s="102">
        <v>45654</v>
      </c>
      <c r="I15134" s="102" t="s">
        <v>21542</v>
      </c>
      <c r="J15134" s="102" t="s">
        <v>291</v>
      </c>
      <c r="K15134" s="102" t="s">
        <v>1</v>
      </c>
      <c r="L15134" s="102" t="s">
        <v>290</v>
      </c>
      <c r="M15134" s="102" t="s">
        <v>1074</v>
      </c>
      <c r="N15134" s="102">
        <v>6</v>
      </c>
      <c r="O15134" s="102" t="s">
        <v>1075</v>
      </c>
    </row>
    <row r="15135" spans="1:15" x14ac:dyDescent="0.25">
      <c r="A15135" s="102" t="s">
        <v>20989</v>
      </c>
      <c r="B15135" s="103" t="s">
        <v>14876</v>
      </c>
      <c r="C15135" s="103" t="s">
        <v>1360</v>
      </c>
      <c r="D15135" s="102" t="s">
        <v>2881</v>
      </c>
      <c r="E15135" s="102" t="s">
        <v>275</v>
      </c>
      <c r="F15135" s="102" t="s">
        <v>24845</v>
      </c>
      <c r="G15135" s="102" t="s">
        <v>24846</v>
      </c>
      <c r="H15135" s="102">
        <v>45654</v>
      </c>
      <c r="I15135" s="102" t="s">
        <v>21542</v>
      </c>
      <c r="J15135" s="102" t="s">
        <v>291</v>
      </c>
      <c r="K15135" s="102" t="s">
        <v>1</v>
      </c>
      <c r="L15135" s="102" t="s">
        <v>290</v>
      </c>
      <c r="M15135" s="102" t="s">
        <v>1074</v>
      </c>
      <c r="N15135" s="102">
        <v>6</v>
      </c>
      <c r="O15135" s="102" t="s">
        <v>1075</v>
      </c>
    </row>
    <row r="15136" spans="1:15" x14ac:dyDescent="0.25">
      <c r="A15136" s="102" t="s">
        <v>3612</v>
      </c>
      <c r="B15136" s="103" t="s">
        <v>4636</v>
      </c>
      <c r="C15136" s="103" t="s">
        <v>277</v>
      </c>
      <c r="D15136" s="102" t="s">
        <v>136</v>
      </c>
      <c r="E15136" s="102" t="s">
        <v>275</v>
      </c>
      <c r="F15136" s="102" t="s">
        <v>24847</v>
      </c>
      <c r="G15136" s="102">
        <v>29744</v>
      </c>
      <c r="H15136" s="102">
        <v>45654</v>
      </c>
      <c r="I15136" s="102" t="s">
        <v>21542</v>
      </c>
      <c r="J15136" s="102" t="s">
        <v>291</v>
      </c>
      <c r="K15136" s="102" t="s">
        <v>1</v>
      </c>
      <c r="L15136" s="102" t="s">
        <v>290</v>
      </c>
      <c r="M15136" s="102" t="s">
        <v>1074</v>
      </c>
      <c r="N15136" s="102">
        <v>6</v>
      </c>
      <c r="O15136" s="102" t="s">
        <v>1075</v>
      </c>
    </row>
    <row r="15137" spans="1:15" x14ac:dyDescent="0.25">
      <c r="A15137" s="102" t="s">
        <v>5606</v>
      </c>
      <c r="B15137" s="103" t="s">
        <v>14637</v>
      </c>
      <c r="C15137" s="103" t="s">
        <v>1082</v>
      </c>
      <c r="D15137" s="102" t="s">
        <v>2881</v>
      </c>
      <c r="E15137" s="102" t="s">
        <v>275</v>
      </c>
      <c r="F15137" s="102" t="s">
        <v>24848</v>
      </c>
      <c r="G15137" s="102" t="s">
        <v>24849</v>
      </c>
      <c r="H15137" s="102">
        <v>45654</v>
      </c>
      <c r="I15137" s="102" t="s">
        <v>21542</v>
      </c>
      <c r="J15137" s="102" t="s">
        <v>291</v>
      </c>
      <c r="K15137" s="102" t="s">
        <v>1</v>
      </c>
      <c r="L15137" s="102" t="s">
        <v>290</v>
      </c>
      <c r="M15137" s="102" t="s">
        <v>1082</v>
      </c>
      <c r="N15137" s="102">
        <v>6</v>
      </c>
      <c r="O15137" s="102" t="s">
        <v>1075</v>
      </c>
    </row>
    <row r="15138" spans="1:15" x14ac:dyDescent="0.25">
      <c r="A15138" s="102" t="s">
        <v>5606</v>
      </c>
      <c r="B15138" s="103" t="s">
        <v>24850</v>
      </c>
      <c r="C15138" s="103" t="s">
        <v>1082</v>
      </c>
      <c r="D15138" s="102" t="s">
        <v>2881</v>
      </c>
      <c r="E15138" s="102" t="s">
        <v>275</v>
      </c>
      <c r="F15138" s="102" t="s">
        <v>24851</v>
      </c>
      <c r="G15138" s="102" t="s">
        <v>24852</v>
      </c>
      <c r="H15138" s="102">
        <v>45654</v>
      </c>
      <c r="I15138" s="102" t="s">
        <v>21542</v>
      </c>
      <c r="J15138" s="102" t="s">
        <v>291</v>
      </c>
      <c r="K15138" s="102" t="s">
        <v>1</v>
      </c>
      <c r="L15138" s="102" t="s">
        <v>290</v>
      </c>
      <c r="M15138" s="102" t="s">
        <v>1082</v>
      </c>
      <c r="N15138" s="102">
        <v>6</v>
      </c>
      <c r="O15138" s="102" t="s">
        <v>1075</v>
      </c>
    </row>
    <row r="15139" spans="1:15" x14ac:dyDescent="0.25">
      <c r="A15139" s="102" t="s">
        <v>5606</v>
      </c>
      <c r="B15139" s="103" t="s">
        <v>14184</v>
      </c>
      <c r="C15139" s="103" t="s">
        <v>1360</v>
      </c>
      <c r="D15139" s="102" t="s">
        <v>2881</v>
      </c>
      <c r="E15139" s="102" t="s">
        <v>275</v>
      </c>
      <c r="F15139" s="102" t="s">
        <v>24853</v>
      </c>
      <c r="G15139" s="102" t="s">
        <v>24854</v>
      </c>
      <c r="H15139" s="102">
        <v>45654</v>
      </c>
      <c r="I15139" s="102" t="s">
        <v>21542</v>
      </c>
      <c r="J15139" s="102" t="s">
        <v>291</v>
      </c>
      <c r="K15139" s="102" t="s">
        <v>1</v>
      </c>
      <c r="L15139" s="102" t="s">
        <v>290</v>
      </c>
      <c r="M15139" s="102" t="s">
        <v>1074</v>
      </c>
      <c r="N15139" s="102">
        <v>6</v>
      </c>
      <c r="O15139" s="102" t="s">
        <v>1075</v>
      </c>
    </row>
    <row r="15140" spans="1:15" x14ac:dyDescent="0.25">
      <c r="A15140" s="102" t="s">
        <v>24855</v>
      </c>
      <c r="B15140" s="103" t="s">
        <v>1997</v>
      </c>
      <c r="C15140" s="103" t="s">
        <v>277</v>
      </c>
      <c r="D15140" s="102" t="s">
        <v>136</v>
      </c>
      <c r="E15140" s="102" t="s">
        <v>275</v>
      </c>
      <c r="F15140" s="102" t="s">
        <v>24856</v>
      </c>
      <c r="G15140" s="102">
        <v>28185</v>
      </c>
      <c r="H15140" s="102">
        <v>45654</v>
      </c>
      <c r="I15140" s="102" t="s">
        <v>21542</v>
      </c>
      <c r="J15140" s="102" t="s">
        <v>291</v>
      </c>
      <c r="K15140" s="102" t="s">
        <v>1</v>
      </c>
      <c r="L15140" s="102" t="s">
        <v>290</v>
      </c>
      <c r="M15140" s="102" t="s">
        <v>1074</v>
      </c>
      <c r="N15140" s="102">
        <v>6</v>
      </c>
      <c r="O15140" s="102" t="s">
        <v>1075</v>
      </c>
    </row>
    <row r="15141" spans="1:15" x14ac:dyDescent="0.25">
      <c r="A15141" s="102" t="s">
        <v>1889</v>
      </c>
      <c r="B15141" s="103" t="s">
        <v>24857</v>
      </c>
      <c r="C15141" s="103" t="s">
        <v>1118</v>
      </c>
      <c r="D15141" s="102" t="s">
        <v>2881</v>
      </c>
      <c r="E15141" s="102" t="s">
        <v>275</v>
      </c>
      <c r="F15141" s="102" t="s">
        <v>24858</v>
      </c>
      <c r="G15141" s="102" t="s">
        <v>24859</v>
      </c>
      <c r="H15141" s="102">
        <v>45654</v>
      </c>
      <c r="I15141" s="102" t="s">
        <v>21542</v>
      </c>
      <c r="J15141" s="102" t="s">
        <v>291</v>
      </c>
      <c r="K15141" s="102" t="s">
        <v>1</v>
      </c>
      <c r="L15141" s="102" t="s">
        <v>290</v>
      </c>
      <c r="M15141" s="102" t="s">
        <v>1074</v>
      </c>
      <c r="N15141" s="102">
        <v>6</v>
      </c>
      <c r="O15141" s="102" t="s">
        <v>1075</v>
      </c>
    </row>
    <row r="15142" spans="1:15" x14ac:dyDescent="0.25">
      <c r="A15142" s="102" t="s">
        <v>6993</v>
      </c>
      <c r="B15142" s="103" t="s">
        <v>1214</v>
      </c>
      <c r="C15142" s="103" t="s">
        <v>1118</v>
      </c>
      <c r="D15142" s="102" t="s">
        <v>152</v>
      </c>
      <c r="E15142" s="102" t="s">
        <v>275</v>
      </c>
      <c r="F15142" s="102" t="s">
        <v>24860</v>
      </c>
      <c r="H15142" s="102">
        <v>45654</v>
      </c>
      <c r="I15142" s="102" t="s">
        <v>21542</v>
      </c>
      <c r="J15142" s="102" t="s">
        <v>291</v>
      </c>
      <c r="K15142" s="102" t="s">
        <v>1</v>
      </c>
      <c r="L15142" s="102" t="s">
        <v>290</v>
      </c>
      <c r="M15142" s="102" t="s">
        <v>1074</v>
      </c>
      <c r="N15142" s="102">
        <v>6</v>
      </c>
      <c r="O15142" s="102" t="s">
        <v>1075</v>
      </c>
    </row>
    <row r="15143" spans="1:15" x14ac:dyDescent="0.25">
      <c r="A15143" s="102" t="s">
        <v>24861</v>
      </c>
      <c r="B15143" s="103" t="s">
        <v>2917</v>
      </c>
      <c r="C15143" s="103" t="s">
        <v>1118</v>
      </c>
      <c r="D15143" s="102" t="s">
        <v>2881</v>
      </c>
      <c r="E15143" s="102" t="s">
        <v>275</v>
      </c>
      <c r="F15143" s="102" t="s">
        <v>24862</v>
      </c>
      <c r="G15143" s="102" t="s">
        <v>24863</v>
      </c>
      <c r="H15143" s="102">
        <v>45654</v>
      </c>
      <c r="I15143" s="102" t="s">
        <v>21542</v>
      </c>
      <c r="J15143" s="102" t="s">
        <v>291</v>
      </c>
      <c r="K15143" s="102" t="s">
        <v>1</v>
      </c>
      <c r="L15143" s="102" t="s">
        <v>290</v>
      </c>
      <c r="M15143" s="102" t="s">
        <v>1074</v>
      </c>
      <c r="N15143" s="102">
        <v>6</v>
      </c>
      <c r="O15143" s="102" t="s">
        <v>1075</v>
      </c>
    </row>
    <row r="15144" spans="1:15" x14ac:dyDescent="0.25">
      <c r="A15144" s="102" t="s">
        <v>9324</v>
      </c>
      <c r="B15144" s="103" t="s">
        <v>19298</v>
      </c>
      <c r="C15144" s="103" t="s">
        <v>1118</v>
      </c>
      <c r="D15144" s="102" t="s">
        <v>2881</v>
      </c>
      <c r="E15144" s="102" t="s">
        <v>275</v>
      </c>
      <c r="F15144" s="102" t="s">
        <v>24864</v>
      </c>
      <c r="G15144" s="102" t="s">
        <v>24865</v>
      </c>
      <c r="H15144" s="102">
        <v>45654</v>
      </c>
      <c r="I15144" s="102" t="s">
        <v>21542</v>
      </c>
      <c r="J15144" s="102" t="s">
        <v>291</v>
      </c>
      <c r="K15144" s="102" t="s">
        <v>1</v>
      </c>
      <c r="L15144" s="102" t="s">
        <v>290</v>
      </c>
      <c r="M15144" s="102" t="s">
        <v>1074</v>
      </c>
      <c r="N15144" s="102">
        <v>6</v>
      </c>
      <c r="O15144" s="102" t="s">
        <v>1075</v>
      </c>
    </row>
    <row r="15145" spans="1:15" x14ac:dyDescent="0.25">
      <c r="A15145" s="102" t="s">
        <v>13582</v>
      </c>
      <c r="B15145" s="103" t="s">
        <v>24866</v>
      </c>
      <c r="C15145" s="103" t="s">
        <v>1118</v>
      </c>
      <c r="D15145" s="102" t="s">
        <v>2881</v>
      </c>
      <c r="E15145" s="102" t="s">
        <v>275</v>
      </c>
      <c r="F15145" s="102" t="s">
        <v>24867</v>
      </c>
      <c r="G15145" s="102" t="s">
        <v>24868</v>
      </c>
      <c r="H15145" s="102">
        <v>45654</v>
      </c>
      <c r="I15145" s="102" t="s">
        <v>21542</v>
      </c>
      <c r="J15145" s="102" t="s">
        <v>291</v>
      </c>
      <c r="K15145" s="102" t="s">
        <v>1</v>
      </c>
      <c r="L15145" s="102" t="s">
        <v>290</v>
      </c>
      <c r="M15145" s="102" t="s">
        <v>1074</v>
      </c>
      <c r="N15145" s="102">
        <v>6</v>
      </c>
      <c r="O15145" s="102" t="s">
        <v>1075</v>
      </c>
    </row>
    <row r="15146" spans="1:15" x14ac:dyDescent="0.25">
      <c r="A15146" s="102" t="s">
        <v>8859</v>
      </c>
      <c r="B15146" s="103" t="s">
        <v>24869</v>
      </c>
      <c r="C15146" s="103" t="s">
        <v>277</v>
      </c>
      <c r="D15146" s="102" t="s">
        <v>136</v>
      </c>
      <c r="E15146" s="102" t="s">
        <v>275</v>
      </c>
      <c r="F15146" s="102" t="s">
        <v>24870</v>
      </c>
      <c r="G15146" s="102">
        <v>28218</v>
      </c>
      <c r="H15146" s="102">
        <v>45654</v>
      </c>
      <c r="I15146" s="102" t="s">
        <v>21542</v>
      </c>
      <c r="J15146" s="102" t="s">
        <v>291</v>
      </c>
      <c r="K15146" s="102" t="s">
        <v>1</v>
      </c>
      <c r="L15146" s="102" t="s">
        <v>290</v>
      </c>
      <c r="M15146" s="102" t="s">
        <v>1074</v>
      </c>
      <c r="N15146" s="102">
        <v>6</v>
      </c>
      <c r="O15146" s="102" t="s">
        <v>1075</v>
      </c>
    </row>
    <row r="15147" spans="1:15" x14ac:dyDescent="0.25">
      <c r="A15147" s="102" t="s">
        <v>24871</v>
      </c>
      <c r="B15147" s="103" t="s">
        <v>20431</v>
      </c>
      <c r="C15147" s="103" t="s">
        <v>277</v>
      </c>
      <c r="D15147" s="102" t="s">
        <v>296</v>
      </c>
      <c r="E15147" s="102" t="s">
        <v>275</v>
      </c>
      <c r="F15147" s="102" t="s">
        <v>24872</v>
      </c>
      <c r="H15147" s="102">
        <v>45654</v>
      </c>
      <c r="I15147" s="102" t="s">
        <v>21542</v>
      </c>
      <c r="J15147" s="102" t="s">
        <v>291</v>
      </c>
      <c r="K15147" s="102" t="s">
        <v>1</v>
      </c>
      <c r="L15147" s="102" t="s">
        <v>290</v>
      </c>
      <c r="M15147" s="102" t="s">
        <v>1074</v>
      </c>
      <c r="N15147" s="102">
        <v>6</v>
      </c>
      <c r="O15147" s="102" t="s">
        <v>1075</v>
      </c>
    </row>
    <row r="15148" spans="1:15" x14ac:dyDescent="0.25">
      <c r="A15148" s="102" t="s">
        <v>24873</v>
      </c>
      <c r="B15148" s="103" t="s">
        <v>24874</v>
      </c>
      <c r="C15148" s="103" t="s">
        <v>1118</v>
      </c>
      <c r="D15148" s="102" t="s">
        <v>2881</v>
      </c>
      <c r="E15148" s="102" t="s">
        <v>275</v>
      </c>
      <c r="F15148" s="102" t="s">
        <v>24875</v>
      </c>
      <c r="G15148" s="102" t="s">
        <v>24876</v>
      </c>
      <c r="H15148" s="102">
        <v>45654</v>
      </c>
      <c r="I15148" s="102" t="s">
        <v>21542</v>
      </c>
      <c r="J15148" s="102" t="s">
        <v>291</v>
      </c>
      <c r="K15148" s="102" t="s">
        <v>1</v>
      </c>
      <c r="L15148" s="102" t="s">
        <v>290</v>
      </c>
      <c r="M15148" s="102" t="s">
        <v>1074</v>
      </c>
      <c r="N15148" s="102">
        <v>6</v>
      </c>
      <c r="O15148" s="102" t="s">
        <v>1075</v>
      </c>
    </row>
    <row r="15149" spans="1:15" x14ac:dyDescent="0.25">
      <c r="A15149" s="102" t="s">
        <v>24877</v>
      </c>
      <c r="B15149" s="103" t="s">
        <v>1700</v>
      </c>
      <c r="C15149" s="103" t="s">
        <v>1082</v>
      </c>
      <c r="D15149" s="102" t="s">
        <v>296</v>
      </c>
      <c r="E15149" s="102" t="s">
        <v>275</v>
      </c>
      <c r="F15149" s="102" t="s">
        <v>24878</v>
      </c>
      <c r="G15149" s="102">
        <v>42999</v>
      </c>
      <c r="H15149" s="102">
        <v>45654</v>
      </c>
      <c r="I15149" s="102" t="s">
        <v>21542</v>
      </c>
      <c r="J15149" s="102" t="s">
        <v>291</v>
      </c>
      <c r="K15149" s="102" t="s">
        <v>1</v>
      </c>
      <c r="L15149" s="102" t="s">
        <v>290</v>
      </c>
      <c r="M15149" s="102" t="s">
        <v>1082</v>
      </c>
      <c r="N15149" s="102">
        <v>6</v>
      </c>
      <c r="O15149" s="102" t="s">
        <v>1075</v>
      </c>
    </row>
    <row r="15150" spans="1:15" x14ac:dyDescent="0.25">
      <c r="A15150" s="102" t="s">
        <v>24877</v>
      </c>
      <c r="B15150" s="103" t="s">
        <v>24879</v>
      </c>
      <c r="C15150" s="103" t="s">
        <v>274</v>
      </c>
      <c r="D15150" s="102" t="s">
        <v>296</v>
      </c>
      <c r="E15150" s="102" t="s">
        <v>275</v>
      </c>
      <c r="F15150" s="102" t="s">
        <v>24880</v>
      </c>
      <c r="H15150" s="102">
        <v>45654</v>
      </c>
      <c r="I15150" s="102" t="s">
        <v>21542</v>
      </c>
      <c r="J15150" s="102" t="s">
        <v>291</v>
      </c>
      <c r="K15150" s="102" t="s">
        <v>1</v>
      </c>
      <c r="L15150" s="102" t="s">
        <v>290</v>
      </c>
      <c r="M15150" s="102" t="s">
        <v>1074</v>
      </c>
      <c r="N15150" s="102">
        <v>6</v>
      </c>
      <c r="O15150" s="102" t="s">
        <v>1075</v>
      </c>
    </row>
    <row r="15151" spans="1:15" x14ac:dyDescent="0.25">
      <c r="A15151" s="102" t="s">
        <v>24877</v>
      </c>
      <c r="B15151" s="103" t="s">
        <v>15041</v>
      </c>
      <c r="C15151" s="103" t="s">
        <v>1082</v>
      </c>
      <c r="D15151" s="102" t="s">
        <v>296</v>
      </c>
      <c r="E15151" s="102" t="s">
        <v>275</v>
      </c>
      <c r="F15151" s="102" t="s">
        <v>24881</v>
      </c>
      <c r="G15151" s="102">
        <v>42999</v>
      </c>
      <c r="H15151" s="102">
        <v>45654</v>
      </c>
      <c r="I15151" s="102" t="s">
        <v>21542</v>
      </c>
      <c r="J15151" s="102" t="s">
        <v>291</v>
      </c>
      <c r="K15151" s="102" t="s">
        <v>1</v>
      </c>
      <c r="L15151" s="102" t="s">
        <v>290</v>
      </c>
      <c r="M15151" s="102" t="s">
        <v>1082</v>
      </c>
      <c r="N15151" s="102">
        <v>6</v>
      </c>
      <c r="O15151" s="102" t="s">
        <v>1075</v>
      </c>
    </row>
    <row r="15152" spans="1:15" x14ac:dyDescent="0.25">
      <c r="A15152" s="102" t="s">
        <v>24882</v>
      </c>
      <c r="B15152" s="103" t="s">
        <v>1571</v>
      </c>
      <c r="C15152" s="103" t="s">
        <v>274</v>
      </c>
      <c r="D15152" s="102" t="s">
        <v>136</v>
      </c>
      <c r="E15152" s="102" t="s">
        <v>275</v>
      </c>
      <c r="F15152" s="102" t="s">
        <v>24883</v>
      </c>
      <c r="G15152" s="102">
        <v>32996</v>
      </c>
      <c r="H15152" s="102">
        <v>45654</v>
      </c>
      <c r="I15152" s="102" t="s">
        <v>21542</v>
      </c>
      <c r="J15152" s="102" t="s">
        <v>291</v>
      </c>
      <c r="K15152" s="102" t="s">
        <v>1</v>
      </c>
      <c r="L15152" s="102" t="s">
        <v>290</v>
      </c>
      <c r="M15152" s="102" t="s">
        <v>1074</v>
      </c>
      <c r="N15152" s="102">
        <v>6</v>
      </c>
      <c r="O15152" s="102" t="s">
        <v>1075</v>
      </c>
    </row>
    <row r="15153" spans="1:15" x14ac:dyDescent="0.25">
      <c r="A15153" s="102" t="s">
        <v>24884</v>
      </c>
      <c r="B15153" s="103" t="s">
        <v>8357</v>
      </c>
      <c r="C15153" s="103" t="s">
        <v>1360</v>
      </c>
      <c r="D15153" s="102" t="s">
        <v>2881</v>
      </c>
      <c r="E15153" s="102" t="s">
        <v>276</v>
      </c>
      <c r="G15153" s="102" t="s">
        <v>24885</v>
      </c>
      <c r="H15153" s="102">
        <v>45654</v>
      </c>
      <c r="I15153" s="102" t="s">
        <v>21542</v>
      </c>
      <c r="J15153" s="102" t="s">
        <v>291</v>
      </c>
      <c r="K15153" s="102" t="s">
        <v>1</v>
      </c>
      <c r="L15153" s="102" t="s">
        <v>290</v>
      </c>
      <c r="M15153" s="102" t="s">
        <v>1074</v>
      </c>
      <c r="N15153" s="102">
        <v>6</v>
      </c>
      <c r="O15153" s="102" t="s">
        <v>1075</v>
      </c>
    </row>
    <row r="15154" spans="1:15" x14ac:dyDescent="0.25">
      <c r="A15154" s="102" t="s">
        <v>24886</v>
      </c>
      <c r="B15154" s="103" t="s">
        <v>14153</v>
      </c>
      <c r="C15154" s="103" t="s">
        <v>1360</v>
      </c>
      <c r="D15154" s="102" t="s">
        <v>2881</v>
      </c>
      <c r="E15154" s="102" t="s">
        <v>275</v>
      </c>
      <c r="F15154" s="102" t="s">
        <v>24887</v>
      </c>
      <c r="G15154" s="102" t="s">
        <v>24888</v>
      </c>
      <c r="H15154" s="102">
        <v>45654</v>
      </c>
      <c r="I15154" s="102" t="s">
        <v>21542</v>
      </c>
      <c r="J15154" s="102" t="s">
        <v>291</v>
      </c>
      <c r="K15154" s="102" t="s">
        <v>1</v>
      </c>
      <c r="L15154" s="102" t="s">
        <v>290</v>
      </c>
      <c r="M15154" s="102" t="s">
        <v>1074</v>
      </c>
      <c r="N15154" s="102">
        <v>6</v>
      </c>
      <c r="O15154" s="102" t="s">
        <v>1075</v>
      </c>
    </row>
    <row r="15155" spans="1:15" x14ac:dyDescent="0.25">
      <c r="A15155" s="102" t="s">
        <v>24886</v>
      </c>
      <c r="B15155" s="103" t="s">
        <v>17864</v>
      </c>
      <c r="C15155" s="103" t="s">
        <v>1118</v>
      </c>
      <c r="D15155" s="102" t="s">
        <v>2881</v>
      </c>
      <c r="E15155" s="102" t="s">
        <v>275</v>
      </c>
      <c r="F15155" s="102" t="s">
        <v>24889</v>
      </c>
      <c r="G15155" s="102" t="s">
        <v>24890</v>
      </c>
      <c r="H15155" s="102">
        <v>45654</v>
      </c>
      <c r="I15155" s="102" t="s">
        <v>21542</v>
      </c>
      <c r="J15155" s="102" t="s">
        <v>291</v>
      </c>
      <c r="K15155" s="102" t="s">
        <v>1</v>
      </c>
      <c r="L15155" s="102" t="s">
        <v>290</v>
      </c>
      <c r="M15155" s="102" t="s">
        <v>1074</v>
      </c>
      <c r="N15155" s="102">
        <v>6</v>
      </c>
      <c r="O15155" s="102" t="s">
        <v>1075</v>
      </c>
    </row>
    <row r="15156" spans="1:15" x14ac:dyDescent="0.25">
      <c r="A15156" s="102" t="s">
        <v>16880</v>
      </c>
      <c r="B15156" s="103" t="s">
        <v>24891</v>
      </c>
      <c r="C15156" s="103" t="s">
        <v>1360</v>
      </c>
      <c r="D15156" s="102" t="s">
        <v>2881</v>
      </c>
      <c r="E15156" s="102" t="s">
        <v>275</v>
      </c>
      <c r="F15156" s="102" t="s">
        <v>24892</v>
      </c>
      <c r="G15156" s="102" t="s">
        <v>24893</v>
      </c>
      <c r="H15156" s="102">
        <v>45654</v>
      </c>
      <c r="I15156" s="102" t="s">
        <v>21542</v>
      </c>
      <c r="J15156" s="102" t="s">
        <v>291</v>
      </c>
      <c r="K15156" s="102" t="s">
        <v>1</v>
      </c>
      <c r="L15156" s="102" t="s">
        <v>290</v>
      </c>
      <c r="M15156" s="102" t="s">
        <v>1074</v>
      </c>
      <c r="N15156" s="102">
        <v>6</v>
      </c>
      <c r="O15156" s="102" t="s">
        <v>1075</v>
      </c>
    </row>
    <row r="15157" spans="1:15" x14ac:dyDescent="0.25">
      <c r="A15157" s="102" t="s">
        <v>24894</v>
      </c>
      <c r="B15157" s="103" t="s">
        <v>24895</v>
      </c>
      <c r="C15157" s="103" t="s">
        <v>277</v>
      </c>
      <c r="D15157" s="102" t="s">
        <v>296</v>
      </c>
      <c r="E15157" s="102" t="s">
        <v>275</v>
      </c>
      <c r="F15157" s="102" t="s">
        <v>24896</v>
      </c>
      <c r="H15157" s="102">
        <v>45654</v>
      </c>
      <c r="I15157" s="102" t="s">
        <v>21542</v>
      </c>
      <c r="J15157" s="102" t="s">
        <v>291</v>
      </c>
      <c r="K15157" s="102" t="s">
        <v>1</v>
      </c>
      <c r="L15157" s="102" t="s">
        <v>290</v>
      </c>
      <c r="M15157" s="102" t="s">
        <v>1074</v>
      </c>
      <c r="N15157" s="102">
        <v>6</v>
      </c>
      <c r="O15157" s="102" t="s">
        <v>1075</v>
      </c>
    </row>
    <row r="15158" spans="1:15" x14ac:dyDescent="0.25">
      <c r="A15158" s="102" t="s">
        <v>24897</v>
      </c>
      <c r="B15158" s="103" t="s">
        <v>24898</v>
      </c>
      <c r="C15158" s="103" t="s">
        <v>1360</v>
      </c>
      <c r="D15158" s="102" t="s">
        <v>2881</v>
      </c>
      <c r="E15158" s="102" t="s">
        <v>275</v>
      </c>
      <c r="F15158" s="102" t="s">
        <v>24899</v>
      </c>
      <c r="G15158" s="102" t="s">
        <v>24900</v>
      </c>
      <c r="H15158" s="102">
        <v>45654</v>
      </c>
      <c r="I15158" s="102" t="s">
        <v>21542</v>
      </c>
      <c r="J15158" s="102" t="s">
        <v>291</v>
      </c>
      <c r="K15158" s="102" t="s">
        <v>1</v>
      </c>
      <c r="L15158" s="102" t="s">
        <v>290</v>
      </c>
      <c r="M15158" s="102" t="s">
        <v>1074</v>
      </c>
      <c r="N15158" s="102">
        <v>6</v>
      </c>
      <c r="O15158" s="102" t="s">
        <v>1075</v>
      </c>
    </row>
    <row r="15159" spans="1:15" x14ac:dyDescent="0.25">
      <c r="A15159" s="102" t="s">
        <v>24901</v>
      </c>
      <c r="B15159" s="103" t="s">
        <v>16459</v>
      </c>
      <c r="C15159" s="103" t="s">
        <v>277</v>
      </c>
      <c r="D15159" s="102" t="s">
        <v>296</v>
      </c>
      <c r="E15159" s="102" t="s">
        <v>275</v>
      </c>
      <c r="F15159" s="102" t="s">
        <v>24902</v>
      </c>
      <c r="H15159" s="102">
        <v>45654</v>
      </c>
      <c r="I15159" s="102" t="s">
        <v>21542</v>
      </c>
      <c r="J15159" s="102" t="s">
        <v>291</v>
      </c>
      <c r="K15159" s="102" t="s">
        <v>1</v>
      </c>
      <c r="L15159" s="102" t="s">
        <v>290</v>
      </c>
      <c r="M15159" s="102" t="s">
        <v>1074</v>
      </c>
      <c r="N15159" s="102">
        <v>6</v>
      </c>
      <c r="O15159" s="102" t="s">
        <v>1075</v>
      </c>
    </row>
    <row r="15160" spans="1:15" x14ac:dyDescent="0.25">
      <c r="A15160" s="102" t="s">
        <v>24903</v>
      </c>
      <c r="B15160" s="103" t="s">
        <v>6906</v>
      </c>
      <c r="C15160" s="103" t="s">
        <v>1082</v>
      </c>
      <c r="D15160" s="102" t="s">
        <v>152</v>
      </c>
      <c r="E15160" s="102" t="s">
        <v>275</v>
      </c>
      <c r="F15160" s="102" t="s">
        <v>24904</v>
      </c>
      <c r="G15160" s="102">
        <v>44245</v>
      </c>
      <c r="H15160" s="102">
        <v>45654</v>
      </c>
      <c r="I15160" s="102" t="s">
        <v>21542</v>
      </c>
      <c r="J15160" s="102" t="s">
        <v>291</v>
      </c>
      <c r="K15160" s="102" t="s">
        <v>1</v>
      </c>
      <c r="L15160" s="102" t="s">
        <v>290</v>
      </c>
      <c r="M15160" s="102" t="s">
        <v>1082</v>
      </c>
      <c r="N15160" s="102">
        <v>6</v>
      </c>
      <c r="O15160" s="102" t="s">
        <v>1075</v>
      </c>
    </row>
    <row r="15161" spans="1:15" x14ac:dyDescent="0.25">
      <c r="A15161" s="102" t="s">
        <v>24903</v>
      </c>
      <c r="B15161" s="103" t="s">
        <v>1916</v>
      </c>
      <c r="C15161" s="103" t="s">
        <v>274</v>
      </c>
      <c r="D15161" s="102" t="s">
        <v>152</v>
      </c>
      <c r="E15161" s="102" t="s">
        <v>275</v>
      </c>
      <c r="F15161" s="102" t="s">
        <v>24905</v>
      </c>
      <c r="H15161" s="102">
        <v>45654</v>
      </c>
      <c r="I15161" s="102" t="s">
        <v>21542</v>
      </c>
      <c r="J15161" s="102" t="s">
        <v>291</v>
      </c>
      <c r="K15161" s="102" t="s">
        <v>1</v>
      </c>
      <c r="L15161" s="102" t="s">
        <v>290</v>
      </c>
      <c r="M15161" s="102" t="s">
        <v>1074</v>
      </c>
      <c r="N15161" s="102">
        <v>6</v>
      </c>
      <c r="O15161" s="102" t="s">
        <v>1075</v>
      </c>
    </row>
    <row r="15162" spans="1:15" x14ac:dyDescent="0.25">
      <c r="A15162" s="102" t="s">
        <v>24903</v>
      </c>
      <c r="B15162" s="103" t="s">
        <v>3066</v>
      </c>
      <c r="C15162" s="103" t="s">
        <v>1180</v>
      </c>
      <c r="D15162" s="102" t="s">
        <v>152</v>
      </c>
      <c r="E15162" s="102" t="s">
        <v>275</v>
      </c>
      <c r="F15162" s="102" t="s">
        <v>24906</v>
      </c>
      <c r="G15162" s="102">
        <v>45013</v>
      </c>
      <c r="H15162" s="102">
        <v>45654</v>
      </c>
      <c r="I15162" s="102" t="s">
        <v>21542</v>
      </c>
      <c r="J15162" s="102" t="s">
        <v>291</v>
      </c>
      <c r="K15162" s="102" t="s">
        <v>1</v>
      </c>
      <c r="L15162" s="102" t="s">
        <v>290</v>
      </c>
      <c r="M15162" s="102" t="s">
        <v>1180</v>
      </c>
      <c r="N15162" s="102">
        <v>6</v>
      </c>
      <c r="O15162" s="102" t="s">
        <v>1075</v>
      </c>
    </row>
    <row r="15163" spans="1:15" x14ac:dyDescent="0.25">
      <c r="A15163" s="102" t="s">
        <v>9341</v>
      </c>
      <c r="B15163" s="103" t="s">
        <v>24907</v>
      </c>
      <c r="C15163" s="103" t="s">
        <v>1118</v>
      </c>
      <c r="D15163" s="102" t="s">
        <v>2881</v>
      </c>
      <c r="E15163" s="102" t="s">
        <v>276</v>
      </c>
      <c r="G15163" s="102" t="s">
        <v>24908</v>
      </c>
      <c r="H15163" s="102">
        <v>45654</v>
      </c>
      <c r="I15163" s="102" t="s">
        <v>21542</v>
      </c>
      <c r="J15163" s="102" t="s">
        <v>291</v>
      </c>
      <c r="K15163" s="102" t="s">
        <v>1</v>
      </c>
      <c r="L15163" s="102" t="s">
        <v>290</v>
      </c>
      <c r="M15163" s="102" t="s">
        <v>1074</v>
      </c>
      <c r="N15163" s="102">
        <v>6</v>
      </c>
      <c r="O15163" s="102" t="s">
        <v>1075</v>
      </c>
    </row>
    <row r="15164" spans="1:15" x14ac:dyDescent="0.25">
      <c r="A15164" s="102" t="s">
        <v>2795</v>
      </c>
      <c r="B15164" s="103" t="s">
        <v>24909</v>
      </c>
      <c r="C15164" s="103" t="s">
        <v>274</v>
      </c>
      <c r="D15164" s="102" t="s">
        <v>136</v>
      </c>
      <c r="E15164" s="102" t="s">
        <v>275</v>
      </c>
      <c r="F15164" s="102" t="s">
        <v>24910</v>
      </c>
      <c r="G15164" s="102">
        <v>37593</v>
      </c>
      <c r="H15164" s="102">
        <v>45654</v>
      </c>
      <c r="I15164" s="102" t="s">
        <v>21542</v>
      </c>
      <c r="J15164" s="102" t="s">
        <v>291</v>
      </c>
      <c r="K15164" s="102" t="s">
        <v>1</v>
      </c>
      <c r="L15164" s="102" t="s">
        <v>290</v>
      </c>
      <c r="M15164" s="102" t="s">
        <v>1074</v>
      </c>
      <c r="N15164" s="102">
        <v>6</v>
      </c>
      <c r="O15164" s="102" t="s">
        <v>1075</v>
      </c>
    </row>
    <row r="15165" spans="1:15" x14ac:dyDescent="0.25">
      <c r="A15165" s="102" t="s">
        <v>4673</v>
      </c>
      <c r="B15165" s="103" t="s">
        <v>24911</v>
      </c>
      <c r="C15165" s="103" t="s">
        <v>1360</v>
      </c>
      <c r="D15165" s="102" t="s">
        <v>2881</v>
      </c>
      <c r="E15165" s="102" t="s">
        <v>275</v>
      </c>
      <c r="F15165" s="102" t="s">
        <v>24912</v>
      </c>
      <c r="G15165" s="102" t="s">
        <v>24913</v>
      </c>
      <c r="H15165" s="102">
        <v>45654</v>
      </c>
      <c r="I15165" s="102" t="s">
        <v>21542</v>
      </c>
      <c r="J15165" s="102" t="s">
        <v>291</v>
      </c>
      <c r="K15165" s="102" t="s">
        <v>1</v>
      </c>
      <c r="L15165" s="102" t="s">
        <v>290</v>
      </c>
      <c r="M15165" s="102" t="s">
        <v>1074</v>
      </c>
      <c r="N15165" s="102">
        <v>6</v>
      </c>
      <c r="O15165" s="102" t="s">
        <v>1075</v>
      </c>
    </row>
    <row r="15166" spans="1:15" x14ac:dyDescent="0.25">
      <c r="A15166" s="102" t="s">
        <v>4673</v>
      </c>
      <c r="B15166" s="103" t="s">
        <v>24914</v>
      </c>
      <c r="C15166" s="103" t="s">
        <v>1082</v>
      </c>
      <c r="D15166" s="102" t="s">
        <v>2881</v>
      </c>
      <c r="E15166" s="102" t="s">
        <v>275</v>
      </c>
      <c r="F15166" s="102" t="s">
        <v>24915</v>
      </c>
      <c r="G15166" s="102" t="s">
        <v>24916</v>
      </c>
      <c r="H15166" s="102">
        <v>45654</v>
      </c>
      <c r="I15166" s="102" t="s">
        <v>21542</v>
      </c>
      <c r="J15166" s="102" t="s">
        <v>291</v>
      </c>
      <c r="K15166" s="102" t="s">
        <v>1</v>
      </c>
      <c r="L15166" s="102" t="s">
        <v>290</v>
      </c>
      <c r="M15166" s="102" t="s">
        <v>1082</v>
      </c>
      <c r="N15166" s="102">
        <v>6</v>
      </c>
      <c r="O15166" s="102" t="s">
        <v>1075</v>
      </c>
    </row>
    <row r="15167" spans="1:15" x14ac:dyDescent="0.25">
      <c r="A15167" s="102" t="s">
        <v>14881</v>
      </c>
      <c r="B15167" s="103" t="s">
        <v>14708</v>
      </c>
      <c r="C15167" s="103" t="s">
        <v>1360</v>
      </c>
      <c r="D15167" s="102" t="s">
        <v>2881</v>
      </c>
      <c r="E15167" s="102" t="s">
        <v>275</v>
      </c>
      <c r="F15167" s="102" t="s">
        <v>24917</v>
      </c>
      <c r="G15167" s="102" t="s">
        <v>24918</v>
      </c>
      <c r="H15167" s="102">
        <v>45654</v>
      </c>
      <c r="I15167" s="102" t="s">
        <v>21542</v>
      </c>
      <c r="J15167" s="102" t="s">
        <v>291</v>
      </c>
      <c r="K15167" s="102" t="s">
        <v>1</v>
      </c>
      <c r="L15167" s="102" t="s">
        <v>290</v>
      </c>
      <c r="M15167" s="102" t="s">
        <v>1074</v>
      </c>
      <c r="N15167" s="102">
        <v>6</v>
      </c>
      <c r="O15167" s="102" t="s">
        <v>1075</v>
      </c>
    </row>
    <row r="15168" spans="1:15" x14ac:dyDescent="0.25">
      <c r="A15168" s="102" t="s">
        <v>2244</v>
      </c>
      <c r="B15168" s="103" t="s">
        <v>1080</v>
      </c>
      <c r="C15168" s="103" t="s">
        <v>1118</v>
      </c>
      <c r="D15168" s="102" t="s">
        <v>152</v>
      </c>
      <c r="E15168" s="102" t="s">
        <v>275</v>
      </c>
      <c r="F15168" s="102" t="s">
        <v>24919</v>
      </c>
      <c r="H15168" s="102">
        <v>45654</v>
      </c>
      <c r="I15168" s="102" t="s">
        <v>21542</v>
      </c>
      <c r="J15168" s="102" t="s">
        <v>291</v>
      </c>
      <c r="K15168" s="102" t="s">
        <v>1</v>
      </c>
      <c r="L15168" s="102" t="s">
        <v>290</v>
      </c>
      <c r="M15168" s="102" t="s">
        <v>1074</v>
      </c>
      <c r="N15168" s="102">
        <v>6</v>
      </c>
      <c r="O15168" s="102" t="s">
        <v>1075</v>
      </c>
    </row>
    <row r="15169" spans="1:15" x14ac:dyDescent="0.25">
      <c r="A15169" s="102" t="s">
        <v>24920</v>
      </c>
      <c r="B15169" s="103" t="s">
        <v>3183</v>
      </c>
      <c r="C15169" s="103" t="s">
        <v>1360</v>
      </c>
      <c r="D15169" s="102" t="s">
        <v>2881</v>
      </c>
      <c r="E15169" s="102" t="s">
        <v>275</v>
      </c>
      <c r="F15169" s="102" t="s">
        <v>24921</v>
      </c>
      <c r="G15169" s="102" t="s">
        <v>23819</v>
      </c>
      <c r="H15169" s="102">
        <v>45654</v>
      </c>
      <c r="I15169" s="102" t="s">
        <v>21542</v>
      </c>
      <c r="J15169" s="102" t="s">
        <v>291</v>
      </c>
      <c r="K15169" s="102" t="s">
        <v>1</v>
      </c>
      <c r="L15169" s="102" t="s">
        <v>290</v>
      </c>
      <c r="M15169" s="102" t="s">
        <v>1074</v>
      </c>
      <c r="N15169" s="102">
        <v>6</v>
      </c>
      <c r="O15169" s="102" t="s">
        <v>1075</v>
      </c>
    </row>
    <row r="15170" spans="1:15" x14ac:dyDescent="0.25">
      <c r="A15170" s="102" t="s">
        <v>24922</v>
      </c>
      <c r="B15170" s="103" t="s">
        <v>24923</v>
      </c>
      <c r="C15170" s="103" t="s">
        <v>1360</v>
      </c>
      <c r="D15170" s="102" t="s">
        <v>2881</v>
      </c>
      <c r="E15170" s="102" t="s">
        <v>275</v>
      </c>
      <c r="F15170" s="102" t="s">
        <v>24924</v>
      </c>
      <c r="G15170" s="102" t="s">
        <v>24925</v>
      </c>
      <c r="H15170" s="102">
        <v>45654</v>
      </c>
      <c r="I15170" s="102" t="s">
        <v>21542</v>
      </c>
      <c r="J15170" s="102" t="s">
        <v>291</v>
      </c>
      <c r="K15170" s="102" t="s">
        <v>1</v>
      </c>
      <c r="L15170" s="102" t="s">
        <v>290</v>
      </c>
      <c r="M15170" s="102" t="s">
        <v>1074</v>
      </c>
      <c r="N15170" s="102">
        <v>6</v>
      </c>
      <c r="O15170" s="102" t="s">
        <v>1075</v>
      </c>
    </row>
    <row r="15171" spans="1:15" x14ac:dyDescent="0.25">
      <c r="A15171" s="102" t="s">
        <v>24922</v>
      </c>
      <c r="B15171" s="103" t="s">
        <v>14072</v>
      </c>
      <c r="C15171" s="103" t="s">
        <v>1082</v>
      </c>
      <c r="D15171" s="102" t="s">
        <v>2881</v>
      </c>
      <c r="E15171" s="102" t="s">
        <v>275</v>
      </c>
      <c r="F15171" s="102" t="s">
        <v>24926</v>
      </c>
      <c r="G15171" s="102" t="s">
        <v>24927</v>
      </c>
      <c r="H15171" s="102">
        <v>45654</v>
      </c>
      <c r="I15171" s="102" t="s">
        <v>21542</v>
      </c>
      <c r="J15171" s="102" t="s">
        <v>291</v>
      </c>
      <c r="K15171" s="102" t="s">
        <v>1</v>
      </c>
      <c r="L15171" s="102" t="s">
        <v>290</v>
      </c>
      <c r="M15171" s="102" t="s">
        <v>1082</v>
      </c>
      <c r="N15171" s="102">
        <v>6</v>
      </c>
      <c r="O15171" s="102" t="s">
        <v>1075</v>
      </c>
    </row>
    <row r="15172" spans="1:15" x14ac:dyDescent="0.25">
      <c r="A15172" s="102" t="s">
        <v>24928</v>
      </c>
      <c r="B15172" s="103" t="s">
        <v>24929</v>
      </c>
      <c r="C15172" s="103" t="s">
        <v>1077</v>
      </c>
      <c r="D15172" s="102" t="s">
        <v>282</v>
      </c>
      <c r="E15172" s="102" t="s">
        <v>275</v>
      </c>
      <c r="F15172" s="102" t="s">
        <v>24930</v>
      </c>
      <c r="H15172" s="102">
        <v>45654</v>
      </c>
      <c r="I15172" s="102" t="s">
        <v>21542</v>
      </c>
      <c r="J15172" s="102" t="s">
        <v>291</v>
      </c>
      <c r="K15172" s="102" t="s">
        <v>1</v>
      </c>
      <c r="L15172" s="102" t="s">
        <v>290</v>
      </c>
      <c r="M15172" s="102" t="s">
        <v>1074</v>
      </c>
      <c r="N15172" s="102">
        <v>6</v>
      </c>
      <c r="O15172" s="102" t="s">
        <v>1075</v>
      </c>
    </row>
    <row r="15173" spans="1:15" x14ac:dyDescent="0.25">
      <c r="A15173" s="102" t="s">
        <v>24928</v>
      </c>
      <c r="B15173" s="103" t="s">
        <v>1565</v>
      </c>
      <c r="C15173" s="103" t="s">
        <v>1077</v>
      </c>
      <c r="D15173" s="102" t="s">
        <v>282</v>
      </c>
      <c r="E15173" s="102" t="s">
        <v>275</v>
      </c>
      <c r="F15173" s="102" t="s">
        <v>24931</v>
      </c>
      <c r="H15173" s="102">
        <v>45654</v>
      </c>
      <c r="I15173" s="102" t="s">
        <v>21542</v>
      </c>
      <c r="J15173" s="102" t="s">
        <v>291</v>
      </c>
      <c r="K15173" s="102" t="s">
        <v>1</v>
      </c>
      <c r="L15173" s="102" t="s">
        <v>290</v>
      </c>
      <c r="M15173" s="102" t="s">
        <v>1074</v>
      </c>
      <c r="N15173" s="102">
        <v>6</v>
      </c>
      <c r="O15173" s="102" t="s">
        <v>1075</v>
      </c>
    </row>
    <row r="15174" spans="1:15" x14ac:dyDescent="0.25">
      <c r="A15174" s="102" t="s">
        <v>24932</v>
      </c>
      <c r="B15174" s="103" t="s">
        <v>3023</v>
      </c>
      <c r="C15174" s="103" t="s">
        <v>277</v>
      </c>
      <c r="D15174" s="102" t="s">
        <v>281</v>
      </c>
      <c r="E15174" s="102" t="s">
        <v>275</v>
      </c>
      <c r="F15174" s="102" t="s">
        <v>24933</v>
      </c>
      <c r="H15174" s="102">
        <v>45654</v>
      </c>
      <c r="I15174" s="102" t="s">
        <v>21542</v>
      </c>
      <c r="J15174" s="102" t="s">
        <v>291</v>
      </c>
      <c r="K15174" s="102" t="s">
        <v>1</v>
      </c>
      <c r="L15174" s="102" t="s">
        <v>290</v>
      </c>
      <c r="M15174" s="102" t="s">
        <v>1074</v>
      </c>
      <c r="N15174" s="102">
        <v>6</v>
      </c>
      <c r="O15174" s="102" t="s">
        <v>1075</v>
      </c>
    </row>
    <row r="15175" spans="1:15" x14ac:dyDescent="0.25">
      <c r="A15175" s="102" t="s">
        <v>24934</v>
      </c>
      <c r="B15175" s="103" t="s">
        <v>24935</v>
      </c>
      <c r="C15175" s="103" t="s">
        <v>1118</v>
      </c>
      <c r="D15175" s="102" t="s">
        <v>2881</v>
      </c>
      <c r="E15175" s="102" t="s">
        <v>275</v>
      </c>
      <c r="F15175" s="102" t="s">
        <v>24936</v>
      </c>
      <c r="G15175" s="102" t="s">
        <v>24937</v>
      </c>
      <c r="H15175" s="102">
        <v>45654</v>
      </c>
      <c r="I15175" s="102" t="s">
        <v>21542</v>
      </c>
      <c r="J15175" s="102" t="s">
        <v>291</v>
      </c>
      <c r="K15175" s="102" t="s">
        <v>1</v>
      </c>
      <c r="L15175" s="102" t="s">
        <v>290</v>
      </c>
      <c r="M15175" s="102" t="s">
        <v>1074</v>
      </c>
      <c r="N15175" s="102">
        <v>6</v>
      </c>
      <c r="O15175" s="102" t="s">
        <v>1075</v>
      </c>
    </row>
    <row r="15176" spans="1:15" x14ac:dyDescent="0.25">
      <c r="A15176" s="102" t="s">
        <v>16718</v>
      </c>
      <c r="B15176" s="103" t="s">
        <v>14091</v>
      </c>
      <c r="C15176" s="103" t="s">
        <v>1118</v>
      </c>
      <c r="D15176" s="102" t="s">
        <v>2881</v>
      </c>
      <c r="E15176" s="102" t="s">
        <v>275</v>
      </c>
      <c r="F15176" s="102" t="s">
        <v>24938</v>
      </c>
      <c r="G15176" s="102" t="s">
        <v>24939</v>
      </c>
      <c r="H15176" s="102">
        <v>45654</v>
      </c>
      <c r="I15176" s="102" t="s">
        <v>21542</v>
      </c>
      <c r="J15176" s="102" t="s">
        <v>291</v>
      </c>
      <c r="K15176" s="102" t="s">
        <v>1</v>
      </c>
      <c r="L15176" s="102" t="s">
        <v>290</v>
      </c>
      <c r="M15176" s="102" t="s">
        <v>1074</v>
      </c>
      <c r="N15176" s="102">
        <v>6</v>
      </c>
      <c r="O15176" s="102" t="s">
        <v>1075</v>
      </c>
    </row>
    <row r="15177" spans="1:15" x14ac:dyDescent="0.25">
      <c r="A15177" s="102" t="s">
        <v>7877</v>
      </c>
      <c r="B15177" s="103" t="s">
        <v>13092</v>
      </c>
      <c r="C15177" s="103" t="s">
        <v>274</v>
      </c>
      <c r="D15177" s="102" t="s">
        <v>281</v>
      </c>
      <c r="H15177" s="102">
        <v>45654</v>
      </c>
      <c r="I15177" s="102" t="s">
        <v>24940</v>
      </c>
      <c r="J15177" s="102" t="s">
        <v>1</v>
      </c>
      <c r="K15177" s="102" t="s">
        <v>1016</v>
      </c>
      <c r="L15177" s="102" t="s">
        <v>1018</v>
      </c>
      <c r="M15177" s="102" t="s">
        <v>1074</v>
      </c>
      <c r="N15177" s="102">
        <v>6</v>
      </c>
      <c r="O15177" s="102" t="s">
        <v>1075</v>
      </c>
    </row>
    <row r="15178" spans="1:15" x14ac:dyDescent="0.25">
      <c r="A15178" s="102" t="s">
        <v>23098</v>
      </c>
      <c r="B15178" s="103" t="s">
        <v>23099</v>
      </c>
      <c r="C15178" s="103" t="s">
        <v>274</v>
      </c>
      <c r="D15178" s="102" t="s">
        <v>281</v>
      </c>
      <c r="H15178" s="102">
        <v>45654</v>
      </c>
      <c r="I15178" s="102" t="s">
        <v>24940</v>
      </c>
      <c r="J15178" s="102" t="s">
        <v>1</v>
      </c>
      <c r="K15178" s="102" t="s">
        <v>1016</v>
      </c>
      <c r="L15178" s="102" t="s">
        <v>1018</v>
      </c>
      <c r="M15178" s="102" t="s">
        <v>1074</v>
      </c>
      <c r="N15178" s="102">
        <v>6</v>
      </c>
      <c r="O15178" s="102" t="s">
        <v>1075</v>
      </c>
    </row>
    <row r="15179" spans="1:15" x14ac:dyDescent="0.25">
      <c r="A15179" s="102" t="s">
        <v>23154</v>
      </c>
      <c r="B15179" s="103" t="s">
        <v>1997</v>
      </c>
      <c r="C15179" s="103" t="s">
        <v>277</v>
      </c>
      <c r="D15179" s="102" t="s">
        <v>281</v>
      </c>
      <c r="H15179" s="102">
        <v>45654</v>
      </c>
      <c r="I15179" s="102" t="s">
        <v>24940</v>
      </c>
      <c r="J15179" s="102" t="s">
        <v>1</v>
      </c>
      <c r="K15179" s="102" t="s">
        <v>1016</v>
      </c>
      <c r="L15179" s="102" t="s">
        <v>1018</v>
      </c>
      <c r="M15179" s="102" t="s">
        <v>1074</v>
      </c>
      <c r="N15179" s="102">
        <v>6</v>
      </c>
      <c r="O15179" s="102" t="s">
        <v>1075</v>
      </c>
    </row>
    <row r="15180" spans="1:15" x14ac:dyDescent="0.25">
      <c r="A15180" s="102" t="s">
        <v>1759</v>
      </c>
      <c r="B15180" s="103" t="s">
        <v>23112</v>
      </c>
      <c r="C15180" s="103" t="s">
        <v>274</v>
      </c>
      <c r="D15180" s="102" t="s">
        <v>281</v>
      </c>
      <c r="H15180" s="102">
        <v>45654</v>
      </c>
      <c r="I15180" s="102" t="s">
        <v>24940</v>
      </c>
      <c r="J15180" s="102" t="s">
        <v>1</v>
      </c>
      <c r="K15180" s="102" t="s">
        <v>1016</v>
      </c>
      <c r="L15180" s="102" t="s">
        <v>1018</v>
      </c>
      <c r="M15180" s="102" t="s">
        <v>1074</v>
      </c>
      <c r="N15180" s="102">
        <v>6</v>
      </c>
      <c r="O15180" s="102" t="s">
        <v>1075</v>
      </c>
    </row>
    <row r="15181" spans="1:15" x14ac:dyDescent="0.25">
      <c r="A15181" s="102" t="s">
        <v>5086</v>
      </c>
      <c r="B15181" s="103" t="s">
        <v>1445</v>
      </c>
      <c r="C15181" s="103" t="s">
        <v>277</v>
      </c>
      <c r="D15181" s="102" t="s">
        <v>281</v>
      </c>
      <c r="H15181" s="102">
        <v>45654</v>
      </c>
      <c r="I15181" s="102" t="s">
        <v>24940</v>
      </c>
      <c r="J15181" s="102" t="s">
        <v>1</v>
      </c>
      <c r="K15181" s="102" t="s">
        <v>1016</v>
      </c>
      <c r="L15181" s="102" t="s">
        <v>1018</v>
      </c>
      <c r="M15181" s="102" t="s">
        <v>1074</v>
      </c>
      <c r="N15181" s="102">
        <v>6</v>
      </c>
      <c r="O15181" s="102" t="s">
        <v>1075</v>
      </c>
    </row>
    <row r="15182" spans="1:15" x14ac:dyDescent="0.25">
      <c r="A15182" s="102" t="s">
        <v>23142</v>
      </c>
      <c r="B15182" s="103" t="s">
        <v>1515</v>
      </c>
      <c r="C15182" s="103" t="s">
        <v>274</v>
      </c>
      <c r="D15182" s="102" t="s">
        <v>281</v>
      </c>
      <c r="H15182" s="102">
        <v>45654</v>
      </c>
      <c r="I15182" s="102" t="s">
        <v>24940</v>
      </c>
      <c r="J15182" s="102" t="s">
        <v>1</v>
      </c>
      <c r="K15182" s="102" t="s">
        <v>1016</v>
      </c>
      <c r="L15182" s="102" t="s">
        <v>1018</v>
      </c>
      <c r="M15182" s="102" t="s">
        <v>1074</v>
      </c>
      <c r="N15182" s="102">
        <v>6</v>
      </c>
      <c r="O15182" s="102" t="s">
        <v>1075</v>
      </c>
    </row>
    <row r="15183" spans="1:15" x14ac:dyDescent="0.25">
      <c r="A15183" s="102" t="s">
        <v>23142</v>
      </c>
      <c r="B15183" s="103" t="s">
        <v>1764</v>
      </c>
      <c r="C15183" s="103" t="s">
        <v>274</v>
      </c>
      <c r="D15183" s="102" t="s">
        <v>281</v>
      </c>
      <c r="H15183" s="102">
        <v>45654</v>
      </c>
      <c r="I15183" s="102" t="s">
        <v>24940</v>
      </c>
      <c r="J15183" s="102" t="s">
        <v>1</v>
      </c>
      <c r="K15183" s="102" t="s">
        <v>1016</v>
      </c>
      <c r="L15183" s="102" t="s">
        <v>1018</v>
      </c>
      <c r="M15183" s="102" t="s">
        <v>1074</v>
      </c>
      <c r="N15183" s="102">
        <v>6</v>
      </c>
      <c r="O15183" s="102" t="s">
        <v>1075</v>
      </c>
    </row>
    <row r="15184" spans="1:15" x14ac:dyDescent="0.25">
      <c r="A15184" s="102" t="s">
        <v>23142</v>
      </c>
      <c r="B15184" s="103" t="s">
        <v>4797</v>
      </c>
      <c r="C15184" s="103" t="s">
        <v>277</v>
      </c>
      <c r="D15184" s="102" t="s">
        <v>281</v>
      </c>
      <c r="H15184" s="102">
        <v>45654</v>
      </c>
      <c r="I15184" s="102" t="s">
        <v>24940</v>
      </c>
      <c r="J15184" s="102" t="s">
        <v>1</v>
      </c>
      <c r="K15184" s="102" t="s">
        <v>1016</v>
      </c>
      <c r="L15184" s="102" t="s">
        <v>1018</v>
      </c>
      <c r="M15184" s="102" t="s">
        <v>1074</v>
      </c>
      <c r="N15184" s="102">
        <v>6</v>
      </c>
      <c r="O15184" s="102" t="s">
        <v>1075</v>
      </c>
    </row>
    <row r="15185" spans="1:15" x14ac:dyDescent="0.25">
      <c r="A15185" s="102" t="s">
        <v>23138</v>
      </c>
      <c r="B15185" s="103" t="s">
        <v>11155</v>
      </c>
      <c r="C15185" s="103" t="s">
        <v>274</v>
      </c>
      <c r="D15185" s="102" t="s">
        <v>281</v>
      </c>
      <c r="H15185" s="102">
        <v>45654</v>
      </c>
      <c r="I15185" s="102" t="s">
        <v>24940</v>
      </c>
      <c r="J15185" s="102" t="s">
        <v>1</v>
      </c>
      <c r="K15185" s="102" t="s">
        <v>1016</v>
      </c>
      <c r="L15185" s="102" t="s">
        <v>1018</v>
      </c>
      <c r="M15185" s="102" t="s">
        <v>1074</v>
      </c>
      <c r="N15185" s="102">
        <v>6</v>
      </c>
      <c r="O15185" s="102" t="s">
        <v>1075</v>
      </c>
    </row>
    <row r="15186" spans="1:15" x14ac:dyDescent="0.25">
      <c r="A15186" s="102" t="s">
        <v>23106</v>
      </c>
      <c r="B15186" s="103" t="s">
        <v>1561</v>
      </c>
      <c r="C15186" s="103" t="s">
        <v>277</v>
      </c>
      <c r="D15186" s="102" t="s">
        <v>281</v>
      </c>
      <c r="H15186" s="102">
        <v>45654</v>
      </c>
      <c r="I15186" s="102" t="s">
        <v>24940</v>
      </c>
      <c r="J15186" s="102" t="s">
        <v>1</v>
      </c>
      <c r="K15186" s="102" t="s">
        <v>1016</v>
      </c>
      <c r="L15186" s="102" t="s">
        <v>1018</v>
      </c>
      <c r="M15186" s="102" t="s">
        <v>1074</v>
      </c>
      <c r="N15186" s="102">
        <v>6</v>
      </c>
      <c r="O15186" s="102" t="s">
        <v>1075</v>
      </c>
    </row>
    <row r="15187" spans="1:15" x14ac:dyDescent="0.25">
      <c r="A15187" s="102" t="s">
        <v>24941</v>
      </c>
      <c r="B15187" s="103" t="s">
        <v>3020</v>
      </c>
      <c r="C15187" s="103" t="s">
        <v>274</v>
      </c>
      <c r="D15187" s="102" t="s">
        <v>152</v>
      </c>
      <c r="H15187" s="102">
        <v>45654</v>
      </c>
      <c r="I15187" s="102" t="s">
        <v>24940</v>
      </c>
      <c r="J15187" s="102" t="s">
        <v>1</v>
      </c>
      <c r="K15187" s="102" t="s">
        <v>1016</v>
      </c>
      <c r="L15187" s="102" t="s">
        <v>1018</v>
      </c>
      <c r="M15187" s="102" t="s">
        <v>1074</v>
      </c>
      <c r="N15187" s="102">
        <v>6</v>
      </c>
      <c r="O15187" s="102" t="s">
        <v>1075</v>
      </c>
    </row>
    <row r="15188" spans="1:15" x14ac:dyDescent="0.25">
      <c r="A15188" s="102" t="s">
        <v>6321</v>
      </c>
      <c r="B15188" s="103" t="s">
        <v>24941</v>
      </c>
      <c r="C15188" s="103" t="s">
        <v>1118</v>
      </c>
      <c r="D15188" s="102" t="s">
        <v>152</v>
      </c>
      <c r="H15188" s="102">
        <v>45654</v>
      </c>
      <c r="I15188" s="102" t="s">
        <v>24940</v>
      </c>
      <c r="J15188" s="102" t="s">
        <v>1</v>
      </c>
      <c r="K15188" s="102" t="s">
        <v>1016</v>
      </c>
      <c r="L15188" s="102" t="s">
        <v>1018</v>
      </c>
      <c r="M15188" s="102" t="s">
        <v>1074</v>
      </c>
      <c r="N15188" s="102">
        <v>6</v>
      </c>
      <c r="O15188" s="102" t="s">
        <v>1075</v>
      </c>
    </row>
    <row r="15189" spans="1:15" x14ac:dyDescent="0.25">
      <c r="A15189" s="102" t="s">
        <v>24942</v>
      </c>
      <c r="B15189" s="103" t="s">
        <v>24943</v>
      </c>
      <c r="C15189" s="103" t="s">
        <v>1118</v>
      </c>
      <c r="D15189" s="102" t="s">
        <v>318</v>
      </c>
      <c r="E15189" s="102" t="s">
        <v>275</v>
      </c>
      <c r="F15189" s="102" t="s">
        <v>24944</v>
      </c>
      <c r="H15189" s="102">
        <v>45655</v>
      </c>
      <c r="I15189" s="102" t="s">
        <v>24945</v>
      </c>
      <c r="J15189" s="102" t="s">
        <v>1</v>
      </c>
      <c r="K15189" s="102" t="s">
        <v>2</v>
      </c>
      <c r="L15189" s="102" t="s">
        <v>24</v>
      </c>
      <c r="M15189" s="102" t="s">
        <v>1074</v>
      </c>
      <c r="N15189" s="102">
        <v>7</v>
      </c>
      <c r="O15189" s="102" t="s">
        <v>1075</v>
      </c>
    </row>
    <row r="15190" spans="1:15" x14ac:dyDescent="0.25">
      <c r="A15190" s="102" t="s">
        <v>24946</v>
      </c>
      <c r="B15190" s="103" t="s">
        <v>1561</v>
      </c>
      <c r="C15190" s="103" t="s">
        <v>1118</v>
      </c>
      <c r="D15190" s="102" t="s">
        <v>318</v>
      </c>
      <c r="E15190" s="102" t="s">
        <v>275</v>
      </c>
      <c r="F15190" s="102" t="s">
        <v>24947</v>
      </c>
      <c r="H15190" s="102">
        <v>45655</v>
      </c>
      <c r="I15190" s="102" t="s">
        <v>24945</v>
      </c>
      <c r="J15190" s="102" t="s">
        <v>1</v>
      </c>
      <c r="K15190" s="102" t="s">
        <v>2</v>
      </c>
      <c r="L15190" s="102" t="s">
        <v>24</v>
      </c>
      <c r="M15190" s="102" t="s">
        <v>1074</v>
      </c>
      <c r="N15190" s="102">
        <v>7</v>
      </c>
      <c r="O15190" s="102" t="s">
        <v>1075</v>
      </c>
    </row>
    <row r="15191" spans="1:15" x14ac:dyDescent="0.25">
      <c r="A15191" s="102" t="s">
        <v>24948</v>
      </c>
      <c r="B15191" s="103" t="s">
        <v>1912</v>
      </c>
      <c r="C15191" s="103" t="s">
        <v>1082</v>
      </c>
      <c r="D15191" s="102" t="s">
        <v>318</v>
      </c>
      <c r="E15191" s="102" t="s">
        <v>275</v>
      </c>
      <c r="F15191" s="102" t="s">
        <v>24949</v>
      </c>
      <c r="H15191" s="102">
        <v>45655</v>
      </c>
      <c r="I15191" s="102" t="s">
        <v>24945</v>
      </c>
      <c r="J15191" s="102" t="s">
        <v>1</v>
      </c>
      <c r="K15191" s="102" t="s">
        <v>2</v>
      </c>
      <c r="L15191" s="102" t="s">
        <v>24</v>
      </c>
      <c r="M15191" s="102" t="s">
        <v>1082</v>
      </c>
      <c r="N15191" s="102">
        <v>7</v>
      </c>
      <c r="O15191" s="102" t="s">
        <v>1075</v>
      </c>
    </row>
    <row r="15192" spans="1:15" x14ac:dyDescent="0.25">
      <c r="A15192" s="102" t="s">
        <v>24948</v>
      </c>
      <c r="B15192" s="103" t="s">
        <v>15982</v>
      </c>
      <c r="C15192" s="103" t="s">
        <v>1082</v>
      </c>
      <c r="D15192" s="102" t="s">
        <v>318</v>
      </c>
      <c r="E15192" s="102" t="s">
        <v>275</v>
      </c>
      <c r="F15192" s="102" t="s">
        <v>24950</v>
      </c>
      <c r="H15192" s="102">
        <v>45655</v>
      </c>
      <c r="I15192" s="102" t="s">
        <v>24945</v>
      </c>
      <c r="J15192" s="102" t="s">
        <v>1</v>
      </c>
      <c r="K15192" s="102" t="s">
        <v>2</v>
      </c>
      <c r="L15192" s="102" t="s">
        <v>24</v>
      </c>
      <c r="M15192" s="102" t="s">
        <v>1082</v>
      </c>
      <c r="N15192" s="102">
        <v>7</v>
      </c>
      <c r="O15192" s="102" t="s">
        <v>1075</v>
      </c>
    </row>
    <row r="15193" spans="1:15" x14ac:dyDescent="0.25">
      <c r="A15193" s="102" t="s">
        <v>24951</v>
      </c>
      <c r="B15193" s="103" t="s">
        <v>24952</v>
      </c>
      <c r="C15193" s="103" t="s">
        <v>274</v>
      </c>
      <c r="D15193" s="102" t="s">
        <v>318</v>
      </c>
      <c r="E15193" s="102" t="s">
        <v>275</v>
      </c>
      <c r="F15193" s="102" t="s">
        <v>24953</v>
      </c>
      <c r="H15193" s="102">
        <v>45655</v>
      </c>
      <c r="I15193" s="102" t="s">
        <v>24945</v>
      </c>
      <c r="J15193" s="102" t="s">
        <v>1</v>
      </c>
      <c r="K15193" s="102" t="s">
        <v>2</v>
      </c>
      <c r="L15193" s="102" t="s">
        <v>24</v>
      </c>
      <c r="M15193" s="102" t="s">
        <v>1074</v>
      </c>
      <c r="N15193" s="102">
        <v>7</v>
      </c>
      <c r="O15193" s="102" t="s">
        <v>1075</v>
      </c>
    </row>
    <row r="15194" spans="1:15" x14ac:dyDescent="0.25">
      <c r="A15194" s="102" t="s">
        <v>24951</v>
      </c>
      <c r="B15194" s="103" t="s">
        <v>24954</v>
      </c>
      <c r="C15194" s="103" t="s">
        <v>1118</v>
      </c>
      <c r="D15194" s="102" t="s">
        <v>318</v>
      </c>
      <c r="E15194" s="102" t="s">
        <v>275</v>
      </c>
      <c r="F15194" s="102" t="s">
        <v>24955</v>
      </c>
      <c r="H15194" s="102">
        <v>45655</v>
      </c>
      <c r="I15194" s="102" t="s">
        <v>24945</v>
      </c>
      <c r="J15194" s="102" t="s">
        <v>1</v>
      </c>
      <c r="K15194" s="102" t="s">
        <v>2</v>
      </c>
      <c r="L15194" s="102" t="s">
        <v>24</v>
      </c>
      <c r="M15194" s="102" t="s">
        <v>1074</v>
      </c>
      <c r="N15194" s="102">
        <v>7</v>
      </c>
      <c r="O15194" s="102" t="s">
        <v>1075</v>
      </c>
    </row>
    <row r="15195" spans="1:15" x14ac:dyDescent="0.25">
      <c r="A15195" s="102" t="s">
        <v>24951</v>
      </c>
      <c r="B15195" s="103" t="s">
        <v>24956</v>
      </c>
      <c r="C15195" s="103" t="s">
        <v>274</v>
      </c>
      <c r="D15195" s="102" t="s">
        <v>318</v>
      </c>
      <c r="E15195" s="102" t="s">
        <v>275</v>
      </c>
      <c r="F15195" s="102" t="s">
        <v>24957</v>
      </c>
      <c r="H15195" s="102">
        <v>45655</v>
      </c>
      <c r="I15195" s="102" t="s">
        <v>24945</v>
      </c>
      <c r="J15195" s="102" t="s">
        <v>1</v>
      </c>
      <c r="K15195" s="102" t="s">
        <v>2</v>
      </c>
      <c r="L15195" s="102" t="s">
        <v>24</v>
      </c>
      <c r="M15195" s="102" t="s">
        <v>1074</v>
      </c>
      <c r="N15195" s="102">
        <v>7</v>
      </c>
      <c r="O15195" s="102" t="s">
        <v>1075</v>
      </c>
    </row>
    <row r="15196" spans="1:15" x14ac:dyDescent="0.25">
      <c r="A15196" s="102" t="s">
        <v>24958</v>
      </c>
      <c r="B15196" s="103" t="s">
        <v>19378</v>
      </c>
      <c r="C15196" s="103" t="s">
        <v>1118</v>
      </c>
      <c r="D15196" s="102" t="s">
        <v>388</v>
      </c>
      <c r="E15196" s="102" t="s">
        <v>275</v>
      </c>
      <c r="F15196" s="102" t="s">
        <v>24959</v>
      </c>
      <c r="H15196" s="102">
        <v>45655</v>
      </c>
      <c r="I15196" s="102" t="s">
        <v>24945</v>
      </c>
      <c r="J15196" s="102" t="s">
        <v>1</v>
      </c>
      <c r="K15196" s="102" t="s">
        <v>2</v>
      </c>
      <c r="L15196" s="102" t="s">
        <v>24</v>
      </c>
      <c r="M15196" s="102" t="s">
        <v>1074</v>
      </c>
      <c r="N15196" s="102">
        <v>7</v>
      </c>
      <c r="O15196" s="102" t="s">
        <v>1075</v>
      </c>
    </row>
    <row r="15197" spans="1:15" x14ac:dyDescent="0.25">
      <c r="A15197" s="102" t="s">
        <v>24960</v>
      </c>
      <c r="B15197" s="103" t="s">
        <v>2649</v>
      </c>
      <c r="C15197" s="103" t="s">
        <v>274</v>
      </c>
      <c r="D15197" s="102" t="s">
        <v>388</v>
      </c>
      <c r="E15197" s="102" t="s">
        <v>275</v>
      </c>
      <c r="F15197" s="102" t="s">
        <v>24961</v>
      </c>
      <c r="H15197" s="102">
        <v>45655</v>
      </c>
      <c r="I15197" s="102" t="s">
        <v>24945</v>
      </c>
      <c r="J15197" s="102" t="s">
        <v>1</v>
      </c>
      <c r="K15197" s="102" t="s">
        <v>2</v>
      </c>
      <c r="L15197" s="102" t="s">
        <v>24</v>
      </c>
      <c r="M15197" s="102" t="s">
        <v>1074</v>
      </c>
      <c r="N15197" s="102">
        <v>7</v>
      </c>
      <c r="O15197" s="102" t="s">
        <v>1075</v>
      </c>
    </row>
    <row r="15198" spans="1:15" x14ac:dyDescent="0.25">
      <c r="A15198" s="102" t="s">
        <v>24960</v>
      </c>
      <c r="B15198" s="103" t="s">
        <v>24962</v>
      </c>
      <c r="C15198" s="103" t="s">
        <v>1118</v>
      </c>
      <c r="D15198" s="102" t="s">
        <v>388</v>
      </c>
      <c r="E15198" s="102" t="s">
        <v>275</v>
      </c>
      <c r="F15198" s="102" t="s">
        <v>24963</v>
      </c>
      <c r="H15198" s="102">
        <v>45655</v>
      </c>
      <c r="I15198" s="102" t="s">
        <v>24945</v>
      </c>
      <c r="J15198" s="102" t="s">
        <v>1</v>
      </c>
      <c r="K15198" s="102" t="s">
        <v>2</v>
      </c>
      <c r="L15198" s="102" t="s">
        <v>24</v>
      </c>
      <c r="M15198" s="102" t="s">
        <v>1074</v>
      </c>
      <c r="N15198" s="102">
        <v>7</v>
      </c>
      <c r="O15198" s="102" t="s">
        <v>1075</v>
      </c>
    </row>
    <row r="15199" spans="1:15" x14ac:dyDescent="0.25">
      <c r="A15199" s="102" t="s">
        <v>24964</v>
      </c>
      <c r="B15199" s="103" t="s">
        <v>9798</v>
      </c>
      <c r="C15199" s="103" t="s">
        <v>1082</v>
      </c>
      <c r="D15199" s="102" t="s">
        <v>318</v>
      </c>
      <c r="E15199" s="102" t="s">
        <v>275</v>
      </c>
      <c r="F15199" s="102" t="s">
        <v>24965</v>
      </c>
      <c r="H15199" s="102">
        <v>45655</v>
      </c>
      <c r="I15199" s="102" t="s">
        <v>24945</v>
      </c>
      <c r="J15199" s="102" t="s">
        <v>1</v>
      </c>
      <c r="K15199" s="102" t="s">
        <v>2</v>
      </c>
      <c r="L15199" s="102" t="s">
        <v>24</v>
      </c>
      <c r="M15199" s="102" t="s">
        <v>1082</v>
      </c>
      <c r="N15199" s="102">
        <v>7</v>
      </c>
      <c r="O15199" s="102" t="s">
        <v>1075</v>
      </c>
    </row>
    <row r="15200" spans="1:15" x14ac:dyDescent="0.25">
      <c r="A15200" s="102" t="s">
        <v>24964</v>
      </c>
      <c r="B15200" s="103" t="s">
        <v>24966</v>
      </c>
      <c r="C15200" s="103" t="s">
        <v>274</v>
      </c>
      <c r="D15200" s="102" t="s">
        <v>318</v>
      </c>
      <c r="E15200" s="102" t="s">
        <v>275</v>
      </c>
      <c r="F15200" s="102" t="s">
        <v>24967</v>
      </c>
      <c r="H15200" s="102">
        <v>45655</v>
      </c>
      <c r="I15200" s="102" t="s">
        <v>24945</v>
      </c>
      <c r="J15200" s="102" t="s">
        <v>1</v>
      </c>
      <c r="K15200" s="102" t="s">
        <v>2</v>
      </c>
      <c r="L15200" s="102" t="s">
        <v>24</v>
      </c>
      <c r="M15200" s="102" t="s">
        <v>1074</v>
      </c>
      <c r="N15200" s="102">
        <v>7</v>
      </c>
      <c r="O15200" s="102" t="s">
        <v>1075</v>
      </c>
    </row>
    <row r="15201" spans="1:15" x14ac:dyDescent="0.25">
      <c r="A15201" s="102" t="s">
        <v>24968</v>
      </c>
      <c r="B15201" s="103" t="s">
        <v>24969</v>
      </c>
      <c r="C15201" s="103" t="s">
        <v>1118</v>
      </c>
      <c r="D15201" s="102" t="s">
        <v>388</v>
      </c>
      <c r="E15201" s="102" t="s">
        <v>275</v>
      </c>
      <c r="F15201" s="102" t="s">
        <v>24970</v>
      </c>
      <c r="H15201" s="102">
        <v>45655</v>
      </c>
      <c r="I15201" s="102" t="s">
        <v>24945</v>
      </c>
      <c r="J15201" s="102" t="s">
        <v>1</v>
      </c>
      <c r="K15201" s="102" t="s">
        <v>2</v>
      </c>
      <c r="L15201" s="102" t="s">
        <v>24</v>
      </c>
      <c r="M15201" s="102" t="s">
        <v>1074</v>
      </c>
      <c r="N15201" s="102">
        <v>7</v>
      </c>
      <c r="O15201" s="102" t="s">
        <v>1075</v>
      </c>
    </row>
    <row r="15202" spans="1:15" x14ac:dyDescent="0.25">
      <c r="A15202" s="102" t="s">
        <v>24968</v>
      </c>
      <c r="B15202" s="103" t="s">
        <v>1703</v>
      </c>
      <c r="C15202" s="103" t="s">
        <v>274</v>
      </c>
      <c r="D15202" s="102" t="s">
        <v>388</v>
      </c>
      <c r="E15202" s="102" t="s">
        <v>275</v>
      </c>
      <c r="F15202" s="102" t="s">
        <v>24971</v>
      </c>
      <c r="H15202" s="102">
        <v>45655</v>
      </c>
      <c r="I15202" s="102" t="s">
        <v>24945</v>
      </c>
      <c r="J15202" s="102" t="s">
        <v>1</v>
      </c>
      <c r="K15202" s="102" t="s">
        <v>2</v>
      </c>
      <c r="L15202" s="102" t="s">
        <v>24</v>
      </c>
      <c r="M15202" s="102" t="s">
        <v>1074</v>
      </c>
      <c r="N15202" s="102">
        <v>7</v>
      </c>
      <c r="O15202" s="102" t="s">
        <v>1075</v>
      </c>
    </row>
    <row r="15203" spans="1:15" x14ac:dyDescent="0.25">
      <c r="A15203" s="102" t="s">
        <v>24968</v>
      </c>
      <c r="B15203" s="103" t="s">
        <v>11257</v>
      </c>
      <c r="C15203" s="103" t="s">
        <v>1118</v>
      </c>
      <c r="D15203" s="102" t="s">
        <v>388</v>
      </c>
      <c r="E15203" s="102" t="s">
        <v>275</v>
      </c>
      <c r="F15203" s="102" t="s">
        <v>24972</v>
      </c>
      <c r="H15203" s="102">
        <v>45655</v>
      </c>
      <c r="I15203" s="102" t="s">
        <v>24945</v>
      </c>
      <c r="J15203" s="102" t="s">
        <v>1</v>
      </c>
      <c r="K15203" s="102" t="s">
        <v>2</v>
      </c>
      <c r="L15203" s="102" t="s">
        <v>24</v>
      </c>
      <c r="M15203" s="102" t="s">
        <v>1074</v>
      </c>
      <c r="N15203" s="102">
        <v>7</v>
      </c>
      <c r="O15203" s="102" t="s">
        <v>1075</v>
      </c>
    </row>
    <row r="15204" spans="1:15" x14ac:dyDescent="0.25">
      <c r="A15204" s="102" t="s">
        <v>24973</v>
      </c>
      <c r="B15204" s="103" t="s">
        <v>11455</v>
      </c>
      <c r="C15204" s="103" t="s">
        <v>274</v>
      </c>
      <c r="D15204" s="102" t="s">
        <v>318</v>
      </c>
      <c r="E15204" s="102" t="s">
        <v>275</v>
      </c>
      <c r="F15204" s="102" t="s">
        <v>24974</v>
      </c>
      <c r="H15204" s="102">
        <v>45655</v>
      </c>
      <c r="I15204" s="102" t="s">
        <v>24945</v>
      </c>
      <c r="J15204" s="102" t="s">
        <v>1</v>
      </c>
      <c r="K15204" s="102" t="s">
        <v>2</v>
      </c>
      <c r="L15204" s="102" t="s">
        <v>24</v>
      </c>
      <c r="M15204" s="102" t="s">
        <v>1074</v>
      </c>
      <c r="N15204" s="102">
        <v>7</v>
      </c>
      <c r="O15204" s="102" t="s">
        <v>1075</v>
      </c>
    </row>
    <row r="15205" spans="1:15" x14ac:dyDescent="0.25">
      <c r="A15205" s="102" t="s">
        <v>24975</v>
      </c>
      <c r="B15205" s="103" t="s">
        <v>1986</v>
      </c>
      <c r="C15205" s="103" t="s">
        <v>1118</v>
      </c>
      <c r="D15205" s="102" t="s">
        <v>318</v>
      </c>
      <c r="E15205" s="102" t="s">
        <v>275</v>
      </c>
      <c r="F15205" s="102" t="s">
        <v>24976</v>
      </c>
      <c r="H15205" s="102">
        <v>45655</v>
      </c>
      <c r="I15205" s="102" t="s">
        <v>24945</v>
      </c>
      <c r="J15205" s="102" t="s">
        <v>1</v>
      </c>
      <c r="K15205" s="102" t="s">
        <v>2</v>
      </c>
      <c r="L15205" s="102" t="s">
        <v>24</v>
      </c>
      <c r="M15205" s="102" t="s">
        <v>1074</v>
      </c>
      <c r="N15205" s="102">
        <v>7</v>
      </c>
      <c r="O15205" s="102" t="s">
        <v>1075</v>
      </c>
    </row>
    <row r="15206" spans="1:15" x14ac:dyDescent="0.25">
      <c r="A15206" s="102" t="s">
        <v>24975</v>
      </c>
      <c r="B15206" s="103" t="s">
        <v>4094</v>
      </c>
      <c r="C15206" s="103" t="s">
        <v>274</v>
      </c>
      <c r="D15206" s="102" t="s">
        <v>318</v>
      </c>
      <c r="E15206" s="102" t="s">
        <v>275</v>
      </c>
      <c r="F15206" s="102" t="s">
        <v>24977</v>
      </c>
      <c r="H15206" s="102">
        <v>45655</v>
      </c>
      <c r="I15206" s="102" t="s">
        <v>24945</v>
      </c>
      <c r="J15206" s="102" t="s">
        <v>1</v>
      </c>
      <c r="K15206" s="102" t="s">
        <v>2</v>
      </c>
      <c r="L15206" s="102" t="s">
        <v>24</v>
      </c>
      <c r="M15206" s="102" t="s">
        <v>1074</v>
      </c>
      <c r="N15206" s="102">
        <v>7</v>
      </c>
      <c r="O15206" s="102" t="s">
        <v>1075</v>
      </c>
    </row>
    <row r="15207" spans="1:15" x14ac:dyDescent="0.25">
      <c r="A15207" s="102" t="s">
        <v>24978</v>
      </c>
      <c r="B15207" s="103" t="s">
        <v>1775</v>
      </c>
      <c r="C15207" s="103" t="s">
        <v>274</v>
      </c>
      <c r="D15207" s="102" t="s">
        <v>318</v>
      </c>
      <c r="E15207" s="102" t="s">
        <v>275</v>
      </c>
      <c r="F15207" s="102" t="s">
        <v>24979</v>
      </c>
      <c r="H15207" s="102">
        <v>45655</v>
      </c>
      <c r="I15207" s="102" t="s">
        <v>24945</v>
      </c>
      <c r="J15207" s="102" t="s">
        <v>1</v>
      </c>
      <c r="K15207" s="102" t="s">
        <v>2</v>
      </c>
      <c r="L15207" s="102" t="s">
        <v>24</v>
      </c>
      <c r="M15207" s="102" t="s">
        <v>1074</v>
      </c>
      <c r="N15207" s="102">
        <v>7</v>
      </c>
      <c r="O15207" s="102" t="s">
        <v>1075</v>
      </c>
    </row>
    <row r="15208" spans="1:15" x14ac:dyDescent="0.25">
      <c r="A15208" s="102" t="s">
        <v>24978</v>
      </c>
      <c r="B15208" s="103" t="s">
        <v>4879</v>
      </c>
      <c r="C15208" s="103" t="s">
        <v>1118</v>
      </c>
      <c r="D15208" s="102" t="s">
        <v>318</v>
      </c>
      <c r="E15208" s="102" t="s">
        <v>275</v>
      </c>
      <c r="F15208" s="102" t="s">
        <v>24980</v>
      </c>
      <c r="H15208" s="102">
        <v>45655</v>
      </c>
      <c r="I15208" s="102" t="s">
        <v>24945</v>
      </c>
      <c r="J15208" s="102" t="s">
        <v>1</v>
      </c>
      <c r="K15208" s="102" t="s">
        <v>2</v>
      </c>
      <c r="L15208" s="102" t="s">
        <v>24</v>
      </c>
      <c r="M15208" s="102" t="s">
        <v>1074</v>
      </c>
      <c r="N15208" s="102">
        <v>7</v>
      </c>
      <c r="O15208" s="102" t="s">
        <v>1075</v>
      </c>
    </row>
    <row r="15209" spans="1:15" x14ac:dyDescent="0.25">
      <c r="A15209" s="102" t="s">
        <v>24978</v>
      </c>
      <c r="B15209" s="103" t="s">
        <v>1792</v>
      </c>
      <c r="C15209" s="103" t="s">
        <v>274</v>
      </c>
      <c r="D15209" s="102" t="s">
        <v>318</v>
      </c>
      <c r="E15209" s="102" t="s">
        <v>275</v>
      </c>
      <c r="F15209" s="102" t="s">
        <v>24981</v>
      </c>
      <c r="H15209" s="102">
        <v>45655</v>
      </c>
      <c r="I15209" s="102" t="s">
        <v>24945</v>
      </c>
      <c r="J15209" s="102" t="s">
        <v>1</v>
      </c>
      <c r="K15209" s="102" t="s">
        <v>2</v>
      </c>
      <c r="L15209" s="102" t="s">
        <v>24</v>
      </c>
      <c r="M15209" s="102" t="s">
        <v>1074</v>
      </c>
      <c r="N15209" s="102">
        <v>7</v>
      </c>
      <c r="O15209" s="102" t="s">
        <v>1075</v>
      </c>
    </row>
    <row r="15210" spans="1:15" x14ac:dyDescent="0.25">
      <c r="A15210" s="102" t="s">
        <v>17830</v>
      </c>
      <c r="B15210" s="103" t="s">
        <v>24982</v>
      </c>
      <c r="C15210" s="103" t="s">
        <v>274</v>
      </c>
      <c r="D15210" s="102" t="s">
        <v>318</v>
      </c>
      <c r="E15210" s="102" t="s">
        <v>275</v>
      </c>
      <c r="F15210" s="102" t="s">
        <v>24983</v>
      </c>
      <c r="H15210" s="102">
        <v>45655</v>
      </c>
      <c r="I15210" s="102" t="s">
        <v>24945</v>
      </c>
      <c r="J15210" s="102" t="s">
        <v>1</v>
      </c>
      <c r="K15210" s="102" t="s">
        <v>2</v>
      </c>
      <c r="L15210" s="102" t="s">
        <v>24</v>
      </c>
      <c r="M15210" s="102" t="s">
        <v>1074</v>
      </c>
      <c r="N15210" s="102">
        <v>7</v>
      </c>
      <c r="O15210" s="102" t="s">
        <v>1075</v>
      </c>
    </row>
    <row r="15211" spans="1:15" x14ac:dyDescent="0.25">
      <c r="A15211" s="102" t="s">
        <v>24984</v>
      </c>
      <c r="B15211" s="103" t="s">
        <v>2519</v>
      </c>
      <c r="C15211" s="103" t="s">
        <v>1118</v>
      </c>
      <c r="D15211" s="102" t="s">
        <v>318</v>
      </c>
      <c r="E15211" s="102" t="s">
        <v>275</v>
      </c>
      <c r="F15211" s="102" t="s">
        <v>24985</v>
      </c>
      <c r="H15211" s="102">
        <v>45655</v>
      </c>
      <c r="I15211" s="102" t="s">
        <v>24945</v>
      </c>
      <c r="J15211" s="102" t="s">
        <v>1</v>
      </c>
      <c r="K15211" s="102" t="s">
        <v>2</v>
      </c>
      <c r="L15211" s="102" t="s">
        <v>24</v>
      </c>
      <c r="M15211" s="102" t="s">
        <v>1074</v>
      </c>
      <c r="N15211" s="102">
        <v>7</v>
      </c>
      <c r="O15211" s="102" t="s">
        <v>1075</v>
      </c>
    </row>
    <row r="15212" spans="1:15" x14ac:dyDescent="0.25">
      <c r="A15212" s="102" t="s">
        <v>24986</v>
      </c>
      <c r="B15212" s="103" t="s">
        <v>24987</v>
      </c>
      <c r="C15212" s="103" t="s">
        <v>274</v>
      </c>
      <c r="D15212" s="102" t="s">
        <v>318</v>
      </c>
      <c r="E15212" s="102" t="s">
        <v>275</v>
      </c>
      <c r="F15212" s="102" t="s">
        <v>24988</v>
      </c>
      <c r="H15212" s="102">
        <v>45655</v>
      </c>
      <c r="I15212" s="102" t="s">
        <v>24945</v>
      </c>
      <c r="J15212" s="102" t="s">
        <v>1</v>
      </c>
      <c r="K15212" s="102" t="s">
        <v>2</v>
      </c>
      <c r="L15212" s="102" t="s">
        <v>24</v>
      </c>
      <c r="M15212" s="102" t="s">
        <v>1074</v>
      </c>
      <c r="N15212" s="102">
        <v>7</v>
      </c>
      <c r="O15212" s="102" t="s">
        <v>1075</v>
      </c>
    </row>
    <row r="15213" spans="1:15" x14ac:dyDescent="0.25">
      <c r="A15213" s="102" t="s">
        <v>24989</v>
      </c>
      <c r="B15213" s="103" t="s">
        <v>24990</v>
      </c>
      <c r="C15213" s="103" t="s">
        <v>1118</v>
      </c>
      <c r="D15213" s="102" t="s">
        <v>318</v>
      </c>
      <c r="E15213" s="102" t="s">
        <v>275</v>
      </c>
      <c r="F15213" s="102" t="s">
        <v>24991</v>
      </c>
      <c r="H15213" s="102">
        <v>45655</v>
      </c>
      <c r="I15213" s="102" t="s">
        <v>24945</v>
      </c>
      <c r="J15213" s="102" t="s">
        <v>1</v>
      </c>
      <c r="K15213" s="102" t="s">
        <v>2</v>
      </c>
      <c r="L15213" s="102" t="s">
        <v>24</v>
      </c>
      <c r="M15213" s="102" t="s">
        <v>1074</v>
      </c>
      <c r="N15213" s="102">
        <v>7</v>
      </c>
      <c r="O15213" s="102" t="s">
        <v>1075</v>
      </c>
    </row>
    <row r="15214" spans="1:15" x14ac:dyDescent="0.25">
      <c r="A15214" s="102" t="s">
        <v>24992</v>
      </c>
      <c r="B15214" s="103" t="s">
        <v>24993</v>
      </c>
      <c r="C15214" s="103" t="s">
        <v>1118</v>
      </c>
      <c r="D15214" s="102" t="s">
        <v>318</v>
      </c>
      <c r="E15214" s="102" t="s">
        <v>275</v>
      </c>
      <c r="F15214" s="102" t="s">
        <v>24994</v>
      </c>
      <c r="H15214" s="102">
        <v>45655</v>
      </c>
      <c r="I15214" s="102" t="s">
        <v>24945</v>
      </c>
      <c r="J15214" s="102" t="s">
        <v>1</v>
      </c>
      <c r="K15214" s="102" t="s">
        <v>2</v>
      </c>
      <c r="L15214" s="102" t="s">
        <v>24</v>
      </c>
      <c r="M15214" s="102" t="s">
        <v>1074</v>
      </c>
      <c r="N15214" s="102">
        <v>7</v>
      </c>
      <c r="O15214" s="102" t="s">
        <v>1075</v>
      </c>
    </row>
    <row r="15215" spans="1:15" x14ac:dyDescent="0.25">
      <c r="A15215" s="102" t="s">
        <v>4844</v>
      </c>
      <c r="B15215" s="103" t="s">
        <v>24995</v>
      </c>
      <c r="C15215" s="103" t="s">
        <v>1118</v>
      </c>
      <c r="D15215" s="102" t="s">
        <v>388</v>
      </c>
      <c r="E15215" s="102" t="s">
        <v>275</v>
      </c>
      <c r="F15215" s="102" t="s">
        <v>24996</v>
      </c>
      <c r="H15215" s="102">
        <v>45655</v>
      </c>
      <c r="I15215" s="102" t="s">
        <v>24945</v>
      </c>
      <c r="J15215" s="102" t="s">
        <v>1</v>
      </c>
      <c r="K15215" s="102" t="s">
        <v>2</v>
      </c>
      <c r="L15215" s="102" t="s">
        <v>24</v>
      </c>
      <c r="M15215" s="102" t="s">
        <v>1074</v>
      </c>
      <c r="N15215" s="102">
        <v>7</v>
      </c>
      <c r="O15215" s="102" t="s">
        <v>1075</v>
      </c>
    </row>
    <row r="15216" spans="1:15" x14ac:dyDescent="0.25">
      <c r="A15216" s="102" t="s">
        <v>24997</v>
      </c>
      <c r="B15216" s="103" t="s">
        <v>24998</v>
      </c>
      <c r="C15216" s="103" t="s">
        <v>1118</v>
      </c>
      <c r="D15216" s="102" t="s">
        <v>318</v>
      </c>
      <c r="E15216" s="102" t="s">
        <v>275</v>
      </c>
      <c r="F15216" s="102" t="s">
        <v>24999</v>
      </c>
      <c r="H15216" s="102">
        <v>45655</v>
      </c>
      <c r="I15216" s="102" t="s">
        <v>24945</v>
      </c>
      <c r="J15216" s="102" t="s">
        <v>1</v>
      </c>
      <c r="K15216" s="102" t="s">
        <v>2</v>
      </c>
      <c r="L15216" s="102" t="s">
        <v>24</v>
      </c>
      <c r="M15216" s="102" t="s">
        <v>1074</v>
      </c>
      <c r="N15216" s="102">
        <v>7</v>
      </c>
      <c r="O15216" s="102" t="s">
        <v>1075</v>
      </c>
    </row>
    <row r="15217" spans="1:15" x14ac:dyDescent="0.25">
      <c r="A15217" s="102" t="s">
        <v>25000</v>
      </c>
      <c r="B15217" s="103" t="s">
        <v>25001</v>
      </c>
      <c r="C15217" s="103" t="s">
        <v>1118</v>
      </c>
      <c r="D15217" s="102" t="s">
        <v>318</v>
      </c>
      <c r="E15217" s="102" t="s">
        <v>275</v>
      </c>
      <c r="F15217" s="102" t="s">
        <v>25002</v>
      </c>
      <c r="H15217" s="102">
        <v>45655</v>
      </c>
      <c r="I15217" s="102" t="s">
        <v>24945</v>
      </c>
      <c r="J15217" s="102" t="s">
        <v>1</v>
      </c>
      <c r="K15217" s="102" t="s">
        <v>2</v>
      </c>
      <c r="L15217" s="102" t="s">
        <v>24</v>
      </c>
      <c r="M15217" s="102" t="s">
        <v>1074</v>
      </c>
      <c r="N15217" s="102">
        <v>7</v>
      </c>
      <c r="O15217" s="102" t="s">
        <v>1075</v>
      </c>
    </row>
    <row r="15218" spans="1:15" x14ac:dyDescent="0.25">
      <c r="A15218" s="102" t="s">
        <v>25003</v>
      </c>
      <c r="B15218" s="103" t="s">
        <v>25004</v>
      </c>
      <c r="C15218" s="103" t="s">
        <v>1118</v>
      </c>
      <c r="D15218" s="102" t="s">
        <v>318</v>
      </c>
      <c r="E15218" s="102" t="s">
        <v>275</v>
      </c>
      <c r="F15218" s="102" t="s">
        <v>25005</v>
      </c>
      <c r="H15218" s="102">
        <v>45655</v>
      </c>
      <c r="I15218" s="102" t="s">
        <v>24945</v>
      </c>
      <c r="J15218" s="102" t="s">
        <v>1</v>
      </c>
      <c r="K15218" s="102" t="s">
        <v>2</v>
      </c>
      <c r="L15218" s="102" t="s">
        <v>24</v>
      </c>
      <c r="M15218" s="102" t="s">
        <v>1074</v>
      </c>
      <c r="N15218" s="102">
        <v>7</v>
      </c>
      <c r="O15218" s="102" t="s">
        <v>1075</v>
      </c>
    </row>
    <row r="15219" spans="1:15" x14ac:dyDescent="0.25">
      <c r="A15219" s="102" t="s">
        <v>25006</v>
      </c>
      <c r="B15219" s="103" t="s">
        <v>25007</v>
      </c>
      <c r="C15219" s="103" t="s">
        <v>1118</v>
      </c>
      <c r="D15219" s="102" t="s">
        <v>318</v>
      </c>
      <c r="E15219" s="102" t="s">
        <v>275</v>
      </c>
      <c r="F15219" s="102" t="s">
        <v>25008</v>
      </c>
      <c r="H15219" s="102">
        <v>45655</v>
      </c>
      <c r="I15219" s="102" t="s">
        <v>24945</v>
      </c>
      <c r="J15219" s="102" t="s">
        <v>1</v>
      </c>
      <c r="K15219" s="102" t="s">
        <v>2</v>
      </c>
      <c r="L15219" s="102" t="s">
        <v>24</v>
      </c>
      <c r="M15219" s="102" t="s">
        <v>1074</v>
      </c>
      <c r="N15219" s="102">
        <v>7</v>
      </c>
      <c r="O15219" s="102" t="s">
        <v>1075</v>
      </c>
    </row>
    <row r="15220" spans="1:15" x14ac:dyDescent="0.25">
      <c r="A15220" s="102" t="s">
        <v>25009</v>
      </c>
      <c r="B15220" s="103" t="s">
        <v>25010</v>
      </c>
      <c r="C15220" s="103" t="s">
        <v>1118</v>
      </c>
      <c r="D15220" s="102" t="s">
        <v>388</v>
      </c>
      <c r="E15220" s="102" t="s">
        <v>275</v>
      </c>
      <c r="F15220" s="102" t="s">
        <v>25011</v>
      </c>
      <c r="H15220" s="102">
        <v>45655</v>
      </c>
      <c r="I15220" s="102" t="s">
        <v>24945</v>
      </c>
      <c r="J15220" s="102" t="s">
        <v>1</v>
      </c>
      <c r="K15220" s="102" t="s">
        <v>2</v>
      </c>
      <c r="L15220" s="102" t="s">
        <v>24</v>
      </c>
      <c r="M15220" s="102" t="s">
        <v>1074</v>
      </c>
      <c r="N15220" s="102">
        <v>7</v>
      </c>
      <c r="O15220" s="102" t="s">
        <v>1075</v>
      </c>
    </row>
    <row r="15221" spans="1:15" x14ac:dyDescent="0.25">
      <c r="A15221" s="102" t="s">
        <v>25009</v>
      </c>
      <c r="B15221" s="103" t="s">
        <v>25012</v>
      </c>
      <c r="C15221" s="103" t="s">
        <v>274</v>
      </c>
      <c r="D15221" s="102" t="s">
        <v>388</v>
      </c>
      <c r="E15221" s="102" t="s">
        <v>275</v>
      </c>
      <c r="F15221" s="102" t="s">
        <v>25013</v>
      </c>
      <c r="H15221" s="102">
        <v>45655</v>
      </c>
      <c r="I15221" s="102" t="s">
        <v>24945</v>
      </c>
      <c r="J15221" s="102" t="s">
        <v>1</v>
      </c>
      <c r="K15221" s="102" t="s">
        <v>2</v>
      </c>
      <c r="L15221" s="102" t="s">
        <v>24</v>
      </c>
      <c r="M15221" s="102" t="s">
        <v>1074</v>
      </c>
      <c r="N15221" s="102">
        <v>7</v>
      </c>
      <c r="O15221" s="102" t="s">
        <v>1075</v>
      </c>
    </row>
    <row r="15222" spans="1:15" x14ac:dyDescent="0.25">
      <c r="A15222" s="102" t="s">
        <v>25014</v>
      </c>
      <c r="B15222" s="103" t="s">
        <v>19540</v>
      </c>
      <c r="C15222" s="103" t="s">
        <v>1118</v>
      </c>
      <c r="D15222" s="102" t="s">
        <v>318</v>
      </c>
      <c r="E15222" s="102" t="s">
        <v>275</v>
      </c>
      <c r="F15222" s="102" t="s">
        <v>25015</v>
      </c>
      <c r="H15222" s="102">
        <v>45655</v>
      </c>
      <c r="I15222" s="102" t="s">
        <v>24945</v>
      </c>
      <c r="J15222" s="102" t="s">
        <v>1</v>
      </c>
      <c r="K15222" s="102" t="s">
        <v>2</v>
      </c>
      <c r="L15222" s="102" t="s">
        <v>24</v>
      </c>
      <c r="M15222" s="102" t="s">
        <v>1074</v>
      </c>
      <c r="N15222" s="102">
        <v>7</v>
      </c>
      <c r="O15222" s="102" t="s">
        <v>1075</v>
      </c>
    </row>
    <row r="15223" spans="1:15" x14ac:dyDescent="0.25">
      <c r="A15223" s="102" t="s">
        <v>25014</v>
      </c>
      <c r="B15223" s="103" t="s">
        <v>25016</v>
      </c>
      <c r="C15223" s="103" t="s">
        <v>1082</v>
      </c>
      <c r="D15223" s="102" t="s">
        <v>318</v>
      </c>
      <c r="E15223" s="102" t="s">
        <v>275</v>
      </c>
      <c r="F15223" s="102" t="s">
        <v>25017</v>
      </c>
      <c r="H15223" s="102">
        <v>45655</v>
      </c>
      <c r="I15223" s="102" t="s">
        <v>24945</v>
      </c>
      <c r="J15223" s="102" t="s">
        <v>1</v>
      </c>
      <c r="K15223" s="102" t="s">
        <v>2</v>
      </c>
      <c r="L15223" s="102" t="s">
        <v>24</v>
      </c>
      <c r="M15223" s="102" t="s">
        <v>1082</v>
      </c>
      <c r="N15223" s="102">
        <v>7</v>
      </c>
      <c r="O15223" s="102" t="s">
        <v>1075</v>
      </c>
    </row>
    <row r="15224" spans="1:15" x14ac:dyDescent="0.25">
      <c r="A15224" s="102" t="s">
        <v>25014</v>
      </c>
      <c r="B15224" s="103" t="s">
        <v>25018</v>
      </c>
      <c r="C15224" s="103" t="s">
        <v>274</v>
      </c>
      <c r="D15224" s="102" t="s">
        <v>318</v>
      </c>
      <c r="E15224" s="102" t="s">
        <v>275</v>
      </c>
      <c r="F15224" s="102" t="s">
        <v>25019</v>
      </c>
      <c r="H15224" s="102">
        <v>45655</v>
      </c>
      <c r="I15224" s="102" t="s">
        <v>24945</v>
      </c>
      <c r="J15224" s="102" t="s">
        <v>1</v>
      </c>
      <c r="K15224" s="102" t="s">
        <v>2</v>
      </c>
      <c r="L15224" s="102" t="s">
        <v>24</v>
      </c>
      <c r="M15224" s="102" t="s">
        <v>1074</v>
      </c>
      <c r="N15224" s="102">
        <v>7</v>
      </c>
      <c r="O15224" s="102" t="s">
        <v>1075</v>
      </c>
    </row>
    <row r="15225" spans="1:15" x14ac:dyDescent="0.25">
      <c r="A15225" s="102" t="s">
        <v>25020</v>
      </c>
      <c r="B15225" s="103" t="s">
        <v>25021</v>
      </c>
      <c r="C15225" s="103" t="s">
        <v>1118</v>
      </c>
      <c r="D15225" s="102" t="s">
        <v>318</v>
      </c>
      <c r="E15225" s="102" t="s">
        <v>275</v>
      </c>
      <c r="F15225" s="102" t="s">
        <v>25022</v>
      </c>
      <c r="H15225" s="102">
        <v>45655</v>
      </c>
      <c r="I15225" s="102" t="s">
        <v>24945</v>
      </c>
      <c r="J15225" s="102" t="s">
        <v>1</v>
      </c>
      <c r="K15225" s="102" t="s">
        <v>2</v>
      </c>
      <c r="L15225" s="102" t="s">
        <v>24</v>
      </c>
      <c r="M15225" s="102" t="s">
        <v>1074</v>
      </c>
      <c r="N15225" s="102">
        <v>7</v>
      </c>
      <c r="O15225" s="102" t="s">
        <v>1075</v>
      </c>
    </row>
    <row r="15226" spans="1:15" x14ac:dyDescent="0.25">
      <c r="A15226" s="102" t="s">
        <v>25020</v>
      </c>
      <c r="B15226" s="103" t="s">
        <v>11525</v>
      </c>
      <c r="C15226" s="103" t="s">
        <v>1118</v>
      </c>
      <c r="D15226" s="102" t="s">
        <v>318</v>
      </c>
      <c r="E15226" s="102" t="s">
        <v>275</v>
      </c>
      <c r="F15226" s="102" t="s">
        <v>25023</v>
      </c>
      <c r="H15226" s="102">
        <v>45655</v>
      </c>
      <c r="I15226" s="102" t="s">
        <v>24945</v>
      </c>
      <c r="J15226" s="102" t="s">
        <v>1</v>
      </c>
      <c r="K15226" s="102" t="s">
        <v>2</v>
      </c>
      <c r="L15226" s="102" t="s">
        <v>24</v>
      </c>
      <c r="M15226" s="102" t="s">
        <v>1074</v>
      </c>
      <c r="N15226" s="102">
        <v>7</v>
      </c>
      <c r="O15226" s="102" t="s">
        <v>1075</v>
      </c>
    </row>
    <row r="15227" spans="1:15" x14ac:dyDescent="0.25">
      <c r="A15227" s="102" t="s">
        <v>25020</v>
      </c>
      <c r="B15227" s="103" t="s">
        <v>25024</v>
      </c>
      <c r="C15227" s="103" t="s">
        <v>274</v>
      </c>
      <c r="D15227" s="102" t="s">
        <v>318</v>
      </c>
      <c r="E15227" s="102" t="s">
        <v>275</v>
      </c>
      <c r="F15227" s="102" t="s">
        <v>25025</v>
      </c>
      <c r="H15227" s="102">
        <v>45655</v>
      </c>
      <c r="I15227" s="102" t="s">
        <v>24945</v>
      </c>
      <c r="J15227" s="102" t="s">
        <v>1</v>
      </c>
      <c r="K15227" s="102" t="s">
        <v>2</v>
      </c>
      <c r="L15227" s="102" t="s">
        <v>24</v>
      </c>
      <c r="M15227" s="102" t="s">
        <v>1074</v>
      </c>
      <c r="N15227" s="102">
        <v>7</v>
      </c>
      <c r="O15227" s="102" t="s">
        <v>1075</v>
      </c>
    </row>
    <row r="15228" spans="1:15" x14ac:dyDescent="0.25">
      <c r="A15228" s="102" t="s">
        <v>25026</v>
      </c>
      <c r="B15228" s="103" t="s">
        <v>25027</v>
      </c>
      <c r="C15228" s="103" t="s">
        <v>274</v>
      </c>
      <c r="D15228" s="102" t="s">
        <v>318</v>
      </c>
      <c r="E15228" s="102" t="s">
        <v>275</v>
      </c>
      <c r="F15228" s="102" t="s">
        <v>25028</v>
      </c>
      <c r="H15228" s="102">
        <v>45655</v>
      </c>
      <c r="I15228" s="102" t="s">
        <v>24945</v>
      </c>
      <c r="J15228" s="102" t="s">
        <v>1</v>
      </c>
      <c r="K15228" s="102" t="s">
        <v>2</v>
      </c>
      <c r="L15228" s="102" t="s">
        <v>24</v>
      </c>
      <c r="M15228" s="102" t="s">
        <v>1074</v>
      </c>
      <c r="N15228" s="102">
        <v>7</v>
      </c>
      <c r="O15228" s="102" t="s">
        <v>1075</v>
      </c>
    </row>
    <row r="15229" spans="1:15" x14ac:dyDescent="0.25">
      <c r="A15229" s="102" t="s">
        <v>25029</v>
      </c>
      <c r="B15229" s="103" t="s">
        <v>25030</v>
      </c>
      <c r="C15229" s="103" t="s">
        <v>1082</v>
      </c>
      <c r="D15229" s="102" t="s">
        <v>318</v>
      </c>
      <c r="E15229" s="102" t="s">
        <v>275</v>
      </c>
      <c r="F15229" s="102" t="s">
        <v>25031</v>
      </c>
      <c r="H15229" s="102">
        <v>45655</v>
      </c>
      <c r="I15229" s="102" t="s">
        <v>24945</v>
      </c>
      <c r="J15229" s="102" t="s">
        <v>1</v>
      </c>
      <c r="K15229" s="102" t="s">
        <v>2</v>
      </c>
      <c r="L15229" s="102" t="s">
        <v>24</v>
      </c>
      <c r="M15229" s="102" t="s">
        <v>1082</v>
      </c>
      <c r="N15229" s="102">
        <v>7</v>
      </c>
      <c r="O15229" s="102" t="s">
        <v>1075</v>
      </c>
    </row>
    <row r="15230" spans="1:15" x14ac:dyDescent="0.25">
      <c r="A15230" s="102" t="s">
        <v>25032</v>
      </c>
      <c r="B15230" s="103" t="s">
        <v>25033</v>
      </c>
      <c r="C15230" s="103" t="s">
        <v>1118</v>
      </c>
      <c r="D15230" s="102" t="s">
        <v>318</v>
      </c>
      <c r="E15230" s="102" t="s">
        <v>275</v>
      </c>
      <c r="F15230" s="102" t="s">
        <v>25034</v>
      </c>
      <c r="H15230" s="102">
        <v>45655</v>
      </c>
      <c r="I15230" s="102" t="s">
        <v>24945</v>
      </c>
      <c r="J15230" s="102" t="s">
        <v>1</v>
      </c>
      <c r="K15230" s="102" t="s">
        <v>2</v>
      </c>
      <c r="L15230" s="102" t="s">
        <v>24</v>
      </c>
      <c r="M15230" s="102" t="s">
        <v>1074</v>
      </c>
      <c r="N15230" s="102">
        <v>7</v>
      </c>
      <c r="O15230" s="102" t="s">
        <v>1075</v>
      </c>
    </row>
    <row r="15231" spans="1:15" x14ac:dyDescent="0.25">
      <c r="A15231" s="102" t="s">
        <v>25035</v>
      </c>
      <c r="B15231" s="103" t="s">
        <v>1368</v>
      </c>
      <c r="C15231" s="103" t="s">
        <v>1118</v>
      </c>
      <c r="D15231" s="102" t="s">
        <v>318</v>
      </c>
      <c r="E15231" s="102" t="s">
        <v>275</v>
      </c>
      <c r="F15231" s="102" t="s">
        <v>25036</v>
      </c>
      <c r="H15231" s="102">
        <v>45655</v>
      </c>
      <c r="I15231" s="102" t="s">
        <v>24945</v>
      </c>
      <c r="J15231" s="102" t="s">
        <v>1</v>
      </c>
      <c r="K15231" s="102" t="s">
        <v>2</v>
      </c>
      <c r="L15231" s="102" t="s">
        <v>24</v>
      </c>
      <c r="M15231" s="102" t="s">
        <v>1074</v>
      </c>
      <c r="N15231" s="102">
        <v>7</v>
      </c>
      <c r="O15231" s="102" t="s">
        <v>1075</v>
      </c>
    </row>
    <row r="15232" spans="1:15" x14ac:dyDescent="0.25">
      <c r="A15232" s="102" t="s">
        <v>21860</v>
      </c>
      <c r="B15232" s="103" t="s">
        <v>1122</v>
      </c>
      <c r="C15232" s="103" t="s">
        <v>1082</v>
      </c>
      <c r="D15232" s="102" t="s">
        <v>318</v>
      </c>
      <c r="E15232" s="102" t="s">
        <v>275</v>
      </c>
      <c r="F15232" s="102" t="s">
        <v>25037</v>
      </c>
      <c r="H15232" s="102">
        <v>45655</v>
      </c>
      <c r="I15232" s="102" t="s">
        <v>24945</v>
      </c>
      <c r="J15232" s="102" t="s">
        <v>1</v>
      </c>
      <c r="K15232" s="102" t="s">
        <v>2</v>
      </c>
      <c r="L15232" s="102" t="s">
        <v>24</v>
      </c>
      <c r="M15232" s="102" t="s">
        <v>1082</v>
      </c>
      <c r="N15232" s="102">
        <v>7</v>
      </c>
      <c r="O15232" s="102" t="s">
        <v>1075</v>
      </c>
    </row>
    <row r="15233" spans="1:15" x14ac:dyDescent="0.25">
      <c r="A15233" s="102" t="s">
        <v>21860</v>
      </c>
      <c r="B15233" s="103" t="s">
        <v>1268</v>
      </c>
      <c r="C15233" s="103" t="s">
        <v>1082</v>
      </c>
      <c r="D15233" s="102" t="s">
        <v>318</v>
      </c>
      <c r="E15233" s="102" t="s">
        <v>275</v>
      </c>
      <c r="F15233" s="102" t="s">
        <v>25038</v>
      </c>
      <c r="H15233" s="102">
        <v>45655</v>
      </c>
      <c r="I15233" s="102" t="s">
        <v>24945</v>
      </c>
      <c r="J15233" s="102" t="s">
        <v>1</v>
      </c>
      <c r="K15233" s="102" t="s">
        <v>2</v>
      </c>
      <c r="L15233" s="102" t="s">
        <v>24</v>
      </c>
      <c r="M15233" s="102" t="s">
        <v>1082</v>
      </c>
      <c r="N15233" s="102">
        <v>7</v>
      </c>
      <c r="O15233" s="102" t="s">
        <v>1075</v>
      </c>
    </row>
    <row r="15234" spans="1:15" x14ac:dyDescent="0.25">
      <c r="A15234" s="102" t="s">
        <v>21860</v>
      </c>
      <c r="B15234" s="103" t="s">
        <v>1775</v>
      </c>
      <c r="C15234" s="103" t="s">
        <v>274</v>
      </c>
      <c r="D15234" s="102" t="s">
        <v>318</v>
      </c>
      <c r="E15234" s="102" t="s">
        <v>275</v>
      </c>
      <c r="F15234" s="102" t="s">
        <v>25039</v>
      </c>
      <c r="H15234" s="102">
        <v>45655</v>
      </c>
      <c r="I15234" s="102" t="s">
        <v>24945</v>
      </c>
      <c r="J15234" s="102" t="s">
        <v>1</v>
      </c>
      <c r="K15234" s="102" t="s">
        <v>2</v>
      </c>
      <c r="L15234" s="102" t="s">
        <v>24</v>
      </c>
      <c r="M15234" s="102" t="s">
        <v>1074</v>
      </c>
      <c r="N15234" s="102">
        <v>7</v>
      </c>
      <c r="O15234" s="102" t="s">
        <v>1075</v>
      </c>
    </row>
    <row r="15235" spans="1:15" x14ac:dyDescent="0.25">
      <c r="A15235" s="102" t="s">
        <v>25040</v>
      </c>
      <c r="B15235" s="103" t="s">
        <v>25041</v>
      </c>
      <c r="C15235" s="103" t="s">
        <v>1118</v>
      </c>
      <c r="D15235" s="102" t="s">
        <v>318</v>
      </c>
      <c r="E15235" s="102" t="s">
        <v>275</v>
      </c>
      <c r="F15235" s="102" t="s">
        <v>25042</v>
      </c>
      <c r="H15235" s="102">
        <v>45655</v>
      </c>
      <c r="I15235" s="102" t="s">
        <v>24945</v>
      </c>
      <c r="J15235" s="102" t="s">
        <v>1</v>
      </c>
      <c r="K15235" s="102" t="s">
        <v>2</v>
      </c>
      <c r="L15235" s="102" t="s">
        <v>24</v>
      </c>
      <c r="M15235" s="102" t="s">
        <v>1074</v>
      </c>
      <c r="N15235" s="102">
        <v>7</v>
      </c>
      <c r="O15235" s="102" t="s">
        <v>1075</v>
      </c>
    </row>
    <row r="15236" spans="1:15" x14ac:dyDescent="0.25">
      <c r="A15236" s="102" t="s">
        <v>5878</v>
      </c>
      <c r="B15236" s="103" t="s">
        <v>25043</v>
      </c>
      <c r="C15236" s="103" t="s">
        <v>274</v>
      </c>
      <c r="D15236" s="102" t="s">
        <v>318</v>
      </c>
      <c r="E15236" s="102" t="s">
        <v>275</v>
      </c>
      <c r="F15236" s="102" t="s">
        <v>25044</v>
      </c>
      <c r="H15236" s="102">
        <v>45655</v>
      </c>
      <c r="I15236" s="102" t="s">
        <v>24945</v>
      </c>
      <c r="J15236" s="102" t="s">
        <v>1</v>
      </c>
      <c r="K15236" s="102" t="s">
        <v>2</v>
      </c>
      <c r="L15236" s="102" t="s">
        <v>24</v>
      </c>
      <c r="M15236" s="102" t="s">
        <v>1074</v>
      </c>
      <c r="N15236" s="102">
        <v>7</v>
      </c>
      <c r="O15236" s="102" t="s">
        <v>1075</v>
      </c>
    </row>
    <row r="15237" spans="1:15" x14ac:dyDescent="0.25">
      <c r="A15237" s="102" t="s">
        <v>5878</v>
      </c>
      <c r="B15237" s="103" t="s">
        <v>1122</v>
      </c>
      <c r="C15237" s="103" t="s">
        <v>1082</v>
      </c>
      <c r="D15237" s="102" t="s">
        <v>318</v>
      </c>
      <c r="E15237" s="102" t="s">
        <v>275</v>
      </c>
      <c r="F15237" s="102" t="s">
        <v>25045</v>
      </c>
      <c r="H15237" s="102">
        <v>45655</v>
      </c>
      <c r="I15237" s="102" t="s">
        <v>24945</v>
      </c>
      <c r="J15237" s="102" t="s">
        <v>1</v>
      </c>
      <c r="K15237" s="102" t="s">
        <v>2</v>
      </c>
      <c r="L15237" s="102" t="s">
        <v>24</v>
      </c>
      <c r="M15237" s="102" t="s">
        <v>1082</v>
      </c>
      <c r="N15237" s="102">
        <v>7</v>
      </c>
      <c r="O15237" s="102" t="s">
        <v>1075</v>
      </c>
    </row>
    <row r="15238" spans="1:15" x14ac:dyDescent="0.25">
      <c r="A15238" s="102" t="s">
        <v>5878</v>
      </c>
      <c r="B15238" s="103" t="s">
        <v>25046</v>
      </c>
      <c r="C15238" s="103" t="s">
        <v>274</v>
      </c>
      <c r="D15238" s="102" t="s">
        <v>318</v>
      </c>
      <c r="E15238" s="102" t="s">
        <v>275</v>
      </c>
      <c r="F15238" s="102" t="s">
        <v>25047</v>
      </c>
      <c r="H15238" s="102">
        <v>45655</v>
      </c>
      <c r="I15238" s="102" t="s">
        <v>24945</v>
      </c>
      <c r="J15238" s="102" t="s">
        <v>1</v>
      </c>
      <c r="K15238" s="102" t="s">
        <v>2</v>
      </c>
      <c r="L15238" s="102" t="s">
        <v>24</v>
      </c>
      <c r="M15238" s="102" t="s">
        <v>1074</v>
      </c>
      <c r="N15238" s="102">
        <v>7</v>
      </c>
      <c r="O15238" s="102" t="s">
        <v>1075</v>
      </c>
    </row>
    <row r="15239" spans="1:15" x14ac:dyDescent="0.25">
      <c r="A15239" s="102" t="s">
        <v>6357</v>
      </c>
      <c r="B15239" s="103" t="s">
        <v>13228</v>
      </c>
      <c r="C15239" s="103" t="s">
        <v>274</v>
      </c>
      <c r="D15239" s="102" t="s">
        <v>318</v>
      </c>
      <c r="E15239" s="102" t="s">
        <v>275</v>
      </c>
      <c r="F15239" s="102" t="s">
        <v>25048</v>
      </c>
      <c r="H15239" s="102">
        <v>45655</v>
      </c>
      <c r="I15239" s="102" t="s">
        <v>24945</v>
      </c>
      <c r="J15239" s="102" t="s">
        <v>1</v>
      </c>
      <c r="K15239" s="102" t="s">
        <v>2</v>
      </c>
      <c r="L15239" s="102" t="s">
        <v>24</v>
      </c>
      <c r="M15239" s="102" t="s">
        <v>1074</v>
      </c>
      <c r="N15239" s="102">
        <v>7</v>
      </c>
      <c r="O15239" s="102" t="s">
        <v>1075</v>
      </c>
    </row>
    <row r="15240" spans="1:15" x14ac:dyDescent="0.25">
      <c r="A15240" s="102" t="s">
        <v>25049</v>
      </c>
      <c r="B15240" s="103" t="s">
        <v>25050</v>
      </c>
      <c r="C15240" s="103" t="s">
        <v>1118</v>
      </c>
      <c r="D15240" s="102" t="s">
        <v>318</v>
      </c>
      <c r="E15240" s="102" t="s">
        <v>275</v>
      </c>
      <c r="F15240" s="102" t="s">
        <v>25051</v>
      </c>
      <c r="H15240" s="102">
        <v>45655</v>
      </c>
      <c r="I15240" s="102" t="s">
        <v>24945</v>
      </c>
      <c r="J15240" s="102" t="s">
        <v>1</v>
      </c>
      <c r="K15240" s="102" t="s">
        <v>2</v>
      </c>
      <c r="L15240" s="102" t="s">
        <v>24</v>
      </c>
      <c r="M15240" s="102" t="s">
        <v>1074</v>
      </c>
      <c r="N15240" s="102">
        <v>7</v>
      </c>
      <c r="O15240" s="102" t="s">
        <v>1075</v>
      </c>
    </row>
    <row r="15241" spans="1:15" x14ac:dyDescent="0.25">
      <c r="A15241" s="102" t="s">
        <v>25049</v>
      </c>
      <c r="B15241" s="103" t="s">
        <v>25052</v>
      </c>
      <c r="C15241" s="103" t="s">
        <v>274</v>
      </c>
      <c r="D15241" s="102" t="s">
        <v>318</v>
      </c>
      <c r="E15241" s="102" t="s">
        <v>275</v>
      </c>
      <c r="F15241" s="102" t="s">
        <v>25053</v>
      </c>
      <c r="H15241" s="102">
        <v>45655</v>
      </c>
      <c r="I15241" s="102" t="s">
        <v>24945</v>
      </c>
      <c r="J15241" s="102" t="s">
        <v>1</v>
      </c>
      <c r="K15241" s="102" t="s">
        <v>2</v>
      </c>
      <c r="L15241" s="102" t="s">
        <v>24</v>
      </c>
      <c r="M15241" s="102" t="s">
        <v>1074</v>
      </c>
      <c r="N15241" s="102">
        <v>7</v>
      </c>
      <c r="O15241" s="102" t="s">
        <v>1075</v>
      </c>
    </row>
    <row r="15242" spans="1:15" x14ac:dyDescent="0.25">
      <c r="A15242" s="102" t="s">
        <v>25054</v>
      </c>
      <c r="B15242" s="103" t="s">
        <v>25055</v>
      </c>
      <c r="C15242" s="103" t="s">
        <v>1118</v>
      </c>
      <c r="D15242" s="102" t="s">
        <v>318</v>
      </c>
      <c r="E15242" s="102" t="s">
        <v>275</v>
      </c>
      <c r="F15242" s="102" t="s">
        <v>25056</v>
      </c>
      <c r="H15242" s="102">
        <v>45655</v>
      </c>
      <c r="I15242" s="102" t="s">
        <v>24945</v>
      </c>
      <c r="J15242" s="102" t="s">
        <v>1</v>
      </c>
      <c r="K15242" s="102" t="s">
        <v>2</v>
      </c>
      <c r="L15242" s="102" t="s">
        <v>24</v>
      </c>
      <c r="M15242" s="102" t="s">
        <v>1074</v>
      </c>
      <c r="N15242" s="102">
        <v>7</v>
      </c>
      <c r="O15242" s="102" t="s">
        <v>1075</v>
      </c>
    </row>
    <row r="15243" spans="1:15" x14ac:dyDescent="0.25">
      <c r="A15243" s="102" t="s">
        <v>1140</v>
      </c>
      <c r="B15243" s="103" t="s">
        <v>1214</v>
      </c>
      <c r="C15243" s="103" t="s">
        <v>1118</v>
      </c>
      <c r="D15243" s="102" t="s">
        <v>318</v>
      </c>
      <c r="E15243" s="102" t="s">
        <v>275</v>
      </c>
      <c r="F15243" s="102" t="s">
        <v>25057</v>
      </c>
      <c r="H15243" s="102">
        <v>45655</v>
      </c>
      <c r="I15243" s="102" t="s">
        <v>24945</v>
      </c>
      <c r="J15243" s="102" t="s">
        <v>1</v>
      </c>
      <c r="K15243" s="102" t="s">
        <v>2</v>
      </c>
      <c r="L15243" s="102" t="s">
        <v>24</v>
      </c>
      <c r="M15243" s="102" t="s">
        <v>1074</v>
      </c>
      <c r="N15243" s="102">
        <v>7</v>
      </c>
      <c r="O15243" s="102" t="s">
        <v>1075</v>
      </c>
    </row>
    <row r="15244" spans="1:15" x14ac:dyDescent="0.25">
      <c r="A15244" s="102" t="s">
        <v>22631</v>
      </c>
      <c r="B15244" s="103" t="s">
        <v>25058</v>
      </c>
      <c r="C15244" s="103" t="s">
        <v>1082</v>
      </c>
      <c r="D15244" s="102" t="s">
        <v>318</v>
      </c>
      <c r="E15244" s="102" t="s">
        <v>275</v>
      </c>
      <c r="F15244" s="102" t="s">
        <v>25059</v>
      </c>
      <c r="H15244" s="102">
        <v>45655</v>
      </c>
      <c r="I15244" s="102" t="s">
        <v>24945</v>
      </c>
      <c r="J15244" s="102" t="s">
        <v>1</v>
      </c>
      <c r="K15244" s="102" t="s">
        <v>2</v>
      </c>
      <c r="L15244" s="102" t="s">
        <v>24</v>
      </c>
      <c r="M15244" s="102" t="s">
        <v>1082</v>
      </c>
      <c r="N15244" s="102">
        <v>7</v>
      </c>
      <c r="O15244" s="102" t="s">
        <v>1075</v>
      </c>
    </row>
    <row r="15245" spans="1:15" x14ac:dyDescent="0.25">
      <c r="A15245" s="102" t="s">
        <v>22631</v>
      </c>
      <c r="B15245" s="103" t="s">
        <v>25060</v>
      </c>
      <c r="C15245" s="103" t="s">
        <v>274</v>
      </c>
      <c r="D15245" s="102" t="s">
        <v>318</v>
      </c>
      <c r="E15245" s="102" t="s">
        <v>275</v>
      </c>
      <c r="F15245" s="102" t="s">
        <v>25061</v>
      </c>
      <c r="H15245" s="102">
        <v>45655</v>
      </c>
      <c r="I15245" s="102" t="s">
        <v>24945</v>
      </c>
      <c r="J15245" s="102" t="s">
        <v>1</v>
      </c>
      <c r="K15245" s="102" t="s">
        <v>2</v>
      </c>
      <c r="L15245" s="102" t="s">
        <v>24</v>
      </c>
      <c r="M15245" s="102" t="s">
        <v>1074</v>
      </c>
      <c r="N15245" s="102">
        <v>7</v>
      </c>
      <c r="O15245" s="102" t="s">
        <v>1075</v>
      </c>
    </row>
    <row r="15246" spans="1:15" x14ac:dyDescent="0.25">
      <c r="A15246" s="102" t="s">
        <v>9608</v>
      </c>
      <c r="B15246" s="103" t="s">
        <v>1895</v>
      </c>
      <c r="C15246" s="103" t="s">
        <v>274</v>
      </c>
      <c r="D15246" s="102" t="s">
        <v>318</v>
      </c>
      <c r="E15246" s="102" t="s">
        <v>275</v>
      </c>
      <c r="F15246" s="102" t="s">
        <v>25062</v>
      </c>
      <c r="H15246" s="102">
        <v>45655</v>
      </c>
      <c r="I15246" s="102" t="s">
        <v>24945</v>
      </c>
      <c r="J15246" s="102" t="s">
        <v>1</v>
      </c>
      <c r="K15246" s="102" t="s">
        <v>2</v>
      </c>
      <c r="L15246" s="102" t="s">
        <v>24</v>
      </c>
      <c r="M15246" s="102" t="s">
        <v>1074</v>
      </c>
      <c r="N15246" s="102">
        <v>7</v>
      </c>
      <c r="O15246" s="102" t="s">
        <v>1075</v>
      </c>
    </row>
    <row r="15247" spans="1:15" x14ac:dyDescent="0.25">
      <c r="A15247" s="102" t="s">
        <v>9608</v>
      </c>
      <c r="B15247" s="103" t="s">
        <v>3119</v>
      </c>
      <c r="C15247" s="103" t="s">
        <v>1118</v>
      </c>
      <c r="D15247" s="102" t="s">
        <v>318</v>
      </c>
      <c r="E15247" s="102" t="s">
        <v>275</v>
      </c>
      <c r="F15247" s="102" t="s">
        <v>25063</v>
      </c>
      <c r="H15247" s="102">
        <v>45655</v>
      </c>
      <c r="I15247" s="102" t="s">
        <v>24945</v>
      </c>
      <c r="J15247" s="102" t="s">
        <v>1</v>
      </c>
      <c r="K15247" s="102" t="s">
        <v>2</v>
      </c>
      <c r="L15247" s="102" t="s">
        <v>24</v>
      </c>
      <c r="M15247" s="102" t="s">
        <v>1074</v>
      </c>
      <c r="N15247" s="102">
        <v>7</v>
      </c>
      <c r="O15247" s="102" t="s">
        <v>1075</v>
      </c>
    </row>
    <row r="15248" spans="1:15" x14ac:dyDescent="0.25">
      <c r="A15248" s="102" t="s">
        <v>21208</v>
      </c>
      <c r="B15248" s="103" t="s">
        <v>1080</v>
      </c>
      <c r="C15248" s="103" t="s">
        <v>1118</v>
      </c>
      <c r="D15248" s="102" t="s">
        <v>318</v>
      </c>
      <c r="E15248" s="102" t="s">
        <v>275</v>
      </c>
      <c r="F15248" s="102" t="s">
        <v>25064</v>
      </c>
      <c r="H15248" s="102">
        <v>45655</v>
      </c>
      <c r="I15248" s="102" t="s">
        <v>24945</v>
      </c>
      <c r="J15248" s="102" t="s">
        <v>1</v>
      </c>
      <c r="K15248" s="102" t="s">
        <v>2</v>
      </c>
      <c r="L15248" s="102" t="s">
        <v>24</v>
      </c>
      <c r="M15248" s="102" t="s">
        <v>1074</v>
      </c>
      <c r="N15248" s="102">
        <v>7</v>
      </c>
      <c r="O15248" s="102" t="s">
        <v>1075</v>
      </c>
    </row>
    <row r="15249" spans="1:15" x14ac:dyDescent="0.25">
      <c r="A15249" s="102" t="s">
        <v>25065</v>
      </c>
      <c r="B15249" s="103" t="s">
        <v>12473</v>
      </c>
      <c r="C15249" s="103" t="s">
        <v>1118</v>
      </c>
      <c r="D15249" s="102" t="s">
        <v>318</v>
      </c>
      <c r="E15249" s="102" t="s">
        <v>275</v>
      </c>
      <c r="F15249" s="102" t="s">
        <v>25066</v>
      </c>
      <c r="H15249" s="102">
        <v>45655</v>
      </c>
      <c r="I15249" s="102" t="s">
        <v>24945</v>
      </c>
      <c r="J15249" s="102" t="s">
        <v>1</v>
      </c>
      <c r="K15249" s="102" t="s">
        <v>2</v>
      </c>
      <c r="L15249" s="102" t="s">
        <v>24</v>
      </c>
      <c r="M15249" s="102" t="s">
        <v>1074</v>
      </c>
      <c r="N15249" s="102">
        <v>7</v>
      </c>
      <c r="O15249" s="102" t="s">
        <v>1075</v>
      </c>
    </row>
    <row r="15250" spans="1:15" x14ac:dyDescent="0.25">
      <c r="A15250" s="102" t="s">
        <v>3546</v>
      </c>
      <c r="B15250" s="103" t="s">
        <v>20885</v>
      </c>
      <c r="C15250" s="103" t="s">
        <v>1118</v>
      </c>
      <c r="D15250" s="102" t="s">
        <v>318</v>
      </c>
      <c r="E15250" s="102" t="s">
        <v>275</v>
      </c>
      <c r="F15250" s="102" t="s">
        <v>25067</v>
      </c>
      <c r="H15250" s="102">
        <v>45655</v>
      </c>
      <c r="I15250" s="102" t="s">
        <v>24945</v>
      </c>
      <c r="J15250" s="102" t="s">
        <v>1</v>
      </c>
      <c r="K15250" s="102" t="s">
        <v>2</v>
      </c>
      <c r="L15250" s="102" t="s">
        <v>24</v>
      </c>
      <c r="M15250" s="102" t="s">
        <v>1074</v>
      </c>
      <c r="N15250" s="102">
        <v>7</v>
      </c>
      <c r="O15250" s="102" t="s">
        <v>1075</v>
      </c>
    </row>
    <row r="15251" spans="1:15" x14ac:dyDescent="0.25">
      <c r="A15251" s="102" t="s">
        <v>25068</v>
      </c>
      <c r="B15251" s="103" t="s">
        <v>4076</v>
      </c>
      <c r="C15251" s="103" t="s">
        <v>1118</v>
      </c>
      <c r="D15251" s="102" t="s">
        <v>318</v>
      </c>
      <c r="E15251" s="102" t="s">
        <v>275</v>
      </c>
      <c r="F15251" s="102" t="s">
        <v>25069</v>
      </c>
      <c r="H15251" s="102">
        <v>45655</v>
      </c>
      <c r="I15251" s="102" t="s">
        <v>24945</v>
      </c>
      <c r="J15251" s="102" t="s">
        <v>1</v>
      </c>
      <c r="K15251" s="102" t="s">
        <v>2</v>
      </c>
      <c r="L15251" s="102" t="s">
        <v>24</v>
      </c>
      <c r="M15251" s="102" t="s">
        <v>1074</v>
      </c>
      <c r="N15251" s="102">
        <v>7</v>
      </c>
      <c r="O15251" s="102" t="s">
        <v>1075</v>
      </c>
    </row>
    <row r="15252" spans="1:15" x14ac:dyDescent="0.25">
      <c r="A15252" s="102" t="s">
        <v>25070</v>
      </c>
      <c r="B15252" s="103" t="s">
        <v>25071</v>
      </c>
      <c r="C15252" s="103" t="s">
        <v>1082</v>
      </c>
      <c r="D15252" s="102" t="s">
        <v>318</v>
      </c>
      <c r="E15252" s="102" t="s">
        <v>275</v>
      </c>
      <c r="F15252" s="102" t="s">
        <v>25072</v>
      </c>
      <c r="H15252" s="102">
        <v>45655</v>
      </c>
      <c r="I15252" s="102" t="s">
        <v>24945</v>
      </c>
      <c r="J15252" s="102" t="s">
        <v>1</v>
      </c>
      <c r="K15252" s="102" t="s">
        <v>2</v>
      </c>
      <c r="L15252" s="102" t="s">
        <v>24</v>
      </c>
      <c r="M15252" s="102" t="s">
        <v>1082</v>
      </c>
      <c r="N15252" s="102">
        <v>7</v>
      </c>
      <c r="O15252" s="102" t="s">
        <v>1075</v>
      </c>
    </row>
    <row r="15253" spans="1:15" x14ac:dyDescent="0.25">
      <c r="A15253" s="102" t="s">
        <v>25070</v>
      </c>
      <c r="B15253" s="103" t="s">
        <v>25073</v>
      </c>
      <c r="C15253" s="103" t="s">
        <v>274</v>
      </c>
      <c r="D15253" s="102" t="s">
        <v>318</v>
      </c>
      <c r="E15253" s="102" t="s">
        <v>275</v>
      </c>
      <c r="F15253" s="102" t="s">
        <v>25074</v>
      </c>
      <c r="H15253" s="102">
        <v>45655</v>
      </c>
      <c r="I15253" s="102" t="s">
        <v>24945</v>
      </c>
      <c r="J15253" s="102" t="s">
        <v>1</v>
      </c>
      <c r="K15253" s="102" t="s">
        <v>2</v>
      </c>
      <c r="L15253" s="102" t="s">
        <v>24</v>
      </c>
      <c r="M15253" s="102" t="s">
        <v>1074</v>
      </c>
      <c r="N15253" s="102">
        <v>7</v>
      </c>
      <c r="O15253" s="102" t="s">
        <v>1075</v>
      </c>
    </row>
    <row r="15254" spans="1:15" x14ac:dyDescent="0.25">
      <c r="A15254" s="102" t="s">
        <v>25075</v>
      </c>
      <c r="B15254" s="103" t="s">
        <v>1675</v>
      </c>
      <c r="C15254" s="103" t="s">
        <v>1118</v>
      </c>
      <c r="D15254" s="102" t="s">
        <v>318</v>
      </c>
      <c r="E15254" s="102" t="s">
        <v>275</v>
      </c>
      <c r="F15254" s="102" t="s">
        <v>25076</v>
      </c>
      <c r="H15254" s="102">
        <v>45655</v>
      </c>
      <c r="I15254" s="102" t="s">
        <v>24945</v>
      </c>
      <c r="J15254" s="102" t="s">
        <v>1</v>
      </c>
      <c r="K15254" s="102" t="s">
        <v>2</v>
      </c>
      <c r="L15254" s="102" t="s">
        <v>24</v>
      </c>
      <c r="M15254" s="102" t="s">
        <v>1074</v>
      </c>
      <c r="N15254" s="102">
        <v>7</v>
      </c>
      <c r="O15254" s="102" t="s">
        <v>1075</v>
      </c>
    </row>
    <row r="15255" spans="1:15" x14ac:dyDescent="0.25">
      <c r="A15255" s="102" t="s">
        <v>25077</v>
      </c>
      <c r="B15255" s="103" t="s">
        <v>25078</v>
      </c>
      <c r="C15255" s="103" t="s">
        <v>1118</v>
      </c>
      <c r="D15255" s="102" t="s">
        <v>318</v>
      </c>
      <c r="E15255" s="102" t="s">
        <v>275</v>
      </c>
      <c r="F15255" s="102" t="s">
        <v>25079</v>
      </c>
      <c r="H15255" s="102">
        <v>45655</v>
      </c>
      <c r="I15255" s="102" t="s">
        <v>24945</v>
      </c>
      <c r="J15255" s="102" t="s">
        <v>1</v>
      </c>
      <c r="K15255" s="102" t="s">
        <v>2</v>
      </c>
      <c r="L15255" s="102" t="s">
        <v>24</v>
      </c>
      <c r="M15255" s="102" t="s">
        <v>1074</v>
      </c>
      <c r="N15255" s="102">
        <v>7</v>
      </c>
      <c r="O15255" s="102" t="s">
        <v>1075</v>
      </c>
    </row>
    <row r="15256" spans="1:15" x14ac:dyDescent="0.25">
      <c r="A15256" s="102" t="s">
        <v>25080</v>
      </c>
      <c r="B15256" s="103" t="s">
        <v>3797</v>
      </c>
      <c r="C15256" s="103" t="s">
        <v>1118</v>
      </c>
      <c r="D15256" s="102" t="s">
        <v>318</v>
      </c>
      <c r="E15256" s="102" t="s">
        <v>275</v>
      </c>
      <c r="F15256" s="102" t="s">
        <v>25081</v>
      </c>
      <c r="H15256" s="102">
        <v>45655</v>
      </c>
      <c r="I15256" s="102" t="s">
        <v>24945</v>
      </c>
      <c r="J15256" s="102" t="s">
        <v>1</v>
      </c>
      <c r="K15256" s="102" t="s">
        <v>2</v>
      </c>
      <c r="L15256" s="102" t="s">
        <v>24</v>
      </c>
      <c r="M15256" s="102" t="s">
        <v>1074</v>
      </c>
      <c r="N15256" s="102">
        <v>7</v>
      </c>
      <c r="O15256" s="102" t="s">
        <v>1075</v>
      </c>
    </row>
    <row r="15257" spans="1:15" x14ac:dyDescent="0.25">
      <c r="A15257" s="102" t="s">
        <v>13114</v>
      </c>
      <c r="B15257" s="103" t="s">
        <v>1078</v>
      </c>
      <c r="C15257" s="103" t="s">
        <v>274</v>
      </c>
      <c r="D15257" s="102" t="s">
        <v>318</v>
      </c>
      <c r="E15257" s="102" t="s">
        <v>275</v>
      </c>
      <c r="F15257" s="102" t="s">
        <v>25082</v>
      </c>
      <c r="H15257" s="102">
        <v>45655</v>
      </c>
      <c r="I15257" s="102" t="s">
        <v>24945</v>
      </c>
      <c r="J15257" s="102" t="s">
        <v>1</v>
      </c>
      <c r="K15257" s="102" t="s">
        <v>2</v>
      </c>
      <c r="L15257" s="102" t="s">
        <v>24</v>
      </c>
      <c r="M15257" s="102" t="s">
        <v>1074</v>
      </c>
      <c r="N15257" s="102">
        <v>7</v>
      </c>
      <c r="O15257" s="102" t="s">
        <v>1075</v>
      </c>
    </row>
    <row r="15258" spans="1:15" x14ac:dyDescent="0.25">
      <c r="A15258" s="102" t="s">
        <v>25083</v>
      </c>
      <c r="B15258" s="103" t="s">
        <v>25084</v>
      </c>
      <c r="C15258" s="103" t="s">
        <v>1082</v>
      </c>
      <c r="D15258" s="102" t="s">
        <v>318</v>
      </c>
      <c r="E15258" s="102" t="s">
        <v>275</v>
      </c>
      <c r="F15258" s="102" t="s">
        <v>25085</v>
      </c>
      <c r="H15258" s="102">
        <v>45655</v>
      </c>
      <c r="I15258" s="102" t="s">
        <v>24945</v>
      </c>
      <c r="J15258" s="102" t="s">
        <v>1</v>
      </c>
      <c r="K15258" s="102" t="s">
        <v>2</v>
      </c>
      <c r="L15258" s="102" t="s">
        <v>24</v>
      </c>
      <c r="M15258" s="102" t="s">
        <v>1082</v>
      </c>
      <c r="N15258" s="102">
        <v>7</v>
      </c>
      <c r="O15258" s="102" t="s">
        <v>1075</v>
      </c>
    </row>
    <row r="15259" spans="1:15" x14ac:dyDescent="0.25">
      <c r="A15259" s="102" t="s">
        <v>25083</v>
      </c>
      <c r="B15259" s="103" t="s">
        <v>25086</v>
      </c>
      <c r="C15259" s="103" t="s">
        <v>1118</v>
      </c>
      <c r="D15259" s="102" t="s">
        <v>318</v>
      </c>
      <c r="E15259" s="102" t="s">
        <v>275</v>
      </c>
      <c r="F15259" s="102" t="s">
        <v>25087</v>
      </c>
      <c r="H15259" s="102">
        <v>45655</v>
      </c>
      <c r="I15259" s="102" t="s">
        <v>24945</v>
      </c>
      <c r="J15259" s="102" t="s">
        <v>1</v>
      </c>
      <c r="K15259" s="102" t="s">
        <v>2</v>
      </c>
      <c r="L15259" s="102" t="s">
        <v>24</v>
      </c>
      <c r="M15259" s="102" t="s">
        <v>1074</v>
      </c>
      <c r="N15259" s="102">
        <v>7</v>
      </c>
      <c r="O15259" s="102" t="s">
        <v>1075</v>
      </c>
    </row>
    <row r="15260" spans="1:15" x14ac:dyDescent="0.25">
      <c r="A15260" s="102" t="s">
        <v>25088</v>
      </c>
      <c r="B15260" s="103" t="s">
        <v>15205</v>
      </c>
      <c r="C15260" s="103" t="s">
        <v>274</v>
      </c>
      <c r="D15260" s="102" t="s">
        <v>318</v>
      </c>
      <c r="E15260" s="102" t="s">
        <v>275</v>
      </c>
      <c r="F15260" s="102" t="s">
        <v>25089</v>
      </c>
      <c r="H15260" s="102">
        <v>45655</v>
      </c>
      <c r="I15260" s="102" t="s">
        <v>24945</v>
      </c>
      <c r="J15260" s="102" t="s">
        <v>1</v>
      </c>
      <c r="K15260" s="102" t="s">
        <v>2</v>
      </c>
      <c r="L15260" s="102" t="s">
        <v>24</v>
      </c>
      <c r="M15260" s="102" t="s">
        <v>1074</v>
      </c>
      <c r="N15260" s="102">
        <v>7</v>
      </c>
      <c r="O15260" s="102" t="s">
        <v>1075</v>
      </c>
    </row>
    <row r="15261" spans="1:15" x14ac:dyDescent="0.25">
      <c r="A15261" s="102" t="s">
        <v>25088</v>
      </c>
      <c r="B15261" s="103" t="s">
        <v>1250</v>
      </c>
      <c r="C15261" s="103" t="s">
        <v>1118</v>
      </c>
      <c r="D15261" s="102" t="s">
        <v>318</v>
      </c>
      <c r="E15261" s="102" t="s">
        <v>275</v>
      </c>
      <c r="F15261" s="102" t="s">
        <v>25090</v>
      </c>
      <c r="H15261" s="102">
        <v>45655</v>
      </c>
      <c r="I15261" s="102" t="s">
        <v>24945</v>
      </c>
      <c r="J15261" s="102" t="s">
        <v>1</v>
      </c>
      <c r="K15261" s="102" t="s">
        <v>2</v>
      </c>
      <c r="L15261" s="102" t="s">
        <v>24</v>
      </c>
      <c r="M15261" s="102" t="s">
        <v>1074</v>
      </c>
      <c r="N15261" s="102">
        <v>7</v>
      </c>
      <c r="O15261" s="102" t="s">
        <v>1075</v>
      </c>
    </row>
    <row r="15262" spans="1:15" x14ac:dyDescent="0.25">
      <c r="A15262" s="102" t="s">
        <v>25091</v>
      </c>
      <c r="B15262" s="103" t="s">
        <v>1344</v>
      </c>
      <c r="C15262" s="103" t="s">
        <v>1082</v>
      </c>
      <c r="D15262" s="102" t="s">
        <v>318</v>
      </c>
      <c r="E15262" s="102" t="s">
        <v>275</v>
      </c>
      <c r="F15262" s="102" t="s">
        <v>25092</v>
      </c>
      <c r="H15262" s="102">
        <v>45655</v>
      </c>
      <c r="I15262" s="102" t="s">
        <v>24945</v>
      </c>
      <c r="J15262" s="102" t="s">
        <v>1</v>
      </c>
      <c r="K15262" s="102" t="s">
        <v>2</v>
      </c>
      <c r="L15262" s="102" t="s">
        <v>24</v>
      </c>
      <c r="M15262" s="102" t="s">
        <v>1082</v>
      </c>
      <c r="N15262" s="102">
        <v>7</v>
      </c>
      <c r="O15262" s="102" t="s">
        <v>1075</v>
      </c>
    </row>
    <row r="15263" spans="1:15" x14ac:dyDescent="0.25">
      <c r="A15263" s="102" t="s">
        <v>25093</v>
      </c>
      <c r="B15263" s="103" t="s">
        <v>25094</v>
      </c>
      <c r="C15263" s="103" t="s">
        <v>1118</v>
      </c>
      <c r="D15263" s="102" t="s">
        <v>318</v>
      </c>
      <c r="E15263" s="102" t="s">
        <v>275</v>
      </c>
      <c r="F15263" s="102" t="s">
        <v>25095</v>
      </c>
      <c r="H15263" s="102">
        <v>45655</v>
      </c>
      <c r="I15263" s="102" t="s">
        <v>24945</v>
      </c>
      <c r="J15263" s="102" t="s">
        <v>1</v>
      </c>
      <c r="K15263" s="102" t="s">
        <v>2</v>
      </c>
      <c r="L15263" s="102" t="s">
        <v>24</v>
      </c>
      <c r="M15263" s="102" t="s">
        <v>1074</v>
      </c>
      <c r="N15263" s="102">
        <v>7</v>
      </c>
      <c r="O15263" s="102" t="s">
        <v>1075</v>
      </c>
    </row>
    <row r="15264" spans="1:15" x14ac:dyDescent="0.25">
      <c r="A15264" s="102" t="s">
        <v>25096</v>
      </c>
      <c r="B15264" s="103" t="s">
        <v>13907</v>
      </c>
      <c r="C15264" s="103" t="s">
        <v>1118</v>
      </c>
      <c r="D15264" s="102" t="s">
        <v>388</v>
      </c>
      <c r="E15264" s="102" t="s">
        <v>275</v>
      </c>
      <c r="F15264" s="102" t="s">
        <v>25097</v>
      </c>
      <c r="H15264" s="102">
        <v>45655</v>
      </c>
      <c r="I15264" s="102" t="s">
        <v>24945</v>
      </c>
      <c r="J15264" s="102" t="s">
        <v>1</v>
      </c>
      <c r="K15264" s="102" t="s">
        <v>2</v>
      </c>
      <c r="L15264" s="102" t="s">
        <v>24</v>
      </c>
      <c r="M15264" s="102" t="s">
        <v>1074</v>
      </c>
      <c r="N15264" s="102">
        <v>7</v>
      </c>
      <c r="O15264" s="102" t="s">
        <v>1075</v>
      </c>
    </row>
    <row r="15265" spans="1:15" x14ac:dyDescent="0.25">
      <c r="A15265" s="102" t="s">
        <v>13534</v>
      </c>
      <c r="B15265" s="103" t="s">
        <v>20126</v>
      </c>
      <c r="C15265" s="103" t="s">
        <v>1118</v>
      </c>
      <c r="D15265" s="102" t="s">
        <v>388</v>
      </c>
      <c r="E15265" s="102" t="s">
        <v>275</v>
      </c>
      <c r="F15265" s="102" t="s">
        <v>25098</v>
      </c>
      <c r="H15265" s="102">
        <v>45655</v>
      </c>
      <c r="I15265" s="102" t="s">
        <v>24945</v>
      </c>
      <c r="J15265" s="102" t="s">
        <v>1</v>
      </c>
      <c r="K15265" s="102" t="s">
        <v>2</v>
      </c>
      <c r="L15265" s="102" t="s">
        <v>24</v>
      </c>
      <c r="M15265" s="102" t="s">
        <v>1074</v>
      </c>
      <c r="N15265" s="102">
        <v>7</v>
      </c>
      <c r="O15265" s="102" t="s">
        <v>1075</v>
      </c>
    </row>
    <row r="15266" spans="1:15" x14ac:dyDescent="0.25">
      <c r="A15266" s="102" t="s">
        <v>22418</v>
      </c>
      <c r="B15266" s="103" t="s">
        <v>3446</v>
      </c>
      <c r="C15266" s="103" t="s">
        <v>274</v>
      </c>
      <c r="D15266" s="102" t="s">
        <v>318</v>
      </c>
      <c r="E15266" s="102" t="s">
        <v>275</v>
      </c>
      <c r="F15266" s="102" t="s">
        <v>25099</v>
      </c>
      <c r="H15266" s="102">
        <v>45655</v>
      </c>
      <c r="I15266" s="102" t="s">
        <v>24945</v>
      </c>
      <c r="J15266" s="102" t="s">
        <v>1</v>
      </c>
      <c r="K15266" s="102" t="s">
        <v>2</v>
      </c>
      <c r="L15266" s="102" t="s">
        <v>24</v>
      </c>
      <c r="M15266" s="102" t="s">
        <v>1074</v>
      </c>
      <c r="N15266" s="102">
        <v>7</v>
      </c>
      <c r="O15266" s="102" t="s">
        <v>1075</v>
      </c>
    </row>
    <row r="15267" spans="1:15" x14ac:dyDescent="0.25">
      <c r="A15267" s="102" t="s">
        <v>22418</v>
      </c>
      <c r="B15267" s="103" t="s">
        <v>1248</v>
      </c>
      <c r="C15267" s="103" t="s">
        <v>1082</v>
      </c>
      <c r="D15267" s="102" t="s">
        <v>318</v>
      </c>
      <c r="E15267" s="102" t="s">
        <v>275</v>
      </c>
      <c r="F15267" s="102" t="s">
        <v>25100</v>
      </c>
      <c r="H15267" s="102">
        <v>45655</v>
      </c>
      <c r="I15267" s="102" t="s">
        <v>24945</v>
      </c>
      <c r="J15267" s="102" t="s">
        <v>1</v>
      </c>
      <c r="K15267" s="102" t="s">
        <v>2</v>
      </c>
      <c r="L15267" s="102" t="s">
        <v>24</v>
      </c>
      <c r="M15267" s="102" t="s">
        <v>1082</v>
      </c>
      <c r="N15267" s="102">
        <v>7</v>
      </c>
      <c r="O15267" s="102" t="s">
        <v>1075</v>
      </c>
    </row>
    <row r="15268" spans="1:15" x14ac:dyDescent="0.25">
      <c r="A15268" s="102" t="s">
        <v>22418</v>
      </c>
      <c r="B15268" s="103" t="s">
        <v>7376</v>
      </c>
      <c r="C15268" s="103" t="s">
        <v>274</v>
      </c>
      <c r="D15268" s="102" t="s">
        <v>318</v>
      </c>
      <c r="E15268" s="102" t="s">
        <v>275</v>
      </c>
      <c r="F15268" s="102" t="s">
        <v>25101</v>
      </c>
      <c r="H15268" s="102">
        <v>45655</v>
      </c>
      <c r="I15268" s="102" t="s">
        <v>24945</v>
      </c>
      <c r="J15268" s="102" t="s">
        <v>1</v>
      </c>
      <c r="K15268" s="102" t="s">
        <v>2</v>
      </c>
      <c r="L15268" s="102" t="s">
        <v>24</v>
      </c>
      <c r="M15268" s="102" t="s">
        <v>1074</v>
      </c>
      <c r="N15268" s="102">
        <v>7</v>
      </c>
      <c r="O15268" s="102" t="s">
        <v>1075</v>
      </c>
    </row>
    <row r="15269" spans="1:15" x14ac:dyDescent="0.25">
      <c r="A15269" s="102" t="s">
        <v>25102</v>
      </c>
      <c r="B15269" s="103" t="s">
        <v>1344</v>
      </c>
      <c r="C15269" s="103" t="s">
        <v>1118</v>
      </c>
      <c r="D15269" s="102" t="s">
        <v>318</v>
      </c>
      <c r="E15269" s="102" t="s">
        <v>275</v>
      </c>
      <c r="F15269" s="102" t="s">
        <v>25103</v>
      </c>
      <c r="H15269" s="102">
        <v>45655</v>
      </c>
      <c r="I15269" s="102" t="s">
        <v>24945</v>
      </c>
      <c r="J15269" s="102" t="s">
        <v>1</v>
      </c>
      <c r="K15269" s="102" t="s">
        <v>2</v>
      </c>
      <c r="L15269" s="102" t="s">
        <v>24</v>
      </c>
      <c r="M15269" s="102" t="s">
        <v>1074</v>
      </c>
      <c r="N15269" s="102">
        <v>7</v>
      </c>
      <c r="O15269" s="102" t="s">
        <v>1075</v>
      </c>
    </row>
    <row r="15270" spans="1:15" x14ac:dyDescent="0.25">
      <c r="A15270" s="102" t="s">
        <v>25102</v>
      </c>
      <c r="B15270" s="103" t="s">
        <v>3158</v>
      </c>
      <c r="C15270" s="103" t="s">
        <v>1082</v>
      </c>
      <c r="D15270" s="102" t="s">
        <v>318</v>
      </c>
      <c r="E15270" s="102" t="s">
        <v>275</v>
      </c>
      <c r="F15270" s="102" t="s">
        <v>25104</v>
      </c>
      <c r="H15270" s="102">
        <v>45655</v>
      </c>
      <c r="I15270" s="102" t="s">
        <v>24945</v>
      </c>
      <c r="J15270" s="102" t="s">
        <v>1</v>
      </c>
      <c r="K15270" s="102" t="s">
        <v>2</v>
      </c>
      <c r="L15270" s="102" t="s">
        <v>24</v>
      </c>
      <c r="M15270" s="102" t="s">
        <v>1082</v>
      </c>
      <c r="N15270" s="102">
        <v>7</v>
      </c>
      <c r="O15270" s="102" t="s">
        <v>1075</v>
      </c>
    </row>
    <row r="15271" spans="1:15" x14ac:dyDescent="0.25">
      <c r="A15271" s="102" t="s">
        <v>25105</v>
      </c>
      <c r="B15271" s="103" t="s">
        <v>25106</v>
      </c>
      <c r="C15271" s="103" t="s">
        <v>274</v>
      </c>
      <c r="D15271" s="102" t="s">
        <v>318</v>
      </c>
      <c r="E15271" s="102" t="s">
        <v>275</v>
      </c>
      <c r="F15271" s="102" t="s">
        <v>25107</v>
      </c>
      <c r="H15271" s="102">
        <v>45655</v>
      </c>
      <c r="I15271" s="102" t="s">
        <v>24945</v>
      </c>
      <c r="J15271" s="102" t="s">
        <v>1</v>
      </c>
      <c r="K15271" s="102" t="s">
        <v>2</v>
      </c>
      <c r="L15271" s="102" t="s">
        <v>24</v>
      </c>
      <c r="M15271" s="102" t="s">
        <v>1074</v>
      </c>
      <c r="N15271" s="102">
        <v>7</v>
      </c>
      <c r="O15271" s="102" t="s">
        <v>1075</v>
      </c>
    </row>
    <row r="15272" spans="1:15" x14ac:dyDescent="0.25">
      <c r="A15272" s="102" t="s">
        <v>25108</v>
      </c>
      <c r="B15272" s="103" t="s">
        <v>9818</v>
      </c>
      <c r="C15272" s="103" t="s">
        <v>1118</v>
      </c>
      <c r="D15272" s="102" t="s">
        <v>388</v>
      </c>
      <c r="E15272" s="102" t="s">
        <v>275</v>
      </c>
      <c r="F15272" s="102" t="s">
        <v>25109</v>
      </c>
      <c r="H15272" s="102">
        <v>45655</v>
      </c>
      <c r="I15272" s="102" t="s">
        <v>24945</v>
      </c>
      <c r="J15272" s="102" t="s">
        <v>1</v>
      </c>
      <c r="K15272" s="102" t="s">
        <v>2</v>
      </c>
      <c r="L15272" s="102" t="s">
        <v>24</v>
      </c>
      <c r="M15272" s="102" t="s">
        <v>1074</v>
      </c>
      <c r="N15272" s="102">
        <v>7</v>
      </c>
      <c r="O15272" s="102" t="s">
        <v>1075</v>
      </c>
    </row>
    <row r="15273" spans="1:15" x14ac:dyDescent="0.25">
      <c r="A15273" s="102" t="s">
        <v>25108</v>
      </c>
      <c r="B15273" s="103" t="s">
        <v>25110</v>
      </c>
      <c r="C15273" s="103" t="s">
        <v>274</v>
      </c>
      <c r="D15273" s="102" t="s">
        <v>388</v>
      </c>
      <c r="E15273" s="102" t="s">
        <v>275</v>
      </c>
      <c r="F15273" s="102" t="s">
        <v>25111</v>
      </c>
      <c r="H15273" s="102">
        <v>45655</v>
      </c>
      <c r="I15273" s="102" t="s">
        <v>24945</v>
      </c>
      <c r="J15273" s="102" t="s">
        <v>1</v>
      </c>
      <c r="K15273" s="102" t="s">
        <v>2</v>
      </c>
      <c r="L15273" s="102" t="s">
        <v>24</v>
      </c>
      <c r="M15273" s="102" t="s">
        <v>1074</v>
      </c>
      <c r="N15273" s="102">
        <v>7</v>
      </c>
      <c r="O15273" s="102" t="s">
        <v>1075</v>
      </c>
    </row>
    <row r="15274" spans="1:15" x14ac:dyDescent="0.25">
      <c r="A15274" s="102" t="s">
        <v>25108</v>
      </c>
      <c r="B15274" s="103" t="s">
        <v>19718</v>
      </c>
      <c r="C15274" s="103" t="s">
        <v>274</v>
      </c>
      <c r="D15274" s="102" t="s">
        <v>388</v>
      </c>
      <c r="E15274" s="102" t="s">
        <v>275</v>
      </c>
      <c r="F15274" s="102" t="s">
        <v>25112</v>
      </c>
      <c r="H15274" s="102">
        <v>45655</v>
      </c>
      <c r="I15274" s="102" t="s">
        <v>24945</v>
      </c>
      <c r="J15274" s="102" t="s">
        <v>1</v>
      </c>
      <c r="K15274" s="102" t="s">
        <v>2</v>
      </c>
      <c r="L15274" s="102" t="s">
        <v>24</v>
      </c>
      <c r="M15274" s="102" t="s">
        <v>1074</v>
      </c>
      <c r="N15274" s="102">
        <v>7</v>
      </c>
      <c r="O15274" s="102" t="s">
        <v>1075</v>
      </c>
    </row>
    <row r="15275" spans="1:15" x14ac:dyDescent="0.25">
      <c r="A15275" s="102" t="s">
        <v>25113</v>
      </c>
      <c r="B15275" s="103" t="s">
        <v>1080</v>
      </c>
      <c r="C15275" s="103" t="s">
        <v>1118</v>
      </c>
      <c r="D15275" s="102" t="s">
        <v>318</v>
      </c>
      <c r="E15275" s="102" t="s">
        <v>275</v>
      </c>
      <c r="F15275" s="102" t="s">
        <v>25114</v>
      </c>
      <c r="H15275" s="102">
        <v>45655</v>
      </c>
      <c r="I15275" s="102" t="s">
        <v>24945</v>
      </c>
      <c r="J15275" s="102" t="s">
        <v>1</v>
      </c>
      <c r="K15275" s="102" t="s">
        <v>2</v>
      </c>
      <c r="L15275" s="102" t="s">
        <v>24</v>
      </c>
      <c r="M15275" s="102" t="s">
        <v>1074</v>
      </c>
      <c r="N15275" s="102">
        <v>7</v>
      </c>
      <c r="O15275" s="102" t="s">
        <v>1075</v>
      </c>
    </row>
    <row r="15276" spans="1:15" x14ac:dyDescent="0.25">
      <c r="A15276" s="102" t="s">
        <v>25115</v>
      </c>
      <c r="B15276" s="103" t="s">
        <v>25116</v>
      </c>
      <c r="C15276" s="103" t="s">
        <v>274</v>
      </c>
      <c r="D15276" s="102" t="s">
        <v>318</v>
      </c>
      <c r="E15276" s="102" t="s">
        <v>275</v>
      </c>
      <c r="F15276" s="102" t="s">
        <v>25117</v>
      </c>
      <c r="H15276" s="102">
        <v>45655</v>
      </c>
      <c r="I15276" s="102" t="s">
        <v>24945</v>
      </c>
      <c r="J15276" s="102" t="s">
        <v>1</v>
      </c>
      <c r="K15276" s="102" t="s">
        <v>2</v>
      </c>
      <c r="L15276" s="102" t="s">
        <v>24</v>
      </c>
      <c r="M15276" s="102" t="s">
        <v>1074</v>
      </c>
      <c r="N15276" s="102">
        <v>7</v>
      </c>
      <c r="O15276" s="102" t="s">
        <v>1075</v>
      </c>
    </row>
    <row r="15277" spans="1:15" x14ac:dyDescent="0.25">
      <c r="A15277" s="102" t="s">
        <v>25118</v>
      </c>
      <c r="B15277" s="103" t="s">
        <v>25119</v>
      </c>
      <c r="C15277" s="103" t="s">
        <v>1118</v>
      </c>
      <c r="D15277" s="102" t="s">
        <v>318</v>
      </c>
      <c r="E15277" s="102" t="s">
        <v>275</v>
      </c>
      <c r="F15277" s="102" t="s">
        <v>25120</v>
      </c>
      <c r="H15277" s="102">
        <v>45655</v>
      </c>
      <c r="I15277" s="102" t="s">
        <v>24945</v>
      </c>
      <c r="J15277" s="102" t="s">
        <v>1</v>
      </c>
      <c r="K15277" s="102" t="s">
        <v>2</v>
      </c>
      <c r="L15277" s="102" t="s">
        <v>24</v>
      </c>
      <c r="M15277" s="102" t="s">
        <v>1074</v>
      </c>
      <c r="N15277" s="102">
        <v>7</v>
      </c>
      <c r="O15277" s="102" t="s">
        <v>1075</v>
      </c>
    </row>
    <row r="15278" spans="1:15" x14ac:dyDescent="0.25">
      <c r="A15278" s="102" t="s">
        <v>25121</v>
      </c>
      <c r="B15278" s="103" t="s">
        <v>1895</v>
      </c>
      <c r="C15278" s="103" t="s">
        <v>274</v>
      </c>
      <c r="D15278" s="102" t="s">
        <v>318</v>
      </c>
      <c r="E15278" s="102" t="s">
        <v>275</v>
      </c>
      <c r="F15278" s="102" t="s">
        <v>25122</v>
      </c>
      <c r="H15278" s="102">
        <v>45655</v>
      </c>
      <c r="I15278" s="102" t="s">
        <v>24945</v>
      </c>
      <c r="J15278" s="102" t="s">
        <v>1</v>
      </c>
      <c r="K15278" s="102" t="s">
        <v>2</v>
      </c>
      <c r="L15278" s="102" t="s">
        <v>24</v>
      </c>
      <c r="M15278" s="102" t="s">
        <v>1074</v>
      </c>
      <c r="N15278" s="102">
        <v>7</v>
      </c>
      <c r="O15278" s="102" t="s">
        <v>1075</v>
      </c>
    </row>
    <row r="15279" spans="1:15" x14ac:dyDescent="0.25">
      <c r="A15279" s="102" t="s">
        <v>2169</v>
      </c>
      <c r="B15279" s="103" t="s">
        <v>6918</v>
      </c>
      <c r="C15279" s="103" t="s">
        <v>1118</v>
      </c>
      <c r="D15279" s="102" t="s">
        <v>318</v>
      </c>
      <c r="E15279" s="102" t="s">
        <v>275</v>
      </c>
      <c r="F15279" s="102" t="s">
        <v>25123</v>
      </c>
      <c r="H15279" s="102">
        <v>45655</v>
      </c>
      <c r="I15279" s="102" t="s">
        <v>24945</v>
      </c>
      <c r="J15279" s="102" t="s">
        <v>1</v>
      </c>
      <c r="K15279" s="102" t="s">
        <v>2</v>
      </c>
      <c r="L15279" s="102" t="s">
        <v>24</v>
      </c>
      <c r="M15279" s="102" t="s">
        <v>1074</v>
      </c>
      <c r="N15279" s="102">
        <v>7</v>
      </c>
      <c r="O15279" s="102" t="s">
        <v>1075</v>
      </c>
    </row>
    <row r="15280" spans="1:15" x14ac:dyDescent="0.25">
      <c r="A15280" s="102" t="s">
        <v>5059</v>
      </c>
      <c r="B15280" s="103" t="s">
        <v>11257</v>
      </c>
      <c r="C15280" s="103" t="s">
        <v>1118</v>
      </c>
      <c r="D15280" s="102" t="s">
        <v>388</v>
      </c>
      <c r="E15280" s="102" t="s">
        <v>275</v>
      </c>
      <c r="F15280" s="102" t="s">
        <v>25124</v>
      </c>
      <c r="H15280" s="102">
        <v>45655</v>
      </c>
      <c r="I15280" s="102" t="s">
        <v>24945</v>
      </c>
      <c r="J15280" s="102" t="s">
        <v>1</v>
      </c>
      <c r="K15280" s="102" t="s">
        <v>2</v>
      </c>
      <c r="L15280" s="102" t="s">
        <v>24</v>
      </c>
      <c r="M15280" s="102" t="s">
        <v>1074</v>
      </c>
      <c r="N15280" s="102">
        <v>7</v>
      </c>
      <c r="O15280" s="102" t="s">
        <v>1075</v>
      </c>
    </row>
    <row r="15281" spans="1:15" x14ac:dyDescent="0.25">
      <c r="A15281" s="102" t="s">
        <v>25125</v>
      </c>
      <c r="B15281" s="103" t="s">
        <v>25126</v>
      </c>
      <c r="C15281" s="103" t="s">
        <v>1118</v>
      </c>
      <c r="D15281" s="102" t="s">
        <v>318</v>
      </c>
      <c r="E15281" s="102" t="s">
        <v>275</v>
      </c>
      <c r="F15281" s="102" t="s">
        <v>25127</v>
      </c>
      <c r="H15281" s="102">
        <v>45655</v>
      </c>
      <c r="I15281" s="102" t="s">
        <v>24945</v>
      </c>
      <c r="J15281" s="102" t="s">
        <v>1</v>
      </c>
      <c r="K15281" s="102" t="s">
        <v>2</v>
      </c>
      <c r="L15281" s="102" t="s">
        <v>24</v>
      </c>
      <c r="M15281" s="102" t="s">
        <v>1074</v>
      </c>
      <c r="N15281" s="102">
        <v>7</v>
      </c>
      <c r="O15281" s="102" t="s">
        <v>1075</v>
      </c>
    </row>
    <row r="15282" spans="1:15" x14ac:dyDescent="0.25">
      <c r="A15282" s="102" t="s">
        <v>21994</v>
      </c>
      <c r="B15282" s="103" t="s">
        <v>25128</v>
      </c>
      <c r="C15282" s="103" t="s">
        <v>1082</v>
      </c>
      <c r="D15282" s="102" t="s">
        <v>318</v>
      </c>
      <c r="E15282" s="102" t="s">
        <v>275</v>
      </c>
      <c r="F15282" s="102" t="s">
        <v>25129</v>
      </c>
      <c r="H15282" s="102">
        <v>45655</v>
      </c>
      <c r="I15282" s="102" t="s">
        <v>24945</v>
      </c>
      <c r="J15282" s="102" t="s">
        <v>1</v>
      </c>
      <c r="K15282" s="102" t="s">
        <v>2</v>
      </c>
      <c r="L15282" s="102" t="s">
        <v>24</v>
      </c>
      <c r="M15282" s="102" t="s">
        <v>1082</v>
      </c>
      <c r="N15282" s="102">
        <v>7</v>
      </c>
      <c r="O15282" s="102" t="s">
        <v>1075</v>
      </c>
    </row>
    <row r="15283" spans="1:15" x14ac:dyDescent="0.25">
      <c r="A15283" s="102" t="s">
        <v>21994</v>
      </c>
      <c r="B15283" s="103" t="s">
        <v>25130</v>
      </c>
      <c r="C15283" s="103" t="s">
        <v>1082</v>
      </c>
      <c r="D15283" s="102" t="s">
        <v>318</v>
      </c>
      <c r="E15283" s="102" t="s">
        <v>275</v>
      </c>
      <c r="F15283" s="102" t="s">
        <v>25131</v>
      </c>
      <c r="H15283" s="102">
        <v>45655</v>
      </c>
      <c r="I15283" s="102" t="s">
        <v>24945</v>
      </c>
      <c r="J15283" s="102" t="s">
        <v>1</v>
      </c>
      <c r="K15283" s="102" t="s">
        <v>2</v>
      </c>
      <c r="L15283" s="102" t="s">
        <v>24</v>
      </c>
      <c r="M15283" s="102" t="s">
        <v>1082</v>
      </c>
      <c r="N15283" s="102">
        <v>7</v>
      </c>
      <c r="O15283" s="102" t="s">
        <v>1075</v>
      </c>
    </row>
    <row r="15284" spans="1:15" x14ac:dyDescent="0.25">
      <c r="A15284" s="102" t="s">
        <v>21994</v>
      </c>
      <c r="B15284" s="103" t="s">
        <v>1571</v>
      </c>
      <c r="C15284" s="103" t="s">
        <v>274</v>
      </c>
      <c r="D15284" s="102" t="s">
        <v>318</v>
      </c>
      <c r="E15284" s="102" t="s">
        <v>275</v>
      </c>
      <c r="F15284" s="102" t="s">
        <v>25132</v>
      </c>
      <c r="H15284" s="102">
        <v>45655</v>
      </c>
      <c r="I15284" s="102" t="s">
        <v>24945</v>
      </c>
      <c r="J15284" s="102" t="s">
        <v>1</v>
      </c>
      <c r="K15284" s="102" t="s">
        <v>2</v>
      </c>
      <c r="L15284" s="102" t="s">
        <v>24</v>
      </c>
      <c r="M15284" s="102" t="s">
        <v>1074</v>
      </c>
      <c r="N15284" s="102">
        <v>7</v>
      </c>
      <c r="O15284" s="102" t="s">
        <v>1075</v>
      </c>
    </row>
    <row r="15285" spans="1:15" x14ac:dyDescent="0.25">
      <c r="A15285" s="102" t="s">
        <v>25133</v>
      </c>
      <c r="B15285" s="103" t="s">
        <v>5997</v>
      </c>
      <c r="C15285" s="103" t="s">
        <v>274</v>
      </c>
      <c r="D15285" s="102" t="s">
        <v>318</v>
      </c>
      <c r="E15285" s="102" t="s">
        <v>275</v>
      </c>
      <c r="F15285" s="102" t="s">
        <v>25134</v>
      </c>
      <c r="H15285" s="102">
        <v>45655</v>
      </c>
      <c r="I15285" s="102" t="s">
        <v>24945</v>
      </c>
      <c r="J15285" s="102" t="s">
        <v>1</v>
      </c>
      <c r="K15285" s="102" t="s">
        <v>2</v>
      </c>
      <c r="L15285" s="102" t="s">
        <v>24</v>
      </c>
      <c r="M15285" s="102" t="s">
        <v>1074</v>
      </c>
      <c r="N15285" s="102">
        <v>7</v>
      </c>
      <c r="O15285" s="102" t="s">
        <v>1075</v>
      </c>
    </row>
    <row r="15286" spans="1:15" x14ac:dyDescent="0.25">
      <c r="A15286" s="102" t="s">
        <v>25135</v>
      </c>
      <c r="B15286" s="103" t="s">
        <v>17765</v>
      </c>
      <c r="C15286" s="103" t="s">
        <v>1118</v>
      </c>
      <c r="D15286" s="102" t="s">
        <v>318</v>
      </c>
      <c r="E15286" s="102" t="s">
        <v>275</v>
      </c>
      <c r="F15286" s="102" t="s">
        <v>25136</v>
      </c>
      <c r="H15286" s="102">
        <v>45655</v>
      </c>
      <c r="I15286" s="102" t="s">
        <v>24945</v>
      </c>
      <c r="J15286" s="102" t="s">
        <v>1</v>
      </c>
      <c r="K15286" s="102" t="s">
        <v>2</v>
      </c>
      <c r="L15286" s="102" t="s">
        <v>24</v>
      </c>
      <c r="M15286" s="102" t="s">
        <v>1074</v>
      </c>
      <c r="N15286" s="102">
        <v>7</v>
      </c>
      <c r="O15286" s="102" t="s">
        <v>1075</v>
      </c>
    </row>
    <row r="15287" spans="1:15" x14ac:dyDescent="0.25">
      <c r="A15287" s="102" t="s">
        <v>25137</v>
      </c>
      <c r="B15287" s="103" t="s">
        <v>7515</v>
      </c>
      <c r="C15287" s="103" t="s">
        <v>274</v>
      </c>
      <c r="D15287" s="102" t="s">
        <v>318</v>
      </c>
      <c r="E15287" s="102" t="s">
        <v>275</v>
      </c>
      <c r="F15287" s="102" t="s">
        <v>25138</v>
      </c>
      <c r="H15287" s="102">
        <v>45655</v>
      </c>
      <c r="I15287" s="102" t="s">
        <v>24945</v>
      </c>
      <c r="J15287" s="102" t="s">
        <v>1</v>
      </c>
      <c r="K15287" s="102" t="s">
        <v>2</v>
      </c>
      <c r="L15287" s="102" t="s">
        <v>24</v>
      </c>
      <c r="M15287" s="102" t="s">
        <v>1074</v>
      </c>
      <c r="N15287" s="102">
        <v>7</v>
      </c>
      <c r="O15287" s="102" t="s">
        <v>1075</v>
      </c>
    </row>
    <row r="15288" spans="1:15" x14ac:dyDescent="0.25">
      <c r="A15288" s="102" t="s">
        <v>25139</v>
      </c>
      <c r="B15288" s="103" t="s">
        <v>1855</v>
      </c>
      <c r="C15288" s="103" t="s">
        <v>1118</v>
      </c>
      <c r="D15288" s="102" t="s">
        <v>318</v>
      </c>
      <c r="E15288" s="102" t="s">
        <v>275</v>
      </c>
      <c r="F15288" s="102" t="s">
        <v>25140</v>
      </c>
      <c r="H15288" s="102">
        <v>45655</v>
      </c>
      <c r="I15288" s="102" t="s">
        <v>24945</v>
      </c>
      <c r="J15288" s="102" t="s">
        <v>1</v>
      </c>
      <c r="K15288" s="102" t="s">
        <v>2</v>
      </c>
      <c r="L15288" s="102" t="s">
        <v>24</v>
      </c>
      <c r="M15288" s="102" t="s">
        <v>1074</v>
      </c>
      <c r="N15288" s="102">
        <v>7</v>
      </c>
      <c r="O15288" s="102" t="s">
        <v>1075</v>
      </c>
    </row>
    <row r="15289" spans="1:15" x14ac:dyDescent="0.25">
      <c r="A15289" s="102" t="s">
        <v>25141</v>
      </c>
      <c r="B15289" s="103" t="s">
        <v>25142</v>
      </c>
      <c r="C15289" s="103" t="s">
        <v>1118</v>
      </c>
      <c r="D15289" s="102" t="s">
        <v>318</v>
      </c>
      <c r="E15289" s="102" t="s">
        <v>275</v>
      </c>
      <c r="F15289" s="102" t="s">
        <v>25143</v>
      </c>
      <c r="H15289" s="102">
        <v>45655</v>
      </c>
      <c r="I15289" s="102" t="s">
        <v>24945</v>
      </c>
      <c r="J15289" s="102" t="s">
        <v>1</v>
      </c>
      <c r="K15289" s="102" t="s">
        <v>2</v>
      </c>
      <c r="L15289" s="102" t="s">
        <v>24</v>
      </c>
      <c r="M15289" s="102" t="s">
        <v>1074</v>
      </c>
      <c r="N15289" s="102">
        <v>7</v>
      </c>
      <c r="O15289" s="102" t="s">
        <v>1075</v>
      </c>
    </row>
    <row r="15290" spans="1:15" x14ac:dyDescent="0.25">
      <c r="A15290" s="102" t="s">
        <v>25144</v>
      </c>
      <c r="B15290" s="103" t="s">
        <v>1114</v>
      </c>
      <c r="C15290" s="103" t="s">
        <v>1118</v>
      </c>
      <c r="D15290" s="102" t="s">
        <v>318</v>
      </c>
      <c r="E15290" s="102" t="s">
        <v>275</v>
      </c>
      <c r="F15290" s="102" t="s">
        <v>25145</v>
      </c>
      <c r="H15290" s="102">
        <v>45655</v>
      </c>
      <c r="I15290" s="102" t="s">
        <v>24945</v>
      </c>
      <c r="J15290" s="102" t="s">
        <v>1</v>
      </c>
      <c r="K15290" s="102" t="s">
        <v>2</v>
      </c>
      <c r="L15290" s="102" t="s">
        <v>24</v>
      </c>
      <c r="M15290" s="102" t="s">
        <v>1074</v>
      </c>
      <c r="N15290" s="102">
        <v>7</v>
      </c>
      <c r="O15290" s="102" t="s">
        <v>1075</v>
      </c>
    </row>
    <row r="15291" spans="1:15" x14ac:dyDescent="0.25">
      <c r="A15291" s="102" t="s">
        <v>25146</v>
      </c>
      <c r="B15291" s="103" t="s">
        <v>4876</v>
      </c>
      <c r="C15291" s="103" t="s">
        <v>274</v>
      </c>
      <c r="D15291" s="102" t="s">
        <v>388</v>
      </c>
      <c r="E15291" s="102" t="s">
        <v>275</v>
      </c>
      <c r="F15291" s="102" t="s">
        <v>25147</v>
      </c>
      <c r="H15291" s="102">
        <v>45655</v>
      </c>
      <c r="I15291" s="102" t="s">
        <v>24945</v>
      </c>
      <c r="J15291" s="102" t="s">
        <v>1</v>
      </c>
      <c r="K15291" s="102" t="s">
        <v>2</v>
      </c>
      <c r="L15291" s="102" t="s">
        <v>24</v>
      </c>
      <c r="M15291" s="102" t="s">
        <v>1074</v>
      </c>
      <c r="N15291" s="102">
        <v>7</v>
      </c>
      <c r="O15291" s="102" t="s">
        <v>1075</v>
      </c>
    </row>
    <row r="15292" spans="1:15" x14ac:dyDescent="0.25">
      <c r="A15292" s="102" t="s">
        <v>25146</v>
      </c>
      <c r="B15292" s="103" t="s">
        <v>24895</v>
      </c>
      <c r="C15292" s="103" t="s">
        <v>1118</v>
      </c>
      <c r="D15292" s="102" t="s">
        <v>388</v>
      </c>
      <c r="E15292" s="102" t="s">
        <v>275</v>
      </c>
      <c r="F15292" s="102" t="s">
        <v>25148</v>
      </c>
      <c r="H15292" s="102">
        <v>45655</v>
      </c>
      <c r="I15292" s="102" t="s">
        <v>24945</v>
      </c>
      <c r="J15292" s="102" t="s">
        <v>1</v>
      </c>
      <c r="K15292" s="102" t="s">
        <v>2</v>
      </c>
      <c r="L15292" s="102" t="s">
        <v>24</v>
      </c>
      <c r="M15292" s="102" t="s">
        <v>1074</v>
      </c>
      <c r="N15292" s="102">
        <v>7</v>
      </c>
      <c r="O15292" s="102" t="s">
        <v>1075</v>
      </c>
    </row>
    <row r="15293" spans="1:15" x14ac:dyDescent="0.25">
      <c r="A15293" s="102" t="s">
        <v>25149</v>
      </c>
      <c r="B15293" s="103" t="s">
        <v>25150</v>
      </c>
      <c r="C15293" s="103" t="s">
        <v>1118</v>
      </c>
      <c r="D15293" s="102" t="s">
        <v>388</v>
      </c>
      <c r="E15293" s="102" t="s">
        <v>275</v>
      </c>
      <c r="F15293" s="102" t="s">
        <v>25151</v>
      </c>
      <c r="H15293" s="102">
        <v>45655</v>
      </c>
      <c r="I15293" s="102" t="s">
        <v>24945</v>
      </c>
      <c r="J15293" s="102" t="s">
        <v>1</v>
      </c>
      <c r="K15293" s="102" t="s">
        <v>2</v>
      </c>
      <c r="L15293" s="102" t="s">
        <v>24</v>
      </c>
      <c r="M15293" s="102" t="s">
        <v>1074</v>
      </c>
      <c r="N15293" s="102">
        <v>7</v>
      </c>
      <c r="O15293" s="102" t="s">
        <v>1075</v>
      </c>
    </row>
    <row r="15294" spans="1:15" x14ac:dyDescent="0.25">
      <c r="A15294" s="102" t="s">
        <v>25152</v>
      </c>
      <c r="B15294" s="103" t="s">
        <v>22550</v>
      </c>
      <c r="C15294" s="103" t="s">
        <v>274</v>
      </c>
      <c r="D15294" s="102" t="s">
        <v>388</v>
      </c>
      <c r="E15294" s="102" t="s">
        <v>275</v>
      </c>
      <c r="F15294" s="102" t="s">
        <v>25153</v>
      </c>
      <c r="H15294" s="102">
        <v>45655</v>
      </c>
      <c r="I15294" s="102" t="s">
        <v>24945</v>
      </c>
      <c r="J15294" s="102" t="s">
        <v>1</v>
      </c>
      <c r="K15294" s="102" t="s">
        <v>2</v>
      </c>
      <c r="L15294" s="102" t="s">
        <v>24</v>
      </c>
      <c r="M15294" s="102" t="s">
        <v>1074</v>
      </c>
      <c r="N15294" s="102">
        <v>7</v>
      </c>
      <c r="O15294" s="102" t="s">
        <v>1075</v>
      </c>
    </row>
    <row r="15295" spans="1:15" x14ac:dyDescent="0.25">
      <c r="A15295" s="102" t="s">
        <v>25154</v>
      </c>
      <c r="B15295" s="103" t="s">
        <v>3350</v>
      </c>
      <c r="C15295" s="103" t="s">
        <v>274</v>
      </c>
      <c r="D15295" s="102" t="s">
        <v>318</v>
      </c>
      <c r="E15295" s="102" t="s">
        <v>275</v>
      </c>
      <c r="F15295" s="102" t="s">
        <v>25155</v>
      </c>
      <c r="H15295" s="102">
        <v>45655</v>
      </c>
      <c r="I15295" s="102" t="s">
        <v>24945</v>
      </c>
      <c r="J15295" s="102" t="s">
        <v>1</v>
      </c>
      <c r="K15295" s="102" t="s">
        <v>2</v>
      </c>
      <c r="L15295" s="102" t="s">
        <v>24</v>
      </c>
      <c r="M15295" s="102" t="s">
        <v>1074</v>
      </c>
      <c r="N15295" s="102">
        <v>7</v>
      </c>
      <c r="O15295" s="102" t="s">
        <v>1075</v>
      </c>
    </row>
    <row r="15296" spans="1:15" x14ac:dyDescent="0.25">
      <c r="A15296" s="102" t="s">
        <v>25156</v>
      </c>
      <c r="B15296" s="103" t="s">
        <v>25157</v>
      </c>
      <c r="C15296" s="103" t="s">
        <v>274</v>
      </c>
      <c r="D15296" s="102" t="s">
        <v>318</v>
      </c>
      <c r="E15296" s="102" t="s">
        <v>275</v>
      </c>
      <c r="F15296" s="102" t="s">
        <v>25158</v>
      </c>
      <c r="H15296" s="102">
        <v>45655</v>
      </c>
      <c r="I15296" s="102" t="s">
        <v>24945</v>
      </c>
      <c r="J15296" s="102" t="s">
        <v>1</v>
      </c>
      <c r="K15296" s="102" t="s">
        <v>2</v>
      </c>
      <c r="L15296" s="102" t="s">
        <v>24</v>
      </c>
      <c r="M15296" s="102" t="s">
        <v>1074</v>
      </c>
      <c r="N15296" s="102">
        <v>7</v>
      </c>
      <c r="O15296" s="102" t="s">
        <v>1075</v>
      </c>
    </row>
    <row r="15297" spans="1:15" x14ac:dyDescent="0.25">
      <c r="A15297" s="102" t="s">
        <v>25159</v>
      </c>
      <c r="B15297" s="103" t="s">
        <v>25160</v>
      </c>
      <c r="C15297" s="103" t="s">
        <v>274</v>
      </c>
      <c r="D15297" s="102" t="s">
        <v>318</v>
      </c>
      <c r="E15297" s="102" t="s">
        <v>275</v>
      </c>
      <c r="F15297" s="102" t="s">
        <v>25161</v>
      </c>
      <c r="H15297" s="102">
        <v>45655</v>
      </c>
      <c r="I15297" s="102" t="s">
        <v>24945</v>
      </c>
      <c r="J15297" s="102" t="s">
        <v>1</v>
      </c>
      <c r="K15297" s="102" t="s">
        <v>2</v>
      </c>
      <c r="L15297" s="102" t="s">
        <v>24</v>
      </c>
      <c r="M15297" s="102" t="s">
        <v>1074</v>
      </c>
      <c r="N15297" s="102">
        <v>7</v>
      </c>
      <c r="O15297" s="102" t="s">
        <v>1075</v>
      </c>
    </row>
    <row r="15298" spans="1:15" x14ac:dyDescent="0.25">
      <c r="A15298" s="102" t="s">
        <v>25162</v>
      </c>
      <c r="B15298" s="103" t="s">
        <v>1214</v>
      </c>
      <c r="C15298" s="103" t="s">
        <v>1118</v>
      </c>
      <c r="D15298" s="102" t="s">
        <v>318</v>
      </c>
      <c r="E15298" s="102" t="s">
        <v>275</v>
      </c>
      <c r="F15298" s="102" t="s">
        <v>25163</v>
      </c>
      <c r="H15298" s="102">
        <v>45655</v>
      </c>
      <c r="I15298" s="102" t="s">
        <v>24945</v>
      </c>
      <c r="J15298" s="102" t="s">
        <v>1</v>
      </c>
      <c r="K15298" s="102" t="s">
        <v>2</v>
      </c>
      <c r="L15298" s="102" t="s">
        <v>24</v>
      </c>
      <c r="M15298" s="102" t="s">
        <v>1074</v>
      </c>
      <c r="N15298" s="102">
        <v>7</v>
      </c>
      <c r="O15298" s="102" t="s">
        <v>1075</v>
      </c>
    </row>
    <row r="15299" spans="1:15" x14ac:dyDescent="0.25">
      <c r="A15299" s="102" t="s">
        <v>25164</v>
      </c>
      <c r="B15299" s="103" t="s">
        <v>1122</v>
      </c>
      <c r="C15299" s="103" t="s">
        <v>274</v>
      </c>
      <c r="D15299" s="102" t="s">
        <v>318</v>
      </c>
      <c r="E15299" s="102" t="s">
        <v>275</v>
      </c>
      <c r="F15299" s="102" t="s">
        <v>25165</v>
      </c>
      <c r="H15299" s="102">
        <v>45655</v>
      </c>
      <c r="I15299" s="102" t="s">
        <v>24945</v>
      </c>
      <c r="J15299" s="102" t="s">
        <v>1</v>
      </c>
      <c r="K15299" s="102" t="s">
        <v>2</v>
      </c>
      <c r="L15299" s="102" t="s">
        <v>24</v>
      </c>
      <c r="M15299" s="102" t="s">
        <v>1074</v>
      </c>
      <c r="N15299" s="102">
        <v>7</v>
      </c>
      <c r="O15299" s="102" t="s">
        <v>1075</v>
      </c>
    </row>
    <row r="15300" spans="1:15" x14ac:dyDescent="0.25">
      <c r="A15300" s="102" t="s">
        <v>25166</v>
      </c>
      <c r="B15300" s="103" t="s">
        <v>1080</v>
      </c>
      <c r="C15300" s="103" t="s">
        <v>1118</v>
      </c>
      <c r="D15300" s="102" t="s">
        <v>318</v>
      </c>
      <c r="E15300" s="102" t="s">
        <v>275</v>
      </c>
      <c r="F15300" s="102" t="s">
        <v>25167</v>
      </c>
      <c r="H15300" s="102">
        <v>45655</v>
      </c>
      <c r="I15300" s="102" t="s">
        <v>24945</v>
      </c>
      <c r="J15300" s="102" t="s">
        <v>1</v>
      </c>
      <c r="K15300" s="102" t="s">
        <v>2</v>
      </c>
      <c r="L15300" s="102" t="s">
        <v>24</v>
      </c>
      <c r="M15300" s="102" t="s">
        <v>1074</v>
      </c>
      <c r="N15300" s="102">
        <v>7</v>
      </c>
      <c r="O15300" s="102" t="s">
        <v>1075</v>
      </c>
    </row>
    <row r="15301" spans="1:15" x14ac:dyDescent="0.25">
      <c r="A15301" s="102" t="s">
        <v>25168</v>
      </c>
      <c r="B15301" s="103" t="s">
        <v>1895</v>
      </c>
      <c r="C15301" s="103" t="s">
        <v>274</v>
      </c>
      <c r="D15301" s="102" t="s">
        <v>318</v>
      </c>
      <c r="E15301" s="102" t="s">
        <v>275</v>
      </c>
      <c r="F15301" s="102" t="s">
        <v>25169</v>
      </c>
      <c r="H15301" s="102">
        <v>45655</v>
      </c>
      <c r="I15301" s="102" t="s">
        <v>24945</v>
      </c>
      <c r="J15301" s="102" t="s">
        <v>1</v>
      </c>
      <c r="K15301" s="102" t="s">
        <v>2</v>
      </c>
      <c r="L15301" s="102" t="s">
        <v>24</v>
      </c>
      <c r="M15301" s="102" t="s">
        <v>1074</v>
      </c>
      <c r="N15301" s="102">
        <v>7</v>
      </c>
      <c r="O15301" s="102" t="s">
        <v>1075</v>
      </c>
    </row>
    <row r="15302" spans="1:15" x14ac:dyDescent="0.25">
      <c r="A15302" s="102" t="s">
        <v>9570</v>
      </c>
      <c r="B15302" s="103" t="s">
        <v>3355</v>
      </c>
      <c r="C15302" s="103" t="s">
        <v>277</v>
      </c>
      <c r="D15302" s="102" t="s">
        <v>388</v>
      </c>
      <c r="E15302" s="102" t="s">
        <v>275</v>
      </c>
      <c r="F15302" s="102" t="s">
        <v>25170</v>
      </c>
      <c r="H15302" s="102">
        <v>45655</v>
      </c>
      <c r="I15302" s="102" t="s">
        <v>25171</v>
      </c>
      <c r="J15302" s="102" t="s">
        <v>2</v>
      </c>
      <c r="K15302" s="102" t="s">
        <v>1</v>
      </c>
      <c r="L15302" s="102" t="s">
        <v>23</v>
      </c>
      <c r="M15302" s="102" t="s">
        <v>1074</v>
      </c>
      <c r="N15302" s="102">
        <v>7</v>
      </c>
      <c r="O15302" s="102" t="s">
        <v>1075</v>
      </c>
    </row>
    <row r="15303" spans="1:15" x14ac:dyDescent="0.25">
      <c r="A15303" s="102" t="s">
        <v>25172</v>
      </c>
      <c r="B15303" s="103" t="s">
        <v>25173</v>
      </c>
      <c r="C15303" s="103" t="s">
        <v>1118</v>
      </c>
      <c r="D15303" s="102" t="s">
        <v>318</v>
      </c>
      <c r="E15303" s="102" t="s">
        <v>275</v>
      </c>
      <c r="F15303" s="102" t="s">
        <v>25174</v>
      </c>
      <c r="H15303" s="102">
        <v>45655</v>
      </c>
      <c r="I15303" s="102" t="s">
        <v>25171</v>
      </c>
      <c r="J15303" s="102" t="s">
        <v>2</v>
      </c>
      <c r="K15303" s="102" t="s">
        <v>1</v>
      </c>
      <c r="L15303" s="102" t="s">
        <v>23</v>
      </c>
      <c r="M15303" s="102" t="s">
        <v>1074</v>
      </c>
      <c r="N15303" s="102">
        <v>7</v>
      </c>
      <c r="O15303" s="102" t="s">
        <v>1075</v>
      </c>
    </row>
    <row r="15304" spans="1:15" x14ac:dyDescent="0.25">
      <c r="A15304" s="102" t="s">
        <v>25175</v>
      </c>
      <c r="B15304" s="103" t="s">
        <v>25176</v>
      </c>
      <c r="C15304" s="103" t="s">
        <v>277</v>
      </c>
      <c r="D15304" s="102" t="s">
        <v>388</v>
      </c>
      <c r="E15304" s="102" t="s">
        <v>275</v>
      </c>
      <c r="F15304" s="102" t="s">
        <v>25177</v>
      </c>
      <c r="H15304" s="102">
        <v>45655</v>
      </c>
      <c r="I15304" s="102" t="s">
        <v>25171</v>
      </c>
      <c r="J15304" s="102" t="s">
        <v>2</v>
      </c>
      <c r="K15304" s="102" t="s">
        <v>1</v>
      </c>
      <c r="L15304" s="102" t="s">
        <v>23</v>
      </c>
      <c r="M15304" s="102" t="s">
        <v>1074</v>
      </c>
      <c r="N15304" s="102">
        <v>7</v>
      </c>
      <c r="O15304" s="102" t="s">
        <v>1075</v>
      </c>
    </row>
    <row r="15305" spans="1:15" x14ac:dyDescent="0.25">
      <c r="A15305" s="102" t="s">
        <v>25178</v>
      </c>
      <c r="B15305" s="103" t="s">
        <v>25179</v>
      </c>
      <c r="C15305" s="103" t="s">
        <v>1118</v>
      </c>
      <c r="D15305" s="102" t="s">
        <v>318</v>
      </c>
      <c r="E15305" s="102" t="s">
        <v>275</v>
      </c>
      <c r="F15305" s="102" t="s">
        <v>25180</v>
      </c>
      <c r="H15305" s="102">
        <v>45655</v>
      </c>
      <c r="I15305" s="102" t="s">
        <v>25171</v>
      </c>
      <c r="J15305" s="102" t="s">
        <v>2</v>
      </c>
      <c r="K15305" s="102" t="s">
        <v>1</v>
      </c>
      <c r="L15305" s="102" t="s">
        <v>23</v>
      </c>
      <c r="M15305" s="102" t="s">
        <v>1074</v>
      </c>
      <c r="N15305" s="102">
        <v>7</v>
      </c>
      <c r="O15305" s="102" t="s">
        <v>1075</v>
      </c>
    </row>
    <row r="15306" spans="1:15" x14ac:dyDescent="0.25">
      <c r="A15306" s="102" t="s">
        <v>25181</v>
      </c>
      <c r="B15306" s="103" t="s">
        <v>3794</v>
      </c>
      <c r="C15306" s="103" t="s">
        <v>1118</v>
      </c>
      <c r="D15306" s="102" t="s">
        <v>318</v>
      </c>
      <c r="E15306" s="102" t="s">
        <v>275</v>
      </c>
      <c r="F15306" s="102" t="s">
        <v>25182</v>
      </c>
      <c r="H15306" s="102">
        <v>45655</v>
      </c>
      <c r="I15306" s="102" t="s">
        <v>25171</v>
      </c>
      <c r="J15306" s="102" t="s">
        <v>2</v>
      </c>
      <c r="K15306" s="102" t="s">
        <v>1</v>
      </c>
      <c r="L15306" s="102" t="s">
        <v>23</v>
      </c>
      <c r="M15306" s="102" t="s">
        <v>1074</v>
      </c>
      <c r="N15306" s="102">
        <v>7</v>
      </c>
      <c r="O15306" s="102" t="s">
        <v>1075</v>
      </c>
    </row>
    <row r="15307" spans="1:15" x14ac:dyDescent="0.25">
      <c r="A15307" s="102" t="s">
        <v>25183</v>
      </c>
      <c r="B15307" s="103" t="s">
        <v>1085</v>
      </c>
      <c r="C15307" s="103" t="s">
        <v>274</v>
      </c>
      <c r="D15307" s="102" t="s">
        <v>388</v>
      </c>
      <c r="E15307" s="102" t="s">
        <v>275</v>
      </c>
      <c r="F15307" s="102" t="s">
        <v>25184</v>
      </c>
      <c r="H15307" s="102">
        <v>45655</v>
      </c>
      <c r="I15307" s="102" t="s">
        <v>25171</v>
      </c>
      <c r="J15307" s="102" t="s">
        <v>2</v>
      </c>
      <c r="K15307" s="102" t="s">
        <v>1</v>
      </c>
      <c r="L15307" s="102" t="s">
        <v>23</v>
      </c>
      <c r="M15307" s="102" t="s">
        <v>1074</v>
      </c>
      <c r="N15307" s="102">
        <v>7</v>
      </c>
      <c r="O15307" s="102" t="s">
        <v>1075</v>
      </c>
    </row>
    <row r="15308" spans="1:15" x14ac:dyDescent="0.25">
      <c r="A15308" s="102" t="s">
        <v>3259</v>
      </c>
      <c r="B15308" s="103" t="s">
        <v>1120</v>
      </c>
      <c r="C15308" s="103" t="s">
        <v>274</v>
      </c>
      <c r="D15308" s="102" t="s">
        <v>318</v>
      </c>
      <c r="E15308" s="102" t="s">
        <v>275</v>
      </c>
      <c r="F15308" s="102" t="s">
        <v>25185</v>
      </c>
      <c r="H15308" s="102">
        <v>45655</v>
      </c>
      <c r="I15308" s="102" t="s">
        <v>25171</v>
      </c>
      <c r="J15308" s="102" t="s">
        <v>2</v>
      </c>
      <c r="K15308" s="102" t="s">
        <v>1</v>
      </c>
      <c r="L15308" s="102" t="s">
        <v>23</v>
      </c>
      <c r="M15308" s="102" t="s">
        <v>1074</v>
      </c>
      <c r="N15308" s="102">
        <v>7</v>
      </c>
      <c r="O15308" s="102" t="s">
        <v>1075</v>
      </c>
    </row>
    <row r="15309" spans="1:15" x14ac:dyDescent="0.25">
      <c r="A15309" s="102" t="s">
        <v>3259</v>
      </c>
      <c r="B15309" s="103" t="s">
        <v>1775</v>
      </c>
      <c r="C15309" s="103" t="s">
        <v>274</v>
      </c>
      <c r="D15309" s="102" t="s">
        <v>318</v>
      </c>
      <c r="E15309" s="102" t="s">
        <v>275</v>
      </c>
      <c r="F15309" s="102" t="s">
        <v>25186</v>
      </c>
      <c r="H15309" s="102">
        <v>45655</v>
      </c>
      <c r="I15309" s="102" t="s">
        <v>25171</v>
      </c>
      <c r="J15309" s="102" t="s">
        <v>2</v>
      </c>
      <c r="K15309" s="102" t="s">
        <v>1</v>
      </c>
      <c r="L15309" s="102" t="s">
        <v>23</v>
      </c>
      <c r="M15309" s="102" t="s">
        <v>1074</v>
      </c>
      <c r="N15309" s="102">
        <v>7</v>
      </c>
      <c r="O15309" s="102" t="s">
        <v>1075</v>
      </c>
    </row>
    <row r="15310" spans="1:15" x14ac:dyDescent="0.25">
      <c r="A15310" s="102" t="s">
        <v>3259</v>
      </c>
      <c r="B15310" s="103" t="s">
        <v>2189</v>
      </c>
      <c r="C15310" s="103" t="s">
        <v>274</v>
      </c>
      <c r="D15310" s="102" t="s">
        <v>318</v>
      </c>
      <c r="E15310" s="102" t="s">
        <v>275</v>
      </c>
      <c r="F15310" s="102" t="s">
        <v>25187</v>
      </c>
      <c r="H15310" s="102">
        <v>45655</v>
      </c>
      <c r="I15310" s="102" t="s">
        <v>25171</v>
      </c>
      <c r="J15310" s="102" t="s">
        <v>2</v>
      </c>
      <c r="K15310" s="102" t="s">
        <v>1</v>
      </c>
      <c r="L15310" s="102" t="s">
        <v>23</v>
      </c>
      <c r="M15310" s="102" t="s">
        <v>1074</v>
      </c>
      <c r="N15310" s="102">
        <v>7</v>
      </c>
      <c r="O15310" s="102" t="s">
        <v>1075</v>
      </c>
    </row>
    <row r="15311" spans="1:15" x14ac:dyDescent="0.25">
      <c r="A15311" s="102" t="s">
        <v>25188</v>
      </c>
      <c r="B15311" s="103" t="s">
        <v>2570</v>
      </c>
      <c r="C15311" s="103" t="s">
        <v>277</v>
      </c>
      <c r="D15311" s="102" t="s">
        <v>388</v>
      </c>
      <c r="E15311" s="102" t="s">
        <v>275</v>
      </c>
      <c r="F15311" s="102" t="s">
        <v>25189</v>
      </c>
      <c r="H15311" s="102">
        <v>45655</v>
      </c>
      <c r="I15311" s="102" t="s">
        <v>25171</v>
      </c>
      <c r="J15311" s="102" t="s">
        <v>2</v>
      </c>
      <c r="K15311" s="102" t="s">
        <v>1</v>
      </c>
      <c r="L15311" s="102" t="s">
        <v>23</v>
      </c>
      <c r="M15311" s="102" t="s">
        <v>1074</v>
      </c>
      <c r="N15311" s="102">
        <v>7</v>
      </c>
      <c r="O15311" s="102" t="s">
        <v>1075</v>
      </c>
    </row>
    <row r="15312" spans="1:15" x14ac:dyDescent="0.25">
      <c r="A15312" s="102" t="s">
        <v>25190</v>
      </c>
      <c r="B15312" s="103" t="s">
        <v>1306</v>
      </c>
      <c r="C15312" s="103" t="s">
        <v>1118</v>
      </c>
      <c r="D15312" s="102" t="s">
        <v>318</v>
      </c>
      <c r="E15312" s="102" t="s">
        <v>275</v>
      </c>
      <c r="F15312" s="102" t="s">
        <v>25191</v>
      </c>
      <c r="H15312" s="102">
        <v>45655</v>
      </c>
      <c r="I15312" s="102" t="s">
        <v>25171</v>
      </c>
      <c r="J15312" s="102" t="s">
        <v>2</v>
      </c>
      <c r="K15312" s="102" t="s">
        <v>1</v>
      </c>
      <c r="L15312" s="102" t="s">
        <v>23</v>
      </c>
      <c r="M15312" s="102" t="s">
        <v>1074</v>
      </c>
      <c r="N15312" s="102">
        <v>7</v>
      </c>
      <c r="O15312" s="102" t="s">
        <v>1075</v>
      </c>
    </row>
    <row r="15313" spans="1:15" x14ac:dyDescent="0.25">
      <c r="A15313" s="102" t="s">
        <v>12026</v>
      </c>
      <c r="B15313" s="103" t="s">
        <v>1231</v>
      </c>
      <c r="C15313" s="103" t="s">
        <v>277</v>
      </c>
      <c r="D15313" s="102" t="s">
        <v>388</v>
      </c>
      <c r="E15313" s="102" t="s">
        <v>275</v>
      </c>
      <c r="F15313" s="102" t="s">
        <v>25192</v>
      </c>
      <c r="H15313" s="102">
        <v>45655</v>
      </c>
      <c r="I15313" s="102" t="s">
        <v>25171</v>
      </c>
      <c r="J15313" s="102" t="s">
        <v>2</v>
      </c>
      <c r="K15313" s="102" t="s">
        <v>1</v>
      </c>
      <c r="L15313" s="102" t="s">
        <v>23</v>
      </c>
      <c r="M15313" s="102" t="s">
        <v>1074</v>
      </c>
      <c r="N15313" s="102">
        <v>7</v>
      </c>
      <c r="O15313" s="102" t="s">
        <v>1075</v>
      </c>
    </row>
    <row r="15314" spans="1:15" x14ac:dyDescent="0.25">
      <c r="A15314" s="102" t="s">
        <v>12026</v>
      </c>
      <c r="B15314" s="103" t="s">
        <v>25193</v>
      </c>
      <c r="C15314" s="103" t="s">
        <v>277</v>
      </c>
      <c r="D15314" s="102" t="s">
        <v>388</v>
      </c>
      <c r="E15314" s="102" t="s">
        <v>275</v>
      </c>
      <c r="F15314" s="102" t="s">
        <v>25194</v>
      </c>
      <c r="H15314" s="102">
        <v>45655</v>
      </c>
      <c r="I15314" s="102" t="s">
        <v>25171</v>
      </c>
      <c r="J15314" s="102" t="s">
        <v>2</v>
      </c>
      <c r="K15314" s="102" t="s">
        <v>1</v>
      </c>
      <c r="L15314" s="102" t="s">
        <v>23</v>
      </c>
      <c r="M15314" s="102" t="s">
        <v>1074</v>
      </c>
      <c r="N15314" s="102">
        <v>7</v>
      </c>
      <c r="O15314" s="102" t="s">
        <v>1075</v>
      </c>
    </row>
    <row r="15315" spans="1:15" x14ac:dyDescent="0.25">
      <c r="A15315" s="102" t="s">
        <v>25195</v>
      </c>
      <c r="B15315" s="103" t="s">
        <v>3020</v>
      </c>
      <c r="C15315" s="103" t="s">
        <v>274</v>
      </c>
      <c r="D15315" s="102" t="s">
        <v>318</v>
      </c>
      <c r="E15315" s="102" t="s">
        <v>275</v>
      </c>
      <c r="F15315" s="102" t="s">
        <v>25196</v>
      </c>
      <c r="H15315" s="102">
        <v>45655</v>
      </c>
      <c r="I15315" s="102" t="s">
        <v>25171</v>
      </c>
      <c r="J15315" s="102" t="s">
        <v>2</v>
      </c>
      <c r="K15315" s="102" t="s">
        <v>1</v>
      </c>
      <c r="L15315" s="102" t="s">
        <v>23</v>
      </c>
      <c r="M15315" s="102" t="s">
        <v>1074</v>
      </c>
      <c r="N15315" s="102">
        <v>7</v>
      </c>
      <c r="O15315" s="102" t="s">
        <v>1075</v>
      </c>
    </row>
    <row r="15316" spans="1:15" x14ac:dyDescent="0.25">
      <c r="A15316" s="102" t="s">
        <v>25195</v>
      </c>
      <c r="B15316" s="103" t="s">
        <v>22433</v>
      </c>
      <c r="C15316" s="103" t="s">
        <v>274</v>
      </c>
      <c r="D15316" s="102" t="s">
        <v>318</v>
      </c>
      <c r="E15316" s="102" t="s">
        <v>275</v>
      </c>
      <c r="F15316" s="102" t="s">
        <v>25197</v>
      </c>
      <c r="H15316" s="102">
        <v>45655</v>
      </c>
      <c r="I15316" s="102" t="s">
        <v>25171</v>
      </c>
      <c r="J15316" s="102" t="s">
        <v>2</v>
      </c>
      <c r="K15316" s="102" t="s">
        <v>1</v>
      </c>
      <c r="L15316" s="102" t="s">
        <v>23</v>
      </c>
      <c r="M15316" s="102" t="s">
        <v>1074</v>
      </c>
      <c r="N15316" s="102">
        <v>7</v>
      </c>
      <c r="O15316" s="102" t="s">
        <v>1075</v>
      </c>
    </row>
    <row r="15317" spans="1:15" x14ac:dyDescent="0.25">
      <c r="A15317" s="102" t="s">
        <v>13350</v>
      </c>
      <c r="B15317" s="103" t="s">
        <v>2573</v>
      </c>
      <c r="C15317" s="103" t="s">
        <v>277</v>
      </c>
      <c r="D15317" s="102" t="s">
        <v>388</v>
      </c>
      <c r="E15317" s="102" t="s">
        <v>275</v>
      </c>
      <c r="F15317" s="102" t="s">
        <v>25198</v>
      </c>
      <c r="H15317" s="102">
        <v>45655</v>
      </c>
      <c r="I15317" s="102" t="s">
        <v>25171</v>
      </c>
      <c r="J15317" s="102" t="s">
        <v>2</v>
      </c>
      <c r="K15317" s="102" t="s">
        <v>1</v>
      </c>
      <c r="L15317" s="102" t="s">
        <v>23</v>
      </c>
      <c r="M15317" s="102" t="s">
        <v>1074</v>
      </c>
      <c r="N15317" s="102">
        <v>7</v>
      </c>
      <c r="O15317" s="102" t="s">
        <v>1075</v>
      </c>
    </row>
    <row r="15318" spans="1:15" x14ac:dyDescent="0.25">
      <c r="A15318" s="102" t="s">
        <v>3484</v>
      </c>
      <c r="B15318" s="103" t="s">
        <v>1098</v>
      </c>
      <c r="C15318" s="103" t="s">
        <v>277</v>
      </c>
      <c r="D15318" s="102" t="s">
        <v>388</v>
      </c>
      <c r="E15318" s="102" t="s">
        <v>275</v>
      </c>
      <c r="F15318" s="102" t="s">
        <v>25199</v>
      </c>
      <c r="H15318" s="102">
        <v>45655</v>
      </c>
      <c r="I15318" s="102" t="s">
        <v>25171</v>
      </c>
      <c r="J15318" s="102" t="s">
        <v>2</v>
      </c>
      <c r="K15318" s="102" t="s">
        <v>1</v>
      </c>
      <c r="L15318" s="102" t="s">
        <v>23</v>
      </c>
      <c r="M15318" s="102" t="s">
        <v>1074</v>
      </c>
      <c r="N15318" s="102">
        <v>7</v>
      </c>
      <c r="O15318" s="102" t="s">
        <v>1075</v>
      </c>
    </row>
    <row r="15319" spans="1:15" x14ac:dyDescent="0.25">
      <c r="A15319" s="102" t="s">
        <v>3484</v>
      </c>
      <c r="B15319" s="103" t="s">
        <v>25200</v>
      </c>
      <c r="C15319" s="103" t="s">
        <v>1640</v>
      </c>
      <c r="D15319" s="102" t="s">
        <v>388</v>
      </c>
      <c r="E15319" s="102" t="s">
        <v>275</v>
      </c>
      <c r="F15319" s="102" t="s">
        <v>25201</v>
      </c>
      <c r="H15319" s="102">
        <v>45655</v>
      </c>
      <c r="I15319" s="102" t="s">
        <v>25171</v>
      </c>
      <c r="J15319" s="102" t="s">
        <v>2</v>
      </c>
      <c r="K15319" s="102" t="s">
        <v>1</v>
      </c>
      <c r="L15319" s="102" t="s">
        <v>23</v>
      </c>
      <c r="M15319" s="102" t="s">
        <v>1082</v>
      </c>
      <c r="N15319" s="102">
        <v>7</v>
      </c>
      <c r="O15319" s="102" t="s">
        <v>1075</v>
      </c>
    </row>
    <row r="15320" spans="1:15" x14ac:dyDescent="0.25">
      <c r="A15320" s="102" t="s">
        <v>3484</v>
      </c>
      <c r="B15320" s="103" t="s">
        <v>25202</v>
      </c>
      <c r="C15320" s="103" t="s">
        <v>274</v>
      </c>
      <c r="D15320" s="102" t="s">
        <v>388</v>
      </c>
      <c r="E15320" s="102" t="s">
        <v>275</v>
      </c>
      <c r="F15320" s="102" t="s">
        <v>25203</v>
      </c>
      <c r="H15320" s="102">
        <v>45655</v>
      </c>
      <c r="I15320" s="102" t="s">
        <v>25171</v>
      </c>
      <c r="J15320" s="102" t="s">
        <v>2</v>
      </c>
      <c r="K15320" s="102" t="s">
        <v>1</v>
      </c>
      <c r="L15320" s="102" t="s">
        <v>23</v>
      </c>
      <c r="M15320" s="102" t="s">
        <v>1074</v>
      </c>
      <c r="N15320" s="102">
        <v>7</v>
      </c>
      <c r="O15320" s="102" t="s">
        <v>1075</v>
      </c>
    </row>
    <row r="15321" spans="1:15" x14ac:dyDescent="0.25">
      <c r="A15321" s="102" t="s">
        <v>25204</v>
      </c>
      <c r="B15321" s="103" t="s">
        <v>25205</v>
      </c>
      <c r="C15321" s="103" t="s">
        <v>274</v>
      </c>
      <c r="D15321" s="102" t="s">
        <v>318</v>
      </c>
      <c r="E15321" s="102" t="s">
        <v>275</v>
      </c>
      <c r="F15321" s="102" t="s">
        <v>25206</v>
      </c>
      <c r="H15321" s="102">
        <v>45655</v>
      </c>
      <c r="I15321" s="102" t="s">
        <v>25171</v>
      </c>
      <c r="J15321" s="102" t="s">
        <v>2</v>
      </c>
      <c r="K15321" s="102" t="s">
        <v>1</v>
      </c>
      <c r="L15321" s="102" t="s">
        <v>23</v>
      </c>
      <c r="M15321" s="102" t="s">
        <v>1074</v>
      </c>
      <c r="N15321" s="102">
        <v>7</v>
      </c>
      <c r="O15321" s="102" t="s">
        <v>1075</v>
      </c>
    </row>
    <row r="15322" spans="1:15" x14ac:dyDescent="0.25">
      <c r="A15322" s="102" t="s">
        <v>9923</v>
      </c>
      <c r="B15322" s="103" t="s">
        <v>1214</v>
      </c>
      <c r="C15322" s="103" t="s">
        <v>277</v>
      </c>
      <c r="D15322" s="102" t="s">
        <v>388</v>
      </c>
      <c r="E15322" s="102" t="s">
        <v>275</v>
      </c>
      <c r="F15322" s="102" t="s">
        <v>25207</v>
      </c>
      <c r="H15322" s="102">
        <v>45655</v>
      </c>
      <c r="I15322" s="102" t="s">
        <v>25171</v>
      </c>
      <c r="J15322" s="102" t="s">
        <v>2</v>
      </c>
      <c r="K15322" s="102" t="s">
        <v>1</v>
      </c>
      <c r="L15322" s="102" t="s">
        <v>23</v>
      </c>
      <c r="M15322" s="102" t="s">
        <v>1074</v>
      </c>
      <c r="N15322" s="102">
        <v>7</v>
      </c>
      <c r="O15322" s="102" t="s">
        <v>1075</v>
      </c>
    </row>
    <row r="15323" spans="1:15" x14ac:dyDescent="0.25">
      <c r="A15323" s="102" t="s">
        <v>13789</v>
      </c>
      <c r="B15323" s="103" t="s">
        <v>11472</v>
      </c>
      <c r="C15323" s="103" t="s">
        <v>274</v>
      </c>
      <c r="D15323" s="102" t="s">
        <v>388</v>
      </c>
      <c r="E15323" s="102" t="s">
        <v>275</v>
      </c>
      <c r="F15323" s="102" t="s">
        <v>25208</v>
      </c>
      <c r="H15323" s="102">
        <v>45655</v>
      </c>
      <c r="I15323" s="102" t="s">
        <v>25171</v>
      </c>
      <c r="J15323" s="102" t="s">
        <v>2</v>
      </c>
      <c r="K15323" s="102" t="s">
        <v>1</v>
      </c>
      <c r="L15323" s="102" t="s">
        <v>23</v>
      </c>
      <c r="M15323" s="102" t="s">
        <v>1074</v>
      </c>
      <c r="N15323" s="102">
        <v>7</v>
      </c>
      <c r="O15323" s="102" t="s">
        <v>1075</v>
      </c>
    </row>
    <row r="15324" spans="1:15" x14ac:dyDescent="0.25">
      <c r="A15324" s="102" t="s">
        <v>25209</v>
      </c>
      <c r="B15324" s="103" t="s">
        <v>25210</v>
      </c>
      <c r="C15324" s="103" t="s">
        <v>1118</v>
      </c>
      <c r="D15324" s="102" t="s">
        <v>318</v>
      </c>
      <c r="E15324" s="102" t="s">
        <v>275</v>
      </c>
      <c r="F15324" s="102" t="s">
        <v>25211</v>
      </c>
      <c r="H15324" s="102">
        <v>45655</v>
      </c>
      <c r="I15324" s="102" t="s">
        <v>25171</v>
      </c>
      <c r="J15324" s="102" t="s">
        <v>2</v>
      </c>
      <c r="K15324" s="102" t="s">
        <v>1</v>
      </c>
      <c r="L15324" s="102" t="s">
        <v>23</v>
      </c>
      <c r="M15324" s="102" t="s">
        <v>1074</v>
      </c>
      <c r="N15324" s="102">
        <v>7</v>
      </c>
      <c r="O15324" s="102" t="s">
        <v>1075</v>
      </c>
    </row>
    <row r="15325" spans="1:15" x14ac:dyDescent="0.25">
      <c r="A15325" s="102" t="s">
        <v>25212</v>
      </c>
      <c r="B15325" s="103" t="s">
        <v>1132</v>
      </c>
      <c r="C15325" s="103" t="s">
        <v>274</v>
      </c>
      <c r="D15325" s="102" t="s">
        <v>318</v>
      </c>
      <c r="E15325" s="102" t="s">
        <v>275</v>
      </c>
      <c r="F15325" s="102" t="s">
        <v>25213</v>
      </c>
      <c r="H15325" s="102">
        <v>45655</v>
      </c>
      <c r="I15325" s="102" t="s">
        <v>25171</v>
      </c>
      <c r="J15325" s="102" t="s">
        <v>2</v>
      </c>
      <c r="K15325" s="102" t="s">
        <v>1</v>
      </c>
      <c r="L15325" s="102" t="s">
        <v>23</v>
      </c>
      <c r="M15325" s="102" t="s">
        <v>1074</v>
      </c>
      <c r="N15325" s="102">
        <v>7</v>
      </c>
      <c r="O15325" s="102" t="s">
        <v>1075</v>
      </c>
    </row>
    <row r="15326" spans="1:15" x14ac:dyDescent="0.25">
      <c r="A15326" s="102" t="s">
        <v>25214</v>
      </c>
      <c r="B15326" s="103" t="s">
        <v>2198</v>
      </c>
      <c r="C15326" s="103" t="s">
        <v>277</v>
      </c>
      <c r="D15326" s="102" t="s">
        <v>303</v>
      </c>
      <c r="E15326" s="102" t="s">
        <v>275</v>
      </c>
      <c r="F15326" s="102" t="s">
        <v>25215</v>
      </c>
      <c r="H15326" s="102">
        <v>45655</v>
      </c>
      <c r="I15326" s="102" t="s">
        <v>25171</v>
      </c>
      <c r="J15326" s="102" t="s">
        <v>2</v>
      </c>
      <c r="K15326" s="102" t="s">
        <v>1</v>
      </c>
      <c r="L15326" s="102" t="s">
        <v>23</v>
      </c>
      <c r="M15326" s="102" t="s">
        <v>1074</v>
      </c>
      <c r="N15326" s="102">
        <v>7</v>
      </c>
      <c r="O15326" s="102" t="s">
        <v>1075</v>
      </c>
    </row>
    <row r="15327" spans="1:15" x14ac:dyDescent="0.25">
      <c r="A15327" s="102" t="s">
        <v>25216</v>
      </c>
      <c r="B15327" s="103" t="s">
        <v>16983</v>
      </c>
      <c r="C15327" s="103" t="s">
        <v>274</v>
      </c>
      <c r="D15327" s="102" t="s">
        <v>318</v>
      </c>
      <c r="E15327" s="102" t="s">
        <v>275</v>
      </c>
      <c r="F15327" s="102" t="s">
        <v>25217</v>
      </c>
      <c r="H15327" s="102">
        <v>45655</v>
      </c>
      <c r="I15327" s="102" t="s">
        <v>25171</v>
      </c>
      <c r="J15327" s="102" t="s">
        <v>2</v>
      </c>
      <c r="K15327" s="102" t="s">
        <v>1</v>
      </c>
      <c r="L15327" s="102" t="s">
        <v>23</v>
      </c>
      <c r="M15327" s="102" t="s">
        <v>1074</v>
      </c>
      <c r="N15327" s="102">
        <v>7</v>
      </c>
      <c r="O15327" s="102" t="s">
        <v>1075</v>
      </c>
    </row>
    <row r="15328" spans="1:15" x14ac:dyDescent="0.25">
      <c r="A15328" s="102" t="s">
        <v>6763</v>
      </c>
      <c r="B15328" s="103" t="s">
        <v>1437</v>
      </c>
      <c r="C15328" s="103" t="s">
        <v>277</v>
      </c>
      <c r="D15328" s="102" t="s">
        <v>388</v>
      </c>
      <c r="E15328" s="102" t="s">
        <v>275</v>
      </c>
      <c r="F15328" s="102" t="s">
        <v>25218</v>
      </c>
      <c r="H15328" s="102">
        <v>45655</v>
      </c>
      <c r="I15328" s="102" t="s">
        <v>25171</v>
      </c>
      <c r="J15328" s="102" t="s">
        <v>2</v>
      </c>
      <c r="K15328" s="102" t="s">
        <v>1</v>
      </c>
      <c r="L15328" s="102" t="s">
        <v>23</v>
      </c>
      <c r="M15328" s="102" t="s">
        <v>1074</v>
      </c>
      <c r="N15328" s="102">
        <v>7</v>
      </c>
      <c r="O15328" s="102" t="s">
        <v>1075</v>
      </c>
    </row>
    <row r="15329" spans="1:15" x14ac:dyDescent="0.25">
      <c r="A15329" s="102" t="s">
        <v>25219</v>
      </c>
      <c r="B15329" s="103" t="s">
        <v>25220</v>
      </c>
      <c r="C15329" s="103" t="s">
        <v>1118</v>
      </c>
      <c r="D15329" s="102" t="s">
        <v>318</v>
      </c>
      <c r="E15329" s="102" t="s">
        <v>275</v>
      </c>
      <c r="F15329" s="102" t="s">
        <v>25221</v>
      </c>
      <c r="H15329" s="102">
        <v>45655</v>
      </c>
      <c r="I15329" s="102" t="s">
        <v>25171</v>
      </c>
      <c r="J15329" s="102" t="s">
        <v>2</v>
      </c>
      <c r="K15329" s="102" t="s">
        <v>1</v>
      </c>
      <c r="L15329" s="102" t="s">
        <v>23</v>
      </c>
      <c r="M15329" s="102" t="s">
        <v>1074</v>
      </c>
      <c r="N15329" s="102">
        <v>7</v>
      </c>
      <c r="O15329" s="102" t="s">
        <v>1075</v>
      </c>
    </row>
    <row r="15330" spans="1:15" x14ac:dyDescent="0.25">
      <c r="A15330" s="102" t="s">
        <v>25222</v>
      </c>
      <c r="B15330" s="103" t="s">
        <v>1148</v>
      </c>
      <c r="C15330" s="103" t="s">
        <v>274</v>
      </c>
      <c r="D15330" s="102" t="s">
        <v>318</v>
      </c>
      <c r="E15330" s="102" t="s">
        <v>275</v>
      </c>
      <c r="F15330" s="102" t="s">
        <v>25223</v>
      </c>
      <c r="H15330" s="102">
        <v>45655</v>
      </c>
      <c r="I15330" s="102" t="s">
        <v>25171</v>
      </c>
      <c r="J15330" s="102" t="s">
        <v>2</v>
      </c>
      <c r="K15330" s="102" t="s">
        <v>1</v>
      </c>
      <c r="L15330" s="102" t="s">
        <v>23</v>
      </c>
      <c r="M15330" s="102" t="s">
        <v>1074</v>
      </c>
      <c r="N15330" s="102">
        <v>7</v>
      </c>
      <c r="O15330" s="102" t="s">
        <v>1075</v>
      </c>
    </row>
    <row r="15331" spans="1:15" x14ac:dyDescent="0.25">
      <c r="A15331" s="102" t="s">
        <v>25224</v>
      </c>
      <c r="B15331" s="103" t="s">
        <v>11536</v>
      </c>
      <c r="C15331" s="103" t="s">
        <v>274</v>
      </c>
      <c r="D15331" s="102" t="s">
        <v>318</v>
      </c>
      <c r="E15331" s="102" t="s">
        <v>275</v>
      </c>
      <c r="F15331" s="102" t="s">
        <v>25225</v>
      </c>
      <c r="H15331" s="102">
        <v>45655</v>
      </c>
      <c r="I15331" s="102" t="s">
        <v>25171</v>
      </c>
      <c r="J15331" s="102" t="s">
        <v>2</v>
      </c>
      <c r="K15331" s="102" t="s">
        <v>1</v>
      </c>
      <c r="L15331" s="102" t="s">
        <v>23</v>
      </c>
      <c r="M15331" s="102" t="s">
        <v>1074</v>
      </c>
      <c r="N15331" s="102">
        <v>7</v>
      </c>
      <c r="O15331" s="102" t="s">
        <v>1075</v>
      </c>
    </row>
    <row r="15332" spans="1:15" x14ac:dyDescent="0.25">
      <c r="A15332" s="102" t="s">
        <v>2928</v>
      </c>
      <c r="B15332" s="103" t="s">
        <v>1199</v>
      </c>
      <c r="C15332" s="103" t="s">
        <v>1118</v>
      </c>
      <c r="D15332" s="102" t="s">
        <v>318</v>
      </c>
      <c r="E15332" s="102" t="s">
        <v>275</v>
      </c>
      <c r="F15332" s="102" t="s">
        <v>25226</v>
      </c>
      <c r="H15332" s="102">
        <v>45655</v>
      </c>
      <c r="I15332" s="102" t="s">
        <v>25171</v>
      </c>
      <c r="J15332" s="102" t="s">
        <v>2</v>
      </c>
      <c r="K15332" s="102" t="s">
        <v>1</v>
      </c>
      <c r="L15332" s="102" t="s">
        <v>23</v>
      </c>
      <c r="M15332" s="102" t="s">
        <v>1074</v>
      </c>
      <c r="N15332" s="102">
        <v>7</v>
      </c>
      <c r="O15332" s="102" t="s">
        <v>1075</v>
      </c>
    </row>
    <row r="15333" spans="1:15" x14ac:dyDescent="0.25">
      <c r="A15333" s="102" t="s">
        <v>25227</v>
      </c>
      <c r="B15333" s="103" t="s">
        <v>1080</v>
      </c>
      <c r="C15333" s="103" t="s">
        <v>1118</v>
      </c>
      <c r="D15333" s="102" t="s">
        <v>318</v>
      </c>
      <c r="E15333" s="102" t="s">
        <v>275</v>
      </c>
      <c r="F15333" s="102" t="s">
        <v>25228</v>
      </c>
      <c r="H15333" s="102">
        <v>45655</v>
      </c>
      <c r="I15333" s="102" t="s">
        <v>25171</v>
      </c>
      <c r="J15333" s="102" t="s">
        <v>2</v>
      </c>
      <c r="K15333" s="102" t="s">
        <v>1</v>
      </c>
      <c r="L15333" s="102" t="s">
        <v>23</v>
      </c>
      <c r="M15333" s="102" t="s">
        <v>1074</v>
      </c>
      <c r="N15333" s="102">
        <v>7</v>
      </c>
      <c r="O15333" s="102" t="s">
        <v>1075</v>
      </c>
    </row>
    <row r="15334" spans="1:15" x14ac:dyDescent="0.25">
      <c r="A15334" s="102" t="s">
        <v>25229</v>
      </c>
      <c r="B15334" s="103" t="s">
        <v>25230</v>
      </c>
      <c r="C15334" s="103" t="s">
        <v>1118</v>
      </c>
      <c r="D15334" s="102" t="s">
        <v>318</v>
      </c>
      <c r="E15334" s="102" t="s">
        <v>275</v>
      </c>
      <c r="F15334" s="102" t="s">
        <v>25231</v>
      </c>
      <c r="H15334" s="102">
        <v>45655</v>
      </c>
      <c r="I15334" s="102" t="s">
        <v>25171</v>
      </c>
      <c r="J15334" s="102" t="s">
        <v>2</v>
      </c>
      <c r="K15334" s="102" t="s">
        <v>1</v>
      </c>
      <c r="L15334" s="102" t="s">
        <v>23</v>
      </c>
      <c r="M15334" s="102" t="s">
        <v>1074</v>
      </c>
      <c r="N15334" s="102">
        <v>7</v>
      </c>
      <c r="O15334" s="102" t="s">
        <v>1075</v>
      </c>
    </row>
    <row r="15335" spans="1:15" x14ac:dyDescent="0.25">
      <c r="A15335" s="102" t="s">
        <v>25232</v>
      </c>
      <c r="B15335" s="103" t="s">
        <v>13092</v>
      </c>
      <c r="C15335" s="103" t="s">
        <v>277</v>
      </c>
      <c r="D15335" s="102" t="s">
        <v>388</v>
      </c>
      <c r="E15335" s="102" t="s">
        <v>275</v>
      </c>
      <c r="F15335" s="102" t="s">
        <v>25233</v>
      </c>
      <c r="H15335" s="102">
        <v>45655</v>
      </c>
      <c r="I15335" s="102" t="s">
        <v>25171</v>
      </c>
      <c r="J15335" s="102" t="s">
        <v>2</v>
      </c>
      <c r="K15335" s="102" t="s">
        <v>1</v>
      </c>
      <c r="L15335" s="102" t="s">
        <v>23</v>
      </c>
      <c r="M15335" s="102" t="s">
        <v>1074</v>
      </c>
      <c r="N15335" s="102">
        <v>7</v>
      </c>
      <c r="O15335" s="102" t="s">
        <v>1075</v>
      </c>
    </row>
    <row r="15336" spans="1:15" x14ac:dyDescent="0.25">
      <c r="A15336" s="102" t="s">
        <v>25234</v>
      </c>
      <c r="B15336" s="103" t="s">
        <v>25235</v>
      </c>
      <c r="C15336" s="103" t="s">
        <v>1118</v>
      </c>
      <c r="D15336" s="102" t="s">
        <v>318</v>
      </c>
      <c r="E15336" s="102" t="s">
        <v>275</v>
      </c>
      <c r="F15336" s="102" t="s">
        <v>25236</v>
      </c>
      <c r="H15336" s="102">
        <v>45655</v>
      </c>
      <c r="I15336" s="102" t="s">
        <v>25171</v>
      </c>
      <c r="J15336" s="102" t="s">
        <v>2</v>
      </c>
      <c r="K15336" s="102" t="s">
        <v>1</v>
      </c>
      <c r="L15336" s="102" t="s">
        <v>23</v>
      </c>
      <c r="M15336" s="102" t="s">
        <v>1074</v>
      </c>
      <c r="N15336" s="102">
        <v>7</v>
      </c>
      <c r="O15336" s="102" t="s">
        <v>1075</v>
      </c>
    </row>
    <row r="15337" spans="1:15" x14ac:dyDescent="0.25">
      <c r="A15337" s="102" t="s">
        <v>21858</v>
      </c>
      <c r="B15337" s="103" t="s">
        <v>1304</v>
      </c>
      <c r="C15337" s="103" t="s">
        <v>274</v>
      </c>
      <c r="D15337" s="102" t="s">
        <v>388</v>
      </c>
      <c r="E15337" s="102" t="s">
        <v>275</v>
      </c>
      <c r="F15337" s="102" t="s">
        <v>25237</v>
      </c>
      <c r="H15337" s="102">
        <v>45655</v>
      </c>
      <c r="I15337" s="102" t="s">
        <v>25171</v>
      </c>
      <c r="J15337" s="102" t="s">
        <v>2</v>
      </c>
      <c r="K15337" s="102" t="s">
        <v>1</v>
      </c>
      <c r="L15337" s="102" t="s">
        <v>23</v>
      </c>
      <c r="M15337" s="102" t="s">
        <v>1074</v>
      </c>
      <c r="N15337" s="102">
        <v>7</v>
      </c>
      <c r="O15337" s="102" t="s">
        <v>1075</v>
      </c>
    </row>
    <row r="15338" spans="1:15" x14ac:dyDescent="0.25">
      <c r="A15338" s="102" t="s">
        <v>25238</v>
      </c>
      <c r="B15338" s="103" t="s">
        <v>25239</v>
      </c>
      <c r="C15338" s="103" t="s">
        <v>1118</v>
      </c>
      <c r="D15338" s="102" t="s">
        <v>318</v>
      </c>
      <c r="E15338" s="102" t="s">
        <v>275</v>
      </c>
      <c r="F15338" s="102" t="s">
        <v>25240</v>
      </c>
      <c r="H15338" s="102">
        <v>45655</v>
      </c>
      <c r="I15338" s="102" t="s">
        <v>25171</v>
      </c>
      <c r="J15338" s="102" t="s">
        <v>2</v>
      </c>
      <c r="K15338" s="102" t="s">
        <v>1</v>
      </c>
      <c r="L15338" s="102" t="s">
        <v>23</v>
      </c>
      <c r="M15338" s="102" t="s">
        <v>1074</v>
      </c>
      <c r="N15338" s="102">
        <v>7</v>
      </c>
      <c r="O15338" s="102" t="s">
        <v>1075</v>
      </c>
    </row>
    <row r="15339" spans="1:15" x14ac:dyDescent="0.25">
      <c r="A15339" s="102" t="s">
        <v>18915</v>
      </c>
      <c r="B15339" s="103" t="s">
        <v>1122</v>
      </c>
      <c r="C15339" s="103" t="s">
        <v>274</v>
      </c>
      <c r="D15339" s="102" t="s">
        <v>388</v>
      </c>
      <c r="E15339" s="102" t="s">
        <v>275</v>
      </c>
      <c r="F15339" s="102" t="s">
        <v>25241</v>
      </c>
      <c r="H15339" s="102">
        <v>45655</v>
      </c>
      <c r="I15339" s="102" t="s">
        <v>25171</v>
      </c>
      <c r="J15339" s="102" t="s">
        <v>2</v>
      </c>
      <c r="K15339" s="102" t="s">
        <v>1</v>
      </c>
      <c r="L15339" s="102" t="s">
        <v>23</v>
      </c>
      <c r="M15339" s="102" t="s">
        <v>1074</v>
      </c>
      <c r="N15339" s="102">
        <v>7</v>
      </c>
      <c r="O15339" s="102" t="s">
        <v>1075</v>
      </c>
    </row>
    <row r="15340" spans="1:15" x14ac:dyDescent="0.25">
      <c r="A15340" s="102" t="s">
        <v>25242</v>
      </c>
      <c r="B15340" s="103" t="s">
        <v>25243</v>
      </c>
      <c r="C15340" s="103" t="s">
        <v>1118</v>
      </c>
      <c r="D15340" s="102" t="s">
        <v>318</v>
      </c>
      <c r="E15340" s="102" t="s">
        <v>275</v>
      </c>
      <c r="F15340" s="102" t="s">
        <v>25244</v>
      </c>
      <c r="H15340" s="102">
        <v>45655</v>
      </c>
      <c r="I15340" s="102" t="s">
        <v>25171</v>
      </c>
      <c r="J15340" s="102" t="s">
        <v>2</v>
      </c>
      <c r="K15340" s="102" t="s">
        <v>1</v>
      </c>
      <c r="L15340" s="102" t="s">
        <v>23</v>
      </c>
      <c r="M15340" s="102" t="s">
        <v>1074</v>
      </c>
      <c r="N15340" s="102">
        <v>7</v>
      </c>
      <c r="O15340" s="102" t="s">
        <v>1075</v>
      </c>
    </row>
    <row r="15341" spans="1:15" x14ac:dyDescent="0.25">
      <c r="A15341" s="102" t="s">
        <v>6136</v>
      </c>
      <c r="B15341" s="103" t="s">
        <v>1383</v>
      </c>
      <c r="C15341" s="103" t="s">
        <v>274</v>
      </c>
      <c r="D15341" s="102" t="s">
        <v>318</v>
      </c>
      <c r="E15341" s="102" t="s">
        <v>275</v>
      </c>
      <c r="F15341" s="102" t="s">
        <v>25245</v>
      </c>
      <c r="H15341" s="102">
        <v>45655</v>
      </c>
      <c r="I15341" s="102" t="s">
        <v>25171</v>
      </c>
      <c r="J15341" s="102" t="s">
        <v>2</v>
      </c>
      <c r="K15341" s="102" t="s">
        <v>1</v>
      </c>
      <c r="L15341" s="102" t="s">
        <v>23</v>
      </c>
      <c r="M15341" s="102" t="s">
        <v>1074</v>
      </c>
      <c r="N15341" s="102">
        <v>7</v>
      </c>
      <c r="O15341" s="102" t="s">
        <v>1075</v>
      </c>
    </row>
    <row r="15342" spans="1:15" x14ac:dyDescent="0.25">
      <c r="A15342" s="102" t="s">
        <v>25246</v>
      </c>
      <c r="B15342" s="103" t="s">
        <v>4524</v>
      </c>
      <c r="C15342" s="103" t="s">
        <v>274</v>
      </c>
      <c r="D15342" s="102" t="s">
        <v>388</v>
      </c>
      <c r="E15342" s="102" t="s">
        <v>275</v>
      </c>
      <c r="F15342" s="102" t="s">
        <v>25247</v>
      </c>
      <c r="H15342" s="102">
        <v>45655</v>
      </c>
      <c r="I15342" s="102" t="s">
        <v>25171</v>
      </c>
      <c r="J15342" s="102" t="s">
        <v>2</v>
      </c>
      <c r="K15342" s="102" t="s">
        <v>1</v>
      </c>
      <c r="L15342" s="102" t="s">
        <v>23</v>
      </c>
      <c r="M15342" s="102" t="s">
        <v>1074</v>
      </c>
      <c r="N15342" s="102">
        <v>7</v>
      </c>
      <c r="O15342" s="102" t="s">
        <v>1075</v>
      </c>
    </row>
    <row r="15343" spans="1:15" x14ac:dyDescent="0.25">
      <c r="A15343" s="102" t="s">
        <v>1126</v>
      </c>
      <c r="B15343" s="103" t="s">
        <v>4076</v>
      </c>
      <c r="C15343" s="103" t="s">
        <v>277</v>
      </c>
      <c r="D15343" s="102" t="s">
        <v>388</v>
      </c>
      <c r="E15343" s="102" t="s">
        <v>275</v>
      </c>
      <c r="F15343" s="102" t="s">
        <v>25248</v>
      </c>
      <c r="H15343" s="102">
        <v>45655</v>
      </c>
      <c r="I15343" s="102" t="s">
        <v>25171</v>
      </c>
      <c r="J15343" s="102" t="s">
        <v>2</v>
      </c>
      <c r="K15343" s="102" t="s">
        <v>1</v>
      </c>
      <c r="L15343" s="102" t="s">
        <v>23</v>
      </c>
      <c r="M15343" s="102" t="s">
        <v>1074</v>
      </c>
      <c r="N15343" s="102">
        <v>7</v>
      </c>
      <c r="O15343" s="102" t="s">
        <v>1075</v>
      </c>
    </row>
    <row r="15344" spans="1:15" x14ac:dyDescent="0.25">
      <c r="A15344" s="102" t="s">
        <v>10635</v>
      </c>
      <c r="B15344" s="103" t="s">
        <v>25249</v>
      </c>
      <c r="C15344" s="103" t="s">
        <v>1118</v>
      </c>
      <c r="D15344" s="102" t="s">
        <v>318</v>
      </c>
      <c r="E15344" s="102" t="s">
        <v>275</v>
      </c>
      <c r="F15344" s="102" t="s">
        <v>25250</v>
      </c>
      <c r="H15344" s="102">
        <v>45655</v>
      </c>
      <c r="I15344" s="102" t="s">
        <v>25171</v>
      </c>
      <c r="J15344" s="102" t="s">
        <v>2</v>
      </c>
      <c r="K15344" s="102" t="s">
        <v>1</v>
      </c>
      <c r="L15344" s="102" t="s">
        <v>23</v>
      </c>
      <c r="M15344" s="102" t="s">
        <v>1074</v>
      </c>
      <c r="N15344" s="102">
        <v>7</v>
      </c>
      <c r="O15344" s="102" t="s">
        <v>1075</v>
      </c>
    </row>
    <row r="15345" spans="1:15" x14ac:dyDescent="0.25">
      <c r="A15345" s="102" t="s">
        <v>25251</v>
      </c>
      <c r="B15345" s="103" t="s">
        <v>25252</v>
      </c>
      <c r="C15345" s="103" t="s">
        <v>1118</v>
      </c>
      <c r="D15345" s="102" t="s">
        <v>318</v>
      </c>
      <c r="E15345" s="102" t="s">
        <v>275</v>
      </c>
      <c r="F15345" s="102" t="s">
        <v>25253</v>
      </c>
      <c r="H15345" s="102">
        <v>45655</v>
      </c>
      <c r="I15345" s="102" t="s">
        <v>25171</v>
      </c>
      <c r="J15345" s="102" t="s">
        <v>2</v>
      </c>
      <c r="K15345" s="102" t="s">
        <v>1</v>
      </c>
      <c r="L15345" s="102" t="s">
        <v>23</v>
      </c>
      <c r="M15345" s="102" t="s">
        <v>1074</v>
      </c>
      <c r="N15345" s="102">
        <v>7</v>
      </c>
      <c r="O15345" s="102" t="s">
        <v>1075</v>
      </c>
    </row>
    <row r="15346" spans="1:15" x14ac:dyDescent="0.25">
      <c r="A15346" s="102" t="s">
        <v>25254</v>
      </c>
      <c r="B15346" s="103" t="s">
        <v>1080</v>
      </c>
      <c r="C15346" s="103" t="s">
        <v>1118</v>
      </c>
      <c r="D15346" s="102" t="s">
        <v>318</v>
      </c>
      <c r="E15346" s="102" t="s">
        <v>275</v>
      </c>
      <c r="F15346" s="102" t="s">
        <v>25255</v>
      </c>
      <c r="H15346" s="102">
        <v>45655</v>
      </c>
      <c r="I15346" s="102" t="s">
        <v>25171</v>
      </c>
      <c r="J15346" s="102" t="s">
        <v>2</v>
      </c>
      <c r="K15346" s="102" t="s">
        <v>1</v>
      </c>
      <c r="L15346" s="102" t="s">
        <v>23</v>
      </c>
      <c r="M15346" s="102" t="s">
        <v>1074</v>
      </c>
      <c r="N15346" s="102">
        <v>7</v>
      </c>
      <c r="O15346" s="102" t="s">
        <v>1075</v>
      </c>
    </row>
    <row r="15347" spans="1:15" x14ac:dyDescent="0.25">
      <c r="A15347" s="102" t="s">
        <v>25256</v>
      </c>
      <c r="B15347" s="103" t="s">
        <v>1530</v>
      </c>
      <c r="C15347" s="103" t="s">
        <v>274</v>
      </c>
      <c r="D15347" s="102" t="s">
        <v>318</v>
      </c>
      <c r="E15347" s="102" t="s">
        <v>275</v>
      </c>
      <c r="F15347" s="102" t="s">
        <v>25257</v>
      </c>
      <c r="H15347" s="102">
        <v>45655</v>
      </c>
      <c r="I15347" s="102" t="s">
        <v>25171</v>
      </c>
      <c r="J15347" s="102" t="s">
        <v>2</v>
      </c>
      <c r="K15347" s="102" t="s">
        <v>1</v>
      </c>
      <c r="L15347" s="102" t="s">
        <v>23</v>
      </c>
      <c r="M15347" s="102" t="s">
        <v>1074</v>
      </c>
      <c r="N15347" s="102">
        <v>7</v>
      </c>
      <c r="O15347" s="102" t="s">
        <v>1075</v>
      </c>
    </row>
    <row r="15348" spans="1:15" x14ac:dyDescent="0.25">
      <c r="A15348" s="102" t="s">
        <v>25258</v>
      </c>
      <c r="B15348" s="103" t="s">
        <v>2214</v>
      </c>
      <c r="C15348" s="103" t="s">
        <v>1118</v>
      </c>
      <c r="D15348" s="102" t="s">
        <v>318</v>
      </c>
      <c r="E15348" s="102" t="s">
        <v>275</v>
      </c>
      <c r="F15348" s="102" t="s">
        <v>25259</v>
      </c>
      <c r="H15348" s="102">
        <v>45655</v>
      </c>
      <c r="I15348" s="102" t="s">
        <v>25171</v>
      </c>
      <c r="J15348" s="102" t="s">
        <v>2</v>
      </c>
      <c r="K15348" s="102" t="s">
        <v>1</v>
      </c>
      <c r="L15348" s="102" t="s">
        <v>23</v>
      </c>
      <c r="M15348" s="102" t="s">
        <v>1074</v>
      </c>
      <c r="N15348" s="102">
        <v>7</v>
      </c>
      <c r="O15348" s="102" t="s">
        <v>1075</v>
      </c>
    </row>
    <row r="15349" spans="1:15" x14ac:dyDescent="0.25">
      <c r="A15349" s="102" t="s">
        <v>25258</v>
      </c>
      <c r="B15349" s="103" t="s">
        <v>1122</v>
      </c>
      <c r="C15349" s="103" t="s">
        <v>274</v>
      </c>
      <c r="D15349" s="102" t="s">
        <v>318</v>
      </c>
      <c r="E15349" s="102" t="s">
        <v>275</v>
      </c>
      <c r="F15349" s="102" t="s">
        <v>25260</v>
      </c>
      <c r="H15349" s="102">
        <v>45655</v>
      </c>
      <c r="I15349" s="102" t="s">
        <v>25171</v>
      </c>
      <c r="J15349" s="102" t="s">
        <v>2</v>
      </c>
      <c r="K15349" s="102" t="s">
        <v>1</v>
      </c>
      <c r="L15349" s="102" t="s">
        <v>23</v>
      </c>
      <c r="M15349" s="102" t="s">
        <v>1074</v>
      </c>
      <c r="N15349" s="102">
        <v>7</v>
      </c>
      <c r="O15349" s="102" t="s">
        <v>1075</v>
      </c>
    </row>
    <row r="15350" spans="1:15" x14ac:dyDescent="0.25">
      <c r="A15350" s="102" t="s">
        <v>25258</v>
      </c>
      <c r="B15350" s="103" t="s">
        <v>1245</v>
      </c>
      <c r="C15350" s="103" t="s">
        <v>1118</v>
      </c>
      <c r="D15350" s="102" t="s">
        <v>318</v>
      </c>
      <c r="E15350" s="102" t="s">
        <v>275</v>
      </c>
      <c r="F15350" s="102" t="s">
        <v>25261</v>
      </c>
      <c r="H15350" s="102">
        <v>45655</v>
      </c>
      <c r="I15350" s="102" t="s">
        <v>25171</v>
      </c>
      <c r="J15350" s="102" t="s">
        <v>2</v>
      </c>
      <c r="K15350" s="102" t="s">
        <v>1</v>
      </c>
      <c r="L15350" s="102" t="s">
        <v>23</v>
      </c>
      <c r="M15350" s="102" t="s">
        <v>1074</v>
      </c>
      <c r="N15350" s="102">
        <v>7</v>
      </c>
      <c r="O15350" s="102" t="s">
        <v>1075</v>
      </c>
    </row>
    <row r="15351" spans="1:15" x14ac:dyDescent="0.25">
      <c r="A15351" s="102" t="s">
        <v>1140</v>
      </c>
      <c r="B15351" s="103" t="s">
        <v>3217</v>
      </c>
      <c r="C15351" s="103" t="s">
        <v>1118</v>
      </c>
      <c r="D15351" s="102" t="s">
        <v>318</v>
      </c>
      <c r="E15351" s="102" t="s">
        <v>275</v>
      </c>
      <c r="F15351" s="102" t="s">
        <v>25262</v>
      </c>
      <c r="H15351" s="102">
        <v>45655</v>
      </c>
      <c r="I15351" s="102" t="s">
        <v>25171</v>
      </c>
      <c r="J15351" s="102" t="s">
        <v>2</v>
      </c>
      <c r="K15351" s="102" t="s">
        <v>1</v>
      </c>
      <c r="L15351" s="102" t="s">
        <v>23</v>
      </c>
      <c r="M15351" s="102" t="s">
        <v>1074</v>
      </c>
      <c r="N15351" s="102">
        <v>7</v>
      </c>
      <c r="O15351" s="102" t="s">
        <v>1075</v>
      </c>
    </row>
    <row r="15352" spans="1:15" x14ac:dyDescent="0.25">
      <c r="A15352" s="102" t="s">
        <v>1140</v>
      </c>
      <c r="B15352" s="103" t="s">
        <v>1775</v>
      </c>
      <c r="C15352" s="103" t="s">
        <v>274</v>
      </c>
      <c r="D15352" s="102" t="s">
        <v>388</v>
      </c>
      <c r="E15352" s="102" t="s">
        <v>275</v>
      </c>
      <c r="F15352" s="102" t="s">
        <v>25263</v>
      </c>
      <c r="H15352" s="102">
        <v>45655</v>
      </c>
      <c r="I15352" s="102" t="s">
        <v>25171</v>
      </c>
      <c r="J15352" s="102" t="s">
        <v>2</v>
      </c>
      <c r="K15352" s="102" t="s">
        <v>1</v>
      </c>
      <c r="L15352" s="102" t="s">
        <v>23</v>
      </c>
      <c r="M15352" s="102" t="s">
        <v>1074</v>
      </c>
      <c r="N15352" s="102">
        <v>7</v>
      </c>
      <c r="O15352" s="102" t="s">
        <v>1075</v>
      </c>
    </row>
    <row r="15353" spans="1:15" x14ac:dyDescent="0.25">
      <c r="A15353" s="102" t="s">
        <v>25264</v>
      </c>
      <c r="B15353" s="103" t="s">
        <v>25265</v>
      </c>
      <c r="C15353" s="103" t="s">
        <v>274</v>
      </c>
      <c r="D15353" s="102" t="s">
        <v>318</v>
      </c>
      <c r="E15353" s="102" t="s">
        <v>275</v>
      </c>
      <c r="F15353" s="102" t="s">
        <v>25266</v>
      </c>
      <c r="H15353" s="102">
        <v>45655</v>
      </c>
      <c r="I15353" s="102" t="s">
        <v>25171</v>
      </c>
      <c r="J15353" s="102" t="s">
        <v>2</v>
      </c>
      <c r="K15353" s="102" t="s">
        <v>1</v>
      </c>
      <c r="L15353" s="102" t="s">
        <v>23</v>
      </c>
      <c r="M15353" s="102" t="s">
        <v>1074</v>
      </c>
      <c r="N15353" s="102">
        <v>7</v>
      </c>
      <c r="O15353" s="102" t="s">
        <v>1075</v>
      </c>
    </row>
    <row r="15354" spans="1:15" x14ac:dyDescent="0.25">
      <c r="A15354" s="102" t="s">
        <v>25267</v>
      </c>
      <c r="B15354" s="103" t="s">
        <v>2139</v>
      </c>
      <c r="C15354" s="103" t="s">
        <v>274</v>
      </c>
      <c r="D15354" s="102" t="s">
        <v>318</v>
      </c>
      <c r="E15354" s="102" t="s">
        <v>275</v>
      </c>
      <c r="F15354" s="102" t="s">
        <v>25268</v>
      </c>
      <c r="H15354" s="102">
        <v>45655</v>
      </c>
      <c r="I15354" s="102" t="s">
        <v>25171</v>
      </c>
      <c r="J15354" s="102" t="s">
        <v>2</v>
      </c>
      <c r="K15354" s="102" t="s">
        <v>1</v>
      </c>
      <c r="L15354" s="102" t="s">
        <v>23</v>
      </c>
      <c r="M15354" s="102" t="s">
        <v>1074</v>
      </c>
      <c r="N15354" s="102">
        <v>7</v>
      </c>
      <c r="O15354" s="102" t="s">
        <v>1075</v>
      </c>
    </row>
    <row r="15355" spans="1:15" x14ac:dyDescent="0.25">
      <c r="A15355" s="102" t="s">
        <v>25269</v>
      </c>
      <c r="B15355" s="103" t="s">
        <v>1986</v>
      </c>
      <c r="C15355" s="103" t="s">
        <v>1118</v>
      </c>
      <c r="D15355" s="102" t="s">
        <v>388</v>
      </c>
      <c r="E15355" s="102" t="s">
        <v>275</v>
      </c>
      <c r="F15355" s="102" t="s">
        <v>25270</v>
      </c>
      <c r="H15355" s="102">
        <v>45655</v>
      </c>
      <c r="I15355" s="102" t="s">
        <v>25171</v>
      </c>
      <c r="J15355" s="102" t="s">
        <v>2</v>
      </c>
      <c r="K15355" s="102" t="s">
        <v>1</v>
      </c>
      <c r="L15355" s="102" t="s">
        <v>23</v>
      </c>
      <c r="M15355" s="102" t="s">
        <v>1074</v>
      </c>
      <c r="N15355" s="102">
        <v>7</v>
      </c>
      <c r="O15355" s="102" t="s">
        <v>1075</v>
      </c>
    </row>
    <row r="15356" spans="1:15" x14ac:dyDescent="0.25">
      <c r="A15356" s="102" t="s">
        <v>22350</v>
      </c>
      <c r="B15356" s="103" t="s">
        <v>1095</v>
      </c>
      <c r="C15356" s="103" t="s">
        <v>1118</v>
      </c>
      <c r="D15356" s="102" t="s">
        <v>318</v>
      </c>
      <c r="E15356" s="102" t="s">
        <v>275</v>
      </c>
      <c r="F15356" s="102" t="s">
        <v>25271</v>
      </c>
      <c r="H15356" s="102">
        <v>45655</v>
      </c>
      <c r="I15356" s="102" t="s">
        <v>25171</v>
      </c>
      <c r="J15356" s="102" t="s">
        <v>2</v>
      </c>
      <c r="K15356" s="102" t="s">
        <v>1</v>
      </c>
      <c r="L15356" s="102" t="s">
        <v>23</v>
      </c>
      <c r="M15356" s="102" t="s">
        <v>1074</v>
      </c>
      <c r="N15356" s="102">
        <v>7</v>
      </c>
      <c r="O15356" s="102" t="s">
        <v>1075</v>
      </c>
    </row>
    <row r="15357" spans="1:15" x14ac:dyDescent="0.25">
      <c r="A15357" s="102" t="s">
        <v>25272</v>
      </c>
      <c r="B15357" s="103" t="s">
        <v>1248</v>
      </c>
      <c r="C15357" s="103" t="s">
        <v>1118</v>
      </c>
      <c r="D15357" s="102" t="s">
        <v>318</v>
      </c>
      <c r="E15357" s="102" t="s">
        <v>275</v>
      </c>
      <c r="F15357" s="102" t="s">
        <v>25273</v>
      </c>
      <c r="H15357" s="102">
        <v>45655</v>
      </c>
      <c r="I15357" s="102" t="s">
        <v>25171</v>
      </c>
      <c r="J15357" s="102" t="s">
        <v>2</v>
      </c>
      <c r="K15357" s="102" t="s">
        <v>1</v>
      </c>
      <c r="L15357" s="102" t="s">
        <v>23</v>
      </c>
      <c r="M15357" s="102" t="s">
        <v>1074</v>
      </c>
      <c r="N15357" s="102">
        <v>7</v>
      </c>
      <c r="O15357" s="102" t="s">
        <v>1075</v>
      </c>
    </row>
    <row r="15358" spans="1:15" x14ac:dyDescent="0.25">
      <c r="A15358" s="102" t="s">
        <v>25274</v>
      </c>
      <c r="B15358" s="103" t="s">
        <v>21813</v>
      </c>
      <c r="C15358" s="103" t="s">
        <v>274</v>
      </c>
      <c r="D15358" s="102" t="s">
        <v>318</v>
      </c>
      <c r="E15358" s="102" t="s">
        <v>275</v>
      </c>
      <c r="F15358" s="102" t="s">
        <v>25275</v>
      </c>
      <c r="H15358" s="102">
        <v>45655</v>
      </c>
      <c r="I15358" s="102" t="s">
        <v>25171</v>
      </c>
      <c r="J15358" s="102" t="s">
        <v>2</v>
      </c>
      <c r="K15358" s="102" t="s">
        <v>1</v>
      </c>
      <c r="L15358" s="102" t="s">
        <v>23</v>
      </c>
      <c r="M15358" s="102" t="s">
        <v>1074</v>
      </c>
      <c r="N15358" s="102">
        <v>7</v>
      </c>
      <c r="O15358" s="102" t="s">
        <v>1075</v>
      </c>
    </row>
    <row r="15359" spans="1:15" x14ac:dyDescent="0.25">
      <c r="A15359" s="102" t="s">
        <v>1499</v>
      </c>
      <c r="B15359" s="103" t="s">
        <v>25276</v>
      </c>
      <c r="C15359" s="103" t="s">
        <v>1118</v>
      </c>
      <c r="D15359" s="102" t="s">
        <v>318</v>
      </c>
      <c r="E15359" s="102" t="s">
        <v>275</v>
      </c>
      <c r="F15359" s="102" t="s">
        <v>25277</v>
      </c>
      <c r="H15359" s="102">
        <v>45655</v>
      </c>
      <c r="I15359" s="102" t="s">
        <v>25171</v>
      </c>
      <c r="J15359" s="102" t="s">
        <v>2</v>
      </c>
      <c r="K15359" s="102" t="s">
        <v>1</v>
      </c>
      <c r="L15359" s="102" t="s">
        <v>23</v>
      </c>
      <c r="M15359" s="102" t="s">
        <v>1074</v>
      </c>
      <c r="N15359" s="102">
        <v>7</v>
      </c>
      <c r="O15359" s="102" t="s">
        <v>1075</v>
      </c>
    </row>
    <row r="15360" spans="1:15" x14ac:dyDescent="0.25">
      <c r="A15360" s="102" t="s">
        <v>25278</v>
      </c>
      <c r="B15360" s="103" t="s">
        <v>25279</v>
      </c>
      <c r="C15360" s="103" t="s">
        <v>1082</v>
      </c>
      <c r="D15360" s="102" t="s">
        <v>318</v>
      </c>
      <c r="E15360" s="102" t="s">
        <v>275</v>
      </c>
      <c r="F15360" s="102" t="s">
        <v>25280</v>
      </c>
      <c r="H15360" s="102">
        <v>45655</v>
      </c>
      <c r="I15360" s="102" t="s">
        <v>25171</v>
      </c>
      <c r="J15360" s="102" t="s">
        <v>2</v>
      </c>
      <c r="K15360" s="102" t="s">
        <v>1</v>
      </c>
      <c r="L15360" s="102" t="s">
        <v>23</v>
      </c>
      <c r="M15360" s="102" t="s">
        <v>1082</v>
      </c>
      <c r="N15360" s="102">
        <v>7</v>
      </c>
      <c r="O15360" s="102" t="s">
        <v>1075</v>
      </c>
    </row>
    <row r="15361" spans="1:15" x14ac:dyDescent="0.25">
      <c r="A15361" s="102" t="s">
        <v>25278</v>
      </c>
      <c r="B15361" s="103" t="s">
        <v>25281</v>
      </c>
      <c r="C15361" s="103" t="s">
        <v>274</v>
      </c>
      <c r="D15361" s="102" t="s">
        <v>318</v>
      </c>
      <c r="E15361" s="102" t="s">
        <v>275</v>
      </c>
      <c r="F15361" s="102" t="s">
        <v>25282</v>
      </c>
      <c r="H15361" s="102">
        <v>45655</v>
      </c>
      <c r="I15361" s="102" t="s">
        <v>25171</v>
      </c>
      <c r="J15361" s="102" t="s">
        <v>2</v>
      </c>
      <c r="K15361" s="102" t="s">
        <v>1</v>
      </c>
      <c r="L15361" s="102" t="s">
        <v>23</v>
      </c>
      <c r="M15361" s="102" t="s">
        <v>1074</v>
      </c>
      <c r="N15361" s="102">
        <v>7</v>
      </c>
      <c r="O15361" s="102" t="s">
        <v>1075</v>
      </c>
    </row>
    <row r="15362" spans="1:15" x14ac:dyDescent="0.25">
      <c r="A15362" s="102" t="s">
        <v>25278</v>
      </c>
      <c r="B15362" s="103" t="s">
        <v>25283</v>
      </c>
      <c r="C15362" s="103" t="s">
        <v>1118</v>
      </c>
      <c r="D15362" s="102" t="s">
        <v>318</v>
      </c>
      <c r="E15362" s="102" t="s">
        <v>275</v>
      </c>
      <c r="F15362" s="102" t="s">
        <v>25284</v>
      </c>
      <c r="H15362" s="102">
        <v>45655</v>
      </c>
      <c r="I15362" s="102" t="s">
        <v>25171</v>
      </c>
      <c r="J15362" s="102" t="s">
        <v>2</v>
      </c>
      <c r="K15362" s="102" t="s">
        <v>1</v>
      </c>
      <c r="L15362" s="102" t="s">
        <v>23</v>
      </c>
      <c r="M15362" s="102" t="s">
        <v>1074</v>
      </c>
      <c r="N15362" s="102">
        <v>7</v>
      </c>
      <c r="O15362" s="102" t="s">
        <v>1075</v>
      </c>
    </row>
    <row r="15363" spans="1:15" x14ac:dyDescent="0.25">
      <c r="A15363" s="102" t="s">
        <v>25285</v>
      </c>
      <c r="B15363" s="103" t="s">
        <v>25286</v>
      </c>
      <c r="C15363" s="103" t="s">
        <v>1118</v>
      </c>
      <c r="D15363" s="102" t="s">
        <v>318</v>
      </c>
      <c r="E15363" s="102" t="s">
        <v>275</v>
      </c>
      <c r="F15363" s="102" t="s">
        <v>25287</v>
      </c>
      <c r="H15363" s="102">
        <v>45655</v>
      </c>
      <c r="I15363" s="102" t="s">
        <v>25171</v>
      </c>
      <c r="J15363" s="102" t="s">
        <v>2</v>
      </c>
      <c r="K15363" s="102" t="s">
        <v>1</v>
      </c>
      <c r="L15363" s="102" t="s">
        <v>23</v>
      </c>
      <c r="M15363" s="102" t="s">
        <v>1074</v>
      </c>
      <c r="N15363" s="102">
        <v>7</v>
      </c>
      <c r="O15363" s="102" t="s">
        <v>1075</v>
      </c>
    </row>
    <row r="15364" spans="1:15" x14ac:dyDescent="0.25">
      <c r="A15364" s="102" t="s">
        <v>4942</v>
      </c>
      <c r="B15364" s="103" t="s">
        <v>3446</v>
      </c>
      <c r="C15364" s="103" t="s">
        <v>274</v>
      </c>
      <c r="D15364" s="102" t="s">
        <v>303</v>
      </c>
      <c r="E15364" s="102" t="s">
        <v>275</v>
      </c>
      <c r="F15364" s="102" t="s">
        <v>25288</v>
      </c>
      <c r="H15364" s="102">
        <v>45655</v>
      </c>
      <c r="I15364" s="102" t="s">
        <v>25171</v>
      </c>
      <c r="J15364" s="102" t="s">
        <v>2</v>
      </c>
      <c r="K15364" s="102" t="s">
        <v>1</v>
      </c>
      <c r="L15364" s="102" t="s">
        <v>23</v>
      </c>
      <c r="M15364" s="102" t="s">
        <v>1074</v>
      </c>
      <c r="N15364" s="102">
        <v>7</v>
      </c>
      <c r="O15364" s="102" t="s">
        <v>1075</v>
      </c>
    </row>
    <row r="15365" spans="1:15" x14ac:dyDescent="0.25">
      <c r="A15365" s="102" t="s">
        <v>25289</v>
      </c>
      <c r="B15365" s="103" t="s">
        <v>1153</v>
      </c>
      <c r="C15365" s="103" t="s">
        <v>1118</v>
      </c>
      <c r="D15365" s="102" t="s">
        <v>318</v>
      </c>
      <c r="E15365" s="102" t="s">
        <v>275</v>
      </c>
      <c r="F15365" s="102" t="s">
        <v>25290</v>
      </c>
      <c r="H15365" s="102">
        <v>45655</v>
      </c>
      <c r="I15365" s="102" t="s">
        <v>25171</v>
      </c>
      <c r="J15365" s="102" t="s">
        <v>2</v>
      </c>
      <c r="K15365" s="102" t="s">
        <v>1</v>
      </c>
      <c r="L15365" s="102" t="s">
        <v>23</v>
      </c>
      <c r="M15365" s="102" t="s">
        <v>1074</v>
      </c>
      <c r="N15365" s="102">
        <v>7</v>
      </c>
      <c r="O15365" s="102" t="s">
        <v>1075</v>
      </c>
    </row>
    <row r="15366" spans="1:15" x14ac:dyDescent="0.25">
      <c r="A15366" s="102" t="s">
        <v>25291</v>
      </c>
      <c r="B15366" s="103" t="s">
        <v>1109</v>
      </c>
      <c r="C15366" s="103" t="s">
        <v>277</v>
      </c>
      <c r="D15366" s="102" t="s">
        <v>388</v>
      </c>
      <c r="E15366" s="102" t="s">
        <v>275</v>
      </c>
      <c r="F15366" s="102" t="s">
        <v>25292</v>
      </c>
      <c r="H15366" s="102">
        <v>45655</v>
      </c>
      <c r="I15366" s="102" t="s">
        <v>25171</v>
      </c>
      <c r="J15366" s="102" t="s">
        <v>2</v>
      </c>
      <c r="K15366" s="102" t="s">
        <v>1</v>
      </c>
      <c r="L15366" s="102" t="s">
        <v>23</v>
      </c>
      <c r="M15366" s="102" t="s">
        <v>1074</v>
      </c>
      <c r="N15366" s="102">
        <v>7</v>
      </c>
      <c r="O15366" s="102" t="s">
        <v>1075</v>
      </c>
    </row>
    <row r="15367" spans="1:15" x14ac:dyDescent="0.25">
      <c r="A15367" s="102" t="s">
        <v>25293</v>
      </c>
      <c r="B15367" s="103" t="s">
        <v>1565</v>
      </c>
      <c r="C15367" s="103" t="s">
        <v>274</v>
      </c>
      <c r="D15367" s="102" t="s">
        <v>388</v>
      </c>
      <c r="E15367" s="102" t="s">
        <v>275</v>
      </c>
      <c r="F15367" s="102" t="s">
        <v>25294</v>
      </c>
      <c r="H15367" s="102">
        <v>45655</v>
      </c>
      <c r="I15367" s="102" t="s">
        <v>25171</v>
      </c>
      <c r="J15367" s="102" t="s">
        <v>2</v>
      </c>
      <c r="K15367" s="102" t="s">
        <v>1</v>
      </c>
      <c r="L15367" s="102" t="s">
        <v>23</v>
      </c>
      <c r="M15367" s="102" t="s">
        <v>1074</v>
      </c>
      <c r="N15367" s="102">
        <v>7</v>
      </c>
      <c r="O15367" s="102" t="s">
        <v>1075</v>
      </c>
    </row>
    <row r="15368" spans="1:15" x14ac:dyDescent="0.25">
      <c r="A15368" s="102" t="s">
        <v>25295</v>
      </c>
      <c r="B15368" s="103" t="s">
        <v>25296</v>
      </c>
      <c r="C15368" s="103" t="s">
        <v>1118</v>
      </c>
      <c r="D15368" s="102" t="s">
        <v>318</v>
      </c>
      <c r="E15368" s="102" t="s">
        <v>275</v>
      </c>
      <c r="F15368" s="102" t="s">
        <v>25297</v>
      </c>
      <c r="H15368" s="102">
        <v>45655</v>
      </c>
      <c r="I15368" s="102" t="s">
        <v>25171</v>
      </c>
      <c r="J15368" s="102" t="s">
        <v>2</v>
      </c>
      <c r="K15368" s="102" t="s">
        <v>1</v>
      </c>
      <c r="L15368" s="102" t="s">
        <v>23</v>
      </c>
      <c r="M15368" s="102" t="s">
        <v>1074</v>
      </c>
      <c r="N15368" s="102">
        <v>7</v>
      </c>
      <c r="O15368" s="102" t="s">
        <v>1075</v>
      </c>
    </row>
    <row r="15369" spans="1:15" x14ac:dyDescent="0.25">
      <c r="A15369" s="102" t="s">
        <v>6170</v>
      </c>
      <c r="B15369" s="103" t="s">
        <v>25298</v>
      </c>
      <c r="C15369" s="103" t="s">
        <v>1118</v>
      </c>
      <c r="D15369" s="102" t="s">
        <v>318</v>
      </c>
      <c r="E15369" s="102" t="s">
        <v>275</v>
      </c>
      <c r="F15369" s="102" t="s">
        <v>25299</v>
      </c>
      <c r="H15369" s="102">
        <v>45655</v>
      </c>
      <c r="I15369" s="102" t="s">
        <v>25171</v>
      </c>
      <c r="J15369" s="102" t="s">
        <v>2</v>
      </c>
      <c r="K15369" s="102" t="s">
        <v>1</v>
      </c>
      <c r="L15369" s="102" t="s">
        <v>23</v>
      </c>
      <c r="M15369" s="102" t="s">
        <v>1074</v>
      </c>
      <c r="N15369" s="102">
        <v>7</v>
      </c>
      <c r="O15369" s="102" t="s">
        <v>1075</v>
      </c>
    </row>
    <row r="15370" spans="1:15" x14ac:dyDescent="0.25">
      <c r="A15370" s="102" t="s">
        <v>25300</v>
      </c>
      <c r="B15370" s="103" t="s">
        <v>25301</v>
      </c>
      <c r="C15370" s="103" t="s">
        <v>277</v>
      </c>
      <c r="D15370" s="102" t="s">
        <v>388</v>
      </c>
      <c r="E15370" s="102" t="s">
        <v>275</v>
      </c>
      <c r="F15370" s="102" t="s">
        <v>25302</v>
      </c>
      <c r="H15370" s="102">
        <v>45655</v>
      </c>
      <c r="I15370" s="102" t="s">
        <v>25171</v>
      </c>
      <c r="J15370" s="102" t="s">
        <v>2</v>
      </c>
      <c r="K15370" s="102" t="s">
        <v>1</v>
      </c>
      <c r="L15370" s="102" t="s">
        <v>23</v>
      </c>
      <c r="M15370" s="102" t="s">
        <v>1074</v>
      </c>
      <c r="N15370" s="102">
        <v>7</v>
      </c>
      <c r="O15370" s="102" t="s">
        <v>1075</v>
      </c>
    </row>
    <row r="15371" spans="1:15" x14ac:dyDescent="0.25">
      <c r="A15371" s="102" t="s">
        <v>1188</v>
      </c>
      <c r="B15371" s="103" t="s">
        <v>1997</v>
      </c>
      <c r="C15371" s="103" t="s">
        <v>277</v>
      </c>
      <c r="D15371" s="102" t="s">
        <v>388</v>
      </c>
      <c r="E15371" s="102" t="s">
        <v>275</v>
      </c>
      <c r="F15371" s="102" t="s">
        <v>25303</v>
      </c>
      <c r="H15371" s="102">
        <v>45655</v>
      </c>
      <c r="I15371" s="102" t="s">
        <v>25171</v>
      </c>
      <c r="J15371" s="102" t="s">
        <v>2</v>
      </c>
      <c r="K15371" s="102" t="s">
        <v>1</v>
      </c>
      <c r="L15371" s="102" t="s">
        <v>23</v>
      </c>
      <c r="M15371" s="102" t="s">
        <v>1074</v>
      </c>
      <c r="N15371" s="102">
        <v>7</v>
      </c>
      <c r="O15371" s="102" t="s">
        <v>1075</v>
      </c>
    </row>
    <row r="15372" spans="1:15" x14ac:dyDescent="0.25">
      <c r="A15372" s="102" t="s">
        <v>25304</v>
      </c>
      <c r="B15372" s="103" t="s">
        <v>1318</v>
      </c>
      <c r="C15372" s="103" t="s">
        <v>1118</v>
      </c>
      <c r="D15372" s="102" t="s">
        <v>318</v>
      </c>
      <c r="E15372" s="102" t="s">
        <v>275</v>
      </c>
      <c r="F15372" s="102" t="s">
        <v>25305</v>
      </c>
      <c r="H15372" s="102">
        <v>45655</v>
      </c>
      <c r="I15372" s="102" t="s">
        <v>25171</v>
      </c>
      <c r="J15372" s="102" t="s">
        <v>2</v>
      </c>
      <c r="K15372" s="102" t="s">
        <v>1</v>
      </c>
      <c r="L15372" s="102" t="s">
        <v>23</v>
      </c>
      <c r="M15372" s="102" t="s">
        <v>1074</v>
      </c>
      <c r="N15372" s="102">
        <v>7</v>
      </c>
      <c r="O15372" s="102" t="s">
        <v>1075</v>
      </c>
    </row>
    <row r="15373" spans="1:15" x14ac:dyDescent="0.25">
      <c r="A15373" s="102" t="s">
        <v>1840</v>
      </c>
      <c r="B15373" s="103" t="s">
        <v>2069</v>
      </c>
      <c r="C15373" s="103" t="s">
        <v>274</v>
      </c>
      <c r="D15373" s="102" t="s">
        <v>388</v>
      </c>
      <c r="E15373" s="102" t="s">
        <v>275</v>
      </c>
      <c r="F15373" s="102" t="s">
        <v>25306</v>
      </c>
      <c r="H15373" s="102">
        <v>45655</v>
      </c>
      <c r="I15373" s="102" t="s">
        <v>25171</v>
      </c>
      <c r="J15373" s="102" t="s">
        <v>2</v>
      </c>
      <c r="K15373" s="102" t="s">
        <v>1</v>
      </c>
      <c r="L15373" s="102" t="s">
        <v>23</v>
      </c>
      <c r="M15373" s="102" t="s">
        <v>1074</v>
      </c>
      <c r="N15373" s="102">
        <v>7</v>
      </c>
      <c r="O15373" s="102" t="s">
        <v>1075</v>
      </c>
    </row>
    <row r="15374" spans="1:15" x14ac:dyDescent="0.25">
      <c r="A15374" s="102" t="s">
        <v>1840</v>
      </c>
      <c r="B15374" s="103" t="s">
        <v>9332</v>
      </c>
      <c r="C15374" s="103" t="s">
        <v>1180</v>
      </c>
      <c r="D15374" s="102" t="s">
        <v>388</v>
      </c>
      <c r="E15374" s="102" t="s">
        <v>275</v>
      </c>
      <c r="F15374" s="102" t="s">
        <v>25307</v>
      </c>
      <c r="H15374" s="102">
        <v>45655</v>
      </c>
      <c r="I15374" s="102" t="s">
        <v>25171</v>
      </c>
      <c r="J15374" s="102" t="s">
        <v>2</v>
      </c>
      <c r="K15374" s="102" t="s">
        <v>1</v>
      </c>
      <c r="L15374" s="102" t="s">
        <v>23</v>
      </c>
      <c r="M15374" s="102" t="s">
        <v>1180</v>
      </c>
      <c r="N15374" s="102">
        <v>7</v>
      </c>
      <c r="O15374" s="102" t="s">
        <v>1075</v>
      </c>
    </row>
    <row r="15375" spans="1:15" x14ac:dyDescent="0.25">
      <c r="A15375" s="102" t="s">
        <v>25308</v>
      </c>
      <c r="B15375" s="103" t="s">
        <v>1114</v>
      </c>
      <c r="C15375" s="103" t="s">
        <v>277</v>
      </c>
      <c r="D15375" s="102" t="s">
        <v>388</v>
      </c>
      <c r="E15375" s="102" t="s">
        <v>275</v>
      </c>
      <c r="F15375" s="102" t="s">
        <v>25309</v>
      </c>
      <c r="H15375" s="102">
        <v>45655</v>
      </c>
      <c r="I15375" s="102" t="s">
        <v>25171</v>
      </c>
      <c r="J15375" s="102" t="s">
        <v>2</v>
      </c>
      <c r="K15375" s="102" t="s">
        <v>1</v>
      </c>
      <c r="L15375" s="102" t="s">
        <v>23</v>
      </c>
      <c r="M15375" s="102" t="s">
        <v>1074</v>
      </c>
      <c r="N15375" s="102">
        <v>7</v>
      </c>
      <c r="O15375" s="102" t="s">
        <v>1075</v>
      </c>
    </row>
    <row r="15376" spans="1:15" x14ac:dyDescent="0.25">
      <c r="A15376" s="102" t="s">
        <v>25310</v>
      </c>
      <c r="B15376" s="103" t="s">
        <v>1268</v>
      </c>
      <c r="C15376" s="103" t="s">
        <v>1640</v>
      </c>
      <c r="D15376" s="102" t="s">
        <v>388</v>
      </c>
      <c r="E15376" s="102" t="s">
        <v>275</v>
      </c>
      <c r="F15376" s="102" t="s">
        <v>25311</v>
      </c>
      <c r="H15376" s="102">
        <v>45655</v>
      </c>
      <c r="I15376" s="102" t="s">
        <v>25171</v>
      </c>
      <c r="J15376" s="102" t="s">
        <v>2</v>
      </c>
      <c r="K15376" s="102" t="s">
        <v>1</v>
      </c>
      <c r="L15376" s="102" t="s">
        <v>23</v>
      </c>
      <c r="M15376" s="102" t="s">
        <v>1082</v>
      </c>
      <c r="N15376" s="102">
        <v>7</v>
      </c>
      <c r="O15376" s="102" t="s">
        <v>1075</v>
      </c>
    </row>
    <row r="15377" spans="1:15" x14ac:dyDescent="0.25">
      <c r="A15377" s="102" t="s">
        <v>25310</v>
      </c>
      <c r="B15377" s="103" t="s">
        <v>1233</v>
      </c>
      <c r="C15377" s="103" t="s">
        <v>274</v>
      </c>
      <c r="D15377" s="102" t="s">
        <v>388</v>
      </c>
      <c r="E15377" s="102" t="s">
        <v>275</v>
      </c>
      <c r="F15377" s="102" t="s">
        <v>25312</v>
      </c>
      <c r="H15377" s="102">
        <v>45655</v>
      </c>
      <c r="I15377" s="102" t="s">
        <v>25171</v>
      </c>
      <c r="J15377" s="102" t="s">
        <v>2</v>
      </c>
      <c r="K15377" s="102" t="s">
        <v>1</v>
      </c>
      <c r="L15377" s="102" t="s">
        <v>23</v>
      </c>
      <c r="M15377" s="102" t="s">
        <v>1074</v>
      </c>
      <c r="N15377" s="102">
        <v>7</v>
      </c>
      <c r="O15377" s="102" t="s">
        <v>1075</v>
      </c>
    </row>
    <row r="15378" spans="1:15" x14ac:dyDescent="0.25">
      <c r="A15378" s="102" t="s">
        <v>25310</v>
      </c>
      <c r="B15378" s="103" t="s">
        <v>1764</v>
      </c>
      <c r="C15378" s="103" t="s">
        <v>1640</v>
      </c>
      <c r="D15378" s="102" t="s">
        <v>388</v>
      </c>
      <c r="E15378" s="102" t="s">
        <v>275</v>
      </c>
      <c r="F15378" s="102" t="s">
        <v>25313</v>
      </c>
      <c r="H15378" s="102">
        <v>45655</v>
      </c>
      <c r="I15378" s="102" t="s">
        <v>25171</v>
      </c>
      <c r="J15378" s="102" t="s">
        <v>2</v>
      </c>
      <c r="K15378" s="102" t="s">
        <v>1</v>
      </c>
      <c r="L15378" s="102" t="s">
        <v>23</v>
      </c>
      <c r="M15378" s="102" t="s">
        <v>1082</v>
      </c>
      <c r="N15378" s="102">
        <v>7</v>
      </c>
      <c r="O15378" s="102" t="s">
        <v>1075</v>
      </c>
    </row>
    <row r="15379" spans="1:15" x14ac:dyDescent="0.25">
      <c r="A15379" s="102" t="s">
        <v>25314</v>
      </c>
      <c r="B15379" s="103" t="s">
        <v>1448</v>
      </c>
      <c r="C15379" s="103" t="s">
        <v>277</v>
      </c>
      <c r="D15379" s="102" t="s">
        <v>388</v>
      </c>
      <c r="E15379" s="102" t="s">
        <v>275</v>
      </c>
      <c r="F15379" s="102" t="s">
        <v>25315</v>
      </c>
      <c r="H15379" s="102">
        <v>45655</v>
      </c>
      <c r="I15379" s="102" t="s">
        <v>25171</v>
      </c>
      <c r="J15379" s="102" t="s">
        <v>2</v>
      </c>
      <c r="K15379" s="102" t="s">
        <v>1</v>
      </c>
      <c r="L15379" s="102" t="s">
        <v>23</v>
      </c>
      <c r="M15379" s="102" t="s">
        <v>1074</v>
      </c>
      <c r="N15379" s="102">
        <v>7</v>
      </c>
      <c r="O15379" s="102" t="s">
        <v>1075</v>
      </c>
    </row>
    <row r="15380" spans="1:15" x14ac:dyDescent="0.25">
      <c r="A15380" s="102" t="s">
        <v>25316</v>
      </c>
      <c r="B15380" s="103" t="s">
        <v>2573</v>
      </c>
      <c r="C15380" s="103" t="s">
        <v>277</v>
      </c>
      <c r="D15380" s="102" t="s">
        <v>388</v>
      </c>
      <c r="E15380" s="102" t="s">
        <v>275</v>
      </c>
      <c r="F15380" s="102" t="s">
        <v>25317</v>
      </c>
      <c r="H15380" s="102">
        <v>45655</v>
      </c>
      <c r="I15380" s="102" t="s">
        <v>25171</v>
      </c>
      <c r="J15380" s="102" t="s">
        <v>2</v>
      </c>
      <c r="K15380" s="102" t="s">
        <v>1</v>
      </c>
      <c r="L15380" s="102" t="s">
        <v>23</v>
      </c>
      <c r="M15380" s="102" t="s">
        <v>1074</v>
      </c>
      <c r="N15380" s="102">
        <v>7</v>
      </c>
      <c r="O15380" s="102" t="s">
        <v>1075</v>
      </c>
    </row>
    <row r="15381" spans="1:15" x14ac:dyDescent="0.25">
      <c r="A15381" s="102" t="s">
        <v>9264</v>
      </c>
      <c r="B15381" s="103" t="s">
        <v>25318</v>
      </c>
      <c r="C15381" s="103" t="s">
        <v>1118</v>
      </c>
      <c r="D15381" s="102" t="s">
        <v>318</v>
      </c>
      <c r="E15381" s="102" t="s">
        <v>275</v>
      </c>
      <c r="F15381" s="102" t="s">
        <v>25319</v>
      </c>
      <c r="H15381" s="102">
        <v>45655</v>
      </c>
      <c r="I15381" s="102" t="s">
        <v>25171</v>
      </c>
      <c r="J15381" s="102" t="s">
        <v>2</v>
      </c>
      <c r="K15381" s="102" t="s">
        <v>1</v>
      </c>
      <c r="L15381" s="102" t="s">
        <v>23</v>
      </c>
      <c r="M15381" s="102" t="s">
        <v>1074</v>
      </c>
      <c r="N15381" s="102">
        <v>7</v>
      </c>
      <c r="O15381" s="102" t="s">
        <v>1075</v>
      </c>
    </row>
    <row r="15382" spans="1:15" x14ac:dyDescent="0.25">
      <c r="A15382" s="102" t="s">
        <v>25320</v>
      </c>
      <c r="B15382" s="103" t="s">
        <v>1078</v>
      </c>
      <c r="C15382" s="103" t="s">
        <v>1082</v>
      </c>
      <c r="D15382" s="102" t="s">
        <v>318</v>
      </c>
      <c r="E15382" s="102" t="s">
        <v>275</v>
      </c>
      <c r="F15382" s="102" t="s">
        <v>25321</v>
      </c>
      <c r="H15382" s="102">
        <v>45655</v>
      </c>
      <c r="I15382" s="102" t="s">
        <v>25171</v>
      </c>
      <c r="J15382" s="102" t="s">
        <v>2</v>
      </c>
      <c r="K15382" s="102" t="s">
        <v>1</v>
      </c>
      <c r="L15382" s="102" t="s">
        <v>23</v>
      </c>
      <c r="M15382" s="102" t="s">
        <v>1082</v>
      </c>
      <c r="N15382" s="102">
        <v>7</v>
      </c>
      <c r="O15382" s="102" t="s">
        <v>1075</v>
      </c>
    </row>
    <row r="15383" spans="1:15" x14ac:dyDescent="0.25">
      <c r="A15383" s="102" t="s">
        <v>25320</v>
      </c>
      <c r="B15383" s="103" t="s">
        <v>25322</v>
      </c>
      <c r="C15383" s="103" t="s">
        <v>1180</v>
      </c>
      <c r="D15383" s="102" t="s">
        <v>318</v>
      </c>
      <c r="E15383" s="102" t="s">
        <v>275</v>
      </c>
      <c r="F15383" s="102" t="s">
        <v>25323</v>
      </c>
      <c r="H15383" s="102">
        <v>45655</v>
      </c>
      <c r="I15383" s="102" t="s">
        <v>25171</v>
      </c>
      <c r="J15383" s="102" t="s">
        <v>2</v>
      </c>
      <c r="K15383" s="102" t="s">
        <v>1</v>
      </c>
      <c r="L15383" s="102" t="s">
        <v>23</v>
      </c>
      <c r="M15383" s="102" t="s">
        <v>1180</v>
      </c>
      <c r="N15383" s="102">
        <v>7</v>
      </c>
      <c r="O15383" s="102" t="s">
        <v>1075</v>
      </c>
    </row>
    <row r="15384" spans="1:15" x14ac:dyDescent="0.25">
      <c r="A15384" s="102" t="s">
        <v>25320</v>
      </c>
      <c r="B15384" s="103" t="s">
        <v>1122</v>
      </c>
      <c r="C15384" s="103" t="s">
        <v>274</v>
      </c>
      <c r="D15384" s="102" t="s">
        <v>318</v>
      </c>
      <c r="E15384" s="102" t="s">
        <v>275</v>
      </c>
      <c r="F15384" s="102" t="s">
        <v>25323</v>
      </c>
      <c r="H15384" s="102">
        <v>45655</v>
      </c>
      <c r="I15384" s="102" t="s">
        <v>25171</v>
      </c>
      <c r="J15384" s="102" t="s">
        <v>2</v>
      </c>
      <c r="K15384" s="102" t="s">
        <v>1</v>
      </c>
      <c r="L15384" s="102" t="s">
        <v>23</v>
      </c>
      <c r="M15384" s="102" t="s">
        <v>1074</v>
      </c>
      <c r="N15384" s="102">
        <v>7</v>
      </c>
      <c r="O15384" s="102" t="s">
        <v>1075</v>
      </c>
    </row>
    <row r="15385" spans="1:15" x14ac:dyDescent="0.25">
      <c r="A15385" s="102" t="s">
        <v>25324</v>
      </c>
      <c r="B15385" s="103" t="s">
        <v>1117</v>
      </c>
      <c r="C15385" s="103" t="s">
        <v>1118</v>
      </c>
      <c r="D15385" s="102" t="s">
        <v>318</v>
      </c>
      <c r="E15385" s="102" t="s">
        <v>275</v>
      </c>
      <c r="F15385" s="102" t="s">
        <v>25325</v>
      </c>
      <c r="H15385" s="102">
        <v>45655</v>
      </c>
      <c r="I15385" s="102" t="s">
        <v>25171</v>
      </c>
      <c r="J15385" s="102" t="s">
        <v>2</v>
      </c>
      <c r="K15385" s="102" t="s">
        <v>1</v>
      </c>
      <c r="L15385" s="102" t="s">
        <v>23</v>
      </c>
      <c r="M15385" s="102" t="s">
        <v>1074</v>
      </c>
      <c r="N15385" s="102">
        <v>7</v>
      </c>
      <c r="O15385" s="102" t="s">
        <v>1075</v>
      </c>
    </row>
    <row r="15386" spans="1:15" x14ac:dyDescent="0.25">
      <c r="A15386" s="102" t="s">
        <v>25326</v>
      </c>
      <c r="B15386" s="103" t="s">
        <v>2585</v>
      </c>
      <c r="C15386" s="103" t="s">
        <v>274</v>
      </c>
      <c r="D15386" s="102" t="s">
        <v>388</v>
      </c>
      <c r="E15386" s="102" t="s">
        <v>275</v>
      </c>
      <c r="F15386" s="102" t="s">
        <v>25327</v>
      </c>
      <c r="H15386" s="102">
        <v>45655</v>
      </c>
      <c r="I15386" s="102" t="s">
        <v>25171</v>
      </c>
      <c r="J15386" s="102" t="s">
        <v>2</v>
      </c>
      <c r="K15386" s="102" t="s">
        <v>1</v>
      </c>
      <c r="L15386" s="102" t="s">
        <v>23</v>
      </c>
      <c r="M15386" s="102" t="s">
        <v>1074</v>
      </c>
      <c r="N15386" s="102">
        <v>7</v>
      </c>
      <c r="O15386" s="102" t="s">
        <v>1075</v>
      </c>
    </row>
    <row r="15387" spans="1:15" x14ac:dyDescent="0.25">
      <c r="A15387" s="102" t="s">
        <v>25326</v>
      </c>
      <c r="B15387" s="103" t="s">
        <v>1197</v>
      </c>
      <c r="C15387" s="103" t="s">
        <v>274</v>
      </c>
      <c r="D15387" s="102" t="s">
        <v>388</v>
      </c>
      <c r="E15387" s="102" t="s">
        <v>275</v>
      </c>
      <c r="F15387" s="102" t="s">
        <v>25328</v>
      </c>
      <c r="H15387" s="102">
        <v>45655</v>
      </c>
      <c r="I15387" s="102" t="s">
        <v>25171</v>
      </c>
      <c r="J15387" s="102" t="s">
        <v>2</v>
      </c>
      <c r="K15387" s="102" t="s">
        <v>1</v>
      </c>
      <c r="L15387" s="102" t="s">
        <v>23</v>
      </c>
      <c r="M15387" s="102" t="s">
        <v>1074</v>
      </c>
      <c r="N15387" s="102">
        <v>7</v>
      </c>
      <c r="O15387" s="102" t="s">
        <v>1075</v>
      </c>
    </row>
    <row r="15388" spans="1:15" x14ac:dyDescent="0.25">
      <c r="A15388" s="102" t="s">
        <v>15741</v>
      </c>
      <c r="B15388" s="103" t="s">
        <v>1120</v>
      </c>
      <c r="C15388" s="103" t="s">
        <v>274</v>
      </c>
      <c r="D15388" s="102" t="s">
        <v>388</v>
      </c>
      <c r="E15388" s="102" t="s">
        <v>275</v>
      </c>
      <c r="F15388" s="102" t="s">
        <v>25329</v>
      </c>
      <c r="H15388" s="102">
        <v>45655</v>
      </c>
      <c r="I15388" s="102" t="s">
        <v>25171</v>
      </c>
      <c r="J15388" s="102" t="s">
        <v>2</v>
      </c>
      <c r="K15388" s="102" t="s">
        <v>1</v>
      </c>
      <c r="L15388" s="102" t="s">
        <v>23</v>
      </c>
      <c r="M15388" s="102" t="s">
        <v>1074</v>
      </c>
      <c r="N15388" s="102">
        <v>7</v>
      </c>
      <c r="O15388" s="102" t="s">
        <v>1075</v>
      </c>
    </row>
    <row r="15389" spans="1:15" x14ac:dyDescent="0.25">
      <c r="A15389" s="102" t="s">
        <v>3095</v>
      </c>
      <c r="B15389" s="103" t="s">
        <v>2833</v>
      </c>
      <c r="C15389" s="103" t="s">
        <v>277</v>
      </c>
      <c r="D15389" s="102" t="s">
        <v>303</v>
      </c>
      <c r="E15389" s="102" t="s">
        <v>275</v>
      </c>
      <c r="F15389" s="102" t="s">
        <v>25330</v>
      </c>
      <c r="H15389" s="102">
        <v>45655</v>
      </c>
      <c r="I15389" s="102" t="s">
        <v>25171</v>
      </c>
      <c r="J15389" s="102" t="s">
        <v>2</v>
      </c>
      <c r="K15389" s="102" t="s">
        <v>1</v>
      </c>
      <c r="L15389" s="102" t="s">
        <v>23</v>
      </c>
      <c r="M15389" s="102" t="s">
        <v>1074</v>
      </c>
      <c r="N15389" s="102">
        <v>7</v>
      </c>
      <c r="O15389" s="102" t="s">
        <v>1075</v>
      </c>
    </row>
    <row r="15390" spans="1:15" x14ac:dyDescent="0.25">
      <c r="A15390" s="102" t="s">
        <v>3095</v>
      </c>
      <c r="B15390" s="103" t="s">
        <v>1836</v>
      </c>
      <c r="C15390" s="103" t="s">
        <v>274</v>
      </c>
      <c r="D15390" s="102" t="s">
        <v>303</v>
      </c>
      <c r="E15390" s="102" t="s">
        <v>275</v>
      </c>
      <c r="F15390" s="102" t="s">
        <v>25331</v>
      </c>
      <c r="H15390" s="102">
        <v>45655</v>
      </c>
      <c r="I15390" s="102" t="s">
        <v>25171</v>
      </c>
      <c r="J15390" s="102" t="s">
        <v>2</v>
      </c>
      <c r="K15390" s="102" t="s">
        <v>1</v>
      </c>
      <c r="L15390" s="102" t="s">
        <v>23</v>
      </c>
      <c r="M15390" s="102" t="s">
        <v>1074</v>
      </c>
      <c r="N15390" s="102">
        <v>7</v>
      </c>
      <c r="O15390" s="102" t="s">
        <v>1075</v>
      </c>
    </row>
    <row r="15391" spans="1:15" x14ac:dyDescent="0.25">
      <c r="A15391" s="102" t="s">
        <v>25332</v>
      </c>
      <c r="B15391" s="103" t="s">
        <v>25333</v>
      </c>
      <c r="C15391" s="103" t="s">
        <v>1118</v>
      </c>
      <c r="D15391" s="102" t="s">
        <v>318</v>
      </c>
      <c r="E15391" s="102" t="s">
        <v>275</v>
      </c>
      <c r="F15391" s="102" t="s">
        <v>25334</v>
      </c>
      <c r="H15391" s="102">
        <v>45655</v>
      </c>
      <c r="I15391" s="102" t="s">
        <v>25171</v>
      </c>
      <c r="J15391" s="102" t="s">
        <v>2</v>
      </c>
      <c r="K15391" s="102" t="s">
        <v>1</v>
      </c>
      <c r="L15391" s="102" t="s">
        <v>23</v>
      </c>
      <c r="M15391" s="102" t="s">
        <v>1074</v>
      </c>
      <c r="N15391" s="102">
        <v>7</v>
      </c>
      <c r="O15391" s="102" t="s">
        <v>1075</v>
      </c>
    </row>
    <row r="15392" spans="1:15" x14ac:dyDescent="0.25">
      <c r="A15392" s="102" t="s">
        <v>25335</v>
      </c>
      <c r="B15392" s="103" t="s">
        <v>25336</v>
      </c>
      <c r="C15392" s="103" t="s">
        <v>1118</v>
      </c>
      <c r="D15392" s="102" t="s">
        <v>318</v>
      </c>
      <c r="E15392" s="102" t="s">
        <v>275</v>
      </c>
      <c r="F15392" s="102" t="s">
        <v>25337</v>
      </c>
      <c r="H15392" s="102">
        <v>45655</v>
      </c>
      <c r="I15392" s="102" t="s">
        <v>25171</v>
      </c>
      <c r="J15392" s="102" t="s">
        <v>2</v>
      </c>
      <c r="K15392" s="102" t="s">
        <v>1</v>
      </c>
      <c r="L15392" s="102" t="s">
        <v>23</v>
      </c>
      <c r="M15392" s="102" t="s">
        <v>1074</v>
      </c>
      <c r="N15392" s="102">
        <v>7</v>
      </c>
      <c r="O15392" s="102" t="s">
        <v>1075</v>
      </c>
    </row>
    <row r="15393" spans="1:15" x14ac:dyDescent="0.25">
      <c r="A15393" s="102" t="s">
        <v>1859</v>
      </c>
      <c r="B15393" s="103" t="s">
        <v>2171</v>
      </c>
      <c r="C15393" s="103" t="s">
        <v>274</v>
      </c>
      <c r="D15393" s="102" t="s">
        <v>318</v>
      </c>
      <c r="E15393" s="102" t="s">
        <v>275</v>
      </c>
      <c r="F15393" s="102" t="s">
        <v>25338</v>
      </c>
      <c r="H15393" s="102">
        <v>45655</v>
      </c>
      <c r="I15393" s="102" t="s">
        <v>25171</v>
      </c>
      <c r="J15393" s="102" t="s">
        <v>2</v>
      </c>
      <c r="K15393" s="102" t="s">
        <v>1</v>
      </c>
      <c r="L15393" s="102" t="s">
        <v>23</v>
      </c>
      <c r="M15393" s="102" t="s">
        <v>1074</v>
      </c>
      <c r="N15393" s="102">
        <v>7</v>
      </c>
      <c r="O15393" s="102" t="s">
        <v>1075</v>
      </c>
    </row>
    <row r="15394" spans="1:15" x14ac:dyDescent="0.25">
      <c r="A15394" s="102" t="s">
        <v>1859</v>
      </c>
      <c r="B15394" s="103" t="s">
        <v>1810</v>
      </c>
      <c r="C15394" s="103" t="s">
        <v>1118</v>
      </c>
      <c r="D15394" s="102" t="s">
        <v>318</v>
      </c>
      <c r="E15394" s="102" t="s">
        <v>275</v>
      </c>
      <c r="F15394" s="102" t="s">
        <v>25339</v>
      </c>
      <c r="H15394" s="102">
        <v>45655</v>
      </c>
      <c r="I15394" s="102" t="s">
        <v>25171</v>
      </c>
      <c r="J15394" s="102" t="s">
        <v>2</v>
      </c>
      <c r="K15394" s="102" t="s">
        <v>1</v>
      </c>
      <c r="L15394" s="102" t="s">
        <v>23</v>
      </c>
      <c r="M15394" s="102" t="s">
        <v>1074</v>
      </c>
      <c r="N15394" s="102">
        <v>7</v>
      </c>
      <c r="O15394" s="102" t="s">
        <v>1075</v>
      </c>
    </row>
    <row r="15395" spans="1:15" x14ac:dyDescent="0.25">
      <c r="A15395" s="102" t="s">
        <v>1859</v>
      </c>
      <c r="B15395" s="103" t="s">
        <v>1250</v>
      </c>
      <c r="C15395" s="103" t="s">
        <v>274</v>
      </c>
      <c r="D15395" s="102" t="s">
        <v>318</v>
      </c>
      <c r="E15395" s="102" t="s">
        <v>275</v>
      </c>
      <c r="F15395" s="102" t="s">
        <v>25340</v>
      </c>
      <c r="H15395" s="102">
        <v>45655</v>
      </c>
      <c r="I15395" s="102" t="s">
        <v>25171</v>
      </c>
      <c r="J15395" s="102" t="s">
        <v>2</v>
      </c>
      <c r="K15395" s="102" t="s">
        <v>1</v>
      </c>
      <c r="L15395" s="102" t="s">
        <v>23</v>
      </c>
      <c r="M15395" s="102" t="s">
        <v>1074</v>
      </c>
      <c r="N15395" s="102">
        <v>7</v>
      </c>
      <c r="O15395" s="102" t="s">
        <v>1075</v>
      </c>
    </row>
    <row r="15396" spans="1:15" x14ac:dyDescent="0.25">
      <c r="A15396" s="102" t="s">
        <v>5019</v>
      </c>
      <c r="B15396" s="103" t="s">
        <v>1266</v>
      </c>
      <c r="C15396" s="103" t="s">
        <v>277</v>
      </c>
      <c r="D15396" s="102" t="s">
        <v>388</v>
      </c>
      <c r="E15396" s="102" t="s">
        <v>275</v>
      </c>
      <c r="F15396" s="102" t="s">
        <v>25338</v>
      </c>
      <c r="H15396" s="102">
        <v>45655</v>
      </c>
      <c r="I15396" s="102" t="s">
        <v>25171</v>
      </c>
      <c r="J15396" s="102" t="s">
        <v>2</v>
      </c>
      <c r="K15396" s="102" t="s">
        <v>1</v>
      </c>
      <c r="L15396" s="102" t="s">
        <v>23</v>
      </c>
      <c r="M15396" s="102" t="s">
        <v>1074</v>
      </c>
      <c r="N15396" s="102">
        <v>7</v>
      </c>
      <c r="O15396" s="102" t="s">
        <v>1075</v>
      </c>
    </row>
    <row r="15397" spans="1:15" x14ac:dyDescent="0.25">
      <c r="A15397" s="102" t="s">
        <v>25341</v>
      </c>
      <c r="B15397" s="103" t="s">
        <v>2570</v>
      </c>
      <c r="C15397" s="103" t="s">
        <v>1118</v>
      </c>
      <c r="D15397" s="102" t="s">
        <v>318</v>
      </c>
      <c r="E15397" s="102" t="s">
        <v>275</v>
      </c>
      <c r="F15397" s="102" t="s">
        <v>25342</v>
      </c>
      <c r="H15397" s="102">
        <v>45655</v>
      </c>
      <c r="I15397" s="102" t="s">
        <v>25171</v>
      </c>
      <c r="J15397" s="102" t="s">
        <v>2</v>
      </c>
      <c r="K15397" s="102" t="s">
        <v>1</v>
      </c>
      <c r="L15397" s="102" t="s">
        <v>23</v>
      </c>
      <c r="M15397" s="102" t="s">
        <v>1074</v>
      </c>
      <c r="N15397" s="102">
        <v>7</v>
      </c>
      <c r="O15397" s="102" t="s">
        <v>1075</v>
      </c>
    </row>
    <row r="15398" spans="1:15" x14ac:dyDescent="0.25">
      <c r="A15398" s="102" t="s">
        <v>25341</v>
      </c>
      <c r="B15398" s="103" t="s">
        <v>1189</v>
      </c>
      <c r="C15398" s="103" t="s">
        <v>274</v>
      </c>
      <c r="D15398" s="102" t="s">
        <v>318</v>
      </c>
      <c r="E15398" s="102" t="s">
        <v>275</v>
      </c>
      <c r="F15398" s="102" t="s">
        <v>25343</v>
      </c>
      <c r="H15398" s="102">
        <v>45655</v>
      </c>
      <c r="I15398" s="102" t="s">
        <v>25171</v>
      </c>
      <c r="J15398" s="102" t="s">
        <v>2</v>
      </c>
      <c r="K15398" s="102" t="s">
        <v>1</v>
      </c>
      <c r="L15398" s="102" t="s">
        <v>23</v>
      </c>
      <c r="M15398" s="102" t="s">
        <v>1074</v>
      </c>
      <c r="N15398" s="102">
        <v>7</v>
      </c>
      <c r="O15398" s="102" t="s">
        <v>1075</v>
      </c>
    </row>
    <row r="15399" spans="1:15" x14ac:dyDescent="0.25">
      <c r="A15399" s="102" t="s">
        <v>4020</v>
      </c>
      <c r="B15399" s="103" t="s">
        <v>25344</v>
      </c>
      <c r="C15399" s="103" t="s">
        <v>274</v>
      </c>
      <c r="D15399" s="102" t="s">
        <v>318</v>
      </c>
      <c r="E15399" s="102" t="s">
        <v>275</v>
      </c>
      <c r="F15399" s="102" t="s">
        <v>25345</v>
      </c>
      <c r="H15399" s="102">
        <v>45655</v>
      </c>
      <c r="I15399" s="102" t="s">
        <v>25171</v>
      </c>
      <c r="J15399" s="102" t="s">
        <v>2</v>
      </c>
      <c r="K15399" s="102" t="s">
        <v>1</v>
      </c>
      <c r="L15399" s="102" t="s">
        <v>23</v>
      </c>
      <c r="M15399" s="102" t="s">
        <v>1074</v>
      </c>
      <c r="N15399" s="102">
        <v>7</v>
      </c>
      <c r="O15399" s="102" t="s">
        <v>1075</v>
      </c>
    </row>
    <row r="15400" spans="1:15" x14ac:dyDescent="0.25">
      <c r="A15400" s="102" t="s">
        <v>4020</v>
      </c>
      <c r="B15400" s="103" t="s">
        <v>1080</v>
      </c>
      <c r="C15400" s="103" t="s">
        <v>1118</v>
      </c>
      <c r="D15400" s="102" t="s">
        <v>318</v>
      </c>
      <c r="E15400" s="102" t="s">
        <v>275</v>
      </c>
      <c r="F15400" s="102" t="s">
        <v>25346</v>
      </c>
      <c r="H15400" s="102">
        <v>45655</v>
      </c>
      <c r="I15400" s="102" t="s">
        <v>25171</v>
      </c>
      <c r="J15400" s="102" t="s">
        <v>2</v>
      </c>
      <c r="K15400" s="102" t="s">
        <v>1</v>
      </c>
      <c r="L15400" s="102" t="s">
        <v>23</v>
      </c>
      <c r="M15400" s="102" t="s">
        <v>1074</v>
      </c>
      <c r="N15400" s="102">
        <v>7</v>
      </c>
      <c r="O15400" s="102" t="s">
        <v>1075</v>
      </c>
    </row>
    <row r="15401" spans="1:15" x14ac:dyDescent="0.25">
      <c r="A15401" s="102" t="s">
        <v>25347</v>
      </c>
      <c r="B15401" s="103" t="s">
        <v>25348</v>
      </c>
      <c r="C15401" s="103" t="s">
        <v>1082</v>
      </c>
      <c r="D15401" s="102" t="s">
        <v>318</v>
      </c>
      <c r="E15401" s="102" t="s">
        <v>275</v>
      </c>
      <c r="F15401" s="102" t="s">
        <v>25349</v>
      </c>
      <c r="H15401" s="102">
        <v>45655</v>
      </c>
      <c r="I15401" s="102" t="s">
        <v>25171</v>
      </c>
      <c r="J15401" s="102" t="s">
        <v>2</v>
      </c>
      <c r="K15401" s="102" t="s">
        <v>1</v>
      </c>
      <c r="L15401" s="102" t="s">
        <v>23</v>
      </c>
      <c r="M15401" s="102" t="s">
        <v>1082</v>
      </c>
      <c r="N15401" s="102">
        <v>7</v>
      </c>
      <c r="O15401" s="102" t="s">
        <v>1075</v>
      </c>
    </row>
    <row r="15402" spans="1:15" x14ac:dyDescent="0.25">
      <c r="A15402" s="102" t="s">
        <v>25347</v>
      </c>
      <c r="B15402" s="103" t="s">
        <v>1197</v>
      </c>
      <c r="C15402" s="103" t="s">
        <v>274</v>
      </c>
      <c r="D15402" s="102" t="s">
        <v>318</v>
      </c>
      <c r="E15402" s="102" t="s">
        <v>275</v>
      </c>
      <c r="F15402" s="102" t="s">
        <v>25350</v>
      </c>
      <c r="H15402" s="102">
        <v>45655</v>
      </c>
      <c r="I15402" s="102" t="s">
        <v>25171</v>
      </c>
      <c r="J15402" s="102" t="s">
        <v>2</v>
      </c>
      <c r="K15402" s="102" t="s">
        <v>1</v>
      </c>
      <c r="L15402" s="102" t="s">
        <v>23</v>
      </c>
      <c r="M15402" s="102" t="s">
        <v>1074</v>
      </c>
      <c r="N15402" s="102">
        <v>7</v>
      </c>
      <c r="O15402" s="102" t="s">
        <v>1075</v>
      </c>
    </row>
    <row r="15403" spans="1:15" x14ac:dyDescent="0.25">
      <c r="A15403" s="102" t="s">
        <v>25351</v>
      </c>
      <c r="B15403" s="103" t="s">
        <v>25352</v>
      </c>
      <c r="C15403" s="103" t="s">
        <v>1118</v>
      </c>
      <c r="D15403" s="102" t="s">
        <v>318</v>
      </c>
      <c r="E15403" s="102" t="s">
        <v>275</v>
      </c>
      <c r="F15403" s="102" t="s">
        <v>25353</v>
      </c>
      <c r="H15403" s="102">
        <v>45655</v>
      </c>
      <c r="I15403" s="102" t="s">
        <v>25171</v>
      </c>
      <c r="J15403" s="102" t="s">
        <v>2</v>
      </c>
      <c r="K15403" s="102" t="s">
        <v>1</v>
      </c>
      <c r="L15403" s="102" t="s">
        <v>23</v>
      </c>
      <c r="M15403" s="102" t="s">
        <v>1074</v>
      </c>
      <c r="N15403" s="102">
        <v>7</v>
      </c>
      <c r="O15403" s="102" t="s">
        <v>1075</v>
      </c>
    </row>
    <row r="15404" spans="1:15" x14ac:dyDescent="0.25">
      <c r="A15404" s="102" t="s">
        <v>25354</v>
      </c>
      <c r="B15404" s="103" t="s">
        <v>13934</v>
      </c>
      <c r="C15404" s="103" t="s">
        <v>274</v>
      </c>
      <c r="D15404" s="102" t="s">
        <v>303</v>
      </c>
      <c r="E15404" s="102" t="s">
        <v>275</v>
      </c>
      <c r="F15404" s="102" t="s">
        <v>25355</v>
      </c>
      <c r="H15404" s="102">
        <v>45655</v>
      </c>
      <c r="I15404" s="102" t="s">
        <v>25171</v>
      </c>
      <c r="J15404" s="102" t="s">
        <v>2</v>
      </c>
      <c r="K15404" s="102" t="s">
        <v>1</v>
      </c>
      <c r="L15404" s="102" t="s">
        <v>23</v>
      </c>
      <c r="M15404" s="102" t="s">
        <v>1074</v>
      </c>
      <c r="N15404" s="102">
        <v>7</v>
      </c>
      <c r="O15404" s="102" t="s">
        <v>1075</v>
      </c>
    </row>
    <row r="15405" spans="1:15" x14ac:dyDescent="0.25">
      <c r="A15405" s="102" t="s">
        <v>25354</v>
      </c>
      <c r="B15405" s="103" t="s">
        <v>25356</v>
      </c>
      <c r="C15405" s="103" t="s">
        <v>1082</v>
      </c>
      <c r="D15405" s="102" t="s">
        <v>303</v>
      </c>
      <c r="E15405" s="102" t="s">
        <v>275</v>
      </c>
      <c r="F15405" s="102" t="s">
        <v>25357</v>
      </c>
      <c r="H15405" s="102">
        <v>45655</v>
      </c>
      <c r="I15405" s="102" t="s">
        <v>25171</v>
      </c>
      <c r="J15405" s="102" t="s">
        <v>2</v>
      </c>
      <c r="K15405" s="102" t="s">
        <v>1</v>
      </c>
      <c r="L15405" s="102" t="s">
        <v>23</v>
      </c>
      <c r="M15405" s="102" t="s">
        <v>1082</v>
      </c>
      <c r="N15405" s="102">
        <v>7</v>
      </c>
      <c r="O15405" s="102" t="s">
        <v>1075</v>
      </c>
    </row>
    <row r="15406" spans="1:15" x14ac:dyDescent="0.25">
      <c r="A15406" s="102" t="s">
        <v>25354</v>
      </c>
      <c r="B15406" s="103" t="s">
        <v>1214</v>
      </c>
      <c r="C15406" s="103" t="s">
        <v>1082</v>
      </c>
      <c r="D15406" s="102" t="s">
        <v>303</v>
      </c>
      <c r="E15406" s="102" t="s">
        <v>275</v>
      </c>
      <c r="F15406" s="102" t="s">
        <v>25358</v>
      </c>
      <c r="H15406" s="102">
        <v>45655</v>
      </c>
      <c r="I15406" s="102" t="s">
        <v>25171</v>
      </c>
      <c r="J15406" s="102" t="s">
        <v>2</v>
      </c>
      <c r="K15406" s="102" t="s">
        <v>1</v>
      </c>
      <c r="L15406" s="102" t="s">
        <v>23</v>
      </c>
      <c r="M15406" s="102" t="s">
        <v>1082</v>
      </c>
      <c r="N15406" s="102">
        <v>7</v>
      </c>
      <c r="O15406" s="102" t="s">
        <v>1075</v>
      </c>
    </row>
    <row r="15407" spans="1:15" x14ac:dyDescent="0.25">
      <c r="A15407" s="102" t="s">
        <v>25359</v>
      </c>
      <c r="B15407" s="103" t="s">
        <v>1189</v>
      </c>
      <c r="C15407" s="103" t="s">
        <v>277</v>
      </c>
      <c r="D15407" s="102" t="s">
        <v>388</v>
      </c>
      <c r="E15407" s="102" t="s">
        <v>275</v>
      </c>
      <c r="F15407" s="102" t="s">
        <v>25360</v>
      </c>
      <c r="H15407" s="102">
        <v>45655</v>
      </c>
      <c r="I15407" s="102" t="s">
        <v>25171</v>
      </c>
      <c r="J15407" s="102" t="s">
        <v>2</v>
      </c>
      <c r="K15407" s="102" t="s">
        <v>1</v>
      </c>
      <c r="L15407" s="102" t="s">
        <v>23</v>
      </c>
      <c r="M15407" s="102" t="s">
        <v>1074</v>
      </c>
      <c r="N15407" s="102">
        <v>7</v>
      </c>
      <c r="O15407" s="102" t="s">
        <v>1075</v>
      </c>
    </row>
    <row r="15408" spans="1:15" x14ac:dyDescent="0.25">
      <c r="A15408" s="102" t="s">
        <v>25361</v>
      </c>
      <c r="B15408" s="103" t="s">
        <v>4494</v>
      </c>
      <c r="C15408" s="103" t="s">
        <v>1118</v>
      </c>
      <c r="D15408" s="102" t="s">
        <v>318</v>
      </c>
      <c r="E15408" s="102" t="s">
        <v>275</v>
      </c>
      <c r="F15408" s="102" t="s">
        <v>25362</v>
      </c>
      <c r="H15408" s="102">
        <v>45655</v>
      </c>
      <c r="I15408" s="102" t="s">
        <v>25171</v>
      </c>
      <c r="J15408" s="102" t="s">
        <v>2</v>
      </c>
      <c r="K15408" s="102" t="s">
        <v>1</v>
      </c>
      <c r="L15408" s="102" t="s">
        <v>23</v>
      </c>
      <c r="M15408" s="102" t="s">
        <v>1074</v>
      </c>
      <c r="N15408" s="102">
        <v>7</v>
      </c>
      <c r="O15408" s="102" t="s">
        <v>1075</v>
      </c>
    </row>
    <row r="15409" spans="1:15" x14ac:dyDescent="0.25">
      <c r="A15409" s="102" t="s">
        <v>25363</v>
      </c>
      <c r="B15409" s="103" t="s">
        <v>1114</v>
      </c>
      <c r="C15409" s="103" t="s">
        <v>1118</v>
      </c>
      <c r="D15409" s="102" t="s">
        <v>318</v>
      </c>
      <c r="E15409" s="102" t="s">
        <v>275</v>
      </c>
      <c r="F15409" s="102" t="s">
        <v>25364</v>
      </c>
      <c r="H15409" s="102">
        <v>45655</v>
      </c>
      <c r="I15409" s="102" t="s">
        <v>25171</v>
      </c>
      <c r="J15409" s="102" t="s">
        <v>2</v>
      </c>
      <c r="K15409" s="102" t="s">
        <v>1</v>
      </c>
      <c r="L15409" s="102" t="s">
        <v>23</v>
      </c>
      <c r="M15409" s="102" t="s">
        <v>1074</v>
      </c>
      <c r="N15409" s="102">
        <v>7</v>
      </c>
      <c r="O15409" s="102" t="s">
        <v>1075</v>
      </c>
    </row>
    <row r="15410" spans="1:15" x14ac:dyDescent="0.25">
      <c r="A15410" s="102" t="s">
        <v>25365</v>
      </c>
      <c r="B15410" s="103" t="s">
        <v>1120</v>
      </c>
      <c r="C15410" s="103" t="s">
        <v>274</v>
      </c>
      <c r="D15410" s="102" t="s">
        <v>318</v>
      </c>
      <c r="E15410" s="102" t="s">
        <v>275</v>
      </c>
      <c r="F15410" s="102" t="s">
        <v>25366</v>
      </c>
      <c r="H15410" s="102">
        <v>45655</v>
      </c>
      <c r="I15410" s="102" t="s">
        <v>25171</v>
      </c>
      <c r="J15410" s="102" t="s">
        <v>2</v>
      </c>
      <c r="K15410" s="102" t="s">
        <v>1</v>
      </c>
      <c r="L15410" s="102" t="s">
        <v>23</v>
      </c>
      <c r="M15410" s="102" t="s">
        <v>1074</v>
      </c>
      <c r="N15410" s="102">
        <v>7</v>
      </c>
      <c r="O15410" s="102" t="s">
        <v>1075</v>
      </c>
    </row>
    <row r="15411" spans="1:15" x14ac:dyDescent="0.25">
      <c r="A15411" s="102" t="s">
        <v>4036</v>
      </c>
      <c r="B15411" s="103" t="s">
        <v>1098</v>
      </c>
      <c r="C15411" s="103" t="s">
        <v>1118</v>
      </c>
      <c r="D15411" s="102" t="s">
        <v>318</v>
      </c>
      <c r="E15411" s="102" t="s">
        <v>275</v>
      </c>
      <c r="F15411" s="102" t="s">
        <v>25367</v>
      </c>
      <c r="H15411" s="102">
        <v>45655</v>
      </c>
      <c r="I15411" s="102" t="s">
        <v>25171</v>
      </c>
      <c r="J15411" s="102" t="s">
        <v>2</v>
      </c>
      <c r="K15411" s="102" t="s">
        <v>1</v>
      </c>
      <c r="L15411" s="102" t="s">
        <v>23</v>
      </c>
      <c r="M15411" s="102" t="s">
        <v>1074</v>
      </c>
      <c r="N15411" s="102">
        <v>7</v>
      </c>
      <c r="O15411" s="102" t="s">
        <v>1075</v>
      </c>
    </row>
    <row r="15412" spans="1:15" x14ac:dyDescent="0.25">
      <c r="A15412" s="102" t="s">
        <v>4036</v>
      </c>
      <c r="B15412" s="103" t="s">
        <v>25368</v>
      </c>
      <c r="C15412" s="103" t="s">
        <v>274</v>
      </c>
      <c r="D15412" s="102" t="s">
        <v>318</v>
      </c>
      <c r="E15412" s="102" t="s">
        <v>275</v>
      </c>
      <c r="F15412" s="102" t="s">
        <v>25369</v>
      </c>
      <c r="H15412" s="102">
        <v>45655</v>
      </c>
      <c r="I15412" s="102" t="s">
        <v>25171</v>
      </c>
      <c r="J15412" s="102" t="s">
        <v>2</v>
      </c>
      <c r="K15412" s="102" t="s">
        <v>1</v>
      </c>
      <c r="L15412" s="102" t="s">
        <v>23</v>
      </c>
      <c r="M15412" s="102" t="s">
        <v>1074</v>
      </c>
      <c r="N15412" s="102">
        <v>7</v>
      </c>
      <c r="O15412" s="102" t="s">
        <v>1075</v>
      </c>
    </row>
    <row r="15413" spans="1:15" x14ac:dyDescent="0.25">
      <c r="A15413" s="102" t="s">
        <v>11567</v>
      </c>
      <c r="B15413" s="103" t="s">
        <v>25370</v>
      </c>
      <c r="C15413" s="103" t="s">
        <v>1082</v>
      </c>
      <c r="D15413" s="102" t="s">
        <v>318</v>
      </c>
      <c r="E15413" s="102" t="s">
        <v>275</v>
      </c>
      <c r="F15413" s="102" t="s">
        <v>25371</v>
      </c>
      <c r="H15413" s="102">
        <v>45655</v>
      </c>
      <c r="I15413" s="102" t="s">
        <v>25171</v>
      </c>
      <c r="J15413" s="102" t="s">
        <v>2</v>
      </c>
      <c r="K15413" s="102" t="s">
        <v>1</v>
      </c>
      <c r="L15413" s="102" t="s">
        <v>23</v>
      </c>
      <c r="M15413" s="102" t="s">
        <v>1082</v>
      </c>
      <c r="N15413" s="102">
        <v>7</v>
      </c>
      <c r="O15413" s="102" t="s">
        <v>1075</v>
      </c>
    </row>
    <row r="15414" spans="1:15" x14ac:dyDescent="0.25">
      <c r="A15414" s="102" t="s">
        <v>2731</v>
      </c>
      <c r="B15414" s="103" t="s">
        <v>4476</v>
      </c>
      <c r="C15414" s="103" t="s">
        <v>274</v>
      </c>
      <c r="D15414" s="102" t="s">
        <v>318</v>
      </c>
      <c r="E15414" s="102" t="s">
        <v>275</v>
      </c>
      <c r="F15414" s="102" t="s">
        <v>25372</v>
      </c>
      <c r="H15414" s="102">
        <v>45655</v>
      </c>
      <c r="I15414" s="102" t="s">
        <v>25171</v>
      </c>
      <c r="J15414" s="102" t="s">
        <v>2</v>
      </c>
      <c r="K15414" s="102" t="s">
        <v>1</v>
      </c>
      <c r="L15414" s="102" t="s">
        <v>23</v>
      </c>
      <c r="M15414" s="102" t="s">
        <v>1074</v>
      </c>
      <c r="N15414" s="102">
        <v>7</v>
      </c>
      <c r="O15414" s="102" t="s">
        <v>1075</v>
      </c>
    </row>
    <row r="15415" spans="1:15" x14ac:dyDescent="0.25">
      <c r="A15415" s="102" t="s">
        <v>25373</v>
      </c>
      <c r="B15415" s="103" t="s">
        <v>1895</v>
      </c>
      <c r="C15415" s="103" t="s">
        <v>274</v>
      </c>
      <c r="D15415" s="102" t="s">
        <v>318</v>
      </c>
      <c r="E15415" s="102" t="s">
        <v>275</v>
      </c>
      <c r="F15415" s="102" t="s">
        <v>25374</v>
      </c>
      <c r="H15415" s="102">
        <v>45655</v>
      </c>
      <c r="I15415" s="102" t="s">
        <v>25171</v>
      </c>
      <c r="J15415" s="102" t="s">
        <v>2</v>
      </c>
      <c r="K15415" s="102" t="s">
        <v>1</v>
      </c>
      <c r="L15415" s="102" t="s">
        <v>23</v>
      </c>
      <c r="M15415" s="102" t="s">
        <v>1074</v>
      </c>
      <c r="N15415" s="102">
        <v>7</v>
      </c>
      <c r="O15415" s="102" t="s">
        <v>1075</v>
      </c>
    </row>
    <row r="15416" spans="1:15" x14ac:dyDescent="0.25">
      <c r="A15416" s="102" t="s">
        <v>25373</v>
      </c>
      <c r="B15416" s="103" t="s">
        <v>1430</v>
      </c>
      <c r="C15416" s="103" t="s">
        <v>274</v>
      </c>
      <c r="D15416" s="102" t="s">
        <v>318</v>
      </c>
      <c r="E15416" s="102" t="s">
        <v>275</v>
      </c>
      <c r="F15416" s="102" t="s">
        <v>25375</v>
      </c>
      <c r="H15416" s="102">
        <v>45655</v>
      </c>
      <c r="I15416" s="102" t="s">
        <v>25171</v>
      </c>
      <c r="J15416" s="102" t="s">
        <v>2</v>
      </c>
      <c r="K15416" s="102" t="s">
        <v>1</v>
      </c>
      <c r="L15416" s="102" t="s">
        <v>23</v>
      </c>
      <c r="M15416" s="102" t="s">
        <v>1074</v>
      </c>
      <c r="N15416" s="102">
        <v>7</v>
      </c>
      <c r="O15416" s="102" t="s">
        <v>1075</v>
      </c>
    </row>
    <row r="15417" spans="1:15" x14ac:dyDescent="0.25">
      <c r="A15417" s="102" t="s">
        <v>2173</v>
      </c>
      <c r="B15417" s="103" t="s">
        <v>2204</v>
      </c>
      <c r="C15417" s="103" t="s">
        <v>274</v>
      </c>
      <c r="D15417" s="102" t="s">
        <v>318</v>
      </c>
      <c r="E15417" s="102" t="s">
        <v>275</v>
      </c>
      <c r="F15417" s="102" t="s">
        <v>25376</v>
      </c>
      <c r="H15417" s="102">
        <v>45655</v>
      </c>
      <c r="I15417" s="102" t="s">
        <v>25171</v>
      </c>
      <c r="J15417" s="102" t="s">
        <v>2</v>
      </c>
      <c r="K15417" s="102" t="s">
        <v>1</v>
      </c>
      <c r="L15417" s="102" t="s">
        <v>23</v>
      </c>
      <c r="M15417" s="102" t="s">
        <v>1074</v>
      </c>
      <c r="N15417" s="102">
        <v>7</v>
      </c>
      <c r="O15417" s="102" t="s">
        <v>1075</v>
      </c>
    </row>
    <row r="15418" spans="1:15" x14ac:dyDescent="0.25">
      <c r="A15418" s="102" t="s">
        <v>7173</v>
      </c>
      <c r="B15418" s="103" t="s">
        <v>1565</v>
      </c>
      <c r="C15418" s="103" t="s">
        <v>274</v>
      </c>
      <c r="D15418" s="102" t="s">
        <v>388</v>
      </c>
      <c r="E15418" s="102" t="s">
        <v>275</v>
      </c>
      <c r="F15418" s="102" t="s">
        <v>25377</v>
      </c>
      <c r="H15418" s="102">
        <v>45655</v>
      </c>
      <c r="I15418" s="102" t="s">
        <v>25171</v>
      </c>
      <c r="J15418" s="102" t="s">
        <v>2</v>
      </c>
      <c r="K15418" s="102" t="s">
        <v>1</v>
      </c>
      <c r="L15418" s="102" t="s">
        <v>23</v>
      </c>
      <c r="M15418" s="102" t="s">
        <v>1074</v>
      </c>
      <c r="N15418" s="102">
        <v>7</v>
      </c>
      <c r="O15418" s="102" t="s">
        <v>1075</v>
      </c>
    </row>
    <row r="15419" spans="1:15" x14ac:dyDescent="0.25">
      <c r="A15419" s="102" t="s">
        <v>25378</v>
      </c>
      <c r="B15419" s="103" t="s">
        <v>2245</v>
      </c>
      <c r="C15419" s="103" t="s">
        <v>1118</v>
      </c>
      <c r="D15419" s="102" t="s">
        <v>318</v>
      </c>
      <c r="E15419" s="102" t="s">
        <v>275</v>
      </c>
      <c r="F15419" s="102" t="s">
        <v>25379</v>
      </c>
      <c r="H15419" s="102">
        <v>45655</v>
      </c>
      <c r="I15419" s="102" t="s">
        <v>25171</v>
      </c>
      <c r="J15419" s="102" t="s">
        <v>2</v>
      </c>
      <c r="K15419" s="102" t="s">
        <v>1</v>
      </c>
      <c r="L15419" s="102" t="s">
        <v>23</v>
      </c>
      <c r="M15419" s="102" t="s">
        <v>1074</v>
      </c>
      <c r="N15419" s="102">
        <v>7</v>
      </c>
      <c r="O15419" s="102" t="s">
        <v>1075</v>
      </c>
    </row>
    <row r="15420" spans="1:15" x14ac:dyDescent="0.25">
      <c r="A15420" s="102" t="s">
        <v>25380</v>
      </c>
      <c r="B15420" s="103" t="s">
        <v>6968</v>
      </c>
      <c r="C15420" s="103" t="s">
        <v>274</v>
      </c>
      <c r="D15420" s="102" t="s">
        <v>388</v>
      </c>
      <c r="E15420" s="102" t="s">
        <v>276</v>
      </c>
      <c r="H15420" s="102">
        <v>45655</v>
      </c>
      <c r="I15420" s="102" t="s">
        <v>25171</v>
      </c>
      <c r="J15420" s="102" t="s">
        <v>2</v>
      </c>
      <c r="K15420" s="102" t="s">
        <v>1</v>
      </c>
      <c r="L15420" s="102" t="s">
        <v>23</v>
      </c>
      <c r="M15420" s="102" t="s">
        <v>1074</v>
      </c>
      <c r="N15420" s="102">
        <v>7</v>
      </c>
      <c r="O15420" s="102" t="s">
        <v>1075</v>
      </c>
    </row>
    <row r="15421" spans="1:15" x14ac:dyDescent="0.25">
      <c r="A15421" s="102" t="s">
        <v>25380</v>
      </c>
      <c r="B15421" s="103" t="s">
        <v>1244</v>
      </c>
      <c r="C15421" s="103" t="s">
        <v>277</v>
      </c>
      <c r="D15421" s="102" t="s">
        <v>388</v>
      </c>
      <c r="E15421" s="102" t="s">
        <v>275</v>
      </c>
      <c r="F15421" s="102" t="s">
        <v>25381</v>
      </c>
      <c r="H15421" s="102">
        <v>45655</v>
      </c>
      <c r="I15421" s="102" t="s">
        <v>25171</v>
      </c>
      <c r="J15421" s="102" t="s">
        <v>2</v>
      </c>
      <c r="K15421" s="102" t="s">
        <v>1</v>
      </c>
      <c r="L15421" s="102" t="s">
        <v>23</v>
      </c>
      <c r="M15421" s="102" t="s">
        <v>1074</v>
      </c>
      <c r="N15421" s="102">
        <v>7</v>
      </c>
      <c r="O15421" s="102" t="s">
        <v>1075</v>
      </c>
    </row>
    <row r="15422" spans="1:15" x14ac:dyDescent="0.25">
      <c r="A15422" s="102" t="s">
        <v>2747</v>
      </c>
      <c r="B15422" s="103" t="s">
        <v>13092</v>
      </c>
      <c r="C15422" s="103" t="s">
        <v>277</v>
      </c>
      <c r="D15422" s="102" t="s">
        <v>388</v>
      </c>
      <c r="E15422" s="102" t="s">
        <v>275</v>
      </c>
      <c r="F15422" s="102" t="s">
        <v>25382</v>
      </c>
      <c r="H15422" s="102">
        <v>45655</v>
      </c>
      <c r="I15422" s="102" t="s">
        <v>25171</v>
      </c>
      <c r="J15422" s="102" t="s">
        <v>2</v>
      </c>
      <c r="K15422" s="102" t="s">
        <v>1</v>
      </c>
      <c r="L15422" s="102" t="s">
        <v>23</v>
      </c>
      <c r="M15422" s="102" t="s">
        <v>1074</v>
      </c>
      <c r="N15422" s="102">
        <v>7</v>
      </c>
      <c r="O15422" s="102" t="s">
        <v>1075</v>
      </c>
    </row>
    <row r="15423" spans="1:15" x14ac:dyDescent="0.25">
      <c r="A15423" s="102" t="s">
        <v>25383</v>
      </c>
      <c r="B15423" s="103" t="s">
        <v>25384</v>
      </c>
      <c r="C15423" s="103" t="s">
        <v>274</v>
      </c>
      <c r="D15423" s="102" t="s">
        <v>318</v>
      </c>
      <c r="E15423" s="102" t="s">
        <v>275</v>
      </c>
      <c r="F15423" s="102" t="s">
        <v>25385</v>
      </c>
      <c r="H15423" s="102">
        <v>45655</v>
      </c>
      <c r="I15423" s="102" t="s">
        <v>25171</v>
      </c>
      <c r="J15423" s="102" t="s">
        <v>2</v>
      </c>
      <c r="K15423" s="102" t="s">
        <v>1</v>
      </c>
      <c r="L15423" s="102" t="s">
        <v>23</v>
      </c>
      <c r="M15423" s="102" t="s">
        <v>1074</v>
      </c>
      <c r="N15423" s="102">
        <v>7</v>
      </c>
      <c r="O15423" s="102" t="s">
        <v>1075</v>
      </c>
    </row>
    <row r="15424" spans="1:15" x14ac:dyDescent="0.25">
      <c r="A15424" s="102" t="s">
        <v>25383</v>
      </c>
      <c r="B15424" s="103" t="s">
        <v>25386</v>
      </c>
      <c r="C15424" s="103" t="s">
        <v>1180</v>
      </c>
      <c r="D15424" s="102" t="s">
        <v>318</v>
      </c>
      <c r="E15424" s="102" t="s">
        <v>275</v>
      </c>
      <c r="F15424" s="102" t="s">
        <v>25387</v>
      </c>
      <c r="H15424" s="102">
        <v>45655</v>
      </c>
      <c r="I15424" s="102" t="s">
        <v>25171</v>
      </c>
      <c r="J15424" s="102" t="s">
        <v>2</v>
      </c>
      <c r="K15424" s="102" t="s">
        <v>1</v>
      </c>
      <c r="L15424" s="102" t="s">
        <v>23</v>
      </c>
      <c r="M15424" s="102" t="s">
        <v>1180</v>
      </c>
      <c r="N15424" s="102">
        <v>7</v>
      </c>
      <c r="O15424" s="102" t="s">
        <v>1075</v>
      </c>
    </row>
    <row r="15425" spans="1:15" x14ac:dyDescent="0.25">
      <c r="A15425" s="102" t="s">
        <v>1274</v>
      </c>
      <c r="B15425" s="103" t="s">
        <v>1189</v>
      </c>
      <c r="C15425" s="103" t="s">
        <v>274</v>
      </c>
      <c r="D15425" s="102" t="s">
        <v>318</v>
      </c>
      <c r="E15425" s="102" t="s">
        <v>275</v>
      </c>
      <c r="F15425" s="102" t="s">
        <v>25388</v>
      </c>
      <c r="H15425" s="102">
        <v>45655</v>
      </c>
      <c r="I15425" s="102" t="s">
        <v>25171</v>
      </c>
      <c r="J15425" s="102" t="s">
        <v>2</v>
      </c>
      <c r="K15425" s="102" t="s">
        <v>1</v>
      </c>
      <c r="L15425" s="102" t="s">
        <v>23</v>
      </c>
      <c r="M15425" s="102" t="s">
        <v>1074</v>
      </c>
      <c r="N15425" s="102">
        <v>7</v>
      </c>
      <c r="O15425" s="102" t="s">
        <v>1075</v>
      </c>
    </row>
    <row r="15426" spans="1:15" x14ac:dyDescent="0.25">
      <c r="A15426" s="102" t="s">
        <v>3612</v>
      </c>
      <c r="B15426" s="103" t="s">
        <v>1245</v>
      </c>
      <c r="C15426" s="103" t="s">
        <v>1118</v>
      </c>
      <c r="D15426" s="102" t="s">
        <v>318</v>
      </c>
      <c r="E15426" s="102" t="s">
        <v>275</v>
      </c>
      <c r="F15426" s="102" t="s">
        <v>25389</v>
      </c>
      <c r="H15426" s="102">
        <v>45655</v>
      </c>
      <c r="I15426" s="102" t="s">
        <v>25171</v>
      </c>
      <c r="J15426" s="102" t="s">
        <v>2</v>
      </c>
      <c r="K15426" s="102" t="s">
        <v>1</v>
      </c>
      <c r="L15426" s="102" t="s">
        <v>23</v>
      </c>
      <c r="M15426" s="102" t="s">
        <v>1074</v>
      </c>
      <c r="N15426" s="102">
        <v>7</v>
      </c>
      <c r="O15426" s="102" t="s">
        <v>1075</v>
      </c>
    </row>
    <row r="15427" spans="1:15" x14ac:dyDescent="0.25">
      <c r="A15427" s="102" t="s">
        <v>3612</v>
      </c>
      <c r="B15427" s="103" t="s">
        <v>1189</v>
      </c>
      <c r="C15427" s="103" t="s">
        <v>1118</v>
      </c>
      <c r="D15427" s="102" t="s">
        <v>318</v>
      </c>
      <c r="E15427" s="102" t="s">
        <v>275</v>
      </c>
      <c r="F15427" s="102" t="s">
        <v>25390</v>
      </c>
      <c r="H15427" s="102">
        <v>45655</v>
      </c>
      <c r="I15427" s="102" t="s">
        <v>25171</v>
      </c>
      <c r="J15427" s="102" t="s">
        <v>2</v>
      </c>
      <c r="K15427" s="102" t="s">
        <v>1</v>
      </c>
      <c r="L15427" s="102" t="s">
        <v>23</v>
      </c>
      <c r="M15427" s="102" t="s">
        <v>1074</v>
      </c>
      <c r="N15427" s="102">
        <v>7</v>
      </c>
      <c r="O15427" s="102" t="s">
        <v>1075</v>
      </c>
    </row>
    <row r="15428" spans="1:15" x14ac:dyDescent="0.25">
      <c r="A15428" s="102" t="s">
        <v>4052</v>
      </c>
      <c r="B15428" s="103" t="s">
        <v>2558</v>
      </c>
      <c r="C15428" s="103" t="s">
        <v>274</v>
      </c>
      <c r="D15428" s="102" t="s">
        <v>388</v>
      </c>
      <c r="E15428" s="102" t="s">
        <v>275</v>
      </c>
      <c r="F15428" s="102" t="s">
        <v>25391</v>
      </c>
      <c r="H15428" s="102">
        <v>45655</v>
      </c>
      <c r="I15428" s="102" t="s">
        <v>25171</v>
      </c>
      <c r="J15428" s="102" t="s">
        <v>2</v>
      </c>
      <c r="K15428" s="102" t="s">
        <v>1</v>
      </c>
      <c r="L15428" s="102" t="s">
        <v>23</v>
      </c>
      <c r="M15428" s="102" t="s">
        <v>1074</v>
      </c>
      <c r="N15428" s="102">
        <v>7</v>
      </c>
      <c r="O15428" s="102" t="s">
        <v>1075</v>
      </c>
    </row>
    <row r="15429" spans="1:15" x14ac:dyDescent="0.25">
      <c r="A15429" s="102" t="s">
        <v>1889</v>
      </c>
      <c r="B15429" s="103" t="s">
        <v>7774</v>
      </c>
      <c r="C15429" s="103" t="s">
        <v>1118</v>
      </c>
      <c r="D15429" s="102" t="s">
        <v>318</v>
      </c>
      <c r="E15429" s="102" t="s">
        <v>275</v>
      </c>
      <c r="F15429" s="102" t="s">
        <v>25392</v>
      </c>
      <c r="H15429" s="102">
        <v>45655</v>
      </c>
      <c r="I15429" s="102" t="s">
        <v>25171</v>
      </c>
      <c r="J15429" s="102" t="s">
        <v>2</v>
      </c>
      <c r="K15429" s="102" t="s">
        <v>1</v>
      </c>
      <c r="L15429" s="102" t="s">
        <v>23</v>
      </c>
      <c r="M15429" s="102" t="s">
        <v>1074</v>
      </c>
      <c r="N15429" s="102">
        <v>7</v>
      </c>
      <c r="O15429" s="102" t="s">
        <v>1075</v>
      </c>
    </row>
    <row r="15430" spans="1:15" x14ac:dyDescent="0.25">
      <c r="A15430" s="102" t="s">
        <v>1647</v>
      </c>
      <c r="B15430" s="103" t="s">
        <v>5835</v>
      </c>
      <c r="C15430" s="103" t="s">
        <v>274</v>
      </c>
      <c r="D15430" s="102" t="s">
        <v>388</v>
      </c>
      <c r="E15430" s="102" t="s">
        <v>275</v>
      </c>
      <c r="F15430" s="102" t="s">
        <v>25393</v>
      </c>
      <c r="H15430" s="102">
        <v>45655</v>
      </c>
      <c r="I15430" s="102" t="s">
        <v>25171</v>
      </c>
      <c r="J15430" s="102" t="s">
        <v>2</v>
      </c>
      <c r="K15430" s="102" t="s">
        <v>1</v>
      </c>
      <c r="L15430" s="102" t="s">
        <v>23</v>
      </c>
      <c r="M15430" s="102" t="s">
        <v>1074</v>
      </c>
      <c r="N15430" s="102">
        <v>7</v>
      </c>
      <c r="O15430" s="102" t="s">
        <v>1075</v>
      </c>
    </row>
    <row r="15431" spans="1:15" x14ac:dyDescent="0.25">
      <c r="A15431" s="102" t="s">
        <v>3332</v>
      </c>
      <c r="B15431" s="103" t="s">
        <v>1632</v>
      </c>
      <c r="C15431" s="103" t="s">
        <v>1082</v>
      </c>
      <c r="D15431" s="102" t="s">
        <v>318</v>
      </c>
      <c r="E15431" s="102" t="s">
        <v>275</v>
      </c>
      <c r="F15431" s="102" t="s">
        <v>25394</v>
      </c>
      <c r="H15431" s="102">
        <v>45655</v>
      </c>
      <c r="I15431" s="102" t="s">
        <v>25171</v>
      </c>
      <c r="J15431" s="102" t="s">
        <v>2</v>
      </c>
      <c r="K15431" s="102" t="s">
        <v>1</v>
      </c>
      <c r="L15431" s="102" t="s">
        <v>23</v>
      </c>
      <c r="M15431" s="102" t="s">
        <v>1082</v>
      </c>
      <c r="N15431" s="102">
        <v>7</v>
      </c>
      <c r="O15431" s="102" t="s">
        <v>1075</v>
      </c>
    </row>
    <row r="15432" spans="1:15" x14ac:dyDescent="0.25">
      <c r="A15432" s="102" t="s">
        <v>3332</v>
      </c>
      <c r="B15432" s="103" t="s">
        <v>1992</v>
      </c>
      <c r="C15432" s="103" t="s">
        <v>1082</v>
      </c>
      <c r="D15432" s="102" t="s">
        <v>318</v>
      </c>
      <c r="E15432" s="102" t="s">
        <v>275</v>
      </c>
      <c r="F15432" s="102" t="s">
        <v>25395</v>
      </c>
      <c r="H15432" s="102">
        <v>45655</v>
      </c>
      <c r="I15432" s="102" t="s">
        <v>25171</v>
      </c>
      <c r="J15432" s="102" t="s">
        <v>2</v>
      </c>
      <c r="K15432" s="102" t="s">
        <v>1</v>
      </c>
      <c r="L15432" s="102" t="s">
        <v>23</v>
      </c>
      <c r="M15432" s="102" t="s">
        <v>1082</v>
      </c>
      <c r="N15432" s="102">
        <v>7</v>
      </c>
      <c r="O15432" s="102" t="s">
        <v>1075</v>
      </c>
    </row>
    <row r="15433" spans="1:15" x14ac:dyDescent="0.25">
      <c r="A15433" s="102" t="s">
        <v>3332</v>
      </c>
      <c r="B15433" s="103" t="s">
        <v>1120</v>
      </c>
      <c r="C15433" s="103" t="s">
        <v>274</v>
      </c>
      <c r="D15433" s="102" t="s">
        <v>318</v>
      </c>
      <c r="E15433" s="102" t="s">
        <v>275</v>
      </c>
      <c r="F15433" s="102" t="s">
        <v>25396</v>
      </c>
      <c r="H15433" s="102">
        <v>45655</v>
      </c>
      <c r="I15433" s="102" t="s">
        <v>25171</v>
      </c>
      <c r="J15433" s="102" t="s">
        <v>2</v>
      </c>
      <c r="K15433" s="102" t="s">
        <v>1</v>
      </c>
      <c r="L15433" s="102" t="s">
        <v>23</v>
      </c>
      <c r="M15433" s="102" t="s">
        <v>1074</v>
      </c>
      <c r="N15433" s="102">
        <v>7</v>
      </c>
      <c r="O15433" s="102" t="s">
        <v>1075</v>
      </c>
    </row>
    <row r="15434" spans="1:15" x14ac:dyDescent="0.25">
      <c r="A15434" s="102" t="s">
        <v>4620</v>
      </c>
      <c r="B15434" s="103" t="s">
        <v>2667</v>
      </c>
      <c r="C15434" s="103" t="s">
        <v>274</v>
      </c>
      <c r="D15434" s="102" t="s">
        <v>318</v>
      </c>
      <c r="E15434" s="102" t="s">
        <v>275</v>
      </c>
      <c r="F15434" s="102" t="s">
        <v>25397</v>
      </c>
      <c r="H15434" s="102">
        <v>45655</v>
      </c>
      <c r="I15434" s="102" t="s">
        <v>25171</v>
      </c>
      <c r="J15434" s="102" t="s">
        <v>2</v>
      </c>
      <c r="K15434" s="102" t="s">
        <v>1</v>
      </c>
      <c r="L15434" s="102" t="s">
        <v>23</v>
      </c>
      <c r="M15434" s="102" t="s">
        <v>1074</v>
      </c>
      <c r="N15434" s="102">
        <v>7</v>
      </c>
      <c r="O15434" s="102" t="s">
        <v>1075</v>
      </c>
    </row>
    <row r="15435" spans="1:15" x14ac:dyDescent="0.25">
      <c r="A15435" s="102" t="s">
        <v>25398</v>
      </c>
      <c r="B15435" s="103" t="s">
        <v>25399</v>
      </c>
      <c r="C15435" s="103" t="s">
        <v>274</v>
      </c>
      <c r="D15435" s="102" t="s">
        <v>318</v>
      </c>
      <c r="E15435" s="102" t="s">
        <v>275</v>
      </c>
      <c r="F15435" s="102" t="s">
        <v>25400</v>
      </c>
      <c r="H15435" s="102">
        <v>45655</v>
      </c>
      <c r="I15435" s="102" t="s">
        <v>25171</v>
      </c>
      <c r="J15435" s="102" t="s">
        <v>2</v>
      </c>
      <c r="K15435" s="102" t="s">
        <v>1</v>
      </c>
      <c r="L15435" s="102" t="s">
        <v>23</v>
      </c>
      <c r="M15435" s="102" t="s">
        <v>1074</v>
      </c>
      <c r="N15435" s="102">
        <v>7</v>
      </c>
      <c r="O15435" s="102" t="s">
        <v>1075</v>
      </c>
    </row>
    <row r="15436" spans="1:15" x14ac:dyDescent="0.25">
      <c r="A15436" s="102" t="s">
        <v>25398</v>
      </c>
      <c r="B15436" s="103" t="s">
        <v>24952</v>
      </c>
      <c r="C15436" s="103" t="s">
        <v>1118</v>
      </c>
      <c r="D15436" s="102" t="s">
        <v>318</v>
      </c>
      <c r="E15436" s="102" t="s">
        <v>275</v>
      </c>
      <c r="F15436" s="102" t="s">
        <v>25401</v>
      </c>
      <c r="H15436" s="102">
        <v>45655</v>
      </c>
      <c r="I15436" s="102" t="s">
        <v>25171</v>
      </c>
      <c r="J15436" s="102" t="s">
        <v>2</v>
      </c>
      <c r="K15436" s="102" t="s">
        <v>1</v>
      </c>
      <c r="L15436" s="102" t="s">
        <v>23</v>
      </c>
      <c r="M15436" s="102" t="s">
        <v>1074</v>
      </c>
      <c r="N15436" s="102">
        <v>7</v>
      </c>
      <c r="O15436" s="102" t="s">
        <v>1075</v>
      </c>
    </row>
    <row r="15437" spans="1:15" x14ac:dyDescent="0.25">
      <c r="A15437" s="102" t="s">
        <v>25398</v>
      </c>
      <c r="B15437" s="103" t="s">
        <v>25402</v>
      </c>
      <c r="C15437" s="103" t="s">
        <v>274</v>
      </c>
      <c r="D15437" s="102" t="s">
        <v>318</v>
      </c>
      <c r="E15437" s="102" t="s">
        <v>275</v>
      </c>
      <c r="F15437" s="102" t="s">
        <v>25403</v>
      </c>
      <c r="H15437" s="102">
        <v>45655</v>
      </c>
      <c r="I15437" s="102" t="s">
        <v>25171</v>
      </c>
      <c r="J15437" s="102" t="s">
        <v>2</v>
      </c>
      <c r="K15437" s="102" t="s">
        <v>1</v>
      </c>
      <c r="L15437" s="102" t="s">
        <v>23</v>
      </c>
      <c r="M15437" s="102" t="s">
        <v>1074</v>
      </c>
      <c r="N15437" s="102">
        <v>7</v>
      </c>
      <c r="O15437" s="102" t="s">
        <v>1075</v>
      </c>
    </row>
    <row r="15438" spans="1:15" x14ac:dyDescent="0.25">
      <c r="A15438" s="102" t="s">
        <v>25404</v>
      </c>
      <c r="B15438" s="103" t="s">
        <v>25405</v>
      </c>
      <c r="C15438" s="103" t="s">
        <v>1118</v>
      </c>
      <c r="D15438" s="102" t="s">
        <v>318</v>
      </c>
      <c r="E15438" s="102" t="s">
        <v>275</v>
      </c>
      <c r="F15438" s="102" t="s">
        <v>25406</v>
      </c>
      <c r="H15438" s="102">
        <v>45655</v>
      </c>
      <c r="I15438" s="102" t="s">
        <v>25171</v>
      </c>
      <c r="J15438" s="102" t="s">
        <v>2</v>
      </c>
      <c r="K15438" s="102" t="s">
        <v>1</v>
      </c>
      <c r="L15438" s="102" t="s">
        <v>23</v>
      </c>
      <c r="M15438" s="102" t="s">
        <v>1074</v>
      </c>
      <c r="N15438" s="102">
        <v>7</v>
      </c>
      <c r="O15438" s="102" t="s">
        <v>1075</v>
      </c>
    </row>
    <row r="15439" spans="1:15" x14ac:dyDescent="0.25">
      <c r="A15439" s="102" t="s">
        <v>25407</v>
      </c>
      <c r="B15439" s="103" t="s">
        <v>1810</v>
      </c>
      <c r="C15439" s="103" t="s">
        <v>1118</v>
      </c>
      <c r="D15439" s="102" t="s">
        <v>388</v>
      </c>
      <c r="E15439" s="102" t="s">
        <v>275</v>
      </c>
      <c r="F15439" s="102" t="s">
        <v>25408</v>
      </c>
      <c r="H15439" s="102">
        <v>45655</v>
      </c>
      <c r="I15439" s="102" t="s">
        <v>25171</v>
      </c>
      <c r="J15439" s="102" t="s">
        <v>2</v>
      </c>
      <c r="K15439" s="102" t="s">
        <v>1</v>
      </c>
      <c r="L15439" s="102" t="s">
        <v>23</v>
      </c>
      <c r="M15439" s="102" t="s">
        <v>1074</v>
      </c>
      <c r="N15439" s="102">
        <v>7</v>
      </c>
      <c r="O15439" s="102" t="s">
        <v>1075</v>
      </c>
    </row>
    <row r="15440" spans="1:15" x14ac:dyDescent="0.25">
      <c r="A15440" s="102" t="s">
        <v>25409</v>
      </c>
      <c r="B15440" s="103" t="s">
        <v>25410</v>
      </c>
      <c r="C15440" s="103" t="s">
        <v>274</v>
      </c>
      <c r="D15440" s="102" t="s">
        <v>318</v>
      </c>
      <c r="E15440" s="102" t="s">
        <v>275</v>
      </c>
      <c r="F15440" s="102" t="s">
        <v>25411</v>
      </c>
      <c r="H15440" s="102">
        <v>45655</v>
      </c>
      <c r="I15440" s="102" t="s">
        <v>25171</v>
      </c>
      <c r="J15440" s="102" t="s">
        <v>2</v>
      </c>
      <c r="K15440" s="102" t="s">
        <v>1</v>
      </c>
      <c r="L15440" s="102" t="s">
        <v>23</v>
      </c>
      <c r="M15440" s="102" t="s">
        <v>1074</v>
      </c>
      <c r="N15440" s="102">
        <v>7</v>
      </c>
      <c r="O15440" s="102" t="s">
        <v>1075</v>
      </c>
    </row>
    <row r="15441" spans="1:15" x14ac:dyDescent="0.25">
      <c r="A15441" s="102" t="s">
        <v>25412</v>
      </c>
      <c r="B15441" s="103" t="s">
        <v>5570</v>
      </c>
      <c r="C15441" s="103" t="s">
        <v>277</v>
      </c>
      <c r="D15441" s="102" t="s">
        <v>388</v>
      </c>
      <c r="E15441" s="102" t="s">
        <v>275</v>
      </c>
      <c r="F15441" s="102" t="s">
        <v>25413</v>
      </c>
      <c r="H15441" s="102">
        <v>45655</v>
      </c>
      <c r="I15441" s="102" t="s">
        <v>25171</v>
      </c>
      <c r="J15441" s="102" t="s">
        <v>2</v>
      </c>
      <c r="K15441" s="102" t="s">
        <v>1</v>
      </c>
      <c r="L15441" s="102" t="s">
        <v>23</v>
      </c>
      <c r="M15441" s="102" t="s">
        <v>1074</v>
      </c>
      <c r="N15441" s="102">
        <v>7</v>
      </c>
      <c r="O15441" s="102" t="s">
        <v>1075</v>
      </c>
    </row>
    <row r="15442" spans="1:15" x14ac:dyDescent="0.25">
      <c r="A15442" s="102" t="s">
        <v>25412</v>
      </c>
      <c r="B15442" s="103" t="s">
        <v>2575</v>
      </c>
      <c r="C15442" s="103" t="s">
        <v>277</v>
      </c>
      <c r="D15442" s="102" t="s">
        <v>388</v>
      </c>
      <c r="E15442" s="102" t="s">
        <v>275</v>
      </c>
      <c r="F15442" s="102" t="s">
        <v>25414</v>
      </c>
      <c r="H15442" s="102">
        <v>45655</v>
      </c>
      <c r="I15442" s="102" t="s">
        <v>25171</v>
      </c>
      <c r="J15442" s="102" t="s">
        <v>2</v>
      </c>
      <c r="K15442" s="102" t="s">
        <v>1</v>
      </c>
      <c r="L15442" s="102" t="s">
        <v>23</v>
      </c>
      <c r="M15442" s="102" t="s">
        <v>1074</v>
      </c>
      <c r="N15442" s="102">
        <v>7</v>
      </c>
      <c r="O15442" s="102" t="s">
        <v>1075</v>
      </c>
    </row>
    <row r="15443" spans="1:15" x14ac:dyDescent="0.25">
      <c r="A15443" s="102" t="s">
        <v>25412</v>
      </c>
      <c r="B15443" s="103" t="s">
        <v>1764</v>
      </c>
      <c r="C15443" s="103" t="s">
        <v>277</v>
      </c>
      <c r="D15443" s="102" t="s">
        <v>388</v>
      </c>
      <c r="E15443" s="102" t="s">
        <v>275</v>
      </c>
      <c r="F15443" s="102" t="s">
        <v>25415</v>
      </c>
      <c r="H15443" s="102">
        <v>45655</v>
      </c>
      <c r="I15443" s="102" t="s">
        <v>25171</v>
      </c>
      <c r="J15443" s="102" t="s">
        <v>2</v>
      </c>
      <c r="K15443" s="102" t="s">
        <v>1</v>
      </c>
      <c r="L15443" s="102" t="s">
        <v>23</v>
      </c>
      <c r="M15443" s="102" t="s">
        <v>1074</v>
      </c>
      <c r="N15443" s="102">
        <v>7</v>
      </c>
      <c r="O15443" s="102" t="s">
        <v>1075</v>
      </c>
    </row>
    <row r="15444" spans="1:15" x14ac:dyDescent="0.25">
      <c r="A15444" s="102" t="s">
        <v>25412</v>
      </c>
      <c r="B15444" s="103" t="s">
        <v>1895</v>
      </c>
      <c r="C15444" s="103" t="s">
        <v>1640</v>
      </c>
      <c r="D15444" s="102" t="s">
        <v>388</v>
      </c>
      <c r="E15444" s="102" t="s">
        <v>275</v>
      </c>
      <c r="F15444" s="102" t="s">
        <v>25416</v>
      </c>
      <c r="H15444" s="102">
        <v>45655</v>
      </c>
      <c r="I15444" s="102" t="s">
        <v>25171</v>
      </c>
      <c r="J15444" s="102" t="s">
        <v>2</v>
      </c>
      <c r="K15444" s="102" t="s">
        <v>1</v>
      </c>
      <c r="L15444" s="102" t="s">
        <v>23</v>
      </c>
      <c r="M15444" s="102" t="s">
        <v>1082</v>
      </c>
      <c r="N15444" s="102">
        <v>7</v>
      </c>
      <c r="O15444" s="102" t="s">
        <v>1075</v>
      </c>
    </row>
    <row r="15445" spans="1:15" x14ac:dyDescent="0.25">
      <c r="A15445" s="102" t="s">
        <v>6066</v>
      </c>
      <c r="B15445" s="103" t="s">
        <v>2573</v>
      </c>
      <c r="C15445" s="103" t="s">
        <v>1118</v>
      </c>
      <c r="D15445" s="102" t="s">
        <v>318</v>
      </c>
      <c r="E15445" s="102" t="s">
        <v>275</v>
      </c>
      <c r="F15445" s="102" t="s">
        <v>25417</v>
      </c>
      <c r="H15445" s="102">
        <v>45655</v>
      </c>
      <c r="I15445" s="102" t="s">
        <v>25171</v>
      </c>
      <c r="J15445" s="102" t="s">
        <v>2</v>
      </c>
      <c r="K15445" s="102" t="s">
        <v>1</v>
      </c>
      <c r="L15445" s="102" t="s">
        <v>23</v>
      </c>
      <c r="M15445" s="102" t="s">
        <v>1074</v>
      </c>
      <c r="N15445" s="102">
        <v>7</v>
      </c>
      <c r="O15445" s="102" t="s">
        <v>1075</v>
      </c>
    </row>
    <row r="15446" spans="1:15" x14ac:dyDescent="0.25">
      <c r="A15446" s="102" t="s">
        <v>25418</v>
      </c>
      <c r="B15446" s="103" t="s">
        <v>25419</v>
      </c>
      <c r="C15446" s="103" t="s">
        <v>274</v>
      </c>
      <c r="D15446" s="102" t="s">
        <v>318</v>
      </c>
      <c r="E15446" s="102" t="s">
        <v>275</v>
      </c>
      <c r="F15446" s="102" t="s">
        <v>25420</v>
      </c>
      <c r="H15446" s="102">
        <v>45655</v>
      </c>
      <c r="I15446" s="102" t="s">
        <v>25171</v>
      </c>
      <c r="J15446" s="102" t="s">
        <v>2</v>
      </c>
      <c r="K15446" s="102" t="s">
        <v>1</v>
      </c>
      <c r="L15446" s="102" t="s">
        <v>23</v>
      </c>
      <c r="M15446" s="102" t="s">
        <v>1074</v>
      </c>
      <c r="N15446" s="102">
        <v>7</v>
      </c>
      <c r="O15446" s="102" t="s">
        <v>1075</v>
      </c>
    </row>
    <row r="15447" spans="1:15" x14ac:dyDescent="0.25">
      <c r="A15447" s="102" t="s">
        <v>25421</v>
      </c>
      <c r="B15447" s="103" t="s">
        <v>25422</v>
      </c>
      <c r="C15447" s="103" t="s">
        <v>274</v>
      </c>
      <c r="D15447" s="102" t="s">
        <v>318</v>
      </c>
      <c r="E15447" s="102" t="s">
        <v>275</v>
      </c>
      <c r="F15447" s="102" t="s">
        <v>25423</v>
      </c>
      <c r="H15447" s="102">
        <v>45655</v>
      </c>
      <c r="I15447" s="102" t="s">
        <v>25171</v>
      </c>
      <c r="J15447" s="102" t="s">
        <v>2</v>
      </c>
      <c r="K15447" s="102" t="s">
        <v>1</v>
      </c>
      <c r="L15447" s="102" t="s">
        <v>23</v>
      </c>
      <c r="M15447" s="102" t="s">
        <v>1074</v>
      </c>
      <c r="N15447" s="102">
        <v>7</v>
      </c>
      <c r="O15447" s="102" t="s">
        <v>1075</v>
      </c>
    </row>
    <row r="15448" spans="1:15" x14ac:dyDescent="0.25">
      <c r="A15448" s="102" t="s">
        <v>25424</v>
      </c>
      <c r="B15448" s="103" t="s">
        <v>1250</v>
      </c>
      <c r="C15448" s="103" t="s">
        <v>274</v>
      </c>
      <c r="D15448" s="102" t="s">
        <v>318</v>
      </c>
      <c r="E15448" s="102" t="s">
        <v>275</v>
      </c>
      <c r="F15448" s="102" t="s">
        <v>25425</v>
      </c>
      <c r="H15448" s="102">
        <v>45655</v>
      </c>
      <c r="I15448" s="102" t="s">
        <v>25171</v>
      </c>
      <c r="J15448" s="102" t="s">
        <v>2</v>
      </c>
      <c r="K15448" s="102" t="s">
        <v>1</v>
      </c>
      <c r="L15448" s="102" t="s">
        <v>23</v>
      </c>
      <c r="M15448" s="102" t="s">
        <v>1074</v>
      </c>
      <c r="N15448" s="102">
        <v>7</v>
      </c>
      <c r="O15448" s="102" t="s">
        <v>1075</v>
      </c>
    </row>
    <row r="15449" spans="1:15" x14ac:dyDescent="0.25">
      <c r="A15449" s="102" t="s">
        <v>25424</v>
      </c>
      <c r="B15449" s="103" t="s">
        <v>3375</v>
      </c>
      <c r="C15449" s="103" t="s">
        <v>274</v>
      </c>
      <c r="D15449" s="102" t="s">
        <v>318</v>
      </c>
      <c r="E15449" s="102" t="s">
        <v>275</v>
      </c>
      <c r="F15449" s="102" t="s">
        <v>25426</v>
      </c>
      <c r="H15449" s="102">
        <v>45655</v>
      </c>
      <c r="I15449" s="102" t="s">
        <v>25171</v>
      </c>
      <c r="J15449" s="102" t="s">
        <v>2</v>
      </c>
      <c r="K15449" s="102" t="s">
        <v>1</v>
      </c>
      <c r="L15449" s="102" t="s">
        <v>23</v>
      </c>
      <c r="M15449" s="102" t="s">
        <v>1074</v>
      </c>
      <c r="N15449" s="102">
        <v>7</v>
      </c>
      <c r="O15449" s="102" t="s">
        <v>1075</v>
      </c>
    </row>
    <row r="15450" spans="1:15" x14ac:dyDescent="0.25">
      <c r="A15450" s="102" t="s">
        <v>2223</v>
      </c>
      <c r="B15450" s="103" t="s">
        <v>1515</v>
      </c>
      <c r="C15450" s="103" t="s">
        <v>274</v>
      </c>
      <c r="D15450" s="102" t="s">
        <v>318</v>
      </c>
      <c r="E15450" s="102" t="s">
        <v>275</v>
      </c>
      <c r="F15450" s="102" t="s">
        <v>25427</v>
      </c>
      <c r="H15450" s="102">
        <v>45655</v>
      </c>
      <c r="I15450" s="102" t="s">
        <v>25171</v>
      </c>
      <c r="J15450" s="102" t="s">
        <v>2</v>
      </c>
      <c r="K15450" s="102" t="s">
        <v>1</v>
      </c>
      <c r="L15450" s="102" t="s">
        <v>23</v>
      </c>
      <c r="M15450" s="102" t="s">
        <v>1074</v>
      </c>
      <c r="N15450" s="102">
        <v>7</v>
      </c>
      <c r="O15450" s="102" t="s">
        <v>1075</v>
      </c>
    </row>
    <row r="15451" spans="1:15" x14ac:dyDescent="0.25">
      <c r="A15451" s="102" t="s">
        <v>25428</v>
      </c>
      <c r="B15451" s="103" t="s">
        <v>8563</v>
      </c>
      <c r="C15451" s="103" t="s">
        <v>1118</v>
      </c>
      <c r="D15451" s="102" t="s">
        <v>318</v>
      </c>
      <c r="E15451" s="102" t="s">
        <v>275</v>
      </c>
      <c r="F15451" s="102" t="s">
        <v>25429</v>
      </c>
      <c r="H15451" s="102">
        <v>45655</v>
      </c>
      <c r="I15451" s="102" t="s">
        <v>25171</v>
      </c>
      <c r="J15451" s="102" t="s">
        <v>2</v>
      </c>
      <c r="K15451" s="102" t="s">
        <v>1</v>
      </c>
      <c r="L15451" s="102" t="s">
        <v>23</v>
      </c>
      <c r="M15451" s="102" t="s">
        <v>1074</v>
      </c>
      <c r="N15451" s="102">
        <v>7</v>
      </c>
      <c r="O15451" s="102" t="s">
        <v>1075</v>
      </c>
    </row>
    <row r="15452" spans="1:15" x14ac:dyDescent="0.25">
      <c r="A15452" s="102" t="s">
        <v>25430</v>
      </c>
      <c r="B15452" s="103" t="s">
        <v>25431</v>
      </c>
      <c r="C15452" s="103" t="s">
        <v>274</v>
      </c>
      <c r="D15452" s="102" t="s">
        <v>318</v>
      </c>
      <c r="E15452" s="102" t="s">
        <v>275</v>
      </c>
      <c r="F15452" s="102" t="s">
        <v>25432</v>
      </c>
      <c r="H15452" s="102">
        <v>45655</v>
      </c>
      <c r="I15452" s="102" t="s">
        <v>25171</v>
      </c>
      <c r="J15452" s="102" t="s">
        <v>2</v>
      </c>
      <c r="K15452" s="102" t="s">
        <v>1</v>
      </c>
      <c r="L15452" s="102" t="s">
        <v>23</v>
      </c>
      <c r="M15452" s="102" t="s">
        <v>1074</v>
      </c>
      <c r="N15452" s="102">
        <v>7</v>
      </c>
      <c r="O15452" s="102" t="s">
        <v>1075</v>
      </c>
    </row>
    <row r="15453" spans="1:15" x14ac:dyDescent="0.25">
      <c r="A15453" s="102" t="s">
        <v>4110</v>
      </c>
      <c r="B15453" s="103" t="s">
        <v>11257</v>
      </c>
      <c r="C15453" s="103" t="s">
        <v>277</v>
      </c>
      <c r="D15453" s="102" t="s">
        <v>388</v>
      </c>
      <c r="E15453" s="102" t="s">
        <v>275</v>
      </c>
      <c r="F15453" s="102" t="s">
        <v>25433</v>
      </c>
      <c r="H15453" s="102">
        <v>45655</v>
      </c>
      <c r="I15453" s="102" t="s">
        <v>25171</v>
      </c>
      <c r="J15453" s="102" t="s">
        <v>2</v>
      </c>
      <c r="K15453" s="102" t="s">
        <v>1</v>
      </c>
      <c r="L15453" s="102" t="s">
        <v>23</v>
      </c>
      <c r="M15453" s="102" t="s">
        <v>1074</v>
      </c>
      <c r="N15453" s="102">
        <v>7</v>
      </c>
      <c r="O15453" s="102" t="s">
        <v>1075</v>
      </c>
    </row>
    <row r="15454" spans="1:15" x14ac:dyDescent="0.25">
      <c r="A15454" s="102" t="s">
        <v>25434</v>
      </c>
      <c r="B15454" s="103" t="s">
        <v>25435</v>
      </c>
      <c r="C15454" s="103" t="s">
        <v>274</v>
      </c>
      <c r="D15454" s="102" t="s">
        <v>388</v>
      </c>
      <c r="E15454" s="102" t="s">
        <v>275</v>
      </c>
      <c r="F15454" s="102" t="s">
        <v>25436</v>
      </c>
      <c r="H15454" s="102">
        <v>45655</v>
      </c>
      <c r="I15454" s="102" t="s">
        <v>25171</v>
      </c>
      <c r="J15454" s="102" t="s">
        <v>2</v>
      </c>
      <c r="K15454" s="102" t="s">
        <v>1</v>
      </c>
      <c r="L15454" s="102" t="s">
        <v>23</v>
      </c>
      <c r="M15454" s="102" t="s">
        <v>1074</v>
      </c>
      <c r="N15454" s="102">
        <v>7</v>
      </c>
      <c r="O15454" s="102" t="s">
        <v>1075</v>
      </c>
    </row>
    <row r="15455" spans="1:15" x14ac:dyDescent="0.25">
      <c r="A15455" s="102" t="s">
        <v>1934</v>
      </c>
      <c r="B15455" s="103" t="s">
        <v>2495</v>
      </c>
      <c r="C15455" s="103" t="s">
        <v>274</v>
      </c>
      <c r="D15455" s="102" t="s">
        <v>388</v>
      </c>
      <c r="E15455" s="102" t="s">
        <v>275</v>
      </c>
      <c r="F15455" s="102" t="s">
        <v>25437</v>
      </c>
      <c r="H15455" s="102">
        <v>45655</v>
      </c>
      <c r="I15455" s="102" t="s">
        <v>25171</v>
      </c>
      <c r="J15455" s="102" t="s">
        <v>2</v>
      </c>
      <c r="K15455" s="102" t="s">
        <v>1</v>
      </c>
      <c r="L15455" s="102" t="s">
        <v>23</v>
      </c>
      <c r="M15455" s="102" t="s">
        <v>1074</v>
      </c>
      <c r="N15455" s="102">
        <v>7</v>
      </c>
      <c r="O15455" s="102" t="s">
        <v>1075</v>
      </c>
    </row>
    <row r="15456" spans="1:15" x14ac:dyDescent="0.25">
      <c r="A15456" s="102" t="s">
        <v>25438</v>
      </c>
      <c r="B15456" s="103" t="s">
        <v>4004</v>
      </c>
      <c r="C15456" s="103" t="s">
        <v>274</v>
      </c>
      <c r="D15456" s="102" t="s">
        <v>388</v>
      </c>
      <c r="E15456" s="102" t="s">
        <v>275</v>
      </c>
      <c r="F15456" s="102" t="s">
        <v>25439</v>
      </c>
      <c r="H15456" s="102">
        <v>45655</v>
      </c>
      <c r="I15456" s="102" t="s">
        <v>25171</v>
      </c>
      <c r="J15456" s="102" t="s">
        <v>2</v>
      </c>
      <c r="K15456" s="102" t="s">
        <v>1</v>
      </c>
      <c r="L15456" s="102" t="s">
        <v>23</v>
      </c>
      <c r="M15456" s="102" t="s">
        <v>1074</v>
      </c>
      <c r="N15456" s="102">
        <v>7</v>
      </c>
      <c r="O15456" s="102" t="s">
        <v>1075</v>
      </c>
    </row>
    <row r="15457" spans="1:15" x14ac:dyDescent="0.25">
      <c r="A15457" s="102" t="s">
        <v>25440</v>
      </c>
      <c r="B15457" s="103" t="s">
        <v>21720</v>
      </c>
      <c r="C15457" s="103" t="s">
        <v>1118</v>
      </c>
      <c r="D15457" s="102" t="s">
        <v>318</v>
      </c>
      <c r="E15457" s="102" t="s">
        <v>275</v>
      </c>
      <c r="F15457" s="102" t="s">
        <v>25441</v>
      </c>
      <c r="H15457" s="102">
        <v>45655</v>
      </c>
      <c r="I15457" s="102" t="s">
        <v>25171</v>
      </c>
      <c r="J15457" s="102" t="s">
        <v>2</v>
      </c>
      <c r="K15457" s="102" t="s">
        <v>1</v>
      </c>
      <c r="L15457" s="102" t="s">
        <v>23</v>
      </c>
      <c r="M15457" s="102" t="s">
        <v>1074</v>
      </c>
      <c r="N15457" s="102">
        <v>7</v>
      </c>
      <c r="O15457" s="102" t="s">
        <v>1075</v>
      </c>
    </row>
    <row r="15458" spans="1:15" x14ac:dyDescent="0.25">
      <c r="A15458" s="102" t="s">
        <v>8027</v>
      </c>
      <c r="B15458" s="103" t="s">
        <v>2564</v>
      </c>
      <c r="C15458" s="103" t="s">
        <v>274</v>
      </c>
      <c r="D15458" s="102" t="s">
        <v>318</v>
      </c>
      <c r="E15458" s="102" t="s">
        <v>275</v>
      </c>
      <c r="F15458" s="102" t="s">
        <v>25442</v>
      </c>
      <c r="H15458" s="102">
        <v>45655</v>
      </c>
      <c r="I15458" s="102" t="s">
        <v>25171</v>
      </c>
      <c r="J15458" s="102" t="s">
        <v>2</v>
      </c>
      <c r="K15458" s="102" t="s">
        <v>1</v>
      </c>
      <c r="L15458" s="102" t="s">
        <v>23</v>
      </c>
      <c r="M15458" s="102" t="s">
        <v>1074</v>
      </c>
      <c r="N15458" s="102">
        <v>7</v>
      </c>
      <c r="O15458" s="102" t="s">
        <v>1075</v>
      </c>
    </row>
    <row r="15459" spans="1:15" x14ac:dyDescent="0.25">
      <c r="A15459" s="102" t="s">
        <v>8027</v>
      </c>
      <c r="B15459" s="103" t="s">
        <v>1079</v>
      </c>
      <c r="C15459" s="103" t="s">
        <v>274</v>
      </c>
      <c r="D15459" s="102" t="s">
        <v>318</v>
      </c>
      <c r="E15459" s="102" t="s">
        <v>275</v>
      </c>
      <c r="F15459" s="102" t="s">
        <v>25443</v>
      </c>
      <c r="H15459" s="102">
        <v>45655</v>
      </c>
      <c r="I15459" s="102" t="s">
        <v>25171</v>
      </c>
      <c r="J15459" s="102" t="s">
        <v>2</v>
      </c>
      <c r="K15459" s="102" t="s">
        <v>1</v>
      </c>
      <c r="L15459" s="102" t="s">
        <v>23</v>
      </c>
      <c r="M15459" s="102" t="s">
        <v>1074</v>
      </c>
      <c r="N15459" s="102">
        <v>7</v>
      </c>
      <c r="O15459" s="102" t="s">
        <v>1075</v>
      </c>
    </row>
    <row r="15460" spans="1:15" x14ac:dyDescent="0.25">
      <c r="A15460" s="102" t="s">
        <v>25444</v>
      </c>
      <c r="B15460" s="103" t="s">
        <v>25445</v>
      </c>
      <c r="C15460" s="103" t="s">
        <v>274</v>
      </c>
      <c r="D15460" s="102" t="s">
        <v>318</v>
      </c>
      <c r="E15460" s="102" t="s">
        <v>275</v>
      </c>
      <c r="F15460" s="102" t="s">
        <v>25446</v>
      </c>
      <c r="H15460" s="102">
        <v>45655</v>
      </c>
      <c r="I15460" s="102" t="s">
        <v>25171</v>
      </c>
      <c r="J15460" s="102" t="s">
        <v>2</v>
      </c>
      <c r="K15460" s="102" t="s">
        <v>1</v>
      </c>
      <c r="L15460" s="102" t="s">
        <v>23</v>
      </c>
      <c r="M15460" s="102" t="s">
        <v>1074</v>
      </c>
      <c r="N15460" s="102">
        <v>7</v>
      </c>
      <c r="O15460" s="102" t="s">
        <v>1075</v>
      </c>
    </row>
    <row r="15461" spans="1:15" x14ac:dyDescent="0.25">
      <c r="A15461" s="102" t="s">
        <v>3451</v>
      </c>
      <c r="B15461" s="103" t="s">
        <v>1629</v>
      </c>
      <c r="C15461" s="103" t="s">
        <v>277</v>
      </c>
      <c r="D15461" s="102" t="s">
        <v>303</v>
      </c>
      <c r="E15461" s="102" t="s">
        <v>275</v>
      </c>
      <c r="F15461" s="102" t="s">
        <v>22259</v>
      </c>
      <c r="H15461" s="102">
        <v>45655</v>
      </c>
      <c r="I15461" s="102" t="s">
        <v>25447</v>
      </c>
      <c r="J15461" s="102" t="s">
        <v>1</v>
      </c>
      <c r="K15461" s="102" t="s">
        <v>2</v>
      </c>
      <c r="L15461" s="102" t="s">
        <v>24</v>
      </c>
      <c r="M15461" s="102" t="s">
        <v>1074</v>
      </c>
      <c r="N15461" s="102">
        <v>7</v>
      </c>
      <c r="O15461" s="102" t="s">
        <v>1075</v>
      </c>
    </row>
    <row r="15462" spans="1:15" x14ac:dyDescent="0.25">
      <c r="A15462" s="102" t="s">
        <v>7745</v>
      </c>
      <c r="B15462" s="103" t="s">
        <v>1590</v>
      </c>
      <c r="C15462" s="103" t="s">
        <v>1118</v>
      </c>
      <c r="D15462" s="102" t="s">
        <v>283</v>
      </c>
      <c r="E15462" s="102" t="s">
        <v>275</v>
      </c>
      <c r="F15462" s="102" t="s">
        <v>22261</v>
      </c>
      <c r="H15462" s="102">
        <v>45655</v>
      </c>
      <c r="I15462" s="102" t="s">
        <v>25447</v>
      </c>
      <c r="J15462" s="102" t="s">
        <v>1</v>
      </c>
      <c r="K15462" s="102" t="s">
        <v>2</v>
      </c>
      <c r="L15462" s="102" t="s">
        <v>24</v>
      </c>
      <c r="M15462" s="102" t="s">
        <v>1074</v>
      </c>
      <c r="N15462" s="102">
        <v>7</v>
      </c>
      <c r="O15462" s="102" t="s">
        <v>1075</v>
      </c>
    </row>
    <row r="15463" spans="1:15" x14ac:dyDescent="0.25">
      <c r="A15463" s="102" t="s">
        <v>22262</v>
      </c>
      <c r="B15463" s="103" t="s">
        <v>2109</v>
      </c>
      <c r="C15463" s="103" t="s">
        <v>1118</v>
      </c>
      <c r="D15463" s="102" t="s">
        <v>283</v>
      </c>
      <c r="E15463" s="102" t="s">
        <v>275</v>
      </c>
      <c r="F15463" s="102" t="s">
        <v>22263</v>
      </c>
      <c r="H15463" s="102">
        <v>45655</v>
      </c>
      <c r="I15463" s="102" t="s">
        <v>25447</v>
      </c>
      <c r="J15463" s="102" t="s">
        <v>1</v>
      </c>
      <c r="K15463" s="102" t="s">
        <v>2</v>
      </c>
      <c r="L15463" s="102" t="s">
        <v>24</v>
      </c>
      <c r="M15463" s="102" t="s">
        <v>1074</v>
      </c>
      <c r="N15463" s="102">
        <v>7</v>
      </c>
      <c r="O15463" s="102" t="s">
        <v>1075</v>
      </c>
    </row>
    <row r="15464" spans="1:15" x14ac:dyDescent="0.25">
      <c r="A15464" s="102" t="s">
        <v>22264</v>
      </c>
      <c r="B15464" s="103" t="s">
        <v>1912</v>
      </c>
      <c r="C15464" s="103" t="s">
        <v>274</v>
      </c>
      <c r="D15464" s="102" t="s">
        <v>283</v>
      </c>
      <c r="E15464" s="102" t="s">
        <v>275</v>
      </c>
      <c r="F15464" s="102" t="s">
        <v>22265</v>
      </c>
      <c r="H15464" s="102">
        <v>45655</v>
      </c>
      <c r="I15464" s="102" t="s">
        <v>25447</v>
      </c>
      <c r="J15464" s="102" t="s">
        <v>1</v>
      </c>
      <c r="K15464" s="102" t="s">
        <v>2</v>
      </c>
      <c r="L15464" s="102" t="s">
        <v>24</v>
      </c>
      <c r="M15464" s="102" t="s">
        <v>1074</v>
      </c>
      <c r="N15464" s="102">
        <v>7</v>
      </c>
      <c r="O15464" s="102" t="s">
        <v>1075</v>
      </c>
    </row>
    <row r="15465" spans="1:15" x14ac:dyDescent="0.25">
      <c r="A15465" s="102" t="s">
        <v>22264</v>
      </c>
      <c r="B15465" s="103" t="s">
        <v>2087</v>
      </c>
      <c r="C15465" s="103" t="s">
        <v>1082</v>
      </c>
      <c r="D15465" s="102" t="s">
        <v>283</v>
      </c>
      <c r="E15465" s="102" t="s">
        <v>275</v>
      </c>
      <c r="F15465" s="102" t="s">
        <v>22266</v>
      </c>
      <c r="H15465" s="102">
        <v>45655</v>
      </c>
      <c r="I15465" s="102" t="s">
        <v>25447</v>
      </c>
      <c r="J15465" s="102" t="s">
        <v>1</v>
      </c>
      <c r="K15465" s="102" t="s">
        <v>2</v>
      </c>
      <c r="L15465" s="102" t="s">
        <v>24</v>
      </c>
      <c r="M15465" s="102" t="s">
        <v>1082</v>
      </c>
      <c r="N15465" s="102">
        <v>7</v>
      </c>
      <c r="O15465" s="102" t="s">
        <v>1075</v>
      </c>
    </row>
    <row r="15466" spans="1:15" x14ac:dyDescent="0.25">
      <c r="A15466" s="102" t="s">
        <v>22264</v>
      </c>
      <c r="B15466" s="103" t="s">
        <v>2573</v>
      </c>
      <c r="C15466" s="103" t="s">
        <v>1180</v>
      </c>
      <c r="D15466" s="102" t="s">
        <v>283</v>
      </c>
      <c r="E15466" s="102" t="s">
        <v>275</v>
      </c>
      <c r="H15466" s="102">
        <v>45655</v>
      </c>
      <c r="I15466" s="102" t="s">
        <v>25447</v>
      </c>
      <c r="J15466" s="102" t="s">
        <v>1</v>
      </c>
      <c r="K15466" s="102" t="s">
        <v>2</v>
      </c>
      <c r="L15466" s="102" t="s">
        <v>24</v>
      </c>
      <c r="M15466" s="102" t="s">
        <v>1180</v>
      </c>
      <c r="N15466" s="102">
        <v>7</v>
      </c>
      <c r="O15466" s="102" t="s">
        <v>1075</v>
      </c>
    </row>
    <row r="15467" spans="1:15" x14ac:dyDescent="0.25">
      <c r="A15467" s="102" t="s">
        <v>22264</v>
      </c>
      <c r="B15467" s="103" t="s">
        <v>1764</v>
      </c>
      <c r="C15467" s="103" t="s">
        <v>274</v>
      </c>
      <c r="D15467" s="102" t="s">
        <v>283</v>
      </c>
      <c r="E15467" s="102" t="s">
        <v>275</v>
      </c>
      <c r="F15467" s="102" t="s">
        <v>22268</v>
      </c>
      <c r="H15467" s="102">
        <v>45655</v>
      </c>
      <c r="I15467" s="102" t="s">
        <v>25447</v>
      </c>
      <c r="J15467" s="102" t="s">
        <v>1</v>
      </c>
      <c r="K15467" s="102" t="s">
        <v>2</v>
      </c>
      <c r="L15467" s="102" t="s">
        <v>24</v>
      </c>
      <c r="M15467" s="102" t="s">
        <v>1074</v>
      </c>
      <c r="N15467" s="102">
        <v>7</v>
      </c>
      <c r="O15467" s="102" t="s">
        <v>1075</v>
      </c>
    </row>
    <row r="15468" spans="1:15" x14ac:dyDescent="0.25">
      <c r="A15468" s="102" t="s">
        <v>22264</v>
      </c>
      <c r="B15468" s="103" t="s">
        <v>1098</v>
      </c>
      <c r="C15468" s="103" t="s">
        <v>277</v>
      </c>
      <c r="D15468" s="102" t="s">
        <v>283</v>
      </c>
      <c r="E15468" s="102" t="s">
        <v>275</v>
      </c>
      <c r="F15468" s="102" t="s">
        <v>22269</v>
      </c>
      <c r="H15468" s="102">
        <v>45655</v>
      </c>
      <c r="I15468" s="102" t="s">
        <v>25447</v>
      </c>
      <c r="J15468" s="102" t="s">
        <v>1</v>
      </c>
      <c r="K15468" s="102" t="s">
        <v>2</v>
      </c>
      <c r="L15468" s="102" t="s">
        <v>24</v>
      </c>
      <c r="M15468" s="102" t="s">
        <v>1074</v>
      </c>
      <c r="N15468" s="102">
        <v>7</v>
      </c>
      <c r="O15468" s="102" t="s">
        <v>1075</v>
      </c>
    </row>
    <row r="15469" spans="1:15" x14ac:dyDescent="0.25">
      <c r="A15469" s="102" t="s">
        <v>22264</v>
      </c>
      <c r="B15469" s="103" t="s">
        <v>1752</v>
      </c>
      <c r="C15469" s="103" t="s">
        <v>1118</v>
      </c>
      <c r="D15469" s="102" t="s">
        <v>283</v>
      </c>
      <c r="E15469" s="102" t="s">
        <v>275</v>
      </c>
      <c r="F15469" s="102" t="s">
        <v>22270</v>
      </c>
      <c r="H15469" s="102">
        <v>45655</v>
      </c>
      <c r="I15469" s="102" t="s">
        <v>25447</v>
      </c>
      <c r="J15469" s="102" t="s">
        <v>1</v>
      </c>
      <c r="K15469" s="102" t="s">
        <v>2</v>
      </c>
      <c r="L15469" s="102" t="s">
        <v>24</v>
      </c>
      <c r="M15469" s="102" t="s">
        <v>1074</v>
      </c>
      <c r="N15469" s="102">
        <v>7</v>
      </c>
      <c r="O15469" s="102" t="s">
        <v>1075</v>
      </c>
    </row>
    <row r="15470" spans="1:15" x14ac:dyDescent="0.25">
      <c r="A15470" s="102" t="s">
        <v>22264</v>
      </c>
      <c r="B15470" s="103" t="s">
        <v>3355</v>
      </c>
      <c r="C15470" s="103" t="s">
        <v>1118</v>
      </c>
      <c r="D15470" s="102" t="s">
        <v>283</v>
      </c>
      <c r="E15470" s="102" t="s">
        <v>275</v>
      </c>
      <c r="F15470" s="102" t="s">
        <v>22271</v>
      </c>
      <c r="H15470" s="102">
        <v>45655</v>
      </c>
      <c r="I15470" s="102" t="s">
        <v>25447</v>
      </c>
      <c r="J15470" s="102" t="s">
        <v>1</v>
      </c>
      <c r="K15470" s="102" t="s">
        <v>2</v>
      </c>
      <c r="L15470" s="102" t="s">
        <v>24</v>
      </c>
      <c r="M15470" s="102" t="s">
        <v>1074</v>
      </c>
      <c r="N15470" s="102">
        <v>7</v>
      </c>
      <c r="O15470" s="102" t="s">
        <v>1075</v>
      </c>
    </row>
    <row r="15471" spans="1:15" x14ac:dyDescent="0.25">
      <c r="A15471" s="102" t="s">
        <v>16821</v>
      </c>
      <c r="B15471" s="103" t="s">
        <v>3924</v>
      </c>
      <c r="C15471" s="103" t="s">
        <v>1118</v>
      </c>
      <c r="D15471" s="102" t="s">
        <v>283</v>
      </c>
      <c r="E15471" s="102" t="s">
        <v>275</v>
      </c>
      <c r="F15471" s="102" t="s">
        <v>22275</v>
      </c>
      <c r="H15471" s="102">
        <v>45655</v>
      </c>
      <c r="I15471" s="102" t="s">
        <v>25447</v>
      </c>
      <c r="J15471" s="102" t="s">
        <v>1</v>
      </c>
      <c r="K15471" s="102" t="s">
        <v>2</v>
      </c>
      <c r="L15471" s="102" t="s">
        <v>24</v>
      </c>
      <c r="M15471" s="102" t="s">
        <v>1074</v>
      </c>
      <c r="N15471" s="102">
        <v>7</v>
      </c>
      <c r="O15471" s="102" t="s">
        <v>1075</v>
      </c>
    </row>
    <row r="15472" spans="1:15" x14ac:dyDescent="0.25">
      <c r="A15472" s="102" t="s">
        <v>22281</v>
      </c>
      <c r="B15472" s="103" t="s">
        <v>22282</v>
      </c>
      <c r="C15472" s="103" t="s">
        <v>274</v>
      </c>
      <c r="D15472" s="102" t="s">
        <v>283</v>
      </c>
      <c r="E15472" s="102" t="s">
        <v>275</v>
      </c>
      <c r="F15472" s="102" t="s">
        <v>25448</v>
      </c>
      <c r="H15472" s="102">
        <v>45655</v>
      </c>
      <c r="I15472" s="102" t="s">
        <v>25447</v>
      </c>
      <c r="J15472" s="102" t="s">
        <v>1</v>
      </c>
      <c r="K15472" s="102" t="s">
        <v>2</v>
      </c>
      <c r="L15472" s="102" t="s">
        <v>24</v>
      </c>
      <c r="M15472" s="102" t="s">
        <v>1074</v>
      </c>
      <c r="N15472" s="102">
        <v>7</v>
      </c>
      <c r="O15472" s="102" t="s">
        <v>1075</v>
      </c>
    </row>
    <row r="15473" spans="1:15" x14ac:dyDescent="0.25">
      <c r="A15473" s="102" t="s">
        <v>22281</v>
      </c>
      <c r="B15473" s="103" t="s">
        <v>2087</v>
      </c>
      <c r="C15473" s="103" t="s">
        <v>1180</v>
      </c>
      <c r="D15473" s="102" t="s">
        <v>283</v>
      </c>
      <c r="E15473" s="102" t="s">
        <v>275</v>
      </c>
      <c r="H15473" s="102">
        <v>45655</v>
      </c>
      <c r="I15473" s="102" t="s">
        <v>25447</v>
      </c>
      <c r="J15473" s="102" t="s">
        <v>1</v>
      </c>
      <c r="K15473" s="102" t="s">
        <v>2</v>
      </c>
      <c r="L15473" s="102" t="s">
        <v>24</v>
      </c>
      <c r="M15473" s="102" t="s">
        <v>1180</v>
      </c>
      <c r="N15473" s="102">
        <v>7</v>
      </c>
      <c r="O15473" s="102" t="s">
        <v>1075</v>
      </c>
    </row>
    <row r="15474" spans="1:15" x14ac:dyDescent="0.25">
      <c r="A15474" s="102" t="s">
        <v>22291</v>
      </c>
      <c r="B15474" s="103" t="s">
        <v>2997</v>
      </c>
      <c r="C15474" s="103" t="s">
        <v>1360</v>
      </c>
      <c r="D15474" s="102" t="s">
        <v>2881</v>
      </c>
      <c r="E15474" s="102" t="s">
        <v>275</v>
      </c>
      <c r="F15474" s="102" t="s">
        <v>22292</v>
      </c>
      <c r="H15474" s="102">
        <v>45655</v>
      </c>
      <c r="I15474" s="102" t="s">
        <v>25447</v>
      </c>
      <c r="J15474" s="102" t="s">
        <v>1</v>
      </c>
      <c r="K15474" s="102" t="s">
        <v>2</v>
      </c>
      <c r="L15474" s="102" t="s">
        <v>24</v>
      </c>
      <c r="M15474" s="102" t="s">
        <v>1074</v>
      </c>
      <c r="N15474" s="102">
        <v>7</v>
      </c>
      <c r="O15474" s="102" t="s">
        <v>1075</v>
      </c>
    </row>
    <row r="15475" spans="1:15" x14ac:dyDescent="0.25">
      <c r="A15475" s="102" t="s">
        <v>22291</v>
      </c>
      <c r="B15475" s="103" t="s">
        <v>18677</v>
      </c>
      <c r="C15475" s="103" t="s">
        <v>1360</v>
      </c>
      <c r="D15475" s="102" t="s">
        <v>2881</v>
      </c>
      <c r="E15475" s="102" t="s">
        <v>275</v>
      </c>
      <c r="F15475" s="102" t="s">
        <v>22293</v>
      </c>
      <c r="H15475" s="102">
        <v>45655</v>
      </c>
      <c r="I15475" s="102" t="s">
        <v>25447</v>
      </c>
      <c r="J15475" s="102" t="s">
        <v>1</v>
      </c>
      <c r="K15475" s="102" t="s">
        <v>2</v>
      </c>
      <c r="L15475" s="102" t="s">
        <v>24</v>
      </c>
      <c r="M15475" s="102" t="s">
        <v>1074</v>
      </c>
      <c r="N15475" s="102">
        <v>7</v>
      </c>
      <c r="O15475" s="102" t="s">
        <v>1075</v>
      </c>
    </row>
    <row r="15476" spans="1:15" x14ac:dyDescent="0.25">
      <c r="A15476" s="102" t="s">
        <v>3818</v>
      </c>
      <c r="B15476" s="103" t="s">
        <v>2211</v>
      </c>
      <c r="C15476" s="103" t="s">
        <v>274</v>
      </c>
      <c r="D15476" s="102" t="s">
        <v>281</v>
      </c>
      <c r="E15476" s="102" t="s">
        <v>275</v>
      </c>
      <c r="F15476" s="102" t="s">
        <v>22295</v>
      </c>
      <c r="H15476" s="102">
        <v>45655</v>
      </c>
      <c r="I15476" s="102" t="s">
        <v>25447</v>
      </c>
      <c r="J15476" s="102" t="s">
        <v>1</v>
      </c>
      <c r="K15476" s="102" t="s">
        <v>2</v>
      </c>
      <c r="L15476" s="102" t="s">
        <v>24</v>
      </c>
      <c r="M15476" s="102" t="s">
        <v>1074</v>
      </c>
      <c r="N15476" s="102">
        <v>7</v>
      </c>
      <c r="O15476" s="102" t="s">
        <v>1075</v>
      </c>
    </row>
    <row r="15477" spans="1:15" x14ac:dyDescent="0.25">
      <c r="A15477" s="102" t="s">
        <v>6728</v>
      </c>
      <c r="B15477" s="103" t="s">
        <v>8350</v>
      </c>
      <c r="C15477" s="103" t="s">
        <v>1118</v>
      </c>
      <c r="D15477" s="102" t="s">
        <v>2881</v>
      </c>
      <c r="E15477" s="102" t="s">
        <v>275</v>
      </c>
      <c r="F15477" s="102" t="s">
        <v>22296</v>
      </c>
      <c r="H15477" s="102">
        <v>45655</v>
      </c>
      <c r="I15477" s="102" t="s">
        <v>25447</v>
      </c>
      <c r="J15477" s="102" t="s">
        <v>1</v>
      </c>
      <c r="K15477" s="102" t="s">
        <v>2</v>
      </c>
      <c r="L15477" s="102" t="s">
        <v>24</v>
      </c>
      <c r="M15477" s="102" t="s">
        <v>1074</v>
      </c>
      <c r="N15477" s="102">
        <v>7</v>
      </c>
      <c r="O15477" s="102" t="s">
        <v>1075</v>
      </c>
    </row>
    <row r="15478" spans="1:15" x14ac:dyDescent="0.25">
      <c r="A15478" s="102" t="s">
        <v>4345</v>
      </c>
      <c r="B15478" s="103" t="s">
        <v>8310</v>
      </c>
      <c r="C15478" s="103" t="s">
        <v>1118</v>
      </c>
      <c r="D15478" s="102" t="s">
        <v>2881</v>
      </c>
      <c r="E15478" s="102" t="s">
        <v>275</v>
      </c>
      <c r="F15478" s="102" t="s">
        <v>22302</v>
      </c>
      <c r="H15478" s="102">
        <v>45655</v>
      </c>
      <c r="I15478" s="102" t="s">
        <v>25447</v>
      </c>
      <c r="J15478" s="102" t="s">
        <v>1</v>
      </c>
      <c r="K15478" s="102" t="s">
        <v>2</v>
      </c>
      <c r="L15478" s="102" t="s">
        <v>24</v>
      </c>
      <c r="M15478" s="102" t="s">
        <v>1074</v>
      </c>
      <c r="N15478" s="102">
        <v>7</v>
      </c>
      <c r="O15478" s="102" t="s">
        <v>1075</v>
      </c>
    </row>
    <row r="15479" spans="1:15" x14ac:dyDescent="0.25">
      <c r="A15479" s="102" t="s">
        <v>22309</v>
      </c>
      <c r="B15479" s="103" t="s">
        <v>1217</v>
      </c>
      <c r="C15479" s="103" t="s">
        <v>1118</v>
      </c>
      <c r="D15479" s="102" t="s">
        <v>283</v>
      </c>
      <c r="E15479" s="102" t="s">
        <v>275</v>
      </c>
      <c r="F15479" s="102" t="s">
        <v>22310</v>
      </c>
      <c r="H15479" s="102">
        <v>45655</v>
      </c>
      <c r="I15479" s="102" t="s">
        <v>25447</v>
      </c>
      <c r="J15479" s="102" t="s">
        <v>1</v>
      </c>
      <c r="K15479" s="102" t="s">
        <v>2</v>
      </c>
      <c r="L15479" s="102" t="s">
        <v>24</v>
      </c>
      <c r="M15479" s="102" t="s">
        <v>1074</v>
      </c>
      <c r="N15479" s="102">
        <v>7</v>
      </c>
      <c r="O15479" s="102" t="s">
        <v>1075</v>
      </c>
    </row>
    <row r="15480" spans="1:15" x14ac:dyDescent="0.25">
      <c r="A15480" s="102" t="s">
        <v>22313</v>
      </c>
      <c r="B15480" s="103" t="s">
        <v>1344</v>
      </c>
      <c r="C15480" s="103" t="s">
        <v>1118</v>
      </c>
      <c r="D15480" s="102" t="s">
        <v>283</v>
      </c>
      <c r="E15480" s="102" t="s">
        <v>275</v>
      </c>
      <c r="F15480" s="102" t="s">
        <v>22314</v>
      </c>
      <c r="H15480" s="102">
        <v>45655</v>
      </c>
      <c r="I15480" s="102" t="s">
        <v>25447</v>
      </c>
      <c r="J15480" s="102" t="s">
        <v>1</v>
      </c>
      <c r="K15480" s="102" t="s">
        <v>2</v>
      </c>
      <c r="L15480" s="102" t="s">
        <v>24</v>
      </c>
      <c r="M15480" s="102" t="s">
        <v>1074</v>
      </c>
      <c r="N15480" s="102">
        <v>7</v>
      </c>
      <c r="O15480" s="102" t="s">
        <v>1075</v>
      </c>
    </row>
    <row r="15481" spans="1:15" x14ac:dyDescent="0.25">
      <c r="A15481" s="102" t="s">
        <v>22313</v>
      </c>
      <c r="B15481" s="103" t="s">
        <v>1929</v>
      </c>
      <c r="C15481" s="103" t="s">
        <v>274</v>
      </c>
      <c r="D15481" s="102" t="s">
        <v>283</v>
      </c>
      <c r="E15481" s="102" t="s">
        <v>275</v>
      </c>
      <c r="F15481" s="102" t="s">
        <v>22315</v>
      </c>
      <c r="H15481" s="102">
        <v>45655</v>
      </c>
      <c r="I15481" s="102" t="s">
        <v>25447</v>
      </c>
      <c r="J15481" s="102" t="s">
        <v>1</v>
      </c>
      <c r="K15481" s="102" t="s">
        <v>2</v>
      </c>
      <c r="L15481" s="102" t="s">
        <v>24</v>
      </c>
      <c r="M15481" s="102" t="s">
        <v>1074</v>
      </c>
      <c r="N15481" s="102">
        <v>7</v>
      </c>
      <c r="O15481" s="102" t="s">
        <v>1075</v>
      </c>
    </row>
    <row r="15482" spans="1:15" x14ac:dyDescent="0.25">
      <c r="A15482" s="102" t="s">
        <v>1453</v>
      </c>
      <c r="B15482" s="103" t="s">
        <v>1095</v>
      </c>
      <c r="C15482" s="103" t="s">
        <v>277</v>
      </c>
      <c r="D15482" s="102" t="s">
        <v>303</v>
      </c>
      <c r="E15482" s="102" t="s">
        <v>275</v>
      </c>
      <c r="F15482" s="102" t="s">
        <v>22316</v>
      </c>
      <c r="H15482" s="102">
        <v>45655</v>
      </c>
      <c r="I15482" s="102" t="s">
        <v>25447</v>
      </c>
      <c r="J15482" s="102" t="s">
        <v>1</v>
      </c>
      <c r="K15482" s="102" t="s">
        <v>2</v>
      </c>
      <c r="L15482" s="102" t="s">
        <v>24</v>
      </c>
      <c r="M15482" s="102" t="s">
        <v>1074</v>
      </c>
      <c r="N15482" s="102">
        <v>7</v>
      </c>
      <c r="O15482" s="102" t="s">
        <v>1075</v>
      </c>
    </row>
    <row r="15483" spans="1:15" x14ac:dyDescent="0.25">
      <c r="A15483" s="102" t="s">
        <v>22320</v>
      </c>
      <c r="B15483" s="103" t="s">
        <v>1405</v>
      </c>
      <c r="C15483" s="103" t="s">
        <v>277</v>
      </c>
      <c r="D15483" s="102" t="s">
        <v>303</v>
      </c>
      <c r="E15483" s="102" t="s">
        <v>275</v>
      </c>
      <c r="F15483" s="102" t="s">
        <v>22321</v>
      </c>
      <c r="H15483" s="102">
        <v>45655</v>
      </c>
      <c r="I15483" s="102" t="s">
        <v>25447</v>
      </c>
      <c r="J15483" s="102" t="s">
        <v>1</v>
      </c>
      <c r="K15483" s="102" t="s">
        <v>2</v>
      </c>
      <c r="L15483" s="102" t="s">
        <v>24</v>
      </c>
      <c r="M15483" s="102" t="s">
        <v>1074</v>
      </c>
      <c r="N15483" s="102">
        <v>7</v>
      </c>
      <c r="O15483" s="102" t="s">
        <v>1075</v>
      </c>
    </row>
    <row r="15484" spans="1:15" x14ac:dyDescent="0.25">
      <c r="A15484" s="102" t="s">
        <v>7301</v>
      </c>
      <c r="B15484" s="103" t="s">
        <v>1148</v>
      </c>
      <c r="C15484" s="103" t="s">
        <v>274</v>
      </c>
      <c r="D15484" s="102" t="s">
        <v>283</v>
      </c>
      <c r="E15484" s="102" t="s">
        <v>275</v>
      </c>
      <c r="F15484" s="102" t="s">
        <v>22323</v>
      </c>
      <c r="H15484" s="102">
        <v>45655</v>
      </c>
      <c r="I15484" s="102" t="s">
        <v>25447</v>
      </c>
      <c r="J15484" s="102" t="s">
        <v>1</v>
      </c>
      <c r="K15484" s="102" t="s">
        <v>2</v>
      </c>
      <c r="L15484" s="102" t="s">
        <v>24</v>
      </c>
      <c r="M15484" s="102" t="s">
        <v>1074</v>
      </c>
      <c r="N15484" s="102">
        <v>7</v>
      </c>
      <c r="O15484" s="102" t="s">
        <v>1075</v>
      </c>
    </row>
    <row r="15485" spans="1:15" x14ac:dyDescent="0.25">
      <c r="A15485" s="102" t="s">
        <v>22327</v>
      </c>
      <c r="B15485" s="103" t="s">
        <v>7994</v>
      </c>
      <c r="C15485" s="103" t="s">
        <v>274</v>
      </c>
      <c r="D15485" s="102" t="s">
        <v>283</v>
      </c>
      <c r="E15485" s="102" t="s">
        <v>275</v>
      </c>
      <c r="F15485" s="102" t="s">
        <v>25449</v>
      </c>
      <c r="H15485" s="102">
        <v>45655</v>
      </c>
      <c r="I15485" s="102" t="s">
        <v>25447</v>
      </c>
      <c r="J15485" s="102" t="s">
        <v>1</v>
      </c>
      <c r="K15485" s="102" t="s">
        <v>2</v>
      </c>
      <c r="L15485" s="102" t="s">
        <v>24</v>
      </c>
      <c r="M15485" s="102" t="s">
        <v>1074</v>
      </c>
      <c r="N15485" s="102">
        <v>7</v>
      </c>
      <c r="O15485" s="102" t="s">
        <v>1075</v>
      </c>
    </row>
    <row r="15486" spans="1:15" x14ac:dyDescent="0.25">
      <c r="A15486" s="102" t="s">
        <v>5878</v>
      </c>
      <c r="B15486" s="103" t="s">
        <v>1214</v>
      </c>
      <c r="C15486" s="103" t="s">
        <v>1118</v>
      </c>
      <c r="D15486" s="102" t="s">
        <v>283</v>
      </c>
      <c r="E15486" s="102" t="s">
        <v>275</v>
      </c>
      <c r="F15486" s="102" t="s">
        <v>25450</v>
      </c>
      <c r="H15486" s="102">
        <v>45655</v>
      </c>
      <c r="I15486" s="102" t="s">
        <v>25447</v>
      </c>
      <c r="J15486" s="102" t="s">
        <v>1</v>
      </c>
      <c r="K15486" s="102" t="s">
        <v>2</v>
      </c>
      <c r="L15486" s="102" t="s">
        <v>24</v>
      </c>
      <c r="M15486" s="102" t="s">
        <v>1074</v>
      </c>
      <c r="N15486" s="102">
        <v>7</v>
      </c>
      <c r="O15486" s="102" t="s">
        <v>1075</v>
      </c>
    </row>
    <row r="15487" spans="1:15" x14ac:dyDescent="0.25">
      <c r="A15487" s="102" t="s">
        <v>5897</v>
      </c>
      <c r="B15487" s="103" t="s">
        <v>14188</v>
      </c>
      <c r="C15487" s="103" t="s">
        <v>1360</v>
      </c>
      <c r="D15487" s="102" t="s">
        <v>2881</v>
      </c>
      <c r="E15487" s="102" t="s">
        <v>275</v>
      </c>
      <c r="F15487" s="102" t="s">
        <v>22330</v>
      </c>
      <c r="H15487" s="102">
        <v>45655</v>
      </c>
      <c r="I15487" s="102" t="s">
        <v>25447</v>
      </c>
      <c r="J15487" s="102" t="s">
        <v>1</v>
      </c>
      <c r="K15487" s="102" t="s">
        <v>2</v>
      </c>
      <c r="L15487" s="102" t="s">
        <v>24</v>
      </c>
      <c r="M15487" s="102" t="s">
        <v>1074</v>
      </c>
      <c r="N15487" s="102">
        <v>7</v>
      </c>
      <c r="O15487" s="102" t="s">
        <v>1075</v>
      </c>
    </row>
    <row r="15488" spans="1:15" x14ac:dyDescent="0.25">
      <c r="A15488" s="102" t="s">
        <v>1147</v>
      </c>
      <c r="B15488" s="103" t="s">
        <v>2211</v>
      </c>
      <c r="C15488" s="103" t="s">
        <v>274</v>
      </c>
      <c r="D15488" s="102" t="s">
        <v>283</v>
      </c>
      <c r="E15488" s="102" t="s">
        <v>275</v>
      </c>
      <c r="F15488" s="102" t="s">
        <v>22334</v>
      </c>
      <c r="H15488" s="102">
        <v>45655</v>
      </c>
      <c r="I15488" s="102" t="s">
        <v>25447</v>
      </c>
      <c r="J15488" s="102" t="s">
        <v>1</v>
      </c>
      <c r="K15488" s="102" t="s">
        <v>2</v>
      </c>
      <c r="L15488" s="102" t="s">
        <v>24</v>
      </c>
      <c r="M15488" s="102" t="s">
        <v>1074</v>
      </c>
      <c r="N15488" s="102">
        <v>7</v>
      </c>
      <c r="O15488" s="102" t="s">
        <v>1075</v>
      </c>
    </row>
    <row r="15489" spans="1:15" x14ac:dyDescent="0.25">
      <c r="A15489" s="102" t="s">
        <v>1147</v>
      </c>
      <c r="B15489" s="103" t="s">
        <v>1122</v>
      </c>
      <c r="C15489" s="103" t="s">
        <v>274</v>
      </c>
      <c r="D15489" s="102" t="s">
        <v>283</v>
      </c>
      <c r="E15489" s="102" t="s">
        <v>275</v>
      </c>
      <c r="F15489" s="102" t="s">
        <v>22335</v>
      </c>
      <c r="H15489" s="102">
        <v>45655</v>
      </c>
      <c r="I15489" s="102" t="s">
        <v>25447</v>
      </c>
      <c r="J15489" s="102" t="s">
        <v>1</v>
      </c>
      <c r="K15489" s="102" t="s">
        <v>2</v>
      </c>
      <c r="L15489" s="102" t="s">
        <v>24</v>
      </c>
      <c r="M15489" s="102" t="s">
        <v>1074</v>
      </c>
      <c r="N15489" s="102">
        <v>7</v>
      </c>
      <c r="O15489" s="102" t="s">
        <v>1075</v>
      </c>
    </row>
    <row r="15490" spans="1:15" x14ac:dyDescent="0.25">
      <c r="A15490" s="102" t="s">
        <v>22336</v>
      </c>
      <c r="B15490" s="103" t="s">
        <v>22337</v>
      </c>
      <c r="C15490" s="103" t="s">
        <v>274</v>
      </c>
      <c r="D15490" s="102" t="s">
        <v>303</v>
      </c>
      <c r="E15490" s="102" t="s">
        <v>276</v>
      </c>
      <c r="H15490" s="102">
        <v>45655</v>
      </c>
      <c r="I15490" s="102" t="s">
        <v>25447</v>
      </c>
      <c r="J15490" s="102" t="s">
        <v>1</v>
      </c>
      <c r="K15490" s="102" t="s">
        <v>2</v>
      </c>
      <c r="L15490" s="102" t="s">
        <v>24</v>
      </c>
      <c r="M15490" s="102" t="s">
        <v>1074</v>
      </c>
      <c r="N15490" s="102">
        <v>7</v>
      </c>
      <c r="O15490" s="102" t="s">
        <v>1075</v>
      </c>
    </row>
    <row r="15491" spans="1:15" x14ac:dyDescent="0.25">
      <c r="A15491" s="102" t="s">
        <v>22336</v>
      </c>
      <c r="B15491" s="103" t="s">
        <v>22338</v>
      </c>
      <c r="C15491" s="103" t="s">
        <v>1180</v>
      </c>
      <c r="D15491" s="102" t="s">
        <v>303</v>
      </c>
      <c r="E15491" s="102" t="s">
        <v>276</v>
      </c>
      <c r="H15491" s="102">
        <v>45655</v>
      </c>
      <c r="I15491" s="102" t="s">
        <v>25447</v>
      </c>
      <c r="J15491" s="102" t="s">
        <v>1</v>
      </c>
      <c r="K15491" s="102" t="s">
        <v>2</v>
      </c>
      <c r="L15491" s="102" t="s">
        <v>24</v>
      </c>
      <c r="M15491" s="102" t="s">
        <v>1180</v>
      </c>
      <c r="N15491" s="102">
        <v>7</v>
      </c>
      <c r="O15491" s="102" t="s">
        <v>1075</v>
      </c>
    </row>
    <row r="15492" spans="1:15" x14ac:dyDescent="0.25">
      <c r="A15492" s="102" t="s">
        <v>22339</v>
      </c>
      <c r="B15492" s="103" t="s">
        <v>17440</v>
      </c>
      <c r="C15492" s="103" t="s">
        <v>1118</v>
      </c>
      <c r="D15492" s="102" t="s">
        <v>283</v>
      </c>
      <c r="E15492" s="102" t="s">
        <v>275</v>
      </c>
      <c r="F15492" s="102" t="s">
        <v>22340</v>
      </c>
      <c r="H15492" s="102">
        <v>45655</v>
      </c>
      <c r="I15492" s="102" t="s">
        <v>25447</v>
      </c>
      <c r="J15492" s="102" t="s">
        <v>1</v>
      </c>
      <c r="K15492" s="102" t="s">
        <v>2</v>
      </c>
      <c r="L15492" s="102" t="s">
        <v>24</v>
      </c>
      <c r="M15492" s="102" t="s">
        <v>1074</v>
      </c>
      <c r="N15492" s="102">
        <v>7</v>
      </c>
      <c r="O15492" s="102" t="s">
        <v>1075</v>
      </c>
    </row>
    <row r="15493" spans="1:15" x14ac:dyDescent="0.25">
      <c r="A15493" s="102" t="s">
        <v>3903</v>
      </c>
      <c r="B15493" s="103" t="s">
        <v>1250</v>
      </c>
      <c r="C15493" s="103" t="s">
        <v>274</v>
      </c>
      <c r="D15493" s="102" t="s">
        <v>303</v>
      </c>
      <c r="E15493" s="102" t="s">
        <v>275</v>
      </c>
      <c r="F15493" s="102" t="s">
        <v>22345</v>
      </c>
      <c r="H15493" s="102">
        <v>45655</v>
      </c>
      <c r="I15493" s="102" t="s">
        <v>25447</v>
      </c>
      <c r="J15493" s="102" t="s">
        <v>1</v>
      </c>
      <c r="K15493" s="102" t="s">
        <v>2</v>
      </c>
      <c r="L15493" s="102" t="s">
        <v>24</v>
      </c>
      <c r="M15493" s="102" t="s">
        <v>1074</v>
      </c>
      <c r="N15493" s="102">
        <v>7</v>
      </c>
      <c r="O15493" s="102" t="s">
        <v>1075</v>
      </c>
    </row>
    <row r="15494" spans="1:15" x14ac:dyDescent="0.25">
      <c r="A15494" s="102" t="s">
        <v>22350</v>
      </c>
      <c r="B15494" s="103" t="s">
        <v>4524</v>
      </c>
      <c r="C15494" s="103" t="s">
        <v>274</v>
      </c>
      <c r="D15494" s="102" t="s">
        <v>303</v>
      </c>
      <c r="E15494" s="102" t="s">
        <v>275</v>
      </c>
      <c r="F15494" s="102" t="s">
        <v>22351</v>
      </c>
      <c r="H15494" s="102">
        <v>45655</v>
      </c>
      <c r="I15494" s="102" t="s">
        <v>25447</v>
      </c>
      <c r="J15494" s="102" t="s">
        <v>1</v>
      </c>
      <c r="K15494" s="102" t="s">
        <v>2</v>
      </c>
      <c r="L15494" s="102" t="s">
        <v>24</v>
      </c>
      <c r="M15494" s="102" t="s">
        <v>1074</v>
      </c>
      <c r="N15494" s="102">
        <v>7</v>
      </c>
      <c r="O15494" s="102" t="s">
        <v>1075</v>
      </c>
    </row>
    <row r="15495" spans="1:15" x14ac:dyDescent="0.25">
      <c r="A15495" s="102" t="s">
        <v>22350</v>
      </c>
      <c r="B15495" s="103" t="s">
        <v>3200</v>
      </c>
      <c r="C15495" s="103" t="s">
        <v>274</v>
      </c>
      <c r="D15495" s="102" t="s">
        <v>303</v>
      </c>
      <c r="E15495" s="102" t="s">
        <v>275</v>
      </c>
      <c r="F15495" s="102" t="s">
        <v>22344</v>
      </c>
      <c r="H15495" s="102">
        <v>45655</v>
      </c>
      <c r="I15495" s="102" t="s">
        <v>25447</v>
      </c>
      <c r="J15495" s="102" t="s">
        <v>1</v>
      </c>
      <c r="K15495" s="102" t="s">
        <v>2</v>
      </c>
      <c r="L15495" s="102" t="s">
        <v>24</v>
      </c>
      <c r="M15495" s="102" t="s">
        <v>1074</v>
      </c>
      <c r="N15495" s="102">
        <v>7</v>
      </c>
      <c r="O15495" s="102" t="s">
        <v>1075</v>
      </c>
    </row>
    <row r="15496" spans="1:15" x14ac:dyDescent="0.25">
      <c r="A15496" s="102" t="s">
        <v>22350</v>
      </c>
      <c r="B15496" s="103" t="s">
        <v>22352</v>
      </c>
      <c r="C15496" s="103" t="s">
        <v>274</v>
      </c>
      <c r="D15496" s="102" t="s">
        <v>303</v>
      </c>
      <c r="E15496" s="102" t="s">
        <v>275</v>
      </c>
      <c r="F15496" s="102" t="s">
        <v>22353</v>
      </c>
      <c r="H15496" s="102">
        <v>45655</v>
      </c>
      <c r="I15496" s="102" t="s">
        <v>25447</v>
      </c>
      <c r="J15496" s="102" t="s">
        <v>1</v>
      </c>
      <c r="K15496" s="102" t="s">
        <v>2</v>
      </c>
      <c r="L15496" s="102" t="s">
        <v>24</v>
      </c>
      <c r="M15496" s="102" t="s">
        <v>1074</v>
      </c>
      <c r="N15496" s="102">
        <v>7</v>
      </c>
      <c r="O15496" s="102" t="s">
        <v>1075</v>
      </c>
    </row>
    <row r="15497" spans="1:15" x14ac:dyDescent="0.25">
      <c r="A15497" s="102" t="s">
        <v>21213</v>
      </c>
      <c r="B15497" s="103" t="s">
        <v>1120</v>
      </c>
      <c r="C15497" s="103" t="s">
        <v>274</v>
      </c>
      <c r="D15497" s="102" t="s">
        <v>283</v>
      </c>
      <c r="E15497" s="102" t="s">
        <v>275</v>
      </c>
      <c r="F15497" s="102" t="s">
        <v>22359</v>
      </c>
      <c r="H15497" s="102">
        <v>45655</v>
      </c>
      <c r="I15497" s="102" t="s">
        <v>25447</v>
      </c>
      <c r="J15497" s="102" t="s">
        <v>1</v>
      </c>
      <c r="K15497" s="102" t="s">
        <v>2</v>
      </c>
      <c r="L15497" s="102" t="s">
        <v>24</v>
      </c>
      <c r="M15497" s="102" t="s">
        <v>1074</v>
      </c>
      <c r="N15497" s="102">
        <v>7</v>
      </c>
      <c r="O15497" s="102" t="s">
        <v>1075</v>
      </c>
    </row>
    <row r="15498" spans="1:15" x14ac:dyDescent="0.25">
      <c r="A15498" s="102" t="s">
        <v>2091</v>
      </c>
      <c r="B15498" s="103" t="s">
        <v>1197</v>
      </c>
      <c r="C15498" s="103" t="s">
        <v>274</v>
      </c>
      <c r="D15498" s="102" t="s">
        <v>283</v>
      </c>
      <c r="E15498" s="102" t="s">
        <v>275</v>
      </c>
      <c r="F15498" s="102" t="s">
        <v>22360</v>
      </c>
      <c r="H15498" s="102">
        <v>45655</v>
      </c>
      <c r="I15498" s="102" t="s">
        <v>25447</v>
      </c>
      <c r="J15498" s="102" t="s">
        <v>1</v>
      </c>
      <c r="K15498" s="102" t="s">
        <v>2</v>
      </c>
      <c r="L15498" s="102" t="s">
        <v>24</v>
      </c>
      <c r="M15498" s="102" t="s">
        <v>1074</v>
      </c>
      <c r="N15498" s="102">
        <v>7</v>
      </c>
      <c r="O15498" s="102" t="s">
        <v>1075</v>
      </c>
    </row>
    <row r="15499" spans="1:15" x14ac:dyDescent="0.25">
      <c r="A15499" s="102" t="s">
        <v>2091</v>
      </c>
      <c r="B15499" s="103" t="s">
        <v>1245</v>
      </c>
      <c r="C15499" s="103" t="s">
        <v>277</v>
      </c>
      <c r="D15499" s="102" t="s">
        <v>283</v>
      </c>
      <c r="E15499" s="102" t="s">
        <v>275</v>
      </c>
      <c r="F15499" s="102" t="s">
        <v>25451</v>
      </c>
      <c r="H15499" s="102">
        <v>45655</v>
      </c>
      <c r="I15499" s="102" t="s">
        <v>25447</v>
      </c>
      <c r="J15499" s="102" t="s">
        <v>1</v>
      </c>
      <c r="K15499" s="102" t="s">
        <v>2</v>
      </c>
      <c r="L15499" s="102" t="s">
        <v>24</v>
      </c>
      <c r="M15499" s="102" t="s">
        <v>1074</v>
      </c>
      <c r="N15499" s="102">
        <v>7</v>
      </c>
      <c r="O15499" s="102" t="s">
        <v>1075</v>
      </c>
    </row>
    <row r="15500" spans="1:15" x14ac:dyDescent="0.25">
      <c r="A15500" s="102" t="s">
        <v>2091</v>
      </c>
      <c r="B15500" s="103" t="s">
        <v>1487</v>
      </c>
      <c r="C15500" s="103" t="s">
        <v>1082</v>
      </c>
      <c r="D15500" s="102" t="s">
        <v>283</v>
      </c>
      <c r="E15500" s="102" t="s">
        <v>275</v>
      </c>
      <c r="F15500" s="102" t="s">
        <v>22362</v>
      </c>
      <c r="H15500" s="102">
        <v>45655</v>
      </c>
      <c r="I15500" s="102" t="s">
        <v>25447</v>
      </c>
      <c r="J15500" s="102" t="s">
        <v>1</v>
      </c>
      <c r="K15500" s="102" t="s">
        <v>2</v>
      </c>
      <c r="L15500" s="102" t="s">
        <v>24</v>
      </c>
      <c r="M15500" s="102" t="s">
        <v>1082</v>
      </c>
      <c r="N15500" s="102">
        <v>7</v>
      </c>
      <c r="O15500" s="102" t="s">
        <v>1075</v>
      </c>
    </row>
    <row r="15501" spans="1:15" x14ac:dyDescent="0.25">
      <c r="A15501" s="102" t="s">
        <v>2996</v>
      </c>
      <c r="B15501" s="103" t="s">
        <v>2109</v>
      </c>
      <c r="C15501" s="103" t="s">
        <v>1118</v>
      </c>
      <c r="D15501" s="102" t="s">
        <v>283</v>
      </c>
      <c r="E15501" s="102" t="s">
        <v>275</v>
      </c>
      <c r="F15501" s="102" t="s">
        <v>22363</v>
      </c>
      <c r="H15501" s="102">
        <v>45655</v>
      </c>
      <c r="I15501" s="102" t="s">
        <v>25447</v>
      </c>
      <c r="J15501" s="102" t="s">
        <v>1</v>
      </c>
      <c r="K15501" s="102" t="s">
        <v>2</v>
      </c>
      <c r="L15501" s="102" t="s">
        <v>24</v>
      </c>
      <c r="M15501" s="102" t="s">
        <v>1074</v>
      </c>
      <c r="N15501" s="102">
        <v>7</v>
      </c>
      <c r="O15501" s="102" t="s">
        <v>1075</v>
      </c>
    </row>
    <row r="15502" spans="1:15" x14ac:dyDescent="0.25">
      <c r="A15502" s="102" t="s">
        <v>1197</v>
      </c>
      <c r="B15502" s="103" t="s">
        <v>3304</v>
      </c>
      <c r="C15502" s="103" t="s">
        <v>274</v>
      </c>
      <c r="D15502" s="102" t="s">
        <v>281</v>
      </c>
      <c r="E15502" s="102" t="s">
        <v>275</v>
      </c>
      <c r="F15502" s="102" t="s">
        <v>22365</v>
      </c>
      <c r="H15502" s="102">
        <v>45655</v>
      </c>
      <c r="I15502" s="102" t="s">
        <v>25447</v>
      </c>
      <c r="J15502" s="102" t="s">
        <v>1</v>
      </c>
      <c r="K15502" s="102" t="s">
        <v>2</v>
      </c>
      <c r="L15502" s="102" t="s">
        <v>24</v>
      </c>
      <c r="M15502" s="102" t="s">
        <v>1074</v>
      </c>
      <c r="N15502" s="102">
        <v>7</v>
      </c>
      <c r="O15502" s="102" t="s">
        <v>1075</v>
      </c>
    </row>
    <row r="15503" spans="1:15" x14ac:dyDescent="0.25">
      <c r="A15503" s="102" t="s">
        <v>13388</v>
      </c>
      <c r="B15503" s="103" t="s">
        <v>22366</v>
      </c>
      <c r="C15503" s="103" t="s">
        <v>277</v>
      </c>
      <c r="D15503" s="102" t="s">
        <v>303</v>
      </c>
      <c r="E15503" s="102" t="s">
        <v>275</v>
      </c>
      <c r="F15503" s="102" t="s">
        <v>25451</v>
      </c>
      <c r="H15503" s="102">
        <v>45655</v>
      </c>
      <c r="I15503" s="102" t="s">
        <v>25447</v>
      </c>
      <c r="J15503" s="102" t="s">
        <v>1</v>
      </c>
      <c r="K15503" s="102" t="s">
        <v>2</v>
      </c>
      <c r="L15503" s="102" t="s">
        <v>24</v>
      </c>
      <c r="M15503" s="102" t="s">
        <v>1074</v>
      </c>
      <c r="N15503" s="102">
        <v>7</v>
      </c>
      <c r="O15503" s="102" t="s">
        <v>1075</v>
      </c>
    </row>
    <row r="15504" spans="1:15" x14ac:dyDescent="0.25">
      <c r="A15504" s="102" t="s">
        <v>22375</v>
      </c>
      <c r="B15504" s="103" t="s">
        <v>1214</v>
      </c>
      <c r="C15504" s="103" t="s">
        <v>1118</v>
      </c>
      <c r="D15504" s="102" t="s">
        <v>283</v>
      </c>
      <c r="E15504" s="102" t="s">
        <v>275</v>
      </c>
      <c r="F15504" s="102" t="s">
        <v>22376</v>
      </c>
      <c r="H15504" s="102">
        <v>45655</v>
      </c>
      <c r="I15504" s="102" t="s">
        <v>25447</v>
      </c>
      <c r="J15504" s="102" t="s">
        <v>1</v>
      </c>
      <c r="K15504" s="102" t="s">
        <v>2</v>
      </c>
      <c r="L15504" s="102" t="s">
        <v>24</v>
      </c>
      <c r="M15504" s="102" t="s">
        <v>1074</v>
      </c>
      <c r="N15504" s="102">
        <v>7</v>
      </c>
      <c r="O15504" s="102" t="s">
        <v>1075</v>
      </c>
    </row>
    <row r="15505" spans="1:15" x14ac:dyDescent="0.25">
      <c r="A15505" s="102" t="s">
        <v>22377</v>
      </c>
      <c r="B15505" s="103" t="s">
        <v>1478</v>
      </c>
      <c r="C15505" s="103" t="s">
        <v>274</v>
      </c>
      <c r="D15505" s="102" t="s">
        <v>283</v>
      </c>
      <c r="E15505" s="102" t="s">
        <v>275</v>
      </c>
      <c r="F15505" s="102" t="s">
        <v>22378</v>
      </c>
      <c r="H15505" s="102">
        <v>45655</v>
      </c>
      <c r="I15505" s="102" t="s">
        <v>25447</v>
      </c>
      <c r="J15505" s="102" t="s">
        <v>1</v>
      </c>
      <c r="K15505" s="102" t="s">
        <v>2</v>
      </c>
      <c r="L15505" s="102" t="s">
        <v>24</v>
      </c>
      <c r="M15505" s="102" t="s">
        <v>1074</v>
      </c>
      <c r="N15505" s="102">
        <v>7</v>
      </c>
      <c r="O15505" s="102" t="s">
        <v>1075</v>
      </c>
    </row>
    <row r="15506" spans="1:15" x14ac:dyDescent="0.25">
      <c r="A15506" s="102" t="s">
        <v>21223</v>
      </c>
      <c r="B15506" s="103" t="s">
        <v>4873</v>
      </c>
      <c r="C15506" s="103" t="s">
        <v>277</v>
      </c>
      <c r="D15506" s="102" t="s">
        <v>283</v>
      </c>
      <c r="E15506" s="102" t="s">
        <v>275</v>
      </c>
      <c r="F15506" s="102" t="s">
        <v>22379</v>
      </c>
      <c r="H15506" s="102">
        <v>45655</v>
      </c>
      <c r="I15506" s="102" t="s">
        <v>25447</v>
      </c>
      <c r="J15506" s="102" t="s">
        <v>1</v>
      </c>
      <c r="K15506" s="102" t="s">
        <v>2</v>
      </c>
      <c r="L15506" s="102" t="s">
        <v>24</v>
      </c>
      <c r="M15506" s="102" t="s">
        <v>1074</v>
      </c>
      <c r="N15506" s="102">
        <v>7</v>
      </c>
      <c r="O15506" s="102" t="s">
        <v>1075</v>
      </c>
    </row>
    <row r="15507" spans="1:15" x14ac:dyDescent="0.25">
      <c r="A15507" s="102" t="s">
        <v>22380</v>
      </c>
      <c r="B15507" s="103" t="s">
        <v>1197</v>
      </c>
      <c r="C15507" s="103" t="s">
        <v>274</v>
      </c>
      <c r="D15507" s="102" t="s">
        <v>303</v>
      </c>
      <c r="E15507" s="102" t="s">
        <v>275</v>
      </c>
      <c r="F15507" s="102" t="s">
        <v>25452</v>
      </c>
      <c r="H15507" s="102">
        <v>45655</v>
      </c>
      <c r="I15507" s="102" t="s">
        <v>25447</v>
      </c>
      <c r="J15507" s="102" t="s">
        <v>1</v>
      </c>
      <c r="K15507" s="102" t="s">
        <v>2</v>
      </c>
      <c r="L15507" s="102" t="s">
        <v>24</v>
      </c>
      <c r="M15507" s="102" t="s">
        <v>1074</v>
      </c>
      <c r="N15507" s="102">
        <v>7</v>
      </c>
      <c r="O15507" s="102" t="s">
        <v>1075</v>
      </c>
    </row>
    <row r="15508" spans="1:15" x14ac:dyDescent="0.25">
      <c r="A15508" s="102" t="s">
        <v>22380</v>
      </c>
      <c r="B15508" s="103" t="s">
        <v>1652</v>
      </c>
      <c r="C15508" s="103" t="s">
        <v>1180</v>
      </c>
      <c r="D15508" s="102" t="s">
        <v>303</v>
      </c>
      <c r="E15508" s="102" t="s">
        <v>275</v>
      </c>
      <c r="H15508" s="102">
        <v>45655</v>
      </c>
      <c r="I15508" s="102" t="s">
        <v>25447</v>
      </c>
      <c r="J15508" s="102" t="s">
        <v>1</v>
      </c>
      <c r="K15508" s="102" t="s">
        <v>2</v>
      </c>
      <c r="L15508" s="102" t="s">
        <v>24</v>
      </c>
      <c r="M15508" s="102" t="s">
        <v>1180</v>
      </c>
      <c r="N15508" s="102">
        <v>7</v>
      </c>
      <c r="O15508" s="102" t="s">
        <v>1075</v>
      </c>
    </row>
    <row r="15509" spans="1:15" x14ac:dyDescent="0.25">
      <c r="A15509" s="102" t="s">
        <v>22380</v>
      </c>
      <c r="B15509" s="103" t="s">
        <v>1266</v>
      </c>
      <c r="C15509" s="103" t="s">
        <v>277</v>
      </c>
      <c r="D15509" s="102" t="s">
        <v>303</v>
      </c>
      <c r="E15509" s="102" t="s">
        <v>275</v>
      </c>
      <c r="F15509" s="102" t="s">
        <v>22383</v>
      </c>
      <c r="H15509" s="102">
        <v>45655</v>
      </c>
      <c r="I15509" s="102" t="s">
        <v>25447</v>
      </c>
      <c r="J15509" s="102" t="s">
        <v>1</v>
      </c>
      <c r="K15509" s="102" t="s">
        <v>2</v>
      </c>
      <c r="L15509" s="102" t="s">
        <v>24</v>
      </c>
      <c r="M15509" s="102" t="s">
        <v>1074</v>
      </c>
      <c r="N15509" s="102">
        <v>7</v>
      </c>
      <c r="O15509" s="102" t="s">
        <v>1075</v>
      </c>
    </row>
    <row r="15510" spans="1:15" x14ac:dyDescent="0.25">
      <c r="A15510" s="102" t="s">
        <v>3961</v>
      </c>
      <c r="B15510" s="103" t="s">
        <v>3113</v>
      </c>
      <c r="C15510" s="103" t="s">
        <v>277</v>
      </c>
      <c r="D15510" s="102" t="s">
        <v>303</v>
      </c>
      <c r="E15510" s="102" t="s">
        <v>275</v>
      </c>
      <c r="F15510" s="102" t="s">
        <v>22384</v>
      </c>
      <c r="H15510" s="102">
        <v>45655</v>
      </c>
      <c r="I15510" s="102" t="s">
        <v>25447</v>
      </c>
      <c r="J15510" s="102" t="s">
        <v>1</v>
      </c>
      <c r="K15510" s="102" t="s">
        <v>2</v>
      </c>
      <c r="L15510" s="102" t="s">
        <v>24</v>
      </c>
      <c r="M15510" s="102" t="s">
        <v>1074</v>
      </c>
      <c r="N15510" s="102">
        <v>7</v>
      </c>
      <c r="O15510" s="102" t="s">
        <v>1075</v>
      </c>
    </row>
    <row r="15511" spans="1:15" x14ac:dyDescent="0.25">
      <c r="A15511" s="102" t="s">
        <v>22385</v>
      </c>
      <c r="B15511" s="103" t="s">
        <v>1992</v>
      </c>
      <c r="C15511" s="103" t="s">
        <v>274</v>
      </c>
      <c r="D15511" s="102" t="s">
        <v>283</v>
      </c>
      <c r="E15511" s="102" t="s">
        <v>275</v>
      </c>
      <c r="F15511" s="102" t="s">
        <v>22386</v>
      </c>
      <c r="H15511" s="102">
        <v>45655</v>
      </c>
      <c r="I15511" s="102" t="s">
        <v>25447</v>
      </c>
      <c r="J15511" s="102" t="s">
        <v>1</v>
      </c>
      <c r="K15511" s="102" t="s">
        <v>2</v>
      </c>
      <c r="L15511" s="102" t="s">
        <v>24</v>
      </c>
      <c r="M15511" s="102" t="s">
        <v>1074</v>
      </c>
      <c r="N15511" s="102">
        <v>7</v>
      </c>
      <c r="O15511" s="102" t="s">
        <v>1075</v>
      </c>
    </row>
    <row r="15512" spans="1:15" x14ac:dyDescent="0.25">
      <c r="A15512" s="102" t="s">
        <v>22385</v>
      </c>
      <c r="B15512" s="103" t="s">
        <v>22387</v>
      </c>
      <c r="C15512" s="103" t="s">
        <v>1082</v>
      </c>
      <c r="D15512" s="102" t="s">
        <v>283</v>
      </c>
      <c r="E15512" s="102" t="s">
        <v>275</v>
      </c>
      <c r="F15512" s="102" t="s">
        <v>22388</v>
      </c>
      <c r="H15512" s="102">
        <v>45655</v>
      </c>
      <c r="I15512" s="102" t="s">
        <v>25447</v>
      </c>
      <c r="J15512" s="102" t="s">
        <v>1</v>
      </c>
      <c r="K15512" s="102" t="s">
        <v>2</v>
      </c>
      <c r="L15512" s="102" t="s">
        <v>24</v>
      </c>
      <c r="M15512" s="102" t="s">
        <v>1082</v>
      </c>
      <c r="N15512" s="102">
        <v>7</v>
      </c>
      <c r="O15512" s="102" t="s">
        <v>1075</v>
      </c>
    </row>
    <row r="15513" spans="1:15" x14ac:dyDescent="0.25">
      <c r="A15513" s="102" t="s">
        <v>22385</v>
      </c>
      <c r="B15513" s="103" t="s">
        <v>22389</v>
      </c>
      <c r="C15513" s="103" t="s">
        <v>1082</v>
      </c>
      <c r="D15513" s="102" t="s">
        <v>283</v>
      </c>
      <c r="E15513" s="102" t="s">
        <v>275</v>
      </c>
      <c r="F15513" s="102" t="s">
        <v>22390</v>
      </c>
      <c r="H15513" s="102">
        <v>45655</v>
      </c>
      <c r="I15513" s="102" t="s">
        <v>25447</v>
      </c>
      <c r="J15513" s="102" t="s">
        <v>1</v>
      </c>
      <c r="K15513" s="102" t="s">
        <v>2</v>
      </c>
      <c r="L15513" s="102" t="s">
        <v>24</v>
      </c>
      <c r="M15513" s="102" t="s">
        <v>1082</v>
      </c>
      <c r="N15513" s="102">
        <v>7</v>
      </c>
      <c r="O15513" s="102" t="s">
        <v>1075</v>
      </c>
    </row>
    <row r="15514" spans="1:15" x14ac:dyDescent="0.25">
      <c r="A15514" s="102" t="s">
        <v>5486</v>
      </c>
      <c r="B15514" s="103" t="s">
        <v>17681</v>
      </c>
      <c r="C15514" s="103" t="s">
        <v>1118</v>
      </c>
      <c r="D15514" s="102" t="s">
        <v>283</v>
      </c>
      <c r="E15514" s="102" t="s">
        <v>275</v>
      </c>
      <c r="F15514" s="102" t="s">
        <v>22391</v>
      </c>
      <c r="H15514" s="102">
        <v>45655</v>
      </c>
      <c r="I15514" s="102" t="s">
        <v>25447</v>
      </c>
      <c r="J15514" s="102" t="s">
        <v>1</v>
      </c>
      <c r="K15514" s="102" t="s">
        <v>2</v>
      </c>
      <c r="L15514" s="102" t="s">
        <v>24</v>
      </c>
      <c r="M15514" s="102" t="s">
        <v>1074</v>
      </c>
      <c r="N15514" s="102">
        <v>7</v>
      </c>
      <c r="O15514" s="102" t="s">
        <v>1075</v>
      </c>
    </row>
    <row r="15515" spans="1:15" x14ac:dyDescent="0.25">
      <c r="A15515" s="102" t="s">
        <v>22397</v>
      </c>
      <c r="B15515" s="103" t="s">
        <v>22398</v>
      </c>
      <c r="C15515" s="103" t="s">
        <v>274</v>
      </c>
      <c r="D15515" s="102" t="s">
        <v>283</v>
      </c>
      <c r="E15515" s="102" t="s">
        <v>275</v>
      </c>
      <c r="F15515" s="102" t="s">
        <v>25453</v>
      </c>
      <c r="H15515" s="102">
        <v>45655</v>
      </c>
      <c r="I15515" s="102" t="s">
        <v>25447</v>
      </c>
      <c r="J15515" s="102" t="s">
        <v>1</v>
      </c>
      <c r="K15515" s="102" t="s">
        <v>2</v>
      </c>
      <c r="L15515" s="102" t="s">
        <v>24</v>
      </c>
      <c r="M15515" s="102" t="s">
        <v>1074</v>
      </c>
      <c r="N15515" s="102">
        <v>7</v>
      </c>
      <c r="O15515" s="102" t="s">
        <v>1075</v>
      </c>
    </row>
    <row r="15516" spans="1:15" x14ac:dyDescent="0.25">
      <c r="A15516" s="102" t="s">
        <v>22397</v>
      </c>
      <c r="B15516" s="103" t="s">
        <v>22400</v>
      </c>
      <c r="C15516" s="103" t="s">
        <v>1180</v>
      </c>
      <c r="D15516" s="102" t="s">
        <v>283</v>
      </c>
      <c r="E15516" s="102" t="s">
        <v>275</v>
      </c>
      <c r="H15516" s="102">
        <v>45655</v>
      </c>
      <c r="I15516" s="102" t="s">
        <v>25447</v>
      </c>
      <c r="J15516" s="102" t="s">
        <v>1</v>
      </c>
      <c r="K15516" s="102" t="s">
        <v>2</v>
      </c>
      <c r="L15516" s="102" t="s">
        <v>24</v>
      </c>
      <c r="M15516" s="102" t="s">
        <v>1180</v>
      </c>
      <c r="N15516" s="102">
        <v>7</v>
      </c>
      <c r="O15516" s="102" t="s">
        <v>1075</v>
      </c>
    </row>
    <row r="15517" spans="1:15" x14ac:dyDescent="0.25">
      <c r="A15517" s="102" t="s">
        <v>22402</v>
      </c>
      <c r="B15517" s="103" t="s">
        <v>22403</v>
      </c>
      <c r="C15517" s="103" t="s">
        <v>274</v>
      </c>
      <c r="D15517" s="102" t="s">
        <v>283</v>
      </c>
      <c r="E15517" s="102" t="s">
        <v>275</v>
      </c>
      <c r="F15517" s="102" t="s">
        <v>22404</v>
      </c>
      <c r="H15517" s="102">
        <v>45655</v>
      </c>
      <c r="I15517" s="102" t="s">
        <v>25447</v>
      </c>
      <c r="J15517" s="102" t="s">
        <v>1</v>
      </c>
      <c r="K15517" s="102" t="s">
        <v>2</v>
      </c>
      <c r="L15517" s="102" t="s">
        <v>24</v>
      </c>
      <c r="M15517" s="102" t="s">
        <v>1074</v>
      </c>
      <c r="N15517" s="102">
        <v>7</v>
      </c>
      <c r="O15517" s="102" t="s">
        <v>1075</v>
      </c>
    </row>
    <row r="15518" spans="1:15" x14ac:dyDescent="0.25">
      <c r="A15518" s="102" t="s">
        <v>22414</v>
      </c>
      <c r="B15518" s="103" t="s">
        <v>22415</v>
      </c>
      <c r="C15518" s="103" t="s">
        <v>277</v>
      </c>
      <c r="D15518" s="102" t="s">
        <v>283</v>
      </c>
      <c r="E15518" s="102" t="s">
        <v>275</v>
      </c>
      <c r="F15518" s="102" t="s">
        <v>22416</v>
      </c>
      <c r="H15518" s="102">
        <v>45655</v>
      </c>
      <c r="I15518" s="102" t="s">
        <v>25447</v>
      </c>
      <c r="J15518" s="102" t="s">
        <v>1</v>
      </c>
      <c r="K15518" s="102" t="s">
        <v>2</v>
      </c>
      <c r="L15518" s="102" t="s">
        <v>24</v>
      </c>
      <c r="M15518" s="102" t="s">
        <v>1074</v>
      </c>
      <c r="N15518" s="102">
        <v>7</v>
      </c>
      <c r="O15518" s="102" t="s">
        <v>1075</v>
      </c>
    </row>
    <row r="15519" spans="1:15" x14ac:dyDescent="0.25">
      <c r="A15519" s="102" t="s">
        <v>22414</v>
      </c>
      <c r="B15519" s="103" t="s">
        <v>1752</v>
      </c>
      <c r="C15519" s="103" t="s">
        <v>1118</v>
      </c>
      <c r="D15519" s="102" t="s">
        <v>283</v>
      </c>
      <c r="E15519" s="102" t="s">
        <v>275</v>
      </c>
      <c r="F15519" s="102" t="s">
        <v>22417</v>
      </c>
      <c r="H15519" s="102">
        <v>45655</v>
      </c>
      <c r="I15519" s="102" t="s">
        <v>25447</v>
      </c>
      <c r="J15519" s="102" t="s">
        <v>1</v>
      </c>
      <c r="K15519" s="102" t="s">
        <v>2</v>
      </c>
      <c r="L15519" s="102" t="s">
        <v>24</v>
      </c>
      <c r="M15519" s="102" t="s">
        <v>1074</v>
      </c>
      <c r="N15519" s="102">
        <v>7</v>
      </c>
      <c r="O15519" s="102" t="s">
        <v>1075</v>
      </c>
    </row>
    <row r="15520" spans="1:15" x14ac:dyDescent="0.25">
      <c r="A15520" s="102" t="s">
        <v>6002</v>
      </c>
      <c r="B15520" s="103" t="s">
        <v>1752</v>
      </c>
      <c r="C15520" s="103" t="s">
        <v>277</v>
      </c>
      <c r="D15520" s="102" t="s">
        <v>283</v>
      </c>
      <c r="E15520" s="102" t="s">
        <v>275</v>
      </c>
      <c r="F15520" s="102" t="s">
        <v>22422</v>
      </c>
      <c r="H15520" s="102">
        <v>45655</v>
      </c>
      <c r="I15520" s="102" t="s">
        <v>25447</v>
      </c>
      <c r="J15520" s="102" t="s">
        <v>1</v>
      </c>
      <c r="K15520" s="102" t="s">
        <v>2</v>
      </c>
      <c r="L15520" s="102" t="s">
        <v>24</v>
      </c>
      <c r="M15520" s="102" t="s">
        <v>1074</v>
      </c>
      <c r="N15520" s="102">
        <v>7</v>
      </c>
      <c r="O15520" s="102" t="s">
        <v>1075</v>
      </c>
    </row>
    <row r="15521" spans="1:15" x14ac:dyDescent="0.25">
      <c r="A15521" s="102" t="s">
        <v>22423</v>
      </c>
      <c r="B15521" s="103" t="s">
        <v>10668</v>
      </c>
      <c r="C15521" s="103" t="s">
        <v>277</v>
      </c>
      <c r="D15521" s="102" t="s">
        <v>283</v>
      </c>
      <c r="E15521" s="102" t="s">
        <v>275</v>
      </c>
      <c r="F15521" s="102" t="s">
        <v>22424</v>
      </c>
      <c r="H15521" s="102">
        <v>45655</v>
      </c>
      <c r="I15521" s="102" t="s">
        <v>25447</v>
      </c>
      <c r="J15521" s="102" t="s">
        <v>1</v>
      </c>
      <c r="K15521" s="102" t="s">
        <v>2</v>
      </c>
      <c r="L15521" s="102" t="s">
        <v>24</v>
      </c>
      <c r="M15521" s="102" t="s">
        <v>1074</v>
      </c>
      <c r="N15521" s="102">
        <v>7</v>
      </c>
      <c r="O15521" s="102" t="s">
        <v>1075</v>
      </c>
    </row>
    <row r="15522" spans="1:15" x14ac:dyDescent="0.25">
      <c r="A15522" s="102" t="s">
        <v>6005</v>
      </c>
      <c r="B15522" s="103" t="s">
        <v>2585</v>
      </c>
      <c r="C15522" s="103" t="s">
        <v>274</v>
      </c>
      <c r="D15522" s="102" t="s">
        <v>283</v>
      </c>
      <c r="E15522" s="102" t="s">
        <v>275</v>
      </c>
      <c r="F15522" s="102" t="s">
        <v>22425</v>
      </c>
      <c r="H15522" s="102">
        <v>45655</v>
      </c>
      <c r="I15522" s="102" t="s">
        <v>25447</v>
      </c>
      <c r="J15522" s="102" t="s">
        <v>1</v>
      </c>
      <c r="K15522" s="102" t="s">
        <v>2</v>
      </c>
      <c r="L15522" s="102" t="s">
        <v>24</v>
      </c>
      <c r="M15522" s="102" t="s">
        <v>1074</v>
      </c>
      <c r="N15522" s="102">
        <v>7</v>
      </c>
      <c r="O15522" s="102" t="s">
        <v>1075</v>
      </c>
    </row>
    <row r="15523" spans="1:15" x14ac:dyDescent="0.25">
      <c r="A15523" s="102" t="s">
        <v>25454</v>
      </c>
      <c r="B15523" s="103" t="s">
        <v>1095</v>
      </c>
      <c r="C15523" s="103" t="s">
        <v>277</v>
      </c>
      <c r="D15523" s="102" t="s">
        <v>281</v>
      </c>
      <c r="E15523" s="102" t="s">
        <v>275</v>
      </c>
      <c r="F15523" s="102" t="s">
        <v>22428</v>
      </c>
      <c r="H15523" s="102">
        <v>45655</v>
      </c>
      <c r="I15523" s="102" t="s">
        <v>25447</v>
      </c>
      <c r="J15523" s="102" t="s">
        <v>1</v>
      </c>
      <c r="K15523" s="102" t="s">
        <v>2</v>
      </c>
      <c r="L15523" s="102" t="s">
        <v>24</v>
      </c>
      <c r="M15523" s="102" t="s">
        <v>1074</v>
      </c>
      <c r="N15523" s="102">
        <v>7</v>
      </c>
      <c r="O15523" s="102" t="s">
        <v>1075</v>
      </c>
    </row>
    <row r="15524" spans="1:15" x14ac:dyDescent="0.25">
      <c r="A15524" s="102" t="s">
        <v>22429</v>
      </c>
      <c r="B15524" s="103" t="s">
        <v>22430</v>
      </c>
      <c r="C15524" s="103" t="s">
        <v>1118</v>
      </c>
      <c r="D15524" s="102" t="s">
        <v>2881</v>
      </c>
      <c r="E15524" s="102" t="s">
        <v>275</v>
      </c>
      <c r="F15524" s="102" t="s">
        <v>22431</v>
      </c>
      <c r="H15524" s="102">
        <v>45655</v>
      </c>
      <c r="I15524" s="102" t="s">
        <v>25447</v>
      </c>
      <c r="J15524" s="102" t="s">
        <v>1</v>
      </c>
      <c r="K15524" s="102" t="s">
        <v>2</v>
      </c>
      <c r="L15524" s="102" t="s">
        <v>24</v>
      </c>
      <c r="M15524" s="102" t="s">
        <v>1074</v>
      </c>
      <c r="N15524" s="102">
        <v>7</v>
      </c>
      <c r="O15524" s="102" t="s">
        <v>1075</v>
      </c>
    </row>
    <row r="15525" spans="1:15" x14ac:dyDescent="0.25">
      <c r="A15525" s="102" t="s">
        <v>12498</v>
      </c>
      <c r="B15525" s="103" t="s">
        <v>2564</v>
      </c>
      <c r="C15525" s="103" t="s">
        <v>274</v>
      </c>
      <c r="D15525" s="102" t="s">
        <v>283</v>
      </c>
      <c r="E15525" s="102" t="s">
        <v>275</v>
      </c>
      <c r="F15525" s="102" t="s">
        <v>22432</v>
      </c>
      <c r="H15525" s="102">
        <v>45655</v>
      </c>
      <c r="I15525" s="102" t="s">
        <v>25447</v>
      </c>
      <c r="J15525" s="102" t="s">
        <v>1</v>
      </c>
      <c r="K15525" s="102" t="s">
        <v>2</v>
      </c>
      <c r="L15525" s="102" t="s">
        <v>24</v>
      </c>
      <c r="M15525" s="102" t="s">
        <v>1074</v>
      </c>
      <c r="N15525" s="102">
        <v>7</v>
      </c>
      <c r="O15525" s="102" t="s">
        <v>1075</v>
      </c>
    </row>
    <row r="15526" spans="1:15" x14ac:dyDescent="0.25">
      <c r="A15526" s="102" t="s">
        <v>12498</v>
      </c>
      <c r="B15526" s="103" t="s">
        <v>22433</v>
      </c>
      <c r="C15526" s="103" t="s">
        <v>274</v>
      </c>
      <c r="D15526" s="102" t="s">
        <v>283</v>
      </c>
      <c r="E15526" s="102" t="s">
        <v>275</v>
      </c>
      <c r="F15526" s="102" t="s">
        <v>22434</v>
      </c>
      <c r="H15526" s="102">
        <v>45655</v>
      </c>
      <c r="I15526" s="102" t="s">
        <v>25447</v>
      </c>
      <c r="J15526" s="102" t="s">
        <v>1</v>
      </c>
      <c r="K15526" s="102" t="s">
        <v>2</v>
      </c>
      <c r="L15526" s="102" t="s">
        <v>24</v>
      </c>
      <c r="M15526" s="102" t="s">
        <v>1074</v>
      </c>
      <c r="N15526" s="102">
        <v>7</v>
      </c>
      <c r="O15526" s="102" t="s">
        <v>1075</v>
      </c>
    </row>
    <row r="15527" spans="1:15" x14ac:dyDescent="0.25">
      <c r="A15527" s="102" t="s">
        <v>12498</v>
      </c>
      <c r="B15527" s="103" t="s">
        <v>22435</v>
      </c>
      <c r="C15527" s="103" t="s">
        <v>277</v>
      </c>
      <c r="D15527" s="102" t="s">
        <v>283</v>
      </c>
      <c r="E15527" s="102" t="s">
        <v>275</v>
      </c>
      <c r="F15527" s="102" t="s">
        <v>22436</v>
      </c>
      <c r="H15527" s="102">
        <v>45655</v>
      </c>
      <c r="I15527" s="102" t="s">
        <v>25447</v>
      </c>
      <c r="J15527" s="102" t="s">
        <v>1</v>
      </c>
      <c r="K15527" s="102" t="s">
        <v>2</v>
      </c>
      <c r="L15527" s="102" t="s">
        <v>24</v>
      </c>
      <c r="M15527" s="102" t="s">
        <v>1074</v>
      </c>
      <c r="N15527" s="102">
        <v>7</v>
      </c>
      <c r="O15527" s="102" t="s">
        <v>1075</v>
      </c>
    </row>
    <row r="15528" spans="1:15" x14ac:dyDescent="0.25">
      <c r="A15528" s="102" t="s">
        <v>12498</v>
      </c>
      <c r="B15528" s="103" t="s">
        <v>10309</v>
      </c>
      <c r="C15528" s="103" t="s">
        <v>277</v>
      </c>
      <c r="D15528" s="102" t="s">
        <v>283</v>
      </c>
      <c r="E15528" s="102" t="s">
        <v>275</v>
      </c>
      <c r="F15528" s="102" t="s">
        <v>22437</v>
      </c>
      <c r="H15528" s="102">
        <v>45655</v>
      </c>
      <c r="I15528" s="102" t="s">
        <v>25447</v>
      </c>
      <c r="J15528" s="102" t="s">
        <v>1</v>
      </c>
      <c r="K15528" s="102" t="s">
        <v>2</v>
      </c>
      <c r="L15528" s="102" t="s">
        <v>24</v>
      </c>
      <c r="M15528" s="102" t="s">
        <v>1074</v>
      </c>
      <c r="N15528" s="102">
        <v>7</v>
      </c>
      <c r="O15528" s="102" t="s">
        <v>1075</v>
      </c>
    </row>
    <row r="15529" spans="1:15" x14ac:dyDescent="0.25">
      <c r="A15529" s="102" t="s">
        <v>22442</v>
      </c>
      <c r="B15529" s="103" t="s">
        <v>14144</v>
      </c>
      <c r="C15529" s="103" t="s">
        <v>1118</v>
      </c>
      <c r="D15529" s="102" t="s">
        <v>2881</v>
      </c>
      <c r="E15529" s="102" t="s">
        <v>275</v>
      </c>
      <c r="F15529" s="102" t="s">
        <v>22443</v>
      </c>
      <c r="H15529" s="102">
        <v>45655</v>
      </c>
      <c r="I15529" s="102" t="s">
        <v>25447</v>
      </c>
      <c r="J15529" s="102" t="s">
        <v>1</v>
      </c>
      <c r="K15529" s="102" t="s">
        <v>2</v>
      </c>
      <c r="L15529" s="102" t="s">
        <v>24</v>
      </c>
      <c r="M15529" s="102" t="s">
        <v>1074</v>
      </c>
      <c r="N15529" s="102">
        <v>7</v>
      </c>
      <c r="O15529" s="102" t="s">
        <v>1075</v>
      </c>
    </row>
    <row r="15530" spans="1:15" x14ac:dyDescent="0.25">
      <c r="A15530" s="102" t="s">
        <v>22442</v>
      </c>
      <c r="B15530" s="103" t="s">
        <v>14184</v>
      </c>
      <c r="C15530" s="103" t="s">
        <v>1360</v>
      </c>
      <c r="D15530" s="102" t="s">
        <v>2881</v>
      </c>
      <c r="E15530" s="102" t="s">
        <v>275</v>
      </c>
      <c r="F15530" s="102" t="s">
        <v>22444</v>
      </c>
      <c r="H15530" s="102">
        <v>45655</v>
      </c>
      <c r="I15530" s="102" t="s">
        <v>25447</v>
      </c>
      <c r="J15530" s="102" t="s">
        <v>1</v>
      </c>
      <c r="K15530" s="102" t="s">
        <v>2</v>
      </c>
      <c r="L15530" s="102" t="s">
        <v>24</v>
      </c>
      <c r="M15530" s="102" t="s">
        <v>1074</v>
      </c>
      <c r="N15530" s="102">
        <v>7</v>
      </c>
      <c r="O15530" s="102" t="s">
        <v>1075</v>
      </c>
    </row>
    <row r="15531" spans="1:15" x14ac:dyDescent="0.25">
      <c r="A15531" s="102" t="s">
        <v>7173</v>
      </c>
      <c r="B15531" s="103" t="s">
        <v>1304</v>
      </c>
      <c r="C15531" s="103" t="s">
        <v>274</v>
      </c>
      <c r="D15531" s="102" t="s">
        <v>283</v>
      </c>
      <c r="E15531" s="102" t="s">
        <v>275</v>
      </c>
      <c r="F15531" s="102" t="s">
        <v>22449</v>
      </c>
      <c r="H15531" s="102">
        <v>45655</v>
      </c>
      <c r="I15531" s="102" t="s">
        <v>25447</v>
      </c>
      <c r="J15531" s="102" t="s">
        <v>1</v>
      </c>
      <c r="K15531" s="102" t="s">
        <v>2</v>
      </c>
      <c r="L15531" s="102" t="s">
        <v>24</v>
      </c>
      <c r="M15531" s="102" t="s">
        <v>1074</v>
      </c>
      <c r="N15531" s="102">
        <v>7</v>
      </c>
      <c r="O15531" s="102" t="s">
        <v>1075</v>
      </c>
    </row>
    <row r="15532" spans="1:15" x14ac:dyDescent="0.25">
      <c r="A15532" s="102" t="s">
        <v>22452</v>
      </c>
      <c r="B15532" s="103" t="s">
        <v>22453</v>
      </c>
      <c r="C15532" s="103" t="s">
        <v>274</v>
      </c>
      <c r="D15532" s="102" t="s">
        <v>283</v>
      </c>
      <c r="E15532" s="102" t="s">
        <v>275</v>
      </c>
      <c r="F15532" s="102" t="s">
        <v>22454</v>
      </c>
      <c r="H15532" s="102">
        <v>45655</v>
      </c>
      <c r="I15532" s="102" t="s">
        <v>25447</v>
      </c>
      <c r="J15532" s="102" t="s">
        <v>1</v>
      </c>
      <c r="K15532" s="102" t="s">
        <v>2</v>
      </c>
      <c r="L15532" s="102" t="s">
        <v>24</v>
      </c>
      <c r="M15532" s="102" t="s">
        <v>1074</v>
      </c>
      <c r="N15532" s="102">
        <v>7</v>
      </c>
      <c r="O15532" s="102" t="s">
        <v>1075</v>
      </c>
    </row>
    <row r="15533" spans="1:15" x14ac:dyDescent="0.25">
      <c r="A15533" s="102" t="s">
        <v>22452</v>
      </c>
      <c r="B15533" s="103" t="s">
        <v>1775</v>
      </c>
      <c r="C15533" s="103" t="s">
        <v>1082</v>
      </c>
      <c r="D15533" s="102" t="s">
        <v>283</v>
      </c>
      <c r="E15533" s="102" t="s">
        <v>275</v>
      </c>
      <c r="F15533" s="102" t="s">
        <v>22455</v>
      </c>
      <c r="H15533" s="102">
        <v>45655</v>
      </c>
      <c r="I15533" s="102" t="s">
        <v>25447</v>
      </c>
      <c r="J15533" s="102" t="s">
        <v>1</v>
      </c>
      <c r="K15533" s="102" t="s">
        <v>2</v>
      </c>
      <c r="L15533" s="102" t="s">
        <v>24</v>
      </c>
      <c r="M15533" s="102" t="s">
        <v>1082</v>
      </c>
      <c r="N15533" s="102">
        <v>7</v>
      </c>
      <c r="O15533" s="102" t="s">
        <v>1075</v>
      </c>
    </row>
    <row r="15534" spans="1:15" x14ac:dyDescent="0.25">
      <c r="A15534" s="102" t="s">
        <v>22452</v>
      </c>
      <c r="B15534" s="103" t="s">
        <v>2570</v>
      </c>
      <c r="C15534" s="103" t="s">
        <v>1082</v>
      </c>
      <c r="D15534" s="102" t="s">
        <v>283</v>
      </c>
      <c r="E15534" s="102" t="s">
        <v>275</v>
      </c>
      <c r="F15534" s="102" t="s">
        <v>22456</v>
      </c>
      <c r="H15534" s="102">
        <v>45655</v>
      </c>
      <c r="I15534" s="102" t="s">
        <v>25447</v>
      </c>
      <c r="J15534" s="102" t="s">
        <v>1</v>
      </c>
      <c r="K15534" s="102" t="s">
        <v>2</v>
      </c>
      <c r="L15534" s="102" t="s">
        <v>24</v>
      </c>
      <c r="M15534" s="102" t="s">
        <v>1082</v>
      </c>
      <c r="N15534" s="102">
        <v>7</v>
      </c>
      <c r="O15534" s="102" t="s">
        <v>1075</v>
      </c>
    </row>
    <row r="15535" spans="1:15" x14ac:dyDescent="0.25">
      <c r="A15535" s="102" t="s">
        <v>2183</v>
      </c>
      <c r="B15535" s="103" t="s">
        <v>1156</v>
      </c>
      <c r="C15535" s="103" t="s">
        <v>274</v>
      </c>
      <c r="D15535" s="102" t="s">
        <v>283</v>
      </c>
      <c r="E15535" s="102" t="s">
        <v>275</v>
      </c>
      <c r="F15535" s="102" t="s">
        <v>22457</v>
      </c>
      <c r="H15535" s="102">
        <v>45655</v>
      </c>
      <c r="I15535" s="102" t="s">
        <v>25447</v>
      </c>
      <c r="J15535" s="102" t="s">
        <v>1</v>
      </c>
      <c r="K15535" s="102" t="s">
        <v>2</v>
      </c>
      <c r="L15535" s="102" t="s">
        <v>24</v>
      </c>
      <c r="M15535" s="102" t="s">
        <v>1074</v>
      </c>
      <c r="N15535" s="102">
        <v>7</v>
      </c>
      <c r="O15535" s="102" t="s">
        <v>1075</v>
      </c>
    </row>
    <row r="15536" spans="1:15" x14ac:dyDescent="0.25">
      <c r="A15536" s="102" t="s">
        <v>2183</v>
      </c>
      <c r="B15536" s="103" t="s">
        <v>1895</v>
      </c>
      <c r="C15536" s="103" t="s">
        <v>274</v>
      </c>
      <c r="D15536" s="102" t="s">
        <v>283</v>
      </c>
      <c r="E15536" s="102" t="s">
        <v>275</v>
      </c>
      <c r="F15536" s="102" t="s">
        <v>22458</v>
      </c>
      <c r="H15536" s="102">
        <v>45655</v>
      </c>
      <c r="I15536" s="102" t="s">
        <v>25447</v>
      </c>
      <c r="J15536" s="102" t="s">
        <v>1</v>
      </c>
      <c r="K15536" s="102" t="s">
        <v>2</v>
      </c>
      <c r="L15536" s="102" t="s">
        <v>24</v>
      </c>
      <c r="M15536" s="102" t="s">
        <v>1074</v>
      </c>
      <c r="N15536" s="102">
        <v>7</v>
      </c>
      <c r="O15536" s="102" t="s">
        <v>1075</v>
      </c>
    </row>
    <row r="15537" spans="1:15" x14ac:dyDescent="0.25">
      <c r="A15537" s="102" t="s">
        <v>2183</v>
      </c>
      <c r="B15537" s="103" t="s">
        <v>1344</v>
      </c>
      <c r="C15537" s="103" t="s">
        <v>1082</v>
      </c>
      <c r="D15537" s="102" t="s">
        <v>283</v>
      </c>
      <c r="E15537" s="102" t="s">
        <v>275</v>
      </c>
      <c r="F15537" s="102" t="s">
        <v>22459</v>
      </c>
      <c r="H15537" s="102">
        <v>45655</v>
      </c>
      <c r="I15537" s="102" t="s">
        <v>25447</v>
      </c>
      <c r="J15537" s="102" t="s">
        <v>1</v>
      </c>
      <c r="K15537" s="102" t="s">
        <v>2</v>
      </c>
      <c r="L15537" s="102" t="s">
        <v>24</v>
      </c>
      <c r="M15537" s="102" t="s">
        <v>1082</v>
      </c>
      <c r="N15537" s="102">
        <v>7</v>
      </c>
      <c r="O15537" s="102" t="s">
        <v>1075</v>
      </c>
    </row>
    <row r="15538" spans="1:15" x14ac:dyDescent="0.25">
      <c r="A15538" s="102" t="s">
        <v>22460</v>
      </c>
      <c r="B15538" s="103" t="s">
        <v>22461</v>
      </c>
      <c r="C15538" s="103" t="s">
        <v>1118</v>
      </c>
      <c r="D15538" s="102" t="s">
        <v>283</v>
      </c>
      <c r="E15538" s="102" t="s">
        <v>275</v>
      </c>
      <c r="F15538" s="102" t="s">
        <v>22462</v>
      </c>
      <c r="H15538" s="102">
        <v>45655</v>
      </c>
      <c r="I15538" s="102" t="s">
        <v>25447</v>
      </c>
      <c r="J15538" s="102" t="s">
        <v>1</v>
      </c>
      <c r="K15538" s="102" t="s">
        <v>2</v>
      </c>
      <c r="L15538" s="102" t="s">
        <v>24</v>
      </c>
      <c r="M15538" s="102" t="s">
        <v>1074</v>
      </c>
      <c r="N15538" s="102">
        <v>7</v>
      </c>
      <c r="O15538" s="102" t="s">
        <v>1075</v>
      </c>
    </row>
    <row r="15539" spans="1:15" x14ac:dyDescent="0.25">
      <c r="A15539" s="102" t="s">
        <v>1276</v>
      </c>
      <c r="B15539" s="103" t="s">
        <v>25455</v>
      </c>
      <c r="C15539" s="103" t="s">
        <v>277</v>
      </c>
      <c r="D15539" s="102" t="s">
        <v>281</v>
      </c>
      <c r="E15539" s="102" t="s">
        <v>275</v>
      </c>
      <c r="F15539" s="102" t="s">
        <v>22469</v>
      </c>
      <c r="H15539" s="102">
        <v>45655</v>
      </c>
      <c r="I15539" s="102" t="s">
        <v>25447</v>
      </c>
      <c r="J15539" s="102" t="s">
        <v>1</v>
      </c>
      <c r="K15539" s="102" t="s">
        <v>2</v>
      </c>
      <c r="L15539" s="102" t="s">
        <v>24</v>
      </c>
      <c r="M15539" s="102" t="s">
        <v>1074</v>
      </c>
      <c r="N15539" s="102">
        <v>7</v>
      </c>
      <c r="O15539" s="102" t="s">
        <v>1075</v>
      </c>
    </row>
    <row r="15540" spans="1:15" x14ac:dyDescent="0.25">
      <c r="A15540" s="102" t="s">
        <v>1276</v>
      </c>
      <c r="B15540" s="103" t="s">
        <v>25456</v>
      </c>
      <c r="C15540" s="103" t="s">
        <v>277</v>
      </c>
      <c r="D15540" s="102" t="s">
        <v>281</v>
      </c>
      <c r="E15540" s="102" t="s">
        <v>275</v>
      </c>
      <c r="F15540" s="102" t="s">
        <v>22471</v>
      </c>
      <c r="H15540" s="102">
        <v>45655</v>
      </c>
      <c r="I15540" s="102" t="s">
        <v>25447</v>
      </c>
      <c r="J15540" s="102" t="s">
        <v>1</v>
      </c>
      <c r="K15540" s="102" t="s">
        <v>2</v>
      </c>
      <c r="L15540" s="102" t="s">
        <v>24</v>
      </c>
      <c r="M15540" s="102" t="s">
        <v>1074</v>
      </c>
      <c r="N15540" s="102">
        <v>7</v>
      </c>
      <c r="O15540" s="102" t="s">
        <v>1075</v>
      </c>
    </row>
    <row r="15541" spans="1:15" x14ac:dyDescent="0.25">
      <c r="A15541" s="102" t="s">
        <v>1276</v>
      </c>
      <c r="B15541" s="103" t="s">
        <v>7774</v>
      </c>
      <c r="C15541" s="103" t="s">
        <v>277</v>
      </c>
      <c r="D15541" s="102" t="s">
        <v>281</v>
      </c>
      <c r="E15541" s="102" t="s">
        <v>275</v>
      </c>
      <c r="F15541" s="102" t="s">
        <v>22473</v>
      </c>
      <c r="H15541" s="102">
        <v>45655</v>
      </c>
      <c r="I15541" s="102" t="s">
        <v>25447</v>
      </c>
      <c r="J15541" s="102" t="s">
        <v>1</v>
      </c>
      <c r="K15541" s="102" t="s">
        <v>2</v>
      </c>
      <c r="L15541" s="102" t="s">
        <v>24</v>
      </c>
      <c r="M15541" s="102" t="s">
        <v>1074</v>
      </c>
      <c r="N15541" s="102">
        <v>7</v>
      </c>
      <c r="O15541" s="102" t="s">
        <v>1075</v>
      </c>
    </row>
    <row r="15542" spans="1:15" x14ac:dyDescent="0.25">
      <c r="A15542" s="102" t="s">
        <v>1276</v>
      </c>
      <c r="B15542" s="103" t="s">
        <v>25457</v>
      </c>
      <c r="C15542" s="103" t="s">
        <v>274</v>
      </c>
      <c r="D15542" s="102" t="s">
        <v>281</v>
      </c>
      <c r="E15542" s="102" t="s">
        <v>275</v>
      </c>
      <c r="F15542" s="102" t="s">
        <v>22475</v>
      </c>
      <c r="H15542" s="102">
        <v>45655</v>
      </c>
      <c r="I15542" s="102" t="s">
        <v>25447</v>
      </c>
      <c r="J15542" s="102" t="s">
        <v>1</v>
      </c>
      <c r="K15542" s="102" t="s">
        <v>2</v>
      </c>
      <c r="L15542" s="102" t="s">
        <v>24</v>
      </c>
      <c r="M15542" s="102" t="s">
        <v>1074</v>
      </c>
      <c r="N15542" s="102">
        <v>7</v>
      </c>
      <c r="O15542" s="102" t="s">
        <v>1075</v>
      </c>
    </row>
    <row r="15543" spans="1:15" x14ac:dyDescent="0.25">
      <c r="A15543" s="102" t="s">
        <v>11731</v>
      </c>
      <c r="B15543" s="103" t="s">
        <v>3350</v>
      </c>
      <c r="C15543" s="103" t="s">
        <v>274</v>
      </c>
      <c r="D15543" s="102" t="s">
        <v>283</v>
      </c>
      <c r="E15543" s="102" t="s">
        <v>275</v>
      </c>
      <c r="F15543" s="102" t="s">
        <v>22479</v>
      </c>
      <c r="H15543" s="102">
        <v>45655</v>
      </c>
      <c r="I15543" s="102" t="s">
        <v>25447</v>
      </c>
      <c r="J15543" s="102" t="s">
        <v>1</v>
      </c>
      <c r="K15543" s="102" t="s">
        <v>2</v>
      </c>
      <c r="L15543" s="102" t="s">
        <v>24</v>
      </c>
      <c r="M15543" s="102" t="s">
        <v>1074</v>
      </c>
      <c r="N15543" s="102">
        <v>7</v>
      </c>
      <c r="O15543" s="102" t="s">
        <v>1075</v>
      </c>
    </row>
    <row r="15544" spans="1:15" x14ac:dyDescent="0.25">
      <c r="A15544" s="102" t="s">
        <v>11731</v>
      </c>
      <c r="B15544" s="103" t="s">
        <v>3119</v>
      </c>
      <c r="C15544" s="103" t="s">
        <v>277</v>
      </c>
      <c r="D15544" s="102" t="s">
        <v>283</v>
      </c>
      <c r="E15544" s="102" t="s">
        <v>275</v>
      </c>
      <c r="F15544" s="102" t="s">
        <v>22478</v>
      </c>
      <c r="H15544" s="102">
        <v>45655</v>
      </c>
      <c r="I15544" s="102" t="s">
        <v>25447</v>
      </c>
      <c r="J15544" s="102" t="s">
        <v>1</v>
      </c>
      <c r="K15544" s="102" t="s">
        <v>2</v>
      </c>
      <c r="L15544" s="102" t="s">
        <v>24</v>
      </c>
      <c r="M15544" s="102" t="s">
        <v>1074</v>
      </c>
      <c r="N15544" s="102">
        <v>7</v>
      </c>
      <c r="O15544" s="102" t="s">
        <v>1075</v>
      </c>
    </row>
    <row r="15545" spans="1:15" x14ac:dyDescent="0.25">
      <c r="A15545" s="102" t="s">
        <v>11731</v>
      </c>
      <c r="B15545" s="103" t="s">
        <v>1741</v>
      </c>
      <c r="C15545" s="103" t="s">
        <v>1082</v>
      </c>
      <c r="D15545" s="102" t="s">
        <v>283</v>
      </c>
      <c r="E15545" s="102" t="s">
        <v>275</v>
      </c>
      <c r="F15545" s="102" t="s">
        <v>22480</v>
      </c>
      <c r="H15545" s="102">
        <v>45655</v>
      </c>
      <c r="I15545" s="102" t="s">
        <v>25447</v>
      </c>
      <c r="J15545" s="102" t="s">
        <v>1</v>
      </c>
      <c r="K15545" s="102" t="s">
        <v>2</v>
      </c>
      <c r="L15545" s="102" t="s">
        <v>24</v>
      </c>
      <c r="M15545" s="102" t="s">
        <v>1082</v>
      </c>
      <c r="N15545" s="102">
        <v>7</v>
      </c>
      <c r="O15545" s="102" t="s">
        <v>1075</v>
      </c>
    </row>
    <row r="15546" spans="1:15" x14ac:dyDescent="0.25">
      <c r="A15546" s="102" t="s">
        <v>7522</v>
      </c>
      <c r="B15546" s="103" t="s">
        <v>1895</v>
      </c>
      <c r="C15546" s="103" t="s">
        <v>274</v>
      </c>
      <c r="D15546" s="102" t="s">
        <v>303</v>
      </c>
      <c r="E15546" s="102" t="s">
        <v>275</v>
      </c>
      <c r="F15546" s="102" t="s">
        <v>22483</v>
      </c>
      <c r="H15546" s="102">
        <v>45655</v>
      </c>
      <c r="I15546" s="102" t="s">
        <v>25447</v>
      </c>
      <c r="J15546" s="102" t="s">
        <v>1</v>
      </c>
      <c r="K15546" s="102" t="s">
        <v>2</v>
      </c>
      <c r="L15546" s="102" t="s">
        <v>24</v>
      </c>
      <c r="M15546" s="102" t="s">
        <v>1074</v>
      </c>
      <c r="N15546" s="102">
        <v>7</v>
      </c>
      <c r="O15546" s="102" t="s">
        <v>1075</v>
      </c>
    </row>
    <row r="15547" spans="1:15" x14ac:dyDescent="0.25">
      <c r="A15547" s="102" t="s">
        <v>22490</v>
      </c>
      <c r="B15547" s="103" t="s">
        <v>1153</v>
      </c>
      <c r="C15547" s="103" t="s">
        <v>277</v>
      </c>
      <c r="D15547" s="102" t="s">
        <v>303</v>
      </c>
      <c r="E15547" s="102" t="s">
        <v>276</v>
      </c>
      <c r="H15547" s="102">
        <v>45655</v>
      </c>
      <c r="I15547" s="102" t="s">
        <v>25447</v>
      </c>
      <c r="J15547" s="102" t="s">
        <v>1</v>
      </c>
      <c r="K15547" s="102" t="s">
        <v>2</v>
      </c>
      <c r="L15547" s="102" t="s">
        <v>24</v>
      </c>
      <c r="M15547" s="102" t="s">
        <v>1074</v>
      </c>
      <c r="N15547" s="102">
        <v>7</v>
      </c>
      <c r="O15547" s="102" t="s">
        <v>1075</v>
      </c>
    </row>
    <row r="15548" spans="1:15" x14ac:dyDescent="0.25">
      <c r="A15548" s="102" t="s">
        <v>22491</v>
      </c>
      <c r="B15548" s="103" t="s">
        <v>1741</v>
      </c>
      <c r="C15548" s="103" t="s">
        <v>274</v>
      </c>
      <c r="D15548" s="102" t="s">
        <v>283</v>
      </c>
      <c r="E15548" s="102" t="s">
        <v>275</v>
      </c>
      <c r="F15548" s="102" t="s">
        <v>22492</v>
      </c>
      <c r="H15548" s="102">
        <v>45655</v>
      </c>
      <c r="I15548" s="102" t="s">
        <v>25447</v>
      </c>
      <c r="J15548" s="102" t="s">
        <v>1</v>
      </c>
      <c r="K15548" s="102" t="s">
        <v>2</v>
      </c>
      <c r="L15548" s="102" t="s">
        <v>24</v>
      </c>
      <c r="M15548" s="102" t="s">
        <v>1074</v>
      </c>
      <c r="N15548" s="102">
        <v>7</v>
      </c>
      <c r="O15548" s="102" t="s">
        <v>1075</v>
      </c>
    </row>
    <row r="15549" spans="1:15" x14ac:dyDescent="0.25">
      <c r="A15549" s="102" t="s">
        <v>22493</v>
      </c>
      <c r="B15549" s="103" t="s">
        <v>5797</v>
      </c>
      <c r="C15549" s="103" t="s">
        <v>277</v>
      </c>
      <c r="D15549" s="102" t="s">
        <v>303</v>
      </c>
      <c r="E15549" s="102" t="s">
        <v>275</v>
      </c>
      <c r="F15549" s="102" t="s">
        <v>22494</v>
      </c>
      <c r="H15549" s="102">
        <v>45655</v>
      </c>
      <c r="I15549" s="102" t="s">
        <v>25447</v>
      </c>
      <c r="J15549" s="102" t="s">
        <v>1</v>
      </c>
      <c r="K15549" s="102" t="s">
        <v>2</v>
      </c>
      <c r="L15549" s="102" t="s">
        <v>24</v>
      </c>
      <c r="M15549" s="102" t="s">
        <v>1074</v>
      </c>
      <c r="N15549" s="102">
        <v>7</v>
      </c>
      <c r="O15549" s="102" t="s">
        <v>1075</v>
      </c>
    </row>
    <row r="15550" spans="1:15" x14ac:dyDescent="0.25">
      <c r="A15550" s="102" t="s">
        <v>22495</v>
      </c>
      <c r="B15550" s="103" t="s">
        <v>1166</v>
      </c>
      <c r="C15550" s="103" t="s">
        <v>1118</v>
      </c>
      <c r="D15550" s="102" t="s">
        <v>283</v>
      </c>
      <c r="E15550" s="102" t="s">
        <v>275</v>
      </c>
      <c r="F15550" s="102" t="s">
        <v>22496</v>
      </c>
      <c r="H15550" s="102">
        <v>45655</v>
      </c>
      <c r="I15550" s="102" t="s">
        <v>25447</v>
      </c>
      <c r="J15550" s="102" t="s">
        <v>1</v>
      </c>
      <c r="K15550" s="102" t="s">
        <v>2</v>
      </c>
      <c r="L15550" s="102" t="s">
        <v>24</v>
      </c>
      <c r="M15550" s="102" t="s">
        <v>1074</v>
      </c>
      <c r="N15550" s="102">
        <v>7</v>
      </c>
      <c r="O15550" s="102" t="s">
        <v>1075</v>
      </c>
    </row>
    <row r="15551" spans="1:15" x14ac:dyDescent="0.25">
      <c r="A15551" s="102" t="s">
        <v>3202</v>
      </c>
      <c r="B15551" s="103" t="s">
        <v>2880</v>
      </c>
      <c r="C15551" s="103" t="s">
        <v>1118</v>
      </c>
      <c r="D15551" s="102" t="s">
        <v>2881</v>
      </c>
      <c r="E15551" s="102" t="s">
        <v>275</v>
      </c>
      <c r="F15551" s="102" t="s">
        <v>22499</v>
      </c>
      <c r="H15551" s="102">
        <v>45655</v>
      </c>
      <c r="I15551" s="102" t="s">
        <v>25447</v>
      </c>
      <c r="J15551" s="102" t="s">
        <v>1</v>
      </c>
      <c r="K15551" s="102" t="s">
        <v>2</v>
      </c>
      <c r="L15551" s="102" t="s">
        <v>24</v>
      </c>
      <c r="M15551" s="102" t="s">
        <v>1074</v>
      </c>
      <c r="N15551" s="102">
        <v>7</v>
      </c>
      <c r="O15551" s="102" t="s">
        <v>1075</v>
      </c>
    </row>
    <row r="15552" spans="1:15" x14ac:dyDescent="0.25">
      <c r="A15552" s="102" t="s">
        <v>2230</v>
      </c>
      <c r="B15552" s="103" t="s">
        <v>22500</v>
      </c>
      <c r="C15552" s="103" t="s">
        <v>1360</v>
      </c>
      <c r="D15552" s="102" t="s">
        <v>2881</v>
      </c>
      <c r="E15552" s="102" t="s">
        <v>275</v>
      </c>
      <c r="F15552" s="102" t="s">
        <v>22501</v>
      </c>
      <c r="H15552" s="102">
        <v>45655</v>
      </c>
      <c r="I15552" s="102" t="s">
        <v>25447</v>
      </c>
      <c r="J15552" s="102" t="s">
        <v>1</v>
      </c>
      <c r="K15552" s="102" t="s">
        <v>2</v>
      </c>
      <c r="L15552" s="102" t="s">
        <v>24</v>
      </c>
      <c r="M15552" s="102" t="s">
        <v>1074</v>
      </c>
      <c r="N15552" s="102">
        <v>7</v>
      </c>
      <c r="O15552" s="102" t="s">
        <v>1075</v>
      </c>
    </row>
    <row r="15553" spans="1:15" x14ac:dyDescent="0.25">
      <c r="A15553" s="102" t="s">
        <v>2230</v>
      </c>
      <c r="B15553" s="103" t="s">
        <v>14706</v>
      </c>
      <c r="C15553" s="103" t="s">
        <v>1082</v>
      </c>
      <c r="D15553" s="102" t="s">
        <v>2881</v>
      </c>
      <c r="E15553" s="102" t="s">
        <v>275</v>
      </c>
      <c r="F15553" s="102" t="s">
        <v>22502</v>
      </c>
      <c r="H15553" s="102">
        <v>45655</v>
      </c>
      <c r="I15553" s="102" t="s">
        <v>25447</v>
      </c>
      <c r="J15553" s="102" t="s">
        <v>1</v>
      </c>
      <c r="K15553" s="102" t="s">
        <v>2</v>
      </c>
      <c r="L15553" s="102" t="s">
        <v>24</v>
      </c>
      <c r="M15553" s="102" t="s">
        <v>1082</v>
      </c>
      <c r="N15553" s="102">
        <v>7</v>
      </c>
      <c r="O15553" s="102" t="s">
        <v>1075</v>
      </c>
    </row>
    <row r="15554" spans="1:15" x14ac:dyDescent="0.25">
      <c r="A15554" s="102" t="s">
        <v>2230</v>
      </c>
      <c r="B15554" s="103" t="s">
        <v>22503</v>
      </c>
      <c r="C15554" s="103" t="s">
        <v>1118</v>
      </c>
      <c r="D15554" s="102" t="s">
        <v>2881</v>
      </c>
      <c r="E15554" s="102" t="s">
        <v>275</v>
      </c>
      <c r="F15554" s="102" t="s">
        <v>25458</v>
      </c>
      <c r="H15554" s="102">
        <v>45655</v>
      </c>
      <c r="I15554" s="102" t="s">
        <v>25447</v>
      </c>
      <c r="J15554" s="102" t="s">
        <v>1</v>
      </c>
      <c r="K15554" s="102" t="s">
        <v>2</v>
      </c>
      <c r="L15554" s="102" t="s">
        <v>24</v>
      </c>
      <c r="M15554" s="102" t="s">
        <v>1074</v>
      </c>
      <c r="N15554" s="102">
        <v>7</v>
      </c>
      <c r="O15554" s="102" t="s">
        <v>1075</v>
      </c>
    </row>
    <row r="15555" spans="1:15" x14ac:dyDescent="0.25">
      <c r="A15555" s="102" t="s">
        <v>1928</v>
      </c>
      <c r="B15555" s="103" t="s">
        <v>1250</v>
      </c>
      <c r="C15555" s="103" t="s">
        <v>274</v>
      </c>
      <c r="D15555" s="102" t="s">
        <v>303</v>
      </c>
      <c r="E15555" s="102" t="s">
        <v>275</v>
      </c>
      <c r="F15555" s="102" t="s">
        <v>22505</v>
      </c>
      <c r="H15555" s="102">
        <v>45655</v>
      </c>
      <c r="I15555" s="102" t="s">
        <v>25447</v>
      </c>
      <c r="J15555" s="102" t="s">
        <v>1</v>
      </c>
      <c r="K15555" s="102" t="s">
        <v>2</v>
      </c>
      <c r="L15555" s="102" t="s">
        <v>24</v>
      </c>
      <c r="M15555" s="102" t="s">
        <v>1074</v>
      </c>
      <c r="N15555" s="102">
        <v>7</v>
      </c>
      <c r="O15555" s="102" t="s">
        <v>1075</v>
      </c>
    </row>
    <row r="15556" spans="1:15" x14ac:dyDescent="0.25">
      <c r="A15556" s="102" t="s">
        <v>1928</v>
      </c>
      <c r="B15556" s="103" t="s">
        <v>2575</v>
      </c>
      <c r="C15556" s="103" t="s">
        <v>277</v>
      </c>
      <c r="D15556" s="102" t="s">
        <v>303</v>
      </c>
      <c r="E15556" s="102" t="s">
        <v>275</v>
      </c>
      <c r="F15556" s="102" t="s">
        <v>22506</v>
      </c>
      <c r="H15556" s="102">
        <v>45655</v>
      </c>
      <c r="I15556" s="102" t="s">
        <v>25447</v>
      </c>
      <c r="J15556" s="102" t="s">
        <v>1</v>
      </c>
      <c r="K15556" s="102" t="s">
        <v>2</v>
      </c>
      <c r="L15556" s="102" t="s">
        <v>24</v>
      </c>
      <c r="M15556" s="102" t="s">
        <v>1074</v>
      </c>
      <c r="N15556" s="102">
        <v>7</v>
      </c>
      <c r="O15556" s="102" t="s">
        <v>1075</v>
      </c>
    </row>
    <row r="15557" spans="1:15" x14ac:dyDescent="0.25">
      <c r="A15557" s="102" t="s">
        <v>1928</v>
      </c>
      <c r="B15557" s="103" t="s">
        <v>1197</v>
      </c>
      <c r="C15557" s="103" t="s">
        <v>274</v>
      </c>
      <c r="D15557" s="102" t="s">
        <v>303</v>
      </c>
      <c r="E15557" s="102" t="s">
        <v>275</v>
      </c>
      <c r="F15557" s="102" t="s">
        <v>22507</v>
      </c>
      <c r="H15557" s="102">
        <v>45655</v>
      </c>
      <c r="I15557" s="102" t="s">
        <v>25447</v>
      </c>
      <c r="J15557" s="102" t="s">
        <v>1</v>
      </c>
      <c r="K15557" s="102" t="s">
        <v>2</v>
      </c>
      <c r="L15557" s="102" t="s">
        <v>24</v>
      </c>
      <c r="M15557" s="102" t="s">
        <v>1074</v>
      </c>
      <c r="N15557" s="102">
        <v>7</v>
      </c>
      <c r="O15557" s="102" t="s">
        <v>1075</v>
      </c>
    </row>
    <row r="15558" spans="1:15" x14ac:dyDescent="0.25">
      <c r="A15558" s="102" t="s">
        <v>4309</v>
      </c>
      <c r="B15558" s="103" t="s">
        <v>1561</v>
      </c>
      <c r="C15558" s="103" t="s">
        <v>1118</v>
      </c>
      <c r="D15558" s="102" t="s">
        <v>283</v>
      </c>
      <c r="E15558" s="102" t="s">
        <v>275</v>
      </c>
      <c r="F15558" s="102" t="s">
        <v>22508</v>
      </c>
      <c r="H15558" s="102">
        <v>45655</v>
      </c>
      <c r="I15558" s="102" t="s">
        <v>25447</v>
      </c>
      <c r="J15558" s="102" t="s">
        <v>1</v>
      </c>
      <c r="K15558" s="102" t="s">
        <v>2</v>
      </c>
      <c r="L15558" s="102" t="s">
        <v>24</v>
      </c>
      <c r="M15558" s="102" t="s">
        <v>1074</v>
      </c>
      <c r="N15558" s="102">
        <v>7</v>
      </c>
      <c r="O15558" s="102" t="s">
        <v>1075</v>
      </c>
    </row>
    <row r="15559" spans="1:15" x14ac:dyDescent="0.25">
      <c r="A15559" s="102" t="s">
        <v>22509</v>
      </c>
      <c r="B15559" s="103" t="s">
        <v>22510</v>
      </c>
      <c r="C15559" s="103" t="s">
        <v>1118</v>
      </c>
      <c r="D15559" s="102" t="s">
        <v>283</v>
      </c>
      <c r="E15559" s="102" t="s">
        <v>275</v>
      </c>
      <c r="F15559" s="102" t="s">
        <v>25459</v>
      </c>
      <c r="H15559" s="102">
        <v>45655</v>
      </c>
      <c r="I15559" s="102" t="s">
        <v>25447</v>
      </c>
      <c r="J15559" s="102" t="s">
        <v>1</v>
      </c>
      <c r="K15559" s="102" t="s">
        <v>2</v>
      </c>
      <c r="L15559" s="102" t="s">
        <v>24</v>
      </c>
      <c r="M15559" s="102" t="s">
        <v>1074</v>
      </c>
      <c r="N15559" s="102">
        <v>7</v>
      </c>
      <c r="O15559" s="102" t="s">
        <v>1075</v>
      </c>
    </row>
    <row r="15560" spans="1:15" x14ac:dyDescent="0.25">
      <c r="A15560" s="102" t="s">
        <v>22512</v>
      </c>
      <c r="B15560" s="103" t="s">
        <v>1189</v>
      </c>
      <c r="C15560" s="103" t="s">
        <v>274</v>
      </c>
      <c r="D15560" s="102" t="s">
        <v>283</v>
      </c>
      <c r="E15560" s="102" t="s">
        <v>275</v>
      </c>
      <c r="F15560" s="102" t="s">
        <v>22513</v>
      </c>
      <c r="H15560" s="102">
        <v>45655</v>
      </c>
      <c r="I15560" s="102" t="s">
        <v>25447</v>
      </c>
      <c r="J15560" s="102" t="s">
        <v>1</v>
      </c>
      <c r="K15560" s="102" t="s">
        <v>2</v>
      </c>
      <c r="L15560" s="102" t="s">
        <v>24</v>
      </c>
      <c r="M15560" s="102" t="s">
        <v>1074</v>
      </c>
      <c r="N15560" s="102">
        <v>7</v>
      </c>
      <c r="O15560" s="102" t="s">
        <v>1075</v>
      </c>
    </row>
    <row r="15561" spans="1:15" x14ac:dyDescent="0.25">
      <c r="A15561" s="102" t="s">
        <v>22514</v>
      </c>
      <c r="B15561" s="103" t="s">
        <v>1166</v>
      </c>
      <c r="C15561" s="103" t="s">
        <v>1118</v>
      </c>
      <c r="D15561" s="102" t="s">
        <v>283</v>
      </c>
      <c r="E15561" s="102" t="s">
        <v>275</v>
      </c>
      <c r="F15561" s="102" t="s">
        <v>22515</v>
      </c>
      <c r="H15561" s="102">
        <v>45655</v>
      </c>
      <c r="I15561" s="102" t="s">
        <v>25447</v>
      </c>
      <c r="J15561" s="102" t="s">
        <v>1</v>
      </c>
      <c r="K15561" s="102" t="s">
        <v>2</v>
      </c>
      <c r="L15561" s="102" t="s">
        <v>24</v>
      </c>
      <c r="M15561" s="102" t="s">
        <v>1074</v>
      </c>
      <c r="N15561" s="102">
        <v>7</v>
      </c>
      <c r="O15561" s="102" t="s">
        <v>1075</v>
      </c>
    </row>
    <row r="15562" spans="1:15" x14ac:dyDescent="0.25">
      <c r="A15562" s="102" t="s">
        <v>25460</v>
      </c>
      <c r="B15562" s="103" t="s">
        <v>25461</v>
      </c>
      <c r="C15562" s="103" t="s">
        <v>274</v>
      </c>
      <c r="D15562" s="102" t="s">
        <v>2881</v>
      </c>
      <c r="E15562" s="102" t="s">
        <v>275</v>
      </c>
      <c r="F15562" s="102" t="s">
        <v>25462</v>
      </c>
      <c r="H15562" s="102">
        <v>45655</v>
      </c>
      <c r="I15562" s="102" t="s">
        <v>22260</v>
      </c>
      <c r="J15562" s="102" t="s">
        <v>2</v>
      </c>
      <c r="K15562" s="102" t="s">
        <v>1</v>
      </c>
      <c r="L15562" s="102" t="s">
        <v>23</v>
      </c>
      <c r="M15562" s="102" t="s">
        <v>1074</v>
      </c>
      <c r="N15562" s="102">
        <v>7</v>
      </c>
      <c r="O15562" s="102" t="s">
        <v>1075</v>
      </c>
    </row>
    <row r="15563" spans="1:15" x14ac:dyDescent="0.25">
      <c r="A15563" s="102" t="s">
        <v>25460</v>
      </c>
      <c r="B15563" s="103" t="s">
        <v>24781</v>
      </c>
      <c r="C15563" s="103" t="s">
        <v>1118</v>
      </c>
      <c r="D15563" s="102" t="s">
        <v>2881</v>
      </c>
      <c r="E15563" s="102" t="s">
        <v>275</v>
      </c>
      <c r="F15563" s="102" t="s">
        <v>25463</v>
      </c>
      <c r="H15563" s="102">
        <v>45655</v>
      </c>
      <c r="I15563" s="102" t="s">
        <v>22260</v>
      </c>
      <c r="J15563" s="102" t="s">
        <v>2</v>
      </c>
      <c r="K15563" s="102" t="s">
        <v>1</v>
      </c>
      <c r="L15563" s="102" t="s">
        <v>23</v>
      </c>
      <c r="M15563" s="102" t="s">
        <v>1074</v>
      </c>
      <c r="N15563" s="102">
        <v>7</v>
      </c>
      <c r="O15563" s="102" t="s">
        <v>1075</v>
      </c>
    </row>
    <row r="15564" spans="1:15" x14ac:dyDescent="0.25">
      <c r="A15564" s="102" t="s">
        <v>25464</v>
      </c>
      <c r="B15564" s="103" t="s">
        <v>9079</v>
      </c>
      <c r="C15564" s="103" t="s">
        <v>1118</v>
      </c>
      <c r="D15564" s="102" t="s">
        <v>152</v>
      </c>
      <c r="E15564" s="102" t="s">
        <v>275</v>
      </c>
      <c r="F15564" s="102" t="s">
        <v>25465</v>
      </c>
      <c r="H15564" s="102">
        <v>45655</v>
      </c>
      <c r="I15564" s="102" t="s">
        <v>22260</v>
      </c>
      <c r="J15564" s="102" t="s">
        <v>2</v>
      </c>
      <c r="K15564" s="102" t="s">
        <v>1</v>
      </c>
      <c r="L15564" s="102" t="s">
        <v>23</v>
      </c>
      <c r="M15564" s="102" t="s">
        <v>1074</v>
      </c>
      <c r="N15564" s="102">
        <v>7</v>
      </c>
      <c r="O15564" s="102" t="s">
        <v>1075</v>
      </c>
    </row>
    <row r="15565" spans="1:15" x14ac:dyDescent="0.25">
      <c r="A15565" s="102" t="s">
        <v>2842</v>
      </c>
      <c r="B15565" s="103" t="s">
        <v>1669</v>
      </c>
      <c r="C15565" s="103" t="s">
        <v>274</v>
      </c>
      <c r="D15565" s="102" t="s">
        <v>303</v>
      </c>
      <c r="E15565" s="102" t="s">
        <v>275</v>
      </c>
      <c r="F15565" s="102" t="s">
        <v>25466</v>
      </c>
      <c r="H15565" s="102">
        <v>45655</v>
      </c>
      <c r="I15565" s="102" t="s">
        <v>22260</v>
      </c>
      <c r="J15565" s="102" t="s">
        <v>2</v>
      </c>
      <c r="K15565" s="102" t="s">
        <v>1</v>
      </c>
      <c r="L15565" s="102" t="s">
        <v>23</v>
      </c>
      <c r="M15565" s="102" t="s">
        <v>1074</v>
      </c>
      <c r="N15565" s="102">
        <v>7</v>
      </c>
      <c r="O15565" s="102" t="s">
        <v>1075</v>
      </c>
    </row>
    <row r="15566" spans="1:15" x14ac:dyDescent="0.25">
      <c r="A15566" s="102" t="s">
        <v>25467</v>
      </c>
      <c r="B15566" s="103" t="s">
        <v>25468</v>
      </c>
      <c r="C15566" s="103" t="s">
        <v>277</v>
      </c>
      <c r="D15566" s="102" t="s">
        <v>282</v>
      </c>
      <c r="E15566" s="102" t="s">
        <v>275</v>
      </c>
      <c r="F15566" s="102" t="s">
        <v>25469</v>
      </c>
      <c r="H15566" s="102">
        <v>45655</v>
      </c>
      <c r="I15566" s="102" t="s">
        <v>22260</v>
      </c>
      <c r="J15566" s="102" t="s">
        <v>2</v>
      </c>
      <c r="K15566" s="102" t="s">
        <v>1</v>
      </c>
      <c r="L15566" s="102" t="s">
        <v>23</v>
      </c>
      <c r="M15566" s="102" t="s">
        <v>1074</v>
      </c>
      <c r="N15566" s="102">
        <v>7</v>
      </c>
      <c r="O15566" s="102" t="s">
        <v>1075</v>
      </c>
    </row>
    <row r="15567" spans="1:15" x14ac:dyDescent="0.25">
      <c r="A15567" s="102" t="s">
        <v>19436</v>
      </c>
      <c r="B15567" s="103" t="s">
        <v>12950</v>
      </c>
      <c r="C15567" s="103" t="s">
        <v>1118</v>
      </c>
      <c r="D15567" s="102" t="s">
        <v>2881</v>
      </c>
      <c r="E15567" s="102" t="s">
        <v>275</v>
      </c>
      <c r="F15567" s="102" t="s">
        <v>25470</v>
      </c>
      <c r="H15567" s="102">
        <v>45655</v>
      </c>
      <c r="I15567" s="102" t="s">
        <v>22260</v>
      </c>
      <c r="J15567" s="102" t="s">
        <v>2</v>
      </c>
      <c r="K15567" s="102" t="s">
        <v>1</v>
      </c>
      <c r="L15567" s="102" t="s">
        <v>23</v>
      </c>
      <c r="M15567" s="102" t="s">
        <v>1074</v>
      </c>
      <c r="N15567" s="102">
        <v>7</v>
      </c>
      <c r="O15567" s="102" t="s">
        <v>1075</v>
      </c>
    </row>
    <row r="15568" spans="1:15" x14ac:dyDescent="0.25">
      <c r="A15568" s="102" t="s">
        <v>25471</v>
      </c>
      <c r="B15568" s="103" t="s">
        <v>24874</v>
      </c>
      <c r="C15568" s="103" t="s">
        <v>1118</v>
      </c>
      <c r="D15568" s="102" t="s">
        <v>2881</v>
      </c>
      <c r="E15568" s="102" t="s">
        <v>275</v>
      </c>
      <c r="F15568" s="102" t="s">
        <v>25472</v>
      </c>
      <c r="H15568" s="102">
        <v>45655</v>
      </c>
      <c r="I15568" s="102" t="s">
        <v>22260</v>
      </c>
      <c r="J15568" s="102" t="s">
        <v>2</v>
      </c>
      <c r="K15568" s="102" t="s">
        <v>1</v>
      </c>
      <c r="L15568" s="102" t="s">
        <v>23</v>
      </c>
      <c r="M15568" s="102" t="s">
        <v>1074</v>
      </c>
      <c r="N15568" s="102">
        <v>7</v>
      </c>
      <c r="O15568" s="102" t="s">
        <v>1075</v>
      </c>
    </row>
    <row r="15569" spans="1:15" x14ac:dyDescent="0.25">
      <c r="A15569" s="102" t="s">
        <v>25473</v>
      </c>
      <c r="B15569" s="103" t="s">
        <v>21744</v>
      </c>
      <c r="C15569" s="103" t="s">
        <v>1118</v>
      </c>
      <c r="D15569" s="102" t="s">
        <v>2881</v>
      </c>
      <c r="E15569" s="102" t="s">
        <v>275</v>
      </c>
      <c r="F15569" s="102" t="s">
        <v>25474</v>
      </c>
      <c r="H15569" s="102">
        <v>45655</v>
      </c>
      <c r="I15569" s="102" t="s">
        <v>22260</v>
      </c>
      <c r="J15569" s="102" t="s">
        <v>2</v>
      </c>
      <c r="K15569" s="102" t="s">
        <v>1</v>
      </c>
      <c r="L15569" s="102" t="s">
        <v>23</v>
      </c>
      <c r="M15569" s="102" t="s">
        <v>1074</v>
      </c>
      <c r="N15569" s="102">
        <v>7</v>
      </c>
      <c r="O15569" s="102" t="s">
        <v>1075</v>
      </c>
    </row>
    <row r="15570" spans="1:15" x14ac:dyDescent="0.25">
      <c r="A15570" s="102" t="s">
        <v>3247</v>
      </c>
      <c r="B15570" s="103" t="s">
        <v>3119</v>
      </c>
      <c r="C15570" s="103" t="s">
        <v>1082</v>
      </c>
      <c r="D15570" s="102" t="s">
        <v>283</v>
      </c>
      <c r="E15570" s="102" t="s">
        <v>275</v>
      </c>
      <c r="F15570" s="102" t="s">
        <v>25475</v>
      </c>
      <c r="H15570" s="102">
        <v>45655</v>
      </c>
      <c r="I15570" s="102" t="s">
        <v>22260</v>
      </c>
      <c r="J15570" s="102" t="s">
        <v>2</v>
      </c>
      <c r="K15570" s="102" t="s">
        <v>1</v>
      </c>
      <c r="L15570" s="102" t="s">
        <v>23</v>
      </c>
      <c r="M15570" s="102" t="s">
        <v>1082</v>
      </c>
      <c r="N15570" s="102">
        <v>7</v>
      </c>
      <c r="O15570" s="102" t="s">
        <v>1075</v>
      </c>
    </row>
    <row r="15571" spans="1:15" x14ac:dyDescent="0.25">
      <c r="A15571" s="102" t="s">
        <v>3247</v>
      </c>
      <c r="B15571" s="103" t="s">
        <v>25476</v>
      </c>
      <c r="C15571" s="103" t="s">
        <v>277</v>
      </c>
      <c r="D15571" s="102" t="s">
        <v>283</v>
      </c>
      <c r="E15571" s="102" t="s">
        <v>275</v>
      </c>
      <c r="F15571" s="102" t="s">
        <v>25477</v>
      </c>
      <c r="H15571" s="102">
        <v>45655</v>
      </c>
      <c r="I15571" s="102" t="s">
        <v>22260</v>
      </c>
      <c r="J15571" s="102" t="s">
        <v>2</v>
      </c>
      <c r="K15571" s="102" t="s">
        <v>1</v>
      </c>
      <c r="L15571" s="102" t="s">
        <v>23</v>
      </c>
      <c r="M15571" s="102" t="s">
        <v>1074</v>
      </c>
      <c r="N15571" s="102">
        <v>7</v>
      </c>
      <c r="O15571" s="102" t="s">
        <v>1075</v>
      </c>
    </row>
    <row r="15572" spans="1:15" x14ac:dyDescent="0.25">
      <c r="A15572" s="102" t="s">
        <v>3247</v>
      </c>
      <c r="B15572" s="103" t="s">
        <v>1250</v>
      </c>
      <c r="C15572" s="103" t="s">
        <v>274</v>
      </c>
      <c r="D15572" s="102" t="s">
        <v>283</v>
      </c>
      <c r="E15572" s="102" t="s">
        <v>275</v>
      </c>
      <c r="F15572" s="102" t="s">
        <v>25478</v>
      </c>
      <c r="H15572" s="102">
        <v>45655</v>
      </c>
      <c r="I15572" s="102" t="s">
        <v>22260</v>
      </c>
      <c r="J15572" s="102" t="s">
        <v>2</v>
      </c>
      <c r="K15572" s="102" t="s">
        <v>1</v>
      </c>
      <c r="L15572" s="102" t="s">
        <v>23</v>
      </c>
      <c r="M15572" s="102" t="s">
        <v>1074</v>
      </c>
      <c r="N15572" s="102">
        <v>7</v>
      </c>
      <c r="O15572" s="102" t="s">
        <v>1075</v>
      </c>
    </row>
    <row r="15573" spans="1:15" x14ac:dyDescent="0.25">
      <c r="A15573" s="102" t="s">
        <v>3247</v>
      </c>
      <c r="B15573" s="103" t="s">
        <v>1992</v>
      </c>
      <c r="C15573" s="103" t="s">
        <v>274</v>
      </c>
      <c r="D15573" s="102" t="s">
        <v>283</v>
      </c>
      <c r="E15573" s="102" t="s">
        <v>275</v>
      </c>
      <c r="F15573" s="102" t="s">
        <v>25479</v>
      </c>
      <c r="H15573" s="102">
        <v>45655</v>
      </c>
      <c r="I15573" s="102" t="s">
        <v>22260</v>
      </c>
      <c r="J15573" s="102" t="s">
        <v>2</v>
      </c>
      <c r="K15573" s="102" t="s">
        <v>1</v>
      </c>
      <c r="L15573" s="102" t="s">
        <v>23</v>
      </c>
      <c r="M15573" s="102" t="s">
        <v>1074</v>
      </c>
      <c r="N15573" s="102">
        <v>7</v>
      </c>
      <c r="O15573" s="102" t="s">
        <v>1075</v>
      </c>
    </row>
    <row r="15574" spans="1:15" x14ac:dyDescent="0.25">
      <c r="A15574" s="102" t="s">
        <v>25480</v>
      </c>
      <c r="B15574" s="103" t="s">
        <v>25481</v>
      </c>
      <c r="C15574" s="103" t="s">
        <v>274</v>
      </c>
      <c r="D15574" s="102" t="s">
        <v>2881</v>
      </c>
      <c r="E15574" s="102" t="s">
        <v>275</v>
      </c>
      <c r="F15574" s="102" t="s">
        <v>25482</v>
      </c>
      <c r="H15574" s="102">
        <v>45655</v>
      </c>
      <c r="I15574" s="102" t="s">
        <v>22260</v>
      </c>
      <c r="J15574" s="102" t="s">
        <v>2</v>
      </c>
      <c r="K15574" s="102" t="s">
        <v>1</v>
      </c>
      <c r="L15574" s="102" t="s">
        <v>23</v>
      </c>
      <c r="M15574" s="102" t="s">
        <v>1074</v>
      </c>
      <c r="N15574" s="102">
        <v>7</v>
      </c>
      <c r="O15574" s="102" t="s">
        <v>1075</v>
      </c>
    </row>
    <row r="15575" spans="1:15" x14ac:dyDescent="0.25">
      <c r="A15575" s="102" t="s">
        <v>25480</v>
      </c>
      <c r="B15575" s="103" t="s">
        <v>14138</v>
      </c>
      <c r="C15575" s="103" t="s">
        <v>1082</v>
      </c>
      <c r="D15575" s="102" t="s">
        <v>2881</v>
      </c>
      <c r="E15575" s="102" t="s">
        <v>275</v>
      </c>
      <c r="F15575" s="102" t="s">
        <v>25483</v>
      </c>
      <c r="H15575" s="102">
        <v>45655</v>
      </c>
      <c r="I15575" s="102" t="s">
        <v>22260</v>
      </c>
      <c r="J15575" s="102" t="s">
        <v>2</v>
      </c>
      <c r="K15575" s="102" t="s">
        <v>1</v>
      </c>
      <c r="L15575" s="102" t="s">
        <v>23</v>
      </c>
      <c r="M15575" s="102" t="s">
        <v>1082</v>
      </c>
      <c r="N15575" s="102">
        <v>7</v>
      </c>
      <c r="O15575" s="102" t="s">
        <v>1075</v>
      </c>
    </row>
    <row r="15576" spans="1:15" x14ac:dyDescent="0.25">
      <c r="A15576" s="102" t="s">
        <v>25480</v>
      </c>
      <c r="B15576" s="103" t="s">
        <v>5608</v>
      </c>
      <c r="C15576" s="103" t="s">
        <v>1082</v>
      </c>
      <c r="D15576" s="102" t="s">
        <v>2881</v>
      </c>
      <c r="E15576" s="102" t="s">
        <v>275</v>
      </c>
      <c r="F15576" s="102" t="s">
        <v>25484</v>
      </c>
      <c r="H15576" s="102">
        <v>45655</v>
      </c>
      <c r="I15576" s="102" t="s">
        <v>22260</v>
      </c>
      <c r="J15576" s="102" t="s">
        <v>2</v>
      </c>
      <c r="K15576" s="102" t="s">
        <v>1</v>
      </c>
      <c r="L15576" s="102" t="s">
        <v>23</v>
      </c>
      <c r="M15576" s="102" t="s">
        <v>1082</v>
      </c>
      <c r="N15576" s="102">
        <v>7</v>
      </c>
      <c r="O15576" s="102" t="s">
        <v>1075</v>
      </c>
    </row>
    <row r="15577" spans="1:15" x14ac:dyDescent="0.25">
      <c r="A15577" s="102" t="s">
        <v>25485</v>
      </c>
      <c r="B15577" s="103" t="s">
        <v>3786</v>
      </c>
      <c r="C15577" s="103" t="s">
        <v>274</v>
      </c>
      <c r="D15577" s="102" t="s">
        <v>152</v>
      </c>
      <c r="E15577" s="102" t="s">
        <v>275</v>
      </c>
      <c r="F15577" s="102" t="s">
        <v>25486</v>
      </c>
      <c r="H15577" s="102">
        <v>45655</v>
      </c>
      <c r="I15577" s="102" t="s">
        <v>22260</v>
      </c>
      <c r="J15577" s="102" t="s">
        <v>2</v>
      </c>
      <c r="K15577" s="102" t="s">
        <v>1</v>
      </c>
      <c r="L15577" s="102" t="s">
        <v>23</v>
      </c>
      <c r="M15577" s="102" t="s">
        <v>1074</v>
      </c>
      <c r="N15577" s="102">
        <v>7</v>
      </c>
      <c r="O15577" s="102" t="s">
        <v>1075</v>
      </c>
    </row>
    <row r="15578" spans="1:15" x14ac:dyDescent="0.25">
      <c r="A15578" s="102" t="s">
        <v>25487</v>
      </c>
      <c r="B15578" s="103" t="s">
        <v>1600</v>
      </c>
      <c r="C15578" s="103" t="s">
        <v>1180</v>
      </c>
      <c r="D15578" s="102" t="s">
        <v>152</v>
      </c>
      <c r="E15578" s="102" t="s">
        <v>275</v>
      </c>
      <c r="F15578" s="102" t="s">
        <v>25488</v>
      </c>
      <c r="H15578" s="102">
        <v>45655</v>
      </c>
      <c r="I15578" s="102" t="s">
        <v>22260</v>
      </c>
      <c r="J15578" s="102" t="s">
        <v>2</v>
      </c>
      <c r="K15578" s="102" t="s">
        <v>1</v>
      </c>
      <c r="L15578" s="102" t="s">
        <v>23</v>
      </c>
      <c r="M15578" s="102" t="s">
        <v>1180</v>
      </c>
      <c r="N15578" s="102">
        <v>7</v>
      </c>
      <c r="O15578" s="102" t="s">
        <v>1075</v>
      </c>
    </row>
    <row r="15579" spans="1:15" x14ac:dyDescent="0.25">
      <c r="A15579" s="102" t="s">
        <v>25489</v>
      </c>
      <c r="B15579" s="103" t="s">
        <v>1304</v>
      </c>
      <c r="C15579" s="103" t="s">
        <v>274</v>
      </c>
      <c r="D15579" s="102" t="s">
        <v>388</v>
      </c>
      <c r="E15579" s="102" t="s">
        <v>275</v>
      </c>
      <c r="F15579" s="102" t="s">
        <v>25490</v>
      </c>
      <c r="H15579" s="102">
        <v>45655</v>
      </c>
      <c r="I15579" s="102" t="s">
        <v>22260</v>
      </c>
      <c r="J15579" s="102" t="s">
        <v>2</v>
      </c>
      <c r="K15579" s="102" t="s">
        <v>1</v>
      </c>
      <c r="L15579" s="102" t="s">
        <v>23</v>
      </c>
      <c r="M15579" s="102" t="s">
        <v>1074</v>
      </c>
      <c r="N15579" s="102">
        <v>7</v>
      </c>
      <c r="O15579" s="102" t="s">
        <v>1075</v>
      </c>
    </row>
    <row r="15580" spans="1:15" x14ac:dyDescent="0.25">
      <c r="A15580" s="102" t="s">
        <v>25491</v>
      </c>
      <c r="B15580" s="103" t="s">
        <v>1076</v>
      </c>
      <c r="C15580" s="103" t="s">
        <v>274</v>
      </c>
      <c r="D15580" s="102" t="s">
        <v>152</v>
      </c>
      <c r="E15580" s="102" t="s">
        <v>275</v>
      </c>
      <c r="F15580" s="102" t="s">
        <v>25492</v>
      </c>
      <c r="H15580" s="102">
        <v>45655</v>
      </c>
      <c r="I15580" s="102" t="s">
        <v>22260</v>
      </c>
      <c r="J15580" s="102" t="s">
        <v>2</v>
      </c>
      <c r="K15580" s="102" t="s">
        <v>1</v>
      </c>
      <c r="L15580" s="102" t="s">
        <v>23</v>
      </c>
      <c r="M15580" s="102" t="s">
        <v>1074</v>
      </c>
      <c r="N15580" s="102">
        <v>7</v>
      </c>
      <c r="O15580" s="102" t="s">
        <v>1075</v>
      </c>
    </row>
    <row r="15581" spans="1:15" x14ac:dyDescent="0.25">
      <c r="A15581" s="102" t="s">
        <v>3803</v>
      </c>
      <c r="B15581" s="103" t="s">
        <v>7774</v>
      </c>
      <c r="C15581" s="103" t="s">
        <v>277</v>
      </c>
      <c r="D15581" s="102" t="s">
        <v>281</v>
      </c>
      <c r="E15581" s="102" t="s">
        <v>275</v>
      </c>
      <c r="F15581" s="102" t="s">
        <v>25493</v>
      </c>
      <c r="H15581" s="102">
        <v>45655</v>
      </c>
      <c r="I15581" s="102" t="s">
        <v>22260</v>
      </c>
      <c r="J15581" s="102" t="s">
        <v>2</v>
      </c>
      <c r="K15581" s="102" t="s">
        <v>1</v>
      </c>
      <c r="L15581" s="102" t="s">
        <v>23</v>
      </c>
      <c r="M15581" s="102" t="s">
        <v>1074</v>
      </c>
      <c r="N15581" s="102">
        <v>7</v>
      </c>
      <c r="O15581" s="102" t="s">
        <v>1075</v>
      </c>
    </row>
    <row r="15582" spans="1:15" x14ac:dyDescent="0.25">
      <c r="A15582" s="102" t="s">
        <v>25494</v>
      </c>
      <c r="B15582" s="103" t="s">
        <v>3289</v>
      </c>
      <c r="C15582" s="103" t="s">
        <v>274</v>
      </c>
      <c r="D15582" s="102" t="s">
        <v>283</v>
      </c>
      <c r="E15582" s="102" t="s">
        <v>275</v>
      </c>
      <c r="F15582" s="102" t="s">
        <v>25495</v>
      </c>
      <c r="H15582" s="102">
        <v>45655</v>
      </c>
      <c r="I15582" s="102" t="s">
        <v>22260</v>
      </c>
      <c r="J15582" s="102" t="s">
        <v>2</v>
      </c>
      <c r="K15582" s="102" t="s">
        <v>1</v>
      </c>
      <c r="L15582" s="102" t="s">
        <v>23</v>
      </c>
      <c r="M15582" s="102" t="s">
        <v>1074</v>
      </c>
      <c r="N15582" s="102">
        <v>7</v>
      </c>
      <c r="O15582" s="102" t="s">
        <v>1075</v>
      </c>
    </row>
    <row r="15583" spans="1:15" x14ac:dyDescent="0.25">
      <c r="A15583" s="102" t="s">
        <v>3471</v>
      </c>
      <c r="B15583" s="103" t="s">
        <v>2198</v>
      </c>
      <c r="C15583" s="103" t="s">
        <v>277</v>
      </c>
      <c r="D15583" s="102" t="s">
        <v>303</v>
      </c>
      <c r="E15583" s="102" t="s">
        <v>275</v>
      </c>
      <c r="F15583" s="102" t="s">
        <v>25496</v>
      </c>
      <c r="H15583" s="102">
        <v>45655</v>
      </c>
      <c r="I15583" s="102" t="s">
        <v>22260</v>
      </c>
      <c r="J15583" s="102" t="s">
        <v>2</v>
      </c>
      <c r="K15583" s="102" t="s">
        <v>1</v>
      </c>
      <c r="L15583" s="102" t="s">
        <v>23</v>
      </c>
      <c r="M15583" s="102" t="s">
        <v>1074</v>
      </c>
      <c r="N15583" s="102">
        <v>7</v>
      </c>
      <c r="O15583" s="102" t="s">
        <v>1075</v>
      </c>
    </row>
    <row r="15584" spans="1:15" x14ac:dyDescent="0.25">
      <c r="A15584" s="102" t="s">
        <v>25497</v>
      </c>
      <c r="B15584" s="103" t="s">
        <v>1561</v>
      </c>
      <c r="C15584" s="103" t="s">
        <v>277</v>
      </c>
      <c r="D15584" s="102" t="s">
        <v>281</v>
      </c>
      <c r="E15584" s="102" t="s">
        <v>275</v>
      </c>
      <c r="F15584" s="102" t="s">
        <v>25498</v>
      </c>
      <c r="H15584" s="102">
        <v>45655</v>
      </c>
      <c r="I15584" s="102" t="s">
        <v>22260</v>
      </c>
      <c r="J15584" s="102" t="s">
        <v>2</v>
      </c>
      <c r="K15584" s="102" t="s">
        <v>1</v>
      </c>
      <c r="L15584" s="102" t="s">
        <v>23</v>
      </c>
      <c r="M15584" s="102" t="s">
        <v>1074</v>
      </c>
      <c r="N15584" s="102">
        <v>7</v>
      </c>
      <c r="O15584" s="102" t="s">
        <v>1075</v>
      </c>
    </row>
    <row r="15585" spans="1:15" x14ac:dyDescent="0.25">
      <c r="A15585" s="102" t="s">
        <v>25499</v>
      </c>
      <c r="B15585" s="103" t="s">
        <v>1242</v>
      </c>
      <c r="C15585" s="103" t="s">
        <v>277</v>
      </c>
      <c r="D15585" s="102" t="s">
        <v>281</v>
      </c>
      <c r="E15585" s="102" t="s">
        <v>276</v>
      </c>
      <c r="H15585" s="102">
        <v>45655</v>
      </c>
      <c r="I15585" s="102" t="s">
        <v>22260</v>
      </c>
      <c r="J15585" s="102" t="s">
        <v>2</v>
      </c>
      <c r="K15585" s="102" t="s">
        <v>1</v>
      </c>
      <c r="L15585" s="102" t="s">
        <v>23</v>
      </c>
      <c r="M15585" s="102" t="s">
        <v>1074</v>
      </c>
      <c r="N15585" s="102">
        <v>7</v>
      </c>
      <c r="O15585" s="102" t="s">
        <v>1075</v>
      </c>
    </row>
    <row r="15586" spans="1:15" x14ac:dyDescent="0.25">
      <c r="A15586" s="102" t="s">
        <v>25500</v>
      </c>
      <c r="B15586" s="103" t="s">
        <v>1122</v>
      </c>
      <c r="C15586" s="103" t="s">
        <v>274</v>
      </c>
      <c r="D15586" s="102" t="s">
        <v>152</v>
      </c>
      <c r="E15586" s="102" t="s">
        <v>275</v>
      </c>
      <c r="F15586" s="102" t="s">
        <v>25501</v>
      </c>
      <c r="H15586" s="102">
        <v>45655</v>
      </c>
      <c r="I15586" s="102" t="s">
        <v>22260</v>
      </c>
      <c r="J15586" s="102" t="s">
        <v>2</v>
      </c>
      <c r="K15586" s="102" t="s">
        <v>1</v>
      </c>
      <c r="L15586" s="102" t="s">
        <v>23</v>
      </c>
      <c r="M15586" s="102" t="s">
        <v>1074</v>
      </c>
      <c r="N15586" s="102">
        <v>7</v>
      </c>
      <c r="O15586" s="102" t="s">
        <v>1075</v>
      </c>
    </row>
    <row r="15587" spans="1:15" x14ac:dyDescent="0.25">
      <c r="A15587" s="102" t="s">
        <v>12973</v>
      </c>
      <c r="B15587" s="103" t="s">
        <v>1132</v>
      </c>
      <c r="C15587" s="103" t="s">
        <v>274</v>
      </c>
      <c r="D15587" s="102" t="s">
        <v>1788</v>
      </c>
      <c r="E15587" s="102" t="s">
        <v>275</v>
      </c>
      <c r="F15587" s="102" t="s">
        <v>25502</v>
      </c>
      <c r="G15587" s="102" t="s">
        <v>21881</v>
      </c>
      <c r="H15587" s="102">
        <v>45655</v>
      </c>
      <c r="I15587" s="102" t="s">
        <v>22260</v>
      </c>
      <c r="J15587" s="102" t="s">
        <v>2</v>
      </c>
      <c r="K15587" s="102" t="s">
        <v>1</v>
      </c>
      <c r="L15587" s="102" t="s">
        <v>23</v>
      </c>
      <c r="M15587" s="102" t="s">
        <v>1074</v>
      </c>
      <c r="N15587" s="102">
        <v>7</v>
      </c>
      <c r="O15587" s="102" t="s">
        <v>1075</v>
      </c>
    </row>
    <row r="15588" spans="1:15" x14ac:dyDescent="0.25">
      <c r="A15588" s="102" t="s">
        <v>6728</v>
      </c>
      <c r="B15588" s="103" t="s">
        <v>2495</v>
      </c>
      <c r="C15588" s="103" t="s">
        <v>274</v>
      </c>
      <c r="D15588" s="102" t="s">
        <v>303</v>
      </c>
      <c r="E15588" s="102" t="s">
        <v>275</v>
      </c>
      <c r="F15588" s="102" t="s">
        <v>25503</v>
      </c>
      <c r="H15588" s="102">
        <v>45655</v>
      </c>
      <c r="I15588" s="102" t="s">
        <v>22260</v>
      </c>
      <c r="J15588" s="102" t="s">
        <v>2</v>
      </c>
      <c r="K15588" s="102" t="s">
        <v>1</v>
      </c>
      <c r="L15588" s="102" t="s">
        <v>23</v>
      </c>
      <c r="M15588" s="102" t="s">
        <v>1074</v>
      </c>
      <c r="N15588" s="102">
        <v>7</v>
      </c>
      <c r="O15588" s="102" t="s">
        <v>1075</v>
      </c>
    </row>
    <row r="15589" spans="1:15" x14ac:dyDescent="0.25">
      <c r="A15589" s="102" t="s">
        <v>9605</v>
      </c>
      <c r="B15589" s="103" t="s">
        <v>22155</v>
      </c>
      <c r="C15589" s="103" t="s">
        <v>274</v>
      </c>
      <c r="D15589" s="102" t="s">
        <v>283</v>
      </c>
      <c r="E15589" s="102" t="s">
        <v>275</v>
      </c>
      <c r="F15589" s="102" t="s">
        <v>25504</v>
      </c>
      <c r="H15589" s="102">
        <v>45655</v>
      </c>
      <c r="I15589" s="102" t="s">
        <v>22260</v>
      </c>
      <c r="J15589" s="102" t="s">
        <v>2</v>
      </c>
      <c r="K15589" s="102" t="s">
        <v>1</v>
      </c>
      <c r="L15589" s="102" t="s">
        <v>23</v>
      </c>
      <c r="M15589" s="102" t="s">
        <v>1074</v>
      </c>
      <c r="N15589" s="102">
        <v>7</v>
      </c>
      <c r="O15589" s="102" t="s">
        <v>1075</v>
      </c>
    </row>
    <row r="15590" spans="1:15" x14ac:dyDescent="0.25">
      <c r="A15590" s="102" t="s">
        <v>9605</v>
      </c>
      <c r="B15590" s="103" t="s">
        <v>2109</v>
      </c>
      <c r="C15590" s="103" t="s">
        <v>1118</v>
      </c>
      <c r="D15590" s="102" t="s">
        <v>283</v>
      </c>
      <c r="E15590" s="102" t="s">
        <v>275</v>
      </c>
      <c r="F15590" s="102" t="s">
        <v>25505</v>
      </c>
      <c r="H15590" s="102">
        <v>45655</v>
      </c>
      <c r="I15590" s="102" t="s">
        <v>22260</v>
      </c>
      <c r="J15590" s="102" t="s">
        <v>2</v>
      </c>
      <c r="K15590" s="102" t="s">
        <v>1</v>
      </c>
      <c r="L15590" s="102" t="s">
        <v>23</v>
      </c>
      <c r="M15590" s="102" t="s">
        <v>1074</v>
      </c>
      <c r="N15590" s="102">
        <v>7</v>
      </c>
      <c r="O15590" s="102" t="s">
        <v>1075</v>
      </c>
    </row>
    <row r="15591" spans="1:15" x14ac:dyDescent="0.25">
      <c r="A15591" s="102" t="s">
        <v>13789</v>
      </c>
      <c r="B15591" s="103" t="s">
        <v>1217</v>
      </c>
      <c r="C15591" s="103" t="s">
        <v>277</v>
      </c>
      <c r="D15591" s="102" t="s">
        <v>247</v>
      </c>
      <c r="E15591" s="102" t="s">
        <v>275</v>
      </c>
      <c r="F15591" s="102" t="s">
        <v>25506</v>
      </c>
      <c r="H15591" s="102">
        <v>45655</v>
      </c>
      <c r="I15591" s="102" t="s">
        <v>22260</v>
      </c>
      <c r="J15591" s="102" t="s">
        <v>2</v>
      </c>
      <c r="K15591" s="102" t="s">
        <v>1</v>
      </c>
      <c r="L15591" s="102" t="s">
        <v>23</v>
      </c>
      <c r="M15591" s="102" t="s">
        <v>1074</v>
      </c>
      <c r="N15591" s="102">
        <v>7</v>
      </c>
      <c r="O15591" s="102" t="s">
        <v>1075</v>
      </c>
    </row>
    <row r="15592" spans="1:15" x14ac:dyDescent="0.25">
      <c r="A15592" s="102" t="s">
        <v>3386</v>
      </c>
      <c r="B15592" s="103" t="s">
        <v>1244</v>
      </c>
      <c r="C15592" s="103" t="s">
        <v>274</v>
      </c>
      <c r="D15592" s="102" t="s">
        <v>283</v>
      </c>
      <c r="E15592" s="102" t="s">
        <v>275</v>
      </c>
      <c r="F15592" s="102" t="s">
        <v>25507</v>
      </c>
      <c r="H15592" s="102">
        <v>45655</v>
      </c>
      <c r="I15592" s="102" t="s">
        <v>22260</v>
      </c>
      <c r="J15592" s="102" t="s">
        <v>2</v>
      </c>
      <c r="K15592" s="102" t="s">
        <v>1</v>
      </c>
      <c r="L15592" s="102" t="s">
        <v>23</v>
      </c>
      <c r="M15592" s="102" t="s">
        <v>1074</v>
      </c>
      <c r="N15592" s="102">
        <v>7</v>
      </c>
      <c r="O15592" s="102" t="s">
        <v>1075</v>
      </c>
    </row>
    <row r="15593" spans="1:15" x14ac:dyDescent="0.25">
      <c r="A15593" s="102" t="s">
        <v>6321</v>
      </c>
      <c r="B15593" s="103" t="s">
        <v>2789</v>
      </c>
      <c r="C15593" s="103" t="s">
        <v>277</v>
      </c>
      <c r="D15593" s="102" t="s">
        <v>283</v>
      </c>
      <c r="E15593" s="102" t="s">
        <v>275</v>
      </c>
      <c r="F15593" s="102" t="s">
        <v>25508</v>
      </c>
      <c r="H15593" s="102">
        <v>45655</v>
      </c>
      <c r="I15593" s="102" t="s">
        <v>22260</v>
      </c>
      <c r="J15593" s="102" t="s">
        <v>2</v>
      </c>
      <c r="K15593" s="102" t="s">
        <v>1</v>
      </c>
      <c r="L15593" s="102" t="s">
        <v>23</v>
      </c>
      <c r="M15593" s="102" t="s">
        <v>1074</v>
      </c>
      <c r="N15593" s="102">
        <v>7</v>
      </c>
      <c r="O15593" s="102" t="s">
        <v>1075</v>
      </c>
    </row>
    <row r="15594" spans="1:15" x14ac:dyDescent="0.25">
      <c r="A15594" s="102" t="s">
        <v>6321</v>
      </c>
      <c r="B15594" s="103" t="s">
        <v>9332</v>
      </c>
      <c r="C15594" s="103" t="s">
        <v>277</v>
      </c>
      <c r="D15594" s="102" t="s">
        <v>283</v>
      </c>
      <c r="E15594" s="102" t="s">
        <v>275</v>
      </c>
      <c r="F15594" s="102" t="s">
        <v>25509</v>
      </c>
      <c r="H15594" s="102">
        <v>45655</v>
      </c>
      <c r="I15594" s="102" t="s">
        <v>22260</v>
      </c>
      <c r="J15594" s="102" t="s">
        <v>2</v>
      </c>
      <c r="K15594" s="102" t="s">
        <v>1</v>
      </c>
      <c r="L15594" s="102" t="s">
        <v>23</v>
      </c>
      <c r="M15594" s="102" t="s">
        <v>1074</v>
      </c>
      <c r="N15594" s="102">
        <v>7</v>
      </c>
      <c r="O15594" s="102" t="s">
        <v>1075</v>
      </c>
    </row>
    <row r="15595" spans="1:15" x14ac:dyDescent="0.25">
      <c r="A15595" s="102" t="s">
        <v>6321</v>
      </c>
      <c r="B15595" s="103" t="s">
        <v>2558</v>
      </c>
      <c r="C15595" s="103" t="s">
        <v>274</v>
      </c>
      <c r="D15595" s="102" t="s">
        <v>283</v>
      </c>
      <c r="E15595" s="102" t="s">
        <v>275</v>
      </c>
      <c r="F15595" s="102" t="s">
        <v>25510</v>
      </c>
      <c r="H15595" s="102">
        <v>45655</v>
      </c>
      <c r="I15595" s="102" t="s">
        <v>22260</v>
      </c>
      <c r="J15595" s="102" t="s">
        <v>2</v>
      </c>
      <c r="K15595" s="102" t="s">
        <v>1</v>
      </c>
      <c r="L15595" s="102" t="s">
        <v>23</v>
      </c>
      <c r="M15595" s="102" t="s">
        <v>1074</v>
      </c>
      <c r="N15595" s="102">
        <v>7</v>
      </c>
      <c r="O15595" s="102" t="s">
        <v>1075</v>
      </c>
    </row>
    <row r="15596" spans="1:15" x14ac:dyDescent="0.25">
      <c r="A15596" s="102" t="s">
        <v>6321</v>
      </c>
      <c r="B15596" s="103" t="s">
        <v>1197</v>
      </c>
      <c r="C15596" s="103" t="s">
        <v>274</v>
      </c>
      <c r="D15596" s="102" t="s">
        <v>283</v>
      </c>
      <c r="E15596" s="102" t="s">
        <v>275</v>
      </c>
      <c r="F15596" s="102" t="s">
        <v>25511</v>
      </c>
      <c r="H15596" s="102">
        <v>45655</v>
      </c>
      <c r="I15596" s="102" t="s">
        <v>22260</v>
      </c>
      <c r="J15596" s="102" t="s">
        <v>2</v>
      </c>
      <c r="K15596" s="102" t="s">
        <v>1</v>
      </c>
      <c r="L15596" s="102" t="s">
        <v>23</v>
      </c>
      <c r="M15596" s="102" t="s">
        <v>1074</v>
      </c>
      <c r="N15596" s="102">
        <v>7</v>
      </c>
      <c r="O15596" s="102" t="s">
        <v>1075</v>
      </c>
    </row>
    <row r="15597" spans="1:15" x14ac:dyDescent="0.25">
      <c r="A15597" s="102" t="s">
        <v>25512</v>
      </c>
      <c r="B15597" s="103" t="s">
        <v>1490</v>
      </c>
      <c r="C15597" s="103" t="s">
        <v>277</v>
      </c>
      <c r="D15597" s="102" t="s">
        <v>283</v>
      </c>
      <c r="E15597" s="102" t="s">
        <v>275</v>
      </c>
      <c r="F15597" s="102" t="s">
        <v>25513</v>
      </c>
      <c r="H15597" s="102">
        <v>45655</v>
      </c>
      <c r="I15597" s="102" t="s">
        <v>22260</v>
      </c>
      <c r="J15597" s="102" t="s">
        <v>2</v>
      </c>
      <c r="K15597" s="102" t="s">
        <v>1</v>
      </c>
      <c r="L15597" s="102" t="s">
        <v>23</v>
      </c>
      <c r="M15597" s="102" t="s">
        <v>1074</v>
      </c>
      <c r="N15597" s="102">
        <v>7</v>
      </c>
      <c r="O15597" s="102" t="s">
        <v>1075</v>
      </c>
    </row>
    <row r="15598" spans="1:15" x14ac:dyDescent="0.25">
      <c r="A15598" s="102" t="s">
        <v>13849</v>
      </c>
      <c r="B15598" s="103" t="s">
        <v>13418</v>
      </c>
      <c r="C15598" s="103" t="s">
        <v>277</v>
      </c>
      <c r="D15598" s="102" t="s">
        <v>282</v>
      </c>
      <c r="E15598" s="102" t="s">
        <v>275</v>
      </c>
      <c r="F15598" s="102" t="s">
        <v>25514</v>
      </c>
      <c r="H15598" s="102">
        <v>45655</v>
      </c>
      <c r="I15598" s="102" t="s">
        <v>22260</v>
      </c>
      <c r="J15598" s="102" t="s">
        <v>2</v>
      </c>
      <c r="K15598" s="102" t="s">
        <v>1</v>
      </c>
      <c r="L15598" s="102" t="s">
        <v>23</v>
      </c>
      <c r="M15598" s="102" t="s">
        <v>1074</v>
      </c>
      <c r="N15598" s="102">
        <v>7</v>
      </c>
      <c r="O15598" s="102" t="s">
        <v>1075</v>
      </c>
    </row>
    <row r="15599" spans="1:15" x14ac:dyDescent="0.25">
      <c r="A15599" s="102" t="s">
        <v>25515</v>
      </c>
      <c r="B15599" s="103" t="s">
        <v>25516</v>
      </c>
      <c r="C15599" s="103" t="s">
        <v>1118</v>
      </c>
      <c r="D15599" s="102" t="s">
        <v>152</v>
      </c>
      <c r="E15599" s="102" t="s">
        <v>275</v>
      </c>
      <c r="F15599" s="102" t="s">
        <v>25517</v>
      </c>
      <c r="H15599" s="102">
        <v>45655</v>
      </c>
      <c r="I15599" s="102" t="s">
        <v>22260</v>
      </c>
      <c r="J15599" s="102" t="s">
        <v>2</v>
      </c>
      <c r="K15599" s="102" t="s">
        <v>1</v>
      </c>
      <c r="L15599" s="102" t="s">
        <v>23</v>
      </c>
      <c r="M15599" s="102" t="s">
        <v>1074</v>
      </c>
      <c r="N15599" s="102">
        <v>7</v>
      </c>
      <c r="O15599" s="102" t="s">
        <v>1075</v>
      </c>
    </row>
    <row r="15600" spans="1:15" x14ac:dyDescent="0.25">
      <c r="A15600" s="102" t="s">
        <v>25518</v>
      </c>
      <c r="B15600" s="103" t="s">
        <v>5570</v>
      </c>
      <c r="C15600" s="103" t="s">
        <v>277</v>
      </c>
      <c r="D15600" s="102" t="s">
        <v>283</v>
      </c>
      <c r="E15600" s="102" t="s">
        <v>275</v>
      </c>
      <c r="F15600" s="102" t="s">
        <v>25519</v>
      </c>
      <c r="H15600" s="102">
        <v>45655</v>
      </c>
      <c r="I15600" s="102" t="s">
        <v>22260</v>
      </c>
      <c r="J15600" s="102" t="s">
        <v>2</v>
      </c>
      <c r="K15600" s="102" t="s">
        <v>1</v>
      </c>
      <c r="L15600" s="102" t="s">
        <v>23</v>
      </c>
      <c r="M15600" s="102" t="s">
        <v>1074</v>
      </c>
      <c r="N15600" s="102">
        <v>7</v>
      </c>
      <c r="O15600" s="102" t="s">
        <v>1075</v>
      </c>
    </row>
    <row r="15601" spans="1:15" x14ac:dyDescent="0.25">
      <c r="A15601" s="102" t="s">
        <v>25518</v>
      </c>
      <c r="B15601" s="103" t="s">
        <v>3020</v>
      </c>
      <c r="C15601" s="103" t="s">
        <v>274</v>
      </c>
      <c r="D15601" s="102" t="s">
        <v>283</v>
      </c>
      <c r="E15601" s="102" t="s">
        <v>275</v>
      </c>
      <c r="F15601" s="102" t="s">
        <v>25520</v>
      </c>
      <c r="H15601" s="102">
        <v>45655</v>
      </c>
      <c r="I15601" s="102" t="s">
        <v>22260</v>
      </c>
      <c r="J15601" s="102" t="s">
        <v>2</v>
      </c>
      <c r="K15601" s="102" t="s">
        <v>1</v>
      </c>
      <c r="L15601" s="102" t="s">
        <v>23</v>
      </c>
      <c r="M15601" s="102" t="s">
        <v>1074</v>
      </c>
      <c r="N15601" s="102">
        <v>7</v>
      </c>
      <c r="O15601" s="102" t="s">
        <v>1075</v>
      </c>
    </row>
    <row r="15602" spans="1:15" x14ac:dyDescent="0.25">
      <c r="A15602" s="102" t="s">
        <v>25521</v>
      </c>
      <c r="B15602" s="103" t="s">
        <v>1602</v>
      </c>
      <c r="C15602" s="103" t="s">
        <v>274</v>
      </c>
      <c r="D15602" s="102" t="s">
        <v>152</v>
      </c>
      <c r="E15602" s="102" t="s">
        <v>275</v>
      </c>
      <c r="F15602" s="102" t="s">
        <v>25522</v>
      </c>
      <c r="H15602" s="102">
        <v>45655</v>
      </c>
      <c r="I15602" s="102" t="s">
        <v>22260</v>
      </c>
      <c r="J15602" s="102" t="s">
        <v>2</v>
      </c>
      <c r="K15602" s="102" t="s">
        <v>1</v>
      </c>
      <c r="L15602" s="102" t="s">
        <v>23</v>
      </c>
      <c r="M15602" s="102" t="s">
        <v>1074</v>
      </c>
      <c r="N15602" s="102">
        <v>7</v>
      </c>
      <c r="O15602" s="102" t="s">
        <v>1075</v>
      </c>
    </row>
    <row r="15603" spans="1:15" x14ac:dyDescent="0.25">
      <c r="A15603" s="102" t="s">
        <v>25523</v>
      </c>
      <c r="B15603" s="103" t="s">
        <v>25524</v>
      </c>
      <c r="C15603" s="103" t="s">
        <v>274</v>
      </c>
      <c r="D15603" s="102" t="s">
        <v>152</v>
      </c>
      <c r="E15603" s="102" t="s">
        <v>275</v>
      </c>
      <c r="F15603" s="102" t="s">
        <v>25525</v>
      </c>
      <c r="H15603" s="102">
        <v>45655</v>
      </c>
      <c r="I15603" s="102" t="s">
        <v>22260</v>
      </c>
      <c r="J15603" s="102" t="s">
        <v>2</v>
      </c>
      <c r="K15603" s="102" t="s">
        <v>1</v>
      </c>
      <c r="L15603" s="102" t="s">
        <v>23</v>
      </c>
      <c r="M15603" s="102" t="s">
        <v>1074</v>
      </c>
      <c r="N15603" s="102">
        <v>7</v>
      </c>
      <c r="O15603" s="102" t="s">
        <v>1075</v>
      </c>
    </row>
    <row r="15604" spans="1:15" x14ac:dyDescent="0.25">
      <c r="A15604" s="102" t="s">
        <v>25523</v>
      </c>
      <c r="B15604" s="103" t="s">
        <v>25526</v>
      </c>
      <c r="C15604" s="103" t="s">
        <v>1082</v>
      </c>
      <c r="D15604" s="102" t="s">
        <v>152</v>
      </c>
      <c r="E15604" s="102" t="s">
        <v>275</v>
      </c>
      <c r="F15604" s="102" t="s">
        <v>25527</v>
      </c>
      <c r="H15604" s="102">
        <v>45655</v>
      </c>
      <c r="I15604" s="102" t="s">
        <v>22260</v>
      </c>
      <c r="J15604" s="102" t="s">
        <v>2</v>
      </c>
      <c r="K15604" s="102" t="s">
        <v>1</v>
      </c>
      <c r="L15604" s="102" t="s">
        <v>23</v>
      </c>
      <c r="M15604" s="102" t="s">
        <v>1082</v>
      </c>
      <c r="N15604" s="102">
        <v>7</v>
      </c>
      <c r="O15604" s="102" t="s">
        <v>1075</v>
      </c>
    </row>
    <row r="15605" spans="1:15" x14ac:dyDescent="0.25">
      <c r="A15605" s="102" t="s">
        <v>11416</v>
      </c>
      <c r="B15605" s="103" t="s">
        <v>14091</v>
      </c>
      <c r="C15605" s="103" t="s">
        <v>1118</v>
      </c>
      <c r="D15605" s="102" t="s">
        <v>2881</v>
      </c>
      <c r="E15605" s="102" t="s">
        <v>275</v>
      </c>
      <c r="F15605" s="102" t="s">
        <v>25528</v>
      </c>
      <c r="H15605" s="102">
        <v>45655</v>
      </c>
      <c r="I15605" s="102" t="s">
        <v>22260</v>
      </c>
      <c r="J15605" s="102" t="s">
        <v>2</v>
      </c>
      <c r="K15605" s="102" t="s">
        <v>1</v>
      </c>
      <c r="L15605" s="102" t="s">
        <v>23</v>
      </c>
      <c r="M15605" s="102" t="s">
        <v>1074</v>
      </c>
      <c r="N15605" s="102">
        <v>7</v>
      </c>
      <c r="O15605" s="102" t="s">
        <v>1075</v>
      </c>
    </row>
    <row r="15606" spans="1:15" x14ac:dyDescent="0.25">
      <c r="A15606" s="102" t="s">
        <v>25529</v>
      </c>
      <c r="B15606" s="103" t="s">
        <v>1565</v>
      </c>
      <c r="C15606" s="103" t="s">
        <v>274</v>
      </c>
      <c r="D15606" s="102" t="s">
        <v>281</v>
      </c>
      <c r="E15606" s="102" t="s">
        <v>275</v>
      </c>
      <c r="F15606" s="102" t="s">
        <v>25530</v>
      </c>
      <c r="H15606" s="102">
        <v>45655</v>
      </c>
      <c r="I15606" s="102" t="s">
        <v>22260</v>
      </c>
      <c r="J15606" s="102" t="s">
        <v>2</v>
      </c>
      <c r="K15606" s="102" t="s">
        <v>1</v>
      </c>
      <c r="L15606" s="102" t="s">
        <v>23</v>
      </c>
      <c r="M15606" s="102" t="s">
        <v>1074</v>
      </c>
      <c r="N15606" s="102">
        <v>7</v>
      </c>
      <c r="O15606" s="102" t="s">
        <v>1075</v>
      </c>
    </row>
    <row r="15607" spans="1:15" x14ac:dyDescent="0.25">
      <c r="A15607" s="102" t="s">
        <v>19811</v>
      </c>
      <c r="B15607" s="103" t="s">
        <v>5797</v>
      </c>
      <c r="C15607" s="103" t="s">
        <v>277</v>
      </c>
      <c r="D15607" s="102" t="s">
        <v>283</v>
      </c>
      <c r="E15607" s="102" t="s">
        <v>275</v>
      </c>
      <c r="F15607" s="102" t="s">
        <v>25531</v>
      </c>
      <c r="H15607" s="102">
        <v>45655</v>
      </c>
      <c r="I15607" s="102" t="s">
        <v>22260</v>
      </c>
      <c r="J15607" s="102" t="s">
        <v>2</v>
      </c>
      <c r="K15607" s="102" t="s">
        <v>1</v>
      </c>
      <c r="L15607" s="102" t="s">
        <v>23</v>
      </c>
      <c r="M15607" s="102" t="s">
        <v>1074</v>
      </c>
      <c r="N15607" s="102">
        <v>7</v>
      </c>
      <c r="O15607" s="102" t="s">
        <v>1075</v>
      </c>
    </row>
    <row r="15608" spans="1:15" x14ac:dyDescent="0.25">
      <c r="A15608" s="102" t="s">
        <v>1126</v>
      </c>
      <c r="B15608" s="103" t="s">
        <v>23977</v>
      </c>
      <c r="C15608" s="103" t="s">
        <v>1118</v>
      </c>
      <c r="D15608" s="102" t="s">
        <v>152</v>
      </c>
      <c r="E15608" s="102" t="s">
        <v>275</v>
      </c>
      <c r="F15608" s="102" t="s">
        <v>25532</v>
      </c>
      <c r="H15608" s="102">
        <v>45655</v>
      </c>
      <c r="I15608" s="102" t="s">
        <v>22260</v>
      </c>
      <c r="J15608" s="102" t="s">
        <v>2</v>
      </c>
      <c r="K15608" s="102" t="s">
        <v>1</v>
      </c>
      <c r="L15608" s="102" t="s">
        <v>23</v>
      </c>
      <c r="M15608" s="102" t="s">
        <v>1074</v>
      </c>
      <c r="N15608" s="102">
        <v>7</v>
      </c>
      <c r="O15608" s="102" t="s">
        <v>1075</v>
      </c>
    </row>
    <row r="15609" spans="1:15" x14ac:dyDescent="0.25">
      <c r="A15609" s="102" t="s">
        <v>1129</v>
      </c>
      <c r="B15609" s="103" t="s">
        <v>2585</v>
      </c>
      <c r="C15609" s="103" t="s">
        <v>274</v>
      </c>
      <c r="D15609" s="102" t="s">
        <v>303</v>
      </c>
      <c r="E15609" s="102" t="s">
        <v>275</v>
      </c>
      <c r="F15609" s="102" t="s">
        <v>25533</v>
      </c>
      <c r="H15609" s="102">
        <v>45655</v>
      </c>
      <c r="I15609" s="102" t="s">
        <v>22260</v>
      </c>
      <c r="J15609" s="102" t="s">
        <v>2</v>
      </c>
      <c r="K15609" s="102" t="s">
        <v>1</v>
      </c>
      <c r="L15609" s="102" t="s">
        <v>23</v>
      </c>
      <c r="M15609" s="102" t="s">
        <v>1074</v>
      </c>
      <c r="N15609" s="102">
        <v>7</v>
      </c>
      <c r="O15609" s="102" t="s">
        <v>1075</v>
      </c>
    </row>
    <row r="15610" spans="1:15" x14ac:dyDescent="0.25">
      <c r="A15610" s="102" t="s">
        <v>5880</v>
      </c>
      <c r="B15610" s="103" t="s">
        <v>4503</v>
      </c>
      <c r="C15610" s="103" t="s">
        <v>277</v>
      </c>
      <c r="D15610" s="102" t="s">
        <v>281</v>
      </c>
      <c r="E15610" s="102" t="s">
        <v>275</v>
      </c>
      <c r="F15610" s="102" t="s">
        <v>25534</v>
      </c>
      <c r="H15610" s="102">
        <v>45655</v>
      </c>
      <c r="I15610" s="102" t="s">
        <v>22260</v>
      </c>
      <c r="J15610" s="102" t="s">
        <v>2</v>
      </c>
      <c r="K15610" s="102" t="s">
        <v>1</v>
      </c>
      <c r="L15610" s="102" t="s">
        <v>23</v>
      </c>
      <c r="M15610" s="102" t="s">
        <v>1074</v>
      </c>
      <c r="N15610" s="102">
        <v>7</v>
      </c>
      <c r="O15610" s="102" t="s">
        <v>1075</v>
      </c>
    </row>
    <row r="15611" spans="1:15" x14ac:dyDescent="0.25">
      <c r="A15611" s="102" t="s">
        <v>18540</v>
      </c>
      <c r="B15611" s="103" t="s">
        <v>1672</v>
      </c>
      <c r="C15611" s="103" t="s">
        <v>274</v>
      </c>
      <c r="D15611" s="102" t="s">
        <v>282</v>
      </c>
      <c r="E15611" s="102" t="s">
        <v>275</v>
      </c>
      <c r="F15611" s="102" t="s">
        <v>10429</v>
      </c>
      <c r="H15611" s="102">
        <v>45655</v>
      </c>
      <c r="I15611" s="102" t="s">
        <v>22260</v>
      </c>
      <c r="J15611" s="102" t="s">
        <v>2</v>
      </c>
      <c r="K15611" s="102" t="s">
        <v>1</v>
      </c>
      <c r="L15611" s="102" t="s">
        <v>23</v>
      </c>
      <c r="M15611" s="102" t="s">
        <v>1074</v>
      </c>
      <c r="N15611" s="102">
        <v>7</v>
      </c>
      <c r="O15611" s="102" t="s">
        <v>1075</v>
      </c>
    </row>
    <row r="15612" spans="1:15" x14ac:dyDescent="0.25">
      <c r="A15612" s="102" t="s">
        <v>25535</v>
      </c>
      <c r="B15612" s="103" t="s">
        <v>1078</v>
      </c>
      <c r="C15612" s="103" t="s">
        <v>274</v>
      </c>
      <c r="D15612" s="102" t="s">
        <v>303</v>
      </c>
      <c r="E15612" s="102" t="s">
        <v>275</v>
      </c>
      <c r="F15612" s="102" t="s">
        <v>25536</v>
      </c>
      <c r="H15612" s="102">
        <v>45655</v>
      </c>
      <c r="I15612" s="102" t="s">
        <v>22260</v>
      </c>
      <c r="J15612" s="102" t="s">
        <v>2</v>
      </c>
      <c r="K15612" s="102" t="s">
        <v>1</v>
      </c>
      <c r="L15612" s="102" t="s">
        <v>23</v>
      </c>
      <c r="M15612" s="102" t="s">
        <v>1074</v>
      </c>
      <c r="N15612" s="102">
        <v>7</v>
      </c>
      <c r="O15612" s="102" t="s">
        <v>1075</v>
      </c>
    </row>
    <row r="15613" spans="1:15" x14ac:dyDescent="0.25">
      <c r="A15613" s="102" t="s">
        <v>25535</v>
      </c>
      <c r="B15613" s="103" t="s">
        <v>25537</v>
      </c>
      <c r="C15613" s="103" t="s">
        <v>1082</v>
      </c>
      <c r="D15613" s="102" t="s">
        <v>303</v>
      </c>
      <c r="E15613" s="102" t="s">
        <v>275</v>
      </c>
      <c r="F15613" s="102" t="s">
        <v>25538</v>
      </c>
      <c r="H15613" s="102">
        <v>45655</v>
      </c>
      <c r="I15613" s="102" t="s">
        <v>22260</v>
      </c>
      <c r="J15613" s="102" t="s">
        <v>2</v>
      </c>
      <c r="K15613" s="102" t="s">
        <v>1</v>
      </c>
      <c r="L15613" s="102" t="s">
        <v>23</v>
      </c>
      <c r="M15613" s="102" t="s">
        <v>1082</v>
      </c>
      <c r="N15613" s="102">
        <v>7</v>
      </c>
      <c r="O15613" s="102" t="s">
        <v>1075</v>
      </c>
    </row>
    <row r="15614" spans="1:15" x14ac:dyDescent="0.25">
      <c r="A15614" s="102" t="s">
        <v>7833</v>
      </c>
      <c r="B15614" s="103" t="s">
        <v>1098</v>
      </c>
      <c r="C15614" s="103" t="s">
        <v>1118</v>
      </c>
      <c r="D15614" s="102" t="s">
        <v>283</v>
      </c>
      <c r="E15614" s="102" t="s">
        <v>275</v>
      </c>
      <c r="F15614" s="102" t="s">
        <v>25539</v>
      </c>
      <c r="H15614" s="102">
        <v>45655</v>
      </c>
      <c r="I15614" s="102" t="s">
        <v>22260</v>
      </c>
      <c r="J15614" s="102" t="s">
        <v>2</v>
      </c>
      <c r="K15614" s="102" t="s">
        <v>1</v>
      </c>
      <c r="L15614" s="102" t="s">
        <v>23</v>
      </c>
      <c r="M15614" s="102" t="s">
        <v>1074</v>
      </c>
      <c r="N15614" s="102">
        <v>7</v>
      </c>
      <c r="O15614" s="102" t="s">
        <v>1075</v>
      </c>
    </row>
    <row r="15615" spans="1:15" x14ac:dyDescent="0.25">
      <c r="A15615" s="102" t="s">
        <v>24218</v>
      </c>
      <c r="B15615" s="103" t="s">
        <v>1675</v>
      </c>
      <c r="C15615" s="103" t="s">
        <v>277</v>
      </c>
      <c r="D15615" s="102" t="s">
        <v>303</v>
      </c>
      <c r="E15615" s="102" t="s">
        <v>275</v>
      </c>
      <c r="F15615" s="102" t="s">
        <v>25540</v>
      </c>
      <c r="H15615" s="102">
        <v>45655</v>
      </c>
      <c r="I15615" s="102" t="s">
        <v>22260</v>
      </c>
      <c r="J15615" s="102" t="s">
        <v>2</v>
      </c>
      <c r="K15615" s="102" t="s">
        <v>1</v>
      </c>
      <c r="L15615" s="102" t="s">
        <v>23</v>
      </c>
      <c r="M15615" s="102" t="s">
        <v>1074</v>
      </c>
      <c r="N15615" s="102">
        <v>7</v>
      </c>
      <c r="O15615" s="102" t="s">
        <v>1075</v>
      </c>
    </row>
    <row r="15616" spans="1:15" x14ac:dyDescent="0.25">
      <c r="A15616" s="102" t="s">
        <v>5900</v>
      </c>
      <c r="B15616" s="103" t="s">
        <v>25541</v>
      </c>
      <c r="C15616" s="103" t="s">
        <v>277</v>
      </c>
      <c r="D15616" s="102" t="s">
        <v>283</v>
      </c>
      <c r="E15616" s="102" t="s">
        <v>275</v>
      </c>
      <c r="F15616" s="102" t="s">
        <v>25542</v>
      </c>
      <c r="H15616" s="102">
        <v>45655</v>
      </c>
      <c r="I15616" s="102" t="s">
        <v>22260</v>
      </c>
      <c r="J15616" s="102" t="s">
        <v>2</v>
      </c>
      <c r="K15616" s="102" t="s">
        <v>1</v>
      </c>
      <c r="L15616" s="102" t="s">
        <v>23</v>
      </c>
      <c r="M15616" s="102" t="s">
        <v>1074</v>
      </c>
      <c r="N15616" s="102">
        <v>7</v>
      </c>
      <c r="O15616" s="102" t="s">
        <v>1075</v>
      </c>
    </row>
    <row r="15617" spans="1:15" x14ac:dyDescent="0.25">
      <c r="A15617" s="102" t="s">
        <v>25543</v>
      </c>
      <c r="B15617" s="103" t="s">
        <v>2619</v>
      </c>
      <c r="C15617" s="103" t="s">
        <v>1118</v>
      </c>
      <c r="D15617" s="102" t="s">
        <v>283</v>
      </c>
      <c r="E15617" s="102" t="s">
        <v>275</v>
      </c>
      <c r="F15617" s="102" t="s">
        <v>25544</v>
      </c>
      <c r="H15617" s="102">
        <v>45655</v>
      </c>
      <c r="I15617" s="102" t="s">
        <v>22260</v>
      </c>
      <c r="J15617" s="102" t="s">
        <v>2</v>
      </c>
      <c r="K15617" s="102" t="s">
        <v>1</v>
      </c>
      <c r="L15617" s="102" t="s">
        <v>23</v>
      </c>
      <c r="M15617" s="102" t="s">
        <v>1074</v>
      </c>
      <c r="N15617" s="102">
        <v>7</v>
      </c>
      <c r="O15617" s="102" t="s">
        <v>1075</v>
      </c>
    </row>
    <row r="15618" spans="1:15" x14ac:dyDescent="0.25">
      <c r="A15618" s="102" t="s">
        <v>25545</v>
      </c>
      <c r="B15618" s="103" t="s">
        <v>1078</v>
      </c>
      <c r="C15618" s="103" t="s">
        <v>274</v>
      </c>
      <c r="D15618" s="102" t="s">
        <v>1788</v>
      </c>
      <c r="E15618" s="102" t="s">
        <v>275</v>
      </c>
      <c r="F15618" s="102" t="s">
        <v>25546</v>
      </c>
      <c r="G15618" s="102" t="s">
        <v>21881</v>
      </c>
      <c r="H15618" s="102">
        <v>45655</v>
      </c>
      <c r="I15618" s="102" t="s">
        <v>22260</v>
      </c>
      <c r="J15618" s="102" t="s">
        <v>2</v>
      </c>
      <c r="K15618" s="102" t="s">
        <v>1</v>
      </c>
      <c r="L15618" s="102" t="s">
        <v>23</v>
      </c>
      <c r="M15618" s="102" t="s">
        <v>1074</v>
      </c>
      <c r="N15618" s="102">
        <v>7</v>
      </c>
      <c r="O15618" s="102" t="s">
        <v>1075</v>
      </c>
    </row>
    <row r="15619" spans="1:15" x14ac:dyDescent="0.25">
      <c r="A15619" s="102" t="s">
        <v>25545</v>
      </c>
      <c r="B15619" s="103" t="s">
        <v>25547</v>
      </c>
      <c r="C15619" s="103" t="s">
        <v>277</v>
      </c>
      <c r="D15619" s="102" t="s">
        <v>1788</v>
      </c>
      <c r="E15619" s="102" t="s">
        <v>275</v>
      </c>
      <c r="F15619" s="102" t="s">
        <v>25548</v>
      </c>
      <c r="G15619" s="102" t="s">
        <v>21881</v>
      </c>
      <c r="H15619" s="102">
        <v>45655</v>
      </c>
      <c r="I15619" s="102" t="s">
        <v>22260</v>
      </c>
      <c r="J15619" s="102" t="s">
        <v>2</v>
      </c>
      <c r="K15619" s="102" t="s">
        <v>1</v>
      </c>
      <c r="L15619" s="102" t="s">
        <v>23</v>
      </c>
      <c r="M15619" s="102" t="s">
        <v>1074</v>
      </c>
      <c r="N15619" s="102">
        <v>7</v>
      </c>
      <c r="O15619" s="102" t="s">
        <v>1075</v>
      </c>
    </row>
    <row r="15620" spans="1:15" x14ac:dyDescent="0.25">
      <c r="A15620" s="102" t="s">
        <v>25549</v>
      </c>
      <c r="B15620" s="103" t="s">
        <v>1895</v>
      </c>
      <c r="C15620" s="103" t="s">
        <v>274</v>
      </c>
      <c r="D15620" s="102" t="s">
        <v>283</v>
      </c>
      <c r="E15620" s="102" t="s">
        <v>275</v>
      </c>
      <c r="F15620" s="102" t="s">
        <v>25550</v>
      </c>
      <c r="H15620" s="102">
        <v>45655</v>
      </c>
      <c r="I15620" s="102" t="s">
        <v>22260</v>
      </c>
      <c r="J15620" s="102" t="s">
        <v>2</v>
      </c>
      <c r="K15620" s="102" t="s">
        <v>1</v>
      </c>
      <c r="L15620" s="102" t="s">
        <v>23</v>
      </c>
      <c r="M15620" s="102" t="s">
        <v>1074</v>
      </c>
      <c r="N15620" s="102">
        <v>7</v>
      </c>
      <c r="O15620" s="102" t="s">
        <v>1075</v>
      </c>
    </row>
    <row r="15621" spans="1:15" x14ac:dyDescent="0.25">
      <c r="A15621" s="102" t="s">
        <v>1140</v>
      </c>
      <c r="B15621" s="103" t="s">
        <v>1166</v>
      </c>
      <c r="C15621" s="103" t="s">
        <v>274</v>
      </c>
      <c r="D15621" s="102" t="s">
        <v>152</v>
      </c>
      <c r="E15621" s="102" t="s">
        <v>276</v>
      </c>
      <c r="H15621" s="102">
        <v>45655</v>
      </c>
      <c r="I15621" s="102" t="s">
        <v>22260</v>
      </c>
      <c r="J15621" s="102" t="s">
        <v>2</v>
      </c>
      <c r="K15621" s="102" t="s">
        <v>1</v>
      </c>
      <c r="L15621" s="102" t="s">
        <v>23</v>
      </c>
      <c r="M15621" s="102" t="s">
        <v>1074</v>
      </c>
      <c r="N15621" s="102">
        <v>7</v>
      </c>
      <c r="O15621" s="102" t="s">
        <v>1075</v>
      </c>
    </row>
    <row r="15622" spans="1:15" x14ac:dyDescent="0.25">
      <c r="A15622" s="102" t="s">
        <v>1140</v>
      </c>
      <c r="B15622" s="103" t="s">
        <v>25551</v>
      </c>
      <c r="C15622" s="103" t="s">
        <v>277</v>
      </c>
      <c r="D15622" s="102" t="s">
        <v>281</v>
      </c>
      <c r="E15622" s="102" t="s">
        <v>276</v>
      </c>
      <c r="H15622" s="102">
        <v>45655</v>
      </c>
      <c r="I15622" s="102" t="s">
        <v>22260</v>
      </c>
      <c r="J15622" s="102" t="s">
        <v>2</v>
      </c>
      <c r="K15622" s="102" t="s">
        <v>1</v>
      </c>
      <c r="L15622" s="102" t="s">
        <v>23</v>
      </c>
      <c r="M15622" s="102" t="s">
        <v>1074</v>
      </c>
      <c r="N15622" s="102">
        <v>7</v>
      </c>
      <c r="O15622" s="102" t="s">
        <v>1075</v>
      </c>
    </row>
    <row r="15623" spans="1:15" x14ac:dyDescent="0.25">
      <c r="A15623" s="102" t="s">
        <v>24226</v>
      </c>
      <c r="B15623" s="103" t="s">
        <v>1233</v>
      </c>
      <c r="C15623" s="103" t="s">
        <v>274</v>
      </c>
      <c r="D15623" s="102" t="s">
        <v>281</v>
      </c>
      <c r="E15623" s="102" t="s">
        <v>276</v>
      </c>
      <c r="H15623" s="102">
        <v>45655</v>
      </c>
      <c r="I15623" s="102" t="s">
        <v>22260</v>
      </c>
      <c r="J15623" s="102" t="s">
        <v>2</v>
      </c>
      <c r="K15623" s="102" t="s">
        <v>1</v>
      </c>
      <c r="L15623" s="102" t="s">
        <v>23</v>
      </c>
      <c r="M15623" s="102" t="s">
        <v>1074</v>
      </c>
      <c r="N15623" s="102">
        <v>7</v>
      </c>
      <c r="O15623" s="102" t="s">
        <v>1075</v>
      </c>
    </row>
    <row r="15624" spans="1:15" x14ac:dyDescent="0.25">
      <c r="A15624" s="102" t="s">
        <v>25552</v>
      </c>
      <c r="B15624" s="103" t="s">
        <v>5467</v>
      </c>
      <c r="C15624" s="103" t="s">
        <v>1118</v>
      </c>
      <c r="D15624" s="102" t="s">
        <v>2881</v>
      </c>
      <c r="E15624" s="102" t="s">
        <v>275</v>
      </c>
      <c r="F15624" s="102" t="s">
        <v>25553</v>
      </c>
      <c r="H15624" s="102">
        <v>45655</v>
      </c>
      <c r="I15624" s="102" t="s">
        <v>22260</v>
      </c>
      <c r="J15624" s="102" t="s">
        <v>2</v>
      </c>
      <c r="K15624" s="102" t="s">
        <v>1</v>
      </c>
      <c r="L15624" s="102" t="s">
        <v>23</v>
      </c>
      <c r="M15624" s="102" t="s">
        <v>1074</v>
      </c>
      <c r="N15624" s="102">
        <v>7</v>
      </c>
      <c r="O15624" s="102" t="s">
        <v>1075</v>
      </c>
    </row>
    <row r="15625" spans="1:15" x14ac:dyDescent="0.25">
      <c r="A15625" s="102" t="s">
        <v>1147</v>
      </c>
      <c r="B15625" s="103" t="s">
        <v>1270</v>
      </c>
      <c r="C15625" s="103" t="s">
        <v>1118</v>
      </c>
      <c r="D15625" s="102" t="s">
        <v>152</v>
      </c>
      <c r="E15625" s="102" t="s">
        <v>275</v>
      </c>
      <c r="F15625" s="102" t="s">
        <v>25554</v>
      </c>
      <c r="H15625" s="102">
        <v>45655</v>
      </c>
      <c r="I15625" s="102" t="s">
        <v>22260</v>
      </c>
      <c r="J15625" s="102" t="s">
        <v>2</v>
      </c>
      <c r="K15625" s="102" t="s">
        <v>1</v>
      </c>
      <c r="L15625" s="102" t="s">
        <v>23</v>
      </c>
      <c r="M15625" s="102" t="s">
        <v>1074</v>
      </c>
      <c r="N15625" s="102">
        <v>7</v>
      </c>
      <c r="O15625" s="102" t="s">
        <v>1075</v>
      </c>
    </row>
    <row r="15626" spans="1:15" x14ac:dyDescent="0.25">
      <c r="A15626" s="102" t="s">
        <v>8386</v>
      </c>
      <c r="B15626" s="103" t="s">
        <v>2109</v>
      </c>
      <c r="C15626" s="103" t="s">
        <v>277</v>
      </c>
      <c r="D15626" s="102" t="s">
        <v>388</v>
      </c>
      <c r="E15626" s="102" t="s">
        <v>275</v>
      </c>
      <c r="F15626" s="102" t="s">
        <v>25555</v>
      </c>
      <c r="H15626" s="102">
        <v>45655</v>
      </c>
      <c r="I15626" s="102" t="s">
        <v>22260</v>
      </c>
      <c r="J15626" s="102" t="s">
        <v>2</v>
      </c>
      <c r="K15626" s="102" t="s">
        <v>1</v>
      </c>
      <c r="L15626" s="102" t="s">
        <v>23</v>
      </c>
      <c r="M15626" s="102" t="s">
        <v>1074</v>
      </c>
      <c r="N15626" s="102">
        <v>7</v>
      </c>
      <c r="O15626" s="102" t="s">
        <v>1075</v>
      </c>
    </row>
    <row r="15627" spans="1:15" x14ac:dyDescent="0.25">
      <c r="A15627" s="102" t="s">
        <v>25556</v>
      </c>
      <c r="B15627" s="103" t="s">
        <v>9332</v>
      </c>
      <c r="C15627" s="103" t="s">
        <v>1118</v>
      </c>
      <c r="D15627" s="102" t="s">
        <v>283</v>
      </c>
      <c r="E15627" s="102" t="s">
        <v>275</v>
      </c>
      <c r="F15627" s="102" t="s">
        <v>25557</v>
      </c>
      <c r="H15627" s="102">
        <v>45655</v>
      </c>
      <c r="I15627" s="102" t="s">
        <v>22260</v>
      </c>
      <c r="J15627" s="102" t="s">
        <v>2</v>
      </c>
      <c r="K15627" s="102" t="s">
        <v>1</v>
      </c>
      <c r="L15627" s="102" t="s">
        <v>23</v>
      </c>
      <c r="M15627" s="102" t="s">
        <v>1074</v>
      </c>
      <c r="N15627" s="102">
        <v>7</v>
      </c>
      <c r="O15627" s="102" t="s">
        <v>1075</v>
      </c>
    </row>
    <row r="15628" spans="1:15" x14ac:dyDescent="0.25">
      <c r="A15628" s="102" t="s">
        <v>25558</v>
      </c>
      <c r="B15628" s="103" t="s">
        <v>25559</v>
      </c>
      <c r="C15628" s="103" t="s">
        <v>1118</v>
      </c>
      <c r="D15628" s="102" t="s">
        <v>2881</v>
      </c>
      <c r="E15628" s="102" t="s">
        <v>275</v>
      </c>
      <c r="F15628" s="102" t="s">
        <v>25560</v>
      </c>
      <c r="H15628" s="102">
        <v>45655</v>
      </c>
      <c r="I15628" s="102" t="s">
        <v>22260</v>
      </c>
      <c r="J15628" s="102" t="s">
        <v>2</v>
      </c>
      <c r="K15628" s="102" t="s">
        <v>1</v>
      </c>
      <c r="L15628" s="102" t="s">
        <v>23</v>
      </c>
      <c r="M15628" s="102" t="s">
        <v>1074</v>
      </c>
      <c r="N15628" s="102">
        <v>7</v>
      </c>
      <c r="O15628" s="102" t="s">
        <v>1075</v>
      </c>
    </row>
    <row r="15629" spans="1:15" x14ac:dyDescent="0.25">
      <c r="A15629" s="102" t="s">
        <v>1152</v>
      </c>
      <c r="B15629" s="103" t="s">
        <v>25561</v>
      </c>
      <c r="C15629" s="103" t="s">
        <v>277</v>
      </c>
      <c r="D15629" s="102" t="s">
        <v>283</v>
      </c>
      <c r="E15629" s="102" t="s">
        <v>275</v>
      </c>
      <c r="F15629" s="102" t="s">
        <v>25562</v>
      </c>
      <c r="H15629" s="102">
        <v>45655</v>
      </c>
      <c r="I15629" s="102" t="s">
        <v>22260</v>
      </c>
      <c r="J15629" s="102" t="s">
        <v>2</v>
      </c>
      <c r="K15629" s="102" t="s">
        <v>1</v>
      </c>
      <c r="L15629" s="102" t="s">
        <v>23</v>
      </c>
      <c r="M15629" s="102" t="s">
        <v>1074</v>
      </c>
      <c r="N15629" s="102">
        <v>7</v>
      </c>
      <c r="O15629" s="102" t="s">
        <v>1075</v>
      </c>
    </row>
    <row r="15630" spans="1:15" x14ac:dyDescent="0.25">
      <c r="A15630" s="102" t="s">
        <v>25563</v>
      </c>
      <c r="B15630" s="103" t="s">
        <v>25564</v>
      </c>
      <c r="C15630" s="103" t="s">
        <v>274</v>
      </c>
      <c r="D15630" s="102" t="s">
        <v>2881</v>
      </c>
      <c r="E15630" s="102" t="s">
        <v>275</v>
      </c>
      <c r="F15630" s="102" t="s">
        <v>25565</v>
      </c>
      <c r="H15630" s="102">
        <v>45655</v>
      </c>
      <c r="I15630" s="102" t="s">
        <v>22260</v>
      </c>
      <c r="J15630" s="102" t="s">
        <v>2</v>
      </c>
      <c r="K15630" s="102" t="s">
        <v>1</v>
      </c>
      <c r="L15630" s="102" t="s">
        <v>23</v>
      </c>
      <c r="M15630" s="102" t="s">
        <v>1074</v>
      </c>
      <c r="N15630" s="102">
        <v>7</v>
      </c>
      <c r="O15630" s="102" t="s">
        <v>1075</v>
      </c>
    </row>
    <row r="15631" spans="1:15" x14ac:dyDescent="0.25">
      <c r="A15631" s="102" t="s">
        <v>25566</v>
      </c>
      <c r="B15631" s="103" t="s">
        <v>25567</v>
      </c>
      <c r="C15631" s="103" t="s">
        <v>277</v>
      </c>
      <c r="D15631" s="102" t="s">
        <v>303</v>
      </c>
      <c r="E15631" s="102" t="s">
        <v>275</v>
      </c>
      <c r="F15631" s="102" t="s">
        <v>25568</v>
      </c>
      <c r="H15631" s="102">
        <v>45655</v>
      </c>
      <c r="I15631" s="102" t="s">
        <v>22260</v>
      </c>
      <c r="J15631" s="102" t="s">
        <v>2</v>
      </c>
      <c r="K15631" s="102" t="s">
        <v>1</v>
      </c>
      <c r="L15631" s="102" t="s">
        <v>23</v>
      </c>
      <c r="M15631" s="102" t="s">
        <v>1074</v>
      </c>
      <c r="N15631" s="102">
        <v>7</v>
      </c>
      <c r="O15631" s="102" t="s">
        <v>1075</v>
      </c>
    </row>
    <row r="15632" spans="1:15" x14ac:dyDescent="0.25">
      <c r="A15632" s="102" t="s">
        <v>13874</v>
      </c>
      <c r="B15632" s="103" t="s">
        <v>1410</v>
      </c>
      <c r="C15632" s="103" t="s">
        <v>1180</v>
      </c>
      <c r="D15632" s="102" t="s">
        <v>283</v>
      </c>
      <c r="E15632" s="102" t="s">
        <v>275</v>
      </c>
      <c r="F15632" s="102" t="s">
        <v>25569</v>
      </c>
      <c r="H15632" s="102">
        <v>45655</v>
      </c>
      <c r="I15632" s="102" t="s">
        <v>22260</v>
      </c>
      <c r="J15632" s="102" t="s">
        <v>2</v>
      </c>
      <c r="K15632" s="102" t="s">
        <v>1</v>
      </c>
      <c r="L15632" s="102" t="s">
        <v>23</v>
      </c>
      <c r="M15632" s="102" t="s">
        <v>1180</v>
      </c>
      <c r="N15632" s="102">
        <v>7</v>
      </c>
      <c r="O15632" s="102" t="s">
        <v>1075</v>
      </c>
    </row>
    <row r="15633" spans="1:15" x14ac:dyDescent="0.25">
      <c r="A15633" s="102" t="s">
        <v>13874</v>
      </c>
      <c r="B15633" s="103" t="s">
        <v>1764</v>
      </c>
      <c r="C15633" s="103" t="s">
        <v>274</v>
      </c>
      <c r="D15633" s="102" t="s">
        <v>283</v>
      </c>
      <c r="E15633" s="102" t="s">
        <v>275</v>
      </c>
      <c r="F15633" s="102" t="s">
        <v>15423</v>
      </c>
      <c r="H15633" s="102">
        <v>45655</v>
      </c>
      <c r="I15633" s="102" t="s">
        <v>22260</v>
      </c>
      <c r="J15633" s="102" t="s">
        <v>2</v>
      </c>
      <c r="K15633" s="102" t="s">
        <v>1</v>
      </c>
      <c r="L15633" s="102" t="s">
        <v>23</v>
      </c>
      <c r="M15633" s="102" t="s">
        <v>1074</v>
      </c>
      <c r="N15633" s="102">
        <v>7</v>
      </c>
      <c r="O15633" s="102" t="s">
        <v>1075</v>
      </c>
    </row>
    <row r="15634" spans="1:15" x14ac:dyDescent="0.25">
      <c r="A15634" s="102" t="s">
        <v>25570</v>
      </c>
      <c r="B15634" s="103" t="s">
        <v>20885</v>
      </c>
      <c r="C15634" s="103" t="s">
        <v>1118</v>
      </c>
      <c r="D15634" s="102" t="s">
        <v>283</v>
      </c>
      <c r="E15634" s="102" t="s">
        <v>275</v>
      </c>
      <c r="F15634" s="102" t="s">
        <v>25571</v>
      </c>
      <c r="H15634" s="102">
        <v>45655</v>
      </c>
      <c r="I15634" s="102" t="s">
        <v>22260</v>
      </c>
      <c r="J15634" s="102" t="s">
        <v>2</v>
      </c>
      <c r="K15634" s="102" t="s">
        <v>1</v>
      </c>
      <c r="L15634" s="102" t="s">
        <v>23</v>
      </c>
      <c r="M15634" s="102" t="s">
        <v>1074</v>
      </c>
      <c r="N15634" s="102">
        <v>7</v>
      </c>
      <c r="O15634" s="102" t="s">
        <v>1075</v>
      </c>
    </row>
    <row r="15635" spans="1:15" x14ac:dyDescent="0.25">
      <c r="A15635" s="102" t="s">
        <v>25572</v>
      </c>
      <c r="B15635" s="103" t="s">
        <v>1078</v>
      </c>
      <c r="C15635" s="103" t="s">
        <v>274</v>
      </c>
      <c r="D15635" s="102" t="s">
        <v>303</v>
      </c>
      <c r="E15635" s="102" t="s">
        <v>275</v>
      </c>
      <c r="F15635" s="102" t="s">
        <v>25573</v>
      </c>
      <c r="H15635" s="102">
        <v>45655</v>
      </c>
      <c r="I15635" s="102" t="s">
        <v>22260</v>
      </c>
      <c r="J15635" s="102" t="s">
        <v>2</v>
      </c>
      <c r="K15635" s="102" t="s">
        <v>1</v>
      </c>
      <c r="L15635" s="102" t="s">
        <v>23</v>
      </c>
      <c r="M15635" s="102" t="s">
        <v>1074</v>
      </c>
      <c r="N15635" s="102">
        <v>7</v>
      </c>
      <c r="O15635" s="102" t="s">
        <v>1075</v>
      </c>
    </row>
    <row r="15636" spans="1:15" x14ac:dyDescent="0.25">
      <c r="A15636" s="102" t="s">
        <v>25574</v>
      </c>
      <c r="B15636" s="103" t="s">
        <v>1916</v>
      </c>
      <c r="C15636" s="103" t="s">
        <v>274</v>
      </c>
      <c r="D15636" s="102" t="s">
        <v>303</v>
      </c>
      <c r="E15636" s="102" t="s">
        <v>275</v>
      </c>
      <c r="F15636" s="102" t="s">
        <v>25575</v>
      </c>
      <c r="H15636" s="102">
        <v>45655</v>
      </c>
      <c r="I15636" s="102" t="s">
        <v>22260</v>
      </c>
      <c r="J15636" s="102" t="s">
        <v>2</v>
      </c>
      <c r="K15636" s="102" t="s">
        <v>1</v>
      </c>
      <c r="L15636" s="102" t="s">
        <v>23</v>
      </c>
      <c r="M15636" s="102" t="s">
        <v>1074</v>
      </c>
      <c r="N15636" s="102">
        <v>7</v>
      </c>
      <c r="O15636" s="102" t="s">
        <v>1075</v>
      </c>
    </row>
    <row r="15637" spans="1:15" x14ac:dyDescent="0.25">
      <c r="A15637" s="102" t="s">
        <v>25574</v>
      </c>
      <c r="B15637" s="103" t="s">
        <v>2564</v>
      </c>
      <c r="C15637" s="103" t="s">
        <v>274</v>
      </c>
      <c r="D15637" s="102" t="s">
        <v>303</v>
      </c>
      <c r="E15637" s="102" t="s">
        <v>275</v>
      </c>
      <c r="F15637" s="102" t="s">
        <v>25576</v>
      </c>
      <c r="H15637" s="102">
        <v>45655</v>
      </c>
      <c r="I15637" s="102" t="s">
        <v>22260</v>
      </c>
      <c r="J15637" s="102" t="s">
        <v>2</v>
      </c>
      <c r="K15637" s="102" t="s">
        <v>1</v>
      </c>
      <c r="L15637" s="102" t="s">
        <v>23</v>
      </c>
      <c r="M15637" s="102" t="s">
        <v>1074</v>
      </c>
      <c r="N15637" s="102">
        <v>7</v>
      </c>
      <c r="O15637" s="102" t="s">
        <v>1075</v>
      </c>
    </row>
    <row r="15638" spans="1:15" x14ac:dyDescent="0.25">
      <c r="A15638" s="102" t="s">
        <v>25577</v>
      </c>
      <c r="B15638" s="103" t="s">
        <v>17046</v>
      </c>
      <c r="C15638" s="103" t="s">
        <v>1118</v>
      </c>
      <c r="D15638" s="102" t="s">
        <v>283</v>
      </c>
      <c r="E15638" s="102" t="s">
        <v>275</v>
      </c>
      <c r="F15638" s="102" t="s">
        <v>25578</v>
      </c>
      <c r="H15638" s="102">
        <v>45655</v>
      </c>
      <c r="I15638" s="102" t="s">
        <v>22260</v>
      </c>
      <c r="J15638" s="102" t="s">
        <v>2</v>
      </c>
      <c r="K15638" s="102" t="s">
        <v>1</v>
      </c>
      <c r="L15638" s="102" t="s">
        <v>23</v>
      </c>
      <c r="M15638" s="102" t="s">
        <v>1074</v>
      </c>
      <c r="N15638" s="102">
        <v>7</v>
      </c>
      <c r="O15638" s="102" t="s">
        <v>1075</v>
      </c>
    </row>
    <row r="15639" spans="1:15" x14ac:dyDescent="0.25">
      <c r="A15639" s="102" t="s">
        <v>24743</v>
      </c>
      <c r="B15639" s="103" t="s">
        <v>3278</v>
      </c>
      <c r="C15639" s="103" t="s">
        <v>1118</v>
      </c>
      <c r="D15639" s="102" t="s">
        <v>152</v>
      </c>
      <c r="E15639" s="102" t="s">
        <v>275</v>
      </c>
      <c r="F15639" s="102" t="s">
        <v>25579</v>
      </c>
      <c r="H15639" s="102">
        <v>45655</v>
      </c>
      <c r="I15639" s="102" t="s">
        <v>22260</v>
      </c>
      <c r="J15639" s="102" t="s">
        <v>2</v>
      </c>
      <c r="K15639" s="102" t="s">
        <v>1</v>
      </c>
      <c r="L15639" s="102" t="s">
        <v>23</v>
      </c>
      <c r="M15639" s="102" t="s">
        <v>1074</v>
      </c>
      <c r="N15639" s="102">
        <v>7</v>
      </c>
      <c r="O15639" s="102" t="s">
        <v>1075</v>
      </c>
    </row>
    <row r="15640" spans="1:15" x14ac:dyDescent="0.25">
      <c r="A15640" s="102" t="s">
        <v>25580</v>
      </c>
      <c r="B15640" s="103" t="s">
        <v>4118</v>
      </c>
      <c r="C15640" s="103" t="s">
        <v>274</v>
      </c>
      <c r="D15640" s="102" t="s">
        <v>283</v>
      </c>
      <c r="E15640" s="102" t="s">
        <v>275</v>
      </c>
      <c r="F15640" s="102" t="s">
        <v>25581</v>
      </c>
      <c r="H15640" s="102">
        <v>45655</v>
      </c>
      <c r="I15640" s="102" t="s">
        <v>22260</v>
      </c>
      <c r="J15640" s="102" t="s">
        <v>2</v>
      </c>
      <c r="K15640" s="102" t="s">
        <v>1</v>
      </c>
      <c r="L15640" s="102" t="s">
        <v>23</v>
      </c>
      <c r="M15640" s="102" t="s">
        <v>1074</v>
      </c>
      <c r="N15640" s="102">
        <v>7</v>
      </c>
      <c r="O15640" s="102" t="s">
        <v>1075</v>
      </c>
    </row>
    <row r="15641" spans="1:15" x14ac:dyDescent="0.25">
      <c r="A15641" s="102" t="s">
        <v>25582</v>
      </c>
      <c r="B15641" s="103" t="s">
        <v>2171</v>
      </c>
      <c r="C15641" s="103" t="s">
        <v>277</v>
      </c>
      <c r="D15641" s="102" t="s">
        <v>283</v>
      </c>
      <c r="E15641" s="102" t="s">
        <v>275</v>
      </c>
      <c r="F15641" s="102" t="s">
        <v>25583</v>
      </c>
      <c r="H15641" s="102">
        <v>45655</v>
      </c>
      <c r="I15641" s="102" t="s">
        <v>22260</v>
      </c>
      <c r="J15641" s="102" t="s">
        <v>2</v>
      </c>
      <c r="K15641" s="102" t="s">
        <v>1</v>
      </c>
      <c r="L15641" s="102" t="s">
        <v>23</v>
      </c>
      <c r="M15641" s="102" t="s">
        <v>1074</v>
      </c>
      <c r="N15641" s="102">
        <v>7</v>
      </c>
      <c r="O15641" s="102" t="s">
        <v>1075</v>
      </c>
    </row>
    <row r="15642" spans="1:15" x14ac:dyDescent="0.25">
      <c r="A15642" s="102" t="s">
        <v>3932</v>
      </c>
      <c r="B15642" s="103" t="s">
        <v>1478</v>
      </c>
      <c r="C15642" s="103" t="s">
        <v>274</v>
      </c>
      <c r="D15642" s="102" t="s">
        <v>247</v>
      </c>
      <c r="E15642" s="102" t="s">
        <v>275</v>
      </c>
      <c r="F15642" s="102" t="s">
        <v>25584</v>
      </c>
      <c r="H15642" s="102">
        <v>45655</v>
      </c>
      <c r="I15642" s="102" t="s">
        <v>22260</v>
      </c>
      <c r="J15642" s="102" t="s">
        <v>2</v>
      </c>
      <c r="K15642" s="102" t="s">
        <v>1</v>
      </c>
      <c r="L15642" s="102" t="s">
        <v>23</v>
      </c>
      <c r="M15642" s="102" t="s">
        <v>1074</v>
      </c>
      <c r="N15642" s="102">
        <v>7</v>
      </c>
      <c r="O15642" s="102" t="s">
        <v>1075</v>
      </c>
    </row>
    <row r="15643" spans="1:15" x14ac:dyDescent="0.25">
      <c r="A15643" s="102" t="s">
        <v>25585</v>
      </c>
      <c r="B15643" s="103" t="s">
        <v>3023</v>
      </c>
      <c r="C15643" s="103" t="s">
        <v>1118</v>
      </c>
      <c r="D15643" s="102" t="s">
        <v>152</v>
      </c>
      <c r="E15643" s="102" t="s">
        <v>275</v>
      </c>
      <c r="F15643" s="102" t="s">
        <v>25586</v>
      </c>
      <c r="H15643" s="102">
        <v>45655</v>
      </c>
      <c r="I15643" s="102" t="s">
        <v>22260</v>
      </c>
      <c r="J15643" s="102" t="s">
        <v>2</v>
      </c>
      <c r="K15643" s="102" t="s">
        <v>1</v>
      </c>
      <c r="L15643" s="102" t="s">
        <v>23</v>
      </c>
      <c r="M15643" s="102" t="s">
        <v>1074</v>
      </c>
      <c r="N15643" s="102">
        <v>7</v>
      </c>
      <c r="O15643" s="102" t="s">
        <v>1075</v>
      </c>
    </row>
    <row r="15644" spans="1:15" x14ac:dyDescent="0.25">
      <c r="A15644" s="102" t="s">
        <v>25587</v>
      </c>
      <c r="B15644" s="103" t="s">
        <v>1174</v>
      </c>
      <c r="C15644" s="103" t="s">
        <v>277</v>
      </c>
      <c r="D15644" s="102" t="s">
        <v>303</v>
      </c>
      <c r="E15644" s="102" t="s">
        <v>275</v>
      </c>
      <c r="F15644" s="102" t="s">
        <v>25588</v>
      </c>
      <c r="H15644" s="102">
        <v>45655</v>
      </c>
      <c r="I15644" s="102" t="s">
        <v>22260</v>
      </c>
      <c r="J15644" s="102" t="s">
        <v>2</v>
      </c>
      <c r="K15644" s="102" t="s">
        <v>1</v>
      </c>
      <c r="L15644" s="102" t="s">
        <v>23</v>
      </c>
      <c r="M15644" s="102" t="s">
        <v>1074</v>
      </c>
      <c r="N15644" s="102">
        <v>7</v>
      </c>
      <c r="O15644" s="102" t="s">
        <v>1075</v>
      </c>
    </row>
    <row r="15645" spans="1:15" x14ac:dyDescent="0.25">
      <c r="A15645" s="102" t="s">
        <v>25587</v>
      </c>
      <c r="B15645" s="103" t="s">
        <v>1992</v>
      </c>
      <c r="C15645" s="103" t="s">
        <v>274</v>
      </c>
      <c r="D15645" s="102" t="s">
        <v>303</v>
      </c>
      <c r="E15645" s="102" t="s">
        <v>275</v>
      </c>
      <c r="F15645" s="102" t="s">
        <v>25589</v>
      </c>
      <c r="H15645" s="102">
        <v>45655</v>
      </c>
      <c r="I15645" s="102" t="s">
        <v>22260</v>
      </c>
      <c r="J15645" s="102" t="s">
        <v>2</v>
      </c>
      <c r="K15645" s="102" t="s">
        <v>1</v>
      </c>
      <c r="L15645" s="102" t="s">
        <v>23</v>
      </c>
      <c r="M15645" s="102" t="s">
        <v>1074</v>
      </c>
      <c r="N15645" s="102">
        <v>7</v>
      </c>
      <c r="O15645" s="102" t="s">
        <v>1075</v>
      </c>
    </row>
    <row r="15646" spans="1:15" x14ac:dyDescent="0.25">
      <c r="A15646" s="102" t="s">
        <v>25590</v>
      </c>
      <c r="B15646" s="103" t="s">
        <v>2000</v>
      </c>
      <c r="C15646" s="103" t="s">
        <v>277</v>
      </c>
      <c r="D15646" s="102" t="s">
        <v>283</v>
      </c>
      <c r="E15646" s="102" t="s">
        <v>275</v>
      </c>
      <c r="F15646" s="102" t="s">
        <v>25591</v>
      </c>
      <c r="H15646" s="102">
        <v>45655</v>
      </c>
      <c r="I15646" s="102" t="s">
        <v>22260</v>
      </c>
      <c r="J15646" s="102" t="s">
        <v>2</v>
      </c>
      <c r="K15646" s="102" t="s">
        <v>1</v>
      </c>
      <c r="L15646" s="102" t="s">
        <v>23</v>
      </c>
      <c r="M15646" s="102" t="s">
        <v>1074</v>
      </c>
      <c r="N15646" s="102">
        <v>7</v>
      </c>
      <c r="O15646" s="102" t="s">
        <v>1075</v>
      </c>
    </row>
    <row r="15647" spans="1:15" x14ac:dyDescent="0.25">
      <c r="A15647" s="102" t="s">
        <v>2119</v>
      </c>
      <c r="B15647" s="103" t="s">
        <v>7399</v>
      </c>
      <c r="C15647" s="103" t="s">
        <v>274</v>
      </c>
      <c r="D15647" s="102" t="s">
        <v>152</v>
      </c>
      <c r="E15647" s="102" t="s">
        <v>275</v>
      </c>
      <c r="F15647" s="102" t="s">
        <v>25592</v>
      </c>
      <c r="H15647" s="102">
        <v>45655</v>
      </c>
      <c r="I15647" s="102" t="s">
        <v>22260</v>
      </c>
      <c r="J15647" s="102" t="s">
        <v>2</v>
      </c>
      <c r="K15647" s="102" t="s">
        <v>1</v>
      </c>
      <c r="L15647" s="102" t="s">
        <v>23</v>
      </c>
      <c r="M15647" s="102" t="s">
        <v>1074</v>
      </c>
      <c r="N15647" s="102">
        <v>7</v>
      </c>
      <c r="O15647" s="102" t="s">
        <v>1075</v>
      </c>
    </row>
    <row r="15648" spans="1:15" x14ac:dyDescent="0.25">
      <c r="A15648" s="102" t="s">
        <v>2119</v>
      </c>
      <c r="B15648" s="103" t="s">
        <v>1122</v>
      </c>
      <c r="C15648" s="103" t="s">
        <v>274</v>
      </c>
      <c r="D15648" s="102" t="s">
        <v>152</v>
      </c>
      <c r="E15648" s="102" t="s">
        <v>275</v>
      </c>
      <c r="F15648" s="102" t="s">
        <v>25593</v>
      </c>
      <c r="H15648" s="102">
        <v>45655</v>
      </c>
      <c r="I15648" s="102" t="s">
        <v>22260</v>
      </c>
      <c r="J15648" s="102" t="s">
        <v>2</v>
      </c>
      <c r="K15648" s="102" t="s">
        <v>1</v>
      </c>
      <c r="L15648" s="102" t="s">
        <v>23</v>
      </c>
      <c r="M15648" s="102" t="s">
        <v>1074</v>
      </c>
      <c r="N15648" s="102">
        <v>7</v>
      </c>
      <c r="O15648" s="102" t="s">
        <v>1075</v>
      </c>
    </row>
    <row r="15649" spans="1:15" x14ac:dyDescent="0.25">
      <c r="A15649" s="102" t="s">
        <v>25594</v>
      </c>
      <c r="B15649" s="103" t="s">
        <v>25595</v>
      </c>
      <c r="C15649" s="103" t="s">
        <v>274</v>
      </c>
      <c r="D15649" s="102" t="s">
        <v>283</v>
      </c>
      <c r="E15649" s="102" t="s">
        <v>275</v>
      </c>
      <c r="F15649" s="102" t="s">
        <v>25596</v>
      </c>
      <c r="H15649" s="102">
        <v>45655</v>
      </c>
      <c r="I15649" s="102" t="s">
        <v>22260</v>
      </c>
      <c r="J15649" s="102" t="s">
        <v>2</v>
      </c>
      <c r="K15649" s="102" t="s">
        <v>1</v>
      </c>
      <c r="L15649" s="102" t="s">
        <v>23</v>
      </c>
      <c r="M15649" s="102" t="s">
        <v>1074</v>
      </c>
      <c r="N15649" s="102">
        <v>7</v>
      </c>
      <c r="O15649" s="102" t="s">
        <v>1075</v>
      </c>
    </row>
    <row r="15650" spans="1:15" x14ac:dyDescent="0.25">
      <c r="A15650" s="102" t="s">
        <v>25594</v>
      </c>
      <c r="B15650" s="103" t="s">
        <v>1197</v>
      </c>
      <c r="C15650" s="103" t="s">
        <v>274</v>
      </c>
      <c r="D15650" s="102" t="s">
        <v>283</v>
      </c>
      <c r="E15650" s="102" t="s">
        <v>275</v>
      </c>
      <c r="F15650" s="102" t="s">
        <v>25597</v>
      </c>
      <c r="H15650" s="102">
        <v>45655</v>
      </c>
      <c r="I15650" s="102" t="s">
        <v>22260</v>
      </c>
      <c r="J15650" s="102" t="s">
        <v>2</v>
      </c>
      <c r="K15650" s="102" t="s">
        <v>1</v>
      </c>
      <c r="L15650" s="102" t="s">
        <v>23</v>
      </c>
      <c r="M15650" s="102" t="s">
        <v>1074</v>
      </c>
      <c r="N15650" s="102">
        <v>7</v>
      </c>
      <c r="O15650" s="102" t="s">
        <v>1075</v>
      </c>
    </row>
    <row r="15651" spans="1:15" x14ac:dyDescent="0.25">
      <c r="A15651" s="102" t="s">
        <v>17676</v>
      </c>
      <c r="B15651" s="103" t="s">
        <v>1197</v>
      </c>
      <c r="C15651" s="103" t="s">
        <v>274</v>
      </c>
      <c r="D15651" s="102" t="s">
        <v>283</v>
      </c>
      <c r="E15651" s="102" t="s">
        <v>275</v>
      </c>
      <c r="F15651" s="102" t="s">
        <v>25598</v>
      </c>
      <c r="H15651" s="102">
        <v>45655</v>
      </c>
      <c r="I15651" s="102" t="s">
        <v>22260</v>
      </c>
      <c r="J15651" s="102" t="s">
        <v>2</v>
      </c>
      <c r="K15651" s="102" t="s">
        <v>1</v>
      </c>
      <c r="L15651" s="102" t="s">
        <v>23</v>
      </c>
      <c r="M15651" s="102" t="s">
        <v>1074</v>
      </c>
      <c r="N15651" s="102">
        <v>7</v>
      </c>
      <c r="O15651" s="102" t="s">
        <v>1075</v>
      </c>
    </row>
    <row r="15652" spans="1:15" x14ac:dyDescent="0.25">
      <c r="A15652" s="102" t="s">
        <v>1838</v>
      </c>
      <c r="B15652" s="103" t="s">
        <v>25599</v>
      </c>
      <c r="C15652" s="103" t="s">
        <v>274</v>
      </c>
      <c r="D15652" s="102" t="s">
        <v>283</v>
      </c>
      <c r="E15652" s="102" t="s">
        <v>275</v>
      </c>
      <c r="F15652" s="102" t="s">
        <v>25600</v>
      </c>
      <c r="H15652" s="102">
        <v>45655</v>
      </c>
      <c r="I15652" s="102" t="s">
        <v>22260</v>
      </c>
      <c r="J15652" s="102" t="s">
        <v>2</v>
      </c>
      <c r="K15652" s="102" t="s">
        <v>1</v>
      </c>
      <c r="L15652" s="102" t="s">
        <v>23</v>
      </c>
      <c r="M15652" s="102" t="s">
        <v>1074</v>
      </c>
      <c r="N15652" s="102">
        <v>7</v>
      </c>
      <c r="O15652" s="102" t="s">
        <v>1075</v>
      </c>
    </row>
    <row r="15653" spans="1:15" x14ac:dyDescent="0.25">
      <c r="A15653" s="102" t="s">
        <v>25601</v>
      </c>
      <c r="B15653" s="103" t="s">
        <v>1304</v>
      </c>
      <c r="C15653" s="103" t="s">
        <v>274</v>
      </c>
      <c r="D15653" s="102" t="s">
        <v>303</v>
      </c>
      <c r="E15653" s="102" t="s">
        <v>275</v>
      </c>
      <c r="F15653" s="102" t="s">
        <v>25602</v>
      </c>
      <c r="H15653" s="102">
        <v>45655</v>
      </c>
      <c r="I15653" s="102" t="s">
        <v>22260</v>
      </c>
      <c r="J15653" s="102" t="s">
        <v>2</v>
      </c>
      <c r="K15653" s="102" t="s">
        <v>1</v>
      </c>
      <c r="L15653" s="102" t="s">
        <v>23</v>
      </c>
      <c r="M15653" s="102" t="s">
        <v>1074</v>
      </c>
      <c r="N15653" s="102">
        <v>7</v>
      </c>
      <c r="O15653" s="102" t="s">
        <v>1075</v>
      </c>
    </row>
    <row r="15654" spans="1:15" x14ac:dyDescent="0.25">
      <c r="A15654" s="102" t="s">
        <v>3979</v>
      </c>
      <c r="B15654" s="103" t="s">
        <v>3480</v>
      </c>
      <c r="C15654" s="103" t="s">
        <v>277</v>
      </c>
      <c r="D15654" s="102" t="s">
        <v>247</v>
      </c>
      <c r="E15654" s="102" t="s">
        <v>275</v>
      </c>
      <c r="F15654" s="102" t="s">
        <v>8635</v>
      </c>
      <c r="H15654" s="102">
        <v>45655</v>
      </c>
      <c r="I15654" s="102" t="s">
        <v>22260</v>
      </c>
      <c r="J15654" s="102" t="s">
        <v>2</v>
      </c>
      <c r="K15654" s="102" t="s">
        <v>1</v>
      </c>
      <c r="L15654" s="102" t="s">
        <v>23</v>
      </c>
      <c r="M15654" s="102" t="s">
        <v>1074</v>
      </c>
      <c r="N15654" s="102">
        <v>7</v>
      </c>
      <c r="O15654" s="102" t="s">
        <v>1075</v>
      </c>
    </row>
    <row r="15655" spans="1:15" x14ac:dyDescent="0.25">
      <c r="A15655" s="102" t="s">
        <v>15711</v>
      </c>
      <c r="B15655" s="103" t="s">
        <v>19142</v>
      </c>
      <c r="C15655" s="103" t="s">
        <v>1118</v>
      </c>
      <c r="D15655" s="102" t="s">
        <v>2881</v>
      </c>
      <c r="E15655" s="102" t="s">
        <v>275</v>
      </c>
      <c r="F15655" s="102" t="s">
        <v>25603</v>
      </c>
      <c r="H15655" s="102">
        <v>45655</v>
      </c>
      <c r="I15655" s="102" t="s">
        <v>22260</v>
      </c>
      <c r="J15655" s="102" t="s">
        <v>2</v>
      </c>
      <c r="K15655" s="102" t="s">
        <v>1</v>
      </c>
      <c r="L15655" s="102" t="s">
        <v>23</v>
      </c>
      <c r="M15655" s="102" t="s">
        <v>1074</v>
      </c>
      <c r="N15655" s="102">
        <v>7</v>
      </c>
      <c r="O15655" s="102" t="s">
        <v>1075</v>
      </c>
    </row>
    <row r="15656" spans="1:15" x14ac:dyDescent="0.25">
      <c r="A15656" s="102" t="s">
        <v>11174</v>
      </c>
      <c r="B15656" s="103" t="s">
        <v>1260</v>
      </c>
      <c r="C15656" s="103" t="s">
        <v>277</v>
      </c>
      <c r="D15656" s="102" t="s">
        <v>283</v>
      </c>
      <c r="E15656" s="102" t="s">
        <v>275</v>
      </c>
      <c r="F15656" s="102" t="s">
        <v>25604</v>
      </c>
      <c r="H15656" s="102">
        <v>45655</v>
      </c>
      <c r="I15656" s="102" t="s">
        <v>22260</v>
      </c>
      <c r="J15656" s="102" t="s">
        <v>2</v>
      </c>
      <c r="K15656" s="102" t="s">
        <v>1</v>
      </c>
      <c r="L15656" s="102" t="s">
        <v>23</v>
      </c>
      <c r="M15656" s="102" t="s">
        <v>1074</v>
      </c>
      <c r="N15656" s="102">
        <v>7</v>
      </c>
      <c r="O15656" s="102" t="s">
        <v>1075</v>
      </c>
    </row>
    <row r="15657" spans="1:15" x14ac:dyDescent="0.25">
      <c r="A15657" s="102" t="s">
        <v>25605</v>
      </c>
      <c r="B15657" s="103" t="s">
        <v>1312</v>
      </c>
      <c r="C15657" s="103" t="s">
        <v>277</v>
      </c>
      <c r="D15657" s="102" t="s">
        <v>283</v>
      </c>
      <c r="E15657" s="102" t="s">
        <v>275</v>
      </c>
      <c r="F15657" s="102" t="s">
        <v>25606</v>
      </c>
      <c r="H15657" s="102">
        <v>45655</v>
      </c>
      <c r="I15657" s="102" t="s">
        <v>22260</v>
      </c>
      <c r="J15657" s="102" t="s">
        <v>2</v>
      </c>
      <c r="K15657" s="102" t="s">
        <v>1</v>
      </c>
      <c r="L15657" s="102" t="s">
        <v>23</v>
      </c>
      <c r="M15657" s="102" t="s">
        <v>1074</v>
      </c>
      <c r="N15657" s="102">
        <v>7</v>
      </c>
      <c r="O15657" s="102" t="s">
        <v>1075</v>
      </c>
    </row>
    <row r="15658" spans="1:15" x14ac:dyDescent="0.25">
      <c r="A15658" s="102" t="s">
        <v>7376</v>
      </c>
      <c r="B15658" s="103" t="s">
        <v>4060</v>
      </c>
      <c r="C15658" s="103" t="s">
        <v>274</v>
      </c>
      <c r="D15658" s="102" t="s">
        <v>303</v>
      </c>
      <c r="E15658" s="102" t="s">
        <v>275</v>
      </c>
      <c r="F15658" s="102" t="s">
        <v>25607</v>
      </c>
      <c r="H15658" s="102">
        <v>45655</v>
      </c>
      <c r="I15658" s="102" t="s">
        <v>22260</v>
      </c>
      <c r="J15658" s="102" t="s">
        <v>2</v>
      </c>
      <c r="K15658" s="102" t="s">
        <v>1</v>
      </c>
      <c r="L15658" s="102" t="s">
        <v>23</v>
      </c>
      <c r="M15658" s="102" t="s">
        <v>1074</v>
      </c>
      <c r="N15658" s="102">
        <v>7</v>
      </c>
      <c r="O15658" s="102" t="s">
        <v>1075</v>
      </c>
    </row>
    <row r="15659" spans="1:15" x14ac:dyDescent="0.25">
      <c r="A15659" s="102" t="s">
        <v>25608</v>
      </c>
      <c r="B15659" s="103" t="s">
        <v>16539</v>
      </c>
      <c r="C15659" s="103" t="s">
        <v>274</v>
      </c>
      <c r="D15659" s="102" t="s">
        <v>2881</v>
      </c>
      <c r="E15659" s="102" t="s">
        <v>275</v>
      </c>
      <c r="F15659" s="102" t="s">
        <v>25609</v>
      </c>
      <c r="H15659" s="102">
        <v>45655</v>
      </c>
      <c r="I15659" s="102" t="s">
        <v>22260</v>
      </c>
      <c r="J15659" s="102" t="s">
        <v>2</v>
      </c>
      <c r="K15659" s="102" t="s">
        <v>1</v>
      </c>
      <c r="L15659" s="102" t="s">
        <v>23</v>
      </c>
      <c r="M15659" s="102" t="s">
        <v>1074</v>
      </c>
      <c r="N15659" s="102">
        <v>7</v>
      </c>
      <c r="O15659" s="102" t="s">
        <v>1075</v>
      </c>
    </row>
    <row r="15660" spans="1:15" x14ac:dyDescent="0.25">
      <c r="A15660" s="102" t="s">
        <v>9752</v>
      </c>
      <c r="B15660" s="103" t="s">
        <v>1254</v>
      </c>
      <c r="C15660" s="103" t="s">
        <v>277</v>
      </c>
      <c r="D15660" s="102" t="s">
        <v>283</v>
      </c>
      <c r="E15660" s="102" t="s">
        <v>275</v>
      </c>
      <c r="F15660" s="102" t="s">
        <v>25610</v>
      </c>
      <c r="H15660" s="102">
        <v>45655</v>
      </c>
      <c r="I15660" s="102" t="s">
        <v>22260</v>
      </c>
      <c r="J15660" s="102" t="s">
        <v>2</v>
      </c>
      <c r="K15660" s="102" t="s">
        <v>1</v>
      </c>
      <c r="L15660" s="102" t="s">
        <v>23</v>
      </c>
      <c r="M15660" s="102" t="s">
        <v>1074</v>
      </c>
      <c r="N15660" s="102">
        <v>7</v>
      </c>
      <c r="O15660" s="102" t="s">
        <v>1075</v>
      </c>
    </row>
    <row r="15661" spans="1:15" x14ac:dyDescent="0.25">
      <c r="A15661" s="102" t="s">
        <v>12687</v>
      </c>
      <c r="B15661" s="103" t="s">
        <v>1775</v>
      </c>
      <c r="C15661" s="103" t="s">
        <v>274</v>
      </c>
      <c r="D15661" s="102" t="s">
        <v>152</v>
      </c>
      <c r="E15661" s="102" t="s">
        <v>275</v>
      </c>
      <c r="F15661" s="102" t="s">
        <v>25611</v>
      </c>
      <c r="H15661" s="102">
        <v>45655</v>
      </c>
      <c r="I15661" s="102" t="s">
        <v>22260</v>
      </c>
      <c r="J15661" s="102" t="s">
        <v>2</v>
      </c>
      <c r="K15661" s="102" t="s">
        <v>1</v>
      </c>
      <c r="L15661" s="102" t="s">
        <v>23</v>
      </c>
      <c r="M15661" s="102" t="s">
        <v>1074</v>
      </c>
      <c r="N15661" s="102">
        <v>7</v>
      </c>
      <c r="O15661" s="102" t="s">
        <v>1075</v>
      </c>
    </row>
    <row r="15662" spans="1:15" x14ac:dyDescent="0.25">
      <c r="A15662" s="102" t="s">
        <v>1852</v>
      </c>
      <c r="B15662" s="103" t="s">
        <v>1792</v>
      </c>
      <c r="C15662" s="103" t="s">
        <v>274</v>
      </c>
      <c r="D15662" s="102" t="s">
        <v>152</v>
      </c>
      <c r="E15662" s="102" t="s">
        <v>275</v>
      </c>
      <c r="F15662" s="102" t="s">
        <v>25612</v>
      </c>
      <c r="H15662" s="102">
        <v>45655</v>
      </c>
      <c r="I15662" s="102" t="s">
        <v>22260</v>
      </c>
      <c r="J15662" s="102" t="s">
        <v>2</v>
      </c>
      <c r="K15662" s="102" t="s">
        <v>1</v>
      </c>
      <c r="L15662" s="102" t="s">
        <v>23</v>
      </c>
      <c r="M15662" s="102" t="s">
        <v>1074</v>
      </c>
      <c r="N15662" s="102">
        <v>7</v>
      </c>
      <c r="O15662" s="102" t="s">
        <v>1075</v>
      </c>
    </row>
    <row r="15663" spans="1:15" x14ac:dyDescent="0.25">
      <c r="A15663" s="102" t="s">
        <v>25613</v>
      </c>
      <c r="B15663" s="103" t="s">
        <v>2097</v>
      </c>
      <c r="C15663" s="103" t="s">
        <v>274</v>
      </c>
      <c r="D15663" s="102" t="s">
        <v>152</v>
      </c>
      <c r="E15663" s="102" t="s">
        <v>276</v>
      </c>
      <c r="H15663" s="102">
        <v>45655</v>
      </c>
      <c r="I15663" s="102" t="s">
        <v>22260</v>
      </c>
      <c r="J15663" s="102" t="s">
        <v>2</v>
      </c>
      <c r="K15663" s="102" t="s">
        <v>1</v>
      </c>
      <c r="L15663" s="102" t="s">
        <v>23</v>
      </c>
      <c r="M15663" s="102" t="s">
        <v>1074</v>
      </c>
      <c r="N15663" s="102">
        <v>7</v>
      </c>
      <c r="O15663" s="102" t="s">
        <v>1075</v>
      </c>
    </row>
    <row r="15664" spans="1:15" x14ac:dyDescent="0.25">
      <c r="A15664" s="102" t="s">
        <v>10590</v>
      </c>
      <c r="B15664" s="103" t="s">
        <v>1219</v>
      </c>
      <c r="C15664" s="103" t="s">
        <v>274</v>
      </c>
      <c r="D15664" s="102" t="s">
        <v>152</v>
      </c>
      <c r="E15664" s="102" t="s">
        <v>275</v>
      </c>
      <c r="F15664" s="102" t="s">
        <v>25614</v>
      </c>
      <c r="H15664" s="102">
        <v>45655</v>
      </c>
      <c r="I15664" s="102" t="s">
        <v>22260</v>
      </c>
      <c r="J15664" s="102" t="s">
        <v>2</v>
      </c>
      <c r="K15664" s="102" t="s">
        <v>1</v>
      </c>
      <c r="L15664" s="102" t="s">
        <v>23</v>
      </c>
      <c r="M15664" s="102" t="s">
        <v>1074</v>
      </c>
      <c r="N15664" s="102">
        <v>7</v>
      </c>
      <c r="O15664" s="102" t="s">
        <v>1075</v>
      </c>
    </row>
    <row r="15665" spans="1:15" x14ac:dyDescent="0.25">
      <c r="A15665" s="102" t="s">
        <v>25615</v>
      </c>
      <c r="B15665" s="103" t="s">
        <v>1120</v>
      </c>
      <c r="C15665" s="103" t="s">
        <v>274</v>
      </c>
      <c r="D15665" s="102" t="s">
        <v>283</v>
      </c>
      <c r="E15665" s="102" t="s">
        <v>275</v>
      </c>
      <c r="F15665" s="102" t="s">
        <v>25616</v>
      </c>
      <c r="H15665" s="102">
        <v>45655</v>
      </c>
      <c r="I15665" s="102" t="s">
        <v>22260</v>
      </c>
      <c r="J15665" s="102" t="s">
        <v>2</v>
      </c>
      <c r="K15665" s="102" t="s">
        <v>1</v>
      </c>
      <c r="L15665" s="102" t="s">
        <v>23</v>
      </c>
      <c r="M15665" s="102" t="s">
        <v>1074</v>
      </c>
      <c r="N15665" s="102">
        <v>7</v>
      </c>
      <c r="O15665" s="102" t="s">
        <v>1075</v>
      </c>
    </row>
    <row r="15666" spans="1:15" x14ac:dyDescent="0.25">
      <c r="A15666" s="102" t="s">
        <v>25617</v>
      </c>
      <c r="B15666" s="103" t="s">
        <v>2614</v>
      </c>
      <c r="C15666" s="103" t="s">
        <v>277</v>
      </c>
      <c r="D15666" s="102" t="s">
        <v>303</v>
      </c>
      <c r="E15666" s="102" t="s">
        <v>275</v>
      </c>
      <c r="F15666" s="102" t="s">
        <v>25618</v>
      </c>
      <c r="H15666" s="102">
        <v>45655</v>
      </c>
      <c r="I15666" s="102" t="s">
        <v>22260</v>
      </c>
      <c r="J15666" s="102" t="s">
        <v>2</v>
      </c>
      <c r="K15666" s="102" t="s">
        <v>1</v>
      </c>
      <c r="L15666" s="102" t="s">
        <v>23</v>
      </c>
      <c r="M15666" s="102" t="s">
        <v>1074</v>
      </c>
      <c r="N15666" s="102">
        <v>7</v>
      </c>
      <c r="O15666" s="102" t="s">
        <v>1075</v>
      </c>
    </row>
    <row r="15667" spans="1:15" x14ac:dyDescent="0.25">
      <c r="A15667" s="102" t="s">
        <v>25619</v>
      </c>
      <c r="B15667" s="103" t="s">
        <v>25620</v>
      </c>
      <c r="C15667" s="103" t="s">
        <v>1118</v>
      </c>
      <c r="D15667" s="102" t="s">
        <v>283</v>
      </c>
      <c r="E15667" s="102" t="s">
        <v>275</v>
      </c>
      <c r="F15667" s="102" t="s">
        <v>25621</v>
      </c>
      <c r="H15667" s="102">
        <v>45655</v>
      </c>
      <c r="I15667" s="102" t="s">
        <v>22260</v>
      </c>
      <c r="J15667" s="102" t="s">
        <v>2</v>
      </c>
      <c r="K15667" s="102" t="s">
        <v>1</v>
      </c>
      <c r="L15667" s="102" t="s">
        <v>23</v>
      </c>
      <c r="M15667" s="102" t="s">
        <v>1074</v>
      </c>
      <c r="N15667" s="102">
        <v>7</v>
      </c>
      <c r="O15667" s="102" t="s">
        <v>1075</v>
      </c>
    </row>
    <row r="15668" spans="1:15" x14ac:dyDescent="0.25">
      <c r="A15668" s="102" t="s">
        <v>14093</v>
      </c>
      <c r="B15668" s="103" t="s">
        <v>25622</v>
      </c>
      <c r="C15668" s="103" t="s">
        <v>274</v>
      </c>
      <c r="D15668" s="102" t="s">
        <v>2881</v>
      </c>
      <c r="E15668" s="102" t="s">
        <v>275</v>
      </c>
      <c r="F15668" s="102" t="s">
        <v>25623</v>
      </c>
      <c r="H15668" s="102">
        <v>45655</v>
      </c>
      <c r="I15668" s="102" t="s">
        <v>22260</v>
      </c>
      <c r="J15668" s="102" t="s">
        <v>2</v>
      </c>
      <c r="K15668" s="102" t="s">
        <v>1</v>
      </c>
      <c r="L15668" s="102" t="s">
        <v>23</v>
      </c>
      <c r="M15668" s="102" t="s">
        <v>1074</v>
      </c>
      <c r="N15668" s="102">
        <v>7</v>
      </c>
      <c r="O15668" s="102" t="s">
        <v>1075</v>
      </c>
    </row>
    <row r="15669" spans="1:15" x14ac:dyDescent="0.25">
      <c r="A15669" s="102" t="s">
        <v>25624</v>
      </c>
      <c r="B15669" s="103" t="s">
        <v>1095</v>
      </c>
      <c r="C15669" s="103" t="s">
        <v>277</v>
      </c>
      <c r="D15669" s="102" t="s">
        <v>283</v>
      </c>
      <c r="E15669" s="102" t="s">
        <v>275</v>
      </c>
      <c r="F15669" s="102" t="s">
        <v>25625</v>
      </c>
      <c r="H15669" s="102">
        <v>45655</v>
      </c>
      <c r="I15669" s="102" t="s">
        <v>22260</v>
      </c>
      <c r="J15669" s="102" t="s">
        <v>2</v>
      </c>
      <c r="K15669" s="102" t="s">
        <v>1</v>
      </c>
      <c r="L15669" s="102" t="s">
        <v>23</v>
      </c>
      <c r="M15669" s="102" t="s">
        <v>1074</v>
      </c>
      <c r="N15669" s="102">
        <v>7</v>
      </c>
      <c r="O15669" s="102" t="s">
        <v>1075</v>
      </c>
    </row>
    <row r="15670" spans="1:15" x14ac:dyDescent="0.25">
      <c r="A15670" s="102" t="s">
        <v>3314</v>
      </c>
      <c r="B15670" s="103" t="s">
        <v>2000</v>
      </c>
      <c r="C15670" s="103" t="s">
        <v>1118</v>
      </c>
      <c r="D15670" s="102" t="s">
        <v>283</v>
      </c>
      <c r="E15670" s="102" t="s">
        <v>275</v>
      </c>
      <c r="F15670" s="102" t="s">
        <v>25626</v>
      </c>
      <c r="H15670" s="102">
        <v>45655</v>
      </c>
      <c r="I15670" s="102" t="s">
        <v>22260</v>
      </c>
      <c r="J15670" s="102" t="s">
        <v>2</v>
      </c>
      <c r="K15670" s="102" t="s">
        <v>1</v>
      </c>
      <c r="L15670" s="102" t="s">
        <v>23</v>
      </c>
      <c r="M15670" s="102" t="s">
        <v>1074</v>
      </c>
      <c r="N15670" s="102">
        <v>7</v>
      </c>
      <c r="O15670" s="102" t="s">
        <v>1075</v>
      </c>
    </row>
    <row r="15671" spans="1:15" x14ac:dyDescent="0.25">
      <c r="A15671" s="102" t="s">
        <v>25627</v>
      </c>
      <c r="B15671" s="103" t="s">
        <v>12950</v>
      </c>
      <c r="C15671" s="103" t="s">
        <v>1082</v>
      </c>
      <c r="D15671" s="102" t="s">
        <v>2881</v>
      </c>
      <c r="E15671" s="102" t="s">
        <v>275</v>
      </c>
      <c r="F15671" s="102" t="s">
        <v>25628</v>
      </c>
      <c r="H15671" s="102">
        <v>45655</v>
      </c>
      <c r="I15671" s="102" t="s">
        <v>22260</v>
      </c>
      <c r="J15671" s="102" t="s">
        <v>2</v>
      </c>
      <c r="K15671" s="102" t="s">
        <v>1</v>
      </c>
      <c r="L15671" s="102" t="s">
        <v>23</v>
      </c>
      <c r="M15671" s="102" t="s">
        <v>1082</v>
      </c>
      <c r="N15671" s="102">
        <v>7</v>
      </c>
      <c r="O15671" s="102" t="s">
        <v>1075</v>
      </c>
    </row>
    <row r="15672" spans="1:15" x14ac:dyDescent="0.25">
      <c r="A15672" s="102" t="s">
        <v>25627</v>
      </c>
      <c r="B15672" s="103" t="s">
        <v>3183</v>
      </c>
      <c r="C15672" s="103" t="s">
        <v>274</v>
      </c>
      <c r="D15672" s="102" t="s">
        <v>2881</v>
      </c>
      <c r="E15672" s="102" t="s">
        <v>275</v>
      </c>
      <c r="F15672" s="102" t="s">
        <v>25629</v>
      </c>
      <c r="H15672" s="102">
        <v>45655</v>
      </c>
      <c r="I15672" s="102" t="s">
        <v>22260</v>
      </c>
      <c r="J15672" s="102" t="s">
        <v>2</v>
      </c>
      <c r="K15672" s="102" t="s">
        <v>1</v>
      </c>
      <c r="L15672" s="102" t="s">
        <v>23</v>
      </c>
      <c r="M15672" s="102" t="s">
        <v>1074</v>
      </c>
      <c r="N15672" s="102">
        <v>7</v>
      </c>
      <c r="O15672" s="102" t="s">
        <v>1075</v>
      </c>
    </row>
    <row r="15673" spans="1:15" x14ac:dyDescent="0.25">
      <c r="A15673" s="102" t="s">
        <v>25627</v>
      </c>
      <c r="B15673" s="103" t="s">
        <v>3183</v>
      </c>
      <c r="C15673" s="103" t="s">
        <v>1082</v>
      </c>
      <c r="D15673" s="102" t="s">
        <v>2881</v>
      </c>
      <c r="E15673" s="102" t="s">
        <v>275</v>
      </c>
      <c r="F15673" s="102" t="s">
        <v>25630</v>
      </c>
      <c r="H15673" s="102">
        <v>45655</v>
      </c>
      <c r="I15673" s="102" t="s">
        <v>22260</v>
      </c>
      <c r="J15673" s="102" t="s">
        <v>2</v>
      </c>
      <c r="K15673" s="102" t="s">
        <v>1</v>
      </c>
      <c r="L15673" s="102" t="s">
        <v>23</v>
      </c>
      <c r="M15673" s="102" t="s">
        <v>1082</v>
      </c>
      <c r="N15673" s="102">
        <v>7</v>
      </c>
      <c r="O15673" s="102" t="s">
        <v>1075</v>
      </c>
    </row>
    <row r="15674" spans="1:15" x14ac:dyDescent="0.25">
      <c r="A15674" s="102" t="s">
        <v>25627</v>
      </c>
      <c r="B15674" s="103" t="s">
        <v>25631</v>
      </c>
      <c r="C15674" s="103" t="s">
        <v>274</v>
      </c>
      <c r="D15674" s="102" t="s">
        <v>2881</v>
      </c>
      <c r="E15674" s="102" t="s">
        <v>275</v>
      </c>
      <c r="F15674" s="102" t="s">
        <v>25632</v>
      </c>
      <c r="H15674" s="102">
        <v>45655</v>
      </c>
      <c r="I15674" s="102" t="s">
        <v>22260</v>
      </c>
      <c r="J15674" s="102" t="s">
        <v>2</v>
      </c>
      <c r="K15674" s="102" t="s">
        <v>1</v>
      </c>
      <c r="L15674" s="102" t="s">
        <v>23</v>
      </c>
      <c r="M15674" s="102" t="s">
        <v>1074</v>
      </c>
      <c r="N15674" s="102">
        <v>7</v>
      </c>
      <c r="O15674" s="102" t="s">
        <v>1075</v>
      </c>
    </row>
    <row r="15675" spans="1:15" x14ac:dyDescent="0.25">
      <c r="A15675" s="102" t="s">
        <v>25627</v>
      </c>
      <c r="B15675" s="103" t="s">
        <v>25633</v>
      </c>
      <c r="C15675" s="103" t="s">
        <v>274</v>
      </c>
      <c r="D15675" s="102" t="s">
        <v>2881</v>
      </c>
      <c r="E15675" s="102" t="s">
        <v>275</v>
      </c>
      <c r="F15675" s="102" t="s">
        <v>25634</v>
      </c>
      <c r="H15675" s="102">
        <v>45655</v>
      </c>
      <c r="I15675" s="102" t="s">
        <v>22260</v>
      </c>
      <c r="J15675" s="102" t="s">
        <v>2</v>
      </c>
      <c r="K15675" s="102" t="s">
        <v>1</v>
      </c>
      <c r="L15675" s="102" t="s">
        <v>23</v>
      </c>
      <c r="M15675" s="102" t="s">
        <v>1074</v>
      </c>
      <c r="N15675" s="102">
        <v>7</v>
      </c>
      <c r="O15675" s="102" t="s">
        <v>1075</v>
      </c>
    </row>
    <row r="15676" spans="1:15" x14ac:dyDescent="0.25">
      <c r="A15676" s="102" t="s">
        <v>25627</v>
      </c>
      <c r="B15676" s="103" t="s">
        <v>25635</v>
      </c>
      <c r="C15676" s="103" t="s">
        <v>1082</v>
      </c>
      <c r="D15676" s="102" t="s">
        <v>2881</v>
      </c>
      <c r="E15676" s="102" t="s">
        <v>275</v>
      </c>
      <c r="F15676" s="102" t="s">
        <v>25636</v>
      </c>
      <c r="H15676" s="102">
        <v>45655</v>
      </c>
      <c r="I15676" s="102" t="s">
        <v>22260</v>
      </c>
      <c r="J15676" s="102" t="s">
        <v>2</v>
      </c>
      <c r="K15676" s="102" t="s">
        <v>1</v>
      </c>
      <c r="L15676" s="102" t="s">
        <v>23</v>
      </c>
      <c r="M15676" s="102" t="s">
        <v>1082</v>
      </c>
      <c r="N15676" s="102">
        <v>7</v>
      </c>
      <c r="O15676" s="102" t="s">
        <v>1075</v>
      </c>
    </row>
    <row r="15677" spans="1:15" x14ac:dyDescent="0.25">
      <c r="A15677" s="102" t="s">
        <v>25627</v>
      </c>
      <c r="B15677" s="103" t="s">
        <v>5604</v>
      </c>
      <c r="C15677" s="103" t="s">
        <v>274</v>
      </c>
      <c r="D15677" s="102" t="s">
        <v>2881</v>
      </c>
      <c r="E15677" s="102" t="s">
        <v>275</v>
      </c>
      <c r="F15677" s="102" t="s">
        <v>25637</v>
      </c>
      <c r="H15677" s="102">
        <v>45655</v>
      </c>
      <c r="I15677" s="102" t="s">
        <v>22260</v>
      </c>
      <c r="J15677" s="102" t="s">
        <v>2</v>
      </c>
      <c r="K15677" s="102" t="s">
        <v>1</v>
      </c>
      <c r="L15677" s="102" t="s">
        <v>23</v>
      </c>
      <c r="M15677" s="102" t="s">
        <v>1074</v>
      </c>
      <c r="N15677" s="102">
        <v>7</v>
      </c>
      <c r="O15677" s="102" t="s">
        <v>1075</v>
      </c>
    </row>
    <row r="15678" spans="1:15" x14ac:dyDescent="0.25">
      <c r="A15678" s="102" t="s">
        <v>25627</v>
      </c>
      <c r="B15678" s="103" t="s">
        <v>25638</v>
      </c>
      <c r="C15678" s="103" t="s">
        <v>1082</v>
      </c>
      <c r="D15678" s="102" t="s">
        <v>2881</v>
      </c>
      <c r="E15678" s="102" t="s">
        <v>275</v>
      </c>
      <c r="F15678" s="102" t="s">
        <v>25639</v>
      </c>
      <c r="H15678" s="102">
        <v>45655</v>
      </c>
      <c r="I15678" s="102" t="s">
        <v>22260</v>
      </c>
      <c r="J15678" s="102" t="s">
        <v>2</v>
      </c>
      <c r="K15678" s="102" t="s">
        <v>1</v>
      </c>
      <c r="L15678" s="102" t="s">
        <v>23</v>
      </c>
      <c r="M15678" s="102" t="s">
        <v>1082</v>
      </c>
      <c r="N15678" s="102">
        <v>7</v>
      </c>
      <c r="O15678" s="102" t="s">
        <v>1075</v>
      </c>
    </row>
    <row r="15679" spans="1:15" x14ac:dyDescent="0.25">
      <c r="A15679" s="102" t="s">
        <v>25627</v>
      </c>
      <c r="B15679" s="103" t="s">
        <v>21648</v>
      </c>
      <c r="C15679" s="103" t="s">
        <v>1180</v>
      </c>
      <c r="D15679" s="102" t="s">
        <v>2881</v>
      </c>
      <c r="E15679" s="102" t="s">
        <v>275</v>
      </c>
      <c r="F15679" s="102" t="s">
        <v>25640</v>
      </c>
      <c r="H15679" s="102">
        <v>45655</v>
      </c>
      <c r="I15679" s="102" t="s">
        <v>22260</v>
      </c>
      <c r="J15679" s="102" t="s">
        <v>2</v>
      </c>
      <c r="K15679" s="102" t="s">
        <v>1</v>
      </c>
      <c r="L15679" s="102" t="s">
        <v>23</v>
      </c>
      <c r="M15679" s="102" t="s">
        <v>1180</v>
      </c>
      <c r="N15679" s="102">
        <v>7</v>
      </c>
      <c r="O15679" s="102" t="s">
        <v>1075</v>
      </c>
    </row>
    <row r="15680" spans="1:15" x14ac:dyDescent="0.25">
      <c r="A15680" s="102" t="s">
        <v>25641</v>
      </c>
      <c r="B15680" s="103" t="s">
        <v>15819</v>
      </c>
      <c r="C15680" s="103" t="s">
        <v>1118</v>
      </c>
      <c r="D15680" s="102" t="s">
        <v>2881</v>
      </c>
      <c r="E15680" s="102" t="s">
        <v>275</v>
      </c>
      <c r="F15680" s="102" t="s">
        <v>25642</v>
      </c>
      <c r="H15680" s="102">
        <v>45655</v>
      </c>
      <c r="I15680" s="102" t="s">
        <v>22260</v>
      </c>
      <c r="J15680" s="102" t="s">
        <v>2</v>
      </c>
      <c r="K15680" s="102" t="s">
        <v>1</v>
      </c>
      <c r="L15680" s="102" t="s">
        <v>23</v>
      </c>
      <c r="M15680" s="102" t="s">
        <v>1074</v>
      </c>
      <c r="N15680" s="102">
        <v>7</v>
      </c>
      <c r="O15680" s="102" t="s">
        <v>1075</v>
      </c>
    </row>
    <row r="15681" spans="1:15" x14ac:dyDescent="0.25">
      <c r="A15681" s="102" t="s">
        <v>25643</v>
      </c>
      <c r="B15681" s="103" t="s">
        <v>1652</v>
      </c>
      <c r="C15681" s="103" t="s">
        <v>277</v>
      </c>
      <c r="D15681" s="102" t="s">
        <v>1788</v>
      </c>
      <c r="E15681" s="102" t="s">
        <v>275</v>
      </c>
      <c r="F15681" s="102" t="s">
        <v>25644</v>
      </c>
      <c r="G15681" s="102" t="s">
        <v>21881</v>
      </c>
      <c r="H15681" s="102">
        <v>45655</v>
      </c>
      <c r="I15681" s="102" t="s">
        <v>22260</v>
      </c>
      <c r="J15681" s="102" t="s">
        <v>2</v>
      </c>
      <c r="K15681" s="102" t="s">
        <v>1</v>
      </c>
      <c r="L15681" s="102" t="s">
        <v>23</v>
      </c>
      <c r="M15681" s="102" t="s">
        <v>1074</v>
      </c>
      <c r="N15681" s="102">
        <v>7</v>
      </c>
      <c r="O15681" s="102" t="s">
        <v>1075</v>
      </c>
    </row>
    <row r="15682" spans="1:15" x14ac:dyDescent="0.25">
      <c r="A15682" s="102" t="s">
        <v>25645</v>
      </c>
      <c r="B15682" s="103" t="s">
        <v>14171</v>
      </c>
      <c r="C15682" s="103" t="s">
        <v>1118</v>
      </c>
      <c r="D15682" s="102" t="s">
        <v>2881</v>
      </c>
      <c r="E15682" s="102" t="s">
        <v>275</v>
      </c>
      <c r="F15682" s="102" t="s">
        <v>25646</v>
      </c>
      <c r="H15682" s="102">
        <v>45655</v>
      </c>
      <c r="I15682" s="102" t="s">
        <v>22260</v>
      </c>
      <c r="J15682" s="102" t="s">
        <v>2</v>
      </c>
      <c r="K15682" s="102" t="s">
        <v>1</v>
      </c>
      <c r="L15682" s="102" t="s">
        <v>23</v>
      </c>
      <c r="M15682" s="102" t="s">
        <v>1074</v>
      </c>
      <c r="N15682" s="102">
        <v>7</v>
      </c>
      <c r="O15682" s="102" t="s">
        <v>1075</v>
      </c>
    </row>
    <row r="15683" spans="1:15" x14ac:dyDescent="0.25">
      <c r="A15683" s="102" t="s">
        <v>25647</v>
      </c>
      <c r="B15683" s="103" t="s">
        <v>14234</v>
      </c>
      <c r="C15683" s="103" t="s">
        <v>1082</v>
      </c>
      <c r="D15683" s="102" t="s">
        <v>2881</v>
      </c>
      <c r="E15683" s="102" t="s">
        <v>275</v>
      </c>
      <c r="F15683" s="102" t="s">
        <v>25648</v>
      </c>
      <c r="H15683" s="102">
        <v>45655</v>
      </c>
      <c r="I15683" s="102" t="s">
        <v>22260</v>
      </c>
      <c r="J15683" s="102" t="s">
        <v>2</v>
      </c>
      <c r="K15683" s="102" t="s">
        <v>1</v>
      </c>
      <c r="L15683" s="102" t="s">
        <v>23</v>
      </c>
      <c r="M15683" s="102" t="s">
        <v>1082</v>
      </c>
      <c r="N15683" s="102">
        <v>7</v>
      </c>
      <c r="O15683" s="102" t="s">
        <v>1075</v>
      </c>
    </row>
    <row r="15684" spans="1:15" x14ac:dyDescent="0.25">
      <c r="A15684" s="102" t="s">
        <v>20404</v>
      </c>
      <c r="B15684" s="103" t="s">
        <v>15806</v>
      </c>
      <c r="C15684" s="103" t="s">
        <v>1118</v>
      </c>
      <c r="D15684" s="102" t="s">
        <v>2881</v>
      </c>
      <c r="E15684" s="102" t="s">
        <v>275</v>
      </c>
      <c r="F15684" s="102" t="s">
        <v>25649</v>
      </c>
      <c r="H15684" s="102">
        <v>45655</v>
      </c>
      <c r="I15684" s="102" t="s">
        <v>22260</v>
      </c>
      <c r="J15684" s="102" t="s">
        <v>2</v>
      </c>
      <c r="K15684" s="102" t="s">
        <v>1</v>
      </c>
      <c r="L15684" s="102" t="s">
        <v>23</v>
      </c>
      <c r="M15684" s="102" t="s">
        <v>1074</v>
      </c>
      <c r="N15684" s="102">
        <v>7</v>
      </c>
      <c r="O15684" s="102" t="s">
        <v>1075</v>
      </c>
    </row>
    <row r="15685" spans="1:15" x14ac:dyDescent="0.25">
      <c r="A15685" s="102" t="s">
        <v>4557</v>
      </c>
      <c r="B15685" s="103" t="s">
        <v>1248</v>
      </c>
      <c r="C15685" s="103" t="s">
        <v>277</v>
      </c>
      <c r="D15685" s="102" t="s">
        <v>1788</v>
      </c>
      <c r="E15685" s="102" t="s">
        <v>275</v>
      </c>
      <c r="F15685" s="102" t="s">
        <v>25650</v>
      </c>
      <c r="G15685" s="102" t="s">
        <v>21881</v>
      </c>
      <c r="H15685" s="102">
        <v>45655</v>
      </c>
      <c r="I15685" s="102" t="s">
        <v>22260</v>
      </c>
      <c r="J15685" s="102" t="s">
        <v>2</v>
      </c>
      <c r="K15685" s="102" t="s">
        <v>1</v>
      </c>
      <c r="L15685" s="102" t="s">
        <v>23</v>
      </c>
      <c r="M15685" s="102" t="s">
        <v>1074</v>
      </c>
      <c r="N15685" s="102">
        <v>7</v>
      </c>
      <c r="O15685" s="102" t="s">
        <v>1075</v>
      </c>
    </row>
    <row r="15686" spans="1:15" x14ac:dyDescent="0.25">
      <c r="A15686" s="102" t="s">
        <v>25651</v>
      </c>
      <c r="B15686" s="103" t="s">
        <v>1132</v>
      </c>
      <c r="C15686" s="103" t="s">
        <v>274</v>
      </c>
      <c r="D15686" s="102" t="s">
        <v>282</v>
      </c>
      <c r="E15686" s="102" t="s">
        <v>275</v>
      </c>
      <c r="F15686" s="102" t="s">
        <v>25652</v>
      </c>
      <c r="H15686" s="102">
        <v>45655</v>
      </c>
      <c r="I15686" s="102" t="s">
        <v>22260</v>
      </c>
      <c r="J15686" s="102" t="s">
        <v>2</v>
      </c>
      <c r="K15686" s="102" t="s">
        <v>1</v>
      </c>
      <c r="L15686" s="102" t="s">
        <v>23</v>
      </c>
      <c r="M15686" s="102" t="s">
        <v>1074</v>
      </c>
      <c r="N15686" s="102">
        <v>7</v>
      </c>
      <c r="O15686" s="102" t="s">
        <v>1075</v>
      </c>
    </row>
    <row r="15687" spans="1:15" x14ac:dyDescent="0.25">
      <c r="A15687" s="102" t="s">
        <v>25653</v>
      </c>
      <c r="B15687" s="103" t="s">
        <v>24923</v>
      </c>
      <c r="C15687" s="103" t="s">
        <v>274</v>
      </c>
      <c r="D15687" s="102" t="s">
        <v>2881</v>
      </c>
      <c r="E15687" s="102" t="s">
        <v>275</v>
      </c>
      <c r="F15687" s="102" t="s">
        <v>25654</v>
      </c>
      <c r="H15687" s="102">
        <v>45655</v>
      </c>
      <c r="I15687" s="102" t="s">
        <v>22260</v>
      </c>
      <c r="J15687" s="102" t="s">
        <v>2</v>
      </c>
      <c r="K15687" s="102" t="s">
        <v>1</v>
      </c>
      <c r="L15687" s="102" t="s">
        <v>23</v>
      </c>
      <c r="M15687" s="102" t="s">
        <v>1074</v>
      </c>
      <c r="N15687" s="102">
        <v>7</v>
      </c>
      <c r="O15687" s="102" t="s">
        <v>1075</v>
      </c>
    </row>
    <row r="15688" spans="1:15" x14ac:dyDescent="0.25">
      <c r="A15688" s="102" t="s">
        <v>25653</v>
      </c>
      <c r="B15688" s="103" t="s">
        <v>5563</v>
      </c>
      <c r="C15688" s="103" t="s">
        <v>274</v>
      </c>
      <c r="D15688" s="102" t="s">
        <v>2881</v>
      </c>
      <c r="E15688" s="102" t="s">
        <v>275</v>
      </c>
      <c r="F15688" s="102" t="s">
        <v>25655</v>
      </c>
      <c r="H15688" s="102">
        <v>45655</v>
      </c>
      <c r="I15688" s="102" t="s">
        <v>22260</v>
      </c>
      <c r="J15688" s="102" t="s">
        <v>2</v>
      </c>
      <c r="K15688" s="102" t="s">
        <v>1</v>
      </c>
      <c r="L15688" s="102" t="s">
        <v>23</v>
      </c>
      <c r="M15688" s="102" t="s">
        <v>1074</v>
      </c>
      <c r="N15688" s="102">
        <v>7</v>
      </c>
      <c r="O15688" s="102" t="s">
        <v>1075</v>
      </c>
    </row>
    <row r="15689" spans="1:15" x14ac:dyDescent="0.25">
      <c r="A15689" s="102" t="s">
        <v>25653</v>
      </c>
      <c r="B15689" s="103" t="s">
        <v>14814</v>
      </c>
      <c r="C15689" s="103" t="s">
        <v>274</v>
      </c>
      <c r="D15689" s="102" t="s">
        <v>2881</v>
      </c>
      <c r="E15689" s="102" t="s">
        <v>275</v>
      </c>
      <c r="F15689" s="102" t="s">
        <v>25656</v>
      </c>
      <c r="H15689" s="102">
        <v>45655</v>
      </c>
      <c r="I15689" s="102" t="s">
        <v>22260</v>
      </c>
      <c r="J15689" s="102" t="s">
        <v>2</v>
      </c>
      <c r="K15689" s="102" t="s">
        <v>1</v>
      </c>
      <c r="L15689" s="102" t="s">
        <v>23</v>
      </c>
      <c r="M15689" s="102" t="s">
        <v>1074</v>
      </c>
      <c r="N15689" s="102">
        <v>7</v>
      </c>
      <c r="O15689" s="102" t="s">
        <v>1075</v>
      </c>
    </row>
    <row r="15690" spans="1:15" x14ac:dyDescent="0.25">
      <c r="A15690" s="102" t="s">
        <v>9278</v>
      </c>
      <c r="B15690" s="103" t="s">
        <v>1844</v>
      </c>
      <c r="C15690" s="103" t="s">
        <v>277</v>
      </c>
      <c r="D15690" s="102" t="s">
        <v>303</v>
      </c>
      <c r="E15690" s="102" t="s">
        <v>275</v>
      </c>
      <c r="F15690" s="102" t="s">
        <v>25657</v>
      </c>
      <c r="H15690" s="102">
        <v>45655</v>
      </c>
      <c r="I15690" s="102" t="s">
        <v>22260</v>
      </c>
      <c r="J15690" s="102" t="s">
        <v>2</v>
      </c>
      <c r="K15690" s="102" t="s">
        <v>1</v>
      </c>
      <c r="L15690" s="102" t="s">
        <v>23</v>
      </c>
      <c r="M15690" s="102" t="s">
        <v>1074</v>
      </c>
      <c r="N15690" s="102">
        <v>7</v>
      </c>
      <c r="O15690" s="102" t="s">
        <v>1075</v>
      </c>
    </row>
    <row r="15691" spans="1:15" x14ac:dyDescent="0.25">
      <c r="A15691" s="102" t="s">
        <v>25658</v>
      </c>
      <c r="B15691" s="103" t="s">
        <v>1228</v>
      </c>
      <c r="C15691" s="103" t="s">
        <v>277</v>
      </c>
      <c r="D15691" s="102" t="s">
        <v>303</v>
      </c>
      <c r="E15691" s="102" t="s">
        <v>275</v>
      </c>
      <c r="F15691" s="102" t="s">
        <v>25659</v>
      </c>
      <c r="H15691" s="102">
        <v>45655</v>
      </c>
      <c r="I15691" s="102" t="s">
        <v>22260</v>
      </c>
      <c r="J15691" s="102" t="s">
        <v>2</v>
      </c>
      <c r="K15691" s="102" t="s">
        <v>1</v>
      </c>
      <c r="L15691" s="102" t="s">
        <v>23</v>
      </c>
      <c r="M15691" s="102" t="s">
        <v>1074</v>
      </c>
      <c r="N15691" s="102">
        <v>7</v>
      </c>
      <c r="O15691" s="102" t="s">
        <v>1075</v>
      </c>
    </row>
    <row r="15692" spans="1:15" x14ac:dyDescent="0.25">
      <c r="A15692" s="102" t="s">
        <v>25660</v>
      </c>
      <c r="B15692" s="103" t="s">
        <v>1122</v>
      </c>
      <c r="C15692" s="103" t="s">
        <v>274</v>
      </c>
      <c r="D15692" s="102" t="s">
        <v>281</v>
      </c>
      <c r="E15692" s="102" t="s">
        <v>275</v>
      </c>
      <c r="F15692" s="102" t="s">
        <v>25661</v>
      </c>
      <c r="H15692" s="102">
        <v>45655</v>
      </c>
      <c r="I15692" s="102" t="s">
        <v>22260</v>
      </c>
      <c r="J15692" s="102" t="s">
        <v>2</v>
      </c>
      <c r="K15692" s="102" t="s">
        <v>1</v>
      </c>
      <c r="L15692" s="102" t="s">
        <v>23</v>
      </c>
      <c r="M15692" s="102" t="s">
        <v>1074</v>
      </c>
      <c r="N15692" s="102">
        <v>7</v>
      </c>
      <c r="O15692" s="102" t="s">
        <v>1075</v>
      </c>
    </row>
    <row r="15693" spans="1:15" x14ac:dyDescent="0.25">
      <c r="A15693" s="102" t="s">
        <v>25662</v>
      </c>
      <c r="B15693" s="103" t="s">
        <v>25663</v>
      </c>
      <c r="C15693" s="103" t="s">
        <v>1118</v>
      </c>
      <c r="D15693" s="102" t="s">
        <v>2881</v>
      </c>
      <c r="E15693" s="102" t="s">
        <v>275</v>
      </c>
      <c r="F15693" s="102" t="s">
        <v>25664</v>
      </c>
      <c r="H15693" s="102">
        <v>45655</v>
      </c>
      <c r="I15693" s="102" t="s">
        <v>22260</v>
      </c>
      <c r="J15693" s="102" t="s">
        <v>2</v>
      </c>
      <c r="K15693" s="102" t="s">
        <v>1</v>
      </c>
      <c r="L15693" s="102" t="s">
        <v>23</v>
      </c>
      <c r="M15693" s="102" t="s">
        <v>1074</v>
      </c>
      <c r="N15693" s="102">
        <v>7</v>
      </c>
      <c r="O15693" s="102" t="s">
        <v>1075</v>
      </c>
    </row>
    <row r="15694" spans="1:15" x14ac:dyDescent="0.25">
      <c r="A15694" s="102" t="s">
        <v>25665</v>
      </c>
      <c r="B15694" s="103" t="s">
        <v>1561</v>
      </c>
      <c r="C15694" s="103" t="s">
        <v>277</v>
      </c>
      <c r="D15694" s="102" t="s">
        <v>283</v>
      </c>
      <c r="E15694" s="102" t="s">
        <v>275</v>
      </c>
      <c r="F15694" s="102" t="s">
        <v>25666</v>
      </c>
      <c r="H15694" s="102">
        <v>45655</v>
      </c>
      <c r="I15694" s="102" t="s">
        <v>22260</v>
      </c>
      <c r="J15694" s="102" t="s">
        <v>2</v>
      </c>
      <c r="K15694" s="102" t="s">
        <v>1</v>
      </c>
      <c r="L15694" s="102" t="s">
        <v>23</v>
      </c>
      <c r="M15694" s="102" t="s">
        <v>1074</v>
      </c>
      <c r="N15694" s="102">
        <v>7</v>
      </c>
      <c r="O15694" s="102" t="s">
        <v>1075</v>
      </c>
    </row>
    <row r="15695" spans="1:15" x14ac:dyDescent="0.25">
      <c r="A15695" s="102" t="s">
        <v>13975</v>
      </c>
      <c r="B15695" s="103" t="s">
        <v>1143</v>
      </c>
      <c r="C15695" s="103" t="s">
        <v>277</v>
      </c>
      <c r="D15695" s="102" t="s">
        <v>283</v>
      </c>
      <c r="E15695" s="102" t="s">
        <v>275</v>
      </c>
      <c r="F15695" s="102" t="s">
        <v>25667</v>
      </c>
      <c r="H15695" s="102">
        <v>45655</v>
      </c>
      <c r="I15695" s="102" t="s">
        <v>22260</v>
      </c>
      <c r="J15695" s="102" t="s">
        <v>2</v>
      </c>
      <c r="K15695" s="102" t="s">
        <v>1</v>
      </c>
      <c r="L15695" s="102" t="s">
        <v>23</v>
      </c>
      <c r="M15695" s="102" t="s">
        <v>1074</v>
      </c>
      <c r="N15695" s="102">
        <v>7</v>
      </c>
      <c r="O15695" s="102" t="s">
        <v>1075</v>
      </c>
    </row>
    <row r="15696" spans="1:15" x14ac:dyDescent="0.25">
      <c r="A15696" s="102" t="s">
        <v>18036</v>
      </c>
      <c r="B15696" s="103" t="s">
        <v>9999</v>
      </c>
      <c r="C15696" s="103" t="s">
        <v>274</v>
      </c>
      <c r="D15696" s="102" t="s">
        <v>283</v>
      </c>
      <c r="E15696" s="102" t="s">
        <v>275</v>
      </c>
      <c r="F15696" s="102" t="s">
        <v>25668</v>
      </c>
      <c r="H15696" s="102">
        <v>45655</v>
      </c>
      <c r="I15696" s="102" t="s">
        <v>22260</v>
      </c>
      <c r="J15696" s="102" t="s">
        <v>2</v>
      </c>
      <c r="K15696" s="102" t="s">
        <v>1</v>
      </c>
      <c r="L15696" s="102" t="s">
        <v>23</v>
      </c>
      <c r="M15696" s="102" t="s">
        <v>1074</v>
      </c>
      <c r="N15696" s="102">
        <v>7</v>
      </c>
      <c r="O15696" s="102" t="s">
        <v>1075</v>
      </c>
    </row>
    <row r="15697" spans="1:15" x14ac:dyDescent="0.25">
      <c r="A15697" s="102" t="s">
        <v>14403</v>
      </c>
      <c r="B15697" s="103" t="s">
        <v>1304</v>
      </c>
      <c r="C15697" s="103" t="s">
        <v>274</v>
      </c>
      <c r="D15697" s="102" t="s">
        <v>283</v>
      </c>
      <c r="E15697" s="102" t="s">
        <v>275</v>
      </c>
      <c r="F15697" s="102" t="s">
        <v>25669</v>
      </c>
      <c r="H15697" s="102">
        <v>45655</v>
      </c>
      <c r="I15697" s="102" t="s">
        <v>22260</v>
      </c>
      <c r="J15697" s="102" t="s">
        <v>2</v>
      </c>
      <c r="K15697" s="102" t="s">
        <v>1</v>
      </c>
      <c r="L15697" s="102" t="s">
        <v>23</v>
      </c>
      <c r="M15697" s="102" t="s">
        <v>1074</v>
      </c>
      <c r="N15697" s="102">
        <v>7</v>
      </c>
      <c r="O15697" s="102" t="s">
        <v>1075</v>
      </c>
    </row>
    <row r="15698" spans="1:15" x14ac:dyDescent="0.25">
      <c r="A15698" s="102" t="s">
        <v>14403</v>
      </c>
      <c r="B15698" s="103" t="s">
        <v>2534</v>
      </c>
      <c r="C15698" s="103" t="s">
        <v>274</v>
      </c>
      <c r="D15698" s="102" t="s">
        <v>283</v>
      </c>
      <c r="E15698" s="102" t="s">
        <v>275</v>
      </c>
      <c r="F15698" s="102" t="s">
        <v>25670</v>
      </c>
      <c r="H15698" s="102">
        <v>45655</v>
      </c>
      <c r="I15698" s="102" t="s">
        <v>22260</v>
      </c>
      <c r="J15698" s="102" t="s">
        <v>2</v>
      </c>
      <c r="K15698" s="102" t="s">
        <v>1</v>
      </c>
      <c r="L15698" s="102" t="s">
        <v>23</v>
      </c>
      <c r="M15698" s="102" t="s">
        <v>1074</v>
      </c>
      <c r="N15698" s="102">
        <v>7</v>
      </c>
      <c r="O15698" s="102" t="s">
        <v>1075</v>
      </c>
    </row>
    <row r="15699" spans="1:15" x14ac:dyDescent="0.25">
      <c r="A15699" s="102" t="s">
        <v>25380</v>
      </c>
      <c r="B15699" s="103" t="s">
        <v>1912</v>
      </c>
      <c r="C15699" s="103" t="s">
        <v>274</v>
      </c>
      <c r="D15699" s="102" t="s">
        <v>283</v>
      </c>
      <c r="E15699" s="102" t="s">
        <v>275</v>
      </c>
      <c r="F15699" s="102" t="s">
        <v>25671</v>
      </c>
      <c r="H15699" s="102">
        <v>45655</v>
      </c>
      <c r="I15699" s="102" t="s">
        <v>22260</v>
      </c>
      <c r="J15699" s="102" t="s">
        <v>2</v>
      </c>
      <c r="K15699" s="102" t="s">
        <v>1</v>
      </c>
      <c r="L15699" s="102" t="s">
        <v>23</v>
      </c>
      <c r="M15699" s="102" t="s">
        <v>1074</v>
      </c>
      <c r="N15699" s="102">
        <v>7</v>
      </c>
      <c r="O15699" s="102" t="s">
        <v>1075</v>
      </c>
    </row>
    <row r="15700" spans="1:15" x14ac:dyDescent="0.25">
      <c r="A15700" s="102" t="s">
        <v>25672</v>
      </c>
      <c r="B15700" s="103" t="s">
        <v>1161</v>
      </c>
      <c r="C15700" s="103" t="s">
        <v>1118</v>
      </c>
      <c r="D15700" s="102" t="s">
        <v>152</v>
      </c>
      <c r="E15700" s="102" t="s">
        <v>275</v>
      </c>
      <c r="F15700" s="102" t="s">
        <v>25673</v>
      </c>
      <c r="H15700" s="102">
        <v>45655</v>
      </c>
      <c r="I15700" s="102" t="s">
        <v>22260</v>
      </c>
      <c r="J15700" s="102" t="s">
        <v>2</v>
      </c>
      <c r="K15700" s="102" t="s">
        <v>1</v>
      </c>
      <c r="L15700" s="102" t="s">
        <v>23</v>
      </c>
      <c r="M15700" s="102" t="s">
        <v>1074</v>
      </c>
      <c r="N15700" s="102">
        <v>7</v>
      </c>
      <c r="O15700" s="102" t="s">
        <v>1075</v>
      </c>
    </row>
    <row r="15701" spans="1:15" x14ac:dyDescent="0.25">
      <c r="A15701" s="102" t="s">
        <v>25674</v>
      </c>
      <c r="B15701" s="103" t="s">
        <v>1085</v>
      </c>
      <c r="C15701" s="103" t="s">
        <v>274</v>
      </c>
      <c r="D15701" s="102" t="s">
        <v>281</v>
      </c>
      <c r="E15701" s="102" t="s">
        <v>276</v>
      </c>
      <c r="H15701" s="102">
        <v>45655</v>
      </c>
      <c r="I15701" s="102" t="s">
        <v>22260</v>
      </c>
      <c r="J15701" s="102" t="s">
        <v>2</v>
      </c>
      <c r="K15701" s="102" t="s">
        <v>1</v>
      </c>
      <c r="L15701" s="102" t="s">
        <v>23</v>
      </c>
      <c r="M15701" s="102" t="s">
        <v>1074</v>
      </c>
      <c r="N15701" s="102">
        <v>7</v>
      </c>
      <c r="O15701" s="102" t="s">
        <v>1075</v>
      </c>
    </row>
    <row r="15702" spans="1:15" x14ac:dyDescent="0.25">
      <c r="A15702" s="102" t="s">
        <v>25675</v>
      </c>
      <c r="B15702" s="103" t="s">
        <v>16539</v>
      </c>
      <c r="C15702" s="103" t="s">
        <v>274</v>
      </c>
      <c r="D15702" s="102" t="s">
        <v>2881</v>
      </c>
      <c r="E15702" s="102" t="s">
        <v>275</v>
      </c>
      <c r="F15702" s="102" t="s">
        <v>25676</v>
      </c>
      <c r="H15702" s="102">
        <v>45655</v>
      </c>
      <c r="I15702" s="102" t="s">
        <v>22260</v>
      </c>
      <c r="J15702" s="102" t="s">
        <v>2</v>
      </c>
      <c r="K15702" s="102" t="s">
        <v>1</v>
      </c>
      <c r="L15702" s="102" t="s">
        <v>23</v>
      </c>
      <c r="M15702" s="102" t="s">
        <v>1074</v>
      </c>
      <c r="N15702" s="102">
        <v>7</v>
      </c>
      <c r="O15702" s="102" t="s">
        <v>1075</v>
      </c>
    </row>
    <row r="15703" spans="1:15" x14ac:dyDescent="0.25">
      <c r="A15703" s="102" t="s">
        <v>25675</v>
      </c>
      <c r="B15703" s="103" t="s">
        <v>1268</v>
      </c>
      <c r="C15703" s="103" t="s">
        <v>1082</v>
      </c>
      <c r="D15703" s="102" t="s">
        <v>2881</v>
      </c>
      <c r="E15703" s="102" t="s">
        <v>275</v>
      </c>
      <c r="F15703" s="102" t="s">
        <v>25677</v>
      </c>
      <c r="H15703" s="102">
        <v>45655</v>
      </c>
      <c r="I15703" s="102" t="s">
        <v>22260</v>
      </c>
      <c r="J15703" s="102" t="s">
        <v>2</v>
      </c>
      <c r="K15703" s="102" t="s">
        <v>1</v>
      </c>
      <c r="L15703" s="102" t="s">
        <v>23</v>
      </c>
      <c r="M15703" s="102" t="s">
        <v>1082</v>
      </c>
      <c r="N15703" s="102">
        <v>7</v>
      </c>
      <c r="O15703" s="102" t="s">
        <v>1075</v>
      </c>
    </row>
    <row r="15704" spans="1:15" x14ac:dyDescent="0.25">
      <c r="A15704" s="102" t="s">
        <v>25675</v>
      </c>
      <c r="B15704" s="103" t="s">
        <v>14275</v>
      </c>
      <c r="C15704" s="103" t="s">
        <v>1082</v>
      </c>
      <c r="D15704" s="102" t="s">
        <v>2881</v>
      </c>
      <c r="E15704" s="102" t="s">
        <v>275</v>
      </c>
      <c r="F15704" s="102" t="s">
        <v>25678</v>
      </c>
      <c r="H15704" s="102">
        <v>45655</v>
      </c>
      <c r="I15704" s="102" t="s">
        <v>22260</v>
      </c>
      <c r="J15704" s="102" t="s">
        <v>2</v>
      </c>
      <c r="K15704" s="102" t="s">
        <v>1</v>
      </c>
      <c r="L15704" s="102" t="s">
        <v>23</v>
      </c>
      <c r="M15704" s="102" t="s">
        <v>1082</v>
      </c>
      <c r="N15704" s="102">
        <v>7</v>
      </c>
      <c r="O15704" s="102" t="s">
        <v>1075</v>
      </c>
    </row>
    <row r="15705" spans="1:15" x14ac:dyDescent="0.25">
      <c r="A15705" s="102" t="s">
        <v>25679</v>
      </c>
      <c r="B15705" s="103" t="s">
        <v>1266</v>
      </c>
      <c r="C15705" s="103" t="s">
        <v>277</v>
      </c>
      <c r="D15705" s="102" t="s">
        <v>283</v>
      </c>
      <c r="E15705" s="102" t="s">
        <v>275</v>
      </c>
      <c r="F15705" s="102" t="s">
        <v>25680</v>
      </c>
      <c r="H15705" s="102">
        <v>45655</v>
      </c>
      <c r="I15705" s="102" t="s">
        <v>22260</v>
      </c>
      <c r="J15705" s="102" t="s">
        <v>2</v>
      </c>
      <c r="K15705" s="102" t="s">
        <v>1</v>
      </c>
      <c r="L15705" s="102" t="s">
        <v>23</v>
      </c>
      <c r="M15705" s="102" t="s">
        <v>1074</v>
      </c>
      <c r="N15705" s="102">
        <v>7</v>
      </c>
      <c r="O15705" s="102" t="s">
        <v>1075</v>
      </c>
    </row>
    <row r="15706" spans="1:15" x14ac:dyDescent="0.25">
      <c r="A15706" s="102" t="s">
        <v>25679</v>
      </c>
      <c r="B15706" s="103" t="s">
        <v>1916</v>
      </c>
      <c r="C15706" s="103" t="s">
        <v>274</v>
      </c>
      <c r="D15706" s="102" t="s">
        <v>283</v>
      </c>
      <c r="E15706" s="102" t="s">
        <v>275</v>
      </c>
      <c r="F15706" s="102" t="s">
        <v>25681</v>
      </c>
      <c r="H15706" s="102">
        <v>45655</v>
      </c>
      <c r="I15706" s="102" t="s">
        <v>22260</v>
      </c>
      <c r="J15706" s="102" t="s">
        <v>2</v>
      </c>
      <c r="K15706" s="102" t="s">
        <v>1</v>
      </c>
      <c r="L15706" s="102" t="s">
        <v>23</v>
      </c>
      <c r="M15706" s="102" t="s">
        <v>1074</v>
      </c>
      <c r="N15706" s="102">
        <v>7</v>
      </c>
      <c r="O15706" s="102" t="s">
        <v>1075</v>
      </c>
    </row>
    <row r="15707" spans="1:15" x14ac:dyDescent="0.25">
      <c r="A15707" s="102" t="s">
        <v>25679</v>
      </c>
      <c r="B15707" s="103" t="s">
        <v>3794</v>
      </c>
      <c r="C15707" s="103" t="s">
        <v>277</v>
      </c>
      <c r="D15707" s="102" t="s">
        <v>283</v>
      </c>
      <c r="E15707" s="102" t="s">
        <v>275</v>
      </c>
      <c r="F15707" s="102" t="s">
        <v>25682</v>
      </c>
      <c r="H15707" s="102">
        <v>45655</v>
      </c>
      <c r="I15707" s="102" t="s">
        <v>22260</v>
      </c>
      <c r="J15707" s="102" t="s">
        <v>2</v>
      </c>
      <c r="K15707" s="102" t="s">
        <v>1</v>
      </c>
      <c r="L15707" s="102" t="s">
        <v>23</v>
      </c>
      <c r="M15707" s="102" t="s">
        <v>1074</v>
      </c>
      <c r="N15707" s="102">
        <v>7</v>
      </c>
      <c r="O15707" s="102" t="s">
        <v>1075</v>
      </c>
    </row>
    <row r="15708" spans="1:15" x14ac:dyDescent="0.25">
      <c r="A15708" s="102" t="s">
        <v>25679</v>
      </c>
      <c r="B15708" s="103" t="s">
        <v>7273</v>
      </c>
      <c r="C15708" s="103" t="s">
        <v>274</v>
      </c>
      <c r="D15708" s="102" t="s">
        <v>283</v>
      </c>
      <c r="E15708" s="102" t="s">
        <v>275</v>
      </c>
      <c r="F15708" s="102" t="s">
        <v>25683</v>
      </c>
      <c r="H15708" s="102">
        <v>45655</v>
      </c>
      <c r="I15708" s="102" t="s">
        <v>22260</v>
      </c>
      <c r="J15708" s="102" t="s">
        <v>2</v>
      </c>
      <c r="K15708" s="102" t="s">
        <v>1</v>
      </c>
      <c r="L15708" s="102" t="s">
        <v>23</v>
      </c>
      <c r="M15708" s="102" t="s">
        <v>1074</v>
      </c>
      <c r="N15708" s="102">
        <v>7</v>
      </c>
      <c r="O15708" s="102" t="s">
        <v>1075</v>
      </c>
    </row>
    <row r="15709" spans="1:15" x14ac:dyDescent="0.25">
      <c r="A15709" s="102" t="s">
        <v>7273</v>
      </c>
      <c r="B15709" s="103" t="s">
        <v>1284</v>
      </c>
      <c r="C15709" s="103" t="s">
        <v>1180</v>
      </c>
      <c r="D15709" s="102" t="s">
        <v>152</v>
      </c>
      <c r="E15709" s="102" t="s">
        <v>275</v>
      </c>
      <c r="F15709" s="102" t="s">
        <v>25684</v>
      </c>
      <c r="H15709" s="102">
        <v>45655</v>
      </c>
      <c r="I15709" s="102" t="s">
        <v>22260</v>
      </c>
      <c r="J15709" s="102" t="s">
        <v>2</v>
      </c>
      <c r="K15709" s="102" t="s">
        <v>1</v>
      </c>
      <c r="L15709" s="102" t="s">
        <v>23</v>
      </c>
      <c r="M15709" s="102" t="s">
        <v>1180</v>
      </c>
      <c r="N15709" s="102">
        <v>7</v>
      </c>
      <c r="O15709" s="102" t="s">
        <v>1075</v>
      </c>
    </row>
    <row r="15710" spans="1:15" x14ac:dyDescent="0.25">
      <c r="A15710" s="102" t="s">
        <v>7273</v>
      </c>
      <c r="B15710" s="103" t="s">
        <v>1189</v>
      </c>
      <c r="C15710" s="103" t="s">
        <v>274</v>
      </c>
      <c r="D15710" s="102" t="s">
        <v>152</v>
      </c>
      <c r="E15710" s="102" t="s">
        <v>275</v>
      </c>
      <c r="F15710" s="102" t="s">
        <v>25685</v>
      </c>
      <c r="H15710" s="102">
        <v>45655</v>
      </c>
      <c r="I15710" s="102" t="s">
        <v>22260</v>
      </c>
      <c r="J15710" s="102" t="s">
        <v>2</v>
      </c>
      <c r="K15710" s="102" t="s">
        <v>1</v>
      </c>
      <c r="L15710" s="102" t="s">
        <v>23</v>
      </c>
      <c r="M15710" s="102" t="s">
        <v>1074</v>
      </c>
      <c r="N15710" s="102">
        <v>7</v>
      </c>
      <c r="O15710" s="102" t="s">
        <v>1075</v>
      </c>
    </row>
    <row r="15711" spans="1:15" x14ac:dyDescent="0.25">
      <c r="A15711" s="102" t="s">
        <v>5051</v>
      </c>
      <c r="B15711" s="103" t="s">
        <v>25686</v>
      </c>
      <c r="C15711" s="103" t="s">
        <v>274</v>
      </c>
      <c r="D15711" s="102" t="s">
        <v>303</v>
      </c>
      <c r="E15711" s="102" t="s">
        <v>275</v>
      </c>
      <c r="F15711" s="102" t="s">
        <v>25687</v>
      </c>
      <c r="H15711" s="102">
        <v>45655</v>
      </c>
      <c r="I15711" s="102" t="s">
        <v>22260</v>
      </c>
      <c r="J15711" s="102" t="s">
        <v>2</v>
      </c>
      <c r="K15711" s="102" t="s">
        <v>1</v>
      </c>
      <c r="L15711" s="102" t="s">
        <v>23</v>
      </c>
      <c r="M15711" s="102" t="s">
        <v>1074</v>
      </c>
      <c r="N15711" s="102">
        <v>7</v>
      </c>
      <c r="O15711" s="102" t="s">
        <v>1075</v>
      </c>
    </row>
    <row r="15712" spans="1:15" x14ac:dyDescent="0.25">
      <c r="A15712" s="102" t="s">
        <v>15346</v>
      </c>
      <c r="B15712" s="103" t="s">
        <v>18582</v>
      </c>
      <c r="C15712" s="103" t="s">
        <v>1118</v>
      </c>
      <c r="D15712" s="102" t="s">
        <v>2881</v>
      </c>
      <c r="E15712" s="102" t="s">
        <v>275</v>
      </c>
      <c r="F15712" s="102" t="s">
        <v>25688</v>
      </c>
      <c r="H15712" s="102">
        <v>45655</v>
      </c>
      <c r="I15712" s="102" t="s">
        <v>22260</v>
      </c>
      <c r="J15712" s="102" t="s">
        <v>2</v>
      </c>
      <c r="K15712" s="102" t="s">
        <v>1</v>
      </c>
      <c r="L15712" s="102" t="s">
        <v>23</v>
      </c>
      <c r="M15712" s="102" t="s">
        <v>1074</v>
      </c>
      <c r="N15712" s="102">
        <v>7</v>
      </c>
      <c r="O15712" s="102" t="s">
        <v>1075</v>
      </c>
    </row>
    <row r="15713" spans="1:15" x14ac:dyDescent="0.25">
      <c r="A15713" s="102" t="s">
        <v>1276</v>
      </c>
      <c r="B15713" s="103" t="s">
        <v>1214</v>
      </c>
      <c r="C15713" s="103" t="s">
        <v>1118</v>
      </c>
      <c r="D15713" s="102" t="s">
        <v>283</v>
      </c>
      <c r="E15713" s="102" t="s">
        <v>275</v>
      </c>
      <c r="F15713" s="102" t="s">
        <v>25689</v>
      </c>
      <c r="H15713" s="102">
        <v>45655</v>
      </c>
      <c r="I15713" s="102" t="s">
        <v>22260</v>
      </c>
      <c r="J15713" s="102" t="s">
        <v>2</v>
      </c>
      <c r="K15713" s="102" t="s">
        <v>1</v>
      </c>
      <c r="L15713" s="102" t="s">
        <v>23</v>
      </c>
      <c r="M15713" s="102" t="s">
        <v>1074</v>
      </c>
      <c r="N15713" s="102">
        <v>7</v>
      </c>
      <c r="O15713" s="102" t="s">
        <v>1075</v>
      </c>
    </row>
    <row r="15714" spans="1:15" x14ac:dyDescent="0.25">
      <c r="A15714" s="102" t="s">
        <v>25690</v>
      </c>
      <c r="B15714" s="103" t="s">
        <v>25691</v>
      </c>
      <c r="C15714" s="103" t="s">
        <v>1082</v>
      </c>
      <c r="D15714" s="102" t="s">
        <v>2881</v>
      </c>
      <c r="E15714" s="102" t="s">
        <v>275</v>
      </c>
      <c r="F15714" s="102" t="s">
        <v>25692</v>
      </c>
      <c r="H15714" s="102">
        <v>45655</v>
      </c>
      <c r="I15714" s="102" t="s">
        <v>22260</v>
      </c>
      <c r="J15714" s="102" t="s">
        <v>2</v>
      </c>
      <c r="K15714" s="102" t="s">
        <v>1</v>
      </c>
      <c r="L15714" s="102" t="s">
        <v>23</v>
      </c>
      <c r="M15714" s="102" t="s">
        <v>1082</v>
      </c>
      <c r="N15714" s="102">
        <v>7</v>
      </c>
      <c r="O15714" s="102" t="s">
        <v>1075</v>
      </c>
    </row>
    <row r="15715" spans="1:15" x14ac:dyDescent="0.25">
      <c r="A15715" s="102" t="s">
        <v>25690</v>
      </c>
      <c r="B15715" s="103" t="s">
        <v>17706</v>
      </c>
      <c r="C15715" s="103" t="s">
        <v>1082</v>
      </c>
      <c r="D15715" s="102" t="s">
        <v>2881</v>
      </c>
      <c r="E15715" s="102" t="s">
        <v>275</v>
      </c>
      <c r="F15715" s="102" t="s">
        <v>25693</v>
      </c>
      <c r="H15715" s="102">
        <v>45655</v>
      </c>
      <c r="I15715" s="102" t="s">
        <v>22260</v>
      </c>
      <c r="J15715" s="102" t="s">
        <v>2</v>
      </c>
      <c r="K15715" s="102" t="s">
        <v>1</v>
      </c>
      <c r="L15715" s="102" t="s">
        <v>23</v>
      </c>
      <c r="M15715" s="102" t="s">
        <v>1082</v>
      </c>
      <c r="N15715" s="102">
        <v>7</v>
      </c>
      <c r="O15715" s="102" t="s">
        <v>1075</v>
      </c>
    </row>
    <row r="15716" spans="1:15" x14ac:dyDescent="0.25">
      <c r="A15716" s="102" t="s">
        <v>25690</v>
      </c>
      <c r="B15716" s="103" t="s">
        <v>14188</v>
      </c>
      <c r="C15716" s="103" t="s">
        <v>274</v>
      </c>
      <c r="D15716" s="102" t="s">
        <v>2881</v>
      </c>
      <c r="E15716" s="102" t="s">
        <v>275</v>
      </c>
      <c r="F15716" s="102" t="s">
        <v>25694</v>
      </c>
      <c r="H15716" s="102">
        <v>45655</v>
      </c>
      <c r="I15716" s="102" t="s">
        <v>22260</v>
      </c>
      <c r="J15716" s="102" t="s">
        <v>2</v>
      </c>
      <c r="K15716" s="102" t="s">
        <v>1</v>
      </c>
      <c r="L15716" s="102" t="s">
        <v>23</v>
      </c>
      <c r="M15716" s="102" t="s">
        <v>1074</v>
      </c>
      <c r="N15716" s="102">
        <v>7</v>
      </c>
      <c r="O15716" s="102" t="s">
        <v>1075</v>
      </c>
    </row>
    <row r="15717" spans="1:15" x14ac:dyDescent="0.25">
      <c r="A15717" s="102" t="s">
        <v>7522</v>
      </c>
      <c r="B15717" s="103" t="s">
        <v>1847</v>
      </c>
      <c r="C15717" s="103" t="s">
        <v>1118</v>
      </c>
      <c r="D15717" s="102" t="s">
        <v>283</v>
      </c>
      <c r="E15717" s="102" t="s">
        <v>275</v>
      </c>
      <c r="F15717" s="102" t="s">
        <v>25695</v>
      </c>
      <c r="H15717" s="102">
        <v>45655</v>
      </c>
      <c r="I15717" s="102" t="s">
        <v>22260</v>
      </c>
      <c r="J15717" s="102" t="s">
        <v>2</v>
      </c>
      <c r="K15717" s="102" t="s">
        <v>1</v>
      </c>
      <c r="L15717" s="102" t="s">
        <v>23</v>
      </c>
      <c r="M15717" s="102" t="s">
        <v>1074</v>
      </c>
      <c r="N15717" s="102">
        <v>7</v>
      </c>
      <c r="O15717" s="102" t="s">
        <v>1075</v>
      </c>
    </row>
    <row r="15718" spans="1:15" x14ac:dyDescent="0.25">
      <c r="A15718" s="102" t="s">
        <v>25696</v>
      </c>
      <c r="B15718" s="103" t="s">
        <v>1997</v>
      </c>
      <c r="C15718" s="103" t="s">
        <v>277</v>
      </c>
      <c r="D15718" s="102" t="s">
        <v>281</v>
      </c>
      <c r="E15718" s="102" t="s">
        <v>275</v>
      </c>
      <c r="F15718" s="102" t="s">
        <v>25697</v>
      </c>
      <c r="H15718" s="102">
        <v>45655</v>
      </c>
      <c r="I15718" s="102" t="s">
        <v>22260</v>
      </c>
      <c r="J15718" s="102" t="s">
        <v>2</v>
      </c>
      <c r="K15718" s="102" t="s">
        <v>1</v>
      </c>
      <c r="L15718" s="102" t="s">
        <v>23</v>
      </c>
      <c r="M15718" s="102" t="s">
        <v>1074</v>
      </c>
      <c r="N15718" s="102">
        <v>7</v>
      </c>
      <c r="O15718" s="102" t="s">
        <v>1075</v>
      </c>
    </row>
    <row r="15719" spans="1:15" x14ac:dyDescent="0.25">
      <c r="A15719" s="102" t="s">
        <v>21244</v>
      </c>
      <c r="B15719" s="103" t="s">
        <v>25698</v>
      </c>
      <c r="C15719" s="103" t="s">
        <v>277</v>
      </c>
      <c r="D15719" s="102" t="s">
        <v>283</v>
      </c>
      <c r="E15719" s="102" t="s">
        <v>275</v>
      </c>
      <c r="F15719" s="102" t="s">
        <v>25699</v>
      </c>
      <c r="H15719" s="102">
        <v>45655</v>
      </c>
      <c r="I15719" s="102" t="s">
        <v>22260</v>
      </c>
      <c r="J15719" s="102" t="s">
        <v>2</v>
      </c>
      <c r="K15719" s="102" t="s">
        <v>1</v>
      </c>
      <c r="L15719" s="102" t="s">
        <v>23</v>
      </c>
      <c r="M15719" s="102" t="s">
        <v>1074</v>
      </c>
      <c r="N15719" s="102">
        <v>7</v>
      </c>
      <c r="O15719" s="102" t="s">
        <v>1075</v>
      </c>
    </row>
    <row r="15720" spans="1:15" x14ac:dyDescent="0.25">
      <c r="A15720" s="102" t="s">
        <v>25700</v>
      </c>
      <c r="B15720" s="103" t="s">
        <v>25701</v>
      </c>
      <c r="C15720" s="103" t="s">
        <v>1118</v>
      </c>
      <c r="D15720" s="102" t="s">
        <v>152</v>
      </c>
      <c r="E15720" s="102" t="s">
        <v>275</v>
      </c>
      <c r="F15720" s="102" t="s">
        <v>25702</v>
      </c>
      <c r="H15720" s="102">
        <v>45655</v>
      </c>
      <c r="I15720" s="102" t="s">
        <v>22260</v>
      </c>
      <c r="J15720" s="102" t="s">
        <v>2</v>
      </c>
      <c r="K15720" s="102" t="s">
        <v>1</v>
      </c>
      <c r="L15720" s="102" t="s">
        <v>23</v>
      </c>
      <c r="M15720" s="102" t="s">
        <v>1074</v>
      </c>
      <c r="N15720" s="102">
        <v>7</v>
      </c>
      <c r="O15720" s="102" t="s">
        <v>1075</v>
      </c>
    </row>
    <row r="15721" spans="1:15" x14ac:dyDescent="0.25">
      <c r="A15721" s="102" t="s">
        <v>9331</v>
      </c>
      <c r="B15721" s="103" t="s">
        <v>4780</v>
      </c>
      <c r="C15721" s="103" t="s">
        <v>274</v>
      </c>
      <c r="D15721" s="102" t="s">
        <v>152</v>
      </c>
      <c r="E15721" s="102" t="s">
        <v>275</v>
      </c>
      <c r="F15721" s="102" t="s">
        <v>25703</v>
      </c>
      <c r="H15721" s="102">
        <v>45655</v>
      </c>
      <c r="I15721" s="102" t="s">
        <v>22260</v>
      </c>
      <c r="J15721" s="102" t="s">
        <v>2</v>
      </c>
      <c r="K15721" s="102" t="s">
        <v>1</v>
      </c>
      <c r="L15721" s="102" t="s">
        <v>23</v>
      </c>
      <c r="M15721" s="102" t="s">
        <v>1074</v>
      </c>
      <c r="N15721" s="102">
        <v>7</v>
      </c>
      <c r="O15721" s="102" t="s">
        <v>1075</v>
      </c>
    </row>
    <row r="15722" spans="1:15" x14ac:dyDescent="0.25">
      <c r="A15722" s="102" t="s">
        <v>6477</v>
      </c>
      <c r="B15722" s="103" t="s">
        <v>1405</v>
      </c>
      <c r="C15722" s="103" t="s">
        <v>277</v>
      </c>
      <c r="D15722" s="102" t="s">
        <v>303</v>
      </c>
      <c r="E15722" s="102" t="s">
        <v>275</v>
      </c>
      <c r="F15722" s="102" t="s">
        <v>25704</v>
      </c>
      <c r="H15722" s="102">
        <v>45655</v>
      </c>
      <c r="I15722" s="102" t="s">
        <v>22260</v>
      </c>
      <c r="J15722" s="102" t="s">
        <v>2</v>
      </c>
      <c r="K15722" s="102" t="s">
        <v>1</v>
      </c>
      <c r="L15722" s="102" t="s">
        <v>23</v>
      </c>
      <c r="M15722" s="102" t="s">
        <v>1074</v>
      </c>
      <c r="N15722" s="102">
        <v>7</v>
      </c>
      <c r="O15722" s="102" t="s">
        <v>1075</v>
      </c>
    </row>
    <row r="15723" spans="1:15" x14ac:dyDescent="0.25">
      <c r="A15723" s="102" t="s">
        <v>25705</v>
      </c>
      <c r="B15723" s="103" t="s">
        <v>25706</v>
      </c>
      <c r="C15723" s="103" t="s">
        <v>277</v>
      </c>
      <c r="D15723" s="102" t="s">
        <v>283</v>
      </c>
      <c r="E15723" s="102" t="s">
        <v>275</v>
      </c>
      <c r="F15723" s="102" t="s">
        <v>25707</v>
      </c>
      <c r="H15723" s="102">
        <v>45655</v>
      </c>
      <c r="I15723" s="102" t="s">
        <v>22260</v>
      </c>
      <c r="J15723" s="102" t="s">
        <v>2</v>
      </c>
      <c r="K15723" s="102" t="s">
        <v>1</v>
      </c>
      <c r="L15723" s="102" t="s">
        <v>23</v>
      </c>
      <c r="M15723" s="102" t="s">
        <v>1074</v>
      </c>
      <c r="N15723" s="102">
        <v>7</v>
      </c>
      <c r="O15723" s="102" t="s">
        <v>1075</v>
      </c>
    </row>
    <row r="15724" spans="1:15" x14ac:dyDescent="0.25">
      <c r="A15724" s="102" t="s">
        <v>25708</v>
      </c>
      <c r="B15724" s="103" t="s">
        <v>25709</v>
      </c>
      <c r="C15724" s="103" t="s">
        <v>1082</v>
      </c>
      <c r="D15724" s="102" t="s">
        <v>2881</v>
      </c>
      <c r="E15724" s="102" t="s">
        <v>275</v>
      </c>
      <c r="F15724" s="102" t="s">
        <v>25710</v>
      </c>
      <c r="H15724" s="102">
        <v>45655</v>
      </c>
      <c r="I15724" s="102" t="s">
        <v>22260</v>
      </c>
      <c r="J15724" s="102" t="s">
        <v>2</v>
      </c>
      <c r="K15724" s="102" t="s">
        <v>1</v>
      </c>
      <c r="L15724" s="102" t="s">
        <v>23</v>
      </c>
      <c r="M15724" s="102" t="s">
        <v>1082</v>
      </c>
      <c r="N15724" s="102">
        <v>7</v>
      </c>
      <c r="O15724" s="102" t="s">
        <v>1075</v>
      </c>
    </row>
    <row r="15725" spans="1:15" x14ac:dyDescent="0.25">
      <c r="A15725" s="102" t="s">
        <v>25708</v>
      </c>
      <c r="B15725" s="103" t="s">
        <v>17776</v>
      </c>
      <c r="C15725" s="103" t="s">
        <v>1082</v>
      </c>
      <c r="D15725" s="102" t="s">
        <v>2881</v>
      </c>
      <c r="E15725" s="102" t="s">
        <v>275</v>
      </c>
      <c r="F15725" s="102" t="s">
        <v>25711</v>
      </c>
      <c r="H15725" s="102">
        <v>45655</v>
      </c>
      <c r="I15725" s="102" t="s">
        <v>22260</v>
      </c>
      <c r="J15725" s="102" t="s">
        <v>2</v>
      </c>
      <c r="K15725" s="102" t="s">
        <v>1</v>
      </c>
      <c r="L15725" s="102" t="s">
        <v>23</v>
      </c>
      <c r="M15725" s="102" t="s">
        <v>1082</v>
      </c>
      <c r="N15725" s="102">
        <v>7</v>
      </c>
      <c r="O15725" s="102" t="s">
        <v>1075</v>
      </c>
    </row>
    <row r="15726" spans="1:15" x14ac:dyDescent="0.25">
      <c r="A15726" s="102" t="s">
        <v>25708</v>
      </c>
      <c r="B15726" s="103" t="s">
        <v>14093</v>
      </c>
      <c r="C15726" s="103" t="s">
        <v>274</v>
      </c>
      <c r="D15726" s="102" t="s">
        <v>2881</v>
      </c>
      <c r="E15726" s="102" t="s">
        <v>275</v>
      </c>
      <c r="F15726" s="102" t="s">
        <v>25712</v>
      </c>
      <c r="H15726" s="102">
        <v>45655</v>
      </c>
      <c r="I15726" s="102" t="s">
        <v>22260</v>
      </c>
      <c r="J15726" s="102" t="s">
        <v>2</v>
      </c>
      <c r="K15726" s="102" t="s">
        <v>1</v>
      </c>
      <c r="L15726" s="102" t="s">
        <v>23</v>
      </c>
      <c r="M15726" s="102" t="s">
        <v>1074</v>
      </c>
      <c r="N15726" s="102">
        <v>7</v>
      </c>
      <c r="O15726" s="102" t="s">
        <v>1075</v>
      </c>
    </row>
    <row r="15727" spans="1:15" x14ac:dyDescent="0.25">
      <c r="A15727" s="102" t="s">
        <v>3360</v>
      </c>
      <c r="B15727" s="103" t="s">
        <v>3504</v>
      </c>
      <c r="C15727" s="103" t="s">
        <v>274</v>
      </c>
      <c r="D15727" s="102" t="s">
        <v>247</v>
      </c>
      <c r="E15727" s="102" t="s">
        <v>275</v>
      </c>
      <c r="F15727" s="102" t="s">
        <v>25713</v>
      </c>
      <c r="H15727" s="102">
        <v>45655</v>
      </c>
      <c r="I15727" s="102" t="s">
        <v>22260</v>
      </c>
      <c r="J15727" s="102" t="s">
        <v>2</v>
      </c>
      <c r="K15727" s="102" t="s">
        <v>1</v>
      </c>
      <c r="L15727" s="102" t="s">
        <v>23</v>
      </c>
      <c r="M15727" s="102" t="s">
        <v>1074</v>
      </c>
      <c r="N15727" s="102">
        <v>7</v>
      </c>
      <c r="O15727" s="102" t="s">
        <v>1075</v>
      </c>
    </row>
    <row r="15728" spans="1:15" x14ac:dyDescent="0.25">
      <c r="A15728" s="102" t="s">
        <v>25714</v>
      </c>
      <c r="B15728" s="103" t="s">
        <v>25715</v>
      </c>
      <c r="C15728" s="103" t="s">
        <v>274</v>
      </c>
      <c r="D15728" s="102" t="s">
        <v>303</v>
      </c>
      <c r="E15728" s="102" t="s">
        <v>275</v>
      </c>
      <c r="F15728" s="102" t="s">
        <v>25716</v>
      </c>
      <c r="H15728" s="102">
        <v>45655</v>
      </c>
      <c r="I15728" s="102" t="s">
        <v>22260</v>
      </c>
      <c r="J15728" s="102" t="s">
        <v>2</v>
      </c>
      <c r="K15728" s="102" t="s">
        <v>1</v>
      </c>
      <c r="L15728" s="102" t="s">
        <v>23</v>
      </c>
      <c r="M15728" s="102" t="s">
        <v>1074</v>
      </c>
      <c r="N15728" s="102">
        <v>7</v>
      </c>
      <c r="O15728" s="102" t="s">
        <v>1075</v>
      </c>
    </row>
    <row r="15729" spans="1:15" x14ac:dyDescent="0.25">
      <c r="A15729" s="102" t="s">
        <v>25714</v>
      </c>
      <c r="B15729" s="103" t="s">
        <v>4524</v>
      </c>
      <c r="C15729" s="103" t="s">
        <v>1082</v>
      </c>
      <c r="D15729" s="102" t="s">
        <v>303</v>
      </c>
      <c r="E15729" s="102" t="s">
        <v>275</v>
      </c>
      <c r="F15729" s="102" t="s">
        <v>25717</v>
      </c>
      <c r="H15729" s="102">
        <v>45655</v>
      </c>
      <c r="I15729" s="102" t="s">
        <v>22260</v>
      </c>
      <c r="J15729" s="102" t="s">
        <v>2</v>
      </c>
      <c r="K15729" s="102" t="s">
        <v>1</v>
      </c>
      <c r="L15729" s="102" t="s">
        <v>23</v>
      </c>
      <c r="M15729" s="102" t="s">
        <v>1082</v>
      </c>
      <c r="N15729" s="102">
        <v>7</v>
      </c>
      <c r="O15729" s="102" t="s">
        <v>1075</v>
      </c>
    </row>
    <row r="15730" spans="1:15" x14ac:dyDescent="0.25">
      <c r="A15730" s="102" t="s">
        <v>25718</v>
      </c>
      <c r="B15730" s="103" t="s">
        <v>2114</v>
      </c>
      <c r="C15730" s="103" t="s">
        <v>277</v>
      </c>
      <c r="D15730" s="102" t="s">
        <v>303</v>
      </c>
      <c r="E15730" s="102" t="s">
        <v>275</v>
      </c>
      <c r="F15730" s="102" t="s">
        <v>25719</v>
      </c>
      <c r="H15730" s="102">
        <v>45655</v>
      </c>
      <c r="I15730" s="102" t="s">
        <v>22260</v>
      </c>
      <c r="J15730" s="102" t="s">
        <v>2</v>
      </c>
      <c r="K15730" s="102" t="s">
        <v>1</v>
      </c>
      <c r="L15730" s="102" t="s">
        <v>23</v>
      </c>
      <c r="M15730" s="102" t="s">
        <v>1074</v>
      </c>
      <c r="N15730" s="102">
        <v>7</v>
      </c>
      <c r="O15730" s="102" t="s">
        <v>1075</v>
      </c>
    </row>
    <row r="15731" spans="1:15" x14ac:dyDescent="0.25">
      <c r="A15731" s="102" t="s">
        <v>25720</v>
      </c>
      <c r="B15731" s="103" t="s">
        <v>3061</v>
      </c>
      <c r="C15731" s="103" t="s">
        <v>274</v>
      </c>
      <c r="D15731" s="102" t="s">
        <v>2881</v>
      </c>
      <c r="E15731" s="102" t="s">
        <v>275</v>
      </c>
      <c r="F15731" s="102" t="s">
        <v>25721</v>
      </c>
      <c r="H15731" s="102">
        <v>45655</v>
      </c>
      <c r="I15731" s="102" t="s">
        <v>22260</v>
      </c>
      <c r="J15731" s="102" t="s">
        <v>2</v>
      </c>
      <c r="K15731" s="102" t="s">
        <v>1</v>
      </c>
      <c r="L15731" s="102" t="s">
        <v>23</v>
      </c>
      <c r="M15731" s="102" t="s">
        <v>1074</v>
      </c>
      <c r="N15731" s="102">
        <v>7</v>
      </c>
      <c r="O15731" s="102" t="s">
        <v>1075</v>
      </c>
    </row>
    <row r="15732" spans="1:15" x14ac:dyDescent="0.25">
      <c r="A15732" s="102" t="s">
        <v>25722</v>
      </c>
      <c r="B15732" s="103" t="s">
        <v>14171</v>
      </c>
      <c r="C15732" s="103" t="s">
        <v>1118</v>
      </c>
      <c r="D15732" s="102" t="s">
        <v>2881</v>
      </c>
      <c r="E15732" s="102" t="s">
        <v>275</v>
      </c>
      <c r="F15732" s="102" t="s">
        <v>25723</v>
      </c>
      <c r="H15732" s="102">
        <v>45655</v>
      </c>
      <c r="I15732" s="102" t="s">
        <v>22260</v>
      </c>
      <c r="J15732" s="102" t="s">
        <v>2</v>
      </c>
      <c r="K15732" s="102" t="s">
        <v>1</v>
      </c>
      <c r="L15732" s="102" t="s">
        <v>23</v>
      </c>
      <c r="M15732" s="102" t="s">
        <v>1074</v>
      </c>
      <c r="N15732" s="102">
        <v>7</v>
      </c>
      <c r="O15732" s="102" t="s">
        <v>1075</v>
      </c>
    </row>
    <row r="15733" spans="1:15" x14ac:dyDescent="0.25">
      <c r="A15733" s="102" t="s">
        <v>25722</v>
      </c>
      <c r="B15733" s="103" t="s">
        <v>14153</v>
      </c>
      <c r="C15733" s="103" t="s">
        <v>274</v>
      </c>
      <c r="D15733" s="102" t="s">
        <v>2881</v>
      </c>
      <c r="E15733" s="102" t="s">
        <v>275</v>
      </c>
      <c r="F15733" s="102" t="s">
        <v>25724</v>
      </c>
      <c r="H15733" s="102">
        <v>45655</v>
      </c>
      <c r="I15733" s="102" t="s">
        <v>22260</v>
      </c>
      <c r="J15733" s="102" t="s">
        <v>2</v>
      </c>
      <c r="K15733" s="102" t="s">
        <v>1</v>
      </c>
      <c r="L15733" s="102" t="s">
        <v>23</v>
      </c>
      <c r="M15733" s="102" t="s">
        <v>1074</v>
      </c>
      <c r="N15733" s="102">
        <v>7</v>
      </c>
      <c r="O15733" s="102" t="s">
        <v>1075</v>
      </c>
    </row>
    <row r="15734" spans="1:15" x14ac:dyDescent="0.25">
      <c r="A15734" s="102" t="s">
        <v>25722</v>
      </c>
      <c r="B15734" s="103" t="s">
        <v>24850</v>
      </c>
      <c r="C15734" s="103" t="s">
        <v>1118</v>
      </c>
      <c r="D15734" s="102" t="s">
        <v>2881</v>
      </c>
      <c r="E15734" s="102" t="s">
        <v>275</v>
      </c>
      <c r="F15734" s="102" t="s">
        <v>25725</v>
      </c>
      <c r="H15734" s="102">
        <v>45655</v>
      </c>
      <c r="I15734" s="102" t="s">
        <v>22260</v>
      </c>
      <c r="J15734" s="102" t="s">
        <v>2</v>
      </c>
      <c r="K15734" s="102" t="s">
        <v>1</v>
      </c>
      <c r="L15734" s="102" t="s">
        <v>23</v>
      </c>
      <c r="M15734" s="102" t="s">
        <v>1074</v>
      </c>
      <c r="N15734" s="102">
        <v>7</v>
      </c>
      <c r="O15734" s="102" t="s">
        <v>1075</v>
      </c>
    </row>
    <row r="15735" spans="1:15" x14ac:dyDescent="0.25">
      <c r="A15735" s="102" t="s">
        <v>25722</v>
      </c>
      <c r="B15735" s="103" t="s">
        <v>14724</v>
      </c>
      <c r="C15735" s="103" t="s">
        <v>274</v>
      </c>
      <c r="D15735" s="102" t="s">
        <v>2881</v>
      </c>
      <c r="E15735" s="102" t="s">
        <v>275</v>
      </c>
      <c r="F15735" s="102" t="s">
        <v>25726</v>
      </c>
      <c r="H15735" s="102">
        <v>45655</v>
      </c>
      <c r="I15735" s="102" t="s">
        <v>22260</v>
      </c>
      <c r="J15735" s="102" t="s">
        <v>2</v>
      </c>
      <c r="K15735" s="102" t="s">
        <v>1</v>
      </c>
      <c r="L15735" s="102" t="s">
        <v>23</v>
      </c>
      <c r="M15735" s="102" t="s">
        <v>1074</v>
      </c>
      <c r="N15735" s="102">
        <v>7</v>
      </c>
      <c r="O15735" s="102" t="s">
        <v>1075</v>
      </c>
    </row>
    <row r="15736" spans="1:15" x14ac:dyDescent="0.25">
      <c r="A15736" s="102" t="s">
        <v>25722</v>
      </c>
      <c r="B15736" s="103" t="s">
        <v>14724</v>
      </c>
      <c r="C15736" s="103" t="s">
        <v>274</v>
      </c>
      <c r="D15736" s="102" t="s">
        <v>2881</v>
      </c>
      <c r="E15736" s="102" t="s">
        <v>275</v>
      </c>
      <c r="F15736" s="102" t="s">
        <v>25726</v>
      </c>
      <c r="H15736" s="102">
        <v>45655</v>
      </c>
      <c r="I15736" s="102" t="s">
        <v>22260</v>
      </c>
      <c r="J15736" s="102" t="s">
        <v>2</v>
      </c>
      <c r="K15736" s="102" t="s">
        <v>1</v>
      </c>
      <c r="L15736" s="102" t="s">
        <v>23</v>
      </c>
      <c r="M15736" s="102" t="s">
        <v>1074</v>
      </c>
      <c r="N15736" s="102">
        <v>7</v>
      </c>
      <c r="O15736" s="102" t="s">
        <v>1075</v>
      </c>
    </row>
    <row r="15737" spans="1:15" x14ac:dyDescent="0.25">
      <c r="A15737" s="102" t="s">
        <v>25722</v>
      </c>
      <c r="B15737" s="103" t="s">
        <v>25727</v>
      </c>
      <c r="C15737" s="103" t="s">
        <v>274</v>
      </c>
      <c r="D15737" s="102" t="s">
        <v>2881</v>
      </c>
      <c r="E15737" s="102" t="s">
        <v>275</v>
      </c>
      <c r="F15737" s="102" t="s">
        <v>25728</v>
      </c>
      <c r="H15737" s="102">
        <v>45655</v>
      </c>
      <c r="I15737" s="102" t="s">
        <v>22260</v>
      </c>
      <c r="J15737" s="102" t="s">
        <v>2</v>
      </c>
      <c r="K15737" s="102" t="s">
        <v>1</v>
      </c>
      <c r="L15737" s="102" t="s">
        <v>23</v>
      </c>
      <c r="M15737" s="102" t="s">
        <v>1074</v>
      </c>
      <c r="N15737" s="102">
        <v>7</v>
      </c>
      <c r="O15737" s="102" t="s">
        <v>1075</v>
      </c>
    </row>
    <row r="15738" spans="1:15" x14ac:dyDescent="0.25">
      <c r="A15738" s="102" t="s">
        <v>25722</v>
      </c>
      <c r="B15738" s="103" t="s">
        <v>8357</v>
      </c>
      <c r="C15738" s="103" t="s">
        <v>1082</v>
      </c>
      <c r="D15738" s="102" t="s">
        <v>2881</v>
      </c>
      <c r="E15738" s="102" t="s">
        <v>275</v>
      </c>
      <c r="F15738" s="102" t="s">
        <v>25729</v>
      </c>
      <c r="H15738" s="102">
        <v>45655</v>
      </c>
      <c r="I15738" s="102" t="s">
        <v>22260</v>
      </c>
      <c r="J15738" s="102" t="s">
        <v>2</v>
      </c>
      <c r="K15738" s="102" t="s">
        <v>1</v>
      </c>
      <c r="L15738" s="102" t="s">
        <v>23</v>
      </c>
      <c r="M15738" s="102" t="s">
        <v>1082</v>
      </c>
      <c r="N15738" s="102">
        <v>7</v>
      </c>
      <c r="O15738" s="102" t="s">
        <v>1075</v>
      </c>
    </row>
    <row r="15739" spans="1:15" x14ac:dyDescent="0.25">
      <c r="A15739" s="102" t="s">
        <v>25730</v>
      </c>
      <c r="B15739" s="103" t="s">
        <v>25731</v>
      </c>
      <c r="C15739" s="103" t="s">
        <v>274</v>
      </c>
      <c r="D15739" s="102" t="s">
        <v>2881</v>
      </c>
      <c r="E15739" s="102" t="s">
        <v>275</v>
      </c>
      <c r="F15739" s="102" t="s">
        <v>25732</v>
      </c>
      <c r="H15739" s="102">
        <v>45655</v>
      </c>
      <c r="I15739" s="102" t="s">
        <v>22260</v>
      </c>
      <c r="J15739" s="102" t="s">
        <v>2</v>
      </c>
      <c r="K15739" s="102" t="s">
        <v>1</v>
      </c>
      <c r="L15739" s="102" t="s">
        <v>23</v>
      </c>
      <c r="M15739" s="102" t="s">
        <v>1074</v>
      </c>
      <c r="N15739" s="102">
        <v>7</v>
      </c>
      <c r="O15739" s="102" t="s">
        <v>1075</v>
      </c>
    </row>
    <row r="15740" spans="1:15" x14ac:dyDescent="0.25">
      <c r="A15740" s="102" t="s">
        <v>25733</v>
      </c>
      <c r="B15740" s="103" t="s">
        <v>1268</v>
      </c>
      <c r="C15740" s="103" t="s">
        <v>1082</v>
      </c>
      <c r="D15740" s="102" t="s">
        <v>152</v>
      </c>
      <c r="E15740" s="102" t="s">
        <v>275</v>
      </c>
      <c r="F15740" s="102" t="s">
        <v>25734</v>
      </c>
      <c r="H15740" s="102">
        <v>45655</v>
      </c>
      <c r="I15740" s="102" t="s">
        <v>22260</v>
      </c>
      <c r="J15740" s="102" t="s">
        <v>2</v>
      </c>
      <c r="K15740" s="102" t="s">
        <v>1</v>
      </c>
      <c r="L15740" s="102" t="s">
        <v>23</v>
      </c>
      <c r="M15740" s="102" t="s">
        <v>1082</v>
      </c>
      <c r="N15740" s="102">
        <v>7</v>
      </c>
      <c r="O15740" s="102" t="s">
        <v>1075</v>
      </c>
    </row>
    <row r="15741" spans="1:15" x14ac:dyDescent="0.25">
      <c r="A15741" s="102" t="s">
        <v>25733</v>
      </c>
      <c r="B15741" s="103" t="s">
        <v>1250</v>
      </c>
      <c r="C15741" s="103" t="s">
        <v>1082</v>
      </c>
      <c r="D15741" s="102" t="s">
        <v>152</v>
      </c>
      <c r="E15741" s="102" t="s">
        <v>275</v>
      </c>
      <c r="F15741" s="102" t="s">
        <v>25735</v>
      </c>
      <c r="H15741" s="102">
        <v>45655</v>
      </c>
      <c r="I15741" s="102" t="s">
        <v>22260</v>
      </c>
      <c r="J15741" s="102" t="s">
        <v>2</v>
      </c>
      <c r="K15741" s="102" t="s">
        <v>1</v>
      </c>
      <c r="L15741" s="102" t="s">
        <v>23</v>
      </c>
      <c r="M15741" s="102" t="s">
        <v>1082</v>
      </c>
      <c r="N15741" s="102">
        <v>7</v>
      </c>
      <c r="O15741" s="102" t="s">
        <v>1075</v>
      </c>
    </row>
    <row r="15742" spans="1:15" x14ac:dyDescent="0.25">
      <c r="A15742" s="102" t="s">
        <v>25733</v>
      </c>
      <c r="B15742" s="103" t="s">
        <v>7376</v>
      </c>
      <c r="C15742" s="103" t="s">
        <v>274</v>
      </c>
      <c r="D15742" s="102" t="s">
        <v>152</v>
      </c>
      <c r="E15742" s="102" t="s">
        <v>275</v>
      </c>
      <c r="F15742" s="102" t="s">
        <v>25736</v>
      </c>
      <c r="H15742" s="102">
        <v>45655</v>
      </c>
      <c r="I15742" s="102" t="s">
        <v>22260</v>
      </c>
      <c r="J15742" s="102" t="s">
        <v>2</v>
      </c>
      <c r="K15742" s="102" t="s">
        <v>1</v>
      </c>
      <c r="L15742" s="102" t="s">
        <v>23</v>
      </c>
      <c r="M15742" s="102" t="s">
        <v>1074</v>
      </c>
      <c r="N15742" s="102">
        <v>7</v>
      </c>
      <c r="O15742" s="102" t="s">
        <v>1075</v>
      </c>
    </row>
    <row r="15743" spans="1:15" x14ac:dyDescent="0.25">
      <c r="A15743" s="102" t="s">
        <v>7548</v>
      </c>
      <c r="B15743" s="103" t="s">
        <v>25737</v>
      </c>
      <c r="C15743" s="103" t="s">
        <v>277</v>
      </c>
      <c r="D15743" s="102" t="s">
        <v>283</v>
      </c>
      <c r="E15743" s="102" t="s">
        <v>275</v>
      </c>
      <c r="F15743" s="102" t="s">
        <v>25738</v>
      </c>
      <c r="H15743" s="102">
        <v>45655</v>
      </c>
      <c r="I15743" s="102" t="s">
        <v>22260</v>
      </c>
      <c r="J15743" s="102" t="s">
        <v>2</v>
      </c>
      <c r="K15743" s="102" t="s">
        <v>1</v>
      </c>
      <c r="L15743" s="102" t="s">
        <v>23</v>
      </c>
      <c r="M15743" s="102" t="s">
        <v>1074</v>
      </c>
      <c r="N15743" s="102">
        <v>7</v>
      </c>
      <c r="O15743" s="102" t="s">
        <v>1075</v>
      </c>
    </row>
    <row r="15744" spans="1:15" x14ac:dyDescent="0.25">
      <c r="A15744" s="102" t="s">
        <v>25739</v>
      </c>
      <c r="B15744" s="103" t="s">
        <v>1250</v>
      </c>
      <c r="C15744" s="103" t="s">
        <v>274</v>
      </c>
      <c r="D15744" s="102" t="s">
        <v>283</v>
      </c>
      <c r="E15744" s="102" t="s">
        <v>275</v>
      </c>
      <c r="F15744" s="102" t="s">
        <v>25740</v>
      </c>
      <c r="H15744" s="102">
        <v>45655</v>
      </c>
      <c r="I15744" s="102" t="s">
        <v>22260</v>
      </c>
      <c r="J15744" s="102" t="s">
        <v>2</v>
      </c>
      <c r="K15744" s="102" t="s">
        <v>1</v>
      </c>
      <c r="L15744" s="102" t="s">
        <v>23</v>
      </c>
      <c r="M15744" s="102" t="s">
        <v>1074</v>
      </c>
      <c r="N15744" s="102">
        <v>7</v>
      </c>
      <c r="O15744" s="102" t="s">
        <v>1075</v>
      </c>
    </row>
    <row r="15745" spans="1:15" x14ac:dyDescent="0.25">
      <c r="A15745" s="102" t="s">
        <v>22516</v>
      </c>
      <c r="B15745" s="103" t="s">
        <v>5122</v>
      </c>
      <c r="C15745" s="103" t="s">
        <v>277</v>
      </c>
      <c r="D15745" s="102" t="s">
        <v>296</v>
      </c>
      <c r="E15745" s="102" t="s">
        <v>275</v>
      </c>
      <c r="F15745" s="102" t="s">
        <v>25741</v>
      </c>
      <c r="H15745" s="102">
        <v>45656</v>
      </c>
      <c r="I15745" s="102" t="s">
        <v>25742</v>
      </c>
      <c r="J15745" s="102" t="s">
        <v>1</v>
      </c>
      <c r="K15745" s="102" t="s">
        <v>301</v>
      </c>
      <c r="L15745" s="102" t="s">
        <v>302</v>
      </c>
      <c r="M15745" s="102" t="s">
        <v>1074</v>
      </c>
      <c r="N15745" s="102">
        <v>1</v>
      </c>
      <c r="O15745" s="102" t="s">
        <v>1075</v>
      </c>
    </row>
    <row r="15746" spans="1:15" x14ac:dyDescent="0.25">
      <c r="A15746" s="102" t="s">
        <v>22519</v>
      </c>
      <c r="B15746" s="103" t="s">
        <v>19648</v>
      </c>
      <c r="C15746" s="103" t="s">
        <v>277</v>
      </c>
      <c r="D15746" s="102" t="s">
        <v>296</v>
      </c>
      <c r="E15746" s="102" t="s">
        <v>275</v>
      </c>
      <c r="F15746" s="102" t="s">
        <v>25743</v>
      </c>
      <c r="H15746" s="102">
        <v>45656</v>
      </c>
      <c r="I15746" s="102" t="s">
        <v>25742</v>
      </c>
      <c r="J15746" s="102" t="s">
        <v>1</v>
      </c>
      <c r="K15746" s="102" t="s">
        <v>301</v>
      </c>
      <c r="L15746" s="102" t="s">
        <v>302</v>
      </c>
      <c r="M15746" s="102" t="s">
        <v>1074</v>
      </c>
      <c r="N15746" s="102">
        <v>1</v>
      </c>
      <c r="O15746" s="102" t="s">
        <v>1075</v>
      </c>
    </row>
    <row r="15747" spans="1:15" x14ac:dyDescent="0.25">
      <c r="A15747" s="102" t="s">
        <v>22521</v>
      </c>
      <c r="B15747" s="103" t="s">
        <v>1080</v>
      </c>
      <c r="C15747" s="103" t="s">
        <v>277</v>
      </c>
      <c r="D15747" s="102" t="s">
        <v>296</v>
      </c>
      <c r="E15747" s="102" t="s">
        <v>275</v>
      </c>
      <c r="F15747" s="102" t="s">
        <v>25744</v>
      </c>
      <c r="H15747" s="102">
        <v>45656</v>
      </c>
      <c r="I15747" s="102" t="s">
        <v>25742</v>
      </c>
      <c r="J15747" s="102" t="s">
        <v>1</v>
      </c>
      <c r="K15747" s="102" t="s">
        <v>301</v>
      </c>
      <c r="L15747" s="102" t="s">
        <v>302</v>
      </c>
      <c r="M15747" s="102" t="s">
        <v>1074</v>
      </c>
      <c r="N15747" s="102">
        <v>1</v>
      </c>
      <c r="O15747" s="102" t="s">
        <v>1075</v>
      </c>
    </row>
    <row r="15748" spans="1:15" x14ac:dyDescent="0.25">
      <c r="A15748" s="102" t="s">
        <v>15531</v>
      </c>
      <c r="B15748" s="103" t="s">
        <v>5072</v>
      </c>
      <c r="C15748" s="103" t="s">
        <v>274</v>
      </c>
      <c r="D15748" s="102" t="s">
        <v>296</v>
      </c>
      <c r="E15748" s="102" t="s">
        <v>275</v>
      </c>
      <c r="F15748" s="102" t="s">
        <v>25745</v>
      </c>
      <c r="H15748" s="102">
        <v>45656</v>
      </c>
      <c r="I15748" s="102" t="s">
        <v>25742</v>
      </c>
      <c r="J15748" s="102" t="s">
        <v>1</v>
      </c>
      <c r="K15748" s="102" t="s">
        <v>301</v>
      </c>
      <c r="L15748" s="102" t="s">
        <v>302</v>
      </c>
      <c r="M15748" s="102" t="s">
        <v>1074</v>
      </c>
      <c r="N15748" s="102">
        <v>1</v>
      </c>
      <c r="O15748" s="102" t="s">
        <v>1075</v>
      </c>
    </row>
    <row r="15749" spans="1:15" x14ac:dyDescent="0.25">
      <c r="A15749" s="102" t="s">
        <v>22524</v>
      </c>
      <c r="B15749" s="103" t="s">
        <v>6945</v>
      </c>
      <c r="C15749" s="103" t="s">
        <v>1082</v>
      </c>
      <c r="D15749" s="102" t="s">
        <v>296</v>
      </c>
      <c r="E15749" s="102" t="s">
        <v>275</v>
      </c>
      <c r="F15749" s="102" t="s">
        <v>25746</v>
      </c>
      <c r="H15749" s="102">
        <v>45656</v>
      </c>
      <c r="I15749" s="102" t="s">
        <v>25742</v>
      </c>
      <c r="J15749" s="102" t="s">
        <v>1</v>
      </c>
      <c r="K15749" s="102" t="s">
        <v>301</v>
      </c>
      <c r="L15749" s="102" t="s">
        <v>302</v>
      </c>
      <c r="M15749" s="102" t="s">
        <v>1082</v>
      </c>
      <c r="N15749" s="102">
        <v>1</v>
      </c>
      <c r="O15749" s="102" t="s">
        <v>1075</v>
      </c>
    </row>
    <row r="15750" spans="1:15" x14ac:dyDescent="0.25">
      <c r="A15750" s="102" t="s">
        <v>22524</v>
      </c>
      <c r="B15750" s="103" t="s">
        <v>22526</v>
      </c>
      <c r="C15750" s="103" t="s">
        <v>1082</v>
      </c>
      <c r="D15750" s="102" t="s">
        <v>296</v>
      </c>
      <c r="E15750" s="102" t="s">
        <v>275</v>
      </c>
      <c r="F15750" s="102" t="s">
        <v>25746</v>
      </c>
      <c r="H15750" s="102">
        <v>45656</v>
      </c>
      <c r="I15750" s="102" t="s">
        <v>25742</v>
      </c>
      <c r="J15750" s="102" t="s">
        <v>1</v>
      </c>
      <c r="K15750" s="102" t="s">
        <v>301</v>
      </c>
      <c r="L15750" s="102" t="s">
        <v>302</v>
      </c>
      <c r="M15750" s="102" t="s">
        <v>1082</v>
      </c>
      <c r="N15750" s="102">
        <v>1</v>
      </c>
      <c r="O15750" s="102" t="s">
        <v>1075</v>
      </c>
    </row>
    <row r="15751" spans="1:15" x14ac:dyDescent="0.25">
      <c r="A15751" s="102" t="s">
        <v>22528</v>
      </c>
      <c r="B15751" s="103" t="s">
        <v>1924</v>
      </c>
      <c r="C15751" s="103" t="s">
        <v>274</v>
      </c>
      <c r="D15751" s="102" t="s">
        <v>296</v>
      </c>
      <c r="E15751" s="102" t="s">
        <v>275</v>
      </c>
      <c r="F15751" s="102" t="s">
        <v>25747</v>
      </c>
      <c r="H15751" s="102">
        <v>45656</v>
      </c>
      <c r="I15751" s="102" t="s">
        <v>25742</v>
      </c>
      <c r="J15751" s="102" t="s">
        <v>1</v>
      </c>
      <c r="K15751" s="102" t="s">
        <v>301</v>
      </c>
      <c r="L15751" s="102" t="s">
        <v>302</v>
      </c>
      <c r="M15751" s="102" t="s">
        <v>1074</v>
      </c>
      <c r="N15751" s="102">
        <v>1</v>
      </c>
      <c r="O15751" s="102" t="s">
        <v>1075</v>
      </c>
    </row>
    <row r="15752" spans="1:15" x14ac:dyDescent="0.25">
      <c r="A15752" s="102" t="s">
        <v>22528</v>
      </c>
      <c r="B15752" s="103" t="s">
        <v>2931</v>
      </c>
      <c r="C15752" s="103" t="s">
        <v>274</v>
      </c>
      <c r="D15752" s="102" t="s">
        <v>296</v>
      </c>
      <c r="E15752" s="102" t="s">
        <v>275</v>
      </c>
      <c r="F15752" s="102" t="s">
        <v>25748</v>
      </c>
      <c r="H15752" s="102">
        <v>45656</v>
      </c>
      <c r="I15752" s="102" t="s">
        <v>25742</v>
      </c>
      <c r="J15752" s="102" t="s">
        <v>1</v>
      </c>
      <c r="K15752" s="102" t="s">
        <v>301</v>
      </c>
      <c r="L15752" s="102" t="s">
        <v>302</v>
      </c>
      <c r="M15752" s="102" t="s">
        <v>1074</v>
      </c>
      <c r="N15752" s="102">
        <v>1</v>
      </c>
      <c r="O15752" s="102" t="s">
        <v>1075</v>
      </c>
    </row>
    <row r="15753" spans="1:15" x14ac:dyDescent="0.25">
      <c r="A15753" s="102" t="s">
        <v>22528</v>
      </c>
      <c r="B15753" s="103" t="s">
        <v>1487</v>
      </c>
      <c r="C15753" s="103" t="s">
        <v>277</v>
      </c>
      <c r="D15753" s="102" t="s">
        <v>2881</v>
      </c>
      <c r="E15753" s="102" t="s">
        <v>275</v>
      </c>
      <c r="F15753" s="102" t="s">
        <v>25749</v>
      </c>
      <c r="H15753" s="102">
        <v>45656</v>
      </c>
      <c r="I15753" s="102" t="s">
        <v>25742</v>
      </c>
      <c r="J15753" s="102" t="s">
        <v>1</v>
      </c>
      <c r="K15753" s="102" t="s">
        <v>301</v>
      </c>
      <c r="L15753" s="102" t="s">
        <v>302</v>
      </c>
      <c r="M15753" s="102" t="s">
        <v>1074</v>
      </c>
      <c r="N15753" s="102">
        <v>1</v>
      </c>
      <c r="O15753" s="102" t="s">
        <v>1075</v>
      </c>
    </row>
    <row r="15754" spans="1:15" x14ac:dyDescent="0.25">
      <c r="A15754" s="102" t="s">
        <v>22533</v>
      </c>
      <c r="B15754" s="103" t="s">
        <v>1986</v>
      </c>
      <c r="C15754" s="103" t="s">
        <v>277</v>
      </c>
      <c r="D15754" s="102" t="s">
        <v>296</v>
      </c>
      <c r="E15754" s="102" t="s">
        <v>275</v>
      </c>
      <c r="F15754" s="102" t="s">
        <v>25750</v>
      </c>
      <c r="H15754" s="102">
        <v>45656</v>
      </c>
      <c r="I15754" s="102" t="s">
        <v>25742</v>
      </c>
      <c r="J15754" s="102" t="s">
        <v>1</v>
      </c>
      <c r="K15754" s="102" t="s">
        <v>301</v>
      </c>
      <c r="L15754" s="102" t="s">
        <v>302</v>
      </c>
      <c r="M15754" s="102" t="s">
        <v>1074</v>
      </c>
      <c r="N15754" s="102">
        <v>1</v>
      </c>
      <c r="O15754" s="102" t="s">
        <v>1075</v>
      </c>
    </row>
    <row r="15755" spans="1:15" x14ac:dyDescent="0.25">
      <c r="A15755" s="102" t="s">
        <v>22533</v>
      </c>
      <c r="B15755" s="103" t="s">
        <v>1660</v>
      </c>
      <c r="C15755" s="103" t="s">
        <v>277</v>
      </c>
      <c r="D15755" s="102" t="s">
        <v>296</v>
      </c>
      <c r="E15755" s="102" t="s">
        <v>275</v>
      </c>
      <c r="F15755" s="102" t="s">
        <v>25751</v>
      </c>
      <c r="H15755" s="102">
        <v>45656</v>
      </c>
      <c r="I15755" s="102" t="s">
        <v>25742</v>
      </c>
      <c r="J15755" s="102" t="s">
        <v>1</v>
      </c>
      <c r="K15755" s="102" t="s">
        <v>301</v>
      </c>
      <c r="L15755" s="102" t="s">
        <v>302</v>
      </c>
      <c r="M15755" s="102" t="s">
        <v>1074</v>
      </c>
      <c r="N15755" s="102">
        <v>1</v>
      </c>
      <c r="O15755" s="102" t="s">
        <v>1075</v>
      </c>
    </row>
    <row r="15756" spans="1:15" x14ac:dyDescent="0.25">
      <c r="A15756" s="102" t="s">
        <v>22536</v>
      </c>
      <c r="B15756" s="103" t="s">
        <v>5084</v>
      </c>
      <c r="C15756" s="103" t="s">
        <v>274</v>
      </c>
      <c r="D15756" s="102" t="s">
        <v>296</v>
      </c>
      <c r="E15756" s="102" t="s">
        <v>275</v>
      </c>
      <c r="F15756" s="102" t="s">
        <v>25752</v>
      </c>
      <c r="H15756" s="102">
        <v>45656</v>
      </c>
      <c r="I15756" s="102" t="s">
        <v>25742</v>
      </c>
      <c r="J15756" s="102" t="s">
        <v>1</v>
      </c>
      <c r="K15756" s="102" t="s">
        <v>301</v>
      </c>
      <c r="L15756" s="102" t="s">
        <v>302</v>
      </c>
      <c r="M15756" s="102" t="s">
        <v>1074</v>
      </c>
      <c r="N15756" s="102">
        <v>1</v>
      </c>
      <c r="O15756" s="102" t="s">
        <v>1075</v>
      </c>
    </row>
    <row r="15757" spans="1:15" x14ac:dyDescent="0.25">
      <c r="A15757" s="102" t="s">
        <v>22536</v>
      </c>
      <c r="B15757" s="103" t="s">
        <v>1577</v>
      </c>
      <c r="C15757" s="103" t="s">
        <v>277</v>
      </c>
      <c r="D15757" s="102" t="s">
        <v>296</v>
      </c>
      <c r="E15757" s="102" t="s">
        <v>275</v>
      </c>
      <c r="F15757" s="102" t="s">
        <v>25753</v>
      </c>
      <c r="H15757" s="102">
        <v>45656</v>
      </c>
      <c r="I15757" s="102" t="s">
        <v>25742</v>
      </c>
      <c r="J15757" s="102" t="s">
        <v>1</v>
      </c>
      <c r="K15757" s="102" t="s">
        <v>301</v>
      </c>
      <c r="L15757" s="102" t="s">
        <v>302</v>
      </c>
      <c r="M15757" s="102" t="s">
        <v>1074</v>
      </c>
      <c r="N15757" s="102">
        <v>1</v>
      </c>
      <c r="O15757" s="102" t="s">
        <v>1075</v>
      </c>
    </row>
    <row r="15758" spans="1:15" x14ac:dyDescent="0.25">
      <c r="A15758" s="102" t="s">
        <v>22539</v>
      </c>
      <c r="B15758" s="103" t="s">
        <v>22540</v>
      </c>
      <c r="C15758" s="103" t="s">
        <v>277</v>
      </c>
      <c r="D15758" s="102" t="s">
        <v>296</v>
      </c>
      <c r="E15758" s="102" t="s">
        <v>275</v>
      </c>
      <c r="F15758" s="102" t="s">
        <v>25754</v>
      </c>
      <c r="H15758" s="102">
        <v>45656</v>
      </c>
      <c r="I15758" s="102" t="s">
        <v>25742</v>
      </c>
      <c r="J15758" s="102" t="s">
        <v>1</v>
      </c>
      <c r="K15758" s="102" t="s">
        <v>301</v>
      </c>
      <c r="L15758" s="102" t="s">
        <v>302</v>
      </c>
      <c r="M15758" s="102" t="s">
        <v>1074</v>
      </c>
      <c r="N15758" s="102">
        <v>1</v>
      </c>
      <c r="O15758" s="102" t="s">
        <v>1075</v>
      </c>
    </row>
    <row r="15759" spans="1:15" x14ac:dyDescent="0.25">
      <c r="A15759" s="102" t="s">
        <v>22539</v>
      </c>
      <c r="B15759" s="103" t="s">
        <v>15752</v>
      </c>
      <c r="C15759" s="103" t="s">
        <v>274</v>
      </c>
      <c r="D15759" s="102" t="s">
        <v>296</v>
      </c>
      <c r="E15759" s="102" t="s">
        <v>275</v>
      </c>
      <c r="F15759" s="102" t="s">
        <v>25755</v>
      </c>
      <c r="H15759" s="102">
        <v>45656</v>
      </c>
      <c r="I15759" s="102" t="s">
        <v>25742</v>
      </c>
      <c r="J15759" s="102" t="s">
        <v>1</v>
      </c>
      <c r="K15759" s="102" t="s">
        <v>301</v>
      </c>
      <c r="L15759" s="102" t="s">
        <v>302</v>
      </c>
      <c r="M15759" s="102" t="s">
        <v>1074</v>
      </c>
      <c r="N15759" s="102">
        <v>1</v>
      </c>
      <c r="O15759" s="102" t="s">
        <v>1075</v>
      </c>
    </row>
    <row r="15760" spans="1:15" x14ac:dyDescent="0.25">
      <c r="A15760" s="102" t="s">
        <v>22539</v>
      </c>
      <c r="B15760" s="103" t="s">
        <v>20322</v>
      </c>
      <c r="C15760" s="103" t="s">
        <v>274</v>
      </c>
      <c r="D15760" s="102" t="s">
        <v>296</v>
      </c>
      <c r="E15760" s="102" t="s">
        <v>275</v>
      </c>
      <c r="F15760" s="102" t="s">
        <v>25756</v>
      </c>
      <c r="H15760" s="102">
        <v>45656</v>
      </c>
      <c r="I15760" s="102" t="s">
        <v>25742</v>
      </c>
      <c r="J15760" s="102" t="s">
        <v>1</v>
      </c>
      <c r="K15760" s="102" t="s">
        <v>301</v>
      </c>
      <c r="L15760" s="102" t="s">
        <v>302</v>
      </c>
      <c r="M15760" s="102" t="s">
        <v>1074</v>
      </c>
      <c r="N15760" s="102">
        <v>1</v>
      </c>
      <c r="O15760" s="102" t="s">
        <v>1075</v>
      </c>
    </row>
    <row r="15761" spans="1:15" x14ac:dyDescent="0.25">
      <c r="A15761" s="102" t="s">
        <v>22547</v>
      </c>
      <c r="B15761" s="103" t="s">
        <v>15270</v>
      </c>
      <c r="C15761" s="103" t="s">
        <v>277</v>
      </c>
      <c r="D15761" s="102" t="s">
        <v>296</v>
      </c>
      <c r="E15761" s="102" t="s">
        <v>275</v>
      </c>
      <c r="F15761" s="102" t="s">
        <v>25757</v>
      </c>
      <c r="H15761" s="102">
        <v>45656</v>
      </c>
      <c r="I15761" s="102" t="s">
        <v>25742</v>
      </c>
      <c r="J15761" s="102" t="s">
        <v>1</v>
      </c>
      <c r="K15761" s="102" t="s">
        <v>301</v>
      </c>
      <c r="L15761" s="102" t="s">
        <v>302</v>
      </c>
      <c r="M15761" s="102" t="s">
        <v>1074</v>
      </c>
      <c r="N15761" s="102">
        <v>1</v>
      </c>
      <c r="O15761" s="102" t="s">
        <v>1075</v>
      </c>
    </row>
    <row r="15762" spans="1:15" x14ac:dyDescent="0.25">
      <c r="A15762" s="102" t="s">
        <v>22549</v>
      </c>
      <c r="B15762" s="103" t="s">
        <v>22550</v>
      </c>
      <c r="C15762" s="103" t="s">
        <v>274</v>
      </c>
      <c r="D15762" s="102" t="s">
        <v>296</v>
      </c>
      <c r="E15762" s="102" t="s">
        <v>275</v>
      </c>
      <c r="F15762" s="102" t="s">
        <v>25758</v>
      </c>
      <c r="H15762" s="102">
        <v>45656</v>
      </c>
      <c r="I15762" s="102" t="s">
        <v>25742</v>
      </c>
      <c r="J15762" s="102" t="s">
        <v>1</v>
      </c>
      <c r="K15762" s="102" t="s">
        <v>301</v>
      </c>
      <c r="L15762" s="102" t="s">
        <v>302</v>
      </c>
      <c r="M15762" s="102" t="s">
        <v>1074</v>
      </c>
      <c r="N15762" s="102">
        <v>1</v>
      </c>
      <c r="O15762" s="102" t="s">
        <v>1075</v>
      </c>
    </row>
    <row r="15763" spans="1:15" x14ac:dyDescent="0.25">
      <c r="A15763" s="102" t="s">
        <v>22549</v>
      </c>
      <c r="B15763" s="103" t="s">
        <v>22552</v>
      </c>
      <c r="C15763" s="103" t="s">
        <v>277</v>
      </c>
      <c r="D15763" s="102" t="s">
        <v>296</v>
      </c>
      <c r="E15763" s="102" t="s">
        <v>275</v>
      </c>
      <c r="F15763" s="102" t="s">
        <v>25759</v>
      </c>
      <c r="H15763" s="102">
        <v>45656</v>
      </c>
      <c r="I15763" s="102" t="s">
        <v>25742</v>
      </c>
      <c r="J15763" s="102" t="s">
        <v>1</v>
      </c>
      <c r="K15763" s="102" t="s">
        <v>301</v>
      </c>
      <c r="L15763" s="102" t="s">
        <v>302</v>
      </c>
      <c r="M15763" s="102" t="s">
        <v>1074</v>
      </c>
      <c r="N15763" s="102">
        <v>1</v>
      </c>
      <c r="O15763" s="102" t="s">
        <v>1075</v>
      </c>
    </row>
    <row r="15764" spans="1:15" x14ac:dyDescent="0.25">
      <c r="A15764" s="102" t="s">
        <v>22549</v>
      </c>
      <c r="B15764" s="103" t="s">
        <v>18544</v>
      </c>
      <c r="C15764" s="103" t="s">
        <v>274</v>
      </c>
      <c r="D15764" s="102" t="s">
        <v>296</v>
      </c>
      <c r="E15764" s="102" t="s">
        <v>275</v>
      </c>
      <c r="F15764" s="102" t="s">
        <v>25760</v>
      </c>
      <c r="H15764" s="102">
        <v>45656</v>
      </c>
      <c r="I15764" s="102" t="s">
        <v>25742</v>
      </c>
      <c r="J15764" s="102" t="s">
        <v>1</v>
      </c>
      <c r="K15764" s="102" t="s">
        <v>301</v>
      </c>
      <c r="L15764" s="102" t="s">
        <v>302</v>
      </c>
      <c r="M15764" s="102" t="s">
        <v>1074</v>
      </c>
      <c r="N15764" s="102">
        <v>1</v>
      </c>
      <c r="O15764" s="102" t="s">
        <v>1075</v>
      </c>
    </row>
    <row r="15765" spans="1:15" x14ac:dyDescent="0.25">
      <c r="A15765" s="102" t="s">
        <v>9107</v>
      </c>
      <c r="B15765" s="103" t="s">
        <v>5510</v>
      </c>
      <c r="C15765" s="103" t="s">
        <v>1082</v>
      </c>
      <c r="D15765" s="102" t="s">
        <v>2881</v>
      </c>
      <c r="E15765" s="102" t="s">
        <v>275</v>
      </c>
      <c r="F15765" s="102" t="s">
        <v>25761</v>
      </c>
      <c r="H15765" s="102">
        <v>45656</v>
      </c>
      <c r="I15765" s="102" t="s">
        <v>25742</v>
      </c>
      <c r="J15765" s="102" t="s">
        <v>1</v>
      </c>
      <c r="K15765" s="102" t="s">
        <v>301</v>
      </c>
      <c r="L15765" s="102" t="s">
        <v>302</v>
      </c>
      <c r="M15765" s="102" t="s">
        <v>1082</v>
      </c>
      <c r="N15765" s="102">
        <v>1</v>
      </c>
      <c r="O15765" s="102" t="s">
        <v>1075</v>
      </c>
    </row>
    <row r="15766" spans="1:15" x14ac:dyDescent="0.25">
      <c r="A15766" s="102" t="s">
        <v>9107</v>
      </c>
      <c r="B15766" s="103" t="s">
        <v>2648</v>
      </c>
      <c r="C15766" s="103" t="s">
        <v>1360</v>
      </c>
      <c r="D15766" s="102" t="s">
        <v>2881</v>
      </c>
      <c r="E15766" s="102" t="s">
        <v>275</v>
      </c>
      <c r="F15766" s="102" t="s">
        <v>25761</v>
      </c>
      <c r="H15766" s="102">
        <v>45656</v>
      </c>
      <c r="I15766" s="102" t="s">
        <v>25742</v>
      </c>
      <c r="J15766" s="102" t="s">
        <v>1</v>
      </c>
      <c r="K15766" s="102" t="s">
        <v>301</v>
      </c>
      <c r="L15766" s="102" t="s">
        <v>302</v>
      </c>
      <c r="M15766" s="102" t="s">
        <v>1074</v>
      </c>
      <c r="N15766" s="102">
        <v>1</v>
      </c>
      <c r="O15766" s="102" t="s">
        <v>1075</v>
      </c>
    </row>
    <row r="15767" spans="1:15" x14ac:dyDescent="0.25">
      <c r="A15767" s="102" t="s">
        <v>22560</v>
      </c>
      <c r="B15767" s="103" t="s">
        <v>22561</v>
      </c>
      <c r="C15767" s="103" t="s">
        <v>274</v>
      </c>
      <c r="D15767" s="102" t="s">
        <v>296</v>
      </c>
      <c r="E15767" s="102" t="s">
        <v>275</v>
      </c>
      <c r="F15767" s="102" t="s">
        <v>25762</v>
      </c>
      <c r="H15767" s="102">
        <v>45656</v>
      </c>
      <c r="I15767" s="102" t="s">
        <v>25742</v>
      </c>
      <c r="J15767" s="102" t="s">
        <v>1</v>
      </c>
      <c r="K15767" s="102" t="s">
        <v>301</v>
      </c>
      <c r="L15767" s="102" t="s">
        <v>302</v>
      </c>
      <c r="M15767" s="102" t="s">
        <v>1074</v>
      </c>
      <c r="N15767" s="102">
        <v>1</v>
      </c>
      <c r="O15767" s="102" t="s">
        <v>1075</v>
      </c>
    </row>
    <row r="15768" spans="1:15" x14ac:dyDescent="0.25">
      <c r="A15768" s="102" t="s">
        <v>22563</v>
      </c>
      <c r="B15768" s="103" t="s">
        <v>3203</v>
      </c>
      <c r="C15768" s="103" t="s">
        <v>1118</v>
      </c>
      <c r="D15768" s="102" t="s">
        <v>2881</v>
      </c>
      <c r="E15768" s="102" t="s">
        <v>275</v>
      </c>
      <c r="F15768" s="102" t="s">
        <v>25763</v>
      </c>
      <c r="H15768" s="102">
        <v>45656</v>
      </c>
      <c r="I15768" s="102" t="s">
        <v>25742</v>
      </c>
      <c r="J15768" s="102" t="s">
        <v>1</v>
      </c>
      <c r="K15768" s="102" t="s">
        <v>301</v>
      </c>
      <c r="L15768" s="102" t="s">
        <v>302</v>
      </c>
      <c r="M15768" s="102" t="s">
        <v>1074</v>
      </c>
      <c r="N15768" s="102">
        <v>1</v>
      </c>
      <c r="O15768" s="102" t="s">
        <v>1075</v>
      </c>
    </row>
    <row r="15769" spans="1:15" x14ac:dyDescent="0.25">
      <c r="A15769" s="102" t="s">
        <v>22567</v>
      </c>
      <c r="B15769" s="103" t="s">
        <v>3023</v>
      </c>
      <c r="C15769" s="103" t="s">
        <v>277</v>
      </c>
      <c r="D15769" s="102" t="s">
        <v>1092</v>
      </c>
      <c r="E15769" s="102" t="s">
        <v>275</v>
      </c>
      <c r="F15769" s="102" t="s">
        <v>25764</v>
      </c>
      <c r="H15769" s="102">
        <v>45656</v>
      </c>
      <c r="I15769" s="102" t="s">
        <v>25742</v>
      </c>
      <c r="J15769" s="102" t="s">
        <v>1</v>
      </c>
      <c r="K15769" s="102" t="s">
        <v>301</v>
      </c>
      <c r="L15769" s="102" t="s">
        <v>302</v>
      </c>
      <c r="M15769" s="102" t="s">
        <v>1074</v>
      </c>
      <c r="N15769" s="102">
        <v>1</v>
      </c>
      <c r="O15769" s="102" t="s">
        <v>1075</v>
      </c>
    </row>
    <row r="15770" spans="1:15" x14ac:dyDescent="0.25">
      <c r="A15770" s="102" t="s">
        <v>22569</v>
      </c>
      <c r="B15770" s="103" t="s">
        <v>14810</v>
      </c>
      <c r="C15770" s="103" t="s">
        <v>274</v>
      </c>
      <c r="D15770" s="102" t="s">
        <v>296</v>
      </c>
      <c r="E15770" s="102" t="s">
        <v>275</v>
      </c>
      <c r="F15770" s="102" t="s">
        <v>25765</v>
      </c>
      <c r="H15770" s="102">
        <v>45656</v>
      </c>
      <c r="I15770" s="102" t="s">
        <v>25742</v>
      </c>
      <c r="J15770" s="102" t="s">
        <v>1</v>
      </c>
      <c r="K15770" s="102" t="s">
        <v>301</v>
      </c>
      <c r="L15770" s="102" t="s">
        <v>302</v>
      </c>
      <c r="M15770" s="102" t="s">
        <v>1074</v>
      </c>
      <c r="N15770" s="102">
        <v>1</v>
      </c>
      <c r="O15770" s="102" t="s">
        <v>1075</v>
      </c>
    </row>
    <row r="15771" spans="1:15" x14ac:dyDescent="0.25">
      <c r="A15771" s="102" t="s">
        <v>22569</v>
      </c>
      <c r="B15771" s="103" t="s">
        <v>15056</v>
      </c>
      <c r="C15771" s="103" t="s">
        <v>274</v>
      </c>
      <c r="D15771" s="102" t="s">
        <v>296</v>
      </c>
      <c r="E15771" s="102" t="s">
        <v>275</v>
      </c>
      <c r="F15771" s="102" t="s">
        <v>25766</v>
      </c>
      <c r="H15771" s="102">
        <v>45656</v>
      </c>
      <c r="I15771" s="102" t="s">
        <v>25742</v>
      </c>
      <c r="J15771" s="102" t="s">
        <v>1</v>
      </c>
      <c r="K15771" s="102" t="s">
        <v>301</v>
      </c>
      <c r="L15771" s="102" t="s">
        <v>302</v>
      </c>
      <c r="M15771" s="102" t="s">
        <v>1074</v>
      </c>
      <c r="N15771" s="102">
        <v>1</v>
      </c>
      <c r="O15771" s="102" t="s">
        <v>1075</v>
      </c>
    </row>
    <row r="15772" spans="1:15" x14ac:dyDescent="0.25">
      <c r="A15772" s="102" t="s">
        <v>22572</v>
      </c>
      <c r="B15772" s="103" t="s">
        <v>1515</v>
      </c>
      <c r="C15772" s="103" t="s">
        <v>274</v>
      </c>
      <c r="D15772" s="102" t="s">
        <v>296</v>
      </c>
      <c r="E15772" s="102" t="s">
        <v>275</v>
      </c>
      <c r="F15772" s="102" t="s">
        <v>25767</v>
      </c>
      <c r="H15772" s="102">
        <v>45656</v>
      </c>
      <c r="I15772" s="102" t="s">
        <v>25742</v>
      </c>
      <c r="J15772" s="102" t="s">
        <v>1</v>
      </c>
      <c r="K15772" s="102" t="s">
        <v>301</v>
      </c>
      <c r="L15772" s="102" t="s">
        <v>302</v>
      </c>
      <c r="M15772" s="102" t="s">
        <v>1074</v>
      </c>
      <c r="N15772" s="102">
        <v>1</v>
      </c>
      <c r="O15772" s="102" t="s">
        <v>1075</v>
      </c>
    </row>
    <row r="15773" spans="1:15" x14ac:dyDescent="0.25">
      <c r="A15773" s="102" t="s">
        <v>22572</v>
      </c>
      <c r="B15773" s="103" t="s">
        <v>15731</v>
      </c>
      <c r="C15773" s="103" t="s">
        <v>274</v>
      </c>
      <c r="D15773" s="102" t="s">
        <v>296</v>
      </c>
      <c r="E15773" s="102" t="s">
        <v>275</v>
      </c>
      <c r="F15773" s="102" t="s">
        <v>25768</v>
      </c>
      <c r="H15773" s="102">
        <v>45656</v>
      </c>
      <c r="I15773" s="102" t="s">
        <v>25742</v>
      </c>
      <c r="J15773" s="102" t="s">
        <v>1</v>
      </c>
      <c r="K15773" s="102" t="s">
        <v>301</v>
      </c>
      <c r="L15773" s="102" t="s">
        <v>302</v>
      </c>
      <c r="M15773" s="102" t="s">
        <v>1074</v>
      </c>
      <c r="N15773" s="102">
        <v>1</v>
      </c>
      <c r="O15773" s="102" t="s">
        <v>1075</v>
      </c>
    </row>
    <row r="15774" spans="1:15" x14ac:dyDescent="0.25">
      <c r="A15774" s="102" t="s">
        <v>22572</v>
      </c>
      <c r="B15774" s="103" t="s">
        <v>22575</v>
      </c>
      <c r="C15774" s="103" t="s">
        <v>1082</v>
      </c>
      <c r="D15774" s="102" t="s">
        <v>296</v>
      </c>
      <c r="E15774" s="102" t="s">
        <v>275</v>
      </c>
      <c r="F15774" s="102" t="s">
        <v>25769</v>
      </c>
      <c r="H15774" s="102">
        <v>45656</v>
      </c>
      <c r="I15774" s="102" t="s">
        <v>25742</v>
      </c>
      <c r="J15774" s="102" t="s">
        <v>1</v>
      </c>
      <c r="K15774" s="102" t="s">
        <v>301</v>
      </c>
      <c r="L15774" s="102" t="s">
        <v>302</v>
      </c>
      <c r="M15774" s="102" t="s">
        <v>1082</v>
      </c>
      <c r="N15774" s="102">
        <v>1</v>
      </c>
      <c r="O15774" s="102" t="s">
        <v>1075</v>
      </c>
    </row>
    <row r="15775" spans="1:15" x14ac:dyDescent="0.25">
      <c r="A15775" s="102" t="s">
        <v>22577</v>
      </c>
      <c r="B15775" s="103" t="s">
        <v>14704</v>
      </c>
      <c r="C15775" s="103" t="s">
        <v>1118</v>
      </c>
      <c r="D15775" s="102" t="s">
        <v>2881</v>
      </c>
      <c r="E15775" s="102" t="s">
        <v>275</v>
      </c>
      <c r="F15775" s="102" t="s">
        <v>25770</v>
      </c>
      <c r="H15775" s="102">
        <v>45656</v>
      </c>
      <c r="I15775" s="102" t="s">
        <v>25742</v>
      </c>
      <c r="J15775" s="102" t="s">
        <v>1</v>
      </c>
      <c r="K15775" s="102" t="s">
        <v>301</v>
      </c>
      <c r="L15775" s="102" t="s">
        <v>302</v>
      </c>
      <c r="M15775" s="102" t="s">
        <v>1074</v>
      </c>
      <c r="N15775" s="102">
        <v>1</v>
      </c>
      <c r="O15775" s="102" t="s">
        <v>1075</v>
      </c>
    </row>
    <row r="15776" spans="1:15" x14ac:dyDescent="0.25">
      <c r="A15776" s="102" t="s">
        <v>22577</v>
      </c>
      <c r="B15776" s="103" t="s">
        <v>19136</v>
      </c>
      <c r="C15776" s="103" t="s">
        <v>1360</v>
      </c>
      <c r="D15776" s="102" t="s">
        <v>2881</v>
      </c>
      <c r="E15776" s="102" t="s">
        <v>275</v>
      </c>
      <c r="F15776" s="102" t="s">
        <v>25771</v>
      </c>
      <c r="H15776" s="102">
        <v>45656</v>
      </c>
      <c r="I15776" s="102" t="s">
        <v>25742</v>
      </c>
      <c r="J15776" s="102" t="s">
        <v>1</v>
      </c>
      <c r="K15776" s="102" t="s">
        <v>301</v>
      </c>
      <c r="L15776" s="102" t="s">
        <v>302</v>
      </c>
      <c r="M15776" s="102" t="s">
        <v>1074</v>
      </c>
      <c r="N15776" s="102">
        <v>1</v>
      </c>
      <c r="O15776" s="102" t="s">
        <v>1075</v>
      </c>
    </row>
    <row r="15777" spans="1:15" x14ac:dyDescent="0.25">
      <c r="A15777" s="102" t="s">
        <v>22577</v>
      </c>
      <c r="B15777" s="103" t="s">
        <v>8332</v>
      </c>
      <c r="C15777" s="103" t="s">
        <v>1118</v>
      </c>
      <c r="D15777" s="102" t="s">
        <v>2881</v>
      </c>
      <c r="E15777" s="102" t="s">
        <v>275</v>
      </c>
      <c r="F15777" s="102" t="s">
        <v>25772</v>
      </c>
      <c r="H15777" s="102">
        <v>45656</v>
      </c>
      <c r="I15777" s="102" t="s">
        <v>25742</v>
      </c>
      <c r="J15777" s="102" t="s">
        <v>1</v>
      </c>
      <c r="K15777" s="102" t="s">
        <v>301</v>
      </c>
      <c r="L15777" s="102" t="s">
        <v>302</v>
      </c>
      <c r="M15777" s="102" t="s">
        <v>1074</v>
      </c>
      <c r="N15777" s="102">
        <v>1</v>
      </c>
      <c r="O15777" s="102" t="s">
        <v>1075</v>
      </c>
    </row>
    <row r="15778" spans="1:15" x14ac:dyDescent="0.25">
      <c r="A15778" s="102" t="s">
        <v>22577</v>
      </c>
      <c r="B15778" s="103" t="s">
        <v>20153</v>
      </c>
      <c r="C15778" s="103" t="s">
        <v>1118</v>
      </c>
      <c r="D15778" s="102" t="s">
        <v>2881</v>
      </c>
      <c r="E15778" s="102" t="s">
        <v>275</v>
      </c>
      <c r="F15778" s="102" t="s">
        <v>25773</v>
      </c>
      <c r="H15778" s="102">
        <v>45656</v>
      </c>
      <c r="I15778" s="102" t="s">
        <v>25742</v>
      </c>
      <c r="J15778" s="102" t="s">
        <v>1</v>
      </c>
      <c r="K15778" s="102" t="s">
        <v>301</v>
      </c>
      <c r="L15778" s="102" t="s">
        <v>302</v>
      </c>
      <c r="M15778" s="102" t="s">
        <v>1074</v>
      </c>
      <c r="N15778" s="102">
        <v>1</v>
      </c>
      <c r="O15778" s="102" t="s">
        <v>1075</v>
      </c>
    </row>
    <row r="15779" spans="1:15" x14ac:dyDescent="0.25">
      <c r="A15779" s="102" t="s">
        <v>22577</v>
      </c>
      <c r="B15779" s="103" t="s">
        <v>2969</v>
      </c>
      <c r="C15779" s="103" t="s">
        <v>1082</v>
      </c>
      <c r="D15779" s="102" t="s">
        <v>2881</v>
      </c>
      <c r="E15779" s="102" t="s">
        <v>275</v>
      </c>
      <c r="F15779" s="102" t="s">
        <v>25774</v>
      </c>
      <c r="H15779" s="102">
        <v>45656</v>
      </c>
      <c r="I15779" s="102" t="s">
        <v>25742</v>
      </c>
      <c r="J15779" s="102" t="s">
        <v>1</v>
      </c>
      <c r="K15779" s="102" t="s">
        <v>301</v>
      </c>
      <c r="L15779" s="102" t="s">
        <v>302</v>
      </c>
      <c r="M15779" s="102" t="s">
        <v>1082</v>
      </c>
      <c r="N15779" s="102">
        <v>1</v>
      </c>
      <c r="O15779" s="102" t="s">
        <v>1075</v>
      </c>
    </row>
    <row r="15780" spans="1:15" x14ac:dyDescent="0.25">
      <c r="A15780" s="102" t="s">
        <v>22583</v>
      </c>
      <c r="B15780" s="103" t="s">
        <v>16137</v>
      </c>
      <c r="C15780" s="103" t="s">
        <v>274</v>
      </c>
      <c r="D15780" s="102" t="s">
        <v>296</v>
      </c>
      <c r="E15780" s="102" t="s">
        <v>275</v>
      </c>
      <c r="F15780" s="102" t="s">
        <v>25775</v>
      </c>
      <c r="H15780" s="102">
        <v>45656</v>
      </c>
      <c r="I15780" s="102" t="s">
        <v>25742</v>
      </c>
      <c r="J15780" s="102" t="s">
        <v>1</v>
      </c>
      <c r="K15780" s="102" t="s">
        <v>301</v>
      </c>
      <c r="L15780" s="102" t="s">
        <v>302</v>
      </c>
      <c r="M15780" s="102" t="s">
        <v>1074</v>
      </c>
      <c r="N15780" s="102">
        <v>1</v>
      </c>
      <c r="O15780" s="102" t="s">
        <v>1075</v>
      </c>
    </row>
    <row r="15781" spans="1:15" x14ac:dyDescent="0.25">
      <c r="A15781" s="102" t="s">
        <v>22585</v>
      </c>
      <c r="B15781" s="103" t="s">
        <v>2050</v>
      </c>
      <c r="C15781" s="103" t="s">
        <v>274</v>
      </c>
      <c r="D15781" s="102" t="s">
        <v>296</v>
      </c>
      <c r="E15781" s="102" t="s">
        <v>275</v>
      </c>
      <c r="F15781" s="102" t="s">
        <v>25776</v>
      </c>
      <c r="H15781" s="102">
        <v>45656</v>
      </c>
      <c r="I15781" s="102" t="s">
        <v>25742</v>
      </c>
      <c r="J15781" s="102" t="s">
        <v>1</v>
      </c>
      <c r="K15781" s="102" t="s">
        <v>301</v>
      </c>
      <c r="L15781" s="102" t="s">
        <v>302</v>
      </c>
      <c r="M15781" s="102" t="s">
        <v>1074</v>
      </c>
      <c r="N15781" s="102">
        <v>1</v>
      </c>
      <c r="O15781" s="102" t="s">
        <v>1075</v>
      </c>
    </row>
    <row r="15782" spans="1:15" x14ac:dyDescent="0.25">
      <c r="A15782" s="102" t="s">
        <v>22587</v>
      </c>
      <c r="B15782" s="103" t="s">
        <v>14810</v>
      </c>
      <c r="C15782" s="103" t="s">
        <v>274</v>
      </c>
      <c r="D15782" s="102" t="s">
        <v>296</v>
      </c>
      <c r="E15782" s="102" t="s">
        <v>275</v>
      </c>
      <c r="F15782" s="102" t="s">
        <v>25777</v>
      </c>
      <c r="H15782" s="102">
        <v>45656</v>
      </c>
      <c r="I15782" s="102" t="s">
        <v>25742</v>
      </c>
      <c r="J15782" s="102" t="s">
        <v>1</v>
      </c>
      <c r="K15782" s="102" t="s">
        <v>301</v>
      </c>
      <c r="L15782" s="102" t="s">
        <v>302</v>
      </c>
      <c r="M15782" s="102" t="s">
        <v>1074</v>
      </c>
      <c r="N15782" s="102">
        <v>1</v>
      </c>
      <c r="O15782" s="102" t="s">
        <v>1075</v>
      </c>
    </row>
    <row r="15783" spans="1:15" x14ac:dyDescent="0.25">
      <c r="A15783" s="102" t="s">
        <v>25778</v>
      </c>
      <c r="B15783" s="103" t="s">
        <v>2069</v>
      </c>
      <c r="C15783" s="103" t="s">
        <v>274</v>
      </c>
      <c r="D15783" s="102" t="s">
        <v>281</v>
      </c>
      <c r="E15783" s="102" t="s">
        <v>276</v>
      </c>
      <c r="H15783" s="102">
        <v>45656</v>
      </c>
      <c r="I15783" s="102" t="s">
        <v>25742</v>
      </c>
      <c r="J15783" s="102" t="s">
        <v>1</v>
      </c>
      <c r="K15783" s="102" t="s">
        <v>301</v>
      </c>
      <c r="L15783" s="102" t="s">
        <v>302</v>
      </c>
      <c r="M15783" s="102" t="s">
        <v>1074</v>
      </c>
      <c r="N15783" s="102">
        <v>1</v>
      </c>
      <c r="O15783" s="102" t="s">
        <v>1075</v>
      </c>
    </row>
    <row r="15784" spans="1:15" x14ac:dyDescent="0.25">
      <c r="A15784" s="102" t="s">
        <v>22590</v>
      </c>
      <c r="B15784" s="103" t="s">
        <v>22591</v>
      </c>
      <c r="C15784" s="103" t="s">
        <v>1082</v>
      </c>
      <c r="D15784" s="102" t="s">
        <v>296</v>
      </c>
      <c r="E15784" s="102" t="s">
        <v>275</v>
      </c>
      <c r="F15784" s="102" t="s">
        <v>25779</v>
      </c>
      <c r="H15784" s="102">
        <v>45656</v>
      </c>
      <c r="I15784" s="102" t="s">
        <v>25742</v>
      </c>
      <c r="J15784" s="102" t="s">
        <v>1</v>
      </c>
      <c r="K15784" s="102" t="s">
        <v>301</v>
      </c>
      <c r="L15784" s="102" t="s">
        <v>302</v>
      </c>
      <c r="M15784" s="102" t="s">
        <v>1082</v>
      </c>
      <c r="N15784" s="102">
        <v>1</v>
      </c>
      <c r="O15784" s="102" t="s">
        <v>1075</v>
      </c>
    </row>
    <row r="15785" spans="1:15" x14ac:dyDescent="0.25">
      <c r="A15785" s="102" t="s">
        <v>22590</v>
      </c>
      <c r="B15785" s="103" t="s">
        <v>1700</v>
      </c>
      <c r="C15785" s="103" t="s">
        <v>274</v>
      </c>
      <c r="D15785" s="102" t="s">
        <v>296</v>
      </c>
      <c r="E15785" s="102" t="s">
        <v>275</v>
      </c>
      <c r="F15785" s="102" t="s">
        <v>25780</v>
      </c>
      <c r="H15785" s="102">
        <v>45656</v>
      </c>
      <c r="I15785" s="102" t="s">
        <v>25742</v>
      </c>
      <c r="J15785" s="102" t="s">
        <v>1</v>
      </c>
      <c r="K15785" s="102" t="s">
        <v>301</v>
      </c>
      <c r="L15785" s="102" t="s">
        <v>302</v>
      </c>
      <c r="M15785" s="102" t="s">
        <v>1074</v>
      </c>
      <c r="N15785" s="102">
        <v>1</v>
      </c>
      <c r="O15785" s="102" t="s">
        <v>1075</v>
      </c>
    </row>
    <row r="15786" spans="1:15" x14ac:dyDescent="0.25">
      <c r="A15786" s="102" t="s">
        <v>22590</v>
      </c>
      <c r="B15786" s="103" t="s">
        <v>22594</v>
      </c>
      <c r="C15786" s="103" t="s">
        <v>1082</v>
      </c>
      <c r="D15786" s="102" t="s">
        <v>296</v>
      </c>
      <c r="E15786" s="102" t="s">
        <v>275</v>
      </c>
      <c r="F15786" s="102" t="s">
        <v>25781</v>
      </c>
      <c r="H15786" s="102">
        <v>45656</v>
      </c>
      <c r="I15786" s="102" t="s">
        <v>25742</v>
      </c>
      <c r="J15786" s="102" t="s">
        <v>1</v>
      </c>
      <c r="K15786" s="102" t="s">
        <v>301</v>
      </c>
      <c r="L15786" s="102" t="s">
        <v>302</v>
      </c>
      <c r="M15786" s="102" t="s">
        <v>1082</v>
      </c>
      <c r="N15786" s="102">
        <v>1</v>
      </c>
      <c r="O15786" s="102" t="s">
        <v>1075</v>
      </c>
    </row>
    <row r="15787" spans="1:15" x14ac:dyDescent="0.25">
      <c r="A15787" s="102" t="s">
        <v>3270</v>
      </c>
      <c r="B15787" s="103" t="s">
        <v>1197</v>
      </c>
      <c r="C15787" s="103" t="s">
        <v>274</v>
      </c>
      <c r="D15787" s="102" t="s">
        <v>296</v>
      </c>
      <c r="E15787" s="102" t="s">
        <v>275</v>
      </c>
      <c r="F15787" s="102" t="s">
        <v>25782</v>
      </c>
      <c r="H15787" s="102">
        <v>45656</v>
      </c>
      <c r="I15787" s="102" t="s">
        <v>25742</v>
      </c>
      <c r="J15787" s="102" t="s">
        <v>1</v>
      </c>
      <c r="K15787" s="102" t="s">
        <v>301</v>
      </c>
      <c r="L15787" s="102" t="s">
        <v>302</v>
      </c>
      <c r="M15787" s="102" t="s">
        <v>1074</v>
      </c>
      <c r="N15787" s="102">
        <v>1</v>
      </c>
      <c r="O15787" s="102" t="s">
        <v>1075</v>
      </c>
    </row>
    <row r="15788" spans="1:15" x14ac:dyDescent="0.25">
      <c r="A15788" s="102" t="s">
        <v>3270</v>
      </c>
      <c r="B15788" s="103" t="s">
        <v>2564</v>
      </c>
      <c r="C15788" s="103" t="s">
        <v>274</v>
      </c>
      <c r="D15788" s="102" t="s">
        <v>296</v>
      </c>
      <c r="E15788" s="102" t="s">
        <v>275</v>
      </c>
      <c r="F15788" s="102" t="s">
        <v>25783</v>
      </c>
      <c r="H15788" s="102">
        <v>45656</v>
      </c>
      <c r="I15788" s="102" t="s">
        <v>25742</v>
      </c>
      <c r="J15788" s="102" t="s">
        <v>1</v>
      </c>
      <c r="K15788" s="102" t="s">
        <v>301</v>
      </c>
      <c r="L15788" s="102" t="s">
        <v>302</v>
      </c>
      <c r="M15788" s="102" t="s">
        <v>1074</v>
      </c>
      <c r="N15788" s="102">
        <v>1</v>
      </c>
      <c r="O15788" s="102" t="s">
        <v>1075</v>
      </c>
    </row>
    <row r="15789" spans="1:15" x14ac:dyDescent="0.25">
      <c r="A15789" s="102" t="s">
        <v>3270</v>
      </c>
      <c r="B15789" s="103" t="s">
        <v>1783</v>
      </c>
      <c r="C15789" s="103" t="s">
        <v>1082</v>
      </c>
      <c r="D15789" s="102" t="s">
        <v>296</v>
      </c>
      <c r="E15789" s="102" t="s">
        <v>275</v>
      </c>
      <c r="F15789" s="102" t="s">
        <v>25784</v>
      </c>
      <c r="H15789" s="102">
        <v>45656</v>
      </c>
      <c r="I15789" s="102" t="s">
        <v>25742</v>
      </c>
      <c r="J15789" s="102" t="s">
        <v>1</v>
      </c>
      <c r="K15789" s="102" t="s">
        <v>301</v>
      </c>
      <c r="L15789" s="102" t="s">
        <v>302</v>
      </c>
      <c r="M15789" s="102" t="s">
        <v>1082</v>
      </c>
      <c r="N15789" s="102">
        <v>1</v>
      </c>
      <c r="O15789" s="102" t="s">
        <v>1075</v>
      </c>
    </row>
    <row r="15790" spans="1:15" x14ac:dyDescent="0.25">
      <c r="A15790" s="102" t="s">
        <v>22599</v>
      </c>
      <c r="B15790" s="103" t="s">
        <v>22304</v>
      </c>
      <c r="C15790" s="103" t="s">
        <v>277</v>
      </c>
      <c r="D15790" s="102" t="s">
        <v>296</v>
      </c>
      <c r="E15790" s="102" t="s">
        <v>275</v>
      </c>
      <c r="F15790" s="102" t="s">
        <v>25785</v>
      </c>
      <c r="H15790" s="102">
        <v>45656</v>
      </c>
      <c r="I15790" s="102" t="s">
        <v>25742</v>
      </c>
      <c r="J15790" s="102" t="s">
        <v>1</v>
      </c>
      <c r="K15790" s="102" t="s">
        <v>301</v>
      </c>
      <c r="L15790" s="102" t="s">
        <v>302</v>
      </c>
      <c r="M15790" s="102" t="s">
        <v>1074</v>
      </c>
      <c r="N15790" s="102">
        <v>1</v>
      </c>
      <c r="O15790" s="102" t="s">
        <v>1075</v>
      </c>
    </row>
    <row r="15791" spans="1:15" x14ac:dyDescent="0.25">
      <c r="A15791" s="102" t="s">
        <v>25786</v>
      </c>
      <c r="B15791" s="103" t="s">
        <v>25787</v>
      </c>
      <c r="C15791" s="103" t="s">
        <v>277</v>
      </c>
      <c r="D15791" s="102" t="s">
        <v>281</v>
      </c>
      <c r="E15791" s="102" t="s">
        <v>275</v>
      </c>
      <c r="F15791" s="102" t="s">
        <v>25788</v>
      </c>
      <c r="H15791" s="102">
        <v>45656</v>
      </c>
      <c r="I15791" s="102" t="s">
        <v>25742</v>
      </c>
      <c r="J15791" s="102" t="s">
        <v>1</v>
      </c>
      <c r="K15791" s="102" t="s">
        <v>301</v>
      </c>
      <c r="L15791" s="102" t="s">
        <v>302</v>
      </c>
      <c r="M15791" s="102" t="s">
        <v>1074</v>
      </c>
      <c r="N15791" s="102">
        <v>1</v>
      </c>
      <c r="O15791" s="102" t="s">
        <v>1075</v>
      </c>
    </row>
    <row r="15792" spans="1:15" x14ac:dyDescent="0.25">
      <c r="A15792" s="102" t="s">
        <v>22601</v>
      </c>
      <c r="B15792" s="103" t="s">
        <v>5072</v>
      </c>
      <c r="C15792" s="103" t="s">
        <v>274</v>
      </c>
      <c r="D15792" s="102" t="s">
        <v>296</v>
      </c>
      <c r="E15792" s="102" t="s">
        <v>275</v>
      </c>
      <c r="F15792" s="102" t="s">
        <v>25789</v>
      </c>
      <c r="H15792" s="102">
        <v>45656</v>
      </c>
      <c r="I15792" s="102" t="s">
        <v>25742</v>
      </c>
      <c r="J15792" s="102" t="s">
        <v>1</v>
      </c>
      <c r="K15792" s="102" t="s">
        <v>301</v>
      </c>
      <c r="L15792" s="102" t="s">
        <v>302</v>
      </c>
      <c r="M15792" s="102" t="s">
        <v>1074</v>
      </c>
      <c r="N15792" s="102">
        <v>1</v>
      </c>
      <c r="O15792" s="102" t="s">
        <v>1075</v>
      </c>
    </row>
    <row r="15793" spans="1:15" x14ac:dyDescent="0.25">
      <c r="A15793" s="102" t="s">
        <v>22601</v>
      </c>
      <c r="B15793" s="103" t="s">
        <v>22603</v>
      </c>
      <c r="C15793" s="103" t="s">
        <v>274</v>
      </c>
      <c r="D15793" s="102" t="s">
        <v>296</v>
      </c>
      <c r="E15793" s="102" t="s">
        <v>275</v>
      </c>
      <c r="F15793" s="102" t="s">
        <v>25790</v>
      </c>
      <c r="H15793" s="102">
        <v>45656</v>
      </c>
      <c r="I15793" s="102" t="s">
        <v>25742</v>
      </c>
      <c r="J15793" s="102" t="s">
        <v>1</v>
      </c>
      <c r="K15793" s="102" t="s">
        <v>301</v>
      </c>
      <c r="L15793" s="102" t="s">
        <v>302</v>
      </c>
      <c r="M15793" s="102" t="s">
        <v>1074</v>
      </c>
      <c r="N15793" s="102">
        <v>1</v>
      </c>
      <c r="O15793" s="102" t="s">
        <v>1075</v>
      </c>
    </row>
    <row r="15794" spans="1:15" x14ac:dyDescent="0.25">
      <c r="A15794" s="102" t="s">
        <v>25791</v>
      </c>
      <c r="B15794" s="103" t="s">
        <v>1114</v>
      </c>
      <c r="C15794" s="103" t="s">
        <v>277</v>
      </c>
      <c r="D15794" s="102" t="s">
        <v>281</v>
      </c>
      <c r="E15794" s="102" t="s">
        <v>276</v>
      </c>
      <c r="H15794" s="102">
        <v>45656</v>
      </c>
      <c r="I15794" s="102" t="s">
        <v>25742</v>
      </c>
      <c r="J15794" s="102" t="s">
        <v>1</v>
      </c>
      <c r="K15794" s="102" t="s">
        <v>301</v>
      </c>
      <c r="L15794" s="102" t="s">
        <v>302</v>
      </c>
      <c r="M15794" s="102" t="s">
        <v>1074</v>
      </c>
      <c r="N15794" s="102">
        <v>1</v>
      </c>
      <c r="O15794" s="102" t="s">
        <v>1075</v>
      </c>
    </row>
    <row r="15795" spans="1:15" x14ac:dyDescent="0.25">
      <c r="A15795" s="102" t="s">
        <v>22607</v>
      </c>
      <c r="B15795" s="103" t="s">
        <v>7405</v>
      </c>
      <c r="C15795" s="103" t="s">
        <v>274</v>
      </c>
      <c r="D15795" s="102" t="s">
        <v>296</v>
      </c>
      <c r="E15795" s="102" t="s">
        <v>275</v>
      </c>
      <c r="F15795" s="102" t="s">
        <v>25792</v>
      </c>
      <c r="H15795" s="102">
        <v>45656</v>
      </c>
      <c r="I15795" s="102" t="s">
        <v>25742</v>
      </c>
      <c r="J15795" s="102" t="s">
        <v>1</v>
      </c>
      <c r="K15795" s="102" t="s">
        <v>301</v>
      </c>
      <c r="L15795" s="102" t="s">
        <v>302</v>
      </c>
      <c r="M15795" s="102" t="s">
        <v>1074</v>
      </c>
      <c r="N15795" s="102">
        <v>1</v>
      </c>
      <c r="O15795" s="102" t="s">
        <v>1075</v>
      </c>
    </row>
    <row r="15796" spans="1:15" x14ac:dyDescent="0.25">
      <c r="A15796" s="102" t="s">
        <v>22607</v>
      </c>
      <c r="B15796" s="103" t="s">
        <v>9252</v>
      </c>
      <c r="C15796" s="103" t="s">
        <v>277</v>
      </c>
      <c r="D15796" s="102" t="s">
        <v>296</v>
      </c>
      <c r="E15796" s="102" t="s">
        <v>275</v>
      </c>
      <c r="F15796" s="102" t="s">
        <v>25793</v>
      </c>
      <c r="H15796" s="102">
        <v>45656</v>
      </c>
      <c r="I15796" s="102" t="s">
        <v>25742</v>
      </c>
      <c r="J15796" s="102" t="s">
        <v>1</v>
      </c>
      <c r="K15796" s="102" t="s">
        <v>301</v>
      </c>
      <c r="L15796" s="102" t="s">
        <v>302</v>
      </c>
      <c r="M15796" s="102" t="s">
        <v>1074</v>
      </c>
      <c r="N15796" s="102">
        <v>1</v>
      </c>
      <c r="O15796" s="102" t="s">
        <v>1075</v>
      </c>
    </row>
    <row r="15797" spans="1:15" x14ac:dyDescent="0.25">
      <c r="A15797" s="102" t="s">
        <v>22607</v>
      </c>
      <c r="B15797" s="103" t="s">
        <v>17108</v>
      </c>
      <c r="C15797" s="103" t="s">
        <v>277</v>
      </c>
      <c r="D15797" s="102" t="s">
        <v>296</v>
      </c>
      <c r="E15797" s="102" t="s">
        <v>275</v>
      </c>
      <c r="F15797" s="102" t="s">
        <v>25794</v>
      </c>
      <c r="H15797" s="102">
        <v>45656</v>
      </c>
      <c r="I15797" s="102" t="s">
        <v>25742</v>
      </c>
      <c r="J15797" s="102" t="s">
        <v>1</v>
      </c>
      <c r="K15797" s="102" t="s">
        <v>301</v>
      </c>
      <c r="L15797" s="102" t="s">
        <v>302</v>
      </c>
      <c r="M15797" s="102" t="s">
        <v>1074</v>
      </c>
      <c r="N15797" s="102">
        <v>1</v>
      </c>
      <c r="O15797" s="102" t="s">
        <v>1075</v>
      </c>
    </row>
    <row r="15798" spans="1:15" x14ac:dyDescent="0.25">
      <c r="A15798" s="102" t="s">
        <v>22611</v>
      </c>
      <c r="B15798" s="103" t="s">
        <v>9818</v>
      </c>
      <c r="C15798" s="103" t="s">
        <v>274</v>
      </c>
      <c r="D15798" s="102" t="s">
        <v>296</v>
      </c>
      <c r="E15798" s="102" t="s">
        <v>275</v>
      </c>
      <c r="F15798" s="102" t="s">
        <v>25795</v>
      </c>
      <c r="H15798" s="102">
        <v>45656</v>
      </c>
      <c r="I15798" s="102" t="s">
        <v>25742</v>
      </c>
      <c r="J15798" s="102" t="s">
        <v>1</v>
      </c>
      <c r="K15798" s="102" t="s">
        <v>301</v>
      </c>
      <c r="L15798" s="102" t="s">
        <v>302</v>
      </c>
      <c r="M15798" s="102" t="s">
        <v>1074</v>
      </c>
      <c r="N15798" s="102">
        <v>1</v>
      </c>
      <c r="O15798" s="102" t="s">
        <v>1075</v>
      </c>
    </row>
    <row r="15799" spans="1:15" x14ac:dyDescent="0.25">
      <c r="A15799" s="102" t="s">
        <v>22611</v>
      </c>
      <c r="B15799" s="103" t="s">
        <v>22613</v>
      </c>
      <c r="C15799" s="103" t="s">
        <v>274</v>
      </c>
      <c r="D15799" s="102" t="s">
        <v>296</v>
      </c>
      <c r="E15799" s="102" t="s">
        <v>275</v>
      </c>
      <c r="F15799" s="102" t="s">
        <v>25796</v>
      </c>
      <c r="H15799" s="102">
        <v>45656</v>
      </c>
      <c r="I15799" s="102" t="s">
        <v>25742</v>
      </c>
      <c r="J15799" s="102" t="s">
        <v>1</v>
      </c>
      <c r="K15799" s="102" t="s">
        <v>301</v>
      </c>
      <c r="L15799" s="102" t="s">
        <v>302</v>
      </c>
      <c r="M15799" s="102" t="s">
        <v>1074</v>
      </c>
      <c r="N15799" s="102">
        <v>1</v>
      </c>
      <c r="O15799" s="102" t="s">
        <v>1075</v>
      </c>
    </row>
    <row r="15800" spans="1:15" x14ac:dyDescent="0.25">
      <c r="A15800" s="102" t="s">
        <v>22615</v>
      </c>
      <c r="B15800" s="103" t="s">
        <v>22616</v>
      </c>
      <c r="C15800" s="103" t="s">
        <v>277</v>
      </c>
      <c r="D15800" s="102" t="s">
        <v>296</v>
      </c>
      <c r="E15800" s="102" t="s">
        <v>275</v>
      </c>
      <c r="F15800" s="102" t="s">
        <v>25797</v>
      </c>
      <c r="H15800" s="102">
        <v>45656</v>
      </c>
      <c r="I15800" s="102" t="s">
        <v>25742</v>
      </c>
      <c r="J15800" s="102" t="s">
        <v>1</v>
      </c>
      <c r="K15800" s="102" t="s">
        <v>301</v>
      </c>
      <c r="L15800" s="102" t="s">
        <v>302</v>
      </c>
      <c r="M15800" s="102" t="s">
        <v>1074</v>
      </c>
      <c r="N15800" s="102">
        <v>1</v>
      </c>
      <c r="O15800" s="102" t="s">
        <v>1075</v>
      </c>
    </row>
    <row r="15801" spans="1:15" x14ac:dyDescent="0.25">
      <c r="A15801" s="102" t="s">
        <v>22618</v>
      </c>
      <c r="B15801" s="103" t="s">
        <v>9252</v>
      </c>
      <c r="C15801" s="103" t="s">
        <v>277</v>
      </c>
      <c r="D15801" s="102" t="s">
        <v>296</v>
      </c>
      <c r="E15801" s="102" t="s">
        <v>275</v>
      </c>
      <c r="F15801" s="102" t="s">
        <v>25798</v>
      </c>
      <c r="H15801" s="102">
        <v>45656</v>
      </c>
      <c r="I15801" s="102" t="s">
        <v>25742</v>
      </c>
      <c r="J15801" s="102" t="s">
        <v>1</v>
      </c>
      <c r="K15801" s="102" t="s">
        <v>301</v>
      </c>
      <c r="L15801" s="102" t="s">
        <v>302</v>
      </c>
      <c r="M15801" s="102" t="s">
        <v>1074</v>
      </c>
      <c r="N15801" s="102">
        <v>1</v>
      </c>
      <c r="O15801" s="102" t="s">
        <v>1075</v>
      </c>
    </row>
    <row r="15802" spans="1:15" x14ac:dyDescent="0.25">
      <c r="A15802" s="102" t="s">
        <v>25799</v>
      </c>
      <c r="B15802" s="103" t="s">
        <v>25800</v>
      </c>
      <c r="C15802" s="103" t="s">
        <v>277</v>
      </c>
      <c r="D15802" s="102" t="s">
        <v>281</v>
      </c>
      <c r="E15802" s="102" t="s">
        <v>275</v>
      </c>
      <c r="F15802" s="102" t="s">
        <v>25801</v>
      </c>
      <c r="H15802" s="102">
        <v>45656</v>
      </c>
      <c r="I15802" s="102" t="s">
        <v>25742</v>
      </c>
      <c r="J15802" s="102" t="s">
        <v>1</v>
      </c>
      <c r="K15802" s="102" t="s">
        <v>301</v>
      </c>
      <c r="L15802" s="102" t="s">
        <v>302</v>
      </c>
      <c r="M15802" s="102" t="s">
        <v>1074</v>
      </c>
      <c r="N15802" s="102">
        <v>1</v>
      </c>
      <c r="O15802" s="102" t="s">
        <v>1075</v>
      </c>
    </row>
    <row r="15803" spans="1:15" x14ac:dyDescent="0.25">
      <c r="A15803" s="102" t="s">
        <v>19963</v>
      </c>
      <c r="B15803" s="103" t="s">
        <v>5171</v>
      </c>
      <c r="C15803" s="103" t="s">
        <v>1360</v>
      </c>
      <c r="D15803" s="102" t="s">
        <v>2881</v>
      </c>
      <c r="E15803" s="102" t="s">
        <v>275</v>
      </c>
      <c r="F15803" s="102" t="s">
        <v>25802</v>
      </c>
      <c r="H15803" s="102">
        <v>45656</v>
      </c>
      <c r="I15803" s="102" t="s">
        <v>25742</v>
      </c>
      <c r="J15803" s="102" t="s">
        <v>1</v>
      </c>
      <c r="K15803" s="102" t="s">
        <v>301</v>
      </c>
      <c r="L15803" s="102" t="s">
        <v>302</v>
      </c>
      <c r="M15803" s="102" t="s">
        <v>1074</v>
      </c>
      <c r="N15803" s="102">
        <v>1</v>
      </c>
      <c r="O15803" s="102" t="s">
        <v>1075</v>
      </c>
    </row>
    <row r="15804" spans="1:15" x14ac:dyDescent="0.25">
      <c r="A15804" s="102" t="s">
        <v>19963</v>
      </c>
      <c r="B15804" s="103" t="s">
        <v>22624</v>
      </c>
      <c r="C15804" s="103" t="s">
        <v>1082</v>
      </c>
      <c r="D15804" s="102" t="s">
        <v>2881</v>
      </c>
      <c r="E15804" s="102" t="s">
        <v>275</v>
      </c>
      <c r="F15804" s="102" t="s">
        <v>25803</v>
      </c>
      <c r="H15804" s="102">
        <v>45656</v>
      </c>
      <c r="I15804" s="102" t="s">
        <v>25742</v>
      </c>
      <c r="J15804" s="102" t="s">
        <v>1</v>
      </c>
      <c r="K15804" s="102" t="s">
        <v>301</v>
      </c>
      <c r="L15804" s="102" t="s">
        <v>302</v>
      </c>
      <c r="M15804" s="102" t="s">
        <v>1082</v>
      </c>
      <c r="N15804" s="102">
        <v>1</v>
      </c>
      <c r="O15804" s="102" t="s">
        <v>1075</v>
      </c>
    </row>
    <row r="15805" spans="1:15" x14ac:dyDescent="0.25">
      <c r="A15805" s="102" t="s">
        <v>22867</v>
      </c>
      <c r="B15805" s="103" t="s">
        <v>1690</v>
      </c>
      <c r="C15805" s="103" t="s">
        <v>277</v>
      </c>
      <c r="D15805" s="102" t="s">
        <v>296</v>
      </c>
      <c r="E15805" s="102" t="s">
        <v>275</v>
      </c>
      <c r="F15805" s="102" t="s">
        <v>25804</v>
      </c>
      <c r="H15805" s="102">
        <v>45656</v>
      </c>
      <c r="I15805" s="102" t="s">
        <v>25742</v>
      </c>
      <c r="J15805" s="102" t="s">
        <v>1</v>
      </c>
      <c r="K15805" s="102" t="s">
        <v>301</v>
      </c>
      <c r="L15805" s="102" t="s">
        <v>302</v>
      </c>
      <c r="M15805" s="102" t="s">
        <v>1074</v>
      </c>
      <c r="N15805" s="102">
        <v>1</v>
      </c>
      <c r="O15805" s="102" t="s">
        <v>1075</v>
      </c>
    </row>
    <row r="15806" spans="1:15" x14ac:dyDescent="0.25">
      <c r="A15806" s="102" t="s">
        <v>17558</v>
      </c>
      <c r="B15806" s="103" t="s">
        <v>1618</v>
      </c>
      <c r="C15806" s="103" t="s">
        <v>274</v>
      </c>
      <c r="D15806" s="102" t="s">
        <v>296</v>
      </c>
      <c r="E15806" s="102" t="s">
        <v>275</v>
      </c>
      <c r="F15806" s="102" t="s">
        <v>25805</v>
      </c>
      <c r="H15806" s="102">
        <v>45656</v>
      </c>
      <c r="I15806" s="102" t="s">
        <v>25742</v>
      </c>
      <c r="J15806" s="102" t="s">
        <v>1</v>
      </c>
      <c r="K15806" s="102" t="s">
        <v>301</v>
      </c>
      <c r="L15806" s="102" t="s">
        <v>302</v>
      </c>
      <c r="M15806" s="102" t="s">
        <v>1074</v>
      </c>
      <c r="N15806" s="102">
        <v>1</v>
      </c>
      <c r="O15806" s="102" t="s">
        <v>1075</v>
      </c>
    </row>
    <row r="15807" spans="1:15" x14ac:dyDescent="0.25">
      <c r="A15807" s="102" t="s">
        <v>17558</v>
      </c>
      <c r="B15807" s="103" t="s">
        <v>10708</v>
      </c>
      <c r="C15807" s="103" t="s">
        <v>274</v>
      </c>
      <c r="D15807" s="102" t="s">
        <v>296</v>
      </c>
      <c r="E15807" s="102" t="s">
        <v>275</v>
      </c>
      <c r="F15807" s="102" t="s">
        <v>25806</v>
      </c>
      <c r="H15807" s="102">
        <v>45656</v>
      </c>
      <c r="I15807" s="102" t="s">
        <v>25742</v>
      </c>
      <c r="J15807" s="102" t="s">
        <v>1</v>
      </c>
      <c r="K15807" s="102" t="s">
        <v>301</v>
      </c>
      <c r="L15807" s="102" t="s">
        <v>302</v>
      </c>
      <c r="M15807" s="102" t="s">
        <v>1074</v>
      </c>
      <c r="N15807" s="102">
        <v>1</v>
      </c>
      <c r="O15807" s="102" t="s">
        <v>1075</v>
      </c>
    </row>
    <row r="15808" spans="1:15" x14ac:dyDescent="0.25">
      <c r="A15808" s="102" t="s">
        <v>22635</v>
      </c>
      <c r="B15808" s="103" t="s">
        <v>22636</v>
      </c>
      <c r="C15808" s="103" t="s">
        <v>274</v>
      </c>
      <c r="D15808" s="102" t="s">
        <v>296</v>
      </c>
      <c r="E15808" s="102" t="s">
        <v>275</v>
      </c>
      <c r="F15808" s="102" t="s">
        <v>25807</v>
      </c>
      <c r="H15808" s="102">
        <v>45656</v>
      </c>
      <c r="I15808" s="102" t="s">
        <v>25742</v>
      </c>
      <c r="J15808" s="102" t="s">
        <v>1</v>
      </c>
      <c r="K15808" s="102" t="s">
        <v>301</v>
      </c>
      <c r="L15808" s="102" t="s">
        <v>302</v>
      </c>
      <c r="M15808" s="102" t="s">
        <v>1074</v>
      </c>
      <c r="N15808" s="102">
        <v>1</v>
      </c>
      <c r="O15808" s="102" t="s">
        <v>1075</v>
      </c>
    </row>
    <row r="15809" spans="1:15" x14ac:dyDescent="0.25">
      <c r="A15809" s="102" t="s">
        <v>22635</v>
      </c>
      <c r="B15809" s="103" t="s">
        <v>15305</v>
      </c>
      <c r="C15809" s="103" t="s">
        <v>277</v>
      </c>
      <c r="D15809" s="102" t="s">
        <v>296</v>
      </c>
      <c r="E15809" s="102" t="s">
        <v>275</v>
      </c>
      <c r="F15809" s="102" t="s">
        <v>25808</v>
      </c>
      <c r="H15809" s="102">
        <v>45656</v>
      </c>
      <c r="I15809" s="102" t="s">
        <v>25742</v>
      </c>
      <c r="J15809" s="102" t="s">
        <v>1</v>
      </c>
      <c r="K15809" s="102" t="s">
        <v>301</v>
      </c>
      <c r="L15809" s="102" t="s">
        <v>302</v>
      </c>
      <c r="M15809" s="102" t="s">
        <v>1074</v>
      </c>
      <c r="N15809" s="102">
        <v>1</v>
      </c>
      <c r="O15809" s="102" t="s">
        <v>1075</v>
      </c>
    </row>
    <row r="15810" spans="1:15" x14ac:dyDescent="0.25">
      <c r="A15810" s="102" t="s">
        <v>4448</v>
      </c>
      <c r="B15810" s="103" t="s">
        <v>1233</v>
      </c>
      <c r="C15810" s="103" t="s">
        <v>274</v>
      </c>
      <c r="D15810" s="102" t="s">
        <v>296</v>
      </c>
      <c r="E15810" s="102" t="s">
        <v>275</v>
      </c>
      <c r="F15810" s="102" t="s">
        <v>25809</v>
      </c>
      <c r="H15810" s="102">
        <v>45656</v>
      </c>
      <c r="I15810" s="102" t="s">
        <v>25742</v>
      </c>
      <c r="J15810" s="102" t="s">
        <v>1</v>
      </c>
      <c r="K15810" s="102" t="s">
        <v>301</v>
      </c>
      <c r="L15810" s="102" t="s">
        <v>302</v>
      </c>
      <c r="M15810" s="102" t="s">
        <v>1074</v>
      </c>
      <c r="N15810" s="102">
        <v>1</v>
      </c>
      <c r="O15810" s="102" t="s">
        <v>1075</v>
      </c>
    </row>
    <row r="15811" spans="1:15" x14ac:dyDescent="0.25">
      <c r="A15811" s="102" t="s">
        <v>4448</v>
      </c>
      <c r="B15811" s="103" t="s">
        <v>22640</v>
      </c>
      <c r="C15811" s="103" t="s">
        <v>277</v>
      </c>
      <c r="D15811" s="102" t="s">
        <v>296</v>
      </c>
      <c r="E15811" s="102" t="s">
        <v>275</v>
      </c>
      <c r="F15811" s="102" t="s">
        <v>25810</v>
      </c>
      <c r="H15811" s="102">
        <v>45656</v>
      </c>
      <c r="I15811" s="102" t="s">
        <v>25742</v>
      </c>
      <c r="J15811" s="102" t="s">
        <v>1</v>
      </c>
      <c r="K15811" s="102" t="s">
        <v>301</v>
      </c>
      <c r="L15811" s="102" t="s">
        <v>302</v>
      </c>
      <c r="M15811" s="102" t="s">
        <v>1074</v>
      </c>
      <c r="N15811" s="102">
        <v>1</v>
      </c>
      <c r="O15811" s="102" t="s">
        <v>1075</v>
      </c>
    </row>
    <row r="15812" spans="1:15" x14ac:dyDescent="0.25">
      <c r="A15812" s="102" t="s">
        <v>4448</v>
      </c>
      <c r="B15812" s="103" t="s">
        <v>2585</v>
      </c>
      <c r="C15812" s="103" t="s">
        <v>1082</v>
      </c>
      <c r="D15812" s="102" t="s">
        <v>296</v>
      </c>
      <c r="E15812" s="102" t="s">
        <v>275</v>
      </c>
      <c r="F15812" s="102" t="s">
        <v>25811</v>
      </c>
      <c r="H15812" s="102">
        <v>45656</v>
      </c>
      <c r="I15812" s="102" t="s">
        <v>25742</v>
      </c>
      <c r="J15812" s="102" t="s">
        <v>1</v>
      </c>
      <c r="K15812" s="102" t="s">
        <v>301</v>
      </c>
      <c r="L15812" s="102" t="s">
        <v>302</v>
      </c>
      <c r="M15812" s="102" t="s">
        <v>1082</v>
      </c>
      <c r="N15812" s="102">
        <v>1</v>
      </c>
      <c r="O15812" s="102" t="s">
        <v>1075</v>
      </c>
    </row>
    <row r="15813" spans="1:15" x14ac:dyDescent="0.25">
      <c r="A15813" s="102" t="s">
        <v>22645</v>
      </c>
      <c r="B15813" s="103" t="s">
        <v>14418</v>
      </c>
      <c r="C15813" s="103" t="s">
        <v>277</v>
      </c>
      <c r="D15813" s="102" t="s">
        <v>296</v>
      </c>
      <c r="E15813" s="102" t="s">
        <v>275</v>
      </c>
      <c r="F15813" s="102" t="s">
        <v>25812</v>
      </c>
      <c r="H15813" s="102">
        <v>45656</v>
      </c>
      <c r="I15813" s="102" t="s">
        <v>25742</v>
      </c>
      <c r="J15813" s="102" t="s">
        <v>1</v>
      </c>
      <c r="K15813" s="102" t="s">
        <v>301</v>
      </c>
      <c r="L15813" s="102" t="s">
        <v>302</v>
      </c>
      <c r="M15813" s="102" t="s">
        <v>1074</v>
      </c>
      <c r="N15813" s="102">
        <v>1</v>
      </c>
      <c r="O15813" s="102" t="s">
        <v>1075</v>
      </c>
    </row>
    <row r="15814" spans="1:15" x14ac:dyDescent="0.25">
      <c r="A15814" s="102" t="s">
        <v>22647</v>
      </c>
      <c r="B15814" s="103" t="s">
        <v>22648</v>
      </c>
      <c r="C15814" s="103" t="s">
        <v>1082</v>
      </c>
      <c r="D15814" s="102" t="s">
        <v>2881</v>
      </c>
      <c r="E15814" s="102" t="s">
        <v>276</v>
      </c>
      <c r="H15814" s="102">
        <v>45656</v>
      </c>
      <c r="I15814" s="102" t="s">
        <v>25742</v>
      </c>
      <c r="J15814" s="102" t="s">
        <v>1</v>
      </c>
      <c r="K15814" s="102" t="s">
        <v>301</v>
      </c>
      <c r="L15814" s="102" t="s">
        <v>302</v>
      </c>
      <c r="M15814" s="102" t="s">
        <v>1082</v>
      </c>
      <c r="N15814" s="102">
        <v>1</v>
      </c>
      <c r="O15814" s="102" t="s">
        <v>1075</v>
      </c>
    </row>
    <row r="15815" spans="1:15" x14ac:dyDescent="0.25">
      <c r="A15815" s="102" t="s">
        <v>22647</v>
      </c>
      <c r="B15815" s="103" t="s">
        <v>1076</v>
      </c>
      <c r="C15815" s="103" t="s">
        <v>274</v>
      </c>
      <c r="D15815" s="102" t="s">
        <v>2881</v>
      </c>
      <c r="E15815" s="102" t="s">
        <v>276</v>
      </c>
      <c r="H15815" s="102">
        <v>45656</v>
      </c>
      <c r="I15815" s="102" t="s">
        <v>25742</v>
      </c>
      <c r="J15815" s="102" t="s">
        <v>1</v>
      </c>
      <c r="K15815" s="102" t="s">
        <v>301</v>
      </c>
      <c r="L15815" s="102" t="s">
        <v>302</v>
      </c>
      <c r="M15815" s="102" t="s">
        <v>1074</v>
      </c>
      <c r="N15815" s="102">
        <v>1</v>
      </c>
      <c r="O15815" s="102" t="s">
        <v>1075</v>
      </c>
    </row>
    <row r="15816" spans="1:15" x14ac:dyDescent="0.25">
      <c r="A15816" s="102" t="s">
        <v>22651</v>
      </c>
      <c r="B15816" s="103" t="s">
        <v>1627</v>
      </c>
      <c r="C15816" s="103" t="s">
        <v>277</v>
      </c>
      <c r="D15816" s="102" t="s">
        <v>281</v>
      </c>
      <c r="E15816" s="102" t="s">
        <v>275</v>
      </c>
      <c r="F15816" s="102" t="s">
        <v>25813</v>
      </c>
      <c r="H15816" s="102">
        <v>45656</v>
      </c>
      <c r="I15816" s="102" t="s">
        <v>25742</v>
      </c>
      <c r="J15816" s="102" t="s">
        <v>1</v>
      </c>
      <c r="K15816" s="102" t="s">
        <v>301</v>
      </c>
      <c r="L15816" s="102" t="s">
        <v>302</v>
      </c>
      <c r="M15816" s="102" t="s">
        <v>1074</v>
      </c>
      <c r="N15816" s="102">
        <v>1</v>
      </c>
      <c r="O15816" s="102" t="s">
        <v>1075</v>
      </c>
    </row>
    <row r="15817" spans="1:15" x14ac:dyDescent="0.25">
      <c r="A15817" s="102" t="s">
        <v>1508</v>
      </c>
      <c r="B15817" s="103" t="s">
        <v>2573</v>
      </c>
      <c r="C15817" s="103" t="s">
        <v>277</v>
      </c>
      <c r="D15817" s="102" t="s">
        <v>296</v>
      </c>
      <c r="E15817" s="102" t="s">
        <v>275</v>
      </c>
      <c r="F15817" s="102" t="s">
        <v>25814</v>
      </c>
      <c r="H15817" s="102">
        <v>45656</v>
      </c>
      <c r="I15817" s="102" t="s">
        <v>25742</v>
      </c>
      <c r="J15817" s="102" t="s">
        <v>1</v>
      </c>
      <c r="K15817" s="102" t="s">
        <v>301</v>
      </c>
      <c r="L15817" s="102" t="s">
        <v>302</v>
      </c>
      <c r="M15817" s="102" t="s">
        <v>1074</v>
      </c>
      <c r="N15817" s="102">
        <v>1</v>
      </c>
      <c r="O15817" s="102" t="s">
        <v>1075</v>
      </c>
    </row>
    <row r="15818" spans="1:15" x14ac:dyDescent="0.25">
      <c r="A15818" s="102" t="s">
        <v>22654</v>
      </c>
      <c r="B15818" s="103" t="s">
        <v>20385</v>
      </c>
      <c r="C15818" s="103" t="s">
        <v>274</v>
      </c>
      <c r="D15818" s="102" t="s">
        <v>296</v>
      </c>
      <c r="E15818" s="102" t="s">
        <v>275</v>
      </c>
      <c r="F15818" s="102" t="s">
        <v>25815</v>
      </c>
      <c r="H15818" s="102">
        <v>45656</v>
      </c>
      <c r="I15818" s="102" t="s">
        <v>25742</v>
      </c>
      <c r="J15818" s="102" t="s">
        <v>1</v>
      </c>
      <c r="K15818" s="102" t="s">
        <v>301</v>
      </c>
      <c r="L15818" s="102" t="s">
        <v>302</v>
      </c>
      <c r="M15818" s="102" t="s">
        <v>1074</v>
      </c>
      <c r="N15818" s="102">
        <v>1</v>
      </c>
      <c r="O15818" s="102" t="s">
        <v>1075</v>
      </c>
    </row>
    <row r="15819" spans="1:15" x14ac:dyDescent="0.25">
      <c r="A15819" s="102" t="s">
        <v>22658</v>
      </c>
      <c r="B15819" s="103" t="s">
        <v>22659</v>
      </c>
      <c r="C15819" s="103" t="s">
        <v>1360</v>
      </c>
      <c r="D15819" s="102" t="s">
        <v>2881</v>
      </c>
      <c r="E15819" s="102" t="s">
        <v>275</v>
      </c>
      <c r="F15819" s="102" t="s">
        <v>25816</v>
      </c>
      <c r="H15819" s="102">
        <v>45656</v>
      </c>
      <c r="I15819" s="102" t="s">
        <v>25742</v>
      </c>
      <c r="J15819" s="102" t="s">
        <v>1</v>
      </c>
      <c r="K15819" s="102" t="s">
        <v>301</v>
      </c>
      <c r="L15819" s="102" t="s">
        <v>302</v>
      </c>
      <c r="M15819" s="102" t="s">
        <v>1074</v>
      </c>
      <c r="N15819" s="102">
        <v>1</v>
      </c>
      <c r="O15819" s="102" t="s">
        <v>1075</v>
      </c>
    </row>
    <row r="15820" spans="1:15" x14ac:dyDescent="0.25">
      <c r="A15820" s="102" t="s">
        <v>16545</v>
      </c>
      <c r="B15820" s="103" t="s">
        <v>3289</v>
      </c>
      <c r="C15820" s="103" t="s">
        <v>274</v>
      </c>
      <c r="D15820" s="102" t="s">
        <v>1092</v>
      </c>
      <c r="E15820" s="102" t="s">
        <v>275</v>
      </c>
      <c r="F15820" s="102" t="s">
        <v>25817</v>
      </c>
      <c r="H15820" s="102">
        <v>45656</v>
      </c>
      <c r="I15820" s="102" t="s">
        <v>25742</v>
      </c>
      <c r="J15820" s="102" t="s">
        <v>1</v>
      </c>
      <c r="K15820" s="102" t="s">
        <v>301</v>
      </c>
      <c r="L15820" s="102" t="s">
        <v>302</v>
      </c>
      <c r="M15820" s="102" t="s">
        <v>1074</v>
      </c>
      <c r="N15820" s="102">
        <v>1</v>
      </c>
      <c r="O15820" s="102" t="s">
        <v>1075</v>
      </c>
    </row>
    <row r="15821" spans="1:15" x14ac:dyDescent="0.25">
      <c r="A15821" s="102" t="s">
        <v>22665</v>
      </c>
      <c r="B15821" s="103" t="s">
        <v>22666</v>
      </c>
      <c r="C15821" s="103" t="s">
        <v>1082</v>
      </c>
      <c r="D15821" s="102" t="s">
        <v>296</v>
      </c>
      <c r="E15821" s="102" t="s">
        <v>275</v>
      </c>
      <c r="F15821" s="102" t="s">
        <v>25818</v>
      </c>
      <c r="H15821" s="102">
        <v>45656</v>
      </c>
      <c r="I15821" s="102" t="s">
        <v>25742</v>
      </c>
      <c r="J15821" s="102" t="s">
        <v>1</v>
      </c>
      <c r="K15821" s="102" t="s">
        <v>301</v>
      </c>
      <c r="L15821" s="102" t="s">
        <v>302</v>
      </c>
      <c r="M15821" s="102" t="s">
        <v>1082</v>
      </c>
      <c r="N15821" s="102">
        <v>1</v>
      </c>
      <c r="O15821" s="102" t="s">
        <v>1075</v>
      </c>
    </row>
    <row r="15822" spans="1:15" x14ac:dyDescent="0.25">
      <c r="A15822" s="102" t="s">
        <v>22665</v>
      </c>
      <c r="B15822" s="103" t="s">
        <v>22668</v>
      </c>
      <c r="C15822" s="103" t="s">
        <v>274</v>
      </c>
      <c r="D15822" s="102" t="s">
        <v>296</v>
      </c>
      <c r="E15822" s="102" t="s">
        <v>275</v>
      </c>
      <c r="F15822" s="102" t="s">
        <v>25819</v>
      </c>
      <c r="H15822" s="102">
        <v>45656</v>
      </c>
      <c r="I15822" s="102" t="s">
        <v>25742</v>
      </c>
      <c r="J15822" s="102" t="s">
        <v>1</v>
      </c>
      <c r="K15822" s="102" t="s">
        <v>301</v>
      </c>
      <c r="L15822" s="102" t="s">
        <v>302</v>
      </c>
      <c r="M15822" s="102" t="s">
        <v>1074</v>
      </c>
      <c r="N15822" s="102">
        <v>1</v>
      </c>
      <c r="O15822" s="102" t="s">
        <v>1075</v>
      </c>
    </row>
    <row r="15823" spans="1:15" x14ac:dyDescent="0.25">
      <c r="A15823" s="102" t="s">
        <v>22665</v>
      </c>
      <c r="B15823" s="103" t="s">
        <v>22670</v>
      </c>
      <c r="C15823" s="103" t="s">
        <v>1082</v>
      </c>
      <c r="D15823" s="102" t="s">
        <v>296</v>
      </c>
      <c r="E15823" s="102" t="s">
        <v>275</v>
      </c>
      <c r="F15823" s="102" t="s">
        <v>25820</v>
      </c>
      <c r="H15823" s="102">
        <v>45656</v>
      </c>
      <c r="I15823" s="102" t="s">
        <v>25742</v>
      </c>
      <c r="J15823" s="102" t="s">
        <v>1</v>
      </c>
      <c r="K15823" s="102" t="s">
        <v>301</v>
      </c>
      <c r="L15823" s="102" t="s">
        <v>302</v>
      </c>
      <c r="M15823" s="102" t="s">
        <v>1082</v>
      </c>
      <c r="N15823" s="102">
        <v>1</v>
      </c>
      <c r="O15823" s="102" t="s">
        <v>1075</v>
      </c>
    </row>
    <row r="15824" spans="1:15" x14ac:dyDescent="0.25">
      <c r="A15824" s="102" t="s">
        <v>22665</v>
      </c>
      <c r="B15824" s="103" t="s">
        <v>22672</v>
      </c>
      <c r="C15824" s="103" t="s">
        <v>277</v>
      </c>
      <c r="D15824" s="102" t="s">
        <v>296</v>
      </c>
      <c r="E15824" s="102" t="s">
        <v>275</v>
      </c>
      <c r="F15824" s="102" t="s">
        <v>25821</v>
      </c>
      <c r="H15824" s="102">
        <v>45656</v>
      </c>
      <c r="I15824" s="102" t="s">
        <v>25742</v>
      </c>
      <c r="J15824" s="102" t="s">
        <v>1</v>
      </c>
      <c r="K15824" s="102" t="s">
        <v>301</v>
      </c>
      <c r="L15824" s="102" t="s">
        <v>302</v>
      </c>
      <c r="M15824" s="102" t="s">
        <v>1074</v>
      </c>
      <c r="N15824" s="102">
        <v>1</v>
      </c>
      <c r="O15824" s="102" t="s">
        <v>1075</v>
      </c>
    </row>
    <row r="15825" spans="1:15" x14ac:dyDescent="0.25">
      <c r="A15825" s="102" t="s">
        <v>25822</v>
      </c>
      <c r="B15825" s="103" t="s">
        <v>1986</v>
      </c>
      <c r="C15825" s="103" t="s">
        <v>277</v>
      </c>
      <c r="D15825" s="102" t="s">
        <v>281</v>
      </c>
      <c r="E15825" s="102" t="s">
        <v>275</v>
      </c>
      <c r="F15825" s="102" t="s">
        <v>25823</v>
      </c>
      <c r="H15825" s="102">
        <v>45656</v>
      </c>
      <c r="I15825" s="102" t="s">
        <v>25742</v>
      </c>
      <c r="J15825" s="102" t="s">
        <v>1</v>
      </c>
      <c r="K15825" s="102" t="s">
        <v>301</v>
      </c>
      <c r="L15825" s="102" t="s">
        <v>302</v>
      </c>
      <c r="M15825" s="102" t="s">
        <v>1074</v>
      </c>
      <c r="N15825" s="102">
        <v>1</v>
      </c>
      <c r="O15825" s="102" t="s">
        <v>1075</v>
      </c>
    </row>
    <row r="15826" spans="1:15" x14ac:dyDescent="0.25">
      <c r="A15826" s="102" t="s">
        <v>25822</v>
      </c>
      <c r="B15826" s="103" t="s">
        <v>3166</v>
      </c>
      <c r="C15826" s="103" t="s">
        <v>277</v>
      </c>
      <c r="D15826" s="102" t="s">
        <v>281</v>
      </c>
      <c r="E15826" s="102" t="s">
        <v>275</v>
      </c>
      <c r="F15826" s="102" t="s">
        <v>25824</v>
      </c>
      <c r="H15826" s="102">
        <v>45656</v>
      </c>
      <c r="I15826" s="102" t="s">
        <v>25742</v>
      </c>
      <c r="J15826" s="102" t="s">
        <v>1</v>
      </c>
      <c r="K15826" s="102" t="s">
        <v>301</v>
      </c>
      <c r="L15826" s="102" t="s">
        <v>302</v>
      </c>
      <c r="M15826" s="102" t="s">
        <v>1074</v>
      </c>
      <c r="N15826" s="102">
        <v>1</v>
      </c>
      <c r="O15826" s="102" t="s">
        <v>1075</v>
      </c>
    </row>
    <row r="15827" spans="1:15" x14ac:dyDescent="0.25">
      <c r="A15827" s="102" t="s">
        <v>22674</v>
      </c>
      <c r="B15827" s="103" t="s">
        <v>1430</v>
      </c>
      <c r="C15827" s="103" t="s">
        <v>1082</v>
      </c>
      <c r="D15827" s="102" t="s">
        <v>296</v>
      </c>
      <c r="E15827" s="102" t="s">
        <v>275</v>
      </c>
      <c r="F15827" s="102" t="s">
        <v>25825</v>
      </c>
      <c r="H15827" s="102">
        <v>45656</v>
      </c>
      <c r="I15827" s="102" t="s">
        <v>25742</v>
      </c>
      <c r="J15827" s="102" t="s">
        <v>1</v>
      </c>
      <c r="K15827" s="102" t="s">
        <v>301</v>
      </c>
      <c r="L15827" s="102" t="s">
        <v>302</v>
      </c>
      <c r="M15827" s="102" t="s">
        <v>1082</v>
      </c>
      <c r="N15827" s="102">
        <v>1</v>
      </c>
      <c r="O15827" s="102" t="s">
        <v>1075</v>
      </c>
    </row>
    <row r="15828" spans="1:15" x14ac:dyDescent="0.25">
      <c r="A15828" s="102" t="s">
        <v>22674</v>
      </c>
      <c r="B15828" s="103" t="s">
        <v>2573</v>
      </c>
      <c r="C15828" s="103" t="s">
        <v>1082</v>
      </c>
      <c r="D15828" s="102" t="s">
        <v>296</v>
      </c>
      <c r="E15828" s="102" t="s">
        <v>275</v>
      </c>
      <c r="F15828" s="102" t="s">
        <v>25826</v>
      </c>
      <c r="H15828" s="102">
        <v>45656</v>
      </c>
      <c r="I15828" s="102" t="s">
        <v>25742</v>
      </c>
      <c r="J15828" s="102" t="s">
        <v>1</v>
      </c>
      <c r="K15828" s="102" t="s">
        <v>301</v>
      </c>
      <c r="L15828" s="102" t="s">
        <v>302</v>
      </c>
      <c r="M15828" s="102" t="s">
        <v>1082</v>
      </c>
      <c r="N15828" s="102">
        <v>1</v>
      </c>
      <c r="O15828" s="102" t="s">
        <v>1075</v>
      </c>
    </row>
    <row r="15829" spans="1:15" x14ac:dyDescent="0.25">
      <c r="A15829" s="102" t="s">
        <v>22677</v>
      </c>
      <c r="B15829" s="103" t="s">
        <v>17103</v>
      </c>
      <c r="C15829" s="103" t="s">
        <v>277</v>
      </c>
      <c r="D15829" s="102" t="s">
        <v>296</v>
      </c>
      <c r="E15829" s="102" t="s">
        <v>275</v>
      </c>
      <c r="F15829" s="102" t="s">
        <v>25827</v>
      </c>
      <c r="H15829" s="102">
        <v>45656</v>
      </c>
      <c r="I15829" s="102" t="s">
        <v>25742</v>
      </c>
      <c r="J15829" s="102" t="s">
        <v>1</v>
      </c>
      <c r="K15829" s="102" t="s">
        <v>301</v>
      </c>
      <c r="L15829" s="102" t="s">
        <v>302</v>
      </c>
      <c r="M15829" s="102" t="s">
        <v>1074</v>
      </c>
      <c r="N15829" s="102">
        <v>1</v>
      </c>
      <c r="O15829" s="102" t="s">
        <v>1075</v>
      </c>
    </row>
    <row r="15830" spans="1:15" x14ac:dyDescent="0.25">
      <c r="A15830" s="102" t="s">
        <v>22684</v>
      </c>
      <c r="B15830" s="103" t="s">
        <v>15078</v>
      </c>
      <c r="C15830" s="103" t="s">
        <v>274</v>
      </c>
      <c r="D15830" s="102" t="s">
        <v>296</v>
      </c>
      <c r="E15830" s="102" t="s">
        <v>275</v>
      </c>
      <c r="F15830" s="102" t="s">
        <v>25828</v>
      </c>
      <c r="H15830" s="102">
        <v>45656</v>
      </c>
      <c r="I15830" s="102" t="s">
        <v>25742</v>
      </c>
      <c r="J15830" s="102" t="s">
        <v>1</v>
      </c>
      <c r="K15830" s="102" t="s">
        <v>301</v>
      </c>
      <c r="L15830" s="102" t="s">
        <v>302</v>
      </c>
      <c r="M15830" s="102" t="s">
        <v>1074</v>
      </c>
      <c r="N15830" s="102">
        <v>1</v>
      </c>
      <c r="O15830" s="102" t="s">
        <v>1075</v>
      </c>
    </row>
    <row r="15831" spans="1:15" x14ac:dyDescent="0.25">
      <c r="A15831" s="102" t="s">
        <v>22686</v>
      </c>
      <c r="B15831" s="103" t="s">
        <v>9665</v>
      </c>
      <c r="C15831" s="103" t="s">
        <v>274</v>
      </c>
      <c r="D15831" s="102" t="s">
        <v>296</v>
      </c>
      <c r="E15831" s="102" t="s">
        <v>275</v>
      </c>
      <c r="F15831" s="102" t="s">
        <v>25829</v>
      </c>
      <c r="H15831" s="102">
        <v>45656</v>
      </c>
      <c r="I15831" s="102" t="s">
        <v>25742</v>
      </c>
      <c r="J15831" s="102" t="s">
        <v>1</v>
      </c>
      <c r="K15831" s="102" t="s">
        <v>301</v>
      </c>
      <c r="L15831" s="102" t="s">
        <v>302</v>
      </c>
      <c r="M15831" s="102" t="s">
        <v>1074</v>
      </c>
      <c r="N15831" s="102">
        <v>1</v>
      </c>
      <c r="O15831" s="102" t="s">
        <v>1075</v>
      </c>
    </row>
    <row r="15832" spans="1:15" x14ac:dyDescent="0.25">
      <c r="A15832" s="102" t="s">
        <v>22686</v>
      </c>
      <c r="B15832" s="103" t="s">
        <v>2819</v>
      </c>
      <c r="C15832" s="103" t="s">
        <v>277</v>
      </c>
      <c r="D15832" s="102" t="s">
        <v>296</v>
      </c>
      <c r="E15832" s="102" t="s">
        <v>275</v>
      </c>
      <c r="F15832" s="102" t="s">
        <v>25830</v>
      </c>
      <c r="H15832" s="102">
        <v>45656</v>
      </c>
      <c r="I15832" s="102" t="s">
        <v>25742</v>
      </c>
      <c r="J15832" s="102" t="s">
        <v>1</v>
      </c>
      <c r="K15832" s="102" t="s">
        <v>301</v>
      </c>
      <c r="L15832" s="102" t="s">
        <v>302</v>
      </c>
      <c r="M15832" s="102" t="s">
        <v>1074</v>
      </c>
      <c r="N15832" s="102">
        <v>1</v>
      </c>
      <c r="O15832" s="102" t="s">
        <v>1075</v>
      </c>
    </row>
    <row r="15833" spans="1:15" x14ac:dyDescent="0.25">
      <c r="A15833" s="102" t="s">
        <v>22689</v>
      </c>
      <c r="B15833" s="103" t="s">
        <v>2649</v>
      </c>
      <c r="C15833" s="103" t="s">
        <v>274</v>
      </c>
      <c r="D15833" s="102" t="s">
        <v>296</v>
      </c>
      <c r="E15833" s="102" t="s">
        <v>275</v>
      </c>
      <c r="F15833" s="102" t="s">
        <v>25831</v>
      </c>
      <c r="H15833" s="102">
        <v>45656</v>
      </c>
      <c r="I15833" s="102" t="s">
        <v>25742</v>
      </c>
      <c r="J15833" s="102" t="s">
        <v>1</v>
      </c>
      <c r="K15833" s="102" t="s">
        <v>301</v>
      </c>
      <c r="L15833" s="102" t="s">
        <v>302</v>
      </c>
      <c r="M15833" s="102" t="s">
        <v>1074</v>
      </c>
      <c r="N15833" s="102">
        <v>1</v>
      </c>
      <c r="O15833" s="102" t="s">
        <v>1075</v>
      </c>
    </row>
    <row r="15834" spans="1:15" x14ac:dyDescent="0.25">
      <c r="A15834" s="102" t="s">
        <v>22689</v>
      </c>
      <c r="B15834" s="103" t="s">
        <v>4810</v>
      </c>
      <c r="C15834" s="103" t="s">
        <v>277</v>
      </c>
      <c r="D15834" s="102" t="s">
        <v>296</v>
      </c>
      <c r="E15834" s="102" t="s">
        <v>275</v>
      </c>
      <c r="F15834" s="102" t="s">
        <v>25832</v>
      </c>
      <c r="H15834" s="102">
        <v>45656</v>
      </c>
      <c r="I15834" s="102" t="s">
        <v>25742</v>
      </c>
      <c r="J15834" s="102" t="s">
        <v>1</v>
      </c>
      <c r="K15834" s="102" t="s">
        <v>301</v>
      </c>
      <c r="L15834" s="102" t="s">
        <v>302</v>
      </c>
      <c r="M15834" s="102" t="s">
        <v>1074</v>
      </c>
      <c r="N15834" s="102">
        <v>1</v>
      </c>
      <c r="O15834" s="102" t="s">
        <v>1075</v>
      </c>
    </row>
    <row r="15835" spans="1:15" x14ac:dyDescent="0.25">
      <c r="A15835" s="102" t="s">
        <v>22694</v>
      </c>
      <c r="B15835" s="103" t="s">
        <v>4771</v>
      </c>
      <c r="C15835" s="103" t="s">
        <v>277</v>
      </c>
      <c r="D15835" s="102" t="s">
        <v>296</v>
      </c>
      <c r="E15835" s="102" t="s">
        <v>275</v>
      </c>
      <c r="F15835" s="102" t="s">
        <v>25833</v>
      </c>
      <c r="H15835" s="102">
        <v>45656</v>
      </c>
      <c r="I15835" s="102" t="s">
        <v>25742</v>
      </c>
      <c r="J15835" s="102" t="s">
        <v>1</v>
      </c>
      <c r="K15835" s="102" t="s">
        <v>301</v>
      </c>
      <c r="L15835" s="102" t="s">
        <v>302</v>
      </c>
      <c r="M15835" s="102" t="s">
        <v>1074</v>
      </c>
      <c r="N15835" s="102">
        <v>1</v>
      </c>
      <c r="O15835" s="102" t="s">
        <v>1075</v>
      </c>
    </row>
    <row r="15836" spans="1:15" x14ac:dyDescent="0.25">
      <c r="A15836" s="102" t="s">
        <v>22694</v>
      </c>
      <c r="B15836" s="103" t="s">
        <v>15032</v>
      </c>
      <c r="C15836" s="103" t="s">
        <v>277</v>
      </c>
      <c r="D15836" s="102" t="s">
        <v>296</v>
      </c>
      <c r="E15836" s="102" t="s">
        <v>275</v>
      </c>
      <c r="F15836" s="102" t="s">
        <v>25834</v>
      </c>
      <c r="H15836" s="102">
        <v>45656</v>
      </c>
      <c r="I15836" s="102" t="s">
        <v>25742</v>
      </c>
      <c r="J15836" s="102" t="s">
        <v>1</v>
      </c>
      <c r="K15836" s="102" t="s">
        <v>301</v>
      </c>
      <c r="L15836" s="102" t="s">
        <v>302</v>
      </c>
      <c r="M15836" s="102" t="s">
        <v>1074</v>
      </c>
      <c r="N15836" s="102">
        <v>1</v>
      </c>
      <c r="O15836" s="102" t="s">
        <v>1075</v>
      </c>
    </row>
    <row r="15837" spans="1:15" x14ac:dyDescent="0.25">
      <c r="A15837" s="102" t="s">
        <v>22697</v>
      </c>
      <c r="B15837" s="103" t="s">
        <v>11292</v>
      </c>
      <c r="C15837" s="103" t="s">
        <v>274</v>
      </c>
      <c r="D15837" s="102" t="s">
        <v>296</v>
      </c>
      <c r="E15837" s="102" t="s">
        <v>275</v>
      </c>
      <c r="F15837" s="102" t="s">
        <v>25835</v>
      </c>
      <c r="H15837" s="102">
        <v>45656</v>
      </c>
      <c r="I15837" s="102" t="s">
        <v>25742</v>
      </c>
      <c r="J15837" s="102" t="s">
        <v>1</v>
      </c>
      <c r="K15837" s="102" t="s">
        <v>301</v>
      </c>
      <c r="L15837" s="102" t="s">
        <v>302</v>
      </c>
      <c r="M15837" s="102" t="s">
        <v>1074</v>
      </c>
      <c r="N15837" s="102">
        <v>1</v>
      </c>
      <c r="O15837" s="102" t="s">
        <v>1075</v>
      </c>
    </row>
    <row r="15838" spans="1:15" x14ac:dyDescent="0.25">
      <c r="A15838" s="102" t="s">
        <v>22699</v>
      </c>
      <c r="B15838" s="103" t="s">
        <v>20344</v>
      </c>
      <c r="C15838" s="103" t="s">
        <v>274</v>
      </c>
      <c r="D15838" s="102" t="s">
        <v>296</v>
      </c>
      <c r="E15838" s="102" t="s">
        <v>275</v>
      </c>
      <c r="F15838" s="102" t="s">
        <v>25836</v>
      </c>
      <c r="H15838" s="102">
        <v>45656</v>
      </c>
      <c r="I15838" s="102" t="s">
        <v>25742</v>
      </c>
      <c r="J15838" s="102" t="s">
        <v>1</v>
      </c>
      <c r="K15838" s="102" t="s">
        <v>301</v>
      </c>
      <c r="L15838" s="102" t="s">
        <v>302</v>
      </c>
      <c r="M15838" s="102" t="s">
        <v>1074</v>
      </c>
      <c r="N15838" s="102">
        <v>1</v>
      </c>
      <c r="O15838" s="102" t="s">
        <v>1075</v>
      </c>
    </row>
    <row r="15839" spans="1:15" x14ac:dyDescent="0.25">
      <c r="A15839" s="102" t="s">
        <v>22701</v>
      </c>
      <c r="B15839" s="103" t="s">
        <v>1132</v>
      </c>
      <c r="C15839" s="103" t="s">
        <v>274</v>
      </c>
      <c r="D15839" s="102" t="s">
        <v>2881</v>
      </c>
      <c r="E15839" s="102" t="s">
        <v>275</v>
      </c>
      <c r="F15839" s="102" t="s">
        <v>25837</v>
      </c>
      <c r="H15839" s="102">
        <v>45656</v>
      </c>
      <c r="I15839" s="102" t="s">
        <v>25742</v>
      </c>
      <c r="J15839" s="102" t="s">
        <v>1</v>
      </c>
      <c r="K15839" s="102" t="s">
        <v>301</v>
      </c>
      <c r="L15839" s="102" t="s">
        <v>302</v>
      </c>
      <c r="M15839" s="102" t="s">
        <v>1074</v>
      </c>
      <c r="N15839" s="102">
        <v>1</v>
      </c>
      <c r="O15839" s="102" t="s">
        <v>1075</v>
      </c>
    </row>
    <row r="15840" spans="1:15" x14ac:dyDescent="0.25">
      <c r="A15840" s="102" t="s">
        <v>22703</v>
      </c>
      <c r="B15840" s="103" t="s">
        <v>22704</v>
      </c>
      <c r="C15840" s="103" t="s">
        <v>274</v>
      </c>
      <c r="D15840" s="102" t="s">
        <v>296</v>
      </c>
      <c r="E15840" s="102" t="s">
        <v>275</v>
      </c>
      <c r="F15840" s="102" t="s">
        <v>25838</v>
      </c>
      <c r="H15840" s="102">
        <v>45656</v>
      </c>
      <c r="I15840" s="102" t="s">
        <v>25742</v>
      </c>
      <c r="J15840" s="102" t="s">
        <v>1</v>
      </c>
      <c r="K15840" s="102" t="s">
        <v>301</v>
      </c>
      <c r="L15840" s="102" t="s">
        <v>302</v>
      </c>
      <c r="M15840" s="102" t="s">
        <v>1074</v>
      </c>
      <c r="N15840" s="102">
        <v>1</v>
      </c>
      <c r="O15840" s="102" t="s">
        <v>1075</v>
      </c>
    </row>
    <row r="15841" spans="1:15" x14ac:dyDescent="0.25">
      <c r="A15841" s="102" t="s">
        <v>22703</v>
      </c>
      <c r="B15841" s="103" t="s">
        <v>11119</v>
      </c>
      <c r="C15841" s="103" t="s">
        <v>1082</v>
      </c>
      <c r="D15841" s="102" t="s">
        <v>296</v>
      </c>
      <c r="E15841" s="102" t="s">
        <v>275</v>
      </c>
      <c r="F15841" s="102" t="s">
        <v>25839</v>
      </c>
      <c r="H15841" s="102">
        <v>45656</v>
      </c>
      <c r="I15841" s="102" t="s">
        <v>25742</v>
      </c>
      <c r="J15841" s="102" t="s">
        <v>1</v>
      </c>
      <c r="K15841" s="102" t="s">
        <v>301</v>
      </c>
      <c r="L15841" s="102" t="s">
        <v>302</v>
      </c>
      <c r="M15841" s="102" t="s">
        <v>1082</v>
      </c>
      <c r="N15841" s="102">
        <v>1</v>
      </c>
      <c r="O15841" s="102" t="s">
        <v>1075</v>
      </c>
    </row>
    <row r="15842" spans="1:15" x14ac:dyDescent="0.25">
      <c r="A15842" s="102" t="s">
        <v>22703</v>
      </c>
      <c r="B15842" s="103" t="s">
        <v>22707</v>
      </c>
      <c r="C15842" s="103" t="s">
        <v>1082</v>
      </c>
      <c r="D15842" s="102" t="s">
        <v>296</v>
      </c>
      <c r="E15842" s="102" t="s">
        <v>275</v>
      </c>
      <c r="F15842" s="102" t="s">
        <v>25840</v>
      </c>
      <c r="H15842" s="102">
        <v>45656</v>
      </c>
      <c r="I15842" s="102" t="s">
        <v>25742</v>
      </c>
      <c r="J15842" s="102" t="s">
        <v>1</v>
      </c>
      <c r="K15842" s="102" t="s">
        <v>301</v>
      </c>
      <c r="L15842" s="102" t="s">
        <v>302</v>
      </c>
      <c r="M15842" s="102" t="s">
        <v>1082</v>
      </c>
      <c r="N15842" s="102">
        <v>1</v>
      </c>
      <c r="O15842" s="102" t="s">
        <v>1075</v>
      </c>
    </row>
    <row r="15843" spans="1:15" x14ac:dyDescent="0.25">
      <c r="A15843" s="102" t="s">
        <v>25841</v>
      </c>
      <c r="B15843" s="103" t="s">
        <v>10565</v>
      </c>
      <c r="C15843" s="103" t="s">
        <v>277</v>
      </c>
      <c r="D15843" s="102" t="s">
        <v>281</v>
      </c>
      <c r="E15843" s="102" t="s">
        <v>275</v>
      </c>
      <c r="F15843" s="102" t="s">
        <v>25842</v>
      </c>
      <c r="H15843" s="102">
        <v>45656</v>
      </c>
      <c r="I15843" s="102" t="s">
        <v>25742</v>
      </c>
      <c r="J15843" s="102" t="s">
        <v>1</v>
      </c>
      <c r="K15843" s="102" t="s">
        <v>301</v>
      </c>
      <c r="L15843" s="102" t="s">
        <v>302</v>
      </c>
      <c r="M15843" s="102" t="s">
        <v>1074</v>
      </c>
      <c r="N15843" s="102">
        <v>1</v>
      </c>
      <c r="O15843" s="102" t="s">
        <v>1075</v>
      </c>
    </row>
    <row r="15844" spans="1:15" x14ac:dyDescent="0.25">
      <c r="A15844" s="102" t="s">
        <v>22715</v>
      </c>
      <c r="B15844" s="103" t="s">
        <v>22716</v>
      </c>
      <c r="C15844" s="103" t="s">
        <v>274</v>
      </c>
      <c r="D15844" s="102" t="s">
        <v>296</v>
      </c>
      <c r="E15844" s="102" t="s">
        <v>275</v>
      </c>
      <c r="F15844" s="102" t="s">
        <v>25843</v>
      </c>
      <c r="H15844" s="102">
        <v>45656</v>
      </c>
      <c r="I15844" s="102" t="s">
        <v>25742</v>
      </c>
      <c r="J15844" s="102" t="s">
        <v>1</v>
      </c>
      <c r="K15844" s="102" t="s">
        <v>301</v>
      </c>
      <c r="L15844" s="102" t="s">
        <v>302</v>
      </c>
      <c r="M15844" s="102" t="s">
        <v>1074</v>
      </c>
      <c r="N15844" s="102">
        <v>1</v>
      </c>
      <c r="O15844" s="102" t="s">
        <v>1075</v>
      </c>
    </row>
    <row r="15845" spans="1:15" x14ac:dyDescent="0.25">
      <c r="A15845" s="102" t="s">
        <v>25844</v>
      </c>
      <c r="B15845" s="103" t="s">
        <v>1632</v>
      </c>
      <c r="C15845" s="103" t="s">
        <v>274</v>
      </c>
      <c r="D15845" s="102" t="s">
        <v>1788</v>
      </c>
      <c r="E15845" s="102" t="s">
        <v>276</v>
      </c>
      <c r="G15845" s="102" t="s">
        <v>21881</v>
      </c>
      <c r="H15845" s="102">
        <v>45656</v>
      </c>
      <c r="I15845" s="102" t="s">
        <v>25742</v>
      </c>
      <c r="J15845" s="102" t="s">
        <v>1</v>
      </c>
      <c r="K15845" s="102" t="s">
        <v>301</v>
      </c>
      <c r="L15845" s="102" t="s">
        <v>302</v>
      </c>
      <c r="M15845" s="102" t="s">
        <v>1074</v>
      </c>
      <c r="N15845" s="102">
        <v>1</v>
      </c>
      <c r="O15845" s="102" t="s">
        <v>1075</v>
      </c>
    </row>
    <row r="15846" spans="1:15" x14ac:dyDescent="0.25">
      <c r="A15846" s="102" t="s">
        <v>25844</v>
      </c>
      <c r="B15846" s="103" t="s">
        <v>2189</v>
      </c>
      <c r="C15846" s="103" t="s">
        <v>274</v>
      </c>
      <c r="D15846" s="102" t="s">
        <v>1788</v>
      </c>
      <c r="E15846" s="102" t="s">
        <v>276</v>
      </c>
      <c r="G15846" s="102" t="s">
        <v>21881</v>
      </c>
      <c r="H15846" s="102">
        <v>45656</v>
      </c>
      <c r="I15846" s="102" t="s">
        <v>25742</v>
      </c>
      <c r="J15846" s="102" t="s">
        <v>1</v>
      </c>
      <c r="K15846" s="102" t="s">
        <v>301</v>
      </c>
      <c r="L15846" s="102" t="s">
        <v>302</v>
      </c>
      <c r="M15846" s="102" t="s">
        <v>1074</v>
      </c>
      <c r="N15846" s="102">
        <v>1</v>
      </c>
      <c r="O15846" s="102" t="s">
        <v>1075</v>
      </c>
    </row>
    <row r="15847" spans="1:15" x14ac:dyDescent="0.25">
      <c r="A15847" s="102" t="s">
        <v>22718</v>
      </c>
      <c r="B15847" s="103" t="s">
        <v>22719</v>
      </c>
      <c r="C15847" s="103" t="s">
        <v>1118</v>
      </c>
      <c r="D15847" s="102" t="s">
        <v>2881</v>
      </c>
      <c r="E15847" s="102" t="s">
        <v>275</v>
      </c>
      <c r="F15847" s="102" t="s">
        <v>25845</v>
      </c>
      <c r="H15847" s="102">
        <v>45656</v>
      </c>
      <c r="I15847" s="102" t="s">
        <v>25742</v>
      </c>
      <c r="J15847" s="102" t="s">
        <v>1</v>
      </c>
      <c r="K15847" s="102" t="s">
        <v>301</v>
      </c>
      <c r="L15847" s="102" t="s">
        <v>302</v>
      </c>
      <c r="M15847" s="102" t="s">
        <v>1074</v>
      </c>
      <c r="N15847" s="102">
        <v>1</v>
      </c>
      <c r="O15847" s="102" t="s">
        <v>1075</v>
      </c>
    </row>
    <row r="15848" spans="1:15" x14ac:dyDescent="0.25">
      <c r="A15848" s="102" t="s">
        <v>22724</v>
      </c>
      <c r="B15848" s="103" t="s">
        <v>20885</v>
      </c>
      <c r="C15848" s="103" t="s">
        <v>277</v>
      </c>
      <c r="D15848" s="102" t="s">
        <v>296</v>
      </c>
      <c r="E15848" s="102" t="s">
        <v>275</v>
      </c>
      <c r="F15848" s="102" t="s">
        <v>25846</v>
      </c>
      <c r="H15848" s="102">
        <v>45656</v>
      </c>
      <c r="I15848" s="102" t="s">
        <v>25742</v>
      </c>
      <c r="J15848" s="102" t="s">
        <v>1</v>
      </c>
      <c r="K15848" s="102" t="s">
        <v>301</v>
      </c>
      <c r="L15848" s="102" t="s">
        <v>302</v>
      </c>
      <c r="M15848" s="102" t="s">
        <v>1074</v>
      </c>
      <c r="N15848" s="102">
        <v>1</v>
      </c>
      <c r="O15848" s="102" t="s">
        <v>1075</v>
      </c>
    </row>
    <row r="15849" spans="1:15" x14ac:dyDescent="0.25">
      <c r="A15849" s="102" t="s">
        <v>22733</v>
      </c>
      <c r="B15849" s="103" t="s">
        <v>19298</v>
      </c>
      <c r="C15849" s="103" t="s">
        <v>1118</v>
      </c>
      <c r="D15849" s="102" t="s">
        <v>2881</v>
      </c>
      <c r="E15849" s="102" t="s">
        <v>275</v>
      </c>
      <c r="F15849" s="102" t="s">
        <v>25847</v>
      </c>
      <c r="H15849" s="102">
        <v>45656</v>
      </c>
      <c r="I15849" s="102" t="s">
        <v>25742</v>
      </c>
      <c r="J15849" s="102" t="s">
        <v>1</v>
      </c>
      <c r="K15849" s="102" t="s">
        <v>301</v>
      </c>
      <c r="L15849" s="102" t="s">
        <v>302</v>
      </c>
      <c r="M15849" s="102" t="s">
        <v>1074</v>
      </c>
      <c r="N15849" s="102">
        <v>1</v>
      </c>
      <c r="O15849" s="102" t="s">
        <v>1075</v>
      </c>
    </row>
    <row r="15850" spans="1:15" x14ac:dyDescent="0.25">
      <c r="A15850" s="102" t="s">
        <v>22735</v>
      </c>
      <c r="B15850" s="103" t="s">
        <v>22736</v>
      </c>
      <c r="C15850" s="103" t="s">
        <v>277</v>
      </c>
      <c r="D15850" s="102" t="s">
        <v>296</v>
      </c>
      <c r="E15850" s="102" t="s">
        <v>275</v>
      </c>
      <c r="F15850" s="102" t="s">
        <v>25848</v>
      </c>
      <c r="H15850" s="102">
        <v>45656</v>
      </c>
      <c r="I15850" s="102" t="s">
        <v>25742</v>
      </c>
      <c r="J15850" s="102" t="s">
        <v>1</v>
      </c>
      <c r="K15850" s="102" t="s">
        <v>301</v>
      </c>
      <c r="L15850" s="102" t="s">
        <v>302</v>
      </c>
      <c r="M15850" s="102" t="s">
        <v>1074</v>
      </c>
      <c r="N15850" s="102">
        <v>1</v>
      </c>
      <c r="O15850" s="102" t="s">
        <v>1075</v>
      </c>
    </row>
    <row r="15851" spans="1:15" x14ac:dyDescent="0.25">
      <c r="A15851" s="102" t="s">
        <v>22738</v>
      </c>
      <c r="B15851" s="103" t="s">
        <v>4527</v>
      </c>
      <c r="C15851" s="103" t="s">
        <v>277</v>
      </c>
      <c r="D15851" s="102" t="s">
        <v>296</v>
      </c>
      <c r="E15851" s="102" t="s">
        <v>275</v>
      </c>
      <c r="F15851" s="102" t="s">
        <v>25849</v>
      </c>
      <c r="H15851" s="102">
        <v>45656</v>
      </c>
      <c r="I15851" s="102" t="s">
        <v>25742</v>
      </c>
      <c r="J15851" s="102" t="s">
        <v>1</v>
      </c>
      <c r="K15851" s="102" t="s">
        <v>301</v>
      </c>
      <c r="L15851" s="102" t="s">
        <v>302</v>
      </c>
      <c r="M15851" s="102" t="s">
        <v>1074</v>
      </c>
      <c r="N15851" s="102">
        <v>1</v>
      </c>
      <c r="O15851" s="102" t="s">
        <v>1075</v>
      </c>
    </row>
    <row r="15852" spans="1:15" x14ac:dyDescent="0.25">
      <c r="A15852" s="102" t="s">
        <v>22740</v>
      </c>
      <c r="B15852" s="103" t="s">
        <v>15752</v>
      </c>
      <c r="C15852" s="103" t="s">
        <v>1082</v>
      </c>
      <c r="D15852" s="102" t="s">
        <v>296</v>
      </c>
      <c r="E15852" s="102" t="s">
        <v>275</v>
      </c>
      <c r="F15852" s="102" t="s">
        <v>25850</v>
      </c>
      <c r="H15852" s="102">
        <v>45656</v>
      </c>
      <c r="I15852" s="102" t="s">
        <v>25742</v>
      </c>
      <c r="J15852" s="102" t="s">
        <v>1</v>
      </c>
      <c r="K15852" s="102" t="s">
        <v>301</v>
      </c>
      <c r="L15852" s="102" t="s">
        <v>302</v>
      </c>
      <c r="M15852" s="102" t="s">
        <v>1082</v>
      </c>
      <c r="N15852" s="102">
        <v>1</v>
      </c>
      <c r="O15852" s="102" t="s">
        <v>1075</v>
      </c>
    </row>
    <row r="15853" spans="1:15" x14ac:dyDescent="0.25">
      <c r="A15853" s="102" t="s">
        <v>22740</v>
      </c>
      <c r="B15853" s="103" t="s">
        <v>22742</v>
      </c>
      <c r="C15853" s="103" t="s">
        <v>1082</v>
      </c>
      <c r="D15853" s="102" t="s">
        <v>296</v>
      </c>
      <c r="E15853" s="102" t="s">
        <v>275</v>
      </c>
      <c r="F15853" s="102" t="s">
        <v>25851</v>
      </c>
      <c r="H15853" s="102">
        <v>45656</v>
      </c>
      <c r="I15853" s="102" t="s">
        <v>25742</v>
      </c>
      <c r="J15853" s="102" t="s">
        <v>1</v>
      </c>
      <c r="K15853" s="102" t="s">
        <v>301</v>
      </c>
      <c r="L15853" s="102" t="s">
        <v>302</v>
      </c>
      <c r="M15853" s="102" t="s">
        <v>1082</v>
      </c>
      <c r="N15853" s="102">
        <v>1</v>
      </c>
      <c r="O15853" s="102" t="s">
        <v>1075</v>
      </c>
    </row>
    <row r="15854" spans="1:15" x14ac:dyDescent="0.25">
      <c r="A15854" s="102" t="s">
        <v>22740</v>
      </c>
      <c r="B15854" s="103" t="s">
        <v>15056</v>
      </c>
      <c r="C15854" s="103" t="s">
        <v>274</v>
      </c>
      <c r="D15854" s="102" t="s">
        <v>296</v>
      </c>
      <c r="E15854" s="102" t="s">
        <v>275</v>
      </c>
      <c r="F15854" s="102" t="s">
        <v>25852</v>
      </c>
      <c r="H15854" s="102">
        <v>45656</v>
      </c>
      <c r="I15854" s="102" t="s">
        <v>25742</v>
      </c>
      <c r="J15854" s="102" t="s">
        <v>1</v>
      </c>
      <c r="K15854" s="102" t="s">
        <v>301</v>
      </c>
      <c r="L15854" s="102" t="s">
        <v>302</v>
      </c>
      <c r="M15854" s="102" t="s">
        <v>1074</v>
      </c>
      <c r="N15854" s="102">
        <v>1</v>
      </c>
      <c r="O15854" s="102" t="s">
        <v>1075</v>
      </c>
    </row>
    <row r="15855" spans="1:15" x14ac:dyDescent="0.25">
      <c r="A15855" s="102" t="s">
        <v>22747</v>
      </c>
      <c r="B15855" s="103" t="s">
        <v>5382</v>
      </c>
      <c r="C15855" s="103" t="s">
        <v>1118</v>
      </c>
      <c r="D15855" s="102" t="s">
        <v>2881</v>
      </c>
      <c r="E15855" s="102" t="s">
        <v>275</v>
      </c>
      <c r="F15855" s="102" t="s">
        <v>25853</v>
      </c>
      <c r="H15855" s="102">
        <v>45656</v>
      </c>
      <c r="I15855" s="102" t="s">
        <v>25742</v>
      </c>
      <c r="J15855" s="102" t="s">
        <v>1</v>
      </c>
      <c r="K15855" s="102" t="s">
        <v>301</v>
      </c>
      <c r="L15855" s="102" t="s">
        <v>302</v>
      </c>
      <c r="M15855" s="102" t="s">
        <v>1074</v>
      </c>
      <c r="N15855" s="102">
        <v>1</v>
      </c>
      <c r="O15855" s="102" t="s">
        <v>1075</v>
      </c>
    </row>
    <row r="15856" spans="1:15" x14ac:dyDescent="0.25">
      <c r="A15856" s="102" t="s">
        <v>22749</v>
      </c>
      <c r="B15856" s="103" t="s">
        <v>22750</v>
      </c>
      <c r="C15856" s="103" t="s">
        <v>274</v>
      </c>
      <c r="D15856" s="102" t="s">
        <v>296</v>
      </c>
      <c r="E15856" s="102" t="s">
        <v>275</v>
      </c>
      <c r="F15856" s="102" t="s">
        <v>25854</v>
      </c>
      <c r="H15856" s="102">
        <v>45656</v>
      </c>
      <c r="I15856" s="102" t="s">
        <v>25742</v>
      </c>
      <c r="J15856" s="102" t="s">
        <v>1</v>
      </c>
      <c r="K15856" s="102" t="s">
        <v>301</v>
      </c>
      <c r="L15856" s="102" t="s">
        <v>302</v>
      </c>
      <c r="M15856" s="102" t="s">
        <v>1074</v>
      </c>
      <c r="N15856" s="102">
        <v>1</v>
      </c>
      <c r="O15856" s="102" t="s">
        <v>1075</v>
      </c>
    </row>
    <row r="15857" spans="1:15" x14ac:dyDescent="0.25">
      <c r="A15857" s="102" t="s">
        <v>22752</v>
      </c>
      <c r="B15857" s="103" t="s">
        <v>22753</v>
      </c>
      <c r="C15857" s="103" t="s">
        <v>274</v>
      </c>
      <c r="D15857" s="102" t="s">
        <v>296</v>
      </c>
      <c r="E15857" s="102" t="s">
        <v>275</v>
      </c>
      <c r="F15857" s="102" t="s">
        <v>25855</v>
      </c>
      <c r="H15857" s="102">
        <v>45656</v>
      </c>
      <c r="I15857" s="102" t="s">
        <v>25742</v>
      </c>
      <c r="J15857" s="102" t="s">
        <v>1</v>
      </c>
      <c r="K15857" s="102" t="s">
        <v>301</v>
      </c>
      <c r="L15857" s="102" t="s">
        <v>302</v>
      </c>
      <c r="M15857" s="102" t="s">
        <v>1074</v>
      </c>
      <c r="N15857" s="102">
        <v>1</v>
      </c>
      <c r="O15857" s="102" t="s">
        <v>1075</v>
      </c>
    </row>
    <row r="15858" spans="1:15" x14ac:dyDescent="0.25">
      <c r="A15858" s="102" t="s">
        <v>22752</v>
      </c>
      <c r="B15858" s="103" t="s">
        <v>22755</v>
      </c>
      <c r="C15858" s="103" t="s">
        <v>277</v>
      </c>
      <c r="D15858" s="102" t="s">
        <v>296</v>
      </c>
      <c r="E15858" s="102" t="s">
        <v>275</v>
      </c>
      <c r="F15858" s="102" t="s">
        <v>25856</v>
      </c>
      <c r="H15858" s="102">
        <v>45656</v>
      </c>
      <c r="I15858" s="102" t="s">
        <v>25742</v>
      </c>
      <c r="J15858" s="102" t="s">
        <v>1</v>
      </c>
      <c r="K15858" s="102" t="s">
        <v>301</v>
      </c>
      <c r="L15858" s="102" t="s">
        <v>302</v>
      </c>
      <c r="M15858" s="102" t="s">
        <v>1074</v>
      </c>
      <c r="N15858" s="102">
        <v>1</v>
      </c>
      <c r="O15858" s="102" t="s">
        <v>1075</v>
      </c>
    </row>
    <row r="15859" spans="1:15" x14ac:dyDescent="0.25">
      <c r="A15859" s="102" t="s">
        <v>22757</v>
      </c>
      <c r="B15859" s="103" t="s">
        <v>22758</v>
      </c>
      <c r="C15859" s="103" t="s">
        <v>277</v>
      </c>
      <c r="D15859" s="102" t="s">
        <v>296</v>
      </c>
      <c r="E15859" s="102" t="s">
        <v>275</v>
      </c>
      <c r="F15859" s="102" t="s">
        <v>25857</v>
      </c>
      <c r="H15859" s="102">
        <v>45656</v>
      </c>
      <c r="I15859" s="102" t="s">
        <v>25742</v>
      </c>
      <c r="J15859" s="102" t="s">
        <v>1</v>
      </c>
      <c r="K15859" s="102" t="s">
        <v>301</v>
      </c>
      <c r="L15859" s="102" t="s">
        <v>302</v>
      </c>
      <c r="M15859" s="102" t="s">
        <v>1074</v>
      </c>
      <c r="N15859" s="102">
        <v>1</v>
      </c>
      <c r="O15859" s="102" t="s">
        <v>1075</v>
      </c>
    </row>
    <row r="15860" spans="1:15" x14ac:dyDescent="0.25">
      <c r="A15860" s="102" t="s">
        <v>22760</v>
      </c>
      <c r="B15860" s="103" t="s">
        <v>4771</v>
      </c>
      <c r="C15860" s="103" t="s">
        <v>277</v>
      </c>
      <c r="D15860" s="102" t="s">
        <v>296</v>
      </c>
      <c r="E15860" s="102" t="s">
        <v>275</v>
      </c>
      <c r="F15860" s="102" t="s">
        <v>25858</v>
      </c>
      <c r="H15860" s="102">
        <v>45656</v>
      </c>
      <c r="I15860" s="102" t="s">
        <v>25742</v>
      </c>
      <c r="J15860" s="102" t="s">
        <v>1</v>
      </c>
      <c r="K15860" s="102" t="s">
        <v>301</v>
      </c>
      <c r="L15860" s="102" t="s">
        <v>302</v>
      </c>
      <c r="M15860" s="102" t="s">
        <v>1074</v>
      </c>
      <c r="N15860" s="102">
        <v>1</v>
      </c>
      <c r="O15860" s="102" t="s">
        <v>1075</v>
      </c>
    </row>
    <row r="15861" spans="1:15" x14ac:dyDescent="0.25">
      <c r="A15861" s="102" t="s">
        <v>22762</v>
      </c>
      <c r="B15861" s="103" t="s">
        <v>2573</v>
      </c>
      <c r="C15861" s="103" t="s">
        <v>277</v>
      </c>
      <c r="D15861" s="102" t="s">
        <v>296</v>
      </c>
      <c r="E15861" s="102" t="s">
        <v>275</v>
      </c>
      <c r="F15861" s="102" t="s">
        <v>25859</v>
      </c>
      <c r="H15861" s="102">
        <v>45656</v>
      </c>
      <c r="I15861" s="102" t="s">
        <v>25742</v>
      </c>
      <c r="J15861" s="102" t="s">
        <v>1</v>
      </c>
      <c r="K15861" s="102" t="s">
        <v>301</v>
      </c>
      <c r="L15861" s="102" t="s">
        <v>302</v>
      </c>
      <c r="M15861" s="102" t="s">
        <v>1074</v>
      </c>
      <c r="N15861" s="102">
        <v>1</v>
      </c>
      <c r="O15861" s="102" t="s">
        <v>1075</v>
      </c>
    </row>
    <row r="15862" spans="1:15" x14ac:dyDescent="0.25">
      <c r="A15862" s="102" t="s">
        <v>22764</v>
      </c>
      <c r="B15862" s="103" t="s">
        <v>15830</v>
      </c>
      <c r="C15862" s="103" t="s">
        <v>1360</v>
      </c>
      <c r="D15862" s="102" t="s">
        <v>2881</v>
      </c>
      <c r="E15862" s="102" t="s">
        <v>275</v>
      </c>
      <c r="F15862" s="102" t="s">
        <v>25860</v>
      </c>
      <c r="H15862" s="102">
        <v>45656</v>
      </c>
      <c r="I15862" s="102" t="s">
        <v>25742</v>
      </c>
      <c r="J15862" s="102" t="s">
        <v>1</v>
      </c>
      <c r="K15862" s="102" t="s">
        <v>301</v>
      </c>
      <c r="L15862" s="102" t="s">
        <v>302</v>
      </c>
      <c r="M15862" s="102" t="s">
        <v>1074</v>
      </c>
      <c r="N15862" s="102">
        <v>1</v>
      </c>
      <c r="O15862" s="102" t="s">
        <v>1075</v>
      </c>
    </row>
    <row r="15863" spans="1:15" x14ac:dyDescent="0.25">
      <c r="A15863" s="102" t="s">
        <v>22764</v>
      </c>
      <c r="B15863" s="103" t="s">
        <v>3073</v>
      </c>
      <c r="C15863" s="103" t="s">
        <v>1118</v>
      </c>
      <c r="D15863" s="102" t="s">
        <v>2881</v>
      </c>
      <c r="E15863" s="102" t="s">
        <v>275</v>
      </c>
      <c r="F15863" s="102" t="s">
        <v>25861</v>
      </c>
      <c r="H15863" s="102">
        <v>45656</v>
      </c>
      <c r="I15863" s="102" t="s">
        <v>25742</v>
      </c>
      <c r="J15863" s="102" t="s">
        <v>1</v>
      </c>
      <c r="K15863" s="102" t="s">
        <v>301</v>
      </c>
      <c r="L15863" s="102" t="s">
        <v>302</v>
      </c>
      <c r="M15863" s="102" t="s">
        <v>1074</v>
      </c>
      <c r="N15863" s="102">
        <v>1</v>
      </c>
      <c r="O15863" s="102" t="s">
        <v>1075</v>
      </c>
    </row>
    <row r="15864" spans="1:15" x14ac:dyDescent="0.25">
      <c r="A15864" s="102" t="s">
        <v>22769</v>
      </c>
      <c r="B15864" s="103" t="s">
        <v>22770</v>
      </c>
      <c r="C15864" s="103" t="s">
        <v>277</v>
      </c>
      <c r="D15864" s="102" t="s">
        <v>2881</v>
      </c>
      <c r="E15864" s="102" t="s">
        <v>276</v>
      </c>
      <c r="H15864" s="102">
        <v>45656</v>
      </c>
      <c r="I15864" s="102" t="s">
        <v>25742</v>
      </c>
      <c r="J15864" s="102" t="s">
        <v>1</v>
      </c>
      <c r="K15864" s="102" t="s">
        <v>301</v>
      </c>
      <c r="L15864" s="102" t="s">
        <v>302</v>
      </c>
      <c r="M15864" s="102" t="s">
        <v>1074</v>
      </c>
      <c r="N15864" s="102">
        <v>1</v>
      </c>
      <c r="O15864" s="102" t="s">
        <v>1075</v>
      </c>
    </row>
    <row r="15865" spans="1:15" x14ac:dyDescent="0.25">
      <c r="A15865" s="102" t="s">
        <v>25862</v>
      </c>
      <c r="B15865" s="103" t="s">
        <v>25863</v>
      </c>
      <c r="C15865" s="103" t="s">
        <v>274</v>
      </c>
      <c r="D15865" s="102" t="s">
        <v>281</v>
      </c>
      <c r="E15865" s="102" t="s">
        <v>275</v>
      </c>
      <c r="F15865" s="102" t="s">
        <v>25864</v>
      </c>
      <c r="H15865" s="102">
        <v>45656</v>
      </c>
      <c r="I15865" s="102" t="s">
        <v>25742</v>
      </c>
      <c r="J15865" s="102" t="s">
        <v>1</v>
      </c>
      <c r="K15865" s="102" t="s">
        <v>301</v>
      </c>
      <c r="L15865" s="102" t="s">
        <v>302</v>
      </c>
      <c r="M15865" s="102" t="s">
        <v>1074</v>
      </c>
      <c r="N15865" s="102">
        <v>1</v>
      </c>
      <c r="O15865" s="102" t="s">
        <v>1075</v>
      </c>
    </row>
    <row r="15866" spans="1:15" x14ac:dyDescent="0.25">
      <c r="A15866" s="102" t="s">
        <v>25862</v>
      </c>
      <c r="B15866" s="103" t="s">
        <v>1487</v>
      </c>
      <c r="C15866" s="103" t="s">
        <v>277</v>
      </c>
      <c r="D15866" s="102" t="s">
        <v>281</v>
      </c>
      <c r="E15866" s="102" t="s">
        <v>275</v>
      </c>
      <c r="F15866" s="102" t="s">
        <v>25865</v>
      </c>
      <c r="H15866" s="102">
        <v>45656</v>
      </c>
      <c r="I15866" s="102" t="s">
        <v>25742</v>
      </c>
      <c r="J15866" s="102" t="s">
        <v>1</v>
      </c>
      <c r="K15866" s="102" t="s">
        <v>301</v>
      </c>
      <c r="L15866" s="102" t="s">
        <v>302</v>
      </c>
      <c r="M15866" s="102" t="s">
        <v>1074</v>
      </c>
      <c r="N15866" s="102">
        <v>1</v>
      </c>
      <c r="O15866" s="102" t="s">
        <v>1075</v>
      </c>
    </row>
    <row r="15867" spans="1:15" x14ac:dyDescent="0.25">
      <c r="A15867" s="102" t="s">
        <v>22777</v>
      </c>
      <c r="B15867" s="103" t="s">
        <v>20245</v>
      </c>
      <c r="C15867" s="103" t="s">
        <v>274</v>
      </c>
      <c r="D15867" s="102" t="s">
        <v>296</v>
      </c>
      <c r="E15867" s="102" t="s">
        <v>275</v>
      </c>
      <c r="F15867" s="102" t="s">
        <v>25866</v>
      </c>
      <c r="H15867" s="102">
        <v>45656</v>
      </c>
      <c r="I15867" s="102" t="s">
        <v>25742</v>
      </c>
      <c r="J15867" s="102" t="s">
        <v>1</v>
      </c>
      <c r="K15867" s="102" t="s">
        <v>301</v>
      </c>
      <c r="L15867" s="102" t="s">
        <v>302</v>
      </c>
      <c r="M15867" s="102" t="s">
        <v>1074</v>
      </c>
      <c r="N15867" s="102">
        <v>1</v>
      </c>
      <c r="O15867" s="102" t="s">
        <v>1075</v>
      </c>
    </row>
    <row r="15868" spans="1:15" x14ac:dyDescent="0.25">
      <c r="A15868" s="102" t="s">
        <v>22779</v>
      </c>
      <c r="B15868" s="103" t="s">
        <v>22780</v>
      </c>
      <c r="C15868" s="103" t="s">
        <v>277</v>
      </c>
      <c r="D15868" s="102" t="s">
        <v>296</v>
      </c>
      <c r="E15868" s="102" t="s">
        <v>275</v>
      </c>
      <c r="F15868" s="102" t="s">
        <v>25867</v>
      </c>
      <c r="H15868" s="102">
        <v>45656</v>
      </c>
      <c r="I15868" s="102" t="s">
        <v>25742</v>
      </c>
      <c r="J15868" s="102" t="s">
        <v>1</v>
      </c>
      <c r="K15868" s="102" t="s">
        <v>301</v>
      </c>
      <c r="L15868" s="102" t="s">
        <v>302</v>
      </c>
      <c r="M15868" s="102" t="s">
        <v>1074</v>
      </c>
      <c r="N15868" s="102">
        <v>1</v>
      </c>
      <c r="O15868" s="102" t="s">
        <v>1075</v>
      </c>
    </row>
    <row r="15869" spans="1:15" x14ac:dyDescent="0.25">
      <c r="A15869" s="102" t="s">
        <v>25868</v>
      </c>
      <c r="B15869" s="103" t="s">
        <v>9930</v>
      </c>
      <c r="C15869" s="103" t="s">
        <v>274</v>
      </c>
      <c r="D15869" s="102" t="s">
        <v>281</v>
      </c>
      <c r="E15869" s="102" t="s">
        <v>275</v>
      </c>
      <c r="F15869" s="102" t="s">
        <v>25869</v>
      </c>
      <c r="H15869" s="102">
        <v>45656</v>
      </c>
      <c r="I15869" s="102" t="s">
        <v>25742</v>
      </c>
      <c r="J15869" s="102" t="s">
        <v>1</v>
      </c>
      <c r="K15869" s="102" t="s">
        <v>301</v>
      </c>
      <c r="L15869" s="102" t="s">
        <v>302</v>
      </c>
      <c r="M15869" s="102" t="s">
        <v>1074</v>
      </c>
      <c r="N15869" s="102">
        <v>1</v>
      </c>
      <c r="O15869" s="102" t="s">
        <v>1075</v>
      </c>
    </row>
    <row r="15870" spans="1:15" x14ac:dyDescent="0.25">
      <c r="A15870" s="102" t="s">
        <v>25868</v>
      </c>
      <c r="B15870" s="103" t="s">
        <v>1741</v>
      </c>
      <c r="C15870" s="103" t="s">
        <v>274</v>
      </c>
      <c r="D15870" s="102" t="s">
        <v>281</v>
      </c>
      <c r="E15870" s="102" t="s">
        <v>275</v>
      </c>
      <c r="F15870" s="102" t="s">
        <v>25870</v>
      </c>
      <c r="H15870" s="102">
        <v>45656</v>
      </c>
      <c r="I15870" s="102" t="s">
        <v>25742</v>
      </c>
      <c r="J15870" s="102" t="s">
        <v>1</v>
      </c>
      <c r="K15870" s="102" t="s">
        <v>301</v>
      </c>
      <c r="L15870" s="102" t="s">
        <v>302</v>
      </c>
      <c r="M15870" s="102" t="s">
        <v>1074</v>
      </c>
      <c r="N15870" s="102">
        <v>1</v>
      </c>
      <c r="O15870" s="102" t="s">
        <v>1075</v>
      </c>
    </row>
    <row r="15871" spans="1:15" x14ac:dyDescent="0.25">
      <c r="A15871" s="102" t="s">
        <v>25868</v>
      </c>
      <c r="B15871" s="103" t="s">
        <v>25871</v>
      </c>
      <c r="C15871" s="103" t="s">
        <v>277</v>
      </c>
      <c r="D15871" s="102" t="s">
        <v>281</v>
      </c>
      <c r="E15871" s="102" t="s">
        <v>275</v>
      </c>
      <c r="F15871" s="102" t="s">
        <v>25872</v>
      </c>
      <c r="H15871" s="102">
        <v>45656</v>
      </c>
      <c r="I15871" s="102" t="s">
        <v>25742</v>
      </c>
      <c r="J15871" s="102" t="s">
        <v>1</v>
      </c>
      <c r="K15871" s="102" t="s">
        <v>301</v>
      </c>
      <c r="L15871" s="102" t="s">
        <v>302</v>
      </c>
      <c r="M15871" s="102" t="s">
        <v>1074</v>
      </c>
      <c r="N15871" s="102">
        <v>1</v>
      </c>
      <c r="O15871" s="102" t="s">
        <v>1075</v>
      </c>
    </row>
    <row r="15872" spans="1:15" x14ac:dyDescent="0.25">
      <c r="A15872" s="102" t="s">
        <v>22791</v>
      </c>
      <c r="B15872" s="103" t="s">
        <v>1245</v>
      </c>
      <c r="C15872" s="103" t="s">
        <v>277</v>
      </c>
      <c r="D15872" s="102" t="s">
        <v>296</v>
      </c>
      <c r="E15872" s="102" t="s">
        <v>275</v>
      </c>
      <c r="F15872" s="102" t="s">
        <v>25873</v>
      </c>
      <c r="H15872" s="102">
        <v>45656</v>
      </c>
      <c r="I15872" s="102" t="s">
        <v>25742</v>
      </c>
      <c r="J15872" s="102" t="s">
        <v>1</v>
      </c>
      <c r="K15872" s="102" t="s">
        <v>301</v>
      </c>
      <c r="L15872" s="102" t="s">
        <v>302</v>
      </c>
      <c r="M15872" s="102" t="s">
        <v>1074</v>
      </c>
      <c r="N15872" s="102">
        <v>1</v>
      </c>
      <c r="O15872" s="102" t="s">
        <v>1075</v>
      </c>
    </row>
    <row r="15873" spans="1:15" x14ac:dyDescent="0.25">
      <c r="A15873" s="102" t="s">
        <v>22870</v>
      </c>
      <c r="B15873" s="103" t="s">
        <v>2069</v>
      </c>
      <c r="C15873" s="103" t="s">
        <v>274</v>
      </c>
      <c r="D15873" s="102" t="s">
        <v>296</v>
      </c>
      <c r="E15873" s="102" t="s">
        <v>275</v>
      </c>
      <c r="F15873" s="102" t="s">
        <v>25874</v>
      </c>
      <c r="G15873" s="102" t="s">
        <v>163</v>
      </c>
      <c r="H15873" s="102">
        <v>45656</v>
      </c>
      <c r="I15873" s="102" t="s">
        <v>25742</v>
      </c>
      <c r="J15873" s="102" t="s">
        <v>1</v>
      </c>
      <c r="K15873" s="102" t="s">
        <v>301</v>
      </c>
      <c r="L15873" s="102" t="s">
        <v>302</v>
      </c>
      <c r="M15873" s="102" t="s">
        <v>1074</v>
      </c>
      <c r="N15873" s="102">
        <v>1</v>
      </c>
      <c r="O15873" s="102" t="s">
        <v>1075</v>
      </c>
    </row>
    <row r="15874" spans="1:15" x14ac:dyDescent="0.25">
      <c r="A15874" s="102" t="s">
        <v>22870</v>
      </c>
      <c r="B15874" s="103" t="s">
        <v>2534</v>
      </c>
      <c r="C15874" s="103" t="s">
        <v>274</v>
      </c>
      <c r="D15874" s="102" t="s">
        <v>296</v>
      </c>
      <c r="E15874" s="102" t="s">
        <v>275</v>
      </c>
      <c r="F15874" s="102" t="s">
        <v>25875</v>
      </c>
      <c r="H15874" s="102">
        <v>45656</v>
      </c>
      <c r="I15874" s="102" t="s">
        <v>25742</v>
      </c>
      <c r="J15874" s="102" t="s">
        <v>1</v>
      </c>
      <c r="K15874" s="102" t="s">
        <v>301</v>
      </c>
      <c r="L15874" s="102" t="s">
        <v>302</v>
      </c>
      <c r="M15874" s="102" t="s">
        <v>1074</v>
      </c>
      <c r="N15874" s="102">
        <v>1</v>
      </c>
      <c r="O15874" s="102" t="s">
        <v>1075</v>
      </c>
    </row>
    <row r="15875" spans="1:15" x14ac:dyDescent="0.25">
      <c r="A15875" s="102" t="s">
        <v>22870</v>
      </c>
      <c r="B15875" s="103" t="s">
        <v>1652</v>
      </c>
      <c r="C15875" s="103" t="s">
        <v>1082</v>
      </c>
      <c r="D15875" s="102" t="s">
        <v>296</v>
      </c>
      <c r="E15875" s="102" t="s">
        <v>275</v>
      </c>
      <c r="F15875" s="102" t="s">
        <v>25876</v>
      </c>
      <c r="H15875" s="102">
        <v>45656</v>
      </c>
      <c r="I15875" s="102" t="s">
        <v>25742</v>
      </c>
      <c r="J15875" s="102" t="s">
        <v>1</v>
      </c>
      <c r="K15875" s="102" t="s">
        <v>301</v>
      </c>
      <c r="L15875" s="102" t="s">
        <v>302</v>
      </c>
      <c r="M15875" s="102" t="s">
        <v>1082</v>
      </c>
      <c r="N15875" s="102">
        <v>1</v>
      </c>
      <c r="O15875" s="102" t="s">
        <v>1075</v>
      </c>
    </row>
    <row r="15876" spans="1:15" x14ac:dyDescent="0.25">
      <c r="A15876" s="102" t="s">
        <v>22793</v>
      </c>
      <c r="B15876" s="103" t="s">
        <v>22794</v>
      </c>
      <c r="C15876" s="103" t="s">
        <v>274</v>
      </c>
      <c r="D15876" s="102" t="s">
        <v>296</v>
      </c>
      <c r="E15876" s="102" t="s">
        <v>275</v>
      </c>
      <c r="F15876" s="102" t="s">
        <v>25877</v>
      </c>
      <c r="H15876" s="102">
        <v>45656</v>
      </c>
      <c r="I15876" s="102" t="s">
        <v>25742</v>
      </c>
      <c r="J15876" s="102" t="s">
        <v>1</v>
      </c>
      <c r="K15876" s="102" t="s">
        <v>301</v>
      </c>
      <c r="L15876" s="102" t="s">
        <v>302</v>
      </c>
      <c r="M15876" s="102" t="s">
        <v>1074</v>
      </c>
      <c r="N15876" s="102">
        <v>1</v>
      </c>
      <c r="O15876" s="102" t="s">
        <v>1075</v>
      </c>
    </row>
    <row r="15877" spans="1:15" x14ac:dyDescent="0.25">
      <c r="A15877" s="102" t="s">
        <v>22796</v>
      </c>
      <c r="B15877" s="103" t="s">
        <v>22797</v>
      </c>
      <c r="C15877" s="103" t="s">
        <v>277</v>
      </c>
      <c r="D15877" s="102" t="s">
        <v>296</v>
      </c>
      <c r="E15877" s="102" t="s">
        <v>275</v>
      </c>
      <c r="F15877" s="102" t="s">
        <v>25878</v>
      </c>
      <c r="H15877" s="102">
        <v>45656</v>
      </c>
      <c r="I15877" s="102" t="s">
        <v>25742</v>
      </c>
      <c r="J15877" s="102" t="s">
        <v>1</v>
      </c>
      <c r="K15877" s="102" t="s">
        <v>301</v>
      </c>
      <c r="L15877" s="102" t="s">
        <v>302</v>
      </c>
      <c r="M15877" s="102" t="s">
        <v>1074</v>
      </c>
      <c r="N15877" s="102">
        <v>1</v>
      </c>
      <c r="O15877" s="102" t="s">
        <v>1075</v>
      </c>
    </row>
    <row r="15878" spans="1:15" x14ac:dyDescent="0.25">
      <c r="A15878" s="102" t="s">
        <v>22799</v>
      </c>
      <c r="B15878" s="103" t="s">
        <v>3083</v>
      </c>
      <c r="C15878" s="103" t="s">
        <v>1082</v>
      </c>
      <c r="D15878" s="102" t="s">
        <v>2881</v>
      </c>
      <c r="E15878" s="102" t="s">
        <v>275</v>
      </c>
      <c r="F15878" s="102" t="s">
        <v>25879</v>
      </c>
      <c r="H15878" s="102">
        <v>45656</v>
      </c>
      <c r="I15878" s="102" t="s">
        <v>25742</v>
      </c>
      <c r="J15878" s="102" t="s">
        <v>1</v>
      </c>
      <c r="K15878" s="102" t="s">
        <v>301</v>
      </c>
      <c r="L15878" s="102" t="s">
        <v>302</v>
      </c>
      <c r="M15878" s="102" t="s">
        <v>1082</v>
      </c>
      <c r="N15878" s="102">
        <v>1</v>
      </c>
      <c r="O15878" s="102" t="s">
        <v>1075</v>
      </c>
    </row>
    <row r="15879" spans="1:15" x14ac:dyDescent="0.25">
      <c r="A15879" s="102" t="s">
        <v>22799</v>
      </c>
      <c r="B15879" s="103" t="s">
        <v>8334</v>
      </c>
      <c r="C15879" s="103" t="s">
        <v>1360</v>
      </c>
      <c r="D15879" s="102" t="s">
        <v>2881</v>
      </c>
      <c r="E15879" s="102" t="s">
        <v>275</v>
      </c>
      <c r="F15879" s="102" t="s">
        <v>25880</v>
      </c>
      <c r="H15879" s="102">
        <v>45656</v>
      </c>
      <c r="I15879" s="102" t="s">
        <v>25742</v>
      </c>
      <c r="J15879" s="102" t="s">
        <v>1</v>
      </c>
      <c r="K15879" s="102" t="s">
        <v>301</v>
      </c>
      <c r="L15879" s="102" t="s">
        <v>302</v>
      </c>
      <c r="M15879" s="102" t="s">
        <v>1074</v>
      </c>
      <c r="N15879" s="102">
        <v>1</v>
      </c>
      <c r="O15879" s="102" t="s">
        <v>1075</v>
      </c>
    </row>
    <row r="15880" spans="1:15" x14ac:dyDescent="0.25">
      <c r="A15880" s="102" t="s">
        <v>22799</v>
      </c>
      <c r="B15880" s="103" t="s">
        <v>2999</v>
      </c>
      <c r="C15880" s="103" t="s">
        <v>1082</v>
      </c>
      <c r="D15880" s="102" t="s">
        <v>2881</v>
      </c>
      <c r="E15880" s="102" t="s">
        <v>275</v>
      </c>
      <c r="F15880" s="102" t="s">
        <v>25881</v>
      </c>
      <c r="H15880" s="102">
        <v>45656</v>
      </c>
      <c r="I15880" s="102" t="s">
        <v>25742</v>
      </c>
      <c r="J15880" s="102" t="s">
        <v>1</v>
      </c>
      <c r="K15880" s="102" t="s">
        <v>301</v>
      </c>
      <c r="L15880" s="102" t="s">
        <v>302</v>
      </c>
      <c r="M15880" s="102" t="s">
        <v>1082</v>
      </c>
      <c r="N15880" s="102">
        <v>1</v>
      </c>
      <c r="O15880" s="102" t="s">
        <v>1075</v>
      </c>
    </row>
    <row r="15881" spans="1:15" x14ac:dyDescent="0.25">
      <c r="A15881" s="102" t="s">
        <v>22806</v>
      </c>
      <c r="B15881" s="103" t="s">
        <v>1122</v>
      </c>
      <c r="C15881" s="103" t="s">
        <v>274</v>
      </c>
      <c r="D15881" s="102" t="s">
        <v>296</v>
      </c>
      <c r="E15881" s="102" t="s">
        <v>275</v>
      </c>
      <c r="F15881" s="102" t="s">
        <v>25882</v>
      </c>
      <c r="H15881" s="102">
        <v>45656</v>
      </c>
      <c r="I15881" s="102" t="s">
        <v>25742</v>
      </c>
      <c r="J15881" s="102" t="s">
        <v>1</v>
      </c>
      <c r="K15881" s="102" t="s">
        <v>301</v>
      </c>
      <c r="L15881" s="102" t="s">
        <v>302</v>
      </c>
      <c r="M15881" s="102" t="s">
        <v>1074</v>
      </c>
      <c r="N15881" s="102">
        <v>1</v>
      </c>
      <c r="O15881" s="102" t="s">
        <v>1075</v>
      </c>
    </row>
    <row r="15882" spans="1:15" x14ac:dyDescent="0.25">
      <c r="A15882" s="102" t="s">
        <v>22808</v>
      </c>
      <c r="B15882" s="103" t="s">
        <v>17070</v>
      </c>
      <c r="C15882" s="103" t="s">
        <v>277</v>
      </c>
      <c r="D15882" s="102" t="s">
        <v>296</v>
      </c>
      <c r="E15882" s="102" t="s">
        <v>275</v>
      </c>
      <c r="F15882" s="102" t="s">
        <v>25883</v>
      </c>
      <c r="H15882" s="102">
        <v>45656</v>
      </c>
      <c r="I15882" s="102" t="s">
        <v>25742</v>
      </c>
      <c r="J15882" s="102" t="s">
        <v>1</v>
      </c>
      <c r="K15882" s="102" t="s">
        <v>301</v>
      </c>
      <c r="L15882" s="102" t="s">
        <v>302</v>
      </c>
      <c r="M15882" s="102" t="s">
        <v>1074</v>
      </c>
      <c r="N15882" s="102">
        <v>1</v>
      </c>
      <c r="O15882" s="102" t="s">
        <v>1075</v>
      </c>
    </row>
    <row r="15883" spans="1:15" x14ac:dyDescent="0.25">
      <c r="A15883" s="102" t="s">
        <v>22810</v>
      </c>
      <c r="B15883" s="103" t="s">
        <v>22811</v>
      </c>
      <c r="C15883" s="103" t="s">
        <v>277</v>
      </c>
      <c r="D15883" s="102" t="s">
        <v>296</v>
      </c>
      <c r="E15883" s="102" t="s">
        <v>275</v>
      </c>
      <c r="F15883" s="102" t="s">
        <v>25884</v>
      </c>
      <c r="H15883" s="102">
        <v>45656</v>
      </c>
      <c r="I15883" s="102" t="s">
        <v>25742</v>
      </c>
      <c r="J15883" s="102" t="s">
        <v>1</v>
      </c>
      <c r="K15883" s="102" t="s">
        <v>301</v>
      </c>
      <c r="L15883" s="102" t="s">
        <v>302</v>
      </c>
      <c r="M15883" s="102" t="s">
        <v>1074</v>
      </c>
      <c r="N15883" s="102">
        <v>1</v>
      </c>
      <c r="O15883" s="102" t="s">
        <v>1075</v>
      </c>
    </row>
    <row r="15884" spans="1:15" x14ac:dyDescent="0.25">
      <c r="A15884" s="102" t="s">
        <v>22813</v>
      </c>
      <c r="B15884" s="103" t="s">
        <v>14568</v>
      </c>
      <c r="C15884" s="103" t="s">
        <v>277</v>
      </c>
      <c r="D15884" s="102" t="s">
        <v>296</v>
      </c>
      <c r="E15884" s="102" t="s">
        <v>275</v>
      </c>
      <c r="F15884" s="102" t="s">
        <v>25885</v>
      </c>
      <c r="H15884" s="102">
        <v>45656</v>
      </c>
      <c r="I15884" s="102" t="s">
        <v>25742</v>
      </c>
      <c r="J15884" s="102" t="s">
        <v>1</v>
      </c>
      <c r="K15884" s="102" t="s">
        <v>301</v>
      </c>
      <c r="L15884" s="102" t="s">
        <v>302</v>
      </c>
      <c r="M15884" s="102" t="s">
        <v>1074</v>
      </c>
      <c r="N15884" s="102">
        <v>1</v>
      </c>
      <c r="O15884" s="102" t="s">
        <v>1075</v>
      </c>
    </row>
    <row r="15885" spans="1:15" x14ac:dyDescent="0.25">
      <c r="A15885" s="102" t="s">
        <v>25886</v>
      </c>
      <c r="B15885" s="103" t="s">
        <v>25887</v>
      </c>
      <c r="C15885" s="103" t="s">
        <v>274</v>
      </c>
      <c r="D15885" s="102" t="s">
        <v>281</v>
      </c>
      <c r="E15885" s="102" t="s">
        <v>275</v>
      </c>
      <c r="F15885" s="102" t="s">
        <v>25888</v>
      </c>
      <c r="H15885" s="102">
        <v>45656</v>
      </c>
      <c r="I15885" s="102" t="s">
        <v>25742</v>
      </c>
      <c r="J15885" s="102" t="s">
        <v>1</v>
      </c>
      <c r="K15885" s="102" t="s">
        <v>301</v>
      </c>
      <c r="L15885" s="102" t="s">
        <v>302</v>
      </c>
      <c r="M15885" s="102" t="s">
        <v>1074</v>
      </c>
      <c r="N15885" s="102">
        <v>1</v>
      </c>
      <c r="O15885" s="102" t="s">
        <v>1075</v>
      </c>
    </row>
    <row r="15886" spans="1:15" x14ac:dyDescent="0.25">
      <c r="A15886" s="102" t="s">
        <v>25889</v>
      </c>
      <c r="B15886" s="103" t="s">
        <v>4802</v>
      </c>
      <c r="C15886" s="103" t="s">
        <v>277</v>
      </c>
      <c r="D15886" s="102" t="s">
        <v>281</v>
      </c>
      <c r="E15886" s="102" t="s">
        <v>275</v>
      </c>
      <c r="F15886" s="102" t="s">
        <v>25890</v>
      </c>
      <c r="H15886" s="102">
        <v>45656</v>
      </c>
      <c r="I15886" s="102" t="s">
        <v>25742</v>
      </c>
      <c r="J15886" s="102" t="s">
        <v>1</v>
      </c>
      <c r="K15886" s="102" t="s">
        <v>301</v>
      </c>
      <c r="L15886" s="102" t="s">
        <v>302</v>
      </c>
      <c r="M15886" s="102" t="s">
        <v>1074</v>
      </c>
      <c r="N15886" s="102">
        <v>1</v>
      </c>
      <c r="O15886" s="102" t="s">
        <v>1075</v>
      </c>
    </row>
    <row r="15887" spans="1:15" x14ac:dyDescent="0.25">
      <c r="A15887" s="102" t="s">
        <v>22820</v>
      </c>
      <c r="B15887" s="103" t="s">
        <v>1219</v>
      </c>
      <c r="C15887" s="103" t="s">
        <v>277</v>
      </c>
      <c r="D15887" s="102" t="s">
        <v>296</v>
      </c>
      <c r="E15887" s="102" t="s">
        <v>275</v>
      </c>
      <c r="F15887" s="102" t="s">
        <v>25891</v>
      </c>
      <c r="H15887" s="102">
        <v>45656</v>
      </c>
      <c r="I15887" s="102" t="s">
        <v>25742</v>
      </c>
      <c r="J15887" s="102" t="s">
        <v>1</v>
      </c>
      <c r="K15887" s="102" t="s">
        <v>301</v>
      </c>
      <c r="L15887" s="102" t="s">
        <v>302</v>
      </c>
      <c r="M15887" s="102" t="s">
        <v>1074</v>
      </c>
      <c r="N15887" s="102">
        <v>1</v>
      </c>
      <c r="O15887" s="102" t="s">
        <v>1075</v>
      </c>
    </row>
    <row r="15888" spans="1:15" x14ac:dyDescent="0.25">
      <c r="A15888" s="102" t="s">
        <v>22820</v>
      </c>
      <c r="B15888" s="103" t="s">
        <v>1895</v>
      </c>
      <c r="C15888" s="103" t="s">
        <v>274</v>
      </c>
      <c r="D15888" s="102" t="s">
        <v>296</v>
      </c>
      <c r="E15888" s="102" t="s">
        <v>275</v>
      </c>
      <c r="F15888" s="102" t="s">
        <v>25892</v>
      </c>
      <c r="H15888" s="102">
        <v>45656</v>
      </c>
      <c r="I15888" s="102" t="s">
        <v>25742</v>
      </c>
      <c r="J15888" s="102" t="s">
        <v>1</v>
      </c>
      <c r="K15888" s="102" t="s">
        <v>301</v>
      </c>
      <c r="L15888" s="102" t="s">
        <v>302</v>
      </c>
      <c r="M15888" s="102" t="s">
        <v>1074</v>
      </c>
      <c r="N15888" s="102">
        <v>1</v>
      </c>
      <c r="O15888" s="102" t="s">
        <v>1075</v>
      </c>
    </row>
    <row r="15889" spans="1:15" x14ac:dyDescent="0.25">
      <c r="A15889" s="102" t="s">
        <v>22827</v>
      </c>
      <c r="B15889" s="103" t="s">
        <v>3227</v>
      </c>
      <c r="C15889" s="103" t="s">
        <v>277</v>
      </c>
      <c r="D15889" s="102" t="s">
        <v>296</v>
      </c>
      <c r="E15889" s="102" t="s">
        <v>275</v>
      </c>
      <c r="F15889" s="102" t="s">
        <v>25893</v>
      </c>
      <c r="H15889" s="102">
        <v>45656</v>
      </c>
      <c r="I15889" s="102" t="s">
        <v>25742</v>
      </c>
      <c r="J15889" s="102" t="s">
        <v>1</v>
      </c>
      <c r="K15889" s="102" t="s">
        <v>301</v>
      </c>
      <c r="L15889" s="102" t="s">
        <v>302</v>
      </c>
      <c r="M15889" s="102" t="s">
        <v>1074</v>
      </c>
      <c r="N15889" s="102">
        <v>1</v>
      </c>
      <c r="O15889" s="102" t="s">
        <v>1075</v>
      </c>
    </row>
    <row r="15890" spans="1:15" x14ac:dyDescent="0.25">
      <c r="A15890" s="102" t="s">
        <v>22829</v>
      </c>
      <c r="B15890" s="103" t="s">
        <v>5561</v>
      </c>
      <c r="C15890" s="103" t="s">
        <v>1360</v>
      </c>
      <c r="D15890" s="102" t="s">
        <v>2881</v>
      </c>
      <c r="E15890" s="102" t="s">
        <v>275</v>
      </c>
      <c r="F15890" s="102" t="s">
        <v>25894</v>
      </c>
      <c r="H15890" s="102">
        <v>45656</v>
      </c>
      <c r="I15890" s="102" t="s">
        <v>25742</v>
      </c>
      <c r="J15890" s="102" t="s">
        <v>1</v>
      </c>
      <c r="K15890" s="102" t="s">
        <v>301</v>
      </c>
      <c r="L15890" s="102" t="s">
        <v>302</v>
      </c>
      <c r="M15890" s="102" t="s">
        <v>1074</v>
      </c>
      <c r="N15890" s="102">
        <v>1</v>
      </c>
      <c r="O15890" s="102" t="s">
        <v>1075</v>
      </c>
    </row>
    <row r="15891" spans="1:15" x14ac:dyDescent="0.25">
      <c r="A15891" s="102" t="s">
        <v>22829</v>
      </c>
      <c r="B15891" s="103" t="s">
        <v>14153</v>
      </c>
      <c r="C15891" s="103" t="s">
        <v>1360</v>
      </c>
      <c r="D15891" s="102" t="s">
        <v>2881</v>
      </c>
      <c r="E15891" s="102" t="s">
        <v>275</v>
      </c>
      <c r="F15891" s="102" t="s">
        <v>25895</v>
      </c>
      <c r="H15891" s="102">
        <v>45656</v>
      </c>
      <c r="I15891" s="102" t="s">
        <v>25742</v>
      </c>
      <c r="J15891" s="102" t="s">
        <v>1</v>
      </c>
      <c r="K15891" s="102" t="s">
        <v>301</v>
      </c>
      <c r="L15891" s="102" t="s">
        <v>302</v>
      </c>
      <c r="M15891" s="102" t="s">
        <v>1074</v>
      </c>
      <c r="N15891" s="102">
        <v>1</v>
      </c>
      <c r="O15891" s="102" t="s">
        <v>1075</v>
      </c>
    </row>
    <row r="15892" spans="1:15" x14ac:dyDescent="0.25">
      <c r="A15892" s="102" t="s">
        <v>22829</v>
      </c>
      <c r="B15892" s="103" t="s">
        <v>8350</v>
      </c>
      <c r="C15892" s="103" t="s">
        <v>1118</v>
      </c>
      <c r="D15892" s="102" t="s">
        <v>2881</v>
      </c>
      <c r="E15892" s="102" t="s">
        <v>275</v>
      </c>
      <c r="F15892" s="102" t="s">
        <v>25896</v>
      </c>
      <c r="H15892" s="102">
        <v>45656</v>
      </c>
      <c r="I15892" s="102" t="s">
        <v>25742</v>
      </c>
      <c r="J15892" s="102" t="s">
        <v>1</v>
      </c>
      <c r="K15892" s="102" t="s">
        <v>301</v>
      </c>
      <c r="L15892" s="102" t="s">
        <v>302</v>
      </c>
      <c r="M15892" s="102" t="s">
        <v>1074</v>
      </c>
      <c r="N15892" s="102">
        <v>1</v>
      </c>
      <c r="O15892" s="102" t="s">
        <v>1075</v>
      </c>
    </row>
    <row r="15893" spans="1:15" x14ac:dyDescent="0.25">
      <c r="A15893" s="102" t="s">
        <v>22833</v>
      </c>
      <c r="B15893" s="103" t="s">
        <v>1095</v>
      </c>
      <c r="C15893" s="103" t="s">
        <v>277</v>
      </c>
      <c r="D15893" s="102" t="s">
        <v>296</v>
      </c>
      <c r="E15893" s="102" t="s">
        <v>275</v>
      </c>
      <c r="F15893" s="102" t="s">
        <v>25897</v>
      </c>
      <c r="H15893" s="102">
        <v>45656</v>
      </c>
      <c r="I15893" s="102" t="s">
        <v>25742</v>
      </c>
      <c r="J15893" s="102" t="s">
        <v>1</v>
      </c>
      <c r="K15893" s="102" t="s">
        <v>301</v>
      </c>
      <c r="L15893" s="102" t="s">
        <v>302</v>
      </c>
      <c r="M15893" s="102" t="s">
        <v>1074</v>
      </c>
      <c r="N15893" s="102">
        <v>1</v>
      </c>
      <c r="O15893" s="102" t="s">
        <v>1075</v>
      </c>
    </row>
    <row r="15894" spans="1:15" x14ac:dyDescent="0.25">
      <c r="A15894" s="102" t="s">
        <v>22837</v>
      </c>
      <c r="B15894" s="103" t="s">
        <v>5613</v>
      </c>
      <c r="C15894" s="103" t="s">
        <v>1118</v>
      </c>
      <c r="D15894" s="102" t="s">
        <v>2881</v>
      </c>
      <c r="E15894" s="102" t="s">
        <v>275</v>
      </c>
      <c r="F15894" s="102" t="s">
        <v>25898</v>
      </c>
      <c r="H15894" s="102">
        <v>45656</v>
      </c>
      <c r="I15894" s="102" t="s">
        <v>25742</v>
      </c>
      <c r="J15894" s="102" t="s">
        <v>1</v>
      </c>
      <c r="K15894" s="102" t="s">
        <v>301</v>
      </c>
      <c r="L15894" s="102" t="s">
        <v>302</v>
      </c>
      <c r="M15894" s="102" t="s">
        <v>1074</v>
      </c>
      <c r="N15894" s="102">
        <v>1</v>
      </c>
      <c r="O15894" s="102" t="s">
        <v>1075</v>
      </c>
    </row>
    <row r="15895" spans="1:15" x14ac:dyDescent="0.25">
      <c r="A15895" s="102" t="s">
        <v>11283</v>
      </c>
      <c r="B15895" s="103" t="s">
        <v>1244</v>
      </c>
      <c r="C15895" s="103" t="s">
        <v>274</v>
      </c>
      <c r="D15895" s="102" t="s">
        <v>281</v>
      </c>
      <c r="E15895" s="102" t="s">
        <v>275</v>
      </c>
      <c r="F15895" s="102" t="s">
        <v>25899</v>
      </c>
      <c r="H15895" s="102">
        <v>45656</v>
      </c>
      <c r="I15895" s="102" t="s">
        <v>25742</v>
      </c>
      <c r="J15895" s="102" t="s">
        <v>1</v>
      </c>
      <c r="K15895" s="102" t="s">
        <v>301</v>
      </c>
      <c r="L15895" s="102" t="s">
        <v>302</v>
      </c>
      <c r="M15895" s="102" t="s">
        <v>1074</v>
      </c>
      <c r="N15895" s="102">
        <v>1</v>
      </c>
      <c r="O15895" s="102" t="s">
        <v>1075</v>
      </c>
    </row>
    <row r="15896" spans="1:15" x14ac:dyDescent="0.25">
      <c r="A15896" s="102" t="s">
        <v>22848</v>
      </c>
      <c r="B15896" s="103" t="s">
        <v>18123</v>
      </c>
      <c r="C15896" s="103" t="s">
        <v>277</v>
      </c>
      <c r="D15896" s="102" t="s">
        <v>296</v>
      </c>
      <c r="E15896" s="102" t="s">
        <v>275</v>
      </c>
      <c r="F15896" s="102" t="s">
        <v>25900</v>
      </c>
      <c r="H15896" s="102">
        <v>45656</v>
      </c>
      <c r="I15896" s="102" t="s">
        <v>25742</v>
      </c>
      <c r="J15896" s="102" t="s">
        <v>1</v>
      </c>
      <c r="K15896" s="102" t="s">
        <v>301</v>
      </c>
      <c r="L15896" s="102" t="s">
        <v>302</v>
      </c>
      <c r="M15896" s="102" t="s">
        <v>1074</v>
      </c>
      <c r="N15896" s="102">
        <v>1</v>
      </c>
      <c r="O15896" s="102" t="s">
        <v>1075</v>
      </c>
    </row>
    <row r="15897" spans="1:15" x14ac:dyDescent="0.25">
      <c r="A15897" s="102" t="s">
        <v>22850</v>
      </c>
      <c r="B15897" s="103" t="s">
        <v>1189</v>
      </c>
      <c r="C15897" s="103" t="s">
        <v>274</v>
      </c>
      <c r="D15897" s="102" t="s">
        <v>296</v>
      </c>
      <c r="E15897" s="102" t="s">
        <v>275</v>
      </c>
      <c r="F15897" s="102" t="s">
        <v>25901</v>
      </c>
      <c r="H15897" s="102">
        <v>45656</v>
      </c>
      <c r="I15897" s="102" t="s">
        <v>25742</v>
      </c>
      <c r="J15897" s="102" t="s">
        <v>1</v>
      </c>
      <c r="K15897" s="102" t="s">
        <v>301</v>
      </c>
      <c r="L15897" s="102" t="s">
        <v>302</v>
      </c>
      <c r="M15897" s="102" t="s">
        <v>1074</v>
      </c>
      <c r="N15897" s="102">
        <v>1</v>
      </c>
      <c r="O15897" s="102" t="s">
        <v>1075</v>
      </c>
    </row>
    <row r="15898" spans="1:15" x14ac:dyDescent="0.25">
      <c r="A15898" s="102" t="s">
        <v>22850</v>
      </c>
      <c r="B15898" s="103" t="s">
        <v>1487</v>
      </c>
      <c r="C15898" s="103" t="s">
        <v>277</v>
      </c>
      <c r="D15898" s="102" t="s">
        <v>296</v>
      </c>
      <c r="E15898" s="102" t="s">
        <v>275</v>
      </c>
      <c r="F15898" s="102" t="s">
        <v>25902</v>
      </c>
      <c r="H15898" s="102">
        <v>45656</v>
      </c>
      <c r="I15898" s="102" t="s">
        <v>25742</v>
      </c>
      <c r="J15898" s="102" t="s">
        <v>1</v>
      </c>
      <c r="K15898" s="102" t="s">
        <v>301</v>
      </c>
      <c r="L15898" s="102" t="s">
        <v>302</v>
      </c>
      <c r="M15898" s="102" t="s">
        <v>1074</v>
      </c>
      <c r="N15898" s="102">
        <v>1</v>
      </c>
      <c r="O15898" s="102" t="s">
        <v>1075</v>
      </c>
    </row>
    <row r="15899" spans="1:15" x14ac:dyDescent="0.25">
      <c r="A15899" s="102" t="s">
        <v>22850</v>
      </c>
      <c r="B15899" s="103" t="s">
        <v>1132</v>
      </c>
      <c r="C15899" s="103" t="s">
        <v>274</v>
      </c>
      <c r="D15899" s="102" t="s">
        <v>296</v>
      </c>
      <c r="E15899" s="102" t="s">
        <v>275</v>
      </c>
      <c r="F15899" s="102" t="s">
        <v>25903</v>
      </c>
      <c r="H15899" s="102">
        <v>45656</v>
      </c>
      <c r="I15899" s="102" t="s">
        <v>25742</v>
      </c>
      <c r="J15899" s="102" t="s">
        <v>1</v>
      </c>
      <c r="K15899" s="102" t="s">
        <v>301</v>
      </c>
      <c r="L15899" s="102" t="s">
        <v>302</v>
      </c>
      <c r="M15899" s="102" t="s">
        <v>1074</v>
      </c>
      <c r="N15899" s="102">
        <v>1</v>
      </c>
      <c r="O15899" s="102" t="s">
        <v>1075</v>
      </c>
    </row>
    <row r="15900" spans="1:15" x14ac:dyDescent="0.25">
      <c r="A15900" s="102" t="s">
        <v>22854</v>
      </c>
      <c r="B15900" s="103" t="s">
        <v>14418</v>
      </c>
      <c r="C15900" s="103" t="s">
        <v>277</v>
      </c>
      <c r="D15900" s="102" t="s">
        <v>296</v>
      </c>
      <c r="E15900" s="102" t="s">
        <v>275</v>
      </c>
      <c r="F15900" s="102" t="s">
        <v>25904</v>
      </c>
      <c r="H15900" s="102">
        <v>45656</v>
      </c>
      <c r="I15900" s="102" t="s">
        <v>25742</v>
      </c>
      <c r="J15900" s="102" t="s">
        <v>1</v>
      </c>
      <c r="K15900" s="102" t="s">
        <v>301</v>
      </c>
      <c r="L15900" s="102" t="s">
        <v>302</v>
      </c>
      <c r="M15900" s="102" t="s">
        <v>1074</v>
      </c>
      <c r="N15900" s="102">
        <v>1</v>
      </c>
      <c r="O15900" s="102" t="s">
        <v>1075</v>
      </c>
    </row>
    <row r="15901" spans="1:15" x14ac:dyDescent="0.25">
      <c r="A15901" s="102" t="s">
        <v>23798</v>
      </c>
      <c r="B15901" s="103" t="s">
        <v>9290</v>
      </c>
      <c r="C15901" s="103" t="s">
        <v>274</v>
      </c>
      <c r="E15901" s="102" t="s">
        <v>275</v>
      </c>
      <c r="F15901" s="102" t="s">
        <v>25905</v>
      </c>
      <c r="H15901" s="102">
        <v>45656</v>
      </c>
      <c r="I15901" s="102" t="s">
        <v>25742</v>
      </c>
      <c r="J15901" s="102" t="s">
        <v>1</v>
      </c>
      <c r="K15901" s="102" t="s">
        <v>301</v>
      </c>
      <c r="L15901" s="102" t="s">
        <v>302</v>
      </c>
      <c r="M15901" s="102" t="s">
        <v>1074</v>
      </c>
      <c r="N15901" s="102">
        <v>1</v>
      </c>
      <c r="O15901" s="102" t="s">
        <v>1075</v>
      </c>
    </row>
    <row r="15902" spans="1:15" x14ac:dyDescent="0.25">
      <c r="A15902" s="102" t="s">
        <v>25906</v>
      </c>
      <c r="B15902" s="103" t="s">
        <v>7405</v>
      </c>
      <c r="C15902" s="103" t="s">
        <v>274</v>
      </c>
      <c r="D15902" s="102" t="s">
        <v>296</v>
      </c>
      <c r="E15902" s="102" t="s">
        <v>275</v>
      </c>
      <c r="F15902" s="102" t="s">
        <v>25907</v>
      </c>
      <c r="H15902" s="102">
        <v>45656</v>
      </c>
      <c r="I15902" s="102" t="s">
        <v>22518</v>
      </c>
      <c r="J15902" s="102" t="s">
        <v>301</v>
      </c>
      <c r="K15902" s="102" t="s">
        <v>1</v>
      </c>
      <c r="L15902" s="102" t="s">
        <v>300</v>
      </c>
      <c r="M15902" s="102" t="s">
        <v>1074</v>
      </c>
      <c r="N15902" s="102">
        <v>1</v>
      </c>
      <c r="O15902" s="102" t="s">
        <v>1075</v>
      </c>
    </row>
    <row r="15903" spans="1:15" x14ac:dyDescent="0.25">
      <c r="A15903" s="102" t="s">
        <v>25906</v>
      </c>
      <c r="B15903" s="103" t="s">
        <v>12808</v>
      </c>
      <c r="C15903" s="103" t="s">
        <v>274</v>
      </c>
      <c r="D15903" s="102" t="s">
        <v>296</v>
      </c>
      <c r="E15903" s="102" t="s">
        <v>275</v>
      </c>
      <c r="F15903" s="102" t="s">
        <v>25908</v>
      </c>
      <c r="H15903" s="102">
        <v>45656</v>
      </c>
      <c r="I15903" s="102" t="s">
        <v>22518</v>
      </c>
      <c r="J15903" s="102" t="s">
        <v>301</v>
      </c>
      <c r="K15903" s="102" t="s">
        <v>1</v>
      </c>
      <c r="L15903" s="102" t="s">
        <v>300</v>
      </c>
      <c r="M15903" s="102" t="s">
        <v>1074</v>
      </c>
      <c r="N15903" s="102">
        <v>1</v>
      </c>
      <c r="O15903" s="102" t="s">
        <v>1075</v>
      </c>
    </row>
    <row r="15904" spans="1:15" x14ac:dyDescent="0.25">
      <c r="A15904" s="102" t="s">
        <v>25909</v>
      </c>
      <c r="B15904" s="103" t="s">
        <v>25910</v>
      </c>
      <c r="C15904" s="103" t="s">
        <v>274</v>
      </c>
      <c r="D15904" s="102" t="s">
        <v>296</v>
      </c>
      <c r="E15904" s="102" t="s">
        <v>275</v>
      </c>
      <c r="F15904" s="102" t="s">
        <v>25911</v>
      </c>
      <c r="H15904" s="102">
        <v>45656</v>
      </c>
      <c r="I15904" s="102" t="s">
        <v>22518</v>
      </c>
      <c r="J15904" s="102" t="s">
        <v>301</v>
      </c>
      <c r="K15904" s="102" t="s">
        <v>1</v>
      </c>
      <c r="L15904" s="102" t="s">
        <v>300</v>
      </c>
      <c r="M15904" s="102" t="s">
        <v>1074</v>
      </c>
      <c r="N15904" s="102">
        <v>1</v>
      </c>
      <c r="O15904" s="102" t="s">
        <v>1075</v>
      </c>
    </row>
    <row r="15905" spans="1:15" x14ac:dyDescent="0.25">
      <c r="A15905" s="102" t="s">
        <v>25912</v>
      </c>
      <c r="B15905" s="103" t="s">
        <v>25913</v>
      </c>
      <c r="C15905" s="103" t="s">
        <v>1082</v>
      </c>
      <c r="D15905" s="102" t="s">
        <v>296</v>
      </c>
      <c r="E15905" s="102" t="s">
        <v>275</v>
      </c>
      <c r="F15905" s="102" t="s">
        <v>25914</v>
      </c>
      <c r="H15905" s="102">
        <v>45656</v>
      </c>
      <c r="I15905" s="102" t="s">
        <v>22518</v>
      </c>
      <c r="J15905" s="102" t="s">
        <v>301</v>
      </c>
      <c r="K15905" s="102" t="s">
        <v>1</v>
      </c>
      <c r="L15905" s="102" t="s">
        <v>300</v>
      </c>
      <c r="M15905" s="102" t="s">
        <v>1082</v>
      </c>
      <c r="N15905" s="102">
        <v>1</v>
      </c>
      <c r="O15905" s="102" t="s">
        <v>1075</v>
      </c>
    </row>
    <row r="15906" spans="1:15" x14ac:dyDescent="0.25">
      <c r="A15906" s="102" t="s">
        <v>25912</v>
      </c>
      <c r="B15906" s="103" t="s">
        <v>25915</v>
      </c>
      <c r="C15906" s="103" t="s">
        <v>1082</v>
      </c>
      <c r="D15906" s="102" t="s">
        <v>296</v>
      </c>
      <c r="E15906" s="102" t="s">
        <v>275</v>
      </c>
      <c r="F15906" s="102" t="s">
        <v>25916</v>
      </c>
      <c r="H15906" s="102">
        <v>45656</v>
      </c>
      <c r="I15906" s="102" t="s">
        <v>22518</v>
      </c>
      <c r="J15906" s="102" t="s">
        <v>301</v>
      </c>
      <c r="K15906" s="102" t="s">
        <v>1</v>
      </c>
      <c r="L15906" s="102" t="s">
        <v>300</v>
      </c>
      <c r="M15906" s="102" t="s">
        <v>1082</v>
      </c>
      <c r="N15906" s="102">
        <v>1</v>
      </c>
      <c r="O15906" s="102" t="s">
        <v>1075</v>
      </c>
    </row>
    <row r="15907" spans="1:15" x14ac:dyDescent="0.25">
      <c r="A15907" s="102" t="s">
        <v>25917</v>
      </c>
      <c r="B15907" s="103" t="s">
        <v>1076</v>
      </c>
      <c r="C15907" s="103" t="s">
        <v>274</v>
      </c>
      <c r="D15907" s="102" t="s">
        <v>296</v>
      </c>
      <c r="E15907" s="102" t="s">
        <v>275</v>
      </c>
      <c r="F15907" s="102" t="s">
        <v>25918</v>
      </c>
      <c r="H15907" s="102">
        <v>45656</v>
      </c>
      <c r="I15907" s="102" t="s">
        <v>22518</v>
      </c>
      <c r="J15907" s="102" t="s">
        <v>301</v>
      </c>
      <c r="K15907" s="102" t="s">
        <v>1</v>
      </c>
      <c r="L15907" s="102" t="s">
        <v>300</v>
      </c>
      <c r="M15907" s="102" t="s">
        <v>1074</v>
      </c>
      <c r="N15907" s="102">
        <v>1</v>
      </c>
      <c r="O15907" s="102" t="s">
        <v>1075</v>
      </c>
    </row>
    <row r="15908" spans="1:15" x14ac:dyDescent="0.25">
      <c r="A15908" s="102" t="s">
        <v>25919</v>
      </c>
      <c r="B15908" s="103" t="s">
        <v>1279</v>
      </c>
      <c r="C15908" s="103" t="s">
        <v>1118</v>
      </c>
      <c r="D15908" s="102" t="s">
        <v>388</v>
      </c>
      <c r="E15908" s="102" t="s">
        <v>275</v>
      </c>
      <c r="F15908" s="102" t="s">
        <v>25920</v>
      </c>
      <c r="H15908" s="102">
        <v>45656</v>
      </c>
      <c r="I15908" s="102" t="s">
        <v>22518</v>
      </c>
      <c r="J15908" s="102" t="s">
        <v>301</v>
      </c>
      <c r="K15908" s="102" t="s">
        <v>1</v>
      </c>
      <c r="L15908" s="102" t="s">
        <v>300</v>
      </c>
      <c r="M15908" s="102" t="s">
        <v>1074</v>
      </c>
      <c r="N15908" s="102">
        <v>1</v>
      </c>
      <c r="O15908" s="102" t="s">
        <v>1075</v>
      </c>
    </row>
    <row r="15909" spans="1:15" x14ac:dyDescent="0.25">
      <c r="A15909" s="102" t="s">
        <v>25921</v>
      </c>
      <c r="B15909" s="103" t="s">
        <v>9332</v>
      </c>
      <c r="C15909" s="103" t="s">
        <v>277</v>
      </c>
      <c r="D15909" s="102" t="s">
        <v>296</v>
      </c>
      <c r="E15909" s="102" t="s">
        <v>275</v>
      </c>
      <c r="F15909" s="102" t="s">
        <v>25922</v>
      </c>
      <c r="H15909" s="102">
        <v>45656</v>
      </c>
      <c r="I15909" s="102" t="s">
        <v>22518</v>
      </c>
      <c r="J15909" s="102" t="s">
        <v>301</v>
      </c>
      <c r="K15909" s="102" t="s">
        <v>1</v>
      </c>
      <c r="L15909" s="102" t="s">
        <v>300</v>
      </c>
      <c r="M15909" s="102" t="s">
        <v>1074</v>
      </c>
      <c r="N15909" s="102">
        <v>1</v>
      </c>
      <c r="O15909" s="102" t="s">
        <v>1075</v>
      </c>
    </row>
    <row r="15910" spans="1:15" x14ac:dyDescent="0.25">
      <c r="A15910" s="102" t="s">
        <v>25923</v>
      </c>
      <c r="B15910" s="103" t="s">
        <v>3210</v>
      </c>
      <c r="C15910" s="103" t="s">
        <v>1118</v>
      </c>
      <c r="D15910" s="102" t="s">
        <v>2881</v>
      </c>
      <c r="E15910" s="102" t="s">
        <v>275</v>
      </c>
      <c r="F15910" s="102" t="s">
        <v>25924</v>
      </c>
      <c r="H15910" s="102">
        <v>45656</v>
      </c>
      <c r="I15910" s="102" t="s">
        <v>22518</v>
      </c>
      <c r="J15910" s="102" t="s">
        <v>301</v>
      </c>
      <c r="K15910" s="102" t="s">
        <v>1</v>
      </c>
      <c r="L15910" s="102" t="s">
        <v>300</v>
      </c>
      <c r="M15910" s="102" t="s">
        <v>1074</v>
      </c>
      <c r="N15910" s="102">
        <v>1</v>
      </c>
      <c r="O15910" s="102" t="s">
        <v>1075</v>
      </c>
    </row>
    <row r="15911" spans="1:15" x14ac:dyDescent="0.25">
      <c r="A15911" s="102" t="s">
        <v>25925</v>
      </c>
      <c r="B15911" s="103" t="s">
        <v>25926</v>
      </c>
      <c r="C15911" s="103" t="s">
        <v>274</v>
      </c>
      <c r="D15911" s="102" t="s">
        <v>296</v>
      </c>
      <c r="E15911" s="102" t="s">
        <v>275</v>
      </c>
      <c r="F15911" s="102" t="s">
        <v>25927</v>
      </c>
      <c r="H15911" s="102">
        <v>45656</v>
      </c>
      <c r="I15911" s="102" t="s">
        <v>22518</v>
      </c>
      <c r="J15911" s="102" t="s">
        <v>301</v>
      </c>
      <c r="K15911" s="102" t="s">
        <v>1</v>
      </c>
      <c r="L15911" s="102" t="s">
        <v>300</v>
      </c>
      <c r="M15911" s="102" t="s">
        <v>1074</v>
      </c>
      <c r="N15911" s="102">
        <v>1</v>
      </c>
      <c r="O15911" s="102" t="s">
        <v>1075</v>
      </c>
    </row>
    <row r="15912" spans="1:15" x14ac:dyDescent="0.25">
      <c r="A15912" s="102" t="s">
        <v>25928</v>
      </c>
      <c r="B15912" s="103" t="s">
        <v>1571</v>
      </c>
      <c r="C15912" s="103" t="s">
        <v>274</v>
      </c>
      <c r="D15912" s="102" t="s">
        <v>296</v>
      </c>
      <c r="E15912" s="102" t="s">
        <v>275</v>
      </c>
      <c r="F15912" s="102" t="s">
        <v>25929</v>
      </c>
      <c r="H15912" s="102">
        <v>45656</v>
      </c>
      <c r="I15912" s="102" t="s">
        <v>22518</v>
      </c>
      <c r="J15912" s="102" t="s">
        <v>301</v>
      </c>
      <c r="K15912" s="102" t="s">
        <v>1</v>
      </c>
      <c r="L15912" s="102" t="s">
        <v>300</v>
      </c>
      <c r="M15912" s="102" t="s">
        <v>1074</v>
      </c>
      <c r="N15912" s="102">
        <v>1</v>
      </c>
      <c r="O15912" s="102" t="s">
        <v>1075</v>
      </c>
    </row>
    <row r="15913" spans="1:15" x14ac:dyDescent="0.25">
      <c r="A15913" s="102" t="s">
        <v>25930</v>
      </c>
      <c r="B15913" s="103" t="s">
        <v>4503</v>
      </c>
      <c r="C15913" s="103" t="s">
        <v>277</v>
      </c>
      <c r="D15913" s="102" t="s">
        <v>296</v>
      </c>
      <c r="E15913" s="102" t="s">
        <v>275</v>
      </c>
      <c r="F15913" s="102" t="s">
        <v>25931</v>
      </c>
      <c r="H15913" s="102">
        <v>45656</v>
      </c>
      <c r="I15913" s="102" t="s">
        <v>22518</v>
      </c>
      <c r="J15913" s="102" t="s">
        <v>301</v>
      </c>
      <c r="K15913" s="102" t="s">
        <v>1</v>
      </c>
      <c r="L15913" s="102" t="s">
        <v>300</v>
      </c>
      <c r="M15913" s="102" t="s">
        <v>1074</v>
      </c>
      <c r="N15913" s="102">
        <v>1</v>
      </c>
      <c r="O15913" s="102" t="s">
        <v>1075</v>
      </c>
    </row>
    <row r="15914" spans="1:15" x14ac:dyDescent="0.25">
      <c r="A15914" s="102" t="s">
        <v>25932</v>
      </c>
      <c r="B15914" s="103" t="s">
        <v>1085</v>
      </c>
      <c r="C15914" s="103" t="s">
        <v>274</v>
      </c>
      <c r="D15914" s="102" t="s">
        <v>152</v>
      </c>
      <c r="E15914" s="102" t="s">
        <v>275</v>
      </c>
      <c r="F15914" s="102" t="s">
        <v>25933</v>
      </c>
      <c r="H15914" s="102">
        <v>45656</v>
      </c>
      <c r="I15914" s="102" t="s">
        <v>22518</v>
      </c>
      <c r="J15914" s="102" t="s">
        <v>301</v>
      </c>
      <c r="K15914" s="102" t="s">
        <v>1</v>
      </c>
      <c r="L15914" s="102" t="s">
        <v>300</v>
      </c>
      <c r="M15914" s="102" t="s">
        <v>1074</v>
      </c>
      <c r="N15914" s="102">
        <v>1</v>
      </c>
      <c r="O15914" s="102" t="s">
        <v>1075</v>
      </c>
    </row>
    <row r="15915" spans="1:15" x14ac:dyDescent="0.25">
      <c r="A15915" s="102" t="s">
        <v>25934</v>
      </c>
      <c r="B15915" s="103" t="s">
        <v>25935</v>
      </c>
      <c r="C15915" s="103" t="s">
        <v>274</v>
      </c>
      <c r="D15915" s="102" t="s">
        <v>296</v>
      </c>
      <c r="E15915" s="102" t="s">
        <v>275</v>
      </c>
      <c r="F15915" s="102" t="s">
        <v>25936</v>
      </c>
      <c r="H15915" s="102">
        <v>45656</v>
      </c>
      <c r="I15915" s="102" t="s">
        <v>22518</v>
      </c>
      <c r="J15915" s="102" t="s">
        <v>301</v>
      </c>
      <c r="K15915" s="102" t="s">
        <v>1</v>
      </c>
      <c r="L15915" s="102" t="s">
        <v>300</v>
      </c>
      <c r="M15915" s="102" t="s">
        <v>1074</v>
      </c>
      <c r="N15915" s="102">
        <v>1</v>
      </c>
      <c r="O15915" s="102" t="s">
        <v>1075</v>
      </c>
    </row>
    <row r="15916" spans="1:15" x14ac:dyDescent="0.25">
      <c r="A15916" s="102" t="s">
        <v>25937</v>
      </c>
      <c r="B15916" s="103" t="s">
        <v>4810</v>
      </c>
      <c r="C15916" s="103" t="s">
        <v>277</v>
      </c>
      <c r="D15916" s="102" t="s">
        <v>296</v>
      </c>
      <c r="E15916" s="102" t="s">
        <v>275</v>
      </c>
      <c r="F15916" s="102" t="s">
        <v>25938</v>
      </c>
      <c r="H15916" s="102">
        <v>45656</v>
      </c>
      <c r="I15916" s="102" t="s">
        <v>22518</v>
      </c>
      <c r="J15916" s="102" t="s">
        <v>301</v>
      </c>
      <c r="K15916" s="102" t="s">
        <v>1</v>
      </c>
      <c r="L15916" s="102" t="s">
        <v>300</v>
      </c>
      <c r="M15916" s="102" t="s">
        <v>1074</v>
      </c>
      <c r="N15916" s="102">
        <v>1</v>
      </c>
      <c r="O15916" s="102" t="s">
        <v>1075</v>
      </c>
    </row>
    <row r="15917" spans="1:15" x14ac:dyDescent="0.25">
      <c r="A15917" s="102" t="s">
        <v>25937</v>
      </c>
      <c r="B15917" s="103" t="s">
        <v>19723</v>
      </c>
      <c r="C15917" s="103" t="s">
        <v>274</v>
      </c>
      <c r="D15917" s="102" t="s">
        <v>296</v>
      </c>
      <c r="E15917" s="102" t="s">
        <v>275</v>
      </c>
      <c r="F15917" s="102" t="s">
        <v>25939</v>
      </c>
      <c r="H15917" s="102">
        <v>45656</v>
      </c>
      <c r="I15917" s="102" t="s">
        <v>22518</v>
      </c>
      <c r="J15917" s="102" t="s">
        <v>301</v>
      </c>
      <c r="K15917" s="102" t="s">
        <v>1</v>
      </c>
      <c r="L15917" s="102" t="s">
        <v>300</v>
      </c>
      <c r="M15917" s="102" t="s">
        <v>1074</v>
      </c>
      <c r="N15917" s="102">
        <v>1</v>
      </c>
      <c r="O15917" s="102" t="s">
        <v>1075</v>
      </c>
    </row>
    <row r="15918" spans="1:15" x14ac:dyDescent="0.25">
      <c r="A15918" s="102" t="s">
        <v>25937</v>
      </c>
      <c r="B15918" s="103" t="s">
        <v>20412</v>
      </c>
      <c r="C15918" s="103" t="s">
        <v>274</v>
      </c>
      <c r="D15918" s="102" t="s">
        <v>296</v>
      </c>
      <c r="E15918" s="102" t="s">
        <v>275</v>
      </c>
      <c r="F15918" s="102" t="s">
        <v>25940</v>
      </c>
      <c r="H15918" s="102">
        <v>45656</v>
      </c>
      <c r="I15918" s="102" t="s">
        <v>22518</v>
      </c>
      <c r="J15918" s="102" t="s">
        <v>301</v>
      </c>
      <c r="K15918" s="102" t="s">
        <v>1</v>
      </c>
      <c r="L15918" s="102" t="s">
        <v>300</v>
      </c>
      <c r="M15918" s="102" t="s">
        <v>1074</v>
      </c>
      <c r="N15918" s="102">
        <v>1</v>
      </c>
      <c r="O15918" s="102" t="s">
        <v>1075</v>
      </c>
    </row>
    <row r="15919" spans="1:15" x14ac:dyDescent="0.25">
      <c r="A15919" s="102" t="s">
        <v>25941</v>
      </c>
      <c r="B15919" s="103" t="s">
        <v>1690</v>
      </c>
      <c r="C15919" s="103" t="s">
        <v>1118</v>
      </c>
      <c r="D15919" s="102" t="s">
        <v>327</v>
      </c>
      <c r="E15919" s="102" t="s">
        <v>275</v>
      </c>
      <c r="F15919" s="102" t="s">
        <v>25942</v>
      </c>
      <c r="H15919" s="102">
        <v>45656</v>
      </c>
      <c r="I15919" s="102" t="s">
        <v>22518</v>
      </c>
      <c r="J15919" s="102" t="s">
        <v>301</v>
      </c>
      <c r="K15919" s="102" t="s">
        <v>1</v>
      </c>
      <c r="L15919" s="102" t="s">
        <v>300</v>
      </c>
      <c r="M15919" s="102" t="s">
        <v>1074</v>
      </c>
      <c r="N15919" s="102">
        <v>1</v>
      </c>
      <c r="O15919" s="102" t="s">
        <v>1075</v>
      </c>
    </row>
    <row r="15920" spans="1:15" x14ac:dyDescent="0.25">
      <c r="A15920" s="102" t="s">
        <v>25943</v>
      </c>
      <c r="B15920" s="103" t="s">
        <v>4773</v>
      </c>
      <c r="C15920" s="103" t="s">
        <v>277</v>
      </c>
      <c r="D15920" s="102" t="s">
        <v>296</v>
      </c>
      <c r="E15920" s="102" t="s">
        <v>275</v>
      </c>
      <c r="F15920" s="102" t="s">
        <v>25944</v>
      </c>
      <c r="H15920" s="102">
        <v>45656</v>
      </c>
      <c r="I15920" s="102" t="s">
        <v>22518</v>
      </c>
      <c r="J15920" s="102" t="s">
        <v>301</v>
      </c>
      <c r="K15920" s="102" t="s">
        <v>1</v>
      </c>
      <c r="L15920" s="102" t="s">
        <v>300</v>
      </c>
      <c r="M15920" s="102" t="s">
        <v>1074</v>
      </c>
      <c r="N15920" s="102">
        <v>1</v>
      </c>
      <c r="O15920" s="102" t="s">
        <v>1075</v>
      </c>
    </row>
    <row r="15921" spans="1:15" x14ac:dyDescent="0.25">
      <c r="A15921" s="102" t="s">
        <v>25945</v>
      </c>
      <c r="B15921" s="103" t="s">
        <v>25946</v>
      </c>
      <c r="C15921" s="103" t="s">
        <v>1118</v>
      </c>
      <c r="D15921" s="102" t="s">
        <v>2881</v>
      </c>
      <c r="E15921" s="102" t="s">
        <v>275</v>
      </c>
      <c r="F15921" s="102" t="s">
        <v>25947</v>
      </c>
      <c r="H15921" s="102">
        <v>45656</v>
      </c>
      <c r="I15921" s="102" t="s">
        <v>22518</v>
      </c>
      <c r="J15921" s="102" t="s">
        <v>301</v>
      </c>
      <c r="K15921" s="102" t="s">
        <v>1</v>
      </c>
      <c r="L15921" s="102" t="s">
        <v>300</v>
      </c>
      <c r="M15921" s="102" t="s">
        <v>1074</v>
      </c>
      <c r="N15921" s="102">
        <v>1</v>
      </c>
      <c r="O15921" s="102" t="s">
        <v>1075</v>
      </c>
    </row>
    <row r="15922" spans="1:15" x14ac:dyDescent="0.25">
      <c r="A15922" s="102" t="s">
        <v>25948</v>
      </c>
      <c r="B15922" s="103" t="s">
        <v>25949</v>
      </c>
      <c r="C15922" s="103" t="s">
        <v>1082</v>
      </c>
      <c r="D15922" s="102" t="s">
        <v>296</v>
      </c>
      <c r="E15922" s="102" t="s">
        <v>275</v>
      </c>
      <c r="F15922" s="102" t="s">
        <v>25950</v>
      </c>
      <c r="H15922" s="102">
        <v>45656</v>
      </c>
      <c r="I15922" s="102" t="s">
        <v>22518</v>
      </c>
      <c r="J15922" s="102" t="s">
        <v>301</v>
      </c>
      <c r="K15922" s="102" t="s">
        <v>1</v>
      </c>
      <c r="L15922" s="102" t="s">
        <v>300</v>
      </c>
      <c r="M15922" s="102" t="s">
        <v>1082</v>
      </c>
      <c r="N15922" s="102">
        <v>1</v>
      </c>
      <c r="O15922" s="102" t="s">
        <v>1075</v>
      </c>
    </row>
    <row r="15923" spans="1:15" x14ac:dyDescent="0.25">
      <c r="A15923" s="102" t="s">
        <v>25948</v>
      </c>
      <c r="B15923" s="103" t="s">
        <v>5120</v>
      </c>
      <c r="C15923" s="103" t="s">
        <v>274</v>
      </c>
      <c r="D15923" s="102" t="s">
        <v>296</v>
      </c>
      <c r="E15923" s="102" t="s">
        <v>275</v>
      </c>
      <c r="F15923" s="102" t="s">
        <v>25951</v>
      </c>
      <c r="H15923" s="102">
        <v>45656</v>
      </c>
      <c r="I15923" s="102" t="s">
        <v>22518</v>
      </c>
      <c r="J15923" s="102" t="s">
        <v>301</v>
      </c>
      <c r="K15923" s="102" t="s">
        <v>1</v>
      </c>
      <c r="L15923" s="102" t="s">
        <v>300</v>
      </c>
      <c r="M15923" s="102" t="s">
        <v>1074</v>
      </c>
      <c r="N15923" s="102">
        <v>1</v>
      </c>
      <c r="O15923" s="102" t="s">
        <v>1075</v>
      </c>
    </row>
    <row r="15924" spans="1:15" x14ac:dyDescent="0.25">
      <c r="A15924" s="102" t="s">
        <v>25948</v>
      </c>
      <c r="B15924" s="103" t="s">
        <v>15289</v>
      </c>
      <c r="C15924" s="103" t="s">
        <v>1082</v>
      </c>
      <c r="D15924" s="102" t="s">
        <v>296</v>
      </c>
      <c r="E15924" s="102" t="s">
        <v>275</v>
      </c>
      <c r="F15924" s="102" t="s">
        <v>25952</v>
      </c>
      <c r="H15924" s="102">
        <v>45656</v>
      </c>
      <c r="I15924" s="102" t="s">
        <v>22518</v>
      </c>
      <c r="J15924" s="102" t="s">
        <v>301</v>
      </c>
      <c r="K15924" s="102" t="s">
        <v>1</v>
      </c>
      <c r="L15924" s="102" t="s">
        <v>300</v>
      </c>
      <c r="M15924" s="102" t="s">
        <v>1082</v>
      </c>
      <c r="N15924" s="102">
        <v>1</v>
      </c>
      <c r="O15924" s="102" t="s">
        <v>1075</v>
      </c>
    </row>
    <row r="15925" spans="1:15" x14ac:dyDescent="0.25">
      <c r="A15925" s="102" t="s">
        <v>25948</v>
      </c>
      <c r="B15925" s="103" t="s">
        <v>25953</v>
      </c>
      <c r="C15925" s="103" t="s">
        <v>274</v>
      </c>
      <c r="D15925" s="102" t="s">
        <v>296</v>
      </c>
      <c r="E15925" s="102" t="s">
        <v>275</v>
      </c>
      <c r="F15925" s="102" t="s">
        <v>25954</v>
      </c>
      <c r="H15925" s="102">
        <v>45656</v>
      </c>
      <c r="I15925" s="102" t="s">
        <v>22518</v>
      </c>
      <c r="J15925" s="102" t="s">
        <v>301</v>
      </c>
      <c r="K15925" s="102" t="s">
        <v>1</v>
      </c>
      <c r="L15925" s="102" t="s">
        <v>300</v>
      </c>
      <c r="M15925" s="102" t="s">
        <v>1074</v>
      </c>
      <c r="N15925" s="102">
        <v>1</v>
      </c>
      <c r="O15925" s="102" t="s">
        <v>1075</v>
      </c>
    </row>
    <row r="15926" spans="1:15" x14ac:dyDescent="0.25">
      <c r="A15926" s="102" t="s">
        <v>25948</v>
      </c>
      <c r="B15926" s="103" t="s">
        <v>11605</v>
      </c>
      <c r="C15926" s="103" t="s">
        <v>277</v>
      </c>
      <c r="D15926" s="102" t="s">
        <v>296</v>
      </c>
      <c r="E15926" s="102" t="s">
        <v>275</v>
      </c>
      <c r="F15926" s="102" t="s">
        <v>25955</v>
      </c>
      <c r="H15926" s="102">
        <v>45656</v>
      </c>
      <c r="I15926" s="102" t="s">
        <v>22518</v>
      </c>
      <c r="J15926" s="102" t="s">
        <v>301</v>
      </c>
      <c r="K15926" s="102" t="s">
        <v>1</v>
      </c>
      <c r="L15926" s="102" t="s">
        <v>300</v>
      </c>
      <c r="M15926" s="102" t="s">
        <v>1074</v>
      </c>
      <c r="N15926" s="102">
        <v>1</v>
      </c>
      <c r="O15926" s="102" t="s">
        <v>1075</v>
      </c>
    </row>
    <row r="15927" spans="1:15" x14ac:dyDescent="0.25">
      <c r="A15927" s="102" t="s">
        <v>25956</v>
      </c>
      <c r="B15927" s="103" t="s">
        <v>1095</v>
      </c>
      <c r="C15927" s="103" t="s">
        <v>277</v>
      </c>
      <c r="D15927" s="102" t="s">
        <v>296</v>
      </c>
      <c r="E15927" s="102" t="s">
        <v>275</v>
      </c>
      <c r="F15927" s="102" t="s">
        <v>25957</v>
      </c>
      <c r="H15927" s="102">
        <v>45656</v>
      </c>
      <c r="I15927" s="102" t="s">
        <v>22518</v>
      </c>
      <c r="J15927" s="102" t="s">
        <v>301</v>
      </c>
      <c r="K15927" s="102" t="s">
        <v>1</v>
      </c>
      <c r="L15927" s="102" t="s">
        <v>300</v>
      </c>
      <c r="M15927" s="102" t="s">
        <v>1074</v>
      </c>
      <c r="N15927" s="102">
        <v>1</v>
      </c>
      <c r="O15927" s="102" t="s">
        <v>1075</v>
      </c>
    </row>
    <row r="15928" spans="1:15" x14ac:dyDescent="0.25">
      <c r="A15928" s="102" t="s">
        <v>25958</v>
      </c>
      <c r="B15928" s="103" t="s">
        <v>25959</v>
      </c>
      <c r="C15928" s="103" t="s">
        <v>1225</v>
      </c>
      <c r="D15928" s="102" t="s">
        <v>281</v>
      </c>
      <c r="E15928" s="102" t="s">
        <v>275</v>
      </c>
      <c r="F15928" s="102" t="s">
        <v>25960</v>
      </c>
      <c r="H15928" s="102">
        <v>45656</v>
      </c>
      <c r="I15928" s="102" t="s">
        <v>22518</v>
      </c>
      <c r="J15928" s="102" t="s">
        <v>301</v>
      </c>
      <c r="K15928" s="102" t="s">
        <v>1</v>
      </c>
      <c r="L15928" s="102" t="s">
        <v>300</v>
      </c>
      <c r="M15928" s="102" t="s">
        <v>1074</v>
      </c>
      <c r="N15928" s="102">
        <v>1</v>
      </c>
      <c r="O15928" s="102" t="s">
        <v>1075</v>
      </c>
    </row>
    <row r="15929" spans="1:15" x14ac:dyDescent="0.25">
      <c r="A15929" s="102" t="s">
        <v>25958</v>
      </c>
      <c r="B15929" s="103" t="s">
        <v>25961</v>
      </c>
      <c r="C15929" s="103" t="s">
        <v>1077</v>
      </c>
      <c r="D15929" s="102" t="s">
        <v>281</v>
      </c>
      <c r="E15929" s="102" t="s">
        <v>275</v>
      </c>
      <c r="F15929" s="102" t="s">
        <v>25962</v>
      </c>
      <c r="H15929" s="102">
        <v>45656</v>
      </c>
      <c r="I15929" s="102" t="s">
        <v>22518</v>
      </c>
      <c r="J15929" s="102" t="s">
        <v>301</v>
      </c>
      <c r="K15929" s="102" t="s">
        <v>1</v>
      </c>
      <c r="L15929" s="102" t="s">
        <v>300</v>
      </c>
      <c r="M15929" s="102" t="s">
        <v>1074</v>
      </c>
      <c r="N15929" s="102">
        <v>1</v>
      </c>
      <c r="O15929" s="102" t="s">
        <v>1075</v>
      </c>
    </row>
    <row r="15930" spans="1:15" x14ac:dyDescent="0.25">
      <c r="A15930" s="102" t="s">
        <v>25963</v>
      </c>
      <c r="B15930" s="103" t="s">
        <v>25964</v>
      </c>
      <c r="C15930" s="103" t="s">
        <v>274</v>
      </c>
      <c r="D15930" s="102" t="s">
        <v>296</v>
      </c>
      <c r="E15930" s="102" t="s">
        <v>275</v>
      </c>
      <c r="F15930" s="102" t="s">
        <v>25965</v>
      </c>
      <c r="H15930" s="102">
        <v>45656</v>
      </c>
      <c r="I15930" s="102" t="s">
        <v>22518</v>
      </c>
      <c r="J15930" s="102" t="s">
        <v>301</v>
      </c>
      <c r="K15930" s="102" t="s">
        <v>1</v>
      </c>
      <c r="L15930" s="102" t="s">
        <v>300</v>
      </c>
      <c r="M15930" s="102" t="s">
        <v>1074</v>
      </c>
      <c r="N15930" s="102">
        <v>1</v>
      </c>
      <c r="O15930" s="102" t="s">
        <v>1075</v>
      </c>
    </row>
    <row r="15931" spans="1:15" x14ac:dyDescent="0.25">
      <c r="A15931" s="102" t="s">
        <v>25966</v>
      </c>
      <c r="B15931" s="103" t="s">
        <v>18118</v>
      </c>
      <c r="C15931" s="103" t="s">
        <v>277</v>
      </c>
      <c r="D15931" s="102" t="s">
        <v>296</v>
      </c>
      <c r="E15931" s="102" t="s">
        <v>275</v>
      </c>
      <c r="F15931" s="102" t="s">
        <v>25967</v>
      </c>
      <c r="H15931" s="102">
        <v>45656</v>
      </c>
      <c r="I15931" s="102" t="s">
        <v>22518</v>
      </c>
      <c r="J15931" s="102" t="s">
        <v>301</v>
      </c>
      <c r="K15931" s="102" t="s">
        <v>1</v>
      </c>
      <c r="L15931" s="102" t="s">
        <v>300</v>
      </c>
      <c r="M15931" s="102" t="s">
        <v>1074</v>
      </c>
      <c r="N15931" s="102">
        <v>1</v>
      </c>
      <c r="O15931" s="102" t="s">
        <v>1075</v>
      </c>
    </row>
    <row r="15932" spans="1:15" x14ac:dyDescent="0.25">
      <c r="A15932" s="102" t="s">
        <v>25968</v>
      </c>
      <c r="B15932" s="103" t="s">
        <v>1132</v>
      </c>
      <c r="C15932" s="103" t="s">
        <v>274</v>
      </c>
      <c r="D15932" s="102" t="s">
        <v>296</v>
      </c>
      <c r="E15932" s="102" t="s">
        <v>275</v>
      </c>
      <c r="F15932" s="102" t="s">
        <v>25969</v>
      </c>
      <c r="H15932" s="102">
        <v>45656</v>
      </c>
      <c r="I15932" s="102" t="s">
        <v>22518</v>
      </c>
      <c r="J15932" s="102" t="s">
        <v>301</v>
      </c>
      <c r="K15932" s="102" t="s">
        <v>1</v>
      </c>
      <c r="L15932" s="102" t="s">
        <v>300</v>
      </c>
      <c r="M15932" s="102" t="s">
        <v>1074</v>
      </c>
      <c r="N15932" s="102">
        <v>1</v>
      </c>
      <c r="O15932" s="102" t="s">
        <v>1075</v>
      </c>
    </row>
    <row r="15933" spans="1:15" x14ac:dyDescent="0.25">
      <c r="A15933" s="102" t="s">
        <v>25968</v>
      </c>
      <c r="B15933" s="103" t="s">
        <v>2204</v>
      </c>
      <c r="C15933" s="103" t="s">
        <v>274</v>
      </c>
      <c r="D15933" s="102" t="s">
        <v>296</v>
      </c>
      <c r="E15933" s="102" t="s">
        <v>275</v>
      </c>
      <c r="F15933" s="102" t="s">
        <v>25970</v>
      </c>
      <c r="H15933" s="102">
        <v>45656</v>
      </c>
      <c r="I15933" s="102" t="s">
        <v>22518</v>
      </c>
      <c r="J15933" s="102" t="s">
        <v>301</v>
      </c>
      <c r="K15933" s="102" t="s">
        <v>1</v>
      </c>
      <c r="L15933" s="102" t="s">
        <v>300</v>
      </c>
      <c r="M15933" s="102" t="s">
        <v>1074</v>
      </c>
      <c r="N15933" s="102">
        <v>1</v>
      </c>
      <c r="O15933" s="102" t="s">
        <v>1075</v>
      </c>
    </row>
    <row r="15934" spans="1:15" x14ac:dyDescent="0.25">
      <c r="A15934" s="102" t="s">
        <v>20798</v>
      </c>
      <c r="B15934" s="103" t="s">
        <v>5026</v>
      </c>
      <c r="C15934" s="103" t="s">
        <v>274</v>
      </c>
      <c r="D15934" s="102" t="s">
        <v>296</v>
      </c>
      <c r="E15934" s="102" t="s">
        <v>275</v>
      </c>
      <c r="F15934" s="102" t="s">
        <v>25971</v>
      </c>
      <c r="H15934" s="102">
        <v>45656</v>
      </c>
      <c r="I15934" s="102" t="s">
        <v>22518</v>
      </c>
      <c r="J15934" s="102" t="s">
        <v>301</v>
      </c>
      <c r="K15934" s="102" t="s">
        <v>1</v>
      </c>
      <c r="L15934" s="102" t="s">
        <v>300</v>
      </c>
      <c r="M15934" s="102" t="s">
        <v>1074</v>
      </c>
      <c r="N15934" s="102">
        <v>1</v>
      </c>
      <c r="O15934" s="102" t="s">
        <v>1075</v>
      </c>
    </row>
    <row r="15935" spans="1:15" x14ac:dyDescent="0.25">
      <c r="A15935" s="102" t="s">
        <v>25972</v>
      </c>
      <c r="B15935" s="103" t="s">
        <v>9312</v>
      </c>
      <c r="C15935" s="103" t="s">
        <v>274</v>
      </c>
      <c r="D15935" s="102" t="s">
        <v>296</v>
      </c>
      <c r="E15935" s="102" t="s">
        <v>275</v>
      </c>
      <c r="F15935" s="102" t="s">
        <v>25973</v>
      </c>
      <c r="H15935" s="102">
        <v>45656</v>
      </c>
      <c r="I15935" s="102" t="s">
        <v>22518</v>
      </c>
      <c r="J15935" s="102" t="s">
        <v>301</v>
      </c>
      <c r="K15935" s="102" t="s">
        <v>1</v>
      </c>
      <c r="L15935" s="102" t="s">
        <v>300</v>
      </c>
      <c r="M15935" s="102" t="s">
        <v>1074</v>
      </c>
      <c r="N15935" s="102">
        <v>1</v>
      </c>
      <c r="O15935" s="102" t="s">
        <v>1075</v>
      </c>
    </row>
    <row r="15936" spans="1:15" x14ac:dyDescent="0.25">
      <c r="A15936" s="102" t="s">
        <v>9940</v>
      </c>
      <c r="B15936" s="103" t="s">
        <v>1124</v>
      </c>
      <c r="C15936" s="103" t="s">
        <v>274</v>
      </c>
      <c r="D15936" s="102" t="s">
        <v>296</v>
      </c>
      <c r="E15936" s="102" t="s">
        <v>275</v>
      </c>
      <c r="F15936" s="102" t="s">
        <v>25974</v>
      </c>
      <c r="H15936" s="102">
        <v>45656</v>
      </c>
      <c r="I15936" s="102" t="s">
        <v>22518</v>
      </c>
      <c r="J15936" s="102" t="s">
        <v>301</v>
      </c>
      <c r="K15936" s="102" t="s">
        <v>1</v>
      </c>
      <c r="L15936" s="102" t="s">
        <v>300</v>
      </c>
      <c r="M15936" s="102" t="s">
        <v>1074</v>
      </c>
      <c r="N15936" s="102">
        <v>1</v>
      </c>
      <c r="O15936" s="102" t="s">
        <v>1075</v>
      </c>
    </row>
    <row r="15937" spans="1:15" x14ac:dyDescent="0.25">
      <c r="A15937" s="102" t="s">
        <v>25975</v>
      </c>
      <c r="B15937" s="103" t="s">
        <v>6945</v>
      </c>
      <c r="C15937" s="103" t="s">
        <v>277</v>
      </c>
      <c r="D15937" s="102" t="s">
        <v>296</v>
      </c>
      <c r="E15937" s="102" t="s">
        <v>275</v>
      </c>
      <c r="F15937" s="102" t="s">
        <v>25976</v>
      </c>
      <c r="H15937" s="102">
        <v>45656</v>
      </c>
      <c r="I15937" s="102" t="s">
        <v>22518</v>
      </c>
      <c r="J15937" s="102" t="s">
        <v>301</v>
      </c>
      <c r="K15937" s="102" t="s">
        <v>1</v>
      </c>
      <c r="L15937" s="102" t="s">
        <v>300</v>
      </c>
      <c r="M15937" s="102" t="s">
        <v>1074</v>
      </c>
      <c r="N15937" s="102">
        <v>1</v>
      </c>
      <c r="O15937" s="102" t="s">
        <v>1075</v>
      </c>
    </row>
    <row r="15938" spans="1:15" x14ac:dyDescent="0.25">
      <c r="A15938" s="102" t="s">
        <v>25977</v>
      </c>
      <c r="B15938" s="103" t="s">
        <v>2245</v>
      </c>
      <c r="C15938" s="103" t="s">
        <v>1118</v>
      </c>
      <c r="D15938" s="102" t="s">
        <v>388</v>
      </c>
      <c r="E15938" s="102" t="s">
        <v>275</v>
      </c>
      <c r="F15938" s="102" t="s">
        <v>25978</v>
      </c>
      <c r="H15938" s="102">
        <v>45656</v>
      </c>
      <c r="I15938" s="102" t="s">
        <v>22518</v>
      </c>
      <c r="J15938" s="102" t="s">
        <v>301</v>
      </c>
      <c r="K15938" s="102" t="s">
        <v>1</v>
      </c>
      <c r="L15938" s="102" t="s">
        <v>300</v>
      </c>
      <c r="M15938" s="102" t="s">
        <v>1074</v>
      </c>
      <c r="N15938" s="102">
        <v>1</v>
      </c>
      <c r="O15938" s="102" t="s">
        <v>1075</v>
      </c>
    </row>
    <row r="15939" spans="1:15" x14ac:dyDescent="0.25">
      <c r="A15939" s="102" t="s">
        <v>25979</v>
      </c>
      <c r="B15939" s="103" t="s">
        <v>25980</v>
      </c>
      <c r="C15939" s="103" t="s">
        <v>277</v>
      </c>
      <c r="D15939" s="102" t="s">
        <v>296</v>
      </c>
      <c r="E15939" s="102" t="s">
        <v>275</v>
      </c>
      <c r="F15939" s="102" t="s">
        <v>25981</v>
      </c>
      <c r="H15939" s="102">
        <v>45656</v>
      </c>
      <c r="I15939" s="102" t="s">
        <v>22518</v>
      </c>
      <c r="J15939" s="102" t="s">
        <v>301</v>
      </c>
      <c r="K15939" s="102" t="s">
        <v>1</v>
      </c>
      <c r="L15939" s="102" t="s">
        <v>300</v>
      </c>
      <c r="M15939" s="102" t="s">
        <v>1074</v>
      </c>
      <c r="N15939" s="102">
        <v>1</v>
      </c>
      <c r="O15939" s="102" t="s">
        <v>1075</v>
      </c>
    </row>
    <row r="15940" spans="1:15" x14ac:dyDescent="0.25">
      <c r="A15940" s="102" t="s">
        <v>25982</v>
      </c>
      <c r="B15940" s="103" t="s">
        <v>14079</v>
      </c>
      <c r="C15940" s="103" t="s">
        <v>1360</v>
      </c>
      <c r="D15940" s="102" t="s">
        <v>2881</v>
      </c>
      <c r="E15940" s="102" t="s">
        <v>275</v>
      </c>
      <c r="F15940" s="102" t="s">
        <v>25983</v>
      </c>
      <c r="H15940" s="102">
        <v>45656</v>
      </c>
      <c r="I15940" s="102" t="s">
        <v>22518</v>
      </c>
      <c r="J15940" s="102" t="s">
        <v>301</v>
      </c>
      <c r="K15940" s="102" t="s">
        <v>1</v>
      </c>
      <c r="L15940" s="102" t="s">
        <v>300</v>
      </c>
      <c r="M15940" s="102" t="s">
        <v>1074</v>
      </c>
      <c r="N15940" s="102">
        <v>1</v>
      </c>
      <c r="O15940" s="102" t="s">
        <v>1075</v>
      </c>
    </row>
    <row r="15941" spans="1:15" x14ac:dyDescent="0.25">
      <c r="A15941" s="102" t="s">
        <v>25984</v>
      </c>
      <c r="B15941" s="103" t="s">
        <v>9764</v>
      </c>
      <c r="C15941" s="103" t="s">
        <v>274</v>
      </c>
      <c r="D15941" s="102" t="s">
        <v>296</v>
      </c>
      <c r="E15941" s="102" t="s">
        <v>275</v>
      </c>
      <c r="F15941" s="102" t="s">
        <v>25985</v>
      </c>
      <c r="H15941" s="102">
        <v>45656</v>
      </c>
      <c r="I15941" s="102" t="s">
        <v>22518</v>
      </c>
      <c r="J15941" s="102" t="s">
        <v>301</v>
      </c>
      <c r="K15941" s="102" t="s">
        <v>1</v>
      </c>
      <c r="L15941" s="102" t="s">
        <v>300</v>
      </c>
      <c r="M15941" s="102" t="s">
        <v>1074</v>
      </c>
      <c r="N15941" s="102">
        <v>1</v>
      </c>
      <c r="O15941" s="102" t="s">
        <v>1075</v>
      </c>
    </row>
    <row r="15942" spans="1:15" x14ac:dyDescent="0.25">
      <c r="A15942" s="102" t="s">
        <v>25984</v>
      </c>
      <c r="B15942" s="103" t="s">
        <v>5075</v>
      </c>
      <c r="C15942" s="103" t="s">
        <v>277</v>
      </c>
      <c r="D15942" s="102" t="s">
        <v>296</v>
      </c>
      <c r="E15942" s="102" t="s">
        <v>275</v>
      </c>
      <c r="F15942" s="102" t="s">
        <v>25986</v>
      </c>
      <c r="H15942" s="102">
        <v>45656</v>
      </c>
      <c r="I15942" s="102" t="s">
        <v>22518</v>
      </c>
      <c r="J15942" s="102" t="s">
        <v>301</v>
      </c>
      <c r="K15942" s="102" t="s">
        <v>1</v>
      </c>
      <c r="L15942" s="102" t="s">
        <v>300</v>
      </c>
      <c r="M15942" s="102" t="s">
        <v>1074</v>
      </c>
      <c r="N15942" s="102">
        <v>1</v>
      </c>
      <c r="O15942" s="102" t="s">
        <v>1075</v>
      </c>
    </row>
    <row r="15943" spans="1:15" x14ac:dyDescent="0.25">
      <c r="A15943" s="102" t="s">
        <v>25987</v>
      </c>
      <c r="B15943" s="103" t="s">
        <v>8489</v>
      </c>
      <c r="C15943" s="103" t="s">
        <v>1118</v>
      </c>
      <c r="D15943" s="102" t="s">
        <v>2881</v>
      </c>
      <c r="E15943" s="102" t="s">
        <v>275</v>
      </c>
      <c r="F15943" s="102" t="s">
        <v>25988</v>
      </c>
      <c r="H15943" s="102">
        <v>45656</v>
      </c>
      <c r="I15943" s="102" t="s">
        <v>22518</v>
      </c>
      <c r="J15943" s="102" t="s">
        <v>301</v>
      </c>
      <c r="K15943" s="102" t="s">
        <v>1</v>
      </c>
      <c r="L15943" s="102" t="s">
        <v>300</v>
      </c>
      <c r="M15943" s="102" t="s">
        <v>1074</v>
      </c>
      <c r="N15943" s="102">
        <v>1</v>
      </c>
      <c r="O15943" s="102" t="s">
        <v>1075</v>
      </c>
    </row>
    <row r="15944" spans="1:15" x14ac:dyDescent="0.25">
      <c r="A15944" s="102" t="s">
        <v>25989</v>
      </c>
      <c r="B15944" s="103" t="s">
        <v>14072</v>
      </c>
      <c r="C15944" s="103" t="s">
        <v>1360</v>
      </c>
      <c r="D15944" s="102" t="s">
        <v>2881</v>
      </c>
      <c r="E15944" s="102" t="s">
        <v>275</v>
      </c>
      <c r="F15944" s="102" t="s">
        <v>25990</v>
      </c>
      <c r="H15944" s="102">
        <v>45656</v>
      </c>
      <c r="I15944" s="102" t="s">
        <v>22518</v>
      </c>
      <c r="J15944" s="102" t="s">
        <v>301</v>
      </c>
      <c r="K15944" s="102" t="s">
        <v>1</v>
      </c>
      <c r="L15944" s="102" t="s">
        <v>300</v>
      </c>
      <c r="M15944" s="102" t="s">
        <v>1074</v>
      </c>
      <c r="N15944" s="102">
        <v>1</v>
      </c>
      <c r="O15944" s="102" t="s">
        <v>1075</v>
      </c>
    </row>
    <row r="15945" spans="1:15" x14ac:dyDescent="0.25">
      <c r="A15945" s="102" t="s">
        <v>25991</v>
      </c>
      <c r="B15945" s="103" t="s">
        <v>25992</v>
      </c>
      <c r="C15945" s="103" t="s">
        <v>1118</v>
      </c>
      <c r="D15945" s="102" t="s">
        <v>2881</v>
      </c>
      <c r="E15945" s="102" t="s">
        <v>275</v>
      </c>
      <c r="F15945" s="102" t="s">
        <v>25993</v>
      </c>
      <c r="H15945" s="102">
        <v>45656</v>
      </c>
      <c r="I15945" s="102" t="s">
        <v>22518</v>
      </c>
      <c r="J15945" s="102" t="s">
        <v>301</v>
      </c>
      <c r="K15945" s="102" t="s">
        <v>1</v>
      </c>
      <c r="L15945" s="102" t="s">
        <v>300</v>
      </c>
      <c r="M15945" s="102" t="s">
        <v>1074</v>
      </c>
      <c r="N15945" s="102">
        <v>1</v>
      </c>
      <c r="O15945" s="102" t="s">
        <v>1075</v>
      </c>
    </row>
    <row r="15946" spans="1:15" x14ac:dyDescent="0.25">
      <c r="A15946" s="102" t="s">
        <v>25994</v>
      </c>
      <c r="B15946" s="103" t="s">
        <v>25995</v>
      </c>
      <c r="C15946" s="103" t="s">
        <v>1118</v>
      </c>
      <c r="D15946" s="102" t="s">
        <v>2881</v>
      </c>
      <c r="E15946" s="102" t="s">
        <v>275</v>
      </c>
      <c r="F15946" s="102" t="s">
        <v>25996</v>
      </c>
      <c r="H15946" s="102">
        <v>45656</v>
      </c>
      <c r="I15946" s="102" t="s">
        <v>22518</v>
      </c>
      <c r="J15946" s="102" t="s">
        <v>301</v>
      </c>
      <c r="K15946" s="102" t="s">
        <v>1</v>
      </c>
      <c r="L15946" s="102" t="s">
        <v>300</v>
      </c>
      <c r="M15946" s="102" t="s">
        <v>1074</v>
      </c>
      <c r="N15946" s="102">
        <v>1</v>
      </c>
      <c r="O15946" s="102" t="s">
        <v>1075</v>
      </c>
    </row>
    <row r="15947" spans="1:15" x14ac:dyDescent="0.25">
      <c r="A15947" s="102" t="s">
        <v>25997</v>
      </c>
      <c r="B15947" s="103" t="s">
        <v>14937</v>
      </c>
      <c r="C15947" s="103" t="s">
        <v>1225</v>
      </c>
      <c r="D15947" s="102" t="s">
        <v>281</v>
      </c>
      <c r="E15947" s="102" t="s">
        <v>275</v>
      </c>
      <c r="F15947" s="102" t="s">
        <v>25998</v>
      </c>
      <c r="H15947" s="102">
        <v>45656</v>
      </c>
      <c r="I15947" s="102" t="s">
        <v>22518</v>
      </c>
      <c r="J15947" s="102" t="s">
        <v>301</v>
      </c>
      <c r="K15947" s="102" t="s">
        <v>1</v>
      </c>
      <c r="L15947" s="102" t="s">
        <v>300</v>
      </c>
      <c r="M15947" s="102" t="s">
        <v>1074</v>
      </c>
      <c r="N15947" s="102">
        <v>1</v>
      </c>
      <c r="O15947" s="102" t="s">
        <v>1075</v>
      </c>
    </row>
    <row r="15948" spans="1:15" x14ac:dyDescent="0.25">
      <c r="A15948" s="102" t="s">
        <v>25999</v>
      </c>
      <c r="B15948" s="103" t="s">
        <v>20344</v>
      </c>
      <c r="C15948" s="103" t="s">
        <v>274</v>
      </c>
      <c r="D15948" s="102" t="s">
        <v>296</v>
      </c>
      <c r="E15948" s="102" t="s">
        <v>275</v>
      </c>
      <c r="F15948" s="102" t="s">
        <v>26000</v>
      </c>
      <c r="H15948" s="102">
        <v>45656</v>
      </c>
      <c r="I15948" s="102" t="s">
        <v>22518</v>
      </c>
      <c r="J15948" s="102" t="s">
        <v>301</v>
      </c>
      <c r="K15948" s="102" t="s">
        <v>1</v>
      </c>
      <c r="L15948" s="102" t="s">
        <v>300</v>
      </c>
      <c r="M15948" s="102" t="s">
        <v>1074</v>
      </c>
      <c r="N15948" s="102">
        <v>1</v>
      </c>
      <c r="O15948" s="102" t="s">
        <v>1075</v>
      </c>
    </row>
    <row r="15949" spans="1:15" x14ac:dyDescent="0.25">
      <c r="A15949" s="102" t="s">
        <v>26001</v>
      </c>
      <c r="B15949" s="103" t="s">
        <v>19723</v>
      </c>
      <c r="C15949" s="103" t="s">
        <v>274</v>
      </c>
      <c r="D15949" s="102" t="s">
        <v>296</v>
      </c>
      <c r="E15949" s="102" t="s">
        <v>275</v>
      </c>
      <c r="F15949" s="102" t="s">
        <v>26002</v>
      </c>
      <c r="H15949" s="102">
        <v>45656</v>
      </c>
      <c r="I15949" s="102" t="s">
        <v>22518</v>
      </c>
      <c r="J15949" s="102" t="s">
        <v>301</v>
      </c>
      <c r="K15949" s="102" t="s">
        <v>1</v>
      </c>
      <c r="L15949" s="102" t="s">
        <v>300</v>
      </c>
      <c r="M15949" s="102" t="s">
        <v>1074</v>
      </c>
      <c r="N15949" s="102">
        <v>1</v>
      </c>
      <c r="O15949" s="102" t="s">
        <v>1075</v>
      </c>
    </row>
    <row r="15950" spans="1:15" x14ac:dyDescent="0.25">
      <c r="A15950" s="102" t="s">
        <v>26003</v>
      </c>
      <c r="B15950" s="103" t="s">
        <v>26004</v>
      </c>
      <c r="C15950" s="103" t="s">
        <v>274</v>
      </c>
      <c r="D15950" s="102" t="s">
        <v>296</v>
      </c>
      <c r="E15950" s="102" t="s">
        <v>275</v>
      </c>
      <c r="F15950" s="102" t="s">
        <v>26005</v>
      </c>
      <c r="H15950" s="102">
        <v>45656</v>
      </c>
      <c r="I15950" s="102" t="s">
        <v>22518</v>
      </c>
      <c r="J15950" s="102" t="s">
        <v>301</v>
      </c>
      <c r="K15950" s="102" t="s">
        <v>1</v>
      </c>
      <c r="L15950" s="102" t="s">
        <v>300</v>
      </c>
      <c r="M15950" s="102" t="s">
        <v>1074</v>
      </c>
      <c r="N15950" s="102">
        <v>1</v>
      </c>
      <c r="O15950" s="102" t="s">
        <v>1075</v>
      </c>
    </row>
    <row r="15951" spans="1:15" x14ac:dyDescent="0.25">
      <c r="A15951" s="102" t="s">
        <v>26003</v>
      </c>
      <c r="B15951" s="103" t="s">
        <v>4524</v>
      </c>
      <c r="C15951" s="103" t="s">
        <v>274</v>
      </c>
      <c r="D15951" s="102" t="s">
        <v>296</v>
      </c>
      <c r="E15951" s="102" t="s">
        <v>275</v>
      </c>
      <c r="F15951" s="102" t="s">
        <v>26006</v>
      </c>
      <c r="H15951" s="102">
        <v>45656</v>
      </c>
      <c r="I15951" s="102" t="s">
        <v>22518</v>
      </c>
      <c r="J15951" s="102" t="s">
        <v>301</v>
      </c>
      <c r="K15951" s="102" t="s">
        <v>1</v>
      </c>
      <c r="L15951" s="102" t="s">
        <v>300</v>
      </c>
      <c r="M15951" s="102" t="s">
        <v>1074</v>
      </c>
      <c r="N15951" s="102">
        <v>1</v>
      </c>
      <c r="O15951" s="102" t="s">
        <v>1075</v>
      </c>
    </row>
    <row r="15952" spans="1:15" x14ac:dyDescent="0.25">
      <c r="A15952" s="102" t="s">
        <v>26003</v>
      </c>
      <c r="B15952" s="103" t="s">
        <v>1997</v>
      </c>
      <c r="C15952" s="103" t="s">
        <v>1082</v>
      </c>
      <c r="D15952" s="102" t="s">
        <v>296</v>
      </c>
      <c r="E15952" s="102" t="s">
        <v>275</v>
      </c>
      <c r="F15952" s="102" t="s">
        <v>26007</v>
      </c>
      <c r="H15952" s="102">
        <v>45656</v>
      </c>
      <c r="I15952" s="102" t="s">
        <v>22518</v>
      </c>
      <c r="J15952" s="102" t="s">
        <v>301</v>
      </c>
      <c r="K15952" s="102" t="s">
        <v>1</v>
      </c>
      <c r="L15952" s="102" t="s">
        <v>300</v>
      </c>
      <c r="M15952" s="102" t="s">
        <v>1082</v>
      </c>
      <c r="N15952" s="102">
        <v>1</v>
      </c>
      <c r="O15952" s="102" t="s">
        <v>1075</v>
      </c>
    </row>
    <row r="15953" spans="1:15" x14ac:dyDescent="0.25">
      <c r="A15953" s="102" t="s">
        <v>26008</v>
      </c>
      <c r="B15953" s="103" t="s">
        <v>26009</v>
      </c>
      <c r="C15953" s="103" t="s">
        <v>277</v>
      </c>
      <c r="D15953" s="102" t="s">
        <v>296</v>
      </c>
      <c r="E15953" s="102" t="s">
        <v>275</v>
      </c>
      <c r="F15953" s="102" t="s">
        <v>26010</v>
      </c>
      <c r="H15953" s="102">
        <v>45656</v>
      </c>
      <c r="I15953" s="102" t="s">
        <v>22518</v>
      </c>
      <c r="J15953" s="102" t="s">
        <v>301</v>
      </c>
      <c r="K15953" s="102" t="s">
        <v>1</v>
      </c>
      <c r="L15953" s="102" t="s">
        <v>300</v>
      </c>
      <c r="M15953" s="102" t="s">
        <v>1074</v>
      </c>
      <c r="N15953" s="102">
        <v>1</v>
      </c>
      <c r="O15953" s="102" t="s">
        <v>1075</v>
      </c>
    </row>
    <row r="15954" spans="1:15" x14ac:dyDescent="0.25">
      <c r="A15954" s="102" t="s">
        <v>26011</v>
      </c>
      <c r="B15954" s="103" t="s">
        <v>19713</v>
      </c>
      <c r="C15954" s="103" t="s">
        <v>277</v>
      </c>
      <c r="D15954" s="102" t="s">
        <v>296</v>
      </c>
      <c r="E15954" s="102" t="s">
        <v>275</v>
      </c>
      <c r="F15954" s="102" t="s">
        <v>26012</v>
      </c>
      <c r="H15954" s="102">
        <v>45656</v>
      </c>
      <c r="I15954" s="102" t="s">
        <v>22518</v>
      </c>
      <c r="J15954" s="102" t="s">
        <v>301</v>
      </c>
      <c r="K15954" s="102" t="s">
        <v>1</v>
      </c>
      <c r="L15954" s="102" t="s">
        <v>300</v>
      </c>
      <c r="M15954" s="102" t="s">
        <v>1074</v>
      </c>
      <c r="N15954" s="102">
        <v>1</v>
      </c>
      <c r="O15954" s="102" t="s">
        <v>1075</v>
      </c>
    </row>
    <row r="15955" spans="1:15" x14ac:dyDescent="0.25">
      <c r="A15955" s="102" t="s">
        <v>26013</v>
      </c>
      <c r="B15955" s="103" t="s">
        <v>26014</v>
      </c>
      <c r="C15955" s="103" t="s">
        <v>1360</v>
      </c>
      <c r="D15955" s="102" t="s">
        <v>2881</v>
      </c>
      <c r="E15955" s="102" t="s">
        <v>275</v>
      </c>
      <c r="F15955" s="102" t="s">
        <v>26015</v>
      </c>
      <c r="H15955" s="102">
        <v>45656</v>
      </c>
      <c r="I15955" s="102" t="s">
        <v>22518</v>
      </c>
      <c r="J15955" s="102" t="s">
        <v>301</v>
      </c>
      <c r="K15955" s="102" t="s">
        <v>1</v>
      </c>
      <c r="L15955" s="102" t="s">
        <v>300</v>
      </c>
      <c r="M15955" s="102" t="s">
        <v>1074</v>
      </c>
      <c r="N15955" s="102">
        <v>1</v>
      </c>
      <c r="O15955" s="102" t="s">
        <v>1075</v>
      </c>
    </row>
    <row r="15956" spans="1:15" x14ac:dyDescent="0.25">
      <c r="A15956" s="102" t="s">
        <v>26016</v>
      </c>
      <c r="B15956" s="103" t="s">
        <v>14639</v>
      </c>
      <c r="C15956" s="103" t="s">
        <v>1118</v>
      </c>
      <c r="D15956" s="102" t="s">
        <v>2881</v>
      </c>
      <c r="E15956" s="102" t="s">
        <v>275</v>
      </c>
      <c r="F15956" s="102" t="s">
        <v>26017</v>
      </c>
      <c r="H15956" s="102">
        <v>45656</v>
      </c>
      <c r="I15956" s="102" t="s">
        <v>22518</v>
      </c>
      <c r="J15956" s="102" t="s">
        <v>301</v>
      </c>
      <c r="K15956" s="102" t="s">
        <v>1</v>
      </c>
      <c r="L15956" s="102" t="s">
        <v>300</v>
      </c>
      <c r="M15956" s="102" t="s">
        <v>1074</v>
      </c>
      <c r="N15956" s="102">
        <v>1</v>
      </c>
      <c r="O15956" s="102" t="s">
        <v>1075</v>
      </c>
    </row>
    <row r="15957" spans="1:15" x14ac:dyDescent="0.25">
      <c r="A15957" s="102" t="s">
        <v>26016</v>
      </c>
      <c r="B15957" s="103" t="s">
        <v>26018</v>
      </c>
      <c r="C15957" s="103" t="s">
        <v>1360</v>
      </c>
      <c r="D15957" s="102" t="s">
        <v>2881</v>
      </c>
      <c r="E15957" s="102" t="s">
        <v>275</v>
      </c>
      <c r="F15957" s="102" t="s">
        <v>26019</v>
      </c>
      <c r="H15957" s="102">
        <v>45656</v>
      </c>
      <c r="I15957" s="102" t="s">
        <v>22518</v>
      </c>
      <c r="J15957" s="102" t="s">
        <v>301</v>
      </c>
      <c r="K15957" s="102" t="s">
        <v>1</v>
      </c>
      <c r="L15957" s="102" t="s">
        <v>300</v>
      </c>
      <c r="M15957" s="102" t="s">
        <v>1074</v>
      </c>
      <c r="N15957" s="102">
        <v>1</v>
      </c>
      <c r="O15957" s="102" t="s">
        <v>1075</v>
      </c>
    </row>
    <row r="15958" spans="1:15" x14ac:dyDescent="0.25">
      <c r="A15958" s="102" t="s">
        <v>26016</v>
      </c>
      <c r="B15958" s="103" t="s">
        <v>14599</v>
      </c>
      <c r="C15958" s="103" t="s">
        <v>1082</v>
      </c>
      <c r="D15958" s="102" t="s">
        <v>2881</v>
      </c>
      <c r="E15958" s="102" t="s">
        <v>275</v>
      </c>
      <c r="F15958" s="102" t="s">
        <v>26020</v>
      </c>
      <c r="H15958" s="102">
        <v>45656</v>
      </c>
      <c r="I15958" s="102" t="s">
        <v>22518</v>
      </c>
      <c r="J15958" s="102" t="s">
        <v>301</v>
      </c>
      <c r="K15958" s="102" t="s">
        <v>1</v>
      </c>
      <c r="L15958" s="102" t="s">
        <v>300</v>
      </c>
      <c r="M15958" s="102" t="s">
        <v>1082</v>
      </c>
      <c r="N15958" s="102">
        <v>1</v>
      </c>
      <c r="O15958" s="102" t="s">
        <v>1075</v>
      </c>
    </row>
    <row r="15959" spans="1:15" x14ac:dyDescent="0.25">
      <c r="A15959" s="102" t="s">
        <v>2582</v>
      </c>
      <c r="B15959" s="103" t="s">
        <v>1250</v>
      </c>
      <c r="C15959" s="103" t="s">
        <v>274</v>
      </c>
      <c r="D15959" s="102" t="s">
        <v>296</v>
      </c>
      <c r="E15959" s="102" t="s">
        <v>275</v>
      </c>
      <c r="F15959" s="102" t="s">
        <v>26021</v>
      </c>
      <c r="H15959" s="102">
        <v>45656</v>
      </c>
      <c r="I15959" s="102" t="s">
        <v>22518</v>
      </c>
      <c r="J15959" s="102" t="s">
        <v>301</v>
      </c>
      <c r="K15959" s="102" t="s">
        <v>1</v>
      </c>
      <c r="L15959" s="102" t="s">
        <v>300</v>
      </c>
      <c r="M15959" s="102" t="s">
        <v>1074</v>
      </c>
      <c r="N15959" s="102">
        <v>1</v>
      </c>
      <c r="O15959" s="102" t="s">
        <v>1075</v>
      </c>
    </row>
    <row r="15960" spans="1:15" x14ac:dyDescent="0.25">
      <c r="A15960" s="102" t="s">
        <v>2582</v>
      </c>
      <c r="B15960" s="103" t="s">
        <v>1652</v>
      </c>
      <c r="C15960" s="103" t="s">
        <v>1082</v>
      </c>
      <c r="D15960" s="102" t="s">
        <v>296</v>
      </c>
      <c r="E15960" s="102" t="s">
        <v>275</v>
      </c>
      <c r="F15960" s="102" t="s">
        <v>26022</v>
      </c>
      <c r="H15960" s="102">
        <v>45656</v>
      </c>
      <c r="I15960" s="102" t="s">
        <v>22518</v>
      </c>
      <c r="J15960" s="102" t="s">
        <v>301</v>
      </c>
      <c r="K15960" s="102" t="s">
        <v>1</v>
      </c>
      <c r="L15960" s="102" t="s">
        <v>300</v>
      </c>
      <c r="M15960" s="102" t="s">
        <v>1082</v>
      </c>
      <c r="N15960" s="102">
        <v>1</v>
      </c>
      <c r="O15960" s="102" t="s">
        <v>1075</v>
      </c>
    </row>
    <row r="15961" spans="1:15" x14ac:dyDescent="0.25">
      <c r="A15961" s="102" t="s">
        <v>2582</v>
      </c>
      <c r="B15961" s="103" t="s">
        <v>1080</v>
      </c>
      <c r="C15961" s="103" t="s">
        <v>1082</v>
      </c>
      <c r="D15961" s="102" t="s">
        <v>296</v>
      </c>
      <c r="E15961" s="102" t="s">
        <v>275</v>
      </c>
      <c r="F15961" s="102" t="s">
        <v>26023</v>
      </c>
      <c r="H15961" s="102">
        <v>45656</v>
      </c>
      <c r="I15961" s="102" t="s">
        <v>22518</v>
      </c>
      <c r="J15961" s="102" t="s">
        <v>301</v>
      </c>
      <c r="K15961" s="102" t="s">
        <v>1</v>
      </c>
      <c r="L15961" s="102" t="s">
        <v>300</v>
      </c>
      <c r="M15961" s="102" t="s">
        <v>1082</v>
      </c>
      <c r="N15961" s="102">
        <v>1</v>
      </c>
      <c r="O15961" s="102" t="s">
        <v>1075</v>
      </c>
    </row>
    <row r="15962" spans="1:15" x14ac:dyDescent="0.25">
      <c r="A15962" s="102" t="s">
        <v>2582</v>
      </c>
      <c r="B15962" s="103" t="s">
        <v>2097</v>
      </c>
      <c r="C15962" s="103" t="s">
        <v>1082</v>
      </c>
      <c r="D15962" s="102" t="s">
        <v>296</v>
      </c>
      <c r="E15962" s="102" t="s">
        <v>275</v>
      </c>
      <c r="F15962" s="102" t="s">
        <v>26024</v>
      </c>
      <c r="H15962" s="102">
        <v>45656</v>
      </c>
      <c r="I15962" s="102" t="s">
        <v>22518</v>
      </c>
      <c r="J15962" s="102" t="s">
        <v>301</v>
      </c>
      <c r="K15962" s="102" t="s">
        <v>1</v>
      </c>
      <c r="L15962" s="102" t="s">
        <v>300</v>
      </c>
      <c r="M15962" s="102" t="s">
        <v>1082</v>
      </c>
      <c r="N15962" s="102">
        <v>1</v>
      </c>
      <c r="O15962" s="102" t="s">
        <v>1075</v>
      </c>
    </row>
    <row r="15963" spans="1:15" x14ac:dyDescent="0.25">
      <c r="A15963" s="102" t="s">
        <v>21900</v>
      </c>
      <c r="B15963" s="103" t="s">
        <v>1741</v>
      </c>
      <c r="C15963" s="103" t="s">
        <v>274</v>
      </c>
      <c r="D15963" s="102" t="s">
        <v>152</v>
      </c>
      <c r="E15963" s="102" t="s">
        <v>275</v>
      </c>
      <c r="F15963" s="102" t="s">
        <v>26025</v>
      </c>
      <c r="H15963" s="102">
        <v>45656</v>
      </c>
      <c r="I15963" s="102" t="s">
        <v>22518</v>
      </c>
      <c r="J15963" s="102" t="s">
        <v>301</v>
      </c>
      <c r="K15963" s="102" t="s">
        <v>1</v>
      </c>
      <c r="L15963" s="102" t="s">
        <v>300</v>
      </c>
      <c r="M15963" s="102" t="s">
        <v>1074</v>
      </c>
      <c r="N15963" s="102">
        <v>1</v>
      </c>
      <c r="O15963" s="102" t="s">
        <v>1075</v>
      </c>
    </row>
    <row r="15964" spans="1:15" x14ac:dyDescent="0.25">
      <c r="A15964" s="102" t="s">
        <v>21900</v>
      </c>
      <c r="B15964" s="103" t="s">
        <v>1233</v>
      </c>
      <c r="C15964" s="103" t="s">
        <v>274</v>
      </c>
      <c r="D15964" s="102" t="s">
        <v>152</v>
      </c>
      <c r="E15964" s="102" t="s">
        <v>275</v>
      </c>
      <c r="F15964" s="102" t="s">
        <v>26026</v>
      </c>
      <c r="H15964" s="102">
        <v>45656</v>
      </c>
      <c r="I15964" s="102" t="s">
        <v>22518</v>
      </c>
      <c r="J15964" s="102" t="s">
        <v>301</v>
      </c>
      <c r="K15964" s="102" t="s">
        <v>1</v>
      </c>
      <c r="L15964" s="102" t="s">
        <v>300</v>
      </c>
      <c r="M15964" s="102" t="s">
        <v>1074</v>
      </c>
      <c r="N15964" s="102">
        <v>1</v>
      </c>
      <c r="O15964" s="102" t="s">
        <v>1075</v>
      </c>
    </row>
    <row r="15965" spans="1:15" x14ac:dyDescent="0.25">
      <c r="A15965" s="102" t="s">
        <v>13060</v>
      </c>
      <c r="B15965" s="103" t="s">
        <v>2423</v>
      </c>
      <c r="C15965" s="103" t="s">
        <v>274</v>
      </c>
      <c r="D15965" s="102" t="s">
        <v>296</v>
      </c>
      <c r="E15965" s="102" t="s">
        <v>275</v>
      </c>
      <c r="F15965" s="102" t="s">
        <v>26027</v>
      </c>
      <c r="H15965" s="102">
        <v>45656</v>
      </c>
      <c r="I15965" s="102" t="s">
        <v>22518</v>
      </c>
      <c r="J15965" s="102" t="s">
        <v>301</v>
      </c>
      <c r="K15965" s="102" t="s">
        <v>1</v>
      </c>
      <c r="L15965" s="102" t="s">
        <v>300</v>
      </c>
      <c r="M15965" s="102" t="s">
        <v>1074</v>
      </c>
      <c r="N15965" s="102">
        <v>1</v>
      </c>
      <c r="O15965" s="102" t="s">
        <v>1075</v>
      </c>
    </row>
    <row r="15966" spans="1:15" x14ac:dyDescent="0.25">
      <c r="A15966" s="102" t="s">
        <v>26028</v>
      </c>
      <c r="B15966" s="103" t="s">
        <v>1228</v>
      </c>
      <c r="C15966" s="103" t="s">
        <v>277</v>
      </c>
      <c r="D15966" s="102" t="s">
        <v>247</v>
      </c>
      <c r="E15966" s="102" t="s">
        <v>276</v>
      </c>
      <c r="H15966" s="102">
        <v>45656</v>
      </c>
      <c r="I15966" s="102" t="s">
        <v>22518</v>
      </c>
      <c r="J15966" s="102" t="s">
        <v>301</v>
      </c>
      <c r="K15966" s="102" t="s">
        <v>1</v>
      </c>
      <c r="L15966" s="102" t="s">
        <v>300</v>
      </c>
      <c r="M15966" s="102" t="s">
        <v>1074</v>
      </c>
      <c r="N15966" s="102">
        <v>1</v>
      </c>
      <c r="O15966" s="102" t="s">
        <v>1075</v>
      </c>
    </row>
    <row r="15967" spans="1:15" x14ac:dyDescent="0.25">
      <c r="A15967" s="102" t="s">
        <v>26029</v>
      </c>
      <c r="B15967" s="103" t="s">
        <v>23669</v>
      </c>
      <c r="C15967" s="103" t="s">
        <v>277</v>
      </c>
      <c r="D15967" s="102" t="s">
        <v>296</v>
      </c>
      <c r="E15967" s="102" t="s">
        <v>275</v>
      </c>
      <c r="F15967" s="102" t="s">
        <v>26030</v>
      </c>
      <c r="H15967" s="102">
        <v>45656</v>
      </c>
      <c r="I15967" s="102" t="s">
        <v>22518</v>
      </c>
      <c r="J15967" s="102" t="s">
        <v>301</v>
      </c>
      <c r="K15967" s="102" t="s">
        <v>1</v>
      </c>
      <c r="L15967" s="102" t="s">
        <v>300</v>
      </c>
      <c r="M15967" s="102" t="s">
        <v>1074</v>
      </c>
      <c r="N15967" s="102">
        <v>1</v>
      </c>
      <c r="O15967" s="102" t="s">
        <v>1075</v>
      </c>
    </row>
    <row r="15968" spans="1:15" x14ac:dyDescent="0.25">
      <c r="A15968" s="102" t="s">
        <v>26031</v>
      </c>
      <c r="B15968" s="103" t="s">
        <v>17103</v>
      </c>
      <c r="C15968" s="103" t="s">
        <v>277</v>
      </c>
      <c r="D15968" s="102" t="s">
        <v>296</v>
      </c>
      <c r="E15968" s="102" t="s">
        <v>275</v>
      </c>
      <c r="F15968" s="102" t="s">
        <v>26032</v>
      </c>
      <c r="H15968" s="102">
        <v>45656</v>
      </c>
      <c r="I15968" s="102" t="s">
        <v>22518</v>
      </c>
      <c r="J15968" s="102" t="s">
        <v>301</v>
      </c>
      <c r="K15968" s="102" t="s">
        <v>1</v>
      </c>
      <c r="L15968" s="102" t="s">
        <v>300</v>
      </c>
      <c r="M15968" s="102" t="s">
        <v>1074</v>
      </c>
      <c r="N15968" s="102">
        <v>1</v>
      </c>
      <c r="O15968" s="102" t="s">
        <v>1075</v>
      </c>
    </row>
    <row r="15969" spans="1:15" x14ac:dyDescent="0.25">
      <c r="A15969" s="102" t="s">
        <v>26033</v>
      </c>
      <c r="B15969" s="103" t="s">
        <v>4771</v>
      </c>
      <c r="C15969" s="103" t="s">
        <v>277</v>
      </c>
      <c r="D15969" s="102" t="s">
        <v>296</v>
      </c>
      <c r="E15969" s="102" t="s">
        <v>275</v>
      </c>
      <c r="F15969" s="102" t="s">
        <v>26034</v>
      </c>
      <c r="H15969" s="102">
        <v>45656</v>
      </c>
      <c r="I15969" s="102" t="s">
        <v>22518</v>
      </c>
      <c r="J15969" s="102" t="s">
        <v>301</v>
      </c>
      <c r="K15969" s="102" t="s">
        <v>1</v>
      </c>
      <c r="L15969" s="102" t="s">
        <v>300</v>
      </c>
      <c r="M15969" s="102" t="s">
        <v>1074</v>
      </c>
      <c r="N15969" s="102">
        <v>1</v>
      </c>
      <c r="O15969" s="102" t="s">
        <v>1075</v>
      </c>
    </row>
    <row r="15970" spans="1:15" x14ac:dyDescent="0.25">
      <c r="A15970" s="102" t="s">
        <v>26035</v>
      </c>
      <c r="B15970" s="103" t="s">
        <v>10836</v>
      </c>
      <c r="C15970" s="103" t="s">
        <v>1225</v>
      </c>
      <c r="D15970" s="102" t="s">
        <v>281</v>
      </c>
      <c r="E15970" s="102" t="s">
        <v>275</v>
      </c>
      <c r="F15970" s="102" t="s">
        <v>26036</v>
      </c>
      <c r="H15970" s="102">
        <v>45656</v>
      </c>
      <c r="I15970" s="102" t="s">
        <v>22518</v>
      </c>
      <c r="J15970" s="102" t="s">
        <v>301</v>
      </c>
      <c r="K15970" s="102" t="s">
        <v>1</v>
      </c>
      <c r="L15970" s="102" t="s">
        <v>300</v>
      </c>
      <c r="M15970" s="102" t="s">
        <v>1074</v>
      </c>
      <c r="N15970" s="102">
        <v>1</v>
      </c>
      <c r="O15970" s="102" t="s">
        <v>1075</v>
      </c>
    </row>
    <row r="15971" spans="1:15" x14ac:dyDescent="0.25">
      <c r="A15971" s="102" t="s">
        <v>26037</v>
      </c>
      <c r="B15971" s="103" t="s">
        <v>2976</v>
      </c>
      <c r="C15971" s="103" t="s">
        <v>274</v>
      </c>
      <c r="D15971" s="102" t="s">
        <v>152</v>
      </c>
      <c r="E15971" s="102" t="s">
        <v>275</v>
      </c>
      <c r="F15971" s="102" t="s">
        <v>26038</v>
      </c>
      <c r="H15971" s="102">
        <v>45656</v>
      </c>
      <c r="I15971" s="102" t="s">
        <v>22518</v>
      </c>
      <c r="J15971" s="102" t="s">
        <v>301</v>
      </c>
      <c r="K15971" s="102" t="s">
        <v>1</v>
      </c>
      <c r="L15971" s="102" t="s">
        <v>300</v>
      </c>
      <c r="M15971" s="102" t="s">
        <v>1074</v>
      </c>
      <c r="N15971" s="102">
        <v>1</v>
      </c>
      <c r="O15971" s="102" t="s">
        <v>1075</v>
      </c>
    </row>
    <row r="15972" spans="1:15" x14ac:dyDescent="0.25">
      <c r="A15972" s="102" t="s">
        <v>26039</v>
      </c>
      <c r="B15972" s="103" t="s">
        <v>1124</v>
      </c>
      <c r="C15972" s="103" t="s">
        <v>274</v>
      </c>
      <c r="D15972" s="102" t="s">
        <v>296</v>
      </c>
      <c r="E15972" s="102" t="s">
        <v>275</v>
      </c>
      <c r="F15972" s="102" t="s">
        <v>26040</v>
      </c>
      <c r="H15972" s="102">
        <v>45656</v>
      </c>
      <c r="I15972" s="102" t="s">
        <v>22518</v>
      </c>
      <c r="J15972" s="102" t="s">
        <v>301</v>
      </c>
      <c r="K15972" s="102" t="s">
        <v>1</v>
      </c>
      <c r="L15972" s="102" t="s">
        <v>300</v>
      </c>
      <c r="M15972" s="102" t="s">
        <v>1074</v>
      </c>
      <c r="N15972" s="102">
        <v>1</v>
      </c>
      <c r="O15972" s="102" t="s">
        <v>1075</v>
      </c>
    </row>
    <row r="15973" spans="1:15" x14ac:dyDescent="0.25">
      <c r="A15973" s="102" t="s">
        <v>26041</v>
      </c>
      <c r="B15973" s="103" t="s">
        <v>20153</v>
      </c>
      <c r="C15973" s="103" t="s">
        <v>1118</v>
      </c>
      <c r="D15973" s="102" t="s">
        <v>2881</v>
      </c>
      <c r="E15973" s="102" t="s">
        <v>275</v>
      </c>
      <c r="F15973" s="102" t="s">
        <v>26042</v>
      </c>
      <c r="H15973" s="102">
        <v>45656</v>
      </c>
      <c r="I15973" s="102" t="s">
        <v>22518</v>
      </c>
      <c r="J15973" s="102" t="s">
        <v>301</v>
      </c>
      <c r="K15973" s="102" t="s">
        <v>1</v>
      </c>
      <c r="L15973" s="102" t="s">
        <v>300</v>
      </c>
      <c r="M15973" s="102" t="s">
        <v>1074</v>
      </c>
      <c r="N15973" s="102">
        <v>1</v>
      </c>
      <c r="O15973" s="102" t="s">
        <v>1075</v>
      </c>
    </row>
    <row r="15974" spans="1:15" x14ac:dyDescent="0.25">
      <c r="A15974" s="102" t="s">
        <v>26043</v>
      </c>
      <c r="B15974" s="103" t="s">
        <v>3210</v>
      </c>
      <c r="C15974" s="103" t="s">
        <v>1118</v>
      </c>
      <c r="D15974" s="102" t="s">
        <v>2881</v>
      </c>
      <c r="E15974" s="102" t="s">
        <v>275</v>
      </c>
      <c r="F15974" s="102" t="s">
        <v>26044</v>
      </c>
      <c r="H15974" s="102">
        <v>45656</v>
      </c>
      <c r="I15974" s="102" t="s">
        <v>22518</v>
      </c>
      <c r="J15974" s="102" t="s">
        <v>301</v>
      </c>
      <c r="K15974" s="102" t="s">
        <v>1</v>
      </c>
      <c r="L15974" s="102" t="s">
        <v>300</v>
      </c>
      <c r="M15974" s="102" t="s">
        <v>1074</v>
      </c>
      <c r="N15974" s="102">
        <v>1</v>
      </c>
      <c r="O15974" s="102" t="s">
        <v>1075</v>
      </c>
    </row>
    <row r="15975" spans="1:15" x14ac:dyDescent="0.25">
      <c r="A15975" s="102" t="s">
        <v>26045</v>
      </c>
      <c r="B15975" s="103" t="s">
        <v>26046</v>
      </c>
      <c r="C15975" s="103" t="s">
        <v>277</v>
      </c>
      <c r="D15975" s="102" t="s">
        <v>296</v>
      </c>
      <c r="E15975" s="102" t="s">
        <v>275</v>
      </c>
      <c r="F15975" s="102" t="s">
        <v>26047</v>
      </c>
      <c r="H15975" s="102">
        <v>45656</v>
      </c>
      <c r="I15975" s="102" t="s">
        <v>22518</v>
      </c>
      <c r="J15975" s="102" t="s">
        <v>301</v>
      </c>
      <c r="K15975" s="102" t="s">
        <v>1</v>
      </c>
      <c r="L15975" s="102" t="s">
        <v>300</v>
      </c>
      <c r="M15975" s="102" t="s">
        <v>1074</v>
      </c>
      <c r="N15975" s="102">
        <v>1</v>
      </c>
      <c r="O15975" s="102" t="s">
        <v>1075</v>
      </c>
    </row>
    <row r="15976" spans="1:15" x14ac:dyDescent="0.25">
      <c r="A15976" s="102" t="s">
        <v>26048</v>
      </c>
      <c r="B15976" s="103" t="s">
        <v>26049</v>
      </c>
      <c r="C15976" s="103" t="s">
        <v>277</v>
      </c>
      <c r="D15976" s="102" t="s">
        <v>296</v>
      </c>
      <c r="E15976" s="102" t="s">
        <v>275</v>
      </c>
      <c r="F15976" s="102" t="s">
        <v>26050</v>
      </c>
      <c r="H15976" s="102">
        <v>45656</v>
      </c>
      <c r="I15976" s="102" t="s">
        <v>22518</v>
      </c>
      <c r="J15976" s="102" t="s">
        <v>301</v>
      </c>
      <c r="K15976" s="102" t="s">
        <v>1</v>
      </c>
      <c r="L15976" s="102" t="s">
        <v>300</v>
      </c>
      <c r="M15976" s="102" t="s">
        <v>1074</v>
      </c>
      <c r="N15976" s="102">
        <v>1</v>
      </c>
      <c r="O15976" s="102" t="s">
        <v>1075</v>
      </c>
    </row>
    <row r="15977" spans="1:15" x14ac:dyDescent="0.25">
      <c r="A15977" s="102" t="s">
        <v>26048</v>
      </c>
      <c r="B15977" s="103" t="s">
        <v>3061</v>
      </c>
      <c r="C15977" s="103" t="s">
        <v>1360</v>
      </c>
      <c r="D15977" s="102" t="s">
        <v>2881</v>
      </c>
      <c r="E15977" s="102" t="s">
        <v>275</v>
      </c>
      <c r="F15977" s="102" t="s">
        <v>26051</v>
      </c>
      <c r="H15977" s="102">
        <v>45656</v>
      </c>
      <c r="I15977" s="102" t="s">
        <v>22518</v>
      </c>
      <c r="J15977" s="102" t="s">
        <v>301</v>
      </c>
      <c r="K15977" s="102" t="s">
        <v>1</v>
      </c>
      <c r="L15977" s="102" t="s">
        <v>300</v>
      </c>
      <c r="M15977" s="102" t="s">
        <v>1074</v>
      </c>
      <c r="N15977" s="102">
        <v>1</v>
      </c>
      <c r="O15977" s="102" t="s">
        <v>1075</v>
      </c>
    </row>
    <row r="15978" spans="1:15" x14ac:dyDescent="0.25">
      <c r="A15978" s="102" t="s">
        <v>26052</v>
      </c>
      <c r="B15978" s="103" t="s">
        <v>1242</v>
      </c>
      <c r="C15978" s="103" t="s">
        <v>277</v>
      </c>
      <c r="D15978" s="102" t="s">
        <v>296</v>
      </c>
      <c r="E15978" s="102" t="s">
        <v>275</v>
      </c>
      <c r="F15978" s="102" t="s">
        <v>26053</v>
      </c>
      <c r="H15978" s="102">
        <v>45656</v>
      </c>
      <c r="I15978" s="102" t="s">
        <v>22518</v>
      </c>
      <c r="J15978" s="102" t="s">
        <v>301</v>
      </c>
      <c r="K15978" s="102" t="s">
        <v>1</v>
      </c>
      <c r="L15978" s="102" t="s">
        <v>300</v>
      </c>
      <c r="M15978" s="102" t="s">
        <v>1074</v>
      </c>
      <c r="N15978" s="102">
        <v>1</v>
      </c>
      <c r="O15978" s="102" t="s">
        <v>1075</v>
      </c>
    </row>
    <row r="15979" spans="1:15" x14ac:dyDescent="0.25">
      <c r="A15979" s="102" t="s">
        <v>26054</v>
      </c>
      <c r="B15979" s="103" t="s">
        <v>2819</v>
      </c>
      <c r="C15979" s="103" t="s">
        <v>277</v>
      </c>
      <c r="D15979" s="102" t="s">
        <v>296</v>
      </c>
      <c r="E15979" s="102" t="s">
        <v>275</v>
      </c>
      <c r="F15979" s="102" t="s">
        <v>26055</v>
      </c>
      <c r="H15979" s="102">
        <v>45656</v>
      </c>
      <c r="I15979" s="102" t="s">
        <v>22518</v>
      </c>
      <c r="J15979" s="102" t="s">
        <v>301</v>
      </c>
      <c r="K15979" s="102" t="s">
        <v>1</v>
      </c>
      <c r="L15979" s="102" t="s">
        <v>300</v>
      </c>
      <c r="M15979" s="102" t="s">
        <v>1074</v>
      </c>
      <c r="N15979" s="102">
        <v>1</v>
      </c>
      <c r="O15979" s="102" t="s">
        <v>1075</v>
      </c>
    </row>
    <row r="15980" spans="1:15" x14ac:dyDescent="0.25">
      <c r="A15980" s="102" t="s">
        <v>26056</v>
      </c>
      <c r="B15980" s="103" t="s">
        <v>1135</v>
      </c>
      <c r="C15980" s="103" t="s">
        <v>274</v>
      </c>
      <c r="D15980" s="102" t="s">
        <v>296</v>
      </c>
      <c r="E15980" s="102" t="s">
        <v>275</v>
      </c>
      <c r="F15980" s="102" t="s">
        <v>26057</v>
      </c>
      <c r="H15980" s="102">
        <v>45656</v>
      </c>
      <c r="I15980" s="102" t="s">
        <v>22518</v>
      </c>
      <c r="J15980" s="102" t="s">
        <v>301</v>
      </c>
      <c r="K15980" s="102" t="s">
        <v>1</v>
      </c>
      <c r="L15980" s="102" t="s">
        <v>300</v>
      </c>
      <c r="M15980" s="102" t="s">
        <v>1074</v>
      </c>
      <c r="N15980" s="102">
        <v>1</v>
      </c>
      <c r="O15980" s="102" t="s">
        <v>1075</v>
      </c>
    </row>
    <row r="15981" spans="1:15" x14ac:dyDescent="0.25">
      <c r="A15981" s="102" t="s">
        <v>26058</v>
      </c>
      <c r="B15981" s="103" t="s">
        <v>26059</v>
      </c>
      <c r="C15981" s="103" t="s">
        <v>274</v>
      </c>
      <c r="D15981" s="102" t="s">
        <v>296</v>
      </c>
      <c r="E15981" s="102" t="s">
        <v>275</v>
      </c>
      <c r="F15981" s="102" t="s">
        <v>26060</v>
      </c>
      <c r="H15981" s="102">
        <v>45656</v>
      </c>
      <c r="I15981" s="102" t="s">
        <v>22518</v>
      </c>
      <c r="J15981" s="102" t="s">
        <v>301</v>
      </c>
      <c r="K15981" s="102" t="s">
        <v>1</v>
      </c>
      <c r="L15981" s="102" t="s">
        <v>300</v>
      </c>
      <c r="M15981" s="102" t="s">
        <v>1074</v>
      </c>
      <c r="N15981" s="102">
        <v>1</v>
      </c>
      <c r="O15981" s="102" t="s">
        <v>1075</v>
      </c>
    </row>
    <row r="15982" spans="1:15" x14ac:dyDescent="0.25">
      <c r="A15982" s="102" t="s">
        <v>26061</v>
      </c>
      <c r="B15982" s="103" t="s">
        <v>4918</v>
      </c>
      <c r="C15982" s="103" t="s">
        <v>274</v>
      </c>
      <c r="D15982" s="102" t="s">
        <v>296</v>
      </c>
      <c r="E15982" s="102" t="s">
        <v>275</v>
      </c>
      <c r="F15982" s="102" t="s">
        <v>26062</v>
      </c>
      <c r="H15982" s="102">
        <v>45656</v>
      </c>
      <c r="I15982" s="102" t="s">
        <v>22518</v>
      </c>
      <c r="J15982" s="102" t="s">
        <v>301</v>
      </c>
      <c r="K15982" s="102" t="s">
        <v>1</v>
      </c>
      <c r="L15982" s="102" t="s">
        <v>300</v>
      </c>
      <c r="M15982" s="102" t="s">
        <v>1074</v>
      </c>
      <c r="N15982" s="102">
        <v>1</v>
      </c>
      <c r="O15982" s="102" t="s">
        <v>1075</v>
      </c>
    </row>
    <row r="15983" spans="1:15" x14ac:dyDescent="0.25">
      <c r="A15983" s="102" t="s">
        <v>26061</v>
      </c>
      <c r="B15983" s="103" t="s">
        <v>4824</v>
      </c>
      <c r="C15983" s="103" t="s">
        <v>274</v>
      </c>
      <c r="D15983" s="102" t="s">
        <v>296</v>
      </c>
      <c r="E15983" s="102" t="s">
        <v>275</v>
      </c>
      <c r="F15983" s="102" t="s">
        <v>26063</v>
      </c>
      <c r="H15983" s="102">
        <v>45656</v>
      </c>
      <c r="I15983" s="102" t="s">
        <v>22518</v>
      </c>
      <c r="J15983" s="102" t="s">
        <v>301</v>
      </c>
      <c r="K15983" s="102" t="s">
        <v>1</v>
      </c>
      <c r="L15983" s="102" t="s">
        <v>300</v>
      </c>
      <c r="M15983" s="102" t="s">
        <v>1074</v>
      </c>
      <c r="N15983" s="102">
        <v>1</v>
      </c>
      <c r="O15983" s="102" t="s">
        <v>1075</v>
      </c>
    </row>
    <row r="15984" spans="1:15" x14ac:dyDescent="0.25">
      <c r="A15984" s="102" t="s">
        <v>26064</v>
      </c>
      <c r="B15984" s="103" t="s">
        <v>3838</v>
      </c>
      <c r="C15984" s="103" t="s">
        <v>274</v>
      </c>
      <c r="D15984" s="102" t="s">
        <v>152</v>
      </c>
      <c r="E15984" s="102" t="s">
        <v>275</v>
      </c>
      <c r="F15984" s="102" t="s">
        <v>26065</v>
      </c>
      <c r="H15984" s="102">
        <v>45656</v>
      </c>
      <c r="I15984" s="102" t="s">
        <v>22518</v>
      </c>
      <c r="J15984" s="102" t="s">
        <v>301</v>
      </c>
      <c r="K15984" s="102" t="s">
        <v>1</v>
      </c>
      <c r="L15984" s="102" t="s">
        <v>300</v>
      </c>
      <c r="M15984" s="102" t="s">
        <v>1074</v>
      </c>
      <c r="N15984" s="102">
        <v>1</v>
      </c>
      <c r="O15984" s="102" t="s">
        <v>1075</v>
      </c>
    </row>
    <row r="15985" spans="1:15" x14ac:dyDescent="0.25">
      <c r="A15985" s="102" t="s">
        <v>26066</v>
      </c>
      <c r="B15985" s="103" t="s">
        <v>3217</v>
      </c>
      <c r="C15985" s="103" t="s">
        <v>274</v>
      </c>
      <c r="D15985" s="102" t="s">
        <v>152</v>
      </c>
      <c r="E15985" s="102" t="s">
        <v>275</v>
      </c>
      <c r="F15985" s="102" t="s">
        <v>26067</v>
      </c>
      <c r="H15985" s="102">
        <v>45656</v>
      </c>
      <c r="I15985" s="102" t="s">
        <v>22518</v>
      </c>
      <c r="J15985" s="102" t="s">
        <v>301</v>
      </c>
      <c r="K15985" s="102" t="s">
        <v>1</v>
      </c>
      <c r="L15985" s="102" t="s">
        <v>300</v>
      </c>
      <c r="M15985" s="102" t="s">
        <v>1074</v>
      </c>
      <c r="N15985" s="102">
        <v>1</v>
      </c>
      <c r="O15985" s="102" t="s">
        <v>1075</v>
      </c>
    </row>
    <row r="15986" spans="1:15" x14ac:dyDescent="0.25">
      <c r="A15986" s="102" t="s">
        <v>26068</v>
      </c>
      <c r="B15986" s="103" t="s">
        <v>26069</v>
      </c>
      <c r="C15986" s="103" t="s">
        <v>1360</v>
      </c>
      <c r="D15986" s="102" t="s">
        <v>2881</v>
      </c>
      <c r="E15986" s="102" t="s">
        <v>275</v>
      </c>
      <c r="F15986" s="102" t="s">
        <v>26070</v>
      </c>
      <c r="H15986" s="102">
        <v>45656</v>
      </c>
      <c r="I15986" s="102" t="s">
        <v>22518</v>
      </c>
      <c r="J15986" s="102" t="s">
        <v>301</v>
      </c>
      <c r="K15986" s="102" t="s">
        <v>1</v>
      </c>
      <c r="L15986" s="102" t="s">
        <v>300</v>
      </c>
      <c r="M15986" s="102" t="s">
        <v>1074</v>
      </c>
      <c r="N15986" s="102">
        <v>1</v>
      </c>
      <c r="O15986" s="102" t="s">
        <v>1075</v>
      </c>
    </row>
    <row r="15987" spans="1:15" x14ac:dyDescent="0.25">
      <c r="A15987" s="102" t="s">
        <v>1838</v>
      </c>
      <c r="B15987" s="103" t="s">
        <v>1473</v>
      </c>
      <c r="C15987" s="103" t="s">
        <v>274</v>
      </c>
      <c r="D15987" s="102" t="s">
        <v>296</v>
      </c>
      <c r="E15987" s="102" t="s">
        <v>275</v>
      </c>
      <c r="F15987" s="102" t="s">
        <v>26071</v>
      </c>
      <c r="H15987" s="102">
        <v>45656</v>
      </c>
      <c r="I15987" s="102" t="s">
        <v>22518</v>
      </c>
      <c r="J15987" s="102" t="s">
        <v>301</v>
      </c>
      <c r="K15987" s="102" t="s">
        <v>1</v>
      </c>
      <c r="L15987" s="102" t="s">
        <v>300</v>
      </c>
      <c r="M15987" s="102" t="s">
        <v>1074</v>
      </c>
      <c r="N15987" s="102">
        <v>1</v>
      </c>
      <c r="O15987" s="102" t="s">
        <v>1075</v>
      </c>
    </row>
    <row r="15988" spans="1:15" x14ac:dyDescent="0.25">
      <c r="A15988" s="102" t="s">
        <v>26072</v>
      </c>
      <c r="B15988" s="103" t="s">
        <v>9665</v>
      </c>
      <c r="C15988" s="103" t="s">
        <v>274</v>
      </c>
      <c r="D15988" s="102" t="s">
        <v>296</v>
      </c>
      <c r="E15988" s="102" t="s">
        <v>275</v>
      </c>
      <c r="F15988" s="102" t="s">
        <v>26073</v>
      </c>
      <c r="H15988" s="102">
        <v>45656</v>
      </c>
      <c r="I15988" s="102" t="s">
        <v>22518</v>
      </c>
      <c r="J15988" s="102" t="s">
        <v>301</v>
      </c>
      <c r="K15988" s="102" t="s">
        <v>1</v>
      </c>
      <c r="L15988" s="102" t="s">
        <v>300</v>
      </c>
      <c r="M15988" s="102" t="s">
        <v>1074</v>
      </c>
      <c r="N15988" s="102">
        <v>1</v>
      </c>
      <c r="O15988" s="102" t="s">
        <v>1075</v>
      </c>
    </row>
    <row r="15989" spans="1:15" x14ac:dyDescent="0.25">
      <c r="A15989" s="102" t="s">
        <v>26072</v>
      </c>
      <c r="B15989" s="103" t="s">
        <v>26074</v>
      </c>
      <c r="C15989" s="103" t="s">
        <v>274</v>
      </c>
      <c r="D15989" s="102" t="s">
        <v>296</v>
      </c>
      <c r="E15989" s="102" t="s">
        <v>275</v>
      </c>
      <c r="F15989" s="102" t="s">
        <v>26075</v>
      </c>
      <c r="H15989" s="102">
        <v>45656</v>
      </c>
      <c r="I15989" s="102" t="s">
        <v>22518</v>
      </c>
      <c r="J15989" s="102" t="s">
        <v>301</v>
      </c>
      <c r="K15989" s="102" t="s">
        <v>1</v>
      </c>
      <c r="L15989" s="102" t="s">
        <v>300</v>
      </c>
      <c r="M15989" s="102" t="s">
        <v>1074</v>
      </c>
      <c r="N15989" s="102">
        <v>1</v>
      </c>
      <c r="O15989" s="102" t="s">
        <v>1075</v>
      </c>
    </row>
    <row r="15990" spans="1:15" x14ac:dyDescent="0.25">
      <c r="A15990" s="102" t="s">
        <v>26076</v>
      </c>
      <c r="B15990" s="103" t="s">
        <v>14446</v>
      </c>
      <c r="C15990" s="103" t="s">
        <v>277</v>
      </c>
      <c r="D15990" s="102" t="s">
        <v>296</v>
      </c>
      <c r="E15990" s="102" t="s">
        <v>275</v>
      </c>
      <c r="F15990" s="102" t="s">
        <v>26077</v>
      </c>
      <c r="H15990" s="102">
        <v>45656</v>
      </c>
      <c r="I15990" s="102" t="s">
        <v>22518</v>
      </c>
      <c r="J15990" s="102" t="s">
        <v>301</v>
      </c>
      <c r="K15990" s="102" t="s">
        <v>1</v>
      </c>
      <c r="L15990" s="102" t="s">
        <v>300</v>
      </c>
      <c r="M15990" s="102" t="s">
        <v>1074</v>
      </c>
      <c r="N15990" s="102">
        <v>1</v>
      </c>
      <c r="O15990" s="102" t="s">
        <v>1075</v>
      </c>
    </row>
    <row r="15991" spans="1:15" x14ac:dyDescent="0.25">
      <c r="A15991" s="102" t="s">
        <v>26078</v>
      </c>
      <c r="B15991" s="103" t="s">
        <v>26079</v>
      </c>
      <c r="C15991" s="103" t="s">
        <v>1077</v>
      </c>
      <c r="D15991" s="102" t="s">
        <v>281</v>
      </c>
      <c r="E15991" s="102" t="s">
        <v>275</v>
      </c>
      <c r="F15991" s="102" t="s">
        <v>26080</v>
      </c>
      <c r="H15991" s="102">
        <v>45656</v>
      </c>
      <c r="I15991" s="102" t="s">
        <v>22518</v>
      </c>
      <c r="J15991" s="102" t="s">
        <v>301</v>
      </c>
      <c r="K15991" s="102" t="s">
        <v>1</v>
      </c>
      <c r="L15991" s="102" t="s">
        <v>300</v>
      </c>
      <c r="M15991" s="102" t="s">
        <v>1074</v>
      </c>
      <c r="N15991" s="102">
        <v>1</v>
      </c>
      <c r="O15991" s="102" t="s">
        <v>1075</v>
      </c>
    </row>
    <row r="15992" spans="1:15" x14ac:dyDescent="0.25">
      <c r="A15992" s="102" t="s">
        <v>26081</v>
      </c>
      <c r="B15992" s="103" t="s">
        <v>2573</v>
      </c>
      <c r="C15992" s="103" t="s">
        <v>277</v>
      </c>
      <c r="D15992" s="102" t="s">
        <v>296</v>
      </c>
      <c r="E15992" s="102" t="s">
        <v>275</v>
      </c>
      <c r="F15992" s="102" t="s">
        <v>26082</v>
      </c>
      <c r="H15992" s="102">
        <v>45656</v>
      </c>
      <c r="I15992" s="102" t="s">
        <v>22518</v>
      </c>
      <c r="J15992" s="102" t="s">
        <v>301</v>
      </c>
      <c r="K15992" s="102" t="s">
        <v>1</v>
      </c>
      <c r="L15992" s="102" t="s">
        <v>300</v>
      </c>
      <c r="M15992" s="102" t="s">
        <v>1074</v>
      </c>
      <c r="N15992" s="102">
        <v>1</v>
      </c>
      <c r="O15992" s="102" t="s">
        <v>1075</v>
      </c>
    </row>
    <row r="15993" spans="1:15" x14ac:dyDescent="0.25">
      <c r="A15993" s="102" t="s">
        <v>26083</v>
      </c>
      <c r="B15993" s="103" t="s">
        <v>5350</v>
      </c>
      <c r="C15993" s="103" t="s">
        <v>1225</v>
      </c>
      <c r="D15993" s="102" t="s">
        <v>281</v>
      </c>
      <c r="E15993" s="102" t="s">
        <v>275</v>
      </c>
      <c r="F15993" s="102" t="s">
        <v>26084</v>
      </c>
      <c r="H15993" s="102">
        <v>45656</v>
      </c>
      <c r="I15993" s="102" t="s">
        <v>22518</v>
      </c>
      <c r="J15993" s="102" t="s">
        <v>301</v>
      </c>
      <c r="K15993" s="102" t="s">
        <v>1</v>
      </c>
      <c r="L15993" s="102" t="s">
        <v>300</v>
      </c>
      <c r="M15993" s="102" t="s">
        <v>1074</v>
      </c>
      <c r="N15993" s="102">
        <v>1</v>
      </c>
      <c r="O15993" s="102" t="s">
        <v>1075</v>
      </c>
    </row>
    <row r="15994" spans="1:15" x14ac:dyDescent="0.25">
      <c r="A15994" s="102" t="s">
        <v>26083</v>
      </c>
      <c r="B15994" s="103" t="s">
        <v>5057</v>
      </c>
      <c r="C15994" s="103" t="s">
        <v>1077</v>
      </c>
      <c r="D15994" s="102" t="s">
        <v>281</v>
      </c>
      <c r="E15994" s="102" t="s">
        <v>275</v>
      </c>
      <c r="F15994" s="102" t="s">
        <v>26085</v>
      </c>
      <c r="H15994" s="102">
        <v>45656</v>
      </c>
      <c r="I15994" s="102" t="s">
        <v>22518</v>
      </c>
      <c r="J15994" s="102" t="s">
        <v>301</v>
      </c>
      <c r="K15994" s="102" t="s">
        <v>1</v>
      </c>
      <c r="L15994" s="102" t="s">
        <v>300</v>
      </c>
      <c r="M15994" s="102" t="s">
        <v>1074</v>
      </c>
      <c r="N15994" s="102">
        <v>1</v>
      </c>
      <c r="O15994" s="102" t="s">
        <v>1075</v>
      </c>
    </row>
    <row r="15995" spans="1:15" x14ac:dyDescent="0.25">
      <c r="A15995" s="102" t="s">
        <v>26083</v>
      </c>
      <c r="B15995" s="103" t="s">
        <v>10192</v>
      </c>
      <c r="C15995" s="103" t="s">
        <v>1077</v>
      </c>
      <c r="D15995" s="102" t="s">
        <v>281</v>
      </c>
      <c r="E15995" s="102" t="s">
        <v>275</v>
      </c>
      <c r="F15995" s="102" t="s">
        <v>26086</v>
      </c>
      <c r="H15995" s="102">
        <v>45656</v>
      </c>
      <c r="I15995" s="102" t="s">
        <v>22518</v>
      </c>
      <c r="J15995" s="102" t="s">
        <v>301</v>
      </c>
      <c r="K15995" s="102" t="s">
        <v>1</v>
      </c>
      <c r="L15995" s="102" t="s">
        <v>300</v>
      </c>
      <c r="M15995" s="102" t="s">
        <v>1074</v>
      </c>
      <c r="N15995" s="102">
        <v>1</v>
      </c>
      <c r="O15995" s="102" t="s">
        <v>1075</v>
      </c>
    </row>
    <row r="15996" spans="1:15" x14ac:dyDescent="0.25">
      <c r="A15996" s="102" t="s">
        <v>7896</v>
      </c>
      <c r="B15996" s="103" t="s">
        <v>20122</v>
      </c>
      <c r="C15996" s="103" t="s">
        <v>1118</v>
      </c>
      <c r="D15996" s="102" t="s">
        <v>2881</v>
      </c>
      <c r="E15996" s="102" t="s">
        <v>275</v>
      </c>
      <c r="F15996" s="102" t="s">
        <v>26087</v>
      </c>
      <c r="H15996" s="102">
        <v>45656</v>
      </c>
      <c r="I15996" s="102" t="s">
        <v>22518</v>
      </c>
      <c r="J15996" s="102" t="s">
        <v>301</v>
      </c>
      <c r="K15996" s="102" t="s">
        <v>1</v>
      </c>
      <c r="L15996" s="102" t="s">
        <v>300</v>
      </c>
      <c r="M15996" s="102" t="s">
        <v>1074</v>
      </c>
      <c r="N15996" s="102">
        <v>1</v>
      </c>
      <c r="O15996" s="102" t="s">
        <v>1075</v>
      </c>
    </row>
    <row r="15997" spans="1:15" x14ac:dyDescent="0.25">
      <c r="A15997" s="102" t="s">
        <v>26088</v>
      </c>
      <c r="B15997" s="103" t="s">
        <v>26089</v>
      </c>
      <c r="C15997" s="103" t="s">
        <v>1360</v>
      </c>
      <c r="D15997" s="102" t="s">
        <v>2881</v>
      </c>
      <c r="E15997" s="102" t="s">
        <v>275</v>
      </c>
      <c r="F15997" s="102" t="s">
        <v>26090</v>
      </c>
      <c r="H15997" s="102">
        <v>45656</v>
      </c>
      <c r="I15997" s="102" t="s">
        <v>22518</v>
      </c>
      <c r="J15997" s="102" t="s">
        <v>301</v>
      </c>
      <c r="K15997" s="102" t="s">
        <v>1</v>
      </c>
      <c r="L15997" s="102" t="s">
        <v>300</v>
      </c>
      <c r="M15997" s="102" t="s">
        <v>1074</v>
      </c>
      <c r="N15997" s="102">
        <v>1</v>
      </c>
      <c r="O15997" s="102" t="s">
        <v>1075</v>
      </c>
    </row>
    <row r="15998" spans="1:15" x14ac:dyDescent="0.25">
      <c r="A15998" s="102" t="s">
        <v>26091</v>
      </c>
      <c r="B15998" s="103" t="s">
        <v>3085</v>
      </c>
      <c r="C15998" s="103" t="s">
        <v>1118</v>
      </c>
      <c r="D15998" s="102" t="s">
        <v>2881</v>
      </c>
      <c r="E15998" s="102" t="s">
        <v>275</v>
      </c>
      <c r="F15998" s="102" t="s">
        <v>26092</v>
      </c>
      <c r="H15998" s="102">
        <v>45656</v>
      </c>
      <c r="I15998" s="102" t="s">
        <v>22518</v>
      </c>
      <c r="J15998" s="102" t="s">
        <v>301</v>
      </c>
      <c r="K15998" s="102" t="s">
        <v>1</v>
      </c>
      <c r="L15998" s="102" t="s">
        <v>300</v>
      </c>
      <c r="M15998" s="102" t="s">
        <v>1074</v>
      </c>
      <c r="N15998" s="102">
        <v>1</v>
      </c>
      <c r="O15998" s="102" t="s">
        <v>1075</v>
      </c>
    </row>
    <row r="15999" spans="1:15" x14ac:dyDescent="0.25">
      <c r="A15999" s="102" t="s">
        <v>26093</v>
      </c>
      <c r="B15999" s="103" t="s">
        <v>14708</v>
      </c>
      <c r="C15999" s="103" t="s">
        <v>1360</v>
      </c>
      <c r="D15999" s="102" t="s">
        <v>2881</v>
      </c>
      <c r="E15999" s="102" t="s">
        <v>275</v>
      </c>
      <c r="F15999" s="102" t="s">
        <v>26094</v>
      </c>
      <c r="H15999" s="102">
        <v>45656</v>
      </c>
      <c r="I15999" s="102" t="s">
        <v>22518</v>
      </c>
      <c r="J15999" s="102" t="s">
        <v>301</v>
      </c>
      <c r="K15999" s="102" t="s">
        <v>1</v>
      </c>
      <c r="L15999" s="102" t="s">
        <v>300</v>
      </c>
      <c r="M15999" s="102" t="s">
        <v>1074</v>
      </c>
      <c r="N15999" s="102">
        <v>1</v>
      </c>
      <c r="O15999" s="102" t="s">
        <v>1075</v>
      </c>
    </row>
    <row r="16000" spans="1:15" x14ac:dyDescent="0.25">
      <c r="A16000" s="102" t="s">
        <v>26095</v>
      </c>
      <c r="B16000" s="103" t="s">
        <v>26096</v>
      </c>
      <c r="C16000" s="103" t="s">
        <v>1360</v>
      </c>
      <c r="D16000" s="102" t="s">
        <v>2881</v>
      </c>
      <c r="E16000" s="102" t="s">
        <v>275</v>
      </c>
      <c r="F16000" s="102" t="s">
        <v>26097</v>
      </c>
      <c r="H16000" s="102">
        <v>45656</v>
      </c>
      <c r="I16000" s="102" t="s">
        <v>22518</v>
      </c>
      <c r="J16000" s="102" t="s">
        <v>301</v>
      </c>
      <c r="K16000" s="102" t="s">
        <v>1</v>
      </c>
      <c r="L16000" s="102" t="s">
        <v>300</v>
      </c>
      <c r="M16000" s="102" t="s">
        <v>1074</v>
      </c>
      <c r="N16000" s="102">
        <v>1</v>
      </c>
      <c r="O16000" s="102" t="s">
        <v>1075</v>
      </c>
    </row>
    <row r="16001" spans="1:15" x14ac:dyDescent="0.25">
      <c r="A16001" s="102" t="s">
        <v>17069</v>
      </c>
      <c r="B16001" s="103" t="s">
        <v>11119</v>
      </c>
      <c r="C16001" s="103" t="s">
        <v>274</v>
      </c>
      <c r="D16001" s="102" t="s">
        <v>296</v>
      </c>
      <c r="E16001" s="102" t="s">
        <v>275</v>
      </c>
      <c r="F16001" s="102" t="s">
        <v>26098</v>
      </c>
      <c r="H16001" s="102">
        <v>45656</v>
      </c>
      <c r="I16001" s="102" t="s">
        <v>22518</v>
      </c>
      <c r="J16001" s="102" t="s">
        <v>301</v>
      </c>
      <c r="K16001" s="102" t="s">
        <v>1</v>
      </c>
      <c r="L16001" s="102" t="s">
        <v>300</v>
      </c>
      <c r="M16001" s="102" t="s">
        <v>1074</v>
      </c>
      <c r="N16001" s="102">
        <v>1</v>
      </c>
      <c r="O16001" s="102" t="s">
        <v>1075</v>
      </c>
    </row>
    <row r="16002" spans="1:15" x14ac:dyDescent="0.25">
      <c r="A16002" s="102" t="s">
        <v>17069</v>
      </c>
      <c r="B16002" s="103" t="s">
        <v>19698</v>
      </c>
      <c r="C16002" s="103" t="s">
        <v>1082</v>
      </c>
      <c r="D16002" s="102" t="s">
        <v>296</v>
      </c>
      <c r="E16002" s="102" t="s">
        <v>275</v>
      </c>
      <c r="F16002" s="102" t="s">
        <v>26099</v>
      </c>
      <c r="H16002" s="102">
        <v>45656</v>
      </c>
      <c r="I16002" s="102" t="s">
        <v>22518</v>
      </c>
      <c r="J16002" s="102" t="s">
        <v>301</v>
      </c>
      <c r="K16002" s="102" t="s">
        <v>1</v>
      </c>
      <c r="L16002" s="102" t="s">
        <v>300</v>
      </c>
      <c r="M16002" s="102" t="s">
        <v>1082</v>
      </c>
      <c r="N16002" s="102">
        <v>1</v>
      </c>
      <c r="O16002" s="102" t="s">
        <v>1075</v>
      </c>
    </row>
    <row r="16003" spans="1:15" x14ac:dyDescent="0.25">
      <c r="A16003" s="102" t="s">
        <v>17069</v>
      </c>
      <c r="B16003" s="103" t="s">
        <v>1705</v>
      </c>
      <c r="C16003" s="103" t="s">
        <v>1180</v>
      </c>
      <c r="D16003" s="102" t="s">
        <v>296</v>
      </c>
      <c r="E16003" s="102" t="s">
        <v>275</v>
      </c>
      <c r="F16003" s="102" t="s">
        <v>26100</v>
      </c>
      <c r="H16003" s="102">
        <v>45656</v>
      </c>
      <c r="I16003" s="102" t="s">
        <v>22518</v>
      </c>
      <c r="J16003" s="102" t="s">
        <v>301</v>
      </c>
      <c r="K16003" s="102" t="s">
        <v>1</v>
      </c>
      <c r="L16003" s="102" t="s">
        <v>300</v>
      </c>
      <c r="M16003" s="102" t="s">
        <v>1180</v>
      </c>
      <c r="N16003" s="102">
        <v>1</v>
      </c>
      <c r="O16003" s="102" t="s">
        <v>1075</v>
      </c>
    </row>
    <row r="16004" spans="1:15" x14ac:dyDescent="0.25">
      <c r="A16004" s="102" t="s">
        <v>3095</v>
      </c>
      <c r="B16004" s="103" t="s">
        <v>26101</v>
      </c>
      <c r="C16004" s="103" t="s">
        <v>1082</v>
      </c>
      <c r="D16004" s="102" t="s">
        <v>296</v>
      </c>
      <c r="E16004" s="102" t="s">
        <v>275</v>
      </c>
      <c r="F16004" s="102" t="s">
        <v>26102</v>
      </c>
      <c r="H16004" s="102">
        <v>45656</v>
      </c>
      <c r="I16004" s="102" t="s">
        <v>22518</v>
      </c>
      <c r="J16004" s="102" t="s">
        <v>301</v>
      </c>
      <c r="K16004" s="102" t="s">
        <v>1</v>
      </c>
      <c r="L16004" s="102" t="s">
        <v>300</v>
      </c>
      <c r="M16004" s="102" t="s">
        <v>1082</v>
      </c>
      <c r="N16004" s="102">
        <v>1</v>
      </c>
      <c r="O16004" s="102" t="s">
        <v>1075</v>
      </c>
    </row>
    <row r="16005" spans="1:15" x14ac:dyDescent="0.25">
      <c r="A16005" s="102" t="s">
        <v>26103</v>
      </c>
      <c r="B16005" s="103" t="s">
        <v>9645</v>
      </c>
      <c r="C16005" s="103" t="s">
        <v>274</v>
      </c>
      <c r="D16005" s="102" t="s">
        <v>296</v>
      </c>
      <c r="E16005" s="102" t="s">
        <v>275</v>
      </c>
      <c r="F16005" s="102" t="s">
        <v>26104</v>
      </c>
      <c r="H16005" s="102">
        <v>45656</v>
      </c>
      <c r="I16005" s="102" t="s">
        <v>22518</v>
      </c>
      <c r="J16005" s="102" t="s">
        <v>301</v>
      </c>
      <c r="K16005" s="102" t="s">
        <v>1</v>
      </c>
      <c r="L16005" s="102" t="s">
        <v>300</v>
      </c>
      <c r="M16005" s="102" t="s">
        <v>1074</v>
      </c>
      <c r="N16005" s="102">
        <v>1</v>
      </c>
      <c r="O16005" s="102" t="s">
        <v>1075</v>
      </c>
    </row>
    <row r="16006" spans="1:15" x14ac:dyDescent="0.25">
      <c r="A16006" s="102" t="s">
        <v>26105</v>
      </c>
      <c r="B16006" s="103" t="s">
        <v>12653</v>
      </c>
      <c r="C16006" s="103" t="s">
        <v>1118</v>
      </c>
      <c r="D16006" s="102" t="s">
        <v>152</v>
      </c>
      <c r="E16006" s="102" t="s">
        <v>275</v>
      </c>
      <c r="F16006" s="102" t="s">
        <v>26106</v>
      </c>
      <c r="H16006" s="102">
        <v>45656</v>
      </c>
      <c r="I16006" s="102" t="s">
        <v>22518</v>
      </c>
      <c r="J16006" s="102" t="s">
        <v>301</v>
      </c>
      <c r="K16006" s="102" t="s">
        <v>1</v>
      </c>
      <c r="L16006" s="102" t="s">
        <v>300</v>
      </c>
      <c r="M16006" s="102" t="s">
        <v>1074</v>
      </c>
      <c r="N16006" s="102">
        <v>1</v>
      </c>
      <c r="O16006" s="102" t="s">
        <v>1075</v>
      </c>
    </row>
    <row r="16007" spans="1:15" x14ac:dyDescent="0.25">
      <c r="A16007" s="102" t="s">
        <v>26107</v>
      </c>
      <c r="B16007" s="103" t="s">
        <v>6793</v>
      </c>
      <c r="C16007" s="103" t="s">
        <v>277</v>
      </c>
      <c r="D16007" s="102" t="s">
        <v>296</v>
      </c>
      <c r="E16007" s="102" t="s">
        <v>275</v>
      </c>
      <c r="F16007" s="102" t="s">
        <v>26108</v>
      </c>
      <c r="H16007" s="102">
        <v>45656</v>
      </c>
      <c r="I16007" s="102" t="s">
        <v>22518</v>
      </c>
      <c r="J16007" s="102" t="s">
        <v>301</v>
      </c>
      <c r="K16007" s="102" t="s">
        <v>1</v>
      </c>
      <c r="L16007" s="102" t="s">
        <v>300</v>
      </c>
      <c r="M16007" s="102" t="s">
        <v>1074</v>
      </c>
      <c r="N16007" s="102">
        <v>1</v>
      </c>
      <c r="O16007" s="102" t="s">
        <v>1075</v>
      </c>
    </row>
    <row r="16008" spans="1:15" x14ac:dyDescent="0.25">
      <c r="A16008" s="102" t="s">
        <v>26109</v>
      </c>
      <c r="B16008" s="103" t="s">
        <v>19503</v>
      </c>
      <c r="C16008" s="103" t="s">
        <v>277</v>
      </c>
      <c r="D16008" s="102" t="s">
        <v>296</v>
      </c>
      <c r="E16008" s="102" t="s">
        <v>275</v>
      </c>
      <c r="F16008" s="102" t="s">
        <v>26110</v>
      </c>
      <c r="H16008" s="102">
        <v>45656</v>
      </c>
      <c r="I16008" s="102" t="s">
        <v>22518</v>
      </c>
      <c r="J16008" s="102" t="s">
        <v>301</v>
      </c>
      <c r="K16008" s="102" t="s">
        <v>1</v>
      </c>
      <c r="L16008" s="102" t="s">
        <v>300</v>
      </c>
      <c r="M16008" s="102" t="s">
        <v>1074</v>
      </c>
      <c r="N16008" s="102">
        <v>1</v>
      </c>
      <c r="O16008" s="102" t="s">
        <v>1075</v>
      </c>
    </row>
    <row r="16009" spans="1:15" x14ac:dyDescent="0.25">
      <c r="A16009" s="102" t="s">
        <v>26111</v>
      </c>
      <c r="B16009" s="103" t="s">
        <v>4839</v>
      </c>
      <c r="C16009" s="103" t="s">
        <v>277</v>
      </c>
      <c r="D16009" s="102" t="s">
        <v>296</v>
      </c>
      <c r="E16009" s="102" t="s">
        <v>275</v>
      </c>
      <c r="F16009" s="102" t="s">
        <v>26112</v>
      </c>
      <c r="H16009" s="102">
        <v>45656</v>
      </c>
      <c r="I16009" s="102" t="s">
        <v>22518</v>
      </c>
      <c r="J16009" s="102" t="s">
        <v>301</v>
      </c>
      <c r="K16009" s="102" t="s">
        <v>1</v>
      </c>
      <c r="L16009" s="102" t="s">
        <v>300</v>
      </c>
      <c r="M16009" s="102" t="s">
        <v>1074</v>
      </c>
      <c r="N16009" s="102">
        <v>1</v>
      </c>
      <c r="O16009" s="102" t="s">
        <v>1075</v>
      </c>
    </row>
    <row r="16010" spans="1:15" x14ac:dyDescent="0.25">
      <c r="A16010" s="102" t="s">
        <v>26113</v>
      </c>
      <c r="B16010" s="103" t="s">
        <v>25887</v>
      </c>
      <c r="C16010" s="103" t="s">
        <v>274</v>
      </c>
      <c r="D16010" s="102" t="s">
        <v>1788</v>
      </c>
      <c r="E16010" s="102" t="s">
        <v>275</v>
      </c>
      <c r="F16010" s="102" t="s">
        <v>26114</v>
      </c>
      <c r="G16010" s="102" t="s">
        <v>21881</v>
      </c>
      <c r="H16010" s="102">
        <v>45656</v>
      </c>
      <c r="I16010" s="102" t="s">
        <v>22518</v>
      </c>
      <c r="J16010" s="102" t="s">
        <v>301</v>
      </c>
      <c r="K16010" s="102" t="s">
        <v>1</v>
      </c>
      <c r="L16010" s="102" t="s">
        <v>300</v>
      </c>
      <c r="M16010" s="102" t="s">
        <v>1074</v>
      </c>
      <c r="N16010" s="102">
        <v>1</v>
      </c>
      <c r="O16010" s="102" t="s">
        <v>1075</v>
      </c>
    </row>
    <row r="16011" spans="1:15" x14ac:dyDescent="0.25">
      <c r="A16011" s="102" t="s">
        <v>26113</v>
      </c>
      <c r="B16011" s="103" t="s">
        <v>13383</v>
      </c>
      <c r="C16011" s="103" t="s">
        <v>277</v>
      </c>
      <c r="D16011" s="102" t="s">
        <v>1788</v>
      </c>
      <c r="E16011" s="102" t="s">
        <v>275</v>
      </c>
      <c r="F16011" s="102" t="s">
        <v>26115</v>
      </c>
      <c r="G16011" s="102" t="s">
        <v>21881</v>
      </c>
      <c r="H16011" s="102">
        <v>45656</v>
      </c>
      <c r="I16011" s="102" t="s">
        <v>22518</v>
      </c>
      <c r="J16011" s="102" t="s">
        <v>301</v>
      </c>
      <c r="K16011" s="102" t="s">
        <v>1</v>
      </c>
      <c r="L16011" s="102" t="s">
        <v>300</v>
      </c>
      <c r="M16011" s="102" t="s">
        <v>1074</v>
      </c>
      <c r="N16011" s="102">
        <v>1</v>
      </c>
      <c r="O16011" s="102" t="s">
        <v>1075</v>
      </c>
    </row>
    <row r="16012" spans="1:15" x14ac:dyDescent="0.25">
      <c r="A16012" s="102" t="s">
        <v>26113</v>
      </c>
      <c r="B16012" s="103" t="s">
        <v>26116</v>
      </c>
      <c r="C16012" s="103" t="s">
        <v>277</v>
      </c>
      <c r="D16012" s="102" t="s">
        <v>1788</v>
      </c>
      <c r="E16012" s="102" t="s">
        <v>275</v>
      </c>
      <c r="F16012" s="102" t="s">
        <v>26117</v>
      </c>
      <c r="G16012" s="102" t="s">
        <v>21881</v>
      </c>
      <c r="H16012" s="102">
        <v>45656</v>
      </c>
      <c r="I16012" s="102" t="s">
        <v>22518</v>
      </c>
      <c r="J16012" s="102" t="s">
        <v>301</v>
      </c>
      <c r="K16012" s="102" t="s">
        <v>1</v>
      </c>
      <c r="L16012" s="102" t="s">
        <v>300</v>
      </c>
      <c r="M16012" s="102" t="s">
        <v>1074</v>
      </c>
      <c r="N16012" s="102">
        <v>1</v>
      </c>
      <c r="O16012" s="102" t="s">
        <v>1075</v>
      </c>
    </row>
    <row r="16013" spans="1:15" x14ac:dyDescent="0.25">
      <c r="A16013" s="102" t="s">
        <v>26118</v>
      </c>
      <c r="B16013" s="103" t="s">
        <v>1515</v>
      </c>
      <c r="C16013" s="103" t="s">
        <v>274</v>
      </c>
      <c r="D16013" s="102" t="s">
        <v>152</v>
      </c>
      <c r="E16013" s="102" t="s">
        <v>275</v>
      </c>
      <c r="F16013" s="102" t="s">
        <v>26119</v>
      </c>
      <c r="H16013" s="102">
        <v>45656</v>
      </c>
      <c r="I16013" s="102" t="s">
        <v>22518</v>
      </c>
      <c r="J16013" s="102" t="s">
        <v>301</v>
      </c>
      <c r="K16013" s="102" t="s">
        <v>1</v>
      </c>
      <c r="L16013" s="102" t="s">
        <v>300</v>
      </c>
      <c r="M16013" s="102" t="s">
        <v>1074</v>
      </c>
      <c r="N16013" s="102">
        <v>1</v>
      </c>
      <c r="O16013" s="102" t="s">
        <v>1075</v>
      </c>
    </row>
    <row r="16014" spans="1:15" x14ac:dyDescent="0.25">
      <c r="A16014" s="102" t="s">
        <v>25633</v>
      </c>
      <c r="B16014" s="103" t="s">
        <v>2654</v>
      </c>
      <c r="C16014" s="103" t="s">
        <v>274</v>
      </c>
      <c r="D16014" s="102" t="s">
        <v>296</v>
      </c>
      <c r="E16014" s="102" t="s">
        <v>275</v>
      </c>
      <c r="F16014" s="102" t="s">
        <v>26120</v>
      </c>
      <c r="H16014" s="102">
        <v>45656</v>
      </c>
      <c r="I16014" s="102" t="s">
        <v>22518</v>
      </c>
      <c r="J16014" s="102" t="s">
        <v>301</v>
      </c>
      <c r="K16014" s="102" t="s">
        <v>1</v>
      </c>
      <c r="L16014" s="102" t="s">
        <v>300</v>
      </c>
      <c r="M16014" s="102" t="s">
        <v>1074</v>
      </c>
      <c r="N16014" s="102">
        <v>1</v>
      </c>
      <c r="O16014" s="102" t="s">
        <v>1075</v>
      </c>
    </row>
    <row r="16015" spans="1:15" x14ac:dyDescent="0.25">
      <c r="A16015" s="102" t="s">
        <v>26121</v>
      </c>
      <c r="B16015" s="103" t="s">
        <v>2819</v>
      </c>
      <c r="C16015" s="103" t="s">
        <v>277</v>
      </c>
      <c r="D16015" s="102" t="s">
        <v>296</v>
      </c>
      <c r="E16015" s="102" t="s">
        <v>275</v>
      </c>
      <c r="F16015" s="102" t="s">
        <v>26122</v>
      </c>
      <c r="H16015" s="102">
        <v>45656</v>
      </c>
      <c r="I16015" s="102" t="s">
        <v>22518</v>
      </c>
      <c r="J16015" s="102" t="s">
        <v>301</v>
      </c>
      <c r="K16015" s="102" t="s">
        <v>1</v>
      </c>
      <c r="L16015" s="102" t="s">
        <v>300</v>
      </c>
      <c r="M16015" s="102" t="s">
        <v>1074</v>
      </c>
      <c r="N16015" s="102">
        <v>1</v>
      </c>
      <c r="O16015" s="102" t="s">
        <v>1075</v>
      </c>
    </row>
    <row r="16016" spans="1:15" x14ac:dyDescent="0.25">
      <c r="A16016" s="102" t="s">
        <v>26123</v>
      </c>
      <c r="B16016" s="103" t="s">
        <v>26124</v>
      </c>
      <c r="C16016" s="103" t="s">
        <v>274</v>
      </c>
      <c r="D16016" s="102" t="s">
        <v>296</v>
      </c>
      <c r="E16016" s="102" t="s">
        <v>275</v>
      </c>
      <c r="F16016" s="102" t="s">
        <v>26125</v>
      </c>
      <c r="H16016" s="102">
        <v>45656</v>
      </c>
      <c r="I16016" s="102" t="s">
        <v>22518</v>
      </c>
      <c r="J16016" s="102" t="s">
        <v>301</v>
      </c>
      <c r="K16016" s="102" t="s">
        <v>1</v>
      </c>
      <c r="L16016" s="102" t="s">
        <v>300</v>
      </c>
      <c r="M16016" s="102" t="s">
        <v>1074</v>
      </c>
      <c r="N16016" s="102">
        <v>1</v>
      </c>
      <c r="O16016" s="102" t="s">
        <v>1075</v>
      </c>
    </row>
    <row r="16017" spans="1:15" x14ac:dyDescent="0.25">
      <c r="A16017" s="102" t="s">
        <v>26126</v>
      </c>
      <c r="B16017" s="103" t="s">
        <v>1095</v>
      </c>
      <c r="C16017" s="103" t="s">
        <v>277</v>
      </c>
      <c r="D16017" s="102" t="s">
        <v>296</v>
      </c>
      <c r="E16017" s="102" t="s">
        <v>275</v>
      </c>
      <c r="F16017" s="102" t="s">
        <v>26127</v>
      </c>
      <c r="H16017" s="102">
        <v>45656</v>
      </c>
      <c r="I16017" s="102" t="s">
        <v>22518</v>
      </c>
      <c r="J16017" s="102" t="s">
        <v>301</v>
      </c>
      <c r="K16017" s="102" t="s">
        <v>1</v>
      </c>
      <c r="L16017" s="102" t="s">
        <v>300</v>
      </c>
      <c r="M16017" s="102" t="s">
        <v>1074</v>
      </c>
      <c r="N16017" s="102">
        <v>1</v>
      </c>
      <c r="O16017" s="102" t="s">
        <v>1075</v>
      </c>
    </row>
    <row r="16018" spans="1:15" x14ac:dyDescent="0.25">
      <c r="A16018" s="102" t="s">
        <v>26128</v>
      </c>
      <c r="B16018" s="103" t="s">
        <v>19125</v>
      </c>
      <c r="C16018" s="103" t="s">
        <v>277</v>
      </c>
      <c r="D16018" s="102" t="s">
        <v>296</v>
      </c>
      <c r="E16018" s="102" t="s">
        <v>275</v>
      </c>
      <c r="F16018" s="102" t="s">
        <v>26129</v>
      </c>
      <c r="H16018" s="102">
        <v>45656</v>
      </c>
      <c r="I16018" s="102" t="s">
        <v>22518</v>
      </c>
      <c r="J16018" s="102" t="s">
        <v>301</v>
      </c>
      <c r="K16018" s="102" t="s">
        <v>1</v>
      </c>
      <c r="L16018" s="102" t="s">
        <v>300</v>
      </c>
      <c r="M16018" s="102" t="s">
        <v>1074</v>
      </c>
      <c r="N16018" s="102">
        <v>1</v>
      </c>
      <c r="O16018" s="102" t="s">
        <v>1075</v>
      </c>
    </row>
    <row r="16019" spans="1:15" x14ac:dyDescent="0.25">
      <c r="A16019" s="102" t="s">
        <v>26128</v>
      </c>
      <c r="B16019" s="103" t="s">
        <v>11605</v>
      </c>
      <c r="C16019" s="103" t="s">
        <v>277</v>
      </c>
      <c r="D16019" s="102" t="s">
        <v>296</v>
      </c>
      <c r="E16019" s="102" t="s">
        <v>275</v>
      </c>
      <c r="F16019" s="102" t="s">
        <v>26130</v>
      </c>
      <c r="H16019" s="102">
        <v>45656</v>
      </c>
      <c r="I16019" s="102" t="s">
        <v>22518</v>
      </c>
      <c r="J16019" s="102" t="s">
        <v>301</v>
      </c>
      <c r="K16019" s="102" t="s">
        <v>1</v>
      </c>
      <c r="L16019" s="102" t="s">
        <v>300</v>
      </c>
      <c r="M16019" s="102" t="s">
        <v>1074</v>
      </c>
      <c r="N16019" s="102">
        <v>1</v>
      </c>
      <c r="O16019" s="102" t="s">
        <v>1075</v>
      </c>
    </row>
    <row r="16020" spans="1:15" x14ac:dyDescent="0.25">
      <c r="A16020" s="102" t="s">
        <v>26128</v>
      </c>
      <c r="B16020" s="103" t="s">
        <v>26131</v>
      </c>
      <c r="C16020" s="103" t="s">
        <v>1082</v>
      </c>
      <c r="D16020" s="102" t="s">
        <v>296</v>
      </c>
      <c r="E16020" s="102" t="s">
        <v>275</v>
      </c>
      <c r="F16020" s="102" t="s">
        <v>26132</v>
      </c>
      <c r="H16020" s="102">
        <v>45656</v>
      </c>
      <c r="I16020" s="102" t="s">
        <v>22518</v>
      </c>
      <c r="J16020" s="102" t="s">
        <v>301</v>
      </c>
      <c r="K16020" s="102" t="s">
        <v>1</v>
      </c>
      <c r="L16020" s="102" t="s">
        <v>300</v>
      </c>
      <c r="M16020" s="102" t="s">
        <v>1082</v>
      </c>
      <c r="N16020" s="102">
        <v>1</v>
      </c>
      <c r="O16020" s="102" t="s">
        <v>1075</v>
      </c>
    </row>
    <row r="16021" spans="1:15" x14ac:dyDescent="0.25">
      <c r="A16021" s="102" t="s">
        <v>26128</v>
      </c>
      <c r="B16021" s="103" t="s">
        <v>26133</v>
      </c>
      <c r="C16021" s="103" t="s">
        <v>274</v>
      </c>
      <c r="D16021" s="102" t="s">
        <v>296</v>
      </c>
      <c r="E16021" s="102" t="s">
        <v>275</v>
      </c>
      <c r="F16021" s="102" t="s">
        <v>26134</v>
      </c>
      <c r="H16021" s="102">
        <v>45656</v>
      </c>
      <c r="I16021" s="102" t="s">
        <v>22518</v>
      </c>
      <c r="J16021" s="102" t="s">
        <v>301</v>
      </c>
      <c r="K16021" s="102" t="s">
        <v>1</v>
      </c>
      <c r="L16021" s="102" t="s">
        <v>300</v>
      </c>
      <c r="M16021" s="102" t="s">
        <v>1074</v>
      </c>
      <c r="N16021" s="102">
        <v>1</v>
      </c>
      <c r="O16021" s="102" t="s">
        <v>1075</v>
      </c>
    </row>
    <row r="16022" spans="1:15" x14ac:dyDescent="0.25">
      <c r="A16022" s="102" t="s">
        <v>26135</v>
      </c>
      <c r="B16022" s="103" t="s">
        <v>26136</v>
      </c>
      <c r="C16022" s="103" t="s">
        <v>274</v>
      </c>
      <c r="D16022" s="102" t="s">
        <v>296</v>
      </c>
      <c r="E16022" s="102" t="s">
        <v>275</v>
      </c>
      <c r="F16022" s="102" t="s">
        <v>26137</v>
      </c>
      <c r="H16022" s="102">
        <v>45656</v>
      </c>
      <c r="I16022" s="102" t="s">
        <v>22518</v>
      </c>
      <c r="J16022" s="102" t="s">
        <v>301</v>
      </c>
      <c r="K16022" s="102" t="s">
        <v>1</v>
      </c>
      <c r="L16022" s="102" t="s">
        <v>300</v>
      </c>
      <c r="M16022" s="102" t="s">
        <v>1074</v>
      </c>
      <c r="N16022" s="102">
        <v>1</v>
      </c>
      <c r="O16022" s="102" t="s">
        <v>1075</v>
      </c>
    </row>
    <row r="16023" spans="1:15" x14ac:dyDescent="0.25">
      <c r="A16023" s="102" t="s">
        <v>26135</v>
      </c>
      <c r="B16023" s="103" t="s">
        <v>19723</v>
      </c>
      <c r="C16023" s="103" t="s">
        <v>274</v>
      </c>
      <c r="D16023" s="102" t="s">
        <v>296</v>
      </c>
      <c r="E16023" s="102" t="s">
        <v>275</v>
      </c>
      <c r="F16023" s="102" t="s">
        <v>26138</v>
      </c>
      <c r="H16023" s="102">
        <v>45656</v>
      </c>
      <c r="I16023" s="102" t="s">
        <v>22518</v>
      </c>
      <c r="J16023" s="102" t="s">
        <v>301</v>
      </c>
      <c r="K16023" s="102" t="s">
        <v>1</v>
      </c>
      <c r="L16023" s="102" t="s">
        <v>300</v>
      </c>
      <c r="M16023" s="102" t="s">
        <v>1074</v>
      </c>
      <c r="N16023" s="102">
        <v>1</v>
      </c>
      <c r="O16023" s="102" t="s">
        <v>1075</v>
      </c>
    </row>
    <row r="16024" spans="1:15" x14ac:dyDescent="0.25">
      <c r="A16024" s="102" t="s">
        <v>26135</v>
      </c>
      <c r="B16024" s="103" t="s">
        <v>1359</v>
      </c>
      <c r="C16024" s="103" t="s">
        <v>274</v>
      </c>
      <c r="D16024" s="102" t="s">
        <v>296</v>
      </c>
      <c r="E16024" s="102" t="s">
        <v>275</v>
      </c>
      <c r="F16024" s="102" t="s">
        <v>26139</v>
      </c>
      <c r="H16024" s="102">
        <v>45656</v>
      </c>
      <c r="I16024" s="102" t="s">
        <v>22518</v>
      </c>
      <c r="J16024" s="102" t="s">
        <v>301</v>
      </c>
      <c r="K16024" s="102" t="s">
        <v>1</v>
      </c>
      <c r="L16024" s="102" t="s">
        <v>300</v>
      </c>
      <c r="M16024" s="102" t="s">
        <v>1074</v>
      </c>
      <c r="N16024" s="102">
        <v>1</v>
      </c>
      <c r="O16024" s="102" t="s">
        <v>1075</v>
      </c>
    </row>
    <row r="16025" spans="1:15" x14ac:dyDescent="0.25">
      <c r="A16025" s="102" t="s">
        <v>26140</v>
      </c>
      <c r="B16025" s="103" t="s">
        <v>14418</v>
      </c>
      <c r="C16025" s="103" t="s">
        <v>277</v>
      </c>
      <c r="D16025" s="102" t="s">
        <v>296</v>
      </c>
      <c r="E16025" s="102" t="s">
        <v>275</v>
      </c>
      <c r="F16025" s="102" t="s">
        <v>26141</v>
      </c>
      <c r="H16025" s="102">
        <v>45656</v>
      </c>
      <c r="I16025" s="102" t="s">
        <v>22518</v>
      </c>
      <c r="J16025" s="102" t="s">
        <v>301</v>
      </c>
      <c r="K16025" s="102" t="s">
        <v>1</v>
      </c>
      <c r="L16025" s="102" t="s">
        <v>300</v>
      </c>
      <c r="M16025" s="102" t="s">
        <v>1074</v>
      </c>
      <c r="N16025" s="102">
        <v>1</v>
      </c>
      <c r="O16025" s="102" t="s">
        <v>1075</v>
      </c>
    </row>
    <row r="16026" spans="1:15" x14ac:dyDescent="0.25">
      <c r="A16026" s="102" t="s">
        <v>26142</v>
      </c>
      <c r="B16026" s="103" t="s">
        <v>1618</v>
      </c>
      <c r="C16026" s="103" t="s">
        <v>274</v>
      </c>
      <c r="D16026" s="102" t="s">
        <v>296</v>
      </c>
      <c r="E16026" s="102" t="s">
        <v>275</v>
      </c>
      <c r="F16026" s="102" t="s">
        <v>26143</v>
      </c>
      <c r="H16026" s="102">
        <v>45656</v>
      </c>
      <c r="I16026" s="102" t="s">
        <v>22518</v>
      </c>
      <c r="J16026" s="102" t="s">
        <v>301</v>
      </c>
      <c r="K16026" s="102" t="s">
        <v>1</v>
      </c>
      <c r="L16026" s="102" t="s">
        <v>300</v>
      </c>
      <c r="M16026" s="102" t="s">
        <v>1074</v>
      </c>
      <c r="N16026" s="102">
        <v>1</v>
      </c>
      <c r="O16026" s="102" t="s">
        <v>1075</v>
      </c>
    </row>
    <row r="16027" spans="1:15" x14ac:dyDescent="0.25">
      <c r="A16027" s="102" t="s">
        <v>26144</v>
      </c>
      <c r="B16027" s="103" t="s">
        <v>14814</v>
      </c>
      <c r="C16027" s="103" t="s">
        <v>1082</v>
      </c>
      <c r="D16027" s="102" t="s">
        <v>2881</v>
      </c>
      <c r="E16027" s="102" t="s">
        <v>275</v>
      </c>
      <c r="F16027" s="102" t="s">
        <v>26145</v>
      </c>
      <c r="H16027" s="102">
        <v>45656</v>
      </c>
      <c r="I16027" s="102" t="s">
        <v>22518</v>
      </c>
      <c r="J16027" s="102" t="s">
        <v>301</v>
      </c>
      <c r="K16027" s="102" t="s">
        <v>1</v>
      </c>
      <c r="L16027" s="102" t="s">
        <v>300</v>
      </c>
      <c r="M16027" s="102" t="s">
        <v>1082</v>
      </c>
      <c r="N16027" s="102">
        <v>1</v>
      </c>
      <c r="O16027" s="102" t="s">
        <v>1075</v>
      </c>
    </row>
    <row r="16028" spans="1:15" x14ac:dyDescent="0.25">
      <c r="A16028" s="102" t="s">
        <v>26144</v>
      </c>
      <c r="B16028" s="103" t="s">
        <v>3054</v>
      </c>
      <c r="C16028" s="103" t="s">
        <v>1360</v>
      </c>
      <c r="D16028" s="102" t="s">
        <v>2881</v>
      </c>
      <c r="E16028" s="102" t="s">
        <v>275</v>
      </c>
      <c r="F16028" s="102" t="s">
        <v>26146</v>
      </c>
      <c r="H16028" s="102">
        <v>45656</v>
      </c>
      <c r="I16028" s="102" t="s">
        <v>22518</v>
      </c>
      <c r="J16028" s="102" t="s">
        <v>301</v>
      </c>
      <c r="K16028" s="102" t="s">
        <v>1</v>
      </c>
      <c r="L16028" s="102" t="s">
        <v>300</v>
      </c>
      <c r="M16028" s="102" t="s">
        <v>1074</v>
      </c>
      <c r="N16028" s="102">
        <v>1</v>
      </c>
      <c r="O16028" s="102" t="s">
        <v>1075</v>
      </c>
    </row>
    <row r="16029" spans="1:15" x14ac:dyDescent="0.25">
      <c r="A16029" s="102" t="s">
        <v>26144</v>
      </c>
      <c r="B16029" s="103" t="s">
        <v>4461</v>
      </c>
      <c r="C16029" s="103" t="s">
        <v>1180</v>
      </c>
      <c r="D16029" s="102" t="s">
        <v>2881</v>
      </c>
      <c r="E16029" s="102" t="s">
        <v>275</v>
      </c>
      <c r="F16029" s="102" t="s">
        <v>26147</v>
      </c>
      <c r="H16029" s="102">
        <v>45656</v>
      </c>
      <c r="I16029" s="102" t="s">
        <v>22518</v>
      </c>
      <c r="J16029" s="102" t="s">
        <v>301</v>
      </c>
      <c r="K16029" s="102" t="s">
        <v>1</v>
      </c>
      <c r="L16029" s="102" t="s">
        <v>300</v>
      </c>
      <c r="M16029" s="102" t="s">
        <v>1180</v>
      </c>
      <c r="N16029" s="102">
        <v>1</v>
      </c>
      <c r="O16029" s="102" t="s">
        <v>1075</v>
      </c>
    </row>
    <row r="16030" spans="1:15" x14ac:dyDescent="0.25">
      <c r="A16030" s="102" t="s">
        <v>26148</v>
      </c>
      <c r="B16030" s="103" t="s">
        <v>26149</v>
      </c>
      <c r="C16030" s="103" t="s">
        <v>277</v>
      </c>
      <c r="D16030" s="102" t="s">
        <v>296</v>
      </c>
      <c r="E16030" s="102" t="s">
        <v>275</v>
      </c>
      <c r="F16030" s="102" t="s">
        <v>26150</v>
      </c>
      <c r="H16030" s="102">
        <v>45656</v>
      </c>
      <c r="I16030" s="102" t="s">
        <v>22518</v>
      </c>
      <c r="J16030" s="102" t="s">
        <v>301</v>
      </c>
      <c r="K16030" s="102" t="s">
        <v>1</v>
      </c>
      <c r="L16030" s="102" t="s">
        <v>300</v>
      </c>
      <c r="M16030" s="102" t="s">
        <v>1074</v>
      </c>
      <c r="N16030" s="102">
        <v>1</v>
      </c>
      <c r="O16030" s="102" t="s">
        <v>1075</v>
      </c>
    </row>
    <row r="16031" spans="1:15" x14ac:dyDescent="0.25">
      <c r="A16031" s="102" t="s">
        <v>26151</v>
      </c>
      <c r="B16031" s="103" t="s">
        <v>26152</v>
      </c>
      <c r="C16031" s="103" t="s">
        <v>1082</v>
      </c>
      <c r="D16031" s="102" t="s">
        <v>1788</v>
      </c>
      <c r="E16031" s="102" t="s">
        <v>275</v>
      </c>
      <c r="F16031" s="102" t="s">
        <v>26153</v>
      </c>
      <c r="G16031" s="102" t="s">
        <v>21881</v>
      </c>
      <c r="H16031" s="102">
        <v>45656</v>
      </c>
      <c r="I16031" s="102" t="s">
        <v>22518</v>
      </c>
      <c r="J16031" s="102" t="s">
        <v>301</v>
      </c>
      <c r="K16031" s="102" t="s">
        <v>1</v>
      </c>
      <c r="L16031" s="102" t="s">
        <v>300</v>
      </c>
      <c r="M16031" s="102" t="s">
        <v>1082</v>
      </c>
      <c r="N16031" s="102">
        <v>1</v>
      </c>
      <c r="O16031" s="102" t="s">
        <v>1075</v>
      </c>
    </row>
    <row r="16032" spans="1:15" x14ac:dyDescent="0.25">
      <c r="A16032" s="102" t="s">
        <v>26154</v>
      </c>
      <c r="B16032" s="103" t="s">
        <v>1895</v>
      </c>
      <c r="C16032" s="103" t="s">
        <v>274</v>
      </c>
      <c r="D16032" s="102" t="s">
        <v>296</v>
      </c>
      <c r="E16032" s="102" t="s">
        <v>275</v>
      </c>
      <c r="F16032" s="102" t="s">
        <v>26155</v>
      </c>
      <c r="H16032" s="102">
        <v>45656</v>
      </c>
      <c r="I16032" s="102" t="s">
        <v>22518</v>
      </c>
      <c r="J16032" s="102" t="s">
        <v>301</v>
      </c>
      <c r="K16032" s="102" t="s">
        <v>1</v>
      </c>
      <c r="L16032" s="102" t="s">
        <v>300</v>
      </c>
      <c r="M16032" s="102" t="s">
        <v>1074</v>
      </c>
      <c r="N16032" s="102">
        <v>1</v>
      </c>
      <c r="O16032" s="102" t="s">
        <v>1075</v>
      </c>
    </row>
    <row r="16033" spans="1:15" x14ac:dyDescent="0.25">
      <c r="A16033" s="102" t="s">
        <v>26156</v>
      </c>
      <c r="B16033" s="103" t="s">
        <v>26157</v>
      </c>
      <c r="C16033" s="103" t="s">
        <v>277</v>
      </c>
      <c r="D16033" s="102" t="s">
        <v>296</v>
      </c>
      <c r="E16033" s="102" t="s">
        <v>275</v>
      </c>
      <c r="F16033" s="102" t="s">
        <v>26158</v>
      </c>
      <c r="H16033" s="102">
        <v>45656</v>
      </c>
      <c r="I16033" s="102" t="s">
        <v>22518</v>
      </c>
      <c r="J16033" s="102" t="s">
        <v>301</v>
      </c>
      <c r="K16033" s="102" t="s">
        <v>1</v>
      </c>
      <c r="L16033" s="102" t="s">
        <v>300</v>
      </c>
      <c r="M16033" s="102" t="s">
        <v>1074</v>
      </c>
      <c r="N16033" s="102">
        <v>1</v>
      </c>
      <c r="O16033" s="102" t="s">
        <v>1075</v>
      </c>
    </row>
    <row r="16034" spans="1:15" x14ac:dyDescent="0.25">
      <c r="A16034" s="102" t="s">
        <v>26159</v>
      </c>
      <c r="B16034" s="103" t="s">
        <v>4771</v>
      </c>
      <c r="C16034" s="103" t="s">
        <v>277</v>
      </c>
      <c r="D16034" s="102" t="s">
        <v>296</v>
      </c>
      <c r="E16034" s="102" t="s">
        <v>275</v>
      </c>
      <c r="F16034" s="102" t="s">
        <v>26160</v>
      </c>
      <c r="H16034" s="102">
        <v>45656</v>
      </c>
      <c r="I16034" s="102" t="s">
        <v>22518</v>
      </c>
      <c r="J16034" s="102" t="s">
        <v>301</v>
      </c>
      <c r="K16034" s="102" t="s">
        <v>1</v>
      </c>
      <c r="L16034" s="102" t="s">
        <v>300</v>
      </c>
      <c r="M16034" s="102" t="s">
        <v>1074</v>
      </c>
      <c r="N16034" s="102">
        <v>1</v>
      </c>
      <c r="O16034" s="102" t="s">
        <v>1075</v>
      </c>
    </row>
    <row r="16035" spans="1:15" x14ac:dyDescent="0.25">
      <c r="A16035" s="102" t="s">
        <v>26161</v>
      </c>
      <c r="B16035" s="103" t="s">
        <v>1321</v>
      </c>
      <c r="C16035" s="103" t="s">
        <v>1118</v>
      </c>
      <c r="D16035" s="102" t="s">
        <v>388</v>
      </c>
      <c r="E16035" s="102" t="s">
        <v>275</v>
      </c>
      <c r="F16035" s="102" t="s">
        <v>26162</v>
      </c>
      <c r="H16035" s="102">
        <v>45656</v>
      </c>
      <c r="I16035" s="102" t="s">
        <v>22518</v>
      </c>
      <c r="J16035" s="102" t="s">
        <v>301</v>
      </c>
      <c r="K16035" s="102" t="s">
        <v>1</v>
      </c>
      <c r="L16035" s="102" t="s">
        <v>300</v>
      </c>
      <c r="M16035" s="102" t="s">
        <v>1074</v>
      </c>
      <c r="N16035" s="102">
        <v>1</v>
      </c>
      <c r="O16035" s="102" t="s">
        <v>1075</v>
      </c>
    </row>
    <row r="16036" spans="1:15" x14ac:dyDescent="0.25">
      <c r="A16036" s="102" t="s">
        <v>26163</v>
      </c>
      <c r="B16036" s="103" t="s">
        <v>26164</v>
      </c>
      <c r="C16036" s="103" t="s">
        <v>277</v>
      </c>
      <c r="D16036" s="102" t="s">
        <v>296</v>
      </c>
      <c r="E16036" s="102" t="s">
        <v>275</v>
      </c>
      <c r="F16036" s="102" t="s">
        <v>26165</v>
      </c>
      <c r="H16036" s="102">
        <v>45656</v>
      </c>
      <c r="I16036" s="102" t="s">
        <v>22518</v>
      </c>
      <c r="J16036" s="102" t="s">
        <v>301</v>
      </c>
      <c r="K16036" s="102" t="s">
        <v>1</v>
      </c>
      <c r="L16036" s="102" t="s">
        <v>300</v>
      </c>
      <c r="M16036" s="102" t="s">
        <v>1074</v>
      </c>
      <c r="N16036" s="102">
        <v>1</v>
      </c>
      <c r="O16036" s="102" t="s">
        <v>1075</v>
      </c>
    </row>
    <row r="16037" spans="1:15" x14ac:dyDescent="0.25">
      <c r="A16037" s="102" t="s">
        <v>1647</v>
      </c>
      <c r="B16037" s="103" t="s">
        <v>1405</v>
      </c>
      <c r="C16037" s="103" t="s">
        <v>277</v>
      </c>
      <c r="D16037" s="102" t="s">
        <v>296</v>
      </c>
      <c r="E16037" s="102" t="s">
        <v>275</v>
      </c>
      <c r="F16037" s="102" t="s">
        <v>26166</v>
      </c>
      <c r="H16037" s="102">
        <v>45656</v>
      </c>
      <c r="I16037" s="102" t="s">
        <v>22518</v>
      </c>
      <c r="J16037" s="102" t="s">
        <v>301</v>
      </c>
      <c r="K16037" s="102" t="s">
        <v>1</v>
      </c>
      <c r="L16037" s="102" t="s">
        <v>300</v>
      </c>
      <c r="M16037" s="102" t="s">
        <v>1074</v>
      </c>
      <c r="N16037" s="102">
        <v>1</v>
      </c>
      <c r="O16037" s="102" t="s">
        <v>1075</v>
      </c>
    </row>
    <row r="16038" spans="1:15" x14ac:dyDescent="0.25">
      <c r="A16038" s="102" t="s">
        <v>1647</v>
      </c>
      <c r="B16038" s="103" t="s">
        <v>2245</v>
      </c>
      <c r="C16038" s="103" t="s">
        <v>277</v>
      </c>
      <c r="D16038" s="102" t="s">
        <v>296</v>
      </c>
      <c r="E16038" s="102" t="s">
        <v>275</v>
      </c>
      <c r="F16038" s="102" t="s">
        <v>26167</v>
      </c>
      <c r="H16038" s="102">
        <v>45656</v>
      </c>
      <c r="I16038" s="102" t="s">
        <v>22518</v>
      </c>
      <c r="J16038" s="102" t="s">
        <v>301</v>
      </c>
      <c r="K16038" s="102" t="s">
        <v>1</v>
      </c>
      <c r="L16038" s="102" t="s">
        <v>300</v>
      </c>
      <c r="M16038" s="102" t="s">
        <v>1074</v>
      </c>
      <c r="N16038" s="102">
        <v>1</v>
      </c>
      <c r="O16038" s="102" t="s">
        <v>1075</v>
      </c>
    </row>
    <row r="16039" spans="1:15" x14ac:dyDescent="0.25">
      <c r="A16039" s="102" t="s">
        <v>26168</v>
      </c>
      <c r="B16039" s="103" t="s">
        <v>1492</v>
      </c>
      <c r="C16039" s="103" t="s">
        <v>277</v>
      </c>
      <c r="D16039" s="102" t="s">
        <v>296</v>
      </c>
      <c r="E16039" s="102" t="s">
        <v>275</v>
      </c>
      <c r="F16039" s="102" t="s">
        <v>26169</v>
      </c>
      <c r="H16039" s="102">
        <v>45656</v>
      </c>
      <c r="I16039" s="102" t="s">
        <v>22518</v>
      </c>
      <c r="J16039" s="102" t="s">
        <v>301</v>
      </c>
      <c r="K16039" s="102" t="s">
        <v>1</v>
      </c>
      <c r="L16039" s="102" t="s">
        <v>300</v>
      </c>
      <c r="M16039" s="102" t="s">
        <v>1074</v>
      </c>
      <c r="N16039" s="102">
        <v>1</v>
      </c>
      <c r="O16039" s="102" t="s">
        <v>1075</v>
      </c>
    </row>
    <row r="16040" spans="1:15" x14ac:dyDescent="0.25">
      <c r="A16040" s="102" t="s">
        <v>26170</v>
      </c>
      <c r="B16040" s="103" t="s">
        <v>26171</v>
      </c>
      <c r="C16040" s="103" t="s">
        <v>277</v>
      </c>
      <c r="D16040" s="102" t="s">
        <v>296</v>
      </c>
      <c r="E16040" s="102" t="s">
        <v>275</v>
      </c>
      <c r="F16040" s="102" t="s">
        <v>26172</v>
      </c>
      <c r="H16040" s="102">
        <v>45656</v>
      </c>
      <c r="I16040" s="102" t="s">
        <v>22518</v>
      </c>
      <c r="J16040" s="102" t="s">
        <v>301</v>
      </c>
      <c r="K16040" s="102" t="s">
        <v>1</v>
      </c>
      <c r="L16040" s="102" t="s">
        <v>300</v>
      </c>
      <c r="M16040" s="102" t="s">
        <v>1074</v>
      </c>
      <c r="N16040" s="102">
        <v>1</v>
      </c>
      <c r="O16040" s="102" t="s">
        <v>1075</v>
      </c>
    </row>
    <row r="16041" spans="1:15" x14ac:dyDescent="0.25">
      <c r="A16041" s="102" t="s">
        <v>26173</v>
      </c>
      <c r="B16041" s="103" t="s">
        <v>8384</v>
      </c>
      <c r="C16041" s="103" t="s">
        <v>1118</v>
      </c>
      <c r="D16041" s="102" t="s">
        <v>2881</v>
      </c>
      <c r="E16041" s="102" t="s">
        <v>275</v>
      </c>
      <c r="F16041" s="102" t="s">
        <v>26174</v>
      </c>
      <c r="H16041" s="102">
        <v>45656</v>
      </c>
      <c r="I16041" s="102" t="s">
        <v>22518</v>
      </c>
      <c r="J16041" s="102" t="s">
        <v>301</v>
      </c>
      <c r="K16041" s="102" t="s">
        <v>1</v>
      </c>
      <c r="L16041" s="102" t="s">
        <v>300</v>
      </c>
      <c r="M16041" s="102" t="s">
        <v>1074</v>
      </c>
      <c r="N16041" s="102">
        <v>1</v>
      </c>
      <c r="O16041" s="102" t="s">
        <v>1075</v>
      </c>
    </row>
    <row r="16042" spans="1:15" x14ac:dyDescent="0.25">
      <c r="A16042" s="102" t="s">
        <v>26175</v>
      </c>
      <c r="B16042" s="103" t="s">
        <v>26176</v>
      </c>
      <c r="C16042" s="103" t="s">
        <v>277</v>
      </c>
      <c r="D16042" s="102" t="s">
        <v>296</v>
      </c>
      <c r="E16042" s="102" t="s">
        <v>275</v>
      </c>
      <c r="F16042" s="102" t="s">
        <v>26177</v>
      </c>
      <c r="H16042" s="102">
        <v>45656</v>
      </c>
      <c r="I16042" s="102" t="s">
        <v>22518</v>
      </c>
      <c r="J16042" s="102" t="s">
        <v>301</v>
      </c>
      <c r="K16042" s="102" t="s">
        <v>1</v>
      </c>
      <c r="L16042" s="102" t="s">
        <v>300</v>
      </c>
      <c r="M16042" s="102" t="s">
        <v>1074</v>
      </c>
      <c r="N16042" s="102">
        <v>1</v>
      </c>
      <c r="O16042" s="102" t="s">
        <v>1075</v>
      </c>
    </row>
    <row r="16043" spans="1:15" x14ac:dyDescent="0.25">
      <c r="A16043" s="102" t="s">
        <v>15813</v>
      </c>
      <c r="B16043" s="103" t="s">
        <v>3054</v>
      </c>
      <c r="C16043" s="103" t="s">
        <v>1082</v>
      </c>
      <c r="D16043" s="102" t="s">
        <v>2881</v>
      </c>
      <c r="E16043" s="102" t="s">
        <v>275</v>
      </c>
      <c r="F16043" s="102" t="s">
        <v>26178</v>
      </c>
      <c r="H16043" s="102">
        <v>45656</v>
      </c>
      <c r="I16043" s="102" t="s">
        <v>22518</v>
      </c>
      <c r="J16043" s="102" t="s">
        <v>301</v>
      </c>
      <c r="K16043" s="102" t="s">
        <v>1</v>
      </c>
      <c r="L16043" s="102" t="s">
        <v>300</v>
      </c>
      <c r="M16043" s="102" t="s">
        <v>1082</v>
      </c>
      <c r="N16043" s="102">
        <v>1</v>
      </c>
      <c r="O16043" s="102" t="s">
        <v>1075</v>
      </c>
    </row>
    <row r="16044" spans="1:15" x14ac:dyDescent="0.25">
      <c r="A16044" s="102" t="s">
        <v>15813</v>
      </c>
      <c r="B16044" s="103" t="s">
        <v>14244</v>
      </c>
      <c r="C16044" s="103" t="s">
        <v>1360</v>
      </c>
      <c r="D16044" s="102" t="s">
        <v>2881</v>
      </c>
      <c r="E16044" s="102" t="s">
        <v>275</v>
      </c>
      <c r="F16044" s="102" t="s">
        <v>26179</v>
      </c>
      <c r="H16044" s="102">
        <v>45656</v>
      </c>
      <c r="I16044" s="102" t="s">
        <v>22518</v>
      </c>
      <c r="J16044" s="102" t="s">
        <v>301</v>
      </c>
      <c r="K16044" s="102" t="s">
        <v>1</v>
      </c>
      <c r="L16044" s="102" t="s">
        <v>300</v>
      </c>
      <c r="M16044" s="102" t="s">
        <v>1074</v>
      </c>
      <c r="N16044" s="102">
        <v>1</v>
      </c>
      <c r="O16044" s="102" t="s">
        <v>1075</v>
      </c>
    </row>
    <row r="16045" spans="1:15" x14ac:dyDescent="0.25">
      <c r="A16045" s="102" t="s">
        <v>26180</v>
      </c>
      <c r="B16045" s="103" t="s">
        <v>26181</v>
      </c>
      <c r="C16045" s="103" t="s">
        <v>277</v>
      </c>
      <c r="D16045" s="102" t="s">
        <v>296</v>
      </c>
      <c r="E16045" s="102" t="s">
        <v>275</v>
      </c>
      <c r="F16045" s="102" t="s">
        <v>26182</v>
      </c>
      <c r="H16045" s="102">
        <v>45656</v>
      </c>
      <c r="I16045" s="102" t="s">
        <v>22518</v>
      </c>
      <c r="J16045" s="102" t="s">
        <v>301</v>
      </c>
      <c r="K16045" s="102" t="s">
        <v>1</v>
      </c>
      <c r="L16045" s="102" t="s">
        <v>300</v>
      </c>
      <c r="M16045" s="102" t="s">
        <v>1074</v>
      </c>
      <c r="N16045" s="102">
        <v>1</v>
      </c>
      <c r="O16045" s="102" t="s">
        <v>1075</v>
      </c>
    </row>
    <row r="16046" spans="1:15" x14ac:dyDescent="0.25">
      <c r="A16046" s="102" t="s">
        <v>26183</v>
      </c>
      <c r="B16046" s="103" t="s">
        <v>14814</v>
      </c>
      <c r="C16046" s="103" t="s">
        <v>1118</v>
      </c>
      <c r="D16046" s="102" t="s">
        <v>2881</v>
      </c>
      <c r="E16046" s="102" t="s">
        <v>275</v>
      </c>
      <c r="F16046" s="102" t="s">
        <v>26184</v>
      </c>
      <c r="H16046" s="102">
        <v>45656</v>
      </c>
      <c r="I16046" s="102" t="s">
        <v>22518</v>
      </c>
      <c r="J16046" s="102" t="s">
        <v>301</v>
      </c>
      <c r="K16046" s="102" t="s">
        <v>1</v>
      </c>
      <c r="L16046" s="102" t="s">
        <v>300</v>
      </c>
      <c r="M16046" s="102" t="s">
        <v>1074</v>
      </c>
      <c r="N16046" s="102">
        <v>1</v>
      </c>
      <c r="O16046" s="102" t="s">
        <v>1075</v>
      </c>
    </row>
    <row r="16047" spans="1:15" x14ac:dyDescent="0.25">
      <c r="A16047" s="102" t="s">
        <v>26185</v>
      </c>
      <c r="B16047" s="103" t="s">
        <v>26186</v>
      </c>
      <c r="C16047" s="103" t="s">
        <v>277</v>
      </c>
      <c r="D16047" s="102" t="s">
        <v>296</v>
      </c>
      <c r="E16047" s="102" t="s">
        <v>275</v>
      </c>
      <c r="F16047" s="102" t="s">
        <v>26187</v>
      </c>
      <c r="H16047" s="102">
        <v>45656</v>
      </c>
      <c r="I16047" s="102" t="s">
        <v>22518</v>
      </c>
      <c r="J16047" s="102" t="s">
        <v>301</v>
      </c>
      <c r="K16047" s="102" t="s">
        <v>1</v>
      </c>
      <c r="L16047" s="102" t="s">
        <v>300</v>
      </c>
      <c r="M16047" s="102" t="s">
        <v>1074</v>
      </c>
      <c r="N16047" s="102">
        <v>1</v>
      </c>
      <c r="O16047" s="102" t="s">
        <v>1075</v>
      </c>
    </row>
    <row r="16048" spans="1:15" x14ac:dyDescent="0.25">
      <c r="A16048" s="102" t="s">
        <v>26188</v>
      </c>
      <c r="B16048" s="103" t="s">
        <v>2050</v>
      </c>
      <c r="C16048" s="103" t="s">
        <v>274</v>
      </c>
      <c r="D16048" s="102" t="s">
        <v>296</v>
      </c>
      <c r="E16048" s="102" t="s">
        <v>275</v>
      </c>
      <c r="F16048" s="102" t="s">
        <v>26189</v>
      </c>
      <c r="H16048" s="102">
        <v>45656</v>
      </c>
      <c r="I16048" s="102" t="s">
        <v>22518</v>
      </c>
      <c r="J16048" s="102" t="s">
        <v>301</v>
      </c>
      <c r="K16048" s="102" t="s">
        <v>1</v>
      </c>
      <c r="L16048" s="102" t="s">
        <v>300</v>
      </c>
      <c r="M16048" s="102" t="s">
        <v>1074</v>
      </c>
      <c r="N16048" s="102">
        <v>1</v>
      </c>
      <c r="O16048" s="102" t="s">
        <v>1075</v>
      </c>
    </row>
    <row r="16049" spans="1:15" x14ac:dyDescent="0.25">
      <c r="A16049" s="102" t="s">
        <v>26190</v>
      </c>
      <c r="B16049" s="103" t="s">
        <v>1741</v>
      </c>
      <c r="C16049" s="103" t="s">
        <v>274</v>
      </c>
      <c r="D16049" s="102" t="s">
        <v>296</v>
      </c>
      <c r="E16049" s="102" t="s">
        <v>275</v>
      </c>
      <c r="F16049" s="102" t="s">
        <v>26191</v>
      </c>
      <c r="H16049" s="102">
        <v>45656</v>
      </c>
      <c r="I16049" s="102" t="s">
        <v>22518</v>
      </c>
      <c r="J16049" s="102" t="s">
        <v>301</v>
      </c>
      <c r="K16049" s="102" t="s">
        <v>1</v>
      </c>
      <c r="L16049" s="102" t="s">
        <v>300</v>
      </c>
      <c r="M16049" s="102" t="s">
        <v>1074</v>
      </c>
      <c r="N16049" s="102">
        <v>1</v>
      </c>
      <c r="O16049" s="102" t="s">
        <v>1075</v>
      </c>
    </row>
    <row r="16050" spans="1:15" x14ac:dyDescent="0.25">
      <c r="A16050" s="102" t="s">
        <v>26192</v>
      </c>
      <c r="B16050" s="103" t="s">
        <v>26193</v>
      </c>
      <c r="C16050" s="103" t="s">
        <v>277</v>
      </c>
      <c r="D16050" s="102" t="s">
        <v>296</v>
      </c>
      <c r="E16050" s="102" t="s">
        <v>275</v>
      </c>
      <c r="F16050" s="102" t="s">
        <v>26194</v>
      </c>
      <c r="H16050" s="102">
        <v>45656</v>
      </c>
      <c r="I16050" s="102" t="s">
        <v>22518</v>
      </c>
      <c r="J16050" s="102" t="s">
        <v>301</v>
      </c>
      <c r="K16050" s="102" t="s">
        <v>1</v>
      </c>
      <c r="L16050" s="102" t="s">
        <v>300</v>
      </c>
      <c r="M16050" s="102" t="s">
        <v>1074</v>
      </c>
      <c r="N16050" s="102">
        <v>1</v>
      </c>
      <c r="O16050" s="102" t="s">
        <v>1075</v>
      </c>
    </row>
    <row r="16051" spans="1:15" x14ac:dyDescent="0.25">
      <c r="A16051" s="102" t="s">
        <v>26195</v>
      </c>
      <c r="B16051" s="103" t="s">
        <v>1359</v>
      </c>
      <c r="C16051" s="103" t="s">
        <v>274</v>
      </c>
      <c r="D16051" s="102" t="s">
        <v>296</v>
      </c>
      <c r="E16051" s="102" t="s">
        <v>275</v>
      </c>
      <c r="F16051" s="102" t="s">
        <v>26196</v>
      </c>
      <c r="H16051" s="102">
        <v>45656</v>
      </c>
      <c r="I16051" s="102" t="s">
        <v>22518</v>
      </c>
      <c r="J16051" s="102" t="s">
        <v>301</v>
      </c>
      <c r="K16051" s="102" t="s">
        <v>1</v>
      </c>
      <c r="L16051" s="102" t="s">
        <v>300</v>
      </c>
      <c r="M16051" s="102" t="s">
        <v>1074</v>
      </c>
      <c r="N16051" s="102">
        <v>1</v>
      </c>
      <c r="O16051" s="102" t="s">
        <v>1075</v>
      </c>
    </row>
    <row r="16052" spans="1:15" x14ac:dyDescent="0.25">
      <c r="A16052" s="102" t="s">
        <v>26197</v>
      </c>
      <c r="B16052" s="103" t="s">
        <v>2931</v>
      </c>
      <c r="C16052" s="103" t="s">
        <v>1077</v>
      </c>
      <c r="D16052" s="102" t="s">
        <v>247</v>
      </c>
      <c r="E16052" s="102" t="s">
        <v>276</v>
      </c>
      <c r="H16052" s="102">
        <v>45656</v>
      </c>
      <c r="I16052" s="102" t="s">
        <v>22518</v>
      </c>
      <c r="J16052" s="102" t="s">
        <v>301</v>
      </c>
      <c r="K16052" s="102" t="s">
        <v>1</v>
      </c>
      <c r="L16052" s="102" t="s">
        <v>300</v>
      </c>
      <c r="M16052" s="102" t="s">
        <v>1074</v>
      </c>
      <c r="N16052" s="102">
        <v>1</v>
      </c>
      <c r="O16052" s="102" t="s">
        <v>1075</v>
      </c>
    </row>
    <row r="16053" spans="1:15" x14ac:dyDescent="0.25">
      <c r="A16053" s="102" t="s">
        <v>26198</v>
      </c>
      <c r="B16053" s="103" t="s">
        <v>20344</v>
      </c>
      <c r="C16053" s="103" t="s">
        <v>277</v>
      </c>
      <c r="D16053" s="102" t="s">
        <v>296</v>
      </c>
      <c r="E16053" s="102" t="s">
        <v>275</v>
      </c>
      <c r="F16053" s="102" t="s">
        <v>26199</v>
      </c>
      <c r="H16053" s="102">
        <v>45656</v>
      </c>
      <c r="I16053" s="102" t="s">
        <v>22518</v>
      </c>
      <c r="J16053" s="102" t="s">
        <v>301</v>
      </c>
      <c r="K16053" s="102" t="s">
        <v>1</v>
      </c>
      <c r="L16053" s="102" t="s">
        <v>300</v>
      </c>
      <c r="M16053" s="102" t="s">
        <v>1074</v>
      </c>
      <c r="N16053" s="102">
        <v>1</v>
      </c>
      <c r="O16053" s="102" t="s">
        <v>1075</v>
      </c>
    </row>
    <row r="16054" spans="1:15" x14ac:dyDescent="0.25">
      <c r="A16054" s="102" t="s">
        <v>26200</v>
      </c>
      <c r="B16054" s="103" t="s">
        <v>1565</v>
      </c>
      <c r="C16054" s="103" t="s">
        <v>274</v>
      </c>
      <c r="D16054" s="102" t="s">
        <v>296</v>
      </c>
      <c r="E16054" s="102" t="s">
        <v>275</v>
      </c>
      <c r="F16054" s="102" t="s">
        <v>26201</v>
      </c>
      <c r="H16054" s="102">
        <v>45656</v>
      </c>
      <c r="I16054" s="102" t="s">
        <v>22518</v>
      </c>
      <c r="J16054" s="102" t="s">
        <v>301</v>
      </c>
      <c r="K16054" s="102" t="s">
        <v>1</v>
      </c>
      <c r="L16054" s="102" t="s">
        <v>300</v>
      </c>
      <c r="M16054" s="102" t="s">
        <v>1074</v>
      </c>
      <c r="N16054" s="102">
        <v>1</v>
      </c>
      <c r="O16054" s="102" t="s">
        <v>1075</v>
      </c>
    </row>
    <row r="16055" spans="1:15" x14ac:dyDescent="0.25">
      <c r="A16055" s="102" t="s">
        <v>26200</v>
      </c>
      <c r="B16055" s="103" t="s">
        <v>2595</v>
      </c>
      <c r="C16055" s="103" t="s">
        <v>1082</v>
      </c>
      <c r="D16055" s="102" t="s">
        <v>296</v>
      </c>
      <c r="E16055" s="102" t="s">
        <v>275</v>
      </c>
      <c r="F16055" s="102" t="s">
        <v>26202</v>
      </c>
      <c r="H16055" s="102">
        <v>45656</v>
      </c>
      <c r="I16055" s="102" t="s">
        <v>22518</v>
      </c>
      <c r="J16055" s="102" t="s">
        <v>301</v>
      </c>
      <c r="K16055" s="102" t="s">
        <v>1</v>
      </c>
      <c r="L16055" s="102" t="s">
        <v>300</v>
      </c>
      <c r="M16055" s="102" t="s">
        <v>1082</v>
      </c>
      <c r="N16055" s="102">
        <v>1</v>
      </c>
      <c r="O16055" s="102" t="s">
        <v>1075</v>
      </c>
    </row>
    <row r="16056" spans="1:15" x14ac:dyDescent="0.25">
      <c r="A16056" s="102" t="s">
        <v>26200</v>
      </c>
      <c r="B16056" s="103" t="s">
        <v>7212</v>
      </c>
      <c r="C16056" s="103" t="s">
        <v>1082</v>
      </c>
      <c r="D16056" s="102" t="s">
        <v>296</v>
      </c>
      <c r="E16056" s="102" t="s">
        <v>275</v>
      </c>
      <c r="F16056" s="102" t="s">
        <v>26203</v>
      </c>
      <c r="H16056" s="102">
        <v>45656</v>
      </c>
      <c r="I16056" s="102" t="s">
        <v>22518</v>
      </c>
      <c r="J16056" s="102" t="s">
        <v>301</v>
      </c>
      <c r="K16056" s="102" t="s">
        <v>1</v>
      </c>
      <c r="L16056" s="102" t="s">
        <v>300</v>
      </c>
      <c r="M16056" s="102" t="s">
        <v>1082</v>
      </c>
      <c r="N16056" s="102">
        <v>1</v>
      </c>
      <c r="O16056" s="102" t="s">
        <v>1075</v>
      </c>
    </row>
    <row r="16057" spans="1:15" x14ac:dyDescent="0.25">
      <c r="A16057" s="102" t="s">
        <v>26204</v>
      </c>
      <c r="B16057" s="103" t="s">
        <v>5171</v>
      </c>
      <c r="C16057" s="103" t="s">
        <v>1360</v>
      </c>
      <c r="D16057" s="102" t="s">
        <v>2881</v>
      </c>
      <c r="E16057" s="102" t="s">
        <v>275</v>
      </c>
      <c r="F16057" s="102" t="s">
        <v>26205</v>
      </c>
      <c r="H16057" s="102">
        <v>45656</v>
      </c>
      <c r="I16057" s="102" t="s">
        <v>22518</v>
      </c>
      <c r="J16057" s="102" t="s">
        <v>301</v>
      </c>
      <c r="K16057" s="102" t="s">
        <v>1</v>
      </c>
      <c r="L16057" s="102" t="s">
        <v>300</v>
      </c>
      <c r="M16057" s="102" t="s">
        <v>1074</v>
      </c>
      <c r="N16057" s="102">
        <v>1</v>
      </c>
      <c r="O16057" s="102" t="s">
        <v>1075</v>
      </c>
    </row>
    <row r="16058" spans="1:15" x14ac:dyDescent="0.25">
      <c r="A16058" s="102" t="s">
        <v>26206</v>
      </c>
      <c r="B16058" s="103" t="s">
        <v>1088</v>
      </c>
      <c r="C16058" s="103" t="s">
        <v>1118</v>
      </c>
      <c r="D16058" s="102" t="s">
        <v>152</v>
      </c>
      <c r="E16058" s="102" t="s">
        <v>275</v>
      </c>
      <c r="F16058" s="102" t="s">
        <v>26207</v>
      </c>
      <c r="H16058" s="102">
        <v>45656</v>
      </c>
      <c r="I16058" s="102" t="s">
        <v>22518</v>
      </c>
      <c r="J16058" s="102" t="s">
        <v>301</v>
      </c>
      <c r="K16058" s="102" t="s">
        <v>1</v>
      </c>
      <c r="L16058" s="102" t="s">
        <v>300</v>
      </c>
      <c r="M16058" s="102" t="s">
        <v>1074</v>
      </c>
      <c r="N16058" s="102">
        <v>1</v>
      </c>
      <c r="O16058" s="102" t="s">
        <v>1075</v>
      </c>
    </row>
    <row r="16059" spans="1:15" x14ac:dyDescent="0.25">
      <c r="A16059" s="102" t="s">
        <v>26208</v>
      </c>
      <c r="B16059" s="103" t="s">
        <v>1117</v>
      </c>
      <c r="C16059" s="103" t="s">
        <v>277</v>
      </c>
      <c r="D16059" s="102" t="s">
        <v>296</v>
      </c>
      <c r="E16059" s="102" t="s">
        <v>275</v>
      </c>
      <c r="F16059" s="102" t="s">
        <v>26209</v>
      </c>
      <c r="H16059" s="102">
        <v>45656</v>
      </c>
      <c r="I16059" s="102" t="s">
        <v>22518</v>
      </c>
      <c r="J16059" s="102" t="s">
        <v>301</v>
      </c>
      <c r="K16059" s="102" t="s">
        <v>1</v>
      </c>
      <c r="L16059" s="102" t="s">
        <v>300</v>
      </c>
      <c r="M16059" s="102" t="s">
        <v>1074</v>
      </c>
      <c r="N16059" s="102">
        <v>1</v>
      </c>
      <c r="O16059" s="102" t="s">
        <v>1075</v>
      </c>
    </row>
    <row r="16060" spans="1:15" x14ac:dyDescent="0.25">
      <c r="A16060" s="102" t="s">
        <v>26210</v>
      </c>
      <c r="B16060" s="103" t="s">
        <v>1080</v>
      </c>
      <c r="C16060" s="103" t="s">
        <v>277</v>
      </c>
      <c r="D16060" s="102" t="s">
        <v>296</v>
      </c>
      <c r="E16060" s="102" t="s">
        <v>275</v>
      </c>
      <c r="F16060" s="102" t="s">
        <v>26211</v>
      </c>
      <c r="H16060" s="102">
        <v>45656</v>
      </c>
      <c r="I16060" s="102" t="s">
        <v>22518</v>
      </c>
      <c r="J16060" s="102" t="s">
        <v>301</v>
      </c>
      <c r="K16060" s="102" t="s">
        <v>1</v>
      </c>
      <c r="L16060" s="102" t="s">
        <v>300</v>
      </c>
      <c r="M16060" s="102" t="s">
        <v>1074</v>
      </c>
      <c r="N16060" s="102">
        <v>1</v>
      </c>
      <c r="O16060" s="102" t="s">
        <v>1075</v>
      </c>
    </row>
    <row r="16061" spans="1:15" x14ac:dyDescent="0.25">
      <c r="A16061" s="102" t="s">
        <v>26212</v>
      </c>
      <c r="B16061" s="103" t="s">
        <v>2534</v>
      </c>
      <c r="C16061" s="103" t="s">
        <v>274</v>
      </c>
      <c r="D16061" s="102" t="s">
        <v>327</v>
      </c>
      <c r="E16061" s="102" t="s">
        <v>275</v>
      </c>
      <c r="F16061" s="102" t="s">
        <v>26213</v>
      </c>
      <c r="H16061" s="102">
        <v>45656</v>
      </c>
      <c r="I16061" s="102" t="s">
        <v>22518</v>
      </c>
      <c r="J16061" s="102" t="s">
        <v>301</v>
      </c>
      <c r="K16061" s="102" t="s">
        <v>1</v>
      </c>
      <c r="L16061" s="102" t="s">
        <v>300</v>
      </c>
      <c r="M16061" s="102" t="s">
        <v>1074</v>
      </c>
      <c r="N16061" s="102">
        <v>1</v>
      </c>
      <c r="O16061" s="102" t="s">
        <v>1075</v>
      </c>
    </row>
    <row r="16062" spans="1:15" x14ac:dyDescent="0.25">
      <c r="A16062" s="102" t="s">
        <v>26212</v>
      </c>
      <c r="B16062" s="103" t="s">
        <v>1268</v>
      </c>
      <c r="C16062" s="103" t="s">
        <v>1082</v>
      </c>
      <c r="D16062" s="102" t="s">
        <v>327</v>
      </c>
      <c r="E16062" s="102" t="s">
        <v>275</v>
      </c>
      <c r="F16062" s="102" t="s">
        <v>26214</v>
      </c>
      <c r="H16062" s="102">
        <v>45656</v>
      </c>
      <c r="I16062" s="102" t="s">
        <v>22518</v>
      </c>
      <c r="J16062" s="102" t="s">
        <v>301</v>
      </c>
      <c r="K16062" s="102" t="s">
        <v>1</v>
      </c>
      <c r="L16062" s="102" t="s">
        <v>300</v>
      </c>
      <c r="M16062" s="102" t="s">
        <v>1082</v>
      </c>
      <c r="N16062" s="102">
        <v>1</v>
      </c>
      <c r="O16062" s="102" t="s">
        <v>1075</v>
      </c>
    </row>
    <row r="16063" spans="1:15" x14ac:dyDescent="0.25">
      <c r="A16063" s="102" t="s">
        <v>26212</v>
      </c>
      <c r="B16063" s="103" t="s">
        <v>1775</v>
      </c>
      <c r="C16063" s="103" t="s">
        <v>1082</v>
      </c>
      <c r="D16063" s="102" t="s">
        <v>327</v>
      </c>
      <c r="E16063" s="102" t="s">
        <v>275</v>
      </c>
      <c r="F16063" s="102" t="s">
        <v>26215</v>
      </c>
      <c r="H16063" s="102">
        <v>45656</v>
      </c>
      <c r="I16063" s="102" t="s">
        <v>22518</v>
      </c>
      <c r="J16063" s="102" t="s">
        <v>301</v>
      </c>
      <c r="K16063" s="102" t="s">
        <v>1</v>
      </c>
      <c r="L16063" s="102" t="s">
        <v>300</v>
      </c>
      <c r="M16063" s="102" t="s">
        <v>1082</v>
      </c>
      <c r="N16063" s="102">
        <v>1</v>
      </c>
      <c r="O16063" s="102" t="s">
        <v>1075</v>
      </c>
    </row>
    <row r="16064" spans="1:15" x14ac:dyDescent="0.25">
      <c r="A16064" s="102" t="s">
        <v>26216</v>
      </c>
      <c r="B16064" s="103" t="s">
        <v>1208</v>
      </c>
      <c r="C16064" s="103" t="s">
        <v>274</v>
      </c>
      <c r="D16064" s="102" t="s">
        <v>296</v>
      </c>
      <c r="E16064" s="102" t="s">
        <v>275</v>
      </c>
      <c r="F16064" s="102" t="s">
        <v>26217</v>
      </c>
      <c r="H16064" s="102">
        <v>45656</v>
      </c>
      <c r="I16064" s="102" t="s">
        <v>22518</v>
      </c>
      <c r="J16064" s="102" t="s">
        <v>301</v>
      </c>
      <c r="K16064" s="102" t="s">
        <v>1</v>
      </c>
      <c r="L16064" s="102" t="s">
        <v>300</v>
      </c>
      <c r="M16064" s="102" t="s">
        <v>1074</v>
      </c>
      <c r="N16064" s="102">
        <v>1</v>
      </c>
      <c r="O16064" s="102" t="s">
        <v>1075</v>
      </c>
    </row>
    <row r="16065" spans="1:15" x14ac:dyDescent="0.25">
      <c r="A16065" s="102" t="s">
        <v>26218</v>
      </c>
      <c r="B16065" s="103" t="s">
        <v>25980</v>
      </c>
      <c r="C16065" s="103" t="s">
        <v>277</v>
      </c>
      <c r="D16065" s="102" t="s">
        <v>296</v>
      </c>
      <c r="E16065" s="102" t="s">
        <v>275</v>
      </c>
      <c r="F16065" s="102" t="s">
        <v>26219</v>
      </c>
      <c r="H16065" s="102">
        <v>45656</v>
      </c>
      <c r="I16065" s="102" t="s">
        <v>22518</v>
      </c>
      <c r="J16065" s="102" t="s">
        <v>301</v>
      </c>
      <c r="K16065" s="102" t="s">
        <v>1</v>
      </c>
      <c r="L16065" s="102" t="s">
        <v>300</v>
      </c>
      <c r="M16065" s="102" t="s">
        <v>1074</v>
      </c>
      <c r="N16065" s="102">
        <v>1</v>
      </c>
      <c r="O16065" s="102" t="s">
        <v>1075</v>
      </c>
    </row>
    <row r="16066" spans="1:15" x14ac:dyDescent="0.25">
      <c r="A16066" s="102" t="s">
        <v>26220</v>
      </c>
      <c r="B16066" s="103" t="s">
        <v>19723</v>
      </c>
      <c r="C16066" s="103" t="s">
        <v>274</v>
      </c>
      <c r="D16066" s="102" t="s">
        <v>296</v>
      </c>
      <c r="E16066" s="102" t="s">
        <v>275</v>
      </c>
      <c r="F16066" s="102" t="s">
        <v>26221</v>
      </c>
      <c r="H16066" s="102">
        <v>45656</v>
      </c>
      <c r="I16066" s="102" t="s">
        <v>22518</v>
      </c>
      <c r="J16066" s="102" t="s">
        <v>301</v>
      </c>
      <c r="K16066" s="102" t="s">
        <v>1</v>
      </c>
      <c r="L16066" s="102" t="s">
        <v>300</v>
      </c>
      <c r="M16066" s="102" t="s">
        <v>1074</v>
      </c>
      <c r="N16066" s="102">
        <v>1</v>
      </c>
      <c r="O16066" s="102" t="s">
        <v>1075</v>
      </c>
    </row>
    <row r="16067" spans="1:15" x14ac:dyDescent="0.25">
      <c r="A16067" s="102" t="s">
        <v>26222</v>
      </c>
      <c r="B16067" s="103" t="s">
        <v>26223</v>
      </c>
      <c r="C16067" s="103" t="s">
        <v>274</v>
      </c>
      <c r="D16067" s="102" t="s">
        <v>296</v>
      </c>
      <c r="E16067" s="102" t="s">
        <v>275</v>
      </c>
      <c r="F16067" s="102" t="s">
        <v>26224</v>
      </c>
      <c r="H16067" s="102">
        <v>45656</v>
      </c>
      <c r="I16067" s="102" t="s">
        <v>22518</v>
      </c>
      <c r="J16067" s="102" t="s">
        <v>301</v>
      </c>
      <c r="K16067" s="102" t="s">
        <v>1</v>
      </c>
      <c r="L16067" s="102" t="s">
        <v>300</v>
      </c>
      <c r="M16067" s="102" t="s">
        <v>1074</v>
      </c>
      <c r="N16067" s="102">
        <v>1</v>
      </c>
      <c r="O16067" s="102" t="s">
        <v>1075</v>
      </c>
    </row>
    <row r="16068" spans="1:15" x14ac:dyDescent="0.25">
      <c r="A16068" s="102" t="s">
        <v>26222</v>
      </c>
      <c r="B16068" s="103" t="s">
        <v>15837</v>
      </c>
      <c r="C16068" s="103" t="s">
        <v>277</v>
      </c>
      <c r="D16068" s="102" t="s">
        <v>296</v>
      </c>
      <c r="E16068" s="102" t="s">
        <v>275</v>
      </c>
      <c r="F16068" s="102" t="s">
        <v>26225</v>
      </c>
      <c r="H16068" s="102">
        <v>45656</v>
      </c>
      <c r="I16068" s="102" t="s">
        <v>22518</v>
      </c>
      <c r="J16068" s="102" t="s">
        <v>301</v>
      </c>
      <c r="K16068" s="102" t="s">
        <v>1</v>
      </c>
      <c r="L16068" s="102" t="s">
        <v>300</v>
      </c>
      <c r="M16068" s="102" t="s">
        <v>1074</v>
      </c>
      <c r="N16068" s="102">
        <v>1</v>
      </c>
      <c r="O16068" s="102" t="s">
        <v>1075</v>
      </c>
    </row>
    <row r="16069" spans="1:15" x14ac:dyDescent="0.25">
      <c r="A16069" s="102" t="s">
        <v>26226</v>
      </c>
      <c r="B16069" s="103" t="s">
        <v>14316</v>
      </c>
      <c r="C16069" s="103" t="s">
        <v>1118</v>
      </c>
      <c r="D16069" s="102" t="s">
        <v>2881</v>
      </c>
      <c r="E16069" s="102" t="s">
        <v>275</v>
      </c>
      <c r="F16069" s="102" t="s">
        <v>26227</v>
      </c>
      <c r="H16069" s="102">
        <v>45656</v>
      </c>
      <c r="I16069" s="102" t="s">
        <v>22518</v>
      </c>
      <c r="J16069" s="102" t="s">
        <v>301</v>
      </c>
      <c r="K16069" s="102" t="s">
        <v>1</v>
      </c>
      <c r="L16069" s="102" t="s">
        <v>300</v>
      </c>
      <c r="M16069" s="102" t="s">
        <v>1074</v>
      </c>
      <c r="N16069" s="102">
        <v>1</v>
      </c>
      <c r="O16069" s="102" t="s">
        <v>1075</v>
      </c>
    </row>
    <row r="16070" spans="1:15" x14ac:dyDescent="0.25">
      <c r="A16070" s="102" t="s">
        <v>26228</v>
      </c>
      <c r="B16070" s="103" t="s">
        <v>26229</v>
      </c>
      <c r="C16070" s="103" t="s">
        <v>277</v>
      </c>
      <c r="D16070" s="102" t="s">
        <v>296</v>
      </c>
      <c r="E16070" s="102" t="s">
        <v>275</v>
      </c>
      <c r="F16070" s="102" t="s">
        <v>26230</v>
      </c>
      <c r="H16070" s="102">
        <v>45656</v>
      </c>
      <c r="I16070" s="102" t="s">
        <v>22518</v>
      </c>
      <c r="J16070" s="102" t="s">
        <v>301</v>
      </c>
      <c r="K16070" s="102" t="s">
        <v>1</v>
      </c>
      <c r="L16070" s="102" t="s">
        <v>300</v>
      </c>
      <c r="M16070" s="102" t="s">
        <v>1074</v>
      </c>
      <c r="N16070" s="102">
        <v>1</v>
      </c>
      <c r="O16070" s="102" t="s">
        <v>1075</v>
      </c>
    </row>
    <row r="16071" spans="1:15" x14ac:dyDescent="0.25">
      <c r="A16071" s="102" t="s">
        <v>26231</v>
      </c>
      <c r="B16071" s="103" t="s">
        <v>26232</v>
      </c>
      <c r="C16071" s="103" t="s">
        <v>1118</v>
      </c>
      <c r="D16071" s="102" t="s">
        <v>2881</v>
      </c>
      <c r="E16071" s="102" t="s">
        <v>275</v>
      </c>
      <c r="F16071" s="102" t="s">
        <v>26233</v>
      </c>
      <c r="H16071" s="102">
        <v>45656</v>
      </c>
      <c r="I16071" s="102" t="s">
        <v>22518</v>
      </c>
      <c r="J16071" s="102" t="s">
        <v>301</v>
      </c>
      <c r="K16071" s="102" t="s">
        <v>1</v>
      </c>
      <c r="L16071" s="102" t="s">
        <v>300</v>
      </c>
      <c r="M16071" s="102" t="s">
        <v>1074</v>
      </c>
      <c r="N16071" s="102">
        <v>1</v>
      </c>
      <c r="O16071" s="102" t="s">
        <v>1075</v>
      </c>
    </row>
    <row r="16072" spans="1:15" x14ac:dyDescent="0.25">
      <c r="A16072" s="102" t="s">
        <v>26234</v>
      </c>
      <c r="B16072" s="103" t="s">
        <v>1266</v>
      </c>
      <c r="C16072" s="103" t="s">
        <v>277</v>
      </c>
      <c r="D16072" s="102" t="s">
        <v>1788</v>
      </c>
      <c r="E16072" s="102" t="s">
        <v>276</v>
      </c>
      <c r="H16072" s="102">
        <v>45661</v>
      </c>
      <c r="I16072" s="102" t="s">
        <v>295</v>
      </c>
      <c r="J16072" s="102" t="s">
        <v>1</v>
      </c>
      <c r="K16072" s="102" t="s">
        <v>291</v>
      </c>
      <c r="L16072" s="102" t="s">
        <v>294</v>
      </c>
      <c r="M16072" s="102" t="s">
        <v>1074</v>
      </c>
      <c r="N16072" s="102">
        <v>6</v>
      </c>
      <c r="O16072" s="102" t="s">
        <v>26235</v>
      </c>
    </row>
    <row r="16073" spans="1:15" x14ac:dyDescent="0.25">
      <c r="A16073" s="102" t="s">
        <v>23724</v>
      </c>
      <c r="B16073" s="103" t="s">
        <v>1478</v>
      </c>
      <c r="C16073" s="103" t="s">
        <v>274</v>
      </c>
      <c r="D16073" s="102" t="s">
        <v>247</v>
      </c>
      <c r="E16073" s="102" t="s">
        <v>275</v>
      </c>
      <c r="F16073" s="102" t="s">
        <v>26236</v>
      </c>
      <c r="H16073" s="102">
        <v>45661</v>
      </c>
      <c r="I16073" s="102" t="s">
        <v>295</v>
      </c>
      <c r="J16073" s="102" t="s">
        <v>1</v>
      </c>
      <c r="K16073" s="102" t="s">
        <v>291</v>
      </c>
      <c r="L16073" s="102" t="s">
        <v>294</v>
      </c>
      <c r="M16073" s="102" t="s">
        <v>1074</v>
      </c>
      <c r="N16073" s="102">
        <v>6</v>
      </c>
      <c r="O16073" s="102" t="s">
        <v>26235</v>
      </c>
    </row>
    <row r="16074" spans="1:15" x14ac:dyDescent="0.25">
      <c r="A16074" s="102" t="s">
        <v>23724</v>
      </c>
      <c r="B16074" s="103" t="s">
        <v>5529</v>
      </c>
      <c r="C16074" s="103" t="s">
        <v>1082</v>
      </c>
      <c r="D16074" s="102" t="s">
        <v>247</v>
      </c>
      <c r="E16074" s="102" t="s">
        <v>275</v>
      </c>
      <c r="F16074" s="102" t="s">
        <v>26237</v>
      </c>
      <c r="H16074" s="102">
        <v>45661</v>
      </c>
      <c r="I16074" s="102" t="s">
        <v>295</v>
      </c>
      <c r="J16074" s="102" t="s">
        <v>1</v>
      </c>
      <c r="K16074" s="102" t="s">
        <v>291</v>
      </c>
      <c r="L16074" s="102" t="s">
        <v>294</v>
      </c>
      <c r="M16074" s="102" t="s">
        <v>1082</v>
      </c>
      <c r="N16074" s="102">
        <v>6</v>
      </c>
      <c r="O16074" s="102" t="s">
        <v>26235</v>
      </c>
    </row>
    <row r="16075" spans="1:15" x14ac:dyDescent="0.25">
      <c r="A16075" s="102" t="s">
        <v>1478</v>
      </c>
      <c r="B16075" s="103" t="s">
        <v>23727</v>
      </c>
      <c r="C16075" s="103" t="s">
        <v>1118</v>
      </c>
      <c r="D16075" s="102" t="s">
        <v>388</v>
      </c>
      <c r="E16075" s="102" t="s">
        <v>275</v>
      </c>
      <c r="F16075" s="102" t="s">
        <v>26238</v>
      </c>
      <c r="H16075" s="102">
        <v>45661</v>
      </c>
      <c r="I16075" s="102" t="s">
        <v>295</v>
      </c>
      <c r="J16075" s="102" t="s">
        <v>1</v>
      </c>
      <c r="K16075" s="102" t="s">
        <v>291</v>
      </c>
      <c r="L16075" s="102" t="s">
        <v>294</v>
      </c>
      <c r="M16075" s="102" t="s">
        <v>1074</v>
      </c>
      <c r="N16075" s="102">
        <v>6</v>
      </c>
      <c r="O16075" s="102" t="s">
        <v>26235</v>
      </c>
    </row>
    <row r="16076" spans="1:15" x14ac:dyDescent="0.25">
      <c r="A16076" s="102" t="s">
        <v>23729</v>
      </c>
      <c r="B16076" s="103" t="s">
        <v>23730</v>
      </c>
      <c r="C16076" s="103" t="s">
        <v>274</v>
      </c>
      <c r="D16076" s="102" t="s">
        <v>282</v>
      </c>
      <c r="E16076" s="102" t="s">
        <v>275</v>
      </c>
      <c r="F16076" s="102" t="s">
        <v>26239</v>
      </c>
      <c r="H16076" s="102">
        <v>45661</v>
      </c>
      <c r="I16076" s="102" t="s">
        <v>295</v>
      </c>
      <c r="J16076" s="102" t="s">
        <v>1</v>
      </c>
      <c r="K16076" s="102" t="s">
        <v>291</v>
      </c>
      <c r="L16076" s="102" t="s">
        <v>294</v>
      </c>
      <c r="M16076" s="102" t="s">
        <v>1074</v>
      </c>
      <c r="N16076" s="102">
        <v>6</v>
      </c>
      <c r="O16076" s="102" t="s">
        <v>26235</v>
      </c>
    </row>
    <row r="16077" spans="1:15" x14ac:dyDescent="0.25">
      <c r="A16077" s="102" t="s">
        <v>1083</v>
      </c>
      <c r="B16077" s="103" t="s">
        <v>23732</v>
      </c>
      <c r="C16077" s="103" t="s">
        <v>277</v>
      </c>
      <c r="D16077" s="102" t="s">
        <v>247</v>
      </c>
      <c r="E16077" s="102" t="s">
        <v>275</v>
      </c>
      <c r="F16077" s="102" t="s">
        <v>26240</v>
      </c>
      <c r="H16077" s="102">
        <v>45661</v>
      </c>
      <c r="I16077" s="102" t="s">
        <v>295</v>
      </c>
      <c r="J16077" s="102" t="s">
        <v>1</v>
      </c>
      <c r="K16077" s="102" t="s">
        <v>291</v>
      </c>
      <c r="L16077" s="102" t="s">
        <v>294</v>
      </c>
      <c r="M16077" s="102" t="s">
        <v>1074</v>
      </c>
      <c r="N16077" s="102">
        <v>6</v>
      </c>
      <c r="O16077" s="102" t="s">
        <v>26235</v>
      </c>
    </row>
    <row r="16078" spans="1:15" x14ac:dyDescent="0.25">
      <c r="A16078" s="102" t="s">
        <v>1083</v>
      </c>
      <c r="B16078" s="103" t="s">
        <v>1571</v>
      </c>
      <c r="C16078" s="103" t="s">
        <v>274</v>
      </c>
      <c r="D16078" s="102" t="s">
        <v>247</v>
      </c>
      <c r="E16078" s="102" t="s">
        <v>275</v>
      </c>
      <c r="F16078" s="102" t="s">
        <v>26241</v>
      </c>
      <c r="H16078" s="102">
        <v>45661</v>
      </c>
      <c r="I16078" s="102" t="s">
        <v>295</v>
      </c>
      <c r="J16078" s="102" t="s">
        <v>1</v>
      </c>
      <c r="K16078" s="102" t="s">
        <v>291</v>
      </c>
      <c r="L16078" s="102" t="s">
        <v>294</v>
      </c>
      <c r="M16078" s="102" t="s">
        <v>1074</v>
      </c>
      <c r="N16078" s="102">
        <v>6</v>
      </c>
      <c r="O16078" s="102" t="s">
        <v>26235</v>
      </c>
    </row>
    <row r="16079" spans="1:15" x14ac:dyDescent="0.25">
      <c r="A16079" s="102" t="s">
        <v>3791</v>
      </c>
      <c r="B16079" s="103" t="s">
        <v>1690</v>
      </c>
      <c r="C16079" s="103" t="s">
        <v>277</v>
      </c>
      <c r="D16079" s="102" t="s">
        <v>17184</v>
      </c>
      <c r="E16079" s="102" t="s">
        <v>275</v>
      </c>
      <c r="F16079" s="102" t="s">
        <v>26242</v>
      </c>
      <c r="H16079" s="102">
        <v>45661</v>
      </c>
      <c r="I16079" s="102" t="s">
        <v>295</v>
      </c>
      <c r="J16079" s="102" t="s">
        <v>1</v>
      </c>
      <c r="K16079" s="102" t="s">
        <v>291</v>
      </c>
      <c r="L16079" s="102" t="s">
        <v>294</v>
      </c>
      <c r="M16079" s="102" t="s">
        <v>1074</v>
      </c>
      <c r="N16079" s="102">
        <v>6</v>
      </c>
      <c r="O16079" s="102" t="s">
        <v>26235</v>
      </c>
    </row>
    <row r="16080" spans="1:15" x14ac:dyDescent="0.25">
      <c r="A16080" s="102" t="s">
        <v>23736</v>
      </c>
      <c r="B16080" s="103" t="s">
        <v>1122</v>
      </c>
      <c r="C16080" s="103" t="s">
        <v>274</v>
      </c>
      <c r="D16080" s="102" t="s">
        <v>388</v>
      </c>
      <c r="E16080" s="102" t="s">
        <v>275</v>
      </c>
      <c r="F16080" s="102" t="s">
        <v>26243</v>
      </c>
      <c r="H16080" s="102">
        <v>45661</v>
      </c>
      <c r="I16080" s="102" t="s">
        <v>295</v>
      </c>
      <c r="J16080" s="102" t="s">
        <v>1</v>
      </c>
      <c r="K16080" s="102" t="s">
        <v>291</v>
      </c>
      <c r="L16080" s="102" t="s">
        <v>294</v>
      </c>
      <c r="M16080" s="102" t="s">
        <v>1074</v>
      </c>
      <c r="N16080" s="102">
        <v>6</v>
      </c>
      <c r="O16080" s="102" t="s">
        <v>26235</v>
      </c>
    </row>
    <row r="16081" spans="1:15" x14ac:dyDescent="0.25">
      <c r="A16081" s="102" t="s">
        <v>1515</v>
      </c>
      <c r="B16081" s="103" t="s">
        <v>23964</v>
      </c>
      <c r="C16081" s="103" t="s">
        <v>274</v>
      </c>
      <c r="D16081" s="102" t="s">
        <v>152</v>
      </c>
      <c r="E16081" s="102" t="s">
        <v>275</v>
      </c>
      <c r="F16081" s="102" t="s">
        <v>26244</v>
      </c>
      <c r="H16081" s="102">
        <v>45661</v>
      </c>
      <c r="I16081" s="102" t="s">
        <v>295</v>
      </c>
      <c r="J16081" s="102" t="s">
        <v>1</v>
      </c>
      <c r="K16081" s="102" t="s">
        <v>291</v>
      </c>
      <c r="L16081" s="102" t="s">
        <v>294</v>
      </c>
      <c r="M16081" s="102" t="s">
        <v>1074</v>
      </c>
      <c r="N16081" s="102">
        <v>6</v>
      </c>
      <c r="O16081" s="102" t="s">
        <v>26235</v>
      </c>
    </row>
    <row r="16082" spans="1:15" x14ac:dyDescent="0.25">
      <c r="A16082" s="102" t="s">
        <v>23738</v>
      </c>
      <c r="B16082" s="103" t="s">
        <v>1895</v>
      </c>
      <c r="C16082" s="103" t="s">
        <v>274</v>
      </c>
      <c r="D16082" s="102" t="s">
        <v>152</v>
      </c>
      <c r="E16082" s="102" t="s">
        <v>275</v>
      </c>
      <c r="F16082" s="102" t="s">
        <v>26245</v>
      </c>
      <c r="H16082" s="102">
        <v>45661</v>
      </c>
      <c r="I16082" s="102" t="s">
        <v>295</v>
      </c>
      <c r="J16082" s="102" t="s">
        <v>1</v>
      </c>
      <c r="K16082" s="102" t="s">
        <v>291</v>
      </c>
      <c r="L16082" s="102" t="s">
        <v>294</v>
      </c>
      <c r="M16082" s="102" t="s">
        <v>1074</v>
      </c>
      <c r="N16082" s="102">
        <v>6</v>
      </c>
      <c r="O16082" s="102" t="s">
        <v>26235</v>
      </c>
    </row>
    <row r="16083" spans="1:15" x14ac:dyDescent="0.25">
      <c r="A16083" s="102" t="s">
        <v>26246</v>
      </c>
      <c r="B16083" s="103" t="s">
        <v>1268</v>
      </c>
      <c r="C16083" s="103" t="s">
        <v>274</v>
      </c>
      <c r="D16083" s="102" t="s">
        <v>1788</v>
      </c>
      <c r="E16083" s="102" t="s">
        <v>276</v>
      </c>
      <c r="H16083" s="102">
        <v>45661</v>
      </c>
      <c r="I16083" s="102" t="s">
        <v>295</v>
      </c>
      <c r="J16083" s="102" t="s">
        <v>1</v>
      </c>
      <c r="K16083" s="102" t="s">
        <v>291</v>
      </c>
      <c r="L16083" s="102" t="s">
        <v>294</v>
      </c>
      <c r="M16083" s="102" t="s">
        <v>1074</v>
      </c>
      <c r="N16083" s="102">
        <v>6</v>
      </c>
      <c r="O16083" s="102" t="s">
        <v>26235</v>
      </c>
    </row>
    <row r="16084" spans="1:15" x14ac:dyDescent="0.25">
      <c r="A16084" s="102" t="s">
        <v>23742</v>
      </c>
      <c r="B16084" s="103" t="s">
        <v>1098</v>
      </c>
      <c r="C16084" s="103" t="s">
        <v>277</v>
      </c>
      <c r="D16084" s="102" t="s">
        <v>247</v>
      </c>
      <c r="E16084" s="102" t="s">
        <v>275</v>
      </c>
      <c r="F16084" s="102" t="s">
        <v>26247</v>
      </c>
      <c r="H16084" s="102">
        <v>45661</v>
      </c>
      <c r="I16084" s="102" t="s">
        <v>295</v>
      </c>
      <c r="J16084" s="102" t="s">
        <v>1</v>
      </c>
      <c r="K16084" s="102" t="s">
        <v>291</v>
      </c>
      <c r="L16084" s="102" t="s">
        <v>294</v>
      </c>
      <c r="M16084" s="102" t="s">
        <v>1074</v>
      </c>
      <c r="N16084" s="102">
        <v>6</v>
      </c>
      <c r="O16084" s="102" t="s">
        <v>26235</v>
      </c>
    </row>
    <row r="16085" spans="1:15" x14ac:dyDescent="0.25">
      <c r="A16085" s="102" t="s">
        <v>4329</v>
      </c>
      <c r="B16085" s="103" t="s">
        <v>1214</v>
      </c>
      <c r="C16085" s="103" t="s">
        <v>1118</v>
      </c>
      <c r="D16085" s="102" t="s">
        <v>388</v>
      </c>
      <c r="E16085" s="102" t="s">
        <v>275</v>
      </c>
      <c r="F16085" s="102" t="s">
        <v>26248</v>
      </c>
      <c r="H16085" s="102">
        <v>45661</v>
      </c>
      <c r="I16085" s="102" t="s">
        <v>295</v>
      </c>
      <c r="J16085" s="102" t="s">
        <v>1</v>
      </c>
      <c r="K16085" s="102" t="s">
        <v>291</v>
      </c>
      <c r="L16085" s="102" t="s">
        <v>294</v>
      </c>
      <c r="M16085" s="102" t="s">
        <v>1074</v>
      </c>
      <c r="N16085" s="102">
        <v>6</v>
      </c>
      <c r="O16085" s="102" t="s">
        <v>26235</v>
      </c>
    </row>
    <row r="16086" spans="1:15" x14ac:dyDescent="0.25">
      <c r="A16086" s="102" t="s">
        <v>23745</v>
      </c>
      <c r="B16086" s="103" t="s">
        <v>2000</v>
      </c>
      <c r="C16086" s="103" t="s">
        <v>1118</v>
      </c>
      <c r="D16086" s="102" t="s">
        <v>388</v>
      </c>
      <c r="E16086" s="102" t="s">
        <v>275</v>
      </c>
      <c r="F16086" s="102" t="s">
        <v>26249</v>
      </c>
      <c r="H16086" s="102">
        <v>45661</v>
      </c>
      <c r="I16086" s="102" t="s">
        <v>295</v>
      </c>
      <c r="J16086" s="102" t="s">
        <v>1</v>
      </c>
      <c r="K16086" s="102" t="s">
        <v>291</v>
      </c>
      <c r="L16086" s="102" t="s">
        <v>294</v>
      </c>
      <c r="M16086" s="102" t="s">
        <v>1074</v>
      </c>
      <c r="N16086" s="102">
        <v>6</v>
      </c>
      <c r="O16086" s="102" t="s">
        <v>26235</v>
      </c>
    </row>
    <row r="16087" spans="1:15" x14ac:dyDescent="0.25">
      <c r="A16087" s="102" t="s">
        <v>23747</v>
      </c>
      <c r="B16087" s="103" t="s">
        <v>2519</v>
      </c>
      <c r="C16087" s="103" t="s">
        <v>1118</v>
      </c>
      <c r="D16087" s="102" t="s">
        <v>388</v>
      </c>
      <c r="E16087" s="102" t="s">
        <v>275</v>
      </c>
      <c r="F16087" s="102" t="s">
        <v>26250</v>
      </c>
      <c r="H16087" s="102">
        <v>45661</v>
      </c>
      <c r="I16087" s="102" t="s">
        <v>295</v>
      </c>
      <c r="J16087" s="102" t="s">
        <v>1</v>
      </c>
      <c r="K16087" s="102" t="s">
        <v>291</v>
      </c>
      <c r="L16087" s="102" t="s">
        <v>294</v>
      </c>
      <c r="M16087" s="102" t="s">
        <v>1074</v>
      </c>
      <c r="N16087" s="102">
        <v>6</v>
      </c>
      <c r="O16087" s="102" t="s">
        <v>26235</v>
      </c>
    </row>
    <row r="16088" spans="1:15" x14ac:dyDescent="0.25">
      <c r="A16088" s="102" t="s">
        <v>23749</v>
      </c>
      <c r="B16088" s="103" t="s">
        <v>1392</v>
      </c>
      <c r="C16088" s="103" t="s">
        <v>274</v>
      </c>
      <c r="D16088" s="102" t="s">
        <v>282</v>
      </c>
      <c r="E16088" s="102" t="s">
        <v>275</v>
      </c>
      <c r="F16088" s="102" t="s">
        <v>26251</v>
      </c>
      <c r="H16088" s="102">
        <v>45661</v>
      </c>
      <c r="I16088" s="102" t="s">
        <v>295</v>
      </c>
      <c r="J16088" s="102" t="s">
        <v>1</v>
      </c>
      <c r="K16088" s="102" t="s">
        <v>291</v>
      </c>
      <c r="L16088" s="102" t="s">
        <v>294</v>
      </c>
      <c r="M16088" s="102" t="s">
        <v>1074</v>
      </c>
      <c r="N16088" s="102">
        <v>6</v>
      </c>
      <c r="O16088" s="102" t="s">
        <v>26235</v>
      </c>
    </row>
    <row r="16089" spans="1:15" x14ac:dyDescent="0.25">
      <c r="A16089" s="102" t="s">
        <v>23751</v>
      </c>
      <c r="B16089" s="103" t="s">
        <v>23752</v>
      </c>
      <c r="C16089" s="103" t="s">
        <v>277</v>
      </c>
      <c r="D16089" s="102" t="s">
        <v>281</v>
      </c>
      <c r="E16089" s="102" t="s">
        <v>275</v>
      </c>
      <c r="F16089" s="102" t="s">
        <v>26252</v>
      </c>
      <c r="H16089" s="102">
        <v>45661</v>
      </c>
      <c r="I16089" s="102" t="s">
        <v>295</v>
      </c>
      <c r="J16089" s="102" t="s">
        <v>1</v>
      </c>
      <c r="K16089" s="102" t="s">
        <v>291</v>
      </c>
      <c r="L16089" s="102" t="s">
        <v>294</v>
      </c>
      <c r="M16089" s="102" t="s">
        <v>1074</v>
      </c>
      <c r="N16089" s="102">
        <v>6</v>
      </c>
      <c r="O16089" s="102" t="s">
        <v>26235</v>
      </c>
    </row>
    <row r="16090" spans="1:15" x14ac:dyDescent="0.25">
      <c r="A16090" s="102" t="s">
        <v>6728</v>
      </c>
      <c r="B16090" s="103" t="s">
        <v>1250</v>
      </c>
      <c r="C16090" s="103" t="s">
        <v>274</v>
      </c>
      <c r="D16090" s="102" t="s">
        <v>388</v>
      </c>
      <c r="E16090" s="102" t="s">
        <v>275</v>
      </c>
      <c r="F16090" s="102" t="s">
        <v>26253</v>
      </c>
      <c r="H16090" s="102">
        <v>45661</v>
      </c>
      <c r="I16090" s="102" t="s">
        <v>295</v>
      </c>
      <c r="J16090" s="102" t="s">
        <v>1</v>
      </c>
      <c r="K16090" s="102" t="s">
        <v>291</v>
      </c>
      <c r="L16090" s="102" t="s">
        <v>294</v>
      </c>
      <c r="M16090" s="102" t="s">
        <v>1074</v>
      </c>
      <c r="N16090" s="102">
        <v>6</v>
      </c>
      <c r="O16090" s="102" t="s">
        <v>26235</v>
      </c>
    </row>
    <row r="16091" spans="1:15" x14ac:dyDescent="0.25">
      <c r="A16091" s="102" t="s">
        <v>26254</v>
      </c>
      <c r="B16091" s="103" t="s">
        <v>1076</v>
      </c>
      <c r="C16091" s="103" t="s">
        <v>274</v>
      </c>
      <c r="D16091" s="102" t="s">
        <v>152</v>
      </c>
      <c r="E16091" s="102" t="s">
        <v>275</v>
      </c>
      <c r="F16091" s="102" t="s">
        <v>26255</v>
      </c>
      <c r="H16091" s="102">
        <v>45661</v>
      </c>
      <c r="I16091" s="102" t="s">
        <v>295</v>
      </c>
      <c r="J16091" s="102" t="s">
        <v>1</v>
      </c>
      <c r="K16091" s="102" t="s">
        <v>291</v>
      </c>
      <c r="L16091" s="102" t="s">
        <v>294</v>
      </c>
      <c r="M16091" s="102" t="s">
        <v>1074</v>
      </c>
      <c r="N16091" s="102">
        <v>6</v>
      </c>
      <c r="O16091" s="102" t="s">
        <v>26235</v>
      </c>
    </row>
    <row r="16092" spans="1:15" x14ac:dyDescent="0.25">
      <c r="A16092" s="102" t="s">
        <v>23755</v>
      </c>
      <c r="B16092" s="103" t="s">
        <v>1242</v>
      </c>
      <c r="C16092" s="103" t="s">
        <v>277</v>
      </c>
      <c r="D16092" s="102" t="s">
        <v>288</v>
      </c>
      <c r="E16092" s="102" t="s">
        <v>275</v>
      </c>
      <c r="F16092" s="102" t="s">
        <v>26256</v>
      </c>
      <c r="H16092" s="102">
        <v>45661</v>
      </c>
      <c r="I16092" s="102" t="s">
        <v>295</v>
      </c>
      <c r="J16092" s="102" t="s">
        <v>1</v>
      </c>
      <c r="K16092" s="102" t="s">
        <v>291</v>
      </c>
      <c r="L16092" s="102" t="s">
        <v>294</v>
      </c>
      <c r="M16092" s="102" t="s">
        <v>1074</v>
      </c>
      <c r="N16092" s="102">
        <v>6</v>
      </c>
      <c r="O16092" s="102" t="s">
        <v>26235</v>
      </c>
    </row>
    <row r="16093" spans="1:15" x14ac:dyDescent="0.25">
      <c r="A16093" s="102" t="s">
        <v>12026</v>
      </c>
      <c r="B16093" s="103" t="s">
        <v>2050</v>
      </c>
      <c r="C16093" s="103" t="s">
        <v>274</v>
      </c>
      <c r="D16093" s="102" t="s">
        <v>281</v>
      </c>
      <c r="E16093" s="102" t="s">
        <v>275</v>
      </c>
      <c r="F16093" s="102" t="s">
        <v>26257</v>
      </c>
      <c r="H16093" s="102">
        <v>45661</v>
      </c>
      <c r="I16093" s="102" t="s">
        <v>295</v>
      </c>
      <c r="J16093" s="102" t="s">
        <v>1</v>
      </c>
      <c r="K16093" s="102" t="s">
        <v>291</v>
      </c>
      <c r="L16093" s="102" t="s">
        <v>294</v>
      </c>
      <c r="M16093" s="102" t="s">
        <v>1074</v>
      </c>
      <c r="N16093" s="102">
        <v>6</v>
      </c>
      <c r="O16093" s="102" t="s">
        <v>26235</v>
      </c>
    </row>
    <row r="16094" spans="1:15" x14ac:dyDescent="0.25">
      <c r="A16094" s="102" t="s">
        <v>9122</v>
      </c>
      <c r="B16094" s="103" t="s">
        <v>1078</v>
      </c>
      <c r="C16094" s="103" t="s">
        <v>274</v>
      </c>
      <c r="D16094" s="102" t="s">
        <v>388</v>
      </c>
      <c r="E16094" s="102" t="s">
        <v>275</v>
      </c>
      <c r="F16094" s="102" t="s">
        <v>26258</v>
      </c>
      <c r="H16094" s="102">
        <v>45661</v>
      </c>
      <c r="I16094" s="102" t="s">
        <v>295</v>
      </c>
      <c r="J16094" s="102" t="s">
        <v>1</v>
      </c>
      <c r="K16094" s="102" t="s">
        <v>291</v>
      </c>
      <c r="L16094" s="102" t="s">
        <v>294</v>
      </c>
      <c r="M16094" s="102" t="s">
        <v>1074</v>
      </c>
      <c r="N16094" s="102">
        <v>6</v>
      </c>
      <c r="O16094" s="102" t="s">
        <v>26235</v>
      </c>
    </row>
    <row r="16095" spans="1:15" x14ac:dyDescent="0.25">
      <c r="A16095" s="102" t="s">
        <v>23760</v>
      </c>
      <c r="B16095" s="103" t="s">
        <v>1197</v>
      </c>
      <c r="C16095" s="103" t="s">
        <v>274</v>
      </c>
      <c r="D16095" s="102" t="s">
        <v>388</v>
      </c>
      <c r="E16095" s="102" t="s">
        <v>275</v>
      </c>
      <c r="F16095" s="102" t="s">
        <v>26259</v>
      </c>
      <c r="H16095" s="102">
        <v>45661</v>
      </c>
      <c r="I16095" s="102" t="s">
        <v>295</v>
      </c>
      <c r="J16095" s="102" t="s">
        <v>1</v>
      </c>
      <c r="K16095" s="102" t="s">
        <v>291</v>
      </c>
      <c r="L16095" s="102" t="s">
        <v>294</v>
      </c>
      <c r="M16095" s="102" t="s">
        <v>1074</v>
      </c>
      <c r="N16095" s="102">
        <v>6</v>
      </c>
      <c r="O16095" s="102" t="s">
        <v>26235</v>
      </c>
    </row>
    <row r="16096" spans="1:15" x14ac:dyDescent="0.25">
      <c r="A16096" s="102" t="s">
        <v>23762</v>
      </c>
      <c r="B16096" s="103" t="s">
        <v>2150</v>
      </c>
      <c r="C16096" s="103" t="s">
        <v>277</v>
      </c>
      <c r="D16096" s="102" t="s">
        <v>282</v>
      </c>
      <c r="E16096" s="102" t="s">
        <v>275</v>
      </c>
      <c r="F16096" s="102" t="s">
        <v>26260</v>
      </c>
      <c r="H16096" s="102">
        <v>45661</v>
      </c>
      <c r="I16096" s="102" t="s">
        <v>295</v>
      </c>
      <c r="J16096" s="102" t="s">
        <v>1</v>
      </c>
      <c r="K16096" s="102" t="s">
        <v>291</v>
      </c>
      <c r="L16096" s="102" t="s">
        <v>294</v>
      </c>
      <c r="M16096" s="102" t="s">
        <v>1074</v>
      </c>
      <c r="N16096" s="102">
        <v>6</v>
      </c>
      <c r="O16096" s="102" t="s">
        <v>26235</v>
      </c>
    </row>
    <row r="16097" spans="1:15" x14ac:dyDescent="0.25">
      <c r="A16097" s="102" t="s">
        <v>23764</v>
      </c>
      <c r="B16097" s="103" t="s">
        <v>1652</v>
      </c>
      <c r="C16097" s="103" t="s">
        <v>1118</v>
      </c>
      <c r="D16097" s="102" t="s">
        <v>152</v>
      </c>
      <c r="E16097" s="102" t="s">
        <v>275</v>
      </c>
      <c r="F16097" s="102" t="s">
        <v>26261</v>
      </c>
      <c r="H16097" s="102">
        <v>45661</v>
      </c>
      <c r="I16097" s="102" t="s">
        <v>295</v>
      </c>
      <c r="J16097" s="102" t="s">
        <v>1</v>
      </c>
      <c r="K16097" s="102" t="s">
        <v>291</v>
      </c>
      <c r="L16097" s="102" t="s">
        <v>294</v>
      </c>
      <c r="M16097" s="102" t="s">
        <v>1074</v>
      </c>
      <c r="N16097" s="102">
        <v>6</v>
      </c>
      <c r="O16097" s="102" t="s">
        <v>26235</v>
      </c>
    </row>
    <row r="16098" spans="1:15" x14ac:dyDescent="0.25">
      <c r="A16098" s="102" t="s">
        <v>1757</v>
      </c>
      <c r="B16098" s="103" t="s">
        <v>14188</v>
      </c>
      <c r="C16098" s="103" t="s">
        <v>1360</v>
      </c>
      <c r="D16098" s="102" t="s">
        <v>2881</v>
      </c>
      <c r="E16098" s="102" t="s">
        <v>275</v>
      </c>
      <c r="F16098" s="102" t="s">
        <v>26262</v>
      </c>
      <c r="H16098" s="102">
        <v>45661</v>
      </c>
      <c r="I16098" s="102" t="s">
        <v>295</v>
      </c>
      <c r="J16098" s="102" t="s">
        <v>1</v>
      </c>
      <c r="K16098" s="102" t="s">
        <v>291</v>
      </c>
      <c r="L16098" s="102" t="s">
        <v>294</v>
      </c>
      <c r="M16098" s="102" t="s">
        <v>1074</v>
      </c>
      <c r="N16098" s="102">
        <v>6</v>
      </c>
      <c r="O16098" s="102" t="s">
        <v>26235</v>
      </c>
    </row>
    <row r="16099" spans="1:15" x14ac:dyDescent="0.25">
      <c r="A16099" s="102" t="s">
        <v>16414</v>
      </c>
      <c r="B16099" s="103" t="s">
        <v>23766</v>
      </c>
      <c r="C16099" s="103" t="s">
        <v>1118</v>
      </c>
      <c r="D16099" s="102" t="s">
        <v>388</v>
      </c>
      <c r="E16099" s="102" t="s">
        <v>275</v>
      </c>
      <c r="F16099" s="102" t="s">
        <v>26263</v>
      </c>
      <c r="H16099" s="102">
        <v>45661</v>
      </c>
      <c r="I16099" s="102" t="s">
        <v>295</v>
      </c>
      <c r="J16099" s="102" t="s">
        <v>1</v>
      </c>
      <c r="K16099" s="102" t="s">
        <v>291</v>
      </c>
      <c r="L16099" s="102" t="s">
        <v>294</v>
      </c>
      <c r="M16099" s="102" t="s">
        <v>1074</v>
      </c>
      <c r="N16099" s="102">
        <v>6</v>
      </c>
      <c r="O16099" s="102" t="s">
        <v>26235</v>
      </c>
    </row>
    <row r="16100" spans="1:15" x14ac:dyDescent="0.25">
      <c r="A16100" s="102" t="s">
        <v>6756</v>
      </c>
      <c r="B16100" s="103" t="s">
        <v>1141</v>
      </c>
      <c r="C16100" s="103" t="s">
        <v>1118</v>
      </c>
      <c r="D16100" s="102" t="s">
        <v>152</v>
      </c>
      <c r="E16100" s="102" t="s">
        <v>275</v>
      </c>
      <c r="F16100" s="102" t="s">
        <v>26264</v>
      </c>
      <c r="H16100" s="102">
        <v>45661</v>
      </c>
      <c r="I16100" s="102" t="s">
        <v>295</v>
      </c>
      <c r="J16100" s="102" t="s">
        <v>1</v>
      </c>
      <c r="K16100" s="102" t="s">
        <v>291</v>
      </c>
      <c r="L16100" s="102" t="s">
        <v>294</v>
      </c>
      <c r="M16100" s="102" t="s">
        <v>1074</v>
      </c>
      <c r="N16100" s="102">
        <v>6</v>
      </c>
      <c r="O16100" s="102" t="s">
        <v>26235</v>
      </c>
    </row>
    <row r="16101" spans="1:15" x14ac:dyDescent="0.25">
      <c r="A16101" s="102" t="s">
        <v>6756</v>
      </c>
      <c r="B16101" s="103" t="s">
        <v>13388</v>
      </c>
      <c r="C16101" s="103" t="s">
        <v>274</v>
      </c>
      <c r="D16101" s="102" t="s">
        <v>388</v>
      </c>
      <c r="E16101" s="102" t="s">
        <v>275</v>
      </c>
      <c r="F16101" s="102" t="s">
        <v>26265</v>
      </c>
      <c r="H16101" s="102">
        <v>45661</v>
      </c>
      <c r="I16101" s="102" t="s">
        <v>295</v>
      </c>
      <c r="J16101" s="102" t="s">
        <v>1</v>
      </c>
      <c r="K16101" s="102" t="s">
        <v>291</v>
      </c>
      <c r="L16101" s="102" t="s">
        <v>294</v>
      </c>
      <c r="M16101" s="102" t="s">
        <v>1074</v>
      </c>
      <c r="N16101" s="102">
        <v>6</v>
      </c>
      <c r="O16101" s="102" t="s">
        <v>26235</v>
      </c>
    </row>
    <row r="16102" spans="1:15" x14ac:dyDescent="0.25">
      <c r="A16102" s="102" t="s">
        <v>5827</v>
      </c>
      <c r="B16102" s="103" t="s">
        <v>1189</v>
      </c>
      <c r="C16102" s="103" t="s">
        <v>274</v>
      </c>
      <c r="D16102" s="102" t="s">
        <v>17184</v>
      </c>
      <c r="E16102" s="102" t="s">
        <v>275</v>
      </c>
      <c r="F16102" s="102" t="s">
        <v>26266</v>
      </c>
      <c r="H16102" s="102">
        <v>45661</v>
      </c>
      <c r="I16102" s="102" t="s">
        <v>295</v>
      </c>
      <c r="J16102" s="102" t="s">
        <v>1</v>
      </c>
      <c r="K16102" s="102" t="s">
        <v>291</v>
      </c>
      <c r="L16102" s="102" t="s">
        <v>294</v>
      </c>
      <c r="M16102" s="102" t="s">
        <v>1074</v>
      </c>
      <c r="N16102" s="102">
        <v>6</v>
      </c>
      <c r="O16102" s="102" t="s">
        <v>26235</v>
      </c>
    </row>
    <row r="16103" spans="1:15" x14ac:dyDescent="0.25">
      <c r="A16103" s="102" t="s">
        <v>26267</v>
      </c>
      <c r="B16103" s="103" t="s">
        <v>3154</v>
      </c>
      <c r="C16103" s="103" t="s">
        <v>1118</v>
      </c>
      <c r="D16103" s="102" t="s">
        <v>152</v>
      </c>
      <c r="E16103" s="102" t="s">
        <v>275</v>
      </c>
      <c r="F16103" s="102" t="s">
        <v>26268</v>
      </c>
      <c r="H16103" s="102">
        <v>45661</v>
      </c>
      <c r="I16103" s="102" t="s">
        <v>295</v>
      </c>
      <c r="J16103" s="102" t="s">
        <v>1</v>
      </c>
      <c r="K16103" s="102" t="s">
        <v>291</v>
      </c>
      <c r="L16103" s="102" t="s">
        <v>294</v>
      </c>
      <c r="M16103" s="102" t="s">
        <v>1074</v>
      </c>
      <c r="N16103" s="102">
        <v>6</v>
      </c>
      <c r="O16103" s="102" t="s">
        <v>26235</v>
      </c>
    </row>
    <row r="16104" spans="1:15" x14ac:dyDescent="0.25">
      <c r="A16104" s="102" t="s">
        <v>23770</v>
      </c>
      <c r="B16104" s="103" t="s">
        <v>1487</v>
      </c>
      <c r="C16104" s="103" t="s">
        <v>1118</v>
      </c>
      <c r="D16104" s="102" t="s">
        <v>152</v>
      </c>
      <c r="E16104" s="102" t="s">
        <v>275</v>
      </c>
      <c r="F16104" s="102" t="s">
        <v>26269</v>
      </c>
      <c r="H16104" s="102">
        <v>45661</v>
      </c>
      <c r="I16104" s="102" t="s">
        <v>295</v>
      </c>
      <c r="J16104" s="102" t="s">
        <v>1</v>
      </c>
      <c r="K16104" s="102" t="s">
        <v>291</v>
      </c>
      <c r="L16104" s="102" t="s">
        <v>294</v>
      </c>
      <c r="M16104" s="102" t="s">
        <v>1074</v>
      </c>
      <c r="N16104" s="102">
        <v>6</v>
      </c>
      <c r="O16104" s="102" t="s">
        <v>26235</v>
      </c>
    </row>
    <row r="16105" spans="1:15" x14ac:dyDescent="0.25">
      <c r="A16105" s="102" t="s">
        <v>6761</v>
      </c>
      <c r="B16105" s="103" t="s">
        <v>4527</v>
      </c>
      <c r="C16105" s="103" t="s">
        <v>1118</v>
      </c>
      <c r="D16105" s="102" t="s">
        <v>388</v>
      </c>
      <c r="E16105" s="102" t="s">
        <v>275</v>
      </c>
      <c r="F16105" s="102" t="s">
        <v>26270</v>
      </c>
      <c r="H16105" s="102">
        <v>45661</v>
      </c>
      <c r="I16105" s="102" t="s">
        <v>295</v>
      </c>
      <c r="J16105" s="102" t="s">
        <v>1</v>
      </c>
      <c r="K16105" s="102" t="s">
        <v>291</v>
      </c>
      <c r="L16105" s="102" t="s">
        <v>294</v>
      </c>
      <c r="M16105" s="102" t="s">
        <v>1074</v>
      </c>
      <c r="N16105" s="102">
        <v>6</v>
      </c>
      <c r="O16105" s="102" t="s">
        <v>26235</v>
      </c>
    </row>
    <row r="16106" spans="1:15" x14ac:dyDescent="0.25">
      <c r="A16106" s="102" t="s">
        <v>23773</v>
      </c>
      <c r="B16106" s="103" t="s">
        <v>23774</v>
      </c>
      <c r="C16106" s="103" t="s">
        <v>277</v>
      </c>
      <c r="D16106" s="102" t="s">
        <v>288</v>
      </c>
      <c r="E16106" s="102" t="s">
        <v>275</v>
      </c>
      <c r="F16106" s="102" t="s">
        <v>26271</v>
      </c>
      <c r="H16106" s="102">
        <v>45661</v>
      </c>
      <c r="I16106" s="102" t="s">
        <v>295</v>
      </c>
      <c r="J16106" s="102" t="s">
        <v>1</v>
      </c>
      <c r="K16106" s="102" t="s">
        <v>291</v>
      </c>
      <c r="L16106" s="102" t="s">
        <v>294</v>
      </c>
      <c r="M16106" s="102" t="s">
        <v>1074</v>
      </c>
      <c r="N16106" s="102">
        <v>6</v>
      </c>
      <c r="O16106" s="102" t="s">
        <v>26235</v>
      </c>
    </row>
    <row r="16107" spans="1:15" x14ac:dyDescent="0.25">
      <c r="A16107" s="102" t="s">
        <v>23773</v>
      </c>
      <c r="B16107" s="103" t="s">
        <v>1214</v>
      </c>
      <c r="C16107" s="103" t="s">
        <v>277</v>
      </c>
      <c r="D16107" s="102" t="s">
        <v>288</v>
      </c>
      <c r="E16107" s="102" t="s">
        <v>275</v>
      </c>
      <c r="F16107" s="102" t="s">
        <v>26272</v>
      </c>
      <c r="H16107" s="102">
        <v>45661</v>
      </c>
      <c r="I16107" s="102" t="s">
        <v>295</v>
      </c>
      <c r="J16107" s="102" t="s">
        <v>1</v>
      </c>
      <c r="K16107" s="102" t="s">
        <v>291</v>
      </c>
      <c r="L16107" s="102" t="s">
        <v>294</v>
      </c>
      <c r="M16107" s="102" t="s">
        <v>1074</v>
      </c>
      <c r="N16107" s="102">
        <v>6</v>
      </c>
      <c r="O16107" s="102" t="s">
        <v>26235</v>
      </c>
    </row>
    <row r="16108" spans="1:15" x14ac:dyDescent="0.25">
      <c r="A16108" s="102" t="s">
        <v>24674</v>
      </c>
      <c r="B16108" s="103" t="s">
        <v>24675</v>
      </c>
      <c r="C16108" s="103" t="s">
        <v>277</v>
      </c>
      <c r="D16108" s="102" t="s">
        <v>281</v>
      </c>
      <c r="E16108" s="102" t="s">
        <v>276</v>
      </c>
      <c r="H16108" s="102">
        <v>45661</v>
      </c>
      <c r="I16108" s="102" t="s">
        <v>295</v>
      </c>
      <c r="J16108" s="102" t="s">
        <v>1</v>
      </c>
      <c r="K16108" s="102" t="s">
        <v>291</v>
      </c>
      <c r="L16108" s="102" t="s">
        <v>294</v>
      </c>
      <c r="M16108" s="102" t="s">
        <v>1074</v>
      </c>
      <c r="N16108" s="102">
        <v>6</v>
      </c>
      <c r="O16108" s="102" t="s">
        <v>26235</v>
      </c>
    </row>
    <row r="16109" spans="1:15" x14ac:dyDescent="0.25">
      <c r="A16109" s="102" t="s">
        <v>24674</v>
      </c>
      <c r="B16109" s="103" t="s">
        <v>1174</v>
      </c>
      <c r="C16109" s="103" t="s">
        <v>277</v>
      </c>
      <c r="D16109" s="102" t="s">
        <v>1788</v>
      </c>
      <c r="E16109" s="102" t="s">
        <v>275</v>
      </c>
      <c r="F16109" s="102" t="s">
        <v>26273</v>
      </c>
      <c r="G16109" s="102" t="s">
        <v>21881</v>
      </c>
      <c r="H16109" s="102">
        <v>45661</v>
      </c>
      <c r="I16109" s="102" t="s">
        <v>295</v>
      </c>
      <c r="J16109" s="102" t="s">
        <v>1</v>
      </c>
      <c r="K16109" s="102" t="s">
        <v>291</v>
      </c>
      <c r="L16109" s="102" t="s">
        <v>294</v>
      </c>
      <c r="M16109" s="102" t="s">
        <v>1074</v>
      </c>
      <c r="N16109" s="102">
        <v>6</v>
      </c>
      <c r="O16109" s="102" t="s">
        <v>26235</v>
      </c>
    </row>
    <row r="16110" spans="1:15" x14ac:dyDescent="0.25">
      <c r="A16110" s="102" t="s">
        <v>23779</v>
      </c>
      <c r="B16110" s="103" t="s">
        <v>14216</v>
      </c>
      <c r="C16110" s="103" t="s">
        <v>1118</v>
      </c>
      <c r="D16110" s="102" t="s">
        <v>2881</v>
      </c>
      <c r="E16110" s="102" t="s">
        <v>275</v>
      </c>
      <c r="F16110" s="102" t="s">
        <v>26274</v>
      </c>
      <c r="H16110" s="102">
        <v>45661</v>
      </c>
      <c r="I16110" s="102" t="s">
        <v>295</v>
      </c>
      <c r="J16110" s="102" t="s">
        <v>1</v>
      </c>
      <c r="K16110" s="102" t="s">
        <v>291</v>
      </c>
      <c r="L16110" s="102" t="s">
        <v>294</v>
      </c>
      <c r="M16110" s="102" t="s">
        <v>1074</v>
      </c>
      <c r="N16110" s="102">
        <v>6</v>
      </c>
      <c r="O16110" s="102" t="s">
        <v>26235</v>
      </c>
    </row>
    <row r="16111" spans="1:15" x14ac:dyDescent="0.25">
      <c r="A16111" s="102" t="s">
        <v>23781</v>
      </c>
      <c r="B16111" s="103" t="s">
        <v>23782</v>
      </c>
      <c r="C16111" s="103" t="s">
        <v>277</v>
      </c>
      <c r="D16111" s="102" t="s">
        <v>247</v>
      </c>
      <c r="E16111" s="102" t="s">
        <v>275</v>
      </c>
      <c r="F16111" s="102" t="s">
        <v>26275</v>
      </c>
      <c r="H16111" s="102">
        <v>45661</v>
      </c>
      <c r="I16111" s="102" t="s">
        <v>295</v>
      </c>
      <c r="J16111" s="102" t="s">
        <v>1</v>
      </c>
      <c r="K16111" s="102" t="s">
        <v>291</v>
      </c>
      <c r="L16111" s="102" t="s">
        <v>294</v>
      </c>
      <c r="M16111" s="102" t="s">
        <v>1074</v>
      </c>
      <c r="N16111" s="102">
        <v>6</v>
      </c>
      <c r="O16111" s="102" t="s">
        <v>26235</v>
      </c>
    </row>
    <row r="16112" spans="1:15" x14ac:dyDescent="0.25">
      <c r="A16112" s="102" t="s">
        <v>23784</v>
      </c>
      <c r="B16112" s="103" t="s">
        <v>2245</v>
      </c>
      <c r="C16112" s="103" t="s">
        <v>1118</v>
      </c>
      <c r="D16112" s="102" t="s">
        <v>388</v>
      </c>
      <c r="E16112" s="102" t="s">
        <v>275</v>
      </c>
      <c r="F16112" s="102" t="s">
        <v>26276</v>
      </c>
      <c r="H16112" s="102">
        <v>45661</v>
      </c>
      <c r="I16112" s="102" t="s">
        <v>295</v>
      </c>
      <c r="J16112" s="102" t="s">
        <v>1</v>
      </c>
      <c r="K16112" s="102" t="s">
        <v>291</v>
      </c>
      <c r="L16112" s="102" t="s">
        <v>294</v>
      </c>
      <c r="M16112" s="102" t="s">
        <v>1074</v>
      </c>
      <c r="N16112" s="102">
        <v>6</v>
      </c>
      <c r="O16112" s="102" t="s">
        <v>26235</v>
      </c>
    </row>
    <row r="16113" spans="1:15" x14ac:dyDescent="0.25">
      <c r="A16113" s="102" t="s">
        <v>23786</v>
      </c>
      <c r="B16113" s="103" t="s">
        <v>1515</v>
      </c>
      <c r="C16113" s="103" t="s">
        <v>274</v>
      </c>
      <c r="D16113" s="102" t="s">
        <v>388</v>
      </c>
      <c r="E16113" s="102" t="s">
        <v>275</v>
      </c>
      <c r="F16113" s="102" t="s">
        <v>26277</v>
      </c>
      <c r="H16113" s="102">
        <v>45661</v>
      </c>
      <c r="I16113" s="102" t="s">
        <v>295</v>
      </c>
      <c r="J16113" s="102" t="s">
        <v>1</v>
      </c>
      <c r="K16113" s="102" t="s">
        <v>291</v>
      </c>
      <c r="L16113" s="102" t="s">
        <v>294</v>
      </c>
      <c r="M16113" s="102" t="s">
        <v>1074</v>
      </c>
      <c r="N16113" s="102">
        <v>6</v>
      </c>
      <c r="O16113" s="102" t="s">
        <v>26235</v>
      </c>
    </row>
    <row r="16114" spans="1:15" x14ac:dyDescent="0.25">
      <c r="A16114" s="102" t="s">
        <v>23786</v>
      </c>
      <c r="B16114" s="103" t="s">
        <v>1392</v>
      </c>
      <c r="C16114" s="103" t="s">
        <v>274</v>
      </c>
      <c r="D16114" s="102" t="s">
        <v>388</v>
      </c>
      <c r="E16114" s="102" t="s">
        <v>275</v>
      </c>
      <c r="F16114" s="102" t="s">
        <v>26278</v>
      </c>
      <c r="H16114" s="102">
        <v>45661</v>
      </c>
      <c r="I16114" s="102" t="s">
        <v>295</v>
      </c>
      <c r="J16114" s="102" t="s">
        <v>1</v>
      </c>
      <c r="K16114" s="102" t="s">
        <v>291</v>
      </c>
      <c r="L16114" s="102" t="s">
        <v>294</v>
      </c>
      <c r="M16114" s="102" t="s">
        <v>1074</v>
      </c>
      <c r="N16114" s="102">
        <v>6</v>
      </c>
      <c r="O16114" s="102" t="s">
        <v>26235</v>
      </c>
    </row>
    <row r="16115" spans="1:15" x14ac:dyDescent="0.25">
      <c r="A16115" s="102" t="s">
        <v>23789</v>
      </c>
      <c r="B16115" s="103" t="s">
        <v>2521</v>
      </c>
      <c r="C16115" s="103" t="s">
        <v>274</v>
      </c>
      <c r="D16115" s="102" t="s">
        <v>281</v>
      </c>
      <c r="E16115" s="102" t="s">
        <v>275</v>
      </c>
      <c r="F16115" s="102" t="s">
        <v>26279</v>
      </c>
      <c r="H16115" s="102">
        <v>45661</v>
      </c>
      <c r="I16115" s="102" t="s">
        <v>295</v>
      </c>
      <c r="J16115" s="102" t="s">
        <v>1</v>
      </c>
      <c r="K16115" s="102" t="s">
        <v>291</v>
      </c>
      <c r="L16115" s="102" t="s">
        <v>294</v>
      </c>
      <c r="M16115" s="102" t="s">
        <v>1074</v>
      </c>
      <c r="N16115" s="102">
        <v>6</v>
      </c>
      <c r="O16115" s="102" t="s">
        <v>26235</v>
      </c>
    </row>
    <row r="16116" spans="1:15" x14ac:dyDescent="0.25">
      <c r="A16116" s="102" t="s">
        <v>23791</v>
      </c>
      <c r="B16116" s="103" t="s">
        <v>1217</v>
      </c>
      <c r="C16116" s="103" t="s">
        <v>277</v>
      </c>
      <c r="D16116" s="102" t="s">
        <v>288</v>
      </c>
      <c r="E16116" s="102" t="s">
        <v>275</v>
      </c>
      <c r="F16116" s="102" t="s">
        <v>26280</v>
      </c>
      <c r="H16116" s="102">
        <v>45661</v>
      </c>
      <c r="I16116" s="102" t="s">
        <v>295</v>
      </c>
      <c r="J16116" s="102" t="s">
        <v>1</v>
      </c>
      <c r="K16116" s="102" t="s">
        <v>291</v>
      </c>
      <c r="L16116" s="102" t="s">
        <v>294</v>
      </c>
      <c r="M16116" s="102" t="s">
        <v>1074</v>
      </c>
      <c r="N16116" s="102">
        <v>6</v>
      </c>
      <c r="O16116" s="102" t="s">
        <v>26235</v>
      </c>
    </row>
    <row r="16117" spans="1:15" x14ac:dyDescent="0.25">
      <c r="A16117" s="102" t="s">
        <v>23793</v>
      </c>
      <c r="B16117" s="103" t="s">
        <v>1515</v>
      </c>
      <c r="C16117" s="103" t="s">
        <v>274</v>
      </c>
      <c r="D16117" s="102" t="s">
        <v>388</v>
      </c>
      <c r="E16117" s="102" t="s">
        <v>275</v>
      </c>
      <c r="F16117" s="102" t="s">
        <v>26281</v>
      </c>
      <c r="H16117" s="102">
        <v>45661</v>
      </c>
      <c r="I16117" s="102" t="s">
        <v>295</v>
      </c>
      <c r="J16117" s="102" t="s">
        <v>1</v>
      </c>
      <c r="K16117" s="102" t="s">
        <v>291</v>
      </c>
      <c r="L16117" s="102" t="s">
        <v>294</v>
      </c>
      <c r="M16117" s="102" t="s">
        <v>1074</v>
      </c>
      <c r="N16117" s="102">
        <v>6</v>
      </c>
      <c r="O16117" s="102" t="s">
        <v>26235</v>
      </c>
    </row>
    <row r="16118" spans="1:15" x14ac:dyDescent="0.25">
      <c r="A16118" s="102" t="s">
        <v>15159</v>
      </c>
      <c r="B16118" s="103" t="s">
        <v>23795</v>
      </c>
      <c r="C16118" s="103" t="s">
        <v>1118</v>
      </c>
      <c r="D16118" s="102" t="s">
        <v>388</v>
      </c>
      <c r="E16118" s="102" t="s">
        <v>275</v>
      </c>
      <c r="F16118" s="102" t="s">
        <v>26282</v>
      </c>
      <c r="H16118" s="102">
        <v>45661</v>
      </c>
      <c r="I16118" s="102" t="s">
        <v>295</v>
      </c>
      <c r="J16118" s="102" t="s">
        <v>1</v>
      </c>
      <c r="K16118" s="102" t="s">
        <v>291</v>
      </c>
      <c r="L16118" s="102" t="s">
        <v>294</v>
      </c>
      <c r="M16118" s="102" t="s">
        <v>1074</v>
      </c>
      <c r="N16118" s="102">
        <v>6</v>
      </c>
      <c r="O16118" s="102" t="s">
        <v>26235</v>
      </c>
    </row>
    <row r="16119" spans="1:15" x14ac:dyDescent="0.25">
      <c r="A16119" s="102" t="s">
        <v>4384</v>
      </c>
      <c r="B16119" s="103" t="s">
        <v>2619</v>
      </c>
      <c r="C16119" s="103" t="s">
        <v>1118</v>
      </c>
      <c r="D16119" s="102" t="s">
        <v>388</v>
      </c>
      <c r="E16119" s="102" t="s">
        <v>275</v>
      </c>
      <c r="F16119" s="102" t="s">
        <v>26283</v>
      </c>
      <c r="H16119" s="102">
        <v>45661</v>
      </c>
      <c r="I16119" s="102" t="s">
        <v>295</v>
      </c>
      <c r="J16119" s="102" t="s">
        <v>1</v>
      </c>
      <c r="K16119" s="102" t="s">
        <v>291</v>
      </c>
      <c r="L16119" s="102" t="s">
        <v>294</v>
      </c>
      <c r="M16119" s="102" t="s">
        <v>1074</v>
      </c>
      <c r="N16119" s="102">
        <v>6</v>
      </c>
      <c r="O16119" s="102" t="s">
        <v>26235</v>
      </c>
    </row>
    <row r="16120" spans="1:15" x14ac:dyDescent="0.25">
      <c r="A16120" s="102" t="s">
        <v>23798</v>
      </c>
      <c r="B16120" s="103" t="s">
        <v>9290</v>
      </c>
      <c r="C16120" s="103" t="s">
        <v>277</v>
      </c>
      <c r="D16120" s="102" t="s">
        <v>288</v>
      </c>
      <c r="E16120" s="102" t="s">
        <v>276</v>
      </c>
      <c r="G16120" s="102" t="s">
        <v>26284</v>
      </c>
      <c r="H16120" s="102">
        <v>45661</v>
      </c>
      <c r="I16120" s="102" t="s">
        <v>295</v>
      </c>
      <c r="J16120" s="102" t="s">
        <v>1</v>
      </c>
      <c r="K16120" s="102" t="s">
        <v>291</v>
      </c>
      <c r="L16120" s="102" t="s">
        <v>294</v>
      </c>
      <c r="M16120" s="102" t="s">
        <v>1074</v>
      </c>
      <c r="N16120" s="102">
        <v>6</v>
      </c>
      <c r="O16120" s="102" t="s">
        <v>26235</v>
      </c>
    </row>
    <row r="16121" spans="1:15" x14ac:dyDescent="0.25">
      <c r="A16121" s="102" t="s">
        <v>23798</v>
      </c>
      <c r="B16121" s="103" t="s">
        <v>2595</v>
      </c>
      <c r="C16121" s="103" t="s">
        <v>274</v>
      </c>
      <c r="D16121" s="102" t="s">
        <v>288</v>
      </c>
      <c r="E16121" s="102" t="s">
        <v>275</v>
      </c>
      <c r="F16121" s="102" t="s">
        <v>26285</v>
      </c>
      <c r="H16121" s="102">
        <v>45661</v>
      </c>
      <c r="I16121" s="102" t="s">
        <v>295</v>
      </c>
      <c r="J16121" s="102" t="s">
        <v>1</v>
      </c>
      <c r="K16121" s="102" t="s">
        <v>291</v>
      </c>
      <c r="L16121" s="102" t="s">
        <v>294</v>
      </c>
      <c r="M16121" s="102" t="s">
        <v>1074</v>
      </c>
      <c r="N16121" s="102">
        <v>6</v>
      </c>
      <c r="O16121" s="102" t="s">
        <v>26235</v>
      </c>
    </row>
    <row r="16122" spans="1:15" x14ac:dyDescent="0.25">
      <c r="A16122" s="102" t="s">
        <v>23798</v>
      </c>
      <c r="B16122" s="103" t="s">
        <v>1775</v>
      </c>
      <c r="C16122" s="103" t="s">
        <v>274</v>
      </c>
      <c r="D16122" s="102" t="s">
        <v>288</v>
      </c>
      <c r="E16122" s="102" t="s">
        <v>275</v>
      </c>
      <c r="F16122" s="102" t="s">
        <v>26286</v>
      </c>
      <c r="H16122" s="102">
        <v>45661</v>
      </c>
      <c r="I16122" s="102" t="s">
        <v>295</v>
      </c>
      <c r="J16122" s="102" t="s">
        <v>1</v>
      </c>
      <c r="K16122" s="102" t="s">
        <v>291</v>
      </c>
      <c r="L16122" s="102" t="s">
        <v>294</v>
      </c>
      <c r="M16122" s="102" t="s">
        <v>1074</v>
      </c>
      <c r="N16122" s="102">
        <v>6</v>
      </c>
      <c r="O16122" s="102" t="s">
        <v>26235</v>
      </c>
    </row>
    <row r="16123" spans="1:15" x14ac:dyDescent="0.25">
      <c r="A16123" s="102" t="s">
        <v>23492</v>
      </c>
      <c r="B16123" s="103" t="s">
        <v>1266</v>
      </c>
      <c r="C16123" s="103" t="s">
        <v>277</v>
      </c>
      <c r="D16123" s="102" t="s">
        <v>281</v>
      </c>
      <c r="E16123" s="102" t="s">
        <v>275</v>
      </c>
      <c r="F16123" s="102" t="s">
        <v>26287</v>
      </c>
      <c r="H16123" s="102">
        <v>45661</v>
      </c>
      <c r="I16123" s="102" t="s">
        <v>295</v>
      </c>
      <c r="J16123" s="102" t="s">
        <v>1</v>
      </c>
      <c r="K16123" s="102" t="s">
        <v>291</v>
      </c>
      <c r="L16123" s="102" t="s">
        <v>294</v>
      </c>
      <c r="M16123" s="102" t="s">
        <v>1074</v>
      </c>
      <c r="N16123" s="102">
        <v>6</v>
      </c>
      <c r="O16123" s="102" t="s">
        <v>26235</v>
      </c>
    </row>
    <row r="16124" spans="1:15" x14ac:dyDescent="0.25">
      <c r="A16124" s="102" t="s">
        <v>23803</v>
      </c>
      <c r="B16124" s="103" t="s">
        <v>9290</v>
      </c>
      <c r="C16124" s="103" t="s">
        <v>1118</v>
      </c>
      <c r="D16124" s="102" t="s">
        <v>152</v>
      </c>
      <c r="E16124" s="102" t="s">
        <v>275</v>
      </c>
      <c r="F16124" s="102" t="s">
        <v>26288</v>
      </c>
      <c r="H16124" s="102">
        <v>45661</v>
      </c>
      <c r="I16124" s="102" t="s">
        <v>295</v>
      </c>
      <c r="J16124" s="102" t="s">
        <v>1</v>
      </c>
      <c r="K16124" s="102" t="s">
        <v>291</v>
      </c>
      <c r="L16124" s="102" t="s">
        <v>294</v>
      </c>
      <c r="M16124" s="102" t="s">
        <v>1074</v>
      </c>
      <c r="N16124" s="102">
        <v>6</v>
      </c>
      <c r="O16124" s="102" t="s">
        <v>26235</v>
      </c>
    </row>
    <row r="16125" spans="1:15" x14ac:dyDescent="0.25">
      <c r="A16125" s="102" t="s">
        <v>23805</v>
      </c>
      <c r="B16125" s="103" t="s">
        <v>2534</v>
      </c>
      <c r="C16125" s="103" t="s">
        <v>274</v>
      </c>
      <c r="D16125" s="102" t="s">
        <v>282</v>
      </c>
      <c r="E16125" s="102" t="s">
        <v>275</v>
      </c>
      <c r="F16125" s="102" t="s">
        <v>26289</v>
      </c>
      <c r="H16125" s="102">
        <v>45661</v>
      </c>
      <c r="I16125" s="102" t="s">
        <v>295</v>
      </c>
      <c r="J16125" s="102" t="s">
        <v>1</v>
      </c>
      <c r="K16125" s="102" t="s">
        <v>291</v>
      </c>
      <c r="L16125" s="102" t="s">
        <v>294</v>
      </c>
      <c r="M16125" s="102" t="s">
        <v>1074</v>
      </c>
      <c r="N16125" s="102">
        <v>6</v>
      </c>
      <c r="O16125" s="102" t="s">
        <v>26235</v>
      </c>
    </row>
    <row r="16126" spans="1:15" x14ac:dyDescent="0.25">
      <c r="A16126" s="102" t="s">
        <v>23807</v>
      </c>
      <c r="B16126" s="103" t="s">
        <v>23808</v>
      </c>
      <c r="C16126" s="103" t="s">
        <v>1118</v>
      </c>
      <c r="D16126" s="102" t="s">
        <v>388</v>
      </c>
      <c r="E16126" s="102" t="s">
        <v>275</v>
      </c>
      <c r="F16126" s="102" t="s">
        <v>26290</v>
      </c>
      <c r="H16126" s="102">
        <v>45661</v>
      </c>
      <c r="I16126" s="102" t="s">
        <v>295</v>
      </c>
      <c r="J16126" s="102" t="s">
        <v>1</v>
      </c>
      <c r="K16126" s="102" t="s">
        <v>291</v>
      </c>
      <c r="L16126" s="102" t="s">
        <v>294</v>
      </c>
      <c r="M16126" s="102" t="s">
        <v>1074</v>
      </c>
      <c r="N16126" s="102">
        <v>6</v>
      </c>
      <c r="O16126" s="102" t="s">
        <v>26235</v>
      </c>
    </row>
    <row r="16127" spans="1:15" x14ac:dyDescent="0.25">
      <c r="A16127" s="102" t="s">
        <v>23810</v>
      </c>
      <c r="B16127" s="103" t="s">
        <v>1476</v>
      </c>
      <c r="C16127" s="103" t="s">
        <v>274</v>
      </c>
      <c r="D16127" s="102" t="s">
        <v>282</v>
      </c>
      <c r="E16127" s="102" t="s">
        <v>275</v>
      </c>
      <c r="F16127" s="102" t="s">
        <v>26291</v>
      </c>
      <c r="H16127" s="102">
        <v>45661</v>
      </c>
      <c r="I16127" s="102" t="s">
        <v>295</v>
      </c>
      <c r="J16127" s="102" t="s">
        <v>1</v>
      </c>
      <c r="K16127" s="102" t="s">
        <v>291</v>
      </c>
      <c r="L16127" s="102" t="s">
        <v>294</v>
      </c>
      <c r="M16127" s="102" t="s">
        <v>1074</v>
      </c>
      <c r="N16127" s="102">
        <v>6</v>
      </c>
      <c r="O16127" s="102" t="s">
        <v>26235</v>
      </c>
    </row>
    <row r="16128" spans="1:15" x14ac:dyDescent="0.25">
      <c r="A16128" s="102" t="s">
        <v>19183</v>
      </c>
      <c r="B16128" s="103" t="s">
        <v>23812</v>
      </c>
      <c r="C16128" s="103" t="s">
        <v>277</v>
      </c>
      <c r="D16128" s="102" t="s">
        <v>282</v>
      </c>
      <c r="E16128" s="102" t="s">
        <v>275</v>
      </c>
      <c r="F16128" s="102" t="s">
        <v>26292</v>
      </c>
      <c r="H16128" s="102">
        <v>45661</v>
      </c>
      <c r="I16128" s="102" t="s">
        <v>295</v>
      </c>
      <c r="J16128" s="102" t="s">
        <v>1</v>
      </c>
      <c r="K16128" s="102" t="s">
        <v>291</v>
      </c>
      <c r="L16128" s="102" t="s">
        <v>294</v>
      </c>
      <c r="M16128" s="102" t="s">
        <v>1074</v>
      </c>
      <c r="N16128" s="102">
        <v>6</v>
      </c>
      <c r="O16128" s="102" t="s">
        <v>26235</v>
      </c>
    </row>
    <row r="16129" spans="1:15" x14ac:dyDescent="0.25">
      <c r="A16129" s="102" t="s">
        <v>15599</v>
      </c>
      <c r="B16129" s="103" t="s">
        <v>7392</v>
      </c>
      <c r="C16129" s="103" t="s">
        <v>1118</v>
      </c>
      <c r="D16129" s="102" t="s">
        <v>152</v>
      </c>
      <c r="E16129" s="102" t="s">
        <v>275</v>
      </c>
      <c r="F16129" s="102" t="s">
        <v>26293</v>
      </c>
      <c r="H16129" s="102">
        <v>45661</v>
      </c>
      <c r="I16129" s="102" t="s">
        <v>295</v>
      </c>
      <c r="J16129" s="102" t="s">
        <v>1</v>
      </c>
      <c r="K16129" s="102" t="s">
        <v>291</v>
      </c>
      <c r="L16129" s="102" t="s">
        <v>294</v>
      </c>
      <c r="M16129" s="102" t="s">
        <v>1074</v>
      </c>
      <c r="N16129" s="102">
        <v>6</v>
      </c>
      <c r="O16129" s="102" t="s">
        <v>26235</v>
      </c>
    </row>
    <row r="16130" spans="1:15" x14ac:dyDescent="0.25">
      <c r="A16130" s="102" t="s">
        <v>23815</v>
      </c>
      <c r="B16130" s="103" t="s">
        <v>14091</v>
      </c>
      <c r="C16130" s="103" t="s">
        <v>1118</v>
      </c>
      <c r="D16130" s="102" t="s">
        <v>2881</v>
      </c>
      <c r="E16130" s="102" t="s">
        <v>275</v>
      </c>
      <c r="F16130" s="102" t="s">
        <v>26294</v>
      </c>
      <c r="H16130" s="102">
        <v>45661</v>
      </c>
      <c r="I16130" s="102" t="s">
        <v>295</v>
      </c>
      <c r="J16130" s="102" t="s">
        <v>1</v>
      </c>
      <c r="K16130" s="102" t="s">
        <v>291</v>
      </c>
      <c r="L16130" s="102" t="s">
        <v>294</v>
      </c>
      <c r="M16130" s="102" t="s">
        <v>1074</v>
      </c>
      <c r="N16130" s="102">
        <v>6</v>
      </c>
      <c r="O16130" s="102" t="s">
        <v>26235</v>
      </c>
    </row>
    <row r="16131" spans="1:15" x14ac:dyDescent="0.25">
      <c r="A16131" s="102" t="s">
        <v>23817</v>
      </c>
      <c r="B16131" s="103" t="s">
        <v>1536</v>
      </c>
      <c r="C16131" s="103" t="s">
        <v>274</v>
      </c>
      <c r="D16131" s="102" t="s">
        <v>288</v>
      </c>
      <c r="E16131" s="102" t="s">
        <v>275</v>
      </c>
      <c r="F16131" s="102" t="s">
        <v>26295</v>
      </c>
      <c r="H16131" s="102">
        <v>45661</v>
      </c>
      <c r="I16131" s="102" t="s">
        <v>295</v>
      </c>
      <c r="J16131" s="102" t="s">
        <v>1</v>
      </c>
      <c r="K16131" s="102" t="s">
        <v>291</v>
      </c>
      <c r="L16131" s="102" t="s">
        <v>294</v>
      </c>
      <c r="M16131" s="102" t="s">
        <v>1074</v>
      </c>
      <c r="N16131" s="102">
        <v>6</v>
      </c>
      <c r="O16131" s="102" t="s">
        <v>26235</v>
      </c>
    </row>
    <row r="16132" spans="1:15" x14ac:dyDescent="0.25">
      <c r="A16132" s="102" t="s">
        <v>23820</v>
      </c>
      <c r="B16132" s="103" t="s">
        <v>6073</v>
      </c>
      <c r="C16132" s="103" t="s">
        <v>277</v>
      </c>
      <c r="D16132" s="102" t="s">
        <v>288</v>
      </c>
      <c r="E16132" s="102" t="s">
        <v>275</v>
      </c>
      <c r="F16132" s="102" t="s">
        <v>26296</v>
      </c>
      <c r="H16132" s="102">
        <v>45661</v>
      </c>
      <c r="I16132" s="102" t="s">
        <v>295</v>
      </c>
      <c r="J16132" s="102" t="s">
        <v>1</v>
      </c>
      <c r="K16132" s="102" t="s">
        <v>291</v>
      </c>
      <c r="L16132" s="102" t="s">
        <v>294</v>
      </c>
      <c r="M16132" s="102" t="s">
        <v>1074</v>
      </c>
      <c r="N16132" s="102">
        <v>6</v>
      </c>
      <c r="O16132" s="102" t="s">
        <v>26235</v>
      </c>
    </row>
    <row r="16133" spans="1:15" x14ac:dyDescent="0.25">
      <c r="A16133" s="102" t="s">
        <v>23820</v>
      </c>
      <c r="B16133" s="103" t="s">
        <v>1895</v>
      </c>
      <c r="C16133" s="103" t="s">
        <v>274</v>
      </c>
      <c r="D16133" s="102" t="s">
        <v>288</v>
      </c>
      <c r="E16133" s="102" t="s">
        <v>275</v>
      </c>
      <c r="F16133" s="102" t="s">
        <v>26297</v>
      </c>
      <c r="H16133" s="102">
        <v>45661</v>
      </c>
      <c r="I16133" s="102" t="s">
        <v>295</v>
      </c>
      <c r="J16133" s="102" t="s">
        <v>1</v>
      </c>
      <c r="K16133" s="102" t="s">
        <v>291</v>
      </c>
      <c r="L16133" s="102" t="s">
        <v>294</v>
      </c>
      <c r="M16133" s="102" t="s">
        <v>1074</v>
      </c>
      <c r="N16133" s="102">
        <v>6</v>
      </c>
      <c r="O16133" s="102" t="s">
        <v>26235</v>
      </c>
    </row>
    <row r="16134" spans="1:15" x14ac:dyDescent="0.25">
      <c r="A16134" s="102" t="s">
        <v>23823</v>
      </c>
      <c r="B16134" s="103" t="s">
        <v>1088</v>
      </c>
      <c r="C16134" s="103" t="s">
        <v>1118</v>
      </c>
      <c r="D16134" s="102" t="s">
        <v>152</v>
      </c>
      <c r="E16134" s="102" t="s">
        <v>275</v>
      </c>
      <c r="F16134" s="102" t="s">
        <v>26298</v>
      </c>
      <c r="H16134" s="102">
        <v>45661</v>
      </c>
      <c r="I16134" s="102" t="s">
        <v>295</v>
      </c>
      <c r="J16134" s="102" t="s">
        <v>1</v>
      </c>
      <c r="K16134" s="102" t="s">
        <v>291</v>
      </c>
      <c r="L16134" s="102" t="s">
        <v>294</v>
      </c>
      <c r="M16134" s="102" t="s">
        <v>1074</v>
      </c>
      <c r="N16134" s="102">
        <v>6</v>
      </c>
      <c r="O16134" s="102" t="s">
        <v>26235</v>
      </c>
    </row>
    <row r="16135" spans="1:15" x14ac:dyDescent="0.25">
      <c r="A16135" s="102" t="s">
        <v>23825</v>
      </c>
      <c r="B16135" s="103" t="s">
        <v>1602</v>
      </c>
      <c r="C16135" s="103" t="s">
        <v>274</v>
      </c>
      <c r="D16135" s="102" t="s">
        <v>388</v>
      </c>
      <c r="E16135" s="102" t="s">
        <v>275</v>
      </c>
      <c r="F16135" s="102" t="s">
        <v>26299</v>
      </c>
      <c r="H16135" s="102">
        <v>45661</v>
      </c>
      <c r="I16135" s="102" t="s">
        <v>295</v>
      </c>
      <c r="J16135" s="102" t="s">
        <v>1</v>
      </c>
      <c r="K16135" s="102" t="s">
        <v>291</v>
      </c>
      <c r="L16135" s="102" t="s">
        <v>294</v>
      </c>
      <c r="M16135" s="102" t="s">
        <v>1074</v>
      </c>
      <c r="N16135" s="102">
        <v>6</v>
      </c>
      <c r="O16135" s="102" t="s">
        <v>26235</v>
      </c>
    </row>
    <row r="16136" spans="1:15" x14ac:dyDescent="0.25">
      <c r="A16136" s="102" t="s">
        <v>4398</v>
      </c>
      <c r="B16136" s="103" t="s">
        <v>8022</v>
      </c>
      <c r="C16136" s="103" t="s">
        <v>1118</v>
      </c>
      <c r="D16136" s="102" t="s">
        <v>388</v>
      </c>
      <c r="E16136" s="102" t="s">
        <v>275</v>
      </c>
      <c r="F16136" s="102" t="s">
        <v>26300</v>
      </c>
      <c r="H16136" s="102">
        <v>45661</v>
      </c>
      <c r="I16136" s="102" t="s">
        <v>295</v>
      </c>
      <c r="J16136" s="102" t="s">
        <v>1</v>
      </c>
      <c r="K16136" s="102" t="s">
        <v>291</v>
      </c>
      <c r="L16136" s="102" t="s">
        <v>294</v>
      </c>
      <c r="M16136" s="102" t="s">
        <v>1074</v>
      </c>
      <c r="N16136" s="102">
        <v>6</v>
      </c>
      <c r="O16136" s="102" t="s">
        <v>26235</v>
      </c>
    </row>
    <row r="16137" spans="1:15" x14ac:dyDescent="0.25">
      <c r="A16137" s="102" t="s">
        <v>23830</v>
      </c>
      <c r="B16137" s="103" t="s">
        <v>1383</v>
      </c>
      <c r="C16137" s="103" t="s">
        <v>274</v>
      </c>
      <c r="D16137" s="102" t="s">
        <v>388</v>
      </c>
      <c r="E16137" s="102" t="s">
        <v>275</v>
      </c>
      <c r="F16137" s="102" t="s">
        <v>26301</v>
      </c>
      <c r="H16137" s="102">
        <v>45661</v>
      </c>
      <c r="I16137" s="102" t="s">
        <v>295</v>
      </c>
      <c r="J16137" s="102" t="s">
        <v>1</v>
      </c>
      <c r="K16137" s="102" t="s">
        <v>291</v>
      </c>
      <c r="L16137" s="102" t="s">
        <v>294</v>
      </c>
      <c r="M16137" s="102" t="s">
        <v>1074</v>
      </c>
      <c r="N16137" s="102">
        <v>6</v>
      </c>
      <c r="O16137" s="102" t="s">
        <v>26235</v>
      </c>
    </row>
    <row r="16138" spans="1:15" x14ac:dyDescent="0.25">
      <c r="A16138" s="102" t="s">
        <v>23832</v>
      </c>
      <c r="B16138" s="103" t="s">
        <v>23833</v>
      </c>
      <c r="C16138" s="103" t="s">
        <v>274</v>
      </c>
      <c r="D16138" s="102" t="s">
        <v>288</v>
      </c>
      <c r="E16138" s="102" t="s">
        <v>275</v>
      </c>
      <c r="F16138" s="102" t="s">
        <v>26302</v>
      </c>
      <c r="H16138" s="102">
        <v>45661</v>
      </c>
      <c r="I16138" s="102" t="s">
        <v>295</v>
      </c>
      <c r="J16138" s="102" t="s">
        <v>1</v>
      </c>
      <c r="K16138" s="102" t="s">
        <v>291</v>
      </c>
      <c r="L16138" s="102" t="s">
        <v>294</v>
      </c>
      <c r="M16138" s="102" t="s">
        <v>1074</v>
      </c>
      <c r="N16138" s="102">
        <v>6</v>
      </c>
      <c r="O16138" s="102" t="s">
        <v>26235</v>
      </c>
    </row>
    <row r="16139" spans="1:15" x14ac:dyDescent="0.25">
      <c r="A16139" s="102" t="s">
        <v>4182</v>
      </c>
      <c r="B16139" s="103" t="s">
        <v>14275</v>
      </c>
      <c r="C16139" s="103" t="s">
        <v>1360</v>
      </c>
      <c r="D16139" s="102" t="s">
        <v>2881</v>
      </c>
      <c r="E16139" s="102" t="s">
        <v>275</v>
      </c>
      <c r="F16139" s="102" t="s">
        <v>26303</v>
      </c>
      <c r="H16139" s="102">
        <v>45661</v>
      </c>
      <c r="I16139" s="102" t="s">
        <v>295</v>
      </c>
      <c r="J16139" s="102" t="s">
        <v>1</v>
      </c>
      <c r="K16139" s="102" t="s">
        <v>291</v>
      </c>
      <c r="L16139" s="102" t="s">
        <v>294</v>
      </c>
      <c r="M16139" s="102" t="s">
        <v>1074</v>
      </c>
      <c r="N16139" s="102">
        <v>6</v>
      </c>
      <c r="O16139" s="102" t="s">
        <v>26235</v>
      </c>
    </row>
    <row r="16140" spans="1:15" x14ac:dyDescent="0.25">
      <c r="A16140" s="102" t="s">
        <v>23836</v>
      </c>
      <c r="B16140" s="103" t="s">
        <v>1248</v>
      </c>
      <c r="C16140" s="103" t="s">
        <v>1118</v>
      </c>
      <c r="D16140" s="102" t="s">
        <v>388</v>
      </c>
      <c r="E16140" s="102" t="s">
        <v>275</v>
      </c>
      <c r="F16140" s="102" t="s">
        <v>26304</v>
      </c>
      <c r="H16140" s="102">
        <v>45661</v>
      </c>
      <c r="I16140" s="102" t="s">
        <v>295</v>
      </c>
      <c r="J16140" s="102" t="s">
        <v>1</v>
      </c>
      <c r="K16140" s="102" t="s">
        <v>291</v>
      </c>
      <c r="L16140" s="102" t="s">
        <v>294</v>
      </c>
      <c r="M16140" s="102" t="s">
        <v>1074</v>
      </c>
      <c r="N16140" s="102">
        <v>6</v>
      </c>
      <c r="O16140" s="102" t="s">
        <v>26235</v>
      </c>
    </row>
    <row r="16141" spans="1:15" x14ac:dyDescent="0.25">
      <c r="A16141" s="102" t="s">
        <v>11431</v>
      </c>
      <c r="B16141" s="103" t="s">
        <v>26305</v>
      </c>
      <c r="C16141" s="103" t="s">
        <v>274</v>
      </c>
      <c r="D16141" s="102" t="s">
        <v>152</v>
      </c>
      <c r="E16141" s="102" t="s">
        <v>275</v>
      </c>
      <c r="F16141" s="102" t="s">
        <v>26306</v>
      </c>
      <c r="H16141" s="102">
        <v>45661</v>
      </c>
      <c r="I16141" s="102" t="s">
        <v>295</v>
      </c>
      <c r="J16141" s="102" t="s">
        <v>1</v>
      </c>
      <c r="K16141" s="102" t="s">
        <v>291</v>
      </c>
      <c r="L16141" s="102" t="s">
        <v>294</v>
      </c>
      <c r="M16141" s="102" t="s">
        <v>1074</v>
      </c>
      <c r="N16141" s="102">
        <v>6</v>
      </c>
      <c r="O16141" s="102" t="s">
        <v>26235</v>
      </c>
    </row>
    <row r="16142" spans="1:15" x14ac:dyDescent="0.25">
      <c r="A16142" s="102" t="s">
        <v>23838</v>
      </c>
      <c r="B16142" s="103" t="s">
        <v>1929</v>
      </c>
      <c r="C16142" s="103" t="s">
        <v>274</v>
      </c>
      <c r="D16142" s="102" t="s">
        <v>247</v>
      </c>
      <c r="E16142" s="102" t="s">
        <v>275</v>
      </c>
      <c r="F16142" s="102" t="s">
        <v>26307</v>
      </c>
      <c r="H16142" s="102">
        <v>45661</v>
      </c>
      <c r="I16142" s="102" t="s">
        <v>295</v>
      </c>
      <c r="J16142" s="102" t="s">
        <v>1</v>
      </c>
      <c r="K16142" s="102" t="s">
        <v>291</v>
      </c>
      <c r="L16142" s="102" t="s">
        <v>294</v>
      </c>
      <c r="M16142" s="102" t="s">
        <v>1074</v>
      </c>
      <c r="N16142" s="102">
        <v>6</v>
      </c>
      <c r="O16142" s="102" t="s">
        <v>26235</v>
      </c>
    </row>
    <row r="16143" spans="1:15" x14ac:dyDescent="0.25">
      <c r="A16143" s="102" t="s">
        <v>20864</v>
      </c>
      <c r="B16143" s="103" t="s">
        <v>2228</v>
      </c>
      <c r="C16143" s="103" t="s">
        <v>1180</v>
      </c>
      <c r="D16143" s="102" t="s">
        <v>282</v>
      </c>
      <c r="E16143" s="102" t="s">
        <v>275</v>
      </c>
      <c r="F16143" s="102" t="s">
        <v>26308</v>
      </c>
      <c r="H16143" s="102">
        <v>45661</v>
      </c>
      <c r="I16143" s="102" t="s">
        <v>295</v>
      </c>
      <c r="J16143" s="102" t="s">
        <v>1</v>
      </c>
      <c r="K16143" s="102" t="s">
        <v>291</v>
      </c>
      <c r="L16143" s="102" t="s">
        <v>294</v>
      </c>
      <c r="M16143" s="102" t="s">
        <v>1180</v>
      </c>
      <c r="N16143" s="102">
        <v>6</v>
      </c>
      <c r="O16143" s="102" t="s">
        <v>26235</v>
      </c>
    </row>
    <row r="16144" spans="1:15" x14ac:dyDescent="0.25">
      <c r="A16144" s="102" t="s">
        <v>20864</v>
      </c>
      <c r="B16144" s="103" t="s">
        <v>26309</v>
      </c>
      <c r="C16144" s="103" t="s">
        <v>274</v>
      </c>
      <c r="D16144" s="102" t="s">
        <v>282</v>
      </c>
      <c r="E16144" s="102" t="s">
        <v>275</v>
      </c>
      <c r="F16144" s="102" t="s">
        <v>26310</v>
      </c>
      <c r="H16144" s="102">
        <v>45661</v>
      </c>
      <c r="I16144" s="102" t="s">
        <v>295</v>
      </c>
      <c r="J16144" s="102" t="s">
        <v>1</v>
      </c>
      <c r="K16144" s="102" t="s">
        <v>291</v>
      </c>
      <c r="L16144" s="102" t="s">
        <v>294</v>
      </c>
      <c r="M16144" s="102" t="s">
        <v>1074</v>
      </c>
      <c r="N16144" s="102">
        <v>6</v>
      </c>
      <c r="O16144" s="102" t="s">
        <v>26235</v>
      </c>
    </row>
    <row r="16145" spans="1:15" x14ac:dyDescent="0.25">
      <c r="A16145" s="102" t="s">
        <v>23843</v>
      </c>
      <c r="B16145" s="103" t="s">
        <v>1445</v>
      </c>
      <c r="C16145" s="103" t="s">
        <v>1118</v>
      </c>
      <c r="D16145" s="102" t="s">
        <v>388</v>
      </c>
      <c r="E16145" s="102" t="s">
        <v>275</v>
      </c>
      <c r="F16145" s="102" t="s">
        <v>26311</v>
      </c>
      <c r="H16145" s="102">
        <v>45661</v>
      </c>
      <c r="I16145" s="102" t="s">
        <v>295</v>
      </c>
      <c r="J16145" s="102" t="s">
        <v>1</v>
      </c>
      <c r="K16145" s="102" t="s">
        <v>291</v>
      </c>
      <c r="L16145" s="102" t="s">
        <v>294</v>
      </c>
      <c r="M16145" s="102" t="s">
        <v>1074</v>
      </c>
      <c r="N16145" s="102">
        <v>6</v>
      </c>
      <c r="O16145" s="102" t="s">
        <v>26235</v>
      </c>
    </row>
    <row r="16146" spans="1:15" x14ac:dyDescent="0.25">
      <c r="A16146" s="102" t="s">
        <v>1147</v>
      </c>
      <c r="B16146" s="103" t="s">
        <v>1214</v>
      </c>
      <c r="C16146" s="103" t="s">
        <v>277</v>
      </c>
      <c r="D16146" s="102" t="s">
        <v>288</v>
      </c>
      <c r="E16146" s="102" t="s">
        <v>275</v>
      </c>
      <c r="F16146" s="102" t="s">
        <v>26312</v>
      </c>
      <c r="H16146" s="102">
        <v>45661</v>
      </c>
      <c r="I16146" s="102" t="s">
        <v>295</v>
      </c>
      <c r="J16146" s="102" t="s">
        <v>1</v>
      </c>
      <c r="K16146" s="102" t="s">
        <v>291</v>
      </c>
      <c r="L16146" s="102" t="s">
        <v>294</v>
      </c>
      <c r="M16146" s="102" t="s">
        <v>1074</v>
      </c>
      <c r="N16146" s="102">
        <v>6</v>
      </c>
      <c r="O16146" s="102" t="s">
        <v>26235</v>
      </c>
    </row>
    <row r="16147" spans="1:15" x14ac:dyDescent="0.25">
      <c r="A16147" s="102" t="s">
        <v>9203</v>
      </c>
      <c r="B16147" s="103" t="s">
        <v>23600</v>
      </c>
      <c r="C16147" s="103" t="s">
        <v>277</v>
      </c>
      <c r="D16147" s="102" t="s">
        <v>247</v>
      </c>
      <c r="E16147" s="102" t="s">
        <v>275</v>
      </c>
      <c r="F16147" s="102" t="s">
        <v>26313</v>
      </c>
      <c r="H16147" s="102">
        <v>45661</v>
      </c>
      <c r="I16147" s="102" t="s">
        <v>295</v>
      </c>
      <c r="J16147" s="102" t="s">
        <v>1</v>
      </c>
      <c r="K16147" s="102" t="s">
        <v>291</v>
      </c>
      <c r="L16147" s="102" t="s">
        <v>294</v>
      </c>
      <c r="M16147" s="102" t="s">
        <v>1074</v>
      </c>
      <c r="N16147" s="102">
        <v>6</v>
      </c>
      <c r="O16147" s="102" t="s">
        <v>26235</v>
      </c>
    </row>
    <row r="16148" spans="1:15" x14ac:dyDescent="0.25">
      <c r="A16148" s="102" t="s">
        <v>19963</v>
      </c>
      <c r="B16148" s="103" t="s">
        <v>1214</v>
      </c>
      <c r="C16148" s="103" t="s">
        <v>1118</v>
      </c>
      <c r="D16148" s="102" t="s">
        <v>152</v>
      </c>
      <c r="E16148" s="102" t="s">
        <v>275</v>
      </c>
      <c r="F16148" s="102" t="s">
        <v>26314</v>
      </c>
      <c r="H16148" s="102">
        <v>45661</v>
      </c>
      <c r="I16148" s="102" t="s">
        <v>295</v>
      </c>
      <c r="J16148" s="102" t="s">
        <v>1</v>
      </c>
      <c r="K16148" s="102" t="s">
        <v>291</v>
      </c>
      <c r="L16148" s="102" t="s">
        <v>294</v>
      </c>
      <c r="M16148" s="102" t="s">
        <v>1074</v>
      </c>
      <c r="N16148" s="102">
        <v>6</v>
      </c>
      <c r="O16148" s="102" t="s">
        <v>26235</v>
      </c>
    </row>
    <row r="16149" spans="1:15" x14ac:dyDescent="0.25">
      <c r="A16149" s="102" t="s">
        <v>26315</v>
      </c>
      <c r="B16149" s="103" t="s">
        <v>1627</v>
      </c>
      <c r="C16149" s="103" t="s">
        <v>1118</v>
      </c>
      <c r="D16149" s="102" t="s">
        <v>152</v>
      </c>
      <c r="E16149" s="102" t="s">
        <v>275</v>
      </c>
      <c r="F16149" s="102" t="s">
        <v>26316</v>
      </c>
      <c r="H16149" s="102">
        <v>45661</v>
      </c>
      <c r="I16149" s="102" t="s">
        <v>295</v>
      </c>
      <c r="J16149" s="102" t="s">
        <v>1</v>
      </c>
      <c r="K16149" s="102" t="s">
        <v>291</v>
      </c>
      <c r="L16149" s="102" t="s">
        <v>294</v>
      </c>
      <c r="M16149" s="102" t="s">
        <v>1074</v>
      </c>
      <c r="N16149" s="102">
        <v>6</v>
      </c>
      <c r="O16149" s="102" t="s">
        <v>26235</v>
      </c>
    </row>
    <row r="16150" spans="1:15" x14ac:dyDescent="0.25">
      <c r="A16150" s="102" t="s">
        <v>18570</v>
      </c>
      <c r="B16150" s="103" t="s">
        <v>1098</v>
      </c>
      <c r="C16150" s="103" t="s">
        <v>277</v>
      </c>
      <c r="D16150" s="102" t="s">
        <v>281</v>
      </c>
      <c r="E16150" s="102" t="s">
        <v>275</v>
      </c>
      <c r="F16150" s="102" t="s">
        <v>26317</v>
      </c>
      <c r="H16150" s="102">
        <v>45661</v>
      </c>
      <c r="I16150" s="102" t="s">
        <v>295</v>
      </c>
      <c r="J16150" s="102" t="s">
        <v>1</v>
      </c>
      <c r="K16150" s="102" t="s">
        <v>291</v>
      </c>
      <c r="L16150" s="102" t="s">
        <v>294</v>
      </c>
      <c r="M16150" s="102" t="s">
        <v>1074</v>
      </c>
      <c r="N16150" s="102">
        <v>6</v>
      </c>
      <c r="O16150" s="102" t="s">
        <v>26235</v>
      </c>
    </row>
    <row r="16151" spans="1:15" x14ac:dyDescent="0.25">
      <c r="A16151" s="102" t="s">
        <v>20063</v>
      </c>
      <c r="B16151" s="103" t="s">
        <v>1080</v>
      </c>
      <c r="C16151" s="103" t="s">
        <v>274</v>
      </c>
      <c r="D16151" s="102" t="s">
        <v>282</v>
      </c>
      <c r="E16151" s="102" t="s">
        <v>275</v>
      </c>
      <c r="F16151" s="102" t="s">
        <v>26318</v>
      </c>
      <c r="H16151" s="102">
        <v>45661</v>
      </c>
      <c r="I16151" s="102" t="s">
        <v>295</v>
      </c>
      <c r="J16151" s="102" t="s">
        <v>1</v>
      </c>
      <c r="K16151" s="102" t="s">
        <v>291</v>
      </c>
      <c r="L16151" s="102" t="s">
        <v>294</v>
      </c>
      <c r="M16151" s="102" t="s">
        <v>1074</v>
      </c>
      <c r="N16151" s="102">
        <v>6</v>
      </c>
      <c r="O16151" s="102" t="s">
        <v>26235</v>
      </c>
    </row>
    <row r="16152" spans="1:15" x14ac:dyDescent="0.25">
      <c r="A16152" s="102" t="s">
        <v>6379</v>
      </c>
      <c r="B16152" s="103" t="s">
        <v>2109</v>
      </c>
      <c r="C16152" s="103" t="s">
        <v>274</v>
      </c>
      <c r="D16152" s="102" t="s">
        <v>282</v>
      </c>
      <c r="E16152" s="102" t="s">
        <v>275</v>
      </c>
      <c r="F16152" s="102" t="s">
        <v>26319</v>
      </c>
      <c r="H16152" s="102">
        <v>45661</v>
      </c>
      <c r="I16152" s="102" t="s">
        <v>295</v>
      </c>
      <c r="J16152" s="102" t="s">
        <v>1</v>
      </c>
      <c r="K16152" s="102" t="s">
        <v>291</v>
      </c>
      <c r="L16152" s="102" t="s">
        <v>294</v>
      </c>
      <c r="M16152" s="102" t="s">
        <v>1074</v>
      </c>
      <c r="N16152" s="102">
        <v>6</v>
      </c>
      <c r="O16152" s="102" t="s">
        <v>26235</v>
      </c>
    </row>
    <row r="16153" spans="1:15" x14ac:dyDescent="0.25">
      <c r="A16153" s="102" t="s">
        <v>23852</v>
      </c>
      <c r="B16153" s="103" t="s">
        <v>1565</v>
      </c>
      <c r="C16153" s="103" t="s">
        <v>1082</v>
      </c>
      <c r="D16153" s="102" t="s">
        <v>282</v>
      </c>
      <c r="E16153" s="102" t="s">
        <v>276</v>
      </c>
      <c r="H16153" s="102">
        <v>45661</v>
      </c>
      <c r="I16153" s="102" t="s">
        <v>295</v>
      </c>
      <c r="J16153" s="102" t="s">
        <v>1</v>
      </c>
      <c r="K16153" s="102" t="s">
        <v>291</v>
      </c>
      <c r="L16153" s="102" t="s">
        <v>294</v>
      </c>
      <c r="M16153" s="102" t="s">
        <v>1082</v>
      </c>
      <c r="N16153" s="102">
        <v>6</v>
      </c>
      <c r="O16153" s="102" t="s">
        <v>26235</v>
      </c>
    </row>
    <row r="16154" spans="1:15" x14ac:dyDescent="0.25">
      <c r="A16154" s="102" t="s">
        <v>23852</v>
      </c>
      <c r="B16154" s="103" t="s">
        <v>1656</v>
      </c>
      <c r="C16154" s="103" t="s">
        <v>274</v>
      </c>
      <c r="D16154" s="102" t="s">
        <v>282</v>
      </c>
      <c r="E16154" s="102" t="s">
        <v>276</v>
      </c>
      <c r="H16154" s="102">
        <v>45661</v>
      </c>
      <c r="I16154" s="102" t="s">
        <v>295</v>
      </c>
      <c r="J16154" s="102" t="s">
        <v>1</v>
      </c>
      <c r="K16154" s="102" t="s">
        <v>291</v>
      </c>
      <c r="L16154" s="102" t="s">
        <v>294</v>
      </c>
      <c r="M16154" s="102" t="s">
        <v>1074</v>
      </c>
      <c r="N16154" s="102">
        <v>6</v>
      </c>
      <c r="O16154" s="102" t="s">
        <v>26235</v>
      </c>
    </row>
    <row r="16155" spans="1:15" x14ac:dyDescent="0.25">
      <c r="A16155" s="102" t="s">
        <v>15047</v>
      </c>
      <c r="B16155" s="103" t="s">
        <v>1304</v>
      </c>
      <c r="C16155" s="103" t="s">
        <v>274</v>
      </c>
      <c r="D16155" s="102" t="s">
        <v>305</v>
      </c>
      <c r="E16155" s="102" t="s">
        <v>275</v>
      </c>
      <c r="F16155" s="102" t="s">
        <v>26320</v>
      </c>
      <c r="H16155" s="102">
        <v>45661</v>
      </c>
      <c r="I16155" s="102" t="s">
        <v>295</v>
      </c>
      <c r="J16155" s="102" t="s">
        <v>1</v>
      </c>
      <c r="K16155" s="102" t="s">
        <v>291</v>
      </c>
      <c r="L16155" s="102" t="s">
        <v>294</v>
      </c>
      <c r="M16155" s="102" t="s">
        <v>1074</v>
      </c>
      <c r="N16155" s="102">
        <v>6</v>
      </c>
      <c r="O16155" s="102" t="s">
        <v>26235</v>
      </c>
    </row>
    <row r="16156" spans="1:15" x14ac:dyDescent="0.25">
      <c r="A16156" s="102" t="s">
        <v>15047</v>
      </c>
      <c r="B16156" s="103" t="s">
        <v>23854</v>
      </c>
      <c r="C16156" s="103" t="s">
        <v>277</v>
      </c>
      <c r="D16156" s="102" t="s">
        <v>305</v>
      </c>
      <c r="E16156" s="102" t="s">
        <v>275</v>
      </c>
      <c r="F16156" s="102" t="s">
        <v>26321</v>
      </c>
      <c r="H16156" s="102">
        <v>45661</v>
      </c>
      <c r="I16156" s="102" t="s">
        <v>295</v>
      </c>
      <c r="J16156" s="102" t="s">
        <v>1</v>
      </c>
      <c r="K16156" s="102" t="s">
        <v>291</v>
      </c>
      <c r="L16156" s="102" t="s">
        <v>294</v>
      </c>
      <c r="M16156" s="102" t="s">
        <v>1074</v>
      </c>
      <c r="N16156" s="102">
        <v>6</v>
      </c>
      <c r="O16156" s="102" t="s">
        <v>26235</v>
      </c>
    </row>
    <row r="16157" spans="1:15" x14ac:dyDescent="0.25">
      <c r="A16157" s="102" t="s">
        <v>15047</v>
      </c>
      <c r="B16157" s="103" t="s">
        <v>1844</v>
      </c>
      <c r="C16157" s="103" t="s">
        <v>277</v>
      </c>
      <c r="D16157" s="102" t="s">
        <v>305</v>
      </c>
      <c r="E16157" s="102" t="s">
        <v>275</v>
      </c>
      <c r="F16157" s="102" t="s">
        <v>26322</v>
      </c>
      <c r="H16157" s="102">
        <v>45661</v>
      </c>
      <c r="I16157" s="102" t="s">
        <v>295</v>
      </c>
      <c r="J16157" s="102" t="s">
        <v>1</v>
      </c>
      <c r="K16157" s="102" t="s">
        <v>291</v>
      </c>
      <c r="L16157" s="102" t="s">
        <v>294</v>
      </c>
      <c r="M16157" s="102" t="s">
        <v>1074</v>
      </c>
      <c r="N16157" s="102">
        <v>6</v>
      </c>
      <c r="O16157" s="102" t="s">
        <v>26235</v>
      </c>
    </row>
    <row r="16158" spans="1:15" x14ac:dyDescent="0.25">
      <c r="A16158" s="102" t="s">
        <v>15047</v>
      </c>
      <c r="B16158" s="103" t="s">
        <v>1088</v>
      </c>
      <c r="C16158" s="103" t="s">
        <v>277</v>
      </c>
      <c r="D16158" s="102" t="s">
        <v>305</v>
      </c>
      <c r="E16158" s="102" t="s">
        <v>275</v>
      </c>
      <c r="F16158" s="102" t="s">
        <v>26323</v>
      </c>
      <c r="H16158" s="102">
        <v>45661</v>
      </c>
      <c r="I16158" s="102" t="s">
        <v>295</v>
      </c>
      <c r="J16158" s="102" t="s">
        <v>1</v>
      </c>
      <c r="K16158" s="102" t="s">
        <v>291</v>
      </c>
      <c r="L16158" s="102" t="s">
        <v>294</v>
      </c>
      <c r="M16158" s="102" t="s">
        <v>1074</v>
      </c>
      <c r="N16158" s="102">
        <v>6</v>
      </c>
      <c r="O16158" s="102" t="s">
        <v>26235</v>
      </c>
    </row>
    <row r="16159" spans="1:15" x14ac:dyDescent="0.25">
      <c r="A16159" s="102" t="s">
        <v>23858</v>
      </c>
      <c r="B16159" s="103" t="s">
        <v>21431</v>
      </c>
      <c r="C16159" s="103" t="s">
        <v>277</v>
      </c>
      <c r="D16159" s="102" t="s">
        <v>288</v>
      </c>
      <c r="E16159" s="102" t="s">
        <v>275</v>
      </c>
      <c r="F16159" s="102" t="s">
        <v>26324</v>
      </c>
      <c r="H16159" s="102">
        <v>45661</v>
      </c>
      <c r="I16159" s="102" t="s">
        <v>295</v>
      </c>
      <c r="J16159" s="102" t="s">
        <v>1</v>
      </c>
      <c r="K16159" s="102" t="s">
        <v>291</v>
      </c>
      <c r="L16159" s="102" t="s">
        <v>294</v>
      </c>
      <c r="M16159" s="102" t="s">
        <v>1074</v>
      </c>
      <c r="N16159" s="102">
        <v>6</v>
      </c>
      <c r="O16159" s="102" t="s">
        <v>26235</v>
      </c>
    </row>
    <row r="16160" spans="1:15" x14ac:dyDescent="0.25">
      <c r="A16160" s="102" t="s">
        <v>23861</v>
      </c>
      <c r="B16160" s="103" t="s">
        <v>1174</v>
      </c>
      <c r="C16160" s="103" t="s">
        <v>1118</v>
      </c>
      <c r="D16160" s="102" t="s">
        <v>388</v>
      </c>
      <c r="E16160" s="102" t="s">
        <v>275</v>
      </c>
      <c r="F16160" s="102" t="s">
        <v>26325</v>
      </c>
      <c r="H16160" s="102">
        <v>45661</v>
      </c>
      <c r="I16160" s="102" t="s">
        <v>295</v>
      </c>
      <c r="J16160" s="102" t="s">
        <v>1</v>
      </c>
      <c r="K16160" s="102" t="s">
        <v>291</v>
      </c>
      <c r="L16160" s="102" t="s">
        <v>294</v>
      </c>
      <c r="M16160" s="102" t="s">
        <v>1074</v>
      </c>
      <c r="N16160" s="102">
        <v>6</v>
      </c>
      <c r="O16160" s="102" t="s">
        <v>26235</v>
      </c>
    </row>
    <row r="16161" spans="1:15" x14ac:dyDescent="0.25">
      <c r="A16161" s="102" t="s">
        <v>8136</v>
      </c>
      <c r="B16161" s="103" t="s">
        <v>1197</v>
      </c>
      <c r="C16161" s="103" t="s">
        <v>274</v>
      </c>
      <c r="D16161" s="102" t="s">
        <v>388</v>
      </c>
      <c r="E16161" s="102" t="s">
        <v>275</v>
      </c>
      <c r="F16161" s="102" t="s">
        <v>26326</v>
      </c>
      <c r="H16161" s="102">
        <v>45661</v>
      </c>
      <c r="I16161" s="102" t="s">
        <v>295</v>
      </c>
      <c r="J16161" s="102" t="s">
        <v>1</v>
      </c>
      <c r="K16161" s="102" t="s">
        <v>291</v>
      </c>
      <c r="L16161" s="102" t="s">
        <v>294</v>
      </c>
      <c r="M16161" s="102" t="s">
        <v>1074</v>
      </c>
      <c r="N16161" s="102">
        <v>6</v>
      </c>
      <c r="O16161" s="102" t="s">
        <v>26235</v>
      </c>
    </row>
    <row r="16162" spans="1:15" x14ac:dyDescent="0.25">
      <c r="A16162" s="102" t="s">
        <v>26327</v>
      </c>
      <c r="B16162" s="103" t="s">
        <v>1690</v>
      </c>
      <c r="C16162" s="103" t="s">
        <v>274</v>
      </c>
      <c r="D16162" s="102" t="s">
        <v>247</v>
      </c>
      <c r="E16162" s="102" t="s">
        <v>275</v>
      </c>
      <c r="F16162" s="102" t="s">
        <v>26328</v>
      </c>
      <c r="H16162" s="102">
        <v>45661</v>
      </c>
      <c r="I16162" s="102" t="s">
        <v>295</v>
      </c>
      <c r="J16162" s="102" t="s">
        <v>1</v>
      </c>
      <c r="K16162" s="102" t="s">
        <v>291</v>
      </c>
      <c r="L16162" s="102" t="s">
        <v>294</v>
      </c>
      <c r="M16162" s="102" t="s">
        <v>1074</v>
      </c>
      <c r="N16162" s="102">
        <v>6</v>
      </c>
      <c r="O16162" s="102" t="s">
        <v>26235</v>
      </c>
    </row>
    <row r="16163" spans="1:15" x14ac:dyDescent="0.25">
      <c r="A16163" s="102" t="s">
        <v>26329</v>
      </c>
      <c r="B16163" s="103" t="s">
        <v>26330</v>
      </c>
      <c r="C16163" s="103" t="s">
        <v>274</v>
      </c>
      <c r="D16163" s="102" t="s">
        <v>282</v>
      </c>
      <c r="E16163" s="102" t="s">
        <v>275</v>
      </c>
      <c r="F16163" s="102" t="s">
        <v>26331</v>
      </c>
      <c r="H16163" s="102">
        <v>45661</v>
      </c>
      <c r="I16163" s="102" t="s">
        <v>295</v>
      </c>
      <c r="J16163" s="102" t="s">
        <v>1</v>
      </c>
      <c r="K16163" s="102" t="s">
        <v>291</v>
      </c>
      <c r="L16163" s="102" t="s">
        <v>294</v>
      </c>
      <c r="M16163" s="102" t="s">
        <v>1074</v>
      </c>
      <c r="N16163" s="102">
        <v>6</v>
      </c>
      <c r="O16163" s="102" t="s">
        <v>26235</v>
      </c>
    </row>
    <row r="16164" spans="1:15" x14ac:dyDescent="0.25">
      <c r="A16164" s="102" t="s">
        <v>26329</v>
      </c>
      <c r="B16164" s="103" t="s">
        <v>26332</v>
      </c>
      <c r="C16164" s="103" t="s">
        <v>1082</v>
      </c>
      <c r="D16164" s="102" t="s">
        <v>282</v>
      </c>
      <c r="E16164" s="102" t="s">
        <v>275</v>
      </c>
      <c r="F16164" s="102" t="s">
        <v>26333</v>
      </c>
      <c r="H16164" s="102">
        <v>45661</v>
      </c>
      <c r="I16164" s="102" t="s">
        <v>295</v>
      </c>
      <c r="J16164" s="102" t="s">
        <v>1</v>
      </c>
      <c r="K16164" s="102" t="s">
        <v>291</v>
      </c>
      <c r="L16164" s="102" t="s">
        <v>294</v>
      </c>
      <c r="M16164" s="102" t="s">
        <v>1082</v>
      </c>
      <c r="N16164" s="102">
        <v>6</v>
      </c>
      <c r="O16164" s="102" t="s">
        <v>26235</v>
      </c>
    </row>
    <row r="16165" spans="1:15" x14ac:dyDescent="0.25">
      <c r="A16165" s="102" t="s">
        <v>23866</v>
      </c>
      <c r="B16165" s="103" t="s">
        <v>23867</v>
      </c>
      <c r="C16165" s="103" t="s">
        <v>1118</v>
      </c>
      <c r="D16165" s="102" t="s">
        <v>152</v>
      </c>
      <c r="E16165" s="102" t="s">
        <v>275</v>
      </c>
      <c r="F16165" s="102" t="s">
        <v>26334</v>
      </c>
      <c r="H16165" s="102">
        <v>45661</v>
      </c>
      <c r="I16165" s="102" t="s">
        <v>295</v>
      </c>
      <c r="J16165" s="102" t="s">
        <v>1</v>
      </c>
      <c r="K16165" s="102" t="s">
        <v>291</v>
      </c>
      <c r="L16165" s="102" t="s">
        <v>294</v>
      </c>
      <c r="M16165" s="102" t="s">
        <v>1074</v>
      </c>
      <c r="N16165" s="102">
        <v>6</v>
      </c>
      <c r="O16165" s="102" t="s">
        <v>26235</v>
      </c>
    </row>
    <row r="16166" spans="1:15" x14ac:dyDescent="0.25">
      <c r="A16166" s="102" t="s">
        <v>23869</v>
      </c>
      <c r="B16166" s="103" t="s">
        <v>4780</v>
      </c>
      <c r="C16166" s="103" t="s">
        <v>277</v>
      </c>
      <c r="D16166" s="102" t="s">
        <v>288</v>
      </c>
      <c r="E16166" s="102" t="s">
        <v>275</v>
      </c>
      <c r="F16166" s="102" t="s">
        <v>26335</v>
      </c>
      <c r="H16166" s="102">
        <v>45661</v>
      </c>
      <c r="I16166" s="102" t="s">
        <v>295</v>
      </c>
      <c r="J16166" s="102" t="s">
        <v>1</v>
      </c>
      <c r="K16166" s="102" t="s">
        <v>291</v>
      </c>
      <c r="L16166" s="102" t="s">
        <v>294</v>
      </c>
      <c r="M16166" s="102" t="s">
        <v>1074</v>
      </c>
      <c r="N16166" s="102">
        <v>6</v>
      </c>
      <c r="O16166" s="102" t="s">
        <v>26235</v>
      </c>
    </row>
    <row r="16167" spans="1:15" x14ac:dyDescent="0.25">
      <c r="A16167" s="102" t="s">
        <v>2644</v>
      </c>
      <c r="B16167" s="103" t="s">
        <v>2000</v>
      </c>
      <c r="C16167" s="103" t="s">
        <v>277</v>
      </c>
      <c r="D16167" s="102" t="s">
        <v>288</v>
      </c>
      <c r="E16167" s="102" t="s">
        <v>275</v>
      </c>
      <c r="F16167" s="102" t="s">
        <v>26336</v>
      </c>
      <c r="H16167" s="102">
        <v>45661</v>
      </c>
      <c r="I16167" s="102" t="s">
        <v>295</v>
      </c>
      <c r="J16167" s="102" t="s">
        <v>1</v>
      </c>
      <c r="K16167" s="102" t="s">
        <v>291</v>
      </c>
      <c r="L16167" s="102" t="s">
        <v>294</v>
      </c>
      <c r="M16167" s="102" t="s">
        <v>1074</v>
      </c>
      <c r="N16167" s="102">
        <v>6</v>
      </c>
      <c r="O16167" s="102" t="s">
        <v>26235</v>
      </c>
    </row>
    <row r="16168" spans="1:15" x14ac:dyDescent="0.25">
      <c r="A16168" s="102" t="s">
        <v>21223</v>
      </c>
      <c r="B16168" s="103" t="s">
        <v>1268</v>
      </c>
      <c r="C16168" s="103" t="s">
        <v>274</v>
      </c>
      <c r="D16168" s="102" t="s">
        <v>388</v>
      </c>
      <c r="E16168" s="102" t="s">
        <v>275</v>
      </c>
      <c r="F16168" s="102" t="s">
        <v>26337</v>
      </c>
      <c r="H16168" s="102">
        <v>45661</v>
      </c>
      <c r="I16168" s="102" t="s">
        <v>295</v>
      </c>
      <c r="J16168" s="102" t="s">
        <v>1</v>
      </c>
      <c r="K16168" s="102" t="s">
        <v>291</v>
      </c>
      <c r="L16168" s="102" t="s">
        <v>294</v>
      </c>
      <c r="M16168" s="102" t="s">
        <v>1074</v>
      </c>
      <c r="N16168" s="102">
        <v>6</v>
      </c>
      <c r="O16168" s="102" t="s">
        <v>26235</v>
      </c>
    </row>
    <row r="16169" spans="1:15" x14ac:dyDescent="0.25">
      <c r="A16169" s="102" t="s">
        <v>23877</v>
      </c>
      <c r="B16169" s="103" t="s">
        <v>2619</v>
      </c>
      <c r="C16169" s="103" t="s">
        <v>277</v>
      </c>
      <c r="D16169" s="102" t="s">
        <v>288</v>
      </c>
      <c r="E16169" s="102" t="s">
        <v>275</v>
      </c>
      <c r="F16169" s="102" t="s">
        <v>26338</v>
      </c>
      <c r="H16169" s="102">
        <v>45661</v>
      </c>
      <c r="I16169" s="102" t="s">
        <v>295</v>
      </c>
      <c r="J16169" s="102" t="s">
        <v>1</v>
      </c>
      <c r="K16169" s="102" t="s">
        <v>291</v>
      </c>
      <c r="L16169" s="102" t="s">
        <v>294</v>
      </c>
      <c r="M16169" s="102" t="s">
        <v>1074</v>
      </c>
      <c r="N16169" s="102">
        <v>6</v>
      </c>
      <c r="O16169" s="102" t="s">
        <v>26235</v>
      </c>
    </row>
    <row r="16170" spans="1:15" x14ac:dyDescent="0.25">
      <c r="A16170" s="102" t="s">
        <v>23879</v>
      </c>
      <c r="B16170" s="103" t="s">
        <v>10327</v>
      </c>
      <c r="C16170" s="103" t="s">
        <v>274</v>
      </c>
      <c r="D16170" s="102" t="s">
        <v>288</v>
      </c>
      <c r="E16170" s="102" t="s">
        <v>275</v>
      </c>
      <c r="F16170" s="102" t="s">
        <v>26339</v>
      </c>
      <c r="H16170" s="102">
        <v>45661</v>
      </c>
      <c r="I16170" s="102" t="s">
        <v>295</v>
      </c>
      <c r="J16170" s="102" t="s">
        <v>1</v>
      </c>
      <c r="K16170" s="102" t="s">
        <v>291</v>
      </c>
      <c r="L16170" s="102" t="s">
        <v>294</v>
      </c>
      <c r="M16170" s="102" t="s">
        <v>1074</v>
      </c>
      <c r="N16170" s="102">
        <v>6</v>
      </c>
      <c r="O16170" s="102" t="s">
        <v>26235</v>
      </c>
    </row>
    <row r="16171" spans="1:15" x14ac:dyDescent="0.25">
      <c r="A16171" s="102" t="s">
        <v>23882</v>
      </c>
      <c r="B16171" s="103" t="s">
        <v>6715</v>
      </c>
      <c r="C16171" s="103" t="s">
        <v>1118</v>
      </c>
      <c r="D16171" s="102" t="s">
        <v>388</v>
      </c>
      <c r="E16171" s="102" t="s">
        <v>275</v>
      </c>
      <c r="F16171" s="102" t="s">
        <v>26340</v>
      </c>
      <c r="H16171" s="102">
        <v>45661</v>
      </c>
      <c r="I16171" s="102" t="s">
        <v>295</v>
      </c>
      <c r="J16171" s="102" t="s">
        <v>1</v>
      </c>
      <c r="K16171" s="102" t="s">
        <v>291</v>
      </c>
      <c r="L16171" s="102" t="s">
        <v>294</v>
      </c>
      <c r="M16171" s="102" t="s">
        <v>1074</v>
      </c>
      <c r="N16171" s="102">
        <v>6</v>
      </c>
      <c r="O16171" s="102" t="s">
        <v>26235</v>
      </c>
    </row>
    <row r="16172" spans="1:15" x14ac:dyDescent="0.25">
      <c r="A16172" s="102" t="s">
        <v>1268</v>
      </c>
      <c r="B16172" s="103" t="s">
        <v>1122</v>
      </c>
      <c r="C16172" s="103" t="s">
        <v>274</v>
      </c>
      <c r="D16172" s="102" t="s">
        <v>388</v>
      </c>
      <c r="E16172" s="102" t="s">
        <v>275</v>
      </c>
      <c r="F16172" s="102" t="s">
        <v>26341</v>
      </c>
      <c r="H16172" s="102">
        <v>45661</v>
      </c>
      <c r="I16172" s="102" t="s">
        <v>295</v>
      </c>
      <c r="J16172" s="102" t="s">
        <v>1</v>
      </c>
      <c r="K16172" s="102" t="s">
        <v>291</v>
      </c>
      <c r="L16172" s="102" t="s">
        <v>294</v>
      </c>
      <c r="M16172" s="102" t="s">
        <v>1074</v>
      </c>
      <c r="N16172" s="102">
        <v>6</v>
      </c>
      <c r="O16172" s="102" t="s">
        <v>26235</v>
      </c>
    </row>
    <row r="16173" spans="1:15" x14ac:dyDescent="0.25">
      <c r="A16173" s="102" t="s">
        <v>1560</v>
      </c>
      <c r="B16173" s="103" t="s">
        <v>23885</v>
      </c>
      <c r="C16173" s="103" t="s">
        <v>277</v>
      </c>
      <c r="D16173" s="102" t="s">
        <v>247</v>
      </c>
      <c r="E16173" s="102" t="s">
        <v>275</v>
      </c>
      <c r="F16173" s="102" t="s">
        <v>26342</v>
      </c>
      <c r="H16173" s="102">
        <v>45661</v>
      </c>
      <c r="I16173" s="102" t="s">
        <v>295</v>
      </c>
      <c r="J16173" s="102" t="s">
        <v>1</v>
      </c>
      <c r="K16173" s="102" t="s">
        <v>291</v>
      </c>
      <c r="L16173" s="102" t="s">
        <v>294</v>
      </c>
      <c r="M16173" s="102" t="s">
        <v>1074</v>
      </c>
      <c r="N16173" s="102">
        <v>6</v>
      </c>
      <c r="O16173" s="102" t="s">
        <v>26235</v>
      </c>
    </row>
    <row r="16174" spans="1:15" x14ac:dyDescent="0.25">
      <c r="A16174" s="102" t="s">
        <v>1560</v>
      </c>
      <c r="B16174" s="103" t="s">
        <v>1775</v>
      </c>
      <c r="C16174" s="103" t="s">
        <v>274</v>
      </c>
      <c r="D16174" s="102" t="s">
        <v>388</v>
      </c>
      <c r="E16174" s="102" t="s">
        <v>275</v>
      </c>
      <c r="F16174" s="102" t="s">
        <v>26343</v>
      </c>
      <c r="H16174" s="102">
        <v>45661</v>
      </c>
      <c r="I16174" s="102" t="s">
        <v>295</v>
      </c>
      <c r="J16174" s="102" t="s">
        <v>1</v>
      </c>
      <c r="K16174" s="102" t="s">
        <v>291</v>
      </c>
      <c r="L16174" s="102" t="s">
        <v>294</v>
      </c>
      <c r="M16174" s="102" t="s">
        <v>1074</v>
      </c>
      <c r="N16174" s="102">
        <v>6</v>
      </c>
      <c r="O16174" s="102" t="s">
        <v>26235</v>
      </c>
    </row>
    <row r="16175" spans="1:15" x14ac:dyDescent="0.25">
      <c r="A16175" s="102" t="s">
        <v>15676</v>
      </c>
      <c r="B16175" s="103" t="s">
        <v>1233</v>
      </c>
      <c r="C16175" s="103" t="s">
        <v>274</v>
      </c>
      <c r="D16175" s="102" t="s">
        <v>288</v>
      </c>
      <c r="E16175" s="102" t="s">
        <v>275</v>
      </c>
      <c r="F16175" s="102" t="s">
        <v>26344</v>
      </c>
      <c r="H16175" s="102">
        <v>45661</v>
      </c>
      <c r="I16175" s="102" t="s">
        <v>295</v>
      </c>
      <c r="J16175" s="102" t="s">
        <v>1</v>
      </c>
      <c r="K16175" s="102" t="s">
        <v>291</v>
      </c>
      <c r="L16175" s="102" t="s">
        <v>294</v>
      </c>
      <c r="M16175" s="102" t="s">
        <v>1074</v>
      </c>
      <c r="N16175" s="102">
        <v>6</v>
      </c>
      <c r="O16175" s="102" t="s">
        <v>26235</v>
      </c>
    </row>
    <row r="16176" spans="1:15" x14ac:dyDescent="0.25">
      <c r="A16176" s="102" t="s">
        <v>26345</v>
      </c>
      <c r="B16176" s="103" t="s">
        <v>6715</v>
      </c>
      <c r="C16176" s="103" t="s">
        <v>277</v>
      </c>
      <c r="D16176" s="102" t="s">
        <v>247</v>
      </c>
      <c r="E16176" s="102" t="s">
        <v>275</v>
      </c>
      <c r="F16176" s="102" t="s">
        <v>26346</v>
      </c>
      <c r="H16176" s="102">
        <v>45661</v>
      </c>
      <c r="I16176" s="102" t="s">
        <v>295</v>
      </c>
      <c r="J16176" s="102" t="s">
        <v>1</v>
      </c>
      <c r="K16176" s="102" t="s">
        <v>291</v>
      </c>
      <c r="L16176" s="102" t="s">
        <v>294</v>
      </c>
      <c r="M16176" s="102" t="s">
        <v>1074</v>
      </c>
      <c r="N16176" s="102">
        <v>6</v>
      </c>
      <c r="O16176" s="102" t="s">
        <v>26235</v>
      </c>
    </row>
    <row r="16177" spans="1:15" x14ac:dyDescent="0.25">
      <c r="A16177" s="102" t="s">
        <v>11160</v>
      </c>
      <c r="B16177" s="103" t="s">
        <v>3217</v>
      </c>
      <c r="C16177" s="103" t="s">
        <v>277</v>
      </c>
      <c r="D16177" s="102" t="s">
        <v>288</v>
      </c>
      <c r="E16177" s="102" t="s">
        <v>275</v>
      </c>
      <c r="F16177" s="102" t="s">
        <v>26347</v>
      </c>
      <c r="H16177" s="102">
        <v>45661</v>
      </c>
      <c r="I16177" s="102" t="s">
        <v>295</v>
      </c>
      <c r="J16177" s="102" t="s">
        <v>1</v>
      </c>
      <c r="K16177" s="102" t="s">
        <v>291</v>
      </c>
      <c r="L16177" s="102" t="s">
        <v>294</v>
      </c>
      <c r="M16177" s="102" t="s">
        <v>1074</v>
      </c>
      <c r="N16177" s="102">
        <v>6</v>
      </c>
      <c r="O16177" s="102" t="s">
        <v>26235</v>
      </c>
    </row>
    <row r="16178" spans="1:15" x14ac:dyDescent="0.25">
      <c r="A16178" s="102" t="s">
        <v>23891</v>
      </c>
      <c r="B16178" s="103" t="s">
        <v>2595</v>
      </c>
      <c r="C16178" s="103" t="s">
        <v>274</v>
      </c>
      <c r="D16178" s="102" t="s">
        <v>288</v>
      </c>
      <c r="E16178" s="102" t="s">
        <v>275</v>
      </c>
      <c r="F16178" s="102" t="s">
        <v>26348</v>
      </c>
      <c r="H16178" s="102">
        <v>45661</v>
      </c>
      <c r="I16178" s="102" t="s">
        <v>295</v>
      </c>
      <c r="J16178" s="102" t="s">
        <v>1</v>
      </c>
      <c r="K16178" s="102" t="s">
        <v>291</v>
      </c>
      <c r="L16178" s="102" t="s">
        <v>294</v>
      </c>
      <c r="M16178" s="102" t="s">
        <v>1074</v>
      </c>
      <c r="N16178" s="102">
        <v>6</v>
      </c>
      <c r="O16178" s="102" t="s">
        <v>26235</v>
      </c>
    </row>
    <row r="16179" spans="1:15" x14ac:dyDescent="0.25">
      <c r="A16179" s="102" t="s">
        <v>23895</v>
      </c>
      <c r="B16179" s="103" t="s">
        <v>9803</v>
      </c>
      <c r="C16179" s="103" t="s">
        <v>277</v>
      </c>
      <c r="D16179" s="102" t="s">
        <v>288</v>
      </c>
      <c r="E16179" s="102" t="s">
        <v>275</v>
      </c>
      <c r="F16179" s="102" t="s">
        <v>26349</v>
      </c>
      <c r="H16179" s="102">
        <v>45661</v>
      </c>
      <c r="I16179" s="102" t="s">
        <v>295</v>
      </c>
      <c r="J16179" s="102" t="s">
        <v>1</v>
      </c>
      <c r="K16179" s="102" t="s">
        <v>291</v>
      </c>
      <c r="L16179" s="102" t="s">
        <v>294</v>
      </c>
      <c r="M16179" s="102" t="s">
        <v>1074</v>
      </c>
      <c r="N16179" s="102">
        <v>6</v>
      </c>
      <c r="O16179" s="102" t="s">
        <v>26235</v>
      </c>
    </row>
    <row r="16180" spans="1:15" x14ac:dyDescent="0.25">
      <c r="A16180" s="102" t="s">
        <v>23900</v>
      </c>
      <c r="B16180" s="103" t="s">
        <v>1197</v>
      </c>
      <c r="C16180" s="103" t="s">
        <v>274</v>
      </c>
      <c r="D16180" s="102" t="s">
        <v>152</v>
      </c>
      <c r="E16180" s="102" t="s">
        <v>275</v>
      </c>
      <c r="F16180" s="102" t="s">
        <v>26350</v>
      </c>
      <c r="H16180" s="102">
        <v>45661</v>
      </c>
      <c r="I16180" s="102" t="s">
        <v>295</v>
      </c>
      <c r="J16180" s="102" t="s">
        <v>1</v>
      </c>
      <c r="K16180" s="102" t="s">
        <v>291</v>
      </c>
      <c r="L16180" s="102" t="s">
        <v>294</v>
      </c>
      <c r="M16180" s="102" t="s">
        <v>1074</v>
      </c>
      <c r="N16180" s="102">
        <v>6</v>
      </c>
      <c r="O16180" s="102" t="s">
        <v>26235</v>
      </c>
    </row>
    <row r="16181" spans="1:15" x14ac:dyDescent="0.25">
      <c r="A16181" s="102" t="s">
        <v>23902</v>
      </c>
      <c r="B16181" s="103" t="s">
        <v>2065</v>
      </c>
      <c r="C16181" s="103" t="s">
        <v>1118</v>
      </c>
      <c r="D16181" s="102" t="s">
        <v>388</v>
      </c>
      <c r="E16181" s="102" t="s">
        <v>275</v>
      </c>
      <c r="F16181" s="102" t="s">
        <v>26351</v>
      </c>
      <c r="H16181" s="102">
        <v>45661</v>
      </c>
      <c r="I16181" s="102" t="s">
        <v>295</v>
      </c>
      <c r="J16181" s="102" t="s">
        <v>1</v>
      </c>
      <c r="K16181" s="102" t="s">
        <v>291</v>
      </c>
      <c r="L16181" s="102" t="s">
        <v>294</v>
      </c>
      <c r="M16181" s="102" t="s">
        <v>1074</v>
      </c>
      <c r="N16181" s="102">
        <v>6</v>
      </c>
      <c r="O16181" s="102" t="s">
        <v>26235</v>
      </c>
    </row>
    <row r="16182" spans="1:15" x14ac:dyDescent="0.25">
      <c r="A16182" s="102" t="s">
        <v>26352</v>
      </c>
      <c r="B16182" s="103" t="s">
        <v>2495</v>
      </c>
      <c r="C16182" s="103" t="s">
        <v>274</v>
      </c>
      <c r="D16182" s="102" t="s">
        <v>152</v>
      </c>
      <c r="E16182" s="102" t="s">
        <v>275</v>
      </c>
      <c r="F16182" s="102" t="s">
        <v>26353</v>
      </c>
      <c r="H16182" s="102">
        <v>45661</v>
      </c>
      <c r="I16182" s="102" t="s">
        <v>295</v>
      </c>
      <c r="J16182" s="102" t="s">
        <v>1</v>
      </c>
      <c r="K16182" s="102" t="s">
        <v>291</v>
      </c>
      <c r="L16182" s="102" t="s">
        <v>294</v>
      </c>
      <c r="M16182" s="102" t="s">
        <v>1074</v>
      </c>
      <c r="N16182" s="102">
        <v>6</v>
      </c>
      <c r="O16182" s="102" t="s">
        <v>26235</v>
      </c>
    </row>
    <row r="16183" spans="1:15" x14ac:dyDescent="0.25">
      <c r="A16183" s="102" t="s">
        <v>26354</v>
      </c>
      <c r="B16183" s="103" t="s">
        <v>3629</v>
      </c>
      <c r="C16183" s="103" t="s">
        <v>1118</v>
      </c>
      <c r="D16183" s="102" t="s">
        <v>152</v>
      </c>
      <c r="E16183" s="102" t="s">
        <v>275</v>
      </c>
      <c r="F16183" s="102" t="s">
        <v>26355</v>
      </c>
      <c r="H16183" s="102">
        <v>45661</v>
      </c>
      <c r="I16183" s="102" t="s">
        <v>295</v>
      </c>
      <c r="J16183" s="102" t="s">
        <v>1</v>
      </c>
      <c r="K16183" s="102" t="s">
        <v>291</v>
      </c>
      <c r="L16183" s="102" t="s">
        <v>294</v>
      </c>
      <c r="M16183" s="102" t="s">
        <v>1074</v>
      </c>
      <c r="N16183" s="102">
        <v>6</v>
      </c>
      <c r="O16183" s="102" t="s">
        <v>26235</v>
      </c>
    </row>
    <row r="16184" spans="1:15" x14ac:dyDescent="0.25">
      <c r="A16184" s="102" t="s">
        <v>9754</v>
      </c>
      <c r="B16184" s="103" t="s">
        <v>10624</v>
      </c>
      <c r="C16184" s="103" t="s">
        <v>274</v>
      </c>
      <c r="D16184" s="102" t="s">
        <v>282</v>
      </c>
      <c r="E16184" s="102" t="s">
        <v>276</v>
      </c>
      <c r="H16184" s="102">
        <v>45661</v>
      </c>
      <c r="I16184" s="102" t="s">
        <v>295</v>
      </c>
      <c r="J16184" s="102" t="s">
        <v>1</v>
      </c>
      <c r="K16184" s="102" t="s">
        <v>291</v>
      </c>
      <c r="L16184" s="102" t="s">
        <v>294</v>
      </c>
      <c r="M16184" s="102" t="s">
        <v>1074</v>
      </c>
      <c r="N16184" s="102">
        <v>6</v>
      </c>
      <c r="O16184" s="102" t="s">
        <v>26235</v>
      </c>
    </row>
    <row r="16185" spans="1:15" x14ac:dyDescent="0.25">
      <c r="A16185" s="102" t="s">
        <v>5541</v>
      </c>
      <c r="B16185" s="103" t="s">
        <v>1780</v>
      </c>
      <c r="C16185" s="103" t="s">
        <v>1118</v>
      </c>
      <c r="D16185" s="102" t="s">
        <v>152</v>
      </c>
      <c r="E16185" s="102" t="s">
        <v>275</v>
      </c>
      <c r="F16185" s="102" t="s">
        <v>26356</v>
      </c>
      <c r="H16185" s="102">
        <v>45661</v>
      </c>
      <c r="I16185" s="102" t="s">
        <v>295</v>
      </c>
      <c r="J16185" s="102" t="s">
        <v>1</v>
      </c>
      <c r="K16185" s="102" t="s">
        <v>291</v>
      </c>
      <c r="L16185" s="102" t="s">
        <v>294</v>
      </c>
      <c r="M16185" s="102" t="s">
        <v>1074</v>
      </c>
      <c r="N16185" s="102">
        <v>6</v>
      </c>
      <c r="O16185" s="102" t="s">
        <v>26235</v>
      </c>
    </row>
    <row r="16186" spans="1:15" x14ac:dyDescent="0.25">
      <c r="A16186" s="102" t="s">
        <v>5541</v>
      </c>
      <c r="B16186" s="103" t="s">
        <v>23908</v>
      </c>
      <c r="C16186" s="103" t="s">
        <v>274</v>
      </c>
      <c r="D16186" s="102" t="s">
        <v>152</v>
      </c>
      <c r="E16186" s="102" t="s">
        <v>275</v>
      </c>
      <c r="F16186" s="102" t="s">
        <v>26357</v>
      </c>
      <c r="H16186" s="102">
        <v>45661</v>
      </c>
      <c r="I16186" s="102" t="s">
        <v>295</v>
      </c>
      <c r="J16186" s="102" t="s">
        <v>1</v>
      </c>
      <c r="K16186" s="102" t="s">
        <v>291</v>
      </c>
      <c r="L16186" s="102" t="s">
        <v>294</v>
      </c>
      <c r="M16186" s="102" t="s">
        <v>1074</v>
      </c>
      <c r="N16186" s="102">
        <v>6</v>
      </c>
      <c r="O16186" s="102" t="s">
        <v>26235</v>
      </c>
    </row>
    <row r="16187" spans="1:15" x14ac:dyDescent="0.25">
      <c r="A16187" s="102" t="s">
        <v>5541</v>
      </c>
      <c r="B16187" s="103" t="s">
        <v>1764</v>
      </c>
      <c r="C16187" s="103" t="s">
        <v>274</v>
      </c>
      <c r="D16187" s="102" t="s">
        <v>152</v>
      </c>
      <c r="E16187" s="102" t="s">
        <v>275</v>
      </c>
      <c r="F16187" s="102" t="s">
        <v>26358</v>
      </c>
      <c r="H16187" s="102">
        <v>45661</v>
      </c>
      <c r="I16187" s="102" t="s">
        <v>295</v>
      </c>
      <c r="J16187" s="102" t="s">
        <v>1</v>
      </c>
      <c r="K16187" s="102" t="s">
        <v>291</v>
      </c>
      <c r="L16187" s="102" t="s">
        <v>294</v>
      </c>
      <c r="M16187" s="102" t="s">
        <v>1074</v>
      </c>
      <c r="N16187" s="102">
        <v>6</v>
      </c>
      <c r="O16187" s="102" t="s">
        <v>26235</v>
      </c>
    </row>
    <row r="16188" spans="1:15" x14ac:dyDescent="0.25">
      <c r="A16188" s="102" t="s">
        <v>5541</v>
      </c>
      <c r="B16188" s="103" t="s">
        <v>23911</v>
      </c>
      <c r="C16188" s="103" t="s">
        <v>1082</v>
      </c>
      <c r="D16188" s="102" t="s">
        <v>152</v>
      </c>
      <c r="E16188" s="102" t="s">
        <v>275</v>
      </c>
      <c r="F16188" s="102" t="s">
        <v>26359</v>
      </c>
      <c r="H16188" s="102">
        <v>45661</v>
      </c>
      <c r="I16188" s="102" t="s">
        <v>295</v>
      </c>
      <c r="J16188" s="102" t="s">
        <v>1</v>
      </c>
      <c r="K16188" s="102" t="s">
        <v>291</v>
      </c>
      <c r="L16188" s="102" t="s">
        <v>294</v>
      </c>
      <c r="M16188" s="102" t="s">
        <v>1082</v>
      </c>
      <c r="N16188" s="102">
        <v>6</v>
      </c>
      <c r="O16188" s="102" t="s">
        <v>26235</v>
      </c>
    </row>
    <row r="16189" spans="1:15" x14ac:dyDescent="0.25">
      <c r="A16189" s="102" t="s">
        <v>23914</v>
      </c>
      <c r="B16189" s="103" t="s">
        <v>1233</v>
      </c>
      <c r="C16189" s="103" t="s">
        <v>274</v>
      </c>
      <c r="D16189" s="102" t="s">
        <v>152</v>
      </c>
      <c r="E16189" s="102" t="s">
        <v>275</v>
      </c>
      <c r="F16189" s="102" t="s">
        <v>26360</v>
      </c>
      <c r="H16189" s="102">
        <v>45661</v>
      </c>
      <c r="I16189" s="102" t="s">
        <v>295</v>
      </c>
      <c r="J16189" s="102" t="s">
        <v>1</v>
      </c>
      <c r="K16189" s="102" t="s">
        <v>291</v>
      </c>
      <c r="L16189" s="102" t="s">
        <v>294</v>
      </c>
      <c r="M16189" s="102" t="s">
        <v>1074</v>
      </c>
      <c r="N16189" s="102">
        <v>6</v>
      </c>
      <c r="O16189" s="102" t="s">
        <v>26235</v>
      </c>
    </row>
    <row r="16190" spans="1:15" x14ac:dyDescent="0.25">
      <c r="A16190" s="102" t="s">
        <v>23916</v>
      </c>
      <c r="B16190" s="103" t="s">
        <v>23917</v>
      </c>
      <c r="C16190" s="103" t="s">
        <v>277</v>
      </c>
      <c r="D16190" s="102" t="s">
        <v>282</v>
      </c>
      <c r="E16190" s="102" t="s">
        <v>275</v>
      </c>
      <c r="F16190" s="102" t="s">
        <v>26361</v>
      </c>
      <c r="H16190" s="102">
        <v>45661</v>
      </c>
      <c r="I16190" s="102" t="s">
        <v>295</v>
      </c>
      <c r="J16190" s="102" t="s">
        <v>1</v>
      </c>
      <c r="K16190" s="102" t="s">
        <v>291</v>
      </c>
      <c r="L16190" s="102" t="s">
        <v>294</v>
      </c>
      <c r="M16190" s="102" t="s">
        <v>1074</v>
      </c>
      <c r="N16190" s="102">
        <v>6</v>
      </c>
      <c r="O16190" s="102" t="s">
        <v>26235</v>
      </c>
    </row>
    <row r="16191" spans="1:15" x14ac:dyDescent="0.25">
      <c r="A16191" s="102" t="s">
        <v>23921</v>
      </c>
      <c r="B16191" s="103" t="s">
        <v>1080</v>
      </c>
      <c r="C16191" s="103" t="s">
        <v>1118</v>
      </c>
      <c r="D16191" s="102" t="s">
        <v>388</v>
      </c>
      <c r="E16191" s="102" t="s">
        <v>275</v>
      </c>
      <c r="F16191" s="102" t="s">
        <v>26362</v>
      </c>
      <c r="H16191" s="102">
        <v>45661</v>
      </c>
      <c r="I16191" s="102" t="s">
        <v>295</v>
      </c>
      <c r="J16191" s="102" t="s">
        <v>1</v>
      </c>
      <c r="K16191" s="102" t="s">
        <v>291</v>
      </c>
      <c r="L16191" s="102" t="s">
        <v>294</v>
      </c>
      <c r="M16191" s="102" t="s">
        <v>1074</v>
      </c>
      <c r="N16191" s="102">
        <v>6</v>
      </c>
      <c r="O16191" s="102" t="s">
        <v>26235</v>
      </c>
    </row>
    <row r="16192" spans="1:15" x14ac:dyDescent="0.25">
      <c r="A16192" s="102" t="s">
        <v>23923</v>
      </c>
      <c r="B16192" s="103" t="s">
        <v>5547</v>
      </c>
      <c r="C16192" s="103" t="s">
        <v>274</v>
      </c>
      <c r="D16192" s="102" t="s">
        <v>247</v>
      </c>
      <c r="E16192" s="102" t="s">
        <v>275</v>
      </c>
      <c r="F16192" s="102" t="s">
        <v>26363</v>
      </c>
      <c r="H16192" s="102">
        <v>45661</v>
      </c>
      <c r="I16192" s="102" t="s">
        <v>295</v>
      </c>
      <c r="J16192" s="102" t="s">
        <v>1</v>
      </c>
      <c r="K16192" s="102" t="s">
        <v>291</v>
      </c>
      <c r="L16192" s="102" t="s">
        <v>294</v>
      </c>
      <c r="M16192" s="102" t="s">
        <v>1074</v>
      </c>
      <c r="N16192" s="102">
        <v>6</v>
      </c>
      <c r="O16192" s="102" t="s">
        <v>26235</v>
      </c>
    </row>
    <row r="16193" spans="1:15" x14ac:dyDescent="0.25">
      <c r="A16193" s="102" t="s">
        <v>23923</v>
      </c>
      <c r="B16193" s="103" t="s">
        <v>23925</v>
      </c>
      <c r="C16193" s="103" t="s">
        <v>1082</v>
      </c>
      <c r="D16193" s="102" t="s">
        <v>247</v>
      </c>
      <c r="E16193" s="102" t="s">
        <v>275</v>
      </c>
      <c r="F16193" s="102" t="s">
        <v>26364</v>
      </c>
      <c r="H16193" s="102">
        <v>45661</v>
      </c>
      <c r="I16193" s="102" t="s">
        <v>295</v>
      </c>
      <c r="J16193" s="102" t="s">
        <v>1</v>
      </c>
      <c r="K16193" s="102" t="s">
        <v>291</v>
      </c>
      <c r="L16193" s="102" t="s">
        <v>294</v>
      </c>
      <c r="M16193" s="102" t="s">
        <v>1082</v>
      </c>
      <c r="N16193" s="102">
        <v>6</v>
      </c>
      <c r="O16193" s="102" t="s">
        <v>26235</v>
      </c>
    </row>
    <row r="16194" spans="1:15" x14ac:dyDescent="0.25">
      <c r="A16194" s="102" t="s">
        <v>23928</v>
      </c>
      <c r="B16194" s="103" t="s">
        <v>23929</v>
      </c>
      <c r="C16194" s="103" t="s">
        <v>274</v>
      </c>
      <c r="D16194" s="102" t="s">
        <v>288</v>
      </c>
      <c r="E16194" s="102" t="s">
        <v>275</v>
      </c>
      <c r="F16194" s="102" t="s">
        <v>26365</v>
      </c>
      <c r="H16194" s="102">
        <v>45661</v>
      </c>
      <c r="I16194" s="102" t="s">
        <v>295</v>
      </c>
      <c r="J16194" s="102" t="s">
        <v>1</v>
      </c>
      <c r="K16194" s="102" t="s">
        <v>291</v>
      </c>
      <c r="L16194" s="102" t="s">
        <v>294</v>
      </c>
      <c r="M16194" s="102" t="s">
        <v>1074</v>
      </c>
      <c r="N16194" s="102">
        <v>6</v>
      </c>
      <c r="O16194" s="102" t="s">
        <v>26235</v>
      </c>
    </row>
    <row r="16195" spans="1:15" x14ac:dyDescent="0.25">
      <c r="A16195" s="102" t="s">
        <v>23932</v>
      </c>
      <c r="B16195" s="103" t="s">
        <v>18519</v>
      </c>
      <c r="C16195" s="103" t="s">
        <v>1118</v>
      </c>
      <c r="D16195" s="102" t="s">
        <v>388</v>
      </c>
      <c r="E16195" s="102" t="s">
        <v>276</v>
      </c>
      <c r="H16195" s="102">
        <v>45661</v>
      </c>
      <c r="I16195" s="102" t="s">
        <v>295</v>
      </c>
      <c r="J16195" s="102" t="s">
        <v>1</v>
      </c>
      <c r="K16195" s="102" t="s">
        <v>291</v>
      </c>
      <c r="L16195" s="102" t="s">
        <v>294</v>
      </c>
      <c r="M16195" s="102" t="s">
        <v>1074</v>
      </c>
      <c r="N16195" s="102">
        <v>6</v>
      </c>
      <c r="O16195" s="102" t="s">
        <v>26235</v>
      </c>
    </row>
    <row r="16196" spans="1:15" x14ac:dyDescent="0.25">
      <c r="A16196" s="102" t="s">
        <v>2720</v>
      </c>
      <c r="B16196" s="103" t="s">
        <v>1530</v>
      </c>
      <c r="C16196" s="103" t="s">
        <v>274</v>
      </c>
      <c r="D16196" s="102" t="s">
        <v>247</v>
      </c>
      <c r="E16196" s="102" t="s">
        <v>275</v>
      </c>
      <c r="F16196" s="102" t="s">
        <v>26366</v>
      </c>
      <c r="H16196" s="102">
        <v>45661</v>
      </c>
      <c r="I16196" s="102" t="s">
        <v>295</v>
      </c>
      <c r="J16196" s="102" t="s">
        <v>1</v>
      </c>
      <c r="K16196" s="102" t="s">
        <v>291</v>
      </c>
      <c r="L16196" s="102" t="s">
        <v>294</v>
      </c>
      <c r="M16196" s="102" t="s">
        <v>1074</v>
      </c>
      <c r="N16196" s="102">
        <v>6</v>
      </c>
      <c r="O16196" s="102" t="s">
        <v>26235</v>
      </c>
    </row>
    <row r="16197" spans="1:15" x14ac:dyDescent="0.25">
      <c r="A16197" s="102" t="s">
        <v>2720</v>
      </c>
      <c r="B16197" s="103" t="s">
        <v>23934</v>
      </c>
      <c r="C16197" s="103" t="s">
        <v>1082</v>
      </c>
      <c r="D16197" s="102" t="s">
        <v>247</v>
      </c>
      <c r="E16197" s="102" t="s">
        <v>275</v>
      </c>
      <c r="F16197" s="102" t="s">
        <v>26367</v>
      </c>
      <c r="H16197" s="102">
        <v>45661</v>
      </c>
      <c r="I16197" s="102" t="s">
        <v>295</v>
      </c>
      <c r="J16197" s="102" t="s">
        <v>1</v>
      </c>
      <c r="K16197" s="102" t="s">
        <v>291</v>
      </c>
      <c r="L16197" s="102" t="s">
        <v>294</v>
      </c>
      <c r="M16197" s="102" t="s">
        <v>1082</v>
      </c>
      <c r="N16197" s="102">
        <v>6</v>
      </c>
      <c r="O16197" s="102" t="s">
        <v>26235</v>
      </c>
    </row>
    <row r="16198" spans="1:15" x14ac:dyDescent="0.25">
      <c r="A16198" s="102" t="s">
        <v>23936</v>
      </c>
      <c r="B16198" s="103" t="s">
        <v>9079</v>
      </c>
      <c r="C16198" s="103" t="s">
        <v>1118</v>
      </c>
      <c r="D16198" s="102" t="s">
        <v>388</v>
      </c>
      <c r="E16198" s="102" t="s">
        <v>275</v>
      </c>
      <c r="F16198" s="102" t="s">
        <v>26368</v>
      </c>
      <c r="H16198" s="102">
        <v>45661</v>
      </c>
      <c r="I16198" s="102" t="s">
        <v>295</v>
      </c>
      <c r="J16198" s="102" t="s">
        <v>1</v>
      </c>
      <c r="K16198" s="102" t="s">
        <v>291</v>
      </c>
      <c r="L16198" s="102" t="s">
        <v>294</v>
      </c>
      <c r="M16198" s="102" t="s">
        <v>1074</v>
      </c>
      <c r="N16198" s="102">
        <v>6</v>
      </c>
      <c r="O16198" s="102" t="s">
        <v>26235</v>
      </c>
    </row>
    <row r="16199" spans="1:15" x14ac:dyDescent="0.25">
      <c r="A16199" s="102" t="s">
        <v>4574</v>
      </c>
      <c r="B16199" s="103" t="s">
        <v>1214</v>
      </c>
      <c r="C16199" s="103" t="s">
        <v>1118</v>
      </c>
      <c r="D16199" s="102" t="s">
        <v>388</v>
      </c>
      <c r="E16199" s="102" t="s">
        <v>275</v>
      </c>
      <c r="F16199" s="102" t="s">
        <v>26369</v>
      </c>
      <c r="H16199" s="102">
        <v>45661</v>
      </c>
      <c r="I16199" s="102" t="s">
        <v>295</v>
      </c>
      <c r="J16199" s="102" t="s">
        <v>1</v>
      </c>
      <c r="K16199" s="102" t="s">
        <v>291</v>
      </c>
      <c r="L16199" s="102" t="s">
        <v>294</v>
      </c>
      <c r="M16199" s="102" t="s">
        <v>1074</v>
      </c>
      <c r="N16199" s="102">
        <v>6</v>
      </c>
      <c r="O16199" s="102" t="s">
        <v>26235</v>
      </c>
    </row>
    <row r="16200" spans="1:15" x14ac:dyDescent="0.25">
      <c r="A16200" s="102" t="s">
        <v>19408</v>
      </c>
      <c r="B16200" s="103" t="s">
        <v>23941</v>
      </c>
      <c r="C16200" s="103" t="s">
        <v>274</v>
      </c>
      <c r="D16200" s="102" t="s">
        <v>152</v>
      </c>
      <c r="E16200" s="102" t="s">
        <v>276</v>
      </c>
      <c r="H16200" s="102">
        <v>45661</v>
      </c>
      <c r="I16200" s="102" t="s">
        <v>295</v>
      </c>
      <c r="J16200" s="102" t="s">
        <v>1</v>
      </c>
      <c r="K16200" s="102" t="s">
        <v>291</v>
      </c>
      <c r="L16200" s="102" t="s">
        <v>294</v>
      </c>
      <c r="M16200" s="102" t="s">
        <v>1074</v>
      </c>
      <c r="N16200" s="102">
        <v>6</v>
      </c>
      <c r="O16200" s="102" t="s">
        <v>26235</v>
      </c>
    </row>
    <row r="16201" spans="1:15" x14ac:dyDescent="0.25">
      <c r="A16201" s="102" t="s">
        <v>19408</v>
      </c>
      <c r="B16201" s="103" t="s">
        <v>2976</v>
      </c>
      <c r="C16201" s="103" t="s">
        <v>274</v>
      </c>
      <c r="D16201" s="102" t="s">
        <v>152</v>
      </c>
      <c r="E16201" s="102" t="s">
        <v>276</v>
      </c>
      <c r="H16201" s="102">
        <v>45661</v>
      </c>
      <c r="I16201" s="102" t="s">
        <v>295</v>
      </c>
      <c r="J16201" s="102" t="s">
        <v>1</v>
      </c>
      <c r="K16201" s="102" t="s">
        <v>291</v>
      </c>
      <c r="L16201" s="102" t="s">
        <v>294</v>
      </c>
      <c r="M16201" s="102" t="s">
        <v>1074</v>
      </c>
      <c r="N16201" s="102">
        <v>6</v>
      </c>
      <c r="O16201" s="102" t="s">
        <v>26235</v>
      </c>
    </row>
    <row r="16202" spans="1:15" x14ac:dyDescent="0.25">
      <c r="A16202" s="102" t="s">
        <v>1885</v>
      </c>
      <c r="B16202" s="103" t="s">
        <v>1197</v>
      </c>
      <c r="C16202" s="103" t="s">
        <v>274</v>
      </c>
      <c r="D16202" s="102" t="s">
        <v>288</v>
      </c>
      <c r="E16202" s="102" t="s">
        <v>275</v>
      </c>
      <c r="F16202" s="102" t="s">
        <v>26370</v>
      </c>
      <c r="H16202" s="102">
        <v>45661</v>
      </c>
      <c r="I16202" s="102" t="s">
        <v>295</v>
      </c>
      <c r="J16202" s="102" t="s">
        <v>1</v>
      </c>
      <c r="K16202" s="102" t="s">
        <v>291</v>
      </c>
      <c r="L16202" s="102" t="s">
        <v>294</v>
      </c>
      <c r="M16202" s="102" t="s">
        <v>1074</v>
      </c>
      <c r="N16202" s="102">
        <v>6</v>
      </c>
      <c r="O16202" s="102" t="s">
        <v>26235</v>
      </c>
    </row>
    <row r="16203" spans="1:15" x14ac:dyDescent="0.25">
      <c r="A16203" s="102" t="s">
        <v>23943</v>
      </c>
      <c r="B16203" s="103" t="s">
        <v>23944</v>
      </c>
      <c r="C16203" s="103" t="s">
        <v>274</v>
      </c>
      <c r="D16203" s="102" t="s">
        <v>282</v>
      </c>
      <c r="E16203" s="102" t="s">
        <v>275</v>
      </c>
      <c r="F16203" s="102" t="s">
        <v>26371</v>
      </c>
      <c r="H16203" s="102">
        <v>45661</v>
      </c>
      <c r="I16203" s="102" t="s">
        <v>295</v>
      </c>
      <c r="J16203" s="102" t="s">
        <v>1</v>
      </c>
      <c r="K16203" s="102" t="s">
        <v>291</v>
      </c>
      <c r="L16203" s="102" t="s">
        <v>294</v>
      </c>
      <c r="M16203" s="102" t="s">
        <v>1074</v>
      </c>
      <c r="N16203" s="102">
        <v>6</v>
      </c>
      <c r="O16203" s="102" t="s">
        <v>26235</v>
      </c>
    </row>
    <row r="16204" spans="1:15" x14ac:dyDescent="0.25">
      <c r="A16204" s="102" t="s">
        <v>4595</v>
      </c>
      <c r="B16204" s="103" t="s">
        <v>5869</v>
      </c>
      <c r="C16204" s="103" t="s">
        <v>277</v>
      </c>
      <c r="D16204" s="102" t="s">
        <v>288</v>
      </c>
      <c r="E16204" s="102" t="s">
        <v>275</v>
      </c>
      <c r="F16204" s="102" t="s">
        <v>26372</v>
      </c>
      <c r="H16204" s="102">
        <v>45661</v>
      </c>
      <c r="I16204" s="102" t="s">
        <v>295</v>
      </c>
      <c r="J16204" s="102" t="s">
        <v>1</v>
      </c>
      <c r="K16204" s="102" t="s">
        <v>291</v>
      </c>
      <c r="L16204" s="102" t="s">
        <v>294</v>
      </c>
      <c r="M16204" s="102" t="s">
        <v>1074</v>
      </c>
      <c r="N16204" s="102">
        <v>6</v>
      </c>
      <c r="O16204" s="102" t="s">
        <v>26235</v>
      </c>
    </row>
    <row r="16205" spans="1:15" x14ac:dyDescent="0.25">
      <c r="A16205" s="102" t="s">
        <v>23947</v>
      </c>
      <c r="B16205" s="103" t="s">
        <v>23948</v>
      </c>
      <c r="C16205" s="103" t="s">
        <v>1118</v>
      </c>
      <c r="D16205" s="102" t="s">
        <v>388</v>
      </c>
      <c r="E16205" s="102" t="s">
        <v>275</v>
      </c>
      <c r="F16205" s="102" t="s">
        <v>26373</v>
      </c>
      <c r="H16205" s="102">
        <v>45661</v>
      </c>
      <c r="I16205" s="102" t="s">
        <v>295</v>
      </c>
      <c r="J16205" s="102" t="s">
        <v>1</v>
      </c>
      <c r="K16205" s="102" t="s">
        <v>291</v>
      </c>
      <c r="L16205" s="102" t="s">
        <v>294</v>
      </c>
      <c r="M16205" s="102" t="s">
        <v>1074</v>
      </c>
      <c r="N16205" s="102">
        <v>6</v>
      </c>
      <c r="O16205" s="102" t="s">
        <v>26235</v>
      </c>
    </row>
    <row r="16206" spans="1:15" x14ac:dyDescent="0.25">
      <c r="A16206" s="102" t="s">
        <v>23947</v>
      </c>
      <c r="B16206" s="103" t="s">
        <v>23950</v>
      </c>
      <c r="C16206" s="103" t="s">
        <v>274</v>
      </c>
      <c r="D16206" s="102" t="s">
        <v>388</v>
      </c>
      <c r="E16206" s="102" t="s">
        <v>275</v>
      </c>
      <c r="F16206" s="102" t="s">
        <v>26374</v>
      </c>
      <c r="H16206" s="102">
        <v>45661</v>
      </c>
      <c r="I16206" s="102" t="s">
        <v>295</v>
      </c>
      <c r="J16206" s="102" t="s">
        <v>1</v>
      </c>
      <c r="K16206" s="102" t="s">
        <v>291</v>
      </c>
      <c r="L16206" s="102" t="s">
        <v>294</v>
      </c>
      <c r="M16206" s="102" t="s">
        <v>1074</v>
      </c>
      <c r="N16206" s="102">
        <v>6</v>
      </c>
      <c r="O16206" s="102" t="s">
        <v>26235</v>
      </c>
    </row>
    <row r="16207" spans="1:15" x14ac:dyDescent="0.25">
      <c r="A16207" s="102" t="s">
        <v>7482</v>
      </c>
      <c r="B16207" s="103" t="s">
        <v>1250</v>
      </c>
      <c r="C16207" s="103" t="s">
        <v>274</v>
      </c>
      <c r="D16207" s="102" t="s">
        <v>288</v>
      </c>
      <c r="E16207" s="102" t="s">
        <v>275</v>
      </c>
      <c r="F16207" s="102" t="s">
        <v>26375</v>
      </c>
      <c r="H16207" s="102">
        <v>45661</v>
      </c>
      <c r="I16207" s="102" t="s">
        <v>295</v>
      </c>
      <c r="J16207" s="102" t="s">
        <v>1</v>
      </c>
      <c r="K16207" s="102" t="s">
        <v>291</v>
      </c>
      <c r="L16207" s="102" t="s">
        <v>294</v>
      </c>
      <c r="M16207" s="102" t="s">
        <v>1074</v>
      </c>
      <c r="N16207" s="102">
        <v>6</v>
      </c>
      <c r="O16207" s="102" t="s">
        <v>26235</v>
      </c>
    </row>
    <row r="16208" spans="1:15" x14ac:dyDescent="0.25">
      <c r="A16208" s="102" t="s">
        <v>23953</v>
      </c>
      <c r="B16208" s="103" t="s">
        <v>1392</v>
      </c>
      <c r="C16208" s="103" t="s">
        <v>274</v>
      </c>
      <c r="D16208" s="102" t="s">
        <v>388</v>
      </c>
      <c r="E16208" s="102" t="s">
        <v>275</v>
      </c>
      <c r="F16208" s="102" t="s">
        <v>26376</v>
      </c>
      <c r="H16208" s="102">
        <v>45661</v>
      </c>
      <c r="I16208" s="102" t="s">
        <v>295</v>
      </c>
      <c r="J16208" s="102" t="s">
        <v>1</v>
      </c>
      <c r="K16208" s="102" t="s">
        <v>291</v>
      </c>
      <c r="L16208" s="102" t="s">
        <v>294</v>
      </c>
      <c r="M16208" s="102" t="s">
        <v>1074</v>
      </c>
      <c r="N16208" s="102">
        <v>6</v>
      </c>
      <c r="O16208" s="102" t="s">
        <v>26235</v>
      </c>
    </row>
    <row r="16209" spans="1:15" x14ac:dyDescent="0.25">
      <c r="A16209" s="102" t="s">
        <v>23955</v>
      </c>
      <c r="B16209" s="103" t="s">
        <v>10261</v>
      </c>
      <c r="C16209" s="103" t="s">
        <v>277</v>
      </c>
      <c r="D16209" s="102" t="s">
        <v>281</v>
      </c>
      <c r="E16209" s="102" t="s">
        <v>275</v>
      </c>
      <c r="F16209" s="102" t="s">
        <v>26377</v>
      </c>
      <c r="H16209" s="102">
        <v>45661</v>
      </c>
      <c r="I16209" s="102" t="s">
        <v>295</v>
      </c>
      <c r="J16209" s="102" t="s">
        <v>1</v>
      </c>
      <c r="K16209" s="102" t="s">
        <v>291</v>
      </c>
      <c r="L16209" s="102" t="s">
        <v>294</v>
      </c>
      <c r="M16209" s="102" t="s">
        <v>1074</v>
      </c>
      <c r="N16209" s="102">
        <v>6</v>
      </c>
      <c r="O16209" s="102" t="s">
        <v>26235</v>
      </c>
    </row>
    <row r="16210" spans="1:15" x14ac:dyDescent="0.25">
      <c r="A16210" s="102" t="s">
        <v>3612</v>
      </c>
      <c r="B16210" s="103" t="s">
        <v>1693</v>
      </c>
      <c r="C16210" s="103" t="s">
        <v>277</v>
      </c>
      <c r="D16210" s="102" t="s">
        <v>281</v>
      </c>
      <c r="E16210" s="102" t="s">
        <v>275</v>
      </c>
      <c r="F16210" s="102" t="s">
        <v>26378</v>
      </c>
      <c r="H16210" s="102">
        <v>45661</v>
      </c>
      <c r="I16210" s="102" t="s">
        <v>295</v>
      </c>
      <c r="J16210" s="102" t="s">
        <v>1</v>
      </c>
      <c r="K16210" s="102" t="s">
        <v>291</v>
      </c>
      <c r="L16210" s="102" t="s">
        <v>294</v>
      </c>
      <c r="M16210" s="102" t="s">
        <v>1074</v>
      </c>
      <c r="N16210" s="102">
        <v>6</v>
      </c>
      <c r="O16210" s="102" t="s">
        <v>26235</v>
      </c>
    </row>
    <row r="16211" spans="1:15" x14ac:dyDescent="0.25">
      <c r="A16211" s="102" t="s">
        <v>23958</v>
      </c>
      <c r="B16211" s="103" t="s">
        <v>1214</v>
      </c>
      <c r="C16211" s="103" t="s">
        <v>1118</v>
      </c>
      <c r="D16211" s="102" t="s">
        <v>152</v>
      </c>
      <c r="E16211" s="102" t="s">
        <v>275</v>
      </c>
      <c r="F16211" s="102" t="s">
        <v>26379</v>
      </c>
      <c r="H16211" s="102">
        <v>45661</v>
      </c>
      <c r="I16211" s="102" t="s">
        <v>295</v>
      </c>
      <c r="J16211" s="102" t="s">
        <v>1</v>
      </c>
      <c r="K16211" s="102" t="s">
        <v>291</v>
      </c>
      <c r="L16211" s="102" t="s">
        <v>294</v>
      </c>
      <c r="M16211" s="102" t="s">
        <v>1074</v>
      </c>
      <c r="N16211" s="102">
        <v>6</v>
      </c>
      <c r="O16211" s="102" t="s">
        <v>26235</v>
      </c>
    </row>
    <row r="16212" spans="1:15" x14ac:dyDescent="0.25">
      <c r="A16212" s="102" t="s">
        <v>5051</v>
      </c>
      <c r="B16212" s="103" t="s">
        <v>26329</v>
      </c>
      <c r="C16212" s="103" t="s">
        <v>274</v>
      </c>
      <c r="D16212" s="102" t="s">
        <v>282</v>
      </c>
      <c r="E16212" s="102" t="s">
        <v>275</v>
      </c>
      <c r="F16212" s="102" t="s">
        <v>26380</v>
      </c>
      <c r="H16212" s="102">
        <v>45661</v>
      </c>
      <c r="I16212" s="102" t="s">
        <v>295</v>
      </c>
      <c r="J16212" s="102" t="s">
        <v>1</v>
      </c>
      <c r="K16212" s="102" t="s">
        <v>291</v>
      </c>
      <c r="L16212" s="102" t="s">
        <v>294</v>
      </c>
      <c r="M16212" s="102" t="s">
        <v>1074</v>
      </c>
      <c r="N16212" s="102">
        <v>6</v>
      </c>
      <c r="O16212" s="102" t="s">
        <v>26235</v>
      </c>
    </row>
    <row r="16213" spans="1:15" x14ac:dyDescent="0.25">
      <c r="A16213" s="102" t="s">
        <v>4616</v>
      </c>
      <c r="B16213" s="103" t="s">
        <v>1248</v>
      </c>
      <c r="C16213" s="103" t="s">
        <v>277</v>
      </c>
      <c r="D16213" s="102" t="s">
        <v>288</v>
      </c>
      <c r="E16213" s="102" t="s">
        <v>275</v>
      </c>
      <c r="F16213" s="102" t="s">
        <v>26381</v>
      </c>
      <c r="H16213" s="102">
        <v>45661</v>
      </c>
      <c r="I16213" s="102" t="s">
        <v>295</v>
      </c>
      <c r="J16213" s="102" t="s">
        <v>1</v>
      </c>
      <c r="K16213" s="102" t="s">
        <v>291</v>
      </c>
      <c r="L16213" s="102" t="s">
        <v>294</v>
      </c>
      <c r="M16213" s="102" t="s">
        <v>1074</v>
      </c>
      <c r="N16213" s="102">
        <v>6</v>
      </c>
      <c r="O16213" s="102" t="s">
        <v>26235</v>
      </c>
    </row>
    <row r="16214" spans="1:15" x14ac:dyDescent="0.25">
      <c r="A16214" s="102" t="s">
        <v>1889</v>
      </c>
      <c r="B16214" s="103" t="s">
        <v>24857</v>
      </c>
      <c r="C16214" s="103" t="s">
        <v>1118</v>
      </c>
      <c r="D16214" s="102" t="s">
        <v>2881</v>
      </c>
      <c r="E16214" s="102" t="s">
        <v>275</v>
      </c>
      <c r="F16214" s="102" t="s">
        <v>26382</v>
      </c>
      <c r="H16214" s="102">
        <v>45661</v>
      </c>
      <c r="I16214" s="102" t="s">
        <v>295</v>
      </c>
      <c r="J16214" s="102" t="s">
        <v>1</v>
      </c>
      <c r="K16214" s="102" t="s">
        <v>291</v>
      </c>
      <c r="L16214" s="102" t="s">
        <v>294</v>
      </c>
      <c r="M16214" s="102" t="s">
        <v>1074</v>
      </c>
      <c r="N16214" s="102">
        <v>6</v>
      </c>
      <c r="O16214" s="102" t="s">
        <v>26235</v>
      </c>
    </row>
    <row r="16215" spans="1:15" x14ac:dyDescent="0.25">
      <c r="A16215" s="102" t="s">
        <v>23962</v>
      </c>
      <c r="B16215" s="103" t="s">
        <v>1245</v>
      </c>
      <c r="C16215" s="103" t="s">
        <v>274</v>
      </c>
      <c r="D16215" s="102" t="s">
        <v>282</v>
      </c>
      <c r="E16215" s="102" t="s">
        <v>275</v>
      </c>
      <c r="F16215" s="102" t="s">
        <v>26383</v>
      </c>
      <c r="H16215" s="102">
        <v>45661</v>
      </c>
      <c r="I16215" s="102" t="s">
        <v>295</v>
      </c>
      <c r="J16215" s="102" t="s">
        <v>1</v>
      </c>
      <c r="K16215" s="102" t="s">
        <v>291</v>
      </c>
      <c r="L16215" s="102" t="s">
        <v>294</v>
      </c>
      <c r="M16215" s="102" t="s">
        <v>1074</v>
      </c>
      <c r="N16215" s="102">
        <v>6</v>
      </c>
      <c r="O16215" s="102" t="s">
        <v>26235</v>
      </c>
    </row>
    <row r="16216" spans="1:15" x14ac:dyDescent="0.25">
      <c r="A16216" s="102" t="s">
        <v>23964</v>
      </c>
      <c r="B16216" s="103" t="s">
        <v>5529</v>
      </c>
      <c r="C16216" s="103" t="s">
        <v>274</v>
      </c>
      <c r="D16216" s="102" t="s">
        <v>152</v>
      </c>
      <c r="E16216" s="102" t="s">
        <v>275</v>
      </c>
      <c r="F16216" s="102" t="s">
        <v>26384</v>
      </c>
      <c r="H16216" s="102">
        <v>45661</v>
      </c>
      <c r="I16216" s="102" t="s">
        <v>295</v>
      </c>
      <c r="J16216" s="102" t="s">
        <v>1</v>
      </c>
      <c r="K16216" s="102" t="s">
        <v>291</v>
      </c>
      <c r="L16216" s="102" t="s">
        <v>294</v>
      </c>
      <c r="M16216" s="102" t="s">
        <v>1074</v>
      </c>
      <c r="N16216" s="102">
        <v>6</v>
      </c>
      <c r="O16216" s="102" t="s">
        <v>26235</v>
      </c>
    </row>
    <row r="16217" spans="1:15" x14ac:dyDescent="0.25">
      <c r="A16217" s="102" t="s">
        <v>23964</v>
      </c>
      <c r="B16217" s="103" t="s">
        <v>2667</v>
      </c>
      <c r="C16217" s="103" t="s">
        <v>274</v>
      </c>
      <c r="D16217" s="102" t="s">
        <v>152</v>
      </c>
      <c r="E16217" s="102" t="s">
        <v>275</v>
      </c>
      <c r="F16217" s="102" t="s">
        <v>26385</v>
      </c>
      <c r="H16217" s="102">
        <v>45661</v>
      </c>
      <c r="I16217" s="102" t="s">
        <v>295</v>
      </c>
      <c r="J16217" s="102" t="s">
        <v>1</v>
      </c>
      <c r="K16217" s="102" t="s">
        <v>291</v>
      </c>
      <c r="L16217" s="102" t="s">
        <v>294</v>
      </c>
      <c r="M16217" s="102" t="s">
        <v>1074</v>
      </c>
      <c r="N16217" s="102">
        <v>6</v>
      </c>
      <c r="O16217" s="102" t="s">
        <v>26235</v>
      </c>
    </row>
    <row r="16218" spans="1:15" x14ac:dyDescent="0.25">
      <c r="A16218" s="102" t="s">
        <v>23968</v>
      </c>
      <c r="B16218" s="103" t="s">
        <v>1632</v>
      </c>
      <c r="C16218" s="103" t="s">
        <v>274</v>
      </c>
      <c r="D16218" s="102" t="s">
        <v>305</v>
      </c>
      <c r="E16218" s="102" t="s">
        <v>275</v>
      </c>
      <c r="F16218" s="102" t="s">
        <v>26386</v>
      </c>
      <c r="H16218" s="102">
        <v>45661</v>
      </c>
      <c r="I16218" s="102" t="s">
        <v>295</v>
      </c>
      <c r="J16218" s="102" t="s">
        <v>1</v>
      </c>
      <c r="K16218" s="102" t="s">
        <v>291</v>
      </c>
      <c r="L16218" s="102" t="s">
        <v>294</v>
      </c>
      <c r="M16218" s="102" t="s">
        <v>1074</v>
      </c>
      <c r="N16218" s="102">
        <v>6</v>
      </c>
      <c r="O16218" s="102" t="s">
        <v>26235</v>
      </c>
    </row>
    <row r="16219" spans="1:15" x14ac:dyDescent="0.25">
      <c r="A16219" s="102" t="s">
        <v>23968</v>
      </c>
      <c r="B16219" s="103" t="s">
        <v>1457</v>
      </c>
      <c r="C16219" s="103" t="s">
        <v>277</v>
      </c>
      <c r="D16219" s="102" t="s">
        <v>305</v>
      </c>
      <c r="E16219" s="102" t="s">
        <v>275</v>
      </c>
      <c r="F16219" s="102" t="s">
        <v>26387</v>
      </c>
      <c r="H16219" s="102">
        <v>45661</v>
      </c>
      <c r="I16219" s="102" t="s">
        <v>295</v>
      </c>
      <c r="J16219" s="102" t="s">
        <v>1</v>
      </c>
      <c r="K16219" s="102" t="s">
        <v>291</v>
      </c>
      <c r="L16219" s="102" t="s">
        <v>294</v>
      </c>
      <c r="M16219" s="102" t="s">
        <v>1074</v>
      </c>
      <c r="N16219" s="102">
        <v>6</v>
      </c>
      <c r="O16219" s="102" t="s">
        <v>26235</v>
      </c>
    </row>
    <row r="16220" spans="1:15" x14ac:dyDescent="0.25">
      <c r="A16220" s="102" t="s">
        <v>23968</v>
      </c>
      <c r="B16220" s="103" t="s">
        <v>4050</v>
      </c>
      <c r="C16220" s="103" t="s">
        <v>274</v>
      </c>
      <c r="D16220" s="102" t="s">
        <v>305</v>
      </c>
      <c r="E16220" s="102" t="s">
        <v>275</v>
      </c>
      <c r="F16220" s="102" t="s">
        <v>26388</v>
      </c>
      <c r="H16220" s="102">
        <v>45661</v>
      </c>
      <c r="I16220" s="102" t="s">
        <v>295</v>
      </c>
      <c r="J16220" s="102" t="s">
        <v>1</v>
      </c>
      <c r="K16220" s="102" t="s">
        <v>291</v>
      </c>
      <c r="L16220" s="102" t="s">
        <v>294</v>
      </c>
      <c r="M16220" s="102" t="s">
        <v>1074</v>
      </c>
      <c r="N16220" s="102">
        <v>6</v>
      </c>
      <c r="O16220" s="102" t="s">
        <v>26235</v>
      </c>
    </row>
    <row r="16221" spans="1:15" x14ac:dyDescent="0.25">
      <c r="A16221" s="102" t="s">
        <v>21006</v>
      </c>
      <c r="B16221" s="103" t="s">
        <v>1245</v>
      </c>
      <c r="C16221" s="103" t="s">
        <v>1118</v>
      </c>
      <c r="D16221" s="102" t="s">
        <v>388</v>
      </c>
      <c r="E16221" s="102" t="s">
        <v>275</v>
      </c>
      <c r="F16221" s="102" t="s">
        <v>26389</v>
      </c>
      <c r="H16221" s="102">
        <v>45661</v>
      </c>
      <c r="I16221" s="102" t="s">
        <v>295</v>
      </c>
      <c r="J16221" s="102" t="s">
        <v>1</v>
      </c>
      <c r="K16221" s="102" t="s">
        <v>291</v>
      </c>
      <c r="L16221" s="102" t="s">
        <v>294</v>
      </c>
      <c r="M16221" s="102" t="s">
        <v>1074</v>
      </c>
      <c r="N16221" s="102">
        <v>6</v>
      </c>
      <c r="O16221" s="102" t="s">
        <v>26235</v>
      </c>
    </row>
    <row r="16222" spans="1:15" x14ac:dyDescent="0.25">
      <c r="A16222" s="102" t="s">
        <v>3332</v>
      </c>
      <c r="B16222" s="103" t="s">
        <v>8332</v>
      </c>
      <c r="C16222" s="103" t="s">
        <v>1118</v>
      </c>
      <c r="D16222" s="102" t="s">
        <v>2881</v>
      </c>
      <c r="E16222" s="102" t="s">
        <v>275</v>
      </c>
      <c r="F16222" s="102" t="s">
        <v>26390</v>
      </c>
      <c r="H16222" s="102">
        <v>45661</v>
      </c>
      <c r="I16222" s="102" t="s">
        <v>295</v>
      </c>
      <c r="J16222" s="102" t="s">
        <v>1</v>
      </c>
      <c r="K16222" s="102" t="s">
        <v>291</v>
      </c>
      <c r="L16222" s="102" t="s">
        <v>294</v>
      </c>
      <c r="M16222" s="102" t="s">
        <v>1074</v>
      </c>
      <c r="N16222" s="102">
        <v>6</v>
      </c>
      <c r="O16222" s="102" t="s">
        <v>26235</v>
      </c>
    </row>
    <row r="16223" spans="1:15" x14ac:dyDescent="0.25">
      <c r="A16223" s="102" t="s">
        <v>3332</v>
      </c>
      <c r="B16223" s="103" t="s">
        <v>14275</v>
      </c>
      <c r="C16223" s="103" t="s">
        <v>1360</v>
      </c>
      <c r="D16223" s="102" t="s">
        <v>2881</v>
      </c>
      <c r="E16223" s="102" t="s">
        <v>275</v>
      </c>
      <c r="F16223" s="102" t="s">
        <v>26391</v>
      </c>
      <c r="H16223" s="102">
        <v>45661</v>
      </c>
      <c r="I16223" s="102" t="s">
        <v>295</v>
      </c>
      <c r="J16223" s="102" t="s">
        <v>1</v>
      </c>
      <c r="K16223" s="102" t="s">
        <v>291</v>
      </c>
      <c r="L16223" s="102" t="s">
        <v>294</v>
      </c>
      <c r="M16223" s="102" t="s">
        <v>1074</v>
      </c>
      <c r="N16223" s="102">
        <v>6</v>
      </c>
      <c r="O16223" s="102" t="s">
        <v>26235</v>
      </c>
    </row>
    <row r="16224" spans="1:15" x14ac:dyDescent="0.25">
      <c r="A16224" s="102" t="s">
        <v>23975</v>
      </c>
      <c r="B16224" s="103" t="s">
        <v>1078</v>
      </c>
      <c r="C16224" s="103" t="s">
        <v>274</v>
      </c>
      <c r="D16224" s="102" t="s">
        <v>388</v>
      </c>
      <c r="E16224" s="102" t="s">
        <v>275</v>
      </c>
      <c r="F16224" s="102" t="s">
        <v>26392</v>
      </c>
      <c r="H16224" s="102">
        <v>45661</v>
      </c>
      <c r="I16224" s="102" t="s">
        <v>295</v>
      </c>
      <c r="J16224" s="102" t="s">
        <v>1</v>
      </c>
      <c r="K16224" s="102" t="s">
        <v>291</v>
      </c>
      <c r="L16224" s="102" t="s">
        <v>294</v>
      </c>
      <c r="M16224" s="102" t="s">
        <v>1074</v>
      </c>
      <c r="N16224" s="102">
        <v>6</v>
      </c>
      <c r="O16224" s="102" t="s">
        <v>26235</v>
      </c>
    </row>
    <row r="16225" spans="1:15" x14ac:dyDescent="0.25">
      <c r="A16225" s="102" t="s">
        <v>23975</v>
      </c>
      <c r="B16225" s="103" t="s">
        <v>23977</v>
      </c>
      <c r="C16225" s="103" t="s">
        <v>1640</v>
      </c>
      <c r="D16225" s="102" t="s">
        <v>388</v>
      </c>
      <c r="E16225" s="102" t="s">
        <v>275</v>
      </c>
      <c r="F16225" s="102" t="s">
        <v>26393</v>
      </c>
      <c r="H16225" s="102">
        <v>45661</v>
      </c>
      <c r="I16225" s="102" t="s">
        <v>295</v>
      </c>
      <c r="J16225" s="102" t="s">
        <v>1</v>
      </c>
      <c r="K16225" s="102" t="s">
        <v>291</v>
      </c>
      <c r="L16225" s="102" t="s">
        <v>294</v>
      </c>
      <c r="M16225" s="102" t="s">
        <v>1082</v>
      </c>
      <c r="N16225" s="102">
        <v>6</v>
      </c>
      <c r="O16225" s="102" t="s">
        <v>26235</v>
      </c>
    </row>
    <row r="16226" spans="1:15" x14ac:dyDescent="0.25">
      <c r="A16226" s="102" t="s">
        <v>1276</v>
      </c>
      <c r="B16226" s="103" t="s">
        <v>13380</v>
      </c>
      <c r="C16226" s="103" t="s">
        <v>277</v>
      </c>
      <c r="D16226" s="102" t="s">
        <v>305</v>
      </c>
      <c r="E16226" s="102" t="s">
        <v>275</v>
      </c>
      <c r="F16226" s="102" t="s">
        <v>26394</v>
      </c>
      <c r="H16226" s="102">
        <v>45661</v>
      </c>
      <c r="I16226" s="102" t="s">
        <v>295</v>
      </c>
      <c r="J16226" s="102" t="s">
        <v>1</v>
      </c>
      <c r="K16226" s="102" t="s">
        <v>291</v>
      </c>
      <c r="L16226" s="102" t="s">
        <v>294</v>
      </c>
      <c r="M16226" s="102" t="s">
        <v>1074</v>
      </c>
      <c r="N16226" s="102">
        <v>6</v>
      </c>
      <c r="O16226" s="102" t="s">
        <v>26235</v>
      </c>
    </row>
    <row r="16227" spans="1:15" x14ac:dyDescent="0.25">
      <c r="A16227" s="102" t="s">
        <v>1276</v>
      </c>
      <c r="B16227" s="103" t="s">
        <v>1078</v>
      </c>
      <c r="C16227" s="103" t="s">
        <v>274</v>
      </c>
      <c r="D16227" s="102" t="s">
        <v>388</v>
      </c>
      <c r="E16227" s="102" t="s">
        <v>275</v>
      </c>
      <c r="F16227" s="102" t="s">
        <v>26395</v>
      </c>
      <c r="H16227" s="102">
        <v>45661</v>
      </c>
      <c r="I16227" s="102" t="s">
        <v>295</v>
      </c>
      <c r="J16227" s="102" t="s">
        <v>1</v>
      </c>
      <c r="K16227" s="102" t="s">
        <v>291</v>
      </c>
      <c r="L16227" s="102" t="s">
        <v>294</v>
      </c>
      <c r="M16227" s="102" t="s">
        <v>1074</v>
      </c>
      <c r="N16227" s="102">
        <v>6</v>
      </c>
      <c r="O16227" s="102" t="s">
        <v>26235</v>
      </c>
    </row>
    <row r="16228" spans="1:15" x14ac:dyDescent="0.25">
      <c r="A16228" s="102" t="s">
        <v>1283</v>
      </c>
      <c r="B16228" s="103" t="s">
        <v>17841</v>
      </c>
      <c r="C16228" s="103" t="s">
        <v>277</v>
      </c>
      <c r="D16228" s="102" t="s">
        <v>288</v>
      </c>
      <c r="E16228" s="102" t="s">
        <v>275</v>
      </c>
      <c r="F16228" s="102" t="s">
        <v>26396</v>
      </c>
      <c r="H16228" s="102">
        <v>45661</v>
      </c>
      <c r="I16228" s="102" t="s">
        <v>295</v>
      </c>
      <c r="J16228" s="102" t="s">
        <v>1</v>
      </c>
      <c r="K16228" s="102" t="s">
        <v>291</v>
      </c>
      <c r="L16228" s="102" t="s">
        <v>294</v>
      </c>
      <c r="M16228" s="102" t="s">
        <v>1074</v>
      </c>
      <c r="N16228" s="102">
        <v>6</v>
      </c>
      <c r="O16228" s="102" t="s">
        <v>26235</v>
      </c>
    </row>
    <row r="16229" spans="1:15" x14ac:dyDescent="0.25">
      <c r="A16229" s="102" t="s">
        <v>23982</v>
      </c>
      <c r="B16229" s="103" t="s">
        <v>4524</v>
      </c>
      <c r="C16229" s="103" t="s">
        <v>274</v>
      </c>
      <c r="D16229" s="102" t="s">
        <v>288</v>
      </c>
      <c r="E16229" s="102" t="s">
        <v>275</v>
      </c>
      <c r="F16229" s="102" t="s">
        <v>26397</v>
      </c>
      <c r="H16229" s="102">
        <v>45661</v>
      </c>
      <c r="I16229" s="102" t="s">
        <v>295</v>
      </c>
      <c r="J16229" s="102" t="s">
        <v>1</v>
      </c>
      <c r="K16229" s="102" t="s">
        <v>291</v>
      </c>
      <c r="L16229" s="102" t="s">
        <v>294</v>
      </c>
      <c r="M16229" s="102" t="s">
        <v>1074</v>
      </c>
      <c r="N16229" s="102">
        <v>6</v>
      </c>
      <c r="O16229" s="102" t="s">
        <v>26235</v>
      </c>
    </row>
    <row r="16230" spans="1:15" x14ac:dyDescent="0.25">
      <c r="A16230" s="102" t="s">
        <v>10046</v>
      </c>
      <c r="B16230" s="103" t="s">
        <v>2453</v>
      </c>
      <c r="C16230" s="103" t="s">
        <v>274</v>
      </c>
      <c r="D16230" s="102" t="s">
        <v>282</v>
      </c>
      <c r="E16230" s="102" t="s">
        <v>275</v>
      </c>
      <c r="F16230" s="102" t="s">
        <v>26398</v>
      </c>
      <c r="H16230" s="102">
        <v>45661</v>
      </c>
      <c r="I16230" s="102" t="s">
        <v>295</v>
      </c>
      <c r="J16230" s="102" t="s">
        <v>1</v>
      </c>
      <c r="K16230" s="102" t="s">
        <v>291</v>
      </c>
      <c r="L16230" s="102" t="s">
        <v>294</v>
      </c>
      <c r="M16230" s="102" t="s">
        <v>1074</v>
      </c>
      <c r="N16230" s="102">
        <v>6</v>
      </c>
      <c r="O16230" s="102" t="s">
        <v>26235</v>
      </c>
    </row>
    <row r="16231" spans="1:15" x14ac:dyDescent="0.25">
      <c r="A16231" s="102" t="s">
        <v>13676</v>
      </c>
      <c r="B16231" s="103" t="s">
        <v>1690</v>
      </c>
      <c r="C16231" s="103" t="s">
        <v>277</v>
      </c>
      <c r="D16231" s="102" t="s">
        <v>282</v>
      </c>
      <c r="E16231" s="102" t="s">
        <v>275</v>
      </c>
      <c r="F16231" s="102" t="s">
        <v>26399</v>
      </c>
      <c r="H16231" s="102">
        <v>45661</v>
      </c>
      <c r="I16231" s="102" t="s">
        <v>295</v>
      </c>
      <c r="J16231" s="102" t="s">
        <v>1</v>
      </c>
      <c r="K16231" s="102" t="s">
        <v>291</v>
      </c>
      <c r="L16231" s="102" t="s">
        <v>294</v>
      </c>
      <c r="M16231" s="102" t="s">
        <v>1074</v>
      </c>
      <c r="N16231" s="102">
        <v>6</v>
      </c>
      <c r="O16231" s="102" t="s">
        <v>26235</v>
      </c>
    </row>
    <row r="16232" spans="1:15" x14ac:dyDescent="0.25">
      <c r="A16232" s="102" t="s">
        <v>13991</v>
      </c>
      <c r="B16232" s="103" t="s">
        <v>1078</v>
      </c>
      <c r="C16232" s="103" t="s">
        <v>274</v>
      </c>
      <c r="D16232" s="102" t="s">
        <v>388</v>
      </c>
      <c r="E16232" s="102" t="s">
        <v>275</v>
      </c>
      <c r="F16232" s="102" t="s">
        <v>26400</v>
      </c>
      <c r="H16232" s="102">
        <v>45661</v>
      </c>
      <c r="I16232" s="102" t="s">
        <v>295</v>
      </c>
      <c r="J16232" s="102" t="s">
        <v>1</v>
      </c>
      <c r="K16232" s="102" t="s">
        <v>291</v>
      </c>
      <c r="L16232" s="102" t="s">
        <v>294</v>
      </c>
      <c r="M16232" s="102" t="s">
        <v>1074</v>
      </c>
      <c r="N16232" s="102">
        <v>6</v>
      </c>
      <c r="O16232" s="102" t="s">
        <v>26235</v>
      </c>
    </row>
    <row r="16233" spans="1:15" x14ac:dyDescent="0.25">
      <c r="A16233" s="102" t="s">
        <v>4638</v>
      </c>
      <c r="B16233" s="103" t="s">
        <v>1189</v>
      </c>
      <c r="C16233" s="103" t="s">
        <v>274</v>
      </c>
      <c r="D16233" s="102" t="s">
        <v>388</v>
      </c>
      <c r="E16233" s="102" t="s">
        <v>275</v>
      </c>
      <c r="F16233" s="102" t="s">
        <v>26401</v>
      </c>
      <c r="H16233" s="102">
        <v>45661</v>
      </c>
      <c r="I16233" s="102" t="s">
        <v>295</v>
      </c>
      <c r="J16233" s="102" t="s">
        <v>1</v>
      </c>
      <c r="K16233" s="102" t="s">
        <v>291</v>
      </c>
      <c r="L16233" s="102" t="s">
        <v>294</v>
      </c>
      <c r="M16233" s="102" t="s">
        <v>1074</v>
      </c>
      <c r="N16233" s="102">
        <v>6</v>
      </c>
      <c r="O16233" s="102" t="s">
        <v>26235</v>
      </c>
    </row>
    <row r="16234" spans="1:15" x14ac:dyDescent="0.25">
      <c r="A16234" s="102" t="s">
        <v>4638</v>
      </c>
      <c r="B16234" s="103" t="s">
        <v>1233</v>
      </c>
      <c r="C16234" s="103" t="s">
        <v>274</v>
      </c>
      <c r="D16234" s="102" t="s">
        <v>388</v>
      </c>
      <c r="E16234" s="102" t="s">
        <v>275</v>
      </c>
      <c r="F16234" s="102" t="s">
        <v>26402</v>
      </c>
      <c r="H16234" s="102">
        <v>45661</v>
      </c>
      <c r="I16234" s="102" t="s">
        <v>295</v>
      </c>
      <c r="J16234" s="102" t="s">
        <v>1</v>
      </c>
      <c r="K16234" s="102" t="s">
        <v>291</v>
      </c>
      <c r="L16234" s="102" t="s">
        <v>294</v>
      </c>
      <c r="M16234" s="102" t="s">
        <v>1074</v>
      </c>
      <c r="N16234" s="102">
        <v>6</v>
      </c>
      <c r="O16234" s="102" t="s">
        <v>26235</v>
      </c>
    </row>
    <row r="16235" spans="1:15" x14ac:dyDescent="0.25">
      <c r="A16235" s="102" t="s">
        <v>14432</v>
      </c>
      <c r="B16235" s="103" t="s">
        <v>1122</v>
      </c>
      <c r="C16235" s="103" t="s">
        <v>274</v>
      </c>
      <c r="D16235" s="102" t="s">
        <v>281</v>
      </c>
      <c r="E16235" s="102" t="s">
        <v>275</v>
      </c>
      <c r="F16235" s="102" t="s">
        <v>26403</v>
      </c>
      <c r="H16235" s="102">
        <v>45661</v>
      </c>
      <c r="I16235" s="102" t="s">
        <v>295</v>
      </c>
      <c r="J16235" s="102" t="s">
        <v>1</v>
      </c>
      <c r="K16235" s="102" t="s">
        <v>291</v>
      </c>
      <c r="L16235" s="102" t="s">
        <v>294</v>
      </c>
      <c r="M16235" s="102" t="s">
        <v>1074</v>
      </c>
      <c r="N16235" s="102">
        <v>6</v>
      </c>
      <c r="O16235" s="102" t="s">
        <v>26235</v>
      </c>
    </row>
    <row r="16236" spans="1:15" x14ac:dyDescent="0.25">
      <c r="A16236" s="102" t="s">
        <v>23991</v>
      </c>
      <c r="B16236" s="103" t="s">
        <v>1161</v>
      </c>
      <c r="C16236" s="103" t="s">
        <v>1118</v>
      </c>
      <c r="D16236" s="102" t="s">
        <v>388</v>
      </c>
      <c r="E16236" s="102" t="s">
        <v>275</v>
      </c>
      <c r="F16236" s="102" t="s">
        <v>26404</v>
      </c>
      <c r="H16236" s="102">
        <v>45661</v>
      </c>
      <c r="I16236" s="102" t="s">
        <v>295</v>
      </c>
      <c r="J16236" s="102" t="s">
        <v>1</v>
      </c>
      <c r="K16236" s="102" t="s">
        <v>291</v>
      </c>
      <c r="L16236" s="102" t="s">
        <v>294</v>
      </c>
      <c r="M16236" s="102" t="s">
        <v>1074</v>
      </c>
      <c r="N16236" s="102">
        <v>6</v>
      </c>
      <c r="O16236" s="102" t="s">
        <v>26235</v>
      </c>
    </row>
    <row r="16237" spans="1:15" x14ac:dyDescent="0.25">
      <c r="A16237" s="102" t="s">
        <v>15822</v>
      </c>
      <c r="B16237" s="103" t="s">
        <v>14186</v>
      </c>
      <c r="C16237" s="103" t="s">
        <v>1360</v>
      </c>
      <c r="D16237" s="102" t="s">
        <v>2881</v>
      </c>
      <c r="E16237" s="102" t="s">
        <v>275</v>
      </c>
      <c r="F16237" s="102" t="s">
        <v>26405</v>
      </c>
      <c r="H16237" s="102">
        <v>45661</v>
      </c>
      <c r="I16237" s="102" t="s">
        <v>295</v>
      </c>
      <c r="J16237" s="102" t="s">
        <v>1</v>
      </c>
      <c r="K16237" s="102" t="s">
        <v>291</v>
      </c>
      <c r="L16237" s="102" t="s">
        <v>294</v>
      </c>
      <c r="M16237" s="102" t="s">
        <v>1074</v>
      </c>
      <c r="N16237" s="102">
        <v>6</v>
      </c>
      <c r="O16237" s="102" t="s">
        <v>26235</v>
      </c>
    </row>
    <row r="16238" spans="1:15" x14ac:dyDescent="0.25">
      <c r="A16238" s="102" t="s">
        <v>23995</v>
      </c>
      <c r="B16238" s="103" t="s">
        <v>23996</v>
      </c>
      <c r="C16238" s="103" t="s">
        <v>277</v>
      </c>
      <c r="D16238" s="102" t="s">
        <v>305</v>
      </c>
      <c r="E16238" s="102" t="s">
        <v>275</v>
      </c>
      <c r="F16238" s="102" t="s">
        <v>26406</v>
      </c>
      <c r="H16238" s="102">
        <v>45661</v>
      </c>
      <c r="I16238" s="102" t="s">
        <v>295</v>
      </c>
      <c r="J16238" s="102" t="s">
        <v>1</v>
      </c>
      <c r="K16238" s="102" t="s">
        <v>291</v>
      </c>
      <c r="L16238" s="102" t="s">
        <v>294</v>
      </c>
      <c r="M16238" s="102" t="s">
        <v>1074</v>
      </c>
      <c r="N16238" s="102">
        <v>6</v>
      </c>
      <c r="O16238" s="102" t="s">
        <v>26235</v>
      </c>
    </row>
    <row r="16239" spans="1:15" x14ac:dyDescent="0.25">
      <c r="A16239" s="102" t="s">
        <v>23998</v>
      </c>
      <c r="B16239" s="103" t="s">
        <v>1214</v>
      </c>
      <c r="C16239" s="103" t="s">
        <v>1118</v>
      </c>
      <c r="D16239" s="102" t="s">
        <v>388</v>
      </c>
      <c r="E16239" s="102" t="s">
        <v>275</v>
      </c>
      <c r="F16239" s="102" t="s">
        <v>26407</v>
      </c>
      <c r="H16239" s="102">
        <v>45661</v>
      </c>
      <c r="I16239" s="102" t="s">
        <v>295</v>
      </c>
      <c r="J16239" s="102" t="s">
        <v>1</v>
      </c>
      <c r="K16239" s="102" t="s">
        <v>291</v>
      </c>
      <c r="L16239" s="102" t="s">
        <v>294</v>
      </c>
      <c r="M16239" s="102" t="s">
        <v>1074</v>
      </c>
      <c r="N16239" s="102">
        <v>6</v>
      </c>
      <c r="O16239" s="102" t="s">
        <v>26235</v>
      </c>
    </row>
    <row r="16240" spans="1:15" x14ac:dyDescent="0.25">
      <c r="A16240" s="102" t="s">
        <v>1680</v>
      </c>
      <c r="B16240" s="103" t="s">
        <v>2567</v>
      </c>
      <c r="C16240" s="103" t="s">
        <v>1118</v>
      </c>
      <c r="D16240" s="102" t="s">
        <v>152</v>
      </c>
      <c r="E16240" s="102" t="s">
        <v>276</v>
      </c>
      <c r="H16240" s="102">
        <v>45661</v>
      </c>
      <c r="I16240" s="102" t="s">
        <v>295</v>
      </c>
      <c r="J16240" s="102" t="s">
        <v>1</v>
      </c>
      <c r="K16240" s="102" t="s">
        <v>291</v>
      </c>
      <c r="L16240" s="102" t="s">
        <v>294</v>
      </c>
      <c r="M16240" s="102" t="s">
        <v>1074</v>
      </c>
      <c r="N16240" s="102">
        <v>6</v>
      </c>
      <c r="O16240" s="102" t="s">
        <v>26235</v>
      </c>
    </row>
    <row r="16241" spans="1:15" x14ac:dyDescent="0.25">
      <c r="A16241" s="102" t="s">
        <v>11261</v>
      </c>
      <c r="B16241" s="103" t="s">
        <v>24000</v>
      </c>
      <c r="C16241" s="103" t="s">
        <v>1118</v>
      </c>
      <c r="D16241" s="102" t="s">
        <v>388</v>
      </c>
      <c r="E16241" s="102" t="s">
        <v>275</v>
      </c>
      <c r="F16241" s="102" t="s">
        <v>26408</v>
      </c>
      <c r="H16241" s="102">
        <v>45661</v>
      </c>
      <c r="I16241" s="102" t="s">
        <v>295</v>
      </c>
      <c r="J16241" s="102" t="s">
        <v>1</v>
      </c>
      <c r="K16241" s="102" t="s">
        <v>291</v>
      </c>
      <c r="L16241" s="102" t="s">
        <v>294</v>
      </c>
      <c r="M16241" s="102" t="s">
        <v>1074</v>
      </c>
      <c r="N16241" s="102">
        <v>6</v>
      </c>
      <c r="O16241" s="102" t="s">
        <v>26235</v>
      </c>
    </row>
    <row r="16242" spans="1:15" x14ac:dyDescent="0.25">
      <c r="A16242" s="102" t="s">
        <v>24002</v>
      </c>
      <c r="B16242" s="103" t="s">
        <v>1214</v>
      </c>
      <c r="C16242" s="103" t="s">
        <v>274</v>
      </c>
      <c r="D16242" s="102" t="s">
        <v>282</v>
      </c>
      <c r="E16242" s="102" t="s">
        <v>275</v>
      </c>
      <c r="F16242" s="102" t="s">
        <v>26409</v>
      </c>
      <c r="H16242" s="102">
        <v>45661</v>
      </c>
      <c r="I16242" s="102" t="s">
        <v>295</v>
      </c>
      <c r="J16242" s="102" t="s">
        <v>1</v>
      </c>
      <c r="K16242" s="102" t="s">
        <v>291</v>
      </c>
      <c r="L16242" s="102" t="s">
        <v>294</v>
      </c>
      <c r="M16242" s="102" t="s">
        <v>1074</v>
      </c>
      <c r="N16242" s="102">
        <v>6</v>
      </c>
      <c r="O16242" s="102" t="s">
        <v>26235</v>
      </c>
    </row>
    <row r="16243" spans="1:15" x14ac:dyDescent="0.25">
      <c r="A16243" s="102" t="s">
        <v>24004</v>
      </c>
      <c r="B16243" s="103" t="s">
        <v>1156</v>
      </c>
      <c r="C16243" s="103" t="s">
        <v>274</v>
      </c>
      <c r="D16243" s="102" t="s">
        <v>388</v>
      </c>
      <c r="E16243" s="102" t="s">
        <v>275</v>
      </c>
      <c r="F16243" s="102" t="s">
        <v>26410</v>
      </c>
      <c r="H16243" s="102">
        <v>45661</v>
      </c>
      <c r="I16243" s="102" t="s">
        <v>295</v>
      </c>
      <c r="J16243" s="102" t="s">
        <v>1</v>
      </c>
      <c r="K16243" s="102" t="s">
        <v>291</v>
      </c>
      <c r="L16243" s="102" t="s">
        <v>294</v>
      </c>
      <c r="M16243" s="102" t="s">
        <v>1074</v>
      </c>
      <c r="N16243" s="102">
        <v>6</v>
      </c>
      <c r="O16243" s="102" t="s">
        <v>26235</v>
      </c>
    </row>
    <row r="16244" spans="1:15" x14ac:dyDescent="0.25">
      <c r="A16244" s="102" t="s">
        <v>26411</v>
      </c>
      <c r="B16244" s="103" t="s">
        <v>26412</v>
      </c>
      <c r="C16244" s="103" t="s">
        <v>274</v>
      </c>
      <c r="D16244" s="102" t="s">
        <v>281</v>
      </c>
      <c r="E16244" s="102" t="s">
        <v>275</v>
      </c>
      <c r="F16244" s="102" t="s">
        <v>26413</v>
      </c>
      <c r="H16244" s="102">
        <v>45661</v>
      </c>
      <c r="I16244" s="102" t="s">
        <v>295</v>
      </c>
      <c r="J16244" s="102" t="s">
        <v>1</v>
      </c>
      <c r="K16244" s="102" t="s">
        <v>291</v>
      </c>
      <c r="L16244" s="102" t="s">
        <v>294</v>
      </c>
      <c r="M16244" s="102" t="s">
        <v>1074</v>
      </c>
      <c r="N16244" s="102">
        <v>6</v>
      </c>
      <c r="O16244" s="102" t="s">
        <v>26235</v>
      </c>
    </row>
    <row r="16245" spans="1:15" x14ac:dyDescent="0.25">
      <c r="A16245" s="102" t="s">
        <v>24006</v>
      </c>
      <c r="B16245" s="103" t="s">
        <v>2087</v>
      </c>
      <c r="C16245" s="103" t="s">
        <v>274</v>
      </c>
      <c r="D16245" s="102" t="s">
        <v>288</v>
      </c>
      <c r="E16245" s="102" t="s">
        <v>275</v>
      </c>
      <c r="F16245" s="102" t="s">
        <v>26414</v>
      </c>
      <c r="H16245" s="102">
        <v>45661</v>
      </c>
      <c r="I16245" s="102" t="s">
        <v>295</v>
      </c>
      <c r="J16245" s="102" t="s">
        <v>1</v>
      </c>
      <c r="K16245" s="102" t="s">
        <v>291</v>
      </c>
      <c r="L16245" s="102" t="s">
        <v>294</v>
      </c>
      <c r="M16245" s="102" t="s">
        <v>1074</v>
      </c>
      <c r="N16245" s="102">
        <v>6</v>
      </c>
      <c r="O16245" s="102" t="s">
        <v>26235</v>
      </c>
    </row>
    <row r="16246" spans="1:15" x14ac:dyDescent="0.25">
      <c r="A16246" s="102" t="s">
        <v>26415</v>
      </c>
      <c r="B16246" s="103" t="s">
        <v>26416</v>
      </c>
      <c r="C16246" s="103" t="s">
        <v>274</v>
      </c>
      <c r="D16246" s="102" t="s">
        <v>282</v>
      </c>
      <c r="E16246" s="102" t="s">
        <v>275</v>
      </c>
      <c r="F16246" s="102" t="s">
        <v>26417</v>
      </c>
      <c r="H16246" s="102">
        <v>45661</v>
      </c>
      <c r="I16246" s="102" t="s">
        <v>295</v>
      </c>
      <c r="J16246" s="102" t="s">
        <v>1</v>
      </c>
      <c r="K16246" s="102" t="s">
        <v>291</v>
      </c>
      <c r="L16246" s="102" t="s">
        <v>294</v>
      </c>
      <c r="M16246" s="102" t="s">
        <v>1074</v>
      </c>
      <c r="N16246" s="102">
        <v>6</v>
      </c>
      <c r="O16246" s="102" t="s">
        <v>26235</v>
      </c>
    </row>
    <row r="16247" spans="1:15" x14ac:dyDescent="0.25">
      <c r="A16247" s="102" t="s">
        <v>26418</v>
      </c>
      <c r="B16247" s="103" t="s">
        <v>1895</v>
      </c>
      <c r="C16247" s="103" t="s">
        <v>274</v>
      </c>
      <c r="D16247" s="102" t="s">
        <v>152</v>
      </c>
      <c r="E16247" s="102" t="s">
        <v>275</v>
      </c>
      <c r="F16247" s="102" t="s">
        <v>26419</v>
      </c>
      <c r="H16247" s="102">
        <v>45661</v>
      </c>
      <c r="I16247" s="102" t="s">
        <v>295</v>
      </c>
      <c r="J16247" s="102" t="s">
        <v>1</v>
      </c>
      <c r="K16247" s="102" t="s">
        <v>291</v>
      </c>
      <c r="L16247" s="102" t="s">
        <v>294</v>
      </c>
      <c r="M16247" s="102" t="s">
        <v>1074</v>
      </c>
      <c r="N16247" s="102">
        <v>6</v>
      </c>
      <c r="O16247" s="102" t="s">
        <v>26235</v>
      </c>
    </row>
    <row r="16248" spans="1:15" x14ac:dyDescent="0.25">
      <c r="A16248" s="102" t="s">
        <v>8008</v>
      </c>
      <c r="B16248" s="103" t="s">
        <v>3375</v>
      </c>
      <c r="C16248" s="103" t="s">
        <v>274</v>
      </c>
      <c r="D16248" s="102" t="s">
        <v>388</v>
      </c>
      <c r="E16248" s="102" t="s">
        <v>275</v>
      </c>
      <c r="F16248" s="102" t="s">
        <v>26420</v>
      </c>
      <c r="H16248" s="102">
        <v>45661</v>
      </c>
      <c r="I16248" s="102" t="s">
        <v>295</v>
      </c>
      <c r="J16248" s="102" t="s">
        <v>1</v>
      </c>
      <c r="K16248" s="102" t="s">
        <v>291</v>
      </c>
      <c r="L16248" s="102" t="s">
        <v>294</v>
      </c>
      <c r="M16248" s="102" t="s">
        <v>1074</v>
      </c>
      <c r="N16248" s="102">
        <v>6</v>
      </c>
      <c r="O16248" s="102" t="s">
        <v>26235</v>
      </c>
    </row>
    <row r="16249" spans="1:15" x14ac:dyDescent="0.25">
      <c r="A16249" s="102" t="s">
        <v>3645</v>
      </c>
      <c r="B16249" s="103" t="s">
        <v>3278</v>
      </c>
      <c r="C16249" s="103" t="s">
        <v>277</v>
      </c>
      <c r="D16249" s="102" t="s">
        <v>288</v>
      </c>
      <c r="E16249" s="102" t="s">
        <v>275</v>
      </c>
      <c r="F16249" s="102" t="s">
        <v>26421</v>
      </c>
      <c r="H16249" s="102">
        <v>45661</v>
      </c>
      <c r="I16249" s="102" t="s">
        <v>295</v>
      </c>
      <c r="J16249" s="102" t="s">
        <v>1</v>
      </c>
      <c r="K16249" s="102" t="s">
        <v>291</v>
      </c>
      <c r="L16249" s="102" t="s">
        <v>294</v>
      </c>
      <c r="M16249" s="102" t="s">
        <v>1074</v>
      </c>
      <c r="N16249" s="102">
        <v>6</v>
      </c>
      <c r="O16249" s="102" t="s">
        <v>26235</v>
      </c>
    </row>
    <row r="16250" spans="1:15" x14ac:dyDescent="0.25">
      <c r="A16250" s="102" t="s">
        <v>26422</v>
      </c>
      <c r="B16250" s="103" t="s">
        <v>26423</v>
      </c>
      <c r="C16250" s="103" t="s">
        <v>277</v>
      </c>
      <c r="D16250" s="102" t="s">
        <v>281</v>
      </c>
      <c r="E16250" s="102" t="s">
        <v>275</v>
      </c>
      <c r="F16250" s="102" t="s">
        <v>26424</v>
      </c>
      <c r="H16250" s="102">
        <v>45661</v>
      </c>
      <c r="I16250" s="102" t="s">
        <v>295</v>
      </c>
      <c r="J16250" s="102" t="s">
        <v>1</v>
      </c>
      <c r="K16250" s="102" t="s">
        <v>291</v>
      </c>
      <c r="L16250" s="102" t="s">
        <v>294</v>
      </c>
      <c r="M16250" s="102" t="s">
        <v>1074</v>
      </c>
      <c r="N16250" s="102">
        <v>6</v>
      </c>
      <c r="O16250" s="102" t="s">
        <v>26235</v>
      </c>
    </row>
    <row r="16251" spans="1:15" x14ac:dyDescent="0.25">
      <c r="A16251" s="102" t="s">
        <v>1934</v>
      </c>
      <c r="B16251" s="103" t="s">
        <v>1078</v>
      </c>
      <c r="C16251" s="103" t="s">
        <v>274</v>
      </c>
      <c r="D16251" s="102" t="s">
        <v>388</v>
      </c>
      <c r="E16251" s="102" t="s">
        <v>275</v>
      </c>
      <c r="F16251" s="102" t="s">
        <v>26425</v>
      </c>
      <c r="H16251" s="102">
        <v>45661</v>
      </c>
      <c r="I16251" s="102" t="s">
        <v>295</v>
      </c>
      <c r="J16251" s="102" t="s">
        <v>1</v>
      </c>
      <c r="K16251" s="102" t="s">
        <v>291</v>
      </c>
      <c r="L16251" s="102" t="s">
        <v>294</v>
      </c>
      <c r="M16251" s="102" t="s">
        <v>1074</v>
      </c>
      <c r="N16251" s="102">
        <v>6</v>
      </c>
      <c r="O16251" s="102" t="s">
        <v>26235</v>
      </c>
    </row>
    <row r="16252" spans="1:15" x14ac:dyDescent="0.25">
      <c r="A16252" s="102" t="s">
        <v>24932</v>
      </c>
      <c r="B16252" s="103" t="s">
        <v>3023</v>
      </c>
      <c r="C16252" s="103" t="s">
        <v>1118</v>
      </c>
      <c r="D16252" s="102" t="s">
        <v>152</v>
      </c>
      <c r="E16252" s="102" t="s">
        <v>275</v>
      </c>
      <c r="F16252" s="102" t="s">
        <v>26426</v>
      </c>
      <c r="H16252" s="102">
        <v>45661</v>
      </c>
      <c r="I16252" s="102" t="s">
        <v>295</v>
      </c>
      <c r="J16252" s="102" t="s">
        <v>1</v>
      </c>
      <c r="K16252" s="102" t="s">
        <v>291</v>
      </c>
      <c r="L16252" s="102" t="s">
        <v>294</v>
      </c>
      <c r="M16252" s="102" t="s">
        <v>1074</v>
      </c>
      <c r="N16252" s="102">
        <v>6</v>
      </c>
      <c r="O16252" s="102" t="s">
        <v>26235</v>
      </c>
    </row>
    <row r="16253" spans="1:15" x14ac:dyDescent="0.25">
      <c r="A16253" s="102" t="s">
        <v>25464</v>
      </c>
      <c r="B16253" s="103" t="s">
        <v>9079</v>
      </c>
      <c r="C16253" s="103" t="s">
        <v>1118</v>
      </c>
      <c r="D16253" s="102" t="s">
        <v>152</v>
      </c>
      <c r="E16253" s="102" t="s">
        <v>275</v>
      </c>
      <c r="F16253" s="102" t="s">
        <v>26427</v>
      </c>
      <c r="H16253" s="102">
        <v>45661</v>
      </c>
      <c r="I16253" s="102" t="s">
        <v>280</v>
      </c>
      <c r="J16253" s="102" t="s">
        <v>1</v>
      </c>
      <c r="K16253" s="102" t="s">
        <v>2</v>
      </c>
      <c r="L16253" s="102" t="s">
        <v>24</v>
      </c>
      <c r="M16253" s="102" t="s">
        <v>1074</v>
      </c>
      <c r="N16253" s="102">
        <v>6</v>
      </c>
      <c r="O16253" s="102" t="s">
        <v>26235</v>
      </c>
    </row>
    <row r="16254" spans="1:15" x14ac:dyDescent="0.25">
      <c r="A16254" s="102" t="s">
        <v>2842</v>
      </c>
      <c r="B16254" s="103" t="s">
        <v>17516</v>
      </c>
      <c r="C16254" s="103" t="s">
        <v>277</v>
      </c>
      <c r="D16254" s="102" t="s">
        <v>303</v>
      </c>
      <c r="E16254" s="102" t="s">
        <v>275</v>
      </c>
      <c r="F16254" s="102" t="s">
        <v>26428</v>
      </c>
      <c r="H16254" s="102">
        <v>45661</v>
      </c>
      <c r="I16254" s="102" t="s">
        <v>280</v>
      </c>
      <c r="J16254" s="102" t="s">
        <v>1</v>
      </c>
      <c r="K16254" s="102" t="s">
        <v>2</v>
      </c>
      <c r="L16254" s="102" t="s">
        <v>24</v>
      </c>
      <c r="M16254" s="102" t="s">
        <v>1074</v>
      </c>
      <c r="N16254" s="102">
        <v>6</v>
      </c>
      <c r="O16254" s="102" t="s">
        <v>26235</v>
      </c>
    </row>
    <row r="16255" spans="1:15" x14ac:dyDescent="0.25">
      <c r="A16255" s="102" t="s">
        <v>1988</v>
      </c>
      <c r="B16255" s="103" t="s">
        <v>2075</v>
      </c>
      <c r="C16255" s="103" t="s">
        <v>1118</v>
      </c>
      <c r="D16255" s="102" t="s">
        <v>152</v>
      </c>
      <c r="E16255" s="102" t="s">
        <v>275</v>
      </c>
      <c r="F16255" s="102" t="s">
        <v>26429</v>
      </c>
      <c r="H16255" s="102">
        <v>45661</v>
      </c>
      <c r="I16255" s="102" t="s">
        <v>280</v>
      </c>
      <c r="J16255" s="102" t="s">
        <v>1</v>
      </c>
      <c r="K16255" s="102" t="s">
        <v>2</v>
      </c>
      <c r="L16255" s="102" t="s">
        <v>24</v>
      </c>
      <c r="M16255" s="102" t="s">
        <v>1074</v>
      </c>
      <c r="N16255" s="102">
        <v>6</v>
      </c>
      <c r="O16255" s="102" t="s">
        <v>26235</v>
      </c>
    </row>
    <row r="16256" spans="1:15" x14ac:dyDescent="0.25">
      <c r="A16256" s="102" t="s">
        <v>24123</v>
      </c>
      <c r="B16256" s="103" t="s">
        <v>10728</v>
      </c>
      <c r="C16256" s="103" t="s">
        <v>1118</v>
      </c>
      <c r="D16256" s="102" t="s">
        <v>1072</v>
      </c>
      <c r="E16256" s="102" t="s">
        <v>275</v>
      </c>
      <c r="F16256" s="102" t="s">
        <v>26430</v>
      </c>
      <c r="H16256" s="102">
        <v>45661</v>
      </c>
      <c r="I16256" s="102" t="s">
        <v>280</v>
      </c>
      <c r="J16256" s="102" t="s">
        <v>1</v>
      </c>
      <c r="K16256" s="102" t="s">
        <v>2</v>
      </c>
      <c r="L16256" s="102" t="s">
        <v>24</v>
      </c>
      <c r="M16256" s="102" t="s">
        <v>1074</v>
      </c>
      <c r="N16256" s="102">
        <v>6</v>
      </c>
      <c r="O16256" s="102" t="s">
        <v>26235</v>
      </c>
    </row>
    <row r="16257" spans="1:15" x14ac:dyDescent="0.25">
      <c r="A16257" s="102" t="s">
        <v>26431</v>
      </c>
      <c r="B16257" s="103" t="s">
        <v>1368</v>
      </c>
      <c r="C16257" s="103" t="s">
        <v>1118</v>
      </c>
      <c r="D16257" s="102" t="s">
        <v>152</v>
      </c>
      <c r="E16257" s="102" t="s">
        <v>275</v>
      </c>
      <c r="F16257" s="102" t="s">
        <v>26432</v>
      </c>
      <c r="H16257" s="102">
        <v>45661</v>
      </c>
      <c r="I16257" s="102" t="s">
        <v>280</v>
      </c>
      <c r="J16257" s="102" t="s">
        <v>1</v>
      </c>
      <c r="K16257" s="102" t="s">
        <v>2</v>
      </c>
      <c r="L16257" s="102" t="s">
        <v>24</v>
      </c>
      <c r="M16257" s="102" t="s">
        <v>1074</v>
      </c>
      <c r="N16257" s="102">
        <v>6</v>
      </c>
      <c r="O16257" s="102" t="s">
        <v>26235</v>
      </c>
    </row>
    <row r="16258" spans="1:15" x14ac:dyDescent="0.25">
      <c r="A16258" s="102" t="s">
        <v>24125</v>
      </c>
      <c r="B16258" s="103" t="s">
        <v>1468</v>
      </c>
      <c r="C16258" s="103" t="s">
        <v>277</v>
      </c>
      <c r="D16258" s="102" t="s">
        <v>1072</v>
      </c>
      <c r="E16258" s="102" t="s">
        <v>275</v>
      </c>
      <c r="F16258" s="102" t="s">
        <v>26433</v>
      </c>
      <c r="H16258" s="102">
        <v>45661</v>
      </c>
      <c r="I16258" s="102" t="s">
        <v>280</v>
      </c>
      <c r="J16258" s="102" t="s">
        <v>1</v>
      </c>
      <c r="K16258" s="102" t="s">
        <v>2</v>
      </c>
      <c r="L16258" s="102" t="s">
        <v>24</v>
      </c>
      <c r="M16258" s="102" t="s">
        <v>1074</v>
      </c>
      <c r="N16258" s="102">
        <v>6</v>
      </c>
      <c r="O16258" s="102" t="s">
        <v>26235</v>
      </c>
    </row>
    <row r="16259" spans="1:15" x14ac:dyDescent="0.25">
      <c r="A16259" s="102" t="s">
        <v>16815</v>
      </c>
      <c r="B16259" s="103" t="s">
        <v>21492</v>
      </c>
      <c r="C16259" s="103" t="s">
        <v>274</v>
      </c>
      <c r="D16259" s="102" t="s">
        <v>136</v>
      </c>
      <c r="E16259" s="102" t="s">
        <v>275</v>
      </c>
      <c r="F16259" s="102" t="s">
        <v>26434</v>
      </c>
      <c r="H16259" s="102">
        <v>45661</v>
      </c>
      <c r="I16259" s="102" t="s">
        <v>280</v>
      </c>
      <c r="J16259" s="102" t="s">
        <v>1</v>
      </c>
      <c r="K16259" s="102" t="s">
        <v>2</v>
      </c>
      <c r="L16259" s="102" t="s">
        <v>24</v>
      </c>
      <c r="M16259" s="102" t="s">
        <v>1074</v>
      </c>
      <c r="N16259" s="102">
        <v>6</v>
      </c>
      <c r="O16259" s="102" t="s">
        <v>26235</v>
      </c>
    </row>
    <row r="16260" spans="1:15" x14ac:dyDescent="0.25">
      <c r="A16260" s="102" t="s">
        <v>16815</v>
      </c>
      <c r="B16260" s="103" t="s">
        <v>9082</v>
      </c>
      <c r="C16260" s="103" t="s">
        <v>277</v>
      </c>
      <c r="D16260" s="102" t="s">
        <v>136</v>
      </c>
      <c r="E16260" s="102" t="s">
        <v>275</v>
      </c>
      <c r="F16260" s="102" t="s">
        <v>26435</v>
      </c>
      <c r="H16260" s="102">
        <v>45661</v>
      </c>
      <c r="I16260" s="102" t="s">
        <v>280</v>
      </c>
      <c r="J16260" s="102" t="s">
        <v>1</v>
      </c>
      <c r="K16260" s="102" t="s">
        <v>2</v>
      </c>
      <c r="L16260" s="102" t="s">
        <v>24</v>
      </c>
      <c r="M16260" s="102" t="s">
        <v>1074</v>
      </c>
      <c r="N16260" s="102">
        <v>6</v>
      </c>
      <c r="O16260" s="102" t="s">
        <v>26235</v>
      </c>
    </row>
    <row r="16261" spans="1:15" x14ac:dyDescent="0.25">
      <c r="A16261" s="102" t="s">
        <v>16815</v>
      </c>
      <c r="B16261" s="103" t="s">
        <v>1916</v>
      </c>
      <c r="C16261" s="103" t="s">
        <v>1082</v>
      </c>
      <c r="D16261" s="102" t="s">
        <v>136</v>
      </c>
      <c r="E16261" s="102" t="s">
        <v>275</v>
      </c>
      <c r="F16261" s="102" t="s">
        <v>26436</v>
      </c>
      <c r="H16261" s="102">
        <v>45661</v>
      </c>
      <c r="I16261" s="102" t="s">
        <v>280</v>
      </c>
      <c r="J16261" s="102" t="s">
        <v>1</v>
      </c>
      <c r="K16261" s="102" t="s">
        <v>2</v>
      </c>
      <c r="L16261" s="102" t="s">
        <v>24</v>
      </c>
      <c r="M16261" s="102" t="s">
        <v>1082</v>
      </c>
      <c r="N16261" s="102">
        <v>6</v>
      </c>
      <c r="O16261" s="102" t="s">
        <v>26235</v>
      </c>
    </row>
    <row r="16262" spans="1:15" x14ac:dyDescent="0.25">
      <c r="A16262" s="102" t="s">
        <v>10590</v>
      </c>
      <c r="B16262" s="103" t="s">
        <v>1219</v>
      </c>
      <c r="C16262" s="103" t="s">
        <v>274</v>
      </c>
      <c r="D16262" s="102" t="s">
        <v>152</v>
      </c>
      <c r="E16262" s="102" t="s">
        <v>275</v>
      </c>
      <c r="F16262" s="102" t="s">
        <v>25614</v>
      </c>
      <c r="H16262" s="102">
        <v>45661</v>
      </c>
      <c r="I16262" s="102" t="s">
        <v>280</v>
      </c>
      <c r="J16262" s="102" t="s">
        <v>1</v>
      </c>
      <c r="K16262" s="102" t="s">
        <v>2</v>
      </c>
      <c r="L16262" s="102" t="s">
        <v>24</v>
      </c>
      <c r="M16262" s="102" t="s">
        <v>1074</v>
      </c>
      <c r="N16262" s="102">
        <v>6</v>
      </c>
      <c r="O16262" s="102" t="s">
        <v>26235</v>
      </c>
    </row>
    <row r="16263" spans="1:15" x14ac:dyDescent="0.25">
      <c r="A16263" s="102" t="s">
        <v>10590</v>
      </c>
      <c r="B16263" s="103" t="s">
        <v>1248</v>
      </c>
      <c r="C16263" s="103" t="s">
        <v>277</v>
      </c>
      <c r="D16263" s="102" t="s">
        <v>1072</v>
      </c>
      <c r="E16263" s="102" t="s">
        <v>275</v>
      </c>
      <c r="F16263" s="102" t="s">
        <v>26437</v>
      </c>
      <c r="H16263" s="102">
        <v>45661</v>
      </c>
      <c r="I16263" s="102" t="s">
        <v>280</v>
      </c>
      <c r="J16263" s="102" t="s">
        <v>1</v>
      </c>
      <c r="K16263" s="102" t="s">
        <v>2</v>
      </c>
      <c r="L16263" s="102" t="s">
        <v>24</v>
      </c>
      <c r="M16263" s="102" t="s">
        <v>1074</v>
      </c>
      <c r="N16263" s="102">
        <v>6</v>
      </c>
      <c r="O16263" s="102" t="s">
        <v>26235</v>
      </c>
    </row>
    <row r="16264" spans="1:15" x14ac:dyDescent="0.25">
      <c r="A16264" s="102" t="s">
        <v>24135</v>
      </c>
      <c r="B16264" s="103" t="s">
        <v>1530</v>
      </c>
      <c r="C16264" s="103" t="s">
        <v>1082</v>
      </c>
      <c r="D16264" s="102" t="s">
        <v>136</v>
      </c>
      <c r="E16264" s="102" t="s">
        <v>275</v>
      </c>
      <c r="F16264" s="102" t="s">
        <v>26438</v>
      </c>
      <c r="H16264" s="102">
        <v>45661</v>
      </c>
      <c r="I16264" s="102" t="s">
        <v>280</v>
      </c>
      <c r="J16264" s="102" t="s">
        <v>1</v>
      </c>
      <c r="K16264" s="102" t="s">
        <v>2</v>
      </c>
      <c r="L16264" s="102" t="s">
        <v>24</v>
      </c>
      <c r="M16264" s="102" t="s">
        <v>1082</v>
      </c>
      <c r="N16264" s="102">
        <v>6</v>
      </c>
      <c r="O16264" s="102" t="s">
        <v>26235</v>
      </c>
    </row>
    <row r="16265" spans="1:15" x14ac:dyDescent="0.25">
      <c r="A16265" s="102" t="s">
        <v>25485</v>
      </c>
      <c r="B16265" s="103" t="s">
        <v>3786</v>
      </c>
      <c r="C16265" s="103" t="s">
        <v>274</v>
      </c>
      <c r="D16265" s="102" t="s">
        <v>152</v>
      </c>
      <c r="E16265" s="102" t="s">
        <v>275</v>
      </c>
      <c r="F16265" s="102" t="s">
        <v>25486</v>
      </c>
      <c r="H16265" s="102">
        <v>45661</v>
      </c>
      <c r="I16265" s="102" t="s">
        <v>280</v>
      </c>
      <c r="J16265" s="102" t="s">
        <v>1</v>
      </c>
      <c r="K16265" s="102" t="s">
        <v>2</v>
      </c>
      <c r="L16265" s="102" t="s">
        <v>24</v>
      </c>
      <c r="M16265" s="102" t="s">
        <v>1074</v>
      </c>
      <c r="N16265" s="102">
        <v>6</v>
      </c>
      <c r="O16265" s="102" t="s">
        <v>26235</v>
      </c>
    </row>
    <row r="16266" spans="1:15" x14ac:dyDescent="0.25">
      <c r="A16266" s="102" t="s">
        <v>25487</v>
      </c>
      <c r="B16266" s="103" t="s">
        <v>1600</v>
      </c>
      <c r="C16266" s="103" t="s">
        <v>1180</v>
      </c>
      <c r="D16266" s="102" t="s">
        <v>152</v>
      </c>
      <c r="E16266" s="102" t="s">
        <v>275</v>
      </c>
      <c r="F16266" s="102" t="s">
        <v>26439</v>
      </c>
      <c r="H16266" s="102">
        <v>45661</v>
      </c>
      <c r="I16266" s="102" t="s">
        <v>280</v>
      </c>
      <c r="J16266" s="102" t="s">
        <v>1</v>
      </c>
      <c r="K16266" s="102" t="s">
        <v>2</v>
      </c>
      <c r="L16266" s="102" t="s">
        <v>24</v>
      </c>
      <c r="M16266" s="102" t="s">
        <v>1180</v>
      </c>
      <c r="N16266" s="102">
        <v>6</v>
      </c>
      <c r="O16266" s="102" t="s">
        <v>26235</v>
      </c>
    </row>
    <row r="16267" spans="1:15" x14ac:dyDescent="0.25">
      <c r="A16267" s="102" t="s">
        <v>4094</v>
      </c>
      <c r="B16267" s="103" t="s">
        <v>1080</v>
      </c>
      <c r="C16267" s="103" t="s">
        <v>277</v>
      </c>
      <c r="D16267" s="102" t="s">
        <v>1072</v>
      </c>
      <c r="E16267" s="102" t="s">
        <v>275</v>
      </c>
      <c r="F16267" s="102" t="s">
        <v>26440</v>
      </c>
      <c r="H16267" s="102">
        <v>45661</v>
      </c>
      <c r="I16267" s="102" t="s">
        <v>280</v>
      </c>
      <c r="J16267" s="102" t="s">
        <v>1</v>
      </c>
      <c r="K16267" s="102" t="s">
        <v>2</v>
      </c>
      <c r="L16267" s="102" t="s">
        <v>24</v>
      </c>
      <c r="M16267" s="102" t="s">
        <v>1074</v>
      </c>
      <c r="N16267" s="102">
        <v>6</v>
      </c>
      <c r="O16267" s="102" t="s">
        <v>26235</v>
      </c>
    </row>
    <row r="16268" spans="1:15" x14ac:dyDescent="0.25">
      <c r="A16268" s="102" t="s">
        <v>1376</v>
      </c>
      <c r="B16268" s="103" t="s">
        <v>1672</v>
      </c>
      <c r="C16268" s="103" t="s">
        <v>274</v>
      </c>
      <c r="D16268" s="102" t="s">
        <v>1072</v>
      </c>
      <c r="E16268" s="102" t="s">
        <v>275</v>
      </c>
      <c r="F16268" s="102" t="s">
        <v>26441</v>
      </c>
      <c r="H16268" s="102">
        <v>45661</v>
      </c>
      <c r="I16268" s="102" t="s">
        <v>280</v>
      </c>
      <c r="J16268" s="102" t="s">
        <v>1</v>
      </c>
      <c r="K16268" s="102" t="s">
        <v>2</v>
      </c>
      <c r="L16268" s="102" t="s">
        <v>24</v>
      </c>
      <c r="M16268" s="102" t="s">
        <v>1074</v>
      </c>
      <c r="N16268" s="102">
        <v>6</v>
      </c>
      <c r="O16268" s="102" t="s">
        <v>26235</v>
      </c>
    </row>
    <row r="16269" spans="1:15" x14ac:dyDescent="0.25">
      <c r="A16269" s="102" t="s">
        <v>24140</v>
      </c>
      <c r="B16269" s="103" t="s">
        <v>1916</v>
      </c>
      <c r="C16269" s="103" t="s">
        <v>274</v>
      </c>
      <c r="D16269" s="102" t="s">
        <v>281</v>
      </c>
      <c r="E16269" s="102" t="s">
        <v>275</v>
      </c>
      <c r="F16269" s="102" t="s">
        <v>26442</v>
      </c>
      <c r="H16269" s="102">
        <v>45661</v>
      </c>
      <c r="I16269" s="102" t="s">
        <v>280</v>
      </c>
      <c r="J16269" s="102" t="s">
        <v>1</v>
      </c>
      <c r="K16269" s="102" t="s">
        <v>2</v>
      </c>
      <c r="L16269" s="102" t="s">
        <v>24</v>
      </c>
      <c r="M16269" s="102" t="s">
        <v>1074</v>
      </c>
      <c r="N16269" s="102">
        <v>6</v>
      </c>
      <c r="O16269" s="102" t="s">
        <v>26235</v>
      </c>
    </row>
    <row r="16270" spans="1:15" x14ac:dyDescent="0.25">
      <c r="A16270" s="102" t="s">
        <v>24142</v>
      </c>
      <c r="B16270" s="103" t="s">
        <v>2114</v>
      </c>
      <c r="C16270" s="103" t="s">
        <v>277</v>
      </c>
      <c r="D16270" s="102" t="s">
        <v>303</v>
      </c>
      <c r="E16270" s="102" t="s">
        <v>275</v>
      </c>
      <c r="F16270" s="102" t="s">
        <v>26443</v>
      </c>
      <c r="H16270" s="102">
        <v>45661</v>
      </c>
      <c r="I16270" s="102" t="s">
        <v>280</v>
      </c>
      <c r="J16270" s="102" t="s">
        <v>1</v>
      </c>
      <c r="K16270" s="102" t="s">
        <v>2</v>
      </c>
      <c r="L16270" s="102" t="s">
        <v>24</v>
      </c>
      <c r="M16270" s="102" t="s">
        <v>1074</v>
      </c>
      <c r="N16270" s="102">
        <v>6</v>
      </c>
      <c r="O16270" s="102" t="s">
        <v>26235</v>
      </c>
    </row>
    <row r="16271" spans="1:15" x14ac:dyDescent="0.25">
      <c r="A16271" s="102" t="s">
        <v>24142</v>
      </c>
      <c r="B16271" s="103" t="s">
        <v>1197</v>
      </c>
      <c r="C16271" s="103" t="s">
        <v>274</v>
      </c>
      <c r="D16271" s="102" t="s">
        <v>303</v>
      </c>
      <c r="E16271" s="102" t="s">
        <v>275</v>
      </c>
      <c r="F16271" s="102" t="s">
        <v>26444</v>
      </c>
      <c r="H16271" s="102">
        <v>45661</v>
      </c>
      <c r="I16271" s="102" t="s">
        <v>280</v>
      </c>
      <c r="J16271" s="102" t="s">
        <v>1</v>
      </c>
      <c r="K16271" s="102" t="s">
        <v>2</v>
      </c>
      <c r="L16271" s="102" t="s">
        <v>24</v>
      </c>
      <c r="M16271" s="102" t="s">
        <v>1074</v>
      </c>
      <c r="N16271" s="102">
        <v>6</v>
      </c>
      <c r="O16271" s="102" t="s">
        <v>26235</v>
      </c>
    </row>
    <row r="16272" spans="1:15" x14ac:dyDescent="0.25">
      <c r="A16272" s="102" t="s">
        <v>24142</v>
      </c>
      <c r="B16272" s="103" t="s">
        <v>2976</v>
      </c>
      <c r="C16272" s="103" t="s">
        <v>274</v>
      </c>
      <c r="D16272" s="102" t="s">
        <v>303</v>
      </c>
      <c r="E16272" s="102" t="s">
        <v>275</v>
      </c>
      <c r="F16272" s="102" t="s">
        <v>26445</v>
      </c>
      <c r="H16272" s="102">
        <v>45661</v>
      </c>
      <c r="I16272" s="102" t="s">
        <v>280</v>
      </c>
      <c r="J16272" s="102" t="s">
        <v>1</v>
      </c>
      <c r="K16272" s="102" t="s">
        <v>2</v>
      </c>
      <c r="L16272" s="102" t="s">
        <v>24</v>
      </c>
      <c r="M16272" s="102" t="s">
        <v>1074</v>
      </c>
      <c r="N16272" s="102">
        <v>6</v>
      </c>
      <c r="O16272" s="102" t="s">
        <v>26235</v>
      </c>
    </row>
    <row r="16273" spans="1:15" x14ac:dyDescent="0.25">
      <c r="A16273" s="102" t="s">
        <v>3479</v>
      </c>
      <c r="B16273" s="103" t="s">
        <v>1764</v>
      </c>
      <c r="C16273" s="103" t="s">
        <v>274</v>
      </c>
      <c r="D16273" s="102" t="s">
        <v>1072</v>
      </c>
      <c r="E16273" s="102" t="s">
        <v>275</v>
      </c>
      <c r="F16273" s="102" t="s">
        <v>26446</v>
      </c>
      <c r="H16273" s="102">
        <v>45661</v>
      </c>
      <c r="I16273" s="102" t="s">
        <v>280</v>
      </c>
      <c r="J16273" s="102" t="s">
        <v>1</v>
      </c>
      <c r="K16273" s="102" t="s">
        <v>2</v>
      </c>
      <c r="L16273" s="102" t="s">
        <v>24</v>
      </c>
      <c r="M16273" s="102" t="s">
        <v>1074</v>
      </c>
      <c r="N16273" s="102">
        <v>6</v>
      </c>
      <c r="O16273" s="102" t="s">
        <v>26235</v>
      </c>
    </row>
    <row r="16274" spans="1:15" x14ac:dyDescent="0.25">
      <c r="A16274" s="102" t="s">
        <v>12973</v>
      </c>
      <c r="B16274" s="103" t="s">
        <v>1304</v>
      </c>
      <c r="C16274" s="103" t="s">
        <v>274</v>
      </c>
      <c r="D16274" s="102" t="s">
        <v>152</v>
      </c>
      <c r="E16274" s="102" t="s">
        <v>275</v>
      </c>
      <c r="F16274" s="102" t="s">
        <v>26447</v>
      </c>
      <c r="H16274" s="102">
        <v>45661</v>
      </c>
      <c r="I16274" s="102" t="s">
        <v>280</v>
      </c>
      <c r="J16274" s="102" t="s">
        <v>1</v>
      </c>
      <c r="K16274" s="102" t="s">
        <v>2</v>
      </c>
      <c r="L16274" s="102" t="s">
        <v>24</v>
      </c>
      <c r="M16274" s="102" t="s">
        <v>1074</v>
      </c>
      <c r="N16274" s="102">
        <v>6</v>
      </c>
      <c r="O16274" s="102" t="s">
        <v>26235</v>
      </c>
    </row>
    <row r="16275" spans="1:15" x14ac:dyDescent="0.25">
      <c r="A16275" s="102" t="s">
        <v>3482</v>
      </c>
      <c r="B16275" s="103" t="s">
        <v>1076</v>
      </c>
      <c r="C16275" s="103" t="s">
        <v>274</v>
      </c>
      <c r="D16275" s="102" t="s">
        <v>1072</v>
      </c>
      <c r="E16275" s="102" t="s">
        <v>275</v>
      </c>
      <c r="F16275" s="102" t="s">
        <v>26448</v>
      </c>
      <c r="H16275" s="102">
        <v>45661</v>
      </c>
      <c r="I16275" s="102" t="s">
        <v>280</v>
      </c>
      <c r="J16275" s="102" t="s">
        <v>1</v>
      </c>
      <c r="K16275" s="102" t="s">
        <v>2</v>
      </c>
      <c r="L16275" s="102" t="s">
        <v>24</v>
      </c>
      <c r="M16275" s="102" t="s">
        <v>1074</v>
      </c>
      <c r="N16275" s="102">
        <v>6</v>
      </c>
      <c r="O16275" s="102" t="s">
        <v>26235</v>
      </c>
    </row>
    <row r="16276" spans="1:15" x14ac:dyDescent="0.25">
      <c r="A16276" s="102" t="s">
        <v>3482</v>
      </c>
      <c r="B16276" s="103" t="s">
        <v>1565</v>
      </c>
      <c r="C16276" s="103" t="s">
        <v>274</v>
      </c>
      <c r="D16276" s="102" t="s">
        <v>1072</v>
      </c>
      <c r="E16276" s="102" t="s">
        <v>275</v>
      </c>
      <c r="F16276" s="102" t="s">
        <v>26449</v>
      </c>
      <c r="H16276" s="102">
        <v>45661</v>
      </c>
      <c r="I16276" s="102" t="s">
        <v>280</v>
      </c>
      <c r="J16276" s="102" t="s">
        <v>1</v>
      </c>
      <c r="K16276" s="102" t="s">
        <v>2</v>
      </c>
      <c r="L16276" s="102" t="s">
        <v>24</v>
      </c>
      <c r="M16276" s="102" t="s">
        <v>1074</v>
      </c>
      <c r="N16276" s="102">
        <v>6</v>
      </c>
      <c r="O16276" s="102" t="s">
        <v>26235</v>
      </c>
    </row>
    <row r="16277" spans="1:15" x14ac:dyDescent="0.25">
      <c r="A16277" s="102" t="s">
        <v>3482</v>
      </c>
      <c r="B16277" s="103" t="s">
        <v>1161</v>
      </c>
      <c r="C16277" s="103" t="s">
        <v>277</v>
      </c>
      <c r="D16277" s="102" t="s">
        <v>1072</v>
      </c>
      <c r="E16277" s="102" t="s">
        <v>275</v>
      </c>
      <c r="F16277" s="102" t="s">
        <v>26450</v>
      </c>
      <c r="H16277" s="102">
        <v>45661</v>
      </c>
      <c r="I16277" s="102" t="s">
        <v>280</v>
      </c>
      <c r="J16277" s="102" t="s">
        <v>1</v>
      </c>
      <c r="K16277" s="102" t="s">
        <v>2</v>
      </c>
      <c r="L16277" s="102" t="s">
        <v>24</v>
      </c>
      <c r="M16277" s="102" t="s">
        <v>1074</v>
      </c>
      <c r="N16277" s="102">
        <v>6</v>
      </c>
      <c r="O16277" s="102" t="s">
        <v>26235</v>
      </c>
    </row>
    <row r="16278" spans="1:15" x14ac:dyDescent="0.25">
      <c r="A16278" s="102" t="s">
        <v>22300</v>
      </c>
      <c r="B16278" s="103" t="s">
        <v>1143</v>
      </c>
      <c r="C16278" s="103" t="s">
        <v>277</v>
      </c>
      <c r="D16278" s="102" t="s">
        <v>303</v>
      </c>
      <c r="E16278" s="102" t="s">
        <v>275</v>
      </c>
      <c r="F16278" s="102" t="s">
        <v>26451</v>
      </c>
      <c r="H16278" s="102">
        <v>45661</v>
      </c>
      <c r="I16278" s="102" t="s">
        <v>280</v>
      </c>
      <c r="J16278" s="102" t="s">
        <v>1</v>
      </c>
      <c r="K16278" s="102" t="s">
        <v>2</v>
      </c>
      <c r="L16278" s="102" t="s">
        <v>24</v>
      </c>
      <c r="M16278" s="102" t="s">
        <v>1074</v>
      </c>
      <c r="N16278" s="102">
        <v>6</v>
      </c>
      <c r="O16278" s="102" t="s">
        <v>26235</v>
      </c>
    </row>
    <row r="16279" spans="1:15" x14ac:dyDescent="0.25">
      <c r="A16279" s="102" t="s">
        <v>5814</v>
      </c>
      <c r="B16279" s="103" t="s">
        <v>1448</v>
      </c>
      <c r="C16279" s="103" t="s">
        <v>277</v>
      </c>
      <c r="D16279" s="102" t="s">
        <v>1072</v>
      </c>
      <c r="E16279" s="102" t="s">
        <v>275</v>
      </c>
      <c r="F16279" s="102" t="s">
        <v>26452</v>
      </c>
      <c r="H16279" s="102">
        <v>45661</v>
      </c>
      <c r="I16279" s="102" t="s">
        <v>280</v>
      </c>
      <c r="J16279" s="102" t="s">
        <v>1</v>
      </c>
      <c r="K16279" s="102" t="s">
        <v>2</v>
      </c>
      <c r="L16279" s="102" t="s">
        <v>24</v>
      </c>
      <c r="M16279" s="102" t="s">
        <v>1074</v>
      </c>
      <c r="N16279" s="102">
        <v>6</v>
      </c>
      <c r="O16279" s="102" t="s">
        <v>26235</v>
      </c>
    </row>
    <row r="16280" spans="1:15" x14ac:dyDescent="0.25">
      <c r="A16280" s="102" t="s">
        <v>24151</v>
      </c>
      <c r="B16280" s="103" t="s">
        <v>1792</v>
      </c>
      <c r="C16280" s="103" t="s">
        <v>274</v>
      </c>
      <c r="D16280" s="102" t="s">
        <v>1072</v>
      </c>
      <c r="E16280" s="102" t="s">
        <v>275</v>
      </c>
      <c r="F16280" s="102" t="s">
        <v>26453</v>
      </c>
      <c r="H16280" s="102">
        <v>45661</v>
      </c>
      <c r="I16280" s="102" t="s">
        <v>280</v>
      </c>
      <c r="J16280" s="102" t="s">
        <v>1</v>
      </c>
      <c r="K16280" s="102" t="s">
        <v>2</v>
      </c>
      <c r="L16280" s="102" t="s">
        <v>24</v>
      </c>
      <c r="M16280" s="102" t="s">
        <v>1074</v>
      </c>
      <c r="N16280" s="102">
        <v>6</v>
      </c>
      <c r="O16280" s="102" t="s">
        <v>26235</v>
      </c>
    </row>
    <row r="16281" spans="1:15" x14ac:dyDescent="0.25">
      <c r="A16281" s="102" t="s">
        <v>24153</v>
      </c>
      <c r="B16281" s="103" t="s">
        <v>1122</v>
      </c>
      <c r="C16281" s="103" t="s">
        <v>274</v>
      </c>
      <c r="D16281" s="102" t="s">
        <v>1072</v>
      </c>
      <c r="E16281" s="102" t="s">
        <v>275</v>
      </c>
      <c r="F16281" s="102" t="s">
        <v>26454</v>
      </c>
      <c r="H16281" s="102">
        <v>45661</v>
      </c>
      <c r="I16281" s="102" t="s">
        <v>280</v>
      </c>
      <c r="J16281" s="102" t="s">
        <v>1</v>
      </c>
      <c r="K16281" s="102" t="s">
        <v>2</v>
      </c>
      <c r="L16281" s="102" t="s">
        <v>24</v>
      </c>
      <c r="M16281" s="102" t="s">
        <v>1074</v>
      </c>
      <c r="N16281" s="102">
        <v>6</v>
      </c>
      <c r="O16281" s="102" t="s">
        <v>26235</v>
      </c>
    </row>
    <row r="16282" spans="1:15" x14ac:dyDescent="0.25">
      <c r="A16282" s="102" t="s">
        <v>6313</v>
      </c>
      <c r="B16282" s="103" t="s">
        <v>24155</v>
      </c>
      <c r="C16282" s="103" t="s">
        <v>1118</v>
      </c>
      <c r="D16282" s="102" t="s">
        <v>152</v>
      </c>
      <c r="E16282" s="102" t="s">
        <v>275</v>
      </c>
      <c r="F16282" s="102" t="s">
        <v>26455</v>
      </c>
      <c r="H16282" s="102">
        <v>45661</v>
      </c>
      <c r="I16282" s="102" t="s">
        <v>280</v>
      </c>
      <c r="J16282" s="102" t="s">
        <v>1</v>
      </c>
      <c r="K16282" s="102" t="s">
        <v>2</v>
      </c>
      <c r="L16282" s="102" t="s">
        <v>24</v>
      </c>
      <c r="M16282" s="102" t="s">
        <v>1074</v>
      </c>
      <c r="N16282" s="102">
        <v>6</v>
      </c>
      <c r="O16282" s="102" t="s">
        <v>26235</v>
      </c>
    </row>
    <row r="16283" spans="1:15" x14ac:dyDescent="0.25">
      <c r="A16283" s="102" t="s">
        <v>24157</v>
      </c>
      <c r="B16283" s="103" t="s">
        <v>24158</v>
      </c>
      <c r="C16283" s="103" t="s">
        <v>274</v>
      </c>
      <c r="D16283" s="102" t="s">
        <v>1072</v>
      </c>
      <c r="E16283" s="102" t="s">
        <v>275</v>
      </c>
      <c r="F16283" s="102" t="s">
        <v>26456</v>
      </c>
      <c r="H16283" s="102">
        <v>45661</v>
      </c>
      <c r="I16283" s="102" t="s">
        <v>280</v>
      </c>
      <c r="J16283" s="102" t="s">
        <v>1</v>
      </c>
      <c r="K16283" s="102" t="s">
        <v>2</v>
      </c>
      <c r="L16283" s="102" t="s">
        <v>24</v>
      </c>
      <c r="M16283" s="102" t="s">
        <v>1074</v>
      </c>
      <c r="N16283" s="102">
        <v>6</v>
      </c>
      <c r="O16283" s="102" t="s">
        <v>26235</v>
      </c>
    </row>
    <row r="16284" spans="1:15" x14ac:dyDescent="0.25">
      <c r="A16284" s="102" t="s">
        <v>24160</v>
      </c>
      <c r="B16284" s="103" t="s">
        <v>24161</v>
      </c>
      <c r="C16284" s="103" t="s">
        <v>274</v>
      </c>
      <c r="D16284" s="102" t="s">
        <v>1072</v>
      </c>
      <c r="E16284" s="102" t="s">
        <v>275</v>
      </c>
      <c r="F16284" s="102" t="s">
        <v>26457</v>
      </c>
      <c r="H16284" s="102">
        <v>45661</v>
      </c>
      <c r="I16284" s="102" t="s">
        <v>280</v>
      </c>
      <c r="J16284" s="102" t="s">
        <v>1</v>
      </c>
      <c r="K16284" s="102" t="s">
        <v>2</v>
      </c>
      <c r="L16284" s="102" t="s">
        <v>24</v>
      </c>
      <c r="M16284" s="102" t="s">
        <v>1074</v>
      </c>
      <c r="N16284" s="102">
        <v>6</v>
      </c>
      <c r="O16284" s="102" t="s">
        <v>26235</v>
      </c>
    </row>
    <row r="16285" spans="1:15" x14ac:dyDescent="0.25">
      <c r="A16285" s="102" t="s">
        <v>24163</v>
      </c>
      <c r="B16285" s="103" t="s">
        <v>2495</v>
      </c>
      <c r="C16285" s="103" t="s">
        <v>274</v>
      </c>
      <c r="D16285" s="102" t="s">
        <v>1072</v>
      </c>
      <c r="E16285" s="102" t="s">
        <v>275</v>
      </c>
      <c r="F16285" s="102" t="s">
        <v>26458</v>
      </c>
      <c r="H16285" s="102">
        <v>45661</v>
      </c>
      <c r="I16285" s="102" t="s">
        <v>280</v>
      </c>
      <c r="J16285" s="102" t="s">
        <v>1</v>
      </c>
      <c r="K16285" s="102" t="s">
        <v>2</v>
      </c>
      <c r="L16285" s="102" t="s">
        <v>24</v>
      </c>
      <c r="M16285" s="102" t="s">
        <v>1074</v>
      </c>
      <c r="N16285" s="102">
        <v>6</v>
      </c>
      <c r="O16285" s="102" t="s">
        <v>26235</v>
      </c>
    </row>
    <row r="16286" spans="1:15" x14ac:dyDescent="0.25">
      <c r="A16286" s="102" t="s">
        <v>26459</v>
      </c>
      <c r="B16286" s="103" t="s">
        <v>2087</v>
      </c>
      <c r="C16286" s="103" t="s">
        <v>274</v>
      </c>
      <c r="D16286" s="102" t="s">
        <v>281</v>
      </c>
      <c r="E16286" s="102" t="s">
        <v>275</v>
      </c>
      <c r="F16286" s="102" t="s">
        <v>26460</v>
      </c>
      <c r="H16286" s="102">
        <v>45661</v>
      </c>
      <c r="I16286" s="102" t="s">
        <v>280</v>
      </c>
      <c r="J16286" s="102" t="s">
        <v>1</v>
      </c>
      <c r="K16286" s="102" t="s">
        <v>2</v>
      </c>
      <c r="L16286" s="102" t="s">
        <v>24</v>
      </c>
      <c r="M16286" s="102" t="s">
        <v>1074</v>
      </c>
      <c r="N16286" s="102">
        <v>6</v>
      </c>
      <c r="O16286" s="102" t="s">
        <v>26235</v>
      </c>
    </row>
    <row r="16287" spans="1:15" x14ac:dyDescent="0.25">
      <c r="A16287" s="102" t="s">
        <v>24167</v>
      </c>
      <c r="B16287" s="103" t="s">
        <v>1565</v>
      </c>
      <c r="C16287" s="103" t="s">
        <v>274</v>
      </c>
      <c r="D16287" s="102" t="s">
        <v>1072</v>
      </c>
      <c r="E16287" s="102" t="s">
        <v>275</v>
      </c>
      <c r="F16287" s="102" t="s">
        <v>26461</v>
      </c>
      <c r="H16287" s="102">
        <v>45661</v>
      </c>
      <c r="I16287" s="102" t="s">
        <v>280</v>
      </c>
      <c r="J16287" s="102" t="s">
        <v>1</v>
      </c>
      <c r="K16287" s="102" t="s">
        <v>2</v>
      </c>
      <c r="L16287" s="102" t="s">
        <v>24</v>
      </c>
      <c r="M16287" s="102" t="s">
        <v>1074</v>
      </c>
      <c r="N16287" s="102">
        <v>6</v>
      </c>
      <c r="O16287" s="102" t="s">
        <v>26235</v>
      </c>
    </row>
    <row r="16288" spans="1:15" x14ac:dyDescent="0.25">
      <c r="A16288" s="102" t="s">
        <v>24167</v>
      </c>
      <c r="B16288" s="103" t="s">
        <v>15993</v>
      </c>
      <c r="C16288" s="103" t="s">
        <v>277</v>
      </c>
      <c r="D16288" s="102" t="s">
        <v>1072</v>
      </c>
      <c r="E16288" s="102" t="s">
        <v>275</v>
      </c>
      <c r="F16288" s="102" t="s">
        <v>26462</v>
      </c>
      <c r="H16288" s="102">
        <v>45661</v>
      </c>
      <c r="I16288" s="102" t="s">
        <v>280</v>
      </c>
      <c r="J16288" s="102" t="s">
        <v>1</v>
      </c>
      <c r="K16288" s="102" t="s">
        <v>2</v>
      </c>
      <c r="L16288" s="102" t="s">
        <v>24</v>
      </c>
      <c r="M16288" s="102" t="s">
        <v>1074</v>
      </c>
      <c r="N16288" s="102">
        <v>6</v>
      </c>
      <c r="O16288" s="102" t="s">
        <v>26235</v>
      </c>
    </row>
    <row r="16289" spans="1:15" x14ac:dyDescent="0.25">
      <c r="A16289" s="102" t="s">
        <v>24167</v>
      </c>
      <c r="B16289" s="103" t="s">
        <v>24170</v>
      </c>
      <c r="C16289" s="103" t="s">
        <v>277</v>
      </c>
      <c r="D16289" s="102" t="s">
        <v>1072</v>
      </c>
      <c r="E16289" s="102" t="s">
        <v>275</v>
      </c>
      <c r="F16289" s="102" t="s">
        <v>26463</v>
      </c>
      <c r="H16289" s="102">
        <v>45661</v>
      </c>
      <c r="I16289" s="102" t="s">
        <v>280</v>
      </c>
      <c r="J16289" s="102" t="s">
        <v>1</v>
      </c>
      <c r="K16289" s="102" t="s">
        <v>2</v>
      </c>
      <c r="L16289" s="102" t="s">
        <v>24</v>
      </c>
      <c r="M16289" s="102" t="s">
        <v>1074</v>
      </c>
      <c r="N16289" s="102">
        <v>6</v>
      </c>
      <c r="O16289" s="102" t="s">
        <v>26235</v>
      </c>
    </row>
    <row r="16290" spans="1:15" x14ac:dyDescent="0.25">
      <c r="A16290" s="102" t="s">
        <v>25515</v>
      </c>
      <c r="B16290" s="103" t="s">
        <v>25516</v>
      </c>
      <c r="C16290" s="103" t="s">
        <v>1118</v>
      </c>
      <c r="D16290" s="102" t="s">
        <v>152</v>
      </c>
      <c r="E16290" s="102" t="s">
        <v>275</v>
      </c>
      <c r="F16290" s="102" t="s">
        <v>26464</v>
      </c>
      <c r="H16290" s="102">
        <v>45661</v>
      </c>
      <c r="I16290" s="102" t="s">
        <v>280</v>
      </c>
      <c r="J16290" s="102" t="s">
        <v>1</v>
      </c>
      <c r="K16290" s="102" t="s">
        <v>2</v>
      </c>
      <c r="L16290" s="102" t="s">
        <v>24</v>
      </c>
      <c r="M16290" s="102" t="s">
        <v>1074</v>
      </c>
      <c r="N16290" s="102">
        <v>6</v>
      </c>
      <c r="O16290" s="102" t="s">
        <v>26235</v>
      </c>
    </row>
    <row r="16291" spans="1:15" x14ac:dyDescent="0.25">
      <c r="A16291" s="102" t="s">
        <v>26465</v>
      </c>
      <c r="B16291" s="103" t="s">
        <v>26466</v>
      </c>
      <c r="C16291" s="103" t="s">
        <v>274</v>
      </c>
      <c r="D16291" s="102" t="s">
        <v>152</v>
      </c>
      <c r="E16291" s="102" t="s">
        <v>275</v>
      </c>
      <c r="F16291" s="102" t="s">
        <v>26467</v>
      </c>
      <c r="H16291" s="102">
        <v>45661</v>
      </c>
      <c r="I16291" s="102" t="s">
        <v>280</v>
      </c>
      <c r="J16291" s="102" t="s">
        <v>1</v>
      </c>
      <c r="K16291" s="102" t="s">
        <v>2</v>
      </c>
      <c r="L16291" s="102" t="s">
        <v>24</v>
      </c>
      <c r="M16291" s="102" t="s">
        <v>1074</v>
      </c>
      <c r="N16291" s="102">
        <v>6</v>
      </c>
      <c r="O16291" s="102" t="s">
        <v>26235</v>
      </c>
    </row>
    <row r="16292" spans="1:15" x14ac:dyDescent="0.25">
      <c r="A16292" s="102" t="s">
        <v>24172</v>
      </c>
      <c r="B16292" s="103" t="s">
        <v>2224</v>
      </c>
      <c r="C16292" s="103" t="s">
        <v>274</v>
      </c>
      <c r="D16292" s="102" t="s">
        <v>1072</v>
      </c>
      <c r="E16292" s="102" t="s">
        <v>275</v>
      </c>
      <c r="F16292" s="102" t="s">
        <v>26468</v>
      </c>
      <c r="H16292" s="102">
        <v>45661</v>
      </c>
      <c r="I16292" s="102" t="s">
        <v>280</v>
      </c>
      <c r="J16292" s="102" t="s">
        <v>1</v>
      </c>
      <c r="K16292" s="102" t="s">
        <v>2</v>
      </c>
      <c r="L16292" s="102" t="s">
        <v>24</v>
      </c>
      <c r="M16292" s="102" t="s">
        <v>1074</v>
      </c>
      <c r="N16292" s="102">
        <v>6</v>
      </c>
      <c r="O16292" s="102" t="s">
        <v>26235</v>
      </c>
    </row>
    <row r="16293" spans="1:15" x14ac:dyDescent="0.25">
      <c r="A16293" s="102" t="s">
        <v>24174</v>
      </c>
      <c r="B16293" s="103" t="s">
        <v>1780</v>
      </c>
      <c r="C16293" s="103" t="s">
        <v>277</v>
      </c>
      <c r="D16293" s="102" t="s">
        <v>136</v>
      </c>
      <c r="E16293" s="102" t="s">
        <v>275</v>
      </c>
      <c r="F16293" s="102" t="s">
        <v>26469</v>
      </c>
      <c r="H16293" s="102">
        <v>45661</v>
      </c>
      <c r="I16293" s="102" t="s">
        <v>280</v>
      </c>
      <c r="J16293" s="102" t="s">
        <v>1</v>
      </c>
      <c r="K16293" s="102" t="s">
        <v>2</v>
      </c>
      <c r="L16293" s="102" t="s">
        <v>24</v>
      </c>
      <c r="M16293" s="102" t="s">
        <v>1074</v>
      </c>
      <c r="N16293" s="102">
        <v>6</v>
      </c>
      <c r="O16293" s="102" t="s">
        <v>26235</v>
      </c>
    </row>
    <row r="16294" spans="1:15" x14ac:dyDescent="0.25">
      <c r="A16294" s="102" t="s">
        <v>24177</v>
      </c>
      <c r="B16294" s="103" t="s">
        <v>24178</v>
      </c>
      <c r="C16294" s="103" t="s">
        <v>274</v>
      </c>
      <c r="D16294" s="102" t="s">
        <v>281</v>
      </c>
      <c r="E16294" s="102" t="s">
        <v>275</v>
      </c>
      <c r="F16294" s="102" t="s">
        <v>26470</v>
      </c>
      <c r="H16294" s="102">
        <v>45661</v>
      </c>
      <c r="I16294" s="102" t="s">
        <v>280</v>
      </c>
      <c r="J16294" s="102" t="s">
        <v>1</v>
      </c>
      <c r="K16294" s="102" t="s">
        <v>2</v>
      </c>
      <c r="L16294" s="102" t="s">
        <v>24</v>
      </c>
      <c r="M16294" s="102" t="s">
        <v>1074</v>
      </c>
      <c r="N16294" s="102">
        <v>6</v>
      </c>
      <c r="O16294" s="102" t="s">
        <v>26235</v>
      </c>
    </row>
    <row r="16295" spans="1:15" x14ac:dyDescent="0.25">
      <c r="A16295" s="102" t="s">
        <v>24177</v>
      </c>
      <c r="B16295" s="103" t="s">
        <v>1122</v>
      </c>
      <c r="C16295" s="103" t="s">
        <v>274</v>
      </c>
      <c r="D16295" s="102" t="s">
        <v>281</v>
      </c>
      <c r="E16295" s="102" t="s">
        <v>275</v>
      </c>
      <c r="F16295" s="102" t="s">
        <v>26470</v>
      </c>
      <c r="H16295" s="102">
        <v>45661</v>
      </c>
      <c r="I16295" s="102" t="s">
        <v>280</v>
      </c>
      <c r="J16295" s="102" t="s">
        <v>1</v>
      </c>
      <c r="K16295" s="102" t="s">
        <v>2</v>
      </c>
      <c r="L16295" s="102" t="s">
        <v>24</v>
      </c>
      <c r="M16295" s="102" t="s">
        <v>1074</v>
      </c>
      <c r="N16295" s="102">
        <v>6</v>
      </c>
      <c r="O16295" s="102" t="s">
        <v>26235</v>
      </c>
    </row>
    <row r="16296" spans="1:15" x14ac:dyDescent="0.25">
      <c r="A16296" s="102" t="s">
        <v>24181</v>
      </c>
      <c r="B16296" s="103" t="s">
        <v>1244</v>
      </c>
      <c r="C16296" s="103" t="s">
        <v>274</v>
      </c>
      <c r="D16296" s="102" t="s">
        <v>1072</v>
      </c>
      <c r="E16296" s="102" t="s">
        <v>275</v>
      </c>
      <c r="F16296" s="102" t="s">
        <v>26471</v>
      </c>
      <c r="H16296" s="102">
        <v>45661</v>
      </c>
      <c r="I16296" s="102" t="s">
        <v>280</v>
      </c>
      <c r="J16296" s="102" t="s">
        <v>1</v>
      </c>
      <c r="K16296" s="102" t="s">
        <v>2</v>
      </c>
      <c r="L16296" s="102" t="s">
        <v>24</v>
      </c>
      <c r="M16296" s="102" t="s">
        <v>1074</v>
      </c>
      <c r="N16296" s="102">
        <v>6</v>
      </c>
      <c r="O16296" s="102" t="s">
        <v>26235</v>
      </c>
    </row>
    <row r="16297" spans="1:15" x14ac:dyDescent="0.25">
      <c r="A16297" s="102" t="s">
        <v>24181</v>
      </c>
      <c r="B16297" s="103" t="s">
        <v>1895</v>
      </c>
      <c r="C16297" s="103" t="s">
        <v>274</v>
      </c>
      <c r="D16297" s="102" t="s">
        <v>1072</v>
      </c>
      <c r="E16297" s="102" t="s">
        <v>275</v>
      </c>
      <c r="F16297" s="102" t="s">
        <v>26472</v>
      </c>
      <c r="H16297" s="102">
        <v>45661</v>
      </c>
      <c r="I16297" s="102" t="s">
        <v>280</v>
      </c>
      <c r="J16297" s="102" t="s">
        <v>1</v>
      </c>
      <c r="K16297" s="102" t="s">
        <v>2</v>
      </c>
      <c r="L16297" s="102" t="s">
        <v>24</v>
      </c>
      <c r="M16297" s="102" t="s">
        <v>1074</v>
      </c>
      <c r="N16297" s="102">
        <v>6</v>
      </c>
      <c r="O16297" s="102" t="s">
        <v>26235</v>
      </c>
    </row>
    <row r="16298" spans="1:15" x14ac:dyDescent="0.25">
      <c r="A16298" s="102" t="s">
        <v>24181</v>
      </c>
      <c r="B16298" s="103" t="s">
        <v>1248</v>
      </c>
      <c r="C16298" s="103" t="s">
        <v>1082</v>
      </c>
      <c r="D16298" s="102" t="s">
        <v>1072</v>
      </c>
      <c r="E16298" s="102" t="s">
        <v>275</v>
      </c>
      <c r="F16298" s="102" t="s">
        <v>26473</v>
      </c>
      <c r="H16298" s="102">
        <v>45661</v>
      </c>
      <c r="I16298" s="102" t="s">
        <v>280</v>
      </c>
      <c r="J16298" s="102" t="s">
        <v>1</v>
      </c>
      <c r="K16298" s="102" t="s">
        <v>2</v>
      </c>
      <c r="L16298" s="102" t="s">
        <v>24</v>
      </c>
      <c r="M16298" s="102" t="s">
        <v>1082</v>
      </c>
      <c r="N16298" s="102">
        <v>6</v>
      </c>
      <c r="O16298" s="102" t="s">
        <v>26235</v>
      </c>
    </row>
    <row r="16299" spans="1:15" x14ac:dyDescent="0.25">
      <c r="A16299" s="102" t="s">
        <v>24185</v>
      </c>
      <c r="B16299" s="103" t="s">
        <v>1117</v>
      </c>
      <c r="C16299" s="103" t="s">
        <v>1118</v>
      </c>
      <c r="D16299" s="102" t="s">
        <v>1072</v>
      </c>
      <c r="E16299" s="102" t="s">
        <v>275</v>
      </c>
      <c r="F16299" s="102" t="s">
        <v>26474</v>
      </c>
      <c r="H16299" s="102">
        <v>45661</v>
      </c>
      <c r="I16299" s="102" t="s">
        <v>280</v>
      </c>
      <c r="J16299" s="102" t="s">
        <v>1</v>
      </c>
      <c r="K16299" s="102" t="s">
        <v>2</v>
      </c>
      <c r="L16299" s="102" t="s">
        <v>24</v>
      </c>
      <c r="M16299" s="102" t="s">
        <v>1074</v>
      </c>
      <c r="N16299" s="102">
        <v>6</v>
      </c>
      <c r="O16299" s="102" t="s">
        <v>26235</v>
      </c>
    </row>
    <row r="16300" spans="1:15" x14ac:dyDescent="0.25">
      <c r="A16300" s="102" t="s">
        <v>24187</v>
      </c>
      <c r="B16300" s="103" t="s">
        <v>1284</v>
      </c>
      <c r="C16300" s="103" t="s">
        <v>274</v>
      </c>
      <c r="D16300" s="102" t="s">
        <v>1072</v>
      </c>
      <c r="E16300" s="102" t="s">
        <v>275</v>
      </c>
      <c r="F16300" s="102" t="s">
        <v>26475</v>
      </c>
      <c r="H16300" s="102">
        <v>45661</v>
      </c>
      <c r="I16300" s="102" t="s">
        <v>280</v>
      </c>
      <c r="J16300" s="102" t="s">
        <v>1</v>
      </c>
      <c r="K16300" s="102" t="s">
        <v>2</v>
      </c>
      <c r="L16300" s="102" t="s">
        <v>24</v>
      </c>
      <c r="M16300" s="102" t="s">
        <v>1074</v>
      </c>
      <c r="N16300" s="102">
        <v>6</v>
      </c>
      <c r="O16300" s="102" t="s">
        <v>26235</v>
      </c>
    </row>
    <row r="16301" spans="1:15" x14ac:dyDescent="0.25">
      <c r="A16301" s="102" t="s">
        <v>25521</v>
      </c>
      <c r="B16301" s="103" t="s">
        <v>1602</v>
      </c>
      <c r="C16301" s="103" t="s">
        <v>274</v>
      </c>
      <c r="D16301" s="102" t="s">
        <v>152</v>
      </c>
      <c r="E16301" s="102" t="s">
        <v>275</v>
      </c>
      <c r="F16301" s="102" t="s">
        <v>26476</v>
      </c>
      <c r="H16301" s="102">
        <v>45661</v>
      </c>
      <c r="I16301" s="102" t="s">
        <v>280</v>
      </c>
      <c r="J16301" s="102" t="s">
        <v>1</v>
      </c>
      <c r="K16301" s="102" t="s">
        <v>2</v>
      </c>
      <c r="L16301" s="102" t="s">
        <v>24</v>
      </c>
      <c r="M16301" s="102" t="s">
        <v>1074</v>
      </c>
      <c r="N16301" s="102">
        <v>6</v>
      </c>
      <c r="O16301" s="102" t="s">
        <v>26235</v>
      </c>
    </row>
    <row r="16302" spans="1:15" x14ac:dyDescent="0.25">
      <c r="A16302" s="102" t="s">
        <v>7272</v>
      </c>
      <c r="B16302" s="103" t="s">
        <v>24189</v>
      </c>
      <c r="C16302" s="103" t="s">
        <v>1118</v>
      </c>
      <c r="D16302" s="102" t="s">
        <v>152</v>
      </c>
      <c r="E16302" s="102" t="s">
        <v>275</v>
      </c>
      <c r="F16302" s="102" t="s">
        <v>26477</v>
      </c>
      <c r="H16302" s="102">
        <v>45661</v>
      </c>
      <c r="I16302" s="102" t="s">
        <v>280</v>
      </c>
      <c r="J16302" s="102" t="s">
        <v>1</v>
      </c>
      <c r="K16302" s="102" t="s">
        <v>2</v>
      </c>
      <c r="L16302" s="102" t="s">
        <v>24</v>
      </c>
      <c r="M16302" s="102" t="s">
        <v>1074</v>
      </c>
      <c r="N16302" s="102">
        <v>6</v>
      </c>
      <c r="O16302" s="102" t="s">
        <v>26235</v>
      </c>
    </row>
    <row r="16303" spans="1:15" x14ac:dyDescent="0.25">
      <c r="A16303" s="102" t="s">
        <v>3859</v>
      </c>
      <c r="B16303" s="103" t="s">
        <v>1146</v>
      </c>
      <c r="C16303" s="103" t="s">
        <v>274</v>
      </c>
      <c r="D16303" s="102" t="s">
        <v>1072</v>
      </c>
      <c r="E16303" s="102" t="s">
        <v>275</v>
      </c>
      <c r="F16303" s="102" t="s">
        <v>26478</v>
      </c>
      <c r="H16303" s="102">
        <v>45661</v>
      </c>
      <c r="I16303" s="102" t="s">
        <v>280</v>
      </c>
      <c r="J16303" s="102" t="s">
        <v>1</v>
      </c>
      <c r="K16303" s="102" t="s">
        <v>2</v>
      </c>
      <c r="L16303" s="102" t="s">
        <v>24</v>
      </c>
      <c r="M16303" s="102" t="s">
        <v>1074</v>
      </c>
      <c r="N16303" s="102">
        <v>6</v>
      </c>
      <c r="O16303" s="102" t="s">
        <v>26235</v>
      </c>
    </row>
    <row r="16304" spans="1:15" x14ac:dyDescent="0.25">
      <c r="A16304" s="102" t="s">
        <v>24193</v>
      </c>
      <c r="B16304" s="103" t="s">
        <v>1518</v>
      </c>
      <c r="C16304" s="103" t="s">
        <v>1118</v>
      </c>
      <c r="D16304" s="102" t="s">
        <v>1072</v>
      </c>
      <c r="E16304" s="102" t="s">
        <v>275</v>
      </c>
      <c r="F16304" s="102" t="s">
        <v>26479</v>
      </c>
      <c r="H16304" s="102">
        <v>45661</v>
      </c>
      <c r="I16304" s="102" t="s">
        <v>280</v>
      </c>
      <c r="J16304" s="102" t="s">
        <v>1</v>
      </c>
      <c r="K16304" s="102" t="s">
        <v>2</v>
      </c>
      <c r="L16304" s="102" t="s">
        <v>24</v>
      </c>
      <c r="M16304" s="102" t="s">
        <v>1074</v>
      </c>
      <c r="N16304" s="102">
        <v>6</v>
      </c>
      <c r="O16304" s="102" t="s">
        <v>26235</v>
      </c>
    </row>
    <row r="16305" spans="1:15" x14ac:dyDescent="0.25">
      <c r="A16305" s="102" t="s">
        <v>25523</v>
      </c>
      <c r="B16305" s="103" t="s">
        <v>25524</v>
      </c>
      <c r="C16305" s="103" t="s">
        <v>274</v>
      </c>
      <c r="D16305" s="102" t="s">
        <v>152</v>
      </c>
      <c r="E16305" s="102" t="s">
        <v>275</v>
      </c>
      <c r="F16305" s="102" t="s">
        <v>26480</v>
      </c>
      <c r="H16305" s="102">
        <v>45661</v>
      </c>
      <c r="I16305" s="102" t="s">
        <v>280</v>
      </c>
      <c r="J16305" s="102" t="s">
        <v>1</v>
      </c>
      <c r="K16305" s="102" t="s">
        <v>2</v>
      </c>
      <c r="L16305" s="102" t="s">
        <v>24</v>
      </c>
      <c r="M16305" s="102" t="s">
        <v>1074</v>
      </c>
      <c r="N16305" s="102">
        <v>6</v>
      </c>
      <c r="O16305" s="102" t="s">
        <v>26235</v>
      </c>
    </row>
    <row r="16306" spans="1:15" x14ac:dyDescent="0.25">
      <c r="A16306" s="102" t="s">
        <v>25523</v>
      </c>
      <c r="B16306" s="103" t="s">
        <v>25526</v>
      </c>
      <c r="C16306" s="103" t="s">
        <v>1082</v>
      </c>
      <c r="D16306" s="102" t="s">
        <v>152</v>
      </c>
      <c r="E16306" s="102" t="s">
        <v>275</v>
      </c>
      <c r="F16306" s="102" t="s">
        <v>26480</v>
      </c>
      <c r="H16306" s="102">
        <v>45661</v>
      </c>
      <c r="I16306" s="102" t="s">
        <v>280</v>
      </c>
      <c r="J16306" s="102" t="s">
        <v>1</v>
      </c>
      <c r="K16306" s="102" t="s">
        <v>2</v>
      </c>
      <c r="L16306" s="102" t="s">
        <v>24</v>
      </c>
      <c r="M16306" s="102" t="s">
        <v>1082</v>
      </c>
      <c r="N16306" s="102">
        <v>6</v>
      </c>
      <c r="O16306" s="102" t="s">
        <v>26235</v>
      </c>
    </row>
    <row r="16307" spans="1:15" x14ac:dyDescent="0.25">
      <c r="A16307" s="102" t="s">
        <v>10632</v>
      </c>
      <c r="B16307" s="103" t="s">
        <v>1992</v>
      </c>
      <c r="C16307" s="103" t="s">
        <v>274</v>
      </c>
      <c r="D16307" s="102" t="s">
        <v>281</v>
      </c>
      <c r="E16307" s="102" t="s">
        <v>275</v>
      </c>
      <c r="F16307" s="102" t="s">
        <v>26481</v>
      </c>
      <c r="H16307" s="102">
        <v>45661</v>
      </c>
      <c r="I16307" s="102" t="s">
        <v>280</v>
      </c>
      <c r="J16307" s="102" t="s">
        <v>1</v>
      </c>
      <c r="K16307" s="102" t="s">
        <v>2</v>
      </c>
      <c r="L16307" s="102" t="s">
        <v>24</v>
      </c>
      <c r="M16307" s="102" t="s">
        <v>1074</v>
      </c>
      <c r="N16307" s="102">
        <v>6</v>
      </c>
      <c r="O16307" s="102" t="s">
        <v>26235</v>
      </c>
    </row>
    <row r="16308" spans="1:15" x14ac:dyDescent="0.25">
      <c r="A16308" s="102" t="s">
        <v>26482</v>
      </c>
      <c r="B16308" s="103" t="s">
        <v>3838</v>
      </c>
      <c r="C16308" s="103" t="s">
        <v>274</v>
      </c>
      <c r="D16308" s="102" t="s">
        <v>152</v>
      </c>
      <c r="E16308" s="102" t="s">
        <v>275</v>
      </c>
      <c r="F16308" s="102" t="s">
        <v>26483</v>
      </c>
      <c r="H16308" s="102">
        <v>45661</v>
      </c>
      <c r="I16308" s="102" t="s">
        <v>280</v>
      </c>
      <c r="J16308" s="102" t="s">
        <v>1</v>
      </c>
      <c r="K16308" s="102" t="s">
        <v>2</v>
      </c>
      <c r="L16308" s="102" t="s">
        <v>24</v>
      </c>
      <c r="M16308" s="102" t="s">
        <v>1074</v>
      </c>
      <c r="N16308" s="102">
        <v>6</v>
      </c>
      <c r="O16308" s="102" t="s">
        <v>26235</v>
      </c>
    </row>
    <row r="16309" spans="1:15" x14ac:dyDescent="0.25">
      <c r="A16309" s="102" t="s">
        <v>24198</v>
      </c>
      <c r="B16309" s="103" t="s">
        <v>1091</v>
      </c>
      <c r="C16309" s="103" t="s">
        <v>277</v>
      </c>
      <c r="D16309" s="102" t="s">
        <v>1072</v>
      </c>
      <c r="E16309" s="102" t="s">
        <v>275</v>
      </c>
      <c r="F16309" s="102" t="s">
        <v>26484</v>
      </c>
      <c r="H16309" s="102">
        <v>45661</v>
      </c>
      <c r="I16309" s="102" t="s">
        <v>280</v>
      </c>
      <c r="J16309" s="102" t="s">
        <v>1</v>
      </c>
      <c r="K16309" s="102" t="s">
        <v>2</v>
      </c>
      <c r="L16309" s="102" t="s">
        <v>24</v>
      </c>
      <c r="M16309" s="102" t="s">
        <v>1074</v>
      </c>
      <c r="N16309" s="102">
        <v>6</v>
      </c>
      <c r="O16309" s="102" t="s">
        <v>26235</v>
      </c>
    </row>
    <row r="16310" spans="1:15" x14ac:dyDescent="0.25">
      <c r="A16310" s="102" t="s">
        <v>24200</v>
      </c>
      <c r="B16310" s="103" t="s">
        <v>1124</v>
      </c>
      <c r="C16310" s="103" t="s">
        <v>274</v>
      </c>
      <c r="D16310" s="102" t="s">
        <v>1072</v>
      </c>
      <c r="E16310" s="102" t="s">
        <v>275</v>
      </c>
      <c r="F16310" s="102" t="s">
        <v>26485</v>
      </c>
      <c r="H16310" s="102">
        <v>45661</v>
      </c>
      <c r="I16310" s="102" t="s">
        <v>280</v>
      </c>
      <c r="J16310" s="102" t="s">
        <v>1</v>
      </c>
      <c r="K16310" s="102" t="s">
        <v>2</v>
      </c>
      <c r="L16310" s="102" t="s">
        <v>24</v>
      </c>
      <c r="M16310" s="102" t="s">
        <v>1074</v>
      </c>
      <c r="N16310" s="102">
        <v>6</v>
      </c>
      <c r="O16310" s="102" t="s">
        <v>26235</v>
      </c>
    </row>
    <row r="16311" spans="1:15" x14ac:dyDescent="0.25">
      <c r="A16311" s="102" t="s">
        <v>4866</v>
      </c>
      <c r="B16311" s="103" t="s">
        <v>2521</v>
      </c>
      <c r="C16311" s="103" t="s">
        <v>274</v>
      </c>
      <c r="D16311" s="102" t="s">
        <v>1072</v>
      </c>
      <c r="E16311" s="102" t="s">
        <v>275</v>
      </c>
      <c r="F16311" s="102" t="s">
        <v>26486</v>
      </c>
      <c r="H16311" s="102">
        <v>45661</v>
      </c>
      <c r="I16311" s="102" t="s">
        <v>280</v>
      </c>
      <c r="J16311" s="102" t="s">
        <v>1</v>
      </c>
      <c r="K16311" s="102" t="s">
        <v>2</v>
      </c>
      <c r="L16311" s="102" t="s">
        <v>24</v>
      </c>
      <c r="M16311" s="102" t="s">
        <v>1074</v>
      </c>
      <c r="N16311" s="102">
        <v>6</v>
      </c>
      <c r="O16311" s="102" t="s">
        <v>26235</v>
      </c>
    </row>
    <row r="16312" spans="1:15" x14ac:dyDescent="0.25">
      <c r="A16312" s="102" t="s">
        <v>4866</v>
      </c>
      <c r="B16312" s="103" t="s">
        <v>1344</v>
      </c>
      <c r="C16312" s="103" t="s">
        <v>1082</v>
      </c>
      <c r="D16312" s="102" t="s">
        <v>1072</v>
      </c>
      <c r="E16312" s="102" t="s">
        <v>275</v>
      </c>
      <c r="F16312" s="102" t="s">
        <v>26487</v>
      </c>
      <c r="H16312" s="102">
        <v>45661</v>
      </c>
      <c r="I16312" s="102" t="s">
        <v>280</v>
      </c>
      <c r="J16312" s="102" t="s">
        <v>1</v>
      </c>
      <c r="K16312" s="102" t="s">
        <v>2</v>
      </c>
      <c r="L16312" s="102" t="s">
        <v>24</v>
      </c>
      <c r="M16312" s="102" t="s">
        <v>1082</v>
      </c>
      <c r="N16312" s="102">
        <v>6</v>
      </c>
      <c r="O16312" s="102" t="s">
        <v>26235</v>
      </c>
    </row>
    <row r="16313" spans="1:15" x14ac:dyDescent="0.25">
      <c r="A16313" s="102" t="s">
        <v>4866</v>
      </c>
      <c r="B16313" s="103" t="s">
        <v>2219</v>
      </c>
      <c r="C16313" s="103" t="s">
        <v>1082</v>
      </c>
      <c r="D16313" s="102" t="s">
        <v>1072</v>
      </c>
      <c r="E16313" s="102" t="s">
        <v>275</v>
      </c>
      <c r="F16313" s="102" t="s">
        <v>26488</v>
      </c>
      <c r="H16313" s="102">
        <v>45661</v>
      </c>
      <c r="I16313" s="102" t="s">
        <v>280</v>
      </c>
      <c r="J16313" s="102" t="s">
        <v>1</v>
      </c>
      <c r="K16313" s="102" t="s">
        <v>2</v>
      </c>
      <c r="L16313" s="102" t="s">
        <v>24</v>
      </c>
      <c r="M16313" s="102" t="s">
        <v>1082</v>
      </c>
      <c r="N16313" s="102">
        <v>6</v>
      </c>
      <c r="O16313" s="102" t="s">
        <v>26235</v>
      </c>
    </row>
    <row r="16314" spans="1:15" x14ac:dyDescent="0.25">
      <c r="A16314" s="102" t="s">
        <v>12430</v>
      </c>
      <c r="B16314" s="103" t="s">
        <v>1250</v>
      </c>
      <c r="C16314" s="103" t="s">
        <v>274</v>
      </c>
      <c r="D16314" s="102" t="s">
        <v>136</v>
      </c>
      <c r="E16314" s="102" t="s">
        <v>275</v>
      </c>
      <c r="F16314" s="102" t="s">
        <v>26489</v>
      </c>
      <c r="H16314" s="102">
        <v>45661</v>
      </c>
      <c r="I16314" s="102" t="s">
        <v>280</v>
      </c>
      <c r="J16314" s="102" t="s">
        <v>1</v>
      </c>
      <c r="K16314" s="102" t="s">
        <v>2</v>
      </c>
      <c r="L16314" s="102" t="s">
        <v>24</v>
      </c>
      <c r="M16314" s="102" t="s">
        <v>1074</v>
      </c>
      <c r="N16314" s="102">
        <v>6</v>
      </c>
      <c r="O16314" s="102" t="s">
        <v>26235</v>
      </c>
    </row>
    <row r="16315" spans="1:15" x14ac:dyDescent="0.25">
      <c r="A16315" s="102" t="s">
        <v>19811</v>
      </c>
      <c r="B16315" s="103" t="s">
        <v>1122</v>
      </c>
      <c r="C16315" s="103" t="s">
        <v>274</v>
      </c>
      <c r="D16315" s="102" t="s">
        <v>303</v>
      </c>
      <c r="E16315" s="102" t="s">
        <v>275</v>
      </c>
      <c r="F16315" s="102" t="s">
        <v>26490</v>
      </c>
      <c r="H16315" s="102">
        <v>45661</v>
      </c>
      <c r="I16315" s="102" t="s">
        <v>280</v>
      </c>
      <c r="J16315" s="102" t="s">
        <v>1</v>
      </c>
      <c r="K16315" s="102" t="s">
        <v>2</v>
      </c>
      <c r="L16315" s="102" t="s">
        <v>24</v>
      </c>
      <c r="M16315" s="102" t="s">
        <v>1074</v>
      </c>
      <c r="N16315" s="102">
        <v>6</v>
      </c>
      <c r="O16315" s="102" t="s">
        <v>26235</v>
      </c>
    </row>
    <row r="16316" spans="1:15" x14ac:dyDescent="0.25">
      <c r="A16316" s="102" t="s">
        <v>24209</v>
      </c>
      <c r="B16316" s="103" t="s">
        <v>24210</v>
      </c>
      <c r="C16316" s="103" t="s">
        <v>277</v>
      </c>
      <c r="D16316" s="102" t="s">
        <v>1072</v>
      </c>
      <c r="E16316" s="102" t="s">
        <v>275</v>
      </c>
      <c r="F16316" s="102" t="s">
        <v>26491</v>
      </c>
      <c r="H16316" s="102">
        <v>45661</v>
      </c>
      <c r="I16316" s="102" t="s">
        <v>280</v>
      </c>
      <c r="J16316" s="102" t="s">
        <v>1</v>
      </c>
      <c r="K16316" s="102" t="s">
        <v>2</v>
      </c>
      <c r="L16316" s="102" t="s">
        <v>24</v>
      </c>
      <c r="M16316" s="102" t="s">
        <v>1074</v>
      </c>
      <c r="N16316" s="102">
        <v>6</v>
      </c>
      <c r="O16316" s="102" t="s">
        <v>26235</v>
      </c>
    </row>
    <row r="16317" spans="1:15" x14ac:dyDescent="0.25">
      <c r="A16317" s="102" t="s">
        <v>1129</v>
      </c>
      <c r="B16317" s="103" t="s">
        <v>24212</v>
      </c>
      <c r="C16317" s="103" t="s">
        <v>274</v>
      </c>
      <c r="D16317" s="102" t="s">
        <v>388</v>
      </c>
      <c r="E16317" s="102" t="s">
        <v>275</v>
      </c>
      <c r="F16317" s="102" t="s">
        <v>26492</v>
      </c>
      <c r="H16317" s="102">
        <v>45661</v>
      </c>
      <c r="I16317" s="102" t="s">
        <v>280</v>
      </c>
      <c r="J16317" s="102" t="s">
        <v>1</v>
      </c>
      <c r="K16317" s="102" t="s">
        <v>2</v>
      </c>
      <c r="L16317" s="102" t="s">
        <v>24</v>
      </c>
      <c r="M16317" s="102" t="s">
        <v>1074</v>
      </c>
      <c r="N16317" s="102">
        <v>6</v>
      </c>
      <c r="O16317" s="102" t="s">
        <v>26235</v>
      </c>
    </row>
    <row r="16318" spans="1:15" x14ac:dyDescent="0.25">
      <c r="A16318" s="102" t="s">
        <v>24214</v>
      </c>
      <c r="B16318" s="103" t="s">
        <v>3355</v>
      </c>
      <c r="C16318" s="103" t="s">
        <v>277</v>
      </c>
      <c r="D16318" s="102" t="s">
        <v>303</v>
      </c>
      <c r="E16318" s="102" t="s">
        <v>275</v>
      </c>
      <c r="F16318" s="102" t="s">
        <v>26493</v>
      </c>
      <c r="H16318" s="102">
        <v>45661</v>
      </c>
      <c r="I16318" s="102" t="s">
        <v>280</v>
      </c>
      <c r="J16318" s="102" t="s">
        <v>1</v>
      </c>
      <c r="K16318" s="102" t="s">
        <v>2</v>
      </c>
      <c r="L16318" s="102" t="s">
        <v>24</v>
      </c>
      <c r="M16318" s="102" t="s">
        <v>1074</v>
      </c>
      <c r="N16318" s="102">
        <v>6</v>
      </c>
      <c r="O16318" s="102" t="s">
        <v>26235</v>
      </c>
    </row>
    <row r="16319" spans="1:15" x14ac:dyDescent="0.25">
      <c r="A16319" s="102" t="s">
        <v>24216</v>
      </c>
      <c r="B16319" s="103" t="s">
        <v>1780</v>
      </c>
      <c r="C16319" s="103" t="s">
        <v>1118</v>
      </c>
      <c r="D16319" s="102" t="s">
        <v>1072</v>
      </c>
      <c r="E16319" s="102" t="s">
        <v>275</v>
      </c>
      <c r="F16319" s="102" t="s">
        <v>26494</v>
      </c>
      <c r="H16319" s="102">
        <v>45661</v>
      </c>
      <c r="I16319" s="102" t="s">
        <v>280</v>
      </c>
      <c r="J16319" s="102" t="s">
        <v>1</v>
      </c>
      <c r="K16319" s="102" t="s">
        <v>2</v>
      </c>
      <c r="L16319" s="102" t="s">
        <v>24</v>
      </c>
      <c r="M16319" s="102" t="s">
        <v>1074</v>
      </c>
      <c r="N16319" s="102">
        <v>6</v>
      </c>
      <c r="O16319" s="102" t="s">
        <v>26235</v>
      </c>
    </row>
    <row r="16320" spans="1:15" x14ac:dyDescent="0.25">
      <c r="A16320" s="102" t="s">
        <v>24218</v>
      </c>
      <c r="B16320" s="103" t="s">
        <v>13790</v>
      </c>
      <c r="C16320" s="103" t="s">
        <v>277</v>
      </c>
      <c r="D16320" s="102" t="s">
        <v>1072</v>
      </c>
      <c r="E16320" s="102" t="s">
        <v>275</v>
      </c>
      <c r="F16320" s="102" t="s">
        <v>26495</v>
      </c>
      <c r="H16320" s="102">
        <v>45661</v>
      </c>
      <c r="I16320" s="102" t="s">
        <v>280</v>
      </c>
      <c r="J16320" s="102" t="s">
        <v>1</v>
      </c>
      <c r="K16320" s="102" t="s">
        <v>2</v>
      </c>
      <c r="L16320" s="102" t="s">
        <v>24</v>
      </c>
      <c r="M16320" s="102" t="s">
        <v>1074</v>
      </c>
      <c r="N16320" s="102">
        <v>6</v>
      </c>
      <c r="O16320" s="102" t="s">
        <v>26235</v>
      </c>
    </row>
    <row r="16321" spans="1:15" x14ac:dyDescent="0.25">
      <c r="A16321" s="102" t="s">
        <v>24223</v>
      </c>
      <c r="B16321" s="103" t="s">
        <v>24224</v>
      </c>
      <c r="C16321" s="103" t="s">
        <v>274</v>
      </c>
      <c r="D16321" s="102" t="s">
        <v>1072</v>
      </c>
      <c r="E16321" s="102" t="s">
        <v>275</v>
      </c>
      <c r="F16321" s="102" t="s">
        <v>26496</v>
      </c>
      <c r="H16321" s="102">
        <v>45661</v>
      </c>
      <c r="I16321" s="102" t="s">
        <v>280</v>
      </c>
      <c r="J16321" s="102" t="s">
        <v>1</v>
      </c>
      <c r="K16321" s="102" t="s">
        <v>2</v>
      </c>
      <c r="L16321" s="102" t="s">
        <v>24</v>
      </c>
      <c r="M16321" s="102" t="s">
        <v>1074</v>
      </c>
      <c r="N16321" s="102">
        <v>6</v>
      </c>
      <c r="O16321" s="102" t="s">
        <v>26235</v>
      </c>
    </row>
    <row r="16322" spans="1:15" x14ac:dyDescent="0.25">
      <c r="A16322" s="102" t="s">
        <v>22347</v>
      </c>
      <c r="B16322" s="103" t="s">
        <v>22348</v>
      </c>
      <c r="C16322" s="103" t="s">
        <v>274</v>
      </c>
      <c r="D16322" s="102" t="s">
        <v>303</v>
      </c>
      <c r="E16322" s="102" t="s">
        <v>275</v>
      </c>
      <c r="F16322" s="102" t="s">
        <v>26497</v>
      </c>
      <c r="H16322" s="102">
        <v>45661</v>
      </c>
      <c r="I16322" s="102" t="s">
        <v>280</v>
      </c>
      <c r="J16322" s="102" t="s">
        <v>1</v>
      </c>
      <c r="K16322" s="102" t="s">
        <v>2</v>
      </c>
      <c r="L16322" s="102" t="s">
        <v>24</v>
      </c>
      <c r="M16322" s="102" t="s">
        <v>1074</v>
      </c>
      <c r="N16322" s="102">
        <v>6</v>
      </c>
      <c r="O16322" s="102" t="s">
        <v>26235</v>
      </c>
    </row>
    <row r="16323" spans="1:15" x14ac:dyDescent="0.25">
      <c r="A16323" s="102" t="s">
        <v>24229</v>
      </c>
      <c r="B16323" s="103" t="s">
        <v>24230</v>
      </c>
      <c r="C16323" s="103" t="s">
        <v>277</v>
      </c>
      <c r="D16323" s="102" t="s">
        <v>1072</v>
      </c>
      <c r="E16323" s="102" t="s">
        <v>275</v>
      </c>
      <c r="F16323" s="102" t="s">
        <v>26498</v>
      </c>
      <c r="H16323" s="102">
        <v>45661</v>
      </c>
      <c r="I16323" s="102" t="s">
        <v>280</v>
      </c>
      <c r="J16323" s="102" t="s">
        <v>1</v>
      </c>
      <c r="K16323" s="102" t="s">
        <v>2</v>
      </c>
      <c r="L16323" s="102" t="s">
        <v>24</v>
      </c>
      <c r="M16323" s="102" t="s">
        <v>1074</v>
      </c>
      <c r="N16323" s="102">
        <v>6</v>
      </c>
      <c r="O16323" s="102" t="s">
        <v>26235</v>
      </c>
    </row>
    <row r="16324" spans="1:15" x14ac:dyDescent="0.25">
      <c r="A16324" s="102" t="s">
        <v>24232</v>
      </c>
      <c r="B16324" s="103" t="s">
        <v>2534</v>
      </c>
      <c r="C16324" s="103" t="s">
        <v>274</v>
      </c>
      <c r="D16324" s="102" t="s">
        <v>1072</v>
      </c>
      <c r="E16324" s="102" t="s">
        <v>275</v>
      </c>
      <c r="F16324" s="102" t="s">
        <v>26499</v>
      </c>
      <c r="H16324" s="102">
        <v>45661</v>
      </c>
      <c r="I16324" s="102" t="s">
        <v>280</v>
      </c>
      <c r="J16324" s="102" t="s">
        <v>1</v>
      </c>
      <c r="K16324" s="102" t="s">
        <v>2</v>
      </c>
      <c r="L16324" s="102" t="s">
        <v>24</v>
      </c>
      <c r="M16324" s="102" t="s">
        <v>1074</v>
      </c>
      <c r="N16324" s="102">
        <v>6</v>
      </c>
      <c r="O16324" s="102" t="s">
        <v>26235</v>
      </c>
    </row>
    <row r="16325" spans="1:15" x14ac:dyDescent="0.25">
      <c r="A16325" s="102" t="s">
        <v>24235</v>
      </c>
      <c r="B16325" s="103" t="s">
        <v>1080</v>
      </c>
      <c r="C16325" s="103" t="s">
        <v>277</v>
      </c>
      <c r="D16325" s="102" t="s">
        <v>303</v>
      </c>
      <c r="E16325" s="102" t="s">
        <v>275</v>
      </c>
      <c r="F16325" s="102" t="s">
        <v>26500</v>
      </c>
      <c r="H16325" s="102">
        <v>45661</v>
      </c>
      <c r="I16325" s="102" t="s">
        <v>280</v>
      </c>
      <c r="J16325" s="102" t="s">
        <v>1</v>
      </c>
      <c r="K16325" s="102" t="s">
        <v>2</v>
      </c>
      <c r="L16325" s="102" t="s">
        <v>24</v>
      </c>
      <c r="M16325" s="102" t="s">
        <v>1074</v>
      </c>
      <c r="N16325" s="102">
        <v>6</v>
      </c>
      <c r="O16325" s="102" t="s">
        <v>26235</v>
      </c>
    </row>
    <row r="16326" spans="1:15" x14ac:dyDescent="0.25">
      <c r="A16326" s="102" t="s">
        <v>2091</v>
      </c>
      <c r="B16326" s="103" t="s">
        <v>2171</v>
      </c>
      <c r="C16326" s="103" t="s">
        <v>277</v>
      </c>
      <c r="D16326" s="102" t="s">
        <v>136</v>
      </c>
      <c r="E16326" s="102" t="s">
        <v>275</v>
      </c>
      <c r="F16326" s="102" t="s">
        <v>26501</v>
      </c>
      <c r="H16326" s="102">
        <v>45661</v>
      </c>
      <c r="I16326" s="102" t="s">
        <v>280</v>
      </c>
      <c r="J16326" s="102" t="s">
        <v>1</v>
      </c>
      <c r="K16326" s="102" t="s">
        <v>2</v>
      </c>
      <c r="L16326" s="102" t="s">
        <v>24</v>
      </c>
      <c r="M16326" s="102" t="s">
        <v>1074</v>
      </c>
      <c r="N16326" s="102">
        <v>6</v>
      </c>
      <c r="O16326" s="102" t="s">
        <v>26235</v>
      </c>
    </row>
    <row r="16327" spans="1:15" x14ac:dyDescent="0.25">
      <c r="A16327" s="102" t="s">
        <v>24238</v>
      </c>
      <c r="B16327" s="103" t="s">
        <v>1214</v>
      </c>
      <c r="C16327" s="103" t="s">
        <v>277</v>
      </c>
      <c r="D16327" s="102" t="s">
        <v>1072</v>
      </c>
      <c r="E16327" s="102" t="s">
        <v>275</v>
      </c>
      <c r="F16327" s="102" t="s">
        <v>26502</v>
      </c>
      <c r="H16327" s="102">
        <v>45661</v>
      </c>
      <c r="I16327" s="102" t="s">
        <v>280</v>
      </c>
      <c r="J16327" s="102" t="s">
        <v>1</v>
      </c>
      <c r="K16327" s="102" t="s">
        <v>2</v>
      </c>
      <c r="L16327" s="102" t="s">
        <v>24</v>
      </c>
      <c r="M16327" s="102" t="s">
        <v>1074</v>
      </c>
      <c r="N16327" s="102">
        <v>6</v>
      </c>
      <c r="O16327" s="102" t="s">
        <v>26235</v>
      </c>
    </row>
    <row r="16328" spans="1:15" x14ac:dyDescent="0.25">
      <c r="A16328" s="102" t="s">
        <v>24743</v>
      </c>
      <c r="B16328" s="103" t="s">
        <v>3278</v>
      </c>
      <c r="C16328" s="103" t="s">
        <v>1118</v>
      </c>
      <c r="D16328" s="102" t="s">
        <v>152</v>
      </c>
      <c r="E16328" s="102" t="s">
        <v>275</v>
      </c>
      <c r="F16328" s="102" t="s">
        <v>25579</v>
      </c>
      <c r="H16328" s="102">
        <v>45661</v>
      </c>
      <c r="I16328" s="102" t="s">
        <v>280</v>
      </c>
      <c r="J16328" s="102" t="s">
        <v>1</v>
      </c>
      <c r="K16328" s="102" t="s">
        <v>2</v>
      </c>
      <c r="L16328" s="102" t="s">
        <v>24</v>
      </c>
      <c r="M16328" s="102" t="s">
        <v>1074</v>
      </c>
      <c r="N16328" s="102">
        <v>6</v>
      </c>
      <c r="O16328" s="102" t="s">
        <v>26235</v>
      </c>
    </row>
    <row r="16329" spans="1:15" x14ac:dyDescent="0.25">
      <c r="A16329" s="102" t="s">
        <v>13388</v>
      </c>
      <c r="B16329" s="103" t="s">
        <v>1244</v>
      </c>
      <c r="C16329" s="103" t="s">
        <v>274</v>
      </c>
      <c r="D16329" s="102" t="s">
        <v>1072</v>
      </c>
      <c r="E16329" s="102" t="s">
        <v>275</v>
      </c>
      <c r="F16329" s="102" t="s">
        <v>26503</v>
      </c>
      <c r="H16329" s="102">
        <v>45661</v>
      </c>
      <c r="I16329" s="102" t="s">
        <v>280</v>
      </c>
      <c r="J16329" s="102" t="s">
        <v>1</v>
      </c>
      <c r="K16329" s="102" t="s">
        <v>2</v>
      </c>
      <c r="L16329" s="102" t="s">
        <v>24</v>
      </c>
      <c r="M16329" s="102" t="s">
        <v>1074</v>
      </c>
      <c r="N16329" s="102">
        <v>6</v>
      </c>
      <c r="O16329" s="102" t="s">
        <v>26235</v>
      </c>
    </row>
    <row r="16330" spans="1:15" x14ac:dyDescent="0.25">
      <c r="A16330" s="102" t="s">
        <v>6392</v>
      </c>
      <c r="B16330" s="103" t="s">
        <v>26504</v>
      </c>
      <c r="C16330" s="103" t="s">
        <v>1118</v>
      </c>
      <c r="D16330" s="102" t="s">
        <v>152</v>
      </c>
      <c r="E16330" s="102" t="s">
        <v>275</v>
      </c>
      <c r="F16330" s="102" t="s">
        <v>26505</v>
      </c>
      <c r="H16330" s="102">
        <v>45661</v>
      </c>
      <c r="I16330" s="102" t="s">
        <v>280</v>
      </c>
      <c r="J16330" s="102" t="s">
        <v>1</v>
      </c>
      <c r="K16330" s="102" t="s">
        <v>2</v>
      </c>
      <c r="L16330" s="102" t="s">
        <v>24</v>
      </c>
      <c r="M16330" s="102" t="s">
        <v>1074</v>
      </c>
      <c r="N16330" s="102">
        <v>6</v>
      </c>
      <c r="O16330" s="102" t="s">
        <v>26235</v>
      </c>
    </row>
    <row r="16331" spans="1:15" x14ac:dyDescent="0.25">
      <c r="A16331" s="102" t="s">
        <v>6392</v>
      </c>
      <c r="B16331" s="103" t="s">
        <v>1448</v>
      </c>
      <c r="C16331" s="103" t="s">
        <v>277</v>
      </c>
      <c r="D16331" s="102" t="s">
        <v>1072</v>
      </c>
      <c r="E16331" s="102" t="s">
        <v>275</v>
      </c>
      <c r="F16331" s="102" t="s">
        <v>10452</v>
      </c>
      <c r="H16331" s="102">
        <v>45661</v>
      </c>
      <c r="I16331" s="102" t="s">
        <v>280</v>
      </c>
      <c r="J16331" s="102" t="s">
        <v>1</v>
      </c>
      <c r="K16331" s="102" t="s">
        <v>2</v>
      </c>
      <c r="L16331" s="102" t="s">
        <v>24</v>
      </c>
      <c r="M16331" s="102" t="s">
        <v>1074</v>
      </c>
      <c r="N16331" s="102">
        <v>6</v>
      </c>
      <c r="O16331" s="102" t="s">
        <v>26235</v>
      </c>
    </row>
    <row r="16332" spans="1:15" x14ac:dyDescent="0.25">
      <c r="A16332" s="102" t="s">
        <v>8405</v>
      </c>
      <c r="B16332" s="103" t="s">
        <v>2976</v>
      </c>
      <c r="C16332" s="103" t="s">
        <v>274</v>
      </c>
      <c r="D16332" s="102" t="s">
        <v>388</v>
      </c>
      <c r="E16332" s="102" t="s">
        <v>275</v>
      </c>
      <c r="F16332" s="102" t="s">
        <v>26506</v>
      </c>
      <c r="H16332" s="102">
        <v>45661</v>
      </c>
      <c r="I16332" s="102" t="s">
        <v>280</v>
      </c>
      <c r="J16332" s="102" t="s">
        <v>1</v>
      </c>
      <c r="K16332" s="102" t="s">
        <v>2</v>
      </c>
      <c r="L16332" s="102" t="s">
        <v>24</v>
      </c>
      <c r="M16332" s="102" t="s">
        <v>1074</v>
      </c>
      <c r="N16332" s="102">
        <v>6</v>
      </c>
      <c r="O16332" s="102" t="s">
        <v>26235</v>
      </c>
    </row>
    <row r="16333" spans="1:15" x14ac:dyDescent="0.25">
      <c r="A16333" s="102" t="s">
        <v>8405</v>
      </c>
      <c r="B16333" s="103" t="s">
        <v>1122</v>
      </c>
      <c r="C16333" s="103" t="s">
        <v>274</v>
      </c>
      <c r="D16333" s="102" t="s">
        <v>388</v>
      </c>
      <c r="E16333" s="102" t="s">
        <v>275</v>
      </c>
      <c r="F16333" s="102" t="s">
        <v>26507</v>
      </c>
      <c r="H16333" s="102">
        <v>45661</v>
      </c>
      <c r="I16333" s="102" t="s">
        <v>280</v>
      </c>
      <c r="J16333" s="102" t="s">
        <v>1</v>
      </c>
      <c r="K16333" s="102" t="s">
        <v>2</v>
      </c>
      <c r="L16333" s="102" t="s">
        <v>24</v>
      </c>
      <c r="M16333" s="102" t="s">
        <v>1074</v>
      </c>
      <c r="N16333" s="102">
        <v>6</v>
      </c>
      <c r="O16333" s="102" t="s">
        <v>26235</v>
      </c>
    </row>
    <row r="16334" spans="1:15" x14ac:dyDescent="0.25">
      <c r="A16334" s="102" t="s">
        <v>24245</v>
      </c>
      <c r="B16334" s="103" t="s">
        <v>2211</v>
      </c>
      <c r="C16334" s="103" t="s">
        <v>274</v>
      </c>
      <c r="D16334" s="102" t="s">
        <v>152</v>
      </c>
      <c r="E16334" s="102" t="s">
        <v>275</v>
      </c>
      <c r="F16334" s="102" t="s">
        <v>26508</v>
      </c>
      <c r="H16334" s="102">
        <v>45661</v>
      </c>
      <c r="I16334" s="102" t="s">
        <v>280</v>
      </c>
      <c r="J16334" s="102" t="s">
        <v>1</v>
      </c>
      <c r="K16334" s="102" t="s">
        <v>2</v>
      </c>
      <c r="L16334" s="102" t="s">
        <v>24</v>
      </c>
      <c r="M16334" s="102" t="s">
        <v>1074</v>
      </c>
      <c r="N16334" s="102">
        <v>6</v>
      </c>
      <c r="O16334" s="102" t="s">
        <v>26235</v>
      </c>
    </row>
    <row r="16335" spans="1:15" x14ac:dyDescent="0.25">
      <c r="A16335" s="102" t="s">
        <v>24247</v>
      </c>
      <c r="B16335" s="103" t="s">
        <v>7938</v>
      </c>
      <c r="C16335" s="103" t="s">
        <v>274</v>
      </c>
      <c r="D16335" s="102" t="s">
        <v>281</v>
      </c>
      <c r="E16335" s="102" t="s">
        <v>275</v>
      </c>
      <c r="F16335" s="102" t="s">
        <v>26509</v>
      </c>
      <c r="H16335" s="102">
        <v>45661</v>
      </c>
      <c r="I16335" s="102" t="s">
        <v>280</v>
      </c>
      <c r="J16335" s="102" t="s">
        <v>1</v>
      </c>
      <c r="K16335" s="102" t="s">
        <v>2</v>
      </c>
      <c r="L16335" s="102" t="s">
        <v>24</v>
      </c>
      <c r="M16335" s="102" t="s">
        <v>1074</v>
      </c>
      <c r="N16335" s="102">
        <v>6</v>
      </c>
      <c r="O16335" s="102" t="s">
        <v>26235</v>
      </c>
    </row>
    <row r="16336" spans="1:15" x14ac:dyDescent="0.25">
      <c r="A16336" s="102" t="s">
        <v>24247</v>
      </c>
      <c r="B16336" s="103" t="s">
        <v>1420</v>
      </c>
      <c r="C16336" s="103" t="s">
        <v>274</v>
      </c>
      <c r="D16336" s="102" t="s">
        <v>281</v>
      </c>
      <c r="E16336" s="102" t="s">
        <v>275</v>
      </c>
      <c r="F16336" s="102" t="s">
        <v>26510</v>
      </c>
      <c r="H16336" s="102">
        <v>45661</v>
      </c>
      <c r="I16336" s="102" t="s">
        <v>280</v>
      </c>
      <c r="J16336" s="102" t="s">
        <v>1</v>
      </c>
      <c r="K16336" s="102" t="s">
        <v>2</v>
      </c>
      <c r="L16336" s="102" t="s">
        <v>24</v>
      </c>
      <c r="M16336" s="102" t="s">
        <v>1074</v>
      </c>
      <c r="N16336" s="102">
        <v>6</v>
      </c>
      <c r="O16336" s="102" t="s">
        <v>26235</v>
      </c>
    </row>
    <row r="16337" spans="1:15" x14ac:dyDescent="0.25">
      <c r="A16337" s="102" t="s">
        <v>5969</v>
      </c>
      <c r="B16337" s="103" t="s">
        <v>1214</v>
      </c>
      <c r="C16337" s="103" t="s">
        <v>277</v>
      </c>
      <c r="D16337" s="102" t="s">
        <v>136</v>
      </c>
      <c r="E16337" s="102" t="s">
        <v>275</v>
      </c>
      <c r="F16337" s="102" t="s">
        <v>26511</v>
      </c>
      <c r="H16337" s="102">
        <v>45661</v>
      </c>
      <c r="I16337" s="102" t="s">
        <v>280</v>
      </c>
      <c r="J16337" s="102" t="s">
        <v>1</v>
      </c>
      <c r="K16337" s="102" t="s">
        <v>2</v>
      </c>
      <c r="L16337" s="102" t="s">
        <v>24</v>
      </c>
      <c r="M16337" s="102" t="s">
        <v>1074</v>
      </c>
      <c r="N16337" s="102">
        <v>6</v>
      </c>
      <c r="O16337" s="102" t="s">
        <v>26235</v>
      </c>
    </row>
    <row r="16338" spans="1:15" x14ac:dyDescent="0.25">
      <c r="A16338" s="102" t="s">
        <v>5969</v>
      </c>
      <c r="B16338" s="103" t="s">
        <v>1120</v>
      </c>
      <c r="C16338" s="103" t="s">
        <v>274</v>
      </c>
      <c r="D16338" s="102" t="s">
        <v>303</v>
      </c>
      <c r="E16338" s="102" t="s">
        <v>275</v>
      </c>
      <c r="F16338" s="102" t="s">
        <v>26512</v>
      </c>
      <c r="H16338" s="102">
        <v>45661</v>
      </c>
      <c r="I16338" s="102" t="s">
        <v>280</v>
      </c>
      <c r="J16338" s="102" t="s">
        <v>1</v>
      </c>
      <c r="K16338" s="102" t="s">
        <v>2</v>
      </c>
      <c r="L16338" s="102" t="s">
        <v>24</v>
      </c>
      <c r="M16338" s="102" t="s">
        <v>1074</v>
      </c>
      <c r="N16338" s="102">
        <v>6</v>
      </c>
      <c r="O16338" s="102" t="s">
        <v>26235</v>
      </c>
    </row>
    <row r="16339" spans="1:15" x14ac:dyDescent="0.25">
      <c r="A16339" s="102" t="s">
        <v>24259</v>
      </c>
      <c r="B16339" s="103" t="s">
        <v>1304</v>
      </c>
      <c r="C16339" s="103" t="s">
        <v>274</v>
      </c>
      <c r="D16339" s="102" t="s">
        <v>152</v>
      </c>
      <c r="E16339" s="102" t="s">
        <v>275</v>
      </c>
      <c r="F16339" s="102" t="s">
        <v>26513</v>
      </c>
      <c r="H16339" s="102">
        <v>45661</v>
      </c>
      <c r="I16339" s="102" t="s">
        <v>280</v>
      </c>
      <c r="J16339" s="102" t="s">
        <v>1</v>
      </c>
      <c r="K16339" s="102" t="s">
        <v>2</v>
      </c>
      <c r="L16339" s="102" t="s">
        <v>24</v>
      </c>
      <c r="M16339" s="102" t="s">
        <v>1074</v>
      </c>
      <c r="N16339" s="102">
        <v>6</v>
      </c>
      <c r="O16339" s="102" t="s">
        <v>26235</v>
      </c>
    </row>
    <row r="16340" spans="1:15" x14ac:dyDescent="0.25">
      <c r="A16340" s="102" t="s">
        <v>24259</v>
      </c>
      <c r="B16340" s="103" t="s">
        <v>24158</v>
      </c>
      <c r="C16340" s="103" t="s">
        <v>274</v>
      </c>
      <c r="D16340" s="102" t="s">
        <v>152</v>
      </c>
      <c r="E16340" s="102" t="s">
        <v>275</v>
      </c>
      <c r="F16340" s="102" t="s">
        <v>26514</v>
      </c>
      <c r="H16340" s="102">
        <v>45661</v>
      </c>
      <c r="I16340" s="102" t="s">
        <v>280</v>
      </c>
      <c r="J16340" s="102" t="s">
        <v>1</v>
      </c>
      <c r="K16340" s="102" t="s">
        <v>2</v>
      </c>
      <c r="L16340" s="102" t="s">
        <v>24</v>
      </c>
      <c r="M16340" s="102" t="s">
        <v>1074</v>
      </c>
      <c r="N16340" s="102">
        <v>6</v>
      </c>
      <c r="O16340" s="102" t="s">
        <v>26235</v>
      </c>
    </row>
    <row r="16341" spans="1:15" x14ac:dyDescent="0.25">
      <c r="A16341" s="102" t="s">
        <v>24259</v>
      </c>
      <c r="B16341" s="103" t="s">
        <v>1895</v>
      </c>
      <c r="C16341" s="103" t="s">
        <v>274</v>
      </c>
      <c r="D16341" s="102" t="s">
        <v>152</v>
      </c>
      <c r="E16341" s="102" t="s">
        <v>275</v>
      </c>
      <c r="F16341" s="102" t="s">
        <v>26515</v>
      </c>
      <c r="H16341" s="102">
        <v>45661</v>
      </c>
      <c r="I16341" s="102" t="s">
        <v>280</v>
      </c>
      <c r="J16341" s="102" t="s">
        <v>1</v>
      </c>
      <c r="K16341" s="102" t="s">
        <v>2</v>
      </c>
      <c r="L16341" s="102" t="s">
        <v>24</v>
      </c>
      <c r="M16341" s="102" t="s">
        <v>1074</v>
      </c>
      <c r="N16341" s="102">
        <v>6</v>
      </c>
      <c r="O16341" s="102" t="s">
        <v>26235</v>
      </c>
    </row>
    <row r="16342" spans="1:15" x14ac:dyDescent="0.25">
      <c r="A16342" s="102" t="s">
        <v>24263</v>
      </c>
      <c r="B16342" s="103" t="s">
        <v>3525</v>
      </c>
      <c r="C16342" s="103" t="s">
        <v>277</v>
      </c>
      <c r="D16342" s="102" t="s">
        <v>1072</v>
      </c>
      <c r="E16342" s="102" t="s">
        <v>275</v>
      </c>
      <c r="F16342" s="102" t="s">
        <v>26516</v>
      </c>
      <c r="H16342" s="102">
        <v>45661</v>
      </c>
      <c r="I16342" s="102" t="s">
        <v>280</v>
      </c>
      <c r="J16342" s="102" t="s">
        <v>1</v>
      </c>
      <c r="K16342" s="102" t="s">
        <v>2</v>
      </c>
      <c r="L16342" s="102" t="s">
        <v>24</v>
      </c>
      <c r="M16342" s="102" t="s">
        <v>1074</v>
      </c>
      <c r="N16342" s="102">
        <v>6</v>
      </c>
      <c r="O16342" s="102" t="s">
        <v>26235</v>
      </c>
    </row>
    <row r="16343" spans="1:15" x14ac:dyDescent="0.25">
      <c r="A16343" s="102" t="s">
        <v>3970</v>
      </c>
      <c r="B16343" s="103" t="s">
        <v>2580</v>
      </c>
      <c r="C16343" s="103" t="s">
        <v>274</v>
      </c>
      <c r="D16343" s="102" t="s">
        <v>1072</v>
      </c>
      <c r="E16343" s="102" t="s">
        <v>275</v>
      </c>
      <c r="F16343" s="102" t="s">
        <v>26517</v>
      </c>
      <c r="H16343" s="102">
        <v>45661</v>
      </c>
      <c r="I16343" s="102" t="s">
        <v>280</v>
      </c>
      <c r="J16343" s="102" t="s">
        <v>1</v>
      </c>
      <c r="K16343" s="102" t="s">
        <v>2</v>
      </c>
      <c r="L16343" s="102" t="s">
        <v>24</v>
      </c>
      <c r="M16343" s="102" t="s">
        <v>1074</v>
      </c>
      <c r="N16343" s="102">
        <v>6</v>
      </c>
      <c r="O16343" s="102" t="s">
        <v>26235</v>
      </c>
    </row>
    <row r="16344" spans="1:15" x14ac:dyDescent="0.25">
      <c r="A16344" s="102" t="s">
        <v>3970</v>
      </c>
      <c r="B16344" s="103" t="s">
        <v>2232</v>
      </c>
      <c r="C16344" s="103" t="s">
        <v>277</v>
      </c>
      <c r="D16344" s="102" t="s">
        <v>1072</v>
      </c>
      <c r="E16344" s="102" t="s">
        <v>275</v>
      </c>
      <c r="F16344" s="102" t="s">
        <v>26518</v>
      </c>
      <c r="H16344" s="102">
        <v>45661</v>
      </c>
      <c r="I16344" s="102" t="s">
        <v>280</v>
      </c>
      <c r="J16344" s="102" t="s">
        <v>1</v>
      </c>
      <c r="K16344" s="102" t="s">
        <v>2</v>
      </c>
      <c r="L16344" s="102" t="s">
        <v>24</v>
      </c>
      <c r="M16344" s="102" t="s">
        <v>1074</v>
      </c>
      <c r="N16344" s="102">
        <v>6</v>
      </c>
      <c r="O16344" s="102" t="s">
        <v>26235</v>
      </c>
    </row>
    <row r="16345" spans="1:15" x14ac:dyDescent="0.25">
      <c r="A16345" s="102" t="s">
        <v>24268</v>
      </c>
      <c r="B16345" s="103" t="s">
        <v>2521</v>
      </c>
      <c r="C16345" s="103" t="s">
        <v>274</v>
      </c>
      <c r="D16345" s="102" t="s">
        <v>388</v>
      </c>
      <c r="E16345" s="102" t="s">
        <v>276</v>
      </c>
      <c r="H16345" s="102">
        <v>45661</v>
      </c>
      <c r="I16345" s="102" t="s">
        <v>280</v>
      </c>
      <c r="J16345" s="102" t="s">
        <v>1</v>
      </c>
      <c r="K16345" s="102" t="s">
        <v>2</v>
      </c>
      <c r="L16345" s="102" t="s">
        <v>24</v>
      </c>
      <c r="M16345" s="102" t="s">
        <v>1074</v>
      </c>
      <c r="N16345" s="102">
        <v>6</v>
      </c>
      <c r="O16345" s="102" t="s">
        <v>26235</v>
      </c>
    </row>
    <row r="16346" spans="1:15" x14ac:dyDescent="0.25">
      <c r="A16346" s="102" t="s">
        <v>5975</v>
      </c>
      <c r="B16346" s="103" t="s">
        <v>17046</v>
      </c>
      <c r="C16346" s="103" t="s">
        <v>277</v>
      </c>
      <c r="D16346" s="102" t="s">
        <v>1072</v>
      </c>
      <c r="E16346" s="102" t="s">
        <v>275</v>
      </c>
      <c r="F16346" s="102" t="s">
        <v>26519</v>
      </c>
      <c r="H16346" s="102">
        <v>45661</v>
      </c>
      <c r="I16346" s="102" t="s">
        <v>280</v>
      </c>
      <c r="J16346" s="102" t="s">
        <v>1</v>
      </c>
      <c r="K16346" s="102" t="s">
        <v>2</v>
      </c>
      <c r="L16346" s="102" t="s">
        <v>24</v>
      </c>
      <c r="M16346" s="102" t="s">
        <v>1074</v>
      </c>
      <c r="N16346" s="102">
        <v>6</v>
      </c>
      <c r="O16346" s="102" t="s">
        <v>26235</v>
      </c>
    </row>
    <row r="16347" spans="1:15" x14ac:dyDescent="0.25">
      <c r="A16347" s="102" t="s">
        <v>3986</v>
      </c>
      <c r="B16347" s="103" t="s">
        <v>1254</v>
      </c>
      <c r="C16347" s="103" t="s">
        <v>1118</v>
      </c>
      <c r="D16347" s="102" t="s">
        <v>152</v>
      </c>
      <c r="E16347" s="102" t="s">
        <v>275</v>
      </c>
      <c r="F16347" s="102" t="s">
        <v>7888</v>
      </c>
      <c r="H16347" s="102">
        <v>45661</v>
      </c>
      <c r="I16347" s="102" t="s">
        <v>280</v>
      </c>
      <c r="J16347" s="102" t="s">
        <v>1</v>
      </c>
      <c r="K16347" s="102" t="s">
        <v>2</v>
      </c>
      <c r="L16347" s="102" t="s">
        <v>24</v>
      </c>
      <c r="M16347" s="102" t="s">
        <v>1074</v>
      </c>
      <c r="N16347" s="102">
        <v>6</v>
      </c>
      <c r="O16347" s="102" t="s">
        <v>26235</v>
      </c>
    </row>
    <row r="16348" spans="1:15" x14ac:dyDescent="0.25">
      <c r="A16348" s="102" t="s">
        <v>26520</v>
      </c>
      <c r="B16348" s="103" t="s">
        <v>1448</v>
      </c>
      <c r="C16348" s="103" t="s">
        <v>1118</v>
      </c>
      <c r="D16348" s="102" t="s">
        <v>152</v>
      </c>
      <c r="E16348" s="102" t="s">
        <v>275</v>
      </c>
      <c r="F16348" s="102" t="s">
        <v>26521</v>
      </c>
      <c r="H16348" s="102">
        <v>45661</v>
      </c>
      <c r="I16348" s="102" t="s">
        <v>280</v>
      </c>
      <c r="J16348" s="102" t="s">
        <v>1</v>
      </c>
      <c r="K16348" s="102" t="s">
        <v>2</v>
      </c>
      <c r="L16348" s="102" t="s">
        <v>24</v>
      </c>
      <c r="M16348" s="102" t="s">
        <v>1074</v>
      </c>
      <c r="N16348" s="102">
        <v>6</v>
      </c>
      <c r="O16348" s="102" t="s">
        <v>26235</v>
      </c>
    </row>
    <row r="16349" spans="1:15" x14ac:dyDescent="0.25">
      <c r="A16349" s="102" t="s">
        <v>26522</v>
      </c>
      <c r="B16349" s="103" t="s">
        <v>3525</v>
      </c>
      <c r="C16349" s="103" t="s">
        <v>1118</v>
      </c>
      <c r="D16349" s="102" t="s">
        <v>152</v>
      </c>
      <c r="E16349" s="102" t="s">
        <v>275</v>
      </c>
      <c r="F16349" s="102" t="s">
        <v>26523</v>
      </c>
      <c r="H16349" s="102">
        <v>45661</v>
      </c>
      <c r="I16349" s="102" t="s">
        <v>280</v>
      </c>
      <c r="J16349" s="102" t="s">
        <v>1</v>
      </c>
      <c r="K16349" s="102" t="s">
        <v>2</v>
      </c>
      <c r="L16349" s="102" t="s">
        <v>24</v>
      </c>
      <c r="M16349" s="102" t="s">
        <v>1074</v>
      </c>
      <c r="N16349" s="102">
        <v>6</v>
      </c>
      <c r="O16349" s="102" t="s">
        <v>26235</v>
      </c>
    </row>
    <row r="16350" spans="1:15" x14ac:dyDescent="0.25">
      <c r="A16350" s="102" t="s">
        <v>26522</v>
      </c>
      <c r="B16350" s="103" t="s">
        <v>1202</v>
      </c>
      <c r="C16350" s="103" t="s">
        <v>274</v>
      </c>
      <c r="D16350" s="102" t="s">
        <v>152</v>
      </c>
      <c r="E16350" s="102" t="s">
        <v>275</v>
      </c>
      <c r="F16350" s="102" t="s">
        <v>26524</v>
      </c>
      <c r="H16350" s="102">
        <v>45661</v>
      </c>
      <c r="I16350" s="102" t="s">
        <v>280</v>
      </c>
      <c r="J16350" s="102" t="s">
        <v>1</v>
      </c>
      <c r="K16350" s="102" t="s">
        <v>2</v>
      </c>
      <c r="L16350" s="102" t="s">
        <v>24</v>
      </c>
      <c r="M16350" s="102" t="s">
        <v>1074</v>
      </c>
      <c r="N16350" s="102">
        <v>6</v>
      </c>
      <c r="O16350" s="102" t="s">
        <v>26235</v>
      </c>
    </row>
    <row r="16351" spans="1:15" x14ac:dyDescent="0.25">
      <c r="A16351" s="102" t="s">
        <v>26522</v>
      </c>
      <c r="B16351" s="103" t="s">
        <v>2931</v>
      </c>
      <c r="C16351" s="103" t="s">
        <v>274</v>
      </c>
      <c r="D16351" s="102" t="s">
        <v>152</v>
      </c>
      <c r="E16351" s="102" t="s">
        <v>275</v>
      </c>
      <c r="F16351" s="102" t="s">
        <v>26525</v>
      </c>
      <c r="H16351" s="102">
        <v>45661</v>
      </c>
      <c r="I16351" s="102" t="s">
        <v>280</v>
      </c>
      <c r="J16351" s="102" t="s">
        <v>1</v>
      </c>
      <c r="K16351" s="102" t="s">
        <v>2</v>
      </c>
      <c r="L16351" s="102" t="s">
        <v>24</v>
      </c>
      <c r="M16351" s="102" t="s">
        <v>1074</v>
      </c>
      <c r="N16351" s="102">
        <v>6</v>
      </c>
      <c r="O16351" s="102" t="s">
        <v>26235</v>
      </c>
    </row>
    <row r="16352" spans="1:15" x14ac:dyDescent="0.25">
      <c r="A16352" s="102" t="s">
        <v>13924</v>
      </c>
      <c r="B16352" s="103" t="s">
        <v>24158</v>
      </c>
      <c r="C16352" s="103" t="s">
        <v>274</v>
      </c>
      <c r="D16352" s="102" t="s">
        <v>152</v>
      </c>
      <c r="E16352" s="102" t="s">
        <v>275</v>
      </c>
      <c r="F16352" s="102" t="s">
        <v>26526</v>
      </c>
      <c r="H16352" s="102">
        <v>45661</v>
      </c>
      <c r="I16352" s="102" t="s">
        <v>280</v>
      </c>
      <c r="J16352" s="102" t="s">
        <v>1</v>
      </c>
      <c r="K16352" s="102" t="s">
        <v>2</v>
      </c>
      <c r="L16352" s="102" t="s">
        <v>24</v>
      </c>
      <c r="M16352" s="102" t="s">
        <v>1074</v>
      </c>
      <c r="N16352" s="102">
        <v>6</v>
      </c>
      <c r="O16352" s="102" t="s">
        <v>26235</v>
      </c>
    </row>
    <row r="16353" spans="1:15" x14ac:dyDescent="0.25">
      <c r="A16353" s="102" t="s">
        <v>13924</v>
      </c>
      <c r="B16353" s="103" t="s">
        <v>24274</v>
      </c>
      <c r="C16353" s="103" t="s">
        <v>274</v>
      </c>
      <c r="D16353" s="102" t="s">
        <v>152</v>
      </c>
      <c r="E16353" s="102" t="s">
        <v>275</v>
      </c>
      <c r="F16353" s="102" t="s">
        <v>26527</v>
      </c>
      <c r="H16353" s="102">
        <v>45661</v>
      </c>
      <c r="I16353" s="102" t="s">
        <v>280</v>
      </c>
      <c r="J16353" s="102" t="s">
        <v>1</v>
      </c>
      <c r="K16353" s="102" t="s">
        <v>2</v>
      </c>
      <c r="L16353" s="102" t="s">
        <v>24</v>
      </c>
      <c r="M16353" s="102" t="s">
        <v>1074</v>
      </c>
      <c r="N16353" s="102">
        <v>6</v>
      </c>
      <c r="O16353" s="102" t="s">
        <v>26235</v>
      </c>
    </row>
    <row r="16354" spans="1:15" x14ac:dyDescent="0.25">
      <c r="A16354" s="102" t="s">
        <v>1227</v>
      </c>
      <c r="B16354" s="103" t="s">
        <v>1189</v>
      </c>
      <c r="C16354" s="103" t="s">
        <v>1180</v>
      </c>
      <c r="D16354" s="102" t="s">
        <v>152</v>
      </c>
      <c r="E16354" s="102" t="s">
        <v>275</v>
      </c>
      <c r="F16354" s="102" t="s">
        <v>26528</v>
      </c>
      <c r="G16354" s="102">
        <v>45290</v>
      </c>
      <c r="H16354" s="102">
        <v>45661</v>
      </c>
      <c r="I16354" s="102" t="s">
        <v>280</v>
      </c>
      <c r="J16354" s="102" t="s">
        <v>1</v>
      </c>
      <c r="K16354" s="102" t="s">
        <v>2</v>
      </c>
      <c r="L16354" s="102" t="s">
        <v>24</v>
      </c>
      <c r="M16354" s="102" t="s">
        <v>1180</v>
      </c>
      <c r="N16354" s="102">
        <v>6</v>
      </c>
      <c r="O16354" s="102" t="s">
        <v>26235</v>
      </c>
    </row>
    <row r="16355" spans="1:15" x14ac:dyDescent="0.25">
      <c r="A16355" s="102" t="s">
        <v>1227</v>
      </c>
      <c r="B16355" s="103" t="s">
        <v>1672</v>
      </c>
      <c r="C16355" s="103" t="s">
        <v>274</v>
      </c>
      <c r="D16355" s="102" t="s">
        <v>152</v>
      </c>
      <c r="E16355" s="102" t="s">
        <v>275</v>
      </c>
      <c r="F16355" s="102" t="s">
        <v>26529</v>
      </c>
      <c r="H16355" s="102">
        <v>45661</v>
      </c>
      <c r="I16355" s="102" t="s">
        <v>280</v>
      </c>
      <c r="J16355" s="102" t="s">
        <v>1</v>
      </c>
      <c r="K16355" s="102" t="s">
        <v>2</v>
      </c>
      <c r="L16355" s="102" t="s">
        <v>24</v>
      </c>
      <c r="M16355" s="102" t="s">
        <v>1074</v>
      </c>
      <c r="N16355" s="102">
        <v>6</v>
      </c>
      <c r="O16355" s="102" t="s">
        <v>26235</v>
      </c>
    </row>
    <row r="16356" spans="1:15" x14ac:dyDescent="0.25">
      <c r="A16356" s="102" t="s">
        <v>24278</v>
      </c>
      <c r="B16356" s="103" t="s">
        <v>1992</v>
      </c>
      <c r="C16356" s="103" t="s">
        <v>274</v>
      </c>
      <c r="D16356" s="102" t="s">
        <v>1072</v>
      </c>
      <c r="E16356" s="102" t="s">
        <v>275</v>
      </c>
      <c r="F16356" s="102" t="s">
        <v>26530</v>
      </c>
      <c r="H16356" s="102">
        <v>45661</v>
      </c>
      <c r="I16356" s="102" t="s">
        <v>280</v>
      </c>
      <c r="J16356" s="102" t="s">
        <v>1</v>
      </c>
      <c r="K16356" s="102" t="s">
        <v>2</v>
      </c>
      <c r="L16356" s="102" t="s">
        <v>24</v>
      </c>
      <c r="M16356" s="102" t="s">
        <v>1074</v>
      </c>
      <c r="N16356" s="102">
        <v>6</v>
      </c>
      <c r="O16356" s="102" t="s">
        <v>26235</v>
      </c>
    </row>
    <row r="16357" spans="1:15" x14ac:dyDescent="0.25">
      <c r="A16357" s="102" t="s">
        <v>24278</v>
      </c>
      <c r="B16357" s="103" t="s">
        <v>24280</v>
      </c>
      <c r="C16357" s="103" t="s">
        <v>274</v>
      </c>
      <c r="D16357" s="102" t="s">
        <v>1072</v>
      </c>
      <c r="E16357" s="102" t="s">
        <v>275</v>
      </c>
      <c r="F16357" s="102" t="s">
        <v>26531</v>
      </c>
      <c r="H16357" s="102">
        <v>45661</v>
      </c>
      <c r="I16357" s="102" t="s">
        <v>280</v>
      </c>
      <c r="J16357" s="102" t="s">
        <v>1</v>
      </c>
      <c r="K16357" s="102" t="s">
        <v>2</v>
      </c>
      <c r="L16357" s="102" t="s">
        <v>24</v>
      </c>
      <c r="M16357" s="102" t="s">
        <v>1074</v>
      </c>
      <c r="N16357" s="102">
        <v>6</v>
      </c>
      <c r="O16357" s="102" t="s">
        <v>26235</v>
      </c>
    </row>
    <row r="16358" spans="1:15" x14ac:dyDescent="0.25">
      <c r="A16358" s="102" t="s">
        <v>12121</v>
      </c>
      <c r="B16358" s="103" t="s">
        <v>1250</v>
      </c>
      <c r="C16358" s="103" t="s">
        <v>274</v>
      </c>
      <c r="D16358" s="102" t="s">
        <v>1072</v>
      </c>
      <c r="E16358" s="102" t="s">
        <v>275</v>
      </c>
      <c r="F16358" s="102" t="s">
        <v>26532</v>
      </c>
      <c r="H16358" s="102">
        <v>45661</v>
      </c>
      <c r="I16358" s="102" t="s">
        <v>280</v>
      </c>
      <c r="J16358" s="102" t="s">
        <v>1</v>
      </c>
      <c r="K16358" s="102" t="s">
        <v>2</v>
      </c>
      <c r="L16358" s="102" t="s">
        <v>24</v>
      </c>
      <c r="M16358" s="102" t="s">
        <v>1074</v>
      </c>
      <c r="N16358" s="102">
        <v>6</v>
      </c>
      <c r="O16358" s="102" t="s">
        <v>26235</v>
      </c>
    </row>
    <row r="16359" spans="1:15" x14ac:dyDescent="0.25">
      <c r="A16359" s="102" t="s">
        <v>24283</v>
      </c>
      <c r="B16359" s="103" t="s">
        <v>3119</v>
      </c>
      <c r="C16359" s="103" t="s">
        <v>277</v>
      </c>
      <c r="D16359" s="102" t="s">
        <v>1072</v>
      </c>
      <c r="E16359" s="102" t="s">
        <v>275</v>
      </c>
      <c r="F16359" s="102" t="s">
        <v>26533</v>
      </c>
      <c r="H16359" s="102">
        <v>45661</v>
      </c>
      <c r="I16359" s="102" t="s">
        <v>280</v>
      </c>
      <c r="J16359" s="102" t="s">
        <v>1</v>
      </c>
      <c r="K16359" s="102" t="s">
        <v>2</v>
      </c>
      <c r="L16359" s="102" t="s">
        <v>24</v>
      </c>
      <c r="M16359" s="102" t="s">
        <v>1074</v>
      </c>
      <c r="N16359" s="102">
        <v>6</v>
      </c>
      <c r="O16359" s="102" t="s">
        <v>26235</v>
      </c>
    </row>
    <row r="16360" spans="1:15" x14ac:dyDescent="0.25">
      <c r="A16360" s="102" t="s">
        <v>24283</v>
      </c>
      <c r="B16360" s="103" t="s">
        <v>1383</v>
      </c>
      <c r="C16360" s="103" t="s">
        <v>274</v>
      </c>
      <c r="D16360" s="102" t="s">
        <v>1072</v>
      </c>
      <c r="E16360" s="102" t="s">
        <v>275</v>
      </c>
      <c r="F16360" s="102" t="s">
        <v>26534</v>
      </c>
      <c r="H16360" s="102">
        <v>45661</v>
      </c>
      <c r="I16360" s="102" t="s">
        <v>280</v>
      </c>
      <c r="J16360" s="102" t="s">
        <v>1</v>
      </c>
      <c r="K16360" s="102" t="s">
        <v>2</v>
      </c>
      <c r="L16360" s="102" t="s">
        <v>24</v>
      </c>
      <c r="M16360" s="102" t="s">
        <v>1074</v>
      </c>
      <c r="N16360" s="102">
        <v>6</v>
      </c>
      <c r="O16360" s="102" t="s">
        <v>26235</v>
      </c>
    </row>
    <row r="16361" spans="1:15" x14ac:dyDescent="0.25">
      <c r="A16361" s="102" t="s">
        <v>9772</v>
      </c>
      <c r="B16361" s="103" t="s">
        <v>1078</v>
      </c>
      <c r="C16361" s="103" t="s">
        <v>274</v>
      </c>
      <c r="D16361" s="102" t="s">
        <v>136</v>
      </c>
      <c r="E16361" s="102" t="s">
        <v>275</v>
      </c>
      <c r="F16361" s="102" t="s">
        <v>26535</v>
      </c>
      <c r="G16361" s="102">
        <v>42678</v>
      </c>
      <c r="H16361" s="102">
        <v>45661</v>
      </c>
      <c r="I16361" s="102" t="s">
        <v>280</v>
      </c>
      <c r="J16361" s="102" t="s">
        <v>1</v>
      </c>
      <c r="K16361" s="102" t="s">
        <v>2</v>
      </c>
      <c r="L16361" s="102" t="s">
        <v>24</v>
      </c>
      <c r="M16361" s="102" t="s">
        <v>1074</v>
      </c>
      <c r="N16361" s="102">
        <v>6</v>
      </c>
      <c r="O16361" s="102" t="s">
        <v>26235</v>
      </c>
    </row>
    <row r="16362" spans="1:15" x14ac:dyDescent="0.25">
      <c r="A16362" s="102" t="s">
        <v>9772</v>
      </c>
      <c r="B16362" s="103" t="s">
        <v>1618</v>
      </c>
      <c r="C16362" s="103" t="s">
        <v>1082</v>
      </c>
      <c r="D16362" s="102" t="s">
        <v>136</v>
      </c>
      <c r="E16362" s="102" t="s">
        <v>275</v>
      </c>
      <c r="F16362" s="102" t="s">
        <v>26536</v>
      </c>
      <c r="H16362" s="102">
        <v>45661</v>
      </c>
      <c r="I16362" s="102" t="s">
        <v>280</v>
      </c>
      <c r="J16362" s="102" t="s">
        <v>1</v>
      </c>
      <c r="K16362" s="102" t="s">
        <v>2</v>
      </c>
      <c r="L16362" s="102" t="s">
        <v>24</v>
      </c>
      <c r="M16362" s="102" t="s">
        <v>1082</v>
      </c>
      <c r="N16362" s="102">
        <v>6</v>
      </c>
      <c r="O16362" s="102" t="s">
        <v>26235</v>
      </c>
    </row>
    <row r="16363" spans="1:15" x14ac:dyDescent="0.25">
      <c r="A16363" s="102" t="s">
        <v>24288</v>
      </c>
      <c r="B16363" s="103" t="s">
        <v>1741</v>
      </c>
      <c r="C16363" s="103" t="s">
        <v>1082</v>
      </c>
      <c r="D16363" s="102" t="s">
        <v>136</v>
      </c>
      <c r="E16363" s="102" t="s">
        <v>275</v>
      </c>
      <c r="F16363" s="102" t="s">
        <v>26537</v>
      </c>
      <c r="H16363" s="102">
        <v>45661</v>
      </c>
      <c r="I16363" s="102" t="s">
        <v>280</v>
      </c>
      <c r="J16363" s="102" t="s">
        <v>1</v>
      </c>
      <c r="K16363" s="102" t="s">
        <v>2</v>
      </c>
      <c r="L16363" s="102" t="s">
        <v>24</v>
      </c>
      <c r="M16363" s="102" t="s">
        <v>1082</v>
      </c>
      <c r="N16363" s="102">
        <v>6</v>
      </c>
      <c r="O16363" s="102" t="s">
        <v>26235</v>
      </c>
    </row>
    <row r="16364" spans="1:15" x14ac:dyDescent="0.25">
      <c r="A16364" s="102" t="s">
        <v>24290</v>
      </c>
      <c r="B16364" s="103" t="s">
        <v>1672</v>
      </c>
      <c r="C16364" s="103" t="s">
        <v>274</v>
      </c>
      <c r="D16364" s="102" t="s">
        <v>303</v>
      </c>
      <c r="E16364" s="102" t="s">
        <v>275</v>
      </c>
      <c r="F16364" s="102" t="s">
        <v>26538</v>
      </c>
      <c r="H16364" s="102">
        <v>45661</v>
      </c>
      <c r="I16364" s="102" t="s">
        <v>280</v>
      </c>
      <c r="J16364" s="102" t="s">
        <v>1</v>
      </c>
      <c r="K16364" s="102" t="s">
        <v>2</v>
      </c>
      <c r="L16364" s="102" t="s">
        <v>24</v>
      </c>
      <c r="M16364" s="102" t="s">
        <v>1074</v>
      </c>
      <c r="N16364" s="102">
        <v>6</v>
      </c>
      <c r="O16364" s="102" t="s">
        <v>26235</v>
      </c>
    </row>
    <row r="16365" spans="1:15" x14ac:dyDescent="0.25">
      <c r="A16365" s="102" t="s">
        <v>24290</v>
      </c>
      <c r="B16365" s="103" t="s">
        <v>1268</v>
      </c>
      <c r="C16365" s="103" t="s">
        <v>274</v>
      </c>
      <c r="D16365" s="102" t="s">
        <v>303</v>
      </c>
      <c r="E16365" s="102" t="s">
        <v>275</v>
      </c>
      <c r="F16365" s="102" t="s">
        <v>26539</v>
      </c>
      <c r="H16365" s="102">
        <v>45661</v>
      </c>
      <c r="I16365" s="102" t="s">
        <v>280</v>
      </c>
      <c r="J16365" s="102" t="s">
        <v>1</v>
      </c>
      <c r="K16365" s="102" t="s">
        <v>2</v>
      </c>
      <c r="L16365" s="102" t="s">
        <v>24</v>
      </c>
      <c r="M16365" s="102" t="s">
        <v>1074</v>
      </c>
      <c r="N16365" s="102">
        <v>6</v>
      </c>
      <c r="O16365" s="102" t="s">
        <v>26235</v>
      </c>
    </row>
    <row r="16366" spans="1:15" x14ac:dyDescent="0.25">
      <c r="A16366" s="102" t="s">
        <v>24293</v>
      </c>
      <c r="B16366" s="103" t="s">
        <v>1260</v>
      </c>
      <c r="C16366" s="103" t="s">
        <v>1118</v>
      </c>
      <c r="D16366" s="102" t="s">
        <v>388</v>
      </c>
      <c r="E16366" s="102" t="s">
        <v>275</v>
      </c>
      <c r="F16366" s="102" t="s">
        <v>26540</v>
      </c>
      <c r="H16366" s="102">
        <v>45661</v>
      </c>
      <c r="I16366" s="102" t="s">
        <v>280</v>
      </c>
      <c r="J16366" s="102" t="s">
        <v>1</v>
      </c>
      <c r="K16366" s="102" t="s">
        <v>2</v>
      </c>
      <c r="L16366" s="102" t="s">
        <v>24</v>
      </c>
      <c r="M16366" s="102" t="s">
        <v>1074</v>
      </c>
      <c r="N16366" s="102">
        <v>6</v>
      </c>
      <c r="O16366" s="102" t="s">
        <v>26235</v>
      </c>
    </row>
    <row r="16367" spans="1:15" x14ac:dyDescent="0.25">
      <c r="A16367" s="102" t="s">
        <v>24295</v>
      </c>
      <c r="B16367" s="103" t="s">
        <v>3794</v>
      </c>
      <c r="C16367" s="103" t="s">
        <v>277</v>
      </c>
      <c r="D16367" s="102" t="s">
        <v>136</v>
      </c>
      <c r="E16367" s="102" t="s">
        <v>275</v>
      </c>
      <c r="F16367" s="102" t="s">
        <v>26541</v>
      </c>
      <c r="H16367" s="102">
        <v>45661</v>
      </c>
      <c r="I16367" s="102" t="s">
        <v>280</v>
      </c>
      <c r="J16367" s="102" t="s">
        <v>1</v>
      </c>
      <c r="K16367" s="102" t="s">
        <v>2</v>
      </c>
      <c r="L16367" s="102" t="s">
        <v>24</v>
      </c>
      <c r="M16367" s="102" t="s">
        <v>1074</v>
      </c>
      <c r="N16367" s="102">
        <v>6</v>
      </c>
      <c r="O16367" s="102" t="s">
        <v>26235</v>
      </c>
    </row>
    <row r="16368" spans="1:15" x14ac:dyDescent="0.25">
      <c r="A16368" s="102" t="s">
        <v>24298</v>
      </c>
      <c r="B16368" s="103" t="s">
        <v>24299</v>
      </c>
      <c r="C16368" s="103" t="s">
        <v>277</v>
      </c>
      <c r="D16368" s="102" t="s">
        <v>281</v>
      </c>
      <c r="E16368" s="102" t="s">
        <v>275</v>
      </c>
      <c r="F16368" s="102" t="s">
        <v>26542</v>
      </c>
      <c r="H16368" s="102">
        <v>45661</v>
      </c>
      <c r="I16368" s="102" t="s">
        <v>280</v>
      </c>
      <c r="J16368" s="102" t="s">
        <v>1</v>
      </c>
      <c r="K16368" s="102" t="s">
        <v>2</v>
      </c>
      <c r="L16368" s="102" t="s">
        <v>24</v>
      </c>
      <c r="M16368" s="102" t="s">
        <v>1074</v>
      </c>
      <c r="N16368" s="102">
        <v>6</v>
      </c>
      <c r="O16368" s="102" t="s">
        <v>26235</v>
      </c>
    </row>
    <row r="16369" spans="1:15" x14ac:dyDescent="0.25">
      <c r="A16369" s="102" t="s">
        <v>24301</v>
      </c>
      <c r="B16369" s="103" t="s">
        <v>24302</v>
      </c>
      <c r="C16369" s="103" t="s">
        <v>274</v>
      </c>
      <c r="D16369" s="102" t="s">
        <v>1072</v>
      </c>
      <c r="E16369" s="102" t="s">
        <v>275</v>
      </c>
      <c r="F16369" s="102" t="s">
        <v>26543</v>
      </c>
      <c r="H16369" s="102">
        <v>45661</v>
      </c>
      <c r="I16369" s="102" t="s">
        <v>280</v>
      </c>
      <c r="J16369" s="102" t="s">
        <v>1</v>
      </c>
      <c r="K16369" s="102" t="s">
        <v>2</v>
      </c>
      <c r="L16369" s="102" t="s">
        <v>24</v>
      </c>
      <c r="M16369" s="102" t="s">
        <v>1074</v>
      </c>
      <c r="N16369" s="102">
        <v>6</v>
      </c>
      <c r="O16369" s="102" t="s">
        <v>26235</v>
      </c>
    </row>
    <row r="16370" spans="1:15" x14ac:dyDescent="0.25">
      <c r="A16370" s="102" t="s">
        <v>20959</v>
      </c>
      <c r="B16370" s="103" t="s">
        <v>15770</v>
      </c>
      <c r="C16370" s="103" t="s">
        <v>277</v>
      </c>
      <c r="D16370" s="102" t="s">
        <v>1072</v>
      </c>
      <c r="E16370" s="102" t="s">
        <v>275</v>
      </c>
      <c r="F16370" s="102" t="s">
        <v>26544</v>
      </c>
      <c r="H16370" s="102">
        <v>45661</v>
      </c>
      <c r="I16370" s="102" t="s">
        <v>280</v>
      </c>
      <c r="J16370" s="102" t="s">
        <v>1</v>
      </c>
      <c r="K16370" s="102" t="s">
        <v>2</v>
      </c>
      <c r="L16370" s="102" t="s">
        <v>24</v>
      </c>
      <c r="M16370" s="102" t="s">
        <v>1074</v>
      </c>
      <c r="N16370" s="102">
        <v>6</v>
      </c>
      <c r="O16370" s="102" t="s">
        <v>26235</v>
      </c>
    </row>
    <row r="16371" spans="1:15" x14ac:dyDescent="0.25">
      <c r="A16371" s="102" t="s">
        <v>11546</v>
      </c>
      <c r="B16371" s="103" t="s">
        <v>1445</v>
      </c>
      <c r="C16371" s="103" t="s">
        <v>1118</v>
      </c>
      <c r="D16371" s="102" t="s">
        <v>388</v>
      </c>
      <c r="E16371" s="102" t="s">
        <v>276</v>
      </c>
      <c r="H16371" s="102">
        <v>45661</v>
      </c>
      <c r="I16371" s="102" t="s">
        <v>280</v>
      </c>
      <c r="J16371" s="102" t="s">
        <v>1</v>
      </c>
      <c r="K16371" s="102" t="s">
        <v>2</v>
      </c>
      <c r="L16371" s="102" t="s">
        <v>24</v>
      </c>
      <c r="M16371" s="102" t="s">
        <v>1074</v>
      </c>
      <c r="N16371" s="102">
        <v>6</v>
      </c>
      <c r="O16371" s="102" t="s">
        <v>26235</v>
      </c>
    </row>
    <row r="16372" spans="1:15" x14ac:dyDescent="0.25">
      <c r="A16372" s="102" t="s">
        <v>2720</v>
      </c>
      <c r="B16372" s="103" t="s">
        <v>1080</v>
      </c>
      <c r="C16372" s="103" t="s">
        <v>1118</v>
      </c>
      <c r="D16372" s="102" t="s">
        <v>388</v>
      </c>
      <c r="E16372" s="102" t="s">
        <v>276</v>
      </c>
      <c r="H16372" s="102">
        <v>45661</v>
      </c>
      <c r="I16372" s="102" t="s">
        <v>280</v>
      </c>
      <c r="J16372" s="102" t="s">
        <v>1</v>
      </c>
      <c r="K16372" s="102" t="s">
        <v>2</v>
      </c>
      <c r="L16372" s="102" t="s">
        <v>24</v>
      </c>
      <c r="M16372" s="102" t="s">
        <v>1074</v>
      </c>
      <c r="N16372" s="102">
        <v>6</v>
      </c>
      <c r="O16372" s="102" t="s">
        <v>26235</v>
      </c>
    </row>
    <row r="16373" spans="1:15" x14ac:dyDescent="0.25">
      <c r="A16373" s="102" t="s">
        <v>2720</v>
      </c>
      <c r="B16373" s="103" t="s">
        <v>3927</v>
      </c>
      <c r="C16373" s="103" t="s">
        <v>274</v>
      </c>
      <c r="D16373" s="102" t="s">
        <v>388</v>
      </c>
      <c r="E16373" s="102" t="s">
        <v>276</v>
      </c>
      <c r="H16373" s="102">
        <v>45661</v>
      </c>
      <c r="I16373" s="102" t="s">
        <v>280</v>
      </c>
      <c r="J16373" s="102" t="s">
        <v>1</v>
      </c>
      <c r="K16373" s="102" t="s">
        <v>2</v>
      </c>
      <c r="L16373" s="102" t="s">
        <v>24</v>
      </c>
      <c r="M16373" s="102" t="s">
        <v>1074</v>
      </c>
      <c r="N16373" s="102">
        <v>6</v>
      </c>
      <c r="O16373" s="102" t="s">
        <v>26235</v>
      </c>
    </row>
    <row r="16374" spans="1:15" x14ac:dyDescent="0.25">
      <c r="A16374" s="102" t="s">
        <v>12498</v>
      </c>
      <c r="B16374" s="103" t="s">
        <v>2245</v>
      </c>
      <c r="C16374" s="103" t="s">
        <v>274</v>
      </c>
      <c r="D16374" s="102" t="s">
        <v>282</v>
      </c>
      <c r="E16374" s="102" t="s">
        <v>275</v>
      </c>
      <c r="F16374" s="102" t="s">
        <v>26545</v>
      </c>
      <c r="G16374" s="102">
        <v>40988</v>
      </c>
      <c r="H16374" s="102">
        <v>45661</v>
      </c>
      <c r="I16374" s="102" t="s">
        <v>280</v>
      </c>
      <c r="J16374" s="102" t="s">
        <v>1</v>
      </c>
      <c r="K16374" s="102" t="s">
        <v>2</v>
      </c>
      <c r="L16374" s="102" t="s">
        <v>24</v>
      </c>
      <c r="M16374" s="102" t="s">
        <v>1074</v>
      </c>
      <c r="N16374" s="102">
        <v>6</v>
      </c>
      <c r="O16374" s="102" t="s">
        <v>26235</v>
      </c>
    </row>
    <row r="16375" spans="1:15" x14ac:dyDescent="0.25">
      <c r="A16375" s="102" t="s">
        <v>24307</v>
      </c>
      <c r="B16375" s="103" t="s">
        <v>1321</v>
      </c>
      <c r="C16375" s="103" t="s">
        <v>277</v>
      </c>
      <c r="D16375" s="102" t="s">
        <v>1072</v>
      </c>
      <c r="E16375" s="102" t="s">
        <v>275</v>
      </c>
      <c r="F16375" s="102" t="s">
        <v>26546</v>
      </c>
      <c r="H16375" s="102">
        <v>45661</v>
      </c>
      <c r="I16375" s="102" t="s">
        <v>280</v>
      </c>
      <c r="J16375" s="102" t="s">
        <v>1</v>
      </c>
      <c r="K16375" s="102" t="s">
        <v>2</v>
      </c>
      <c r="L16375" s="102" t="s">
        <v>24</v>
      </c>
      <c r="M16375" s="102" t="s">
        <v>1074</v>
      </c>
      <c r="N16375" s="102">
        <v>6</v>
      </c>
      <c r="O16375" s="102" t="s">
        <v>26235</v>
      </c>
    </row>
    <row r="16376" spans="1:15" x14ac:dyDescent="0.25">
      <c r="A16376" s="102" t="s">
        <v>15764</v>
      </c>
      <c r="B16376" s="103" t="s">
        <v>1244</v>
      </c>
      <c r="C16376" s="103" t="s">
        <v>274</v>
      </c>
      <c r="D16376" s="102" t="s">
        <v>1072</v>
      </c>
      <c r="E16376" s="102" t="s">
        <v>275</v>
      </c>
      <c r="F16376" s="102" t="s">
        <v>26547</v>
      </c>
      <c r="H16376" s="102">
        <v>45661</v>
      </c>
      <c r="I16376" s="102" t="s">
        <v>280</v>
      </c>
      <c r="J16376" s="102" t="s">
        <v>1</v>
      </c>
      <c r="K16376" s="102" t="s">
        <v>2</v>
      </c>
      <c r="L16376" s="102" t="s">
        <v>24</v>
      </c>
      <c r="M16376" s="102" t="s">
        <v>1074</v>
      </c>
      <c r="N16376" s="102">
        <v>6</v>
      </c>
      <c r="O16376" s="102" t="s">
        <v>26235</v>
      </c>
    </row>
    <row r="16377" spans="1:15" x14ac:dyDescent="0.25">
      <c r="A16377" s="102" t="s">
        <v>24310</v>
      </c>
      <c r="B16377" s="103" t="s">
        <v>3525</v>
      </c>
      <c r="C16377" s="103" t="s">
        <v>1118</v>
      </c>
      <c r="D16377" s="102" t="s">
        <v>1072</v>
      </c>
      <c r="E16377" s="102" t="s">
        <v>275</v>
      </c>
      <c r="F16377" s="102" t="s">
        <v>26548</v>
      </c>
      <c r="H16377" s="102">
        <v>45661</v>
      </c>
      <c r="I16377" s="102" t="s">
        <v>280</v>
      </c>
      <c r="J16377" s="102" t="s">
        <v>1</v>
      </c>
      <c r="K16377" s="102" t="s">
        <v>2</v>
      </c>
      <c r="L16377" s="102" t="s">
        <v>24</v>
      </c>
      <c r="M16377" s="102" t="s">
        <v>1074</v>
      </c>
      <c r="N16377" s="102">
        <v>6</v>
      </c>
      <c r="O16377" s="102" t="s">
        <v>26235</v>
      </c>
    </row>
    <row r="16378" spans="1:15" x14ac:dyDescent="0.25">
      <c r="A16378" s="102" t="s">
        <v>24312</v>
      </c>
      <c r="B16378" s="103" t="s">
        <v>1078</v>
      </c>
      <c r="C16378" s="103" t="s">
        <v>274</v>
      </c>
      <c r="D16378" s="102" t="s">
        <v>1072</v>
      </c>
      <c r="E16378" s="102" t="s">
        <v>275</v>
      </c>
      <c r="F16378" s="102" t="s">
        <v>26549</v>
      </c>
      <c r="H16378" s="102">
        <v>45661</v>
      </c>
      <c r="I16378" s="102" t="s">
        <v>280</v>
      </c>
      <c r="J16378" s="102" t="s">
        <v>1</v>
      </c>
      <c r="K16378" s="102" t="s">
        <v>2</v>
      </c>
      <c r="L16378" s="102" t="s">
        <v>24</v>
      </c>
      <c r="M16378" s="102" t="s">
        <v>1074</v>
      </c>
      <c r="N16378" s="102">
        <v>6</v>
      </c>
      <c r="O16378" s="102" t="s">
        <v>26235</v>
      </c>
    </row>
    <row r="16379" spans="1:15" x14ac:dyDescent="0.25">
      <c r="A16379" s="102" t="s">
        <v>24314</v>
      </c>
      <c r="B16379" s="103" t="s">
        <v>6859</v>
      </c>
      <c r="C16379" s="103" t="s">
        <v>277</v>
      </c>
      <c r="D16379" s="102" t="s">
        <v>136</v>
      </c>
      <c r="E16379" s="102" t="s">
        <v>275</v>
      </c>
      <c r="F16379" s="102" t="s">
        <v>26550</v>
      </c>
      <c r="H16379" s="102">
        <v>45661</v>
      </c>
      <c r="I16379" s="102" t="s">
        <v>280</v>
      </c>
      <c r="J16379" s="102" t="s">
        <v>1</v>
      </c>
      <c r="K16379" s="102" t="s">
        <v>2</v>
      </c>
      <c r="L16379" s="102" t="s">
        <v>24</v>
      </c>
      <c r="M16379" s="102" t="s">
        <v>1074</v>
      </c>
      <c r="N16379" s="102">
        <v>6</v>
      </c>
      <c r="O16379" s="102" t="s">
        <v>26235</v>
      </c>
    </row>
    <row r="16380" spans="1:15" x14ac:dyDescent="0.25">
      <c r="A16380" s="102" t="s">
        <v>2731</v>
      </c>
      <c r="B16380" s="103" t="s">
        <v>1189</v>
      </c>
      <c r="C16380" s="103" t="s">
        <v>274</v>
      </c>
      <c r="D16380" s="102" t="s">
        <v>152</v>
      </c>
      <c r="E16380" s="102" t="s">
        <v>275</v>
      </c>
      <c r="F16380" s="102" t="s">
        <v>26551</v>
      </c>
      <c r="H16380" s="102">
        <v>45661</v>
      </c>
      <c r="I16380" s="102" t="s">
        <v>280</v>
      </c>
      <c r="J16380" s="102" t="s">
        <v>1</v>
      </c>
      <c r="K16380" s="102" t="s">
        <v>2</v>
      </c>
      <c r="L16380" s="102" t="s">
        <v>24</v>
      </c>
      <c r="M16380" s="102" t="s">
        <v>1074</v>
      </c>
      <c r="N16380" s="102">
        <v>6</v>
      </c>
      <c r="O16380" s="102" t="s">
        <v>26235</v>
      </c>
    </row>
    <row r="16381" spans="1:15" x14ac:dyDescent="0.25">
      <c r="A16381" s="102" t="s">
        <v>2731</v>
      </c>
      <c r="B16381" s="103" t="s">
        <v>1844</v>
      </c>
      <c r="C16381" s="103" t="s">
        <v>277</v>
      </c>
      <c r="D16381" s="102" t="s">
        <v>281</v>
      </c>
      <c r="E16381" s="102" t="s">
        <v>275</v>
      </c>
      <c r="F16381" s="102" t="s">
        <v>26552</v>
      </c>
      <c r="H16381" s="102">
        <v>45661</v>
      </c>
      <c r="I16381" s="102" t="s">
        <v>280</v>
      </c>
      <c r="J16381" s="102" t="s">
        <v>1</v>
      </c>
      <c r="K16381" s="102" t="s">
        <v>2</v>
      </c>
      <c r="L16381" s="102" t="s">
        <v>24</v>
      </c>
      <c r="M16381" s="102" t="s">
        <v>1074</v>
      </c>
      <c r="N16381" s="102">
        <v>6</v>
      </c>
      <c r="O16381" s="102" t="s">
        <v>26235</v>
      </c>
    </row>
    <row r="16382" spans="1:15" x14ac:dyDescent="0.25">
      <c r="A16382" s="102" t="s">
        <v>2731</v>
      </c>
      <c r="B16382" s="103" t="s">
        <v>1250</v>
      </c>
      <c r="C16382" s="103" t="s">
        <v>274</v>
      </c>
      <c r="D16382" s="102" t="s">
        <v>1072</v>
      </c>
      <c r="E16382" s="102" t="s">
        <v>275</v>
      </c>
      <c r="F16382" s="102" t="s">
        <v>26553</v>
      </c>
      <c r="H16382" s="102">
        <v>45661</v>
      </c>
      <c r="I16382" s="102" t="s">
        <v>280</v>
      </c>
      <c r="J16382" s="102" t="s">
        <v>1</v>
      </c>
      <c r="K16382" s="102" t="s">
        <v>2</v>
      </c>
      <c r="L16382" s="102" t="s">
        <v>24</v>
      </c>
      <c r="M16382" s="102" t="s">
        <v>1074</v>
      </c>
      <c r="N16382" s="102">
        <v>6</v>
      </c>
      <c r="O16382" s="102" t="s">
        <v>26235</v>
      </c>
    </row>
    <row r="16383" spans="1:15" x14ac:dyDescent="0.25">
      <c r="A16383" s="102" t="s">
        <v>24318</v>
      </c>
      <c r="B16383" s="103" t="s">
        <v>3158</v>
      </c>
      <c r="C16383" s="103" t="s">
        <v>277</v>
      </c>
      <c r="D16383" s="102" t="s">
        <v>1072</v>
      </c>
      <c r="E16383" s="102" t="s">
        <v>275</v>
      </c>
      <c r="F16383" s="102" t="s">
        <v>26554</v>
      </c>
      <c r="H16383" s="102">
        <v>45661</v>
      </c>
      <c r="I16383" s="102" t="s">
        <v>280</v>
      </c>
      <c r="J16383" s="102" t="s">
        <v>1</v>
      </c>
      <c r="K16383" s="102" t="s">
        <v>2</v>
      </c>
      <c r="L16383" s="102" t="s">
        <v>24</v>
      </c>
      <c r="M16383" s="102" t="s">
        <v>1074</v>
      </c>
      <c r="N16383" s="102">
        <v>6</v>
      </c>
      <c r="O16383" s="102" t="s">
        <v>26235</v>
      </c>
    </row>
    <row r="16384" spans="1:15" x14ac:dyDescent="0.25">
      <c r="A16384" s="102" t="s">
        <v>24321</v>
      </c>
      <c r="B16384" s="103" t="s">
        <v>9079</v>
      </c>
      <c r="C16384" s="103" t="s">
        <v>1118</v>
      </c>
      <c r="D16384" s="102" t="s">
        <v>152</v>
      </c>
      <c r="E16384" s="102" t="s">
        <v>275</v>
      </c>
      <c r="F16384" s="102" t="s">
        <v>26555</v>
      </c>
      <c r="H16384" s="102">
        <v>45661</v>
      </c>
      <c r="I16384" s="102" t="s">
        <v>280</v>
      </c>
      <c r="J16384" s="102" t="s">
        <v>1</v>
      </c>
      <c r="K16384" s="102" t="s">
        <v>2</v>
      </c>
      <c r="L16384" s="102" t="s">
        <v>24</v>
      </c>
      <c r="M16384" s="102" t="s">
        <v>1074</v>
      </c>
      <c r="N16384" s="102">
        <v>6</v>
      </c>
      <c r="O16384" s="102" t="s">
        <v>26235</v>
      </c>
    </row>
    <row r="16385" spans="1:15" x14ac:dyDescent="0.25">
      <c r="A16385" s="102" t="s">
        <v>19590</v>
      </c>
      <c r="B16385" s="103" t="s">
        <v>1214</v>
      </c>
      <c r="C16385" s="103" t="s">
        <v>277</v>
      </c>
      <c r="D16385" s="102" t="s">
        <v>1072</v>
      </c>
      <c r="E16385" s="102" t="s">
        <v>275</v>
      </c>
      <c r="F16385" s="102" t="s">
        <v>26556</v>
      </c>
      <c r="H16385" s="102">
        <v>45661</v>
      </c>
      <c r="I16385" s="102" t="s">
        <v>280</v>
      </c>
      <c r="J16385" s="102" t="s">
        <v>1</v>
      </c>
      <c r="K16385" s="102" t="s">
        <v>2</v>
      </c>
      <c r="L16385" s="102" t="s">
        <v>24</v>
      </c>
      <c r="M16385" s="102" t="s">
        <v>1074</v>
      </c>
      <c r="N16385" s="102">
        <v>6</v>
      </c>
      <c r="O16385" s="102" t="s">
        <v>26235</v>
      </c>
    </row>
    <row r="16386" spans="1:15" x14ac:dyDescent="0.25">
      <c r="A16386" s="102" t="s">
        <v>7273</v>
      </c>
      <c r="B16386" s="103" t="s">
        <v>1189</v>
      </c>
      <c r="C16386" s="103" t="s">
        <v>274</v>
      </c>
      <c r="D16386" s="102" t="s">
        <v>152</v>
      </c>
      <c r="E16386" s="102" t="s">
        <v>275</v>
      </c>
      <c r="F16386" s="102" t="s">
        <v>25684</v>
      </c>
      <c r="H16386" s="102">
        <v>45661</v>
      </c>
      <c r="I16386" s="102" t="s">
        <v>280</v>
      </c>
      <c r="J16386" s="102" t="s">
        <v>1</v>
      </c>
      <c r="K16386" s="102" t="s">
        <v>2</v>
      </c>
      <c r="L16386" s="102" t="s">
        <v>24</v>
      </c>
      <c r="M16386" s="102" t="s">
        <v>1074</v>
      </c>
      <c r="N16386" s="102">
        <v>6</v>
      </c>
      <c r="O16386" s="102" t="s">
        <v>26235</v>
      </c>
    </row>
    <row r="16387" spans="1:15" x14ac:dyDescent="0.25">
      <c r="A16387" s="102" t="s">
        <v>7273</v>
      </c>
      <c r="B16387" s="103" t="s">
        <v>1284</v>
      </c>
      <c r="C16387" s="103" t="s">
        <v>1180</v>
      </c>
      <c r="D16387" s="102" t="s">
        <v>152</v>
      </c>
      <c r="E16387" s="102" t="s">
        <v>275</v>
      </c>
      <c r="F16387" s="102" t="s">
        <v>26557</v>
      </c>
      <c r="H16387" s="102">
        <v>45661</v>
      </c>
      <c r="I16387" s="102" t="s">
        <v>280</v>
      </c>
      <c r="J16387" s="102" t="s">
        <v>1</v>
      </c>
      <c r="K16387" s="102" t="s">
        <v>2</v>
      </c>
      <c r="L16387" s="102" t="s">
        <v>24</v>
      </c>
      <c r="M16387" s="102" t="s">
        <v>1180</v>
      </c>
      <c r="N16387" s="102">
        <v>6</v>
      </c>
      <c r="O16387" s="102" t="s">
        <v>26235</v>
      </c>
    </row>
    <row r="16388" spans="1:15" x14ac:dyDescent="0.25">
      <c r="A16388" s="102" t="s">
        <v>2185</v>
      </c>
      <c r="B16388" s="103" t="s">
        <v>6236</v>
      </c>
      <c r="C16388" s="103" t="s">
        <v>277</v>
      </c>
      <c r="D16388" s="102" t="s">
        <v>136</v>
      </c>
      <c r="E16388" s="102" t="s">
        <v>275</v>
      </c>
      <c r="F16388" s="102" t="s">
        <v>26558</v>
      </c>
      <c r="H16388" s="102">
        <v>45661</v>
      </c>
      <c r="I16388" s="102" t="s">
        <v>280</v>
      </c>
      <c r="J16388" s="102" t="s">
        <v>1</v>
      </c>
      <c r="K16388" s="102" t="s">
        <v>2</v>
      </c>
      <c r="L16388" s="102" t="s">
        <v>24</v>
      </c>
      <c r="M16388" s="102" t="s">
        <v>1074</v>
      </c>
      <c r="N16388" s="102">
        <v>6</v>
      </c>
      <c r="O16388" s="102" t="s">
        <v>26235</v>
      </c>
    </row>
    <row r="16389" spans="1:15" x14ac:dyDescent="0.25">
      <c r="A16389" s="102" t="s">
        <v>14412</v>
      </c>
      <c r="B16389" s="103" t="s">
        <v>2075</v>
      </c>
      <c r="C16389" s="103" t="s">
        <v>1118</v>
      </c>
      <c r="D16389" s="102" t="s">
        <v>1072</v>
      </c>
      <c r="E16389" s="102" t="s">
        <v>275</v>
      </c>
      <c r="F16389" s="102" t="s">
        <v>26559</v>
      </c>
      <c r="H16389" s="102">
        <v>45661</v>
      </c>
      <c r="I16389" s="102" t="s">
        <v>280</v>
      </c>
      <c r="J16389" s="102" t="s">
        <v>1</v>
      </c>
      <c r="K16389" s="102" t="s">
        <v>2</v>
      </c>
      <c r="L16389" s="102" t="s">
        <v>24</v>
      </c>
      <c r="M16389" s="102" t="s">
        <v>1074</v>
      </c>
      <c r="N16389" s="102">
        <v>6</v>
      </c>
      <c r="O16389" s="102" t="s">
        <v>26235</v>
      </c>
    </row>
    <row r="16390" spans="1:15" x14ac:dyDescent="0.25">
      <c r="A16390" s="102" t="s">
        <v>1276</v>
      </c>
      <c r="B16390" s="103" t="s">
        <v>1672</v>
      </c>
      <c r="C16390" s="103" t="s">
        <v>274</v>
      </c>
      <c r="D16390" s="102" t="s">
        <v>136</v>
      </c>
      <c r="E16390" s="102" t="s">
        <v>275</v>
      </c>
      <c r="F16390" s="102" t="s">
        <v>26560</v>
      </c>
      <c r="H16390" s="102">
        <v>45661</v>
      </c>
      <c r="I16390" s="102" t="s">
        <v>280</v>
      </c>
      <c r="J16390" s="102" t="s">
        <v>1</v>
      </c>
      <c r="K16390" s="102" t="s">
        <v>2</v>
      </c>
      <c r="L16390" s="102" t="s">
        <v>24</v>
      </c>
      <c r="M16390" s="102" t="s">
        <v>1074</v>
      </c>
      <c r="N16390" s="102">
        <v>6</v>
      </c>
      <c r="O16390" s="102" t="s">
        <v>26235</v>
      </c>
    </row>
    <row r="16391" spans="1:15" x14ac:dyDescent="0.25">
      <c r="A16391" s="102" t="s">
        <v>1276</v>
      </c>
      <c r="B16391" s="103" t="s">
        <v>3066</v>
      </c>
      <c r="C16391" s="103" t="s">
        <v>1082</v>
      </c>
      <c r="D16391" s="102" t="s">
        <v>136</v>
      </c>
      <c r="E16391" s="102" t="s">
        <v>275</v>
      </c>
      <c r="F16391" s="102" t="s">
        <v>26561</v>
      </c>
      <c r="H16391" s="102">
        <v>45661</v>
      </c>
      <c r="I16391" s="102" t="s">
        <v>280</v>
      </c>
      <c r="J16391" s="102" t="s">
        <v>1</v>
      </c>
      <c r="K16391" s="102" t="s">
        <v>2</v>
      </c>
      <c r="L16391" s="102" t="s">
        <v>24</v>
      </c>
      <c r="M16391" s="102" t="s">
        <v>1082</v>
      </c>
      <c r="N16391" s="102">
        <v>6</v>
      </c>
      <c r="O16391" s="102" t="s">
        <v>26235</v>
      </c>
    </row>
    <row r="16392" spans="1:15" x14ac:dyDescent="0.25">
      <c r="A16392" s="102" t="s">
        <v>15801</v>
      </c>
      <c r="B16392" s="103" t="s">
        <v>1741</v>
      </c>
      <c r="C16392" s="103" t="s">
        <v>274</v>
      </c>
      <c r="D16392" s="102" t="s">
        <v>152</v>
      </c>
      <c r="E16392" s="102" t="s">
        <v>275</v>
      </c>
      <c r="F16392" s="102" t="s">
        <v>26562</v>
      </c>
      <c r="H16392" s="102">
        <v>45661</v>
      </c>
      <c r="I16392" s="102" t="s">
        <v>280</v>
      </c>
      <c r="J16392" s="102" t="s">
        <v>1</v>
      </c>
      <c r="K16392" s="102" t="s">
        <v>2</v>
      </c>
      <c r="L16392" s="102" t="s">
        <v>24</v>
      </c>
      <c r="M16392" s="102" t="s">
        <v>1074</v>
      </c>
      <c r="N16392" s="102">
        <v>6</v>
      </c>
      <c r="O16392" s="102" t="s">
        <v>26235</v>
      </c>
    </row>
    <row r="16393" spans="1:15" x14ac:dyDescent="0.25">
      <c r="A16393" s="102" t="s">
        <v>6055</v>
      </c>
      <c r="B16393" s="103" t="s">
        <v>1279</v>
      </c>
      <c r="C16393" s="103" t="s">
        <v>277</v>
      </c>
      <c r="D16393" s="102" t="s">
        <v>1072</v>
      </c>
      <c r="E16393" s="102" t="s">
        <v>275</v>
      </c>
      <c r="F16393" s="102" t="s">
        <v>26563</v>
      </c>
      <c r="H16393" s="102">
        <v>45661</v>
      </c>
      <c r="I16393" s="102" t="s">
        <v>280</v>
      </c>
      <c r="J16393" s="102" t="s">
        <v>1</v>
      </c>
      <c r="K16393" s="102" t="s">
        <v>2</v>
      </c>
      <c r="L16393" s="102" t="s">
        <v>24</v>
      </c>
      <c r="M16393" s="102" t="s">
        <v>1074</v>
      </c>
      <c r="N16393" s="102">
        <v>6</v>
      </c>
      <c r="O16393" s="102" t="s">
        <v>26235</v>
      </c>
    </row>
    <row r="16394" spans="1:15" x14ac:dyDescent="0.25">
      <c r="A16394" s="102" t="s">
        <v>6463</v>
      </c>
      <c r="B16394" s="103" t="s">
        <v>1248</v>
      </c>
      <c r="C16394" s="103" t="s">
        <v>1118</v>
      </c>
      <c r="D16394" s="102" t="s">
        <v>152</v>
      </c>
      <c r="E16394" s="102" t="s">
        <v>275</v>
      </c>
      <c r="F16394" s="102" t="s">
        <v>26564</v>
      </c>
      <c r="H16394" s="102">
        <v>45661</v>
      </c>
      <c r="I16394" s="102" t="s">
        <v>280</v>
      </c>
      <c r="J16394" s="102" t="s">
        <v>1</v>
      </c>
      <c r="K16394" s="102" t="s">
        <v>2</v>
      </c>
      <c r="L16394" s="102" t="s">
        <v>24</v>
      </c>
      <c r="M16394" s="102" t="s">
        <v>1074</v>
      </c>
      <c r="N16394" s="102">
        <v>6</v>
      </c>
      <c r="O16394" s="102" t="s">
        <v>26235</v>
      </c>
    </row>
    <row r="16395" spans="1:15" x14ac:dyDescent="0.25">
      <c r="A16395" s="102" t="s">
        <v>24334</v>
      </c>
      <c r="B16395" s="103" t="s">
        <v>2519</v>
      </c>
      <c r="C16395" s="103" t="s">
        <v>277</v>
      </c>
      <c r="D16395" s="102" t="s">
        <v>1072</v>
      </c>
      <c r="E16395" s="102" t="s">
        <v>275</v>
      </c>
      <c r="F16395" s="102" t="s">
        <v>26565</v>
      </c>
      <c r="H16395" s="102">
        <v>45661</v>
      </c>
      <c r="I16395" s="102" t="s">
        <v>280</v>
      </c>
      <c r="J16395" s="102" t="s">
        <v>1</v>
      </c>
      <c r="K16395" s="102" t="s">
        <v>2</v>
      </c>
      <c r="L16395" s="102" t="s">
        <v>24</v>
      </c>
      <c r="M16395" s="102" t="s">
        <v>1074</v>
      </c>
      <c r="N16395" s="102">
        <v>6</v>
      </c>
      <c r="O16395" s="102" t="s">
        <v>26235</v>
      </c>
    </row>
    <row r="16396" spans="1:15" x14ac:dyDescent="0.25">
      <c r="A16396" s="102" t="s">
        <v>24336</v>
      </c>
      <c r="B16396" s="103" t="s">
        <v>1250</v>
      </c>
      <c r="C16396" s="103" t="s">
        <v>274</v>
      </c>
      <c r="D16396" s="102" t="s">
        <v>152</v>
      </c>
      <c r="E16396" s="102" t="s">
        <v>275</v>
      </c>
      <c r="F16396" s="102" t="s">
        <v>26566</v>
      </c>
      <c r="H16396" s="102">
        <v>45661</v>
      </c>
      <c r="I16396" s="102" t="s">
        <v>280</v>
      </c>
      <c r="J16396" s="102" t="s">
        <v>1</v>
      </c>
      <c r="K16396" s="102" t="s">
        <v>2</v>
      </c>
      <c r="L16396" s="102" t="s">
        <v>24</v>
      </c>
      <c r="M16396" s="102" t="s">
        <v>1074</v>
      </c>
      <c r="N16396" s="102">
        <v>6</v>
      </c>
      <c r="O16396" s="102" t="s">
        <v>26235</v>
      </c>
    </row>
    <row r="16397" spans="1:15" x14ac:dyDescent="0.25">
      <c r="A16397" s="102" t="s">
        <v>25700</v>
      </c>
      <c r="B16397" s="103" t="s">
        <v>25701</v>
      </c>
      <c r="C16397" s="103" t="s">
        <v>1118</v>
      </c>
      <c r="D16397" s="102" t="s">
        <v>152</v>
      </c>
      <c r="E16397" s="102" t="s">
        <v>275</v>
      </c>
      <c r="F16397" s="102" t="s">
        <v>26567</v>
      </c>
      <c r="H16397" s="102">
        <v>45661</v>
      </c>
      <c r="I16397" s="102" t="s">
        <v>280</v>
      </c>
      <c r="J16397" s="102" t="s">
        <v>1</v>
      </c>
      <c r="K16397" s="102" t="s">
        <v>2</v>
      </c>
      <c r="L16397" s="102" t="s">
        <v>24</v>
      </c>
      <c r="M16397" s="102" t="s">
        <v>1074</v>
      </c>
      <c r="N16397" s="102">
        <v>6</v>
      </c>
      <c r="O16397" s="102" t="s">
        <v>26235</v>
      </c>
    </row>
    <row r="16398" spans="1:15" x14ac:dyDescent="0.25">
      <c r="A16398" s="102" t="s">
        <v>24338</v>
      </c>
      <c r="B16398" s="103" t="s">
        <v>1304</v>
      </c>
      <c r="C16398" s="103" t="s">
        <v>274</v>
      </c>
      <c r="D16398" s="102" t="s">
        <v>303</v>
      </c>
      <c r="E16398" s="102" t="s">
        <v>275</v>
      </c>
      <c r="F16398" s="102" t="s">
        <v>26568</v>
      </c>
      <c r="H16398" s="102">
        <v>45661</v>
      </c>
      <c r="I16398" s="102" t="s">
        <v>280</v>
      </c>
      <c r="J16398" s="102" t="s">
        <v>1</v>
      </c>
      <c r="K16398" s="102" t="s">
        <v>2</v>
      </c>
      <c r="L16398" s="102" t="s">
        <v>24</v>
      </c>
      <c r="M16398" s="102" t="s">
        <v>1074</v>
      </c>
      <c r="N16398" s="102">
        <v>6</v>
      </c>
      <c r="O16398" s="102" t="s">
        <v>26235</v>
      </c>
    </row>
    <row r="16399" spans="1:15" x14ac:dyDescent="0.25">
      <c r="A16399" s="102" t="s">
        <v>24338</v>
      </c>
      <c r="B16399" s="103" t="s">
        <v>1120</v>
      </c>
      <c r="C16399" s="103" t="s">
        <v>1180</v>
      </c>
      <c r="D16399" s="102" t="s">
        <v>303</v>
      </c>
      <c r="E16399" s="102" t="s">
        <v>275</v>
      </c>
      <c r="F16399" s="102" t="s">
        <v>26569</v>
      </c>
      <c r="H16399" s="102">
        <v>45661</v>
      </c>
      <c r="I16399" s="102" t="s">
        <v>280</v>
      </c>
      <c r="J16399" s="102" t="s">
        <v>1</v>
      </c>
      <c r="K16399" s="102" t="s">
        <v>2</v>
      </c>
      <c r="L16399" s="102" t="s">
        <v>24</v>
      </c>
      <c r="M16399" s="102" t="s">
        <v>1180</v>
      </c>
      <c r="N16399" s="102">
        <v>6</v>
      </c>
      <c r="O16399" s="102" t="s">
        <v>26235</v>
      </c>
    </row>
    <row r="16400" spans="1:15" x14ac:dyDescent="0.25">
      <c r="A16400" s="102" t="s">
        <v>24338</v>
      </c>
      <c r="B16400" s="103" t="s">
        <v>1124</v>
      </c>
      <c r="C16400" s="103" t="s">
        <v>274</v>
      </c>
      <c r="D16400" s="102" t="s">
        <v>303</v>
      </c>
      <c r="E16400" s="102" t="s">
        <v>275</v>
      </c>
      <c r="F16400" s="102" t="s">
        <v>26570</v>
      </c>
      <c r="H16400" s="102">
        <v>45661</v>
      </c>
      <c r="I16400" s="102" t="s">
        <v>280</v>
      </c>
      <c r="J16400" s="102" t="s">
        <v>1</v>
      </c>
      <c r="K16400" s="102" t="s">
        <v>2</v>
      </c>
      <c r="L16400" s="102" t="s">
        <v>24</v>
      </c>
      <c r="M16400" s="102" t="s">
        <v>1074</v>
      </c>
      <c r="N16400" s="102">
        <v>6</v>
      </c>
      <c r="O16400" s="102" t="s">
        <v>26235</v>
      </c>
    </row>
    <row r="16401" spans="1:15" x14ac:dyDescent="0.25">
      <c r="A16401" s="102" t="s">
        <v>1473</v>
      </c>
      <c r="B16401" s="103" t="s">
        <v>1895</v>
      </c>
      <c r="C16401" s="103" t="s">
        <v>274</v>
      </c>
      <c r="D16401" s="102" t="s">
        <v>152</v>
      </c>
      <c r="E16401" s="102" t="s">
        <v>275</v>
      </c>
      <c r="F16401" s="102" t="s">
        <v>26571</v>
      </c>
      <c r="H16401" s="102">
        <v>45661</v>
      </c>
      <c r="I16401" s="102" t="s">
        <v>280</v>
      </c>
      <c r="J16401" s="102" t="s">
        <v>1</v>
      </c>
      <c r="K16401" s="102" t="s">
        <v>2</v>
      </c>
      <c r="L16401" s="102" t="s">
        <v>24</v>
      </c>
      <c r="M16401" s="102" t="s">
        <v>1074</v>
      </c>
      <c r="N16401" s="102">
        <v>6</v>
      </c>
      <c r="O16401" s="102" t="s">
        <v>26235</v>
      </c>
    </row>
    <row r="16402" spans="1:15" x14ac:dyDescent="0.25">
      <c r="A16402" s="102" t="s">
        <v>24342</v>
      </c>
      <c r="B16402" s="103" t="s">
        <v>24343</v>
      </c>
      <c r="C16402" s="103" t="s">
        <v>277</v>
      </c>
      <c r="D16402" s="102" t="s">
        <v>1072</v>
      </c>
      <c r="E16402" s="102" t="s">
        <v>275</v>
      </c>
      <c r="F16402" s="102" t="s">
        <v>26572</v>
      </c>
      <c r="H16402" s="102">
        <v>45661</v>
      </c>
      <c r="I16402" s="102" t="s">
        <v>280</v>
      </c>
      <c r="J16402" s="102" t="s">
        <v>1</v>
      </c>
      <c r="K16402" s="102" t="s">
        <v>2</v>
      </c>
      <c r="L16402" s="102" t="s">
        <v>24</v>
      </c>
      <c r="M16402" s="102" t="s">
        <v>1074</v>
      </c>
      <c r="N16402" s="102">
        <v>6</v>
      </c>
      <c r="O16402" s="102" t="s">
        <v>26235</v>
      </c>
    </row>
    <row r="16403" spans="1:15" x14ac:dyDescent="0.25">
      <c r="A16403" s="102" t="s">
        <v>21046</v>
      </c>
      <c r="B16403" s="103" t="s">
        <v>26573</v>
      </c>
      <c r="C16403" s="103" t="s">
        <v>277</v>
      </c>
      <c r="D16403" s="102" t="s">
        <v>281</v>
      </c>
      <c r="E16403" s="102" t="s">
        <v>275</v>
      </c>
      <c r="F16403" s="102" t="s">
        <v>26574</v>
      </c>
      <c r="H16403" s="102">
        <v>45661</v>
      </c>
      <c r="I16403" s="102" t="s">
        <v>280</v>
      </c>
      <c r="J16403" s="102" t="s">
        <v>1</v>
      </c>
      <c r="K16403" s="102" t="s">
        <v>2</v>
      </c>
      <c r="L16403" s="102" t="s">
        <v>24</v>
      </c>
      <c r="M16403" s="102" t="s">
        <v>1074</v>
      </c>
      <c r="N16403" s="102">
        <v>6</v>
      </c>
      <c r="O16403" s="102" t="s">
        <v>26235</v>
      </c>
    </row>
    <row r="16404" spans="1:15" x14ac:dyDescent="0.25">
      <c r="A16404" s="102" t="s">
        <v>24352</v>
      </c>
      <c r="B16404" s="103" t="s">
        <v>1248</v>
      </c>
      <c r="C16404" s="103" t="s">
        <v>1118</v>
      </c>
      <c r="D16404" s="102" t="s">
        <v>152</v>
      </c>
      <c r="E16404" s="102" t="s">
        <v>275</v>
      </c>
      <c r="F16404" s="102" t="s">
        <v>26575</v>
      </c>
      <c r="H16404" s="102">
        <v>45661</v>
      </c>
      <c r="I16404" s="102" t="s">
        <v>280</v>
      </c>
      <c r="J16404" s="102" t="s">
        <v>1</v>
      </c>
      <c r="K16404" s="102" t="s">
        <v>2</v>
      </c>
      <c r="L16404" s="102" t="s">
        <v>24</v>
      </c>
      <c r="M16404" s="102" t="s">
        <v>1074</v>
      </c>
      <c r="N16404" s="102">
        <v>6</v>
      </c>
      <c r="O16404" s="102" t="s">
        <v>26235</v>
      </c>
    </row>
    <row r="16405" spans="1:15" x14ac:dyDescent="0.25">
      <c r="A16405" s="102" t="s">
        <v>26576</v>
      </c>
      <c r="B16405" s="103" t="s">
        <v>11262</v>
      </c>
      <c r="C16405" s="103" t="s">
        <v>274</v>
      </c>
      <c r="D16405" s="102" t="s">
        <v>281</v>
      </c>
      <c r="E16405" s="102" t="s">
        <v>275</v>
      </c>
      <c r="F16405" s="102" t="s">
        <v>26577</v>
      </c>
      <c r="H16405" s="102">
        <v>45661</v>
      </c>
      <c r="I16405" s="102" t="s">
        <v>280</v>
      </c>
      <c r="J16405" s="102" t="s">
        <v>1</v>
      </c>
      <c r="K16405" s="102" t="s">
        <v>2</v>
      </c>
      <c r="L16405" s="102" t="s">
        <v>24</v>
      </c>
      <c r="M16405" s="102" t="s">
        <v>1074</v>
      </c>
      <c r="N16405" s="102">
        <v>6</v>
      </c>
      <c r="O16405" s="102" t="s">
        <v>26235</v>
      </c>
    </row>
    <row r="16406" spans="1:15" x14ac:dyDescent="0.25">
      <c r="A16406" s="102" t="s">
        <v>4087</v>
      </c>
      <c r="B16406" s="103" t="s">
        <v>1103</v>
      </c>
      <c r="C16406" s="103" t="s">
        <v>274</v>
      </c>
      <c r="D16406" s="102" t="s">
        <v>281</v>
      </c>
      <c r="E16406" s="102" t="s">
        <v>275</v>
      </c>
      <c r="F16406" s="102" t="s">
        <v>26578</v>
      </c>
      <c r="H16406" s="102">
        <v>45661</v>
      </c>
      <c r="I16406" s="102" t="s">
        <v>280</v>
      </c>
      <c r="J16406" s="102" t="s">
        <v>1</v>
      </c>
      <c r="K16406" s="102" t="s">
        <v>2</v>
      </c>
      <c r="L16406" s="102" t="s">
        <v>24</v>
      </c>
      <c r="M16406" s="102" t="s">
        <v>1074</v>
      </c>
      <c r="N16406" s="102">
        <v>6</v>
      </c>
      <c r="O16406" s="102" t="s">
        <v>26235</v>
      </c>
    </row>
    <row r="16407" spans="1:15" x14ac:dyDescent="0.25">
      <c r="A16407" s="102" t="s">
        <v>24354</v>
      </c>
      <c r="B16407" s="103" t="s">
        <v>3044</v>
      </c>
      <c r="C16407" s="103" t="s">
        <v>274</v>
      </c>
      <c r="D16407" s="102" t="s">
        <v>281</v>
      </c>
      <c r="E16407" s="102" t="s">
        <v>275</v>
      </c>
      <c r="F16407" s="102" t="s">
        <v>26579</v>
      </c>
      <c r="H16407" s="102">
        <v>45661</v>
      </c>
      <c r="I16407" s="102" t="s">
        <v>280</v>
      </c>
      <c r="J16407" s="102" t="s">
        <v>1</v>
      </c>
      <c r="K16407" s="102" t="s">
        <v>2</v>
      </c>
      <c r="L16407" s="102" t="s">
        <v>24</v>
      </c>
      <c r="M16407" s="102" t="s">
        <v>1074</v>
      </c>
      <c r="N16407" s="102">
        <v>6</v>
      </c>
      <c r="O16407" s="102" t="s">
        <v>26235</v>
      </c>
    </row>
    <row r="16408" spans="1:15" x14ac:dyDescent="0.25">
      <c r="A16408" s="102" t="s">
        <v>24354</v>
      </c>
      <c r="B16408" s="103" t="s">
        <v>26580</v>
      </c>
      <c r="C16408" s="103" t="s">
        <v>274</v>
      </c>
      <c r="D16408" s="102" t="s">
        <v>281</v>
      </c>
      <c r="E16408" s="102" t="s">
        <v>275</v>
      </c>
      <c r="F16408" s="102" t="s">
        <v>26581</v>
      </c>
      <c r="H16408" s="102">
        <v>45661</v>
      </c>
      <c r="I16408" s="102" t="s">
        <v>280</v>
      </c>
      <c r="J16408" s="102" t="s">
        <v>1</v>
      </c>
      <c r="K16408" s="102" t="s">
        <v>2</v>
      </c>
      <c r="L16408" s="102" t="s">
        <v>24</v>
      </c>
      <c r="M16408" s="102" t="s">
        <v>1074</v>
      </c>
      <c r="N16408" s="102">
        <v>6</v>
      </c>
      <c r="O16408" s="102" t="s">
        <v>26235</v>
      </c>
    </row>
    <row r="16409" spans="1:15" x14ac:dyDescent="0.25">
      <c r="A16409" s="102" t="s">
        <v>24354</v>
      </c>
      <c r="B16409" s="103" t="s">
        <v>4060</v>
      </c>
      <c r="C16409" s="103" t="s">
        <v>274</v>
      </c>
      <c r="D16409" s="102" t="s">
        <v>281</v>
      </c>
      <c r="E16409" s="102" t="s">
        <v>275</v>
      </c>
      <c r="F16409" s="102" t="s">
        <v>26582</v>
      </c>
      <c r="H16409" s="102">
        <v>45661</v>
      </c>
      <c r="I16409" s="102" t="s">
        <v>280</v>
      </c>
      <c r="J16409" s="102" t="s">
        <v>1</v>
      </c>
      <c r="K16409" s="102" t="s">
        <v>2</v>
      </c>
      <c r="L16409" s="102" t="s">
        <v>24</v>
      </c>
      <c r="M16409" s="102" t="s">
        <v>1074</v>
      </c>
      <c r="N16409" s="102">
        <v>6</v>
      </c>
      <c r="O16409" s="102" t="s">
        <v>26235</v>
      </c>
    </row>
    <row r="16410" spans="1:15" x14ac:dyDescent="0.25">
      <c r="A16410" s="102" t="s">
        <v>24359</v>
      </c>
      <c r="B16410" s="103" t="s">
        <v>1487</v>
      </c>
      <c r="C16410" s="103" t="s">
        <v>277</v>
      </c>
      <c r="D16410" s="102" t="s">
        <v>281</v>
      </c>
      <c r="E16410" s="102" t="s">
        <v>275</v>
      </c>
      <c r="F16410" s="102" t="s">
        <v>26583</v>
      </c>
      <c r="H16410" s="102">
        <v>45661</v>
      </c>
      <c r="I16410" s="102" t="s">
        <v>280</v>
      </c>
      <c r="J16410" s="102" t="s">
        <v>1</v>
      </c>
      <c r="K16410" s="102" t="s">
        <v>2</v>
      </c>
      <c r="L16410" s="102" t="s">
        <v>24</v>
      </c>
      <c r="M16410" s="102" t="s">
        <v>1074</v>
      </c>
      <c r="N16410" s="102">
        <v>6</v>
      </c>
      <c r="O16410" s="102" t="s">
        <v>26235</v>
      </c>
    </row>
    <row r="16411" spans="1:15" x14ac:dyDescent="0.25">
      <c r="A16411" s="102" t="s">
        <v>5668</v>
      </c>
      <c r="B16411" s="103" t="s">
        <v>2564</v>
      </c>
      <c r="C16411" s="103" t="s">
        <v>274</v>
      </c>
      <c r="D16411" s="102" t="s">
        <v>281</v>
      </c>
      <c r="E16411" s="102" t="s">
        <v>275</v>
      </c>
      <c r="F16411" s="102" t="s">
        <v>26584</v>
      </c>
      <c r="H16411" s="102">
        <v>45661</v>
      </c>
      <c r="I16411" s="102" t="s">
        <v>280</v>
      </c>
      <c r="J16411" s="102" t="s">
        <v>1</v>
      </c>
      <c r="K16411" s="102" t="s">
        <v>2</v>
      </c>
      <c r="L16411" s="102" t="s">
        <v>24</v>
      </c>
      <c r="M16411" s="102" t="s">
        <v>1074</v>
      </c>
      <c r="N16411" s="102">
        <v>6</v>
      </c>
      <c r="O16411" s="102" t="s">
        <v>26235</v>
      </c>
    </row>
    <row r="16412" spans="1:15" x14ac:dyDescent="0.25">
      <c r="A16412" s="102" t="s">
        <v>3645</v>
      </c>
      <c r="B16412" s="103" t="s">
        <v>1117</v>
      </c>
      <c r="C16412" s="103" t="s">
        <v>274</v>
      </c>
      <c r="D16412" s="102" t="s">
        <v>152</v>
      </c>
      <c r="E16412" s="102" t="s">
        <v>275</v>
      </c>
      <c r="F16412" s="102" t="s">
        <v>26585</v>
      </c>
      <c r="H16412" s="102">
        <v>45661</v>
      </c>
      <c r="I16412" s="102" t="s">
        <v>280</v>
      </c>
      <c r="J16412" s="102" t="s">
        <v>1</v>
      </c>
      <c r="K16412" s="102" t="s">
        <v>2</v>
      </c>
      <c r="L16412" s="102" t="s">
        <v>24</v>
      </c>
      <c r="M16412" s="102" t="s">
        <v>1074</v>
      </c>
      <c r="N16412" s="102">
        <v>6</v>
      </c>
      <c r="O16412" s="102" t="s">
        <v>26235</v>
      </c>
    </row>
    <row r="16413" spans="1:15" x14ac:dyDescent="0.25">
      <c r="A16413" s="102" t="s">
        <v>24361</v>
      </c>
      <c r="B16413" s="103" t="s">
        <v>13849</v>
      </c>
      <c r="C16413" s="103" t="s">
        <v>277</v>
      </c>
      <c r="D16413" s="102" t="s">
        <v>303</v>
      </c>
      <c r="E16413" s="102" t="s">
        <v>275</v>
      </c>
      <c r="F16413" s="102" t="s">
        <v>26586</v>
      </c>
      <c r="H16413" s="102">
        <v>45661</v>
      </c>
      <c r="I16413" s="102" t="s">
        <v>280</v>
      </c>
      <c r="J16413" s="102" t="s">
        <v>1</v>
      </c>
      <c r="K16413" s="102" t="s">
        <v>2</v>
      </c>
      <c r="L16413" s="102" t="s">
        <v>24</v>
      </c>
      <c r="M16413" s="102" t="s">
        <v>1074</v>
      </c>
      <c r="N16413" s="102">
        <v>6</v>
      </c>
      <c r="O16413" s="102" t="s">
        <v>26235</v>
      </c>
    </row>
    <row r="16414" spans="1:15" x14ac:dyDescent="0.25">
      <c r="A16414" s="102" t="s">
        <v>4110</v>
      </c>
      <c r="B16414" s="103" t="s">
        <v>1132</v>
      </c>
      <c r="C16414" s="103" t="s">
        <v>274</v>
      </c>
      <c r="D16414" s="102" t="s">
        <v>136</v>
      </c>
      <c r="E16414" s="102" t="s">
        <v>275</v>
      </c>
      <c r="F16414" s="102" t="s">
        <v>26587</v>
      </c>
      <c r="H16414" s="102">
        <v>45661</v>
      </c>
      <c r="I16414" s="102" t="s">
        <v>280</v>
      </c>
      <c r="J16414" s="102" t="s">
        <v>1</v>
      </c>
      <c r="K16414" s="102" t="s">
        <v>2</v>
      </c>
      <c r="L16414" s="102" t="s">
        <v>24</v>
      </c>
      <c r="M16414" s="102" t="s">
        <v>1074</v>
      </c>
      <c r="N16414" s="102">
        <v>6</v>
      </c>
      <c r="O16414" s="102" t="s">
        <v>26235</v>
      </c>
    </row>
    <row r="16415" spans="1:15" x14ac:dyDescent="0.25">
      <c r="A16415" s="102" t="s">
        <v>4110</v>
      </c>
      <c r="B16415" s="103" t="s">
        <v>3227</v>
      </c>
      <c r="C16415" s="103" t="s">
        <v>1118</v>
      </c>
      <c r="D16415" s="102" t="s">
        <v>388</v>
      </c>
      <c r="E16415" s="102" t="s">
        <v>275</v>
      </c>
      <c r="F16415" s="102" t="s">
        <v>26588</v>
      </c>
      <c r="H16415" s="102">
        <v>45661</v>
      </c>
      <c r="I16415" s="102" t="s">
        <v>280</v>
      </c>
      <c r="J16415" s="102" t="s">
        <v>1</v>
      </c>
      <c r="K16415" s="102" t="s">
        <v>2</v>
      </c>
      <c r="L16415" s="102" t="s">
        <v>24</v>
      </c>
      <c r="M16415" s="102" t="s">
        <v>1074</v>
      </c>
      <c r="N16415" s="102">
        <v>6</v>
      </c>
      <c r="O16415" s="102" t="s">
        <v>26235</v>
      </c>
    </row>
    <row r="16416" spans="1:15" x14ac:dyDescent="0.25">
      <c r="A16416" s="102" t="s">
        <v>1923</v>
      </c>
      <c r="B16416" s="103" t="s">
        <v>2667</v>
      </c>
      <c r="C16416" s="103" t="s">
        <v>274</v>
      </c>
      <c r="D16416" s="102" t="s">
        <v>1072</v>
      </c>
      <c r="E16416" s="102" t="s">
        <v>275</v>
      </c>
      <c r="F16416" s="102" t="s">
        <v>26589</v>
      </c>
      <c r="H16416" s="102">
        <v>45661</v>
      </c>
      <c r="I16416" s="102" t="s">
        <v>280</v>
      </c>
      <c r="J16416" s="102" t="s">
        <v>1</v>
      </c>
      <c r="K16416" s="102" t="s">
        <v>2</v>
      </c>
      <c r="L16416" s="102" t="s">
        <v>24</v>
      </c>
      <c r="M16416" s="102" t="s">
        <v>1074</v>
      </c>
      <c r="N16416" s="102">
        <v>6</v>
      </c>
      <c r="O16416" s="102" t="s">
        <v>26235</v>
      </c>
    </row>
    <row r="16417" spans="1:15" x14ac:dyDescent="0.25">
      <c r="A16417" s="102" t="s">
        <v>11283</v>
      </c>
      <c r="B16417" s="103" t="s">
        <v>2075</v>
      </c>
      <c r="C16417" s="103" t="s">
        <v>277</v>
      </c>
      <c r="D16417" s="102" t="s">
        <v>1072</v>
      </c>
      <c r="E16417" s="102" t="s">
        <v>275</v>
      </c>
      <c r="F16417" s="102" t="s">
        <v>26590</v>
      </c>
      <c r="H16417" s="102">
        <v>45661</v>
      </c>
      <c r="I16417" s="102" t="s">
        <v>280</v>
      </c>
      <c r="J16417" s="102" t="s">
        <v>1</v>
      </c>
      <c r="K16417" s="102" t="s">
        <v>2</v>
      </c>
      <c r="L16417" s="102" t="s">
        <v>24</v>
      </c>
      <c r="M16417" s="102" t="s">
        <v>1074</v>
      </c>
      <c r="N16417" s="102">
        <v>6</v>
      </c>
      <c r="O16417" s="102" t="s">
        <v>26235</v>
      </c>
    </row>
    <row r="16418" spans="1:15" x14ac:dyDescent="0.25">
      <c r="A16418" s="102" t="s">
        <v>24367</v>
      </c>
      <c r="B16418" s="103" t="s">
        <v>1244</v>
      </c>
      <c r="C16418" s="103" t="s">
        <v>274</v>
      </c>
      <c r="D16418" s="102" t="s">
        <v>303</v>
      </c>
      <c r="E16418" s="102" t="s">
        <v>275</v>
      </c>
      <c r="F16418" s="102" t="s">
        <v>26591</v>
      </c>
      <c r="H16418" s="102">
        <v>45661</v>
      </c>
      <c r="I16418" s="102" t="s">
        <v>280</v>
      </c>
      <c r="J16418" s="102" t="s">
        <v>1</v>
      </c>
      <c r="K16418" s="102" t="s">
        <v>2</v>
      </c>
      <c r="L16418" s="102" t="s">
        <v>24</v>
      </c>
      <c r="M16418" s="102" t="s">
        <v>1074</v>
      </c>
      <c r="N16418" s="102">
        <v>6</v>
      </c>
      <c r="O16418" s="102" t="s">
        <v>26235</v>
      </c>
    </row>
    <row r="16419" spans="1:15" x14ac:dyDescent="0.25">
      <c r="A16419" s="102" t="s">
        <v>24367</v>
      </c>
      <c r="B16419" s="103" t="s">
        <v>1632</v>
      </c>
      <c r="C16419" s="103" t="s">
        <v>274</v>
      </c>
      <c r="D16419" s="102" t="s">
        <v>303</v>
      </c>
      <c r="E16419" s="102" t="s">
        <v>275</v>
      </c>
      <c r="F16419" s="102" t="s">
        <v>26592</v>
      </c>
      <c r="H16419" s="102">
        <v>45661</v>
      </c>
      <c r="I16419" s="102" t="s">
        <v>280</v>
      </c>
      <c r="J16419" s="102" t="s">
        <v>1</v>
      </c>
      <c r="K16419" s="102" t="s">
        <v>2</v>
      </c>
      <c r="L16419" s="102" t="s">
        <v>24</v>
      </c>
      <c r="M16419" s="102" t="s">
        <v>1074</v>
      </c>
      <c r="N16419" s="102">
        <v>6</v>
      </c>
      <c r="O16419" s="102" t="s">
        <v>26235</v>
      </c>
    </row>
    <row r="16420" spans="1:15" x14ac:dyDescent="0.25">
      <c r="A16420" s="102" t="s">
        <v>24367</v>
      </c>
      <c r="B16420" s="103" t="s">
        <v>1675</v>
      </c>
      <c r="C16420" s="103" t="s">
        <v>277</v>
      </c>
      <c r="D16420" s="102" t="s">
        <v>303</v>
      </c>
      <c r="E16420" s="102" t="s">
        <v>275</v>
      </c>
      <c r="F16420" s="102" t="s">
        <v>26593</v>
      </c>
      <c r="H16420" s="102">
        <v>45661</v>
      </c>
      <c r="I16420" s="102" t="s">
        <v>280</v>
      </c>
      <c r="J16420" s="102" t="s">
        <v>1</v>
      </c>
      <c r="K16420" s="102" t="s">
        <v>2</v>
      </c>
      <c r="L16420" s="102" t="s">
        <v>24</v>
      </c>
      <c r="M16420" s="102" t="s">
        <v>1074</v>
      </c>
      <c r="N16420" s="102">
        <v>6</v>
      </c>
      <c r="O16420" s="102" t="s">
        <v>26235</v>
      </c>
    </row>
    <row r="16421" spans="1:15" x14ac:dyDescent="0.25">
      <c r="A16421" s="102" t="s">
        <v>5128</v>
      </c>
      <c r="B16421" s="103" t="s">
        <v>1339</v>
      </c>
      <c r="C16421" s="103" t="s">
        <v>277</v>
      </c>
      <c r="D16421" s="102" t="s">
        <v>1072</v>
      </c>
      <c r="E16421" s="102" t="s">
        <v>275</v>
      </c>
      <c r="F16421" s="102" t="s">
        <v>26594</v>
      </c>
      <c r="H16421" s="102">
        <v>45661</v>
      </c>
      <c r="I16421" s="102" t="s">
        <v>280</v>
      </c>
      <c r="J16421" s="102" t="s">
        <v>1</v>
      </c>
      <c r="K16421" s="102" t="s">
        <v>2</v>
      </c>
      <c r="L16421" s="102" t="s">
        <v>24</v>
      </c>
      <c r="M16421" s="102" t="s">
        <v>1074</v>
      </c>
      <c r="N16421" s="102">
        <v>6</v>
      </c>
      <c r="O16421" s="102" t="s">
        <v>26235</v>
      </c>
    </row>
    <row r="16422" spans="1:15" x14ac:dyDescent="0.25">
      <c r="A16422" s="102" t="s">
        <v>5128</v>
      </c>
      <c r="B16422" s="103" t="s">
        <v>2567</v>
      </c>
      <c r="C16422" s="103" t="s">
        <v>277</v>
      </c>
      <c r="D16422" s="102" t="s">
        <v>1072</v>
      </c>
      <c r="E16422" s="102" t="s">
        <v>275</v>
      </c>
      <c r="F16422" s="102" t="s">
        <v>26595</v>
      </c>
      <c r="H16422" s="102">
        <v>45661</v>
      </c>
      <c r="I16422" s="102" t="s">
        <v>280</v>
      </c>
      <c r="J16422" s="102" t="s">
        <v>1</v>
      </c>
      <c r="K16422" s="102" t="s">
        <v>2</v>
      </c>
      <c r="L16422" s="102" t="s">
        <v>24</v>
      </c>
      <c r="M16422" s="102" t="s">
        <v>1074</v>
      </c>
      <c r="N16422" s="102">
        <v>6</v>
      </c>
      <c r="O16422" s="102" t="s">
        <v>26235</v>
      </c>
    </row>
    <row r="16423" spans="1:15" x14ac:dyDescent="0.25">
      <c r="A16423" s="102" t="s">
        <v>5128</v>
      </c>
      <c r="B16423" s="103" t="s">
        <v>1078</v>
      </c>
      <c r="C16423" s="103" t="s">
        <v>274</v>
      </c>
      <c r="D16423" s="102" t="s">
        <v>1072</v>
      </c>
      <c r="E16423" s="102" t="s">
        <v>275</v>
      </c>
      <c r="F16423" s="102" t="s">
        <v>26596</v>
      </c>
      <c r="H16423" s="102">
        <v>45661</v>
      </c>
      <c r="I16423" s="102" t="s">
        <v>280</v>
      </c>
      <c r="J16423" s="102" t="s">
        <v>1</v>
      </c>
      <c r="K16423" s="102" t="s">
        <v>2</v>
      </c>
      <c r="L16423" s="102" t="s">
        <v>24</v>
      </c>
      <c r="M16423" s="102" t="s">
        <v>1074</v>
      </c>
      <c r="N16423" s="102">
        <v>6</v>
      </c>
      <c r="O16423" s="102" t="s">
        <v>26235</v>
      </c>
    </row>
    <row r="16424" spans="1:15" x14ac:dyDescent="0.25">
      <c r="A16424" s="102" t="s">
        <v>5128</v>
      </c>
      <c r="B16424" s="103" t="s">
        <v>3525</v>
      </c>
      <c r="C16424" s="103" t="s">
        <v>277</v>
      </c>
      <c r="D16424" s="102" t="s">
        <v>1072</v>
      </c>
      <c r="E16424" s="102" t="s">
        <v>275</v>
      </c>
      <c r="F16424" s="102" t="s">
        <v>26597</v>
      </c>
      <c r="H16424" s="102">
        <v>45661</v>
      </c>
      <c r="I16424" s="102" t="s">
        <v>280</v>
      </c>
      <c r="J16424" s="102" t="s">
        <v>1</v>
      </c>
      <c r="K16424" s="102" t="s">
        <v>2</v>
      </c>
      <c r="L16424" s="102" t="s">
        <v>24</v>
      </c>
      <c r="M16424" s="102" t="s">
        <v>1074</v>
      </c>
      <c r="N16424" s="102">
        <v>6</v>
      </c>
      <c r="O16424" s="102" t="s">
        <v>26235</v>
      </c>
    </row>
    <row r="16425" spans="1:15" x14ac:dyDescent="0.25">
      <c r="A16425" s="102" t="s">
        <v>1934</v>
      </c>
      <c r="B16425" s="103" t="s">
        <v>2031</v>
      </c>
      <c r="C16425" s="103" t="s">
        <v>277</v>
      </c>
      <c r="D16425" s="102" t="s">
        <v>303</v>
      </c>
      <c r="E16425" s="102" t="s">
        <v>275</v>
      </c>
      <c r="F16425" s="102" t="s">
        <v>26598</v>
      </c>
      <c r="H16425" s="102">
        <v>45661</v>
      </c>
      <c r="I16425" s="102" t="s">
        <v>280</v>
      </c>
      <c r="J16425" s="102" t="s">
        <v>1</v>
      </c>
      <c r="K16425" s="102" t="s">
        <v>2</v>
      </c>
      <c r="L16425" s="102" t="s">
        <v>24</v>
      </c>
      <c r="M16425" s="102" t="s">
        <v>1074</v>
      </c>
      <c r="N16425" s="102">
        <v>6</v>
      </c>
      <c r="O16425" s="102" t="s">
        <v>26235</v>
      </c>
    </row>
    <row r="16426" spans="1:15" x14ac:dyDescent="0.25">
      <c r="A16426" s="102" t="s">
        <v>15082</v>
      </c>
      <c r="B16426" s="103" t="s">
        <v>2087</v>
      </c>
      <c r="C16426" s="103" t="s">
        <v>274</v>
      </c>
      <c r="D16426" s="102" t="s">
        <v>152</v>
      </c>
      <c r="E16426" s="102" t="s">
        <v>275</v>
      </c>
      <c r="F16426" s="102" t="s">
        <v>26599</v>
      </c>
      <c r="H16426" s="102">
        <v>45661</v>
      </c>
      <c r="I16426" s="102" t="s">
        <v>280</v>
      </c>
      <c r="J16426" s="102" t="s">
        <v>1</v>
      </c>
      <c r="K16426" s="102" t="s">
        <v>2</v>
      </c>
      <c r="L16426" s="102" t="s">
        <v>24</v>
      </c>
      <c r="M16426" s="102" t="s">
        <v>1074</v>
      </c>
      <c r="N16426" s="102">
        <v>6</v>
      </c>
      <c r="O16426" s="102" t="s">
        <v>26235</v>
      </c>
    </row>
    <row r="16427" spans="1:15" x14ac:dyDescent="0.25">
      <c r="A16427" s="102" t="s">
        <v>24378</v>
      </c>
      <c r="B16427" s="103" t="s">
        <v>24379</v>
      </c>
      <c r="C16427" s="103" t="s">
        <v>277</v>
      </c>
      <c r="D16427" s="102" t="s">
        <v>281</v>
      </c>
      <c r="E16427" s="102" t="s">
        <v>275</v>
      </c>
      <c r="F16427" s="102" t="s">
        <v>26600</v>
      </c>
      <c r="H16427" s="102">
        <v>45661</v>
      </c>
      <c r="I16427" s="102" t="s">
        <v>280</v>
      </c>
      <c r="J16427" s="102" t="s">
        <v>1</v>
      </c>
      <c r="K16427" s="102" t="s">
        <v>2</v>
      </c>
      <c r="L16427" s="102" t="s">
        <v>24</v>
      </c>
      <c r="M16427" s="102" t="s">
        <v>1074</v>
      </c>
      <c r="N16427" s="102">
        <v>6</v>
      </c>
      <c r="O16427" s="102" t="s">
        <v>26235</v>
      </c>
    </row>
    <row r="16428" spans="1:15" x14ac:dyDescent="0.25">
      <c r="A16428" s="102" t="s">
        <v>24381</v>
      </c>
      <c r="B16428" s="103" t="s">
        <v>1690</v>
      </c>
      <c r="C16428" s="103" t="s">
        <v>277</v>
      </c>
      <c r="D16428" s="102" t="s">
        <v>1072</v>
      </c>
      <c r="E16428" s="102" t="s">
        <v>275</v>
      </c>
      <c r="F16428" s="102" t="s">
        <v>26601</v>
      </c>
      <c r="H16428" s="102">
        <v>45661</v>
      </c>
      <c r="I16428" s="102" t="s">
        <v>280</v>
      </c>
      <c r="J16428" s="102" t="s">
        <v>1</v>
      </c>
      <c r="K16428" s="102" t="s">
        <v>2</v>
      </c>
      <c r="L16428" s="102" t="s">
        <v>24</v>
      </c>
      <c r="M16428" s="102" t="s">
        <v>1074</v>
      </c>
      <c r="N16428" s="102">
        <v>6</v>
      </c>
      <c r="O16428" s="102" t="s">
        <v>26235</v>
      </c>
    </row>
    <row r="16429" spans="1:15" x14ac:dyDescent="0.25">
      <c r="A16429" s="102" t="s">
        <v>24383</v>
      </c>
      <c r="B16429" s="103" t="s">
        <v>6793</v>
      </c>
      <c r="C16429" s="103" t="s">
        <v>277</v>
      </c>
      <c r="D16429" s="102" t="s">
        <v>1072</v>
      </c>
      <c r="E16429" s="102" t="s">
        <v>275</v>
      </c>
      <c r="F16429" s="102" t="s">
        <v>26602</v>
      </c>
      <c r="H16429" s="102">
        <v>45661</v>
      </c>
      <c r="I16429" s="102" t="s">
        <v>280</v>
      </c>
      <c r="J16429" s="102" t="s">
        <v>1</v>
      </c>
      <c r="K16429" s="102" t="s">
        <v>2</v>
      </c>
      <c r="L16429" s="102" t="s">
        <v>24</v>
      </c>
      <c r="M16429" s="102" t="s">
        <v>1074</v>
      </c>
      <c r="N16429" s="102">
        <v>6</v>
      </c>
      <c r="O16429" s="102" t="s">
        <v>26235</v>
      </c>
    </row>
    <row r="16430" spans="1:15" x14ac:dyDescent="0.25">
      <c r="A16430" s="102" t="s">
        <v>26603</v>
      </c>
      <c r="B16430" s="103" t="s">
        <v>1476</v>
      </c>
      <c r="C16430" s="103" t="s">
        <v>274</v>
      </c>
      <c r="D16430" s="102" t="s">
        <v>152</v>
      </c>
      <c r="E16430" s="102" t="s">
        <v>275</v>
      </c>
      <c r="F16430" s="102" t="s">
        <v>26604</v>
      </c>
      <c r="H16430" s="102">
        <v>45661</v>
      </c>
      <c r="I16430" s="102" t="s">
        <v>280</v>
      </c>
      <c r="J16430" s="102" t="s">
        <v>1</v>
      </c>
      <c r="K16430" s="102" t="s">
        <v>2</v>
      </c>
      <c r="L16430" s="102" t="s">
        <v>24</v>
      </c>
      <c r="M16430" s="102" t="s">
        <v>1074</v>
      </c>
      <c r="N16430" s="102">
        <v>6</v>
      </c>
      <c r="O16430" s="102" t="s">
        <v>26235</v>
      </c>
    </row>
    <row r="16431" spans="1:15" x14ac:dyDescent="0.25">
      <c r="A16431" s="102" t="s">
        <v>24385</v>
      </c>
      <c r="B16431" s="103" t="s">
        <v>24386</v>
      </c>
      <c r="C16431" s="103" t="s">
        <v>277</v>
      </c>
      <c r="D16431" s="102" t="s">
        <v>281</v>
      </c>
      <c r="E16431" s="102" t="s">
        <v>275</v>
      </c>
      <c r="F16431" s="102" t="s">
        <v>26605</v>
      </c>
      <c r="H16431" s="102">
        <v>45661</v>
      </c>
      <c r="I16431" s="102" t="s">
        <v>280</v>
      </c>
      <c r="J16431" s="102" t="s">
        <v>1</v>
      </c>
      <c r="K16431" s="102" t="s">
        <v>2</v>
      </c>
      <c r="L16431" s="102" t="s">
        <v>24</v>
      </c>
      <c r="M16431" s="102" t="s">
        <v>1074</v>
      </c>
      <c r="N16431" s="102">
        <v>6</v>
      </c>
      <c r="O16431" s="102" t="s">
        <v>26235</v>
      </c>
    </row>
    <row r="16432" spans="1:15" x14ac:dyDescent="0.25">
      <c r="A16432" s="102" t="s">
        <v>24586</v>
      </c>
      <c r="B16432" s="103" t="s">
        <v>1775</v>
      </c>
      <c r="C16432" s="103" t="s">
        <v>274</v>
      </c>
      <c r="D16432" s="102" t="s">
        <v>136</v>
      </c>
      <c r="E16432" s="102" t="s">
        <v>275</v>
      </c>
      <c r="F16432" s="102" t="s">
        <v>26606</v>
      </c>
      <c r="G16432" s="102">
        <v>28498</v>
      </c>
      <c r="H16432" s="102">
        <v>45661</v>
      </c>
      <c r="I16432" s="102" t="s">
        <v>24390</v>
      </c>
      <c r="J16432" s="102" t="s">
        <v>1</v>
      </c>
      <c r="K16432" s="102" t="s">
        <v>291</v>
      </c>
      <c r="L16432" s="102" t="s">
        <v>294</v>
      </c>
      <c r="M16432" s="102" t="s">
        <v>1074</v>
      </c>
      <c r="N16432" s="102">
        <v>6</v>
      </c>
      <c r="O16432" s="102" t="s">
        <v>26235</v>
      </c>
    </row>
    <row r="16433" spans="1:15" x14ac:dyDescent="0.25">
      <c r="A16433" s="102" t="s">
        <v>24586</v>
      </c>
      <c r="B16433" s="103" t="s">
        <v>2087</v>
      </c>
      <c r="C16433" s="103" t="s">
        <v>1082</v>
      </c>
      <c r="D16433" s="102" t="s">
        <v>136</v>
      </c>
      <c r="E16433" s="102" t="s">
        <v>275</v>
      </c>
      <c r="F16433" s="102" t="s">
        <v>26607</v>
      </c>
      <c r="G16433" s="102">
        <v>40663</v>
      </c>
      <c r="H16433" s="102">
        <v>45661</v>
      </c>
      <c r="I16433" s="102" t="s">
        <v>24390</v>
      </c>
      <c r="J16433" s="102" t="s">
        <v>1</v>
      </c>
      <c r="K16433" s="102" t="s">
        <v>291</v>
      </c>
      <c r="L16433" s="102" t="s">
        <v>294</v>
      </c>
      <c r="M16433" s="102" t="s">
        <v>1082</v>
      </c>
      <c r="N16433" s="102">
        <v>6</v>
      </c>
      <c r="O16433" s="102" t="s">
        <v>26235</v>
      </c>
    </row>
    <row r="16434" spans="1:15" x14ac:dyDescent="0.25">
      <c r="A16434" s="102" t="s">
        <v>24589</v>
      </c>
      <c r="B16434" s="103" t="s">
        <v>24590</v>
      </c>
      <c r="C16434" s="103" t="s">
        <v>1118</v>
      </c>
      <c r="D16434" s="102" t="s">
        <v>8050</v>
      </c>
      <c r="E16434" s="102" t="s">
        <v>275</v>
      </c>
      <c r="F16434" s="102" t="s">
        <v>26608</v>
      </c>
      <c r="H16434" s="102">
        <v>45661</v>
      </c>
      <c r="I16434" s="102" t="s">
        <v>24390</v>
      </c>
      <c r="J16434" s="102" t="s">
        <v>1</v>
      </c>
      <c r="K16434" s="102" t="s">
        <v>291</v>
      </c>
      <c r="L16434" s="102" t="s">
        <v>294</v>
      </c>
      <c r="M16434" s="102" t="s">
        <v>1074</v>
      </c>
      <c r="N16434" s="102">
        <v>6</v>
      </c>
      <c r="O16434" s="102" t="s">
        <v>26235</v>
      </c>
    </row>
    <row r="16435" spans="1:15" x14ac:dyDescent="0.25">
      <c r="A16435" s="102" t="s">
        <v>13773</v>
      </c>
      <c r="B16435" s="103" t="s">
        <v>14637</v>
      </c>
      <c r="C16435" s="103" t="s">
        <v>1360</v>
      </c>
      <c r="D16435" s="102" t="s">
        <v>8050</v>
      </c>
      <c r="E16435" s="102" t="s">
        <v>275</v>
      </c>
      <c r="F16435" s="102" t="s">
        <v>26609</v>
      </c>
      <c r="H16435" s="102">
        <v>45661</v>
      </c>
      <c r="I16435" s="102" t="s">
        <v>24390</v>
      </c>
      <c r="J16435" s="102" t="s">
        <v>1</v>
      </c>
      <c r="K16435" s="102" t="s">
        <v>291</v>
      </c>
      <c r="L16435" s="102" t="s">
        <v>294</v>
      </c>
      <c r="M16435" s="102" t="s">
        <v>1074</v>
      </c>
      <c r="N16435" s="102">
        <v>6</v>
      </c>
      <c r="O16435" s="102" t="s">
        <v>26235</v>
      </c>
    </row>
    <row r="16436" spans="1:15" x14ac:dyDescent="0.25">
      <c r="A16436" s="102" t="s">
        <v>13773</v>
      </c>
      <c r="B16436" s="103" t="s">
        <v>15830</v>
      </c>
      <c r="C16436" s="103" t="s">
        <v>1082</v>
      </c>
      <c r="D16436" s="102" t="s">
        <v>8050</v>
      </c>
      <c r="E16436" s="102" t="s">
        <v>275</v>
      </c>
      <c r="F16436" s="102" t="s">
        <v>26610</v>
      </c>
      <c r="G16436" s="102" t="s">
        <v>24596</v>
      </c>
      <c r="H16436" s="102">
        <v>45661</v>
      </c>
      <c r="I16436" s="102" t="s">
        <v>24390</v>
      </c>
      <c r="J16436" s="102" t="s">
        <v>1</v>
      </c>
      <c r="K16436" s="102" t="s">
        <v>291</v>
      </c>
      <c r="L16436" s="102" t="s">
        <v>294</v>
      </c>
      <c r="M16436" s="102" t="s">
        <v>1082</v>
      </c>
      <c r="N16436" s="102">
        <v>6</v>
      </c>
      <c r="O16436" s="102" t="s">
        <v>26235</v>
      </c>
    </row>
    <row r="16437" spans="1:15" x14ac:dyDescent="0.25">
      <c r="A16437" s="102" t="s">
        <v>15520</v>
      </c>
      <c r="B16437" s="103" t="s">
        <v>5591</v>
      </c>
      <c r="C16437" s="103" t="s">
        <v>1118</v>
      </c>
      <c r="D16437" s="102" t="s">
        <v>8050</v>
      </c>
      <c r="E16437" s="102" t="s">
        <v>275</v>
      </c>
      <c r="F16437" s="102" t="s">
        <v>26611</v>
      </c>
      <c r="H16437" s="102">
        <v>45661</v>
      </c>
      <c r="I16437" s="102" t="s">
        <v>24390</v>
      </c>
      <c r="J16437" s="102" t="s">
        <v>1</v>
      </c>
      <c r="K16437" s="102" t="s">
        <v>291</v>
      </c>
      <c r="L16437" s="102" t="s">
        <v>294</v>
      </c>
      <c r="M16437" s="102" t="s">
        <v>1074</v>
      </c>
      <c r="N16437" s="102">
        <v>6</v>
      </c>
      <c r="O16437" s="102" t="s">
        <v>26235</v>
      </c>
    </row>
    <row r="16438" spans="1:15" x14ac:dyDescent="0.25">
      <c r="A16438" s="102" t="s">
        <v>24599</v>
      </c>
      <c r="B16438" s="103" t="s">
        <v>1703</v>
      </c>
      <c r="C16438" s="103" t="s">
        <v>1082</v>
      </c>
      <c r="D16438" s="102" t="s">
        <v>296</v>
      </c>
      <c r="E16438" s="102" t="s">
        <v>275</v>
      </c>
      <c r="F16438" s="102" t="s">
        <v>26612</v>
      </c>
      <c r="G16438" s="102">
        <v>44467</v>
      </c>
      <c r="H16438" s="102">
        <v>45661</v>
      </c>
      <c r="I16438" s="102" t="s">
        <v>24390</v>
      </c>
      <c r="J16438" s="102" t="s">
        <v>1</v>
      </c>
      <c r="K16438" s="102" t="s">
        <v>291</v>
      </c>
      <c r="L16438" s="102" t="s">
        <v>294</v>
      </c>
      <c r="M16438" s="102" t="s">
        <v>1082</v>
      </c>
      <c r="N16438" s="102">
        <v>6</v>
      </c>
      <c r="O16438" s="102" t="s">
        <v>26235</v>
      </c>
    </row>
    <row r="16439" spans="1:15" x14ac:dyDescent="0.25">
      <c r="A16439" s="102" t="s">
        <v>24599</v>
      </c>
      <c r="B16439" s="103" t="s">
        <v>1577</v>
      </c>
      <c r="C16439" s="103" t="s">
        <v>1082</v>
      </c>
      <c r="D16439" s="102" t="s">
        <v>296</v>
      </c>
      <c r="E16439" s="102" t="s">
        <v>275</v>
      </c>
      <c r="F16439" s="102" t="s">
        <v>26613</v>
      </c>
      <c r="G16439" s="102">
        <v>43594</v>
      </c>
      <c r="H16439" s="102">
        <v>45661</v>
      </c>
      <c r="I16439" s="102" t="s">
        <v>24390</v>
      </c>
      <c r="J16439" s="102" t="s">
        <v>1</v>
      </c>
      <c r="K16439" s="102" t="s">
        <v>291</v>
      </c>
      <c r="L16439" s="102" t="s">
        <v>294</v>
      </c>
      <c r="M16439" s="102" t="s">
        <v>1082</v>
      </c>
      <c r="N16439" s="102">
        <v>6</v>
      </c>
      <c r="O16439" s="102" t="s">
        <v>26235</v>
      </c>
    </row>
    <row r="16440" spans="1:15" x14ac:dyDescent="0.25">
      <c r="A16440" s="102" t="s">
        <v>24599</v>
      </c>
      <c r="B16440" s="103" t="s">
        <v>9583</v>
      </c>
      <c r="C16440" s="103" t="s">
        <v>274</v>
      </c>
      <c r="D16440" s="102" t="s">
        <v>296</v>
      </c>
      <c r="E16440" s="102" t="s">
        <v>275</v>
      </c>
      <c r="F16440" s="102" t="s">
        <v>26614</v>
      </c>
      <c r="H16440" s="102">
        <v>45661</v>
      </c>
      <c r="I16440" s="102" t="s">
        <v>24390</v>
      </c>
      <c r="J16440" s="102" t="s">
        <v>1</v>
      </c>
      <c r="K16440" s="102" t="s">
        <v>291</v>
      </c>
      <c r="L16440" s="102" t="s">
        <v>294</v>
      </c>
      <c r="M16440" s="102" t="s">
        <v>1074</v>
      </c>
      <c r="N16440" s="102">
        <v>6</v>
      </c>
      <c r="O16440" s="102" t="s">
        <v>26235</v>
      </c>
    </row>
    <row r="16441" spans="1:15" x14ac:dyDescent="0.25">
      <c r="A16441" s="102" t="s">
        <v>1263</v>
      </c>
      <c r="B16441" s="103" t="s">
        <v>2997</v>
      </c>
      <c r="C16441" s="103" t="s">
        <v>1360</v>
      </c>
      <c r="D16441" s="102" t="s">
        <v>8050</v>
      </c>
      <c r="E16441" s="102" t="s">
        <v>275</v>
      </c>
      <c r="F16441" s="102" t="s">
        <v>26615</v>
      </c>
      <c r="H16441" s="102">
        <v>45661</v>
      </c>
      <c r="I16441" s="102" t="s">
        <v>24390</v>
      </c>
      <c r="J16441" s="102" t="s">
        <v>1</v>
      </c>
      <c r="K16441" s="102" t="s">
        <v>291</v>
      </c>
      <c r="L16441" s="102" t="s">
        <v>294</v>
      </c>
      <c r="M16441" s="102" t="s">
        <v>1074</v>
      </c>
      <c r="N16441" s="102">
        <v>6</v>
      </c>
      <c r="O16441" s="102" t="s">
        <v>26235</v>
      </c>
    </row>
    <row r="16442" spans="1:15" x14ac:dyDescent="0.25">
      <c r="A16442" s="102" t="s">
        <v>26616</v>
      </c>
      <c r="B16442" s="103" t="s">
        <v>26617</v>
      </c>
      <c r="C16442" s="103" t="s">
        <v>1118</v>
      </c>
      <c r="D16442" s="102" t="s">
        <v>152</v>
      </c>
      <c r="E16442" s="102" t="s">
        <v>275</v>
      </c>
      <c r="F16442" s="102" t="s">
        <v>26618</v>
      </c>
      <c r="H16442" s="102">
        <v>45661</v>
      </c>
      <c r="I16442" s="102" t="s">
        <v>24390</v>
      </c>
      <c r="J16442" s="102" t="s">
        <v>1</v>
      </c>
      <c r="K16442" s="102" t="s">
        <v>291</v>
      </c>
      <c r="L16442" s="102" t="s">
        <v>294</v>
      </c>
      <c r="M16442" s="102" t="s">
        <v>1074</v>
      </c>
      <c r="N16442" s="102">
        <v>6</v>
      </c>
      <c r="O16442" s="102" t="s">
        <v>26235</v>
      </c>
    </row>
    <row r="16443" spans="1:15" x14ac:dyDescent="0.25">
      <c r="A16443" s="102" t="s">
        <v>18382</v>
      </c>
      <c r="B16443" s="103" t="s">
        <v>6821</v>
      </c>
      <c r="C16443" s="103" t="s">
        <v>1082</v>
      </c>
      <c r="D16443" s="102" t="s">
        <v>152</v>
      </c>
      <c r="E16443" s="102" t="s">
        <v>275</v>
      </c>
      <c r="F16443" s="102" t="s">
        <v>26619</v>
      </c>
      <c r="H16443" s="102">
        <v>45661</v>
      </c>
      <c r="I16443" s="102" t="s">
        <v>24390</v>
      </c>
      <c r="J16443" s="102" t="s">
        <v>1</v>
      </c>
      <c r="K16443" s="102" t="s">
        <v>291</v>
      </c>
      <c r="L16443" s="102" t="s">
        <v>294</v>
      </c>
      <c r="M16443" s="102" t="s">
        <v>1082</v>
      </c>
      <c r="N16443" s="102">
        <v>6</v>
      </c>
      <c r="O16443" s="102" t="s">
        <v>26235</v>
      </c>
    </row>
    <row r="16444" spans="1:15" x14ac:dyDescent="0.25">
      <c r="A16444" s="102" t="s">
        <v>18382</v>
      </c>
      <c r="B16444" s="103" t="s">
        <v>11322</v>
      </c>
      <c r="C16444" s="103" t="s">
        <v>274</v>
      </c>
      <c r="D16444" s="102" t="s">
        <v>152</v>
      </c>
      <c r="E16444" s="102" t="s">
        <v>275</v>
      </c>
      <c r="F16444" s="102" t="s">
        <v>26620</v>
      </c>
      <c r="H16444" s="102">
        <v>45661</v>
      </c>
      <c r="I16444" s="102" t="s">
        <v>24390</v>
      </c>
      <c r="J16444" s="102" t="s">
        <v>1</v>
      </c>
      <c r="K16444" s="102" t="s">
        <v>291</v>
      </c>
      <c r="L16444" s="102" t="s">
        <v>294</v>
      </c>
      <c r="M16444" s="102" t="s">
        <v>1074</v>
      </c>
      <c r="N16444" s="102">
        <v>6</v>
      </c>
      <c r="O16444" s="102" t="s">
        <v>26235</v>
      </c>
    </row>
    <row r="16445" spans="1:15" x14ac:dyDescent="0.25">
      <c r="A16445" s="102" t="s">
        <v>26621</v>
      </c>
      <c r="B16445" s="103" t="s">
        <v>1260</v>
      </c>
      <c r="C16445" s="103" t="s">
        <v>277</v>
      </c>
      <c r="D16445" s="102" t="s">
        <v>8050</v>
      </c>
      <c r="E16445" s="102" t="s">
        <v>275</v>
      </c>
      <c r="F16445" s="102" t="s">
        <v>26622</v>
      </c>
      <c r="H16445" s="102">
        <v>45661</v>
      </c>
      <c r="I16445" s="102" t="s">
        <v>24390</v>
      </c>
      <c r="J16445" s="102" t="s">
        <v>1</v>
      </c>
      <c r="K16445" s="102" t="s">
        <v>291</v>
      </c>
      <c r="L16445" s="102" t="s">
        <v>294</v>
      </c>
      <c r="M16445" s="102" t="s">
        <v>1074</v>
      </c>
      <c r="N16445" s="102">
        <v>6</v>
      </c>
      <c r="O16445" s="102" t="s">
        <v>26235</v>
      </c>
    </row>
    <row r="16446" spans="1:15" x14ac:dyDescent="0.25">
      <c r="A16446" s="102" t="s">
        <v>24607</v>
      </c>
      <c r="B16446" s="103" t="s">
        <v>24608</v>
      </c>
      <c r="C16446" s="103" t="s">
        <v>277</v>
      </c>
      <c r="D16446" s="102" t="s">
        <v>136</v>
      </c>
      <c r="E16446" s="102" t="s">
        <v>275</v>
      </c>
      <c r="F16446" s="102" t="s">
        <v>26623</v>
      </c>
      <c r="G16446" s="102">
        <v>24890</v>
      </c>
      <c r="H16446" s="102">
        <v>45661</v>
      </c>
      <c r="I16446" s="102" t="s">
        <v>24390</v>
      </c>
      <c r="J16446" s="102" t="s">
        <v>1</v>
      </c>
      <c r="K16446" s="102" t="s">
        <v>291</v>
      </c>
      <c r="L16446" s="102" t="s">
        <v>294</v>
      </c>
      <c r="M16446" s="102" t="s">
        <v>1074</v>
      </c>
      <c r="N16446" s="102">
        <v>6</v>
      </c>
      <c r="O16446" s="102" t="s">
        <v>26235</v>
      </c>
    </row>
    <row r="16447" spans="1:15" x14ac:dyDescent="0.25">
      <c r="A16447" s="102" t="s">
        <v>24610</v>
      </c>
      <c r="B16447" s="103" t="s">
        <v>3183</v>
      </c>
      <c r="C16447" s="103" t="s">
        <v>1360</v>
      </c>
      <c r="D16447" s="102" t="s">
        <v>8050</v>
      </c>
      <c r="E16447" s="102" t="s">
        <v>275</v>
      </c>
      <c r="F16447" s="102" t="s">
        <v>26624</v>
      </c>
      <c r="H16447" s="102">
        <v>45661</v>
      </c>
      <c r="I16447" s="102" t="s">
        <v>24390</v>
      </c>
      <c r="J16447" s="102" t="s">
        <v>1</v>
      </c>
      <c r="K16447" s="102" t="s">
        <v>291</v>
      </c>
      <c r="L16447" s="102" t="s">
        <v>294</v>
      </c>
      <c r="M16447" s="102" t="s">
        <v>1074</v>
      </c>
      <c r="N16447" s="102">
        <v>6</v>
      </c>
      <c r="O16447" s="102" t="s">
        <v>26235</v>
      </c>
    </row>
    <row r="16448" spans="1:15" x14ac:dyDescent="0.25">
      <c r="A16448" s="102" t="s">
        <v>24610</v>
      </c>
      <c r="B16448" s="103" t="s">
        <v>5261</v>
      </c>
      <c r="C16448" s="103" t="s">
        <v>1082</v>
      </c>
      <c r="D16448" s="102" t="s">
        <v>8050</v>
      </c>
      <c r="E16448" s="102" t="s">
        <v>275</v>
      </c>
      <c r="F16448" s="102" t="s">
        <v>26625</v>
      </c>
      <c r="G16448" s="102" t="s">
        <v>24614</v>
      </c>
      <c r="H16448" s="102">
        <v>45661</v>
      </c>
      <c r="I16448" s="102" t="s">
        <v>24390</v>
      </c>
      <c r="J16448" s="102" t="s">
        <v>1</v>
      </c>
      <c r="K16448" s="102" t="s">
        <v>291</v>
      </c>
      <c r="L16448" s="102" t="s">
        <v>294</v>
      </c>
      <c r="M16448" s="102" t="s">
        <v>1082</v>
      </c>
      <c r="N16448" s="102">
        <v>6</v>
      </c>
      <c r="O16448" s="102" t="s">
        <v>26235</v>
      </c>
    </row>
    <row r="16449" spans="1:15" x14ac:dyDescent="0.25">
      <c r="A16449" s="102" t="s">
        <v>24610</v>
      </c>
      <c r="B16449" s="103" t="s">
        <v>24615</v>
      </c>
      <c r="C16449" s="103" t="s">
        <v>1360</v>
      </c>
      <c r="D16449" s="102" t="s">
        <v>8050</v>
      </c>
      <c r="E16449" s="102" t="s">
        <v>275</v>
      </c>
      <c r="F16449" s="102" t="s">
        <v>26626</v>
      </c>
      <c r="H16449" s="102">
        <v>45661</v>
      </c>
      <c r="I16449" s="102" t="s">
        <v>24390</v>
      </c>
      <c r="J16449" s="102" t="s">
        <v>1</v>
      </c>
      <c r="K16449" s="102" t="s">
        <v>291</v>
      </c>
      <c r="L16449" s="102" t="s">
        <v>294</v>
      </c>
      <c r="M16449" s="102" t="s">
        <v>1074</v>
      </c>
      <c r="N16449" s="102">
        <v>6</v>
      </c>
      <c r="O16449" s="102" t="s">
        <v>26235</v>
      </c>
    </row>
    <row r="16450" spans="1:15" x14ac:dyDescent="0.25">
      <c r="A16450" s="102" t="s">
        <v>26627</v>
      </c>
      <c r="B16450" s="103" t="s">
        <v>2204</v>
      </c>
      <c r="C16450" s="103" t="s">
        <v>274</v>
      </c>
      <c r="D16450" s="102" t="s">
        <v>8050</v>
      </c>
      <c r="E16450" s="102" t="s">
        <v>275</v>
      </c>
      <c r="F16450" s="102" t="s">
        <v>26628</v>
      </c>
      <c r="H16450" s="102">
        <v>45661</v>
      </c>
      <c r="I16450" s="102" t="s">
        <v>24390</v>
      </c>
      <c r="J16450" s="102" t="s">
        <v>1</v>
      </c>
      <c r="K16450" s="102" t="s">
        <v>291</v>
      </c>
      <c r="L16450" s="102" t="s">
        <v>294</v>
      </c>
      <c r="M16450" s="102" t="s">
        <v>1074</v>
      </c>
      <c r="N16450" s="102">
        <v>6</v>
      </c>
      <c r="O16450" s="102" t="s">
        <v>26235</v>
      </c>
    </row>
    <row r="16451" spans="1:15" x14ac:dyDescent="0.25">
      <c r="A16451" s="102" t="s">
        <v>4320</v>
      </c>
      <c r="B16451" s="103" t="s">
        <v>15761</v>
      </c>
      <c r="C16451" s="103" t="s">
        <v>1360</v>
      </c>
      <c r="D16451" s="102" t="s">
        <v>8050</v>
      </c>
      <c r="E16451" s="102" t="s">
        <v>275</v>
      </c>
      <c r="F16451" s="102" t="s">
        <v>26629</v>
      </c>
      <c r="H16451" s="102">
        <v>45661</v>
      </c>
      <c r="I16451" s="102" t="s">
        <v>24390</v>
      </c>
      <c r="J16451" s="102" t="s">
        <v>1</v>
      </c>
      <c r="K16451" s="102" t="s">
        <v>291</v>
      </c>
      <c r="L16451" s="102" t="s">
        <v>294</v>
      </c>
      <c r="M16451" s="102" t="s">
        <v>1074</v>
      </c>
      <c r="N16451" s="102">
        <v>6</v>
      </c>
      <c r="O16451" s="102" t="s">
        <v>26235</v>
      </c>
    </row>
    <row r="16452" spans="1:15" x14ac:dyDescent="0.25">
      <c r="A16452" s="102" t="s">
        <v>24620</v>
      </c>
      <c r="B16452" s="103" t="s">
        <v>24621</v>
      </c>
      <c r="C16452" s="103" t="s">
        <v>1118</v>
      </c>
      <c r="D16452" s="102" t="s">
        <v>8050</v>
      </c>
      <c r="E16452" s="102" t="s">
        <v>275</v>
      </c>
      <c r="F16452" s="102" t="s">
        <v>26630</v>
      </c>
      <c r="H16452" s="102">
        <v>45661</v>
      </c>
      <c r="I16452" s="102" t="s">
        <v>24390</v>
      </c>
      <c r="J16452" s="102" t="s">
        <v>1</v>
      </c>
      <c r="K16452" s="102" t="s">
        <v>291</v>
      </c>
      <c r="L16452" s="102" t="s">
        <v>294</v>
      </c>
      <c r="M16452" s="102" t="s">
        <v>1074</v>
      </c>
      <c r="N16452" s="102">
        <v>6</v>
      </c>
      <c r="O16452" s="102" t="s">
        <v>26235</v>
      </c>
    </row>
    <row r="16453" spans="1:15" x14ac:dyDescent="0.25">
      <c r="A16453" s="102" t="s">
        <v>21557</v>
      </c>
      <c r="B16453" s="103" t="s">
        <v>1321</v>
      </c>
      <c r="C16453" s="103" t="s">
        <v>277</v>
      </c>
      <c r="D16453" s="102" t="s">
        <v>281</v>
      </c>
      <c r="E16453" s="102" t="s">
        <v>275</v>
      </c>
      <c r="F16453" s="102" t="s">
        <v>26631</v>
      </c>
      <c r="H16453" s="102">
        <v>45661</v>
      </c>
      <c r="I16453" s="102" t="s">
        <v>24390</v>
      </c>
      <c r="J16453" s="102" t="s">
        <v>1</v>
      </c>
      <c r="K16453" s="102" t="s">
        <v>291</v>
      </c>
      <c r="L16453" s="102" t="s">
        <v>294</v>
      </c>
      <c r="M16453" s="102" t="s">
        <v>1074</v>
      </c>
      <c r="N16453" s="102">
        <v>6</v>
      </c>
      <c r="O16453" s="102" t="s">
        <v>26235</v>
      </c>
    </row>
    <row r="16454" spans="1:15" x14ac:dyDescent="0.25">
      <c r="A16454" s="102" t="s">
        <v>24624</v>
      </c>
      <c r="B16454" s="103" t="s">
        <v>17899</v>
      </c>
      <c r="C16454" s="103" t="s">
        <v>1082</v>
      </c>
      <c r="D16454" s="102" t="s">
        <v>8050</v>
      </c>
      <c r="E16454" s="102" t="s">
        <v>275</v>
      </c>
      <c r="F16454" s="102" t="s">
        <v>26632</v>
      </c>
      <c r="G16454" s="102" t="s">
        <v>24626</v>
      </c>
      <c r="H16454" s="102">
        <v>45661</v>
      </c>
      <c r="I16454" s="102" t="s">
        <v>24390</v>
      </c>
      <c r="J16454" s="102" t="s">
        <v>1</v>
      </c>
      <c r="K16454" s="102" t="s">
        <v>291</v>
      </c>
      <c r="L16454" s="102" t="s">
        <v>294</v>
      </c>
      <c r="M16454" s="102" t="s">
        <v>1082</v>
      </c>
      <c r="N16454" s="102">
        <v>6</v>
      </c>
      <c r="O16454" s="102" t="s">
        <v>26235</v>
      </c>
    </row>
    <row r="16455" spans="1:15" x14ac:dyDescent="0.25">
      <c r="A16455" s="102" t="s">
        <v>24624</v>
      </c>
      <c r="B16455" s="103" t="s">
        <v>14153</v>
      </c>
      <c r="C16455" s="103" t="s">
        <v>1360</v>
      </c>
      <c r="D16455" s="102" t="s">
        <v>8050</v>
      </c>
      <c r="E16455" s="102" t="s">
        <v>275</v>
      </c>
      <c r="F16455" s="102" t="s">
        <v>26633</v>
      </c>
      <c r="H16455" s="102">
        <v>45661</v>
      </c>
      <c r="I16455" s="102" t="s">
        <v>24390</v>
      </c>
      <c r="J16455" s="102" t="s">
        <v>1</v>
      </c>
      <c r="K16455" s="102" t="s">
        <v>291</v>
      </c>
      <c r="L16455" s="102" t="s">
        <v>294</v>
      </c>
      <c r="M16455" s="102" t="s">
        <v>1074</v>
      </c>
      <c r="N16455" s="102">
        <v>6</v>
      </c>
      <c r="O16455" s="102" t="s">
        <v>26235</v>
      </c>
    </row>
    <row r="16456" spans="1:15" x14ac:dyDescent="0.25">
      <c r="A16456" s="102" t="s">
        <v>24624</v>
      </c>
      <c r="B16456" s="103" t="s">
        <v>3058</v>
      </c>
      <c r="C16456" s="103" t="s">
        <v>1082</v>
      </c>
      <c r="D16456" s="102" t="s">
        <v>8050</v>
      </c>
      <c r="E16456" s="102" t="s">
        <v>275</v>
      </c>
      <c r="F16456" s="102" t="s">
        <v>26634</v>
      </c>
      <c r="G16456" s="102" t="s">
        <v>24630</v>
      </c>
      <c r="H16456" s="102">
        <v>45661</v>
      </c>
      <c r="I16456" s="102" t="s">
        <v>24390</v>
      </c>
      <c r="J16456" s="102" t="s">
        <v>1</v>
      </c>
      <c r="K16456" s="102" t="s">
        <v>291</v>
      </c>
      <c r="L16456" s="102" t="s">
        <v>294</v>
      </c>
      <c r="M16456" s="102" t="s">
        <v>1082</v>
      </c>
      <c r="N16456" s="102">
        <v>6</v>
      </c>
      <c r="O16456" s="102" t="s">
        <v>26235</v>
      </c>
    </row>
    <row r="16457" spans="1:15" x14ac:dyDescent="0.25">
      <c r="A16457" s="102" t="s">
        <v>24631</v>
      </c>
      <c r="B16457" s="103" t="s">
        <v>14219</v>
      </c>
      <c r="C16457" s="103" t="s">
        <v>1118</v>
      </c>
      <c r="D16457" s="102" t="s">
        <v>8050</v>
      </c>
      <c r="E16457" s="102" t="s">
        <v>275</v>
      </c>
      <c r="F16457" s="102" t="s">
        <v>26635</v>
      </c>
      <c r="H16457" s="102">
        <v>45661</v>
      </c>
      <c r="I16457" s="102" t="s">
        <v>24390</v>
      </c>
      <c r="J16457" s="102" t="s">
        <v>1</v>
      </c>
      <c r="K16457" s="102" t="s">
        <v>291</v>
      </c>
      <c r="L16457" s="102" t="s">
        <v>294</v>
      </c>
      <c r="M16457" s="102" t="s">
        <v>1074</v>
      </c>
      <c r="N16457" s="102">
        <v>6</v>
      </c>
      <c r="O16457" s="102" t="s">
        <v>26235</v>
      </c>
    </row>
    <row r="16458" spans="1:15" x14ac:dyDescent="0.25">
      <c r="A16458" s="102" t="s">
        <v>24631</v>
      </c>
      <c r="B16458" s="103" t="s">
        <v>24634</v>
      </c>
      <c r="C16458" s="103" t="s">
        <v>1118</v>
      </c>
      <c r="D16458" s="102" t="s">
        <v>8050</v>
      </c>
      <c r="E16458" s="102" t="s">
        <v>276</v>
      </c>
      <c r="G16458" s="102" t="s">
        <v>26636</v>
      </c>
      <c r="H16458" s="102">
        <v>45661</v>
      </c>
      <c r="I16458" s="102" t="s">
        <v>24390</v>
      </c>
      <c r="J16458" s="102" t="s">
        <v>1</v>
      </c>
      <c r="K16458" s="102" t="s">
        <v>291</v>
      </c>
      <c r="L16458" s="102" t="s">
        <v>294</v>
      </c>
      <c r="M16458" s="102" t="s">
        <v>1074</v>
      </c>
      <c r="N16458" s="102">
        <v>6</v>
      </c>
      <c r="O16458" s="102" t="s">
        <v>26235</v>
      </c>
    </row>
    <row r="16459" spans="1:15" x14ac:dyDescent="0.25">
      <c r="A16459" s="102" t="s">
        <v>24631</v>
      </c>
      <c r="B16459" s="103" t="s">
        <v>26637</v>
      </c>
      <c r="C16459" s="103" t="s">
        <v>1360</v>
      </c>
      <c r="D16459" s="102" t="s">
        <v>8050</v>
      </c>
      <c r="E16459" s="102" t="s">
        <v>276</v>
      </c>
      <c r="G16459" s="102" t="s">
        <v>26636</v>
      </c>
      <c r="H16459" s="102">
        <v>45661</v>
      </c>
      <c r="I16459" s="102" t="s">
        <v>24390</v>
      </c>
      <c r="J16459" s="102" t="s">
        <v>1</v>
      </c>
      <c r="K16459" s="102" t="s">
        <v>291</v>
      </c>
      <c r="L16459" s="102" t="s">
        <v>294</v>
      </c>
      <c r="M16459" s="102" t="s">
        <v>1074</v>
      </c>
      <c r="N16459" s="102">
        <v>6</v>
      </c>
      <c r="O16459" s="102" t="s">
        <v>26235</v>
      </c>
    </row>
    <row r="16460" spans="1:15" x14ac:dyDescent="0.25">
      <c r="A16460" s="102" t="s">
        <v>24631</v>
      </c>
      <c r="B16460" s="103" t="s">
        <v>16217</v>
      </c>
      <c r="C16460" s="103" t="s">
        <v>1360</v>
      </c>
      <c r="D16460" s="102" t="s">
        <v>8050</v>
      </c>
      <c r="E16460" s="102" t="s">
        <v>275</v>
      </c>
      <c r="F16460" s="102" t="s">
        <v>26638</v>
      </c>
      <c r="H16460" s="102">
        <v>45661</v>
      </c>
      <c r="I16460" s="102" t="s">
        <v>24390</v>
      </c>
      <c r="J16460" s="102" t="s">
        <v>1</v>
      </c>
      <c r="K16460" s="102" t="s">
        <v>291</v>
      </c>
      <c r="L16460" s="102" t="s">
        <v>294</v>
      </c>
      <c r="M16460" s="102" t="s">
        <v>1074</v>
      </c>
      <c r="N16460" s="102">
        <v>6</v>
      </c>
      <c r="O16460" s="102" t="s">
        <v>26235</v>
      </c>
    </row>
    <row r="16461" spans="1:15" x14ac:dyDescent="0.25">
      <c r="A16461" s="102" t="s">
        <v>24639</v>
      </c>
      <c r="B16461" s="103" t="s">
        <v>24640</v>
      </c>
      <c r="C16461" s="103" t="s">
        <v>1118</v>
      </c>
      <c r="D16461" s="102" t="s">
        <v>8050</v>
      </c>
      <c r="E16461" s="102" t="s">
        <v>275</v>
      </c>
      <c r="F16461" s="102" t="s">
        <v>26639</v>
      </c>
      <c r="H16461" s="102">
        <v>45661</v>
      </c>
      <c r="I16461" s="102" t="s">
        <v>24390</v>
      </c>
      <c r="J16461" s="102" t="s">
        <v>1</v>
      </c>
      <c r="K16461" s="102" t="s">
        <v>291</v>
      </c>
      <c r="L16461" s="102" t="s">
        <v>294</v>
      </c>
      <c r="M16461" s="102" t="s">
        <v>1074</v>
      </c>
      <c r="N16461" s="102">
        <v>6</v>
      </c>
      <c r="O16461" s="102" t="s">
        <v>26235</v>
      </c>
    </row>
    <row r="16462" spans="1:15" x14ac:dyDescent="0.25">
      <c r="A16462" s="102" t="s">
        <v>24643</v>
      </c>
      <c r="B16462" s="103" t="s">
        <v>1690</v>
      </c>
      <c r="C16462" s="103" t="s">
        <v>277</v>
      </c>
      <c r="D16462" s="102" t="s">
        <v>136</v>
      </c>
      <c r="E16462" s="102" t="s">
        <v>275</v>
      </c>
      <c r="F16462" s="102" t="s">
        <v>26640</v>
      </c>
      <c r="G16462" s="102">
        <v>33183</v>
      </c>
      <c r="H16462" s="102">
        <v>45661</v>
      </c>
      <c r="I16462" s="102" t="s">
        <v>24390</v>
      </c>
      <c r="J16462" s="102" t="s">
        <v>1</v>
      </c>
      <c r="K16462" s="102" t="s">
        <v>291</v>
      </c>
      <c r="L16462" s="102" t="s">
        <v>294</v>
      </c>
      <c r="M16462" s="102" t="s">
        <v>1074</v>
      </c>
      <c r="N16462" s="102">
        <v>6</v>
      </c>
      <c r="O16462" s="102" t="s">
        <v>26235</v>
      </c>
    </row>
    <row r="16463" spans="1:15" x14ac:dyDescent="0.25">
      <c r="A16463" s="102" t="s">
        <v>24645</v>
      </c>
      <c r="B16463" s="103" t="s">
        <v>9832</v>
      </c>
      <c r="C16463" s="103" t="s">
        <v>277</v>
      </c>
      <c r="D16463" s="102" t="s">
        <v>296</v>
      </c>
      <c r="E16463" s="102" t="s">
        <v>275</v>
      </c>
      <c r="F16463" s="102" t="s">
        <v>26641</v>
      </c>
      <c r="H16463" s="102">
        <v>45661</v>
      </c>
      <c r="I16463" s="102" t="s">
        <v>24390</v>
      </c>
      <c r="J16463" s="102" t="s">
        <v>1</v>
      </c>
      <c r="K16463" s="102" t="s">
        <v>291</v>
      </c>
      <c r="L16463" s="102" t="s">
        <v>294</v>
      </c>
      <c r="M16463" s="102" t="s">
        <v>1074</v>
      </c>
      <c r="N16463" s="102">
        <v>6</v>
      </c>
      <c r="O16463" s="102" t="s">
        <v>26235</v>
      </c>
    </row>
    <row r="16464" spans="1:15" x14ac:dyDescent="0.25">
      <c r="A16464" s="102" t="s">
        <v>1754</v>
      </c>
      <c r="B16464" s="103" t="s">
        <v>14188</v>
      </c>
      <c r="C16464" s="103" t="s">
        <v>1360</v>
      </c>
      <c r="D16464" s="102" t="s">
        <v>8050</v>
      </c>
      <c r="E16464" s="102" t="s">
        <v>275</v>
      </c>
      <c r="F16464" s="102" t="s">
        <v>26642</v>
      </c>
      <c r="H16464" s="102">
        <v>45661</v>
      </c>
      <c r="I16464" s="102" t="s">
        <v>24390</v>
      </c>
      <c r="J16464" s="102" t="s">
        <v>1</v>
      </c>
      <c r="K16464" s="102" t="s">
        <v>291</v>
      </c>
      <c r="L16464" s="102" t="s">
        <v>294</v>
      </c>
      <c r="M16464" s="102" t="s">
        <v>1074</v>
      </c>
      <c r="N16464" s="102">
        <v>6</v>
      </c>
      <c r="O16464" s="102" t="s">
        <v>26235</v>
      </c>
    </row>
    <row r="16465" spans="1:15" x14ac:dyDescent="0.25">
      <c r="A16465" s="102" t="s">
        <v>24649</v>
      </c>
      <c r="B16465" s="103" t="s">
        <v>11605</v>
      </c>
      <c r="C16465" s="103" t="s">
        <v>1082</v>
      </c>
      <c r="D16465" s="102" t="s">
        <v>296</v>
      </c>
      <c r="E16465" s="102" t="s">
        <v>275</v>
      </c>
      <c r="F16465" s="102" t="s">
        <v>26643</v>
      </c>
      <c r="G16465" s="102">
        <v>41738</v>
      </c>
      <c r="H16465" s="102">
        <v>45661</v>
      </c>
      <c r="I16465" s="102" t="s">
        <v>24390</v>
      </c>
      <c r="J16465" s="102" t="s">
        <v>1</v>
      </c>
      <c r="K16465" s="102" t="s">
        <v>291</v>
      </c>
      <c r="L16465" s="102" t="s">
        <v>294</v>
      </c>
      <c r="M16465" s="102" t="s">
        <v>1082</v>
      </c>
      <c r="N16465" s="102">
        <v>6</v>
      </c>
      <c r="O16465" s="102" t="s">
        <v>26235</v>
      </c>
    </row>
    <row r="16466" spans="1:15" x14ac:dyDescent="0.25">
      <c r="A16466" s="102" t="s">
        <v>24649</v>
      </c>
      <c r="B16466" s="103" t="s">
        <v>1700</v>
      </c>
      <c r="C16466" s="103" t="s">
        <v>1082</v>
      </c>
      <c r="D16466" s="102" t="s">
        <v>296</v>
      </c>
      <c r="E16466" s="102" t="s">
        <v>275</v>
      </c>
      <c r="F16466" s="102" t="s">
        <v>26644</v>
      </c>
      <c r="G16466" s="102">
        <v>43136</v>
      </c>
      <c r="H16466" s="102">
        <v>45661</v>
      </c>
      <c r="I16466" s="102" t="s">
        <v>24390</v>
      </c>
      <c r="J16466" s="102" t="s">
        <v>1</v>
      </c>
      <c r="K16466" s="102" t="s">
        <v>291</v>
      </c>
      <c r="L16466" s="102" t="s">
        <v>294</v>
      </c>
      <c r="M16466" s="102" t="s">
        <v>1082</v>
      </c>
      <c r="N16466" s="102">
        <v>6</v>
      </c>
      <c r="O16466" s="102" t="s">
        <v>26235</v>
      </c>
    </row>
    <row r="16467" spans="1:15" x14ac:dyDescent="0.25">
      <c r="A16467" s="102" t="s">
        <v>24649</v>
      </c>
      <c r="B16467" s="103" t="s">
        <v>9665</v>
      </c>
      <c r="C16467" s="103" t="s">
        <v>274</v>
      </c>
      <c r="D16467" s="102" t="s">
        <v>296</v>
      </c>
      <c r="E16467" s="102" t="s">
        <v>275</v>
      </c>
      <c r="F16467" s="102" t="s">
        <v>26645</v>
      </c>
      <c r="H16467" s="102">
        <v>45661</v>
      </c>
      <c r="I16467" s="102" t="s">
        <v>24390</v>
      </c>
      <c r="J16467" s="102" t="s">
        <v>1</v>
      </c>
      <c r="K16467" s="102" t="s">
        <v>291</v>
      </c>
      <c r="L16467" s="102" t="s">
        <v>294</v>
      </c>
      <c r="M16467" s="102" t="s">
        <v>1074</v>
      </c>
      <c r="N16467" s="102">
        <v>6</v>
      </c>
      <c r="O16467" s="102" t="s">
        <v>26235</v>
      </c>
    </row>
    <row r="16468" spans="1:15" x14ac:dyDescent="0.25">
      <c r="A16468" s="102" t="s">
        <v>1756</v>
      </c>
      <c r="B16468" s="103" t="s">
        <v>20826</v>
      </c>
      <c r="C16468" s="103" t="s">
        <v>1360</v>
      </c>
      <c r="D16468" s="102" t="s">
        <v>8050</v>
      </c>
      <c r="E16468" s="102" t="s">
        <v>275</v>
      </c>
      <c r="F16468" s="102" t="s">
        <v>26646</v>
      </c>
      <c r="H16468" s="102">
        <v>45661</v>
      </c>
      <c r="I16468" s="102" t="s">
        <v>24390</v>
      </c>
      <c r="J16468" s="102" t="s">
        <v>1</v>
      </c>
      <c r="K16468" s="102" t="s">
        <v>291</v>
      </c>
      <c r="L16468" s="102" t="s">
        <v>294</v>
      </c>
      <c r="M16468" s="102" t="s">
        <v>1074</v>
      </c>
      <c r="N16468" s="102">
        <v>6</v>
      </c>
      <c r="O16468" s="102" t="s">
        <v>26235</v>
      </c>
    </row>
    <row r="16469" spans="1:15" x14ac:dyDescent="0.25">
      <c r="A16469" s="102" t="s">
        <v>1756</v>
      </c>
      <c r="B16469" s="103" t="s">
        <v>18493</v>
      </c>
      <c r="C16469" s="103" t="s">
        <v>1118</v>
      </c>
      <c r="D16469" s="102" t="s">
        <v>8050</v>
      </c>
      <c r="E16469" s="102" t="s">
        <v>275</v>
      </c>
      <c r="F16469" s="102" t="s">
        <v>26647</v>
      </c>
      <c r="H16469" s="102">
        <v>45661</v>
      </c>
      <c r="I16469" s="102" t="s">
        <v>24390</v>
      </c>
      <c r="J16469" s="102" t="s">
        <v>1</v>
      </c>
      <c r="K16469" s="102" t="s">
        <v>291</v>
      </c>
      <c r="L16469" s="102" t="s">
        <v>294</v>
      </c>
      <c r="M16469" s="102" t="s">
        <v>1074</v>
      </c>
      <c r="N16469" s="102">
        <v>6</v>
      </c>
      <c r="O16469" s="102" t="s">
        <v>26235</v>
      </c>
    </row>
    <row r="16470" spans="1:15" x14ac:dyDescent="0.25">
      <c r="A16470" s="102" t="s">
        <v>1756</v>
      </c>
      <c r="B16470" s="103" t="s">
        <v>14072</v>
      </c>
      <c r="C16470" s="103" t="s">
        <v>1360</v>
      </c>
      <c r="D16470" s="102" t="s">
        <v>8050</v>
      </c>
      <c r="E16470" s="102" t="s">
        <v>275</v>
      </c>
      <c r="F16470" s="102" t="s">
        <v>26648</v>
      </c>
      <c r="H16470" s="102">
        <v>45661</v>
      </c>
      <c r="I16470" s="102" t="s">
        <v>24390</v>
      </c>
      <c r="J16470" s="102" t="s">
        <v>1</v>
      </c>
      <c r="K16470" s="102" t="s">
        <v>291</v>
      </c>
      <c r="L16470" s="102" t="s">
        <v>294</v>
      </c>
      <c r="M16470" s="102" t="s">
        <v>1074</v>
      </c>
      <c r="N16470" s="102">
        <v>6</v>
      </c>
      <c r="O16470" s="102" t="s">
        <v>26235</v>
      </c>
    </row>
    <row r="16471" spans="1:15" x14ac:dyDescent="0.25">
      <c r="A16471" s="102" t="s">
        <v>26649</v>
      </c>
      <c r="B16471" s="103" t="s">
        <v>3133</v>
      </c>
      <c r="C16471" s="103" t="s">
        <v>1118</v>
      </c>
      <c r="D16471" s="102" t="s">
        <v>8050</v>
      </c>
      <c r="E16471" s="102" t="s">
        <v>275</v>
      </c>
      <c r="F16471" s="102" t="s">
        <v>26650</v>
      </c>
      <c r="H16471" s="102">
        <v>45661</v>
      </c>
      <c r="I16471" s="102" t="s">
        <v>24390</v>
      </c>
      <c r="J16471" s="102" t="s">
        <v>1</v>
      </c>
      <c r="K16471" s="102" t="s">
        <v>291</v>
      </c>
      <c r="L16471" s="102" t="s">
        <v>294</v>
      </c>
      <c r="M16471" s="102" t="s">
        <v>1074</v>
      </c>
      <c r="N16471" s="102">
        <v>6</v>
      </c>
      <c r="O16471" s="102" t="s">
        <v>26235</v>
      </c>
    </row>
    <row r="16472" spans="1:15" x14ac:dyDescent="0.25">
      <c r="A16472" s="102" t="s">
        <v>13789</v>
      </c>
      <c r="B16472" s="103" t="s">
        <v>24663</v>
      </c>
      <c r="C16472" s="103" t="s">
        <v>1118</v>
      </c>
      <c r="D16472" s="102" t="s">
        <v>8050</v>
      </c>
      <c r="E16472" s="102" t="s">
        <v>276</v>
      </c>
      <c r="H16472" s="102">
        <v>45661</v>
      </c>
      <c r="I16472" s="102" t="s">
        <v>24390</v>
      </c>
      <c r="J16472" s="102" t="s">
        <v>1</v>
      </c>
      <c r="K16472" s="102" t="s">
        <v>291</v>
      </c>
      <c r="L16472" s="102" t="s">
        <v>294</v>
      </c>
      <c r="M16472" s="102" t="s">
        <v>1074</v>
      </c>
      <c r="N16472" s="102">
        <v>6</v>
      </c>
      <c r="O16472" s="102" t="s">
        <v>26235</v>
      </c>
    </row>
    <row r="16473" spans="1:15" x14ac:dyDescent="0.25">
      <c r="A16473" s="102" t="s">
        <v>13789</v>
      </c>
      <c r="B16473" s="103" t="s">
        <v>2648</v>
      </c>
      <c r="C16473" s="103" t="s">
        <v>1360</v>
      </c>
      <c r="D16473" s="102" t="s">
        <v>8050</v>
      </c>
      <c r="E16473" s="102" t="s">
        <v>276</v>
      </c>
      <c r="H16473" s="102">
        <v>45661</v>
      </c>
      <c r="I16473" s="102" t="s">
        <v>24390</v>
      </c>
      <c r="J16473" s="102" t="s">
        <v>1</v>
      </c>
      <c r="K16473" s="102" t="s">
        <v>291</v>
      </c>
      <c r="L16473" s="102" t="s">
        <v>294</v>
      </c>
      <c r="M16473" s="102" t="s">
        <v>1074</v>
      </c>
      <c r="N16473" s="102">
        <v>6</v>
      </c>
      <c r="O16473" s="102" t="s">
        <v>26235</v>
      </c>
    </row>
    <row r="16474" spans="1:15" x14ac:dyDescent="0.25">
      <c r="A16474" s="102" t="s">
        <v>26651</v>
      </c>
      <c r="B16474" s="103" t="s">
        <v>2934</v>
      </c>
      <c r="C16474" s="103" t="s">
        <v>274</v>
      </c>
      <c r="D16474" s="102" t="s">
        <v>281</v>
      </c>
      <c r="E16474" s="102" t="s">
        <v>275</v>
      </c>
      <c r="F16474" s="102" t="s">
        <v>26652</v>
      </c>
      <c r="H16474" s="102">
        <v>45661</v>
      </c>
      <c r="I16474" s="102" t="s">
        <v>24390</v>
      </c>
      <c r="J16474" s="102" t="s">
        <v>1</v>
      </c>
      <c r="K16474" s="102" t="s">
        <v>291</v>
      </c>
      <c r="L16474" s="102" t="s">
        <v>294</v>
      </c>
      <c r="M16474" s="102" t="s">
        <v>1074</v>
      </c>
      <c r="N16474" s="102">
        <v>6</v>
      </c>
      <c r="O16474" s="102" t="s">
        <v>26235</v>
      </c>
    </row>
    <row r="16475" spans="1:15" x14ac:dyDescent="0.25">
      <c r="A16475" s="102" t="s">
        <v>15579</v>
      </c>
      <c r="B16475" s="103" t="s">
        <v>23833</v>
      </c>
      <c r="C16475" s="103" t="s">
        <v>274</v>
      </c>
      <c r="D16475" s="102" t="s">
        <v>136</v>
      </c>
      <c r="E16475" s="102" t="s">
        <v>275</v>
      </c>
      <c r="F16475" s="102" t="s">
        <v>26653</v>
      </c>
      <c r="G16475" s="102">
        <v>25901</v>
      </c>
      <c r="H16475" s="102">
        <v>45661</v>
      </c>
      <c r="I16475" s="102" t="s">
        <v>24390</v>
      </c>
      <c r="J16475" s="102" t="s">
        <v>1</v>
      </c>
      <c r="K16475" s="102" t="s">
        <v>291</v>
      </c>
      <c r="L16475" s="102" t="s">
        <v>294</v>
      </c>
      <c r="M16475" s="102" t="s">
        <v>1074</v>
      </c>
      <c r="N16475" s="102">
        <v>6</v>
      </c>
      <c r="O16475" s="102" t="s">
        <v>26235</v>
      </c>
    </row>
    <row r="16476" spans="1:15" x14ac:dyDescent="0.25">
      <c r="A16476" s="102" t="s">
        <v>20811</v>
      </c>
      <c r="B16476" s="103" t="s">
        <v>21576</v>
      </c>
      <c r="C16476" s="103" t="s">
        <v>1360</v>
      </c>
      <c r="D16476" s="102" t="s">
        <v>8050</v>
      </c>
      <c r="E16476" s="102" t="s">
        <v>275</v>
      </c>
      <c r="F16476" s="102" t="s">
        <v>26654</v>
      </c>
      <c r="H16476" s="102">
        <v>45661</v>
      </c>
      <c r="I16476" s="102" t="s">
        <v>24390</v>
      </c>
      <c r="J16476" s="102" t="s">
        <v>1</v>
      </c>
      <c r="K16476" s="102" t="s">
        <v>291</v>
      </c>
      <c r="L16476" s="102" t="s">
        <v>294</v>
      </c>
      <c r="M16476" s="102" t="s">
        <v>1074</v>
      </c>
      <c r="N16476" s="102">
        <v>6</v>
      </c>
      <c r="O16476" s="102" t="s">
        <v>26235</v>
      </c>
    </row>
    <row r="16477" spans="1:15" x14ac:dyDescent="0.25">
      <c r="A16477" s="102" t="s">
        <v>24671</v>
      </c>
      <c r="B16477" s="103" t="s">
        <v>24672</v>
      </c>
      <c r="C16477" s="103" t="s">
        <v>277</v>
      </c>
      <c r="D16477" s="102" t="s">
        <v>296</v>
      </c>
      <c r="E16477" s="102" t="s">
        <v>275</v>
      </c>
      <c r="F16477" s="102" t="s">
        <v>26655</v>
      </c>
      <c r="H16477" s="102">
        <v>45661</v>
      </c>
      <c r="I16477" s="102" t="s">
        <v>24390</v>
      </c>
      <c r="J16477" s="102" t="s">
        <v>1</v>
      </c>
      <c r="K16477" s="102" t="s">
        <v>291</v>
      </c>
      <c r="L16477" s="102" t="s">
        <v>294</v>
      </c>
      <c r="M16477" s="102" t="s">
        <v>1074</v>
      </c>
      <c r="N16477" s="102">
        <v>6</v>
      </c>
      <c r="O16477" s="102" t="s">
        <v>26235</v>
      </c>
    </row>
    <row r="16478" spans="1:15" x14ac:dyDescent="0.25">
      <c r="A16478" s="102" t="s">
        <v>24677</v>
      </c>
      <c r="B16478" s="103" t="s">
        <v>1304</v>
      </c>
      <c r="C16478" s="103" t="s">
        <v>274</v>
      </c>
      <c r="D16478" s="102" t="s">
        <v>136</v>
      </c>
      <c r="E16478" s="102" t="s">
        <v>275</v>
      </c>
      <c r="F16478" s="102" t="s">
        <v>26656</v>
      </c>
      <c r="G16478" s="102">
        <v>24997</v>
      </c>
      <c r="H16478" s="102">
        <v>45661</v>
      </c>
      <c r="I16478" s="102" t="s">
        <v>24390</v>
      </c>
      <c r="J16478" s="102" t="s">
        <v>1</v>
      </c>
      <c r="K16478" s="102" t="s">
        <v>291</v>
      </c>
      <c r="L16478" s="102" t="s">
        <v>294</v>
      </c>
      <c r="M16478" s="102" t="s">
        <v>1074</v>
      </c>
      <c r="N16478" s="102">
        <v>6</v>
      </c>
      <c r="O16478" s="102" t="s">
        <v>26235</v>
      </c>
    </row>
    <row r="16479" spans="1:15" x14ac:dyDescent="0.25">
      <c r="A16479" s="102" t="s">
        <v>26657</v>
      </c>
      <c r="B16479" s="103" t="s">
        <v>2534</v>
      </c>
      <c r="C16479" s="103" t="s">
        <v>274</v>
      </c>
      <c r="D16479" s="102" t="s">
        <v>152</v>
      </c>
      <c r="E16479" s="102" t="s">
        <v>275</v>
      </c>
      <c r="F16479" s="102" t="s">
        <v>26658</v>
      </c>
      <c r="H16479" s="102">
        <v>45661</v>
      </c>
      <c r="I16479" s="102" t="s">
        <v>24390</v>
      </c>
      <c r="J16479" s="102" t="s">
        <v>1</v>
      </c>
      <c r="K16479" s="102" t="s">
        <v>291</v>
      </c>
      <c r="L16479" s="102" t="s">
        <v>294</v>
      </c>
      <c r="M16479" s="102" t="s">
        <v>1074</v>
      </c>
      <c r="N16479" s="102">
        <v>6</v>
      </c>
      <c r="O16479" s="102" t="s">
        <v>26235</v>
      </c>
    </row>
    <row r="16480" spans="1:15" x14ac:dyDescent="0.25">
      <c r="A16480" s="102" t="s">
        <v>24679</v>
      </c>
      <c r="B16480" s="103" t="s">
        <v>7307</v>
      </c>
      <c r="C16480" s="103" t="s">
        <v>277</v>
      </c>
      <c r="D16480" s="102" t="s">
        <v>296</v>
      </c>
      <c r="E16480" s="102" t="s">
        <v>275</v>
      </c>
      <c r="F16480" s="102" t="s">
        <v>26659</v>
      </c>
      <c r="H16480" s="102">
        <v>45661</v>
      </c>
      <c r="I16480" s="102" t="s">
        <v>24390</v>
      </c>
      <c r="J16480" s="102" t="s">
        <v>1</v>
      </c>
      <c r="K16480" s="102" t="s">
        <v>291</v>
      </c>
      <c r="L16480" s="102" t="s">
        <v>294</v>
      </c>
      <c r="M16480" s="102" t="s">
        <v>1074</v>
      </c>
      <c r="N16480" s="102">
        <v>6</v>
      </c>
      <c r="O16480" s="102" t="s">
        <v>26235</v>
      </c>
    </row>
    <row r="16481" spans="1:15" x14ac:dyDescent="0.25">
      <c r="A16481" s="102" t="s">
        <v>13824</v>
      </c>
      <c r="B16481" s="103" t="s">
        <v>24681</v>
      </c>
      <c r="C16481" s="103" t="s">
        <v>1360</v>
      </c>
      <c r="D16481" s="102" t="s">
        <v>8050</v>
      </c>
      <c r="E16481" s="102" t="s">
        <v>275</v>
      </c>
      <c r="F16481" s="102" t="s">
        <v>26660</v>
      </c>
      <c r="H16481" s="102">
        <v>45661</v>
      </c>
      <c r="I16481" s="102" t="s">
        <v>24390</v>
      </c>
      <c r="J16481" s="102" t="s">
        <v>1</v>
      </c>
      <c r="K16481" s="102" t="s">
        <v>291</v>
      </c>
      <c r="L16481" s="102" t="s">
        <v>294</v>
      </c>
      <c r="M16481" s="102" t="s">
        <v>1074</v>
      </c>
      <c r="N16481" s="102">
        <v>6</v>
      </c>
      <c r="O16481" s="102" t="s">
        <v>26235</v>
      </c>
    </row>
    <row r="16482" spans="1:15" x14ac:dyDescent="0.25">
      <c r="A16482" s="102" t="s">
        <v>9946</v>
      </c>
      <c r="B16482" s="103" t="s">
        <v>2721</v>
      </c>
      <c r="C16482" s="103" t="s">
        <v>1118</v>
      </c>
      <c r="D16482" s="102" t="s">
        <v>8050</v>
      </c>
      <c r="E16482" s="102" t="s">
        <v>275</v>
      </c>
      <c r="F16482" s="102" t="s">
        <v>26661</v>
      </c>
      <c r="H16482" s="102">
        <v>45661</v>
      </c>
      <c r="I16482" s="102" t="s">
        <v>24390</v>
      </c>
      <c r="J16482" s="102" t="s">
        <v>1</v>
      </c>
      <c r="K16482" s="102" t="s">
        <v>291</v>
      </c>
      <c r="L16482" s="102" t="s">
        <v>294</v>
      </c>
      <c r="M16482" s="102" t="s">
        <v>1074</v>
      </c>
      <c r="N16482" s="102">
        <v>6</v>
      </c>
      <c r="O16482" s="102" t="s">
        <v>26235</v>
      </c>
    </row>
    <row r="16483" spans="1:15" x14ac:dyDescent="0.25">
      <c r="A16483" s="102" t="s">
        <v>9946</v>
      </c>
      <c r="B16483" s="103" t="s">
        <v>1161</v>
      </c>
      <c r="C16483" s="103" t="s">
        <v>1118</v>
      </c>
      <c r="D16483" s="102" t="s">
        <v>8050</v>
      </c>
      <c r="E16483" s="102" t="s">
        <v>275</v>
      </c>
      <c r="F16483" s="102" t="s">
        <v>26662</v>
      </c>
      <c r="H16483" s="102">
        <v>45661</v>
      </c>
      <c r="I16483" s="102" t="s">
        <v>24390</v>
      </c>
      <c r="J16483" s="102" t="s">
        <v>1</v>
      </c>
      <c r="K16483" s="102" t="s">
        <v>291</v>
      </c>
      <c r="L16483" s="102" t="s">
        <v>294</v>
      </c>
      <c r="M16483" s="102" t="s">
        <v>1074</v>
      </c>
      <c r="N16483" s="102">
        <v>6</v>
      </c>
      <c r="O16483" s="102" t="s">
        <v>26235</v>
      </c>
    </row>
    <row r="16484" spans="1:15" x14ac:dyDescent="0.25">
      <c r="A16484" s="102" t="s">
        <v>24687</v>
      </c>
      <c r="B16484" s="103" t="s">
        <v>19118</v>
      </c>
      <c r="C16484" s="103" t="s">
        <v>277</v>
      </c>
      <c r="D16484" s="102" t="s">
        <v>136</v>
      </c>
      <c r="E16484" s="102" t="s">
        <v>275</v>
      </c>
      <c r="F16484" s="102" t="s">
        <v>26663</v>
      </c>
      <c r="G16484" s="102">
        <v>40436</v>
      </c>
      <c r="H16484" s="102">
        <v>45661</v>
      </c>
      <c r="I16484" s="102" t="s">
        <v>24390</v>
      </c>
      <c r="J16484" s="102" t="s">
        <v>1</v>
      </c>
      <c r="K16484" s="102" t="s">
        <v>291</v>
      </c>
      <c r="L16484" s="102" t="s">
        <v>294</v>
      </c>
      <c r="M16484" s="102" t="s">
        <v>1074</v>
      </c>
      <c r="N16484" s="102">
        <v>6</v>
      </c>
      <c r="O16484" s="102" t="s">
        <v>26235</v>
      </c>
    </row>
    <row r="16485" spans="1:15" x14ac:dyDescent="0.25">
      <c r="A16485" s="102" t="s">
        <v>1119</v>
      </c>
      <c r="B16485" s="103" t="s">
        <v>1233</v>
      </c>
      <c r="C16485" s="103" t="s">
        <v>274</v>
      </c>
      <c r="D16485" s="102" t="s">
        <v>136</v>
      </c>
      <c r="E16485" s="102" t="s">
        <v>275</v>
      </c>
      <c r="F16485" s="102" t="s">
        <v>26664</v>
      </c>
      <c r="G16485" s="102">
        <v>23587</v>
      </c>
      <c r="H16485" s="102">
        <v>45661</v>
      </c>
      <c r="I16485" s="102" t="s">
        <v>24390</v>
      </c>
      <c r="J16485" s="102" t="s">
        <v>1</v>
      </c>
      <c r="K16485" s="102" t="s">
        <v>291</v>
      </c>
      <c r="L16485" s="102" t="s">
        <v>294</v>
      </c>
      <c r="M16485" s="102" t="s">
        <v>1074</v>
      </c>
      <c r="N16485" s="102">
        <v>6</v>
      </c>
      <c r="O16485" s="102" t="s">
        <v>26235</v>
      </c>
    </row>
    <row r="16486" spans="1:15" x14ac:dyDescent="0.25">
      <c r="A16486" s="102" t="s">
        <v>24690</v>
      </c>
      <c r="B16486" s="103" t="s">
        <v>1912</v>
      </c>
      <c r="C16486" s="103" t="s">
        <v>1082</v>
      </c>
      <c r="D16486" s="102" t="s">
        <v>136</v>
      </c>
      <c r="E16486" s="102" t="s">
        <v>275</v>
      </c>
      <c r="F16486" s="102" t="s">
        <v>26665</v>
      </c>
      <c r="G16486" s="102">
        <v>40329</v>
      </c>
      <c r="H16486" s="102">
        <v>45661</v>
      </c>
      <c r="I16486" s="102" t="s">
        <v>24390</v>
      </c>
      <c r="J16486" s="102" t="s">
        <v>1</v>
      </c>
      <c r="K16486" s="102" t="s">
        <v>291</v>
      </c>
      <c r="L16486" s="102" t="s">
        <v>294</v>
      </c>
      <c r="M16486" s="102" t="s">
        <v>1082</v>
      </c>
      <c r="N16486" s="102">
        <v>6</v>
      </c>
      <c r="O16486" s="102" t="s">
        <v>26235</v>
      </c>
    </row>
    <row r="16487" spans="1:15" x14ac:dyDescent="0.25">
      <c r="A16487" s="102" t="s">
        <v>24692</v>
      </c>
      <c r="B16487" s="103" t="s">
        <v>14760</v>
      </c>
      <c r="C16487" s="103" t="s">
        <v>1360</v>
      </c>
      <c r="D16487" s="102" t="s">
        <v>8050</v>
      </c>
      <c r="E16487" s="102" t="s">
        <v>275</v>
      </c>
      <c r="F16487" s="102" t="s">
        <v>26666</v>
      </c>
      <c r="H16487" s="102">
        <v>45661</v>
      </c>
      <c r="I16487" s="102" t="s">
        <v>24390</v>
      </c>
      <c r="J16487" s="102" t="s">
        <v>1</v>
      </c>
      <c r="K16487" s="102" t="s">
        <v>291</v>
      </c>
      <c r="L16487" s="102" t="s">
        <v>294</v>
      </c>
      <c r="M16487" s="102" t="s">
        <v>1074</v>
      </c>
      <c r="N16487" s="102">
        <v>6</v>
      </c>
      <c r="O16487" s="102" t="s">
        <v>26235</v>
      </c>
    </row>
    <row r="16488" spans="1:15" x14ac:dyDescent="0.25">
      <c r="A16488" s="102" t="s">
        <v>24692</v>
      </c>
      <c r="B16488" s="103" t="s">
        <v>3183</v>
      </c>
      <c r="C16488" s="103" t="s">
        <v>1360</v>
      </c>
      <c r="D16488" s="102" t="s">
        <v>8050</v>
      </c>
      <c r="E16488" s="102" t="s">
        <v>275</v>
      </c>
      <c r="F16488" s="102" t="s">
        <v>26667</v>
      </c>
      <c r="H16488" s="102">
        <v>45661</v>
      </c>
      <c r="I16488" s="102" t="s">
        <v>24390</v>
      </c>
      <c r="J16488" s="102" t="s">
        <v>1</v>
      </c>
      <c r="K16488" s="102" t="s">
        <v>291</v>
      </c>
      <c r="L16488" s="102" t="s">
        <v>294</v>
      </c>
      <c r="M16488" s="102" t="s">
        <v>1074</v>
      </c>
      <c r="N16488" s="102">
        <v>6</v>
      </c>
      <c r="O16488" s="102" t="s">
        <v>26235</v>
      </c>
    </row>
    <row r="16489" spans="1:15" x14ac:dyDescent="0.25">
      <c r="A16489" s="102" t="s">
        <v>24692</v>
      </c>
      <c r="B16489" s="103" t="s">
        <v>5209</v>
      </c>
      <c r="C16489" s="103" t="s">
        <v>1360</v>
      </c>
      <c r="D16489" s="102" t="s">
        <v>8050</v>
      </c>
      <c r="E16489" s="102" t="s">
        <v>275</v>
      </c>
      <c r="F16489" s="102" t="s">
        <v>26668</v>
      </c>
      <c r="H16489" s="102">
        <v>45661</v>
      </c>
      <c r="I16489" s="102" t="s">
        <v>24390</v>
      </c>
      <c r="J16489" s="102" t="s">
        <v>1</v>
      </c>
      <c r="K16489" s="102" t="s">
        <v>291</v>
      </c>
      <c r="L16489" s="102" t="s">
        <v>294</v>
      </c>
      <c r="M16489" s="102" t="s">
        <v>1074</v>
      </c>
      <c r="N16489" s="102">
        <v>6</v>
      </c>
      <c r="O16489" s="102" t="s">
        <v>26235</v>
      </c>
    </row>
    <row r="16490" spans="1:15" x14ac:dyDescent="0.25">
      <c r="A16490" s="102" t="s">
        <v>9958</v>
      </c>
      <c r="B16490" s="103" t="s">
        <v>18677</v>
      </c>
      <c r="C16490" s="103" t="s">
        <v>1360</v>
      </c>
      <c r="D16490" s="102" t="s">
        <v>8050</v>
      </c>
      <c r="E16490" s="102" t="s">
        <v>275</v>
      </c>
      <c r="F16490" s="102" t="s">
        <v>26669</v>
      </c>
      <c r="H16490" s="102">
        <v>45661</v>
      </c>
      <c r="I16490" s="102" t="s">
        <v>24390</v>
      </c>
      <c r="J16490" s="102" t="s">
        <v>1</v>
      </c>
      <c r="K16490" s="102" t="s">
        <v>291</v>
      </c>
      <c r="L16490" s="102" t="s">
        <v>294</v>
      </c>
      <c r="M16490" s="102" t="s">
        <v>1074</v>
      </c>
      <c r="N16490" s="102">
        <v>6</v>
      </c>
      <c r="O16490" s="102" t="s">
        <v>26235</v>
      </c>
    </row>
    <row r="16491" spans="1:15" x14ac:dyDescent="0.25">
      <c r="A16491" s="102" t="s">
        <v>23820</v>
      </c>
      <c r="B16491" s="103" t="s">
        <v>6968</v>
      </c>
      <c r="C16491" s="103" t="s">
        <v>274</v>
      </c>
      <c r="D16491" s="102" t="s">
        <v>152</v>
      </c>
      <c r="E16491" s="102" t="s">
        <v>275</v>
      </c>
      <c r="F16491" s="102" t="s">
        <v>26670</v>
      </c>
      <c r="H16491" s="102">
        <v>45661</v>
      </c>
      <c r="I16491" s="102" t="s">
        <v>24390</v>
      </c>
      <c r="J16491" s="102" t="s">
        <v>1</v>
      </c>
      <c r="K16491" s="102" t="s">
        <v>291</v>
      </c>
      <c r="L16491" s="102" t="s">
        <v>294</v>
      </c>
      <c r="M16491" s="102" t="s">
        <v>1074</v>
      </c>
      <c r="N16491" s="102">
        <v>6</v>
      </c>
      <c r="O16491" s="102" t="s">
        <v>26235</v>
      </c>
    </row>
    <row r="16492" spans="1:15" x14ac:dyDescent="0.25">
      <c r="A16492" s="102" t="s">
        <v>4398</v>
      </c>
      <c r="B16492" s="103" t="s">
        <v>24702</v>
      </c>
      <c r="C16492" s="103" t="s">
        <v>1118</v>
      </c>
      <c r="D16492" s="102" t="s">
        <v>8050</v>
      </c>
      <c r="E16492" s="102" t="s">
        <v>275</v>
      </c>
      <c r="F16492" s="102" t="s">
        <v>26671</v>
      </c>
      <c r="H16492" s="102">
        <v>45661</v>
      </c>
      <c r="I16492" s="102" t="s">
        <v>24390</v>
      </c>
      <c r="J16492" s="102" t="s">
        <v>1</v>
      </c>
      <c r="K16492" s="102" t="s">
        <v>291</v>
      </c>
      <c r="L16492" s="102" t="s">
        <v>294</v>
      </c>
      <c r="M16492" s="102" t="s">
        <v>1074</v>
      </c>
      <c r="N16492" s="102">
        <v>6</v>
      </c>
      <c r="O16492" s="102" t="s">
        <v>26235</v>
      </c>
    </row>
    <row r="16493" spans="1:15" x14ac:dyDescent="0.25">
      <c r="A16493" s="102" t="s">
        <v>24705</v>
      </c>
      <c r="B16493" s="103" t="s">
        <v>24706</v>
      </c>
      <c r="C16493" s="103" t="s">
        <v>1118</v>
      </c>
      <c r="D16493" s="102" t="s">
        <v>8050</v>
      </c>
      <c r="E16493" s="102" t="s">
        <v>275</v>
      </c>
      <c r="F16493" s="102" t="s">
        <v>26672</v>
      </c>
      <c r="H16493" s="102">
        <v>45661</v>
      </c>
      <c r="I16493" s="102" t="s">
        <v>24390</v>
      </c>
      <c r="J16493" s="102" t="s">
        <v>1</v>
      </c>
      <c r="K16493" s="102" t="s">
        <v>291</v>
      </c>
      <c r="L16493" s="102" t="s">
        <v>294</v>
      </c>
      <c r="M16493" s="102" t="s">
        <v>1074</v>
      </c>
      <c r="N16493" s="102">
        <v>6</v>
      </c>
      <c r="O16493" s="102" t="s">
        <v>26235</v>
      </c>
    </row>
    <row r="16494" spans="1:15" x14ac:dyDescent="0.25">
      <c r="A16494" s="102" t="s">
        <v>24709</v>
      </c>
      <c r="B16494" s="103" t="s">
        <v>14383</v>
      </c>
      <c r="C16494" s="103" t="s">
        <v>1118</v>
      </c>
      <c r="D16494" s="102" t="s">
        <v>8050</v>
      </c>
      <c r="E16494" s="102" t="s">
        <v>275</v>
      </c>
      <c r="F16494" s="102" t="s">
        <v>26673</v>
      </c>
      <c r="H16494" s="102">
        <v>45661</v>
      </c>
      <c r="I16494" s="102" t="s">
        <v>24390</v>
      </c>
      <c r="J16494" s="102" t="s">
        <v>1</v>
      </c>
      <c r="K16494" s="102" t="s">
        <v>291</v>
      </c>
      <c r="L16494" s="102" t="s">
        <v>294</v>
      </c>
      <c r="M16494" s="102" t="s">
        <v>1074</v>
      </c>
      <c r="N16494" s="102">
        <v>6</v>
      </c>
      <c r="O16494" s="102" t="s">
        <v>26235</v>
      </c>
    </row>
    <row r="16495" spans="1:15" x14ac:dyDescent="0.25">
      <c r="A16495" s="102" t="s">
        <v>17885</v>
      </c>
      <c r="B16495" s="103" t="s">
        <v>1571</v>
      </c>
      <c r="C16495" s="103" t="s">
        <v>274</v>
      </c>
      <c r="D16495" s="102" t="s">
        <v>136</v>
      </c>
      <c r="E16495" s="102" t="s">
        <v>276</v>
      </c>
      <c r="G16495" s="102">
        <v>30144</v>
      </c>
      <c r="H16495" s="102">
        <v>45661</v>
      </c>
      <c r="I16495" s="102" t="s">
        <v>24390</v>
      </c>
      <c r="J16495" s="102" t="s">
        <v>1</v>
      </c>
      <c r="K16495" s="102" t="s">
        <v>291</v>
      </c>
      <c r="L16495" s="102" t="s">
        <v>294</v>
      </c>
      <c r="M16495" s="102" t="s">
        <v>1074</v>
      </c>
      <c r="N16495" s="102">
        <v>6</v>
      </c>
      <c r="O16495" s="102" t="s">
        <v>26235</v>
      </c>
    </row>
    <row r="16496" spans="1:15" x14ac:dyDescent="0.25">
      <c r="A16496" s="102" t="s">
        <v>24712</v>
      </c>
      <c r="B16496" s="103" t="s">
        <v>2087</v>
      </c>
      <c r="C16496" s="103" t="s">
        <v>274</v>
      </c>
      <c r="D16496" s="102" t="s">
        <v>136</v>
      </c>
      <c r="E16496" s="102" t="s">
        <v>275</v>
      </c>
      <c r="F16496" s="102" t="s">
        <v>26674</v>
      </c>
      <c r="G16496" s="102">
        <v>19847</v>
      </c>
      <c r="H16496" s="102">
        <v>45661</v>
      </c>
      <c r="I16496" s="102" t="s">
        <v>24390</v>
      </c>
      <c r="J16496" s="102" t="s">
        <v>1</v>
      </c>
      <c r="K16496" s="102" t="s">
        <v>291</v>
      </c>
      <c r="L16496" s="102" t="s">
        <v>294</v>
      </c>
      <c r="M16496" s="102" t="s">
        <v>1074</v>
      </c>
      <c r="N16496" s="102">
        <v>6</v>
      </c>
      <c r="O16496" s="102" t="s">
        <v>26235</v>
      </c>
    </row>
    <row r="16497" spans="1:15" x14ac:dyDescent="0.25">
      <c r="A16497" s="102" t="s">
        <v>24714</v>
      </c>
      <c r="B16497" s="103" t="s">
        <v>2833</v>
      </c>
      <c r="C16497" s="103" t="s">
        <v>277</v>
      </c>
      <c r="D16497" s="102" t="s">
        <v>136</v>
      </c>
      <c r="E16497" s="102" t="s">
        <v>275</v>
      </c>
      <c r="F16497" s="102" t="s">
        <v>26675</v>
      </c>
      <c r="G16497" s="102">
        <v>33689</v>
      </c>
      <c r="H16497" s="102">
        <v>45661</v>
      </c>
      <c r="I16497" s="102" t="s">
        <v>24390</v>
      </c>
      <c r="J16497" s="102" t="s">
        <v>1</v>
      </c>
      <c r="K16497" s="102" t="s">
        <v>291</v>
      </c>
      <c r="L16497" s="102" t="s">
        <v>294</v>
      </c>
      <c r="M16497" s="102" t="s">
        <v>1074</v>
      </c>
      <c r="N16497" s="102">
        <v>6</v>
      </c>
      <c r="O16497" s="102" t="s">
        <v>26235</v>
      </c>
    </row>
    <row r="16498" spans="1:15" x14ac:dyDescent="0.25">
      <c r="A16498" s="102" t="s">
        <v>18562</v>
      </c>
      <c r="B16498" s="103" t="s">
        <v>18068</v>
      </c>
      <c r="C16498" s="103" t="s">
        <v>277</v>
      </c>
      <c r="D16498" s="102" t="s">
        <v>296</v>
      </c>
      <c r="E16498" s="102" t="s">
        <v>275</v>
      </c>
      <c r="F16498" s="102" t="s">
        <v>26676</v>
      </c>
      <c r="H16498" s="102">
        <v>45661</v>
      </c>
      <c r="I16498" s="102" t="s">
        <v>24390</v>
      </c>
      <c r="J16498" s="102" t="s">
        <v>1</v>
      </c>
      <c r="K16498" s="102" t="s">
        <v>291</v>
      </c>
      <c r="L16498" s="102" t="s">
        <v>294</v>
      </c>
      <c r="M16498" s="102" t="s">
        <v>1074</v>
      </c>
      <c r="N16498" s="102">
        <v>6</v>
      </c>
      <c r="O16498" s="102" t="s">
        <v>26235</v>
      </c>
    </row>
    <row r="16499" spans="1:15" x14ac:dyDescent="0.25">
      <c r="A16499" s="102" t="s">
        <v>6367</v>
      </c>
      <c r="B16499" s="103" t="s">
        <v>6996</v>
      </c>
      <c r="C16499" s="103" t="s">
        <v>274</v>
      </c>
      <c r="D16499" s="102" t="s">
        <v>152</v>
      </c>
      <c r="E16499" s="102" t="s">
        <v>275</v>
      </c>
      <c r="F16499" s="102" t="s">
        <v>26677</v>
      </c>
      <c r="H16499" s="102">
        <v>45661</v>
      </c>
      <c r="I16499" s="102" t="s">
        <v>24390</v>
      </c>
      <c r="J16499" s="102" t="s">
        <v>1</v>
      </c>
      <c r="K16499" s="102" t="s">
        <v>291</v>
      </c>
      <c r="L16499" s="102" t="s">
        <v>294</v>
      </c>
      <c r="M16499" s="102" t="s">
        <v>1074</v>
      </c>
      <c r="N16499" s="102">
        <v>6</v>
      </c>
      <c r="O16499" s="102" t="s">
        <v>26235</v>
      </c>
    </row>
    <row r="16500" spans="1:15" x14ac:dyDescent="0.25">
      <c r="A16500" s="102" t="s">
        <v>22086</v>
      </c>
      <c r="B16500" s="103" t="s">
        <v>5171</v>
      </c>
      <c r="C16500" s="103" t="s">
        <v>1082</v>
      </c>
      <c r="D16500" s="102" t="s">
        <v>8050</v>
      </c>
      <c r="E16500" s="102" t="s">
        <v>275</v>
      </c>
      <c r="F16500" s="102" t="s">
        <v>26678</v>
      </c>
      <c r="G16500" s="102" t="s">
        <v>24719</v>
      </c>
      <c r="H16500" s="102">
        <v>45661</v>
      </c>
      <c r="I16500" s="102" t="s">
        <v>24390</v>
      </c>
      <c r="J16500" s="102" t="s">
        <v>1</v>
      </c>
      <c r="K16500" s="102" t="s">
        <v>291</v>
      </c>
      <c r="L16500" s="102" t="s">
        <v>294</v>
      </c>
      <c r="M16500" s="102" t="s">
        <v>1082</v>
      </c>
      <c r="N16500" s="102">
        <v>6</v>
      </c>
      <c r="O16500" s="102" t="s">
        <v>26235</v>
      </c>
    </row>
    <row r="16501" spans="1:15" x14ac:dyDescent="0.25">
      <c r="A16501" s="102" t="s">
        <v>22086</v>
      </c>
      <c r="B16501" s="103" t="s">
        <v>14724</v>
      </c>
      <c r="C16501" s="103" t="s">
        <v>1360</v>
      </c>
      <c r="D16501" s="102" t="s">
        <v>8050</v>
      </c>
      <c r="E16501" s="102" t="s">
        <v>275</v>
      </c>
      <c r="F16501" s="102" t="s">
        <v>26679</v>
      </c>
      <c r="H16501" s="102">
        <v>45661</v>
      </c>
      <c r="I16501" s="102" t="s">
        <v>24390</v>
      </c>
      <c r="J16501" s="102" t="s">
        <v>1</v>
      </c>
      <c r="K16501" s="102" t="s">
        <v>291</v>
      </c>
      <c r="L16501" s="102" t="s">
        <v>294</v>
      </c>
      <c r="M16501" s="102" t="s">
        <v>1074</v>
      </c>
      <c r="N16501" s="102">
        <v>6</v>
      </c>
      <c r="O16501" s="102" t="s">
        <v>26235</v>
      </c>
    </row>
    <row r="16502" spans="1:15" x14ac:dyDescent="0.25">
      <c r="A16502" s="102" t="s">
        <v>22086</v>
      </c>
      <c r="B16502" s="103" t="s">
        <v>2999</v>
      </c>
      <c r="C16502" s="103" t="s">
        <v>1082</v>
      </c>
      <c r="D16502" s="102" t="s">
        <v>8050</v>
      </c>
      <c r="E16502" s="102" t="s">
        <v>275</v>
      </c>
      <c r="F16502" s="102" t="s">
        <v>26680</v>
      </c>
      <c r="G16502" s="102" t="s">
        <v>24723</v>
      </c>
      <c r="H16502" s="102">
        <v>45661</v>
      </c>
      <c r="I16502" s="102" t="s">
        <v>24390</v>
      </c>
      <c r="J16502" s="102" t="s">
        <v>1</v>
      </c>
      <c r="K16502" s="102" t="s">
        <v>291</v>
      </c>
      <c r="L16502" s="102" t="s">
        <v>294</v>
      </c>
      <c r="M16502" s="102" t="s">
        <v>1082</v>
      </c>
      <c r="N16502" s="102">
        <v>6</v>
      </c>
      <c r="O16502" s="102" t="s">
        <v>26235</v>
      </c>
    </row>
    <row r="16503" spans="1:15" x14ac:dyDescent="0.25">
      <c r="A16503" s="102" t="s">
        <v>2083</v>
      </c>
      <c r="B16503" s="103" t="s">
        <v>2580</v>
      </c>
      <c r="C16503" s="103" t="s">
        <v>274</v>
      </c>
      <c r="D16503" s="102" t="s">
        <v>136</v>
      </c>
      <c r="E16503" s="102" t="s">
        <v>275</v>
      </c>
      <c r="F16503" s="102" t="s">
        <v>26676</v>
      </c>
      <c r="G16503" s="102">
        <v>33870</v>
      </c>
      <c r="H16503" s="102">
        <v>45661</v>
      </c>
      <c r="I16503" s="102" t="s">
        <v>24390</v>
      </c>
      <c r="J16503" s="102" t="s">
        <v>1</v>
      </c>
      <c r="K16503" s="102" t="s">
        <v>291</v>
      </c>
      <c r="L16503" s="102" t="s">
        <v>294</v>
      </c>
      <c r="M16503" s="102" t="s">
        <v>1074</v>
      </c>
      <c r="N16503" s="102">
        <v>6</v>
      </c>
      <c r="O16503" s="102" t="s">
        <v>26235</v>
      </c>
    </row>
    <row r="16504" spans="1:15" x14ac:dyDescent="0.25">
      <c r="A16504" s="102" t="s">
        <v>16518</v>
      </c>
      <c r="B16504" s="103" t="s">
        <v>2654</v>
      </c>
      <c r="C16504" s="103" t="s">
        <v>274</v>
      </c>
      <c r="D16504" s="102" t="s">
        <v>296</v>
      </c>
      <c r="E16504" s="102" t="s">
        <v>275</v>
      </c>
      <c r="F16504" s="102" t="s">
        <v>26681</v>
      </c>
      <c r="G16504" s="102" t="s">
        <v>650</v>
      </c>
      <c r="H16504" s="102">
        <v>45661</v>
      </c>
      <c r="I16504" s="102" t="s">
        <v>24390</v>
      </c>
      <c r="J16504" s="102" t="s">
        <v>1</v>
      </c>
      <c r="K16504" s="102" t="s">
        <v>291</v>
      </c>
      <c r="L16504" s="102" t="s">
        <v>294</v>
      </c>
      <c r="M16504" s="102" t="s">
        <v>1074</v>
      </c>
      <c r="N16504" s="102">
        <v>6</v>
      </c>
      <c r="O16504" s="102" t="s">
        <v>26235</v>
      </c>
    </row>
    <row r="16505" spans="1:15" x14ac:dyDescent="0.25">
      <c r="A16505" s="102" t="s">
        <v>22354</v>
      </c>
      <c r="B16505" s="103" t="s">
        <v>1437</v>
      </c>
      <c r="C16505" s="103" t="s">
        <v>277</v>
      </c>
      <c r="D16505" s="102" t="s">
        <v>8050</v>
      </c>
      <c r="E16505" s="102" t="s">
        <v>276</v>
      </c>
      <c r="H16505" s="102">
        <v>45661</v>
      </c>
      <c r="I16505" s="102" t="s">
        <v>24390</v>
      </c>
      <c r="J16505" s="102" t="s">
        <v>1</v>
      </c>
      <c r="K16505" s="102" t="s">
        <v>291</v>
      </c>
      <c r="L16505" s="102" t="s">
        <v>294</v>
      </c>
      <c r="M16505" s="102" t="s">
        <v>1074</v>
      </c>
      <c r="N16505" s="102">
        <v>6</v>
      </c>
      <c r="O16505" s="102" t="s">
        <v>26235</v>
      </c>
    </row>
    <row r="16506" spans="1:15" x14ac:dyDescent="0.25">
      <c r="A16506" s="102" t="s">
        <v>24726</v>
      </c>
      <c r="B16506" s="103" t="s">
        <v>5445</v>
      </c>
      <c r="C16506" s="103" t="s">
        <v>1360</v>
      </c>
      <c r="D16506" s="102" t="s">
        <v>8050</v>
      </c>
      <c r="E16506" s="102" t="s">
        <v>275</v>
      </c>
      <c r="F16506" s="102" t="s">
        <v>26682</v>
      </c>
      <c r="H16506" s="102">
        <v>45661</v>
      </c>
      <c r="I16506" s="102" t="s">
        <v>24390</v>
      </c>
      <c r="J16506" s="102" t="s">
        <v>1</v>
      </c>
      <c r="K16506" s="102" t="s">
        <v>291</v>
      </c>
      <c r="L16506" s="102" t="s">
        <v>294</v>
      </c>
      <c r="M16506" s="102" t="s">
        <v>1074</v>
      </c>
      <c r="N16506" s="102">
        <v>6</v>
      </c>
      <c r="O16506" s="102" t="s">
        <v>26235</v>
      </c>
    </row>
    <row r="16507" spans="1:15" x14ac:dyDescent="0.25">
      <c r="A16507" s="102" t="s">
        <v>24726</v>
      </c>
      <c r="B16507" s="103" t="s">
        <v>8357</v>
      </c>
      <c r="C16507" s="103" t="s">
        <v>1360</v>
      </c>
      <c r="D16507" s="102" t="s">
        <v>8050</v>
      </c>
      <c r="E16507" s="102" t="s">
        <v>275</v>
      </c>
      <c r="F16507" s="102" t="s">
        <v>26683</v>
      </c>
      <c r="H16507" s="102">
        <v>45661</v>
      </c>
      <c r="I16507" s="102" t="s">
        <v>24390</v>
      </c>
      <c r="J16507" s="102" t="s">
        <v>1</v>
      </c>
      <c r="K16507" s="102" t="s">
        <v>291</v>
      </c>
      <c r="L16507" s="102" t="s">
        <v>294</v>
      </c>
      <c r="M16507" s="102" t="s">
        <v>1074</v>
      </c>
      <c r="N16507" s="102">
        <v>6</v>
      </c>
      <c r="O16507" s="102" t="s">
        <v>26235</v>
      </c>
    </row>
    <row r="16508" spans="1:15" x14ac:dyDescent="0.25">
      <c r="A16508" s="102" t="s">
        <v>24726</v>
      </c>
      <c r="B16508" s="103" t="s">
        <v>24731</v>
      </c>
      <c r="C16508" s="103" t="s">
        <v>1118</v>
      </c>
      <c r="D16508" s="102" t="s">
        <v>8050</v>
      </c>
      <c r="E16508" s="102" t="s">
        <v>275</v>
      </c>
      <c r="F16508" s="102" t="s">
        <v>26684</v>
      </c>
      <c r="H16508" s="102">
        <v>45661</v>
      </c>
      <c r="I16508" s="102" t="s">
        <v>24390</v>
      </c>
      <c r="J16508" s="102" t="s">
        <v>1</v>
      </c>
      <c r="K16508" s="102" t="s">
        <v>291</v>
      </c>
      <c r="L16508" s="102" t="s">
        <v>294</v>
      </c>
      <c r="M16508" s="102" t="s">
        <v>1074</v>
      </c>
      <c r="N16508" s="102">
        <v>6</v>
      </c>
      <c r="O16508" s="102" t="s">
        <v>26235</v>
      </c>
    </row>
    <row r="16509" spans="1:15" x14ac:dyDescent="0.25">
      <c r="A16509" s="102" t="s">
        <v>24734</v>
      </c>
      <c r="B16509" s="103" t="s">
        <v>1321</v>
      </c>
      <c r="C16509" s="103" t="s">
        <v>277</v>
      </c>
      <c r="D16509" s="102" t="s">
        <v>136</v>
      </c>
      <c r="E16509" s="102" t="s">
        <v>275</v>
      </c>
      <c r="F16509" s="102" t="s">
        <v>26685</v>
      </c>
      <c r="G16509" s="102">
        <v>39155</v>
      </c>
      <c r="H16509" s="102">
        <v>45661</v>
      </c>
      <c r="I16509" s="102" t="s">
        <v>24390</v>
      </c>
      <c r="J16509" s="102" t="s">
        <v>1</v>
      </c>
      <c r="K16509" s="102" t="s">
        <v>291</v>
      </c>
      <c r="L16509" s="102" t="s">
        <v>294</v>
      </c>
      <c r="M16509" s="102" t="s">
        <v>1074</v>
      </c>
      <c r="N16509" s="102">
        <v>6</v>
      </c>
      <c r="O16509" s="102" t="s">
        <v>26235</v>
      </c>
    </row>
    <row r="16510" spans="1:15" x14ac:dyDescent="0.25">
      <c r="A16510" s="102" t="s">
        <v>24734</v>
      </c>
      <c r="B16510" s="103" t="s">
        <v>19118</v>
      </c>
      <c r="C16510" s="103" t="s">
        <v>1082</v>
      </c>
      <c r="D16510" s="102" t="s">
        <v>136</v>
      </c>
      <c r="E16510" s="102" t="s">
        <v>275</v>
      </c>
      <c r="F16510" s="102" t="s">
        <v>26686</v>
      </c>
      <c r="G16510" s="102">
        <v>40681</v>
      </c>
      <c r="H16510" s="102">
        <v>45661</v>
      </c>
      <c r="I16510" s="102" t="s">
        <v>24390</v>
      </c>
      <c r="J16510" s="102" t="s">
        <v>1</v>
      </c>
      <c r="K16510" s="102" t="s">
        <v>291</v>
      </c>
      <c r="L16510" s="102" t="s">
        <v>294</v>
      </c>
      <c r="M16510" s="102" t="s">
        <v>1082</v>
      </c>
      <c r="N16510" s="102">
        <v>6</v>
      </c>
      <c r="O16510" s="102" t="s">
        <v>26235</v>
      </c>
    </row>
    <row r="16511" spans="1:15" x14ac:dyDescent="0.25">
      <c r="A16511" s="102" t="s">
        <v>24734</v>
      </c>
      <c r="B16511" s="103" t="s">
        <v>5051</v>
      </c>
      <c r="C16511" s="103" t="s">
        <v>274</v>
      </c>
      <c r="D16511" s="102" t="s">
        <v>136</v>
      </c>
      <c r="E16511" s="102" t="s">
        <v>275</v>
      </c>
      <c r="F16511" s="102" t="s">
        <v>26687</v>
      </c>
      <c r="G16511" s="102">
        <v>29402</v>
      </c>
      <c r="H16511" s="102">
        <v>45661</v>
      </c>
      <c r="I16511" s="102" t="s">
        <v>24390</v>
      </c>
      <c r="J16511" s="102" t="s">
        <v>1</v>
      </c>
      <c r="K16511" s="102" t="s">
        <v>291</v>
      </c>
      <c r="L16511" s="102" t="s">
        <v>294</v>
      </c>
      <c r="M16511" s="102" t="s">
        <v>1074</v>
      </c>
      <c r="N16511" s="102">
        <v>6</v>
      </c>
      <c r="O16511" s="102" t="s">
        <v>26235</v>
      </c>
    </row>
    <row r="16512" spans="1:15" x14ac:dyDescent="0.25">
      <c r="A16512" s="102" t="s">
        <v>26688</v>
      </c>
      <c r="B16512" s="103" t="s">
        <v>1321</v>
      </c>
      <c r="C16512" s="103" t="s">
        <v>277</v>
      </c>
      <c r="D16512" s="102" t="s">
        <v>281</v>
      </c>
      <c r="E16512" s="102" t="s">
        <v>276</v>
      </c>
      <c r="H16512" s="102">
        <v>45661</v>
      </c>
      <c r="I16512" s="102" t="s">
        <v>24390</v>
      </c>
      <c r="J16512" s="102" t="s">
        <v>1</v>
      </c>
      <c r="K16512" s="102" t="s">
        <v>291</v>
      </c>
      <c r="L16512" s="102" t="s">
        <v>294</v>
      </c>
      <c r="M16512" s="102" t="s">
        <v>1074</v>
      </c>
      <c r="N16512" s="102">
        <v>6</v>
      </c>
      <c r="O16512" s="102" t="s">
        <v>26235</v>
      </c>
    </row>
    <row r="16513" spans="1:15" x14ac:dyDescent="0.25">
      <c r="A16513" s="102" t="s">
        <v>6838</v>
      </c>
      <c r="B16513" s="103" t="s">
        <v>1091</v>
      </c>
      <c r="C16513" s="103" t="s">
        <v>277</v>
      </c>
      <c r="D16513" s="102" t="s">
        <v>136</v>
      </c>
      <c r="E16513" s="102" t="s">
        <v>275</v>
      </c>
      <c r="F16513" s="102" t="s">
        <v>26689</v>
      </c>
      <c r="G16513" s="102">
        <v>36253</v>
      </c>
      <c r="H16513" s="102">
        <v>45661</v>
      </c>
      <c r="I16513" s="102" t="s">
        <v>24390</v>
      </c>
      <c r="J16513" s="102" t="s">
        <v>1</v>
      </c>
      <c r="K16513" s="102" t="s">
        <v>291</v>
      </c>
      <c r="L16513" s="102" t="s">
        <v>294</v>
      </c>
      <c r="M16513" s="102" t="s">
        <v>1074</v>
      </c>
      <c r="N16513" s="102">
        <v>6</v>
      </c>
      <c r="O16513" s="102" t="s">
        <v>26235</v>
      </c>
    </row>
    <row r="16514" spans="1:15" x14ac:dyDescent="0.25">
      <c r="A16514" s="102" t="s">
        <v>6838</v>
      </c>
      <c r="B16514" s="103" t="s">
        <v>1268</v>
      </c>
      <c r="C16514" s="103" t="s">
        <v>274</v>
      </c>
      <c r="D16514" s="102" t="s">
        <v>136</v>
      </c>
      <c r="E16514" s="102" t="s">
        <v>275</v>
      </c>
      <c r="F16514" s="102" t="s">
        <v>26690</v>
      </c>
      <c r="G16514" s="102">
        <v>39374</v>
      </c>
      <c r="H16514" s="102">
        <v>45661</v>
      </c>
      <c r="I16514" s="102" t="s">
        <v>24390</v>
      </c>
      <c r="J16514" s="102" t="s">
        <v>1</v>
      </c>
      <c r="K16514" s="102" t="s">
        <v>291</v>
      </c>
      <c r="L16514" s="102" t="s">
        <v>294</v>
      </c>
      <c r="M16514" s="102" t="s">
        <v>1074</v>
      </c>
      <c r="N16514" s="102">
        <v>6</v>
      </c>
      <c r="O16514" s="102" t="s">
        <v>26235</v>
      </c>
    </row>
    <row r="16515" spans="1:15" x14ac:dyDescent="0.25">
      <c r="A16515" s="102" t="s">
        <v>6838</v>
      </c>
      <c r="B16515" s="103" t="s">
        <v>1233</v>
      </c>
      <c r="C16515" s="103" t="s">
        <v>1082</v>
      </c>
      <c r="D16515" s="102" t="s">
        <v>136</v>
      </c>
      <c r="E16515" s="102" t="s">
        <v>275</v>
      </c>
      <c r="F16515" s="102" t="s">
        <v>26691</v>
      </c>
      <c r="G16515" s="102">
        <v>40967</v>
      </c>
      <c r="H16515" s="102">
        <v>45661</v>
      </c>
      <c r="I16515" s="102" t="s">
        <v>24390</v>
      </c>
      <c r="J16515" s="102" t="s">
        <v>1</v>
      </c>
      <c r="K16515" s="102" t="s">
        <v>291</v>
      </c>
      <c r="L16515" s="102" t="s">
        <v>294</v>
      </c>
      <c r="M16515" s="102" t="s">
        <v>1082</v>
      </c>
      <c r="N16515" s="102">
        <v>6</v>
      </c>
      <c r="O16515" s="102" t="s">
        <v>26235</v>
      </c>
    </row>
    <row r="16516" spans="1:15" x14ac:dyDescent="0.25">
      <c r="A16516" s="102" t="s">
        <v>26692</v>
      </c>
      <c r="B16516" s="103" t="s">
        <v>26693</v>
      </c>
      <c r="C16516" s="103" t="s">
        <v>274</v>
      </c>
      <c r="D16516" s="102" t="s">
        <v>281</v>
      </c>
      <c r="E16516" s="102" t="s">
        <v>275</v>
      </c>
      <c r="F16516" s="102" t="s">
        <v>26694</v>
      </c>
      <c r="H16516" s="102">
        <v>45661</v>
      </c>
      <c r="I16516" s="102" t="s">
        <v>24390</v>
      </c>
      <c r="J16516" s="102" t="s">
        <v>1</v>
      </c>
      <c r="K16516" s="102" t="s">
        <v>291</v>
      </c>
      <c r="L16516" s="102" t="s">
        <v>294</v>
      </c>
      <c r="M16516" s="102" t="s">
        <v>1074</v>
      </c>
      <c r="N16516" s="102">
        <v>6</v>
      </c>
      <c r="O16516" s="102" t="s">
        <v>26235</v>
      </c>
    </row>
    <row r="16517" spans="1:15" x14ac:dyDescent="0.25">
      <c r="A16517" s="102" t="s">
        <v>4451</v>
      </c>
      <c r="B16517" s="103" t="s">
        <v>14093</v>
      </c>
      <c r="C16517" s="103" t="s">
        <v>1360</v>
      </c>
      <c r="D16517" s="102" t="s">
        <v>8050</v>
      </c>
      <c r="E16517" s="102" t="s">
        <v>275</v>
      </c>
      <c r="F16517" s="102" t="s">
        <v>26695</v>
      </c>
      <c r="H16517" s="102">
        <v>45661</v>
      </c>
      <c r="I16517" s="102" t="s">
        <v>24390</v>
      </c>
      <c r="J16517" s="102" t="s">
        <v>1</v>
      </c>
      <c r="K16517" s="102" t="s">
        <v>291</v>
      </c>
      <c r="L16517" s="102" t="s">
        <v>294</v>
      </c>
      <c r="M16517" s="102" t="s">
        <v>1074</v>
      </c>
      <c r="N16517" s="102">
        <v>6</v>
      </c>
      <c r="O16517" s="102" t="s">
        <v>26235</v>
      </c>
    </row>
    <row r="16518" spans="1:15" x14ac:dyDescent="0.25">
      <c r="A16518" s="102" t="s">
        <v>24743</v>
      </c>
      <c r="B16518" s="103" t="s">
        <v>14186</v>
      </c>
      <c r="C16518" s="103" t="s">
        <v>1360</v>
      </c>
      <c r="D16518" s="102" t="s">
        <v>8050</v>
      </c>
      <c r="E16518" s="102" t="s">
        <v>275</v>
      </c>
      <c r="F16518" s="102" t="s">
        <v>26696</v>
      </c>
      <c r="H16518" s="102">
        <v>45661</v>
      </c>
      <c r="I16518" s="102" t="s">
        <v>24390</v>
      </c>
      <c r="J16518" s="102" t="s">
        <v>1</v>
      </c>
      <c r="K16518" s="102" t="s">
        <v>291</v>
      </c>
      <c r="L16518" s="102" t="s">
        <v>294</v>
      </c>
      <c r="M16518" s="102" t="s">
        <v>1074</v>
      </c>
      <c r="N16518" s="102">
        <v>6</v>
      </c>
      <c r="O16518" s="102" t="s">
        <v>26235</v>
      </c>
    </row>
    <row r="16519" spans="1:15" x14ac:dyDescent="0.25">
      <c r="A16519" s="102" t="s">
        <v>1544</v>
      </c>
      <c r="B16519" s="103" t="s">
        <v>24746</v>
      </c>
      <c r="C16519" s="103" t="s">
        <v>1118</v>
      </c>
      <c r="D16519" s="102" t="s">
        <v>8050</v>
      </c>
      <c r="E16519" s="102" t="s">
        <v>275</v>
      </c>
      <c r="F16519" s="102" t="s">
        <v>26697</v>
      </c>
      <c r="H16519" s="102">
        <v>45661</v>
      </c>
      <c r="I16519" s="102" t="s">
        <v>24390</v>
      </c>
      <c r="J16519" s="102" t="s">
        <v>1</v>
      </c>
      <c r="K16519" s="102" t="s">
        <v>291</v>
      </c>
      <c r="L16519" s="102" t="s">
        <v>294</v>
      </c>
      <c r="M16519" s="102" t="s">
        <v>1074</v>
      </c>
      <c r="N16519" s="102">
        <v>6</v>
      </c>
      <c r="O16519" s="102" t="s">
        <v>26235</v>
      </c>
    </row>
    <row r="16520" spans="1:15" x14ac:dyDescent="0.25">
      <c r="A16520" s="102" t="s">
        <v>24749</v>
      </c>
      <c r="B16520" s="103" t="s">
        <v>5169</v>
      </c>
      <c r="C16520" s="103" t="s">
        <v>1360</v>
      </c>
      <c r="D16520" s="102" t="s">
        <v>8050</v>
      </c>
      <c r="E16520" s="102" t="s">
        <v>275</v>
      </c>
      <c r="F16520" s="102" t="s">
        <v>26698</v>
      </c>
      <c r="H16520" s="102">
        <v>45661</v>
      </c>
      <c r="I16520" s="102" t="s">
        <v>24390</v>
      </c>
      <c r="J16520" s="102" t="s">
        <v>1</v>
      </c>
      <c r="K16520" s="102" t="s">
        <v>291</v>
      </c>
      <c r="L16520" s="102" t="s">
        <v>294</v>
      </c>
      <c r="M16520" s="102" t="s">
        <v>1074</v>
      </c>
      <c r="N16520" s="102">
        <v>6</v>
      </c>
      <c r="O16520" s="102" t="s">
        <v>26235</v>
      </c>
    </row>
    <row r="16521" spans="1:15" x14ac:dyDescent="0.25">
      <c r="A16521" s="102" t="s">
        <v>24749</v>
      </c>
      <c r="B16521" s="103" t="s">
        <v>14144</v>
      </c>
      <c r="C16521" s="103" t="s">
        <v>1118</v>
      </c>
      <c r="D16521" s="102" t="s">
        <v>8050</v>
      </c>
      <c r="E16521" s="102" t="s">
        <v>275</v>
      </c>
      <c r="F16521" s="102" t="s">
        <v>26699</v>
      </c>
      <c r="H16521" s="102">
        <v>45661</v>
      </c>
      <c r="I16521" s="102" t="s">
        <v>24390</v>
      </c>
      <c r="J16521" s="102" t="s">
        <v>1</v>
      </c>
      <c r="K16521" s="102" t="s">
        <v>291</v>
      </c>
      <c r="L16521" s="102" t="s">
        <v>294</v>
      </c>
      <c r="M16521" s="102" t="s">
        <v>1074</v>
      </c>
      <c r="N16521" s="102">
        <v>6</v>
      </c>
      <c r="O16521" s="102" t="s">
        <v>26235</v>
      </c>
    </row>
    <row r="16522" spans="1:15" x14ac:dyDescent="0.25">
      <c r="A16522" s="102" t="s">
        <v>24749</v>
      </c>
      <c r="B16522" s="103" t="s">
        <v>14250</v>
      </c>
      <c r="C16522" s="103" t="s">
        <v>1118</v>
      </c>
      <c r="D16522" s="102" t="s">
        <v>8050</v>
      </c>
      <c r="E16522" s="102" t="s">
        <v>275</v>
      </c>
      <c r="F16522" s="102" t="s">
        <v>26700</v>
      </c>
      <c r="H16522" s="102">
        <v>45661</v>
      </c>
      <c r="I16522" s="102" t="s">
        <v>24390</v>
      </c>
      <c r="J16522" s="102" t="s">
        <v>1</v>
      </c>
      <c r="K16522" s="102" t="s">
        <v>291</v>
      </c>
      <c r="L16522" s="102" t="s">
        <v>294</v>
      </c>
      <c r="M16522" s="102" t="s">
        <v>1074</v>
      </c>
      <c r="N16522" s="102">
        <v>6</v>
      </c>
      <c r="O16522" s="102" t="s">
        <v>26235</v>
      </c>
    </row>
    <row r="16523" spans="1:15" x14ac:dyDescent="0.25">
      <c r="A16523" s="102" t="s">
        <v>21669</v>
      </c>
      <c r="B16523" s="103" t="s">
        <v>24746</v>
      </c>
      <c r="C16523" s="103" t="s">
        <v>1118</v>
      </c>
      <c r="D16523" s="102" t="s">
        <v>8050</v>
      </c>
      <c r="E16523" s="102" t="s">
        <v>275</v>
      </c>
      <c r="F16523" s="102" t="s">
        <v>26701</v>
      </c>
      <c r="H16523" s="102">
        <v>45661</v>
      </c>
      <c r="I16523" s="102" t="s">
        <v>24390</v>
      </c>
      <c r="J16523" s="102" t="s">
        <v>1</v>
      </c>
      <c r="K16523" s="102" t="s">
        <v>291</v>
      </c>
      <c r="L16523" s="102" t="s">
        <v>294</v>
      </c>
      <c r="M16523" s="102" t="s">
        <v>1074</v>
      </c>
      <c r="N16523" s="102">
        <v>6</v>
      </c>
      <c r="O16523" s="102" t="s">
        <v>26235</v>
      </c>
    </row>
    <row r="16524" spans="1:15" x14ac:dyDescent="0.25">
      <c r="A16524" s="102" t="s">
        <v>5961</v>
      </c>
      <c r="B16524" s="103" t="s">
        <v>1197</v>
      </c>
      <c r="C16524" s="103" t="s">
        <v>274</v>
      </c>
      <c r="D16524" s="102" t="s">
        <v>281</v>
      </c>
      <c r="E16524" s="102" t="s">
        <v>275</v>
      </c>
      <c r="F16524" s="102" t="s">
        <v>26702</v>
      </c>
      <c r="H16524" s="102">
        <v>45661</v>
      </c>
      <c r="I16524" s="102" t="s">
        <v>24390</v>
      </c>
      <c r="J16524" s="102" t="s">
        <v>1</v>
      </c>
      <c r="K16524" s="102" t="s">
        <v>291</v>
      </c>
      <c r="L16524" s="102" t="s">
        <v>294</v>
      </c>
      <c r="M16524" s="102" t="s">
        <v>1074</v>
      </c>
      <c r="N16524" s="102">
        <v>6</v>
      </c>
      <c r="O16524" s="102" t="s">
        <v>26235</v>
      </c>
    </row>
    <row r="16525" spans="1:15" x14ac:dyDescent="0.25">
      <c r="A16525" s="102" t="s">
        <v>24757</v>
      </c>
      <c r="B16525" s="103" t="s">
        <v>9585</v>
      </c>
      <c r="C16525" s="103" t="s">
        <v>274</v>
      </c>
      <c r="D16525" s="102" t="s">
        <v>296</v>
      </c>
      <c r="E16525" s="102" t="s">
        <v>275</v>
      </c>
      <c r="F16525" s="102" t="s">
        <v>26703</v>
      </c>
      <c r="H16525" s="102">
        <v>45661</v>
      </c>
      <c r="I16525" s="102" t="s">
        <v>24390</v>
      </c>
      <c r="J16525" s="102" t="s">
        <v>1</v>
      </c>
      <c r="K16525" s="102" t="s">
        <v>291</v>
      </c>
      <c r="L16525" s="102" t="s">
        <v>294</v>
      </c>
      <c r="M16525" s="102" t="s">
        <v>1074</v>
      </c>
      <c r="N16525" s="102">
        <v>6</v>
      </c>
      <c r="O16525" s="102" t="s">
        <v>26235</v>
      </c>
    </row>
    <row r="16526" spans="1:15" x14ac:dyDescent="0.25">
      <c r="A16526" s="102" t="s">
        <v>24757</v>
      </c>
      <c r="B16526" s="103" t="s">
        <v>1700</v>
      </c>
      <c r="C16526" s="103" t="s">
        <v>1180</v>
      </c>
      <c r="D16526" s="102" t="s">
        <v>296</v>
      </c>
      <c r="E16526" s="102" t="s">
        <v>275</v>
      </c>
      <c r="F16526" s="102" t="s">
        <v>26704</v>
      </c>
      <c r="G16526" s="102">
        <v>45155</v>
      </c>
      <c r="H16526" s="102">
        <v>45661</v>
      </c>
      <c r="I16526" s="102" t="s">
        <v>24390</v>
      </c>
      <c r="J16526" s="102" t="s">
        <v>1</v>
      </c>
      <c r="K16526" s="102" t="s">
        <v>291</v>
      </c>
      <c r="L16526" s="102" t="s">
        <v>294</v>
      </c>
      <c r="M16526" s="102" t="s">
        <v>1180</v>
      </c>
      <c r="N16526" s="102">
        <v>6</v>
      </c>
      <c r="O16526" s="102" t="s">
        <v>26235</v>
      </c>
    </row>
    <row r="16527" spans="1:15" x14ac:dyDescent="0.25">
      <c r="A16527" s="102" t="s">
        <v>24760</v>
      </c>
      <c r="B16527" s="103" t="s">
        <v>18031</v>
      </c>
      <c r="C16527" s="103" t="s">
        <v>1118</v>
      </c>
      <c r="D16527" s="102" t="s">
        <v>8050</v>
      </c>
      <c r="E16527" s="102" t="s">
        <v>275</v>
      </c>
      <c r="F16527" s="102" t="s">
        <v>26705</v>
      </c>
      <c r="H16527" s="102">
        <v>45661</v>
      </c>
      <c r="I16527" s="102" t="s">
        <v>24390</v>
      </c>
      <c r="J16527" s="102" t="s">
        <v>1</v>
      </c>
      <c r="K16527" s="102" t="s">
        <v>291</v>
      </c>
      <c r="L16527" s="102" t="s">
        <v>294</v>
      </c>
      <c r="M16527" s="102" t="s">
        <v>1074</v>
      </c>
      <c r="N16527" s="102">
        <v>6</v>
      </c>
      <c r="O16527" s="102" t="s">
        <v>26235</v>
      </c>
    </row>
    <row r="16528" spans="1:15" x14ac:dyDescent="0.25">
      <c r="A16528" s="102" t="s">
        <v>1838</v>
      </c>
      <c r="B16528" s="103" t="s">
        <v>8350</v>
      </c>
      <c r="C16528" s="103" t="s">
        <v>1118</v>
      </c>
      <c r="D16528" s="102" t="s">
        <v>8050</v>
      </c>
      <c r="E16528" s="102" t="s">
        <v>275</v>
      </c>
      <c r="F16528" s="102" t="s">
        <v>26706</v>
      </c>
      <c r="H16528" s="102">
        <v>45661</v>
      </c>
      <c r="I16528" s="102" t="s">
        <v>24390</v>
      </c>
      <c r="J16528" s="102" t="s">
        <v>1</v>
      </c>
      <c r="K16528" s="102" t="s">
        <v>291</v>
      </c>
      <c r="L16528" s="102" t="s">
        <v>294</v>
      </c>
      <c r="M16528" s="102" t="s">
        <v>1074</v>
      </c>
      <c r="N16528" s="102">
        <v>6</v>
      </c>
      <c r="O16528" s="102" t="s">
        <v>26235</v>
      </c>
    </row>
    <row r="16529" spans="1:15" x14ac:dyDescent="0.25">
      <c r="A16529" s="102" t="s">
        <v>1560</v>
      </c>
      <c r="B16529" s="103" t="s">
        <v>11601</v>
      </c>
      <c r="C16529" s="103" t="s">
        <v>277</v>
      </c>
      <c r="D16529" s="102" t="s">
        <v>136</v>
      </c>
      <c r="E16529" s="102" t="s">
        <v>275</v>
      </c>
      <c r="F16529" s="102" t="s">
        <v>26707</v>
      </c>
      <c r="G16529" s="102">
        <v>32414</v>
      </c>
      <c r="H16529" s="102">
        <v>45661</v>
      </c>
      <c r="I16529" s="102" t="s">
        <v>24390</v>
      </c>
      <c r="J16529" s="102" t="s">
        <v>1</v>
      </c>
      <c r="K16529" s="102" t="s">
        <v>291</v>
      </c>
      <c r="L16529" s="102" t="s">
        <v>294</v>
      </c>
      <c r="M16529" s="102" t="s">
        <v>1074</v>
      </c>
      <c r="N16529" s="102">
        <v>6</v>
      </c>
      <c r="O16529" s="102" t="s">
        <v>26235</v>
      </c>
    </row>
    <row r="16530" spans="1:15" x14ac:dyDescent="0.25">
      <c r="A16530" s="102" t="s">
        <v>1560</v>
      </c>
      <c r="B16530" s="103" t="s">
        <v>14144</v>
      </c>
      <c r="C16530" s="103" t="s">
        <v>1118</v>
      </c>
      <c r="D16530" s="102" t="s">
        <v>8050</v>
      </c>
      <c r="E16530" s="102" t="s">
        <v>275</v>
      </c>
      <c r="F16530" s="102" t="s">
        <v>26708</v>
      </c>
      <c r="H16530" s="102">
        <v>45661</v>
      </c>
      <c r="I16530" s="102" t="s">
        <v>24390</v>
      </c>
      <c r="J16530" s="102" t="s">
        <v>1</v>
      </c>
      <c r="K16530" s="102" t="s">
        <v>291</v>
      </c>
      <c r="L16530" s="102" t="s">
        <v>294</v>
      </c>
      <c r="M16530" s="102" t="s">
        <v>1074</v>
      </c>
      <c r="N16530" s="102">
        <v>6</v>
      </c>
      <c r="O16530" s="102" t="s">
        <v>26235</v>
      </c>
    </row>
    <row r="16531" spans="1:15" x14ac:dyDescent="0.25">
      <c r="A16531" s="102" t="s">
        <v>1560</v>
      </c>
      <c r="B16531" s="103" t="s">
        <v>7399</v>
      </c>
      <c r="C16531" s="103" t="s">
        <v>277</v>
      </c>
      <c r="D16531" s="102" t="s">
        <v>8050</v>
      </c>
      <c r="E16531" s="102" t="s">
        <v>275</v>
      </c>
      <c r="F16531" s="102" t="s">
        <v>26709</v>
      </c>
      <c r="H16531" s="102">
        <v>45661</v>
      </c>
      <c r="I16531" s="102" t="s">
        <v>24390</v>
      </c>
      <c r="J16531" s="102" t="s">
        <v>1</v>
      </c>
      <c r="K16531" s="102" t="s">
        <v>291</v>
      </c>
      <c r="L16531" s="102" t="s">
        <v>294</v>
      </c>
      <c r="M16531" s="102" t="s">
        <v>1074</v>
      </c>
      <c r="N16531" s="102">
        <v>6</v>
      </c>
      <c r="O16531" s="102" t="s">
        <v>26235</v>
      </c>
    </row>
    <row r="16532" spans="1:15" x14ac:dyDescent="0.25">
      <c r="A16532" s="102" t="s">
        <v>11163</v>
      </c>
      <c r="B16532" s="103" t="s">
        <v>14637</v>
      </c>
      <c r="C16532" s="103" t="s">
        <v>1360</v>
      </c>
      <c r="D16532" s="102" t="s">
        <v>8050</v>
      </c>
      <c r="E16532" s="102" t="s">
        <v>275</v>
      </c>
      <c r="F16532" s="102" t="s">
        <v>26710</v>
      </c>
      <c r="H16532" s="102">
        <v>45661</v>
      </c>
      <c r="I16532" s="102" t="s">
        <v>24390</v>
      </c>
      <c r="J16532" s="102" t="s">
        <v>1</v>
      </c>
      <c r="K16532" s="102" t="s">
        <v>291</v>
      </c>
      <c r="L16532" s="102" t="s">
        <v>294</v>
      </c>
      <c r="M16532" s="102" t="s">
        <v>1074</v>
      </c>
      <c r="N16532" s="102">
        <v>6</v>
      </c>
      <c r="O16532" s="102" t="s">
        <v>26235</v>
      </c>
    </row>
    <row r="16533" spans="1:15" x14ac:dyDescent="0.25">
      <c r="A16533" s="102" t="s">
        <v>11163</v>
      </c>
      <c r="B16533" s="103" t="s">
        <v>21640</v>
      </c>
      <c r="C16533" s="103" t="s">
        <v>1082</v>
      </c>
      <c r="D16533" s="102" t="s">
        <v>8050</v>
      </c>
      <c r="E16533" s="102" t="s">
        <v>275</v>
      </c>
      <c r="F16533" s="102" t="s">
        <v>26711</v>
      </c>
      <c r="G16533" s="102" t="s">
        <v>24772</v>
      </c>
      <c r="H16533" s="102">
        <v>45661</v>
      </c>
      <c r="I16533" s="102" t="s">
        <v>24390</v>
      </c>
      <c r="J16533" s="102" t="s">
        <v>1</v>
      </c>
      <c r="K16533" s="102" t="s">
        <v>291</v>
      </c>
      <c r="L16533" s="102" t="s">
        <v>294</v>
      </c>
      <c r="M16533" s="102" t="s">
        <v>1082</v>
      </c>
      <c r="N16533" s="102">
        <v>6</v>
      </c>
      <c r="O16533" s="102" t="s">
        <v>26235</v>
      </c>
    </row>
    <row r="16534" spans="1:15" x14ac:dyDescent="0.25">
      <c r="A16534" s="102" t="s">
        <v>6900</v>
      </c>
      <c r="B16534" s="103" t="s">
        <v>2570</v>
      </c>
      <c r="C16534" s="103" t="s">
        <v>277</v>
      </c>
      <c r="D16534" s="102" t="s">
        <v>136</v>
      </c>
      <c r="E16534" s="102" t="s">
        <v>275</v>
      </c>
      <c r="F16534" s="102" t="s">
        <v>26712</v>
      </c>
      <c r="G16534" s="102">
        <v>31669</v>
      </c>
      <c r="H16534" s="102">
        <v>45661</v>
      </c>
      <c r="I16534" s="102" t="s">
        <v>24390</v>
      </c>
      <c r="J16534" s="102" t="s">
        <v>1</v>
      </c>
      <c r="K16534" s="102" t="s">
        <v>291</v>
      </c>
      <c r="L16534" s="102" t="s">
        <v>294</v>
      </c>
      <c r="M16534" s="102" t="s">
        <v>1074</v>
      </c>
      <c r="N16534" s="102">
        <v>6</v>
      </c>
      <c r="O16534" s="102" t="s">
        <v>26235</v>
      </c>
    </row>
    <row r="16535" spans="1:15" x14ac:dyDescent="0.25">
      <c r="A16535" s="102" t="s">
        <v>24774</v>
      </c>
      <c r="B16535" s="103" t="s">
        <v>5445</v>
      </c>
      <c r="C16535" s="103" t="s">
        <v>1360</v>
      </c>
      <c r="D16535" s="102" t="s">
        <v>8050</v>
      </c>
      <c r="E16535" s="102" t="s">
        <v>275</v>
      </c>
      <c r="F16535" s="102" t="s">
        <v>26713</v>
      </c>
      <c r="H16535" s="102">
        <v>45661</v>
      </c>
      <c r="I16535" s="102" t="s">
        <v>24390</v>
      </c>
      <c r="J16535" s="102" t="s">
        <v>1</v>
      </c>
      <c r="K16535" s="102" t="s">
        <v>291</v>
      </c>
      <c r="L16535" s="102" t="s">
        <v>294</v>
      </c>
      <c r="M16535" s="102" t="s">
        <v>1074</v>
      </c>
      <c r="N16535" s="102">
        <v>6</v>
      </c>
      <c r="O16535" s="102" t="s">
        <v>26235</v>
      </c>
    </row>
    <row r="16536" spans="1:15" x14ac:dyDescent="0.25">
      <c r="A16536" s="102" t="s">
        <v>24774</v>
      </c>
      <c r="B16536" s="103" t="s">
        <v>14637</v>
      </c>
      <c r="C16536" s="103" t="s">
        <v>1360</v>
      </c>
      <c r="D16536" s="102" t="s">
        <v>8050</v>
      </c>
      <c r="E16536" s="102" t="s">
        <v>275</v>
      </c>
      <c r="F16536" s="102" t="s">
        <v>26714</v>
      </c>
      <c r="H16536" s="102">
        <v>45661</v>
      </c>
      <c r="I16536" s="102" t="s">
        <v>24390</v>
      </c>
      <c r="J16536" s="102" t="s">
        <v>1</v>
      </c>
      <c r="K16536" s="102" t="s">
        <v>291</v>
      </c>
      <c r="L16536" s="102" t="s">
        <v>294</v>
      </c>
      <c r="M16536" s="102" t="s">
        <v>1074</v>
      </c>
      <c r="N16536" s="102">
        <v>6</v>
      </c>
      <c r="O16536" s="102" t="s">
        <v>26235</v>
      </c>
    </row>
    <row r="16537" spans="1:15" x14ac:dyDescent="0.25">
      <c r="A16537" s="102" t="s">
        <v>24774</v>
      </c>
      <c r="B16537" s="103" t="s">
        <v>14201</v>
      </c>
      <c r="C16537" s="103" t="s">
        <v>1360</v>
      </c>
      <c r="D16537" s="102" t="s">
        <v>8050</v>
      </c>
      <c r="E16537" s="102" t="s">
        <v>275</v>
      </c>
      <c r="F16537" s="102" t="s">
        <v>26715</v>
      </c>
      <c r="H16537" s="102">
        <v>45661</v>
      </c>
      <c r="I16537" s="102" t="s">
        <v>24390</v>
      </c>
      <c r="J16537" s="102" t="s">
        <v>1</v>
      </c>
      <c r="K16537" s="102" t="s">
        <v>291</v>
      </c>
      <c r="L16537" s="102" t="s">
        <v>294</v>
      </c>
      <c r="M16537" s="102" t="s">
        <v>1074</v>
      </c>
      <c r="N16537" s="102">
        <v>6</v>
      </c>
      <c r="O16537" s="102" t="s">
        <v>26235</v>
      </c>
    </row>
    <row r="16538" spans="1:15" x14ac:dyDescent="0.25">
      <c r="A16538" s="102" t="s">
        <v>24774</v>
      </c>
      <c r="B16538" s="103" t="s">
        <v>24781</v>
      </c>
      <c r="C16538" s="103" t="s">
        <v>1118</v>
      </c>
      <c r="D16538" s="102" t="s">
        <v>8050</v>
      </c>
      <c r="E16538" s="102" t="s">
        <v>275</v>
      </c>
      <c r="F16538" s="102" t="s">
        <v>26716</v>
      </c>
      <c r="H16538" s="102">
        <v>45661</v>
      </c>
      <c r="I16538" s="102" t="s">
        <v>24390</v>
      </c>
      <c r="J16538" s="102" t="s">
        <v>1</v>
      </c>
      <c r="K16538" s="102" t="s">
        <v>291</v>
      </c>
      <c r="L16538" s="102" t="s">
        <v>294</v>
      </c>
      <c r="M16538" s="102" t="s">
        <v>1074</v>
      </c>
      <c r="N16538" s="102">
        <v>6</v>
      </c>
      <c r="O16538" s="102" t="s">
        <v>26235</v>
      </c>
    </row>
    <row r="16539" spans="1:15" x14ac:dyDescent="0.25">
      <c r="A16539" s="102" t="s">
        <v>24784</v>
      </c>
      <c r="B16539" s="103" t="s">
        <v>24785</v>
      </c>
      <c r="C16539" s="103" t="s">
        <v>1118</v>
      </c>
      <c r="D16539" s="102" t="s">
        <v>152</v>
      </c>
      <c r="E16539" s="102" t="s">
        <v>275</v>
      </c>
      <c r="F16539" s="102" t="s">
        <v>26717</v>
      </c>
      <c r="H16539" s="102">
        <v>45661</v>
      </c>
      <c r="I16539" s="102" t="s">
        <v>24390</v>
      </c>
      <c r="J16539" s="102" t="s">
        <v>1</v>
      </c>
      <c r="K16539" s="102" t="s">
        <v>291</v>
      </c>
      <c r="L16539" s="102" t="s">
        <v>294</v>
      </c>
      <c r="M16539" s="102" t="s">
        <v>1074</v>
      </c>
      <c r="N16539" s="102">
        <v>6</v>
      </c>
      <c r="O16539" s="102" t="s">
        <v>26235</v>
      </c>
    </row>
    <row r="16540" spans="1:15" x14ac:dyDescent="0.25">
      <c r="A16540" s="102" t="s">
        <v>20134</v>
      </c>
      <c r="B16540" s="103" t="s">
        <v>5051</v>
      </c>
      <c r="C16540" s="103" t="s">
        <v>274</v>
      </c>
      <c r="D16540" s="102" t="s">
        <v>152</v>
      </c>
      <c r="E16540" s="102" t="s">
        <v>275</v>
      </c>
      <c r="F16540" s="102" t="s">
        <v>26718</v>
      </c>
      <c r="H16540" s="102">
        <v>45661</v>
      </c>
      <c r="I16540" s="102" t="s">
        <v>24390</v>
      </c>
      <c r="J16540" s="102" t="s">
        <v>1</v>
      </c>
      <c r="K16540" s="102" t="s">
        <v>291</v>
      </c>
      <c r="L16540" s="102" t="s">
        <v>294</v>
      </c>
      <c r="M16540" s="102" t="s">
        <v>1074</v>
      </c>
      <c r="N16540" s="102">
        <v>6</v>
      </c>
      <c r="O16540" s="102" t="s">
        <v>26235</v>
      </c>
    </row>
    <row r="16541" spans="1:15" x14ac:dyDescent="0.25">
      <c r="A16541" s="102" t="s">
        <v>1227</v>
      </c>
      <c r="B16541" s="103" t="s">
        <v>20094</v>
      </c>
      <c r="C16541" s="103" t="s">
        <v>1118</v>
      </c>
      <c r="D16541" s="102" t="s">
        <v>8050</v>
      </c>
      <c r="E16541" s="102" t="s">
        <v>275</v>
      </c>
      <c r="F16541" s="102" t="s">
        <v>26719</v>
      </c>
      <c r="H16541" s="102">
        <v>45661</v>
      </c>
      <c r="I16541" s="102" t="s">
        <v>24390</v>
      </c>
      <c r="J16541" s="102" t="s">
        <v>1</v>
      </c>
      <c r="K16541" s="102" t="s">
        <v>291</v>
      </c>
      <c r="L16541" s="102" t="s">
        <v>294</v>
      </c>
      <c r="M16541" s="102" t="s">
        <v>1074</v>
      </c>
      <c r="N16541" s="102">
        <v>6</v>
      </c>
      <c r="O16541" s="102" t="s">
        <v>26235</v>
      </c>
    </row>
    <row r="16542" spans="1:15" x14ac:dyDescent="0.25">
      <c r="A16542" s="102" t="s">
        <v>24790</v>
      </c>
      <c r="B16542" s="103" t="s">
        <v>5604</v>
      </c>
      <c r="C16542" s="103" t="s">
        <v>1360</v>
      </c>
      <c r="D16542" s="102" t="s">
        <v>8050</v>
      </c>
      <c r="E16542" s="102" t="s">
        <v>275</v>
      </c>
      <c r="F16542" s="102" t="s">
        <v>26720</v>
      </c>
      <c r="H16542" s="102">
        <v>45661</v>
      </c>
      <c r="I16542" s="102" t="s">
        <v>24390</v>
      </c>
      <c r="J16542" s="102" t="s">
        <v>1</v>
      </c>
      <c r="K16542" s="102" t="s">
        <v>291</v>
      </c>
      <c r="L16542" s="102" t="s">
        <v>294</v>
      </c>
      <c r="M16542" s="102" t="s">
        <v>1074</v>
      </c>
      <c r="N16542" s="102">
        <v>6</v>
      </c>
      <c r="O16542" s="102" t="s">
        <v>26235</v>
      </c>
    </row>
    <row r="16543" spans="1:15" x14ac:dyDescent="0.25">
      <c r="A16543" s="102" t="s">
        <v>1586</v>
      </c>
      <c r="B16543" s="103" t="s">
        <v>9665</v>
      </c>
      <c r="C16543" s="103" t="s">
        <v>274</v>
      </c>
      <c r="D16543" s="102" t="s">
        <v>296</v>
      </c>
      <c r="E16543" s="102" t="s">
        <v>275</v>
      </c>
      <c r="F16543" s="102" t="s">
        <v>26721</v>
      </c>
      <c r="H16543" s="102">
        <v>45661</v>
      </c>
      <c r="I16543" s="102" t="s">
        <v>24390</v>
      </c>
      <c r="J16543" s="102" t="s">
        <v>1</v>
      </c>
      <c r="K16543" s="102" t="s">
        <v>291</v>
      </c>
      <c r="L16543" s="102" t="s">
        <v>294</v>
      </c>
      <c r="M16543" s="102" t="s">
        <v>1074</v>
      </c>
      <c r="N16543" s="102">
        <v>6</v>
      </c>
      <c r="O16543" s="102" t="s">
        <v>26235</v>
      </c>
    </row>
    <row r="16544" spans="1:15" x14ac:dyDescent="0.25">
      <c r="A16544" s="102" t="s">
        <v>13129</v>
      </c>
      <c r="B16544" s="103" t="s">
        <v>2997</v>
      </c>
      <c r="C16544" s="103" t="s">
        <v>1082</v>
      </c>
      <c r="D16544" s="102" t="s">
        <v>8050</v>
      </c>
      <c r="E16544" s="102" t="s">
        <v>275</v>
      </c>
      <c r="F16544" s="102" t="s">
        <v>26722</v>
      </c>
      <c r="G16544" s="102" t="s">
        <v>24795</v>
      </c>
      <c r="H16544" s="102">
        <v>45661</v>
      </c>
      <c r="I16544" s="102" t="s">
        <v>24390</v>
      </c>
      <c r="J16544" s="102" t="s">
        <v>1</v>
      </c>
      <c r="K16544" s="102" t="s">
        <v>291</v>
      </c>
      <c r="L16544" s="102" t="s">
        <v>294</v>
      </c>
      <c r="M16544" s="102" t="s">
        <v>1082</v>
      </c>
      <c r="N16544" s="102">
        <v>6</v>
      </c>
      <c r="O16544" s="102" t="s">
        <v>26235</v>
      </c>
    </row>
    <row r="16545" spans="1:15" x14ac:dyDescent="0.25">
      <c r="A16545" s="102" t="s">
        <v>13129</v>
      </c>
      <c r="B16545" s="103" t="s">
        <v>17662</v>
      </c>
      <c r="C16545" s="103" t="s">
        <v>1118</v>
      </c>
      <c r="D16545" s="102" t="s">
        <v>8050</v>
      </c>
      <c r="E16545" s="102" t="s">
        <v>275</v>
      </c>
      <c r="F16545" s="102" t="s">
        <v>26723</v>
      </c>
      <c r="H16545" s="102">
        <v>45661</v>
      </c>
      <c r="I16545" s="102" t="s">
        <v>24390</v>
      </c>
      <c r="J16545" s="102" t="s">
        <v>1</v>
      </c>
      <c r="K16545" s="102" t="s">
        <v>291</v>
      </c>
      <c r="L16545" s="102" t="s">
        <v>294</v>
      </c>
      <c r="M16545" s="102" t="s">
        <v>1074</v>
      </c>
      <c r="N16545" s="102">
        <v>6</v>
      </c>
      <c r="O16545" s="102" t="s">
        <v>26235</v>
      </c>
    </row>
    <row r="16546" spans="1:15" x14ac:dyDescent="0.25">
      <c r="A16546" s="102" t="s">
        <v>24798</v>
      </c>
      <c r="B16546" s="103" t="s">
        <v>7360</v>
      </c>
      <c r="C16546" s="103" t="s">
        <v>277</v>
      </c>
      <c r="D16546" s="102" t="s">
        <v>136</v>
      </c>
      <c r="E16546" s="102" t="s">
        <v>275</v>
      </c>
      <c r="F16546" s="102" t="s">
        <v>26724</v>
      </c>
      <c r="G16546" s="102">
        <v>33972</v>
      </c>
      <c r="H16546" s="102">
        <v>45661</v>
      </c>
      <c r="I16546" s="102" t="s">
        <v>24390</v>
      </c>
      <c r="J16546" s="102" t="s">
        <v>1</v>
      </c>
      <c r="K16546" s="102" t="s">
        <v>291</v>
      </c>
      <c r="L16546" s="102" t="s">
        <v>294</v>
      </c>
      <c r="M16546" s="102" t="s">
        <v>1074</v>
      </c>
      <c r="N16546" s="102">
        <v>6</v>
      </c>
      <c r="O16546" s="102" t="s">
        <v>26235</v>
      </c>
    </row>
    <row r="16547" spans="1:15" x14ac:dyDescent="0.25">
      <c r="A16547" s="102" t="s">
        <v>24800</v>
      </c>
      <c r="B16547" s="103" t="s">
        <v>1775</v>
      </c>
      <c r="C16547" s="103" t="s">
        <v>274</v>
      </c>
      <c r="D16547" s="102" t="s">
        <v>136</v>
      </c>
      <c r="E16547" s="102" t="s">
        <v>275</v>
      </c>
      <c r="F16547" s="102" t="s">
        <v>26725</v>
      </c>
      <c r="G16547" s="102">
        <v>31306</v>
      </c>
      <c r="H16547" s="102">
        <v>45661</v>
      </c>
      <c r="I16547" s="102" t="s">
        <v>24390</v>
      </c>
      <c r="J16547" s="102" t="s">
        <v>1</v>
      </c>
      <c r="K16547" s="102" t="s">
        <v>291</v>
      </c>
      <c r="L16547" s="102" t="s">
        <v>294</v>
      </c>
      <c r="M16547" s="102" t="s">
        <v>1074</v>
      </c>
      <c r="N16547" s="102">
        <v>6</v>
      </c>
      <c r="O16547" s="102" t="s">
        <v>26235</v>
      </c>
    </row>
    <row r="16548" spans="1:15" x14ac:dyDescent="0.25">
      <c r="A16548" s="102" t="s">
        <v>15747</v>
      </c>
      <c r="B16548" s="103" t="s">
        <v>14057</v>
      </c>
      <c r="C16548" s="103" t="s">
        <v>1118</v>
      </c>
      <c r="D16548" s="102" t="s">
        <v>8050</v>
      </c>
      <c r="E16548" s="102" t="s">
        <v>275</v>
      </c>
      <c r="F16548" s="102" t="s">
        <v>26726</v>
      </c>
      <c r="H16548" s="102">
        <v>45661</v>
      </c>
      <c r="I16548" s="102" t="s">
        <v>24390</v>
      </c>
      <c r="J16548" s="102" t="s">
        <v>1</v>
      </c>
      <c r="K16548" s="102" t="s">
        <v>291</v>
      </c>
      <c r="L16548" s="102" t="s">
        <v>294</v>
      </c>
      <c r="M16548" s="102" t="s">
        <v>1074</v>
      </c>
      <c r="N16548" s="102">
        <v>6</v>
      </c>
      <c r="O16548" s="102" t="s">
        <v>26235</v>
      </c>
    </row>
    <row r="16549" spans="1:15" x14ac:dyDescent="0.25">
      <c r="A16549" s="102" t="s">
        <v>24804</v>
      </c>
      <c r="B16549" s="103" t="s">
        <v>20006</v>
      </c>
      <c r="C16549" s="103" t="s">
        <v>1118</v>
      </c>
      <c r="D16549" s="102" t="s">
        <v>8050</v>
      </c>
      <c r="E16549" s="102" t="s">
        <v>275</v>
      </c>
      <c r="F16549" s="102" t="s">
        <v>26727</v>
      </c>
      <c r="H16549" s="102">
        <v>45661</v>
      </c>
      <c r="I16549" s="102" t="s">
        <v>24390</v>
      </c>
      <c r="J16549" s="102" t="s">
        <v>1</v>
      </c>
      <c r="K16549" s="102" t="s">
        <v>291</v>
      </c>
      <c r="L16549" s="102" t="s">
        <v>294</v>
      </c>
      <c r="M16549" s="102" t="s">
        <v>1074</v>
      </c>
      <c r="N16549" s="102">
        <v>6</v>
      </c>
      <c r="O16549" s="102" t="s">
        <v>26235</v>
      </c>
    </row>
    <row r="16550" spans="1:15" x14ac:dyDescent="0.25">
      <c r="A16550" s="102" t="s">
        <v>16155</v>
      </c>
      <c r="B16550" s="103" t="s">
        <v>20412</v>
      </c>
      <c r="C16550" s="103" t="s">
        <v>1082</v>
      </c>
      <c r="D16550" s="102" t="s">
        <v>296</v>
      </c>
      <c r="E16550" s="102" t="s">
        <v>275</v>
      </c>
      <c r="F16550" s="102" t="s">
        <v>26728</v>
      </c>
      <c r="G16550" s="102">
        <v>41886</v>
      </c>
      <c r="H16550" s="102">
        <v>45661</v>
      </c>
      <c r="I16550" s="102" t="s">
        <v>24390</v>
      </c>
      <c r="J16550" s="102" t="s">
        <v>1</v>
      </c>
      <c r="K16550" s="102" t="s">
        <v>291</v>
      </c>
      <c r="L16550" s="102" t="s">
        <v>294</v>
      </c>
      <c r="M16550" s="102" t="s">
        <v>1082</v>
      </c>
      <c r="N16550" s="102">
        <v>6</v>
      </c>
      <c r="O16550" s="102" t="s">
        <v>26235</v>
      </c>
    </row>
    <row r="16551" spans="1:15" x14ac:dyDescent="0.25">
      <c r="A16551" s="102" t="s">
        <v>24808</v>
      </c>
      <c r="B16551" s="103" t="s">
        <v>24809</v>
      </c>
      <c r="C16551" s="103" t="s">
        <v>1360</v>
      </c>
      <c r="D16551" s="102" t="s">
        <v>8050</v>
      </c>
      <c r="E16551" s="102" t="s">
        <v>275</v>
      </c>
      <c r="F16551" s="102" t="s">
        <v>26729</v>
      </c>
      <c r="H16551" s="102">
        <v>45661</v>
      </c>
      <c r="I16551" s="102" t="s">
        <v>24390</v>
      </c>
      <c r="J16551" s="102" t="s">
        <v>1</v>
      </c>
      <c r="K16551" s="102" t="s">
        <v>291</v>
      </c>
      <c r="L16551" s="102" t="s">
        <v>294</v>
      </c>
      <c r="M16551" s="102" t="s">
        <v>1074</v>
      </c>
      <c r="N16551" s="102">
        <v>6</v>
      </c>
      <c r="O16551" s="102" t="s">
        <v>26235</v>
      </c>
    </row>
    <row r="16552" spans="1:15" x14ac:dyDescent="0.25">
      <c r="A16552" s="102" t="s">
        <v>20966</v>
      </c>
      <c r="B16552" s="103" t="s">
        <v>24812</v>
      </c>
      <c r="C16552" s="103" t="s">
        <v>274</v>
      </c>
      <c r="D16552" s="102" t="s">
        <v>152</v>
      </c>
      <c r="E16552" s="102" t="s">
        <v>275</v>
      </c>
      <c r="F16552" s="102" t="s">
        <v>26730</v>
      </c>
      <c r="H16552" s="102">
        <v>45661</v>
      </c>
      <c r="I16552" s="102" t="s">
        <v>24390</v>
      </c>
      <c r="J16552" s="102" t="s">
        <v>1</v>
      </c>
      <c r="K16552" s="102" t="s">
        <v>291</v>
      </c>
      <c r="L16552" s="102" t="s">
        <v>294</v>
      </c>
      <c r="M16552" s="102" t="s">
        <v>1074</v>
      </c>
      <c r="N16552" s="102">
        <v>6</v>
      </c>
      <c r="O16552" s="102" t="s">
        <v>26235</v>
      </c>
    </row>
    <row r="16553" spans="1:15" x14ac:dyDescent="0.25">
      <c r="A16553" s="102" t="s">
        <v>20966</v>
      </c>
      <c r="B16553" s="103" t="s">
        <v>3664</v>
      </c>
      <c r="C16553" s="103" t="s">
        <v>1118</v>
      </c>
      <c r="D16553" s="102" t="s">
        <v>152</v>
      </c>
      <c r="E16553" s="102" t="s">
        <v>275</v>
      </c>
      <c r="F16553" s="102" t="s">
        <v>26731</v>
      </c>
      <c r="H16553" s="102">
        <v>45661</v>
      </c>
      <c r="I16553" s="102" t="s">
        <v>24390</v>
      </c>
      <c r="J16553" s="102" t="s">
        <v>1</v>
      </c>
      <c r="K16553" s="102" t="s">
        <v>291</v>
      </c>
      <c r="L16553" s="102" t="s">
        <v>294</v>
      </c>
      <c r="M16553" s="102" t="s">
        <v>1074</v>
      </c>
      <c r="N16553" s="102">
        <v>6</v>
      </c>
      <c r="O16553" s="102" t="s">
        <v>26235</v>
      </c>
    </row>
    <row r="16554" spans="1:15" x14ac:dyDescent="0.25">
      <c r="A16554" s="102" t="s">
        <v>16630</v>
      </c>
      <c r="B16554" s="103" t="s">
        <v>24815</v>
      </c>
      <c r="C16554" s="103" t="s">
        <v>277</v>
      </c>
      <c r="D16554" s="102" t="s">
        <v>136</v>
      </c>
      <c r="E16554" s="102" t="s">
        <v>275</v>
      </c>
      <c r="F16554" s="102" t="s">
        <v>26732</v>
      </c>
      <c r="G16554" s="102">
        <v>23624</v>
      </c>
      <c r="H16554" s="102">
        <v>45661</v>
      </c>
      <c r="I16554" s="102" t="s">
        <v>24390</v>
      </c>
      <c r="J16554" s="102" t="s">
        <v>1</v>
      </c>
      <c r="K16554" s="102" t="s">
        <v>291</v>
      </c>
      <c r="L16554" s="102" t="s">
        <v>294</v>
      </c>
      <c r="M16554" s="102" t="s">
        <v>1074</v>
      </c>
      <c r="N16554" s="102">
        <v>6</v>
      </c>
      <c r="O16554" s="102" t="s">
        <v>26235</v>
      </c>
    </row>
    <row r="16555" spans="1:15" x14ac:dyDescent="0.25">
      <c r="A16555" s="102" t="s">
        <v>16630</v>
      </c>
      <c r="B16555" s="103" t="s">
        <v>1315</v>
      </c>
      <c r="C16555" s="103" t="s">
        <v>277</v>
      </c>
      <c r="D16555" s="102" t="s">
        <v>136</v>
      </c>
      <c r="E16555" s="102" t="s">
        <v>275</v>
      </c>
      <c r="F16555" s="102" t="s">
        <v>26733</v>
      </c>
      <c r="G16555" s="102">
        <v>38776</v>
      </c>
      <c r="H16555" s="102">
        <v>45661</v>
      </c>
      <c r="I16555" s="102" t="s">
        <v>24390</v>
      </c>
      <c r="J16555" s="102" t="s">
        <v>1</v>
      </c>
      <c r="K16555" s="102" t="s">
        <v>291</v>
      </c>
      <c r="L16555" s="102" t="s">
        <v>294</v>
      </c>
      <c r="M16555" s="102" t="s">
        <v>1074</v>
      </c>
      <c r="N16555" s="102">
        <v>6</v>
      </c>
      <c r="O16555" s="102" t="s">
        <v>26235</v>
      </c>
    </row>
    <row r="16556" spans="1:15" x14ac:dyDescent="0.25">
      <c r="A16556" s="102" t="s">
        <v>11231</v>
      </c>
      <c r="B16556" s="103" t="s">
        <v>17580</v>
      </c>
      <c r="C16556" s="103" t="s">
        <v>1118</v>
      </c>
      <c r="D16556" s="102" t="s">
        <v>8050</v>
      </c>
      <c r="E16556" s="102" t="s">
        <v>275</v>
      </c>
      <c r="F16556" s="102" t="s">
        <v>26734</v>
      </c>
      <c r="H16556" s="102">
        <v>45661</v>
      </c>
      <c r="I16556" s="102" t="s">
        <v>24390</v>
      </c>
      <c r="J16556" s="102" t="s">
        <v>1</v>
      </c>
      <c r="K16556" s="102" t="s">
        <v>291</v>
      </c>
      <c r="L16556" s="102" t="s">
        <v>294</v>
      </c>
      <c r="M16556" s="102" t="s">
        <v>1074</v>
      </c>
      <c r="N16556" s="102">
        <v>6</v>
      </c>
      <c r="O16556" s="102" t="s">
        <v>26235</v>
      </c>
    </row>
    <row r="16557" spans="1:15" x14ac:dyDescent="0.25">
      <c r="A16557" s="102" t="s">
        <v>24819</v>
      </c>
      <c r="B16557" s="103" t="s">
        <v>24820</v>
      </c>
      <c r="C16557" s="103" t="s">
        <v>1118</v>
      </c>
      <c r="D16557" s="102" t="s">
        <v>8050</v>
      </c>
      <c r="E16557" s="102" t="s">
        <v>275</v>
      </c>
      <c r="F16557" s="102" t="s">
        <v>26735</v>
      </c>
      <c r="H16557" s="102">
        <v>45661</v>
      </c>
      <c r="I16557" s="102" t="s">
        <v>24390</v>
      </c>
      <c r="J16557" s="102" t="s">
        <v>1</v>
      </c>
      <c r="K16557" s="102" t="s">
        <v>291</v>
      </c>
      <c r="L16557" s="102" t="s">
        <v>294</v>
      </c>
      <c r="M16557" s="102" t="s">
        <v>1074</v>
      </c>
      <c r="N16557" s="102">
        <v>6</v>
      </c>
      <c r="O16557" s="102" t="s">
        <v>26235</v>
      </c>
    </row>
    <row r="16558" spans="1:15" x14ac:dyDescent="0.25">
      <c r="A16558" s="102" t="s">
        <v>7173</v>
      </c>
      <c r="B16558" s="103" t="s">
        <v>5445</v>
      </c>
      <c r="C16558" s="103" t="s">
        <v>1360</v>
      </c>
      <c r="D16558" s="102" t="s">
        <v>8050</v>
      </c>
      <c r="E16558" s="102" t="s">
        <v>275</v>
      </c>
      <c r="F16558" s="102" t="s">
        <v>26736</v>
      </c>
      <c r="H16558" s="102">
        <v>45661</v>
      </c>
      <c r="I16558" s="102" t="s">
        <v>24390</v>
      </c>
      <c r="J16558" s="102" t="s">
        <v>1</v>
      </c>
      <c r="K16558" s="102" t="s">
        <v>291</v>
      </c>
      <c r="L16558" s="102" t="s">
        <v>294</v>
      </c>
      <c r="M16558" s="102" t="s">
        <v>1074</v>
      </c>
      <c r="N16558" s="102">
        <v>6</v>
      </c>
      <c r="O16558" s="102" t="s">
        <v>26235</v>
      </c>
    </row>
    <row r="16559" spans="1:15" x14ac:dyDescent="0.25">
      <c r="A16559" s="102" t="s">
        <v>7173</v>
      </c>
      <c r="B16559" s="103" t="s">
        <v>5613</v>
      </c>
      <c r="C16559" s="103" t="s">
        <v>1118</v>
      </c>
      <c r="D16559" s="102" t="s">
        <v>8050</v>
      </c>
      <c r="E16559" s="102" t="s">
        <v>275</v>
      </c>
      <c r="F16559" s="102" t="s">
        <v>26737</v>
      </c>
      <c r="H16559" s="102">
        <v>45661</v>
      </c>
      <c r="I16559" s="102" t="s">
        <v>24390</v>
      </c>
      <c r="J16559" s="102" t="s">
        <v>1</v>
      </c>
      <c r="K16559" s="102" t="s">
        <v>291</v>
      </c>
      <c r="L16559" s="102" t="s">
        <v>294</v>
      </c>
      <c r="M16559" s="102" t="s">
        <v>1074</v>
      </c>
      <c r="N16559" s="102">
        <v>6</v>
      </c>
      <c r="O16559" s="102" t="s">
        <v>26235</v>
      </c>
    </row>
    <row r="16560" spans="1:15" x14ac:dyDescent="0.25">
      <c r="A16560" s="102" t="s">
        <v>7173</v>
      </c>
      <c r="B16560" s="103" t="s">
        <v>5563</v>
      </c>
      <c r="C16560" s="103" t="s">
        <v>1360</v>
      </c>
      <c r="D16560" s="102" t="s">
        <v>8050</v>
      </c>
      <c r="E16560" s="102" t="s">
        <v>275</v>
      </c>
      <c r="F16560" s="102" t="s">
        <v>26738</v>
      </c>
      <c r="H16560" s="102">
        <v>45661</v>
      </c>
      <c r="I16560" s="102" t="s">
        <v>24390</v>
      </c>
      <c r="J16560" s="102" t="s">
        <v>1</v>
      </c>
      <c r="K16560" s="102" t="s">
        <v>291</v>
      </c>
      <c r="L16560" s="102" t="s">
        <v>294</v>
      </c>
      <c r="M16560" s="102" t="s">
        <v>1074</v>
      </c>
      <c r="N16560" s="102">
        <v>6</v>
      </c>
      <c r="O16560" s="102" t="s">
        <v>26235</v>
      </c>
    </row>
    <row r="16561" spans="1:15" x14ac:dyDescent="0.25">
      <c r="A16561" s="102" t="s">
        <v>24829</v>
      </c>
      <c r="B16561" s="103" t="s">
        <v>1197</v>
      </c>
      <c r="C16561" s="103" t="s">
        <v>274</v>
      </c>
      <c r="D16561" s="102" t="s">
        <v>136</v>
      </c>
      <c r="E16561" s="102" t="s">
        <v>275</v>
      </c>
      <c r="F16561" s="102" t="s">
        <v>26739</v>
      </c>
      <c r="G16561" s="102">
        <v>31562</v>
      </c>
      <c r="H16561" s="102">
        <v>45661</v>
      </c>
      <c r="I16561" s="102" t="s">
        <v>24390</v>
      </c>
      <c r="J16561" s="102" t="s">
        <v>1</v>
      </c>
      <c r="K16561" s="102" t="s">
        <v>291</v>
      </c>
      <c r="L16561" s="102" t="s">
        <v>294</v>
      </c>
      <c r="M16561" s="102" t="s">
        <v>1074</v>
      </c>
      <c r="N16561" s="102">
        <v>6</v>
      </c>
      <c r="O16561" s="102" t="s">
        <v>26235</v>
      </c>
    </row>
    <row r="16562" spans="1:15" x14ac:dyDescent="0.25">
      <c r="A16562" s="102" t="s">
        <v>2742</v>
      </c>
      <c r="B16562" s="103" t="s">
        <v>4597</v>
      </c>
      <c r="C16562" s="103" t="s">
        <v>277</v>
      </c>
      <c r="D16562" s="102" t="s">
        <v>136</v>
      </c>
      <c r="E16562" s="102" t="s">
        <v>275</v>
      </c>
      <c r="F16562" s="102" t="s">
        <v>26740</v>
      </c>
      <c r="G16562" s="102">
        <v>22071</v>
      </c>
      <c r="H16562" s="102">
        <v>45661</v>
      </c>
      <c r="I16562" s="102" t="s">
        <v>24390</v>
      </c>
      <c r="J16562" s="102" t="s">
        <v>1</v>
      </c>
      <c r="K16562" s="102" t="s">
        <v>291</v>
      </c>
      <c r="L16562" s="102" t="s">
        <v>294</v>
      </c>
      <c r="M16562" s="102" t="s">
        <v>1074</v>
      </c>
      <c r="N16562" s="102">
        <v>6</v>
      </c>
      <c r="O16562" s="102" t="s">
        <v>26235</v>
      </c>
    </row>
    <row r="16563" spans="1:15" x14ac:dyDescent="0.25">
      <c r="A16563" s="102" t="s">
        <v>2742</v>
      </c>
      <c r="B16563" s="103" t="s">
        <v>14216</v>
      </c>
      <c r="C16563" s="103" t="s">
        <v>1118</v>
      </c>
      <c r="D16563" s="102" t="s">
        <v>8050</v>
      </c>
      <c r="E16563" s="102" t="s">
        <v>275</v>
      </c>
      <c r="F16563" s="102" t="s">
        <v>26741</v>
      </c>
      <c r="H16563" s="102">
        <v>45661</v>
      </c>
      <c r="I16563" s="102" t="s">
        <v>24390</v>
      </c>
      <c r="J16563" s="102" t="s">
        <v>1</v>
      </c>
      <c r="K16563" s="102" t="s">
        <v>291</v>
      </c>
      <c r="L16563" s="102" t="s">
        <v>294</v>
      </c>
      <c r="M16563" s="102" t="s">
        <v>1074</v>
      </c>
      <c r="N16563" s="102">
        <v>6</v>
      </c>
      <c r="O16563" s="102" t="s">
        <v>26235</v>
      </c>
    </row>
    <row r="16564" spans="1:15" x14ac:dyDescent="0.25">
      <c r="A16564" s="102" t="s">
        <v>24834</v>
      </c>
      <c r="B16564" s="103" t="s">
        <v>16539</v>
      </c>
      <c r="C16564" s="103" t="s">
        <v>1360</v>
      </c>
      <c r="D16564" s="102" t="s">
        <v>8050</v>
      </c>
      <c r="E16564" s="102" t="s">
        <v>276</v>
      </c>
      <c r="H16564" s="102">
        <v>45661</v>
      </c>
      <c r="I16564" s="102" t="s">
        <v>24390</v>
      </c>
      <c r="J16564" s="102" t="s">
        <v>1</v>
      </c>
      <c r="K16564" s="102" t="s">
        <v>291</v>
      </c>
      <c r="L16564" s="102" t="s">
        <v>294</v>
      </c>
      <c r="M16564" s="102" t="s">
        <v>1074</v>
      </c>
      <c r="N16564" s="102">
        <v>6</v>
      </c>
      <c r="O16564" s="102" t="s">
        <v>26235</v>
      </c>
    </row>
    <row r="16565" spans="1:15" x14ac:dyDescent="0.25">
      <c r="A16565" s="102" t="s">
        <v>24835</v>
      </c>
      <c r="B16565" s="103" t="s">
        <v>24836</v>
      </c>
      <c r="C16565" s="103" t="s">
        <v>1082</v>
      </c>
      <c r="D16565" s="102" t="s">
        <v>8050</v>
      </c>
      <c r="E16565" s="102" t="s">
        <v>275</v>
      </c>
      <c r="F16565" s="102" t="s">
        <v>26742</v>
      </c>
      <c r="G16565" s="102" t="s">
        <v>24838</v>
      </c>
      <c r="H16565" s="102">
        <v>45661</v>
      </c>
      <c r="I16565" s="102" t="s">
        <v>24390</v>
      </c>
      <c r="J16565" s="102" t="s">
        <v>1</v>
      </c>
      <c r="K16565" s="102" t="s">
        <v>291</v>
      </c>
      <c r="L16565" s="102" t="s">
        <v>294</v>
      </c>
      <c r="M16565" s="102" t="s">
        <v>1082</v>
      </c>
      <c r="N16565" s="102">
        <v>6</v>
      </c>
      <c r="O16565" s="102" t="s">
        <v>26235</v>
      </c>
    </row>
    <row r="16566" spans="1:15" x14ac:dyDescent="0.25">
      <c r="A16566" s="102" t="s">
        <v>24835</v>
      </c>
      <c r="B16566" s="103" t="s">
        <v>14639</v>
      </c>
      <c r="C16566" s="103" t="s">
        <v>1082</v>
      </c>
      <c r="D16566" s="102" t="s">
        <v>8050</v>
      </c>
      <c r="E16566" s="102" t="s">
        <v>275</v>
      </c>
      <c r="F16566" s="102" t="s">
        <v>26743</v>
      </c>
      <c r="G16566" s="102" t="s">
        <v>24840</v>
      </c>
      <c r="H16566" s="102">
        <v>45661</v>
      </c>
      <c r="I16566" s="102" t="s">
        <v>24390</v>
      </c>
      <c r="J16566" s="102" t="s">
        <v>1</v>
      </c>
      <c r="K16566" s="102" t="s">
        <v>291</v>
      </c>
      <c r="L16566" s="102" t="s">
        <v>294</v>
      </c>
      <c r="M16566" s="102" t="s">
        <v>1082</v>
      </c>
      <c r="N16566" s="102">
        <v>6</v>
      </c>
      <c r="O16566" s="102" t="s">
        <v>26235</v>
      </c>
    </row>
    <row r="16567" spans="1:15" x14ac:dyDescent="0.25">
      <c r="A16567" s="102" t="s">
        <v>24835</v>
      </c>
      <c r="B16567" s="103" t="s">
        <v>14153</v>
      </c>
      <c r="C16567" s="103" t="s">
        <v>1360</v>
      </c>
      <c r="D16567" s="102" t="s">
        <v>8050</v>
      </c>
      <c r="E16567" s="102" t="s">
        <v>275</v>
      </c>
      <c r="F16567" s="102" t="s">
        <v>26744</v>
      </c>
      <c r="H16567" s="102">
        <v>45661</v>
      </c>
      <c r="I16567" s="102" t="s">
        <v>24390</v>
      </c>
      <c r="J16567" s="102" t="s">
        <v>1</v>
      </c>
      <c r="K16567" s="102" t="s">
        <v>291</v>
      </c>
      <c r="L16567" s="102" t="s">
        <v>294</v>
      </c>
      <c r="M16567" s="102" t="s">
        <v>1074</v>
      </c>
      <c r="N16567" s="102">
        <v>6</v>
      </c>
      <c r="O16567" s="102" t="s">
        <v>26235</v>
      </c>
    </row>
    <row r="16568" spans="1:15" x14ac:dyDescent="0.25">
      <c r="A16568" s="102" t="s">
        <v>24843</v>
      </c>
      <c r="B16568" s="103" t="s">
        <v>5439</v>
      </c>
      <c r="C16568" s="103" t="s">
        <v>277</v>
      </c>
      <c r="D16568" s="102" t="s">
        <v>136</v>
      </c>
      <c r="E16568" s="102" t="s">
        <v>275</v>
      </c>
      <c r="F16568" s="102" t="s">
        <v>26745</v>
      </c>
      <c r="G16568" s="102">
        <v>40445</v>
      </c>
      <c r="H16568" s="102">
        <v>45661</v>
      </c>
      <c r="I16568" s="102" t="s">
        <v>24390</v>
      </c>
      <c r="J16568" s="102" t="s">
        <v>1</v>
      </c>
      <c r="K16568" s="102" t="s">
        <v>291</v>
      </c>
      <c r="L16568" s="102" t="s">
        <v>294</v>
      </c>
      <c r="M16568" s="102" t="s">
        <v>1074</v>
      </c>
      <c r="N16568" s="102">
        <v>6</v>
      </c>
      <c r="O16568" s="102" t="s">
        <v>26235</v>
      </c>
    </row>
    <row r="16569" spans="1:15" x14ac:dyDescent="0.25">
      <c r="A16569" s="102" t="s">
        <v>20989</v>
      </c>
      <c r="B16569" s="103" t="s">
        <v>14876</v>
      </c>
      <c r="C16569" s="103" t="s">
        <v>1360</v>
      </c>
      <c r="D16569" s="102" t="s">
        <v>8050</v>
      </c>
      <c r="E16569" s="102" t="s">
        <v>275</v>
      </c>
      <c r="F16569" s="102" t="s">
        <v>26746</v>
      </c>
      <c r="H16569" s="102">
        <v>45661</v>
      </c>
      <c r="I16569" s="102" t="s">
        <v>24390</v>
      </c>
      <c r="J16569" s="102" t="s">
        <v>1</v>
      </c>
      <c r="K16569" s="102" t="s">
        <v>291</v>
      </c>
      <c r="L16569" s="102" t="s">
        <v>294</v>
      </c>
      <c r="M16569" s="102" t="s">
        <v>1074</v>
      </c>
      <c r="N16569" s="102">
        <v>6</v>
      </c>
      <c r="O16569" s="102" t="s">
        <v>26235</v>
      </c>
    </row>
    <row r="16570" spans="1:15" x14ac:dyDescent="0.25">
      <c r="A16570" s="102" t="s">
        <v>3612</v>
      </c>
      <c r="B16570" s="103" t="s">
        <v>4636</v>
      </c>
      <c r="C16570" s="103" t="s">
        <v>277</v>
      </c>
      <c r="D16570" s="102" t="s">
        <v>136</v>
      </c>
      <c r="E16570" s="102" t="s">
        <v>275</v>
      </c>
      <c r="F16570" s="102" t="s">
        <v>26747</v>
      </c>
      <c r="G16570" s="102">
        <v>29744</v>
      </c>
      <c r="H16570" s="102">
        <v>45661</v>
      </c>
      <c r="I16570" s="102" t="s">
        <v>24390</v>
      </c>
      <c r="J16570" s="102" t="s">
        <v>1</v>
      </c>
      <c r="K16570" s="102" t="s">
        <v>291</v>
      </c>
      <c r="L16570" s="102" t="s">
        <v>294</v>
      </c>
      <c r="M16570" s="102" t="s">
        <v>1074</v>
      </c>
      <c r="N16570" s="102">
        <v>6</v>
      </c>
      <c r="O16570" s="102" t="s">
        <v>26235</v>
      </c>
    </row>
    <row r="16571" spans="1:15" x14ac:dyDescent="0.25">
      <c r="A16571" s="102" t="s">
        <v>5606</v>
      </c>
      <c r="B16571" s="103" t="s">
        <v>14637</v>
      </c>
      <c r="C16571" s="103" t="s">
        <v>1082</v>
      </c>
      <c r="D16571" s="102" t="s">
        <v>8050</v>
      </c>
      <c r="E16571" s="102" t="s">
        <v>275</v>
      </c>
      <c r="F16571" s="102" t="s">
        <v>26748</v>
      </c>
      <c r="G16571" s="102" t="s">
        <v>24849</v>
      </c>
      <c r="H16571" s="102">
        <v>45661</v>
      </c>
      <c r="I16571" s="102" t="s">
        <v>24390</v>
      </c>
      <c r="J16571" s="102" t="s">
        <v>1</v>
      </c>
      <c r="K16571" s="102" t="s">
        <v>291</v>
      </c>
      <c r="L16571" s="102" t="s">
        <v>294</v>
      </c>
      <c r="M16571" s="102" t="s">
        <v>1082</v>
      </c>
      <c r="N16571" s="102">
        <v>6</v>
      </c>
      <c r="O16571" s="102" t="s">
        <v>26235</v>
      </c>
    </row>
    <row r="16572" spans="1:15" x14ac:dyDescent="0.25">
      <c r="A16572" s="102" t="s">
        <v>5606</v>
      </c>
      <c r="B16572" s="103" t="s">
        <v>24850</v>
      </c>
      <c r="C16572" s="103" t="s">
        <v>1082</v>
      </c>
      <c r="D16572" s="102" t="s">
        <v>8050</v>
      </c>
      <c r="E16572" s="102" t="s">
        <v>275</v>
      </c>
      <c r="F16572" s="102" t="s">
        <v>26749</v>
      </c>
      <c r="G16572" s="102" t="s">
        <v>24852</v>
      </c>
      <c r="H16572" s="102">
        <v>45661</v>
      </c>
      <c r="I16572" s="102" t="s">
        <v>24390</v>
      </c>
      <c r="J16572" s="102" t="s">
        <v>1</v>
      </c>
      <c r="K16572" s="102" t="s">
        <v>291</v>
      </c>
      <c r="L16572" s="102" t="s">
        <v>294</v>
      </c>
      <c r="M16572" s="102" t="s">
        <v>1082</v>
      </c>
      <c r="N16572" s="102">
        <v>6</v>
      </c>
      <c r="O16572" s="102" t="s">
        <v>26235</v>
      </c>
    </row>
    <row r="16573" spans="1:15" x14ac:dyDescent="0.25">
      <c r="A16573" s="102" t="s">
        <v>5606</v>
      </c>
      <c r="B16573" s="103" t="s">
        <v>14184</v>
      </c>
      <c r="C16573" s="103" t="s">
        <v>1360</v>
      </c>
      <c r="D16573" s="102" t="s">
        <v>8050</v>
      </c>
      <c r="E16573" s="102" t="s">
        <v>275</v>
      </c>
      <c r="F16573" s="102" t="s">
        <v>26750</v>
      </c>
      <c r="H16573" s="102">
        <v>45661</v>
      </c>
      <c r="I16573" s="102" t="s">
        <v>24390</v>
      </c>
      <c r="J16573" s="102" t="s">
        <v>1</v>
      </c>
      <c r="K16573" s="102" t="s">
        <v>291</v>
      </c>
      <c r="L16573" s="102" t="s">
        <v>294</v>
      </c>
      <c r="M16573" s="102" t="s">
        <v>1074</v>
      </c>
      <c r="N16573" s="102">
        <v>6</v>
      </c>
      <c r="O16573" s="102" t="s">
        <v>26235</v>
      </c>
    </row>
    <row r="16574" spans="1:15" x14ac:dyDescent="0.25">
      <c r="A16574" s="102" t="s">
        <v>24855</v>
      </c>
      <c r="B16574" s="103" t="s">
        <v>1997</v>
      </c>
      <c r="C16574" s="103" t="s">
        <v>277</v>
      </c>
      <c r="D16574" s="102" t="s">
        <v>136</v>
      </c>
      <c r="E16574" s="102" t="s">
        <v>275</v>
      </c>
      <c r="F16574" s="102" t="s">
        <v>26751</v>
      </c>
      <c r="G16574" s="102">
        <v>28185</v>
      </c>
      <c r="H16574" s="102">
        <v>45661</v>
      </c>
      <c r="I16574" s="102" t="s">
        <v>24390</v>
      </c>
      <c r="J16574" s="102" t="s">
        <v>1</v>
      </c>
      <c r="K16574" s="102" t="s">
        <v>291</v>
      </c>
      <c r="L16574" s="102" t="s">
        <v>294</v>
      </c>
      <c r="M16574" s="102" t="s">
        <v>1074</v>
      </c>
      <c r="N16574" s="102">
        <v>6</v>
      </c>
      <c r="O16574" s="102" t="s">
        <v>26235</v>
      </c>
    </row>
    <row r="16575" spans="1:15" x14ac:dyDescent="0.25">
      <c r="A16575" s="102" t="s">
        <v>23962</v>
      </c>
      <c r="B16575" s="103" t="s">
        <v>1248</v>
      </c>
      <c r="C16575" s="103" t="s">
        <v>277</v>
      </c>
      <c r="D16575" s="102" t="s">
        <v>281</v>
      </c>
      <c r="E16575" s="102" t="s">
        <v>275</v>
      </c>
      <c r="F16575" s="102" t="s">
        <v>26752</v>
      </c>
      <c r="H16575" s="102">
        <v>45661</v>
      </c>
      <c r="I16575" s="102" t="s">
        <v>24390</v>
      </c>
      <c r="J16575" s="102" t="s">
        <v>1</v>
      </c>
      <c r="K16575" s="102" t="s">
        <v>291</v>
      </c>
      <c r="L16575" s="102" t="s">
        <v>294</v>
      </c>
      <c r="M16575" s="102" t="s">
        <v>1074</v>
      </c>
      <c r="N16575" s="102">
        <v>6</v>
      </c>
      <c r="O16575" s="102" t="s">
        <v>26235</v>
      </c>
    </row>
    <row r="16576" spans="1:15" x14ac:dyDescent="0.25">
      <c r="A16576" s="102" t="s">
        <v>26753</v>
      </c>
      <c r="B16576" s="103" t="s">
        <v>1487</v>
      </c>
      <c r="C16576" s="103" t="s">
        <v>277</v>
      </c>
      <c r="D16576" s="102" t="s">
        <v>281</v>
      </c>
      <c r="E16576" s="102" t="s">
        <v>276</v>
      </c>
      <c r="H16576" s="102">
        <v>45661</v>
      </c>
      <c r="I16576" s="102" t="s">
        <v>24390</v>
      </c>
      <c r="J16576" s="102" t="s">
        <v>1</v>
      </c>
      <c r="K16576" s="102" t="s">
        <v>291</v>
      </c>
      <c r="L16576" s="102" t="s">
        <v>294</v>
      </c>
      <c r="M16576" s="102" t="s">
        <v>1074</v>
      </c>
      <c r="N16576" s="102">
        <v>6</v>
      </c>
      <c r="O16576" s="102" t="s">
        <v>26235</v>
      </c>
    </row>
    <row r="16577" spans="1:15" x14ac:dyDescent="0.25">
      <c r="A16577" s="102" t="s">
        <v>16670</v>
      </c>
      <c r="B16577" s="103" t="s">
        <v>21765</v>
      </c>
      <c r="C16577" s="103" t="s">
        <v>1118</v>
      </c>
      <c r="D16577" s="102" t="s">
        <v>8050</v>
      </c>
      <c r="E16577" s="102" t="s">
        <v>275</v>
      </c>
      <c r="F16577" s="102" t="s">
        <v>26754</v>
      </c>
      <c r="H16577" s="102">
        <v>45661</v>
      </c>
      <c r="I16577" s="102" t="s">
        <v>24390</v>
      </c>
      <c r="J16577" s="102" t="s">
        <v>1</v>
      </c>
      <c r="K16577" s="102" t="s">
        <v>291</v>
      </c>
      <c r="L16577" s="102" t="s">
        <v>294</v>
      </c>
      <c r="M16577" s="102" t="s">
        <v>1074</v>
      </c>
      <c r="N16577" s="102">
        <v>6</v>
      </c>
      <c r="O16577" s="102" t="s">
        <v>26235</v>
      </c>
    </row>
    <row r="16578" spans="1:15" x14ac:dyDescent="0.25">
      <c r="A16578" s="102" t="s">
        <v>6993</v>
      </c>
      <c r="B16578" s="103" t="s">
        <v>1214</v>
      </c>
      <c r="C16578" s="103" t="s">
        <v>1118</v>
      </c>
      <c r="D16578" s="102" t="s">
        <v>152</v>
      </c>
      <c r="E16578" s="102" t="s">
        <v>275</v>
      </c>
      <c r="F16578" s="102" t="s">
        <v>26755</v>
      </c>
      <c r="H16578" s="102">
        <v>45661</v>
      </c>
      <c r="I16578" s="102" t="s">
        <v>24390</v>
      </c>
      <c r="J16578" s="102" t="s">
        <v>1</v>
      </c>
      <c r="K16578" s="102" t="s">
        <v>291</v>
      </c>
      <c r="L16578" s="102" t="s">
        <v>294</v>
      </c>
      <c r="M16578" s="102" t="s">
        <v>1074</v>
      </c>
      <c r="N16578" s="102">
        <v>6</v>
      </c>
      <c r="O16578" s="102" t="s">
        <v>26235</v>
      </c>
    </row>
    <row r="16579" spans="1:15" x14ac:dyDescent="0.25">
      <c r="A16579" s="102" t="s">
        <v>24861</v>
      </c>
      <c r="B16579" s="103" t="s">
        <v>2917</v>
      </c>
      <c r="C16579" s="103" t="s">
        <v>1118</v>
      </c>
      <c r="D16579" s="102" t="s">
        <v>8050</v>
      </c>
      <c r="E16579" s="102" t="s">
        <v>275</v>
      </c>
      <c r="F16579" s="102" t="s">
        <v>26756</v>
      </c>
      <c r="H16579" s="102">
        <v>45661</v>
      </c>
      <c r="I16579" s="102" t="s">
        <v>24390</v>
      </c>
      <c r="J16579" s="102" t="s">
        <v>1</v>
      </c>
      <c r="K16579" s="102" t="s">
        <v>291</v>
      </c>
      <c r="L16579" s="102" t="s">
        <v>294</v>
      </c>
      <c r="M16579" s="102" t="s">
        <v>1074</v>
      </c>
      <c r="N16579" s="102">
        <v>6</v>
      </c>
      <c r="O16579" s="102" t="s">
        <v>26235</v>
      </c>
    </row>
    <row r="16580" spans="1:15" x14ac:dyDescent="0.25">
      <c r="A16580" s="102" t="s">
        <v>9324</v>
      </c>
      <c r="B16580" s="103" t="s">
        <v>19298</v>
      </c>
      <c r="C16580" s="103" t="s">
        <v>1118</v>
      </c>
      <c r="D16580" s="102" t="s">
        <v>8050</v>
      </c>
      <c r="E16580" s="102" t="s">
        <v>275</v>
      </c>
      <c r="F16580" s="102" t="s">
        <v>26757</v>
      </c>
      <c r="H16580" s="102">
        <v>45661</v>
      </c>
      <c r="I16580" s="102" t="s">
        <v>24390</v>
      </c>
      <c r="J16580" s="102" t="s">
        <v>1</v>
      </c>
      <c r="K16580" s="102" t="s">
        <v>291</v>
      </c>
      <c r="L16580" s="102" t="s">
        <v>294</v>
      </c>
      <c r="M16580" s="102" t="s">
        <v>1074</v>
      </c>
      <c r="N16580" s="102">
        <v>6</v>
      </c>
      <c r="O16580" s="102" t="s">
        <v>26235</v>
      </c>
    </row>
    <row r="16581" spans="1:15" x14ac:dyDescent="0.25">
      <c r="A16581" s="102" t="s">
        <v>13582</v>
      </c>
      <c r="B16581" s="103" t="s">
        <v>24866</v>
      </c>
      <c r="C16581" s="103" t="s">
        <v>1118</v>
      </c>
      <c r="D16581" s="102" t="s">
        <v>8050</v>
      </c>
      <c r="E16581" s="102" t="s">
        <v>275</v>
      </c>
      <c r="F16581" s="102" t="s">
        <v>26758</v>
      </c>
      <c r="H16581" s="102">
        <v>45661</v>
      </c>
      <c r="I16581" s="102" t="s">
        <v>24390</v>
      </c>
      <c r="J16581" s="102" t="s">
        <v>1</v>
      </c>
      <c r="K16581" s="102" t="s">
        <v>291</v>
      </c>
      <c r="L16581" s="102" t="s">
        <v>294</v>
      </c>
      <c r="M16581" s="102" t="s">
        <v>1074</v>
      </c>
      <c r="N16581" s="102">
        <v>6</v>
      </c>
      <c r="O16581" s="102" t="s">
        <v>26235</v>
      </c>
    </row>
    <row r="16582" spans="1:15" x14ac:dyDescent="0.25">
      <c r="A16582" s="102" t="s">
        <v>8859</v>
      </c>
      <c r="B16582" s="103" t="s">
        <v>24869</v>
      </c>
      <c r="C16582" s="103" t="s">
        <v>277</v>
      </c>
      <c r="D16582" s="102" t="s">
        <v>136</v>
      </c>
      <c r="E16582" s="102" t="s">
        <v>275</v>
      </c>
      <c r="F16582" s="102" t="s">
        <v>26759</v>
      </c>
      <c r="G16582" s="102">
        <v>28218</v>
      </c>
      <c r="H16582" s="102">
        <v>45661</v>
      </c>
      <c r="I16582" s="102" t="s">
        <v>24390</v>
      </c>
      <c r="J16582" s="102" t="s">
        <v>1</v>
      </c>
      <c r="K16582" s="102" t="s">
        <v>291</v>
      </c>
      <c r="L16582" s="102" t="s">
        <v>294</v>
      </c>
      <c r="M16582" s="102" t="s">
        <v>1074</v>
      </c>
      <c r="N16582" s="102">
        <v>6</v>
      </c>
      <c r="O16582" s="102" t="s">
        <v>26235</v>
      </c>
    </row>
    <row r="16583" spans="1:15" x14ac:dyDescent="0.25">
      <c r="A16583" s="102" t="s">
        <v>24871</v>
      </c>
      <c r="B16583" s="103" t="s">
        <v>20431</v>
      </c>
      <c r="C16583" s="103" t="s">
        <v>277</v>
      </c>
      <c r="D16583" s="102" t="s">
        <v>296</v>
      </c>
      <c r="E16583" s="102" t="s">
        <v>275</v>
      </c>
      <c r="F16583" s="102" t="s">
        <v>26760</v>
      </c>
      <c r="H16583" s="102">
        <v>45661</v>
      </c>
      <c r="I16583" s="102" t="s">
        <v>24390</v>
      </c>
      <c r="J16583" s="102" t="s">
        <v>1</v>
      </c>
      <c r="K16583" s="102" t="s">
        <v>291</v>
      </c>
      <c r="L16583" s="102" t="s">
        <v>294</v>
      </c>
      <c r="M16583" s="102" t="s">
        <v>1074</v>
      </c>
      <c r="N16583" s="102">
        <v>6</v>
      </c>
      <c r="O16583" s="102" t="s">
        <v>26235</v>
      </c>
    </row>
    <row r="16584" spans="1:15" x14ac:dyDescent="0.25">
      <c r="A16584" s="102" t="s">
        <v>24873</v>
      </c>
      <c r="B16584" s="103" t="s">
        <v>24874</v>
      </c>
      <c r="C16584" s="103" t="s">
        <v>1118</v>
      </c>
      <c r="D16584" s="102" t="s">
        <v>8050</v>
      </c>
      <c r="E16584" s="102" t="s">
        <v>275</v>
      </c>
      <c r="F16584" s="102" t="s">
        <v>26761</v>
      </c>
      <c r="H16584" s="102">
        <v>45661</v>
      </c>
      <c r="I16584" s="102" t="s">
        <v>24390</v>
      </c>
      <c r="J16584" s="102" t="s">
        <v>1</v>
      </c>
      <c r="K16584" s="102" t="s">
        <v>291</v>
      </c>
      <c r="L16584" s="102" t="s">
        <v>294</v>
      </c>
      <c r="M16584" s="102" t="s">
        <v>1074</v>
      </c>
      <c r="N16584" s="102">
        <v>6</v>
      </c>
      <c r="O16584" s="102" t="s">
        <v>26235</v>
      </c>
    </row>
    <row r="16585" spans="1:15" x14ac:dyDescent="0.25">
      <c r="A16585" s="102" t="s">
        <v>24877</v>
      </c>
      <c r="B16585" s="103" t="s">
        <v>1700</v>
      </c>
      <c r="C16585" s="103" t="s">
        <v>1082</v>
      </c>
      <c r="D16585" s="102" t="s">
        <v>296</v>
      </c>
      <c r="E16585" s="102" t="s">
        <v>275</v>
      </c>
      <c r="F16585" s="102" t="s">
        <v>26762</v>
      </c>
      <c r="G16585" s="102">
        <v>42999</v>
      </c>
      <c r="H16585" s="102">
        <v>45661</v>
      </c>
      <c r="I16585" s="102" t="s">
        <v>24390</v>
      </c>
      <c r="J16585" s="102" t="s">
        <v>1</v>
      </c>
      <c r="K16585" s="102" t="s">
        <v>291</v>
      </c>
      <c r="L16585" s="102" t="s">
        <v>294</v>
      </c>
      <c r="M16585" s="102" t="s">
        <v>1082</v>
      </c>
      <c r="N16585" s="102">
        <v>6</v>
      </c>
      <c r="O16585" s="102" t="s">
        <v>26235</v>
      </c>
    </row>
    <row r="16586" spans="1:15" x14ac:dyDescent="0.25">
      <c r="A16586" s="102" t="s">
        <v>24877</v>
      </c>
      <c r="B16586" s="103" t="s">
        <v>24879</v>
      </c>
      <c r="C16586" s="103" t="s">
        <v>274</v>
      </c>
      <c r="D16586" s="102" t="s">
        <v>296</v>
      </c>
      <c r="E16586" s="102" t="s">
        <v>275</v>
      </c>
      <c r="F16586" s="102" t="s">
        <v>26763</v>
      </c>
      <c r="H16586" s="102">
        <v>45661</v>
      </c>
      <c r="I16586" s="102" t="s">
        <v>24390</v>
      </c>
      <c r="J16586" s="102" t="s">
        <v>1</v>
      </c>
      <c r="K16586" s="102" t="s">
        <v>291</v>
      </c>
      <c r="L16586" s="102" t="s">
        <v>294</v>
      </c>
      <c r="M16586" s="102" t="s">
        <v>1074</v>
      </c>
      <c r="N16586" s="102">
        <v>6</v>
      </c>
      <c r="O16586" s="102" t="s">
        <v>26235</v>
      </c>
    </row>
    <row r="16587" spans="1:15" x14ac:dyDescent="0.25">
      <c r="A16587" s="102" t="s">
        <v>24877</v>
      </c>
      <c r="B16587" s="103" t="s">
        <v>15041</v>
      </c>
      <c r="C16587" s="103" t="s">
        <v>1082</v>
      </c>
      <c r="D16587" s="102" t="s">
        <v>296</v>
      </c>
      <c r="E16587" s="102" t="s">
        <v>275</v>
      </c>
      <c r="F16587" s="102" t="s">
        <v>26764</v>
      </c>
      <c r="G16587" s="102">
        <v>42999</v>
      </c>
      <c r="H16587" s="102">
        <v>45661</v>
      </c>
      <c r="I16587" s="102" t="s">
        <v>24390</v>
      </c>
      <c r="J16587" s="102" t="s">
        <v>1</v>
      </c>
      <c r="K16587" s="102" t="s">
        <v>291</v>
      </c>
      <c r="L16587" s="102" t="s">
        <v>294</v>
      </c>
      <c r="M16587" s="102" t="s">
        <v>1082</v>
      </c>
      <c r="N16587" s="102">
        <v>6</v>
      </c>
      <c r="O16587" s="102" t="s">
        <v>26235</v>
      </c>
    </row>
    <row r="16588" spans="1:15" x14ac:dyDescent="0.25">
      <c r="A16588" s="102" t="s">
        <v>24882</v>
      </c>
      <c r="B16588" s="103" t="s">
        <v>1571</v>
      </c>
      <c r="C16588" s="103" t="s">
        <v>274</v>
      </c>
      <c r="D16588" s="102" t="s">
        <v>136</v>
      </c>
      <c r="E16588" s="102" t="s">
        <v>275</v>
      </c>
      <c r="F16588" s="102" t="s">
        <v>26765</v>
      </c>
      <c r="G16588" s="102">
        <v>32996</v>
      </c>
      <c r="H16588" s="102">
        <v>45661</v>
      </c>
      <c r="I16588" s="102" t="s">
        <v>24390</v>
      </c>
      <c r="J16588" s="102" t="s">
        <v>1</v>
      </c>
      <c r="K16588" s="102" t="s">
        <v>291</v>
      </c>
      <c r="L16588" s="102" t="s">
        <v>294</v>
      </c>
      <c r="M16588" s="102" t="s">
        <v>1074</v>
      </c>
      <c r="N16588" s="102">
        <v>6</v>
      </c>
      <c r="O16588" s="102" t="s">
        <v>26235</v>
      </c>
    </row>
    <row r="16589" spans="1:15" x14ac:dyDescent="0.25">
      <c r="A16589" s="102" t="s">
        <v>24886</v>
      </c>
      <c r="B16589" s="103" t="s">
        <v>14153</v>
      </c>
      <c r="C16589" s="103" t="s">
        <v>1360</v>
      </c>
      <c r="D16589" s="102" t="s">
        <v>8050</v>
      </c>
      <c r="E16589" s="102" t="s">
        <v>275</v>
      </c>
      <c r="F16589" s="102" t="s">
        <v>26766</v>
      </c>
      <c r="H16589" s="102">
        <v>45661</v>
      </c>
      <c r="I16589" s="102" t="s">
        <v>24390</v>
      </c>
      <c r="J16589" s="102" t="s">
        <v>1</v>
      </c>
      <c r="K16589" s="102" t="s">
        <v>291</v>
      </c>
      <c r="L16589" s="102" t="s">
        <v>294</v>
      </c>
      <c r="M16589" s="102" t="s">
        <v>1074</v>
      </c>
      <c r="N16589" s="102">
        <v>6</v>
      </c>
      <c r="O16589" s="102" t="s">
        <v>26235</v>
      </c>
    </row>
    <row r="16590" spans="1:15" x14ac:dyDescent="0.25">
      <c r="A16590" s="102" t="s">
        <v>24886</v>
      </c>
      <c r="B16590" s="103" t="s">
        <v>17864</v>
      </c>
      <c r="C16590" s="103" t="s">
        <v>1118</v>
      </c>
      <c r="D16590" s="102" t="s">
        <v>8050</v>
      </c>
      <c r="E16590" s="102" t="s">
        <v>275</v>
      </c>
      <c r="F16590" s="102" t="s">
        <v>26767</v>
      </c>
      <c r="H16590" s="102">
        <v>45661</v>
      </c>
      <c r="I16590" s="102" t="s">
        <v>24390</v>
      </c>
      <c r="J16590" s="102" t="s">
        <v>1</v>
      </c>
      <c r="K16590" s="102" t="s">
        <v>291</v>
      </c>
      <c r="L16590" s="102" t="s">
        <v>294</v>
      </c>
      <c r="M16590" s="102" t="s">
        <v>1074</v>
      </c>
      <c r="N16590" s="102">
        <v>6</v>
      </c>
      <c r="O16590" s="102" t="s">
        <v>26235</v>
      </c>
    </row>
    <row r="16591" spans="1:15" x14ac:dyDescent="0.25">
      <c r="A16591" s="102" t="s">
        <v>16880</v>
      </c>
      <c r="B16591" s="103" t="s">
        <v>24891</v>
      </c>
      <c r="C16591" s="103" t="s">
        <v>1360</v>
      </c>
      <c r="D16591" s="102" t="s">
        <v>8050</v>
      </c>
      <c r="E16591" s="102" t="s">
        <v>275</v>
      </c>
      <c r="F16591" s="102" t="s">
        <v>26768</v>
      </c>
      <c r="H16591" s="102">
        <v>45661</v>
      </c>
      <c r="I16591" s="102" t="s">
        <v>24390</v>
      </c>
      <c r="J16591" s="102" t="s">
        <v>1</v>
      </c>
      <c r="K16591" s="102" t="s">
        <v>291</v>
      </c>
      <c r="L16591" s="102" t="s">
        <v>294</v>
      </c>
      <c r="M16591" s="102" t="s">
        <v>1074</v>
      </c>
      <c r="N16591" s="102">
        <v>6</v>
      </c>
      <c r="O16591" s="102" t="s">
        <v>26235</v>
      </c>
    </row>
    <row r="16592" spans="1:15" x14ac:dyDescent="0.25">
      <c r="A16592" s="102" t="s">
        <v>24894</v>
      </c>
      <c r="B16592" s="103" t="s">
        <v>24895</v>
      </c>
      <c r="C16592" s="103" t="s">
        <v>277</v>
      </c>
      <c r="D16592" s="102" t="s">
        <v>296</v>
      </c>
      <c r="E16592" s="102" t="s">
        <v>275</v>
      </c>
      <c r="F16592" s="102" t="s">
        <v>26769</v>
      </c>
      <c r="H16592" s="102">
        <v>45661</v>
      </c>
      <c r="I16592" s="102" t="s">
        <v>24390</v>
      </c>
      <c r="J16592" s="102" t="s">
        <v>1</v>
      </c>
      <c r="K16592" s="102" t="s">
        <v>291</v>
      </c>
      <c r="L16592" s="102" t="s">
        <v>294</v>
      </c>
      <c r="M16592" s="102" t="s">
        <v>1074</v>
      </c>
      <c r="N16592" s="102">
        <v>6</v>
      </c>
      <c r="O16592" s="102" t="s">
        <v>26235</v>
      </c>
    </row>
    <row r="16593" spans="1:15" x14ac:dyDescent="0.25">
      <c r="A16593" s="102" t="s">
        <v>24897</v>
      </c>
      <c r="B16593" s="103" t="s">
        <v>24898</v>
      </c>
      <c r="C16593" s="103" t="s">
        <v>1360</v>
      </c>
      <c r="D16593" s="102" t="s">
        <v>8050</v>
      </c>
      <c r="E16593" s="102" t="s">
        <v>275</v>
      </c>
      <c r="F16593" s="102" t="s">
        <v>26770</v>
      </c>
      <c r="H16593" s="102">
        <v>45661</v>
      </c>
      <c r="I16593" s="102" t="s">
        <v>24390</v>
      </c>
      <c r="J16593" s="102" t="s">
        <v>1</v>
      </c>
      <c r="K16593" s="102" t="s">
        <v>291</v>
      </c>
      <c r="L16593" s="102" t="s">
        <v>294</v>
      </c>
      <c r="M16593" s="102" t="s">
        <v>1074</v>
      </c>
      <c r="N16593" s="102">
        <v>6</v>
      </c>
      <c r="O16593" s="102" t="s">
        <v>26235</v>
      </c>
    </row>
    <row r="16594" spans="1:15" x14ac:dyDescent="0.25">
      <c r="A16594" s="102" t="s">
        <v>24901</v>
      </c>
      <c r="B16594" s="103" t="s">
        <v>16459</v>
      </c>
      <c r="C16594" s="103" t="s">
        <v>277</v>
      </c>
      <c r="D16594" s="102" t="s">
        <v>296</v>
      </c>
      <c r="E16594" s="102" t="s">
        <v>275</v>
      </c>
      <c r="F16594" s="102" t="s">
        <v>26771</v>
      </c>
      <c r="H16594" s="102">
        <v>45661</v>
      </c>
      <c r="I16594" s="102" t="s">
        <v>24390</v>
      </c>
      <c r="J16594" s="102" t="s">
        <v>1</v>
      </c>
      <c r="K16594" s="102" t="s">
        <v>291</v>
      </c>
      <c r="L16594" s="102" t="s">
        <v>294</v>
      </c>
      <c r="M16594" s="102" t="s">
        <v>1074</v>
      </c>
      <c r="N16594" s="102">
        <v>6</v>
      </c>
      <c r="O16594" s="102" t="s">
        <v>26235</v>
      </c>
    </row>
    <row r="16595" spans="1:15" x14ac:dyDescent="0.25">
      <c r="A16595" s="102" t="s">
        <v>24903</v>
      </c>
      <c r="B16595" s="103" t="s">
        <v>6906</v>
      </c>
      <c r="C16595" s="103" t="s">
        <v>1082</v>
      </c>
      <c r="D16595" s="102" t="s">
        <v>152</v>
      </c>
      <c r="E16595" s="102" t="s">
        <v>275</v>
      </c>
      <c r="F16595" s="102" t="s">
        <v>26772</v>
      </c>
      <c r="H16595" s="102">
        <v>45661</v>
      </c>
      <c r="I16595" s="102" t="s">
        <v>24390</v>
      </c>
      <c r="J16595" s="102" t="s">
        <v>1</v>
      </c>
      <c r="K16595" s="102" t="s">
        <v>291</v>
      </c>
      <c r="L16595" s="102" t="s">
        <v>294</v>
      </c>
      <c r="M16595" s="102" t="s">
        <v>1082</v>
      </c>
      <c r="N16595" s="102">
        <v>6</v>
      </c>
      <c r="O16595" s="102" t="s">
        <v>26235</v>
      </c>
    </row>
    <row r="16596" spans="1:15" x14ac:dyDescent="0.25">
      <c r="A16596" s="102" t="s">
        <v>24903</v>
      </c>
      <c r="B16596" s="103" t="s">
        <v>1916</v>
      </c>
      <c r="C16596" s="103" t="s">
        <v>274</v>
      </c>
      <c r="D16596" s="102" t="s">
        <v>152</v>
      </c>
      <c r="E16596" s="102" t="s">
        <v>275</v>
      </c>
      <c r="F16596" s="102" t="s">
        <v>26773</v>
      </c>
      <c r="H16596" s="102">
        <v>45661</v>
      </c>
      <c r="I16596" s="102" t="s">
        <v>24390</v>
      </c>
      <c r="J16596" s="102" t="s">
        <v>1</v>
      </c>
      <c r="K16596" s="102" t="s">
        <v>291</v>
      </c>
      <c r="L16596" s="102" t="s">
        <v>294</v>
      </c>
      <c r="M16596" s="102" t="s">
        <v>1074</v>
      </c>
      <c r="N16596" s="102">
        <v>6</v>
      </c>
      <c r="O16596" s="102" t="s">
        <v>26235</v>
      </c>
    </row>
    <row r="16597" spans="1:15" x14ac:dyDescent="0.25">
      <c r="A16597" s="102" t="s">
        <v>24903</v>
      </c>
      <c r="B16597" s="103" t="s">
        <v>3066</v>
      </c>
      <c r="C16597" s="103" t="s">
        <v>1180</v>
      </c>
      <c r="D16597" s="102" t="s">
        <v>152</v>
      </c>
      <c r="E16597" s="102" t="s">
        <v>275</v>
      </c>
      <c r="F16597" s="102" t="s">
        <v>26774</v>
      </c>
      <c r="H16597" s="102">
        <v>45661</v>
      </c>
      <c r="I16597" s="102" t="s">
        <v>24390</v>
      </c>
      <c r="J16597" s="102" t="s">
        <v>1</v>
      </c>
      <c r="K16597" s="102" t="s">
        <v>291</v>
      </c>
      <c r="L16597" s="102" t="s">
        <v>294</v>
      </c>
      <c r="M16597" s="102" t="s">
        <v>1180</v>
      </c>
      <c r="N16597" s="102">
        <v>6</v>
      </c>
      <c r="O16597" s="102" t="s">
        <v>26235</v>
      </c>
    </row>
    <row r="16598" spans="1:15" x14ac:dyDescent="0.25">
      <c r="A16598" s="102" t="s">
        <v>2795</v>
      </c>
      <c r="B16598" s="103" t="s">
        <v>24909</v>
      </c>
      <c r="C16598" s="103" t="s">
        <v>274</v>
      </c>
      <c r="D16598" s="102" t="s">
        <v>136</v>
      </c>
      <c r="E16598" s="102" t="s">
        <v>275</v>
      </c>
      <c r="F16598" s="102" t="s">
        <v>26775</v>
      </c>
      <c r="G16598" s="102">
        <v>37593</v>
      </c>
      <c r="H16598" s="102">
        <v>45661</v>
      </c>
      <c r="I16598" s="102" t="s">
        <v>24390</v>
      </c>
      <c r="J16598" s="102" t="s">
        <v>1</v>
      </c>
      <c r="K16598" s="102" t="s">
        <v>291</v>
      </c>
      <c r="L16598" s="102" t="s">
        <v>294</v>
      </c>
      <c r="M16598" s="102" t="s">
        <v>1074</v>
      </c>
      <c r="N16598" s="102">
        <v>6</v>
      </c>
      <c r="O16598" s="102" t="s">
        <v>26235</v>
      </c>
    </row>
    <row r="16599" spans="1:15" x14ac:dyDescent="0.25">
      <c r="A16599" s="102" t="s">
        <v>4673</v>
      </c>
      <c r="B16599" s="103" t="s">
        <v>24911</v>
      </c>
      <c r="C16599" s="103" t="s">
        <v>1360</v>
      </c>
      <c r="D16599" s="102" t="s">
        <v>8050</v>
      </c>
      <c r="E16599" s="102" t="s">
        <v>275</v>
      </c>
      <c r="F16599" s="102" t="s">
        <v>26776</v>
      </c>
      <c r="H16599" s="102">
        <v>45661</v>
      </c>
      <c r="I16599" s="102" t="s">
        <v>24390</v>
      </c>
      <c r="J16599" s="102" t="s">
        <v>1</v>
      </c>
      <c r="K16599" s="102" t="s">
        <v>291</v>
      </c>
      <c r="L16599" s="102" t="s">
        <v>294</v>
      </c>
      <c r="M16599" s="102" t="s">
        <v>1074</v>
      </c>
      <c r="N16599" s="102">
        <v>6</v>
      </c>
      <c r="O16599" s="102" t="s">
        <v>26235</v>
      </c>
    </row>
    <row r="16600" spans="1:15" x14ac:dyDescent="0.25">
      <c r="A16600" s="102" t="s">
        <v>4673</v>
      </c>
      <c r="B16600" s="103" t="s">
        <v>24914</v>
      </c>
      <c r="C16600" s="103" t="s">
        <v>1082</v>
      </c>
      <c r="D16600" s="102" t="s">
        <v>8050</v>
      </c>
      <c r="E16600" s="102" t="s">
        <v>275</v>
      </c>
      <c r="F16600" s="102" t="s">
        <v>26777</v>
      </c>
      <c r="G16600" s="102" t="s">
        <v>24916</v>
      </c>
      <c r="H16600" s="102">
        <v>45661</v>
      </c>
      <c r="I16600" s="102" t="s">
        <v>24390</v>
      </c>
      <c r="J16600" s="102" t="s">
        <v>1</v>
      </c>
      <c r="K16600" s="102" t="s">
        <v>291</v>
      </c>
      <c r="L16600" s="102" t="s">
        <v>294</v>
      </c>
      <c r="M16600" s="102" t="s">
        <v>1082</v>
      </c>
      <c r="N16600" s="102">
        <v>6</v>
      </c>
      <c r="O16600" s="102" t="s">
        <v>26235</v>
      </c>
    </row>
    <row r="16601" spans="1:15" x14ac:dyDescent="0.25">
      <c r="A16601" s="102" t="s">
        <v>14881</v>
      </c>
      <c r="B16601" s="103" t="s">
        <v>14708</v>
      </c>
      <c r="C16601" s="103" t="s">
        <v>1360</v>
      </c>
      <c r="D16601" s="102" t="s">
        <v>8050</v>
      </c>
      <c r="E16601" s="102" t="s">
        <v>275</v>
      </c>
      <c r="F16601" s="102" t="s">
        <v>26778</v>
      </c>
      <c r="H16601" s="102">
        <v>45661</v>
      </c>
      <c r="I16601" s="102" t="s">
        <v>24390</v>
      </c>
      <c r="J16601" s="102" t="s">
        <v>1</v>
      </c>
      <c r="K16601" s="102" t="s">
        <v>291</v>
      </c>
      <c r="L16601" s="102" t="s">
        <v>294</v>
      </c>
      <c r="M16601" s="102" t="s">
        <v>1074</v>
      </c>
      <c r="N16601" s="102">
        <v>6</v>
      </c>
      <c r="O16601" s="102" t="s">
        <v>26235</v>
      </c>
    </row>
    <row r="16602" spans="1:15" x14ac:dyDescent="0.25">
      <c r="A16602" s="102" t="s">
        <v>2244</v>
      </c>
      <c r="B16602" s="103" t="s">
        <v>1080</v>
      </c>
      <c r="C16602" s="103" t="s">
        <v>1118</v>
      </c>
      <c r="D16602" s="102" t="s">
        <v>152</v>
      </c>
      <c r="E16602" s="102" t="s">
        <v>275</v>
      </c>
      <c r="F16602" s="102" t="s">
        <v>26779</v>
      </c>
      <c r="H16602" s="102">
        <v>45661</v>
      </c>
      <c r="I16602" s="102" t="s">
        <v>24390</v>
      </c>
      <c r="J16602" s="102" t="s">
        <v>1</v>
      </c>
      <c r="K16602" s="102" t="s">
        <v>291</v>
      </c>
      <c r="L16602" s="102" t="s">
        <v>294</v>
      </c>
      <c r="M16602" s="102" t="s">
        <v>1074</v>
      </c>
      <c r="N16602" s="102">
        <v>6</v>
      </c>
      <c r="O16602" s="102" t="s">
        <v>26235</v>
      </c>
    </row>
    <row r="16603" spans="1:15" x14ac:dyDescent="0.25">
      <c r="A16603" s="102" t="s">
        <v>24920</v>
      </c>
      <c r="B16603" s="103" t="s">
        <v>3183</v>
      </c>
      <c r="C16603" s="103" t="s">
        <v>1360</v>
      </c>
      <c r="D16603" s="102" t="s">
        <v>8050</v>
      </c>
      <c r="E16603" s="102" t="s">
        <v>275</v>
      </c>
      <c r="F16603" s="102" t="s">
        <v>26780</v>
      </c>
      <c r="H16603" s="102">
        <v>45661</v>
      </c>
      <c r="I16603" s="102" t="s">
        <v>24390</v>
      </c>
      <c r="J16603" s="102" t="s">
        <v>1</v>
      </c>
      <c r="K16603" s="102" t="s">
        <v>291</v>
      </c>
      <c r="L16603" s="102" t="s">
        <v>294</v>
      </c>
      <c r="M16603" s="102" t="s">
        <v>1074</v>
      </c>
      <c r="N16603" s="102">
        <v>6</v>
      </c>
      <c r="O16603" s="102" t="s">
        <v>26235</v>
      </c>
    </row>
    <row r="16604" spans="1:15" x14ac:dyDescent="0.25">
      <c r="A16604" s="102" t="s">
        <v>24922</v>
      </c>
      <c r="B16604" s="103" t="s">
        <v>24923</v>
      </c>
      <c r="C16604" s="103" t="s">
        <v>1360</v>
      </c>
      <c r="D16604" s="102" t="s">
        <v>8050</v>
      </c>
      <c r="E16604" s="102" t="s">
        <v>275</v>
      </c>
      <c r="F16604" s="102" t="s">
        <v>26781</v>
      </c>
      <c r="H16604" s="102">
        <v>45661</v>
      </c>
      <c r="I16604" s="102" t="s">
        <v>24390</v>
      </c>
      <c r="J16604" s="102" t="s">
        <v>1</v>
      </c>
      <c r="K16604" s="102" t="s">
        <v>291</v>
      </c>
      <c r="L16604" s="102" t="s">
        <v>294</v>
      </c>
      <c r="M16604" s="102" t="s">
        <v>1074</v>
      </c>
      <c r="N16604" s="102">
        <v>6</v>
      </c>
      <c r="O16604" s="102" t="s">
        <v>26235</v>
      </c>
    </row>
    <row r="16605" spans="1:15" x14ac:dyDescent="0.25">
      <c r="A16605" s="102" t="s">
        <v>24922</v>
      </c>
      <c r="B16605" s="103" t="s">
        <v>14072</v>
      </c>
      <c r="C16605" s="103" t="s">
        <v>1082</v>
      </c>
      <c r="D16605" s="102" t="s">
        <v>8050</v>
      </c>
      <c r="E16605" s="102" t="s">
        <v>275</v>
      </c>
      <c r="F16605" s="102" t="s">
        <v>26782</v>
      </c>
      <c r="G16605" s="102" t="s">
        <v>24927</v>
      </c>
      <c r="H16605" s="102">
        <v>45661</v>
      </c>
      <c r="I16605" s="102" t="s">
        <v>24390</v>
      </c>
      <c r="J16605" s="102" t="s">
        <v>1</v>
      </c>
      <c r="K16605" s="102" t="s">
        <v>291</v>
      </c>
      <c r="L16605" s="102" t="s">
        <v>294</v>
      </c>
      <c r="M16605" s="102" t="s">
        <v>1082</v>
      </c>
      <c r="N16605" s="102">
        <v>6</v>
      </c>
      <c r="O16605" s="102" t="s">
        <v>26235</v>
      </c>
    </row>
    <row r="16606" spans="1:15" x14ac:dyDescent="0.25">
      <c r="A16606" s="102" t="s">
        <v>24934</v>
      </c>
      <c r="B16606" s="103" t="s">
        <v>24935</v>
      </c>
      <c r="C16606" s="103" t="s">
        <v>1118</v>
      </c>
      <c r="D16606" s="102" t="s">
        <v>8050</v>
      </c>
      <c r="E16606" s="102" t="s">
        <v>275</v>
      </c>
      <c r="F16606" s="102" t="s">
        <v>26783</v>
      </c>
      <c r="H16606" s="102">
        <v>45661</v>
      </c>
      <c r="I16606" s="102" t="s">
        <v>24390</v>
      </c>
      <c r="J16606" s="102" t="s">
        <v>1</v>
      </c>
      <c r="K16606" s="102" t="s">
        <v>291</v>
      </c>
      <c r="L16606" s="102" t="s">
        <v>294</v>
      </c>
      <c r="M16606" s="102" t="s">
        <v>1074</v>
      </c>
      <c r="N16606" s="102">
        <v>6</v>
      </c>
      <c r="O16606" s="102" t="s">
        <v>26235</v>
      </c>
    </row>
    <row r="16607" spans="1:15" x14ac:dyDescent="0.25">
      <c r="A16607" s="102" t="s">
        <v>16718</v>
      </c>
      <c r="B16607" s="103" t="s">
        <v>14091</v>
      </c>
      <c r="C16607" s="103" t="s">
        <v>1118</v>
      </c>
      <c r="D16607" s="102" t="s">
        <v>8050</v>
      </c>
      <c r="E16607" s="102" t="s">
        <v>275</v>
      </c>
      <c r="F16607" s="102" t="s">
        <v>26784</v>
      </c>
      <c r="H16607" s="102">
        <v>45661</v>
      </c>
      <c r="I16607" s="102" t="s">
        <v>24390</v>
      </c>
      <c r="J16607" s="102" t="s">
        <v>1</v>
      </c>
      <c r="K16607" s="102" t="s">
        <v>291</v>
      </c>
      <c r="L16607" s="102" t="s">
        <v>294</v>
      </c>
      <c r="M16607" s="102" t="s">
        <v>1074</v>
      </c>
      <c r="N16607" s="102">
        <v>6</v>
      </c>
      <c r="O16607" s="102" t="s">
        <v>26235</v>
      </c>
    </row>
    <row r="16608" spans="1:15" x14ac:dyDescent="0.25">
      <c r="A16608" s="102" t="s">
        <v>24942</v>
      </c>
      <c r="B16608" s="103" t="s">
        <v>24943</v>
      </c>
      <c r="C16608" s="103" t="s">
        <v>1118</v>
      </c>
      <c r="D16608" s="102" t="s">
        <v>318</v>
      </c>
      <c r="E16608" s="102" t="s">
        <v>275</v>
      </c>
      <c r="F16608" s="102" t="s">
        <v>26785</v>
      </c>
      <c r="H16608" s="102">
        <v>45648</v>
      </c>
      <c r="I16608" s="102" t="s">
        <v>25171</v>
      </c>
      <c r="J16608" s="102" t="s">
        <v>2</v>
      </c>
      <c r="K16608" s="102" t="s">
        <v>1</v>
      </c>
      <c r="L16608" s="102" t="s">
        <v>23</v>
      </c>
      <c r="M16608" s="102" t="s">
        <v>1074</v>
      </c>
      <c r="N16608" s="102">
        <v>7</v>
      </c>
      <c r="O16608" s="102" t="s">
        <v>1075</v>
      </c>
    </row>
    <row r="16609" spans="1:15" x14ac:dyDescent="0.25">
      <c r="A16609" s="102" t="s">
        <v>24946</v>
      </c>
      <c r="B16609" s="103" t="s">
        <v>1561</v>
      </c>
      <c r="C16609" s="103" t="s">
        <v>1118</v>
      </c>
      <c r="D16609" s="102" t="s">
        <v>318</v>
      </c>
      <c r="E16609" s="102" t="s">
        <v>275</v>
      </c>
      <c r="F16609" s="102" t="s">
        <v>26786</v>
      </c>
      <c r="H16609" s="102">
        <v>45648</v>
      </c>
      <c r="I16609" s="102" t="s">
        <v>25171</v>
      </c>
      <c r="J16609" s="102" t="s">
        <v>2</v>
      </c>
      <c r="K16609" s="102" t="s">
        <v>1</v>
      </c>
      <c r="L16609" s="102" t="s">
        <v>23</v>
      </c>
      <c r="M16609" s="102" t="s">
        <v>1074</v>
      </c>
      <c r="N16609" s="102">
        <v>7</v>
      </c>
      <c r="O16609" s="102" t="s">
        <v>1075</v>
      </c>
    </row>
    <row r="16610" spans="1:15" x14ac:dyDescent="0.25">
      <c r="A16610" s="102" t="s">
        <v>24948</v>
      </c>
      <c r="B16610" s="103" t="s">
        <v>1912</v>
      </c>
      <c r="C16610" s="103" t="s">
        <v>1082</v>
      </c>
      <c r="D16610" s="102" t="s">
        <v>318</v>
      </c>
      <c r="E16610" s="102" t="s">
        <v>275</v>
      </c>
      <c r="F16610" s="102" t="s">
        <v>26787</v>
      </c>
      <c r="H16610" s="102">
        <v>45648</v>
      </c>
      <c r="I16610" s="102" t="s">
        <v>25171</v>
      </c>
      <c r="J16610" s="102" t="s">
        <v>2</v>
      </c>
      <c r="K16610" s="102" t="s">
        <v>1</v>
      </c>
      <c r="L16610" s="102" t="s">
        <v>23</v>
      </c>
      <c r="M16610" s="102" t="s">
        <v>1082</v>
      </c>
      <c r="N16610" s="102">
        <v>7</v>
      </c>
      <c r="O16610" s="102" t="s">
        <v>1075</v>
      </c>
    </row>
    <row r="16611" spans="1:15" x14ac:dyDescent="0.25">
      <c r="A16611" s="102" t="s">
        <v>24948</v>
      </c>
      <c r="B16611" s="103" t="s">
        <v>15982</v>
      </c>
      <c r="C16611" s="103" t="s">
        <v>1082</v>
      </c>
      <c r="D16611" s="102" t="s">
        <v>318</v>
      </c>
      <c r="E16611" s="102" t="s">
        <v>275</v>
      </c>
      <c r="F16611" s="102" t="s">
        <v>26788</v>
      </c>
      <c r="H16611" s="102">
        <v>45648</v>
      </c>
      <c r="I16611" s="102" t="s">
        <v>25171</v>
      </c>
      <c r="J16611" s="102" t="s">
        <v>2</v>
      </c>
      <c r="K16611" s="102" t="s">
        <v>1</v>
      </c>
      <c r="L16611" s="102" t="s">
        <v>23</v>
      </c>
      <c r="M16611" s="102" t="s">
        <v>1082</v>
      </c>
      <c r="N16611" s="102">
        <v>7</v>
      </c>
      <c r="O16611" s="102" t="s">
        <v>1075</v>
      </c>
    </row>
    <row r="16612" spans="1:15" x14ac:dyDescent="0.25">
      <c r="A16612" s="102" t="s">
        <v>24951</v>
      </c>
      <c r="B16612" s="103" t="s">
        <v>24952</v>
      </c>
      <c r="C16612" s="103" t="s">
        <v>274</v>
      </c>
      <c r="D16612" s="102" t="s">
        <v>318</v>
      </c>
      <c r="E16612" s="102" t="s">
        <v>275</v>
      </c>
      <c r="F16612" s="102" t="s">
        <v>26789</v>
      </c>
      <c r="H16612" s="102">
        <v>45648</v>
      </c>
      <c r="I16612" s="102" t="s">
        <v>25171</v>
      </c>
      <c r="J16612" s="102" t="s">
        <v>2</v>
      </c>
      <c r="K16612" s="102" t="s">
        <v>1</v>
      </c>
      <c r="L16612" s="102" t="s">
        <v>23</v>
      </c>
      <c r="M16612" s="102" t="s">
        <v>1074</v>
      </c>
      <c r="N16612" s="102">
        <v>7</v>
      </c>
      <c r="O16612" s="102" t="s">
        <v>1075</v>
      </c>
    </row>
    <row r="16613" spans="1:15" x14ac:dyDescent="0.25">
      <c r="A16613" s="102" t="s">
        <v>24951</v>
      </c>
      <c r="B16613" s="103" t="s">
        <v>24954</v>
      </c>
      <c r="C16613" s="103" t="s">
        <v>1118</v>
      </c>
      <c r="D16613" s="102" t="s">
        <v>318</v>
      </c>
      <c r="E16613" s="102" t="s">
        <v>275</v>
      </c>
      <c r="F16613" s="102" t="s">
        <v>26790</v>
      </c>
      <c r="H16613" s="102">
        <v>45648</v>
      </c>
      <c r="I16613" s="102" t="s">
        <v>25171</v>
      </c>
      <c r="J16613" s="102" t="s">
        <v>2</v>
      </c>
      <c r="K16613" s="102" t="s">
        <v>1</v>
      </c>
      <c r="L16613" s="102" t="s">
        <v>23</v>
      </c>
      <c r="M16613" s="102" t="s">
        <v>1074</v>
      </c>
      <c r="N16613" s="102">
        <v>7</v>
      </c>
      <c r="O16613" s="102" t="s">
        <v>1075</v>
      </c>
    </row>
    <row r="16614" spans="1:15" x14ac:dyDescent="0.25">
      <c r="A16614" s="102" t="s">
        <v>24951</v>
      </c>
      <c r="B16614" s="103" t="s">
        <v>24956</v>
      </c>
      <c r="C16614" s="103" t="s">
        <v>274</v>
      </c>
      <c r="D16614" s="102" t="s">
        <v>318</v>
      </c>
      <c r="E16614" s="102" t="s">
        <v>275</v>
      </c>
      <c r="F16614" s="102" t="s">
        <v>26791</v>
      </c>
      <c r="H16614" s="102">
        <v>45648</v>
      </c>
      <c r="I16614" s="102" t="s">
        <v>25171</v>
      </c>
      <c r="J16614" s="102" t="s">
        <v>2</v>
      </c>
      <c r="K16614" s="102" t="s">
        <v>1</v>
      </c>
      <c r="L16614" s="102" t="s">
        <v>23</v>
      </c>
      <c r="M16614" s="102" t="s">
        <v>1074</v>
      </c>
      <c r="N16614" s="102">
        <v>7</v>
      </c>
      <c r="O16614" s="102" t="s">
        <v>1075</v>
      </c>
    </row>
    <row r="16615" spans="1:15" x14ac:dyDescent="0.25">
      <c r="A16615" s="102" t="s">
        <v>26792</v>
      </c>
      <c r="B16615" s="103" t="s">
        <v>3498</v>
      </c>
      <c r="C16615" s="103" t="s">
        <v>1118</v>
      </c>
      <c r="D16615" s="102" t="s">
        <v>388</v>
      </c>
      <c r="E16615" s="102" t="s">
        <v>275</v>
      </c>
      <c r="F16615" s="102" t="s">
        <v>26793</v>
      </c>
      <c r="G16615" s="102" t="s">
        <v>22869</v>
      </c>
      <c r="H16615" s="102">
        <v>45648</v>
      </c>
      <c r="I16615" s="102" t="s">
        <v>25171</v>
      </c>
      <c r="J16615" s="102" t="s">
        <v>2</v>
      </c>
      <c r="K16615" s="102" t="s">
        <v>1</v>
      </c>
      <c r="L16615" s="102" t="s">
        <v>23</v>
      </c>
      <c r="M16615" s="102" t="s">
        <v>1074</v>
      </c>
      <c r="N16615" s="102">
        <v>7</v>
      </c>
      <c r="O16615" s="102" t="s">
        <v>1075</v>
      </c>
    </row>
    <row r="16616" spans="1:15" x14ac:dyDescent="0.25">
      <c r="A16616" s="102" t="s">
        <v>2875</v>
      </c>
      <c r="B16616" s="103" t="s">
        <v>1078</v>
      </c>
      <c r="C16616" s="103" t="s">
        <v>274</v>
      </c>
      <c r="D16616" s="102" t="s">
        <v>388</v>
      </c>
      <c r="E16616" s="102" t="s">
        <v>275</v>
      </c>
      <c r="F16616" s="102" t="s">
        <v>26794</v>
      </c>
      <c r="G16616" s="102" t="s">
        <v>22869</v>
      </c>
      <c r="H16616" s="102">
        <v>45648</v>
      </c>
      <c r="I16616" s="102" t="s">
        <v>25171</v>
      </c>
      <c r="J16616" s="102" t="s">
        <v>2</v>
      </c>
      <c r="K16616" s="102" t="s">
        <v>1</v>
      </c>
      <c r="L16616" s="102" t="s">
        <v>23</v>
      </c>
      <c r="M16616" s="102" t="s">
        <v>1074</v>
      </c>
      <c r="N16616" s="102">
        <v>7</v>
      </c>
      <c r="O16616" s="102" t="s">
        <v>1075</v>
      </c>
    </row>
    <row r="16617" spans="1:15" x14ac:dyDescent="0.25">
      <c r="A16617" s="102" t="s">
        <v>2875</v>
      </c>
      <c r="B16617" s="103" t="s">
        <v>3977</v>
      </c>
      <c r="C16617" s="103" t="s">
        <v>1118</v>
      </c>
      <c r="D16617" s="102" t="s">
        <v>388</v>
      </c>
      <c r="E16617" s="102" t="s">
        <v>275</v>
      </c>
      <c r="F16617" s="102" t="s">
        <v>26795</v>
      </c>
      <c r="G16617" s="102" t="s">
        <v>22869</v>
      </c>
      <c r="H16617" s="102">
        <v>45648</v>
      </c>
      <c r="I16617" s="102" t="s">
        <v>25171</v>
      </c>
      <c r="J16617" s="102" t="s">
        <v>2</v>
      </c>
      <c r="K16617" s="102" t="s">
        <v>1</v>
      </c>
      <c r="L16617" s="102" t="s">
        <v>23</v>
      </c>
      <c r="M16617" s="102" t="s">
        <v>1074</v>
      </c>
      <c r="N16617" s="102">
        <v>7</v>
      </c>
      <c r="O16617" s="102" t="s">
        <v>1075</v>
      </c>
    </row>
    <row r="16618" spans="1:15" x14ac:dyDescent="0.25">
      <c r="A16618" s="102" t="s">
        <v>24964</v>
      </c>
      <c r="B16618" s="103" t="s">
        <v>9798</v>
      </c>
      <c r="C16618" s="103" t="s">
        <v>1082</v>
      </c>
      <c r="D16618" s="102" t="s">
        <v>318</v>
      </c>
      <c r="E16618" s="102" t="s">
        <v>275</v>
      </c>
      <c r="F16618" s="102" t="s">
        <v>26796</v>
      </c>
      <c r="H16618" s="102">
        <v>45648</v>
      </c>
      <c r="I16618" s="102" t="s">
        <v>25171</v>
      </c>
      <c r="J16618" s="102" t="s">
        <v>2</v>
      </c>
      <c r="K16618" s="102" t="s">
        <v>1</v>
      </c>
      <c r="L16618" s="102" t="s">
        <v>23</v>
      </c>
      <c r="M16618" s="102" t="s">
        <v>1082</v>
      </c>
      <c r="N16618" s="102">
        <v>7</v>
      </c>
      <c r="O16618" s="102" t="s">
        <v>1075</v>
      </c>
    </row>
    <row r="16619" spans="1:15" x14ac:dyDescent="0.25">
      <c r="A16619" s="102" t="s">
        <v>24964</v>
      </c>
      <c r="B16619" s="103" t="s">
        <v>24966</v>
      </c>
      <c r="C16619" s="103" t="s">
        <v>274</v>
      </c>
      <c r="D16619" s="102" t="s">
        <v>318</v>
      </c>
      <c r="E16619" s="102" t="s">
        <v>275</v>
      </c>
      <c r="F16619" s="102" t="s">
        <v>26797</v>
      </c>
      <c r="H16619" s="102">
        <v>45648</v>
      </c>
      <c r="I16619" s="102" t="s">
        <v>25171</v>
      </c>
      <c r="J16619" s="102" t="s">
        <v>2</v>
      </c>
      <c r="K16619" s="102" t="s">
        <v>1</v>
      </c>
      <c r="L16619" s="102" t="s">
        <v>23</v>
      </c>
      <c r="M16619" s="102" t="s">
        <v>1074</v>
      </c>
      <c r="N16619" s="102">
        <v>7</v>
      </c>
      <c r="O16619" s="102" t="s">
        <v>1075</v>
      </c>
    </row>
    <row r="16620" spans="1:15" x14ac:dyDescent="0.25">
      <c r="A16620" s="102" t="s">
        <v>26798</v>
      </c>
      <c r="B16620" s="103" t="s">
        <v>26799</v>
      </c>
      <c r="C16620" s="103" t="s">
        <v>1118</v>
      </c>
      <c r="D16620" s="102" t="s">
        <v>388</v>
      </c>
      <c r="E16620" s="102" t="s">
        <v>275</v>
      </c>
      <c r="F16620" s="102" t="s">
        <v>26800</v>
      </c>
      <c r="H16620" s="102">
        <v>45648</v>
      </c>
      <c r="I16620" s="102" t="s">
        <v>25171</v>
      </c>
      <c r="J16620" s="102" t="s">
        <v>2</v>
      </c>
      <c r="K16620" s="102" t="s">
        <v>1</v>
      </c>
      <c r="L16620" s="102" t="s">
        <v>23</v>
      </c>
      <c r="M16620" s="102" t="s">
        <v>1074</v>
      </c>
      <c r="N16620" s="102">
        <v>7</v>
      </c>
      <c r="O16620" s="102" t="s">
        <v>1075</v>
      </c>
    </row>
    <row r="16621" spans="1:15" x14ac:dyDescent="0.25">
      <c r="A16621" s="102" t="s">
        <v>26798</v>
      </c>
      <c r="B16621" s="103" t="s">
        <v>1197</v>
      </c>
      <c r="C16621" s="103" t="s">
        <v>274</v>
      </c>
      <c r="D16621" s="102" t="s">
        <v>388</v>
      </c>
      <c r="E16621" s="102" t="s">
        <v>275</v>
      </c>
      <c r="F16621" s="102" t="s">
        <v>26801</v>
      </c>
      <c r="H16621" s="102">
        <v>45648</v>
      </c>
      <c r="I16621" s="102" t="s">
        <v>25171</v>
      </c>
      <c r="J16621" s="102" t="s">
        <v>2</v>
      </c>
      <c r="K16621" s="102" t="s">
        <v>1</v>
      </c>
      <c r="L16621" s="102" t="s">
        <v>23</v>
      </c>
      <c r="M16621" s="102" t="s">
        <v>1074</v>
      </c>
      <c r="N16621" s="102">
        <v>7</v>
      </c>
      <c r="O16621" s="102" t="s">
        <v>1075</v>
      </c>
    </row>
    <row r="16622" spans="1:15" x14ac:dyDescent="0.25">
      <c r="A16622" s="102" t="s">
        <v>26798</v>
      </c>
      <c r="B16622" s="103" t="s">
        <v>2573</v>
      </c>
      <c r="C16622" s="103" t="s">
        <v>1118</v>
      </c>
      <c r="D16622" s="102" t="s">
        <v>388</v>
      </c>
      <c r="E16622" s="102" t="s">
        <v>275</v>
      </c>
      <c r="F16622" s="102" t="s">
        <v>26802</v>
      </c>
      <c r="H16622" s="102">
        <v>45648</v>
      </c>
      <c r="I16622" s="102" t="s">
        <v>25171</v>
      </c>
      <c r="J16622" s="102" t="s">
        <v>2</v>
      </c>
      <c r="K16622" s="102" t="s">
        <v>1</v>
      </c>
      <c r="L16622" s="102" t="s">
        <v>23</v>
      </c>
      <c r="M16622" s="102" t="s">
        <v>1074</v>
      </c>
      <c r="N16622" s="102">
        <v>7</v>
      </c>
      <c r="O16622" s="102" t="s">
        <v>1075</v>
      </c>
    </row>
    <row r="16623" spans="1:15" x14ac:dyDescent="0.25">
      <c r="A16623" s="102" t="s">
        <v>24973</v>
      </c>
      <c r="B16623" s="103" t="s">
        <v>11455</v>
      </c>
      <c r="C16623" s="103" t="s">
        <v>274</v>
      </c>
      <c r="D16623" s="102" t="s">
        <v>318</v>
      </c>
      <c r="E16623" s="102" t="s">
        <v>275</v>
      </c>
      <c r="F16623" s="102" t="s">
        <v>26803</v>
      </c>
      <c r="H16623" s="102">
        <v>45648</v>
      </c>
      <c r="I16623" s="102" t="s">
        <v>25171</v>
      </c>
      <c r="J16623" s="102" t="s">
        <v>2</v>
      </c>
      <c r="K16623" s="102" t="s">
        <v>1</v>
      </c>
      <c r="L16623" s="102" t="s">
        <v>23</v>
      </c>
      <c r="M16623" s="102" t="s">
        <v>1074</v>
      </c>
      <c r="N16623" s="102">
        <v>7</v>
      </c>
      <c r="O16623" s="102" t="s">
        <v>1075</v>
      </c>
    </row>
    <row r="16624" spans="1:15" x14ac:dyDescent="0.25">
      <c r="A16624" s="102" t="s">
        <v>24975</v>
      </c>
      <c r="B16624" s="103" t="s">
        <v>1986</v>
      </c>
      <c r="C16624" s="103" t="s">
        <v>1118</v>
      </c>
      <c r="D16624" s="102" t="s">
        <v>318</v>
      </c>
      <c r="E16624" s="102" t="s">
        <v>275</v>
      </c>
      <c r="F16624" s="102" t="s">
        <v>26804</v>
      </c>
      <c r="H16624" s="102">
        <v>45648</v>
      </c>
      <c r="I16624" s="102" t="s">
        <v>25171</v>
      </c>
      <c r="J16624" s="102" t="s">
        <v>2</v>
      </c>
      <c r="K16624" s="102" t="s">
        <v>1</v>
      </c>
      <c r="L16624" s="102" t="s">
        <v>23</v>
      </c>
      <c r="M16624" s="102" t="s">
        <v>1074</v>
      </c>
      <c r="N16624" s="102">
        <v>7</v>
      </c>
      <c r="O16624" s="102" t="s">
        <v>1075</v>
      </c>
    </row>
    <row r="16625" spans="1:15" x14ac:dyDescent="0.25">
      <c r="A16625" s="102" t="s">
        <v>24975</v>
      </c>
      <c r="B16625" s="103" t="s">
        <v>4094</v>
      </c>
      <c r="C16625" s="103" t="s">
        <v>274</v>
      </c>
      <c r="D16625" s="102" t="s">
        <v>318</v>
      </c>
      <c r="E16625" s="102" t="s">
        <v>275</v>
      </c>
      <c r="F16625" s="102" t="s">
        <v>26805</v>
      </c>
      <c r="H16625" s="102">
        <v>45648</v>
      </c>
      <c r="I16625" s="102" t="s">
        <v>25171</v>
      </c>
      <c r="J16625" s="102" t="s">
        <v>2</v>
      </c>
      <c r="K16625" s="102" t="s">
        <v>1</v>
      </c>
      <c r="L16625" s="102" t="s">
        <v>23</v>
      </c>
      <c r="M16625" s="102" t="s">
        <v>1074</v>
      </c>
      <c r="N16625" s="102">
        <v>7</v>
      </c>
      <c r="O16625" s="102" t="s">
        <v>1075</v>
      </c>
    </row>
    <row r="16626" spans="1:15" x14ac:dyDescent="0.25">
      <c r="A16626" s="102" t="s">
        <v>24978</v>
      </c>
      <c r="B16626" s="103" t="s">
        <v>1775</v>
      </c>
      <c r="C16626" s="103" t="s">
        <v>274</v>
      </c>
      <c r="D16626" s="102" t="s">
        <v>318</v>
      </c>
      <c r="E16626" s="102" t="s">
        <v>275</v>
      </c>
      <c r="F16626" s="102" t="s">
        <v>26806</v>
      </c>
      <c r="H16626" s="102">
        <v>45648</v>
      </c>
      <c r="I16626" s="102" t="s">
        <v>25171</v>
      </c>
      <c r="J16626" s="102" t="s">
        <v>2</v>
      </c>
      <c r="K16626" s="102" t="s">
        <v>1</v>
      </c>
      <c r="L16626" s="102" t="s">
        <v>23</v>
      </c>
      <c r="M16626" s="102" t="s">
        <v>1074</v>
      </c>
      <c r="N16626" s="102">
        <v>7</v>
      </c>
      <c r="O16626" s="102" t="s">
        <v>1075</v>
      </c>
    </row>
    <row r="16627" spans="1:15" x14ac:dyDescent="0.25">
      <c r="A16627" s="102" t="s">
        <v>24978</v>
      </c>
      <c r="B16627" s="103" t="s">
        <v>4879</v>
      </c>
      <c r="C16627" s="103" t="s">
        <v>1118</v>
      </c>
      <c r="D16627" s="102" t="s">
        <v>318</v>
      </c>
      <c r="E16627" s="102" t="s">
        <v>275</v>
      </c>
      <c r="F16627" s="102" t="s">
        <v>26807</v>
      </c>
      <c r="H16627" s="102">
        <v>45648</v>
      </c>
      <c r="I16627" s="102" t="s">
        <v>25171</v>
      </c>
      <c r="J16627" s="102" t="s">
        <v>2</v>
      </c>
      <c r="K16627" s="102" t="s">
        <v>1</v>
      </c>
      <c r="L16627" s="102" t="s">
        <v>23</v>
      </c>
      <c r="M16627" s="102" t="s">
        <v>1074</v>
      </c>
      <c r="N16627" s="102">
        <v>7</v>
      </c>
      <c r="O16627" s="102" t="s">
        <v>1075</v>
      </c>
    </row>
    <row r="16628" spans="1:15" x14ac:dyDescent="0.25">
      <c r="A16628" s="102" t="s">
        <v>24978</v>
      </c>
      <c r="B16628" s="103" t="s">
        <v>1792</v>
      </c>
      <c r="C16628" s="103" t="s">
        <v>274</v>
      </c>
      <c r="D16628" s="102" t="s">
        <v>318</v>
      </c>
      <c r="E16628" s="102" t="s">
        <v>275</v>
      </c>
      <c r="F16628" s="102" t="s">
        <v>26808</v>
      </c>
      <c r="H16628" s="102">
        <v>45648</v>
      </c>
      <c r="I16628" s="102" t="s">
        <v>25171</v>
      </c>
      <c r="J16628" s="102" t="s">
        <v>2</v>
      </c>
      <c r="K16628" s="102" t="s">
        <v>1</v>
      </c>
      <c r="L16628" s="102" t="s">
        <v>23</v>
      </c>
      <c r="M16628" s="102" t="s">
        <v>1074</v>
      </c>
      <c r="N16628" s="102">
        <v>7</v>
      </c>
      <c r="O16628" s="102" t="s">
        <v>1075</v>
      </c>
    </row>
    <row r="16629" spans="1:15" x14ac:dyDescent="0.25">
      <c r="A16629" s="102" t="s">
        <v>17830</v>
      </c>
      <c r="B16629" s="103" t="s">
        <v>24982</v>
      </c>
      <c r="C16629" s="103" t="s">
        <v>274</v>
      </c>
      <c r="D16629" s="102" t="s">
        <v>318</v>
      </c>
      <c r="E16629" s="102" t="s">
        <v>275</v>
      </c>
      <c r="F16629" s="102" t="s">
        <v>26809</v>
      </c>
      <c r="H16629" s="102">
        <v>45648</v>
      </c>
      <c r="I16629" s="102" t="s">
        <v>25171</v>
      </c>
      <c r="J16629" s="102" t="s">
        <v>2</v>
      </c>
      <c r="K16629" s="102" t="s">
        <v>1</v>
      </c>
      <c r="L16629" s="102" t="s">
        <v>23</v>
      </c>
      <c r="M16629" s="102" t="s">
        <v>1074</v>
      </c>
      <c r="N16629" s="102">
        <v>7</v>
      </c>
      <c r="O16629" s="102" t="s">
        <v>1075</v>
      </c>
    </row>
    <row r="16630" spans="1:15" x14ac:dyDescent="0.25">
      <c r="A16630" s="102" t="s">
        <v>24984</v>
      </c>
      <c r="B16630" s="103" t="s">
        <v>2519</v>
      </c>
      <c r="C16630" s="103" t="s">
        <v>1118</v>
      </c>
      <c r="D16630" s="102" t="s">
        <v>318</v>
      </c>
      <c r="E16630" s="102" t="s">
        <v>275</v>
      </c>
      <c r="F16630" s="102" t="s">
        <v>26810</v>
      </c>
      <c r="H16630" s="102">
        <v>45648</v>
      </c>
      <c r="I16630" s="102" t="s">
        <v>25171</v>
      </c>
      <c r="J16630" s="102" t="s">
        <v>2</v>
      </c>
      <c r="K16630" s="102" t="s">
        <v>1</v>
      </c>
      <c r="L16630" s="102" t="s">
        <v>23</v>
      </c>
      <c r="M16630" s="102" t="s">
        <v>1074</v>
      </c>
      <c r="N16630" s="102">
        <v>7</v>
      </c>
      <c r="O16630" s="102" t="s">
        <v>1075</v>
      </c>
    </row>
    <row r="16631" spans="1:15" x14ac:dyDescent="0.25">
      <c r="A16631" s="102" t="s">
        <v>24986</v>
      </c>
      <c r="B16631" s="103" t="s">
        <v>24987</v>
      </c>
      <c r="C16631" s="103" t="s">
        <v>274</v>
      </c>
      <c r="D16631" s="102" t="s">
        <v>318</v>
      </c>
      <c r="E16631" s="102" t="s">
        <v>275</v>
      </c>
      <c r="F16631" s="102" t="s">
        <v>26811</v>
      </c>
      <c r="H16631" s="102">
        <v>45648</v>
      </c>
      <c r="I16631" s="102" t="s">
        <v>25171</v>
      </c>
      <c r="J16631" s="102" t="s">
        <v>2</v>
      </c>
      <c r="K16631" s="102" t="s">
        <v>1</v>
      </c>
      <c r="L16631" s="102" t="s">
        <v>23</v>
      </c>
      <c r="M16631" s="102" t="s">
        <v>1074</v>
      </c>
      <c r="N16631" s="102">
        <v>7</v>
      </c>
      <c r="O16631" s="102" t="s">
        <v>1075</v>
      </c>
    </row>
    <row r="16632" spans="1:15" x14ac:dyDescent="0.25">
      <c r="A16632" s="102" t="s">
        <v>24989</v>
      </c>
      <c r="B16632" s="103" t="s">
        <v>24990</v>
      </c>
      <c r="C16632" s="103" t="s">
        <v>1118</v>
      </c>
      <c r="D16632" s="102" t="s">
        <v>318</v>
      </c>
      <c r="E16632" s="102" t="s">
        <v>275</v>
      </c>
      <c r="F16632" s="102" t="s">
        <v>26812</v>
      </c>
      <c r="H16632" s="102">
        <v>45648</v>
      </c>
      <c r="I16632" s="102" t="s">
        <v>25171</v>
      </c>
      <c r="J16632" s="102" t="s">
        <v>2</v>
      </c>
      <c r="K16632" s="102" t="s">
        <v>1</v>
      </c>
      <c r="L16632" s="102" t="s">
        <v>23</v>
      </c>
      <c r="M16632" s="102" t="s">
        <v>1074</v>
      </c>
      <c r="N16632" s="102">
        <v>7</v>
      </c>
      <c r="O16632" s="102" t="s">
        <v>1075</v>
      </c>
    </row>
    <row r="16633" spans="1:15" x14ac:dyDescent="0.25">
      <c r="A16633" s="102" t="s">
        <v>24992</v>
      </c>
      <c r="B16633" s="103" t="s">
        <v>24993</v>
      </c>
      <c r="C16633" s="103" t="s">
        <v>1118</v>
      </c>
      <c r="D16633" s="102" t="s">
        <v>318</v>
      </c>
      <c r="E16633" s="102" t="s">
        <v>275</v>
      </c>
      <c r="F16633" s="102" t="s">
        <v>26813</v>
      </c>
      <c r="H16633" s="102">
        <v>45648</v>
      </c>
      <c r="I16633" s="102" t="s">
        <v>25171</v>
      </c>
      <c r="J16633" s="102" t="s">
        <v>2</v>
      </c>
      <c r="K16633" s="102" t="s">
        <v>1</v>
      </c>
      <c r="L16633" s="102" t="s">
        <v>23</v>
      </c>
      <c r="M16633" s="102" t="s">
        <v>1074</v>
      </c>
      <c r="N16633" s="102">
        <v>7</v>
      </c>
      <c r="O16633" s="102" t="s">
        <v>1075</v>
      </c>
    </row>
    <row r="16634" spans="1:15" x14ac:dyDescent="0.25">
      <c r="A16634" s="102" t="s">
        <v>3845</v>
      </c>
      <c r="B16634" s="103" t="s">
        <v>26814</v>
      </c>
      <c r="C16634" s="103" t="s">
        <v>1118</v>
      </c>
      <c r="D16634" s="102" t="s">
        <v>388</v>
      </c>
      <c r="E16634" s="102" t="s">
        <v>275</v>
      </c>
      <c r="F16634" s="102" t="s">
        <v>26815</v>
      </c>
      <c r="H16634" s="102">
        <v>45648</v>
      </c>
      <c r="I16634" s="102" t="s">
        <v>25171</v>
      </c>
      <c r="J16634" s="102" t="s">
        <v>2</v>
      </c>
      <c r="K16634" s="102" t="s">
        <v>1</v>
      </c>
      <c r="L16634" s="102" t="s">
        <v>23</v>
      </c>
      <c r="M16634" s="102" t="s">
        <v>1074</v>
      </c>
      <c r="N16634" s="102">
        <v>7</v>
      </c>
      <c r="O16634" s="102" t="s">
        <v>1075</v>
      </c>
    </row>
    <row r="16635" spans="1:15" x14ac:dyDescent="0.25">
      <c r="A16635" s="102" t="s">
        <v>24997</v>
      </c>
      <c r="B16635" s="103" t="s">
        <v>24998</v>
      </c>
      <c r="C16635" s="103" t="s">
        <v>1118</v>
      </c>
      <c r="D16635" s="102" t="s">
        <v>318</v>
      </c>
      <c r="E16635" s="102" t="s">
        <v>275</v>
      </c>
      <c r="F16635" s="102" t="s">
        <v>26816</v>
      </c>
      <c r="H16635" s="102">
        <v>45648</v>
      </c>
      <c r="I16635" s="102" t="s">
        <v>25171</v>
      </c>
      <c r="J16635" s="102" t="s">
        <v>2</v>
      </c>
      <c r="K16635" s="102" t="s">
        <v>1</v>
      </c>
      <c r="L16635" s="102" t="s">
        <v>23</v>
      </c>
      <c r="M16635" s="102" t="s">
        <v>1074</v>
      </c>
      <c r="N16635" s="102">
        <v>7</v>
      </c>
      <c r="O16635" s="102" t="s">
        <v>1075</v>
      </c>
    </row>
    <row r="16636" spans="1:15" x14ac:dyDescent="0.25">
      <c r="A16636" s="102" t="s">
        <v>25000</v>
      </c>
      <c r="B16636" s="103" t="s">
        <v>25001</v>
      </c>
      <c r="C16636" s="103" t="s">
        <v>1118</v>
      </c>
      <c r="D16636" s="102" t="s">
        <v>318</v>
      </c>
      <c r="E16636" s="102" t="s">
        <v>275</v>
      </c>
      <c r="F16636" s="102" t="s">
        <v>26817</v>
      </c>
      <c r="H16636" s="102">
        <v>45648</v>
      </c>
      <c r="I16636" s="102" t="s">
        <v>25171</v>
      </c>
      <c r="J16636" s="102" t="s">
        <v>2</v>
      </c>
      <c r="K16636" s="102" t="s">
        <v>1</v>
      </c>
      <c r="L16636" s="102" t="s">
        <v>23</v>
      </c>
      <c r="M16636" s="102" t="s">
        <v>1074</v>
      </c>
      <c r="N16636" s="102">
        <v>7</v>
      </c>
      <c r="O16636" s="102" t="s">
        <v>1075</v>
      </c>
    </row>
    <row r="16637" spans="1:15" x14ac:dyDescent="0.25">
      <c r="A16637" s="102" t="s">
        <v>25003</v>
      </c>
      <c r="B16637" s="103" t="s">
        <v>25004</v>
      </c>
      <c r="C16637" s="103" t="s">
        <v>1118</v>
      </c>
      <c r="D16637" s="102" t="s">
        <v>318</v>
      </c>
      <c r="E16637" s="102" t="s">
        <v>275</v>
      </c>
      <c r="F16637" s="102" t="s">
        <v>26818</v>
      </c>
      <c r="H16637" s="102">
        <v>45648</v>
      </c>
      <c r="I16637" s="102" t="s">
        <v>25171</v>
      </c>
      <c r="J16637" s="102" t="s">
        <v>2</v>
      </c>
      <c r="K16637" s="102" t="s">
        <v>1</v>
      </c>
      <c r="L16637" s="102" t="s">
        <v>23</v>
      </c>
      <c r="M16637" s="102" t="s">
        <v>1074</v>
      </c>
      <c r="N16637" s="102">
        <v>7</v>
      </c>
      <c r="O16637" s="102" t="s">
        <v>1075</v>
      </c>
    </row>
    <row r="16638" spans="1:15" x14ac:dyDescent="0.25">
      <c r="A16638" s="102" t="s">
        <v>25006</v>
      </c>
      <c r="B16638" s="103" t="s">
        <v>25007</v>
      </c>
      <c r="C16638" s="103" t="s">
        <v>1118</v>
      </c>
      <c r="D16638" s="102" t="s">
        <v>318</v>
      </c>
      <c r="E16638" s="102" t="s">
        <v>275</v>
      </c>
      <c r="F16638" s="102" t="s">
        <v>26819</v>
      </c>
      <c r="H16638" s="102">
        <v>45648</v>
      </c>
      <c r="I16638" s="102" t="s">
        <v>25171</v>
      </c>
      <c r="J16638" s="102" t="s">
        <v>2</v>
      </c>
      <c r="K16638" s="102" t="s">
        <v>1</v>
      </c>
      <c r="L16638" s="102" t="s">
        <v>23</v>
      </c>
      <c r="M16638" s="102" t="s">
        <v>1074</v>
      </c>
      <c r="N16638" s="102">
        <v>7</v>
      </c>
      <c r="O16638" s="102" t="s">
        <v>1075</v>
      </c>
    </row>
    <row r="16639" spans="1:15" x14ac:dyDescent="0.25">
      <c r="A16639" s="102" t="s">
        <v>26820</v>
      </c>
      <c r="B16639" s="103" t="s">
        <v>26821</v>
      </c>
      <c r="C16639" s="103" t="s">
        <v>1118</v>
      </c>
      <c r="D16639" s="102" t="s">
        <v>388</v>
      </c>
      <c r="E16639" s="102" t="s">
        <v>275</v>
      </c>
      <c r="F16639" s="102" t="s">
        <v>26822</v>
      </c>
      <c r="G16639" s="102" t="s">
        <v>22869</v>
      </c>
      <c r="H16639" s="102">
        <v>45648</v>
      </c>
      <c r="I16639" s="102" t="s">
        <v>25171</v>
      </c>
      <c r="J16639" s="102" t="s">
        <v>2</v>
      </c>
      <c r="K16639" s="102" t="s">
        <v>1</v>
      </c>
      <c r="L16639" s="102" t="s">
        <v>23</v>
      </c>
      <c r="M16639" s="102" t="s">
        <v>1074</v>
      </c>
      <c r="N16639" s="102">
        <v>7</v>
      </c>
      <c r="O16639" s="102" t="s">
        <v>1075</v>
      </c>
    </row>
    <row r="16640" spans="1:15" x14ac:dyDescent="0.25">
      <c r="A16640" s="102" t="s">
        <v>26820</v>
      </c>
      <c r="B16640" s="103" t="s">
        <v>26823</v>
      </c>
      <c r="C16640" s="103" t="s">
        <v>274</v>
      </c>
      <c r="D16640" s="102" t="s">
        <v>388</v>
      </c>
      <c r="E16640" s="102" t="s">
        <v>275</v>
      </c>
      <c r="F16640" s="102" t="s">
        <v>26824</v>
      </c>
      <c r="G16640" s="102" t="s">
        <v>22869</v>
      </c>
      <c r="H16640" s="102">
        <v>45648</v>
      </c>
      <c r="I16640" s="102" t="s">
        <v>25171</v>
      </c>
      <c r="J16640" s="102" t="s">
        <v>2</v>
      </c>
      <c r="K16640" s="102" t="s">
        <v>1</v>
      </c>
      <c r="L16640" s="102" t="s">
        <v>23</v>
      </c>
      <c r="M16640" s="102" t="s">
        <v>1074</v>
      </c>
      <c r="N16640" s="102">
        <v>7</v>
      </c>
      <c r="O16640" s="102" t="s">
        <v>1075</v>
      </c>
    </row>
    <row r="16641" spans="1:15" x14ac:dyDescent="0.25">
      <c r="A16641" s="102" t="s">
        <v>25014</v>
      </c>
      <c r="B16641" s="103" t="s">
        <v>19540</v>
      </c>
      <c r="C16641" s="103" t="s">
        <v>1118</v>
      </c>
      <c r="D16641" s="102" t="s">
        <v>318</v>
      </c>
      <c r="E16641" s="102" t="s">
        <v>275</v>
      </c>
      <c r="F16641" s="102" t="s">
        <v>26825</v>
      </c>
      <c r="H16641" s="102">
        <v>45648</v>
      </c>
      <c r="I16641" s="102" t="s">
        <v>25171</v>
      </c>
      <c r="J16641" s="102" t="s">
        <v>2</v>
      </c>
      <c r="K16641" s="102" t="s">
        <v>1</v>
      </c>
      <c r="L16641" s="102" t="s">
        <v>23</v>
      </c>
      <c r="M16641" s="102" t="s">
        <v>1074</v>
      </c>
      <c r="N16641" s="102">
        <v>7</v>
      </c>
      <c r="O16641" s="102" t="s">
        <v>1075</v>
      </c>
    </row>
    <row r="16642" spans="1:15" x14ac:dyDescent="0.25">
      <c r="A16642" s="102" t="s">
        <v>25014</v>
      </c>
      <c r="B16642" s="103" t="s">
        <v>25016</v>
      </c>
      <c r="C16642" s="103" t="s">
        <v>1082</v>
      </c>
      <c r="D16642" s="102" t="s">
        <v>318</v>
      </c>
      <c r="E16642" s="102" t="s">
        <v>275</v>
      </c>
      <c r="F16642" s="102" t="s">
        <v>26826</v>
      </c>
      <c r="H16642" s="102">
        <v>45648</v>
      </c>
      <c r="I16642" s="102" t="s">
        <v>25171</v>
      </c>
      <c r="J16642" s="102" t="s">
        <v>2</v>
      </c>
      <c r="K16642" s="102" t="s">
        <v>1</v>
      </c>
      <c r="L16642" s="102" t="s">
        <v>23</v>
      </c>
      <c r="M16642" s="102" t="s">
        <v>1082</v>
      </c>
      <c r="N16642" s="102">
        <v>7</v>
      </c>
      <c r="O16642" s="102" t="s">
        <v>1075</v>
      </c>
    </row>
    <row r="16643" spans="1:15" x14ac:dyDescent="0.25">
      <c r="A16643" s="102" t="s">
        <v>25014</v>
      </c>
      <c r="B16643" s="103" t="s">
        <v>25018</v>
      </c>
      <c r="C16643" s="103" t="s">
        <v>274</v>
      </c>
      <c r="D16643" s="102" t="s">
        <v>318</v>
      </c>
      <c r="E16643" s="102" t="s">
        <v>275</v>
      </c>
      <c r="F16643" s="102" t="s">
        <v>26827</v>
      </c>
      <c r="H16643" s="102">
        <v>45648</v>
      </c>
      <c r="I16643" s="102" t="s">
        <v>25171</v>
      </c>
      <c r="J16643" s="102" t="s">
        <v>2</v>
      </c>
      <c r="K16643" s="102" t="s">
        <v>1</v>
      </c>
      <c r="L16643" s="102" t="s">
        <v>23</v>
      </c>
      <c r="M16643" s="102" t="s">
        <v>1074</v>
      </c>
      <c r="N16643" s="102">
        <v>7</v>
      </c>
      <c r="O16643" s="102" t="s">
        <v>1075</v>
      </c>
    </row>
    <row r="16644" spans="1:15" x14ac:dyDescent="0.25">
      <c r="A16644" s="102" t="s">
        <v>25020</v>
      </c>
      <c r="B16644" s="103" t="s">
        <v>25021</v>
      </c>
      <c r="C16644" s="103" t="s">
        <v>1118</v>
      </c>
      <c r="D16644" s="102" t="s">
        <v>318</v>
      </c>
      <c r="E16644" s="102" t="s">
        <v>275</v>
      </c>
      <c r="F16644" s="102" t="s">
        <v>26828</v>
      </c>
      <c r="H16644" s="102">
        <v>45648</v>
      </c>
      <c r="I16644" s="102" t="s">
        <v>25171</v>
      </c>
      <c r="J16644" s="102" t="s">
        <v>2</v>
      </c>
      <c r="K16644" s="102" t="s">
        <v>1</v>
      </c>
      <c r="L16644" s="102" t="s">
        <v>23</v>
      </c>
      <c r="M16644" s="102" t="s">
        <v>1074</v>
      </c>
      <c r="N16644" s="102">
        <v>7</v>
      </c>
      <c r="O16644" s="102" t="s">
        <v>1075</v>
      </c>
    </row>
    <row r="16645" spans="1:15" x14ac:dyDescent="0.25">
      <c r="A16645" s="102" t="s">
        <v>25020</v>
      </c>
      <c r="B16645" s="103" t="s">
        <v>11525</v>
      </c>
      <c r="C16645" s="103" t="s">
        <v>1118</v>
      </c>
      <c r="D16645" s="102" t="s">
        <v>318</v>
      </c>
      <c r="E16645" s="102" t="s">
        <v>275</v>
      </c>
      <c r="F16645" s="102" t="s">
        <v>26829</v>
      </c>
      <c r="H16645" s="102">
        <v>45648</v>
      </c>
      <c r="I16645" s="102" t="s">
        <v>25171</v>
      </c>
      <c r="J16645" s="102" t="s">
        <v>2</v>
      </c>
      <c r="K16645" s="102" t="s">
        <v>1</v>
      </c>
      <c r="L16645" s="102" t="s">
        <v>23</v>
      </c>
      <c r="M16645" s="102" t="s">
        <v>1074</v>
      </c>
      <c r="N16645" s="102">
        <v>7</v>
      </c>
      <c r="O16645" s="102" t="s">
        <v>1075</v>
      </c>
    </row>
    <row r="16646" spans="1:15" x14ac:dyDescent="0.25">
      <c r="A16646" s="102" t="s">
        <v>25020</v>
      </c>
      <c r="B16646" s="103" t="s">
        <v>25024</v>
      </c>
      <c r="C16646" s="103" t="s">
        <v>274</v>
      </c>
      <c r="D16646" s="102" t="s">
        <v>318</v>
      </c>
      <c r="E16646" s="102" t="s">
        <v>275</v>
      </c>
      <c r="F16646" s="102" t="s">
        <v>26830</v>
      </c>
      <c r="H16646" s="102">
        <v>45648</v>
      </c>
      <c r="I16646" s="102" t="s">
        <v>25171</v>
      </c>
      <c r="J16646" s="102" t="s">
        <v>2</v>
      </c>
      <c r="K16646" s="102" t="s">
        <v>1</v>
      </c>
      <c r="L16646" s="102" t="s">
        <v>23</v>
      </c>
      <c r="M16646" s="102" t="s">
        <v>1074</v>
      </c>
      <c r="N16646" s="102">
        <v>7</v>
      </c>
      <c r="O16646" s="102" t="s">
        <v>1075</v>
      </c>
    </row>
    <row r="16647" spans="1:15" x14ac:dyDescent="0.25">
      <c r="A16647" s="102" t="s">
        <v>25026</v>
      </c>
      <c r="B16647" s="103" t="s">
        <v>25027</v>
      </c>
      <c r="C16647" s="103" t="s">
        <v>274</v>
      </c>
      <c r="D16647" s="102" t="s">
        <v>318</v>
      </c>
      <c r="E16647" s="102" t="s">
        <v>275</v>
      </c>
      <c r="F16647" s="102" t="s">
        <v>26831</v>
      </c>
      <c r="H16647" s="102">
        <v>45648</v>
      </c>
      <c r="I16647" s="102" t="s">
        <v>25171</v>
      </c>
      <c r="J16647" s="102" t="s">
        <v>2</v>
      </c>
      <c r="K16647" s="102" t="s">
        <v>1</v>
      </c>
      <c r="L16647" s="102" t="s">
        <v>23</v>
      </c>
      <c r="M16647" s="102" t="s">
        <v>1074</v>
      </c>
      <c r="N16647" s="102">
        <v>7</v>
      </c>
      <c r="O16647" s="102" t="s">
        <v>1075</v>
      </c>
    </row>
    <row r="16648" spans="1:15" x14ac:dyDescent="0.25">
      <c r="A16648" s="102" t="s">
        <v>25029</v>
      </c>
      <c r="B16648" s="103" t="s">
        <v>25030</v>
      </c>
      <c r="C16648" s="103" t="s">
        <v>1082</v>
      </c>
      <c r="D16648" s="102" t="s">
        <v>318</v>
      </c>
      <c r="E16648" s="102" t="s">
        <v>275</v>
      </c>
      <c r="F16648" s="102" t="s">
        <v>26832</v>
      </c>
      <c r="H16648" s="102">
        <v>45648</v>
      </c>
      <c r="I16648" s="102" t="s">
        <v>25171</v>
      </c>
      <c r="J16648" s="102" t="s">
        <v>2</v>
      </c>
      <c r="K16648" s="102" t="s">
        <v>1</v>
      </c>
      <c r="L16648" s="102" t="s">
        <v>23</v>
      </c>
      <c r="M16648" s="102" t="s">
        <v>1082</v>
      </c>
      <c r="N16648" s="102">
        <v>7</v>
      </c>
      <c r="O16648" s="102" t="s">
        <v>1075</v>
      </c>
    </row>
    <row r="16649" spans="1:15" x14ac:dyDescent="0.25">
      <c r="A16649" s="102" t="s">
        <v>25032</v>
      </c>
      <c r="B16649" s="103" t="s">
        <v>25033</v>
      </c>
      <c r="C16649" s="103" t="s">
        <v>1118</v>
      </c>
      <c r="D16649" s="102" t="s">
        <v>318</v>
      </c>
      <c r="E16649" s="102" t="s">
        <v>275</v>
      </c>
      <c r="F16649" s="102" t="s">
        <v>26833</v>
      </c>
      <c r="H16649" s="102">
        <v>45648</v>
      </c>
      <c r="I16649" s="102" t="s">
        <v>25171</v>
      </c>
      <c r="J16649" s="102" t="s">
        <v>2</v>
      </c>
      <c r="K16649" s="102" t="s">
        <v>1</v>
      </c>
      <c r="L16649" s="102" t="s">
        <v>23</v>
      </c>
      <c r="M16649" s="102" t="s">
        <v>1074</v>
      </c>
      <c r="N16649" s="102">
        <v>7</v>
      </c>
      <c r="O16649" s="102" t="s">
        <v>1075</v>
      </c>
    </row>
    <row r="16650" spans="1:15" x14ac:dyDescent="0.25">
      <c r="A16650" s="102" t="s">
        <v>15947</v>
      </c>
      <c r="B16650" s="103" t="s">
        <v>1122</v>
      </c>
      <c r="C16650" s="103" t="s">
        <v>274</v>
      </c>
      <c r="D16650" s="102" t="s">
        <v>318</v>
      </c>
      <c r="E16650" s="102" t="s">
        <v>275</v>
      </c>
      <c r="F16650" s="102" t="s">
        <v>26834</v>
      </c>
      <c r="H16650" s="102">
        <v>45648</v>
      </c>
      <c r="I16650" s="102" t="s">
        <v>25171</v>
      </c>
      <c r="J16650" s="102" t="s">
        <v>2</v>
      </c>
      <c r="K16650" s="102" t="s">
        <v>1</v>
      </c>
      <c r="L16650" s="102" t="s">
        <v>23</v>
      </c>
      <c r="M16650" s="102" t="s">
        <v>1074</v>
      </c>
      <c r="N16650" s="102">
        <v>7</v>
      </c>
      <c r="O16650" s="102" t="s">
        <v>1075</v>
      </c>
    </row>
    <row r="16651" spans="1:15" x14ac:dyDescent="0.25">
      <c r="A16651" s="102" t="s">
        <v>15947</v>
      </c>
      <c r="B16651" s="103" t="s">
        <v>1268</v>
      </c>
      <c r="C16651" s="103" t="s">
        <v>274</v>
      </c>
      <c r="D16651" s="102" t="s">
        <v>318</v>
      </c>
      <c r="E16651" s="102" t="s">
        <v>275</v>
      </c>
      <c r="F16651" s="102" t="s">
        <v>26835</v>
      </c>
      <c r="H16651" s="102">
        <v>45648</v>
      </c>
      <c r="I16651" s="102" t="s">
        <v>25171</v>
      </c>
      <c r="J16651" s="102" t="s">
        <v>2</v>
      </c>
      <c r="K16651" s="102" t="s">
        <v>1</v>
      </c>
      <c r="L16651" s="102" t="s">
        <v>23</v>
      </c>
      <c r="M16651" s="102" t="s">
        <v>1074</v>
      </c>
      <c r="N16651" s="102">
        <v>7</v>
      </c>
      <c r="O16651" s="102" t="s">
        <v>1075</v>
      </c>
    </row>
    <row r="16652" spans="1:15" x14ac:dyDescent="0.25">
      <c r="A16652" s="102" t="s">
        <v>15947</v>
      </c>
      <c r="B16652" s="103" t="s">
        <v>1775</v>
      </c>
      <c r="C16652" s="103" t="s">
        <v>274</v>
      </c>
      <c r="D16652" s="102" t="s">
        <v>318</v>
      </c>
      <c r="E16652" s="102" t="s">
        <v>275</v>
      </c>
      <c r="F16652" s="102" t="s">
        <v>26836</v>
      </c>
      <c r="H16652" s="102">
        <v>45648</v>
      </c>
      <c r="I16652" s="102" t="s">
        <v>25171</v>
      </c>
      <c r="J16652" s="102" t="s">
        <v>2</v>
      </c>
      <c r="K16652" s="102" t="s">
        <v>1</v>
      </c>
      <c r="L16652" s="102" t="s">
        <v>23</v>
      </c>
      <c r="M16652" s="102" t="s">
        <v>1074</v>
      </c>
      <c r="N16652" s="102">
        <v>7</v>
      </c>
      <c r="O16652" s="102" t="s">
        <v>1075</v>
      </c>
    </row>
    <row r="16653" spans="1:15" x14ac:dyDescent="0.25">
      <c r="A16653" s="102" t="s">
        <v>25035</v>
      </c>
      <c r="B16653" s="103" t="s">
        <v>1368</v>
      </c>
      <c r="C16653" s="103" t="s">
        <v>1118</v>
      </c>
      <c r="D16653" s="102" t="s">
        <v>318</v>
      </c>
      <c r="E16653" s="102" t="s">
        <v>275</v>
      </c>
      <c r="F16653" s="102" t="s">
        <v>26837</v>
      </c>
      <c r="H16653" s="102">
        <v>45648</v>
      </c>
      <c r="I16653" s="102" t="s">
        <v>25171</v>
      </c>
      <c r="J16653" s="102" t="s">
        <v>2</v>
      </c>
      <c r="K16653" s="102" t="s">
        <v>1</v>
      </c>
      <c r="L16653" s="102" t="s">
        <v>23</v>
      </c>
      <c r="M16653" s="102" t="s">
        <v>1074</v>
      </c>
      <c r="N16653" s="102">
        <v>7</v>
      </c>
      <c r="O16653" s="102" t="s">
        <v>1075</v>
      </c>
    </row>
    <row r="16654" spans="1:15" x14ac:dyDescent="0.25">
      <c r="A16654" s="102" t="s">
        <v>25040</v>
      </c>
      <c r="B16654" s="103" t="s">
        <v>25041</v>
      </c>
      <c r="C16654" s="103" t="s">
        <v>1118</v>
      </c>
      <c r="D16654" s="102" t="s">
        <v>318</v>
      </c>
      <c r="E16654" s="102" t="s">
        <v>275</v>
      </c>
      <c r="F16654" s="102" t="s">
        <v>26838</v>
      </c>
      <c r="H16654" s="102">
        <v>45648</v>
      </c>
      <c r="I16654" s="102" t="s">
        <v>25171</v>
      </c>
      <c r="J16654" s="102" t="s">
        <v>2</v>
      </c>
      <c r="K16654" s="102" t="s">
        <v>1</v>
      </c>
      <c r="L16654" s="102" t="s">
        <v>23</v>
      </c>
      <c r="M16654" s="102" t="s">
        <v>1074</v>
      </c>
      <c r="N16654" s="102">
        <v>7</v>
      </c>
      <c r="O16654" s="102" t="s">
        <v>1075</v>
      </c>
    </row>
    <row r="16655" spans="1:15" x14ac:dyDescent="0.25">
      <c r="A16655" s="102" t="s">
        <v>5878</v>
      </c>
      <c r="B16655" s="103" t="s">
        <v>25043</v>
      </c>
      <c r="C16655" s="103" t="s">
        <v>274</v>
      </c>
      <c r="D16655" s="102" t="s">
        <v>318</v>
      </c>
      <c r="E16655" s="102" t="s">
        <v>275</v>
      </c>
      <c r="F16655" s="102" t="s">
        <v>26839</v>
      </c>
      <c r="H16655" s="102">
        <v>45648</v>
      </c>
      <c r="I16655" s="102" t="s">
        <v>25171</v>
      </c>
      <c r="J16655" s="102" t="s">
        <v>2</v>
      </c>
      <c r="K16655" s="102" t="s">
        <v>1</v>
      </c>
      <c r="L16655" s="102" t="s">
        <v>23</v>
      </c>
      <c r="M16655" s="102" t="s">
        <v>1074</v>
      </c>
      <c r="N16655" s="102">
        <v>7</v>
      </c>
      <c r="O16655" s="102" t="s">
        <v>1075</v>
      </c>
    </row>
    <row r="16656" spans="1:15" x14ac:dyDescent="0.25">
      <c r="A16656" s="102" t="s">
        <v>5878</v>
      </c>
      <c r="B16656" s="103" t="s">
        <v>1122</v>
      </c>
      <c r="C16656" s="103" t="s">
        <v>1082</v>
      </c>
      <c r="D16656" s="102" t="s">
        <v>318</v>
      </c>
      <c r="E16656" s="102" t="s">
        <v>275</v>
      </c>
      <c r="F16656" s="102" t="s">
        <v>26840</v>
      </c>
      <c r="H16656" s="102">
        <v>45648</v>
      </c>
      <c r="I16656" s="102" t="s">
        <v>25171</v>
      </c>
      <c r="J16656" s="102" t="s">
        <v>2</v>
      </c>
      <c r="K16656" s="102" t="s">
        <v>1</v>
      </c>
      <c r="L16656" s="102" t="s">
        <v>23</v>
      </c>
      <c r="M16656" s="102" t="s">
        <v>1082</v>
      </c>
      <c r="N16656" s="102">
        <v>7</v>
      </c>
      <c r="O16656" s="102" t="s">
        <v>1075</v>
      </c>
    </row>
    <row r="16657" spans="1:15" x14ac:dyDescent="0.25">
      <c r="A16657" s="102" t="s">
        <v>5878</v>
      </c>
      <c r="B16657" s="103" t="s">
        <v>25046</v>
      </c>
      <c r="C16657" s="103" t="s">
        <v>274</v>
      </c>
      <c r="D16657" s="102" t="s">
        <v>318</v>
      </c>
      <c r="E16657" s="102" t="s">
        <v>275</v>
      </c>
      <c r="F16657" s="102" t="s">
        <v>26841</v>
      </c>
      <c r="H16657" s="102">
        <v>45648</v>
      </c>
      <c r="I16657" s="102" t="s">
        <v>25171</v>
      </c>
      <c r="J16657" s="102" t="s">
        <v>2</v>
      </c>
      <c r="K16657" s="102" t="s">
        <v>1</v>
      </c>
      <c r="L16657" s="102" t="s">
        <v>23</v>
      </c>
      <c r="M16657" s="102" t="s">
        <v>1074</v>
      </c>
      <c r="N16657" s="102">
        <v>7</v>
      </c>
      <c r="O16657" s="102" t="s">
        <v>1075</v>
      </c>
    </row>
    <row r="16658" spans="1:15" x14ac:dyDescent="0.25">
      <c r="A16658" s="102" t="s">
        <v>6357</v>
      </c>
      <c r="B16658" s="103" t="s">
        <v>13228</v>
      </c>
      <c r="C16658" s="103" t="s">
        <v>274</v>
      </c>
      <c r="D16658" s="102" t="s">
        <v>318</v>
      </c>
      <c r="E16658" s="102" t="s">
        <v>275</v>
      </c>
      <c r="F16658" s="102" t="s">
        <v>26842</v>
      </c>
      <c r="H16658" s="102">
        <v>45648</v>
      </c>
      <c r="I16658" s="102" t="s">
        <v>25171</v>
      </c>
      <c r="J16658" s="102" t="s">
        <v>2</v>
      </c>
      <c r="K16658" s="102" t="s">
        <v>1</v>
      </c>
      <c r="L16658" s="102" t="s">
        <v>23</v>
      </c>
      <c r="M16658" s="102" t="s">
        <v>1074</v>
      </c>
      <c r="N16658" s="102">
        <v>7</v>
      </c>
      <c r="O16658" s="102" t="s">
        <v>1075</v>
      </c>
    </row>
    <row r="16659" spans="1:15" x14ac:dyDescent="0.25">
      <c r="A16659" s="102" t="s">
        <v>25049</v>
      </c>
      <c r="B16659" s="103" t="s">
        <v>25050</v>
      </c>
      <c r="C16659" s="103" t="s">
        <v>1118</v>
      </c>
      <c r="D16659" s="102" t="s">
        <v>318</v>
      </c>
      <c r="E16659" s="102" t="s">
        <v>275</v>
      </c>
      <c r="F16659" s="102" t="s">
        <v>26843</v>
      </c>
      <c r="H16659" s="102">
        <v>45648</v>
      </c>
      <c r="I16659" s="102" t="s">
        <v>25171</v>
      </c>
      <c r="J16659" s="102" t="s">
        <v>2</v>
      </c>
      <c r="K16659" s="102" t="s">
        <v>1</v>
      </c>
      <c r="L16659" s="102" t="s">
        <v>23</v>
      </c>
      <c r="M16659" s="102" t="s">
        <v>1074</v>
      </c>
      <c r="N16659" s="102">
        <v>7</v>
      </c>
      <c r="O16659" s="102" t="s">
        <v>1075</v>
      </c>
    </row>
    <row r="16660" spans="1:15" x14ac:dyDescent="0.25">
      <c r="A16660" s="102" t="s">
        <v>25049</v>
      </c>
      <c r="B16660" s="103" t="s">
        <v>25052</v>
      </c>
      <c r="C16660" s="103" t="s">
        <v>274</v>
      </c>
      <c r="D16660" s="102" t="s">
        <v>318</v>
      </c>
      <c r="E16660" s="102" t="s">
        <v>275</v>
      </c>
      <c r="F16660" s="102" t="s">
        <v>26844</v>
      </c>
      <c r="H16660" s="102">
        <v>45648</v>
      </c>
      <c r="I16660" s="102" t="s">
        <v>25171</v>
      </c>
      <c r="J16660" s="102" t="s">
        <v>2</v>
      </c>
      <c r="K16660" s="102" t="s">
        <v>1</v>
      </c>
      <c r="L16660" s="102" t="s">
        <v>23</v>
      </c>
      <c r="M16660" s="102" t="s">
        <v>1074</v>
      </c>
      <c r="N16660" s="102">
        <v>7</v>
      </c>
      <c r="O16660" s="102" t="s">
        <v>1075</v>
      </c>
    </row>
    <row r="16661" spans="1:15" x14ac:dyDescent="0.25">
      <c r="A16661" s="102" t="s">
        <v>25054</v>
      </c>
      <c r="B16661" s="103" t="s">
        <v>25055</v>
      </c>
      <c r="C16661" s="103" t="s">
        <v>1118</v>
      </c>
      <c r="D16661" s="102" t="s">
        <v>318</v>
      </c>
      <c r="E16661" s="102" t="s">
        <v>275</v>
      </c>
      <c r="F16661" s="102" t="s">
        <v>26845</v>
      </c>
      <c r="H16661" s="102">
        <v>45648</v>
      </c>
      <c r="I16661" s="102" t="s">
        <v>25171</v>
      </c>
      <c r="J16661" s="102" t="s">
        <v>2</v>
      </c>
      <c r="K16661" s="102" t="s">
        <v>1</v>
      </c>
      <c r="L16661" s="102" t="s">
        <v>23</v>
      </c>
      <c r="M16661" s="102" t="s">
        <v>1074</v>
      </c>
      <c r="N16661" s="102">
        <v>7</v>
      </c>
      <c r="O16661" s="102" t="s">
        <v>1075</v>
      </c>
    </row>
    <row r="16662" spans="1:15" x14ac:dyDescent="0.25">
      <c r="A16662" s="102" t="s">
        <v>1140</v>
      </c>
      <c r="B16662" s="103" t="s">
        <v>1214</v>
      </c>
      <c r="C16662" s="103" t="s">
        <v>1118</v>
      </c>
      <c r="D16662" s="102" t="s">
        <v>318</v>
      </c>
      <c r="E16662" s="102" t="s">
        <v>275</v>
      </c>
      <c r="F16662" s="102" t="s">
        <v>26846</v>
      </c>
      <c r="H16662" s="102">
        <v>45648</v>
      </c>
      <c r="I16662" s="102" t="s">
        <v>25171</v>
      </c>
      <c r="J16662" s="102" t="s">
        <v>2</v>
      </c>
      <c r="K16662" s="102" t="s">
        <v>1</v>
      </c>
      <c r="L16662" s="102" t="s">
        <v>23</v>
      </c>
      <c r="M16662" s="102" t="s">
        <v>1074</v>
      </c>
      <c r="N16662" s="102">
        <v>7</v>
      </c>
      <c r="O16662" s="102" t="s">
        <v>1075</v>
      </c>
    </row>
    <row r="16663" spans="1:15" x14ac:dyDescent="0.25">
      <c r="A16663" s="102" t="s">
        <v>1140</v>
      </c>
      <c r="B16663" s="103" t="s">
        <v>3217</v>
      </c>
      <c r="C16663" s="103" t="s">
        <v>277</v>
      </c>
      <c r="D16663" s="102" t="s">
        <v>281</v>
      </c>
      <c r="E16663" s="102" t="s">
        <v>17150</v>
      </c>
      <c r="H16663" s="102">
        <v>45648</v>
      </c>
      <c r="I16663" s="102" t="s">
        <v>25171</v>
      </c>
      <c r="J16663" s="102" t="s">
        <v>2</v>
      </c>
      <c r="K16663" s="102" t="s">
        <v>1</v>
      </c>
      <c r="L16663" s="102" t="s">
        <v>23</v>
      </c>
      <c r="M16663" s="102" t="s">
        <v>1074</v>
      </c>
      <c r="N16663" s="102">
        <v>7</v>
      </c>
      <c r="O16663" s="102" t="s">
        <v>1075</v>
      </c>
    </row>
    <row r="16664" spans="1:15" x14ac:dyDescent="0.25">
      <c r="A16664" s="102" t="s">
        <v>22631</v>
      </c>
      <c r="B16664" s="103" t="s">
        <v>25058</v>
      </c>
      <c r="C16664" s="103" t="s">
        <v>1082</v>
      </c>
      <c r="D16664" s="102" t="s">
        <v>318</v>
      </c>
      <c r="E16664" s="102" t="s">
        <v>275</v>
      </c>
      <c r="F16664" s="102" t="s">
        <v>26847</v>
      </c>
      <c r="H16664" s="102">
        <v>45648</v>
      </c>
      <c r="I16664" s="102" t="s">
        <v>25171</v>
      </c>
      <c r="J16664" s="102" t="s">
        <v>2</v>
      </c>
      <c r="K16664" s="102" t="s">
        <v>1</v>
      </c>
      <c r="L16664" s="102" t="s">
        <v>23</v>
      </c>
      <c r="M16664" s="102" t="s">
        <v>1082</v>
      </c>
      <c r="N16664" s="102">
        <v>7</v>
      </c>
      <c r="O16664" s="102" t="s">
        <v>1075</v>
      </c>
    </row>
    <row r="16665" spans="1:15" x14ac:dyDescent="0.25">
      <c r="A16665" s="102" t="s">
        <v>22631</v>
      </c>
      <c r="B16665" s="103" t="s">
        <v>25060</v>
      </c>
      <c r="C16665" s="103" t="s">
        <v>274</v>
      </c>
      <c r="D16665" s="102" t="s">
        <v>318</v>
      </c>
      <c r="E16665" s="102" t="s">
        <v>275</v>
      </c>
      <c r="F16665" s="102" t="s">
        <v>26848</v>
      </c>
      <c r="H16665" s="102">
        <v>45648</v>
      </c>
      <c r="I16665" s="102" t="s">
        <v>25171</v>
      </c>
      <c r="J16665" s="102" t="s">
        <v>2</v>
      </c>
      <c r="K16665" s="102" t="s">
        <v>1</v>
      </c>
      <c r="L16665" s="102" t="s">
        <v>23</v>
      </c>
      <c r="M16665" s="102" t="s">
        <v>1074</v>
      </c>
      <c r="N16665" s="102">
        <v>7</v>
      </c>
      <c r="O16665" s="102" t="s">
        <v>1075</v>
      </c>
    </row>
    <row r="16666" spans="1:15" x14ac:dyDescent="0.25">
      <c r="A16666" s="102" t="s">
        <v>9608</v>
      </c>
      <c r="B16666" s="103" t="s">
        <v>1895</v>
      </c>
      <c r="C16666" s="103" t="s">
        <v>274</v>
      </c>
      <c r="D16666" s="102" t="s">
        <v>318</v>
      </c>
      <c r="E16666" s="102" t="s">
        <v>275</v>
      </c>
      <c r="F16666" s="102" t="s">
        <v>26849</v>
      </c>
      <c r="H16666" s="102">
        <v>45648</v>
      </c>
      <c r="I16666" s="102" t="s">
        <v>25171</v>
      </c>
      <c r="J16666" s="102" t="s">
        <v>2</v>
      </c>
      <c r="K16666" s="102" t="s">
        <v>1</v>
      </c>
      <c r="L16666" s="102" t="s">
        <v>23</v>
      </c>
      <c r="M16666" s="102" t="s">
        <v>1074</v>
      </c>
      <c r="N16666" s="102">
        <v>7</v>
      </c>
      <c r="O16666" s="102" t="s">
        <v>1075</v>
      </c>
    </row>
    <row r="16667" spans="1:15" x14ac:dyDescent="0.25">
      <c r="A16667" s="102" t="s">
        <v>9608</v>
      </c>
      <c r="B16667" s="103" t="s">
        <v>3119</v>
      </c>
      <c r="C16667" s="103" t="s">
        <v>1118</v>
      </c>
      <c r="D16667" s="102" t="s">
        <v>318</v>
      </c>
      <c r="E16667" s="102" t="s">
        <v>275</v>
      </c>
      <c r="F16667" s="102" t="s">
        <v>26850</v>
      </c>
      <c r="H16667" s="102">
        <v>45648</v>
      </c>
      <c r="I16667" s="102" t="s">
        <v>25171</v>
      </c>
      <c r="J16667" s="102" t="s">
        <v>2</v>
      </c>
      <c r="K16667" s="102" t="s">
        <v>1</v>
      </c>
      <c r="L16667" s="102" t="s">
        <v>23</v>
      </c>
      <c r="M16667" s="102" t="s">
        <v>1074</v>
      </c>
      <c r="N16667" s="102">
        <v>7</v>
      </c>
      <c r="O16667" s="102" t="s">
        <v>1075</v>
      </c>
    </row>
    <row r="16668" spans="1:15" x14ac:dyDescent="0.25">
      <c r="A16668" s="102" t="s">
        <v>21208</v>
      </c>
      <c r="B16668" s="103" t="s">
        <v>1080</v>
      </c>
      <c r="C16668" s="103" t="s">
        <v>1118</v>
      </c>
      <c r="D16668" s="102" t="s">
        <v>318</v>
      </c>
      <c r="E16668" s="102" t="s">
        <v>275</v>
      </c>
      <c r="F16668" s="102" t="s">
        <v>26851</v>
      </c>
      <c r="H16668" s="102">
        <v>45648</v>
      </c>
      <c r="I16668" s="102" t="s">
        <v>25171</v>
      </c>
      <c r="J16668" s="102" t="s">
        <v>2</v>
      </c>
      <c r="K16668" s="102" t="s">
        <v>1</v>
      </c>
      <c r="L16668" s="102" t="s">
        <v>23</v>
      </c>
      <c r="M16668" s="102" t="s">
        <v>1074</v>
      </c>
      <c r="N16668" s="102">
        <v>7</v>
      </c>
      <c r="O16668" s="102" t="s">
        <v>1075</v>
      </c>
    </row>
    <row r="16669" spans="1:15" x14ac:dyDescent="0.25">
      <c r="A16669" s="102" t="s">
        <v>25065</v>
      </c>
      <c r="B16669" s="103" t="s">
        <v>12473</v>
      </c>
      <c r="C16669" s="103" t="s">
        <v>1118</v>
      </c>
      <c r="D16669" s="102" t="s">
        <v>318</v>
      </c>
      <c r="E16669" s="102" t="s">
        <v>275</v>
      </c>
      <c r="F16669" s="102" t="s">
        <v>26852</v>
      </c>
      <c r="H16669" s="102">
        <v>45648</v>
      </c>
      <c r="I16669" s="102" t="s">
        <v>25171</v>
      </c>
      <c r="J16669" s="102" t="s">
        <v>2</v>
      </c>
      <c r="K16669" s="102" t="s">
        <v>1</v>
      </c>
      <c r="L16669" s="102" t="s">
        <v>23</v>
      </c>
      <c r="M16669" s="102" t="s">
        <v>1074</v>
      </c>
      <c r="N16669" s="102">
        <v>7</v>
      </c>
      <c r="O16669" s="102" t="s">
        <v>1075</v>
      </c>
    </row>
    <row r="16670" spans="1:15" x14ac:dyDescent="0.25">
      <c r="A16670" s="102" t="s">
        <v>3546</v>
      </c>
      <c r="B16670" s="103" t="s">
        <v>20885</v>
      </c>
      <c r="C16670" s="103" t="s">
        <v>1118</v>
      </c>
      <c r="D16670" s="102" t="s">
        <v>318</v>
      </c>
      <c r="E16670" s="102" t="s">
        <v>275</v>
      </c>
      <c r="F16670" s="102" t="s">
        <v>26853</v>
      </c>
      <c r="H16670" s="102">
        <v>45648</v>
      </c>
      <c r="I16670" s="102" t="s">
        <v>25171</v>
      </c>
      <c r="J16670" s="102" t="s">
        <v>2</v>
      </c>
      <c r="K16670" s="102" t="s">
        <v>1</v>
      </c>
      <c r="L16670" s="102" t="s">
        <v>23</v>
      </c>
      <c r="M16670" s="102" t="s">
        <v>1074</v>
      </c>
      <c r="N16670" s="102">
        <v>7</v>
      </c>
      <c r="O16670" s="102" t="s">
        <v>1075</v>
      </c>
    </row>
    <row r="16671" spans="1:15" x14ac:dyDescent="0.25">
      <c r="A16671" s="102" t="s">
        <v>25068</v>
      </c>
      <c r="B16671" s="103" t="s">
        <v>4076</v>
      </c>
      <c r="C16671" s="103" t="s">
        <v>1118</v>
      </c>
      <c r="D16671" s="102" t="s">
        <v>318</v>
      </c>
      <c r="E16671" s="102" t="s">
        <v>275</v>
      </c>
      <c r="F16671" s="102" t="s">
        <v>26854</v>
      </c>
      <c r="H16671" s="102">
        <v>45648</v>
      </c>
      <c r="I16671" s="102" t="s">
        <v>25171</v>
      </c>
      <c r="J16671" s="102" t="s">
        <v>2</v>
      </c>
      <c r="K16671" s="102" t="s">
        <v>1</v>
      </c>
      <c r="L16671" s="102" t="s">
        <v>23</v>
      </c>
      <c r="M16671" s="102" t="s">
        <v>1074</v>
      </c>
      <c r="N16671" s="102">
        <v>7</v>
      </c>
      <c r="O16671" s="102" t="s">
        <v>1075</v>
      </c>
    </row>
    <row r="16672" spans="1:15" x14ac:dyDescent="0.25">
      <c r="A16672" s="102" t="s">
        <v>25070</v>
      </c>
      <c r="B16672" s="103" t="s">
        <v>25071</v>
      </c>
      <c r="C16672" s="103" t="s">
        <v>1082</v>
      </c>
      <c r="D16672" s="102" t="s">
        <v>318</v>
      </c>
      <c r="E16672" s="102" t="s">
        <v>275</v>
      </c>
      <c r="F16672" s="102" t="s">
        <v>26855</v>
      </c>
      <c r="H16672" s="102">
        <v>45648</v>
      </c>
      <c r="I16672" s="102" t="s">
        <v>25171</v>
      </c>
      <c r="J16672" s="102" t="s">
        <v>2</v>
      </c>
      <c r="K16672" s="102" t="s">
        <v>1</v>
      </c>
      <c r="L16672" s="102" t="s">
        <v>23</v>
      </c>
      <c r="M16672" s="102" t="s">
        <v>1082</v>
      </c>
      <c r="N16672" s="102">
        <v>7</v>
      </c>
      <c r="O16672" s="102" t="s">
        <v>1075</v>
      </c>
    </row>
    <row r="16673" spans="1:15" x14ac:dyDescent="0.25">
      <c r="A16673" s="102" t="s">
        <v>25070</v>
      </c>
      <c r="B16673" s="103" t="s">
        <v>25073</v>
      </c>
      <c r="C16673" s="103" t="s">
        <v>274</v>
      </c>
      <c r="D16673" s="102" t="s">
        <v>318</v>
      </c>
      <c r="E16673" s="102" t="s">
        <v>275</v>
      </c>
      <c r="F16673" s="102" t="s">
        <v>26856</v>
      </c>
      <c r="H16673" s="102">
        <v>45648</v>
      </c>
      <c r="I16673" s="102" t="s">
        <v>25171</v>
      </c>
      <c r="J16673" s="102" t="s">
        <v>2</v>
      </c>
      <c r="K16673" s="102" t="s">
        <v>1</v>
      </c>
      <c r="L16673" s="102" t="s">
        <v>23</v>
      </c>
      <c r="M16673" s="102" t="s">
        <v>1074</v>
      </c>
      <c r="N16673" s="102">
        <v>7</v>
      </c>
      <c r="O16673" s="102" t="s">
        <v>1075</v>
      </c>
    </row>
    <row r="16674" spans="1:15" x14ac:dyDescent="0.25">
      <c r="A16674" s="102" t="s">
        <v>25075</v>
      </c>
      <c r="B16674" s="103" t="s">
        <v>1675</v>
      </c>
      <c r="C16674" s="103" t="s">
        <v>1118</v>
      </c>
      <c r="D16674" s="102" t="s">
        <v>318</v>
      </c>
      <c r="E16674" s="102" t="s">
        <v>275</v>
      </c>
      <c r="F16674" s="102" t="s">
        <v>26857</v>
      </c>
      <c r="H16674" s="102">
        <v>45648</v>
      </c>
      <c r="I16674" s="102" t="s">
        <v>25171</v>
      </c>
      <c r="J16674" s="102" t="s">
        <v>2</v>
      </c>
      <c r="K16674" s="102" t="s">
        <v>1</v>
      </c>
      <c r="L16674" s="102" t="s">
        <v>23</v>
      </c>
      <c r="M16674" s="102" t="s">
        <v>1074</v>
      </c>
      <c r="N16674" s="102">
        <v>7</v>
      </c>
      <c r="O16674" s="102" t="s">
        <v>1075</v>
      </c>
    </row>
    <row r="16675" spans="1:15" x14ac:dyDescent="0.25">
      <c r="A16675" s="102" t="s">
        <v>25077</v>
      </c>
      <c r="B16675" s="103" t="s">
        <v>25078</v>
      </c>
      <c r="C16675" s="103" t="s">
        <v>1118</v>
      </c>
      <c r="D16675" s="102" t="s">
        <v>318</v>
      </c>
      <c r="E16675" s="102" t="s">
        <v>275</v>
      </c>
      <c r="F16675" s="102" t="s">
        <v>26858</v>
      </c>
      <c r="H16675" s="102">
        <v>45648</v>
      </c>
      <c r="I16675" s="102" t="s">
        <v>25171</v>
      </c>
      <c r="J16675" s="102" t="s">
        <v>2</v>
      </c>
      <c r="K16675" s="102" t="s">
        <v>1</v>
      </c>
      <c r="L16675" s="102" t="s">
        <v>23</v>
      </c>
      <c r="M16675" s="102" t="s">
        <v>1074</v>
      </c>
      <c r="N16675" s="102">
        <v>7</v>
      </c>
      <c r="O16675" s="102" t="s">
        <v>1075</v>
      </c>
    </row>
    <row r="16676" spans="1:15" x14ac:dyDescent="0.25">
      <c r="A16676" s="102" t="s">
        <v>25080</v>
      </c>
      <c r="B16676" s="103" t="s">
        <v>3797</v>
      </c>
      <c r="C16676" s="103" t="s">
        <v>1118</v>
      </c>
      <c r="D16676" s="102" t="s">
        <v>318</v>
      </c>
      <c r="E16676" s="102" t="s">
        <v>275</v>
      </c>
      <c r="F16676" s="102" t="s">
        <v>26859</v>
      </c>
      <c r="H16676" s="102">
        <v>45648</v>
      </c>
      <c r="I16676" s="102" t="s">
        <v>25171</v>
      </c>
      <c r="J16676" s="102" t="s">
        <v>2</v>
      </c>
      <c r="K16676" s="102" t="s">
        <v>1</v>
      </c>
      <c r="L16676" s="102" t="s">
        <v>23</v>
      </c>
      <c r="M16676" s="102" t="s">
        <v>1074</v>
      </c>
      <c r="N16676" s="102">
        <v>7</v>
      </c>
      <c r="O16676" s="102" t="s">
        <v>1075</v>
      </c>
    </row>
    <row r="16677" spans="1:15" x14ac:dyDescent="0.25">
      <c r="A16677" s="102" t="s">
        <v>13114</v>
      </c>
      <c r="B16677" s="103" t="s">
        <v>1078</v>
      </c>
      <c r="C16677" s="103" t="s">
        <v>274</v>
      </c>
      <c r="D16677" s="102" t="s">
        <v>318</v>
      </c>
      <c r="E16677" s="102" t="s">
        <v>275</v>
      </c>
      <c r="F16677" s="102" t="s">
        <v>26860</v>
      </c>
      <c r="H16677" s="102">
        <v>45648</v>
      </c>
      <c r="I16677" s="102" t="s">
        <v>25171</v>
      </c>
      <c r="J16677" s="102" t="s">
        <v>2</v>
      </c>
      <c r="K16677" s="102" t="s">
        <v>1</v>
      </c>
      <c r="L16677" s="102" t="s">
        <v>23</v>
      </c>
      <c r="M16677" s="102" t="s">
        <v>1074</v>
      </c>
      <c r="N16677" s="102">
        <v>7</v>
      </c>
      <c r="O16677" s="102" t="s">
        <v>1075</v>
      </c>
    </row>
    <row r="16678" spans="1:15" x14ac:dyDescent="0.25">
      <c r="A16678" s="102" t="s">
        <v>25083</v>
      </c>
      <c r="B16678" s="103" t="s">
        <v>25084</v>
      </c>
      <c r="C16678" s="103" t="s">
        <v>1082</v>
      </c>
      <c r="D16678" s="102" t="s">
        <v>318</v>
      </c>
      <c r="E16678" s="102" t="s">
        <v>275</v>
      </c>
      <c r="F16678" s="102" t="s">
        <v>26861</v>
      </c>
      <c r="H16678" s="102">
        <v>45648</v>
      </c>
      <c r="I16678" s="102" t="s">
        <v>25171</v>
      </c>
      <c r="J16678" s="102" t="s">
        <v>2</v>
      </c>
      <c r="K16678" s="102" t="s">
        <v>1</v>
      </c>
      <c r="L16678" s="102" t="s">
        <v>23</v>
      </c>
      <c r="M16678" s="102" t="s">
        <v>1082</v>
      </c>
      <c r="N16678" s="102">
        <v>7</v>
      </c>
      <c r="O16678" s="102" t="s">
        <v>1075</v>
      </c>
    </row>
    <row r="16679" spans="1:15" x14ac:dyDescent="0.25">
      <c r="A16679" s="102" t="s">
        <v>25083</v>
      </c>
      <c r="B16679" s="103" t="s">
        <v>25086</v>
      </c>
      <c r="C16679" s="103" t="s">
        <v>1118</v>
      </c>
      <c r="D16679" s="102" t="s">
        <v>318</v>
      </c>
      <c r="E16679" s="102" t="s">
        <v>275</v>
      </c>
      <c r="F16679" s="102" t="s">
        <v>26862</v>
      </c>
      <c r="H16679" s="102">
        <v>45648</v>
      </c>
      <c r="I16679" s="102" t="s">
        <v>25171</v>
      </c>
      <c r="J16679" s="102" t="s">
        <v>2</v>
      </c>
      <c r="K16679" s="102" t="s">
        <v>1</v>
      </c>
      <c r="L16679" s="102" t="s">
        <v>23</v>
      </c>
      <c r="M16679" s="102" t="s">
        <v>1074</v>
      </c>
      <c r="N16679" s="102">
        <v>7</v>
      </c>
      <c r="O16679" s="102" t="s">
        <v>1075</v>
      </c>
    </row>
    <row r="16680" spans="1:15" x14ac:dyDescent="0.25">
      <c r="A16680" s="102" t="s">
        <v>25088</v>
      </c>
      <c r="B16680" s="103" t="s">
        <v>15205</v>
      </c>
      <c r="C16680" s="103" t="s">
        <v>274</v>
      </c>
      <c r="D16680" s="102" t="s">
        <v>318</v>
      </c>
      <c r="E16680" s="102" t="s">
        <v>275</v>
      </c>
      <c r="F16680" s="102" t="s">
        <v>26863</v>
      </c>
      <c r="H16680" s="102">
        <v>45648</v>
      </c>
      <c r="I16680" s="102" t="s">
        <v>25171</v>
      </c>
      <c r="J16680" s="102" t="s">
        <v>2</v>
      </c>
      <c r="K16680" s="102" t="s">
        <v>1</v>
      </c>
      <c r="L16680" s="102" t="s">
        <v>23</v>
      </c>
      <c r="M16680" s="102" t="s">
        <v>1074</v>
      </c>
      <c r="N16680" s="102">
        <v>7</v>
      </c>
      <c r="O16680" s="102" t="s">
        <v>1075</v>
      </c>
    </row>
    <row r="16681" spans="1:15" x14ac:dyDescent="0.25">
      <c r="A16681" s="102" t="s">
        <v>25088</v>
      </c>
      <c r="B16681" s="103" t="s">
        <v>1250</v>
      </c>
      <c r="C16681" s="103" t="s">
        <v>1118</v>
      </c>
      <c r="D16681" s="102" t="s">
        <v>318</v>
      </c>
      <c r="E16681" s="102" t="s">
        <v>275</v>
      </c>
      <c r="F16681" s="102" t="s">
        <v>26864</v>
      </c>
      <c r="H16681" s="102">
        <v>45648</v>
      </c>
      <c r="I16681" s="102" t="s">
        <v>25171</v>
      </c>
      <c r="J16681" s="102" t="s">
        <v>2</v>
      </c>
      <c r="K16681" s="102" t="s">
        <v>1</v>
      </c>
      <c r="L16681" s="102" t="s">
        <v>23</v>
      </c>
      <c r="M16681" s="102" t="s">
        <v>1074</v>
      </c>
      <c r="N16681" s="102">
        <v>7</v>
      </c>
      <c r="O16681" s="102" t="s">
        <v>1075</v>
      </c>
    </row>
    <row r="16682" spans="1:15" x14ac:dyDescent="0.25">
      <c r="A16682" s="102" t="s">
        <v>25091</v>
      </c>
      <c r="B16682" s="103" t="s">
        <v>1344</v>
      </c>
      <c r="C16682" s="103" t="s">
        <v>1082</v>
      </c>
      <c r="D16682" s="102" t="s">
        <v>318</v>
      </c>
      <c r="E16682" s="102" t="s">
        <v>275</v>
      </c>
      <c r="F16682" s="102" t="s">
        <v>26865</v>
      </c>
      <c r="H16682" s="102">
        <v>45648</v>
      </c>
      <c r="I16682" s="102" t="s">
        <v>25171</v>
      </c>
      <c r="J16682" s="102" t="s">
        <v>2</v>
      </c>
      <c r="K16682" s="102" t="s">
        <v>1</v>
      </c>
      <c r="L16682" s="102" t="s">
        <v>23</v>
      </c>
      <c r="M16682" s="102" t="s">
        <v>1082</v>
      </c>
      <c r="N16682" s="102">
        <v>7</v>
      </c>
      <c r="O16682" s="102" t="s">
        <v>1075</v>
      </c>
    </row>
    <row r="16683" spans="1:15" x14ac:dyDescent="0.25">
      <c r="A16683" s="102" t="s">
        <v>26866</v>
      </c>
      <c r="B16683" s="103" t="s">
        <v>25094</v>
      </c>
      <c r="C16683" s="103" t="s">
        <v>1118</v>
      </c>
      <c r="D16683" s="102" t="s">
        <v>318</v>
      </c>
      <c r="E16683" s="102" t="s">
        <v>275</v>
      </c>
      <c r="F16683" s="102" t="s">
        <v>26867</v>
      </c>
      <c r="H16683" s="102">
        <v>45648</v>
      </c>
      <c r="I16683" s="102" t="s">
        <v>25171</v>
      </c>
      <c r="J16683" s="102" t="s">
        <v>2</v>
      </c>
      <c r="K16683" s="102" t="s">
        <v>1</v>
      </c>
      <c r="L16683" s="102" t="s">
        <v>23</v>
      </c>
      <c r="M16683" s="102" t="s">
        <v>1074</v>
      </c>
      <c r="N16683" s="102">
        <v>7</v>
      </c>
      <c r="O16683" s="102" t="s">
        <v>1075</v>
      </c>
    </row>
    <row r="16684" spans="1:15" x14ac:dyDescent="0.25">
      <c r="A16684" s="102" t="s">
        <v>5984</v>
      </c>
      <c r="B16684" s="103" t="s">
        <v>2075</v>
      </c>
      <c r="C16684" s="103" t="s">
        <v>1118</v>
      </c>
      <c r="D16684" s="102" t="s">
        <v>388</v>
      </c>
      <c r="E16684" s="102" t="s">
        <v>275</v>
      </c>
      <c r="F16684" s="102" t="s">
        <v>26868</v>
      </c>
      <c r="H16684" s="102">
        <v>45648</v>
      </c>
      <c r="I16684" s="102" t="s">
        <v>25171</v>
      </c>
      <c r="J16684" s="102" t="s">
        <v>2</v>
      </c>
      <c r="K16684" s="102" t="s">
        <v>1</v>
      </c>
      <c r="L16684" s="102" t="s">
        <v>23</v>
      </c>
      <c r="M16684" s="102" t="s">
        <v>1074</v>
      </c>
      <c r="N16684" s="102">
        <v>7</v>
      </c>
      <c r="O16684" s="102" t="s">
        <v>1075</v>
      </c>
    </row>
    <row r="16685" spans="1:15" x14ac:dyDescent="0.25">
      <c r="A16685" s="102" t="s">
        <v>13124</v>
      </c>
      <c r="B16685" s="103" t="s">
        <v>1095</v>
      </c>
      <c r="C16685" s="103" t="s">
        <v>1118</v>
      </c>
      <c r="D16685" s="102" t="s">
        <v>388</v>
      </c>
      <c r="E16685" s="102" t="s">
        <v>275</v>
      </c>
      <c r="F16685" s="102" t="s">
        <v>26869</v>
      </c>
      <c r="H16685" s="102">
        <v>45648</v>
      </c>
      <c r="I16685" s="102" t="s">
        <v>25171</v>
      </c>
      <c r="J16685" s="102" t="s">
        <v>2</v>
      </c>
      <c r="K16685" s="102" t="s">
        <v>1</v>
      </c>
      <c r="L16685" s="102" t="s">
        <v>23</v>
      </c>
      <c r="M16685" s="102" t="s">
        <v>1074</v>
      </c>
      <c r="N16685" s="102">
        <v>7</v>
      </c>
      <c r="O16685" s="102" t="s">
        <v>1075</v>
      </c>
    </row>
    <row r="16686" spans="1:15" x14ac:dyDescent="0.25">
      <c r="A16686" s="102" t="s">
        <v>22418</v>
      </c>
      <c r="B16686" s="103" t="s">
        <v>3446</v>
      </c>
      <c r="C16686" s="103" t="s">
        <v>274</v>
      </c>
      <c r="D16686" s="102" t="s">
        <v>318</v>
      </c>
      <c r="E16686" s="102" t="s">
        <v>275</v>
      </c>
      <c r="F16686" s="102" t="s">
        <v>26870</v>
      </c>
      <c r="H16686" s="102">
        <v>45648</v>
      </c>
      <c r="I16686" s="102" t="s">
        <v>25171</v>
      </c>
      <c r="J16686" s="102" t="s">
        <v>2</v>
      </c>
      <c r="K16686" s="102" t="s">
        <v>1</v>
      </c>
      <c r="L16686" s="102" t="s">
        <v>23</v>
      </c>
      <c r="M16686" s="102" t="s">
        <v>1074</v>
      </c>
      <c r="N16686" s="102">
        <v>7</v>
      </c>
      <c r="O16686" s="102" t="s">
        <v>1075</v>
      </c>
    </row>
    <row r="16687" spans="1:15" x14ac:dyDescent="0.25">
      <c r="A16687" s="102" t="s">
        <v>22418</v>
      </c>
      <c r="B16687" s="103" t="s">
        <v>1248</v>
      </c>
      <c r="C16687" s="103" t="s">
        <v>1082</v>
      </c>
      <c r="D16687" s="102" t="s">
        <v>318</v>
      </c>
      <c r="E16687" s="102" t="s">
        <v>275</v>
      </c>
      <c r="F16687" s="102" t="s">
        <v>26871</v>
      </c>
      <c r="H16687" s="102">
        <v>45648</v>
      </c>
      <c r="I16687" s="102" t="s">
        <v>25171</v>
      </c>
      <c r="J16687" s="102" t="s">
        <v>2</v>
      </c>
      <c r="K16687" s="102" t="s">
        <v>1</v>
      </c>
      <c r="L16687" s="102" t="s">
        <v>23</v>
      </c>
      <c r="M16687" s="102" t="s">
        <v>1082</v>
      </c>
      <c r="N16687" s="102">
        <v>7</v>
      </c>
      <c r="O16687" s="102" t="s">
        <v>1075</v>
      </c>
    </row>
    <row r="16688" spans="1:15" x14ac:dyDescent="0.25">
      <c r="A16688" s="102" t="s">
        <v>22418</v>
      </c>
      <c r="B16688" s="103" t="s">
        <v>7376</v>
      </c>
      <c r="C16688" s="103" t="s">
        <v>274</v>
      </c>
      <c r="D16688" s="102" t="s">
        <v>318</v>
      </c>
      <c r="E16688" s="102" t="s">
        <v>275</v>
      </c>
      <c r="F16688" s="102" t="s">
        <v>26872</v>
      </c>
      <c r="H16688" s="102">
        <v>45648</v>
      </c>
      <c r="I16688" s="102" t="s">
        <v>25171</v>
      </c>
      <c r="J16688" s="102" t="s">
        <v>2</v>
      </c>
      <c r="K16688" s="102" t="s">
        <v>1</v>
      </c>
      <c r="L16688" s="102" t="s">
        <v>23</v>
      </c>
      <c r="M16688" s="102" t="s">
        <v>1074</v>
      </c>
      <c r="N16688" s="102">
        <v>7</v>
      </c>
      <c r="O16688" s="102" t="s">
        <v>1075</v>
      </c>
    </row>
    <row r="16689" spans="1:15" x14ac:dyDescent="0.25">
      <c r="A16689" s="102" t="s">
        <v>25102</v>
      </c>
      <c r="B16689" s="103" t="s">
        <v>1344</v>
      </c>
      <c r="C16689" s="103" t="s">
        <v>1118</v>
      </c>
      <c r="D16689" s="102" t="s">
        <v>318</v>
      </c>
      <c r="E16689" s="102" t="s">
        <v>275</v>
      </c>
      <c r="F16689" s="102" t="s">
        <v>26873</v>
      </c>
      <c r="H16689" s="102">
        <v>45648</v>
      </c>
      <c r="I16689" s="102" t="s">
        <v>25171</v>
      </c>
      <c r="J16689" s="102" t="s">
        <v>2</v>
      </c>
      <c r="K16689" s="102" t="s">
        <v>1</v>
      </c>
      <c r="L16689" s="102" t="s">
        <v>23</v>
      </c>
      <c r="M16689" s="102" t="s">
        <v>1074</v>
      </c>
      <c r="N16689" s="102">
        <v>7</v>
      </c>
      <c r="O16689" s="102" t="s">
        <v>1075</v>
      </c>
    </row>
    <row r="16690" spans="1:15" x14ac:dyDescent="0.25">
      <c r="A16690" s="102" t="s">
        <v>25102</v>
      </c>
      <c r="B16690" s="103" t="s">
        <v>3158</v>
      </c>
      <c r="C16690" s="103" t="s">
        <v>1082</v>
      </c>
      <c r="D16690" s="102" t="s">
        <v>318</v>
      </c>
      <c r="E16690" s="102" t="s">
        <v>275</v>
      </c>
      <c r="F16690" s="102" t="s">
        <v>26874</v>
      </c>
      <c r="H16690" s="102">
        <v>45648</v>
      </c>
      <c r="I16690" s="102" t="s">
        <v>25171</v>
      </c>
      <c r="J16690" s="102" t="s">
        <v>2</v>
      </c>
      <c r="K16690" s="102" t="s">
        <v>1</v>
      </c>
      <c r="L16690" s="102" t="s">
        <v>23</v>
      </c>
      <c r="M16690" s="102" t="s">
        <v>1082</v>
      </c>
      <c r="N16690" s="102">
        <v>7</v>
      </c>
      <c r="O16690" s="102" t="s">
        <v>1075</v>
      </c>
    </row>
    <row r="16691" spans="1:15" x14ac:dyDescent="0.25">
      <c r="A16691" s="102" t="s">
        <v>25105</v>
      </c>
      <c r="B16691" s="103" t="s">
        <v>25106</v>
      </c>
      <c r="C16691" s="103" t="s">
        <v>274</v>
      </c>
      <c r="D16691" s="102" t="s">
        <v>318</v>
      </c>
      <c r="E16691" s="102" t="s">
        <v>275</v>
      </c>
      <c r="F16691" s="102" t="s">
        <v>26875</v>
      </c>
      <c r="H16691" s="102">
        <v>45648</v>
      </c>
      <c r="I16691" s="102" t="s">
        <v>25171</v>
      </c>
      <c r="J16691" s="102" t="s">
        <v>2</v>
      </c>
      <c r="K16691" s="102" t="s">
        <v>1</v>
      </c>
      <c r="L16691" s="102" t="s">
        <v>23</v>
      </c>
      <c r="M16691" s="102" t="s">
        <v>1074</v>
      </c>
      <c r="N16691" s="102">
        <v>7</v>
      </c>
      <c r="O16691" s="102" t="s">
        <v>1075</v>
      </c>
    </row>
    <row r="16692" spans="1:15" x14ac:dyDescent="0.25">
      <c r="A16692" s="102" t="s">
        <v>4010</v>
      </c>
      <c r="B16692" s="103" t="s">
        <v>1098</v>
      </c>
      <c r="C16692" s="103" t="s">
        <v>1118</v>
      </c>
      <c r="D16692" s="102" t="s">
        <v>388</v>
      </c>
      <c r="E16692" s="102" t="s">
        <v>275</v>
      </c>
      <c r="F16692" s="102" t="s">
        <v>26876</v>
      </c>
      <c r="H16692" s="102">
        <v>45648</v>
      </c>
      <c r="I16692" s="102" t="s">
        <v>25171</v>
      </c>
      <c r="J16692" s="102" t="s">
        <v>2</v>
      </c>
      <c r="K16692" s="102" t="s">
        <v>1</v>
      </c>
      <c r="L16692" s="102" t="s">
        <v>23</v>
      </c>
      <c r="M16692" s="102" t="s">
        <v>1074</v>
      </c>
      <c r="N16692" s="102">
        <v>7</v>
      </c>
      <c r="O16692" s="102" t="s">
        <v>1075</v>
      </c>
    </row>
    <row r="16693" spans="1:15" x14ac:dyDescent="0.25">
      <c r="A16693" s="102" t="s">
        <v>4010</v>
      </c>
      <c r="B16693" s="103" t="s">
        <v>2690</v>
      </c>
      <c r="C16693" s="103" t="s">
        <v>274</v>
      </c>
      <c r="D16693" s="102" t="s">
        <v>388</v>
      </c>
      <c r="E16693" s="102" t="s">
        <v>275</v>
      </c>
      <c r="F16693" s="102" t="s">
        <v>26877</v>
      </c>
      <c r="H16693" s="102">
        <v>45648</v>
      </c>
      <c r="I16693" s="102" t="s">
        <v>25171</v>
      </c>
      <c r="J16693" s="102" t="s">
        <v>2</v>
      </c>
      <c r="K16693" s="102" t="s">
        <v>1</v>
      </c>
      <c r="L16693" s="102" t="s">
        <v>23</v>
      </c>
      <c r="M16693" s="102" t="s">
        <v>1074</v>
      </c>
      <c r="N16693" s="102">
        <v>7</v>
      </c>
      <c r="O16693" s="102" t="s">
        <v>1075</v>
      </c>
    </row>
    <row r="16694" spans="1:15" x14ac:dyDescent="0.25">
      <c r="A16694" s="102" t="s">
        <v>4010</v>
      </c>
      <c r="B16694" s="103" t="s">
        <v>2564</v>
      </c>
      <c r="C16694" s="103" t="s">
        <v>274</v>
      </c>
      <c r="D16694" s="102" t="s">
        <v>388</v>
      </c>
      <c r="E16694" s="102" t="s">
        <v>275</v>
      </c>
      <c r="F16694" s="102" t="s">
        <v>26878</v>
      </c>
      <c r="H16694" s="102">
        <v>45648</v>
      </c>
      <c r="I16694" s="102" t="s">
        <v>25171</v>
      </c>
      <c r="J16694" s="102" t="s">
        <v>2</v>
      </c>
      <c r="K16694" s="102" t="s">
        <v>1</v>
      </c>
      <c r="L16694" s="102" t="s">
        <v>23</v>
      </c>
      <c r="M16694" s="102" t="s">
        <v>1074</v>
      </c>
      <c r="N16694" s="102">
        <v>7</v>
      </c>
      <c r="O16694" s="102" t="s">
        <v>1075</v>
      </c>
    </row>
    <row r="16695" spans="1:15" x14ac:dyDescent="0.25">
      <c r="A16695" s="102" t="s">
        <v>25113</v>
      </c>
      <c r="B16695" s="103" t="s">
        <v>1080</v>
      </c>
      <c r="C16695" s="103" t="s">
        <v>277</v>
      </c>
      <c r="D16695" s="102" t="s">
        <v>318</v>
      </c>
      <c r="E16695" s="102" t="s">
        <v>275</v>
      </c>
      <c r="F16695" s="102" t="s">
        <v>26879</v>
      </c>
      <c r="H16695" s="102">
        <v>45648</v>
      </c>
      <c r="I16695" s="102" t="s">
        <v>25171</v>
      </c>
      <c r="J16695" s="102" t="s">
        <v>2</v>
      </c>
      <c r="K16695" s="102" t="s">
        <v>1</v>
      </c>
      <c r="L16695" s="102" t="s">
        <v>23</v>
      </c>
      <c r="M16695" s="102" t="s">
        <v>1074</v>
      </c>
      <c r="N16695" s="102">
        <v>7</v>
      </c>
      <c r="O16695" s="102" t="s">
        <v>1075</v>
      </c>
    </row>
    <row r="16696" spans="1:15" x14ac:dyDescent="0.25">
      <c r="A16696" s="102" t="s">
        <v>25115</v>
      </c>
      <c r="B16696" s="103" t="s">
        <v>25116</v>
      </c>
      <c r="C16696" s="103" t="s">
        <v>274</v>
      </c>
      <c r="D16696" s="102" t="s">
        <v>318</v>
      </c>
      <c r="E16696" s="102" t="s">
        <v>275</v>
      </c>
      <c r="F16696" s="102" t="s">
        <v>26880</v>
      </c>
      <c r="H16696" s="102">
        <v>45648</v>
      </c>
      <c r="I16696" s="102" t="s">
        <v>25171</v>
      </c>
      <c r="J16696" s="102" t="s">
        <v>2</v>
      </c>
      <c r="K16696" s="102" t="s">
        <v>1</v>
      </c>
      <c r="L16696" s="102" t="s">
        <v>23</v>
      </c>
      <c r="M16696" s="102" t="s">
        <v>1074</v>
      </c>
      <c r="N16696" s="102">
        <v>7</v>
      </c>
      <c r="O16696" s="102" t="s">
        <v>1075</v>
      </c>
    </row>
    <row r="16697" spans="1:15" x14ac:dyDescent="0.25">
      <c r="A16697" s="102" t="s">
        <v>25118</v>
      </c>
      <c r="B16697" s="103" t="s">
        <v>25119</v>
      </c>
      <c r="C16697" s="103" t="s">
        <v>1118</v>
      </c>
      <c r="D16697" s="102" t="s">
        <v>318</v>
      </c>
      <c r="E16697" s="102" t="s">
        <v>275</v>
      </c>
      <c r="F16697" s="102" t="s">
        <v>26881</v>
      </c>
      <c r="H16697" s="102">
        <v>45648</v>
      </c>
      <c r="I16697" s="102" t="s">
        <v>25171</v>
      </c>
      <c r="J16697" s="102" t="s">
        <v>2</v>
      </c>
      <c r="K16697" s="102" t="s">
        <v>1</v>
      </c>
      <c r="L16697" s="102" t="s">
        <v>23</v>
      </c>
      <c r="M16697" s="102" t="s">
        <v>1074</v>
      </c>
      <c r="N16697" s="102">
        <v>7</v>
      </c>
      <c r="O16697" s="102" t="s">
        <v>1075</v>
      </c>
    </row>
    <row r="16698" spans="1:15" x14ac:dyDescent="0.25">
      <c r="A16698" s="102" t="s">
        <v>25121</v>
      </c>
      <c r="B16698" s="103" t="s">
        <v>1895</v>
      </c>
      <c r="C16698" s="103" t="s">
        <v>274</v>
      </c>
      <c r="D16698" s="102" t="s">
        <v>318</v>
      </c>
      <c r="E16698" s="102" t="s">
        <v>275</v>
      </c>
      <c r="F16698" s="102" t="s">
        <v>26882</v>
      </c>
      <c r="H16698" s="102">
        <v>45648</v>
      </c>
      <c r="I16698" s="102" t="s">
        <v>25171</v>
      </c>
      <c r="J16698" s="102" t="s">
        <v>2</v>
      </c>
      <c r="K16698" s="102" t="s">
        <v>1</v>
      </c>
      <c r="L16698" s="102" t="s">
        <v>23</v>
      </c>
      <c r="M16698" s="102" t="s">
        <v>1074</v>
      </c>
      <c r="N16698" s="102">
        <v>7</v>
      </c>
      <c r="O16698" s="102" t="s">
        <v>1075</v>
      </c>
    </row>
    <row r="16699" spans="1:15" x14ac:dyDescent="0.25">
      <c r="A16699" s="102" t="s">
        <v>2169</v>
      </c>
      <c r="B16699" s="103" t="s">
        <v>6918</v>
      </c>
      <c r="C16699" s="103" t="s">
        <v>1118</v>
      </c>
      <c r="D16699" s="102" t="s">
        <v>318</v>
      </c>
      <c r="E16699" s="102" t="s">
        <v>275</v>
      </c>
      <c r="F16699" s="102" t="s">
        <v>26883</v>
      </c>
      <c r="H16699" s="102">
        <v>45648</v>
      </c>
      <c r="I16699" s="102" t="s">
        <v>25171</v>
      </c>
      <c r="J16699" s="102" t="s">
        <v>2</v>
      </c>
      <c r="K16699" s="102" t="s">
        <v>1</v>
      </c>
      <c r="L16699" s="102" t="s">
        <v>23</v>
      </c>
      <c r="M16699" s="102" t="s">
        <v>1074</v>
      </c>
      <c r="N16699" s="102">
        <v>7</v>
      </c>
      <c r="O16699" s="102" t="s">
        <v>1075</v>
      </c>
    </row>
    <row r="16700" spans="1:15" x14ac:dyDescent="0.25">
      <c r="A16700" s="102" t="s">
        <v>7173</v>
      </c>
      <c r="B16700" s="103" t="s">
        <v>2573</v>
      </c>
      <c r="C16700" s="103" t="s">
        <v>277</v>
      </c>
      <c r="D16700" s="102" t="s">
        <v>388</v>
      </c>
      <c r="E16700" s="102" t="s">
        <v>275</v>
      </c>
      <c r="F16700" s="102" t="s">
        <v>26884</v>
      </c>
      <c r="G16700" s="102" t="s">
        <v>22869</v>
      </c>
      <c r="H16700" s="102">
        <v>45648</v>
      </c>
      <c r="I16700" s="102" t="s">
        <v>25171</v>
      </c>
      <c r="J16700" s="102" t="s">
        <v>2</v>
      </c>
      <c r="K16700" s="102" t="s">
        <v>1</v>
      </c>
      <c r="L16700" s="102" t="s">
        <v>23</v>
      </c>
      <c r="M16700" s="102" t="s">
        <v>1074</v>
      </c>
      <c r="N16700" s="102">
        <v>7</v>
      </c>
      <c r="O16700" s="102" t="s">
        <v>1075</v>
      </c>
    </row>
    <row r="16701" spans="1:15" x14ac:dyDescent="0.25">
      <c r="A16701" s="102" t="s">
        <v>25125</v>
      </c>
      <c r="B16701" s="103" t="s">
        <v>25126</v>
      </c>
      <c r="C16701" s="103" t="s">
        <v>1118</v>
      </c>
      <c r="D16701" s="102" t="s">
        <v>318</v>
      </c>
      <c r="E16701" s="102" t="s">
        <v>275</v>
      </c>
      <c r="F16701" s="102" t="s">
        <v>26885</v>
      </c>
      <c r="H16701" s="102">
        <v>45648</v>
      </c>
      <c r="I16701" s="102" t="s">
        <v>25171</v>
      </c>
      <c r="J16701" s="102" t="s">
        <v>2</v>
      </c>
      <c r="K16701" s="102" t="s">
        <v>1</v>
      </c>
      <c r="L16701" s="102" t="s">
        <v>23</v>
      </c>
      <c r="M16701" s="102" t="s">
        <v>1074</v>
      </c>
      <c r="N16701" s="102">
        <v>7</v>
      </c>
      <c r="O16701" s="102" t="s">
        <v>1075</v>
      </c>
    </row>
    <row r="16702" spans="1:15" x14ac:dyDescent="0.25">
      <c r="A16702" s="102" t="s">
        <v>21994</v>
      </c>
      <c r="B16702" s="103" t="s">
        <v>25128</v>
      </c>
      <c r="C16702" s="103" t="s">
        <v>1082</v>
      </c>
      <c r="D16702" s="102" t="s">
        <v>318</v>
      </c>
      <c r="E16702" s="102" t="s">
        <v>275</v>
      </c>
      <c r="F16702" s="102" t="s">
        <v>26886</v>
      </c>
      <c r="H16702" s="102">
        <v>45648</v>
      </c>
      <c r="I16702" s="102" t="s">
        <v>25171</v>
      </c>
      <c r="J16702" s="102" t="s">
        <v>2</v>
      </c>
      <c r="K16702" s="102" t="s">
        <v>1</v>
      </c>
      <c r="L16702" s="102" t="s">
        <v>23</v>
      </c>
      <c r="M16702" s="102" t="s">
        <v>1082</v>
      </c>
      <c r="N16702" s="102">
        <v>7</v>
      </c>
      <c r="O16702" s="102" t="s">
        <v>1075</v>
      </c>
    </row>
    <row r="16703" spans="1:15" x14ac:dyDescent="0.25">
      <c r="A16703" s="102" t="s">
        <v>21994</v>
      </c>
      <c r="B16703" s="103" t="s">
        <v>25130</v>
      </c>
      <c r="C16703" s="103" t="s">
        <v>1082</v>
      </c>
      <c r="D16703" s="102" t="s">
        <v>318</v>
      </c>
      <c r="E16703" s="102" t="s">
        <v>275</v>
      </c>
      <c r="F16703" s="102" t="s">
        <v>26887</v>
      </c>
      <c r="H16703" s="102">
        <v>45648</v>
      </c>
      <c r="I16703" s="102" t="s">
        <v>25171</v>
      </c>
      <c r="J16703" s="102" t="s">
        <v>2</v>
      </c>
      <c r="K16703" s="102" t="s">
        <v>1</v>
      </c>
      <c r="L16703" s="102" t="s">
        <v>23</v>
      </c>
      <c r="M16703" s="102" t="s">
        <v>1082</v>
      </c>
      <c r="N16703" s="102">
        <v>7</v>
      </c>
      <c r="O16703" s="102" t="s">
        <v>1075</v>
      </c>
    </row>
    <row r="16704" spans="1:15" x14ac:dyDescent="0.25">
      <c r="A16704" s="102" t="s">
        <v>21994</v>
      </c>
      <c r="B16704" s="103" t="s">
        <v>1571</v>
      </c>
      <c r="C16704" s="103" t="s">
        <v>274</v>
      </c>
      <c r="D16704" s="102" t="s">
        <v>318</v>
      </c>
      <c r="E16704" s="102" t="s">
        <v>275</v>
      </c>
      <c r="F16704" s="102" t="s">
        <v>26888</v>
      </c>
      <c r="H16704" s="102">
        <v>45648</v>
      </c>
      <c r="I16704" s="102" t="s">
        <v>25171</v>
      </c>
      <c r="J16704" s="102" t="s">
        <v>2</v>
      </c>
      <c r="K16704" s="102" t="s">
        <v>1</v>
      </c>
      <c r="L16704" s="102" t="s">
        <v>23</v>
      </c>
      <c r="M16704" s="102" t="s">
        <v>1074</v>
      </c>
      <c r="N16704" s="102">
        <v>7</v>
      </c>
      <c r="O16704" s="102" t="s">
        <v>1075</v>
      </c>
    </row>
    <row r="16705" spans="1:15" x14ac:dyDescent="0.25">
      <c r="A16705" s="102" t="s">
        <v>25133</v>
      </c>
      <c r="B16705" s="103" t="s">
        <v>5997</v>
      </c>
      <c r="C16705" s="103" t="s">
        <v>274</v>
      </c>
      <c r="D16705" s="102" t="s">
        <v>318</v>
      </c>
      <c r="E16705" s="102" t="s">
        <v>275</v>
      </c>
      <c r="F16705" s="102" t="s">
        <v>26889</v>
      </c>
      <c r="H16705" s="102">
        <v>45648</v>
      </c>
      <c r="I16705" s="102" t="s">
        <v>25171</v>
      </c>
      <c r="J16705" s="102" t="s">
        <v>2</v>
      </c>
      <c r="K16705" s="102" t="s">
        <v>1</v>
      </c>
      <c r="L16705" s="102" t="s">
        <v>23</v>
      </c>
      <c r="M16705" s="102" t="s">
        <v>1074</v>
      </c>
      <c r="N16705" s="102">
        <v>7</v>
      </c>
      <c r="O16705" s="102" t="s">
        <v>1075</v>
      </c>
    </row>
    <row r="16706" spans="1:15" x14ac:dyDescent="0.25">
      <c r="A16706" s="102" t="s">
        <v>25135</v>
      </c>
      <c r="B16706" s="103" t="s">
        <v>17765</v>
      </c>
      <c r="C16706" s="103" t="s">
        <v>1118</v>
      </c>
      <c r="D16706" s="102" t="s">
        <v>318</v>
      </c>
      <c r="E16706" s="102" t="s">
        <v>275</v>
      </c>
      <c r="F16706" s="102" t="s">
        <v>26890</v>
      </c>
      <c r="H16706" s="102">
        <v>45648</v>
      </c>
      <c r="I16706" s="102" t="s">
        <v>25171</v>
      </c>
      <c r="J16706" s="102" t="s">
        <v>2</v>
      </c>
      <c r="K16706" s="102" t="s">
        <v>1</v>
      </c>
      <c r="L16706" s="102" t="s">
        <v>23</v>
      </c>
      <c r="M16706" s="102" t="s">
        <v>1074</v>
      </c>
      <c r="N16706" s="102">
        <v>7</v>
      </c>
      <c r="O16706" s="102" t="s">
        <v>1075</v>
      </c>
    </row>
    <row r="16707" spans="1:15" x14ac:dyDescent="0.25">
      <c r="A16707" s="102" t="s">
        <v>25137</v>
      </c>
      <c r="B16707" s="103" t="s">
        <v>7515</v>
      </c>
      <c r="C16707" s="103" t="s">
        <v>274</v>
      </c>
      <c r="D16707" s="102" t="s">
        <v>318</v>
      </c>
      <c r="E16707" s="102" t="s">
        <v>275</v>
      </c>
      <c r="F16707" s="102" t="s">
        <v>26891</v>
      </c>
      <c r="H16707" s="102">
        <v>45648</v>
      </c>
      <c r="I16707" s="102" t="s">
        <v>25171</v>
      </c>
      <c r="J16707" s="102" t="s">
        <v>2</v>
      </c>
      <c r="K16707" s="102" t="s">
        <v>1</v>
      </c>
      <c r="L16707" s="102" t="s">
        <v>23</v>
      </c>
      <c r="M16707" s="102" t="s">
        <v>1074</v>
      </c>
      <c r="N16707" s="102">
        <v>7</v>
      </c>
      <c r="O16707" s="102" t="s">
        <v>1075</v>
      </c>
    </row>
    <row r="16708" spans="1:15" x14ac:dyDescent="0.25">
      <c r="A16708" s="102" t="s">
        <v>25139</v>
      </c>
      <c r="B16708" s="103" t="s">
        <v>1855</v>
      </c>
      <c r="C16708" s="103" t="s">
        <v>1118</v>
      </c>
      <c r="D16708" s="102" t="s">
        <v>318</v>
      </c>
      <c r="E16708" s="102" t="s">
        <v>275</v>
      </c>
      <c r="F16708" s="102" t="s">
        <v>26892</v>
      </c>
      <c r="H16708" s="102">
        <v>45648</v>
      </c>
      <c r="I16708" s="102" t="s">
        <v>25171</v>
      </c>
      <c r="J16708" s="102" t="s">
        <v>2</v>
      </c>
      <c r="K16708" s="102" t="s">
        <v>1</v>
      </c>
      <c r="L16708" s="102" t="s">
        <v>23</v>
      </c>
      <c r="M16708" s="102" t="s">
        <v>1074</v>
      </c>
      <c r="N16708" s="102">
        <v>7</v>
      </c>
      <c r="O16708" s="102" t="s">
        <v>1075</v>
      </c>
    </row>
    <row r="16709" spans="1:15" x14ac:dyDescent="0.25">
      <c r="A16709" s="102" t="s">
        <v>25141</v>
      </c>
      <c r="B16709" s="103" t="s">
        <v>25142</v>
      </c>
      <c r="C16709" s="103" t="s">
        <v>1118</v>
      </c>
      <c r="D16709" s="102" t="s">
        <v>318</v>
      </c>
      <c r="E16709" s="102" t="s">
        <v>275</v>
      </c>
      <c r="F16709" s="102" t="s">
        <v>26893</v>
      </c>
      <c r="H16709" s="102">
        <v>45648</v>
      </c>
      <c r="I16709" s="102" t="s">
        <v>25171</v>
      </c>
      <c r="J16709" s="102" t="s">
        <v>2</v>
      </c>
      <c r="K16709" s="102" t="s">
        <v>1</v>
      </c>
      <c r="L16709" s="102" t="s">
        <v>23</v>
      </c>
      <c r="M16709" s="102" t="s">
        <v>1074</v>
      </c>
      <c r="N16709" s="102">
        <v>7</v>
      </c>
      <c r="O16709" s="102" t="s">
        <v>1075</v>
      </c>
    </row>
    <row r="16710" spans="1:15" x14ac:dyDescent="0.25">
      <c r="A16710" s="102" t="s">
        <v>25144</v>
      </c>
      <c r="B16710" s="103" t="s">
        <v>1114</v>
      </c>
      <c r="C16710" s="103" t="s">
        <v>1118</v>
      </c>
      <c r="D16710" s="102" t="s">
        <v>318</v>
      </c>
      <c r="E16710" s="102" t="s">
        <v>275</v>
      </c>
      <c r="F16710" s="102" t="s">
        <v>26894</v>
      </c>
      <c r="H16710" s="102">
        <v>45648</v>
      </c>
      <c r="I16710" s="102" t="s">
        <v>25171</v>
      </c>
      <c r="J16710" s="102" t="s">
        <v>2</v>
      </c>
      <c r="K16710" s="102" t="s">
        <v>1</v>
      </c>
      <c r="L16710" s="102" t="s">
        <v>23</v>
      </c>
      <c r="M16710" s="102" t="s">
        <v>1074</v>
      </c>
      <c r="N16710" s="102">
        <v>7</v>
      </c>
      <c r="O16710" s="102" t="s">
        <v>1075</v>
      </c>
    </row>
    <row r="16711" spans="1:15" x14ac:dyDescent="0.25">
      <c r="A16711" s="102" t="s">
        <v>26895</v>
      </c>
      <c r="B16711" s="103" t="s">
        <v>1476</v>
      </c>
      <c r="C16711" s="103" t="s">
        <v>274</v>
      </c>
      <c r="D16711" s="102" t="s">
        <v>388</v>
      </c>
      <c r="E16711" s="102" t="s">
        <v>275</v>
      </c>
      <c r="F16711" s="102" t="s">
        <v>26896</v>
      </c>
      <c r="H16711" s="102">
        <v>45648</v>
      </c>
      <c r="I16711" s="102" t="s">
        <v>25171</v>
      </c>
      <c r="J16711" s="102" t="s">
        <v>2</v>
      </c>
      <c r="K16711" s="102" t="s">
        <v>1</v>
      </c>
      <c r="L16711" s="102" t="s">
        <v>23</v>
      </c>
      <c r="M16711" s="102" t="s">
        <v>1074</v>
      </c>
      <c r="N16711" s="102">
        <v>7</v>
      </c>
      <c r="O16711" s="102" t="s">
        <v>1075</v>
      </c>
    </row>
    <row r="16712" spans="1:15" x14ac:dyDescent="0.25">
      <c r="A16712" s="102" t="s">
        <v>25146</v>
      </c>
      <c r="B16712" s="103" t="s">
        <v>3355</v>
      </c>
      <c r="C16712" s="103" t="s">
        <v>274</v>
      </c>
      <c r="D16712" s="102" t="s">
        <v>388</v>
      </c>
      <c r="E16712" s="102" t="s">
        <v>275</v>
      </c>
      <c r="F16712" s="102" t="s">
        <v>26897</v>
      </c>
      <c r="H16712" s="102">
        <v>45648</v>
      </c>
      <c r="I16712" s="102" t="s">
        <v>25171</v>
      </c>
      <c r="J16712" s="102" t="s">
        <v>2</v>
      </c>
      <c r="K16712" s="102" t="s">
        <v>1</v>
      </c>
      <c r="L16712" s="102" t="s">
        <v>23</v>
      </c>
      <c r="M16712" s="102" t="s">
        <v>1074</v>
      </c>
      <c r="N16712" s="102">
        <v>7</v>
      </c>
      <c r="O16712" s="102" t="s">
        <v>1075</v>
      </c>
    </row>
    <row r="16713" spans="1:15" x14ac:dyDescent="0.25">
      <c r="A16713" s="102" t="s">
        <v>26898</v>
      </c>
      <c r="B16713" s="103" t="s">
        <v>2065</v>
      </c>
      <c r="C16713" s="103" t="s">
        <v>1118</v>
      </c>
      <c r="D16713" s="102" t="s">
        <v>388</v>
      </c>
      <c r="E16713" s="102" t="s">
        <v>275</v>
      </c>
      <c r="F16713" s="102" t="s">
        <v>26899</v>
      </c>
      <c r="H16713" s="102">
        <v>45648</v>
      </c>
      <c r="I16713" s="102" t="s">
        <v>25171</v>
      </c>
      <c r="J16713" s="102" t="s">
        <v>2</v>
      </c>
      <c r="K16713" s="102" t="s">
        <v>1</v>
      </c>
      <c r="L16713" s="102" t="s">
        <v>23</v>
      </c>
      <c r="M16713" s="102" t="s">
        <v>1074</v>
      </c>
      <c r="N16713" s="102">
        <v>7</v>
      </c>
      <c r="O16713" s="102" t="s">
        <v>1075</v>
      </c>
    </row>
    <row r="16714" spans="1:15" x14ac:dyDescent="0.25">
      <c r="A16714" s="102" t="s">
        <v>26900</v>
      </c>
      <c r="B16714" s="103" t="s">
        <v>26901</v>
      </c>
      <c r="C16714" s="103" t="s">
        <v>274</v>
      </c>
      <c r="D16714" s="102" t="s">
        <v>388</v>
      </c>
      <c r="E16714" s="102" t="s">
        <v>17150</v>
      </c>
      <c r="H16714" s="102">
        <v>45648</v>
      </c>
      <c r="I16714" s="102" t="s">
        <v>25171</v>
      </c>
      <c r="J16714" s="102" t="s">
        <v>2</v>
      </c>
      <c r="K16714" s="102" t="s">
        <v>1</v>
      </c>
      <c r="L16714" s="102" t="s">
        <v>23</v>
      </c>
      <c r="M16714" s="102" t="s">
        <v>1074</v>
      </c>
      <c r="N16714" s="102">
        <v>7</v>
      </c>
      <c r="O16714" s="102" t="s">
        <v>1075</v>
      </c>
    </row>
    <row r="16715" spans="1:15" x14ac:dyDescent="0.25">
      <c r="A16715" s="102" t="s">
        <v>26902</v>
      </c>
      <c r="B16715" s="103" t="s">
        <v>1111</v>
      </c>
      <c r="C16715" s="103" t="s">
        <v>274</v>
      </c>
      <c r="D16715" s="102" t="s">
        <v>388</v>
      </c>
      <c r="E16715" s="102" t="s">
        <v>275</v>
      </c>
      <c r="F16715" s="102" t="s">
        <v>26903</v>
      </c>
      <c r="G16715" s="102" t="s">
        <v>22869</v>
      </c>
      <c r="H16715" s="102">
        <v>45648</v>
      </c>
      <c r="I16715" s="102" t="s">
        <v>25171</v>
      </c>
      <c r="J16715" s="102" t="s">
        <v>2</v>
      </c>
      <c r="K16715" s="102" t="s">
        <v>1</v>
      </c>
      <c r="L16715" s="102" t="s">
        <v>23</v>
      </c>
      <c r="M16715" s="102" t="s">
        <v>1074</v>
      </c>
      <c r="N16715" s="102">
        <v>7</v>
      </c>
      <c r="O16715" s="102" t="s">
        <v>1075</v>
      </c>
    </row>
    <row r="16716" spans="1:15" x14ac:dyDescent="0.25">
      <c r="A16716" s="102" t="s">
        <v>25154</v>
      </c>
      <c r="B16716" s="103" t="s">
        <v>3350</v>
      </c>
      <c r="C16716" s="103" t="s">
        <v>274</v>
      </c>
      <c r="D16716" s="102" t="s">
        <v>318</v>
      </c>
      <c r="E16716" s="102" t="s">
        <v>275</v>
      </c>
      <c r="F16716" s="102" t="s">
        <v>26904</v>
      </c>
      <c r="H16716" s="102">
        <v>45648</v>
      </c>
      <c r="I16716" s="102" t="s">
        <v>25171</v>
      </c>
      <c r="J16716" s="102" t="s">
        <v>2</v>
      </c>
      <c r="K16716" s="102" t="s">
        <v>1</v>
      </c>
      <c r="L16716" s="102" t="s">
        <v>23</v>
      </c>
      <c r="M16716" s="102" t="s">
        <v>1074</v>
      </c>
      <c r="N16716" s="102">
        <v>7</v>
      </c>
      <c r="O16716" s="102" t="s">
        <v>1075</v>
      </c>
    </row>
    <row r="16717" spans="1:15" x14ac:dyDescent="0.25">
      <c r="A16717" s="102" t="s">
        <v>25156</v>
      </c>
      <c r="B16717" s="103" t="s">
        <v>25157</v>
      </c>
      <c r="C16717" s="103" t="s">
        <v>274</v>
      </c>
      <c r="D16717" s="102" t="s">
        <v>318</v>
      </c>
      <c r="E16717" s="102" t="s">
        <v>275</v>
      </c>
      <c r="F16717" s="102" t="s">
        <v>26905</v>
      </c>
      <c r="H16717" s="102">
        <v>45648</v>
      </c>
      <c r="I16717" s="102" t="s">
        <v>25171</v>
      </c>
      <c r="J16717" s="102" t="s">
        <v>2</v>
      </c>
      <c r="K16717" s="102" t="s">
        <v>1</v>
      </c>
      <c r="L16717" s="102" t="s">
        <v>23</v>
      </c>
      <c r="M16717" s="102" t="s">
        <v>1074</v>
      </c>
      <c r="N16717" s="102">
        <v>7</v>
      </c>
      <c r="O16717" s="102" t="s">
        <v>1075</v>
      </c>
    </row>
    <row r="16718" spans="1:15" x14ac:dyDescent="0.25">
      <c r="A16718" s="102" t="s">
        <v>25159</v>
      </c>
      <c r="B16718" s="103" t="s">
        <v>25160</v>
      </c>
      <c r="C16718" s="103" t="s">
        <v>274</v>
      </c>
      <c r="D16718" s="102" t="s">
        <v>318</v>
      </c>
      <c r="E16718" s="102" t="s">
        <v>275</v>
      </c>
      <c r="F16718" s="102" t="s">
        <v>26906</v>
      </c>
      <c r="H16718" s="102">
        <v>45648</v>
      </c>
      <c r="I16718" s="102" t="s">
        <v>25171</v>
      </c>
      <c r="J16718" s="102" t="s">
        <v>2</v>
      </c>
      <c r="K16718" s="102" t="s">
        <v>1</v>
      </c>
      <c r="L16718" s="102" t="s">
        <v>23</v>
      </c>
      <c r="M16718" s="102" t="s">
        <v>1074</v>
      </c>
      <c r="N16718" s="102">
        <v>7</v>
      </c>
      <c r="O16718" s="102" t="s">
        <v>1075</v>
      </c>
    </row>
    <row r="16719" spans="1:15" x14ac:dyDescent="0.25">
      <c r="A16719" s="102" t="s">
        <v>25162</v>
      </c>
      <c r="B16719" s="103" t="s">
        <v>1214</v>
      </c>
      <c r="C16719" s="103" t="s">
        <v>1118</v>
      </c>
      <c r="D16719" s="102" t="s">
        <v>318</v>
      </c>
      <c r="E16719" s="102" t="s">
        <v>275</v>
      </c>
      <c r="F16719" s="102" t="s">
        <v>26907</v>
      </c>
      <c r="H16719" s="102">
        <v>45648</v>
      </c>
      <c r="I16719" s="102" t="s">
        <v>25171</v>
      </c>
      <c r="J16719" s="102" t="s">
        <v>2</v>
      </c>
      <c r="K16719" s="102" t="s">
        <v>1</v>
      </c>
      <c r="L16719" s="102" t="s">
        <v>23</v>
      </c>
      <c r="M16719" s="102" t="s">
        <v>1074</v>
      </c>
      <c r="N16719" s="102">
        <v>7</v>
      </c>
      <c r="O16719" s="102" t="s">
        <v>1075</v>
      </c>
    </row>
    <row r="16720" spans="1:15" x14ac:dyDescent="0.25">
      <c r="A16720" s="102" t="s">
        <v>25164</v>
      </c>
      <c r="B16720" s="103" t="s">
        <v>1122</v>
      </c>
      <c r="C16720" s="103" t="s">
        <v>274</v>
      </c>
      <c r="D16720" s="102" t="s">
        <v>318</v>
      </c>
      <c r="E16720" s="102" t="s">
        <v>275</v>
      </c>
      <c r="F16720" s="102" t="s">
        <v>26908</v>
      </c>
      <c r="H16720" s="102">
        <v>45648</v>
      </c>
      <c r="I16720" s="102" t="s">
        <v>25171</v>
      </c>
      <c r="J16720" s="102" t="s">
        <v>2</v>
      </c>
      <c r="K16720" s="102" t="s">
        <v>1</v>
      </c>
      <c r="L16720" s="102" t="s">
        <v>23</v>
      </c>
      <c r="M16720" s="102" t="s">
        <v>1074</v>
      </c>
      <c r="N16720" s="102">
        <v>7</v>
      </c>
      <c r="O16720" s="102" t="s">
        <v>1075</v>
      </c>
    </row>
    <row r="16721" spans="1:15" x14ac:dyDescent="0.25">
      <c r="A16721" s="102" t="s">
        <v>25166</v>
      </c>
      <c r="B16721" s="103" t="s">
        <v>1080</v>
      </c>
      <c r="C16721" s="103" t="s">
        <v>1118</v>
      </c>
      <c r="D16721" s="102" t="s">
        <v>318</v>
      </c>
      <c r="E16721" s="102" t="s">
        <v>275</v>
      </c>
      <c r="F16721" s="102" t="s">
        <v>26909</v>
      </c>
      <c r="H16721" s="102">
        <v>45648</v>
      </c>
      <c r="I16721" s="102" t="s">
        <v>25171</v>
      </c>
      <c r="J16721" s="102" t="s">
        <v>2</v>
      </c>
      <c r="K16721" s="102" t="s">
        <v>1</v>
      </c>
      <c r="L16721" s="102" t="s">
        <v>23</v>
      </c>
      <c r="M16721" s="102" t="s">
        <v>1074</v>
      </c>
      <c r="N16721" s="102">
        <v>7</v>
      </c>
      <c r="O16721" s="102" t="s">
        <v>1075</v>
      </c>
    </row>
    <row r="16722" spans="1:15" x14ac:dyDescent="0.25">
      <c r="A16722" s="102" t="s">
        <v>25168</v>
      </c>
      <c r="B16722" s="103" t="s">
        <v>1895</v>
      </c>
      <c r="C16722" s="103" t="s">
        <v>274</v>
      </c>
      <c r="D16722" s="102" t="s">
        <v>318</v>
      </c>
      <c r="E16722" s="102" t="s">
        <v>275</v>
      </c>
      <c r="F16722" s="102" t="s">
        <v>26910</v>
      </c>
      <c r="H16722" s="102">
        <v>45648</v>
      </c>
      <c r="I16722" s="102" t="s">
        <v>25171</v>
      </c>
      <c r="J16722" s="102" t="s">
        <v>2</v>
      </c>
      <c r="K16722" s="102" t="s">
        <v>1</v>
      </c>
      <c r="L16722" s="102" t="s">
        <v>23</v>
      </c>
      <c r="M16722" s="102" t="s">
        <v>1074</v>
      </c>
      <c r="N16722" s="102">
        <v>7</v>
      </c>
      <c r="O16722" s="102" t="s">
        <v>1075</v>
      </c>
    </row>
    <row r="16723" spans="1:15" x14ac:dyDescent="0.25">
      <c r="A16723" s="102" t="s">
        <v>25923</v>
      </c>
      <c r="B16723" s="103" t="s">
        <v>3210</v>
      </c>
      <c r="C16723" s="103" t="s">
        <v>1118</v>
      </c>
      <c r="D16723" s="102" t="s">
        <v>2881</v>
      </c>
      <c r="E16723" s="102" t="s">
        <v>275</v>
      </c>
      <c r="F16723" s="102" t="s">
        <v>26911</v>
      </c>
      <c r="H16723" s="102">
        <v>45663</v>
      </c>
      <c r="I16723" s="102" t="s">
        <v>25742</v>
      </c>
      <c r="J16723" s="102" t="s">
        <v>1</v>
      </c>
      <c r="K16723" s="102" t="s">
        <v>301</v>
      </c>
      <c r="L16723" s="102" t="s">
        <v>302</v>
      </c>
      <c r="M16723" s="102" t="s">
        <v>1074</v>
      </c>
      <c r="N16723" s="102">
        <v>1</v>
      </c>
      <c r="O16723" s="102" t="s">
        <v>26235</v>
      </c>
    </row>
    <row r="16724" spans="1:15" x14ac:dyDescent="0.25">
      <c r="A16724" s="102" t="s">
        <v>25945</v>
      </c>
      <c r="B16724" s="103" t="s">
        <v>25946</v>
      </c>
      <c r="C16724" s="103" t="s">
        <v>1118</v>
      </c>
      <c r="D16724" s="102" t="s">
        <v>2881</v>
      </c>
      <c r="E16724" s="102" t="s">
        <v>275</v>
      </c>
      <c r="F16724" s="102" t="s">
        <v>26912</v>
      </c>
      <c r="H16724" s="102">
        <v>45663</v>
      </c>
      <c r="I16724" s="102" t="s">
        <v>25742</v>
      </c>
      <c r="J16724" s="102" t="s">
        <v>1</v>
      </c>
      <c r="K16724" s="102" t="s">
        <v>301</v>
      </c>
      <c r="L16724" s="102" t="s">
        <v>302</v>
      </c>
      <c r="M16724" s="102" t="s">
        <v>1074</v>
      </c>
      <c r="N16724" s="102">
        <v>1</v>
      </c>
      <c r="O16724" s="102" t="s">
        <v>26235</v>
      </c>
    </row>
    <row r="16725" spans="1:15" x14ac:dyDescent="0.25">
      <c r="A16725" s="102" t="s">
        <v>25982</v>
      </c>
      <c r="B16725" s="103" t="s">
        <v>14079</v>
      </c>
      <c r="C16725" s="103" t="s">
        <v>1360</v>
      </c>
      <c r="D16725" s="102" t="s">
        <v>2881</v>
      </c>
      <c r="E16725" s="102" t="s">
        <v>275</v>
      </c>
      <c r="F16725" s="102" t="s">
        <v>26913</v>
      </c>
      <c r="H16725" s="102">
        <v>45663</v>
      </c>
      <c r="I16725" s="102" t="s">
        <v>25742</v>
      </c>
      <c r="J16725" s="102" t="s">
        <v>1</v>
      </c>
      <c r="K16725" s="102" t="s">
        <v>301</v>
      </c>
      <c r="L16725" s="102" t="s">
        <v>302</v>
      </c>
      <c r="M16725" s="102" t="s">
        <v>1074</v>
      </c>
      <c r="N16725" s="102">
        <v>1</v>
      </c>
      <c r="O16725" s="102" t="s">
        <v>26235</v>
      </c>
    </row>
    <row r="16726" spans="1:15" x14ac:dyDescent="0.25">
      <c r="A16726" s="102" t="s">
        <v>25987</v>
      </c>
      <c r="B16726" s="103" t="s">
        <v>8489</v>
      </c>
      <c r="C16726" s="103" t="s">
        <v>1118</v>
      </c>
      <c r="D16726" s="102" t="s">
        <v>2881</v>
      </c>
      <c r="E16726" s="102" t="s">
        <v>275</v>
      </c>
      <c r="F16726" s="102" t="s">
        <v>26914</v>
      </c>
      <c r="H16726" s="102">
        <v>45663</v>
      </c>
      <c r="I16726" s="102" t="s">
        <v>25742</v>
      </c>
      <c r="J16726" s="102" t="s">
        <v>1</v>
      </c>
      <c r="K16726" s="102" t="s">
        <v>301</v>
      </c>
      <c r="L16726" s="102" t="s">
        <v>302</v>
      </c>
      <c r="M16726" s="102" t="s">
        <v>1074</v>
      </c>
      <c r="N16726" s="102">
        <v>1</v>
      </c>
      <c r="O16726" s="102" t="s">
        <v>26235</v>
      </c>
    </row>
    <row r="16727" spans="1:15" x14ac:dyDescent="0.25">
      <c r="A16727" s="102" t="s">
        <v>25989</v>
      </c>
      <c r="B16727" s="103" t="s">
        <v>14072</v>
      </c>
      <c r="C16727" s="103" t="s">
        <v>1360</v>
      </c>
      <c r="D16727" s="102" t="s">
        <v>2881</v>
      </c>
      <c r="E16727" s="102" t="s">
        <v>275</v>
      </c>
      <c r="F16727" s="102" t="s">
        <v>26915</v>
      </c>
      <c r="H16727" s="102">
        <v>45663</v>
      </c>
      <c r="I16727" s="102" t="s">
        <v>25742</v>
      </c>
      <c r="J16727" s="102" t="s">
        <v>1</v>
      </c>
      <c r="K16727" s="102" t="s">
        <v>301</v>
      </c>
      <c r="L16727" s="102" t="s">
        <v>302</v>
      </c>
      <c r="M16727" s="102" t="s">
        <v>1074</v>
      </c>
      <c r="N16727" s="102">
        <v>1</v>
      </c>
      <c r="O16727" s="102" t="s">
        <v>26235</v>
      </c>
    </row>
    <row r="16728" spans="1:15" x14ac:dyDescent="0.25">
      <c r="A16728" s="102" t="s">
        <v>25991</v>
      </c>
      <c r="B16728" s="103" t="s">
        <v>25992</v>
      </c>
      <c r="C16728" s="103" t="s">
        <v>1118</v>
      </c>
      <c r="D16728" s="102" t="s">
        <v>2881</v>
      </c>
      <c r="E16728" s="102" t="s">
        <v>275</v>
      </c>
      <c r="F16728" s="102" t="s">
        <v>26916</v>
      </c>
      <c r="H16728" s="102">
        <v>45663</v>
      </c>
      <c r="I16728" s="102" t="s">
        <v>25742</v>
      </c>
      <c r="J16728" s="102" t="s">
        <v>1</v>
      </c>
      <c r="K16728" s="102" t="s">
        <v>301</v>
      </c>
      <c r="L16728" s="102" t="s">
        <v>302</v>
      </c>
      <c r="M16728" s="102" t="s">
        <v>1074</v>
      </c>
      <c r="N16728" s="102">
        <v>1</v>
      </c>
      <c r="O16728" s="102" t="s">
        <v>26235</v>
      </c>
    </row>
    <row r="16729" spans="1:15" x14ac:dyDescent="0.25">
      <c r="A16729" s="102" t="s">
        <v>25994</v>
      </c>
      <c r="B16729" s="103" t="s">
        <v>25995</v>
      </c>
      <c r="C16729" s="103" t="s">
        <v>1118</v>
      </c>
      <c r="D16729" s="102" t="s">
        <v>2881</v>
      </c>
      <c r="E16729" s="102" t="s">
        <v>275</v>
      </c>
      <c r="F16729" s="102" t="s">
        <v>26917</v>
      </c>
      <c r="H16729" s="102">
        <v>45663</v>
      </c>
      <c r="I16729" s="102" t="s">
        <v>25742</v>
      </c>
      <c r="J16729" s="102" t="s">
        <v>1</v>
      </c>
      <c r="K16729" s="102" t="s">
        <v>301</v>
      </c>
      <c r="L16729" s="102" t="s">
        <v>302</v>
      </c>
      <c r="M16729" s="102" t="s">
        <v>1074</v>
      </c>
      <c r="N16729" s="102">
        <v>1</v>
      </c>
      <c r="O16729" s="102" t="s">
        <v>26235</v>
      </c>
    </row>
    <row r="16730" spans="1:15" x14ac:dyDescent="0.25">
      <c r="A16730" s="102" t="s">
        <v>26013</v>
      </c>
      <c r="B16730" s="103" t="s">
        <v>26014</v>
      </c>
      <c r="C16730" s="103" t="s">
        <v>1360</v>
      </c>
      <c r="D16730" s="102" t="s">
        <v>2881</v>
      </c>
      <c r="E16730" s="102" t="s">
        <v>275</v>
      </c>
      <c r="F16730" s="102" t="s">
        <v>26918</v>
      </c>
      <c r="H16730" s="102">
        <v>45663</v>
      </c>
      <c r="I16730" s="102" t="s">
        <v>25742</v>
      </c>
      <c r="J16730" s="102" t="s">
        <v>1</v>
      </c>
      <c r="K16730" s="102" t="s">
        <v>301</v>
      </c>
      <c r="L16730" s="102" t="s">
        <v>302</v>
      </c>
      <c r="M16730" s="102" t="s">
        <v>1074</v>
      </c>
      <c r="N16730" s="102">
        <v>1</v>
      </c>
      <c r="O16730" s="102" t="s">
        <v>26235</v>
      </c>
    </row>
    <row r="16731" spans="1:15" x14ac:dyDescent="0.25">
      <c r="A16731" s="102" t="s">
        <v>26016</v>
      </c>
      <c r="B16731" s="103" t="s">
        <v>14639</v>
      </c>
      <c r="C16731" s="103" t="s">
        <v>1118</v>
      </c>
      <c r="D16731" s="102" t="s">
        <v>2881</v>
      </c>
      <c r="E16731" s="102" t="s">
        <v>275</v>
      </c>
      <c r="F16731" s="102" t="s">
        <v>26919</v>
      </c>
      <c r="H16731" s="102">
        <v>45663</v>
      </c>
      <c r="I16731" s="102" t="s">
        <v>25742</v>
      </c>
      <c r="J16731" s="102" t="s">
        <v>1</v>
      </c>
      <c r="K16731" s="102" t="s">
        <v>301</v>
      </c>
      <c r="L16731" s="102" t="s">
        <v>302</v>
      </c>
      <c r="M16731" s="102" t="s">
        <v>1074</v>
      </c>
      <c r="N16731" s="102">
        <v>1</v>
      </c>
      <c r="O16731" s="102" t="s">
        <v>26235</v>
      </c>
    </row>
    <row r="16732" spans="1:15" x14ac:dyDescent="0.25">
      <c r="A16732" s="102" t="s">
        <v>26016</v>
      </c>
      <c r="B16732" s="103" t="s">
        <v>26018</v>
      </c>
      <c r="C16732" s="103" t="s">
        <v>1360</v>
      </c>
      <c r="D16732" s="102" t="s">
        <v>2881</v>
      </c>
      <c r="E16732" s="102" t="s">
        <v>275</v>
      </c>
      <c r="F16732" s="102" t="s">
        <v>26920</v>
      </c>
      <c r="H16732" s="102">
        <v>45663</v>
      </c>
      <c r="I16732" s="102" t="s">
        <v>25742</v>
      </c>
      <c r="J16732" s="102" t="s">
        <v>1</v>
      </c>
      <c r="K16732" s="102" t="s">
        <v>301</v>
      </c>
      <c r="L16732" s="102" t="s">
        <v>302</v>
      </c>
      <c r="M16732" s="102" t="s">
        <v>1074</v>
      </c>
      <c r="N16732" s="102">
        <v>1</v>
      </c>
      <c r="O16732" s="102" t="s">
        <v>26235</v>
      </c>
    </row>
    <row r="16733" spans="1:15" x14ac:dyDescent="0.25">
      <c r="A16733" s="102" t="s">
        <v>26016</v>
      </c>
      <c r="B16733" s="103" t="s">
        <v>14599</v>
      </c>
      <c r="C16733" s="103" t="s">
        <v>1082</v>
      </c>
      <c r="D16733" s="102" t="s">
        <v>2881</v>
      </c>
      <c r="E16733" s="102" t="s">
        <v>275</v>
      </c>
      <c r="F16733" s="102" t="s">
        <v>26921</v>
      </c>
      <c r="G16733" s="102" t="s">
        <v>26922</v>
      </c>
      <c r="H16733" s="102">
        <v>45663</v>
      </c>
      <c r="I16733" s="102" t="s">
        <v>25742</v>
      </c>
      <c r="J16733" s="102" t="s">
        <v>1</v>
      </c>
      <c r="K16733" s="102" t="s">
        <v>301</v>
      </c>
      <c r="L16733" s="102" t="s">
        <v>302</v>
      </c>
      <c r="M16733" s="102" t="s">
        <v>1082</v>
      </c>
      <c r="N16733" s="102">
        <v>1</v>
      </c>
      <c r="O16733" s="102" t="s">
        <v>26235</v>
      </c>
    </row>
    <row r="16734" spans="1:15" x14ac:dyDescent="0.25">
      <c r="A16734" s="102" t="s">
        <v>26041</v>
      </c>
      <c r="B16734" s="103" t="s">
        <v>20153</v>
      </c>
      <c r="C16734" s="103" t="s">
        <v>1118</v>
      </c>
      <c r="D16734" s="102" t="s">
        <v>2881</v>
      </c>
      <c r="E16734" s="102" t="s">
        <v>275</v>
      </c>
      <c r="F16734" s="102" t="s">
        <v>26923</v>
      </c>
      <c r="H16734" s="102">
        <v>45663</v>
      </c>
      <c r="I16734" s="102" t="s">
        <v>25742</v>
      </c>
      <c r="J16734" s="102" t="s">
        <v>1</v>
      </c>
      <c r="K16734" s="102" t="s">
        <v>301</v>
      </c>
      <c r="L16734" s="102" t="s">
        <v>302</v>
      </c>
      <c r="M16734" s="102" t="s">
        <v>1074</v>
      </c>
      <c r="N16734" s="102">
        <v>1</v>
      </c>
      <c r="O16734" s="102" t="s">
        <v>26235</v>
      </c>
    </row>
    <row r="16735" spans="1:15" x14ac:dyDescent="0.25">
      <c r="A16735" s="102" t="s">
        <v>26043</v>
      </c>
      <c r="B16735" s="103" t="s">
        <v>3210</v>
      </c>
      <c r="C16735" s="103" t="s">
        <v>1118</v>
      </c>
      <c r="D16735" s="102" t="s">
        <v>2881</v>
      </c>
      <c r="E16735" s="102" t="s">
        <v>275</v>
      </c>
      <c r="F16735" s="102" t="s">
        <v>26924</v>
      </c>
      <c r="H16735" s="102">
        <v>45663</v>
      </c>
      <c r="I16735" s="102" t="s">
        <v>25742</v>
      </c>
      <c r="J16735" s="102" t="s">
        <v>1</v>
      </c>
      <c r="K16735" s="102" t="s">
        <v>301</v>
      </c>
      <c r="L16735" s="102" t="s">
        <v>302</v>
      </c>
      <c r="M16735" s="102" t="s">
        <v>1074</v>
      </c>
      <c r="N16735" s="102">
        <v>1</v>
      </c>
      <c r="O16735" s="102" t="s">
        <v>26235</v>
      </c>
    </row>
    <row r="16736" spans="1:15" x14ac:dyDescent="0.25">
      <c r="A16736" s="102" t="s">
        <v>26048</v>
      </c>
      <c r="B16736" s="103" t="s">
        <v>3061</v>
      </c>
      <c r="C16736" s="103" t="s">
        <v>1360</v>
      </c>
      <c r="D16736" s="102" t="s">
        <v>2881</v>
      </c>
      <c r="E16736" s="102" t="s">
        <v>275</v>
      </c>
      <c r="F16736" s="102" t="s">
        <v>26925</v>
      </c>
      <c r="H16736" s="102">
        <v>45663</v>
      </c>
      <c r="I16736" s="102" t="s">
        <v>25742</v>
      </c>
      <c r="J16736" s="102" t="s">
        <v>1</v>
      </c>
      <c r="K16736" s="102" t="s">
        <v>301</v>
      </c>
      <c r="L16736" s="102" t="s">
        <v>302</v>
      </c>
      <c r="M16736" s="102" t="s">
        <v>1074</v>
      </c>
      <c r="N16736" s="102">
        <v>1</v>
      </c>
      <c r="O16736" s="102" t="s">
        <v>26235</v>
      </c>
    </row>
    <row r="16737" spans="1:15" x14ac:dyDescent="0.25">
      <c r="A16737" s="102" t="s">
        <v>26068</v>
      </c>
      <c r="B16737" s="103" t="s">
        <v>26069</v>
      </c>
      <c r="C16737" s="103" t="s">
        <v>1360</v>
      </c>
      <c r="D16737" s="102" t="s">
        <v>2881</v>
      </c>
      <c r="E16737" s="102" t="s">
        <v>275</v>
      </c>
      <c r="F16737" s="102" t="s">
        <v>26926</v>
      </c>
      <c r="H16737" s="102">
        <v>45663</v>
      </c>
      <c r="I16737" s="102" t="s">
        <v>25742</v>
      </c>
      <c r="J16737" s="102" t="s">
        <v>1</v>
      </c>
      <c r="K16737" s="102" t="s">
        <v>301</v>
      </c>
      <c r="L16737" s="102" t="s">
        <v>302</v>
      </c>
      <c r="M16737" s="102" t="s">
        <v>1074</v>
      </c>
      <c r="N16737" s="102">
        <v>1</v>
      </c>
      <c r="O16737" s="102" t="s">
        <v>26235</v>
      </c>
    </row>
    <row r="16738" spans="1:15" x14ac:dyDescent="0.25">
      <c r="A16738" s="102" t="s">
        <v>7896</v>
      </c>
      <c r="B16738" s="103" t="s">
        <v>20122</v>
      </c>
      <c r="C16738" s="103" t="s">
        <v>1118</v>
      </c>
      <c r="D16738" s="102" t="s">
        <v>2881</v>
      </c>
      <c r="E16738" s="102" t="s">
        <v>275</v>
      </c>
      <c r="F16738" s="102" t="s">
        <v>26927</v>
      </c>
      <c r="H16738" s="102">
        <v>45663</v>
      </c>
      <c r="I16738" s="102" t="s">
        <v>25742</v>
      </c>
      <c r="J16738" s="102" t="s">
        <v>1</v>
      </c>
      <c r="K16738" s="102" t="s">
        <v>301</v>
      </c>
      <c r="L16738" s="102" t="s">
        <v>302</v>
      </c>
      <c r="M16738" s="102" t="s">
        <v>1074</v>
      </c>
      <c r="N16738" s="102">
        <v>1</v>
      </c>
      <c r="O16738" s="102" t="s">
        <v>26235</v>
      </c>
    </row>
    <row r="16739" spans="1:15" x14ac:dyDescent="0.25">
      <c r="A16739" s="102" t="s">
        <v>26088</v>
      </c>
      <c r="B16739" s="103" t="s">
        <v>26089</v>
      </c>
      <c r="C16739" s="103" t="s">
        <v>1360</v>
      </c>
      <c r="D16739" s="102" t="s">
        <v>2881</v>
      </c>
      <c r="E16739" s="102" t="s">
        <v>275</v>
      </c>
      <c r="F16739" s="102" t="s">
        <v>26928</v>
      </c>
      <c r="H16739" s="102">
        <v>45663</v>
      </c>
      <c r="I16739" s="102" t="s">
        <v>25742</v>
      </c>
      <c r="J16739" s="102" t="s">
        <v>1</v>
      </c>
      <c r="K16739" s="102" t="s">
        <v>301</v>
      </c>
      <c r="L16739" s="102" t="s">
        <v>302</v>
      </c>
      <c r="M16739" s="102" t="s">
        <v>1074</v>
      </c>
      <c r="N16739" s="102">
        <v>1</v>
      </c>
      <c r="O16739" s="102" t="s">
        <v>26235</v>
      </c>
    </row>
    <row r="16740" spans="1:15" x14ac:dyDescent="0.25">
      <c r="A16740" s="102" t="s">
        <v>26091</v>
      </c>
      <c r="B16740" s="103" t="s">
        <v>3085</v>
      </c>
      <c r="C16740" s="103" t="s">
        <v>1118</v>
      </c>
      <c r="D16740" s="102" t="s">
        <v>2881</v>
      </c>
      <c r="E16740" s="102" t="s">
        <v>275</v>
      </c>
      <c r="F16740" s="102" t="s">
        <v>26929</v>
      </c>
      <c r="H16740" s="102">
        <v>45663</v>
      </c>
      <c r="I16740" s="102" t="s">
        <v>25742</v>
      </c>
      <c r="J16740" s="102" t="s">
        <v>1</v>
      </c>
      <c r="K16740" s="102" t="s">
        <v>301</v>
      </c>
      <c r="L16740" s="102" t="s">
        <v>302</v>
      </c>
      <c r="M16740" s="102" t="s">
        <v>1074</v>
      </c>
      <c r="N16740" s="102">
        <v>1</v>
      </c>
      <c r="O16740" s="102" t="s">
        <v>26235</v>
      </c>
    </row>
    <row r="16741" spans="1:15" x14ac:dyDescent="0.25">
      <c r="A16741" s="102" t="s">
        <v>26093</v>
      </c>
      <c r="B16741" s="103" t="s">
        <v>14708</v>
      </c>
      <c r="C16741" s="103" t="s">
        <v>1360</v>
      </c>
      <c r="D16741" s="102" t="s">
        <v>2881</v>
      </c>
      <c r="E16741" s="102" t="s">
        <v>275</v>
      </c>
      <c r="F16741" s="102" t="s">
        <v>26930</v>
      </c>
      <c r="H16741" s="102">
        <v>45663</v>
      </c>
      <c r="I16741" s="102" t="s">
        <v>25742</v>
      </c>
      <c r="J16741" s="102" t="s">
        <v>1</v>
      </c>
      <c r="K16741" s="102" t="s">
        <v>301</v>
      </c>
      <c r="L16741" s="102" t="s">
        <v>302</v>
      </c>
      <c r="M16741" s="102" t="s">
        <v>1074</v>
      </c>
      <c r="N16741" s="102">
        <v>1</v>
      </c>
      <c r="O16741" s="102" t="s">
        <v>26235</v>
      </c>
    </row>
    <row r="16742" spans="1:15" x14ac:dyDescent="0.25">
      <c r="A16742" s="102" t="s">
        <v>22731</v>
      </c>
      <c r="B16742" s="103" t="s">
        <v>14244</v>
      </c>
      <c r="C16742" s="103" t="s">
        <v>1360</v>
      </c>
      <c r="D16742" s="102" t="s">
        <v>2881</v>
      </c>
      <c r="E16742" s="102" t="s">
        <v>275</v>
      </c>
      <c r="F16742" s="102" t="s">
        <v>26931</v>
      </c>
      <c r="H16742" s="102">
        <v>45663</v>
      </c>
      <c r="I16742" s="102" t="s">
        <v>25742</v>
      </c>
      <c r="J16742" s="102" t="s">
        <v>1</v>
      </c>
      <c r="K16742" s="102" t="s">
        <v>301</v>
      </c>
      <c r="L16742" s="102" t="s">
        <v>302</v>
      </c>
      <c r="M16742" s="102" t="s">
        <v>1074</v>
      </c>
      <c r="N16742" s="102">
        <v>1</v>
      </c>
      <c r="O16742" s="102" t="s">
        <v>26235</v>
      </c>
    </row>
    <row r="16743" spans="1:15" x14ac:dyDescent="0.25">
      <c r="A16743" s="102" t="s">
        <v>26144</v>
      </c>
      <c r="B16743" s="103" t="s">
        <v>14814</v>
      </c>
      <c r="C16743" s="103" t="s">
        <v>1082</v>
      </c>
      <c r="D16743" s="102" t="s">
        <v>2881</v>
      </c>
      <c r="E16743" s="102" t="s">
        <v>275</v>
      </c>
      <c r="F16743" s="102" t="s">
        <v>26932</v>
      </c>
      <c r="G16743" s="102" t="s">
        <v>26933</v>
      </c>
      <c r="H16743" s="102">
        <v>45663</v>
      </c>
      <c r="I16743" s="102" t="s">
        <v>25742</v>
      </c>
      <c r="J16743" s="102" t="s">
        <v>1</v>
      </c>
      <c r="K16743" s="102" t="s">
        <v>301</v>
      </c>
      <c r="L16743" s="102" t="s">
        <v>302</v>
      </c>
      <c r="M16743" s="102" t="s">
        <v>1082</v>
      </c>
      <c r="N16743" s="102">
        <v>1</v>
      </c>
      <c r="O16743" s="102" t="s">
        <v>26235</v>
      </c>
    </row>
    <row r="16744" spans="1:15" x14ac:dyDescent="0.25">
      <c r="A16744" s="102" t="s">
        <v>26144</v>
      </c>
      <c r="B16744" s="103" t="s">
        <v>3054</v>
      </c>
      <c r="C16744" s="103" t="s">
        <v>1360</v>
      </c>
      <c r="D16744" s="102" t="s">
        <v>2881</v>
      </c>
      <c r="E16744" s="102" t="s">
        <v>275</v>
      </c>
      <c r="F16744" s="102" t="s">
        <v>26934</v>
      </c>
      <c r="H16744" s="102">
        <v>45663</v>
      </c>
      <c r="I16744" s="102" t="s">
        <v>25742</v>
      </c>
      <c r="J16744" s="102" t="s">
        <v>1</v>
      </c>
      <c r="K16744" s="102" t="s">
        <v>301</v>
      </c>
      <c r="L16744" s="102" t="s">
        <v>302</v>
      </c>
      <c r="M16744" s="102" t="s">
        <v>1074</v>
      </c>
      <c r="N16744" s="102">
        <v>1</v>
      </c>
      <c r="O16744" s="102" t="s">
        <v>26235</v>
      </c>
    </row>
    <row r="16745" spans="1:15" x14ac:dyDescent="0.25">
      <c r="A16745" s="102" t="s">
        <v>26144</v>
      </c>
      <c r="B16745" s="103" t="s">
        <v>4461</v>
      </c>
      <c r="C16745" s="103" t="s">
        <v>1180</v>
      </c>
      <c r="D16745" s="102" t="s">
        <v>2881</v>
      </c>
      <c r="E16745" s="102" t="s">
        <v>275</v>
      </c>
      <c r="F16745" s="102" t="s">
        <v>26935</v>
      </c>
      <c r="G16745" s="102" t="s">
        <v>26936</v>
      </c>
      <c r="H16745" s="102">
        <v>45663</v>
      </c>
      <c r="I16745" s="102" t="s">
        <v>25742</v>
      </c>
      <c r="J16745" s="102" t="s">
        <v>1</v>
      </c>
      <c r="K16745" s="102" t="s">
        <v>301</v>
      </c>
      <c r="L16745" s="102" t="s">
        <v>302</v>
      </c>
      <c r="M16745" s="102" t="s">
        <v>1180</v>
      </c>
      <c r="N16745" s="102">
        <v>1</v>
      </c>
      <c r="O16745" s="102" t="s">
        <v>26235</v>
      </c>
    </row>
    <row r="16746" spans="1:15" x14ac:dyDescent="0.25">
      <c r="A16746" s="102" t="s">
        <v>22803</v>
      </c>
      <c r="B16746" s="103" t="s">
        <v>22804</v>
      </c>
      <c r="C16746" s="103" t="s">
        <v>1360</v>
      </c>
      <c r="D16746" s="102" t="s">
        <v>2881</v>
      </c>
      <c r="E16746" s="102" t="s">
        <v>275</v>
      </c>
      <c r="F16746" s="102" t="s">
        <v>26937</v>
      </c>
      <c r="H16746" s="102">
        <v>45663</v>
      </c>
      <c r="I16746" s="102" t="s">
        <v>25742</v>
      </c>
      <c r="J16746" s="102" t="s">
        <v>1</v>
      </c>
      <c r="K16746" s="102" t="s">
        <v>301</v>
      </c>
      <c r="L16746" s="102" t="s">
        <v>302</v>
      </c>
      <c r="M16746" s="102" t="s">
        <v>1074</v>
      </c>
      <c r="N16746" s="102">
        <v>1</v>
      </c>
      <c r="O16746" s="102" t="s">
        <v>26235</v>
      </c>
    </row>
    <row r="16747" spans="1:15" x14ac:dyDescent="0.25">
      <c r="A16747" s="102" t="s">
        <v>26173</v>
      </c>
      <c r="B16747" s="103" t="s">
        <v>8384</v>
      </c>
      <c r="C16747" s="103" t="s">
        <v>1118</v>
      </c>
      <c r="D16747" s="102" t="s">
        <v>2881</v>
      </c>
      <c r="E16747" s="102" t="s">
        <v>275</v>
      </c>
      <c r="F16747" s="102" t="s">
        <v>26938</v>
      </c>
      <c r="H16747" s="102">
        <v>45663</v>
      </c>
      <c r="I16747" s="102" t="s">
        <v>25742</v>
      </c>
      <c r="J16747" s="102" t="s">
        <v>1</v>
      </c>
      <c r="K16747" s="102" t="s">
        <v>301</v>
      </c>
      <c r="L16747" s="102" t="s">
        <v>302</v>
      </c>
      <c r="M16747" s="102" t="s">
        <v>1074</v>
      </c>
      <c r="N16747" s="102">
        <v>1</v>
      </c>
      <c r="O16747" s="102" t="s">
        <v>26235</v>
      </c>
    </row>
    <row r="16748" spans="1:15" x14ac:dyDescent="0.25">
      <c r="A16748" s="102" t="s">
        <v>15813</v>
      </c>
      <c r="B16748" s="103" t="s">
        <v>3054</v>
      </c>
      <c r="C16748" s="103" t="s">
        <v>1082</v>
      </c>
      <c r="D16748" s="102" t="s">
        <v>2881</v>
      </c>
      <c r="E16748" s="102" t="s">
        <v>275</v>
      </c>
      <c r="F16748" s="102" t="s">
        <v>26939</v>
      </c>
      <c r="G16748" s="102" t="s">
        <v>26940</v>
      </c>
      <c r="H16748" s="102">
        <v>45663</v>
      </c>
      <c r="I16748" s="102" t="s">
        <v>25742</v>
      </c>
      <c r="J16748" s="102" t="s">
        <v>1</v>
      </c>
      <c r="K16748" s="102" t="s">
        <v>301</v>
      </c>
      <c r="L16748" s="102" t="s">
        <v>302</v>
      </c>
      <c r="M16748" s="102" t="s">
        <v>1082</v>
      </c>
      <c r="N16748" s="102">
        <v>1</v>
      </c>
      <c r="O16748" s="102" t="s">
        <v>26235</v>
      </c>
    </row>
    <row r="16749" spans="1:15" x14ac:dyDescent="0.25">
      <c r="A16749" s="102" t="s">
        <v>15813</v>
      </c>
      <c r="B16749" s="103" t="s">
        <v>14244</v>
      </c>
      <c r="C16749" s="103" t="s">
        <v>1360</v>
      </c>
      <c r="D16749" s="102" t="s">
        <v>2881</v>
      </c>
      <c r="E16749" s="102" t="s">
        <v>275</v>
      </c>
      <c r="F16749" s="102" t="s">
        <v>26941</v>
      </c>
      <c r="H16749" s="102">
        <v>45663</v>
      </c>
      <c r="I16749" s="102" t="s">
        <v>25742</v>
      </c>
      <c r="J16749" s="102" t="s">
        <v>1</v>
      </c>
      <c r="K16749" s="102" t="s">
        <v>301</v>
      </c>
      <c r="L16749" s="102" t="s">
        <v>302</v>
      </c>
      <c r="M16749" s="102" t="s">
        <v>1074</v>
      </c>
      <c r="N16749" s="102">
        <v>1</v>
      </c>
      <c r="O16749" s="102" t="s">
        <v>26235</v>
      </c>
    </row>
    <row r="16750" spans="1:15" x14ac:dyDescent="0.25">
      <c r="A16750" s="102" t="s">
        <v>26183</v>
      </c>
      <c r="B16750" s="103" t="s">
        <v>14814</v>
      </c>
      <c r="C16750" s="103" t="s">
        <v>1118</v>
      </c>
      <c r="D16750" s="102" t="s">
        <v>2881</v>
      </c>
      <c r="E16750" s="102" t="s">
        <v>275</v>
      </c>
      <c r="F16750" s="102" t="s">
        <v>26942</v>
      </c>
      <c r="H16750" s="102">
        <v>45663</v>
      </c>
      <c r="I16750" s="102" t="s">
        <v>25742</v>
      </c>
      <c r="J16750" s="102" t="s">
        <v>1</v>
      </c>
      <c r="K16750" s="102" t="s">
        <v>301</v>
      </c>
      <c r="L16750" s="102" t="s">
        <v>302</v>
      </c>
      <c r="M16750" s="102" t="s">
        <v>1074</v>
      </c>
      <c r="N16750" s="102">
        <v>1</v>
      </c>
      <c r="O16750" s="102" t="s">
        <v>26235</v>
      </c>
    </row>
    <row r="16751" spans="1:15" x14ac:dyDescent="0.25">
      <c r="A16751" s="102" t="s">
        <v>26204</v>
      </c>
      <c r="B16751" s="103" t="s">
        <v>5171</v>
      </c>
      <c r="C16751" s="103" t="s">
        <v>1360</v>
      </c>
      <c r="D16751" s="102" t="s">
        <v>2881</v>
      </c>
      <c r="E16751" s="102" t="s">
        <v>275</v>
      </c>
      <c r="F16751" s="102" t="s">
        <v>26943</v>
      </c>
      <c r="H16751" s="102">
        <v>45663</v>
      </c>
      <c r="I16751" s="102" t="s">
        <v>25742</v>
      </c>
      <c r="J16751" s="102" t="s">
        <v>1</v>
      </c>
      <c r="K16751" s="102" t="s">
        <v>301</v>
      </c>
      <c r="L16751" s="102" t="s">
        <v>302</v>
      </c>
      <c r="M16751" s="102" t="s">
        <v>1074</v>
      </c>
      <c r="N16751" s="102">
        <v>1</v>
      </c>
      <c r="O16751" s="102" t="s">
        <v>26235</v>
      </c>
    </row>
    <row r="16752" spans="1:15" x14ac:dyDescent="0.25">
      <c r="A16752" s="102" t="s">
        <v>26226</v>
      </c>
      <c r="B16752" s="103" t="s">
        <v>14316</v>
      </c>
      <c r="C16752" s="103" t="s">
        <v>1118</v>
      </c>
      <c r="D16752" s="102" t="s">
        <v>2881</v>
      </c>
      <c r="E16752" s="102" t="s">
        <v>275</v>
      </c>
      <c r="F16752" s="102" t="s">
        <v>26944</v>
      </c>
      <c r="H16752" s="102">
        <v>45663</v>
      </c>
      <c r="I16752" s="102" t="s">
        <v>25742</v>
      </c>
      <c r="J16752" s="102" t="s">
        <v>1</v>
      </c>
      <c r="K16752" s="102" t="s">
        <v>301</v>
      </c>
      <c r="L16752" s="102" t="s">
        <v>302</v>
      </c>
      <c r="M16752" s="102" t="s">
        <v>1074</v>
      </c>
      <c r="N16752" s="102">
        <v>1</v>
      </c>
      <c r="O16752" s="102" t="s">
        <v>26235</v>
      </c>
    </row>
    <row r="16753" spans="1:15" x14ac:dyDescent="0.25">
      <c r="A16753" s="102" t="s">
        <v>26231</v>
      </c>
      <c r="B16753" s="103" t="s">
        <v>26232</v>
      </c>
      <c r="C16753" s="103" t="s">
        <v>1118</v>
      </c>
      <c r="D16753" s="102" t="s">
        <v>2881</v>
      </c>
      <c r="E16753" s="102" t="s">
        <v>275</v>
      </c>
      <c r="F16753" s="102" t="s">
        <v>26945</v>
      </c>
      <c r="H16753" s="102">
        <v>45663</v>
      </c>
      <c r="I16753" s="102" t="s">
        <v>25742</v>
      </c>
      <c r="J16753" s="102" t="s">
        <v>1</v>
      </c>
      <c r="K16753" s="102" t="s">
        <v>301</v>
      </c>
      <c r="L16753" s="102" t="s">
        <v>302</v>
      </c>
      <c r="M16753" s="102" t="s">
        <v>1074</v>
      </c>
      <c r="N16753" s="102">
        <v>1</v>
      </c>
      <c r="O16753" s="102" t="s">
        <v>26235</v>
      </c>
    </row>
    <row r="16754" spans="1:15" x14ac:dyDescent="0.25">
      <c r="A16754" s="102" t="s">
        <v>26946</v>
      </c>
      <c r="B16754" s="103" t="s">
        <v>2585</v>
      </c>
      <c r="C16754" s="103" t="s">
        <v>274</v>
      </c>
      <c r="D16754" s="102" t="s">
        <v>282</v>
      </c>
      <c r="E16754" s="102" t="s">
        <v>275</v>
      </c>
      <c r="F16754" s="102" t="s">
        <v>26947</v>
      </c>
      <c r="H16754" s="102">
        <v>45663</v>
      </c>
      <c r="I16754" s="102" t="s">
        <v>25742</v>
      </c>
      <c r="J16754" s="102" t="s">
        <v>1</v>
      </c>
      <c r="K16754" s="102" t="s">
        <v>301</v>
      </c>
      <c r="L16754" s="102" t="s">
        <v>302</v>
      </c>
      <c r="M16754" s="102" t="s">
        <v>1074</v>
      </c>
      <c r="N16754" s="102">
        <v>1</v>
      </c>
      <c r="O16754" s="102" t="s">
        <v>26235</v>
      </c>
    </row>
    <row r="16755" spans="1:15" x14ac:dyDescent="0.25">
      <c r="A16755" s="102" t="s">
        <v>26948</v>
      </c>
      <c r="B16755" s="103" t="s">
        <v>1457</v>
      </c>
      <c r="C16755" s="103" t="s">
        <v>277</v>
      </c>
      <c r="D16755" s="102" t="s">
        <v>282</v>
      </c>
      <c r="E16755" s="102" t="s">
        <v>275</v>
      </c>
      <c r="F16755" s="102" t="s">
        <v>26949</v>
      </c>
      <c r="H16755" s="102">
        <v>45663</v>
      </c>
      <c r="I16755" s="102" t="s">
        <v>25742</v>
      </c>
      <c r="J16755" s="102" t="s">
        <v>1</v>
      </c>
      <c r="K16755" s="102" t="s">
        <v>301</v>
      </c>
      <c r="L16755" s="102" t="s">
        <v>302</v>
      </c>
      <c r="M16755" s="102" t="s">
        <v>1074</v>
      </c>
      <c r="N16755" s="102">
        <v>1</v>
      </c>
      <c r="O16755" s="102" t="s">
        <v>26235</v>
      </c>
    </row>
    <row r="16756" spans="1:15" x14ac:dyDescent="0.25">
      <c r="A16756" s="102" t="s">
        <v>26950</v>
      </c>
      <c r="B16756" s="103" t="s">
        <v>10565</v>
      </c>
      <c r="C16756" s="103" t="s">
        <v>274</v>
      </c>
      <c r="D16756" s="102" t="s">
        <v>282</v>
      </c>
      <c r="E16756" s="102" t="s">
        <v>275</v>
      </c>
      <c r="F16756" s="102" t="s">
        <v>26951</v>
      </c>
      <c r="H16756" s="102">
        <v>45663</v>
      </c>
      <c r="I16756" s="102" t="s">
        <v>25742</v>
      </c>
      <c r="J16756" s="102" t="s">
        <v>1</v>
      </c>
      <c r="K16756" s="102" t="s">
        <v>301</v>
      </c>
      <c r="L16756" s="102" t="s">
        <v>302</v>
      </c>
      <c r="M16756" s="102" t="s">
        <v>1074</v>
      </c>
      <c r="N16756" s="102">
        <v>1</v>
      </c>
      <c r="O16756" s="102" t="s">
        <v>26235</v>
      </c>
    </row>
    <row r="16757" spans="1:15" x14ac:dyDescent="0.25">
      <c r="A16757" s="102" t="s">
        <v>11174</v>
      </c>
      <c r="B16757" s="103" t="s">
        <v>2521</v>
      </c>
      <c r="C16757" s="103" t="s">
        <v>274</v>
      </c>
      <c r="D16757" s="102" t="s">
        <v>282</v>
      </c>
      <c r="E16757" s="102" t="s">
        <v>275</v>
      </c>
      <c r="F16757" s="102" t="s">
        <v>26952</v>
      </c>
      <c r="H16757" s="102">
        <v>45663</v>
      </c>
      <c r="I16757" s="102" t="s">
        <v>25742</v>
      </c>
      <c r="J16757" s="102" t="s">
        <v>1</v>
      </c>
      <c r="K16757" s="102" t="s">
        <v>301</v>
      </c>
      <c r="L16757" s="102" t="s">
        <v>302</v>
      </c>
      <c r="M16757" s="102" t="s">
        <v>1074</v>
      </c>
      <c r="N16757" s="102">
        <v>1</v>
      </c>
      <c r="O16757" s="102" t="s">
        <v>26235</v>
      </c>
    </row>
    <row r="16758" spans="1:15" x14ac:dyDescent="0.25">
      <c r="A16758" s="102" t="s">
        <v>26953</v>
      </c>
      <c r="B16758" s="103" t="s">
        <v>11144</v>
      </c>
      <c r="C16758" s="103" t="s">
        <v>277</v>
      </c>
      <c r="D16758" s="102" t="s">
        <v>281</v>
      </c>
      <c r="E16758" s="102" t="s">
        <v>275</v>
      </c>
      <c r="F16758" s="102" t="s">
        <v>26954</v>
      </c>
      <c r="H16758" s="102">
        <v>45663</v>
      </c>
      <c r="I16758" s="102" t="s">
        <v>25742</v>
      </c>
      <c r="J16758" s="102" t="s">
        <v>1</v>
      </c>
      <c r="K16758" s="102" t="s">
        <v>301</v>
      </c>
      <c r="L16758" s="102" t="s">
        <v>302</v>
      </c>
      <c r="M16758" s="102" t="s">
        <v>1074</v>
      </c>
      <c r="N16758" s="102">
        <v>1</v>
      </c>
      <c r="O16758" s="102" t="s">
        <v>26235</v>
      </c>
    </row>
    <row r="16759" spans="1:15" x14ac:dyDescent="0.25">
      <c r="A16759" s="102" t="s">
        <v>26955</v>
      </c>
      <c r="B16759" s="103" t="s">
        <v>1250</v>
      </c>
      <c r="C16759" s="103" t="s">
        <v>274</v>
      </c>
      <c r="D16759" s="102" t="s">
        <v>281</v>
      </c>
      <c r="E16759" s="102" t="s">
        <v>275</v>
      </c>
      <c r="F16759" s="102" t="s">
        <v>26956</v>
      </c>
      <c r="H16759" s="102">
        <v>45663</v>
      </c>
      <c r="I16759" s="102" t="s">
        <v>25742</v>
      </c>
      <c r="J16759" s="102" t="s">
        <v>1</v>
      </c>
      <c r="K16759" s="102" t="s">
        <v>301</v>
      </c>
      <c r="L16759" s="102" t="s">
        <v>302</v>
      </c>
      <c r="M16759" s="102" t="s">
        <v>1074</v>
      </c>
      <c r="N16759" s="102">
        <v>1</v>
      </c>
      <c r="O16759" s="102" t="s">
        <v>26235</v>
      </c>
    </row>
    <row r="16760" spans="1:15" x14ac:dyDescent="0.25">
      <c r="A16760" s="102" t="s">
        <v>26955</v>
      </c>
      <c r="B16760" s="103" t="s">
        <v>2232</v>
      </c>
      <c r="C16760" s="103" t="s">
        <v>277</v>
      </c>
      <c r="D16760" s="102" t="s">
        <v>281</v>
      </c>
      <c r="E16760" s="102" t="s">
        <v>275</v>
      </c>
      <c r="F16760" s="102" t="s">
        <v>26957</v>
      </c>
      <c r="H16760" s="102">
        <v>45663</v>
      </c>
      <c r="I16760" s="102" t="s">
        <v>25742</v>
      </c>
      <c r="J16760" s="102" t="s">
        <v>1</v>
      </c>
      <c r="K16760" s="102" t="s">
        <v>301</v>
      </c>
      <c r="L16760" s="102" t="s">
        <v>302</v>
      </c>
      <c r="M16760" s="102" t="s">
        <v>1074</v>
      </c>
      <c r="N16760" s="102">
        <v>1</v>
      </c>
      <c r="O16760" s="102" t="s">
        <v>26235</v>
      </c>
    </row>
    <row r="16761" spans="1:15" x14ac:dyDescent="0.25">
      <c r="A16761" s="102" t="s">
        <v>26955</v>
      </c>
      <c r="B16761" s="103" t="s">
        <v>1268</v>
      </c>
      <c r="C16761" s="103" t="s">
        <v>274</v>
      </c>
      <c r="D16761" s="102" t="s">
        <v>281</v>
      </c>
      <c r="E16761" s="102" t="s">
        <v>275</v>
      </c>
      <c r="F16761" s="102" t="s">
        <v>26958</v>
      </c>
      <c r="H16761" s="102">
        <v>45663</v>
      </c>
      <c r="I16761" s="102" t="s">
        <v>25742</v>
      </c>
      <c r="J16761" s="102" t="s">
        <v>1</v>
      </c>
      <c r="K16761" s="102" t="s">
        <v>301</v>
      </c>
      <c r="L16761" s="102" t="s">
        <v>302</v>
      </c>
      <c r="M16761" s="102" t="s">
        <v>1074</v>
      </c>
      <c r="N16761" s="102">
        <v>1</v>
      </c>
      <c r="O16761" s="102" t="s">
        <v>26235</v>
      </c>
    </row>
    <row r="16762" spans="1:15" x14ac:dyDescent="0.25">
      <c r="A16762" s="102" t="s">
        <v>26959</v>
      </c>
      <c r="B16762" s="103" t="s">
        <v>10398</v>
      </c>
      <c r="C16762" s="103" t="s">
        <v>277</v>
      </c>
      <c r="D16762" s="102" t="s">
        <v>281</v>
      </c>
      <c r="E16762" s="102" t="s">
        <v>275</v>
      </c>
      <c r="F16762" s="102" t="s">
        <v>26960</v>
      </c>
      <c r="H16762" s="102">
        <v>45663</v>
      </c>
      <c r="I16762" s="102" t="s">
        <v>25742</v>
      </c>
      <c r="J16762" s="102" t="s">
        <v>1</v>
      </c>
      <c r="K16762" s="102" t="s">
        <v>301</v>
      </c>
      <c r="L16762" s="102" t="s">
        <v>302</v>
      </c>
      <c r="M16762" s="102" t="s">
        <v>1074</v>
      </c>
      <c r="N16762" s="102">
        <v>1</v>
      </c>
      <c r="O16762" s="102" t="s">
        <v>26235</v>
      </c>
    </row>
    <row r="16763" spans="1:15" x14ac:dyDescent="0.25">
      <c r="A16763" s="102" t="s">
        <v>26959</v>
      </c>
      <c r="B16763" s="103" t="s">
        <v>17452</v>
      </c>
      <c r="C16763" s="103" t="s">
        <v>274</v>
      </c>
      <c r="D16763" s="102" t="s">
        <v>281</v>
      </c>
      <c r="E16763" s="102" t="s">
        <v>275</v>
      </c>
      <c r="F16763" s="102" t="s">
        <v>26961</v>
      </c>
      <c r="H16763" s="102">
        <v>45663</v>
      </c>
      <c r="I16763" s="102" t="s">
        <v>25742</v>
      </c>
      <c r="J16763" s="102" t="s">
        <v>1</v>
      </c>
      <c r="K16763" s="102" t="s">
        <v>301</v>
      </c>
      <c r="L16763" s="102" t="s">
        <v>302</v>
      </c>
      <c r="M16763" s="102" t="s">
        <v>1074</v>
      </c>
      <c r="N16763" s="102">
        <v>1</v>
      </c>
      <c r="O16763" s="102" t="s">
        <v>26235</v>
      </c>
    </row>
    <row r="16764" spans="1:15" x14ac:dyDescent="0.25">
      <c r="A16764" s="102" t="s">
        <v>13853</v>
      </c>
      <c r="B16764" s="103" t="s">
        <v>1605</v>
      </c>
      <c r="C16764" s="103" t="s">
        <v>277</v>
      </c>
      <c r="D16764" s="102" t="s">
        <v>281</v>
      </c>
      <c r="E16764" s="102" t="s">
        <v>275</v>
      </c>
      <c r="F16764" s="102" t="s">
        <v>26962</v>
      </c>
      <c r="H16764" s="102">
        <v>45663</v>
      </c>
      <c r="I16764" s="102" t="s">
        <v>25742</v>
      </c>
      <c r="J16764" s="102" t="s">
        <v>1</v>
      </c>
      <c r="K16764" s="102" t="s">
        <v>301</v>
      </c>
      <c r="L16764" s="102" t="s">
        <v>302</v>
      </c>
      <c r="M16764" s="102" t="s">
        <v>1074</v>
      </c>
      <c r="N16764" s="102">
        <v>1</v>
      </c>
      <c r="O16764" s="102" t="s">
        <v>26235</v>
      </c>
    </row>
    <row r="16765" spans="1:15" x14ac:dyDescent="0.25">
      <c r="A16765" s="102" t="s">
        <v>22585</v>
      </c>
      <c r="B16765" s="103" t="s">
        <v>1248</v>
      </c>
      <c r="C16765" s="103" t="s">
        <v>277</v>
      </c>
      <c r="D16765" s="102" t="s">
        <v>281</v>
      </c>
      <c r="E16765" s="102" t="s">
        <v>275</v>
      </c>
      <c r="F16765" s="102" t="s">
        <v>26963</v>
      </c>
      <c r="H16765" s="102">
        <v>45663</v>
      </c>
      <c r="I16765" s="102" t="s">
        <v>25742</v>
      </c>
      <c r="J16765" s="102" t="s">
        <v>1</v>
      </c>
      <c r="K16765" s="102" t="s">
        <v>301</v>
      </c>
      <c r="L16765" s="102" t="s">
        <v>302</v>
      </c>
      <c r="M16765" s="102" t="s">
        <v>1074</v>
      </c>
      <c r="N16765" s="102">
        <v>1</v>
      </c>
      <c r="O16765" s="102" t="s">
        <v>26235</v>
      </c>
    </row>
    <row r="16766" spans="1:15" x14ac:dyDescent="0.25">
      <c r="A16766" s="102" t="s">
        <v>3612</v>
      </c>
      <c r="B16766" s="103" t="s">
        <v>1078</v>
      </c>
      <c r="C16766" s="103" t="s">
        <v>274</v>
      </c>
      <c r="D16766" s="102" t="s">
        <v>281</v>
      </c>
      <c r="E16766" s="102" t="s">
        <v>275</v>
      </c>
      <c r="F16766" s="102" t="s">
        <v>26964</v>
      </c>
      <c r="H16766" s="102">
        <v>45663</v>
      </c>
      <c r="I16766" s="102" t="s">
        <v>25742</v>
      </c>
      <c r="J16766" s="102" t="s">
        <v>1</v>
      </c>
      <c r="K16766" s="102" t="s">
        <v>301</v>
      </c>
      <c r="L16766" s="102" t="s">
        <v>302</v>
      </c>
      <c r="M16766" s="102" t="s">
        <v>1074</v>
      </c>
      <c r="N16766" s="102">
        <v>1</v>
      </c>
      <c r="O16766" s="102" t="s">
        <v>26235</v>
      </c>
    </row>
    <row r="16767" spans="1:15" x14ac:dyDescent="0.25">
      <c r="A16767" s="102" t="s">
        <v>26965</v>
      </c>
      <c r="B16767" s="103" t="s">
        <v>1197</v>
      </c>
      <c r="C16767" s="103" t="s">
        <v>274</v>
      </c>
      <c r="D16767" s="102" t="s">
        <v>281</v>
      </c>
      <c r="E16767" s="102" t="s">
        <v>275</v>
      </c>
      <c r="F16767" s="102" t="s">
        <v>26966</v>
      </c>
      <c r="H16767" s="102">
        <v>45663</v>
      </c>
      <c r="I16767" s="102" t="s">
        <v>25742</v>
      </c>
      <c r="J16767" s="102" t="s">
        <v>1</v>
      </c>
      <c r="K16767" s="102" t="s">
        <v>301</v>
      </c>
      <c r="L16767" s="102" t="s">
        <v>302</v>
      </c>
      <c r="M16767" s="102" t="s">
        <v>1074</v>
      </c>
      <c r="N16767" s="102">
        <v>1</v>
      </c>
      <c r="O16767" s="102" t="s">
        <v>26235</v>
      </c>
    </row>
    <row r="16768" spans="1:15" x14ac:dyDescent="0.25">
      <c r="A16768" s="102" t="s">
        <v>22585</v>
      </c>
      <c r="B16768" s="103" t="s">
        <v>2109</v>
      </c>
      <c r="C16768" s="103" t="s">
        <v>277</v>
      </c>
      <c r="D16768" s="102" t="s">
        <v>281</v>
      </c>
      <c r="E16768" s="102" t="s">
        <v>275</v>
      </c>
      <c r="F16768" s="102" t="s">
        <v>26967</v>
      </c>
      <c r="H16768" s="102">
        <v>45663</v>
      </c>
      <c r="I16768" s="102" t="s">
        <v>25742</v>
      </c>
      <c r="J16768" s="102" t="s">
        <v>1</v>
      </c>
      <c r="K16768" s="102" t="s">
        <v>301</v>
      </c>
      <c r="L16768" s="102" t="s">
        <v>302</v>
      </c>
      <c r="M16768" s="102" t="s">
        <v>1074</v>
      </c>
      <c r="N16768" s="102">
        <v>1</v>
      </c>
      <c r="O16768" s="102" t="s">
        <v>26235</v>
      </c>
    </row>
    <row r="16769" spans="1:15" x14ac:dyDescent="0.25">
      <c r="A16769" s="102" t="s">
        <v>26206</v>
      </c>
      <c r="B16769" s="103" t="s">
        <v>1088</v>
      </c>
      <c r="C16769" s="103" t="s">
        <v>277</v>
      </c>
      <c r="D16769" s="102" t="s">
        <v>281</v>
      </c>
      <c r="E16769" s="102" t="s">
        <v>275</v>
      </c>
      <c r="F16769" s="102" t="s">
        <v>26968</v>
      </c>
      <c r="H16769" s="102">
        <v>45663</v>
      </c>
      <c r="I16769" s="102" t="s">
        <v>25742</v>
      </c>
      <c r="J16769" s="102" t="s">
        <v>1</v>
      </c>
      <c r="K16769" s="102" t="s">
        <v>301</v>
      </c>
      <c r="L16769" s="102" t="s">
        <v>302</v>
      </c>
      <c r="M16769" s="102" t="s">
        <v>1074</v>
      </c>
      <c r="N16769" s="102">
        <v>1</v>
      </c>
      <c r="O16769" s="102" t="s">
        <v>26235</v>
      </c>
    </row>
    <row r="16770" spans="1:15" x14ac:dyDescent="0.25">
      <c r="A16770" s="102" t="s">
        <v>26064</v>
      </c>
      <c r="B16770" s="103" t="s">
        <v>3838</v>
      </c>
      <c r="C16770" s="103" t="s">
        <v>274</v>
      </c>
      <c r="D16770" s="102" t="s">
        <v>281</v>
      </c>
      <c r="E16770" s="102" t="s">
        <v>275</v>
      </c>
      <c r="F16770" s="102" t="s">
        <v>26969</v>
      </c>
      <c r="H16770" s="102">
        <v>45663</v>
      </c>
      <c r="I16770" s="102" t="s">
        <v>25742</v>
      </c>
      <c r="J16770" s="102" t="s">
        <v>1</v>
      </c>
      <c r="K16770" s="102" t="s">
        <v>301</v>
      </c>
      <c r="L16770" s="102" t="s">
        <v>302</v>
      </c>
      <c r="M16770" s="102" t="s">
        <v>1074</v>
      </c>
      <c r="N16770" s="102">
        <v>1</v>
      </c>
      <c r="O16770" s="102" t="s">
        <v>26235</v>
      </c>
    </row>
    <row r="16771" spans="1:15" x14ac:dyDescent="0.25">
      <c r="A16771" s="102" t="s">
        <v>26970</v>
      </c>
      <c r="B16771" s="103" t="s">
        <v>1260</v>
      </c>
      <c r="C16771" s="103" t="s">
        <v>277</v>
      </c>
      <c r="D16771" s="102" t="s">
        <v>281</v>
      </c>
      <c r="E16771" s="102" t="s">
        <v>275</v>
      </c>
      <c r="F16771" s="102" t="s">
        <v>26971</v>
      </c>
      <c r="H16771" s="102">
        <v>45663</v>
      </c>
      <c r="I16771" s="102" t="s">
        <v>25742</v>
      </c>
      <c r="J16771" s="102" t="s">
        <v>1</v>
      </c>
      <c r="K16771" s="102" t="s">
        <v>301</v>
      </c>
      <c r="L16771" s="102" t="s">
        <v>302</v>
      </c>
      <c r="M16771" s="102" t="s">
        <v>1074</v>
      </c>
      <c r="N16771" s="102">
        <v>1</v>
      </c>
      <c r="O16771" s="102" t="s">
        <v>26235</v>
      </c>
    </row>
    <row r="16772" spans="1:15" x14ac:dyDescent="0.25">
      <c r="A16772" s="102" t="s">
        <v>13975</v>
      </c>
      <c r="B16772" s="103" t="s">
        <v>26972</v>
      </c>
      <c r="C16772" s="103" t="s">
        <v>274</v>
      </c>
      <c r="D16772" s="102" t="s">
        <v>281</v>
      </c>
      <c r="E16772" s="102" t="s">
        <v>276</v>
      </c>
      <c r="H16772" s="102">
        <v>45663</v>
      </c>
      <c r="I16772" s="102" t="s">
        <v>25742</v>
      </c>
      <c r="J16772" s="102" t="s">
        <v>1</v>
      </c>
      <c r="K16772" s="102" t="s">
        <v>301</v>
      </c>
      <c r="L16772" s="102" t="s">
        <v>302</v>
      </c>
      <c r="M16772" s="102" t="s">
        <v>1074</v>
      </c>
      <c r="N16772" s="102">
        <v>1</v>
      </c>
      <c r="O16772" s="102" t="s">
        <v>26235</v>
      </c>
    </row>
    <row r="16773" spans="1:15" x14ac:dyDescent="0.25">
      <c r="A16773" s="102" t="s">
        <v>26973</v>
      </c>
      <c r="B16773" s="103" t="s">
        <v>1124</v>
      </c>
      <c r="C16773" s="103" t="s">
        <v>274</v>
      </c>
      <c r="D16773" s="102" t="s">
        <v>1788</v>
      </c>
      <c r="E16773" s="102" t="s">
        <v>275</v>
      </c>
      <c r="F16773" s="102" t="s">
        <v>26974</v>
      </c>
      <c r="G16773" s="102" t="s">
        <v>21881</v>
      </c>
      <c r="H16773" s="102">
        <v>45663</v>
      </c>
      <c r="I16773" s="102" t="s">
        <v>25742</v>
      </c>
      <c r="J16773" s="102" t="s">
        <v>1</v>
      </c>
      <c r="K16773" s="102" t="s">
        <v>301</v>
      </c>
      <c r="L16773" s="102" t="s">
        <v>302</v>
      </c>
      <c r="M16773" s="102" t="s">
        <v>1074</v>
      </c>
      <c r="N16773" s="102">
        <v>1</v>
      </c>
      <c r="O16773" s="102" t="s">
        <v>26235</v>
      </c>
    </row>
    <row r="16774" spans="1:15" x14ac:dyDescent="0.25">
      <c r="A16774" s="102" t="s">
        <v>26975</v>
      </c>
      <c r="B16774" s="103" t="s">
        <v>1270</v>
      </c>
      <c r="C16774" s="103" t="s">
        <v>277</v>
      </c>
      <c r="D16774" s="102" t="s">
        <v>1788</v>
      </c>
      <c r="E16774" s="102" t="s">
        <v>275</v>
      </c>
      <c r="F16774" s="102" t="s">
        <v>26976</v>
      </c>
      <c r="G16774" s="102" t="s">
        <v>21881</v>
      </c>
      <c r="H16774" s="102">
        <v>45663</v>
      </c>
      <c r="I16774" s="102" t="s">
        <v>25742</v>
      </c>
      <c r="J16774" s="102" t="s">
        <v>1</v>
      </c>
      <c r="K16774" s="102" t="s">
        <v>301</v>
      </c>
      <c r="L16774" s="102" t="s">
        <v>302</v>
      </c>
      <c r="M16774" s="102" t="s">
        <v>1074</v>
      </c>
      <c r="N16774" s="102">
        <v>1</v>
      </c>
      <c r="O16774" s="102" t="s">
        <v>26235</v>
      </c>
    </row>
    <row r="16775" spans="1:15" x14ac:dyDescent="0.25">
      <c r="A16775" s="102" t="s">
        <v>26965</v>
      </c>
      <c r="B16775" s="103" t="s">
        <v>26977</v>
      </c>
      <c r="C16775" s="103" t="s">
        <v>277</v>
      </c>
      <c r="D16775" s="102" t="s">
        <v>247</v>
      </c>
      <c r="E16775" s="102" t="s">
        <v>275</v>
      </c>
      <c r="F16775" s="102" t="s">
        <v>26978</v>
      </c>
      <c r="H16775" s="102">
        <v>45663</v>
      </c>
      <c r="I16775" s="102" t="s">
        <v>25742</v>
      </c>
      <c r="J16775" s="102" t="s">
        <v>1</v>
      </c>
      <c r="K16775" s="102" t="s">
        <v>301</v>
      </c>
      <c r="L16775" s="102" t="s">
        <v>302</v>
      </c>
      <c r="M16775" s="102" t="s">
        <v>1074</v>
      </c>
      <c r="N16775" s="102">
        <v>1</v>
      </c>
      <c r="O16775" s="102" t="s">
        <v>26235</v>
      </c>
    </row>
    <row r="16776" spans="1:15" x14ac:dyDescent="0.25">
      <c r="A16776" s="102" t="s">
        <v>26979</v>
      </c>
      <c r="B16776" s="103" t="s">
        <v>15985</v>
      </c>
      <c r="C16776" s="103" t="s">
        <v>277</v>
      </c>
      <c r="D16776" s="102" t="s">
        <v>247</v>
      </c>
      <c r="E16776" s="102" t="s">
        <v>275</v>
      </c>
      <c r="F16776" s="102" t="s">
        <v>26980</v>
      </c>
      <c r="H16776" s="102">
        <v>45663</v>
      </c>
      <c r="I16776" s="102" t="s">
        <v>25742</v>
      </c>
      <c r="J16776" s="102" t="s">
        <v>1</v>
      </c>
      <c r="K16776" s="102" t="s">
        <v>301</v>
      </c>
      <c r="L16776" s="102" t="s">
        <v>302</v>
      </c>
      <c r="M16776" s="102" t="s">
        <v>1074</v>
      </c>
      <c r="N16776" s="102">
        <v>1</v>
      </c>
      <c r="O16776" s="102" t="s">
        <v>26235</v>
      </c>
    </row>
    <row r="16777" spans="1:15" x14ac:dyDescent="0.25">
      <c r="A16777" s="102" t="s">
        <v>26979</v>
      </c>
      <c r="B16777" s="103" t="s">
        <v>26981</v>
      </c>
      <c r="C16777" s="103" t="s">
        <v>1082</v>
      </c>
      <c r="D16777" s="102" t="s">
        <v>247</v>
      </c>
      <c r="E16777" s="102" t="s">
        <v>275</v>
      </c>
      <c r="F16777" s="102" t="s">
        <v>26982</v>
      </c>
      <c r="H16777" s="102">
        <v>45663</v>
      </c>
      <c r="I16777" s="102" t="s">
        <v>25742</v>
      </c>
      <c r="J16777" s="102" t="s">
        <v>1</v>
      </c>
      <c r="K16777" s="102" t="s">
        <v>301</v>
      </c>
      <c r="L16777" s="102" t="s">
        <v>302</v>
      </c>
      <c r="M16777" s="102" t="s">
        <v>1082</v>
      </c>
      <c r="N16777" s="102">
        <v>1</v>
      </c>
      <c r="O16777" s="102" t="s">
        <v>26235</v>
      </c>
    </row>
    <row r="16778" spans="1:15" x14ac:dyDescent="0.25">
      <c r="A16778" s="102" t="s">
        <v>26979</v>
      </c>
      <c r="B16778" s="103" t="s">
        <v>5529</v>
      </c>
      <c r="C16778" s="103" t="s">
        <v>1082</v>
      </c>
      <c r="D16778" s="102" t="s">
        <v>247</v>
      </c>
      <c r="E16778" s="102" t="s">
        <v>275</v>
      </c>
      <c r="F16778" s="102" t="s">
        <v>26983</v>
      </c>
      <c r="H16778" s="102">
        <v>45663</v>
      </c>
      <c r="I16778" s="102" t="s">
        <v>25742</v>
      </c>
      <c r="J16778" s="102" t="s">
        <v>1</v>
      </c>
      <c r="K16778" s="102" t="s">
        <v>301</v>
      </c>
      <c r="L16778" s="102" t="s">
        <v>302</v>
      </c>
      <c r="M16778" s="102" t="s">
        <v>1082</v>
      </c>
      <c r="N16778" s="102">
        <v>1</v>
      </c>
      <c r="O16778" s="102" t="s">
        <v>26235</v>
      </c>
    </row>
    <row r="16779" spans="1:15" x14ac:dyDescent="0.25">
      <c r="A16779" s="102" t="s">
        <v>26984</v>
      </c>
      <c r="B16779" s="103" t="s">
        <v>1339</v>
      </c>
      <c r="C16779" s="103" t="s">
        <v>277</v>
      </c>
      <c r="D16779" s="102" t="s">
        <v>247</v>
      </c>
      <c r="E16779" s="102" t="s">
        <v>275</v>
      </c>
      <c r="F16779" s="102" t="s">
        <v>26985</v>
      </c>
      <c r="H16779" s="102">
        <v>45663</v>
      </c>
      <c r="I16779" s="102" t="s">
        <v>25742</v>
      </c>
      <c r="J16779" s="102" t="s">
        <v>1</v>
      </c>
      <c r="K16779" s="102" t="s">
        <v>301</v>
      </c>
      <c r="L16779" s="102" t="s">
        <v>302</v>
      </c>
      <c r="M16779" s="102" t="s">
        <v>1074</v>
      </c>
      <c r="N16779" s="102">
        <v>1</v>
      </c>
      <c r="O16779" s="102" t="s">
        <v>26235</v>
      </c>
    </row>
    <row r="16780" spans="1:15" x14ac:dyDescent="0.25">
      <c r="A16780" s="102" t="s">
        <v>26986</v>
      </c>
      <c r="B16780" s="103" t="s">
        <v>26987</v>
      </c>
      <c r="C16780" s="103" t="s">
        <v>274</v>
      </c>
      <c r="D16780" s="102" t="s">
        <v>247</v>
      </c>
      <c r="E16780" s="102" t="s">
        <v>275</v>
      </c>
      <c r="F16780" s="102" t="s">
        <v>26988</v>
      </c>
      <c r="H16780" s="102">
        <v>45663</v>
      </c>
      <c r="I16780" s="102" t="s">
        <v>25742</v>
      </c>
      <c r="J16780" s="102" t="s">
        <v>1</v>
      </c>
      <c r="K16780" s="102" t="s">
        <v>301</v>
      </c>
      <c r="L16780" s="102" t="s">
        <v>302</v>
      </c>
      <c r="M16780" s="102" t="s">
        <v>1074</v>
      </c>
      <c r="N16780" s="102">
        <v>1</v>
      </c>
      <c r="O16780" s="102" t="s">
        <v>26235</v>
      </c>
    </row>
    <row r="16781" spans="1:15" x14ac:dyDescent="0.25">
      <c r="A16781" s="102" t="s">
        <v>6713</v>
      </c>
      <c r="B16781" s="103" t="s">
        <v>1148</v>
      </c>
      <c r="C16781" s="103" t="s">
        <v>274</v>
      </c>
      <c r="D16781" s="102" t="s">
        <v>152</v>
      </c>
      <c r="E16781" s="102" t="s">
        <v>275</v>
      </c>
      <c r="F16781" s="102" t="s">
        <v>26989</v>
      </c>
      <c r="H16781" s="102">
        <v>45663</v>
      </c>
      <c r="I16781" s="102" t="s">
        <v>25742</v>
      </c>
      <c r="J16781" s="102" t="s">
        <v>1</v>
      </c>
      <c r="K16781" s="102" t="s">
        <v>301</v>
      </c>
      <c r="L16781" s="102" t="s">
        <v>302</v>
      </c>
      <c r="M16781" s="102" t="s">
        <v>1074</v>
      </c>
      <c r="N16781" s="102">
        <v>1</v>
      </c>
      <c r="O16781" s="102" t="s">
        <v>26235</v>
      </c>
    </row>
    <row r="16782" spans="1:15" x14ac:dyDescent="0.25">
      <c r="A16782" s="102" t="s">
        <v>26990</v>
      </c>
      <c r="B16782" s="103" t="s">
        <v>1571</v>
      </c>
      <c r="C16782" s="103" t="s">
        <v>274</v>
      </c>
      <c r="D16782" s="102" t="s">
        <v>152</v>
      </c>
      <c r="E16782" s="102" t="s">
        <v>275</v>
      </c>
      <c r="F16782" s="102" t="s">
        <v>26991</v>
      </c>
      <c r="H16782" s="102">
        <v>45663</v>
      </c>
      <c r="I16782" s="102" t="s">
        <v>25742</v>
      </c>
      <c r="J16782" s="102" t="s">
        <v>1</v>
      </c>
      <c r="K16782" s="102" t="s">
        <v>301</v>
      </c>
      <c r="L16782" s="102" t="s">
        <v>302</v>
      </c>
      <c r="M16782" s="102" t="s">
        <v>1074</v>
      </c>
      <c r="N16782" s="102">
        <v>1</v>
      </c>
      <c r="O16782" s="102" t="s">
        <v>26235</v>
      </c>
    </row>
    <row r="16783" spans="1:15" x14ac:dyDescent="0.25">
      <c r="A16783" s="102" t="s">
        <v>23770</v>
      </c>
      <c r="B16783" s="103" t="s">
        <v>2976</v>
      </c>
      <c r="C16783" s="103" t="s">
        <v>274</v>
      </c>
      <c r="D16783" s="102" t="s">
        <v>152</v>
      </c>
      <c r="E16783" s="102" t="s">
        <v>275</v>
      </c>
      <c r="F16783" s="102" t="s">
        <v>26992</v>
      </c>
      <c r="H16783" s="102">
        <v>45663</v>
      </c>
      <c r="I16783" s="102" t="s">
        <v>25742</v>
      </c>
      <c r="J16783" s="102" t="s">
        <v>1</v>
      </c>
      <c r="K16783" s="102" t="s">
        <v>301</v>
      </c>
      <c r="L16783" s="102" t="s">
        <v>302</v>
      </c>
      <c r="M16783" s="102" t="s">
        <v>1074</v>
      </c>
      <c r="N16783" s="102">
        <v>1</v>
      </c>
      <c r="O16783" s="102" t="s">
        <v>26235</v>
      </c>
    </row>
    <row r="16784" spans="1:15" x14ac:dyDescent="0.25">
      <c r="A16784" s="102" t="s">
        <v>26993</v>
      </c>
      <c r="B16784" s="103" t="s">
        <v>26994</v>
      </c>
      <c r="C16784" s="103" t="s">
        <v>1118</v>
      </c>
      <c r="D16784" s="102" t="s">
        <v>152</v>
      </c>
      <c r="E16784" s="102" t="s">
        <v>275</v>
      </c>
      <c r="F16784" s="102" t="s">
        <v>26995</v>
      </c>
      <c r="H16784" s="102">
        <v>45663</v>
      </c>
      <c r="I16784" s="102" t="s">
        <v>25742</v>
      </c>
      <c r="J16784" s="102" t="s">
        <v>1</v>
      </c>
      <c r="K16784" s="102" t="s">
        <v>301</v>
      </c>
      <c r="L16784" s="102" t="s">
        <v>302</v>
      </c>
      <c r="M16784" s="102" t="s">
        <v>1074</v>
      </c>
      <c r="N16784" s="102">
        <v>1</v>
      </c>
      <c r="O16784" s="102" t="s">
        <v>26235</v>
      </c>
    </row>
    <row r="16785" spans="1:15" x14ac:dyDescent="0.25">
      <c r="A16785" s="102" t="s">
        <v>21900</v>
      </c>
      <c r="B16785" s="103" t="s">
        <v>1741</v>
      </c>
      <c r="C16785" s="103" t="s">
        <v>274</v>
      </c>
      <c r="D16785" s="102" t="s">
        <v>152</v>
      </c>
      <c r="E16785" s="102" t="s">
        <v>275</v>
      </c>
      <c r="F16785" s="102" t="s">
        <v>26996</v>
      </c>
      <c r="H16785" s="102">
        <v>45663</v>
      </c>
      <c r="I16785" s="102" t="s">
        <v>25742</v>
      </c>
      <c r="J16785" s="102" t="s">
        <v>1</v>
      </c>
      <c r="K16785" s="102" t="s">
        <v>301</v>
      </c>
      <c r="L16785" s="102" t="s">
        <v>302</v>
      </c>
      <c r="M16785" s="102" t="s">
        <v>1074</v>
      </c>
      <c r="N16785" s="102">
        <v>1</v>
      </c>
      <c r="O16785" s="102" t="s">
        <v>26235</v>
      </c>
    </row>
    <row r="16786" spans="1:15" x14ac:dyDescent="0.25">
      <c r="A16786" s="102" t="s">
        <v>21900</v>
      </c>
      <c r="B16786" s="103" t="s">
        <v>1233</v>
      </c>
      <c r="C16786" s="103" t="s">
        <v>274</v>
      </c>
      <c r="D16786" s="102" t="s">
        <v>152</v>
      </c>
      <c r="E16786" s="102" t="s">
        <v>275</v>
      </c>
      <c r="F16786" s="102" t="s">
        <v>26997</v>
      </c>
      <c r="H16786" s="102">
        <v>45663</v>
      </c>
      <c r="I16786" s="102" t="s">
        <v>25742</v>
      </c>
      <c r="J16786" s="102" t="s">
        <v>1</v>
      </c>
      <c r="K16786" s="102" t="s">
        <v>301</v>
      </c>
      <c r="L16786" s="102" t="s">
        <v>302</v>
      </c>
      <c r="M16786" s="102" t="s">
        <v>1074</v>
      </c>
      <c r="N16786" s="102">
        <v>1</v>
      </c>
      <c r="O16786" s="102" t="s">
        <v>26235</v>
      </c>
    </row>
    <row r="16787" spans="1:15" x14ac:dyDescent="0.25">
      <c r="A16787" s="102" t="s">
        <v>26037</v>
      </c>
      <c r="B16787" s="103" t="s">
        <v>2976</v>
      </c>
      <c r="C16787" s="103" t="s">
        <v>274</v>
      </c>
      <c r="D16787" s="102" t="s">
        <v>152</v>
      </c>
      <c r="E16787" s="102" t="s">
        <v>275</v>
      </c>
      <c r="F16787" s="102" t="s">
        <v>26998</v>
      </c>
      <c r="H16787" s="102">
        <v>45663</v>
      </c>
      <c r="I16787" s="102" t="s">
        <v>25742</v>
      </c>
      <c r="J16787" s="102" t="s">
        <v>1</v>
      </c>
      <c r="K16787" s="102" t="s">
        <v>301</v>
      </c>
      <c r="L16787" s="102" t="s">
        <v>302</v>
      </c>
      <c r="M16787" s="102" t="s">
        <v>1074</v>
      </c>
      <c r="N16787" s="102">
        <v>1</v>
      </c>
      <c r="O16787" s="102" t="s">
        <v>26235</v>
      </c>
    </row>
    <row r="16788" spans="1:15" x14ac:dyDescent="0.25">
      <c r="A16788" s="102" t="s">
        <v>26999</v>
      </c>
      <c r="B16788" s="103" t="s">
        <v>1161</v>
      </c>
      <c r="C16788" s="103" t="s">
        <v>1082</v>
      </c>
      <c r="D16788" s="102" t="s">
        <v>152</v>
      </c>
      <c r="E16788" s="102" t="s">
        <v>275</v>
      </c>
      <c r="F16788" s="102" t="s">
        <v>27000</v>
      </c>
      <c r="G16788" s="102" t="s">
        <v>27001</v>
      </c>
      <c r="H16788" s="102">
        <v>45663</v>
      </c>
      <c r="I16788" s="102" t="s">
        <v>25742</v>
      </c>
      <c r="J16788" s="102" t="s">
        <v>1</v>
      </c>
      <c r="K16788" s="102" t="s">
        <v>301</v>
      </c>
      <c r="L16788" s="102" t="s">
        <v>302</v>
      </c>
      <c r="M16788" s="102" t="s">
        <v>1082</v>
      </c>
      <c r="N16788" s="102">
        <v>1</v>
      </c>
      <c r="O16788" s="102" t="s">
        <v>26235</v>
      </c>
    </row>
    <row r="16789" spans="1:15" x14ac:dyDescent="0.25">
      <c r="A16789" s="102" t="s">
        <v>26999</v>
      </c>
      <c r="B16789" s="103" t="s">
        <v>2667</v>
      </c>
      <c r="C16789" s="103" t="s">
        <v>274</v>
      </c>
      <c r="D16789" s="102" t="s">
        <v>152</v>
      </c>
      <c r="E16789" s="102" t="s">
        <v>275</v>
      </c>
      <c r="F16789" s="102" t="s">
        <v>27002</v>
      </c>
      <c r="H16789" s="102">
        <v>45663</v>
      </c>
      <c r="I16789" s="102" t="s">
        <v>25742</v>
      </c>
      <c r="J16789" s="102" t="s">
        <v>1</v>
      </c>
      <c r="K16789" s="102" t="s">
        <v>301</v>
      </c>
      <c r="L16789" s="102" t="s">
        <v>302</v>
      </c>
      <c r="M16789" s="102" t="s">
        <v>1074</v>
      </c>
      <c r="N16789" s="102">
        <v>1</v>
      </c>
      <c r="O16789" s="102" t="s">
        <v>26235</v>
      </c>
    </row>
    <row r="16790" spans="1:15" x14ac:dyDescent="0.25">
      <c r="A16790" s="102" t="s">
        <v>26066</v>
      </c>
      <c r="B16790" s="103" t="s">
        <v>3217</v>
      </c>
      <c r="C16790" s="103" t="s">
        <v>274</v>
      </c>
      <c r="D16790" s="102" t="s">
        <v>152</v>
      </c>
      <c r="E16790" s="102" t="s">
        <v>275</v>
      </c>
      <c r="F16790" s="102" t="s">
        <v>27003</v>
      </c>
      <c r="H16790" s="102">
        <v>45663</v>
      </c>
      <c r="I16790" s="102" t="s">
        <v>25742</v>
      </c>
      <c r="J16790" s="102" t="s">
        <v>1</v>
      </c>
      <c r="K16790" s="102" t="s">
        <v>301</v>
      </c>
      <c r="L16790" s="102" t="s">
        <v>302</v>
      </c>
      <c r="M16790" s="102" t="s">
        <v>1074</v>
      </c>
      <c r="N16790" s="102">
        <v>1</v>
      </c>
      <c r="O16790" s="102" t="s">
        <v>26235</v>
      </c>
    </row>
    <row r="16791" spans="1:15" x14ac:dyDescent="0.25">
      <c r="A16791" s="102" t="s">
        <v>27004</v>
      </c>
      <c r="B16791" s="103" t="s">
        <v>1197</v>
      </c>
      <c r="C16791" s="103" t="s">
        <v>274</v>
      </c>
      <c r="D16791" s="102" t="s">
        <v>152</v>
      </c>
      <c r="E16791" s="102" t="s">
        <v>275</v>
      </c>
      <c r="F16791" s="102" t="s">
        <v>27005</v>
      </c>
      <c r="H16791" s="102">
        <v>45663</v>
      </c>
      <c r="I16791" s="102" t="s">
        <v>25742</v>
      </c>
      <c r="J16791" s="102" t="s">
        <v>1</v>
      </c>
      <c r="K16791" s="102" t="s">
        <v>301</v>
      </c>
      <c r="L16791" s="102" t="s">
        <v>302</v>
      </c>
      <c r="M16791" s="102" t="s">
        <v>1074</v>
      </c>
      <c r="N16791" s="102">
        <v>1</v>
      </c>
      <c r="O16791" s="102" t="s">
        <v>26235</v>
      </c>
    </row>
    <row r="16792" spans="1:15" x14ac:dyDescent="0.25">
      <c r="A16792" s="102" t="s">
        <v>6894</v>
      </c>
      <c r="B16792" s="103" t="s">
        <v>1741</v>
      </c>
      <c r="C16792" s="103" t="s">
        <v>274</v>
      </c>
      <c r="D16792" s="102" t="s">
        <v>152</v>
      </c>
      <c r="E16792" s="102" t="s">
        <v>275</v>
      </c>
      <c r="F16792" s="102" t="s">
        <v>27006</v>
      </c>
      <c r="H16792" s="102">
        <v>45663</v>
      </c>
      <c r="I16792" s="102" t="s">
        <v>25742</v>
      </c>
      <c r="J16792" s="102" t="s">
        <v>1</v>
      </c>
      <c r="K16792" s="102" t="s">
        <v>301</v>
      </c>
      <c r="L16792" s="102" t="s">
        <v>302</v>
      </c>
      <c r="M16792" s="102" t="s">
        <v>1074</v>
      </c>
      <c r="N16792" s="102">
        <v>1</v>
      </c>
      <c r="O16792" s="102" t="s">
        <v>26235</v>
      </c>
    </row>
    <row r="16793" spans="1:15" x14ac:dyDescent="0.25">
      <c r="A16793" s="102" t="s">
        <v>6923</v>
      </c>
      <c r="B16793" s="103" t="s">
        <v>1652</v>
      </c>
      <c r="C16793" s="103" t="s">
        <v>1118</v>
      </c>
      <c r="D16793" s="102" t="s">
        <v>152</v>
      </c>
      <c r="E16793" s="102" t="s">
        <v>275</v>
      </c>
      <c r="F16793" s="102" t="s">
        <v>27007</v>
      </c>
      <c r="H16793" s="102">
        <v>45663</v>
      </c>
      <c r="I16793" s="102" t="s">
        <v>25742</v>
      </c>
      <c r="J16793" s="102" t="s">
        <v>1</v>
      </c>
      <c r="K16793" s="102" t="s">
        <v>301</v>
      </c>
      <c r="L16793" s="102" t="s">
        <v>302</v>
      </c>
      <c r="M16793" s="102" t="s">
        <v>1074</v>
      </c>
      <c r="N16793" s="102">
        <v>1</v>
      </c>
      <c r="O16793" s="102" t="s">
        <v>26235</v>
      </c>
    </row>
    <row r="16794" spans="1:15" x14ac:dyDescent="0.25">
      <c r="A16794" s="102" t="s">
        <v>27008</v>
      </c>
      <c r="B16794" s="103" t="s">
        <v>3889</v>
      </c>
      <c r="C16794" s="103" t="s">
        <v>1118</v>
      </c>
      <c r="D16794" s="102" t="s">
        <v>152</v>
      </c>
      <c r="E16794" s="102" t="s">
        <v>275</v>
      </c>
      <c r="F16794" s="102" t="s">
        <v>27009</v>
      </c>
      <c r="H16794" s="102">
        <v>45663</v>
      </c>
      <c r="I16794" s="102" t="s">
        <v>25742</v>
      </c>
      <c r="J16794" s="102" t="s">
        <v>1</v>
      </c>
      <c r="K16794" s="102" t="s">
        <v>301</v>
      </c>
      <c r="L16794" s="102" t="s">
        <v>302</v>
      </c>
      <c r="M16794" s="102" t="s">
        <v>1074</v>
      </c>
      <c r="N16794" s="102">
        <v>1</v>
      </c>
      <c r="O16794" s="102" t="s">
        <v>26235</v>
      </c>
    </row>
    <row r="16795" spans="1:15" x14ac:dyDescent="0.25">
      <c r="A16795" s="102" t="s">
        <v>27010</v>
      </c>
      <c r="B16795" s="103" t="s">
        <v>27011</v>
      </c>
      <c r="C16795" s="103" t="s">
        <v>1118</v>
      </c>
      <c r="D16795" s="102" t="s">
        <v>152</v>
      </c>
      <c r="E16795" s="102" t="s">
        <v>275</v>
      </c>
      <c r="F16795" s="102" t="s">
        <v>27012</v>
      </c>
      <c r="H16795" s="102">
        <v>45663</v>
      </c>
      <c r="I16795" s="102" t="s">
        <v>25742</v>
      </c>
      <c r="J16795" s="102" t="s">
        <v>1</v>
      </c>
      <c r="K16795" s="102" t="s">
        <v>301</v>
      </c>
      <c r="L16795" s="102" t="s">
        <v>302</v>
      </c>
      <c r="M16795" s="102" t="s">
        <v>1074</v>
      </c>
      <c r="N16795" s="102">
        <v>1</v>
      </c>
      <c r="O16795" s="102" t="s">
        <v>26235</v>
      </c>
    </row>
    <row r="16796" spans="1:15" x14ac:dyDescent="0.25">
      <c r="A16796" s="102" t="s">
        <v>27013</v>
      </c>
      <c r="B16796" s="103" t="s">
        <v>27014</v>
      </c>
      <c r="C16796" s="103" t="s">
        <v>1118</v>
      </c>
      <c r="D16796" s="102" t="s">
        <v>152</v>
      </c>
      <c r="E16796" s="102" t="s">
        <v>275</v>
      </c>
      <c r="F16796" s="102" t="s">
        <v>27015</v>
      </c>
      <c r="H16796" s="102">
        <v>45663</v>
      </c>
      <c r="I16796" s="102" t="s">
        <v>25742</v>
      </c>
      <c r="J16796" s="102" t="s">
        <v>1</v>
      </c>
      <c r="K16796" s="102" t="s">
        <v>301</v>
      </c>
      <c r="L16796" s="102" t="s">
        <v>302</v>
      </c>
      <c r="M16796" s="102" t="s">
        <v>1074</v>
      </c>
      <c r="N16796" s="102">
        <v>1</v>
      </c>
      <c r="O16796" s="102" t="s">
        <v>26235</v>
      </c>
    </row>
    <row r="16797" spans="1:15" x14ac:dyDescent="0.25">
      <c r="A16797" s="102" t="s">
        <v>25977</v>
      </c>
      <c r="B16797" s="103" t="s">
        <v>2245</v>
      </c>
      <c r="C16797" s="103" t="s">
        <v>1118</v>
      </c>
      <c r="D16797" s="102" t="s">
        <v>388</v>
      </c>
      <c r="E16797" s="102" t="s">
        <v>275</v>
      </c>
      <c r="F16797" s="102" t="s">
        <v>27016</v>
      </c>
      <c r="H16797" s="102">
        <v>45663</v>
      </c>
      <c r="I16797" s="102" t="s">
        <v>25742</v>
      </c>
      <c r="J16797" s="102" t="s">
        <v>1</v>
      </c>
      <c r="K16797" s="102" t="s">
        <v>301</v>
      </c>
      <c r="L16797" s="102" t="s">
        <v>302</v>
      </c>
      <c r="M16797" s="102" t="s">
        <v>1074</v>
      </c>
      <c r="N16797" s="102">
        <v>1</v>
      </c>
      <c r="O16797" s="102" t="s">
        <v>26235</v>
      </c>
    </row>
    <row r="16798" spans="1:15" x14ac:dyDescent="0.25">
      <c r="A16798" s="102" t="s">
        <v>26161</v>
      </c>
      <c r="B16798" s="103" t="s">
        <v>1321</v>
      </c>
      <c r="C16798" s="103" t="s">
        <v>1118</v>
      </c>
      <c r="D16798" s="102" t="s">
        <v>388</v>
      </c>
      <c r="E16798" s="102" t="s">
        <v>275</v>
      </c>
      <c r="F16798" s="102" t="s">
        <v>27017</v>
      </c>
      <c r="H16798" s="102">
        <v>45663</v>
      </c>
      <c r="I16798" s="102" t="s">
        <v>25742</v>
      </c>
      <c r="J16798" s="102" t="s">
        <v>1</v>
      </c>
      <c r="K16798" s="102" t="s">
        <v>301</v>
      </c>
      <c r="L16798" s="102" t="s">
        <v>302</v>
      </c>
      <c r="M16798" s="102" t="s">
        <v>1074</v>
      </c>
      <c r="N16798" s="102">
        <v>1</v>
      </c>
      <c r="O16798" s="102" t="s">
        <v>26235</v>
      </c>
    </row>
    <row r="16799" spans="1:15" x14ac:dyDescent="0.25">
      <c r="A16799" s="102" t="s">
        <v>25919</v>
      </c>
      <c r="B16799" s="103" t="s">
        <v>1279</v>
      </c>
      <c r="C16799" s="103" t="s">
        <v>1118</v>
      </c>
      <c r="D16799" s="102" t="s">
        <v>388</v>
      </c>
      <c r="E16799" s="102" t="s">
        <v>275</v>
      </c>
      <c r="F16799" s="102" t="s">
        <v>27018</v>
      </c>
      <c r="H16799" s="102">
        <v>45663</v>
      </c>
      <c r="I16799" s="102" t="s">
        <v>25742</v>
      </c>
      <c r="J16799" s="102" t="s">
        <v>1</v>
      </c>
      <c r="K16799" s="102" t="s">
        <v>301</v>
      </c>
      <c r="L16799" s="102" t="s">
        <v>302</v>
      </c>
      <c r="M16799" s="102" t="s">
        <v>1074</v>
      </c>
      <c r="N16799" s="102">
        <v>1</v>
      </c>
      <c r="O16799" s="102" t="s">
        <v>26235</v>
      </c>
    </row>
    <row r="16800" spans="1:15" x14ac:dyDescent="0.25">
      <c r="A16800" s="102" t="s">
        <v>17069</v>
      </c>
      <c r="B16800" s="103" t="s">
        <v>11119</v>
      </c>
      <c r="C16800" s="103" t="s">
        <v>274</v>
      </c>
      <c r="D16800" s="102" t="s">
        <v>296</v>
      </c>
      <c r="E16800" s="102" t="s">
        <v>275</v>
      </c>
      <c r="F16800" s="102" t="s">
        <v>27019</v>
      </c>
      <c r="H16800" s="102">
        <v>45663</v>
      </c>
      <c r="I16800" s="102" t="s">
        <v>25742</v>
      </c>
      <c r="J16800" s="102" t="s">
        <v>1</v>
      </c>
      <c r="K16800" s="102" t="s">
        <v>301</v>
      </c>
      <c r="L16800" s="102" t="s">
        <v>302</v>
      </c>
      <c r="M16800" s="102" t="s">
        <v>1074</v>
      </c>
      <c r="N16800" s="102">
        <v>1</v>
      </c>
      <c r="O16800" s="102" t="s">
        <v>26235</v>
      </c>
    </row>
    <row r="16801" spans="1:15" x14ac:dyDescent="0.25">
      <c r="A16801" s="102" t="s">
        <v>17069</v>
      </c>
      <c r="B16801" s="103" t="s">
        <v>19698</v>
      </c>
      <c r="C16801" s="103" t="s">
        <v>1082</v>
      </c>
      <c r="D16801" s="102" t="s">
        <v>296</v>
      </c>
      <c r="E16801" s="102" t="s">
        <v>275</v>
      </c>
      <c r="F16801" s="102" t="s">
        <v>27020</v>
      </c>
      <c r="G16801" s="102">
        <v>44606</v>
      </c>
      <c r="H16801" s="102">
        <v>45663</v>
      </c>
      <c r="I16801" s="102" t="s">
        <v>25742</v>
      </c>
      <c r="J16801" s="102" t="s">
        <v>1</v>
      </c>
      <c r="K16801" s="102" t="s">
        <v>301</v>
      </c>
      <c r="L16801" s="102" t="s">
        <v>302</v>
      </c>
      <c r="M16801" s="102" t="s">
        <v>1082</v>
      </c>
      <c r="N16801" s="102">
        <v>1</v>
      </c>
      <c r="O16801" s="102" t="s">
        <v>26235</v>
      </c>
    </row>
    <row r="16802" spans="1:15" x14ac:dyDescent="0.25">
      <c r="A16802" s="102" t="s">
        <v>17069</v>
      </c>
      <c r="B16802" s="103" t="s">
        <v>1705</v>
      </c>
      <c r="C16802" s="103" t="s">
        <v>1180</v>
      </c>
      <c r="D16802" s="102" t="s">
        <v>296</v>
      </c>
      <c r="E16802" s="102" t="s">
        <v>275</v>
      </c>
      <c r="F16802" s="102" t="s">
        <v>27021</v>
      </c>
      <c r="G16802" s="102">
        <v>45465</v>
      </c>
      <c r="H16802" s="102">
        <v>45663</v>
      </c>
      <c r="I16802" s="102" t="s">
        <v>25742</v>
      </c>
      <c r="J16802" s="102" t="s">
        <v>1</v>
      </c>
      <c r="K16802" s="102" t="s">
        <v>301</v>
      </c>
      <c r="L16802" s="102" t="s">
        <v>302</v>
      </c>
      <c r="M16802" s="102" t="s">
        <v>1180</v>
      </c>
      <c r="N16802" s="102">
        <v>1</v>
      </c>
      <c r="O16802" s="102" t="s">
        <v>26235</v>
      </c>
    </row>
    <row r="16803" spans="1:15" x14ac:dyDescent="0.25">
      <c r="A16803" s="102" t="s">
        <v>26121</v>
      </c>
      <c r="B16803" s="103" t="s">
        <v>2819</v>
      </c>
      <c r="C16803" s="103" t="s">
        <v>277</v>
      </c>
      <c r="D16803" s="102" t="s">
        <v>296</v>
      </c>
      <c r="E16803" s="102" t="s">
        <v>275</v>
      </c>
      <c r="F16803" s="102" t="s">
        <v>27022</v>
      </c>
      <c r="H16803" s="102">
        <v>45663</v>
      </c>
      <c r="I16803" s="102" t="s">
        <v>25742</v>
      </c>
      <c r="J16803" s="102" t="s">
        <v>1</v>
      </c>
      <c r="K16803" s="102" t="s">
        <v>301</v>
      </c>
      <c r="L16803" s="102" t="s">
        <v>302</v>
      </c>
      <c r="M16803" s="102" t="s">
        <v>1074</v>
      </c>
      <c r="N16803" s="102">
        <v>1</v>
      </c>
      <c r="O16803" s="102" t="s">
        <v>26235</v>
      </c>
    </row>
    <row r="16804" spans="1:15" x14ac:dyDescent="0.25">
      <c r="A16804" s="102" t="s">
        <v>20798</v>
      </c>
      <c r="B16804" s="103" t="s">
        <v>5026</v>
      </c>
      <c r="C16804" s="103" t="s">
        <v>274</v>
      </c>
      <c r="D16804" s="102" t="s">
        <v>296</v>
      </c>
      <c r="E16804" s="102" t="s">
        <v>275</v>
      </c>
      <c r="F16804" s="102" t="s">
        <v>27023</v>
      </c>
      <c r="H16804" s="102">
        <v>45663</v>
      </c>
      <c r="I16804" s="102" t="s">
        <v>25742</v>
      </c>
      <c r="J16804" s="102" t="s">
        <v>1</v>
      </c>
      <c r="K16804" s="102" t="s">
        <v>301</v>
      </c>
      <c r="L16804" s="102" t="s">
        <v>302</v>
      </c>
      <c r="M16804" s="102" t="s">
        <v>1074</v>
      </c>
      <c r="N16804" s="102">
        <v>1</v>
      </c>
      <c r="O16804" s="102" t="s">
        <v>26235</v>
      </c>
    </row>
    <row r="16805" spans="1:15" x14ac:dyDescent="0.25">
      <c r="A16805" s="102" t="s">
        <v>26054</v>
      </c>
      <c r="B16805" s="103" t="s">
        <v>2819</v>
      </c>
      <c r="C16805" s="103" t="s">
        <v>277</v>
      </c>
      <c r="D16805" s="102" t="s">
        <v>296</v>
      </c>
      <c r="E16805" s="102" t="s">
        <v>275</v>
      </c>
      <c r="F16805" s="102" t="s">
        <v>27024</v>
      </c>
      <c r="H16805" s="102">
        <v>45663</v>
      </c>
      <c r="I16805" s="102" t="s">
        <v>25742</v>
      </c>
      <c r="J16805" s="102" t="s">
        <v>1</v>
      </c>
      <c r="K16805" s="102" t="s">
        <v>301</v>
      </c>
      <c r="L16805" s="102" t="s">
        <v>302</v>
      </c>
      <c r="M16805" s="102" t="s">
        <v>1074</v>
      </c>
      <c r="N16805" s="102">
        <v>1</v>
      </c>
      <c r="O16805" s="102" t="s">
        <v>26235</v>
      </c>
    </row>
    <row r="16806" spans="1:15" x14ac:dyDescent="0.25">
      <c r="A16806" s="102" t="s">
        <v>25975</v>
      </c>
      <c r="B16806" s="103" t="s">
        <v>6945</v>
      </c>
      <c r="C16806" s="103" t="s">
        <v>277</v>
      </c>
      <c r="D16806" s="102" t="s">
        <v>296</v>
      </c>
      <c r="E16806" s="102" t="s">
        <v>275</v>
      </c>
      <c r="F16806" s="102" t="s">
        <v>27025</v>
      </c>
      <c r="H16806" s="102">
        <v>45663</v>
      </c>
      <c r="I16806" s="102" t="s">
        <v>25742</v>
      </c>
      <c r="J16806" s="102" t="s">
        <v>1</v>
      </c>
      <c r="K16806" s="102" t="s">
        <v>301</v>
      </c>
      <c r="L16806" s="102" t="s">
        <v>302</v>
      </c>
      <c r="M16806" s="102" t="s">
        <v>1074</v>
      </c>
      <c r="N16806" s="102">
        <v>1</v>
      </c>
      <c r="O16806" s="102" t="s">
        <v>26235</v>
      </c>
    </row>
    <row r="16807" spans="1:15" x14ac:dyDescent="0.25">
      <c r="A16807" s="102" t="s">
        <v>26135</v>
      </c>
      <c r="B16807" s="103" t="s">
        <v>26136</v>
      </c>
      <c r="C16807" s="103" t="s">
        <v>274</v>
      </c>
      <c r="D16807" s="102" t="s">
        <v>296</v>
      </c>
      <c r="E16807" s="102" t="s">
        <v>275</v>
      </c>
      <c r="F16807" s="102" t="s">
        <v>27026</v>
      </c>
      <c r="H16807" s="102">
        <v>45663</v>
      </c>
      <c r="I16807" s="102" t="s">
        <v>25742</v>
      </c>
      <c r="J16807" s="102" t="s">
        <v>1</v>
      </c>
      <c r="K16807" s="102" t="s">
        <v>301</v>
      </c>
      <c r="L16807" s="102" t="s">
        <v>302</v>
      </c>
      <c r="M16807" s="102" t="s">
        <v>1074</v>
      </c>
      <c r="N16807" s="102">
        <v>1</v>
      </c>
      <c r="O16807" s="102" t="s">
        <v>26235</v>
      </c>
    </row>
    <row r="16808" spans="1:15" x14ac:dyDescent="0.25">
      <c r="A16808" s="102" t="s">
        <v>26135</v>
      </c>
      <c r="B16808" s="103" t="s">
        <v>19723</v>
      </c>
      <c r="C16808" s="103" t="s">
        <v>274</v>
      </c>
      <c r="D16808" s="102" t="s">
        <v>296</v>
      </c>
      <c r="E16808" s="102" t="s">
        <v>275</v>
      </c>
      <c r="F16808" s="102" t="s">
        <v>27027</v>
      </c>
      <c r="H16808" s="102">
        <v>45663</v>
      </c>
      <c r="I16808" s="102" t="s">
        <v>25742</v>
      </c>
      <c r="J16808" s="102" t="s">
        <v>1</v>
      </c>
      <c r="K16808" s="102" t="s">
        <v>301</v>
      </c>
      <c r="L16808" s="102" t="s">
        <v>302</v>
      </c>
      <c r="M16808" s="102" t="s">
        <v>1074</v>
      </c>
      <c r="N16808" s="102">
        <v>1</v>
      </c>
      <c r="O16808" s="102" t="s">
        <v>26235</v>
      </c>
    </row>
    <row r="16809" spans="1:15" x14ac:dyDescent="0.25">
      <c r="A16809" s="102" t="s">
        <v>26135</v>
      </c>
      <c r="B16809" s="103" t="s">
        <v>1359</v>
      </c>
      <c r="C16809" s="103" t="s">
        <v>274</v>
      </c>
      <c r="D16809" s="102" t="s">
        <v>296</v>
      </c>
      <c r="E16809" s="102" t="s">
        <v>275</v>
      </c>
      <c r="F16809" s="102" t="s">
        <v>27028</v>
      </c>
      <c r="H16809" s="102">
        <v>45663</v>
      </c>
      <c r="I16809" s="102" t="s">
        <v>25742</v>
      </c>
      <c r="J16809" s="102" t="s">
        <v>1</v>
      </c>
      <c r="K16809" s="102" t="s">
        <v>301</v>
      </c>
      <c r="L16809" s="102" t="s">
        <v>302</v>
      </c>
      <c r="M16809" s="102" t="s">
        <v>1074</v>
      </c>
      <c r="N16809" s="102">
        <v>1</v>
      </c>
      <c r="O16809" s="102" t="s">
        <v>26235</v>
      </c>
    </row>
    <row r="16810" spans="1:15" x14ac:dyDescent="0.25">
      <c r="A16810" s="102" t="s">
        <v>26180</v>
      </c>
      <c r="B16810" s="103" t="s">
        <v>26181</v>
      </c>
      <c r="C16810" s="103" t="s">
        <v>277</v>
      </c>
      <c r="D16810" s="102" t="s">
        <v>296</v>
      </c>
      <c r="E16810" s="102" t="s">
        <v>275</v>
      </c>
      <c r="F16810" s="102" t="s">
        <v>27029</v>
      </c>
      <c r="H16810" s="102">
        <v>45663</v>
      </c>
      <c r="I16810" s="102" t="s">
        <v>25742</v>
      </c>
      <c r="J16810" s="102" t="s">
        <v>1</v>
      </c>
      <c r="K16810" s="102" t="s">
        <v>301</v>
      </c>
      <c r="L16810" s="102" t="s">
        <v>302</v>
      </c>
      <c r="M16810" s="102" t="s">
        <v>1074</v>
      </c>
      <c r="N16810" s="102">
        <v>1</v>
      </c>
      <c r="O16810" s="102" t="s">
        <v>26235</v>
      </c>
    </row>
    <row r="16811" spans="1:15" x14ac:dyDescent="0.25">
      <c r="A16811" s="102" t="s">
        <v>26128</v>
      </c>
      <c r="B16811" s="103" t="s">
        <v>19125</v>
      </c>
      <c r="C16811" s="103" t="s">
        <v>277</v>
      </c>
      <c r="D16811" s="102" t="s">
        <v>296</v>
      </c>
      <c r="E16811" s="102" t="s">
        <v>275</v>
      </c>
      <c r="F16811" s="102" t="s">
        <v>27030</v>
      </c>
      <c r="H16811" s="102">
        <v>45663</v>
      </c>
      <c r="I16811" s="102" t="s">
        <v>25742</v>
      </c>
      <c r="J16811" s="102" t="s">
        <v>1</v>
      </c>
      <c r="K16811" s="102" t="s">
        <v>301</v>
      </c>
      <c r="L16811" s="102" t="s">
        <v>302</v>
      </c>
      <c r="M16811" s="102" t="s">
        <v>1074</v>
      </c>
      <c r="N16811" s="102">
        <v>1</v>
      </c>
      <c r="O16811" s="102" t="s">
        <v>26235</v>
      </c>
    </row>
    <row r="16812" spans="1:15" x14ac:dyDescent="0.25">
      <c r="A16812" s="102" t="s">
        <v>26128</v>
      </c>
      <c r="B16812" s="103" t="s">
        <v>11605</v>
      </c>
      <c r="C16812" s="103" t="s">
        <v>277</v>
      </c>
      <c r="D16812" s="102" t="s">
        <v>296</v>
      </c>
      <c r="E16812" s="102" t="s">
        <v>275</v>
      </c>
      <c r="F16812" s="102" t="s">
        <v>27031</v>
      </c>
      <c r="H16812" s="102">
        <v>45663</v>
      </c>
      <c r="I16812" s="102" t="s">
        <v>25742</v>
      </c>
      <c r="J16812" s="102" t="s">
        <v>1</v>
      </c>
      <c r="K16812" s="102" t="s">
        <v>301</v>
      </c>
      <c r="L16812" s="102" t="s">
        <v>302</v>
      </c>
      <c r="M16812" s="102" t="s">
        <v>1074</v>
      </c>
      <c r="N16812" s="102">
        <v>1</v>
      </c>
      <c r="O16812" s="102" t="s">
        <v>26235</v>
      </c>
    </row>
    <row r="16813" spans="1:15" x14ac:dyDescent="0.25">
      <c r="A16813" s="102" t="s">
        <v>26128</v>
      </c>
      <c r="B16813" s="103" t="s">
        <v>26131</v>
      </c>
      <c r="C16813" s="103" t="s">
        <v>1082</v>
      </c>
      <c r="D16813" s="102" t="s">
        <v>296</v>
      </c>
      <c r="E16813" s="102" t="s">
        <v>275</v>
      </c>
      <c r="F16813" s="102" t="s">
        <v>27032</v>
      </c>
      <c r="G16813" s="102">
        <v>42296</v>
      </c>
      <c r="H16813" s="102">
        <v>45663</v>
      </c>
      <c r="I16813" s="102" t="s">
        <v>25742</v>
      </c>
      <c r="J16813" s="102" t="s">
        <v>1</v>
      </c>
      <c r="K16813" s="102" t="s">
        <v>301</v>
      </c>
      <c r="L16813" s="102" t="s">
        <v>302</v>
      </c>
      <c r="M16813" s="102" t="s">
        <v>1082</v>
      </c>
      <c r="N16813" s="102">
        <v>1</v>
      </c>
      <c r="O16813" s="102" t="s">
        <v>26235</v>
      </c>
    </row>
    <row r="16814" spans="1:15" x14ac:dyDescent="0.25">
      <c r="A16814" s="102" t="s">
        <v>26128</v>
      </c>
      <c r="B16814" s="103" t="s">
        <v>26133</v>
      </c>
      <c r="C16814" s="103" t="s">
        <v>274</v>
      </c>
      <c r="D16814" s="102" t="s">
        <v>296</v>
      </c>
      <c r="E16814" s="102" t="s">
        <v>275</v>
      </c>
      <c r="F16814" s="102" t="s">
        <v>27033</v>
      </c>
      <c r="H16814" s="102">
        <v>45663</v>
      </c>
      <c r="I16814" s="102" t="s">
        <v>25742</v>
      </c>
      <c r="J16814" s="102" t="s">
        <v>1</v>
      </c>
      <c r="K16814" s="102" t="s">
        <v>301</v>
      </c>
      <c r="L16814" s="102" t="s">
        <v>302</v>
      </c>
      <c r="M16814" s="102" t="s">
        <v>1074</v>
      </c>
      <c r="N16814" s="102">
        <v>1</v>
      </c>
      <c r="O16814" s="102" t="s">
        <v>26235</v>
      </c>
    </row>
    <row r="16815" spans="1:15" x14ac:dyDescent="0.25">
      <c r="A16815" s="102" t="s">
        <v>26228</v>
      </c>
      <c r="B16815" s="103" t="s">
        <v>26229</v>
      </c>
      <c r="C16815" s="103" t="s">
        <v>277</v>
      </c>
      <c r="D16815" s="102" t="s">
        <v>296</v>
      </c>
      <c r="E16815" s="102" t="s">
        <v>275</v>
      </c>
      <c r="F16815" s="102" t="s">
        <v>27034</v>
      </c>
      <c r="H16815" s="102">
        <v>45663</v>
      </c>
      <c r="I16815" s="102" t="s">
        <v>25742</v>
      </c>
      <c r="J16815" s="102" t="s">
        <v>1</v>
      </c>
      <c r="K16815" s="102" t="s">
        <v>301</v>
      </c>
      <c r="L16815" s="102" t="s">
        <v>302</v>
      </c>
      <c r="M16815" s="102" t="s">
        <v>1074</v>
      </c>
      <c r="N16815" s="102">
        <v>1</v>
      </c>
      <c r="O16815" s="102" t="s">
        <v>26235</v>
      </c>
    </row>
    <row r="16816" spans="1:15" x14ac:dyDescent="0.25">
      <c r="A16816" s="102" t="s">
        <v>26109</v>
      </c>
      <c r="B16816" s="103" t="s">
        <v>19503</v>
      </c>
      <c r="C16816" s="103" t="s">
        <v>277</v>
      </c>
      <c r="D16816" s="102" t="s">
        <v>296</v>
      </c>
      <c r="E16816" s="102" t="s">
        <v>275</v>
      </c>
      <c r="F16816" s="102" t="s">
        <v>27035</v>
      </c>
      <c r="H16816" s="102">
        <v>45663</v>
      </c>
      <c r="I16816" s="102" t="s">
        <v>25742</v>
      </c>
      <c r="J16816" s="102" t="s">
        <v>1</v>
      </c>
      <c r="K16816" s="102" t="s">
        <v>301</v>
      </c>
      <c r="L16816" s="102" t="s">
        <v>302</v>
      </c>
      <c r="M16816" s="102" t="s">
        <v>1074</v>
      </c>
      <c r="N16816" s="102">
        <v>1</v>
      </c>
      <c r="O16816" s="102" t="s">
        <v>26235</v>
      </c>
    </row>
    <row r="16817" spans="1:15" x14ac:dyDescent="0.25">
      <c r="A16817" s="102" t="s">
        <v>26222</v>
      </c>
      <c r="B16817" s="103" t="s">
        <v>26223</v>
      </c>
      <c r="C16817" s="103" t="s">
        <v>274</v>
      </c>
      <c r="D16817" s="102" t="s">
        <v>296</v>
      </c>
      <c r="E16817" s="102" t="s">
        <v>275</v>
      </c>
      <c r="F16817" s="102" t="s">
        <v>27036</v>
      </c>
      <c r="H16817" s="102">
        <v>45663</v>
      </c>
      <c r="I16817" s="102" t="s">
        <v>25742</v>
      </c>
      <c r="J16817" s="102" t="s">
        <v>1</v>
      </c>
      <c r="K16817" s="102" t="s">
        <v>301</v>
      </c>
      <c r="L16817" s="102" t="s">
        <v>302</v>
      </c>
      <c r="M16817" s="102" t="s">
        <v>1074</v>
      </c>
      <c r="N16817" s="102">
        <v>1</v>
      </c>
      <c r="O16817" s="102" t="s">
        <v>26235</v>
      </c>
    </row>
    <row r="16818" spans="1:15" x14ac:dyDescent="0.25">
      <c r="A16818" s="102" t="s">
        <v>26140</v>
      </c>
      <c r="B16818" s="103" t="s">
        <v>14418</v>
      </c>
      <c r="C16818" s="103" t="s">
        <v>277</v>
      </c>
      <c r="D16818" s="102" t="s">
        <v>296</v>
      </c>
      <c r="E16818" s="102" t="s">
        <v>275</v>
      </c>
      <c r="F16818" s="102" t="s">
        <v>27037</v>
      </c>
      <c r="H16818" s="102">
        <v>45663</v>
      </c>
      <c r="I16818" s="102" t="s">
        <v>25742</v>
      </c>
      <c r="J16818" s="102" t="s">
        <v>1</v>
      </c>
      <c r="K16818" s="102" t="s">
        <v>301</v>
      </c>
      <c r="L16818" s="102" t="s">
        <v>302</v>
      </c>
      <c r="M16818" s="102" t="s">
        <v>1074</v>
      </c>
      <c r="N16818" s="102">
        <v>1</v>
      </c>
      <c r="O16818" s="102" t="s">
        <v>26235</v>
      </c>
    </row>
    <row r="16819" spans="1:15" x14ac:dyDescent="0.25">
      <c r="A16819" s="102" t="s">
        <v>26222</v>
      </c>
      <c r="B16819" s="103" t="s">
        <v>15837</v>
      </c>
      <c r="C16819" s="103" t="s">
        <v>277</v>
      </c>
      <c r="D16819" s="102" t="s">
        <v>296</v>
      </c>
      <c r="E16819" s="102" t="s">
        <v>275</v>
      </c>
      <c r="F16819" s="102" t="s">
        <v>27038</v>
      </c>
      <c r="H16819" s="102">
        <v>45663</v>
      </c>
      <c r="I16819" s="102" t="s">
        <v>25742</v>
      </c>
      <c r="J16819" s="102" t="s">
        <v>1</v>
      </c>
      <c r="K16819" s="102" t="s">
        <v>301</v>
      </c>
      <c r="L16819" s="102" t="s">
        <v>302</v>
      </c>
      <c r="M16819" s="102" t="s">
        <v>1074</v>
      </c>
      <c r="N16819" s="102">
        <v>1</v>
      </c>
      <c r="O16819" s="102" t="s">
        <v>26235</v>
      </c>
    </row>
    <row r="16820" spans="1:15" x14ac:dyDescent="0.25">
      <c r="A16820" s="102" t="s">
        <v>25925</v>
      </c>
      <c r="B16820" s="103" t="s">
        <v>25926</v>
      </c>
      <c r="C16820" s="103" t="s">
        <v>274</v>
      </c>
      <c r="D16820" s="102" t="s">
        <v>296</v>
      </c>
      <c r="E16820" s="102" t="s">
        <v>275</v>
      </c>
      <c r="F16820" s="102" t="s">
        <v>27039</v>
      </c>
      <c r="H16820" s="102">
        <v>45663</v>
      </c>
      <c r="I16820" s="102" t="s">
        <v>25742</v>
      </c>
      <c r="J16820" s="102" t="s">
        <v>1</v>
      </c>
      <c r="K16820" s="102" t="s">
        <v>301</v>
      </c>
      <c r="L16820" s="102" t="s">
        <v>302</v>
      </c>
      <c r="M16820" s="102" t="s">
        <v>1074</v>
      </c>
      <c r="N16820" s="102">
        <v>1</v>
      </c>
      <c r="O16820" s="102" t="s">
        <v>26235</v>
      </c>
    </row>
    <row r="16821" spans="1:15" x14ac:dyDescent="0.25">
      <c r="A16821" s="102" t="s">
        <v>26011</v>
      </c>
      <c r="B16821" s="103" t="s">
        <v>19713</v>
      </c>
      <c r="C16821" s="103" t="s">
        <v>277</v>
      </c>
      <c r="D16821" s="102" t="s">
        <v>296</v>
      </c>
      <c r="E16821" s="102" t="s">
        <v>275</v>
      </c>
      <c r="F16821" s="102" t="s">
        <v>27040</v>
      </c>
      <c r="H16821" s="102">
        <v>45663</v>
      </c>
      <c r="I16821" s="102" t="s">
        <v>25742</v>
      </c>
      <c r="J16821" s="102" t="s">
        <v>1</v>
      </c>
      <c r="K16821" s="102" t="s">
        <v>301</v>
      </c>
      <c r="L16821" s="102" t="s">
        <v>302</v>
      </c>
      <c r="M16821" s="102" t="s">
        <v>1074</v>
      </c>
      <c r="N16821" s="102">
        <v>1</v>
      </c>
      <c r="O16821" s="102" t="s">
        <v>26235</v>
      </c>
    </row>
    <row r="16822" spans="1:15" x14ac:dyDescent="0.25">
      <c r="A16822" s="102" t="s">
        <v>25937</v>
      </c>
      <c r="B16822" s="103" t="s">
        <v>4810</v>
      </c>
      <c r="C16822" s="103" t="s">
        <v>277</v>
      </c>
      <c r="D16822" s="102" t="s">
        <v>296</v>
      </c>
      <c r="E16822" s="102" t="s">
        <v>275</v>
      </c>
      <c r="F16822" s="102" t="s">
        <v>27041</v>
      </c>
      <c r="H16822" s="102">
        <v>45663</v>
      </c>
      <c r="I16822" s="102" t="s">
        <v>25742</v>
      </c>
      <c r="J16822" s="102" t="s">
        <v>1</v>
      </c>
      <c r="K16822" s="102" t="s">
        <v>301</v>
      </c>
      <c r="L16822" s="102" t="s">
        <v>302</v>
      </c>
      <c r="M16822" s="102" t="s">
        <v>1074</v>
      </c>
      <c r="N16822" s="102">
        <v>1</v>
      </c>
      <c r="O16822" s="102" t="s">
        <v>26235</v>
      </c>
    </row>
    <row r="16823" spans="1:15" x14ac:dyDescent="0.25">
      <c r="A16823" s="102" t="s">
        <v>25937</v>
      </c>
      <c r="B16823" s="103" t="s">
        <v>19723</v>
      </c>
      <c r="C16823" s="103" t="s">
        <v>274</v>
      </c>
      <c r="D16823" s="102" t="s">
        <v>296</v>
      </c>
      <c r="E16823" s="102" t="s">
        <v>275</v>
      </c>
      <c r="F16823" s="102" t="s">
        <v>27042</v>
      </c>
      <c r="H16823" s="102">
        <v>45663</v>
      </c>
      <c r="I16823" s="102" t="s">
        <v>25742</v>
      </c>
      <c r="J16823" s="102" t="s">
        <v>1</v>
      </c>
      <c r="K16823" s="102" t="s">
        <v>301</v>
      </c>
      <c r="L16823" s="102" t="s">
        <v>302</v>
      </c>
      <c r="M16823" s="102" t="s">
        <v>1074</v>
      </c>
      <c r="N16823" s="102">
        <v>1</v>
      </c>
      <c r="O16823" s="102" t="s">
        <v>26235</v>
      </c>
    </row>
    <row r="16824" spans="1:15" x14ac:dyDescent="0.25">
      <c r="A16824" s="102" t="s">
        <v>25937</v>
      </c>
      <c r="B16824" s="103" t="s">
        <v>20412</v>
      </c>
      <c r="C16824" s="103" t="s">
        <v>274</v>
      </c>
      <c r="D16824" s="102" t="s">
        <v>296</v>
      </c>
      <c r="E16824" s="102" t="s">
        <v>275</v>
      </c>
      <c r="F16824" s="102" t="s">
        <v>27043</v>
      </c>
      <c r="H16824" s="102">
        <v>45663</v>
      </c>
      <c r="I16824" s="102" t="s">
        <v>25742</v>
      </c>
      <c r="J16824" s="102" t="s">
        <v>1</v>
      </c>
      <c r="K16824" s="102" t="s">
        <v>301</v>
      </c>
      <c r="L16824" s="102" t="s">
        <v>302</v>
      </c>
      <c r="M16824" s="102" t="s">
        <v>1074</v>
      </c>
      <c r="N16824" s="102">
        <v>1</v>
      </c>
      <c r="O16824" s="102" t="s">
        <v>26235</v>
      </c>
    </row>
    <row r="16825" spans="1:15" x14ac:dyDescent="0.25">
      <c r="A16825" s="102" t="s">
        <v>26185</v>
      </c>
      <c r="B16825" s="103" t="s">
        <v>26186</v>
      </c>
      <c r="C16825" s="103" t="s">
        <v>277</v>
      </c>
      <c r="D16825" s="102" t="s">
        <v>296</v>
      </c>
      <c r="E16825" s="102" t="s">
        <v>275</v>
      </c>
      <c r="F16825" s="102" t="s">
        <v>27044</v>
      </c>
      <c r="H16825" s="102">
        <v>45663</v>
      </c>
      <c r="I16825" s="102" t="s">
        <v>25742</v>
      </c>
      <c r="J16825" s="102" t="s">
        <v>1</v>
      </c>
      <c r="K16825" s="102" t="s">
        <v>301</v>
      </c>
      <c r="L16825" s="102" t="s">
        <v>302</v>
      </c>
      <c r="M16825" s="102" t="s">
        <v>1074</v>
      </c>
      <c r="N16825" s="102">
        <v>1</v>
      </c>
      <c r="O16825" s="102" t="s">
        <v>26235</v>
      </c>
    </row>
    <row r="16826" spans="1:15" x14ac:dyDescent="0.25">
      <c r="A16826" s="102" t="s">
        <v>26031</v>
      </c>
      <c r="B16826" s="103" t="s">
        <v>17103</v>
      </c>
      <c r="C16826" s="103" t="s">
        <v>277</v>
      </c>
      <c r="D16826" s="102" t="s">
        <v>296</v>
      </c>
      <c r="E16826" s="102" t="s">
        <v>275</v>
      </c>
      <c r="F16826" s="102" t="s">
        <v>27045</v>
      </c>
      <c r="H16826" s="102">
        <v>45663</v>
      </c>
      <c r="I16826" s="102" t="s">
        <v>25742</v>
      </c>
      <c r="J16826" s="102" t="s">
        <v>1</v>
      </c>
      <c r="K16826" s="102" t="s">
        <v>301</v>
      </c>
      <c r="L16826" s="102" t="s">
        <v>302</v>
      </c>
      <c r="M16826" s="102" t="s">
        <v>1074</v>
      </c>
      <c r="N16826" s="102">
        <v>1</v>
      </c>
      <c r="O16826" s="102" t="s">
        <v>26235</v>
      </c>
    </row>
    <row r="16827" spans="1:15" x14ac:dyDescent="0.25">
      <c r="A16827" s="102" t="s">
        <v>26061</v>
      </c>
      <c r="B16827" s="103" t="s">
        <v>4918</v>
      </c>
      <c r="C16827" s="103" t="s">
        <v>274</v>
      </c>
      <c r="D16827" s="102" t="s">
        <v>296</v>
      </c>
      <c r="E16827" s="102" t="s">
        <v>275</v>
      </c>
      <c r="F16827" s="102" t="s">
        <v>27046</v>
      </c>
      <c r="H16827" s="102">
        <v>45663</v>
      </c>
      <c r="I16827" s="102" t="s">
        <v>25742</v>
      </c>
      <c r="J16827" s="102" t="s">
        <v>1</v>
      </c>
      <c r="K16827" s="102" t="s">
        <v>301</v>
      </c>
      <c r="L16827" s="102" t="s">
        <v>302</v>
      </c>
      <c r="M16827" s="102" t="s">
        <v>1074</v>
      </c>
      <c r="N16827" s="102">
        <v>1</v>
      </c>
      <c r="O16827" s="102" t="s">
        <v>26235</v>
      </c>
    </row>
    <row r="16828" spans="1:15" x14ac:dyDescent="0.25">
      <c r="A16828" s="102" t="s">
        <v>26061</v>
      </c>
      <c r="B16828" s="103" t="s">
        <v>4824</v>
      </c>
      <c r="C16828" s="103" t="s">
        <v>274</v>
      </c>
      <c r="D16828" s="102" t="s">
        <v>296</v>
      </c>
      <c r="E16828" s="102" t="s">
        <v>275</v>
      </c>
      <c r="F16828" s="102" t="s">
        <v>27047</v>
      </c>
      <c r="H16828" s="102">
        <v>45663</v>
      </c>
      <c r="I16828" s="102" t="s">
        <v>25742</v>
      </c>
      <c r="J16828" s="102" t="s">
        <v>1</v>
      </c>
      <c r="K16828" s="102" t="s">
        <v>301</v>
      </c>
      <c r="L16828" s="102" t="s">
        <v>302</v>
      </c>
      <c r="M16828" s="102" t="s">
        <v>1074</v>
      </c>
      <c r="N16828" s="102">
        <v>1</v>
      </c>
      <c r="O16828" s="102" t="s">
        <v>26235</v>
      </c>
    </row>
    <row r="16829" spans="1:15" x14ac:dyDescent="0.25">
      <c r="A16829" s="102" t="s">
        <v>25948</v>
      </c>
      <c r="B16829" s="103" t="s">
        <v>25949</v>
      </c>
      <c r="C16829" s="103" t="s">
        <v>1082</v>
      </c>
      <c r="D16829" s="102" t="s">
        <v>296</v>
      </c>
      <c r="E16829" s="102" t="s">
        <v>275</v>
      </c>
      <c r="F16829" s="102" t="s">
        <v>27048</v>
      </c>
      <c r="G16829" s="102">
        <v>44787</v>
      </c>
      <c r="H16829" s="102">
        <v>45663</v>
      </c>
      <c r="I16829" s="102" t="s">
        <v>25742</v>
      </c>
      <c r="J16829" s="102" t="s">
        <v>1</v>
      </c>
      <c r="K16829" s="102" t="s">
        <v>301</v>
      </c>
      <c r="L16829" s="102" t="s">
        <v>302</v>
      </c>
      <c r="M16829" s="102" t="s">
        <v>1082</v>
      </c>
      <c r="N16829" s="102">
        <v>1</v>
      </c>
      <c r="O16829" s="102" t="s">
        <v>26235</v>
      </c>
    </row>
    <row r="16830" spans="1:15" x14ac:dyDescent="0.25">
      <c r="A16830" s="102" t="s">
        <v>25948</v>
      </c>
      <c r="B16830" s="103" t="s">
        <v>5120</v>
      </c>
      <c r="C16830" s="103" t="s">
        <v>274</v>
      </c>
      <c r="D16830" s="102" t="s">
        <v>296</v>
      </c>
      <c r="E16830" s="102" t="s">
        <v>275</v>
      </c>
      <c r="F16830" s="102" t="s">
        <v>27049</v>
      </c>
      <c r="H16830" s="102">
        <v>45663</v>
      </c>
      <c r="I16830" s="102" t="s">
        <v>25742</v>
      </c>
      <c r="J16830" s="102" t="s">
        <v>1</v>
      </c>
      <c r="K16830" s="102" t="s">
        <v>301</v>
      </c>
      <c r="L16830" s="102" t="s">
        <v>302</v>
      </c>
      <c r="M16830" s="102" t="s">
        <v>1074</v>
      </c>
      <c r="N16830" s="102">
        <v>1</v>
      </c>
      <c r="O16830" s="102" t="s">
        <v>26235</v>
      </c>
    </row>
    <row r="16831" spans="1:15" x14ac:dyDescent="0.25">
      <c r="A16831" s="102" t="s">
        <v>25948</v>
      </c>
      <c r="B16831" s="103" t="s">
        <v>15289</v>
      </c>
      <c r="C16831" s="103" t="s">
        <v>1082</v>
      </c>
      <c r="D16831" s="102" t="s">
        <v>296</v>
      </c>
      <c r="E16831" s="102" t="s">
        <v>275</v>
      </c>
      <c r="F16831" s="102" t="s">
        <v>27050</v>
      </c>
      <c r="G16831" s="102">
        <v>43107</v>
      </c>
      <c r="H16831" s="102">
        <v>45663</v>
      </c>
      <c r="I16831" s="102" t="s">
        <v>25742</v>
      </c>
      <c r="J16831" s="102" t="s">
        <v>1</v>
      </c>
      <c r="K16831" s="102" t="s">
        <v>301</v>
      </c>
      <c r="L16831" s="102" t="s">
        <v>302</v>
      </c>
      <c r="M16831" s="102" t="s">
        <v>1082</v>
      </c>
      <c r="N16831" s="102">
        <v>1</v>
      </c>
      <c r="O16831" s="102" t="s">
        <v>26235</v>
      </c>
    </row>
    <row r="16832" spans="1:15" x14ac:dyDescent="0.25">
      <c r="A16832" s="102" t="s">
        <v>26033</v>
      </c>
      <c r="B16832" s="103" t="s">
        <v>4771</v>
      </c>
      <c r="C16832" s="103" t="s">
        <v>277</v>
      </c>
      <c r="D16832" s="102" t="s">
        <v>296</v>
      </c>
      <c r="E16832" s="102" t="s">
        <v>275</v>
      </c>
      <c r="F16832" s="102" t="s">
        <v>27051</v>
      </c>
      <c r="H16832" s="102">
        <v>45663</v>
      </c>
      <c r="I16832" s="102" t="s">
        <v>25742</v>
      </c>
      <c r="J16832" s="102" t="s">
        <v>1</v>
      </c>
      <c r="K16832" s="102" t="s">
        <v>301</v>
      </c>
      <c r="L16832" s="102" t="s">
        <v>302</v>
      </c>
      <c r="M16832" s="102" t="s">
        <v>1074</v>
      </c>
      <c r="N16832" s="102">
        <v>1</v>
      </c>
      <c r="O16832" s="102" t="s">
        <v>26235</v>
      </c>
    </row>
    <row r="16833" spans="1:15" x14ac:dyDescent="0.25">
      <c r="A16833" s="102" t="s">
        <v>25948</v>
      </c>
      <c r="B16833" s="103" t="s">
        <v>25953</v>
      </c>
      <c r="C16833" s="103" t="s">
        <v>274</v>
      </c>
      <c r="D16833" s="102" t="s">
        <v>296</v>
      </c>
      <c r="E16833" s="102" t="s">
        <v>275</v>
      </c>
      <c r="F16833" s="102" t="s">
        <v>27052</v>
      </c>
      <c r="H16833" s="102">
        <v>45663</v>
      </c>
      <c r="I16833" s="102" t="s">
        <v>25742</v>
      </c>
      <c r="J16833" s="102" t="s">
        <v>1</v>
      </c>
      <c r="K16833" s="102" t="s">
        <v>301</v>
      </c>
      <c r="L16833" s="102" t="s">
        <v>302</v>
      </c>
      <c r="M16833" s="102" t="s">
        <v>1074</v>
      </c>
      <c r="N16833" s="102">
        <v>1</v>
      </c>
      <c r="O16833" s="102" t="s">
        <v>26235</v>
      </c>
    </row>
    <row r="16834" spans="1:15" x14ac:dyDescent="0.25">
      <c r="A16834" s="102" t="s">
        <v>26008</v>
      </c>
      <c r="B16834" s="103" t="s">
        <v>26009</v>
      </c>
      <c r="C16834" s="103" t="s">
        <v>277</v>
      </c>
      <c r="D16834" s="102" t="s">
        <v>296</v>
      </c>
      <c r="E16834" s="102" t="s">
        <v>275</v>
      </c>
      <c r="F16834" s="102" t="s">
        <v>27053</v>
      </c>
      <c r="H16834" s="102">
        <v>45663</v>
      </c>
      <c r="I16834" s="102" t="s">
        <v>25742</v>
      </c>
      <c r="J16834" s="102" t="s">
        <v>1</v>
      </c>
      <c r="K16834" s="102" t="s">
        <v>301</v>
      </c>
      <c r="L16834" s="102" t="s">
        <v>302</v>
      </c>
      <c r="M16834" s="102" t="s">
        <v>1074</v>
      </c>
      <c r="N16834" s="102">
        <v>1</v>
      </c>
      <c r="O16834" s="102" t="s">
        <v>26235</v>
      </c>
    </row>
    <row r="16835" spans="1:15" x14ac:dyDescent="0.25">
      <c r="A16835" s="102" t="s">
        <v>26220</v>
      </c>
      <c r="B16835" s="103" t="s">
        <v>19723</v>
      </c>
      <c r="C16835" s="103" t="s">
        <v>274</v>
      </c>
      <c r="D16835" s="102" t="s">
        <v>296</v>
      </c>
      <c r="E16835" s="102" t="s">
        <v>275</v>
      </c>
      <c r="F16835" s="102" t="s">
        <v>27054</v>
      </c>
      <c r="H16835" s="102">
        <v>45663</v>
      </c>
      <c r="I16835" s="102" t="s">
        <v>25742</v>
      </c>
      <c r="J16835" s="102" t="s">
        <v>1</v>
      </c>
      <c r="K16835" s="102" t="s">
        <v>301</v>
      </c>
      <c r="L16835" s="102" t="s">
        <v>302</v>
      </c>
      <c r="M16835" s="102" t="s">
        <v>1074</v>
      </c>
      <c r="N16835" s="102">
        <v>1</v>
      </c>
      <c r="O16835" s="102" t="s">
        <v>26235</v>
      </c>
    </row>
    <row r="16836" spans="1:15" x14ac:dyDescent="0.25">
      <c r="A16836" s="102" t="s">
        <v>25948</v>
      </c>
      <c r="B16836" s="103" t="s">
        <v>11605</v>
      </c>
      <c r="C16836" s="103" t="s">
        <v>277</v>
      </c>
      <c r="D16836" s="102" t="s">
        <v>296</v>
      </c>
      <c r="E16836" s="102" t="s">
        <v>275</v>
      </c>
      <c r="F16836" s="102" t="s">
        <v>27055</v>
      </c>
      <c r="H16836" s="102">
        <v>45663</v>
      </c>
      <c r="I16836" s="102" t="s">
        <v>25742</v>
      </c>
      <c r="J16836" s="102" t="s">
        <v>1</v>
      </c>
      <c r="K16836" s="102" t="s">
        <v>301</v>
      </c>
      <c r="L16836" s="102" t="s">
        <v>302</v>
      </c>
      <c r="M16836" s="102" t="s">
        <v>1074</v>
      </c>
      <c r="N16836" s="102">
        <v>1</v>
      </c>
      <c r="O16836" s="102" t="s">
        <v>26235</v>
      </c>
    </row>
    <row r="16837" spans="1:15" x14ac:dyDescent="0.25">
      <c r="A16837" s="102" t="s">
        <v>26029</v>
      </c>
      <c r="B16837" s="103" t="s">
        <v>23669</v>
      </c>
      <c r="C16837" s="103" t="s">
        <v>277</v>
      </c>
      <c r="D16837" s="102" t="s">
        <v>296</v>
      </c>
      <c r="E16837" s="102" t="s">
        <v>275</v>
      </c>
      <c r="F16837" s="102" t="s">
        <v>27056</v>
      </c>
      <c r="H16837" s="102">
        <v>45663</v>
      </c>
      <c r="I16837" s="102" t="s">
        <v>25742</v>
      </c>
      <c r="J16837" s="102" t="s">
        <v>1</v>
      </c>
      <c r="K16837" s="102" t="s">
        <v>301</v>
      </c>
      <c r="L16837" s="102" t="s">
        <v>302</v>
      </c>
      <c r="M16837" s="102" t="s">
        <v>1074</v>
      </c>
      <c r="N16837" s="102">
        <v>1</v>
      </c>
      <c r="O16837" s="102" t="s">
        <v>26235</v>
      </c>
    </row>
    <row r="16838" spans="1:15" x14ac:dyDescent="0.25">
      <c r="A16838" s="102" t="s">
        <v>26045</v>
      </c>
      <c r="B16838" s="103" t="s">
        <v>26046</v>
      </c>
      <c r="C16838" s="103" t="s">
        <v>277</v>
      </c>
      <c r="D16838" s="102" t="s">
        <v>296</v>
      </c>
      <c r="E16838" s="102" t="s">
        <v>275</v>
      </c>
      <c r="F16838" s="102" t="s">
        <v>27057</v>
      </c>
      <c r="H16838" s="102">
        <v>45663</v>
      </c>
      <c r="I16838" s="102" t="s">
        <v>25742</v>
      </c>
      <c r="J16838" s="102" t="s">
        <v>1</v>
      </c>
      <c r="K16838" s="102" t="s">
        <v>301</v>
      </c>
      <c r="L16838" s="102" t="s">
        <v>302</v>
      </c>
      <c r="M16838" s="102" t="s">
        <v>1074</v>
      </c>
      <c r="N16838" s="102">
        <v>1</v>
      </c>
      <c r="O16838" s="102" t="s">
        <v>26235</v>
      </c>
    </row>
    <row r="16839" spans="1:15" x14ac:dyDescent="0.25">
      <c r="A16839" s="102" t="s">
        <v>26192</v>
      </c>
      <c r="B16839" s="103" t="s">
        <v>26193</v>
      </c>
      <c r="C16839" s="103" t="s">
        <v>277</v>
      </c>
      <c r="D16839" s="102" t="s">
        <v>296</v>
      </c>
      <c r="E16839" s="102" t="s">
        <v>275</v>
      </c>
      <c r="F16839" s="102" t="s">
        <v>27058</v>
      </c>
      <c r="H16839" s="102">
        <v>45663</v>
      </c>
      <c r="I16839" s="102" t="s">
        <v>25742</v>
      </c>
      <c r="J16839" s="102" t="s">
        <v>1</v>
      </c>
      <c r="K16839" s="102" t="s">
        <v>301</v>
      </c>
      <c r="L16839" s="102" t="s">
        <v>302</v>
      </c>
      <c r="M16839" s="102" t="s">
        <v>1074</v>
      </c>
      <c r="N16839" s="102">
        <v>1</v>
      </c>
      <c r="O16839" s="102" t="s">
        <v>26235</v>
      </c>
    </row>
    <row r="16840" spans="1:15" x14ac:dyDescent="0.25">
      <c r="A16840" s="102" t="s">
        <v>25979</v>
      </c>
      <c r="B16840" s="103" t="s">
        <v>25980</v>
      </c>
      <c r="C16840" s="103" t="s">
        <v>277</v>
      </c>
      <c r="D16840" s="102" t="s">
        <v>296</v>
      </c>
      <c r="E16840" s="102" t="s">
        <v>275</v>
      </c>
      <c r="F16840" s="102" t="s">
        <v>27059</v>
      </c>
      <c r="H16840" s="102">
        <v>45663</v>
      </c>
      <c r="I16840" s="102" t="s">
        <v>25742</v>
      </c>
      <c r="J16840" s="102" t="s">
        <v>1</v>
      </c>
      <c r="K16840" s="102" t="s">
        <v>301</v>
      </c>
      <c r="L16840" s="102" t="s">
        <v>302</v>
      </c>
      <c r="M16840" s="102" t="s">
        <v>1074</v>
      </c>
      <c r="N16840" s="102">
        <v>1</v>
      </c>
      <c r="O16840" s="102" t="s">
        <v>26235</v>
      </c>
    </row>
    <row r="16841" spans="1:15" x14ac:dyDescent="0.25">
      <c r="A16841" s="102" t="s">
        <v>26195</v>
      </c>
      <c r="B16841" s="103" t="s">
        <v>1359</v>
      </c>
      <c r="C16841" s="103" t="s">
        <v>274</v>
      </c>
      <c r="D16841" s="102" t="s">
        <v>296</v>
      </c>
      <c r="E16841" s="102" t="s">
        <v>275</v>
      </c>
      <c r="F16841" s="102" t="s">
        <v>27060</v>
      </c>
      <c r="H16841" s="102">
        <v>45663</v>
      </c>
      <c r="I16841" s="102" t="s">
        <v>25742</v>
      </c>
      <c r="J16841" s="102" t="s">
        <v>1</v>
      </c>
      <c r="K16841" s="102" t="s">
        <v>301</v>
      </c>
      <c r="L16841" s="102" t="s">
        <v>302</v>
      </c>
      <c r="M16841" s="102" t="s">
        <v>1074</v>
      </c>
      <c r="N16841" s="102">
        <v>1</v>
      </c>
      <c r="O16841" s="102" t="s">
        <v>26235</v>
      </c>
    </row>
    <row r="16842" spans="1:15" x14ac:dyDescent="0.25">
      <c r="A16842" s="102" t="s">
        <v>25909</v>
      </c>
      <c r="B16842" s="103" t="s">
        <v>25910</v>
      </c>
      <c r="C16842" s="103" t="s">
        <v>274</v>
      </c>
      <c r="D16842" s="102" t="s">
        <v>296</v>
      </c>
      <c r="E16842" s="102" t="s">
        <v>275</v>
      </c>
      <c r="F16842" s="102" t="s">
        <v>27061</v>
      </c>
      <c r="H16842" s="102">
        <v>45663</v>
      </c>
      <c r="I16842" s="102" t="s">
        <v>25742</v>
      </c>
      <c r="J16842" s="102" t="s">
        <v>1</v>
      </c>
      <c r="K16842" s="102" t="s">
        <v>301</v>
      </c>
      <c r="L16842" s="102" t="s">
        <v>302</v>
      </c>
      <c r="M16842" s="102" t="s">
        <v>1074</v>
      </c>
      <c r="N16842" s="102">
        <v>1</v>
      </c>
      <c r="O16842" s="102" t="s">
        <v>26235</v>
      </c>
    </row>
    <row r="16843" spans="1:15" x14ac:dyDescent="0.25">
      <c r="A16843" s="102" t="s">
        <v>25963</v>
      </c>
      <c r="B16843" s="103" t="s">
        <v>25964</v>
      </c>
      <c r="C16843" s="103" t="s">
        <v>274</v>
      </c>
      <c r="D16843" s="102" t="s">
        <v>296</v>
      </c>
      <c r="E16843" s="102" t="s">
        <v>275</v>
      </c>
      <c r="F16843" s="102" t="s">
        <v>27062</v>
      </c>
      <c r="H16843" s="102">
        <v>45663</v>
      </c>
      <c r="I16843" s="102" t="s">
        <v>25742</v>
      </c>
      <c r="J16843" s="102" t="s">
        <v>1</v>
      </c>
      <c r="K16843" s="102" t="s">
        <v>301</v>
      </c>
      <c r="L16843" s="102" t="s">
        <v>302</v>
      </c>
      <c r="M16843" s="102" t="s">
        <v>1074</v>
      </c>
      <c r="N16843" s="102">
        <v>1</v>
      </c>
      <c r="O16843" s="102" t="s">
        <v>26235</v>
      </c>
    </row>
    <row r="16844" spans="1:15" x14ac:dyDescent="0.25">
      <c r="A16844" s="102" t="s">
        <v>25999</v>
      </c>
      <c r="B16844" s="103" t="s">
        <v>20344</v>
      </c>
      <c r="C16844" s="103" t="s">
        <v>274</v>
      </c>
      <c r="D16844" s="102" t="s">
        <v>296</v>
      </c>
      <c r="E16844" s="102" t="s">
        <v>275</v>
      </c>
      <c r="F16844" s="102" t="s">
        <v>27063</v>
      </c>
      <c r="H16844" s="102">
        <v>45663</v>
      </c>
      <c r="I16844" s="102" t="s">
        <v>25742</v>
      </c>
      <c r="J16844" s="102" t="s">
        <v>1</v>
      </c>
      <c r="K16844" s="102" t="s">
        <v>301</v>
      </c>
      <c r="L16844" s="102" t="s">
        <v>302</v>
      </c>
      <c r="M16844" s="102" t="s">
        <v>1074</v>
      </c>
      <c r="N16844" s="102">
        <v>1</v>
      </c>
      <c r="O16844" s="102" t="s">
        <v>26235</v>
      </c>
    </row>
    <row r="16845" spans="1:15" x14ac:dyDescent="0.25">
      <c r="A16845" s="102" t="s">
        <v>26058</v>
      </c>
      <c r="B16845" s="103" t="s">
        <v>26059</v>
      </c>
      <c r="C16845" s="103" t="s">
        <v>274</v>
      </c>
      <c r="D16845" s="102" t="s">
        <v>296</v>
      </c>
      <c r="E16845" s="102" t="s">
        <v>275</v>
      </c>
      <c r="F16845" s="102" t="s">
        <v>27064</v>
      </c>
      <c r="H16845" s="102">
        <v>45663</v>
      </c>
      <c r="I16845" s="102" t="s">
        <v>25742</v>
      </c>
      <c r="J16845" s="102" t="s">
        <v>1</v>
      </c>
      <c r="K16845" s="102" t="s">
        <v>301</v>
      </c>
      <c r="L16845" s="102" t="s">
        <v>302</v>
      </c>
      <c r="M16845" s="102" t="s">
        <v>1074</v>
      </c>
      <c r="N16845" s="102">
        <v>1</v>
      </c>
      <c r="O16845" s="102" t="s">
        <v>26235</v>
      </c>
    </row>
    <row r="16846" spans="1:15" x14ac:dyDescent="0.25">
      <c r="A16846" s="102" t="s">
        <v>25633</v>
      </c>
      <c r="B16846" s="103" t="s">
        <v>2654</v>
      </c>
      <c r="C16846" s="103" t="s">
        <v>274</v>
      </c>
      <c r="D16846" s="102" t="s">
        <v>296</v>
      </c>
      <c r="E16846" s="102" t="s">
        <v>275</v>
      </c>
      <c r="F16846" s="102" t="s">
        <v>27065</v>
      </c>
      <c r="H16846" s="102">
        <v>45663</v>
      </c>
      <c r="I16846" s="102" t="s">
        <v>25742</v>
      </c>
      <c r="J16846" s="102" t="s">
        <v>1</v>
      </c>
      <c r="K16846" s="102" t="s">
        <v>301</v>
      </c>
      <c r="L16846" s="102" t="s">
        <v>302</v>
      </c>
      <c r="M16846" s="102" t="s">
        <v>1074</v>
      </c>
      <c r="N16846" s="102">
        <v>1</v>
      </c>
      <c r="O16846" s="102" t="s">
        <v>26235</v>
      </c>
    </row>
    <row r="16847" spans="1:15" x14ac:dyDescent="0.25">
      <c r="A16847" s="102" t="s">
        <v>26156</v>
      </c>
      <c r="B16847" s="103" t="s">
        <v>26157</v>
      </c>
      <c r="C16847" s="103" t="s">
        <v>277</v>
      </c>
      <c r="D16847" s="102" t="s">
        <v>296</v>
      </c>
      <c r="E16847" s="102" t="s">
        <v>275</v>
      </c>
      <c r="F16847" s="102" t="s">
        <v>27066</v>
      </c>
      <c r="H16847" s="102">
        <v>45663</v>
      </c>
      <c r="I16847" s="102" t="s">
        <v>25742</v>
      </c>
      <c r="J16847" s="102" t="s">
        <v>1</v>
      </c>
      <c r="K16847" s="102" t="s">
        <v>301</v>
      </c>
      <c r="L16847" s="102" t="s">
        <v>302</v>
      </c>
      <c r="M16847" s="102" t="s">
        <v>1074</v>
      </c>
      <c r="N16847" s="102">
        <v>1</v>
      </c>
      <c r="O16847" s="102" t="s">
        <v>26235</v>
      </c>
    </row>
    <row r="16848" spans="1:15" x14ac:dyDescent="0.25">
      <c r="A16848" s="102" t="s">
        <v>26072</v>
      </c>
      <c r="B16848" s="103" t="s">
        <v>9665</v>
      </c>
      <c r="C16848" s="103" t="s">
        <v>274</v>
      </c>
      <c r="D16848" s="102" t="s">
        <v>296</v>
      </c>
      <c r="E16848" s="102" t="s">
        <v>275</v>
      </c>
      <c r="F16848" s="102" t="s">
        <v>27067</v>
      </c>
      <c r="H16848" s="102">
        <v>45663</v>
      </c>
      <c r="I16848" s="102" t="s">
        <v>25742</v>
      </c>
      <c r="J16848" s="102" t="s">
        <v>1</v>
      </c>
      <c r="K16848" s="102" t="s">
        <v>301</v>
      </c>
      <c r="L16848" s="102" t="s">
        <v>302</v>
      </c>
      <c r="M16848" s="102" t="s">
        <v>1074</v>
      </c>
      <c r="N16848" s="102">
        <v>1</v>
      </c>
      <c r="O16848" s="102" t="s">
        <v>26235</v>
      </c>
    </row>
    <row r="16849" spans="1:15" x14ac:dyDescent="0.25">
      <c r="A16849" s="102" t="s">
        <v>26072</v>
      </c>
      <c r="B16849" s="103" t="s">
        <v>26074</v>
      </c>
      <c r="C16849" s="103" t="s">
        <v>274</v>
      </c>
      <c r="D16849" s="102" t="s">
        <v>296</v>
      </c>
      <c r="E16849" s="102" t="s">
        <v>275</v>
      </c>
      <c r="F16849" s="102" t="s">
        <v>27068</v>
      </c>
      <c r="H16849" s="102">
        <v>45663</v>
      </c>
      <c r="I16849" s="102" t="s">
        <v>25742</v>
      </c>
      <c r="J16849" s="102" t="s">
        <v>1</v>
      </c>
      <c r="K16849" s="102" t="s">
        <v>301</v>
      </c>
      <c r="L16849" s="102" t="s">
        <v>302</v>
      </c>
      <c r="M16849" s="102" t="s">
        <v>1074</v>
      </c>
      <c r="N16849" s="102">
        <v>1</v>
      </c>
      <c r="O16849" s="102" t="s">
        <v>26235</v>
      </c>
    </row>
    <row r="16850" spans="1:15" x14ac:dyDescent="0.25">
      <c r="A16850" s="102" t="s">
        <v>26218</v>
      </c>
      <c r="B16850" s="103" t="s">
        <v>25980</v>
      </c>
      <c r="C16850" s="103" t="s">
        <v>277</v>
      </c>
      <c r="D16850" s="102" t="s">
        <v>296</v>
      </c>
      <c r="E16850" s="102" t="s">
        <v>275</v>
      </c>
      <c r="F16850" s="102" t="s">
        <v>27069</v>
      </c>
      <c r="H16850" s="102">
        <v>45663</v>
      </c>
      <c r="I16850" s="102" t="s">
        <v>25742</v>
      </c>
      <c r="J16850" s="102" t="s">
        <v>1</v>
      </c>
      <c r="K16850" s="102" t="s">
        <v>301</v>
      </c>
      <c r="L16850" s="102" t="s">
        <v>302</v>
      </c>
      <c r="M16850" s="102" t="s">
        <v>1074</v>
      </c>
      <c r="N16850" s="102">
        <v>1</v>
      </c>
      <c r="O16850" s="102" t="s">
        <v>26235</v>
      </c>
    </row>
    <row r="16851" spans="1:15" x14ac:dyDescent="0.25">
      <c r="A16851" s="102" t="s">
        <v>25984</v>
      </c>
      <c r="B16851" s="103" t="s">
        <v>9764</v>
      </c>
      <c r="C16851" s="103" t="s">
        <v>274</v>
      </c>
      <c r="D16851" s="102" t="s">
        <v>296</v>
      </c>
      <c r="E16851" s="102" t="s">
        <v>275</v>
      </c>
      <c r="F16851" s="102" t="s">
        <v>27070</v>
      </c>
      <c r="H16851" s="102">
        <v>45663</v>
      </c>
      <c r="I16851" s="102" t="s">
        <v>25742</v>
      </c>
      <c r="J16851" s="102" t="s">
        <v>1</v>
      </c>
      <c r="K16851" s="102" t="s">
        <v>301</v>
      </c>
      <c r="L16851" s="102" t="s">
        <v>302</v>
      </c>
      <c r="M16851" s="102" t="s">
        <v>1074</v>
      </c>
      <c r="N16851" s="102">
        <v>1</v>
      </c>
      <c r="O16851" s="102" t="s">
        <v>26235</v>
      </c>
    </row>
    <row r="16852" spans="1:15" x14ac:dyDescent="0.25">
      <c r="A16852" s="102" t="s">
        <v>25984</v>
      </c>
      <c r="B16852" s="103" t="s">
        <v>5075</v>
      </c>
      <c r="C16852" s="103" t="s">
        <v>277</v>
      </c>
      <c r="D16852" s="102" t="s">
        <v>296</v>
      </c>
      <c r="E16852" s="102" t="s">
        <v>275</v>
      </c>
      <c r="F16852" s="102" t="s">
        <v>27071</v>
      </c>
      <c r="H16852" s="102">
        <v>45663</v>
      </c>
      <c r="I16852" s="102" t="s">
        <v>25742</v>
      </c>
      <c r="J16852" s="102" t="s">
        <v>1</v>
      </c>
      <c r="K16852" s="102" t="s">
        <v>301</v>
      </c>
      <c r="L16852" s="102" t="s">
        <v>302</v>
      </c>
      <c r="M16852" s="102" t="s">
        <v>1074</v>
      </c>
      <c r="N16852" s="102">
        <v>1</v>
      </c>
      <c r="O16852" s="102" t="s">
        <v>26235</v>
      </c>
    </row>
    <row r="16853" spans="1:15" x14ac:dyDescent="0.25">
      <c r="A16853" s="102" t="s">
        <v>27072</v>
      </c>
      <c r="B16853" s="103" t="s">
        <v>11257</v>
      </c>
      <c r="C16853" s="103" t="s">
        <v>277</v>
      </c>
      <c r="D16853" s="102" t="s">
        <v>296</v>
      </c>
      <c r="E16853" s="102" t="s">
        <v>275</v>
      </c>
      <c r="F16853" s="102" t="s">
        <v>27073</v>
      </c>
      <c r="H16853" s="102">
        <v>45663</v>
      </c>
      <c r="I16853" s="102" t="s">
        <v>25742</v>
      </c>
      <c r="J16853" s="102" t="s">
        <v>1</v>
      </c>
      <c r="K16853" s="102" t="s">
        <v>301</v>
      </c>
      <c r="L16853" s="102" t="s">
        <v>302</v>
      </c>
      <c r="M16853" s="102" t="s">
        <v>1074</v>
      </c>
      <c r="N16853" s="102">
        <v>1</v>
      </c>
      <c r="O16853" s="102" t="s">
        <v>26235</v>
      </c>
    </row>
    <row r="16854" spans="1:15" x14ac:dyDescent="0.25">
      <c r="A16854" s="102" t="s">
        <v>16150</v>
      </c>
      <c r="B16854" s="103" t="s">
        <v>27074</v>
      </c>
      <c r="C16854" s="103" t="s">
        <v>1082</v>
      </c>
      <c r="D16854" s="102" t="s">
        <v>296</v>
      </c>
      <c r="E16854" s="102" t="s">
        <v>275</v>
      </c>
      <c r="F16854" s="102" t="s">
        <v>27075</v>
      </c>
      <c r="G16854" s="102">
        <v>41563</v>
      </c>
      <c r="H16854" s="102">
        <v>45663</v>
      </c>
      <c r="I16854" s="102" t="s">
        <v>25742</v>
      </c>
      <c r="J16854" s="102" t="s">
        <v>1</v>
      </c>
      <c r="K16854" s="102" t="s">
        <v>301</v>
      </c>
      <c r="L16854" s="102" t="s">
        <v>302</v>
      </c>
      <c r="M16854" s="102" t="s">
        <v>1082</v>
      </c>
      <c r="N16854" s="102">
        <v>1</v>
      </c>
      <c r="O16854" s="102" t="s">
        <v>26235</v>
      </c>
    </row>
    <row r="16855" spans="1:15" x14ac:dyDescent="0.25">
      <c r="A16855" s="102" t="s">
        <v>25943</v>
      </c>
      <c r="B16855" s="103" t="s">
        <v>4773</v>
      </c>
      <c r="C16855" s="103" t="s">
        <v>277</v>
      </c>
      <c r="D16855" s="102" t="s">
        <v>296</v>
      </c>
      <c r="E16855" s="102" t="s">
        <v>275</v>
      </c>
      <c r="F16855" s="102" t="s">
        <v>27076</v>
      </c>
      <c r="H16855" s="102">
        <v>45663</v>
      </c>
      <c r="I16855" s="102" t="s">
        <v>25742</v>
      </c>
      <c r="J16855" s="102" t="s">
        <v>1</v>
      </c>
      <c r="K16855" s="102" t="s">
        <v>301</v>
      </c>
      <c r="L16855" s="102" t="s">
        <v>302</v>
      </c>
      <c r="M16855" s="102" t="s">
        <v>1074</v>
      </c>
      <c r="N16855" s="102">
        <v>1</v>
      </c>
      <c r="O16855" s="102" t="s">
        <v>26235</v>
      </c>
    </row>
    <row r="16856" spans="1:15" x14ac:dyDescent="0.25">
      <c r="A16856" s="102" t="s">
        <v>26123</v>
      </c>
      <c r="B16856" s="103" t="s">
        <v>26124</v>
      </c>
      <c r="C16856" s="103" t="s">
        <v>274</v>
      </c>
      <c r="D16856" s="102" t="s">
        <v>296</v>
      </c>
      <c r="E16856" s="102" t="s">
        <v>275</v>
      </c>
      <c r="F16856" s="102" t="s">
        <v>27077</v>
      </c>
      <c r="H16856" s="102">
        <v>45663</v>
      </c>
      <c r="I16856" s="102" t="s">
        <v>25742</v>
      </c>
      <c r="J16856" s="102" t="s">
        <v>1</v>
      </c>
      <c r="K16856" s="102" t="s">
        <v>301</v>
      </c>
      <c r="L16856" s="102" t="s">
        <v>302</v>
      </c>
      <c r="M16856" s="102" t="s">
        <v>1074</v>
      </c>
      <c r="N16856" s="102">
        <v>1</v>
      </c>
      <c r="O16856" s="102" t="s">
        <v>26235</v>
      </c>
    </row>
    <row r="16857" spans="1:15" x14ac:dyDescent="0.25">
      <c r="A16857" s="102" t="s">
        <v>27078</v>
      </c>
      <c r="B16857" s="103" t="s">
        <v>5072</v>
      </c>
      <c r="C16857" s="103" t="s">
        <v>274</v>
      </c>
      <c r="D16857" s="102" t="s">
        <v>296</v>
      </c>
      <c r="E16857" s="102" t="s">
        <v>275</v>
      </c>
      <c r="F16857" s="102" t="s">
        <v>27079</v>
      </c>
      <c r="H16857" s="102">
        <v>45663</v>
      </c>
      <c r="I16857" s="102" t="s">
        <v>25742</v>
      </c>
      <c r="J16857" s="102" t="s">
        <v>1</v>
      </c>
      <c r="K16857" s="102" t="s">
        <v>301</v>
      </c>
      <c r="L16857" s="102" t="s">
        <v>302</v>
      </c>
      <c r="M16857" s="102" t="s">
        <v>1074</v>
      </c>
      <c r="N16857" s="102">
        <v>1</v>
      </c>
      <c r="O16857" s="102" t="s">
        <v>26235</v>
      </c>
    </row>
    <row r="16858" spans="1:15" x14ac:dyDescent="0.25">
      <c r="A16858" s="102" t="s">
        <v>27080</v>
      </c>
      <c r="B16858" s="103" t="s">
        <v>27081</v>
      </c>
      <c r="C16858" s="103" t="s">
        <v>277</v>
      </c>
      <c r="D16858" s="102" t="s">
        <v>296</v>
      </c>
      <c r="E16858" s="102" t="s">
        <v>275</v>
      </c>
      <c r="F16858" s="102" t="s">
        <v>27082</v>
      </c>
      <c r="H16858" s="102">
        <v>45663</v>
      </c>
      <c r="I16858" s="102" t="s">
        <v>25742</v>
      </c>
      <c r="J16858" s="102" t="s">
        <v>1</v>
      </c>
      <c r="K16858" s="102" t="s">
        <v>301</v>
      </c>
      <c r="L16858" s="102" t="s">
        <v>302</v>
      </c>
      <c r="M16858" s="102" t="s">
        <v>1074</v>
      </c>
      <c r="N16858" s="102">
        <v>1</v>
      </c>
      <c r="O16858" s="102" t="s">
        <v>26235</v>
      </c>
    </row>
    <row r="16859" spans="1:15" x14ac:dyDescent="0.25">
      <c r="A16859" s="102" t="s">
        <v>25966</v>
      </c>
      <c r="B16859" s="103" t="s">
        <v>18118</v>
      </c>
      <c r="C16859" s="103" t="s">
        <v>277</v>
      </c>
      <c r="D16859" s="102" t="s">
        <v>296</v>
      </c>
      <c r="E16859" s="102" t="s">
        <v>275</v>
      </c>
      <c r="F16859" s="102" t="s">
        <v>27083</v>
      </c>
      <c r="H16859" s="102">
        <v>45663</v>
      </c>
      <c r="I16859" s="102" t="s">
        <v>25742</v>
      </c>
      <c r="J16859" s="102" t="s">
        <v>1</v>
      </c>
      <c r="K16859" s="102" t="s">
        <v>301</v>
      </c>
      <c r="L16859" s="102" t="s">
        <v>302</v>
      </c>
      <c r="M16859" s="102" t="s">
        <v>1074</v>
      </c>
      <c r="N16859" s="102">
        <v>1</v>
      </c>
      <c r="O16859" s="102" t="s">
        <v>26235</v>
      </c>
    </row>
    <row r="16860" spans="1:15" x14ac:dyDescent="0.25">
      <c r="A16860" s="102" t="s">
        <v>26198</v>
      </c>
      <c r="B16860" s="103" t="s">
        <v>20344</v>
      </c>
      <c r="C16860" s="103" t="s">
        <v>277</v>
      </c>
      <c r="D16860" s="102" t="s">
        <v>296</v>
      </c>
      <c r="E16860" s="102" t="s">
        <v>275</v>
      </c>
      <c r="F16860" s="102" t="s">
        <v>27084</v>
      </c>
      <c r="H16860" s="102">
        <v>45663</v>
      </c>
      <c r="I16860" s="102" t="s">
        <v>25742</v>
      </c>
      <c r="J16860" s="102" t="s">
        <v>1</v>
      </c>
      <c r="K16860" s="102" t="s">
        <v>301</v>
      </c>
      <c r="L16860" s="102" t="s">
        <v>302</v>
      </c>
      <c r="M16860" s="102" t="s">
        <v>1074</v>
      </c>
      <c r="N16860" s="102">
        <v>1</v>
      </c>
      <c r="O16860" s="102" t="s">
        <v>26235</v>
      </c>
    </row>
    <row r="16861" spans="1:15" x14ac:dyDescent="0.25">
      <c r="A16861" s="102" t="s">
        <v>27085</v>
      </c>
      <c r="B16861" s="103" t="s">
        <v>2654</v>
      </c>
      <c r="C16861" s="103" t="s">
        <v>274</v>
      </c>
      <c r="D16861" s="102" t="s">
        <v>296</v>
      </c>
      <c r="E16861" s="102" t="s">
        <v>275</v>
      </c>
      <c r="F16861" s="102" t="s">
        <v>27086</v>
      </c>
      <c r="H16861" s="102">
        <v>45663</v>
      </c>
      <c r="I16861" s="102" t="s">
        <v>25742</v>
      </c>
      <c r="J16861" s="102" t="s">
        <v>1</v>
      </c>
      <c r="K16861" s="102" t="s">
        <v>301</v>
      </c>
      <c r="L16861" s="102" t="s">
        <v>302</v>
      </c>
      <c r="M16861" s="102" t="s">
        <v>1074</v>
      </c>
      <c r="N16861" s="102">
        <v>1</v>
      </c>
      <c r="O16861" s="102" t="s">
        <v>26235</v>
      </c>
    </row>
    <row r="16862" spans="1:15" x14ac:dyDescent="0.25">
      <c r="A16862" s="102" t="s">
        <v>26001</v>
      </c>
      <c r="B16862" s="103" t="s">
        <v>19723</v>
      </c>
      <c r="C16862" s="103" t="s">
        <v>274</v>
      </c>
      <c r="D16862" s="102" t="s">
        <v>296</v>
      </c>
      <c r="E16862" s="102" t="s">
        <v>275</v>
      </c>
      <c r="F16862" s="102" t="s">
        <v>27087</v>
      </c>
      <c r="H16862" s="102">
        <v>45663</v>
      </c>
      <c r="I16862" s="102" t="s">
        <v>25742</v>
      </c>
      <c r="J16862" s="102" t="s">
        <v>1</v>
      </c>
      <c r="K16862" s="102" t="s">
        <v>301</v>
      </c>
      <c r="L16862" s="102" t="s">
        <v>302</v>
      </c>
      <c r="M16862" s="102" t="s">
        <v>1074</v>
      </c>
      <c r="N16862" s="102">
        <v>1</v>
      </c>
      <c r="O16862" s="102" t="s">
        <v>26235</v>
      </c>
    </row>
    <row r="16863" spans="1:15" x14ac:dyDescent="0.25">
      <c r="A16863" s="102" t="s">
        <v>26159</v>
      </c>
      <c r="B16863" s="103" t="s">
        <v>4771</v>
      </c>
      <c r="C16863" s="103" t="s">
        <v>277</v>
      </c>
      <c r="D16863" s="102" t="s">
        <v>296</v>
      </c>
      <c r="E16863" s="102" t="s">
        <v>275</v>
      </c>
      <c r="F16863" s="102" t="s">
        <v>27088</v>
      </c>
      <c r="H16863" s="102">
        <v>45663</v>
      </c>
      <c r="I16863" s="102" t="s">
        <v>25742</v>
      </c>
      <c r="J16863" s="102" t="s">
        <v>1</v>
      </c>
      <c r="K16863" s="102" t="s">
        <v>301</v>
      </c>
      <c r="L16863" s="102" t="s">
        <v>302</v>
      </c>
      <c r="M16863" s="102" t="s">
        <v>1074</v>
      </c>
      <c r="N16863" s="102">
        <v>1</v>
      </c>
      <c r="O16863" s="102" t="s">
        <v>26235</v>
      </c>
    </row>
    <row r="16864" spans="1:15" x14ac:dyDescent="0.25">
      <c r="A16864" s="102" t="s">
        <v>25934</v>
      </c>
      <c r="B16864" s="103" t="s">
        <v>25935</v>
      </c>
      <c r="C16864" s="103" t="s">
        <v>274</v>
      </c>
      <c r="D16864" s="102" t="s">
        <v>296</v>
      </c>
      <c r="E16864" s="102" t="s">
        <v>275</v>
      </c>
      <c r="F16864" s="102" t="s">
        <v>27089</v>
      </c>
      <c r="H16864" s="102">
        <v>45663</v>
      </c>
      <c r="I16864" s="102" t="s">
        <v>25742</v>
      </c>
      <c r="J16864" s="102" t="s">
        <v>1</v>
      </c>
      <c r="K16864" s="102" t="s">
        <v>301</v>
      </c>
      <c r="L16864" s="102" t="s">
        <v>302</v>
      </c>
      <c r="M16864" s="102" t="s">
        <v>1074</v>
      </c>
      <c r="N16864" s="102">
        <v>1</v>
      </c>
      <c r="O16864" s="102" t="s">
        <v>26235</v>
      </c>
    </row>
    <row r="16865" spans="1:15" x14ac:dyDescent="0.25">
      <c r="A16865" s="102" t="s">
        <v>26148</v>
      </c>
      <c r="B16865" s="103" t="s">
        <v>26149</v>
      </c>
      <c r="C16865" s="103" t="s">
        <v>277</v>
      </c>
      <c r="D16865" s="102" t="s">
        <v>296</v>
      </c>
      <c r="E16865" s="102" t="s">
        <v>275</v>
      </c>
      <c r="F16865" s="102" t="s">
        <v>27090</v>
      </c>
      <c r="H16865" s="102">
        <v>45663</v>
      </c>
      <c r="I16865" s="102" t="s">
        <v>25742</v>
      </c>
      <c r="J16865" s="102" t="s">
        <v>1</v>
      </c>
      <c r="K16865" s="102" t="s">
        <v>301</v>
      </c>
      <c r="L16865" s="102" t="s">
        <v>302</v>
      </c>
      <c r="M16865" s="102" t="s">
        <v>1074</v>
      </c>
      <c r="N16865" s="102">
        <v>1</v>
      </c>
      <c r="O16865" s="102" t="s">
        <v>26235</v>
      </c>
    </row>
    <row r="16866" spans="1:15" x14ac:dyDescent="0.25">
      <c r="A16866" s="102" t="s">
        <v>25906</v>
      </c>
      <c r="B16866" s="103" t="s">
        <v>7405</v>
      </c>
      <c r="C16866" s="103" t="s">
        <v>274</v>
      </c>
      <c r="D16866" s="102" t="s">
        <v>296</v>
      </c>
      <c r="E16866" s="102" t="s">
        <v>275</v>
      </c>
      <c r="F16866" s="102" t="s">
        <v>27091</v>
      </c>
      <c r="H16866" s="102">
        <v>45663</v>
      </c>
      <c r="I16866" s="102" t="s">
        <v>25742</v>
      </c>
      <c r="J16866" s="102" t="s">
        <v>1</v>
      </c>
      <c r="K16866" s="102" t="s">
        <v>301</v>
      </c>
      <c r="L16866" s="102" t="s">
        <v>302</v>
      </c>
      <c r="M16866" s="102" t="s">
        <v>1074</v>
      </c>
      <c r="N16866" s="102">
        <v>1</v>
      </c>
      <c r="O16866" s="102" t="s">
        <v>26235</v>
      </c>
    </row>
    <row r="16867" spans="1:15" x14ac:dyDescent="0.25">
      <c r="A16867" s="102" t="s">
        <v>25906</v>
      </c>
      <c r="B16867" s="103" t="s">
        <v>12808</v>
      </c>
      <c r="C16867" s="103" t="s">
        <v>274</v>
      </c>
      <c r="D16867" s="102" t="s">
        <v>296</v>
      </c>
      <c r="E16867" s="102" t="s">
        <v>275</v>
      </c>
      <c r="F16867" s="102" t="s">
        <v>27092</v>
      </c>
      <c r="H16867" s="102">
        <v>45663</v>
      </c>
      <c r="I16867" s="102" t="s">
        <v>25742</v>
      </c>
      <c r="J16867" s="102" t="s">
        <v>1</v>
      </c>
      <c r="K16867" s="102" t="s">
        <v>301</v>
      </c>
      <c r="L16867" s="102" t="s">
        <v>302</v>
      </c>
      <c r="M16867" s="102" t="s">
        <v>1074</v>
      </c>
      <c r="N16867" s="102">
        <v>1</v>
      </c>
      <c r="O16867" s="102" t="s">
        <v>26235</v>
      </c>
    </row>
    <row r="16868" spans="1:15" x14ac:dyDescent="0.25">
      <c r="A16868" s="102" t="s">
        <v>26111</v>
      </c>
      <c r="B16868" s="103" t="s">
        <v>4839</v>
      </c>
      <c r="C16868" s="103" t="s">
        <v>277</v>
      </c>
      <c r="D16868" s="102" t="s">
        <v>296</v>
      </c>
      <c r="E16868" s="102" t="s">
        <v>275</v>
      </c>
      <c r="F16868" s="102" t="s">
        <v>27093</v>
      </c>
      <c r="H16868" s="102">
        <v>45663</v>
      </c>
      <c r="I16868" s="102" t="s">
        <v>25742</v>
      </c>
      <c r="J16868" s="102" t="s">
        <v>1</v>
      </c>
      <c r="K16868" s="102" t="s">
        <v>301</v>
      </c>
      <c r="L16868" s="102" t="s">
        <v>302</v>
      </c>
      <c r="M16868" s="102" t="s">
        <v>1074</v>
      </c>
      <c r="N16868" s="102">
        <v>1</v>
      </c>
      <c r="O16868" s="102" t="s">
        <v>26235</v>
      </c>
    </row>
    <row r="16869" spans="1:15" x14ac:dyDescent="0.25">
      <c r="A16869" s="102" t="s">
        <v>26170</v>
      </c>
      <c r="B16869" s="103" t="s">
        <v>26171</v>
      </c>
      <c r="C16869" s="103" t="s">
        <v>277</v>
      </c>
      <c r="D16869" s="102" t="s">
        <v>296</v>
      </c>
      <c r="E16869" s="102" t="s">
        <v>275</v>
      </c>
      <c r="F16869" s="102" t="s">
        <v>27094</v>
      </c>
      <c r="H16869" s="102">
        <v>45663</v>
      </c>
      <c r="I16869" s="102" t="s">
        <v>25742</v>
      </c>
      <c r="J16869" s="102" t="s">
        <v>1</v>
      </c>
      <c r="K16869" s="102" t="s">
        <v>301</v>
      </c>
      <c r="L16869" s="102" t="s">
        <v>302</v>
      </c>
      <c r="M16869" s="102" t="s">
        <v>1074</v>
      </c>
      <c r="N16869" s="102">
        <v>1</v>
      </c>
      <c r="O16869" s="102" t="s">
        <v>26235</v>
      </c>
    </row>
    <row r="16870" spans="1:15" x14ac:dyDescent="0.25">
      <c r="A16870" s="102" t="s">
        <v>13060</v>
      </c>
      <c r="B16870" s="103" t="s">
        <v>2423</v>
      </c>
      <c r="C16870" s="103" t="s">
        <v>274</v>
      </c>
      <c r="D16870" s="102" t="s">
        <v>296</v>
      </c>
      <c r="E16870" s="102" t="s">
        <v>275</v>
      </c>
      <c r="F16870" s="102" t="s">
        <v>27095</v>
      </c>
      <c r="H16870" s="102">
        <v>45663</v>
      </c>
      <c r="I16870" s="102" t="s">
        <v>25742</v>
      </c>
      <c r="J16870" s="102" t="s">
        <v>1</v>
      </c>
      <c r="K16870" s="102" t="s">
        <v>301</v>
      </c>
      <c r="L16870" s="102" t="s">
        <v>302</v>
      </c>
      <c r="M16870" s="102" t="s">
        <v>1074</v>
      </c>
      <c r="N16870" s="102">
        <v>1</v>
      </c>
      <c r="O16870" s="102" t="s">
        <v>26235</v>
      </c>
    </row>
    <row r="16871" spans="1:15" x14ac:dyDescent="0.25">
      <c r="A16871" s="102" t="s">
        <v>26216</v>
      </c>
      <c r="B16871" s="103" t="s">
        <v>1208</v>
      </c>
      <c r="C16871" s="103" t="s">
        <v>274</v>
      </c>
      <c r="D16871" s="102" t="s">
        <v>296</v>
      </c>
      <c r="E16871" s="102" t="s">
        <v>275</v>
      </c>
      <c r="F16871" s="102" t="s">
        <v>27096</v>
      </c>
      <c r="H16871" s="102">
        <v>45663</v>
      </c>
      <c r="I16871" s="102" t="s">
        <v>25742</v>
      </c>
      <c r="J16871" s="102" t="s">
        <v>1</v>
      </c>
      <c r="K16871" s="102" t="s">
        <v>301</v>
      </c>
      <c r="L16871" s="102" t="s">
        <v>302</v>
      </c>
      <c r="M16871" s="102" t="s">
        <v>1074</v>
      </c>
      <c r="N16871" s="102">
        <v>1</v>
      </c>
      <c r="O16871" s="102" t="s">
        <v>26235</v>
      </c>
    </row>
    <row r="16872" spans="1:15" x14ac:dyDescent="0.25">
      <c r="A16872" s="102" t="s">
        <v>25921</v>
      </c>
      <c r="B16872" s="103" t="s">
        <v>9332</v>
      </c>
      <c r="C16872" s="103" t="s">
        <v>277</v>
      </c>
      <c r="D16872" s="102" t="s">
        <v>296</v>
      </c>
      <c r="E16872" s="102" t="s">
        <v>275</v>
      </c>
      <c r="F16872" s="102" t="s">
        <v>27097</v>
      </c>
      <c r="H16872" s="102">
        <v>45663</v>
      </c>
      <c r="I16872" s="102" t="s">
        <v>25742</v>
      </c>
      <c r="J16872" s="102" t="s">
        <v>1</v>
      </c>
      <c r="K16872" s="102" t="s">
        <v>301</v>
      </c>
      <c r="L16872" s="102" t="s">
        <v>302</v>
      </c>
      <c r="M16872" s="102" t="s">
        <v>1074</v>
      </c>
      <c r="N16872" s="102">
        <v>1</v>
      </c>
      <c r="O16872" s="102" t="s">
        <v>26235</v>
      </c>
    </row>
    <row r="16873" spans="1:15" x14ac:dyDescent="0.25">
      <c r="A16873" s="102" t="s">
        <v>26188</v>
      </c>
      <c r="B16873" s="103" t="s">
        <v>2050</v>
      </c>
      <c r="C16873" s="103" t="s">
        <v>274</v>
      </c>
      <c r="D16873" s="102" t="s">
        <v>296</v>
      </c>
      <c r="E16873" s="102" t="s">
        <v>275</v>
      </c>
      <c r="F16873" s="102" t="s">
        <v>27098</v>
      </c>
      <c r="H16873" s="102">
        <v>45663</v>
      </c>
      <c r="I16873" s="102" t="s">
        <v>25742</v>
      </c>
      <c r="J16873" s="102" t="s">
        <v>1</v>
      </c>
      <c r="K16873" s="102" t="s">
        <v>301</v>
      </c>
      <c r="L16873" s="102" t="s">
        <v>302</v>
      </c>
      <c r="M16873" s="102" t="s">
        <v>1074</v>
      </c>
      <c r="N16873" s="102">
        <v>1</v>
      </c>
      <c r="O16873" s="102" t="s">
        <v>26235</v>
      </c>
    </row>
    <row r="16874" spans="1:15" x14ac:dyDescent="0.25">
      <c r="A16874" s="102" t="s">
        <v>1647</v>
      </c>
      <c r="B16874" s="103" t="s">
        <v>1405</v>
      </c>
      <c r="C16874" s="103" t="s">
        <v>277</v>
      </c>
      <c r="D16874" s="102" t="s">
        <v>296</v>
      </c>
      <c r="E16874" s="102" t="s">
        <v>275</v>
      </c>
      <c r="F16874" s="102" t="s">
        <v>27099</v>
      </c>
      <c r="H16874" s="102">
        <v>45663</v>
      </c>
      <c r="I16874" s="102" t="s">
        <v>25742</v>
      </c>
      <c r="J16874" s="102" t="s">
        <v>1</v>
      </c>
      <c r="K16874" s="102" t="s">
        <v>301</v>
      </c>
      <c r="L16874" s="102" t="s">
        <v>302</v>
      </c>
      <c r="M16874" s="102" t="s">
        <v>1074</v>
      </c>
      <c r="N16874" s="102">
        <v>1</v>
      </c>
      <c r="O16874" s="102" t="s">
        <v>26235</v>
      </c>
    </row>
    <row r="16875" spans="1:15" x14ac:dyDescent="0.25">
      <c r="A16875" s="102" t="s">
        <v>26175</v>
      </c>
      <c r="B16875" s="103" t="s">
        <v>26176</v>
      </c>
      <c r="C16875" s="103" t="s">
        <v>277</v>
      </c>
      <c r="D16875" s="102" t="s">
        <v>296</v>
      </c>
      <c r="E16875" s="102" t="s">
        <v>275</v>
      </c>
      <c r="F16875" s="102" t="s">
        <v>27100</v>
      </c>
      <c r="H16875" s="102">
        <v>45663</v>
      </c>
      <c r="I16875" s="102" t="s">
        <v>25742</v>
      </c>
      <c r="J16875" s="102" t="s">
        <v>1</v>
      </c>
      <c r="K16875" s="102" t="s">
        <v>301</v>
      </c>
      <c r="L16875" s="102" t="s">
        <v>302</v>
      </c>
      <c r="M16875" s="102" t="s">
        <v>1074</v>
      </c>
      <c r="N16875" s="102">
        <v>1</v>
      </c>
      <c r="O16875" s="102" t="s">
        <v>26235</v>
      </c>
    </row>
    <row r="16876" spans="1:15" x14ac:dyDescent="0.25">
      <c r="A16876" s="102" t="s">
        <v>26142</v>
      </c>
      <c r="B16876" s="103" t="s">
        <v>1618</v>
      </c>
      <c r="C16876" s="103" t="s">
        <v>274</v>
      </c>
      <c r="D16876" s="102" t="s">
        <v>296</v>
      </c>
      <c r="E16876" s="102" t="s">
        <v>275</v>
      </c>
      <c r="F16876" s="102" t="s">
        <v>27101</v>
      </c>
      <c r="H16876" s="102">
        <v>45663</v>
      </c>
      <c r="I16876" s="102" t="s">
        <v>25742</v>
      </c>
      <c r="J16876" s="102" t="s">
        <v>1</v>
      </c>
      <c r="K16876" s="102" t="s">
        <v>301</v>
      </c>
      <c r="L16876" s="102" t="s">
        <v>302</v>
      </c>
      <c r="M16876" s="102" t="s">
        <v>1074</v>
      </c>
      <c r="N16876" s="102">
        <v>1</v>
      </c>
      <c r="O16876" s="102" t="s">
        <v>26235</v>
      </c>
    </row>
    <row r="16877" spans="1:15" x14ac:dyDescent="0.25">
      <c r="A16877" s="102" t="s">
        <v>1838</v>
      </c>
      <c r="B16877" s="103" t="s">
        <v>1473</v>
      </c>
      <c r="C16877" s="103" t="s">
        <v>274</v>
      </c>
      <c r="D16877" s="102" t="s">
        <v>296</v>
      </c>
      <c r="E16877" s="102" t="s">
        <v>275</v>
      </c>
      <c r="F16877" s="102" t="s">
        <v>27102</v>
      </c>
      <c r="H16877" s="102">
        <v>45663</v>
      </c>
      <c r="I16877" s="102" t="s">
        <v>25742</v>
      </c>
      <c r="J16877" s="102" t="s">
        <v>1</v>
      </c>
      <c r="K16877" s="102" t="s">
        <v>301</v>
      </c>
      <c r="L16877" s="102" t="s">
        <v>302</v>
      </c>
      <c r="M16877" s="102" t="s">
        <v>1074</v>
      </c>
      <c r="N16877" s="102">
        <v>1</v>
      </c>
      <c r="O16877" s="102" t="s">
        <v>26235</v>
      </c>
    </row>
    <row r="16878" spans="1:15" x14ac:dyDescent="0.25">
      <c r="A16878" s="102" t="s">
        <v>26076</v>
      </c>
      <c r="B16878" s="103" t="s">
        <v>14446</v>
      </c>
      <c r="C16878" s="103" t="s">
        <v>277</v>
      </c>
      <c r="D16878" s="102" t="s">
        <v>296</v>
      </c>
      <c r="E16878" s="102" t="s">
        <v>275</v>
      </c>
      <c r="F16878" s="102" t="s">
        <v>27103</v>
      </c>
      <c r="H16878" s="102">
        <v>45663</v>
      </c>
      <c r="I16878" s="102" t="s">
        <v>25742</v>
      </c>
      <c r="J16878" s="102" t="s">
        <v>1</v>
      </c>
      <c r="K16878" s="102" t="s">
        <v>301</v>
      </c>
      <c r="L16878" s="102" t="s">
        <v>302</v>
      </c>
      <c r="M16878" s="102" t="s">
        <v>1074</v>
      </c>
      <c r="N16878" s="102">
        <v>1</v>
      </c>
      <c r="O16878" s="102" t="s">
        <v>26235</v>
      </c>
    </row>
    <row r="16879" spans="1:15" x14ac:dyDescent="0.25">
      <c r="A16879" s="102" t="s">
        <v>25968</v>
      </c>
      <c r="B16879" s="103" t="s">
        <v>1132</v>
      </c>
      <c r="C16879" s="103" t="s">
        <v>274</v>
      </c>
      <c r="D16879" s="102" t="s">
        <v>296</v>
      </c>
      <c r="E16879" s="102" t="s">
        <v>275</v>
      </c>
      <c r="F16879" s="102" t="s">
        <v>27104</v>
      </c>
      <c r="H16879" s="102">
        <v>45663</v>
      </c>
      <c r="I16879" s="102" t="s">
        <v>25742</v>
      </c>
      <c r="J16879" s="102" t="s">
        <v>1</v>
      </c>
      <c r="K16879" s="102" t="s">
        <v>301</v>
      </c>
      <c r="L16879" s="102" t="s">
        <v>302</v>
      </c>
      <c r="M16879" s="102" t="s">
        <v>1074</v>
      </c>
      <c r="N16879" s="102">
        <v>1</v>
      </c>
      <c r="O16879" s="102" t="s">
        <v>26235</v>
      </c>
    </row>
    <row r="16880" spans="1:15" x14ac:dyDescent="0.25">
      <c r="A16880" s="102" t="s">
        <v>26208</v>
      </c>
      <c r="B16880" s="103" t="s">
        <v>1117</v>
      </c>
      <c r="C16880" s="103" t="s">
        <v>277</v>
      </c>
      <c r="D16880" s="102" t="s">
        <v>296</v>
      </c>
      <c r="E16880" s="102" t="s">
        <v>275</v>
      </c>
      <c r="F16880" s="102" t="s">
        <v>27105</v>
      </c>
      <c r="H16880" s="102">
        <v>45663</v>
      </c>
      <c r="I16880" s="102" t="s">
        <v>25742</v>
      </c>
      <c r="J16880" s="102" t="s">
        <v>1</v>
      </c>
      <c r="K16880" s="102" t="s">
        <v>301</v>
      </c>
      <c r="L16880" s="102" t="s">
        <v>302</v>
      </c>
      <c r="M16880" s="102" t="s">
        <v>1074</v>
      </c>
      <c r="N16880" s="102">
        <v>1</v>
      </c>
      <c r="O16880" s="102" t="s">
        <v>26235</v>
      </c>
    </row>
    <row r="16881" spans="1:15" x14ac:dyDescent="0.25">
      <c r="A16881" s="102" t="s">
        <v>25968</v>
      </c>
      <c r="B16881" s="103" t="s">
        <v>2204</v>
      </c>
      <c r="C16881" s="103" t="s">
        <v>274</v>
      </c>
      <c r="D16881" s="102" t="s">
        <v>296</v>
      </c>
      <c r="E16881" s="102" t="s">
        <v>275</v>
      </c>
      <c r="F16881" s="102" t="s">
        <v>27106</v>
      </c>
      <c r="H16881" s="102">
        <v>45663</v>
      </c>
      <c r="I16881" s="102" t="s">
        <v>25742</v>
      </c>
      <c r="J16881" s="102" t="s">
        <v>1</v>
      </c>
      <c r="K16881" s="102" t="s">
        <v>301</v>
      </c>
      <c r="L16881" s="102" t="s">
        <v>302</v>
      </c>
      <c r="M16881" s="102" t="s">
        <v>1074</v>
      </c>
      <c r="N16881" s="102">
        <v>1</v>
      </c>
      <c r="O16881" s="102" t="s">
        <v>26235</v>
      </c>
    </row>
    <row r="16882" spans="1:15" x14ac:dyDescent="0.25">
      <c r="A16882" s="102" t="s">
        <v>1647</v>
      </c>
      <c r="B16882" s="103" t="s">
        <v>2245</v>
      </c>
      <c r="C16882" s="103" t="s">
        <v>277</v>
      </c>
      <c r="D16882" s="102" t="s">
        <v>296</v>
      </c>
      <c r="E16882" s="102" t="s">
        <v>275</v>
      </c>
      <c r="F16882" s="102" t="s">
        <v>27107</v>
      </c>
      <c r="H16882" s="102">
        <v>45663</v>
      </c>
      <c r="I16882" s="102" t="s">
        <v>25742</v>
      </c>
      <c r="J16882" s="102" t="s">
        <v>1</v>
      </c>
      <c r="K16882" s="102" t="s">
        <v>301</v>
      </c>
      <c r="L16882" s="102" t="s">
        <v>302</v>
      </c>
      <c r="M16882" s="102" t="s">
        <v>1074</v>
      </c>
      <c r="N16882" s="102">
        <v>1</v>
      </c>
      <c r="O16882" s="102" t="s">
        <v>26235</v>
      </c>
    </row>
    <row r="16883" spans="1:15" x14ac:dyDescent="0.25">
      <c r="A16883" s="102" t="s">
        <v>26190</v>
      </c>
      <c r="B16883" s="103" t="s">
        <v>1741</v>
      </c>
      <c r="C16883" s="103" t="s">
        <v>274</v>
      </c>
      <c r="D16883" s="102" t="s">
        <v>296</v>
      </c>
      <c r="E16883" s="102" t="s">
        <v>275</v>
      </c>
      <c r="F16883" s="102" t="s">
        <v>27108</v>
      </c>
      <c r="H16883" s="102">
        <v>45663</v>
      </c>
      <c r="I16883" s="102" t="s">
        <v>25742</v>
      </c>
      <c r="J16883" s="102" t="s">
        <v>1</v>
      </c>
      <c r="K16883" s="102" t="s">
        <v>301</v>
      </c>
      <c r="L16883" s="102" t="s">
        <v>302</v>
      </c>
      <c r="M16883" s="102" t="s">
        <v>1074</v>
      </c>
      <c r="N16883" s="102">
        <v>1</v>
      </c>
      <c r="O16883" s="102" t="s">
        <v>26235</v>
      </c>
    </row>
    <row r="16884" spans="1:15" x14ac:dyDescent="0.25">
      <c r="A16884" s="102" t="s">
        <v>2582</v>
      </c>
      <c r="B16884" s="103" t="s">
        <v>1250</v>
      </c>
      <c r="C16884" s="103" t="s">
        <v>274</v>
      </c>
      <c r="D16884" s="102" t="s">
        <v>296</v>
      </c>
      <c r="E16884" s="102" t="s">
        <v>275</v>
      </c>
      <c r="F16884" s="102" t="s">
        <v>27109</v>
      </c>
      <c r="H16884" s="102">
        <v>45663</v>
      </c>
      <c r="I16884" s="102" t="s">
        <v>25742</v>
      </c>
      <c r="J16884" s="102" t="s">
        <v>1</v>
      </c>
      <c r="K16884" s="102" t="s">
        <v>301</v>
      </c>
      <c r="L16884" s="102" t="s">
        <v>302</v>
      </c>
      <c r="M16884" s="102" t="s">
        <v>1074</v>
      </c>
      <c r="N16884" s="102">
        <v>1</v>
      </c>
      <c r="O16884" s="102" t="s">
        <v>26235</v>
      </c>
    </row>
    <row r="16885" spans="1:15" x14ac:dyDescent="0.25">
      <c r="A16885" s="102" t="s">
        <v>26048</v>
      </c>
      <c r="B16885" s="103" t="s">
        <v>26049</v>
      </c>
      <c r="C16885" s="103" t="s">
        <v>277</v>
      </c>
      <c r="D16885" s="102" t="s">
        <v>296</v>
      </c>
      <c r="E16885" s="102" t="s">
        <v>275</v>
      </c>
      <c r="F16885" s="102" t="s">
        <v>27110</v>
      </c>
      <c r="H16885" s="102">
        <v>45663</v>
      </c>
      <c r="I16885" s="102" t="s">
        <v>25742</v>
      </c>
      <c r="J16885" s="102" t="s">
        <v>1</v>
      </c>
      <c r="K16885" s="102" t="s">
        <v>301</v>
      </c>
      <c r="L16885" s="102" t="s">
        <v>302</v>
      </c>
      <c r="M16885" s="102" t="s">
        <v>1074</v>
      </c>
      <c r="N16885" s="102">
        <v>1</v>
      </c>
      <c r="O16885" s="102" t="s">
        <v>26235</v>
      </c>
    </row>
    <row r="16886" spans="1:15" x14ac:dyDescent="0.25">
      <c r="A16886" s="102" t="s">
        <v>2582</v>
      </c>
      <c r="B16886" s="103" t="s">
        <v>1652</v>
      </c>
      <c r="C16886" s="103" t="s">
        <v>1082</v>
      </c>
      <c r="D16886" s="102" t="s">
        <v>296</v>
      </c>
      <c r="E16886" s="102" t="s">
        <v>275</v>
      </c>
      <c r="F16886" s="102" t="s">
        <v>27111</v>
      </c>
      <c r="G16886" s="102">
        <v>41526</v>
      </c>
      <c r="H16886" s="102">
        <v>45663</v>
      </c>
      <c r="I16886" s="102" t="s">
        <v>25742</v>
      </c>
      <c r="J16886" s="102" t="s">
        <v>1</v>
      </c>
      <c r="K16886" s="102" t="s">
        <v>301</v>
      </c>
      <c r="L16886" s="102" t="s">
        <v>302</v>
      </c>
      <c r="M16886" s="102" t="s">
        <v>1082</v>
      </c>
      <c r="N16886" s="102">
        <v>1</v>
      </c>
      <c r="O16886" s="102" t="s">
        <v>26235</v>
      </c>
    </row>
    <row r="16887" spans="1:15" x14ac:dyDescent="0.25">
      <c r="A16887" s="102" t="s">
        <v>2582</v>
      </c>
      <c r="B16887" s="103" t="s">
        <v>1080</v>
      </c>
      <c r="C16887" s="103" t="s">
        <v>1082</v>
      </c>
      <c r="D16887" s="102" t="s">
        <v>296</v>
      </c>
      <c r="E16887" s="102" t="s">
        <v>275</v>
      </c>
      <c r="F16887" s="102" t="s">
        <v>27112</v>
      </c>
      <c r="G16887" s="102">
        <v>42302</v>
      </c>
      <c r="H16887" s="102">
        <v>45663</v>
      </c>
      <c r="I16887" s="102" t="s">
        <v>25742</v>
      </c>
      <c r="J16887" s="102" t="s">
        <v>1</v>
      </c>
      <c r="K16887" s="102" t="s">
        <v>301</v>
      </c>
      <c r="L16887" s="102" t="s">
        <v>302</v>
      </c>
      <c r="M16887" s="102" t="s">
        <v>1082</v>
      </c>
      <c r="N16887" s="102">
        <v>1</v>
      </c>
      <c r="O16887" s="102" t="s">
        <v>26235</v>
      </c>
    </row>
    <row r="16888" spans="1:15" x14ac:dyDescent="0.25">
      <c r="A16888" s="102" t="s">
        <v>2582</v>
      </c>
      <c r="B16888" s="103" t="s">
        <v>2097</v>
      </c>
      <c r="C16888" s="103" t="s">
        <v>1082</v>
      </c>
      <c r="D16888" s="102" t="s">
        <v>296</v>
      </c>
      <c r="E16888" s="102" t="s">
        <v>275</v>
      </c>
      <c r="F16888" s="102" t="s">
        <v>27113</v>
      </c>
      <c r="G16888" s="102">
        <v>43732</v>
      </c>
      <c r="H16888" s="102">
        <v>45663</v>
      </c>
      <c r="I16888" s="102" t="s">
        <v>25742</v>
      </c>
      <c r="J16888" s="102" t="s">
        <v>1</v>
      </c>
      <c r="K16888" s="102" t="s">
        <v>301</v>
      </c>
      <c r="L16888" s="102" t="s">
        <v>302</v>
      </c>
      <c r="M16888" s="102" t="s">
        <v>1082</v>
      </c>
      <c r="N16888" s="102">
        <v>1</v>
      </c>
      <c r="O16888" s="102" t="s">
        <v>26235</v>
      </c>
    </row>
    <row r="16889" spans="1:15" x14ac:dyDescent="0.25">
      <c r="A16889" s="102" t="s">
        <v>25930</v>
      </c>
      <c r="B16889" s="103" t="s">
        <v>4503</v>
      </c>
      <c r="C16889" s="103" t="s">
        <v>277</v>
      </c>
      <c r="D16889" s="102" t="s">
        <v>296</v>
      </c>
      <c r="E16889" s="102" t="s">
        <v>275</v>
      </c>
      <c r="F16889" s="102" t="s">
        <v>27114</v>
      </c>
      <c r="H16889" s="102">
        <v>45663</v>
      </c>
      <c r="I16889" s="102" t="s">
        <v>25742</v>
      </c>
      <c r="J16889" s="102" t="s">
        <v>1</v>
      </c>
      <c r="K16889" s="102" t="s">
        <v>301</v>
      </c>
      <c r="L16889" s="102" t="s">
        <v>302</v>
      </c>
      <c r="M16889" s="102" t="s">
        <v>1074</v>
      </c>
      <c r="N16889" s="102">
        <v>1</v>
      </c>
      <c r="O16889" s="102" t="s">
        <v>26235</v>
      </c>
    </row>
    <row r="16890" spans="1:15" x14ac:dyDescent="0.25">
      <c r="A16890" s="102" t="s">
        <v>26200</v>
      </c>
      <c r="B16890" s="103" t="s">
        <v>1565</v>
      </c>
      <c r="C16890" s="103" t="s">
        <v>274</v>
      </c>
      <c r="D16890" s="102" t="s">
        <v>296</v>
      </c>
      <c r="E16890" s="102" t="s">
        <v>275</v>
      </c>
      <c r="F16890" s="102" t="s">
        <v>27115</v>
      </c>
      <c r="H16890" s="102">
        <v>45663</v>
      </c>
      <c r="I16890" s="102" t="s">
        <v>25742</v>
      </c>
      <c r="J16890" s="102" t="s">
        <v>1</v>
      </c>
      <c r="K16890" s="102" t="s">
        <v>301</v>
      </c>
      <c r="L16890" s="102" t="s">
        <v>302</v>
      </c>
      <c r="M16890" s="102" t="s">
        <v>1074</v>
      </c>
      <c r="N16890" s="102">
        <v>1</v>
      </c>
      <c r="O16890" s="102" t="s">
        <v>26235</v>
      </c>
    </row>
    <row r="16891" spans="1:15" x14ac:dyDescent="0.25">
      <c r="A16891" s="102" t="s">
        <v>26200</v>
      </c>
      <c r="B16891" s="103" t="s">
        <v>2595</v>
      </c>
      <c r="C16891" s="103" t="s">
        <v>1082</v>
      </c>
      <c r="D16891" s="102" t="s">
        <v>296</v>
      </c>
      <c r="E16891" s="102" t="s">
        <v>275</v>
      </c>
      <c r="F16891" s="102" t="s">
        <v>27116</v>
      </c>
      <c r="G16891" s="102">
        <v>41319</v>
      </c>
      <c r="H16891" s="102">
        <v>45663</v>
      </c>
      <c r="I16891" s="102" t="s">
        <v>25742</v>
      </c>
      <c r="J16891" s="102" t="s">
        <v>1</v>
      </c>
      <c r="K16891" s="102" t="s">
        <v>301</v>
      </c>
      <c r="L16891" s="102" t="s">
        <v>302</v>
      </c>
      <c r="M16891" s="102" t="s">
        <v>1082</v>
      </c>
      <c r="N16891" s="102">
        <v>1</v>
      </c>
      <c r="O16891" s="102" t="s">
        <v>26235</v>
      </c>
    </row>
    <row r="16892" spans="1:15" x14ac:dyDescent="0.25">
      <c r="A16892" s="102" t="s">
        <v>26200</v>
      </c>
      <c r="B16892" s="103" t="s">
        <v>7212</v>
      </c>
      <c r="C16892" s="103" t="s">
        <v>1082</v>
      </c>
      <c r="D16892" s="102" t="s">
        <v>296</v>
      </c>
      <c r="E16892" s="102" t="s">
        <v>275</v>
      </c>
      <c r="F16892" s="102" t="s">
        <v>27117</v>
      </c>
      <c r="G16892" s="102">
        <v>42549</v>
      </c>
      <c r="H16892" s="102">
        <v>45663</v>
      </c>
      <c r="I16892" s="102" t="s">
        <v>25742</v>
      </c>
      <c r="J16892" s="102" t="s">
        <v>1</v>
      </c>
      <c r="K16892" s="102" t="s">
        <v>301</v>
      </c>
      <c r="L16892" s="102" t="s">
        <v>302</v>
      </c>
      <c r="M16892" s="102" t="s">
        <v>1082</v>
      </c>
      <c r="N16892" s="102">
        <v>1</v>
      </c>
      <c r="O16892" s="102" t="s">
        <v>26235</v>
      </c>
    </row>
    <row r="16893" spans="1:15" x14ac:dyDescent="0.25">
      <c r="A16893" s="102" t="s">
        <v>26056</v>
      </c>
      <c r="B16893" s="103" t="s">
        <v>1135</v>
      </c>
      <c r="C16893" s="103" t="s">
        <v>274</v>
      </c>
      <c r="D16893" s="102" t="s">
        <v>296</v>
      </c>
      <c r="E16893" s="102" t="s">
        <v>275</v>
      </c>
      <c r="F16893" s="102" t="s">
        <v>27118</v>
      </c>
      <c r="H16893" s="102">
        <v>45663</v>
      </c>
      <c r="I16893" s="102" t="s">
        <v>25742</v>
      </c>
      <c r="J16893" s="102" t="s">
        <v>1</v>
      </c>
      <c r="K16893" s="102" t="s">
        <v>301</v>
      </c>
      <c r="L16893" s="102" t="s">
        <v>302</v>
      </c>
      <c r="M16893" s="102" t="s">
        <v>1074</v>
      </c>
      <c r="N16893" s="102">
        <v>1</v>
      </c>
      <c r="O16893" s="102" t="s">
        <v>26235</v>
      </c>
    </row>
    <row r="16894" spans="1:15" x14ac:dyDescent="0.25">
      <c r="A16894" s="102" t="s">
        <v>26107</v>
      </c>
      <c r="B16894" s="103" t="s">
        <v>6793</v>
      </c>
      <c r="C16894" s="103" t="s">
        <v>277</v>
      </c>
      <c r="D16894" s="102" t="s">
        <v>296</v>
      </c>
      <c r="E16894" s="102" t="s">
        <v>275</v>
      </c>
      <c r="F16894" s="102" t="s">
        <v>27119</v>
      </c>
      <c r="H16894" s="102">
        <v>45663</v>
      </c>
      <c r="I16894" s="102" t="s">
        <v>25742</v>
      </c>
      <c r="J16894" s="102" t="s">
        <v>1</v>
      </c>
      <c r="K16894" s="102" t="s">
        <v>301</v>
      </c>
      <c r="L16894" s="102" t="s">
        <v>302</v>
      </c>
      <c r="M16894" s="102" t="s">
        <v>1074</v>
      </c>
      <c r="N16894" s="102">
        <v>1</v>
      </c>
      <c r="O16894" s="102" t="s">
        <v>26235</v>
      </c>
    </row>
    <row r="16895" spans="1:15" x14ac:dyDescent="0.25">
      <c r="A16895" s="102" t="s">
        <v>26052</v>
      </c>
      <c r="B16895" s="103" t="s">
        <v>1242</v>
      </c>
      <c r="C16895" s="103" t="s">
        <v>277</v>
      </c>
      <c r="D16895" s="102" t="s">
        <v>296</v>
      </c>
      <c r="E16895" s="102" t="s">
        <v>275</v>
      </c>
      <c r="F16895" s="102" t="s">
        <v>27120</v>
      </c>
      <c r="H16895" s="102">
        <v>45663</v>
      </c>
      <c r="I16895" s="102" t="s">
        <v>25742</v>
      </c>
      <c r="J16895" s="102" t="s">
        <v>1</v>
      </c>
      <c r="K16895" s="102" t="s">
        <v>301</v>
      </c>
      <c r="L16895" s="102" t="s">
        <v>302</v>
      </c>
      <c r="M16895" s="102" t="s">
        <v>1074</v>
      </c>
      <c r="N16895" s="102">
        <v>1</v>
      </c>
      <c r="O16895" s="102" t="s">
        <v>26235</v>
      </c>
    </row>
    <row r="16896" spans="1:15" x14ac:dyDescent="0.25">
      <c r="A16896" s="102" t="s">
        <v>26039</v>
      </c>
      <c r="B16896" s="103" t="s">
        <v>1124</v>
      </c>
      <c r="C16896" s="103" t="s">
        <v>274</v>
      </c>
      <c r="D16896" s="102" t="s">
        <v>296</v>
      </c>
      <c r="E16896" s="102" t="s">
        <v>275</v>
      </c>
      <c r="F16896" s="102" t="s">
        <v>27121</v>
      </c>
      <c r="H16896" s="102">
        <v>45663</v>
      </c>
      <c r="I16896" s="102" t="s">
        <v>25742</v>
      </c>
      <c r="J16896" s="102" t="s">
        <v>1</v>
      </c>
      <c r="K16896" s="102" t="s">
        <v>301</v>
      </c>
      <c r="L16896" s="102" t="s">
        <v>302</v>
      </c>
      <c r="M16896" s="102" t="s">
        <v>1074</v>
      </c>
      <c r="N16896" s="102">
        <v>1</v>
      </c>
      <c r="O16896" s="102" t="s">
        <v>26235</v>
      </c>
    </row>
    <row r="16897" spans="1:15" x14ac:dyDescent="0.25">
      <c r="A16897" s="102" t="s">
        <v>25917</v>
      </c>
      <c r="B16897" s="103" t="s">
        <v>1076</v>
      </c>
      <c r="C16897" s="103" t="s">
        <v>274</v>
      </c>
      <c r="D16897" s="102" t="s">
        <v>296</v>
      </c>
      <c r="E16897" s="102" t="s">
        <v>275</v>
      </c>
      <c r="F16897" s="102" t="s">
        <v>27122</v>
      </c>
      <c r="H16897" s="102">
        <v>45663</v>
      </c>
      <c r="I16897" s="102" t="s">
        <v>25742</v>
      </c>
      <c r="J16897" s="102" t="s">
        <v>1</v>
      </c>
      <c r="K16897" s="102" t="s">
        <v>301</v>
      </c>
      <c r="L16897" s="102" t="s">
        <v>302</v>
      </c>
      <c r="M16897" s="102" t="s">
        <v>1074</v>
      </c>
      <c r="N16897" s="102">
        <v>1</v>
      </c>
      <c r="O16897" s="102" t="s">
        <v>26235</v>
      </c>
    </row>
    <row r="16898" spans="1:15" x14ac:dyDescent="0.25">
      <c r="A16898" s="102" t="s">
        <v>25956</v>
      </c>
      <c r="B16898" s="103" t="s">
        <v>1095</v>
      </c>
      <c r="C16898" s="103" t="s">
        <v>277</v>
      </c>
      <c r="D16898" s="102" t="s">
        <v>296</v>
      </c>
      <c r="E16898" s="102" t="s">
        <v>275</v>
      </c>
      <c r="F16898" s="102" t="s">
        <v>27123</v>
      </c>
      <c r="H16898" s="102">
        <v>45663</v>
      </c>
      <c r="I16898" s="102" t="s">
        <v>25742</v>
      </c>
      <c r="J16898" s="102" t="s">
        <v>1</v>
      </c>
      <c r="K16898" s="102" t="s">
        <v>301</v>
      </c>
      <c r="L16898" s="102" t="s">
        <v>302</v>
      </c>
      <c r="M16898" s="102" t="s">
        <v>1074</v>
      </c>
      <c r="N16898" s="102">
        <v>1</v>
      </c>
      <c r="O16898" s="102" t="s">
        <v>26235</v>
      </c>
    </row>
    <row r="16899" spans="1:15" x14ac:dyDescent="0.25">
      <c r="A16899" s="102" t="s">
        <v>9940</v>
      </c>
      <c r="B16899" s="103" t="s">
        <v>1124</v>
      </c>
      <c r="C16899" s="103" t="s">
        <v>274</v>
      </c>
      <c r="D16899" s="102" t="s">
        <v>296</v>
      </c>
      <c r="E16899" s="102" t="s">
        <v>275</v>
      </c>
      <c r="F16899" s="102" t="s">
        <v>27124</v>
      </c>
      <c r="H16899" s="102">
        <v>45663</v>
      </c>
      <c r="I16899" s="102" t="s">
        <v>25742</v>
      </c>
      <c r="J16899" s="102" t="s">
        <v>1</v>
      </c>
      <c r="K16899" s="102" t="s">
        <v>301</v>
      </c>
      <c r="L16899" s="102" t="s">
        <v>302</v>
      </c>
      <c r="M16899" s="102" t="s">
        <v>1074</v>
      </c>
      <c r="N16899" s="102">
        <v>1</v>
      </c>
      <c r="O16899" s="102" t="s">
        <v>26235</v>
      </c>
    </row>
    <row r="16900" spans="1:15" x14ac:dyDescent="0.25">
      <c r="A16900" s="102" t="s">
        <v>25928</v>
      </c>
      <c r="B16900" s="103" t="s">
        <v>1571</v>
      </c>
      <c r="C16900" s="103" t="s">
        <v>274</v>
      </c>
      <c r="D16900" s="102" t="s">
        <v>296</v>
      </c>
      <c r="E16900" s="102" t="s">
        <v>275</v>
      </c>
      <c r="F16900" s="102" t="s">
        <v>27125</v>
      </c>
      <c r="H16900" s="102">
        <v>45663</v>
      </c>
      <c r="I16900" s="102" t="s">
        <v>25742</v>
      </c>
      <c r="J16900" s="102" t="s">
        <v>1</v>
      </c>
      <c r="K16900" s="102" t="s">
        <v>301</v>
      </c>
      <c r="L16900" s="102" t="s">
        <v>302</v>
      </c>
      <c r="M16900" s="102" t="s">
        <v>1074</v>
      </c>
      <c r="N16900" s="102">
        <v>1</v>
      </c>
      <c r="O16900" s="102" t="s">
        <v>26235</v>
      </c>
    </row>
    <row r="16901" spans="1:15" x14ac:dyDescent="0.25">
      <c r="A16901" s="102" t="s">
        <v>26003</v>
      </c>
      <c r="B16901" s="103" t="s">
        <v>26004</v>
      </c>
      <c r="C16901" s="103" t="s">
        <v>274</v>
      </c>
      <c r="D16901" s="102" t="s">
        <v>296</v>
      </c>
      <c r="E16901" s="102" t="s">
        <v>275</v>
      </c>
      <c r="F16901" s="102" t="s">
        <v>27126</v>
      </c>
      <c r="H16901" s="102">
        <v>45663</v>
      </c>
      <c r="I16901" s="102" t="s">
        <v>25742</v>
      </c>
      <c r="J16901" s="102" t="s">
        <v>1</v>
      </c>
      <c r="K16901" s="102" t="s">
        <v>301</v>
      </c>
      <c r="L16901" s="102" t="s">
        <v>302</v>
      </c>
      <c r="M16901" s="102" t="s">
        <v>1074</v>
      </c>
      <c r="N16901" s="102">
        <v>1</v>
      </c>
      <c r="O16901" s="102" t="s">
        <v>26235</v>
      </c>
    </row>
    <row r="16902" spans="1:15" x14ac:dyDescent="0.25">
      <c r="A16902" s="102" t="s">
        <v>26210</v>
      </c>
      <c r="B16902" s="103" t="s">
        <v>1080</v>
      </c>
      <c r="C16902" s="103" t="s">
        <v>277</v>
      </c>
      <c r="D16902" s="102" t="s">
        <v>296</v>
      </c>
      <c r="E16902" s="102" t="s">
        <v>275</v>
      </c>
      <c r="F16902" s="102" t="s">
        <v>27127</v>
      </c>
      <c r="H16902" s="102">
        <v>45663</v>
      </c>
      <c r="I16902" s="102" t="s">
        <v>25742</v>
      </c>
      <c r="J16902" s="102" t="s">
        <v>1</v>
      </c>
      <c r="K16902" s="102" t="s">
        <v>301</v>
      </c>
      <c r="L16902" s="102" t="s">
        <v>302</v>
      </c>
      <c r="M16902" s="102" t="s">
        <v>1074</v>
      </c>
      <c r="N16902" s="102">
        <v>1</v>
      </c>
      <c r="O16902" s="102" t="s">
        <v>26235</v>
      </c>
    </row>
    <row r="16903" spans="1:15" x14ac:dyDescent="0.25">
      <c r="A16903" s="102" t="s">
        <v>26003</v>
      </c>
      <c r="B16903" s="103" t="s">
        <v>4524</v>
      </c>
      <c r="C16903" s="103" t="s">
        <v>274</v>
      </c>
      <c r="D16903" s="102" t="s">
        <v>296</v>
      </c>
      <c r="E16903" s="102" t="s">
        <v>275</v>
      </c>
      <c r="F16903" s="102" t="s">
        <v>27128</v>
      </c>
      <c r="H16903" s="102">
        <v>45663</v>
      </c>
      <c r="I16903" s="102" t="s">
        <v>25742</v>
      </c>
      <c r="J16903" s="102" t="s">
        <v>1</v>
      </c>
      <c r="K16903" s="102" t="s">
        <v>301</v>
      </c>
      <c r="L16903" s="102" t="s">
        <v>302</v>
      </c>
      <c r="M16903" s="102" t="s">
        <v>1074</v>
      </c>
      <c r="N16903" s="102">
        <v>1</v>
      </c>
      <c r="O16903" s="102" t="s">
        <v>26235</v>
      </c>
    </row>
    <row r="16904" spans="1:15" x14ac:dyDescent="0.25">
      <c r="A16904" s="102" t="s">
        <v>26003</v>
      </c>
      <c r="B16904" s="103" t="s">
        <v>1997</v>
      </c>
      <c r="C16904" s="103" t="s">
        <v>1082</v>
      </c>
      <c r="D16904" s="102" t="s">
        <v>296</v>
      </c>
      <c r="E16904" s="102" t="s">
        <v>275</v>
      </c>
      <c r="F16904" s="102" t="s">
        <v>27129</v>
      </c>
      <c r="G16904" s="102">
        <v>41805</v>
      </c>
      <c r="H16904" s="102">
        <v>45663</v>
      </c>
      <c r="I16904" s="102" t="s">
        <v>25742</v>
      </c>
      <c r="J16904" s="102" t="s">
        <v>1</v>
      </c>
      <c r="K16904" s="102" t="s">
        <v>301</v>
      </c>
      <c r="L16904" s="102" t="s">
        <v>302</v>
      </c>
      <c r="M16904" s="102" t="s">
        <v>1082</v>
      </c>
      <c r="N16904" s="102">
        <v>1</v>
      </c>
      <c r="O16904" s="102" t="s">
        <v>26235</v>
      </c>
    </row>
    <row r="16905" spans="1:15" x14ac:dyDescent="0.25">
      <c r="A16905" s="102" t="s">
        <v>27130</v>
      </c>
      <c r="B16905" s="103" t="s">
        <v>1095</v>
      </c>
      <c r="C16905" s="103" t="s">
        <v>277</v>
      </c>
      <c r="D16905" s="102" t="s">
        <v>296</v>
      </c>
      <c r="E16905" s="102" t="s">
        <v>275</v>
      </c>
      <c r="F16905" s="102" t="s">
        <v>27131</v>
      </c>
      <c r="G16905" s="102" t="s">
        <v>650</v>
      </c>
      <c r="H16905" s="102">
        <v>45663</v>
      </c>
      <c r="I16905" s="102" t="s">
        <v>25742</v>
      </c>
      <c r="J16905" s="102" t="s">
        <v>1</v>
      </c>
      <c r="K16905" s="102" t="s">
        <v>301</v>
      </c>
      <c r="L16905" s="102" t="s">
        <v>302</v>
      </c>
      <c r="M16905" s="102" t="s">
        <v>1074</v>
      </c>
      <c r="N16905" s="102">
        <v>1</v>
      </c>
      <c r="O16905" s="102" t="s">
        <v>26235</v>
      </c>
    </row>
    <row r="16906" spans="1:15" x14ac:dyDescent="0.25">
      <c r="A16906" s="102" t="s">
        <v>22533</v>
      </c>
      <c r="B16906" s="103" t="s">
        <v>1439</v>
      </c>
      <c r="C16906" s="103" t="s">
        <v>1082</v>
      </c>
      <c r="D16906" s="102" t="s">
        <v>296</v>
      </c>
      <c r="E16906" s="102" t="s">
        <v>275</v>
      </c>
      <c r="F16906" s="102" t="s">
        <v>27132</v>
      </c>
      <c r="G16906" s="102">
        <v>42873</v>
      </c>
      <c r="H16906" s="102">
        <v>45663</v>
      </c>
      <c r="I16906" s="102" t="s">
        <v>25742</v>
      </c>
      <c r="J16906" s="102" t="s">
        <v>1</v>
      </c>
      <c r="K16906" s="102" t="s">
        <v>301</v>
      </c>
      <c r="L16906" s="102" t="s">
        <v>302</v>
      </c>
      <c r="M16906" s="102" t="s">
        <v>1082</v>
      </c>
      <c r="N16906" s="102">
        <v>1</v>
      </c>
      <c r="O16906" s="102" t="s">
        <v>26235</v>
      </c>
    </row>
    <row r="16907" spans="1:15" x14ac:dyDescent="0.25">
      <c r="A16907" s="102" t="s">
        <v>22533</v>
      </c>
      <c r="B16907" s="103" t="s">
        <v>1415</v>
      </c>
      <c r="C16907" s="103" t="s">
        <v>1082</v>
      </c>
      <c r="D16907" s="102" t="s">
        <v>296</v>
      </c>
      <c r="E16907" s="102" t="s">
        <v>275</v>
      </c>
      <c r="F16907" s="102" t="s">
        <v>27133</v>
      </c>
      <c r="G16907" s="102">
        <v>43765</v>
      </c>
      <c r="H16907" s="102">
        <v>45663</v>
      </c>
      <c r="I16907" s="102" t="s">
        <v>25742</v>
      </c>
      <c r="J16907" s="102" t="s">
        <v>1</v>
      </c>
      <c r="K16907" s="102" t="s">
        <v>301</v>
      </c>
      <c r="L16907" s="102" t="s">
        <v>302</v>
      </c>
      <c r="M16907" s="102" t="s">
        <v>1082</v>
      </c>
      <c r="N16907" s="102">
        <v>1</v>
      </c>
      <c r="O16907" s="102" t="s">
        <v>26235</v>
      </c>
    </row>
    <row r="16908" spans="1:15" x14ac:dyDescent="0.25">
      <c r="A16908" s="102" t="s">
        <v>22772</v>
      </c>
      <c r="B16908" s="103" t="s">
        <v>22773</v>
      </c>
      <c r="C16908" s="103" t="s">
        <v>274</v>
      </c>
      <c r="D16908" s="102" t="s">
        <v>296</v>
      </c>
      <c r="E16908" s="102" t="s">
        <v>275</v>
      </c>
      <c r="F16908" s="102" t="s">
        <v>27134</v>
      </c>
      <c r="H16908" s="102">
        <v>45663</v>
      </c>
      <c r="I16908" s="102" t="s">
        <v>25742</v>
      </c>
      <c r="J16908" s="102" t="s">
        <v>1</v>
      </c>
      <c r="K16908" s="102" t="s">
        <v>301</v>
      </c>
      <c r="L16908" s="102" t="s">
        <v>302</v>
      </c>
      <c r="M16908" s="102" t="s">
        <v>1074</v>
      </c>
      <c r="N16908" s="102">
        <v>1</v>
      </c>
      <c r="O16908" s="102" t="s">
        <v>26235</v>
      </c>
    </row>
    <row r="16909" spans="1:15" x14ac:dyDescent="0.25">
      <c r="A16909" s="102" t="s">
        <v>22772</v>
      </c>
      <c r="B16909" s="103" t="s">
        <v>22775</v>
      </c>
      <c r="C16909" s="103" t="s">
        <v>277</v>
      </c>
      <c r="D16909" s="102" t="s">
        <v>296</v>
      </c>
      <c r="E16909" s="102" t="s">
        <v>275</v>
      </c>
      <c r="F16909" s="102" t="s">
        <v>27135</v>
      </c>
      <c r="H16909" s="102">
        <v>45663</v>
      </c>
      <c r="I16909" s="102" t="s">
        <v>25742</v>
      </c>
      <c r="J16909" s="102" t="s">
        <v>1</v>
      </c>
      <c r="K16909" s="102" t="s">
        <v>301</v>
      </c>
      <c r="L16909" s="102" t="s">
        <v>302</v>
      </c>
      <c r="M16909" s="102" t="s">
        <v>1074</v>
      </c>
      <c r="N16909" s="102">
        <v>1</v>
      </c>
      <c r="O16909" s="102" t="s">
        <v>26235</v>
      </c>
    </row>
    <row r="16910" spans="1:15" x14ac:dyDescent="0.25">
      <c r="A16910" s="102" t="s">
        <v>25941</v>
      </c>
      <c r="B16910" s="103" t="s">
        <v>19503</v>
      </c>
      <c r="C16910" s="103" t="s">
        <v>277</v>
      </c>
      <c r="D16910" s="102" t="s">
        <v>327</v>
      </c>
      <c r="E16910" s="102" t="s">
        <v>275</v>
      </c>
      <c r="F16910" s="102" t="s">
        <v>27136</v>
      </c>
      <c r="H16910" s="102">
        <v>45663</v>
      </c>
      <c r="I16910" s="102" t="s">
        <v>25742</v>
      </c>
      <c r="J16910" s="102" t="s">
        <v>1</v>
      </c>
      <c r="K16910" s="102" t="s">
        <v>301</v>
      </c>
      <c r="L16910" s="102" t="s">
        <v>302</v>
      </c>
      <c r="M16910" s="102" t="s">
        <v>1074</v>
      </c>
      <c r="N16910" s="102">
        <v>1</v>
      </c>
      <c r="O16910" s="102" t="s">
        <v>26235</v>
      </c>
    </row>
    <row r="16911" spans="1:15" x14ac:dyDescent="0.25">
      <c r="A16911" s="102" t="s">
        <v>27137</v>
      </c>
      <c r="B16911" s="103" t="s">
        <v>15205</v>
      </c>
      <c r="C16911" s="103" t="s">
        <v>1082</v>
      </c>
      <c r="D16911" s="102" t="s">
        <v>327</v>
      </c>
      <c r="E16911" s="102" t="s">
        <v>275</v>
      </c>
      <c r="F16911" s="102" t="s">
        <v>27138</v>
      </c>
      <c r="G16911" s="102">
        <v>44207</v>
      </c>
      <c r="H16911" s="102">
        <v>45663</v>
      </c>
      <c r="I16911" s="102" t="s">
        <v>25742</v>
      </c>
      <c r="J16911" s="102" t="s">
        <v>1</v>
      </c>
      <c r="K16911" s="102" t="s">
        <v>301</v>
      </c>
      <c r="L16911" s="102" t="s">
        <v>302</v>
      </c>
      <c r="M16911" s="102" t="s">
        <v>1082</v>
      </c>
      <c r="N16911" s="102">
        <v>1</v>
      </c>
      <c r="O16911" s="102" t="s">
        <v>26235</v>
      </c>
    </row>
    <row r="16912" spans="1:15" x14ac:dyDescent="0.25">
      <c r="A16912" s="102" t="s">
        <v>1338</v>
      </c>
      <c r="B16912" s="103" t="s">
        <v>1339</v>
      </c>
      <c r="C16912" s="103" t="s">
        <v>1118</v>
      </c>
      <c r="D16912" s="102" t="s">
        <v>388</v>
      </c>
      <c r="E16912" s="102" t="s">
        <v>275</v>
      </c>
      <c r="F16912" s="102" t="s">
        <v>27139</v>
      </c>
      <c r="H16912" s="102">
        <v>45662</v>
      </c>
      <c r="I16912" s="102" t="s">
        <v>24945</v>
      </c>
      <c r="J16912" s="102" t="s">
        <v>1</v>
      </c>
      <c r="K16912" s="102" t="s">
        <v>2</v>
      </c>
      <c r="L16912" s="102" t="s">
        <v>24</v>
      </c>
      <c r="M16912" s="102" t="s">
        <v>1074</v>
      </c>
      <c r="N16912" s="102">
        <v>7</v>
      </c>
      <c r="O16912" s="102" t="s">
        <v>26235</v>
      </c>
    </row>
    <row r="16913" spans="1:15" x14ac:dyDescent="0.25">
      <c r="A16913" s="102" t="s">
        <v>9570</v>
      </c>
      <c r="B16913" s="103" t="s">
        <v>3355</v>
      </c>
      <c r="C16913" s="103" t="s">
        <v>277</v>
      </c>
      <c r="D16913" s="102" t="s">
        <v>388</v>
      </c>
      <c r="E16913" s="102" t="s">
        <v>275</v>
      </c>
      <c r="F16913" s="102" t="s">
        <v>27140</v>
      </c>
      <c r="H16913" s="102">
        <v>45662</v>
      </c>
      <c r="I16913" s="102" t="s">
        <v>24945</v>
      </c>
      <c r="J16913" s="102" t="s">
        <v>1</v>
      </c>
      <c r="K16913" s="102" t="s">
        <v>2</v>
      </c>
      <c r="L16913" s="102" t="s">
        <v>24</v>
      </c>
      <c r="M16913" s="102" t="s">
        <v>1074</v>
      </c>
      <c r="N16913" s="102">
        <v>7</v>
      </c>
      <c r="O16913" s="102" t="s">
        <v>26235</v>
      </c>
    </row>
    <row r="16914" spans="1:15" x14ac:dyDescent="0.25">
      <c r="A16914" s="102" t="s">
        <v>25172</v>
      </c>
      <c r="B16914" s="103" t="s">
        <v>25173</v>
      </c>
      <c r="C16914" s="103" t="s">
        <v>1118</v>
      </c>
      <c r="D16914" s="102" t="s">
        <v>27141</v>
      </c>
      <c r="E16914" s="102" t="s">
        <v>275</v>
      </c>
      <c r="F16914" s="102" t="s">
        <v>27142</v>
      </c>
      <c r="H16914" s="102">
        <v>45662</v>
      </c>
      <c r="I16914" s="102" t="s">
        <v>24945</v>
      </c>
      <c r="J16914" s="102" t="s">
        <v>1</v>
      </c>
      <c r="K16914" s="102" t="s">
        <v>2</v>
      </c>
      <c r="L16914" s="102" t="s">
        <v>24</v>
      </c>
      <c r="M16914" s="102" t="s">
        <v>1074</v>
      </c>
      <c r="N16914" s="102">
        <v>7</v>
      </c>
      <c r="O16914" s="102" t="s">
        <v>26235</v>
      </c>
    </row>
    <row r="16915" spans="1:15" x14ac:dyDescent="0.25">
      <c r="A16915" s="102" t="s">
        <v>25489</v>
      </c>
      <c r="B16915" s="103" t="s">
        <v>1304</v>
      </c>
      <c r="C16915" s="103" t="s">
        <v>274</v>
      </c>
      <c r="D16915" s="102" t="s">
        <v>388</v>
      </c>
      <c r="E16915" s="102" t="s">
        <v>275</v>
      </c>
      <c r="F16915" s="102" t="s">
        <v>27143</v>
      </c>
      <c r="H16915" s="102">
        <v>45662</v>
      </c>
      <c r="I16915" s="102" t="s">
        <v>24945</v>
      </c>
      <c r="J16915" s="102" t="s">
        <v>1</v>
      </c>
      <c r="K16915" s="102" t="s">
        <v>2</v>
      </c>
      <c r="L16915" s="102" t="s">
        <v>24</v>
      </c>
      <c r="M16915" s="102" t="s">
        <v>1074</v>
      </c>
      <c r="N16915" s="102">
        <v>7</v>
      </c>
      <c r="O16915" s="102" t="s">
        <v>26235</v>
      </c>
    </row>
    <row r="16916" spans="1:15" x14ac:dyDescent="0.25">
      <c r="A16916" s="102" t="s">
        <v>25175</v>
      </c>
      <c r="B16916" s="103" t="s">
        <v>25176</v>
      </c>
      <c r="C16916" s="103" t="s">
        <v>277</v>
      </c>
      <c r="D16916" s="102" t="s">
        <v>388</v>
      </c>
      <c r="E16916" s="102" t="s">
        <v>275</v>
      </c>
      <c r="F16916" s="102" t="s">
        <v>27144</v>
      </c>
      <c r="H16916" s="102">
        <v>45662</v>
      </c>
      <c r="I16916" s="102" t="s">
        <v>24945</v>
      </c>
      <c r="J16916" s="102" t="s">
        <v>1</v>
      </c>
      <c r="K16916" s="102" t="s">
        <v>2</v>
      </c>
      <c r="L16916" s="102" t="s">
        <v>24</v>
      </c>
      <c r="M16916" s="102" t="s">
        <v>1074</v>
      </c>
      <c r="N16916" s="102">
        <v>7</v>
      </c>
      <c r="O16916" s="102" t="s">
        <v>26235</v>
      </c>
    </row>
    <row r="16917" spans="1:15" x14ac:dyDescent="0.25">
      <c r="A16917" s="102" t="s">
        <v>25178</v>
      </c>
      <c r="B16917" s="103" t="s">
        <v>25179</v>
      </c>
      <c r="C16917" s="103" t="s">
        <v>1118</v>
      </c>
      <c r="D16917" s="102" t="s">
        <v>27141</v>
      </c>
      <c r="E16917" s="102" t="s">
        <v>275</v>
      </c>
      <c r="F16917" s="102" t="s">
        <v>27145</v>
      </c>
      <c r="H16917" s="102">
        <v>45662</v>
      </c>
      <c r="I16917" s="102" t="s">
        <v>24945</v>
      </c>
      <c r="J16917" s="102" t="s">
        <v>1</v>
      </c>
      <c r="K16917" s="102" t="s">
        <v>2</v>
      </c>
      <c r="L16917" s="102" t="s">
        <v>24</v>
      </c>
      <c r="M16917" s="102" t="s">
        <v>1074</v>
      </c>
      <c r="N16917" s="102">
        <v>7</v>
      </c>
      <c r="O16917" s="102" t="s">
        <v>26235</v>
      </c>
    </row>
    <row r="16918" spans="1:15" x14ac:dyDescent="0.25">
      <c r="A16918" s="102" t="s">
        <v>25181</v>
      </c>
      <c r="B16918" s="103" t="s">
        <v>3794</v>
      </c>
      <c r="C16918" s="103" t="s">
        <v>1118</v>
      </c>
      <c r="D16918" s="102" t="s">
        <v>27141</v>
      </c>
      <c r="E16918" s="102" t="s">
        <v>275</v>
      </c>
      <c r="F16918" s="102" t="s">
        <v>27146</v>
      </c>
      <c r="H16918" s="102">
        <v>45662</v>
      </c>
      <c r="I16918" s="102" t="s">
        <v>24945</v>
      </c>
      <c r="J16918" s="102" t="s">
        <v>1</v>
      </c>
      <c r="K16918" s="102" t="s">
        <v>2</v>
      </c>
      <c r="L16918" s="102" t="s">
        <v>24</v>
      </c>
      <c r="M16918" s="102" t="s">
        <v>1074</v>
      </c>
      <c r="N16918" s="102">
        <v>7</v>
      </c>
      <c r="O16918" s="102" t="s">
        <v>26235</v>
      </c>
    </row>
    <row r="16919" spans="1:15" x14ac:dyDescent="0.25">
      <c r="A16919" s="102" t="s">
        <v>25183</v>
      </c>
      <c r="B16919" s="103" t="s">
        <v>1085</v>
      </c>
      <c r="C16919" s="103" t="s">
        <v>274</v>
      </c>
      <c r="D16919" s="102" t="s">
        <v>388</v>
      </c>
      <c r="E16919" s="102" t="s">
        <v>275</v>
      </c>
      <c r="F16919" s="102" t="s">
        <v>27147</v>
      </c>
      <c r="H16919" s="102">
        <v>45662</v>
      </c>
      <c r="I16919" s="102" t="s">
        <v>24945</v>
      </c>
      <c r="J16919" s="102" t="s">
        <v>1</v>
      </c>
      <c r="K16919" s="102" t="s">
        <v>2</v>
      </c>
      <c r="L16919" s="102" t="s">
        <v>24</v>
      </c>
      <c r="M16919" s="102" t="s">
        <v>1074</v>
      </c>
      <c r="N16919" s="102">
        <v>7</v>
      </c>
      <c r="O16919" s="102" t="s">
        <v>26235</v>
      </c>
    </row>
    <row r="16920" spans="1:15" x14ac:dyDescent="0.25">
      <c r="A16920" s="102" t="s">
        <v>3259</v>
      </c>
      <c r="B16920" s="103" t="s">
        <v>1120</v>
      </c>
      <c r="C16920" s="103" t="s">
        <v>274</v>
      </c>
      <c r="D16920" s="102" t="s">
        <v>27141</v>
      </c>
      <c r="E16920" s="102" t="s">
        <v>275</v>
      </c>
      <c r="F16920" s="102" t="s">
        <v>27148</v>
      </c>
      <c r="H16920" s="102">
        <v>45662</v>
      </c>
      <c r="I16920" s="102" t="s">
        <v>24945</v>
      </c>
      <c r="J16920" s="102" t="s">
        <v>1</v>
      </c>
      <c r="K16920" s="102" t="s">
        <v>2</v>
      </c>
      <c r="L16920" s="102" t="s">
        <v>24</v>
      </c>
      <c r="M16920" s="102" t="s">
        <v>1074</v>
      </c>
      <c r="N16920" s="102">
        <v>7</v>
      </c>
      <c r="O16920" s="102" t="s">
        <v>26235</v>
      </c>
    </row>
    <row r="16921" spans="1:15" x14ac:dyDescent="0.25">
      <c r="A16921" s="102" t="s">
        <v>3259</v>
      </c>
      <c r="B16921" s="103" t="s">
        <v>1775</v>
      </c>
      <c r="C16921" s="103" t="s">
        <v>274</v>
      </c>
      <c r="D16921" s="102" t="s">
        <v>27141</v>
      </c>
      <c r="E16921" s="102" t="s">
        <v>275</v>
      </c>
      <c r="F16921" s="102" t="s">
        <v>27149</v>
      </c>
      <c r="H16921" s="102">
        <v>45662</v>
      </c>
      <c r="I16921" s="102" t="s">
        <v>24945</v>
      </c>
      <c r="J16921" s="102" t="s">
        <v>1</v>
      </c>
      <c r="K16921" s="102" t="s">
        <v>2</v>
      </c>
      <c r="L16921" s="102" t="s">
        <v>24</v>
      </c>
      <c r="M16921" s="102" t="s">
        <v>1074</v>
      </c>
      <c r="N16921" s="102">
        <v>7</v>
      </c>
      <c r="O16921" s="102" t="s">
        <v>26235</v>
      </c>
    </row>
    <row r="16922" spans="1:15" x14ac:dyDescent="0.25">
      <c r="A16922" s="102" t="s">
        <v>3259</v>
      </c>
      <c r="B16922" s="103" t="s">
        <v>2189</v>
      </c>
      <c r="C16922" s="103" t="s">
        <v>274</v>
      </c>
      <c r="D16922" s="102" t="s">
        <v>27141</v>
      </c>
      <c r="E16922" s="102" t="s">
        <v>275</v>
      </c>
      <c r="F16922" s="102" t="s">
        <v>27150</v>
      </c>
      <c r="H16922" s="102">
        <v>45662</v>
      </c>
      <c r="I16922" s="102" t="s">
        <v>24945</v>
      </c>
      <c r="J16922" s="102" t="s">
        <v>1</v>
      </c>
      <c r="K16922" s="102" t="s">
        <v>2</v>
      </c>
      <c r="L16922" s="102" t="s">
        <v>24</v>
      </c>
      <c r="M16922" s="102" t="s">
        <v>1074</v>
      </c>
      <c r="N16922" s="102">
        <v>7</v>
      </c>
      <c r="O16922" s="102" t="s">
        <v>26235</v>
      </c>
    </row>
    <row r="16923" spans="1:15" x14ac:dyDescent="0.25">
      <c r="A16923" s="102" t="s">
        <v>25188</v>
      </c>
      <c r="B16923" s="103" t="s">
        <v>2570</v>
      </c>
      <c r="C16923" s="103" t="s">
        <v>277</v>
      </c>
      <c r="D16923" s="102" t="s">
        <v>388</v>
      </c>
      <c r="E16923" s="102" t="s">
        <v>275</v>
      </c>
      <c r="F16923" s="102" t="s">
        <v>27151</v>
      </c>
      <c r="H16923" s="102">
        <v>45662</v>
      </c>
      <c r="I16923" s="102" t="s">
        <v>24945</v>
      </c>
      <c r="J16923" s="102" t="s">
        <v>1</v>
      </c>
      <c r="K16923" s="102" t="s">
        <v>2</v>
      </c>
      <c r="L16923" s="102" t="s">
        <v>24</v>
      </c>
      <c r="M16923" s="102" t="s">
        <v>1074</v>
      </c>
      <c r="N16923" s="102">
        <v>7</v>
      </c>
      <c r="O16923" s="102" t="s">
        <v>26235</v>
      </c>
    </row>
    <row r="16924" spans="1:15" x14ac:dyDescent="0.25">
      <c r="A16924" s="102" t="s">
        <v>25190</v>
      </c>
      <c r="B16924" s="103" t="s">
        <v>1306</v>
      </c>
      <c r="C16924" s="103" t="s">
        <v>1118</v>
      </c>
      <c r="D16924" s="102" t="s">
        <v>27141</v>
      </c>
      <c r="E16924" s="102" t="s">
        <v>275</v>
      </c>
      <c r="F16924" s="102" t="s">
        <v>27152</v>
      </c>
      <c r="H16924" s="102">
        <v>45662</v>
      </c>
      <c r="I16924" s="102" t="s">
        <v>24945</v>
      </c>
      <c r="J16924" s="102" t="s">
        <v>1</v>
      </c>
      <c r="K16924" s="102" t="s">
        <v>2</v>
      </c>
      <c r="L16924" s="102" t="s">
        <v>24</v>
      </c>
      <c r="M16924" s="102" t="s">
        <v>1074</v>
      </c>
      <c r="N16924" s="102">
        <v>7</v>
      </c>
      <c r="O16924" s="102" t="s">
        <v>26235</v>
      </c>
    </row>
    <row r="16925" spans="1:15" x14ac:dyDescent="0.25">
      <c r="A16925" s="102" t="s">
        <v>12026</v>
      </c>
      <c r="B16925" s="103" t="s">
        <v>1231</v>
      </c>
      <c r="C16925" s="103" t="s">
        <v>277</v>
      </c>
      <c r="D16925" s="102" t="s">
        <v>388</v>
      </c>
      <c r="E16925" s="102" t="s">
        <v>275</v>
      </c>
      <c r="F16925" s="102" t="s">
        <v>27153</v>
      </c>
      <c r="H16925" s="102">
        <v>45662</v>
      </c>
      <c r="I16925" s="102" t="s">
        <v>24945</v>
      </c>
      <c r="J16925" s="102" t="s">
        <v>1</v>
      </c>
      <c r="K16925" s="102" t="s">
        <v>2</v>
      </c>
      <c r="L16925" s="102" t="s">
        <v>24</v>
      </c>
      <c r="M16925" s="102" t="s">
        <v>1074</v>
      </c>
      <c r="N16925" s="102">
        <v>7</v>
      </c>
      <c r="O16925" s="102" t="s">
        <v>26235</v>
      </c>
    </row>
    <row r="16926" spans="1:15" x14ac:dyDescent="0.25">
      <c r="A16926" s="102" t="s">
        <v>12026</v>
      </c>
      <c r="B16926" s="103" t="s">
        <v>25193</v>
      </c>
      <c r="C16926" s="103" t="s">
        <v>277</v>
      </c>
      <c r="D16926" s="102" t="s">
        <v>388</v>
      </c>
      <c r="E16926" s="102" t="s">
        <v>275</v>
      </c>
      <c r="F16926" s="102" t="s">
        <v>27154</v>
      </c>
      <c r="H16926" s="102">
        <v>45662</v>
      </c>
      <c r="I16926" s="102" t="s">
        <v>24945</v>
      </c>
      <c r="J16926" s="102" t="s">
        <v>1</v>
      </c>
      <c r="K16926" s="102" t="s">
        <v>2</v>
      </c>
      <c r="L16926" s="102" t="s">
        <v>24</v>
      </c>
      <c r="M16926" s="102" t="s">
        <v>1074</v>
      </c>
      <c r="N16926" s="102">
        <v>7</v>
      </c>
      <c r="O16926" s="102" t="s">
        <v>26235</v>
      </c>
    </row>
    <row r="16927" spans="1:15" x14ac:dyDescent="0.25">
      <c r="A16927" s="102" t="s">
        <v>25195</v>
      </c>
      <c r="B16927" s="103" t="s">
        <v>3020</v>
      </c>
      <c r="C16927" s="103" t="s">
        <v>274</v>
      </c>
      <c r="D16927" s="102" t="s">
        <v>27141</v>
      </c>
      <c r="E16927" s="102" t="s">
        <v>275</v>
      </c>
      <c r="F16927" s="102" t="s">
        <v>27155</v>
      </c>
      <c r="H16927" s="102">
        <v>45662</v>
      </c>
      <c r="I16927" s="102" t="s">
        <v>24945</v>
      </c>
      <c r="J16927" s="102" t="s">
        <v>1</v>
      </c>
      <c r="K16927" s="102" t="s">
        <v>2</v>
      </c>
      <c r="L16927" s="102" t="s">
        <v>24</v>
      </c>
      <c r="M16927" s="102" t="s">
        <v>1074</v>
      </c>
      <c r="N16927" s="102">
        <v>7</v>
      </c>
      <c r="O16927" s="102" t="s">
        <v>26235</v>
      </c>
    </row>
    <row r="16928" spans="1:15" x14ac:dyDescent="0.25">
      <c r="A16928" s="102" t="s">
        <v>25195</v>
      </c>
      <c r="B16928" s="103" t="s">
        <v>22433</v>
      </c>
      <c r="C16928" s="103" t="s">
        <v>274</v>
      </c>
      <c r="D16928" s="102" t="s">
        <v>27141</v>
      </c>
      <c r="E16928" s="102" t="s">
        <v>275</v>
      </c>
      <c r="F16928" s="102" t="s">
        <v>27156</v>
      </c>
      <c r="H16928" s="102">
        <v>45662</v>
      </c>
      <c r="I16928" s="102" t="s">
        <v>24945</v>
      </c>
      <c r="J16928" s="102" t="s">
        <v>1</v>
      </c>
      <c r="K16928" s="102" t="s">
        <v>2</v>
      </c>
      <c r="L16928" s="102" t="s">
        <v>24</v>
      </c>
      <c r="M16928" s="102" t="s">
        <v>1074</v>
      </c>
      <c r="N16928" s="102">
        <v>7</v>
      </c>
      <c r="O16928" s="102" t="s">
        <v>26235</v>
      </c>
    </row>
    <row r="16929" spans="1:15" x14ac:dyDescent="0.25">
      <c r="A16929" s="102" t="s">
        <v>13350</v>
      </c>
      <c r="B16929" s="103" t="s">
        <v>2573</v>
      </c>
      <c r="C16929" s="103" t="s">
        <v>277</v>
      </c>
      <c r="D16929" s="102" t="s">
        <v>388</v>
      </c>
      <c r="E16929" s="102" t="s">
        <v>275</v>
      </c>
      <c r="F16929" s="102" t="s">
        <v>27157</v>
      </c>
      <c r="H16929" s="102">
        <v>45662</v>
      </c>
      <c r="I16929" s="102" t="s">
        <v>24945</v>
      </c>
      <c r="J16929" s="102" t="s">
        <v>1</v>
      </c>
      <c r="K16929" s="102" t="s">
        <v>2</v>
      </c>
      <c r="L16929" s="102" t="s">
        <v>24</v>
      </c>
      <c r="M16929" s="102" t="s">
        <v>1074</v>
      </c>
      <c r="N16929" s="102">
        <v>7</v>
      </c>
      <c r="O16929" s="102" t="s">
        <v>26235</v>
      </c>
    </row>
    <row r="16930" spans="1:15" x14ac:dyDescent="0.25">
      <c r="A16930" s="102" t="s">
        <v>3484</v>
      </c>
      <c r="B16930" s="103" t="s">
        <v>1098</v>
      </c>
      <c r="C16930" s="103" t="s">
        <v>277</v>
      </c>
      <c r="D16930" s="102" t="s">
        <v>388</v>
      </c>
      <c r="E16930" s="102" t="s">
        <v>275</v>
      </c>
      <c r="F16930" s="102" t="s">
        <v>27158</v>
      </c>
      <c r="H16930" s="102">
        <v>45662</v>
      </c>
      <c r="I16930" s="102" t="s">
        <v>24945</v>
      </c>
      <c r="J16930" s="102" t="s">
        <v>1</v>
      </c>
      <c r="K16930" s="102" t="s">
        <v>2</v>
      </c>
      <c r="L16930" s="102" t="s">
        <v>24</v>
      </c>
      <c r="M16930" s="102" t="s">
        <v>1074</v>
      </c>
      <c r="N16930" s="102">
        <v>7</v>
      </c>
      <c r="O16930" s="102" t="s">
        <v>26235</v>
      </c>
    </row>
    <row r="16931" spans="1:15" x14ac:dyDescent="0.25">
      <c r="A16931" s="102" t="s">
        <v>3484</v>
      </c>
      <c r="B16931" s="103" t="s">
        <v>25200</v>
      </c>
      <c r="C16931" s="103" t="s">
        <v>1640</v>
      </c>
      <c r="D16931" s="102" t="s">
        <v>388</v>
      </c>
      <c r="E16931" s="102" t="s">
        <v>275</v>
      </c>
      <c r="F16931" s="102" t="s">
        <v>27159</v>
      </c>
      <c r="H16931" s="102">
        <v>45662</v>
      </c>
      <c r="I16931" s="102" t="s">
        <v>24945</v>
      </c>
      <c r="J16931" s="102" t="s">
        <v>1</v>
      </c>
      <c r="K16931" s="102" t="s">
        <v>2</v>
      </c>
      <c r="L16931" s="102" t="s">
        <v>24</v>
      </c>
      <c r="M16931" s="102" t="s">
        <v>1082</v>
      </c>
      <c r="N16931" s="102">
        <v>7</v>
      </c>
      <c r="O16931" s="102" t="s">
        <v>26235</v>
      </c>
    </row>
    <row r="16932" spans="1:15" x14ac:dyDescent="0.25">
      <c r="A16932" s="102" t="s">
        <v>3484</v>
      </c>
      <c r="B16932" s="103" t="s">
        <v>25202</v>
      </c>
      <c r="C16932" s="103" t="s">
        <v>274</v>
      </c>
      <c r="D16932" s="102" t="s">
        <v>388</v>
      </c>
      <c r="E16932" s="102" t="s">
        <v>275</v>
      </c>
      <c r="F16932" s="102" t="s">
        <v>27160</v>
      </c>
      <c r="H16932" s="102">
        <v>45662</v>
      </c>
      <c r="I16932" s="102" t="s">
        <v>24945</v>
      </c>
      <c r="J16932" s="102" t="s">
        <v>1</v>
      </c>
      <c r="K16932" s="102" t="s">
        <v>2</v>
      </c>
      <c r="L16932" s="102" t="s">
        <v>24</v>
      </c>
      <c r="M16932" s="102" t="s">
        <v>1074</v>
      </c>
      <c r="N16932" s="102">
        <v>7</v>
      </c>
      <c r="O16932" s="102" t="s">
        <v>26235</v>
      </c>
    </row>
    <row r="16933" spans="1:15" x14ac:dyDescent="0.25">
      <c r="A16933" s="102" t="s">
        <v>25204</v>
      </c>
      <c r="B16933" s="103" t="s">
        <v>25205</v>
      </c>
      <c r="C16933" s="103" t="s">
        <v>274</v>
      </c>
      <c r="D16933" s="102" t="s">
        <v>27141</v>
      </c>
      <c r="E16933" s="102" t="s">
        <v>275</v>
      </c>
      <c r="F16933" s="102" t="s">
        <v>27161</v>
      </c>
      <c r="H16933" s="102">
        <v>45662</v>
      </c>
      <c r="I16933" s="102" t="s">
        <v>24945</v>
      </c>
      <c r="J16933" s="102" t="s">
        <v>1</v>
      </c>
      <c r="K16933" s="102" t="s">
        <v>2</v>
      </c>
      <c r="L16933" s="102" t="s">
        <v>24</v>
      </c>
      <c r="M16933" s="102" t="s">
        <v>1074</v>
      </c>
      <c r="N16933" s="102">
        <v>7</v>
      </c>
      <c r="O16933" s="102" t="s">
        <v>26235</v>
      </c>
    </row>
    <row r="16934" spans="1:15" x14ac:dyDescent="0.25">
      <c r="A16934" s="102" t="s">
        <v>9923</v>
      </c>
      <c r="B16934" s="103" t="s">
        <v>1214</v>
      </c>
      <c r="C16934" s="103" t="s">
        <v>277</v>
      </c>
      <c r="D16934" s="102" t="s">
        <v>388</v>
      </c>
      <c r="E16934" s="102" t="s">
        <v>275</v>
      </c>
      <c r="F16934" s="102" t="s">
        <v>27162</v>
      </c>
      <c r="H16934" s="102">
        <v>45662</v>
      </c>
      <c r="I16934" s="102" t="s">
        <v>24945</v>
      </c>
      <c r="J16934" s="102" t="s">
        <v>1</v>
      </c>
      <c r="K16934" s="102" t="s">
        <v>2</v>
      </c>
      <c r="L16934" s="102" t="s">
        <v>24</v>
      </c>
      <c r="M16934" s="102" t="s">
        <v>1074</v>
      </c>
      <c r="N16934" s="102">
        <v>7</v>
      </c>
      <c r="O16934" s="102" t="s">
        <v>26235</v>
      </c>
    </row>
    <row r="16935" spans="1:15" x14ac:dyDescent="0.25">
      <c r="A16935" s="102" t="s">
        <v>13789</v>
      </c>
      <c r="B16935" s="103" t="s">
        <v>11472</v>
      </c>
      <c r="C16935" s="103" t="s">
        <v>274</v>
      </c>
      <c r="D16935" s="102" t="s">
        <v>388</v>
      </c>
      <c r="E16935" s="102" t="s">
        <v>275</v>
      </c>
      <c r="F16935" s="102" t="s">
        <v>27163</v>
      </c>
      <c r="H16935" s="102">
        <v>45662</v>
      </c>
      <c r="I16935" s="102" t="s">
        <v>24945</v>
      </c>
      <c r="J16935" s="102" t="s">
        <v>1</v>
      </c>
      <c r="K16935" s="102" t="s">
        <v>2</v>
      </c>
      <c r="L16935" s="102" t="s">
        <v>24</v>
      </c>
      <c r="M16935" s="102" t="s">
        <v>1074</v>
      </c>
      <c r="N16935" s="102">
        <v>7</v>
      </c>
      <c r="O16935" s="102" t="s">
        <v>26235</v>
      </c>
    </row>
    <row r="16936" spans="1:15" x14ac:dyDescent="0.25">
      <c r="A16936" s="102" t="s">
        <v>25209</v>
      </c>
      <c r="B16936" s="103" t="s">
        <v>25210</v>
      </c>
      <c r="C16936" s="103" t="s">
        <v>1118</v>
      </c>
      <c r="D16936" s="102" t="s">
        <v>27141</v>
      </c>
      <c r="E16936" s="102" t="s">
        <v>275</v>
      </c>
      <c r="F16936" s="102" t="s">
        <v>27164</v>
      </c>
      <c r="H16936" s="102">
        <v>45662</v>
      </c>
      <c r="I16936" s="102" t="s">
        <v>24945</v>
      </c>
      <c r="J16936" s="102" t="s">
        <v>1</v>
      </c>
      <c r="K16936" s="102" t="s">
        <v>2</v>
      </c>
      <c r="L16936" s="102" t="s">
        <v>24</v>
      </c>
      <c r="M16936" s="102" t="s">
        <v>1074</v>
      </c>
      <c r="N16936" s="102">
        <v>7</v>
      </c>
      <c r="O16936" s="102" t="s">
        <v>26235</v>
      </c>
    </row>
    <row r="16937" spans="1:15" x14ac:dyDescent="0.25">
      <c r="A16937" s="102" t="s">
        <v>25212</v>
      </c>
      <c r="B16937" s="103" t="s">
        <v>1132</v>
      </c>
      <c r="C16937" s="103" t="s">
        <v>274</v>
      </c>
      <c r="D16937" s="102" t="s">
        <v>27141</v>
      </c>
      <c r="E16937" s="102" t="s">
        <v>275</v>
      </c>
      <c r="F16937" s="102" t="s">
        <v>27165</v>
      </c>
      <c r="H16937" s="102">
        <v>45662</v>
      </c>
      <c r="I16937" s="102" t="s">
        <v>24945</v>
      </c>
      <c r="J16937" s="102" t="s">
        <v>1</v>
      </c>
      <c r="K16937" s="102" t="s">
        <v>2</v>
      </c>
      <c r="L16937" s="102" t="s">
        <v>24</v>
      </c>
      <c r="M16937" s="102" t="s">
        <v>1074</v>
      </c>
      <c r="N16937" s="102">
        <v>7</v>
      </c>
      <c r="O16937" s="102" t="s">
        <v>26235</v>
      </c>
    </row>
    <row r="16938" spans="1:15" x14ac:dyDescent="0.25">
      <c r="A16938" s="102" t="s">
        <v>25214</v>
      </c>
      <c r="B16938" s="103" t="s">
        <v>2198</v>
      </c>
      <c r="C16938" s="103" t="s">
        <v>277</v>
      </c>
      <c r="D16938" s="102" t="s">
        <v>303</v>
      </c>
      <c r="E16938" s="102" t="s">
        <v>275</v>
      </c>
      <c r="F16938" s="102" t="s">
        <v>27166</v>
      </c>
      <c r="H16938" s="102">
        <v>45662</v>
      </c>
      <c r="I16938" s="102" t="s">
        <v>24945</v>
      </c>
      <c r="J16938" s="102" t="s">
        <v>1</v>
      </c>
      <c r="K16938" s="102" t="s">
        <v>2</v>
      </c>
      <c r="L16938" s="102" t="s">
        <v>24</v>
      </c>
      <c r="M16938" s="102" t="s">
        <v>1074</v>
      </c>
      <c r="N16938" s="102">
        <v>7</v>
      </c>
      <c r="O16938" s="102" t="s">
        <v>26235</v>
      </c>
    </row>
    <row r="16939" spans="1:15" x14ac:dyDescent="0.25">
      <c r="A16939" s="102" t="s">
        <v>25216</v>
      </c>
      <c r="B16939" s="103" t="s">
        <v>16983</v>
      </c>
      <c r="C16939" s="103" t="s">
        <v>274</v>
      </c>
      <c r="D16939" s="102" t="s">
        <v>27141</v>
      </c>
      <c r="E16939" s="102" t="s">
        <v>275</v>
      </c>
      <c r="F16939" s="102" t="s">
        <v>27167</v>
      </c>
      <c r="H16939" s="102">
        <v>45662</v>
      </c>
      <c r="I16939" s="102" t="s">
        <v>24945</v>
      </c>
      <c r="J16939" s="102" t="s">
        <v>1</v>
      </c>
      <c r="K16939" s="102" t="s">
        <v>2</v>
      </c>
      <c r="L16939" s="102" t="s">
        <v>24</v>
      </c>
      <c r="M16939" s="102" t="s">
        <v>1074</v>
      </c>
      <c r="N16939" s="102">
        <v>7</v>
      </c>
      <c r="O16939" s="102" t="s">
        <v>26235</v>
      </c>
    </row>
    <row r="16940" spans="1:15" x14ac:dyDescent="0.25">
      <c r="A16940" s="102" t="s">
        <v>6763</v>
      </c>
      <c r="B16940" s="103" t="s">
        <v>1437</v>
      </c>
      <c r="C16940" s="103" t="s">
        <v>277</v>
      </c>
      <c r="D16940" s="102" t="s">
        <v>388</v>
      </c>
      <c r="E16940" s="102" t="s">
        <v>275</v>
      </c>
      <c r="F16940" s="102" t="s">
        <v>27168</v>
      </c>
      <c r="H16940" s="102">
        <v>45662</v>
      </c>
      <c r="I16940" s="102" t="s">
        <v>24945</v>
      </c>
      <c r="J16940" s="102" t="s">
        <v>1</v>
      </c>
      <c r="K16940" s="102" t="s">
        <v>2</v>
      </c>
      <c r="L16940" s="102" t="s">
        <v>24</v>
      </c>
      <c r="M16940" s="102" t="s">
        <v>1074</v>
      </c>
      <c r="N16940" s="102">
        <v>7</v>
      </c>
      <c r="O16940" s="102" t="s">
        <v>26235</v>
      </c>
    </row>
    <row r="16941" spans="1:15" x14ac:dyDescent="0.25">
      <c r="A16941" s="102" t="s">
        <v>25219</v>
      </c>
      <c r="B16941" s="103" t="s">
        <v>25220</v>
      </c>
      <c r="C16941" s="103" t="s">
        <v>1118</v>
      </c>
      <c r="D16941" s="102" t="s">
        <v>27141</v>
      </c>
      <c r="E16941" s="102" t="s">
        <v>275</v>
      </c>
      <c r="F16941" s="102" t="s">
        <v>27169</v>
      </c>
      <c r="H16941" s="102">
        <v>45662</v>
      </c>
      <c r="I16941" s="102" t="s">
        <v>24945</v>
      </c>
      <c r="J16941" s="102" t="s">
        <v>1</v>
      </c>
      <c r="K16941" s="102" t="s">
        <v>2</v>
      </c>
      <c r="L16941" s="102" t="s">
        <v>24</v>
      </c>
      <c r="M16941" s="102" t="s">
        <v>1074</v>
      </c>
      <c r="N16941" s="102">
        <v>7</v>
      </c>
      <c r="O16941" s="102" t="s">
        <v>26235</v>
      </c>
    </row>
    <row r="16942" spans="1:15" x14ac:dyDescent="0.25">
      <c r="A16942" s="102" t="s">
        <v>25222</v>
      </c>
      <c r="B16942" s="103" t="s">
        <v>1148</v>
      </c>
      <c r="C16942" s="103" t="s">
        <v>274</v>
      </c>
      <c r="D16942" s="102" t="s">
        <v>27141</v>
      </c>
      <c r="E16942" s="102" t="s">
        <v>275</v>
      </c>
      <c r="F16942" s="102" t="s">
        <v>27170</v>
      </c>
      <c r="H16942" s="102">
        <v>45662</v>
      </c>
      <c r="I16942" s="102" t="s">
        <v>24945</v>
      </c>
      <c r="J16942" s="102" t="s">
        <v>1</v>
      </c>
      <c r="K16942" s="102" t="s">
        <v>2</v>
      </c>
      <c r="L16942" s="102" t="s">
        <v>24</v>
      </c>
      <c r="M16942" s="102" t="s">
        <v>1074</v>
      </c>
      <c r="N16942" s="102">
        <v>7</v>
      </c>
      <c r="O16942" s="102" t="s">
        <v>26235</v>
      </c>
    </row>
    <row r="16943" spans="1:15" x14ac:dyDescent="0.25">
      <c r="A16943" s="102" t="s">
        <v>25224</v>
      </c>
      <c r="B16943" s="103" t="s">
        <v>11536</v>
      </c>
      <c r="C16943" s="103" t="s">
        <v>274</v>
      </c>
      <c r="D16943" s="102" t="s">
        <v>27141</v>
      </c>
      <c r="E16943" s="102" t="s">
        <v>275</v>
      </c>
      <c r="F16943" s="102" t="s">
        <v>27171</v>
      </c>
      <c r="H16943" s="102">
        <v>45662</v>
      </c>
      <c r="I16943" s="102" t="s">
        <v>24945</v>
      </c>
      <c r="J16943" s="102" t="s">
        <v>1</v>
      </c>
      <c r="K16943" s="102" t="s">
        <v>2</v>
      </c>
      <c r="L16943" s="102" t="s">
        <v>24</v>
      </c>
      <c r="M16943" s="102" t="s">
        <v>1074</v>
      </c>
      <c r="N16943" s="102">
        <v>7</v>
      </c>
      <c r="O16943" s="102" t="s">
        <v>26235</v>
      </c>
    </row>
    <row r="16944" spans="1:15" x14ac:dyDescent="0.25">
      <c r="A16944" s="102" t="s">
        <v>2928</v>
      </c>
      <c r="B16944" s="103" t="s">
        <v>1199</v>
      </c>
      <c r="C16944" s="103" t="s">
        <v>1118</v>
      </c>
      <c r="D16944" s="102" t="s">
        <v>27141</v>
      </c>
      <c r="E16944" s="102" t="s">
        <v>275</v>
      </c>
      <c r="F16944" s="102" t="s">
        <v>27172</v>
      </c>
      <c r="G16944" s="102" t="s">
        <v>27173</v>
      </c>
      <c r="H16944" s="102">
        <v>45662</v>
      </c>
      <c r="I16944" s="102" t="s">
        <v>24945</v>
      </c>
      <c r="J16944" s="102" t="s">
        <v>1</v>
      </c>
      <c r="K16944" s="102" t="s">
        <v>2</v>
      </c>
      <c r="L16944" s="102" t="s">
        <v>24</v>
      </c>
      <c r="M16944" s="102" t="s">
        <v>1074</v>
      </c>
      <c r="N16944" s="102">
        <v>7</v>
      </c>
      <c r="O16944" s="102" t="s">
        <v>26235</v>
      </c>
    </row>
    <row r="16945" spans="1:15" x14ac:dyDescent="0.25">
      <c r="A16945" s="102" t="s">
        <v>25227</v>
      </c>
      <c r="B16945" s="103" t="s">
        <v>1080</v>
      </c>
      <c r="C16945" s="103" t="s">
        <v>1118</v>
      </c>
      <c r="D16945" s="102" t="s">
        <v>27141</v>
      </c>
      <c r="E16945" s="102" t="s">
        <v>275</v>
      </c>
      <c r="F16945" s="102" t="s">
        <v>27174</v>
      </c>
      <c r="H16945" s="102">
        <v>45662</v>
      </c>
      <c r="I16945" s="102" t="s">
        <v>24945</v>
      </c>
      <c r="J16945" s="102" t="s">
        <v>1</v>
      </c>
      <c r="K16945" s="102" t="s">
        <v>2</v>
      </c>
      <c r="L16945" s="102" t="s">
        <v>24</v>
      </c>
      <c r="M16945" s="102" t="s">
        <v>1074</v>
      </c>
      <c r="N16945" s="102">
        <v>7</v>
      </c>
      <c r="O16945" s="102" t="s">
        <v>26235</v>
      </c>
    </row>
    <row r="16946" spans="1:15" x14ac:dyDescent="0.25">
      <c r="A16946" s="102" t="s">
        <v>25229</v>
      </c>
      <c r="B16946" s="103" t="s">
        <v>25230</v>
      </c>
      <c r="C16946" s="103" t="s">
        <v>1118</v>
      </c>
      <c r="D16946" s="102" t="s">
        <v>27141</v>
      </c>
      <c r="E16946" s="102" t="s">
        <v>275</v>
      </c>
      <c r="F16946" s="102" t="s">
        <v>27175</v>
      </c>
      <c r="H16946" s="102">
        <v>45662</v>
      </c>
      <c r="I16946" s="102" t="s">
        <v>24945</v>
      </c>
      <c r="J16946" s="102" t="s">
        <v>1</v>
      </c>
      <c r="K16946" s="102" t="s">
        <v>2</v>
      </c>
      <c r="L16946" s="102" t="s">
        <v>24</v>
      </c>
      <c r="M16946" s="102" t="s">
        <v>1074</v>
      </c>
      <c r="N16946" s="102">
        <v>7</v>
      </c>
      <c r="O16946" s="102" t="s">
        <v>26235</v>
      </c>
    </row>
    <row r="16947" spans="1:15" x14ac:dyDescent="0.25">
      <c r="A16947" s="102" t="s">
        <v>25232</v>
      </c>
      <c r="B16947" s="103" t="s">
        <v>13092</v>
      </c>
      <c r="C16947" s="103" t="s">
        <v>277</v>
      </c>
      <c r="D16947" s="102" t="s">
        <v>388</v>
      </c>
      <c r="E16947" s="102" t="s">
        <v>275</v>
      </c>
      <c r="F16947" s="102" t="s">
        <v>27176</v>
      </c>
      <c r="H16947" s="102">
        <v>45662</v>
      </c>
      <c r="I16947" s="102" t="s">
        <v>24945</v>
      </c>
      <c r="J16947" s="102" t="s">
        <v>1</v>
      </c>
      <c r="K16947" s="102" t="s">
        <v>2</v>
      </c>
      <c r="L16947" s="102" t="s">
        <v>24</v>
      </c>
      <c r="M16947" s="102" t="s">
        <v>1074</v>
      </c>
      <c r="N16947" s="102">
        <v>7</v>
      </c>
      <c r="O16947" s="102" t="s">
        <v>26235</v>
      </c>
    </row>
    <row r="16948" spans="1:15" x14ac:dyDescent="0.25">
      <c r="A16948" s="102" t="s">
        <v>25234</v>
      </c>
      <c r="B16948" s="103" t="s">
        <v>25235</v>
      </c>
      <c r="C16948" s="103" t="s">
        <v>1118</v>
      </c>
      <c r="D16948" s="102" t="s">
        <v>27141</v>
      </c>
      <c r="E16948" s="102" t="s">
        <v>275</v>
      </c>
      <c r="F16948" s="102" t="s">
        <v>27177</v>
      </c>
      <c r="H16948" s="102">
        <v>45662</v>
      </c>
      <c r="I16948" s="102" t="s">
        <v>24945</v>
      </c>
      <c r="J16948" s="102" t="s">
        <v>1</v>
      </c>
      <c r="K16948" s="102" t="s">
        <v>2</v>
      </c>
      <c r="L16948" s="102" t="s">
        <v>24</v>
      </c>
      <c r="M16948" s="102" t="s">
        <v>1074</v>
      </c>
      <c r="N16948" s="102">
        <v>7</v>
      </c>
      <c r="O16948" s="102" t="s">
        <v>26235</v>
      </c>
    </row>
    <row r="16949" spans="1:15" x14ac:dyDescent="0.25">
      <c r="A16949" s="102" t="s">
        <v>21858</v>
      </c>
      <c r="B16949" s="103" t="s">
        <v>1304</v>
      </c>
      <c r="C16949" s="103" t="s">
        <v>274</v>
      </c>
      <c r="D16949" s="102" t="s">
        <v>388</v>
      </c>
      <c r="E16949" s="102" t="s">
        <v>275</v>
      </c>
      <c r="F16949" s="102" t="s">
        <v>27178</v>
      </c>
      <c r="H16949" s="102">
        <v>45662</v>
      </c>
      <c r="I16949" s="102" t="s">
        <v>24945</v>
      </c>
      <c r="J16949" s="102" t="s">
        <v>1</v>
      </c>
      <c r="K16949" s="102" t="s">
        <v>2</v>
      </c>
      <c r="L16949" s="102" t="s">
        <v>24</v>
      </c>
      <c r="M16949" s="102" t="s">
        <v>1074</v>
      </c>
      <c r="N16949" s="102">
        <v>7</v>
      </c>
      <c r="O16949" s="102" t="s">
        <v>26235</v>
      </c>
    </row>
    <row r="16950" spans="1:15" x14ac:dyDescent="0.25">
      <c r="A16950" s="102" t="s">
        <v>25238</v>
      </c>
      <c r="B16950" s="103" t="s">
        <v>25239</v>
      </c>
      <c r="C16950" s="103" t="s">
        <v>1118</v>
      </c>
      <c r="D16950" s="102" t="s">
        <v>27141</v>
      </c>
      <c r="E16950" s="102" t="s">
        <v>275</v>
      </c>
      <c r="F16950" s="102" t="s">
        <v>27179</v>
      </c>
      <c r="H16950" s="102">
        <v>45662</v>
      </c>
      <c r="I16950" s="102" t="s">
        <v>24945</v>
      </c>
      <c r="J16950" s="102" t="s">
        <v>1</v>
      </c>
      <c r="K16950" s="102" t="s">
        <v>2</v>
      </c>
      <c r="L16950" s="102" t="s">
        <v>24</v>
      </c>
      <c r="M16950" s="102" t="s">
        <v>1074</v>
      </c>
      <c r="N16950" s="102">
        <v>7</v>
      </c>
      <c r="O16950" s="102" t="s">
        <v>26235</v>
      </c>
    </row>
    <row r="16951" spans="1:15" x14ac:dyDescent="0.25">
      <c r="A16951" s="102" t="s">
        <v>18915</v>
      </c>
      <c r="B16951" s="103" t="s">
        <v>1122</v>
      </c>
      <c r="C16951" s="103" t="s">
        <v>274</v>
      </c>
      <c r="D16951" s="102" t="s">
        <v>388</v>
      </c>
      <c r="E16951" s="102" t="s">
        <v>275</v>
      </c>
      <c r="F16951" s="102" t="s">
        <v>27180</v>
      </c>
      <c r="H16951" s="102">
        <v>45662</v>
      </c>
      <c r="I16951" s="102" t="s">
        <v>24945</v>
      </c>
      <c r="J16951" s="102" t="s">
        <v>1</v>
      </c>
      <c r="K16951" s="102" t="s">
        <v>2</v>
      </c>
      <c r="L16951" s="102" t="s">
        <v>24</v>
      </c>
      <c r="M16951" s="102" t="s">
        <v>1074</v>
      </c>
      <c r="N16951" s="102">
        <v>7</v>
      </c>
      <c r="O16951" s="102" t="s">
        <v>26235</v>
      </c>
    </row>
    <row r="16952" spans="1:15" x14ac:dyDescent="0.25">
      <c r="A16952" s="102" t="s">
        <v>25242</v>
      </c>
      <c r="B16952" s="103" t="s">
        <v>25243</v>
      </c>
      <c r="C16952" s="103" t="s">
        <v>1118</v>
      </c>
      <c r="D16952" s="102" t="s">
        <v>27141</v>
      </c>
      <c r="E16952" s="102" t="s">
        <v>275</v>
      </c>
      <c r="F16952" s="102" t="s">
        <v>27181</v>
      </c>
      <c r="H16952" s="102">
        <v>45662</v>
      </c>
      <c r="I16952" s="102" t="s">
        <v>24945</v>
      </c>
      <c r="J16952" s="102" t="s">
        <v>1</v>
      </c>
      <c r="K16952" s="102" t="s">
        <v>2</v>
      </c>
      <c r="L16952" s="102" t="s">
        <v>24</v>
      </c>
      <c r="M16952" s="102" t="s">
        <v>1074</v>
      </c>
      <c r="N16952" s="102">
        <v>7</v>
      </c>
      <c r="O16952" s="102" t="s">
        <v>26235</v>
      </c>
    </row>
    <row r="16953" spans="1:15" x14ac:dyDescent="0.25">
      <c r="A16953" s="102" t="s">
        <v>6136</v>
      </c>
      <c r="B16953" s="103" t="s">
        <v>1383</v>
      </c>
      <c r="C16953" s="103" t="s">
        <v>274</v>
      </c>
      <c r="D16953" s="102" t="s">
        <v>27141</v>
      </c>
      <c r="E16953" s="102" t="s">
        <v>275</v>
      </c>
      <c r="F16953" s="102" t="s">
        <v>27182</v>
      </c>
      <c r="H16953" s="102">
        <v>45662</v>
      </c>
      <c r="I16953" s="102" t="s">
        <v>24945</v>
      </c>
      <c r="J16953" s="102" t="s">
        <v>1</v>
      </c>
      <c r="K16953" s="102" t="s">
        <v>2</v>
      </c>
      <c r="L16953" s="102" t="s">
        <v>24</v>
      </c>
      <c r="M16953" s="102" t="s">
        <v>1074</v>
      </c>
      <c r="N16953" s="102">
        <v>7</v>
      </c>
      <c r="O16953" s="102" t="s">
        <v>26235</v>
      </c>
    </row>
    <row r="16954" spans="1:15" x14ac:dyDescent="0.25">
      <c r="A16954" s="102" t="s">
        <v>25246</v>
      </c>
      <c r="B16954" s="103" t="s">
        <v>4524</v>
      </c>
      <c r="C16954" s="103" t="s">
        <v>274</v>
      </c>
      <c r="D16954" s="102" t="s">
        <v>388</v>
      </c>
      <c r="E16954" s="102" t="s">
        <v>275</v>
      </c>
      <c r="F16954" s="102" t="s">
        <v>27183</v>
      </c>
      <c r="H16954" s="102">
        <v>45662</v>
      </c>
      <c r="I16954" s="102" t="s">
        <v>24945</v>
      </c>
      <c r="J16954" s="102" t="s">
        <v>1</v>
      </c>
      <c r="K16954" s="102" t="s">
        <v>2</v>
      </c>
      <c r="L16954" s="102" t="s">
        <v>24</v>
      </c>
      <c r="M16954" s="102" t="s">
        <v>1074</v>
      </c>
      <c r="N16954" s="102">
        <v>7</v>
      </c>
      <c r="O16954" s="102" t="s">
        <v>26235</v>
      </c>
    </row>
    <row r="16955" spans="1:15" x14ac:dyDescent="0.25">
      <c r="A16955" s="102" t="s">
        <v>1126</v>
      </c>
      <c r="B16955" s="103" t="s">
        <v>4076</v>
      </c>
      <c r="C16955" s="103" t="s">
        <v>277</v>
      </c>
      <c r="D16955" s="102" t="s">
        <v>388</v>
      </c>
      <c r="E16955" s="102" t="s">
        <v>275</v>
      </c>
      <c r="F16955" s="102" t="s">
        <v>27184</v>
      </c>
      <c r="H16955" s="102">
        <v>45662</v>
      </c>
      <c r="I16955" s="102" t="s">
        <v>24945</v>
      </c>
      <c r="J16955" s="102" t="s">
        <v>1</v>
      </c>
      <c r="K16955" s="102" t="s">
        <v>2</v>
      </c>
      <c r="L16955" s="102" t="s">
        <v>24</v>
      </c>
      <c r="M16955" s="102" t="s">
        <v>1074</v>
      </c>
      <c r="N16955" s="102">
        <v>7</v>
      </c>
      <c r="O16955" s="102" t="s">
        <v>26235</v>
      </c>
    </row>
    <row r="16956" spans="1:15" x14ac:dyDescent="0.25">
      <c r="A16956" s="102" t="s">
        <v>10635</v>
      </c>
      <c r="B16956" s="103" t="s">
        <v>25249</v>
      </c>
      <c r="C16956" s="103" t="s">
        <v>1118</v>
      </c>
      <c r="D16956" s="102" t="s">
        <v>27141</v>
      </c>
      <c r="E16956" s="102" t="s">
        <v>275</v>
      </c>
      <c r="F16956" s="102" t="s">
        <v>27185</v>
      </c>
      <c r="H16956" s="102">
        <v>45662</v>
      </c>
      <c r="I16956" s="102" t="s">
        <v>24945</v>
      </c>
      <c r="J16956" s="102" t="s">
        <v>1</v>
      </c>
      <c r="K16956" s="102" t="s">
        <v>2</v>
      </c>
      <c r="L16956" s="102" t="s">
        <v>24</v>
      </c>
      <c r="M16956" s="102" t="s">
        <v>1074</v>
      </c>
      <c r="N16956" s="102">
        <v>7</v>
      </c>
      <c r="O16956" s="102" t="s">
        <v>26235</v>
      </c>
    </row>
    <row r="16957" spans="1:15" x14ac:dyDescent="0.25">
      <c r="A16957" s="102" t="s">
        <v>25251</v>
      </c>
      <c r="B16957" s="103" t="s">
        <v>25252</v>
      </c>
      <c r="C16957" s="103" t="s">
        <v>1118</v>
      </c>
      <c r="D16957" s="102" t="s">
        <v>27141</v>
      </c>
      <c r="E16957" s="102" t="s">
        <v>275</v>
      </c>
      <c r="F16957" s="102" t="s">
        <v>27186</v>
      </c>
      <c r="H16957" s="102">
        <v>45662</v>
      </c>
      <c r="I16957" s="102" t="s">
        <v>24945</v>
      </c>
      <c r="J16957" s="102" t="s">
        <v>1</v>
      </c>
      <c r="K16957" s="102" t="s">
        <v>2</v>
      </c>
      <c r="L16957" s="102" t="s">
        <v>24</v>
      </c>
      <c r="M16957" s="102" t="s">
        <v>1074</v>
      </c>
      <c r="N16957" s="102">
        <v>7</v>
      </c>
      <c r="O16957" s="102" t="s">
        <v>26235</v>
      </c>
    </row>
    <row r="16958" spans="1:15" x14ac:dyDescent="0.25">
      <c r="A16958" s="102" t="s">
        <v>25254</v>
      </c>
      <c r="B16958" s="103" t="s">
        <v>1080</v>
      </c>
      <c r="C16958" s="103" t="s">
        <v>1118</v>
      </c>
      <c r="D16958" s="102" t="s">
        <v>27141</v>
      </c>
      <c r="E16958" s="102" t="s">
        <v>275</v>
      </c>
      <c r="F16958" s="102" t="s">
        <v>27187</v>
      </c>
      <c r="H16958" s="102">
        <v>45662</v>
      </c>
      <c r="I16958" s="102" t="s">
        <v>24945</v>
      </c>
      <c r="J16958" s="102" t="s">
        <v>1</v>
      </c>
      <c r="K16958" s="102" t="s">
        <v>2</v>
      </c>
      <c r="L16958" s="102" t="s">
        <v>24</v>
      </c>
      <c r="M16958" s="102" t="s">
        <v>1074</v>
      </c>
      <c r="N16958" s="102">
        <v>7</v>
      </c>
      <c r="O16958" s="102" t="s">
        <v>26235</v>
      </c>
    </row>
    <row r="16959" spans="1:15" x14ac:dyDescent="0.25">
      <c r="A16959" s="102" t="s">
        <v>25256</v>
      </c>
      <c r="B16959" s="103" t="s">
        <v>1530</v>
      </c>
      <c r="C16959" s="103" t="s">
        <v>274</v>
      </c>
      <c r="D16959" s="102" t="s">
        <v>27141</v>
      </c>
      <c r="E16959" s="102" t="s">
        <v>275</v>
      </c>
      <c r="F16959" s="102" t="s">
        <v>27188</v>
      </c>
      <c r="H16959" s="102">
        <v>45662</v>
      </c>
      <c r="I16959" s="102" t="s">
        <v>24945</v>
      </c>
      <c r="J16959" s="102" t="s">
        <v>1</v>
      </c>
      <c r="K16959" s="102" t="s">
        <v>2</v>
      </c>
      <c r="L16959" s="102" t="s">
        <v>24</v>
      </c>
      <c r="M16959" s="102" t="s">
        <v>1074</v>
      </c>
      <c r="N16959" s="102">
        <v>7</v>
      </c>
      <c r="O16959" s="102" t="s">
        <v>26235</v>
      </c>
    </row>
    <row r="16960" spans="1:15" x14ac:dyDescent="0.25">
      <c r="A16960" s="102" t="s">
        <v>25258</v>
      </c>
      <c r="B16960" s="103" t="s">
        <v>2214</v>
      </c>
      <c r="C16960" s="103" t="s">
        <v>1118</v>
      </c>
      <c r="D16960" s="102" t="s">
        <v>27141</v>
      </c>
      <c r="E16960" s="102" t="s">
        <v>275</v>
      </c>
      <c r="F16960" s="102" t="s">
        <v>27189</v>
      </c>
      <c r="H16960" s="102">
        <v>45662</v>
      </c>
      <c r="I16960" s="102" t="s">
        <v>24945</v>
      </c>
      <c r="J16960" s="102" t="s">
        <v>1</v>
      </c>
      <c r="K16960" s="102" t="s">
        <v>2</v>
      </c>
      <c r="L16960" s="102" t="s">
        <v>24</v>
      </c>
      <c r="M16960" s="102" t="s">
        <v>1074</v>
      </c>
      <c r="N16960" s="102">
        <v>7</v>
      </c>
      <c r="O16960" s="102" t="s">
        <v>26235</v>
      </c>
    </row>
    <row r="16961" spans="1:15" x14ac:dyDescent="0.25">
      <c r="A16961" s="102" t="s">
        <v>25258</v>
      </c>
      <c r="B16961" s="103" t="s">
        <v>1122</v>
      </c>
      <c r="C16961" s="103" t="s">
        <v>274</v>
      </c>
      <c r="D16961" s="102" t="s">
        <v>27141</v>
      </c>
      <c r="E16961" s="102" t="s">
        <v>275</v>
      </c>
      <c r="F16961" s="102" t="s">
        <v>27190</v>
      </c>
      <c r="H16961" s="102">
        <v>45662</v>
      </c>
      <c r="I16961" s="102" t="s">
        <v>24945</v>
      </c>
      <c r="J16961" s="102" t="s">
        <v>1</v>
      </c>
      <c r="K16961" s="102" t="s">
        <v>2</v>
      </c>
      <c r="L16961" s="102" t="s">
        <v>24</v>
      </c>
      <c r="M16961" s="102" t="s">
        <v>1074</v>
      </c>
      <c r="N16961" s="102">
        <v>7</v>
      </c>
      <c r="O16961" s="102" t="s">
        <v>26235</v>
      </c>
    </row>
    <row r="16962" spans="1:15" x14ac:dyDescent="0.25">
      <c r="A16962" s="102" t="s">
        <v>25258</v>
      </c>
      <c r="B16962" s="103" t="s">
        <v>1245</v>
      </c>
      <c r="C16962" s="103" t="s">
        <v>1118</v>
      </c>
      <c r="D16962" s="102" t="s">
        <v>27141</v>
      </c>
      <c r="E16962" s="102" t="s">
        <v>275</v>
      </c>
      <c r="F16962" s="102" t="s">
        <v>27191</v>
      </c>
      <c r="H16962" s="102">
        <v>45662</v>
      </c>
      <c r="I16962" s="102" t="s">
        <v>24945</v>
      </c>
      <c r="J16962" s="102" t="s">
        <v>1</v>
      </c>
      <c r="K16962" s="102" t="s">
        <v>2</v>
      </c>
      <c r="L16962" s="102" t="s">
        <v>24</v>
      </c>
      <c r="M16962" s="102" t="s">
        <v>1074</v>
      </c>
      <c r="N16962" s="102">
        <v>7</v>
      </c>
      <c r="O16962" s="102" t="s">
        <v>26235</v>
      </c>
    </row>
    <row r="16963" spans="1:15" x14ac:dyDescent="0.25">
      <c r="A16963" s="102" t="s">
        <v>1140</v>
      </c>
      <c r="B16963" s="103" t="s">
        <v>3217</v>
      </c>
      <c r="C16963" s="103" t="s">
        <v>1118</v>
      </c>
      <c r="D16963" s="102" t="s">
        <v>27141</v>
      </c>
      <c r="E16963" s="102" t="s">
        <v>275</v>
      </c>
      <c r="F16963" s="102" t="s">
        <v>27192</v>
      </c>
      <c r="H16963" s="102">
        <v>45662</v>
      </c>
      <c r="I16963" s="102" t="s">
        <v>24945</v>
      </c>
      <c r="J16963" s="102" t="s">
        <v>1</v>
      </c>
      <c r="K16963" s="102" t="s">
        <v>2</v>
      </c>
      <c r="L16963" s="102" t="s">
        <v>24</v>
      </c>
      <c r="M16963" s="102" t="s">
        <v>1074</v>
      </c>
      <c r="N16963" s="102">
        <v>7</v>
      </c>
      <c r="O16963" s="102" t="s">
        <v>26235</v>
      </c>
    </row>
    <row r="16964" spans="1:15" x14ac:dyDescent="0.25">
      <c r="A16964" s="102" t="s">
        <v>1140</v>
      </c>
      <c r="B16964" s="103" t="s">
        <v>1775</v>
      </c>
      <c r="C16964" s="103" t="s">
        <v>274</v>
      </c>
      <c r="D16964" s="102" t="s">
        <v>388</v>
      </c>
      <c r="E16964" s="102" t="s">
        <v>275</v>
      </c>
      <c r="F16964" s="102" t="s">
        <v>27193</v>
      </c>
      <c r="H16964" s="102">
        <v>45662</v>
      </c>
      <c r="I16964" s="102" t="s">
        <v>24945</v>
      </c>
      <c r="J16964" s="102" t="s">
        <v>1</v>
      </c>
      <c r="K16964" s="102" t="s">
        <v>2</v>
      </c>
      <c r="L16964" s="102" t="s">
        <v>24</v>
      </c>
      <c r="M16964" s="102" t="s">
        <v>1074</v>
      </c>
      <c r="N16964" s="102">
        <v>7</v>
      </c>
      <c r="O16964" s="102" t="s">
        <v>26235</v>
      </c>
    </row>
    <row r="16965" spans="1:15" x14ac:dyDescent="0.25">
      <c r="A16965" s="102" t="s">
        <v>25264</v>
      </c>
      <c r="B16965" s="103" t="s">
        <v>25265</v>
      </c>
      <c r="C16965" s="103" t="s">
        <v>274</v>
      </c>
      <c r="D16965" s="102" t="s">
        <v>27141</v>
      </c>
      <c r="E16965" s="102" t="s">
        <v>275</v>
      </c>
      <c r="F16965" s="102" t="s">
        <v>27194</v>
      </c>
      <c r="H16965" s="102">
        <v>45662</v>
      </c>
      <c r="I16965" s="102" t="s">
        <v>24945</v>
      </c>
      <c r="J16965" s="102" t="s">
        <v>1</v>
      </c>
      <c r="K16965" s="102" t="s">
        <v>2</v>
      </c>
      <c r="L16965" s="102" t="s">
        <v>24</v>
      </c>
      <c r="M16965" s="102" t="s">
        <v>1074</v>
      </c>
      <c r="N16965" s="102">
        <v>7</v>
      </c>
      <c r="O16965" s="102" t="s">
        <v>26235</v>
      </c>
    </row>
    <row r="16966" spans="1:15" x14ac:dyDescent="0.25">
      <c r="A16966" s="102" t="s">
        <v>8386</v>
      </c>
      <c r="B16966" s="103" t="s">
        <v>2109</v>
      </c>
      <c r="C16966" s="103" t="s">
        <v>277</v>
      </c>
      <c r="D16966" s="102" t="s">
        <v>388</v>
      </c>
      <c r="E16966" s="102" t="s">
        <v>275</v>
      </c>
      <c r="F16966" s="102" t="s">
        <v>27195</v>
      </c>
      <c r="H16966" s="102">
        <v>45662</v>
      </c>
      <c r="I16966" s="102" t="s">
        <v>24945</v>
      </c>
      <c r="J16966" s="102" t="s">
        <v>1</v>
      </c>
      <c r="K16966" s="102" t="s">
        <v>2</v>
      </c>
      <c r="L16966" s="102" t="s">
        <v>24</v>
      </c>
      <c r="M16966" s="102" t="s">
        <v>1074</v>
      </c>
      <c r="N16966" s="102">
        <v>7</v>
      </c>
      <c r="O16966" s="102" t="s">
        <v>26235</v>
      </c>
    </row>
    <row r="16967" spans="1:15" x14ac:dyDescent="0.25">
      <c r="A16967" s="102" t="s">
        <v>25267</v>
      </c>
      <c r="B16967" s="103" t="s">
        <v>2139</v>
      </c>
      <c r="C16967" s="103" t="s">
        <v>274</v>
      </c>
      <c r="D16967" s="102" t="s">
        <v>27141</v>
      </c>
      <c r="E16967" s="102" t="s">
        <v>275</v>
      </c>
      <c r="F16967" s="102" t="s">
        <v>27196</v>
      </c>
      <c r="H16967" s="102">
        <v>45662</v>
      </c>
      <c r="I16967" s="102" t="s">
        <v>24945</v>
      </c>
      <c r="J16967" s="102" t="s">
        <v>1</v>
      </c>
      <c r="K16967" s="102" t="s">
        <v>2</v>
      </c>
      <c r="L16967" s="102" t="s">
        <v>24</v>
      </c>
      <c r="M16967" s="102" t="s">
        <v>1074</v>
      </c>
      <c r="N16967" s="102">
        <v>7</v>
      </c>
      <c r="O16967" s="102" t="s">
        <v>26235</v>
      </c>
    </row>
    <row r="16968" spans="1:15" x14ac:dyDescent="0.25">
      <c r="A16968" s="102" t="s">
        <v>25269</v>
      </c>
      <c r="B16968" s="103" t="s">
        <v>1986</v>
      </c>
      <c r="C16968" s="103" t="s">
        <v>1118</v>
      </c>
      <c r="D16968" s="102" t="s">
        <v>388</v>
      </c>
      <c r="E16968" s="102" t="s">
        <v>275</v>
      </c>
      <c r="F16968" s="102" t="s">
        <v>27197</v>
      </c>
      <c r="H16968" s="102">
        <v>45662</v>
      </c>
      <c r="I16968" s="102" t="s">
        <v>24945</v>
      </c>
      <c r="J16968" s="102" t="s">
        <v>1</v>
      </c>
      <c r="K16968" s="102" t="s">
        <v>2</v>
      </c>
      <c r="L16968" s="102" t="s">
        <v>24</v>
      </c>
      <c r="M16968" s="102" t="s">
        <v>1074</v>
      </c>
      <c r="N16968" s="102">
        <v>7</v>
      </c>
      <c r="O16968" s="102" t="s">
        <v>26235</v>
      </c>
    </row>
    <row r="16969" spans="1:15" x14ac:dyDescent="0.25">
      <c r="A16969" s="102" t="s">
        <v>22350</v>
      </c>
      <c r="B16969" s="103" t="s">
        <v>1095</v>
      </c>
      <c r="C16969" s="103" t="s">
        <v>1118</v>
      </c>
      <c r="D16969" s="102" t="s">
        <v>27141</v>
      </c>
      <c r="E16969" s="102" t="s">
        <v>275</v>
      </c>
      <c r="F16969" s="102" t="s">
        <v>27198</v>
      </c>
      <c r="H16969" s="102">
        <v>45662</v>
      </c>
      <c r="I16969" s="102" t="s">
        <v>24945</v>
      </c>
      <c r="J16969" s="102" t="s">
        <v>1</v>
      </c>
      <c r="K16969" s="102" t="s">
        <v>2</v>
      </c>
      <c r="L16969" s="102" t="s">
        <v>24</v>
      </c>
      <c r="M16969" s="102" t="s">
        <v>1074</v>
      </c>
      <c r="N16969" s="102">
        <v>7</v>
      </c>
      <c r="O16969" s="102" t="s">
        <v>26235</v>
      </c>
    </row>
    <row r="16970" spans="1:15" x14ac:dyDescent="0.25">
      <c r="A16970" s="102" t="s">
        <v>25272</v>
      </c>
      <c r="B16970" s="103" t="s">
        <v>1248</v>
      </c>
      <c r="C16970" s="103" t="s">
        <v>1118</v>
      </c>
      <c r="D16970" s="102" t="s">
        <v>27141</v>
      </c>
      <c r="E16970" s="102" t="s">
        <v>275</v>
      </c>
      <c r="F16970" s="102" t="s">
        <v>27199</v>
      </c>
      <c r="H16970" s="102">
        <v>45662</v>
      </c>
      <c r="I16970" s="102" t="s">
        <v>24945</v>
      </c>
      <c r="J16970" s="102" t="s">
        <v>1</v>
      </c>
      <c r="K16970" s="102" t="s">
        <v>2</v>
      </c>
      <c r="L16970" s="102" t="s">
        <v>24</v>
      </c>
      <c r="M16970" s="102" t="s">
        <v>1074</v>
      </c>
      <c r="N16970" s="102">
        <v>7</v>
      </c>
      <c r="O16970" s="102" t="s">
        <v>26235</v>
      </c>
    </row>
    <row r="16971" spans="1:15" x14ac:dyDescent="0.25">
      <c r="A16971" s="102" t="s">
        <v>25274</v>
      </c>
      <c r="B16971" s="103" t="s">
        <v>21813</v>
      </c>
      <c r="C16971" s="103" t="s">
        <v>274</v>
      </c>
      <c r="D16971" s="102" t="s">
        <v>27141</v>
      </c>
      <c r="E16971" s="102" t="s">
        <v>275</v>
      </c>
      <c r="F16971" s="102" t="s">
        <v>27200</v>
      </c>
      <c r="H16971" s="102">
        <v>45662</v>
      </c>
      <c r="I16971" s="102" t="s">
        <v>24945</v>
      </c>
      <c r="J16971" s="102" t="s">
        <v>1</v>
      </c>
      <c r="K16971" s="102" t="s">
        <v>2</v>
      </c>
      <c r="L16971" s="102" t="s">
        <v>24</v>
      </c>
      <c r="M16971" s="102" t="s">
        <v>1074</v>
      </c>
      <c r="N16971" s="102">
        <v>7</v>
      </c>
      <c r="O16971" s="102" t="s">
        <v>26235</v>
      </c>
    </row>
    <row r="16972" spans="1:15" x14ac:dyDescent="0.25">
      <c r="A16972" s="102" t="s">
        <v>1499</v>
      </c>
      <c r="B16972" s="103" t="s">
        <v>25276</v>
      </c>
      <c r="C16972" s="103" t="s">
        <v>1118</v>
      </c>
      <c r="D16972" s="102" t="s">
        <v>27141</v>
      </c>
      <c r="E16972" s="102" t="s">
        <v>275</v>
      </c>
      <c r="F16972" s="102" t="s">
        <v>27201</v>
      </c>
      <c r="H16972" s="102">
        <v>45662</v>
      </c>
      <c r="I16972" s="102" t="s">
        <v>24945</v>
      </c>
      <c r="J16972" s="102" t="s">
        <v>1</v>
      </c>
      <c r="K16972" s="102" t="s">
        <v>2</v>
      </c>
      <c r="L16972" s="102" t="s">
        <v>24</v>
      </c>
      <c r="M16972" s="102" t="s">
        <v>1074</v>
      </c>
      <c r="N16972" s="102">
        <v>7</v>
      </c>
      <c r="O16972" s="102" t="s">
        <v>26235</v>
      </c>
    </row>
    <row r="16973" spans="1:15" x14ac:dyDescent="0.25">
      <c r="A16973" s="102" t="s">
        <v>25278</v>
      </c>
      <c r="B16973" s="103" t="s">
        <v>25279</v>
      </c>
      <c r="C16973" s="103" t="s">
        <v>1082</v>
      </c>
      <c r="D16973" s="102" t="s">
        <v>27141</v>
      </c>
      <c r="E16973" s="102" t="s">
        <v>275</v>
      </c>
      <c r="F16973" s="102" t="s">
        <v>27202</v>
      </c>
      <c r="G16973" s="102" t="s">
        <v>27203</v>
      </c>
      <c r="H16973" s="102">
        <v>45662</v>
      </c>
      <c r="I16973" s="102" t="s">
        <v>24945</v>
      </c>
      <c r="J16973" s="102" t="s">
        <v>1</v>
      </c>
      <c r="K16973" s="102" t="s">
        <v>2</v>
      </c>
      <c r="L16973" s="102" t="s">
        <v>24</v>
      </c>
      <c r="M16973" s="102" t="s">
        <v>1082</v>
      </c>
      <c r="N16973" s="102">
        <v>7</v>
      </c>
      <c r="O16973" s="102" t="s">
        <v>26235</v>
      </c>
    </row>
    <row r="16974" spans="1:15" x14ac:dyDescent="0.25">
      <c r="A16974" s="102" t="s">
        <v>25278</v>
      </c>
      <c r="B16974" s="103" t="s">
        <v>25281</v>
      </c>
      <c r="C16974" s="103" t="s">
        <v>274</v>
      </c>
      <c r="D16974" s="102" t="s">
        <v>27141</v>
      </c>
      <c r="E16974" s="102" t="s">
        <v>275</v>
      </c>
      <c r="F16974" s="102" t="s">
        <v>27204</v>
      </c>
      <c r="H16974" s="102">
        <v>45662</v>
      </c>
      <c r="I16974" s="102" t="s">
        <v>24945</v>
      </c>
      <c r="J16974" s="102" t="s">
        <v>1</v>
      </c>
      <c r="K16974" s="102" t="s">
        <v>2</v>
      </c>
      <c r="L16974" s="102" t="s">
        <v>24</v>
      </c>
      <c r="M16974" s="102" t="s">
        <v>1074</v>
      </c>
      <c r="N16974" s="102">
        <v>7</v>
      </c>
      <c r="O16974" s="102" t="s">
        <v>26235</v>
      </c>
    </row>
    <row r="16975" spans="1:15" x14ac:dyDescent="0.25">
      <c r="A16975" s="102" t="s">
        <v>25278</v>
      </c>
      <c r="B16975" s="103" t="s">
        <v>25283</v>
      </c>
      <c r="C16975" s="103" t="s">
        <v>1118</v>
      </c>
      <c r="D16975" s="102" t="s">
        <v>27141</v>
      </c>
      <c r="E16975" s="102" t="s">
        <v>275</v>
      </c>
      <c r="F16975" s="102" t="s">
        <v>27205</v>
      </c>
      <c r="H16975" s="102">
        <v>45662</v>
      </c>
      <c r="I16975" s="102" t="s">
        <v>24945</v>
      </c>
      <c r="J16975" s="102" t="s">
        <v>1</v>
      </c>
      <c r="K16975" s="102" t="s">
        <v>2</v>
      </c>
      <c r="L16975" s="102" t="s">
        <v>24</v>
      </c>
      <c r="M16975" s="102" t="s">
        <v>1074</v>
      </c>
      <c r="N16975" s="102">
        <v>7</v>
      </c>
      <c r="O16975" s="102" t="s">
        <v>26235</v>
      </c>
    </row>
    <row r="16976" spans="1:15" x14ac:dyDescent="0.25">
      <c r="A16976" s="102" t="s">
        <v>25285</v>
      </c>
      <c r="B16976" s="103" t="s">
        <v>25286</v>
      </c>
      <c r="C16976" s="103" t="s">
        <v>1118</v>
      </c>
      <c r="D16976" s="102" t="s">
        <v>27141</v>
      </c>
      <c r="E16976" s="102" t="s">
        <v>275</v>
      </c>
      <c r="F16976" s="102" t="s">
        <v>27206</v>
      </c>
      <c r="H16976" s="102">
        <v>45662</v>
      </c>
      <c r="I16976" s="102" t="s">
        <v>24945</v>
      </c>
      <c r="J16976" s="102" t="s">
        <v>1</v>
      </c>
      <c r="K16976" s="102" t="s">
        <v>2</v>
      </c>
      <c r="L16976" s="102" t="s">
        <v>24</v>
      </c>
      <c r="M16976" s="102" t="s">
        <v>1074</v>
      </c>
      <c r="N16976" s="102">
        <v>7</v>
      </c>
      <c r="O16976" s="102" t="s">
        <v>26235</v>
      </c>
    </row>
    <row r="16977" spans="1:15" x14ac:dyDescent="0.25">
      <c r="A16977" s="102" t="s">
        <v>4942</v>
      </c>
      <c r="B16977" s="103" t="s">
        <v>3446</v>
      </c>
      <c r="C16977" s="103" t="s">
        <v>274</v>
      </c>
      <c r="D16977" s="102" t="s">
        <v>303</v>
      </c>
      <c r="E16977" s="102" t="s">
        <v>275</v>
      </c>
      <c r="F16977" s="102" t="s">
        <v>27207</v>
      </c>
      <c r="H16977" s="102">
        <v>45662</v>
      </c>
      <c r="I16977" s="102" t="s">
        <v>24945</v>
      </c>
      <c r="J16977" s="102" t="s">
        <v>1</v>
      </c>
      <c r="K16977" s="102" t="s">
        <v>2</v>
      </c>
      <c r="L16977" s="102" t="s">
        <v>24</v>
      </c>
      <c r="M16977" s="102" t="s">
        <v>1074</v>
      </c>
      <c r="N16977" s="102">
        <v>7</v>
      </c>
      <c r="O16977" s="102" t="s">
        <v>26235</v>
      </c>
    </row>
    <row r="16978" spans="1:15" x14ac:dyDescent="0.25">
      <c r="A16978" s="102" t="s">
        <v>25289</v>
      </c>
      <c r="B16978" s="103" t="s">
        <v>1153</v>
      </c>
      <c r="C16978" s="103" t="s">
        <v>1118</v>
      </c>
      <c r="D16978" s="102" t="s">
        <v>27141</v>
      </c>
      <c r="E16978" s="102" t="s">
        <v>275</v>
      </c>
      <c r="F16978" s="102" t="s">
        <v>27208</v>
      </c>
      <c r="H16978" s="102">
        <v>45662</v>
      </c>
      <c r="I16978" s="102" t="s">
        <v>24945</v>
      </c>
      <c r="J16978" s="102" t="s">
        <v>1</v>
      </c>
      <c r="K16978" s="102" t="s">
        <v>2</v>
      </c>
      <c r="L16978" s="102" t="s">
        <v>24</v>
      </c>
      <c r="M16978" s="102" t="s">
        <v>1074</v>
      </c>
      <c r="N16978" s="102">
        <v>7</v>
      </c>
      <c r="O16978" s="102" t="s">
        <v>26235</v>
      </c>
    </row>
    <row r="16979" spans="1:15" x14ac:dyDescent="0.25">
      <c r="A16979" s="102" t="s">
        <v>25293</v>
      </c>
      <c r="B16979" s="103" t="s">
        <v>1565</v>
      </c>
      <c r="C16979" s="103" t="s">
        <v>274</v>
      </c>
      <c r="D16979" s="102" t="s">
        <v>388</v>
      </c>
      <c r="E16979" s="102" t="s">
        <v>275</v>
      </c>
      <c r="F16979" s="102" t="s">
        <v>27209</v>
      </c>
      <c r="H16979" s="102">
        <v>45662</v>
      </c>
      <c r="I16979" s="102" t="s">
        <v>24945</v>
      </c>
      <c r="J16979" s="102" t="s">
        <v>1</v>
      </c>
      <c r="K16979" s="102" t="s">
        <v>2</v>
      </c>
      <c r="L16979" s="102" t="s">
        <v>24</v>
      </c>
      <c r="M16979" s="102" t="s">
        <v>1074</v>
      </c>
      <c r="N16979" s="102">
        <v>7</v>
      </c>
      <c r="O16979" s="102" t="s">
        <v>26235</v>
      </c>
    </row>
    <row r="16980" spans="1:15" x14ac:dyDescent="0.25">
      <c r="A16980" s="102" t="s">
        <v>27210</v>
      </c>
      <c r="B16980" s="103" t="s">
        <v>1109</v>
      </c>
      <c r="C16980" s="103" t="s">
        <v>277</v>
      </c>
      <c r="D16980" s="102" t="s">
        <v>388</v>
      </c>
      <c r="E16980" s="102" t="s">
        <v>275</v>
      </c>
      <c r="F16980" s="102" t="s">
        <v>27211</v>
      </c>
      <c r="H16980" s="102">
        <v>45662</v>
      </c>
      <c r="I16980" s="102" t="s">
        <v>24945</v>
      </c>
      <c r="J16980" s="102" t="s">
        <v>1</v>
      </c>
      <c r="K16980" s="102" t="s">
        <v>2</v>
      </c>
      <c r="L16980" s="102" t="s">
        <v>24</v>
      </c>
      <c r="M16980" s="102" t="s">
        <v>1074</v>
      </c>
      <c r="N16980" s="102">
        <v>7</v>
      </c>
      <c r="O16980" s="102" t="s">
        <v>26235</v>
      </c>
    </row>
    <row r="16981" spans="1:15" x14ac:dyDescent="0.25">
      <c r="A16981" s="102" t="s">
        <v>25295</v>
      </c>
      <c r="B16981" s="103" t="s">
        <v>25296</v>
      </c>
      <c r="C16981" s="103" t="s">
        <v>1118</v>
      </c>
      <c r="D16981" s="102" t="s">
        <v>27141</v>
      </c>
      <c r="E16981" s="102" t="s">
        <v>275</v>
      </c>
      <c r="F16981" s="102" t="s">
        <v>27212</v>
      </c>
      <c r="H16981" s="102">
        <v>45662</v>
      </c>
      <c r="I16981" s="102" t="s">
        <v>24945</v>
      </c>
      <c r="J16981" s="102" t="s">
        <v>1</v>
      </c>
      <c r="K16981" s="102" t="s">
        <v>2</v>
      </c>
      <c r="L16981" s="102" t="s">
        <v>24</v>
      </c>
      <c r="M16981" s="102" t="s">
        <v>1074</v>
      </c>
      <c r="N16981" s="102">
        <v>7</v>
      </c>
      <c r="O16981" s="102" t="s">
        <v>26235</v>
      </c>
    </row>
    <row r="16982" spans="1:15" x14ac:dyDescent="0.25">
      <c r="A16982" s="102" t="s">
        <v>6170</v>
      </c>
      <c r="B16982" s="103" t="s">
        <v>25298</v>
      </c>
      <c r="C16982" s="103" t="s">
        <v>1118</v>
      </c>
      <c r="D16982" s="102" t="s">
        <v>27141</v>
      </c>
      <c r="E16982" s="102" t="s">
        <v>275</v>
      </c>
      <c r="F16982" s="102" t="s">
        <v>27213</v>
      </c>
      <c r="H16982" s="102">
        <v>45662</v>
      </c>
      <c r="I16982" s="102" t="s">
        <v>24945</v>
      </c>
      <c r="J16982" s="102" t="s">
        <v>1</v>
      </c>
      <c r="K16982" s="102" t="s">
        <v>2</v>
      </c>
      <c r="L16982" s="102" t="s">
        <v>24</v>
      </c>
      <c r="M16982" s="102" t="s">
        <v>1074</v>
      </c>
      <c r="N16982" s="102">
        <v>7</v>
      </c>
      <c r="O16982" s="102" t="s">
        <v>26235</v>
      </c>
    </row>
    <row r="16983" spans="1:15" x14ac:dyDescent="0.25">
      <c r="A16983" s="102" t="s">
        <v>25300</v>
      </c>
      <c r="B16983" s="103" t="s">
        <v>25301</v>
      </c>
      <c r="C16983" s="103" t="s">
        <v>277</v>
      </c>
      <c r="D16983" s="102" t="s">
        <v>388</v>
      </c>
      <c r="E16983" s="102" t="s">
        <v>275</v>
      </c>
      <c r="F16983" s="102" t="s">
        <v>27214</v>
      </c>
      <c r="H16983" s="102">
        <v>45662</v>
      </c>
      <c r="I16983" s="102" t="s">
        <v>24945</v>
      </c>
      <c r="J16983" s="102" t="s">
        <v>1</v>
      </c>
      <c r="K16983" s="102" t="s">
        <v>2</v>
      </c>
      <c r="L16983" s="102" t="s">
        <v>24</v>
      </c>
      <c r="M16983" s="102" t="s">
        <v>1074</v>
      </c>
      <c r="N16983" s="102">
        <v>7</v>
      </c>
      <c r="O16983" s="102" t="s">
        <v>26235</v>
      </c>
    </row>
    <row r="16984" spans="1:15" x14ac:dyDescent="0.25">
      <c r="A16984" s="102" t="s">
        <v>1188</v>
      </c>
      <c r="B16984" s="103" t="s">
        <v>1997</v>
      </c>
      <c r="C16984" s="103" t="s">
        <v>277</v>
      </c>
      <c r="D16984" s="102" t="s">
        <v>388</v>
      </c>
      <c r="E16984" s="102" t="s">
        <v>275</v>
      </c>
      <c r="F16984" s="102" t="s">
        <v>27215</v>
      </c>
      <c r="H16984" s="102">
        <v>45662</v>
      </c>
      <c r="I16984" s="102" t="s">
        <v>24945</v>
      </c>
      <c r="J16984" s="102" t="s">
        <v>1</v>
      </c>
      <c r="K16984" s="102" t="s">
        <v>2</v>
      </c>
      <c r="L16984" s="102" t="s">
        <v>24</v>
      </c>
      <c r="M16984" s="102" t="s">
        <v>1074</v>
      </c>
      <c r="N16984" s="102">
        <v>7</v>
      </c>
      <c r="O16984" s="102" t="s">
        <v>26235</v>
      </c>
    </row>
    <row r="16985" spans="1:15" x14ac:dyDescent="0.25">
      <c r="A16985" s="102" t="s">
        <v>25304</v>
      </c>
      <c r="B16985" s="103" t="s">
        <v>1318</v>
      </c>
      <c r="C16985" s="103" t="s">
        <v>1118</v>
      </c>
      <c r="D16985" s="102" t="s">
        <v>27141</v>
      </c>
      <c r="E16985" s="102" t="s">
        <v>275</v>
      </c>
      <c r="F16985" s="102" t="s">
        <v>27216</v>
      </c>
      <c r="H16985" s="102">
        <v>45662</v>
      </c>
      <c r="I16985" s="102" t="s">
        <v>24945</v>
      </c>
      <c r="J16985" s="102" t="s">
        <v>1</v>
      </c>
      <c r="K16985" s="102" t="s">
        <v>2</v>
      </c>
      <c r="L16985" s="102" t="s">
        <v>24</v>
      </c>
      <c r="M16985" s="102" t="s">
        <v>1074</v>
      </c>
      <c r="N16985" s="102">
        <v>7</v>
      </c>
      <c r="O16985" s="102" t="s">
        <v>26235</v>
      </c>
    </row>
    <row r="16986" spans="1:15" x14ac:dyDescent="0.25">
      <c r="A16986" s="102" t="s">
        <v>1840</v>
      </c>
      <c r="B16986" s="103" t="s">
        <v>2069</v>
      </c>
      <c r="C16986" s="103" t="s">
        <v>274</v>
      </c>
      <c r="D16986" s="102" t="s">
        <v>388</v>
      </c>
      <c r="E16986" s="102" t="s">
        <v>275</v>
      </c>
      <c r="F16986" s="102" t="s">
        <v>27217</v>
      </c>
      <c r="H16986" s="102">
        <v>45662</v>
      </c>
      <c r="I16986" s="102" t="s">
        <v>24945</v>
      </c>
      <c r="J16986" s="102" t="s">
        <v>1</v>
      </c>
      <c r="K16986" s="102" t="s">
        <v>2</v>
      </c>
      <c r="L16986" s="102" t="s">
        <v>24</v>
      </c>
      <c r="M16986" s="102" t="s">
        <v>1074</v>
      </c>
      <c r="N16986" s="102">
        <v>7</v>
      </c>
      <c r="O16986" s="102" t="s">
        <v>26235</v>
      </c>
    </row>
    <row r="16987" spans="1:15" x14ac:dyDescent="0.25">
      <c r="A16987" s="102" t="s">
        <v>1840</v>
      </c>
      <c r="B16987" s="103" t="s">
        <v>9332</v>
      </c>
      <c r="C16987" s="103" t="s">
        <v>1180</v>
      </c>
      <c r="D16987" s="102" t="s">
        <v>388</v>
      </c>
      <c r="E16987" s="102" t="s">
        <v>275</v>
      </c>
      <c r="F16987" s="102" t="s">
        <v>27218</v>
      </c>
      <c r="H16987" s="102">
        <v>45662</v>
      </c>
      <c r="I16987" s="102" t="s">
        <v>24945</v>
      </c>
      <c r="J16987" s="102" t="s">
        <v>1</v>
      </c>
      <c r="K16987" s="102" t="s">
        <v>2</v>
      </c>
      <c r="L16987" s="102" t="s">
        <v>24</v>
      </c>
      <c r="M16987" s="102" t="s">
        <v>1180</v>
      </c>
      <c r="N16987" s="102">
        <v>7</v>
      </c>
      <c r="O16987" s="102" t="s">
        <v>26235</v>
      </c>
    </row>
    <row r="16988" spans="1:15" x14ac:dyDescent="0.25">
      <c r="A16988" s="102" t="s">
        <v>25308</v>
      </c>
      <c r="B16988" s="103" t="s">
        <v>1114</v>
      </c>
      <c r="C16988" s="103" t="s">
        <v>277</v>
      </c>
      <c r="D16988" s="102" t="s">
        <v>388</v>
      </c>
      <c r="E16988" s="102" t="s">
        <v>275</v>
      </c>
      <c r="F16988" s="102" t="s">
        <v>27219</v>
      </c>
      <c r="H16988" s="102">
        <v>45662</v>
      </c>
      <c r="I16988" s="102" t="s">
        <v>24945</v>
      </c>
      <c r="J16988" s="102" t="s">
        <v>1</v>
      </c>
      <c r="K16988" s="102" t="s">
        <v>2</v>
      </c>
      <c r="L16988" s="102" t="s">
        <v>24</v>
      </c>
      <c r="M16988" s="102" t="s">
        <v>1074</v>
      </c>
      <c r="N16988" s="102">
        <v>7</v>
      </c>
      <c r="O16988" s="102" t="s">
        <v>26235</v>
      </c>
    </row>
    <row r="16989" spans="1:15" x14ac:dyDescent="0.25">
      <c r="A16989" s="102" t="s">
        <v>25310</v>
      </c>
      <c r="B16989" s="103" t="s">
        <v>1268</v>
      </c>
      <c r="C16989" s="103" t="s">
        <v>1640</v>
      </c>
      <c r="D16989" s="102" t="s">
        <v>388</v>
      </c>
      <c r="E16989" s="102" t="s">
        <v>275</v>
      </c>
      <c r="F16989" s="102" t="s">
        <v>27220</v>
      </c>
      <c r="H16989" s="102">
        <v>45662</v>
      </c>
      <c r="I16989" s="102" t="s">
        <v>24945</v>
      </c>
      <c r="J16989" s="102" t="s">
        <v>1</v>
      </c>
      <c r="K16989" s="102" t="s">
        <v>2</v>
      </c>
      <c r="L16989" s="102" t="s">
        <v>24</v>
      </c>
      <c r="M16989" s="102" t="s">
        <v>1082</v>
      </c>
      <c r="N16989" s="102">
        <v>7</v>
      </c>
      <c r="O16989" s="102" t="s">
        <v>26235</v>
      </c>
    </row>
    <row r="16990" spans="1:15" x14ac:dyDescent="0.25">
      <c r="A16990" s="102" t="s">
        <v>25310</v>
      </c>
      <c r="B16990" s="103" t="s">
        <v>1233</v>
      </c>
      <c r="C16990" s="103" t="s">
        <v>277</v>
      </c>
      <c r="D16990" s="102" t="s">
        <v>388</v>
      </c>
      <c r="E16990" s="102" t="s">
        <v>275</v>
      </c>
      <c r="F16990" s="102" t="s">
        <v>27221</v>
      </c>
      <c r="H16990" s="102">
        <v>45662</v>
      </c>
      <c r="I16990" s="102" t="s">
        <v>24945</v>
      </c>
      <c r="J16990" s="102" t="s">
        <v>1</v>
      </c>
      <c r="K16990" s="102" t="s">
        <v>2</v>
      </c>
      <c r="L16990" s="102" t="s">
        <v>24</v>
      </c>
      <c r="M16990" s="102" t="s">
        <v>1074</v>
      </c>
      <c r="N16990" s="102">
        <v>7</v>
      </c>
      <c r="O16990" s="102" t="s">
        <v>26235</v>
      </c>
    </row>
    <row r="16991" spans="1:15" x14ac:dyDescent="0.25">
      <c r="A16991" s="102" t="s">
        <v>25310</v>
      </c>
      <c r="B16991" s="103" t="s">
        <v>1764</v>
      </c>
      <c r="C16991" s="103" t="s">
        <v>1640</v>
      </c>
      <c r="D16991" s="102" t="s">
        <v>388</v>
      </c>
      <c r="E16991" s="102" t="s">
        <v>275</v>
      </c>
      <c r="F16991" s="102" t="s">
        <v>27222</v>
      </c>
      <c r="H16991" s="102">
        <v>45662</v>
      </c>
      <c r="I16991" s="102" t="s">
        <v>24945</v>
      </c>
      <c r="J16991" s="102" t="s">
        <v>1</v>
      </c>
      <c r="K16991" s="102" t="s">
        <v>2</v>
      </c>
      <c r="L16991" s="102" t="s">
        <v>24</v>
      </c>
      <c r="M16991" s="102" t="s">
        <v>1082</v>
      </c>
      <c r="N16991" s="102">
        <v>7</v>
      </c>
      <c r="O16991" s="102" t="s">
        <v>26235</v>
      </c>
    </row>
    <row r="16992" spans="1:15" x14ac:dyDescent="0.25">
      <c r="A16992" s="102" t="s">
        <v>25314</v>
      </c>
      <c r="B16992" s="103" t="s">
        <v>1448</v>
      </c>
      <c r="C16992" s="103" t="s">
        <v>277</v>
      </c>
      <c r="D16992" s="102" t="s">
        <v>388</v>
      </c>
      <c r="E16992" s="102" t="s">
        <v>275</v>
      </c>
      <c r="F16992" s="102" t="s">
        <v>27223</v>
      </c>
      <c r="H16992" s="102">
        <v>45662</v>
      </c>
      <c r="I16992" s="102" t="s">
        <v>24945</v>
      </c>
      <c r="J16992" s="102" t="s">
        <v>1</v>
      </c>
      <c r="K16992" s="102" t="s">
        <v>2</v>
      </c>
      <c r="L16992" s="102" t="s">
        <v>24</v>
      </c>
      <c r="M16992" s="102" t="s">
        <v>1074</v>
      </c>
      <c r="N16992" s="102">
        <v>7</v>
      </c>
      <c r="O16992" s="102" t="s">
        <v>26235</v>
      </c>
    </row>
    <row r="16993" spans="1:15" x14ac:dyDescent="0.25">
      <c r="A16993" s="102" t="s">
        <v>25316</v>
      </c>
      <c r="B16993" s="103" t="s">
        <v>2573</v>
      </c>
      <c r="C16993" s="103" t="s">
        <v>277</v>
      </c>
      <c r="D16993" s="102" t="s">
        <v>388</v>
      </c>
      <c r="E16993" s="102" t="s">
        <v>275</v>
      </c>
      <c r="F16993" s="102" t="s">
        <v>27224</v>
      </c>
      <c r="H16993" s="102">
        <v>45662</v>
      </c>
      <c r="I16993" s="102" t="s">
        <v>24945</v>
      </c>
      <c r="J16993" s="102" t="s">
        <v>1</v>
      </c>
      <c r="K16993" s="102" t="s">
        <v>2</v>
      </c>
      <c r="L16993" s="102" t="s">
        <v>24</v>
      </c>
      <c r="M16993" s="102" t="s">
        <v>1074</v>
      </c>
      <c r="N16993" s="102">
        <v>7</v>
      </c>
      <c r="O16993" s="102" t="s">
        <v>26235</v>
      </c>
    </row>
    <row r="16994" spans="1:15" x14ac:dyDescent="0.25">
      <c r="A16994" s="102" t="s">
        <v>9264</v>
      </c>
      <c r="B16994" s="103" t="s">
        <v>25318</v>
      </c>
      <c r="C16994" s="103" t="s">
        <v>1118</v>
      </c>
      <c r="D16994" s="102" t="s">
        <v>27141</v>
      </c>
      <c r="E16994" s="102" t="s">
        <v>275</v>
      </c>
      <c r="F16994" s="102" t="s">
        <v>27225</v>
      </c>
      <c r="H16994" s="102">
        <v>45662</v>
      </c>
      <c r="I16994" s="102" t="s">
        <v>24945</v>
      </c>
      <c r="J16994" s="102" t="s">
        <v>1</v>
      </c>
      <c r="K16994" s="102" t="s">
        <v>2</v>
      </c>
      <c r="L16994" s="102" t="s">
        <v>24</v>
      </c>
      <c r="M16994" s="102" t="s">
        <v>1074</v>
      </c>
      <c r="N16994" s="102">
        <v>7</v>
      </c>
      <c r="O16994" s="102" t="s">
        <v>26235</v>
      </c>
    </row>
    <row r="16995" spans="1:15" x14ac:dyDescent="0.25">
      <c r="A16995" s="102" t="s">
        <v>25320</v>
      </c>
      <c r="B16995" s="103" t="s">
        <v>1078</v>
      </c>
      <c r="C16995" s="103" t="s">
        <v>1082</v>
      </c>
      <c r="D16995" s="102" t="s">
        <v>27141</v>
      </c>
      <c r="E16995" s="102" t="s">
        <v>275</v>
      </c>
      <c r="F16995" s="102" t="s">
        <v>27226</v>
      </c>
      <c r="G16995" s="102" t="s">
        <v>27227</v>
      </c>
      <c r="H16995" s="102">
        <v>45662</v>
      </c>
      <c r="I16995" s="102" t="s">
        <v>24945</v>
      </c>
      <c r="J16995" s="102" t="s">
        <v>1</v>
      </c>
      <c r="K16995" s="102" t="s">
        <v>2</v>
      </c>
      <c r="L16995" s="102" t="s">
        <v>24</v>
      </c>
      <c r="M16995" s="102" t="s">
        <v>1082</v>
      </c>
      <c r="N16995" s="102">
        <v>7</v>
      </c>
      <c r="O16995" s="102" t="s">
        <v>26235</v>
      </c>
    </row>
    <row r="16996" spans="1:15" x14ac:dyDescent="0.25">
      <c r="A16996" s="102" t="s">
        <v>25320</v>
      </c>
      <c r="B16996" s="103" t="s">
        <v>25322</v>
      </c>
      <c r="C16996" s="103" t="s">
        <v>1180</v>
      </c>
      <c r="D16996" s="102" t="s">
        <v>27141</v>
      </c>
      <c r="E16996" s="102" t="s">
        <v>275</v>
      </c>
      <c r="F16996" s="102" t="s">
        <v>27228</v>
      </c>
      <c r="G16996" s="102" t="s">
        <v>27229</v>
      </c>
      <c r="H16996" s="102">
        <v>45662</v>
      </c>
      <c r="I16996" s="102" t="s">
        <v>24945</v>
      </c>
      <c r="J16996" s="102" t="s">
        <v>1</v>
      </c>
      <c r="K16996" s="102" t="s">
        <v>2</v>
      </c>
      <c r="L16996" s="102" t="s">
        <v>24</v>
      </c>
      <c r="M16996" s="102" t="s">
        <v>1180</v>
      </c>
      <c r="N16996" s="102">
        <v>7</v>
      </c>
      <c r="O16996" s="102" t="s">
        <v>26235</v>
      </c>
    </row>
    <row r="16997" spans="1:15" x14ac:dyDescent="0.25">
      <c r="A16997" s="102" t="s">
        <v>25320</v>
      </c>
      <c r="B16997" s="103" t="s">
        <v>1122</v>
      </c>
      <c r="C16997" s="103" t="s">
        <v>274</v>
      </c>
      <c r="D16997" s="102" t="s">
        <v>27141</v>
      </c>
      <c r="E16997" s="102" t="s">
        <v>275</v>
      </c>
      <c r="F16997" s="102" t="s">
        <v>27230</v>
      </c>
      <c r="H16997" s="102">
        <v>45662</v>
      </c>
      <c r="I16997" s="102" t="s">
        <v>24945</v>
      </c>
      <c r="J16997" s="102" t="s">
        <v>1</v>
      </c>
      <c r="K16997" s="102" t="s">
        <v>2</v>
      </c>
      <c r="L16997" s="102" t="s">
        <v>24</v>
      </c>
      <c r="M16997" s="102" t="s">
        <v>1074</v>
      </c>
      <c r="N16997" s="102">
        <v>7</v>
      </c>
      <c r="O16997" s="102" t="s">
        <v>26235</v>
      </c>
    </row>
    <row r="16998" spans="1:15" x14ac:dyDescent="0.25">
      <c r="A16998" s="102" t="s">
        <v>25324</v>
      </c>
      <c r="B16998" s="103" t="s">
        <v>1117</v>
      </c>
      <c r="C16998" s="103" t="s">
        <v>1118</v>
      </c>
      <c r="D16998" s="102" t="s">
        <v>27141</v>
      </c>
      <c r="E16998" s="102" t="s">
        <v>275</v>
      </c>
      <c r="F16998" s="102" t="s">
        <v>27231</v>
      </c>
      <c r="H16998" s="102">
        <v>45662</v>
      </c>
      <c r="I16998" s="102" t="s">
        <v>24945</v>
      </c>
      <c r="J16998" s="102" t="s">
        <v>1</v>
      </c>
      <c r="K16998" s="102" t="s">
        <v>2</v>
      </c>
      <c r="L16998" s="102" t="s">
        <v>24</v>
      </c>
      <c r="M16998" s="102" t="s">
        <v>1074</v>
      </c>
      <c r="N16998" s="102">
        <v>7</v>
      </c>
      <c r="O16998" s="102" t="s">
        <v>26235</v>
      </c>
    </row>
    <row r="16999" spans="1:15" x14ac:dyDescent="0.25">
      <c r="A16999" s="102" t="s">
        <v>25326</v>
      </c>
      <c r="B16999" s="103" t="s">
        <v>2585</v>
      </c>
      <c r="C16999" s="103" t="s">
        <v>274</v>
      </c>
      <c r="D16999" s="102" t="s">
        <v>388</v>
      </c>
      <c r="E16999" s="102" t="s">
        <v>275</v>
      </c>
      <c r="F16999" s="102" t="s">
        <v>27232</v>
      </c>
      <c r="H16999" s="102">
        <v>45662</v>
      </c>
      <c r="I16999" s="102" t="s">
        <v>24945</v>
      </c>
      <c r="J16999" s="102" t="s">
        <v>1</v>
      </c>
      <c r="K16999" s="102" t="s">
        <v>2</v>
      </c>
      <c r="L16999" s="102" t="s">
        <v>24</v>
      </c>
      <c r="M16999" s="102" t="s">
        <v>1074</v>
      </c>
      <c r="N16999" s="102">
        <v>7</v>
      </c>
      <c r="O16999" s="102" t="s">
        <v>26235</v>
      </c>
    </row>
    <row r="17000" spans="1:15" x14ac:dyDescent="0.25">
      <c r="A17000" s="102" t="s">
        <v>25326</v>
      </c>
      <c r="B17000" s="103" t="s">
        <v>1197</v>
      </c>
      <c r="C17000" s="103" t="s">
        <v>274</v>
      </c>
      <c r="D17000" s="102" t="s">
        <v>388</v>
      </c>
      <c r="E17000" s="102" t="s">
        <v>275</v>
      </c>
      <c r="F17000" s="102" t="s">
        <v>27233</v>
      </c>
      <c r="H17000" s="102">
        <v>45662</v>
      </c>
      <c r="I17000" s="102" t="s">
        <v>24945</v>
      </c>
      <c r="J17000" s="102" t="s">
        <v>1</v>
      </c>
      <c r="K17000" s="102" t="s">
        <v>2</v>
      </c>
      <c r="L17000" s="102" t="s">
        <v>24</v>
      </c>
      <c r="M17000" s="102" t="s">
        <v>1074</v>
      </c>
      <c r="N17000" s="102">
        <v>7</v>
      </c>
      <c r="O17000" s="102" t="s">
        <v>26235</v>
      </c>
    </row>
    <row r="17001" spans="1:15" x14ac:dyDescent="0.25">
      <c r="A17001" s="102" t="s">
        <v>15741</v>
      </c>
      <c r="B17001" s="103" t="s">
        <v>1120</v>
      </c>
      <c r="C17001" s="103" t="s">
        <v>274</v>
      </c>
      <c r="D17001" s="102" t="s">
        <v>388</v>
      </c>
      <c r="E17001" s="102" t="s">
        <v>275</v>
      </c>
      <c r="F17001" s="102" t="s">
        <v>27234</v>
      </c>
      <c r="H17001" s="102">
        <v>45662</v>
      </c>
      <c r="I17001" s="102" t="s">
        <v>24945</v>
      </c>
      <c r="J17001" s="102" t="s">
        <v>1</v>
      </c>
      <c r="K17001" s="102" t="s">
        <v>2</v>
      </c>
      <c r="L17001" s="102" t="s">
        <v>24</v>
      </c>
      <c r="M17001" s="102" t="s">
        <v>1074</v>
      </c>
      <c r="N17001" s="102">
        <v>7</v>
      </c>
      <c r="O17001" s="102" t="s">
        <v>26235</v>
      </c>
    </row>
    <row r="17002" spans="1:15" x14ac:dyDescent="0.25">
      <c r="A17002" s="102" t="s">
        <v>3095</v>
      </c>
      <c r="B17002" s="103" t="s">
        <v>2833</v>
      </c>
      <c r="C17002" s="103" t="s">
        <v>277</v>
      </c>
      <c r="D17002" s="102" t="s">
        <v>303</v>
      </c>
      <c r="E17002" s="102" t="s">
        <v>275</v>
      </c>
      <c r="F17002" s="102" t="s">
        <v>27235</v>
      </c>
      <c r="H17002" s="102">
        <v>45662</v>
      </c>
      <c r="I17002" s="102" t="s">
        <v>24945</v>
      </c>
      <c r="J17002" s="102" t="s">
        <v>1</v>
      </c>
      <c r="K17002" s="102" t="s">
        <v>2</v>
      </c>
      <c r="L17002" s="102" t="s">
        <v>24</v>
      </c>
      <c r="M17002" s="102" t="s">
        <v>1074</v>
      </c>
      <c r="N17002" s="102">
        <v>7</v>
      </c>
      <c r="O17002" s="102" t="s">
        <v>26235</v>
      </c>
    </row>
    <row r="17003" spans="1:15" x14ac:dyDescent="0.25">
      <c r="A17003" s="102" t="s">
        <v>3095</v>
      </c>
      <c r="B17003" s="103" t="s">
        <v>1836</v>
      </c>
      <c r="C17003" s="103" t="s">
        <v>274</v>
      </c>
      <c r="D17003" s="102" t="s">
        <v>303</v>
      </c>
      <c r="E17003" s="102" t="s">
        <v>275</v>
      </c>
      <c r="F17003" s="102" t="s">
        <v>27236</v>
      </c>
      <c r="H17003" s="102">
        <v>45662</v>
      </c>
      <c r="I17003" s="102" t="s">
        <v>24945</v>
      </c>
      <c r="J17003" s="102" t="s">
        <v>1</v>
      </c>
      <c r="K17003" s="102" t="s">
        <v>2</v>
      </c>
      <c r="L17003" s="102" t="s">
        <v>24</v>
      </c>
      <c r="M17003" s="102" t="s">
        <v>1074</v>
      </c>
      <c r="N17003" s="102">
        <v>7</v>
      </c>
      <c r="O17003" s="102" t="s">
        <v>26235</v>
      </c>
    </row>
    <row r="17004" spans="1:15" x14ac:dyDescent="0.25">
      <c r="A17004" s="102" t="s">
        <v>25332</v>
      </c>
      <c r="B17004" s="103" t="s">
        <v>25333</v>
      </c>
      <c r="C17004" s="103" t="s">
        <v>1118</v>
      </c>
      <c r="D17004" s="102" t="s">
        <v>27141</v>
      </c>
      <c r="E17004" s="102" t="s">
        <v>275</v>
      </c>
      <c r="F17004" s="102" t="s">
        <v>27237</v>
      </c>
      <c r="H17004" s="102">
        <v>45662</v>
      </c>
      <c r="I17004" s="102" t="s">
        <v>24945</v>
      </c>
      <c r="J17004" s="102" t="s">
        <v>1</v>
      </c>
      <c r="K17004" s="102" t="s">
        <v>2</v>
      </c>
      <c r="L17004" s="102" t="s">
        <v>24</v>
      </c>
      <c r="M17004" s="102" t="s">
        <v>1074</v>
      </c>
      <c r="N17004" s="102">
        <v>7</v>
      </c>
      <c r="O17004" s="102" t="s">
        <v>26235</v>
      </c>
    </row>
    <row r="17005" spans="1:15" x14ac:dyDescent="0.25">
      <c r="A17005" s="102" t="s">
        <v>25335</v>
      </c>
      <c r="B17005" s="103" t="s">
        <v>25336</v>
      </c>
      <c r="C17005" s="103" t="s">
        <v>1118</v>
      </c>
      <c r="D17005" s="102" t="s">
        <v>27141</v>
      </c>
      <c r="E17005" s="102" t="s">
        <v>275</v>
      </c>
      <c r="F17005" s="102" t="s">
        <v>27238</v>
      </c>
      <c r="H17005" s="102">
        <v>45662</v>
      </c>
      <c r="I17005" s="102" t="s">
        <v>24945</v>
      </c>
      <c r="J17005" s="102" t="s">
        <v>1</v>
      </c>
      <c r="K17005" s="102" t="s">
        <v>2</v>
      </c>
      <c r="L17005" s="102" t="s">
        <v>24</v>
      </c>
      <c r="M17005" s="102" t="s">
        <v>1074</v>
      </c>
      <c r="N17005" s="102">
        <v>7</v>
      </c>
      <c r="O17005" s="102" t="s">
        <v>26235</v>
      </c>
    </row>
    <row r="17006" spans="1:15" x14ac:dyDescent="0.25">
      <c r="A17006" s="102" t="s">
        <v>1859</v>
      </c>
      <c r="B17006" s="103" t="s">
        <v>2171</v>
      </c>
      <c r="C17006" s="103" t="s">
        <v>274</v>
      </c>
      <c r="D17006" s="102" t="s">
        <v>27141</v>
      </c>
      <c r="E17006" s="102" t="s">
        <v>275</v>
      </c>
      <c r="F17006" s="102" t="s">
        <v>27239</v>
      </c>
      <c r="H17006" s="102">
        <v>45662</v>
      </c>
      <c r="I17006" s="102" t="s">
        <v>24945</v>
      </c>
      <c r="J17006" s="102" t="s">
        <v>1</v>
      </c>
      <c r="K17006" s="102" t="s">
        <v>2</v>
      </c>
      <c r="L17006" s="102" t="s">
        <v>24</v>
      </c>
      <c r="M17006" s="102" t="s">
        <v>1074</v>
      </c>
      <c r="N17006" s="102">
        <v>7</v>
      </c>
      <c r="O17006" s="102" t="s">
        <v>26235</v>
      </c>
    </row>
    <row r="17007" spans="1:15" x14ac:dyDescent="0.25">
      <c r="A17007" s="102" t="s">
        <v>1859</v>
      </c>
      <c r="B17007" s="103" t="s">
        <v>1810</v>
      </c>
      <c r="C17007" s="103" t="s">
        <v>1118</v>
      </c>
      <c r="D17007" s="102" t="s">
        <v>27141</v>
      </c>
      <c r="E17007" s="102" t="s">
        <v>275</v>
      </c>
      <c r="F17007" s="102" t="s">
        <v>27240</v>
      </c>
      <c r="H17007" s="102">
        <v>45662</v>
      </c>
      <c r="I17007" s="102" t="s">
        <v>24945</v>
      </c>
      <c r="J17007" s="102" t="s">
        <v>1</v>
      </c>
      <c r="K17007" s="102" t="s">
        <v>2</v>
      </c>
      <c r="L17007" s="102" t="s">
        <v>24</v>
      </c>
      <c r="M17007" s="102" t="s">
        <v>1074</v>
      </c>
      <c r="N17007" s="102">
        <v>7</v>
      </c>
      <c r="O17007" s="102" t="s">
        <v>26235</v>
      </c>
    </row>
    <row r="17008" spans="1:15" x14ac:dyDescent="0.25">
      <c r="A17008" s="102" t="s">
        <v>1859</v>
      </c>
      <c r="B17008" s="103" t="s">
        <v>1250</v>
      </c>
      <c r="C17008" s="103" t="s">
        <v>274</v>
      </c>
      <c r="D17008" s="102" t="s">
        <v>27141</v>
      </c>
      <c r="E17008" s="102" t="s">
        <v>275</v>
      </c>
      <c r="F17008" s="102" t="s">
        <v>27241</v>
      </c>
      <c r="H17008" s="102">
        <v>45662</v>
      </c>
      <c r="I17008" s="102" t="s">
        <v>24945</v>
      </c>
      <c r="J17008" s="102" t="s">
        <v>1</v>
      </c>
      <c r="K17008" s="102" t="s">
        <v>2</v>
      </c>
      <c r="L17008" s="102" t="s">
        <v>24</v>
      </c>
      <c r="M17008" s="102" t="s">
        <v>1074</v>
      </c>
      <c r="N17008" s="102">
        <v>7</v>
      </c>
      <c r="O17008" s="102" t="s">
        <v>26235</v>
      </c>
    </row>
    <row r="17009" spans="1:15" x14ac:dyDescent="0.25">
      <c r="A17009" s="102" t="s">
        <v>5019</v>
      </c>
      <c r="B17009" s="103" t="s">
        <v>1266</v>
      </c>
      <c r="C17009" s="103" t="s">
        <v>277</v>
      </c>
      <c r="D17009" s="102" t="s">
        <v>388</v>
      </c>
      <c r="E17009" s="102" t="s">
        <v>275</v>
      </c>
      <c r="F17009" s="102" t="s">
        <v>27242</v>
      </c>
      <c r="H17009" s="102">
        <v>45662</v>
      </c>
      <c r="I17009" s="102" t="s">
        <v>24945</v>
      </c>
      <c r="J17009" s="102" t="s">
        <v>1</v>
      </c>
      <c r="K17009" s="102" t="s">
        <v>2</v>
      </c>
      <c r="L17009" s="102" t="s">
        <v>24</v>
      </c>
      <c r="M17009" s="102" t="s">
        <v>1074</v>
      </c>
      <c r="N17009" s="102">
        <v>7</v>
      </c>
      <c r="O17009" s="102" t="s">
        <v>26235</v>
      </c>
    </row>
    <row r="17010" spans="1:15" x14ac:dyDescent="0.25">
      <c r="A17010" s="102" t="s">
        <v>25341</v>
      </c>
      <c r="B17010" s="103" t="s">
        <v>2570</v>
      </c>
      <c r="C17010" s="103" t="s">
        <v>1118</v>
      </c>
      <c r="D17010" s="102" t="s">
        <v>27141</v>
      </c>
      <c r="E17010" s="102" t="s">
        <v>275</v>
      </c>
      <c r="F17010" s="102" t="s">
        <v>27243</v>
      </c>
      <c r="H17010" s="102">
        <v>45662</v>
      </c>
      <c r="I17010" s="102" t="s">
        <v>24945</v>
      </c>
      <c r="J17010" s="102" t="s">
        <v>1</v>
      </c>
      <c r="K17010" s="102" t="s">
        <v>2</v>
      </c>
      <c r="L17010" s="102" t="s">
        <v>24</v>
      </c>
      <c r="M17010" s="102" t="s">
        <v>1074</v>
      </c>
      <c r="N17010" s="102">
        <v>7</v>
      </c>
      <c r="O17010" s="102" t="s">
        <v>26235</v>
      </c>
    </row>
    <row r="17011" spans="1:15" x14ac:dyDescent="0.25">
      <c r="A17011" s="102" t="s">
        <v>25341</v>
      </c>
      <c r="B17011" s="103" t="s">
        <v>1189</v>
      </c>
      <c r="C17011" s="103" t="s">
        <v>274</v>
      </c>
      <c r="D17011" s="102" t="s">
        <v>27141</v>
      </c>
      <c r="E17011" s="102" t="s">
        <v>275</v>
      </c>
      <c r="F17011" s="102" t="s">
        <v>27244</v>
      </c>
      <c r="H17011" s="102">
        <v>45662</v>
      </c>
      <c r="I17011" s="102" t="s">
        <v>24945</v>
      </c>
      <c r="J17011" s="102" t="s">
        <v>1</v>
      </c>
      <c r="K17011" s="102" t="s">
        <v>2</v>
      </c>
      <c r="L17011" s="102" t="s">
        <v>24</v>
      </c>
      <c r="M17011" s="102" t="s">
        <v>1074</v>
      </c>
      <c r="N17011" s="102">
        <v>7</v>
      </c>
      <c r="O17011" s="102" t="s">
        <v>26235</v>
      </c>
    </row>
    <row r="17012" spans="1:15" x14ac:dyDescent="0.25">
      <c r="A17012" s="102" t="s">
        <v>4020</v>
      </c>
      <c r="B17012" s="103" t="s">
        <v>25344</v>
      </c>
      <c r="C17012" s="103" t="s">
        <v>274</v>
      </c>
      <c r="D17012" s="102" t="s">
        <v>27141</v>
      </c>
      <c r="E17012" s="102" t="s">
        <v>275</v>
      </c>
      <c r="F17012" s="102" t="s">
        <v>27245</v>
      </c>
      <c r="H17012" s="102">
        <v>45662</v>
      </c>
      <c r="I17012" s="102" t="s">
        <v>24945</v>
      </c>
      <c r="J17012" s="102" t="s">
        <v>1</v>
      </c>
      <c r="K17012" s="102" t="s">
        <v>2</v>
      </c>
      <c r="L17012" s="102" t="s">
        <v>24</v>
      </c>
      <c r="M17012" s="102" t="s">
        <v>1074</v>
      </c>
      <c r="N17012" s="102">
        <v>7</v>
      </c>
      <c r="O17012" s="102" t="s">
        <v>26235</v>
      </c>
    </row>
    <row r="17013" spans="1:15" x14ac:dyDescent="0.25">
      <c r="A17013" s="102" t="s">
        <v>4020</v>
      </c>
      <c r="B17013" s="103" t="s">
        <v>1080</v>
      </c>
      <c r="C17013" s="103" t="s">
        <v>1118</v>
      </c>
      <c r="D17013" s="102" t="s">
        <v>27141</v>
      </c>
      <c r="E17013" s="102" t="s">
        <v>275</v>
      </c>
      <c r="F17013" s="102" t="s">
        <v>27246</v>
      </c>
      <c r="H17013" s="102">
        <v>45662</v>
      </c>
      <c r="I17013" s="102" t="s">
        <v>24945</v>
      </c>
      <c r="J17013" s="102" t="s">
        <v>1</v>
      </c>
      <c r="K17013" s="102" t="s">
        <v>2</v>
      </c>
      <c r="L17013" s="102" t="s">
        <v>24</v>
      </c>
      <c r="M17013" s="102" t="s">
        <v>1074</v>
      </c>
      <c r="N17013" s="102">
        <v>7</v>
      </c>
      <c r="O17013" s="102" t="s">
        <v>26235</v>
      </c>
    </row>
    <row r="17014" spans="1:15" x14ac:dyDescent="0.25">
      <c r="A17014" s="102" t="s">
        <v>25347</v>
      </c>
      <c r="B17014" s="103" t="s">
        <v>25348</v>
      </c>
      <c r="C17014" s="103" t="s">
        <v>1082</v>
      </c>
      <c r="D17014" s="102" t="s">
        <v>27141</v>
      </c>
      <c r="E17014" s="102" t="s">
        <v>275</v>
      </c>
      <c r="F17014" s="102" t="s">
        <v>27247</v>
      </c>
      <c r="G17014" s="102" t="s">
        <v>27248</v>
      </c>
      <c r="H17014" s="102">
        <v>45662</v>
      </c>
      <c r="I17014" s="102" t="s">
        <v>24945</v>
      </c>
      <c r="J17014" s="102" t="s">
        <v>1</v>
      </c>
      <c r="K17014" s="102" t="s">
        <v>2</v>
      </c>
      <c r="L17014" s="102" t="s">
        <v>24</v>
      </c>
      <c r="M17014" s="102" t="s">
        <v>1082</v>
      </c>
      <c r="N17014" s="102">
        <v>7</v>
      </c>
      <c r="O17014" s="102" t="s">
        <v>26235</v>
      </c>
    </row>
    <row r="17015" spans="1:15" x14ac:dyDescent="0.25">
      <c r="A17015" s="102" t="s">
        <v>25347</v>
      </c>
      <c r="B17015" s="103" t="s">
        <v>1197</v>
      </c>
      <c r="C17015" s="103" t="s">
        <v>274</v>
      </c>
      <c r="D17015" s="102" t="s">
        <v>27141</v>
      </c>
      <c r="E17015" s="102" t="s">
        <v>275</v>
      </c>
      <c r="F17015" s="102" t="s">
        <v>27249</v>
      </c>
      <c r="H17015" s="102">
        <v>45662</v>
      </c>
      <c r="I17015" s="102" t="s">
        <v>24945</v>
      </c>
      <c r="J17015" s="102" t="s">
        <v>1</v>
      </c>
      <c r="K17015" s="102" t="s">
        <v>2</v>
      </c>
      <c r="L17015" s="102" t="s">
        <v>24</v>
      </c>
      <c r="M17015" s="102" t="s">
        <v>1074</v>
      </c>
      <c r="N17015" s="102">
        <v>7</v>
      </c>
      <c r="O17015" s="102" t="s">
        <v>26235</v>
      </c>
    </row>
    <row r="17016" spans="1:15" x14ac:dyDescent="0.25">
      <c r="A17016" s="102" t="s">
        <v>25351</v>
      </c>
      <c r="B17016" s="103" t="s">
        <v>25352</v>
      </c>
      <c r="C17016" s="103" t="s">
        <v>1118</v>
      </c>
      <c r="D17016" s="102" t="s">
        <v>27141</v>
      </c>
      <c r="E17016" s="102" t="s">
        <v>275</v>
      </c>
      <c r="F17016" s="102" t="s">
        <v>27250</v>
      </c>
      <c r="H17016" s="102">
        <v>45662</v>
      </c>
      <c r="I17016" s="102" t="s">
        <v>24945</v>
      </c>
      <c r="J17016" s="102" t="s">
        <v>1</v>
      </c>
      <c r="K17016" s="102" t="s">
        <v>2</v>
      </c>
      <c r="L17016" s="102" t="s">
        <v>24</v>
      </c>
      <c r="M17016" s="102" t="s">
        <v>1074</v>
      </c>
      <c r="N17016" s="102">
        <v>7</v>
      </c>
      <c r="O17016" s="102" t="s">
        <v>26235</v>
      </c>
    </row>
    <row r="17017" spans="1:15" x14ac:dyDescent="0.25">
      <c r="A17017" s="102" t="s">
        <v>25354</v>
      </c>
      <c r="B17017" s="103" t="s">
        <v>13934</v>
      </c>
      <c r="C17017" s="103" t="s">
        <v>274</v>
      </c>
      <c r="D17017" s="102" t="s">
        <v>303</v>
      </c>
      <c r="E17017" s="102" t="s">
        <v>275</v>
      </c>
      <c r="F17017" s="102" t="s">
        <v>27251</v>
      </c>
      <c r="H17017" s="102">
        <v>45662</v>
      </c>
      <c r="I17017" s="102" t="s">
        <v>24945</v>
      </c>
      <c r="J17017" s="102" t="s">
        <v>1</v>
      </c>
      <c r="K17017" s="102" t="s">
        <v>2</v>
      </c>
      <c r="L17017" s="102" t="s">
        <v>24</v>
      </c>
      <c r="M17017" s="102" t="s">
        <v>1074</v>
      </c>
      <c r="N17017" s="102">
        <v>7</v>
      </c>
      <c r="O17017" s="102" t="s">
        <v>26235</v>
      </c>
    </row>
    <row r="17018" spans="1:15" x14ac:dyDescent="0.25">
      <c r="A17018" s="102" t="s">
        <v>25354</v>
      </c>
      <c r="B17018" s="103" t="s">
        <v>25356</v>
      </c>
      <c r="C17018" s="103" t="s">
        <v>1082</v>
      </c>
      <c r="D17018" s="102" t="s">
        <v>303</v>
      </c>
      <c r="E17018" s="102" t="s">
        <v>275</v>
      </c>
      <c r="F17018" s="102" t="s">
        <v>27252</v>
      </c>
      <c r="H17018" s="102">
        <v>45662</v>
      </c>
      <c r="I17018" s="102" t="s">
        <v>24945</v>
      </c>
      <c r="J17018" s="102" t="s">
        <v>1</v>
      </c>
      <c r="K17018" s="102" t="s">
        <v>2</v>
      </c>
      <c r="L17018" s="102" t="s">
        <v>24</v>
      </c>
      <c r="M17018" s="102" t="s">
        <v>1082</v>
      </c>
      <c r="N17018" s="102">
        <v>7</v>
      </c>
      <c r="O17018" s="102" t="s">
        <v>26235</v>
      </c>
    </row>
    <row r="17019" spans="1:15" x14ac:dyDescent="0.25">
      <c r="A17019" s="102" t="s">
        <v>25354</v>
      </c>
      <c r="B17019" s="103" t="s">
        <v>1214</v>
      </c>
      <c r="C17019" s="103" t="s">
        <v>1082</v>
      </c>
      <c r="D17019" s="102" t="s">
        <v>303</v>
      </c>
      <c r="E17019" s="102" t="s">
        <v>275</v>
      </c>
      <c r="F17019" s="102" t="s">
        <v>27253</v>
      </c>
      <c r="H17019" s="102">
        <v>45662</v>
      </c>
      <c r="I17019" s="102" t="s">
        <v>24945</v>
      </c>
      <c r="J17019" s="102" t="s">
        <v>1</v>
      </c>
      <c r="K17019" s="102" t="s">
        <v>2</v>
      </c>
      <c r="L17019" s="102" t="s">
        <v>24</v>
      </c>
      <c r="M17019" s="102" t="s">
        <v>1082</v>
      </c>
      <c r="N17019" s="102">
        <v>7</v>
      </c>
      <c r="O17019" s="102" t="s">
        <v>26235</v>
      </c>
    </row>
    <row r="17020" spans="1:15" x14ac:dyDescent="0.25">
      <c r="A17020" s="102" t="s">
        <v>25359</v>
      </c>
      <c r="B17020" s="103" t="s">
        <v>1189</v>
      </c>
      <c r="C17020" s="103" t="s">
        <v>277</v>
      </c>
      <c r="D17020" s="102" t="s">
        <v>388</v>
      </c>
      <c r="E17020" s="102" t="s">
        <v>275</v>
      </c>
      <c r="F17020" s="102" t="s">
        <v>27254</v>
      </c>
      <c r="H17020" s="102">
        <v>45662</v>
      </c>
      <c r="I17020" s="102" t="s">
        <v>24945</v>
      </c>
      <c r="J17020" s="102" t="s">
        <v>1</v>
      </c>
      <c r="K17020" s="102" t="s">
        <v>2</v>
      </c>
      <c r="L17020" s="102" t="s">
        <v>24</v>
      </c>
      <c r="M17020" s="102" t="s">
        <v>1074</v>
      </c>
      <c r="N17020" s="102">
        <v>7</v>
      </c>
      <c r="O17020" s="102" t="s">
        <v>26235</v>
      </c>
    </row>
    <row r="17021" spans="1:15" x14ac:dyDescent="0.25">
      <c r="A17021" s="102" t="s">
        <v>25361</v>
      </c>
      <c r="B17021" s="103" t="s">
        <v>4494</v>
      </c>
      <c r="C17021" s="103" t="s">
        <v>1118</v>
      </c>
      <c r="D17021" s="102" t="s">
        <v>27141</v>
      </c>
      <c r="E17021" s="102" t="s">
        <v>275</v>
      </c>
      <c r="F17021" s="102" t="s">
        <v>27255</v>
      </c>
      <c r="H17021" s="102">
        <v>45662</v>
      </c>
      <c r="I17021" s="102" t="s">
        <v>24945</v>
      </c>
      <c r="J17021" s="102" t="s">
        <v>1</v>
      </c>
      <c r="K17021" s="102" t="s">
        <v>2</v>
      </c>
      <c r="L17021" s="102" t="s">
        <v>24</v>
      </c>
      <c r="M17021" s="102" t="s">
        <v>1074</v>
      </c>
      <c r="N17021" s="102">
        <v>7</v>
      </c>
      <c r="O17021" s="102" t="s">
        <v>26235</v>
      </c>
    </row>
    <row r="17022" spans="1:15" x14ac:dyDescent="0.25">
      <c r="A17022" s="102" t="s">
        <v>25363</v>
      </c>
      <c r="B17022" s="103" t="s">
        <v>1114</v>
      </c>
      <c r="C17022" s="103" t="s">
        <v>1118</v>
      </c>
      <c r="D17022" s="102" t="s">
        <v>27141</v>
      </c>
      <c r="E17022" s="102" t="s">
        <v>275</v>
      </c>
      <c r="F17022" s="102" t="s">
        <v>27256</v>
      </c>
      <c r="H17022" s="102">
        <v>45662</v>
      </c>
      <c r="I17022" s="102" t="s">
        <v>24945</v>
      </c>
      <c r="J17022" s="102" t="s">
        <v>1</v>
      </c>
      <c r="K17022" s="102" t="s">
        <v>2</v>
      </c>
      <c r="L17022" s="102" t="s">
        <v>24</v>
      </c>
      <c r="M17022" s="102" t="s">
        <v>1074</v>
      </c>
      <c r="N17022" s="102">
        <v>7</v>
      </c>
      <c r="O17022" s="102" t="s">
        <v>26235</v>
      </c>
    </row>
    <row r="17023" spans="1:15" x14ac:dyDescent="0.25">
      <c r="A17023" s="102" t="s">
        <v>25365</v>
      </c>
      <c r="B17023" s="103" t="s">
        <v>1120</v>
      </c>
      <c r="C17023" s="103" t="s">
        <v>274</v>
      </c>
      <c r="D17023" s="102" t="s">
        <v>27141</v>
      </c>
      <c r="E17023" s="102" t="s">
        <v>275</v>
      </c>
      <c r="F17023" s="102" t="s">
        <v>27257</v>
      </c>
      <c r="H17023" s="102">
        <v>45662</v>
      </c>
      <c r="I17023" s="102" t="s">
        <v>24945</v>
      </c>
      <c r="J17023" s="102" t="s">
        <v>1</v>
      </c>
      <c r="K17023" s="102" t="s">
        <v>2</v>
      </c>
      <c r="L17023" s="102" t="s">
        <v>24</v>
      </c>
      <c r="M17023" s="102" t="s">
        <v>1074</v>
      </c>
      <c r="N17023" s="102">
        <v>7</v>
      </c>
      <c r="O17023" s="102" t="s">
        <v>26235</v>
      </c>
    </row>
    <row r="17024" spans="1:15" x14ac:dyDescent="0.25">
      <c r="A17024" s="102" t="s">
        <v>4036</v>
      </c>
      <c r="B17024" s="103" t="s">
        <v>1098</v>
      </c>
      <c r="C17024" s="103" t="s">
        <v>1118</v>
      </c>
      <c r="D17024" s="102" t="s">
        <v>27141</v>
      </c>
      <c r="E17024" s="102" t="s">
        <v>275</v>
      </c>
      <c r="F17024" s="102" t="s">
        <v>27258</v>
      </c>
      <c r="H17024" s="102">
        <v>45662</v>
      </c>
      <c r="I17024" s="102" t="s">
        <v>24945</v>
      </c>
      <c r="J17024" s="102" t="s">
        <v>1</v>
      </c>
      <c r="K17024" s="102" t="s">
        <v>2</v>
      </c>
      <c r="L17024" s="102" t="s">
        <v>24</v>
      </c>
      <c r="M17024" s="102" t="s">
        <v>1074</v>
      </c>
      <c r="N17024" s="102">
        <v>7</v>
      </c>
      <c r="O17024" s="102" t="s">
        <v>26235</v>
      </c>
    </row>
    <row r="17025" spans="1:15" x14ac:dyDescent="0.25">
      <c r="A17025" s="102" t="s">
        <v>4036</v>
      </c>
      <c r="B17025" s="103" t="s">
        <v>25368</v>
      </c>
      <c r="C17025" s="103" t="s">
        <v>274</v>
      </c>
      <c r="D17025" s="102" t="s">
        <v>27141</v>
      </c>
      <c r="E17025" s="102" t="s">
        <v>275</v>
      </c>
      <c r="F17025" s="102" t="s">
        <v>27259</v>
      </c>
      <c r="H17025" s="102">
        <v>45662</v>
      </c>
      <c r="I17025" s="102" t="s">
        <v>24945</v>
      </c>
      <c r="J17025" s="102" t="s">
        <v>1</v>
      </c>
      <c r="K17025" s="102" t="s">
        <v>2</v>
      </c>
      <c r="L17025" s="102" t="s">
        <v>24</v>
      </c>
      <c r="M17025" s="102" t="s">
        <v>1074</v>
      </c>
      <c r="N17025" s="102">
        <v>7</v>
      </c>
      <c r="O17025" s="102" t="s">
        <v>26235</v>
      </c>
    </row>
    <row r="17026" spans="1:15" x14ac:dyDescent="0.25">
      <c r="A17026" s="102" t="s">
        <v>11567</v>
      </c>
      <c r="B17026" s="103" t="s">
        <v>25370</v>
      </c>
      <c r="C17026" s="103" t="s">
        <v>1082</v>
      </c>
      <c r="D17026" s="102" t="s">
        <v>27141</v>
      </c>
      <c r="E17026" s="102" t="s">
        <v>275</v>
      </c>
      <c r="F17026" s="102" t="s">
        <v>27260</v>
      </c>
      <c r="G17026" s="102" t="s">
        <v>27261</v>
      </c>
      <c r="H17026" s="102">
        <v>45662</v>
      </c>
      <c r="I17026" s="102" t="s">
        <v>24945</v>
      </c>
      <c r="J17026" s="102" t="s">
        <v>1</v>
      </c>
      <c r="K17026" s="102" t="s">
        <v>2</v>
      </c>
      <c r="L17026" s="102" t="s">
        <v>24</v>
      </c>
      <c r="M17026" s="102" t="s">
        <v>1082</v>
      </c>
      <c r="N17026" s="102">
        <v>7</v>
      </c>
      <c r="O17026" s="102" t="s">
        <v>26235</v>
      </c>
    </row>
    <row r="17027" spans="1:15" x14ac:dyDescent="0.25">
      <c r="A17027" s="102" t="s">
        <v>2731</v>
      </c>
      <c r="B17027" s="103" t="s">
        <v>4476</v>
      </c>
      <c r="C17027" s="103" t="s">
        <v>274</v>
      </c>
      <c r="D17027" s="102" t="s">
        <v>27141</v>
      </c>
      <c r="E17027" s="102" t="s">
        <v>275</v>
      </c>
      <c r="F17027" s="102" t="s">
        <v>27262</v>
      </c>
      <c r="H17027" s="102">
        <v>45662</v>
      </c>
      <c r="I17027" s="102" t="s">
        <v>24945</v>
      </c>
      <c r="J17027" s="102" t="s">
        <v>1</v>
      </c>
      <c r="K17027" s="102" t="s">
        <v>2</v>
      </c>
      <c r="L17027" s="102" t="s">
        <v>24</v>
      </c>
      <c r="M17027" s="102" t="s">
        <v>1074</v>
      </c>
      <c r="N17027" s="102">
        <v>7</v>
      </c>
      <c r="O17027" s="102" t="s">
        <v>26235</v>
      </c>
    </row>
    <row r="17028" spans="1:15" x14ac:dyDescent="0.25">
      <c r="A17028" s="102" t="s">
        <v>25373</v>
      </c>
      <c r="B17028" s="103" t="s">
        <v>1895</v>
      </c>
      <c r="C17028" s="103" t="s">
        <v>274</v>
      </c>
      <c r="D17028" s="102" t="s">
        <v>27141</v>
      </c>
      <c r="E17028" s="102" t="s">
        <v>275</v>
      </c>
      <c r="F17028" s="102" t="s">
        <v>27263</v>
      </c>
      <c r="H17028" s="102">
        <v>45662</v>
      </c>
      <c r="I17028" s="102" t="s">
        <v>24945</v>
      </c>
      <c r="J17028" s="102" t="s">
        <v>1</v>
      </c>
      <c r="K17028" s="102" t="s">
        <v>2</v>
      </c>
      <c r="L17028" s="102" t="s">
        <v>24</v>
      </c>
      <c r="M17028" s="102" t="s">
        <v>1074</v>
      </c>
      <c r="N17028" s="102">
        <v>7</v>
      </c>
      <c r="O17028" s="102" t="s">
        <v>26235</v>
      </c>
    </row>
    <row r="17029" spans="1:15" x14ac:dyDescent="0.25">
      <c r="A17029" s="102" t="s">
        <v>25373</v>
      </c>
      <c r="B17029" s="103" t="s">
        <v>1430</v>
      </c>
      <c r="C17029" s="103" t="s">
        <v>274</v>
      </c>
      <c r="D17029" s="102" t="s">
        <v>27141</v>
      </c>
      <c r="E17029" s="102" t="s">
        <v>275</v>
      </c>
      <c r="F17029" s="102" t="s">
        <v>27264</v>
      </c>
      <c r="H17029" s="102">
        <v>45662</v>
      </c>
      <c r="I17029" s="102" t="s">
        <v>24945</v>
      </c>
      <c r="J17029" s="102" t="s">
        <v>1</v>
      </c>
      <c r="K17029" s="102" t="s">
        <v>2</v>
      </c>
      <c r="L17029" s="102" t="s">
        <v>24</v>
      </c>
      <c r="M17029" s="102" t="s">
        <v>1074</v>
      </c>
      <c r="N17029" s="102">
        <v>7</v>
      </c>
      <c r="O17029" s="102" t="s">
        <v>26235</v>
      </c>
    </row>
    <row r="17030" spans="1:15" x14ac:dyDescent="0.25">
      <c r="A17030" s="102" t="s">
        <v>2173</v>
      </c>
      <c r="B17030" s="103" t="s">
        <v>2204</v>
      </c>
      <c r="C17030" s="103" t="s">
        <v>274</v>
      </c>
      <c r="D17030" s="102" t="s">
        <v>27141</v>
      </c>
      <c r="E17030" s="102" t="s">
        <v>275</v>
      </c>
      <c r="F17030" s="102" t="s">
        <v>27265</v>
      </c>
      <c r="H17030" s="102">
        <v>45662</v>
      </c>
      <c r="I17030" s="102" t="s">
        <v>24945</v>
      </c>
      <c r="J17030" s="102" t="s">
        <v>1</v>
      </c>
      <c r="K17030" s="102" t="s">
        <v>2</v>
      </c>
      <c r="L17030" s="102" t="s">
        <v>24</v>
      </c>
      <c r="M17030" s="102" t="s">
        <v>1074</v>
      </c>
      <c r="N17030" s="102">
        <v>7</v>
      </c>
      <c r="O17030" s="102" t="s">
        <v>26235</v>
      </c>
    </row>
    <row r="17031" spans="1:15" x14ac:dyDescent="0.25">
      <c r="A17031" s="102" t="s">
        <v>7173</v>
      </c>
      <c r="B17031" s="103" t="s">
        <v>1565</v>
      </c>
      <c r="C17031" s="103" t="s">
        <v>274</v>
      </c>
      <c r="D17031" s="102" t="s">
        <v>388</v>
      </c>
      <c r="E17031" s="102" t="s">
        <v>275</v>
      </c>
      <c r="F17031" s="102" t="s">
        <v>27266</v>
      </c>
      <c r="H17031" s="102">
        <v>45662</v>
      </c>
      <c r="I17031" s="102" t="s">
        <v>24945</v>
      </c>
      <c r="J17031" s="102" t="s">
        <v>1</v>
      </c>
      <c r="K17031" s="102" t="s">
        <v>2</v>
      </c>
      <c r="L17031" s="102" t="s">
        <v>24</v>
      </c>
      <c r="M17031" s="102" t="s">
        <v>1074</v>
      </c>
      <c r="N17031" s="102">
        <v>7</v>
      </c>
      <c r="O17031" s="102" t="s">
        <v>26235</v>
      </c>
    </row>
    <row r="17032" spans="1:15" x14ac:dyDescent="0.25">
      <c r="A17032" s="102" t="s">
        <v>25378</v>
      </c>
      <c r="B17032" s="103" t="s">
        <v>2245</v>
      </c>
      <c r="C17032" s="103" t="s">
        <v>1118</v>
      </c>
      <c r="D17032" s="102" t="s">
        <v>27141</v>
      </c>
      <c r="E17032" s="102" t="s">
        <v>275</v>
      </c>
      <c r="F17032" s="102" t="s">
        <v>27267</v>
      </c>
      <c r="H17032" s="102">
        <v>45662</v>
      </c>
      <c r="I17032" s="102" t="s">
        <v>24945</v>
      </c>
      <c r="J17032" s="102" t="s">
        <v>1</v>
      </c>
      <c r="K17032" s="102" t="s">
        <v>2</v>
      </c>
      <c r="L17032" s="102" t="s">
        <v>24</v>
      </c>
      <c r="M17032" s="102" t="s">
        <v>1074</v>
      </c>
      <c r="N17032" s="102">
        <v>7</v>
      </c>
      <c r="O17032" s="102" t="s">
        <v>26235</v>
      </c>
    </row>
    <row r="17033" spans="1:15" x14ac:dyDescent="0.25">
      <c r="A17033" s="102" t="s">
        <v>25380</v>
      </c>
      <c r="B17033" s="103" t="s">
        <v>6968</v>
      </c>
      <c r="C17033" s="103" t="s">
        <v>274</v>
      </c>
      <c r="D17033" s="102" t="s">
        <v>388</v>
      </c>
      <c r="E17033" s="102" t="s">
        <v>276</v>
      </c>
      <c r="H17033" s="102">
        <v>45662</v>
      </c>
      <c r="I17033" s="102" t="s">
        <v>24945</v>
      </c>
      <c r="J17033" s="102" t="s">
        <v>1</v>
      </c>
      <c r="K17033" s="102" t="s">
        <v>2</v>
      </c>
      <c r="L17033" s="102" t="s">
        <v>24</v>
      </c>
      <c r="M17033" s="102" t="s">
        <v>1074</v>
      </c>
      <c r="N17033" s="102">
        <v>7</v>
      </c>
      <c r="O17033" s="102" t="s">
        <v>26235</v>
      </c>
    </row>
    <row r="17034" spans="1:15" x14ac:dyDescent="0.25">
      <c r="A17034" s="102" t="s">
        <v>25380</v>
      </c>
      <c r="B17034" s="103" t="s">
        <v>1244</v>
      </c>
      <c r="C17034" s="103" t="s">
        <v>277</v>
      </c>
      <c r="D17034" s="102" t="s">
        <v>388</v>
      </c>
      <c r="E17034" s="102" t="s">
        <v>275</v>
      </c>
      <c r="F17034" s="102" t="s">
        <v>27268</v>
      </c>
      <c r="H17034" s="102">
        <v>45662</v>
      </c>
      <c r="I17034" s="102" t="s">
        <v>24945</v>
      </c>
      <c r="J17034" s="102" t="s">
        <v>1</v>
      </c>
      <c r="K17034" s="102" t="s">
        <v>2</v>
      </c>
      <c r="L17034" s="102" t="s">
        <v>24</v>
      </c>
      <c r="M17034" s="102" t="s">
        <v>1074</v>
      </c>
      <c r="N17034" s="102">
        <v>7</v>
      </c>
      <c r="O17034" s="102" t="s">
        <v>26235</v>
      </c>
    </row>
    <row r="17035" spans="1:15" x14ac:dyDescent="0.25">
      <c r="A17035" s="102" t="s">
        <v>2747</v>
      </c>
      <c r="B17035" s="103" t="s">
        <v>13092</v>
      </c>
      <c r="C17035" s="103" t="s">
        <v>277</v>
      </c>
      <c r="D17035" s="102" t="s">
        <v>388</v>
      </c>
      <c r="E17035" s="102" t="s">
        <v>275</v>
      </c>
      <c r="F17035" s="102" t="s">
        <v>27269</v>
      </c>
      <c r="H17035" s="102">
        <v>45662</v>
      </c>
      <c r="I17035" s="102" t="s">
        <v>24945</v>
      </c>
      <c r="J17035" s="102" t="s">
        <v>1</v>
      </c>
      <c r="K17035" s="102" t="s">
        <v>2</v>
      </c>
      <c r="L17035" s="102" t="s">
        <v>24</v>
      </c>
      <c r="M17035" s="102" t="s">
        <v>1074</v>
      </c>
      <c r="N17035" s="102">
        <v>7</v>
      </c>
      <c r="O17035" s="102" t="s">
        <v>26235</v>
      </c>
    </row>
    <row r="17036" spans="1:15" x14ac:dyDescent="0.25">
      <c r="A17036" s="102" t="s">
        <v>25383</v>
      </c>
      <c r="B17036" s="103" t="s">
        <v>25386</v>
      </c>
      <c r="C17036" s="103" t="s">
        <v>1180</v>
      </c>
      <c r="D17036" s="102" t="s">
        <v>27141</v>
      </c>
      <c r="E17036" s="102" t="s">
        <v>275</v>
      </c>
      <c r="F17036" s="102" t="s">
        <v>27270</v>
      </c>
      <c r="G17036" s="102" t="s">
        <v>27271</v>
      </c>
      <c r="H17036" s="102">
        <v>45662</v>
      </c>
      <c r="I17036" s="102" t="s">
        <v>24945</v>
      </c>
      <c r="J17036" s="102" t="s">
        <v>1</v>
      </c>
      <c r="K17036" s="102" t="s">
        <v>2</v>
      </c>
      <c r="L17036" s="102" t="s">
        <v>24</v>
      </c>
      <c r="M17036" s="102" t="s">
        <v>1180</v>
      </c>
      <c r="N17036" s="102">
        <v>7</v>
      </c>
      <c r="O17036" s="102" t="s">
        <v>26235</v>
      </c>
    </row>
    <row r="17037" spans="1:15" x14ac:dyDescent="0.25">
      <c r="A17037" s="102" t="s">
        <v>25383</v>
      </c>
      <c r="B17037" s="103" t="s">
        <v>27272</v>
      </c>
      <c r="C17037" s="103" t="s">
        <v>274</v>
      </c>
      <c r="D17037" s="102" t="s">
        <v>27141</v>
      </c>
      <c r="E17037" s="102" t="s">
        <v>275</v>
      </c>
      <c r="F17037" s="102" t="s">
        <v>27273</v>
      </c>
      <c r="H17037" s="102">
        <v>45662</v>
      </c>
      <c r="I17037" s="102" t="s">
        <v>24945</v>
      </c>
      <c r="J17037" s="102" t="s">
        <v>1</v>
      </c>
      <c r="K17037" s="102" t="s">
        <v>2</v>
      </c>
      <c r="L17037" s="102" t="s">
        <v>24</v>
      </c>
      <c r="M17037" s="102" t="s">
        <v>1074</v>
      </c>
      <c r="N17037" s="102">
        <v>7</v>
      </c>
      <c r="O17037" s="102" t="s">
        <v>26235</v>
      </c>
    </row>
    <row r="17038" spans="1:15" x14ac:dyDescent="0.25">
      <c r="A17038" s="102" t="s">
        <v>1274</v>
      </c>
      <c r="B17038" s="103" t="s">
        <v>1189</v>
      </c>
      <c r="C17038" s="103" t="s">
        <v>274</v>
      </c>
      <c r="D17038" s="102" t="s">
        <v>27141</v>
      </c>
      <c r="E17038" s="102" t="s">
        <v>275</v>
      </c>
      <c r="F17038" s="102" t="s">
        <v>27274</v>
      </c>
      <c r="H17038" s="102">
        <v>45662</v>
      </c>
      <c r="I17038" s="102" t="s">
        <v>24945</v>
      </c>
      <c r="J17038" s="102" t="s">
        <v>1</v>
      </c>
      <c r="K17038" s="102" t="s">
        <v>2</v>
      </c>
      <c r="L17038" s="102" t="s">
        <v>24</v>
      </c>
      <c r="M17038" s="102" t="s">
        <v>1074</v>
      </c>
      <c r="N17038" s="102">
        <v>7</v>
      </c>
      <c r="O17038" s="102" t="s">
        <v>26235</v>
      </c>
    </row>
    <row r="17039" spans="1:15" x14ac:dyDescent="0.25">
      <c r="A17039" s="102" t="s">
        <v>3612</v>
      </c>
      <c r="B17039" s="103" t="s">
        <v>1245</v>
      </c>
      <c r="C17039" s="103" t="s">
        <v>1118</v>
      </c>
      <c r="D17039" s="102" t="s">
        <v>27141</v>
      </c>
      <c r="E17039" s="102" t="s">
        <v>275</v>
      </c>
      <c r="F17039" s="102" t="s">
        <v>27275</v>
      </c>
      <c r="H17039" s="102">
        <v>45662</v>
      </c>
      <c r="I17039" s="102" t="s">
        <v>24945</v>
      </c>
      <c r="J17039" s="102" t="s">
        <v>1</v>
      </c>
      <c r="K17039" s="102" t="s">
        <v>2</v>
      </c>
      <c r="L17039" s="102" t="s">
        <v>24</v>
      </c>
      <c r="M17039" s="102" t="s">
        <v>1074</v>
      </c>
      <c r="N17039" s="102">
        <v>7</v>
      </c>
      <c r="O17039" s="102" t="s">
        <v>26235</v>
      </c>
    </row>
    <row r="17040" spans="1:15" x14ac:dyDescent="0.25">
      <c r="A17040" s="102" t="s">
        <v>3612</v>
      </c>
      <c r="B17040" s="103" t="s">
        <v>1189</v>
      </c>
      <c r="C17040" s="103" t="s">
        <v>274</v>
      </c>
      <c r="D17040" s="102" t="s">
        <v>27141</v>
      </c>
      <c r="E17040" s="102" t="s">
        <v>275</v>
      </c>
      <c r="F17040" s="102" t="s">
        <v>27276</v>
      </c>
      <c r="H17040" s="102">
        <v>45662</v>
      </c>
      <c r="I17040" s="102" t="s">
        <v>24945</v>
      </c>
      <c r="J17040" s="102" t="s">
        <v>1</v>
      </c>
      <c r="K17040" s="102" t="s">
        <v>2</v>
      </c>
      <c r="L17040" s="102" t="s">
        <v>24</v>
      </c>
      <c r="M17040" s="102" t="s">
        <v>1074</v>
      </c>
      <c r="N17040" s="102">
        <v>7</v>
      </c>
      <c r="O17040" s="102" t="s">
        <v>26235</v>
      </c>
    </row>
    <row r="17041" spans="1:15" x14ac:dyDescent="0.25">
      <c r="A17041" s="102" t="s">
        <v>4052</v>
      </c>
      <c r="B17041" s="103" t="s">
        <v>2558</v>
      </c>
      <c r="C17041" s="103" t="s">
        <v>274</v>
      </c>
      <c r="D17041" s="102" t="s">
        <v>388</v>
      </c>
      <c r="E17041" s="102" t="s">
        <v>275</v>
      </c>
      <c r="F17041" s="102" t="s">
        <v>27277</v>
      </c>
      <c r="H17041" s="102">
        <v>45662</v>
      </c>
      <c r="I17041" s="102" t="s">
        <v>24945</v>
      </c>
      <c r="J17041" s="102" t="s">
        <v>1</v>
      </c>
      <c r="K17041" s="102" t="s">
        <v>2</v>
      </c>
      <c r="L17041" s="102" t="s">
        <v>24</v>
      </c>
      <c r="M17041" s="102" t="s">
        <v>1074</v>
      </c>
      <c r="N17041" s="102">
        <v>7</v>
      </c>
      <c r="O17041" s="102" t="s">
        <v>26235</v>
      </c>
    </row>
    <row r="17042" spans="1:15" x14ac:dyDescent="0.25">
      <c r="A17042" s="102" t="s">
        <v>1889</v>
      </c>
      <c r="B17042" s="103" t="s">
        <v>7774</v>
      </c>
      <c r="C17042" s="103" t="s">
        <v>1118</v>
      </c>
      <c r="D17042" s="102" t="s">
        <v>27141</v>
      </c>
      <c r="E17042" s="102" t="s">
        <v>275</v>
      </c>
      <c r="F17042" s="102" t="s">
        <v>27278</v>
      </c>
      <c r="H17042" s="102">
        <v>45662</v>
      </c>
      <c r="I17042" s="102" t="s">
        <v>24945</v>
      </c>
      <c r="J17042" s="102" t="s">
        <v>1</v>
      </c>
      <c r="K17042" s="102" t="s">
        <v>2</v>
      </c>
      <c r="L17042" s="102" t="s">
        <v>24</v>
      </c>
      <c r="M17042" s="102" t="s">
        <v>1074</v>
      </c>
      <c r="N17042" s="102">
        <v>7</v>
      </c>
      <c r="O17042" s="102" t="s">
        <v>26235</v>
      </c>
    </row>
    <row r="17043" spans="1:15" x14ac:dyDescent="0.25">
      <c r="A17043" s="102" t="s">
        <v>1647</v>
      </c>
      <c r="B17043" s="103" t="s">
        <v>5835</v>
      </c>
      <c r="C17043" s="103" t="s">
        <v>274</v>
      </c>
      <c r="D17043" s="102" t="s">
        <v>388</v>
      </c>
      <c r="E17043" s="102" t="s">
        <v>275</v>
      </c>
      <c r="F17043" s="102" t="s">
        <v>27279</v>
      </c>
      <c r="H17043" s="102">
        <v>45662</v>
      </c>
      <c r="I17043" s="102" t="s">
        <v>24945</v>
      </c>
      <c r="J17043" s="102" t="s">
        <v>1</v>
      </c>
      <c r="K17043" s="102" t="s">
        <v>2</v>
      </c>
      <c r="L17043" s="102" t="s">
        <v>24</v>
      </c>
      <c r="M17043" s="102" t="s">
        <v>1074</v>
      </c>
      <c r="N17043" s="102">
        <v>7</v>
      </c>
      <c r="O17043" s="102" t="s">
        <v>26235</v>
      </c>
    </row>
    <row r="17044" spans="1:15" x14ac:dyDescent="0.25">
      <c r="A17044" s="102" t="s">
        <v>1647</v>
      </c>
      <c r="B17044" s="103" t="s">
        <v>1648</v>
      </c>
      <c r="C17044" s="103" t="s">
        <v>1118</v>
      </c>
      <c r="D17044" s="102" t="s">
        <v>388</v>
      </c>
      <c r="E17044" s="102" t="s">
        <v>275</v>
      </c>
      <c r="F17044" s="102" t="s">
        <v>27280</v>
      </c>
      <c r="H17044" s="102">
        <v>45662</v>
      </c>
      <c r="I17044" s="102" t="s">
        <v>24945</v>
      </c>
      <c r="J17044" s="102" t="s">
        <v>1</v>
      </c>
      <c r="K17044" s="102" t="s">
        <v>2</v>
      </c>
      <c r="L17044" s="102" t="s">
        <v>24</v>
      </c>
      <c r="M17044" s="102" t="s">
        <v>1074</v>
      </c>
      <c r="N17044" s="102">
        <v>7</v>
      </c>
      <c r="O17044" s="102" t="s">
        <v>26235</v>
      </c>
    </row>
    <row r="17045" spans="1:15" x14ac:dyDescent="0.25">
      <c r="A17045" s="102" t="s">
        <v>1647</v>
      </c>
      <c r="B17045" s="103" t="s">
        <v>1148</v>
      </c>
      <c r="C17045" s="103" t="s">
        <v>274</v>
      </c>
      <c r="D17045" s="102" t="s">
        <v>388</v>
      </c>
      <c r="E17045" s="102" t="s">
        <v>275</v>
      </c>
      <c r="F17045" s="102" t="s">
        <v>27281</v>
      </c>
      <c r="H17045" s="102">
        <v>45662</v>
      </c>
      <c r="I17045" s="102" t="s">
        <v>24945</v>
      </c>
      <c r="J17045" s="102" t="s">
        <v>1</v>
      </c>
      <c r="K17045" s="102" t="s">
        <v>2</v>
      </c>
      <c r="L17045" s="102" t="s">
        <v>24</v>
      </c>
      <c r="M17045" s="102" t="s">
        <v>1074</v>
      </c>
      <c r="N17045" s="102">
        <v>7</v>
      </c>
      <c r="O17045" s="102" t="s">
        <v>26235</v>
      </c>
    </row>
    <row r="17046" spans="1:15" x14ac:dyDescent="0.25">
      <c r="A17046" s="102" t="s">
        <v>3332</v>
      </c>
      <c r="B17046" s="103" t="s">
        <v>1632</v>
      </c>
      <c r="C17046" s="103" t="s">
        <v>1082</v>
      </c>
      <c r="D17046" s="102" t="s">
        <v>27141</v>
      </c>
      <c r="E17046" s="102" t="s">
        <v>275</v>
      </c>
      <c r="F17046" s="102" t="s">
        <v>27282</v>
      </c>
      <c r="G17046" s="102" t="s">
        <v>27283</v>
      </c>
      <c r="H17046" s="102">
        <v>45662</v>
      </c>
      <c r="I17046" s="102" t="s">
        <v>24945</v>
      </c>
      <c r="J17046" s="102" t="s">
        <v>1</v>
      </c>
      <c r="K17046" s="102" t="s">
        <v>2</v>
      </c>
      <c r="L17046" s="102" t="s">
        <v>24</v>
      </c>
      <c r="M17046" s="102" t="s">
        <v>1082</v>
      </c>
      <c r="N17046" s="102">
        <v>7</v>
      </c>
      <c r="O17046" s="102" t="s">
        <v>26235</v>
      </c>
    </row>
    <row r="17047" spans="1:15" x14ac:dyDescent="0.25">
      <c r="A17047" s="102" t="s">
        <v>3332</v>
      </c>
      <c r="B17047" s="103" t="s">
        <v>1992</v>
      </c>
      <c r="C17047" s="103" t="s">
        <v>1082</v>
      </c>
      <c r="D17047" s="102" t="s">
        <v>27141</v>
      </c>
      <c r="E17047" s="102" t="s">
        <v>275</v>
      </c>
      <c r="F17047" s="102" t="s">
        <v>27284</v>
      </c>
      <c r="G17047" s="102" t="s">
        <v>27285</v>
      </c>
      <c r="H17047" s="102">
        <v>45662</v>
      </c>
      <c r="I17047" s="102" t="s">
        <v>24945</v>
      </c>
      <c r="J17047" s="102" t="s">
        <v>1</v>
      </c>
      <c r="K17047" s="102" t="s">
        <v>2</v>
      </c>
      <c r="L17047" s="102" t="s">
        <v>24</v>
      </c>
      <c r="M17047" s="102" t="s">
        <v>1082</v>
      </c>
      <c r="N17047" s="102">
        <v>7</v>
      </c>
      <c r="O17047" s="102" t="s">
        <v>26235</v>
      </c>
    </row>
    <row r="17048" spans="1:15" x14ac:dyDescent="0.25">
      <c r="A17048" s="102" t="s">
        <v>3332</v>
      </c>
      <c r="B17048" s="103" t="s">
        <v>1120</v>
      </c>
      <c r="C17048" s="103" t="s">
        <v>274</v>
      </c>
      <c r="D17048" s="102" t="s">
        <v>27141</v>
      </c>
      <c r="E17048" s="102" t="s">
        <v>275</v>
      </c>
      <c r="F17048" s="102" t="s">
        <v>27286</v>
      </c>
      <c r="H17048" s="102">
        <v>45662</v>
      </c>
      <c r="I17048" s="102" t="s">
        <v>24945</v>
      </c>
      <c r="J17048" s="102" t="s">
        <v>1</v>
      </c>
      <c r="K17048" s="102" t="s">
        <v>2</v>
      </c>
      <c r="L17048" s="102" t="s">
        <v>24</v>
      </c>
      <c r="M17048" s="102" t="s">
        <v>1074</v>
      </c>
      <c r="N17048" s="102">
        <v>7</v>
      </c>
      <c r="O17048" s="102" t="s">
        <v>26235</v>
      </c>
    </row>
    <row r="17049" spans="1:15" x14ac:dyDescent="0.25">
      <c r="A17049" s="102" t="s">
        <v>4620</v>
      </c>
      <c r="B17049" s="103" t="s">
        <v>2667</v>
      </c>
      <c r="C17049" s="103" t="s">
        <v>274</v>
      </c>
      <c r="D17049" s="102" t="s">
        <v>27141</v>
      </c>
      <c r="E17049" s="102" t="s">
        <v>275</v>
      </c>
      <c r="F17049" s="102" t="s">
        <v>27287</v>
      </c>
      <c r="H17049" s="102">
        <v>45662</v>
      </c>
      <c r="I17049" s="102" t="s">
        <v>24945</v>
      </c>
      <c r="J17049" s="102" t="s">
        <v>1</v>
      </c>
      <c r="K17049" s="102" t="s">
        <v>2</v>
      </c>
      <c r="L17049" s="102" t="s">
        <v>24</v>
      </c>
      <c r="M17049" s="102" t="s">
        <v>1074</v>
      </c>
      <c r="N17049" s="102">
        <v>7</v>
      </c>
      <c r="O17049" s="102" t="s">
        <v>26235</v>
      </c>
    </row>
    <row r="17050" spans="1:15" x14ac:dyDescent="0.25">
      <c r="A17050" s="102" t="s">
        <v>25398</v>
      </c>
      <c r="B17050" s="103" t="s">
        <v>25399</v>
      </c>
      <c r="C17050" s="103" t="s">
        <v>274</v>
      </c>
      <c r="D17050" s="102" t="s">
        <v>27141</v>
      </c>
      <c r="E17050" s="102" t="s">
        <v>275</v>
      </c>
      <c r="F17050" s="102" t="s">
        <v>27288</v>
      </c>
      <c r="H17050" s="102">
        <v>45662</v>
      </c>
      <c r="I17050" s="102" t="s">
        <v>24945</v>
      </c>
      <c r="J17050" s="102" t="s">
        <v>1</v>
      </c>
      <c r="K17050" s="102" t="s">
        <v>2</v>
      </c>
      <c r="L17050" s="102" t="s">
        <v>24</v>
      </c>
      <c r="M17050" s="102" t="s">
        <v>1074</v>
      </c>
      <c r="N17050" s="102">
        <v>7</v>
      </c>
      <c r="O17050" s="102" t="s">
        <v>26235</v>
      </c>
    </row>
    <row r="17051" spans="1:15" x14ac:dyDescent="0.25">
      <c r="A17051" s="102" t="s">
        <v>25398</v>
      </c>
      <c r="B17051" s="103" t="s">
        <v>24952</v>
      </c>
      <c r="C17051" s="103" t="s">
        <v>1118</v>
      </c>
      <c r="D17051" s="102" t="s">
        <v>27141</v>
      </c>
      <c r="E17051" s="102" t="s">
        <v>275</v>
      </c>
      <c r="F17051" s="102" t="s">
        <v>27289</v>
      </c>
      <c r="H17051" s="102">
        <v>45662</v>
      </c>
      <c r="I17051" s="102" t="s">
        <v>24945</v>
      </c>
      <c r="J17051" s="102" t="s">
        <v>1</v>
      </c>
      <c r="K17051" s="102" t="s">
        <v>2</v>
      </c>
      <c r="L17051" s="102" t="s">
        <v>24</v>
      </c>
      <c r="M17051" s="102" t="s">
        <v>1074</v>
      </c>
      <c r="N17051" s="102">
        <v>7</v>
      </c>
      <c r="O17051" s="102" t="s">
        <v>26235</v>
      </c>
    </row>
    <row r="17052" spans="1:15" x14ac:dyDescent="0.25">
      <c r="A17052" s="102" t="s">
        <v>25398</v>
      </c>
      <c r="B17052" s="103" t="s">
        <v>25402</v>
      </c>
      <c r="C17052" s="103" t="s">
        <v>274</v>
      </c>
      <c r="D17052" s="102" t="s">
        <v>27141</v>
      </c>
      <c r="E17052" s="102" t="s">
        <v>275</v>
      </c>
      <c r="F17052" s="102" t="s">
        <v>27290</v>
      </c>
      <c r="H17052" s="102">
        <v>45662</v>
      </c>
      <c r="I17052" s="102" t="s">
        <v>24945</v>
      </c>
      <c r="J17052" s="102" t="s">
        <v>1</v>
      </c>
      <c r="K17052" s="102" t="s">
        <v>2</v>
      </c>
      <c r="L17052" s="102" t="s">
        <v>24</v>
      </c>
      <c r="M17052" s="102" t="s">
        <v>1074</v>
      </c>
      <c r="N17052" s="102">
        <v>7</v>
      </c>
      <c r="O17052" s="102" t="s">
        <v>26235</v>
      </c>
    </row>
    <row r="17053" spans="1:15" x14ac:dyDescent="0.25">
      <c r="A17053" s="102" t="s">
        <v>25404</v>
      </c>
      <c r="B17053" s="103" t="s">
        <v>25405</v>
      </c>
      <c r="C17053" s="103" t="s">
        <v>1118</v>
      </c>
      <c r="D17053" s="102" t="s">
        <v>27141</v>
      </c>
      <c r="E17053" s="102" t="s">
        <v>275</v>
      </c>
      <c r="F17053" s="102" t="s">
        <v>27291</v>
      </c>
      <c r="H17053" s="102">
        <v>45662</v>
      </c>
      <c r="I17053" s="102" t="s">
        <v>24945</v>
      </c>
      <c r="J17053" s="102" t="s">
        <v>1</v>
      </c>
      <c r="K17053" s="102" t="s">
        <v>2</v>
      </c>
      <c r="L17053" s="102" t="s">
        <v>24</v>
      </c>
      <c r="M17053" s="102" t="s">
        <v>1074</v>
      </c>
      <c r="N17053" s="102">
        <v>7</v>
      </c>
      <c r="O17053" s="102" t="s">
        <v>26235</v>
      </c>
    </row>
    <row r="17054" spans="1:15" x14ac:dyDescent="0.25">
      <c r="A17054" s="102" t="s">
        <v>25407</v>
      </c>
      <c r="B17054" s="103" t="s">
        <v>1810</v>
      </c>
      <c r="C17054" s="103" t="s">
        <v>1118</v>
      </c>
      <c r="D17054" s="102" t="s">
        <v>388</v>
      </c>
      <c r="E17054" s="102" t="s">
        <v>275</v>
      </c>
      <c r="F17054" s="102" t="s">
        <v>27292</v>
      </c>
      <c r="H17054" s="102">
        <v>45662</v>
      </c>
      <c r="I17054" s="102" t="s">
        <v>24945</v>
      </c>
      <c r="J17054" s="102" t="s">
        <v>1</v>
      </c>
      <c r="K17054" s="102" t="s">
        <v>2</v>
      </c>
      <c r="L17054" s="102" t="s">
        <v>24</v>
      </c>
      <c r="M17054" s="102" t="s">
        <v>1074</v>
      </c>
      <c r="N17054" s="102">
        <v>7</v>
      </c>
      <c r="O17054" s="102" t="s">
        <v>26235</v>
      </c>
    </row>
    <row r="17055" spans="1:15" x14ac:dyDescent="0.25">
      <c r="A17055" s="102" t="s">
        <v>25409</v>
      </c>
      <c r="B17055" s="103" t="s">
        <v>25410</v>
      </c>
      <c r="C17055" s="103" t="s">
        <v>274</v>
      </c>
      <c r="D17055" s="102" t="s">
        <v>27141</v>
      </c>
      <c r="E17055" s="102" t="s">
        <v>275</v>
      </c>
      <c r="F17055" s="102" t="s">
        <v>27293</v>
      </c>
      <c r="H17055" s="102">
        <v>45662</v>
      </c>
      <c r="I17055" s="102" t="s">
        <v>24945</v>
      </c>
      <c r="J17055" s="102" t="s">
        <v>1</v>
      </c>
      <c r="K17055" s="102" t="s">
        <v>2</v>
      </c>
      <c r="L17055" s="102" t="s">
        <v>24</v>
      </c>
      <c r="M17055" s="102" t="s">
        <v>1074</v>
      </c>
      <c r="N17055" s="102">
        <v>7</v>
      </c>
      <c r="O17055" s="102" t="s">
        <v>26235</v>
      </c>
    </row>
    <row r="17056" spans="1:15" x14ac:dyDescent="0.25">
      <c r="A17056" s="102" t="s">
        <v>25412</v>
      </c>
      <c r="B17056" s="103" t="s">
        <v>5570</v>
      </c>
      <c r="C17056" s="103" t="s">
        <v>277</v>
      </c>
      <c r="D17056" s="102" t="s">
        <v>388</v>
      </c>
      <c r="E17056" s="102" t="s">
        <v>275</v>
      </c>
      <c r="F17056" s="102" t="s">
        <v>27294</v>
      </c>
      <c r="H17056" s="102">
        <v>45662</v>
      </c>
      <c r="I17056" s="102" t="s">
        <v>24945</v>
      </c>
      <c r="J17056" s="102" t="s">
        <v>1</v>
      </c>
      <c r="K17056" s="102" t="s">
        <v>2</v>
      </c>
      <c r="L17056" s="102" t="s">
        <v>24</v>
      </c>
      <c r="M17056" s="102" t="s">
        <v>1074</v>
      </c>
      <c r="N17056" s="102">
        <v>7</v>
      </c>
      <c r="O17056" s="102" t="s">
        <v>26235</v>
      </c>
    </row>
    <row r="17057" spans="1:15" x14ac:dyDescent="0.25">
      <c r="A17057" s="102" t="s">
        <v>25412</v>
      </c>
      <c r="B17057" s="103" t="s">
        <v>2575</v>
      </c>
      <c r="C17057" s="103" t="s">
        <v>277</v>
      </c>
      <c r="D17057" s="102" t="s">
        <v>388</v>
      </c>
      <c r="E17057" s="102" t="s">
        <v>275</v>
      </c>
      <c r="F17057" s="102" t="s">
        <v>27295</v>
      </c>
      <c r="H17057" s="102">
        <v>45662</v>
      </c>
      <c r="I17057" s="102" t="s">
        <v>24945</v>
      </c>
      <c r="J17057" s="102" t="s">
        <v>1</v>
      </c>
      <c r="K17057" s="102" t="s">
        <v>2</v>
      </c>
      <c r="L17057" s="102" t="s">
        <v>24</v>
      </c>
      <c r="M17057" s="102" t="s">
        <v>1074</v>
      </c>
      <c r="N17057" s="102">
        <v>7</v>
      </c>
      <c r="O17057" s="102" t="s">
        <v>26235</v>
      </c>
    </row>
    <row r="17058" spans="1:15" x14ac:dyDescent="0.25">
      <c r="A17058" s="102" t="s">
        <v>25412</v>
      </c>
      <c r="B17058" s="103" t="s">
        <v>1764</v>
      </c>
      <c r="C17058" s="103" t="s">
        <v>274</v>
      </c>
      <c r="D17058" s="102" t="s">
        <v>388</v>
      </c>
      <c r="E17058" s="102" t="s">
        <v>275</v>
      </c>
      <c r="F17058" s="102" t="s">
        <v>27296</v>
      </c>
      <c r="H17058" s="102">
        <v>45662</v>
      </c>
      <c r="I17058" s="102" t="s">
        <v>24945</v>
      </c>
      <c r="J17058" s="102" t="s">
        <v>1</v>
      </c>
      <c r="K17058" s="102" t="s">
        <v>2</v>
      </c>
      <c r="L17058" s="102" t="s">
        <v>24</v>
      </c>
      <c r="M17058" s="102" t="s">
        <v>1074</v>
      </c>
      <c r="N17058" s="102">
        <v>7</v>
      </c>
      <c r="O17058" s="102" t="s">
        <v>26235</v>
      </c>
    </row>
    <row r="17059" spans="1:15" x14ac:dyDescent="0.25">
      <c r="A17059" s="102" t="s">
        <v>25412</v>
      </c>
      <c r="B17059" s="103" t="s">
        <v>1895</v>
      </c>
      <c r="C17059" s="103" t="s">
        <v>1640</v>
      </c>
      <c r="D17059" s="102" t="s">
        <v>388</v>
      </c>
      <c r="E17059" s="102" t="s">
        <v>275</v>
      </c>
      <c r="F17059" s="102" t="s">
        <v>27297</v>
      </c>
      <c r="H17059" s="102">
        <v>45662</v>
      </c>
      <c r="I17059" s="102" t="s">
        <v>24945</v>
      </c>
      <c r="J17059" s="102" t="s">
        <v>1</v>
      </c>
      <c r="K17059" s="102" t="s">
        <v>2</v>
      </c>
      <c r="L17059" s="102" t="s">
        <v>24</v>
      </c>
      <c r="M17059" s="102" t="s">
        <v>1082</v>
      </c>
      <c r="N17059" s="102">
        <v>7</v>
      </c>
      <c r="O17059" s="102" t="s">
        <v>26235</v>
      </c>
    </row>
    <row r="17060" spans="1:15" x14ac:dyDescent="0.25">
      <c r="A17060" s="102" t="s">
        <v>6066</v>
      </c>
      <c r="B17060" s="103" t="s">
        <v>2573</v>
      </c>
      <c r="C17060" s="103" t="s">
        <v>1118</v>
      </c>
      <c r="D17060" s="102" t="s">
        <v>27141</v>
      </c>
      <c r="E17060" s="102" t="s">
        <v>275</v>
      </c>
      <c r="F17060" s="102" t="s">
        <v>27298</v>
      </c>
      <c r="H17060" s="102">
        <v>45662</v>
      </c>
      <c r="I17060" s="102" t="s">
        <v>24945</v>
      </c>
      <c r="J17060" s="102" t="s">
        <v>1</v>
      </c>
      <c r="K17060" s="102" t="s">
        <v>2</v>
      </c>
      <c r="L17060" s="102" t="s">
        <v>24</v>
      </c>
      <c r="M17060" s="102" t="s">
        <v>1074</v>
      </c>
      <c r="N17060" s="102">
        <v>7</v>
      </c>
      <c r="O17060" s="102" t="s">
        <v>26235</v>
      </c>
    </row>
    <row r="17061" spans="1:15" x14ac:dyDescent="0.25">
      <c r="A17061" s="102" t="s">
        <v>25418</v>
      </c>
      <c r="B17061" s="103" t="s">
        <v>25419</v>
      </c>
      <c r="C17061" s="103" t="s">
        <v>274</v>
      </c>
      <c r="D17061" s="102" t="s">
        <v>27141</v>
      </c>
      <c r="E17061" s="102" t="s">
        <v>275</v>
      </c>
      <c r="F17061" s="102" t="s">
        <v>27299</v>
      </c>
      <c r="H17061" s="102">
        <v>45662</v>
      </c>
      <c r="I17061" s="102" t="s">
        <v>24945</v>
      </c>
      <c r="J17061" s="102" t="s">
        <v>1</v>
      </c>
      <c r="K17061" s="102" t="s">
        <v>2</v>
      </c>
      <c r="L17061" s="102" t="s">
        <v>24</v>
      </c>
      <c r="M17061" s="102" t="s">
        <v>1074</v>
      </c>
      <c r="N17061" s="102">
        <v>7</v>
      </c>
      <c r="O17061" s="102" t="s">
        <v>26235</v>
      </c>
    </row>
    <row r="17062" spans="1:15" x14ac:dyDescent="0.25">
      <c r="A17062" s="102" t="s">
        <v>25421</v>
      </c>
      <c r="B17062" s="103" t="s">
        <v>25422</v>
      </c>
      <c r="C17062" s="103" t="s">
        <v>274</v>
      </c>
      <c r="D17062" s="102" t="s">
        <v>27141</v>
      </c>
      <c r="E17062" s="102" t="s">
        <v>275</v>
      </c>
      <c r="F17062" s="102" t="s">
        <v>27300</v>
      </c>
      <c r="H17062" s="102">
        <v>45662</v>
      </c>
      <c r="I17062" s="102" t="s">
        <v>24945</v>
      </c>
      <c r="J17062" s="102" t="s">
        <v>1</v>
      </c>
      <c r="K17062" s="102" t="s">
        <v>2</v>
      </c>
      <c r="L17062" s="102" t="s">
        <v>24</v>
      </c>
      <c r="M17062" s="102" t="s">
        <v>1074</v>
      </c>
      <c r="N17062" s="102">
        <v>7</v>
      </c>
      <c r="O17062" s="102" t="s">
        <v>26235</v>
      </c>
    </row>
    <row r="17063" spans="1:15" x14ac:dyDescent="0.25">
      <c r="A17063" s="102" t="s">
        <v>25424</v>
      </c>
      <c r="B17063" s="103" t="s">
        <v>1250</v>
      </c>
      <c r="C17063" s="103" t="s">
        <v>274</v>
      </c>
      <c r="D17063" s="102" t="s">
        <v>27141</v>
      </c>
      <c r="E17063" s="102" t="s">
        <v>275</v>
      </c>
      <c r="F17063" s="102" t="s">
        <v>27301</v>
      </c>
      <c r="H17063" s="102">
        <v>45662</v>
      </c>
      <c r="I17063" s="102" t="s">
        <v>24945</v>
      </c>
      <c r="J17063" s="102" t="s">
        <v>1</v>
      </c>
      <c r="K17063" s="102" t="s">
        <v>2</v>
      </c>
      <c r="L17063" s="102" t="s">
        <v>24</v>
      </c>
      <c r="M17063" s="102" t="s">
        <v>1074</v>
      </c>
      <c r="N17063" s="102">
        <v>7</v>
      </c>
      <c r="O17063" s="102" t="s">
        <v>26235</v>
      </c>
    </row>
    <row r="17064" spans="1:15" x14ac:dyDescent="0.25">
      <c r="A17064" s="102" t="s">
        <v>25424</v>
      </c>
      <c r="B17064" s="103" t="s">
        <v>3375</v>
      </c>
      <c r="C17064" s="103" t="s">
        <v>274</v>
      </c>
      <c r="D17064" s="102" t="s">
        <v>27141</v>
      </c>
      <c r="E17064" s="102" t="s">
        <v>275</v>
      </c>
      <c r="F17064" s="102" t="s">
        <v>27302</v>
      </c>
      <c r="H17064" s="102">
        <v>45662</v>
      </c>
      <c r="I17064" s="102" t="s">
        <v>24945</v>
      </c>
      <c r="J17064" s="102" t="s">
        <v>1</v>
      </c>
      <c r="K17064" s="102" t="s">
        <v>2</v>
      </c>
      <c r="L17064" s="102" t="s">
        <v>24</v>
      </c>
      <c r="M17064" s="102" t="s">
        <v>1074</v>
      </c>
      <c r="N17064" s="102">
        <v>7</v>
      </c>
      <c r="O17064" s="102" t="s">
        <v>26235</v>
      </c>
    </row>
    <row r="17065" spans="1:15" x14ac:dyDescent="0.25">
      <c r="A17065" s="102" t="s">
        <v>2223</v>
      </c>
      <c r="B17065" s="103" t="s">
        <v>1515</v>
      </c>
      <c r="C17065" s="103" t="s">
        <v>274</v>
      </c>
      <c r="D17065" s="102" t="s">
        <v>27141</v>
      </c>
      <c r="E17065" s="102" t="s">
        <v>275</v>
      </c>
      <c r="F17065" s="102" t="s">
        <v>27303</v>
      </c>
      <c r="H17065" s="102">
        <v>45662</v>
      </c>
      <c r="I17065" s="102" t="s">
        <v>24945</v>
      </c>
      <c r="J17065" s="102" t="s">
        <v>1</v>
      </c>
      <c r="K17065" s="102" t="s">
        <v>2</v>
      </c>
      <c r="L17065" s="102" t="s">
        <v>24</v>
      </c>
      <c r="M17065" s="102" t="s">
        <v>1074</v>
      </c>
      <c r="N17065" s="102">
        <v>7</v>
      </c>
      <c r="O17065" s="102" t="s">
        <v>26235</v>
      </c>
    </row>
    <row r="17066" spans="1:15" x14ac:dyDescent="0.25">
      <c r="A17066" s="102" t="s">
        <v>25428</v>
      </c>
      <c r="B17066" s="103" t="s">
        <v>8563</v>
      </c>
      <c r="C17066" s="103" t="s">
        <v>1118</v>
      </c>
      <c r="D17066" s="102" t="s">
        <v>27141</v>
      </c>
      <c r="E17066" s="102" t="s">
        <v>275</v>
      </c>
      <c r="F17066" s="102" t="s">
        <v>27304</v>
      </c>
      <c r="H17066" s="102">
        <v>45662</v>
      </c>
      <c r="I17066" s="102" t="s">
        <v>24945</v>
      </c>
      <c r="J17066" s="102" t="s">
        <v>1</v>
      </c>
      <c r="K17066" s="102" t="s">
        <v>2</v>
      </c>
      <c r="L17066" s="102" t="s">
        <v>24</v>
      </c>
      <c r="M17066" s="102" t="s">
        <v>1074</v>
      </c>
      <c r="N17066" s="102">
        <v>7</v>
      </c>
      <c r="O17066" s="102" t="s">
        <v>26235</v>
      </c>
    </row>
    <row r="17067" spans="1:15" x14ac:dyDescent="0.25">
      <c r="A17067" s="102" t="s">
        <v>25430</v>
      </c>
      <c r="B17067" s="103" t="s">
        <v>25431</v>
      </c>
      <c r="C17067" s="103" t="s">
        <v>274</v>
      </c>
      <c r="D17067" s="102" t="s">
        <v>27141</v>
      </c>
      <c r="E17067" s="102" t="s">
        <v>275</v>
      </c>
      <c r="F17067" s="102" t="s">
        <v>27305</v>
      </c>
      <c r="H17067" s="102">
        <v>45662</v>
      </c>
      <c r="I17067" s="102" t="s">
        <v>24945</v>
      </c>
      <c r="J17067" s="102" t="s">
        <v>1</v>
      </c>
      <c r="K17067" s="102" t="s">
        <v>2</v>
      </c>
      <c r="L17067" s="102" t="s">
        <v>24</v>
      </c>
      <c r="M17067" s="102" t="s">
        <v>1074</v>
      </c>
      <c r="N17067" s="102">
        <v>7</v>
      </c>
      <c r="O17067" s="102" t="s">
        <v>26235</v>
      </c>
    </row>
    <row r="17068" spans="1:15" x14ac:dyDescent="0.25">
      <c r="A17068" s="102" t="s">
        <v>4110</v>
      </c>
      <c r="B17068" s="103" t="s">
        <v>11257</v>
      </c>
      <c r="C17068" s="103" t="s">
        <v>277</v>
      </c>
      <c r="D17068" s="102" t="s">
        <v>388</v>
      </c>
      <c r="E17068" s="102" t="s">
        <v>275</v>
      </c>
      <c r="F17068" s="102" t="s">
        <v>27306</v>
      </c>
      <c r="H17068" s="102">
        <v>45662</v>
      </c>
      <c r="I17068" s="102" t="s">
        <v>24945</v>
      </c>
      <c r="J17068" s="102" t="s">
        <v>1</v>
      </c>
      <c r="K17068" s="102" t="s">
        <v>2</v>
      </c>
      <c r="L17068" s="102" t="s">
        <v>24</v>
      </c>
      <c r="M17068" s="102" t="s">
        <v>1074</v>
      </c>
      <c r="N17068" s="102">
        <v>7</v>
      </c>
      <c r="O17068" s="102" t="s">
        <v>26235</v>
      </c>
    </row>
    <row r="17069" spans="1:15" x14ac:dyDescent="0.25">
      <c r="A17069" s="102" t="s">
        <v>25434</v>
      </c>
      <c r="B17069" s="103" t="s">
        <v>25435</v>
      </c>
      <c r="C17069" s="103" t="s">
        <v>274</v>
      </c>
      <c r="D17069" s="102" t="s">
        <v>388</v>
      </c>
      <c r="E17069" s="102" t="s">
        <v>275</v>
      </c>
      <c r="F17069" s="102" t="s">
        <v>27307</v>
      </c>
      <c r="H17069" s="102">
        <v>45662</v>
      </c>
      <c r="I17069" s="102" t="s">
        <v>24945</v>
      </c>
      <c r="J17069" s="102" t="s">
        <v>1</v>
      </c>
      <c r="K17069" s="102" t="s">
        <v>2</v>
      </c>
      <c r="L17069" s="102" t="s">
        <v>24</v>
      </c>
      <c r="M17069" s="102" t="s">
        <v>1074</v>
      </c>
      <c r="N17069" s="102">
        <v>7</v>
      </c>
      <c r="O17069" s="102" t="s">
        <v>26235</v>
      </c>
    </row>
    <row r="17070" spans="1:15" x14ac:dyDescent="0.25">
      <c r="A17070" s="102" t="s">
        <v>1934</v>
      </c>
      <c r="B17070" s="103" t="s">
        <v>2495</v>
      </c>
      <c r="C17070" s="103" t="s">
        <v>274</v>
      </c>
      <c r="D17070" s="102" t="s">
        <v>388</v>
      </c>
      <c r="E17070" s="102" t="s">
        <v>275</v>
      </c>
      <c r="F17070" s="102" t="s">
        <v>27308</v>
      </c>
      <c r="H17070" s="102">
        <v>45662</v>
      </c>
      <c r="I17070" s="102" t="s">
        <v>24945</v>
      </c>
      <c r="J17070" s="102" t="s">
        <v>1</v>
      </c>
      <c r="K17070" s="102" t="s">
        <v>2</v>
      </c>
      <c r="L17070" s="102" t="s">
        <v>24</v>
      </c>
      <c r="M17070" s="102" t="s">
        <v>1074</v>
      </c>
      <c r="N17070" s="102">
        <v>7</v>
      </c>
      <c r="O17070" s="102" t="s">
        <v>26235</v>
      </c>
    </row>
    <row r="17071" spans="1:15" x14ac:dyDescent="0.25">
      <c r="A17071" s="102" t="s">
        <v>25438</v>
      </c>
      <c r="B17071" s="103" t="s">
        <v>4004</v>
      </c>
      <c r="C17071" s="103" t="s">
        <v>274</v>
      </c>
      <c r="D17071" s="102" t="s">
        <v>388</v>
      </c>
      <c r="E17071" s="102" t="s">
        <v>275</v>
      </c>
      <c r="F17071" s="102" t="s">
        <v>27309</v>
      </c>
      <c r="H17071" s="102">
        <v>45662</v>
      </c>
      <c r="I17071" s="102" t="s">
        <v>24945</v>
      </c>
      <c r="J17071" s="102" t="s">
        <v>1</v>
      </c>
      <c r="K17071" s="102" t="s">
        <v>2</v>
      </c>
      <c r="L17071" s="102" t="s">
        <v>24</v>
      </c>
      <c r="M17071" s="102" t="s">
        <v>1074</v>
      </c>
      <c r="N17071" s="102">
        <v>7</v>
      </c>
      <c r="O17071" s="102" t="s">
        <v>26235</v>
      </c>
    </row>
    <row r="17072" spans="1:15" x14ac:dyDescent="0.25">
      <c r="A17072" s="102" t="s">
        <v>25440</v>
      </c>
      <c r="B17072" s="103" t="s">
        <v>21720</v>
      </c>
      <c r="C17072" s="103" t="s">
        <v>1118</v>
      </c>
      <c r="D17072" s="102" t="s">
        <v>27141</v>
      </c>
      <c r="E17072" s="102" t="s">
        <v>275</v>
      </c>
      <c r="F17072" s="102" t="s">
        <v>27310</v>
      </c>
      <c r="H17072" s="102">
        <v>45662</v>
      </c>
      <c r="I17072" s="102" t="s">
        <v>24945</v>
      </c>
      <c r="J17072" s="102" t="s">
        <v>1</v>
      </c>
      <c r="K17072" s="102" t="s">
        <v>2</v>
      </c>
      <c r="L17072" s="102" t="s">
        <v>24</v>
      </c>
      <c r="M17072" s="102" t="s">
        <v>1074</v>
      </c>
      <c r="N17072" s="102">
        <v>7</v>
      </c>
      <c r="O17072" s="102" t="s">
        <v>26235</v>
      </c>
    </row>
    <row r="17073" spans="1:15" x14ac:dyDescent="0.25">
      <c r="A17073" s="102" t="s">
        <v>8027</v>
      </c>
      <c r="B17073" s="103" t="s">
        <v>2564</v>
      </c>
      <c r="C17073" s="103" t="s">
        <v>274</v>
      </c>
      <c r="D17073" s="102" t="s">
        <v>27141</v>
      </c>
      <c r="E17073" s="102" t="s">
        <v>275</v>
      </c>
      <c r="F17073" s="102" t="s">
        <v>27311</v>
      </c>
      <c r="H17073" s="102">
        <v>45662</v>
      </c>
      <c r="I17073" s="102" t="s">
        <v>24945</v>
      </c>
      <c r="J17073" s="102" t="s">
        <v>1</v>
      </c>
      <c r="K17073" s="102" t="s">
        <v>2</v>
      </c>
      <c r="L17073" s="102" t="s">
        <v>24</v>
      </c>
      <c r="M17073" s="102" t="s">
        <v>1074</v>
      </c>
      <c r="N17073" s="102">
        <v>7</v>
      </c>
      <c r="O17073" s="102" t="s">
        <v>26235</v>
      </c>
    </row>
    <row r="17074" spans="1:15" x14ac:dyDescent="0.25">
      <c r="A17074" s="102" t="s">
        <v>8027</v>
      </c>
      <c r="B17074" s="103" t="s">
        <v>1079</v>
      </c>
      <c r="C17074" s="103" t="s">
        <v>274</v>
      </c>
      <c r="D17074" s="102" t="s">
        <v>27141</v>
      </c>
      <c r="E17074" s="102" t="s">
        <v>275</v>
      </c>
      <c r="F17074" s="102" t="s">
        <v>27312</v>
      </c>
      <c r="H17074" s="102">
        <v>45662</v>
      </c>
      <c r="I17074" s="102" t="s">
        <v>24945</v>
      </c>
      <c r="J17074" s="102" t="s">
        <v>1</v>
      </c>
      <c r="K17074" s="102" t="s">
        <v>2</v>
      </c>
      <c r="L17074" s="102" t="s">
        <v>24</v>
      </c>
      <c r="M17074" s="102" t="s">
        <v>1074</v>
      </c>
      <c r="N17074" s="102">
        <v>7</v>
      </c>
      <c r="O17074" s="102" t="s">
        <v>26235</v>
      </c>
    </row>
    <row r="17075" spans="1:15" x14ac:dyDescent="0.25">
      <c r="A17075" s="102" t="s">
        <v>25444</v>
      </c>
      <c r="B17075" s="103" t="s">
        <v>25445</v>
      </c>
      <c r="C17075" s="103" t="s">
        <v>274</v>
      </c>
      <c r="D17075" s="102" t="s">
        <v>27141</v>
      </c>
      <c r="E17075" s="102" t="s">
        <v>275</v>
      </c>
      <c r="F17075" s="102" t="s">
        <v>27313</v>
      </c>
      <c r="H17075" s="102">
        <v>45662</v>
      </c>
      <c r="I17075" s="102" t="s">
        <v>24945</v>
      </c>
      <c r="J17075" s="102" t="s">
        <v>1</v>
      </c>
      <c r="K17075" s="102" t="s">
        <v>2</v>
      </c>
      <c r="L17075" s="102" t="s">
        <v>24</v>
      </c>
      <c r="M17075" s="102" t="s">
        <v>1074</v>
      </c>
      <c r="N17075" s="102">
        <v>7</v>
      </c>
      <c r="O17075" s="102" t="s">
        <v>26235</v>
      </c>
    </row>
    <row r="17076" spans="1:15" x14ac:dyDescent="0.25">
      <c r="A17076" s="102" t="s">
        <v>27314</v>
      </c>
      <c r="B17076" s="103" t="s">
        <v>27315</v>
      </c>
      <c r="C17076" s="103" t="s">
        <v>274</v>
      </c>
      <c r="D17076" s="102" t="s">
        <v>152</v>
      </c>
      <c r="E17076" s="102" t="s">
        <v>275</v>
      </c>
      <c r="H17076" s="102">
        <v>45660</v>
      </c>
      <c r="I17076" s="102" t="s">
        <v>22877</v>
      </c>
      <c r="J17076" s="102" t="s">
        <v>308</v>
      </c>
      <c r="K17076" s="102" t="s">
        <v>110</v>
      </c>
      <c r="L17076" s="102" t="s">
        <v>22878</v>
      </c>
      <c r="M17076" s="102" t="s">
        <v>1074</v>
      </c>
      <c r="N17076" s="102">
        <v>5</v>
      </c>
      <c r="O17076" s="102" t="s">
        <v>26235</v>
      </c>
    </row>
    <row r="17077" spans="1:15" x14ac:dyDescent="0.25">
      <c r="A17077" s="102" t="s">
        <v>27316</v>
      </c>
      <c r="B17077" s="103" t="s">
        <v>27317</v>
      </c>
      <c r="C17077" s="103" t="s">
        <v>1118</v>
      </c>
      <c r="D17077" s="102" t="s">
        <v>152</v>
      </c>
      <c r="E17077" s="102" t="s">
        <v>275</v>
      </c>
      <c r="H17077" s="102">
        <v>45660</v>
      </c>
      <c r="I17077" s="102" t="s">
        <v>22877</v>
      </c>
      <c r="J17077" s="102" t="s">
        <v>308</v>
      </c>
      <c r="K17077" s="102" t="s">
        <v>110</v>
      </c>
      <c r="L17077" s="102" t="s">
        <v>22878</v>
      </c>
      <c r="M17077" s="102" t="s">
        <v>1074</v>
      </c>
      <c r="N17077" s="102">
        <v>5</v>
      </c>
      <c r="O17077" s="102" t="s">
        <v>26235</v>
      </c>
    </row>
    <row r="17078" spans="1:15" x14ac:dyDescent="0.25">
      <c r="A17078" s="102" t="s">
        <v>27318</v>
      </c>
      <c r="B17078" s="103" t="s">
        <v>1080</v>
      </c>
      <c r="C17078" s="103" t="s">
        <v>1118</v>
      </c>
      <c r="D17078" s="102" t="s">
        <v>152</v>
      </c>
      <c r="E17078" s="102" t="s">
        <v>275</v>
      </c>
      <c r="H17078" s="102">
        <v>45660</v>
      </c>
      <c r="I17078" s="102" t="s">
        <v>22877</v>
      </c>
      <c r="J17078" s="102" t="s">
        <v>308</v>
      </c>
      <c r="K17078" s="102" t="s">
        <v>110</v>
      </c>
      <c r="L17078" s="102" t="s">
        <v>22878</v>
      </c>
      <c r="M17078" s="102" t="s">
        <v>1074</v>
      </c>
      <c r="N17078" s="102">
        <v>5</v>
      </c>
      <c r="O17078" s="102" t="s">
        <v>26235</v>
      </c>
    </row>
    <row r="17079" spans="1:15" x14ac:dyDescent="0.25">
      <c r="A17079" s="102" t="s">
        <v>27319</v>
      </c>
      <c r="B17079" s="103" t="s">
        <v>27320</v>
      </c>
      <c r="C17079" s="103" t="s">
        <v>1118</v>
      </c>
      <c r="D17079" s="102" t="s">
        <v>152</v>
      </c>
      <c r="E17079" s="102" t="s">
        <v>275</v>
      </c>
      <c r="H17079" s="102">
        <v>45660</v>
      </c>
      <c r="I17079" s="102" t="s">
        <v>22877</v>
      </c>
      <c r="J17079" s="102" t="s">
        <v>308</v>
      </c>
      <c r="K17079" s="102" t="s">
        <v>110</v>
      </c>
      <c r="L17079" s="102" t="s">
        <v>22878</v>
      </c>
      <c r="M17079" s="102" t="s">
        <v>1074</v>
      </c>
      <c r="N17079" s="102">
        <v>5</v>
      </c>
      <c r="O17079" s="102" t="s">
        <v>26235</v>
      </c>
    </row>
    <row r="17080" spans="1:15" x14ac:dyDescent="0.25">
      <c r="A17080" s="102" t="s">
        <v>27321</v>
      </c>
      <c r="B17080" s="103" t="s">
        <v>1500</v>
      </c>
      <c r="C17080" s="103" t="s">
        <v>1118</v>
      </c>
      <c r="D17080" s="102" t="s">
        <v>152</v>
      </c>
      <c r="E17080" s="102" t="s">
        <v>275</v>
      </c>
      <c r="H17080" s="102">
        <v>45660</v>
      </c>
      <c r="I17080" s="102" t="s">
        <v>22877</v>
      </c>
      <c r="J17080" s="102" t="s">
        <v>308</v>
      </c>
      <c r="K17080" s="102" t="s">
        <v>110</v>
      </c>
      <c r="L17080" s="102" t="s">
        <v>22878</v>
      </c>
      <c r="M17080" s="102" t="s">
        <v>1074</v>
      </c>
      <c r="N17080" s="102">
        <v>5</v>
      </c>
      <c r="O17080" s="102" t="s">
        <v>26235</v>
      </c>
    </row>
    <row r="17081" spans="1:15" x14ac:dyDescent="0.25">
      <c r="A17081" s="102" t="s">
        <v>27322</v>
      </c>
      <c r="B17081" s="103" t="s">
        <v>15328</v>
      </c>
      <c r="C17081" s="103" t="s">
        <v>1082</v>
      </c>
      <c r="D17081" s="102" t="s">
        <v>152</v>
      </c>
      <c r="E17081" s="102" t="s">
        <v>275</v>
      </c>
      <c r="H17081" s="102">
        <v>45660</v>
      </c>
      <c r="I17081" s="102" t="s">
        <v>22877</v>
      </c>
      <c r="J17081" s="102" t="s">
        <v>308</v>
      </c>
      <c r="K17081" s="102" t="s">
        <v>110</v>
      </c>
      <c r="L17081" s="102" t="s">
        <v>22878</v>
      </c>
      <c r="M17081" s="102" t="s">
        <v>1082</v>
      </c>
      <c r="N17081" s="102">
        <v>5</v>
      </c>
      <c r="O17081" s="102" t="s">
        <v>26235</v>
      </c>
    </row>
    <row r="17082" spans="1:15" x14ac:dyDescent="0.25">
      <c r="A17082" s="102" t="s">
        <v>27323</v>
      </c>
      <c r="B17082" s="103" t="s">
        <v>23305</v>
      </c>
      <c r="C17082" s="103" t="s">
        <v>1082</v>
      </c>
      <c r="D17082" s="102" t="s">
        <v>152</v>
      </c>
      <c r="E17082" s="102" t="s">
        <v>275</v>
      </c>
      <c r="H17082" s="102">
        <v>45660</v>
      </c>
      <c r="I17082" s="102" t="s">
        <v>22877</v>
      </c>
      <c r="J17082" s="102" t="s">
        <v>308</v>
      </c>
      <c r="K17082" s="102" t="s">
        <v>110</v>
      </c>
      <c r="L17082" s="102" t="s">
        <v>22878</v>
      </c>
      <c r="M17082" s="102" t="s">
        <v>1082</v>
      </c>
      <c r="N17082" s="102">
        <v>5</v>
      </c>
      <c r="O17082" s="102" t="s">
        <v>26235</v>
      </c>
    </row>
    <row r="17083" spans="1:15" x14ac:dyDescent="0.25">
      <c r="A17083" s="102" t="s">
        <v>27324</v>
      </c>
      <c r="B17083" s="103" t="s">
        <v>8419</v>
      </c>
      <c r="C17083" s="103" t="s">
        <v>274</v>
      </c>
      <c r="D17083" s="102" t="s">
        <v>152</v>
      </c>
      <c r="E17083" s="102" t="s">
        <v>275</v>
      </c>
      <c r="H17083" s="102">
        <v>45660</v>
      </c>
      <c r="I17083" s="102" t="s">
        <v>22877</v>
      </c>
      <c r="J17083" s="102" t="s">
        <v>308</v>
      </c>
      <c r="K17083" s="102" t="s">
        <v>110</v>
      </c>
      <c r="L17083" s="102" t="s">
        <v>22878</v>
      </c>
      <c r="M17083" s="102" t="s">
        <v>1074</v>
      </c>
      <c r="N17083" s="102">
        <v>5</v>
      </c>
      <c r="O17083" s="102" t="s">
        <v>26235</v>
      </c>
    </row>
    <row r="17084" spans="1:15" x14ac:dyDescent="0.25">
      <c r="A17084" s="102" t="s">
        <v>27325</v>
      </c>
      <c r="B17084" s="103" t="s">
        <v>27326</v>
      </c>
      <c r="C17084" s="103" t="s">
        <v>1118</v>
      </c>
      <c r="D17084" s="102" t="s">
        <v>152</v>
      </c>
      <c r="E17084" s="102" t="s">
        <v>275</v>
      </c>
      <c r="H17084" s="102">
        <v>45660</v>
      </c>
      <c r="I17084" s="102" t="s">
        <v>22877</v>
      </c>
      <c r="J17084" s="102" t="s">
        <v>308</v>
      </c>
      <c r="K17084" s="102" t="s">
        <v>110</v>
      </c>
      <c r="L17084" s="102" t="s">
        <v>22878</v>
      </c>
      <c r="M17084" s="102" t="s">
        <v>1074</v>
      </c>
      <c r="N17084" s="102">
        <v>5</v>
      </c>
      <c r="O17084" s="102" t="s">
        <v>26235</v>
      </c>
    </row>
    <row r="17085" spans="1:15" x14ac:dyDescent="0.25">
      <c r="A17085" s="102" t="s">
        <v>27327</v>
      </c>
      <c r="B17085" s="103" t="s">
        <v>26116</v>
      </c>
      <c r="C17085" s="103" t="s">
        <v>1118</v>
      </c>
      <c r="D17085" s="102" t="s">
        <v>152</v>
      </c>
      <c r="E17085" s="102" t="s">
        <v>275</v>
      </c>
      <c r="H17085" s="102">
        <v>45660</v>
      </c>
      <c r="I17085" s="102" t="s">
        <v>22877</v>
      </c>
      <c r="J17085" s="102" t="s">
        <v>308</v>
      </c>
      <c r="K17085" s="102" t="s">
        <v>110</v>
      </c>
      <c r="L17085" s="102" t="s">
        <v>22878</v>
      </c>
      <c r="M17085" s="102" t="s">
        <v>1074</v>
      </c>
      <c r="N17085" s="102">
        <v>5</v>
      </c>
      <c r="O17085" s="102" t="s">
        <v>26235</v>
      </c>
    </row>
    <row r="17086" spans="1:15" x14ac:dyDescent="0.25">
      <c r="A17086" s="102" t="s">
        <v>27328</v>
      </c>
      <c r="B17086" s="103" t="s">
        <v>22926</v>
      </c>
      <c r="C17086" s="103" t="s">
        <v>1118</v>
      </c>
      <c r="D17086" s="102" t="s">
        <v>152</v>
      </c>
      <c r="E17086" s="102" t="s">
        <v>275</v>
      </c>
      <c r="H17086" s="102">
        <v>45660</v>
      </c>
      <c r="I17086" s="102" t="s">
        <v>22877</v>
      </c>
      <c r="J17086" s="102" t="s">
        <v>308</v>
      </c>
      <c r="K17086" s="102" t="s">
        <v>110</v>
      </c>
      <c r="L17086" s="102" t="s">
        <v>22878</v>
      </c>
      <c r="M17086" s="102" t="s">
        <v>1074</v>
      </c>
      <c r="N17086" s="102">
        <v>5</v>
      </c>
      <c r="O17086" s="102" t="s">
        <v>26235</v>
      </c>
    </row>
    <row r="17087" spans="1:15" x14ac:dyDescent="0.25">
      <c r="A17087" s="102" t="s">
        <v>27329</v>
      </c>
      <c r="B17087" s="103" t="s">
        <v>27330</v>
      </c>
      <c r="C17087" s="103" t="s">
        <v>274</v>
      </c>
      <c r="D17087" s="102" t="s">
        <v>152</v>
      </c>
      <c r="E17087" s="102" t="s">
        <v>275</v>
      </c>
      <c r="H17087" s="102">
        <v>45660</v>
      </c>
      <c r="I17087" s="102" t="s">
        <v>22877</v>
      </c>
      <c r="J17087" s="102" t="s">
        <v>308</v>
      </c>
      <c r="K17087" s="102" t="s">
        <v>110</v>
      </c>
      <c r="L17087" s="102" t="s">
        <v>22878</v>
      </c>
      <c r="M17087" s="102" t="s">
        <v>1074</v>
      </c>
      <c r="N17087" s="102">
        <v>5</v>
      </c>
      <c r="O17087" s="102" t="s">
        <v>26235</v>
      </c>
    </row>
    <row r="17088" spans="1:15" x14ac:dyDescent="0.25">
      <c r="A17088" s="102" t="s">
        <v>27331</v>
      </c>
      <c r="B17088" s="103" t="s">
        <v>23047</v>
      </c>
      <c r="C17088" s="103" t="s">
        <v>274</v>
      </c>
      <c r="D17088" s="102" t="s">
        <v>152</v>
      </c>
      <c r="E17088" s="102" t="s">
        <v>275</v>
      </c>
      <c r="H17088" s="102">
        <v>45660</v>
      </c>
      <c r="I17088" s="102" t="s">
        <v>22877</v>
      </c>
      <c r="J17088" s="102" t="s">
        <v>308</v>
      </c>
      <c r="K17088" s="102" t="s">
        <v>110</v>
      </c>
      <c r="L17088" s="102" t="s">
        <v>22878</v>
      </c>
      <c r="M17088" s="102" t="s">
        <v>1074</v>
      </c>
      <c r="N17088" s="102">
        <v>5</v>
      </c>
      <c r="O17088" s="102" t="s">
        <v>26235</v>
      </c>
    </row>
    <row r="17089" spans="1:15" x14ac:dyDescent="0.25">
      <c r="A17089" s="102" t="s">
        <v>27332</v>
      </c>
      <c r="B17089" s="103" t="s">
        <v>27333</v>
      </c>
      <c r="C17089" s="103" t="s">
        <v>274</v>
      </c>
      <c r="D17089" s="102" t="s">
        <v>152</v>
      </c>
      <c r="E17089" s="102" t="s">
        <v>275</v>
      </c>
      <c r="H17089" s="102">
        <v>45660</v>
      </c>
      <c r="I17089" s="102" t="s">
        <v>22877</v>
      </c>
      <c r="J17089" s="102" t="s">
        <v>308</v>
      </c>
      <c r="K17089" s="102" t="s">
        <v>110</v>
      </c>
      <c r="L17089" s="102" t="s">
        <v>22878</v>
      </c>
      <c r="M17089" s="102" t="s">
        <v>1074</v>
      </c>
      <c r="N17089" s="102">
        <v>5</v>
      </c>
      <c r="O17089" s="102" t="s">
        <v>26235</v>
      </c>
    </row>
    <row r="17090" spans="1:15" x14ac:dyDescent="0.25">
      <c r="A17090" s="102" t="s">
        <v>27334</v>
      </c>
      <c r="B17090" s="103" t="s">
        <v>4325</v>
      </c>
      <c r="C17090" s="103" t="s">
        <v>274</v>
      </c>
      <c r="D17090" s="102" t="s">
        <v>152</v>
      </c>
      <c r="E17090" s="102" t="s">
        <v>275</v>
      </c>
      <c r="H17090" s="102">
        <v>45660</v>
      </c>
      <c r="I17090" s="102" t="s">
        <v>22877</v>
      </c>
      <c r="J17090" s="102" t="s">
        <v>308</v>
      </c>
      <c r="K17090" s="102" t="s">
        <v>110</v>
      </c>
      <c r="L17090" s="102" t="s">
        <v>22878</v>
      </c>
      <c r="M17090" s="102" t="s">
        <v>1074</v>
      </c>
      <c r="N17090" s="102">
        <v>5</v>
      </c>
      <c r="O17090" s="102" t="s">
        <v>26235</v>
      </c>
    </row>
    <row r="17091" spans="1:15" x14ac:dyDescent="0.25">
      <c r="A17091" s="102" t="s">
        <v>27335</v>
      </c>
      <c r="B17091" s="103" t="s">
        <v>6724</v>
      </c>
      <c r="C17091" s="103" t="s">
        <v>274</v>
      </c>
      <c r="D17091" s="102" t="s">
        <v>152</v>
      </c>
      <c r="E17091" s="102" t="s">
        <v>275</v>
      </c>
      <c r="H17091" s="102">
        <v>45660</v>
      </c>
      <c r="I17091" s="102" t="s">
        <v>22877</v>
      </c>
      <c r="J17091" s="102" t="s">
        <v>308</v>
      </c>
      <c r="K17091" s="102" t="s">
        <v>110</v>
      </c>
      <c r="L17091" s="102" t="s">
        <v>22878</v>
      </c>
      <c r="M17091" s="102" t="s">
        <v>1074</v>
      </c>
      <c r="N17091" s="102">
        <v>5</v>
      </c>
      <c r="O17091" s="102" t="s">
        <v>26235</v>
      </c>
    </row>
    <row r="17092" spans="1:15" x14ac:dyDescent="0.25">
      <c r="A17092" s="102" t="s">
        <v>27336</v>
      </c>
      <c r="B17092" s="103" t="s">
        <v>27337</v>
      </c>
      <c r="C17092" s="103" t="s">
        <v>277</v>
      </c>
      <c r="D17092" s="102" t="s">
        <v>281</v>
      </c>
      <c r="E17092" s="102" t="s">
        <v>275</v>
      </c>
      <c r="F17092" s="102" t="s">
        <v>27338</v>
      </c>
      <c r="H17092" s="102">
        <v>45660</v>
      </c>
      <c r="I17092" s="102" t="s">
        <v>22970</v>
      </c>
      <c r="J17092" s="102" t="s">
        <v>308</v>
      </c>
      <c r="K17092" s="102" t="s">
        <v>22971</v>
      </c>
      <c r="L17092" s="102" t="s">
        <v>22972</v>
      </c>
      <c r="M17092" s="102" t="s">
        <v>1074</v>
      </c>
      <c r="N17092" s="102">
        <v>5</v>
      </c>
      <c r="O17092" s="102" t="s">
        <v>26235</v>
      </c>
    </row>
    <row r="17093" spans="1:15" x14ac:dyDescent="0.25">
      <c r="A17093" s="102" t="s">
        <v>27339</v>
      </c>
      <c r="B17093" s="103" t="s">
        <v>27340</v>
      </c>
      <c r="C17093" s="103" t="s">
        <v>274</v>
      </c>
      <c r="D17093" s="102" t="s">
        <v>281</v>
      </c>
      <c r="E17093" s="102" t="s">
        <v>275</v>
      </c>
      <c r="F17093" s="102" t="s">
        <v>27341</v>
      </c>
      <c r="H17093" s="102">
        <v>45660</v>
      </c>
      <c r="I17093" s="102" t="s">
        <v>22970</v>
      </c>
      <c r="J17093" s="102" t="s">
        <v>308</v>
      </c>
      <c r="K17093" s="102" t="s">
        <v>22971</v>
      </c>
      <c r="L17093" s="102" t="s">
        <v>22972</v>
      </c>
      <c r="M17093" s="102" t="s">
        <v>1074</v>
      </c>
      <c r="N17093" s="102">
        <v>5</v>
      </c>
      <c r="O17093" s="102" t="s">
        <v>26235</v>
      </c>
    </row>
    <row r="17094" spans="1:15" x14ac:dyDescent="0.25">
      <c r="A17094" s="102" t="s">
        <v>27342</v>
      </c>
      <c r="B17094" s="103" t="s">
        <v>27343</v>
      </c>
      <c r="C17094" s="103" t="s">
        <v>274</v>
      </c>
      <c r="D17094" s="102" t="s">
        <v>281</v>
      </c>
      <c r="E17094" s="102" t="s">
        <v>275</v>
      </c>
      <c r="F17094" s="102" t="s">
        <v>27344</v>
      </c>
      <c r="H17094" s="102">
        <v>45660</v>
      </c>
      <c r="I17094" s="102" t="s">
        <v>22970</v>
      </c>
      <c r="J17094" s="102" t="s">
        <v>308</v>
      </c>
      <c r="K17094" s="102" t="s">
        <v>22971</v>
      </c>
      <c r="L17094" s="102" t="s">
        <v>22972</v>
      </c>
      <c r="M17094" s="102" t="s">
        <v>1074</v>
      </c>
      <c r="N17094" s="102">
        <v>5</v>
      </c>
      <c r="O17094" s="102" t="s">
        <v>26235</v>
      </c>
    </row>
    <row r="17095" spans="1:15" x14ac:dyDescent="0.25">
      <c r="A17095" s="102" t="s">
        <v>27345</v>
      </c>
      <c r="B17095" s="103" t="s">
        <v>15065</v>
      </c>
      <c r="C17095" s="103" t="s">
        <v>274</v>
      </c>
      <c r="D17095" s="102" t="s">
        <v>281</v>
      </c>
      <c r="E17095" s="102" t="s">
        <v>275</v>
      </c>
      <c r="F17095" s="102" t="s">
        <v>27346</v>
      </c>
      <c r="H17095" s="102">
        <v>45660</v>
      </c>
      <c r="I17095" s="102" t="s">
        <v>22970</v>
      </c>
      <c r="J17095" s="102" t="s">
        <v>308</v>
      </c>
      <c r="K17095" s="102" t="s">
        <v>22971</v>
      </c>
      <c r="L17095" s="102" t="s">
        <v>22972</v>
      </c>
      <c r="M17095" s="102" t="s">
        <v>1074</v>
      </c>
      <c r="N17095" s="102">
        <v>5</v>
      </c>
      <c r="O17095" s="102" t="s">
        <v>26235</v>
      </c>
    </row>
    <row r="17096" spans="1:15" x14ac:dyDescent="0.25">
      <c r="A17096" s="102" t="s">
        <v>27347</v>
      </c>
      <c r="B17096" s="103" t="s">
        <v>6724</v>
      </c>
      <c r="C17096" s="103" t="s">
        <v>274</v>
      </c>
      <c r="D17096" s="102" t="s">
        <v>196</v>
      </c>
      <c r="E17096" s="102" t="s">
        <v>275</v>
      </c>
      <c r="F17096" s="102" t="s">
        <v>27348</v>
      </c>
      <c r="H17096" s="102">
        <v>45660</v>
      </c>
      <c r="I17096" s="102" t="s">
        <v>22970</v>
      </c>
      <c r="J17096" s="102" t="s">
        <v>308</v>
      </c>
      <c r="K17096" s="102" t="s">
        <v>22971</v>
      </c>
      <c r="L17096" s="102" t="s">
        <v>22972</v>
      </c>
      <c r="M17096" s="102" t="s">
        <v>1074</v>
      </c>
      <c r="N17096" s="102">
        <v>5</v>
      </c>
      <c r="O17096" s="102" t="s">
        <v>26235</v>
      </c>
    </row>
    <row r="17097" spans="1:15" x14ac:dyDescent="0.25">
      <c r="A17097" s="102" t="s">
        <v>27347</v>
      </c>
      <c r="B17097" s="103" t="s">
        <v>27349</v>
      </c>
      <c r="C17097" s="103" t="s">
        <v>277</v>
      </c>
      <c r="D17097" s="102" t="s">
        <v>196</v>
      </c>
      <c r="E17097" s="102" t="s">
        <v>275</v>
      </c>
      <c r="F17097" s="102" t="s">
        <v>27350</v>
      </c>
      <c r="H17097" s="102">
        <v>45660</v>
      </c>
      <c r="I17097" s="102" t="s">
        <v>22970</v>
      </c>
      <c r="J17097" s="102" t="s">
        <v>308</v>
      </c>
      <c r="K17097" s="102" t="s">
        <v>22971</v>
      </c>
      <c r="L17097" s="102" t="s">
        <v>22972</v>
      </c>
      <c r="M17097" s="102" t="s">
        <v>1074</v>
      </c>
      <c r="N17097" s="102">
        <v>5</v>
      </c>
      <c r="O17097" s="102" t="s">
        <v>26235</v>
      </c>
    </row>
    <row r="17098" spans="1:15" x14ac:dyDescent="0.25">
      <c r="A17098" s="102" t="s">
        <v>27347</v>
      </c>
      <c r="B17098" s="103" t="s">
        <v>27351</v>
      </c>
      <c r="C17098" s="103" t="s">
        <v>274</v>
      </c>
      <c r="D17098" s="102" t="s">
        <v>196</v>
      </c>
      <c r="E17098" s="102" t="s">
        <v>275</v>
      </c>
      <c r="F17098" s="102" t="s">
        <v>27352</v>
      </c>
      <c r="H17098" s="102">
        <v>45660</v>
      </c>
      <c r="I17098" s="102" t="s">
        <v>22970</v>
      </c>
      <c r="J17098" s="102" t="s">
        <v>308</v>
      </c>
      <c r="K17098" s="102" t="s">
        <v>22971</v>
      </c>
      <c r="L17098" s="102" t="s">
        <v>22972</v>
      </c>
      <c r="M17098" s="102" t="s">
        <v>1074</v>
      </c>
      <c r="N17098" s="102">
        <v>5</v>
      </c>
      <c r="O17098" s="102" t="s">
        <v>26235</v>
      </c>
    </row>
    <row r="17099" spans="1:15" x14ac:dyDescent="0.25">
      <c r="A17099" s="102" t="s">
        <v>27353</v>
      </c>
      <c r="B17099" s="103" t="s">
        <v>27354</v>
      </c>
      <c r="C17099" s="103" t="s">
        <v>274</v>
      </c>
      <c r="D17099" s="102" t="s">
        <v>196</v>
      </c>
      <c r="E17099" s="102" t="s">
        <v>276</v>
      </c>
      <c r="H17099" s="102">
        <v>45660</v>
      </c>
      <c r="I17099" s="102" t="s">
        <v>22970</v>
      </c>
      <c r="J17099" s="102" t="s">
        <v>308</v>
      </c>
      <c r="K17099" s="102" t="s">
        <v>22971</v>
      </c>
      <c r="L17099" s="102" t="s">
        <v>22972</v>
      </c>
      <c r="M17099" s="102" t="s">
        <v>1074</v>
      </c>
      <c r="N17099" s="102">
        <v>5</v>
      </c>
      <c r="O17099" s="102" t="s">
        <v>26235</v>
      </c>
    </row>
    <row r="17100" spans="1:15" x14ac:dyDescent="0.25">
      <c r="A17100" s="102" t="s">
        <v>27355</v>
      </c>
      <c r="B17100" s="103" t="s">
        <v>27356</v>
      </c>
      <c r="C17100" s="103" t="s">
        <v>274</v>
      </c>
      <c r="D17100" s="102" t="s">
        <v>196</v>
      </c>
      <c r="E17100" s="102" t="s">
        <v>276</v>
      </c>
      <c r="H17100" s="102">
        <v>45660</v>
      </c>
      <c r="I17100" s="102" t="s">
        <v>22970</v>
      </c>
      <c r="J17100" s="102" t="s">
        <v>308</v>
      </c>
      <c r="K17100" s="102" t="s">
        <v>22971</v>
      </c>
      <c r="L17100" s="102" t="s">
        <v>22972</v>
      </c>
      <c r="M17100" s="102" t="s">
        <v>1074</v>
      </c>
      <c r="N17100" s="102">
        <v>5</v>
      </c>
      <c r="O17100" s="102" t="s">
        <v>26235</v>
      </c>
    </row>
    <row r="17101" spans="1:15" x14ac:dyDescent="0.25">
      <c r="A17101" s="102" t="s">
        <v>27357</v>
      </c>
      <c r="B17101" s="103" t="s">
        <v>1189</v>
      </c>
      <c r="C17101" s="103" t="s">
        <v>277</v>
      </c>
      <c r="D17101" s="102" t="s">
        <v>196</v>
      </c>
      <c r="E17101" s="102" t="s">
        <v>275</v>
      </c>
      <c r="F17101" s="102" t="s">
        <v>27358</v>
      </c>
      <c r="H17101" s="102">
        <v>45660</v>
      </c>
      <c r="I17101" s="102" t="s">
        <v>22970</v>
      </c>
      <c r="J17101" s="102" t="s">
        <v>308</v>
      </c>
      <c r="K17101" s="102" t="s">
        <v>22971</v>
      </c>
      <c r="L17101" s="102" t="s">
        <v>22972</v>
      </c>
      <c r="M17101" s="102" t="s">
        <v>1074</v>
      </c>
      <c r="N17101" s="102">
        <v>5</v>
      </c>
      <c r="O17101" s="102" t="s">
        <v>26235</v>
      </c>
    </row>
    <row r="17102" spans="1:15" x14ac:dyDescent="0.25">
      <c r="A17102" s="102" t="s">
        <v>23455</v>
      </c>
      <c r="B17102" s="103" t="s">
        <v>27359</v>
      </c>
      <c r="C17102" s="103" t="s">
        <v>277</v>
      </c>
      <c r="D17102" s="102" t="s">
        <v>196</v>
      </c>
      <c r="E17102" s="102" t="s">
        <v>276</v>
      </c>
      <c r="H17102" s="102">
        <v>45660</v>
      </c>
      <c r="I17102" s="102" t="s">
        <v>22970</v>
      </c>
      <c r="J17102" s="102" t="s">
        <v>308</v>
      </c>
      <c r="K17102" s="102" t="s">
        <v>22971</v>
      </c>
      <c r="L17102" s="102" t="s">
        <v>22972</v>
      </c>
      <c r="M17102" s="102" t="s">
        <v>1074</v>
      </c>
      <c r="N17102" s="102">
        <v>5</v>
      </c>
      <c r="O17102" s="102" t="s">
        <v>26235</v>
      </c>
    </row>
    <row r="17103" spans="1:15" x14ac:dyDescent="0.25">
      <c r="A17103" s="102" t="s">
        <v>23455</v>
      </c>
      <c r="B17103" s="103" t="s">
        <v>3721</v>
      </c>
      <c r="C17103" s="103" t="s">
        <v>274</v>
      </c>
      <c r="D17103" s="102" t="s">
        <v>196</v>
      </c>
      <c r="E17103" s="102" t="s">
        <v>276</v>
      </c>
      <c r="H17103" s="102">
        <v>45660</v>
      </c>
      <c r="I17103" s="102" t="s">
        <v>22970</v>
      </c>
      <c r="J17103" s="102" t="s">
        <v>308</v>
      </c>
      <c r="K17103" s="102" t="s">
        <v>22971</v>
      </c>
      <c r="L17103" s="102" t="s">
        <v>22972</v>
      </c>
      <c r="M17103" s="102" t="s">
        <v>1074</v>
      </c>
      <c r="N17103" s="102">
        <v>5</v>
      </c>
      <c r="O17103" s="102" t="s">
        <v>26235</v>
      </c>
    </row>
    <row r="17104" spans="1:15" x14ac:dyDescent="0.25">
      <c r="A17104" s="102" t="s">
        <v>23455</v>
      </c>
      <c r="B17104" s="103" t="s">
        <v>3166</v>
      </c>
      <c r="C17104" s="103" t="s">
        <v>277</v>
      </c>
      <c r="D17104" s="102" t="s">
        <v>196</v>
      </c>
      <c r="E17104" s="102" t="s">
        <v>276</v>
      </c>
      <c r="H17104" s="102">
        <v>45660</v>
      </c>
      <c r="I17104" s="102" t="s">
        <v>22970</v>
      </c>
      <c r="J17104" s="102" t="s">
        <v>308</v>
      </c>
      <c r="K17104" s="102" t="s">
        <v>22971</v>
      </c>
      <c r="L17104" s="102" t="s">
        <v>22972</v>
      </c>
      <c r="M17104" s="102" t="s">
        <v>1074</v>
      </c>
      <c r="N17104" s="102">
        <v>5</v>
      </c>
      <c r="O17104" s="102" t="s">
        <v>26235</v>
      </c>
    </row>
    <row r="17105" spans="1:15" x14ac:dyDescent="0.25">
      <c r="A17105" s="102" t="s">
        <v>27360</v>
      </c>
      <c r="B17105" s="103" t="s">
        <v>27361</v>
      </c>
      <c r="C17105" s="103" t="s">
        <v>277</v>
      </c>
      <c r="D17105" s="102" t="s">
        <v>196</v>
      </c>
      <c r="E17105" s="102" t="s">
        <v>275</v>
      </c>
      <c r="F17105" s="102" t="s">
        <v>27362</v>
      </c>
      <c r="H17105" s="102">
        <v>45660</v>
      </c>
      <c r="I17105" s="102" t="s">
        <v>22970</v>
      </c>
      <c r="J17105" s="102" t="s">
        <v>308</v>
      </c>
      <c r="K17105" s="102" t="s">
        <v>22971</v>
      </c>
      <c r="L17105" s="102" t="s">
        <v>22972</v>
      </c>
      <c r="M17105" s="102" t="s">
        <v>1074</v>
      </c>
      <c r="N17105" s="102">
        <v>5</v>
      </c>
      <c r="O17105" s="102" t="s">
        <v>26235</v>
      </c>
    </row>
    <row r="17106" spans="1:15" x14ac:dyDescent="0.25">
      <c r="A17106" s="102" t="s">
        <v>27363</v>
      </c>
      <c r="B17106" s="103" t="s">
        <v>27364</v>
      </c>
      <c r="C17106" s="103" t="s">
        <v>274</v>
      </c>
      <c r="D17106" s="102" t="s">
        <v>152</v>
      </c>
      <c r="E17106" s="102" t="s">
        <v>275</v>
      </c>
      <c r="F17106" s="102" t="s">
        <v>27365</v>
      </c>
      <c r="H17106" s="102">
        <v>45660</v>
      </c>
      <c r="I17106" s="102" t="s">
        <v>22970</v>
      </c>
      <c r="J17106" s="102" t="s">
        <v>308</v>
      </c>
      <c r="K17106" s="102" t="s">
        <v>22971</v>
      </c>
      <c r="L17106" s="102" t="s">
        <v>22972</v>
      </c>
      <c r="M17106" s="102" t="s">
        <v>1074</v>
      </c>
      <c r="N17106" s="102">
        <v>5</v>
      </c>
      <c r="O17106" s="102" t="s">
        <v>26235</v>
      </c>
    </row>
    <row r="17107" spans="1:15" x14ac:dyDescent="0.25">
      <c r="A17107" s="102" t="s">
        <v>27366</v>
      </c>
      <c r="B17107" s="103" t="s">
        <v>27367</v>
      </c>
      <c r="C17107" s="103" t="s">
        <v>274</v>
      </c>
      <c r="D17107" s="102" t="s">
        <v>152</v>
      </c>
      <c r="E17107" s="102" t="s">
        <v>275</v>
      </c>
      <c r="F17107" s="102" t="s">
        <v>27368</v>
      </c>
      <c r="H17107" s="102">
        <v>45660</v>
      </c>
      <c r="I17107" s="102" t="s">
        <v>22970</v>
      </c>
      <c r="J17107" s="102" t="s">
        <v>308</v>
      </c>
      <c r="K17107" s="102" t="s">
        <v>22971</v>
      </c>
      <c r="L17107" s="102" t="s">
        <v>22972</v>
      </c>
      <c r="M17107" s="102" t="s">
        <v>1074</v>
      </c>
      <c r="N17107" s="102">
        <v>5</v>
      </c>
      <c r="O17107" s="102" t="s">
        <v>26235</v>
      </c>
    </row>
    <row r="17108" spans="1:15" x14ac:dyDescent="0.25">
      <c r="A17108" s="102" t="s">
        <v>27366</v>
      </c>
      <c r="B17108" s="103" t="s">
        <v>27369</v>
      </c>
      <c r="C17108" s="103" t="s">
        <v>274</v>
      </c>
      <c r="D17108" s="102" t="s">
        <v>152</v>
      </c>
      <c r="E17108" s="102" t="s">
        <v>275</v>
      </c>
      <c r="F17108" s="102" t="s">
        <v>27370</v>
      </c>
      <c r="H17108" s="102">
        <v>45660</v>
      </c>
      <c r="I17108" s="102" t="s">
        <v>22970</v>
      </c>
      <c r="J17108" s="102" t="s">
        <v>308</v>
      </c>
      <c r="K17108" s="102" t="s">
        <v>22971</v>
      </c>
      <c r="L17108" s="102" t="s">
        <v>22972</v>
      </c>
      <c r="M17108" s="102" t="s">
        <v>1074</v>
      </c>
      <c r="N17108" s="102">
        <v>5</v>
      </c>
      <c r="O17108" s="102" t="s">
        <v>26235</v>
      </c>
    </row>
    <row r="17109" spans="1:15" x14ac:dyDescent="0.25">
      <c r="A17109" s="102" t="s">
        <v>27371</v>
      </c>
      <c r="B17109" s="103" t="s">
        <v>27372</v>
      </c>
      <c r="C17109" s="103" t="s">
        <v>274</v>
      </c>
      <c r="D17109" s="102" t="s">
        <v>152</v>
      </c>
      <c r="E17109" s="102" t="s">
        <v>275</v>
      </c>
      <c r="F17109" s="102" t="s">
        <v>27373</v>
      </c>
      <c r="H17109" s="102">
        <v>45660</v>
      </c>
      <c r="I17109" s="102" t="s">
        <v>22970</v>
      </c>
      <c r="J17109" s="102" t="s">
        <v>308</v>
      </c>
      <c r="K17109" s="102" t="s">
        <v>22971</v>
      </c>
      <c r="L17109" s="102" t="s">
        <v>22972</v>
      </c>
      <c r="M17109" s="102" t="s">
        <v>1074</v>
      </c>
      <c r="N17109" s="102">
        <v>5</v>
      </c>
      <c r="O17109" s="102" t="s">
        <v>26235</v>
      </c>
    </row>
    <row r="17110" spans="1:15" x14ac:dyDescent="0.25">
      <c r="A17110" s="102" t="s">
        <v>27374</v>
      </c>
      <c r="B17110" s="103" t="s">
        <v>27375</v>
      </c>
      <c r="C17110" s="103" t="s">
        <v>274</v>
      </c>
      <c r="D17110" s="102" t="s">
        <v>152</v>
      </c>
      <c r="E17110" s="102" t="s">
        <v>275</v>
      </c>
      <c r="F17110" s="102" t="s">
        <v>27376</v>
      </c>
      <c r="H17110" s="102">
        <v>45660</v>
      </c>
      <c r="I17110" s="102" t="s">
        <v>22970</v>
      </c>
      <c r="J17110" s="102" t="s">
        <v>308</v>
      </c>
      <c r="K17110" s="102" t="s">
        <v>22971</v>
      </c>
      <c r="L17110" s="102" t="s">
        <v>22972</v>
      </c>
      <c r="M17110" s="102" t="s">
        <v>1074</v>
      </c>
      <c r="N17110" s="102">
        <v>5</v>
      </c>
      <c r="O17110" s="102" t="s">
        <v>26235</v>
      </c>
    </row>
    <row r="17111" spans="1:15" x14ac:dyDescent="0.25">
      <c r="A17111" s="102" t="s">
        <v>27377</v>
      </c>
      <c r="B17111" s="103" t="s">
        <v>27378</v>
      </c>
      <c r="C17111" s="103" t="s">
        <v>274</v>
      </c>
      <c r="D17111" s="102" t="s">
        <v>152</v>
      </c>
      <c r="E17111" s="102" t="s">
        <v>275</v>
      </c>
      <c r="F17111" s="102" t="s">
        <v>27379</v>
      </c>
      <c r="H17111" s="102">
        <v>45660</v>
      </c>
      <c r="I17111" s="102" t="s">
        <v>22970</v>
      </c>
      <c r="J17111" s="102" t="s">
        <v>308</v>
      </c>
      <c r="K17111" s="102" t="s">
        <v>22971</v>
      </c>
      <c r="L17111" s="102" t="s">
        <v>22972</v>
      </c>
      <c r="M17111" s="102" t="s">
        <v>1074</v>
      </c>
      <c r="N17111" s="102">
        <v>5</v>
      </c>
      <c r="O17111" s="102" t="s">
        <v>26235</v>
      </c>
    </row>
    <row r="17112" spans="1:15" x14ac:dyDescent="0.25">
      <c r="A17112" s="102" t="s">
        <v>27380</v>
      </c>
      <c r="B17112" s="103" t="s">
        <v>17046</v>
      </c>
      <c r="C17112" s="103" t="s">
        <v>274</v>
      </c>
      <c r="D17112" s="102" t="s">
        <v>152</v>
      </c>
      <c r="E17112" s="102" t="s">
        <v>275</v>
      </c>
      <c r="F17112" s="102" t="s">
        <v>27381</v>
      </c>
      <c r="H17112" s="102">
        <v>45660</v>
      </c>
      <c r="I17112" s="102" t="s">
        <v>22970</v>
      </c>
      <c r="J17112" s="102" t="s">
        <v>308</v>
      </c>
      <c r="K17112" s="102" t="s">
        <v>22971</v>
      </c>
      <c r="L17112" s="102" t="s">
        <v>22972</v>
      </c>
      <c r="M17112" s="102" t="s">
        <v>1074</v>
      </c>
      <c r="N17112" s="102">
        <v>5</v>
      </c>
      <c r="O17112" s="102" t="s">
        <v>26235</v>
      </c>
    </row>
    <row r="17113" spans="1:15" x14ac:dyDescent="0.25">
      <c r="A17113" s="102" t="s">
        <v>27382</v>
      </c>
      <c r="B17113" s="103" t="s">
        <v>27383</v>
      </c>
      <c r="C17113" s="103" t="s">
        <v>274</v>
      </c>
      <c r="D17113" s="102" t="s">
        <v>152</v>
      </c>
      <c r="E17113" s="102" t="s">
        <v>275</v>
      </c>
      <c r="F17113" s="102" t="s">
        <v>27384</v>
      </c>
      <c r="H17113" s="102">
        <v>45660</v>
      </c>
      <c r="I17113" s="102" t="s">
        <v>22970</v>
      </c>
      <c r="J17113" s="102" t="s">
        <v>308</v>
      </c>
      <c r="K17113" s="102" t="s">
        <v>22971</v>
      </c>
      <c r="L17113" s="102" t="s">
        <v>22972</v>
      </c>
      <c r="M17113" s="102" t="s">
        <v>1074</v>
      </c>
      <c r="N17113" s="102">
        <v>5</v>
      </c>
      <c r="O17113" s="102" t="s">
        <v>26235</v>
      </c>
    </row>
    <row r="17114" spans="1:15" x14ac:dyDescent="0.25">
      <c r="A17114" s="102" t="s">
        <v>27385</v>
      </c>
      <c r="B17114" s="103" t="s">
        <v>27386</v>
      </c>
      <c r="C17114" s="103" t="s">
        <v>274</v>
      </c>
      <c r="D17114" s="102" t="s">
        <v>152</v>
      </c>
      <c r="E17114" s="102" t="s">
        <v>275</v>
      </c>
      <c r="F17114" s="102" t="s">
        <v>27387</v>
      </c>
      <c r="H17114" s="102">
        <v>45660</v>
      </c>
      <c r="I17114" s="102" t="s">
        <v>22970</v>
      </c>
      <c r="J17114" s="102" t="s">
        <v>308</v>
      </c>
      <c r="K17114" s="102" t="s">
        <v>22971</v>
      </c>
      <c r="L17114" s="102" t="s">
        <v>22972</v>
      </c>
      <c r="M17114" s="102" t="s">
        <v>1074</v>
      </c>
      <c r="N17114" s="102">
        <v>5</v>
      </c>
      <c r="O17114" s="102" t="s">
        <v>26235</v>
      </c>
    </row>
    <row r="17115" spans="1:15" x14ac:dyDescent="0.25">
      <c r="A17115" s="102" t="s">
        <v>27388</v>
      </c>
      <c r="B17115" s="103" t="s">
        <v>27354</v>
      </c>
      <c r="C17115" s="103" t="s">
        <v>274</v>
      </c>
      <c r="D17115" s="102" t="s">
        <v>152</v>
      </c>
      <c r="E17115" s="102" t="s">
        <v>275</v>
      </c>
      <c r="F17115" s="102" t="s">
        <v>27389</v>
      </c>
      <c r="H17115" s="102">
        <v>45660</v>
      </c>
      <c r="I17115" s="102" t="s">
        <v>22970</v>
      </c>
      <c r="J17115" s="102" t="s">
        <v>308</v>
      </c>
      <c r="K17115" s="102" t="s">
        <v>22971</v>
      </c>
      <c r="L17115" s="102" t="s">
        <v>22972</v>
      </c>
      <c r="M17115" s="102" t="s">
        <v>1074</v>
      </c>
      <c r="N17115" s="102">
        <v>5</v>
      </c>
      <c r="O17115" s="102" t="s">
        <v>26235</v>
      </c>
    </row>
    <row r="17116" spans="1:15" x14ac:dyDescent="0.25">
      <c r="A17116" s="102" t="s">
        <v>27390</v>
      </c>
      <c r="B17116" s="103" t="s">
        <v>23358</v>
      </c>
      <c r="C17116" s="103" t="s">
        <v>274</v>
      </c>
      <c r="D17116" s="102" t="s">
        <v>152</v>
      </c>
      <c r="E17116" s="102" t="s">
        <v>275</v>
      </c>
      <c r="F17116" s="102" t="s">
        <v>27391</v>
      </c>
      <c r="H17116" s="102">
        <v>45660</v>
      </c>
      <c r="I17116" s="102" t="s">
        <v>22970</v>
      </c>
      <c r="J17116" s="102" t="s">
        <v>308</v>
      </c>
      <c r="K17116" s="102" t="s">
        <v>22971</v>
      </c>
      <c r="L17116" s="102" t="s">
        <v>22972</v>
      </c>
      <c r="M17116" s="102" t="s">
        <v>1074</v>
      </c>
      <c r="N17116" s="102">
        <v>5</v>
      </c>
      <c r="O17116" s="102" t="s">
        <v>26235</v>
      </c>
    </row>
    <row r="17117" spans="1:15" x14ac:dyDescent="0.25">
      <c r="A17117" s="102" t="s">
        <v>27392</v>
      </c>
      <c r="B17117" s="103" t="s">
        <v>27393</v>
      </c>
      <c r="C17117" s="103" t="s">
        <v>274</v>
      </c>
      <c r="D17117" s="102" t="s">
        <v>152</v>
      </c>
      <c r="E17117" s="102" t="s">
        <v>275</v>
      </c>
      <c r="F17117" s="102" t="s">
        <v>27394</v>
      </c>
      <c r="H17117" s="102">
        <v>45660</v>
      </c>
      <c r="I17117" s="102" t="s">
        <v>22970</v>
      </c>
      <c r="J17117" s="102" t="s">
        <v>308</v>
      </c>
      <c r="K17117" s="102" t="s">
        <v>22971</v>
      </c>
      <c r="L17117" s="102" t="s">
        <v>22972</v>
      </c>
      <c r="M17117" s="102" t="s">
        <v>1074</v>
      </c>
      <c r="N17117" s="102">
        <v>5</v>
      </c>
      <c r="O17117" s="102" t="s">
        <v>26235</v>
      </c>
    </row>
    <row r="17118" spans="1:15" x14ac:dyDescent="0.25">
      <c r="A17118" s="102" t="s">
        <v>27395</v>
      </c>
      <c r="B17118" s="103" t="s">
        <v>22896</v>
      </c>
      <c r="C17118" s="103" t="s">
        <v>274</v>
      </c>
      <c r="D17118" s="102" t="s">
        <v>152</v>
      </c>
      <c r="E17118" s="102" t="s">
        <v>275</v>
      </c>
      <c r="F17118" s="102" t="s">
        <v>27396</v>
      </c>
      <c r="H17118" s="102">
        <v>45660</v>
      </c>
      <c r="I17118" s="102" t="s">
        <v>22970</v>
      </c>
      <c r="J17118" s="102" t="s">
        <v>308</v>
      </c>
      <c r="K17118" s="102" t="s">
        <v>22971</v>
      </c>
      <c r="L17118" s="102" t="s">
        <v>22972</v>
      </c>
      <c r="M17118" s="102" t="s">
        <v>1074</v>
      </c>
      <c r="N17118" s="102">
        <v>5</v>
      </c>
      <c r="O17118" s="102" t="s">
        <v>26235</v>
      </c>
    </row>
    <row r="17119" spans="1:15" x14ac:dyDescent="0.25">
      <c r="A17119" s="102" t="s">
        <v>27397</v>
      </c>
      <c r="B17119" s="103" t="s">
        <v>1219</v>
      </c>
      <c r="C17119" s="103" t="s">
        <v>274</v>
      </c>
      <c r="D17119" s="102" t="s">
        <v>152</v>
      </c>
      <c r="E17119" s="102" t="s">
        <v>275</v>
      </c>
      <c r="F17119" s="102" t="s">
        <v>27398</v>
      </c>
      <c r="H17119" s="102">
        <v>45660</v>
      </c>
      <c r="I17119" s="102" t="s">
        <v>22970</v>
      </c>
      <c r="J17119" s="102" t="s">
        <v>308</v>
      </c>
      <c r="K17119" s="102" t="s">
        <v>22971</v>
      </c>
      <c r="L17119" s="102" t="s">
        <v>22972</v>
      </c>
      <c r="M17119" s="102" t="s">
        <v>1074</v>
      </c>
      <c r="N17119" s="102">
        <v>5</v>
      </c>
      <c r="O17119" s="102" t="s">
        <v>26235</v>
      </c>
    </row>
    <row r="17120" spans="1:15" x14ac:dyDescent="0.25">
      <c r="A17120" s="102" t="s">
        <v>27399</v>
      </c>
      <c r="B17120" s="103" t="s">
        <v>27400</v>
      </c>
      <c r="C17120" s="103" t="s">
        <v>274</v>
      </c>
      <c r="D17120" s="102" t="s">
        <v>152</v>
      </c>
      <c r="E17120" s="102" t="s">
        <v>275</v>
      </c>
      <c r="F17120" s="102" t="s">
        <v>27401</v>
      </c>
      <c r="H17120" s="102">
        <v>45660</v>
      </c>
      <c r="I17120" s="102" t="s">
        <v>22970</v>
      </c>
      <c r="J17120" s="102" t="s">
        <v>308</v>
      </c>
      <c r="K17120" s="102" t="s">
        <v>22971</v>
      </c>
      <c r="L17120" s="102" t="s">
        <v>22972</v>
      </c>
      <c r="M17120" s="102" t="s">
        <v>1074</v>
      </c>
      <c r="N17120" s="102">
        <v>5</v>
      </c>
      <c r="O17120" s="102" t="s">
        <v>26235</v>
      </c>
    </row>
    <row r="17121" spans="1:15" x14ac:dyDescent="0.25">
      <c r="A17121" s="102" t="s">
        <v>27402</v>
      </c>
      <c r="B17121" s="103" t="s">
        <v>23305</v>
      </c>
      <c r="C17121" s="103" t="s">
        <v>274</v>
      </c>
      <c r="D17121" s="102" t="s">
        <v>152</v>
      </c>
      <c r="E17121" s="102" t="s">
        <v>275</v>
      </c>
      <c r="F17121" s="102" t="s">
        <v>27403</v>
      </c>
      <c r="H17121" s="102">
        <v>45660</v>
      </c>
      <c r="I17121" s="102" t="s">
        <v>22970</v>
      </c>
      <c r="J17121" s="102" t="s">
        <v>308</v>
      </c>
      <c r="K17121" s="102" t="s">
        <v>22971</v>
      </c>
      <c r="L17121" s="102" t="s">
        <v>22972</v>
      </c>
      <c r="M17121" s="102" t="s">
        <v>1074</v>
      </c>
      <c r="N17121" s="102">
        <v>5</v>
      </c>
      <c r="O17121" s="102" t="s">
        <v>26235</v>
      </c>
    </row>
    <row r="17122" spans="1:15" x14ac:dyDescent="0.25">
      <c r="A17122" s="102" t="s">
        <v>27404</v>
      </c>
      <c r="B17122" s="103" t="s">
        <v>27326</v>
      </c>
      <c r="C17122" s="103" t="s">
        <v>274</v>
      </c>
      <c r="D17122" s="102" t="s">
        <v>152</v>
      </c>
      <c r="E17122" s="102" t="s">
        <v>275</v>
      </c>
      <c r="F17122" s="102" t="s">
        <v>27405</v>
      </c>
      <c r="H17122" s="102">
        <v>45660</v>
      </c>
      <c r="I17122" s="102" t="s">
        <v>22970</v>
      </c>
      <c r="J17122" s="102" t="s">
        <v>308</v>
      </c>
      <c r="K17122" s="102" t="s">
        <v>22971</v>
      </c>
      <c r="L17122" s="102" t="s">
        <v>22972</v>
      </c>
      <c r="M17122" s="102" t="s">
        <v>1074</v>
      </c>
      <c r="N17122" s="102">
        <v>5</v>
      </c>
      <c r="O17122" s="102" t="s">
        <v>26235</v>
      </c>
    </row>
    <row r="17123" spans="1:15" x14ac:dyDescent="0.25">
      <c r="A17123" s="102" t="s">
        <v>27404</v>
      </c>
      <c r="B17123" s="103" t="s">
        <v>3200</v>
      </c>
      <c r="C17123" s="103" t="s">
        <v>274</v>
      </c>
      <c r="D17123" s="102" t="s">
        <v>152</v>
      </c>
      <c r="E17123" s="102" t="s">
        <v>275</v>
      </c>
      <c r="F17123" s="102" t="s">
        <v>27406</v>
      </c>
      <c r="H17123" s="102">
        <v>45660</v>
      </c>
      <c r="I17123" s="102" t="s">
        <v>22970</v>
      </c>
      <c r="J17123" s="102" t="s">
        <v>308</v>
      </c>
      <c r="K17123" s="102" t="s">
        <v>22971</v>
      </c>
      <c r="L17123" s="102" t="s">
        <v>22972</v>
      </c>
      <c r="M17123" s="102" t="s">
        <v>1074</v>
      </c>
      <c r="N17123" s="102">
        <v>5</v>
      </c>
      <c r="O17123" s="102" t="s">
        <v>26235</v>
      </c>
    </row>
    <row r="17124" spans="1:15" x14ac:dyDescent="0.25">
      <c r="A17124" s="102" t="s">
        <v>27407</v>
      </c>
      <c r="B17124" s="103" t="s">
        <v>27408</v>
      </c>
      <c r="C17124" s="103" t="s">
        <v>274</v>
      </c>
      <c r="D17124" s="102" t="s">
        <v>152</v>
      </c>
      <c r="E17124" s="102" t="s">
        <v>275</v>
      </c>
      <c r="F17124" s="102" t="s">
        <v>27409</v>
      </c>
      <c r="H17124" s="102">
        <v>45660</v>
      </c>
      <c r="I17124" s="102" t="s">
        <v>22970</v>
      </c>
      <c r="J17124" s="102" t="s">
        <v>308</v>
      </c>
      <c r="K17124" s="102" t="s">
        <v>22971</v>
      </c>
      <c r="L17124" s="102" t="s">
        <v>22972</v>
      </c>
      <c r="M17124" s="102" t="s">
        <v>1074</v>
      </c>
      <c r="N17124" s="102">
        <v>5</v>
      </c>
      <c r="O17124" s="102" t="s">
        <v>26235</v>
      </c>
    </row>
    <row r="17125" spans="1:15" x14ac:dyDescent="0.25">
      <c r="A17125" s="102" t="s">
        <v>27410</v>
      </c>
      <c r="B17125" s="103" t="s">
        <v>22914</v>
      </c>
      <c r="C17125" s="103" t="s">
        <v>274</v>
      </c>
      <c r="D17125" s="102" t="s">
        <v>152</v>
      </c>
      <c r="E17125" s="102" t="s">
        <v>275</v>
      </c>
      <c r="F17125" s="102" t="s">
        <v>27411</v>
      </c>
      <c r="H17125" s="102">
        <v>45660</v>
      </c>
      <c r="I17125" s="102" t="s">
        <v>22970</v>
      </c>
      <c r="J17125" s="102" t="s">
        <v>308</v>
      </c>
      <c r="K17125" s="102" t="s">
        <v>22971</v>
      </c>
      <c r="L17125" s="102" t="s">
        <v>22972</v>
      </c>
      <c r="M17125" s="102" t="s">
        <v>1074</v>
      </c>
      <c r="N17125" s="102">
        <v>5</v>
      </c>
      <c r="O17125" s="102" t="s">
        <v>26235</v>
      </c>
    </row>
    <row r="17126" spans="1:15" x14ac:dyDescent="0.25">
      <c r="A17126" s="102" t="s">
        <v>27412</v>
      </c>
      <c r="B17126" s="103" t="s">
        <v>23245</v>
      </c>
      <c r="C17126" s="103" t="s">
        <v>274</v>
      </c>
      <c r="D17126" s="102" t="s">
        <v>152</v>
      </c>
      <c r="E17126" s="102" t="s">
        <v>275</v>
      </c>
      <c r="F17126" s="102" t="s">
        <v>27413</v>
      </c>
      <c r="H17126" s="102">
        <v>45660</v>
      </c>
      <c r="I17126" s="102" t="s">
        <v>22970</v>
      </c>
      <c r="J17126" s="102" t="s">
        <v>308</v>
      </c>
      <c r="K17126" s="102" t="s">
        <v>22971</v>
      </c>
      <c r="L17126" s="102" t="s">
        <v>22972</v>
      </c>
      <c r="M17126" s="102" t="s">
        <v>1074</v>
      </c>
      <c r="N17126" s="102">
        <v>5</v>
      </c>
      <c r="O17126" s="102" t="s">
        <v>26235</v>
      </c>
    </row>
    <row r="17127" spans="1:15" x14ac:dyDescent="0.25">
      <c r="A17127" s="102" t="s">
        <v>27414</v>
      </c>
      <c r="B17127" s="103" t="s">
        <v>27415</v>
      </c>
      <c r="C17127" s="103" t="s">
        <v>274</v>
      </c>
      <c r="D17127" s="102" t="s">
        <v>152</v>
      </c>
      <c r="E17127" s="102" t="s">
        <v>275</v>
      </c>
      <c r="F17127" s="102" t="s">
        <v>27416</v>
      </c>
      <c r="H17127" s="102">
        <v>45660</v>
      </c>
      <c r="I17127" s="102" t="s">
        <v>22970</v>
      </c>
      <c r="J17127" s="102" t="s">
        <v>308</v>
      </c>
      <c r="K17127" s="102" t="s">
        <v>22971</v>
      </c>
      <c r="L17127" s="102" t="s">
        <v>22972</v>
      </c>
      <c r="M17127" s="102" t="s">
        <v>1074</v>
      </c>
      <c r="N17127" s="102">
        <v>5</v>
      </c>
      <c r="O17127" s="102" t="s">
        <v>26235</v>
      </c>
    </row>
    <row r="17128" spans="1:15" x14ac:dyDescent="0.25">
      <c r="A17128" s="102" t="s">
        <v>27417</v>
      </c>
      <c r="B17128" s="103" t="s">
        <v>23386</v>
      </c>
      <c r="C17128" s="103" t="s">
        <v>274</v>
      </c>
      <c r="D17128" s="102" t="s">
        <v>152</v>
      </c>
      <c r="E17128" s="102" t="s">
        <v>275</v>
      </c>
      <c r="F17128" s="102" t="s">
        <v>27418</v>
      </c>
      <c r="H17128" s="102">
        <v>45660</v>
      </c>
      <c r="I17128" s="102" t="s">
        <v>22970</v>
      </c>
      <c r="J17128" s="102" t="s">
        <v>308</v>
      </c>
      <c r="K17128" s="102" t="s">
        <v>22971</v>
      </c>
      <c r="L17128" s="102" t="s">
        <v>22972</v>
      </c>
      <c r="M17128" s="102" t="s">
        <v>1074</v>
      </c>
      <c r="N17128" s="102">
        <v>5</v>
      </c>
      <c r="O17128" s="102" t="s">
        <v>26235</v>
      </c>
    </row>
    <row r="17129" spans="1:15" x14ac:dyDescent="0.25">
      <c r="A17129" s="102" t="s">
        <v>27419</v>
      </c>
      <c r="B17129" s="103" t="s">
        <v>1189</v>
      </c>
      <c r="C17129" s="103" t="s">
        <v>274</v>
      </c>
      <c r="D17129" s="102" t="s">
        <v>152</v>
      </c>
      <c r="E17129" s="102" t="s">
        <v>275</v>
      </c>
      <c r="F17129" s="102" t="s">
        <v>27420</v>
      </c>
      <c r="H17129" s="102">
        <v>45660</v>
      </c>
      <c r="I17129" s="102" t="s">
        <v>22970</v>
      </c>
      <c r="J17129" s="102" t="s">
        <v>308</v>
      </c>
      <c r="K17129" s="102" t="s">
        <v>22971</v>
      </c>
      <c r="L17129" s="102" t="s">
        <v>22972</v>
      </c>
      <c r="M17129" s="102" t="s">
        <v>1074</v>
      </c>
      <c r="N17129" s="102">
        <v>5</v>
      </c>
      <c r="O17129" s="102" t="s">
        <v>26235</v>
      </c>
    </row>
    <row r="17130" spans="1:15" x14ac:dyDescent="0.25">
      <c r="A17130" s="102" t="s">
        <v>27419</v>
      </c>
      <c r="B17130" s="103" t="s">
        <v>27421</v>
      </c>
      <c r="C17130" s="103" t="s">
        <v>274</v>
      </c>
      <c r="D17130" s="102" t="s">
        <v>152</v>
      </c>
      <c r="E17130" s="102" t="s">
        <v>275</v>
      </c>
      <c r="F17130" s="102" t="s">
        <v>27422</v>
      </c>
      <c r="H17130" s="102">
        <v>45660</v>
      </c>
      <c r="I17130" s="102" t="s">
        <v>22970</v>
      </c>
      <c r="J17130" s="102" t="s">
        <v>308</v>
      </c>
      <c r="K17130" s="102" t="s">
        <v>22971</v>
      </c>
      <c r="L17130" s="102" t="s">
        <v>22972</v>
      </c>
      <c r="M17130" s="102" t="s">
        <v>1074</v>
      </c>
      <c r="N17130" s="102">
        <v>5</v>
      </c>
      <c r="O17130" s="102" t="s">
        <v>26235</v>
      </c>
    </row>
    <row r="17131" spans="1:15" x14ac:dyDescent="0.25">
      <c r="A17131" s="102" t="s">
        <v>27423</v>
      </c>
      <c r="B17131" s="103" t="s">
        <v>1912</v>
      </c>
      <c r="C17131" s="103" t="s">
        <v>274</v>
      </c>
      <c r="D17131" s="102" t="s">
        <v>152</v>
      </c>
      <c r="E17131" s="102" t="s">
        <v>275</v>
      </c>
      <c r="F17131" s="102" t="s">
        <v>27424</v>
      </c>
      <c r="H17131" s="102">
        <v>45660</v>
      </c>
      <c r="I17131" s="102" t="s">
        <v>22970</v>
      </c>
      <c r="J17131" s="102" t="s">
        <v>308</v>
      </c>
      <c r="K17131" s="102" t="s">
        <v>22971</v>
      </c>
      <c r="L17131" s="102" t="s">
        <v>22972</v>
      </c>
      <c r="M17131" s="102" t="s">
        <v>1074</v>
      </c>
      <c r="N17131" s="102">
        <v>5</v>
      </c>
      <c r="O17131" s="102" t="s">
        <v>26235</v>
      </c>
    </row>
    <row r="17132" spans="1:15" x14ac:dyDescent="0.25">
      <c r="A17132" s="102" t="s">
        <v>27425</v>
      </c>
      <c r="B17132" s="103" t="s">
        <v>6724</v>
      </c>
      <c r="C17132" s="103" t="s">
        <v>274</v>
      </c>
      <c r="D17132" s="102" t="s">
        <v>152</v>
      </c>
      <c r="E17132" s="102" t="s">
        <v>275</v>
      </c>
      <c r="F17132" s="102" t="s">
        <v>27426</v>
      </c>
      <c r="H17132" s="102">
        <v>45660</v>
      </c>
      <c r="I17132" s="102" t="s">
        <v>22970</v>
      </c>
      <c r="J17132" s="102" t="s">
        <v>308</v>
      </c>
      <c r="K17132" s="102" t="s">
        <v>22971</v>
      </c>
      <c r="L17132" s="102" t="s">
        <v>22972</v>
      </c>
      <c r="M17132" s="102" t="s">
        <v>1074</v>
      </c>
      <c r="N17132" s="102">
        <v>5</v>
      </c>
      <c r="O17132" s="102" t="s">
        <v>26235</v>
      </c>
    </row>
    <row r="17133" spans="1:15" x14ac:dyDescent="0.25">
      <c r="A17133" s="102" t="s">
        <v>27427</v>
      </c>
      <c r="B17133" s="103" t="s">
        <v>4879</v>
      </c>
      <c r="C17133" s="103" t="s">
        <v>274</v>
      </c>
      <c r="D17133" s="102" t="s">
        <v>152</v>
      </c>
      <c r="E17133" s="102" t="s">
        <v>275</v>
      </c>
      <c r="F17133" s="102" t="s">
        <v>27428</v>
      </c>
      <c r="H17133" s="102">
        <v>45660</v>
      </c>
      <c r="I17133" s="102" t="s">
        <v>22970</v>
      </c>
      <c r="J17133" s="102" t="s">
        <v>308</v>
      </c>
      <c r="K17133" s="102" t="s">
        <v>22971</v>
      </c>
      <c r="L17133" s="102" t="s">
        <v>22972</v>
      </c>
      <c r="M17133" s="102" t="s">
        <v>1074</v>
      </c>
      <c r="N17133" s="102">
        <v>5</v>
      </c>
      <c r="O17133" s="102" t="s">
        <v>26235</v>
      </c>
    </row>
    <row r="17134" spans="1:15" x14ac:dyDescent="0.25">
      <c r="A17134" s="102" t="s">
        <v>27427</v>
      </c>
      <c r="B17134" s="103" t="s">
        <v>27429</v>
      </c>
      <c r="C17134" s="103" t="s">
        <v>1082</v>
      </c>
      <c r="D17134" s="102" t="s">
        <v>152</v>
      </c>
      <c r="E17134" s="102" t="s">
        <v>275</v>
      </c>
      <c r="F17134" s="102" t="s">
        <v>27430</v>
      </c>
      <c r="H17134" s="102">
        <v>45660</v>
      </c>
      <c r="I17134" s="102" t="s">
        <v>22970</v>
      </c>
      <c r="J17134" s="102" t="s">
        <v>308</v>
      </c>
      <c r="K17134" s="102" t="s">
        <v>22971</v>
      </c>
      <c r="L17134" s="102" t="s">
        <v>22972</v>
      </c>
      <c r="M17134" s="102" t="s">
        <v>1082</v>
      </c>
      <c r="N17134" s="102">
        <v>5</v>
      </c>
      <c r="O17134" s="102" t="s">
        <v>26235</v>
      </c>
    </row>
    <row r="17135" spans="1:15" x14ac:dyDescent="0.25">
      <c r="A17135" s="102" t="s">
        <v>27431</v>
      </c>
      <c r="B17135" s="103" t="s">
        <v>2979</v>
      </c>
      <c r="C17135" s="103" t="s">
        <v>277</v>
      </c>
      <c r="D17135" s="102" t="s">
        <v>152</v>
      </c>
      <c r="E17135" s="102" t="s">
        <v>275</v>
      </c>
      <c r="F17135" s="102" t="s">
        <v>27432</v>
      </c>
      <c r="H17135" s="102">
        <v>45660</v>
      </c>
      <c r="I17135" s="102" t="s">
        <v>22970</v>
      </c>
      <c r="J17135" s="102" t="s">
        <v>308</v>
      </c>
      <c r="K17135" s="102" t="s">
        <v>22971</v>
      </c>
      <c r="L17135" s="102" t="s">
        <v>22972</v>
      </c>
      <c r="M17135" s="102" t="s">
        <v>1074</v>
      </c>
      <c r="N17135" s="102">
        <v>5</v>
      </c>
      <c r="O17135" s="102" t="s">
        <v>26235</v>
      </c>
    </row>
    <row r="17136" spans="1:15" x14ac:dyDescent="0.25">
      <c r="A17136" s="102" t="s">
        <v>27431</v>
      </c>
      <c r="B17136" s="103" t="s">
        <v>27433</v>
      </c>
      <c r="C17136" s="103" t="s">
        <v>274</v>
      </c>
      <c r="D17136" s="102" t="s">
        <v>152</v>
      </c>
      <c r="E17136" s="102" t="s">
        <v>275</v>
      </c>
      <c r="F17136" s="102" t="s">
        <v>27434</v>
      </c>
      <c r="H17136" s="102">
        <v>45660</v>
      </c>
      <c r="I17136" s="102" t="s">
        <v>22970</v>
      </c>
      <c r="J17136" s="102" t="s">
        <v>308</v>
      </c>
      <c r="K17136" s="102" t="s">
        <v>22971</v>
      </c>
      <c r="L17136" s="102" t="s">
        <v>22972</v>
      </c>
      <c r="M17136" s="102" t="s">
        <v>1074</v>
      </c>
      <c r="N17136" s="102">
        <v>5</v>
      </c>
      <c r="O17136" s="102" t="s">
        <v>26235</v>
      </c>
    </row>
    <row r="17137" spans="1:15" x14ac:dyDescent="0.25">
      <c r="A17137" s="102" t="s">
        <v>27435</v>
      </c>
      <c r="B17137" s="103" t="s">
        <v>27436</v>
      </c>
      <c r="C17137" s="103" t="s">
        <v>274</v>
      </c>
      <c r="D17137" s="102" t="s">
        <v>152</v>
      </c>
      <c r="E17137" s="102" t="s">
        <v>275</v>
      </c>
      <c r="F17137" s="102" t="s">
        <v>27437</v>
      </c>
      <c r="H17137" s="102">
        <v>45660</v>
      </c>
      <c r="I17137" s="102" t="s">
        <v>22970</v>
      </c>
      <c r="J17137" s="102" t="s">
        <v>308</v>
      </c>
      <c r="K17137" s="102" t="s">
        <v>22971</v>
      </c>
      <c r="L17137" s="102" t="s">
        <v>22972</v>
      </c>
      <c r="M17137" s="102" t="s">
        <v>1074</v>
      </c>
      <c r="N17137" s="102">
        <v>5</v>
      </c>
      <c r="O17137" s="102" t="s">
        <v>26235</v>
      </c>
    </row>
    <row r="17138" spans="1:15" x14ac:dyDescent="0.25">
      <c r="A17138" s="102" t="s">
        <v>27438</v>
      </c>
      <c r="B17138" s="103" t="s">
        <v>1437</v>
      </c>
      <c r="C17138" s="103" t="s">
        <v>277</v>
      </c>
      <c r="D17138" s="102" t="s">
        <v>152</v>
      </c>
      <c r="E17138" s="102" t="s">
        <v>275</v>
      </c>
      <c r="F17138" s="102" t="s">
        <v>27439</v>
      </c>
      <c r="H17138" s="102">
        <v>45660</v>
      </c>
      <c r="I17138" s="102" t="s">
        <v>22970</v>
      </c>
      <c r="J17138" s="102" t="s">
        <v>308</v>
      </c>
      <c r="K17138" s="102" t="s">
        <v>22971</v>
      </c>
      <c r="L17138" s="102" t="s">
        <v>22972</v>
      </c>
      <c r="M17138" s="102" t="s">
        <v>1074</v>
      </c>
      <c r="N17138" s="102">
        <v>5</v>
      </c>
      <c r="O17138" s="102" t="s">
        <v>26235</v>
      </c>
    </row>
    <row r="17139" spans="1:15" x14ac:dyDescent="0.25">
      <c r="A17139" s="102" t="s">
        <v>27404</v>
      </c>
      <c r="B17139" s="103" t="s">
        <v>27440</v>
      </c>
      <c r="C17139" s="103" t="s">
        <v>1180</v>
      </c>
      <c r="D17139" s="102" t="s">
        <v>152</v>
      </c>
      <c r="E17139" s="102" t="s">
        <v>275</v>
      </c>
      <c r="F17139" s="102" t="s">
        <v>27441</v>
      </c>
      <c r="G17139" s="102" t="s">
        <v>27442</v>
      </c>
      <c r="H17139" s="102">
        <v>45660</v>
      </c>
      <c r="I17139" s="102" t="s">
        <v>22970</v>
      </c>
      <c r="J17139" s="102" t="s">
        <v>308</v>
      </c>
      <c r="K17139" s="102" t="s">
        <v>22971</v>
      </c>
      <c r="L17139" s="102" t="s">
        <v>22972</v>
      </c>
      <c r="M17139" s="102" t="s">
        <v>1180</v>
      </c>
      <c r="N17139" s="102">
        <v>5</v>
      </c>
      <c r="O17139" s="102" t="s">
        <v>26235</v>
      </c>
    </row>
    <row r="17140" spans="1:15" x14ac:dyDescent="0.25">
      <c r="A17140" s="102" t="s">
        <v>23319</v>
      </c>
      <c r="B17140" s="103" t="s">
        <v>23320</v>
      </c>
      <c r="C17140" s="103" t="s">
        <v>277</v>
      </c>
      <c r="D17140" s="102" t="s">
        <v>152</v>
      </c>
      <c r="E17140" s="102" t="s">
        <v>275</v>
      </c>
      <c r="H17140" s="102">
        <v>45660</v>
      </c>
      <c r="I17140" s="102" t="s">
        <v>23420</v>
      </c>
      <c r="J17140" s="102" t="s">
        <v>22971</v>
      </c>
      <c r="K17140" s="102" t="s">
        <v>308</v>
      </c>
      <c r="L17140" s="102" t="s">
        <v>23421</v>
      </c>
      <c r="M17140" s="102" t="s">
        <v>1074</v>
      </c>
      <c r="N17140" s="102">
        <v>5</v>
      </c>
      <c r="O17140" s="102" t="s">
        <v>26235</v>
      </c>
    </row>
    <row r="17141" spans="1:15" x14ac:dyDescent="0.25">
      <c r="A17141" s="102" t="s">
        <v>23327</v>
      </c>
      <c r="B17141" s="103" t="s">
        <v>23328</v>
      </c>
      <c r="C17141" s="103" t="s">
        <v>274</v>
      </c>
      <c r="D17141" s="102" t="s">
        <v>152</v>
      </c>
      <c r="E17141" s="102" t="s">
        <v>275</v>
      </c>
      <c r="H17141" s="102">
        <v>45660</v>
      </c>
      <c r="I17141" s="102" t="s">
        <v>23420</v>
      </c>
      <c r="J17141" s="102" t="s">
        <v>22971</v>
      </c>
      <c r="K17141" s="102" t="s">
        <v>308</v>
      </c>
      <c r="L17141" s="102" t="s">
        <v>23421</v>
      </c>
      <c r="M17141" s="102" t="s">
        <v>1074</v>
      </c>
      <c r="N17141" s="102">
        <v>5</v>
      </c>
      <c r="O17141" s="102" t="s">
        <v>26235</v>
      </c>
    </row>
    <row r="17142" spans="1:15" x14ac:dyDescent="0.25">
      <c r="A17142" s="102" t="s">
        <v>23330</v>
      </c>
      <c r="B17142" s="103" t="s">
        <v>23331</v>
      </c>
      <c r="C17142" s="103" t="s">
        <v>277</v>
      </c>
      <c r="D17142" s="102" t="s">
        <v>152</v>
      </c>
      <c r="E17142" s="102" t="s">
        <v>275</v>
      </c>
      <c r="H17142" s="102">
        <v>45660</v>
      </c>
      <c r="I17142" s="102" t="s">
        <v>23420</v>
      </c>
      <c r="J17142" s="102" t="s">
        <v>22971</v>
      </c>
      <c r="K17142" s="102" t="s">
        <v>308</v>
      </c>
      <c r="L17142" s="102" t="s">
        <v>23421</v>
      </c>
      <c r="M17142" s="102" t="s">
        <v>1074</v>
      </c>
      <c r="N17142" s="102">
        <v>5</v>
      </c>
      <c r="O17142" s="102" t="s">
        <v>26235</v>
      </c>
    </row>
    <row r="17143" spans="1:15" x14ac:dyDescent="0.25">
      <c r="A17143" s="102" t="s">
        <v>23330</v>
      </c>
      <c r="B17143" s="103" t="s">
        <v>23333</v>
      </c>
      <c r="C17143" s="103" t="s">
        <v>274</v>
      </c>
      <c r="D17143" s="102" t="s">
        <v>152</v>
      </c>
      <c r="E17143" s="102" t="s">
        <v>275</v>
      </c>
      <c r="H17143" s="102">
        <v>45660</v>
      </c>
      <c r="I17143" s="102" t="s">
        <v>23420</v>
      </c>
      <c r="J17143" s="102" t="s">
        <v>22971</v>
      </c>
      <c r="K17143" s="102" t="s">
        <v>308</v>
      </c>
      <c r="L17143" s="102" t="s">
        <v>23421</v>
      </c>
      <c r="M17143" s="102" t="s">
        <v>1074</v>
      </c>
      <c r="N17143" s="102">
        <v>5</v>
      </c>
      <c r="O17143" s="102" t="s">
        <v>26235</v>
      </c>
    </row>
    <row r="17144" spans="1:15" x14ac:dyDescent="0.25">
      <c r="A17144" s="102" t="s">
        <v>23335</v>
      </c>
      <c r="B17144" s="103" t="s">
        <v>22923</v>
      </c>
      <c r="C17144" s="103" t="s">
        <v>274</v>
      </c>
      <c r="D17144" s="102" t="s">
        <v>152</v>
      </c>
      <c r="E17144" s="102" t="s">
        <v>275</v>
      </c>
      <c r="H17144" s="102">
        <v>45660</v>
      </c>
      <c r="I17144" s="102" t="s">
        <v>23420</v>
      </c>
      <c r="J17144" s="102" t="s">
        <v>22971</v>
      </c>
      <c r="K17144" s="102" t="s">
        <v>308</v>
      </c>
      <c r="L17144" s="102" t="s">
        <v>23421</v>
      </c>
      <c r="M17144" s="102" t="s">
        <v>1074</v>
      </c>
      <c r="N17144" s="102">
        <v>5</v>
      </c>
      <c r="O17144" s="102" t="s">
        <v>26235</v>
      </c>
    </row>
    <row r="17145" spans="1:15" x14ac:dyDescent="0.25">
      <c r="A17145" s="102" t="s">
        <v>23340</v>
      </c>
      <c r="B17145" s="103" t="s">
        <v>23341</v>
      </c>
      <c r="C17145" s="103" t="s">
        <v>1082</v>
      </c>
      <c r="D17145" s="102" t="s">
        <v>152</v>
      </c>
      <c r="E17145" s="102" t="s">
        <v>275</v>
      </c>
      <c r="G17145" s="102" t="s">
        <v>27443</v>
      </c>
      <c r="H17145" s="102">
        <v>45660</v>
      </c>
      <c r="I17145" s="102" t="s">
        <v>23420</v>
      </c>
      <c r="J17145" s="102" t="s">
        <v>22971</v>
      </c>
      <c r="K17145" s="102" t="s">
        <v>308</v>
      </c>
      <c r="L17145" s="102" t="s">
        <v>23421</v>
      </c>
      <c r="M17145" s="102" t="s">
        <v>1082</v>
      </c>
      <c r="N17145" s="102">
        <v>5</v>
      </c>
      <c r="O17145" s="102" t="s">
        <v>26235</v>
      </c>
    </row>
    <row r="17146" spans="1:15" x14ac:dyDescent="0.25">
      <c r="A17146" s="102" t="s">
        <v>23340</v>
      </c>
      <c r="B17146" s="103" t="s">
        <v>23343</v>
      </c>
      <c r="C17146" s="103" t="s">
        <v>277</v>
      </c>
      <c r="D17146" s="102" t="s">
        <v>152</v>
      </c>
      <c r="E17146" s="102" t="s">
        <v>275</v>
      </c>
      <c r="H17146" s="102">
        <v>45660</v>
      </c>
      <c r="I17146" s="102" t="s">
        <v>23420</v>
      </c>
      <c r="J17146" s="102" t="s">
        <v>22971</v>
      </c>
      <c r="K17146" s="102" t="s">
        <v>308</v>
      </c>
      <c r="L17146" s="102" t="s">
        <v>23421</v>
      </c>
      <c r="M17146" s="102" t="s">
        <v>1074</v>
      </c>
      <c r="N17146" s="102">
        <v>5</v>
      </c>
      <c r="O17146" s="102" t="s">
        <v>26235</v>
      </c>
    </row>
    <row r="17147" spans="1:15" x14ac:dyDescent="0.25">
      <c r="A17147" s="102" t="s">
        <v>23340</v>
      </c>
      <c r="B17147" s="103" t="s">
        <v>23345</v>
      </c>
      <c r="C17147" s="103" t="s">
        <v>1082</v>
      </c>
      <c r="D17147" s="102" t="s">
        <v>152</v>
      </c>
      <c r="E17147" s="102" t="s">
        <v>275</v>
      </c>
      <c r="G17147" s="102" t="s">
        <v>27444</v>
      </c>
      <c r="H17147" s="102">
        <v>45660</v>
      </c>
      <c r="I17147" s="102" t="s">
        <v>23420</v>
      </c>
      <c r="J17147" s="102" t="s">
        <v>22971</v>
      </c>
      <c r="K17147" s="102" t="s">
        <v>308</v>
      </c>
      <c r="L17147" s="102" t="s">
        <v>23421</v>
      </c>
      <c r="M17147" s="102" t="s">
        <v>1082</v>
      </c>
      <c r="N17147" s="102">
        <v>5</v>
      </c>
      <c r="O17147" s="102" t="s">
        <v>26235</v>
      </c>
    </row>
    <row r="17148" spans="1:15" x14ac:dyDescent="0.25">
      <c r="A17148" s="102" t="s">
        <v>23340</v>
      </c>
      <c r="B17148" s="103" t="s">
        <v>1618</v>
      </c>
      <c r="C17148" s="103" t="s">
        <v>274</v>
      </c>
      <c r="D17148" s="102" t="s">
        <v>152</v>
      </c>
      <c r="E17148" s="102" t="s">
        <v>275</v>
      </c>
      <c r="H17148" s="102">
        <v>45660</v>
      </c>
      <c r="I17148" s="102" t="s">
        <v>23420</v>
      </c>
      <c r="J17148" s="102" t="s">
        <v>22971</v>
      </c>
      <c r="K17148" s="102" t="s">
        <v>308</v>
      </c>
      <c r="L17148" s="102" t="s">
        <v>23421</v>
      </c>
      <c r="M17148" s="102" t="s">
        <v>1074</v>
      </c>
      <c r="N17148" s="102">
        <v>5</v>
      </c>
      <c r="O17148" s="102" t="s">
        <v>26235</v>
      </c>
    </row>
    <row r="17149" spans="1:15" x14ac:dyDescent="0.25">
      <c r="A17149" s="102" t="s">
        <v>23348</v>
      </c>
      <c r="B17149" s="103" t="s">
        <v>3036</v>
      </c>
      <c r="C17149" s="103" t="s">
        <v>277</v>
      </c>
      <c r="D17149" s="102" t="s">
        <v>152</v>
      </c>
      <c r="E17149" s="102" t="s">
        <v>275</v>
      </c>
      <c r="H17149" s="102">
        <v>45660</v>
      </c>
      <c r="I17149" s="102" t="s">
        <v>23420</v>
      </c>
      <c r="J17149" s="102" t="s">
        <v>22971</v>
      </c>
      <c r="K17149" s="102" t="s">
        <v>308</v>
      </c>
      <c r="L17149" s="102" t="s">
        <v>23421</v>
      </c>
      <c r="M17149" s="102" t="s">
        <v>1074</v>
      </c>
      <c r="N17149" s="102">
        <v>5</v>
      </c>
      <c r="O17149" s="102" t="s">
        <v>26235</v>
      </c>
    </row>
    <row r="17150" spans="1:15" x14ac:dyDescent="0.25">
      <c r="A17150" s="102" t="s">
        <v>23350</v>
      </c>
      <c r="B17150" s="103" t="s">
        <v>23351</v>
      </c>
      <c r="C17150" s="103" t="s">
        <v>277</v>
      </c>
      <c r="D17150" s="102" t="s">
        <v>152</v>
      </c>
      <c r="E17150" s="102" t="s">
        <v>275</v>
      </c>
      <c r="H17150" s="102">
        <v>45660</v>
      </c>
      <c r="I17150" s="102" t="s">
        <v>23420</v>
      </c>
      <c r="J17150" s="102" t="s">
        <v>22971</v>
      </c>
      <c r="K17150" s="102" t="s">
        <v>308</v>
      </c>
      <c r="L17150" s="102" t="s">
        <v>23421</v>
      </c>
      <c r="M17150" s="102" t="s">
        <v>1074</v>
      </c>
      <c r="N17150" s="102">
        <v>5</v>
      </c>
      <c r="O17150" s="102" t="s">
        <v>26235</v>
      </c>
    </row>
    <row r="17151" spans="1:15" x14ac:dyDescent="0.25">
      <c r="A17151" s="102" t="s">
        <v>23350</v>
      </c>
      <c r="B17151" s="103" t="s">
        <v>23353</v>
      </c>
      <c r="C17151" s="103" t="s">
        <v>274</v>
      </c>
      <c r="D17151" s="102" t="s">
        <v>152</v>
      </c>
      <c r="E17151" s="102" t="s">
        <v>275</v>
      </c>
      <c r="H17151" s="102">
        <v>45660</v>
      </c>
      <c r="I17151" s="102" t="s">
        <v>23420</v>
      </c>
      <c r="J17151" s="102" t="s">
        <v>22971</v>
      </c>
      <c r="K17151" s="102" t="s">
        <v>308</v>
      </c>
      <c r="L17151" s="102" t="s">
        <v>23421</v>
      </c>
      <c r="M17151" s="102" t="s">
        <v>1074</v>
      </c>
      <c r="N17151" s="102">
        <v>5</v>
      </c>
      <c r="O17151" s="102" t="s">
        <v>26235</v>
      </c>
    </row>
    <row r="17152" spans="1:15" x14ac:dyDescent="0.25">
      <c r="A17152" s="102" t="s">
        <v>23371</v>
      </c>
      <c r="B17152" s="103" t="s">
        <v>2150</v>
      </c>
      <c r="C17152" s="103" t="s">
        <v>277</v>
      </c>
      <c r="D17152" s="102" t="s">
        <v>152</v>
      </c>
      <c r="E17152" s="102" t="s">
        <v>275</v>
      </c>
      <c r="H17152" s="102">
        <v>45660</v>
      </c>
      <c r="I17152" s="102" t="s">
        <v>23420</v>
      </c>
      <c r="J17152" s="102" t="s">
        <v>22971</v>
      </c>
      <c r="K17152" s="102" t="s">
        <v>308</v>
      </c>
      <c r="L17152" s="102" t="s">
        <v>23421</v>
      </c>
      <c r="M17152" s="102" t="s">
        <v>1074</v>
      </c>
      <c r="N17152" s="102">
        <v>5</v>
      </c>
      <c r="O17152" s="102" t="s">
        <v>26235</v>
      </c>
    </row>
    <row r="17153" spans="1:15" x14ac:dyDescent="0.25">
      <c r="A17153" s="102" t="s">
        <v>23371</v>
      </c>
      <c r="B17153" s="103" t="s">
        <v>23373</v>
      </c>
      <c r="C17153" s="103" t="s">
        <v>277</v>
      </c>
      <c r="D17153" s="102" t="s">
        <v>152</v>
      </c>
      <c r="E17153" s="102" t="s">
        <v>275</v>
      </c>
      <c r="H17153" s="102">
        <v>45660</v>
      </c>
      <c r="I17153" s="102" t="s">
        <v>23420</v>
      </c>
      <c r="J17153" s="102" t="s">
        <v>22971</v>
      </c>
      <c r="K17153" s="102" t="s">
        <v>308</v>
      </c>
      <c r="L17153" s="102" t="s">
        <v>23421</v>
      </c>
      <c r="M17153" s="102" t="s">
        <v>1074</v>
      </c>
      <c r="N17153" s="102">
        <v>5</v>
      </c>
      <c r="O17153" s="102" t="s">
        <v>26235</v>
      </c>
    </row>
    <row r="17154" spans="1:15" x14ac:dyDescent="0.25">
      <c r="A17154" s="102" t="s">
        <v>23378</v>
      </c>
      <c r="B17154" s="103" t="s">
        <v>1124</v>
      </c>
      <c r="C17154" s="103" t="s">
        <v>1082</v>
      </c>
      <c r="D17154" s="102" t="s">
        <v>152</v>
      </c>
      <c r="E17154" s="102" t="s">
        <v>275</v>
      </c>
      <c r="H17154" s="102">
        <v>45660</v>
      </c>
      <c r="I17154" s="102" t="s">
        <v>23420</v>
      </c>
      <c r="J17154" s="102" t="s">
        <v>22971</v>
      </c>
      <c r="K17154" s="102" t="s">
        <v>308</v>
      </c>
      <c r="L17154" s="102" t="s">
        <v>23421</v>
      </c>
      <c r="M17154" s="102" t="s">
        <v>1082</v>
      </c>
      <c r="N17154" s="102">
        <v>5</v>
      </c>
      <c r="O17154" s="102" t="s">
        <v>26235</v>
      </c>
    </row>
    <row r="17155" spans="1:15" x14ac:dyDescent="0.25">
      <c r="A17155" s="102" t="s">
        <v>23378</v>
      </c>
      <c r="B17155" s="103" t="s">
        <v>23380</v>
      </c>
      <c r="C17155" s="103" t="s">
        <v>274</v>
      </c>
      <c r="D17155" s="102" t="s">
        <v>152</v>
      </c>
      <c r="E17155" s="102" t="s">
        <v>275</v>
      </c>
      <c r="H17155" s="102">
        <v>45660</v>
      </c>
      <c r="I17155" s="102" t="s">
        <v>23420</v>
      </c>
      <c r="J17155" s="102" t="s">
        <v>22971</v>
      </c>
      <c r="K17155" s="102" t="s">
        <v>308</v>
      </c>
      <c r="L17155" s="102" t="s">
        <v>23421</v>
      </c>
      <c r="M17155" s="102" t="s">
        <v>1074</v>
      </c>
      <c r="N17155" s="102">
        <v>5</v>
      </c>
      <c r="O17155" s="102" t="s">
        <v>26235</v>
      </c>
    </row>
    <row r="17156" spans="1:15" x14ac:dyDescent="0.25">
      <c r="A17156" s="102" t="s">
        <v>23378</v>
      </c>
      <c r="B17156" s="103" t="s">
        <v>1629</v>
      </c>
      <c r="C17156" s="103" t="s">
        <v>277</v>
      </c>
      <c r="D17156" s="102" t="s">
        <v>152</v>
      </c>
      <c r="E17156" s="102" t="s">
        <v>275</v>
      </c>
      <c r="H17156" s="102">
        <v>45660</v>
      </c>
      <c r="I17156" s="102" t="s">
        <v>23420</v>
      </c>
      <c r="J17156" s="102" t="s">
        <v>22971</v>
      </c>
      <c r="K17156" s="102" t="s">
        <v>308</v>
      </c>
      <c r="L17156" s="102" t="s">
        <v>23421</v>
      </c>
      <c r="M17156" s="102" t="s">
        <v>1074</v>
      </c>
      <c r="N17156" s="102">
        <v>5</v>
      </c>
      <c r="O17156" s="102" t="s">
        <v>26235</v>
      </c>
    </row>
    <row r="17157" spans="1:15" x14ac:dyDescent="0.25">
      <c r="A17157" s="102" t="s">
        <v>23383</v>
      </c>
      <c r="B17157" s="103" t="s">
        <v>1992</v>
      </c>
      <c r="C17157" s="103" t="s">
        <v>277</v>
      </c>
      <c r="D17157" s="102" t="s">
        <v>152</v>
      </c>
      <c r="E17157" s="102" t="s">
        <v>275</v>
      </c>
      <c r="H17157" s="102">
        <v>45660</v>
      </c>
      <c r="I17157" s="102" t="s">
        <v>23420</v>
      </c>
      <c r="J17157" s="102" t="s">
        <v>22971</v>
      </c>
      <c r="K17157" s="102" t="s">
        <v>308</v>
      </c>
      <c r="L17157" s="102" t="s">
        <v>23421</v>
      </c>
      <c r="M17157" s="102" t="s">
        <v>1074</v>
      </c>
      <c r="N17157" s="102">
        <v>5</v>
      </c>
      <c r="O17157" s="102" t="s">
        <v>26235</v>
      </c>
    </row>
    <row r="17158" spans="1:15" x14ac:dyDescent="0.25">
      <c r="A17158" s="102" t="s">
        <v>23385</v>
      </c>
      <c r="B17158" s="103" t="s">
        <v>23386</v>
      </c>
      <c r="C17158" s="103" t="s">
        <v>277</v>
      </c>
      <c r="D17158" s="102" t="s">
        <v>152</v>
      </c>
      <c r="E17158" s="102" t="s">
        <v>276</v>
      </c>
      <c r="H17158" s="102">
        <v>45660</v>
      </c>
      <c r="I17158" s="102" t="s">
        <v>23420</v>
      </c>
      <c r="J17158" s="102" t="s">
        <v>22971</v>
      </c>
      <c r="K17158" s="102" t="s">
        <v>308</v>
      </c>
      <c r="L17158" s="102" t="s">
        <v>23421</v>
      </c>
      <c r="M17158" s="102" t="s">
        <v>1074</v>
      </c>
      <c r="N17158" s="102">
        <v>5</v>
      </c>
      <c r="O17158" s="102" t="s">
        <v>26235</v>
      </c>
    </row>
    <row r="17159" spans="1:15" x14ac:dyDescent="0.25">
      <c r="A17159" s="102" t="s">
        <v>27445</v>
      </c>
      <c r="B17159" s="103" t="s">
        <v>27446</v>
      </c>
      <c r="C17159" s="103" t="s">
        <v>274</v>
      </c>
      <c r="D17159" s="102" t="s">
        <v>152</v>
      </c>
      <c r="E17159" s="102" t="s">
        <v>275</v>
      </c>
      <c r="H17159" s="102">
        <v>45660</v>
      </c>
      <c r="I17159" s="102" t="s">
        <v>23420</v>
      </c>
      <c r="J17159" s="102" t="s">
        <v>22971</v>
      </c>
      <c r="K17159" s="102" t="s">
        <v>308</v>
      </c>
      <c r="L17159" s="102" t="s">
        <v>23421</v>
      </c>
      <c r="M17159" s="102" t="s">
        <v>1074</v>
      </c>
      <c r="N17159" s="102">
        <v>5</v>
      </c>
      <c r="O17159" s="102" t="s">
        <v>26235</v>
      </c>
    </row>
    <row r="17160" spans="1:15" x14ac:dyDescent="0.25">
      <c r="A17160" s="102" t="s">
        <v>27445</v>
      </c>
      <c r="B17160" s="103" t="s">
        <v>1912</v>
      </c>
      <c r="C17160" s="103" t="s">
        <v>274</v>
      </c>
      <c r="D17160" s="102" t="s">
        <v>152</v>
      </c>
      <c r="E17160" s="102" t="s">
        <v>275</v>
      </c>
      <c r="H17160" s="102">
        <v>45660</v>
      </c>
      <c r="I17160" s="102" t="s">
        <v>23420</v>
      </c>
      <c r="J17160" s="102" t="s">
        <v>22971</v>
      </c>
      <c r="K17160" s="102" t="s">
        <v>308</v>
      </c>
      <c r="L17160" s="102" t="s">
        <v>23421</v>
      </c>
      <c r="M17160" s="102" t="s">
        <v>1074</v>
      </c>
      <c r="N17160" s="102">
        <v>5</v>
      </c>
      <c r="O17160" s="102" t="s">
        <v>26235</v>
      </c>
    </row>
    <row r="17161" spans="1:15" x14ac:dyDescent="0.25">
      <c r="A17161" s="102" t="s">
        <v>27445</v>
      </c>
      <c r="B17161" s="103" t="s">
        <v>3030</v>
      </c>
      <c r="C17161" s="103" t="s">
        <v>277</v>
      </c>
      <c r="D17161" s="102" t="s">
        <v>152</v>
      </c>
      <c r="E17161" s="102" t="s">
        <v>275</v>
      </c>
      <c r="H17161" s="102">
        <v>45660</v>
      </c>
      <c r="I17161" s="102" t="s">
        <v>23420</v>
      </c>
      <c r="J17161" s="102" t="s">
        <v>22971</v>
      </c>
      <c r="K17161" s="102" t="s">
        <v>308</v>
      </c>
      <c r="L17161" s="102" t="s">
        <v>23421</v>
      </c>
      <c r="M17161" s="102" t="s">
        <v>1074</v>
      </c>
      <c r="N17161" s="102">
        <v>5</v>
      </c>
      <c r="O17161" s="102" t="s">
        <v>26235</v>
      </c>
    </row>
    <row r="17162" spans="1:15" x14ac:dyDescent="0.25">
      <c r="A17162" s="102" t="s">
        <v>27445</v>
      </c>
      <c r="B17162" s="103" t="s">
        <v>27447</v>
      </c>
      <c r="C17162" s="103" t="s">
        <v>277</v>
      </c>
      <c r="D17162" s="102" t="s">
        <v>152</v>
      </c>
      <c r="E17162" s="102" t="s">
        <v>275</v>
      </c>
      <c r="H17162" s="102">
        <v>45660</v>
      </c>
      <c r="I17162" s="102" t="s">
        <v>23420</v>
      </c>
      <c r="J17162" s="102" t="s">
        <v>22971</v>
      </c>
      <c r="K17162" s="102" t="s">
        <v>308</v>
      </c>
      <c r="L17162" s="102" t="s">
        <v>23421</v>
      </c>
      <c r="M17162" s="102" t="s">
        <v>1074</v>
      </c>
      <c r="N17162" s="102">
        <v>5</v>
      </c>
      <c r="O17162" s="102" t="s">
        <v>26235</v>
      </c>
    </row>
    <row r="17163" spans="1:15" x14ac:dyDescent="0.25">
      <c r="A17163" s="102" t="s">
        <v>27448</v>
      </c>
      <c r="B17163" s="103" t="s">
        <v>27393</v>
      </c>
      <c r="C17163" s="103" t="s">
        <v>274</v>
      </c>
      <c r="D17163" s="102" t="s">
        <v>152</v>
      </c>
      <c r="E17163" s="102" t="s">
        <v>275</v>
      </c>
      <c r="H17163" s="102">
        <v>45660</v>
      </c>
      <c r="I17163" s="102" t="s">
        <v>23420</v>
      </c>
      <c r="J17163" s="102" t="s">
        <v>22971</v>
      </c>
      <c r="K17163" s="102" t="s">
        <v>308</v>
      </c>
      <c r="L17163" s="102" t="s">
        <v>23421</v>
      </c>
      <c r="M17163" s="102" t="s">
        <v>1074</v>
      </c>
      <c r="N17163" s="102">
        <v>5</v>
      </c>
      <c r="O17163" s="102" t="s">
        <v>26235</v>
      </c>
    </row>
    <row r="17164" spans="1:15" x14ac:dyDescent="0.25">
      <c r="A17164" s="102" t="s">
        <v>27448</v>
      </c>
      <c r="B17164" s="103" t="s">
        <v>27386</v>
      </c>
      <c r="C17164" s="103" t="s">
        <v>274</v>
      </c>
      <c r="D17164" s="102" t="s">
        <v>152</v>
      </c>
      <c r="E17164" s="102" t="s">
        <v>275</v>
      </c>
      <c r="H17164" s="102">
        <v>45660</v>
      </c>
      <c r="I17164" s="102" t="s">
        <v>23420</v>
      </c>
      <c r="J17164" s="102" t="s">
        <v>22971</v>
      </c>
      <c r="K17164" s="102" t="s">
        <v>308</v>
      </c>
      <c r="L17164" s="102" t="s">
        <v>23421</v>
      </c>
      <c r="M17164" s="102" t="s">
        <v>1074</v>
      </c>
      <c r="N17164" s="102">
        <v>5</v>
      </c>
      <c r="O17164" s="102" t="s">
        <v>26235</v>
      </c>
    </row>
    <row r="17165" spans="1:15" x14ac:dyDescent="0.25">
      <c r="A17165" s="102" t="s">
        <v>27448</v>
      </c>
      <c r="B17165" s="103" t="s">
        <v>1117</v>
      </c>
      <c r="C17165" s="103" t="s">
        <v>277</v>
      </c>
      <c r="D17165" s="102" t="s">
        <v>152</v>
      </c>
      <c r="E17165" s="102" t="s">
        <v>275</v>
      </c>
      <c r="H17165" s="102">
        <v>45660</v>
      </c>
      <c r="I17165" s="102" t="s">
        <v>23420</v>
      </c>
      <c r="J17165" s="102" t="s">
        <v>22971</v>
      </c>
      <c r="K17165" s="102" t="s">
        <v>308</v>
      </c>
      <c r="L17165" s="102" t="s">
        <v>23421</v>
      </c>
      <c r="M17165" s="102" t="s">
        <v>1074</v>
      </c>
      <c r="N17165" s="102">
        <v>5</v>
      </c>
      <c r="O17165" s="102" t="s">
        <v>26235</v>
      </c>
    </row>
    <row r="17166" spans="1:15" x14ac:dyDescent="0.25">
      <c r="A17166" s="102" t="s">
        <v>23410</v>
      </c>
      <c r="B17166" s="103" t="s">
        <v>3721</v>
      </c>
      <c r="C17166" s="103" t="s">
        <v>274</v>
      </c>
      <c r="D17166" s="102" t="s">
        <v>152</v>
      </c>
      <c r="E17166" s="102" t="s">
        <v>275</v>
      </c>
      <c r="H17166" s="102">
        <v>45660</v>
      </c>
      <c r="I17166" s="102" t="s">
        <v>23420</v>
      </c>
      <c r="J17166" s="102" t="s">
        <v>22971</v>
      </c>
      <c r="K17166" s="102" t="s">
        <v>308</v>
      </c>
      <c r="L17166" s="102" t="s">
        <v>23421</v>
      </c>
      <c r="M17166" s="102" t="s">
        <v>1074</v>
      </c>
      <c r="N17166" s="102">
        <v>5</v>
      </c>
      <c r="O17166" s="102" t="s">
        <v>26235</v>
      </c>
    </row>
    <row r="17167" spans="1:15" x14ac:dyDescent="0.25">
      <c r="A17167" s="102" t="s">
        <v>23410</v>
      </c>
      <c r="B17167" s="103" t="s">
        <v>1487</v>
      </c>
      <c r="C17167" s="103" t="s">
        <v>277</v>
      </c>
      <c r="D17167" s="102" t="s">
        <v>152</v>
      </c>
      <c r="E17167" s="102" t="s">
        <v>275</v>
      </c>
      <c r="H17167" s="102">
        <v>45660</v>
      </c>
      <c r="I17167" s="102" t="s">
        <v>23420</v>
      </c>
      <c r="J17167" s="102" t="s">
        <v>22971</v>
      </c>
      <c r="K17167" s="102" t="s">
        <v>308</v>
      </c>
      <c r="L17167" s="102" t="s">
        <v>23421</v>
      </c>
      <c r="M17167" s="102" t="s">
        <v>1074</v>
      </c>
      <c r="N17167" s="102">
        <v>5</v>
      </c>
      <c r="O17167" s="102" t="s">
        <v>26235</v>
      </c>
    </row>
    <row r="17168" spans="1:15" x14ac:dyDescent="0.25">
      <c r="A17168" s="102" t="s">
        <v>23410</v>
      </c>
      <c r="B17168" s="103" t="s">
        <v>23413</v>
      </c>
      <c r="C17168" s="103" t="s">
        <v>277</v>
      </c>
      <c r="D17168" s="102" t="s">
        <v>152</v>
      </c>
      <c r="E17168" s="102" t="s">
        <v>275</v>
      </c>
      <c r="H17168" s="102">
        <v>45660</v>
      </c>
      <c r="I17168" s="102" t="s">
        <v>23420</v>
      </c>
      <c r="J17168" s="102" t="s">
        <v>22971</v>
      </c>
      <c r="K17168" s="102" t="s">
        <v>308</v>
      </c>
      <c r="L17168" s="102" t="s">
        <v>23421</v>
      </c>
      <c r="M17168" s="102" t="s">
        <v>1074</v>
      </c>
      <c r="N17168" s="102">
        <v>5</v>
      </c>
      <c r="O17168" s="102" t="s">
        <v>26235</v>
      </c>
    </row>
    <row r="17169" spans="1:15" x14ac:dyDescent="0.25">
      <c r="A17169" s="102" t="s">
        <v>23410</v>
      </c>
      <c r="B17169" s="103" t="s">
        <v>2425</v>
      </c>
      <c r="C17169" s="103" t="s">
        <v>277</v>
      </c>
      <c r="D17169" s="102" t="s">
        <v>152</v>
      </c>
      <c r="E17169" s="102" t="s">
        <v>275</v>
      </c>
      <c r="H17169" s="102">
        <v>45660</v>
      </c>
      <c r="I17169" s="102" t="s">
        <v>23420</v>
      </c>
      <c r="J17169" s="102" t="s">
        <v>22971</v>
      </c>
      <c r="K17169" s="102" t="s">
        <v>308</v>
      </c>
      <c r="L17169" s="102" t="s">
        <v>23421</v>
      </c>
      <c r="M17169" s="102" t="s">
        <v>1074</v>
      </c>
      <c r="N17169" s="102">
        <v>5</v>
      </c>
      <c r="O17169" s="102" t="s">
        <v>26235</v>
      </c>
    </row>
    <row r="17170" spans="1:15" x14ac:dyDescent="0.25">
      <c r="A17170" s="102" t="s">
        <v>27449</v>
      </c>
      <c r="B17170" s="103" t="s">
        <v>21223</v>
      </c>
      <c r="C17170" s="103" t="s">
        <v>1082</v>
      </c>
      <c r="D17170" s="102" t="s">
        <v>196</v>
      </c>
      <c r="E17170" s="102" t="s">
        <v>275</v>
      </c>
      <c r="G17170" s="102" t="s">
        <v>27450</v>
      </c>
      <c r="H17170" s="102">
        <v>45660</v>
      </c>
      <c r="I17170" s="102" t="s">
        <v>23420</v>
      </c>
      <c r="J17170" s="102" t="s">
        <v>22971</v>
      </c>
      <c r="K17170" s="102" t="s">
        <v>308</v>
      </c>
      <c r="L17170" s="102" t="s">
        <v>23421</v>
      </c>
      <c r="M17170" s="102" t="s">
        <v>1082</v>
      </c>
      <c r="N17170" s="102">
        <v>5</v>
      </c>
      <c r="O17170" s="102" t="s">
        <v>26235</v>
      </c>
    </row>
    <row r="17171" spans="1:15" x14ac:dyDescent="0.25">
      <c r="A17171" s="102" t="s">
        <v>27451</v>
      </c>
      <c r="B17171" s="103" t="s">
        <v>27452</v>
      </c>
      <c r="C17171" s="103" t="s">
        <v>277</v>
      </c>
      <c r="D17171" s="102" t="s">
        <v>196</v>
      </c>
      <c r="E17171" s="102" t="s">
        <v>275</v>
      </c>
      <c r="H17171" s="102">
        <v>45660</v>
      </c>
      <c r="I17171" s="102" t="s">
        <v>23420</v>
      </c>
      <c r="J17171" s="102" t="s">
        <v>22971</v>
      </c>
      <c r="K17171" s="102" t="s">
        <v>308</v>
      </c>
      <c r="L17171" s="102" t="s">
        <v>23421</v>
      </c>
      <c r="M17171" s="102" t="s">
        <v>1074</v>
      </c>
      <c r="N17171" s="102">
        <v>5</v>
      </c>
      <c r="O17171" s="102" t="s">
        <v>26235</v>
      </c>
    </row>
    <row r="17172" spans="1:15" x14ac:dyDescent="0.25">
      <c r="A17172" s="102" t="s">
        <v>27451</v>
      </c>
      <c r="B17172" s="103" t="s">
        <v>27453</v>
      </c>
      <c r="C17172" s="103" t="s">
        <v>274</v>
      </c>
      <c r="D17172" s="102" t="s">
        <v>196</v>
      </c>
      <c r="E17172" s="102" t="s">
        <v>275</v>
      </c>
      <c r="H17172" s="102">
        <v>45660</v>
      </c>
      <c r="I17172" s="102" t="s">
        <v>23420</v>
      </c>
      <c r="J17172" s="102" t="s">
        <v>22971</v>
      </c>
      <c r="K17172" s="102" t="s">
        <v>308</v>
      </c>
      <c r="L17172" s="102" t="s">
        <v>23421</v>
      </c>
      <c r="M17172" s="102" t="s">
        <v>1074</v>
      </c>
      <c r="N17172" s="102">
        <v>5</v>
      </c>
      <c r="O17172" s="102" t="s">
        <v>26235</v>
      </c>
    </row>
    <row r="17173" spans="1:15" x14ac:dyDescent="0.25">
      <c r="A17173" s="102" t="s">
        <v>27454</v>
      </c>
      <c r="B17173" s="103" t="s">
        <v>27455</v>
      </c>
      <c r="C17173" s="103" t="s">
        <v>274</v>
      </c>
      <c r="D17173" s="102" t="s">
        <v>196</v>
      </c>
      <c r="E17173" s="102" t="s">
        <v>275</v>
      </c>
      <c r="H17173" s="102">
        <v>45660</v>
      </c>
      <c r="I17173" s="102" t="s">
        <v>23420</v>
      </c>
      <c r="J17173" s="102" t="s">
        <v>22971</v>
      </c>
      <c r="K17173" s="102" t="s">
        <v>308</v>
      </c>
      <c r="L17173" s="102" t="s">
        <v>23421</v>
      </c>
      <c r="M17173" s="102" t="s">
        <v>1074</v>
      </c>
      <c r="N17173" s="102">
        <v>5</v>
      </c>
      <c r="O17173" s="102" t="s">
        <v>26235</v>
      </c>
    </row>
    <row r="17174" spans="1:15" x14ac:dyDescent="0.25">
      <c r="A17174" s="102" t="s">
        <v>23357</v>
      </c>
      <c r="B17174" s="103" t="s">
        <v>23358</v>
      </c>
      <c r="C17174" s="103" t="s">
        <v>274</v>
      </c>
      <c r="D17174" s="102" t="s">
        <v>196</v>
      </c>
      <c r="E17174" s="102" t="s">
        <v>275</v>
      </c>
      <c r="H17174" s="102">
        <v>45660</v>
      </c>
      <c r="I17174" s="102" t="s">
        <v>23420</v>
      </c>
      <c r="J17174" s="102" t="s">
        <v>22971</v>
      </c>
      <c r="K17174" s="102" t="s">
        <v>308</v>
      </c>
      <c r="L17174" s="102" t="s">
        <v>23421</v>
      </c>
      <c r="M17174" s="102" t="s">
        <v>1074</v>
      </c>
      <c r="N17174" s="102">
        <v>5</v>
      </c>
      <c r="O17174" s="102" t="s">
        <v>26235</v>
      </c>
    </row>
    <row r="17175" spans="1:15" x14ac:dyDescent="0.25">
      <c r="A17175" s="102" t="s">
        <v>23357</v>
      </c>
      <c r="B17175" s="103" t="s">
        <v>23360</v>
      </c>
      <c r="C17175" s="103" t="s">
        <v>277</v>
      </c>
      <c r="D17175" s="102" t="s">
        <v>196</v>
      </c>
      <c r="E17175" s="102" t="s">
        <v>275</v>
      </c>
      <c r="H17175" s="102">
        <v>45660</v>
      </c>
      <c r="I17175" s="102" t="s">
        <v>23420</v>
      </c>
      <c r="J17175" s="102" t="s">
        <v>22971</v>
      </c>
      <c r="K17175" s="102" t="s">
        <v>308</v>
      </c>
      <c r="L17175" s="102" t="s">
        <v>23421</v>
      </c>
      <c r="M17175" s="102" t="s">
        <v>1074</v>
      </c>
      <c r="N17175" s="102">
        <v>5</v>
      </c>
      <c r="O17175" s="102" t="s">
        <v>26235</v>
      </c>
    </row>
    <row r="17176" spans="1:15" x14ac:dyDescent="0.25">
      <c r="A17176" s="102" t="s">
        <v>23357</v>
      </c>
      <c r="B17176" s="103" t="s">
        <v>22983</v>
      </c>
      <c r="C17176" s="103" t="s">
        <v>1082</v>
      </c>
      <c r="D17176" s="102" t="s">
        <v>196</v>
      </c>
      <c r="E17176" s="102" t="s">
        <v>275</v>
      </c>
      <c r="G17176" s="102" t="s">
        <v>27456</v>
      </c>
      <c r="H17176" s="102">
        <v>45660</v>
      </c>
      <c r="I17176" s="102" t="s">
        <v>23420</v>
      </c>
      <c r="J17176" s="102" t="s">
        <v>22971</v>
      </c>
      <c r="K17176" s="102" t="s">
        <v>308</v>
      </c>
      <c r="L17176" s="102" t="s">
        <v>23421</v>
      </c>
      <c r="M17176" s="102" t="s">
        <v>1082</v>
      </c>
      <c r="N17176" s="102">
        <v>5</v>
      </c>
      <c r="O17176" s="102" t="s">
        <v>26235</v>
      </c>
    </row>
    <row r="17177" spans="1:15" x14ac:dyDescent="0.25">
      <c r="A17177" s="102" t="s">
        <v>27457</v>
      </c>
      <c r="B17177" s="103" t="s">
        <v>27458</v>
      </c>
      <c r="C17177" s="103" t="s">
        <v>274</v>
      </c>
      <c r="D17177" s="102" t="s">
        <v>196</v>
      </c>
      <c r="E17177" s="102" t="s">
        <v>275</v>
      </c>
      <c r="H17177" s="102">
        <v>45660</v>
      </c>
      <c r="I17177" s="102" t="s">
        <v>23420</v>
      </c>
      <c r="J17177" s="102" t="s">
        <v>22971</v>
      </c>
      <c r="K17177" s="102" t="s">
        <v>308</v>
      </c>
      <c r="L17177" s="102" t="s">
        <v>23421</v>
      </c>
      <c r="M17177" s="102" t="s">
        <v>1074</v>
      </c>
      <c r="N17177" s="102">
        <v>5</v>
      </c>
      <c r="O17177" s="102" t="s">
        <v>26235</v>
      </c>
    </row>
    <row r="17178" spans="1:15" x14ac:dyDescent="0.25">
      <c r="A17178" s="102" t="s">
        <v>27459</v>
      </c>
      <c r="B17178" s="103" t="s">
        <v>23140</v>
      </c>
      <c r="C17178" s="103" t="s">
        <v>1082</v>
      </c>
      <c r="D17178" s="102" t="s">
        <v>196</v>
      </c>
      <c r="E17178" s="102" t="s">
        <v>275</v>
      </c>
      <c r="G17178" s="102" t="s">
        <v>27460</v>
      </c>
      <c r="H17178" s="102">
        <v>45660</v>
      </c>
      <c r="I17178" s="102" t="s">
        <v>23420</v>
      </c>
      <c r="J17178" s="102" t="s">
        <v>22971</v>
      </c>
      <c r="K17178" s="102" t="s">
        <v>308</v>
      </c>
      <c r="L17178" s="102" t="s">
        <v>23421</v>
      </c>
      <c r="M17178" s="102" t="s">
        <v>1082</v>
      </c>
      <c r="N17178" s="102">
        <v>5</v>
      </c>
      <c r="O17178" s="102" t="s">
        <v>26235</v>
      </c>
    </row>
    <row r="17179" spans="1:15" x14ac:dyDescent="0.25">
      <c r="A17179" s="102" t="s">
        <v>27461</v>
      </c>
      <c r="B17179" s="103" t="s">
        <v>27462</v>
      </c>
      <c r="C17179" s="103" t="s">
        <v>274</v>
      </c>
      <c r="D17179" s="102" t="s">
        <v>196</v>
      </c>
      <c r="E17179" s="102" t="s">
        <v>275</v>
      </c>
      <c r="H17179" s="102">
        <v>45660</v>
      </c>
      <c r="I17179" s="102" t="s">
        <v>23420</v>
      </c>
      <c r="J17179" s="102" t="s">
        <v>22971</v>
      </c>
      <c r="K17179" s="102" t="s">
        <v>308</v>
      </c>
      <c r="L17179" s="102" t="s">
        <v>23421</v>
      </c>
      <c r="M17179" s="102" t="s">
        <v>1074</v>
      </c>
      <c r="N17179" s="102">
        <v>5</v>
      </c>
      <c r="O17179" s="102" t="s">
        <v>26235</v>
      </c>
    </row>
    <row r="17180" spans="1:15" x14ac:dyDescent="0.25">
      <c r="A17180" s="102" t="s">
        <v>27463</v>
      </c>
      <c r="B17180" s="103" t="s">
        <v>27464</v>
      </c>
      <c r="C17180" s="103" t="s">
        <v>277</v>
      </c>
      <c r="D17180" s="102" t="s">
        <v>281</v>
      </c>
      <c r="E17180" s="102" t="s">
        <v>276</v>
      </c>
      <c r="G17180" s="102" t="s">
        <v>27465</v>
      </c>
      <c r="H17180" s="102">
        <v>45660</v>
      </c>
      <c r="I17180" s="102" t="s">
        <v>23420</v>
      </c>
      <c r="J17180" s="102" t="s">
        <v>22971</v>
      </c>
      <c r="K17180" s="102" t="s">
        <v>308</v>
      </c>
      <c r="L17180" s="102" t="s">
        <v>23421</v>
      </c>
      <c r="M17180" s="102" t="s">
        <v>1074</v>
      </c>
      <c r="N17180" s="102">
        <v>5</v>
      </c>
      <c r="O17180" s="102" t="s">
        <v>26235</v>
      </c>
    </row>
    <row r="17181" spans="1:15" x14ac:dyDescent="0.25">
      <c r="A17181" s="102" t="s">
        <v>27466</v>
      </c>
      <c r="B17181" s="103" t="s">
        <v>6724</v>
      </c>
      <c r="C17181" s="103" t="s">
        <v>274</v>
      </c>
      <c r="D17181" s="102" t="s">
        <v>281</v>
      </c>
      <c r="E17181" s="102" t="s">
        <v>276</v>
      </c>
      <c r="G17181" s="102" t="s">
        <v>27467</v>
      </c>
      <c r="H17181" s="102">
        <v>45660</v>
      </c>
      <c r="I17181" s="102" t="s">
        <v>23420</v>
      </c>
      <c r="J17181" s="102" t="s">
        <v>22971</v>
      </c>
      <c r="K17181" s="102" t="s">
        <v>308</v>
      </c>
      <c r="L17181" s="102" t="s">
        <v>23421</v>
      </c>
      <c r="M17181" s="102" t="s">
        <v>1074</v>
      </c>
      <c r="N17181" s="102">
        <v>5</v>
      </c>
      <c r="O17181" s="102" t="s">
        <v>26235</v>
      </c>
    </row>
    <row r="17182" spans="1:15" x14ac:dyDescent="0.25">
      <c r="A17182" s="102" t="s">
        <v>27468</v>
      </c>
      <c r="B17182" s="103" t="s">
        <v>8820</v>
      </c>
      <c r="C17182" s="103" t="s">
        <v>277</v>
      </c>
      <c r="D17182" s="102" t="s">
        <v>281</v>
      </c>
      <c r="E17182" s="102" t="s">
        <v>276</v>
      </c>
      <c r="G17182" s="102" t="s">
        <v>27469</v>
      </c>
      <c r="H17182" s="102">
        <v>45660</v>
      </c>
      <c r="I17182" s="102" t="s">
        <v>23420</v>
      </c>
      <c r="J17182" s="102" t="s">
        <v>22971</v>
      </c>
      <c r="K17182" s="102" t="s">
        <v>308</v>
      </c>
      <c r="L17182" s="102" t="s">
        <v>23421</v>
      </c>
      <c r="M17182" s="102" t="s">
        <v>1074</v>
      </c>
      <c r="N17182" s="102">
        <v>5</v>
      </c>
      <c r="O17182" s="102" t="s">
        <v>26235</v>
      </c>
    </row>
    <row r="17183" spans="1:15" x14ac:dyDescent="0.25">
      <c r="A17183" s="102" t="s">
        <v>27470</v>
      </c>
      <c r="B17183" s="103" t="s">
        <v>27471</v>
      </c>
      <c r="C17183" s="103" t="s">
        <v>274</v>
      </c>
      <c r="D17183" s="102" t="s">
        <v>281</v>
      </c>
      <c r="E17183" s="102" t="s">
        <v>276</v>
      </c>
      <c r="G17183" s="102" t="s">
        <v>27472</v>
      </c>
      <c r="H17183" s="102">
        <v>45660</v>
      </c>
      <c r="I17183" s="102" t="s">
        <v>23420</v>
      </c>
      <c r="J17183" s="102" t="s">
        <v>22971</v>
      </c>
      <c r="K17183" s="102" t="s">
        <v>308</v>
      </c>
      <c r="L17183" s="102" t="s">
        <v>23421</v>
      </c>
      <c r="M17183" s="102" t="s">
        <v>1074</v>
      </c>
      <c r="N17183" s="102">
        <v>5</v>
      </c>
      <c r="O17183" s="102" t="s">
        <v>26235</v>
      </c>
    </row>
    <row r="17184" spans="1:15" x14ac:dyDescent="0.25">
      <c r="A17184" s="102" t="s">
        <v>23395</v>
      </c>
      <c r="B17184" s="103" t="s">
        <v>23397</v>
      </c>
      <c r="C17184" s="103" t="s">
        <v>1082</v>
      </c>
      <c r="D17184" s="102" t="s">
        <v>281</v>
      </c>
      <c r="E17184" s="102" t="s">
        <v>276</v>
      </c>
      <c r="G17184" s="102" t="s">
        <v>27473</v>
      </c>
      <c r="H17184" s="102">
        <v>45660</v>
      </c>
      <c r="I17184" s="102" t="s">
        <v>23420</v>
      </c>
      <c r="J17184" s="102" t="s">
        <v>22971</v>
      </c>
      <c r="K17184" s="102" t="s">
        <v>308</v>
      </c>
      <c r="L17184" s="102" t="s">
        <v>23421</v>
      </c>
      <c r="M17184" s="102" t="s">
        <v>1082</v>
      </c>
      <c r="N17184" s="102">
        <v>5</v>
      </c>
      <c r="O17184" s="102" t="s">
        <v>26235</v>
      </c>
    </row>
    <row r="17185" spans="1:15" x14ac:dyDescent="0.25">
      <c r="A17185" s="102" t="s">
        <v>23395</v>
      </c>
      <c r="B17185" s="103" t="s">
        <v>10708</v>
      </c>
      <c r="C17185" s="103" t="s">
        <v>1082</v>
      </c>
      <c r="D17185" s="102" t="s">
        <v>281</v>
      </c>
      <c r="E17185" s="102" t="s">
        <v>276</v>
      </c>
      <c r="G17185" s="102" t="s">
        <v>27474</v>
      </c>
      <c r="H17185" s="102">
        <v>45660</v>
      </c>
      <c r="I17185" s="102" t="s">
        <v>23420</v>
      </c>
      <c r="J17185" s="102" t="s">
        <v>22971</v>
      </c>
      <c r="K17185" s="102" t="s">
        <v>308</v>
      </c>
      <c r="L17185" s="102" t="s">
        <v>23421</v>
      </c>
      <c r="M17185" s="102" t="s">
        <v>1082</v>
      </c>
      <c r="N17185" s="102">
        <v>5</v>
      </c>
      <c r="O17185" s="102" t="s">
        <v>26235</v>
      </c>
    </row>
    <row r="17186" spans="1:15" x14ac:dyDescent="0.25">
      <c r="A17186" s="102" t="s">
        <v>23395</v>
      </c>
      <c r="B17186" s="103" t="s">
        <v>23396</v>
      </c>
      <c r="C17186" s="103" t="s">
        <v>277</v>
      </c>
      <c r="D17186" s="102" t="s">
        <v>281</v>
      </c>
      <c r="E17186" s="102" t="s">
        <v>276</v>
      </c>
      <c r="G17186" s="102" t="s">
        <v>27475</v>
      </c>
      <c r="H17186" s="102">
        <v>45660</v>
      </c>
      <c r="I17186" s="102" t="s">
        <v>23420</v>
      </c>
      <c r="J17186" s="102" t="s">
        <v>22971</v>
      </c>
      <c r="K17186" s="102" t="s">
        <v>308</v>
      </c>
      <c r="L17186" s="102" t="s">
        <v>23421</v>
      </c>
      <c r="M17186" s="102" t="s">
        <v>1074</v>
      </c>
      <c r="N17186" s="102">
        <v>5</v>
      </c>
      <c r="O17186" s="102" t="s">
        <v>26235</v>
      </c>
    </row>
    <row r="17187" spans="1:15" x14ac:dyDescent="0.25">
      <c r="A17187" s="102" t="s">
        <v>23395</v>
      </c>
      <c r="B17187" s="103" t="s">
        <v>23358</v>
      </c>
      <c r="C17187" s="103" t="s">
        <v>274</v>
      </c>
      <c r="D17187" s="102" t="s">
        <v>281</v>
      </c>
      <c r="E17187" s="102" t="s">
        <v>276</v>
      </c>
      <c r="G17187" s="102" t="s">
        <v>27476</v>
      </c>
      <c r="H17187" s="102">
        <v>45660</v>
      </c>
      <c r="I17187" s="102" t="s">
        <v>23420</v>
      </c>
      <c r="J17187" s="102" t="s">
        <v>22971</v>
      </c>
      <c r="K17187" s="102" t="s">
        <v>308</v>
      </c>
      <c r="L17187" s="102" t="s">
        <v>23421</v>
      </c>
      <c r="M17187" s="102" t="s">
        <v>1074</v>
      </c>
      <c r="N17187" s="102">
        <v>5</v>
      </c>
      <c r="O17187" s="102" t="s">
        <v>26235</v>
      </c>
    </row>
    <row r="17188" spans="1:15" x14ac:dyDescent="0.25">
      <c r="A17188" s="102" t="s">
        <v>23322</v>
      </c>
      <c r="B17188" s="103" t="s">
        <v>9290</v>
      </c>
      <c r="C17188" s="103" t="s">
        <v>277</v>
      </c>
      <c r="D17188" s="102" t="s">
        <v>281</v>
      </c>
      <c r="E17188" s="102" t="s">
        <v>275</v>
      </c>
      <c r="G17188" s="102" t="s">
        <v>27477</v>
      </c>
      <c r="H17188" s="102">
        <v>45660</v>
      </c>
      <c r="I17188" s="102" t="s">
        <v>23420</v>
      </c>
      <c r="J17188" s="102" t="s">
        <v>22971</v>
      </c>
      <c r="K17188" s="102" t="s">
        <v>308</v>
      </c>
      <c r="L17188" s="102" t="s">
        <v>23421</v>
      </c>
      <c r="M17188" s="102" t="s">
        <v>1074</v>
      </c>
      <c r="N17188" s="102">
        <v>5</v>
      </c>
      <c r="O17188" s="102" t="s">
        <v>26235</v>
      </c>
    </row>
    <row r="17189" spans="1:15" x14ac:dyDescent="0.25">
      <c r="A17189" s="102" t="s">
        <v>23406</v>
      </c>
      <c r="B17189" s="103" t="s">
        <v>3200</v>
      </c>
      <c r="C17189" s="103" t="s">
        <v>274</v>
      </c>
      <c r="D17189" s="102" t="s">
        <v>281</v>
      </c>
      <c r="E17189" s="102" t="s">
        <v>275</v>
      </c>
      <c r="G17189" s="102" t="s">
        <v>27478</v>
      </c>
      <c r="H17189" s="102">
        <v>45660</v>
      </c>
      <c r="I17189" s="102" t="s">
        <v>23420</v>
      </c>
      <c r="J17189" s="102" t="s">
        <v>22971</v>
      </c>
      <c r="K17189" s="102" t="s">
        <v>308</v>
      </c>
      <c r="L17189" s="102" t="s">
        <v>23421</v>
      </c>
      <c r="M17189" s="102" t="s">
        <v>1074</v>
      </c>
      <c r="N17189" s="102">
        <v>5</v>
      </c>
      <c r="O17189" s="102" t="s">
        <v>26235</v>
      </c>
    </row>
    <row r="17190" spans="1:15" x14ac:dyDescent="0.25">
      <c r="A17190" s="102" t="s">
        <v>27479</v>
      </c>
      <c r="B17190" s="103" t="s">
        <v>27480</v>
      </c>
      <c r="C17190" s="103" t="s">
        <v>1082</v>
      </c>
      <c r="D17190" s="102" t="s">
        <v>296</v>
      </c>
      <c r="E17190" s="102" t="s">
        <v>275</v>
      </c>
      <c r="H17190" s="102">
        <v>45660</v>
      </c>
      <c r="I17190" s="102" t="s">
        <v>27481</v>
      </c>
      <c r="J17190" s="102" t="s">
        <v>291</v>
      </c>
      <c r="K17190" s="102" t="s">
        <v>1</v>
      </c>
      <c r="L17190" s="102" t="s">
        <v>290</v>
      </c>
      <c r="M17190" s="102" t="s">
        <v>1082</v>
      </c>
      <c r="N17190" s="102">
        <v>5</v>
      </c>
      <c r="O17190" s="102" t="s">
        <v>26235</v>
      </c>
    </row>
    <row r="17191" spans="1:15" x14ac:dyDescent="0.25">
      <c r="A17191" s="102" t="s">
        <v>27479</v>
      </c>
      <c r="B17191" s="103" t="s">
        <v>2649</v>
      </c>
      <c r="C17191" s="103" t="s">
        <v>274</v>
      </c>
      <c r="D17191" s="102" t="s">
        <v>296</v>
      </c>
      <c r="E17191" s="102" t="s">
        <v>275</v>
      </c>
      <c r="H17191" s="102">
        <v>45660</v>
      </c>
      <c r="I17191" s="102" t="s">
        <v>27481</v>
      </c>
      <c r="J17191" s="102" t="s">
        <v>291</v>
      </c>
      <c r="K17191" s="102" t="s">
        <v>1</v>
      </c>
      <c r="L17191" s="102" t="s">
        <v>290</v>
      </c>
      <c r="M17191" s="102" t="s">
        <v>1074</v>
      </c>
      <c r="N17191" s="102">
        <v>5</v>
      </c>
      <c r="O17191" s="102" t="s">
        <v>26235</v>
      </c>
    </row>
    <row r="17192" spans="1:15" x14ac:dyDescent="0.25">
      <c r="A17192" s="102" t="s">
        <v>27479</v>
      </c>
      <c r="B17192" s="103" t="s">
        <v>27482</v>
      </c>
      <c r="C17192" s="103" t="s">
        <v>277</v>
      </c>
      <c r="D17192" s="102" t="s">
        <v>296</v>
      </c>
      <c r="E17192" s="102" t="s">
        <v>275</v>
      </c>
      <c r="H17192" s="102">
        <v>45660</v>
      </c>
      <c r="I17192" s="102" t="s">
        <v>27481</v>
      </c>
      <c r="J17192" s="102" t="s">
        <v>291</v>
      </c>
      <c r="K17192" s="102" t="s">
        <v>1</v>
      </c>
      <c r="L17192" s="102" t="s">
        <v>290</v>
      </c>
      <c r="M17192" s="102" t="s">
        <v>1074</v>
      </c>
      <c r="N17192" s="102">
        <v>5</v>
      </c>
      <c r="O17192" s="102" t="s">
        <v>26235</v>
      </c>
    </row>
    <row r="17193" spans="1:15" x14ac:dyDescent="0.25">
      <c r="A17193" s="102" t="s">
        <v>27483</v>
      </c>
      <c r="B17193" s="103" t="s">
        <v>5023</v>
      </c>
      <c r="C17193" s="103" t="s">
        <v>277</v>
      </c>
      <c r="D17193" s="102" t="s">
        <v>296</v>
      </c>
      <c r="E17193" s="102" t="s">
        <v>275</v>
      </c>
      <c r="H17193" s="102">
        <v>45660</v>
      </c>
      <c r="I17193" s="102" t="s">
        <v>27481</v>
      </c>
      <c r="J17193" s="102" t="s">
        <v>291</v>
      </c>
      <c r="K17193" s="102" t="s">
        <v>1</v>
      </c>
      <c r="L17193" s="102" t="s">
        <v>290</v>
      </c>
      <c r="M17193" s="102" t="s">
        <v>1074</v>
      </c>
      <c r="N17193" s="102">
        <v>5</v>
      </c>
      <c r="O17193" s="102" t="s">
        <v>26235</v>
      </c>
    </row>
    <row r="17194" spans="1:15" x14ac:dyDescent="0.25">
      <c r="A17194" s="102" t="s">
        <v>2752</v>
      </c>
      <c r="B17194" s="103" t="s">
        <v>1122</v>
      </c>
      <c r="C17194" s="103" t="s">
        <v>1082</v>
      </c>
      <c r="D17194" s="102" t="s">
        <v>281</v>
      </c>
      <c r="E17194" s="102" t="s">
        <v>275</v>
      </c>
      <c r="H17194" s="102">
        <v>45660</v>
      </c>
      <c r="I17194" s="102" t="s">
        <v>27481</v>
      </c>
      <c r="J17194" s="102" t="s">
        <v>291</v>
      </c>
      <c r="K17194" s="102" t="s">
        <v>1</v>
      </c>
      <c r="L17194" s="102" t="s">
        <v>290</v>
      </c>
      <c r="M17194" s="102" t="s">
        <v>1082</v>
      </c>
      <c r="N17194" s="102">
        <v>5</v>
      </c>
      <c r="O17194" s="102" t="s">
        <v>26235</v>
      </c>
    </row>
    <row r="17195" spans="1:15" x14ac:dyDescent="0.25">
      <c r="A17195" s="102" t="s">
        <v>27484</v>
      </c>
      <c r="B17195" s="103" t="s">
        <v>1386</v>
      </c>
      <c r="C17195" s="103" t="s">
        <v>277</v>
      </c>
      <c r="D17195" s="102" t="s">
        <v>281</v>
      </c>
      <c r="E17195" s="102" t="s">
        <v>275</v>
      </c>
      <c r="H17195" s="102">
        <v>45660</v>
      </c>
      <c r="I17195" s="102" t="s">
        <v>27481</v>
      </c>
      <c r="J17195" s="102" t="s">
        <v>291</v>
      </c>
      <c r="K17195" s="102" t="s">
        <v>1</v>
      </c>
      <c r="L17195" s="102" t="s">
        <v>290</v>
      </c>
      <c r="M17195" s="102" t="s">
        <v>1074</v>
      </c>
      <c r="N17195" s="102">
        <v>5</v>
      </c>
      <c r="O17195" s="102" t="s">
        <v>26235</v>
      </c>
    </row>
    <row r="17196" spans="1:15" x14ac:dyDescent="0.25">
      <c r="A17196" s="102" t="s">
        <v>2752</v>
      </c>
      <c r="B17196" s="103" t="s">
        <v>1764</v>
      </c>
      <c r="C17196" s="103" t="s">
        <v>274</v>
      </c>
      <c r="D17196" s="102" t="s">
        <v>281</v>
      </c>
      <c r="E17196" s="102" t="s">
        <v>275</v>
      </c>
      <c r="H17196" s="102">
        <v>45660</v>
      </c>
      <c r="I17196" s="102" t="s">
        <v>27481</v>
      </c>
      <c r="J17196" s="102" t="s">
        <v>291</v>
      </c>
      <c r="K17196" s="102" t="s">
        <v>1</v>
      </c>
      <c r="L17196" s="102" t="s">
        <v>290</v>
      </c>
      <c r="M17196" s="102" t="s">
        <v>1074</v>
      </c>
      <c r="N17196" s="102">
        <v>5</v>
      </c>
      <c r="O17196" s="102" t="s">
        <v>26235</v>
      </c>
    </row>
    <row r="17197" spans="1:15" x14ac:dyDescent="0.25">
      <c r="A17197" s="102" t="s">
        <v>27485</v>
      </c>
      <c r="B17197" s="103" t="s">
        <v>27486</v>
      </c>
      <c r="C17197" s="103" t="s">
        <v>274</v>
      </c>
      <c r="D17197" s="102" t="s">
        <v>152</v>
      </c>
      <c r="E17197" s="102" t="s">
        <v>275</v>
      </c>
      <c r="F17197" s="102" t="s">
        <v>27487</v>
      </c>
      <c r="H17197" s="102">
        <v>45661</v>
      </c>
      <c r="I17197" s="102" t="s">
        <v>23450</v>
      </c>
      <c r="J17197" s="102" t="s">
        <v>110</v>
      </c>
      <c r="K17197" s="102" t="s">
        <v>308</v>
      </c>
      <c r="L17197" s="102" t="s">
        <v>23451</v>
      </c>
      <c r="M17197" s="102" t="s">
        <v>1074</v>
      </c>
      <c r="N17197" s="102">
        <v>6</v>
      </c>
      <c r="O17197" s="102" t="s">
        <v>26235</v>
      </c>
    </row>
    <row r="17198" spans="1:15" x14ac:dyDescent="0.25">
      <c r="A17198" s="102" t="s">
        <v>23260</v>
      </c>
      <c r="B17198" s="103" t="s">
        <v>23261</v>
      </c>
      <c r="C17198" s="103" t="s">
        <v>1118</v>
      </c>
      <c r="D17198" s="102" t="s">
        <v>152</v>
      </c>
      <c r="E17198" s="102" t="s">
        <v>275</v>
      </c>
      <c r="F17198" s="102" t="s">
        <v>27488</v>
      </c>
      <c r="H17198" s="102">
        <v>45661</v>
      </c>
      <c r="I17198" s="102" t="s">
        <v>23450</v>
      </c>
      <c r="J17198" s="102" t="s">
        <v>110</v>
      </c>
      <c r="K17198" s="102" t="s">
        <v>308</v>
      </c>
      <c r="L17198" s="102" t="s">
        <v>23451</v>
      </c>
      <c r="M17198" s="102" t="s">
        <v>1074</v>
      </c>
      <c r="N17198" s="102">
        <v>6</v>
      </c>
      <c r="O17198" s="102" t="s">
        <v>26235</v>
      </c>
    </row>
    <row r="17199" spans="1:15" x14ac:dyDescent="0.25">
      <c r="A17199" s="102" t="s">
        <v>27489</v>
      </c>
      <c r="B17199" s="103" t="s">
        <v>27490</v>
      </c>
      <c r="C17199" s="103" t="s">
        <v>274</v>
      </c>
      <c r="D17199" s="102" t="s">
        <v>152</v>
      </c>
      <c r="E17199" s="102" t="s">
        <v>275</v>
      </c>
      <c r="F17199" s="102" t="s">
        <v>27491</v>
      </c>
      <c r="H17199" s="102">
        <v>45661</v>
      </c>
      <c r="I17199" s="102" t="s">
        <v>23450</v>
      </c>
      <c r="J17199" s="102" t="s">
        <v>110</v>
      </c>
      <c r="K17199" s="102" t="s">
        <v>308</v>
      </c>
      <c r="L17199" s="102" t="s">
        <v>23451</v>
      </c>
      <c r="M17199" s="102" t="s">
        <v>1074</v>
      </c>
      <c r="N17199" s="102">
        <v>6</v>
      </c>
      <c r="O17199" s="102" t="s">
        <v>26235</v>
      </c>
    </row>
    <row r="17200" spans="1:15" x14ac:dyDescent="0.25">
      <c r="A17200" s="102" t="s">
        <v>27489</v>
      </c>
      <c r="B17200" s="103" t="s">
        <v>27492</v>
      </c>
      <c r="C17200" s="103" t="s">
        <v>274</v>
      </c>
      <c r="D17200" s="102" t="s">
        <v>152</v>
      </c>
      <c r="E17200" s="102" t="s">
        <v>275</v>
      </c>
      <c r="F17200" s="102" t="s">
        <v>27493</v>
      </c>
      <c r="H17200" s="102">
        <v>45661</v>
      </c>
      <c r="I17200" s="102" t="s">
        <v>23450</v>
      </c>
      <c r="J17200" s="102" t="s">
        <v>110</v>
      </c>
      <c r="K17200" s="102" t="s">
        <v>308</v>
      </c>
      <c r="L17200" s="102" t="s">
        <v>23451</v>
      </c>
      <c r="M17200" s="102" t="s">
        <v>1074</v>
      </c>
      <c r="N17200" s="102">
        <v>6</v>
      </c>
      <c r="O17200" s="102" t="s">
        <v>26235</v>
      </c>
    </row>
    <row r="17201" spans="1:15" x14ac:dyDescent="0.25">
      <c r="A17201" s="102" t="s">
        <v>27489</v>
      </c>
      <c r="B17201" s="103" t="s">
        <v>27494</v>
      </c>
      <c r="C17201" s="103" t="s">
        <v>1118</v>
      </c>
      <c r="D17201" s="102" t="s">
        <v>152</v>
      </c>
      <c r="E17201" s="102" t="s">
        <v>275</v>
      </c>
      <c r="F17201" s="102" t="s">
        <v>27495</v>
      </c>
      <c r="H17201" s="102">
        <v>45661</v>
      </c>
      <c r="I17201" s="102" t="s">
        <v>23450</v>
      </c>
      <c r="J17201" s="102" t="s">
        <v>110</v>
      </c>
      <c r="K17201" s="102" t="s">
        <v>308</v>
      </c>
      <c r="L17201" s="102" t="s">
        <v>23451</v>
      </c>
      <c r="M17201" s="102" t="s">
        <v>1074</v>
      </c>
      <c r="N17201" s="102">
        <v>6</v>
      </c>
      <c r="O17201" s="102" t="s">
        <v>26235</v>
      </c>
    </row>
    <row r="17202" spans="1:15" x14ac:dyDescent="0.25">
      <c r="A17202" s="102" t="s">
        <v>27496</v>
      </c>
      <c r="B17202" s="103" t="s">
        <v>27497</v>
      </c>
      <c r="C17202" s="103" t="s">
        <v>274</v>
      </c>
      <c r="D17202" s="102" t="s">
        <v>152</v>
      </c>
      <c r="E17202" s="102" t="s">
        <v>275</v>
      </c>
      <c r="F17202" s="102" t="s">
        <v>27498</v>
      </c>
      <c r="H17202" s="102">
        <v>45661</v>
      </c>
      <c r="I17202" s="102" t="s">
        <v>23450</v>
      </c>
      <c r="J17202" s="102" t="s">
        <v>110</v>
      </c>
      <c r="K17202" s="102" t="s">
        <v>308</v>
      </c>
      <c r="L17202" s="102" t="s">
        <v>23451</v>
      </c>
      <c r="M17202" s="102" t="s">
        <v>1074</v>
      </c>
      <c r="N17202" s="102">
        <v>6</v>
      </c>
      <c r="O17202" s="102" t="s">
        <v>26235</v>
      </c>
    </row>
    <row r="17203" spans="1:15" x14ac:dyDescent="0.25">
      <c r="A17203" s="102" t="s">
        <v>27499</v>
      </c>
      <c r="B17203" s="103" t="s">
        <v>27500</v>
      </c>
      <c r="C17203" s="103" t="s">
        <v>1118</v>
      </c>
      <c r="D17203" s="102" t="s">
        <v>152</v>
      </c>
      <c r="E17203" s="102" t="s">
        <v>275</v>
      </c>
      <c r="F17203" s="102" t="s">
        <v>27501</v>
      </c>
      <c r="H17203" s="102">
        <v>45661</v>
      </c>
      <c r="I17203" s="102" t="s">
        <v>23450</v>
      </c>
      <c r="J17203" s="102" t="s">
        <v>110</v>
      </c>
      <c r="K17203" s="102" t="s">
        <v>308</v>
      </c>
      <c r="L17203" s="102" t="s">
        <v>23451</v>
      </c>
      <c r="M17203" s="102" t="s">
        <v>1074</v>
      </c>
      <c r="N17203" s="102">
        <v>6</v>
      </c>
      <c r="O17203" s="102" t="s">
        <v>26235</v>
      </c>
    </row>
    <row r="17204" spans="1:15" x14ac:dyDescent="0.25">
      <c r="A17204" s="102" t="s">
        <v>27499</v>
      </c>
      <c r="B17204" s="103" t="s">
        <v>27502</v>
      </c>
      <c r="C17204" s="103" t="s">
        <v>274</v>
      </c>
      <c r="D17204" s="102" t="s">
        <v>152</v>
      </c>
      <c r="E17204" s="102" t="s">
        <v>275</v>
      </c>
      <c r="F17204" s="102" t="s">
        <v>27503</v>
      </c>
      <c r="H17204" s="102">
        <v>45661</v>
      </c>
      <c r="I17204" s="102" t="s">
        <v>23450</v>
      </c>
      <c r="J17204" s="102" t="s">
        <v>110</v>
      </c>
      <c r="K17204" s="102" t="s">
        <v>308</v>
      </c>
      <c r="L17204" s="102" t="s">
        <v>23451</v>
      </c>
      <c r="M17204" s="102" t="s">
        <v>1074</v>
      </c>
      <c r="N17204" s="102">
        <v>6</v>
      </c>
      <c r="O17204" s="102" t="s">
        <v>26235</v>
      </c>
    </row>
    <row r="17205" spans="1:15" x14ac:dyDescent="0.25">
      <c r="A17205" s="102" t="s">
        <v>27499</v>
      </c>
      <c r="B17205" s="103" t="s">
        <v>6314</v>
      </c>
      <c r="C17205" s="103" t="s">
        <v>1082</v>
      </c>
      <c r="D17205" s="102" t="s">
        <v>152</v>
      </c>
      <c r="E17205" s="102" t="s">
        <v>275</v>
      </c>
      <c r="F17205" s="102" t="s">
        <v>27504</v>
      </c>
      <c r="H17205" s="102">
        <v>45661</v>
      </c>
      <c r="I17205" s="102" t="s">
        <v>23450</v>
      </c>
      <c r="J17205" s="102" t="s">
        <v>110</v>
      </c>
      <c r="K17205" s="102" t="s">
        <v>308</v>
      </c>
      <c r="L17205" s="102" t="s">
        <v>23451</v>
      </c>
      <c r="M17205" s="102" t="s">
        <v>1082</v>
      </c>
      <c r="N17205" s="102">
        <v>6</v>
      </c>
      <c r="O17205" s="102" t="s">
        <v>26235</v>
      </c>
    </row>
    <row r="17206" spans="1:15" x14ac:dyDescent="0.25">
      <c r="A17206" s="102" t="s">
        <v>27499</v>
      </c>
      <c r="B17206" s="103" t="s">
        <v>27505</v>
      </c>
      <c r="C17206" s="103" t="s">
        <v>1082</v>
      </c>
      <c r="D17206" s="102" t="s">
        <v>152</v>
      </c>
      <c r="E17206" s="102" t="s">
        <v>275</v>
      </c>
      <c r="F17206" s="102" t="s">
        <v>27506</v>
      </c>
      <c r="H17206" s="102">
        <v>45661</v>
      </c>
      <c r="I17206" s="102" t="s">
        <v>23450</v>
      </c>
      <c r="J17206" s="102" t="s">
        <v>110</v>
      </c>
      <c r="K17206" s="102" t="s">
        <v>308</v>
      </c>
      <c r="L17206" s="102" t="s">
        <v>23451</v>
      </c>
      <c r="M17206" s="102" t="s">
        <v>1082</v>
      </c>
      <c r="N17206" s="102">
        <v>6</v>
      </c>
      <c r="O17206" s="102" t="s">
        <v>26235</v>
      </c>
    </row>
    <row r="17207" spans="1:15" x14ac:dyDescent="0.25">
      <c r="A17207" s="102" t="s">
        <v>27507</v>
      </c>
      <c r="B17207" s="103" t="s">
        <v>27508</v>
      </c>
      <c r="C17207" s="103" t="s">
        <v>1118</v>
      </c>
      <c r="D17207" s="102" t="s">
        <v>152</v>
      </c>
      <c r="E17207" s="102" t="s">
        <v>275</v>
      </c>
      <c r="F17207" s="102" t="s">
        <v>27509</v>
      </c>
      <c r="H17207" s="102">
        <v>45661</v>
      </c>
      <c r="I17207" s="102" t="s">
        <v>23450</v>
      </c>
      <c r="J17207" s="102" t="s">
        <v>110</v>
      </c>
      <c r="K17207" s="102" t="s">
        <v>308</v>
      </c>
      <c r="L17207" s="102" t="s">
        <v>23451</v>
      </c>
      <c r="M17207" s="102" t="s">
        <v>1074</v>
      </c>
      <c r="N17207" s="102">
        <v>6</v>
      </c>
      <c r="O17207" s="102" t="s">
        <v>26235</v>
      </c>
    </row>
    <row r="17208" spans="1:15" x14ac:dyDescent="0.25">
      <c r="A17208" s="102" t="s">
        <v>27507</v>
      </c>
      <c r="B17208" s="103" t="s">
        <v>1260</v>
      </c>
      <c r="C17208" s="103" t="s">
        <v>1118</v>
      </c>
      <c r="D17208" s="102" t="s">
        <v>152</v>
      </c>
      <c r="E17208" s="102" t="s">
        <v>275</v>
      </c>
      <c r="F17208" s="102" t="s">
        <v>27510</v>
      </c>
      <c r="H17208" s="102">
        <v>45661</v>
      </c>
      <c r="I17208" s="102" t="s">
        <v>23450</v>
      </c>
      <c r="J17208" s="102" t="s">
        <v>110</v>
      </c>
      <c r="K17208" s="102" t="s">
        <v>308</v>
      </c>
      <c r="L17208" s="102" t="s">
        <v>23451</v>
      </c>
      <c r="M17208" s="102" t="s">
        <v>1074</v>
      </c>
      <c r="N17208" s="102">
        <v>6</v>
      </c>
      <c r="O17208" s="102" t="s">
        <v>26235</v>
      </c>
    </row>
    <row r="17209" spans="1:15" x14ac:dyDescent="0.25">
      <c r="A17209" s="102" t="s">
        <v>27511</v>
      </c>
      <c r="B17209" s="103" t="s">
        <v>27512</v>
      </c>
      <c r="C17209" s="103" t="s">
        <v>1118</v>
      </c>
      <c r="D17209" s="102" t="s">
        <v>152</v>
      </c>
      <c r="E17209" s="102" t="s">
        <v>275</v>
      </c>
      <c r="F17209" s="102" t="s">
        <v>27513</v>
      </c>
      <c r="H17209" s="102">
        <v>45661</v>
      </c>
      <c r="I17209" s="102" t="s">
        <v>23450</v>
      </c>
      <c r="J17209" s="102" t="s">
        <v>110</v>
      </c>
      <c r="K17209" s="102" t="s">
        <v>308</v>
      </c>
      <c r="L17209" s="102" t="s">
        <v>23451</v>
      </c>
      <c r="M17209" s="102" t="s">
        <v>1074</v>
      </c>
      <c r="N17209" s="102">
        <v>6</v>
      </c>
      <c r="O17209" s="102" t="s">
        <v>26235</v>
      </c>
    </row>
    <row r="17210" spans="1:15" x14ac:dyDescent="0.25">
      <c r="A17210" s="102" t="s">
        <v>27511</v>
      </c>
      <c r="B17210" s="103" t="s">
        <v>27514</v>
      </c>
      <c r="C17210" s="103" t="s">
        <v>274</v>
      </c>
      <c r="D17210" s="102" t="s">
        <v>152</v>
      </c>
      <c r="E17210" s="102" t="s">
        <v>275</v>
      </c>
      <c r="F17210" s="102" t="s">
        <v>27515</v>
      </c>
      <c r="H17210" s="102">
        <v>45661</v>
      </c>
      <c r="I17210" s="102" t="s">
        <v>23450</v>
      </c>
      <c r="J17210" s="102" t="s">
        <v>110</v>
      </c>
      <c r="K17210" s="102" t="s">
        <v>308</v>
      </c>
      <c r="L17210" s="102" t="s">
        <v>23451</v>
      </c>
      <c r="M17210" s="102" t="s">
        <v>1074</v>
      </c>
      <c r="N17210" s="102">
        <v>6</v>
      </c>
      <c r="O17210" s="102" t="s">
        <v>26235</v>
      </c>
    </row>
    <row r="17211" spans="1:15" x14ac:dyDescent="0.25">
      <c r="A17211" s="102" t="s">
        <v>27516</v>
      </c>
      <c r="B17211" s="103" t="s">
        <v>1199</v>
      </c>
      <c r="C17211" s="103" t="s">
        <v>1118</v>
      </c>
      <c r="D17211" s="102" t="s">
        <v>152</v>
      </c>
      <c r="E17211" s="102" t="s">
        <v>275</v>
      </c>
      <c r="F17211" s="102" t="s">
        <v>27517</v>
      </c>
      <c r="H17211" s="102">
        <v>45661</v>
      </c>
      <c r="I17211" s="102" t="s">
        <v>23450</v>
      </c>
      <c r="J17211" s="102" t="s">
        <v>110</v>
      </c>
      <c r="K17211" s="102" t="s">
        <v>308</v>
      </c>
      <c r="L17211" s="102" t="s">
        <v>23451</v>
      </c>
      <c r="M17211" s="102" t="s">
        <v>1074</v>
      </c>
      <c r="N17211" s="102">
        <v>6</v>
      </c>
      <c r="O17211" s="102" t="s">
        <v>26235</v>
      </c>
    </row>
    <row r="17212" spans="1:15" x14ac:dyDescent="0.25">
      <c r="A17212" s="102" t="s">
        <v>23283</v>
      </c>
      <c r="B17212" s="103" t="s">
        <v>22914</v>
      </c>
      <c r="C17212" s="103" t="s">
        <v>274</v>
      </c>
      <c r="D17212" s="102" t="s">
        <v>152</v>
      </c>
      <c r="E17212" s="102" t="s">
        <v>275</v>
      </c>
      <c r="F17212" s="102" t="s">
        <v>27518</v>
      </c>
      <c r="H17212" s="102">
        <v>45661</v>
      </c>
      <c r="I17212" s="102" t="s">
        <v>23450</v>
      </c>
      <c r="J17212" s="102" t="s">
        <v>110</v>
      </c>
      <c r="K17212" s="102" t="s">
        <v>308</v>
      </c>
      <c r="L17212" s="102" t="s">
        <v>23451</v>
      </c>
      <c r="M17212" s="102" t="s">
        <v>1074</v>
      </c>
      <c r="N17212" s="102">
        <v>6</v>
      </c>
      <c r="O17212" s="102" t="s">
        <v>26235</v>
      </c>
    </row>
    <row r="17213" spans="1:15" x14ac:dyDescent="0.25">
      <c r="A17213" s="102" t="s">
        <v>27519</v>
      </c>
      <c r="B17213" s="103" t="s">
        <v>23261</v>
      </c>
      <c r="C17213" s="103" t="s">
        <v>1118</v>
      </c>
      <c r="D17213" s="102" t="s">
        <v>152</v>
      </c>
      <c r="E17213" s="102" t="s">
        <v>275</v>
      </c>
      <c r="F17213" s="102" t="s">
        <v>27520</v>
      </c>
      <c r="H17213" s="102">
        <v>45661</v>
      </c>
      <c r="I17213" s="102" t="s">
        <v>23450</v>
      </c>
      <c r="J17213" s="102" t="s">
        <v>110</v>
      </c>
      <c r="K17213" s="102" t="s">
        <v>308</v>
      </c>
      <c r="L17213" s="102" t="s">
        <v>23451</v>
      </c>
      <c r="M17213" s="102" t="s">
        <v>1074</v>
      </c>
      <c r="N17213" s="102">
        <v>6</v>
      </c>
      <c r="O17213" s="102" t="s">
        <v>26235</v>
      </c>
    </row>
    <row r="17214" spans="1:15" x14ac:dyDescent="0.25">
      <c r="A17214" s="102" t="s">
        <v>27519</v>
      </c>
      <c r="B17214" s="103" t="s">
        <v>27521</v>
      </c>
      <c r="C17214" s="103" t="s">
        <v>274</v>
      </c>
      <c r="D17214" s="102" t="s">
        <v>152</v>
      </c>
      <c r="E17214" s="102" t="s">
        <v>275</v>
      </c>
      <c r="F17214" s="102" t="s">
        <v>27522</v>
      </c>
      <c r="H17214" s="102">
        <v>45661</v>
      </c>
      <c r="I17214" s="102" t="s">
        <v>23450</v>
      </c>
      <c r="J17214" s="102" t="s">
        <v>110</v>
      </c>
      <c r="K17214" s="102" t="s">
        <v>308</v>
      </c>
      <c r="L17214" s="102" t="s">
        <v>23451</v>
      </c>
      <c r="M17214" s="102" t="s">
        <v>1074</v>
      </c>
      <c r="N17214" s="102">
        <v>6</v>
      </c>
      <c r="O17214" s="102" t="s">
        <v>26235</v>
      </c>
    </row>
    <row r="17215" spans="1:15" x14ac:dyDescent="0.25">
      <c r="A17215" s="102" t="s">
        <v>27523</v>
      </c>
      <c r="B17215" s="103" t="s">
        <v>1189</v>
      </c>
      <c r="C17215" s="103" t="s">
        <v>1118</v>
      </c>
      <c r="D17215" s="102" t="s">
        <v>152</v>
      </c>
      <c r="E17215" s="102" t="s">
        <v>275</v>
      </c>
      <c r="F17215" s="102" t="s">
        <v>27524</v>
      </c>
      <c r="H17215" s="102">
        <v>45661</v>
      </c>
      <c r="I17215" s="102" t="s">
        <v>23450</v>
      </c>
      <c r="J17215" s="102" t="s">
        <v>110</v>
      </c>
      <c r="K17215" s="102" t="s">
        <v>308</v>
      </c>
      <c r="L17215" s="102" t="s">
        <v>23451</v>
      </c>
      <c r="M17215" s="102" t="s">
        <v>1074</v>
      </c>
      <c r="N17215" s="102">
        <v>6</v>
      </c>
      <c r="O17215" s="102" t="s">
        <v>26235</v>
      </c>
    </row>
    <row r="17216" spans="1:15" x14ac:dyDescent="0.25">
      <c r="A17216" s="102" t="s">
        <v>27525</v>
      </c>
      <c r="B17216" s="103" t="s">
        <v>27526</v>
      </c>
      <c r="C17216" s="103" t="s">
        <v>1118</v>
      </c>
      <c r="D17216" s="102" t="s">
        <v>152</v>
      </c>
      <c r="E17216" s="102" t="s">
        <v>275</v>
      </c>
      <c r="F17216" s="102" t="s">
        <v>27527</v>
      </c>
      <c r="H17216" s="102">
        <v>45661</v>
      </c>
      <c r="I17216" s="102" t="s">
        <v>23450</v>
      </c>
      <c r="J17216" s="102" t="s">
        <v>110</v>
      </c>
      <c r="K17216" s="102" t="s">
        <v>308</v>
      </c>
      <c r="L17216" s="102" t="s">
        <v>23451</v>
      </c>
      <c r="M17216" s="102" t="s">
        <v>1074</v>
      </c>
      <c r="N17216" s="102">
        <v>6</v>
      </c>
      <c r="O17216" s="102" t="s">
        <v>26235</v>
      </c>
    </row>
    <row r="17217" spans="1:15" x14ac:dyDescent="0.25">
      <c r="A17217" s="102" t="s">
        <v>23306</v>
      </c>
      <c r="B17217" s="103" t="s">
        <v>22922</v>
      </c>
      <c r="C17217" s="103" t="s">
        <v>277</v>
      </c>
      <c r="D17217" s="102" t="s">
        <v>281</v>
      </c>
      <c r="E17217" s="102" t="s">
        <v>275</v>
      </c>
      <c r="F17217" s="102" t="s">
        <v>27528</v>
      </c>
      <c r="H17217" s="102">
        <v>45661</v>
      </c>
      <c r="I17217" s="102" t="s">
        <v>23450</v>
      </c>
      <c r="J17217" s="102" t="s">
        <v>110</v>
      </c>
      <c r="K17217" s="102" t="s">
        <v>308</v>
      </c>
      <c r="L17217" s="102" t="s">
        <v>23451</v>
      </c>
      <c r="M17217" s="102" t="s">
        <v>1074</v>
      </c>
      <c r="N17217" s="102">
        <v>6</v>
      </c>
      <c r="O17217" s="102" t="s">
        <v>26235</v>
      </c>
    </row>
    <row r="17218" spans="1:15" x14ac:dyDescent="0.25">
      <c r="A17218" s="102" t="s">
        <v>27529</v>
      </c>
      <c r="B17218" s="103" t="s">
        <v>27530</v>
      </c>
      <c r="C17218" s="103" t="s">
        <v>277</v>
      </c>
      <c r="D17218" s="102" t="s">
        <v>281</v>
      </c>
      <c r="E17218" s="102" t="s">
        <v>276</v>
      </c>
      <c r="H17218" s="102">
        <v>45661</v>
      </c>
      <c r="I17218" s="102" t="s">
        <v>23450</v>
      </c>
      <c r="J17218" s="102" t="s">
        <v>110</v>
      </c>
      <c r="K17218" s="102" t="s">
        <v>308</v>
      </c>
      <c r="L17218" s="102" t="s">
        <v>23451</v>
      </c>
      <c r="M17218" s="102" t="s">
        <v>1074</v>
      </c>
      <c r="N17218" s="102">
        <v>6</v>
      </c>
      <c r="O17218" s="102" t="s">
        <v>26235</v>
      </c>
    </row>
    <row r="17219" spans="1:15" x14ac:dyDescent="0.25">
      <c r="A17219" s="102" t="s">
        <v>27529</v>
      </c>
      <c r="B17219" s="103" t="s">
        <v>27531</v>
      </c>
      <c r="C17219" s="103" t="s">
        <v>274</v>
      </c>
      <c r="D17219" s="102" t="s">
        <v>281</v>
      </c>
      <c r="E17219" s="102" t="s">
        <v>275</v>
      </c>
      <c r="F17219" s="102" t="s">
        <v>27532</v>
      </c>
      <c r="H17219" s="102">
        <v>45661</v>
      </c>
      <c r="I17219" s="102" t="s">
        <v>23450</v>
      </c>
      <c r="J17219" s="102" t="s">
        <v>110</v>
      </c>
      <c r="K17219" s="102" t="s">
        <v>308</v>
      </c>
      <c r="L17219" s="102" t="s">
        <v>23451</v>
      </c>
      <c r="M17219" s="102" t="s">
        <v>1074</v>
      </c>
      <c r="N17219" s="102">
        <v>6</v>
      </c>
      <c r="O17219" s="102" t="s">
        <v>26235</v>
      </c>
    </row>
    <row r="17220" spans="1:15" x14ac:dyDescent="0.25">
      <c r="A17220" s="102" t="s">
        <v>27533</v>
      </c>
      <c r="B17220" s="103" t="s">
        <v>27534</v>
      </c>
      <c r="C17220" s="103" t="s">
        <v>277</v>
      </c>
      <c r="D17220" s="102" t="s">
        <v>281</v>
      </c>
      <c r="E17220" s="102" t="s">
        <v>275</v>
      </c>
      <c r="F17220" s="102" t="s">
        <v>27535</v>
      </c>
      <c r="H17220" s="102">
        <v>45661</v>
      </c>
      <c r="I17220" s="102" t="s">
        <v>23450</v>
      </c>
      <c r="J17220" s="102" t="s">
        <v>110</v>
      </c>
      <c r="K17220" s="102" t="s">
        <v>308</v>
      </c>
      <c r="L17220" s="102" t="s">
        <v>23451</v>
      </c>
      <c r="M17220" s="102" t="s">
        <v>1074</v>
      </c>
      <c r="N17220" s="102">
        <v>6</v>
      </c>
      <c r="O17220" s="102" t="s">
        <v>26235</v>
      </c>
    </row>
    <row r="17221" spans="1:15" x14ac:dyDescent="0.25">
      <c r="A17221" s="102" t="s">
        <v>27536</v>
      </c>
      <c r="B17221" s="103" t="s">
        <v>27537</v>
      </c>
      <c r="C17221" s="103" t="s">
        <v>274</v>
      </c>
      <c r="D17221" s="102" t="s">
        <v>281</v>
      </c>
      <c r="E17221" s="102" t="s">
        <v>275</v>
      </c>
      <c r="F17221" s="102" t="s">
        <v>27538</v>
      </c>
      <c r="H17221" s="102">
        <v>45661</v>
      </c>
      <c r="I17221" s="102" t="s">
        <v>23450</v>
      </c>
      <c r="J17221" s="102" t="s">
        <v>110</v>
      </c>
      <c r="K17221" s="102" t="s">
        <v>308</v>
      </c>
      <c r="L17221" s="102" t="s">
        <v>23451</v>
      </c>
      <c r="M17221" s="102" t="s">
        <v>1074</v>
      </c>
      <c r="N17221" s="102">
        <v>6</v>
      </c>
      <c r="O17221" s="102" t="s">
        <v>26235</v>
      </c>
    </row>
    <row r="17222" spans="1:15" x14ac:dyDescent="0.25">
      <c r="A17222" s="102" t="s">
        <v>22791</v>
      </c>
      <c r="B17222" s="103" t="s">
        <v>27539</v>
      </c>
      <c r="C17222" s="103" t="s">
        <v>274</v>
      </c>
      <c r="D17222" s="102" t="s">
        <v>281</v>
      </c>
      <c r="E17222" s="102" t="s">
        <v>275</v>
      </c>
      <c r="F17222" s="102" t="s">
        <v>27540</v>
      </c>
      <c r="H17222" s="102">
        <v>45661</v>
      </c>
      <c r="I17222" s="102" t="s">
        <v>23450</v>
      </c>
      <c r="J17222" s="102" t="s">
        <v>110</v>
      </c>
      <c r="K17222" s="102" t="s">
        <v>308</v>
      </c>
      <c r="L17222" s="102" t="s">
        <v>23451</v>
      </c>
      <c r="M17222" s="102" t="s">
        <v>1074</v>
      </c>
      <c r="N17222" s="102">
        <v>6</v>
      </c>
      <c r="O17222" s="102" t="s">
        <v>26235</v>
      </c>
    </row>
    <row r="17223" spans="1:15" x14ac:dyDescent="0.25">
      <c r="A17223" s="102" t="s">
        <v>27536</v>
      </c>
      <c r="B17223" s="103" t="s">
        <v>27541</v>
      </c>
      <c r="C17223" s="103" t="s">
        <v>274</v>
      </c>
      <c r="D17223" s="102" t="s">
        <v>281</v>
      </c>
      <c r="E17223" s="102" t="s">
        <v>275</v>
      </c>
      <c r="F17223" s="102" t="s">
        <v>27542</v>
      </c>
      <c r="H17223" s="102">
        <v>45661</v>
      </c>
      <c r="I17223" s="102" t="s">
        <v>23450</v>
      </c>
      <c r="J17223" s="102" t="s">
        <v>110</v>
      </c>
      <c r="K17223" s="102" t="s">
        <v>308</v>
      </c>
      <c r="L17223" s="102" t="s">
        <v>23451</v>
      </c>
      <c r="M17223" s="102" t="s">
        <v>1074</v>
      </c>
      <c r="N17223" s="102">
        <v>6</v>
      </c>
      <c r="O17223" s="102" t="s">
        <v>26235</v>
      </c>
    </row>
    <row r="17224" spans="1:15" x14ac:dyDescent="0.25">
      <c r="A17224" s="102" t="s">
        <v>22791</v>
      </c>
      <c r="B17224" s="103" t="s">
        <v>27543</v>
      </c>
      <c r="C17224" s="103" t="s">
        <v>277</v>
      </c>
      <c r="D17224" s="102" t="s">
        <v>281</v>
      </c>
      <c r="E17224" s="102" t="s">
        <v>275</v>
      </c>
      <c r="F17224" s="102" t="s">
        <v>27544</v>
      </c>
      <c r="H17224" s="102">
        <v>45661</v>
      </c>
      <c r="I17224" s="102" t="s">
        <v>23450</v>
      </c>
      <c r="J17224" s="102" t="s">
        <v>110</v>
      </c>
      <c r="K17224" s="102" t="s">
        <v>308</v>
      </c>
      <c r="L17224" s="102" t="s">
        <v>23451</v>
      </c>
      <c r="M17224" s="102" t="s">
        <v>1074</v>
      </c>
      <c r="N17224" s="102">
        <v>6</v>
      </c>
      <c r="O17224" s="102" t="s">
        <v>26235</v>
      </c>
    </row>
    <row r="17225" spans="1:15" x14ac:dyDescent="0.25">
      <c r="A17225" s="102" t="s">
        <v>27536</v>
      </c>
      <c r="B17225" s="103" t="s">
        <v>27545</v>
      </c>
      <c r="C17225" s="103" t="s">
        <v>277</v>
      </c>
      <c r="D17225" s="102" t="s">
        <v>281</v>
      </c>
      <c r="E17225" s="102" t="s">
        <v>276</v>
      </c>
      <c r="H17225" s="102">
        <v>45661</v>
      </c>
      <c r="I17225" s="102" t="s">
        <v>23450</v>
      </c>
      <c r="J17225" s="102" t="s">
        <v>110</v>
      </c>
      <c r="K17225" s="102" t="s">
        <v>308</v>
      </c>
      <c r="L17225" s="102" t="s">
        <v>23451</v>
      </c>
      <c r="M17225" s="102" t="s">
        <v>1074</v>
      </c>
      <c r="N17225" s="102">
        <v>6</v>
      </c>
      <c r="O17225" s="102" t="s">
        <v>26235</v>
      </c>
    </row>
    <row r="17226" spans="1:15" x14ac:dyDescent="0.25">
      <c r="A17226" s="102" t="s">
        <v>22882</v>
      </c>
      <c r="B17226" s="103" t="s">
        <v>22883</v>
      </c>
      <c r="C17226" s="103" t="s">
        <v>274</v>
      </c>
      <c r="D17226" s="102" t="s">
        <v>281</v>
      </c>
      <c r="E17226" s="102" t="s">
        <v>276</v>
      </c>
      <c r="H17226" s="102">
        <v>45661</v>
      </c>
      <c r="I17226" s="102" t="s">
        <v>23450</v>
      </c>
      <c r="J17226" s="102" t="s">
        <v>110</v>
      </c>
      <c r="K17226" s="102" t="s">
        <v>308</v>
      </c>
      <c r="L17226" s="102" t="s">
        <v>23451</v>
      </c>
      <c r="M17226" s="102" t="s">
        <v>1074</v>
      </c>
      <c r="N17226" s="102">
        <v>6</v>
      </c>
      <c r="O17226" s="102" t="s">
        <v>26235</v>
      </c>
    </row>
    <row r="17227" spans="1:15" x14ac:dyDescent="0.25">
      <c r="A17227" s="102" t="s">
        <v>27546</v>
      </c>
      <c r="B17227" s="103" t="s">
        <v>27547</v>
      </c>
      <c r="C17227" s="103" t="s">
        <v>274</v>
      </c>
      <c r="D17227" s="102" t="s">
        <v>282</v>
      </c>
      <c r="E17227" s="102" t="s">
        <v>275</v>
      </c>
      <c r="F17227" s="102" t="s">
        <v>27548</v>
      </c>
      <c r="H17227" s="102">
        <v>45661</v>
      </c>
      <c r="I17227" s="102" t="s">
        <v>23450</v>
      </c>
      <c r="J17227" s="102" t="s">
        <v>110</v>
      </c>
      <c r="K17227" s="102" t="s">
        <v>308</v>
      </c>
      <c r="L17227" s="102" t="s">
        <v>23451</v>
      </c>
      <c r="M17227" s="102" t="s">
        <v>1074</v>
      </c>
      <c r="N17227" s="102">
        <v>6</v>
      </c>
      <c r="O17227" s="102" t="s">
        <v>26235</v>
      </c>
    </row>
    <row r="17228" spans="1:15" x14ac:dyDescent="0.25">
      <c r="A17228" s="102" t="s">
        <v>27549</v>
      </c>
      <c r="B17228" s="103" t="s">
        <v>27550</v>
      </c>
      <c r="C17228" s="103" t="s">
        <v>277</v>
      </c>
      <c r="D17228" s="102" t="s">
        <v>282</v>
      </c>
      <c r="E17228" s="102" t="s">
        <v>275</v>
      </c>
      <c r="F17228" s="102" t="s">
        <v>27551</v>
      </c>
      <c r="H17228" s="102">
        <v>45661</v>
      </c>
      <c r="I17228" s="102" t="s">
        <v>23450</v>
      </c>
      <c r="J17228" s="102" t="s">
        <v>110</v>
      </c>
      <c r="K17228" s="102" t="s">
        <v>308</v>
      </c>
      <c r="L17228" s="102" t="s">
        <v>23451</v>
      </c>
      <c r="M17228" s="102" t="s">
        <v>1074</v>
      </c>
      <c r="N17228" s="102">
        <v>6</v>
      </c>
      <c r="O17228" s="102" t="s">
        <v>26235</v>
      </c>
    </row>
    <row r="17229" spans="1:15" x14ac:dyDescent="0.25">
      <c r="A17229" s="102" t="s">
        <v>27549</v>
      </c>
      <c r="B17229" s="103" t="s">
        <v>23465</v>
      </c>
      <c r="C17229" s="103" t="s">
        <v>274</v>
      </c>
      <c r="D17229" s="102" t="s">
        <v>282</v>
      </c>
      <c r="E17229" s="102" t="s">
        <v>275</v>
      </c>
      <c r="F17229" s="102" t="s">
        <v>27552</v>
      </c>
      <c r="H17229" s="102">
        <v>45661</v>
      </c>
      <c r="I17229" s="102" t="s">
        <v>23450</v>
      </c>
      <c r="J17229" s="102" t="s">
        <v>110</v>
      </c>
      <c r="K17229" s="102" t="s">
        <v>308</v>
      </c>
      <c r="L17229" s="102" t="s">
        <v>23451</v>
      </c>
      <c r="M17229" s="102" t="s">
        <v>1074</v>
      </c>
      <c r="N17229" s="102">
        <v>6</v>
      </c>
      <c r="O17229" s="102" t="s">
        <v>26235</v>
      </c>
    </row>
    <row r="17230" spans="1:15" x14ac:dyDescent="0.25">
      <c r="A17230" s="102" t="s">
        <v>27549</v>
      </c>
      <c r="B17230" s="103" t="s">
        <v>27553</v>
      </c>
      <c r="C17230" s="103" t="s">
        <v>277</v>
      </c>
      <c r="D17230" s="102" t="s">
        <v>282</v>
      </c>
      <c r="E17230" s="102" t="s">
        <v>275</v>
      </c>
      <c r="F17230" s="102" t="s">
        <v>27554</v>
      </c>
      <c r="H17230" s="102">
        <v>45661</v>
      </c>
      <c r="I17230" s="102" t="s">
        <v>23450</v>
      </c>
      <c r="J17230" s="102" t="s">
        <v>110</v>
      </c>
      <c r="K17230" s="102" t="s">
        <v>308</v>
      </c>
      <c r="L17230" s="102" t="s">
        <v>23451</v>
      </c>
      <c r="M17230" s="102" t="s">
        <v>1074</v>
      </c>
      <c r="N17230" s="102">
        <v>6</v>
      </c>
      <c r="O17230" s="102" t="s">
        <v>26235</v>
      </c>
    </row>
    <row r="17231" spans="1:15" x14ac:dyDescent="0.25">
      <c r="A17231" s="102" t="s">
        <v>22921</v>
      </c>
      <c r="B17231" s="103" t="s">
        <v>22922</v>
      </c>
      <c r="C17231" s="103" t="s">
        <v>277</v>
      </c>
      <c r="D17231" s="102" t="s">
        <v>282</v>
      </c>
      <c r="E17231" s="102" t="s">
        <v>275</v>
      </c>
      <c r="F17231" s="102" t="s">
        <v>27555</v>
      </c>
      <c r="H17231" s="102">
        <v>45661</v>
      </c>
      <c r="I17231" s="102" t="s">
        <v>23450</v>
      </c>
      <c r="J17231" s="102" t="s">
        <v>110</v>
      </c>
      <c r="K17231" s="102" t="s">
        <v>308</v>
      </c>
      <c r="L17231" s="102" t="s">
        <v>23451</v>
      </c>
      <c r="M17231" s="102" t="s">
        <v>1074</v>
      </c>
      <c r="N17231" s="102">
        <v>6</v>
      </c>
      <c r="O17231" s="102" t="s">
        <v>26235</v>
      </c>
    </row>
    <row r="17232" spans="1:15" x14ac:dyDescent="0.25">
      <c r="A17232" s="102" t="s">
        <v>22930</v>
      </c>
      <c r="B17232" s="103" t="s">
        <v>7973</v>
      </c>
      <c r="C17232" s="103" t="s">
        <v>274</v>
      </c>
      <c r="D17232" s="102" t="s">
        <v>282</v>
      </c>
      <c r="E17232" s="102" t="s">
        <v>275</v>
      </c>
      <c r="F17232" s="102" t="s">
        <v>27556</v>
      </c>
      <c r="H17232" s="102">
        <v>45661</v>
      </c>
      <c r="I17232" s="102" t="s">
        <v>23450</v>
      </c>
      <c r="J17232" s="102" t="s">
        <v>110</v>
      </c>
      <c r="K17232" s="102" t="s">
        <v>308</v>
      </c>
      <c r="L17232" s="102" t="s">
        <v>23451</v>
      </c>
      <c r="M17232" s="102" t="s">
        <v>1074</v>
      </c>
      <c r="N17232" s="102">
        <v>6</v>
      </c>
      <c r="O17232" s="102" t="s">
        <v>26235</v>
      </c>
    </row>
    <row r="17233" spans="1:15" x14ac:dyDescent="0.25">
      <c r="A17233" s="102" t="s">
        <v>27557</v>
      </c>
      <c r="B17233" s="103" t="s">
        <v>1284</v>
      </c>
      <c r="C17233" s="103" t="s">
        <v>274</v>
      </c>
      <c r="D17233" s="102" t="s">
        <v>282</v>
      </c>
      <c r="E17233" s="102" t="s">
        <v>275</v>
      </c>
      <c r="F17233" s="102" t="s">
        <v>27558</v>
      </c>
      <c r="H17233" s="102">
        <v>45661</v>
      </c>
      <c r="I17233" s="102" t="s">
        <v>23450</v>
      </c>
      <c r="J17233" s="102" t="s">
        <v>110</v>
      </c>
      <c r="K17233" s="102" t="s">
        <v>308</v>
      </c>
      <c r="L17233" s="102" t="s">
        <v>23451</v>
      </c>
      <c r="M17233" s="102" t="s">
        <v>1074</v>
      </c>
      <c r="N17233" s="102">
        <v>6</v>
      </c>
      <c r="O17233" s="102" t="s">
        <v>26235</v>
      </c>
    </row>
    <row r="17234" spans="1:15" x14ac:dyDescent="0.25">
      <c r="A17234" s="102" t="s">
        <v>27557</v>
      </c>
      <c r="B17234" s="103" t="s">
        <v>27559</v>
      </c>
      <c r="C17234" s="103" t="s">
        <v>277</v>
      </c>
      <c r="D17234" s="102" t="s">
        <v>282</v>
      </c>
      <c r="E17234" s="102" t="s">
        <v>275</v>
      </c>
      <c r="F17234" s="102" t="s">
        <v>27560</v>
      </c>
      <c r="H17234" s="102">
        <v>45661</v>
      </c>
      <c r="I17234" s="102" t="s">
        <v>23450</v>
      </c>
      <c r="J17234" s="102" t="s">
        <v>110</v>
      </c>
      <c r="K17234" s="102" t="s">
        <v>308</v>
      </c>
      <c r="L17234" s="102" t="s">
        <v>23451</v>
      </c>
      <c r="M17234" s="102" t="s">
        <v>1074</v>
      </c>
      <c r="N17234" s="102">
        <v>6</v>
      </c>
      <c r="O17234" s="102" t="s">
        <v>26235</v>
      </c>
    </row>
    <row r="17235" spans="1:15" x14ac:dyDescent="0.25">
      <c r="A17235" s="102" t="s">
        <v>27561</v>
      </c>
      <c r="B17235" s="103" t="s">
        <v>27562</v>
      </c>
      <c r="C17235" s="103" t="s">
        <v>277</v>
      </c>
      <c r="D17235" s="102" t="s">
        <v>282</v>
      </c>
      <c r="E17235" s="102" t="s">
        <v>275</v>
      </c>
      <c r="F17235" s="102" t="s">
        <v>27563</v>
      </c>
      <c r="H17235" s="102">
        <v>45661</v>
      </c>
      <c r="I17235" s="102" t="s">
        <v>23450</v>
      </c>
      <c r="J17235" s="102" t="s">
        <v>110</v>
      </c>
      <c r="K17235" s="102" t="s">
        <v>308</v>
      </c>
      <c r="L17235" s="102" t="s">
        <v>23451</v>
      </c>
      <c r="M17235" s="102" t="s">
        <v>1074</v>
      </c>
      <c r="N17235" s="102">
        <v>6</v>
      </c>
      <c r="O17235" s="102" t="s">
        <v>26235</v>
      </c>
    </row>
    <row r="17236" spans="1:15" x14ac:dyDescent="0.25">
      <c r="A17236" s="102" t="s">
        <v>22950</v>
      </c>
      <c r="B17236" s="103" t="s">
        <v>22951</v>
      </c>
      <c r="C17236" s="103" t="s">
        <v>277</v>
      </c>
      <c r="D17236" s="102" t="s">
        <v>282</v>
      </c>
      <c r="E17236" s="102" t="s">
        <v>275</v>
      </c>
      <c r="F17236" s="102" t="s">
        <v>27564</v>
      </c>
      <c r="H17236" s="102">
        <v>45661</v>
      </c>
      <c r="I17236" s="102" t="s">
        <v>23450</v>
      </c>
      <c r="J17236" s="102" t="s">
        <v>110</v>
      </c>
      <c r="K17236" s="102" t="s">
        <v>308</v>
      </c>
      <c r="L17236" s="102" t="s">
        <v>23451</v>
      </c>
      <c r="M17236" s="102" t="s">
        <v>1074</v>
      </c>
      <c r="N17236" s="102">
        <v>6</v>
      </c>
      <c r="O17236" s="102" t="s">
        <v>26235</v>
      </c>
    </row>
    <row r="17237" spans="1:15" x14ac:dyDescent="0.25">
      <c r="A17237" s="102" t="s">
        <v>23492</v>
      </c>
      <c r="B17237" s="103" t="s">
        <v>23493</v>
      </c>
      <c r="C17237" s="103" t="s">
        <v>277</v>
      </c>
      <c r="D17237" s="102" t="s">
        <v>23494</v>
      </c>
      <c r="E17237" s="102" t="s">
        <v>275</v>
      </c>
      <c r="F17237" s="102" t="s">
        <v>27565</v>
      </c>
      <c r="G17237" s="102" t="s">
        <v>27566</v>
      </c>
      <c r="H17237" s="102">
        <v>45661</v>
      </c>
      <c r="I17237" s="102" t="s">
        <v>24940</v>
      </c>
      <c r="J17237" s="102" t="s">
        <v>1</v>
      </c>
      <c r="K17237" s="102" t="s">
        <v>1016</v>
      </c>
      <c r="L17237" s="102" t="s">
        <v>1018</v>
      </c>
      <c r="M17237" s="102" t="s">
        <v>1074</v>
      </c>
      <c r="N17237" s="102">
        <v>6</v>
      </c>
      <c r="O17237" s="102" t="s">
        <v>26235</v>
      </c>
    </row>
    <row r="17238" spans="1:15" x14ac:dyDescent="0.25">
      <c r="A17238" s="102" t="s">
        <v>23496</v>
      </c>
      <c r="B17238" s="103" t="s">
        <v>1669</v>
      </c>
      <c r="C17238" s="103" t="s">
        <v>274</v>
      </c>
      <c r="D17238" s="102" t="s">
        <v>23494</v>
      </c>
      <c r="E17238" s="102" t="s">
        <v>275</v>
      </c>
      <c r="F17238" s="102" t="s">
        <v>27567</v>
      </c>
      <c r="G17238" s="102" t="s">
        <v>27568</v>
      </c>
      <c r="H17238" s="102">
        <v>45661</v>
      </c>
      <c r="I17238" s="102" t="s">
        <v>24940</v>
      </c>
      <c r="J17238" s="102" t="s">
        <v>1</v>
      </c>
      <c r="K17238" s="102" t="s">
        <v>1016</v>
      </c>
      <c r="L17238" s="102" t="s">
        <v>1018</v>
      </c>
      <c r="M17238" s="102" t="s">
        <v>1074</v>
      </c>
      <c r="N17238" s="102">
        <v>6</v>
      </c>
      <c r="O17238" s="102" t="s">
        <v>26235</v>
      </c>
    </row>
    <row r="17239" spans="1:15" x14ac:dyDescent="0.25">
      <c r="A17239" s="102" t="s">
        <v>7394</v>
      </c>
      <c r="B17239" s="103" t="s">
        <v>1304</v>
      </c>
      <c r="C17239" s="103" t="s">
        <v>274</v>
      </c>
      <c r="D17239" s="102" t="s">
        <v>23494</v>
      </c>
      <c r="E17239" s="102" t="s">
        <v>275</v>
      </c>
      <c r="F17239" s="102" t="s">
        <v>27569</v>
      </c>
      <c r="G17239" s="102" t="s">
        <v>27570</v>
      </c>
      <c r="H17239" s="102">
        <v>45661</v>
      </c>
      <c r="I17239" s="102" t="s">
        <v>24940</v>
      </c>
      <c r="J17239" s="102" t="s">
        <v>1</v>
      </c>
      <c r="K17239" s="102" t="s">
        <v>1016</v>
      </c>
      <c r="L17239" s="102" t="s">
        <v>1018</v>
      </c>
      <c r="M17239" s="102" t="s">
        <v>1074</v>
      </c>
      <c r="N17239" s="102">
        <v>6</v>
      </c>
      <c r="O17239" s="102" t="s">
        <v>26235</v>
      </c>
    </row>
    <row r="17240" spans="1:15" x14ac:dyDescent="0.25">
      <c r="A17240" s="102" t="s">
        <v>23524</v>
      </c>
      <c r="B17240" s="103" t="s">
        <v>1895</v>
      </c>
      <c r="C17240" s="103" t="s">
        <v>274</v>
      </c>
      <c r="D17240" s="102" t="s">
        <v>23494</v>
      </c>
      <c r="E17240" s="102" t="s">
        <v>275</v>
      </c>
      <c r="F17240" s="102" t="s">
        <v>27571</v>
      </c>
      <c r="G17240" s="102">
        <v>28834</v>
      </c>
      <c r="H17240" s="102">
        <v>45661</v>
      </c>
      <c r="I17240" s="102" t="s">
        <v>24940</v>
      </c>
      <c r="J17240" s="102" t="s">
        <v>1</v>
      </c>
      <c r="K17240" s="102" t="s">
        <v>1016</v>
      </c>
      <c r="L17240" s="102" t="s">
        <v>1018</v>
      </c>
      <c r="M17240" s="102" t="s">
        <v>1074</v>
      </c>
      <c r="N17240" s="102">
        <v>6</v>
      </c>
      <c r="O17240" s="102" t="s">
        <v>26235</v>
      </c>
    </row>
    <row r="17241" spans="1:15" x14ac:dyDescent="0.25">
      <c r="A17241" s="102" t="s">
        <v>23142</v>
      </c>
      <c r="B17241" s="103" t="s">
        <v>4104</v>
      </c>
      <c r="C17241" s="103" t="s">
        <v>274</v>
      </c>
      <c r="D17241" s="102" t="s">
        <v>23494</v>
      </c>
      <c r="E17241" s="102" t="s">
        <v>275</v>
      </c>
      <c r="F17241" s="102" t="s">
        <v>27572</v>
      </c>
      <c r="G17241" s="102" t="s">
        <v>27573</v>
      </c>
      <c r="H17241" s="102">
        <v>45661</v>
      </c>
      <c r="I17241" s="102" t="s">
        <v>24940</v>
      </c>
      <c r="J17241" s="102" t="s">
        <v>1</v>
      </c>
      <c r="K17241" s="102" t="s">
        <v>1016</v>
      </c>
      <c r="L17241" s="102" t="s">
        <v>1018</v>
      </c>
      <c r="M17241" s="102" t="s">
        <v>1074</v>
      </c>
      <c r="N17241" s="102">
        <v>6</v>
      </c>
      <c r="O17241" s="102" t="s">
        <v>26235</v>
      </c>
    </row>
    <row r="17242" spans="1:15" x14ac:dyDescent="0.25">
      <c r="A17242" s="102" t="s">
        <v>23142</v>
      </c>
      <c r="B17242" s="103" t="s">
        <v>6906</v>
      </c>
      <c r="C17242" s="103" t="s">
        <v>274</v>
      </c>
      <c r="D17242" s="102" t="s">
        <v>23494</v>
      </c>
      <c r="E17242" s="102" t="s">
        <v>275</v>
      </c>
      <c r="F17242" s="102" t="s">
        <v>27574</v>
      </c>
      <c r="G17242" s="102" t="s">
        <v>27575</v>
      </c>
      <c r="H17242" s="102">
        <v>45661</v>
      </c>
      <c r="I17242" s="102" t="s">
        <v>24940</v>
      </c>
      <c r="J17242" s="102" t="s">
        <v>1</v>
      </c>
      <c r="K17242" s="102" t="s">
        <v>1016</v>
      </c>
      <c r="L17242" s="102" t="s">
        <v>1018</v>
      </c>
      <c r="M17242" s="102" t="s">
        <v>1074</v>
      </c>
      <c r="N17242" s="102">
        <v>6</v>
      </c>
      <c r="O17242" s="102" t="s">
        <v>26235</v>
      </c>
    </row>
    <row r="17243" spans="1:15" x14ac:dyDescent="0.25">
      <c r="A17243" s="102" t="s">
        <v>10006</v>
      </c>
      <c r="B17243" s="103" t="s">
        <v>23509</v>
      </c>
      <c r="C17243" s="103" t="s">
        <v>277</v>
      </c>
      <c r="D17243" s="102" t="s">
        <v>23494</v>
      </c>
      <c r="E17243" s="102" t="s">
        <v>275</v>
      </c>
      <c r="F17243" s="102" t="s">
        <v>27576</v>
      </c>
      <c r="G17243" s="102" t="s">
        <v>27577</v>
      </c>
      <c r="H17243" s="102">
        <v>45661</v>
      </c>
      <c r="I17243" s="102" t="s">
        <v>24940</v>
      </c>
      <c r="J17243" s="102" t="s">
        <v>1</v>
      </c>
      <c r="K17243" s="102" t="s">
        <v>1016</v>
      </c>
      <c r="L17243" s="102" t="s">
        <v>1018</v>
      </c>
      <c r="M17243" s="102" t="s">
        <v>1074</v>
      </c>
      <c r="N17243" s="102">
        <v>6</v>
      </c>
      <c r="O17243" s="102" t="s">
        <v>26235</v>
      </c>
    </row>
    <row r="17244" spans="1:15" x14ac:dyDescent="0.25">
      <c r="A17244" s="102" t="s">
        <v>23512</v>
      </c>
      <c r="B17244" s="103" t="s">
        <v>2087</v>
      </c>
      <c r="C17244" s="103" t="s">
        <v>274</v>
      </c>
      <c r="D17244" s="102" t="s">
        <v>23494</v>
      </c>
      <c r="E17244" s="102" t="s">
        <v>275</v>
      </c>
      <c r="F17244" s="102" t="s">
        <v>27578</v>
      </c>
      <c r="G17244" s="102" t="s">
        <v>27579</v>
      </c>
      <c r="H17244" s="102">
        <v>45661</v>
      </c>
      <c r="I17244" s="102" t="s">
        <v>24940</v>
      </c>
      <c r="J17244" s="102" t="s">
        <v>1</v>
      </c>
      <c r="K17244" s="102" t="s">
        <v>1016</v>
      </c>
      <c r="L17244" s="102" t="s">
        <v>1018</v>
      </c>
      <c r="M17244" s="102" t="s">
        <v>1074</v>
      </c>
      <c r="N17244" s="102">
        <v>6</v>
      </c>
      <c r="O17244" s="102" t="s">
        <v>26235</v>
      </c>
    </row>
    <row r="17245" spans="1:15" x14ac:dyDescent="0.25">
      <c r="A17245" s="102" t="s">
        <v>23512</v>
      </c>
      <c r="B17245" s="103" t="s">
        <v>1895</v>
      </c>
      <c r="C17245" s="103" t="s">
        <v>1077</v>
      </c>
      <c r="D17245" s="102" t="s">
        <v>23494</v>
      </c>
      <c r="E17245" s="102" t="s">
        <v>275</v>
      </c>
      <c r="F17245" s="102" t="s">
        <v>27580</v>
      </c>
      <c r="G17245" s="102" t="s">
        <v>27581</v>
      </c>
      <c r="H17245" s="102">
        <v>45661</v>
      </c>
      <c r="I17245" s="102" t="s">
        <v>24940</v>
      </c>
      <c r="J17245" s="102" t="s">
        <v>1</v>
      </c>
      <c r="K17245" s="102" t="s">
        <v>1016</v>
      </c>
      <c r="L17245" s="102" t="s">
        <v>1018</v>
      </c>
      <c r="M17245" s="102" t="s">
        <v>1074</v>
      </c>
      <c r="N17245" s="102">
        <v>6</v>
      </c>
      <c r="O17245" s="102" t="s">
        <v>26235</v>
      </c>
    </row>
    <row r="17246" spans="1:15" x14ac:dyDescent="0.25">
      <c r="A17246" s="102" t="s">
        <v>23512</v>
      </c>
      <c r="B17246" s="103" t="s">
        <v>3066</v>
      </c>
      <c r="C17246" s="103" t="s">
        <v>277</v>
      </c>
      <c r="D17246" s="102" t="s">
        <v>23494</v>
      </c>
      <c r="E17246" s="102" t="s">
        <v>275</v>
      </c>
      <c r="F17246" s="102" t="s">
        <v>27582</v>
      </c>
      <c r="G17246" s="102" t="s">
        <v>27583</v>
      </c>
      <c r="H17246" s="102">
        <v>45661</v>
      </c>
      <c r="I17246" s="102" t="s">
        <v>24940</v>
      </c>
      <c r="J17246" s="102" t="s">
        <v>1</v>
      </c>
      <c r="K17246" s="102" t="s">
        <v>1016</v>
      </c>
      <c r="L17246" s="102" t="s">
        <v>1018</v>
      </c>
      <c r="M17246" s="102" t="s">
        <v>1074</v>
      </c>
      <c r="N17246" s="102">
        <v>6</v>
      </c>
      <c r="O17246" s="102" t="s">
        <v>26235</v>
      </c>
    </row>
    <row r="17247" spans="1:15" x14ac:dyDescent="0.25">
      <c r="A17247" s="102" t="s">
        <v>23529</v>
      </c>
      <c r="B17247" s="103" t="s">
        <v>8630</v>
      </c>
      <c r="C17247" s="103" t="s">
        <v>277</v>
      </c>
      <c r="D17247" s="102" t="s">
        <v>23494</v>
      </c>
      <c r="E17247" s="102" t="s">
        <v>275</v>
      </c>
      <c r="F17247" s="102" t="s">
        <v>27584</v>
      </c>
      <c r="G17247" s="102" t="s">
        <v>27585</v>
      </c>
      <c r="H17247" s="102">
        <v>45661</v>
      </c>
      <c r="I17247" s="102" t="s">
        <v>24940</v>
      </c>
      <c r="J17247" s="102" t="s">
        <v>1</v>
      </c>
      <c r="K17247" s="102" t="s">
        <v>1016</v>
      </c>
      <c r="L17247" s="102" t="s">
        <v>1018</v>
      </c>
      <c r="M17247" s="102" t="s">
        <v>1074</v>
      </c>
      <c r="N17247" s="102">
        <v>6</v>
      </c>
      <c r="O17247" s="102" t="s">
        <v>26235</v>
      </c>
    </row>
    <row r="17248" spans="1:15" x14ac:dyDescent="0.25">
      <c r="A17248" s="102" t="s">
        <v>23516</v>
      </c>
      <c r="B17248" s="103" t="s">
        <v>1174</v>
      </c>
      <c r="C17248" s="103" t="s">
        <v>277</v>
      </c>
      <c r="D17248" s="102" t="s">
        <v>23494</v>
      </c>
      <c r="E17248" s="102" t="s">
        <v>275</v>
      </c>
      <c r="F17248" s="102" t="s">
        <v>27586</v>
      </c>
      <c r="G17248" s="102" t="s">
        <v>27587</v>
      </c>
      <c r="H17248" s="102">
        <v>45661</v>
      </c>
      <c r="I17248" s="102" t="s">
        <v>24940</v>
      </c>
      <c r="J17248" s="102" t="s">
        <v>1</v>
      </c>
      <c r="K17248" s="102" t="s">
        <v>1016</v>
      </c>
      <c r="L17248" s="102" t="s">
        <v>1018</v>
      </c>
      <c r="M17248" s="102" t="s">
        <v>1074</v>
      </c>
      <c r="N17248" s="102">
        <v>6</v>
      </c>
      <c r="O17248" s="102" t="s">
        <v>26235</v>
      </c>
    </row>
    <row r="17249" spans="1:15" x14ac:dyDescent="0.25">
      <c r="A17249" s="102" t="s">
        <v>23531</v>
      </c>
      <c r="B17249" s="103" t="s">
        <v>2228</v>
      </c>
      <c r="C17249" s="103" t="s">
        <v>277</v>
      </c>
      <c r="D17249" s="102" t="s">
        <v>23494</v>
      </c>
      <c r="E17249" s="102" t="s">
        <v>275</v>
      </c>
      <c r="F17249" s="102" t="s">
        <v>27588</v>
      </c>
      <c r="G17249" s="102" t="s">
        <v>27589</v>
      </c>
      <c r="H17249" s="102">
        <v>45661</v>
      </c>
      <c r="I17249" s="102" t="s">
        <v>24940</v>
      </c>
      <c r="J17249" s="102" t="s">
        <v>1</v>
      </c>
      <c r="K17249" s="102" t="s">
        <v>1016</v>
      </c>
      <c r="L17249" s="102" t="s">
        <v>1018</v>
      </c>
      <c r="M17249" s="102" t="s">
        <v>1074</v>
      </c>
      <c r="N17249" s="102">
        <v>6</v>
      </c>
      <c r="O17249" s="102" t="s">
        <v>26235</v>
      </c>
    </row>
    <row r="17250" spans="1:15" x14ac:dyDescent="0.25">
      <c r="A17250" s="102" t="s">
        <v>23531</v>
      </c>
      <c r="B17250" s="103" t="s">
        <v>2087</v>
      </c>
      <c r="C17250" s="103" t="s">
        <v>274</v>
      </c>
      <c r="D17250" s="102" t="s">
        <v>23494</v>
      </c>
      <c r="E17250" s="102" t="s">
        <v>275</v>
      </c>
      <c r="F17250" s="102" t="s">
        <v>27590</v>
      </c>
      <c r="G17250" s="102" t="s">
        <v>27591</v>
      </c>
      <c r="H17250" s="102">
        <v>45661</v>
      </c>
      <c r="I17250" s="102" t="s">
        <v>24940</v>
      </c>
      <c r="J17250" s="102" t="s">
        <v>1</v>
      </c>
      <c r="K17250" s="102" t="s">
        <v>1016</v>
      </c>
      <c r="L17250" s="102" t="s">
        <v>1018</v>
      </c>
      <c r="M17250" s="102" t="s">
        <v>1074</v>
      </c>
      <c r="N17250" s="102">
        <v>6</v>
      </c>
      <c r="O17250" s="102" t="s">
        <v>26235</v>
      </c>
    </row>
    <row r="17251" spans="1:15" x14ac:dyDescent="0.25">
      <c r="A17251" s="102" t="s">
        <v>4557</v>
      </c>
      <c r="B17251" s="103" t="s">
        <v>23518</v>
      </c>
      <c r="C17251" s="103" t="s">
        <v>277</v>
      </c>
      <c r="D17251" s="102" t="s">
        <v>23494</v>
      </c>
      <c r="E17251" s="102" t="s">
        <v>275</v>
      </c>
      <c r="F17251" s="102" t="s">
        <v>27592</v>
      </c>
      <c r="G17251" s="102" t="s">
        <v>27593</v>
      </c>
      <c r="H17251" s="102">
        <v>45661</v>
      </c>
      <c r="I17251" s="102" t="s">
        <v>24940</v>
      </c>
      <c r="J17251" s="102" t="s">
        <v>1</v>
      </c>
      <c r="K17251" s="102" t="s">
        <v>1016</v>
      </c>
      <c r="L17251" s="102" t="s">
        <v>1018</v>
      </c>
      <c r="M17251" s="102" t="s">
        <v>1074</v>
      </c>
      <c r="N17251" s="102">
        <v>6</v>
      </c>
      <c r="O17251" s="102" t="s">
        <v>26235</v>
      </c>
    </row>
    <row r="17252" spans="1:15" x14ac:dyDescent="0.25">
      <c r="A17252" s="102" t="s">
        <v>23534</v>
      </c>
      <c r="B17252" s="103" t="s">
        <v>1764</v>
      </c>
      <c r="C17252" s="103" t="s">
        <v>274</v>
      </c>
      <c r="D17252" s="102" t="s">
        <v>23494</v>
      </c>
      <c r="E17252" s="102" t="s">
        <v>275</v>
      </c>
      <c r="F17252" s="102" t="s">
        <v>27594</v>
      </c>
      <c r="G17252" s="102" t="s">
        <v>27595</v>
      </c>
      <c r="H17252" s="102">
        <v>45661</v>
      </c>
      <c r="I17252" s="102" t="s">
        <v>24940</v>
      </c>
      <c r="J17252" s="102" t="s">
        <v>1</v>
      </c>
      <c r="K17252" s="102" t="s">
        <v>1016</v>
      </c>
      <c r="L17252" s="102" t="s">
        <v>1018</v>
      </c>
      <c r="M17252" s="102" t="s">
        <v>1074</v>
      </c>
      <c r="N17252" s="102">
        <v>6</v>
      </c>
      <c r="O17252" s="102" t="s">
        <v>26235</v>
      </c>
    </row>
    <row r="17253" spans="1:15" x14ac:dyDescent="0.25">
      <c r="A17253" s="102" t="s">
        <v>23119</v>
      </c>
      <c r="B17253" s="103" t="s">
        <v>1764</v>
      </c>
      <c r="C17253" s="103" t="s">
        <v>274</v>
      </c>
      <c r="D17253" s="102" t="s">
        <v>281</v>
      </c>
      <c r="E17253" s="102" t="s">
        <v>275</v>
      </c>
      <c r="F17253" s="102" t="s">
        <v>27596</v>
      </c>
      <c r="H17253" s="102">
        <v>45661</v>
      </c>
      <c r="I17253" s="102" t="s">
        <v>24940</v>
      </c>
      <c r="J17253" s="102" t="s">
        <v>1</v>
      </c>
      <c r="K17253" s="102" t="s">
        <v>1016</v>
      </c>
      <c r="L17253" s="102" t="s">
        <v>1018</v>
      </c>
      <c r="M17253" s="102" t="s">
        <v>1074</v>
      </c>
      <c r="N17253" s="102">
        <v>6</v>
      </c>
      <c r="O17253" s="102" t="s">
        <v>26235</v>
      </c>
    </row>
    <row r="17254" spans="1:15" x14ac:dyDescent="0.25">
      <c r="A17254" s="102" t="s">
        <v>23148</v>
      </c>
      <c r="B17254" s="103" t="s">
        <v>23149</v>
      </c>
      <c r="C17254" s="103" t="s">
        <v>277</v>
      </c>
      <c r="D17254" s="102" t="s">
        <v>281</v>
      </c>
      <c r="E17254" s="102" t="s">
        <v>275</v>
      </c>
      <c r="F17254" s="102" t="s">
        <v>27597</v>
      </c>
      <c r="H17254" s="102">
        <v>45661</v>
      </c>
      <c r="I17254" s="102" t="s">
        <v>24940</v>
      </c>
      <c r="J17254" s="102" t="s">
        <v>1</v>
      </c>
      <c r="K17254" s="102" t="s">
        <v>1016</v>
      </c>
      <c r="L17254" s="102" t="s">
        <v>1018</v>
      </c>
      <c r="M17254" s="102" t="s">
        <v>1074</v>
      </c>
      <c r="N17254" s="102">
        <v>6</v>
      </c>
      <c r="O17254" s="102" t="s">
        <v>26235</v>
      </c>
    </row>
    <row r="17255" spans="1:15" x14ac:dyDescent="0.25">
      <c r="A17255" s="102" t="s">
        <v>23124</v>
      </c>
      <c r="B17255" s="103" t="s">
        <v>23125</v>
      </c>
      <c r="C17255" s="103" t="s">
        <v>277</v>
      </c>
      <c r="D17255" s="102" t="s">
        <v>281</v>
      </c>
      <c r="E17255" s="102" t="s">
        <v>275</v>
      </c>
      <c r="F17255" s="102" t="s">
        <v>27598</v>
      </c>
      <c r="H17255" s="102">
        <v>45661</v>
      </c>
      <c r="I17255" s="102" t="s">
        <v>24940</v>
      </c>
      <c r="J17255" s="102" t="s">
        <v>1</v>
      </c>
      <c r="K17255" s="102" t="s">
        <v>1016</v>
      </c>
      <c r="L17255" s="102" t="s">
        <v>1018</v>
      </c>
      <c r="M17255" s="102" t="s">
        <v>1074</v>
      </c>
      <c r="N17255" s="102">
        <v>6</v>
      </c>
      <c r="O17255" s="102" t="s">
        <v>26235</v>
      </c>
    </row>
    <row r="17256" spans="1:15" x14ac:dyDescent="0.25">
      <c r="A17256" s="102" t="s">
        <v>23169</v>
      </c>
      <c r="B17256" s="103" t="s">
        <v>1250</v>
      </c>
      <c r="C17256" s="103" t="s">
        <v>274</v>
      </c>
      <c r="D17256" s="102" t="s">
        <v>281</v>
      </c>
      <c r="E17256" s="102" t="s">
        <v>275</v>
      </c>
      <c r="F17256" s="102" t="s">
        <v>27599</v>
      </c>
      <c r="H17256" s="102">
        <v>45661</v>
      </c>
      <c r="I17256" s="102" t="s">
        <v>24940</v>
      </c>
      <c r="J17256" s="102" t="s">
        <v>1</v>
      </c>
      <c r="K17256" s="102" t="s">
        <v>1016</v>
      </c>
      <c r="L17256" s="102" t="s">
        <v>1018</v>
      </c>
      <c r="M17256" s="102" t="s">
        <v>1074</v>
      </c>
      <c r="N17256" s="102">
        <v>6</v>
      </c>
      <c r="O17256" s="102" t="s">
        <v>26235</v>
      </c>
    </row>
    <row r="17257" spans="1:15" x14ac:dyDescent="0.25">
      <c r="A17257" s="102" t="s">
        <v>23483</v>
      </c>
      <c r="B17257" s="103" t="s">
        <v>1775</v>
      </c>
      <c r="C17257" s="103" t="s">
        <v>274</v>
      </c>
      <c r="D17257" s="102" t="s">
        <v>281</v>
      </c>
      <c r="E17257" s="102" t="s">
        <v>275</v>
      </c>
      <c r="F17257" s="102" t="s">
        <v>27600</v>
      </c>
      <c r="H17257" s="102">
        <v>45661</v>
      </c>
      <c r="I17257" s="102" t="s">
        <v>24940</v>
      </c>
      <c r="J17257" s="102" t="s">
        <v>1</v>
      </c>
      <c r="K17257" s="102" t="s">
        <v>1016</v>
      </c>
      <c r="L17257" s="102" t="s">
        <v>1018</v>
      </c>
      <c r="M17257" s="102" t="s">
        <v>1074</v>
      </c>
      <c r="N17257" s="102">
        <v>6</v>
      </c>
      <c r="O17257" s="102" t="s">
        <v>26235</v>
      </c>
    </row>
    <row r="17258" spans="1:15" x14ac:dyDescent="0.25">
      <c r="A17258" s="102" t="s">
        <v>23501</v>
      </c>
      <c r="B17258" s="103" t="s">
        <v>1762</v>
      </c>
      <c r="C17258" s="103" t="s">
        <v>277</v>
      </c>
      <c r="D17258" s="102" t="s">
        <v>281</v>
      </c>
      <c r="E17258" s="102" t="s">
        <v>275</v>
      </c>
      <c r="F17258" s="102" t="s">
        <v>27601</v>
      </c>
      <c r="H17258" s="102">
        <v>45661</v>
      </c>
      <c r="I17258" s="102" t="s">
        <v>24940</v>
      </c>
      <c r="J17258" s="102" t="s">
        <v>1</v>
      </c>
      <c r="K17258" s="102" t="s">
        <v>1016</v>
      </c>
      <c r="L17258" s="102" t="s">
        <v>1018</v>
      </c>
      <c r="M17258" s="102" t="s">
        <v>1074</v>
      </c>
      <c r="N17258" s="102">
        <v>6</v>
      </c>
      <c r="O17258" s="102" t="s">
        <v>26235</v>
      </c>
    </row>
    <row r="17259" spans="1:15" x14ac:dyDescent="0.25">
      <c r="A17259" s="102" t="s">
        <v>23102</v>
      </c>
      <c r="B17259" s="103" t="s">
        <v>23103</v>
      </c>
      <c r="C17259" s="103" t="s">
        <v>277</v>
      </c>
      <c r="D17259" s="102" t="s">
        <v>281</v>
      </c>
      <c r="E17259" s="102" t="s">
        <v>275</v>
      </c>
      <c r="F17259" s="102" t="s">
        <v>27602</v>
      </c>
      <c r="H17259" s="102">
        <v>45661</v>
      </c>
      <c r="I17259" s="102" t="s">
        <v>24940</v>
      </c>
      <c r="J17259" s="102" t="s">
        <v>1</v>
      </c>
      <c r="K17259" s="102" t="s">
        <v>1016</v>
      </c>
      <c r="L17259" s="102" t="s">
        <v>1018</v>
      </c>
      <c r="M17259" s="102" t="s">
        <v>1074</v>
      </c>
      <c r="N17259" s="102">
        <v>6</v>
      </c>
      <c r="O17259" s="102" t="s">
        <v>26235</v>
      </c>
    </row>
    <row r="17260" spans="1:15" x14ac:dyDescent="0.25">
      <c r="A17260" s="102" t="s">
        <v>23131</v>
      </c>
      <c r="B17260" s="103" t="s">
        <v>7273</v>
      </c>
      <c r="C17260" s="103" t="s">
        <v>274</v>
      </c>
      <c r="D17260" s="102" t="s">
        <v>281</v>
      </c>
      <c r="E17260" s="102" t="s">
        <v>275</v>
      </c>
      <c r="F17260" s="102" t="s">
        <v>27603</v>
      </c>
      <c r="H17260" s="102">
        <v>45661</v>
      </c>
      <c r="I17260" s="102" t="s">
        <v>24940</v>
      </c>
      <c r="J17260" s="102" t="s">
        <v>1</v>
      </c>
      <c r="K17260" s="102" t="s">
        <v>1016</v>
      </c>
      <c r="L17260" s="102" t="s">
        <v>1018</v>
      </c>
      <c r="M17260" s="102" t="s">
        <v>1074</v>
      </c>
      <c r="N17260" s="102">
        <v>6</v>
      </c>
      <c r="O17260" s="102" t="s">
        <v>26235</v>
      </c>
    </row>
    <row r="17261" spans="1:15" x14ac:dyDescent="0.25">
      <c r="A17261" s="102" t="s">
        <v>23131</v>
      </c>
      <c r="B17261" s="103" t="s">
        <v>1430</v>
      </c>
      <c r="C17261" s="103" t="s">
        <v>277</v>
      </c>
      <c r="D17261" s="102" t="s">
        <v>281</v>
      </c>
      <c r="E17261" s="102" t="s">
        <v>275</v>
      </c>
      <c r="F17261" s="102" t="s">
        <v>27604</v>
      </c>
      <c r="H17261" s="102">
        <v>45661</v>
      </c>
      <c r="I17261" s="102" t="s">
        <v>24940</v>
      </c>
      <c r="J17261" s="102" t="s">
        <v>1</v>
      </c>
      <c r="K17261" s="102" t="s">
        <v>1016</v>
      </c>
      <c r="L17261" s="102" t="s">
        <v>1018</v>
      </c>
      <c r="M17261" s="102" t="s">
        <v>1074</v>
      </c>
      <c r="N17261" s="102">
        <v>6</v>
      </c>
      <c r="O17261" s="102" t="s">
        <v>26235</v>
      </c>
    </row>
    <row r="17262" spans="1:15" x14ac:dyDescent="0.25">
      <c r="A17262" s="102" t="s">
        <v>23131</v>
      </c>
      <c r="B17262" s="103" t="s">
        <v>1197</v>
      </c>
      <c r="C17262" s="103" t="s">
        <v>274</v>
      </c>
      <c r="D17262" s="102" t="s">
        <v>281</v>
      </c>
      <c r="E17262" s="102" t="s">
        <v>275</v>
      </c>
      <c r="F17262" s="102" t="s">
        <v>27605</v>
      </c>
      <c r="H17262" s="102">
        <v>45661</v>
      </c>
      <c r="I17262" s="102" t="s">
        <v>24940</v>
      </c>
      <c r="J17262" s="102" t="s">
        <v>1</v>
      </c>
      <c r="K17262" s="102" t="s">
        <v>1016</v>
      </c>
      <c r="L17262" s="102" t="s">
        <v>1018</v>
      </c>
      <c r="M17262" s="102" t="s">
        <v>1074</v>
      </c>
      <c r="N17262" s="102">
        <v>6</v>
      </c>
      <c r="O17262" s="102" t="s">
        <v>26235</v>
      </c>
    </row>
    <row r="17263" spans="1:15" x14ac:dyDescent="0.25">
      <c r="A17263" s="102" t="s">
        <v>4872</v>
      </c>
      <c r="B17263" s="103" t="s">
        <v>1088</v>
      </c>
      <c r="C17263" s="103" t="s">
        <v>1118</v>
      </c>
      <c r="D17263" s="102" t="s">
        <v>152</v>
      </c>
      <c r="E17263" s="102" t="s">
        <v>275</v>
      </c>
      <c r="F17263" s="102" t="s">
        <v>27606</v>
      </c>
      <c r="H17263" s="102">
        <v>45661</v>
      </c>
      <c r="I17263" s="102" t="s">
        <v>24940</v>
      </c>
      <c r="J17263" s="102" t="s">
        <v>1</v>
      </c>
      <c r="K17263" s="102" t="s">
        <v>1016</v>
      </c>
      <c r="L17263" s="102" t="s">
        <v>1018</v>
      </c>
      <c r="M17263" s="102" t="s">
        <v>1074</v>
      </c>
      <c r="N17263" s="102">
        <v>6</v>
      </c>
      <c r="O17263" s="102" t="s">
        <v>26235</v>
      </c>
    </row>
    <row r="17264" spans="1:15" x14ac:dyDescent="0.25">
      <c r="A17264" s="102" t="s">
        <v>7001</v>
      </c>
      <c r="B17264" s="103" t="s">
        <v>17681</v>
      </c>
      <c r="C17264" s="103" t="s">
        <v>1118</v>
      </c>
      <c r="D17264" s="102" t="s">
        <v>152</v>
      </c>
      <c r="E17264" s="102" t="s">
        <v>275</v>
      </c>
      <c r="F17264" s="102" t="s">
        <v>27607</v>
      </c>
      <c r="H17264" s="102">
        <v>45661</v>
      </c>
      <c r="I17264" s="102" t="s">
        <v>24940</v>
      </c>
      <c r="J17264" s="102" t="s">
        <v>1</v>
      </c>
      <c r="K17264" s="102" t="s">
        <v>1016</v>
      </c>
      <c r="L17264" s="102" t="s">
        <v>1018</v>
      </c>
      <c r="M17264" s="102" t="s">
        <v>1074</v>
      </c>
      <c r="N17264" s="102">
        <v>6</v>
      </c>
      <c r="O17264" s="102" t="s">
        <v>26235</v>
      </c>
    </row>
    <row r="17265" spans="1:15" x14ac:dyDescent="0.25">
      <c r="A17265" s="102" t="s">
        <v>27608</v>
      </c>
      <c r="B17265" s="103" t="s">
        <v>1304</v>
      </c>
      <c r="C17265" s="103" t="s">
        <v>274</v>
      </c>
      <c r="D17265" s="102" t="s">
        <v>152</v>
      </c>
      <c r="E17265" s="102" t="s">
        <v>275</v>
      </c>
      <c r="F17265" s="102" t="s">
        <v>27609</v>
      </c>
      <c r="H17265" s="102">
        <v>45661</v>
      </c>
      <c r="I17265" s="102" t="s">
        <v>24940</v>
      </c>
      <c r="J17265" s="102" t="s">
        <v>1</v>
      </c>
      <c r="K17265" s="102" t="s">
        <v>1016</v>
      </c>
      <c r="L17265" s="102" t="s">
        <v>1018</v>
      </c>
      <c r="M17265" s="102" t="s">
        <v>1074</v>
      </c>
      <c r="N17265" s="102">
        <v>6</v>
      </c>
      <c r="O17265" s="102" t="s">
        <v>26235</v>
      </c>
    </row>
    <row r="17266" spans="1:15" x14ac:dyDescent="0.25">
      <c r="A17266" s="102" t="s">
        <v>27608</v>
      </c>
      <c r="B17266" s="103" t="s">
        <v>27610</v>
      </c>
      <c r="C17266" s="103" t="s">
        <v>1082</v>
      </c>
      <c r="D17266" s="102" t="s">
        <v>152</v>
      </c>
      <c r="E17266" s="102" t="s">
        <v>275</v>
      </c>
      <c r="F17266" s="102" t="s">
        <v>27611</v>
      </c>
      <c r="G17266" s="102">
        <v>2082013</v>
      </c>
      <c r="H17266" s="102">
        <v>45661</v>
      </c>
      <c r="I17266" s="102" t="s">
        <v>24940</v>
      </c>
      <c r="J17266" s="102" t="s">
        <v>1</v>
      </c>
      <c r="K17266" s="102" t="s">
        <v>1016</v>
      </c>
      <c r="L17266" s="102" t="s">
        <v>1018</v>
      </c>
      <c r="M17266" s="102" t="s">
        <v>1082</v>
      </c>
      <c r="N17266" s="102">
        <v>6</v>
      </c>
      <c r="O17266" s="102" t="s">
        <v>26235</v>
      </c>
    </row>
    <row r="17267" spans="1:15" x14ac:dyDescent="0.25">
      <c r="A17267" s="102" t="s">
        <v>27608</v>
      </c>
      <c r="B17267" s="103" t="s">
        <v>2570</v>
      </c>
      <c r="C17267" s="103" t="s">
        <v>1082</v>
      </c>
      <c r="D17267" s="102" t="s">
        <v>152</v>
      </c>
      <c r="E17267" s="102" t="s">
        <v>275</v>
      </c>
      <c r="F17267" s="102" t="s">
        <v>27612</v>
      </c>
      <c r="G17267" s="102" t="s">
        <v>27613</v>
      </c>
      <c r="H17267" s="102">
        <v>45661</v>
      </c>
      <c r="I17267" s="102" t="s">
        <v>24940</v>
      </c>
      <c r="J17267" s="102" t="s">
        <v>1</v>
      </c>
      <c r="K17267" s="102" t="s">
        <v>1016</v>
      </c>
      <c r="L17267" s="102" t="s">
        <v>1018</v>
      </c>
      <c r="M17267" s="102" t="s">
        <v>1082</v>
      </c>
      <c r="N17267" s="102">
        <v>6</v>
      </c>
      <c r="O17267" s="102" t="s">
        <v>26235</v>
      </c>
    </row>
    <row r="17268" spans="1:15" x14ac:dyDescent="0.25">
      <c r="A17268" s="102" t="s">
        <v>12177</v>
      </c>
      <c r="B17268" s="103" t="s">
        <v>13353</v>
      </c>
      <c r="C17268" s="103" t="s">
        <v>1082</v>
      </c>
      <c r="D17268" s="102" t="s">
        <v>152</v>
      </c>
      <c r="E17268" s="102" t="s">
        <v>275</v>
      </c>
      <c r="F17268" s="102" t="s">
        <v>27614</v>
      </c>
      <c r="G17268" s="102">
        <v>1092016</v>
      </c>
      <c r="H17268" s="102">
        <v>45661</v>
      </c>
      <c r="I17268" s="102" t="s">
        <v>24940</v>
      </c>
      <c r="J17268" s="102" t="s">
        <v>1</v>
      </c>
      <c r="K17268" s="102" t="s">
        <v>1016</v>
      </c>
      <c r="L17268" s="102" t="s">
        <v>1018</v>
      </c>
      <c r="M17268" s="102" t="s">
        <v>1082</v>
      </c>
      <c r="N17268" s="102">
        <v>6</v>
      </c>
      <c r="O17268" s="102" t="s">
        <v>26235</v>
      </c>
    </row>
    <row r="17269" spans="1:15" x14ac:dyDescent="0.25">
      <c r="A17269" s="102" t="s">
        <v>12177</v>
      </c>
      <c r="B17269" s="103" t="s">
        <v>1122</v>
      </c>
      <c r="C17269" s="103" t="s">
        <v>274</v>
      </c>
      <c r="D17269" s="102" t="s">
        <v>152</v>
      </c>
      <c r="E17269" s="102" t="s">
        <v>275</v>
      </c>
      <c r="F17269" s="102" t="s">
        <v>27615</v>
      </c>
      <c r="H17269" s="102">
        <v>45661</v>
      </c>
      <c r="I17269" s="102" t="s">
        <v>24940</v>
      </c>
      <c r="J17269" s="102" t="s">
        <v>1</v>
      </c>
      <c r="K17269" s="102" t="s">
        <v>1016</v>
      </c>
      <c r="L17269" s="102" t="s">
        <v>1018</v>
      </c>
      <c r="M17269" s="102" t="s">
        <v>1074</v>
      </c>
      <c r="N17269" s="102">
        <v>6</v>
      </c>
      <c r="O17269" s="102" t="s">
        <v>26235</v>
      </c>
    </row>
    <row r="17270" spans="1:15" x14ac:dyDescent="0.25">
      <c r="A17270" s="102" t="s">
        <v>12177</v>
      </c>
      <c r="B17270" s="103" t="s">
        <v>1345</v>
      </c>
      <c r="C17270" s="103" t="s">
        <v>1082</v>
      </c>
      <c r="D17270" s="102" t="s">
        <v>152</v>
      </c>
      <c r="E17270" s="102" t="s">
        <v>275</v>
      </c>
      <c r="F17270" s="102" t="s">
        <v>27616</v>
      </c>
      <c r="G17270" s="102" t="s">
        <v>27617</v>
      </c>
      <c r="H17270" s="102">
        <v>45661</v>
      </c>
      <c r="I17270" s="102" t="s">
        <v>24940</v>
      </c>
      <c r="J17270" s="102" t="s">
        <v>1</v>
      </c>
      <c r="K17270" s="102" t="s">
        <v>1016</v>
      </c>
      <c r="L17270" s="102" t="s">
        <v>1018</v>
      </c>
      <c r="M17270" s="102" t="s">
        <v>1082</v>
      </c>
      <c r="N17270" s="102">
        <v>6</v>
      </c>
      <c r="O17270" s="102" t="s">
        <v>26235</v>
      </c>
    </row>
    <row r="17271" spans="1:15" x14ac:dyDescent="0.25">
      <c r="A17271" s="102" t="s">
        <v>12177</v>
      </c>
      <c r="B17271" s="103" t="s">
        <v>23164</v>
      </c>
      <c r="C17271" s="103" t="s">
        <v>1082</v>
      </c>
      <c r="D17271" s="102" t="s">
        <v>152</v>
      </c>
      <c r="E17271" s="102" t="s">
        <v>275</v>
      </c>
      <c r="F17271" s="102" t="s">
        <v>27618</v>
      </c>
      <c r="G17271" s="102" t="s">
        <v>27619</v>
      </c>
      <c r="H17271" s="102">
        <v>45661</v>
      </c>
      <c r="I17271" s="102" t="s">
        <v>24940</v>
      </c>
      <c r="J17271" s="102" t="s">
        <v>1</v>
      </c>
      <c r="K17271" s="102" t="s">
        <v>1016</v>
      </c>
      <c r="L17271" s="102" t="s">
        <v>1018</v>
      </c>
      <c r="M17271" s="102" t="s">
        <v>1082</v>
      </c>
      <c r="N17271" s="102">
        <v>6</v>
      </c>
      <c r="O17271" s="102" t="s">
        <v>26235</v>
      </c>
    </row>
    <row r="17272" spans="1:15" x14ac:dyDescent="0.25">
      <c r="A17272" s="102" t="s">
        <v>23115</v>
      </c>
      <c r="B17272" s="103" t="s">
        <v>23116</v>
      </c>
      <c r="C17272" s="103" t="s">
        <v>1081</v>
      </c>
      <c r="D17272" s="102" t="s">
        <v>282</v>
      </c>
      <c r="E17272" s="102" t="s">
        <v>275</v>
      </c>
      <c r="F17272" s="102" t="s">
        <v>27620</v>
      </c>
      <c r="G17272" s="102" t="s">
        <v>27621</v>
      </c>
      <c r="H17272" s="102">
        <v>45661</v>
      </c>
      <c r="I17272" s="102" t="s">
        <v>24940</v>
      </c>
      <c r="J17272" s="102" t="s">
        <v>1</v>
      </c>
      <c r="K17272" s="102" t="s">
        <v>1016</v>
      </c>
      <c r="L17272" s="102" t="s">
        <v>1018</v>
      </c>
      <c r="M17272" s="102" t="s">
        <v>1082</v>
      </c>
      <c r="N17272" s="102">
        <v>6</v>
      </c>
      <c r="O17272" s="102" t="s">
        <v>26235</v>
      </c>
    </row>
    <row r="17273" spans="1:15" x14ac:dyDescent="0.25">
      <c r="A17273" s="102" t="s">
        <v>23115</v>
      </c>
      <c r="B17273" s="103" t="s">
        <v>4050</v>
      </c>
      <c r="C17273" s="103" t="s">
        <v>1081</v>
      </c>
      <c r="D17273" s="102" t="s">
        <v>282</v>
      </c>
      <c r="E17273" s="102" t="s">
        <v>275</v>
      </c>
      <c r="F17273" s="102" t="s">
        <v>27622</v>
      </c>
      <c r="G17273" s="102">
        <v>2042014</v>
      </c>
      <c r="H17273" s="102">
        <v>45661</v>
      </c>
      <c r="I17273" s="102" t="s">
        <v>24940</v>
      </c>
      <c r="J17273" s="102" t="s">
        <v>1</v>
      </c>
      <c r="K17273" s="102" t="s">
        <v>1016</v>
      </c>
      <c r="L17273" s="102" t="s">
        <v>1018</v>
      </c>
      <c r="M17273" s="102" t="s">
        <v>1082</v>
      </c>
      <c r="N17273" s="102">
        <v>6</v>
      </c>
      <c r="O17273" s="102" t="s">
        <v>26235</v>
      </c>
    </row>
    <row r="17274" spans="1:15" x14ac:dyDescent="0.25">
      <c r="A17274" s="102" t="s">
        <v>23167</v>
      </c>
      <c r="B17274" s="103" t="s">
        <v>21823</v>
      </c>
      <c r="C17274" s="103" t="s">
        <v>1225</v>
      </c>
      <c r="D17274" s="102" t="s">
        <v>282</v>
      </c>
      <c r="E17274" s="102" t="s">
        <v>275</v>
      </c>
      <c r="F17274" s="102" t="s">
        <v>27623</v>
      </c>
      <c r="H17274" s="102">
        <v>45661</v>
      </c>
      <c r="I17274" s="102" t="s">
        <v>24940</v>
      </c>
      <c r="J17274" s="102" t="s">
        <v>1</v>
      </c>
      <c r="K17274" s="102" t="s">
        <v>1016</v>
      </c>
      <c r="L17274" s="102" t="s">
        <v>1018</v>
      </c>
      <c r="M17274" s="102" t="s">
        <v>1074</v>
      </c>
      <c r="N17274" s="102">
        <v>6</v>
      </c>
      <c r="O17274" s="102" t="s">
        <v>26235</v>
      </c>
    </row>
    <row r="17275" spans="1:15" x14ac:dyDescent="0.25">
      <c r="A17275" s="102" t="s">
        <v>27624</v>
      </c>
      <c r="B17275" s="103" t="s">
        <v>1122</v>
      </c>
      <c r="C17275" s="103" t="s">
        <v>1077</v>
      </c>
      <c r="D17275" s="102" t="s">
        <v>282</v>
      </c>
      <c r="E17275" s="102" t="s">
        <v>275</v>
      </c>
      <c r="F17275" s="102" t="s">
        <v>27625</v>
      </c>
      <c r="H17275" s="102">
        <v>45661</v>
      </c>
      <c r="I17275" s="102" t="s">
        <v>24940</v>
      </c>
      <c r="J17275" s="102" t="s">
        <v>1</v>
      </c>
      <c r="K17275" s="102" t="s">
        <v>1016</v>
      </c>
      <c r="L17275" s="102" t="s">
        <v>1018</v>
      </c>
      <c r="M17275" s="102" t="s">
        <v>1074</v>
      </c>
      <c r="N17275" s="102">
        <v>6</v>
      </c>
      <c r="O17275" s="102" t="s">
        <v>26235</v>
      </c>
    </row>
    <row r="17276" spans="1:15" x14ac:dyDescent="0.25">
      <c r="A17276" s="102" t="s">
        <v>27626</v>
      </c>
      <c r="B17276" s="103" t="s">
        <v>1098</v>
      </c>
      <c r="C17276" s="103" t="s">
        <v>1225</v>
      </c>
      <c r="D17276" s="102" t="s">
        <v>282</v>
      </c>
      <c r="E17276" s="102" t="s">
        <v>275</v>
      </c>
      <c r="F17276" s="102" t="s">
        <v>27627</v>
      </c>
      <c r="H17276" s="102">
        <v>45661</v>
      </c>
      <c r="I17276" s="102" t="s">
        <v>24940</v>
      </c>
      <c r="J17276" s="102" t="s">
        <v>1</v>
      </c>
      <c r="K17276" s="102" t="s">
        <v>1016</v>
      </c>
      <c r="L17276" s="102" t="s">
        <v>1018</v>
      </c>
      <c r="M17276" s="102" t="s">
        <v>1074</v>
      </c>
      <c r="N17276" s="102">
        <v>6</v>
      </c>
      <c r="O17276" s="102" t="s">
        <v>26235</v>
      </c>
    </row>
    <row r="17277" spans="1:15" x14ac:dyDescent="0.25">
      <c r="A17277" s="102" t="s">
        <v>24119</v>
      </c>
      <c r="B17277" s="103" t="s">
        <v>25461</v>
      </c>
      <c r="C17277" s="103" t="s">
        <v>1360</v>
      </c>
      <c r="D17277" s="102" t="s">
        <v>2881</v>
      </c>
      <c r="E17277" s="102" t="s">
        <v>275</v>
      </c>
      <c r="F17277" s="102" t="s">
        <v>27628</v>
      </c>
      <c r="H17277" s="102">
        <v>45662</v>
      </c>
      <c r="I17277" s="102" t="s">
        <v>25447</v>
      </c>
      <c r="J17277" s="102" t="s">
        <v>1</v>
      </c>
      <c r="K17277" s="102" t="s">
        <v>2</v>
      </c>
      <c r="L17277" s="102" t="s">
        <v>24</v>
      </c>
      <c r="M17277" s="102" t="s">
        <v>1074</v>
      </c>
      <c r="N17277" s="102">
        <v>7</v>
      </c>
      <c r="O17277" s="102" t="s">
        <v>26235</v>
      </c>
    </row>
    <row r="17278" spans="1:15" x14ac:dyDescent="0.25">
      <c r="A17278" s="102" t="s">
        <v>24119</v>
      </c>
      <c r="B17278" s="103" t="s">
        <v>24781</v>
      </c>
      <c r="C17278" s="103" t="s">
        <v>1118</v>
      </c>
      <c r="D17278" s="102" t="s">
        <v>2881</v>
      </c>
      <c r="E17278" s="102" t="s">
        <v>275</v>
      </c>
      <c r="F17278" s="102" t="s">
        <v>27629</v>
      </c>
      <c r="H17278" s="102">
        <v>45662</v>
      </c>
      <c r="I17278" s="102" t="s">
        <v>25447</v>
      </c>
      <c r="J17278" s="102" t="s">
        <v>1</v>
      </c>
      <c r="K17278" s="102" t="s">
        <v>2</v>
      </c>
      <c r="L17278" s="102" t="s">
        <v>24</v>
      </c>
      <c r="M17278" s="102" t="s">
        <v>1074</v>
      </c>
      <c r="N17278" s="102">
        <v>7</v>
      </c>
      <c r="O17278" s="102" t="s">
        <v>26235</v>
      </c>
    </row>
    <row r="17279" spans="1:15" x14ac:dyDescent="0.25">
      <c r="A17279" s="102" t="s">
        <v>2842</v>
      </c>
      <c r="B17279" s="103" t="s">
        <v>1669</v>
      </c>
      <c r="C17279" s="103" t="s">
        <v>274</v>
      </c>
      <c r="D17279" s="102" t="s">
        <v>303</v>
      </c>
      <c r="E17279" s="102" t="s">
        <v>275</v>
      </c>
      <c r="F17279" s="102" t="s">
        <v>27630</v>
      </c>
      <c r="H17279" s="102">
        <v>45662</v>
      </c>
      <c r="I17279" s="102" t="s">
        <v>25447</v>
      </c>
      <c r="J17279" s="102" t="s">
        <v>1</v>
      </c>
      <c r="K17279" s="102" t="s">
        <v>2</v>
      </c>
      <c r="L17279" s="102" t="s">
        <v>24</v>
      </c>
      <c r="M17279" s="102" t="s">
        <v>1074</v>
      </c>
      <c r="N17279" s="102">
        <v>7</v>
      </c>
      <c r="O17279" s="102" t="s">
        <v>26235</v>
      </c>
    </row>
    <row r="17280" spans="1:15" x14ac:dyDescent="0.25">
      <c r="A17280" s="102" t="s">
        <v>22286</v>
      </c>
      <c r="B17280" s="103" t="s">
        <v>12950</v>
      </c>
      <c r="C17280" s="103" t="s">
        <v>1118</v>
      </c>
      <c r="D17280" s="102" t="s">
        <v>2881</v>
      </c>
      <c r="E17280" s="102" t="s">
        <v>275</v>
      </c>
      <c r="F17280" s="102" t="s">
        <v>27631</v>
      </c>
      <c r="H17280" s="102">
        <v>45662</v>
      </c>
      <c r="I17280" s="102" t="s">
        <v>25447</v>
      </c>
      <c r="J17280" s="102" t="s">
        <v>1</v>
      </c>
      <c r="K17280" s="102" t="s">
        <v>2</v>
      </c>
      <c r="L17280" s="102" t="s">
        <v>24</v>
      </c>
      <c r="M17280" s="102" t="s">
        <v>1074</v>
      </c>
      <c r="N17280" s="102">
        <v>7</v>
      </c>
      <c r="O17280" s="102" t="s">
        <v>26235</v>
      </c>
    </row>
    <row r="17281" spans="1:15" x14ac:dyDescent="0.25">
      <c r="A17281" s="102" t="s">
        <v>27632</v>
      </c>
      <c r="B17281" s="103" t="s">
        <v>24874</v>
      </c>
      <c r="C17281" s="103" t="s">
        <v>1118</v>
      </c>
      <c r="D17281" s="102" t="s">
        <v>2881</v>
      </c>
      <c r="E17281" s="102" t="s">
        <v>275</v>
      </c>
      <c r="F17281" s="102" t="s">
        <v>27633</v>
      </c>
      <c r="H17281" s="102">
        <v>45662</v>
      </c>
      <c r="I17281" s="102" t="s">
        <v>25447</v>
      </c>
      <c r="J17281" s="102" t="s">
        <v>1</v>
      </c>
      <c r="K17281" s="102" t="s">
        <v>2</v>
      </c>
      <c r="L17281" s="102" t="s">
        <v>24</v>
      </c>
      <c r="M17281" s="102" t="s">
        <v>1074</v>
      </c>
      <c r="N17281" s="102">
        <v>7</v>
      </c>
      <c r="O17281" s="102" t="s">
        <v>26235</v>
      </c>
    </row>
    <row r="17282" spans="1:15" x14ac:dyDescent="0.25">
      <c r="A17282" s="102" t="s">
        <v>27634</v>
      </c>
      <c r="B17282" s="103" t="s">
        <v>21744</v>
      </c>
      <c r="C17282" s="103" t="s">
        <v>1118</v>
      </c>
      <c r="D17282" s="102" t="s">
        <v>2881</v>
      </c>
      <c r="E17282" s="102" t="s">
        <v>275</v>
      </c>
      <c r="F17282" s="102" t="s">
        <v>27635</v>
      </c>
      <c r="H17282" s="102">
        <v>45662</v>
      </c>
      <c r="I17282" s="102" t="s">
        <v>25447</v>
      </c>
      <c r="J17282" s="102" t="s">
        <v>1</v>
      </c>
      <c r="K17282" s="102" t="s">
        <v>2</v>
      </c>
      <c r="L17282" s="102" t="s">
        <v>24</v>
      </c>
      <c r="M17282" s="102" t="s">
        <v>1074</v>
      </c>
      <c r="N17282" s="102">
        <v>7</v>
      </c>
      <c r="O17282" s="102" t="s">
        <v>26235</v>
      </c>
    </row>
    <row r="17283" spans="1:15" x14ac:dyDescent="0.25">
      <c r="A17283" s="102" t="s">
        <v>11312</v>
      </c>
      <c r="B17283" s="103" t="s">
        <v>3794</v>
      </c>
      <c r="C17283" s="103" t="s">
        <v>1118</v>
      </c>
      <c r="D17283" s="102" t="s">
        <v>152</v>
      </c>
      <c r="E17283" s="102" t="s">
        <v>275</v>
      </c>
      <c r="F17283" s="102" t="s">
        <v>27636</v>
      </c>
      <c r="H17283" s="102">
        <v>45662</v>
      </c>
      <c r="I17283" s="102" t="s">
        <v>25447</v>
      </c>
      <c r="J17283" s="102" t="s">
        <v>1</v>
      </c>
      <c r="K17283" s="102" t="s">
        <v>2</v>
      </c>
      <c r="L17283" s="102" t="s">
        <v>24</v>
      </c>
      <c r="M17283" s="102" t="s">
        <v>1074</v>
      </c>
      <c r="N17283" s="102">
        <v>7</v>
      </c>
      <c r="O17283" s="102" t="s">
        <v>26235</v>
      </c>
    </row>
    <row r="17284" spans="1:15" x14ac:dyDescent="0.25">
      <c r="A17284" s="102" t="s">
        <v>2269</v>
      </c>
      <c r="B17284" s="103" t="s">
        <v>2097</v>
      </c>
      <c r="C17284" s="103" t="s">
        <v>274</v>
      </c>
      <c r="D17284" s="102" t="s">
        <v>152</v>
      </c>
      <c r="E17284" s="102" t="s">
        <v>276</v>
      </c>
      <c r="H17284" s="102">
        <v>45662</v>
      </c>
      <c r="I17284" s="102" t="s">
        <v>25447</v>
      </c>
      <c r="J17284" s="102" t="s">
        <v>1</v>
      </c>
      <c r="K17284" s="102" t="s">
        <v>2</v>
      </c>
      <c r="L17284" s="102" t="s">
        <v>24</v>
      </c>
      <c r="M17284" s="102" t="s">
        <v>1074</v>
      </c>
      <c r="N17284" s="102">
        <v>7</v>
      </c>
      <c r="O17284" s="102" t="s">
        <v>26235</v>
      </c>
    </row>
    <row r="17285" spans="1:15" x14ac:dyDescent="0.25">
      <c r="A17285" s="102" t="s">
        <v>3247</v>
      </c>
      <c r="B17285" s="103" t="s">
        <v>25481</v>
      </c>
      <c r="C17285" s="103" t="s">
        <v>1360</v>
      </c>
      <c r="D17285" s="102" t="s">
        <v>2881</v>
      </c>
      <c r="E17285" s="102" t="s">
        <v>275</v>
      </c>
      <c r="F17285" s="102" t="s">
        <v>27637</v>
      </c>
      <c r="H17285" s="102">
        <v>45662</v>
      </c>
      <c r="I17285" s="102" t="s">
        <v>25447</v>
      </c>
      <c r="J17285" s="102" t="s">
        <v>1</v>
      </c>
      <c r="K17285" s="102" t="s">
        <v>2</v>
      </c>
      <c r="L17285" s="102" t="s">
        <v>24</v>
      </c>
      <c r="M17285" s="102" t="s">
        <v>1074</v>
      </c>
      <c r="N17285" s="102">
        <v>7</v>
      </c>
      <c r="O17285" s="102" t="s">
        <v>26235</v>
      </c>
    </row>
    <row r="17286" spans="1:15" x14ac:dyDescent="0.25">
      <c r="A17286" s="102" t="s">
        <v>3247</v>
      </c>
      <c r="B17286" s="103" t="s">
        <v>14138</v>
      </c>
      <c r="C17286" s="103" t="s">
        <v>1082</v>
      </c>
      <c r="D17286" s="102" t="s">
        <v>2881</v>
      </c>
      <c r="E17286" s="102" t="s">
        <v>275</v>
      </c>
      <c r="F17286" s="102" t="s">
        <v>27638</v>
      </c>
      <c r="G17286" s="102" t="s">
        <v>27639</v>
      </c>
      <c r="H17286" s="102">
        <v>45662</v>
      </c>
      <c r="I17286" s="102" t="s">
        <v>25447</v>
      </c>
      <c r="J17286" s="102" t="s">
        <v>1</v>
      </c>
      <c r="K17286" s="102" t="s">
        <v>2</v>
      </c>
      <c r="L17286" s="102" t="s">
        <v>24</v>
      </c>
      <c r="M17286" s="102" t="s">
        <v>1082</v>
      </c>
      <c r="N17286" s="102">
        <v>7</v>
      </c>
      <c r="O17286" s="102" t="s">
        <v>26235</v>
      </c>
    </row>
    <row r="17287" spans="1:15" x14ac:dyDescent="0.25">
      <c r="A17287" s="102" t="s">
        <v>3247</v>
      </c>
      <c r="B17287" s="103" t="s">
        <v>5608</v>
      </c>
      <c r="C17287" s="103" t="s">
        <v>1082</v>
      </c>
      <c r="D17287" s="102" t="s">
        <v>2881</v>
      </c>
      <c r="E17287" s="102" t="s">
        <v>275</v>
      </c>
      <c r="F17287" s="102" t="s">
        <v>27640</v>
      </c>
      <c r="G17287" s="102" t="s">
        <v>27641</v>
      </c>
      <c r="H17287" s="102">
        <v>45662</v>
      </c>
      <c r="I17287" s="102" t="s">
        <v>25447</v>
      </c>
      <c r="J17287" s="102" t="s">
        <v>1</v>
      </c>
      <c r="K17287" s="102" t="s">
        <v>2</v>
      </c>
      <c r="L17287" s="102" t="s">
        <v>24</v>
      </c>
      <c r="M17287" s="102" t="s">
        <v>1082</v>
      </c>
      <c r="N17287" s="102">
        <v>7</v>
      </c>
      <c r="O17287" s="102" t="s">
        <v>26235</v>
      </c>
    </row>
    <row r="17288" spans="1:15" x14ac:dyDescent="0.25">
      <c r="A17288" s="102" t="s">
        <v>3247</v>
      </c>
      <c r="B17288" s="103" t="s">
        <v>1250</v>
      </c>
      <c r="C17288" s="103" t="s">
        <v>274</v>
      </c>
      <c r="D17288" s="102" t="s">
        <v>283</v>
      </c>
      <c r="E17288" s="102" t="s">
        <v>275</v>
      </c>
      <c r="F17288" s="102" t="s">
        <v>27642</v>
      </c>
      <c r="H17288" s="102">
        <v>45662</v>
      </c>
      <c r="I17288" s="102" t="s">
        <v>25447</v>
      </c>
      <c r="J17288" s="102" t="s">
        <v>1</v>
      </c>
      <c r="K17288" s="102" t="s">
        <v>2</v>
      </c>
      <c r="L17288" s="102" t="s">
        <v>24</v>
      </c>
      <c r="M17288" s="102" t="s">
        <v>1074</v>
      </c>
      <c r="N17288" s="102">
        <v>7</v>
      </c>
      <c r="O17288" s="102" t="s">
        <v>26235</v>
      </c>
    </row>
    <row r="17289" spans="1:15" x14ac:dyDescent="0.25">
      <c r="A17289" s="102" t="s">
        <v>3247</v>
      </c>
      <c r="B17289" s="103" t="s">
        <v>3119</v>
      </c>
      <c r="C17289" s="103" t="s">
        <v>1082</v>
      </c>
      <c r="D17289" s="102" t="s">
        <v>283</v>
      </c>
      <c r="E17289" s="102" t="s">
        <v>275</v>
      </c>
      <c r="F17289" s="102" t="s">
        <v>27643</v>
      </c>
      <c r="H17289" s="102">
        <v>45662</v>
      </c>
      <c r="I17289" s="102" t="s">
        <v>25447</v>
      </c>
      <c r="J17289" s="102" t="s">
        <v>1</v>
      </c>
      <c r="K17289" s="102" t="s">
        <v>2</v>
      </c>
      <c r="L17289" s="102" t="s">
        <v>24</v>
      </c>
      <c r="M17289" s="102" t="s">
        <v>1082</v>
      </c>
      <c r="N17289" s="102">
        <v>7</v>
      </c>
      <c r="O17289" s="102" t="s">
        <v>26235</v>
      </c>
    </row>
    <row r="17290" spans="1:15" x14ac:dyDescent="0.25">
      <c r="A17290" s="102" t="s">
        <v>3247</v>
      </c>
      <c r="B17290" s="103" t="s">
        <v>25476</v>
      </c>
      <c r="C17290" s="103" t="s">
        <v>277</v>
      </c>
      <c r="D17290" s="102" t="s">
        <v>283</v>
      </c>
      <c r="E17290" s="102" t="s">
        <v>275</v>
      </c>
      <c r="F17290" s="102" t="s">
        <v>27644</v>
      </c>
      <c r="H17290" s="102">
        <v>45662</v>
      </c>
      <c r="I17290" s="102" t="s">
        <v>25447</v>
      </c>
      <c r="J17290" s="102" t="s">
        <v>1</v>
      </c>
      <c r="K17290" s="102" t="s">
        <v>2</v>
      </c>
      <c r="L17290" s="102" t="s">
        <v>24</v>
      </c>
      <c r="M17290" s="102" t="s">
        <v>1074</v>
      </c>
      <c r="N17290" s="102">
        <v>7</v>
      </c>
      <c r="O17290" s="102" t="s">
        <v>26235</v>
      </c>
    </row>
    <row r="17291" spans="1:15" x14ac:dyDescent="0.25">
      <c r="A17291" s="102" t="s">
        <v>3247</v>
      </c>
      <c r="B17291" s="103" t="s">
        <v>1992</v>
      </c>
      <c r="C17291" s="103" t="s">
        <v>274</v>
      </c>
      <c r="D17291" s="102" t="s">
        <v>283</v>
      </c>
      <c r="E17291" s="102" t="s">
        <v>275</v>
      </c>
      <c r="F17291" s="102" t="s">
        <v>27645</v>
      </c>
      <c r="H17291" s="102">
        <v>45662</v>
      </c>
      <c r="I17291" s="102" t="s">
        <v>25447</v>
      </c>
      <c r="J17291" s="102" t="s">
        <v>1</v>
      </c>
      <c r="K17291" s="102" t="s">
        <v>2</v>
      </c>
      <c r="L17291" s="102" t="s">
        <v>24</v>
      </c>
      <c r="M17291" s="102" t="s">
        <v>1074</v>
      </c>
      <c r="N17291" s="102">
        <v>7</v>
      </c>
      <c r="O17291" s="102" t="s">
        <v>26235</v>
      </c>
    </row>
    <row r="17292" spans="1:15" x14ac:dyDescent="0.25">
      <c r="A17292" s="102" t="s">
        <v>25491</v>
      </c>
      <c r="B17292" s="103" t="s">
        <v>1076</v>
      </c>
      <c r="C17292" s="103" t="s">
        <v>274</v>
      </c>
      <c r="D17292" s="102" t="s">
        <v>152</v>
      </c>
      <c r="E17292" s="102" t="s">
        <v>275</v>
      </c>
      <c r="F17292" s="102" t="s">
        <v>27646</v>
      </c>
      <c r="H17292" s="102">
        <v>45662</v>
      </c>
      <c r="I17292" s="102" t="s">
        <v>25447</v>
      </c>
      <c r="J17292" s="102" t="s">
        <v>1</v>
      </c>
      <c r="K17292" s="102" t="s">
        <v>2</v>
      </c>
      <c r="L17292" s="102" t="s">
        <v>24</v>
      </c>
      <c r="M17292" s="102" t="s">
        <v>1074</v>
      </c>
      <c r="N17292" s="102">
        <v>7</v>
      </c>
      <c r="O17292" s="102" t="s">
        <v>26235</v>
      </c>
    </row>
    <row r="17293" spans="1:15" x14ac:dyDescent="0.25">
      <c r="A17293" s="102" t="s">
        <v>25491</v>
      </c>
      <c r="B17293" s="103" t="s">
        <v>1321</v>
      </c>
      <c r="C17293" s="103" t="s">
        <v>1118</v>
      </c>
      <c r="D17293" s="102" t="s">
        <v>152</v>
      </c>
      <c r="E17293" s="102" t="s">
        <v>275</v>
      </c>
      <c r="F17293" s="102" t="s">
        <v>27647</v>
      </c>
      <c r="H17293" s="102">
        <v>45662</v>
      </c>
      <c r="I17293" s="102" t="s">
        <v>25447</v>
      </c>
      <c r="J17293" s="102" t="s">
        <v>1</v>
      </c>
      <c r="K17293" s="102" t="s">
        <v>2</v>
      </c>
      <c r="L17293" s="102" t="s">
        <v>24</v>
      </c>
      <c r="M17293" s="102" t="s">
        <v>1074</v>
      </c>
      <c r="N17293" s="102">
        <v>7</v>
      </c>
      <c r="O17293" s="102" t="s">
        <v>26235</v>
      </c>
    </row>
    <row r="17294" spans="1:15" x14ac:dyDescent="0.25">
      <c r="A17294" s="102" t="s">
        <v>25494</v>
      </c>
      <c r="B17294" s="103" t="s">
        <v>3289</v>
      </c>
      <c r="C17294" s="103" t="s">
        <v>274</v>
      </c>
      <c r="D17294" s="102" t="s">
        <v>283</v>
      </c>
      <c r="E17294" s="102" t="s">
        <v>275</v>
      </c>
      <c r="F17294" s="102" t="s">
        <v>27648</v>
      </c>
      <c r="H17294" s="102">
        <v>45662</v>
      </c>
      <c r="I17294" s="102" t="s">
        <v>25447</v>
      </c>
      <c r="J17294" s="102" t="s">
        <v>1</v>
      </c>
      <c r="K17294" s="102" t="s">
        <v>2</v>
      </c>
      <c r="L17294" s="102" t="s">
        <v>24</v>
      </c>
      <c r="M17294" s="102" t="s">
        <v>1074</v>
      </c>
      <c r="N17294" s="102">
        <v>7</v>
      </c>
      <c r="O17294" s="102" t="s">
        <v>26235</v>
      </c>
    </row>
    <row r="17295" spans="1:15" x14ac:dyDescent="0.25">
      <c r="A17295" s="102" t="s">
        <v>3471</v>
      </c>
      <c r="B17295" s="103" t="s">
        <v>2198</v>
      </c>
      <c r="C17295" s="103" t="s">
        <v>277</v>
      </c>
      <c r="D17295" s="102" t="s">
        <v>303</v>
      </c>
      <c r="E17295" s="102" t="s">
        <v>275</v>
      </c>
      <c r="F17295" s="102" t="s">
        <v>27649</v>
      </c>
      <c r="H17295" s="102">
        <v>45662</v>
      </c>
      <c r="I17295" s="102" t="s">
        <v>25447</v>
      </c>
      <c r="J17295" s="102" t="s">
        <v>1</v>
      </c>
      <c r="K17295" s="102" t="s">
        <v>2</v>
      </c>
      <c r="L17295" s="102" t="s">
        <v>24</v>
      </c>
      <c r="M17295" s="102" t="s">
        <v>1074</v>
      </c>
      <c r="N17295" s="102">
        <v>7</v>
      </c>
      <c r="O17295" s="102" t="s">
        <v>26235</v>
      </c>
    </row>
    <row r="17296" spans="1:15" x14ac:dyDescent="0.25">
      <c r="A17296" s="102" t="s">
        <v>27650</v>
      </c>
      <c r="B17296" s="103" t="s">
        <v>27651</v>
      </c>
      <c r="C17296" s="103" t="s">
        <v>1118</v>
      </c>
      <c r="D17296" s="102" t="s">
        <v>152</v>
      </c>
      <c r="E17296" s="102" t="s">
        <v>276</v>
      </c>
      <c r="H17296" s="102">
        <v>45662</v>
      </c>
      <c r="I17296" s="102" t="s">
        <v>25447</v>
      </c>
      <c r="J17296" s="102" t="s">
        <v>1</v>
      </c>
      <c r="K17296" s="102" t="s">
        <v>2</v>
      </c>
      <c r="L17296" s="102" t="s">
        <v>24</v>
      </c>
      <c r="M17296" s="102" t="s">
        <v>1074</v>
      </c>
      <c r="N17296" s="102">
        <v>7</v>
      </c>
      <c r="O17296" s="102" t="s">
        <v>26235</v>
      </c>
    </row>
    <row r="17297" spans="1:15" x14ac:dyDescent="0.25">
      <c r="A17297" s="102" t="s">
        <v>27650</v>
      </c>
      <c r="B17297" s="103" t="s">
        <v>27652</v>
      </c>
      <c r="C17297" s="103" t="s">
        <v>1082</v>
      </c>
      <c r="D17297" s="102" t="s">
        <v>152</v>
      </c>
      <c r="E17297" s="102" t="s">
        <v>276</v>
      </c>
      <c r="G17297" s="102" t="s">
        <v>27653</v>
      </c>
      <c r="H17297" s="102">
        <v>45662</v>
      </c>
      <c r="I17297" s="102" t="s">
        <v>25447</v>
      </c>
      <c r="J17297" s="102" t="s">
        <v>1</v>
      </c>
      <c r="K17297" s="102" t="s">
        <v>2</v>
      </c>
      <c r="L17297" s="102" t="s">
        <v>24</v>
      </c>
      <c r="M17297" s="102" t="s">
        <v>1082</v>
      </c>
      <c r="N17297" s="102">
        <v>7</v>
      </c>
      <c r="O17297" s="102" t="s">
        <v>26235</v>
      </c>
    </row>
    <row r="17298" spans="1:15" x14ac:dyDescent="0.25">
      <c r="A17298" s="102" t="s">
        <v>25499</v>
      </c>
      <c r="B17298" s="103" t="s">
        <v>1242</v>
      </c>
      <c r="C17298" s="103" t="s">
        <v>1118</v>
      </c>
      <c r="D17298" s="102" t="s">
        <v>152</v>
      </c>
      <c r="E17298" s="102" t="s">
        <v>275</v>
      </c>
      <c r="F17298" s="102" t="s">
        <v>27654</v>
      </c>
      <c r="H17298" s="102">
        <v>45662</v>
      </c>
      <c r="I17298" s="102" t="s">
        <v>25447</v>
      </c>
      <c r="J17298" s="102" t="s">
        <v>1</v>
      </c>
      <c r="K17298" s="102" t="s">
        <v>2</v>
      </c>
      <c r="L17298" s="102" t="s">
        <v>24</v>
      </c>
      <c r="M17298" s="102" t="s">
        <v>1074</v>
      </c>
      <c r="N17298" s="102">
        <v>7</v>
      </c>
      <c r="O17298" s="102" t="s">
        <v>26235</v>
      </c>
    </row>
    <row r="17299" spans="1:15" x14ac:dyDescent="0.25">
      <c r="A17299" s="102" t="s">
        <v>21827</v>
      </c>
      <c r="B17299" s="103" t="s">
        <v>21828</v>
      </c>
      <c r="C17299" s="103" t="s">
        <v>274</v>
      </c>
      <c r="D17299" s="102" t="s">
        <v>281</v>
      </c>
      <c r="E17299" s="102" t="s">
        <v>276</v>
      </c>
      <c r="H17299" s="102">
        <v>45662</v>
      </c>
      <c r="I17299" s="102" t="s">
        <v>25447</v>
      </c>
      <c r="J17299" s="102" t="s">
        <v>1</v>
      </c>
      <c r="K17299" s="102" t="s">
        <v>2</v>
      </c>
      <c r="L17299" s="102" t="s">
        <v>24</v>
      </c>
      <c r="M17299" s="102" t="s">
        <v>1074</v>
      </c>
      <c r="N17299" s="102">
        <v>7</v>
      </c>
      <c r="O17299" s="102" t="s">
        <v>26235</v>
      </c>
    </row>
    <row r="17300" spans="1:15" x14ac:dyDescent="0.25">
      <c r="A17300" s="102" t="s">
        <v>6728</v>
      </c>
      <c r="B17300" s="103" t="s">
        <v>2495</v>
      </c>
      <c r="C17300" s="103" t="s">
        <v>274</v>
      </c>
      <c r="D17300" s="102" t="s">
        <v>303</v>
      </c>
      <c r="E17300" s="102" t="s">
        <v>275</v>
      </c>
      <c r="F17300" s="102" t="s">
        <v>27655</v>
      </c>
      <c r="H17300" s="102">
        <v>45662</v>
      </c>
      <c r="I17300" s="102" t="s">
        <v>25447</v>
      </c>
      <c r="J17300" s="102" t="s">
        <v>1</v>
      </c>
      <c r="K17300" s="102" t="s">
        <v>2</v>
      </c>
      <c r="L17300" s="102" t="s">
        <v>24</v>
      </c>
      <c r="M17300" s="102" t="s">
        <v>1074</v>
      </c>
      <c r="N17300" s="102">
        <v>7</v>
      </c>
      <c r="O17300" s="102" t="s">
        <v>26235</v>
      </c>
    </row>
    <row r="17301" spans="1:15" x14ac:dyDescent="0.25">
      <c r="A17301" s="102" t="s">
        <v>9605</v>
      </c>
      <c r="B17301" s="103" t="s">
        <v>2109</v>
      </c>
      <c r="C17301" s="103" t="s">
        <v>1118</v>
      </c>
      <c r="D17301" s="102" t="s">
        <v>283</v>
      </c>
      <c r="E17301" s="102" t="s">
        <v>275</v>
      </c>
      <c r="F17301" s="102" t="s">
        <v>27656</v>
      </c>
      <c r="H17301" s="102">
        <v>45662</v>
      </c>
      <c r="I17301" s="102" t="s">
        <v>25447</v>
      </c>
      <c r="J17301" s="102" t="s">
        <v>1</v>
      </c>
      <c r="K17301" s="102" t="s">
        <v>2</v>
      </c>
      <c r="L17301" s="102" t="s">
        <v>24</v>
      </c>
      <c r="M17301" s="102" t="s">
        <v>1074</v>
      </c>
      <c r="N17301" s="102">
        <v>7</v>
      </c>
      <c r="O17301" s="102" t="s">
        <v>26235</v>
      </c>
    </row>
    <row r="17302" spans="1:15" x14ac:dyDescent="0.25">
      <c r="A17302" s="102" t="s">
        <v>9605</v>
      </c>
      <c r="B17302" s="103" t="s">
        <v>22155</v>
      </c>
      <c r="C17302" s="103" t="s">
        <v>274</v>
      </c>
      <c r="D17302" s="102" t="s">
        <v>283</v>
      </c>
      <c r="E17302" s="102" t="s">
        <v>275</v>
      </c>
      <c r="F17302" s="102" t="s">
        <v>27657</v>
      </c>
      <c r="H17302" s="102">
        <v>45662</v>
      </c>
      <c r="I17302" s="102" t="s">
        <v>25447</v>
      </c>
      <c r="J17302" s="102" t="s">
        <v>1</v>
      </c>
      <c r="K17302" s="102" t="s">
        <v>2</v>
      </c>
      <c r="L17302" s="102" t="s">
        <v>24</v>
      </c>
      <c r="M17302" s="102" t="s">
        <v>1074</v>
      </c>
      <c r="N17302" s="102">
        <v>7</v>
      </c>
      <c r="O17302" s="102" t="s">
        <v>26235</v>
      </c>
    </row>
    <row r="17303" spans="1:15" x14ac:dyDescent="0.25">
      <c r="A17303" s="102" t="s">
        <v>3386</v>
      </c>
      <c r="B17303" s="103" t="s">
        <v>1244</v>
      </c>
      <c r="C17303" s="103" t="s">
        <v>274</v>
      </c>
      <c r="D17303" s="102" t="s">
        <v>283</v>
      </c>
      <c r="E17303" s="102" t="s">
        <v>275</v>
      </c>
      <c r="F17303" s="102" t="s">
        <v>27658</v>
      </c>
      <c r="H17303" s="102">
        <v>45662</v>
      </c>
      <c r="I17303" s="102" t="s">
        <v>25447</v>
      </c>
      <c r="J17303" s="102" t="s">
        <v>1</v>
      </c>
      <c r="K17303" s="102" t="s">
        <v>2</v>
      </c>
      <c r="L17303" s="102" t="s">
        <v>24</v>
      </c>
      <c r="M17303" s="102" t="s">
        <v>1074</v>
      </c>
      <c r="N17303" s="102">
        <v>7</v>
      </c>
      <c r="O17303" s="102" t="s">
        <v>26235</v>
      </c>
    </row>
    <row r="17304" spans="1:15" x14ac:dyDescent="0.25">
      <c r="A17304" s="102" t="s">
        <v>6321</v>
      </c>
      <c r="B17304" s="103" t="s">
        <v>1197</v>
      </c>
      <c r="C17304" s="103" t="s">
        <v>274</v>
      </c>
      <c r="D17304" s="102" t="s">
        <v>283</v>
      </c>
      <c r="E17304" s="102" t="s">
        <v>275</v>
      </c>
      <c r="F17304" s="102" t="s">
        <v>27659</v>
      </c>
      <c r="H17304" s="102">
        <v>45662</v>
      </c>
      <c r="I17304" s="102" t="s">
        <v>25447</v>
      </c>
      <c r="J17304" s="102" t="s">
        <v>1</v>
      </c>
      <c r="K17304" s="102" t="s">
        <v>2</v>
      </c>
      <c r="L17304" s="102" t="s">
        <v>24</v>
      </c>
      <c r="M17304" s="102" t="s">
        <v>1074</v>
      </c>
      <c r="N17304" s="102">
        <v>7</v>
      </c>
      <c r="O17304" s="102" t="s">
        <v>26235</v>
      </c>
    </row>
    <row r="17305" spans="1:15" x14ac:dyDescent="0.25">
      <c r="A17305" s="102" t="s">
        <v>6321</v>
      </c>
      <c r="B17305" s="103" t="s">
        <v>2789</v>
      </c>
      <c r="C17305" s="103" t="s">
        <v>277</v>
      </c>
      <c r="D17305" s="102" t="s">
        <v>283</v>
      </c>
      <c r="E17305" s="102" t="s">
        <v>275</v>
      </c>
      <c r="F17305" s="102" t="s">
        <v>27660</v>
      </c>
      <c r="H17305" s="102">
        <v>45662</v>
      </c>
      <c r="I17305" s="102" t="s">
        <v>25447</v>
      </c>
      <c r="J17305" s="102" t="s">
        <v>1</v>
      </c>
      <c r="K17305" s="102" t="s">
        <v>2</v>
      </c>
      <c r="L17305" s="102" t="s">
        <v>24</v>
      </c>
      <c r="M17305" s="102" t="s">
        <v>1074</v>
      </c>
      <c r="N17305" s="102">
        <v>7</v>
      </c>
      <c r="O17305" s="102" t="s">
        <v>26235</v>
      </c>
    </row>
    <row r="17306" spans="1:15" x14ac:dyDescent="0.25">
      <c r="A17306" s="102" t="s">
        <v>6321</v>
      </c>
      <c r="B17306" s="103" t="s">
        <v>9332</v>
      </c>
      <c r="C17306" s="103" t="s">
        <v>277</v>
      </c>
      <c r="D17306" s="102" t="s">
        <v>283</v>
      </c>
      <c r="E17306" s="102" t="s">
        <v>275</v>
      </c>
      <c r="F17306" s="102" t="s">
        <v>27661</v>
      </c>
      <c r="H17306" s="102">
        <v>45662</v>
      </c>
      <c r="I17306" s="102" t="s">
        <v>25447</v>
      </c>
      <c r="J17306" s="102" t="s">
        <v>1</v>
      </c>
      <c r="K17306" s="102" t="s">
        <v>2</v>
      </c>
      <c r="L17306" s="102" t="s">
        <v>24</v>
      </c>
      <c r="M17306" s="102" t="s">
        <v>1074</v>
      </c>
      <c r="N17306" s="102">
        <v>7</v>
      </c>
      <c r="O17306" s="102" t="s">
        <v>26235</v>
      </c>
    </row>
    <row r="17307" spans="1:15" x14ac:dyDescent="0.25">
      <c r="A17307" s="102" t="s">
        <v>6321</v>
      </c>
      <c r="B17307" s="103" t="s">
        <v>2558</v>
      </c>
      <c r="C17307" s="103" t="s">
        <v>274</v>
      </c>
      <c r="D17307" s="102" t="s">
        <v>283</v>
      </c>
      <c r="E17307" s="102" t="s">
        <v>275</v>
      </c>
      <c r="F17307" s="102" t="s">
        <v>27662</v>
      </c>
      <c r="H17307" s="102">
        <v>45662</v>
      </c>
      <c r="I17307" s="102" t="s">
        <v>25447</v>
      </c>
      <c r="J17307" s="102" t="s">
        <v>1</v>
      </c>
      <c r="K17307" s="102" t="s">
        <v>2</v>
      </c>
      <c r="L17307" s="102" t="s">
        <v>24</v>
      </c>
      <c r="M17307" s="102" t="s">
        <v>1074</v>
      </c>
      <c r="N17307" s="102">
        <v>7</v>
      </c>
      <c r="O17307" s="102" t="s">
        <v>26235</v>
      </c>
    </row>
    <row r="17308" spans="1:15" x14ac:dyDescent="0.25">
      <c r="A17308" s="102" t="s">
        <v>25512</v>
      </c>
      <c r="B17308" s="103" t="s">
        <v>1490</v>
      </c>
      <c r="C17308" s="103" t="s">
        <v>277</v>
      </c>
      <c r="D17308" s="102" t="s">
        <v>283</v>
      </c>
      <c r="E17308" s="102" t="s">
        <v>275</v>
      </c>
      <c r="F17308" s="102" t="s">
        <v>27663</v>
      </c>
      <c r="H17308" s="102">
        <v>45662</v>
      </c>
      <c r="I17308" s="102" t="s">
        <v>25447</v>
      </c>
      <c r="J17308" s="102" t="s">
        <v>1</v>
      </c>
      <c r="K17308" s="102" t="s">
        <v>2</v>
      </c>
      <c r="L17308" s="102" t="s">
        <v>24</v>
      </c>
      <c r="M17308" s="102" t="s">
        <v>1074</v>
      </c>
      <c r="N17308" s="102">
        <v>7</v>
      </c>
      <c r="O17308" s="102" t="s">
        <v>26235</v>
      </c>
    </row>
    <row r="17309" spans="1:15" x14ac:dyDescent="0.25">
      <c r="A17309" s="102" t="s">
        <v>27664</v>
      </c>
      <c r="B17309" s="103" t="s">
        <v>1405</v>
      </c>
      <c r="C17309" s="103" t="s">
        <v>277</v>
      </c>
      <c r="D17309" s="102" t="s">
        <v>247</v>
      </c>
      <c r="E17309" s="102" t="s">
        <v>275</v>
      </c>
      <c r="F17309" s="102" t="s">
        <v>27665</v>
      </c>
      <c r="H17309" s="102">
        <v>45662</v>
      </c>
      <c r="I17309" s="102" t="s">
        <v>25447</v>
      </c>
      <c r="J17309" s="102" t="s">
        <v>1</v>
      </c>
      <c r="K17309" s="102" t="s">
        <v>2</v>
      </c>
      <c r="L17309" s="102" t="s">
        <v>24</v>
      </c>
      <c r="M17309" s="102" t="s">
        <v>1074</v>
      </c>
      <c r="N17309" s="102">
        <v>7</v>
      </c>
      <c r="O17309" s="102" t="s">
        <v>26235</v>
      </c>
    </row>
    <row r="17310" spans="1:15" x14ac:dyDescent="0.25">
      <c r="A17310" s="102" t="s">
        <v>27666</v>
      </c>
      <c r="B17310" s="103" t="s">
        <v>23696</v>
      </c>
      <c r="C17310" s="103" t="s">
        <v>274</v>
      </c>
      <c r="D17310" s="102" t="s">
        <v>247</v>
      </c>
      <c r="E17310" s="102" t="s">
        <v>275</v>
      </c>
      <c r="F17310" s="102" t="s">
        <v>27667</v>
      </c>
      <c r="H17310" s="102">
        <v>45662</v>
      </c>
      <c r="I17310" s="102" t="s">
        <v>25447</v>
      </c>
      <c r="J17310" s="102" t="s">
        <v>1</v>
      </c>
      <c r="K17310" s="102" t="s">
        <v>2</v>
      </c>
      <c r="L17310" s="102" t="s">
        <v>24</v>
      </c>
      <c r="M17310" s="102" t="s">
        <v>1074</v>
      </c>
      <c r="N17310" s="102">
        <v>7</v>
      </c>
      <c r="O17310" s="102" t="s">
        <v>26235</v>
      </c>
    </row>
    <row r="17311" spans="1:15" x14ac:dyDescent="0.25">
      <c r="A17311" s="102" t="s">
        <v>25518</v>
      </c>
      <c r="B17311" s="103" t="s">
        <v>3020</v>
      </c>
      <c r="C17311" s="103" t="s">
        <v>274</v>
      </c>
      <c r="D17311" s="102" t="s">
        <v>283</v>
      </c>
      <c r="E17311" s="102" t="s">
        <v>275</v>
      </c>
      <c r="F17311" s="102" t="s">
        <v>27668</v>
      </c>
      <c r="H17311" s="102">
        <v>45662</v>
      </c>
      <c r="I17311" s="102" t="s">
        <v>25447</v>
      </c>
      <c r="J17311" s="102" t="s">
        <v>1</v>
      </c>
      <c r="K17311" s="102" t="s">
        <v>2</v>
      </c>
      <c r="L17311" s="102" t="s">
        <v>24</v>
      </c>
      <c r="M17311" s="102" t="s">
        <v>1074</v>
      </c>
      <c r="N17311" s="102">
        <v>7</v>
      </c>
      <c r="O17311" s="102" t="s">
        <v>26235</v>
      </c>
    </row>
    <row r="17312" spans="1:15" x14ac:dyDescent="0.25">
      <c r="A17312" s="102" t="s">
        <v>25518</v>
      </c>
      <c r="B17312" s="103" t="s">
        <v>5570</v>
      </c>
      <c r="C17312" s="103" t="s">
        <v>277</v>
      </c>
      <c r="D17312" s="102" t="s">
        <v>283</v>
      </c>
      <c r="E17312" s="102" t="s">
        <v>275</v>
      </c>
      <c r="F17312" s="102" t="s">
        <v>27669</v>
      </c>
      <c r="H17312" s="102">
        <v>45662</v>
      </c>
      <c r="I17312" s="102" t="s">
        <v>25447</v>
      </c>
      <c r="J17312" s="102" t="s">
        <v>1</v>
      </c>
      <c r="K17312" s="102" t="s">
        <v>2</v>
      </c>
      <c r="L17312" s="102" t="s">
        <v>24</v>
      </c>
      <c r="M17312" s="102" t="s">
        <v>1074</v>
      </c>
      <c r="N17312" s="102">
        <v>7</v>
      </c>
      <c r="O17312" s="102" t="s">
        <v>26235</v>
      </c>
    </row>
    <row r="17313" spans="1:15" x14ac:dyDescent="0.25">
      <c r="A17313" s="102" t="s">
        <v>12996</v>
      </c>
      <c r="B17313" s="103" t="s">
        <v>2767</v>
      </c>
      <c r="C17313" s="103" t="s">
        <v>1118</v>
      </c>
      <c r="D17313" s="102" t="s">
        <v>152</v>
      </c>
      <c r="E17313" s="102" t="s">
        <v>275</v>
      </c>
      <c r="F17313" s="102" t="s">
        <v>27670</v>
      </c>
      <c r="H17313" s="102">
        <v>45662</v>
      </c>
      <c r="I17313" s="102" t="s">
        <v>25447</v>
      </c>
      <c r="J17313" s="102" t="s">
        <v>1</v>
      </c>
      <c r="K17313" s="102" t="s">
        <v>2</v>
      </c>
      <c r="L17313" s="102" t="s">
        <v>24</v>
      </c>
      <c r="M17313" s="102" t="s">
        <v>1074</v>
      </c>
      <c r="N17313" s="102">
        <v>7</v>
      </c>
      <c r="O17313" s="102" t="s">
        <v>26235</v>
      </c>
    </row>
    <row r="17314" spans="1:15" x14ac:dyDescent="0.25">
      <c r="A17314" s="102" t="s">
        <v>2028</v>
      </c>
      <c r="B17314" s="103" t="s">
        <v>14091</v>
      </c>
      <c r="C17314" s="103" t="s">
        <v>1118</v>
      </c>
      <c r="D17314" s="102" t="s">
        <v>2881</v>
      </c>
      <c r="E17314" s="102" t="s">
        <v>275</v>
      </c>
      <c r="F17314" s="102" t="s">
        <v>27671</v>
      </c>
      <c r="H17314" s="102">
        <v>45662</v>
      </c>
      <c r="I17314" s="102" t="s">
        <v>25447</v>
      </c>
      <c r="J17314" s="102" t="s">
        <v>1</v>
      </c>
      <c r="K17314" s="102" t="s">
        <v>2</v>
      </c>
      <c r="L17314" s="102" t="s">
        <v>24</v>
      </c>
      <c r="M17314" s="102" t="s">
        <v>1074</v>
      </c>
      <c r="N17314" s="102">
        <v>7</v>
      </c>
      <c r="O17314" s="102" t="s">
        <v>26235</v>
      </c>
    </row>
    <row r="17315" spans="1:15" x14ac:dyDescent="0.25">
      <c r="A17315" s="102" t="s">
        <v>24195</v>
      </c>
      <c r="B17315" s="103" t="s">
        <v>2050</v>
      </c>
      <c r="C17315" s="103" t="s">
        <v>274</v>
      </c>
      <c r="D17315" s="102" t="s">
        <v>152</v>
      </c>
      <c r="E17315" s="102" t="s">
        <v>275</v>
      </c>
      <c r="F17315" s="102" t="s">
        <v>27672</v>
      </c>
      <c r="H17315" s="102">
        <v>45662</v>
      </c>
      <c r="I17315" s="102" t="s">
        <v>25447</v>
      </c>
      <c r="J17315" s="102" t="s">
        <v>1</v>
      </c>
      <c r="K17315" s="102" t="s">
        <v>2</v>
      </c>
      <c r="L17315" s="102" t="s">
        <v>24</v>
      </c>
      <c r="M17315" s="102" t="s">
        <v>1074</v>
      </c>
      <c r="N17315" s="102">
        <v>7</v>
      </c>
      <c r="O17315" s="102" t="s">
        <v>26235</v>
      </c>
    </row>
    <row r="17316" spans="1:15" x14ac:dyDescent="0.25">
      <c r="A17316" s="102" t="s">
        <v>27673</v>
      </c>
      <c r="B17316" s="103" t="s">
        <v>2064</v>
      </c>
      <c r="C17316" s="103" t="s">
        <v>274</v>
      </c>
      <c r="D17316" s="102" t="s">
        <v>152</v>
      </c>
      <c r="E17316" s="102" t="s">
        <v>275</v>
      </c>
      <c r="F17316" s="102" t="s">
        <v>27674</v>
      </c>
      <c r="H17316" s="102">
        <v>45662</v>
      </c>
      <c r="I17316" s="102" t="s">
        <v>25447</v>
      </c>
      <c r="J17316" s="102" t="s">
        <v>1</v>
      </c>
      <c r="K17316" s="102" t="s">
        <v>2</v>
      </c>
      <c r="L17316" s="102" t="s">
        <v>24</v>
      </c>
      <c r="M17316" s="102" t="s">
        <v>1074</v>
      </c>
      <c r="N17316" s="102">
        <v>7</v>
      </c>
      <c r="O17316" s="102" t="s">
        <v>26235</v>
      </c>
    </row>
    <row r="17317" spans="1:15" x14ac:dyDescent="0.25">
      <c r="A17317" s="102" t="s">
        <v>19183</v>
      </c>
      <c r="B17317" s="103" t="s">
        <v>13780</v>
      </c>
      <c r="C17317" s="103" t="s">
        <v>1118</v>
      </c>
      <c r="D17317" s="102" t="s">
        <v>152</v>
      </c>
      <c r="E17317" s="102" t="s">
        <v>276</v>
      </c>
      <c r="H17317" s="102">
        <v>45662</v>
      </c>
      <c r="I17317" s="102" t="s">
        <v>25447</v>
      </c>
      <c r="J17317" s="102" t="s">
        <v>1</v>
      </c>
      <c r="K17317" s="102" t="s">
        <v>2</v>
      </c>
      <c r="L17317" s="102" t="s">
        <v>24</v>
      </c>
      <c r="M17317" s="102" t="s">
        <v>1074</v>
      </c>
      <c r="N17317" s="102">
        <v>7</v>
      </c>
      <c r="O17317" s="102" t="s">
        <v>26235</v>
      </c>
    </row>
    <row r="17318" spans="1:15" x14ac:dyDescent="0.25">
      <c r="A17318" s="102" t="s">
        <v>19183</v>
      </c>
      <c r="B17318" s="103" t="s">
        <v>2738</v>
      </c>
      <c r="C17318" s="103" t="s">
        <v>1082</v>
      </c>
      <c r="D17318" s="102" t="s">
        <v>152</v>
      </c>
      <c r="E17318" s="102" t="s">
        <v>275</v>
      </c>
      <c r="F17318" s="102" t="s">
        <v>5723</v>
      </c>
      <c r="G17318" s="102" t="s">
        <v>27675</v>
      </c>
      <c r="H17318" s="102">
        <v>45662</v>
      </c>
      <c r="I17318" s="102" t="s">
        <v>25447</v>
      </c>
      <c r="J17318" s="102" t="s">
        <v>1</v>
      </c>
      <c r="K17318" s="102" t="s">
        <v>2</v>
      </c>
      <c r="L17318" s="102" t="s">
        <v>24</v>
      </c>
      <c r="M17318" s="102" t="s">
        <v>1082</v>
      </c>
      <c r="N17318" s="102">
        <v>7</v>
      </c>
      <c r="O17318" s="102" t="s">
        <v>26235</v>
      </c>
    </row>
    <row r="17319" spans="1:15" x14ac:dyDescent="0.25">
      <c r="A17319" s="102" t="s">
        <v>19183</v>
      </c>
      <c r="B17319" s="103" t="s">
        <v>1270</v>
      </c>
      <c r="C17319" s="103" t="s">
        <v>1118</v>
      </c>
      <c r="D17319" s="102" t="s">
        <v>152</v>
      </c>
      <c r="E17319" s="102" t="s">
        <v>275</v>
      </c>
      <c r="F17319" s="102" t="s">
        <v>5722</v>
      </c>
      <c r="H17319" s="102">
        <v>45662</v>
      </c>
      <c r="I17319" s="102" t="s">
        <v>25447</v>
      </c>
      <c r="J17319" s="102" t="s">
        <v>1</v>
      </c>
      <c r="K17319" s="102" t="s">
        <v>2</v>
      </c>
      <c r="L17319" s="102" t="s">
        <v>24</v>
      </c>
      <c r="M17319" s="102" t="s">
        <v>1074</v>
      </c>
      <c r="N17319" s="102">
        <v>7</v>
      </c>
      <c r="O17319" s="102" t="s">
        <v>26235</v>
      </c>
    </row>
    <row r="17320" spans="1:15" x14ac:dyDescent="0.25">
      <c r="A17320" s="102" t="s">
        <v>24206</v>
      </c>
      <c r="B17320" s="103" t="s">
        <v>2453</v>
      </c>
      <c r="C17320" s="103" t="s">
        <v>1118</v>
      </c>
      <c r="D17320" s="102" t="s">
        <v>152</v>
      </c>
      <c r="E17320" s="102" t="s">
        <v>275</v>
      </c>
      <c r="F17320" s="102" t="s">
        <v>27676</v>
      </c>
      <c r="H17320" s="102">
        <v>45662</v>
      </c>
      <c r="I17320" s="102" t="s">
        <v>25447</v>
      </c>
      <c r="J17320" s="102" t="s">
        <v>1</v>
      </c>
      <c r="K17320" s="102" t="s">
        <v>2</v>
      </c>
      <c r="L17320" s="102" t="s">
        <v>24</v>
      </c>
      <c r="M17320" s="102" t="s">
        <v>1074</v>
      </c>
      <c r="N17320" s="102">
        <v>7</v>
      </c>
      <c r="O17320" s="102" t="s">
        <v>26235</v>
      </c>
    </row>
    <row r="17321" spans="1:15" x14ac:dyDescent="0.25">
      <c r="A17321" s="102" t="s">
        <v>19811</v>
      </c>
      <c r="B17321" s="103" t="s">
        <v>5797</v>
      </c>
      <c r="C17321" s="103" t="s">
        <v>277</v>
      </c>
      <c r="D17321" s="102" t="s">
        <v>283</v>
      </c>
      <c r="E17321" s="102" t="s">
        <v>275</v>
      </c>
      <c r="F17321" s="102" t="s">
        <v>27677</v>
      </c>
      <c r="H17321" s="102">
        <v>45662</v>
      </c>
      <c r="I17321" s="102" t="s">
        <v>25447</v>
      </c>
      <c r="J17321" s="102" t="s">
        <v>1</v>
      </c>
      <c r="K17321" s="102" t="s">
        <v>2</v>
      </c>
      <c r="L17321" s="102" t="s">
        <v>24</v>
      </c>
      <c r="M17321" s="102" t="s">
        <v>1074</v>
      </c>
      <c r="N17321" s="102">
        <v>7</v>
      </c>
      <c r="O17321" s="102" t="s">
        <v>26235</v>
      </c>
    </row>
    <row r="17322" spans="1:15" x14ac:dyDescent="0.25">
      <c r="A17322" s="102" t="s">
        <v>1129</v>
      </c>
      <c r="B17322" s="103" t="s">
        <v>2585</v>
      </c>
      <c r="C17322" s="103" t="s">
        <v>274</v>
      </c>
      <c r="D17322" s="102" t="s">
        <v>303</v>
      </c>
      <c r="E17322" s="102" t="s">
        <v>275</v>
      </c>
      <c r="F17322" s="102" t="s">
        <v>27678</v>
      </c>
      <c r="H17322" s="102">
        <v>45662</v>
      </c>
      <c r="I17322" s="102" t="s">
        <v>25447</v>
      </c>
      <c r="J17322" s="102" t="s">
        <v>1</v>
      </c>
      <c r="K17322" s="102" t="s">
        <v>2</v>
      </c>
      <c r="L17322" s="102" t="s">
        <v>24</v>
      </c>
      <c r="M17322" s="102" t="s">
        <v>1074</v>
      </c>
      <c r="N17322" s="102">
        <v>7</v>
      </c>
      <c r="O17322" s="102" t="s">
        <v>26235</v>
      </c>
    </row>
    <row r="17323" spans="1:15" x14ac:dyDescent="0.25">
      <c r="A17323" s="102" t="s">
        <v>25535</v>
      </c>
      <c r="B17323" s="103" t="s">
        <v>1078</v>
      </c>
      <c r="C17323" s="103" t="s">
        <v>274</v>
      </c>
      <c r="D17323" s="102" t="s">
        <v>303</v>
      </c>
      <c r="E17323" s="102" t="s">
        <v>275</v>
      </c>
      <c r="F17323" s="102" t="s">
        <v>27679</v>
      </c>
      <c r="H17323" s="102">
        <v>45662</v>
      </c>
      <c r="I17323" s="102" t="s">
        <v>25447</v>
      </c>
      <c r="J17323" s="102" t="s">
        <v>1</v>
      </c>
      <c r="K17323" s="102" t="s">
        <v>2</v>
      </c>
      <c r="L17323" s="102" t="s">
        <v>24</v>
      </c>
      <c r="M17323" s="102" t="s">
        <v>1074</v>
      </c>
      <c r="N17323" s="102">
        <v>7</v>
      </c>
      <c r="O17323" s="102" t="s">
        <v>26235</v>
      </c>
    </row>
    <row r="17324" spans="1:15" x14ac:dyDescent="0.25">
      <c r="A17324" s="102" t="s">
        <v>25535</v>
      </c>
      <c r="B17324" s="103" t="s">
        <v>25537</v>
      </c>
      <c r="C17324" s="103" t="s">
        <v>1082</v>
      </c>
      <c r="D17324" s="102" t="s">
        <v>303</v>
      </c>
      <c r="E17324" s="102" t="s">
        <v>275</v>
      </c>
      <c r="F17324" s="102" t="s">
        <v>27680</v>
      </c>
      <c r="H17324" s="102">
        <v>45662</v>
      </c>
      <c r="I17324" s="102" t="s">
        <v>25447</v>
      </c>
      <c r="J17324" s="102" t="s">
        <v>1</v>
      </c>
      <c r="K17324" s="102" t="s">
        <v>2</v>
      </c>
      <c r="L17324" s="102" t="s">
        <v>24</v>
      </c>
      <c r="M17324" s="102" t="s">
        <v>1082</v>
      </c>
      <c r="N17324" s="102">
        <v>7</v>
      </c>
      <c r="O17324" s="102" t="s">
        <v>26235</v>
      </c>
    </row>
    <row r="17325" spans="1:15" x14ac:dyDescent="0.25">
      <c r="A17325" s="102" t="s">
        <v>7833</v>
      </c>
      <c r="B17325" s="103" t="s">
        <v>1098</v>
      </c>
      <c r="C17325" s="103" t="s">
        <v>1118</v>
      </c>
      <c r="D17325" s="102" t="s">
        <v>283</v>
      </c>
      <c r="E17325" s="102" t="s">
        <v>275</v>
      </c>
      <c r="F17325" s="102" t="s">
        <v>27681</v>
      </c>
      <c r="H17325" s="102">
        <v>45662</v>
      </c>
      <c r="I17325" s="102" t="s">
        <v>25447</v>
      </c>
      <c r="J17325" s="102" t="s">
        <v>1</v>
      </c>
      <c r="K17325" s="102" t="s">
        <v>2</v>
      </c>
      <c r="L17325" s="102" t="s">
        <v>24</v>
      </c>
      <c r="M17325" s="102" t="s">
        <v>1074</v>
      </c>
      <c r="N17325" s="102">
        <v>7</v>
      </c>
      <c r="O17325" s="102" t="s">
        <v>26235</v>
      </c>
    </row>
    <row r="17326" spans="1:15" x14ac:dyDescent="0.25">
      <c r="A17326" s="102" t="s">
        <v>24218</v>
      </c>
      <c r="B17326" s="103" t="s">
        <v>1675</v>
      </c>
      <c r="C17326" s="103" t="s">
        <v>277</v>
      </c>
      <c r="D17326" s="102" t="s">
        <v>303</v>
      </c>
      <c r="E17326" s="102" t="s">
        <v>275</v>
      </c>
      <c r="F17326" s="102" t="s">
        <v>27682</v>
      </c>
      <c r="H17326" s="102">
        <v>45662</v>
      </c>
      <c r="I17326" s="102" t="s">
        <v>25447</v>
      </c>
      <c r="J17326" s="102" t="s">
        <v>1</v>
      </c>
      <c r="K17326" s="102" t="s">
        <v>2</v>
      </c>
      <c r="L17326" s="102" t="s">
        <v>24</v>
      </c>
      <c r="M17326" s="102" t="s">
        <v>1074</v>
      </c>
      <c r="N17326" s="102">
        <v>7</v>
      </c>
      <c r="O17326" s="102" t="s">
        <v>26235</v>
      </c>
    </row>
    <row r="17327" spans="1:15" x14ac:dyDescent="0.25">
      <c r="A17327" s="102" t="s">
        <v>5900</v>
      </c>
      <c r="B17327" s="103" t="s">
        <v>25541</v>
      </c>
      <c r="C17327" s="103" t="s">
        <v>277</v>
      </c>
      <c r="D17327" s="102" t="s">
        <v>283</v>
      </c>
      <c r="E17327" s="102" t="s">
        <v>275</v>
      </c>
      <c r="F17327" s="102" t="s">
        <v>27683</v>
      </c>
      <c r="H17327" s="102">
        <v>45662</v>
      </c>
      <c r="I17327" s="102" t="s">
        <v>25447</v>
      </c>
      <c r="J17327" s="102" t="s">
        <v>1</v>
      </c>
      <c r="K17327" s="102" t="s">
        <v>2</v>
      </c>
      <c r="L17327" s="102" t="s">
        <v>24</v>
      </c>
      <c r="M17327" s="102" t="s">
        <v>1074</v>
      </c>
      <c r="N17327" s="102">
        <v>7</v>
      </c>
      <c r="O17327" s="102" t="s">
        <v>26235</v>
      </c>
    </row>
    <row r="17328" spans="1:15" x14ac:dyDescent="0.25">
      <c r="A17328" s="102" t="s">
        <v>25543</v>
      </c>
      <c r="B17328" s="103" t="s">
        <v>2619</v>
      </c>
      <c r="C17328" s="103" t="s">
        <v>1118</v>
      </c>
      <c r="D17328" s="102" t="s">
        <v>283</v>
      </c>
      <c r="E17328" s="102" t="s">
        <v>275</v>
      </c>
      <c r="F17328" s="102" t="s">
        <v>27684</v>
      </c>
      <c r="H17328" s="102">
        <v>45662</v>
      </c>
      <c r="I17328" s="102" t="s">
        <v>25447</v>
      </c>
      <c r="J17328" s="102" t="s">
        <v>1</v>
      </c>
      <c r="K17328" s="102" t="s">
        <v>2</v>
      </c>
      <c r="L17328" s="102" t="s">
        <v>24</v>
      </c>
      <c r="M17328" s="102" t="s">
        <v>1074</v>
      </c>
      <c r="N17328" s="102">
        <v>7</v>
      </c>
      <c r="O17328" s="102" t="s">
        <v>26235</v>
      </c>
    </row>
    <row r="17329" spans="1:15" x14ac:dyDescent="0.25">
      <c r="A17329" s="102" t="s">
        <v>27685</v>
      </c>
      <c r="B17329" s="103" t="s">
        <v>2198</v>
      </c>
      <c r="C17329" s="103" t="s">
        <v>277</v>
      </c>
      <c r="D17329" s="102" t="s">
        <v>281</v>
      </c>
      <c r="E17329" s="102" t="s">
        <v>275</v>
      </c>
      <c r="F17329" s="102" t="s">
        <v>27686</v>
      </c>
      <c r="H17329" s="102">
        <v>45662</v>
      </c>
      <c r="I17329" s="102" t="s">
        <v>25447</v>
      </c>
      <c r="J17329" s="102" t="s">
        <v>1</v>
      </c>
      <c r="K17329" s="102" t="s">
        <v>2</v>
      </c>
      <c r="L17329" s="102" t="s">
        <v>24</v>
      </c>
      <c r="M17329" s="102" t="s">
        <v>1074</v>
      </c>
      <c r="N17329" s="102">
        <v>7</v>
      </c>
      <c r="O17329" s="102" t="s">
        <v>26235</v>
      </c>
    </row>
    <row r="17330" spans="1:15" x14ac:dyDescent="0.25">
      <c r="A17330" s="102" t="s">
        <v>25549</v>
      </c>
      <c r="B17330" s="103" t="s">
        <v>1895</v>
      </c>
      <c r="C17330" s="103" t="s">
        <v>274</v>
      </c>
      <c r="D17330" s="102" t="s">
        <v>283</v>
      </c>
      <c r="E17330" s="102" t="s">
        <v>275</v>
      </c>
      <c r="F17330" s="102" t="s">
        <v>27687</v>
      </c>
      <c r="H17330" s="102">
        <v>45662</v>
      </c>
      <c r="I17330" s="102" t="s">
        <v>25447</v>
      </c>
      <c r="J17330" s="102" t="s">
        <v>1</v>
      </c>
      <c r="K17330" s="102" t="s">
        <v>2</v>
      </c>
      <c r="L17330" s="102" t="s">
        <v>24</v>
      </c>
      <c r="M17330" s="102" t="s">
        <v>1074</v>
      </c>
      <c r="N17330" s="102">
        <v>7</v>
      </c>
      <c r="O17330" s="102" t="s">
        <v>26235</v>
      </c>
    </row>
    <row r="17331" spans="1:15" x14ac:dyDescent="0.25">
      <c r="A17331" s="102" t="s">
        <v>1140</v>
      </c>
      <c r="B17331" s="103" t="s">
        <v>1166</v>
      </c>
      <c r="C17331" s="103" t="s">
        <v>274</v>
      </c>
      <c r="D17331" s="102" t="s">
        <v>152</v>
      </c>
      <c r="E17331" s="102" t="s">
        <v>276</v>
      </c>
      <c r="H17331" s="102">
        <v>45662</v>
      </c>
      <c r="I17331" s="102" t="s">
        <v>25447</v>
      </c>
      <c r="J17331" s="102" t="s">
        <v>1</v>
      </c>
      <c r="K17331" s="102" t="s">
        <v>2</v>
      </c>
      <c r="L17331" s="102" t="s">
        <v>24</v>
      </c>
      <c r="M17331" s="102" t="s">
        <v>1074</v>
      </c>
      <c r="N17331" s="102">
        <v>7</v>
      </c>
      <c r="O17331" s="102" t="s">
        <v>26235</v>
      </c>
    </row>
    <row r="17332" spans="1:15" x14ac:dyDescent="0.25">
      <c r="A17332" s="102" t="s">
        <v>24226</v>
      </c>
      <c r="B17332" s="103" t="s">
        <v>1678</v>
      </c>
      <c r="C17332" s="103" t="s">
        <v>1118</v>
      </c>
      <c r="D17332" s="102" t="s">
        <v>152</v>
      </c>
      <c r="E17332" s="102" t="s">
        <v>275</v>
      </c>
      <c r="F17332" s="102" t="s">
        <v>27688</v>
      </c>
      <c r="H17332" s="102">
        <v>45662</v>
      </c>
      <c r="I17332" s="102" t="s">
        <v>25447</v>
      </c>
      <c r="J17332" s="102" t="s">
        <v>1</v>
      </c>
      <c r="K17332" s="102" t="s">
        <v>2</v>
      </c>
      <c r="L17332" s="102" t="s">
        <v>24</v>
      </c>
      <c r="M17332" s="102" t="s">
        <v>1074</v>
      </c>
      <c r="N17332" s="102">
        <v>7</v>
      </c>
      <c r="O17332" s="102" t="s">
        <v>26235</v>
      </c>
    </row>
    <row r="17333" spans="1:15" x14ac:dyDescent="0.25">
      <c r="A17333" s="102" t="s">
        <v>24226</v>
      </c>
      <c r="B17333" s="103" t="s">
        <v>1250</v>
      </c>
      <c r="C17333" s="103" t="s">
        <v>274</v>
      </c>
      <c r="D17333" s="102" t="s">
        <v>152</v>
      </c>
      <c r="E17333" s="102" t="s">
        <v>275</v>
      </c>
      <c r="F17333" s="102" t="s">
        <v>27689</v>
      </c>
      <c r="H17333" s="102">
        <v>45662</v>
      </c>
      <c r="I17333" s="102" t="s">
        <v>25447</v>
      </c>
      <c r="J17333" s="102" t="s">
        <v>1</v>
      </c>
      <c r="K17333" s="102" t="s">
        <v>2</v>
      </c>
      <c r="L17333" s="102" t="s">
        <v>24</v>
      </c>
      <c r="M17333" s="102" t="s">
        <v>1074</v>
      </c>
      <c r="N17333" s="102">
        <v>7</v>
      </c>
      <c r="O17333" s="102" t="s">
        <v>26235</v>
      </c>
    </row>
    <row r="17334" spans="1:15" x14ac:dyDescent="0.25">
      <c r="A17334" s="102" t="s">
        <v>24226</v>
      </c>
      <c r="B17334" s="103" t="s">
        <v>1233</v>
      </c>
      <c r="C17334" s="103" t="s">
        <v>274</v>
      </c>
      <c r="D17334" s="102" t="s">
        <v>152</v>
      </c>
      <c r="E17334" s="102" t="s">
        <v>275</v>
      </c>
      <c r="F17334" s="102" t="s">
        <v>27690</v>
      </c>
      <c r="H17334" s="102">
        <v>45662</v>
      </c>
      <c r="I17334" s="102" t="s">
        <v>25447</v>
      </c>
      <c r="J17334" s="102" t="s">
        <v>1</v>
      </c>
      <c r="K17334" s="102" t="s">
        <v>2</v>
      </c>
      <c r="L17334" s="102" t="s">
        <v>24</v>
      </c>
      <c r="M17334" s="102" t="s">
        <v>1074</v>
      </c>
      <c r="N17334" s="102">
        <v>7</v>
      </c>
      <c r="O17334" s="102" t="s">
        <v>26235</v>
      </c>
    </row>
    <row r="17335" spans="1:15" x14ac:dyDescent="0.25">
      <c r="A17335" s="102" t="s">
        <v>27691</v>
      </c>
      <c r="B17335" s="103" t="s">
        <v>5467</v>
      </c>
      <c r="C17335" s="103" t="s">
        <v>1118</v>
      </c>
      <c r="D17335" s="102" t="s">
        <v>2881</v>
      </c>
      <c r="E17335" s="102" t="s">
        <v>275</v>
      </c>
      <c r="F17335" s="102" t="s">
        <v>27692</v>
      </c>
      <c r="H17335" s="102">
        <v>45662</v>
      </c>
      <c r="I17335" s="102" t="s">
        <v>25447</v>
      </c>
      <c r="J17335" s="102" t="s">
        <v>1</v>
      </c>
      <c r="K17335" s="102" t="s">
        <v>2</v>
      </c>
      <c r="L17335" s="102" t="s">
        <v>24</v>
      </c>
      <c r="M17335" s="102" t="s">
        <v>1074</v>
      </c>
      <c r="N17335" s="102">
        <v>7</v>
      </c>
      <c r="O17335" s="102" t="s">
        <v>26235</v>
      </c>
    </row>
    <row r="17336" spans="1:15" x14ac:dyDescent="0.25">
      <c r="A17336" s="102" t="s">
        <v>1147</v>
      </c>
      <c r="B17336" s="103" t="s">
        <v>1270</v>
      </c>
      <c r="C17336" s="103" t="s">
        <v>1118</v>
      </c>
      <c r="D17336" s="102" t="s">
        <v>152</v>
      </c>
      <c r="E17336" s="102" t="s">
        <v>275</v>
      </c>
      <c r="F17336" s="102" t="s">
        <v>27693</v>
      </c>
      <c r="H17336" s="102">
        <v>45662</v>
      </c>
      <c r="I17336" s="102" t="s">
        <v>25447</v>
      </c>
      <c r="J17336" s="102" t="s">
        <v>1</v>
      </c>
      <c r="K17336" s="102" t="s">
        <v>2</v>
      </c>
      <c r="L17336" s="102" t="s">
        <v>24</v>
      </c>
      <c r="M17336" s="102" t="s">
        <v>1074</v>
      </c>
      <c r="N17336" s="102">
        <v>7</v>
      </c>
      <c r="O17336" s="102" t="s">
        <v>26235</v>
      </c>
    </row>
    <row r="17337" spans="1:15" x14ac:dyDescent="0.25">
      <c r="A17337" s="102" t="s">
        <v>25556</v>
      </c>
      <c r="B17337" s="103" t="s">
        <v>9332</v>
      </c>
      <c r="C17337" s="103" t="s">
        <v>1118</v>
      </c>
      <c r="D17337" s="102" t="s">
        <v>283</v>
      </c>
      <c r="E17337" s="102" t="s">
        <v>275</v>
      </c>
      <c r="F17337" s="102" t="s">
        <v>27694</v>
      </c>
      <c r="H17337" s="102">
        <v>45662</v>
      </c>
      <c r="I17337" s="102" t="s">
        <v>25447</v>
      </c>
      <c r="J17337" s="102" t="s">
        <v>1</v>
      </c>
      <c r="K17337" s="102" t="s">
        <v>2</v>
      </c>
      <c r="L17337" s="102" t="s">
        <v>24</v>
      </c>
      <c r="M17337" s="102" t="s">
        <v>1074</v>
      </c>
      <c r="N17337" s="102">
        <v>7</v>
      </c>
      <c r="O17337" s="102" t="s">
        <v>26235</v>
      </c>
    </row>
    <row r="17338" spans="1:15" x14ac:dyDescent="0.25">
      <c r="A17338" s="102" t="s">
        <v>27695</v>
      </c>
      <c r="B17338" s="103" t="s">
        <v>25559</v>
      </c>
      <c r="C17338" s="103" t="s">
        <v>1118</v>
      </c>
      <c r="D17338" s="102" t="s">
        <v>2881</v>
      </c>
      <c r="E17338" s="102" t="s">
        <v>275</v>
      </c>
      <c r="F17338" s="102" t="s">
        <v>27696</v>
      </c>
      <c r="H17338" s="102">
        <v>45662</v>
      </c>
      <c r="I17338" s="102" t="s">
        <v>25447</v>
      </c>
      <c r="J17338" s="102" t="s">
        <v>1</v>
      </c>
      <c r="K17338" s="102" t="s">
        <v>2</v>
      </c>
      <c r="L17338" s="102" t="s">
        <v>24</v>
      </c>
      <c r="M17338" s="102" t="s">
        <v>1074</v>
      </c>
      <c r="N17338" s="102">
        <v>7</v>
      </c>
      <c r="O17338" s="102" t="s">
        <v>26235</v>
      </c>
    </row>
    <row r="17339" spans="1:15" x14ac:dyDescent="0.25">
      <c r="A17339" s="102" t="s">
        <v>1152</v>
      </c>
      <c r="B17339" s="103" t="s">
        <v>25561</v>
      </c>
      <c r="C17339" s="103" t="s">
        <v>277</v>
      </c>
      <c r="D17339" s="102" t="s">
        <v>283</v>
      </c>
      <c r="E17339" s="102" t="s">
        <v>275</v>
      </c>
      <c r="F17339" s="102" t="s">
        <v>27697</v>
      </c>
      <c r="H17339" s="102">
        <v>45662</v>
      </c>
      <c r="I17339" s="102" t="s">
        <v>25447</v>
      </c>
      <c r="J17339" s="102" t="s">
        <v>1</v>
      </c>
      <c r="K17339" s="102" t="s">
        <v>2</v>
      </c>
      <c r="L17339" s="102" t="s">
        <v>24</v>
      </c>
      <c r="M17339" s="102" t="s">
        <v>1074</v>
      </c>
      <c r="N17339" s="102">
        <v>7</v>
      </c>
      <c r="O17339" s="102" t="s">
        <v>26235</v>
      </c>
    </row>
    <row r="17340" spans="1:15" x14ac:dyDescent="0.25">
      <c r="A17340" s="102" t="s">
        <v>27698</v>
      </c>
      <c r="B17340" s="103" t="s">
        <v>25564</v>
      </c>
      <c r="C17340" s="103" t="s">
        <v>1360</v>
      </c>
      <c r="D17340" s="102" t="s">
        <v>2881</v>
      </c>
      <c r="E17340" s="102" t="s">
        <v>275</v>
      </c>
      <c r="F17340" s="102" t="s">
        <v>27699</v>
      </c>
      <c r="H17340" s="102">
        <v>45662</v>
      </c>
      <c r="I17340" s="102" t="s">
        <v>25447</v>
      </c>
      <c r="J17340" s="102" t="s">
        <v>1</v>
      </c>
      <c r="K17340" s="102" t="s">
        <v>2</v>
      </c>
      <c r="L17340" s="102" t="s">
        <v>24</v>
      </c>
      <c r="M17340" s="102" t="s">
        <v>1074</v>
      </c>
      <c r="N17340" s="102">
        <v>7</v>
      </c>
      <c r="O17340" s="102" t="s">
        <v>26235</v>
      </c>
    </row>
    <row r="17341" spans="1:15" x14ac:dyDescent="0.25">
      <c r="A17341" s="102" t="s">
        <v>21900</v>
      </c>
      <c r="B17341" s="103" t="s">
        <v>1245</v>
      </c>
      <c r="C17341" s="103" t="s">
        <v>277</v>
      </c>
      <c r="D17341" s="102" t="s">
        <v>281</v>
      </c>
      <c r="E17341" s="102" t="s">
        <v>275</v>
      </c>
      <c r="F17341" s="102" t="s">
        <v>27700</v>
      </c>
      <c r="H17341" s="102">
        <v>45662</v>
      </c>
      <c r="I17341" s="102" t="s">
        <v>25447</v>
      </c>
      <c r="J17341" s="102" t="s">
        <v>1</v>
      </c>
      <c r="K17341" s="102" t="s">
        <v>2</v>
      </c>
      <c r="L17341" s="102" t="s">
        <v>24</v>
      </c>
      <c r="M17341" s="102" t="s">
        <v>1074</v>
      </c>
      <c r="N17341" s="102">
        <v>7</v>
      </c>
      <c r="O17341" s="102" t="s">
        <v>26235</v>
      </c>
    </row>
    <row r="17342" spans="1:15" x14ac:dyDescent="0.25">
      <c r="A17342" s="102" t="s">
        <v>25566</v>
      </c>
      <c r="B17342" s="103" t="s">
        <v>25567</v>
      </c>
      <c r="C17342" s="103" t="s">
        <v>277</v>
      </c>
      <c r="D17342" s="102" t="s">
        <v>303</v>
      </c>
      <c r="E17342" s="102" t="s">
        <v>275</v>
      </c>
      <c r="F17342" s="102" t="s">
        <v>27701</v>
      </c>
      <c r="H17342" s="102">
        <v>45662</v>
      </c>
      <c r="I17342" s="102" t="s">
        <v>25447</v>
      </c>
      <c r="J17342" s="102" t="s">
        <v>1</v>
      </c>
      <c r="K17342" s="102" t="s">
        <v>2</v>
      </c>
      <c r="L17342" s="102" t="s">
        <v>24</v>
      </c>
      <c r="M17342" s="102" t="s">
        <v>1074</v>
      </c>
      <c r="N17342" s="102">
        <v>7</v>
      </c>
      <c r="O17342" s="102" t="s">
        <v>26235</v>
      </c>
    </row>
    <row r="17343" spans="1:15" x14ac:dyDescent="0.25">
      <c r="A17343" s="102" t="s">
        <v>13874</v>
      </c>
      <c r="B17343" s="103" t="s">
        <v>1764</v>
      </c>
      <c r="C17343" s="103" t="s">
        <v>274</v>
      </c>
      <c r="D17343" s="102" t="s">
        <v>283</v>
      </c>
      <c r="E17343" s="102" t="s">
        <v>275</v>
      </c>
      <c r="F17343" s="102" t="s">
        <v>27702</v>
      </c>
      <c r="H17343" s="102">
        <v>45662</v>
      </c>
      <c r="I17343" s="102" t="s">
        <v>25447</v>
      </c>
      <c r="J17343" s="102" t="s">
        <v>1</v>
      </c>
      <c r="K17343" s="102" t="s">
        <v>2</v>
      </c>
      <c r="L17343" s="102" t="s">
        <v>24</v>
      </c>
      <c r="M17343" s="102" t="s">
        <v>1074</v>
      </c>
      <c r="N17343" s="102">
        <v>7</v>
      </c>
      <c r="O17343" s="102" t="s">
        <v>26235</v>
      </c>
    </row>
    <row r="17344" spans="1:15" x14ac:dyDescent="0.25">
      <c r="A17344" s="102" t="s">
        <v>13874</v>
      </c>
      <c r="B17344" s="103" t="s">
        <v>1410</v>
      </c>
      <c r="C17344" s="103" t="s">
        <v>1180</v>
      </c>
      <c r="D17344" s="102" t="s">
        <v>283</v>
      </c>
      <c r="E17344" s="102" t="s">
        <v>275</v>
      </c>
      <c r="F17344" s="102" t="s">
        <v>27703</v>
      </c>
      <c r="H17344" s="102">
        <v>45662</v>
      </c>
      <c r="I17344" s="102" t="s">
        <v>25447</v>
      </c>
      <c r="J17344" s="102" t="s">
        <v>1</v>
      </c>
      <c r="K17344" s="102" t="s">
        <v>2</v>
      </c>
      <c r="L17344" s="102" t="s">
        <v>24</v>
      </c>
      <c r="M17344" s="102" t="s">
        <v>1180</v>
      </c>
      <c r="N17344" s="102">
        <v>7</v>
      </c>
      <c r="O17344" s="102" t="s">
        <v>26235</v>
      </c>
    </row>
    <row r="17345" spans="1:15" x14ac:dyDescent="0.25">
      <c r="A17345" s="102" t="s">
        <v>25570</v>
      </c>
      <c r="B17345" s="103" t="s">
        <v>20885</v>
      </c>
      <c r="C17345" s="103" t="s">
        <v>1118</v>
      </c>
      <c r="D17345" s="102" t="s">
        <v>283</v>
      </c>
      <c r="E17345" s="102" t="s">
        <v>275</v>
      </c>
      <c r="F17345" s="102" t="s">
        <v>27704</v>
      </c>
      <c r="H17345" s="102">
        <v>45662</v>
      </c>
      <c r="I17345" s="102" t="s">
        <v>25447</v>
      </c>
      <c r="J17345" s="102" t="s">
        <v>1</v>
      </c>
      <c r="K17345" s="102" t="s">
        <v>2</v>
      </c>
      <c r="L17345" s="102" t="s">
        <v>24</v>
      </c>
      <c r="M17345" s="102" t="s">
        <v>1074</v>
      </c>
      <c r="N17345" s="102">
        <v>7</v>
      </c>
      <c r="O17345" s="102" t="s">
        <v>26235</v>
      </c>
    </row>
    <row r="17346" spans="1:15" x14ac:dyDescent="0.25">
      <c r="A17346" s="102" t="s">
        <v>25572</v>
      </c>
      <c r="B17346" s="103" t="s">
        <v>1078</v>
      </c>
      <c r="C17346" s="103" t="s">
        <v>274</v>
      </c>
      <c r="D17346" s="102" t="s">
        <v>303</v>
      </c>
      <c r="E17346" s="102" t="s">
        <v>275</v>
      </c>
      <c r="F17346" s="102" t="s">
        <v>27705</v>
      </c>
      <c r="H17346" s="102">
        <v>45662</v>
      </c>
      <c r="I17346" s="102" t="s">
        <v>25447</v>
      </c>
      <c r="J17346" s="102" t="s">
        <v>1</v>
      </c>
      <c r="K17346" s="102" t="s">
        <v>2</v>
      </c>
      <c r="L17346" s="102" t="s">
        <v>24</v>
      </c>
      <c r="M17346" s="102" t="s">
        <v>1074</v>
      </c>
      <c r="N17346" s="102">
        <v>7</v>
      </c>
      <c r="O17346" s="102" t="s">
        <v>26235</v>
      </c>
    </row>
    <row r="17347" spans="1:15" x14ac:dyDescent="0.25">
      <c r="A17347" s="102" t="s">
        <v>25574</v>
      </c>
      <c r="B17347" s="103" t="s">
        <v>2564</v>
      </c>
      <c r="C17347" s="103" t="s">
        <v>274</v>
      </c>
      <c r="D17347" s="102" t="s">
        <v>303</v>
      </c>
      <c r="E17347" s="102" t="s">
        <v>275</v>
      </c>
      <c r="F17347" s="102" t="s">
        <v>27706</v>
      </c>
      <c r="H17347" s="102">
        <v>45662</v>
      </c>
      <c r="I17347" s="102" t="s">
        <v>25447</v>
      </c>
      <c r="J17347" s="102" t="s">
        <v>1</v>
      </c>
      <c r="K17347" s="102" t="s">
        <v>2</v>
      </c>
      <c r="L17347" s="102" t="s">
        <v>24</v>
      </c>
      <c r="M17347" s="102" t="s">
        <v>1074</v>
      </c>
      <c r="N17347" s="102">
        <v>7</v>
      </c>
      <c r="O17347" s="102" t="s">
        <v>26235</v>
      </c>
    </row>
    <row r="17348" spans="1:15" x14ac:dyDescent="0.25">
      <c r="A17348" s="102" t="s">
        <v>25574</v>
      </c>
      <c r="B17348" s="103" t="s">
        <v>1916</v>
      </c>
      <c r="C17348" s="103" t="s">
        <v>274</v>
      </c>
      <c r="D17348" s="102" t="s">
        <v>303</v>
      </c>
      <c r="E17348" s="102" t="s">
        <v>275</v>
      </c>
      <c r="F17348" s="102" t="s">
        <v>27707</v>
      </c>
      <c r="H17348" s="102">
        <v>45662</v>
      </c>
      <c r="I17348" s="102" t="s">
        <v>25447</v>
      </c>
      <c r="J17348" s="102" t="s">
        <v>1</v>
      </c>
      <c r="K17348" s="102" t="s">
        <v>2</v>
      </c>
      <c r="L17348" s="102" t="s">
        <v>24</v>
      </c>
      <c r="M17348" s="102" t="s">
        <v>1074</v>
      </c>
      <c r="N17348" s="102">
        <v>7</v>
      </c>
      <c r="O17348" s="102" t="s">
        <v>26235</v>
      </c>
    </row>
    <row r="17349" spans="1:15" x14ac:dyDescent="0.25">
      <c r="A17349" s="102" t="s">
        <v>27708</v>
      </c>
      <c r="B17349" s="103" t="s">
        <v>2204</v>
      </c>
      <c r="C17349" s="103" t="s">
        <v>274</v>
      </c>
      <c r="D17349" s="102" t="s">
        <v>152</v>
      </c>
      <c r="E17349" s="102" t="s">
        <v>275</v>
      </c>
      <c r="F17349" s="102" t="s">
        <v>27709</v>
      </c>
      <c r="H17349" s="102">
        <v>45662</v>
      </c>
      <c r="I17349" s="102" t="s">
        <v>25447</v>
      </c>
      <c r="J17349" s="102" t="s">
        <v>1</v>
      </c>
      <c r="K17349" s="102" t="s">
        <v>2</v>
      </c>
      <c r="L17349" s="102" t="s">
        <v>24</v>
      </c>
      <c r="M17349" s="102" t="s">
        <v>1074</v>
      </c>
      <c r="N17349" s="102">
        <v>7</v>
      </c>
      <c r="O17349" s="102" t="s">
        <v>26235</v>
      </c>
    </row>
    <row r="17350" spans="1:15" x14ac:dyDescent="0.25">
      <c r="A17350" s="102" t="s">
        <v>25577</v>
      </c>
      <c r="B17350" s="103" t="s">
        <v>17046</v>
      </c>
      <c r="C17350" s="103" t="s">
        <v>1118</v>
      </c>
      <c r="D17350" s="102" t="s">
        <v>283</v>
      </c>
      <c r="E17350" s="102" t="s">
        <v>275</v>
      </c>
      <c r="F17350" s="102" t="s">
        <v>27710</v>
      </c>
      <c r="H17350" s="102">
        <v>45662</v>
      </c>
      <c r="I17350" s="102" t="s">
        <v>25447</v>
      </c>
      <c r="J17350" s="102" t="s">
        <v>1</v>
      </c>
      <c r="K17350" s="102" t="s">
        <v>2</v>
      </c>
      <c r="L17350" s="102" t="s">
        <v>24</v>
      </c>
      <c r="M17350" s="102" t="s">
        <v>1074</v>
      </c>
      <c r="N17350" s="102">
        <v>7</v>
      </c>
      <c r="O17350" s="102" t="s">
        <v>26235</v>
      </c>
    </row>
    <row r="17351" spans="1:15" x14ac:dyDescent="0.25">
      <c r="A17351" s="102" t="s">
        <v>25580</v>
      </c>
      <c r="B17351" s="103" t="s">
        <v>4118</v>
      </c>
      <c r="C17351" s="103" t="s">
        <v>274</v>
      </c>
      <c r="D17351" s="102" t="s">
        <v>283</v>
      </c>
      <c r="E17351" s="102" t="s">
        <v>275</v>
      </c>
      <c r="F17351" s="102" t="s">
        <v>27711</v>
      </c>
      <c r="H17351" s="102">
        <v>45662</v>
      </c>
      <c r="I17351" s="102" t="s">
        <v>25447</v>
      </c>
      <c r="J17351" s="102" t="s">
        <v>1</v>
      </c>
      <c r="K17351" s="102" t="s">
        <v>2</v>
      </c>
      <c r="L17351" s="102" t="s">
        <v>24</v>
      </c>
      <c r="M17351" s="102" t="s">
        <v>1074</v>
      </c>
      <c r="N17351" s="102">
        <v>7</v>
      </c>
      <c r="O17351" s="102" t="s">
        <v>26235</v>
      </c>
    </row>
    <row r="17352" spans="1:15" x14ac:dyDescent="0.25">
      <c r="A17352" s="102" t="s">
        <v>25582</v>
      </c>
      <c r="B17352" s="103" t="s">
        <v>2171</v>
      </c>
      <c r="C17352" s="103" t="s">
        <v>277</v>
      </c>
      <c r="D17352" s="102" t="s">
        <v>283</v>
      </c>
      <c r="E17352" s="102" t="s">
        <v>275</v>
      </c>
      <c r="F17352" s="102" t="s">
        <v>27712</v>
      </c>
      <c r="H17352" s="102">
        <v>45662</v>
      </c>
      <c r="I17352" s="102" t="s">
        <v>25447</v>
      </c>
      <c r="J17352" s="102" t="s">
        <v>1</v>
      </c>
      <c r="K17352" s="102" t="s">
        <v>2</v>
      </c>
      <c r="L17352" s="102" t="s">
        <v>24</v>
      </c>
      <c r="M17352" s="102" t="s">
        <v>1074</v>
      </c>
      <c r="N17352" s="102">
        <v>7</v>
      </c>
      <c r="O17352" s="102" t="s">
        <v>26235</v>
      </c>
    </row>
    <row r="17353" spans="1:15" x14ac:dyDescent="0.25">
      <c r="A17353" s="102" t="s">
        <v>24254</v>
      </c>
      <c r="B17353" s="103" t="s">
        <v>24255</v>
      </c>
      <c r="C17353" s="103" t="s">
        <v>277</v>
      </c>
      <c r="D17353" s="102" t="s">
        <v>247</v>
      </c>
      <c r="E17353" s="102" t="s">
        <v>275</v>
      </c>
      <c r="F17353" s="102" t="s">
        <v>27713</v>
      </c>
      <c r="H17353" s="102">
        <v>45662</v>
      </c>
      <c r="I17353" s="102" t="s">
        <v>25447</v>
      </c>
      <c r="J17353" s="102" t="s">
        <v>1</v>
      </c>
      <c r="K17353" s="102" t="s">
        <v>2</v>
      </c>
      <c r="L17353" s="102" t="s">
        <v>24</v>
      </c>
      <c r="M17353" s="102" t="s">
        <v>1074</v>
      </c>
      <c r="N17353" s="102">
        <v>7</v>
      </c>
      <c r="O17353" s="102" t="s">
        <v>26235</v>
      </c>
    </row>
    <row r="17354" spans="1:15" x14ac:dyDescent="0.25">
      <c r="A17354" s="102" t="s">
        <v>25587</v>
      </c>
      <c r="B17354" s="103" t="s">
        <v>1992</v>
      </c>
      <c r="C17354" s="103" t="s">
        <v>274</v>
      </c>
      <c r="D17354" s="102" t="s">
        <v>303</v>
      </c>
      <c r="E17354" s="102" t="s">
        <v>275</v>
      </c>
      <c r="F17354" s="102" t="s">
        <v>27714</v>
      </c>
      <c r="H17354" s="102">
        <v>45662</v>
      </c>
      <c r="I17354" s="102" t="s">
        <v>25447</v>
      </c>
      <c r="J17354" s="102" t="s">
        <v>1</v>
      </c>
      <c r="K17354" s="102" t="s">
        <v>2</v>
      </c>
      <c r="L17354" s="102" t="s">
        <v>24</v>
      </c>
      <c r="M17354" s="102" t="s">
        <v>1074</v>
      </c>
      <c r="N17354" s="102">
        <v>7</v>
      </c>
      <c r="O17354" s="102" t="s">
        <v>26235</v>
      </c>
    </row>
    <row r="17355" spans="1:15" x14ac:dyDescent="0.25">
      <c r="A17355" s="102" t="s">
        <v>25587</v>
      </c>
      <c r="B17355" s="103" t="s">
        <v>1174</v>
      </c>
      <c r="C17355" s="103" t="s">
        <v>277</v>
      </c>
      <c r="D17355" s="102" t="s">
        <v>303</v>
      </c>
      <c r="E17355" s="102" t="s">
        <v>275</v>
      </c>
      <c r="F17355" s="102" t="s">
        <v>27715</v>
      </c>
      <c r="H17355" s="102">
        <v>45662</v>
      </c>
      <c r="I17355" s="102" t="s">
        <v>25447</v>
      </c>
      <c r="J17355" s="102" t="s">
        <v>1</v>
      </c>
      <c r="K17355" s="102" t="s">
        <v>2</v>
      </c>
      <c r="L17355" s="102" t="s">
        <v>24</v>
      </c>
      <c r="M17355" s="102" t="s">
        <v>1074</v>
      </c>
      <c r="N17355" s="102">
        <v>7</v>
      </c>
      <c r="O17355" s="102" t="s">
        <v>26235</v>
      </c>
    </row>
    <row r="17356" spans="1:15" x14ac:dyDescent="0.25">
      <c r="A17356" s="102" t="s">
        <v>25590</v>
      </c>
      <c r="B17356" s="103" t="s">
        <v>2000</v>
      </c>
      <c r="C17356" s="103" t="s">
        <v>277</v>
      </c>
      <c r="D17356" s="102" t="s">
        <v>283</v>
      </c>
      <c r="E17356" s="102" t="s">
        <v>275</v>
      </c>
      <c r="F17356" s="102" t="s">
        <v>27716</v>
      </c>
      <c r="H17356" s="102">
        <v>45662</v>
      </c>
      <c r="I17356" s="102" t="s">
        <v>25447</v>
      </c>
      <c r="J17356" s="102" t="s">
        <v>1</v>
      </c>
      <c r="K17356" s="102" t="s">
        <v>2</v>
      </c>
      <c r="L17356" s="102" t="s">
        <v>24</v>
      </c>
      <c r="M17356" s="102" t="s">
        <v>1074</v>
      </c>
      <c r="N17356" s="102">
        <v>7</v>
      </c>
      <c r="O17356" s="102" t="s">
        <v>26235</v>
      </c>
    </row>
    <row r="17357" spans="1:15" x14ac:dyDescent="0.25">
      <c r="A17357" s="102" t="s">
        <v>2119</v>
      </c>
      <c r="B17357" s="103" t="s">
        <v>7399</v>
      </c>
      <c r="C17357" s="103" t="s">
        <v>274</v>
      </c>
      <c r="D17357" s="102" t="s">
        <v>152</v>
      </c>
      <c r="E17357" s="102" t="s">
        <v>275</v>
      </c>
      <c r="F17357" s="102" t="s">
        <v>27717</v>
      </c>
      <c r="H17357" s="102">
        <v>45662</v>
      </c>
      <c r="I17357" s="102" t="s">
        <v>25447</v>
      </c>
      <c r="J17357" s="102" t="s">
        <v>1</v>
      </c>
      <c r="K17357" s="102" t="s">
        <v>2</v>
      </c>
      <c r="L17357" s="102" t="s">
        <v>24</v>
      </c>
      <c r="M17357" s="102" t="s">
        <v>1074</v>
      </c>
      <c r="N17357" s="102">
        <v>7</v>
      </c>
      <c r="O17357" s="102" t="s">
        <v>26235</v>
      </c>
    </row>
    <row r="17358" spans="1:15" x14ac:dyDescent="0.25">
      <c r="A17358" s="102" t="s">
        <v>2119</v>
      </c>
      <c r="B17358" s="103" t="s">
        <v>1122</v>
      </c>
      <c r="C17358" s="103" t="s">
        <v>274</v>
      </c>
      <c r="D17358" s="102" t="s">
        <v>152</v>
      </c>
      <c r="E17358" s="102" t="s">
        <v>275</v>
      </c>
      <c r="F17358" s="102" t="s">
        <v>27718</v>
      </c>
      <c r="H17358" s="102">
        <v>45662</v>
      </c>
      <c r="I17358" s="102" t="s">
        <v>25447</v>
      </c>
      <c r="J17358" s="102" t="s">
        <v>1</v>
      </c>
      <c r="K17358" s="102" t="s">
        <v>2</v>
      </c>
      <c r="L17358" s="102" t="s">
        <v>24</v>
      </c>
      <c r="M17358" s="102" t="s">
        <v>1074</v>
      </c>
      <c r="N17358" s="102">
        <v>7</v>
      </c>
      <c r="O17358" s="102" t="s">
        <v>26235</v>
      </c>
    </row>
    <row r="17359" spans="1:15" x14ac:dyDescent="0.25">
      <c r="A17359" s="102" t="s">
        <v>25594</v>
      </c>
      <c r="B17359" s="103" t="s">
        <v>1197</v>
      </c>
      <c r="C17359" s="103" t="s">
        <v>274</v>
      </c>
      <c r="D17359" s="102" t="s">
        <v>283</v>
      </c>
      <c r="E17359" s="102" t="s">
        <v>275</v>
      </c>
      <c r="F17359" s="102" t="s">
        <v>27719</v>
      </c>
      <c r="H17359" s="102">
        <v>45662</v>
      </c>
      <c r="I17359" s="102" t="s">
        <v>25447</v>
      </c>
      <c r="J17359" s="102" t="s">
        <v>1</v>
      </c>
      <c r="K17359" s="102" t="s">
        <v>2</v>
      </c>
      <c r="L17359" s="102" t="s">
        <v>24</v>
      </c>
      <c r="M17359" s="102" t="s">
        <v>1074</v>
      </c>
      <c r="N17359" s="102">
        <v>7</v>
      </c>
      <c r="O17359" s="102" t="s">
        <v>26235</v>
      </c>
    </row>
    <row r="17360" spans="1:15" x14ac:dyDescent="0.25">
      <c r="A17360" s="102" t="s">
        <v>25594</v>
      </c>
      <c r="B17360" s="103" t="s">
        <v>25595</v>
      </c>
      <c r="C17360" s="103" t="s">
        <v>274</v>
      </c>
      <c r="D17360" s="102" t="s">
        <v>283</v>
      </c>
      <c r="E17360" s="102" t="s">
        <v>275</v>
      </c>
      <c r="F17360" s="102" t="s">
        <v>27720</v>
      </c>
      <c r="H17360" s="102">
        <v>45662</v>
      </c>
      <c r="I17360" s="102" t="s">
        <v>25447</v>
      </c>
      <c r="J17360" s="102" t="s">
        <v>1</v>
      </c>
      <c r="K17360" s="102" t="s">
        <v>2</v>
      </c>
      <c r="L17360" s="102" t="s">
        <v>24</v>
      </c>
      <c r="M17360" s="102" t="s">
        <v>1074</v>
      </c>
      <c r="N17360" s="102">
        <v>7</v>
      </c>
      <c r="O17360" s="102" t="s">
        <v>26235</v>
      </c>
    </row>
    <row r="17361" spans="1:15" x14ac:dyDescent="0.25">
      <c r="A17361" s="102" t="s">
        <v>17676</v>
      </c>
      <c r="B17361" s="103" t="s">
        <v>1197</v>
      </c>
      <c r="C17361" s="103" t="s">
        <v>274</v>
      </c>
      <c r="D17361" s="102" t="s">
        <v>283</v>
      </c>
      <c r="E17361" s="102" t="s">
        <v>275</v>
      </c>
      <c r="F17361" s="102" t="s">
        <v>27721</v>
      </c>
      <c r="H17361" s="102">
        <v>45662</v>
      </c>
      <c r="I17361" s="102" t="s">
        <v>25447</v>
      </c>
      <c r="J17361" s="102" t="s">
        <v>1</v>
      </c>
      <c r="K17361" s="102" t="s">
        <v>2</v>
      </c>
      <c r="L17361" s="102" t="s">
        <v>24</v>
      </c>
      <c r="M17361" s="102" t="s">
        <v>1074</v>
      </c>
      <c r="N17361" s="102">
        <v>7</v>
      </c>
      <c r="O17361" s="102" t="s">
        <v>26235</v>
      </c>
    </row>
    <row r="17362" spans="1:15" x14ac:dyDescent="0.25">
      <c r="A17362" s="102" t="s">
        <v>1838</v>
      </c>
      <c r="B17362" s="103" t="s">
        <v>25599</v>
      </c>
      <c r="C17362" s="103" t="s">
        <v>274</v>
      </c>
      <c r="D17362" s="102" t="s">
        <v>283</v>
      </c>
      <c r="E17362" s="102" t="s">
        <v>275</v>
      </c>
      <c r="F17362" s="102" t="s">
        <v>27722</v>
      </c>
      <c r="H17362" s="102">
        <v>45662</v>
      </c>
      <c r="I17362" s="102" t="s">
        <v>25447</v>
      </c>
      <c r="J17362" s="102" t="s">
        <v>1</v>
      </c>
      <c r="K17362" s="102" t="s">
        <v>2</v>
      </c>
      <c r="L17362" s="102" t="s">
        <v>24</v>
      </c>
      <c r="M17362" s="102" t="s">
        <v>1074</v>
      </c>
      <c r="N17362" s="102">
        <v>7</v>
      </c>
      <c r="O17362" s="102" t="s">
        <v>26235</v>
      </c>
    </row>
    <row r="17363" spans="1:15" x14ac:dyDescent="0.25">
      <c r="A17363" s="102" t="s">
        <v>2139</v>
      </c>
      <c r="B17363" s="103" t="s">
        <v>1304</v>
      </c>
      <c r="C17363" s="103" t="s">
        <v>274</v>
      </c>
      <c r="D17363" s="102" t="s">
        <v>303</v>
      </c>
      <c r="E17363" s="102" t="s">
        <v>275</v>
      </c>
      <c r="F17363" s="102" t="s">
        <v>27723</v>
      </c>
      <c r="H17363" s="102">
        <v>45662</v>
      </c>
      <c r="I17363" s="102" t="s">
        <v>25447</v>
      </c>
      <c r="J17363" s="102" t="s">
        <v>1</v>
      </c>
      <c r="K17363" s="102" t="s">
        <v>2</v>
      </c>
      <c r="L17363" s="102" t="s">
        <v>24</v>
      </c>
      <c r="M17363" s="102" t="s">
        <v>1074</v>
      </c>
      <c r="N17363" s="102">
        <v>7</v>
      </c>
      <c r="O17363" s="102" t="s">
        <v>26235</v>
      </c>
    </row>
    <row r="17364" spans="1:15" x14ac:dyDescent="0.25">
      <c r="A17364" s="102" t="s">
        <v>6894</v>
      </c>
      <c r="B17364" s="103" t="s">
        <v>19142</v>
      </c>
      <c r="C17364" s="103" t="s">
        <v>1118</v>
      </c>
      <c r="D17364" s="102" t="s">
        <v>2881</v>
      </c>
      <c r="E17364" s="102" t="s">
        <v>275</v>
      </c>
      <c r="F17364" s="102" t="s">
        <v>27724</v>
      </c>
      <c r="H17364" s="102">
        <v>45662</v>
      </c>
      <c r="I17364" s="102" t="s">
        <v>25447</v>
      </c>
      <c r="J17364" s="102" t="s">
        <v>1</v>
      </c>
      <c r="K17364" s="102" t="s">
        <v>2</v>
      </c>
      <c r="L17364" s="102" t="s">
        <v>24</v>
      </c>
      <c r="M17364" s="102" t="s">
        <v>1074</v>
      </c>
      <c r="N17364" s="102">
        <v>7</v>
      </c>
      <c r="O17364" s="102" t="s">
        <v>26235</v>
      </c>
    </row>
    <row r="17365" spans="1:15" x14ac:dyDescent="0.25">
      <c r="A17365" s="102" t="s">
        <v>11174</v>
      </c>
      <c r="B17365" s="103" t="s">
        <v>1260</v>
      </c>
      <c r="C17365" s="103" t="s">
        <v>277</v>
      </c>
      <c r="D17365" s="102" t="s">
        <v>283</v>
      </c>
      <c r="E17365" s="102" t="s">
        <v>275</v>
      </c>
      <c r="F17365" s="102" t="s">
        <v>27725</v>
      </c>
      <c r="H17365" s="102">
        <v>45662</v>
      </c>
      <c r="I17365" s="102" t="s">
        <v>25447</v>
      </c>
      <c r="J17365" s="102" t="s">
        <v>1</v>
      </c>
      <c r="K17365" s="102" t="s">
        <v>2</v>
      </c>
      <c r="L17365" s="102" t="s">
        <v>24</v>
      </c>
      <c r="M17365" s="102" t="s">
        <v>1074</v>
      </c>
      <c r="N17365" s="102">
        <v>7</v>
      </c>
      <c r="O17365" s="102" t="s">
        <v>26235</v>
      </c>
    </row>
    <row r="17366" spans="1:15" x14ac:dyDescent="0.25">
      <c r="A17366" s="102" t="s">
        <v>25605</v>
      </c>
      <c r="B17366" s="103" t="s">
        <v>1312</v>
      </c>
      <c r="C17366" s="103" t="s">
        <v>277</v>
      </c>
      <c r="D17366" s="102" t="s">
        <v>283</v>
      </c>
      <c r="E17366" s="102" t="s">
        <v>275</v>
      </c>
      <c r="F17366" s="102" t="s">
        <v>27726</v>
      </c>
      <c r="H17366" s="102">
        <v>45662</v>
      </c>
      <c r="I17366" s="102" t="s">
        <v>25447</v>
      </c>
      <c r="J17366" s="102" t="s">
        <v>1</v>
      </c>
      <c r="K17366" s="102" t="s">
        <v>2</v>
      </c>
      <c r="L17366" s="102" t="s">
        <v>24</v>
      </c>
      <c r="M17366" s="102" t="s">
        <v>1074</v>
      </c>
      <c r="N17366" s="102">
        <v>7</v>
      </c>
      <c r="O17366" s="102" t="s">
        <v>26235</v>
      </c>
    </row>
    <row r="17367" spans="1:15" x14ac:dyDescent="0.25">
      <c r="A17367" s="102" t="s">
        <v>7376</v>
      </c>
      <c r="B17367" s="103" t="s">
        <v>4060</v>
      </c>
      <c r="C17367" s="103" t="s">
        <v>274</v>
      </c>
      <c r="D17367" s="102" t="s">
        <v>303</v>
      </c>
      <c r="E17367" s="102" t="s">
        <v>275</v>
      </c>
      <c r="F17367" s="102" t="s">
        <v>27727</v>
      </c>
      <c r="H17367" s="102">
        <v>45662</v>
      </c>
      <c r="I17367" s="102" t="s">
        <v>25447</v>
      </c>
      <c r="J17367" s="102" t="s">
        <v>1</v>
      </c>
      <c r="K17367" s="102" t="s">
        <v>2</v>
      </c>
      <c r="L17367" s="102" t="s">
        <v>24</v>
      </c>
      <c r="M17367" s="102" t="s">
        <v>1074</v>
      </c>
      <c r="N17367" s="102">
        <v>7</v>
      </c>
      <c r="O17367" s="102" t="s">
        <v>26235</v>
      </c>
    </row>
    <row r="17368" spans="1:15" x14ac:dyDescent="0.25">
      <c r="A17368" s="102" t="s">
        <v>5517</v>
      </c>
      <c r="B17368" s="103" t="s">
        <v>2198</v>
      </c>
      <c r="C17368" s="103" t="s">
        <v>277</v>
      </c>
      <c r="D17368" s="102" t="s">
        <v>247</v>
      </c>
      <c r="E17368" s="102" t="s">
        <v>275</v>
      </c>
      <c r="F17368" s="102" t="s">
        <v>27728</v>
      </c>
      <c r="H17368" s="102">
        <v>45662</v>
      </c>
      <c r="I17368" s="102" t="s">
        <v>25447</v>
      </c>
      <c r="J17368" s="102" t="s">
        <v>1</v>
      </c>
      <c r="K17368" s="102" t="s">
        <v>2</v>
      </c>
      <c r="L17368" s="102" t="s">
        <v>24</v>
      </c>
      <c r="M17368" s="102" t="s">
        <v>1074</v>
      </c>
      <c r="N17368" s="102">
        <v>7</v>
      </c>
      <c r="O17368" s="102" t="s">
        <v>26235</v>
      </c>
    </row>
    <row r="17369" spans="1:15" x14ac:dyDescent="0.25">
      <c r="A17369" s="102" t="s">
        <v>14767</v>
      </c>
      <c r="B17369" s="103" t="s">
        <v>16539</v>
      </c>
      <c r="C17369" s="103" t="s">
        <v>1360</v>
      </c>
      <c r="D17369" s="102" t="s">
        <v>2881</v>
      </c>
      <c r="E17369" s="102" t="s">
        <v>275</v>
      </c>
      <c r="F17369" s="102" t="s">
        <v>27729</v>
      </c>
      <c r="H17369" s="102">
        <v>45662</v>
      </c>
      <c r="I17369" s="102" t="s">
        <v>25447</v>
      </c>
      <c r="J17369" s="102" t="s">
        <v>1</v>
      </c>
      <c r="K17369" s="102" t="s">
        <v>2</v>
      </c>
      <c r="L17369" s="102" t="s">
        <v>24</v>
      </c>
      <c r="M17369" s="102" t="s">
        <v>1074</v>
      </c>
      <c r="N17369" s="102">
        <v>7</v>
      </c>
      <c r="O17369" s="102" t="s">
        <v>26235</v>
      </c>
    </row>
    <row r="17370" spans="1:15" x14ac:dyDescent="0.25">
      <c r="A17370" s="102" t="s">
        <v>9752</v>
      </c>
      <c r="B17370" s="103" t="s">
        <v>1254</v>
      </c>
      <c r="C17370" s="103" t="s">
        <v>277</v>
      </c>
      <c r="D17370" s="102" t="s">
        <v>283</v>
      </c>
      <c r="E17370" s="102" t="s">
        <v>275</v>
      </c>
      <c r="F17370" s="102" t="s">
        <v>27730</v>
      </c>
      <c r="H17370" s="102">
        <v>45662</v>
      </c>
      <c r="I17370" s="102" t="s">
        <v>25447</v>
      </c>
      <c r="J17370" s="102" t="s">
        <v>1</v>
      </c>
      <c r="K17370" s="102" t="s">
        <v>2</v>
      </c>
      <c r="L17370" s="102" t="s">
        <v>24</v>
      </c>
      <c r="M17370" s="102" t="s">
        <v>1074</v>
      </c>
      <c r="N17370" s="102">
        <v>7</v>
      </c>
      <c r="O17370" s="102" t="s">
        <v>26235</v>
      </c>
    </row>
    <row r="17371" spans="1:15" x14ac:dyDescent="0.25">
      <c r="A17371" s="102" t="s">
        <v>12687</v>
      </c>
      <c r="B17371" s="103" t="s">
        <v>1775</v>
      </c>
      <c r="C17371" s="103" t="s">
        <v>274</v>
      </c>
      <c r="D17371" s="102" t="s">
        <v>152</v>
      </c>
      <c r="E17371" s="102" t="s">
        <v>275</v>
      </c>
      <c r="F17371" s="102" t="s">
        <v>27731</v>
      </c>
      <c r="H17371" s="102">
        <v>45662</v>
      </c>
      <c r="I17371" s="102" t="s">
        <v>25447</v>
      </c>
      <c r="J17371" s="102" t="s">
        <v>1</v>
      </c>
      <c r="K17371" s="102" t="s">
        <v>2</v>
      </c>
      <c r="L17371" s="102" t="s">
        <v>24</v>
      </c>
      <c r="M17371" s="102" t="s">
        <v>1074</v>
      </c>
      <c r="N17371" s="102">
        <v>7</v>
      </c>
      <c r="O17371" s="102" t="s">
        <v>26235</v>
      </c>
    </row>
    <row r="17372" spans="1:15" x14ac:dyDescent="0.25">
      <c r="A17372" s="102" t="s">
        <v>27732</v>
      </c>
      <c r="B17372" s="103" t="s">
        <v>27733</v>
      </c>
      <c r="C17372" s="103" t="s">
        <v>274</v>
      </c>
      <c r="D17372" s="102" t="s">
        <v>281</v>
      </c>
      <c r="E17372" s="102" t="s">
        <v>275</v>
      </c>
      <c r="F17372" s="102" t="s">
        <v>27734</v>
      </c>
      <c r="H17372" s="102">
        <v>45662</v>
      </c>
      <c r="I17372" s="102" t="s">
        <v>25447</v>
      </c>
      <c r="J17372" s="102" t="s">
        <v>1</v>
      </c>
      <c r="K17372" s="102" t="s">
        <v>2</v>
      </c>
      <c r="L17372" s="102" t="s">
        <v>24</v>
      </c>
      <c r="M17372" s="102" t="s">
        <v>1074</v>
      </c>
      <c r="N17372" s="102">
        <v>7</v>
      </c>
      <c r="O17372" s="102" t="s">
        <v>26235</v>
      </c>
    </row>
    <row r="17373" spans="1:15" x14ac:dyDescent="0.25">
      <c r="A17373" s="102" t="s">
        <v>25615</v>
      </c>
      <c r="B17373" s="103" t="s">
        <v>1120</v>
      </c>
      <c r="C17373" s="103" t="s">
        <v>274</v>
      </c>
      <c r="D17373" s="102" t="s">
        <v>283</v>
      </c>
      <c r="E17373" s="102" t="s">
        <v>275</v>
      </c>
      <c r="F17373" s="102" t="s">
        <v>27735</v>
      </c>
      <c r="H17373" s="102">
        <v>45662</v>
      </c>
      <c r="I17373" s="102" t="s">
        <v>25447</v>
      </c>
      <c r="J17373" s="102" t="s">
        <v>1</v>
      </c>
      <c r="K17373" s="102" t="s">
        <v>2</v>
      </c>
      <c r="L17373" s="102" t="s">
        <v>24</v>
      </c>
      <c r="M17373" s="102" t="s">
        <v>1074</v>
      </c>
      <c r="N17373" s="102">
        <v>7</v>
      </c>
      <c r="O17373" s="102" t="s">
        <v>26235</v>
      </c>
    </row>
    <row r="17374" spans="1:15" x14ac:dyDescent="0.25">
      <c r="A17374" s="102" t="s">
        <v>25617</v>
      </c>
      <c r="B17374" s="103" t="s">
        <v>2614</v>
      </c>
      <c r="C17374" s="103" t="s">
        <v>277</v>
      </c>
      <c r="D17374" s="102" t="s">
        <v>303</v>
      </c>
      <c r="E17374" s="102" t="s">
        <v>275</v>
      </c>
      <c r="F17374" s="102" t="s">
        <v>27736</v>
      </c>
      <c r="H17374" s="102">
        <v>45662</v>
      </c>
      <c r="I17374" s="102" t="s">
        <v>25447</v>
      </c>
      <c r="J17374" s="102" t="s">
        <v>1</v>
      </c>
      <c r="K17374" s="102" t="s">
        <v>2</v>
      </c>
      <c r="L17374" s="102" t="s">
        <v>24</v>
      </c>
      <c r="M17374" s="102" t="s">
        <v>1074</v>
      </c>
      <c r="N17374" s="102">
        <v>7</v>
      </c>
      <c r="O17374" s="102" t="s">
        <v>26235</v>
      </c>
    </row>
    <row r="17375" spans="1:15" x14ac:dyDescent="0.25">
      <c r="A17375" s="102" t="s">
        <v>25619</v>
      </c>
      <c r="B17375" s="103" t="s">
        <v>25620</v>
      </c>
      <c r="C17375" s="103" t="s">
        <v>1118</v>
      </c>
      <c r="D17375" s="102" t="s">
        <v>283</v>
      </c>
      <c r="E17375" s="102" t="s">
        <v>275</v>
      </c>
      <c r="F17375" s="102" t="s">
        <v>27737</v>
      </c>
      <c r="H17375" s="102">
        <v>45662</v>
      </c>
      <c r="I17375" s="102" t="s">
        <v>25447</v>
      </c>
      <c r="J17375" s="102" t="s">
        <v>1</v>
      </c>
      <c r="K17375" s="102" t="s">
        <v>2</v>
      </c>
      <c r="L17375" s="102" t="s">
        <v>24</v>
      </c>
      <c r="M17375" s="102" t="s">
        <v>1074</v>
      </c>
      <c r="N17375" s="102">
        <v>7</v>
      </c>
      <c r="O17375" s="102" t="s">
        <v>26235</v>
      </c>
    </row>
    <row r="17376" spans="1:15" x14ac:dyDescent="0.25">
      <c r="A17376" s="102" t="s">
        <v>1233</v>
      </c>
      <c r="B17376" s="103" t="s">
        <v>25622</v>
      </c>
      <c r="C17376" s="103" t="s">
        <v>1360</v>
      </c>
      <c r="D17376" s="102" t="s">
        <v>2881</v>
      </c>
      <c r="E17376" s="102" t="s">
        <v>275</v>
      </c>
      <c r="F17376" s="102" t="s">
        <v>27738</v>
      </c>
      <c r="H17376" s="102">
        <v>45662</v>
      </c>
      <c r="I17376" s="102" t="s">
        <v>25447</v>
      </c>
      <c r="J17376" s="102" t="s">
        <v>1</v>
      </c>
      <c r="K17376" s="102" t="s">
        <v>2</v>
      </c>
      <c r="L17376" s="102" t="s">
        <v>24</v>
      </c>
      <c r="M17376" s="102" t="s">
        <v>1074</v>
      </c>
      <c r="N17376" s="102">
        <v>7</v>
      </c>
      <c r="O17376" s="102" t="s">
        <v>26235</v>
      </c>
    </row>
    <row r="17377" spans="1:15" x14ac:dyDescent="0.25">
      <c r="A17377" s="102" t="s">
        <v>25624</v>
      </c>
      <c r="B17377" s="103" t="s">
        <v>1095</v>
      </c>
      <c r="C17377" s="103" t="s">
        <v>277</v>
      </c>
      <c r="D17377" s="102" t="s">
        <v>283</v>
      </c>
      <c r="E17377" s="102" t="s">
        <v>275</v>
      </c>
      <c r="F17377" s="102" t="s">
        <v>27739</v>
      </c>
      <c r="H17377" s="102">
        <v>45662</v>
      </c>
      <c r="I17377" s="102" t="s">
        <v>25447</v>
      </c>
      <c r="J17377" s="102" t="s">
        <v>1</v>
      </c>
      <c r="K17377" s="102" t="s">
        <v>2</v>
      </c>
      <c r="L17377" s="102" t="s">
        <v>24</v>
      </c>
      <c r="M17377" s="102" t="s">
        <v>1074</v>
      </c>
      <c r="N17377" s="102">
        <v>7</v>
      </c>
      <c r="O17377" s="102" t="s">
        <v>26235</v>
      </c>
    </row>
    <row r="17378" spans="1:15" x14ac:dyDescent="0.25">
      <c r="A17378" s="102" t="s">
        <v>3314</v>
      </c>
      <c r="B17378" s="103" t="s">
        <v>2000</v>
      </c>
      <c r="C17378" s="103" t="s">
        <v>1118</v>
      </c>
      <c r="D17378" s="102" t="s">
        <v>283</v>
      </c>
      <c r="E17378" s="102" t="s">
        <v>275</v>
      </c>
      <c r="F17378" s="102" t="s">
        <v>27740</v>
      </c>
      <c r="H17378" s="102">
        <v>45662</v>
      </c>
      <c r="I17378" s="102" t="s">
        <v>25447</v>
      </c>
      <c r="J17378" s="102" t="s">
        <v>1</v>
      </c>
      <c r="K17378" s="102" t="s">
        <v>2</v>
      </c>
      <c r="L17378" s="102" t="s">
        <v>24</v>
      </c>
      <c r="M17378" s="102" t="s">
        <v>1074</v>
      </c>
      <c r="N17378" s="102">
        <v>7</v>
      </c>
      <c r="O17378" s="102" t="s">
        <v>26235</v>
      </c>
    </row>
    <row r="17379" spans="1:15" x14ac:dyDescent="0.25">
      <c r="A17379" s="102" t="s">
        <v>19360</v>
      </c>
      <c r="B17379" s="103" t="s">
        <v>12950</v>
      </c>
      <c r="C17379" s="103" t="s">
        <v>1082</v>
      </c>
      <c r="D17379" s="102" t="s">
        <v>2881</v>
      </c>
      <c r="E17379" s="102" t="s">
        <v>275</v>
      </c>
      <c r="F17379" s="102" t="s">
        <v>27741</v>
      </c>
      <c r="G17379" s="102" t="s">
        <v>27742</v>
      </c>
      <c r="H17379" s="102">
        <v>45662</v>
      </c>
      <c r="I17379" s="102" t="s">
        <v>25447</v>
      </c>
      <c r="J17379" s="102" t="s">
        <v>1</v>
      </c>
      <c r="K17379" s="102" t="s">
        <v>2</v>
      </c>
      <c r="L17379" s="102" t="s">
        <v>24</v>
      </c>
      <c r="M17379" s="102" t="s">
        <v>1082</v>
      </c>
      <c r="N17379" s="102">
        <v>7</v>
      </c>
      <c r="O17379" s="102" t="s">
        <v>26235</v>
      </c>
    </row>
    <row r="17380" spans="1:15" x14ac:dyDescent="0.25">
      <c r="A17380" s="102" t="s">
        <v>19360</v>
      </c>
      <c r="B17380" s="103" t="s">
        <v>15819</v>
      </c>
      <c r="C17380" s="103" t="s">
        <v>1118</v>
      </c>
      <c r="D17380" s="102" t="s">
        <v>2881</v>
      </c>
      <c r="E17380" s="102" t="s">
        <v>275</v>
      </c>
      <c r="F17380" s="102" t="s">
        <v>27743</v>
      </c>
      <c r="H17380" s="102">
        <v>45662</v>
      </c>
      <c r="I17380" s="102" t="s">
        <v>25447</v>
      </c>
      <c r="J17380" s="102" t="s">
        <v>1</v>
      </c>
      <c r="K17380" s="102" t="s">
        <v>2</v>
      </c>
      <c r="L17380" s="102" t="s">
        <v>24</v>
      </c>
      <c r="M17380" s="102" t="s">
        <v>1074</v>
      </c>
      <c r="N17380" s="102">
        <v>7</v>
      </c>
      <c r="O17380" s="102" t="s">
        <v>26235</v>
      </c>
    </row>
    <row r="17381" spans="1:15" x14ac:dyDescent="0.25">
      <c r="A17381" s="102" t="s">
        <v>19360</v>
      </c>
      <c r="B17381" s="103" t="s">
        <v>3036</v>
      </c>
      <c r="C17381" s="103" t="s">
        <v>1180</v>
      </c>
      <c r="D17381" s="102" t="s">
        <v>2881</v>
      </c>
      <c r="E17381" s="102" t="s">
        <v>275</v>
      </c>
      <c r="F17381" s="102" t="s">
        <v>27744</v>
      </c>
      <c r="G17381" s="102" t="s">
        <v>27745</v>
      </c>
      <c r="H17381" s="102">
        <v>45662</v>
      </c>
      <c r="I17381" s="102" t="s">
        <v>25447</v>
      </c>
      <c r="J17381" s="102" t="s">
        <v>1</v>
      </c>
      <c r="K17381" s="102" t="s">
        <v>2</v>
      </c>
      <c r="L17381" s="102" t="s">
        <v>24</v>
      </c>
      <c r="M17381" s="102" t="s">
        <v>1180</v>
      </c>
      <c r="N17381" s="102">
        <v>7</v>
      </c>
      <c r="O17381" s="102" t="s">
        <v>26235</v>
      </c>
    </row>
    <row r="17382" spans="1:15" x14ac:dyDescent="0.25">
      <c r="A17382" s="102" t="s">
        <v>19360</v>
      </c>
      <c r="B17382" s="103" t="s">
        <v>3183</v>
      </c>
      <c r="C17382" s="103" t="s">
        <v>1360</v>
      </c>
      <c r="D17382" s="102" t="s">
        <v>2881</v>
      </c>
      <c r="E17382" s="102" t="s">
        <v>275</v>
      </c>
      <c r="F17382" s="102" t="s">
        <v>27746</v>
      </c>
      <c r="H17382" s="102">
        <v>45662</v>
      </c>
      <c r="I17382" s="102" t="s">
        <v>25447</v>
      </c>
      <c r="J17382" s="102" t="s">
        <v>1</v>
      </c>
      <c r="K17382" s="102" t="s">
        <v>2</v>
      </c>
      <c r="L17382" s="102" t="s">
        <v>24</v>
      </c>
      <c r="M17382" s="102" t="s">
        <v>1074</v>
      </c>
      <c r="N17382" s="102">
        <v>7</v>
      </c>
      <c r="O17382" s="102" t="s">
        <v>26235</v>
      </c>
    </row>
    <row r="17383" spans="1:15" x14ac:dyDescent="0.25">
      <c r="A17383" s="102" t="s">
        <v>19360</v>
      </c>
      <c r="B17383" s="103" t="s">
        <v>3183</v>
      </c>
      <c r="C17383" s="103" t="s">
        <v>1082</v>
      </c>
      <c r="D17383" s="102" t="s">
        <v>2881</v>
      </c>
      <c r="E17383" s="102" t="s">
        <v>275</v>
      </c>
      <c r="F17383" s="102" t="s">
        <v>27746</v>
      </c>
      <c r="G17383" s="102" t="s">
        <v>27747</v>
      </c>
      <c r="H17383" s="102">
        <v>45662</v>
      </c>
      <c r="I17383" s="102" t="s">
        <v>25447</v>
      </c>
      <c r="J17383" s="102" t="s">
        <v>1</v>
      </c>
      <c r="K17383" s="102" t="s">
        <v>2</v>
      </c>
      <c r="L17383" s="102" t="s">
        <v>24</v>
      </c>
      <c r="M17383" s="102" t="s">
        <v>1082</v>
      </c>
      <c r="N17383" s="102">
        <v>7</v>
      </c>
      <c r="O17383" s="102" t="s">
        <v>26235</v>
      </c>
    </row>
    <row r="17384" spans="1:15" x14ac:dyDescent="0.25">
      <c r="A17384" s="102" t="s">
        <v>19360</v>
      </c>
      <c r="B17384" s="103" t="s">
        <v>25631</v>
      </c>
      <c r="C17384" s="103" t="s">
        <v>1360</v>
      </c>
      <c r="D17384" s="102" t="s">
        <v>2881</v>
      </c>
      <c r="E17384" s="102" t="s">
        <v>275</v>
      </c>
      <c r="F17384" s="102" t="s">
        <v>27748</v>
      </c>
      <c r="H17384" s="102">
        <v>45662</v>
      </c>
      <c r="I17384" s="102" t="s">
        <v>25447</v>
      </c>
      <c r="J17384" s="102" t="s">
        <v>1</v>
      </c>
      <c r="K17384" s="102" t="s">
        <v>2</v>
      </c>
      <c r="L17384" s="102" t="s">
        <v>24</v>
      </c>
      <c r="M17384" s="102" t="s">
        <v>1074</v>
      </c>
      <c r="N17384" s="102">
        <v>7</v>
      </c>
      <c r="O17384" s="102" t="s">
        <v>26235</v>
      </c>
    </row>
    <row r="17385" spans="1:15" x14ac:dyDescent="0.25">
      <c r="A17385" s="102" t="s">
        <v>19360</v>
      </c>
      <c r="B17385" s="103" t="s">
        <v>25633</v>
      </c>
      <c r="C17385" s="103" t="s">
        <v>1360</v>
      </c>
      <c r="D17385" s="102" t="s">
        <v>2881</v>
      </c>
      <c r="E17385" s="102" t="s">
        <v>275</v>
      </c>
      <c r="F17385" s="102" t="s">
        <v>27749</v>
      </c>
      <c r="H17385" s="102">
        <v>45662</v>
      </c>
      <c r="I17385" s="102" t="s">
        <v>25447</v>
      </c>
      <c r="J17385" s="102" t="s">
        <v>1</v>
      </c>
      <c r="K17385" s="102" t="s">
        <v>2</v>
      </c>
      <c r="L17385" s="102" t="s">
        <v>24</v>
      </c>
      <c r="M17385" s="102" t="s">
        <v>1074</v>
      </c>
      <c r="N17385" s="102">
        <v>7</v>
      </c>
      <c r="O17385" s="102" t="s">
        <v>26235</v>
      </c>
    </row>
    <row r="17386" spans="1:15" x14ac:dyDescent="0.25">
      <c r="A17386" s="102" t="s">
        <v>19360</v>
      </c>
      <c r="B17386" s="103" t="s">
        <v>25635</v>
      </c>
      <c r="C17386" s="103" t="s">
        <v>1082</v>
      </c>
      <c r="D17386" s="102" t="s">
        <v>2881</v>
      </c>
      <c r="E17386" s="102" t="s">
        <v>275</v>
      </c>
      <c r="F17386" s="102" t="s">
        <v>27750</v>
      </c>
      <c r="G17386" s="102" t="s">
        <v>27751</v>
      </c>
      <c r="H17386" s="102">
        <v>45662</v>
      </c>
      <c r="I17386" s="102" t="s">
        <v>25447</v>
      </c>
      <c r="J17386" s="102" t="s">
        <v>1</v>
      </c>
      <c r="K17386" s="102" t="s">
        <v>2</v>
      </c>
      <c r="L17386" s="102" t="s">
        <v>24</v>
      </c>
      <c r="M17386" s="102" t="s">
        <v>1082</v>
      </c>
      <c r="N17386" s="102">
        <v>7</v>
      </c>
      <c r="O17386" s="102" t="s">
        <v>26235</v>
      </c>
    </row>
    <row r="17387" spans="1:15" x14ac:dyDescent="0.25">
      <c r="A17387" s="102" t="s">
        <v>19360</v>
      </c>
      <c r="B17387" s="103" t="s">
        <v>5604</v>
      </c>
      <c r="C17387" s="103" t="s">
        <v>1360</v>
      </c>
      <c r="D17387" s="102" t="s">
        <v>2881</v>
      </c>
      <c r="E17387" s="102" t="s">
        <v>275</v>
      </c>
      <c r="F17387" s="102" t="s">
        <v>27752</v>
      </c>
      <c r="H17387" s="102">
        <v>45662</v>
      </c>
      <c r="I17387" s="102" t="s">
        <v>25447</v>
      </c>
      <c r="J17387" s="102" t="s">
        <v>1</v>
      </c>
      <c r="K17387" s="102" t="s">
        <v>2</v>
      </c>
      <c r="L17387" s="102" t="s">
        <v>24</v>
      </c>
      <c r="M17387" s="102" t="s">
        <v>1074</v>
      </c>
      <c r="N17387" s="102">
        <v>7</v>
      </c>
      <c r="O17387" s="102" t="s">
        <v>26235</v>
      </c>
    </row>
    <row r="17388" spans="1:15" x14ac:dyDescent="0.25">
      <c r="A17388" s="102" t="s">
        <v>19360</v>
      </c>
      <c r="B17388" s="103" t="s">
        <v>25638</v>
      </c>
      <c r="C17388" s="103" t="s">
        <v>1082</v>
      </c>
      <c r="D17388" s="102" t="s">
        <v>2881</v>
      </c>
      <c r="E17388" s="102" t="s">
        <v>275</v>
      </c>
      <c r="F17388" s="102" t="s">
        <v>27753</v>
      </c>
      <c r="G17388" s="102" t="s">
        <v>27754</v>
      </c>
      <c r="H17388" s="102">
        <v>45662</v>
      </c>
      <c r="I17388" s="102" t="s">
        <v>25447</v>
      </c>
      <c r="J17388" s="102" t="s">
        <v>1</v>
      </c>
      <c r="K17388" s="102" t="s">
        <v>2</v>
      </c>
      <c r="L17388" s="102" t="s">
        <v>24</v>
      </c>
      <c r="M17388" s="102" t="s">
        <v>1082</v>
      </c>
      <c r="N17388" s="102">
        <v>7</v>
      </c>
      <c r="O17388" s="102" t="s">
        <v>26235</v>
      </c>
    </row>
    <row r="17389" spans="1:15" x14ac:dyDescent="0.25">
      <c r="A17389" s="102" t="s">
        <v>27755</v>
      </c>
      <c r="B17389" s="103" t="s">
        <v>14171</v>
      </c>
      <c r="C17389" s="103" t="s">
        <v>1118</v>
      </c>
      <c r="D17389" s="102" t="s">
        <v>2881</v>
      </c>
      <c r="E17389" s="102" t="s">
        <v>275</v>
      </c>
      <c r="F17389" s="102" t="s">
        <v>27756</v>
      </c>
      <c r="H17389" s="102">
        <v>45662</v>
      </c>
      <c r="I17389" s="102" t="s">
        <v>25447</v>
      </c>
      <c r="J17389" s="102" t="s">
        <v>1</v>
      </c>
      <c r="K17389" s="102" t="s">
        <v>2</v>
      </c>
      <c r="L17389" s="102" t="s">
        <v>24</v>
      </c>
      <c r="M17389" s="102" t="s">
        <v>1074</v>
      </c>
      <c r="N17389" s="102">
        <v>7</v>
      </c>
      <c r="O17389" s="102" t="s">
        <v>26235</v>
      </c>
    </row>
    <row r="17390" spans="1:15" x14ac:dyDescent="0.25">
      <c r="A17390" s="102" t="s">
        <v>4015</v>
      </c>
      <c r="B17390" s="103" t="s">
        <v>1124</v>
      </c>
      <c r="C17390" s="103" t="s">
        <v>274</v>
      </c>
      <c r="D17390" s="102" t="s">
        <v>247</v>
      </c>
      <c r="E17390" s="102" t="s">
        <v>275</v>
      </c>
      <c r="F17390" s="102" t="s">
        <v>27757</v>
      </c>
      <c r="H17390" s="102">
        <v>45662</v>
      </c>
      <c r="I17390" s="102" t="s">
        <v>25447</v>
      </c>
      <c r="J17390" s="102" t="s">
        <v>1</v>
      </c>
      <c r="K17390" s="102" t="s">
        <v>2</v>
      </c>
      <c r="L17390" s="102" t="s">
        <v>24</v>
      </c>
      <c r="M17390" s="102" t="s">
        <v>1074</v>
      </c>
      <c r="N17390" s="102">
        <v>7</v>
      </c>
      <c r="O17390" s="102" t="s">
        <v>26235</v>
      </c>
    </row>
    <row r="17391" spans="1:15" x14ac:dyDescent="0.25">
      <c r="A17391" s="102" t="s">
        <v>27758</v>
      </c>
      <c r="B17391" s="103" t="s">
        <v>14234</v>
      </c>
      <c r="C17391" s="103" t="s">
        <v>1082</v>
      </c>
      <c r="D17391" s="102" t="s">
        <v>2881</v>
      </c>
      <c r="E17391" s="102" t="s">
        <v>275</v>
      </c>
      <c r="F17391" s="102" t="s">
        <v>27759</v>
      </c>
      <c r="G17391" s="102" t="s">
        <v>27760</v>
      </c>
      <c r="H17391" s="102">
        <v>45662</v>
      </c>
      <c r="I17391" s="102" t="s">
        <v>25447</v>
      </c>
      <c r="J17391" s="102" t="s">
        <v>1</v>
      </c>
      <c r="K17391" s="102" t="s">
        <v>2</v>
      </c>
      <c r="L17391" s="102" t="s">
        <v>24</v>
      </c>
      <c r="M17391" s="102" t="s">
        <v>1082</v>
      </c>
      <c r="N17391" s="102">
        <v>7</v>
      </c>
      <c r="O17391" s="102" t="s">
        <v>26235</v>
      </c>
    </row>
    <row r="17392" spans="1:15" x14ac:dyDescent="0.25">
      <c r="A17392" s="102" t="s">
        <v>2713</v>
      </c>
      <c r="B17392" s="103" t="s">
        <v>15806</v>
      </c>
      <c r="C17392" s="103" t="s">
        <v>1118</v>
      </c>
      <c r="D17392" s="102" t="s">
        <v>2881</v>
      </c>
      <c r="E17392" s="102" t="s">
        <v>275</v>
      </c>
      <c r="F17392" s="102" t="s">
        <v>27761</v>
      </c>
      <c r="H17392" s="102">
        <v>45662</v>
      </c>
      <c r="I17392" s="102" t="s">
        <v>25447</v>
      </c>
      <c r="J17392" s="102" t="s">
        <v>1</v>
      </c>
      <c r="K17392" s="102" t="s">
        <v>2</v>
      </c>
      <c r="L17392" s="102" t="s">
        <v>24</v>
      </c>
      <c r="M17392" s="102" t="s">
        <v>1074</v>
      </c>
      <c r="N17392" s="102">
        <v>7</v>
      </c>
      <c r="O17392" s="102" t="s">
        <v>26235</v>
      </c>
    </row>
    <row r="17393" spans="1:15" x14ac:dyDescent="0.25">
      <c r="A17393" s="102" t="s">
        <v>2720</v>
      </c>
      <c r="B17393" s="103" t="s">
        <v>24923</v>
      </c>
      <c r="C17393" s="103" t="s">
        <v>1360</v>
      </c>
      <c r="D17393" s="102" t="s">
        <v>2881</v>
      </c>
      <c r="E17393" s="102" t="s">
        <v>275</v>
      </c>
      <c r="F17393" s="102" t="s">
        <v>27762</v>
      </c>
      <c r="H17393" s="102">
        <v>45662</v>
      </c>
      <c r="I17393" s="102" t="s">
        <v>25447</v>
      </c>
      <c r="J17393" s="102" t="s">
        <v>1</v>
      </c>
      <c r="K17393" s="102" t="s">
        <v>2</v>
      </c>
      <c r="L17393" s="102" t="s">
        <v>24</v>
      </c>
      <c r="M17393" s="102" t="s">
        <v>1074</v>
      </c>
      <c r="N17393" s="102">
        <v>7</v>
      </c>
      <c r="O17393" s="102" t="s">
        <v>26235</v>
      </c>
    </row>
    <row r="17394" spans="1:15" x14ac:dyDescent="0.25">
      <c r="A17394" s="102" t="s">
        <v>2720</v>
      </c>
      <c r="B17394" s="103" t="s">
        <v>5563</v>
      </c>
      <c r="C17394" s="103" t="s">
        <v>1360</v>
      </c>
      <c r="D17394" s="102" t="s">
        <v>2881</v>
      </c>
      <c r="E17394" s="102" t="s">
        <v>275</v>
      </c>
      <c r="F17394" s="102" t="s">
        <v>27763</v>
      </c>
      <c r="H17394" s="102">
        <v>45662</v>
      </c>
      <c r="I17394" s="102" t="s">
        <v>25447</v>
      </c>
      <c r="J17394" s="102" t="s">
        <v>1</v>
      </c>
      <c r="K17394" s="102" t="s">
        <v>2</v>
      </c>
      <c r="L17394" s="102" t="s">
        <v>24</v>
      </c>
      <c r="M17394" s="102" t="s">
        <v>1074</v>
      </c>
      <c r="N17394" s="102">
        <v>7</v>
      </c>
      <c r="O17394" s="102" t="s">
        <v>26235</v>
      </c>
    </row>
    <row r="17395" spans="1:15" x14ac:dyDescent="0.25">
      <c r="A17395" s="102" t="s">
        <v>2720</v>
      </c>
      <c r="B17395" s="103" t="s">
        <v>14814</v>
      </c>
      <c r="C17395" s="103" t="s">
        <v>1360</v>
      </c>
      <c r="D17395" s="102" t="s">
        <v>2881</v>
      </c>
      <c r="E17395" s="102" t="s">
        <v>275</v>
      </c>
      <c r="F17395" s="102" t="s">
        <v>27764</v>
      </c>
      <c r="H17395" s="102">
        <v>45662</v>
      </c>
      <c r="I17395" s="102" t="s">
        <v>25447</v>
      </c>
      <c r="J17395" s="102" t="s">
        <v>1</v>
      </c>
      <c r="K17395" s="102" t="s">
        <v>2</v>
      </c>
      <c r="L17395" s="102" t="s">
        <v>24</v>
      </c>
      <c r="M17395" s="102" t="s">
        <v>1074</v>
      </c>
      <c r="N17395" s="102">
        <v>7</v>
      </c>
      <c r="O17395" s="102" t="s">
        <v>26235</v>
      </c>
    </row>
    <row r="17396" spans="1:15" x14ac:dyDescent="0.25">
      <c r="A17396" s="102" t="s">
        <v>9278</v>
      </c>
      <c r="B17396" s="103" t="s">
        <v>1844</v>
      </c>
      <c r="C17396" s="103" t="s">
        <v>277</v>
      </c>
      <c r="D17396" s="102" t="s">
        <v>303</v>
      </c>
      <c r="E17396" s="102" t="s">
        <v>275</v>
      </c>
      <c r="F17396" s="102" t="s">
        <v>27765</v>
      </c>
      <c r="H17396" s="102">
        <v>45662</v>
      </c>
      <c r="I17396" s="102" t="s">
        <v>25447</v>
      </c>
      <c r="J17396" s="102" t="s">
        <v>1</v>
      </c>
      <c r="K17396" s="102" t="s">
        <v>2</v>
      </c>
      <c r="L17396" s="102" t="s">
        <v>24</v>
      </c>
      <c r="M17396" s="102" t="s">
        <v>1074</v>
      </c>
      <c r="N17396" s="102">
        <v>7</v>
      </c>
      <c r="O17396" s="102" t="s">
        <v>26235</v>
      </c>
    </row>
    <row r="17397" spans="1:15" x14ac:dyDescent="0.25">
      <c r="A17397" s="102" t="s">
        <v>25658</v>
      </c>
      <c r="B17397" s="103" t="s">
        <v>1228</v>
      </c>
      <c r="C17397" s="103" t="s">
        <v>277</v>
      </c>
      <c r="D17397" s="102" t="s">
        <v>303</v>
      </c>
      <c r="E17397" s="102" t="s">
        <v>275</v>
      </c>
      <c r="F17397" s="102" t="s">
        <v>27766</v>
      </c>
      <c r="H17397" s="102">
        <v>45662</v>
      </c>
      <c r="I17397" s="102" t="s">
        <v>25447</v>
      </c>
      <c r="J17397" s="102" t="s">
        <v>1</v>
      </c>
      <c r="K17397" s="102" t="s">
        <v>2</v>
      </c>
      <c r="L17397" s="102" t="s">
        <v>24</v>
      </c>
      <c r="M17397" s="102" t="s">
        <v>1074</v>
      </c>
      <c r="N17397" s="102">
        <v>7</v>
      </c>
      <c r="O17397" s="102" t="s">
        <v>26235</v>
      </c>
    </row>
    <row r="17398" spans="1:15" x14ac:dyDescent="0.25">
      <c r="A17398" s="102" t="s">
        <v>13163</v>
      </c>
      <c r="B17398" s="103" t="s">
        <v>25663</v>
      </c>
      <c r="C17398" s="103" t="s">
        <v>1118</v>
      </c>
      <c r="D17398" s="102" t="s">
        <v>2881</v>
      </c>
      <c r="E17398" s="102" t="s">
        <v>275</v>
      </c>
      <c r="F17398" s="102" t="s">
        <v>27767</v>
      </c>
      <c r="H17398" s="102">
        <v>45662</v>
      </c>
      <c r="I17398" s="102" t="s">
        <v>25447</v>
      </c>
      <c r="J17398" s="102" t="s">
        <v>1</v>
      </c>
      <c r="K17398" s="102" t="s">
        <v>2</v>
      </c>
      <c r="L17398" s="102" t="s">
        <v>24</v>
      </c>
      <c r="M17398" s="102" t="s">
        <v>1074</v>
      </c>
      <c r="N17398" s="102">
        <v>7</v>
      </c>
      <c r="O17398" s="102" t="s">
        <v>26235</v>
      </c>
    </row>
    <row r="17399" spans="1:15" x14ac:dyDescent="0.25">
      <c r="A17399" s="102" t="s">
        <v>21977</v>
      </c>
      <c r="B17399" s="103" t="s">
        <v>1268</v>
      </c>
      <c r="C17399" s="103" t="s">
        <v>274</v>
      </c>
      <c r="D17399" s="102" t="s">
        <v>281</v>
      </c>
      <c r="E17399" s="102" t="s">
        <v>275</v>
      </c>
      <c r="F17399" s="102" t="s">
        <v>27768</v>
      </c>
      <c r="H17399" s="102">
        <v>45662</v>
      </c>
      <c r="I17399" s="102" t="s">
        <v>25447</v>
      </c>
      <c r="J17399" s="102" t="s">
        <v>1</v>
      </c>
      <c r="K17399" s="102" t="s">
        <v>2</v>
      </c>
      <c r="L17399" s="102" t="s">
        <v>24</v>
      </c>
      <c r="M17399" s="102" t="s">
        <v>1074</v>
      </c>
      <c r="N17399" s="102">
        <v>7</v>
      </c>
      <c r="O17399" s="102" t="s">
        <v>26235</v>
      </c>
    </row>
    <row r="17400" spans="1:15" x14ac:dyDescent="0.25">
      <c r="A17400" s="102" t="s">
        <v>21977</v>
      </c>
      <c r="B17400" s="103" t="s">
        <v>1122</v>
      </c>
      <c r="C17400" s="103" t="s">
        <v>274</v>
      </c>
      <c r="D17400" s="102" t="s">
        <v>281</v>
      </c>
      <c r="E17400" s="102" t="s">
        <v>275</v>
      </c>
      <c r="F17400" s="102" t="s">
        <v>27769</v>
      </c>
      <c r="H17400" s="102">
        <v>45662</v>
      </c>
      <c r="I17400" s="102" t="s">
        <v>25447</v>
      </c>
      <c r="J17400" s="102" t="s">
        <v>1</v>
      </c>
      <c r="K17400" s="102" t="s">
        <v>2</v>
      </c>
      <c r="L17400" s="102" t="s">
        <v>24</v>
      </c>
      <c r="M17400" s="102" t="s">
        <v>1074</v>
      </c>
      <c r="N17400" s="102">
        <v>7</v>
      </c>
      <c r="O17400" s="102" t="s">
        <v>26235</v>
      </c>
    </row>
    <row r="17401" spans="1:15" x14ac:dyDescent="0.25">
      <c r="A17401" s="102" t="s">
        <v>21977</v>
      </c>
      <c r="B17401" s="103" t="s">
        <v>2050</v>
      </c>
      <c r="C17401" s="103" t="s">
        <v>274</v>
      </c>
      <c r="D17401" s="102" t="s">
        <v>281</v>
      </c>
      <c r="E17401" s="102" t="s">
        <v>275</v>
      </c>
      <c r="F17401" s="102" t="s">
        <v>27770</v>
      </c>
      <c r="H17401" s="102">
        <v>45662</v>
      </c>
      <c r="I17401" s="102" t="s">
        <v>25447</v>
      </c>
      <c r="J17401" s="102" t="s">
        <v>1</v>
      </c>
      <c r="K17401" s="102" t="s">
        <v>2</v>
      </c>
      <c r="L17401" s="102" t="s">
        <v>24</v>
      </c>
      <c r="M17401" s="102" t="s">
        <v>1074</v>
      </c>
      <c r="N17401" s="102">
        <v>7</v>
      </c>
      <c r="O17401" s="102" t="s">
        <v>26235</v>
      </c>
    </row>
    <row r="17402" spans="1:15" x14ac:dyDescent="0.25">
      <c r="A17402" s="102" t="s">
        <v>27771</v>
      </c>
      <c r="B17402" s="103" t="s">
        <v>13934</v>
      </c>
      <c r="C17402" s="103" t="s">
        <v>274</v>
      </c>
      <c r="D17402" s="102" t="s">
        <v>152</v>
      </c>
      <c r="E17402" s="102" t="s">
        <v>275</v>
      </c>
      <c r="F17402" s="102" t="s">
        <v>27772</v>
      </c>
      <c r="H17402" s="102">
        <v>45662</v>
      </c>
      <c r="I17402" s="102" t="s">
        <v>25447</v>
      </c>
      <c r="J17402" s="102" t="s">
        <v>1</v>
      </c>
      <c r="K17402" s="102" t="s">
        <v>2</v>
      </c>
      <c r="L17402" s="102" t="s">
        <v>24</v>
      </c>
      <c r="M17402" s="102" t="s">
        <v>1074</v>
      </c>
      <c r="N17402" s="102">
        <v>7</v>
      </c>
      <c r="O17402" s="102" t="s">
        <v>26235</v>
      </c>
    </row>
    <row r="17403" spans="1:15" x14ac:dyDescent="0.25">
      <c r="A17403" s="102" t="s">
        <v>3594</v>
      </c>
      <c r="B17403" s="103" t="s">
        <v>2109</v>
      </c>
      <c r="C17403" s="103" t="s">
        <v>1118</v>
      </c>
      <c r="D17403" s="102" t="s">
        <v>152</v>
      </c>
      <c r="E17403" s="102" t="s">
        <v>275</v>
      </c>
      <c r="F17403" s="102" t="s">
        <v>27773</v>
      </c>
      <c r="H17403" s="102">
        <v>45662</v>
      </c>
      <c r="I17403" s="102" t="s">
        <v>25447</v>
      </c>
      <c r="J17403" s="102" t="s">
        <v>1</v>
      </c>
      <c r="K17403" s="102" t="s">
        <v>2</v>
      </c>
      <c r="L17403" s="102" t="s">
        <v>24</v>
      </c>
      <c r="M17403" s="102" t="s">
        <v>1074</v>
      </c>
      <c r="N17403" s="102">
        <v>7</v>
      </c>
      <c r="O17403" s="102" t="s">
        <v>26235</v>
      </c>
    </row>
    <row r="17404" spans="1:15" x14ac:dyDescent="0.25">
      <c r="A17404" s="102" t="s">
        <v>25665</v>
      </c>
      <c r="B17404" s="103" t="s">
        <v>1561</v>
      </c>
      <c r="C17404" s="103" t="s">
        <v>277</v>
      </c>
      <c r="D17404" s="102" t="s">
        <v>283</v>
      </c>
      <c r="E17404" s="102" t="s">
        <v>275</v>
      </c>
      <c r="F17404" s="102" t="s">
        <v>27774</v>
      </c>
      <c r="H17404" s="102">
        <v>45662</v>
      </c>
      <c r="I17404" s="102" t="s">
        <v>25447</v>
      </c>
      <c r="J17404" s="102" t="s">
        <v>1</v>
      </c>
      <c r="K17404" s="102" t="s">
        <v>2</v>
      </c>
      <c r="L17404" s="102" t="s">
        <v>24</v>
      </c>
      <c r="M17404" s="102" t="s">
        <v>1074</v>
      </c>
      <c r="N17404" s="102">
        <v>7</v>
      </c>
      <c r="O17404" s="102" t="s">
        <v>26235</v>
      </c>
    </row>
    <row r="17405" spans="1:15" x14ac:dyDescent="0.25">
      <c r="A17405" s="102" t="s">
        <v>13975</v>
      </c>
      <c r="B17405" s="103" t="s">
        <v>1143</v>
      </c>
      <c r="C17405" s="103" t="s">
        <v>277</v>
      </c>
      <c r="D17405" s="102" t="s">
        <v>283</v>
      </c>
      <c r="E17405" s="102" t="s">
        <v>275</v>
      </c>
      <c r="F17405" s="102" t="s">
        <v>27775</v>
      </c>
      <c r="H17405" s="102">
        <v>45662</v>
      </c>
      <c r="I17405" s="102" t="s">
        <v>25447</v>
      </c>
      <c r="J17405" s="102" t="s">
        <v>1</v>
      </c>
      <c r="K17405" s="102" t="s">
        <v>2</v>
      </c>
      <c r="L17405" s="102" t="s">
        <v>24</v>
      </c>
      <c r="M17405" s="102" t="s">
        <v>1074</v>
      </c>
      <c r="N17405" s="102">
        <v>7</v>
      </c>
      <c r="O17405" s="102" t="s">
        <v>26235</v>
      </c>
    </row>
    <row r="17406" spans="1:15" x14ac:dyDescent="0.25">
      <c r="A17406" s="102" t="s">
        <v>18036</v>
      </c>
      <c r="B17406" s="103" t="s">
        <v>9999</v>
      </c>
      <c r="C17406" s="103" t="s">
        <v>274</v>
      </c>
      <c r="D17406" s="102" t="s">
        <v>283</v>
      </c>
      <c r="E17406" s="102" t="s">
        <v>275</v>
      </c>
      <c r="F17406" s="102" t="s">
        <v>27776</v>
      </c>
      <c r="H17406" s="102">
        <v>45662</v>
      </c>
      <c r="I17406" s="102" t="s">
        <v>25447</v>
      </c>
      <c r="J17406" s="102" t="s">
        <v>1</v>
      </c>
      <c r="K17406" s="102" t="s">
        <v>2</v>
      </c>
      <c r="L17406" s="102" t="s">
        <v>24</v>
      </c>
      <c r="M17406" s="102" t="s">
        <v>1074</v>
      </c>
      <c r="N17406" s="102">
        <v>7</v>
      </c>
      <c r="O17406" s="102" t="s">
        <v>26235</v>
      </c>
    </row>
    <row r="17407" spans="1:15" x14ac:dyDescent="0.25">
      <c r="A17407" s="102" t="s">
        <v>14403</v>
      </c>
      <c r="B17407" s="103" t="s">
        <v>2534</v>
      </c>
      <c r="C17407" s="103" t="s">
        <v>274</v>
      </c>
      <c r="D17407" s="102" t="s">
        <v>283</v>
      </c>
      <c r="E17407" s="102" t="s">
        <v>275</v>
      </c>
      <c r="F17407" s="102" t="s">
        <v>27777</v>
      </c>
      <c r="H17407" s="102">
        <v>45662</v>
      </c>
      <c r="I17407" s="102" t="s">
        <v>25447</v>
      </c>
      <c r="J17407" s="102" t="s">
        <v>1</v>
      </c>
      <c r="K17407" s="102" t="s">
        <v>2</v>
      </c>
      <c r="L17407" s="102" t="s">
        <v>24</v>
      </c>
      <c r="M17407" s="102" t="s">
        <v>1074</v>
      </c>
      <c r="N17407" s="102">
        <v>7</v>
      </c>
      <c r="O17407" s="102" t="s">
        <v>26235</v>
      </c>
    </row>
    <row r="17408" spans="1:15" x14ac:dyDescent="0.25">
      <c r="A17408" s="102" t="s">
        <v>14403</v>
      </c>
      <c r="B17408" s="103" t="s">
        <v>1304</v>
      </c>
      <c r="C17408" s="103" t="s">
        <v>274</v>
      </c>
      <c r="D17408" s="102" t="s">
        <v>283</v>
      </c>
      <c r="E17408" s="102" t="s">
        <v>275</v>
      </c>
      <c r="F17408" s="102" t="s">
        <v>27778</v>
      </c>
      <c r="H17408" s="102">
        <v>45662</v>
      </c>
      <c r="I17408" s="102" t="s">
        <v>25447</v>
      </c>
      <c r="J17408" s="102" t="s">
        <v>1</v>
      </c>
      <c r="K17408" s="102" t="s">
        <v>2</v>
      </c>
      <c r="L17408" s="102" t="s">
        <v>24</v>
      </c>
      <c r="M17408" s="102" t="s">
        <v>1074</v>
      </c>
      <c r="N17408" s="102">
        <v>7</v>
      </c>
      <c r="O17408" s="102" t="s">
        <v>26235</v>
      </c>
    </row>
    <row r="17409" spans="1:15" x14ac:dyDescent="0.25">
      <c r="A17409" s="102" t="s">
        <v>25380</v>
      </c>
      <c r="B17409" s="103" t="s">
        <v>1912</v>
      </c>
      <c r="C17409" s="103" t="s">
        <v>274</v>
      </c>
      <c r="D17409" s="102" t="s">
        <v>283</v>
      </c>
      <c r="E17409" s="102" t="s">
        <v>275</v>
      </c>
      <c r="F17409" s="102" t="s">
        <v>27779</v>
      </c>
      <c r="H17409" s="102">
        <v>45662</v>
      </c>
      <c r="I17409" s="102" t="s">
        <v>25447</v>
      </c>
      <c r="J17409" s="102" t="s">
        <v>1</v>
      </c>
      <c r="K17409" s="102" t="s">
        <v>2</v>
      </c>
      <c r="L17409" s="102" t="s">
        <v>24</v>
      </c>
      <c r="M17409" s="102" t="s">
        <v>1074</v>
      </c>
      <c r="N17409" s="102">
        <v>7</v>
      </c>
      <c r="O17409" s="102" t="s">
        <v>26235</v>
      </c>
    </row>
    <row r="17410" spans="1:15" x14ac:dyDescent="0.25">
      <c r="A17410" s="102" t="s">
        <v>25672</v>
      </c>
      <c r="B17410" s="103" t="s">
        <v>1161</v>
      </c>
      <c r="C17410" s="103" t="s">
        <v>1118</v>
      </c>
      <c r="D17410" s="102" t="s">
        <v>152</v>
      </c>
      <c r="E17410" s="102" t="s">
        <v>275</v>
      </c>
      <c r="F17410" s="102" t="s">
        <v>27780</v>
      </c>
      <c r="H17410" s="102">
        <v>45662</v>
      </c>
      <c r="I17410" s="102" t="s">
        <v>25447</v>
      </c>
      <c r="J17410" s="102" t="s">
        <v>1</v>
      </c>
      <c r="K17410" s="102" t="s">
        <v>2</v>
      </c>
      <c r="L17410" s="102" t="s">
        <v>24</v>
      </c>
      <c r="M17410" s="102" t="s">
        <v>1074</v>
      </c>
      <c r="N17410" s="102">
        <v>7</v>
      </c>
      <c r="O17410" s="102" t="s">
        <v>26235</v>
      </c>
    </row>
    <row r="17411" spans="1:15" x14ac:dyDescent="0.25">
      <c r="A17411" s="102" t="s">
        <v>27781</v>
      </c>
      <c r="B17411" s="103" t="s">
        <v>16539</v>
      </c>
      <c r="C17411" s="103" t="s">
        <v>1360</v>
      </c>
      <c r="D17411" s="102" t="s">
        <v>2881</v>
      </c>
      <c r="E17411" s="102" t="s">
        <v>275</v>
      </c>
      <c r="F17411" s="102" t="s">
        <v>27782</v>
      </c>
      <c r="H17411" s="102">
        <v>45662</v>
      </c>
      <c r="I17411" s="102" t="s">
        <v>25447</v>
      </c>
      <c r="J17411" s="102" t="s">
        <v>1</v>
      </c>
      <c r="K17411" s="102" t="s">
        <v>2</v>
      </c>
      <c r="L17411" s="102" t="s">
        <v>24</v>
      </c>
      <c r="M17411" s="102" t="s">
        <v>1074</v>
      </c>
      <c r="N17411" s="102">
        <v>7</v>
      </c>
      <c r="O17411" s="102" t="s">
        <v>26235</v>
      </c>
    </row>
    <row r="17412" spans="1:15" x14ac:dyDescent="0.25">
      <c r="A17412" s="102" t="s">
        <v>27781</v>
      </c>
      <c r="B17412" s="103" t="s">
        <v>1268</v>
      </c>
      <c r="C17412" s="103" t="s">
        <v>1082</v>
      </c>
      <c r="D17412" s="102" t="s">
        <v>2881</v>
      </c>
      <c r="E17412" s="102" t="s">
        <v>275</v>
      </c>
      <c r="F17412" s="102" t="s">
        <v>27783</v>
      </c>
      <c r="G17412" s="102" t="s">
        <v>27784</v>
      </c>
      <c r="H17412" s="102">
        <v>45662</v>
      </c>
      <c r="I17412" s="102" t="s">
        <v>25447</v>
      </c>
      <c r="J17412" s="102" t="s">
        <v>1</v>
      </c>
      <c r="K17412" s="102" t="s">
        <v>2</v>
      </c>
      <c r="L17412" s="102" t="s">
        <v>24</v>
      </c>
      <c r="M17412" s="102" t="s">
        <v>1082</v>
      </c>
      <c r="N17412" s="102">
        <v>7</v>
      </c>
      <c r="O17412" s="102" t="s">
        <v>26235</v>
      </c>
    </row>
    <row r="17413" spans="1:15" x14ac:dyDescent="0.25">
      <c r="A17413" s="102" t="s">
        <v>27781</v>
      </c>
      <c r="B17413" s="103" t="s">
        <v>14275</v>
      </c>
      <c r="C17413" s="103" t="s">
        <v>1082</v>
      </c>
      <c r="D17413" s="102" t="s">
        <v>2881</v>
      </c>
      <c r="E17413" s="102" t="s">
        <v>275</v>
      </c>
      <c r="F17413" s="102" t="s">
        <v>27785</v>
      </c>
      <c r="G17413" s="102" t="s">
        <v>27786</v>
      </c>
      <c r="H17413" s="102">
        <v>45662</v>
      </c>
      <c r="I17413" s="102" t="s">
        <v>25447</v>
      </c>
      <c r="J17413" s="102" t="s">
        <v>1</v>
      </c>
      <c r="K17413" s="102" t="s">
        <v>2</v>
      </c>
      <c r="L17413" s="102" t="s">
        <v>24</v>
      </c>
      <c r="M17413" s="102" t="s">
        <v>1082</v>
      </c>
      <c r="N17413" s="102">
        <v>7</v>
      </c>
      <c r="O17413" s="102" t="s">
        <v>26235</v>
      </c>
    </row>
    <row r="17414" spans="1:15" x14ac:dyDescent="0.25">
      <c r="A17414" s="102" t="s">
        <v>25679</v>
      </c>
      <c r="B17414" s="103" t="s">
        <v>1916</v>
      </c>
      <c r="C17414" s="103" t="s">
        <v>274</v>
      </c>
      <c r="D17414" s="102" t="s">
        <v>283</v>
      </c>
      <c r="E17414" s="102" t="s">
        <v>275</v>
      </c>
      <c r="F17414" s="102" t="s">
        <v>27787</v>
      </c>
      <c r="H17414" s="102">
        <v>45662</v>
      </c>
      <c r="I17414" s="102" t="s">
        <v>25447</v>
      </c>
      <c r="J17414" s="102" t="s">
        <v>1</v>
      </c>
      <c r="K17414" s="102" t="s">
        <v>2</v>
      </c>
      <c r="L17414" s="102" t="s">
        <v>24</v>
      </c>
      <c r="M17414" s="102" t="s">
        <v>1074</v>
      </c>
      <c r="N17414" s="102">
        <v>7</v>
      </c>
      <c r="O17414" s="102" t="s">
        <v>26235</v>
      </c>
    </row>
    <row r="17415" spans="1:15" x14ac:dyDescent="0.25">
      <c r="A17415" s="102" t="s">
        <v>25679</v>
      </c>
      <c r="B17415" s="103" t="s">
        <v>1266</v>
      </c>
      <c r="C17415" s="103" t="s">
        <v>277</v>
      </c>
      <c r="D17415" s="102" t="s">
        <v>283</v>
      </c>
      <c r="E17415" s="102" t="s">
        <v>275</v>
      </c>
      <c r="F17415" s="102" t="s">
        <v>27788</v>
      </c>
      <c r="H17415" s="102">
        <v>45662</v>
      </c>
      <c r="I17415" s="102" t="s">
        <v>25447</v>
      </c>
      <c r="J17415" s="102" t="s">
        <v>1</v>
      </c>
      <c r="K17415" s="102" t="s">
        <v>2</v>
      </c>
      <c r="L17415" s="102" t="s">
        <v>24</v>
      </c>
      <c r="M17415" s="102" t="s">
        <v>1074</v>
      </c>
      <c r="N17415" s="102">
        <v>7</v>
      </c>
      <c r="O17415" s="102" t="s">
        <v>26235</v>
      </c>
    </row>
    <row r="17416" spans="1:15" x14ac:dyDescent="0.25">
      <c r="A17416" s="102" t="s">
        <v>25679</v>
      </c>
      <c r="B17416" s="103" t="s">
        <v>3794</v>
      </c>
      <c r="C17416" s="103" t="s">
        <v>277</v>
      </c>
      <c r="D17416" s="102" t="s">
        <v>283</v>
      </c>
      <c r="E17416" s="102" t="s">
        <v>275</v>
      </c>
      <c r="F17416" s="102" t="s">
        <v>27789</v>
      </c>
      <c r="H17416" s="102">
        <v>45662</v>
      </c>
      <c r="I17416" s="102" t="s">
        <v>25447</v>
      </c>
      <c r="J17416" s="102" t="s">
        <v>1</v>
      </c>
      <c r="K17416" s="102" t="s">
        <v>2</v>
      </c>
      <c r="L17416" s="102" t="s">
        <v>24</v>
      </c>
      <c r="M17416" s="102" t="s">
        <v>1074</v>
      </c>
      <c r="N17416" s="102">
        <v>7</v>
      </c>
      <c r="O17416" s="102" t="s">
        <v>26235</v>
      </c>
    </row>
    <row r="17417" spans="1:15" x14ac:dyDescent="0.25">
      <c r="A17417" s="102" t="s">
        <v>25679</v>
      </c>
      <c r="B17417" s="103" t="s">
        <v>7273</v>
      </c>
      <c r="C17417" s="103" t="s">
        <v>274</v>
      </c>
      <c r="D17417" s="102" t="s">
        <v>283</v>
      </c>
      <c r="E17417" s="102" t="s">
        <v>275</v>
      </c>
      <c r="F17417" s="102" t="s">
        <v>27790</v>
      </c>
      <c r="H17417" s="102">
        <v>45662</v>
      </c>
      <c r="I17417" s="102" t="s">
        <v>25447</v>
      </c>
      <c r="J17417" s="102" t="s">
        <v>1</v>
      </c>
      <c r="K17417" s="102" t="s">
        <v>2</v>
      </c>
      <c r="L17417" s="102" t="s">
        <v>24</v>
      </c>
      <c r="M17417" s="102" t="s">
        <v>1074</v>
      </c>
      <c r="N17417" s="102">
        <v>7</v>
      </c>
      <c r="O17417" s="102" t="s">
        <v>26235</v>
      </c>
    </row>
    <row r="17418" spans="1:15" x14ac:dyDescent="0.25">
      <c r="A17418" s="102" t="s">
        <v>3610</v>
      </c>
      <c r="B17418" s="103" t="s">
        <v>1304</v>
      </c>
      <c r="C17418" s="103" t="s">
        <v>274</v>
      </c>
      <c r="D17418" s="102" t="s">
        <v>152</v>
      </c>
      <c r="E17418" s="102" t="s">
        <v>275</v>
      </c>
      <c r="F17418" s="102" t="s">
        <v>27791</v>
      </c>
      <c r="H17418" s="102">
        <v>45662</v>
      </c>
      <c r="I17418" s="102" t="s">
        <v>25447</v>
      </c>
      <c r="J17418" s="102" t="s">
        <v>1</v>
      </c>
      <c r="K17418" s="102" t="s">
        <v>2</v>
      </c>
      <c r="L17418" s="102" t="s">
        <v>24</v>
      </c>
      <c r="M17418" s="102" t="s">
        <v>1074</v>
      </c>
      <c r="N17418" s="102">
        <v>7</v>
      </c>
      <c r="O17418" s="102" t="s">
        <v>26235</v>
      </c>
    </row>
    <row r="17419" spans="1:15" x14ac:dyDescent="0.25">
      <c r="A17419" s="102" t="s">
        <v>3610</v>
      </c>
      <c r="B17419" s="103" t="s">
        <v>1122</v>
      </c>
      <c r="C17419" s="103" t="s">
        <v>274</v>
      </c>
      <c r="D17419" s="102" t="s">
        <v>152</v>
      </c>
      <c r="E17419" s="102" t="s">
        <v>275</v>
      </c>
      <c r="F17419" s="102" t="s">
        <v>27792</v>
      </c>
      <c r="H17419" s="102">
        <v>45662</v>
      </c>
      <c r="I17419" s="102" t="s">
        <v>25447</v>
      </c>
      <c r="J17419" s="102" t="s">
        <v>1</v>
      </c>
      <c r="K17419" s="102" t="s">
        <v>2</v>
      </c>
      <c r="L17419" s="102" t="s">
        <v>24</v>
      </c>
      <c r="M17419" s="102" t="s">
        <v>1074</v>
      </c>
      <c r="N17419" s="102">
        <v>7</v>
      </c>
      <c r="O17419" s="102" t="s">
        <v>26235</v>
      </c>
    </row>
    <row r="17420" spans="1:15" x14ac:dyDescent="0.25">
      <c r="A17420" s="102" t="s">
        <v>5051</v>
      </c>
      <c r="B17420" s="103" t="s">
        <v>25686</v>
      </c>
      <c r="C17420" s="103" t="s">
        <v>274</v>
      </c>
      <c r="D17420" s="102" t="s">
        <v>303</v>
      </c>
      <c r="E17420" s="102" t="s">
        <v>275</v>
      </c>
      <c r="F17420" s="102" t="s">
        <v>27793</v>
      </c>
      <c r="H17420" s="102">
        <v>45662</v>
      </c>
      <c r="I17420" s="102" t="s">
        <v>25447</v>
      </c>
      <c r="J17420" s="102" t="s">
        <v>1</v>
      </c>
      <c r="K17420" s="102" t="s">
        <v>2</v>
      </c>
      <c r="L17420" s="102" t="s">
        <v>24</v>
      </c>
      <c r="M17420" s="102" t="s">
        <v>1074</v>
      </c>
      <c r="N17420" s="102">
        <v>7</v>
      </c>
      <c r="O17420" s="102" t="s">
        <v>26235</v>
      </c>
    </row>
    <row r="17421" spans="1:15" x14ac:dyDescent="0.25">
      <c r="A17421" s="102" t="s">
        <v>1889</v>
      </c>
      <c r="B17421" s="103" t="s">
        <v>18582</v>
      </c>
      <c r="C17421" s="103" t="s">
        <v>1118</v>
      </c>
      <c r="D17421" s="102" t="s">
        <v>2881</v>
      </c>
      <c r="E17421" s="102" t="s">
        <v>275</v>
      </c>
      <c r="F17421" s="102" t="s">
        <v>27794</v>
      </c>
      <c r="H17421" s="102">
        <v>45662</v>
      </c>
      <c r="I17421" s="102" t="s">
        <v>25447</v>
      </c>
      <c r="J17421" s="102" t="s">
        <v>1</v>
      </c>
      <c r="K17421" s="102" t="s">
        <v>2</v>
      </c>
      <c r="L17421" s="102" t="s">
        <v>24</v>
      </c>
      <c r="M17421" s="102" t="s">
        <v>1074</v>
      </c>
      <c r="N17421" s="102">
        <v>7</v>
      </c>
      <c r="O17421" s="102" t="s">
        <v>26235</v>
      </c>
    </row>
    <row r="17422" spans="1:15" x14ac:dyDescent="0.25">
      <c r="A17422" s="102" t="s">
        <v>1276</v>
      </c>
      <c r="B17422" s="103" t="s">
        <v>1214</v>
      </c>
      <c r="C17422" s="103" t="s">
        <v>1118</v>
      </c>
      <c r="D17422" s="102" t="s">
        <v>283</v>
      </c>
      <c r="E17422" s="102" t="s">
        <v>275</v>
      </c>
      <c r="F17422" s="102" t="s">
        <v>27795</v>
      </c>
      <c r="H17422" s="102">
        <v>45662</v>
      </c>
      <c r="I17422" s="102" t="s">
        <v>25447</v>
      </c>
      <c r="J17422" s="102" t="s">
        <v>1</v>
      </c>
      <c r="K17422" s="102" t="s">
        <v>2</v>
      </c>
      <c r="L17422" s="102" t="s">
        <v>24</v>
      </c>
      <c r="M17422" s="102" t="s">
        <v>1074</v>
      </c>
      <c r="N17422" s="102">
        <v>7</v>
      </c>
      <c r="O17422" s="102" t="s">
        <v>26235</v>
      </c>
    </row>
    <row r="17423" spans="1:15" x14ac:dyDescent="0.25">
      <c r="A17423" s="102" t="s">
        <v>27796</v>
      </c>
      <c r="B17423" s="103" t="s">
        <v>25691</v>
      </c>
      <c r="C17423" s="103" t="s">
        <v>1082</v>
      </c>
      <c r="D17423" s="102" t="s">
        <v>2881</v>
      </c>
      <c r="E17423" s="102" t="s">
        <v>275</v>
      </c>
      <c r="F17423" s="102" t="s">
        <v>27797</v>
      </c>
      <c r="G17423" s="102" t="s">
        <v>27798</v>
      </c>
      <c r="H17423" s="102">
        <v>45662</v>
      </c>
      <c r="I17423" s="102" t="s">
        <v>25447</v>
      </c>
      <c r="J17423" s="102" t="s">
        <v>1</v>
      </c>
      <c r="K17423" s="102" t="s">
        <v>2</v>
      </c>
      <c r="L17423" s="102" t="s">
        <v>24</v>
      </c>
      <c r="M17423" s="102" t="s">
        <v>1082</v>
      </c>
      <c r="N17423" s="102">
        <v>7</v>
      </c>
      <c r="O17423" s="102" t="s">
        <v>26235</v>
      </c>
    </row>
    <row r="17424" spans="1:15" x14ac:dyDescent="0.25">
      <c r="A17424" s="102" t="s">
        <v>27796</v>
      </c>
      <c r="B17424" s="103" t="s">
        <v>17706</v>
      </c>
      <c r="C17424" s="103" t="s">
        <v>1082</v>
      </c>
      <c r="D17424" s="102" t="s">
        <v>2881</v>
      </c>
      <c r="E17424" s="102" t="s">
        <v>275</v>
      </c>
      <c r="F17424" s="102" t="s">
        <v>27799</v>
      </c>
      <c r="G17424" s="102" t="s">
        <v>27798</v>
      </c>
      <c r="H17424" s="102">
        <v>45662</v>
      </c>
      <c r="I17424" s="102" t="s">
        <v>25447</v>
      </c>
      <c r="J17424" s="102" t="s">
        <v>1</v>
      </c>
      <c r="K17424" s="102" t="s">
        <v>2</v>
      </c>
      <c r="L17424" s="102" t="s">
        <v>24</v>
      </c>
      <c r="M17424" s="102" t="s">
        <v>1082</v>
      </c>
      <c r="N17424" s="102">
        <v>7</v>
      </c>
      <c r="O17424" s="102" t="s">
        <v>26235</v>
      </c>
    </row>
    <row r="17425" spans="1:15" x14ac:dyDescent="0.25">
      <c r="A17425" s="102" t="s">
        <v>27796</v>
      </c>
      <c r="B17425" s="103" t="s">
        <v>14188</v>
      </c>
      <c r="C17425" s="103" t="s">
        <v>1360</v>
      </c>
      <c r="D17425" s="102" t="s">
        <v>2881</v>
      </c>
      <c r="E17425" s="102" t="s">
        <v>275</v>
      </c>
      <c r="F17425" s="102" t="s">
        <v>27800</v>
      </c>
      <c r="H17425" s="102">
        <v>45662</v>
      </c>
      <c r="I17425" s="102" t="s">
        <v>25447</v>
      </c>
      <c r="J17425" s="102" t="s">
        <v>1</v>
      </c>
      <c r="K17425" s="102" t="s">
        <v>2</v>
      </c>
      <c r="L17425" s="102" t="s">
        <v>24</v>
      </c>
      <c r="M17425" s="102" t="s">
        <v>1074</v>
      </c>
      <c r="N17425" s="102">
        <v>7</v>
      </c>
      <c r="O17425" s="102" t="s">
        <v>26235</v>
      </c>
    </row>
    <row r="17426" spans="1:15" x14ac:dyDescent="0.25">
      <c r="A17426" s="102" t="s">
        <v>7522</v>
      </c>
      <c r="B17426" s="103" t="s">
        <v>1847</v>
      </c>
      <c r="C17426" s="103" t="s">
        <v>1118</v>
      </c>
      <c r="D17426" s="102" t="s">
        <v>283</v>
      </c>
      <c r="E17426" s="102" t="s">
        <v>275</v>
      </c>
      <c r="F17426" s="102" t="s">
        <v>27801</v>
      </c>
      <c r="H17426" s="102">
        <v>45662</v>
      </c>
      <c r="I17426" s="102" t="s">
        <v>25447</v>
      </c>
      <c r="J17426" s="102" t="s">
        <v>1</v>
      </c>
      <c r="K17426" s="102" t="s">
        <v>2</v>
      </c>
      <c r="L17426" s="102" t="s">
        <v>24</v>
      </c>
      <c r="M17426" s="102" t="s">
        <v>1074</v>
      </c>
      <c r="N17426" s="102">
        <v>7</v>
      </c>
      <c r="O17426" s="102" t="s">
        <v>26235</v>
      </c>
    </row>
    <row r="17427" spans="1:15" x14ac:dyDescent="0.25">
      <c r="A17427" s="102" t="s">
        <v>21244</v>
      </c>
      <c r="B17427" s="103" t="s">
        <v>25698</v>
      </c>
      <c r="C17427" s="103" t="s">
        <v>277</v>
      </c>
      <c r="D17427" s="102" t="s">
        <v>283</v>
      </c>
      <c r="E17427" s="102" t="s">
        <v>275</v>
      </c>
      <c r="F17427" s="102" t="s">
        <v>27802</v>
      </c>
      <c r="H17427" s="102">
        <v>45662</v>
      </c>
      <c r="I17427" s="102" t="s">
        <v>25447</v>
      </c>
      <c r="J17427" s="102" t="s">
        <v>1</v>
      </c>
      <c r="K17427" s="102" t="s">
        <v>2</v>
      </c>
      <c r="L17427" s="102" t="s">
        <v>24</v>
      </c>
      <c r="M17427" s="102" t="s">
        <v>1074</v>
      </c>
      <c r="N17427" s="102">
        <v>7</v>
      </c>
      <c r="O17427" s="102" t="s">
        <v>26235</v>
      </c>
    </row>
    <row r="17428" spans="1:15" x14ac:dyDescent="0.25">
      <c r="A17428" s="102" t="s">
        <v>27803</v>
      </c>
      <c r="B17428" s="103" t="s">
        <v>1457</v>
      </c>
      <c r="C17428" s="103" t="s">
        <v>277</v>
      </c>
      <c r="D17428" s="102" t="s">
        <v>247</v>
      </c>
      <c r="E17428" s="102" t="s">
        <v>275</v>
      </c>
      <c r="F17428" s="102" t="s">
        <v>27804</v>
      </c>
      <c r="H17428" s="102">
        <v>45662</v>
      </c>
      <c r="I17428" s="102" t="s">
        <v>25447</v>
      </c>
      <c r="J17428" s="102" t="s">
        <v>1</v>
      </c>
      <c r="K17428" s="102" t="s">
        <v>2</v>
      </c>
      <c r="L17428" s="102" t="s">
        <v>24</v>
      </c>
      <c r="M17428" s="102" t="s">
        <v>1074</v>
      </c>
      <c r="N17428" s="102">
        <v>7</v>
      </c>
      <c r="O17428" s="102" t="s">
        <v>26235</v>
      </c>
    </row>
    <row r="17429" spans="1:15" x14ac:dyDescent="0.25">
      <c r="A17429" s="102" t="s">
        <v>9331</v>
      </c>
      <c r="B17429" s="103" t="s">
        <v>4780</v>
      </c>
      <c r="C17429" s="103" t="s">
        <v>274</v>
      </c>
      <c r="D17429" s="102" t="s">
        <v>152</v>
      </c>
      <c r="E17429" s="102" t="s">
        <v>275</v>
      </c>
      <c r="F17429" s="102" t="s">
        <v>27805</v>
      </c>
      <c r="H17429" s="102">
        <v>45662</v>
      </c>
      <c r="I17429" s="102" t="s">
        <v>25447</v>
      </c>
      <c r="J17429" s="102" t="s">
        <v>1</v>
      </c>
      <c r="K17429" s="102" t="s">
        <v>2</v>
      </c>
      <c r="L17429" s="102" t="s">
        <v>24</v>
      </c>
      <c r="M17429" s="102" t="s">
        <v>1074</v>
      </c>
      <c r="N17429" s="102">
        <v>7</v>
      </c>
      <c r="O17429" s="102" t="s">
        <v>26235</v>
      </c>
    </row>
    <row r="17430" spans="1:15" x14ac:dyDescent="0.25">
      <c r="A17430" s="102" t="s">
        <v>6477</v>
      </c>
      <c r="B17430" s="103" t="s">
        <v>1405</v>
      </c>
      <c r="C17430" s="103" t="s">
        <v>277</v>
      </c>
      <c r="D17430" s="102" t="s">
        <v>303</v>
      </c>
      <c r="E17430" s="102" t="s">
        <v>275</v>
      </c>
      <c r="F17430" s="102" t="s">
        <v>27806</v>
      </c>
      <c r="H17430" s="102">
        <v>45662</v>
      </c>
      <c r="I17430" s="102" t="s">
        <v>25447</v>
      </c>
      <c r="J17430" s="102" t="s">
        <v>1</v>
      </c>
      <c r="K17430" s="102" t="s">
        <v>2</v>
      </c>
      <c r="L17430" s="102" t="s">
        <v>24</v>
      </c>
      <c r="M17430" s="102" t="s">
        <v>1074</v>
      </c>
      <c r="N17430" s="102">
        <v>7</v>
      </c>
      <c r="O17430" s="102" t="s">
        <v>26235</v>
      </c>
    </row>
    <row r="17431" spans="1:15" x14ac:dyDescent="0.25">
      <c r="A17431" s="102" t="s">
        <v>24345</v>
      </c>
      <c r="B17431" s="103" t="s">
        <v>1076</v>
      </c>
      <c r="C17431" s="103" t="s">
        <v>274</v>
      </c>
      <c r="D17431" s="102" t="s">
        <v>152</v>
      </c>
      <c r="E17431" s="102" t="s">
        <v>275</v>
      </c>
      <c r="F17431" s="102" t="s">
        <v>27807</v>
      </c>
      <c r="H17431" s="102">
        <v>45662</v>
      </c>
      <c r="I17431" s="102" t="s">
        <v>25447</v>
      </c>
      <c r="J17431" s="102" t="s">
        <v>1</v>
      </c>
      <c r="K17431" s="102" t="s">
        <v>2</v>
      </c>
      <c r="L17431" s="102" t="s">
        <v>24</v>
      </c>
      <c r="M17431" s="102" t="s">
        <v>1074</v>
      </c>
      <c r="N17431" s="102">
        <v>7</v>
      </c>
      <c r="O17431" s="102" t="s">
        <v>26235</v>
      </c>
    </row>
    <row r="17432" spans="1:15" x14ac:dyDescent="0.25">
      <c r="A17432" s="102" t="s">
        <v>24345</v>
      </c>
      <c r="B17432" s="103" t="s">
        <v>24347</v>
      </c>
      <c r="C17432" s="103" t="s">
        <v>1082</v>
      </c>
      <c r="D17432" s="102" t="s">
        <v>152</v>
      </c>
      <c r="E17432" s="102" t="s">
        <v>275</v>
      </c>
      <c r="F17432" s="102" t="s">
        <v>27808</v>
      </c>
      <c r="G17432" s="102">
        <v>43103</v>
      </c>
      <c r="H17432" s="102">
        <v>45662</v>
      </c>
      <c r="I17432" s="102" t="s">
        <v>25447</v>
      </c>
      <c r="J17432" s="102" t="s">
        <v>1</v>
      </c>
      <c r="K17432" s="102" t="s">
        <v>2</v>
      </c>
      <c r="L17432" s="102" t="s">
        <v>24</v>
      </c>
      <c r="M17432" s="102" t="s">
        <v>1082</v>
      </c>
      <c r="N17432" s="102">
        <v>7</v>
      </c>
      <c r="O17432" s="102" t="s">
        <v>26235</v>
      </c>
    </row>
    <row r="17433" spans="1:15" x14ac:dyDescent="0.25">
      <c r="A17433" s="102" t="s">
        <v>24345</v>
      </c>
      <c r="B17433" s="103" t="s">
        <v>11144</v>
      </c>
      <c r="C17433" s="103" t="s">
        <v>1082</v>
      </c>
      <c r="D17433" s="102" t="s">
        <v>152</v>
      </c>
      <c r="E17433" s="102" t="s">
        <v>275</v>
      </c>
      <c r="F17433" s="102" t="s">
        <v>27809</v>
      </c>
      <c r="G17433" s="102" t="s">
        <v>27810</v>
      </c>
      <c r="H17433" s="102">
        <v>45662</v>
      </c>
      <c r="I17433" s="102" t="s">
        <v>25447</v>
      </c>
      <c r="J17433" s="102" t="s">
        <v>1</v>
      </c>
      <c r="K17433" s="102" t="s">
        <v>2</v>
      </c>
      <c r="L17433" s="102" t="s">
        <v>24</v>
      </c>
      <c r="M17433" s="102" t="s">
        <v>1082</v>
      </c>
      <c r="N17433" s="102">
        <v>7</v>
      </c>
      <c r="O17433" s="102" t="s">
        <v>26235</v>
      </c>
    </row>
    <row r="17434" spans="1:15" x14ac:dyDescent="0.25">
      <c r="A17434" s="102" t="s">
        <v>25705</v>
      </c>
      <c r="B17434" s="103" t="s">
        <v>25706</v>
      </c>
      <c r="C17434" s="103" t="s">
        <v>277</v>
      </c>
      <c r="D17434" s="102" t="s">
        <v>283</v>
      </c>
      <c r="E17434" s="102" t="s">
        <v>275</v>
      </c>
      <c r="F17434" s="102" t="s">
        <v>27811</v>
      </c>
      <c r="H17434" s="102">
        <v>45662</v>
      </c>
      <c r="I17434" s="102" t="s">
        <v>25447</v>
      </c>
      <c r="J17434" s="102" t="s">
        <v>1</v>
      </c>
      <c r="K17434" s="102" t="s">
        <v>2</v>
      </c>
      <c r="L17434" s="102" t="s">
        <v>24</v>
      </c>
      <c r="M17434" s="102" t="s">
        <v>1074</v>
      </c>
      <c r="N17434" s="102">
        <v>7</v>
      </c>
      <c r="O17434" s="102" t="s">
        <v>26235</v>
      </c>
    </row>
    <row r="17435" spans="1:15" x14ac:dyDescent="0.25">
      <c r="A17435" s="102" t="s">
        <v>27812</v>
      </c>
      <c r="B17435" s="103" t="s">
        <v>25709</v>
      </c>
      <c r="C17435" s="103" t="s">
        <v>1082</v>
      </c>
      <c r="D17435" s="102" t="s">
        <v>2881</v>
      </c>
      <c r="E17435" s="102" t="s">
        <v>275</v>
      </c>
      <c r="F17435" s="102" t="s">
        <v>27813</v>
      </c>
      <c r="G17435" s="102" t="s">
        <v>27814</v>
      </c>
      <c r="H17435" s="102">
        <v>45662</v>
      </c>
      <c r="I17435" s="102" t="s">
        <v>25447</v>
      </c>
      <c r="J17435" s="102" t="s">
        <v>1</v>
      </c>
      <c r="K17435" s="102" t="s">
        <v>2</v>
      </c>
      <c r="L17435" s="102" t="s">
        <v>24</v>
      </c>
      <c r="M17435" s="102" t="s">
        <v>1082</v>
      </c>
      <c r="N17435" s="102">
        <v>7</v>
      </c>
      <c r="O17435" s="102" t="s">
        <v>26235</v>
      </c>
    </row>
    <row r="17436" spans="1:15" x14ac:dyDescent="0.25">
      <c r="A17436" s="102" t="s">
        <v>27812</v>
      </c>
      <c r="B17436" s="103" t="s">
        <v>17776</v>
      </c>
      <c r="C17436" s="103" t="s">
        <v>1082</v>
      </c>
      <c r="D17436" s="102" t="s">
        <v>2881</v>
      </c>
      <c r="E17436" s="102" t="s">
        <v>275</v>
      </c>
      <c r="F17436" s="102" t="s">
        <v>27815</v>
      </c>
      <c r="G17436" s="102" t="s">
        <v>27816</v>
      </c>
      <c r="H17436" s="102">
        <v>45662</v>
      </c>
      <c r="I17436" s="102" t="s">
        <v>25447</v>
      </c>
      <c r="J17436" s="102" t="s">
        <v>1</v>
      </c>
      <c r="K17436" s="102" t="s">
        <v>2</v>
      </c>
      <c r="L17436" s="102" t="s">
        <v>24</v>
      </c>
      <c r="M17436" s="102" t="s">
        <v>1082</v>
      </c>
      <c r="N17436" s="102">
        <v>7</v>
      </c>
      <c r="O17436" s="102" t="s">
        <v>26235</v>
      </c>
    </row>
    <row r="17437" spans="1:15" x14ac:dyDescent="0.25">
      <c r="A17437" s="102" t="s">
        <v>27812</v>
      </c>
      <c r="B17437" s="103" t="s">
        <v>14093</v>
      </c>
      <c r="C17437" s="103" t="s">
        <v>1360</v>
      </c>
      <c r="D17437" s="102" t="s">
        <v>2881</v>
      </c>
      <c r="E17437" s="102" t="s">
        <v>275</v>
      </c>
      <c r="F17437" s="102" t="s">
        <v>27817</v>
      </c>
      <c r="H17437" s="102">
        <v>45662</v>
      </c>
      <c r="I17437" s="102" t="s">
        <v>25447</v>
      </c>
      <c r="J17437" s="102" t="s">
        <v>1</v>
      </c>
      <c r="K17437" s="102" t="s">
        <v>2</v>
      </c>
      <c r="L17437" s="102" t="s">
        <v>24</v>
      </c>
      <c r="M17437" s="102" t="s">
        <v>1074</v>
      </c>
      <c r="N17437" s="102">
        <v>7</v>
      </c>
      <c r="O17437" s="102" t="s">
        <v>26235</v>
      </c>
    </row>
    <row r="17438" spans="1:15" x14ac:dyDescent="0.25">
      <c r="A17438" s="102" t="s">
        <v>25714</v>
      </c>
      <c r="B17438" s="103" t="s">
        <v>25715</v>
      </c>
      <c r="C17438" s="103" t="s">
        <v>274</v>
      </c>
      <c r="D17438" s="102" t="s">
        <v>303</v>
      </c>
      <c r="E17438" s="102" t="s">
        <v>275</v>
      </c>
      <c r="F17438" s="102" t="s">
        <v>27818</v>
      </c>
      <c r="H17438" s="102">
        <v>45662</v>
      </c>
      <c r="I17438" s="102" t="s">
        <v>25447</v>
      </c>
      <c r="J17438" s="102" t="s">
        <v>1</v>
      </c>
      <c r="K17438" s="102" t="s">
        <v>2</v>
      </c>
      <c r="L17438" s="102" t="s">
        <v>24</v>
      </c>
      <c r="M17438" s="102" t="s">
        <v>1074</v>
      </c>
      <c r="N17438" s="102">
        <v>7</v>
      </c>
      <c r="O17438" s="102" t="s">
        <v>26235</v>
      </c>
    </row>
    <row r="17439" spans="1:15" x14ac:dyDescent="0.25">
      <c r="A17439" s="102" t="s">
        <v>25714</v>
      </c>
      <c r="B17439" s="103" t="s">
        <v>4524</v>
      </c>
      <c r="C17439" s="103" t="s">
        <v>1082</v>
      </c>
      <c r="D17439" s="102" t="s">
        <v>303</v>
      </c>
      <c r="E17439" s="102" t="s">
        <v>275</v>
      </c>
      <c r="F17439" s="102" t="s">
        <v>27819</v>
      </c>
      <c r="H17439" s="102">
        <v>45662</v>
      </c>
      <c r="I17439" s="102" t="s">
        <v>25447</v>
      </c>
      <c r="J17439" s="102" t="s">
        <v>1</v>
      </c>
      <c r="K17439" s="102" t="s">
        <v>2</v>
      </c>
      <c r="L17439" s="102" t="s">
        <v>24</v>
      </c>
      <c r="M17439" s="102" t="s">
        <v>1082</v>
      </c>
      <c r="N17439" s="102">
        <v>7</v>
      </c>
      <c r="O17439" s="102" t="s">
        <v>26235</v>
      </c>
    </row>
    <row r="17440" spans="1:15" x14ac:dyDescent="0.25">
      <c r="A17440" s="102" t="s">
        <v>25718</v>
      </c>
      <c r="B17440" s="103" t="s">
        <v>2114</v>
      </c>
      <c r="C17440" s="103" t="s">
        <v>277</v>
      </c>
      <c r="D17440" s="102" t="s">
        <v>303</v>
      </c>
      <c r="E17440" s="102" t="s">
        <v>275</v>
      </c>
      <c r="F17440" s="102" t="s">
        <v>27820</v>
      </c>
      <c r="H17440" s="102">
        <v>45662</v>
      </c>
      <c r="I17440" s="102" t="s">
        <v>25447</v>
      </c>
      <c r="J17440" s="102" t="s">
        <v>1</v>
      </c>
      <c r="K17440" s="102" t="s">
        <v>2</v>
      </c>
      <c r="L17440" s="102" t="s">
        <v>24</v>
      </c>
      <c r="M17440" s="102" t="s">
        <v>1074</v>
      </c>
      <c r="N17440" s="102">
        <v>7</v>
      </c>
      <c r="O17440" s="102" t="s">
        <v>26235</v>
      </c>
    </row>
    <row r="17441" spans="1:15" x14ac:dyDescent="0.25">
      <c r="A17441" s="102" t="s">
        <v>27821</v>
      </c>
      <c r="B17441" s="103" t="s">
        <v>3061</v>
      </c>
      <c r="C17441" s="103" t="s">
        <v>1360</v>
      </c>
      <c r="D17441" s="102" t="s">
        <v>2881</v>
      </c>
      <c r="E17441" s="102" t="s">
        <v>275</v>
      </c>
      <c r="F17441" s="102" t="s">
        <v>27822</v>
      </c>
      <c r="H17441" s="102">
        <v>45662</v>
      </c>
      <c r="I17441" s="102" t="s">
        <v>25447</v>
      </c>
      <c r="J17441" s="102" t="s">
        <v>1</v>
      </c>
      <c r="K17441" s="102" t="s">
        <v>2</v>
      </c>
      <c r="L17441" s="102" t="s">
        <v>24</v>
      </c>
      <c r="M17441" s="102" t="s">
        <v>1074</v>
      </c>
      <c r="N17441" s="102">
        <v>7</v>
      </c>
      <c r="O17441" s="102" t="s">
        <v>26235</v>
      </c>
    </row>
    <row r="17442" spans="1:15" x14ac:dyDescent="0.25">
      <c r="A17442" s="102" t="s">
        <v>27823</v>
      </c>
      <c r="B17442" s="103" t="s">
        <v>14171</v>
      </c>
      <c r="C17442" s="103" t="s">
        <v>1118</v>
      </c>
      <c r="D17442" s="102" t="s">
        <v>2881</v>
      </c>
      <c r="E17442" s="102" t="s">
        <v>275</v>
      </c>
      <c r="F17442" s="102" t="s">
        <v>27824</v>
      </c>
      <c r="H17442" s="102">
        <v>45662</v>
      </c>
      <c r="I17442" s="102" t="s">
        <v>25447</v>
      </c>
      <c r="J17442" s="102" t="s">
        <v>1</v>
      </c>
      <c r="K17442" s="102" t="s">
        <v>2</v>
      </c>
      <c r="L17442" s="102" t="s">
        <v>24</v>
      </c>
      <c r="M17442" s="102" t="s">
        <v>1074</v>
      </c>
      <c r="N17442" s="102">
        <v>7</v>
      </c>
      <c r="O17442" s="102" t="s">
        <v>26235</v>
      </c>
    </row>
    <row r="17443" spans="1:15" x14ac:dyDescent="0.25">
      <c r="A17443" s="102" t="s">
        <v>27823</v>
      </c>
      <c r="B17443" s="103" t="s">
        <v>14153</v>
      </c>
      <c r="C17443" s="103" t="s">
        <v>1360</v>
      </c>
      <c r="D17443" s="102" t="s">
        <v>2881</v>
      </c>
      <c r="E17443" s="102" t="s">
        <v>275</v>
      </c>
      <c r="F17443" s="102" t="s">
        <v>27825</v>
      </c>
      <c r="H17443" s="102">
        <v>45662</v>
      </c>
      <c r="I17443" s="102" t="s">
        <v>25447</v>
      </c>
      <c r="J17443" s="102" t="s">
        <v>1</v>
      </c>
      <c r="K17443" s="102" t="s">
        <v>2</v>
      </c>
      <c r="L17443" s="102" t="s">
        <v>24</v>
      </c>
      <c r="M17443" s="102" t="s">
        <v>1074</v>
      </c>
      <c r="N17443" s="102">
        <v>7</v>
      </c>
      <c r="O17443" s="102" t="s">
        <v>26235</v>
      </c>
    </row>
    <row r="17444" spans="1:15" x14ac:dyDescent="0.25">
      <c r="A17444" s="102" t="s">
        <v>27823</v>
      </c>
      <c r="B17444" s="103" t="s">
        <v>24850</v>
      </c>
      <c r="C17444" s="103" t="s">
        <v>1118</v>
      </c>
      <c r="D17444" s="102" t="s">
        <v>2881</v>
      </c>
      <c r="E17444" s="102" t="s">
        <v>275</v>
      </c>
      <c r="F17444" s="102" t="s">
        <v>27826</v>
      </c>
      <c r="H17444" s="102">
        <v>45662</v>
      </c>
      <c r="I17444" s="102" t="s">
        <v>25447</v>
      </c>
      <c r="J17444" s="102" t="s">
        <v>1</v>
      </c>
      <c r="K17444" s="102" t="s">
        <v>2</v>
      </c>
      <c r="L17444" s="102" t="s">
        <v>24</v>
      </c>
      <c r="M17444" s="102" t="s">
        <v>1074</v>
      </c>
      <c r="N17444" s="102">
        <v>7</v>
      </c>
      <c r="O17444" s="102" t="s">
        <v>26235</v>
      </c>
    </row>
    <row r="17445" spans="1:15" x14ac:dyDescent="0.25">
      <c r="A17445" s="102" t="s">
        <v>27823</v>
      </c>
      <c r="B17445" s="103" t="s">
        <v>14724</v>
      </c>
      <c r="C17445" s="103" t="s">
        <v>1360</v>
      </c>
      <c r="D17445" s="102" t="s">
        <v>2881</v>
      </c>
      <c r="E17445" s="102" t="s">
        <v>275</v>
      </c>
      <c r="F17445" s="102" t="s">
        <v>27827</v>
      </c>
      <c r="H17445" s="102">
        <v>45662</v>
      </c>
      <c r="I17445" s="102" t="s">
        <v>25447</v>
      </c>
      <c r="J17445" s="102" t="s">
        <v>1</v>
      </c>
      <c r="K17445" s="102" t="s">
        <v>2</v>
      </c>
      <c r="L17445" s="102" t="s">
        <v>24</v>
      </c>
      <c r="M17445" s="102" t="s">
        <v>1074</v>
      </c>
      <c r="N17445" s="102">
        <v>7</v>
      </c>
      <c r="O17445" s="102" t="s">
        <v>26235</v>
      </c>
    </row>
    <row r="17446" spans="1:15" x14ac:dyDescent="0.25">
      <c r="A17446" s="102" t="s">
        <v>27823</v>
      </c>
      <c r="B17446" s="103" t="s">
        <v>14724</v>
      </c>
      <c r="C17446" s="103" t="s">
        <v>1360</v>
      </c>
      <c r="D17446" s="102" t="s">
        <v>2881</v>
      </c>
      <c r="E17446" s="102" t="s">
        <v>275</v>
      </c>
      <c r="F17446" s="102" t="s">
        <v>27827</v>
      </c>
      <c r="H17446" s="102">
        <v>45662</v>
      </c>
      <c r="I17446" s="102" t="s">
        <v>25447</v>
      </c>
      <c r="J17446" s="102" t="s">
        <v>1</v>
      </c>
      <c r="K17446" s="102" t="s">
        <v>2</v>
      </c>
      <c r="L17446" s="102" t="s">
        <v>24</v>
      </c>
      <c r="M17446" s="102" t="s">
        <v>1074</v>
      </c>
      <c r="N17446" s="102">
        <v>7</v>
      </c>
      <c r="O17446" s="102" t="s">
        <v>26235</v>
      </c>
    </row>
    <row r="17447" spans="1:15" x14ac:dyDescent="0.25">
      <c r="A17447" s="102" t="s">
        <v>27823</v>
      </c>
      <c r="B17447" s="103" t="s">
        <v>25727</v>
      </c>
      <c r="C17447" s="103" t="s">
        <v>1360</v>
      </c>
      <c r="D17447" s="102" t="s">
        <v>2881</v>
      </c>
      <c r="E17447" s="102" t="s">
        <v>275</v>
      </c>
      <c r="F17447" s="102" t="s">
        <v>27828</v>
      </c>
      <c r="H17447" s="102">
        <v>45662</v>
      </c>
      <c r="I17447" s="102" t="s">
        <v>25447</v>
      </c>
      <c r="J17447" s="102" t="s">
        <v>1</v>
      </c>
      <c r="K17447" s="102" t="s">
        <v>2</v>
      </c>
      <c r="L17447" s="102" t="s">
        <v>24</v>
      </c>
      <c r="M17447" s="102" t="s">
        <v>1074</v>
      </c>
      <c r="N17447" s="102">
        <v>7</v>
      </c>
      <c r="O17447" s="102" t="s">
        <v>26235</v>
      </c>
    </row>
    <row r="17448" spans="1:15" x14ac:dyDescent="0.25">
      <c r="A17448" s="102" t="s">
        <v>27823</v>
      </c>
      <c r="B17448" s="103" t="s">
        <v>8357</v>
      </c>
      <c r="C17448" s="103" t="s">
        <v>1082</v>
      </c>
      <c r="D17448" s="102" t="s">
        <v>2881</v>
      </c>
      <c r="E17448" s="102" t="s">
        <v>275</v>
      </c>
      <c r="F17448" s="102" t="s">
        <v>27829</v>
      </c>
      <c r="G17448" s="102" t="s">
        <v>27830</v>
      </c>
      <c r="H17448" s="102">
        <v>45662</v>
      </c>
      <c r="I17448" s="102" t="s">
        <v>25447</v>
      </c>
      <c r="J17448" s="102" t="s">
        <v>1</v>
      </c>
      <c r="K17448" s="102" t="s">
        <v>2</v>
      </c>
      <c r="L17448" s="102" t="s">
        <v>24</v>
      </c>
      <c r="M17448" s="102" t="s">
        <v>1082</v>
      </c>
      <c r="N17448" s="102">
        <v>7</v>
      </c>
      <c r="O17448" s="102" t="s">
        <v>26235</v>
      </c>
    </row>
    <row r="17449" spans="1:15" x14ac:dyDescent="0.25">
      <c r="A17449" s="102" t="s">
        <v>27831</v>
      </c>
      <c r="B17449" s="103" t="s">
        <v>25731</v>
      </c>
      <c r="C17449" s="103" t="s">
        <v>1360</v>
      </c>
      <c r="D17449" s="102" t="s">
        <v>2881</v>
      </c>
      <c r="E17449" s="102" t="s">
        <v>275</v>
      </c>
      <c r="F17449" s="102" t="s">
        <v>27832</v>
      </c>
      <c r="H17449" s="102">
        <v>45662</v>
      </c>
      <c r="I17449" s="102" t="s">
        <v>25447</v>
      </c>
      <c r="J17449" s="102" t="s">
        <v>1</v>
      </c>
      <c r="K17449" s="102" t="s">
        <v>2</v>
      </c>
      <c r="L17449" s="102" t="s">
        <v>24</v>
      </c>
      <c r="M17449" s="102" t="s">
        <v>1074</v>
      </c>
      <c r="N17449" s="102">
        <v>7</v>
      </c>
      <c r="O17449" s="102" t="s">
        <v>26235</v>
      </c>
    </row>
    <row r="17450" spans="1:15" x14ac:dyDescent="0.25">
      <c r="A17450" s="102" t="s">
        <v>25733</v>
      </c>
      <c r="B17450" s="103" t="s">
        <v>1268</v>
      </c>
      <c r="C17450" s="103" t="s">
        <v>1082</v>
      </c>
      <c r="D17450" s="102" t="s">
        <v>152</v>
      </c>
      <c r="E17450" s="102" t="s">
        <v>275</v>
      </c>
      <c r="F17450" s="102" t="s">
        <v>27833</v>
      </c>
      <c r="G17450" s="102" t="s">
        <v>27834</v>
      </c>
      <c r="H17450" s="102">
        <v>45662</v>
      </c>
      <c r="I17450" s="102" t="s">
        <v>25447</v>
      </c>
      <c r="J17450" s="102" t="s">
        <v>1</v>
      </c>
      <c r="K17450" s="102" t="s">
        <v>2</v>
      </c>
      <c r="L17450" s="102" t="s">
        <v>24</v>
      </c>
      <c r="M17450" s="102" t="s">
        <v>1082</v>
      </c>
      <c r="N17450" s="102">
        <v>7</v>
      </c>
      <c r="O17450" s="102" t="s">
        <v>26235</v>
      </c>
    </row>
    <row r="17451" spans="1:15" x14ac:dyDescent="0.25">
      <c r="A17451" s="102" t="s">
        <v>25733</v>
      </c>
      <c r="B17451" s="103" t="s">
        <v>1250</v>
      </c>
      <c r="C17451" s="103" t="s">
        <v>1082</v>
      </c>
      <c r="D17451" s="102" t="s">
        <v>152</v>
      </c>
      <c r="E17451" s="102" t="s">
        <v>275</v>
      </c>
      <c r="F17451" s="102" t="s">
        <v>27835</v>
      </c>
      <c r="G17451" s="102" t="s">
        <v>27836</v>
      </c>
      <c r="H17451" s="102">
        <v>45662</v>
      </c>
      <c r="I17451" s="102" t="s">
        <v>25447</v>
      </c>
      <c r="J17451" s="102" t="s">
        <v>1</v>
      </c>
      <c r="K17451" s="102" t="s">
        <v>2</v>
      </c>
      <c r="L17451" s="102" t="s">
        <v>24</v>
      </c>
      <c r="M17451" s="102" t="s">
        <v>1082</v>
      </c>
      <c r="N17451" s="102">
        <v>7</v>
      </c>
      <c r="O17451" s="102" t="s">
        <v>26235</v>
      </c>
    </row>
    <row r="17452" spans="1:15" x14ac:dyDescent="0.25">
      <c r="A17452" s="102" t="s">
        <v>25733</v>
      </c>
      <c r="B17452" s="103" t="s">
        <v>7376</v>
      </c>
      <c r="C17452" s="103" t="s">
        <v>274</v>
      </c>
      <c r="D17452" s="102" t="s">
        <v>152</v>
      </c>
      <c r="E17452" s="102" t="s">
        <v>275</v>
      </c>
      <c r="F17452" s="102" t="s">
        <v>27837</v>
      </c>
      <c r="H17452" s="102">
        <v>45662</v>
      </c>
      <c r="I17452" s="102" t="s">
        <v>25447</v>
      </c>
      <c r="J17452" s="102" t="s">
        <v>1</v>
      </c>
      <c r="K17452" s="102" t="s">
        <v>2</v>
      </c>
      <c r="L17452" s="102" t="s">
        <v>24</v>
      </c>
      <c r="M17452" s="102" t="s">
        <v>1074</v>
      </c>
      <c r="N17452" s="102">
        <v>7</v>
      </c>
      <c r="O17452" s="102" t="s">
        <v>26235</v>
      </c>
    </row>
    <row r="17453" spans="1:15" x14ac:dyDescent="0.25">
      <c r="A17453" s="102" t="s">
        <v>1934</v>
      </c>
      <c r="B17453" s="103" t="s">
        <v>1122</v>
      </c>
      <c r="C17453" s="103" t="s">
        <v>274</v>
      </c>
      <c r="D17453" s="102" t="s">
        <v>247</v>
      </c>
      <c r="E17453" s="102" t="s">
        <v>275</v>
      </c>
      <c r="F17453" s="102" t="s">
        <v>27838</v>
      </c>
      <c r="H17453" s="102">
        <v>45662</v>
      </c>
      <c r="I17453" s="102" t="s">
        <v>25447</v>
      </c>
      <c r="J17453" s="102" t="s">
        <v>1</v>
      </c>
      <c r="K17453" s="102" t="s">
        <v>2</v>
      </c>
      <c r="L17453" s="102" t="s">
        <v>24</v>
      </c>
      <c r="M17453" s="102" t="s">
        <v>1074</v>
      </c>
      <c r="N17453" s="102">
        <v>7</v>
      </c>
      <c r="O17453" s="102" t="s">
        <v>26235</v>
      </c>
    </row>
    <row r="17454" spans="1:15" x14ac:dyDescent="0.25">
      <c r="A17454" s="102" t="s">
        <v>1934</v>
      </c>
      <c r="B17454" s="103" t="s">
        <v>2423</v>
      </c>
      <c r="C17454" s="103" t="s">
        <v>1082</v>
      </c>
      <c r="D17454" s="102" t="s">
        <v>247</v>
      </c>
      <c r="E17454" s="102" t="s">
        <v>275</v>
      </c>
      <c r="F17454" s="102" t="s">
        <v>27839</v>
      </c>
      <c r="G17454" s="102" t="s">
        <v>27840</v>
      </c>
      <c r="H17454" s="102">
        <v>45662</v>
      </c>
      <c r="I17454" s="102" t="s">
        <v>25447</v>
      </c>
      <c r="J17454" s="102" t="s">
        <v>1</v>
      </c>
      <c r="K17454" s="102" t="s">
        <v>2</v>
      </c>
      <c r="L17454" s="102" t="s">
        <v>24</v>
      </c>
      <c r="M17454" s="102" t="s">
        <v>1082</v>
      </c>
      <c r="N17454" s="102">
        <v>7</v>
      </c>
      <c r="O17454" s="102" t="s">
        <v>26235</v>
      </c>
    </row>
    <row r="17455" spans="1:15" x14ac:dyDescent="0.25">
      <c r="A17455" s="102" t="s">
        <v>1934</v>
      </c>
      <c r="B17455" s="103" t="s">
        <v>2109</v>
      </c>
      <c r="C17455" s="103" t="s">
        <v>1082</v>
      </c>
      <c r="D17455" s="102" t="s">
        <v>247</v>
      </c>
      <c r="E17455" s="102" t="s">
        <v>275</v>
      </c>
      <c r="F17455" s="102" t="s">
        <v>27841</v>
      </c>
      <c r="G17455" s="102">
        <v>42805</v>
      </c>
      <c r="H17455" s="102">
        <v>45662</v>
      </c>
      <c r="I17455" s="102" t="s">
        <v>25447</v>
      </c>
      <c r="J17455" s="102" t="s">
        <v>1</v>
      </c>
      <c r="K17455" s="102" t="s">
        <v>2</v>
      </c>
      <c r="L17455" s="102" t="s">
        <v>24</v>
      </c>
      <c r="M17455" s="102" t="s">
        <v>1082</v>
      </c>
      <c r="N17455" s="102">
        <v>7</v>
      </c>
      <c r="O17455" s="102" t="s">
        <v>26235</v>
      </c>
    </row>
    <row r="17456" spans="1:15" x14ac:dyDescent="0.25">
      <c r="A17456" s="102" t="s">
        <v>7548</v>
      </c>
      <c r="B17456" s="103" t="s">
        <v>25737</v>
      </c>
      <c r="C17456" s="103" t="s">
        <v>277</v>
      </c>
      <c r="D17456" s="102" t="s">
        <v>283</v>
      </c>
      <c r="E17456" s="102" t="s">
        <v>275</v>
      </c>
      <c r="F17456" s="102" t="s">
        <v>27842</v>
      </c>
      <c r="H17456" s="102">
        <v>45662</v>
      </c>
      <c r="I17456" s="102" t="s">
        <v>25447</v>
      </c>
      <c r="J17456" s="102" t="s">
        <v>1</v>
      </c>
      <c r="K17456" s="102" t="s">
        <v>2</v>
      </c>
      <c r="L17456" s="102" t="s">
        <v>24</v>
      </c>
      <c r="M17456" s="102" t="s">
        <v>1074</v>
      </c>
      <c r="N17456" s="102">
        <v>7</v>
      </c>
      <c r="O17456" s="102" t="s">
        <v>26235</v>
      </c>
    </row>
    <row r="17457" spans="1:15" x14ac:dyDescent="0.25">
      <c r="A17457" s="102" t="s">
        <v>25739</v>
      </c>
      <c r="B17457" s="103" t="s">
        <v>1250</v>
      </c>
      <c r="C17457" s="103" t="s">
        <v>274</v>
      </c>
      <c r="D17457" s="102" t="s">
        <v>283</v>
      </c>
      <c r="E17457" s="102" t="s">
        <v>275</v>
      </c>
      <c r="F17457" s="102" t="s">
        <v>27843</v>
      </c>
      <c r="H17457" s="102">
        <v>45662</v>
      </c>
      <c r="I17457" s="102" t="s">
        <v>25447</v>
      </c>
      <c r="J17457" s="102" t="s">
        <v>1</v>
      </c>
      <c r="K17457" s="102" t="s">
        <v>2</v>
      </c>
      <c r="L17457" s="102" t="s">
        <v>24</v>
      </c>
      <c r="M17457" s="102" t="s">
        <v>1074</v>
      </c>
      <c r="N17457" s="102">
        <v>7</v>
      </c>
      <c r="O17457" s="102" t="s">
        <v>26235</v>
      </c>
    </row>
    <row r="17458" spans="1:15" x14ac:dyDescent="0.25">
      <c r="A17458" s="102" t="s">
        <v>27844</v>
      </c>
      <c r="B17458" s="103" t="s">
        <v>27845</v>
      </c>
      <c r="C17458" s="103" t="s">
        <v>277</v>
      </c>
      <c r="D17458" s="102" t="s">
        <v>22975</v>
      </c>
      <c r="E17458" s="102" t="s">
        <v>276</v>
      </c>
      <c r="G17458" s="102" t="s">
        <v>27846</v>
      </c>
      <c r="H17458" s="102">
        <v>45667</v>
      </c>
      <c r="I17458" s="102" t="s">
        <v>23420</v>
      </c>
      <c r="J17458" s="102" t="s">
        <v>22971</v>
      </c>
      <c r="K17458" s="102" t="s">
        <v>308</v>
      </c>
      <c r="L17458" s="102" t="s">
        <v>23421</v>
      </c>
      <c r="M17458" s="102" t="s">
        <v>1074</v>
      </c>
      <c r="N17458" s="102">
        <v>5</v>
      </c>
      <c r="O17458" s="102" t="s">
        <v>26235</v>
      </c>
    </row>
    <row r="17459" spans="1:15" x14ac:dyDescent="0.25">
      <c r="A17459" s="102" t="s">
        <v>27847</v>
      </c>
      <c r="B17459" s="103" t="s">
        <v>27848</v>
      </c>
      <c r="C17459" s="103" t="s">
        <v>1118</v>
      </c>
      <c r="D17459" s="102" t="s">
        <v>27849</v>
      </c>
      <c r="E17459" s="102" t="s">
        <v>275</v>
      </c>
      <c r="F17459" s="102" t="s">
        <v>27850</v>
      </c>
      <c r="H17459" s="102">
        <v>45667</v>
      </c>
      <c r="I17459" s="102" t="s">
        <v>23420</v>
      </c>
      <c r="J17459" s="102" t="s">
        <v>22971</v>
      </c>
      <c r="K17459" s="102" t="s">
        <v>308</v>
      </c>
      <c r="L17459" s="102" t="s">
        <v>23421</v>
      </c>
      <c r="M17459" s="102" t="s">
        <v>1074</v>
      </c>
      <c r="N17459" s="102">
        <v>5</v>
      </c>
      <c r="O17459" s="102" t="s">
        <v>26235</v>
      </c>
    </row>
    <row r="17460" spans="1:15" x14ac:dyDescent="0.25">
      <c r="A17460" s="102" t="s">
        <v>27851</v>
      </c>
      <c r="B17460" s="103" t="s">
        <v>27852</v>
      </c>
      <c r="C17460" s="103" t="s">
        <v>1118</v>
      </c>
      <c r="D17460" s="102" t="s">
        <v>27849</v>
      </c>
      <c r="E17460" s="102" t="s">
        <v>275</v>
      </c>
      <c r="F17460" s="102" t="s">
        <v>27853</v>
      </c>
      <c r="H17460" s="102">
        <v>45667</v>
      </c>
      <c r="I17460" s="102" t="s">
        <v>23420</v>
      </c>
      <c r="J17460" s="102" t="s">
        <v>22971</v>
      </c>
      <c r="K17460" s="102" t="s">
        <v>308</v>
      </c>
      <c r="L17460" s="102" t="s">
        <v>23421</v>
      </c>
      <c r="M17460" s="102" t="s">
        <v>1074</v>
      </c>
      <c r="N17460" s="102">
        <v>5</v>
      </c>
      <c r="O17460" s="102" t="s">
        <v>26235</v>
      </c>
    </row>
    <row r="17461" spans="1:15" x14ac:dyDescent="0.25">
      <c r="A17461" s="102" t="s">
        <v>27854</v>
      </c>
      <c r="B17461" s="103" t="s">
        <v>13375</v>
      </c>
      <c r="C17461" s="103" t="s">
        <v>274</v>
      </c>
      <c r="D17461" s="102" t="s">
        <v>27849</v>
      </c>
      <c r="E17461" s="102" t="s">
        <v>275</v>
      </c>
      <c r="F17461" s="102" t="s">
        <v>27855</v>
      </c>
      <c r="H17461" s="102">
        <v>45667</v>
      </c>
      <c r="I17461" s="102" t="s">
        <v>23420</v>
      </c>
      <c r="J17461" s="102" t="s">
        <v>22971</v>
      </c>
      <c r="K17461" s="102" t="s">
        <v>308</v>
      </c>
      <c r="L17461" s="102" t="s">
        <v>23421</v>
      </c>
      <c r="M17461" s="102" t="s">
        <v>1074</v>
      </c>
      <c r="N17461" s="102">
        <v>5</v>
      </c>
      <c r="O17461" s="102" t="s">
        <v>26235</v>
      </c>
    </row>
    <row r="17462" spans="1:15" x14ac:dyDescent="0.25">
      <c r="A17462" s="102" t="s">
        <v>27856</v>
      </c>
      <c r="B17462" s="103" t="s">
        <v>2721</v>
      </c>
      <c r="C17462" s="103" t="s">
        <v>1118</v>
      </c>
      <c r="D17462" s="102" t="s">
        <v>27849</v>
      </c>
      <c r="E17462" s="102" t="s">
        <v>275</v>
      </c>
      <c r="F17462" s="102" t="s">
        <v>27857</v>
      </c>
      <c r="H17462" s="102">
        <v>45667</v>
      </c>
      <c r="I17462" s="102" t="s">
        <v>23420</v>
      </c>
      <c r="J17462" s="102" t="s">
        <v>22971</v>
      </c>
      <c r="K17462" s="102" t="s">
        <v>308</v>
      </c>
      <c r="L17462" s="102" t="s">
        <v>23421</v>
      </c>
      <c r="M17462" s="102" t="s">
        <v>1074</v>
      </c>
      <c r="N17462" s="102">
        <v>5</v>
      </c>
      <c r="O17462" s="102" t="s">
        <v>26235</v>
      </c>
    </row>
    <row r="17463" spans="1:15" x14ac:dyDescent="0.25">
      <c r="A17463" s="102" t="s">
        <v>27374</v>
      </c>
      <c r="B17463" s="103" t="s">
        <v>27375</v>
      </c>
      <c r="C17463" s="103" t="s">
        <v>1118</v>
      </c>
      <c r="D17463" s="102" t="s">
        <v>27849</v>
      </c>
      <c r="E17463" s="102" t="s">
        <v>275</v>
      </c>
      <c r="F17463" s="102" t="s">
        <v>27376</v>
      </c>
      <c r="H17463" s="102">
        <v>45667</v>
      </c>
      <c r="I17463" s="102" t="s">
        <v>23420</v>
      </c>
      <c r="J17463" s="102" t="s">
        <v>22971</v>
      </c>
      <c r="K17463" s="102" t="s">
        <v>308</v>
      </c>
      <c r="L17463" s="102" t="s">
        <v>23421</v>
      </c>
      <c r="M17463" s="102" t="s">
        <v>1074</v>
      </c>
      <c r="N17463" s="102">
        <v>5</v>
      </c>
      <c r="O17463" s="102" t="s">
        <v>26235</v>
      </c>
    </row>
    <row r="17464" spans="1:15" x14ac:dyDescent="0.25">
      <c r="A17464" s="102" t="s">
        <v>27858</v>
      </c>
      <c r="B17464" s="103" t="s">
        <v>27859</v>
      </c>
      <c r="C17464" s="103" t="s">
        <v>274</v>
      </c>
      <c r="D17464" s="102" t="s">
        <v>22975</v>
      </c>
      <c r="E17464" s="102" t="s">
        <v>275</v>
      </c>
      <c r="F17464" s="102" t="s">
        <v>27860</v>
      </c>
      <c r="G17464" s="102" t="s">
        <v>27861</v>
      </c>
      <c r="H17464" s="102">
        <v>45667</v>
      </c>
      <c r="I17464" s="102" t="s">
        <v>23420</v>
      </c>
      <c r="J17464" s="102" t="s">
        <v>22971</v>
      </c>
      <c r="K17464" s="102" t="s">
        <v>308</v>
      </c>
      <c r="L17464" s="102" t="s">
        <v>23421</v>
      </c>
      <c r="M17464" s="102" t="s">
        <v>1074</v>
      </c>
      <c r="N17464" s="102">
        <v>5</v>
      </c>
      <c r="O17464" s="102" t="s">
        <v>26235</v>
      </c>
    </row>
    <row r="17465" spans="1:15" x14ac:dyDescent="0.25">
      <c r="A17465" s="102" t="s">
        <v>27339</v>
      </c>
      <c r="B17465" s="103" t="s">
        <v>27340</v>
      </c>
      <c r="C17465" s="103" t="s">
        <v>274</v>
      </c>
      <c r="D17465" s="102" t="s">
        <v>22975</v>
      </c>
      <c r="E17465" s="102" t="s">
        <v>275</v>
      </c>
      <c r="F17465" s="102" t="s">
        <v>27341</v>
      </c>
      <c r="G17465" s="102" t="s">
        <v>27862</v>
      </c>
      <c r="H17465" s="102">
        <v>45667</v>
      </c>
      <c r="I17465" s="102" t="s">
        <v>23420</v>
      </c>
      <c r="J17465" s="102" t="s">
        <v>22971</v>
      </c>
      <c r="K17465" s="102" t="s">
        <v>308</v>
      </c>
      <c r="L17465" s="102" t="s">
        <v>23421</v>
      </c>
      <c r="M17465" s="102" t="s">
        <v>1074</v>
      </c>
      <c r="N17465" s="102">
        <v>5</v>
      </c>
      <c r="O17465" s="102" t="s">
        <v>26235</v>
      </c>
    </row>
    <row r="17466" spans="1:15" x14ac:dyDescent="0.25">
      <c r="A17466" s="102" t="s">
        <v>27382</v>
      </c>
      <c r="B17466" s="103" t="s">
        <v>27383</v>
      </c>
      <c r="C17466" s="103" t="s">
        <v>274</v>
      </c>
      <c r="D17466" s="102" t="s">
        <v>27849</v>
      </c>
      <c r="E17466" s="102" t="s">
        <v>275</v>
      </c>
      <c r="F17466" s="102" t="s">
        <v>27384</v>
      </c>
      <c r="H17466" s="102">
        <v>45667</v>
      </c>
      <c r="I17466" s="102" t="s">
        <v>23420</v>
      </c>
      <c r="J17466" s="102" t="s">
        <v>22971</v>
      </c>
      <c r="K17466" s="102" t="s">
        <v>308</v>
      </c>
      <c r="L17466" s="102" t="s">
        <v>23421</v>
      </c>
      <c r="M17466" s="102" t="s">
        <v>1074</v>
      </c>
      <c r="N17466" s="102">
        <v>5</v>
      </c>
      <c r="O17466" s="102" t="s">
        <v>26235</v>
      </c>
    </row>
    <row r="17467" spans="1:15" x14ac:dyDescent="0.25">
      <c r="A17467" s="102" t="s">
        <v>27863</v>
      </c>
      <c r="B17467" s="103" t="s">
        <v>27864</v>
      </c>
      <c r="C17467" s="103" t="s">
        <v>1118</v>
      </c>
      <c r="D17467" s="102" t="s">
        <v>27849</v>
      </c>
      <c r="E17467" s="102" t="s">
        <v>275</v>
      </c>
      <c r="F17467" s="102" t="s">
        <v>27865</v>
      </c>
      <c r="H17467" s="102">
        <v>45667</v>
      </c>
      <c r="I17467" s="102" t="s">
        <v>23420</v>
      </c>
      <c r="J17467" s="102" t="s">
        <v>22971</v>
      </c>
      <c r="K17467" s="102" t="s">
        <v>308</v>
      </c>
      <c r="L17467" s="102" t="s">
        <v>23421</v>
      </c>
      <c r="M17467" s="102" t="s">
        <v>1074</v>
      </c>
      <c r="N17467" s="102">
        <v>5</v>
      </c>
      <c r="O17467" s="102" t="s">
        <v>26235</v>
      </c>
    </row>
    <row r="17468" spans="1:15" x14ac:dyDescent="0.25">
      <c r="A17468" s="102" t="s">
        <v>27866</v>
      </c>
      <c r="B17468" s="103" t="s">
        <v>27867</v>
      </c>
      <c r="C17468" s="103" t="s">
        <v>1118</v>
      </c>
      <c r="D17468" s="102" t="s">
        <v>27849</v>
      </c>
      <c r="E17468" s="102" t="s">
        <v>275</v>
      </c>
      <c r="F17468" s="102" t="s">
        <v>27868</v>
      </c>
      <c r="H17468" s="102">
        <v>45667</v>
      </c>
      <c r="I17468" s="102" t="s">
        <v>23420</v>
      </c>
      <c r="J17468" s="102" t="s">
        <v>22971</v>
      </c>
      <c r="K17468" s="102" t="s">
        <v>308</v>
      </c>
      <c r="L17468" s="102" t="s">
        <v>23421</v>
      </c>
      <c r="M17468" s="102" t="s">
        <v>1074</v>
      </c>
      <c r="N17468" s="102">
        <v>5</v>
      </c>
      <c r="O17468" s="102" t="s">
        <v>26235</v>
      </c>
    </row>
    <row r="17469" spans="1:15" x14ac:dyDescent="0.25">
      <c r="A17469" s="102" t="s">
        <v>27866</v>
      </c>
      <c r="B17469" s="103" t="s">
        <v>27869</v>
      </c>
      <c r="C17469" s="103" t="s">
        <v>1118</v>
      </c>
      <c r="D17469" s="102" t="s">
        <v>27849</v>
      </c>
      <c r="E17469" s="102" t="s">
        <v>275</v>
      </c>
      <c r="F17469" s="102" t="s">
        <v>27870</v>
      </c>
      <c r="H17469" s="102">
        <v>45667</v>
      </c>
      <c r="I17469" s="102" t="s">
        <v>23420</v>
      </c>
      <c r="J17469" s="102" t="s">
        <v>22971</v>
      </c>
      <c r="K17469" s="102" t="s">
        <v>308</v>
      </c>
      <c r="L17469" s="102" t="s">
        <v>23421</v>
      </c>
      <c r="M17469" s="102" t="s">
        <v>1074</v>
      </c>
      <c r="N17469" s="102">
        <v>5</v>
      </c>
      <c r="O17469" s="102" t="s">
        <v>26235</v>
      </c>
    </row>
    <row r="17470" spans="1:15" x14ac:dyDescent="0.25">
      <c r="A17470" s="102" t="s">
        <v>27388</v>
      </c>
      <c r="B17470" s="103" t="s">
        <v>27354</v>
      </c>
      <c r="C17470" s="103" t="s">
        <v>1118</v>
      </c>
      <c r="D17470" s="102" t="s">
        <v>27849</v>
      </c>
      <c r="E17470" s="102" t="s">
        <v>275</v>
      </c>
      <c r="F17470" s="102" t="s">
        <v>27389</v>
      </c>
      <c r="H17470" s="102">
        <v>45667</v>
      </c>
      <c r="I17470" s="102" t="s">
        <v>23420</v>
      </c>
      <c r="J17470" s="102" t="s">
        <v>22971</v>
      </c>
      <c r="K17470" s="102" t="s">
        <v>308</v>
      </c>
      <c r="L17470" s="102" t="s">
        <v>23421</v>
      </c>
      <c r="M17470" s="102" t="s">
        <v>1074</v>
      </c>
      <c r="N17470" s="102">
        <v>5</v>
      </c>
      <c r="O17470" s="102" t="s">
        <v>26235</v>
      </c>
    </row>
    <row r="17471" spans="1:15" x14ac:dyDescent="0.25">
      <c r="A17471" s="102" t="s">
        <v>27390</v>
      </c>
      <c r="B17471" s="103" t="s">
        <v>23358</v>
      </c>
      <c r="C17471" s="103" t="s">
        <v>274</v>
      </c>
      <c r="D17471" s="102" t="s">
        <v>27849</v>
      </c>
      <c r="E17471" s="102" t="s">
        <v>275</v>
      </c>
      <c r="F17471" s="102" t="s">
        <v>27391</v>
      </c>
      <c r="H17471" s="102">
        <v>45667</v>
      </c>
      <c r="I17471" s="102" t="s">
        <v>23420</v>
      </c>
      <c r="J17471" s="102" t="s">
        <v>22971</v>
      </c>
      <c r="K17471" s="102" t="s">
        <v>308</v>
      </c>
      <c r="L17471" s="102" t="s">
        <v>23421</v>
      </c>
      <c r="M17471" s="102" t="s">
        <v>1074</v>
      </c>
      <c r="N17471" s="102">
        <v>5</v>
      </c>
      <c r="O17471" s="102" t="s">
        <v>26235</v>
      </c>
    </row>
    <row r="17472" spans="1:15" x14ac:dyDescent="0.25">
      <c r="A17472" s="102" t="s">
        <v>27336</v>
      </c>
      <c r="B17472" s="103" t="s">
        <v>27337</v>
      </c>
      <c r="C17472" s="103" t="s">
        <v>277</v>
      </c>
      <c r="D17472" s="102" t="s">
        <v>22975</v>
      </c>
      <c r="E17472" s="102" t="s">
        <v>275</v>
      </c>
      <c r="F17472" s="102" t="s">
        <v>27338</v>
      </c>
      <c r="G17472" s="102" t="s">
        <v>27871</v>
      </c>
      <c r="H17472" s="102">
        <v>45667</v>
      </c>
      <c r="I17472" s="102" t="s">
        <v>23420</v>
      </c>
      <c r="J17472" s="102" t="s">
        <v>22971</v>
      </c>
      <c r="K17472" s="102" t="s">
        <v>308</v>
      </c>
      <c r="L17472" s="102" t="s">
        <v>23421</v>
      </c>
      <c r="M17472" s="102" t="s">
        <v>1074</v>
      </c>
      <c r="N17472" s="102">
        <v>5</v>
      </c>
      <c r="O17472" s="102" t="s">
        <v>26235</v>
      </c>
    </row>
    <row r="17473" spans="1:15" x14ac:dyDescent="0.25">
      <c r="A17473" s="102" t="s">
        <v>21922</v>
      </c>
      <c r="B17473" s="103" t="s">
        <v>27872</v>
      </c>
      <c r="C17473" s="103" t="s">
        <v>274</v>
      </c>
      <c r="D17473" s="102" t="s">
        <v>22975</v>
      </c>
      <c r="E17473" s="102" t="s">
        <v>276</v>
      </c>
      <c r="G17473" s="102" t="s">
        <v>27873</v>
      </c>
      <c r="H17473" s="102">
        <v>45667</v>
      </c>
      <c r="I17473" s="102" t="s">
        <v>23420</v>
      </c>
      <c r="J17473" s="102" t="s">
        <v>22971</v>
      </c>
      <c r="K17473" s="102" t="s">
        <v>308</v>
      </c>
      <c r="L17473" s="102" t="s">
        <v>23421</v>
      </c>
      <c r="M17473" s="102" t="s">
        <v>1074</v>
      </c>
      <c r="N17473" s="102">
        <v>5</v>
      </c>
      <c r="O17473" s="102" t="s">
        <v>26235</v>
      </c>
    </row>
    <row r="17474" spans="1:15" x14ac:dyDescent="0.25">
      <c r="A17474" s="102" t="s">
        <v>27392</v>
      </c>
      <c r="B17474" s="103" t="s">
        <v>27393</v>
      </c>
      <c r="C17474" s="103" t="s">
        <v>274</v>
      </c>
      <c r="D17474" s="102" t="s">
        <v>27849</v>
      </c>
      <c r="E17474" s="102" t="s">
        <v>275</v>
      </c>
      <c r="F17474" s="102" t="s">
        <v>27394</v>
      </c>
      <c r="H17474" s="102">
        <v>45667</v>
      </c>
      <c r="I17474" s="102" t="s">
        <v>23420</v>
      </c>
      <c r="J17474" s="102" t="s">
        <v>22971</v>
      </c>
      <c r="K17474" s="102" t="s">
        <v>308</v>
      </c>
      <c r="L17474" s="102" t="s">
        <v>23421</v>
      </c>
      <c r="M17474" s="102" t="s">
        <v>1074</v>
      </c>
      <c r="N17474" s="102">
        <v>5</v>
      </c>
      <c r="O17474" s="102" t="s">
        <v>26235</v>
      </c>
    </row>
    <row r="17475" spans="1:15" x14ac:dyDescent="0.25">
      <c r="A17475" s="102" t="s">
        <v>27395</v>
      </c>
      <c r="B17475" s="103" t="s">
        <v>22896</v>
      </c>
      <c r="C17475" s="103" t="s">
        <v>1118</v>
      </c>
      <c r="D17475" s="102" t="s">
        <v>27849</v>
      </c>
      <c r="E17475" s="102" t="s">
        <v>275</v>
      </c>
      <c r="F17475" s="102" t="s">
        <v>27396</v>
      </c>
      <c r="H17475" s="102">
        <v>45667</v>
      </c>
      <c r="I17475" s="102" t="s">
        <v>23420</v>
      </c>
      <c r="J17475" s="102" t="s">
        <v>22971</v>
      </c>
      <c r="K17475" s="102" t="s">
        <v>308</v>
      </c>
      <c r="L17475" s="102" t="s">
        <v>23421</v>
      </c>
      <c r="M17475" s="102" t="s">
        <v>1074</v>
      </c>
      <c r="N17475" s="102">
        <v>5</v>
      </c>
      <c r="O17475" s="102" t="s">
        <v>26235</v>
      </c>
    </row>
    <row r="17476" spans="1:15" x14ac:dyDescent="0.25">
      <c r="A17476" s="102" t="s">
        <v>27431</v>
      </c>
      <c r="B17476" s="103" t="s">
        <v>2979</v>
      </c>
      <c r="C17476" s="103" t="s">
        <v>1118</v>
      </c>
      <c r="D17476" s="102" t="s">
        <v>27849</v>
      </c>
      <c r="E17476" s="102" t="s">
        <v>275</v>
      </c>
      <c r="F17476" s="102" t="s">
        <v>27432</v>
      </c>
      <c r="G17476" s="102">
        <v>2081958</v>
      </c>
      <c r="H17476" s="102">
        <v>45667</v>
      </c>
      <c r="I17476" s="102" t="s">
        <v>23420</v>
      </c>
      <c r="J17476" s="102" t="s">
        <v>22971</v>
      </c>
      <c r="K17476" s="102" t="s">
        <v>308</v>
      </c>
      <c r="L17476" s="102" t="s">
        <v>23421</v>
      </c>
      <c r="M17476" s="102" t="s">
        <v>1074</v>
      </c>
      <c r="N17476" s="102">
        <v>5</v>
      </c>
      <c r="O17476" s="102" t="s">
        <v>26235</v>
      </c>
    </row>
    <row r="17477" spans="1:15" x14ac:dyDescent="0.25">
      <c r="A17477" s="102" t="s">
        <v>27431</v>
      </c>
      <c r="B17477" s="103" t="s">
        <v>27433</v>
      </c>
      <c r="C17477" s="103" t="s">
        <v>274</v>
      </c>
      <c r="D17477" s="102" t="s">
        <v>27849</v>
      </c>
      <c r="E17477" s="102" t="s">
        <v>275</v>
      </c>
      <c r="F17477" s="102" t="s">
        <v>27434</v>
      </c>
      <c r="G17477" s="102" t="s">
        <v>27874</v>
      </c>
      <c r="H17477" s="102">
        <v>45667</v>
      </c>
      <c r="I17477" s="102" t="s">
        <v>23420</v>
      </c>
      <c r="J17477" s="102" t="s">
        <v>22971</v>
      </c>
      <c r="K17477" s="102" t="s">
        <v>308</v>
      </c>
      <c r="L17477" s="102" t="s">
        <v>23421</v>
      </c>
      <c r="M17477" s="102" t="s">
        <v>1074</v>
      </c>
      <c r="N17477" s="102">
        <v>5</v>
      </c>
      <c r="O17477" s="102" t="s">
        <v>26235</v>
      </c>
    </row>
    <row r="17478" spans="1:15" x14ac:dyDescent="0.25">
      <c r="A17478" s="102" t="s">
        <v>27875</v>
      </c>
      <c r="B17478" s="103" t="s">
        <v>27876</v>
      </c>
      <c r="C17478" s="103" t="s">
        <v>277</v>
      </c>
      <c r="D17478" s="102" t="s">
        <v>282</v>
      </c>
      <c r="E17478" s="102" t="s">
        <v>275</v>
      </c>
      <c r="F17478" s="102" t="s">
        <v>27877</v>
      </c>
      <c r="H17478" s="102">
        <v>45667</v>
      </c>
      <c r="I17478" s="102" t="s">
        <v>23420</v>
      </c>
      <c r="J17478" s="102" t="s">
        <v>22971</v>
      </c>
      <c r="K17478" s="102" t="s">
        <v>308</v>
      </c>
      <c r="L17478" s="102" t="s">
        <v>23421</v>
      </c>
      <c r="M17478" s="102" t="s">
        <v>1074</v>
      </c>
      <c r="N17478" s="102">
        <v>5</v>
      </c>
      <c r="O17478" s="102" t="s">
        <v>26235</v>
      </c>
    </row>
    <row r="17479" spans="1:15" x14ac:dyDescent="0.25">
      <c r="A17479" s="102" t="s">
        <v>27397</v>
      </c>
      <c r="B17479" s="103" t="s">
        <v>1219</v>
      </c>
      <c r="C17479" s="103" t="s">
        <v>1118</v>
      </c>
      <c r="D17479" s="102" t="s">
        <v>27849</v>
      </c>
      <c r="E17479" s="102" t="s">
        <v>275</v>
      </c>
      <c r="F17479" s="102" t="s">
        <v>27398</v>
      </c>
      <c r="H17479" s="102">
        <v>45667</v>
      </c>
      <c r="I17479" s="102" t="s">
        <v>23420</v>
      </c>
      <c r="J17479" s="102" t="s">
        <v>22971</v>
      </c>
      <c r="K17479" s="102" t="s">
        <v>308</v>
      </c>
      <c r="L17479" s="102" t="s">
        <v>23421</v>
      </c>
      <c r="M17479" s="102" t="s">
        <v>1074</v>
      </c>
      <c r="N17479" s="102">
        <v>5</v>
      </c>
      <c r="O17479" s="102" t="s">
        <v>26235</v>
      </c>
    </row>
    <row r="17480" spans="1:15" x14ac:dyDescent="0.25">
      <c r="A17480" s="102" t="s">
        <v>27878</v>
      </c>
      <c r="B17480" s="103" t="s">
        <v>1618</v>
      </c>
      <c r="C17480" s="103" t="s">
        <v>274</v>
      </c>
      <c r="D17480" s="102" t="s">
        <v>27849</v>
      </c>
      <c r="E17480" s="102" t="s">
        <v>275</v>
      </c>
      <c r="F17480" s="102" t="s">
        <v>27879</v>
      </c>
      <c r="H17480" s="102">
        <v>45667</v>
      </c>
      <c r="I17480" s="102" t="s">
        <v>23420</v>
      </c>
      <c r="J17480" s="102" t="s">
        <v>22971</v>
      </c>
      <c r="K17480" s="102" t="s">
        <v>308</v>
      </c>
      <c r="L17480" s="102" t="s">
        <v>23421</v>
      </c>
      <c r="M17480" s="102" t="s">
        <v>1074</v>
      </c>
      <c r="N17480" s="102">
        <v>5</v>
      </c>
      <c r="O17480" s="102" t="s">
        <v>26235</v>
      </c>
    </row>
    <row r="17481" spans="1:15" x14ac:dyDescent="0.25">
      <c r="A17481" s="102" t="s">
        <v>27880</v>
      </c>
      <c r="B17481" s="103" t="s">
        <v>27337</v>
      </c>
      <c r="C17481" s="103" t="s">
        <v>1118</v>
      </c>
      <c r="D17481" s="102" t="s">
        <v>27849</v>
      </c>
      <c r="E17481" s="102" t="s">
        <v>275</v>
      </c>
      <c r="F17481" s="102" t="s">
        <v>27881</v>
      </c>
      <c r="G17481" s="102" t="s">
        <v>27882</v>
      </c>
      <c r="H17481" s="102">
        <v>45667</v>
      </c>
      <c r="I17481" s="102" t="s">
        <v>23420</v>
      </c>
      <c r="J17481" s="102" t="s">
        <v>22971</v>
      </c>
      <c r="K17481" s="102" t="s">
        <v>308</v>
      </c>
      <c r="L17481" s="102" t="s">
        <v>23421</v>
      </c>
      <c r="M17481" s="102" t="s">
        <v>1074</v>
      </c>
      <c r="N17481" s="102">
        <v>5</v>
      </c>
      <c r="O17481" s="102" t="s">
        <v>26235</v>
      </c>
    </row>
    <row r="17482" spans="1:15" x14ac:dyDescent="0.25">
      <c r="A17482" s="102" t="s">
        <v>27883</v>
      </c>
      <c r="B17482" s="103" t="s">
        <v>23173</v>
      </c>
      <c r="C17482" s="103" t="s">
        <v>274</v>
      </c>
      <c r="D17482" s="102" t="s">
        <v>27849</v>
      </c>
      <c r="E17482" s="102" t="s">
        <v>275</v>
      </c>
      <c r="F17482" s="102" t="s">
        <v>27884</v>
      </c>
      <c r="G17482" s="102" t="s">
        <v>27885</v>
      </c>
      <c r="H17482" s="102">
        <v>45667</v>
      </c>
      <c r="I17482" s="102" t="s">
        <v>23420</v>
      </c>
      <c r="J17482" s="102" t="s">
        <v>22971</v>
      </c>
      <c r="K17482" s="102" t="s">
        <v>308</v>
      </c>
      <c r="L17482" s="102" t="s">
        <v>23421</v>
      </c>
      <c r="M17482" s="102" t="s">
        <v>1074</v>
      </c>
      <c r="N17482" s="102">
        <v>5</v>
      </c>
      <c r="O17482" s="102" t="s">
        <v>26235</v>
      </c>
    </row>
    <row r="17483" spans="1:15" x14ac:dyDescent="0.25">
      <c r="A17483" s="102" t="s">
        <v>27883</v>
      </c>
      <c r="B17483" s="103" t="s">
        <v>27886</v>
      </c>
      <c r="C17483" s="103" t="s">
        <v>1082</v>
      </c>
      <c r="D17483" s="102" t="s">
        <v>27849</v>
      </c>
      <c r="E17483" s="102" t="s">
        <v>275</v>
      </c>
      <c r="F17483" s="102" t="s">
        <v>27887</v>
      </c>
      <c r="G17483" s="102" t="s">
        <v>27888</v>
      </c>
      <c r="H17483" s="102">
        <v>45667</v>
      </c>
      <c r="I17483" s="102" t="s">
        <v>23420</v>
      </c>
      <c r="J17483" s="102" t="s">
        <v>22971</v>
      </c>
      <c r="K17483" s="102" t="s">
        <v>308</v>
      </c>
      <c r="L17483" s="102" t="s">
        <v>23421</v>
      </c>
      <c r="M17483" s="102" t="s">
        <v>1082</v>
      </c>
      <c r="N17483" s="102">
        <v>5</v>
      </c>
      <c r="O17483" s="102" t="s">
        <v>26235</v>
      </c>
    </row>
    <row r="17484" spans="1:15" x14ac:dyDescent="0.25">
      <c r="A17484" s="102" t="s">
        <v>27883</v>
      </c>
      <c r="B17484" s="103" t="s">
        <v>27889</v>
      </c>
      <c r="C17484" s="103" t="s">
        <v>274</v>
      </c>
      <c r="D17484" s="102" t="s">
        <v>27849</v>
      </c>
      <c r="E17484" s="102" t="s">
        <v>275</v>
      </c>
      <c r="F17484" s="102" t="s">
        <v>27890</v>
      </c>
      <c r="G17484" s="102" t="s">
        <v>27891</v>
      </c>
      <c r="H17484" s="102">
        <v>45667</v>
      </c>
      <c r="I17484" s="102" t="s">
        <v>23420</v>
      </c>
      <c r="J17484" s="102" t="s">
        <v>22971</v>
      </c>
      <c r="K17484" s="102" t="s">
        <v>308</v>
      </c>
      <c r="L17484" s="102" t="s">
        <v>23421</v>
      </c>
      <c r="M17484" s="102" t="s">
        <v>1074</v>
      </c>
      <c r="N17484" s="102">
        <v>5</v>
      </c>
      <c r="O17484" s="102" t="s">
        <v>26235</v>
      </c>
    </row>
    <row r="17485" spans="1:15" x14ac:dyDescent="0.25">
      <c r="A17485" s="102" t="s">
        <v>27892</v>
      </c>
      <c r="B17485" s="103" t="s">
        <v>1080</v>
      </c>
      <c r="C17485" s="103" t="s">
        <v>1118</v>
      </c>
      <c r="D17485" s="102" t="s">
        <v>27849</v>
      </c>
      <c r="E17485" s="102" t="s">
        <v>275</v>
      </c>
      <c r="F17485" s="102" t="s">
        <v>27893</v>
      </c>
      <c r="H17485" s="102">
        <v>45667</v>
      </c>
      <c r="I17485" s="102" t="s">
        <v>23420</v>
      </c>
      <c r="J17485" s="102" t="s">
        <v>22971</v>
      </c>
      <c r="K17485" s="102" t="s">
        <v>308</v>
      </c>
      <c r="L17485" s="102" t="s">
        <v>23421</v>
      </c>
      <c r="M17485" s="102" t="s">
        <v>1074</v>
      </c>
      <c r="N17485" s="102">
        <v>5</v>
      </c>
      <c r="O17485" s="102" t="s">
        <v>26235</v>
      </c>
    </row>
    <row r="17486" spans="1:15" x14ac:dyDescent="0.25">
      <c r="A17486" s="102" t="s">
        <v>27402</v>
      </c>
      <c r="B17486" s="103" t="s">
        <v>23305</v>
      </c>
      <c r="C17486" s="103" t="s">
        <v>1118</v>
      </c>
      <c r="D17486" s="102" t="s">
        <v>27849</v>
      </c>
      <c r="E17486" s="102" t="s">
        <v>275</v>
      </c>
      <c r="F17486" s="102" t="s">
        <v>27403</v>
      </c>
      <c r="H17486" s="102">
        <v>45667</v>
      </c>
      <c r="I17486" s="102" t="s">
        <v>23420</v>
      </c>
      <c r="J17486" s="102" t="s">
        <v>22971</v>
      </c>
      <c r="K17486" s="102" t="s">
        <v>308</v>
      </c>
      <c r="L17486" s="102" t="s">
        <v>23421</v>
      </c>
      <c r="M17486" s="102" t="s">
        <v>1074</v>
      </c>
      <c r="N17486" s="102">
        <v>5</v>
      </c>
      <c r="O17486" s="102" t="s">
        <v>26235</v>
      </c>
    </row>
    <row r="17487" spans="1:15" x14ac:dyDescent="0.25">
      <c r="A17487" s="102" t="s">
        <v>27404</v>
      </c>
      <c r="B17487" s="103" t="s">
        <v>27326</v>
      </c>
      <c r="C17487" s="103" t="s">
        <v>1118</v>
      </c>
      <c r="D17487" s="102" t="s">
        <v>27849</v>
      </c>
      <c r="E17487" s="102" t="s">
        <v>275</v>
      </c>
      <c r="F17487" s="102" t="s">
        <v>27405</v>
      </c>
      <c r="H17487" s="102">
        <v>45667</v>
      </c>
      <c r="I17487" s="102" t="s">
        <v>23420</v>
      </c>
      <c r="J17487" s="102" t="s">
        <v>22971</v>
      </c>
      <c r="K17487" s="102" t="s">
        <v>308</v>
      </c>
      <c r="L17487" s="102" t="s">
        <v>23421</v>
      </c>
      <c r="M17487" s="102" t="s">
        <v>1074</v>
      </c>
      <c r="N17487" s="102">
        <v>5</v>
      </c>
      <c r="O17487" s="102" t="s">
        <v>26235</v>
      </c>
    </row>
    <row r="17488" spans="1:15" x14ac:dyDescent="0.25">
      <c r="A17488" s="102" t="s">
        <v>27404</v>
      </c>
      <c r="B17488" s="103" t="s">
        <v>3200</v>
      </c>
      <c r="C17488" s="103" t="s">
        <v>274</v>
      </c>
      <c r="D17488" s="102" t="s">
        <v>27849</v>
      </c>
      <c r="E17488" s="102" t="s">
        <v>275</v>
      </c>
      <c r="F17488" s="102" t="s">
        <v>27406</v>
      </c>
      <c r="H17488" s="102">
        <v>45667</v>
      </c>
      <c r="I17488" s="102" t="s">
        <v>23420</v>
      </c>
      <c r="J17488" s="102" t="s">
        <v>22971</v>
      </c>
      <c r="K17488" s="102" t="s">
        <v>308</v>
      </c>
      <c r="L17488" s="102" t="s">
        <v>23421</v>
      </c>
      <c r="M17488" s="102" t="s">
        <v>1074</v>
      </c>
      <c r="N17488" s="102">
        <v>5</v>
      </c>
      <c r="O17488" s="102" t="s">
        <v>26235</v>
      </c>
    </row>
    <row r="17489" spans="1:15" x14ac:dyDescent="0.25">
      <c r="A17489" s="102" t="s">
        <v>27404</v>
      </c>
      <c r="B17489" s="103" t="s">
        <v>27440</v>
      </c>
      <c r="C17489" s="103" t="s">
        <v>1180</v>
      </c>
      <c r="D17489" s="102" t="s">
        <v>27849</v>
      </c>
      <c r="E17489" s="102" t="s">
        <v>275</v>
      </c>
      <c r="F17489" s="102" t="s">
        <v>27441</v>
      </c>
      <c r="G17489" s="102" t="s">
        <v>27442</v>
      </c>
      <c r="H17489" s="102">
        <v>45667</v>
      </c>
      <c r="I17489" s="102" t="s">
        <v>23420</v>
      </c>
      <c r="J17489" s="102" t="s">
        <v>22971</v>
      </c>
      <c r="K17489" s="102" t="s">
        <v>308</v>
      </c>
      <c r="L17489" s="102" t="s">
        <v>23421</v>
      </c>
      <c r="M17489" s="102" t="s">
        <v>1180</v>
      </c>
      <c r="N17489" s="102">
        <v>5</v>
      </c>
      <c r="O17489" s="102" t="s">
        <v>26235</v>
      </c>
    </row>
    <row r="17490" spans="1:15" x14ac:dyDescent="0.25">
      <c r="A17490" s="102" t="s">
        <v>11986</v>
      </c>
      <c r="B17490" s="103" t="s">
        <v>27894</v>
      </c>
      <c r="C17490" s="103" t="s">
        <v>1118</v>
      </c>
      <c r="D17490" s="102" t="s">
        <v>27849</v>
      </c>
      <c r="E17490" s="102" t="s">
        <v>276</v>
      </c>
      <c r="G17490" s="102" t="s">
        <v>27895</v>
      </c>
      <c r="H17490" s="102">
        <v>45667</v>
      </c>
      <c r="I17490" s="102" t="s">
        <v>23420</v>
      </c>
      <c r="J17490" s="102" t="s">
        <v>22971</v>
      </c>
      <c r="K17490" s="102" t="s">
        <v>308</v>
      </c>
      <c r="L17490" s="102" t="s">
        <v>23421</v>
      </c>
      <c r="M17490" s="102" t="s">
        <v>1074</v>
      </c>
      <c r="N17490" s="102">
        <v>5</v>
      </c>
      <c r="O17490" s="102" t="s">
        <v>26235</v>
      </c>
    </row>
    <row r="17491" spans="1:15" x14ac:dyDescent="0.25">
      <c r="A17491" s="102" t="s">
        <v>27412</v>
      </c>
      <c r="B17491" s="103" t="s">
        <v>23245</v>
      </c>
      <c r="C17491" s="103" t="s">
        <v>274</v>
      </c>
      <c r="D17491" s="102" t="s">
        <v>27849</v>
      </c>
      <c r="E17491" s="102" t="s">
        <v>275</v>
      </c>
      <c r="F17491" s="102" t="s">
        <v>27413</v>
      </c>
      <c r="H17491" s="102">
        <v>45667</v>
      </c>
      <c r="I17491" s="102" t="s">
        <v>23420</v>
      </c>
      <c r="J17491" s="102" t="s">
        <v>22971</v>
      </c>
      <c r="K17491" s="102" t="s">
        <v>308</v>
      </c>
      <c r="L17491" s="102" t="s">
        <v>23421</v>
      </c>
      <c r="M17491" s="102" t="s">
        <v>1074</v>
      </c>
      <c r="N17491" s="102">
        <v>5</v>
      </c>
      <c r="O17491" s="102" t="s">
        <v>26235</v>
      </c>
    </row>
    <row r="17492" spans="1:15" x14ac:dyDescent="0.25">
      <c r="A17492" s="102" t="s">
        <v>27417</v>
      </c>
      <c r="B17492" s="103" t="s">
        <v>23386</v>
      </c>
      <c r="C17492" s="103" t="s">
        <v>1118</v>
      </c>
      <c r="D17492" s="102" t="s">
        <v>27849</v>
      </c>
      <c r="E17492" s="102" t="s">
        <v>275</v>
      </c>
      <c r="F17492" s="102" t="s">
        <v>27418</v>
      </c>
      <c r="H17492" s="102">
        <v>45667</v>
      </c>
      <c r="I17492" s="102" t="s">
        <v>23420</v>
      </c>
      <c r="J17492" s="102" t="s">
        <v>22971</v>
      </c>
      <c r="K17492" s="102" t="s">
        <v>308</v>
      </c>
      <c r="L17492" s="102" t="s">
        <v>23421</v>
      </c>
      <c r="M17492" s="102" t="s">
        <v>1074</v>
      </c>
      <c r="N17492" s="102">
        <v>5</v>
      </c>
      <c r="O17492" s="102" t="s">
        <v>26235</v>
      </c>
    </row>
    <row r="17493" spans="1:15" x14ac:dyDescent="0.25">
      <c r="A17493" s="102" t="s">
        <v>27419</v>
      </c>
      <c r="B17493" s="103" t="s">
        <v>1189</v>
      </c>
      <c r="C17493" s="103" t="s">
        <v>1118</v>
      </c>
      <c r="D17493" s="102" t="s">
        <v>27849</v>
      </c>
      <c r="E17493" s="102" t="s">
        <v>275</v>
      </c>
      <c r="F17493" s="102" t="s">
        <v>27420</v>
      </c>
      <c r="H17493" s="102">
        <v>45667</v>
      </c>
      <c r="I17493" s="102" t="s">
        <v>23420</v>
      </c>
      <c r="J17493" s="102" t="s">
        <v>22971</v>
      </c>
      <c r="K17493" s="102" t="s">
        <v>308</v>
      </c>
      <c r="L17493" s="102" t="s">
        <v>23421</v>
      </c>
      <c r="M17493" s="102" t="s">
        <v>1074</v>
      </c>
      <c r="N17493" s="102">
        <v>5</v>
      </c>
      <c r="O17493" s="102" t="s">
        <v>26235</v>
      </c>
    </row>
    <row r="17494" spans="1:15" x14ac:dyDescent="0.25">
      <c r="A17494" s="102" t="s">
        <v>27419</v>
      </c>
      <c r="B17494" s="103" t="s">
        <v>27421</v>
      </c>
      <c r="C17494" s="103" t="s">
        <v>1118</v>
      </c>
      <c r="D17494" s="102" t="s">
        <v>27849</v>
      </c>
      <c r="E17494" s="102" t="s">
        <v>275</v>
      </c>
      <c r="F17494" s="102" t="s">
        <v>27422</v>
      </c>
      <c r="H17494" s="102">
        <v>45667</v>
      </c>
      <c r="I17494" s="102" t="s">
        <v>23420</v>
      </c>
      <c r="J17494" s="102" t="s">
        <v>22971</v>
      </c>
      <c r="K17494" s="102" t="s">
        <v>308</v>
      </c>
      <c r="L17494" s="102" t="s">
        <v>23421</v>
      </c>
      <c r="M17494" s="102" t="s">
        <v>1074</v>
      </c>
      <c r="N17494" s="102">
        <v>5</v>
      </c>
      <c r="O17494" s="102" t="s">
        <v>26235</v>
      </c>
    </row>
    <row r="17495" spans="1:15" x14ac:dyDescent="0.25">
      <c r="A17495" s="102" t="s">
        <v>27423</v>
      </c>
      <c r="B17495" s="103" t="s">
        <v>1912</v>
      </c>
      <c r="C17495" s="103" t="s">
        <v>274</v>
      </c>
      <c r="D17495" s="102" t="s">
        <v>27849</v>
      </c>
      <c r="E17495" s="102" t="s">
        <v>275</v>
      </c>
      <c r="F17495" s="102" t="s">
        <v>27424</v>
      </c>
      <c r="H17495" s="102">
        <v>45667</v>
      </c>
      <c r="I17495" s="102" t="s">
        <v>23420</v>
      </c>
      <c r="J17495" s="102" t="s">
        <v>22971</v>
      </c>
      <c r="K17495" s="102" t="s">
        <v>308</v>
      </c>
      <c r="L17495" s="102" t="s">
        <v>23421</v>
      </c>
      <c r="M17495" s="102" t="s">
        <v>1074</v>
      </c>
      <c r="N17495" s="102">
        <v>5</v>
      </c>
      <c r="O17495" s="102" t="s">
        <v>26235</v>
      </c>
    </row>
    <row r="17496" spans="1:15" x14ac:dyDescent="0.25">
      <c r="A17496" s="102" t="s">
        <v>27425</v>
      </c>
      <c r="B17496" s="103" t="s">
        <v>6724</v>
      </c>
      <c r="C17496" s="103" t="s">
        <v>274</v>
      </c>
      <c r="D17496" s="102" t="s">
        <v>27849</v>
      </c>
      <c r="E17496" s="102" t="s">
        <v>275</v>
      </c>
      <c r="F17496" s="102" t="s">
        <v>27426</v>
      </c>
      <c r="H17496" s="102">
        <v>45667</v>
      </c>
      <c r="I17496" s="102" t="s">
        <v>23420</v>
      </c>
      <c r="J17496" s="102" t="s">
        <v>22971</v>
      </c>
      <c r="K17496" s="102" t="s">
        <v>308</v>
      </c>
      <c r="L17496" s="102" t="s">
        <v>23421</v>
      </c>
      <c r="M17496" s="102" t="s">
        <v>1074</v>
      </c>
      <c r="N17496" s="102">
        <v>5</v>
      </c>
      <c r="O17496" s="102" t="s">
        <v>26235</v>
      </c>
    </row>
    <row r="17497" spans="1:15" x14ac:dyDescent="0.25">
      <c r="A17497" s="102" t="s">
        <v>27896</v>
      </c>
      <c r="B17497" s="103" t="s">
        <v>27897</v>
      </c>
      <c r="C17497" s="103" t="s">
        <v>1118</v>
      </c>
      <c r="D17497" s="102" t="s">
        <v>27849</v>
      </c>
      <c r="E17497" s="102" t="s">
        <v>275</v>
      </c>
      <c r="F17497" s="102" t="s">
        <v>27898</v>
      </c>
      <c r="G17497" s="102" t="s">
        <v>27899</v>
      </c>
      <c r="H17497" s="102">
        <v>45667</v>
      </c>
      <c r="I17497" s="102" t="s">
        <v>23420</v>
      </c>
      <c r="J17497" s="102" t="s">
        <v>22971</v>
      </c>
      <c r="K17497" s="102" t="s">
        <v>308</v>
      </c>
      <c r="L17497" s="102" t="s">
        <v>23421</v>
      </c>
      <c r="M17497" s="102" t="s">
        <v>1074</v>
      </c>
      <c r="N17497" s="102">
        <v>5</v>
      </c>
      <c r="O17497" s="102" t="s">
        <v>26235</v>
      </c>
    </row>
    <row r="17498" spans="1:15" x14ac:dyDescent="0.25">
      <c r="A17498" s="102" t="s">
        <v>27900</v>
      </c>
      <c r="B17498" s="103" t="s">
        <v>2228</v>
      </c>
      <c r="C17498" s="103" t="s">
        <v>277</v>
      </c>
      <c r="D17498" s="102" t="s">
        <v>282</v>
      </c>
      <c r="E17498" s="102" t="s">
        <v>275</v>
      </c>
      <c r="F17498" s="102" t="s">
        <v>27901</v>
      </c>
      <c r="H17498" s="102">
        <v>45667</v>
      </c>
      <c r="I17498" s="102" t="s">
        <v>23420</v>
      </c>
      <c r="J17498" s="102" t="s">
        <v>22971</v>
      </c>
      <c r="K17498" s="102" t="s">
        <v>308</v>
      </c>
      <c r="L17498" s="102" t="s">
        <v>23421</v>
      </c>
      <c r="M17498" s="102" t="s">
        <v>1074</v>
      </c>
      <c r="N17498" s="102">
        <v>5</v>
      </c>
      <c r="O17498" s="102" t="s">
        <v>26235</v>
      </c>
    </row>
    <row r="17499" spans="1:15" x14ac:dyDescent="0.25">
      <c r="A17499" s="102" t="s">
        <v>27900</v>
      </c>
      <c r="B17499" s="103" t="s">
        <v>27902</v>
      </c>
      <c r="C17499" s="103" t="s">
        <v>274</v>
      </c>
      <c r="D17499" s="102" t="s">
        <v>282</v>
      </c>
      <c r="E17499" s="102" t="s">
        <v>275</v>
      </c>
      <c r="F17499" s="102" t="s">
        <v>27903</v>
      </c>
      <c r="H17499" s="102">
        <v>45667</v>
      </c>
      <c r="I17499" s="102" t="s">
        <v>23420</v>
      </c>
      <c r="J17499" s="102" t="s">
        <v>22971</v>
      </c>
      <c r="K17499" s="102" t="s">
        <v>308</v>
      </c>
      <c r="L17499" s="102" t="s">
        <v>23421</v>
      </c>
      <c r="M17499" s="102" t="s">
        <v>1074</v>
      </c>
      <c r="N17499" s="102">
        <v>5</v>
      </c>
      <c r="O17499" s="102" t="s">
        <v>26235</v>
      </c>
    </row>
    <row r="17500" spans="1:15" x14ac:dyDescent="0.25">
      <c r="A17500" s="102" t="s">
        <v>27900</v>
      </c>
      <c r="B17500" s="103" t="s">
        <v>27486</v>
      </c>
      <c r="C17500" s="103" t="s">
        <v>274</v>
      </c>
      <c r="D17500" s="102" t="s">
        <v>282</v>
      </c>
      <c r="E17500" s="102" t="s">
        <v>275</v>
      </c>
      <c r="F17500" s="102" t="s">
        <v>27904</v>
      </c>
      <c r="H17500" s="102">
        <v>45667</v>
      </c>
      <c r="I17500" s="102" t="s">
        <v>23420</v>
      </c>
      <c r="J17500" s="102" t="s">
        <v>22971</v>
      </c>
      <c r="K17500" s="102" t="s">
        <v>308</v>
      </c>
      <c r="L17500" s="102" t="s">
        <v>23421</v>
      </c>
      <c r="M17500" s="102" t="s">
        <v>1074</v>
      </c>
      <c r="N17500" s="102">
        <v>5</v>
      </c>
      <c r="O17500" s="102" t="s">
        <v>26235</v>
      </c>
    </row>
    <row r="17501" spans="1:15" x14ac:dyDescent="0.25">
      <c r="A17501" s="102" t="s">
        <v>27905</v>
      </c>
      <c r="B17501" s="103" t="s">
        <v>16915</v>
      </c>
      <c r="C17501" s="103" t="s">
        <v>1118</v>
      </c>
      <c r="D17501" s="102" t="s">
        <v>27849</v>
      </c>
      <c r="E17501" s="102" t="s">
        <v>275</v>
      </c>
      <c r="F17501" s="102" t="s">
        <v>27906</v>
      </c>
      <c r="H17501" s="102">
        <v>45667</v>
      </c>
      <c r="I17501" s="102" t="s">
        <v>23420</v>
      </c>
      <c r="J17501" s="102" t="s">
        <v>22971</v>
      </c>
      <c r="K17501" s="102" t="s">
        <v>308</v>
      </c>
      <c r="L17501" s="102" t="s">
        <v>23421</v>
      </c>
      <c r="M17501" s="102" t="s">
        <v>1074</v>
      </c>
      <c r="N17501" s="102">
        <v>5</v>
      </c>
      <c r="O17501" s="102" t="s">
        <v>26235</v>
      </c>
    </row>
    <row r="17502" spans="1:15" x14ac:dyDescent="0.25">
      <c r="A17502" s="102" t="s">
        <v>27907</v>
      </c>
      <c r="B17502" s="103" t="s">
        <v>16866</v>
      </c>
      <c r="C17502" s="103" t="s">
        <v>1082</v>
      </c>
      <c r="D17502" s="102" t="s">
        <v>27849</v>
      </c>
      <c r="E17502" s="102" t="s">
        <v>275</v>
      </c>
      <c r="F17502" s="102" t="s">
        <v>27908</v>
      </c>
      <c r="G17502" s="102" t="s">
        <v>27909</v>
      </c>
      <c r="H17502" s="102">
        <v>45667</v>
      </c>
      <c r="I17502" s="102" t="s">
        <v>23420</v>
      </c>
      <c r="J17502" s="102" t="s">
        <v>22971</v>
      </c>
      <c r="K17502" s="102" t="s">
        <v>308</v>
      </c>
      <c r="L17502" s="102" t="s">
        <v>23421</v>
      </c>
      <c r="M17502" s="102" t="s">
        <v>1082</v>
      </c>
      <c r="N17502" s="102">
        <v>5</v>
      </c>
      <c r="O17502" s="102" t="s">
        <v>26235</v>
      </c>
    </row>
    <row r="17503" spans="1:15" x14ac:dyDescent="0.25">
      <c r="A17503" s="102" t="s">
        <v>27910</v>
      </c>
      <c r="B17503" s="103" t="s">
        <v>27911</v>
      </c>
      <c r="C17503" s="103" t="s">
        <v>1118</v>
      </c>
      <c r="D17503" s="102" t="s">
        <v>27849</v>
      </c>
      <c r="E17503" s="102" t="s">
        <v>275</v>
      </c>
      <c r="F17503" s="102" t="s">
        <v>27912</v>
      </c>
      <c r="H17503" s="102">
        <v>45667</v>
      </c>
      <c r="I17503" s="102" t="s">
        <v>23420</v>
      </c>
      <c r="J17503" s="102" t="s">
        <v>22971</v>
      </c>
      <c r="K17503" s="102" t="s">
        <v>308</v>
      </c>
      <c r="L17503" s="102" t="s">
        <v>23421</v>
      </c>
      <c r="M17503" s="102" t="s">
        <v>1074</v>
      </c>
      <c r="N17503" s="102">
        <v>5</v>
      </c>
      <c r="O17503" s="102" t="s">
        <v>26235</v>
      </c>
    </row>
    <row r="17504" spans="1:15" x14ac:dyDescent="0.25">
      <c r="A17504" s="102" t="s">
        <v>27479</v>
      </c>
      <c r="B17504" s="103" t="s">
        <v>27480</v>
      </c>
      <c r="C17504" s="103" t="s">
        <v>2650</v>
      </c>
      <c r="D17504" s="102" t="s">
        <v>296</v>
      </c>
      <c r="E17504" s="102" t="s">
        <v>275</v>
      </c>
      <c r="F17504" s="102" t="s">
        <v>27913</v>
      </c>
      <c r="H17504" s="102">
        <v>45667</v>
      </c>
      <c r="I17504" s="102" t="s">
        <v>27914</v>
      </c>
      <c r="J17504" s="102" t="s">
        <v>1</v>
      </c>
      <c r="K17504" s="102" t="s">
        <v>291</v>
      </c>
      <c r="L17504" s="102" t="s">
        <v>294</v>
      </c>
      <c r="M17504" s="102" t="s">
        <v>1082</v>
      </c>
      <c r="N17504" s="102">
        <v>5</v>
      </c>
      <c r="O17504" s="102" t="s">
        <v>26235</v>
      </c>
    </row>
    <row r="17505" spans="1:15" x14ac:dyDescent="0.25">
      <c r="A17505" s="102" t="s">
        <v>27479</v>
      </c>
      <c r="B17505" s="103" t="s">
        <v>2649</v>
      </c>
      <c r="C17505" s="103" t="s">
        <v>2655</v>
      </c>
      <c r="D17505" s="102" t="s">
        <v>296</v>
      </c>
      <c r="E17505" s="102" t="s">
        <v>275</v>
      </c>
      <c r="F17505" s="102" t="s">
        <v>27915</v>
      </c>
      <c r="H17505" s="102">
        <v>45667</v>
      </c>
      <c r="I17505" s="102" t="s">
        <v>27914</v>
      </c>
      <c r="J17505" s="102" t="s">
        <v>1</v>
      </c>
      <c r="K17505" s="102" t="s">
        <v>291</v>
      </c>
      <c r="L17505" s="102" t="s">
        <v>294</v>
      </c>
      <c r="M17505" s="102" t="s">
        <v>1074</v>
      </c>
      <c r="N17505" s="102">
        <v>5</v>
      </c>
      <c r="O17505" s="102" t="s">
        <v>26235</v>
      </c>
    </row>
    <row r="17506" spans="1:15" x14ac:dyDescent="0.25">
      <c r="A17506" s="102" t="s">
        <v>27479</v>
      </c>
      <c r="B17506" s="103" t="s">
        <v>27482</v>
      </c>
      <c r="C17506" s="103" t="s">
        <v>2526</v>
      </c>
      <c r="D17506" s="102" t="s">
        <v>296</v>
      </c>
      <c r="E17506" s="102" t="s">
        <v>275</v>
      </c>
      <c r="F17506" s="102" t="s">
        <v>27916</v>
      </c>
      <c r="H17506" s="102">
        <v>45667</v>
      </c>
      <c r="I17506" s="102" t="s">
        <v>27914</v>
      </c>
      <c r="J17506" s="102" t="s">
        <v>1</v>
      </c>
      <c r="K17506" s="102" t="s">
        <v>291</v>
      </c>
      <c r="L17506" s="102" t="s">
        <v>294</v>
      </c>
      <c r="M17506" s="102" t="s">
        <v>1074</v>
      </c>
      <c r="N17506" s="102">
        <v>5</v>
      </c>
      <c r="O17506" s="102" t="s">
        <v>26235</v>
      </c>
    </row>
    <row r="17507" spans="1:15" x14ac:dyDescent="0.25">
      <c r="A17507" s="102" t="s">
        <v>27483</v>
      </c>
      <c r="B17507" s="103" t="s">
        <v>5023</v>
      </c>
      <c r="C17507" s="103" t="s">
        <v>2526</v>
      </c>
      <c r="D17507" s="102" t="s">
        <v>296</v>
      </c>
      <c r="E17507" s="102" t="s">
        <v>275</v>
      </c>
      <c r="F17507" s="102" t="s">
        <v>27917</v>
      </c>
      <c r="H17507" s="102">
        <v>45667</v>
      </c>
      <c r="I17507" s="102" t="s">
        <v>27914</v>
      </c>
      <c r="J17507" s="102" t="s">
        <v>1</v>
      </c>
      <c r="K17507" s="102" t="s">
        <v>291</v>
      </c>
      <c r="L17507" s="102" t="s">
        <v>294</v>
      </c>
      <c r="M17507" s="102" t="s">
        <v>1074</v>
      </c>
      <c r="N17507" s="102">
        <v>5</v>
      </c>
      <c r="O17507" s="102" t="s">
        <v>26235</v>
      </c>
    </row>
    <row r="17508" spans="1:15" x14ac:dyDescent="0.25">
      <c r="A17508" s="102" t="s">
        <v>27918</v>
      </c>
      <c r="B17508" s="103" t="s">
        <v>27919</v>
      </c>
      <c r="C17508" s="103" t="s">
        <v>274</v>
      </c>
      <c r="D17508" s="102" t="s">
        <v>152</v>
      </c>
      <c r="E17508" s="102" t="s">
        <v>275</v>
      </c>
      <c r="F17508" s="102" t="s">
        <v>27920</v>
      </c>
      <c r="H17508" s="102">
        <v>45668</v>
      </c>
      <c r="I17508" s="102" t="s">
        <v>23450</v>
      </c>
      <c r="J17508" s="102" t="s">
        <v>110</v>
      </c>
      <c r="K17508" s="102" t="s">
        <v>308</v>
      </c>
      <c r="L17508" s="102" t="s">
        <v>23451</v>
      </c>
      <c r="M17508" s="102" t="s">
        <v>1074</v>
      </c>
      <c r="N17508" s="102">
        <v>6</v>
      </c>
      <c r="O17508" s="102" t="s">
        <v>26235</v>
      </c>
    </row>
    <row r="17509" spans="1:15" x14ac:dyDescent="0.25">
      <c r="A17509" s="102" t="s">
        <v>27921</v>
      </c>
      <c r="B17509" s="103" t="s">
        <v>27922</v>
      </c>
      <c r="C17509" s="103" t="s">
        <v>274</v>
      </c>
      <c r="D17509" s="102" t="s">
        <v>152</v>
      </c>
      <c r="E17509" s="102" t="s">
        <v>275</v>
      </c>
      <c r="F17509" s="102" t="s">
        <v>27923</v>
      </c>
      <c r="H17509" s="102">
        <v>45668</v>
      </c>
      <c r="I17509" s="102" t="s">
        <v>23450</v>
      </c>
      <c r="J17509" s="102" t="s">
        <v>110</v>
      </c>
      <c r="K17509" s="102" t="s">
        <v>308</v>
      </c>
      <c r="L17509" s="102" t="s">
        <v>23451</v>
      </c>
      <c r="M17509" s="102" t="s">
        <v>1074</v>
      </c>
      <c r="N17509" s="102">
        <v>6</v>
      </c>
      <c r="O17509" s="102" t="s">
        <v>26235</v>
      </c>
    </row>
    <row r="17510" spans="1:15" x14ac:dyDescent="0.25">
      <c r="A17510" s="102" t="s">
        <v>27924</v>
      </c>
      <c r="B17510" s="103" t="s">
        <v>5681</v>
      </c>
      <c r="C17510" s="103" t="s">
        <v>274</v>
      </c>
      <c r="D17510" s="102" t="s">
        <v>152</v>
      </c>
      <c r="E17510" s="102" t="s">
        <v>275</v>
      </c>
      <c r="F17510" s="102" t="s">
        <v>27925</v>
      </c>
      <c r="H17510" s="102">
        <v>45668</v>
      </c>
      <c r="I17510" s="102" t="s">
        <v>23450</v>
      </c>
      <c r="J17510" s="102" t="s">
        <v>110</v>
      </c>
      <c r="K17510" s="102" t="s">
        <v>308</v>
      </c>
      <c r="L17510" s="102" t="s">
        <v>23451</v>
      </c>
      <c r="M17510" s="102" t="s">
        <v>1074</v>
      </c>
      <c r="N17510" s="102">
        <v>6</v>
      </c>
      <c r="O17510" s="102" t="s">
        <v>26235</v>
      </c>
    </row>
    <row r="17511" spans="1:15" x14ac:dyDescent="0.25">
      <c r="A17511" s="102" t="s">
        <v>27926</v>
      </c>
      <c r="B17511" s="103" t="s">
        <v>1242</v>
      </c>
      <c r="C17511" s="103" t="s">
        <v>274</v>
      </c>
      <c r="D17511" s="102" t="s">
        <v>152</v>
      </c>
      <c r="E17511" s="102" t="s">
        <v>276</v>
      </c>
      <c r="H17511" s="102">
        <v>45668</v>
      </c>
      <c r="I17511" s="102" t="s">
        <v>23450</v>
      </c>
      <c r="J17511" s="102" t="s">
        <v>110</v>
      </c>
      <c r="K17511" s="102" t="s">
        <v>308</v>
      </c>
      <c r="L17511" s="102" t="s">
        <v>23451</v>
      </c>
      <c r="M17511" s="102" t="s">
        <v>1074</v>
      </c>
      <c r="N17511" s="102">
        <v>6</v>
      </c>
      <c r="O17511" s="102" t="s">
        <v>26235</v>
      </c>
    </row>
    <row r="17512" spans="1:15" x14ac:dyDescent="0.25">
      <c r="A17512" s="102" t="s">
        <v>27926</v>
      </c>
      <c r="B17512" s="103" t="s">
        <v>1997</v>
      </c>
      <c r="C17512" s="103" t="s">
        <v>1118</v>
      </c>
      <c r="D17512" s="102" t="s">
        <v>152</v>
      </c>
      <c r="E17512" s="102" t="s">
        <v>276</v>
      </c>
      <c r="H17512" s="102">
        <v>45668</v>
      </c>
      <c r="I17512" s="102" t="s">
        <v>23450</v>
      </c>
      <c r="J17512" s="102" t="s">
        <v>110</v>
      </c>
      <c r="K17512" s="102" t="s">
        <v>308</v>
      </c>
      <c r="L17512" s="102" t="s">
        <v>23451</v>
      </c>
      <c r="M17512" s="102" t="s">
        <v>1074</v>
      </c>
      <c r="N17512" s="102">
        <v>6</v>
      </c>
      <c r="O17512" s="102" t="s">
        <v>26235</v>
      </c>
    </row>
    <row r="17513" spans="1:15" x14ac:dyDescent="0.25">
      <c r="A17513" s="102" t="s">
        <v>27927</v>
      </c>
      <c r="B17513" s="103" t="s">
        <v>27928</v>
      </c>
      <c r="C17513" s="103" t="s">
        <v>1118</v>
      </c>
      <c r="D17513" s="102" t="s">
        <v>152</v>
      </c>
      <c r="E17513" s="102" t="s">
        <v>275</v>
      </c>
      <c r="F17513" s="102" t="s">
        <v>27929</v>
      </c>
      <c r="H17513" s="102">
        <v>45668</v>
      </c>
      <c r="I17513" s="102" t="s">
        <v>23450</v>
      </c>
      <c r="J17513" s="102" t="s">
        <v>110</v>
      </c>
      <c r="K17513" s="102" t="s">
        <v>308</v>
      </c>
      <c r="L17513" s="102" t="s">
        <v>23451</v>
      </c>
      <c r="M17513" s="102" t="s">
        <v>1074</v>
      </c>
      <c r="N17513" s="102">
        <v>6</v>
      </c>
      <c r="O17513" s="102" t="s">
        <v>26235</v>
      </c>
    </row>
    <row r="17514" spans="1:15" x14ac:dyDescent="0.25">
      <c r="A17514" s="102" t="s">
        <v>27930</v>
      </c>
      <c r="B17514" s="103" t="s">
        <v>22435</v>
      </c>
      <c r="C17514" s="103" t="s">
        <v>1118</v>
      </c>
      <c r="D17514" s="102" t="s">
        <v>152</v>
      </c>
      <c r="E17514" s="102" t="s">
        <v>275</v>
      </c>
      <c r="F17514" s="102" t="s">
        <v>27931</v>
      </c>
      <c r="H17514" s="102">
        <v>45668</v>
      </c>
      <c r="I17514" s="102" t="s">
        <v>23450</v>
      </c>
      <c r="J17514" s="102" t="s">
        <v>110</v>
      </c>
      <c r="K17514" s="102" t="s">
        <v>308</v>
      </c>
      <c r="L17514" s="102" t="s">
        <v>23451</v>
      </c>
      <c r="M17514" s="102" t="s">
        <v>1074</v>
      </c>
      <c r="N17514" s="102">
        <v>6</v>
      </c>
      <c r="O17514" s="102" t="s">
        <v>26235</v>
      </c>
    </row>
    <row r="17515" spans="1:15" x14ac:dyDescent="0.25">
      <c r="A17515" s="102" t="s">
        <v>27930</v>
      </c>
      <c r="B17515" s="103" t="s">
        <v>1214</v>
      </c>
      <c r="C17515" s="103" t="s">
        <v>1118</v>
      </c>
      <c r="D17515" s="102" t="s">
        <v>152</v>
      </c>
      <c r="E17515" s="102" t="s">
        <v>275</v>
      </c>
      <c r="F17515" s="102" t="s">
        <v>27932</v>
      </c>
      <c r="H17515" s="102">
        <v>45668</v>
      </c>
      <c r="I17515" s="102" t="s">
        <v>23450</v>
      </c>
      <c r="J17515" s="102" t="s">
        <v>110</v>
      </c>
      <c r="K17515" s="102" t="s">
        <v>308</v>
      </c>
      <c r="L17515" s="102" t="s">
        <v>23451</v>
      </c>
      <c r="M17515" s="102" t="s">
        <v>1074</v>
      </c>
      <c r="N17515" s="102">
        <v>6</v>
      </c>
      <c r="O17515" s="102" t="s">
        <v>26235</v>
      </c>
    </row>
    <row r="17516" spans="1:15" x14ac:dyDescent="0.25">
      <c r="A17516" s="102" t="s">
        <v>27933</v>
      </c>
      <c r="B17516" s="103" t="s">
        <v>27934</v>
      </c>
      <c r="C17516" s="103" t="s">
        <v>1118</v>
      </c>
      <c r="D17516" s="102" t="s">
        <v>152</v>
      </c>
      <c r="E17516" s="102" t="s">
        <v>275</v>
      </c>
      <c r="F17516" s="102" t="s">
        <v>27935</v>
      </c>
      <c r="H17516" s="102">
        <v>45668</v>
      </c>
      <c r="I17516" s="102" t="s">
        <v>23450</v>
      </c>
      <c r="J17516" s="102" t="s">
        <v>110</v>
      </c>
      <c r="K17516" s="102" t="s">
        <v>308</v>
      </c>
      <c r="L17516" s="102" t="s">
        <v>23451</v>
      </c>
      <c r="M17516" s="102" t="s">
        <v>1074</v>
      </c>
      <c r="N17516" s="102">
        <v>6</v>
      </c>
      <c r="O17516" s="102" t="s">
        <v>26235</v>
      </c>
    </row>
    <row r="17517" spans="1:15" x14ac:dyDescent="0.25">
      <c r="A17517" s="102" t="s">
        <v>27936</v>
      </c>
      <c r="B17517" s="103" t="s">
        <v>1260</v>
      </c>
      <c r="C17517" s="103" t="s">
        <v>1118</v>
      </c>
      <c r="D17517" s="102" t="s">
        <v>152</v>
      </c>
      <c r="E17517" s="102" t="s">
        <v>275</v>
      </c>
      <c r="F17517" s="102" t="s">
        <v>27937</v>
      </c>
      <c r="H17517" s="102">
        <v>45668</v>
      </c>
      <c r="I17517" s="102" t="s">
        <v>23450</v>
      </c>
      <c r="J17517" s="102" t="s">
        <v>110</v>
      </c>
      <c r="K17517" s="102" t="s">
        <v>308</v>
      </c>
      <c r="L17517" s="102" t="s">
        <v>23451</v>
      </c>
      <c r="M17517" s="102" t="s">
        <v>1074</v>
      </c>
      <c r="N17517" s="102">
        <v>6</v>
      </c>
      <c r="O17517" s="102" t="s">
        <v>26235</v>
      </c>
    </row>
    <row r="17518" spans="1:15" x14ac:dyDescent="0.25">
      <c r="A17518" s="102" t="s">
        <v>27938</v>
      </c>
      <c r="B17518" s="103" t="s">
        <v>27939</v>
      </c>
      <c r="C17518" s="103" t="s">
        <v>1118</v>
      </c>
      <c r="D17518" s="102" t="s">
        <v>152</v>
      </c>
      <c r="E17518" s="102" t="s">
        <v>275</v>
      </c>
      <c r="F17518" s="102" t="s">
        <v>27940</v>
      </c>
      <c r="H17518" s="102">
        <v>45668</v>
      </c>
      <c r="I17518" s="102" t="s">
        <v>23450</v>
      </c>
      <c r="J17518" s="102" t="s">
        <v>110</v>
      </c>
      <c r="K17518" s="102" t="s">
        <v>308</v>
      </c>
      <c r="L17518" s="102" t="s">
        <v>23451</v>
      </c>
      <c r="M17518" s="102" t="s">
        <v>1074</v>
      </c>
      <c r="N17518" s="102">
        <v>6</v>
      </c>
      <c r="O17518" s="102" t="s">
        <v>26235</v>
      </c>
    </row>
    <row r="17519" spans="1:15" x14ac:dyDescent="0.25">
      <c r="A17519" s="102" t="s">
        <v>27941</v>
      </c>
      <c r="B17519" s="103" t="s">
        <v>2097</v>
      </c>
      <c r="C17519" s="103" t="s">
        <v>1118</v>
      </c>
      <c r="D17519" s="102" t="s">
        <v>152</v>
      </c>
      <c r="E17519" s="102" t="s">
        <v>275</v>
      </c>
      <c r="F17519" s="102" t="s">
        <v>27942</v>
      </c>
      <c r="H17519" s="102">
        <v>45668</v>
      </c>
      <c r="I17519" s="102" t="s">
        <v>23450</v>
      </c>
      <c r="J17519" s="102" t="s">
        <v>110</v>
      </c>
      <c r="K17519" s="102" t="s">
        <v>308</v>
      </c>
      <c r="L17519" s="102" t="s">
        <v>23451</v>
      </c>
      <c r="M17519" s="102" t="s">
        <v>1074</v>
      </c>
      <c r="N17519" s="102">
        <v>6</v>
      </c>
      <c r="O17519" s="102" t="s">
        <v>26235</v>
      </c>
    </row>
    <row r="17520" spans="1:15" x14ac:dyDescent="0.25">
      <c r="A17520" s="102" t="s">
        <v>27943</v>
      </c>
      <c r="B17520" s="103" t="s">
        <v>13092</v>
      </c>
      <c r="C17520" s="103" t="s">
        <v>1118</v>
      </c>
      <c r="D17520" s="102" t="s">
        <v>152</v>
      </c>
      <c r="E17520" s="102" t="s">
        <v>275</v>
      </c>
      <c r="F17520" s="102" t="s">
        <v>27944</v>
      </c>
      <c r="H17520" s="102">
        <v>45668</v>
      </c>
      <c r="I17520" s="102" t="s">
        <v>23450</v>
      </c>
      <c r="J17520" s="102" t="s">
        <v>110</v>
      </c>
      <c r="K17520" s="102" t="s">
        <v>308</v>
      </c>
      <c r="L17520" s="102" t="s">
        <v>23451</v>
      </c>
      <c r="M17520" s="102" t="s">
        <v>1074</v>
      </c>
      <c r="N17520" s="102">
        <v>6</v>
      </c>
      <c r="O17520" s="102" t="s">
        <v>26235</v>
      </c>
    </row>
    <row r="17521" spans="1:15" x14ac:dyDescent="0.25">
      <c r="A17521" s="102" t="s">
        <v>27945</v>
      </c>
      <c r="B17521" s="103" t="s">
        <v>1080</v>
      </c>
      <c r="C17521" s="103" t="s">
        <v>1118</v>
      </c>
      <c r="D17521" s="102" t="s">
        <v>152</v>
      </c>
      <c r="E17521" s="102" t="s">
        <v>275</v>
      </c>
      <c r="F17521" s="102" t="s">
        <v>27946</v>
      </c>
      <c r="H17521" s="102">
        <v>45668</v>
      </c>
      <c r="I17521" s="102" t="s">
        <v>23450</v>
      </c>
      <c r="J17521" s="102" t="s">
        <v>110</v>
      </c>
      <c r="K17521" s="102" t="s">
        <v>308</v>
      </c>
      <c r="L17521" s="102" t="s">
        <v>23451</v>
      </c>
      <c r="M17521" s="102" t="s">
        <v>1074</v>
      </c>
      <c r="N17521" s="102">
        <v>6</v>
      </c>
      <c r="O17521" s="102" t="s">
        <v>26235</v>
      </c>
    </row>
    <row r="17522" spans="1:15" x14ac:dyDescent="0.25">
      <c r="A17522" s="102" t="s">
        <v>27947</v>
      </c>
      <c r="B17522" s="103" t="s">
        <v>14224</v>
      </c>
      <c r="C17522" s="103" t="s">
        <v>1118</v>
      </c>
      <c r="D17522" s="102" t="s">
        <v>152</v>
      </c>
      <c r="E17522" s="102" t="s">
        <v>275</v>
      </c>
      <c r="F17522" s="102" t="s">
        <v>27948</v>
      </c>
      <c r="H17522" s="102">
        <v>45668</v>
      </c>
      <c r="I17522" s="102" t="s">
        <v>23450</v>
      </c>
      <c r="J17522" s="102" t="s">
        <v>110</v>
      </c>
      <c r="K17522" s="102" t="s">
        <v>308</v>
      </c>
      <c r="L17522" s="102" t="s">
        <v>23451</v>
      </c>
      <c r="M17522" s="102" t="s">
        <v>1074</v>
      </c>
      <c r="N17522" s="102">
        <v>6</v>
      </c>
      <c r="O17522" s="102" t="s">
        <v>26235</v>
      </c>
    </row>
    <row r="17523" spans="1:15" x14ac:dyDescent="0.25">
      <c r="A17523" s="102" t="s">
        <v>27949</v>
      </c>
      <c r="B17523" s="103" t="s">
        <v>2800</v>
      </c>
      <c r="C17523" s="103" t="s">
        <v>274</v>
      </c>
      <c r="D17523" s="102" t="s">
        <v>152</v>
      </c>
      <c r="E17523" s="102" t="s">
        <v>275</v>
      </c>
      <c r="F17523" s="102" t="s">
        <v>27950</v>
      </c>
      <c r="H17523" s="102">
        <v>45668</v>
      </c>
      <c r="I17523" s="102" t="s">
        <v>23450</v>
      </c>
      <c r="J17523" s="102" t="s">
        <v>110</v>
      </c>
      <c r="K17523" s="102" t="s">
        <v>308</v>
      </c>
      <c r="L17523" s="102" t="s">
        <v>23451</v>
      </c>
      <c r="M17523" s="102" t="s">
        <v>1074</v>
      </c>
      <c r="N17523" s="102">
        <v>6</v>
      </c>
      <c r="O17523" s="102" t="s">
        <v>26235</v>
      </c>
    </row>
    <row r="17524" spans="1:15" x14ac:dyDescent="0.25">
      <c r="A17524" s="102" t="s">
        <v>27951</v>
      </c>
      <c r="B17524" s="103" t="s">
        <v>27952</v>
      </c>
      <c r="C17524" s="103" t="s">
        <v>1082</v>
      </c>
      <c r="D17524" s="102" t="s">
        <v>152</v>
      </c>
      <c r="E17524" s="102" t="s">
        <v>275</v>
      </c>
      <c r="F17524" s="102" t="s">
        <v>27953</v>
      </c>
      <c r="H17524" s="102">
        <v>45668</v>
      </c>
      <c r="I17524" s="102" t="s">
        <v>23450</v>
      </c>
      <c r="J17524" s="102" t="s">
        <v>110</v>
      </c>
      <c r="K17524" s="102" t="s">
        <v>308</v>
      </c>
      <c r="L17524" s="102" t="s">
        <v>23451</v>
      </c>
      <c r="M17524" s="102" t="s">
        <v>1082</v>
      </c>
      <c r="N17524" s="102">
        <v>6</v>
      </c>
      <c r="O17524" s="102" t="s">
        <v>26235</v>
      </c>
    </row>
    <row r="17525" spans="1:15" x14ac:dyDescent="0.25">
      <c r="A17525" s="102" t="s">
        <v>27951</v>
      </c>
      <c r="B17525" s="103" t="s">
        <v>27954</v>
      </c>
      <c r="C17525" s="103" t="s">
        <v>274</v>
      </c>
      <c r="D17525" s="102" t="s">
        <v>152</v>
      </c>
      <c r="E17525" s="102" t="s">
        <v>275</v>
      </c>
      <c r="F17525" s="102" t="s">
        <v>27955</v>
      </c>
      <c r="H17525" s="102">
        <v>45668</v>
      </c>
      <c r="I17525" s="102" t="s">
        <v>23450</v>
      </c>
      <c r="J17525" s="102" t="s">
        <v>110</v>
      </c>
      <c r="K17525" s="102" t="s">
        <v>308</v>
      </c>
      <c r="L17525" s="102" t="s">
        <v>23451</v>
      </c>
      <c r="M17525" s="102" t="s">
        <v>1074</v>
      </c>
      <c r="N17525" s="102">
        <v>6</v>
      </c>
      <c r="O17525" s="102" t="s">
        <v>26235</v>
      </c>
    </row>
    <row r="17526" spans="1:15" x14ac:dyDescent="0.25">
      <c r="A17526" s="102" t="s">
        <v>27951</v>
      </c>
      <c r="B17526" s="103" t="s">
        <v>14272</v>
      </c>
      <c r="C17526" s="103" t="s">
        <v>1118</v>
      </c>
      <c r="D17526" s="102" t="s">
        <v>152</v>
      </c>
      <c r="E17526" s="102" t="s">
        <v>275</v>
      </c>
      <c r="F17526" s="102" t="s">
        <v>27956</v>
      </c>
      <c r="H17526" s="102">
        <v>45668</v>
      </c>
      <c r="I17526" s="102" t="s">
        <v>23450</v>
      </c>
      <c r="J17526" s="102" t="s">
        <v>110</v>
      </c>
      <c r="K17526" s="102" t="s">
        <v>308</v>
      </c>
      <c r="L17526" s="102" t="s">
        <v>23451</v>
      </c>
      <c r="M17526" s="102" t="s">
        <v>1074</v>
      </c>
      <c r="N17526" s="102">
        <v>6</v>
      </c>
      <c r="O17526" s="102" t="s">
        <v>26235</v>
      </c>
    </row>
    <row r="17527" spans="1:15" x14ac:dyDescent="0.25">
      <c r="A17527" s="102" t="s">
        <v>27957</v>
      </c>
      <c r="B17527" s="103" t="s">
        <v>3721</v>
      </c>
      <c r="C17527" s="103" t="s">
        <v>274</v>
      </c>
      <c r="D17527" s="102" t="s">
        <v>152</v>
      </c>
      <c r="E17527" s="102" t="s">
        <v>275</v>
      </c>
      <c r="F17527" s="102" t="s">
        <v>27958</v>
      </c>
      <c r="H17527" s="102">
        <v>45668</v>
      </c>
      <c r="I17527" s="102" t="s">
        <v>23450</v>
      </c>
      <c r="J17527" s="102" t="s">
        <v>110</v>
      </c>
      <c r="K17527" s="102" t="s">
        <v>308</v>
      </c>
      <c r="L17527" s="102" t="s">
        <v>23451</v>
      </c>
      <c r="M17527" s="102" t="s">
        <v>1074</v>
      </c>
      <c r="N17527" s="102">
        <v>6</v>
      </c>
      <c r="O17527" s="102" t="s">
        <v>26235</v>
      </c>
    </row>
    <row r="17528" spans="1:15" x14ac:dyDescent="0.25">
      <c r="A17528" s="102" t="s">
        <v>27959</v>
      </c>
      <c r="B17528" s="103" t="s">
        <v>23413</v>
      </c>
      <c r="C17528" s="103" t="s">
        <v>1082</v>
      </c>
      <c r="D17528" s="102" t="s">
        <v>152</v>
      </c>
      <c r="E17528" s="102" t="s">
        <v>275</v>
      </c>
      <c r="F17528" s="102" t="s">
        <v>27960</v>
      </c>
      <c r="H17528" s="102">
        <v>45668</v>
      </c>
      <c r="I17528" s="102" t="s">
        <v>23450</v>
      </c>
      <c r="J17528" s="102" t="s">
        <v>110</v>
      </c>
      <c r="K17528" s="102" t="s">
        <v>308</v>
      </c>
      <c r="L17528" s="102" t="s">
        <v>23451</v>
      </c>
      <c r="M17528" s="102" t="s">
        <v>1082</v>
      </c>
      <c r="N17528" s="102">
        <v>6</v>
      </c>
      <c r="O17528" s="102" t="s">
        <v>26235</v>
      </c>
    </row>
    <row r="17529" spans="1:15" x14ac:dyDescent="0.25">
      <c r="A17529" s="102" t="s">
        <v>27961</v>
      </c>
      <c r="B17529" s="103" t="s">
        <v>3721</v>
      </c>
      <c r="C17529" s="103" t="s">
        <v>274</v>
      </c>
      <c r="D17529" s="102" t="s">
        <v>152</v>
      </c>
      <c r="E17529" s="102" t="s">
        <v>276</v>
      </c>
      <c r="H17529" s="102">
        <v>45668</v>
      </c>
      <c r="I17529" s="102" t="s">
        <v>23450</v>
      </c>
      <c r="J17529" s="102" t="s">
        <v>110</v>
      </c>
      <c r="K17529" s="102" t="s">
        <v>308</v>
      </c>
      <c r="L17529" s="102" t="s">
        <v>23451</v>
      </c>
      <c r="M17529" s="102" t="s">
        <v>1074</v>
      </c>
      <c r="N17529" s="102">
        <v>6</v>
      </c>
      <c r="O17529" s="102" t="s">
        <v>26235</v>
      </c>
    </row>
    <row r="17530" spans="1:15" x14ac:dyDescent="0.25">
      <c r="A17530" s="102" t="s">
        <v>27962</v>
      </c>
      <c r="B17530" s="103" t="s">
        <v>27963</v>
      </c>
      <c r="C17530" s="103" t="s">
        <v>274</v>
      </c>
      <c r="D17530" s="102" t="s">
        <v>152</v>
      </c>
      <c r="E17530" s="102" t="s">
        <v>275</v>
      </c>
      <c r="F17530" s="102" t="s">
        <v>27964</v>
      </c>
      <c r="H17530" s="102">
        <v>45668</v>
      </c>
      <c r="I17530" s="102" t="s">
        <v>23450</v>
      </c>
      <c r="J17530" s="102" t="s">
        <v>110</v>
      </c>
      <c r="K17530" s="102" t="s">
        <v>308</v>
      </c>
      <c r="L17530" s="102" t="s">
        <v>23451</v>
      </c>
      <c r="M17530" s="102" t="s">
        <v>1074</v>
      </c>
      <c r="N17530" s="102">
        <v>6</v>
      </c>
      <c r="O17530" s="102" t="s">
        <v>26235</v>
      </c>
    </row>
    <row r="17531" spans="1:15" x14ac:dyDescent="0.25">
      <c r="A17531" s="102" t="s">
        <v>27965</v>
      </c>
      <c r="B17531" s="103" t="s">
        <v>8419</v>
      </c>
      <c r="C17531" s="103" t="s">
        <v>274</v>
      </c>
      <c r="D17531" s="102" t="s">
        <v>152</v>
      </c>
      <c r="E17531" s="102" t="s">
        <v>275</v>
      </c>
      <c r="F17531" s="102" t="s">
        <v>27966</v>
      </c>
      <c r="H17531" s="102">
        <v>45668</v>
      </c>
      <c r="I17531" s="102" t="s">
        <v>23450</v>
      </c>
      <c r="J17531" s="102" t="s">
        <v>110</v>
      </c>
      <c r="K17531" s="102" t="s">
        <v>308</v>
      </c>
      <c r="L17531" s="102" t="s">
        <v>23451</v>
      </c>
      <c r="M17531" s="102" t="s">
        <v>1074</v>
      </c>
      <c r="N17531" s="102">
        <v>6</v>
      </c>
      <c r="O17531" s="102" t="s">
        <v>26235</v>
      </c>
    </row>
    <row r="17532" spans="1:15" x14ac:dyDescent="0.25">
      <c r="A17532" s="102" t="s">
        <v>27967</v>
      </c>
      <c r="B17532" s="103" t="s">
        <v>1166</v>
      </c>
      <c r="C17532" s="103" t="s">
        <v>1118</v>
      </c>
      <c r="D17532" s="102" t="s">
        <v>152</v>
      </c>
      <c r="E17532" s="102" t="s">
        <v>275</v>
      </c>
      <c r="F17532" s="102" t="s">
        <v>27968</v>
      </c>
      <c r="H17532" s="102">
        <v>45668</v>
      </c>
      <c r="I17532" s="102" t="s">
        <v>23450</v>
      </c>
      <c r="J17532" s="102" t="s">
        <v>110</v>
      </c>
      <c r="K17532" s="102" t="s">
        <v>308</v>
      </c>
      <c r="L17532" s="102" t="s">
        <v>23451</v>
      </c>
      <c r="M17532" s="102" t="s">
        <v>1074</v>
      </c>
      <c r="N17532" s="102">
        <v>6</v>
      </c>
      <c r="O17532" s="102" t="s">
        <v>26235</v>
      </c>
    </row>
    <row r="17533" spans="1:15" x14ac:dyDescent="0.25">
      <c r="A17533" s="102" t="s">
        <v>27969</v>
      </c>
      <c r="B17533" s="103" t="s">
        <v>1997</v>
      </c>
      <c r="C17533" s="103" t="s">
        <v>1118</v>
      </c>
      <c r="D17533" s="102" t="s">
        <v>152</v>
      </c>
      <c r="E17533" s="102" t="s">
        <v>275</v>
      </c>
      <c r="F17533" s="102" t="s">
        <v>27970</v>
      </c>
      <c r="H17533" s="102">
        <v>45668</v>
      </c>
      <c r="I17533" s="102" t="s">
        <v>23450</v>
      </c>
      <c r="J17533" s="102" t="s">
        <v>110</v>
      </c>
      <c r="K17533" s="102" t="s">
        <v>308</v>
      </c>
      <c r="L17533" s="102" t="s">
        <v>23451</v>
      </c>
      <c r="M17533" s="102" t="s">
        <v>1074</v>
      </c>
      <c r="N17533" s="102">
        <v>6</v>
      </c>
      <c r="O17533" s="102" t="s">
        <v>26235</v>
      </c>
    </row>
    <row r="17534" spans="1:15" x14ac:dyDescent="0.25">
      <c r="A17534" s="102" t="s">
        <v>27971</v>
      </c>
      <c r="B17534" s="103" t="s">
        <v>3786</v>
      </c>
      <c r="C17534" s="103" t="s">
        <v>274</v>
      </c>
      <c r="D17534" s="102" t="s">
        <v>152</v>
      </c>
      <c r="E17534" s="102" t="s">
        <v>275</v>
      </c>
      <c r="F17534" s="102" t="s">
        <v>27972</v>
      </c>
      <c r="H17534" s="102">
        <v>45668</v>
      </c>
      <c r="I17534" s="102" t="s">
        <v>23450</v>
      </c>
      <c r="J17534" s="102" t="s">
        <v>110</v>
      </c>
      <c r="K17534" s="102" t="s">
        <v>308</v>
      </c>
      <c r="L17534" s="102" t="s">
        <v>23451</v>
      </c>
      <c r="M17534" s="102" t="s">
        <v>1074</v>
      </c>
      <c r="N17534" s="102">
        <v>6</v>
      </c>
      <c r="O17534" s="102" t="s">
        <v>26235</v>
      </c>
    </row>
    <row r="17535" spans="1:15" x14ac:dyDescent="0.25">
      <c r="A17535" s="102" t="s">
        <v>27973</v>
      </c>
      <c r="B17535" s="103" t="s">
        <v>27974</v>
      </c>
      <c r="C17535" s="103" t="s">
        <v>277</v>
      </c>
      <c r="D17535" s="102" t="s">
        <v>281</v>
      </c>
      <c r="E17535" s="102" t="s">
        <v>275</v>
      </c>
      <c r="F17535" s="102" t="s">
        <v>27975</v>
      </c>
      <c r="H17535" s="102">
        <v>45668</v>
      </c>
      <c r="I17535" s="102" t="s">
        <v>23450</v>
      </c>
      <c r="J17535" s="102" t="s">
        <v>110</v>
      </c>
      <c r="K17535" s="102" t="s">
        <v>308</v>
      </c>
      <c r="L17535" s="102" t="s">
        <v>23451</v>
      </c>
      <c r="M17535" s="102" t="s">
        <v>1074</v>
      </c>
      <c r="N17535" s="102">
        <v>6</v>
      </c>
      <c r="O17535" s="102" t="s">
        <v>26235</v>
      </c>
    </row>
    <row r="17536" spans="1:15" x14ac:dyDescent="0.25">
      <c r="A17536" s="102" t="s">
        <v>27976</v>
      </c>
      <c r="B17536" s="103" t="s">
        <v>27977</v>
      </c>
      <c r="C17536" s="103" t="s">
        <v>277</v>
      </c>
      <c r="D17536" s="102" t="s">
        <v>281</v>
      </c>
      <c r="E17536" s="102" t="s">
        <v>275</v>
      </c>
      <c r="F17536" s="102" t="s">
        <v>27978</v>
      </c>
      <c r="H17536" s="102">
        <v>45668</v>
      </c>
      <c r="I17536" s="102" t="s">
        <v>23450</v>
      </c>
      <c r="J17536" s="102" t="s">
        <v>110</v>
      </c>
      <c r="K17536" s="102" t="s">
        <v>308</v>
      </c>
      <c r="L17536" s="102" t="s">
        <v>23451</v>
      </c>
      <c r="M17536" s="102" t="s">
        <v>1074</v>
      </c>
      <c r="N17536" s="102">
        <v>6</v>
      </c>
      <c r="O17536" s="102" t="s">
        <v>26235</v>
      </c>
    </row>
    <row r="17537" spans="1:15" x14ac:dyDescent="0.25">
      <c r="A17537" s="102" t="s">
        <v>27979</v>
      </c>
      <c r="B17537" s="103" t="s">
        <v>8419</v>
      </c>
      <c r="C17537" s="103" t="s">
        <v>274</v>
      </c>
      <c r="D17537" s="102" t="s">
        <v>281</v>
      </c>
      <c r="E17537" s="102" t="s">
        <v>275</v>
      </c>
      <c r="F17537" s="102" t="s">
        <v>27980</v>
      </c>
      <c r="H17537" s="102">
        <v>45668</v>
      </c>
      <c r="I17537" s="102" t="s">
        <v>23450</v>
      </c>
      <c r="J17537" s="102" t="s">
        <v>110</v>
      </c>
      <c r="K17537" s="102" t="s">
        <v>308</v>
      </c>
      <c r="L17537" s="102" t="s">
        <v>23451</v>
      </c>
      <c r="M17537" s="102" t="s">
        <v>1074</v>
      </c>
      <c r="N17537" s="102">
        <v>6</v>
      </c>
      <c r="O17537" s="102" t="s">
        <v>26235</v>
      </c>
    </row>
    <row r="17538" spans="1:15" x14ac:dyDescent="0.25">
      <c r="A17538" s="102" t="s">
        <v>27981</v>
      </c>
      <c r="B17538" s="103" t="s">
        <v>22914</v>
      </c>
      <c r="C17538" s="103" t="s">
        <v>274</v>
      </c>
      <c r="D17538" s="102" t="s">
        <v>152</v>
      </c>
      <c r="E17538" s="102" t="s">
        <v>275</v>
      </c>
      <c r="F17538" s="102" t="s">
        <v>27982</v>
      </c>
      <c r="H17538" s="102">
        <v>45668</v>
      </c>
      <c r="I17538" s="102" t="s">
        <v>23450</v>
      </c>
      <c r="J17538" s="102" t="s">
        <v>110</v>
      </c>
      <c r="K17538" s="102" t="s">
        <v>308</v>
      </c>
      <c r="L17538" s="102" t="s">
        <v>23451</v>
      </c>
      <c r="M17538" s="102" t="s">
        <v>1074</v>
      </c>
      <c r="N17538" s="102">
        <v>6</v>
      </c>
      <c r="O17538" s="102" t="s">
        <v>26235</v>
      </c>
    </row>
    <row r="17539" spans="1:15" x14ac:dyDescent="0.25">
      <c r="A17539" s="102" t="s">
        <v>27983</v>
      </c>
      <c r="B17539" s="103" t="s">
        <v>11144</v>
      </c>
      <c r="C17539" s="103" t="s">
        <v>1118</v>
      </c>
      <c r="D17539" s="102" t="s">
        <v>152</v>
      </c>
      <c r="E17539" s="102" t="s">
        <v>275</v>
      </c>
      <c r="F17539" s="102" t="s">
        <v>27984</v>
      </c>
      <c r="H17539" s="102">
        <v>45668</v>
      </c>
      <c r="I17539" s="102" t="s">
        <v>23450</v>
      </c>
      <c r="J17539" s="102" t="s">
        <v>110</v>
      </c>
      <c r="K17539" s="102" t="s">
        <v>308</v>
      </c>
      <c r="L17539" s="102" t="s">
        <v>23451</v>
      </c>
      <c r="M17539" s="102" t="s">
        <v>1074</v>
      </c>
      <c r="N17539" s="102">
        <v>6</v>
      </c>
      <c r="O17539" s="102" t="s">
        <v>26235</v>
      </c>
    </row>
    <row r="17540" spans="1:15" x14ac:dyDescent="0.25">
      <c r="A17540" s="102" t="s">
        <v>7877</v>
      </c>
      <c r="B17540" s="103" t="s">
        <v>13092</v>
      </c>
      <c r="C17540" s="103" t="s">
        <v>274</v>
      </c>
      <c r="D17540" s="102" t="s">
        <v>281</v>
      </c>
      <c r="E17540" s="102" t="s">
        <v>275</v>
      </c>
      <c r="F17540" s="102" t="s">
        <v>27985</v>
      </c>
      <c r="H17540" s="102">
        <v>45654</v>
      </c>
      <c r="I17540" s="102" t="s">
        <v>24940</v>
      </c>
      <c r="J17540" s="102" t="s">
        <v>1</v>
      </c>
      <c r="K17540" s="102" t="s">
        <v>1016</v>
      </c>
      <c r="L17540" s="102" t="s">
        <v>1018</v>
      </c>
      <c r="M17540" s="102" t="s">
        <v>1074</v>
      </c>
      <c r="N17540" s="102">
        <v>6</v>
      </c>
      <c r="O17540" s="102" t="s">
        <v>1075</v>
      </c>
    </row>
    <row r="17541" spans="1:15" x14ac:dyDescent="0.25">
      <c r="A17541" s="102" t="s">
        <v>23098</v>
      </c>
      <c r="B17541" s="103" t="s">
        <v>23099</v>
      </c>
      <c r="C17541" s="103" t="s">
        <v>274</v>
      </c>
      <c r="D17541" s="102" t="s">
        <v>281</v>
      </c>
      <c r="E17541" s="102" t="s">
        <v>275</v>
      </c>
      <c r="F17541" s="102" t="s">
        <v>27986</v>
      </c>
      <c r="H17541" s="102">
        <v>45654</v>
      </c>
      <c r="I17541" s="102" t="s">
        <v>24940</v>
      </c>
      <c r="J17541" s="102" t="s">
        <v>1</v>
      </c>
      <c r="K17541" s="102" t="s">
        <v>1016</v>
      </c>
      <c r="L17541" s="102" t="s">
        <v>1018</v>
      </c>
      <c r="M17541" s="102" t="s">
        <v>1074</v>
      </c>
      <c r="N17541" s="102">
        <v>6</v>
      </c>
      <c r="O17541" s="102" t="s">
        <v>1075</v>
      </c>
    </row>
    <row r="17542" spans="1:15" x14ac:dyDescent="0.25">
      <c r="A17542" s="102" t="s">
        <v>23154</v>
      </c>
      <c r="B17542" s="103" t="s">
        <v>1997</v>
      </c>
      <c r="C17542" s="103" t="s">
        <v>277</v>
      </c>
      <c r="D17542" s="102" t="s">
        <v>281</v>
      </c>
      <c r="E17542" s="102" t="s">
        <v>275</v>
      </c>
      <c r="F17542" s="102" t="s">
        <v>27987</v>
      </c>
      <c r="H17542" s="102">
        <v>45654</v>
      </c>
      <c r="I17542" s="102" t="s">
        <v>24940</v>
      </c>
      <c r="J17542" s="102" t="s">
        <v>1</v>
      </c>
      <c r="K17542" s="102" t="s">
        <v>1016</v>
      </c>
      <c r="L17542" s="102" t="s">
        <v>1018</v>
      </c>
      <c r="M17542" s="102" t="s">
        <v>1074</v>
      </c>
      <c r="N17542" s="102">
        <v>6</v>
      </c>
      <c r="O17542" s="102" t="s">
        <v>1075</v>
      </c>
    </row>
    <row r="17543" spans="1:15" x14ac:dyDescent="0.25">
      <c r="A17543" s="102" t="s">
        <v>1759</v>
      </c>
      <c r="B17543" s="103" t="s">
        <v>23112</v>
      </c>
      <c r="C17543" s="103" t="s">
        <v>274</v>
      </c>
      <c r="D17543" s="102" t="s">
        <v>281</v>
      </c>
      <c r="E17543" s="102" t="s">
        <v>275</v>
      </c>
      <c r="F17543" s="102" t="s">
        <v>27988</v>
      </c>
      <c r="H17543" s="102">
        <v>45654</v>
      </c>
      <c r="I17543" s="102" t="s">
        <v>24940</v>
      </c>
      <c r="J17543" s="102" t="s">
        <v>1</v>
      </c>
      <c r="K17543" s="102" t="s">
        <v>1016</v>
      </c>
      <c r="L17543" s="102" t="s">
        <v>1018</v>
      </c>
      <c r="M17543" s="102" t="s">
        <v>1074</v>
      </c>
      <c r="N17543" s="102">
        <v>6</v>
      </c>
      <c r="O17543" s="102" t="s">
        <v>1075</v>
      </c>
    </row>
    <row r="17544" spans="1:15" x14ac:dyDescent="0.25">
      <c r="A17544" s="102" t="s">
        <v>5086</v>
      </c>
      <c r="B17544" s="103" t="s">
        <v>1445</v>
      </c>
      <c r="C17544" s="103" t="s">
        <v>277</v>
      </c>
      <c r="D17544" s="102" t="s">
        <v>281</v>
      </c>
      <c r="E17544" s="102" t="s">
        <v>275</v>
      </c>
      <c r="F17544" s="102" t="s">
        <v>27989</v>
      </c>
      <c r="H17544" s="102">
        <v>45654</v>
      </c>
      <c r="I17544" s="102" t="s">
        <v>24940</v>
      </c>
      <c r="J17544" s="102" t="s">
        <v>1</v>
      </c>
      <c r="K17544" s="102" t="s">
        <v>1016</v>
      </c>
      <c r="L17544" s="102" t="s">
        <v>1018</v>
      </c>
      <c r="M17544" s="102" t="s">
        <v>1074</v>
      </c>
      <c r="N17544" s="102">
        <v>6</v>
      </c>
      <c r="O17544" s="102" t="s">
        <v>1075</v>
      </c>
    </row>
    <row r="17545" spans="1:15" x14ac:dyDescent="0.25">
      <c r="A17545" s="102" t="s">
        <v>23142</v>
      </c>
      <c r="B17545" s="103" t="s">
        <v>1515</v>
      </c>
      <c r="C17545" s="103" t="s">
        <v>274</v>
      </c>
      <c r="D17545" s="102" t="s">
        <v>281</v>
      </c>
      <c r="E17545" s="102" t="s">
        <v>275</v>
      </c>
      <c r="F17545" s="102" t="s">
        <v>27990</v>
      </c>
      <c r="H17545" s="102">
        <v>45654</v>
      </c>
      <c r="I17545" s="102" t="s">
        <v>24940</v>
      </c>
      <c r="J17545" s="102" t="s">
        <v>1</v>
      </c>
      <c r="K17545" s="102" t="s">
        <v>1016</v>
      </c>
      <c r="L17545" s="102" t="s">
        <v>1018</v>
      </c>
      <c r="M17545" s="102" t="s">
        <v>1074</v>
      </c>
      <c r="N17545" s="102">
        <v>6</v>
      </c>
      <c r="O17545" s="102" t="s">
        <v>1075</v>
      </c>
    </row>
    <row r="17546" spans="1:15" x14ac:dyDescent="0.25">
      <c r="A17546" s="102" t="s">
        <v>23142</v>
      </c>
      <c r="B17546" s="103" t="s">
        <v>1764</v>
      </c>
      <c r="C17546" s="103" t="s">
        <v>274</v>
      </c>
      <c r="D17546" s="102" t="s">
        <v>281</v>
      </c>
      <c r="E17546" s="102" t="s">
        <v>275</v>
      </c>
      <c r="F17546" s="102" t="s">
        <v>27991</v>
      </c>
      <c r="H17546" s="102">
        <v>45654</v>
      </c>
      <c r="I17546" s="102" t="s">
        <v>24940</v>
      </c>
      <c r="J17546" s="102" t="s">
        <v>1</v>
      </c>
      <c r="K17546" s="102" t="s">
        <v>1016</v>
      </c>
      <c r="L17546" s="102" t="s">
        <v>1018</v>
      </c>
      <c r="M17546" s="102" t="s">
        <v>1074</v>
      </c>
      <c r="N17546" s="102">
        <v>6</v>
      </c>
      <c r="O17546" s="102" t="s">
        <v>1075</v>
      </c>
    </row>
    <row r="17547" spans="1:15" x14ac:dyDescent="0.25">
      <c r="A17547" s="102" t="s">
        <v>23142</v>
      </c>
      <c r="B17547" s="103" t="s">
        <v>4797</v>
      </c>
      <c r="C17547" s="103" t="s">
        <v>277</v>
      </c>
      <c r="D17547" s="102" t="s">
        <v>281</v>
      </c>
      <c r="E17547" s="102" t="s">
        <v>275</v>
      </c>
      <c r="F17547" s="102" t="s">
        <v>27992</v>
      </c>
      <c r="H17547" s="102">
        <v>45654</v>
      </c>
      <c r="I17547" s="102" t="s">
        <v>24940</v>
      </c>
      <c r="J17547" s="102" t="s">
        <v>1</v>
      </c>
      <c r="K17547" s="102" t="s">
        <v>1016</v>
      </c>
      <c r="L17547" s="102" t="s">
        <v>1018</v>
      </c>
      <c r="M17547" s="102" t="s">
        <v>1074</v>
      </c>
      <c r="N17547" s="102">
        <v>6</v>
      </c>
      <c r="O17547" s="102" t="s">
        <v>1075</v>
      </c>
    </row>
    <row r="17548" spans="1:15" x14ac:dyDescent="0.25">
      <c r="A17548" s="102" t="s">
        <v>23138</v>
      </c>
      <c r="B17548" s="103" t="s">
        <v>11155</v>
      </c>
      <c r="C17548" s="103" t="s">
        <v>274</v>
      </c>
      <c r="D17548" s="102" t="s">
        <v>281</v>
      </c>
      <c r="E17548" s="102" t="s">
        <v>275</v>
      </c>
      <c r="F17548" s="102" t="s">
        <v>27993</v>
      </c>
      <c r="H17548" s="102">
        <v>45654</v>
      </c>
      <c r="I17548" s="102" t="s">
        <v>24940</v>
      </c>
      <c r="J17548" s="102" t="s">
        <v>1</v>
      </c>
      <c r="K17548" s="102" t="s">
        <v>1016</v>
      </c>
      <c r="L17548" s="102" t="s">
        <v>1018</v>
      </c>
      <c r="M17548" s="102" t="s">
        <v>1074</v>
      </c>
      <c r="N17548" s="102">
        <v>6</v>
      </c>
      <c r="O17548" s="102" t="s">
        <v>1075</v>
      </c>
    </row>
    <row r="17549" spans="1:15" x14ac:dyDescent="0.25">
      <c r="A17549" s="102" t="s">
        <v>23106</v>
      </c>
      <c r="B17549" s="103" t="s">
        <v>1561</v>
      </c>
      <c r="C17549" s="103" t="s">
        <v>277</v>
      </c>
      <c r="D17549" s="102" t="s">
        <v>281</v>
      </c>
      <c r="E17549" s="102" t="s">
        <v>275</v>
      </c>
      <c r="F17549" s="102" t="s">
        <v>27994</v>
      </c>
      <c r="H17549" s="102">
        <v>45654</v>
      </c>
      <c r="I17549" s="102" t="s">
        <v>24940</v>
      </c>
      <c r="J17549" s="102" t="s">
        <v>1</v>
      </c>
      <c r="K17549" s="102" t="s">
        <v>1016</v>
      </c>
      <c r="L17549" s="102" t="s">
        <v>1018</v>
      </c>
      <c r="M17549" s="102" t="s">
        <v>1074</v>
      </c>
      <c r="N17549" s="102">
        <v>6</v>
      </c>
      <c r="O17549" s="102" t="s">
        <v>1075</v>
      </c>
    </row>
    <row r="17550" spans="1:15" x14ac:dyDescent="0.25">
      <c r="A17550" s="102" t="s">
        <v>24941</v>
      </c>
      <c r="B17550" s="103" t="s">
        <v>3020</v>
      </c>
      <c r="C17550" s="103" t="s">
        <v>274</v>
      </c>
      <c r="D17550" s="102" t="s">
        <v>152</v>
      </c>
      <c r="E17550" s="102" t="s">
        <v>275</v>
      </c>
      <c r="F17550" s="102" t="s">
        <v>27995</v>
      </c>
      <c r="H17550" s="102">
        <v>45654</v>
      </c>
      <c r="I17550" s="102" t="s">
        <v>24940</v>
      </c>
      <c r="J17550" s="102" t="s">
        <v>1</v>
      </c>
      <c r="K17550" s="102" t="s">
        <v>1016</v>
      </c>
      <c r="L17550" s="102" t="s">
        <v>1018</v>
      </c>
      <c r="M17550" s="102" t="s">
        <v>1074</v>
      </c>
      <c r="N17550" s="102">
        <v>6</v>
      </c>
      <c r="O17550" s="102" t="s">
        <v>1075</v>
      </c>
    </row>
    <row r="17551" spans="1:15" x14ac:dyDescent="0.25">
      <c r="A17551" s="102" t="s">
        <v>6321</v>
      </c>
      <c r="B17551" s="103" t="s">
        <v>27996</v>
      </c>
      <c r="C17551" s="103" t="s">
        <v>1118</v>
      </c>
      <c r="D17551" s="102" t="s">
        <v>152</v>
      </c>
      <c r="E17551" s="102" t="s">
        <v>275</v>
      </c>
      <c r="F17551" s="102" t="s">
        <v>27997</v>
      </c>
      <c r="G17551" s="102" t="s">
        <v>27998</v>
      </c>
      <c r="H17551" s="102">
        <v>45654</v>
      </c>
      <c r="I17551" s="102" t="s">
        <v>24940</v>
      </c>
      <c r="J17551" s="102" t="s">
        <v>1</v>
      </c>
      <c r="K17551" s="102" t="s">
        <v>1016</v>
      </c>
      <c r="L17551" s="102" t="s">
        <v>1018</v>
      </c>
      <c r="M17551" s="102" t="s">
        <v>1074</v>
      </c>
      <c r="N17551" s="102">
        <v>6</v>
      </c>
      <c r="O17551" s="102" t="s">
        <v>1075</v>
      </c>
    </row>
    <row r="17552" spans="1:15" x14ac:dyDescent="0.25">
      <c r="A17552" s="102" t="s">
        <v>27999</v>
      </c>
      <c r="B17552" s="103" t="s">
        <v>1214</v>
      </c>
      <c r="C17552" s="103" t="s">
        <v>277</v>
      </c>
      <c r="D17552" s="102" t="s">
        <v>288</v>
      </c>
      <c r="E17552" s="102" t="s">
        <v>275</v>
      </c>
      <c r="F17552" s="102" t="s">
        <v>28000</v>
      </c>
      <c r="G17552" s="102" t="s">
        <v>28001</v>
      </c>
      <c r="H17552" s="102">
        <v>45746</v>
      </c>
      <c r="I17552" s="102" t="s">
        <v>243</v>
      </c>
      <c r="J17552" s="102" t="s">
        <v>2</v>
      </c>
      <c r="K17552" s="102" t="s">
        <v>1</v>
      </c>
      <c r="L17552" s="102" t="s">
        <v>23</v>
      </c>
      <c r="M17552" s="102" t="s">
        <v>1074</v>
      </c>
      <c r="N17552" s="102">
        <v>7</v>
      </c>
      <c r="O17552" s="102" t="s">
        <v>26235</v>
      </c>
    </row>
    <row r="17553" spans="1:15" x14ac:dyDescent="0.25">
      <c r="A17553" s="102" t="s">
        <v>15919</v>
      </c>
      <c r="B17553" s="103" t="s">
        <v>28002</v>
      </c>
      <c r="C17553" s="103" t="s">
        <v>274</v>
      </c>
      <c r="D17553" s="102" t="s">
        <v>288</v>
      </c>
      <c r="E17553" s="102" t="s">
        <v>275</v>
      </c>
      <c r="F17553" s="102" t="s">
        <v>28003</v>
      </c>
      <c r="G17553" s="102" t="s">
        <v>28004</v>
      </c>
      <c r="H17553" s="102">
        <v>45746</v>
      </c>
      <c r="I17553" s="102" t="s">
        <v>243</v>
      </c>
      <c r="J17553" s="102" t="s">
        <v>2</v>
      </c>
      <c r="K17553" s="102" t="s">
        <v>1</v>
      </c>
      <c r="L17553" s="102" t="s">
        <v>23</v>
      </c>
      <c r="M17553" s="102" t="s">
        <v>1074</v>
      </c>
      <c r="N17553" s="102">
        <v>7</v>
      </c>
      <c r="O17553" s="102" t="s">
        <v>26235</v>
      </c>
    </row>
    <row r="17554" spans="1:15" x14ac:dyDescent="0.25">
      <c r="A17554" s="102" t="s">
        <v>28005</v>
      </c>
      <c r="B17554" s="103" t="s">
        <v>5654</v>
      </c>
      <c r="C17554" s="103" t="s">
        <v>277</v>
      </c>
      <c r="D17554" s="102" t="s">
        <v>288</v>
      </c>
      <c r="E17554" s="102" t="s">
        <v>275</v>
      </c>
      <c r="F17554" s="102" t="s">
        <v>28006</v>
      </c>
      <c r="G17554" s="102" t="s">
        <v>28007</v>
      </c>
      <c r="H17554" s="102">
        <v>45746</v>
      </c>
      <c r="I17554" s="102" t="s">
        <v>243</v>
      </c>
      <c r="J17554" s="102" t="s">
        <v>2</v>
      </c>
      <c r="K17554" s="102" t="s">
        <v>1</v>
      </c>
      <c r="L17554" s="102" t="s">
        <v>23</v>
      </c>
      <c r="M17554" s="102" t="s">
        <v>1074</v>
      </c>
      <c r="N17554" s="102">
        <v>7</v>
      </c>
      <c r="O17554" s="102" t="s">
        <v>26235</v>
      </c>
    </row>
    <row r="17555" spans="1:15" x14ac:dyDescent="0.25">
      <c r="A17555" s="102" t="s">
        <v>2023</v>
      </c>
      <c r="B17555" s="103" t="s">
        <v>1448</v>
      </c>
      <c r="C17555" s="103" t="s">
        <v>277</v>
      </c>
      <c r="D17555" s="102" t="s">
        <v>288</v>
      </c>
      <c r="E17555" s="102" t="s">
        <v>275</v>
      </c>
      <c r="F17555" s="102" t="s">
        <v>28008</v>
      </c>
      <c r="G17555" s="102" t="s">
        <v>28009</v>
      </c>
      <c r="H17555" s="102">
        <v>45746</v>
      </c>
      <c r="I17555" s="102" t="s">
        <v>243</v>
      </c>
      <c r="J17555" s="102" t="s">
        <v>2</v>
      </c>
      <c r="K17555" s="102" t="s">
        <v>1</v>
      </c>
      <c r="L17555" s="102" t="s">
        <v>23</v>
      </c>
      <c r="M17555" s="102" t="s">
        <v>1074</v>
      </c>
      <c r="N17555" s="102">
        <v>7</v>
      </c>
      <c r="O17555" s="102" t="s">
        <v>26235</v>
      </c>
    </row>
    <row r="17556" spans="1:15" x14ac:dyDescent="0.25">
      <c r="A17556" s="102" t="s">
        <v>28010</v>
      </c>
      <c r="B17556" s="103" t="s">
        <v>28011</v>
      </c>
      <c r="C17556" s="103" t="s">
        <v>277</v>
      </c>
      <c r="D17556" s="102" t="s">
        <v>288</v>
      </c>
      <c r="E17556" s="102" t="s">
        <v>275</v>
      </c>
      <c r="F17556" s="102" t="s">
        <v>28012</v>
      </c>
      <c r="G17556" s="102" t="s">
        <v>28013</v>
      </c>
      <c r="H17556" s="102">
        <v>45746</v>
      </c>
      <c r="I17556" s="102" t="s">
        <v>243</v>
      </c>
      <c r="J17556" s="102" t="s">
        <v>2</v>
      </c>
      <c r="K17556" s="102" t="s">
        <v>1</v>
      </c>
      <c r="L17556" s="102" t="s">
        <v>23</v>
      </c>
      <c r="M17556" s="102" t="s">
        <v>1074</v>
      </c>
      <c r="N17556" s="102">
        <v>7</v>
      </c>
      <c r="O17556" s="102" t="s">
        <v>26235</v>
      </c>
    </row>
    <row r="17557" spans="1:15" x14ac:dyDescent="0.25">
      <c r="A17557" s="102" t="s">
        <v>28014</v>
      </c>
      <c r="B17557" s="103" t="s">
        <v>1078</v>
      </c>
      <c r="C17557" s="103" t="s">
        <v>274</v>
      </c>
      <c r="D17557" s="102" t="s">
        <v>288</v>
      </c>
      <c r="E17557" s="102" t="s">
        <v>275</v>
      </c>
      <c r="F17557" s="102" t="s">
        <v>28015</v>
      </c>
      <c r="G17557" s="102" t="s">
        <v>23776</v>
      </c>
      <c r="H17557" s="102">
        <v>45746</v>
      </c>
      <c r="I17557" s="102" t="s">
        <v>243</v>
      </c>
      <c r="J17557" s="102" t="s">
        <v>2</v>
      </c>
      <c r="K17557" s="102" t="s">
        <v>1</v>
      </c>
      <c r="L17557" s="102" t="s">
        <v>23</v>
      </c>
      <c r="M17557" s="102" t="s">
        <v>1074</v>
      </c>
      <c r="N17557" s="102">
        <v>7</v>
      </c>
      <c r="O17557" s="102" t="s">
        <v>26235</v>
      </c>
    </row>
    <row r="17558" spans="1:15" x14ac:dyDescent="0.25">
      <c r="A17558" s="102" t="s">
        <v>5878</v>
      </c>
      <c r="B17558" s="103" t="s">
        <v>1895</v>
      </c>
      <c r="C17558" s="103" t="s">
        <v>274</v>
      </c>
      <c r="D17558" s="102" t="s">
        <v>288</v>
      </c>
      <c r="E17558" s="102" t="s">
        <v>275</v>
      </c>
      <c r="F17558" s="102" t="s">
        <v>28016</v>
      </c>
      <c r="G17558" s="102" t="s">
        <v>28017</v>
      </c>
      <c r="H17558" s="102">
        <v>45746</v>
      </c>
      <c r="I17558" s="102" t="s">
        <v>243</v>
      </c>
      <c r="J17558" s="102" t="s">
        <v>2</v>
      </c>
      <c r="K17558" s="102" t="s">
        <v>1</v>
      </c>
      <c r="L17558" s="102" t="s">
        <v>23</v>
      </c>
      <c r="M17558" s="102" t="s">
        <v>1074</v>
      </c>
      <c r="N17558" s="102">
        <v>7</v>
      </c>
      <c r="O17558" s="102" t="s">
        <v>26235</v>
      </c>
    </row>
    <row r="17559" spans="1:15" x14ac:dyDescent="0.25">
      <c r="A17559" s="102" t="s">
        <v>12440</v>
      </c>
      <c r="B17559" s="103" t="s">
        <v>1244</v>
      </c>
      <c r="C17559" s="103" t="s">
        <v>274</v>
      </c>
      <c r="D17559" s="102" t="s">
        <v>288</v>
      </c>
      <c r="E17559" s="102" t="s">
        <v>275</v>
      </c>
      <c r="F17559" s="102" t="s">
        <v>28018</v>
      </c>
      <c r="G17559" s="102" t="s">
        <v>28019</v>
      </c>
      <c r="H17559" s="102">
        <v>45746</v>
      </c>
      <c r="I17559" s="102" t="s">
        <v>243</v>
      </c>
      <c r="J17559" s="102" t="s">
        <v>2</v>
      </c>
      <c r="K17559" s="102" t="s">
        <v>1</v>
      </c>
      <c r="L17559" s="102" t="s">
        <v>23</v>
      </c>
      <c r="M17559" s="102" t="s">
        <v>1074</v>
      </c>
      <c r="N17559" s="102">
        <v>7</v>
      </c>
      <c r="O17559" s="102" t="s">
        <v>26235</v>
      </c>
    </row>
    <row r="17560" spans="1:15" x14ac:dyDescent="0.25">
      <c r="A17560" s="102" t="s">
        <v>12440</v>
      </c>
      <c r="B17560" s="103" t="s">
        <v>1895</v>
      </c>
      <c r="C17560" s="103" t="s">
        <v>1180</v>
      </c>
      <c r="D17560" s="102" t="s">
        <v>288</v>
      </c>
      <c r="E17560" s="102" t="s">
        <v>275</v>
      </c>
      <c r="F17560" s="102" t="s">
        <v>28020</v>
      </c>
      <c r="G17560" s="102" t="s">
        <v>28021</v>
      </c>
      <c r="H17560" s="102">
        <v>45746</v>
      </c>
      <c r="I17560" s="102" t="s">
        <v>243</v>
      </c>
      <c r="J17560" s="102" t="s">
        <v>2</v>
      </c>
      <c r="K17560" s="102" t="s">
        <v>1</v>
      </c>
      <c r="L17560" s="102" t="s">
        <v>23</v>
      </c>
      <c r="M17560" s="102" t="s">
        <v>1180</v>
      </c>
      <c r="N17560" s="102">
        <v>7</v>
      </c>
      <c r="O17560" s="102" t="s">
        <v>26235</v>
      </c>
    </row>
    <row r="17561" spans="1:15" x14ac:dyDescent="0.25">
      <c r="A17561" s="102" t="s">
        <v>17885</v>
      </c>
      <c r="B17561" s="103" t="s">
        <v>28022</v>
      </c>
      <c r="C17561" s="103" t="s">
        <v>277</v>
      </c>
      <c r="D17561" s="102" t="s">
        <v>288</v>
      </c>
      <c r="E17561" s="102" t="s">
        <v>275</v>
      </c>
      <c r="F17561" s="102" t="s">
        <v>28023</v>
      </c>
      <c r="G17561" s="102" t="s">
        <v>23776</v>
      </c>
      <c r="H17561" s="102">
        <v>45746</v>
      </c>
      <c r="I17561" s="102" t="s">
        <v>243</v>
      </c>
      <c r="J17561" s="102" t="s">
        <v>2</v>
      </c>
      <c r="K17561" s="102" t="s">
        <v>1</v>
      </c>
      <c r="L17561" s="102" t="s">
        <v>23</v>
      </c>
      <c r="M17561" s="102" t="s">
        <v>1074</v>
      </c>
      <c r="N17561" s="102">
        <v>7</v>
      </c>
      <c r="O17561" s="102" t="s">
        <v>26235</v>
      </c>
    </row>
    <row r="17562" spans="1:15" x14ac:dyDescent="0.25">
      <c r="A17562" s="102" t="s">
        <v>28024</v>
      </c>
      <c r="B17562" s="103" t="s">
        <v>1080</v>
      </c>
      <c r="C17562" s="103" t="s">
        <v>277</v>
      </c>
      <c r="D17562" s="102" t="s">
        <v>288</v>
      </c>
      <c r="E17562" s="102" t="s">
        <v>275</v>
      </c>
      <c r="F17562" s="102" t="s">
        <v>28025</v>
      </c>
      <c r="G17562" s="102" t="s">
        <v>28026</v>
      </c>
      <c r="H17562" s="102">
        <v>45746</v>
      </c>
      <c r="I17562" s="102" t="s">
        <v>243</v>
      </c>
      <c r="J17562" s="102" t="s">
        <v>2</v>
      </c>
      <c r="K17562" s="102" t="s">
        <v>1</v>
      </c>
      <c r="L17562" s="102" t="s">
        <v>23</v>
      </c>
      <c r="M17562" s="102" t="s">
        <v>1074</v>
      </c>
      <c r="N17562" s="102">
        <v>7</v>
      </c>
      <c r="O17562" s="102" t="s">
        <v>26235</v>
      </c>
    </row>
    <row r="17563" spans="1:15" x14ac:dyDescent="0.25">
      <c r="A17563" s="102" t="s">
        <v>1140</v>
      </c>
      <c r="B17563" s="103" t="s">
        <v>1197</v>
      </c>
      <c r="C17563" s="103" t="s">
        <v>274</v>
      </c>
      <c r="D17563" s="102" t="s">
        <v>288</v>
      </c>
      <c r="E17563" s="102" t="s">
        <v>275</v>
      </c>
      <c r="F17563" s="102" t="s">
        <v>28027</v>
      </c>
      <c r="G17563" s="102" t="s">
        <v>23776</v>
      </c>
      <c r="H17563" s="102">
        <v>45746</v>
      </c>
      <c r="I17563" s="102" t="s">
        <v>243</v>
      </c>
      <c r="J17563" s="102" t="s">
        <v>2</v>
      </c>
      <c r="K17563" s="102" t="s">
        <v>1</v>
      </c>
      <c r="L17563" s="102" t="s">
        <v>23</v>
      </c>
      <c r="M17563" s="102" t="s">
        <v>1074</v>
      </c>
      <c r="N17563" s="102">
        <v>7</v>
      </c>
      <c r="O17563" s="102" t="s">
        <v>26235</v>
      </c>
    </row>
    <row r="17564" spans="1:15" x14ac:dyDescent="0.25">
      <c r="A17564" s="102" t="s">
        <v>1791</v>
      </c>
      <c r="B17564" s="103" t="s">
        <v>1250</v>
      </c>
      <c r="C17564" s="103" t="s">
        <v>274</v>
      </c>
      <c r="D17564" s="102" t="s">
        <v>288</v>
      </c>
      <c r="E17564" s="102" t="s">
        <v>275</v>
      </c>
      <c r="F17564" s="102" t="s">
        <v>28028</v>
      </c>
      <c r="G17564" s="102" t="s">
        <v>28029</v>
      </c>
      <c r="H17564" s="102">
        <v>45746</v>
      </c>
      <c r="I17564" s="102" t="s">
        <v>243</v>
      </c>
      <c r="J17564" s="102" t="s">
        <v>2</v>
      </c>
      <c r="K17564" s="102" t="s">
        <v>1</v>
      </c>
      <c r="L17564" s="102" t="s">
        <v>23</v>
      </c>
      <c r="M17564" s="102" t="s">
        <v>1074</v>
      </c>
      <c r="N17564" s="102">
        <v>7</v>
      </c>
      <c r="O17564" s="102" t="s">
        <v>26235</v>
      </c>
    </row>
    <row r="17565" spans="1:15" x14ac:dyDescent="0.25">
      <c r="A17565" s="102" t="s">
        <v>1791</v>
      </c>
      <c r="B17565" s="103" t="s">
        <v>6895</v>
      </c>
      <c r="C17565" s="103" t="s">
        <v>277</v>
      </c>
      <c r="D17565" s="102" t="s">
        <v>288</v>
      </c>
      <c r="E17565" s="102" t="s">
        <v>275</v>
      </c>
      <c r="F17565" s="102" t="s">
        <v>28030</v>
      </c>
      <c r="G17565" s="102" t="s">
        <v>28031</v>
      </c>
      <c r="H17565" s="102">
        <v>45746</v>
      </c>
      <c r="I17565" s="102" t="s">
        <v>243</v>
      </c>
      <c r="J17565" s="102" t="s">
        <v>2</v>
      </c>
      <c r="K17565" s="102" t="s">
        <v>1</v>
      </c>
      <c r="L17565" s="102" t="s">
        <v>23</v>
      </c>
      <c r="M17565" s="102" t="s">
        <v>1074</v>
      </c>
      <c r="N17565" s="102">
        <v>7</v>
      </c>
      <c r="O17565" s="102" t="s">
        <v>26235</v>
      </c>
    </row>
    <row r="17566" spans="1:15" x14ac:dyDescent="0.25">
      <c r="A17566" s="102" t="s">
        <v>1791</v>
      </c>
      <c r="B17566" s="103" t="s">
        <v>28032</v>
      </c>
      <c r="C17566" s="103" t="s">
        <v>274</v>
      </c>
      <c r="D17566" s="102" t="s">
        <v>288</v>
      </c>
      <c r="E17566" s="102" t="s">
        <v>275</v>
      </c>
      <c r="F17566" s="102" t="s">
        <v>28033</v>
      </c>
      <c r="G17566" s="102" t="s">
        <v>28034</v>
      </c>
      <c r="H17566" s="102">
        <v>45746</v>
      </c>
      <c r="I17566" s="102" t="s">
        <v>243</v>
      </c>
      <c r="J17566" s="102" t="s">
        <v>2</v>
      </c>
      <c r="K17566" s="102" t="s">
        <v>1</v>
      </c>
      <c r="L17566" s="102" t="s">
        <v>23</v>
      </c>
      <c r="M17566" s="102" t="s">
        <v>1074</v>
      </c>
      <c r="N17566" s="102">
        <v>7</v>
      </c>
      <c r="O17566" s="102" t="s">
        <v>26235</v>
      </c>
    </row>
    <row r="17567" spans="1:15" x14ac:dyDescent="0.25">
      <c r="A17567" s="102" t="s">
        <v>28035</v>
      </c>
      <c r="B17567" s="103" t="s">
        <v>2564</v>
      </c>
      <c r="C17567" s="103" t="s">
        <v>274</v>
      </c>
      <c r="D17567" s="102" t="s">
        <v>288</v>
      </c>
      <c r="E17567" s="102" t="s">
        <v>275</v>
      </c>
      <c r="F17567" s="102" t="s">
        <v>28036</v>
      </c>
      <c r="G17567" s="102" t="s">
        <v>28037</v>
      </c>
      <c r="H17567" s="102">
        <v>45746</v>
      </c>
      <c r="I17567" s="102" t="s">
        <v>243</v>
      </c>
      <c r="J17567" s="102" t="s">
        <v>2</v>
      </c>
      <c r="K17567" s="102" t="s">
        <v>1</v>
      </c>
      <c r="L17567" s="102" t="s">
        <v>23</v>
      </c>
      <c r="M17567" s="102" t="s">
        <v>1074</v>
      </c>
      <c r="N17567" s="102">
        <v>7</v>
      </c>
      <c r="O17567" s="102" t="s">
        <v>26235</v>
      </c>
    </row>
    <row r="17568" spans="1:15" x14ac:dyDescent="0.25">
      <c r="A17568" s="102" t="s">
        <v>28038</v>
      </c>
      <c r="B17568" s="103" t="s">
        <v>28039</v>
      </c>
      <c r="C17568" s="103" t="s">
        <v>277</v>
      </c>
      <c r="D17568" s="102" t="s">
        <v>288</v>
      </c>
      <c r="E17568" s="102" t="s">
        <v>275</v>
      </c>
      <c r="F17568" s="102" t="s">
        <v>28040</v>
      </c>
      <c r="G17568" s="102" t="s">
        <v>28041</v>
      </c>
      <c r="H17568" s="102">
        <v>45746</v>
      </c>
      <c r="I17568" s="102" t="s">
        <v>243</v>
      </c>
      <c r="J17568" s="102" t="s">
        <v>2</v>
      </c>
      <c r="K17568" s="102" t="s">
        <v>1</v>
      </c>
      <c r="L17568" s="102" t="s">
        <v>23</v>
      </c>
      <c r="M17568" s="102" t="s">
        <v>1074</v>
      </c>
      <c r="N17568" s="102">
        <v>7</v>
      </c>
      <c r="O17568" s="102" t="s">
        <v>26235</v>
      </c>
    </row>
    <row r="17569" spans="1:15" x14ac:dyDescent="0.25">
      <c r="A17569" s="102" t="s">
        <v>1230</v>
      </c>
      <c r="B17569" s="103" t="s">
        <v>23752</v>
      </c>
      <c r="C17569" s="103" t="s">
        <v>277</v>
      </c>
      <c r="D17569" s="102" t="s">
        <v>288</v>
      </c>
      <c r="E17569" s="102" t="s">
        <v>275</v>
      </c>
      <c r="F17569" s="102" t="s">
        <v>28042</v>
      </c>
      <c r="G17569" s="102" t="s">
        <v>24420</v>
      </c>
      <c r="H17569" s="102">
        <v>45746</v>
      </c>
      <c r="I17569" s="102" t="s">
        <v>243</v>
      </c>
      <c r="J17569" s="102" t="s">
        <v>2</v>
      </c>
      <c r="K17569" s="102" t="s">
        <v>1</v>
      </c>
      <c r="L17569" s="102" t="s">
        <v>23</v>
      </c>
      <c r="M17569" s="102" t="s">
        <v>1074</v>
      </c>
      <c r="N17569" s="102">
        <v>7</v>
      </c>
      <c r="O17569" s="102" t="s">
        <v>26235</v>
      </c>
    </row>
    <row r="17570" spans="1:15" x14ac:dyDescent="0.25">
      <c r="A17570" s="102" t="s">
        <v>4010</v>
      </c>
      <c r="B17570" s="103" t="s">
        <v>1997</v>
      </c>
      <c r="C17570" s="103" t="s">
        <v>277</v>
      </c>
      <c r="D17570" s="102" t="s">
        <v>288</v>
      </c>
      <c r="E17570" s="102" t="s">
        <v>275</v>
      </c>
      <c r="F17570" s="102" t="s">
        <v>28043</v>
      </c>
      <c r="G17570" s="102" t="s">
        <v>28044</v>
      </c>
      <c r="H17570" s="102">
        <v>45746</v>
      </c>
      <c r="I17570" s="102" t="s">
        <v>243</v>
      </c>
      <c r="J17570" s="102" t="s">
        <v>2</v>
      </c>
      <c r="K17570" s="102" t="s">
        <v>1</v>
      </c>
      <c r="L17570" s="102" t="s">
        <v>23</v>
      </c>
      <c r="M17570" s="102" t="s">
        <v>1074</v>
      </c>
      <c r="N17570" s="102">
        <v>7</v>
      </c>
      <c r="O17570" s="102" t="s">
        <v>26235</v>
      </c>
    </row>
    <row r="17571" spans="1:15" x14ac:dyDescent="0.25">
      <c r="A17571" s="102" t="s">
        <v>4010</v>
      </c>
      <c r="B17571" s="103" t="s">
        <v>28045</v>
      </c>
      <c r="C17571" s="103" t="s">
        <v>277</v>
      </c>
      <c r="D17571" s="102" t="s">
        <v>288</v>
      </c>
      <c r="E17571" s="102" t="s">
        <v>275</v>
      </c>
      <c r="F17571" s="102" t="s">
        <v>28046</v>
      </c>
      <c r="G17571" s="102" t="s">
        <v>28047</v>
      </c>
      <c r="H17571" s="102">
        <v>45746</v>
      </c>
      <c r="I17571" s="102" t="s">
        <v>243</v>
      </c>
      <c r="J17571" s="102" t="s">
        <v>2</v>
      </c>
      <c r="K17571" s="102" t="s">
        <v>1</v>
      </c>
      <c r="L17571" s="102" t="s">
        <v>23</v>
      </c>
      <c r="M17571" s="102" t="s">
        <v>1074</v>
      </c>
      <c r="N17571" s="102">
        <v>7</v>
      </c>
      <c r="O17571" s="102" t="s">
        <v>26235</v>
      </c>
    </row>
    <row r="17572" spans="1:15" x14ac:dyDescent="0.25">
      <c r="A17572" s="102" t="s">
        <v>28048</v>
      </c>
      <c r="B17572" s="103" t="s">
        <v>25476</v>
      </c>
      <c r="C17572" s="103" t="s">
        <v>1082</v>
      </c>
      <c r="D17572" s="102" t="s">
        <v>288</v>
      </c>
      <c r="E17572" s="102" t="s">
        <v>275</v>
      </c>
      <c r="F17572" s="102" t="s">
        <v>28049</v>
      </c>
      <c r="G17572" s="102" t="s">
        <v>28050</v>
      </c>
      <c r="H17572" s="102">
        <v>45746</v>
      </c>
      <c r="I17572" s="102" t="s">
        <v>243</v>
      </c>
      <c r="J17572" s="102" t="s">
        <v>2</v>
      </c>
      <c r="K17572" s="102" t="s">
        <v>1</v>
      </c>
      <c r="L17572" s="102" t="s">
        <v>23</v>
      </c>
      <c r="M17572" s="102" t="s">
        <v>1082</v>
      </c>
      <c r="N17572" s="102">
        <v>7</v>
      </c>
      <c r="O17572" s="102" t="s">
        <v>26235</v>
      </c>
    </row>
    <row r="17573" spans="1:15" x14ac:dyDescent="0.25">
      <c r="A17573" s="102" t="s">
        <v>28048</v>
      </c>
      <c r="B17573" s="103" t="s">
        <v>1148</v>
      </c>
      <c r="C17573" s="103" t="s">
        <v>274</v>
      </c>
      <c r="D17573" s="102" t="s">
        <v>288</v>
      </c>
      <c r="E17573" s="102" t="s">
        <v>275</v>
      </c>
      <c r="F17573" s="102" t="s">
        <v>28051</v>
      </c>
      <c r="G17573" s="102" t="s">
        <v>19325</v>
      </c>
      <c r="H17573" s="102">
        <v>45746</v>
      </c>
      <c r="I17573" s="102" t="s">
        <v>243</v>
      </c>
      <c r="J17573" s="102" t="s">
        <v>2</v>
      </c>
      <c r="K17573" s="102" t="s">
        <v>1</v>
      </c>
      <c r="L17573" s="102" t="s">
        <v>23</v>
      </c>
      <c r="M17573" s="102" t="s">
        <v>1074</v>
      </c>
      <c r="N17573" s="102">
        <v>7</v>
      </c>
      <c r="O17573" s="102" t="s">
        <v>26235</v>
      </c>
    </row>
    <row r="17574" spans="1:15" x14ac:dyDescent="0.25">
      <c r="A17574" s="102" t="s">
        <v>28048</v>
      </c>
      <c r="B17574" s="103" t="s">
        <v>19118</v>
      </c>
      <c r="C17574" s="103" t="s">
        <v>1082</v>
      </c>
      <c r="D17574" s="102" t="s">
        <v>288</v>
      </c>
      <c r="E17574" s="102" t="s">
        <v>275</v>
      </c>
      <c r="F17574" s="102" t="s">
        <v>28052</v>
      </c>
      <c r="G17574" s="102" t="s">
        <v>28050</v>
      </c>
      <c r="H17574" s="102">
        <v>45746</v>
      </c>
      <c r="I17574" s="102" t="s">
        <v>243</v>
      </c>
      <c r="J17574" s="102" t="s">
        <v>2</v>
      </c>
      <c r="K17574" s="102" t="s">
        <v>1</v>
      </c>
      <c r="L17574" s="102" t="s">
        <v>23</v>
      </c>
      <c r="M17574" s="102" t="s">
        <v>1082</v>
      </c>
      <c r="N17574" s="102">
        <v>7</v>
      </c>
      <c r="O17574" s="102" t="s">
        <v>26235</v>
      </c>
    </row>
    <row r="17575" spans="1:15" x14ac:dyDescent="0.25">
      <c r="A17575" s="102" t="s">
        <v>28053</v>
      </c>
      <c r="B17575" s="103" t="s">
        <v>1652</v>
      </c>
      <c r="C17575" s="103" t="s">
        <v>277</v>
      </c>
      <c r="D17575" s="102" t="s">
        <v>288</v>
      </c>
      <c r="E17575" s="102" t="s">
        <v>275</v>
      </c>
      <c r="F17575" s="102" t="s">
        <v>28054</v>
      </c>
      <c r="G17575" s="102" t="s">
        <v>28055</v>
      </c>
      <c r="H17575" s="102">
        <v>45746</v>
      </c>
      <c r="I17575" s="102" t="s">
        <v>243</v>
      </c>
      <c r="J17575" s="102" t="s">
        <v>2</v>
      </c>
      <c r="K17575" s="102" t="s">
        <v>1</v>
      </c>
      <c r="L17575" s="102" t="s">
        <v>23</v>
      </c>
      <c r="M17575" s="102" t="s">
        <v>1074</v>
      </c>
      <c r="N17575" s="102">
        <v>7</v>
      </c>
      <c r="O17575" s="102" t="s">
        <v>26235</v>
      </c>
    </row>
    <row r="17576" spans="1:15" x14ac:dyDescent="0.25">
      <c r="A17576" s="102" t="s">
        <v>1889</v>
      </c>
      <c r="B17576" s="103" t="s">
        <v>1248</v>
      </c>
      <c r="C17576" s="103" t="s">
        <v>277</v>
      </c>
      <c r="D17576" s="102" t="s">
        <v>288</v>
      </c>
      <c r="E17576" s="102" t="s">
        <v>275</v>
      </c>
      <c r="F17576" s="102" t="s">
        <v>20713</v>
      </c>
      <c r="G17576" s="102" t="s">
        <v>28056</v>
      </c>
      <c r="H17576" s="102">
        <v>45746</v>
      </c>
      <c r="I17576" s="102" t="s">
        <v>243</v>
      </c>
      <c r="J17576" s="102" t="s">
        <v>2</v>
      </c>
      <c r="K17576" s="102" t="s">
        <v>1</v>
      </c>
      <c r="L17576" s="102" t="s">
        <v>23</v>
      </c>
      <c r="M17576" s="102" t="s">
        <v>1074</v>
      </c>
      <c r="N17576" s="102">
        <v>7</v>
      </c>
      <c r="O17576" s="102" t="s">
        <v>26235</v>
      </c>
    </row>
    <row r="17577" spans="1:15" x14ac:dyDescent="0.25">
      <c r="A17577" s="102" t="s">
        <v>1276</v>
      </c>
      <c r="B17577" s="103" t="s">
        <v>2595</v>
      </c>
      <c r="C17577" s="103" t="s">
        <v>274</v>
      </c>
      <c r="D17577" s="102" t="s">
        <v>288</v>
      </c>
      <c r="E17577" s="102" t="s">
        <v>275</v>
      </c>
      <c r="F17577" s="102" t="s">
        <v>28057</v>
      </c>
      <c r="G17577" s="102" t="s">
        <v>28058</v>
      </c>
      <c r="H17577" s="102">
        <v>45746</v>
      </c>
      <c r="I17577" s="102" t="s">
        <v>243</v>
      </c>
      <c r="J17577" s="102" t="s">
        <v>2</v>
      </c>
      <c r="K17577" s="102" t="s">
        <v>1</v>
      </c>
      <c r="L17577" s="102" t="s">
        <v>23</v>
      </c>
      <c r="M17577" s="102" t="s">
        <v>1074</v>
      </c>
      <c r="N17577" s="102">
        <v>7</v>
      </c>
      <c r="O17577" s="102" t="s">
        <v>26235</v>
      </c>
    </row>
    <row r="17578" spans="1:15" x14ac:dyDescent="0.25">
      <c r="A17578" s="102" t="s">
        <v>1276</v>
      </c>
      <c r="B17578" s="103" t="s">
        <v>1764</v>
      </c>
      <c r="C17578" s="103" t="s">
        <v>274</v>
      </c>
      <c r="D17578" s="102" t="s">
        <v>288</v>
      </c>
      <c r="E17578" s="102" t="s">
        <v>275</v>
      </c>
      <c r="F17578" s="102" t="s">
        <v>15493</v>
      </c>
      <c r="G17578" s="102" t="s">
        <v>28059</v>
      </c>
      <c r="H17578" s="102">
        <v>45746</v>
      </c>
      <c r="I17578" s="102" t="s">
        <v>243</v>
      </c>
      <c r="J17578" s="102" t="s">
        <v>2</v>
      </c>
      <c r="K17578" s="102" t="s">
        <v>1</v>
      </c>
      <c r="L17578" s="102" t="s">
        <v>23</v>
      </c>
      <c r="M17578" s="102" t="s">
        <v>1074</v>
      </c>
      <c r="N17578" s="102">
        <v>7</v>
      </c>
      <c r="O17578" s="102" t="s">
        <v>26235</v>
      </c>
    </row>
    <row r="17579" spans="1:15" x14ac:dyDescent="0.25">
      <c r="A17579" s="102" t="s">
        <v>28060</v>
      </c>
      <c r="B17579" s="103" t="s">
        <v>3514</v>
      </c>
      <c r="C17579" s="103" t="s">
        <v>277</v>
      </c>
      <c r="D17579" s="102" t="s">
        <v>288</v>
      </c>
      <c r="E17579" s="102" t="s">
        <v>275</v>
      </c>
      <c r="F17579" s="102" t="s">
        <v>28061</v>
      </c>
      <c r="G17579" s="102" t="s">
        <v>23776</v>
      </c>
      <c r="H17579" s="102">
        <v>45746</v>
      </c>
      <c r="I17579" s="102" t="s">
        <v>243</v>
      </c>
      <c r="J17579" s="102" t="s">
        <v>2</v>
      </c>
      <c r="K17579" s="102" t="s">
        <v>1</v>
      </c>
      <c r="L17579" s="102" t="s">
        <v>23</v>
      </c>
      <c r="M17579" s="102" t="s">
        <v>1074</v>
      </c>
      <c r="N17579" s="102">
        <v>7</v>
      </c>
      <c r="O17579" s="102" t="s">
        <v>26235</v>
      </c>
    </row>
    <row r="17580" spans="1:15" x14ac:dyDescent="0.25">
      <c r="A17580" s="102" t="s">
        <v>4019</v>
      </c>
      <c r="B17580" s="103" t="s">
        <v>1652</v>
      </c>
      <c r="C17580" s="103" t="s">
        <v>1180</v>
      </c>
      <c r="D17580" s="102" t="s">
        <v>288</v>
      </c>
      <c r="E17580" s="102" t="s">
        <v>275</v>
      </c>
      <c r="F17580" s="102" t="s">
        <v>28062</v>
      </c>
      <c r="G17580" s="102" t="s">
        <v>28063</v>
      </c>
      <c r="H17580" s="102">
        <v>45746</v>
      </c>
      <c r="I17580" s="102" t="s">
        <v>243</v>
      </c>
      <c r="J17580" s="102" t="s">
        <v>2</v>
      </c>
      <c r="K17580" s="102" t="s">
        <v>1</v>
      </c>
      <c r="L17580" s="102" t="s">
        <v>23</v>
      </c>
      <c r="M17580" s="102" t="s">
        <v>1180</v>
      </c>
      <c r="N17580" s="102">
        <v>7</v>
      </c>
      <c r="O17580" s="102" t="s">
        <v>26235</v>
      </c>
    </row>
    <row r="17581" spans="1:15" x14ac:dyDescent="0.25">
      <c r="A17581" s="102" t="s">
        <v>4019</v>
      </c>
      <c r="B17581" s="103" t="s">
        <v>2204</v>
      </c>
      <c r="C17581" s="103" t="s">
        <v>274</v>
      </c>
      <c r="D17581" s="102" t="s">
        <v>288</v>
      </c>
      <c r="E17581" s="102" t="s">
        <v>275</v>
      </c>
      <c r="F17581" s="102" t="s">
        <v>28064</v>
      </c>
      <c r="G17581" s="102" t="s">
        <v>23776</v>
      </c>
      <c r="H17581" s="102">
        <v>45746</v>
      </c>
      <c r="I17581" s="102" t="s">
        <v>243</v>
      </c>
      <c r="J17581" s="102" t="s">
        <v>2</v>
      </c>
      <c r="K17581" s="102" t="s">
        <v>1</v>
      </c>
      <c r="L17581" s="102" t="s">
        <v>23</v>
      </c>
      <c r="M17581" s="102" t="s">
        <v>1074</v>
      </c>
      <c r="N17581" s="102">
        <v>7</v>
      </c>
      <c r="O17581" s="102" t="s">
        <v>26235</v>
      </c>
    </row>
    <row r="17582" spans="1:15" x14ac:dyDescent="0.25">
      <c r="A17582" s="102" t="s">
        <v>28065</v>
      </c>
      <c r="B17582" s="103" t="s">
        <v>28066</v>
      </c>
      <c r="C17582" s="103" t="s">
        <v>277</v>
      </c>
      <c r="D17582" s="102" t="s">
        <v>288</v>
      </c>
      <c r="E17582" s="102" t="s">
        <v>275</v>
      </c>
      <c r="F17582" s="102" t="s">
        <v>28067</v>
      </c>
      <c r="G17582" s="102" t="s">
        <v>28068</v>
      </c>
      <c r="H17582" s="102">
        <v>45746</v>
      </c>
      <c r="I17582" s="102" t="s">
        <v>243</v>
      </c>
      <c r="J17582" s="102" t="s">
        <v>2</v>
      </c>
      <c r="K17582" s="102" t="s">
        <v>1</v>
      </c>
      <c r="L17582" s="102" t="s">
        <v>23</v>
      </c>
      <c r="M17582" s="102" t="s">
        <v>1074</v>
      </c>
      <c r="N17582" s="102">
        <v>7</v>
      </c>
      <c r="O17582" s="102" t="s">
        <v>26235</v>
      </c>
    </row>
    <row r="17583" spans="1:15" x14ac:dyDescent="0.25">
      <c r="A17583" s="102" t="s">
        <v>28069</v>
      </c>
      <c r="B17583" s="103" t="s">
        <v>1214</v>
      </c>
      <c r="C17583" s="103" t="s">
        <v>277</v>
      </c>
      <c r="D17583" s="102" t="s">
        <v>288</v>
      </c>
      <c r="E17583" s="102" t="s">
        <v>275</v>
      </c>
      <c r="F17583" s="102" t="s">
        <v>28070</v>
      </c>
      <c r="G17583" s="102" t="s">
        <v>23776</v>
      </c>
      <c r="H17583" s="102">
        <v>45746</v>
      </c>
      <c r="I17583" s="102" t="s">
        <v>243</v>
      </c>
      <c r="J17583" s="102" t="s">
        <v>2</v>
      </c>
      <c r="K17583" s="102" t="s">
        <v>1</v>
      </c>
      <c r="L17583" s="102" t="s">
        <v>23</v>
      </c>
      <c r="M17583" s="102" t="s">
        <v>1074</v>
      </c>
      <c r="N17583" s="102">
        <v>7</v>
      </c>
      <c r="O17583" s="102" t="s">
        <v>26235</v>
      </c>
    </row>
    <row r="17584" spans="1:15" x14ac:dyDescent="0.25">
      <c r="A17584" s="102" t="s">
        <v>28071</v>
      </c>
      <c r="B17584" s="103" t="s">
        <v>1270</v>
      </c>
      <c r="C17584" s="103" t="s">
        <v>277</v>
      </c>
      <c r="D17584" s="102" t="s">
        <v>28072</v>
      </c>
      <c r="E17584" s="102" t="s">
        <v>276</v>
      </c>
      <c r="F17584" s="102" t="s">
        <v>28073</v>
      </c>
      <c r="H17584" s="102">
        <v>45752</v>
      </c>
      <c r="I17584" s="102" t="s">
        <v>289</v>
      </c>
      <c r="J17584" s="102" t="s">
        <v>291</v>
      </c>
      <c r="K17584" s="102" t="s">
        <v>1</v>
      </c>
      <c r="L17584" s="102" t="s">
        <v>290</v>
      </c>
      <c r="M17584" s="102" t="s">
        <v>1074</v>
      </c>
      <c r="N17584" s="102">
        <v>6</v>
      </c>
      <c r="O17584" s="102" t="s">
        <v>26235</v>
      </c>
    </row>
    <row r="17585" spans="1:15" x14ac:dyDescent="0.25">
      <c r="A17585" s="102" t="s">
        <v>28074</v>
      </c>
      <c r="B17585" s="103" t="s">
        <v>1347</v>
      </c>
      <c r="C17585" s="103" t="s">
        <v>274</v>
      </c>
      <c r="D17585" s="102" t="s">
        <v>288</v>
      </c>
      <c r="E17585" s="102" t="s">
        <v>275</v>
      </c>
      <c r="F17585" s="102" t="s">
        <v>28075</v>
      </c>
      <c r="G17585" s="102" t="s">
        <v>17610</v>
      </c>
      <c r="H17585" s="102">
        <v>45752</v>
      </c>
      <c r="I17585" s="102" t="s">
        <v>289</v>
      </c>
      <c r="J17585" s="102" t="s">
        <v>291</v>
      </c>
      <c r="K17585" s="102" t="s">
        <v>1</v>
      </c>
      <c r="L17585" s="102" t="s">
        <v>290</v>
      </c>
      <c r="M17585" s="102" t="s">
        <v>1074</v>
      </c>
      <c r="N17585" s="102">
        <v>6</v>
      </c>
      <c r="O17585" s="102" t="s">
        <v>26235</v>
      </c>
    </row>
    <row r="17586" spans="1:15" x14ac:dyDescent="0.25">
      <c r="A17586" s="102" t="s">
        <v>28074</v>
      </c>
      <c r="B17586" s="103" t="s">
        <v>2189</v>
      </c>
      <c r="C17586" s="103" t="s">
        <v>1082</v>
      </c>
      <c r="D17586" s="102" t="s">
        <v>288</v>
      </c>
      <c r="E17586" s="102" t="s">
        <v>275</v>
      </c>
      <c r="F17586" s="102" t="s">
        <v>28076</v>
      </c>
      <c r="G17586" s="102" t="s">
        <v>28077</v>
      </c>
      <c r="H17586" s="102">
        <v>45752</v>
      </c>
      <c r="I17586" s="102" t="s">
        <v>289</v>
      </c>
      <c r="J17586" s="102" t="s">
        <v>291</v>
      </c>
      <c r="K17586" s="102" t="s">
        <v>1</v>
      </c>
      <c r="L17586" s="102" t="s">
        <v>290</v>
      </c>
      <c r="M17586" s="102" t="s">
        <v>1082</v>
      </c>
      <c r="N17586" s="102">
        <v>6</v>
      </c>
      <c r="O17586" s="102" t="s">
        <v>26235</v>
      </c>
    </row>
    <row r="17587" spans="1:15" x14ac:dyDescent="0.25">
      <c r="A17587" s="102" t="s">
        <v>28078</v>
      </c>
      <c r="B17587" s="103" t="s">
        <v>22552</v>
      </c>
      <c r="C17587" s="103" t="s">
        <v>277</v>
      </c>
      <c r="D17587" s="102" t="s">
        <v>296</v>
      </c>
      <c r="E17587" s="102" t="s">
        <v>275</v>
      </c>
      <c r="F17587" s="102" t="s">
        <v>28079</v>
      </c>
      <c r="H17587" s="102">
        <v>45752</v>
      </c>
      <c r="I17587" s="102" t="s">
        <v>289</v>
      </c>
      <c r="J17587" s="102" t="s">
        <v>291</v>
      </c>
      <c r="K17587" s="102" t="s">
        <v>1</v>
      </c>
      <c r="L17587" s="102" t="s">
        <v>290</v>
      </c>
      <c r="M17587" s="102" t="s">
        <v>1074</v>
      </c>
      <c r="N17587" s="102">
        <v>6</v>
      </c>
      <c r="O17587" s="102" t="s">
        <v>26235</v>
      </c>
    </row>
    <row r="17588" spans="1:15" x14ac:dyDescent="0.25">
      <c r="A17588" s="102" t="s">
        <v>28080</v>
      </c>
      <c r="B17588" s="103" t="s">
        <v>2567</v>
      </c>
      <c r="C17588" s="103" t="s">
        <v>277</v>
      </c>
      <c r="D17588" s="102" t="s">
        <v>282</v>
      </c>
      <c r="E17588" s="102" t="s">
        <v>275</v>
      </c>
      <c r="F17588" s="102" t="s">
        <v>28081</v>
      </c>
      <c r="H17588" s="102">
        <v>45752</v>
      </c>
      <c r="I17588" s="102" t="s">
        <v>289</v>
      </c>
      <c r="J17588" s="102" t="s">
        <v>291</v>
      </c>
      <c r="K17588" s="102" t="s">
        <v>1</v>
      </c>
      <c r="L17588" s="102" t="s">
        <v>290</v>
      </c>
      <c r="M17588" s="102" t="s">
        <v>1074</v>
      </c>
      <c r="N17588" s="102">
        <v>6</v>
      </c>
      <c r="O17588" s="102" t="s">
        <v>26235</v>
      </c>
    </row>
    <row r="17589" spans="1:15" x14ac:dyDescent="0.25">
      <c r="A17589" s="102" t="s">
        <v>17853</v>
      </c>
      <c r="B17589" s="103" t="s">
        <v>3058</v>
      </c>
      <c r="C17589" s="103" t="s">
        <v>1360</v>
      </c>
      <c r="D17589" s="102" t="s">
        <v>732</v>
      </c>
      <c r="E17589" s="102" t="s">
        <v>275</v>
      </c>
      <c r="F17589" s="102" t="s">
        <v>28082</v>
      </c>
      <c r="G17589" s="102" t="s">
        <v>28083</v>
      </c>
      <c r="H17589" s="102">
        <v>45752</v>
      </c>
      <c r="I17589" s="102" t="s">
        <v>289</v>
      </c>
      <c r="J17589" s="102" t="s">
        <v>291</v>
      </c>
      <c r="K17589" s="102" t="s">
        <v>1</v>
      </c>
      <c r="L17589" s="102" t="s">
        <v>290</v>
      </c>
      <c r="M17589" s="102" t="s">
        <v>1074</v>
      </c>
      <c r="N17589" s="102">
        <v>6</v>
      </c>
      <c r="O17589" s="102" t="s">
        <v>26235</v>
      </c>
    </row>
    <row r="17590" spans="1:15" x14ac:dyDescent="0.25">
      <c r="A17590" s="102" t="s">
        <v>17433</v>
      </c>
      <c r="B17590" s="103" t="s">
        <v>1304</v>
      </c>
      <c r="C17590" s="103" t="s">
        <v>274</v>
      </c>
      <c r="D17590" s="102" t="s">
        <v>28072</v>
      </c>
      <c r="E17590" s="102" t="s">
        <v>275</v>
      </c>
      <c r="F17590" s="102" t="s">
        <v>28084</v>
      </c>
      <c r="H17590" s="102">
        <v>45752</v>
      </c>
      <c r="I17590" s="102" t="s">
        <v>289</v>
      </c>
      <c r="J17590" s="102" t="s">
        <v>291</v>
      </c>
      <c r="K17590" s="102" t="s">
        <v>1</v>
      </c>
      <c r="L17590" s="102" t="s">
        <v>290</v>
      </c>
      <c r="M17590" s="102" t="s">
        <v>1074</v>
      </c>
      <c r="N17590" s="102">
        <v>6</v>
      </c>
      <c r="O17590" s="102" t="s">
        <v>26235</v>
      </c>
    </row>
    <row r="17591" spans="1:15" x14ac:dyDescent="0.25">
      <c r="A17591" s="102" t="s">
        <v>28085</v>
      </c>
      <c r="B17591" s="103" t="s">
        <v>15837</v>
      </c>
      <c r="C17591" s="103" t="s">
        <v>274</v>
      </c>
      <c r="D17591" s="102" t="s">
        <v>296</v>
      </c>
      <c r="E17591" s="102" t="s">
        <v>275</v>
      </c>
      <c r="F17591" s="102" t="s">
        <v>28086</v>
      </c>
      <c r="H17591" s="102">
        <v>45752</v>
      </c>
      <c r="I17591" s="102" t="s">
        <v>289</v>
      </c>
      <c r="J17591" s="102" t="s">
        <v>291</v>
      </c>
      <c r="K17591" s="102" t="s">
        <v>1</v>
      </c>
      <c r="L17591" s="102" t="s">
        <v>290</v>
      </c>
      <c r="M17591" s="102" t="s">
        <v>1074</v>
      </c>
      <c r="N17591" s="102">
        <v>6</v>
      </c>
      <c r="O17591" s="102" t="s">
        <v>26235</v>
      </c>
    </row>
    <row r="17592" spans="1:15" x14ac:dyDescent="0.25">
      <c r="A17592" s="102" t="s">
        <v>28085</v>
      </c>
      <c r="B17592" s="103" t="s">
        <v>20860</v>
      </c>
      <c r="C17592" s="103" t="s">
        <v>277</v>
      </c>
      <c r="D17592" s="102" t="s">
        <v>296</v>
      </c>
      <c r="E17592" s="102" t="s">
        <v>275</v>
      </c>
      <c r="F17592" s="102" t="s">
        <v>28087</v>
      </c>
      <c r="H17592" s="102">
        <v>45752</v>
      </c>
      <c r="I17592" s="102" t="s">
        <v>289</v>
      </c>
      <c r="J17592" s="102" t="s">
        <v>291</v>
      </c>
      <c r="K17592" s="102" t="s">
        <v>1</v>
      </c>
      <c r="L17592" s="102" t="s">
        <v>290</v>
      </c>
      <c r="M17592" s="102" t="s">
        <v>1074</v>
      </c>
      <c r="N17592" s="102">
        <v>6</v>
      </c>
      <c r="O17592" s="102" t="s">
        <v>26235</v>
      </c>
    </row>
    <row r="17593" spans="1:15" x14ac:dyDescent="0.25">
      <c r="A17593" s="102" t="s">
        <v>28088</v>
      </c>
      <c r="B17593" s="103" t="s">
        <v>28089</v>
      </c>
      <c r="C17593" s="103" t="s">
        <v>274</v>
      </c>
      <c r="D17593" s="102" t="s">
        <v>282</v>
      </c>
      <c r="E17593" s="102" t="s">
        <v>275</v>
      </c>
      <c r="F17593" s="102" t="s">
        <v>28090</v>
      </c>
      <c r="H17593" s="102">
        <v>45752</v>
      </c>
      <c r="I17593" s="102" t="s">
        <v>289</v>
      </c>
      <c r="J17593" s="102" t="s">
        <v>291</v>
      </c>
      <c r="K17593" s="102" t="s">
        <v>1</v>
      </c>
      <c r="L17593" s="102" t="s">
        <v>290</v>
      </c>
      <c r="M17593" s="102" t="s">
        <v>1074</v>
      </c>
      <c r="N17593" s="102">
        <v>6</v>
      </c>
      <c r="O17593" s="102" t="s">
        <v>26235</v>
      </c>
    </row>
    <row r="17594" spans="1:15" x14ac:dyDescent="0.25">
      <c r="A17594" s="102" t="s">
        <v>28091</v>
      </c>
      <c r="B17594" s="103" t="s">
        <v>17108</v>
      </c>
      <c r="C17594" s="103" t="s">
        <v>277</v>
      </c>
      <c r="D17594" s="102" t="s">
        <v>296</v>
      </c>
      <c r="E17594" s="102" t="s">
        <v>275</v>
      </c>
      <c r="F17594" s="102" t="s">
        <v>28092</v>
      </c>
      <c r="H17594" s="102">
        <v>45752</v>
      </c>
      <c r="I17594" s="102" t="s">
        <v>289</v>
      </c>
      <c r="J17594" s="102" t="s">
        <v>291</v>
      </c>
      <c r="K17594" s="102" t="s">
        <v>1</v>
      </c>
      <c r="L17594" s="102" t="s">
        <v>290</v>
      </c>
      <c r="M17594" s="102" t="s">
        <v>1074</v>
      </c>
      <c r="N17594" s="102">
        <v>6</v>
      </c>
      <c r="O17594" s="102" t="s">
        <v>26235</v>
      </c>
    </row>
    <row r="17595" spans="1:15" x14ac:dyDescent="0.25">
      <c r="A17595" s="102" t="s">
        <v>13359</v>
      </c>
      <c r="B17595" s="103" t="s">
        <v>1895</v>
      </c>
      <c r="C17595" s="103" t="s">
        <v>274</v>
      </c>
      <c r="D17595" s="102" t="s">
        <v>152</v>
      </c>
      <c r="E17595" s="102" t="s">
        <v>275</v>
      </c>
      <c r="F17595" s="102" t="s">
        <v>28093</v>
      </c>
      <c r="H17595" s="102">
        <v>45752</v>
      </c>
      <c r="I17595" s="102" t="s">
        <v>289</v>
      </c>
      <c r="J17595" s="102" t="s">
        <v>291</v>
      </c>
      <c r="K17595" s="102" t="s">
        <v>1</v>
      </c>
      <c r="L17595" s="102" t="s">
        <v>290</v>
      </c>
      <c r="M17595" s="102" t="s">
        <v>1074</v>
      </c>
      <c r="N17595" s="102">
        <v>6</v>
      </c>
      <c r="O17595" s="102" t="s">
        <v>26235</v>
      </c>
    </row>
    <row r="17596" spans="1:15" x14ac:dyDescent="0.25">
      <c r="A17596" s="102" t="s">
        <v>28094</v>
      </c>
      <c r="B17596" s="103" t="s">
        <v>1122</v>
      </c>
      <c r="C17596" s="103" t="s">
        <v>274</v>
      </c>
      <c r="D17596" s="102" t="s">
        <v>28072</v>
      </c>
      <c r="E17596" s="102" t="s">
        <v>276</v>
      </c>
      <c r="F17596" s="102" t="s">
        <v>28095</v>
      </c>
      <c r="H17596" s="102">
        <v>45752</v>
      </c>
      <c r="I17596" s="102" t="s">
        <v>289</v>
      </c>
      <c r="J17596" s="102" t="s">
        <v>291</v>
      </c>
      <c r="K17596" s="102" t="s">
        <v>1</v>
      </c>
      <c r="L17596" s="102" t="s">
        <v>290</v>
      </c>
      <c r="M17596" s="102" t="s">
        <v>1074</v>
      </c>
      <c r="N17596" s="102">
        <v>6</v>
      </c>
      <c r="O17596" s="102" t="s">
        <v>26235</v>
      </c>
    </row>
    <row r="17597" spans="1:15" x14ac:dyDescent="0.25">
      <c r="A17597" s="102" t="s">
        <v>28094</v>
      </c>
      <c r="B17597" s="103" t="s">
        <v>1268</v>
      </c>
      <c r="C17597" s="103" t="s">
        <v>3461</v>
      </c>
      <c r="D17597" s="102" t="s">
        <v>28072</v>
      </c>
      <c r="E17597" s="102" t="s">
        <v>276</v>
      </c>
      <c r="F17597" s="102" t="s">
        <v>28096</v>
      </c>
      <c r="H17597" s="102">
        <v>45752</v>
      </c>
      <c r="I17597" s="102" t="s">
        <v>289</v>
      </c>
      <c r="J17597" s="102" t="s">
        <v>291</v>
      </c>
      <c r="K17597" s="102" t="s">
        <v>1</v>
      </c>
      <c r="L17597" s="102" t="s">
        <v>290</v>
      </c>
      <c r="M17597" s="102" t="s">
        <v>1082</v>
      </c>
      <c r="N17597" s="102">
        <v>6</v>
      </c>
      <c r="O17597" s="102" t="s">
        <v>26235</v>
      </c>
    </row>
    <row r="17598" spans="1:15" x14ac:dyDescent="0.25">
      <c r="A17598" s="102" t="s">
        <v>16843</v>
      </c>
      <c r="B17598" s="103" t="s">
        <v>28097</v>
      </c>
      <c r="C17598" s="103" t="s">
        <v>1118</v>
      </c>
      <c r="D17598" s="102" t="s">
        <v>732</v>
      </c>
      <c r="E17598" s="102" t="s">
        <v>275</v>
      </c>
      <c r="F17598" s="102" t="s">
        <v>28098</v>
      </c>
      <c r="G17598" s="102" t="s">
        <v>28099</v>
      </c>
      <c r="H17598" s="102">
        <v>45752</v>
      </c>
      <c r="I17598" s="102" t="s">
        <v>289</v>
      </c>
      <c r="J17598" s="102" t="s">
        <v>291</v>
      </c>
      <c r="K17598" s="102" t="s">
        <v>1</v>
      </c>
      <c r="L17598" s="102" t="s">
        <v>290</v>
      </c>
      <c r="M17598" s="102" t="s">
        <v>1074</v>
      </c>
      <c r="N17598" s="102">
        <v>6</v>
      </c>
      <c r="O17598" s="102" t="s">
        <v>26235</v>
      </c>
    </row>
    <row r="17599" spans="1:15" x14ac:dyDescent="0.25">
      <c r="A17599" s="102" t="s">
        <v>28100</v>
      </c>
      <c r="B17599" s="103" t="s">
        <v>15783</v>
      </c>
      <c r="C17599" s="103" t="s">
        <v>1082</v>
      </c>
      <c r="D17599" s="102" t="s">
        <v>732</v>
      </c>
      <c r="E17599" s="102" t="s">
        <v>275</v>
      </c>
      <c r="F17599" s="102" t="s">
        <v>28101</v>
      </c>
      <c r="G17599" s="102" t="s">
        <v>28102</v>
      </c>
      <c r="H17599" s="102">
        <v>45752</v>
      </c>
      <c r="I17599" s="102" t="s">
        <v>289</v>
      </c>
      <c r="J17599" s="102" t="s">
        <v>291</v>
      </c>
      <c r="K17599" s="102" t="s">
        <v>1</v>
      </c>
      <c r="L17599" s="102" t="s">
        <v>290</v>
      </c>
      <c r="M17599" s="102" t="s">
        <v>1082</v>
      </c>
      <c r="N17599" s="102">
        <v>6</v>
      </c>
      <c r="O17599" s="102" t="s">
        <v>26235</v>
      </c>
    </row>
    <row r="17600" spans="1:15" x14ac:dyDescent="0.25">
      <c r="A17600" s="102" t="s">
        <v>28100</v>
      </c>
      <c r="B17600" s="103" t="s">
        <v>14708</v>
      </c>
      <c r="C17600" s="103" t="s">
        <v>1360</v>
      </c>
      <c r="D17600" s="102" t="s">
        <v>732</v>
      </c>
      <c r="E17600" s="102" t="s">
        <v>275</v>
      </c>
      <c r="F17600" s="102" t="s">
        <v>28103</v>
      </c>
      <c r="G17600" s="102" t="s">
        <v>28104</v>
      </c>
      <c r="H17600" s="102">
        <v>45752</v>
      </c>
      <c r="I17600" s="102" t="s">
        <v>289</v>
      </c>
      <c r="J17600" s="102" t="s">
        <v>291</v>
      </c>
      <c r="K17600" s="102" t="s">
        <v>1</v>
      </c>
      <c r="L17600" s="102" t="s">
        <v>290</v>
      </c>
      <c r="M17600" s="102" t="s">
        <v>1074</v>
      </c>
      <c r="N17600" s="102">
        <v>6</v>
      </c>
      <c r="O17600" s="102" t="s">
        <v>26235</v>
      </c>
    </row>
    <row r="17601" spans="1:15" x14ac:dyDescent="0.25">
      <c r="A17601" s="102" t="s">
        <v>28100</v>
      </c>
      <c r="B17601" s="103" t="s">
        <v>14708</v>
      </c>
      <c r="C17601" s="103" t="s">
        <v>1180</v>
      </c>
      <c r="D17601" s="102" t="s">
        <v>732</v>
      </c>
      <c r="E17601" s="102" t="s">
        <v>275</v>
      </c>
      <c r="F17601" s="102" t="s">
        <v>28103</v>
      </c>
      <c r="G17601" s="102" t="s">
        <v>28105</v>
      </c>
      <c r="H17601" s="102">
        <v>45752</v>
      </c>
      <c r="I17601" s="102" t="s">
        <v>289</v>
      </c>
      <c r="J17601" s="102" t="s">
        <v>291</v>
      </c>
      <c r="K17601" s="102" t="s">
        <v>1</v>
      </c>
      <c r="L17601" s="102" t="s">
        <v>290</v>
      </c>
      <c r="M17601" s="102" t="s">
        <v>1180</v>
      </c>
      <c r="N17601" s="102">
        <v>6</v>
      </c>
      <c r="O17601" s="102" t="s">
        <v>26235</v>
      </c>
    </row>
    <row r="17602" spans="1:15" x14ac:dyDescent="0.25">
      <c r="A17602" s="102" t="s">
        <v>28100</v>
      </c>
      <c r="B17602" s="103" t="s">
        <v>14188</v>
      </c>
      <c r="C17602" s="103" t="s">
        <v>1360</v>
      </c>
      <c r="D17602" s="102" t="s">
        <v>732</v>
      </c>
      <c r="E17602" s="102" t="s">
        <v>275</v>
      </c>
      <c r="F17602" s="102" t="s">
        <v>28106</v>
      </c>
      <c r="G17602" s="102" t="s">
        <v>28107</v>
      </c>
      <c r="H17602" s="102">
        <v>45752</v>
      </c>
      <c r="I17602" s="102" t="s">
        <v>289</v>
      </c>
      <c r="J17602" s="102" t="s">
        <v>291</v>
      </c>
      <c r="K17602" s="102" t="s">
        <v>1</v>
      </c>
      <c r="L17602" s="102" t="s">
        <v>290</v>
      </c>
      <c r="M17602" s="102" t="s">
        <v>1074</v>
      </c>
      <c r="N17602" s="102">
        <v>6</v>
      </c>
      <c r="O17602" s="102" t="s">
        <v>26235</v>
      </c>
    </row>
    <row r="17603" spans="1:15" x14ac:dyDescent="0.25">
      <c r="A17603" s="102" t="s">
        <v>3833</v>
      </c>
      <c r="B17603" s="103" t="s">
        <v>14188</v>
      </c>
      <c r="C17603" s="103" t="s">
        <v>1360</v>
      </c>
      <c r="D17603" s="102" t="s">
        <v>732</v>
      </c>
      <c r="E17603" s="102" t="s">
        <v>275</v>
      </c>
      <c r="F17603" s="102" t="s">
        <v>28108</v>
      </c>
      <c r="G17603" s="102" t="s">
        <v>28109</v>
      </c>
      <c r="H17603" s="102">
        <v>45752</v>
      </c>
      <c r="I17603" s="102" t="s">
        <v>289</v>
      </c>
      <c r="J17603" s="102" t="s">
        <v>291</v>
      </c>
      <c r="K17603" s="102" t="s">
        <v>1</v>
      </c>
      <c r="L17603" s="102" t="s">
        <v>290</v>
      </c>
      <c r="M17603" s="102" t="s">
        <v>1074</v>
      </c>
      <c r="N17603" s="102">
        <v>6</v>
      </c>
      <c r="O17603" s="102" t="s">
        <v>26235</v>
      </c>
    </row>
    <row r="17604" spans="1:15" x14ac:dyDescent="0.25">
      <c r="A17604" s="102" t="s">
        <v>28110</v>
      </c>
      <c r="B17604" s="103" t="s">
        <v>28111</v>
      </c>
      <c r="C17604" s="103" t="s">
        <v>277</v>
      </c>
      <c r="D17604" s="102" t="s">
        <v>28072</v>
      </c>
      <c r="E17604" s="102" t="s">
        <v>275</v>
      </c>
      <c r="F17604" s="102" t="s">
        <v>28112</v>
      </c>
      <c r="H17604" s="102">
        <v>45752</v>
      </c>
      <c r="I17604" s="102" t="s">
        <v>289</v>
      </c>
      <c r="J17604" s="102" t="s">
        <v>291</v>
      </c>
      <c r="K17604" s="102" t="s">
        <v>1</v>
      </c>
      <c r="L17604" s="102" t="s">
        <v>290</v>
      </c>
      <c r="M17604" s="102" t="s">
        <v>1074</v>
      </c>
      <c r="N17604" s="102">
        <v>6</v>
      </c>
      <c r="O17604" s="102" t="s">
        <v>26235</v>
      </c>
    </row>
    <row r="17605" spans="1:15" x14ac:dyDescent="0.25">
      <c r="A17605" s="102" t="s">
        <v>28113</v>
      </c>
      <c r="B17605" s="103" t="s">
        <v>3135</v>
      </c>
      <c r="C17605" s="103" t="s">
        <v>1360</v>
      </c>
      <c r="D17605" s="102" t="s">
        <v>732</v>
      </c>
      <c r="E17605" s="102" t="s">
        <v>275</v>
      </c>
      <c r="F17605" s="102" t="s">
        <v>28114</v>
      </c>
      <c r="G17605" s="102" t="s">
        <v>28115</v>
      </c>
      <c r="H17605" s="102">
        <v>45752</v>
      </c>
      <c r="I17605" s="102" t="s">
        <v>289</v>
      </c>
      <c r="J17605" s="102" t="s">
        <v>291</v>
      </c>
      <c r="K17605" s="102" t="s">
        <v>1</v>
      </c>
      <c r="L17605" s="102" t="s">
        <v>290</v>
      </c>
      <c r="M17605" s="102" t="s">
        <v>1074</v>
      </c>
      <c r="N17605" s="102">
        <v>6</v>
      </c>
      <c r="O17605" s="102" t="s">
        <v>26235</v>
      </c>
    </row>
    <row r="17606" spans="1:15" x14ac:dyDescent="0.25">
      <c r="A17606" s="102" t="s">
        <v>28113</v>
      </c>
      <c r="B17606" s="103" t="s">
        <v>14177</v>
      </c>
      <c r="C17606" s="103" t="s">
        <v>1082</v>
      </c>
      <c r="D17606" s="102" t="s">
        <v>732</v>
      </c>
      <c r="E17606" s="102" t="s">
        <v>275</v>
      </c>
      <c r="F17606" s="102" t="s">
        <v>28116</v>
      </c>
      <c r="G17606" s="102" t="s">
        <v>28117</v>
      </c>
      <c r="H17606" s="102">
        <v>45752</v>
      </c>
      <c r="I17606" s="102" t="s">
        <v>289</v>
      </c>
      <c r="J17606" s="102" t="s">
        <v>291</v>
      </c>
      <c r="K17606" s="102" t="s">
        <v>1</v>
      </c>
      <c r="L17606" s="102" t="s">
        <v>290</v>
      </c>
      <c r="M17606" s="102" t="s">
        <v>1082</v>
      </c>
      <c r="N17606" s="102">
        <v>6</v>
      </c>
      <c r="O17606" s="102" t="s">
        <v>26235</v>
      </c>
    </row>
    <row r="17607" spans="1:15" x14ac:dyDescent="0.25">
      <c r="A17607" s="102" t="s">
        <v>28118</v>
      </c>
      <c r="B17607" s="103" t="s">
        <v>28119</v>
      </c>
      <c r="C17607" s="103" t="s">
        <v>1118</v>
      </c>
      <c r="D17607" s="102" t="s">
        <v>732</v>
      </c>
      <c r="E17607" s="102" t="s">
        <v>275</v>
      </c>
      <c r="F17607" s="102" t="s">
        <v>28120</v>
      </c>
      <c r="G17607" s="102" t="s">
        <v>28121</v>
      </c>
      <c r="H17607" s="102">
        <v>45752</v>
      </c>
      <c r="I17607" s="102" t="s">
        <v>289</v>
      </c>
      <c r="J17607" s="102" t="s">
        <v>291</v>
      </c>
      <c r="K17607" s="102" t="s">
        <v>1</v>
      </c>
      <c r="L17607" s="102" t="s">
        <v>290</v>
      </c>
      <c r="M17607" s="102" t="s">
        <v>1074</v>
      </c>
      <c r="N17607" s="102">
        <v>6</v>
      </c>
      <c r="O17607" s="102" t="s">
        <v>26235</v>
      </c>
    </row>
    <row r="17608" spans="1:15" x14ac:dyDescent="0.25">
      <c r="A17608" s="102" t="s">
        <v>1467</v>
      </c>
      <c r="B17608" s="103" t="s">
        <v>1413</v>
      </c>
      <c r="C17608" s="103" t="s">
        <v>274</v>
      </c>
      <c r="D17608" s="102" t="s">
        <v>28072</v>
      </c>
      <c r="E17608" s="102" t="s">
        <v>275</v>
      </c>
      <c r="F17608" s="102" t="s">
        <v>28122</v>
      </c>
      <c r="H17608" s="102">
        <v>45752</v>
      </c>
      <c r="I17608" s="102" t="s">
        <v>289</v>
      </c>
      <c r="J17608" s="102" t="s">
        <v>291</v>
      </c>
      <c r="K17608" s="102" t="s">
        <v>1</v>
      </c>
      <c r="L17608" s="102" t="s">
        <v>290</v>
      </c>
      <c r="M17608" s="102" t="s">
        <v>1074</v>
      </c>
      <c r="N17608" s="102">
        <v>6</v>
      </c>
      <c r="O17608" s="102" t="s">
        <v>26235</v>
      </c>
    </row>
    <row r="17609" spans="1:15" x14ac:dyDescent="0.25">
      <c r="A17609" s="102" t="s">
        <v>6136</v>
      </c>
      <c r="B17609" s="103" t="s">
        <v>5561</v>
      </c>
      <c r="C17609" s="103" t="s">
        <v>1360</v>
      </c>
      <c r="D17609" s="102" t="s">
        <v>732</v>
      </c>
      <c r="E17609" s="102" t="s">
        <v>275</v>
      </c>
      <c r="F17609" s="102" t="s">
        <v>28123</v>
      </c>
      <c r="G17609" s="102" t="s">
        <v>28124</v>
      </c>
      <c r="H17609" s="102">
        <v>45752</v>
      </c>
      <c r="I17609" s="102" t="s">
        <v>289</v>
      </c>
      <c r="J17609" s="102" t="s">
        <v>291</v>
      </c>
      <c r="K17609" s="102" t="s">
        <v>1</v>
      </c>
      <c r="L17609" s="102" t="s">
        <v>290</v>
      </c>
      <c r="M17609" s="102" t="s">
        <v>1074</v>
      </c>
      <c r="N17609" s="102">
        <v>6</v>
      </c>
      <c r="O17609" s="102" t="s">
        <v>26235</v>
      </c>
    </row>
    <row r="17610" spans="1:15" x14ac:dyDescent="0.25">
      <c r="A17610" s="102" t="s">
        <v>6136</v>
      </c>
      <c r="B17610" s="103" t="s">
        <v>5589</v>
      </c>
      <c r="C17610" s="103" t="s">
        <v>1082</v>
      </c>
      <c r="D17610" s="102" t="s">
        <v>732</v>
      </c>
      <c r="E17610" s="102" t="s">
        <v>275</v>
      </c>
      <c r="F17610" s="102" t="s">
        <v>28125</v>
      </c>
      <c r="G17610" s="102" t="s">
        <v>28126</v>
      </c>
      <c r="H17610" s="102">
        <v>45752</v>
      </c>
      <c r="I17610" s="102" t="s">
        <v>289</v>
      </c>
      <c r="J17610" s="102" t="s">
        <v>291</v>
      </c>
      <c r="K17610" s="102" t="s">
        <v>1</v>
      </c>
      <c r="L17610" s="102" t="s">
        <v>290</v>
      </c>
      <c r="M17610" s="102" t="s">
        <v>1082</v>
      </c>
      <c r="N17610" s="102">
        <v>6</v>
      </c>
      <c r="O17610" s="102" t="s">
        <v>26235</v>
      </c>
    </row>
    <row r="17611" spans="1:15" x14ac:dyDescent="0.25">
      <c r="A17611" s="102" t="s">
        <v>28127</v>
      </c>
      <c r="B17611" s="103" t="s">
        <v>1266</v>
      </c>
      <c r="C17611" s="103" t="s">
        <v>1082</v>
      </c>
      <c r="D17611" s="102" t="s">
        <v>288</v>
      </c>
      <c r="E17611" s="102" t="s">
        <v>275</v>
      </c>
      <c r="F17611" s="102" t="s">
        <v>28128</v>
      </c>
      <c r="G17611" s="102" t="s">
        <v>28129</v>
      </c>
      <c r="H17611" s="102">
        <v>45752</v>
      </c>
      <c r="I17611" s="102" t="s">
        <v>289</v>
      </c>
      <c r="J17611" s="102" t="s">
        <v>291</v>
      </c>
      <c r="K17611" s="102" t="s">
        <v>1</v>
      </c>
      <c r="L17611" s="102" t="s">
        <v>290</v>
      </c>
      <c r="M17611" s="102" t="s">
        <v>1082</v>
      </c>
      <c r="N17611" s="102">
        <v>6</v>
      </c>
      <c r="O17611" s="102" t="s">
        <v>26235</v>
      </c>
    </row>
    <row r="17612" spans="1:15" x14ac:dyDescent="0.25">
      <c r="A17612" s="102" t="s">
        <v>28127</v>
      </c>
      <c r="B17612" s="103" t="s">
        <v>1660</v>
      </c>
      <c r="C17612" s="103" t="s">
        <v>1082</v>
      </c>
      <c r="D17612" s="102" t="s">
        <v>288</v>
      </c>
      <c r="E17612" s="102" t="s">
        <v>275</v>
      </c>
      <c r="F17612" s="102" t="s">
        <v>28130</v>
      </c>
      <c r="G17612" s="102" t="s">
        <v>28129</v>
      </c>
      <c r="H17612" s="102">
        <v>45752</v>
      </c>
      <c r="I17612" s="102" t="s">
        <v>289</v>
      </c>
      <c r="J17612" s="102" t="s">
        <v>291</v>
      </c>
      <c r="K17612" s="102" t="s">
        <v>1</v>
      </c>
      <c r="L17612" s="102" t="s">
        <v>290</v>
      </c>
      <c r="M17612" s="102" t="s">
        <v>1082</v>
      </c>
      <c r="N17612" s="102">
        <v>6</v>
      </c>
      <c r="O17612" s="102" t="s">
        <v>26235</v>
      </c>
    </row>
    <row r="17613" spans="1:15" x14ac:dyDescent="0.25">
      <c r="A17613" s="102" t="s">
        <v>28127</v>
      </c>
      <c r="B17613" s="103" t="s">
        <v>2087</v>
      </c>
      <c r="C17613" s="103" t="s">
        <v>274</v>
      </c>
      <c r="D17613" s="102" t="s">
        <v>288</v>
      </c>
      <c r="E17613" s="102" t="s">
        <v>275</v>
      </c>
      <c r="F17613" s="102" t="s">
        <v>28131</v>
      </c>
      <c r="G17613" s="102" t="s">
        <v>28132</v>
      </c>
      <c r="H17613" s="102">
        <v>45752</v>
      </c>
      <c r="I17613" s="102" t="s">
        <v>289</v>
      </c>
      <c r="J17613" s="102" t="s">
        <v>291</v>
      </c>
      <c r="K17613" s="102" t="s">
        <v>1</v>
      </c>
      <c r="L17613" s="102" t="s">
        <v>290</v>
      </c>
      <c r="M17613" s="102" t="s">
        <v>1074</v>
      </c>
      <c r="N17613" s="102">
        <v>6</v>
      </c>
      <c r="O17613" s="102" t="s">
        <v>26235</v>
      </c>
    </row>
    <row r="17614" spans="1:15" x14ac:dyDescent="0.25">
      <c r="A17614" s="102" t="s">
        <v>28127</v>
      </c>
      <c r="B17614" s="103" t="s">
        <v>1233</v>
      </c>
      <c r="C17614" s="103" t="s">
        <v>274</v>
      </c>
      <c r="D17614" s="102" t="s">
        <v>288</v>
      </c>
      <c r="E17614" s="102" t="s">
        <v>275</v>
      </c>
      <c r="F17614" s="102" t="s">
        <v>28133</v>
      </c>
      <c r="G17614" s="102" t="s">
        <v>28134</v>
      </c>
      <c r="H17614" s="102">
        <v>45752</v>
      </c>
      <c r="I17614" s="102" t="s">
        <v>289</v>
      </c>
      <c r="J17614" s="102" t="s">
        <v>291</v>
      </c>
      <c r="K17614" s="102" t="s">
        <v>1</v>
      </c>
      <c r="L17614" s="102" t="s">
        <v>290</v>
      </c>
      <c r="M17614" s="102" t="s">
        <v>1074</v>
      </c>
      <c r="N17614" s="102">
        <v>6</v>
      </c>
      <c r="O17614" s="102" t="s">
        <v>26235</v>
      </c>
    </row>
    <row r="17615" spans="1:15" x14ac:dyDescent="0.25">
      <c r="A17615" s="102" t="s">
        <v>28135</v>
      </c>
      <c r="B17615" s="103" t="s">
        <v>28136</v>
      </c>
      <c r="C17615" s="103" t="s">
        <v>277</v>
      </c>
      <c r="D17615" s="102" t="s">
        <v>296</v>
      </c>
      <c r="E17615" s="102" t="s">
        <v>275</v>
      </c>
      <c r="F17615" s="102" t="s">
        <v>28137</v>
      </c>
      <c r="H17615" s="102">
        <v>45752</v>
      </c>
      <c r="I17615" s="102" t="s">
        <v>289</v>
      </c>
      <c r="J17615" s="102" t="s">
        <v>291</v>
      </c>
      <c r="K17615" s="102" t="s">
        <v>1</v>
      </c>
      <c r="L17615" s="102" t="s">
        <v>290</v>
      </c>
      <c r="M17615" s="102" t="s">
        <v>1074</v>
      </c>
      <c r="N17615" s="102">
        <v>6</v>
      </c>
      <c r="O17615" s="102" t="s">
        <v>26235</v>
      </c>
    </row>
    <row r="17616" spans="1:15" x14ac:dyDescent="0.25">
      <c r="A17616" s="102" t="s">
        <v>16502</v>
      </c>
      <c r="B17616" s="103" t="s">
        <v>20885</v>
      </c>
      <c r="C17616" s="103" t="s">
        <v>277</v>
      </c>
      <c r="D17616" s="102" t="s">
        <v>28072</v>
      </c>
      <c r="E17616" s="102" t="s">
        <v>275</v>
      </c>
      <c r="F17616" s="102" t="s">
        <v>28138</v>
      </c>
      <c r="H17616" s="102">
        <v>45752</v>
      </c>
      <c r="I17616" s="102" t="s">
        <v>289</v>
      </c>
      <c r="J17616" s="102" t="s">
        <v>291</v>
      </c>
      <c r="K17616" s="102" t="s">
        <v>1</v>
      </c>
      <c r="L17616" s="102" t="s">
        <v>290</v>
      </c>
      <c r="M17616" s="102" t="s">
        <v>1074</v>
      </c>
      <c r="N17616" s="102">
        <v>6</v>
      </c>
      <c r="O17616" s="102" t="s">
        <v>26235</v>
      </c>
    </row>
    <row r="17617" spans="1:15" x14ac:dyDescent="0.25">
      <c r="A17617" s="102" t="s">
        <v>16882</v>
      </c>
      <c r="B17617" s="103" t="s">
        <v>16584</v>
      </c>
      <c r="C17617" s="103" t="s">
        <v>1118</v>
      </c>
      <c r="D17617" s="102" t="s">
        <v>732</v>
      </c>
      <c r="E17617" s="102" t="s">
        <v>275</v>
      </c>
      <c r="F17617" s="102" t="s">
        <v>28139</v>
      </c>
      <c r="G17617" s="102" t="s">
        <v>28140</v>
      </c>
      <c r="H17617" s="102">
        <v>45752</v>
      </c>
      <c r="I17617" s="102" t="s">
        <v>289</v>
      </c>
      <c r="J17617" s="102" t="s">
        <v>291</v>
      </c>
      <c r="K17617" s="102" t="s">
        <v>1</v>
      </c>
      <c r="L17617" s="102" t="s">
        <v>290</v>
      </c>
      <c r="M17617" s="102" t="s">
        <v>1074</v>
      </c>
      <c r="N17617" s="102">
        <v>6</v>
      </c>
      <c r="O17617" s="102" t="s">
        <v>26235</v>
      </c>
    </row>
    <row r="17618" spans="1:15" x14ac:dyDescent="0.25">
      <c r="A17618" s="102" t="s">
        <v>28141</v>
      </c>
      <c r="B17618" s="103" t="s">
        <v>5015</v>
      </c>
      <c r="C17618" s="103" t="s">
        <v>274</v>
      </c>
      <c r="D17618" s="102" t="s">
        <v>288</v>
      </c>
      <c r="E17618" s="102" t="s">
        <v>275</v>
      </c>
      <c r="F17618" s="102" t="s">
        <v>28142</v>
      </c>
      <c r="G17618" s="102" t="s">
        <v>28143</v>
      </c>
      <c r="H17618" s="102">
        <v>45752</v>
      </c>
      <c r="I17618" s="102" t="s">
        <v>289</v>
      </c>
      <c r="J17618" s="102" t="s">
        <v>291</v>
      </c>
      <c r="K17618" s="102" t="s">
        <v>1</v>
      </c>
      <c r="L17618" s="102" t="s">
        <v>290</v>
      </c>
      <c r="M17618" s="102" t="s">
        <v>1074</v>
      </c>
      <c r="N17618" s="102">
        <v>6</v>
      </c>
      <c r="O17618" s="102" t="s">
        <v>26235</v>
      </c>
    </row>
    <row r="17619" spans="1:15" x14ac:dyDescent="0.25">
      <c r="A17619" s="102" t="s">
        <v>1147</v>
      </c>
      <c r="B17619" s="103" t="s">
        <v>4597</v>
      </c>
      <c r="C17619" s="103" t="s">
        <v>1118</v>
      </c>
      <c r="D17619" s="102" t="s">
        <v>152</v>
      </c>
      <c r="E17619" s="102" t="s">
        <v>275</v>
      </c>
      <c r="F17619" s="102" t="s">
        <v>28144</v>
      </c>
      <c r="H17619" s="102">
        <v>45752</v>
      </c>
      <c r="I17619" s="102" t="s">
        <v>289</v>
      </c>
      <c r="J17619" s="102" t="s">
        <v>291</v>
      </c>
      <c r="K17619" s="102" t="s">
        <v>1</v>
      </c>
      <c r="L17619" s="102" t="s">
        <v>290</v>
      </c>
      <c r="M17619" s="102" t="s">
        <v>1074</v>
      </c>
      <c r="N17619" s="102">
        <v>6</v>
      </c>
      <c r="O17619" s="102" t="s">
        <v>26235</v>
      </c>
    </row>
    <row r="17620" spans="1:15" x14ac:dyDescent="0.25">
      <c r="A17620" s="102" t="s">
        <v>13058</v>
      </c>
      <c r="B17620" s="103" t="s">
        <v>14144</v>
      </c>
      <c r="C17620" s="103" t="s">
        <v>1118</v>
      </c>
      <c r="D17620" s="102" t="s">
        <v>732</v>
      </c>
      <c r="E17620" s="102" t="s">
        <v>275</v>
      </c>
      <c r="F17620" s="102" t="s">
        <v>28145</v>
      </c>
      <c r="G17620" s="102" t="s">
        <v>28146</v>
      </c>
      <c r="H17620" s="102">
        <v>45752</v>
      </c>
      <c r="I17620" s="102" t="s">
        <v>289</v>
      </c>
      <c r="J17620" s="102" t="s">
        <v>291</v>
      </c>
      <c r="K17620" s="102" t="s">
        <v>1</v>
      </c>
      <c r="L17620" s="102" t="s">
        <v>290</v>
      </c>
      <c r="M17620" s="102" t="s">
        <v>1074</v>
      </c>
      <c r="N17620" s="102">
        <v>6</v>
      </c>
      <c r="O17620" s="102" t="s">
        <v>26235</v>
      </c>
    </row>
    <row r="17621" spans="1:15" x14ac:dyDescent="0.25">
      <c r="A17621" s="102" t="s">
        <v>2584</v>
      </c>
      <c r="B17621" s="103" t="s">
        <v>8350</v>
      </c>
      <c r="C17621" s="103" t="s">
        <v>1118</v>
      </c>
      <c r="D17621" s="102" t="s">
        <v>732</v>
      </c>
      <c r="E17621" s="102" t="s">
        <v>275</v>
      </c>
      <c r="F17621" s="102" t="s">
        <v>28147</v>
      </c>
      <c r="G17621" s="102" t="s">
        <v>28148</v>
      </c>
      <c r="H17621" s="102">
        <v>45752</v>
      </c>
      <c r="I17621" s="102" t="s">
        <v>289</v>
      </c>
      <c r="J17621" s="102" t="s">
        <v>291</v>
      </c>
      <c r="K17621" s="102" t="s">
        <v>1</v>
      </c>
      <c r="L17621" s="102" t="s">
        <v>290</v>
      </c>
      <c r="M17621" s="102" t="s">
        <v>1074</v>
      </c>
      <c r="N17621" s="102">
        <v>6</v>
      </c>
      <c r="O17621" s="102" t="s">
        <v>26235</v>
      </c>
    </row>
    <row r="17622" spans="1:15" x14ac:dyDescent="0.25">
      <c r="A17622" s="102" t="s">
        <v>28149</v>
      </c>
      <c r="B17622" s="103" t="s">
        <v>18544</v>
      </c>
      <c r="C17622" s="103" t="s">
        <v>1180</v>
      </c>
      <c r="D17622" s="102" t="s">
        <v>296</v>
      </c>
      <c r="E17622" s="102" t="s">
        <v>275</v>
      </c>
      <c r="F17622" s="102" t="s">
        <v>28150</v>
      </c>
      <c r="H17622" s="102">
        <v>45752</v>
      </c>
      <c r="I17622" s="102" t="s">
        <v>289</v>
      </c>
      <c r="J17622" s="102" t="s">
        <v>291</v>
      </c>
      <c r="K17622" s="102" t="s">
        <v>1</v>
      </c>
      <c r="L17622" s="102" t="s">
        <v>290</v>
      </c>
      <c r="M17622" s="102" t="s">
        <v>1180</v>
      </c>
      <c r="N17622" s="102">
        <v>6</v>
      </c>
      <c r="O17622" s="102" t="s">
        <v>26235</v>
      </c>
    </row>
    <row r="17623" spans="1:15" x14ac:dyDescent="0.25">
      <c r="A17623" s="102" t="s">
        <v>28149</v>
      </c>
      <c r="B17623" s="103" t="s">
        <v>15294</v>
      </c>
      <c r="C17623" s="103" t="s">
        <v>274</v>
      </c>
      <c r="D17623" s="102" t="s">
        <v>296</v>
      </c>
      <c r="E17623" s="102" t="s">
        <v>275</v>
      </c>
      <c r="F17623" s="102" t="s">
        <v>28151</v>
      </c>
      <c r="H17623" s="102">
        <v>45752</v>
      </c>
      <c r="I17623" s="102" t="s">
        <v>289</v>
      </c>
      <c r="J17623" s="102" t="s">
        <v>291</v>
      </c>
      <c r="K17623" s="102" t="s">
        <v>1</v>
      </c>
      <c r="L17623" s="102" t="s">
        <v>290</v>
      </c>
      <c r="M17623" s="102" t="s">
        <v>1074</v>
      </c>
      <c r="N17623" s="102">
        <v>6</v>
      </c>
      <c r="O17623" s="102" t="s">
        <v>26235</v>
      </c>
    </row>
    <row r="17624" spans="1:15" x14ac:dyDescent="0.25">
      <c r="A17624" s="102" t="s">
        <v>6852</v>
      </c>
      <c r="B17624" s="103" t="s">
        <v>1114</v>
      </c>
      <c r="C17624" s="103" t="s">
        <v>277</v>
      </c>
      <c r="D17624" s="102" t="s">
        <v>288</v>
      </c>
      <c r="E17624" s="102" t="s">
        <v>275</v>
      </c>
      <c r="F17624" s="102" t="s">
        <v>28152</v>
      </c>
      <c r="G17624" s="102" t="s">
        <v>28153</v>
      </c>
      <c r="H17624" s="102">
        <v>45752</v>
      </c>
      <c r="I17624" s="102" t="s">
        <v>289</v>
      </c>
      <c r="J17624" s="102" t="s">
        <v>291</v>
      </c>
      <c r="K17624" s="102" t="s">
        <v>1</v>
      </c>
      <c r="L17624" s="102" t="s">
        <v>290</v>
      </c>
      <c r="M17624" s="102" t="s">
        <v>1074</v>
      </c>
      <c r="N17624" s="102">
        <v>6</v>
      </c>
      <c r="O17624" s="102" t="s">
        <v>26235</v>
      </c>
    </row>
    <row r="17625" spans="1:15" x14ac:dyDescent="0.25">
      <c r="A17625" s="102" t="s">
        <v>28154</v>
      </c>
      <c r="B17625" s="103" t="s">
        <v>14188</v>
      </c>
      <c r="C17625" s="103" t="s">
        <v>1082</v>
      </c>
      <c r="D17625" s="102" t="s">
        <v>732</v>
      </c>
      <c r="E17625" s="102" t="s">
        <v>275</v>
      </c>
      <c r="F17625" s="102" t="s">
        <v>28155</v>
      </c>
      <c r="G17625" s="102" t="s">
        <v>28156</v>
      </c>
      <c r="H17625" s="102">
        <v>45752</v>
      </c>
      <c r="I17625" s="102" t="s">
        <v>289</v>
      </c>
      <c r="J17625" s="102" t="s">
        <v>291</v>
      </c>
      <c r="K17625" s="102" t="s">
        <v>1</v>
      </c>
      <c r="L17625" s="102" t="s">
        <v>290</v>
      </c>
      <c r="M17625" s="102" t="s">
        <v>1082</v>
      </c>
      <c r="N17625" s="102">
        <v>6</v>
      </c>
      <c r="O17625" s="102" t="s">
        <v>26235</v>
      </c>
    </row>
    <row r="17626" spans="1:15" x14ac:dyDescent="0.25">
      <c r="A17626" s="102" t="s">
        <v>28154</v>
      </c>
      <c r="B17626" s="103" t="s">
        <v>16539</v>
      </c>
      <c r="C17626" s="103" t="s">
        <v>1360</v>
      </c>
      <c r="D17626" s="102" t="s">
        <v>732</v>
      </c>
      <c r="E17626" s="102" t="s">
        <v>275</v>
      </c>
      <c r="F17626" s="102" t="s">
        <v>28157</v>
      </c>
      <c r="G17626" s="102" t="s">
        <v>28158</v>
      </c>
      <c r="H17626" s="102">
        <v>45752</v>
      </c>
      <c r="I17626" s="102" t="s">
        <v>289</v>
      </c>
      <c r="J17626" s="102" t="s">
        <v>291</v>
      </c>
      <c r="K17626" s="102" t="s">
        <v>1</v>
      </c>
      <c r="L17626" s="102" t="s">
        <v>290</v>
      </c>
      <c r="M17626" s="102" t="s">
        <v>1074</v>
      </c>
      <c r="N17626" s="102">
        <v>6</v>
      </c>
      <c r="O17626" s="102" t="s">
        <v>26235</v>
      </c>
    </row>
    <row r="17627" spans="1:15" x14ac:dyDescent="0.25">
      <c r="A17627" s="102" t="s">
        <v>28154</v>
      </c>
      <c r="B17627" s="103" t="s">
        <v>14091</v>
      </c>
      <c r="C17627" s="103" t="s">
        <v>1082</v>
      </c>
      <c r="D17627" s="102" t="s">
        <v>732</v>
      </c>
      <c r="E17627" s="102" t="s">
        <v>275</v>
      </c>
      <c r="F17627" s="102" t="s">
        <v>28159</v>
      </c>
      <c r="G17627" s="102" t="s">
        <v>28160</v>
      </c>
      <c r="H17627" s="102">
        <v>45752</v>
      </c>
      <c r="I17627" s="102" t="s">
        <v>289</v>
      </c>
      <c r="J17627" s="102" t="s">
        <v>291</v>
      </c>
      <c r="K17627" s="102" t="s">
        <v>1</v>
      </c>
      <c r="L17627" s="102" t="s">
        <v>290</v>
      </c>
      <c r="M17627" s="102" t="s">
        <v>1082</v>
      </c>
      <c r="N17627" s="102">
        <v>6</v>
      </c>
      <c r="O17627" s="102" t="s">
        <v>26235</v>
      </c>
    </row>
    <row r="17628" spans="1:15" x14ac:dyDescent="0.25">
      <c r="A17628" s="102" t="s">
        <v>21432</v>
      </c>
      <c r="B17628" s="103" t="s">
        <v>8310</v>
      </c>
      <c r="C17628" s="103" t="s">
        <v>1118</v>
      </c>
      <c r="D17628" s="102" t="s">
        <v>732</v>
      </c>
      <c r="E17628" s="102" t="s">
        <v>275</v>
      </c>
      <c r="F17628" s="102" t="s">
        <v>28161</v>
      </c>
      <c r="G17628" s="102" t="s">
        <v>28162</v>
      </c>
      <c r="H17628" s="102">
        <v>45752</v>
      </c>
      <c r="I17628" s="102" t="s">
        <v>289</v>
      </c>
      <c r="J17628" s="102" t="s">
        <v>291</v>
      </c>
      <c r="K17628" s="102" t="s">
        <v>1</v>
      </c>
      <c r="L17628" s="102" t="s">
        <v>290</v>
      </c>
      <c r="M17628" s="102" t="s">
        <v>1074</v>
      </c>
      <c r="N17628" s="102">
        <v>6</v>
      </c>
      <c r="O17628" s="102" t="s">
        <v>26235</v>
      </c>
    </row>
    <row r="17629" spans="1:15" x14ac:dyDescent="0.25">
      <c r="A17629" s="102" t="s">
        <v>28163</v>
      </c>
      <c r="B17629" s="103" t="s">
        <v>14144</v>
      </c>
      <c r="C17629" s="103" t="s">
        <v>1118</v>
      </c>
      <c r="D17629" s="102" t="s">
        <v>732</v>
      </c>
      <c r="E17629" s="102" t="s">
        <v>275</v>
      </c>
      <c r="F17629" s="102" t="s">
        <v>28164</v>
      </c>
      <c r="G17629" s="102" t="s">
        <v>28165</v>
      </c>
      <c r="H17629" s="102">
        <v>45752</v>
      </c>
      <c r="I17629" s="102" t="s">
        <v>289</v>
      </c>
      <c r="J17629" s="102" t="s">
        <v>291</v>
      </c>
      <c r="K17629" s="102" t="s">
        <v>1</v>
      </c>
      <c r="L17629" s="102" t="s">
        <v>290</v>
      </c>
      <c r="M17629" s="102" t="s">
        <v>1074</v>
      </c>
      <c r="N17629" s="102">
        <v>6</v>
      </c>
      <c r="O17629" s="102" t="s">
        <v>26235</v>
      </c>
    </row>
    <row r="17630" spans="1:15" x14ac:dyDescent="0.25">
      <c r="A17630" s="102" t="s">
        <v>13741</v>
      </c>
      <c r="B17630" s="103" t="s">
        <v>2619</v>
      </c>
      <c r="C17630" s="103" t="s">
        <v>277</v>
      </c>
      <c r="D17630" s="102" t="s">
        <v>282</v>
      </c>
      <c r="E17630" s="102" t="s">
        <v>275</v>
      </c>
      <c r="F17630" s="102" t="s">
        <v>28166</v>
      </c>
      <c r="H17630" s="102">
        <v>45752</v>
      </c>
      <c r="I17630" s="102" t="s">
        <v>289</v>
      </c>
      <c r="J17630" s="102" t="s">
        <v>291</v>
      </c>
      <c r="K17630" s="102" t="s">
        <v>1</v>
      </c>
      <c r="L17630" s="102" t="s">
        <v>290</v>
      </c>
      <c r="M17630" s="102" t="s">
        <v>1074</v>
      </c>
      <c r="N17630" s="102">
        <v>6</v>
      </c>
      <c r="O17630" s="102" t="s">
        <v>26235</v>
      </c>
    </row>
    <row r="17631" spans="1:15" x14ac:dyDescent="0.25">
      <c r="A17631" s="102" t="s">
        <v>28167</v>
      </c>
      <c r="B17631" s="103" t="s">
        <v>14359</v>
      </c>
      <c r="C17631" s="103" t="s">
        <v>277</v>
      </c>
      <c r="D17631" s="102" t="s">
        <v>296</v>
      </c>
      <c r="E17631" s="102" t="s">
        <v>275</v>
      </c>
      <c r="F17631" s="102" t="s">
        <v>28168</v>
      </c>
      <c r="H17631" s="102">
        <v>45752</v>
      </c>
      <c r="I17631" s="102" t="s">
        <v>289</v>
      </c>
      <c r="J17631" s="102" t="s">
        <v>291</v>
      </c>
      <c r="K17631" s="102" t="s">
        <v>1</v>
      </c>
      <c r="L17631" s="102" t="s">
        <v>290</v>
      </c>
      <c r="M17631" s="102" t="s">
        <v>1074</v>
      </c>
      <c r="N17631" s="102">
        <v>6</v>
      </c>
      <c r="O17631" s="102" t="s">
        <v>26235</v>
      </c>
    </row>
    <row r="17632" spans="1:15" x14ac:dyDescent="0.25">
      <c r="A17632" s="102" t="s">
        <v>28169</v>
      </c>
      <c r="B17632" s="103" t="s">
        <v>1091</v>
      </c>
      <c r="C17632" s="103" t="s">
        <v>277</v>
      </c>
      <c r="D17632" s="102" t="s">
        <v>28072</v>
      </c>
      <c r="E17632" s="102" t="s">
        <v>275</v>
      </c>
      <c r="F17632" s="102" t="s">
        <v>28170</v>
      </c>
      <c r="H17632" s="102">
        <v>45752</v>
      </c>
      <c r="I17632" s="102" t="s">
        <v>289</v>
      </c>
      <c r="J17632" s="102" t="s">
        <v>291</v>
      </c>
      <c r="K17632" s="102" t="s">
        <v>1</v>
      </c>
      <c r="L17632" s="102" t="s">
        <v>290</v>
      </c>
      <c r="M17632" s="102" t="s">
        <v>1074</v>
      </c>
      <c r="N17632" s="102">
        <v>6</v>
      </c>
      <c r="O17632" s="102" t="s">
        <v>26235</v>
      </c>
    </row>
    <row r="17633" spans="1:15" x14ac:dyDescent="0.25">
      <c r="A17633" s="102" t="s">
        <v>28171</v>
      </c>
      <c r="B17633" s="103" t="s">
        <v>16640</v>
      </c>
      <c r="C17633" s="103" t="s">
        <v>1118</v>
      </c>
      <c r="D17633" s="102" t="s">
        <v>732</v>
      </c>
      <c r="E17633" s="102" t="s">
        <v>275</v>
      </c>
      <c r="F17633" s="102" t="s">
        <v>28172</v>
      </c>
      <c r="G17633" s="102" t="s">
        <v>28173</v>
      </c>
      <c r="H17633" s="102">
        <v>45752</v>
      </c>
      <c r="I17633" s="102" t="s">
        <v>289</v>
      </c>
      <c r="J17633" s="102" t="s">
        <v>291</v>
      </c>
      <c r="K17633" s="102" t="s">
        <v>1</v>
      </c>
      <c r="L17633" s="102" t="s">
        <v>290</v>
      </c>
      <c r="M17633" s="102" t="s">
        <v>1074</v>
      </c>
      <c r="N17633" s="102">
        <v>6</v>
      </c>
      <c r="O17633" s="102" t="s">
        <v>26235</v>
      </c>
    </row>
    <row r="17634" spans="1:15" x14ac:dyDescent="0.25">
      <c r="A17634" s="102" t="s">
        <v>6894</v>
      </c>
      <c r="B17634" s="103" t="s">
        <v>14704</v>
      </c>
      <c r="C17634" s="103" t="s">
        <v>1118</v>
      </c>
      <c r="D17634" s="102" t="s">
        <v>732</v>
      </c>
      <c r="E17634" s="102" t="s">
        <v>275</v>
      </c>
      <c r="F17634" s="102" t="s">
        <v>28174</v>
      </c>
      <c r="G17634" s="102" t="s">
        <v>28175</v>
      </c>
      <c r="H17634" s="102">
        <v>45752</v>
      </c>
      <c r="I17634" s="102" t="s">
        <v>289</v>
      </c>
      <c r="J17634" s="102" t="s">
        <v>291</v>
      </c>
      <c r="K17634" s="102" t="s">
        <v>1</v>
      </c>
      <c r="L17634" s="102" t="s">
        <v>290</v>
      </c>
      <c r="M17634" s="102" t="s">
        <v>1074</v>
      </c>
      <c r="N17634" s="102">
        <v>6</v>
      </c>
      <c r="O17634" s="102" t="s">
        <v>26235</v>
      </c>
    </row>
    <row r="17635" spans="1:15" x14ac:dyDescent="0.25">
      <c r="A17635" s="102" t="s">
        <v>2689</v>
      </c>
      <c r="B17635" s="103" t="s">
        <v>28176</v>
      </c>
      <c r="C17635" s="103" t="s">
        <v>1360</v>
      </c>
      <c r="D17635" s="102" t="s">
        <v>732</v>
      </c>
      <c r="E17635" s="102" t="s">
        <v>275</v>
      </c>
      <c r="F17635" s="102" t="s">
        <v>28177</v>
      </c>
      <c r="G17635" s="102" t="s">
        <v>28178</v>
      </c>
      <c r="H17635" s="102">
        <v>45752</v>
      </c>
      <c r="I17635" s="102" t="s">
        <v>289</v>
      </c>
      <c r="J17635" s="102" t="s">
        <v>291</v>
      </c>
      <c r="K17635" s="102" t="s">
        <v>1</v>
      </c>
      <c r="L17635" s="102" t="s">
        <v>290</v>
      </c>
      <c r="M17635" s="102" t="s">
        <v>1074</v>
      </c>
      <c r="N17635" s="102">
        <v>6</v>
      </c>
      <c r="O17635" s="102" t="s">
        <v>26235</v>
      </c>
    </row>
    <row r="17636" spans="1:15" x14ac:dyDescent="0.25">
      <c r="A17636" s="102" t="s">
        <v>2689</v>
      </c>
      <c r="B17636" s="103" t="s">
        <v>14177</v>
      </c>
      <c r="C17636" s="103" t="s">
        <v>1082</v>
      </c>
      <c r="D17636" s="102" t="s">
        <v>732</v>
      </c>
      <c r="E17636" s="102" t="s">
        <v>275</v>
      </c>
      <c r="F17636" s="102" t="s">
        <v>28179</v>
      </c>
      <c r="G17636" s="102" t="s">
        <v>28180</v>
      </c>
      <c r="H17636" s="102">
        <v>45752</v>
      </c>
      <c r="I17636" s="102" t="s">
        <v>289</v>
      </c>
      <c r="J17636" s="102" t="s">
        <v>291</v>
      </c>
      <c r="K17636" s="102" t="s">
        <v>1</v>
      </c>
      <c r="L17636" s="102" t="s">
        <v>290</v>
      </c>
      <c r="M17636" s="102" t="s">
        <v>1082</v>
      </c>
      <c r="N17636" s="102">
        <v>6</v>
      </c>
      <c r="O17636" s="102" t="s">
        <v>26235</v>
      </c>
    </row>
    <row r="17637" spans="1:15" x14ac:dyDescent="0.25">
      <c r="A17637" s="102" t="s">
        <v>28181</v>
      </c>
      <c r="B17637" s="103" t="s">
        <v>28182</v>
      </c>
      <c r="C17637" s="103" t="s">
        <v>1118</v>
      </c>
      <c r="D17637" s="102" t="s">
        <v>732</v>
      </c>
      <c r="E17637" s="102" t="s">
        <v>275</v>
      </c>
      <c r="F17637" s="102" t="s">
        <v>28183</v>
      </c>
      <c r="G17637" s="102" t="s">
        <v>28184</v>
      </c>
      <c r="H17637" s="102">
        <v>45752</v>
      </c>
      <c r="I17637" s="102" t="s">
        <v>289</v>
      </c>
      <c r="J17637" s="102" t="s">
        <v>291</v>
      </c>
      <c r="K17637" s="102" t="s">
        <v>1</v>
      </c>
      <c r="L17637" s="102" t="s">
        <v>290</v>
      </c>
      <c r="M17637" s="102" t="s">
        <v>1074</v>
      </c>
      <c r="N17637" s="102">
        <v>6</v>
      </c>
      <c r="O17637" s="102" t="s">
        <v>26235</v>
      </c>
    </row>
    <row r="17638" spans="1:15" x14ac:dyDescent="0.25">
      <c r="A17638" s="102" t="s">
        <v>28181</v>
      </c>
      <c r="B17638" s="103" t="s">
        <v>13082</v>
      </c>
      <c r="C17638" s="103" t="s">
        <v>1360</v>
      </c>
      <c r="D17638" s="102" t="s">
        <v>732</v>
      </c>
      <c r="E17638" s="102" t="s">
        <v>275</v>
      </c>
      <c r="F17638" s="102" t="s">
        <v>28185</v>
      </c>
      <c r="G17638" s="102" t="s">
        <v>28186</v>
      </c>
      <c r="H17638" s="102">
        <v>45752</v>
      </c>
      <c r="I17638" s="102" t="s">
        <v>289</v>
      </c>
      <c r="J17638" s="102" t="s">
        <v>291</v>
      </c>
      <c r="K17638" s="102" t="s">
        <v>1</v>
      </c>
      <c r="L17638" s="102" t="s">
        <v>290</v>
      </c>
      <c r="M17638" s="102" t="s">
        <v>1074</v>
      </c>
      <c r="N17638" s="102">
        <v>6</v>
      </c>
      <c r="O17638" s="102" t="s">
        <v>26235</v>
      </c>
    </row>
    <row r="17639" spans="1:15" x14ac:dyDescent="0.25">
      <c r="A17639" s="102" t="s">
        <v>28187</v>
      </c>
      <c r="B17639" s="103" t="s">
        <v>1571</v>
      </c>
      <c r="C17639" s="103" t="s">
        <v>274</v>
      </c>
      <c r="D17639" s="102" t="s">
        <v>28072</v>
      </c>
      <c r="E17639" s="102" t="s">
        <v>276</v>
      </c>
      <c r="F17639" s="102" t="s">
        <v>28188</v>
      </c>
      <c r="H17639" s="102">
        <v>45752</v>
      </c>
      <c r="I17639" s="102" t="s">
        <v>289</v>
      </c>
      <c r="J17639" s="102" t="s">
        <v>291</v>
      </c>
      <c r="K17639" s="102" t="s">
        <v>1</v>
      </c>
      <c r="L17639" s="102" t="s">
        <v>290</v>
      </c>
      <c r="M17639" s="102" t="s">
        <v>1074</v>
      </c>
      <c r="N17639" s="102">
        <v>6</v>
      </c>
      <c r="O17639" s="102" t="s">
        <v>26235</v>
      </c>
    </row>
    <row r="17640" spans="1:15" x14ac:dyDescent="0.25">
      <c r="A17640" s="102" t="s">
        <v>28189</v>
      </c>
      <c r="B17640" s="103" t="s">
        <v>17681</v>
      </c>
      <c r="C17640" s="103" t="s">
        <v>277</v>
      </c>
      <c r="D17640" s="102" t="s">
        <v>288</v>
      </c>
      <c r="E17640" s="102" t="s">
        <v>275</v>
      </c>
      <c r="F17640" s="102" t="s">
        <v>28190</v>
      </c>
      <c r="G17640" s="102" t="s">
        <v>28191</v>
      </c>
      <c r="H17640" s="102">
        <v>45752</v>
      </c>
      <c r="I17640" s="102" t="s">
        <v>289</v>
      </c>
      <c r="J17640" s="102" t="s">
        <v>291</v>
      </c>
      <c r="K17640" s="102" t="s">
        <v>1</v>
      </c>
      <c r="L17640" s="102" t="s">
        <v>290</v>
      </c>
      <c r="M17640" s="102" t="s">
        <v>1074</v>
      </c>
      <c r="N17640" s="102">
        <v>6</v>
      </c>
      <c r="O17640" s="102" t="s">
        <v>26235</v>
      </c>
    </row>
    <row r="17641" spans="1:15" x14ac:dyDescent="0.25">
      <c r="A17641" s="102" t="s">
        <v>28192</v>
      </c>
      <c r="B17641" s="103" t="s">
        <v>1208</v>
      </c>
      <c r="C17641" s="103" t="s">
        <v>274</v>
      </c>
      <c r="D17641" s="102" t="s">
        <v>282</v>
      </c>
      <c r="E17641" s="102" t="s">
        <v>275</v>
      </c>
      <c r="F17641" s="102" t="s">
        <v>28193</v>
      </c>
      <c r="H17641" s="102">
        <v>45752</v>
      </c>
      <c r="I17641" s="102" t="s">
        <v>289</v>
      </c>
      <c r="J17641" s="102" t="s">
        <v>291</v>
      </c>
      <c r="K17641" s="102" t="s">
        <v>1</v>
      </c>
      <c r="L17641" s="102" t="s">
        <v>290</v>
      </c>
      <c r="M17641" s="102" t="s">
        <v>1074</v>
      </c>
      <c r="N17641" s="102">
        <v>6</v>
      </c>
      <c r="O17641" s="102" t="s">
        <v>26235</v>
      </c>
    </row>
    <row r="17642" spans="1:15" x14ac:dyDescent="0.25">
      <c r="A17642" s="102" t="s">
        <v>2726</v>
      </c>
      <c r="B17642" s="103" t="s">
        <v>1895</v>
      </c>
      <c r="C17642" s="103" t="s">
        <v>274</v>
      </c>
      <c r="D17642" s="102" t="s">
        <v>28072</v>
      </c>
      <c r="E17642" s="102" t="s">
        <v>275</v>
      </c>
      <c r="F17642" s="102" t="s">
        <v>28194</v>
      </c>
      <c r="H17642" s="102">
        <v>45752</v>
      </c>
      <c r="I17642" s="102" t="s">
        <v>289</v>
      </c>
      <c r="J17642" s="102" t="s">
        <v>291</v>
      </c>
      <c r="K17642" s="102" t="s">
        <v>1</v>
      </c>
      <c r="L17642" s="102" t="s">
        <v>290</v>
      </c>
      <c r="M17642" s="102" t="s">
        <v>1074</v>
      </c>
      <c r="N17642" s="102">
        <v>6</v>
      </c>
      <c r="O17642" s="102" t="s">
        <v>26235</v>
      </c>
    </row>
    <row r="17643" spans="1:15" x14ac:dyDescent="0.25">
      <c r="A17643" s="102" t="s">
        <v>22178</v>
      </c>
      <c r="B17643" s="103" t="s">
        <v>16471</v>
      </c>
      <c r="C17643" s="103" t="s">
        <v>1118</v>
      </c>
      <c r="D17643" s="102" t="s">
        <v>732</v>
      </c>
      <c r="E17643" s="102" t="s">
        <v>275</v>
      </c>
      <c r="F17643" s="102" t="s">
        <v>28195</v>
      </c>
      <c r="G17643" s="102" t="s">
        <v>28196</v>
      </c>
      <c r="H17643" s="102">
        <v>45752</v>
      </c>
      <c r="I17643" s="102" t="s">
        <v>289</v>
      </c>
      <c r="J17643" s="102" t="s">
        <v>291</v>
      </c>
      <c r="K17643" s="102" t="s">
        <v>1</v>
      </c>
      <c r="L17643" s="102" t="s">
        <v>290</v>
      </c>
      <c r="M17643" s="102" t="s">
        <v>1074</v>
      </c>
      <c r="N17643" s="102">
        <v>6</v>
      </c>
      <c r="O17643" s="102" t="s">
        <v>26235</v>
      </c>
    </row>
    <row r="17644" spans="1:15" x14ac:dyDescent="0.25">
      <c r="A17644" s="102" t="s">
        <v>16630</v>
      </c>
      <c r="B17644" s="103" t="s">
        <v>28197</v>
      </c>
      <c r="C17644" s="103" t="s">
        <v>1118</v>
      </c>
      <c r="D17644" s="102" t="s">
        <v>732</v>
      </c>
      <c r="E17644" s="102" t="s">
        <v>275</v>
      </c>
      <c r="F17644" s="102" t="s">
        <v>28198</v>
      </c>
      <c r="G17644" s="102" t="s">
        <v>28199</v>
      </c>
      <c r="H17644" s="102">
        <v>45752</v>
      </c>
      <c r="I17644" s="102" t="s">
        <v>289</v>
      </c>
      <c r="J17644" s="102" t="s">
        <v>291</v>
      </c>
      <c r="K17644" s="102" t="s">
        <v>1</v>
      </c>
      <c r="L17644" s="102" t="s">
        <v>290</v>
      </c>
      <c r="M17644" s="102" t="s">
        <v>1074</v>
      </c>
      <c r="N17644" s="102">
        <v>6</v>
      </c>
      <c r="O17644" s="102" t="s">
        <v>26235</v>
      </c>
    </row>
    <row r="17645" spans="1:15" x14ac:dyDescent="0.25">
      <c r="A17645" s="102" t="s">
        <v>28200</v>
      </c>
      <c r="B17645" s="103" t="s">
        <v>1471</v>
      </c>
      <c r="C17645" s="103" t="s">
        <v>274</v>
      </c>
      <c r="D17645" s="102" t="s">
        <v>28072</v>
      </c>
      <c r="E17645" s="102" t="s">
        <v>275</v>
      </c>
      <c r="F17645" s="102" t="s">
        <v>28201</v>
      </c>
      <c r="H17645" s="102">
        <v>45752</v>
      </c>
      <c r="I17645" s="102" t="s">
        <v>289</v>
      </c>
      <c r="J17645" s="102" t="s">
        <v>291</v>
      </c>
      <c r="K17645" s="102" t="s">
        <v>1</v>
      </c>
      <c r="L17645" s="102" t="s">
        <v>290</v>
      </c>
      <c r="M17645" s="102" t="s">
        <v>1074</v>
      </c>
      <c r="N17645" s="102">
        <v>6</v>
      </c>
      <c r="O17645" s="102" t="s">
        <v>26235</v>
      </c>
    </row>
    <row r="17646" spans="1:15" x14ac:dyDescent="0.25">
      <c r="A17646" s="102" t="s">
        <v>28202</v>
      </c>
      <c r="B17646" s="103" t="s">
        <v>28203</v>
      </c>
      <c r="C17646" s="103" t="s">
        <v>1360</v>
      </c>
      <c r="D17646" s="102" t="s">
        <v>732</v>
      </c>
      <c r="E17646" s="102" t="s">
        <v>275</v>
      </c>
      <c r="F17646" s="102" t="s">
        <v>28204</v>
      </c>
      <c r="G17646" s="102" t="s">
        <v>28205</v>
      </c>
      <c r="H17646" s="102">
        <v>45752</v>
      </c>
      <c r="I17646" s="102" t="s">
        <v>289</v>
      </c>
      <c r="J17646" s="102" t="s">
        <v>291</v>
      </c>
      <c r="K17646" s="102" t="s">
        <v>1</v>
      </c>
      <c r="L17646" s="102" t="s">
        <v>290</v>
      </c>
      <c r="M17646" s="102" t="s">
        <v>1074</v>
      </c>
      <c r="N17646" s="102">
        <v>6</v>
      </c>
      <c r="O17646" s="102" t="s">
        <v>26235</v>
      </c>
    </row>
    <row r="17647" spans="1:15" x14ac:dyDescent="0.25">
      <c r="A17647" s="102" t="s">
        <v>21994</v>
      </c>
      <c r="B17647" s="103" t="s">
        <v>1487</v>
      </c>
      <c r="C17647" s="103" t="s">
        <v>277</v>
      </c>
      <c r="D17647" s="102" t="s">
        <v>28072</v>
      </c>
      <c r="E17647" s="102" t="s">
        <v>276</v>
      </c>
      <c r="F17647" s="102" t="s">
        <v>28206</v>
      </c>
      <c r="H17647" s="102">
        <v>45752</v>
      </c>
      <c r="I17647" s="102" t="s">
        <v>289</v>
      </c>
      <c r="J17647" s="102" t="s">
        <v>291</v>
      </c>
      <c r="K17647" s="102" t="s">
        <v>1</v>
      </c>
      <c r="L17647" s="102" t="s">
        <v>290</v>
      </c>
      <c r="M17647" s="102" t="s">
        <v>1074</v>
      </c>
      <c r="N17647" s="102">
        <v>6</v>
      </c>
      <c r="O17647" s="102" t="s">
        <v>26235</v>
      </c>
    </row>
    <row r="17648" spans="1:15" x14ac:dyDescent="0.25">
      <c r="A17648" s="102" t="s">
        <v>11731</v>
      </c>
      <c r="B17648" s="103" t="s">
        <v>28207</v>
      </c>
      <c r="C17648" s="103" t="s">
        <v>1360</v>
      </c>
      <c r="D17648" s="102" t="s">
        <v>732</v>
      </c>
      <c r="E17648" s="102" t="s">
        <v>275</v>
      </c>
      <c r="F17648" s="102" t="s">
        <v>28208</v>
      </c>
      <c r="G17648" s="102" t="s">
        <v>28209</v>
      </c>
      <c r="H17648" s="102">
        <v>45752</v>
      </c>
      <c r="I17648" s="102" t="s">
        <v>289</v>
      </c>
      <c r="J17648" s="102" t="s">
        <v>291</v>
      </c>
      <c r="K17648" s="102" t="s">
        <v>1</v>
      </c>
      <c r="L17648" s="102" t="s">
        <v>290</v>
      </c>
      <c r="M17648" s="102" t="s">
        <v>1074</v>
      </c>
      <c r="N17648" s="102">
        <v>6</v>
      </c>
      <c r="O17648" s="102" t="s">
        <v>26235</v>
      </c>
    </row>
    <row r="17649" spans="1:15" x14ac:dyDescent="0.25">
      <c r="A17649" s="102" t="s">
        <v>11731</v>
      </c>
      <c r="B17649" s="103" t="s">
        <v>28210</v>
      </c>
      <c r="C17649" s="103" t="s">
        <v>1118</v>
      </c>
      <c r="D17649" s="102" t="s">
        <v>732</v>
      </c>
      <c r="E17649" s="102" t="s">
        <v>275</v>
      </c>
      <c r="F17649" s="102" t="s">
        <v>28211</v>
      </c>
      <c r="G17649" s="102" t="s">
        <v>28212</v>
      </c>
      <c r="H17649" s="102">
        <v>45752</v>
      </c>
      <c r="I17649" s="102" t="s">
        <v>289</v>
      </c>
      <c r="J17649" s="102" t="s">
        <v>291</v>
      </c>
      <c r="K17649" s="102" t="s">
        <v>1</v>
      </c>
      <c r="L17649" s="102" t="s">
        <v>290</v>
      </c>
      <c r="M17649" s="102" t="s">
        <v>1074</v>
      </c>
      <c r="N17649" s="102">
        <v>6</v>
      </c>
      <c r="O17649" s="102" t="s">
        <v>26235</v>
      </c>
    </row>
    <row r="17650" spans="1:15" x14ac:dyDescent="0.25">
      <c r="A17650" s="102" t="s">
        <v>11731</v>
      </c>
      <c r="B17650" s="103" t="s">
        <v>17864</v>
      </c>
      <c r="C17650" s="103" t="s">
        <v>1118</v>
      </c>
      <c r="D17650" s="102" t="s">
        <v>732</v>
      </c>
      <c r="E17650" s="102" t="s">
        <v>275</v>
      </c>
      <c r="F17650" s="102" t="s">
        <v>28213</v>
      </c>
      <c r="G17650" s="102" t="s">
        <v>28214</v>
      </c>
      <c r="H17650" s="102">
        <v>45752</v>
      </c>
      <c r="I17650" s="102" t="s">
        <v>289</v>
      </c>
      <c r="J17650" s="102" t="s">
        <v>291</v>
      </c>
      <c r="K17650" s="102" t="s">
        <v>1</v>
      </c>
      <c r="L17650" s="102" t="s">
        <v>290</v>
      </c>
      <c r="M17650" s="102" t="s">
        <v>1074</v>
      </c>
      <c r="N17650" s="102">
        <v>6</v>
      </c>
      <c r="O17650" s="102" t="s">
        <v>26235</v>
      </c>
    </row>
    <row r="17651" spans="1:15" x14ac:dyDescent="0.25">
      <c r="A17651" s="102" t="s">
        <v>10046</v>
      </c>
      <c r="B17651" s="103" t="s">
        <v>1078</v>
      </c>
      <c r="C17651" s="103" t="s">
        <v>274</v>
      </c>
      <c r="D17651" s="102" t="s">
        <v>28072</v>
      </c>
      <c r="E17651" s="102" t="s">
        <v>275</v>
      </c>
      <c r="F17651" s="102" t="s">
        <v>28215</v>
      </c>
      <c r="G17651" s="102" t="s">
        <v>28216</v>
      </c>
      <c r="H17651" s="102">
        <v>45752</v>
      </c>
      <c r="I17651" s="102" t="s">
        <v>289</v>
      </c>
      <c r="J17651" s="102" t="s">
        <v>291</v>
      </c>
      <c r="K17651" s="102" t="s">
        <v>1</v>
      </c>
      <c r="L17651" s="102" t="s">
        <v>290</v>
      </c>
      <c r="M17651" s="102" t="s">
        <v>1074</v>
      </c>
      <c r="N17651" s="102">
        <v>6</v>
      </c>
      <c r="O17651" s="102" t="s">
        <v>26235</v>
      </c>
    </row>
    <row r="17652" spans="1:15" x14ac:dyDescent="0.25">
      <c r="A17652" s="102" t="s">
        <v>13676</v>
      </c>
      <c r="B17652" s="103" t="s">
        <v>1242</v>
      </c>
      <c r="C17652" s="103" t="s">
        <v>277</v>
      </c>
      <c r="D17652" s="102" t="s">
        <v>282</v>
      </c>
      <c r="E17652" s="102" t="s">
        <v>275</v>
      </c>
      <c r="F17652" s="102" t="s">
        <v>28217</v>
      </c>
      <c r="H17652" s="102">
        <v>45752</v>
      </c>
      <c r="I17652" s="102" t="s">
        <v>289</v>
      </c>
      <c r="J17652" s="102" t="s">
        <v>291</v>
      </c>
      <c r="K17652" s="102" t="s">
        <v>1</v>
      </c>
      <c r="L17652" s="102" t="s">
        <v>290</v>
      </c>
      <c r="M17652" s="102" t="s">
        <v>1074</v>
      </c>
      <c r="N17652" s="102">
        <v>6</v>
      </c>
      <c r="O17652" s="102" t="s">
        <v>26235</v>
      </c>
    </row>
    <row r="17653" spans="1:15" x14ac:dyDescent="0.25">
      <c r="A17653" s="102" t="s">
        <v>11252</v>
      </c>
      <c r="B17653" s="103" t="s">
        <v>1895</v>
      </c>
      <c r="C17653" s="103" t="s">
        <v>274</v>
      </c>
      <c r="D17653" s="102" t="s">
        <v>282</v>
      </c>
      <c r="E17653" s="102" t="s">
        <v>275</v>
      </c>
      <c r="F17653" s="102" t="s">
        <v>28218</v>
      </c>
      <c r="H17653" s="102">
        <v>45752</v>
      </c>
      <c r="I17653" s="102" t="s">
        <v>289</v>
      </c>
      <c r="J17653" s="102" t="s">
        <v>291</v>
      </c>
      <c r="K17653" s="102" t="s">
        <v>1</v>
      </c>
      <c r="L17653" s="102" t="s">
        <v>290</v>
      </c>
      <c r="M17653" s="102" t="s">
        <v>1074</v>
      </c>
      <c r="N17653" s="102">
        <v>6</v>
      </c>
      <c r="O17653" s="102" t="s">
        <v>26235</v>
      </c>
    </row>
    <row r="17654" spans="1:15" x14ac:dyDescent="0.25">
      <c r="A17654" s="102" t="s">
        <v>28219</v>
      </c>
      <c r="B17654" s="103" t="s">
        <v>28220</v>
      </c>
      <c r="C17654" s="103" t="s">
        <v>277</v>
      </c>
      <c r="D17654" s="102" t="s">
        <v>296</v>
      </c>
      <c r="E17654" s="102" t="s">
        <v>275</v>
      </c>
      <c r="F17654" s="102" t="s">
        <v>28221</v>
      </c>
      <c r="H17654" s="102">
        <v>45752</v>
      </c>
      <c r="I17654" s="102" t="s">
        <v>289</v>
      </c>
      <c r="J17654" s="102" t="s">
        <v>291</v>
      </c>
      <c r="K17654" s="102" t="s">
        <v>1</v>
      </c>
      <c r="L17654" s="102" t="s">
        <v>290</v>
      </c>
      <c r="M17654" s="102" t="s">
        <v>1074</v>
      </c>
      <c r="N17654" s="102">
        <v>6</v>
      </c>
      <c r="O17654" s="102" t="s">
        <v>26235</v>
      </c>
    </row>
    <row r="17655" spans="1:15" x14ac:dyDescent="0.25">
      <c r="A17655" s="102" t="s">
        <v>28222</v>
      </c>
      <c r="B17655" s="103" t="s">
        <v>1078</v>
      </c>
      <c r="C17655" s="103" t="s">
        <v>1082</v>
      </c>
      <c r="D17655" s="102" t="s">
        <v>288</v>
      </c>
      <c r="E17655" s="102" t="s">
        <v>275</v>
      </c>
      <c r="F17655" s="102" t="s">
        <v>28223</v>
      </c>
      <c r="G17655" s="102" t="s">
        <v>28224</v>
      </c>
      <c r="H17655" s="102">
        <v>45752</v>
      </c>
      <c r="I17655" s="102" t="s">
        <v>289</v>
      </c>
      <c r="J17655" s="102" t="s">
        <v>291</v>
      </c>
      <c r="K17655" s="102" t="s">
        <v>1</v>
      </c>
      <c r="L17655" s="102" t="s">
        <v>290</v>
      </c>
      <c r="M17655" s="102" t="s">
        <v>1082</v>
      </c>
      <c r="N17655" s="102">
        <v>6</v>
      </c>
      <c r="O17655" s="102" t="s">
        <v>26235</v>
      </c>
    </row>
    <row r="17656" spans="1:15" x14ac:dyDescent="0.25">
      <c r="A17656" s="102" t="s">
        <v>15844</v>
      </c>
      <c r="B17656" s="103" t="s">
        <v>3183</v>
      </c>
      <c r="C17656" s="103" t="s">
        <v>1082</v>
      </c>
      <c r="D17656" s="102" t="s">
        <v>732</v>
      </c>
      <c r="E17656" s="102" t="s">
        <v>275</v>
      </c>
      <c r="F17656" s="102" t="s">
        <v>28225</v>
      </c>
      <c r="G17656" s="102" t="s">
        <v>28226</v>
      </c>
      <c r="H17656" s="102">
        <v>45752</v>
      </c>
      <c r="I17656" s="102" t="s">
        <v>289</v>
      </c>
      <c r="J17656" s="102" t="s">
        <v>291</v>
      </c>
      <c r="K17656" s="102" t="s">
        <v>1</v>
      </c>
      <c r="L17656" s="102" t="s">
        <v>290</v>
      </c>
      <c r="M17656" s="102" t="s">
        <v>1082</v>
      </c>
      <c r="N17656" s="102">
        <v>6</v>
      </c>
      <c r="O17656" s="102" t="s">
        <v>26235</v>
      </c>
    </row>
    <row r="17657" spans="1:15" x14ac:dyDescent="0.25">
      <c r="A17657" s="102" t="s">
        <v>15844</v>
      </c>
      <c r="B17657" s="103" t="s">
        <v>18019</v>
      </c>
      <c r="C17657" s="103" t="s">
        <v>1360</v>
      </c>
      <c r="D17657" s="102" t="s">
        <v>732</v>
      </c>
      <c r="E17657" s="102" t="s">
        <v>275</v>
      </c>
      <c r="F17657" s="102" t="s">
        <v>28227</v>
      </c>
      <c r="G17657" s="102" t="s">
        <v>28228</v>
      </c>
      <c r="H17657" s="102">
        <v>45752</v>
      </c>
      <c r="I17657" s="102" t="s">
        <v>289</v>
      </c>
      <c r="J17657" s="102" t="s">
        <v>291</v>
      </c>
      <c r="K17657" s="102" t="s">
        <v>1</v>
      </c>
      <c r="L17657" s="102" t="s">
        <v>290</v>
      </c>
      <c r="M17657" s="102" t="s">
        <v>1074</v>
      </c>
      <c r="N17657" s="102">
        <v>6</v>
      </c>
      <c r="O17657" s="102" t="s">
        <v>26235</v>
      </c>
    </row>
    <row r="17658" spans="1:15" x14ac:dyDescent="0.25">
      <c r="A17658" s="102" t="s">
        <v>28229</v>
      </c>
      <c r="B17658" s="103" t="s">
        <v>2972</v>
      </c>
      <c r="C17658" s="103" t="s">
        <v>1360</v>
      </c>
      <c r="D17658" s="102" t="s">
        <v>732</v>
      </c>
      <c r="E17658" s="102" t="s">
        <v>275</v>
      </c>
      <c r="F17658" s="102" t="s">
        <v>28230</v>
      </c>
      <c r="G17658" s="102" t="s">
        <v>28231</v>
      </c>
      <c r="H17658" s="102">
        <v>45752</v>
      </c>
      <c r="I17658" s="102" t="s">
        <v>289</v>
      </c>
      <c r="J17658" s="102" t="s">
        <v>291</v>
      </c>
      <c r="K17658" s="102" t="s">
        <v>1</v>
      </c>
      <c r="L17658" s="102" t="s">
        <v>290</v>
      </c>
      <c r="M17658" s="102" t="s">
        <v>1074</v>
      </c>
      <c r="N17658" s="102">
        <v>6</v>
      </c>
      <c r="O17658" s="102" t="s">
        <v>26235</v>
      </c>
    </row>
    <row r="17659" spans="1:15" x14ac:dyDescent="0.25">
      <c r="A17659" s="102" t="s">
        <v>28229</v>
      </c>
      <c r="B17659" s="103" t="s">
        <v>5591</v>
      </c>
      <c r="C17659" s="103" t="s">
        <v>1118</v>
      </c>
      <c r="D17659" s="102" t="s">
        <v>732</v>
      </c>
      <c r="E17659" s="102" t="s">
        <v>275</v>
      </c>
      <c r="F17659" s="102" t="s">
        <v>28232</v>
      </c>
      <c r="G17659" s="102" t="s">
        <v>28233</v>
      </c>
      <c r="H17659" s="102">
        <v>45752</v>
      </c>
      <c r="I17659" s="102" t="s">
        <v>289</v>
      </c>
      <c r="J17659" s="102" t="s">
        <v>291</v>
      </c>
      <c r="K17659" s="102" t="s">
        <v>1</v>
      </c>
      <c r="L17659" s="102" t="s">
        <v>290</v>
      </c>
      <c r="M17659" s="102" t="s">
        <v>1074</v>
      </c>
      <c r="N17659" s="102">
        <v>6</v>
      </c>
      <c r="O17659" s="102" t="s">
        <v>26235</v>
      </c>
    </row>
    <row r="17660" spans="1:15" x14ac:dyDescent="0.25">
      <c r="A17660" s="102" t="s">
        <v>8501</v>
      </c>
      <c r="B17660" s="103" t="s">
        <v>23103</v>
      </c>
      <c r="C17660" s="103" t="s">
        <v>277</v>
      </c>
      <c r="D17660" s="102" t="s">
        <v>288</v>
      </c>
      <c r="E17660" s="102" t="s">
        <v>275</v>
      </c>
      <c r="F17660" s="102" t="s">
        <v>28234</v>
      </c>
      <c r="G17660" s="102" t="s">
        <v>28235</v>
      </c>
      <c r="H17660" s="102">
        <v>45752</v>
      </c>
      <c r="I17660" s="102" t="s">
        <v>289</v>
      </c>
      <c r="J17660" s="102" t="s">
        <v>291</v>
      </c>
      <c r="K17660" s="102" t="s">
        <v>1</v>
      </c>
      <c r="L17660" s="102" t="s">
        <v>290</v>
      </c>
      <c r="M17660" s="102" t="s">
        <v>1074</v>
      </c>
      <c r="N17660" s="102">
        <v>6</v>
      </c>
      <c r="O17660" s="102" t="s">
        <v>26235</v>
      </c>
    </row>
    <row r="17661" spans="1:15" x14ac:dyDescent="0.25">
      <c r="A17661" s="102" t="s">
        <v>28236</v>
      </c>
      <c r="B17661" s="103" t="s">
        <v>1228</v>
      </c>
      <c r="C17661" s="103" t="s">
        <v>277</v>
      </c>
      <c r="D17661" s="102" t="s">
        <v>28072</v>
      </c>
      <c r="E17661" s="102" t="s">
        <v>275</v>
      </c>
      <c r="F17661" s="102" t="s">
        <v>28237</v>
      </c>
      <c r="H17661" s="102">
        <v>45752</v>
      </c>
      <c r="I17661" s="102" t="s">
        <v>289</v>
      </c>
      <c r="J17661" s="102" t="s">
        <v>291</v>
      </c>
      <c r="K17661" s="102" t="s">
        <v>1</v>
      </c>
      <c r="L17661" s="102" t="s">
        <v>290</v>
      </c>
      <c r="M17661" s="102" t="s">
        <v>1074</v>
      </c>
      <c r="N17661" s="102">
        <v>6</v>
      </c>
      <c r="O17661" s="102" t="s">
        <v>26235</v>
      </c>
    </row>
    <row r="17662" spans="1:15" x14ac:dyDescent="0.25">
      <c r="A17662" s="102" t="s">
        <v>22256</v>
      </c>
      <c r="B17662" s="103" t="s">
        <v>14077</v>
      </c>
      <c r="C17662" s="103" t="s">
        <v>1118</v>
      </c>
      <c r="D17662" s="102" t="s">
        <v>732</v>
      </c>
      <c r="E17662" s="102" t="s">
        <v>275</v>
      </c>
      <c r="F17662" s="102" t="s">
        <v>28238</v>
      </c>
      <c r="G17662" s="102" t="s">
        <v>28239</v>
      </c>
      <c r="H17662" s="102">
        <v>45752</v>
      </c>
      <c r="I17662" s="102" t="s">
        <v>289</v>
      </c>
      <c r="J17662" s="102" t="s">
        <v>291</v>
      </c>
      <c r="K17662" s="102" t="s">
        <v>1</v>
      </c>
      <c r="L17662" s="102" t="s">
        <v>290</v>
      </c>
      <c r="M17662" s="102" t="s">
        <v>1074</v>
      </c>
      <c r="N17662" s="102">
        <v>6</v>
      </c>
      <c r="O17662" s="102" t="s">
        <v>26235</v>
      </c>
    </row>
    <row r="17663" spans="1:15" x14ac:dyDescent="0.25">
      <c r="A17663" s="102" t="s">
        <v>28240</v>
      </c>
      <c r="B17663" s="103" t="s">
        <v>3275</v>
      </c>
      <c r="C17663" s="103" t="s">
        <v>277</v>
      </c>
      <c r="D17663" s="102" t="s">
        <v>281</v>
      </c>
      <c r="E17663" s="102" t="s">
        <v>275</v>
      </c>
      <c r="F17663" s="102" t="s">
        <v>28241</v>
      </c>
      <c r="H17663" s="102">
        <v>45752</v>
      </c>
      <c r="I17663" s="102" t="s">
        <v>289</v>
      </c>
      <c r="J17663" s="102" t="s">
        <v>301</v>
      </c>
      <c r="K17663" s="102" t="s">
        <v>1</v>
      </c>
      <c r="L17663" s="102" t="s">
        <v>300</v>
      </c>
      <c r="M17663" s="102" t="s">
        <v>1074</v>
      </c>
      <c r="N17663" s="102">
        <v>6</v>
      </c>
      <c r="O17663" s="102" t="s">
        <v>26235</v>
      </c>
    </row>
    <row r="17664" spans="1:15" x14ac:dyDescent="0.25">
      <c r="A17664" s="102" t="s">
        <v>28242</v>
      </c>
      <c r="B17664" s="103" t="s">
        <v>28243</v>
      </c>
      <c r="C17664" s="103" t="s">
        <v>277</v>
      </c>
      <c r="D17664" s="102" t="s">
        <v>296</v>
      </c>
      <c r="E17664" s="102" t="s">
        <v>275</v>
      </c>
      <c r="F17664" s="102" t="s">
        <v>28244</v>
      </c>
      <c r="H17664" s="102">
        <v>45752</v>
      </c>
      <c r="I17664" s="102" t="s">
        <v>289</v>
      </c>
      <c r="J17664" s="102" t="s">
        <v>301</v>
      </c>
      <c r="K17664" s="102" t="s">
        <v>1</v>
      </c>
      <c r="L17664" s="102" t="s">
        <v>300</v>
      </c>
      <c r="M17664" s="102" t="s">
        <v>1074</v>
      </c>
      <c r="N17664" s="102">
        <v>6</v>
      </c>
      <c r="O17664" s="102" t="s">
        <v>26235</v>
      </c>
    </row>
    <row r="17665" spans="1:15" x14ac:dyDescent="0.25">
      <c r="A17665" s="102" t="s">
        <v>28242</v>
      </c>
      <c r="B17665" s="103" t="s">
        <v>9314</v>
      </c>
      <c r="C17665" s="103" t="s">
        <v>274</v>
      </c>
      <c r="D17665" s="102" t="s">
        <v>296</v>
      </c>
      <c r="E17665" s="102" t="s">
        <v>275</v>
      </c>
      <c r="F17665" s="102" t="s">
        <v>28245</v>
      </c>
      <c r="H17665" s="102">
        <v>45752</v>
      </c>
      <c r="I17665" s="102" t="s">
        <v>289</v>
      </c>
      <c r="J17665" s="102" t="s">
        <v>301</v>
      </c>
      <c r="K17665" s="102" t="s">
        <v>1</v>
      </c>
      <c r="L17665" s="102" t="s">
        <v>300</v>
      </c>
      <c r="M17665" s="102" t="s">
        <v>1074</v>
      </c>
      <c r="N17665" s="102">
        <v>6</v>
      </c>
      <c r="O17665" s="102" t="s">
        <v>26235</v>
      </c>
    </row>
    <row r="17666" spans="1:15" x14ac:dyDescent="0.25">
      <c r="A17666" s="102" t="s">
        <v>28242</v>
      </c>
      <c r="B17666" s="103" t="s">
        <v>11257</v>
      </c>
      <c r="C17666" s="103" t="s">
        <v>1082</v>
      </c>
      <c r="D17666" s="102" t="s">
        <v>296</v>
      </c>
      <c r="E17666" s="102" t="s">
        <v>275</v>
      </c>
      <c r="F17666" s="102" t="s">
        <v>28246</v>
      </c>
      <c r="H17666" s="102">
        <v>45752</v>
      </c>
      <c r="I17666" s="102" t="s">
        <v>289</v>
      </c>
      <c r="J17666" s="102" t="s">
        <v>301</v>
      </c>
      <c r="K17666" s="102" t="s">
        <v>1</v>
      </c>
      <c r="L17666" s="102" t="s">
        <v>300</v>
      </c>
      <c r="M17666" s="102" t="s">
        <v>1082</v>
      </c>
      <c r="N17666" s="102">
        <v>6</v>
      </c>
      <c r="O17666" s="102" t="s">
        <v>26235</v>
      </c>
    </row>
    <row r="17667" spans="1:15" x14ac:dyDescent="0.25">
      <c r="A17667" s="102" t="s">
        <v>28247</v>
      </c>
      <c r="B17667" s="103" t="s">
        <v>28248</v>
      </c>
      <c r="C17667" s="103" t="s">
        <v>277</v>
      </c>
      <c r="D17667" s="102" t="s">
        <v>296</v>
      </c>
      <c r="E17667" s="102" t="s">
        <v>275</v>
      </c>
      <c r="F17667" s="102" t="s">
        <v>28249</v>
      </c>
      <c r="H17667" s="102">
        <v>45752</v>
      </c>
      <c r="I17667" s="102" t="s">
        <v>289</v>
      </c>
      <c r="J17667" s="102" t="s">
        <v>301</v>
      </c>
      <c r="K17667" s="102" t="s">
        <v>1</v>
      </c>
      <c r="L17667" s="102" t="s">
        <v>300</v>
      </c>
      <c r="M17667" s="102" t="s">
        <v>1074</v>
      </c>
      <c r="N17667" s="102">
        <v>6</v>
      </c>
      <c r="O17667" s="102" t="s">
        <v>26235</v>
      </c>
    </row>
    <row r="17668" spans="1:15" x14ac:dyDescent="0.25">
      <c r="A17668" s="102" t="s">
        <v>28250</v>
      </c>
      <c r="B17668" s="103" t="s">
        <v>28251</v>
      </c>
      <c r="C17668" s="103" t="s">
        <v>274</v>
      </c>
      <c r="D17668" s="102" t="s">
        <v>296</v>
      </c>
      <c r="E17668" s="102" t="s">
        <v>275</v>
      </c>
      <c r="F17668" s="102" t="s">
        <v>28252</v>
      </c>
      <c r="H17668" s="102">
        <v>45752</v>
      </c>
      <c r="I17668" s="102" t="s">
        <v>289</v>
      </c>
      <c r="J17668" s="102" t="s">
        <v>301</v>
      </c>
      <c r="K17668" s="102" t="s">
        <v>1</v>
      </c>
      <c r="L17668" s="102" t="s">
        <v>300</v>
      </c>
      <c r="M17668" s="102" t="s">
        <v>1074</v>
      </c>
      <c r="N17668" s="102">
        <v>6</v>
      </c>
      <c r="O17668" s="102" t="s">
        <v>26235</v>
      </c>
    </row>
    <row r="17669" spans="1:15" x14ac:dyDescent="0.25">
      <c r="A17669" s="102" t="s">
        <v>28250</v>
      </c>
      <c r="B17669" s="103" t="s">
        <v>28253</v>
      </c>
      <c r="C17669" s="103" t="s">
        <v>1082</v>
      </c>
      <c r="D17669" s="102" t="s">
        <v>296</v>
      </c>
      <c r="E17669" s="102" t="s">
        <v>275</v>
      </c>
      <c r="F17669" s="102" t="s">
        <v>28254</v>
      </c>
      <c r="H17669" s="102">
        <v>45752</v>
      </c>
      <c r="I17669" s="102" t="s">
        <v>289</v>
      </c>
      <c r="J17669" s="102" t="s">
        <v>301</v>
      </c>
      <c r="K17669" s="102" t="s">
        <v>1</v>
      </c>
      <c r="L17669" s="102" t="s">
        <v>300</v>
      </c>
      <c r="M17669" s="102" t="s">
        <v>1082</v>
      </c>
      <c r="N17669" s="102">
        <v>6</v>
      </c>
      <c r="O17669" s="102" t="s">
        <v>26235</v>
      </c>
    </row>
    <row r="17670" spans="1:15" x14ac:dyDescent="0.25">
      <c r="A17670" s="102" t="s">
        <v>28255</v>
      </c>
      <c r="B17670" s="103" t="s">
        <v>2649</v>
      </c>
      <c r="C17670" s="103" t="s">
        <v>274</v>
      </c>
      <c r="D17670" s="102" t="s">
        <v>296</v>
      </c>
      <c r="E17670" s="102" t="s">
        <v>275</v>
      </c>
      <c r="F17670" s="102" t="s">
        <v>28256</v>
      </c>
      <c r="H17670" s="102">
        <v>45752</v>
      </c>
      <c r="I17670" s="102" t="s">
        <v>289</v>
      </c>
      <c r="J17670" s="102" t="s">
        <v>301</v>
      </c>
      <c r="K17670" s="102" t="s">
        <v>1</v>
      </c>
      <c r="L17670" s="102" t="s">
        <v>300</v>
      </c>
      <c r="M17670" s="102" t="s">
        <v>1074</v>
      </c>
      <c r="N17670" s="102">
        <v>6</v>
      </c>
      <c r="O17670" s="102" t="s">
        <v>26235</v>
      </c>
    </row>
    <row r="17671" spans="1:15" x14ac:dyDescent="0.25">
      <c r="A17671" s="102" t="s">
        <v>28257</v>
      </c>
      <c r="B17671" s="103" t="s">
        <v>28258</v>
      </c>
      <c r="C17671" s="103" t="s">
        <v>277</v>
      </c>
      <c r="D17671" s="102" t="s">
        <v>296</v>
      </c>
      <c r="E17671" s="102" t="s">
        <v>275</v>
      </c>
      <c r="F17671" s="102" t="s">
        <v>28259</v>
      </c>
      <c r="H17671" s="102">
        <v>45752</v>
      </c>
      <c r="I17671" s="102" t="s">
        <v>289</v>
      </c>
      <c r="J17671" s="102" t="s">
        <v>301</v>
      </c>
      <c r="K17671" s="102" t="s">
        <v>1</v>
      </c>
      <c r="L17671" s="102" t="s">
        <v>300</v>
      </c>
      <c r="M17671" s="102" t="s">
        <v>1074</v>
      </c>
      <c r="N17671" s="102">
        <v>6</v>
      </c>
      <c r="O17671" s="102" t="s">
        <v>26235</v>
      </c>
    </row>
    <row r="17672" spans="1:15" x14ac:dyDescent="0.25">
      <c r="A17672" s="102" t="s">
        <v>28260</v>
      </c>
      <c r="B17672" s="103" t="s">
        <v>20322</v>
      </c>
      <c r="C17672" s="103" t="s">
        <v>274</v>
      </c>
      <c r="D17672" s="102" t="s">
        <v>296</v>
      </c>
      <c r="E17672" s="102" t="s">
        <v>275</v>
      </c>
      <c r="F17672" s="102" t="s">
        <v>28261</v>
      </c>
      <c r="H17672" s="102">
        <v>45752</v>
      </c>
      <c r="I17672" s="102" t="s">
        <v>289</v>
      </c>
      <c r="J17672" s="102" t="s">
        <v>301</v>
      </c>
      <c r="K17672" s="102" t="s">
        <v>1</v>
      </c>
      <c r="L17672" s="102" t="s">
        <v>300</v>
      </c>
      <c r="M17672" s="102" t="s">
        <v>1074</v>
      </c>
      <c r="N17672" s="102">
        <v>6</v>
      </c>
      <c r="O17672" s="102" t="s">
        <v>26235</v>
      </c>
    </row>
    <row r="17673" spans="1:15" x14ac:dyDescent="0.25">
      <c r="A17673" s="102" t="s">
        <v>28262</v>
      </c>
      <c r="B17673" s="103" t="s">
        <v>5075</v>
      </c>
      <c r="C17673" s="103" t="s">
        <v>277</v>
      </c>
      <c r="D17673" s="102" t="s">
        <v>296</v>
      </c>
      <c r="E17673" s="102" t="s">
        <v>275</v>
      </c>
      <c r="F17673" s="102" t="s">
        <v>28263</v>
      </c>
      <c r="H17673" s="102">
        <v>45752</v>
      </c>
      <c r="I17673" s="102" t="s">
        <v>289</v>
      </c>
      <c r="J17673" s="102" t="s">
        <v>301</v>
      </c>
      <c r="K17673" s="102" t="s">
        <v>1</v>
      </c>
      <c r="L17673" s="102" t="s">
        <v>300</v>
      </c>
      <c r="M17673" s="102" t="s">
        <v>1074</v>
      </c>
      <c r="N17673" s="102">
        <v>6</v>
      </c>
      <c r="O17673" s="102" t="s">
        <v>26235</v>
      </c>
    </row>
    <row r="17674" spans="1:15" x14ac:dyDescent="0.25">
      <c r="A17674" s="102" t="s">
        <v>28262</v>
      </c>
      <c r="B17674" s="103" t="s">
        <v>26136</v>
      </c>
      <c r="C17674" s="103" t="s">
        <v>274</v>
      </c>
      <c r="D17674" s="102" t="s">
        <v>296</v>
      </c>
      <c r="E17674" s="102" t="s">
        <v>275</v>
      </c>
      <c r="F17674" s="102" t="s">
        <v>28264</v>
      </c>
      <c r="H17674" s="102">
        <v>45752</v>
      </c>
      <c r="I17674" s="102" t="s">
        <v>289</v>
      </c>
      <c r="J17674" s="102" t="s">
        <v>301</v>
      </c>
      <c r="K17674" s="102" t="s">
        <v>1</v>
      </c>
      <c r="L17674" s="102" t="s">
        <v>300</v>
      </c>
      <c r="M17674" s="102" t="s">
        <v>1074</v>
      </c>
      <c r="N17674" s="102">
        <v>6</v>
      </c>
      <c r="O17674" s="102" t="s">
        <v>26235</v>
      </c>
    </row>
    <row r="17675" spans="1:15" x14ac:dyDescent="0.25">
      <c r="A17675" s="102" t="s">
        <v>28265</v>
      </c>
      <c r="B17675" s="103" t="s">
        <v>5075</v>
      </c>
      <c r="C17675" s="103" t="s">
        <v>277</v>
      </c>
      <c r="D17675" s="102" t="s">
        <v>296</v>
      </c>
      <c r="E17675" s="102" t="s">
        <v>275</v>
      </c>
      <c r="F17675" s="102" t="s">
        <v>28266</v>
      </c>
      <c r="H17675" s="102">
        <v>45752</v>
      </c>
      <c r="I17675" s="102" t="s">
        <v>289</v>
      </c>
      <c r="J17675" s="102" t="s">
        <v>301</v>
      </c>
      <c r="K17675" s="102" t="s">
        <v>1</v>
      </c>
      <c r="L17675" s="102" t="s">
        <v>300</v>
      </c>
      <c r="M17675" s="102" t="s">
        <v>1074</v>
      </c>
      <c r="N17675" s="102">
        <v>6</v>
      </c>
      <c r="O17675" s="102" t="s">
        <v>26235</v>
      </c>
    </row>
    <row r="17676" spans="1:15" x14ac:dyDescent="0.25">
      <c r="A17676" s="102" t="s">
        <v>28267</v>
      </c>
      <c r="B17676" s="103" t="s">
        <v>2198</v>
      </c>
      <c r="C17676" s="103" t="s">
        <v>277</v>
      </c>
      <c r="D17676" s="102" t="s">
        <v>281</v>
      </c>
      <c r="E17676" s="102" t="s">
        <v>275</v>
      </c>
      <c r="F17676" s="102" t="s">
        <v>28268</v>
      </c>
      <c r="H17676" s="102">
        <v>45752</v>
      </c>
      <c r="I17676" s="102" t="s">
        <v>289</v>
      </c>
      <c r="J17676" s="102" t="s">
        <v>301</v>
      </c>
      <c r="K17676" s="102" t="s">
        <v>1</v>
      </c>
      <c r="L17676" s="102" t="s">
        <v>300</v>
      </c>
      <c r="M17676" s="102" t="s">
        <v>1074</v>
      </c>
      <c r="N17676" s="102">
        <v>6</v>
      </c>
      <c r="O17676" s="102" t="s">
        <v>26235</v>
      </c>
    </row>
    <row r="17677" spans="1:15" x14ac:dyDescent="0.25">
      <c r="A17677" s="102" t="s">
        <v>28269</v>
      </c>
      <c r="B17677" s="103" t="s">
        <v>28270</v>
      </c>
      <c r="C17677" s="103" t="s">
        <v>274</v>
      </c>
      <c r="D17677" s="102" t="s">
        <v>296</v>
      </c>
      <c r="E17677" s="102" t="s">
        <v>275</v>
      </c>
      <c r="F17677" s="102" t="s">
        <v>28271</v>
      </c>
      <c r="H17677" s="102">
        <v>45752</v>
      </c>
      <c r="I17677" s="102" t="s">
        <v>289</v>
      </c>
      <c r="J17677" s="102" t="s">
        <v>301</v>
      </c>
      <c r="K17677" s="102" t="s">
        <v>1</v>
      </c>
      <c r="L17677" s="102" t="s">
        <v>300</v>
      </c>
      <c r="M17677" s="102" t="s">
        <v>1074</v>
      </c>
      <c r="N17677" s="102">
        <v>6</v>
      </c>
      <c r="O17677" s="102" t="s">
        <v>26235</v>
      </c>
    </row>
    <row r="17678" spans="1:15" x14ac:dyDescent="0.25">
      <c r="A17678" s="102" t="s">
        <v>28272</v>
      </c>
      <c r="B17678" s="103" t="s">
        <v>9303</v>
      </c>
      <c r="C17678" s="103" t="s">
        <v>277</v>
      </c>
      <c r="D17678" s="102" t="s">
        <v>296</v>
      </c>
      <c r="E17678" s="102" t="s">
        <v>275</v>
      </c>
      <c r="F17678" s="102" t="s">
        <v>28273</v>
      </c>
      <c r="H17678" s="102">
        <v>45752</v>
      </c>
      <c r="I17678" s="102" t="s">
        <v>289</v>
      </c>
      <c r="J17678" s="102" t="s">
        <v>301</v>
      </c>
      <c r="K17678" s="102" t="s">
        <v>1</v>
      </c>
      <c r="L17678" s="102" t="s">
        <v>300</v>
      </c>
      <c r="M17678" s="102" t="s">
        <v>1074</v>
      </c>
      <c r="N17678" s="102">
        <v>6</v>
      </c>
      <c r="O17678" s="102" t="s">
        <v>26235</v>
      </c>
    </row>
    <row r="17679" spans="1:15" x14ac:dyDescent="0.25">
      <c r="A17679" s="102" t="s">
        <v>28274</v>
      </c>
      <c r="B17679" s="103" t="s">
        <v>18544</v>
      </c>
      <c r="C17679" s="103" t="s">
        <v>274</v>
      </c>
      <c r="D17679" s="102" t="s">
        <v>296</v>
      </c>
      <c r="E17679" s="102" t="s">
        <v>275</v>
      </c>
      <c r="F17679" s="102" t="s">
        <v>28275</v>
      </c>
      <c r="H17679" s="102">
        <v>45752</v>
      </c>
      <c r="I17679" s="102" t="s">
        <v>289</v>
      </c>
      <c r="J17679" s="102" t="s">
        <v>301</v>
      </c>
      <c r="K17679" s="102" t="s">
        <v>1</v>
      </c>
      <c r="L17679" s="102" t="s">
        <v>300</v>
      </c>
      <c r="M17679" s="102" t="s">
        <v>1074</v>
      </c>
      <c r="N17679" s="102">
        <v>6</v>
      </c>
      <c r="O17679" s="102" t="s">
        <v>26235</v>
      </c>
    </row>
    <row r="17680" spans="1:15" x14ac:dyDescent="0.25">
      <c r="A17680" s="102" t="s">
        <v>28276</v>
      </c>
      <c r="B17680" s="103" t="s">
        <v>28277</v>
      </c>
      <c r="C17680" s="103" t="s">
        <v>274</v>
      </c>
      <c r="D17680" s="102" t="s">
        <v>296</v>
      </c>
      <c r="E17680" s="102" t="s">
        <v>275</v>
      </c>
      <c r="F17680" s="102" t="s">
        <v>28278</v>
      </c>
      <c r="H17680" s="102">
        <v>45752</v>
      </c>
      <c r="I17680" s="102" t="s">
        <v>289</v>
      </c>
      <c r="J17680" s="102" t="s">
        <v>301</v>
      </c>
      <c r="K17680" s="102" t="s">
        <v>1</v>
      </c>
      <c r="L17680" s="102" t="s">
        <v>300</v>
      </c>
      <c r="M17680" s="102" t="s">
        <v>1074</v>
      </c>
      <c r="N17680" s="102">
        <v>6</v>
      </c>
      <c r="O17680" s="102" t="s">
        <v>26235</v>
      </c>
    </row>
    <row r="17681" spans="1:15" x14ac:dyDescent="0.25">
      <c r="A17681" s="102" t="s">
        <v>28279</v>
      </c>
      <c r="B17681" s="103" t="s">
        <v>1448</v>
      </c>
      <c r="C17681" s="103" t="s">
        <v>277</v>
      </c>
      <c r="D17681" s="102" t="s">
        <v>296</v>
      </c>
      <c r="E17681" s="102" t="s">
        <v>275</v>
      </c>
      <c r="F17681" s="102" t="s">
        <v>28280</v>
      </c>
      <c r="H17681" s="102">
        <v>45752</v>
      </c>
      <c r="I17681" s="102" t="s">
        <v>289</v>
      </c>
      <c r="J17681" s="102" t="s">
        <v>301</v>
      </c>
      <c r="K17681" s="102" t="s">
        <v>1</v>
      </c>
      <c r="L17681" s="102" t="s">
        <v>300</v>
      </c>
      <c r="M17681" s="102" t="s">
        <v>1074</v>
      </c>
      <c r="N17681" s="102">
        <v>6</v>
      </c>
      <c r="O17681" s="102" t="s">
        <v>26235</v>
      </c>
    </row>
    <row r="17682" spans="1:15" x14ac:dyDescent="0.25">
      <c r="A17682" s="102" t="s">
        <v>28281</v>
      </c>
      <c r="B17682" s="103" t="s">
        <v>1208</v>
      </c>
      <c r="C17682" s="103" t="s">
        <v>274</v>
      </c>
      <c r="D17682" s="102" t="s">
        <v>281</v>
      </c>
      <c r="E17682" s="102" t="s">
        <v>275</v>
      </c>
      <c r="F17682" s="102" t="s">
        <v>28282</v>
      </c>
      <c r="H17682" s="102">
        <v>45752</v>
      </c>
      <c r="I17682" s="102" t="s">
        <v>289</v>
      </c>
      <c r="J17682" s="102" t="s">
        <v>301</v>
      </c>
      <c r="K17682" s="102" t="s">
        <v>1</v>
      </c>
      <c r="L17682" s="102" t="s">
        <v>300</v>
      </c>
      <c r="M17682" s="102" t="s">
        <v>1074</v>
      </c>
      <c r="N17682" s="102">
        <v>6</v>
      </c>
      <c r="O17682" s="102" t="s">
        <v>26235</v>
      </c>
    </row>
    <row r="17683" spans="1:15" x14ac:dyDescent="0.25">
      <c r="A17683" s="102" t="s">
        <v>28283</v>
      </c>
      <c r="B17683" s="103" t="s">
        <v>7401</v>
      </c>
      <c r="C17683" s="103" t="s">
        <v>277</v>
      </c>
      <c r="D17683" s="102" t="s">
        <v>296</v>
      </c>
      <c r="E17683" s="102" t="s">
        <v>275</v>
      </c>
      <c r="F17683" s="102" t="s">
        <v>28284</v>
      </c>
      <c r="H17683" s="102">
        <v>45752</v>
      </c>
      <c r="I17683" s="102" t="s">
        <v>289</v>
      </c>
      <c r="J17683" s="102" t="s">
        <v>301</v>
      </c>
      <c r="K17683" s="102" t="s">
        <v>1</v>
      </c>
      <c r="L17683" s="102" t="s">
        <v>300</v>
      </c>
      <c r="M17683" s="102" t="s">
        <v>1074</v>
      </c>
      <c r="N17683" s="102">
        <v>6</v>
      </c>
      <c r="O17683" s="102" t="s">
        <v>26235</v>
      </c>
    </row>
    <row r="17684" spans="1:15" x14ac:dyDescent="0.25">
      <c r="A17684" s="102" t="s">
        <v>28285</v>
      </c>
      <c r="B17684" s="103" t="s">
        <v>9303</v>
      </c>
      <c r="C17684" s="103" t="s">
        <v>277</v>
      </c>
      <c r="D17684" s="102" t="s">
        <v>296</v>
      </c>
      <c r="E17684" s="102" t="s">
        <v>275</v>
      </c>
      <c r="F17684" s="102" t="s">
        <v>28286</v>
      </c>
      <c r="H17684" s="102">
        <v>45752</v>
      </c>
      <c r="I17684" s="102" t="s">
        <v>289</v>
      </c>
      <c r="J17684" s="102" t="s">
        <v>301</v>
      </c>
      <c r="K17684" s="102" t="s">
        <v>1</v>
      </c>
      <c r="L17684" s="102" t="s">
        <v>300</v>
      </c>
      <c r="M17684" s="102" t="s">
        <v>1074</v>
      </c>
      <c r="N17684" s="102">
        <v>6</v>
      </c>
      <c r="O17684" s="102" t="s">
        <v>26235</v>
      </c>
    </row>
    <row r="17685" spans="1:15" x14ac:dyDescent="0.25">
      <c r="A17685" s="102" t="s">
        <v>28287</v>
      </c>
      <c r="B17685" s="103" t="s">
        <v>18123</v>
      </c>
      <c r="C17685" s="103" t="s">
        <v>277</v>
      </c>
      <c r="D17685" s="102" t="s">
        <v>296</v>
      </c>
      <c r="E17685" s="102" t="s">
        <v>275</v>
      </c>
      <c r="F17685" s="102" t="s">
        <v>28288</v>
      </c>
      <c r="H17685" s="102">
        <v>45752</v>
      </c>
      <c r="I17685" s="102" t="s">
        <v>289</v>
      </c>
      <c r="J17685" s="102" t="s">
        <v>301</v>
      </c>
      <c r="K17685" s="102" t="s">
        <v>1</v>
      </c>
      <c r="L17685" s="102" t="s">
        <v>300</v>
      </c>
      <c r="M17685" s="102" t="s">
        <v>1074</v>
      </c>
      <c r="N17685" s="102">
        <v>6</v>
      </c>
      <c r="O17685" s="102" t="s">
        <v>26235</v>
      </c>
    </row>
    <row r="17686" spans="1:15" x14ac:dyDescent="0.25">
      <c r="A17686" s="102" t="s">
        <v>28289</v>
      </c>
      <c r="B17686" s="103" t="s">
        <v>1120</v>
      </c>
      <c r="C17686" s="103" t="s">
        <v>274</v>
      </c>
      <c r="D17686" s="102" t="s">
        <v>281</v>
      </c>
      <c r="E17686" s="102" t="s">
        <v>275</v>
      </c>
      <c r="F17686" s="102" t="s">
        <v>28290</v>
      </c>
      <c r="H17686" s="102">
        <v>45752</v>
      </c>
      <c r="I17686" s="102" t="s">
        <v>289</v>
      </c>
      <c r="J17686" s="102" t="s">
        <v>301</v>
      </c>
      <c r="K17686" s="102" t="s">
        <v>1</v>
      </c>
      <c r="L17686" s="102" t="s">
        <v>300</v>
      </c>
      <c r="M17686" s="102" t="s">
        <v>1074</v>
      </c>
      <c r="N17686" s="102">
        <v>6</v>
      </c>
      <c r="O17686" s="102" t="s">
        <v>26235</v>
      </c>
    </row>
    <row r="17687" spans="1:15" x14ac:dyDescent="0.25">
      <c r="A17687" s="102" t="s">
        <v>28291</v>
      </c>
      <c r="B17687" s="103" t="s">
        <v>28292</v>
      </c>
      <c r="C17687" s="103" t="s">
        <v>277</v>
      </c>
      <c r="D17687" s="102" t="s">
        <v>296</v>
      </c>
      <c r="E17687" s="102" t="s">
        <v>275</v>
      </c>
      <c r="F17687" s="102" t="s">
        <v>28293</v>
      </c>
      <c r="H17687" s="102">
        <v>45752</v>
      </c>
      <c r="I17687" s="102" t="s">
        <v>289</v>
      </c>
      <c r="J17687" s="102" t="s">
        <v>301</v>
      </c>
      <c r="K17687" s="102" t="s">
        <v>1</v>
      </c>
      <c r="L17687" s="102" t="s">
        <v>300</v>
      </c>
      <c r="M17687" s="102" t="s">
        <v>1074</v>
      </c>
      <c r="N17687" s="102">
        <v>6</v>
      </c>
      <c r="O17687" s="102" t="s">
        <v>26235</v>
      </c>
    </row>
    <row r="17688" spans="1:15" x14ac:dyDescent="0.25">
      <c r="A17688" s="102" t="s">
        <v>28294</v>
      </c>
      <c r="B17688" s="103" t="s">
        <v>28295</v>
      </c>
      <c r="C17688" s="103" t="s">
        <v>277</v>
      </c>
      <c r="D17688" s="102" t="s">
        <v>296</v>
      </c>
      <c r="E17688" s="102" t="s">
        <v>275</v>
      </c>
      <c r="F17688" s="102" t="s">
        <v>28296</v>
      </c>
      <c r="H17688" s="102">
        <v>45752</v>
      </c>
      <c r="I17688" s="102" t="s">
        <v>289</v>
      </c>
      <c r="J17688" s="102" t="s">
        <v>301</v>
      </c>
      <c r="K17688" s="102" t="s">
        <v>1</v>
      </c>
      <c r="L17688" s="102" t="s">
        <v>300</v>
      </c>
      <c r="M17688" s="102" t="s">
        <v>1074</v>
      </c>
      <c r="N17688" s="102">
        <v>6</v>
      </c>
      <c r="O17688" s="102" t="s">
        <v>26235</v>
      </c>
    </row>
    <row r="17689" spans="1:15" x14ac:dyDescent="0.25">
      <c r="A17689" s="102" t="s">
        <v>28294</v>
      </c>
      <c r="B17689" s="103" t="s">
        <v>5075</v>
      </c>
      <c r="C17689" s="103" t="s">
        <v>274</v>
      </c>
      <c r="D17689" s="102" t="s">
        <v>296</v>
      </c>
      <c r="E17689" s="102" t="s">
        <v>275</v>
      </c>
      <c r="F17689" s="102" t="s">
        <v>28297</v>
      </c>
      <c r="H17689" s="102">
        <v>45752</v>
      </c>
      <c r="I17689" s="102" t="s">
        <v>289</v>
      </c>
      <c r="J17689" s="102" t="s">
        <v>301</v>
      </c>
      <c r="K17689" s="102" t="s">
        <v>1</v>
      </c>
      <c r="L17689" s="102" t="s">
        <v>300</v>
      </c>
      <c r="M17689" s="102" t="s">
        <v>1074</v>
      </c>
      <c r="N17689" s="102">
        <v>6</v>
      </c>
      <c r="O17689" s="102" t="s">
        <v>26235</v>
      </c>
    </row>
    <row r="17690" spans="1:15" x14ac:dyDescent="0.25">
      <c r="A17690" s="102" t="s">
        <v>28294</v>
      </c>
      <c r="B17690" s="103" t="s">
        <v>18766</v>
      </c>
      <c r="C17690" s="103" t="s">
        <v>274</v>
      </c>
      <c r="D17690" s="102" t="s">
        <v>296</v>
      </c>
      <c r="E17690" s="102" t="s">
        <v>275</v>
      </c>
      <c r="F17690" s="102" t="s">
        <v>28298</v>
      </c>
      <c r="H17690" s="102">
        <v>45752</v>
      </c>
      <c r="I17690" s="102" t="s">
        <v>289</v>
      </c>
      <c r="J17690" s="102" t="s">
        <v>301</v>
      </c>
      <c r="K17690" s="102" t="s">
        <v>1</v>
      </c>
      <c r="L17690" s="102" t="s">
        <v>300</v>
      </c>
      <c r="M17690" s="102" t="s">
        <v>1074</v>
      </c>
      <c r="N17690" s="102">
        <v>6</v>
      </c>
      <c r="O17690" s="102" t="s">
        <v>26235</v>
      </c>
    </row>
    <row r="17691" spans="1:15" x14ac:dyDescent="0.25">
      <c r="A17691" s="102" t="s">
        <v>28299</v>
      </c>
      <c r="B17691" s="103" t="s">
        <v>22758</v>
      </c>
      <c r="C17691" s="103" t="s">
        <v>277</v>
      </c>
      <c r="D17691" s="102" t="s">
        <v>296</v>
      </c>
      <c r="E17691" s="102" t="s">
        <v>275</v>
      </c>
      <c r="F17691" s="102" t="s">
        <v>28300</v>
      </c>
      <c r="H17691" s="102">
        <v>45752</v>
      </c>
      <c r="I17691" s="102" t="s">
        <v>289</v>
      </c>
      <c r="J17691" s="102" t="s">
        <v>301</v>
      </c>
      <c r="K17691" s="102" t="s">
        <v>1</v>
      </c>
      <c r="L17691" s="102" t="s">
        <v>300</v>
      </c>
      <c r="M17691" s="102" t="s">
        <v>1074</v>
      </c>
      <c r="N17691" s="102">
        <v>6</v>
      </c>
      <c r="O17691" s="102" t="s">
        <v>26235</v>
      </c>
    </row>
    <row r="17692" spans="1:15" x14ac:dyDescent="0.25">
      <c r="A17692" s="102" t="s">
        <v>28301</v>
      </c>
      <c r="B17692" s="103" t="s">
        <v>6945</v>
      </c>
      <c r="C17692" s="103" t="s">
        <v>277</v>
      </c>
      <c r="D17692" s="102" t="s">
        <v>296</v>
      </c>
      <c r="E17692" s="102" t="s">
        <v>275</v>
      </c>
      <c r="F17692" s="102" t="s">
        <v>28302</v>
      </c>
      <c r="H17692" s="102">
        <v>45752</v>
      </c>
      <c r="I17692" s="102" t="s">
        <v>289</v>
      </c>
      <c r="J17692" s="102" t="s">
        <v>301</v>
      </c>
      <c r="K17692" s="102" t="s">
        <v>1</v>
      </c>
      <c r="L17692" s="102" t="s">
        <v>300</v>
      </c>
      <c r="M17692" s="102" t="s">
        <v>1074</v>
      </c>
      <c r="N17692" s="102">
        <v>6</v>
      </c>
      <c r="O17692" s="102" t="s">
        <v>26235</v>
      </c>
    </row>
    <row r="17693" spans="1:15" x14ac:dyDescent="0.25">
      <c r="A17693" s="102" t="s">
        <v>28303</v>
      </c>
      <c r="B17693" s="103" t="s">
        <v>20431</v>
      </c>
      <c r="C17693" s="103" t="s">
        <v>277</v>
      </c>
      <c r="D17693" s="102" t="s">
        <v>296</v>
      </c>
      <c r="E17693" s="102" t="s">
        <v>275</v>
      </c>
      <c r="F17693" s="102" t="s">
        <v>28304</v>
      </c>
      <c r="H17693" s="102">
        <v>45752</v>
      </c>
      <c r="I17693" s="102" t="s">
        <v>289</v>
      </c>
      <c r="J17693" s="102" t="s">
        <v>301</v>
      </c>
      <c r="K17693" s="102" t="s">
        <v>1</v>
      </c>
      <c r="L17693" s="102" t="s">
        <v>300</v>
      </c>
      <c r="M17693" s="102" t="s">
        <v>1074</v>
      </c>
      <c r="N17693" s="102">
        <v>6</v>
      </c>
      <c r="O17693" s="102" t="s">
        <v>26235</v>
      </c>
    </row>
    <row r="17694" spans="1:15" x14ac:dyDescent="0.25">
      <c r="A17694" s="102" t="s">
        <v>28305</v>
      </c>
      <c r="B17694" s="103" t="s">
        <v>16137</v>
      </c>
      <c r="C17694" s="103" t="s">
        <v>274</v>
      </c>
      <c r="D17694" s="102" t="s">
        <v>296</v>
      </c>
      <c r="E17694" s="102" t="s">
        <v>275</v>
      </c>
      <c r="F17694" s="102" t="s">
        <v>28306</v>
      </c>
      <c r="H17694" s="102">
        <v>45752</v>
      </c>
      <c r="I17694" s="102" t="s">
        <v>289</v>
      </c>
      <c r="J17694" s="102" t="s">
        <v>301</v>
      </c>
      <c r="K17694" s="102" t="s">
        <v>1</v>
      </c>
      <c r="L17694" s="102" t="s">
        <v>300</v>
      </c>
      <c r="M17694" s="102" t="s">
        <v>1074</v>
      </c>
      <c r="N17694" s="102">
        <v>6</v>
      </c>
      <c r="O17694" s="102" t="s">
        <v>26235</v>
      </c>
    </row>
    <row r="17695" spans="1:15" x14ac:dyDescent="0.25">
      <c r="A17695" s="102" t="s">
        <v>28307</v>
      </c>
      <c r="B17695" s="103" t="s">
        <v>28308</v>
      </c>
      <c r="C17695" s="103" t="s">
        <v>1082</v>
      </c>
      <c r="D17695" s="102" t="s">
        <v>296</v>
      </c>
      <c r="E17695" s="102" t="s">
        <v>275</v>
      </c>
      <c r="F17695" s="102" t="s">
        <v>28309</v>
      </c>
      <c r="H17695" s="102">
        <v>45752</v>
      </c>
      <c r="I17695" s="102" t="s">
        <v>289</v>
      </c>
      <c r="J17695" s="102" t="s">
        <v>301</v>
      </c>
      <c r="K17695" s="102" t="s">
        <v>1</v>
      </c>
      <c r="L17695" s="102" t="s">
        <v>300</v>
      </c>
      <c r="M17695" s="102" t="s">
        <v>1082</v>
      </c>
      <c r="N17695" s="102">
        <v>6</v>
      </c>
      <c r="O17695" s="102" t="s">
        <v>26235</v>
      </c>
    </row>
    <row r="17696" spans="1:15" x14ac:dyDescent="0.25">
      <c r="A17696" s="102" t="s">
        <v>28307</v>
      </c>
      <c r="B17696" s="103" t="s">
        <v>15752</v>
      </c>
      <c r="C17696" s="103" t="s">
        <v>274</v>
      </c>
      <c r="D17696" s="102" t="s">
        <v>296</v>
      </c>
      <c r="E17696" s="102" t="s">
        <v>275</v>
      </c>
      <c r="F17696" s="102" t="s">
        <v>28310</v>
      </c>
      <c r="H17696" s="102">
        <v>45752</v>
      </c>
      <c r="I17696" s="102" t="s">
        <v>289</v>
      </c>
      <c r="J17696" s="102" t="s">
        <v>301</v>
      </c>
      <c r="K17696" s="102" t="s">
        <v>1</v>
      </c>
      <c r="L17696" s="102" t="s">
        <v>300</v>
      </c>
      <c r="M17696" s="102" t="s">
        <v>1074</v>
      </c>
      <c r="N17696" s="102">
        <v>6</v>
      </c>
      <c r="O17696" s="102" t="s">
        <v>26235</v>
      </c>
    </row>
    <row r="17697" spans="1:15" x14ac:dyDescent="0.25">
      <c r="A17697" s="102" t="s">
        <v>15774</v>
      </c>
      <c r="B17697" s="103" t="s">
        <v>15051</v>
      </c>
      <c r="C17697" s="103" t="s">
        <v>277</v>
      </c>
      <c r="D17697" s="102" t="s">
        <v>296</v>
      </c>
      <c r="E17697" s="102" t="s">
        <v>275</v>
      </c>
      <c r="F17697" s="102" t="s">
        <v>28311</v>
      </c>
      <c r="H17697" s="102">
        <v>45752</v>
      </c>
      <c r="I17697" s="102" t="s">
        <v>289</v>
      </c>
      <c r="J17697" s="102" t="s">
        <v>301</v>
      </c>
      <c r="K17697" s="102" t="s">
        <v>1</v>
      </c>
      <c r="L17697" s="102" t="s">
        <v>300</v>
      </c>
      <c r="M17697" s="102" t="s">
        <v>1074</v>
      </c>
      <c r="N17697" s="102">
        <v>6</v>
      </c>
      <c r="O17697" s="102" t="s">
        <v>26235</v>
      </c>
    </row>
    <row r="17698" spans="1:15" x14ac:dyDescent="0.25">
      <c r="A17698" s="102" t="s">
        <v>28312</v>
      </c>
      <c r="B17698" s="103" t="s">
        <v>28313</v>
      </c>
      <c r="C17698" s="103" t="s">
        <v>277</v>
      </c>
      <c r="D17698" s="102" t="s">
        <v>296</v>
      </c>
      <c r="E17698" s="102" t="s">
        <v>275</v>
      </c>
      <c r="F17698" s="102" t="s">
        <v>28314</v>
      </c>
      <c r="H17698" s="102">
        <v>45752</v>
      </c>
      <c r="I17698" s="102" t="s">
        <v>289</v>
      </c>
      <c r="J17698" s="102" t="s">
        <v>301</v>
      </c>
      <c r="K17698" s="102" t="s">
        <v>1</v>
      </c>
      <c r="L17698" s="102" t="s">
        <v>300</v>
      </c>
      <c r="M17698" s="102" t="s">
        <v>1074</v>
      </c>
      <c r="N17698" s="102">
        <v>6</v>
      </c>
      <c r="O17698" s="102" t="s">
        <v>26235</v>
      </c>
    </row>
    <row r="17699" spans="1:15" x14ac:dyDescent="0.25">
      <c r="A17699" s="102" t="s">
        <v>28315</v>
      </c>
      <c r="B17699" s="103" t="s">
        <v>9303</v>
      </c>
      <c r="C17699" s="103" t="s">
        <v>277</v>
      </c>
      <c r="D17699" s="102" t="s">
        <v>296</v>
      </c>
      <c r="E17699" s="102" t="s">
        <v>275</v>
      </c>
      <c r="F17699" s="102" t="s">
        <v>28316</v>
      </c>
      <c r="H17699" s="102">
        <v>45752</v>
      </c>
      <c r="I17699" s="102" t="s">
        <v>289</v>
      </c>
      <c r="J17699" s="102" t="s">
        <v>301</v>
      </c>
      <c r="K17699" s="102" t="s">
        <v>1</v>
      </c>
      <c r="L17699" s="102" t="s">
        <v>300</v>
      </c>
      <c r="M17699" s="102" t="s">
        <v>1074</v>
      </c>
      <c r="N17699" s="102">
        <v>6</v>
      </c>
      <c r="O17699" s="102" t="s">
        <v>26235</v>
      </c>
    </row>
    <row r="17700" spans="1:15" x14ac:dyDescent="0.25">
      <c r="A17700" s="102" t="s">
        <v>28315</v>
      </c>
      <c r="B17700" s="103" t="s">
        <v>17100</v>
      </c>
      <c r="C17700" s="103" t="s">
        <v>277</v>
      </c>
      <c r="D17700" s="102" t="s">
        <v>296</v>
      </c>
      <c r="E17700" s="102" t="s">
        <v>275</v>
      </c>
      <c r="F17700" s="102" t="s">
        <v>28317</v>
      </c>
      <c r="H17700" s="102">
        <v>45752</v>
      </c>
      <c r="I17700" s="102" t="s">
        <v>289</v>
      </c>
      <c r="J17700" s="102" t="s">
        <v>301</v>
      </c>
      <c r="K17700" s="102" t="s">
        <v>1</v>
      </c>
      <c r="L17700" s="102" t="s">
        <v>300</v>
      </c>
      <c r="M17700" s="102" t="s">
        <v>1074</v>
      </c>
      <c r="N17700" s="102">
        <v>6</v>
      </c>
      <c r="O17700" s="102" t="s">
        <v>26235</v>
      </c>
    </row>
    <row r="17701" spans="1:15" x14ac:dyDescent="0.25">
      <c r="A17701" s="102" t="s">
        <v>28318</v>
      </c>
      <c r="B17701" s="103" t="s">
        <v>14418</v>
      </c>
      <c r="C17701" s="103" t="s">
        <v>277</v>
      </c>
      <c r="D17701" s="102" t="s">
        <v>296</v>
      </c>
      <c r="E17701" s="102" t="s">
        <v>275</v>
      </c>
      <c r="F17701" s="102" t="s">
        <v>28319</v>
      </c>
      <c r="H17701" s="102">
        <v>45752</v>
      </c>
      <c r="I17701" s="102" t="s">
        <v>289</v>
      </c>
      <c r="J17701" s="102" t="s">
        <v>301</v>
      </c>
      <c r="K17701" s="102" t="s">
        <v>1</v>
      </c>
      <c r="L17701" s="102" t="s">
        <v>300</v>
      </c>
      <c r="M17701" s="102" t="s">
        <v>1074</v>
      </c>
      <c r="N17701" s="102">
        <v>6</v>
      </c>
      <c r="O17701" s="102" t="s">
        <v>26235</v>
      </c>
    </row>
    <row r="17702" spans="1:15" x14ac:dyDescent="0.25">
      <c r="A17702" s="102" t="s">
        <v>28320</v>
      </c>
      <c r="B17702" s="103" t="s">
        <v>18766</v>
      </c>
      <c r="C17702" s="103" t="s">
        <v>274</v>
      </c>
      <c r="D17702" s="102" t="s">
        <v>296</v>
      </c>
      <c r="E17702" s="102" t="s">
        <v>275</v>
      </c>
      <c r="F17702" s="102" t="s">
        <v>28321</v>
      </c>
      <c r="H17702" s="102">
        <v>45752</v>
      </c>
      <c r="I17702" s="102" t="s">
        <v>289</v>
      </c>
      <c r="J17702" s="102" t="s">
        <v>301</v>
      </c>
      <c r="K17702" s="102" t="s">
        <v>1</v>
      </c>
      <c r="L17702" s="102" t="s">
        <v>300</v>
      </c>
      <c r="M17702" s="102" t="s">
        <v>1074</v>
      </c>
      <c r="N17702" s="102">
        <v>6</v>
      </c>
      <c r="O17702" s="102" t="s">
        <v>26235</v>
      </c>
    </row>
    <row r="17703" spans="1:15" x14ac:dyDescent="0.25">
      <c r="A17703" s="102" t="s">
        <v>28322</v>
      </c>
      <c r="B17703" s="103" t="s">
        <v>13802</v>
      </c>
      <c r="C17703" s="103" t="s">
        <v>274</v>
      </c>
      <c r="D17703" s="102" t="s">
        <v>296</v>
      </c>
      <c r="E17703" s="102" t="s">
        <v>275</v>
      </c>
      <c r="F17703" s="102" t="s">
        <v>28323</v>
      </c>
      <c r="H17703" s="102">
        <v>45752</v>
      </c>
      <c r="I17703" s="102" t="s">
        <v>289</v>
      </c>
      <c r="J17703" s="102" t="s">
        <v>301</v>
      </c>
      <c r="K17703" s="102" t="s">
        <v>1</v>
      </c>
      <c r="L17703" s="102" t="s">
        <v>300</v>
      </c>
      <c r="M17703" s="102" t="s">
        <v>1074</v>
      </c>
      <c r="N17703" s="102">
        <v>6</v>
      </c>
      <c r="O17703" s="102" t="s">
        <v>26235</v>
      </c>
    </row>
    <row r="17704" spans="1:15" x14ac:dyDescent="0.25">
      <c r="A17704" s="102" t="s">
        <v>28324</v>
      </c>
      <c r="B17704" s="103" t="s">
        <v>4810</v>
      </c>
      <c r="C17704" s="103" t="s">
        <v>277</v>
      </c>
      <c r="D17704" s="102" t="s">
        <v>296</v>
      </c>
      <c r="E17704" s="102" t="s">
        <v>275</v>
      </c>
      <c r="F17704" s="102" t="s">
        <v>28325</v>
      </c>
      <c r="H17704" s="102">
        <v>45752</v>
      </c>
      <c r="I17704" s="102" t="s">
        <v>289</v>
      </c>
      <c r="J17704" s="102" t="s">
        <v>301</v>
      </c>
      <c r="K17704" s="102" t="s">
        <v>1</v>
      </c>
      <c r="L17704" s="102" t="s">
        <v>300</v>
      </c>
      <c r="M17704" s="102" t="s">
        <v>1074</v>
      </c>
      <c r="N17704" s="102">
        <v>6</v>
      </c>
      <c r="O17704" s="102" t="s">
        <v>26235</v>
      </c>
    </row>
    <row r="17705" spans="1:15" x14ac:dyDescent="0.25">
      <c r="A17705" s="102" t="s">
        <v>28326</v>
      </c>
      <c r="B17705" s="103" t="s">
        <v>28327</v>
      </c>
      <c r="C17705" s="103" t="s">
        <v>277</v>
      </c>
      <c r="D17705" s="102" t="s">
        <v>296</v>
      </c>
      <c r="E17705" s="102" t="s">
        <v>275</v>
      </c>
      <c r="F17705" s="102" t="s">
        <v>28328</v>
      </c>
      <c r="H17705" s="102">
        <v>45752</v>
      </c>
      <c r="I17705" s="102" t="s">
        <v>289</v>
      </c>
      <c r="J17705" s="102" t="s">
        <v>301</v>
      </c>
      <c r="K17705" s="102" t="s">
        <v>1</v>
      </c>
      <c r="L17705" s="102" t="s">
        <v>300</v>
      </c>
      <c r="M17705" s="102" t="s">
        <v>1074</v>
      </c>
      <c r="N17705" s="102">
        <v>6</v>
      </c>
      <c r="O17705" s="102" t="s">
        <v>26235</v>
      </c>
    </row>
    <row r="17706" spans="1:15" x14ac:dyDescent="0.25">
      <c r="A17706" s="102" t="s">
        <v>28329</v>
      </c>
      <c r="B17706" s="103" t="s">
        <v>2585</v>
      </c>
      <c r="C17706" s="103" t="s">
        <v>1082</v>
      </c>
      <c r="D17706" s="102" t="s">
        <v>288</v>
      </c>
      <c r="E17706" s="102" t="s">
        <v>275</v>
      </c>
      <c r="F17706" s="102" t="s">
        <v>28330</v>
      </c>
      <c r="G17706" s="102" t="s">
        <v>28331</v>
      </c>
      <c r="H17706" s="102">
        <v>45760</v>
      </c>
      <c r="I17706" s="102" t="s">
        <v>115</v>
      </c>
      <c r="J17706" s="102" t="s">
        <v>2</v>
      </c>
      <c r="K17706" s="102" t="s">
        <v>1</v>
      </c>
      <c r="L17706" s="102" t="s">
        <v>23</v>
      </c>
      <c r="M17706" s="102" t="s">
        <v>1082</v>
      </c>
      <c r="N17706" s="102">
        <v>7</v>
      </c>
      <c r="O17706" s="102" t="s">
        <v>26235</v>
      </c>
    </row>
    <row r="17707" spans="1:15" x14ac:dyDescent="0.25">
      <c r="A17707" s="102" t="s">
        <v>28329</v>
      </c>
      <c r="B17707" s="103" t="s">
        <v>1132</v>
      </c>
      <c r="C17707" s="103" t="s">
        <v>274</v>
      </c>
      <c r="D17707" s="102" t="s">
        <v>288</v>
      </c>
      <c r="E17707" s="102" t="s">
        <v>275</v>
      </c>
      <c r="F17707" s="102" t="s">
        <v>28332</v>
      </c>
      <c r="G17707" s="102" t="s">
        <v>28333</v>
      </c>
      <c r="H17707" s="102">
        <v>45760</v>
      </c>
      <c r="I17707" s="102" t="s">
        <v>115</v>
      </c>
      <c r="J17707" s="102" t="s">
        <v>2</v>
      </c>
      <c r="K17707" s="102" t="s">
        <v>1</v>
      </c>
      <c r="L17707" s="102" t="s">
        <v>23</v>
      </c>
      <c r="M17707" s="102" t="s">
        <v>1074</v>
      </c>
      <c r="N17707" s="102">
        <v>7</v>
      </c>
      <c r="O17707" s="102" t="s">
        <v>26235</v>
      </c>
    </row>
    <row r="17708" spans="1:15" x14ac:dyDescent="0.25">
      <c r="A17708" s="102" t="s">
        <v>28329</v>
      </c>
      <c r="B17708" s="103" t="s">
        <v>1117</v>
      </c>
      <c r="C17708" s="103" t="s">
        <v>1082</v>
      </c>
      <c r="D17708" s="102" t="s">
        <v>288</v>
      </c>
      <c r="E17708" s="102" t="s">
        <v>275</v>
      </c>
      <c r="F17708" s="102" t="s">
        <v>28334</v>
      </c>
      <c r="G17708" s="102" t="s">
        <v>28335</v>
      </c>
      <c r="H17708" s="102">
        <v>45760</v>
      </c>
      <c r="I17708" s="102" t="s">
        <v>115</v>
      </c>
      <c r="J17708" s="102" t="s">
        <v>2</v>
      </c>
      <c r="K17708" s="102" t="s">
        <v>1</v>
      </c>
      <c r="L17708" s="102" t="s">
        <v>23</v>
      </c>
      <c r="M17708" s="102" t="s">
        <v>1082</v>
      </c>
      <c r="N17708" s="102">
        <v>7</v>
      </c>
      <c r="O17708" s="102" t="s">
        <v>26235</v>
      </c>
    </row>
    <row r="17709" spans="1:15" x14ac:dyDescent="0.25">
      <c r="A17709" s="102" t="s">
        <v>3445</v>
      </c>
      <c r="B17709" s="103" t="s">
        <v>1690</v>
      </c>
      <c r="C17709" s="103" t="s">
        <v>277</v>
      </c>
      <c r="D17709" s="102" t="s">
        <v>288</v>
      </c>
      <c r="E17709" s="102" t="s">
        <v>275</v>
      </c>
      <c r="F17709" s="102" t="s">
        <v>28336</v>
      </c>
      <c r="G17709" s="102" t="s">
        <v>28337</v>
      </c>
      <c r="H17709" s="102">
        <v>45760</v>
      </c>
      <c r="I17709" s="102" t="s">
        <v>115</v>
      </c>
      <c r="J17709" s="102" t="s">
        <v>2</v>
      </c>
      <c r="K17709" s="102" t="s">
        <v>1</v>
      </c>
      <c r="L17709" s="102" t="s">
        <v>23</v>
      </c>
      <c r="M17709" s="102" t="s">
        <v>1074</v>
      </c>
      <c r="N17709" s="102">
        <v>7</v>
      </c>
      <c r="O17709" s="102" t="s">
        <v>26235</v>
      </c>
    </row>
    <row r="17710" spans="1:15" x14ac:dyDescent="0.25">
      <c r="A17710" s="102" t="s">
        <v>28338</v>
      </c>
      <c r="B17710" s="103" t="s">
        <v>5319</v>
      </c>
      <c r="C17710" s="103" t="s">
        <v>274</v>
      </c>
      <c r="D17710" s="102" t="s">
        <v>281</v>
      </c>
      <c r="E17710" s="102" t="s">
        <v>275</v>
      </c>
      <c r="F17710" s="102" t="s">
        <v>28339</v>
      </c>
      <c r="H17710" s="102">
        <v>45760</v>
      </c>
      <c r="I17710" s="102" t="s">
        <v>115</v>
      </c>
      <c r="J17710" s="102" t="s">
        <v>2</v>
      </c>
      <c r="K17710" s="102" t="s">
        <v>1</v>
      </c>
      <c r="L17710" s="102" t="s">
        <v>23</v>
      </c>
      <c r="M17710" s="102" t="s">
        <v>1074</v>
      </c>
      <c r="N17710" s="102">
        <v>7</v>
      </c>
      <c r="O17710" s="102" t="s">
        <v>26235</v>
      </c>
    </row>
    <row r="17711" spans="1:15" x14ac:dyDescent="0.25">
      <c r="A17711" s="102" t="s">
        <v>28340</v>
      </c>
      <c r="B17711" s="103" t="s">
        <v>7774</v>
      </c>
      <c r="C17711" s="103" t="s">
        <v>277</v>
      </c>
      <c r="D17711" s="102" t="s">
        <v>288</v>
      </c>
      <c r="E17711" s="102" t="s">
        <v>275</v>
      </c>
      <c r="F17711" s="102" t="s">
        <v>28341</v>
      </c>
      <c r="G17711" s="102" t="s">
        <v>28342</v>
      </c>
      <c r="H17711" s="102">
        <v>45760</v>
      </c>
      <c r="I17711" s="102" t="s">
        <v>115</v>
      </c>
      <c r="J17711" s="102" t="s">
        <v>2</v>
      </c>
      <c r="K17711" s="102" t="s">
        <v>1</v>
      </c>
      <c r="L17711" s="102" t="s">
        <v>23</v>
      </c>
      <c r="M17711" s="102" t="s">
        <v>1074</v>
      </c>
      <c r="N17711" s="102">
        <v>7</v>
      </c>
      <c r="O17711" s="102" t="s">
        <v>26235</v>
      </c>
    </row>
    <row r="17712" spans="1:15" x14ac:dyDescent="0.25">
      <c r="A17712" s="102" t="s">
        <v>28343</v>
      </c>
      <c r="B17712" s="103" t="s">
        <v>2087</v>
      </c>
      <c r="C17712" s="103" t="s">
        <v>1082</v>
      </c>
      <c r="D17712" s="102" t="s">
        <v>288</v>
      </c>
      <c r="E17712" s="102" t="s">
        <v>275</v>
      </c>
      <c r="F17712" s="102" t="s">
        <v>28344</v>
      </c>
      <c r="G17712" s="102" t="s">
        <v>28345</v>
      </c>
      <c r="H17712" s="102">
        <v>45760</v>
      </c>
      <c r="I17712" s="102" t="s">
        <v>115</v>
      </c>
      <c r="J17712" s="102" t="s">
        <v>2</v>
      </c>
      <c r="K17712" s="102" t="s">
        <v>1</v>
      </c>
      <c r="L17712" s="102" t="s">
        <v>23</v>
      </c>
      <c r="M17712" s="102" t="s">
        <v>1082</v>
      </c>
      <c r="N17712" s="102">
        <v>7</v>
      </c>
      <c r="O17712" s="102" t="s">
        <v>26235</v>
      </c>
    </row>
    <row r="17713" spans="1:15" x14ac:dyDescent="0.25">
      <c r="A17713" s="102" t="s">
        <v>28343</v>
      </c>
      <c r="B17713" s="103" t="s">
        <v>1672</v>
      </c>
      <c r="C17713" s="103" t="s">
        <v>274</v>
      </c>
      <c r="D17713" s="102" t="s">
        <v>288</v>
      </c>
      <c r="E17713" s="102" t="s">
        <v>275</v>
      </c>
      <c r="F17713" s="102" t="s">
        <v>28346</v>
      </c>
      <c r="G17713" s="102" t="s">
        <v>28347</v>
      </c>
      <c r="H17713" s="102">
        <v>45760</v>
      </c>
      <c r="I17713" s="102" t="s">
        <v>115</v>
      </c>
      <c r="J17713" s="102" t="s">
        <v>2</v>
      </c>
      <c r="K17713" s="102" t="s">
        <v>1</v>
      </c>
      <c r="L17713" s="102" t="s">
        <v>23</v>
      </c>
      <c r="M17713" s="102" t="s">
        <v>1074</v>
      </c>
      <c r="N17713" s="102">
        <v>7</v>
      </c>
      <c r="O17713" s="102" t="s">
        <v>26235</v>
      </c>
    </row>
    <row r="17714" spans="1:15" x14ac:dyDescent="0.25">
      <c r="A17714" s="102" t="s">
        <v>28348</v>
      </c>
      <c r="B17714" s="103" t="s">
        <v>1166</v>
      </c>
      <c r="C17714" s="103" t="s">
        <v>277</v>
      </c>
      <c r="D17714" s="102" t="s">
        <v>28072</v>
      </c>
      <c r="E17714" s="102" t="s">
        <v>275</v>
      </c>
      <c r="F17714" s="102" t="s">
        <v>28349</v>
      </c>
      <c r="H17714" s="102">
        <v>45760</v>
      </c>
      <c r="I17714" s="102" t="s">
        <v>115</v>
      </c>
      <c r="J17714" s="102" t="s">
        <v>2</v>
      </c>
      <c r="K17714" s="102" t="s">
        <v>1</v>
      </c>
      <c r="L17714" s="102" t="s">
        <v>23</v>
      </c>
      <c r="M17714" s="102" t="s">
        <v>1074</v>
      </c>
      <c r="N17714" s="102">
        <v>7</v>
      </c>
      <c r="O17714" s="102" t="s">
        <v>26235</v>
      </c>
    </row>
    <row r="17715" spans="1:15" x14ac:dyDescent="0.25">
      <c r="A17715" s="102" t="s">
        <v>9909</v>
      </c>
      <c r="B17715" s="103" t="s">
        <v>13092</v>
      </c>
      <c r="C17715" s="103" t="s">
        <v>1082</v>
      </c>
      <c r="D17715" s="102" t="s">
        <v>282</v>
      </c>
      <c r="E17715" s="102" t="s">
        <v>275</v>
      </c>
      <c r="F17715" s="102" t="s">
        <v>28350</v>
      </c>
      <c r="G17715" s="102" t="s">
        <v>28351</v>
      </c>
      <c r="H17715" s="102">
        <v>45760</v>
      </c>
      <c r="I17715" s="102" t="s">
        <v>115</v>
      </c>
      <c r="J17715" s="102" t="s">
        <v>2</v>
      </c>
      <c r="K17715" s="102" t="s">
        <v>1</v>
      </c>
      <c r="L17715" s="102" t="s">
        <v>23</v>
      </c>
      <c r="M17715" s="102" t="s">
        <v>1082</v>
      </c>
      <c r="N17715" s="102">
        <v>7</v>
      </c>
      <c r="O17715" s="102" t="s">
        <v>26235</v>
      </c>
    </row>
    <row r="17716" spans="1:15" x14ac:dyDescent="0.25">
      <c r="A17716" s="102" t="s">
        <v>9909</v>
      </c>
      <c r="B17716" s="103" t="s">
        <v>28352</v>
      </c>
      <c r="C17716" s="103" t="s">
        <v>1082</v>
      </c>
      <c r="D17716" s="102" t="s">
        <v>282</v>
      </c>
      <c r="E17716" s="102" t="s">
        <v>275</v>
      </c>
      <c r="F17716" s="102" t="s">
        <v>28353</v>
      </c>
      <c r="G17716" s="102" t="s">
        <v>28354</v>
      </c>
      <c r="H17716" s="102">
        <v>45760</v>
      </c>
      <c r="I17716" s="102" t="s">
        <v>115</v>
      </c>
      <c r="J17716" s="102" t="s">
        <v>2</v>
      </c>
      <c r="K17716" s="102" t="s">
        <v>1</v>
      </c>
      <c r="L17716" s="102" t="s">
        <v>23</v>
      </c>
      <c r="M17716" s="102" t="s">
        <v>1082</v>
      </c>
      <c r="N17716" s="102">
        <v>7</v>
      </c>
      <c r="O17716" s="102" t="s">
        <v>26235</v>
      </c>
    </row>
    <row r="17717" spans="1:15" x14ac:dyDescent="0.25">
      <c r="A17717" s="102" t="s">
        <v>9909</v>
      </c>
      <c r="B17717" s="103" t="s">
        <v>1565</v>
      </c>
      <c r="C17717" s="103" t="s">
        <v>274</v>
      </c>
      <c r="D17717" s="102" t="s">
        <v>282</v>
      </c>
      <c r="E17717" s="102" t="s">
        <v>275</v>
      </c>
      <c r="F17717" s="102" t="s">
        <v>28355</v>
      </c>
      <c r="H17717" s="102">
        <v>45760</v>
      </c>
      <c r="I17717" s="102" t="s">
        <v>115</v>
      </c>
      <c r="J17717" s="102" t="s">
        <v>2</v>
      </c>
      <c r="K17717" s="102" t="s">
        <v>1</v>
      </c>
      <c r="L17717" s="102" t="s">
        <v>23</v>
      </c>
      <c r="M17717" s="102" t="s">
        <v>1074</v>
      </c>
      <c r="N17717" s="102">
        <v>7</v>
      </c>
      <c r="O17717" s="102" t="s">
        <v>26235</v>
      </c>
    </row>
    <row r="17718" spans="1:15" x14ac:dyDescent="0.25">
      <c r="A17718" s="102" t="s">
        <v>19105</v>
      </c>
      <c r="B17718" s="103" t="s">
        <v>1487</v>
      </c>
      <c r="C17718" s="103" t="s">
        <v>277</v>
      </c>
      <c r="D17718" s="102" t="s">
        <v>288</v>
      </c>
      <c r="E17718" s="102" t="s">
        <v>275</v>
      </c>
      <c r="F17718" s="102" t="s">
        <v>28356</v>
      </c>
      <c r="G17718" s="102" t="s">
        <v>28357</v>
      </c>
      <c r="H17718" s="102">
        <v>45760</v>
      </c>
      <c r="I17718" s="102" t="s">
        <v>115</v>
      </c>
      <c r="J17718" s="102" t="s">
        <v>2</v>
      </c>
      <c r="K17718" s="102" t="s">
        <v>1</v>
      </c>
      <c r="L17718" s="102" t="s">
        <v>23</v>
      </c>
      <c r="M17718" s="102" t="s">
        <v>1074</v>
      </c>
      <c r="N17718" s="102">
        <v>7</v>
      </c>
      <c r="O17718" s="102" t="s">
        <v>26235</v>
      </c>
    </row>
    <row r="17719" spans="1:15" x14ac:dyDescent="0.25">
      <c r="A17719" s="102" t="s">
        <v>28358</v>
      </c>
      <c r="B17719" s="103" t="s">
        <v>28359</v>
      </c>
      <c r="C17719" s="103" t="s">
        <v>274</v>
      </c>
      <c r="D17719" s="102" t="s">
        <v>28072</v>
      </c>
      <c r="E17719" s="102" t="s">
        <v>275</v>
      </c>
      <c r="F17719" s="102" t="s">
        <v>28360</v>
      </c>
      <c r="H17719" s="102">
        <v>45760</v>
      </c>
      <c r="I17719" s="102" t="s">
        <v>115</v>
      </c>
      <c r="J17719" s="102" t="s">
        <v>2</v>
      </c>
      <c r="K17719" s="102" t="s">
        <v>1</v>
      </c>
      <c r="L17719" s="102" t="s">
        <v>23</v>
      </c>
      <c r="M17719" s="102" t="s">
        <v>1074</v>
      </c>
      <c r="N17719" s="102">
        <v>7</v>
      </c>
      <c r="O17719" s="102" t="s">
        <v>26235</v>
      </c>
    </row>
    <row r="17720" spans="1:15" x14ac:dyDescent="0.25">
      <c r="A17720" s="102" t="s">
        <v>28358</v>
      </c>
      <c r="B17720" s="103" t="s">
        <v>1098</v>
      </c>
      <c r="C17720" s="103" t="s">
        <v>1082</v>
      </c>
      <c r="D17720" s="102" t="s">
        <v>28072</v>
      </c>
      <c r="E17720" s="102" t="s">
        <v>275</v>
      </c>
      <c r="F17720" s="102" t="s">
        <v>28361</v>
      </c>
      <c r="G17720" s="102" t="s">
        <v>28362</v>
      </c>
      <c r="H17720" s="102">
        <v>45760</v>
      </c>
      <c r="I17720" s="102" t="s">
        <v>115</v>
      </c>
      <c r="J17720" s="102" t="s">
        <v>2</v>
      </c>
      <c r="K17720" s="102" t="s">
        <v>1</v>
      </c>
      <c r="L17720" s="102" t="s">
        <v>23</v>
      </c>
      <c r="M17720" s="102" t="s">
        <v>1082</v>
      </c>
      <c r="N17720" s="102">
        <v>7</v>
      </c>
      <c r="O17720" s="102" t="s">
        <v>26235</v>
      </c>
    </row>
    <row r="17721" spans="1:15" x14ac:dyDescent="0.25">
      <c r="A17721" s="102" t="s">
        <v>8542</v>
      </c>
      <c r="B17721" s="103" t="s">
        <v>2211</v>
      </c>
      <c r="C17721" s="103" t="s">
        <v>274</v>
      </c>
      <c r="D17721" s="102" t="s">
        <v>288</v>
      </c>
      <c r="E17721" s="102" t="s">
        <v>275</v>
      </c>
      <c r="F17721" s="102" t="s">
        <v>28363</v>
      </c>
      <c r="G17721" s="102" t="s">
        <v>28364</v>
      </c>
      <c r="H17721" s="102">
        <v>45760</v>
      </c>
      <c r="I17721" s="102" t="s">
        <v>115</v>
      </c>
      <c r="J17721" s="102" t="s">
        <v>2</v>
      </c>
      <c r="K17721" s="102" t="s">
        <v>1</v>
      </c>
      <c r="L17721" s="102" t="s">
        <v>23</v>
      </c>
      <c r="M17721" s="102" t="s">
        <v>1074</v>
      </c>
      <c r="N17721" s="102">
        <v>7</v>
      </c>
      <c r="O17721" s="102" t="s">
        <v>26235</v>
      </c>
    </row>
    <row r="17722" spans="1:15" x14ac:dyDescent="0.25">
      <c r="A17722" s="102" t="s">
        <v>8542</v>
      </c>
      <c r="B17722" s="103" t="s">
        <v>1197</v>
      </c>
      <c r="C17722" s="103" t="s">
        <v>274</v>
      </c>
      <c r="D17722" s="102" t="s">
        <v>288</v>
      </c>
      <c r="E17722" s="102" t="s">
        <v>275</v>
      </c>
      <c r="F17722" s="102" t="s">
        <v>28365</v>
      </c>
      <c r="G17722" s="102" t="s">
        <v>28366</v>
      </c>
      <c r="H17722" s="102">
        <v>45760</v>
      </c>
      <c r="I17722" s="102" t="s">
        <v>115</v>
      </c>
      <c r="J17722" s="102" t="s">
        <v>2</v>
      </c>
      <c r="K17722" s="102" t="s">
        <v>1</v>
      </c>
      <c r="L17722" s="102" t="s">
        <v>23</v>
      </c>
      <c r="M17722" s="102" t="s">
        <v>1074</v>
      </c>
      <c r="N17722" s="102">
        <v>7</v>
      </c>
      <c r="O17722" s="102" t="s">
        <v>26235</v>
      </c>
    </row>
    <row r="17723" spans="1:15" x14ac:dyDescent="0.25">
      <c r="A17723" s="102" t="s">
        <v>28005</v>
      </c>
      <c r="B17723" s="103" t="s">
        <v>6394</v>
      </c>
      <c r="C17723" s="103" t="s">
        <v>274</v>
      </c>
      <c r="D17723" s="102" t="s">
        <v>281</v>
      </c>
      <c r="E17723" s="102" t="s">
        <v>275</v>
      </c>
      <c r="F17723" s="102" t="s">
        <v>28367</v>
      </c>
      <c r="H17723" s="102">
        <v>45760</v>
      </c>
      <c r="I17723" s="102" t="s">
        <v>115</v>
      </c>
      <c r="J17723" s="102" t="s">
        <v>2</v>
      </c>
      <c r="K17723" s="102" t="s">
        <v>1</v>
      </c>
      <c r="L17723" s="102" t="s">
        <v>23</v>
      </c>
      <c r="M17723" s="102" t="s">
        <v>1074</v>
      </c>
      <c r="N17723" s="102">
        <v>7</v>
      </c>
      <c r="O17723" s="102" t="s">
        <v>26235</v>
      </c>
    </row>
    <row r="17724" spans="1:15" x14ac:dyDescent="0.25">
      <c r="A17724" s="102" t="s">
        <v>28005</v>
      </c>
      <c r="B17724" s="103" t="s">
        <v>1775</v>
      </c>
      <c r="C17724" s="103" t="s">
        <v>274</v>
      </c>
      <c r="D17724" s="102" t="s">
        <v>281</v>
      </c>
      <c r="E17724" s="102" t="s">
        <v>275</v>
      </c>
      <c r="F17724" s="102" t="s">
        <v>28368</v>
      </c>
      <c r="H17724" s="102">
        <v>45760</v>
      </c>
      <c r="I17724" s="102" t="s">
        <v>115</v>
      </c>
      <c r="J17724" s="102" t="s">
        <v>2</v>
      </c>
      <c r="K17724" s="102" t="s">
        <v>1</v>
      </c>
      <c r="L17724" s="102" t="s">
        <v>23</v>
      </c>
      <c r="M17724" s="102" t="s">
        <v>1074</v>
      </c>
      <c r="N17724" s="102">
        <v>7</v>
      </c>
      <c r="O17724" s="102" t="s">
        <v>26235</v>
      </c>
    </row>
    <row r="17725" spans="1:15" x14ac:dyDescent="0.25">
      <c r="A17725" s="102" t="s">
        <v>28005</v>
      </c>
      <c r="B17725" s="103" t="s">
        <v>1627</v>
      </c>
      <c r="C17725" s="103" t="s">
        <v>277</v>
      </c>
      <c r="D17725" s="102" t="s">
        <v>281</v>
      </c>
      <c r="E17725" s="102" t="s">
        <v>275</v>
      </c>
      <c r="F17725" s="102" t="s">
        <v>28369</v>
      </c>
      <c r="H17725" s="102">
        <v>45760</v>
      </c>
      <c r="I17725" s="102" t="s">
        <v>115</v>
      </c>
      <c r="J17725" s="102" t="s">
        <v>2</v>
      </c>
      <c r="K17725" s="102" t="s">
        <v>1</v>
      </c>
      <c r="L17725" s="102" t="s">
        <v>23</v>
      </c>
      <c r="M17725" s="102" t="s">
        <v>1074</v>
      </c>
      <c r="N17725" s="102">
        <v>7</v>
      </c>
      <c r="O17725" s="102" t="s">
        <v>26235</v>
      </c>
    </row>
    <row r="17726" spans="1:15" x14ac:dyDescent="0.25">
      <c r="A17726" s="102" t="s">
        <v>23784</v>
      </c>
      <c r="B17726" s="103" t="s">
        <v>28370</v>
      </c>
      <c r="C17726" s="103" t="s">
        <v>1082</v>
      </c>
      <c r="D17726" s="102" t="s">
        <v>288</v>
      </c>
      <c r="E17726" s="102" t="s">
        <v>275</v>
      </c>
      <c r="F17726" s="102" t="s">
        <v>28371</v>
      </c>
      <c r="G17726" s="102" t="s">
        <v>28372</v>
      </c>
      <c r="H17726" s="102">
        <v>45760</v>
      </c>
      <c r="I17726" s="102" t="s">
        <v>115</v>
      </c>
      <c r="J17726" s="102" t="s">
        <v>2</v>
      </c>
      <c r="K17726" s="102" t="s">
        <v>1</v>
      </c>
      <c r="L17726" s="102" t="s">
        <v>23</v>
      </c>
      <c r="M17726" s="102" t="s">
        <v>1082</v>
      </c>
      <c r="N17726" s="102">
        <v>7</v>
      </c>
      <c r="O17726" s="102" t="s">
        <v>26235</v>
      </c>
    </row>
    <row r="17727" spans="1:15" x14ac:dyDescent="0.25">
      <c r="A17727" s="102" t="s">
        <v>28373</v>
      </c>
      <c r="B17727" s="103" t="s">
        <v>2884</v>
      </c>
      <c r="C17727" s="103" t="s">
        <v>274</v>
      </c>
      <c r="D17727" s="102" t="s">
        <v>152</v>
      </c>
      <c r="E17727" s="102" t="s">
        <v>275</v>
      </c>
      <c r="F17727" s="102" t="s">
        <v>28374</v>
      </c>
      <c r="H17727" s="102">
        <v>45760</v>
      </c>
      <c r="I17727" s="102" t="s">
        <v>115</v>
      </c>
      <c r="J17727" s="102" t="s">
        <v>2</v>
      </c>
      <c r="K17727" s="102" t="s">
        <v>1</v>
      </c>
      <c r="L17727" s="102" t="s">
        <v>23</v>
      </c>
      <c r="M17727" s="102" t="s">
        <v>1074</v>
      </c>
      <c r="N17727" s="102">
        <v>7</v>
      </c>
      <c r="O17727" s="102" t="s">
        <v>26235</v>
      </c>
    </row>
    <row r="17728" spans="1:15" x14ac:dyDescent="0.25">
      <c r="A17728" s="102" t="s">
        <v>24181</v>
      </c>
      <c r="B17728" s="103" t="s">
        <v>1515</v>
      </c>
      <c r="C17728" s="103" t="s">
        <v>1082</v>
      </c>
      <c r="D17728" s="102" t="s">
        <v>313</v>
      </c>
      <c r="E17728" s="102" t="s">
        <v>275</v>
      </c>
      <c r="F17728" s="102" t="s">
        <v>28375</v>
      </c>
      <c r="G17728" s="102" t="s">
        <v>28376</v>
      </c>
      <c r="H17728" s="102">
        <v>45760</v>
      </c>
      <c r="I17728" s="102" t="s">
        <v>115</v>
      </c>
      <c r="J17728" s="102" t="s">
        <v>2</v>
      </c>
      <c r="K17728" s="102" t="s">
        <v>1</v>
      </c>
      <c r="L17728" s="102" t="s">
        <v>23</v>
      </c>
      <c r="M17728" s="102" t="s">
        <v>1082</v>
      </c>
      <c r="N17728" s="102">
        <v>7</v>
      </c>
      <c r="O17728" s="102" t="s">
        <v>26235</v>
      </c>
    </row>
    <row r="17729" spans="1:15" x14ac:dyDescent="0.25">
      <c r="A17729" s="102" t="s">
        <v>24181</v>
      </c>
      <c r="B17729" s="103" t="s">
        <v>5529</v>
      </c>
      <c r="C17729" s="103" t="s">
        <v>1082</v>
      </c>
      <c r="D17729" s="102" t="s">
        <v>313</v>
      </c>
      <c r="E17729" s="102" t="s">
        <v>275</v>
      </c>
      <c r="F17729" s="102" t="s">
        <v>28377</v>
      </c>
      <c r="G17729" s="102" t="s">
        <v>28376</v>
      </c>
      <c r="H17729" s="102">
        <v>45760</v>
      </c>
      <c r="I17729" s="102" t="s">
        <v>115</v>
      </c>
      <c r="J17729" s="102" t="s">
        <v>2</v>
      </c>
      <c r="K17729" s="102" t="s">
        <v>1</v>
      </c>
      <c r="L17729" s="102" t="s">
        <v>23</v>
      </c>
      <c r="M17729" s="102" t="s">
        <v>1082</v>
      </c>
      <c r="N17729" s="102">
        <v>7</v>
      </c>
      <c r="O17729" s="102" t="s">
        <v>26235</v>
      </c>
    </row>
    <row r="17730" spans="1:15" x14ac:dyDescent="0.25">
      <c r="A17730" s="102" t="s">
        <v>24181</v>
      </c>
      <c r="B17730" s="103" t="s">
        <v>1244</v>
      </c>
      <c r="C17730" s="103" t="s">
        <v>274</v>
      </c>
      <c r="D17730" s="102" t="s">
        <v>313</v>
      </c>
      <c r="E17730" s="102" t="s">
        <v>275</v>
      </c>
      <c r="F17730" s="102" t="s">
        <v>28378</v>
      </c>
      <c r="G17730" s="102" t="s">
        <v>28379</v>
      </c>
      <c r="H17730" s="102">
        <v>45760</v>
      </c>
      <c r="I17730" s="102" t="s">
        <v>115</v>
      </c>
      <c r="J17730" s="102" t="s">
        <v>2</v>
      </c>
      <c r="K17730" s="102" t="s">
        <v>1</v>
      </c>
      <c r="L17730" s="102" t="s">
        <v>23</v>
      </c>
      <c r="M17730" s="102" t="s">
        <v>1074</v>
      </c>
      <c r="N17730" s="102">
        <v>7</v>
      </c>
      <c r="O17730" s="102" t="s">
        <v>26235</v>
      </c>
    </row>
    <row r="17731" spans="1:15" x14ac:dyDescent="0.25">
      <c r="A17731" s="102" t="s">
        <v>2025</v>
      </c>
      <c r="B17731" s="103" t="s">
        <v>28380</v>
      </c>
      <c r="C17731" s="103" t="s">
        <v>274</v>
      </c>
      <c r="D17731" s="102" t="s">
        <v>152</v>
      </c>
      <c r="E17731" s="102" t="s">
        <v>275</v>
      </c>
      <c r="F17731" s="102" t="s">
        <v>28381</v>
      </c>
      <c r="H17731" s="102">
        <v>45760</v>
      </c>
      <c r="I17731" s="102" t="s">
        <v>115</v>
      </c>
      <c r="J17731" s="102" t="s">
        <v>2</v>
      </c>
      <c r="K17731" s="102" t="s">
        <v>1</v>
      </c>
      <c r="L17731" s="102" t="s">
        <v>23</v>
      </c>
      <c r="M17731" s="102" t="s">
        <v>1074</v>
      </c>
      <c r="N17731" s="102">
        <v>7</v>
      </c>
      <c r="O17731" s="102" t="s">
        <v>26235</v>
      </c>
    </row>
    <row r="17732" spans="1:15" x14ac:dyDescent="0.25">
      <c r="A17732" s="102" t="s">
        <v>2025</v>
      </c>
      <c r="B17732" s="103" t="s">
        <v>1565</v>
      </c>
      <c r="C17732" s="103" t="s">
        <v>274</v>
      </c>
      <c r="D17732" s="102" t="s">
        <v>152</v>
      </c>
      <c r="E17732" s="102" t="s">
        <v>275</v>
      </c>
      <c r="F17732" s="102" t="s">
        <v>28382</v>
      </c>
      <c r="H17732" s="102">
        <v>45760</v>
      </c>
      <c r="I17732" s="102" t="s">
        <v>115</v>
      </c>
      <c r="J17732" s="102" t="s">
        <v>2</v>
      </c>
      <c r="K17732" s="102" t="s">
        <v>1</v>
      </c>
      <c r="L17732" s="102" t="s">
        <v>23</v>
      </c>
      <c r="M17732" s="102" t="s">
        <v>1074</v>
      </c>
      <c r="N17732" s="102">
        <v>7</v>
      </c>
      <c r="O17732" s="102" t="s">
        <v>26235</v>
      </c>
    </row>
    <row r="17733" spans="1:15" x14ac:dyDescent="0.25">
      <c r="A17733" s="102" t="s">
        <v>3826</v>
      </c>
      <c r="B17733" s="103" t="s">
        <v>28383</v>
      </c>
      <c r="C17733" s="103" t="s">
        <v>277</v>
      </c>
      <c r="D17733" s="102" t="s">
        <v>281</v>
      </c>
      <c r="E17733" s="102" t="s">
        <v>275</v>
      </c>
      <c r="F17733" s="102" t="s">
        <v>28384</v>
      </c>
      <c r="H17733" s="102">
        <v>45760</v>
      </c>
      <c r="I17733" s="102" t="s">
        <v>115</v>
      </c>
      <c r="J17733" s="102" t="s">
        <v>2</v>
      </c>
      <c r="K17733" s="102" t="s">
        <v>1</v>
      </c>
      <c r="L17733" s="102" t="s">
        <v>23</v>
      </c>
      <c r="M17733" s="102" t="s">
        <v>1074</v>
      </c>
      <c r="N17733" s="102">
        <v>7</v>
      </c>
      <c r="O17733" s="102" t="s">
        <v>26235</v>
      </c>
    </row>
    <row r="17734" spans="1:15" x14ac:dyDescent="0.25">
      <c r="A17734" s="102" t="s">
        <v>28385</v>
      </c>
      <c r="B17734" s="103" t="s">
        <v>1571</v>
      </c>
      <c r="C17734" s="103" t="s">
        <v>274</v>
      </c>
      <c r="D17734" s="102" t="s">
        <v>152</v>
      </c>
      <c r="E17734" s="102" t="s">
        <v>275</v>
      </c>
      <c r="F17734" s="102" t="s">
        <v>28386</v>
      </c>
      <c r="H17734" s="102">
        <v>45760</v>
      </c>
      <c r="I17734" s="102" t="s">
        <v>115</v>
      </c>
      <c r="J17734" s="102" t="s">
        <v>2</v>
      </c>
      <c r="K17734" s="102" t="s">
        <v>1</v>
      </c>
      <c r="L17734" s="102" t="s">
        <v>23</v>
      </c>
      <c r="M17734" s="102" t="s">
        <v>1074</v>
      </c>
      <c r="N17734" s="102">
        <v>7</v>
      </c>
      <c r="O17734" s="102" t="s">
        <v>26235</v>
      </c>
    </row>
    <row r="17735" spans="1:15" x14ac:dyDescent="0.25">
      <c r="A17735" s="102" t="s">
        <v>28387</v>
      </c>
      <c r="B17735" s="103" t="s">
        <v>1078</v>
      </c>
      <c r="C17735" s="103" t="s">
        <v>1082</v>
      </c>
      <c r="D17735" s="102" t="s">
        <v>288</v>
      </c>
      <c r="E17735" s="102" t="s">
        <v>275</v>
      </c>
      <c r="F17735" s="102" t="s">
        <v>28388</v>
      </c>
      <c r="G17735" s="102" t="s">
        <v>28389</v>
      </c>
      <c r="H17735" s="102">
        <v>45760</v>
      </c>
      <c r="I17735" s="102" t="s">
        <v>115</v>
      </c>
      <c r="J17735" s="102" t="s">
        <v>2</v>
      </c>
      <c r="K17735" s="102" t="s">
        <v>1</v>
      </c>
      <c r="L17735" s="102" t="s">
        <v>23</v>
      </c>
      <c r="M17735" s="102" t="s">
        <v>1082</v>
      </c>
      <c r="N17735" s="102">
        <v>7</v>
      </c>
      <c r="O17735" s="102" t="s">
        <v>26235</v>
      </c>
    </row>
    <row r="17736" spans="1:15" x14ac:dyDescent="0.25">
      <c r="A17736" s="102" t="s">
        <v>28387</v>
      </c>
      <c r="B17736" s="103" t="s">
        <v>1660</v>
      </c>
      <c r="C17736" s="103" t="s">
        <v>1082</v>
      </c>
      <c r="D17736" s="102" t="s">
        <v>288</v>
      </c>
      <c r="E17736" s="102" t="s">
        <v>275</v>
      </c>
      <c r="F17736" s="102" t="s">
        <v>28390</v>
      </c>
      <c r="G17736" s="102" t="s">
        <v>28391</v>
      </c>
      <c r="H17736" s="102">
        <v>45760</v>
      </c>
      <c r="I17736" s="102" t="s">
        <v>115</v>
      </c>
      <c r="J17736" s="102" t="s">
        <v>2</v>
      </c>
      <c r="K17736" s="102" t="s">
        <v>1</v>
      </c>
      <c r="L17736" s="102" t="s">
        <v>23</v>
      </c>
      <c r="M17736" s="102" t="s">
        <v>1082</v>
      </c>
      <c r="N17736" s="102">
        <v>7</v>
      </c>
      <c r="O17736" s="102" t="s">
        <v>26235</v>
      </c>
    </row>
    <row r="17737" spans="1:15" x14ac:dyDescent="0.25">
      <c r="A17737" s="102" t="s">
        <v>28387</v>
      </c>
      <c r="B17737" s="103" t="s">
        <v>1912</v>
      </c>
      <c r="C17737" s="103" t="s">
        <v>274</v>
      </c>
      <c r="D17737" s="102" t="s">
        <v>288</v>
      </c>
      <c r="E17737" s="102" t="s">
        <v>275</v>
      </c>
      <c r="F17737" s="102" t="s">
        <v>28392</v>
      </c>
      <c r="G17737" s="102" t="s">
        <v>20484</v>
      </c>
      <c r="H17737" s="102">
        <v>45760</v>
      </c>
      <c r="I17737" s="102" t="s">
        <v>115</v>
      </c>
      <c r="J17737" s="102" t="s">
        <v>2</v>
      </c>
      <c r="K17737" s="102" t="s">
        <v>1</v>
      </c>
      <c r="L17737" s="102" t="s">
        <v>23</v>
      </c>
      <c r="M17737" s="102" t="s">
        <v>1074</v>
      </c>
      <c r="N17737" s="102">
        <v>7</v>
      </c>
      <c r="O17737" s="102" t="s">
        <v>26235</v>
      </c>
    </row>
    <row r="17738" spans="1:15" x14ac:dyDescent="0.25">
      <c r="A17738" s="102" t="s">
        <v>28387</v>
      </c>
      <c r="B17738" s="103" t="s">
        <v>5319</v>
      </c>
      <c r="C17738" s="103" t="s">
        <v>1082</v>
      </c>
      <c r="D17738" s="102" t="s">
        <v>288</v>
      </c>
      <c r="E17738" s="102" t="s">
        <v>275</v>
      </c>
      <c r="F17738" s="102" t="s">
        <v>28393</v>
      </c>
      <c r="G17738" s="102" t="s">
        <v>28394</v>
      </c>
      <c r="H17738" s="102">
        <v>45760</v>
      </c>
      <c r="I17738" s="102" t="s">
        <v>115</v>
      </c>
      <c r="J17738" s="102" t="s">
        <v>2</v>
      </c>
      <c r="K17738" s="102" t="s">
        <v>1</v>
      </c>
      <c r="L17738" s="102" t="s">
        <v>23</v>
      </c>
      <c r="M17738" s="102" t="s">
        <v>1082</v>
      </c>
      <c r="N17738" s="102">
        <v>7</v>
      </c>
      <c r="O17738" s="102" t="s">
        <v>26235</v>
      </c>
    </row>
    <row r="17739" spans="1:15" x14ac:dyDescent="0.25">
      <c r="A17739" s="102" t="s">
        <v>3509</v>
      </c>
      <c r="B17739" s="103" t="s">
        <v>1270</v>
      </c>
      <c r="C17739" s="103" t="s">
        <v>1118</v>
      </c>
      <c r="D17739" s="102" t="s">
        <v>152</v>
      </c>
      <c r="E17739" s="102" t="s">
        <v>275</v>
      </c>
      <c r="F17739" s="102" t="s">
        <v>28395</v>
      </c>
      <c r="H17739" s="102">
        <v>45760</v>
      </c>
      <c r="I17739" s="102" t="s">
        <v>115</v>
      </c>
      <c r="J17739" s="102" t="s">
        <v>2</v>
      </c>
      <c r="K17739" s="102" t="s">
        <v>1</v>
      </c>
      <c r="L17739" s="102" t="s">
        <v>23</v>
      </c>
      <c r="M17739" s="102" t="s">
        <v>1074</v>
      </c>
      <c r="N17739" s="102">
        <v>7</v>
      </c>
      <c r="O17739" s="102" t="s">
        <v>26235</v>
      </c>
    </row>
    <row r="17740" spans="1:15" x14ac:dyDescent="0.25">
      <c r="A17740" s="102" t="s">
        <v>22324</v>
      </c>
      <c r="B17740" s="103" t="s">
        <v>28396</v>
      </c>
      <c r="C17740" s="103" t="s">
        <v>277</v>
      </c>
      <c r="D17740" s="102" t="s">
        <v>28072</v>
      </c>
      <c r="E17740" s="102" t="s">
        <v>275</v>
      </c>
      <c r="F17740" s="102" t="s">
        <v>28397</v>
      </c>
      <c r="H17740" s="102">
        <v>45760</v>
      </c>
      <c r="I17740" s="102" t="s">
        <v>115</v>
      </c>
      <c r="J17740" s="102" t="s">
        <v>2</v>
      </c>
      <c r="K17740" s="102" t="s">
        <v>1</v>
      </c>
      <c r="L17740" s="102" t="s">
        <v>23</v>
      </c>
      <c r="M17740" s="102" t="s">
        <v>1074</v>
      </c>
      <c r="N17740" s="102">
        <v>7</v>
      </c>
      <c r="O17740" s="102" t="s">
        <v>26235</v>
      </c>
    </row>
    <row r="17741" spans="1:15" x14ac:dyDescent="0.25">
      <c r="A17741" s="102" t="s">
        <v>28398</v>
      </c>
      <c r="B17741" s="103" t="s">
        <v>28399</v>
      </c>
      <c r="C17741" s="103" t="s">
        <v>277</v>
      </c>
      <c r="D17741" s="102" t="s">
        <v>288</v>
      </c>
      <c r="E17741" s="102" t="s">
        <v>275</v>
      </c>
      <c r="F17741" s="102" t="s">
        <v>28400</v>
      </c>
      <c r="G17741" s="102" t="s">
        <v>28401</v>
      </c>
      <c r="H17741" s="102">
        <v>45760</v>
      </c>
      <c r="I17741" s="102" t="s">
        <v>115</v>
      </c>
      <c r="J17741" s="102" t="s">
        <v>2</v>
      </c>
      <c r="K17741" s="102" t="s">
        <v>1</v>
      </c>
      <c r="L17741" s="102" t="s">
        <v>23</v>
      </c>
      <c r="M17741" s="102" t="s">
        <v>1074</v>
      </c>
      <c r="N17741" s="102">
        <v>7</v>
      </c>
      <c r="O17741" s="102" t="s">
        <v>26235</v>
      </c>
    </row>
    <row r="17742" spans="1:15" x14ac:dyDescent="0.25">
      <c r="A17742" s="102" t="s">
        <v>19811</v>
      </c>
      <c r="B17742" s="103" t="s">
        <v>1095</v>
      </c>
      <c r="C17742" s="103" t="s">
        <v>277</v>
      </c>
      <c r="D17742" s="102" t="s">
        <v>281</v>
      </c>
      <c r="E17742" s="102" t="s">
        <v>275</v>
      </c>
      <c r="F17742" s="102" t="s">
        <v>28402</v>
      </c>
      <c r="H17742" s="102">
        <v>45760</v>
      </c>
      <c r="I17742" s="102" t="s">
        <v>115</v>
      </c>
      <c r="J17742" s="102" t="s">
        <v>2</v>
      </c>
      <c r="K17742" s="102" t="s">
        <v>1</v>
      </c>
      <c r="L17742" s="102" t="s">
        <v>23</v>
      </c>
      <c r="M17742" s="102" t="s">
        <v>1074</v>
      </c>
      <c r="N17742" s="102">
        <v>7</v>
      </c>
      <c r="O17742" s="102" t="s">
        <v>26235</v>
      </c>
    </row>
    <row r="17743" spans="1:15" x14ac:dyDescent="0.25">
      <c r="A17743" s="102" t="s">
        <v>28403</v>
      </c>
      <c r="B17743" s="103" t="s">
        <v>1445</v>
      </c>
      <c r="C17743" s="103" t="s">
        <v>277</v>
      </c>
      <c r="D17743" s="102" t="s">
        <v>28072</v>
      </c>
      <c r="E17743" s="102" t="s">
        <v>275</v>
      </c>
      <c r="F17743" s="102" t="s">
        <v>28404</v>
      </c>
      <c r="H17743" s="102">
        <v>45760</v>
      </c>
      <c r="I17743" s="102" t="s">
        <v>115</v>
      </c>
      <c r="J17743" s="102" t="s">
        <v>2</v>
      </c>
      <c r="K17743" s="102" t="s">
        <v>1</v>
      </c>
      <c r="L17743" s="102" t="s">
        <v>23</v>
      </c>
      <c r="M17743" s="102" t="s">
        <v>1074</v>
      </c>
      <c r="N17743" s="102">
        <v>7</v>
      </c>
      <c r="O17743" s="102" t="s">
        <v>26235</v>
      </c>
    </row>
    <row r="17744" spans="1:15" x14ac:dyDescent="0.25">
      <c r="A17744" s="102" t="s">
        <v>28405</v>
      </c>
      <c r="B17744" s="103" t="s">
        <v>1132</v>
      </c>
      <c r="C17744" s="103" t="s">
        <v>274</v>
      </c>
      <c r="D17744" s="102" t="s">
        <v>282</v>
      </c>
      <c r="E17744" s="102" t="s">
        <v>275</v>
      </c>
      <c r="F17744" s="102" t="s">
        <v>28406</v>
      </c>
      <c r="H17744" s="102">
        <v>45760</v>
      </c>
      <c r="I17744" s="102" t="s">
        <v>115</v>
      </c>
      <c r="J17744" s="102" t="s">
        <v>2</v>
      </c>
      <c r="K17744" s="102" t="s">
        <v>1</v>
      </c>
      <c r="L17744" s="102" t="s">
        <v>23</v>
      </c>
      <c r="M17744" s="102" t="s">
        <v>1074</v>
      </c>
      <c r="N17744" s="102">
        <v>7</v>
      </c>
      <c r="O17744" s="102" t="s">
        <v>26235</v>
      </c>
    </row>
    <row r="17745" spans="1:15" x14ac:dyDescent="0.25">
      <c r="A17745" s="102" t="s">
        <v>28405</v>
      </c>
      <c r="B17745" s="103" t="s">
        <v>28407</v>
      </c>
      <c r="C17745" s="103" t="s">
        <v>1082</v>
      </c>
      <c r="D17745" s="102" t="s">
        <v>282</v>
      </c>
      <c r="E17745" s="102" t="s">
        <v>275</v>
      </c>
      <c r="F17745" s="102" t="s">
        <v>28408</v>
      </c>
      <c r="G17745" s="102" t="s">
        <v>28409</v>
      </c>
      <c r="H17745" s="102">
        <v>45760</v>
      </c>
      <c r="I17745" s="102" t="s">
        <v>115</v>
      </c>
      <c r="J17745" s="102" t="s">
        <v>2</v>
      </c>
      <c r="K17745" s="102" t="s">
        <v>1</v>
      </c>
      <c r="L17745" s="102" t="s">
        <v>23</v>
      </c>
      <c r="M17745" s="102" t="s">
        <v>1082</v>
      </c>
      <c r="N17745" s="102">
        <v>7</v>
      </c>
      <c r="O17745" s="102" t="s">
        <v>26235</v>
      </c>
    </row>
    <row r="17746" spans="1:15" x14ac:dyDescent="0.25">
      <c r="A17746" s="102" t="s">
        <v>28405</v>
      </c>
      <c r="B17746" s="103" t="s">
        <v>1895</v>
      </c>
      <c r="C17746" s="103" t="s">
        <v>1082</v>
      </c>
      <c r="D17746" s="102" t="s">
        <v>282</v>
      </c>
      <c r="E17746" s="102" t="s">
        <v>275</v>
      </c>
      <c r="F17746" s="102" t="s">
        <v>28410</v>
      </c>
      <c r="G17746" s="102" t="s">
        <v>28411</v>
      </c>
      <c r="H17746" s="102">
        <v>45760</v>
      </c>
      <c r="I17746" s="102" t="s">
        <v>115</v>
      </c>
      <c r="J17746" s="102" t="s">
        <v>2</v>
      </c>
      <c r="K17746" s="102" t="s">
        <v>1</v>
      </c>
      <c r="L17746" s="102" t="s">
        <v>23</v>
      </c>
      <c r="M17746" s="102" t="s">
        <v>1082</v>
      </c>
      <c r="N17746" s="102">
        <v>7</v>
      </c>
      <c r="O17746" s="102" t="s">
        <v>26235</v>
      </c>
    </row>
    <row r="17747" spans="1:15" x14ac:dyDescent="0.25">
      <c r="A17747" s="102" t="s">
        <v>28412</v>
      </c>
      <c r="B17747" s="103" t="s">
        <v>1127</v>
      </c>
      <c r="C17747" s="103" t="s">
        <v>277</v>
      </c>
      <c r="D17747" s="102" t="s">
        <v>281</v>
      </c>
      <c r="E17747" s="102" t="s">
        <v>275</v>
      </c>
      <c r="F17747" s="102" t="s">
        <v>28413</v>
      </c>
      <c r="H17747" s="102">
        <v>45760</v>
      </c>
      <c r="I17747" s="102" t="s">
        <v>115</v>
      </c>
      <c r="J17747" s="102" t="s">
        <v>2</v>
      </c>
      <c r="K17747" s="102" t="s">
        <v>1</v>
      </c>
      <c r="L17747" s="102" t="s">
        <v>23</v>
      </c>
      <c r="M17747" s="102" t="s">
        <v>1074</v>
      </c>
      <c r="N17747" s="102">
        <v>7</v>
      </c>
      <c r="O17747" s="102" t="s">
        <v>26235</v>
      </c>
    </row>
    <row r="17748" spans="1:15" x14ac:dyDescent="0.25">
      <c r="A17748" s="102" t="s">
        <v>7833</v>
      </c>
      <c r="B17748" s="103" t="s">
        <v>1078</v>
      </c>
      <c r="C17748" s="103" t="s">
        <v>274</v>
      </c>
      <c r="D17748" s="102" t="s">
        <v>28072</v>
      </c>
      <c r="E17748" s="102" t="s">
        <v>275</v>
      </c>
      <c r="F17748" s="102" t="s">
        <v>28414</v>
      </c>
      <c r="H17748" s="102">
        <v>45760</v>
      </c>
      <c r="I17748" s="102" t="s">
        <v>115</v>
      </c>
      <c r="J17748" s="102" t="s">
        <v>2</v>
      </c>
      <c r="K17748" s="102" t="s">
        <v>1</v>
      </c>
      <c r="L17748" s="102" t="s">
        <v>23</v>
      </c>
      <c r="M17748" s="102" t="s">
        <v>1074</v>
      </c>
      <c r="N17748" s="102">
        <v>7</v>
      </c>
      <c r="O17748" s="102" t="s">
        <v>26235</v>
      </c>
    </row>
    <row r="17749" spans="1:15" x14ac:dyDescent="0.25">
      <c r="A17749" s="102" t="s">
        <v>28415</v>
      </c>
      <c r="B17749" s="103" t="s">
        <v>3154</v>
      </c>
      <c r="C17749" s="103" t="s">
        <v>1082</v>
      </c>
      <c r="D17749" s="102" t="s">
        <v>288</v>
      </c>
      <c r="E17749" s="102" t="s">
        <v>275</v>
      </c>
      <c r="F17749" s="102" t="s">
        <v>28416</v>
      </c>
      <c r="G17749" s="102" t="s">
        <v>28417</v>
      </c>
      <c r="H17749" s="102">
        <v>45760</v>
      </c>
      <c r="I17749" s="102" t="s">
        <v>115</v>
      </c>
      <c r="J17749" s="102" t="s">
        <v>2</v>
      </c>
      <c r="K17749" s="102" t="s">
        <v>1</v>
      </c>
      <c r="L17749" s="102" t="s">
        <v>23</v>
      </c>
      <c r="M17749" s="102" t="s">
        <v>1082</v>
      </c>
      <c r="N17749" s="102">
        <v>7</v>
      </c>
      <c r="O17749" s="102" t="s">
        <v>26235</v>
      </c>
    </row>
    <row r="17750" spans="1:15" x14ac:dyDescent="0.25">
      <c r="A17750" s="102" t="s">
        <v>28415</v>
      </c>
      <c r="B17750" s="103" t="s">
        <v>1672</v>
      </c>
      <c r="C17750" s="103" t="s">
        <v>274</v>
      </c>
      <c r="D17750" s="102" t="s">
        <v>288</v>
      </c>
      <c r="E17750" s="102" t="s">
        <v>275</v>
      </c>
      <c r="F17750" s="102" t="s">
        <v>28418</v>
      </c>
      <c r="G17750" s="102" t="s">
        <v>28419</v>
      </c>
      <c r="H17750" s="102">
        <v>45760</v>
      </c>
      <c r="I17750" s="102" t="s">
        <v>115</v>
      </c>
      <c r="J17750" s="102" t="s">
        <v>2</v>
      </c>
      <c r="K17750" s="102" t="s">
        <v>1</v>
      </c>
      <c r="L17750" s="102" t="s">
        <v>23</v>
      </c>
      <c r="M17750" s="102" t="s">
        <v>1074</v>
      </c>
      <c r="N17750" s="102">
        <v>7</v>
      </c>
      <c r="O17750" s="102" t="s">
        <v>26235</v>
      </c>
    </row>
    <row r="17751" spans="1:15" x14ac:dyDescent="0.25">
      <c r="A17751" s="102" t="s">
        <v>28415</v>
      </c>
      <c r="B17751" s="103" t="s">
        <v>28420</v>
      </c>
      <c r="C17751" s="103" t="s">
        <v>1082</v>
      </c>
      <c r="D17751" s="102" t="s">
        <v>288</v>
      </c>
      <c r="E17751" s="102" t="s">
        <v>275</v>
      </c>
      <c r="F17751" s="102" t="s">
        <v>28421</v>
      </c>
      <c r="G17751" s="102" t="s">
        <v>28422</v>
      </c>
      <c r="H17751" s="102">
        <v>45760</v>
      </c>
      <c r="I17751" s="102" t="s">
        <v>115</v>
      </c>
      <c r="J17751" s="102" t="s">
        <v>2</v>
      </c>
      <c r="K17751" s="102" t="s">
        <v>1</v>
      </c>
      <c r="L17751" s="102" t="s">
        <v>23</v>
      </c>
      <c r="M17751" s="102" t="s">
        <v>1082</v>
      </c>
      <c r="N17751" s="102">
        <v>7</v>
      </c>
      <c r="O17751" s="102" t="s">
        <v>26235</v>
      </c>
    </row>
    <row r="17752" spans="1:15" x14ac:dyDescent="0.25">
      <c r="A17752" s="102" t="s">
        <v>2057</v>
      </c>
      <c r="B17752" s="103" t="s">
        <v>28423</v>
      </c>
      <c r="C17752" s="103" t="s">
        <v>274</v>
      </c>
      <c r="D17752" s="102" t="s">
        <v>288</v>
      </c>
      <c r="E17752" s="102" t="s">
        <v>275</v>
      </c>
      <c r="F17752" s="102" t="s">
        <v>28424</v>
      </c>
      <c r="G17752" s="102" t="s">
        <v>28425</v>
      </c>
      <c r="H17752" s="102">
        <v>45760</v>
      </c>
      <c r="I17752" s="102" t="s">
        <v>115</v>
      </c>
      <c r="J17752" s="102" t="s">
        <v>2</v>
      </c>
      <c r="K17752" s="102" t="s">
        <v>1</v>
      </c>
      <c r="L17752" s="102" t="s">
        <v>23</v>
      </c>
      <c r="M17752" s="102" t="s">
        <v>1074</v>
      </c>
      <c r="N17752" s="102">
        <v>7</v>
      </c>
      <c r="O17752" s="102" t="s">
        <v>26235</v>
      </c>
    </row>
    <row r="17753" spans="1:15" x14ac:dyDescent="0.25">
      <c r="A17753" s="102" t="s">
        <v>28426</v>
      </c>
      <c r="B17753" s="103" t="s">
        <v>3852</v>
      </c>
      <c r="C17753" s="103" t="s">
        <v>274</v>
      </c>
      <c r="D17753" s="102" t="s">
        <v>281</v>
      </c>
      <c r="E17753" s="102" t="s">
        <v>275</v>
      </c>
      <c r="F17753" s="102" t="s">
        <v>28427</v>
      </c>
      <c r="H17753" s="102">
        <v>45760</v>
      </c>
      <c r="I17753" s="102" t="s">
        <v>115</v>
      </c>
      <c r="J17753" s="102" t="s">
        <v>2</v>
      </c>
      <c r="K17753" s="102" t="s">
        <v>1</v>
      </c>
      <c r="L17753" s="102" t="s">
        <v>23</v>
      </c>
      <c r="M17753" s="102" t="s">
        <v>1074</v>
      </c>
      <c r="N17753" s="102">
        <v>7</v>
      </c>
      <c r="O17753" s="102" t="s">
        <v>26235</v>
      </c>
    </row>
    <row r="17754" spans="1:15" x14ac:dyDescent="0.25">
      <c r="A17754" s="102" t="s">
        <v>4900</v>
      </c>
      <c r="B17754" s="103" t="s">
        <v>28428</v>
      </c>
      <c r="C17754" s="103" t="s">
        <v>1118</v>
      </c>
      <c r="D17754" s="102" t="s">
        <v>152</v>
      </c>
      <c r="E17754" s="102" t="s">
        <v>275</v>
      </c>
      <c r="F17754" s="102" t="s">
        <v>28429</v>
      </c>
      <c r="H17754" s="102">
        <v>45760</v>
      </c>
      <c r="I17754" s="102" t="s">
        <v>115</v>
      </c>
      <c r="J17754" s="102" t="s">
        <v>2</v>
      </c>
      <c r="K17754" s="102" t="s">
        <v>1</v>
      </c>
      <c r="L17754" s="102" t="s">
        <v>23</v>
      </c>
      <c r="M17754" s="102" t="s">
        <v>1074</v>
      </c>
      <c r="N17754" s="102">
        <v>7</v>
      </c>
      <c r="O17754" s="102" t="s">
        <v>26235</v>
      </c>
    </row>
    <row r="17755" spans="1:15" x14ac:dyDescent="0.25">
      <c r="A17755" s="102" t="s">
        <v>28430</v>
      </c>
      <c r="B17755" s="103" t="s">
        <v>28431</v>
      </c>
      <c r="C17755" s="103" t="s">
        <v>277</v>
      </c>
      <c r="D17755" s="102" t="s">
        <v>288</v>
      </c>
      <c r="E17755" s="102" t="s">
        <v>275</v>
      </c>
      <c r="F17755" s="102" t="s">
        <v>28432</v>
      </c>
      <c r="G17755" s="102" t="s">
        <v>28433</v>
      </c>
      <c r="H17755" s="102">
        <v>45760</v>
      </c>
      <c r="I17755" s="102" t="s">
        <v>115</v>
      </c>
      <c r="J17755" s="102" t="s">
        <v>2</v>
      </c>
      <c r="K17755" s="102" t="s">
        <v>1</v>
      </c>
      <c r="L17755" s="102" t="s">
        <v>23</v>
      </c>
      <c r="M17755" s="102" t="s">
        <v>1074</v>
      </c>
      <c r="N17755" s="102">
        <v>7</v>
      </c>
      <c r="O17755" s="102" t="s">
        <v>26235</v>
      </c>
    </row>
    <row r="17756" spans="1:15" x14ac:dyDescent="0.25">
      <c r="A17756" s="102" t="s">
        <v>28434</v>
      </c>
      <c r="B17756" s="103" t="s">
        <v>28435</v>
      </c>
      <c r="C17756" s="103" t="s">
        <v>274</v>
      </c>
      <c r="D17756" s="102" t="s">
        <v>247</v>
      </c>
      <c r="E17756" s="102" t="s">
        <v>275</v>
      </c>
      <c r="F17756" s="102" t="s">
        <v>28436</v>
      </c>
      <c r="H17756" s="102">
        <v>45760</v>
      </c>
      <c r="I17756" s="102" t="s">
        <v>115</v>
      </c>
      <c r="J17756" s="102" t="s">
        <v>2</v>
      </c>
      <c r="K17756" s="102" t="s">
        <v>1</v>
      </c>
      <c r="L17756" s="102" t="s">
        <v>23</v>
      </c>
      <c r="M17756" s="102" t="s">
        <v>1074</v>
      </c>
      <c r="N17756" s="102">
        <v>7</v>
      </c>
      <c r="O17756" s="102" t="s">
        <v>26235</v>
      </c>
    </row>
    <row r="17757" spans="1:15" x14ac:dyDescent="0.25">
      <c r="A17757" s="102" t="s">
        <v>28434</v>
      </c>
      <c r="B17757" s="103" t="s">
        <v>17046</v>
      </c>
      <c r="C17757" s="103" t="s">
        <v>277</v>
      </c>
      <c r="D17757" s="102" t="s">
        <v>247</v>
      </c>
      <c r="E17757" s="102" t="s">
        <v>275</v>
      </c>
      <c r="F17757" s="102" t="s">
        <v>28437</v>
      </c>
      <c r="H17757" s="102">
        <v>45760</v>
      </c>
      <c r="I17757" s="102" t="s">
        <v>115</v>
      </c>
      <c r="J17757" s="102" t="s">
        <v>2</v>
      </c>
      <c r="K17757" s="102" t="s">
        <v>1</v>
      </c>
      <c r="L17757" s="102" t="s">
        <v>23</v>
      </c>
      <c r="M17757" s="102" t="s">
        <v>1074</v>
      </c>
      <c r="N17757" s="102">
        <v>7</v>
      </c>
      <c r="O17757" s="102" t="s">
        <v>26235</v>
      </c>
    </row>
    <row r="17758" spans="1:15" x14ac:dyDescent="0.25">
      <c r="A17758" s="102" t="s">
        <v>28434</v>
      </c>
      <c r="B17758" s="103" t="s">
        <v>28438</v>
      </c>
      <c r="C17758" s="103" t="s">
        <v>274</v>
      </c>
      <c r="D17758" s="102" t="s">
        <v>247</v>
      </c>
      <c r="E17758" s="102" t="s">
        <v>275</v>
      </c>
      <c r="F17758" s="102" t="s">
        <v>28439</v>
      </c>
      <c r="H17758" s="102">
        <v>45760</v>
      </c>
      <c r="I17758" s="102" t="s">
        <v>115</v>
      </c>
      <c r="J17758" s="102" t="s">
        <v>2</v>
      </c>
      <c r="K17758" s="102" t="s">
        <v>1</v>
      </c>
      <c r="L17758" s="102" t="s">
        <v>23</v>
      </c>
      <c r="M17758" s="102" t="s">
        <v>1074</v>
      </c>
      <c r="N17758" s="102">
        <v>7</v>
      </c>
      <c r="O17758" s="102" t="s">
        <v>26235</v>
      </c>
    </row>
    <row r="17759" spans="1:15" x14ac:dyDescent="0.25">
      <c r="A17759" s="102" t="s">
        <v>28434</v>
      </c>
      <c r="B17759" s="103" t="s">
        <v>28440</v>
      </c>
      <c r="C17759" s="103" t="s">
        <v>277</v>
      </c>
      <c r="D17759" s="102" t="s">
        <v>247</v>
      </c>
      <c r="E17759" s="102" t="s">
        <v>275</v>
      </c>
      <c r="F17759" s="102" t="s">
        <v>28441</v>
      </c>
      <c r="H17759" s="102">
        <v>45760</v>
      </c>
      <c r="I17759" s="102" t="s">
        <v>115</v>
      </c>
      <c r="J17759" s="102" t="s">
        <v>2</v>
      </c>
      <c r="K17759" s="102" t="s">
        <v>1</v>
      </c>
      <c r="L17759" s="102" t="s">
        <v>23</v>
      </c>
      <c r="M17759" s="102" t="s">
        <v>1074</v>
      </c>
      <c r="N17759" s="102">
        <v>7</v>
      </c>
      <c r="O17759" s="102" t="s">
        <v>26235</v>
      </c>
    </row>
    <row r="17760" spans="1:15" x14ac:dyDescent="0.25">
      <c r="A17760" s="102" t="s">
        <v>2204</v>
      </c>
      <c r="B17760" s="103" t="s">
        <v>2747</v>
      </c>
      <c r="C17760" s="103" t="s">
        <v>274</v>
      </c>
      <c r="D17760" s="102" t="s">
        <v>281</v>
      </c>
      <c r="E17760" s="102" t="s">
        <v>275</v>
      </c>
      <c r="F17760" s="102" t="s">
        <v>28442</v>
      </c>
      <c r="H17760" s="102">
        <v>45760</v>
      </c>
      <c r="I17760" s="102" t="s">
        <v>115</v>
      </c>
      <c r="J17760" s="102" t="s">
        <v>2</v>
      </c>
      <c r="K17760" s="102" t="s">
        <v>1</v>
      </c>
      <c r="L17760" s="102" t="s">
        <v>23</v>
      </c>
      <c r="M17760" s="102" t="s">
        <v>1074</v>
      </c>
      <c r="N17760" s="102">
        <v>7</v>
      </c>
      <c r="O17760" s="102" t="s">
        <v>26235</v>
      </c>
    </row>
    <row r="17761" spans="1:15" x14ac:dyDescent="0.25">
      <c r="A17761" s="102" t="s">
        <v>28443</v>
      </c>
      <c r="B17761" s="103" t="s">
        <v>28444</v>
      </c>
      <c r="C17761" s="103" t="s">
        <v>274</v>
      </c>
      <c r="D17761" s="102" t="s">
        <v>152</v>
      </c>
      <c r="E17761" s="102" t="s">
        <v>275</v>
      </c>
      <c r="F17761" s="102" t="s">
        <v>28445</v>
      </c>
      <c r="H17761" s="102">
        <v>45760</v>
      </c>
      <c r="I17761" s="102" t="s">
        <v>115</v>
      </c>
      <c r="J17761" s="102" t="s">
        <v>2</v>
      </c>
      <c r="K17761" s="102" t="s">
        <v>1</v>
      </c>
      <c r="L17761" s="102" t="s">
        <v>23</v>
      </c>
      <c r="M17761" s="102" t="s">
        <v>1074</v>
      </c>
      <c r="N17761" s="102">
        <v>7</v>
      </c>
      <c r="O17761" s="102" t="s">
        <v>26235</v>
      </c>
    </row>
    <row r="17762" spans="1:15" x14ac:dyDescent="0.25">
      <c r="A17762" s="102" t="s">
        <v>1140</v>
      </c>
      <c r="B17762" s="103" t="s">
        <v>1197</v>
      </c>
      <c r="C17762" s="103" t="s">
        <v>274</v>
      </c>
      <c r="D17762" s="102" t="s">
        <v>282</v>
      </c>
      <c r="E17762" s="102" t="s">
        <v>275</v>
      </c>
      <c r="F17762" s="102" t="s">
        <v>28446</v>
      </c>
      <c r="H17762" s="102">
        <v>45760</v>
      </c>
      <c r="I17762" s="102" t="s">
        <v>115</v>
      </c>
      <c r="J17762" s="102" t="s">
        <v>2</v>
      </c>
      <c r="K17762" s="102" t="s">
        <v>1</v>
      </c>
      <c r="L17762" s="102" t="s">
        <v>23</v>
      </c>
      <c r="M17762" s="102" t="s">
        <v>1074</v>
      </c>
      <c r="N17762" s="102">
        <v>7</v>
      </c>
      <c r="O17762" s="102" t="s">
        <v>26235</v>
      </c>
    </row>
    <row r="17763" spans="1:15" x14ac:dyDescent="0.25">
      <c r="A17763" s="102" t="s">
        <v>1140</v>
      </c>
      <c r="B17763" s="103" t="s">
        <v>1245</v>
      </c>
      <c r="C17763" s="103" t="s">
        <v>277</v>
      </c>
      <c r="D17763" s="102" t="s">
        <v>288</v>
      </c>
      <c r="E17763" s="102" t="s">
        <v>275</v>
      </c>
      <c r="F17763" s="102" t="s">
        <v>28447</v>
      </c>
      <c r="G17763" s="102" t="s">
        <v>28448</v>
      </c>
      <c r="H17763" s="102">
        <v>45760</v>
      </c>
      <c r="I17763" s="102" t="s">
        <v>115</v>
      </c>
      <c r="J17763" s="102" t="s">
        <v>2</v>
      </c>
      <c r="K17763" s="102" t="s">
        <v>1</v>
      </c>
      <c r="L17763" s="102" t="s">
        <v>23</v>
      </c>
      <c r="M17763" s="102" t="s">
        <v>1074</v>
      </c>
      <c r="N17763" s="102">
        <v>7</v>
      </c>
      <c r="O17763" s="102" t="s">
        <v>26235</v>
      </c>
    </row>
    <row r="17764" spans="1:15" x14ac:dyDescent="0.25">
      <c r="A17764" s="102" t="s">
        <v>1140</v>
      </c>
      <c r="B17764" s="103" t="s">
        <v>1448</v>
      </c>
      <c r="C17764" s="103" t="s">
        <v>277</v>
      </c>
      <c r="D17764" s="102" t="s">
        <v>288</v>
      </c>
      <c r="E17764" s="102" t="s">
        <v>275</v>
      </c>
      <c r="F17764" s="102" t="s">
        <v>28449</v>
      </c>
      <c r="G17764" s="102" t="s">
        <v>28450</v>
      </c>
      <c r="H17764" s="102">
        <v>45760</v>
      </c>
      <c r="I17764" s="102" t="s">
        <v>115</v>
      </c>
      <c r="J17764" s="102" t="s">
        <v>2</v>
      </c>
      <c r="K17764" s="102" t="s">
        <v>1</v>
      </c>
      <c r="L17764" s="102" t="s">
        <v>23</v>
      </c>
      <c r="M17764" s="102" t="s">
        <v>1074</v>
      </c>
      <c r="N17764" s="102">
        <v>7</v>
      </c>
      <c r="O17764" s="102" t="s">
        <v>26235</v>
      </c>
    </row>
    <row r="17765" spans="1:15" x14ac:dyDescent="0.25">
      <c r="A17765" s="102" t="s">
        <v>28451</v>
      </c>
      <c r="B17765" s="103" t="s">
        <v>4597</v>
      </c>
      <c r="C17765" s="103" t="s">
        <v>274</v>
      </c>
      <c r="D17765" s="102" t="s">
        <v>281</v>
      </c>
      <c r="E17765" s="102" t="s">
        <v>275</v>
      </c>
      <c r="F17765" s="102" t="s">
        <v>28452</v>
      </c>
      <c r="H17765" s="102">
        <v>45760</v>
      </c>
      <c r="I17765" s="102" t="s">
        <v>115</v>
      </c>
      <c r="J17765" s="102" t="s">
        <v>2</v>
      </c>
      <c r="K17765" s="102" t="s">
        <v>1</v>
      </c>
      <c r="L17765" s="102" t="s">
        <v>23</v>
      </c>
      <c r="M17765" s="102" t="s">
        <v>1074</v>
      </c>
      <c r="N17765" s="102">
        <v>7</v>
      </c>
      <c r="O17765" s="102" t="s">
        <v>26235</v>
      </c>
    </row>
    <row r="17766" spans="1:15" x14ac:dyDescent="0.25">
      <c r="A17766" s="102" t="s">
        <v>28453</v>
      </c>
      <c r="B17766" s="103" t="s">
        <v>1248</v>
      </c>
      <c r="C17766" s="103" t="s">
        <v>277</v>
      </c>
      <c r="D17766" s="102" t="s">
        <v>282</v>
      </c>
      <c r="E17766" s="102" t="s">
        <v>275</v>
      </c>
      <c r="F17766" s="102" t="s">
        <v>28454</v>
      </c>
      <c r="H17766" s="102">
        <v>45760</v>
      </c>
      <c r="I17766" s="102" t="s">
        <v>115</v>
      </c>
      <c r="J17766" s="102" t="s">
        <v>2</v>
      </c>
      <c r="K17766" s="102" t="s">
        <v>1</v>
      </c>
      <c r="L17766" s="102" t="s">
        <v>23</v>
      </c>
      <c r="M17766" s="102" t="s">
        <v>1074</v>
      </c>
      <c r="N17766" s="102">
        <v>7</v>
      </c>
      <c r="O17766" s="102" t="s">
        <v>26235</v>
      </c>
    </row>
    <row r="17767" spans="1:15" x14ac:dyDescent="0.25">
      <c r="A17767" s="102" t="s">
        <v>11460</v>
      </c>
      <c r="B17767" s="103" t="s">
        <v>1078</v>
      </c>
      <c r="C17767" s="103" t="s">
        <v>274</v>
      </c>
      <c r="D17767" s="102" t="s">
        <v>288</v>
      </c>
      <c r="E17767" s="102" t="s">
        <v>275</v>
      </c>
      <c r="F17767" s="102" t="s">
        <v>28455</v>
      </c>
      <c r="G17767" s="102" t="s">
        <v>28456</v>
      </c>
      <c r="H17767" s="102">
        <v>45760</v>
      </c>
      <c r="I17767" s="102" t="s">
        <v>115</v>
      </c>
      <c r="J17767" s="102" t="s">
        <v>2</v>
      </c>
      <c r="K17767" s="102" t="s">
        <v>1</v>
      </c>
      <c r="L17767" s="102" t="s">
        <v>23</v>
      </c>
      <c r="M17767" s="102" t="s">
        <v>1074</v>
      </c>
      <c r="N17767" s="102">
        <v>7</v>
      </c>
      <c r="O17767" s="102" t="s">
        <v>26235</v>
      </c>
    </row>
    <row r="17768" spans="1:15" x14ac:dyDescent="0.25">
      <c r="A17768" s="102" t="s">
        <v>28457</v>
      </c>
      <c r="B17768" s="103" t="s">
        <v>1304</v>
      </c>
      <c r="C17768" s="103" t="s">
        <v>1082</v>
      </c>
      <c r="D17768" s="102" t="s">
        <v>288</v>
      </c>
      <c r="E17768" s="102" t="s">
        <v>275</v>
      </c>
      <c r="F17768" s="102" t="s">
        <v>28458</v>
      </c>
      <c r="G17768" s="102" t="s">
        <v>28459</v>
      </c>
      <c r="H17768" s="102">
        <v>45760</v>
      </c>
      <c r="I17768" s="102" t="s">
        <v>115</v>
      </c>
      <c r="J17768" s="102" t="s">
        <v>2</v>
      </c>
      <c r="K17768" s="102" t="s">
        <v>1</v>
      </c>
      <c r="L17768" s="102" t="s">
        <v>23</v>
      </c>
      <c r="M17768" s="102" t="s">
        <v>1082</v>
      </c>
      <c r="N17768" s="102">
        <v>7</v>
      </c>
      <c r="O17768" s="102" t="s">
        <v>26235</v>
      </c>
    </row>
    <row r="17769" spans="1:15" x14ac:dyDescent="0.25">
      <c r="A17769" s="102" t="s">
        <v>28457</v>
      </c>
      <c r="B17769" s="103" t="s">
        <v>1208</v>
      </c>
      <c r="C17769" s="103" t="s">
        <v>274</v>
      </c>
      <c r="D17769" s="102" t="s">
        <v>288</v>
      </c>
      <c r="E17769" s="102" t="s">
        <v>275</v>
      </c>
      <c r="F17769" s="102" t="s">
        <v>28460</v>
      </c>
      <c r="G17769" s="102" t="s">
        <v>28461</v>
      </c>
      <c r="H17769" s="102">
        <v>45760</v>
      </c>
      <c r="I17769" s="102" t="s">
        <v>115</v>
      </c>
      <c r="J17769" s="102" t="s">
        <v>2</v>
      </c>
      <c r="K17769" s="102" t="s">
        <v>1</v>
      </c>
      <c r="L17769" s="102" t="s">
        <v>23</v>
      </c>
      <c r="M17769" s="102" t="s">
        <v>1074</v>
      </c>
      <c r="N17769" s="102">
        <v>7</v>
      </c>
      <c r="O17769" s="102" t="s">
        <v>26235</v>
      </c>
    </row>
    <row r="17770" spans="1:15" x14ac:dyDescent="0.25">
      <c r="A17770" s="102" t="s">
        <v>4448</v>
      </c>
      <c r="B17770" s="103" t="s">
        <v>1383</v>
      </c>
      <c r="C17770" s="103" t="s">
        <v>274</v>
      </c>
      <c r="D17770" s="102" t="s">
        <v>288</v>
      </c>
      <c r="E17770" s="102" t="s">
        <v>275</v>
      </c>
      <c r="F17770" s="102" t="s">
        <v>28462</v>
      </c>
      <c r="G17770" s="102" t="s">
        <v>28463</v>
      </c>
      <c r="H17770" s="102">
        <v>45760</v>
      </c>
      <c r="I17770" s="102" t="s">
        <v>115</v>
      </c>
      <c r="J17770" s="102" t="s">
        <v>2</v>
      </c>
      <c r="K17770" s="102" t="s">
        <v>1</v>
      </c>
      <c r="L17770" s="102" t="s">
        <v>23</v>
      </c>
      <c r="M17770" s="102" t="s">
        <v>1074</v>
      </c>
      <c r="N17770" s="102">
        <v>7</v>
      </c>
      <c r="O17770" s="102" t="s">
        <v>26235</v>
      </c>
    </row>
    <row r="17771" spans="1:15" x14ac:dyDescent="0.25">
      <c r="A17771" s="102" t="s">
        <v>4448</v>
      </c>
      <c r="B17771" s="103" t="s">
        <v>3154</v>
      </c>
      <c r="C17771" s="103" t="s">
        <v>277</v>
      </c>
      <c r="D17771" s="102" t="s">
        <v>288</v>
      </c>
      <c r="E17771" s="102" t="s">
        <v>275</v>
      </c>
      <c r="F17771" s="102" t="s">
        <v>28464</v>
      </c>
      <c r="G17771" s="102" t="s">
        <v>28465</v>
      </c>
      <c r="H17771" s="102">
        <v>45760</v>
      </c>
      <c r="I17771" s="102" t="s">
        <v>115</v>
      </c>
      <c r="J17771" s="102" t="s">
        <v>2</v>
      </c>
      <c r="K17771" s="102" t="s">
        <v>1</v>
      </c>
      <c r="L17771" s="102" t="s">
        <v>23</v>
      </c>
      <c r="M17771" s="102" t="s">
        <v>1074</v>
      </c>
      <c r="N17771" s="102">
        <v>7</v>
      </c>
      <c r="O17771" s="102" t="s">
        <v>26235</v>
      </c>
    </row>
    <row r="17772" spans="1:15" x14ac:dyDescent="0.25">
      <c r="A17772" s="102" t="s">
        <v>4448</v>
      </c>
      <c r="B17772" s="103" t="s">
        <v>1565</v>
      </c>
      <c r="C17772" s="103" t="s">
        <v>1082</v>
      </c>
      <c r="D17772" s="102" t="s">
        <v>288</v>
      </c>
      <c r="E17772" s="102" t="s">
        <v>275</v>
      </c>
      <c r="F17772" s="102" t="s">
        <v>28466</v>
      </c>
      <c r="G17772" s="102" t="s">
        <v>28467</v>
      </c>
      <c r="H17772" s="102">
        <v>45760</v>
      </c>
      <c r="I17772" s="102" t="s">
        <v>115</v>
      </c>
      <c r="J17772" s="102" t="s">
        <v>2</v>
      </c>
      <c r="K17772" s="102" t="s">
        <v>1</v>
      </c>
      <c r="L17772" s="102" t="s">
        <v>23</v>
      </c>
      <c r="M17772" s="102" t="s">
        <v>1082</v>
      </c>
      <c r="N17772" s="102">
        <v>7</v>
      </c>
      <c r="O17772" s="102" t="s">
        <v>26235</v>
      </c>
    </row>
    <row r="17773" spans="1:15" x14ac:dyDescent="0.25">
      <c r="A17773" s="102" t="s">
        <v>16531</v>
      </c>
      <c r="B17773" s="103" t="s">
        <v>2453</v>
      </c>
      <c r="C17773" s="103" t="s">
        <v>1118</v>
      </c>
      <c r="D17773" s="102" t="s">
        <v>152</v>
      </c>
      <c r="E17773" s="102" t="s">
        <v>275</v>
      </c>
      <c r="F17773" s="102" t="s">
        <v>28468</v>
      </c>
      <c r="H17773" s="102">
        <v>45760</v>
      </c>
      <c r="I17773" s="102" t="s">
        <v>115</v>
      </c>
      <c r="J17773" s="102" t="s">
        <v>2</v>
      </c>
      <c r="K17773" s="102" t="s">
        <v>1</v>
      </c>
      <c r="L17773" s="102" t="s">
        <v>23</v>
      </c>
      <c r="M17773" s="102" t="s">
        <v>1074</v>
      </c>
      <c r="N17773" s="102">
        <v>7</v>
      </c>
      <c r="O17773" s="102" t="s">
        <v>26235</v>
      </c>
    </row>
    <row r="17774" spans="1:15" x14ac:dyDescent="0.25">
      <c r="A17774" s="102" t="s">
        <v>16531</v>
      </c>
      <c r="B17774" s="103" t="s">
        <v>2075</v>
      </c>
      <c r="C17774" s="103" t="s">
        <v>1118</v>
      </c>
      <c r="D17774" s="102" t="s">
        <v>152</v>
      </c>
      <c r="E17774" s="102" t="s">
        <v>275</v>
      </c>
      <c r="F17774" s="102" t="s">
        <v>28469</v>
      </c>
      <c r="H17774" s="102">
        <v>45760</v>
      </c>
      <c r="I17774" s="102" t="s">
        <v>115</v>
      </c>
      <c r="J17774" s="102" t="s">
        <v>2</v>
      </c>
      <c r="K17774" s="102" t="s">
        <v>1</v>
      </c>
      <c r="L17774" s="102" t="s">
        <v>23</v>
      </c>
      <c r="M17774" s="102" t="s">
        <v>1074</v>
      </c>
      <c r="N17774" s="102">
        <v>7</v>
      </c>
      <c r="O17774" s="102" t="s">
        <v>26235</v>
      </c>
    </row>
    <row r="17775" spans="1:15" x14ac:dyDescent="0.25">
      <c r="A17775" s="102" t="s">
        <v>28470</v>
      </c>
      <c r="B17775" s="103" t="s">
        <v>28471</v>
      </c>
      <c r="C17775" s="103" t="s">
        <v>277</v>
      </c>
      <c r="D17775" s="102" t="s">
        <v>28072</v>
      </c>
      <c r="E17775" s="102" t="s">
        <v>275</v>
      </c>
      <c r="F17775" s="102" t="s">
        <v>28472</v>
      </c>
      <c r="H17775" s="102">
        <v>45760</v>
      </c>
      <c r="I17775" s="102" t="s">
        <v>115</v>
      </c>
      <c r="J17775" s="102" t="s">
        <v>2</v>
      </c>
      <c r="K17775" s="102" t="s">
        <v>1</v>
      </c>
      <c r="L17775" s="102" t="s">
        <v>23</v>
      </c>
      <c r="M17775" s="102" t="s">
        <v>1074</v>
      </c>
      <c r="N17775" s="102">
        <v>7</v>
      </c>
      <c r="O17775" s="102" t="s">
        <v>26235</v>
      </c>
    </row>
    <row r="17776" spans="1:15" x14ac:dyDescent="0.25">
      <c r="A17776" s="102" t="s">
        <v>21906</v>
      </c>
      <c r="B17776" s="103" t="s">
        <v>1383</v>
      </c>
      <c r="C17776" s="103" t="s">
        <v>274</v>
      </c>
      <c r="D17776" s="102" t="s">
        <v>28072</v>
      </c>
      <c r="E17776" s="102" t="s">
        <v>275</v>
      </c>
      <c r="F17776" s="102" t="s">
        <v>28473</v>
      </c>
      <c r="H17776" s="102">
        <v>45760</v>
      </c>
      <c r="I17776" s="102" t="s">
        <v>115</v>
      </c>
      <c r="J17776" s="102" t="s">
        <v>2</v>
      </c>
      <c r="K17776" s="102" t="s">
        <v>1</v>
      </c>
      <c r="L17776" s="102" t="s">
        <v>23</v>
      </c>
      <c r="M17776" s="102" t="s">
        <v>1074</v>
      </c>
      <c r="N17776" s="102">
        <v>7</v>
      </c>
      <c r="O17776" s="102" t="s">
        <v>26235</v>
      </c>
    </row>
    <row r="17777" spans="1:15" x14ac:dyDescent="0.25">
      <c r="A17777" s="102" t="s">
        <v>21906</v>
      </c>
      <c r="B17777" s="103" t="s">
        <v>2087</v>
      </c>
      <c r="C17777" s="103" t="s">
        <v>1082</v>
      </c>
      <c r="D17777" s="102" t="s">
        <v>28072</v>
      </c>
      <c r="E17777" s="102" t="s">
        <v>275</v>
      </c>
      <c r="F17777" s="102" t="s">
        <v>28474</v>
      </c>
      <c r="G17777" s="102" t="s">
        <v>28475</v>
      </c>
      <c r="H17777" s="102">
        <v>45760</v>
      </c>
      <c r="I17777" s="102" t="s">
        <v>115</v>
      </c>
      <c r="J17777" s="102" t="s">
        <v>2</v>
      </c>
      <c r="K17777" s="102" t="s">
        <v>1</v>
      </c>
      <c r="L17777" s="102" t="s">
        <v>23</v>
      </c>
      <c r="M17777" s="102" t="s">
        <v>1082</v>
      </c>
      <c r="N17777" s="102">
        <v>7</v>
      </c>
      <c r="O17777" s="102" t="s">
        <v>26235</v>
      </c>
    </row>
    <row r="17778" spans="1:15" x14ac:dyDescent="0.25">
      <c r="A17778" s="102" t="s">
        <v>21906</v>
      </c>
      <c r="B17778" s="103" t="s">
        <v>1250</v>
      </c>
      <c r="C17778" s="103" t="s">
        <v>274</v>
      </c>
      <c r="D17778" s="102" t="s">
        <v>28072</v>
      </c>
      <c r="E17778" s="102" t="s">
        <v>275</v>
      </c>
      <c r="F17778" s="102" t="s">
        <v>28476</v>
      </c>
      <c r="H17778" s="102">
        <v>45760</v>
      </c>
      <c r="I17778" s="102" t="s">
        <v>115</v>
      </c>
      <c r="J17778" s="102" t="s">
        <v>2</v>
      </c>
      <c r="K17778" s="102" t="s">
        <v>1</v>
      </c>
      <c r="L17778" s="102" t="s">
        <v>23</v>
      </c>
      <c r="M17778" s="102" t="s">
        <v>1074</v>
      </c>
      <c r="N17778" s="102">
        <v>7</v>
      </c>
      <c r="O17778" s="102" t="s">
        <v>26235</v>
      </c>
    </row>
    <row r="17779" spans="1:15" x14ac:dyDescent="0.25">
      <c r="A17779" s="102" t="s">
        <v>21906</v>
      </c>
      <c r="B17779" s="103" t="s">
        <v>1847</v>
      </c>
      <c r="C17779" s="103" t="s">
        <v>277</v>
      </c>
      <c r="D17779" s="102" t="s">
        <v>28072</v>
      </c>
      <c r="E17779" s="102" t="s">
        <v>275</v>
      </c>
      <c r="F17779" s="102" t="s">
        <v>28477</v>
      </c>
      <c r="H17779" s="102">
        <v>45760</v>
      </c>
      <c r="I17779" s="102" t="s">
        <v>115</v>
      </c>
      <c r="J17779" s="102" t="s">
        <v>2</v>
      </c>
      <c r="K17779" s="102" t="s">
        <v>1</v>
      </c>
      <c r="L17779" s="102" t="s">
        <v>23</v>
      </c>
      <c r="M17779" s="102" t="s">
        <v>1074</v>
      </c>
      <c r="N17779" s="102">
        <v>7</v>
      </c>
      <c r="O17779" s="102" t="s">
        <v>26235</v>
      </c>
    </row>
    <row r="17780" spans="1:15" x14ac:dyDescent="0.25">
      <c r="A17780" s="102" t="s">
        <v>28478</v>
      </c>
      <c r="B17780" s="103" t="s">
        <v>1120</v>
      </c>
      <c r="C17780" s="103" t="s">
        <v>274</v>
      </c>
      <c r="D17780" s="102" t="s">
        <v>281</v>
      </c>
      <c r="E17780" s="102" t="s">
        <v>275</v>
      </c>
      <c r="F17780" s="102" t="s">
        <v>28479</v>
      </c>
      <c r="H17780" s="102">
        <v>45760</v>
      </c>
      <c r="I17780" s="102" t="s">
        <v>115</v>
      </c>
      <c r="J17780" s="102" t="s">
        <v>2</v>
      </c>
      <c r="K17780" s="102" t="s">
        <v>1</v>
      </c>
      <c r="L17780" s="102" t="s">
        <v>23</v>
      </c>
      <c r="M17780" s="102" t="s">
        <v>1074</v>
      </c>
      <c r="N17780" s="102">
        <v>7</v>
      </c>
      <c r="O17780" s="102" t="s">
        <v>26235</v>
      </c>
    </row>
    <row r="17781" spans="1:15" x14ac:dyDescent="0.25">
      <c r="A17781" s="102" t="s">
        <v>28478</v>
      </c>
      <c r="B17781" s="103" t="s">
        <v>1161</v>
      </c>
      <c r="C17781" s="103" t="s">
        <v>277</v>
      </c>
      <c r="D17781" s="102" t="s">
        <v>281</v>
      </c>
      <c r="E17781" s="102" t="s">
        <v>275</v>
      </c>
      <c r="F17781" s="102" t="s">
        <v>28480</v>
      </c>
      <c r="H17781" s="102">
        <v>45760</v>
      </c>
      <c r="I17781" s="102" t="s">
        <v>115</v>
      </c>
      <c r="J17781" s="102" t="s">
        <v>2</v>
      </c>
      <c r="K17781" s="102" t="s">
        <v>1</v>
      </c>
      <c r="L17781" s="102" t="s">
        <v>23</v>
      </c>
      <c r="M17781" s="102" t="s">
        <v>1074</v>
      </c>
      <c r="N17781" s="102">
        <v>7</v>
      </c>
      <c r="O17781" s="102" t="s">
        <v>26235</v>
      </c>
    </row>
    <row r="17782" spans="1:15" x14ac:dyDescent="0.25">
      <c r="A17782" s="102" t="s">
        <v>2091</v>
      </c>
      <c r="B17782" s="103" t="s">
        <v>2109</v>
      </c>
      <c r="C17782" s="103" t="s">
        <v>1118</v>
      </c>
      <c r="D17782" s="102" t="s">
        <v>152</v>
      </c>
      <c r="E17782" s="102" t="s">
        <v>275</v>
      </c>
      <c r="F17782" s="102" t="s">
        <v>28481</v>
      </c>
      <c r="H17782" s="102">
        <v>45760</v>
      </c>
      <c r="I17782" s="102" t="s">
        <v>115</v>
      </c>
      <c r="J17782" s="102" t="s">
        <v>2</v>
      </c>
      <c r="K17782" s="102" t="s">
        <v>1</v>
      </c>
      <c r="L17782" s="102" t="s">
        <v>23</v>
      </c>
      <c r="M17782" s="102" t="s">
        <v>1074</v>
      </c>
      <c r="N17782" s="102">
        <v>7</v>
      </c>
      <c r="O17782" s="102" t="s">
        <v>26235</v>
      </c>
    </row>
    <row r="17783" spans="1:15" x14ac:dyDescent="0.25">
      <c r="A17783" s="102" t="s">
        <v>1197</v>
      </c>
      <c r="B17783" s="103" t="s">
        <v>2747</v>
      </c>
      <c r="C17783" s="103" t="s">
        <v>274</v>
      </c>
      <c r="D17783" s="102" t="s">
        <v>281</v>
      </c>
      <c r="E17783" s="102" t="s">
        <v>275</v>
      </c>
      <c r="F17783" s="102" t="s">
        <v>28482</v>
      </c>
      <c r="H17783" s="102">
        <v>45760</v>
      </c>
      <c r="I17783" s="102" t="s">
        <v>115</v>
      </c>
      <c r="J17783" s="102" t="s">
        <v>2</v>
      </c>
      <c r="K17783" s="102" t="s">
        <v>1</v>
      </c>
      <c r="L17783" s="102" t="s">
        <v>23</v>
      </c>
      <c r="M17783" s="102" t="s">
        <v>1074</v>
      </c>
      <c r="N17783" s="102">
        <v>7</v>
      </c>
      <c r="O17783" s="102" t="s">
        <v>26235</v>
      </c>
    </row>
    <row r="17784" spans="1:15" x14ac:dyDescent="0.25">
      <c r="A17784" s="102" t="s">
        <v>4463</v>
      </c>
      <c r="B17784" s="103" t="s">
        <v>20885</v>
      </c>
      <c r="C17784" s="103" t="s">
        <v>277</v>
      </c>
      <c r="D17784" s="102" t="s">
        <v>28072</v>
      </c>
      <c r="E17784" s="102" t="s">
        <v>275</v>
      </c>
      <c r="F17784" s="102" t="s">
        <v>28483</v>
      </c>
      <c r="H17784" s="102">
        <v>45760</v>
      </c>
      <c r="I17784" s="102" t="s">
        <v>115</v>
      </c>
      <c r="J17784" s="102" t="s">
        <v>2</v>
      </c>
      <c r="K17784" s="102" t="s">
        <v>1</v>
      </c>
      <c r="L17784" s="102" t="s">
        <v>23</v>
      </c>
      <c r="M17784" s="102" t="s">
        <v>1074</v>
      </c>
      <c r="N17784" s="102">
        <v>7</v>
      </c>
      <c r="O17784" s="102" t="s">
        <v>26235</v>
      </c>
    </row>
    <row r="17785" spans="1:15" x14ac:dyDescent="0.25">
      <c r="A17785" s="102" t="s">
        <v>1824</v>
      </c>
      <c r="B17785" s="103" t="s">
        <v>1405</v>
      </c>
      <c r="C17785" s="103" t="s">
        <v>274</v>
      </c>
      <c r="D17785" s="102" t="s">
        <v>282</v>
      </c>
      <c r="E17785" s="102" t="s">
        <v>275</v>
      </c>
      <c r="F17785" s="102" t="s">
        <v>28484</v>
      </c>
      <c r="H17785" s="102">
        <v>45760</v>
      </c>
      <c r="I17785" s="102" t="s">
        <v>115</v>
      </c>
      <c r="J17785" s="102" t="s">
        <v>2</v>
      </c>
      <c r="K17785" s="102" t="s">
        <v>1</v>
      </c>
      <c r="L17785" s="102" t="s">
        <v>23</v>
      </c>
      <c r="M17785" s="102" t="s">
        <v>1074</v>
      </c>
      <c r="N17785" s="102">
        <v>7</v>
      </c>
      <c r="O17785" s="102" t="s">
        <v>26235</v>
      </c>
    </row>
    <row r="17786" spans="1:15" x14ac:dyDescent="0.25">
      <c r="A17786" s="102" t="s">
        <v>28485</v>
      </c>
      <c r="B17786" s="103" t="s">
        <v>6906</v>
      </c>
      <c r="C17786" s="103" t="s">
        <v>274</v>
      </c>
      <c r="D17786" s="102" t="s">
        <v>152</v>
      </c>
      <c r="E17786" s="102" t="s">
        <v>275</v>
      </c>
      <c r="F17786" s="102" t="s">
        <v>28486</v>
      </c>
      <c r="H17786" s="102">
        <v>45760</v>
      </c>
      <c r="I17786" s="102" t="s">
        <v>115</v>
      </c>
      <c r="J17786" s="102" t="s">
        <v>2</v>
      </c>
      <c r="K17786" s="102" t="s">
        <v>1</v>
      </c>
      <c r="L17786" s="102" t="s">
        <v>23</v>
      </c>
      <c r="M17786" s="102" t="s">
        <v>1074</v>
      </c>
      <c r="N17786" s="102">
        <v>7</v>
      </c>
      <c r="O17786" s="102" t="s">
        <v>26235</v>
      </c>
    </row>
    <row r="17787" spans="1:15" x14ac:dyDescent="0.25">
      <c r="A17787" s="102" t="s">
        <v>28485</v>
      </c>
      <c r="B17787" s="103" t="s">
        <v>28487</v>
      </c>
      <c r="C17787" s="103" t="s">
        <v>1082</v>
      </c>
      <c r="D17787" s="102" t="s">
        <v>152</v>
      </c>
      <c r="E17787" s="102" t="s">
        <v>275</v>
      </c>
      <c r="F17787" s="102" t="s">
        <v>28488</v>
      </c>
      <c r="G17787" s="102" t="s">
        <v>28489</v>
      </c>
      <c r="H17787" s="102">
        <v>45760</v>
      </c>
      <c r="I17787" s="102" t="s">
        <v>115</v>
      </c>
      <c r="J17787" s="102" t="s">
        <v>2</v>
      </c>
      <c r="K17787" s="102" t="s">
        <v>1</v>
      </c>
      <c r="L17787" s="102" t="s">
        <v>23</v>
      </c>
      <c r="M17787" s="102" t="s">
        <v>1082</v>
      </c>
      <c r="N17787" s="102">
        <v>7</v>
      </c>
      <c r="O17787" s="102" t="s">
        <v>26235</v>
      </c>
    </row>
    <row r="17788" spans="1:15" x14ac:dyDescent="0.25">
      <c r="A17788" s="102" t="s">
        <v>28485</v>
      </c>
      <c r="B17788" s="103" t="s">
        <v>2232</v>
      </c>
      <c r="C17788" s="103" t="s">
        <v>1082</v>
      </c>
      <c r="D17788" s="102" t="s">
        <v>152</v>
      </c>
      <c r="E17788" s="102" t="s">
        <v>275</v>
      </c>
      <c r="F17788" s="102" t="s">
        <v>28490</v>
      </c>
      <c r="G17788" s="102" t="s">
        <v>28491</v>
      </c>
      <c r="H17788" s="102">
        <v>45760</v>
      </c>
      <c r="I17788" s="102" t="s">
        <v>115</v>
      </c>
      <c r="J17788" s="102" t="s">
        <v>2</v>
      </c>
      <c r="K17788" s="102" t="s">
        <v>1</v>
      </c>
      <c r="L17788" s="102" t="s">
        <v>23</v>
      </c>
      <c r="M17788" s="102" t="s">
        <v>1082</v>
      </c>
      <c r="N17788" s="102">
        <v>7</v>
      </c>
      <c r="O17788" s="102" t="s">
        <v>26235</v>
      </c>
    </row>
    <row r="17789" spans="1:15" x14ac:dyDescent="0.25">
      <c r="A17789" s="102" t="s">
        <v>28492</v>
      </c>
      <c r="B17789" s="103" t="s">
        <v>1091</v>
      </c>
      <c r="C17789" s="103" t="s">
        <v>277</v>
      </c>
      <c r="D17789" s="102" t="s">
        <v>288</v>
      </c>
      <c r="E17789" s="102" t="s">
        <v>275</v>
      </c>
      <c r="F17789" s="102" t="s">
        <v>28493</v>
      </c>
      <c r="G17789" s="102" t="s">
        <v>28494</v>
      </c>
      <c r="H17789" s="102">
        <v>45760</v>
      </c>
      <c r="I17789" s="102" t="s">
        <v>115</v>
      </c>
      <c r="J17789" s="102" t="s">
        <v>2</v>
      </c>
      <c r="K17789" s="102" t="s">
        <v>1</v>
      </c>
      <c r="L17789" s="102" t="s">
        <v>23</v>
      </c>
      <c r="M17789" s="102" t="s">
        <v>1074</v>
      </c>
      <c r="N17789" s="102">
        <v>7</v>
      </c>
      <c r="O17789" s="102" t="s">
        <v>26235</v>
      </c>
    </row>
    <row r="17790" spans="1:15" x14ac:dyDescent="0.25">
      <c r="A17790" s="102" t="s">
        <v>28495</v>
      </c>
      <c r="B17790" s="103" t="s">
        <v>28496</v>
      </c>
      <c r="C17790" s="103" t="s">
        <v>1118</v>
      </c>
      <c r="D17790" s="102" t="s">
        <v>152</v>
      </c>
      <c r="E17790" s="102" t="s">
        <v>275</v>
      </c>
      <c r="F17790" s="102" t="s">
        <v>28497</v>
      </c>
      <c r="H17790" s="102">
        <v>45760</v>
      </c>
      <c r="I17790" s="102" t="s">
        <v>115</v>
      </c>
      <c r="J17790" s="102" t="s">
        <v>2</v>
      </c>
      <c r="K17790" s="102" t="s">
        <v>1</v>
      </c>
      <c r="L17790" s="102" t="s">
        <v>23</v>
      </c>
      <c r="M17790" s="102" t="s">
        <v>1074</v>
      </c>
      <c r="N17790" s="102">
        <v>7</v>
      </c>
      <c r="O17790" s="102" t="s">
        <v>26235</v>
      </c>
    </row>
    <row r="17791" spans="1:15" x14ac:dyDescent="0.25">
      <c r="A17791" s="102" t="s">
        <v>28498</v>
      </c>
      <c r="B17791" s="103" t="s">
        <v>10396</v>
      </c>
      <c r="C17791" s="103" t="s">
        <v>1082</v>
      </c>
      <c r="D17791" s="102" t="s">
        <v>28499</v>
      </c>
      <c r="E17791" s="102" t="s">
        <v>275</v>
      </c>
      <c r="F17791" s="102" t="s">
        <v>28500</v>
      </c>
      <c r="G17791" s="102" t="s">
        <v>28501</v>
      </c>
      <c r="H17791" s="102">
        <v>45760</v>
      </c>
      <c r="I17791" s="102" t="s">
        <v>115</v>
      </c>
      <c r="J17791" s="102" t="s">
        <v>2</v>
      </c>
      <c r="K17791" s="102" t="s">
        <v>1</v>
      </c>
      <c r="L17791" s="102" t="s">
        <v>23</v>
      </c>
      <c r="M17791" s="102" t="s">
        <v>1082</v>
      </c>
      <c r="N17791" s="102">
        <v>7</v>
      </c>
      <c r="O17791" s="102" t="s">
        <v>26235</v>
      </c>
    </row>
    <row r="17792" spans="1:15" x14ac:dyDescent="0.25">
      <c r="A17792" s="102" t="s">
        <v>28498</v>
      </c>
      <c r="B17792" s="103" t="s">
        <v>2423</v>
      </c>
      <c r="C17792" s="103" t="s">
        <v>274</v>
      </c>
      <c r="D17792" s="102" t="s">
        <v>28499</v>
      </c>
      <c r="E17792" s="102" t="s">
        <v>275</v>
      </c>
      <c r="F17792" s="102" t="s">
        <v>28502</v>
      </c>
      <c r="H17792" s="102">
        <v>45760</v>
      </c>
      <c r="I17792" s="102" t="s">
        <v>115</v>
      </c>
      <c r="J17792" s="102" t="s">
        <v>2</v>
      </c>
      <c r="K17792" s="102" t="s">
        <v>1</v>
      </c>
      <c r="L17792" s="102" t="s">
        <v>23</v>
      </c>
      <c r="M17792" s="102" t="s">
        <v>1074</v>
      </c>
      <c r="N17792" s="102">
        <v>7</v>
      </c>
      <c r="O17792" s="102" t="s">
        <v>26235</v>
      </c>
    </row>
    <row r="17793" spans="1:15" x14ac:dyDescent="0.25">
      <c r="A17793" s="102" t="s">
        <v>28503</v>
      </c>
      <c r="B17793" s="103" t="s">
        <v>2495</v>
      </c>
      <c r="C17793" s="103" t="s">
        <v>274</v>
      </c>
      <c r="D17793" s="102" t="s">
        <v>281</v>
      </c>
      <c r="E17793" s="102" t="s">
        <v>275</v>
      </c>
      <c r="F17793" s="102" t="s">
        <v>28504</v>
      </c>
      <c r="H17793" s="102">
        <v>45760</v>
      </c>
      <c r="I17793" s="102" t="s">
        <v>115</v>
      </c>
      <c r="J17793" s="102" t="s">
        <v>2</v>
      </c>
      <c r="K17793" s="102" t="s">
        <v>1</v>
      </c>
      <c r="L17793" s="102" t="s">
        <v>23</v>
      </c>
      <c r="M17793" s="102" t="s">
        <v>1074</v>
      </c>
      <c r="N17793" s="102">
        <v>7</v>
      </c>
      <c r="O17793" s="102" t="s">
        <v>26235</v>
      </c>
    </row>
    <row r="17794" spans="1:15" x14ac:dyDescent="0.25">
      <c r="A17794" s="102" t="s">
        <v>28505</v>
      </c>
      <c r="B17794" s="103" t="s">
        <v>1248</v>
      </c>
      <c r="C17794" s="103" t="s">
        <v>277</v>
      </c>
      <c r="D17794" s="102" t="s">
        <v>288</v>
      </c>
      <c r="E17794" s="102" t="s">
        <v>275</v>
      </c>
      <c r="F17794" s="102" t="s">
        <v>28506</v>
      </c>
      <c r="G17794" s="102" t="s">
        <v>28507</v>
      </c>
      <c r="H17794" s="102">
        <v>45760</v>
      </c>
      <c r="I17794" s="102" t="s">
        <v>115</v>
      </c>
      <c r="J17794" s="102" t="s">
        <v>2</v>
      </c>
      <c r="K17794" s="102" t="s">
        <v>1</v>
      </c>
      <c r="L17794" s="102" t="s">
        <v>23</v>
      </c>
      <c r="M17794" s="102" t="s">
        <v>1074</v>
      </c>
      <c r="N17794" s="102">
        <v>7</v>
      </c>
      <c r="O17794" s="102" t="s">
        <v>26235</v>
      </c>
    </row>
    <row r="17795" spans="1:15" x14ac:dyDescent="0.25">
      <c r="A17795" s="102" t="s">
        <v>28508</v>
      </c>
      <c r="B17795" s="103" t="s">
        <v>1268</v>
      </c>
      <c r="C17795" s="103" t="s">
        <v>274</v>
      </c>
      <c r="D17795" s="102" t="s">
        <v>28072</v>
      </c>
      <c r="E17795" s="102" t="s">
        <v>275</v>
      </c>
      <c r="F17795" s="102" t="s">
        <v>28509</v>
      </c>
      <c r="H17795" s="102">
        <v>45760</v>
      </c>
      <c r="I17795" s="102" t="s">
        <v>115</v>
      </c>
      <c r="J17795" s="102" t="s">
        <v>2</v>
      </c>
      <c r="K17795" s="102" t="s">
        <v>1</v>
      </c>
      <c r="L17795" s="102" t="s">
        <v>23</v>
      </c>
      <c r="M17795" s="102" t="s">
        <v>1074</v>
      </c>
      <c r="N17795" s="102">
        <v>7</v>
      </c>
      <c r="O17795" s="102" t="s">
        <v>26235</v>
      </c>
    </row>
    <row r="17796" spans="1:15" x14ac:dyDescent="0.25">
      <c r="A17796" s="102" t="s">
        <v>28510</v>
      </c>
      <c r="B17796" s="103" t="s">
        <v>1080</v>
      </c>
      <c r="C17796" s="103" t="s">
        <v>277</v>
      </c>
      <c r="D17796" s="102" t="s">
        <v>28072</v>
      </c>
      <c r="E17796" s="102" t="s">
        <v>275</v>
      </c>
      <c r="F17796" s="102" t="s">
        <v>28511</v>
      </c>
      <c r="H17796" s="102">
        <v>45760</v>
      </c>
      <c r="I17796" s="102" t="s">
        <v>115</v>
      </c>
      <c r="J17796" s="102" t="s">
        <v>2</v>
      </c>
      <c r="K17796" s="102" t="s">
        <v>1</v>
      </c>
      <c r="L17796" s="102" t="s">
        <v>23</v>
      </c>
      <c r="M17796" s="102" t="s">
        <v>1074</v>
      </c>
      <c r="N17796" s="102">
        <v>7</v>
      </c>
      <c r="O17796" s="102" t="s">
        <v>26235</v>
      </c>
    </row>
    <row r="17797" spans="1:15" x14ac:dyDescent="0.25">
      <c r="A17797" s="102" t="s">
        <v>12478</v>
      </c>
      <c r="B17797" s="103" t="s">
        <v>1214</v>
      </c>
      <c r="C17797" s="103" t="s">
        <v>1118</v>
      </c>
      <c r="D17797" s="102" t="s">
        <v>152</v>
      </c>
      <c r="E17797" s="102" t="s">
        <v>275</v>
      </c>
      <c r="F17797" s="102" t="s">
        <v>28512</v>
      </c>
      <c r="H17797" s="102">
        <v>45760</v>
      </c>
      <c r="I17797" s="102" t="s">
        <v>115</v>
      </c>
      <c r="J17797" s="102" t="s">
        <v>2</v>
      </c>
      <c r="K17797" s="102" t="s">
        <v>1</v>
      </c>
      <c r="L17797" s="102" t="s">
        <v>23</v>
      </c>
      <c r="M17797" s="102" t="s">
        <v>1074</v>
      </c>
      <c r="N17797" s="102">
        <v>7</v>
      </c>
      <c r="O17797" s="102" t="s">
        <v>26235</v>
      </c>
    </row>
    <row r="17798" spans="1:15" x14ac:dyDescent="0.25">
      <c r="A17798" s="102" t="s">
        <v>28513</v>
      </c>
      <c r="B17798" s="103" t="s">
        <v>1233</v>
      </c>
      <c r="C17798" s="103" t="s">
        <v>274</v>
      </c>
      <c r="D17798" s="102" t="s">
        <v>28072</v>
      </c>
      <c r="E17798" s="102" t="s">
        <v>275</v>
      </c>
      <c r="F17798" s="102" t="s">
        <v>28514</v>
      </c>
      <c r="H17798" s="102">
        <v>45760</v>
      </c>
      <c r="I17798" s="102" t="s">
        <v>115</v>
      </c>
      <c r="J17798" s="102" t="s">
        <v>2</v>
      </c>
      <c r="K17798" s="102" t="s">
        <v>1</v>
      </c>
      <c r="L17798" s="102" t="s">
        <v>23</v>
      </c>
      <c r="M17798" s="102" t="s">
        <v>1074</v>
      </c>
      <c r="N17798" s="102">
        <v>7</v>
      </c>
      <c r="O17798" s="102" t="s">
        <v>26235</v>
      </c>
    </row>
    <row r="17799" spans="1:15" x14ac:dyDescent="0.25">
      <c r="A17799" s="102" t="s">
        <v>28513</v>
      </c>
      <c r="B17799" s="103" t="s">
        <v>1632</v>
      </c>
      <c r="C17799" s="103" t="s">
        <v>274</v>
      </c>
      <c r="D17799" s="102" t="s">
        <v>28072</v>
      </c>
      <c r="E17799" s="102" t="s">
        <v>275</v>
      </c>
      <c r="F17799" s="102" t="s">
        <v>28515</v>
      </c>
      <c r="H17799" s="102">
        <v>45760</v>
      </c>
      <c r="I17799" s="102" t="s">
        <v>115</v>
      </c>
      <c r="J17799" s="102" t="s">
        <v>2</v>
      </c>
      <c r="K17799" s="102" t="s">
        <v>1</v>
      </c>
      <c r="L17799" s="102" t="s">
        <v>23</v>
      </c>
      <c r="M17799" s="102" t="s">
        <v>1074</v>
      </c>
      <c r="N17799" s="102">
        <v>7</v>
      </c>
      <c r="O17799" s="102" t="s">
        <v>26235</v>
      </c>
    </row>
    <row r="17800" spans="1:15" x14ac:dyDescent="0.25">
      <c r="A17800" s="102" t="s">
        <v>28513</v>
      </c>
      <c r="B17800" s="103" t="s">
        <v>3350</v>
      </c>
      <c r="C17800" s="103" t="s">
        <v>274</v>
      </c>
      <c r="D17800" s="102" t="s">
        <v>28072</v>
      </c>
      <c r="E17800" s="102" t="s">
        <v>275</v>
      </c>
      <c r="F17800" s="102" t="s">
        <v>28516</v>
      </c>
      <c r="H17800" s="102">
        <v>45760</v>
      </c>
      <c r="I17800" s="102" t="s">
        <v>115</v>
      </c>
      <c r="J17800" s="102" t="s">
        <v>2</v>
      </c>
      <c r="K17800" s="102" t="s">
        <v>1</v>
      </c>
      <c r="L17800" s="102" t="s">
        <v>23</v>
      </c>
      <c r="M17800" s="102" t="s">
        <v>1074</v>
      </c>
      <c r="N17800" s="102">
        <v>7</v>
      </c>
      <c r="O17800" s="102" t="s">
        <v>26235</v>
      </c>
    </row>
    <row r="17801" spans="1:15" x14ac:dyDescent="0.25">
      <c r="A17801" s="102" t="s">
        <v>28513</v>
      </c>
      <c r="B17801" s="103" t="s">
        <v>2069</v>
      </c>
      <c r="C17801" s="103" t="s">
        <v>274</v>
      </c>
      <c r="D17801" s="102" t="s">
        <v>28072</v>
      </c>
      <c r="E17801" s="102" t="s">
        <v>275</v>
      </c>
      <c r="F17801" s="102" t="s">
        <v>28517</v>
      </c>
      <c r="H17801" s="102">
        <v>45760</v>
      </c>
      <c r="I17801" s="102" t="s">
        <v>115</v>
      </c>
      <c r="J17801" s="102" t="s">
        <v>2</v>
      </c>
      <c r="K17801" s="102" t="s">
        <v>1</v>
      </c>
      <c r="L17801" s="102" t="s">
        <v>23</v>
      </c>
      <c r="M17801" s="102" t="s">
        <v>1074</v>
      </c>
      <c r="N17801" s="102">
        <v>7</v>
      </c>
      <c r="O17801" s="102" t="s">
        <v>26235</v>
      </c>
    </row>
    <row r="17802" spans="1:15" x14ac:dyDescent="0.25">
      <c r="A17802" s="102" t="s">
        <v>15724</v>
      </c>
      <c r="B17802" s="103" t="s">
        <v>1080</v>
      </c>
      <c r="C17802" s="103" t="s">
        <v>277</v>
      </c>
      <c r="D17802" s="102" t="s">
        <v>28499</v>
      </c>
      <c r="E17802" s="102" t="s">
        <v>275</v>
      </c>
      <c r="F17802" s="102" t="s">
        <v>28518</v>
      </c>
      <c r="H17802" s="102">
        <v>45760</v>
      </c>
      <c r="I17802" s="102" t="s">
        <v>115</v>
      </c>
      <c r="J17802" s="102" t="s">
        <v>2</v>
      </c>
      <c r="K17802" s="102" t="s">
        <v>1</v>
      </c>
      <c r="L17802" s="102" t="s">
        <v>23</v>
      </c>
      <c r="M17802" s="102" t="s">
        <v>1074</v>
      </c>
      <c r="N17802" s="102">
        <v>7</v>
      </c>
      <c r="O17802" s="102" t="s">
        <v>26235</v>
      </c>
    </row>
    <row r="17803" spans="1:15" x14ac:dyDescent="0.25">
      <c r="A17803" s="102" t="s">
        <v>6900</v>
      </c>
      <c r="B17803" s="103" t="s">
        <v>1197</v>
      </c>
      <c r="C17803" s="103" t="s">
        <v>274</v>
      </c>
      <c r="D17803" s="102" t="s">
        <v>152</v>
      </c>
      <c r="E17803" s="102" t="s">
        <v>275</v>
      </c>
      <c r="F17803" s="102" t="s">
        <v>28519</v>
      </c>
      <c r="H17803" s="102">
        <v>45760</v>
      </c>
      <c r="I17803" s="102" t="s">
        <v>115</v>
      </c>
      <c r="J17803" s="102" t="s">
        <v>2</v>
      </c>
      <c r="K17803" s="102" t="s">
        <v>1</v>
      </c>
      <c r="L17803" s="102" t="s">
        <v>23</v>
      </c>
      <c r="M17803" s="102" t="s">
        <v>1074</v>
      </c>
      <c r="N17803" s="102">
        <v>7</v>
      </c>
      <c r="O17803" s="102" t="s">
        <v>26235</v>
      </c>
    </row>
    <row r="17804" spans="1:15" x14ac:dyDescent="0.25">
      <c r="A17804" s="102" t="s">
        <v>6900</v>
      </c>
      <c r="B17804" s="103" t="s">
        <v>1214</v>
      </c>
      <c r="C17804" s="103" t="s">
        <v>1118</v>
      </c>
      <c r="D17804" s="102" t="s">
        <v>152</v>
      </c>
      <c r="E17804" s="102" t="s">
        <v>275</v>
      </c>
      <c r="F17804" s="102" t="s">
        <v>28520</v>
      </c>
      <c r="H17804" s="102">
        <v>45760</v>
      </c>
      <c r="I17804" s="102" t="s">
        <v>115</v>
      </c>
      <c r="J17804" s="102" t="s">
        <v>2</v>
      </c>
      <c r="K17804" s="102" t="s">
        <v>1</v>
      </c>
      <c r="L17804" s="102" t="s">
        <v>23</v>
      </c>
      <c r="M17804" s="102" t="s">
        <v>1074</v>
      </c>
      <c r="N17804" s="102">
        <v>7</v>
      </c>
      <c r="O17804" s="102" t="s">
        <v>26235</v>
      </c>
    </row>
    <row r="17805" spans="1:15" x14ac:dyDescent="0.25">
      <c r="A17805" s="102" t="s">
        <v>26520</v>
      </c>
      <c r="B17805" s="103" t="s">
        <v>1122</v>
      </c>
      <c r="C17805" s="103" t="s">
        <v>274</v>
      </c>
      <c r="D17805" s="102" t="s">
        <v>288</v>
      </c>
      <c r="E17805" s="102" t="s">
        <v>275</v>
      </c>
      <c r="F17805" s="102" t="s">
        <v>28521</v>
      </c>
      <c r="G17805" s="102" t="s">
        <v>28522</v>
      </c>
      <c r="H17805" s="102">
        <v>45760</v>
      </c>
      <c r="I17805" s="102" t="s">
        <v>115</v>
      </c>
      <c r="J17805" s="102" t="s">
        <v>2</v>
      </c>
      <c r="K17805" s="102" t="s">
        <v>1</v>
      </c>
      <c r="L17805" s="102" t="s">
        <v>23</v>
      </c>
      <c r="M17805" s="102" t="s">
        <v>1074</v>
      </c>
      <c r="N17805" s="102">
        <v>7</v>
      </c>
      <c r="O17805" s="102" t="s">
        <v>26235</v>
      </c>
    </row>
    <row r="17806" spans="1:15" x14ac:dyDescent="0.25">
      <c r="A17806" s="102" t="s">
        <v>26520</v>
      </c>
      <c r="B17806" s="103" t="s">
        <v>3154</v>
      </c>
      <c r="C17806" s="103" t="s">
        <v>1082</v>
      </c>
      <c r="D17806" s="102" t="s">
        <v>288</v>
      </c>
      <c r="E17806" s="102" t="s">
        <v>275</v>
      </c>
      <c r="F17806" s="102" t="s">
        <v>28523</v>
      </c>
      <c r="G17806" s="102" t="s">
        <v>28524</v>
      </c>
      <c r="H17806" s="102">
        <v>45760</v>
      </c>
      <c r="I17806" s="102" t="s">
        <v>115</v>
      </c>
      <c r="J17806" s="102" t="s">
        <v>2</v>
      </c>
      <c r="K17806" s="102" t="s">
        <v>1</v>
      </c>
      <c r="L17806" s="102" t="s">
        <v>23</v>
      </c>
      <c r="M17806" s="102" t="s">
        <v>1082</v>
      </c>
      <c r="N17806" s="102">
        <v>7</v>
      </c>
      <c r="O17806" s="102" t="s">
        <v>26235</v>
      </c>
    </row>
    <row r="17807" spans="1:15" x14ac:dyDescent="0.25">
      <c r="A17807" s="102" t="s">
        <v>26520</v>
      </c>
      <c r="B17807" s="103" t="s">
        <v>1124</v>
      </c>
      <c r="C17807" s="103" t="s">
        <v>274</v>
      </c>
      <c r="D17807" s="102" t="s">
        <v>288</v>
      </c>
      <c r="E17807" s="102" t="s">
        <v>275</v>
      </c>
      <c r="F17807" s="102" t="s">
        <v>28525</v>
      </c>
      <c r="G17807" s="102" t="s">
        <v>28526</v>
      </c>
      <c r="H17807" s="102">
        <v>45760</v>
      </c>
      <c r="I17807" s="102" t="s">
        <v>115</v>
      </c>
      <c r="J17807" s="102" t="s">
        <v>2</v>
      </c>
      <c r="K17807" s="102" t="s">
        <v>1</v>
      </c>
      <c r="L17807" s="102" t="s">
        <v>23</v>
      </c>
      <c r="M17807" s="102" t="s">
        <v>1074</v>
      </c>
      <c r="N17807" s="102">
        <v>7</v>
      </c>
      <c r="O17807" s="102" t="s">
        <v>26235</v>
      </c>
    </row>
    <row r="17808" spans="1:15" x14ac:dyDescent="0.25">
      <c r="A17808" s="102" t="s">
        <v>1846</v>
      </c>
      <c r="B17808" s="103" t="s">
        <v>1764</v>
      </c>
      <c r="C17808" s="103" t="s">
        <v>274</v>
      </c>
      <c r="D17808" s="102" t="s">
        <v>152</v>
      </c>
      <c r="E17808" s="102" t="s">
        <v>275</v>
      </c>
      <c r="F17808" s="102" t="s">
        <v>28527</v>
      </c>
      <c r="H17808" s="102">
        <v>45760</v>
      </c>
      <c r="I17808" s="102" t="s">
        <v>115</v>
      </c>
      <c r="J17808" s="102" t="s">
        <v>2</v>
      </c>
      <c r="K17808" s="102" t="s">
        <v>1</v>
      </c>
      <c r="L17808" s="102" t="s">
        <v>23</v>
      </c>
      <c r="M17808" s="102" t="s">
        <v>1074</v>
      </c>
      <c r="N17808" s="102">
        <v>7</v>
      </c>
      <c r="O17808" s="102" t="s">
        <v>26235</v>
      </c>
    </row>
    <row r="17809" spans="1:15" x14ac:dyDescent="0.25">
      <c r="A17809" s="102" t="s">
        <v>28528</v>
      </c>
      <c r="B17809" s="103" t="s">
        <v>1248</v>
      </c>
      <c r="C17809" s="103" t="s">
        <v>277</v>
      </c>
      <c r="D17809" s="102" t="s">
        <v>28072</v>
      </c>
      <c r="E17809" s="102" t="s">
        <v>275</v>
      </c>
      <c r="F17809" s="102" t="s">
        <v>28529</v>
      </c>
      <c r="H17809" s="102">
        <v>45760</v>
      </c>
      <c r="I17809" s="102" t="s">
        <v>115</v>
      </c>
      <c r="J17809" s="102" t="s">
        <v>2</v>
      </c>
      <c r="K17809" s="102" t="s">
        <v>1</v>
      </c>
      <c r="L17809" s="102" t="s">
        <v>23</v>
      </c>
      <c r="M17809" s="102" t="s">
        <v>1074</v>
      </c>
      <c r="N17809" s="102">
        <v>7</v>
      </c>
      <c r="O17809" s="102" t="s">
        <v>26235</v>
      </c>
    </row>
    <row r="17810" spans="1:15" x14ac:dyDescent="0.25">
      <c r="A17810" s="102" t="s">
        <v>28528</v>
      </c>
      <c r="B17810" s="103" t="s">
        <v>1571</v>
      </c>
      <c r="C17810" s="103" t="s">
        <v>274</v>
      </c>
      <c r="D17810" s="102" t="s">
        <v>28072</v>
      </c>
      <c r="E17810" s="102" t="s">
        <v>275</v>
      </c>
      <c r="F17810" s="102" t="s">
        <v>28530</v>
      </c>
      <c r="H17810" s="102">
        <v>45760</v>
      </c>
      <c r="I17810" s="102" t="s">
        <v>115</v>
      </c>
      <c r="J17810" s="102" t="s">
        <v>2</v>
      </c>
      <c r="K17810" s="102" t="s">
        <v>1</v>
      </c>
      <c r="L17810" s="102" t="s">
        <v>23</v>
      </c>
      <c r="M17810" s="102" t="s">
        <v>1074</v>
      </c>
      <c r="N17810" s="102">
        <v>7</v>
      </c>
      <c r="O17810" s="102" t="s">
        <v>26235</v>
      </c>
    </row>
    <row r="17811" spans="1:15" x14ac:dyDescent="0.25">
      <c r="A17811" s="102" t="s">
        <v>9772</v>
      </c>
      <c r="B17811" s="103" t="s">
        <v>7399</v>
      </c>
      <c r="C17811" s="103" t="s">
        <v>1118</v>
      </c>
      <c r="D17811" s="102" t="s">
        <v>152</v>
      </c>
      <c r="E17811" s="102" t="s">
        <v>275</v>
      </c>
      <c r="F17811" s="102" t="s">
        <v>28531</v>
      </c>
      <c r="H17811" s="102">
        <v>45760</v>
      </c>
      <c r="I17811" s="102" t="s">
        <v>115</v>
      </c>
      <c r="J17811" s="102" t="s">
        <v>2</v>
      </c>
      <c r="K17811" s="102" t="s">
        <v>1</v>
      </c>
      <c r="L17811" s="102" t="s">
        <v>23</v>
      </c>
      <c r="M17811" s="102" t="s">
        <v>1074</v>
      </c>
      <c r="N17811" s="102">
        <v>7</v>
      </c>
      <c r="O17811" s="102" t="s">
        <v>26235</v>
      </c>
    </row>
    <row r="17812" spans="1:15" x14ac:dyDescent="0.25">
      <c r="A17812" s="102" t="s">
        <v>9772</v>
      </c>
      <c r="B17812" s="103" t="s">
        <v>1652</v>
      </c>
      <c r="C17812" s="103" t="s">
        <v>1118</v>
      </c>
      <c r="D17812" s="102" t="s">
        <v>152</v>
      </c>
      <c r="E17812" s="102" t="s">
        <v>275</v>
      </c>
      <c r="F17812" s="102" t="s">
        <v>28532</v>
      </c>
      <c r="H17812" s="102">
        <v>45760</v>
      </c>
      <c r="I17812" s="102" t="s">
        <v>115</v>
      </c>
      <c r="J17812" s="102" t="s">
        <v>2</v>
      </c>
      <c r="K17812" s="102" t="s">
        <v>1</v>
      </c>
      <c r="L17812" s="102" t="s">
        <v>23</v>
      </c>
      <c r="M17812" s="102" t="s">
        <v>1074</v>
      </c>
      <c r="N17812" s="102">
        <v>7</v>
      </c>
      <c r="O17812" s="102" t="s">
        <v>26235</v>
      </c>
    </row>
    <row r="17813" spans="1:15" x14ac:dyDescent="0.25">
      <c r="A17813" s="102" t="s">
        <v>9772</v>
      </c>
      <c r="B17813" s="103" t="s">
        <v>1318</v>
      </c>
      <c r="C17813" s="103" t="s">
        <v>1118</v>
      </c>
      <c r="D17813" s="102" t="s">
        <v>152</v>
      </c>
      <c r="E17813" s="102" t="s">
        <v>275</v>
      </c>
      <c r="F17813" s="102" t="s">
        <v>28533</v>
      </c>
      <c r="H17813" s="102">
        <v>45760</v>
      </c>
      <c r="I17813" s="102" t="s">
        <v>115</v>
      </c>
      <c r="J17813" s="102" t="s">
        <v>2</v>
      </c>
      <c r="K17813" s="102" t="s">
        <v>1</v>
      </c>
      <c r="L17813" s="102" t="s">
        <v>23</v>
      </c>
      <c r="M17813" s="102" t="s">
        <v>1074</v>
      </c>
      <c r="N17813" s="102">
        <v>7</v>
      </c>
      <c r="O17813" s="102" t="s">
        <v>26235</v>
      </c>
    </row>
    <row r="17814" spans="1:15" x14ac:dyDescent="0.25">
      <c r="A17814" s="102" t="s">
        <v>9772</v>
      </c>
      <c r="B17814" s="103" t="s">
        <v>28534</v>
      </c>
      <c r="C17814" s="103" t="s">
        <v>274</v>
      </c>
      <c r="D17814" s="102" t="s">
        <v>152</v>
      </c>
      <c r="E17814" s="102" t="s">
        <v>275</v>
      </c>
      <c r="F17814" s="102" t="s">
        <v>28535</v>
      </c>
      <c r="H17814" s="102">
        <v>45760</v>
      </c>
      <c r="I17814" s="102" t="s">
        <v>115</v>
      </c>
      <c r="J17814" s="102" t="s">
        <v>2</v>
      </c>
      <c r="K17814" s="102" t="s">
        <v>1</v>
      </c>
      <c r="L17814" s="102" t="s">
        <v>23</v>
      </c>
      <c r="M17814" s="102" t="s">
        <v>1074</v>
      </c>
      <c r="N17814" s="102">
        <v>7</v>
      </c>
      <c r="O17814" s="102" t="s">
        <v>26235</v>
      </c>
    </row>
    <row r="17815" spans="1:15" x14ac:dyDescent="0.25">
      <c r="A17815" s="102" t="s">
        <v>9772</v>
      </c>
      <c r="B17815" s="103" t="s">
        <v>2245</v>
      </c>
      <c r="C17815" s="103" t="s">
        <v>1118</v>
      </c>
      <c r="D17815" s="102" t="s">
        <v>152</v>
      </c>
      <c r="E17815" s="102" t="s">
        <v>275</v>
      </c>
      <c r="F17815" s="102" t="s">
        <v>28536</v>
      </c>
      <c r="H17815" s="102">
        <v>45760</v>
      </c>
      <c r="I17815" s="102" t="s">
        <v>115</v>
      </c>
      <c r="J17815" s="102" t="s">
        <v>2</v>
      </c>
      <c r="K17815" s="102" t="s">
        <v>1</v>
      </c>
      <c r="L17815" s="102" t="s">
        <v>23</v>
      </c>
      <c r="M17815" s="102" t="s">
        <v>1074</v>
      </c>
      <c r="N17815" s="102">
        <v>7</v>
      </c>
      <c r="O17815" s="102" t="s">
        <v>26235</v>
      </c>
    </row>
    <row r="17816" spans="1:15" x14ac:dyDescent="0.25">
      <c r="A17816" s="102" t="s">
        <v>28537</v>
      </c>
      <c r="B17816" s="103" t="s">
        <v>3078</v>
      </c>
      <c r="C17816" s="103" t="s">
        <v>1118</v>
      </c>
      <c r="D17816" s="102" t="s">
        <v>313</v>
      </c>
      <c r="E17816" s="102" t="s">
        <v>275</v>
      </c>
      <c r="F17816" s="102" t="s">
        <v>28538</v>
      </c>
      <c r="G17816" s="102">
        <v>26573</v>
      </c>
      <c r="H17816" s="102">
        <v>45760</v>
      </c>
      <c r="I17816" s="102" t="s">
        <v>115</v>
      </c>
      <c r="J17816" s="102" t="s">
        <v>2</v>
      </c>
      <c r="K17816" s="102" t="s">
        <v>1</v>
      </c>
      <c r="L17816" s="102" t="s">
        <v>23</v>
      </c>
      <c r="M17816" s="102" t="s">
        <v>1074</v>
      </c>
      <c r="N17816" s="102">
        <v>7</v>
      </c>
      <c r="O17816" s="102" t="s">
        <v>26235</v>
      </c>
    </row>
    <row r="17817" spans="1:15" x14ac:dyDescent="0.25">
      <c r="A17817" s="102" t="s">
        <v>4010</v>
      </c>
      <c r="B17817" s="103" t="s">
        <v>1561</v>
      </c>
      <c r="C17817" s="103" t="s">
        <v>1118</v>
      </c>
      <c r="D17817" s="102" t="s">
        <v>152</v>
      </c>
      <c r="E17817" s="102" t="s">
        <v>275</v>
      </c>
      <c r="F17817" s="102" t="s">
        <v>28539</v>
      </c>
      <c r="H17817" s="102">
        <v>45760</v>
      </c>
      <c r="I17817" s="102" t="s">
        <v>115</v>
      </c>
      <c r="J17817" s="102" t="s">
        <v>2</v>
      </c>
      <c r="K17817" s="102" t="s">
        <v>1</v>
      </c>
      <c r="L17817" s="102" t="s">
        <v>23</v>
      </c>
      <c r="M17817" s="102" t="s">
        <v>1074</v>
      </c>
      <c r="N17817" s="102">
        <v>7</v>
      </c>
      <c r="O17817" s="102" t="s">
        <v>26235</v>
      </c>
    </row>
    <row r="17818" spans="1:15" x14ac:dyDescent="0.25">
      <c r="A17818" s="102" t="s">
        <v>1859</v>
      </c>
      <c r="B17818" s="103" t="s">
        <v>28540</v>
      </c>
      <c r="C17818" s="103" t="s">
        <v>1118</v>
      </c>
      <c r="D17818" s="102" t="s">
        <v>152</v>
      </c>
      <c r="E17818" s="102" t="s">
        <v>275</v>
      </c>
      <c r="F17818" s="102" t="s">
        <v>28541</v>
      </c>
      <c r="H17818" s="102">
        <v>45760</v>
      </c>
      <c r="I17818" s="102" t="s">
        <v>115</v>
      </c>
      <c r="J17818" s="102" t="s">
        <v>2</v>
      </c>
      <c r="K17818" s="102" t="s">
        <v>1</v>
      </c>
      <c r="L17818" s="102" t="s">
        <v>23</v>
      </c>
      <c r="M17818" s="102" t="s">
        <v>1074</v>
      </c>
      <c r="N17818" s="102">
        <v>7</v>
      </c>
      <c r="O17818" s="102" t="s">
        <v>26235</v>
      </c>
    </row>
    <row r="17819" spans="1:15" x14ac:dyDescent="0.25">
      <c r="A17819" s="102" t="s">
        <v>28542</v>
      </c>
      <c r="B17819" s="103" t="s">
        <v>22860</v>
      </c>
      <c r="C17819" s="103" t="s">
        <v>274</v>
      </c>
      <c r="D17819" s="102" t="s">
        <v>282</v>
      </c>
      <c r="E17819" s="102" t="s">
        <v>275</v>
      </c>
      <c r="F17819" s="102" t="s">
        <v>28543</v>
      </c>
      <c r="H17819" s="102">
        <v>45760</v>
      </c>
      <c r="I17819" s="102" t="s">
        <v>115</v>
      </c>
      <c r="J17819" s="102" t="s">
        <v>2</v>
      </c>
      <c r="K17819" s="102" t="s">
        <v>1</v>
      </c>
      <c r="L17819" s="102" t="s">
        <v>23</v>
      </c>
      <c r="M17819" s="102" t="s">
        <v>1074</v>
      </c>
      <c r="N17819" s="102">
        <v>7</v>
      </c>
      <c r="O17819" s="102" t="s">
        <v>26235</v>
      </c>
    </row>
    <row r="17820" spans="1:15" x14ac:dyDescent="0.25">
      <c r="A17820" s="102" t="s">
        <v>6018</v>
      </c>
      <c r="B17820" s="103" t="s">
        <v>1895</v>
      </c>
      <c r="C17820" s="103" t="s">
        <v>274</v>
      </c>
      <c r="D17820" s="102" t="s">
        <v>281</v>
      </c>
      <c r="E17820" s="102" t="s">
        <v>275</v>
      </c>
      <c r="F17820" s="102" t="s">
        <v>28544</v>
      </c>
      <c r="H17820" s="102">
        <v>45760</v>
      </c>
      <c r="I17820" s="102" t="s">
        <v>115</v>
      </c>
      <c r="J17820" s="102" t="s">
        <v>2</v>
      </c>
      <c r="K17820" s="102" t="s">
        <v>1</v>
      </c>
      <c r="L17820" s="102" t="s">
        <v>23</v>
      </c>
      <c r="M17820" s="102" t="s">
        <v>1074</v>
      </c>
      <c r="N17820" s="102">
        <v>7</v>
      </c>
      <c r="O17820" s="102" t="s">
        <v>26235</v>
      </c>
    </row>
    <row r="17821" spans="1:15" x14ac:dyDescent="0.25">
      <c r="A17821" s="102" t="s">
        <v>6018</v>
      </c>
      <c r="B17821" s="103" t="s">
        <v>2224</v>
      </c>
      <c r="C17821" s="103" t="s">
        <v>274</v>
      </c>
      <c r="D17821" s="102" t="s">
        <v>281</v>
      </c>
      <c r="E17821" s="102" t="s">
        <v>275</v>
      </c>
      <c r="F17821" s="102" t="s">
        <v>28545</v>
      </c>
      <c r="H17821" s="102">
        <v>45760</v>
      </c>
      <c r="I17821" s="102" t="s">
        <v>115</v>
      </c>
      <c r="J17821" s="102" t="s">
        <v>2</v>
      </c>
      <c r="K17821" s="102" t="s">
        <v>1</v>
      </c>
      <c r="L17821" s="102" t="s">
        <v>23</v>
      </c>
      <c r="M17821" s="102" t="s">
        <v>1074</v>
      </c>
      <c r="N17821" s="102">
        <v>7</v>
      </c>
      <c r="O17821" s="102" t="s">
        <v>26235</v>
      </c>
    </row>
    <row r="17822" spans="1:15" x14ac:dyDescent="0.25">
      <c r="A17822" s="102" t="s">
        <v>6018</v>
      </c>
      <c r="B17822" s="103" t="s">
        <v>1752</v>
      </c>
      <c r="C17822" s="103" t="s">
        <v>277</v>
      </c>
      <c r="D17822" s="102" t="s">
        <v>281</v>
      </c>
      <c r="E17822" s="102" t="s">
        <v>275</v>
      </c>
      <c r="F17822" s="102" t="s">
        <v>28546</v>
      </c>
      <c r="H17822" s="102">
        <v>45760</v>
      </c>
      <c r="I17822" s="102" t="s">
        <v>115</v>
      </c>
      <c r="J17822" s="102" t="s">
        <v>2</v>
      </c>
      <c r="K17822" s="102" t="s">
        <v>1</v>
      </c>
      <c r="L17822" s="102" t="s">
        <v>23</v>
      </c>
      <c r="M17822" s="102" t="s">
        <v>1074</v>
      </c>
      <c r="N17822" s="102">
        <v>7</v>
      </c>
      <c r="O17822" s="102" t="s">
        <v>26235</v>
      </c>
    </row>
    <row r="17823" spans="1:15" x14ac:dyDescent="0.25">
      <c r="A17823" s="102" t="s">
        <v>7459</v>
      </c>
      <c r="B17823" s="103" t="s">
        <v>1660</v>
      </c>
      <c r="C17823" s="103" t="s">
        <v>277</v>
      </c>
      <c r="D17823" s="102" t="s">
        <v>288</v>
      </c>
      <c r="E17823" s="102" t="s">
        <v>275</v>
      </c>
      <c r="F17823" s="102" t="s">
        <v>28547</v>
      </c>
      <c r="G17823" s="102" t="s">
        <v>28548</v>
      </c>
      <c r="H17823" s="102">
        <v>45760</v>
      </c>
      <c r="I17823" s="102" t="s">
        <v>115</v>
      </c>
      <c r="J17823" s="102" t="s">
        <v>2</v>
      </c>
      <c r="K17823" s="102" t="s">
        <v>1</v>
      </c>
      <c r="L17823" s="102" t="s">
        <v>23</v>
      </c>
      <c r="M17823" s="102" t="s">
        <v>1074</v>
      </c>
      <c r="N17823" s="102">
        <v>7</v>
      </c>
      <c r="O17823" s="102" t="s">
        <v>26235</v>
      </c>
    </row>
    <row r="17824" spans="1:15" x14ac:dyDescent="0.25">
      <c r="A17824" s="102" t="s">
        <v>4576</v>
      </c>
      <c r="B17824" s="103" t="s">
        <v>1156</v>
      </c>
      <c r="C17824" s="103" t="s">
        <v>274</v>
      </c>
      <c r="D17824" s="102" t="s">
        <v>281</v>
      </c>
      <c r="E17824" s="102" t="s">
        <v>275</v>
      </c>
      <c r="F17824" s="102" t="s">
        <v>28549</v>
      </c>
      <c r="H17824" s="102">
        <v>45760</v>
      </c>
      <c r="I17824" s="102" t="s">
        <v>115</v>
      </c>
      <c r="J17824" s="102" t="s">
        <v>2</v>
      </c>
      <c r="K17824" s="102" t="s">
        <v>1</v>
      </c>
      <c r="L17824" s="102" t="s">
        <v>23</v>
      </c>
      <c r="M17824" s="102" t="s">
        <v>1074</v>
      </c>
      <c r="N17824" s="102">
        <v>7</v>
      </c>
      <c r="O17824" s="102" t="s">
        <v>26235</v>
      </c>
    </row>
    <row r="17825" spans="1:15" x14ac:dyDescent="0.25">
      <c r="A17825" s="102" t="s">
        <v>4576</v>
      </c>
      <c r="B17825" s="103" t="s">
        <v>28550</v>
      </c>
      <c r="C17825" s="103" t="s">
        <v>1118</v>
      </c>
      <c r="D17825" s="102" t="s">
        <v>152</v>
      </c>
      <c r="E17825" s="102" t="s">
        <v>275</v>
      </c>
      <c r="F17825" s="102" t="s">
        <v>28551</v>
      </c>
      <c r="H17825" s="102">
        <v>45760</v>
      </c>
      <c r="I17825" s="102" t="s">
        <v>115</v>
      </c>
      <c r="J17825" s="102" t="s">
        <v>2</v>
      </c>
      <c r="K17825" s="102" t="s">
        <v>1</v>
      </c>
      <c r="L17825" s="102" t="s">
        <v>23</v>
      </c>
      <c r="M17825" s="102" t="s">
        <v>1074</v>
      </c>
      <c r="N17825" s="102">
        <v>7</v>
      </c>
      <c r="O17825" s="102" t="s">
        <v>26235</v>
      </c>
    </row>
    <row r="17826" spans="1:15" x14ac:dyDescent="0.25">
      <c r="A17826" s="102" t="s">
        <v>4576</v>
      </c>
      <c r="B17826" s="103" t="s">
        <v>4524</v>
      </c>
      <c r="C17826" s="103" t="s">
        <v>274</v>
      </c>
      <c r="D17826" s="102" t="s">
        <v>152</v>
      </c>
      <c r="E17826" s="102" t="s">
        <v>275</v>
      </c>
      <c r="F17826" s="102" t="s">
        <v>28552</v>
      </c>
      <c r="H17826" s="102">
        <v>45760</v>
      </c>
      <c r="I17826" s="102" t="s">
        <v>115</v>
      </c>
      <c r="J17826" s="102" t="s">
        <v>2</v>
      </c>
      <c r="K17826" s="102" t="s">
        <v>1</v>
      </c>
      <c r="L17826" s="102" t="s">
        <v>23</v>
      </c>
      <c r="M17826" s="102" t="s">
        <v>1074</v>
      </c>
      <c r="N17826" s="102">
        <v>7</v>
      </c>
      <c r="O17826" s="102" t="s">
        <v>26235</v>
      </c>
    </row>
    <row r="17827" spans="1:15" x14ac:dyDescent="0.25">
      <c r="A17827" s="102" t="s">
        <v>28553</v>
      </c>
      <c r="B17827" s="103" t="s">
        <v>1088</v>
      </c>
      <c r="C17827" s="103" t="s">
        <v>277</v>
      </c>
      <c r="D17827" s="102" t="s">
        <v>281</v>
      </c>
      <c r="E17827" s="102" t="s">
        <v>275</v>
      </c>
      <c r="F17827" s="102" t="s">
        <v>28554</v>
      </c>
      <c r="H17827" s="102">
        <v>45760</v>
      </c>
      <c r="I17827" s="102" t="s">
        <v>115</v>
      </c>
      <c r="J17827" s="102" t="s">
        <v>2</v>
      </c>
      <c r="K17827" s="102" t="s">
        <v>1</v>
      </c>
      <c r="L17827" s="102" t="s">
        <v>23</v>
      </c>
      <c r="M17827" s="102" t="s">
        <v>1074</v>
      </c>
      <c r="N17827" s="102">
        <v>7</v>
      </c>
      <c r="O17827" s="102" t="s">
        <v>26235</v>
      </c>
    </row>
    <row r="17828" spans="1:15" x14ac:dyDescent="0.25">
      <c r="A17828" s="102" t="s">
        <v>3271</v>
      </c>
      <c r="B17828" s="103" t="s">
        <v>1997</v>
      </c>
      <c r="C17828" s="103" t="s">
        <v>277</v>
      </c>
      <c r="D17828" s="102" t="s">
        <v>288</v>
      </c>
      <c r="E17828" s="102" t="s">
        <v>275</v>
      </c>
      <c r="F17828" s="102" t="s">
        <v>28555</v>
      </c>
      <c r="G17828" s="102" t="s">
        <v>23776</v>
      </c>
      <c r="H17828" s="102">
        <v>45760</v>
      </c>
      <c r="I17828" s="102" t="s">
        <v>115</v>
      </c>
      <c r="J17828" s="102" t="s">
        <v>2</v>
      </c>
      <c r="K17828" s="102" t="s">
        <v>1</v>
      </c>
      <c r="L17828" s="102" t="s">
        <v>23</v>
      </c>
      <c r="M17828" s="102" t="s">
        <v>1074</v>
      </c>
      <c r="N17828" s="102">
        <v>7</v>
      </c>
      <c r="O17828" s="102" t="s">
        <v>26235</v>
      </c>
    </row>
    <row r="17829" spans="1:15" x14ac:dyDescent="0.25">
      <c r="A17829" s="102" t="s">
        <v>25660</v>
      </c>
      <c r="B17829" s="103" t="s">
        <v>1132</v>
      </c>
      <c r="C17829" s="103" t="s">
        <v>274</v>
      </c>
      <c r="D17829" s="102" t="s">
        <v>288</v>
      </c>
      <c r="E17829" s="102" t="s">
        <v>275</v>
      </c>
      <c r="F17829" s="102" t="s">
        <v>28556</v>
      </c>
      <c r="G17829" s="102" t="s">
        <v>23776</v>
      </c>
      <c r="H17829" s="102">
        <v>45760</v>
      </c>
      <c r="I17829" s="102" t="s">
        <v>115</v>
      </c>
      <c r="J17829" s="102" t="s">
        <v>2</v>
      </c>
      <c r="K17829" s="102" t="s">
        <v>1</v>
      </c>
      <c r="L17829" s="102" t="s">
        <v>23</v>
      </c>
      <c r="M17829" s="102" t="s">
        <v>1074</v>
      </c>
      <c r="N17829" s="102">
        <v>7</v>
      </c>
      <c r="O17829" s="102" t="s">
        <v>26235</v>
      </c>
    </row>
    <row r="17830" spans="1:15" x14ac:dyDescent="0.25">
      <c r="A17830" s="102" t="s">
        <v>25660</v>
      </c>
      <c r="B17830" s="103" t="s">
        <v>1652</v>
      </c>
      <c r="C17830" s="103" t="s">
        <v>277</v>
      </c>
      <c r="D17830" s="102" t="s">
        <v>288</v>
      </c>
      <c r="E17830" s="102" t="s">
        <v>275</v>
      </c>
      <c r="F17830" s="102" t="s">
        <v>28557</v>
      </c>
      <c r="G17830" s="102" t="s">
        <v>23776</v>
      </c>
      <c r="H17830" s="102">
        <v>45760</v>
      </c>
      <c r="I17830" s="102" t="s">
        <v>115</v>
      </c>
      <c r="J17830" s="102" t="s">
        <v>2</v>
      </c>
      <c r="K17830" s="102" t="s">
        <v>1</v>
      </c>
      <c r="L17830" s="102" t="s">
        <v>23</v>
      </c>
      <c r="M17830" s="102" t="s">
        <v>1074</v>
      </c>
      <c r="N17830" s="102">
        <v>7</v>
      </c>
      <c r="O17830" s="102" t="s">
        <v>26235</v>
      </c>
    </row>
    <row r="17831" spans="1:15" x14ac:dyDescent="0.25">
      <c r="A17831" s="102" t="s">
        <v>25660</v>
      </c>
      <c r="B17831" s="103" t="s">
        <v>1660</v>
      </c>
      <c r="C17831" s="103" t="s">
        <v>277</v>
      </c>
      <c r="D17831" s="102" t="s">
        <v>288</v>
      </c>
      <c r="E17831" s="102" t="s">
        <v>275</v>
      </c>
      <c r="F17831" s="102" t="s">
        <v>28558</v>
      </c>
      <c r="G17831" s="102" t="s">
        <v>23776</v>
      </c>
      <c r="H17831" s="102">
        <v>45760</v>
      </c>
      <c r="I17831" s="102" t="s">
        <v>115</v>
      </c>
      <c r="J17831" s="102" t="s">
        <v>2</v>
      </c>
      <c r="K17831" s="102" t="s">
        <v>1</v>
      </c>
      <c r="L17831" s="102" t="s">
        <v>23</v>
      </c>
      <c r="M17831" s="102" t="s">
        <v>1074</v>
      </c>
      <c r="N17831" s="102">
        <v>7</v>
      </c>
      <c r="O17831" s="102" t="s">
        <v>26235</v>
      </c>
    </row>
    <row r="17832" spans="1:15" x14ac:dyDescent="0.25">
      <c r="A17832" s="102" t="s">
        <v>28559</v>
      </c>
      <c r="B17832" s="103" t="s">
        <v>3119</v>
      </c>
      <c r="C17832" s="103" t="s">
        <v>277</v>
      </c>
      <c r="D17832" s="102" t="s">
        <v>288</v>
      </c>
      <c r="E17832" s="102" t="s">
        <v>275</v>
      </c>
      <c r="F17832" s="102" t="s">
        <v>28560</v>
      </c>
      <c r="G17832" s="102" t="s">
        <v>28561</v>
      </c>
      <c r="H17832" s="102">
        <v>45760</v>
      </c>
      <c r="I17832" s="102" t="s">
        <v>115</v>
      </c>
      <c r="J17832" s="102" t="s">
        <v>2</v>
      </c>
      <c r="K17832" s="102" t="s">
        <v>1</v>
      </c>
      <c r="L17832" s="102" t="s">
        <v>23</v>
      </c>
      <c r="M17832" s="102" t="s">
        <v>1074</v>
      </c>
      <c r="N17832" s="102">
        <v>7</v>
      </c>
      <c r="O17832" s="102" t="s">
        <v>26235</v>
      </c>
    </row>
    <row r="17833" spans="1:15" x14ac:dyDescent="0.25">
      <c r="A17833" s="102" t="s">
        <v>28559</v>
      </c>
      <c r="B17833" s="103" t="s">
        <v>1775</v>
      </c>
      <c r="C17833" s="103" t="s">
        <v>274</v>
      </c>
      <c r="D17833" s="102" t="s">
        <v>288</v>
      </c>
      <c r="E17833" s="102" t="s">
        <v>275</v>
      </c>
      <c r="F17833" s="102" t="s">
        <v>28562</v>
      </c>
      <c r="G17833" s="102" t="s">
        <v>28563</v>
      </c>
      <c r="H17833" s="102">
        <v>45760</v>
      </c>
      <c r="I17833" s="102" t="s">
        <v>115</v>
      </c>
      <c r="J17833" s="102" t="s">
        <v>2</v>
      </c>
      <c r="K17833" s="102" t="s">
        <v>1</v>
      </c>
      <c r="L17833" s="102" t="s">
        <v>23</v>
      </c>
      <c r="M17833" s="102" t="s">
        <v>1074</v>
      </c>
      <c r="N17833" s="102">
        <v>7</v>
      </c>
      <c r="O17833" s="102" t="s">
        <v>26235</v>
      </c>
    </row>
    <row r="17834" spans="1:15" x14ac:dyDescent="0.25">
      <c r="A17834" s="102" t="s">
        <v>28559</v>
      </c>
      <c r="B17834" s="103" t="s">
        <v>2189</v>
      </c>
      <c r="C17834" s="103" t="s">
        <v>274</v>
      </c>
      <c r="D17834" s="102" t="s">
        <v>288</v>
      </c>
      <c r="E17834" s="102" t="s">
        <v>275</v>
      </c>
      <c r="F17834" s="102" t="s">
        <v>28564</v>
      </c>
      <c r="G17834" s="102" t="s">
        <v>28565</v>
      </c>
      <c r="H17834" s="102">
        <v>45760</v>
      </c>
      <c r="I17834" s="102" t="s">
        <v>115</v>
      </c>
      <c r="J17834" s="102" t="s">
        <v>2</v>
      </c>
      <c r="K17834" s="102" t="s">
        <v>1</v>
      </c>
      <c r="L17834" s="102" t="s">
        <v>23</v>
      </c>
      <c r="M17834" s="102" t="s">
        <v>1074</v>
      </c>
      <c r="N17834" s="102">
        <v>7</v>
      </c>
      <c r="O17834" s="102" t="s">
        <v>26235</v>
      </c>
    </row>
    <row r="17835" spans="1:15" x14ac:dyDescent="0.25">
      <c r="A17835" s="102" t="s">
        <v>4595</v>
      </c>
      <c r="B17835" s="103" t="s">
        <v>1690</v>
      </c>
      <c r="C17835" s="103" t="s">
        <v>277</v>
      </c>
      <c r="D17835" s="102" t="s">
        <v>28072</v>
      </c>
      <c r="E17835" s="102" t="s">
        <v>275</v>
      </c>
      <c r="F17835" s="102" t="s">
        <v>28566</v>
      </c>
      <c r="H17835" s="102">
        <v>45760</v>
      </c>
      <c r="I17835" s="102" t="s">
        <v>115</v>
      </c>
      <c r="J17835" s="102" t="s">
        <v>2</v>
      </c>
      <c r="K17835" s="102" t="s">
        <v>1</v>
      </c>
      <c r="L17835" s="102" t="s">
        <v>23</v>
      </c>
      <c r="M17835" s="102" t="s">
        <v>1074</v>
      </c>
      <c r="N17835" s="102">
        <v>7</v>
      </c>
      <c r="O17835" s="102" t="s">
        <v>26235</v>
      </c>
    </row>
    <row r="17836" spans="1:15" x14ac:dyDescent="0.25">
      <c r="A17836" s="102" t="s">
        <v>28567</v>
      </c>
      <c r="B17836" s="103" t="s">
        <v>1627</v>
      </c>
      <c r="C17836" s="103" t="s">
        <v>1082</v>
      </c>
      <c r="D17836" s="102" t="s">
        <v>288</v>
      </c>
      <c r="E17836" s="102" t="s">
        <v>275</v>
      </c>
      <c r="F17836" s="102" t="s">
        <v>28568</v>
      </c>
      <c r="G17836" s="102" t="s">
        <v>28569</v>
      </c>
      <c r="H17836" s="102">
        <v>45760</v>
      </c>
      <c r="I17836" s="102" t="s">
        <v>115</v>
      </c>
      <c r="J17836" s="102" t="s">
        <v>2</v>
      </c>
      <c r="K17836" s="102" t="s">
        <v>1</v>
      </c>
      <c r="L17836" s="102" t="s">
        <v>23</v>
      </c>
      <c r="M17836" s="102" t="s">
        <v>1082</v>
      </c>
      <c r="N17836" s="102">
        <v>7</v>
      </c>
      <c r="O17836" s="102" t="s">
        <v>26235</v>
      </c>
    </row>
    <row r="17837" spans="1:15" x14ac:dyDescent="0.25">
      <c r="A17837" s="102" t="s">
        <v>28570</v>
      </c>
      <c r="B17837" s="103" t="s">
        <v>28571</v>
      </c>
      <c r="C17837" s="103" t="s">
        <v>274</v>
      </c>
      <c r="D17837" s="102" t="s">
        <v>288</v>
      </c>
      <c r="E17837" s="102" t="s">
        <v>275</v>
      </c>
      <c r="F17837" s="102" t="s">
        <v>28572</v>
      </c>
      <c r="G17837" s="102" t="s">
        <v>28573</v>
      </c>
      <c r="H17837" s="102">
        <v>45760</v>
      </c>
      <c r="I17837" s="102" t="s">
        <v>115</v>
      </c>
      <c r="J17837" s="102" t="s">
        <v>2</v>
      </c>
      <c r="K17837" s="102" t="s">
        <v>1</v>
      </c>
      <c r="L17837" s="102" t="s">
        <v>23</v>
      </c>
      <c r="M17837" s="102" t="s">
        <v>1074</v>
      </c>
      <c r="N17837" s="102">
        <v>7</v>
      </c>
      <c r="O17837" s="102" t="s">
        <v>26235</v>
      </c>
    </row>
    <row r="17838" spans="1:15" x14ac:dyDescent="0.25">
      <c r="A17838" s="102" t="s">
        <v>28574</v>
      </c>
      <c r="B17838" s="103" t="s">
        <v>1078</v>
      </c>
      <c r="C17838" s="103" t="s">
        <v>274</v>
      </c>
      <c r="D17838" s="102" t="s">
        <v>28072</v>
      </c>
      <c r="E17838" s="102" t="s">
        <v>275</v>
      </c>
      <c r="F17838" s="102" t="s">
        <v>28575</v>
      </c>
      <c r="H17838" s="102">
        <v>45760</v>
      </c>
      <c r="I17838" s="102" t="s">
        <v>115</v>
      </c>
      <c r="J17838" s="102" t="s">
        <v>2</v>
      </c>
      <c r="K17838" s="102" t="s">
        <v>1</v>
      </c>
      <c r="L17838" s="102" t="s">
        <v>23</v>
      </c>
      <c r="M17838" s="102" t="s">
        <v>1074</v>
      </c>
      <c r="N17838" s="102">
        <v>7</v>
      </c>
      <c r="O17838" s="102" t="s">
        <v>26235</v>
      </c>
    </row>
    <row r="17839" spans="1:15" x14ac:dyDescent="0.25">
      <c r="A17839" s="102" t="s">
        <v>28574</v>
      </c>
      <c r="B17839" s="103" t="s">
        <v>1430</v>
      </c>
      <c r="C17839" s="103" t="s">
        <v>277</v>
      </c>
      <c r="D17839" s="102" t="s">
        <v>28072</v>
      </c>
      <c r="E17839" s="102" t="s">
        <v>275</v>
      </c>
      <c r="F17839" s="102" t="s">
        <v>28576</v>
      </c>
      <c r="H17839" s="102">
        <v>45760</v>
      </c>
      <c r="I17839" s="102" t="s">
        <v>115</v>
      </c>
      <c r="J17839" s="102" t="s">
        <v>2</v>
      </c>
      <c r="K17839" s="102" t="s">
        <v>1</v>
      </c>
      <c r="L17839" s="102" t="s">
        <v>23</v>
      </c>
      <c r="M17839" s="102" t="s">
        <v>1074</v>
      </c>
      <c r="N17839" s="102">
        <v>7</v>
      </c>
      <c r="O17839" s="102" t="s">
        <v>26235</v>
      </c>
    </row>
    <row r="17840" spans="1:15" x14ac:dyDescent="0.25">
      <c r="A17840" s="102" t="s">
        <v>28574</v>
      </c>
      <c r="B17840" s="103" t="s">
        <v>1111</v>
      </c>
      <c r="C17840" s="103" t="s">
        <v>274</v>
      </c>
      <c r="D17840" s="102" t="s">
        <v>28072</v>
      </c>
      <c r="E17840" s="102" t="s">
        <v>275</v>
      </c>
      <c r="F17840" s="102" t="s">
        <v>28577</v>
      </c>
      <c r="H17840" s="102">
        <v>45760</v>
      </c>
      <c r="I17840" s="102" t="s">
        <v>115</v>
      </c>
      <c r="J17840" s="102" t="s">
        <v>2</v>
      </c>
      <c r="K17840" s="102" t="s">
        <v>1</v>
      </c>
      <c r="L17840" s="102" t="s">
        <v>23</v>
      </c>
      <c r="M17840" s="102" t="s">
        <v>1074</v>
      </c>
      <c r="N17840" s="102">
        <v>7</v>
      </c>
      <c r="O17840" s="102" t="s">
        <v>26235</v>
      </c>
    </row>
    <row r="17841" spans="1:15" x14ac:dyDescent="0.25">
      <c r="A17841" s="102" t="s">
        <v>10753</v>
      </c>
      <c r="B17841" s="103" t="s">
        <v>2171</v>
      </c>
      <c r="C17841" s="103" t="s">
        <v>277</v>
      </c>
      <c r="D17841" s="102" t="s">
        <v>281</v>
      </c>
      <c r="E17841" s="102" t="s">
        <v>275</v>
      </c>
      <c r="F17841" s="102" t="s">
        <v>28578</v>
      </c>
      <c r="H17841" s="102">
        <v>45760</v>
      </c>
      <c r="I17841" s="102" t="s">
        <v>115</v>
      </c>
      <c r="J17841" s="102" t="s">
        <v>2</v>
      </c>
      <c r="K17841" s="102" t="s">
        <v>1</v>
      </c>
      <c r="L17841" s="102" t="s">
        <v>23</v>
      </c>
      <c r="M17841" s="102" t="s">
        <v>1074</v>
      </c>
      <c r="N17841" s="102">
        <v>7</v>
      </c>
      <c r="O17841" s="102" t="s">
        <v>26235</v>
      </c>
    </row>
    <row r="17842" spans="1:15" x14ac:dyDescent="0.25">
      <c r="A17842" s="102" t="s">
        <v>28579</v>
      </c>
      <c r="B17842" s="103" t="s">
        <v>1487</v>
      </c>
      <c r="C17842" s="103" t="s">
        <v>274</v>
      </c>
      <c r="D17842" s="102" t="s">
        <v>152</v>
      </c>
      <c r="E17842" s="102" t="s">
        <v>275</v>
      </c>
      <c r="F17842" s="102" t="s">
        <v>28580</v>
      </c>
      <c r="H17842" s="102">
        <v>45760</v>
      </c>
      <c r="I17842" s="102" t="s">
        <v>115</v>
      </c>
      <c r="J17842" s="102" t="s">
        <v>2</v>
      </c>
      <c r="K17842" s="102" t="s">
        <v>1</v>
      </c>
      <c r="L17842" s="102" t="s">
        <v>23</v>
      </c>
      <c r="M17842" s="102" t="s">
        <v>1074</v>
      </c>
      <c r="N17842" s="102">
        <v>7</v>
      </c>
      <c r="O17842" s="102" t="s">
        <v>26235</v>
      </c>
    </row>
    <row r="17843" spans="1:15" x14ac:dyDescent="0.25">
      <c r="A17843" s="102" t="s">
        <v>3168</v>
      </c>
      <c r="B17843" s="103" t="s">
        <v>1675</v>
      </c>
      <c r="C17843" s="103" t="s">
        <v>277</v>
      </c>
      <c r="D17843" s="102" t="s">
        <v>288</v>
      </c>
      <c r="E17843" s="102" t="s">
        <v>275</v>
      </c>
      <c r="F17843" s="102" t="s">
        <v>28581</v>
      </c>
      <c r="G17843" s="102" t="s">
        <v>28582</v>
      </c>
      <c r="H17843" s="102">
        <v>45760</v>
      </c>
      <c r="I17843" s="102" t="s">
        <v>115</v>
      </c>
      <c r="J17843" s="102" t="s">
        <v>2</v>
      </c>
      <c r="K17843" s="102" t="s">
        <v>1</v>
      </c>
      <c r="L17843" s="102" t="s">
        <v>23</v>
      </c>
      <c r="M17843" s="102" t="s">
        <v>1074</v>
      </c>
      <c r="N17843" s="102">
        <v>7</v>
      </c>
      <c r="O17843" s="102" t="s">
        <v>26235</v>
      </c>
    </row>
    <row r="17844" spans="1:15" x14ac:dyDescent="0.25">
      <c r="A17844" s="102" t="s">
        <v>7990</v>
      </c>
      <c r="B17844" s="103" t="s">
        <v>1810</v>
      </c>
      <c r="C17844" s="103" t="s">
        <v>277</v>
      </c>
      <c r="D17844" s="102" t="s">
        <v>281</v>
      </c>
      <c r="E17844" s="102" t="s">
        <v>275</v>
      </c>
      <c r="F17844" s="102" t="s">
        <v>28583</v>
      </c>
      <c r="H17844" s="102">
        <v>45760</v>
      </c>
      <c r="I17844" s="102" t="s">
        <v>115</v>
      </c>
      <c r="J17844" s="102" t="s">
        <v>2</v>
      </c>
      <c r="K17844" s="102" t="s">
        <v>1</v>
      </c>
      <c r="L17844" s="102" t="s">
        <v>23</v>
      </c>
      <c r="M17844" s="102" t="s">
        <v>1074</v>
      </c>
      <c r="N17844" s="102">
        <v>7</v>
      </c>
      <c r="O17844" s="102" t="s">
        <v>26235</v>
      </c>
    </row>
    <row r="17845" spans="1:15" x14ac:dyDescent="0.25">
      <c r="A17845" s="102" t="s">
        <v>6064</v>
      </c>
      <c r="B17845" s="103" t="s">
        <v>1214</v>
      </c>
      <c r="C17845" s="103" t="s">
        <v>277</v>
      </c>
      <c r="D17845" s="102" t="s">
        <v>288</v>
      </c>
      <c r="E17845" s="102" t="s">
        <v>275</v>
      </c>
      <c r="F17845" s="102" t="s">
        <v>28584</v>
      </c>
      <c r="G17845" s="102" t="s">
        <v>28585</v>
      </c>
      <c r="H17845" s="102">
        <v>45760</v>
      </c>
      <c r="I17845" s="102" t="s">
        <v>115</v>
      </c>
      <c r="J17845" s="102" t="s">
        <v>2</v>
      </c>
      <c r="K17845" s="102" t="s">
        <v>1</v>
      </c>
      <c r="L17845" s="102" t="s">
        <v>23</v>
      </c>
      <c r="M17845" s="102" t="s">
        <v>1074</v>
      </c>
      <c r="N17845" s="102">
        <v>7</v>
      </c>
      <c r="O17845" s="102" t="s">
        <v>26235</v>
      </c>
    </row>
    <row r="17846" spans="1:15" x14ac:dyDescent="0.25">
      <c r="A17846" s="102" t="s">
        <v>28586</v>
      </c>
      <c r="B17846" s="103" t="s">
        <v>1405</v>
      </c>
      <c r="C17846" s="103" t="s">
        <v>277</v>
      </c>
      <c r="D17846" s="102" t="s">
        <v>288</v>
      </c>
      <c r="E17846" s="102" t="s">
        <v>275</v>
      </c>
      <c r="F17846" s="102" t="s">
        <v>28587</v>
      </c>
      <c r="G17846" s="102" t="s">
        <v>28588</v>
      </c>
      <c r="H17846" s="102">
        <v>45760</v>
      </c>
      <c r="I17846" s="102" t="s">
        <v>115</v>
      </c>
      <c r="J17846" s="102" t="s">
        <v>2</v>
      </c>
      <c r="K17846" s="102" t="s">
        <v>1</v>
      </c>
      <c r="L17846" s="102" t="s">
        <v>23</v>
      </c>
      <c r="M17846" s="102" t="s">
        <v>1074</v>
      </c>
      <c r="N17846" s="102">
        <v>7</v>
      </c>
      <c r="O17846" s="102" t="s">
        <v>26235</v>
      </c>
    </row>
    <row r="17847" spans="1:15" x14ac:dyDescent="0.25">
      <c r="A17847" s="102" t="s">
        <v>28589</v>
      </c>
      <c r="B17847" s="103" t="s">
        <v>1189</v>
      </c>
      <c r="C17847" s="103" t="s">
        <v>274</v>
      </c>
      <c r="D17847" s="102" t="s">
        <v>281</v>
      </c>
      <c r="E17847" s="102" t="s">
        <v>275</v>
      </c>
      <c r="F17847" s="102" t="s">
        <v>28590</v>
      </c>
      <c r="H17847" s="102">
        <v>45760</v>
      </c>
      <c r="I17847" s="102" t="s">
        <v>115</v>
      </c>
      <c r="J17847" s="102" t="s">
        <v>2</v>
      </c>
      <c r="K17847" s="102" t="s">
        <v>1</v>
      </c>
      <c r="L17847" s="102" t="s">
        <v>23</v>
      </c>
      <c r="M17847" s="102" t="s">
        <v>1074</v>
      </c>
      <c r="N17847" s="102">
        <v>7</v>
      </c>
      <c r="O17847" s="102" t="s">
        <v>26235</v>
      </c>
    </row>
    <row r="17848" spans="1:15" x14ac:dyDescent="0.25">
      <c r="A17848" s="102" t="s">
        <v>28589</v>
      </c>
      <c r="B17848" s="103" t="s">
        <v>28591</v>
      </c>
      <c r="C17848" s="103" t="s">
        <v>274</v>
      </c>
      <c r="D17848" s="102" t="s">
        <v>281</v>
      </c>
      <c r="E17848" s="102" t="s">
        <v>275</v>
      </c>
      <c r="F17848" s="102" t="s">
        <v>28592</v>
      </c>
      <c r="H17848" s="102">
        <v>45760</v>
      </c>
      <c r="I17848" s="102" t="s">
        <v>115</v>
      </c>
      <c r="J17848" s="102" t="s">
        <v>2</v>
      </c>
      <c r="K17848" s="102" t="s">
        <v>1</v>
      </c>
      <c r="L17848" s="102" t="s">
        <v>23</v>
      </c>
      <c r="M17848" s="102" t="s">
        <v>1074</v>
      </c>
      <c r="N17848" s="102">
        <v>7</v>
      </c>
      <c r="O17848" s="102" t="s">
        <v>26235</v>
      </c>
    </row>
    <row r="17849" spans="1:15" x14ac:dyDescent="0.25">
      <c r="A17849" s="102" t="s">
        <v>28593</v>
      </c>
      <c r="B17849" s="103" t="s">
        <v>1078</v>
      </c>
      <c r="C17849" s="103" t="s">
        <v>274</v>
      </c>
      <c r="D17849" s="102" t="s">
        <v>152</v>
      </c>
      <c r="E17849" s="102" t="s">
        <v>275</v>
      </c>
      <c r="F17849" s="102" t="s">
        <v>28594</v>
      </c>
      <c r="H17849" s="102">
        <v>45760</v>
      </c>
      <c r="I17849" s="102" t="s">
        <v>115</v>
      </c>
      <c r="J17849" s="102" t="s">
        <v>2</v>
      </c>
      <c r="K17849" s="102" t="s">
        <v>1</v>
      </c>
      <c r="L17849" s="102" t="s">
        <v>23</v>
      </c>
      <c r="M17849" s="102" t="s">
        <v>1074</v>
      </c>
      <c r="N17849" s="102">
        <v>7</v>
      </c>
      <c r="O17849" s="102" t="s">
        <v>26235</v>
      </c>
    </row>
    <row r="17850" spans="1:15" x14ac:dyDescent="0.25">
      <c r="A17850" s="102" t="s">
        <v>3066</v>
      </c>
      <c r="B17850" s="103" t="s">
        <v>1992</v>
      </c>
      <c r="C17850" s="103" t="s">
        <v>274</v>
      </c>
      <c r="D17850" s="102" t="s">
        <v>281</v>
      </c>
      <c r="E17850" s="102" t="s">
        <v>275</v>
      </c>
      <c r="F17850" s="102" t="s">
        <v>28595</v>
      </c>
      <c r="H17850" s="102">
        <v>45760</v>
      </c>
      <c r="I17850" s="102" t="s">
        <v>115</v>
      </c>
      <c r="J17850" s="102" t="s">
        <v>2</v>
      </c>
      <c r="K17850" s="102" t="s">
        <v>1</v>
      </c>
      <c r="L17850" s="102" t="s">
        <v>23</v>
      </c>
      <c r="M17850" s="102" t="s">
        <v>1074</v>
      </c>
      <c r="N17850" s="102">
        <v>7</v>
      </c>
      <c r="O17850" s="102" t="s">
        <v>26235</v>
      </c>
    </row>
    <row r="17851" spans="1:15" x14ac:dyDescent="0.25">
      <c r="A17851" s="102" t="s">
        <v>3066</v>
      </c>
      <c r="B17851" s="103" t="s">
        <v>2139</v>
      </c>
      <c r="C17851" s="103" t="s">
        <v>274</v>
      </c>
      <c r="D17851" s="102" t="s">
        <v>281</v>
      </c>
      <c r="E17851" s="102" t="s">
        <v>275</v>
      </c>
      <c r="F17851" s="102" t="s">
        <v>28596</v>
      </c>
      <c r="H17851" s="102">
        <v>45760</v>
      </c>
      <c r="I17851" s="102" t="s">
        <v>115</v>
      </c>
      <c r="J17851" s="102" t="s">
        <v>2</v>
      </c>
      <c r="K17851" s="102" t="s">
        <v>1</v>
      </c>
      <c r="L17851" s="102" t="s">
        <v>23</v>
      </c>
      <c r="M17851" s="102" t="s">
        <v>1074</v>
      </c>
      <c r="N17851" s="102">
        <v>7</v>
      </c>
      <c r="O17851" s="102" t="s">
        <v>26235</v>
      </c>
    </row>
    <row r="17852" spans="1:15" x14ac:dyDescent="0.25">
      <c r="A17852" s="102" t="s">
        <v>7548</v>
      </c>
      <c r="B17852" s="103" t="s">
        <v>1078</v>
      </c>
      <c r="C17852" s="103" t="s">
        <v>274</v>
      </c>
      <c r="D17852" s="102" t="s">
        <v>152</v>
      </c>
      <c r="E17852" s="102" t="s">
        <v>275</v>
      </c>
      <c r="F17852" s="102" t="s">
        <v>28597</v>
      </c>
      <c r="H17852" s="102">
        <v>45760</v>
      </c>
      <c r="I17852" s="102" t="s">
        <v>115</v>
      </c>
      <c r="J17852" s="102" t="s">
        <v>2</v>
      </c>
      <c r="K17852" s="102" t="s">
        <v>1</v>
      </c>
      <c r="L17852" s="102" t="s">
        <v>23</v>
      </c>
      <c r="M17852" s="102" t="s">
        <v>1074</v>
      </c>
      <c r="N17852" s="102">
        <v>7</v>
      </c>
      <c r="O17852" s="102" t="s">
        <v>26235</v>
      </c>
    </row>
    <row r="17853" spans="1:15" x14ac:dyDescent="0.25">
      <c r="A17853" s="102" t="s">
        <v>28598</v>
      </c>
      <c r="B17853" s="103" t="s">
        <v>28599</v>
      </c>
      <c r="C17853" s="103" t="s">
        <v>274</v>
      </c>
      <c r="D17853" s="102" t="s">
        <v>152</v>
      </c>
      <c r="E17853" s="102" t="s">
        <v>275</v>
      </c>
      <c r="F17853" s="102" t="s">
        <v>28600</v>
      </c>
      <c r="H17853" s="102">
        <v>45760</v>
      </c>
      <c r="I17853" s="102" t="s">
        <v>115</v>
      </c>
      <c r="J17853" s="102" t="s">
        <v>2</v>
      </c>
      <c r="K17853" s="102" t="s">
        <v>1</v>
      </c>
      <c r="L17853" s="102" t="s">
        <v>23</v>
      </c>
      <c r="M17853" s="102" t="s">
        <v>1074</v>
      </c>
      <c r="N17853" s="102">
        <v>7</v>
      </c>
      <c r="O17853" s="102" t="s">
        <v>26235</v>
      </c>
    </row>
    <row r="17854" spans="1:15" x14ac:dyDescent="0.25">
      <c r="A17854" s="102" t="s">
        <v>28601</v>
      </c>
      <c r="B17854" s="103" t="s">
        <v>5962</v>
      </c>
      <c r="C17854" s="103" t="s">
        <v>274</v>
      </c>
      <c r="D17854" s="102" t="s">
        <v>288</v>
      </c>
      <c r="E17854" s="102" t="s">
        <v>275</v>
      </c>
      <c r="F17854" s="102" t="s">
        <v>28602</v>
      </c>
      <c r="H17854" s="102">
        <v>45753</v>
      </c>
      <c r="I17854" s="102" t="s">
        <v>243</v>
      </c>
      <c r="J17854" s="102" t="s">
        <v>2</v>
      </c>
      <c r="K17854" s="102" t="s">
        <v>1</v>
      </c>
      <c r="L17854" s="102" t="s">
        <v>23</v>
      </c>
      <c r="M17854" s="102" t="s">
        <v>1074</v>
      </c>
      <c r="N17854" s="102">
        <v>7</v>
      </c>
      <c r="O17854" s="102" t="s">
        <v>26235</v>
      </c>
    </row>
    <row r="17855" spans="1:15" x14ac:dyDescent="0.25">
      <c r="A17855" s="102" t="s">
        <v>28603</v>
      </c>
      <c r="B17855" s="103" t="s">
        <v>28604</v>
      </c>
      <c r="C17855" s="103" t="s">
        <v>277</v>
      </c>
      <c r="D17855" s="102" t="s">
        <v>288</v>
      </c>
      <c r="E17855" s="102" t="s">
        <v>275</v>
      </c>
      <c r="F17855" s="102" t="s">
        <v>28605</v>
      </c>
      <c r="H17855" s="102">
        <v>45753</v>
      </c>
      <c r="I17855" s="102" t="s">
        <v>243</v>
      </c>
      <c r="J17855" s="102" t="s">
        <v>2</v>
      </c>
      <c r="K17855" s="102" t="s">
        <v>1</v>
      </c>
      <c r="L17855" s="102" t="s">
        <v>23</v>
      </c>
      <c r="M17855" s="102" t="s">
        <v>1074</v>
      </c>
      <c r="N17855" s="102">
        <v>7</v>
      </c>
      <c r="O17855" s="102" t="s">
        <v>26235</v>
      </c>
    </row>
    <row r="17856" spans="1:15" x14ac:dyDescent="0.25">
      <c r="A17856" s="102" t="s">
        <v>28606</v>
      </c>
      <c r="B17856" s="103" t="s">
        <v>1448</v>
      </c>
      <c r="C17856" s="103" t="s">
        <v>277</v>
      </c>
      <c r="D17856" s="102" t="s">
        <v>288</v>
      </c>
      <c r="E17856" s="102" t="s">
        <v>275</v>
      </c>
      <c r="F17856" s="102" t="s">
        <v>28607</v>
      </c>
      <c r="H17856" s="102">
        <v>45753</v>
      </c>
      <c r="I17856" s="102" t="s">
        <v>243</v>
      </c>
      <c r="J17856" s="102" t="s">
        <v>2</v>
      </c>
      <c r="K17856" s="102" t="s">
        <v>1</v>
      </c>
      <c r="L17856" s="102" t="s">
        <v>23</v>
      </c>
      <c r="M17856" s="102" t="s">
        <v>1074</v>
      </c>
      <c r="N17856" s="102">
        <v>7</v>
      </c>
      <c r="O17856" s="102" t="s">
        <v>26235</v>
      </c>
    </row>
    <row r="17857" spans="1:15" x14ac:dyDescent="0.25">
      <c r="A17857" s="102" t="s">
        <v>2269</v>
      </c>
      <c r="B17857" s="103" t="s">
        <v>4060</v>
      </c>
      <c r="C17857" s="103" t="s">
        <v>274</v>
      </c>
      <c r="D17857" s="102" t="s">
        <v>288</v>
      </c>
      <c r="E17857" s="102" t="s">
        <v>275</v>
      </c>
      <c r="F17857" s="102" t="s">
        <v>28608</v>
      </c>
      <c r="H17857" s="102">
        <v>45753</v>
      </c>
      <c r="I17857" s="102" t="s">
        <v>243</v>
      </c>
      <c r="J17857" s="102" t="s">
        <v>2</v>
      </c>
      <c r="K17857" s="102" t="s">
        <v>1</v>
      </c>
      <c r="L17857" s="102" t="s">
        <v>23</v>
      </c>
      <c r="M17857" s="102" t="s">
        <v>1074</v>
      </c>
      <c r="N17857" s="102">
        <v>7</v>
      </c>
      <c r="O17857" s="102" t="s">
        <v>26235</v>
      </c>
    </row>
    <row r="17858" spans="1:15" x14ac:dyDescent="0.25">
      <c r="A17858" s="102" t="s">
        <v>28609</v>
      </c>
      <c r="B17858" s="103" t="s">
        <v>1672</v>
      </c>
      <c r="C17858" s="103" t="s">
        <v>274</v>
      </c>
      <c r="D17858" s="102" t="s">
        <v>288</v>
      </c>
      <c r="E17858" s="102" t="s">
        <v>275</v>
      </c>
      <c r="F17858" s="102" t="s">
        <v>28610</v>
      </c>
      <c r="H17858" s="102">
        <v>45753</v>
      </c>
      <c r="I17858" s="102" t="s">
        <v>243</v>
      </c>
      <c r="J17858" s="102" t="s">
        <v>2</v>
      </c>
      <c r="K17858" s="102" t="s">
        <v>1</v>
      </c>
      <c r="L17858" s="102" t="s">
        <v>23</v>
      </c>
      <c r="M17858" s="102" t="s">
        <v>1074</v>
      </c>
      <c r="N17858" s="102">
        <v>7</v>
      </c>
      <c r="O17858" s="102" t="s">
        <v>26235</v>
      </c>
    </row>
    <row r="17859" spans="1:15" x14ac:dyDescent="0.25">
      <c r="A17859" s="102" t="s">
        <v>28609</v>
      </c>
      <c r="B17859" s="103" t="s">
        <v>1260</v>
      </c>
      <c r="C17859" s="103" t="s">
        <v>277</v>
      </c>
      <c r="D17859" s="102" t="s">
        <v>28072</v>
      </c>
      <c r="E17859" s="102" t="s">
        <v>275</v>
      </c>
      <c r="F17859" s="102" t="s">
        <v>28611</v>
      </c>
      <c r="H17859" s="102">
        <v>45753</v>
      </c>
      <c r="I17859" s="102" t="s">
        <v>243</v>
      </c>
      <c r="J17859" s="102" t="s">
        <v>2</v>
      </c>
      <c r="K17859" s="102" t="s">
        <v>1</v>
      </c>
      <c r="L17859" s="102" t="s">
        <v>23</v>
      </c>
      <c r="M17859" s="102" t="s">
        <v>1074</v>
      </c>
      <c r="N17859" s="102">
        <v>7</v>
      </c>
      <c r="O17859" s="102" t="s">
        <v>26235</v>
      </c>
    </row>
    <row r="17860" spans="1:15" x14ac:dyDescent="0.25">
      <c r="A17860" s="102" t="s">
        <v>2875</v>
      </c>
      <c r="B17860" s="103" t="s">
        <v>2558</v>
      </c>
      <c r="C17860" s="103" t="s">
        <v>1082</v>
      </c>
      <c r="D17860" s="102" t="s">
        <v>282</v>
      </c>
      <c r="E17860" s="102" t="s">
        <v>275</v>
      </c>
      <c r="F17860" s="102" t="s">
        <v>28612</v>
      </c>
      <c r="G17860" s="102" t="s">
        <v>28613</v>
      </c>
      <c r="H17860" s="102">
        <v>45753</v>
      </c>
      <c r="I17860" s="102" t="s">
        <v>243</v>
      </c>
      <c r="J17860" s="102" t="s">
        <v>2</v>
      </c>
      <c r="K17860" s="102" t="s">
        <v>1</v>
      </c>
      <c r="L17860" s="102" t="s">
        <v>23</v>
      </c>
      <c r="M17860" s="102" t="s">
        <v>1082</v>
      </c>
      <c r="N17860" s="102">
        <v>7</v>
      </c>
      <c r="O17860" s="102" t="s">
        <v>26235</v>
      </c>
    </row>
    <row r="17861" spans="1:15" x14ac:dyDescent="0.25">
      <c r="A17861" s="102" t="s">
        <v>2875</v>
      </c>
      <c r="B17861" s="103" t="s">
        <v>1304</v>
      </c>
      <c r="C17861" s="103" t="s">
        <v>274</v>
      </c>
      <c r="D17861" s="102" t="s">
        <v>282</v>
      </c>
      <c r="E17861" s="102" t="s">
        <v>275</v>
      </c>
      <c r="F17861" s="102" t="s">
        <v>28614</v>
      </c>
      <c r="H17861" s="102">
        <v>45753</v>
      </c>
      <c r="I17861" s="102" t="s">
        <v>243</v>
      </c>
      <c r="J17861" s="102" t="s">
        <v>2</v>
      </c>
      <c r="K17861" s="102" t="s">
        <v>1</v>
      </c>
      <c r="L17861" s="102" t="s">
        <v>23</v>
      </c>
      <c r="M17861" s="102" t="s">
        <v>1074</v>
      </c>
      <c r="N17861" s="102">
        <v>7</v>
      </c>
      <c r="O17861" s="102" t="s">
        <v>26235</v>
      </c>
    </row>
    <row r="17862" spans="1:15" x14ac:dyDescent="0.25">
      <c r="A17862" s="102" t="s">
        <v>1754</v>
      </c>
      <c r="B17862" s="103" t="s">
        <v>2519</v>
      </c>
      <c r="C17862" s="103" t="s">
        <v>277</v>
      </c>
      <c r="D17862" s="102" t="s">
        <v>288</v>
      </c>
      <c r="E17862" s="102" t="s">
        <v>275</v>
      </c>
      <c r="F17862" s="102" t="s">
        <v>28615</v>
      </c>
      <c r="H17862" s="102">
        <v>45753</v>
      </c>
      <c r="I17862" s="102" t="s">
        <v>243</v>
      </c>
      <c r="J17862" s="102" t="s">
        <v>2</v>
      </c>
      <c r="K17862" s="102" t="s">
        <v>1</v>
      </c>
      <c r="L17862" s="102" t="s">
        <v>23</v>
      </c>
      <c r="M17862" s="102" t="s">
        <v>1074</v>
      </c>
      <c r="N17862" s="102">
        <v>7</v>
      </c>
      <c r="O17862" s="102" t="s">
        <v>26235</v>
      </c>
    </row>
    <row r="17863" spans="1:15" x14ac:dyDescent="0.25">
      <c r="A17863" s="102" t="s">
        <v>3259</v>
      </c>
      <c r="B17863" s="103" t="s">
        <v>1561</v>
      </c>
      <c r="C17863" s="103" t="s">
        <v>1082</v>
      </c>
      <c r="D17863" s="102" t="s">
        <v>288</v>
      </c>
      <c r="E17863" s="102" t="s">
        <v>275</v>
      </c>
      <c r="F17863" s="102" t="s">
        <v>28616</v>
      </c>
      <c r="H17863" s="102">
        <v>45753</v>
      </c>
      <c r="I17863" s="102" t="s">
        <v>243</v>
      </c>
      <c r="J17863" s="102" t="s">
        <v>2</v>
      </c>
      <c r="K17863" s="102" t="s">
        <v>1</v>
      </c>
      <c r="L17863" s="102" t="s">
        <v>23</v>
      </c>
      <c r="M17863" s="102" t="s">
        <v>1082</v>
      </c>
      <c r="N17863" s="102">
        <v>7</v>
      </c>
      <c r="O17863" s="102" t="s">
        <v>26235</v>
      </c>
    </row>
    <row r="17864" spans="1:15" x14ac:dyDescent="0.25">
      <c r="A17864" s="102" t="s">
        <v>3259</v>
      </c>
      <c r="B17864" s="103" t="s">
        <v>1916</v>
      </c>
      <c r="C17864" s="103" t="s">
        <v>1082</v>
      </c>
      <c r="D17864" s="102" t="s">
        <v>288</v>
      </c>
      <c r="E17864" s="102" t="s">
        <v>275</v>
      </c>
      <c r="F17864" s="102" t="s">
        <v>28617</v>
      </c>
      <c r="H17864" s="102">
        <v>45753</v>
      </c>
      <c r="I17864" s="102" t="s">
        <v>243</v>
      </c>
      <c r="J17864" s="102" t="s">
        <v>2</v>
      </c>
      <c r="K17864" s="102" t="s">
        <v>1</v>
      </c>
      <c r="L17864" s="102" t="s">
        <v>23</v>
      </c>
      <c r="M17864" s="102" t="s">
        <v>1082</v>
      </c>
      <c r="N17864" s="102">
        <v>7</v>
      </c>
      <c r="O17864" s="102" t="s">
        <v>26235</v>
      </c>
    </row>
    <row r="17865" spans="1:15" x14ac:dyDescent="0.25">
      <c r="A17865" s="102" t="s">
        <v>3259</v>
      </c>
      <c r="B17865" s="103" t="s">
        <v>1565</v>
      </c>
      <c r="C17865" s="103" t="s">
        <v>274</v>
      </c>
      <c r="D17865" s="102" t="s">
        <v>288</v>
      </c>
      <c r="E17865" s="102" t="s">
        <v>275</v>
      </c>
      <c r="F17865" s="102" t="s">
        <v>28618</v>
      </c>
      <c r="H17865" s="102">
        <v>45753</v>
      </c>
      <c r="I17865" s="102" t="s">
        <v>243</v>
      </c>
      <c r="J17865" s="102" t="s">
        <v>2</v>
      </c>
      <c r="K17865" s="102" t="s">
        <v>1</v>
      </c>
      <c r="L17865" s="102" t="s">
        <v>23</v>
      </c>
      <c r="M17865" s="102" t="s">
        <v>1074</v>
      </c>
      <c r="N17865" s="102">
        <v>7</v>
      </c>
      <c r="O17865" s="102" t="s">
        <v>26235</v>
      </c>
    </row>
    <row r="17866" spans="1:15" x14ac:dyDescent="0.25">
      <c r="A17866" s="102" t="s">
        <v>28619</v>
      </c>
      <c r="B17866" s="103" t="s">
        <v>28620</v>
      </c>
      <c r="C17866" s="103" t="s">
        <v>277</v>
      </c>
      <c r="D17866" s="102" t="s">
        <v>288</v>
      </c>
      <c r="E17866" s="102" t="s">
        <v>275</v>
      </c>
      <c r="F17866" s="102" t="s">
        <v>28621</v>
      </c>
      <c r="H17866" s="102">
        <v>45753</v>
      </c>
      <c r="I17866" s="102" t="s">
        <v>243</v>
      </c>
      <c r="J17866" s="102" t="s">
        <v>2</v>
      </c>
      <c r="K17866" s="102" t="s">
        <v>1</v>
      </c>
      <c r="L17866" s="102" t="s">
        <v>23</v>
      </c>
      <c r="M17866" s="102" t="s">
        <v>1074</v>
      </c>
      <c r="N17866" s="102">
        <v>7</v>
      </c>
      <c r="O17866" s="102" t="s">
        <v>26235</v>
      </c>
    </row>
    <row r="17867" spans="1:15" x14ac:dyDescent="0.25">
      <c r="A17867" s="102" t="s">
        <v>3479</v>
      </c>
      <c r="B17867" s="103" t="s">
        <v>1091</v>
      </c>
      <c r="C17867" s="103" t="s">
        <v>277</v>
      </c>
      <c r="D17867" s="102" t="s">
        <v>288</v>
      </c>
      <c r="E17867" s="102" t="s">
        <v>275</v>
      </c>
      <c r="F17867" s="102" t="s">
        <v>28622</v>
      </c>
      <c r="H17867" s="102">
        <v>45753</v>
      </c>
      <c r="I17867" s="102" t="s">
        <v>243</v>
      </c>
      <c r="J17867" s="102" t="s">
        <v>2</v>
      </c>
      <c r="K17867" s="102" t="s">
        <v>1</v>
      </c>
      <c r="L17867" s="102" t="s">
        <v>23</v>
      </c>
      <c r="M17867" s="102" t="s">
        <v>1074</v>
      </c>
      <c r="N17867" s="102">
        <v>7</v>
      </c>
      <c r="O17867" s="102" t="s">
        <v>26235</v>
      </c>
    </row>
    <row r="17868" spans="1:15" x14ac:dyDescent="0.25">
      <c r="A17868" s="102" t="s">
        <v>12973</v>
      </c>
      <c r="B17868" s="103" t="s">
        <v>1318</v>
      </c>
      <c r="C17868" s="103" t="s">
        <v>277</v>
      </c>
      <c r="D17868" s="102" t="s">
        <v>288</v>
      </c>
      <c r="E17868" s="102" t="s">
        <v>275</v>
      </c>
      <c r="F17868" s="102" t="s">
        <v>28623</v>
      </c>
      <c r="H17868" s="102">
        <v>45753</v>
      </c>
      <c r="I17868" s="102" t="s">
        <v>243</v>
      </c>
      <c r="J17868" s="102" t="s">
        <v>2</v>
      </c>
      <c r="K17868" s="102" t="s">
        <v>1</v>
      </c>
      <c r="L17868" s="102" t="s">
        <v>23</v>
      </c>
      <c r="M17868" s="102" t="s">
        <v>1074</v>
      </c>
      <c r="N17868" s="102">
        <v>7</v>
      </c>
      <c r="O17868" s="102" t="s">
        <v>26235</v>
      </c>
    </row>
    <row r="17869" spans="1:15" x14ac:dyDescent="0.25">
      <c r="A17869" s="102" t="s">
        <v>28624</v>
      </c>
      <c r="B17869" s="103" t="s">
        <v>1895</v>
      </c>
      <c r="C17869" s="103" t="s">
        <v>274</v>
      </c>
      <c r="D17869" s="102" t="s">
        <v>28072</v>
      </c>
      <c r="E17869" s="102" t="s">
        <v>275</v>
      </c>
      <c r="F17869" s="102" t="s">
        <v>28625</v>
      </c>
      <c r="H17869" s="102">
        <v>45753</v>
      </c>
      <c r="I17869" s="102" t="s">
        <v>243</v>
      </c>
      <c r="J17869" s="102" t="s">
        <v>2</v>
      </c>
      <c r="K17869" s="102" t="s">
        <v>1</v>
      </c>
      <c r="L17869" s="102" t="s">
        <v>23</v>
      </c>
      <c r="M17869" s="102" t="s">
        <v>1074</v>
      </c>
      <c r="N17869" s="102">
        <v>7</v>
      </c>
      <c r="O17869" s="102" t="s">
        <v>26235</v>
      </c>
    </row>
    <row r="17870" spans="1:15" x14ac:dyDescent="0.25">
      <c r="A17870" s="102" t="s">
        <v>28626</v>
      </c>
      <c r="B17870" s="103" t="s">
        <v>28627</v>
      </c>
      <c r="C17870" s="103" t="s">
        <v>277</v>
      </c>
      <c r="D17870" s="102" t="s">
        <v>288</v>
      </c>
      <c r="E17870" s="102" t="s">
        <v>275</v>
      </c>
      <c r="F17870" s="102" t="s">
        <v>28628</v>
      </c>
      <c r="H17870" s="102">
        <v>45753</v>
      </c>
      <c r="I17870" s="102" t="s">
        <v>243</v>
      </c>
      <c r="J17870" s="102" t="s">
        <v>2</v>
      </c>
      <c r="K17870" s="102" t="s">
        <v>1</v>
      </c>
      <c r="L17870" s="102" t="s">
        <v>23</v>
      </c>
      <c r="M17870" s="102" t="s">
        <v>1074</v>
      </c>
      <c r="N17870" s="102">
        <v>7</v>
      </c>
      <c r="O17870" s="102" t="s">
        <v>26235</v>
      </c>
    </row>
    <row r="17871" spans="1:15" x14ac:dyDescent="0.25">
      <c r="A17871" s="102" t="s">
        <v>11364</v>
      </c>
      <c r="B17871" s="103" t="s">
        <v>1565</v>
      </c>
      <c r="C17871" s="103" t="s">
        <v>274</v>
      </c>
      <c r="D17871" s="102" t="s">
        <v>288</v>
      </c>
      <c r="E17871" s="102" t="s">
        <v>275</v>
      </c>
      <c r="F17871" s="102" t="s">
        <v>28629</v>
      </c>
      <c r="H17871" s="102">
        <v>45753</v>
      </c>
      <c r="I17871" s="102" t="s">
        <v>243</v>
      </c>
      <c r="J17871" s="102" t="s">
        <v>2</v>
      </c>
      <c r="K17871" s="102" t="s">
        <v>1</v>
      </c>
      <c r="L17871" s="102" t="s">
        <v>23</v>
      </c>
      <c r="M17871" s="102" t="s">
        <v>1074</v>
      </c>
      <c r="N17871" s="102">
        <v>7</v>
      </c>
      <c r="O17871" s="102" t="s">
        <v>26235</v>
      </c>
    </row>
    <row r="17872" spans="1:15" x14ac:dyDescent="0.25">
      <c r="A17872" s="102" t="s">
        <v>9943</v>
      </c>
      <c r="B17872" s="103" t="s">
        <v>6048</v>
      </c>
      <c r="C17872" s="103" t="s">
        <v>274</v>
      </c>
      <c r="D17872" s="102" t="s">
        <v>288</v>
      </c>
      <c r="E17872" s="102" t="s">
        <v>275</v>
      </c>
      <c r="F17872" s="102" t="s">
        <v>28630</v>
      </c>
      <c r="H17872" s="102">
        <v>45753</v>
      </c>
      <c r="I17872" s="102" t="s">
        <v>243</v>
      </c>
      <c r="J17872" s="102" t="s">
        <v>2</v>
      </c>
      <c r="K17872" s="102" t="s">
        <v>1</v>
      </c>
      <c r="L17872" s="102" t="s">
        <v>23</v>
      </c>
      <c r="M17872" s="102" t="s">
        <v>1074</v>
      </c>
      <c r="N17872" s="102">
        <v>7</v>
      </c>
      <c r="O17872" s="102" t="s">
        <v>26235</v>
      </c>
    </row>
    <row r="17873" spans="1:15" x14ac:dyDescent="0.25">
      <c r="A17873" s="102" t="s">
        <v>28631</v>
      </c>
      <c r="B17873" s="103" t="s">
        <v>1810</v>
      </c>
      <c r="C17873" s="103" t="s">
        <v>277</v>
      </c>
      <c r="D17873" s="102" t="s">
        <v>288</v>
      </c>
      <c r="E17873" s="102" t="s">
        <v>275</v>
      </c>
      <c r="F17873" s="102" t="s">
        <v>28632</v>
      </c>
      <c r="H17873" s="102">
        <v>45753</v>
      </c>
      <c r="I17873" s="102" t="s">
        <v>243</v>
      </c>
      <c r="J17873" s="102" t="s">
        <v>2</v>
      </c>
      <c r="K17873" s="102" t="s">
        <v>1</v>
      </c>
      <c r="L17873" s="102" t="s">
        <v>23</v>
      </c>
      <c r="M17873" s="102" t="s">
        <v>1074</v>
      </c>
      <c r="N17873" s="102">
        <v>7</v>
      </c>
      <c r="O17873" s="102" t="s">
        <v>26235</v>
      </c>
    </row>
    <row r="17874" spans="1:15" x14ac:dyDescent="0.25">
      <c r="A17874" s="102" t="s">
        <v>28633</v>
      </c>
      <c r="B17874" s="103" t="s">
        <v>1476</v>
      </c>
      <c r="C17874" s="103" t="s">
        <v>274</v>
      </c>
      <c r="D17874" s="102" t="s">
        <v>288</v>
      </c>
      <c r="E17874" s="102" t="s">
        <v>275</v>
      </c>
      <c r="F17874" s="102" t="s">
        <v>28634</v>
      </c>
      <c r="H17874" s="102">
        <v>45753</v>
      </c>
      <c r="I17874" s="102" t="s">
        <v>243</v>
      </c>
      <c r="J17874" s="102" t="s">
        <v>2</v>
      </c>
      <c r="K17874" s="102" t="s">
        <v>1</v>
      </c>
      <c r="L17874" s="102" t="s">
        <v>23</v>
      </c>
      <c r="M17874" s="102" t="s">
        <v>1074</v>
      </c>
      <c r="N17874" s="102">
        <v>7</v>
      </c>
      <c r="O17874" s="102" t="s">
        <v>26235</v>
      </c>
    </row>
    <row r="17875" spans="1:15" x14ac:dyDescent="0.25">
      <c r="A17875" s="102" t="s">
        <v>28633</v>
      </c>
      <c r="B17875" s="103" t="s">
        <v>1267</v>
      </c>
      <c r="C17875" s="103" t="s">
        <v>1082</v>
      </c>
      <c r="D17875" s="102" t="s">
        <v>288</v>
      </c>
      <c r="E17875" s="102" t="s">
        <v>275</v>
      </c>
      <c r="F17875" s="102" t="s">
        <v>28635</v>
      </c>
      <c r="H17875" s="102">
        <v>45753</v>
      </c>
      <c r="I17875" s="102" t="s">
        <v>243</v>
      </c>
      <c r="J17875" s="102" t="s">
        <v>2</v>
      </c>
      <c r="K17875" s="102" t="s">
        <v>1</v>
      </c>
      <c r="L17875" s="102" t="s">
        <v>23</v>
      </c>
      <c r="M17875" s="102" t="s">
        <v>1082</v>
      </c>
      <c r="N17875" s="102">
        <v>7</v>
      </c>
      <c r="O17875" s="102" t="s">
        <v>26235</v>
      </c>
    </row>
    <row r="17876" spans="1:15" x14ac:dyDescent="0.25">
      <c r="A17876" s="102" t="s">
        <v>28633</v>
      </c>
      <c r="B17876" s="103" t="s">
        <v>1250</v>
      </c>
      <c r="C17876" s="103" t="s">
        <v>1082</v>
      </c>
      <c r="D17876" s="102" t="s">
        <v>288</v>
      </c>
      <c r="E17876" s="102" t="s">
        <v>275</v>
      </c>
      <c r="F17876" s="102" t="s">
        <v>28636</v>
      </c>
      <c r="H17876" s="102">
        <v>45753</v>
      </c>
      <c r="I17876" s="102" t="s">
        <v>243</v>
      </c>
      <c r="J17876" s="102" t="s">
        <v>2</v>
      </c>
      <c r="K17876" s="102" t="s">
        <v>1</v>
      </c>
      <c r="L17876" s="102" t="s">
        <v>23</v>
      </c>
      <c r="M17876" s="102" t="s">
        <v>1082</v>
      </c>
      <c r="N17876" s="102">
        <v>7</v>
      </c>
      <c r="O17876" s="102" t="s">
        <v>26235</v>
      </c>
    </row>
    <row r="17877" spans="1:15" x14ac:dyDescent="0.25">
      <c r="A17877" s="102" t="s">
        <v>28637</v>
      </c>
      <c r="B17877" s="103" t="s">
        <v>1315</v>
      </c>
      <c r="C17877" s="103" t="s">
        <v>277</v>
      </c>
      <c r="D17877" s="102" t="s">
        <v>288</v>
      </c>
      <c r="E17877" s="102" t="s">
        <v>275</v>
      </c>
      <c r="F17877" s="102" t="s">
        <v>28638</v>
      </c>
      <c r="H17877" s="102">
        <v>45753</v>
      </c>
      <c r="I17877" s="102" t="s">
        <v>243</v>
      </c>
      <c r="J17877" s="102" t="s">
        <v>2</v>
      </c>
      <c r="K17877" s="102" t="s">
        <v>1</v>
      </c>
      <c r="L17877" s="102" t="s">
        <v>23</v>
      </c>
      <c r="M17877" s="102" t="s">
        <v>1074</v>
      </c>
      <c r="N17877" s="102">
        <v>7</v>
      </c>
      <c r="O17877" s="102" t="s">
        <v>26235</v>
      </c>
    </row>
    <row r="17878" spans="1:15" x14ac:dyDescent="0.25">
      <c r="A17878" s="102" t="s">
        <v>1140</v>
      </c>
      <c r="B17878" s="103" t="s">
        <v>1114</v>
      </c>
      <c r="C17878" s="103" t="s">
        <v>277</v>
      </c>
      <c r="D17878" s="102" t="s">
        <v>288</v>
      </c>
      <c r="E17878" s="102" t="s">
        <v>275</v>
      </c>
      <c r="F17878" s="102" t="s">
        <v>28639</v>
      </c>
      <c r="H17878" s="102">
        <v>45753</v>
      </c>
      <c r="I17878" s="102" t="s">
        <v>243</v>
      </c>
      <c r="J17878" s="102" t="s">
        <v>2</v>
      </c>
      <c r="K17878" s="102" t="s">
        <v>1</v>
      </c>
      <c r="L17878" s="102" t="s">
        <v>23</v>
      </c>
      <c r="M17878" s="102" t="s">
        <v>1074</v>
      </c>
      <c r="N17878" s="102">
        <v>7</v>
      </c>
      <c r="O17878" s="102" t="s">
        <v>26235</v>
      </c>
    </row>
    <row r="17879" spans="1:15" x14ac:dyDescent="0.25">
      <c r="A17879" s="102" t="s">
        <v>1140</v>
      </c>
      <c r="B17879" s="103" t="s">
        <v>2585</v>
      </c>
      <c r="C17879" s="103" t="s">
        <v>1082</v>
      </c>
      <c r="D17879" s="102" t="s">
        <v>288</v>
      </c>
      <c r="E17879" s="102" t="s">
        <v>275</v>
      </c>
      <c r="F17879" s="102" t="s">
        <v>28640</v>
      </c>
      <c r="H17879" s="102">
        <v>45753</v>
      </c>
      <c r="I17879" s="102" t="s">
        <v>243</v>
      </c>
      <c r="J17879" s="102" t="s">
        <v>2</v>
      </c>
      <c r="K17879" s="102" t="s">
        <v>1</v>
      </c>
      <c r="L17879" s="102" t="s">
        <v>23</v>
      </c>
      <c r="M17879" s="102" t="s">
        <v>1082</v>
      </c>
      <c r="N17879" s="102">
        <v>7</v>
      </c>
      <c r="O17879" s="102" t="s">
        <v>26235</v>
      </c>
    </row>
    <row r="17880" spans="1:15" x14ac:dyDescent="0.25">
      <c r="A17880" s="102" t="s">
        <v>1140</v>
      </c>
      <c r="B17880" s="103" t="s">
        <v>1476</v>
      </c>
      <c r="C17880" s="103" t="s">
        <v>1082</v>
      </c>
      <c r="D17880" s="102" t="s">
        <v>288</v>
      </c>
      <c r="E17880" s="102" t="s">
        <v>275</v>
      </c>
      <c r="F17880" s="102" t="s">
        <v>28641</v>
      </c>
      <c r="H17880" s="102">
        <v>45753</v>
      </c>
      <c r="I17880" s="102" t="s">
        <v>243</v>
      </c>
      <c r="J17880" s="102" t="s">
        <v>2</v>
      </c>
      <c r="K17880" s="102" t="s">
        <v>1</v>
      </c>
      <c r="L17880" s="102" t="s">
        <v>23</v>
      </c>
      <c r="M17880" s="102" t="s">
        <v>1082</v>
      </c>
      <c r="N17880" s="102">
        <v>7</v>
      </c>
      <c r="O17880" s="102" t="s">
        <v>26235</v>
      </c>
    </row>
    <row r="17881" spans="1:15" x14ac:dyDescent="0.25">
      <c r="A17881" s="102" t="s">
        <v>1140</v>
      </c>
      <c r="B17881" s="103" t="s">
        <v>4524</v>
      </c>
      <c r="C17881" s="103" t="s">
        <v>274</v>
      </c>
      <c r="D17881" s="102" t="s">
        <v>288</v>
      </c>
      <c r="E17881" s="102" t="s">
        <v>275</v>
      </c>
      <c r="F17881" s="102" t="s">
        <v>28642</v>
      </c>
      <c r="H17881" s="102">
        <v>45753</v>
      </c>
      <c r="I17881" s="102" t="s">
        <v>243</v>
      </c>
      <c r="J17881" s="102" t="s">
        <v>2</v>
      </c>
      <c r="K17881" s="102" t="s">
        <v>1</v>
      </c>
      <c r="L17881" s="102" t="s">
        <v>23</v>
      </c>
      <c r="M17881" s="102" t="s">
        <v>1074</v>
      </c>
      <c r="N17881" s="102">
        <v>7</v>
      </c>
      <c r="O17881" s="102" t="s">
        <v>26235</v>
      </c>
    </row>
    <row r="17882" spans="1:15" x14ac:dyDescent="0.25">
      <c r="A17882" s="102" t="s">
        <v>28643</v>
      </c>
      <c r="B17882" s="103" t="s">
        <v>1986</v>
      </c>
      <c r="C17882" s="103" t="s">
        <v>277</v>
      </c>
      <c r="D17882" s="102" t="s">
        <v>288</v>
      </c>
      <c r="E17882" s="102" t="s">
        <v>275</v>
      </c>
      <c r="F17882" s="102" t="s">
        <v>28644</v>
      </c>
      <c r="H17882" s="102">
        <v>45753</v>
      </c>
      <c r="I17882" s="102" t="s">
        <v>243</v>
      </c>
      <c r="J17882" s="102" t="s">
        <v>2</v>
      </c>
      <c r="K17882" s="102" t="s">
        <v>1</v>
      </c>
      <c r="L17882" s="102" t="s">
        <v>23</v>
      </c>
      <c r="M17882" s="102" t="s">
        <v>1074</v>
      </c>
      <c r="N17882" s="102">
        <v>7</v>
      </c>
      <c r="O17882" s="102" t="s">
        <v>26235</v>
      </c>
    </row>
    <row r="17883" spans="1:15" x14ac:dyDescent="0.25">
      <c r="A17883" s="102" t="s">
        <v>28645</v>
      </c>
      <c r="B17883" s="103" t="s">
        <v>24155</v>
      </c>
      <c r="C17883" s="103" t="s">
        <v>274</v>
      </c>
      <c r="D17883" s="102" t="s">
        <v>282</v>
      </c>
      <c r="E17883" s="102" t="s">
        <v>275</v>
      </c>
      <c r="F17883" s="102" t="s">
        <v>28646</v>
      </c>
      <c r="H17883" s="102">
        <v>45753</v>
      </c>
      <c r="I17883" s="102" t="s">
        <v>243</v>
      </c>
      <c r="J17883" s="102" t="s">
        <v>2</v>
      </c>
      <c r="K17883" s="102" t="s">
        <v>1</v>
      </c>
      <c r="L17883" s="102" t="s">
        <v>23</v>
      </c>
      <c r="M17883" s="102" t="s">
        <v>1074</v>
      </c>
      <c r="N17883" s="102">
        <v>7</v>
      </c>
      <c r="O17883" s="102" t="s">
        <v>26235</v>
      </c>
    </row>
    <row r="17884" spans="1:15" x14ac:dyDescent="0.25">
      <c r="A17884" s="102" t="s">
        <v>4942</v>
      </c>
      <c r="B17884" s="103" t="s">
        <v>1174</v>
      </c>
      <c r="C17884" s="103" t="s">
        <v>277</v>
      </c>
      <c r="D17884" s="102" t="s">
        <v>288</v>
      </c>
      <c r="E17884" s="102" t="s">
        <v>275</v>
      </c>
      <c r="F17884" s="102" t="s">
        <v>28647</v>
      </c>
      <c r="H17884" s="102">
        <v>45753</v>
      </c>
      <c r="I17884" s="102" t="s">
        <v>243</v>
      </c>
      <c r="J17884" s="102" t="s">
        <v>2</v>
      </c>
      <c r="K17884" s="102" t="s">
        <v>1</v>
      </c>
      <c r="L17884" s="102" t="s">
        <v>23</v>
      </c>
      <c r="M17884" s="102" t="s">
        <v>1074</v>
      </c>
      <c r="N17884" s="102">
        <v>7</v>
      </c>
      <c r="O17884" s="102" t="s">
        <v>26235</v>
      </c>
    </row>
    <row r="17885" spans="1:15" x14ac:dyDescent="0.25">
      <c r="A17885" s="102" t="s">
        <v>13891</v>
      </c>
      <c r="B17885" s="103" t="s">
        <v>1675</v>
      </c>
      <c r="C17885" s="103" t="s">
        <v>277</v>
      </c>
      <c r="D17885" s="102" t="s">
        <v>28072</v>
      </c>
      <c r="E17885" s="102" t="s">
        <v>275</v>
      </c>
      <c r="F17885" s="102" t="s">
        <v>28648</v>
      </c>
      <c r="H17885" s="102">
        <v>45753</v>
      </c>
      <c r="I17885" s="102" t="s">
        <v>243</v>
      </c>
      <c r="J17885" s="102" t="s">
        <v>2</v>
      </c>
      <c r="K17885" s="102" t="s">
        <v>1</v>
      </c>
      <c r="L17885" s="102" t="s">
        <v>23</v>
      </c>
      <c r="M17885" s="102" t="s">
        <v>1074</v>
      </c>
      <c r="N17885" s="102">
        <v>7</v>
      </c>
      <c r="O17885" s="102" t="s">
        <v>26235</v>
      </c>
    </row>
    <row r="17886" spans="1:15" x14ac:dyDescent="0.25">
      <c r="A17886" s="102" t="s">
        <v>28649</v>
      </c>
      <c r="B17886" s="103" t="s">
        <v>1490</v>
      </c>
      <c r="C17886" s="103" t="s">
        <v>277</v>
      </c>
      <c r="D17886" s="102" t="s">
        <v>288</v>
      </c>
      <c r="E17886" s="102" t="s">
        <v>275</v>
      </c>
      <c r="F17886" s="102" t="s">
        <v>28650</v>
      </c>
      <c r="H17886" s="102">
        <v>45753</v>
      </c>
      <c r="I17886" s="102" t="s">
        <v>243</v>
      </c>
      <c r="J17886" s="102" t="s">
        <v>2</v>
      </c>
      <c r="K17886" s="102" t="s">
        <v>1</v>
      </c>
      <c r="L17886" s="102" t="s">
        <v>23</v>
      </c>
      <c r="M17886" s="102" t="s">
        <v>1074</v>
      </c>
      <c r="N17886" s="102">
        <v>7</v>
      </c>
      <c r="O17886" s="102" t="s">
        <v>26235</v>
      </c>
    </row>
    <row r="17887" spans="1:15" x14ac:dyDescent="0.25">
      <c r="A17887" s="102" t="s">
        <v>28651</v>
      </c>
      <c r="B17887" s="103" t="s">
        <v>1792</v>
      </c>
      <c r="C17887" s="103" t="s">
        <v>274</v>
      </c>
      <c r="D17887" s="102" t="s">
        <v>28072</v>
      </c>
      <c r="E17887" s="102" t="s">
        <v>275</v>
      </c>
      <c r="F17887" s="102" t="s">
        <v>28652</v>
      </c>
      <c r="H17887" s="102">
        <v>45753</v>
      </c>
      <c r="I17887" s="102" t="s">
        <v>243</v>
      </c>
      <c r="J17887" s="102" t="s">
        <v>2</v>
      </c>
      <c r="K17887" s="102" t="s">
        <v>1</v>
      </c>
      <c r="L17887" s="102" t="s">
        <v>23</v>
      </c>
      <c r="M17887" s="102" t="s">
        <v>1074</v>
      </c>
      <c r="N17887" s="102">
        <v>7</v>
      </c>
      <c r="O17887" s="102" t="s">
        <v>26235</v>
      </c>
    </row>
    <row r="17888" spans="1:15" x14ac:dyDescent="0.25">
      <c r="A17888" s="102" t="s">
        <v>28653</v>
      </c>
      <c r="B17888" s="103" t="s">
        <v>1895</v>
      </c>
      <c r="C17888" s="103" t="s">
        <v>274</v>
      </c>
      <c r="D17888" s="102" t="s">
        <v>28072</v>
      </c>
      <c r="E17888" s="102" t="s">
        <v>275</v>
      </c>
      <c r="F17888" s="102" t="s">
        <v>28654</v>
      </c>
      <c r="H17888" s="102">
        <v>45753</v>
      </c>
      <c r="I17888" s="102" t="s">
        <v>243</v>
      </c>
      <c r="J17888" s="102" t="s">
        <v>2</v>
      </c>
      <c r="K17888" s="102" t="s">
        <v>1</v>
      </c>
      <c r="L17888" s="102" t="s">
        <v>23</v>
      </c>
      <c r="M17888" s="102" t="s">
        <v>1074</v>
      </c>
      <c r="N17888" s="102">
        <v>7</v>
      </c>
      <c r="O17888" s="102" t="s">
        <v>26235</v>
      </c>
    </row>
    <row r="17889" spans="1:15" x14ac:dyDescent="0.25">
      <c r="A17889" s="102" t="s">
        <v>10016</v>
      </c>
      <c r="B17889" s="103" t="s">
        <v>28655</v>
      </c>
      <c r="C17889" s="103" t="s">
        <v>277</v>
      </c>
      <c r="D17889" s="102" t="s">
        <v>288</v>
      </c>
      <c r="E17889" s="102" t="s">
        <v>275</v>
      </c>
      <c r="F17889" s="102" t="s">
        <v>28656</v>
      </c>
      <c r="H17889" s="102">
        <v>45753</v>
      </c>
      <c r="I17889" s="102" t="s">
        <v>243</v>
      </c>
      <c r="J17889" s="102" t="s">
        <v>2</v>
      </c>
      <c r="K17889" s="102" t="s">
        <v>1</v>
      </c>
      <c r="L17889" s="102" t="s">
        <v>23</v>
      </c>
      <c r="M17889" s="102" t="s">
        <v>1074</v>
      </c>
      <c r="N17889" s="102">
        <v>7</v>
      </c>
      <c r="O17889" s="102" t="s">
        <v>26235</v>
      </c>
    </row>
    <row r="17890" spans="1:15" x14ac:dyDescent="0.25">
      <c r="A17890" s="102" t="s">
        <v>28657</v>
      </c>
      <c r="B17890" s="103" t="s">
        <v>7779</v>
      </c>
      <c r="C17890" s="103" t="s">
        <v>277</v>
      </c>
      <c r="D17890" s="102" t="s">
        <v>28072</v>
      </c>
      <c r="E17890" s="102" t="s">
        <v>275</v>
      </c>
      <c r="F17890" s="102" t="s">
        <v>28658</v>
      </c>
      <c r="H17890" s="102">
        <v>45753</v>
      </c>
      <c r="I17890" s="102" t="s">
        <v>243</v>
      </c>
      <c r="J17890" s="102" t="s">
        <v>2</v>
      </c>
      <c r="K17890" s="102" t="s">
        <v>1</v>
      </c>
      <c r="L17890" s="102" t="s">
        <v>23</v>
      </c>
      <c r="M17890" s="102" t="s">
        <v>1074</v>
      </c>
      <c r="N17890" s="102">
        <v>7</v>
      </c>
      <c r="O17890" s="102" t="s">
        <v>26235</v>
      </c>
    </row>
    <row r="17891" spans="1:15" x14ac:dyDescent="0.25">
      <c r="A17891" s="102" t="s">
        <v>2158</v>
      </c>
      <c r="B17891" s="103" t="s">
        <v>1214</v>
      </c>
      <c r="C17891" s="103" t="s">
        <v>277</v>
      </c>
      <c r="D17891" s="102" t="s">
        <v>288</v>
      </c>
      <c r="E17891" s="102" t="s">
        <v>275</v>
      </c>
      <c r="F17891" s="102" t="s">
        <v>28659</v>
      </c>
      <c r="H17891" s="102">
        <v>45753</v>
      </c>
      <c r="I17891" s="102" t="s">
        <v>243</v>
      </c>
      <c r="J17891" s="102" t="s">
        <v>2</v>
      </c>
      <c r="K17891" s="102" t="s">
        <v>1</v>
      </c>
      <c r="L17891" s="102" t="s">
        <v>23</v>
      </c>
      <c r="M17891" s="102" t="s">
        <v>1074</v>
      </c>
      <c r="N17891" s="102">
        <v>7</v>
      </c>
      <c r="O17891" s="102" t="s">
        <v>26235</v>
      </c>
    </row>
    <row r="17892" spans="1:15" x14ac:dyDescent="0.25">
      <c r="A17892" s="102" t="s">
        <v>2158</v>
      </c>
      <c r="B17892" s="103" t="s">
        <v>1132</v>
      </c>
      <c r="C17892" s="103" t="s">
        <v>274</v>
      </c>
      <c r="D17892" s="102" t="s">
        <v>28072</v>
      </c>
      <c r="E17892" s="102" t="s">
        <v>275</v>
      </c>
      <c r="F17892" s="102" t="s">
        <v>28660</v>
      </c>
      <c r="H17892" s="102">
        <v>45753</v>
      </c>
      <c r="I17892" s="102" t="s">
        <v>243</v>
      </c>
      <c r="J17892" s="102" t="s">
        <v>2</v>
      </c>
      <c r="K17892" s="102" t="s">
        <v>1</v>
      </c>
      <c r="L17892" s="102" t="s">
        <v>23</v>
      </c>
      <c r="M17892" s="102" t="s">
        <v>1074</v>
      </c>
      <c r="N17892" s="102">
        <v>7</v>
      </c>
      <c r="O17892" s="102" t="s">
        <v>26235</v>
      </c>
    </row>
    <row r="17893" spans="1:15" x14ac:dyDescent="0.25">
      <c r="A17893" s="102" t="s">
        <v>2158</v>
      </c>
      <c r="B17893" s="103" t="s">
        <v>3355</v>
      </c>
      <c r="C17893" s="103" t="s">
        <v>1082</v>
      </c>
      <c r="D17893" s="102" t="s">
        <v>28072</v>
      </c>
      <c r="E17893" s="102" t="s">
        <v>275</v>
      </c>
      <c r="F17893" s="102" t="s">
        <v>28661</v>
      </c>
      <c r="G17893" s="102" t="s">
        <v>28662</v>
      </c>
      <c r="H17893" s="102">
        <v>45753</v>
      </c>
      <c r="I17893" s="102" t="s">
        <v>243</v>
      </c>
      <c r="J17893" s="102" t="s">
        <v>2</v>
      </c>
      <c r="K17893" s="102" t="s">
        <v>1</v>
      </c>
      <c r="L17893" s="102" t="s">
        <v>23</v>
      </c>
      <c r="M17893" s="102" t="s">
        <v>1082</v>
      </c>
      <c r="N17893" s="102">
        <v>7</v>
      </c>
      <c r="O17893" s="102" t="s">
        <v>26235</v>
      </c>
    </row>
    <row r="17894" spans="1:15" x14ac:dyDescent="0.25">
      <c r="A17894" s="102" t="s">
        <v>2158</v>
      </c>
      <c r="B17894" s="103" t="s">
        <v>28663</v>
      </c>
      <c r="C17894" s="103" t="s">
        <v>1082</v>
      </c>
      <c r="D17894" s="102" t="s">
        <v>28072</v>
      </c>
      <c r="E17894" s="102" t="s">
        <v>275</v>
      </c>
      <c r="F17894" s="102" t="s">
        <v>28664</v>
      </c>
      <c r="G17894" s="102" t="s">
        <v>28665</v>
      </c>
      <c r="H17894" s="102">
        <v>45753</v>
      </c>
      <c r="I17894" s="102" t="s">
        <v>243</v>
      </c>
      <c r="J17894" s="102" t="s">
        <v>2</v>
      </c>
      <c r="K17894" s="102" t="s">
        <v>1</v>
      </c>
      <c r="L17894" s="102" t="s">
        <v>23</v>
      </c>
      <c r="M17894" s="102" t="s">
        <v>1082</v>
      </c>
      <c r="N17894" s="102">
        <v>7</v>
      </c>
      <c r="O17894" s="102" t="s">
        <v>26235</v>
      </c>
    </row>
    <row r="17895" spans="1:15" x14ac:dyDescent="0.25">
      <c r="A17895" s="102" t="s">
        <v>2158</v>
      </c>
      <c r="B17895" s="103" t="s">
        <v>3618</v>
      </c>
      <c r="C17895" s="103" t="s">
        <v>1082</v>
      </c>
      <c r="D17895" s="102" t="s">
        <v>28072</v>
      </c>
      <c r="E17895" s="102" t="s">
        <v>275</v>
      </c>
      <c r="F17895" s="102" t="s">
        <v>28666</v>
      </c>
      <c r="G17895" s="102" t="s">
        <v>28667</v>
      </c>
      <c r="H17895" s="102">
        <v>45753</v>
      </c>
      <c r="I17895" s="102" t="s">
        <v>243</v>
      </c>
      <c r="J17895" s="102" t="s">
        <v>2</v>
      </c>
      <c r="K17895" s="102" t="s">
        <v>1</v>
      </c>
      <c r="L17895" s="102" t="s">
        <v>23</v>
      </c>
      <c r="M17895" s="102" t="s">
        <v>1082</v>
      </c>
      <c r="N17895" s="102">
        <v>7</v>
      </c>
      <c r="O17895" s="102" t="s">
        <v>26235</v>
      </c>
    </row>
    <row r="17896" spans="1:15" x14ac:dyDescent="0.25">
      <c r="A17896" s="102" t="s">
        <v>2158</v>
      </c>
      <c r="B17896" s="103" t="s">
        <v>3158</v>
      </c>
      <c r="C17896" s="103" t="s">
        <v>1082</v>
      </c>
      <c r="D17896" s="102" t="s">
        <v>28072</v>
      </c>
      <c r="E17896" s="102" t="s">
        <v>275</v>
      </c>
      <c r="F17896" s="102" t="s">
        <v>28668</v>
      </c>
      <c r="G17896" s="102">
        <v>42922</v>
      </c>
      <c r="H17896" s="102">
        <v>45753</v>
      </c>
      <c r="I17896" s="102" t="s">
        <v>243</v>
      </c>
      <c r="J17896" s="102" t="s">
        <v>2</v>
      </c>
      <c r="K17896" s="102" t="s">
        <v>1</v>
      </c>
      <c r="L17896" s="102" t="s">
        <v>23</v>
      </c>
      <c r="M17896" s="102" t="s">
        <v>1082</v>
      </c>
      <c r="N17896" s="102">
        <v>7</v>
      </c>
      <c r="O17896" s="102" t="s">
        <v>26235</v>
      </c>
    </row>
    <row r="17897" spans="1:15" x14ac:dyDescent="0.25">
      <c r="A17897" s="102" t="s">
        <v>2158</v>
      </c>
      <c r="B17897" s="103" t="s">
        <v>1764</v>
      </c>
      <c r="C17897" s="103" t="s">
        <v>274</v>
      </c>
      <c r="D17897" s="102" t="s">
        <v>28072</v>
      </c>
      <c r="E17897" s="102" t="s">
        <v>275</v>
      </c>
      <c r="F17897" s="102" t="s">
        <v>28669</v>
      </c>
      <c r="H17897" s="102">
        <v>45753</v>
      </c>
      <c r="I17897" s="102" t="s">
        <v>243</v>
      </c>
      <c r="J17897" s="102" t="s">
        <v>2</v>
      </c>
      <c r="K17897" s="102" t="s">
        <v>1</v>
      </c>
      <c r="L17897" s="102" t="s">
        <v>23</v>
      </c>
      <c r="M17897" s="102" t="s">
        <v>1074</v>
      </c>
      <c r="N17897" s="102">
        <v>7</v>
      </c>
      <c r="O17897" s="102" t="s">
        <v>26235</v>
      </c>
    </row>
    <row r="17898" spans="1:15" x14ac:dyDescent="0.25">
      <c r="A17898" s="102" t="s">
        <v>2158</v>
      </c>
      <c r="B17898" s="103" t="s">
        <v>1078</v>
      </c>
      <c r="C17898" s="103" t="s">
        <v>274</v>
      </c>
      <c r="D17898" s="102" t="s">
        <v>28072</v>
      </c>
      <c r="E17898" s="102" t="s">
        <v>275</v>
      </c>
      <c r="F17898" s="102" t="s">
        <v>28670</v>
      </c>
      <c r="H17898" s="102">
        <v>45753</v>
      </c>
      <c r="I17898" s="102" t="s">
        <v>243</v>
      </c>
      <c r="J17898" s="102" t="s">
        <v>2</v>
      </c>
      <c r="K17898" s="102" t="s">
        <v>1</v>
      </c>
      <c r="L17898" s="102" t="s">
        <v>23</v>
      </c>
      <c r="M17898" s="102" t="s">
        <v>1074</v>
      </c>
      <c r="N17898" s="102">
        <v>7</v>
      </c>
      <c r="O17898" s="102" t="s">
        <v>26235</v>
      </c>
    </row>
    <row r="17899" spans="1:15" x14ac:dyDescent="0.25">
      <c r="A17899" s="102" t="s">
        <v>2158</v>
      </c>
      <c r="B17899" s="103" t="s">
        <v>16915</v>
      </c>
      <c r="C17899" s="103" t="s">
        <v>1082</v>
      </c>
      <c r="D17899" s="102" t="s">
        <v>28072</v>
      </c>
      <c r="E17899" s="102" t="s">
        <v>275</v>
      </c>
      <c r="F17899" s="102" t="s">
        <v>28671</v>
      </c>
      <c r="G17899" s="102">
        <v>42071</v>
      </c>
      <c r="H17899" s="102">
        <v>45753</v>
      </c>
      <c r="I17899" s="102" t="s">
        <v>243</v>
      </c>
      <c r="J17899" s="102" t="s">
        <v>2</v>
      </c>
      <c r="K17899" s="102" t="s">
        <v>1</v>
      </c>
      <c r="L17899" s="102" t="s">
        <v>23</v>
      </c>
      <c r="M17899" s="102" t="s">
        <v>1082</v>
      </c>
      <c r="N17899" s="102">
        <v>7</v>
      </c>
      <c r="O17899" s="102" t="s">
        <v>26235</v>
      </c>
    </row>
    <row r="17900" spans="1:15" x14ac:dyDescent="0.25">
      <c r="A17900" s="102" t="s">
        <v>2158</v>
      </c>
      <c r="B17900" s="103" t="s">
        <v>1132</v>
      </c>
      <c r="C17900" s="103" t="s">
        <v>1082</v>
      </c>
      <c r="D17900" s="102" t="s">
        <v>28072</v>
      </c>
      <c r="E17900" s="102" t="s">
        <v>275</v>
      </c>
      <c r="F17900" s="102" t="s">
        <v>28660</v>
      </c>
      <c r="G17900" s="102">
        <v>44015</v>
      </c>
      <c r="H17900" s="102">
        <v>45753</v>
      </c>
      <c r="I17900" s="102" t="s">
        <v>243</v>
      </c>
      <c r="J17900" s="102" t="s">
        <v>2</v>
      </c>
      <c r="K17900" s="102" t="s">
        <v>1</v>
      </c>
      <c r="L17900" s="102" t="s">
        <v>23</v>
      </c>
      <c r="M17900" s="102" t="s">
        <v>1082</v>
      </c>
      <c r="N17900" s="102">
        <v>7</v>
      </c>
      <c r="O17900" s="102" t="s">
        <v>26235</v>
      </c>
    </row>
    <row r="17901" spans="1:15" x14ac:dyDescent="0.25">
      <c r="A17901" s="102" t="s">
        <v>28672</v>
      </c>
      <c r="B17901" s="103" t="s">
        <v>1500</v>
      </c>
      <c r="C17901" s="103" t="s">
        <v>277</v>
      </c>
      <c r="D17901" s="102" t="s">
        <v>281</v>
      </c>
      <c r="H17901" s="102">
        <v>45753</v>
      </c>
      <c r="I17901" s="102" t="s">
        <v>243</v>
      </c>
      <c r="J17901" s="102" t="s">
        <v>2</v>
      </c>
      <c r="K17901" s="102" t="s">
        <v>1</v>
      </c>
      <c r="L17901" s="102" t="s">
        <v>23</v>
      </c>
      <c r="M17901" s="102" t="s">
        <v>1074</v>
      </c>
      <c r="N17901" s="102">
        <v>7</v>
      </c>
      <c r="O17901" s="102" t="s">
        <v>26235</v>
      </c>
    </row>
    <row r="17902" spans="1:15" x14ac:dyDescent="0.25">
      <c r="A17902" s="102" t="s">
        <v>4608</v>
      </c>
      <c r="B17902" s="103" t="s">
        <v>1430</v>
      </c>
      <c r="C17902" s="103" t="s">
        <v>1082</v>
      </c>
      <c r="D17902" s="102" t="s">
        <v>288</v>
      </c>
      <c r="E17902" s="102" t="s">
        <v>275</v>
      </c>
      <c r="F17902" s="102" t="s">
        <v>28673</v>
      </c>
      <c r="H17902" s="102">
        <v>45753</v>
      </c>
      <c r="I17902" s="102" t="s">
        <v>243</v>
      </c>
      <c r="J17902" s="102" t="s">
        <v>2</v>
      </c>
      <c r="K17902" s="102" t="s">
        <v>1</v>
      </c>
      <c r="L17902" s="102" t="s">
        <v>23</v>
      </c>
      <c r="M17902" s="102" t="s">
        <v>1082</v>
      </c>
      <c r="N17902" s="102">
        <v>7</v>
      </c>
      <c r="O17902" s="102" t="s">
        <v>26235</v>
      </c>
    </row>
    <row r="17903" spans="1:15" x14ac:dyDescent="0.25">
      <c r="A17903" s="102" t="s">
        <v>4608</v>
      </c>
      <c r="B17903" s="103" t="s">
        <v>1233</v>
      </c>
      <c r="C17903" s="103" t="s">
        <v>1082</v>
      </c>
      <c r="D17903" s="102" t="s">
        <v>288</v>
      </c>
      <c r="E17903" s="102" t="s">
        <v>275</v>
      </c>
      <c r="F17903" s="102" t="s">
        <v>28674</v>
      </c>
      <c r="H17903" s="102">
        <v>45753</v>
      </c>
      <c r="I17903" s="102" t="s">
        <v>243</v>
      </c>
      <c r="J17903" s="102" t="s">
        <v>2</v>
      </c>
      <c r="K17903" s="102" t="s">
        <v>1</v>
      </c>
      <c r="L17903" s="102" t="s">
        <v>23</v>
      </c>
      <c r="M17903" s="102" t="s">
        <v>1082</v>
      </c>
      <c r="N17903" s="102">
        <v>7</v>
      </c>
      <c r="O17903" s="102" t="s">
        <v>26235</v>
      </c>
    </row>
    <row r="17904" spans="1:15" x14ac:dyDescent="0.25">
      <c r="A17904" s="102" t="s">
        <v>4608</v>
      </c>
      <c r="B17904" s="103" t="s">
        <v>28420</v>
      </c>
      <c r="C17904" s="103" t="s">
        <v>277</v>
      </c>
      <c r="D17904" s="102" t="s">
        <v>288</v>
      </c>
      <c r="E17904" s="102" t="s">
        <v>275</v>
      </c>
      <c r="F17904" s="102" t="s">
        <v>28675</v>
      </c>
      <c r="H17904" s="102">
        <v>45753</v>
      </c>
      <c r="I17904" s="102" t="s">
        <v>243</v>
      </c>
      <c r="J17904" s="102" t="s">
        <v>2</v>
      </c>
      <c r="K17904" s="102" t="s">
        <v>1</v>
      </c>
      <c r="L17904" s="102" t="s">
        <v>23</v>
      </c>
      <c r="M17904" s="102" t="s">
        <v>1074</v>
      </c>
      <c r="N17904" s="102">
        <v>7</v>
      </c>
      <c r="O17904" s="102" t="s">
        <v>26235</v>
      </c>
    </row>
    <row r="17905" spans="1:15" x14ac:dyDescent="0.25">
      <c r="A17905" s="102" t="s">
        <v>28676</v>
      </c>
      <c r="B17905" s="103" t="s">
        <v>2087</v>
      </c>
      <c r="C17905" s="103" t="s">
        <v>274</v>
      </c>
      <c r="D17905" s="102" t="s">
        <v>281</v>
      </c>
      <c r="H17905" s="102">
        <v>45753</v>
      </c>
      <c r="I17905" s="102" t="s">
        <v>243</v>
      </c>
      <c r="J17905" s="102" t="s">
        <v>2</v>
      </c>
      <c r="K17905" s="102" t="s">
        <v>1</v>
      </c>
      <c r="L17905" s="102" t="s">
        <v>23</v>
      </c>
      <c r="M17905" s="102" t="s">
        <v>1074</v>
      </c>
      <c r="N17905" s="102">
        <v>7</v>
      </c>
      <c r="O17905" s="102" t="s">
        <v>26235</v>
      </c>
    </row>
    <row r="17906" spans="1:15" x14ac:dyDescent="0.25">
      <c r="A17906" s="102" t="s">
        <v>28677</v>
      </c>
      <c r="B17906" s="103" t="s">
        <v>25126</v>
      </c>
      <c r="C17906" s="103" t="s">
        <v>277</v>
      </c>
      <c r="D17906" s="102" t="s">
        <v>288</v>
      </c>
      <c r="E17906" s="102" t="s">
        <v>275</v>
      </c>
      <c r="F17906" s="102" t="s">
        <v>28678</v>
      </c>
      <c r="H17906" s="102">
        <v>45753</v>
      </c>
      <c r="I17906" s="102" t="s">
        <v>243</v>
      </c>
      <c r="J17906" s="102" t="s">
        <v>2</v>
      </c>
      <c r="K17906" s="102" t="s">
        <v>1</v>
      </c>
      <c r="L17906" s="102" t="s">
        <v>23</v>
      </c>
      <c r="M17906" s="102" t="s">
        <v>1074</v>
      </c>
      <c r="N17906" s="102">
        <v>7</v>
      </c>
      <c r="O17906" s="102" t="s">
        <v>26235</v>
      </c>
    </row>
    <row r="17907" spans="1:15" x14ac:dyDescent="0.25">
      <c r="A17907" s="102" t="s">
        <v>1647</v>
      </c>
      <c r="B17907" s="103" t="s">
        <v>2228</v>
      </c>
      <c r="C17907" s="103" t="s">
        <v>274</v>
      </c>
      <c r="D17907" s="102" t="s">
        <v>282</v>
      </c>
      <c r="E17907" s="102" t="s">
        <v>275</v>
      </c>
      <c r="F17907" s="102" t="s">
        <v>28679</v>
      </c>
      <c r="H17907" s="102">
        <v>45753</v>
      </c>
      <c r="I17907" s="102" t="s">
        <v>243</v>
      </c>
      <c r="J17907" s="102" t="s">
        <v>2</v>
      </c>
      <c r="K17907" s="102" t="s">
        <v>1</v>
      </c>
      <c r="L17907" s="102" t="s">
        <v>23</v>
      </c>
      <c r="M17907" s="102" t="s">
        <v>1074</v>
      </c>
      <c r="N17907" s="102">
        <v>7</v>
      </c>
      <c r="O17907" s="102" t="s">
        <v>26235</v>
      </c>
    </row>
    <row r="17908" spans="1:15" x14ac:dyDescent="0.25">
      <c r="A17908" s="102" t="s">
        <v>28680</v>
      </c>
      <c r="B17908" s="103" t="s">
        <v>28681</v>
      </c>
      <c r="C17908" s="103" t="s">
        <v>277</v>
      </c>
      <c r="D17908" s="102" t="s">
        <v>288</v>
      </c>
      <c r="E17908" s="102" t="s">
        <v>275</v>
      </c>
      <c r="F17908" s="102" t="s">
        <v>28682</v>
      </c>
      <c r="H17908" s="102">
        <v>45753</v>
      </c>
      <c r="I17908" s="102" t="s">
        <v>243</v>
      </c>
      <c r="J17908" s="102" t="s">
        <v>2</v>
      </c>
      <c r="K17908" s="102" t="s">
        <v>1</v>
      </c>
      <c r="L17908" s="102" t="s">
        <v>23</v>
      </c>
      <c r="M17908" s="102" t="s">
        <v>1074</v>
      </c>
      <c r="N17908" s="102">
        <v>7</v>
      </c>
      <c r="O17908" s="102" t="s">
        <v>26235</v>
      </c>
    </row>
    <row r="17909" spans="1:15" x14ac:dyDescent="0.25">
      <c r="A17909" s="102" t="s">
        <v>3168</v>
      </c>
      <c r="B17909" s="103" t="s">
        <v>3350</v>
      </c>
      <c r="C17909" s="103" t="s">
        <v>274</v>
      </c>
      <c r="D17909" s="102" t="s">
        <v>28072</v>
      </c>
      <c r="E17909" s="102" t="s">
        <v>275</v>
      </c>
      <c r="F17909" s="102" t="s">
        <v>6998</v>
      </c>
      <c r="H17909" s="102">
        <v>45753</v>
      </c>
      <c r="I17909" s="102" t="s">
        <v>243</v>
      </c>
      <c r="J17909" s="102" t="s">
        <v>2</v>
      </c>
      <c r="K17909" s="102" t="s">
        <v>1</v>
      </c>
      <c r="L17909" s="102" t="s">
        <v>23</v>
      </c>
      <c r="M17909" s="102" t="s">
        <v>1074</v>
      </c>
      <c r="N17909" s="102">
        <v>7</v>
      </c>
      <c r="O17909" s="102" t="s">
        <v>26235</v>
      </c>
    </row>
    <row r="17910" spans="1:15" x14ac:dyDescent="0.25">
      <c r="A17910" s="102" t="s">
        <v>9324</v>
      </c>
      <c r="B17910" s="103" t="s">
        <v>1078</v>
      </c>
      <c r="C17910" s="103" t="s">
        <v>274</v>
      </c>
      <c r="D17910" s="102" t="s">
        <v>282</v>
      </c>
      <c r="E17910" s="102" t="s">
        <v>275</v>
      </c>
      <c r="F17910" s="102" t="s">
        <v>28683</v>
      </c>
      <c r="H17910" s="102">
        <v>45753</v>
      </c>
      <c r="I17910" s="102" t="s">
        <v>243</v>
      </c>
      <c r="J17910" s="102" t="s">
        <v>2</v>
      </c>
      <c r="K17910" s="102" t="s">
        <v>1</v>
      </c>
      <c r="L17910" s="102" t="s">
        <v>23</v>
      </c>
      <c r="M17910" s="102" t="s">
        <v>1074</v>
      </c>
      <c r="N17910" s="102">
        <v>7</v>
      </c>
      <c r="O17910" s="102" t="s">
        <v>26235</v>
      </c>
    </row>
    <row r="17911" spans="1:15" x14ac:dyDescent="0.25">
      <c r="A17911" s="102" t="s">
        <v>28684</v>
      </c>
      <c r="B17911" s="103" t="s">
        <v>2245</v>
      </c>
      <c r="C17911" s="103" t="s">
        <v>277</v>
      </c>
      <c r="D17911" s="102" t="s">
        <v>28072</v>
      </c>
      <c r="E17911" s="102" t="s">
        <v>275</v>
      </c>
      <c r="F17911" s="102" t="s">
        <v>28685</v>
      </c>
      <c r="H17911" s="102">
        <v>45753</v>
      </c>
      <c r="I17911" s="102" t="s">
        <v>243</v>
      </c>
      <c r="J17911" s="102" t="s">
        <v>2</v>
      </c>
      <c r="K17911" s="102" t="s">
        <v>1</v>
      </c>
      <c r="L17911" s="102" t="s">
        <v>23</v>
      </c>
      <c r="M17911" s="102" t="s">
        <v>1074</v>
      </c>
      <c r="N17911" s="102">
        <v>7</v>
      </c>
      <c r="O17911" s="102" t="s">
        <v>26235</v>
      </c>
    </row>
    <row r="17912" spans="1:15" x14ac:dyDescent="0.25">
      <c r="A17912" s="102" t="s">
        <v>28686</v>
      </c>
      <c r="B17912" s="103" t="s">
        <v>1228</v>
      </c>
      <c r="C17912" s="103" t="s">
        <v>277</v>
      </c>
      <c r="D17912" s="102" t="s">
        <v>28072</v>
      </c>
      <c r="E17912" s="102" t="s">
        <v>275</v>
      </c>
      <c r="F17912" s="102" t="s">
        <v>28687</v>
      </c>
      <c r="H17912" s="102">
        <v>45753</v>
      </c>
      <c r="I17912" s="102" t="s">
        <v>243</v>
      </c>
      <c r="J17912" s="102" t="s">
        <v>2</v>
      </c>
      <c r="K17912" s="102" t="s">
        <v>1</v>
      </c>
      <c r="L17912" s="102" t="s">
        <v>23</v>
      </c>
      <c r="M17912" s="102" t="s">
        <v>1074</v>
      </c>
      <c r="N17912" s="102">
        <v>7</v>
      </c>
      <c r="O17912" s="102" t="s">
        <v>26235</v>
      </c>
    </row>
    <row r="17913" spans="1:15" x14ac:dyDescent="0.25">
      <c r="A17913" s="102" t="s">
        <v>28688</v>
      </c>
      <c r="B17913" s="103" t="s">
        <v>1078</v>
      </c>
      <c r="C17913" s="103" t="s">
        <v>274</v>
      </c>
      <c r="D17913" s="102" t="s">
        <v>28072</v>
      </c>
      <c r="E17913" s="102" t="s">
        <v>275</v>
      </c>
      <c r="F17913" s="102" t="s">
        <v>28689</v>
      </c>
      <c r="H17913" s="102">
        <v>45753</v>
      </c>
      <c r="I17913" s="102" t="s">
        <v>243</v>
      </c>
      <c r="J17913" s="102" t="s">
        <v>2</v>
      </c>
      <c r="K17913" s="102" t="s">
        <v>1</v>
      </c>
      <c r="L17913" s="102" t="s">
        <v>23</v>
      </c>
      <c r="M17913" s="102" t="s">
        <v>1074</v>
      </c>
      <c r="N17913" s="102">
        <v>7</v>
      </c>
      <c r="O17913" s="102" t="s">
        <v>26235</v>
      </c>
    </row>
    <row r="17914" spans="1:15" x14ac:dyDescent="0.25">
      <c r="A17914" s="102" t="s">
        <v>7528</v>
      </c>
      <c r="B17914" s="103" t="s">
        <v>1153</v>
      </c>
      <c r="C17914" s="103" t="s">
        <v>277</v>
      </c>
      <c r="D17914" s="102" t="s">
        <v>28072</v>
      </c>
      <c r="E17914" s="102" t="s">
        <v>275</v>
      </c>
      <c r="F17914" s="102" t="s">
        <v>28690</v>
      </c>
      <c r="H17914" s="102">
        <v>45753</v>
      </c>
      <c r="I17914" s="102" t="s">
        <v>243</v>
      </c>
      <c r="J17914" s="102" t="s">
        <v>2</v>
      </c>
      <c r="K17914" s="102" t="s">
        <v>1</v>
      </c>
      <c r="L17914" s="102" t="s">
        <v>23</v>
      </c>
      <c r="M17914" s="102" t="s">
        <v>1074</v>
      </c>
      <c r="N17914" s="102">
        <v>7</v>
      </c>
      <c r="O17914" s="102" t="s">
        <v>26235</v>
      </c>
    </row>
    <row r="17915" spans="1:15" x14ac:dyDescent="0.25">
      <c r="A17915" s="102" t="s">
        <v>28691</v>
      </c>
      <c r="B17915" s="103" t="s">
        <v>1080</v>
      </c>
      <c r="C17915" s="103" t="s">
        <v>277</v>
      </c>
      <c r="D17915" s="102" t="s">
        <v>28072</v>
      </c>
      <c r="E17915" s="102" t="s">
        <v>275</v>
      </c>
      <c r="F17915" s="102" t="s">
        <v>28692</v>
      </c>
      <c r="H17915" s="102">
        <v>45753</v>
      </c>
      <c r="I17915" s="102" t="s">
        <v>243</v>
      </c>
      <c r="J17915" s="102" t="s">
        <v>2</v>
      </c>
      <c r="K17915" s="102" t="s">
        <v>1</v>
      </c>
      <c r="L17915" s="102" t="s">
        <v>23</v>
      </c>
      <c r="M17915" s="102" t="s">
        <v>1074</v>
      </c>
      <c r="N17915" s="102">
        <v>7</v>
      </c>
      <c r="O17915" s="102" t="s">
        <v>26235</v>
      </c>
    </row>
    <row r="17916" spans="1:15" x14ac:dyDescent="0.25">
      <c r="A17916" s="102" t="s">
        <v>1303</v>
      </c>
      <c r="B17916" s="103" t="s">
        <v>1775</v>
      </c>
      <c r="C17916" s="103" t="s">
        <v>274</v>
      </c>
      <c r="D17916" s="102" t="s">
        <v>28072</v>
      </c>
      <c r="E17916" s="102" t="s">
        <v>275</v>
      </c>
      <c r="F17916" s="102" t="s">
        <v>28693</v>
      </c>
      <c r="H17916" s="102">
        <v>45753</v>
      </c>
      <c r="I17916" s="102" t="s">
        <v>243</v>
      </c>
      <c r="J17916" s="102" t="s">
        <v>2</v>
      </c>
      <c r="K17916" s="102" t="s">
        <v>1</v>
      </c>
      <c r="L17916" s="102" t="s">
        <v>23</v>
      </c>
      <c r="M17916" s="102" t="s">
        <v>1074</v>
      </c>
      <c r="N17916" s="102">
        <v>7</v>
      </c>
      <c r="O17916" s="102" t="s">
        <v>26235</v>
      </c>
    </row>
    <row r="17917" spans="1:15" x14ac:dyDescent="0.25">
      <c r="A17917" s="102" t="s">
        <v>7990</v>
      </c>
      <c r="B17917" s="103" t="s">
        <v>5264</v>
      </c>
      <c r="C17917" s="103" t="s">
        <v>277</v>
      </c>
      <c r="D17917" s="102" t="s">
        <v>288</v>
      </c>
      <c r="E17917" s="102" t="s">
        <v>275</v>
      </c>
      <c r="F17917" s="102" t="s">
        <v>28694</v>
      </c>
      <c r="H17917" s="102">
        <v>45753</v>
      </c>
      <c r="I17917" s="102" t="s">
        <v>243</v>
      </c>
      <c r="J17917" s="102" t="s">
        <v>2</v>
      </c>
      <c r="K17917" s="102" t="s">
        <v>1</v>
      </c>
      <c r="L17917" s="102" t="s">
        <v>23</v>
      </c>
      <c r="M17917" s="102" t="s">
        <v>1074</v>
      </c>
      <c r="N17917" s="102">
        <v>7</v>
      </c>
      <c r="O17917" s="102" t="s">
        <v>26235</v>
      </c>
    </row>
    <row r="17918" spans="1:15" x14ac:dyDescent="0.25">
      <c r="A17918" s="102" t="s">
        <v>28695</v>
      </c>
      <c r="B17918" s="103" t="s">
        <v>3154</v>
      </c>
      <c r="C17918" s="103" t="s">
        <v>274</v>
      </c>
      <c r="D17918" s="102" t="s">
        <v>282</v>
      </c>
      <c r="E17918" s="102" t="s">
        <v>275</v>
      </c>
      <c r="F17918" s="102" t="s">
        <v>28696</v>
      </c>
      <c r="H17918" s="102">
        <v>45753</v>
      </c>
      <c r="I17918" s="102" t="s">
        <v>243</v>
      </c>
      <c r="J17918" s="102" t="s">
        <v>2</v>
      </c>
      <c r="K17918" s="102" t="s">
        <v>1</v>
      </c>
      <c r="L17918" s="102" t="s">
        <v>23</v>
      </c>
      <c r="M17918" s="102" t="s">
        <v>1074</v>
      </c>
      <c r="N17918" s="102">
        <v>7</v>
      </c>
      <c r="O17918" s="102" t="s">
        <v>26235</v>
      </c>
    </row>
    <row r="17919" spans="1:15" x14ac:dyDescent="0.25">
      <c r="A17919" s="102" t="s">
        <v>28695</v>
      </c>
      <c r="B17919" s="103" t="s">
        <v>1148</v>
      </c>
      <c r="C17919" s="103" t="s">
        <v>274</v>
      </c>
      <c r="D17919" s="102" t="s">
        <v>282</v>
      </c>
      <c r="E17919" s="102" t="s">
        <v>275</v>
      </c>
      <c r="F17919" s="102" t="s">
        <v>28697</v>
      </c>
      <c r="H17919" s="102">
        <v>45753</v>
      </c>
      <c r="I17919" s="102" t="s">
        <v>243</v>
      </c>
      <c r="J17919" s="102" t="s">
        <v>2</v>
      </c>
      <c r="K17919" s="102" t="s">
        <v>1</v>
      </c>
      <c r="L17919" s="102" t="s">
        <v>23</v>
      </c>
      <c r="M17919" s="102" t="s">
        <v>1074</v>
      </c>
      <c r="N17919" s="102">
        <v>7</v>
      </c>
      <c r="O17919" s="102" t="s">
        <v>26235</v>
      </c>
    </row>
    <row r="17920" spans="1:15" x14ac:dyDescent="0.25">
      <c r="A17920" s="102" t="s">
        <v>2223</v>
      </c>
      <c r="B17920" s="103" t="s">
        <v>1166</v>
      </c>
      <c r="C17920" s="103" t="s">
        <v>277</v>
      </c>
      <c r="D17920" s="102" t="s">
        <v>281</v>
      </c>
      <c r="H17920" s="102">
        <v>45753</v>
      </c>
      <c r="I17920" s="102" t="s">
        <v>243</v>
      </c>
      <c r="J17920" s="102" t="s">
        <v>2</v>
      </c>
      <c r="K17920" s="102" t="s">
        <v>1</v>
      </c>
      <c r="L17920" s="102" t="s">
        <v>23</v>
      </c>
      <c r="M17920" s="102" t="s">
        <v>1074</v>
      </c>
      <c r="N17920" s="102">
        <v>7</v>
      </c>
      <c r="O17920" s="102" t="s">
        <v>26235</v>
      </c>
    </row>
    <row r="17921" spans="1:15" x14ac:dyDescent="0.25">
      <c r="A17921" s="102" t="s">
        <v>2235</v>
      </c>
      <c r="B17921" s="103" t="s">
        <v>1711</v>
      </c>
      <c r="C17921" s="103" t="s">
        <v>277</v>
      </c>
      <c r="D17921" s="102" t="s">
        <v>28072</v>
      </c>
      <c r="E17921" s="102" t="s">
        <v>275</v>
      </c>
      <c r="F17921" s="102" t="s">
        <v>28698</v>
      </c>
      <c r="H17921" s="102">
        <v>45753</v>
      </c>
      <c r="I17921" s="102" t="s">
        <v>243</v>
      </c>
      <c r="J17921" s="102" t="s">
        <v>2</v>
      </c>
      <c r="K17921" s="102" t="s">
        <v>1</v>
      </c>
      <c r="L17921" s="102" t="s">
        <v>23</v>
      </c>
      <c r="M17921" s="102" t="s">
        <v>1074</v>
      </c>
      <c r="N17921" s="102">
        <v>7</v>
      </c>
      <c r="O17921" s="102" t="s">
        <v>26235</v>
      </c>
    </row>
    <row r="17922" spans="1:15" x14ac:dyDescent="0.25">
      <c r="A17922" s="102" t="s">
        <v>28699</v>
      </c>
      <c r="B17922" s="103" t="s">
        <v>9180</v>
      </c>
      <c r="C17922" s="103" t="s">
        <v>277</v>
      </c>
      <c r="D17922" s="102" t="s">
        <v>288</v>
      </c>
      <c r="E17922" s="102" t="s">
        <v>275</v>
      </c>
      <c r="F17922" s="102" t="s">
        <v>28700</v>
      </c>
      <c r="H17922" s="102">
        <v>45753</v>
      </c>
      <c r="I17922" s="102" t="s">
        <v>243</v>
      </c>
      <c r="J17922" s="102" t="s">
        <v>2</v>
      </c>
      <c r="K17922" s="102" t="s">
        <v>1</v>
      </c>
      <c r="L17922" s="102" t="s">
        <v>23</v>
      </c>
      <c r="M17922" s="102" t="s">
        <v>1074</v>
      </c>
      <c r="N17922" s="102">
        <v>7</v>
      </c>
      <c r="O17922" s="102" t="s">
        <v>26235</v>
      </c>
    </row>
    <row r="17923" spans="1:15" x14ac:dyDescent="0.25">
      <c r="A17923" s="102" t="s">
        <v>28699</v>
      </c>
      <c r="B17923" s="103" t="s">
        <v>1260</v>
      </c>
      <c r="C17923" s="103" t="s">
        <v>277</v>
      </c>
      <c r="D17923" s="102" t="s">
        <v>288</v>
      </c>
      <c r="E17923" s="102" t="s">
        <v>275</v>
      </c>
      <c r="F17923" s="102" t="s">
        <v>28701</v>
      </c>
      <c r="H17923" s="102">
        <v>45753</v>
      </c>
      <c r="I17923" s="102" t="s">
        <v>243</v>
      </c>
      <c r="J17923" s="102" t="s">
        <v>2</v>
      </c>
      <c r="K17923" s="102" t="s">
        <v>1</v>
      </c>
      <c r="L17923" s="102" t="s">
        <v>23</v>
      </c>
      <c r="M17923" s="102" t="s">
        <v>1074</v>
      </c>
      <c r="N17923" s="102">
        <v>7</v>
      </c>
      <c r="O17923" s="102" t="s">
        <v>26235</v>
      </c>
    </row>
    <row r="17924" spans="1:15" x14ac:dyDescent="0.25">
      <c r="A17924" s="102" t="s">
        <v>28702</v>
      </c>
      <c r="B17924" s="103" t="s">
        <v>2171</v>
      </c>
      <c r="C17924" s="103" t="s">
        <v>277</v>
      </c>
      <c r="D17924" s="102" t="s">
        <v>282</v>
      </c>
      <c r="E17924" s="102" t="s">
        <v>275</v>
      </c>
      <c r="F17924" s="102" t="s">
        <v>28703</v>
      </c>
      <c r="H17924" s="102">
        <v>45753</v>
      </c>
      <c r="I17924" s="102" t="s">
        <v>243</v>
      </c>
      <c r="J17924" s="102" t="s">
        <v>2</v>
      </c>
      <c r="K17924" s="102" t="s">
        <v>1</v>
      </c>
      <c r="L17924" s="102" t="s">
        <v>23</v>
      </c>
      <c r="M17924" s="102" t="s">
        <v>1074</v>
      </c>
      <c r="N17924" s="102">
        <v>7</v>
      </c>
      <c r="O17924" s="102" t="s">
        <v>26235</v>
      </c>
    </row>
    <row r="17925" spans="1:15" x14ac:dyDescent="0.25">
      <c r="A17925" s="102" t="s">
        <v>22027</v>
      </c>
      <c r="B17925" s="103" t="s">
        <v>1250</v>
      </c>
      <c r="C17925" s="103" t="s">
        <v>274</v>
      </c>
      <c r="D17925" s="102" t="s">
        <v>281</v>
      </c>
      <c r="H17925" s="102">
        <v>45753</v>
      </c>
      <c r="I17925" s="102" t="s">
        <v>243</v>
      </c>
      <c r="J17925" s="102" t="s">
        <v>2</v>
      </c>
      <c r="K17925" s="102" t="s">
        <v>1</v>
      </c>
      <c r="L17925" s="102" t="s">
        <v>23</v>
      </c>
      <c r="M17925" s="102" t="s">
        <v>1074</v>
      </c>
      <c r="N17925" s="102">
        <v>7</v>
      </c>
      <c r="O17925" s="102" t="s">
        <v>26235</v>
      </c>
    </row>
    <row r="17926" spans="1:15" x14ac:dyDescent="0.25">
      <c r="A17926" s="102" t="s">
        <v>28299</v>
      </c>
      <c r="B17926" s="103" t="s">
        <v>22758</v>
      </c>
      <c r="C17926" s="103" t="s">
        <v>277</v>
      </c>
      <c r="D17926" s="102" t="s">
        <v>296</v>
      </c>
      <c r="E17926" s="102" t="s">
        <v>275</v>
      </c>
      <c r="H17926" s="102">
        <v>45759</v>
      </c>
      <c r="I17926" s="102" t="s">
        <v>293</v>
      </c>
      <c r="J17926" s="102" t="s">
        <v>1</v>
      </c>
      <c r="K17926" s="102" t="s">
        <v>301</v>
      </c>
      <c r="L17926" s="102" t="s">
        <v>302</v>
      </c>
      <c r="M17926" s="102" t="s">
        <v>1074</v>
      </c>
      <c r="N17926" s="102">
        <v>6</v>
      </c>
      <c r="O17926" s="102" t="s">
        <v>26235</v>
      </c>
    </row>
    <row r="17927" spans="1:15" x14ac:dyDescent="0.25">
      <c r="A17927" s="102" t="s">
        <v>28322</v>
      </c>
      <c r="B17927" s="103" t="s">
        <v>13802</v>
      </c>
      <c r="C17927" s="103" t="s">
        <v>274</v>
      </c>
      <c r="D17927" s="102" t="s">
        <v>296</v>
      </c>
      <c r="E17927" s="102" t="s">
        <v>275</v>
      </c>
      <c r="H17927" s="102">
        <v>45759</v>
      </c>
      <c r="I17927" s="102" t="s">
        <v>293</v>
      </c>
      <c r="J17927" s="102" t="s">
        <v>1</v>
      </c>
      <c r="K17927" s="102" t="s">
        <v>301</v>
      </c>
      <c r="L17927" s="102" t="s">
        <v>302</v>
      </c>
      <c r="M17927" s="102" t="s">
        <v>1074</v>
      </c>
      <c r="N17927" s="102">
        <v>6</v>
      </c>
      <c r="O17927" s="102" t="s">
        <v>26235</v>
      </c>
    </row>
    <row r="17928" spans="1:15" x14ac:dyDescent="0.25">
      <c r="A17928" s="102" t="s">
        <v>28255</v>
      </c>
      <c r="B17928" s="103" t="s">
        <v>2649</v>
      </c>
      <c r="C17928" s="103" t="s">
        <v>274</v>
      </c>
      <c r="D17928" s="102" t="s">
        <v>296</v>
      </c>
      <c r="E17928" s="102" t="s">
        <v>275</v>
      </c>
      <c r="H17928" s="102">
        <v>45759</v>
      </c>
      <c r="I17928" s="102" t="s">
        <v>293</v>
      </c>
      <c r="J17928" s="102" t="s">
        <v>1</v>
      </c>
      <c r="K17928" s="102" t="s">
        <v>301</v>
      </c>
      <c r="L17928" s="102" t="s">
        <v>302</v>
      </c>
      <c r="M17928" s="102" t="s">
        <v>1074</v>
      </c>
      <c r="N17928" s="102">
        <v>6</v>
      </c>
      <c r="O17928" s="102" t="s">
        <v>26235</v>
      </c>
    </row>
    <row r="17929" spans="1:15" x14ac:dyDescent="0.25">
      <c r="A17929" s="102" t="s">
        <v>28269</v>
      </c>
      <c r="B17929" s="103" t="s">
        <v>28270</v>
      </c>
      <c r="C17929" s="103" t="s">
        <v>274</v>
      </c>
      <c r="D17929" s="102" t="s">
        <v>296</v>
      </c>
      <c r="E17929" s="102" t="s">
        <v>275</v>
      </c>
      <c r="H17929" s="102">
        <v>45759</v>
      </c>
      <c r="I17929" s="102" t="s">
        <v>293</v>
      </c>
      <c r="J17929" s="102" t="s">
        <v>1</v>
      </c>
      <c r="K17929" s="102" t="s">
        <v>301</v>
      </c>
      <c r="L17929" s="102" t="s">
        <v>302</v>
      </c>
      <c r="M17929" s="102" t="s">
        <v>1074</v>
      </c>
      <c r="N17929" s="102">
        <v>6</v>
      </c>
      <c r="O17929" s="102" t="s">
        <v>26235</v>
      </c>
    </row>
    <row r="17930" spans="1:15" x14ac:dyDescent="0.25">
      <c r="A17930" s="102" t="s">
        <v>28272</v>
      </c>
      <c r="B17930" s="103" t="s">
        <v>9303</v>
      </c>
      <c r="C17930" s="103" t="s">
        <v>277</v>
      </c>
      <c r="D17930" s="102" t="s">
        <v>296</v>
      </c>
      <c r="E17930" s="102" t="s">
        <v>275</v>
      </c>
      <c r="H17930" s="102">
        <v>45759</v>
      </c>
      <c r="I17930" s="102" t="s">
        <v>293</v>
      </c>
      <c r="J17930" s="102" t="s">
        <v>1</v>
      </c>
      <c r="K17930" s="102" t="s">
        <v>301</v>
      </c>
      <c r="L17930" s="102" t="s">
        <v>302</v>
      </c>
      <c r="M17930" s="102" t="s">
        <v>1074</v>
      </c>
      <c r="N17930" s="102">
        <v>6</v>
      </c>
      <c r="O17930" s="102" t="s">
        <v>26235</v>
      </c>
    </row>
    <row r="17931" spans="1:15" x14ac:dyDescent="0.25">
      <c r="A17931" s="102" t="s">
        <v>28326</v>
      </c>
      <c r="B17931" s="103" t="s">
        <v>28327</v>
      </c>
      <c r="C17931" s="103" t="s">
        <v>277</v>
      </c>
      <c r="D17931" s="102" t="s">
        <v>296</v>
      </c>
      <c r="E17931" s="102" t="s">
        <v>275</v>
      </c>
      <c r="H17931" s="102">
        <v>45759</v>
      </c>
      <c r="I17931" s="102" t="s">
        <v>293</v>
      </c>
      <c r="J17931" s="102" t="s">
        <v>1</v>
      </c>
      <c r="K17931" s="102" t="s">
        <v>301</v>
      </c>
      <c r="L17931" s="102" t="s">
        <v>302</v>
      </c>
      <c r="M17931" s="102" t="s">
        <v>1074</v>
      </c>
      <c r="N17931" s="102">
        <v>6</v>
      </c>
      <c r="O17931" s="102" t="s">
        <v>26235</v>
      </c>
    </row>
    <row r="17932" spans="1:15" x14ac:dyDescent="0.25">
      <c r="A17932" s="102" t="s">
        <v>28262</v>
      </c>
      <c r="B17932" s="103" t="s">
        <v>5075</v>
      </c>
      <c r="C17932" s="103" t="s">
        <v>277</v>
      </c>
      <c r="D17932" s="102" t="s">
        <v>296</v>
      </c>
      <c r="E17932" s="102" t="s">
        <v>275</v>
      </c>
      <c r="H17932" s="102">
        <v>45759</v>
      </c>
      <c r="I17932" s="102" t="s">
        <v>293</v>
      </c>
      <c r="J17932" s="102" t="s">
        <v>1</v>
      </c>
      <c r="K17932" s="102" t="s">
        <v>301</v>
      </c>
      <c r="L17932" s="102" t="s">
        <v>302</v>
      </c>
      <c r="M17932" s="102" t="s">
        <v>1074</v>
      </c>
      <c r="N17932" s="102">
        <v>6</v>
      </c>
      <c r="O17932" s="102" t="s">
        <v>26235</v>
      </c>
    </row>
    <row r="17933" spans="1:15" x14ac:dyDescent="0.25">
      <c r="A17933" s="102" t="s">
        <v>28262</v>
      </c>
      <c r="B17933" s="103" t="s">
        <v>26136</v>
      </c>
      <c r="C17933" s="103" t="s">
        <v>274</v>
      </c>
      <c r="D17933" s="102" t="s">
        <v>296</v>
      </c>
      <c r="E17933" s="102" t="s">
        <v>275</v>
      </c>
      <c r="H17933" s="102">
        <v>45759</v>
      </c>
      <c r="I17933" s="102" t="s">
        <v>293</v>
      </c>
      <c r="J17933" s="102" t="s">
        <v>1</v>
      </c>
      <c r="K17933" s="102" t="s">
        <v>301</v>
      </c>
      <c r="L17933" s="102" t="s">
        <v>302</v>
      </c>
      <c r="M17933" s="102" t="s">
        <v>1074</v>
      </c>
      <c r="N17933" s="102">
        <v>6</v>
      </c>
      <c r="O17933" s="102" t="s">
        <v>26235</v>
      </c>
    </row>
    <row r="17934" spans="1:15" x14ac:dyDescent="0.25">
      <c r="A17934" s="102" t="s">
        <v>28265</v>
      </c>
      <c r="B17934" s="103" t="s">
        <v>5075</v>
      </c>
      <c r="C17934" s="103" t="s">
        <v>277</v>
      </c>
      <c r="D17934" s="102" t="s">
        <v>296</v>
      </c>
      <c r="E17934" s="102" t="s">
        <v>275</v>
      </c>
      <c r="H17934" s="102">
        <v>45759</v>
      </c>
      <c r="I17934" s="102" t="s">
        <v>293</v>
      </c>
      <c r="J17934" s="102" t="s">
        <v>1</v>
      </c>
      <c r="K17934" s="102" t="s">
        <v>301</v>
      </c>
      <c r="L17934" s="102" t="s">
        <v>302</v>
      </c>
      <c r="M17934" s="102" t="s">
        <v>1074</v>
      </c>
      <c r="N17934" s="102">
        <v>6</v>
      </c>
      <c r="O17934" s="102" t="s">
        <v>26235</v>
      </c>
    </row>
    <row r="17935" spans="1:15" x14ac:dyDescent="0.25">
      <c r="A17935" s="102" t="s">
        <v>28276</v>
      </c>
      <c r="B17935" s="103" t="s">
        <v>28277</v>
      </c>
      <c r="C17935" s="103" t="s">
        <v>274</v>
      </c>
      <c r="D17935" s="102" t="s">
        <v>296</v>
      </c>
      <c r="E17935" s="102" t="s">
        <v>275</v>
      </c>
      <c r="H17935" s="102">
        <v>45759</v>
      </c>
      <c r="I17935" s="102" t="s">
        <v>293</v>
      </c>
      <c r="J17935" s="102" t="s">
        <v>1</v>
      </c>
      <c r="K17935" s="102" t="s">
        <v>301</v>
      </c>
      <c r="L17935" s="102" t="s">
        <v>302</v>
      </c>
      <c r="M17935" s="102" t="s">
        <v>1074</v>
      </c>
      <c r="N17935" s="102">
        <v>6</v>
      </c>
      <c r="O17935" s="102" t="s">
        <v>26235</v>
      </c>
    </row>
    <row r="17936" spans="1:15" x14ac:dyDescent="0.25">
      <c r="A17936" s="102" t="s">
        <v>28274</v>
      </c>
      <c r="B17936" s="103" t="s">
        <v>18544</v>
      </c>
      <c r="C17936" s="103" t="s">
        <v>274</v>
      </c>
      <c r="D17936" s="102" t="s">
        <v>296</v>
      </c>
      <c r="E17936" s="102" t="s">
        <v>275</v>
      </c>
      <c r="H17936" s="102">
        <v>45759</v>
      </c>
      <c r="I17936" s="102" t="s">
        <v>293</v>
      </c>
      <c r="J17936" s="102" t="s">
        <v>1</v>
      </c>
      <c r="K17936" s="102" t="s">
        <v>301</v>
      </c>
      <c r="L17936" s="102" t="s">
        <v>302</v>
      </c>
      <c r="M17936" s="102" t="s">
        <v>1074</v>
      </c>
      <c r="N17936" s="102">
        <v>6</v>
      </c>
      <c r="O17936" s="102" t="s">
        <v>26235</v>
      </c>
    </row>
    <row r="17937" spans="1:15" x14ac:dyDescent="0.25">
      <c r="A17937" s="102" t="s">
        <v>28324</v>
      </c>
      <c r="B17937" s="103" t="s">
        <v>4810</v>
      </c>
      <c r="C17937" s="103" t="s">
        <v>277</v>
      </c>
      <c r="D17937" s="102" t="s">
        <v>296</v>
      </c>
      <c r="E17937" s="102" t="s">
        <v>275</v>
      </c>
      <c r="H17937" s="102">
        <v>45759</v>
      </c>
      <c r="I17937" s="102" t="s">
        <v>293</v>
      </c>
      <c r="J17937" s="102" t="s">
        <v>1</v>
      </c>
      <c r="K17937" s="102" t="s">
        <v>301</v>
      </c>
      <c r="L17937" s="102" t="s">
        <v>302</v>
      </c>
      <c r="M17937" s="102" t="s">
        <v>1074</v>
      </c>
      <c r="N17937" s="102">
        <v>6</v>
      </c>
      <c r="O17937" s="102" t="s">
        <v>26235</v>
      </c>
    </row>
    <row r="17938" spans="1:15" x14ac:dyDescent="0.25">
      <c r="A17938" s="102" t="s">
        <v>28312</v>
      </c>
      <c r="B17938" s="103" t="s">
        <v>28313</v>
      </c>
      <c r="C17938" s="103" t="s">
        <v>277</v>
      </c>
      <c r="D17938" s="102" t="s">
        <v>296</v>
      </c>
      <c r="E17938" s="102" t="s">
        <v>275</v>
      </c>
      <c r="H17938" s="102">
        <v>45759</v>
      </c>
      <c r="I17938" s="102" t="s">
        <v>293</v>
      </c>
      <c r="J17938" s="102" t="s">
        <v>1</v>
      </c>
      <c r="K17938" s="102" t="s">
        <v>301</v>
      </c>
      <c r="L17938" s="102" t="s">
        <v>302</v>
      </c>
      <c r="M17938" s="102" t="s">
        <v>1074</v>
      </c>
      <c r="N17938" s="102">
        <v>6</v>
      </c>
      <c r="O17938" s="102" t="s">
        <v>26235</v>
      </c>
    </row>
    <row r="17939" spans="1:15" x14ac:dyDescent="0.25">
      <c r="A17939" s="102" t="s">
        <v>28320</v>
      </c>
      <c r="B17939" s="103" t="s">
        <v>18766</v>
      </c>
      <c r="C17939" s="103" t="s">
        <v>274</v>
      </c>
      <c r="D17939" s="102" t="s">
        <v>296</v>
      </c>
      <c r="E17939" s="102" t="s">
        <v>275</v>
      </c>
      <c r="H17939" s="102">
        <v>45759</v>
      </c>
      <c r="I17939" s="102" t="s">
        <v>293</v>
      </c>
      <c r="J17939" s="102" t="s">
        <v>1</v>
      </c>
      <c r="K17939" s="102" t="s">
        <v>301</v>
      </c>
      <c r="L17939" s="102" t="s">
        <v>302</v>
      </c>
      <c r="M17939" s="102" t="s">
        <v>1074</v>
      </c>
      <c r="N17939" s="102">
        <v>6</v>
      </c>
      <c r="O17939" s="102" t="s">
        <v>26235</v>
      </c>
    </row>
    <row r="17940" spans="1:15" x14ac:dyDescent="0.25">
      <c r="A17940" s="102" t="s">
        <v>28294</v>
      </c>
      <c r="B17940" s="103" t="s">
        <v>28295</v>
      </c>
      <c r="C17940" s="103" t="s">
        <v>277</v>
      </c>
      <c r="D17940" s="102" t="s">
        <v>296</v>
      </c>
      <c r="E17940" s="102" t="s">
        <v>275</v>
      </c>
      <c r="H17940" s="102">
        <v>45759</v>
      </c>
      <c r="I17940" s="102" t="s">
        <v>293</v>
      </c>
      <c r="J17940" s="102" t="s">
        <v>1</v>
      </c>
      <c r="K17940" s="102" t="s">
        <v>301</v>
      </c>
      <c r="L17940" s="102" t="s">
        <v>302</v>
      </c>
      <c r="M17940" s="102" t="s">
        <v>1074</v>
      </c>
      <c r="N17940" s="102">
        <v>6</v>
      </c>
      <c r="O17940" s="102" t="s">
        <v>26235</v>
      </c>
    </row>
    <row r="17941" spans="1:15" x14ac:dyDescent="0.25">
      <c r="A17941" s="102" t="s">
        <v>28294</v>
      </c>
      <c r="B17941" s="103" t="s">
        <v>5075</v>
      </c>
      <c r="C17941" s="103" t="s">
        <v>274</v>
      </c>
      <c r="D17941" s="102" t="s">
        <v>296</v>
      </c>
      <c r="E17941" s="102" t="s">
        <v>275</v>
      </c>
      <c r="H17941" s="102">
        <v>45759</v>
      </c>
      <c r="I17941" s="102" t="s">
        <v>293</v>
      </c>
      <c r="J17941" s="102" t="s">
        <v>1</v>
      </c>
      <c r="K17941" s="102" t="s">
        <v>301</v>
      </c>
      <c r="L17941" s="102" t="s">
        <v>302</v>
      </c>
      <c r="M17941" s="102" t="s">
        <v>1074</v>
      </c>
      <c r="N17941" s="102">
        <v>6</v>
      </c>
      <c r="O17941" s="102" t="s">
        <v>26235</v>
      </c>
    </row>
    <row r="17942" spans="1:15" x14ac:dyDescent="0.25">
      <c r="A17942" s="102" t="s">
        <v>28294</v>
      </c>
      <c r="B17942" s="103" t="s">
        <v>18766</v>
      </c>
      <c r="C17942" s="103" t="s">
        <v>274</v>
      </c>
      <c r="D17942" s="102" t="s">
        <v>296</v>
      </c>
      <c r="E17942" s="102" t="s">
        <v>275</v>
      </c>
      <c r="H17942" s="102">
        <v>45759</v>
      </c>
      <c r="I17942" s="102" t="s">
        <v>293</v>
      </c>
      <c r="J17942" s="102" t="s">
        <v>1</v>
      </c>
      <c r="K17942" s="102" t="s">
        <v>301</v>
      </c>
      <c r="L17942" s="102" t="s">
        <v>302</v>
      </c>
      <c r="M17942" s="102" t="s">
        <v>1074</v>
      </c>
      <c r="N17942" s="102">
        <v>6</v>
      </c>
      <c r="O17942" s="102" t="s">
        <v>26235</v>
      </c>
    </row>
    <row r="17943" spans="1:15" x14ac:dyDescent="0.25">
      <c r="A17943" s="102" t="s">
        <v>15774</v>
      </c>
      <c r="B17943" s="103" t="s">
        <v>15051</v>
      </c>
      <c r="C17943" s="103" t="s">
        <v>277</v>
      </c>
      <c r="D17943" s="102" t="s">
        <v>296</v>
      </c>
      <c r="E17943" s="102" t="s">
        <v>275</v>
      </c>
      <c r="H17943" s="102">
        <v>45759</v>
      </c>
      <c r="I17943" s="102" t="s">
        <v>293</v>
      </c>
      <c r="J17943" s="102" t="s">
        <v>1</v>
      </c>
      <c r="K17943" s="102" t="s">
        <v>301</v>
      </c>
      <c r="L17943" s="102" t="s">
        <v>302</v>
      </c>
      <c r="M17943" s="102" t="s">
        <v>1074</v>
      </c>
      <c r="N17943" s="102">
        <v>6</v>
      </c>
      <c r="O17943" s="102" t="s">
        <v>26235</v>
      </c>
    </row>
    <row r="17944" spans="1:15" x14ac:dyDescent="0.25">
      <c r="A17944" s="102" t="s">
        <v>28704</v>
      </c>
      <c r="B17944" s="103" t="s">
        <v>5122</v>
      </c>
      <c r="C17944" s="103" t="s">
        <v>277</v>
      </c>
      <c r="D17944" s="102" t="s">
        <v>296</v>
      </c>
      <c r="E17944" s="102" t="s">
        <v>275</v>
      </c>
      <c r="H17944" s="102">
        <v>45759</v>
      </c>
      <c r="I17944" s="102" t="s">
        <v>293</v>
      </c>
      <c r="J17944" s="102" t="s">
        <v>1</v>
      </c>
      <c r="K17944" s="102" t="s">
        <v>301</v>
      </c>
      <c r="L17944" s="102" t="s">
        <v>302</v>
      </c>
      <c r="M17944" s="102" t="s">
        <v>1074</v>
      </c>
      <c r="N17944" s="102">
        <v>6</v>
      </c>
      <c r="O17944" s="102" t="s">
        <v>26235</v>
      </c>
    </row>
    <row r="17945" spans="1:15" x14ac:dyDescent="0.25">
      <c r="A17945" s="102" t="s">
        <v>28303</v>
      </c>
      <c r="B17945" s="103" t="s">
        <v>20431</v>
      </c>
      <c r="C17945" s="103" t="s">
        <v>277</v>
      </c>
      <c r="D17945" s="102" t="s">
        <v>296</v>
      </c>
      <c r="E17945" s="102" t="s">
        <v>275</v>
      </c>
      <c r="H17945" s="102">
        <v>45759</v>
      </c>
      <c r="I17945" s="102" t="s">
        <v>293</v>
      </c>
      <c r="J17945" s="102" t="s">
        <v>1</v>
      </c>
      <c r="K17945" s="102" t="s">
        <v>301</v>
      </c>
      <c r="L17945" s="102" t="s">
        <v>302</v>
      </c>
      <c r="M17945" s="102" t="s">
        <v>1074</v>
      </c>
      <c r="N17945" s="102">
        <v>6</v>
      </c>
      <c r="O17945" s="102" t="s">
        <v>26235</v>
      </c>
    </row>
    <row r="17946" spans="1:15" x14ac:dyDescent="0.25">
      <c r="A17946" s="102" t="s">
        <v>28260</v>
      </c>
      <c r="B17946" s="103" t="s">
        <v>20322</v>
      </c>
      <c r="C17946" s="103" t="s">
        <v>274</v>
      </c>
      <c r="D17946" s="102" t="s">
        <v>296</v>
      </c>
      <c r="E17946" s="102" t="s">
        <v>275</v>
      </c>
      <c r="H17946" s="102">
        <v>45759</v>
      </c>
      <c r="I17946" s="102" t="s">
        <v>293</v>
      </c>
      <c r="J17946" s="102" t="s">
        <v>1</v>
      </c>
      <c r="K17946" s="102" t="s">
        <v>301</v>
      </c>
      <c r="L17946" s="102" t="s">
        <v>302</v>
      </c>
      <c r="M17946" s="102" t="s">
        <v>1074</v>
      </c>
      <c r="N17946" s="102">
        <v>6</v>
      </c>
      <c r="O17946" s="102" t="s">
        <v>26235</v>
      </c>
    </row>
    <row r="17947" spans="1:15" x14ac:dyDescent="0.25">
      <c r="A17947" s="102" t="s">
        <v>28287</v>
      </c>
      <c r="B17947" s="103" t="s">
        <v>18123</v>
      </c>
      <c r="C17947" s="103" t="s">
        <v>277</v>
      </c>
      <c r="D17947" s="102" t="s">
        <v>296</v>
      </c>
      <c r="E17947" s="102" t="s">
        <v>275</v>
      </c>
      <c r="H17947" s="102">
        <v>45759</v>
      </c>
      <c r="I17947" s="102" t="s">
        <v>293</v>
      </c>
      <c r="J17947" s="102" t="s">
        <v>1</v>
      </c>
      <c r="K17947" s="102" t="s">
        <v>301</v>
      </c>
      <c r="L17947" s="102" t="s">
        <v>302</v>
      </c>
      <c r="M17947" s="102" t="s">
        <v>1074</v>
      </c>
      <c r="N17947" s="102">
        <v>6</v>
      </c>
      <c r="O17947" s="102" t="s">
        <v>26235</v>
      </c>
    </row>
    <row r="17948" spans="1:15" x14ac:dyDescent="0.25">
      <c r="A17948" s="102" t="s">
        <v>28283</v>
      </c>
      <c r="B17948" s="103" t="s">
        <v>7401</v>
      </c>
      <c r="C17948" s="103" t="s">
        <v>277</v>
      </c>
      <c r="D17948" s="102" t="s">
        <v>296</v>
      </c>
      <c r="E17948" s="102" t="s">
        <v>275</v>
      </c>
      <c r="H17948" s="102">
        <v>45759</v>
      </c>
      <c r="I17948" s="102" t="s">
        <v>293</v>
      </c>
      <c r="J17948" s="102" t="s">
        <v>1</v>
      </c>
      <c r="K17948" s="102" t="s">
        <v>301</v>
      </c>
      <c r="L17948" s="102" t="s">
        <v>302</v>
      </c>
      <c r="M17948" s="102" t="s">
        <v>1074</v>
      </c>
      <c r="N17948" s="102">
        <v>6</v>
      </c>
      <c r="O17948" s="102" t="s">
        <v>26235</v>
      </c>
    </row>
    <row r="17949" spans="1:15" x14ac:dyDescent="0.25">
      <c r="A17949" s="102" t="s">
        <v>28315</v>
      </c>
      <c r="B17949" s="103" t="s">
        <v>9303</v>
      </c>
      <c r="C17949" s="103" t="s">
        <v>277</v>
      </c>
      <c r="D17949" s="102" t="s">
        <v>296</v>
      </c>
      <c r="E17949" s="102" t="s">
        <v>275</v>
      </c>
      <c r="H17949" s="102">
        <v>45759</v>
      </c>
      <c r="I17949" s="102" t="s">
        <v>293</v>
      </c>
      <c r="J17949" s="102" t="s">
        <v>1</v>
      </c>
      <c r="K17949" s="102" t="s">
        <v>301</v>
      </c>
      <c r="L17949" s="102" t="s">
        <v>302</v>
      </c>
      <c r="M17949" s="102" t="s">
        <v>1074</v>
      </c>
      <c r="N17949" s="102">
        <v>6</v>
      </c>
      <c r="O17949" s="102" t="s">
        <v>26235</v>
      </c>
    </row>
    <row r="17950" spans="1:15" x14ac:dyDescent="0.25">
      <c r="A17950" s="102" t="s">
        <v>28315</v>
      </c>
      <c r="B17950" s="103" t="s">
        <v>17100</v>
      </c>
      <c r="C17950" s="103" t="s">
        <v>277</v>
      </c>
      <c r="D17950" s="102" t="s">
        <v>296</v>
      </c>
      <c r="E17950" s="102" t="s">
        <v>275</v>
      </c>
      <c r="H17950" s="102">
        <v>45759</v>
      </c>
      <c r="I17950" s="102" t="s">
        <v>293</v>
      </c>
      <c r="J17950" s="102" t="s">
        <v>1</v>
      </c>
      <c r="K17950" s="102" t="s">
        <v>301</v>
      </c>
      <c r="L17950" s="102" t="s">
        <v>302</v>
      </c>
      <c r="M17950" s="102" t="s">
        <v>1074</v>
      </c>
      <c r="N17950" s="102">
        <v>6</v>
      </c>
      <c r="O17950" s="102" t="s">
        <v>26235</v>
      </c>
    </row>
    <row r="17951" spans="1:15" x14ac:dyDescent="0.25">
      <c r="A17951" s="102" t="s">
        <v>28285</v>
      </c>
      <c r="B17951" s="103" t="s">
        <v>9303</v>
      </c>
      <c r="C17951" s="103" t="s">
        <v>277</v>
      </c>
      <c r="D17951" s="102" t="s">
        <v>296</v>
      </c>
      <c r="E17951" s="102" t="s">
        <v>275</v>
      </c>
      <c r="H17951" s="102">
        <v>45759</v>
      </c>
      <c r="I17951" s="102" t="s">
        <v>293</v>
      </c>
      <c r="J17951" s="102" t="s">
        <v>1</v>
      </c>
      <c r="K17951" s="102" t="s">
        <v>301</v>
      </c>
      <c r="L17951" s="102" t="s">
        <v>302</v>
      </c>
      <c r="M17951" s="102" t="s">
        <v>1074</v>
      </c>
      <c r="N17951" s="102">
        <v>6</v>
      </c>
      <c r="O17951" s="102" t="s">
        <v>26235</v>
      </c>
    </row>
    <row r="17952" spans="1:15" x14ac:dyDescent="0.25">
      <c r="A17952" s="102" t="s">
        <v>28301</v>
      </c>
      <c r="B17952" s="103" t="s">
        <v>6945</v>
      </c>
      <c r="C17952" s="103" t="s">
        <v>277</v>
      </c>
      <c r="D17952" s="102" t="s">
        <v>296</v>
      </c>
      <c r="E17952" s="102" t="s">
        <v>275</v>
      </c>
      <c r="H17952" s="102">
        <v>45759</v>
      </c>
      <c r="I17952" s="102" t="s">
        <v>293</v>
      </c>
      <c r="J17952" s="102" t="s">
        <v>1</v>
      </c>
      <c r="K17952" s="102" t="s">
        <v>301</v>
      </c>
      <c r="L17952" s="102" t="s">
        <v>302</v>
      </c>
      <c r="M17952" s="102" t="s">
        <v>1074</v>
      </c>
      <c r="N17952" s="102">
        <v>6</v>
      </c>
      <c r="O17952" s="102" t="s">
        <v>26235</v>
      </c>
    </row>
    <row r="17953" spans="1:15" x14ac:dyDescent="0.25">
      <c r="A17953" s="102" t="s">
        <v>28305</v>
      </c>
      <c r="B17953" s="103" t="s">
        <v>16137</v>
      </c>
      <c r="C17953" s="103" t="s">
        <v>274</v>
      </c>
      <c r="D17953" s="102" t="s">
        <v>296</v>
      </c>
      <c r="E17953" s="102" t="s">
        <v>275</v>
      </c>
      <c r="H17953" s="102">
        <v>45759</v>
      </c>
      <c r="I17953" s="102" t="s">
        <v>293</v>
      </c>
      <c r="J17953" s="102" t="s">
        <v>1</v>
      </c>
      <c r="K17953" s="102" t="s">
        <v>301</v>
      </c>
      <c r="L17953" s="102" t="s">
        <v>302</v>
      </c>
      <c r="M17953" s="102" t="s">
        <v>1074</v>
      </c>
      <c r="N17953" s="102">
        <v>6</v>
      </c>
      <c r="O17953" s="102" t="s">
        <v>26235</v>
      </c>
    </row>
    <row r="17954" spans="1:15" x14ac:dyDescent="0.25">
      <c r="A17954" s="102" t="s">
        <v>28318</v>
      </c>
      <c r="B17954" s="103" t="s">
        <v>14418</v>
      </c>
      <c r="C17954" s="103" t="s">
        <v>277</v>
      </c>
      <c r="D17954" s="102" t="s">
        <v>296</v>
      </c>
      <c r="E17954" s="102" t="s">
        <v>275</v>
      </c>
      <c r="H17954" s="102">
        <v>45759</v>
      </c>
      <c r="I17954" s="102" t="s">
        <v>293</v>
      </c>
      <c r="J17954" s="102" t="s">
        <v>1</v>
      </c>
      <c r="K17954" s="102" t="s">
        <v>301</v>
      </c>
      <c r="L17954" s="102" t="s">
        <v>302</v>
      </c>
      <c r="M17954" s="102" t="s">
        <v>1074</v>
      </c>
      <c r="N17954" s="102">
        <v>6</v>
      </c>
      <c r="O17954" s="102" t="s">
        <v>26235</v>
      </c>
    </row>
    <row r="17955" spans="1:15" x14ac:dyDescent="0.25">
      <c r="A17955" s="102" t="s">
        <v>28242</v>
      </c>
      <c r="B17955" s="103" t="s">
        <v>28243</v>
      </c>
      <c r="C17955" s="103" t="s">
        <v>277</v>
      </c>
      <c r="D17955" s="102" t="s">
        <v>296</v>
      </c>
      <c r="E17955" s="102" t="s">
        <v>275</v>
      </c>
      <c r="H17955" s="102">
        <v>45759</v>
      </c>
      <c r="I17955" s="102" t="s">
        <v>293</v>
      </c>
      <c r="J17955" s="102" t="s">
        <v>1</v>
      </c>
      <c r="K17955" s="102" t="s">
        <v>301</v>
      </c>
      <c r="L17955" s="102" t="s">
        <v>302</v>
      </c>
      <c r="M17955" s="102" t="s">
        <v>1074</v>
      </c>
      <c r="N17955" s="102">
        <v>6</v>
      </c>
      <c r="O17955" s="102" t="s">
        <v>26235</v>
      </c>
    </row>
    <row r="17956" spans="1:15" x14ac:dyDescent="0.25">
      <c r="A17956" s="102" t="s">
        <v>28242</v>
      </c>
      <c r="B17956" s="103" t="s">
        <v>9314</v>
      </c>
      <c r="C17956" s="103" t="s">
        <v>274</v>
      </c>
      <c r="D17956" s="102" t="s">
        <v>296</v>
      </c>
      <c r="E17956" s="102" t="s">
        <v>275</v>
      </c>
      <c r="H17956" s="102">
        <v>45759</v>
      </c>
      <c r="I17956" s="102" t="s">
        <v>293</v>
      </c>
      <c r="J17956" s="102" t="s">
        <v>1</v>
      </c>
      <c r="K17956" s="102" t="s">
        <v>301</v>
      </c>
      <c r="L17956" s="102" t="s">
        <v>302</v>
      </c>
      <c r="M17956" s="102" t="s">
        <v>1074</v>
      </c>
      <c r="N17956" s="102">
        <v>6</v>
      </c>
      <c r="O17956" s="102" t="s">
        <v>26235</v>
      </c>
    </row>
    <row r="17957" spans="1:15" x14ac:dyDescent="0.25">
      <c r="A17957" s="102" t="s">
        <v>28242</v>
      </c>
      <c r="B17957" s="103" t="s">
        <v>11257</v>
      </c>
      <c r="C17957" s="103" t="s">
        <v>1082</v>
      </c>
      <c r="D17957" s="102" t="s">
        <v>296</v>
      </c>
      <c r="E17957" s="102" t="s">
        <v>275</v>
      </c>
      <c r="H17957" s="102">
        <v>45759</v>
      </c>
      <c r="I17957" s="102" t="s">
        <v>293</v>
      </c>
      <c r="J17957" s="102" t="s">
        <v>1</v>
      </c>
      <c r="K17957" s="102" t="s">
        <v>301</v>
      </c>
      <c r="L17957" s="102" t="s">
        <v>302</v>
      </c>
      <c r="M17957" s="102" t="s">
        <v>1082</v>
      </c>
      <c r="N17957" s="102">
        <v>6</v>
      </c>
      <c r="O17957" s="102" t="s">
        <v>26235</v>
      </c>
    </row>
    <row r="17958" spans="1:15" x14ac:dyDescent="0.25">
      <c r="A17958" s="102" t="s">
        <v>28247</v>
      </c>
      <c r="B17958" s="103" t="s">
        <v>28248</v>
      </c>
      <c r="C17958" s="103" t="s">
        <v>277</v>
      </c>
      <c r="D17958" s="102" t="s">
        <v>296</v>
      </c>
      <c r="E17958" s="102" t="s">
        <v>275</v>
      </c>
      <c r="H17958" s="102">
        <v>45759</v>
      </c>
      <c r="I17958" s="102" t="s">
        <v>293</v>
      </c>
      <c r="J17958" s="102" t="s">
        <v>1</v>
      </c>
      <c r="K17958" s="102" t="s">
        <v>301</v>
      </c>
      <c r="L17958" s="102" t="s">
        <v>302</v>
      </c>
      <c r="M17958" s="102" t="s">
        <v>1074</v>
      </c>
      <c r="N17958" s="102">
        <v>6</v>
      </c>
      <c r="O17958" s="102" t="s">
        <v>26235</v>
      </c>
    </row>
    <row r="17959" spans="1:15" x14ac:dyDescent="0.25">
      <c r="A17959" s="102" t="s">
        <v>28250</v>
      </c>
      <c r="B17959" s="103" t="s">
        <v>28251</v>
      </c>
      <c r="C17959" s="103" t="s">
        <v>274</v>
      </c>
      <c r="D17959" s="102" t="s">
        <v>296</v>
      </c>
      <c r="E17959" s="102" t="s">
        <v>275</v>
      </c>
      <c r="H17959" s="102">
        <v>45759</v>
      </c>
      <c r="I17959" s="102" t="s">
        <v>293</v>
      </c>
      <c r="J17959" s="102" t="s">
        <v>1</v>
      </c>
      <c r="K17959" s="102" t="s">
        <v>301</v>
      </c>
      <c r="L17959" s="102" t="s">
        <v>302</v>
      </c>
      <c r="M17959" s="102" t="s">
        <v>1074</v>
      </c>
      <c r="N17959" s="102">
        <v>6</v>
      </c>
      <c r="O17959" s="102" t="s">
        <v>26235</v>
      </c>
    </row>
    <row r="17960" spans="1:15" x14ac:dyDescent="0.25">
      <c r="A17960" s="102" t="s">
        <v>28250</v>
      </c>
      <c r="B17960" s="103" t="s">
        <v>28253</v>
      </c>
      <c r="C17960" s="103" t="s">
        <v>1082</v>
      </c>
      <c r="D17960" s="102" t="s">
        <v>296</v>
      </c>
      <c r="E17960" s="102" t="s">
        <v>275</v>
      </c>
      <c r="H17960" s="102">
        <v>45759</v>
      </c>
      <c r="I17960" s="102" t="s">
        <v>293</v>
      </c>
      <c r="J17960" s="102" t="s">
        <v>1</v>
      </c>
      <c r="K17960" s="102" t="s">
        <v>301</v>
      </c>
      <c r="L17960" s="102" t="s">
        <v>302</v>
      </c>
      <c r="M17960" s="102" t="s">
        <v>1082</v>
      </c>
      <c r="N17960" s="102">
        <v>6</v>
      </c>
      <c r="O17960" s="102" t="s">
        <v>26235</v>
      </c>
    </row>
    <row r="17961" spans="1:15" x14ac:dyDescent="0.25">
      <c r="A17961" s="102" t="s">
        <v>28257</v>
      </c>
      <c r="B17961" s="103" t="s">
        <v>28258</v>
      </c>
      <c r="C17961" s="103" t="s">
        <v>277</v>
      </c>
      <c r="D17961" s="102" t="s">
        <v>296</v>
      </c>
      <c r="E17961" s="102" t="s">
        <v>275</v>
      </c>
      <c r="H17961" s="102">
        <v>45759</v>
      </c>
      <c r="I17961" s="102" t="s">
        <v>293</v>
      </c>
      <c r="J17961" s="102" t="s">
        <v>1</v>
      </c>
      <c r="K17961" s="102" t="s">
        <v>301</v>
      </c>
      <c r="L17961" s="102" t="s">
        <v>302</v>
      </c>
      <c r="M17961" s="102" t="s">
        <v>1074</v>
      </c>
      <c r="N17961" s="102">
        <v>6</v>
      </c>
      <c r="O17961" s="102" t="s">
        <v>26235</v>
      </c>
    </row>
    <row r="17962" spans="1:15" x14ac:dyDescent="0.25">
      <c r="A17962" s="102" t="s">
        <v>28291</v>
      </c>
      <c r="B17962" s="103" t="s">
        <v>28292</v>
      </c>
      <c r="C17962" s="103" t="s">
        <v>277</v>
      </c>
      <c r="D17962" s="102" t="s">
        <v>296</v>
      </c>
      <c r="E17962" s="102" t="s">
        <v>275</v>
      </c>
      <c r="H17962" s="102">
        <v>45759</v>
      </c>
      <c r="I17962" s="102" t="s">
        <v>293</v>
      </c>
      <c r="J17962" s="102" t="s">
        <v>1</v>
      </c>
      <c r="K17962" s="102" t="s">
        <v>301</v>
      </c>
      <c r="L17962" s="102" t="s">
        <v>302</v>
      </c>
      <c r="M17962" s="102" t="s">
        <v>1074</v>
      </c>
      <c r="N17962" s="102">
        <v>6</v>
      </c>
      <c r="O17962" s="102" t="s">
        <v>26235</v>
      </c>
    </row>
    <row r="17963" spans="1:15" x14ac:dyDescent="0.25">
      <c r="A17963" s="102" t="s">
        <v>28307</v>
      </c>
      <c r="B17963" s="103" t="s">
        <v>28308</v>
      </c>
      <c r="C17963" s="103" t="s">
        <v>1082</v>
      </c>
      <c r="D17963" s="102" t="s">
        <v>296</v>
      </c>
      <c r="E17963" s="102" t="s">
        <v>275</v>
      </c>
      <c r="H17963" s="102">
        <v>45759</v>
      </c>
      <c r="I17963" s="102" t="s">
        <v>293</v>
      </c>
      <c r="J17963" s="102" t="s">
        <v>1</v>
      </c>
      <c r="K17963" s="102" t="s">
        <v>301</v>
      </c>
      <c r="L17963" s="102" t="s">
        <v>302</v>
      </c>
      <c r="M17963" s="102" t="s">
        <v>1082</v>
      </c>
      <c r="N17963" s="102">
        <v>6</v>
      </c>
      <c r="O17963" s="102" t="s">
        <v>26235</v>
      </c>
    </row>
    <row r="17964" spans="1:15" x14ac:dyDescent="0.25">
      <c r="A17964" s="102" t="s">
        <v>28307</v>
      </c>
      <c r="B17964" s="103" t="s">
        <v>15752</v>
      </c>
      <c r="C17964" s="103" t="s">
        <v>274</v>
      </c>
      <c r="D17964" s="102" t="s">
        <v>296</v>
      </c>
      <c r="E17964" s="102" t="s">
        <v>275</v>
      </c>
      <c r="H17964" s="102">
        <v>45759</v>
      </c>
      <c r="I17964" s="102" t="s">
        <v>293</v>
      </c>
      <c r="J17964" s="102" t="s">
        <v>1</v>
      </c>
      <c r="K17964" s="102" t="s">
        <v>301</v>
      </c>
      <c r="L17964" s="102" t="s">
        <v>302</v>
      </c>
      <c r="M17964" s="102" t="s">
        <v>1074</v>
      </c>
      <c r="N17964" s="102">
        <v>6</v>
      </c>
      <c r="O17964" s="102" t="s">
        <v>26235</v>
      </c>
    </row>
    <row r="17965" spans="1:15" x14ac:dyDescent="0.25">
      <c r="A17965" s="102" t="s">
        <v>28080</v>
      </c>
      <c r="B17965" s="103" t="s">
        <v>2567</v>
      </c>
      <c r="C17965" s="103" t="s">
        <v>277</v>
      </c>
      <c r="D17965" s="102" t="s">
        <v>282</v>
      </c>
      <c r="E17965" s="102" t="s">
        <v>275</v>
      </c>
      <c r="H17965" s="102">
        <v>45759</v>
      </c>
      <c r="I17965" s="102" t="s">
        <v>293</v>
      </c>
      <c r="J17965" s="102" t="s">
        <v>1</v>
      </c>
      <c r="K17965" s="102" t="s">
        <v>301</v>
      </c>
      <c r="L17965" s="102" t="s">
        <v>302</v>
      </c>
      <c r="M17965" s="102" t="s">
        <v>1074</v>
      </c>
      <c r="N17965" s="102">
        <v>6</v>
      </c>
      <c r="O17965" s="102" t="s">
        <v>26235</v>
      </c>
    </row>
    <row r="17966" spans="1:15" x14ac:dyDescent="0.25">
      <c r="A17966" s="102" t="s">
        <v>28088</v>
      </c>
      <c r="B17966" s="103" t="s">
        <v>28089</v>
      </c>
      <c r="C17966" s="103" t="s">
        <v>274</v>
      </c>
      <c r="D17966" s="102" t="s">
        <v>282</v>
      </c>
      <c r="E17966" s="102" t="s">
        <v>275</v>
      </c>
      <c r="H17966" s="102">
        <v>45759</v>
      </c>
      <c r="I17966" s="102" t="s">
        <v>293</v>
      </c>
      <c r="J17966" s="102" t="s">
        <v>1</v>
      </c>
      <c r="K17966" s="102" t="s">
        <v>301</v>
      </c>
      <c r="L17966" s="102" t="s">
        <v>302</v>
      </c>
      <c r="M17966" s="102" t="s">
        <v>1074</v>
      </c>
      <c r="N17966" s="102">
        <v>6</v>
      </c>
      <c r="O17966" s="102" t="s">
        <v>26235</v>
      </c>
    </row>
    <row r="17967" spans="1:15" x14ac:dyDescent="0.25">
      <c r="A17967" s="102" t="s">
        <v>28705</v>
      </c>
      <c r="B17967" s="103" t="s">
        <v>28706</v>
      </c>
      <c r="C17967" s="103" t="s">
        <v>274</v>
      </c>
      <c r="D17967" s="102" t="s">
        <v>282</v>
      </c>
      <c r="E17967" s="102" t="s">
        <v>275</v>
      </c>
      <c r="H17967" s="102">
        <v>45759</v>
      </c>
      <c r="I17967" s="102" t="s">
        <v>293</v>
      </c>
      <c r="J17967" s="102" t="s">
        <v>1</v>
      </c>
      <c r="K17967" s="102" t="s">
        <v>301</v>
      </c>
      <c r="L17967" s="102" t="s">
        <v>302</v>
      </c>
      <c r="M17967" s="102" t="s">
        <v>1074</v>
      </c>
      <c r="N17967" s="102">
        <v>6</v>
      </c>
      <c r="O17967" s="102" t="s">
        <v>26235</v>
      </c>
    </row>
    <row r="17968" spans="1:15" x14ac:dyDescent="0.25">
      <c r="A17968" s="102" t="s">
        <v>28707</v>
      </c>
      <c r="B17968" s="103" t="s">
        <v>28708</v>
      </c>
      <c r="C17968" s="103" t="s">
        <v>274</v>
      </c>
      <c r="D17968" s="102" t="s">
        <v>282</v>
      </c>
      <c r="E17968" s="102" t="s">
        <v>275</v>
      </c>
      <c r="H17968" s="102">
        <v>45759</v>
      </c>
      <c r="I17968" s="102" t="s">
        <v>293</v>
      </c>
      <c r="J17968" s="102" t="s">
        <v>1</v>
      </c>
      <c r="K17968" s="102" t="s">
        <v>301</v>
      </c>
      <c r="L17968" s="102" t="s">
        <v>302</v>
      </c>
      <c r="M17968" s="102" t="s">
        <v>1074</v>
      </c>
      <c r="N17968" s="102">
        <v>6</v>
      </c>
      <c r="O17968" s="102" t="s">
        <v>26235</v>
      </c>
    </row>
    <row r="17969" spans="1:15" x14ac:dyDescent="0.25">
      <c r="A17969" s="102" t="s">
        <v>28289</v>
      </c>
      <c r="B17969" s="103" t="s">
        <v>1120</v>
      </c>
      <c r="C17969" s="103" t="s">
        <v>274</v>
      </c>
      <c r="D17969" s="102" t="s">
        <v>281</v>
      </c>
      <c r="E17969" s="102" t="s">
        <v>275</v>
      </c>
      <c r="H17969" s="102">
        <v>45759</v>
      </c>
      <c r="I17969" s="102" t="s">
        <v>293</v>
      </c>
      <c r="J17969" s="102" t="s">
        <v>1</v>
      </c>
      <c r="K17969" s="102" t="s">
        <v>301</v>
      </c>
      <c r="L17969" s="102" t="s">
        <v>302</v>
      </c>
      <c r="M17969" s="102" t="s">
        <v>1074</v>
      </c>
      <c r="N17969" s="102">
        <v>6</v>
      </c>
      <c r="O17969" s="102" t="s">
        <v>26235</v>
      </c>
    </row>
    <row r="17970" spans="1:15" x14ac:dyDescent="0.25">
      <c r="A17970" s="102" t="s">
        <v>28267</v>
      </c>
      <c r="B17970" s="103" t="s">
        <v>2198</v>
      </c>
      <c r="C17970" s="103" t="s">
        <v>277</v>
      </c>
      <c r="D17970" s="102" t="s">
        <v>281</v>
      </c>
      <c r="E17970" s="102" t="s">
        <v>275</v>
      </c>
      <c r="H17970" s="102">
        <v>45759</v>
      </c>
      <c r="I17970" s="102" t="s">
        <v>293</v>
      </c>
      <c r="J17970" s="102" t="s">
        <v>1</v>
      </c>
      <c r="K17970" s="102" t="s">
        <v>301</v>
      </c>
      <c r="L17970" s="102" t="s">
        <v>302</v>
      </c>
      <c r="M17970" s="102" t="s">
        <v>1074</v>
      </c>
      <c r="N17970" s="102">
        <v>6</v>
      </c>
      <c r="O17970" s="102" t="s">
        <v>26235</v>
      </c>
    </row>
    <row r="17971" spans="1:15" x14ac:dyDescent="0.25">
      <c r="A17971" s="102" t="s">
        <v>28281</v>
      </c>
      <c r="B17971" s="103" t="s">
        <v>1208</v>
      </c>
      <c r="C17971" s="103" t="s">
        <v>274</v>
      </c>
      <c r="D17971" s="102" t="s">
        <v>281</v>
      </c>
      <c r="E17971" s="102" t="s">
        <v>275</v>
      </c>
      <c r="H17971" s="102">
        <v>45759</v>
      </c>
      <c r="I17971" s="102" t="s">
        <v>293</v>
      </c>
      <c r="J17971" s="102" t="s">
        <v>1</v>
      </c>
      <c r="K17971" s="102" t="s">
        <v>301</v>
      </c>
      <c r="L17971" s="102" t="s">
        <v>302</v>
      </c>
      <c r="M17971" s="102" t="s">
        <v>1074</v>
      </c>
      <c r="N17971" s="102">
        <v>6</v>
      </c>
      <c r="O17971" s="102" t="s">
        <v>26235</v>
      </c>
    </row>
    <row r="17972" spans="1:15" x14ac:dyDescent="0.25">
      <c r="A17972" s="102" t="s">
        <v>28240</v>
      </c>
      <c r="B17972" s="103" t="s">
        <v>3275</v>
      </c>
      <c r="C17972" s="103" t="s">
        <v>277</v>
      </c>
      <c r="D17972" s="102" t="s">
        <v>281</v>
      </c>
      <c r="E17972" s="102" t="s">
        <v>275</v>
      </c>
      <c r="H17972" s="102">
        <v>45759</v>
      </c>
      <c r="I17972" s="102" t="s">
        <v>293</v>
      </c>
      <c r="J17972" s="102" t="s">
        <v>1</v>
      </c>
      <c r="K17972" s="102" t="s">
        <v>301</v>
      </c>
      <c r="L17972" s="102" t="s">
        <v>302</v>
      </c>
      <c r="M17972" s="102" t="s">
        <v>1074</v>
      </c>
      <c r="N17972" s="102">
        <v>6</v>
      </c>
      <c r="O17972" s="102" t="s">
        <v>26235</v>
      </c>
    </row>
    <row r="17973" spans="1:15" x14ac:dyDescent="0.25">
      <c r="A17973" s="102" t="s">
        <v>28709</v>
      </c>
      <c r="B17973" s="103" t="s">
        <v>5467</v>
      </c>
      <c r="C17973" s="103" t="s">
        <v>1360</v>
      </c>
      <c r="D17973" s="102" t="s">
        <v>732</v>
      </c>
      <c r="E17973" s="102" t="s">
        <v>275</v>
      </c>
      <c r="H17973" s="102">
        <v>45759</v>
      </c>
      <c r="I17973" s="102" t="s">
        <v>293</v>
      </c>
      <c r="J17973" s="102" t="s">
        <v>1</v>
      </c>
      <c r="K17973" s="102" t="s">
        <v>301</v>
      </c>
      <c r="L17973" s="102" t="s">
        <v>302</v>
      </c>
      <c r="M17973" s="102" t="s">
        <v>1074</v>
      </c>
      <c r="N17973" s="102">
        <v>6</v>
      </c>
      <c r="O17973" s="102" t="s">
        <v>26235</v>
      </c>
    </row>
    <row r="17974" spans="1:15" x14ac:dyDescent="0.25">
      <c r="A17974" s="102" t="s">
        <v>28710</v>
      </c>
      <c r="B17974" s="103" t="s">
        <v>14706</v>
      </c>
      <c r="C17974" s="103" t="s">
        <v>1360</v>
      </c>
      <c r="D17974" s="102" t="s">
        <v>732</v>
      </c>
      <c r="E17974" s="102" t="s">
        <v>275</v>
      </c>
      <c r="H17974" s="102">
        <v>45759</v>
      </c>
      <c r="I17974" s="102" t="s">
        <v>293</v>
      </c>
      <c r="J17974" s="102" t="s">
        <v>1</v>
      </c>
      <c r="K17974" s="102" t="s">
        <v>301</v>
      </c>
      <c r="L17974" s="102" t="s">
        <v>302</v>
      </c>
      <c r="M17974" s="102" t="s">
        <v>1074</v>
      </c>
      <c r="N17974" s="102">
        <v>6</v>
      </c>
      <c r="O17974" s="102" t="s">
        <v>26235</v>
      </c>
    </row>
    <row r="17975" spans="1:15" x14ac:dyDescent="0.25">
      <c r="A17975" s="102" t="s">
        <v>28711</v>
      </c>
      <c r="B17975" s="103" t="s">
        <v>3061</v>
      </c>
      <c r="C17975" s="103" t="s">
        <v>1360</v>
      </c>
      <c r="D17975" s="102" t="s">
        <v>732</v>
      </c>
      <c r="E17975" s="102" t="s">
        <v>275</v>
      </c>
      <c r="H17975" s="102">
        <v>45759</v>
      </c>
      <c r="I17975" s="102" t="s">
        <v>293</v>
      </c>
      <c r="J17975" s="102" t="s">
        <v>1</v>
      </c>
      <c r="K17975" s="102" t="s">
        <v>301</v>
      </c>
      <c r="L17975" s="102" t="s">
        <v>302</v>
      </c>
      <c r="M17975" s="102" t="s">
        <v>1074</v>
      </c>
      <c r="N17975" s="102">
        <v>6</v>
      </c>
      <c r="O17975" s="102" t="s">
        <v>26235</v>
      </c>
    </row>
    <row r="17976" spans="1:15" x14ac:dyDescent="0.25">
      <c r="A17976" s="102" t="s">
        <v>28712</v>
      </c>
      <c r="B17976" s="103" t="s">
        <v>24874</v>
      </c>
      <c r="C17976" s="103" t="s">
        <v>1360</v>
      </c>
      <c r="D17976" s="102" t="s">
        <v>732</v>
      </c>
      <c r="E17976" s="102" t="s">
        <v>275</v>
      </c>
      <c r="H17976" s="102">
        <v>45759</v>
      </c>
      <c r="I17976" s="102" t="s">
        <v>293</v>
      </c>
      <c r="J17976" s="102" t="s">
        <v>1</v>
      </c>
      <c r="K17976" s="102" t="s">
        <v>301</v>
      </c>
      <c r="L17976" s="102" t="s">
        <v>302</v>
      </c>
      <c r="M17976" s="102" t="s">
        <v>1074</v>
      </c>
      <c r="N17976" s="102">
        <v>6</v>
      </c>
      <c r="O17976" s="102" t="s">
        <v>26235</v>
      </c>
    </row>
    <row r="17977" spans="1:15" x14ac:dyDescent="0.25">
      <c r="A17977" s="102" t="s">
        <v>28713</v>
      </c>
      <c r="B17977" s="103" t="s">
        <v>28714</v>
      </c>
      <c r="C17977" s="103" t="s">
        <v>1360</v>
      </c>
      <c r="D17977" s="102" t="s">
        <v>732</v>
      </c>
      <c r="E17977" s="102" t="s">
        <v>275</v>
      </c>
      <c r="H17977" s="102">
        <v>45759</v>
      </c>
      <c r="I17977" s="102" t="s">
        <v>293</v>
      </c>
      <c r="J17977" s="102" t="s">
        <v>1</v>
      </c>
      <c r="K17977" s="102" t="s">
        <v>301</v>
      </c>
      <c r="L17977" s="102" t="s">
        <v>302</v>
      </c>
      <c r="M17977" s="102" t="s">
        <v>1074</v>
      </c>
      <c r="N17977" s="102">
        <v>6</v>
      </c>
      <c r="O17977" s="102" t="s">
        <v>26235</v>
      </c>
    </row>
    <row r="17978" spans="1:15" x14ac:dyDescent="0.25">
      <c r="A17978" s="102" t="s">
        <v>28715</v>
      </c>
      <c r="B17978" s="103" t="s">
        <v>28716</v>
      </c>
      <c r="C17978" s="103" t="s">
        <v>1360</v>
      </c>
      <c r="D17978" s="102" t="s">
        <v>732</v>
      </c>
      <c r="E17978" s="102" t="s">
        <v>28717</v>
      </c>
      <c r="H17978" s="102">
        <v>45759</v>
      </c>
      <c r="I17978" s="102" t="s">
        <v>293</v>
      </c>
      <c r="J17978" s="102" t="s">
        <v>1</v>
      </c>
      <c r="K17978" s="102" t="s">
        <v>301</v>
      </c>
      <c r="L17978" s="102" t="s">
        <v>302</v>
      </c>
      <c r="M17978" s="102" t="s">
        <v>1074</v>
      </c>
      <c r="N17978" s="102">
        <v>6</v>
      </c>
      <c r="O17978" s="102" t="s">
        <v>26235</v>
      </c>
    </row>
    <row r="17979" spans="1:15" x14ac:dyDescent="0.25">
      <c r="A17979" s="102" t="s">
        <v>28718</v>
      </c>
      <c r="B17979" s="103" t="s">
        <v>28719</v>
      </c>
      <c r="C17979" s="103" t="s">
        <v>1360</v>
      </c>
      <c r="D17979" s="102" t="s">
        <v>732</v>
      </c>
      <c r="E17979" s="102" t="s">
        <v>275</v>
      </c>
      <c r="H17979" s="102">
        <v>45759</v>
      </c>
      <c r="I17979" s="102" t="s">
        <v>293</v>
      </c>
      <c r="J17979" s="102" t="s">
        <v>1</v>
      </c>
      <c r="K17979" s="102" t="s">
        <v>301</v>
      </c>
      <c r="L17979" s="102" t="s">
        <v>302</v>
      </c>
      <c r="M17979" s="102" t="s">
        <v>1074</v>
      </c>
      <c r="N17979" s="102">
        <v>6</v>
      </c>
      <c r="O17979" s="102" t="s">
        <v>26235</v>
      </c>
    </row>
    <row r="17980" spans="1:15" x14ac:dyDescent="0.25">
      <c r="A17980" s="102" t="s">
        <v>28720</v>
      </c>
      <c r="B17980" s="103" t="s">
        <v>5521</v>
      </c>
      <c r="C17980" s="103" t="s">
        <v>1118</v>
      </c>
      <c r="D17980" s="102" t="s">
        <v>732</v>
      </c>
      <c r="E17980" s="102" t="s">
        <v>275</v>
      </c>
      <c r="H17980" s="102">
        <v>45759</v>
      </c>
      <c r="I17980" s="102" t="s">
        <v>293</v>
      </c>
      <c r="J17980" s="102" t="s">
        <v>1</v>
      </c>
      <c r="K17980" s="102" t="s">
        <v>301</v>
      </c>
      <c r="L17980" s="102" t="s">
        <v>302</v>
      </c>
      <c r="M17980" s="102" t="s">
        <v>1074</v>
      </c>
      <c r="N17980" s="102">
        <v>6</v>
      </c>
      <c r="O17980" s="102" t="s">
        <v>26235</v>
      </c>
    </row>
    <row r="17981" spans="1:15" x14ac:dyDescent="0.25">
      <c r="A17981" s="102" t="s">
        <v>28721</v>
      </c>
      <c r="B17981" s="103" t="s">
        <v>28722</v>
      </c>
      <c r="C17981" s="103" t="s">
        <v>1360</v>
      </c>
      <c r="D17981" s="102" t="s">
        <v>732</v>
      </c>
      <c r="E17981" s="102" t="s">
        <v>275</v>
      </c>
      <c r="H17981" s="102">
        <v>45759</v>
      </c>
      <c r="I17981" s="102" t="s">
        <v>293</v>
      </c>
      <c r="J17981" s="102" t="s">
        <v>1</v>
      </c>
      <c r="K17981" s="102" t="s">
        <v>301</v>
      </c>
      <c r="L17981" s="102" t="s">
        <v>302</v>
      </c>
      <c r="M17981" s="102" t="s">
        <v>1074</v>
      </c>
      <c r="N17981" s="102">
        <v>6</v>
      </c>
      <c r="O17981" s="102" t="s">
        <v>26235</v>
      </c>
    </row>
    <row r="17982" spans="1:15" x14ac:dyDescent="0.25">
      <c r="A17982" s="102" t="s">
        <v>28723</v>
      </c>
      <c r="B17982" s="103" t="s">
        <v>3085</v>
      </c>
      <c r="C17982" s="103" t="s">
        <v>1360</v>
      </c>
      <c r="D17982" s="102" t="s">
        <v>732</v>
      </c>
      <c r="E17982" s="102" t="s">
        <v>28717</v>
      </c>
      <c r="H17982" s="102">
        <v>45759</v>
      </c>
      <c r="I17982" s="102" t="s">
        <v>293</v>
      </c>
      <c r="J17982" s="102" t="s">
        <v>1</v>
      </c>
      <c r="K17982" s="102" t="s">
        <v>301</v>
      </c>
      <c r="L17982" s="102" t="s">
        <v>302</v>
      </c>
      <c r="M17982" s="102" t="s">
        <v>1074</v>
      </c>
      <c r="N17982" s="102">
        <v>6</v>
      </c>
      <c r="O17982" s="102" t="s">
        <v>26235</v>
      </c>
    </row>
    <row r="17983" spans="1:15" x14ac:dyDescent="0.25">
      <c r="A17983" s="102" t="s">
        <v>28724</v>
      </c>
      <c r="B17983" s="103" t="s">
        <v>28725</v>
      </c>
      <c r="C17983" s="103" t="s">
        <v>1360</v>
      </c>
      <c r="D17983" s="102" t="s">
        <v>732</v>
      </c>
      <c r="E17983" s="102" t="s">
        <v>28717</v>
      </c>
      <c r="H17983" s="102">
        <v>45759</v>
      </c>
      <c r="I17983" s="102" t="s">
        <v>293</v>
      </c>
      <c r="J17983" s="102" t="s">
        <v>1</v>
      </c>
      <c r="K17983" s="102" t="s">
        <v>301</v>
      </c>
      <c r="L17983" s="102" t="s">
        <v>302</v>
      </c>
      <c r="M17983" s="102" t="s">
        <v>1074</v>
      </c>
      <c r="N17983" s="102">
        <v>6</v>
      </c>
      <c r="O17983" s="102" t="s">
        <v>26235</v>
      </c>
    </row>
    <row r="17984" spans="1:15" x14ac:dyDescent="0.25">
      <c r="A17984" s="102" t="s">
        <v>28726</v>
      </c>
      <c r="B17984" s="103" t="s">
        <v>26223</v>
      </c>
      <c r="C17984" s="103" t="s">
        <v>274</v>
      </c>
      <c r="D17984" s="102" t="s">
        <v>296</v>
      </c>
      <c r="E17984" s="102" t="s">
        <v>275</v>
      </c>
      <c r="H17984" s="102">
        <v>45759</v>
      </c>
      <c r="I17984" s="102" t="s">
        <v>289</v>
      </c>
      <c r="J17984" s="102" t="s">
        <v>301</v>
      </c>
      <c r="K17984" s="102" t="s">
        <v>1</v>
      </c>
      <c r="L17984" s="102" t="s">
        <v>300</v>
      </c>
      <c r="M17984" s="102" t="s">
        <v>1074</v>
      </c>
      <c r="N17984" s="102">
        <v>6</v>
      </c>
      <c r="O17984" s="102" t="s">
        <v>26235</v>
      </c>
    </row>
    <row r="17985" spans="1:15" x14ac:dyDescent="0.25">
      <c r="A17985" s="102" t="s">
        <v>28726</v>
      </c>
      <c r="B17985" s="103" t="s">
        <v>9665</v>
      </c>
      <c r="C17985" s="103" t="s">
        <v>274</v>
      </c>
      <c r="D17985" s="102" t="s">
        <v>296</v>
      </c>
      <c r="E17985" s="102" t="s">
        <v>275</v>
      </c>
      <c r="H17985" s="102">
        <v>45759</v>
      </c>
      <c r="I17985" s="102" t="s">
        <v>289</v>
      </c>
      <c r="J17985" s="102" t="s">
        <v>301</v>
      </c>
      <c r="K17985" s="102" t="s">
        <v>1</v>
      </c>
      <c r="L17985" s="102" t="s">
        <v>300</v>
      </c>
      <c r="M17985" s="102" t="s">
        <v>1074</v>
      </c>
      <c r="N17985" s="102">
        <v>6</v>
      </c>
      <c r="O17985" s="102" t="s">
        <v>26235</v>
      </c>
    </row>
    <row r="17986" spans="1:15" x14ac:dyDescent="0.25">
      <c r="A17986" s="102" t="s">
        <v>28726</v>
      </c>
      <c r="B17986" s="103" t="s">
        <v>2700</v>
      </c>
      <c r="C17986" s="103" t="s">
        <v>277</v>
      </c>
      <c r="D17986" s="102" t="s">
        <v>296</v>
      </c>
      <c r="E17986" s="102" t="s">
        <v>275</v>
      </c>
      <c r="H17986" s="102">
        <v>45759</v>
      </c>
      <c r="I17986" s="102" t="s">
        <v>289</v>
      </c>
      <c r="J17986" s="102" t="s">
        <v>301</v>
      </c>
      <c r="K17986" s="102" t="s">
        <v>1</v>
      </c>
      <c r="L17986" s="102" t="s">
        <v>300</v>
      </c>
      <c r="M17986" s="102" t="s">
        <v>1074</v>
      </c>
      <c r="N17986" s="102">
        <v>6</v>
      </c>
      <c r="O17986" s="102" t="s">
        <v>26235</v>
      </c>
    </row>
    <row r="17987" spans="1:15" x14ac:dyDescent="0.25">
      <c r="A17987" s="102" t="s">
        <v>28727</v>
      </c>
      <c r="B17987" s="103" t="s">
        <v>2228</v>
      </c>
      <c r="C17987" s="103" t="s">
        <v>277</v>
      </c>
      <c r="D17987" s="102" t="s">
        <v>296</v>
      </c>
      <c r="E17987" s="102" t="s">
        <v>275</v>
      </c>
      <c r="H17987" s="102">
        <v>45759</v>
      </c>
      <c r="I17987" s="102" t="s">
        <v>289</v>
      </c>
      <c r="J17987" s="102" t="s">
        <v>301</v>
      </c>
      <c r="K17987" s="102" t="s">
        <v>1</v>
      </c>
      <c r="L17987" s="102" t="s">
        <v>300</v>
      </c>
      <c r="M17987" s="102" t="s">
        <v>1074</v>
      </c>
      <c r="N17987" s="102">
        <v>6</v>
      </c>
      <c r="O17987" s="102" t="s">
        <v>26235</v>
      </c>
    </row>
    <row r="17988" spans="1:15" x14ac:dyDescent="0.25">
      <c r="A17988" s="102" t="s">
        <v>14591</v>
      </c>
      <c r="B17988" s="103" t="s">
        <v>7399</v>
      </c>
      <c r="C17988" s="103" t="s">
        <v>277</v>
      </c>
      <c r="D17988" s="102" t="s">
        <v>281</v>
      </c>
      <c r="E17988" s="102" t="s">
        <v>275</v>
      </c>
      <c r="H17988" s="102">
        <v>45759</v>
      </c>
      <c r="I17988" s="102" t="s">
        <v>289</v>
      </c>
      <c r="J17988" s="102" t="s">
        <v>301</v>
      </c>
      <c r="K17988" s="102" t="s">
        <v>1</v>
      </c>
      <c r="L17988" s="102" t="s">
        <v>300</v>
      </c>
      <c r="M17988" s="102" t="s">
        <v>1074</v>
      </c>
      <c r="N17988" s="102">
        <v>6</v>
      </c>
      <c r="O17988" s="102" t="s">
        <v>26235</v>
      </c>
    </row>
    <row r="17989" spans="1:15" x14ac:dyDescent="0.25">
      <c r="A17989" s="102" t="s">
        <v>28728</v>
      </c>
      <c r="B17989" s="103" t="s">
        <v>26223</v>
      </c>
      <c r="C17989" s="103" t="s">
        <v>274</v>
      </c>
      <c r="D17989" s="102" t="s">
        <v>296</v>
      </c>
      <c r="E17989" s="102" t="s">
        <v>275</v>
      </c>
      <c r="H17989" s="102">
        <v>45759</v>
      </c>
      <c r="I17989" s="102" t="s">
        <v>289</v>
      </c>
      <c r="J17989" s="102" t="s">
        <v>301</v>
      </c>
      <c r="K17989" s="102" t="s">
        <v>1</v>
      </c>
      <c r="L17989" s="102" t="s">
        <v>300</v>
      </c>
      <c r="M17989" s="102" t="s">
        <v>1074</v>
      </c>
      <c r="N17989" s="102">
        <v>6</v>
      </c>
      <c r="O17989" s="102" t="s">
        <v>26235</v>
      </c>
    </row>
    <row r="17990" spans="1:15" x14ac:dyDescent="0.25">
      <c r="A17990" s="102" t="s">
        <v>28728</v>
      </c>
      <c r="B17990" s="103" t="s">
        <v>9665</v>
      </c>
      <c r="C17990" s="103" t="s">
        <v>274</v>
      </c>
      <c r="D17990" s="102" t="s">
        <v>296</v>
      </c>
      <c r="E17990" s="102" t="s">
        <v>275</v>
      </c>
      <c r="H17990" s="102">
        <v>45759</v>
      </c>
      <c r="I17990" s="102" t="s">
        <v>289</v>
      </c>
      <c r="J17990" s="102" t="s">
        <v>301</v>
      </c>
      <c r="K17990" s="102" t="s">
        <v>1</v>
      </c>
      <c r="L17990" s="102" t="s">
        <v>300</v>
      </c>
      <c r="M17990" s="102" t="s">
        <v>1074</v>
      </c>
      <c r="N17990" s="102">
        <v>6</v>
      </c>
      <c r="O17990" s="102" t="s">
        <v>26235</v>
      </c>
    </row>
    <row r="17991" spans="1:15" x14ac:dyDescent="0.25">
      <c r="A17991" s="102" t="s">
        <v>28728</v>
      </c>
      <c r="B17991" s="103" t="s">
        <v>9583</v>
      </c>
      <c r="C17991" s="103" t="s">
        <v>1082</v>
      </c>
      <c r="D17991" s="102" t="s">
        <v>296</v>
      </c>
      <c r="E17991" s="102" t="s">
        <v>275</v>
      </c>
      <c r="H17991" s="102">
        <v>45759</v>
      </c>
      <c r="I17991" s="102" t="s">
        <v>289</v>
      </c>
      <c r="J17991" s="102" t="s">
        <v>301</v>
      </c>
      <c r="K17991" s="102" t="s">
        <v>1</v>
      </c>
      <c r="L17991" s="102" t="s">
        <v>300</v>
      </c>
      <c r="M17991" s="102" t="s">
        <v>1082</v>
      </c>
      <c r="N17991" s="102">
        <v>6</v>
      </c>
      <c r="O17991" s="102" t="s">
        <v>26235</v>
      </c>
    </row>
    <row r="17992" spans="1:15" x14ac:dyDescent="0.25">
      <c r="A17992" s="102" t="s">
        <v>28729</v>
      </c>
      <c r="B17992" s="103" t="s">
        <v>15051</v>
      </c>
      <c r="C17992" s="103" t="s">
        <v>277</v>
      </c>
      <c r="D17992" s="102" t="s">
        <v>296</v>
      </c>
      <c r="E17992" s="102" t="s">
        <v>275</v>
      </c>
      <c r="H17992" s="102">
        <v>45759</v>
      </c>
      <c r="I17992" s="102" t="s">
        <v>289</v>
      </c>
      <c r="J17992" s="102" t="s">
        <v>301</v>
      </c>
      <c r="K17992" s="102" t="s">
        <v>1</v>
      </c>
      <c r="L17992" s="102" t="s">
        <v>300</v>
      </c>
      <c r="M17992" s="102" t="s">
        <v>1074</v>
      </c>
      <c r="N17992" s="102">
        <v>6</v>
      </c>
      <c r="O17992" s="102" t="s">
        <v>26235</v>
      </c>
    </row>
    <row r="17993" spans="1:15" x14ac:dyDescent="0.25">
      <c r="A17993" s="102" t="s">
        <v>28730</v>
      </c>
      <c r="B17993" s="103" t="s">
        <v>28731</v>
      </c>
      <c r="C17993" s="103" t="s">
        <v>277</v>
      </c>
      <c r="D17993" s="102" t="s">
        <v>296</v>
      </c>
      <c r="E17993" s="102" t="s">
        <v>275</v>
      </c>
      <c r="H17993" s="102">
        <v>45759</v>
      </c>
      <c r="I17993" s="102" t="s">
        <v>289</v>
      </c>
      <c r="J17993" s="102" t="s">
        <v>301</v>
      </c>
      <c r="K17993" s="102" t="s">
        <v>1</v>
      </c>
      <c r="L17993" s="102" t="s">
        <v>300</v>
      </c>
      <c r="M17993" s="102" t="s">
        <v>1074</v>
      </c>
      <c r="N17993" s="102">
        <v>6</v>
      </c>
      <c r="O17993" s="102" t="s">
        <v>26235</v>
      </c>
    </row>
    <row r="17994" spans="1:15" x14ac:dyDescent="0.25">
      <c r="A17994" s="102" t="s">
        <v>28732</v>
      </c>
      <c r="B17994" s="103" t="s">
        <v>9659</v>
      </c>
      <c r="C17994" s="103" t="s">
        <v>277</v>
      </c>
      <c r="D17994" s="102" t="s">
        <v>296</v>
      </c>
      <c r="E17994" s="102" t="s">
        <v>275</v>
      </c>
      <c r="H17994" s="102">
        <v>45759</v>
      </c>
      <c r="I17994" s="102" t="s">
        <v>289</v>
      </c>
      <c r="J17994" s="102" t="s">
        <v>301</v>
      </c>
      <c r="K17994" s="102" t="s">
        <v>1</v>
      </c>
      <c r="L17994" s="102" t="s">
        <v>300</v>
      </c>
      <c r="M17994" s="102" t="s">
        <v>1074</v>
      </c>
      <c r="N17994" s="102">
        <v>6</v>
      </c>
      <c r="O17994" s="102" t="s">
        <v>26235</v>
      </c>
    </row>
    <row r="17995" spans="1:15" x14ac:dyDescent="0.25">
      <c r="A17995" s="102" t="s">
        <v>28733</v>
      </c>
      <c r="B17995" s="103" t="s">
        <v>1120</v>
      </c>
      <c r="C17995" s="103" t="s">
        <v>274</v>
      </c>
      <c r="D17995" s="102" t="s">
        <v>296</v>
      </c>
      <c r="E17995" s="102" t="s">
        <v>275</v>
      </c>
      <c r="H17995" s="102">
        <v>45759</v>
      </c>
      <c r="I17995" s="102" t="s">
        <v>289</v>
      </c>
      <c r="J17995" s="102" t="s">
        <v>301</v>
      </c>
      <c r="K17995" s="102" t="s">
        <v>1</v>
      </c>
      <c r="L17995" s="102" t="s">
        <v>300</v>
      </c>
      <c r="M17995" s="102" t="s">
        <v>1074</v>
      </c>
      <c r="N17995" s="102">
        <v>6</v>
      </c>
      <c r="O17995" s="102" t="s">
        <v>26235</v>
      </c>
    </row>
    <row r="17996" spans="1:15" x14ac:dyDescent="0.25">
      <c r="A17996" s="102" t="s">
        <v>28734</v>
      </c>
      <c r="B17996" s="103" t="s">
        <v>1847</v>
      </c>
      <c r="C17996" s="103" t="s">
        <v>277</v>
      </c>
      <c r="D17996" s="102" t="s">
        <v>281</v>
      </c>
      <c r="E17996" s="102" t="s">
        <v>275</v>
      </c>
      <c r="H17996" s="102">
        <v>45759</v>
      </c>
      <c r="I17996" s="102" t="s">
        <v>289</v>
      </c>
      <c r="J17996" s="102" t="s">
        <v>301</v>
      </c>
      <c r="K17996" s="102" t="s">
        <v>1</v>
      </c>
      <c r="L17996" s="102" t="s">
        <v>300</v>
      </c>
      <c r="M17996" s="102" t="s">
        <v>1074</v>
      </c>
      <c r="N17996" s="102">
        <v>6</v>
      </c>
      <c r="O17996" s="102" t="s">
        <v>26235</v>
      </c>
    </row>
    <row r="17997" spans="1:15" x14ac:dyDescent="0.25">
      <c r="A17997" s="102" t="s">
        <v>28735</v>
      </c>
      <c r="B17997" s="103" t="s">
        <v>3158</v>
      </c>
      <c r="C17997" s="103" t="s">
        <v>1118</v>
      </c>
      <c r="D17997" s="102" t="s">
        <v>152</v>
      </c>
      <c r="E17997" s="102" t="s">
        <v>275</v>
      </c>
      <c r="H17997" s="102">
        <v>45759</v>
      </c>
      <c r="I17997" s="102" t="s">
        <v>289</v>
      </c>
      <c r="J17997" s="102" t="s">
        <v>301</v>
      </c>
      <c r="K17997" s="102" t="s">
        <v>1</v>
      </c>
      <c r="L17997" s="102" t="s">
        <v>300</v>
      </c>
      <c r="M17997" s="102" t="s">
        <v>1074</v>
      </c>
      <c r="N17997" s="102">
        <v>6</v>
      </c>
      <c r="O17997" s="102" t="s">
        <v>26235</v>
      </c>
    </row>
    <row r="17998" spans="1:15" x14ac:dyDescent="0.25">
      <c r="A17998" s="102" t="s">
        <v>28736</v>
      </c>
      <c r="B17998" s="103" t="s">
        <v>15712</v>
      </c>
      <c r="C17998" s="103" t="s">
        <v>274</v>
      </c>
      <c r="D17998" s="102" t="s">
        <v>296</v>
      </c>
      <c r="E17998" s="102" t="s">
        <v>275</v>
      </c>
      <c r="H17998" s="102">
        <v>45759</v>
      </c>
      <c r="I17998" s="102" t="s">
        <v>289</v>
      </c>
      <c r="J17998" s="102" t="s">
        <v>301</v>
      </c>
      <c r="K17998" s="102" t="s">
        <v>1</v>
      </c>
      <c r="L17998" s="102" t="s">
        <v>300</v>
      </c>
      <c r="M17998" s="102" t="s">
        <v>1074</v>
      </c>
      <c r="N17998" s="102">
        <v>6</v>
      </c>
      <c r="O17998" s="102" t="s">
        <v>26235</v>
      </c>
    </row>
    <row r="17999" spans="1:15" x14ac:dyDescent="0.25">
      <c r="A17999" s="102" t="s">
        <v>28736</v>
      </c>
      <c r="B17999" s="103" t="s">
        <v>9583</v>
      </c>
      <c r="C17999" s="103" t="s">
        <v>1082</v>
      </c>
      <c r="D17999" s="102" t="s">
        <v>296</v>
      </c>
      <c r="E17999" s="102" t="s">
        <v>275</v>
      </c>
      <c r="H17999" s="102">
        <v>45759</v>
      </c>
      <c r="I17999" s="102" t="s">
        <v>289</v>
      </c>
      <c r="J17999" s="102" t="s">
        <v>301</v>
      </c>
      <c r="K17999" s="102" t="s">
        <v>1</v>
      </c>
      <c r="L17999" s="102" t="s">
        <v>300</v>
      </c>
      <c r="M17999" s="102" t="s">
        <v>1082</v>
      </c>
      <c r="N17999" s="102">
        <v>6</v>
      </c>
      <c r="O17999" s="102" t="s">
        <v>26235</v>
      </c>
    </row>
    <row r="18000" spans="1:15" x14ac:dyDescent="0.25">
      <c r="A18000" s="102" t="s">
        <v>28737</v>
      </c>
      <c r="B18000" s="103" t="s">
        <v>28738</v>
      </c>
      <c r="C18000" s="103" t="s">
        <v>274</v>
      </c>
      <c r="D18000" s="102" t="s">
        <v>281</v>
      </c>
      <c r="E18000" s="102" t="s">
        <v>275</v>
      </c>
      <c r="H18000" s="102">
        <v>45759</v>
      </c>
      <c r="I18000" s="102" t="s">
        <v>289</v>
      </c>
      <c r="J18000" s="102" t="s">
        <v>301</v>
      </c>
      <c r="K18000" s="102" t="s">
        <v>1</v>
      </c>
      <c r="L18000" s="102" t="s">
        <v>300</v>
      </c>
      <c r="M18000" s="102" t="s">
        <v>1074</v>
      </c>
      <c r="N18000" s="102">
        <v>6</v>
      </c>
      <c r="O18000" s="102" t="s">
        <v>26235</v>
      </c>
    </row>
    <row r="18001" spans="1:15" x14ac:dyDescent="0.25">
      <c r="A18001" s="102" t="s">
        <v>28737</v>
      </c>
      <c r="B18001" s="103" t="s">
        <v>22914</v>
      </c>
      <c r="C18001" s="103" t="s">
        <v>274</v>
      </c>
      <c r="D18001" s="102" t="s">
        <v>281</v>
      </c>
      <c r="E18001" s="102" t="s">
        <v>275</v>
      </c>
      <c r="H18001" s="102">
        <v>45759</v>
      </c>
      <c r="I18001" s="102" t="s">
        <v>289</v>
      </c>
      <c r="J18001" s="102" t="s">
        <v>301</v>
      </c>
      <c r="K18001" s="102" t="s">
        <v>1</v>
      </c>
      <c r="L18001" s="102" t="s">
        <v>300</v>
      </c>
      <c r="M18001" s="102" t="s">
        <v>1074</v>
      </c>
      <c r="N18001" s="102">
        <v>6</v>
      </c>
      <c r="O18001" s="102" t="s">
        <v>26235</v>
      </c>
    </row>
    <row r="18002" spans="1:15" x14ac:dyDescent="0.25">
      <c r="A18002" s="102" t="s">
        <v>28737</v>
      </c>
      <c r="B18002" s="103" t="s">
        <v>2150</v>
      </c>
      <c r="C18002" s="103" t="s">
        <v>277</v>
      </c>
      <c r="D18002" s="102" t="s">
        <v>281</v>
      </c>
      <c r="E18002" s="102" t="s">
        <v>275</v>
      </c>
      <c r="H18002" s="102">
        <v>45759</v>
      </c>
      <c r="I18002" s="102" t="s">
        <v>289</v>
      </c>
      <c r="J18002" s="102" t="s">
        <v>301</v>
      </c>
      <c r="K18002" s="102" t="s">
        <v>1</v>
      </c>
      <c r="L18002" s="102" t="s">
        <v>300</v>
      </c>
      <c r="M18002" s="102" t="s">
        <v>1074</v>
      </c>
      <c r="N18002" s="102">
        <v>6</v>
      </c>
      <c r="O18002" s="102" t="s">
        <v>26235</v>
      </c>
    </row>
    <row r="18003" spans="1:15" x14ac:dyDescent="0.25">
      <c r="A18003" s="102" t="s">
        <v>28737</v>
      </c>
      <c r="B18003" s="103" t="s">
        <v>28739</v>
      </c>
      <c r="C18003" s="103" t="s">
        <v>274</v>
      </c>
      <c r="D18003" s="102" t="s">
        <v>281</v>
      </c>
      <c r="E18003" s="102" t="s">
        <v>275</v>
      </c>
      <c r="H18003" s="102">
        <v>45759</v>
      </c>
      <c r="I18003" s="102" t="s">
        <v>289</v>
      </c>
      <c r="J18003" s="102" t="s">
        <v>301</v>
      </c>
      <c r="K18003" s="102" t="s">
        <v>1</v>
      </c>
      <c r="L18003" s="102" t="s">
        <v>300</v>
      </c>
      <c r="M18003" s="102" t="s">
        <v>1074</v>
      </c>
      <c r="N18003" s="102">
        <v>6</v>
      </c>
      <c r="O18003" s="102" t="s">
        <v>26235</v>
      </c>
    </row>
    <row r="18004" spans="1:15" x14ac:dyDescent="0.25">
      <c r="A18004" s="102" t="s">
        <v>28740</v>
      </c>
      <c r="B18004" s="103" t="s">
        <v>28741</v>
      </c>
      <c r="C18004" s="103" t="s">
        <v>274</v>
      </c>
      <c r="D18004" s="102" t="s">
        <v>296</v>
      </c>
      <c r="E18004" s="102" t="s">
        <v>275</v>
      </c>
      <c r="H18004" s="102">
        <v>45759</v>
      </c>
      <c r="I18004" s="102" t="s">
        <v>289</v>
      </c>
      <c r="J18004" s="102" t="s">
        <v>301</v>
      </c>
      <c r="K18004" s="102" t="s">
        <v>1</v>
      </c>
      <c r="L18004" s="102" t="s">
        <v>300</v>
      </c>
      <c r="M18004" s="102" t="s">
        <v>1074</v>
      </c>
      <c r="N18004" s="102">
        <v>6</v>
      </c>
      <c r="O18004" s="102" t="s">
        <v>26235</v>
      </c>
    </row>
    <row r="18005" spans="1:15" x14ac:dyDescent="0.25">
      <c r="A18005" s="102" t="s">
        <v>28740</v>
      </c>
      <c r="B18005" s="103" t="s">
        <v>28742</v>
      </c>
      <c r="C18005" s="103" t="s">
        <v>274</v>
      </c>
      <c r="D18005" s="102" t="s">
        <v>296</v>
      </c>
      <c r="E18005" s="102" t="s">
        <v>275</v>
      </c>
      <c r="H18005" s="102">
        <v>45759</v>
      </c>
      <c r="I18005" s="102" t="s">
        <v>289</v>
      </c>
      <c r="J18005" s="102" t="s">
        <v>301</v>
      </c>
      <c r="K18005" s="102" t="s">
        <v>1</v>
      </c>
      <c r="L18005" s="102" t="s">
        <v>300</v>
      </c>
      <c r="M18005" s="102" t="s">
        <v>1074</v>
      </c>
      <c r="N18005" s="102">
        <v>6</v>
      </c>
      <c r="O18005" s="102" t="s">
        <v>26235</v>
      </c>
    </row>
    <row r="18006" spans="1:15" x14ac:dyDescent="0.25">
      <c r="A18006" s="102" t="s">
        <v>28743</v>
      </c>
      <c r="B18006" s="103" t="s">
        <v>28270</v>
      </c>
      <c r="C18006" s="103" t="s">
        <v>274</v>
      </c>
      <c r="D18006" s="102" t="s">
        <v>296</v>
      </c>
      <c r="E18006" s="102" t="s">
        <v>275</v>
      </c>
      <c r="H18006" s="102">
        <v>45759</v>
      </c>
      <c r="I18006" s="102" t="s">
        <v>289</v>
      </c>
      <c r="J18006" s="102" t="s">
        <v>301</v>
      </c>
      <c r="K18006" s="102" t="s">
        <v>1</v>
      </c>
      <c r="L18006" s="102" t="s">
        <v>300</v>
      </c>
      <c r="M18006" s="102" t="s">
        <v>1074</v>
      </c>
      <c r="N18006" s="102">
        <v>6</v>
      </c>
      <c r="O18006" s="102" t="s">
        <v>26235</v>
      </c>
    </row>
    <row r="18007" spans="1:15" x14ac:dyDescent="0.25">
      <c r="A18007" s="102" t="s">
        <v>28743</v>
      </c>
      <c r="B18007" s="103" t="s">
        <v>9143</v>
      </c>
      <c r="C18007" s="103" t="s">
        <v>277</v>
      </c>
      <c r="D18007" s="102" t="s">
        <v>296</v>
      </c>
      <c r="E18007" s="102" t="s">
        <v>275</v>
      </c>
      <c r="H18007" s="102">
        <v>45759</v>
      </c>
      <c r="I18007" s="102" t="s">
        <v>289</v>
      </c>
      <c r="J18007" s="102" t="s">
        <v>301</v>
      </c>
      <c r="K18007" s="102" t="s">
        <v>1</v>
      </c>
      <c r="L18007" s="102" t="s">
        <v>300</v>
      </c>
      <c r="M18007" s="102" t="s">
        <v>1074</v>
      </c>
      <c r="N18007" s="102">
        <v>6</v>
      </c>
      <c r="O18007" s="102" t="s">
        <v>26235</v>
      </c>
    </row>
    <row r="18008" spans="1:15" x14ac:dyDescent="0.25">
      <c r="A18008" s="102" t="s">
        <v>28743</v>
      </c>
      <c r="B18008" s="103" t="s">
        <v>19723</v>
      </c>
      <c r="C18008" s="103" t="s">
        <v>274</v>
      </c>
      <c r="D18008" s="102" t="s">
        <v>296</v>
      </c>
      <c r="E18008" s="102" t="s">
        <v>275</v>
      </c>
      <c r="H18008" s="102">
        <v>45759</v>
      </c>
      <c r="I18008" s="102" t="s">
        <v>289</v>
      </c>
      <c r="J18008" s="102" t="s">
        <v>301</v>
      </c>
      <c r="K18008" s="102" t="s">
        <v>1</v>
      </c>
      <c r="L18008" s="102" t="s">
        <v>300</v>
      </c>
      <c r="M18008" s="102" t="s">
        <v>1074</v>
      </c>
      <c r="N18008" s="102">
        <v>6</v>
      </c>
      <c r="O18008" s="102" t="s">
        <v>26235</v>
      </c>
    </row>
    <row r="18009" spans="1:15" x14ac:dyDescent="0.25">
      <c r="A18009" s="102" t="s">
        <v>28744</v>
      </c>
      <c r="B18009" s="103" t="s">
        <v>4810</v>
      </c>
      <c r="C18009" s="103" t="s">
        <v>277</v>
      </c>
      <c r="D18009" s="102" t="s">
        <v>296</v>
      </c>
      <c r="E18009" s="102" t="s">
        <v>275</v>
      </c>
      <c r="H18009" s="102">
        <v>45759</v>
      </c>
      <c r="I18009" s="102" t="s">
        <v>289</v>
      </c>
      <c r="J18009" s="102" t="s">
        <v>301</v>
      </c>
      <c r="K18009" s="102" t="s">
        <v>1</v>
      </c>
      <c r="L18009" s="102" t="s">
        <v>300</v>
      </c>
      <c r="M18009" s="102" t="s">
        <v>1074</v>
      </c>
      <c r="N18009" s="102">
        <v>6</v>
      </c>
      <c r="O18009" s="102" t="s">
        <v>26235</v>
      </c>
    </row>
    <row r="18010" spans="1:15" x14ac:dyDescent="0.25">
      <c r="A18010" s="102" t="s">
        <v>28745</v>
      </c>
      <c r="B18010" s="103" t="s">
        <v>3217</v>
      </c>
      <c r="C18010" s="103" t="s">
        <v>274</v>
      </c>
      <c r="D18010" s="102" t="s">
        <v>281</v>
      </c>
      <c r="E18010" s="102" t="s">
        <v>275</v>
      </c>
      <c r="H18010" s="102">
        <v>45759</v>
      </c>
      <c r="I18010" s="102" t="s">
        <v>289</v>
      </c>
      <c r="J18010" s="102" t="s">
        <v>301</v>
      </c>
      <c r="K18010" s="102" t="s">
        <v>1</v>
      </c>
      <c r="L18010" s="102" t="s">
        <v>300</v>
      </c>
      <c r="M18010" s="102" t="s">
        <v>1074</v>
      </c>
      <c r="N18010" s="102">
        <v>6</v>
      </c>
      <c r="O18010" s="102" t="s">
        <v>26235</v>
      </c>
    </row>
    <row r="18011" spans="1:15" x14ac:dyDescent="0.25">
      <c r="A18011" s="102" t="s">
        <v>28745</v>
      </c>
      <c r="B18011" s="103" t="s">
        <v>2189</v>
      </c>
      <c r="C18011" s="103" t="s">
        <v>274</v>
      </c>
      <c r="D18011" s="102" t="s">
        <v>281</v>
      </c>
      <c r="E18011" s="102" t="s">
        <v>275</v>
      </c>
      <c r="H18011" s="102">
        <v>45759</v>
      </c>
      <c r="I18011" s="102" t="s">
        <v>289</v>
      </c>
      <c r="J18011" s="102" t="s">
        <v>301</v>
      </c>
      <c r="K18011" s="102" t="s">
        <v>1</v>
      </c>
      <c r="L18011" s="102" t="s">
        <v>300</v>
      </c>
      <c r="M18011" s="102" t="s">
        <v>1074</v>
      </c>
      <c r="N18011" s="102">
        <v>6</v>
      </c>
      <c r="O18011" s="102" t="s">
        <v>26235</v>
      </c>
    </row>
    <row r="18012" spans="1:15" x14ac:dyDescent="0.25">
      <c r="A18012" s="102" t="s">
        <v>28745</v>
      </c>
      <c r="B18012" s="103" t="s">
        <v>2495</v>
      </c>
      <c r="C18012" s="103" t="s">
        <v>274</v>
      </c>
      <c r="D18012" s="102" t="s">
        <v>281</v>
      </c>
      <c r="E18012" s="102" t="s">
        <v>275</v>
      </c>
      <c r="H18012" s="102">
        <v>45759</v>
      </c>
      <c r="I18012" s="102" t="s">
        <v>289</v>
      </c>
      <c r="J18012" s="102" t="s">
        <v>301</v>
      </c>
      <c r="K18012" s="102" t="s">
        <v>1</v>
      </c>
      <c r="L18012" s="102" t="s">
        <v>300</v>
      </c>
      <c r="M18012" s="102" t="s">
        <v>1074</v>
      </c>
      <c r="N18012" s="102">
        <v>6</v>
      </c>
      <c r="O18012" s="102" t="s">
        <v>26235</v>
      </c>
    </row>
    <row r="18013" spans="1:15" x14ac:dyDescent="0.25">
      <c r="A18013" s="102" t="s">
        <v>28746</v>
      </c>
      <c r="B18013" s="103" t="s">
        <v>1189</v>
      </c>
      <c r="C18013" s="103" t="s">
        <v>274</v>
      </c>
      <c r="D18013" s="102" t="s">
        <v>152</v>
      </c>
      <c r="E18013" s="102" t="s">
        <v>275</v>
      </c>
      <c r="H18013" s="102">
        <v>45759</v>
      </c>
      <c r="I18013" s="102" t="s">
        <v>289</v>
      </c>
      <c r="J18013" s="102" t="s">
        <v>301</v>
      </c>
      <c r="K18013" s="102" t="s">
        <v>1</v>
      </c>
      <c r="L18013" s="102" t="s">
        <v>300</v>
      </c>
      <c r="M18013" s="102" t="s">
        <v>1074</v>
      </c>
      <c r="N18013" s="102">
        <v>6</v>
      </c>
      <c r="O18013" s="102" t="s">
        <v>26235</v>
      </c>
    </row>
    <row r="18014" spans="1:15" x14ac:dyDescent="0.25">
      <c r="A18014" s="102" t="s">
        <v>28746</v>
      </c>
      <c r="B18014" s="103" t="s">
        <v>5529</v>
      </c>
      <c r="C18014" s="103" t="s">
        <v>1082</v>
      </c>
      <c r="D18014" s="102" t="s">
        <v>152</v>
      </c>
      <c r="E18014" s="102" t="s">
        <v>275</v>
      </c>
      <c r="H18014" s="102">
        <v>45759</v>
      </c>
      <c r="I18014" s="102" t="s">
        <v>289</v>
      </c>
      <c r="J18014" s="102" t="s">
        <v>301</v>
      </c>
      <c r="K18014" s="102" t="s">
        <v>1</v>
      </c>
      <c r="L18014" s="102" t="s">
        <v>300</v>
      </c>
      <c r="M18014" s="102" t="s">
        <v>1082</v>
      </c>
      <c r="N18014" s="102">
        <v>6</v>
      </c>
      <c r="O18014" s="102" t="s">
        <v>26235</v>
      </c>
    </row>
    <row r="18015" spans="1:15" x14ac:dyDescent="0.25">
      <c r="A18015" s="102" t="s">
        <v>28747</v>
      </c>
      <c r="B18015" s="103" t="s">
        <v>28748</v>
      </c>
      <c r="C18015" s="103" t="s">
        <v>274</v>
      </c>
      <c r="D18015" s="102" t="s">
        <v>281</v>
      </c>
      <c r="E18015" s="102" t="s">
        <v>275</v>
      </c>
      <c r="H18015" s="102">
        <v>45759</v>
      </c>
      <c r="I18015" s="102" t="s">
        <v>289</v>
      </c>
      <c r="J18015" s="102" t="s">
        <v>301</v>
      </c>
      <c r="K18015" s="102" t="s">
        <v>1</v>
      </c>
      <c r="L18015" s="102" t="s">
        <v>300</v>
      </c>
      <c r="M18015" s="102" t="s">
        <v>1074</v>
      </c>
      <c r="N18015" s="102">
        <v>6</v>
      </c>
      <c r="O18015" s="102" t="s">
        <v>26235</v>
      </c>
    </row>
    <row r="18016" spans="1:15" x14ac:dyDescent="0.25">
      <c r="A18016" s="102" t="s">
        <v>28747</v>
      </c>
      <c r="B18016" s="103" t="s">
        <v>28749</v>
      </c>
      <c r="C18016" s="103" t="s">
        <v>274</v>
      </c>
      <c r="D18016" s="102" t="s">
        <v>281</v>
      </c>
      <c r="E18016" s="102" t="s">
        <v>275</v>
      </c>
      <c r="H18016" s="102">
        <v>45759</v>
      </c>
      <c r="I18016" s="102" t="s">
        <v>289</v>
      </c>
      <c r="J18016" s="102" t="s">
        <v>301</v>
      </c>
      <c r="K18016" s="102" t="s">
        <v>1</v>
      </c>
      <c r="L18016" s="102" t="s">
        <v>300</v>
      </c>
      <c r="M18016" s="102" t="s">
        <v>1074</v>
      </c>
      <c r="N18016" s="102">
        <v>6</v>
      </c>
      <c r="O18016" s="102" t="s">
        <v>26235</v>
      </c>
    </row>
    <row r="18017" spans="1:15" x14ac:dyDescent="0.25">
      <c r="A18017" s="102" t="s">
        <v>28747</v>
      </c>
      <c r="B18017" s="103" t="s">
        <v>5427</v>
      </c>
      <c r="C18017" s="103" t="s">
        <v>274</v>
      </c>
      <c r="D18017" s="102" t="s">
        <v>281</v>
      </c>
      <c r="E18017" s="102" t="s">
        <v>275</v>
      </c>
      <c r="H18017" s="102">
        <v>45759</v>
      </c>
      <c r="I18017" s="102" t="s">
        <v>289</v>
      </c>
      <c r="J18017" s="102" t="s">
        <v>301</v>
      </c>
      <c r="K18017" s="102" t="s">
        <v>1</v>
      </c>
      <c r="L18017" s="102" t="s">
        <v>300</v>
      </c>
      <c r="M18017" s="102" t="s">
        <v>1074</v>
      </c>
      <c r="N18017" s="102">
        <v>6</v>
      </c>
      <c r="O18017" s="102" t="s">
        <v>26235</v>
      </c>
    </row>
    <row r="18018" spans="1:15" x14ac:dyDescent="0.25">
      <c r="A18018" s="102" t="s">
        <v>28750</v>
      </c>
      <c r="B18018" s="103" t="s">
        <v>28751</v>
      </c>
      <c r="C18018" s="103" t="s">
        <v>274</v>
      </c>
      <c r="D18018" s="102" t="s">
        <v>296</v>
      </c>
      <c r="E18018" s="102" t="s">
        <v>275</v>
      </c>
      <c r="H18018" s="102">
        <v>45759</v>
      </c>
      <c r="I18018" s="102" t="s">
        <v>289</v>
      </c>
      <c r="J18018" s="102" t="s">
        <v>301</v>
      </c>
      <c r="K18018" s="102" t="s">
        <v>1</v>
      </c>
      <c r="L18018" s="102" t="s">
        <v>300</v>
      </c>
      <c r="M18018" s="102" t="s">
        <v>1074</v>
      </c>
      <c r="N18018" s="102">
        <v>6</v>
      </c>
      <c r="O18018" s="102" t="s">
        <v>26235</v>
      </c>
    </row>
    <row r="18019" spans="1:15" x14ac:dyDescent="0.25">
      <c r="A18019" s="102" t="s">
        <v>28750</v>
      </c>
      <c r="B18019" s="103" t="s">
        <v>28752</v>
      </c>
      <c r="C18019" s="103" t="s">
        <v>1082</v>
      </c>
      <c r="D18019" s="102" t="s">
        <v>296</v>
      </c>
      <c r="E18019" s="102" t="s">
        <v>275</v>
      </c>
      <c r="H18019" s="102">
        <v>45759</v>
      </c>
      <c r="I18019" s="102" t="s">
        <v>289</v>
      </c>
      <c r="J18019" s="102" t="s">
        <v>301</v>
      </c>
      <c r="K18019" s="102" t="s">
        <v>1</v>
      </c>
      <c r="L18019" s="102" t="s">
        <v>300</v>
      </c>
      <c r="M18019" s="102" t="s">
        <v>1082</v>
      </c>
      <c r="N18019" s="102">
        <v>6</v>
      </c>
      <c r="O18019" s="102" t="s">
        <v>26235</v>
      </c>
    </row>
    <row r="18020" spans="1:15" x14ac:dyDescent="0.25">
      <c r="A18020" s="102" t="s">
        <v>28750</v>
      </c>
      <c r="B18020" s="103" t="s">
        <v>11257</v>
      </c>
      <c r="C18020" s="103" t="s">
        <v>277</v>
      </c>
      <c r="D18020" s="102" t="s">
        <v>296</v>
      </c>
      <c r="E18020" s="102" t="s">
        <v>275</v>
      </c>
      <c r="H18020" s="102">
        <v>45759</v>
      </c>
      <c r="I18020" s="102" t="s">
        <v>289</v>
      </c>
      <c r="J18020" s="102" t="s">
        <v>301</v>
      </c>
      <c r="K18020" s="102" t="s">
        <v>1</v>
      </c>
      <c r="L18020" s="102" t="s">
        <v>300</v>
      </c>
      <c r="M18020" s="102" t="s">
        <v>1074</v>
      </c>
      <c r="N18020" s="102">
        <v>6</v>
      </c>
      <c r="O18020" s="102" t="s">
        <v>26235</v>
      </c>
    </row>
    <row r="18021" spans="1:15" x14ac:dyDescent="0.25">
      <c r="A18021" s="102" t="s">
        <v>28753</v>
      </c>
      <c r="B18021" s="103" t="s">
        <v>28754</v>
      </c>
      <c r="C18021" s="103" t="s">
        <v>277</v>
      </c>
      <c r="D18021" s="102" t="s">
        <v>281</v>
      </c>
      <c r="E18021" s="102" t="s">
        <v>275</v>
      </c>
      <c r="H18021" s="102">
        <v>45759</v>
      </c>
      <c r="I18021" s="102" t="s">
        <v>289</v>
      </c>
      <c r="J18021" s="102" t="s">
        <v>301</v>
      </c>
      <c r="K18021" s="102" t="s">
        <v>1</v>
      </c>
      <c r="L18021" s="102" t="s">
        <v>300</v>
      </c>
      <c r="M18021" s="102" t="s">
        <v>1074</v>
      </c>
      <c r="N18021" s="102">
        <v>6</v>
      </c>
      <c r="O18021" s="102" t="s">
        <v>26235</v>
      </c>
    </row>
    <row r="18022" spans="1:15" x14ac:dyDescent="0.25">
      <c r="A18022" s="102" t="s">
        <v>28755</v>
      </c>
      <c r="B18022" s="103" t="s">
        <v>28756</v>
      </c>
      <c r="C18022" s="103" t="s">
        <v>277</v>
      </c>
      <c r="D18022" s="102" t="s">
        <v>281</v>
      </c>
      <c r="E18022" s="102" t="s">
        <v>275</v>
      </c>
      <c r="H18022" s="102">
        <v>45759</v>
      </c>
      <c r="I18022" s="102" t="s">
        <v>289</v>
      </c>
      <c r="J18022" s="102" t="s">
        <v>301</v>
      </c>
      <c r="K18022" s="102" t="s">
        <v>1</v>
      </c>
      <c r="L18022" s="102" t="s">
        <v>300</v>
      </c>
      <c r="M18022" s="102" t="s">
        <v>1074</v>
      </c>
      <c r="N18022" s="102">
        <v>6</v>
      </c>
      <c r="O18022" s="102" t="s">
        <v>26235</v>
      </c>
    </row>
    <row r="18023" spans="1:15" x14ac:dyDescent="0.25">
      <c r="A18023" s="102" t="s">
        <v>28757</v>
      </c>
      <c r="B18023" s="103" t="s">
        <v>9303</v>
      </c>
      <c r="C18023" s="103" t="s">
        <v>277</v>
      </c>
      <c r="D18023" s="102" t="s">
        <v>296</v>
      </c>
      <c r="E18023" s="102" t="s">
        <v>275</v>
      </c>
      <c r="H18023" s="102">
        <v>45759</v>
      </c>
      <c r="I18023" s="102" t="s">
        <v>289</v>
      </c>
      <c r="J18023" s="102" t="s">
        <v>301</v>
      </c>
      <c r="K18023" s="102" t="s">
        <v>1</v>
      </c>
      <c r="L18023" s="102" t="s">
        <v>300</v>
      </c>
      <c r="M18023" s="102" t="s">
        <v>1074</v>
      </c>
      <c r="N18023" s="102">
        <v>6</v>
      </c>
      <c r="O18023" s="102" t="s">
        <v>26235</v>
      </c>
    </row>
    <row r="18024" spans="1:15" x14ac:dyDescent="0.25">
      <c r="A18024" s="102" t="s">
        <v>1551</v>
      </c>
      <c r="B18024" s="103" t="s">
        <v>4019</v>
      </c>
      <c r="C18024" s="103" t="s">
        <v>274</v>
      </c>
      <c r="D18024" s="102" t="s">
        <v>152</v>
      </c>
      <c r="E18024" s="102" t="s">
        <v>275</v>
      </c>
      <c r="H18024" s="102">
        <v>45759</v>
      </c>
      <c r="I18024" s="102" t="s">
        <v>289</v>
      </c>
      <c r="J18024" s="102" t="s">
        <v>301</v>
      </c>
      <c r="K18024" s="102" t="s">
        <v>1</v>
      </c>
      <c r="L18024" s="102" t="s">
        <v>300</v>
      </c>
      <c r="M18024" s="102" t="s">
        <v>1074</v>
      </c>
      <c r="N18024" s="102">
        <v>6</v>
      </c>
      <c r="O18024" s="102" t="s">
        <v>26235</v>
      </c>
    </row>
    <row r="18025" spans="1:15" x14ac:dyDescent="0.25">
      <c r="A18025" s="102" t="s">
        <v>28758</v>
      </c>
      <c r="B18025" s="103" t="s">
        <v>3664</v>
      </c>
      <c r="C18025" s="103" t="s">
        <v>1118</v>
      </c>
      <c r="D18025" s="102" t="s">
        <v>152</v>
      </c>
      <c r="E18025" s="102" t="s">
        <v>275</v>
      </c>
      <c r="H18025" s="102">
        <v>45759</v>
      </c>
      <c r="I18025" s="102" t="s">
        <v>289</v>
      </c>
      <c r="J18025" s="102" t="s">
        <v>301</v>
      </c>
      <c r="K18025" s="102" t="s">
        <v>1</v>
      </c>
      <c r="L18025" s="102" t="s">
        <v>300</v>
      </c>
      <c r="M18025" s="102" t="s">
        <v>1074</v>
      </c>
      <c r="N18025" s="102">
        <v>6</v>
      </c>
      <c r="O18025" s="102" t="s">
        <v>26235</v>
      </c>
    </row>
    <row r="18026" spans="1:15" x14ac:dyDescent="0.25">
      <c r="A18026" s="102" t="s">
        <v>28759</v>
      </c>
      <c r="B18026" s="103" t="s">
        <v>2700</v>
      </c>
      <c r="C18026" s="103" t="s">
        <v>277</v>
      </c>
      <c r="D18026" s="102" t="s">
        <v>296</v>
      </c>
      <c r="E18026" s="102" t="s">
        <v>275</v>
      </c>
      <c r="H18026" s="102">
        <v>45759</v>
      </c>
      <c r="I18026" s="102" t="s">
        <v>289</v>
      </c>
      <c r="J18026" s="102" t="s">
        <v>301</v>
      </c>
      <c r="K18026" s="102" t="s">
        <v>1</v>
      </c>
      <c r="L18026" s="102" t="s">
        <v>300</v>
      </c>
      <c r="M18026" s="102" t="s">
        <v>1074</v>
      </c>
      <c r="N18026" s="102">
        <v>6</v>
      </c>
      <c r="O18026" s="102" t="s">
        <v>26235</v>
      </c>
    </row>
    <row r="18027" spans="1:15" x14ac:dyDescent="0.25">
      <c r="A18027" s="102" t="s">
        <v>28760</v>
      </c>
      <c r="B18027" s="103" t="s">
        <v>2097</v>
      </c>
      <c r="C18027" s="103" t="s">
        <v>277</v>
      </c>
      <c r="D18027" s="102" t="s">
        <v>296</v>
      </c>
      <c r="E18027" s="102" t="s">
        <v>275</v>
      </c>
      <c r="H18027" s="102">
        <v>45759</v>
      </c>
      <c r="I18027" s="102" t="s">
        <v>289</v>
      </c>
      <c r="J18027" s="102" t="s">
        <v>301</v>
      </c>
      <c r="K18027" s="102" t="s">
        <v>1</v>
      </c>
      <c r="L18027" s="102" t="s">
        <v>300</v>
      </c>
      <c r="M18027" s="102" t="s">
        <v>1074</v>
      </c>
      <c r="N18027" s="102">
        <v>6</v>
      </c>
      <c r="O18027" s="102" t="s">
        <v>26235</v>
      </c>
    </row>
    <row r="18028" spans="1:15" x14ac:dyDescent="0.25">
      <c r="A18028" s="102" t="s">
        <v>28761</v>
      </c>
      <c r="B18028" s="103" t="s">
        <v>15860</v>
      </c>
      <c r="C18028" s="103" t="s">
        <v>277</v>
      </c>
      <c r="D18028" s="102" t="s">
        <v>296</v>
      </c>
      <c r="E18028" s="102" t="s">
        <v>275</v>
      </c>
      <c r="H18028" s="102">
        <v>45759</v>
      </c>
      <c r="I18028" s="102" t="s">
        <v>289</v>
      </c>
      <c r="J18028" s="102" t="s">
        <v>301</v>
      </c>
      <c r="K18028" s="102" t="s">
        <v>1</v>
      </c>
      <c r="L18028" s="102" t="s">
        <v>300</v>
      </c>
      <c r="M18028" s="102" t="s">
        <v>1074</v>
      </c>
      <c r="N18028" s="102">
        <v>6</v>
      </c>
      <c r="O18028" s="102" t="s">
        <v>26235</v>
      </c>
    </row>
    <row r="18029" spans="1:15" x14ac:dyDescent="0.25">
      <c r="A18029" s="102" t="s">
        <v>28762</v>
      </c>
      <c r="B18029" s="103" t="s">
        <v>28763</v>
      </c>
      <c r="C18029" s="103" t="s">
        <v>1082</v>
      </c>
      <c r="D18029" s="102" t="s">
        <v>296</v>
      </c>
      <c r="E18029" s="102" t="s">
        <v>275</v>
      </c>
      <c r="H18029" s="102">
        <v>45759</v>
      </c>
      <c r="I18029" s="102" t="s">
        <v>289</v>
      </c>
      <c r="J18029" s="102" t="s">
        <v>301</v>
      </c>
      <c r="K18029" s="102" t="s">
        <v>1</v>
      </c>
      <c r="L18029" s="102" t="s">
        <v>300</v>
      </c>
      <c r="M18029" s="102" t="s">
        <v>1082</v>
      </c>
      <c r="N18029" s="102">
        <v>6</v>
      </c>
      <c r="O18029" s="102" t="s">
        <v>26235</v>
      </c>
    </row>
    <row r="18030" spans="1:15" x14ac:dyDescent="0.25">
      <c r="A18030" s="102" t="s">
        <v>28762</v>
      </c>
      <c r="B18030" s="103" t="s">
        <v>28764</v>
      </c>
      <c r="C18030" s="103" t="s">
        <v>274</v>
      </c>
      <c r="D18030" s="102" t="s">
        <v>296</v>
      </c>
      <c r="E18030" s="102" t="s">
        <v>275</v>
      </c>
      <c r="H18030" s="102">
        <v>45759</v>
      </c>
      <c r="I18030" s="102" t="s">
        <v>289</v>
      </c>
      <c r="J18030" s="102" t="s">
        <v>301</v>
      </c>
      <c r="K18030" s="102" t="s">
        <v>1</v>
      </c>
      <c r="L18030" s="102" t="s">
        <v>300</v>
      </c>
      <c r="M18030" s="102" t="s">
        <v>1074</v>
      </c>
      <c r="N18030" s="102">
        <v>6</v>
      </c>
      <c r="O18030" s="102" t="s">
        <v>26235</v>
      </c>
    </row>
    <row r="18031" spans="1:15" x14ac:dyDescent="0.25">
      <c r="A18031" s="102" t="s">
        <v>28765</v>
      </c>
      <c r="B18031" s="103" t="s">
        <v>28766</v>
      </c>
      <c r="C18031" s="103" t="s">
        <v>277</v>
      </c>
      <c r="D18031" s="102" t="s">
        <v>296</v>
      </c>
      <c r="E18031" s="102" t="s">
        <v>275</v>
      </c>
      <c r="H18031" s="102">
        <v>45759</v>
      </c>
      <c r="I18031" s="102" t="s">
        <v>289</v>
      </c>
      <c r="J18031" s="102" t="s">
        <v>301</v>
      </c>
      <c r="K18031" s="102" t="s">
        <v>1</v>
      </c>
      <c r="L18031" s="102" t="s">
        <v>300</v>
      </c>
      <c r="M18031" s="102" t="s">
        <v>1074</v>
      </c>
      <c r="N18031" s="102">
        <v>6</v>
      </c>
      <c r="O18031" s="102" t="s">
        <v>26235</v>
      </c>
    </row>
    <row r="18032" spans="1:15" x14ac:dyDescent="0.25">
      <c r="A18032" s="102" t="s">
        <v>28767</v>
      </c>
      <c r="B18032" s="103" t="s">
        <v>28768</v>
      </c>
      <c r="C18032" s="103" t="s">
        <v>1082</v>
      </c>
      <c r="D18032" s="102" t="s">
        <v>296</v>
      </c>
      <c r="E18032" s="102" t="s">
        <v>275</v>
      </c>
      <c r="H18032" s="102">
        <v>45759</v>
      </c>
      <c r="I18032" s="102" t="s">
        <v>289</v>
      </c>
      <c r="J18032" s="102" t="s">
        <v>301</v>
      </c>
      <c r="K18032" s="102" t="s">
        <v>1</v>
      </c>
      <c r="L18032" s="102" t="s">
        <v>300</v>
      </c>
      <c r="M18032" s="102" t="s">
        <v>1082</v>
      </c>
      <c r="N18032" s="102">
        <v>6</v>
      </c>
      <c r="O18032" s="102" t="s">
        <v>26235</v>
      </c>
    </row>
    <row r="18033" spans="1:15" x14ac:dyDescent="0.25">
      <c r="A18033" s="102" t="s">
        <v>28769</v>
      </c>
      <c r="B18033" s="103" t="s">
        <v>5084</v>
      </c>
      <c r="C18033" s="103" t="s">
        <v>274</v>
      </c>
      <c r="D18033" s="102" t="s">
        <v>296</v>
      </c>
      <c r="E18033" s="102" t="s">
        <v>275</v>
      </c>
      <c r="H18033" s="102">
        <v>45759</v>
      </c>
      <c r="I18033" s="102" t="s">
        <v>289</v>
      </c>
      <c r="J18033" s="102" t="s">
        <v>301</v>
      </c>
      <c r="K18033" s="102" t="s">
        <v>1</v>
      </c>
      <c r="L18033" s="102" t="s">
        <v>300</v>
      </c>
      <c r="M18033" s="102" t="s">
        <v>1074</v>
      </c>
      <c r="N18033" s="102">
        <v>6</v>
      </c>
      <c r="O18033" s="102" t="s">
        <v>26235</v>
      </c>
    </row>
    <row r="18034" spans="1:15" x14ac:dyDescent="0.25">
      <c r="A18034" s="102" t="s">
        <v>28770</v>
      </c>
      <c r="B18034" s="103" t="s">
        <v>4771</v>
      </c>
      <c r="C18034" s="103" t="s">
        <v>277</v>
      </c>
      <c r="D18034" s="102" t="s">
        <v>296</v>
      </c>
      <c r="E18034" s="102" t="s">
        <v>275</v>
      </c>
      <c r="H18034" s="102">
        <v>45759</v>
      </c>
      <c r="I18034" s="102" t="s">
        <v>289</v>
      </c>
      <c r="J18034" s="102" t="s">
        <v>301</v>
      </c>
      <c r="K18034" s="102" t="s">
        <v>1</v>
      </c>
      <c r="L18034" s="102" t="s">
        <v>300</v>
      </c>
      <c r="M18034" s="102" t="s">
        <v>1074</v>
      </c>
      <c r="N18034" s="102">
        <v>6</v>
      </c>
      <c r="O18034" s="102" t="s">
        <v>26235</v>
      </c>
    </row>
    <row r="18035" spans="1:15" x14ac:dyDescent="0.25">
      <c r="A18035" s="102" t="s">
        <v>28771</v>
      </c>
      <c r="B18035" s="103" t="s">
        <v>19378</v>
      </c>
      <c r="C18035" s="103" t="s">
        <v>277</v>
      </c>
      <c r="D18035" s="102" t="s">
        <v>296</v>
      </c>
      <c r="E18035" s="102" t="s">
        <v>275</v>
      </c>
      <c r="H18035" s="102">
        <v>45759</v>
      </c>
      <c r="I18035" s="102" t="s">
        <v>289</v>
      </c>
      <c r="J18035" s="102" t="s">
        <v>301</v>
      </c>
      <c r="K18035" s="102" t="s">
        <v>1</v>
      </c>
      <c r="L18035" s="102" t="s">
        <v>300</v>
      </c>
      <c r="M18035" s="102" t="s">
        <v>1074</v>
      </c>
      <c r="N18035" s="102">
        <v>6</v>
      </c>
      <c r="O18035" s="102" t="s">
        <v>26235</v>
      </c>
    </row>
    <row r="18036" spans="1:15" x14ac:dyDescent="0.25">
      <c r="A18036" s="102" t="s">
        <v>3066</v>
      </c>
      <c r="B18036" s="103" t="s">
        <v>1124</v>
      </c>
      <c r="C18036" s="103" t="s">
        <v>274</v>
      </c>
      <c r="D18036" s="102" t="s">
        <v>247</v>
      </c>
      <c r="E18036" s="102" t="s">
        <v>275</v>
      </c>
      <c r="H18036" s="102">
        <v>45759</v>
      </c>
      <c r="I18036" s="102" t="s">
        <v>289</v>
      </c>
      <c r="J18036" s="102" t="s">
        <v>301</v>
      </c>
      <c r="K18036" s="102" t="s">
        <v>1</v>
      </c>
      <c r="L18036" s="102" t="s">
        <v>300</v>
      </c>
      <c r="M18036" s="102" t="s">
        <v>1074</v>
      </c>
      <c r="N18036" s="102">
        <v>6</v>
      </c>
      <c r="O18036" s="102" t="s">
        <v>26235</v>
      </c>
    </row>
    <row r="18037" spans="1:15" x14ac:dyDescent="0.25">
      <c r="A18037" s="102" t="s">
        <v>28772</v>
      </c>
      <c r="B18037" s="103" t="s">
        <v>26136</v>
      </c>
      <c r="C18037" s="103" t="s">
        <v>277</v>
      </c>
      <c r="D18037" s="102" t="s">
        <v>296</v>
      </c>
      <c r="E18037" s="102" t="s">
        <v>275</v>
      </c>
      <c r="H18037" s="102">
        <v>45759</v>
      </c>
      <c r="I18037" s="102" t="s">
        <v>289</v>
      </c>
      <c r="J18037" s="102" t="s">
        <v>301</v>
      </c>
      <c r="K18037" s="102" t="s">
        <v>1</v>
      </c>
      <c r="L18037" s="102" t="s">
        <v>300</v>
      </c>
      <c r="M18037" s="102" t="s">
        <v>1074</v>
      </c>
      <c r="N18037" s="102">
        <v>6</v>
      </c>
      <c r="O18037" s="102" t="s">
        <v>26235</v>
      </c>
    </row>
    <row r="18038" spans="1:15" x14ac:dyDescent="0.25">
      <c r="A18038" s="102" t="s">
        <v>28772</v>
      </c>
      <c r="B18038" s="103" t="s">
        <v>13802</v>
      </c>
      <c r="C18038" s="103" t="s">
        <v>274</v>
      </c>
      <c r="D18038" s="102" t="s">
        <v>296</v>
      </c>
      <c r="E18038" s="102" t="s">
        <v>275</v>
      </c>
      <c r="H18038" s="102">
        <v>45759</v>
      </c>
      <c r="I18038" s="102" t="s">
        <v>289</v>
      </c>
      <c r="J18038" s="102" t="s">
        <v>301</v>
      </c>
      <c r="K18038" s="102" t="s">
        <v>1</v>
      </c>
      <c r="L18038" s="102" t="s">
        <v>300</v>
      </c>
      <c r="M18038" s="102" t="s">
        <v>1074</v>
      </c>
      <c r="N18038" s="102">
        <v>6</v>
      </c>
      <c r="O18038" s="102" t="s">
        <v>26235</v>
      </c>
    </row>
    <row r="18039" spans="1:15" x14ac:dyDescent="0.25">
      <c r="A18039" s="102" t="s">
        <v>28772</v>
      </c>
      <c r="B18039" s="103" t="s">
        <v>12856</v>
      </c>
      <c r="C18039" s="103" t="s">
        <v>277</v>
      </c>
      <c r="D18039" s="102" t="s">
        <v>296</v>
      </c>
      <c r="E18039" s="102" t="s">
        <v>275</v>
      </c>
      <c r="H18039" s="102">
        <v>45759</v>
      </c>
      <c r="I18039" s="102" t="s">
        <v>289</v>
      </c>
      <c r="J18039" s="102" t="s">
        <v>301</v>
      </c>
      <c r="K18039" s="102" t="s">
        <v>1</v>
      </c>
      <c r="L18039" s="102" t="s">
        <v>300</v>
      </c>
      <c r="M18039" s="102" t="s">
        <v>1074</v>
      </c>
      <c r="N18039" s="102">
        <v>6</v>
      </c>
      <c r="O18039" s="102" t="s">
        <v>26235</v>
      </c>
    </row>
    <row r="18040" spans="1:15" x14ac:dyDescent="0.25">
      <c r="A18040" s="102" t="s">
        <v>28773</v>
      </c>
      <c r="B18040" s="103" t="s">
        <v>28774</v>
      </c>
      <c r="C18040" s="103" t="s">
        <v>274</v>
      </c>
      <c r="D18040" s="102" t="s">
        <v>296</v>
      </c>
      <c r="E18040" s="102" t="s">
        <v>275</v>
      </c>
      <c r="H18040" s="102">
        <v>45759</v>
      </c>
      <c r="I18040" s="102" t="s">
        <v>289</v>
      </c>
      <c r="J18040" s="102" t="s">
        <v>301</v>
      </c>
      <c r="K18040" s="102" t="s">
        <v>1</v>
      </c>
      <c r="L18040" s="102" t="s">
        <v>300</v>
      </c>
      <c r="M18040" s="102" t="s">
        <v>1074</v>
      </c>
      <c r="N18040" s="102">
        <v>6</v>
      </c>
      <c r="O18040" s="102" t="s">
        <v>26235</v>
      </c>
    </row>
    <row r="18041" spans="1:15" x14ac:dyDescent="0.25">
      <c r="A18041" s="102" t="s">
        <v>28773</v>
      </c>
      <c r="B18041" s="103" t="s">
        <v>15775</v>
      </c>
      <c r="C18041" s="103" t="s">
        <v>1082</v>
      </c>
      <c r="D18041" s="102" t="s">
        <v>296</v>
      </c>
      <c r="E18041" s="102" t="s">
        <v>275</v>
      </c>
      <c r="H18041" s="102">
        <v>45759</v>
      </c>
      <c r="I18041" s="102" t="s">
        <v>289</v>
      </c>
      <c r="J18041" s="102" t="s">
        <v>301</v>
      </c>
      <c r="K18041" s="102" t="s">
        <v>1</v>
      </c>
      <c r="L18041" s="102" t="s">
        <v>300</v>
      </c>
      <c r="M18041" s="102" t="s">
        <v>1082</v>
      </c>
      <c r="N18041" s="102">
        <v>6</v>
      </c>
      <c r="O18041" s="102" t="s">
        <v>26235</v>
      </c>
    </row>
    <row r="18042" spans="1:15" x14ac:dyDescent="0.25">
      <c r="A18042" s="102" t="s">
        <v>28773</v>
      </c>
      <c r="B18042" s="103" t="s">
        <v>19723</v>
      </c>
      <c r="C18042" s="103" t="s">
        <v>1082</v>
      </c>
      <c r="D18042" s="102" t="s">
        <v>296</v>
      </c>
      <c r="E18042" s="102" t="s">
        <v>275</v>
      </c>
      <c r="H18042" s="102">
        <v>45759</v>
      </c>
      <c r="I18042" s="102" t="s">
        <v>289</v>
      </c>
      <c r="J18042" s="102" t="s">
        <v>301</v>
      </c>
      <c r="K18042" s="102" t="s">
        <v>1</v>
      </c>
      <c r="L18042" s="102" t="s">
        <v>300</v>
      </c>
      <c r="M18042" s="102" t="s">
        <v>1082</v>
      </c>
      <c r="N18042" s="102">
        <v>6</v>
      </c>
      <c r="O18042" s="102" t="s">
        <v>26235</v>
      </c>
    </row>
    <row r="18043" spans="1:15" x14ac:dyDescent="0.25">
      <c r="A18043" s="102" t="s">
        <v>28071</v>
      </c>
      <c r="B18043" s="103" t="s">
        <v>1270</v>
      </c>
      <c r="C18043" s="103" t="s">
        <v>277</v>
      </c>
      <c r="D18043" s="102" t="s">
        <v>28072</v>
      </c>
      <c r="E18043" s="102" t="s">
        <v>276</v>
      </c>
      <c r="H18043" s="102">
        <v>45759</v>
      </c>
      <c r="I18043" s="102" t="s">
        <v>293</v>
      </c>
      <c r="J18043" s="102" t="s">
        <v>1</v>
      </c>
      <c r="K18043" s="102" t="s">
        <v>291</v>
      </c>
      <c r="L18043" s="102" t="s">
        <v>294</v>
      </c>
      <c r="M18043" s="102" t="s">
        <v>1074</v>
      </c>
      <c r="N18043" s="102">
        <v>6</v>
      </c>
      <c r="O18043" s="102" t="s">
        <v>26235</v>
      </c>
    </row>
    <row r="18044" spans="1:15" x14ac:dyDescent="0.25">
      <c r="A18044" s="102" t="s">
        <v>28074</v>
      </c>
      <c r="B18044" s="103" t="s">
        <v>1347</v>
      </c>
      <c r="C18044" s="103" t="s">
        <v>274</v>
      </c>
      <c r="D18044" s="102" t="s">
        <v>288</v>
      </c>
      <c r="E18044" s="102" t="s">
        <v>275</v>
      </c>
      <c r="H18044" s="102">
        <v>45759</v>
      </c>
      <c r="I18044" s="102" t="s">
        <v>293</v>
      </c>
      <c r="J18044" s="102" t="s">
        <v>1</v>
      </c>
      <c r="K18044" s="102" t="s">
        <v>291</v>
      </c>
      <c r="L18044" s="102" t="s">
        <v>294</v>
      </c>
      <c r="M18044" s="102" t="s">
        <v>1074</v>
      </c>
      <c r="N18044" s="102">
        <v>6</v>
      </c>
      <c r="O18044" s="102" t="s">
        <v>26235</v>
      </c>
    </row>
    <row r="18045" spans="1:15" x14ac:dyDescent="0.25">
      <c r="A18045" s="102" t="s">
        <v>28074</v>
      </c>
      <c r="B18045" s="103" t="s">
        <v>2189</v>
      </c>
      <c r="C18045" s="103" t="s">
        <v>1082</v>
      </c>
      <c r="D18045" s="102" t="s">
        <v>288</v>
      </c>
      <c r="E18045" s="102" t="s">
        <v>275</v>
      </c>
      <c r="H18045" s="102">
        <v>45759</v>
      </c>
      <c r="I18045" s="102" t="s">
        <v>293</v>
      </c>
      <c r="J18045" s="102" t="s">
        <v>1</v>
      </c>
      <c r="K18045" s="102" t="s">
        <v>291</v>
      </c>
      <c r="L18045" s="102" t="s">
        <v>294</v>
      </c>
      <c r="M18045" s="102" t="s">
        <v>1082</v>
      </c>
      <c r="N18045" s="102">
        <v>6</v>
      </c>
      <c r="O18045" s="102" t="s">
        <v>26235</v>
      </c>
    </row>
    <row r="18046" spans="1:15" x14ac:dyDescent="0.25">
      <c r="A18046" s="102" t="s">
        <v>28078</v>
      </c>
      <c r="B18046" s="103" t="s">
        <v>22552</v>
      </c>
      <c r="C18046" s="103" t="s">
        <v>277</v>
      </c>
      <c r="D18046" s="102" t="s">
        <v>296</v>
      </c>
      <c r="E18046" s="102" t="s">
        <v>275</v>
      </c>
      <c r="H18046" s="102">
        <v>45759</v>
      </c>
      <c r="I18046" s="102" t="s">
        <v>293</v>
      </c>
      <c r="J18046" s="102" t="s">
        <v>1</v>
      </c>
      <c r="K18046" s="102" t="s">
        <v>291</v>
      </c>
      <c r="L18046" s="102" t="s">
        <v>294</v>
      </c>
      <c r="M18046" s="102" t="s">
        <v>1074</v>
      </c>
      <c r="N18046" s="102">
        <v>6</v>
      </c>
      <c r="O18046" s="102" t="s">
        <v>26235</v>
      </c>
    </row>
    <row r="18047" spans="1:15" x14ac:dyDescent="0.25">
      <c r="A18047" s="102" t="s">
        <v>17853</v>
      </c>
      <c r="B18047" s="103" t="s">
        <v>3058</v>
      </c>
      <c r="C18047" s="103" t="s">
        <v>1360</v>
      </c>
      <c r="D18047" s="102" t="s">
        <v>732</v>
      </c>
      <c r="E18047" s="102" t="s">
        <v>275</v>
      </c>
      <c r="H18047" s="102">
        <v>45759</v>
      </c>
      <c r="I18047" s="102" t="s">
        <v>293</v>
      </c>
      <c r="J18047" s="102" t="s">
        <v>1</v>
      </c>
      <c r="K18047" s="102" t="s">
        <v>291</v>
      </c>
      <c r="L18047" s="102" t="s">
        <v>294</v>
      </c>
      <c r="M18047" s="102" t="s">
        <v>1074</v>
      </c>
      <c r="N18047" s="102">
        <v>6</v>
      </c>
      <c r="O18047" s="102" t="s">
        <v>26235</v>
      </c>
    </row>
    <row r="18048" spans="1:15" x14ac:dyDescent="0.25">
      <c r="A18048" s="102" t="s">
        <v>17433</v>
      </c>
      <c r="B18048" s="103" t="s">
        <v>1304</v>
      </c>
      <c r="C18048" s="103" t="s">
        <v>274</v>
      </c>
      <c r="D18048" s="102" t="s">
        <v>28072</v>
      </c>
      <c r="E18048" s="102" t="s">
        <v>275</v>
      </c>
      <c r="H18048" s="102">
        <v>45759</v>
      </c>
      <c r="I18048" s="102" t="s">
        <v>293</v>
      </c>
      <c r="J18048" s="102" t="s">
        <v>1</v>
      </c>
      <c r="K18048" s="102" t="s">
        <v>291</v>
      </c>
      <c r="L18048" s="102" t="s">
        <v>294</v>
      </c>
      <c r="M18048" s="102" t="s">
        <v>1074</v>
      </c>
      <c r="N18048" s="102">
        <v>6</v>
      </c>
      <c r="O18048" s="102" t="s">
        <v>26235</v>
      </c>
    </row>
    <row r="18049" spans="1:15" x14ac:dyDescent="0.25">
      <c r="A18049" s="102" t="s">
        <v>28085</v>
      </c>
      <c r="B18049" s="103" t="s">
        <v>15837</v>
      </c>
      <c r="C18049" s="103" t="s">
        <v>274</v>
      </c>
      <c r="D18049" s="102" t="s">
        <v>296</v>
      </c>
      <c r="E18049" s="102" t="s">
        <v>275</v>
      </c>
      <c r="H18049" s="102">
        <v>45759</v>
      </c>
      <c r="I18049" s="102" t="s">
        <v>293</v>
      </c>
      <c r="J18049" s="102" t="s">
        <v>1</v>
      </c>
      <c r="K18049" s="102" t="s">
        <v>291</v>
      </c>
      <c r="L18049" s="102" t="s">
        <v>294</v>
      </c>
      <c r="M18049" s="102" t="s">
        <v>1074</v>
      </c>
      <c r="N18049" s="102">
        <v>6</v>
      </c>
      <c r="O18049" s="102" t="s">
        <v>26235</v>
      </c>
    </row>
    <row r="18050" spans="1:15" x14ac:dyDescent="0.25">
      <c r="A18050" s="102" t="s">
        <v>28085</v>
      </c>
      <c r="B18050" s="103" t="s">
        <v>20860</v>
      </c>
      <c r="C18050" s="103" t="s">
        <v>277</v>
      </c>
      <c r="D18050" s="102" t="s">
        <v>296</v>
      </c>
      <c r="E18050" s="102" t="s">
        <v>275</v>
      </c>
      <c r="H18050" s="102">
        <v>45759</v>
      </c>
      <c r="I18050" s="102" t="s">
        <v>293</v>
      </c>
      <c r="J18050" s="102" t="s">
        <v>1</v>
      </c>
      <c r="K18050" s="102" t="s">
        <v>291</v>
      </c>
      <c r="L18050" s="102" t="s">
        <v>294</v>
      </c>
      <c r="M18050" s="102" t="s">
        <v>1074</v>
      </c>
      <c r="N18050" s="102">
        <v>6</v>
      </c>
      <c r="O18050" s="102" t="s">
        <v>26235</v>
      </c>
    </row>
    <row r="18051" spans="1:15" x14ac:dyDescent="0.25">
      <c r="A18051" s="102" t="s">
        <v>28091</v>
      </c>
      <c r="B18051" s="103" t="s">
        <v>17108</v>
      </c>
      <c r="C18051" s="103" t="s">
        <v>277</v>
      </c>
      <c r="D18051" s="102" t="s">
        <v>296</v>
      </c>
      <c r="E18051" s="102" t="s">
        <v>275</v>
      </c>
      <c r="H18051" s="102">
        <v>45759</v>
      </c>
      <c r="I18051" s="102" t="s">
        <v>293</v>
      </c>
      <c r="J18051" s="102" t="s">
        <v>1</v>
      </c>
      <c r="K18051" s="102" t="s">
        <v>291</v>
      </c>
      <c r="L18051" s="102" t="s">
        <v>294</v>
      </c>
      <c r="M18051" s="102" t="s">
        <v>1074</v>
      </c>
      <c r="N18051" s="102">
        <v>6</v>
      </c>
      <c r="O18051" s="102" t="s">
        <v>26235</v>
      </c>
    </row>
    <row r="18052" spans="1:15" x14ac:dyDescent="0.25">
      <c r="A18052" s="102" t="s">
        <v>28094</v>
      </c>
      <c r="B18052" s="103" t="s">
        <v>1122</v>
      </c>
      <c r="C18052" s="103" t="s">
        <v>274</v>
      </c>
      <c r="D18052" s="102" t="s">
        <v>28072</v>
      </c>
      <c r="E18052" s="102" t="s">
        <v>276</v>
      </c>
      <c r="H18052" s="102">
        <v>45759</v>
      </c>
      <c r="I18052" s="102" t="s">
        <v>293</v>
      </c>
      <c r="J18052" s="102" t="s">
        <v>1</v>
      </c>
      <c r="K18052" s="102" t="s">
        <v>291</v>
      </c>
      <c r="L18052" s="102" t="s">
        <v>294</v>
      </c>
      <c r="M18052" s="102" t="s">
        <v>1074</v>
      </c>
      <c r="N18052" s="102">
        <v>6</v>
      </c>
      <c r="O18052" s="102" t="s">
        <v>26235</v>
      </c>
    </row>
    <row r="18053" spans="1:15" x14ac:dyDescent="0.25">
      <c r="A18053" s="102" t="s">
        <v>28094</v>
      </c>
      <c r="B18053" s="103" t="s">
        <v>1268</v>
      </c>
      <c r="C18053" s="103" t="s">
        <v>3461</v>
      </c>
      <c r="D18053" s="102" t="s">
        <v>28072</v>
      </c>
      <c r="E18053" s="102" t="s">
        <v>276</v>
      </c>
      <c r="H18053" s="102">
        <v>45759</v>
      </c>
      <c r="I18053" s="102" t="s">
        <v>293</v>
      </c>
      <c r="J18053" s="102" t="s">
        <v>1</v>
      </c>
      <c r="K18053" s="102" t="s">
        <v>291</v>
      </c>
      <c r="L18053" s="102" t="s">
        <v>294</v>
      </c>
      <c r="M18053" s="102" t="s">
        <v>1082</v>
      </c>
      <c r="N18053" s="102">
        <v>6</v>
      </c>
      <c r="O18053" s="102" t="s">
        <v>26235</v>
      </c>
    </row>
    <row r="18054" spans="1:15" x14ac:dyDescent="0.25">
      <c r="A18054" s="102" t="s">
        <v>16843</v>
      </c>
      <c r="B18054" s="103" t="s">
        <v>28097</v>
      </c>
      <c r="C18054" s="103" t="s">
        <v>1118</v>
      </c>
      <c r="D18054" s="102" t="s">
        <v>732</v>
      </c>
      <c r="E18054" s="102" t="s">
        <v>275</v>
      </c>
      <c r="H18054" s="102">
        <v>45759</v>
      </c>
      <c r="I18054" s="102" t="s">
        <v>293</v>
      </c>
      <c r="J18054" s="102" t="s">
        <v>1</v>
      </c>
      <c r="K18054" s="102" t="s">
        <v>291</v>
      </c>
      <c r="L18054" s="102" t="s">
        <v>294</v>
      </c>
      <c r="M18054" s="102" t="s">
        <v>1074</v>
      </c>
      <c r="N18054" s="102">
        <v>6</v>
      </c>
      <c r="O18054" s="102" t="s">
        <v>26235</v>
      </c>
    </row>
    <row r="18055" spans="1:15" x14ac:dyDescent="0.25">
      <c r="A18055" s="102" t="s">
        <v>28100</v>
      </c>
      <c r="B18055" s="103" t="s">
        <v>15783</v>
      </c>
      <c r="C18055" s="103" t="s">
        <v>1082</v>
      </c>
      <c r="D18055" s="102" t="s">
        <v>732</v>
      </c>
      <c r="E18055" s="102" t="s">
        <v>275</v>
      </c>
      <c r="H18055" s="102">
        <v>45759</v>
      </c>
      <c r="I18055" s="102" t="s">
        <v>293</v>
      </c>
      <c r="J18055" s="102" t="s">
        <v>1</v>
      </c>
      <c r="K18055" s="102" t="s">
        <v>291</v>
      </c>
      <c r="L18055" s="102" t="s">
        <v>294</v>
      </c>
      <c r="M18055" s="102" t="s">
        <v>1082</v>
      </c>
      <c r="N18055" s="102">
        <v>6</v>
      </c>
      <c r="O18055" s="102" t="s">
        <v>26235</v>
      </c>
    </row>
    <row r="18056" spans="1:15" x14ac:dyDescent="0.25">
      <c r="A18056" s="102" t="s">
        <v>28100</v>
      </c>
      <c r="B18056" s="103" t="s">
        <v>14708</v>
      </c>
      <c r="C18056" s="103" t="s">
        <v>1360</v>
      </c>
      <c r="D18056" s="102" t="s">
        <v>732</v>
      </c>
      <c r="E18056" s="102" t="s">
        <v>275</v>
      </c>
      <c r="H18056" s="102">
        <v>45759</v>
      </c>
      <c r="I18056" s="102" t="s">
        <v>293</v>
      </c>
      <c r="J18056" s="102" t="s">
        <v>1</v>
      </c>
      <c r="K18056" s="102" t="s">
        <v>291</v>
      </c>
      <c r="L18056" s="102" t="s">
        <v>294</v>
      </c>
      <c r="M18056" s="102" t="s">
        <v>1074</v>
      </c>
      <c r="N18056" s="102">
        <v>6</v>
      </c>
      <c r="O18056" s="102" t="s">
        <v>26235</v>
      </c>
    </row>
    <row r="18057" spans="1:15" x14ac:dyDescent="0.25">
      <c r="A18057" s="102" t="s">
        <v>28100</v>
      </c>
      <c r="B18057" s="103" t="s">
        <v>14188</v>
      </c>
      <c r="C18057" s="103" t="s">
        <v>1360</v>
      </c>
      <c r="D18057" s="102" t="s">
        <v>732</v>
      </c>
      <c r="E18057" s="102" t="s">
        <v>275</v>
      </c>
      <c r="H18057" s="102">
        <v>45759</v>
      </c>
      <c r="I18057" s="102" t="s">
        <v>293</v>
      </c>
      <c r="J18057" s="102" t="s">
        <v>1</v>
      </c>
      <c r="K18057" s="102" t="s">
        <v>291</v>
      </c>
      <c r="L18057" s="102" t="s">
        <v>294</v>
      </c>
      <c r="M18057" s="102" t="s">
        <v>1074</v>
      </c>
      <c r="N18057" s="102">
        <v>6</v>
      </c>
      <c r="O18057" s="102" t="s">
        <v>26235</v>
      </c>
    </row>
    <row r="18058" spans="1:15" x14ac:dyDescent="0.25">
      <c r="A18058" s="102" t="s">
        <v>28100</v>
      </c>
      <c r="B18058" s="103" t="s">
        <v>14708</v>
      </c>
      <c r="C18058" s="103" t="s">
        <v>1180</v>
      </c>
      <c r="D18058" s="102" t="s">
        <v>732</v>
      </c>
      <c r="E18058" s="102" t="s">
        <v>275</v>
      </c>
      <c r="H18058" s="102">
        <v>45759</v>
      </c>
      <c r="I18058" s="102" t="s">
        <v>293</v>
      </c>
      <c r="J18058" s="102" t="s">
        <v>1</v>
      </c>
      <c r="K18058" s="102" t="s">
        <v>291</v>
      </c>
      <c r="L18058" s="102" t="s">
        <v>294</v>
      </c>
      <c r="M18058" s="102" t="s">
        <v>1180</v>
      </c>
      <c r="N18058" s="102">
        <v>6</v>
      </c>
      <c r="O18058" s="102" t="s">
        <v>26235</v>
      </c>
    </row>
    <row r="18059" spans="1:15" x14ac:dyDescent="0.25">
      <c r="A18059" s="102" t="s">
        <v>3833</v>
      </c>
      <c r="B18059" s="103" t="s">
        <v>14188</v>
      </c>
      <c r="C18059" s="103" t="s">
        <v>1360</v>
      </c>
      <c r="D18059" s="102" t="s">
        <v>732</v>
      </c>
      <c r="E18059" s="102" t="s">
        <v>275</v>
      </c>
      <c r="H18059" s="102">
        <v>45759</v>
      </c>
      <c r="I18059" s="102" t="s">
        <v>293</v>
      </c>
      <c r="J18059" s="102" t="s">
        <v>1</v>
      </c>
      <c r="K18059" s="102" t="s">
        <v>291</v>
      </c>
      <c r="L18059" s="102" t="s">
        <v>294</v>
      </c>
      <c r="M18059" s="102" t="s">
        <v>1074</v>
      </c>
      <c r="N18059" s="102">
        <v>6</v>
      </c>
      <c r="O18059" s="102" t="s">
        <v>26235</v>
      </c>
    </row>
    <row r="18060" spans="1:15" x14ac:dyDescent="0.25">
      <c r="A18060" s="102" t="s">
        <v>28110</v>
      </c>
      <c r="B18060" s="103" t="s">
        <v>28111</v>
      </c>
      <c r="C18060" s="103" t="s">
        <v>277</v>
      </c>
      <c r="D18060" s="102" t="s">
        <v>28072</v>
      </c>
      <c r="E18060" s="102" t="s">
        <v>275</v>
      </c>
      <c r="H18060" s="102">
        <v>45759</v>
      </c>
      <c r="I18060" s="102" t="s">
        <v>293</v>
      </c>
      <c r="J18060" s="102" t="s">
        <v>1</v>
      </c>
      <c r="K18060" s="102" t="s">
        <v>291</v>
      </c>
      <c r="L18060" s="102" t="s">
        <v>294</v>
      </c>
      <c r="M18060" s="102" t="s">
        <v>1074</v>
      </c>
      <c r="N18060" s="102">
        <v>6</v>
      </c>
      <c r="O18060" s="102" t="s">
        <v>26235</v>
      </c>
    </row>
    <row r="18061" spans="1:15" x14ac:dyDescent="0.25">
      <c r="A18061" s="102" t="s">
        <v>28113</v>
      </c>
      <c r="B18061" s="103" t="s">
        <v>3135</v>
      </c>
      <c r="C18061" s="103" t="s">
        <v>1360</v>
      </c>
      <c r="D18061" s="102" t="s">
        <v>732</v>
      </c>
      <c r="E18061" s="102" t="s">
        <v>275</v>
      </c>
      <c r="H18061" s="102">
        <v>45759</v>
      </c>
      <c r="I18061" s="102" t="s">
        <v>293</v>
      </c>
      <c r="J18061" s="102" t="s">
        <v>1</v>
      </c>
      <c r="K18061" s="102" t="s">
        <v>291</v>
      </c>
      <c r="L18061" s="102" t="s">
        <v>294</v>
      </c>
      <c r="M18061" s="102" t="s">
        <v>1074</v>
      </c>
      <c r="N18061" s="102">
        <v>6</v>
      </c>
      <c r="O18061" s="102" t="s">
        <v>26235</v>
      </c>
    </row>
    <row r="18062" spans="1:15" x14ac:dyDescent="0.25">
      <c r="A18062" s="102" t="s">
        <v>28113</v>
      </c>
      <c r="B18062" s="103" t="s">
        <v>14177</v>
      </c>
      <c r="C18062" s="103" t="s">
        <v>1082</v>
      </c>
      <c r="D18062" s="102" t="s">
        <v>732</v>
      </c>
      <c r="E18062" s="102" t="s">
        <v>275</v>
      </c>
      <c r="H18062" s="102">
        <v>45759</v>
      </c>
      <c r="I18062" s="102" t="s">
        <v>293</v>
      </c>
      <c r="J18062" s="102" t="s">
        <v>1</v>
      </c>
      <c r="K18062" s="102" t="s">
        <v>291</v>
      </c>
      <c r="L18062" s="102" t="s">
        <v>294</v>
      </c>
      <c r="M18062" s="102" t="s">
        <v>1082</v>
      </c>
      <c r="N18062" s="102">
        <v>6</v>
      </c>
      <c r="O18062" s="102" t="s">
        <v>26235</v>
      </c>
    </row>
    <row r="18063" spans="1:15" x14ac:dyDescent="0.25">
      <c r="A18063" s="102" t="s">
        <v>28118</v>
      </c>
      <c r="B18063" s="103" t="s">
        <v>28119</v>
      </c>
      <c r="C18063" s="103" t="s">
        <v>1118</v>
      </c>
      <c r="D18063" s="102" t="s">
        <v>732</v>
      </c>
      <c r="E18063" s="102" t="s">
        <v>275</v>
      </c>
      <c r="H18063" s="102">
        <v>45759</v>
      </c>
      <c r="I18063" s="102" t="s">
        <v>293</v>
      </c>
      <c r="J18063" s="102" t="s">
        <v>1</v>
      </c>
      <c r="K18063" s="102" t="s">
        <v>291</v>
      </c>
      <c r="L18063" s="102" t="s">
        <v>294</v>
      </c>
      <c r="M18063" s="102" t="s">
        <v>1074</v>
      </c>
      <c r="N18063" s="102">
        <v>6</v>
      </c>
      <c r="O18063" s="102" t="s">
        <v>26235</v>
      </c>
    </row>
    <row r="18064" spans="1:15" x14ac:dyDescent="0.25">
      <c r="A18064" s="102" t="s">
        <v>1467</v>
      </c>
      <c r="B18064" s="103" t="s">
        <v>1413</v>
      </c>
      <c r="C18064" s="103" t="s">
        <v>274</v>
      </c>
      <c r="D18064" s="102" t="s">
        <v>28072</v>
      </c>
      <c r="E18064" s="102" t="s">
        <v>275</v>
      </c>
      <c r="H18064" s="102">
        <v>45759</v>
      </c>
      <c r="I18064" s="102" t="s">
        <v>293</v>
      </c>
      <c r="J18064" s="102" t="s">
        <v>1</v>
      </c>
      <c r="K18064" s="102" t="s">
        <v>291</v>
      </c>
      <c r="L18064" s="102" t="s">
        <v>294</v>
      </c>
      <c r="M18064" s="102" t="s">
        <v>1074</v>
      </c>
      <c r="N18064" s="102">
        <v>6</v>
      </c>
      <c r="O18064" s="102" t="s">
        <v>26235</v>
      </c>
    </row>
    <row r="18065" spans="1:15" x14ac:dyDescent="0.25">
      <c r="A18065" s="102" t="s">
        <v>6136</v>
      </c>
      <c r="B18065" s="103" t="s">
        <v>5561</v>
      </c>
      <c r="C18065" s="103" t="s">
        <v>1360</v>
      </c>
      <c r="D18065" s="102" t="s">
        <v>732</v>
      </c>
      <c r="E18065" s="102" t="s">
        <v>275</v>
      </c>
      <c r="H18065" s="102">
        <v>45759</v>
      </c>
      <c r="I18065" s="102" t="s">
        <v>293</v>
      </c>
      <c r="J18065" s="102" t="s">
        <v>1</v>
      </c>
      <c r="K18065" s="102" t="s">
        <v>291</v>
      </c>
      <c r="L18065" s="102" t="s">
        <v>294</v>
      </c>
      <c r="M18065" s="102" t="s">
        <v>1074</v>
      </c>
      <c r="N18065" s="102">
        <v>6</v>
      </c>
      <c r="O18065" s="102" t="s">
        <v>26235</v>
      </c>
    </row>
    <row r="18066" spans="1:15" x14ac:dyDescent="0.25">
      <c r="A18066" s="102" t="s">
        <v>6136</v>
      </c>
      <c r="B18066" s="103" t="s">
        <v>5589</v>
      </c>
      <c r="C18066" s="103" t="s">
        <v>1082</v>
      </c>
      <c r="D18066" s="102" t="s">
        <v>732</v>
      </c>
      <c r="E18066" s="102" t="s">
        <v>275</v>
      </c>
      <c r="H18066" s="102">
        <v>45759</v>
      </c>
      <c r="I18066" s="102" t="s">
        <v>293</v>
      </c>
      <c r="J18066" s="102" t="s">
        <v>1</v>
      </c>
      <c r="K18066" s="102" t="s">
        <v>291</v>
      </c>
      <c r="L18066" s="102" t="s">
        <v>294</v>
      </c>
      <c r="M18066" s="102" t="s">
        <v>1082</v>
      </c>
      <c r="N18066" s="102">
        <v>6</v>
      </c>
      <c r="O18066" s="102" t="s">
        <v>26235</v>
      </c>
    </row>
    <row r="18067" spans="1:15" x14ac:dyDescent="0.25">
      <c r="A18067" s="102" t="s">
        <v>28127</v>
      </c>
      <c r="B18067" s="103" t="s">
        <v>1266</v>
      </c>
      <c r="C18067" s="103" t="s">
        <v>1082</v>
      </c>
      <c r="D18067" s="102" t="s">
        <v>288</v>
      </c>
      <c r="E18067" s="102" t="s">
        <v>275</v>
      </c>
      <c r="H18067" s="102">
        <v>45759</v>
      </c>
      <c r="I18067" s="102" t="s">
        <v>293</v>
      </c>
      <c r="J18067" s="102" t="s">
        <v>1</v>
      </c>
      <c r="K18067" s="102" t="s">
        <v>291</v>
      </c>
      <c r="L18067" s="102" t="s">
        <v>294</v>
      </c>
      <c r="M18067" s="102" t="s">
        <v>1082</v>
      </c>
      <c r="N18067" s="102">
        <v>6</v>
      </c>
      <c r="O18067" s="102" t="s">
        <v>26235</v>
      </c>
    </row>
    <row r="18068" spans="1:15" x14ac:dyDescent="0.25">
      <c r="A18068" s="102" t="s">
        <v>28127</v>
      </c>
      <c r="B18068" s="103" t="s">
        <v>1660</v>
      </c>
      <c r="C18068" s="103" t="s">
        <v>1082</v>
      </c>
      <c r="D18068" s="102" t="s">
        <v>288</v>
      </c>
      <c r="E18068" s="102" t="s">
        <v>275</v>
      </c>
      <c r="H18068" s="102">
        <v>45759</v>
      </c>
      <c r="I18068" s="102" t="s">
        <v>293</v>
      </c>
      <c r="J18068" s="102" t="s">
        <v>1</v>
      </c>
      <c r="K18068" s="102" t="s">
        <v>291</v>
      </c>
      <c r="L18068" s="102" t="s">
        <v>294</v>
      </c>
      <c r="M18068" s="102" t="s">
        <v>1082</v>
      </c>
      <c r="N18068" s="102">
        <v>6</v>
      </c>
      <c r="O18068" s="102" t="s">
        <v>26235</v>
      </c>
    </row>
    <row r="18069" spans="1:15" x14ac:dyDescent="0.25">
      <c r="A18069" s="102" t="s">
        <v>28127</v>
      </c>
      <c r="B18069" s="103" t="s">
        <v>2087</v>
      </c>
      <c r="C18069" s="103" t="s">
        <v>274</v>
      </c>
      <c r="D18069" s="102" t="s">
        <v>288</v>
      </c>
      <c r="E18069" s="102" t="s">
        <v>275</v>
      </c>
      <c r="H18069" s="102">
        <v>45759</v>
      </c>
      <c r="I18069" s="102" t="s">
        <v>293</v>
      </c>
      <c r="J18069" s="102" t="s">
        <v>1</v>
      </c>
      <c r="K18069" s="102" t="s">
        <v>291</v>
      </c>
      <c r="L18069" s="102" t="s">
        <v>294</v>
      </c>
      <c r="M18069" s="102" t="s">
        <v>1074</v>
      </c>
      <c r="N18069" s="102">
        <v>6</v>
      </c>
      <c r="O18069" s="102" t="s">
        <v>26235</v>
      </c>
    </row>
    <row r="18070" spans="1:15" x14ac:dyDescent="0.25">
      <c r="A18070" s="102" t="s">
        <v>28127</v>
      </c>
      <c r="B18070" s="103" t="s">
        <v>1233</v>
      </c>
      <c r="C18070" s="103" t="s">
        <v>274</v>
      </c>
      <c r="D18070" s="102" t="s">
        <v>288</v>
      </c>
      <c r="E18070" s="102" t="s">
        <v>275</v>
      </c>
      <c r="H18070" s="102">
        <v>45759</v>
      </c>
      <c r="I18070" s="102" t="s">
        <v>293</v>
      </c>
      <c r="J18070" s="102" t="s">
        <v>1</v>
      </c>
      <c r="K18070" s="102" t="s">
        <v>291</v>
      </c>
      <c r="L18070" s="102" t="s">
        <v>294</v>
      </c>
      <c r="M18070" s="102" t="s">
        <v>1074</v>
      </c>
      <c r="N18070" s="102">
        <v>6</v>
      </c>
      <c r="O18070" s="102" t="s">
        <v>26235</v>
      </c>
    </row>
    <row r="18071" spans="1:15" x14ac:dyDescent="0.25">
      <c r="A18071" s="102" t="s">
        <v>28135</v>
      </c>
      <c r="B18071" s="103" t="s">
        <v>28136</v>
      </c>
      <c r="C18071" s="103" t="s">
        <v>277</v>
      </c>
      <c r="D18071" s="102" t="s">
        <v>296</v>
      </c>
      <c r="E18071" s="102" t="s">
        <v>275</v>
      </c>
      <c r="H18071" s="102">
        <v>45759</v>
      </c>
      <c r="I18071" s="102" t="s">
        <v>293</v>
      </c>
      <c r="J18071" s="102" t="s">
        <v>1</v>
      </c>
      <c r="K18071" s="102" t="s">
        <v>291</v>
      </c>
      <c r="L18071" s="102" t="s">
        <v>294</v>
      </c>
      <c r="M18071" s="102" t="s">
        <v>1074</v>
      </c>
      <c r="N18071" s="102">
        <v>6</v>
      </c>
      <c r="O18071" s="102" t="s">
        <v>26235</v>
      </c>
    </row>
    <row r="18072" spans="1:15" x14ac:dyDescent="0.25">
      <c r="A18072" s="102" t="s">
        <v>16502</v>
      </c>
      <c r="B18072" s="103" t="s">
        <v>20885</v>
      </c>
      <c r="C18072" s="103" t="s">
        <v>277</v>
      </c>
      <c r="D18072" s="102" t="s">
        <v>28072</v>
      </c>
      <c r="E18072" s="102" t="s">
        <v>275</v>
      </c>
      <c r="H18072" s="102">
        <v>45759</v>
      </c>
      <c r="I18072" s="102" t="s">
        <v>293</v>
      </c>
      <c r="J18072" s="102" t="s">
        <v>1</v>
      </c>
      <c r="K18072" s="102" t="s">
        <v>291</v>
      </c>
      <c r="L18072" s="102" t="s">
        <v>294</v>
      </c>
      <c r="M18072" s="102" t="s">
        <v>1074</v>
      </c>
      <c r="N18072" s="102">
        <v>6</v>
      </c>
      <c r="O18072" s="102" t="s">
        <v>26235</v>
      </c>
    </row>
    <row r="18073" spans="1:15" x14ac:dyDescent="0.25">
      <c r="A18073" s="102" t="s">
        <v>16882</v>
      </c>
      <c r="B18073" s="103" t="s">
        <v>16584</v>
      </c>
      <c r="C18073" s="103" t="s">
        <v>1118</v>
      </c>
      <c r="D18073" s="102" t="s">
        <v>732</v>
      </c>
      <c r="E18073" s="102" t="s">
        <v>275</v>
      </c>
      <c r="H18073" s="102">
        <v>45759</v>
      </c>
      <c r="I18073" s="102" t="s">
        <v>293</v>
      </c>
      <c r="J18073" s="102" t="s">
        <v>1</v>
      </c>
      <c r="K18073" s="102" t="s">
        <v>291</v>
      </c>
      <c r="L18073" s="102" t="s">
        <v>294</v>
      </c>
      <c r="M18073" s="102" t="s">
        <v>1074</v>
      </c>
      <c r="N18073" s="102">
        <v>6</v>
      </c>
      <c r="O18073" s="102" t="s">
        <v>26235</v>
      </c>
    </row>
    <row r="18074" spans="1:15" x14ac:dyDescent="0.25">
      <c r="A18074" s="102" t="s">
        <v>28141</v>
      </c>
      <c r="B18074" s="103" t="s">
        <v>5015</v>
      </c>
      <c r="C18074" s="103" t="s">
        <v>274</v>
      </c>
      <c r="D18074" s="102" t="s">
        <v>288</v>
      </c>
      <c r="E18074" s="102" t="s">
        <v>275</v>
      </c>
      <c r="H18074" s="102">
        <v>45759</v>
      </c>
      <c r="I18074" s="102" t="s">
        <v>293</v>
      </c>
      <c r="J18074" s="102" t="s">
        <v>1</v>
      </c>
      <c r="K18074" s="102" t="s">
        <v>291</v>
      </c>
      <c r="L18074" s="102" t="s">
        <v>294</v>
      </c>
      <c r="M18074" s="102" t="s">
        <v>1074</v>
      </c>
      <c r="N18074" s="102">
        <v>6</v>
      </c>
      <c r="O18074" s="102" t="s">
        <v>26235</v>
      </c>
    </row>
    <row r="18075" spans="1:15" x14ac:dyDescent="0.25">
      <c r="A18075" s="102" t="s">
        <v>13058</v>
      </c>
      <c r="B18075" s="103" t="s">
        <v>14144</v>
      </c>
      <c r="C18075" s="103" t="s">
        <v>1118</v>
      </c>
      <c r="D18075" s="102" t="s">
        <v>732</v>
      </c>
      <c r="E18075" s="102" t="s">
        <v>275</v>
      </c>
      <c r="H18075" s="102">
        <v>45759</v>
      </c>
      <c r="I18075" s="102" t="s">
        <v>293</v>
      </c>
      <c r="J18075" s="102" t="s">
        <v>1</v>
      </c>
      <c r="K18075" s="102" t="s">
        <v>291</v>
      </c>
      <c r="L18075" s="102" t="s">
        <v>294</v>
      </c>
      <c r="M18075" s="102" t="s">
        <v>1074</v>
      </c>
      <c r="N18075" s="102">
        <v>6</v>
      </c>
      <c r="O18075" s="102" t="s">
        <v>26235</v>
      </c>
    </row>
    <row r="18076" spans="1:15" x14ac:dyDescent="0.25">
      <c r="A18076" s="102" t="s">
        <v>2584</v>
      </c>
      <c r="B18076" s="103" t="s">
        <v>8350</v>
      </c>
      <c r="C18076" s="103" t="s">
        <v>1118</v>
      </c>
      <c r="D18076" s="102" t="s">
        <v>732</v>
      </c>
      <c r="E18076" s="102" t="s">
        <v>275</v>
      </c>
      <c r="H18076" s="102">
        <v>45759</v>
      </c>
      <c r="I18076" s="102" t="s">
        <v>293</v>
      </c>
      <c r="J18076" s="102" t="s">
        <v>1</v>
      </c>
      <c r="K18076" s="102" t="s">
        <v>291</v>
      </c>
      <c r="L18076" s="102" t="s">
        <v>294</v>
      </c>
      <c r="M18076" s="102" t="s">
        <v>1074</v>
      </c>
      <c r="N18076" s="102">
        <v>6</v>
      </c>
      <c r="O18076" s="102" t="s">
        <v>26235</v>
      </c>
    </row>
    <row r="18077" spans="1:15" x14ac:dyDescent="0.25">
      <c r="A18077" s="102" t="s">
        <v>28149</v>
      </c>
      <c r="B18077" s="103" t="s">
        <v>18544</v>
      </c>
      <c r="C18077" s="103" t="s">
        <v>1180</v>
      </c>
      <c r="D18077" s="102" t="s">
        <v>296</v>
      </c>
      <c r="E18077" s="102" t="s">
        <v>275</v>
      </c>
      <c r="H18077" s="102">
        <v>45759</v>
      </c>
      <c r="I18077" s="102" t="s">
        <v>293</v>
      </c>
      <c r="J18077" s="102" t="s">
        <v>1</v>
      </c>
      <c r="K18077" s="102" t="s">
        <v>291</v>
      </c>
      <c r="L18077" s="102" t="s">
        <v>294</v>
      </c>
      <c r="M18077" s="102" t="s">
        <v>1180</v>
      </c>
      <c r="N18077" s="102">
        <v>6</v>
      </c>
      <c r="O18077" s="102" t="s">
        <v>26235</v>
      </c>
    </row>
    <row r="18078" spans="1:15" x14ac:dyDescent="0.25">
      <c r="A18078" s="102" t="s">
        <v>28149</v>
      </c>
      <c r="B18078" s="103" t="s">
        <v>15294</v>
      </c>
      <c r="C18078" s="103" t="s">
        <v>274</v>
      </c>
      <c r="D18078" s="102" t="s">
        <v>296</v>
      </c>
      <c r="E18078" s="102" t="s">
        <v>275</v>
      </c>
      <c r="H18078" s="102">
        <v>45759</v>
      </c>
      <c r="I18078" s="102" t="s">
        <v>293</v>
      </c>
      <c r="J18078" s="102" t="s">
        <v>1</v>
      </c>
      <c r="K18078" s="102" t="s">
        <v>291</v>
      </c>
      <c r="L18078" s="102" t="s">
        <v>294</v>
      </c>
      <c r="M18078" s="102" t="s">
        <v>1074</v>
      </c>
      <c r="N18078" s="102">
        <v>6</v>
      </c>
      <c r="O18078" s="102" t="s">
        <v>26235</v>
      </c>
    </row>
    <row r="18079" spans="1:15" x14ac:dyDescent="0.25">
      <c r="A18079" s="102" t="s">
        <v>6852</v>
      </c>
      <c r="B18079" s="103" t="s">
        <v>1114</v>
      </c>
      <c r="C18079" s="103" t="s">
        <v>277</v>
      </c>
      <c r="D18079" s="102" t="s">
        <v>288</v>
      </c>
      <c r="E18079" s="102" t="s">
        <v>275</v>
      </c>
      <c r="H18079" s="102">
        <v>45759</v>
      </c>
      <c r="I18079" s="102" t="s">
        <v>293</v>
      </c>
      <c r="J18079" s="102" t="s">
        <v>1</v>
      </c>
      <c r="K18079" s="102" t="s">
        <v>291</v>
      </c>
      <c r="L18079" s="102" t="s">
        <v>294</v>
      </c>
      <c r="M18079" s="102" t="s">
        <v>1074</v>
      </c>
      <c r="N18079" s="102">
        <v>6</v>
      </c>
      <c r="O18079" s="102" t="s">
        <v>26235</v>
      </c>
    </row>
    <row r="18080" spans="1:15" x14ac:dyDescent="0.25">
      <c r="A18080" s="102" t="s">
        <v>21432</v>
      </c>
      <c r="B18080" s="103" t="s">
        <v>8310</v>
      </c>
      <c r="C18080" s="103" t="s">
        <v>1118</v>
      </c>
      <c r="D18080" s="102" t="s">
        <v>732</v>
      </c>
      <c r="E18080" s="102" t="s">
        <v>275</v>
      </c>
      <c r="H18080" s="102">
        <v>45759</v>
      </c>
      <c r="I18080" s="102" t="s">
        <v>293</v>
      </c>
      <c r="J18080" s="102" t="s">
        <v>1</v>
      </c>
      <c r="K18080" s="102" t="s">
        <v>291</v>
      </c>
      <c r="L18080" s="102" t="s">
        <v>294</v>
      </c>
      <c r="M18080" s="102" t="s">
        <v>1074</v>
      </c>
      <c r="N18080" s="102">
        <v>6</v>
      </c>
      <c r="O18080" s="102" t="s">
        <v>26235</v>
      </c>
    </row>
    <row r="18081" spans="1:15" x14ac:dyDescent="0.25">
      <c r="A18081" s="102" t="s">
        <v>28163</v>
      </c>
      <c r="B18081" s="103" t="s">
        <v>14144</v>
      </c>
      <c r="C18081" s="103" t="s">
        <v>1118</v>
      </c>
      <c r="D18081" s="102" t="s">
        <v>732</v>
      </c>
      <c r="E18081" s="102" t="s">
        <v>275</v>
      </c>
      <c r="H18081" s="102">
        <v>45759</v>
      </c>
      <c r="I18081" s="102" t="s">
        <v>293</v>
      </c>
      <c r="J18081" s="102" t="s">
        <v>1</v>
      </c>
      <c r="K18081" s="102" t="s">
        <v>291</v>
      </c>
      <c r="L18081" s="102" t="s">
        <v>294</v>
      </c>
      <c r="M18081" s="102" t="s">
        <v>1074</v>
      </c>
      <c r="N18081" s="102">
        <v>6</v>
      </c>
      <c r="O18081" s="102" t="s">
        <v>26235</v>
      </c>
    </row>
    <row r="18082" spans="1:15" x14ac:dyDescent="0.25">
      <c r="A18082" s="102" t="s">
        <v>28167</v>
      </c>
      <c r="B18082" s="103" t="s">
        <v>14359</v>
      </c>
      <c r="C18082" s="103" t="s">
        <v>277</v>
      </c>
      <c r="D18082" s="102" t="s">
        <v>296</v>
      </c>
      <c r="E18082" s="102" t="s">
        <v>275</v>
      </c>
      <c r="H18082" s="102">
        <v>45759</v>
      </c>
      <c r="I18082" s="102" t="s">
        <v>293</v>
      </c>
      <c r="J18082" s="102" t="s">
        <v>1</v>
      </c>
      <c r="K18082" s="102" t="s">
        <v>291</v>
      </c>
      <c r="L18082" s="102" t="s">
        <v>294</v>
      </c>
      <c r="M18082" s="102" t="s">
        <v>1074</v>
      </c>
      <c r="N18082" s="102">
        <v>6</v>
      </c>
      <c r="O18082" s="102" t="s">
        <v>26235</v>
      </c>
    </row>
    <row r="18083" spans="1:15" x14ac:dyDescent="0.25">
      <c r="A18083" s="102" t="s">
        <v>28169</v>
      </c>
      <c r="B18083" s="103" t="s">
        <v>1091</v>
      </c>
      <c r="C18083" s="103" t="s">
        <v>277</v>
      </c>
      <c r="D18083" s="102" t="s">
        <v>28072</v>
      </c>
      <c r="E18083" s="102" t="s">
        <v>275</v>
      </c>
      <c r="H18083" s="102">
        <v>45759</v>
      </c>
      <c r="I18083" s="102" t="s">
        <v>293</v>
      </c>
      <c r="J18083" s="102" t="s">
        <v>1</v>
      </c>
      <c r="K18083" s="102" t="s">
        <v>291</v>
      </c>
      <c r="L18083" s="102" t="s">
        <v>294</v>
      </c>
      <c r="M18083" s="102" t="s">
        <v>1074</v>
      </c>
      <c r="N18083" s="102">
        <v>6</v>
      </c>
      <c r="O18083" s="102" t="s">
        <v>26235</v>
      </c>
    </row>
    <row r="18084" spans="1:15" x14ac:dyDescent="0.25">
      <c r="A18084" s="102" t="s">
        <v>28171</v>
      </c>
      <c r="B18084" s="103" t="s">
        <v>16640</v>
      </c>
      <c r="C18084" s="103" t="s">
        <v>1118</v>
      </c>
      <c r="D18084" s="102" t="s">
        <v>732</v>
      </c>
      <c r="E18084" s="102" t="s">
        <v>275</v>
      </c>
      <c r="H18084" s="102">
        <v>45759</v>
      </c>
      <c r="I18084" s="102" t="s">
        <v>293</v>
      </c>
      <c r="J18084" s="102" t="s">
        <v>1</v>
      </c>
      <c r="K18084" s="102" t="s">
        <v>291</v>
      </c>
      <c r="L18084" s="102" t="s">
        <v>294</v>
      </c>
      <c r="M18084" s="102" t="s">
        <v>1074</v>
      </c>
      <c r="N18084" s="102">
        <v>6</v>
      </c>
      <c r="O18084" s="102" t="s">
        <v>26235</v>
      </c>
    </row>
    <row r="18085" spans="1:15" x14ac:dyDescent="0.25">
      <c r="A18085" s="102" t="s">
        <v>6894</v>
      </c>
      <c r="B18085" s="103" t="s">
        <v>14704</v>
      </c>
      <c r="C18085" s="103" t="s">
        <v>1118</v>
      </c>
      <c r="D18085" s="102" t="s">
        <v>732</v>
      </c>
      <c r="E18085" s="102" t="s">
        <v>275</v>
      </c>
      <c r="H18085" s="102">
        <v>45759</v>
      </c>
      <c r="I18085" s="102" t="s">
        <v>293</v>
      </c>
      <c r="J18085" s="102" t="s">
        <v>1</v>
      </c>
      <c r="K18085" s="102" t="s">
        <v>291</v>
      </c>
      <c r="L18085" s="102" t="s">
        <v>294</v>
      </c>
      <c r="M18085" s="102" t="s">
        <v>1074</v>
      </c>
      <c r="N18085" s="102">
        <v>6</v>
      </c>
      <c r="O18085" s="102" t="s">
        <v>26235</v>
      </c>
    </row>
    <row r="18086" spans="1:15" x14ac:dyDescent="0.25">
      <c r="A18086" s="102" t="s">
        <v>2689</v>
      </c>
      <c r="B18086" s="103" t="s">
        <v>28176</v>
      </c>
      <c r="C18086" s="103" t="s">
        <v>1360</v>
      </c>
      <c r="D18086" s="102" t="s">
        <v>732</v>
      </c>
      <c r="E18086" s="102" t="s">
        <v>275</v>
      </c>
      <c r="H18086" s="102">
        <v>45759</v>
      </c>
      <c r="I18086" s="102" t="s">
        <v>293</v>
      </c>
      <c r="J18086" s="102" t="s">
        <v>1</v>
      </c>
      <c r="K18086" s="102" t="s">
        <v>291</v>
      </c>
      <c r="L18086" s="102" t="s">
        <v>294</v>
      </c>
      <c r="M18086" s="102" t="s">
        <v>1074</v>
      </c>
      <c r="N18086" s="102">
        <v>6</v>
      </c>
      <c r="O18086" s="102" t="s">
        <v>26235</v>
      </c>
    </row>
    <row r="18087" spans="1:15" x14ac:dyDescent="0.25">
      <c r="A18087" s="102" t="s">
        <v>2689</v>
      </c>
      <c r="B18087" s="103" t="s">
        <v>14177</v>
      </c>
      <c r="C18087" s="103" t="s">
        <v>1082</v>
      </c>
      <c r="D18087" s="102" t="s">
        <v>732</v>
      </c>
      <c r="E18087" s="102" t="s">
        <v>275</v>
      </c>
      <c r="H18087" s="102">
        <v>45759</v>
      </c>
      <c r="I18087" s="102" t="s">
        <v>293</v>
      </c>
      <c r="J18087" s="102" t="s">
        <v>1</v>
      </c>
      <c r="K18087" s="102" t="s">
        <v>291</v>
      </c>
      <c r="L18087" s="102" t="s">
        <v>294</v>
      </c>
      <c r="M18087" s="102" t="s">
        <v>1082</v>
      </c>
      <c r="N18087" s="102">
        <v>6</v>
      </c>
      <c r="O18087" s="102" t="s">
        <v>26235</v>
      </c>
    </row>
    <row r="18088" spans="1:15" x14ac:dyDescent="0.25">
      <c r="A18088" s="102" t="s">
        <v>28181</v>
      </c>
      <c r="B18088" s="103" t="s">
        <v>28182</v>
      </c>
      <c r="C18088" s="103" t="s">
        <v>1118</v>
      </c>
      <c r="D18088" s="102" t="s">
        <v>732</v>
      </c>
      <c r="E18088" s="102" t="s">
        <v>275</v>
      </c>
      <c r="H18088" s="102">
        <v>45759</v>
      </c>
      <c r="I18088" s="102" t="s">
        <v>293</v>
      </c>
      <c r="J18088" s="102" t="s">
        <v>1</v>
      </c>
      <c r="K18088" s="102" t="s">
        <v>291</v>
      </c>
      <c r="L18088" s="102" t="s">
        <v>294</v>
      </c>
      <c r="M18088" s="102" t="s">
        <v>1074</v>
      </c>
      <c r="N18088" s="102">
        <v>6</v>
      </c>
      <c r="O18088" s="102" t="s">
        <v>26235</v>
      </c>
    </row>
    <row r="18089" spans="1:15" x14ac:dyDescent="0.25">
      <c r="A18089" s="102" t="s">
        <v>28181</v>
      </c>
      <c r="B18089" s="103" t="s">
        <v>13082</v>
      </c>
      <c r="C18089" s="103" t="s">
        <v>1360</v>
      </c>
      <c r="D18089" s="102" t="s">
        <v>732</v>
      </c>
      <c r="E18089" s="102" t="s">
        <v>275</v>
      </c>
      <c r="H18089" s="102">
        <v>45759</v>
      </c>
      <c r="I18089" s="102" t="s">
        <v>293</v>
      </c>
      <c r="J18089" s="102" t="s">
        <v>1</v>
      </c>
      <c r="K18089" s="102" t="s">
        <v>291</v>
      </c>
      <c r="L18089" s="102" t="s">
        <v>294</v>
      </c>
      <c r="M18089" s="102" t="s">
        <v>1074</v>
      </c>
      <c r="N18089" s="102">
        <v>6</v>
      </c>
      <c r="O18089" s="102" t="s">
        <v>26235</v>
      </c>
    </row>
    <row r="18090" spans="1:15" x14ac:dyDescent="0.25">
      <c r="A18090" s="102" t="s">
        <v>28187</v>
      </c>
      <c r="B18090" s="103" t="s">
        <v>1571</v>
      </c>
      <c r="C18090" s="103" t="s">
        <v>274</v>
      </c>
      <c r="D18090" s="102" t="s">
        <v>28072</v>
      </c>
      <c r="E18090" s="102" t="s">
        <v>276</v>
      </c>
      <c r="H18090" s="102">
        <v>45759</v>
      </c>
      <c r="I18090" s="102" t="s">
        <v>293</v>
      </c>
      <c r="J18090" s="102" t="s">
        <v>1</v>
      </c>
      <c r="K18090" s="102" t="s">
        <v>291</v>
      </c>
      <c r="L18090" s="102" t="s">
        <v>294</v>
      </c>
      <c r="M18090" s="102" t="s">
        <v>1074</v>
      </c>
      <c r="N18090" s="102">
        <v>6</v>
      </c>
      <c r="O18090" s="102" t="s">
        <v>26235</v>
      </c>
    </row>
    <row r="18091" spans="1:15" x14ac:dyDescent="0.25">
      <c r="A18091" s="102" t="s">
        <v>28189</v>
      </c>
      <c r="B18091" s="103" t="s">
        <v>17681</v>
      </c>
      <c r="C18091" s="103" t="s">
        <v>277</v>
      </c>
      <c r="D18091" s="102" t="s">
        <v>288</v>
      </c>
      <c r="E18091" s="102" t="s">
        <v>275</v>
      </c>
      <c r="H18091" s="102">
        <v>45759</v>
      </c>
      <c r="I18091" s="102" t="s">
        <v>293</v>
      </c>
      <c r="J18091" s="102" t="s">
        <v>1</v>
      </c>
      <c r="K18091" s="102" t="s">
        <v>291</v>
      </c>
      <c r="L18091" s="102" t="s">
        <v>294</v>
      </c>
      <c r="M18091" s="102" t="s">
        <v>1074</v>
      </c>
      <c r="N18091" s="102">
        <v>6</v>
      </c>
      <c r="O18091" s="102" t="s">
        <v>26235</v>
      </c>
    </row>
    <row r="18092" spans="1:15" x14ac:dyDescent="0.25">
      <c r="A18092" s="102" t="s">
        <v>2726</v>
      </c>
      <c r="B18092" s="103" t="s">
        <v>1895</v>
      </c>
      <c r="C18092" s="103" t="s">
        <v>274</v>
      </c>
      <c r="D18092" s="102" t="s">
        <v>28072</v>
      </c>
      <c r="E18092" s="102" t="s">
        <v>275</v>
      </c>
      <c r="H18092" s="102">
        <v>45759</v>
      </c>
      <c r="I18092" s="102" t="s">
        <v>293</v>
      </c>
      <c r="J18092" s="102" t="s">
        <v>1</v>
      </c>
      <c r="K18092" s="102" t="s">
        <v>291</v>
      </c>
      <c r="L18092" s="102" t="s">
        <v>294</v>
      </c>
      <c r="M18092" s="102" t="s">
        <v>1074</v>
      </c>
      <c r="N18092" s="102">
        <v>6</v>
      </c>
      <c r="O18092" s="102" t="s">
        <v>26235</v>
      </c>
    </row>
    <row r="18093" spans="1:15" x14ac:dyDescent="0.25">
      <c r="A18093" s="102" t="s">
        <v>22178</v>
      </c>
      <c r="B18093" s="103" t="s">
        <v>16471</v>
      </c>
      <c r="C18093" s="103" t="s">
        <v>1118</v>
      </c>
      <c r="D18093" s="102" t="s">
        <v>732</v>
      </c>
      <c r="E18093" s="102" t="s">
        <v>275</v>
      </c>
      <c r="H18093" s="102">
        <v>45759</v>
      </c>
      <c r="I18093" s="102" t="s">
        <v>293</v>
      </c>
      <c r="J18093" s="102" t="s">
        <v>1</v>
      </c>
      <c r="K18093" s="102" t="s">
        <v>291</v>
      </c>
      <c r="L18093" s="102" t="s">
        <v>294</v>
      </c>
      <c r="M18093" s="102" t="s">
        <v>1074</v>
      </c>
      <c r="N18093" s="102">
        <v>6</v>
      </c>
      <c r="O18093" s="102" t="s">
        <v>26235</v>
      </c>
    </row>
    <row r="18094" spans="1:15" x14ac:dyDescent="0.25">
      <c r="A18094" s="102" t="s">
        <v>28200</v>
      </c>
      <c r="B18094" s="103" t="s">
        <v>1471</v>
      </c>
      <c r="C18094" s="103" t="s">
        <v>274</v>
      </c>
      <c r="D18094" s="102" t="s">
        <v>28072</v>
      </c>
      <c r="E18094" s="102" t="s">
        <v>275</v>
      </c>
      <c r="H18094" s="102">
        <v>45759</v>
      </c>
      <c r="I18094" s="102" t="s">
        <v>293</v>
      </c>
      <c r="J18094" s="102" t="s">
        <v>1</v>
      </c>
      <c r="K18094" s="102" t="s">
        <v>291</v>
      </c>
      <c r="L18094" s="102" t="s">
        <v>294</v>
      </c>
      <c r="M18094" s="102" t="s">
        <v>1074</v>
      </c>
      <c r="N18094" s="102">
        <v>6</v>
      </c>
      <c r="O18094" s="102" t="s">
        <v>26235</v>
      </c>
    </row>
    <row r="18095" spans="1:15" x14ac:dyDescent="0.25">
      <c r="A18095" s="102" t="s">
        <v>28202</v>
      </c>
      <c r="B18095" s="103" t="s">
        <v>28203</v>
      </c>
      <c r="C18095" s="103" t="s">
        <v>1360</v>
      </c>
      <c r="D18095" s="102" t="s">
        <v>732</v>
      </c>
      <c r="E18095" s="102" t="s">
        <v>275</v>
      </c>
      <c r="H18095" s="102">
        <v>45759</v>
      </c>
      <c r="I18095" s="102" t="s">
        <v>293</v>
      </c>
      <c r="J18095" s="102" t="s">
        <v>1</v>
      </c>
      <c r="K18095" s="102" t="s">
        <v>291</v>
      </c>
      <c r="L18095" s="102" t="s">
        <v>294</v>
      </c>
      <c r="M18095" s="102" t="s">
        <v>1074</v>
      </c>
      <c r="N18095" s="102">
        <v>6</v>
      </c>
      <c r="O18095" s="102" t="s">
        <v>26235</v>
      </c>
    </row>
    <row r="18096" spans="1:15" x14ac:dyDescent="0.25">
      <c r="A18096" s="102" t="s">
        <v>21994</v>
      </c>
      <c r="B18096" s="103" t="s">
        <v>1487</v>
      </c>
      <c r="C18096" s="103" t="s">
        <v>277</v>
      </c>
      <c r="D18096" s="102" t="s">
        <v>28072</v>
      </c>
      <c r="E18096" s="102" t="s">
        <v>276</v>
      </c>
      <c r="H18096" s="102">
        <v>45759</v>
      </c>
      <c r="I18096" s="102" t="s">
        <v>293</v>
      </c>
      <c r="J18096" s="102" t="s">
        <v>1</v>
      </c>
      <c r="K18096" s="102" t="s">
        <v>291</v>
      </c>
      <c r="L18096" s="102" t="s">
        <v>294</v>
      </c>
      <c r="M18096" s="102" t="s">
        <v>1074</v>
      </c>
      <c r="N18096" s="102">
        <v>6</v>
      </c>
      <c r="O18096" s="102" t="s">
        <v>26235</v>
      </c>
    </row>
    <row r="18097" spans="1:15" x14ac:dyDescent="0.25">
      <c r="A18097" s="102" t="s">
        <v>11731</v>
      </c>
      <c r="B18097" s="103" t="s">
        <v>28207</v>
      </c>
      <c r="C18097" s="103" t="s">
        <v>1360</v>
      </c>
      <c r="D18097" s="102" t="s">
        <v>732</v>
      </c>
      <c r="E18097" s="102" t="s">
        <v>275</v>
      </c>
      <c r="H18097" s="102">
        <v>45759</v>
      </c>
      <c r="I18097" s="102" t="s">
        <v>293</v>
      </c>
      <c r="J18097" s="102" t="s">
        <v>1</v>
      </c>
      <c r="K18097" s="102" t="s">
        <v>291</v>
      </c>
      <c r="L18097" s="102" t="s">
        <v>294</v>
      </c>
      <c r="M18097" s="102" t="s">
        <v>1074</v>
      </c>
      <c r="N18097" s="102">
        <v>6</v>
      </c>
      <c r="O18097" s="102" t="s">
        <v>26235</v>
      </c>
    </row>
    <row r="18098" spans="1:15" x14ac:dyDescent="0.25">
      <c r="A18098" s="102" t="s">
        <v>11731</v>
      </c>
      <c r="B18098" s="103" t="s">
        <v>28210</v>
      </c>
      <c r="C18098" s="103" t="s">
        <v>1118</v>
      </c>
      <c r="D18098" s="102" t="s">
        <v>732</v>
      </c>
      <c r="E18098" s="102" t="s">
        <v>275</v>
      </c>
      <c r="H18098" s="102">
        <v>45759</v>
      </c>
      <c r="I18098" s="102" t="s">
        <v>293</v>
      </c>
      <c r="J18098" s="102" t="s">
        <v>1</v>
      </c>
      <c r="K18098" s="102" t="s">
        <v>291</v>
      </c>
      <c r="L18098" s="102" t="s">
        <v>294</v>
      </c>
      <c r="M18098" s="102" t="s">
        <v>1074</v>
      </c>
      <c r="N18098" s="102">
        <v>6</v>
      </c>
      <c r="O18098" s="102" t="s">
        <v>26235</v>
      </c>
    </row>
    <row r="18099" spans="1:15" x14ac:dyDescent="0.25">
      <c r="A18099" s="102" t="s">
        <v>11731</v>
      </c>
      <c r="B18099" s="103" t="s">
        <v>17864</v>
      </c>
      <c r="C18099" s="103" t="s">
        <v>1118</v>
      </c>
      <c r="D18099" s="102" t="s">
        <v>732</v>
      </c>
      <c r="E18099" s="102" t="s">
        <v>275</v>
      </c>
      <c r="H18099" s="102">
        <v>45759</v>
      </c>
      <c r="I18099" s="102" t="s">
        <v>293</v>
      </c>
      <c r="J18099" s="102" t="s">
        <v>1</v>
      </c>
      <c r="K18099" s="102" t="s">
        <v>291</v>
      </c>
      <c r="L18099" s="102" t="s">
        <v>294</v>
      </c>
      <c r="M18099" s="102" t="s">
        <v>1074</v>
      </c>
      <c r="N18099" s="102">
        <v>6</v>
      </c>
      <c r="O18099" s="102" t="s">
        <v>26235</v>
      </c>
    </row>
    <row r="18100" spans="1:15" x14ac:dyDescent="0.25">
      <c r="A18100" s="102" t="s">
        <v>10046</v>
      </c>
      <c r="B18100" s="103" t="s">
        <v>1078</v>
      </c>
      <c r="C18100" s="103" t="s">
        <v>274</v>
      </c>
      <c r="D18100" s="102" t="s">
        <v>28072</v>
      </c>
      <c r="E18100" s="102" t="s">
        <v>275</v>
      </c>
      <c r="H18100" s="102">
        <v>45759</v>
      </c>
      <c r="I18100" s="102" t="s">
        <v>293</v>
      </c>
      <c r="J18100" s="102" t="s">
        <v>1</v>
      </c>
      <c r="K18100" s="102" t="s">
        <v>291</v>
      </c>
      <c r="L18100" s="102" t="s">
        <v>294</v>
      </c>
      <c r="M18100" s="102" t="s">
        <v>1074</v>
      </c>
      <c r="N18100" s="102">
        <v>6</v>
      </c>
      <c r="O18100" s="102" t="s">
        <v>26235</v>
      </c>
    </row>
    <row r="18101" spans="1:15" x14ac:dyDescent="0.25">
      <c r="A18101" s="102" t="s">
        <v>28219</v>
      </c>
      <c r="B18101" s="103" t="s">
        <v>28220</v>
      </c>
      <c r="C18101" s="103" t="s">
        <v>277</v>
      </c>
      <c r="D18101" s="102" t="s">
        <v>296</v>
      </c>
      <c r="E18101" s="102" t="s">
        <v>275</v>
      </c>
      <c r="H18101" s="102">
        <v>45759</v>
      </c>
      <c r="I18101" s="102" t="s">
        <v>293</v>
      </c>
      <c r="J18101" s="102" t="s">
        <v>1</v>
      </c>
      <c r="K18101" s="102" t="s">
        <v>291</v>
      </c>
      <c r="L18101" s="102" t="s">
        <v>294</v>
      </c>
      <c r="M18101" s="102" t="s">
        <v>1074</v>
      </c>
      <c r="N18101" s="102">
        <v>6</v>
      </c>
      <c r="O18101" s="102" t="s">
        <v>26235</v>
      </c>
    </row>
    <row r="18102" spans="1:15" x14ac:dyDescent="0.25">
      <c r="A18102" s="102" t="s">
        <v>28222</v>
      </c>
      <c r="B18102" s="103" t="s">
        <v>1078</v>
      </c>
      <c r="C18102" s="103" t="s">
        <v>1082</v>
      </c>
      <c r="D18102" s="102" t="s">
        <v>288</v>
      </c>
      <c r="E18102" s="102" t="s">
        <v>275</v>
      </c>
      <c r="H18102" s="102">
        <v>45759</v>
      </c>
      <c r="I18102" s="102" t="s">
        <v>293</v>
      </c>
      <c r="J18102" s="102" t="s">
        <v>1</v>
      </c>
      <c r="K18102" s="102" t="s">
        <v>291</v>
      </c>
      <c r="L18102" s="102" t="s">
        <v>294</v>
      </c>
      <c r="M18102" s="102" t="s">
        <v>1082</v>
      </c>
      <c r="N18102" s="102">
        <v>6</v>
      </c>
      <c r="O18102" s="102" t="s">
        <v>26235</v>
      </c>
    </row>
    <row r="18103" spans="1:15" x14ac:dyDescent="0.25">
      <c r="A18103" s="102" t="s">
        <v>15844</v>
      </c>
      <c r="B18103" s="103" t="s">
        <v>3183</v>
      </c>
      <c r="C18103" s="103" t="s">
        <v>1082</v>
      </c>
      <c r="D18103" s="102" t="s">
        <v>732</v>
      </c>
      <c r="E18103" s="102" t="s">
        <v>275</v>
      </c>
      <c r="H18103" s="102">
        <v>45759</v>
      </c>
      <c r="I18103" s="102" t="s">
        <v>293</v>
      </c>
      <c r="J18103" s="102" t="s">
        <v>1</v>
      </c>
      <c r="K18103" s="102" t="s">
        <v>291</v>
      </c>
      <c r="L18103" s="102" t="s">
        <v>294</v>
      </c>
      <c r="M18103" s="102" t="s">
        <v>1082</v>
      </c>
      <c r="N18103" s="102">
        <v>6</v>
      </c>
      <c r="O18103" s="102" t="s">
        <v>26235</v>
      </c>
    </row>
    <row r="18104" spans="1:15" x14ac:dyDescent="0.25">
      <c r="A18104" s="102" t="s">
        <v>15844</v>
      </c>
      <c r="B18104" s="103" t="s">
        <v>18019</v>
      </c>
      <c r="C18104" s="103" t="s">
        <v>1360</v>
      </c>
      <c r="D18104" s="102" t="s">
        <v>732</v>
      </c>
      <c r="E18104" s="102" t="s">
        <v>275</v>
      </c>
      <c r="H18104" s="102">
        <v>45759</v>
      </c>
      <c r="I18104" s="102" t="s">
        <v>293</v>
      </c>
      <c r="J18104" s="102" t="s">
        <v>1</v>
      </c>
      <c r="K18104" s="102" t="s">
        <v>291</v>
      </c>
      <c r="L18104" s="102" t="s">
        <v>294</v>
      </c>
      <c r="M18104" s="102" t="s">
        <v>1074</v>
      </c>
      <c r="N18104" s="102">
        <v>6</v>
      </c>
      <c r="O18104" s="102" t="s">
        <v>26235</v>
      </c>
    </row>
    <row r="18105" spans="1:15" x14ac:dyDescent="0.25">
      <c r="A18105" s="102" t="s">
        <v>28229</v>
      </c>
      <c r="B18105" s="103" t="s">
        <v>2972</v>
      </c>
      <c r="C18105" s="103" t="s">
        <v>1360</v>
      </c>
      <c r="D18105" s="102" t="s">
        <v>732</v>
      </c>
      <c r="E18105" s="102" t="s">
        <v>275</v>
      </c>
      <c r="H18105" s="102">
        <v>45759</v>
      </c>
      <c r="I18105" s="102" t="s">
        <v>293</v>
      </c>
      <c r="J18105" s="102" t="s">
        <v>1</v>
      </c>
      <c r="K18105" s="102" t="s">
        <v>291</v>
      </c>
      <c r="L18105" s="102" t="s">
        <v>294</v>
      </c>
      <c r="M18105" s="102" t="s">
        <v>1074</v>
      </c>
      <c r="N18105" s="102">
        <v>6</v>
      </c>
      <c r="O18105" s="102" t="s">
        <v>26235</v>
      </c>
    </row>
    <row r="18106" spans="1:15" x14ac:dyDescent="0.25">
      <c r="A18106" s="102" t="s">
        <v>28229</v>
      </c>
      <c r="B18106" s="103" t="s">
        <v>5591</v>
      </c>
      <c r="C18106" s="103" t="s">
        <v>1118</v>
      </c>
      <c r="D18106" s="102" t="s">
        <v>732</v>
      </c>
      <c r="E18106" s="102" t="s">
        <v>275</v>
      </c>
      <c r="H18106" s="102">
        <v>45759</v>
      </c>
      <c r="I18106" s="102" t="s">
        <v>293</v>
      </c>
      <c r="J18106" s="102" t="s">
        <v>1</v>
      </c>
      <c r="K18106" s="102" t="s">
        <v>291</v>
      </c>
      <c r="L18106" s="102" t="s">
        <v>294</v>
      </c>
      <c r="M18106" s="102" t="s">
        <v>1074</v>
      </c>
      <c r="N18106" s="102">
        <v>6</v>
      </c>
      <c r="O18106" s="102" t="s">
        <v>26235</v>
      </c>
    </row>
    <row r="18107" spans="1:15" x14ac:dyDescent="0.25">
      <c r="A18107" s="102" t="s">
        <v>8501</v>
      </c>
      <c r="B18107" s="103" t="s">
        <v>23103</v>
      </c>
      <c r="C18107" s="103" t="s">
        <v>277</v>
      </c>
      <c r="D18107" s="102" t="s">
        <v>288</v>
      </c>
      <c r="E18107" s="102" t="s">
        <v>275</v>
      </c>
      <c r="H18107" s="102">
        <v>45759</v>
      </c>
      <c r="I18107" s="102" t="s">
        <v>293</v>
      </c>
      <c r="J18107" s="102" t="s">
        <v>1</v>
      </c>
      <c r="K18107" s="102" t="s">
        <v>291</v>
      </c>
      <c r="L18107" s="102" t="s">
        <v>294</v>
      </c>
      <c r="M18107" s="102" t="s">
        <v>1074</v>
      </c>
      <c r="N18107" s="102">
        <v>6</v>
      </c>
      <c r="O18107" s="102" t="s">
        <v>26235</v>
      </c>
    </row>
    <row r="18108" spans="1:15" x14ac:dyDescent="0.25">
      <c r="A18108" s="102" t="s">
        <v>28236</v>
      </c>
      <c r="B18108" s="103" t="s">
        <v>1228</v>
      </c>
      <c r="C18108" s="103" t="s">
        <v>277</v>
      </c>
      <c r="D18108" s="102" t="s">
        <v>28072</v>
      </c>
      <c r="E18108" s="102" t="s">
        <v>275</v>
      </c>
      <c r="H18108" s="102">
        <v>45759</v>
      </c>
      <c r="I18108" s="102" t="s">
        <v>293</v>
      </c>
      <c r="J18108" s="102" t="s">
        <v>1</v>
      </c>
      <c r="K18108" s="102" t="s">
        <v>291</v>
      </c>
      <c r="L18108" s="102" t="s">
        <v>294</v>
      </c>
      <c r="M18108" s="102" t="s">
        <v>1074</v>
      </c>
      <c r="N18108" s="102">
        <v>6</v>
      </c>
      <c r="O18108" s="102" t="s">
        <v>26235</v>
      </c>
    </row>
    <row r="18109" spans="1:15" x14ac:dyDescent="0.25">
      <c r="A18109" s="102" t="s">
        <v>22256</v>
      </c>
      <c r="B18109" s="103" t="s">
        <v>14077</v>
      </c>
      <c r="C18109" s="103" t="s">
        <v>1118</v>
      </c>
      <c r="D18109" s="102" t="s">
        <v>732</v>
      </c>
      <c r="E18109" s="102" t="s">
        <v>275</v>
      </c>
      <c r="H18109" s="102">
        <v>45759</v>
      </c>
      <c r="I18109" s="102" t="s">
        <v>293</v>
      </c>
      <c r="J18109" s="102" t="s">
        <v>1</v>
      </c>
      <c r="K18109" s="102" t="s">
        <v>291</v>
      </c>
      <c r="L18109" s="102" t="s">
        <v>294</v>
      </c>
      <c r="M18109" s="102" t="s">
        <v>1074</v>
      </c>
      <c r="N18109" s="102">
        <v>6</v>
      </c>
      <c r="O18109" s="102" t="s">
        <v>26235</v>
      </c>
    </row>
    <row r="18110" spans="1:15" x14ac:dyDescent="0.25">
      <c r="A18110" s="102" t="s">
        <v>18402</v>
      </c>
      <c r="B18110" s="103" t="s">
        <v>1197</v>
      </c>
      <c r="C18110" s="103" t="s">
        <v>274</v>
      </c>
      <c r="D18110" s="102" t="s">
        <v>28072</v>
      </c>
      <c r="E18110" s="102" t="s">
        <v>275</v>
      </c>
      <c r="F18110" s="102" t="s">
        <v>28775</v>
      </c>
      <c r="H18110" s="102">
        <v>45759</v>
      </c>
      <c r="I18110" s="102" t="s">
        <v>289</v>
      </c>
      <c r="J18110" s="102" t="s">
        <v>291</v>
      </c>
      <c r="K18110" s="102" t="s">
        <v>1</v>
      </c>
      <c r="L18110" s="102" t="s">
        <v>290</v>
      </c>
      <c r="M18110" s="102" t="s">
        <v>1074</v>
      </c>
      <c r="N18110" s="102">
        <v>6</v>
      </c>
      <c r="O18110" s="102" t="s">
        <v>26235</v>
      </c>
    </row>
    <row r="18111" spans="1:15" x14ac:dyDescent="0.25">
      <c r="A18111" s="102" t="s">
        <v>18402</v>
      </c>
      <c r="B18111" s="103" t="s">
        <v>1122</v>
      </c>
      <c r="C18111" s="103" t="s">
        <v>1082</v>
      </c>
      <c r="D18111" s="102" t="s">
        <v>28072</v>
      </c>
      <c r="E18111" s="102" t="s">
        <v>275</v>
      </c>
      <c r="F18111" s="102" t="s">
        <v>28776</v>
      </c>
      <c r="H18111" s="102">
        <v>45759</v>
      </c>
      <c r="I18111" s="102" t="s">
        <v>289</v>
      </c>
      <c r="J18111" s="102" t="s">
        <v>291</v>
      </c>
      <c r="K18111" s="102" t="s">
        <v>1</v>
      </c>
      <c r="L18111" s="102" t="s">
        <v>290</v>
      </c>
      <c r="M18111" s="102" t="s">
        <v>1082</v>
      </c>
      <c r="N18111" s="102">
        <v>6</v>
      </c>
      <c r="O18111" s="102" t="s">
        <v>26235</v>
      </c>
    </row>
    <row r="18112" spans="1:15" x14ac:dyDescent="0.25">
      <c r="A18112" s="102" t="s">
        <v>18402</v>
      </c>
      <c r="B18112" s="103" t="s">
        <v>2976</v>
      </c>
      <c r="C18112" s="103" t="s">
        <v>1082</v>
      </c>
      <c r="D18112" s="102" t="s">
        <v>28072</v>
      </c>
      <c r="E18112" s="102" t="s">
        <v>275</v>
      </c>
      <c r="F18112" s="102" t="s">
        <v>28777</v>
      </c>
      <c r="H18112" s="102">
        <v>45759</v>
      </c>
      <c r="I18112" s="102" t="s">
        <v>289</v>
      </c>
      <c r="J18112" s="102" t="s">
        <v>291</v>
      </c>
      <c r="K18112" s="102" t="s">
        <v>1</v>
      </c>
      <c r="L18112" s="102" t="s">
        <v>290</v>
      </c>
      <c r="M18112" s="102" t="s">
        <v>1082</v>
      </c>
      <c r="N18112" s="102">
        <v>6</v>
      </c>
      <c r="O18112" s="102" t="s">
        <v>26235</v>
      </c>
    </row>
    <row r="18113" spans="1:15" x14ac:dyDescent="0.25">
      <c r="A18113" s="102" t="s">
        <v>18402</v>
      </c>
      <c r="B18113" s="103" t="s">
        <v>2198</v>
      </c>
      <c r="C18113" s="103" t="s">
        <v>277</v>
      </c>
      <c r="D18113" s="102" t="s">
        <v>28072</v>
      </c>
      <c r="E18113" s="102" t="s">
        <v>275</v>
      </c>
      <c r="F18113" s="102" t="s">
        <v>28775</v>
      </c>
      <c r="H18113" s="102">
        <v>45759</v>
      </c>
      <c r="I18113" s="102" t="s">
        <v>289</v>
      </c>
      <c r="J18113" s="102" t="s">
        <v>291</v>
      </c>
      <c r="K18113" s="102" t="s">
        <v>1</v>
      </c>
      <c r="L18113" s="102" t="s">
        <v>290</v>
      </c>
      <c r="M18113" s="102" t="s">
        <v>1074</v>
      </c>
      <c r="N18113" s="102">
        <v>6</v>
      </c>
      <c r="O18113" s="102" t="s">
        <v>26235</v>
      </c>
    </row>
    <row r="18114" spans="1:15" x14ac:dyDescent="0.25">
      <c r="A18114" s="102" t="s">
        <v>28778</v>
      </c>
      <c r="B18114" s="103" t="s">
        <v>1500</v>
      </c>
      <c r="C18114" s="103" t="s">
        <v>277</v>
      </c>
      <c r="D18114" s="102" t="s">
        <v>28779</v>
      </c>
      <c r="E18114" s="102" t="s">
        <v>275</v>
      </c>
      <c r="F18114" s="102" t="s">
        <v>28780</v>
      </c>
      <c r="H18114" s="102">
        <v>45759</v>
      </c>
      <c r="I18114" s="102" t="s">
        <v>289</v>
      </c>
      <c r="J18114" s="102" t="s">
        <v>291</v>
      </c>
      <c r="K18114" s="102" t="s">
        <v>1</v>
      </c>
      <c r="L18114" s="102" t="s">
        <v>290</v>
      </c>
      <c r="M18114" s="102" t="s">
        <v>1074</v>
      </c>
      <c r="N18114" s="102">
        <v>6</v>
      </c>
      <c r="O18114" s="102" t="s">
        <v>26235</v>
      </c>
    </row>
    <row r="18115" spans="1:15" x14ac:dyDescent="0.25">
      <c r="A18115" s="102" t="s">
        <v>28781</v>
      </c>
      <c r="B18115" s="103" t="s">
        <v>14637</v>
      </c>
      <c r="C18115" s="103" t="s">
        <v>1360</v>
      </c>
      <c r="D18115" s="102" t="s">
        <v>732</v>
      </c>
      <c r="E18115" s="102" t="s">
        <v>275</v>
      </c>
      <c r="F18115" s="102" t="s">
        <v>28782</v>
      </c>
      <c r="H18115" s="102">
        <v>45759</v>
      </c>
      <c r="I18115" s="102" t="s">
        <v>289</v>
      </c>
      <c r="J18115" s="102" t="s">
        <v>291</v>
      </c>
      <c r="K18115" s="102" t="s">
        <v>1</v>
      </c>
      <c r="L18115" s="102" t="s">
        <v>290</v>
      </c>
      <c r="M18115" s="102" t="s">
        <v>1074</v>
      </c>
      <c r="N18115" s="102">
        <v>6</v>
      </c>
      <c r="O18115" s="102" t="s">
        <v>26235</v>
      </c>
    </row>
    <row r="18116" spans="1:15" x14ac:dyDescent="0.25">
      <c r="A18116" s="102" t="s">
        <v>28781</v>
      </c>
      <c r="B18116" s="103" t="s">
        <v>1487</v>
      </c>
      <c r="C18116" s="103" t="s">
        <v>1118</v>
      </c>
      <c r="D18116" s="102" t="s">
        <v>152</v>
      </c>
      <c r="E18116" s="102" t="s">
        <v>275</v>
      </c>
      <c r="F18116" s="102" t="s">
        <v>28783</v>
      </c>
      <c r="H18116" s="102">
        <v>45759</v>
      </c>
      <c r="I18116" s="102" t="s">
        <v>289</v>
      </c>
      <c r="J18116" s="102" t="s">
        <v>291</v>
      </c>
      <c r="K18116" s="102" t="s">
        <v>1</v>
      </c>
      <c r="L18116" s="102" t="s">
        <v>290</v>
      </c>
      <c r="M18116" s="102" t="s">
        <v>1074</v>
      </c>
      <c r="N18116" s="102">
        <v>6</v>
      </c>
      <c r="O18116" s="102" t="s">
        <v>26235</v>
      </c>
    </row>
    <row r="18117" spans="1:15" x14ac:dyDescent="0.25">
      <c r="A18117" s="102" t="s">
        <v>28784</v>
      </c>
      <c r="B18117" s="103" t="s">
        <v>28785</v>
      </c>
      <c r="C18117" s="103" t="s">
        <v>277</v>
      </c>
      <c r="D18117" s="102" t="s">
        <v>28779</v>
      </c>
      <c r="E18117" s="102" t="s">
        <v>275</v>
      </c>
      <c r="F18117" s="102" t="s">
        <v>28786</v>
      </c>
      <c r="H18117" s="102">
        <v>45759</v>
      </c>
      <c r="I18117" s="102" t="s">
        <v>289</v>
      </c>
      <c r="J18117" s="102" t="s">
        <v>291</v>
      </c>
      <c r="K18117" s="102" t="s">
        <v>1</v>
      </c>
      <c r="L18117" s="102" t="s">
        <v>290</v>
      </c>
      <c r="M18117" s="102" t="s">
        <v>1074</v>
      </c>
      <c r="N18117" s="102">
        <v>6</v>
      </c>
      <c r="O18117" s="102" t="s">
        <v>26235</v>
      </c>
    </row>
    <row r="18118" spans="1:15" x14ac:dyDescent="0.25">
      <c r="A18118" s="102" t="s">
        <v>2487</v>
      </c>
      <c r="B18118" s="103" t="s">
        <v>1245</v>
      </c>
      <c r="C18118" s="103" t="s">
        <v>277</v>
      </c>
      <c r="D18118" s="102" t="s">
        <v>282</v>
      </c>
      <c r="E18118" s="102" t="s">
        <v>275</v>
      </c>
      <c r="F18118" s="102" t="s">
        <v>28787</v>
      </c>
      <c r="H18118" s="102">
        <v>45759</v>
      </c>
      <c r="I18118" s="102" t="s">
        <v>289</v>
      </c>
      <c r="J18118" s="102" t="s">
        <v>291</v>
      </c>
      <c r="K18118" s="102" t="s">
        <v>1</v>
      </c>
      <c r="L18118" s="102" t="s">
        <v>290</v>
      </c>
      <c r="M18118" s="102" t="s">
        <v>1074</v>
      </c>
      <c r="N18118" s="102">
        <v>6</v>
      </c>
      <c r="O18118" s="102" t="s">
        <v>26235</v>
      </c>
    </row>
    <row r="18119" spans="1:15" x14ac:dyDescent="0.25">
      <c r="A18119" s="102" t="s">
        <v>28788</v>
      </c>
      <c r="B18119" s="103" t="s">
        <v>17580</v>
      </c>
      <c r="C18119" s="103" t="s">
        <v>1118</v>
      </c>
      <c r="D18119" s="102" t="s">
        <v>732</v>
      </c>
      <c r="E18119" s="102" t="s">
        <v>275</v>
      </c>
      <c r="F18119" s="102" t="s">
        <v>28789</v>
      </c>
      <c r="H18119" s="102">
        <v>45759</v>
      </c>
      <c r="I18119" s="102" t="s">
        <v>289</v>
      </c>
      <c r="J18119" s="102" t="s">
        <v>291</v>
      </c>
      <c r="K18119" s="102" t="s">
        <v>1</v>
      </c>
      <c r="L18119" s="102" t="s">
        <v>290</v>
      </c>
      <c r="M18119" s="102" t="s">
        <v>1074</v>
      </c>
      <c r="N18119" s="102">
        <v>6</v>
      </c>
      <c r="O18119" s="102" t="s">
        <v>26235</v>
      </c>
    </row>
    <row r="18120" spans="1:15" x14ac:dyDescent="0.25">
      <c r="A18120" s="102" t="s">
        <v>28788</v>
      </c>
      <c r="B18120" s="103" t="s">
        <v>14093</v>
      </c>
      <c r="C18120" s="103" t="s">
        <v>1360</v>
      </c>
      <c r="D18120" s="102" t="s">
        <v>732</v>
      </c>
      <c r="E18120" s="102" t="s">
        <v>275</v>
      </c>
      <c r="F18120" s="102" t="s">
        <v>28790</v>
      </c>
      <c r="H18120" s="102">
        <v>45759</v>
      </c>
      <c r="I18120" s="102" t="s">
        <v>289</v>
      </c>
      <c r="J18120" s="102" t="s">
        <v>291</v>
      </c>
      <c r="K18120" s="102" t="s">
        <v>1</v>
      </c>
      <c r="L18120" s="102" t="s">
        <v>290</v>
      </c>
      <c r="M18120" s="102" t="s">
        <v>1074</v>
      </c>
      <c r="N18120" s="102">
        <v>6</v>
      </c>
      <c r="O18120" s="102" t="s">
        <v>26235</v>
      </c>
    </row>
    <row r="18121" spans="1:15" x14ac:dyDescent="0.25">
      <c r="A18121" s="102" t="s">
        <v>1412</v>
      </c>
      <c r="B18121" s="103" t="s">
        <v>14093</v>
      </c>
      <c r="C18121" s="103" t="s">
        <v>1360</v>
      </c>
      <c r="D18121" s="102" t="s">
        <v>732</v>
      </c>
      <c r="E18121" s="102" t="s">
        <v>275</v>
      </c>
      <c r="F18121" s="102" t="s">
        <v>28791</v>
      </c>
      <c r="H18121" s="102">
        <v>45759</v>
      </c>
      <c r="I18121" s="102" t="s">
        <v>289</v>
      </c>
      <c r="J18121" s="102" t="s">
        <v>291</v>
      </c>
      <c r="K18121" s="102" t="s">
        <v>1</v>
      </c>
      <c r="L18121" s="102" t="s">
        <v>290</v>
      </c>
      <c r="M18121" s="102" t="s">
        <v>1074</v>
      </c>
      <c r="N18121" s="102">
        <v>6</v>
      </c>
      <c r="O18121" s="102" t="s">
        <v>26235</v>
      </c>
    </row>
    <row r="18122" spans="1:15" x14ac:dyDescent="0.25">
      <c r="A18122" s="102" t="s">
        <v>4157</v>
      </c>
      <c r="B18122" s="103" t="s">
        <v>9727</v>
      </c>
      <c r="C18122" s="103" t="s">
        <v>274</v>
      </c>
      <c r="D18122" s="102" t="s">
        <v>732</v>
      </c>
      <c r="E18122" s="102" t="s">
        <v>275</v>
      </c>
      <c r="F18122" s="102" t="s">
        <v>28792</v>
      </c>
      <c r="H18122" s="102">
        <v>45759</v>
      </c>
      <c r="I18122" s="102" t="s">
        <v>289</v>
      </c>
      <c r="J18122" s="102" t="s">
        <v>291</v>
      </c>
      <c r="K18122" s="102" t="s">
        <v>1</v>
      </c>
      <c r="L18122" s="102" t="s">
        <v>290</v>
      </c>
      <c r="M18122" s="102" t="s">
        <v>1074</v>
      </c>
      <c r="N18122" s="102">
        <v>6</v>
      </c>
      <c r="O18122" s="102" t="s">
        <v>26235</v>
      </c>
    </row>
    <row r="18123" spans="1:15" x14ac:dyDescent="0.25">
      <c r="A18123" s="102" t="s">
        <v>28793</v>
      </c>
      <c r="B18123" s="103" t="s">
        <v>28794</v>
      </c>
      <c r="C18123" s="103" t="s">
        <v>274</v>
      </c>
      <c r="D18123" s="102" t="s">
        <v>152</v>
      </c>
      <c r="E18123" s="102" t="s">
        <v>275</v>
      </c>
      <c r="F18123" s="102" t="s">
        <v>28795</v>
      </c>
      <c r="H18123" s="102">
        <v>45759</v>
      </c>
      <c r="I18123" s="102" t="s">
        <v>289</v>
      </c>
      <c r="J18123" s="102" t="s">
        <v>291</v>
      </c>
      <c r="K18123" s="102" t="s">
        <v>1</v>
      </c>
      <c r="L18123" s="102" t="s">
        <v>290</v>
      </c>
      <c r="M18123" s="102" t="s">
        <v>1074</v>
      </c>
      <c r="N18123" s="102">
        <v>6</v>
      </c>
      <c r="O18123" s="102" t="s">
        <v>26235</v>
      </c>
    </row>
    <row r="18124" spans="1:15" x14ac:dyDescent="0.25">
      <c r="A18124" s="102" t="s">
        <v>28796</v>
      </c>
      <c r="B18124" s="103" t="s">
        <v>28797</v>
      </c>
      <c r="C18124" s="103" t="s">
        <v>277</v>
      </c>
      <c r="D18124" s="102" t="s">
        <v>28779</v>
      </c>
      <c r="E18124" s="102" t="s">
        <v>275</v>
      </c>
      <c r="F18124" s="102" t="s">
        <v>28798</v>
      </c>
      <c r="H18124" s="102">
        <v>45759</v>
      </c>
      <c r="I18124" s="102" t="s">
        <v>289</v>
      </c>
      <c r="J18124" s="102" t="s">
        <v>291</v>
      </c>
      <c r="K18124" s="102" t="s">
        <v>1</v>
      </c>
      <c r="L18124" s="102" t="s">
        <v>290</v>
      </c>
      <c r="M18124" s="102" t="s">
        <v>1074</v>
      </c>
      <c r="N18124" s="102">
        <v>6</v>
      </c>
      <c r="O18124" s="102" t="s">
        <v>26235</v>
      </c>
    </row>
    <row r="18125" spans="1:15" x14ac:dyDescent="0.25">
      <c r="A18125" s="102" t="s">
        <v>4384</v>
      </c>
      <c r="B18125" s="103" t="s">
        <v>1233</v>
      </c>
      <c r="C18125" s="103" t="s">
        <v>274</v>
      </c>
      <c r="D18125" s="102" t="s">
        <v>28072</v>
      </c>
      <c r="E18125" s="102" t="s">
        <v>275</v>
      </c>
      <c r="F18125" s="102" t="s">
        <v>28799</v>
      </c>
      <c r="H18125" s="102">
        <v>45759</v>
      </c>
      <c r="I18125" s="102" t="s">
        <v>289</v>
      </c>
      <c r="J18125" s="102" t="s">
        <v>291</v>
      </c>
      <c r="K18125" s="102" t="s">
        <v>1</v>
      </c>
      <c r="L18125" s="102" t="s">
        <v>290</v>
      </c>
      <c r="M18125" s="102" t="s">
        <v>1074</v>
      </c>
      <c r="N18125" s="102">
        <v>6</v>
      </c>
      <c r="O18125" s="102" t="s">
        <v>26235</v>
      </c>
    </row>
    <row r="18126" spans="1:15" x14ac:dyDescent="0.25">
      <c r="A18126" s="102" t="s">
        <v>28800</v>
      </c>
      <c r="B18126" s="103" t="s">
        <v>2830</v>
      </c>
      <c r="C18126" s="103" t="s">
        <v>274</v>
      </c>
      <c r="D18126" s="102" t="s">
        <v>28779</v>
      </c>
      <c r="E18126" s="102" t="s">
        <v>275</v>
      </c>
      <c r="F18126" s="102" t="s">
        <v>28801</v>
      </c>
      <c r="H18126" s="102">
        <v>45759</v>
      </c>
      <c r="I18126" s="102" t="s">
        <v>289</v>
      </c>
      <c r="J18126" s="102" t="s">
        <v>291</v>
      </c>
      <c r="K18126" s="102" t="s">
        <v>1</v>
      </c>
      <c r="L18126" s="102" t="s">
        <v>290</v>
      </c>
      <c r="M18126" s="102" t="s">
        <v>1074</v>
      </c>
      <c r="N18126" s="102">
        <v>6</v>
      </c>
      <c r="O18126" s="102" t="s">
        <v>26235</v>
      </c>
    </row>
    <row r="18127" spans="1:15" x14ac:dyDescent="0.25">
      <c r="A18127" s="102" t="s">
        <v>28800</v>
      </c>
      <c r="B18127" s="103" t="s">
        <v>1775</v>
      </c>
      <c r="C18127" s="103" t="s">
        <v>274</v>
      </c>
      <c r="D18127" s="102" t="s">
        <v>28779</v>
      </c>
      <c r="E18127" s="102" t="s">
        <v>275</v>
      </c>
      <c r="F18127" s="102" t="s">
        <v>28802</v>
      </c>
      <c r="H18127" s="102">
        <v>45759</v>
      </c>
      <c r="I18127" s="102" t="s">
        <v>289</v>
      </c>
      <c r="J18127" s="102" t="s">
        <v>291</v>
      </c>
      <c r="K18127" s="102" t="s">
        <v>1</v>
      </c>
      <c r="L18127" s="102" t="s">
        <v>290</v>
      </c>
      <c r="M18127" s="102" t="s">
        <v>1074</v>
      </c>
      <c r="N18127" s="102">
        <v>6</v>
      </c>
      <c r="O18127" s="102" t="s">
        <v>26235</v>
      </c>
    </row>
    <row r="18128" spans="1:15" x14ac:dyDescent="0.25">
      <c r="A18128" s="102" t="s">
        <v>17497</v>
      </c>
      <c r="B18128" s="103" t="s">
        <v>3278</v>
      </c>
      <c r="C18128" s="103" t="s">
        <v>277</v>
      </c>
      <c r="D18128" s="102" t="s">
        <v>423</v>
      </c>
      <c r="E18128" s="102" t="s">
        <v>275</v>
      </c>
      <c r="F18128" s="102" t="s">
        <v>28803</v>
      </c>
      <c r="H18128" s="102">
        <v>45759</v>
      </c>
      <c r="I18128" s="102" t="s">
        <v>289</v>
      </c>
      <c r="J18128" s="102" t="s">
        <v>291</v>
      </c>
      <c r="K18128" s="102" t="s">
        <v>1</v>
      </c>
      <c r="L18128" s="102" t="s">
        <v>290</v>
      </c>
      <c r="M18128" s="102" t="s">
        <v>1074</v>
      </c>
      <c r="N18128" s="102">
        <v>6</v>
      </c>
      <c r="O18128" s="102" t="s">
        <v>26235</v>
      </c>
    </row>
    <row r="18129" spans="1:15" x14ac:dyDescent="0.25">
      <c r="A18129" s="102" t="s">
        <v>28804</v>
      </c>
      <c r="B18129" s="103" t="s">
        <v>1306</v>
      </c>
      <c r="C18129" s="103" t="s">
        <v>274</v>
      </c>
      <c r="D18129" s="102" t="s">
        <v>282</v>
      </c>
      <c r="E18129" s="102" t="s">
        <v>275</v>
      </c>
      <c r="F18129" s="102" t="s">
        <v>28805</v>
      </c>
      <c r="H18129" s="102">
        <v>45759</v>
      </c>
      <c r="I18129" s="102" t="s">
        <v>289</v>
      </c>
      <c r="J18129" s="102" t="s">
        <v>291</v>
      </c>
      <c r="K18129" s="102" t="s">
        <v>1</v>
      </c>
      <c r="L18129" s="102" t="s">
        <v>290</v>
      </c>
      <c r="M18129" s="102" t="s">
        <v>1074</v>
      </c>
      <c r="N18129" s="102">
        <v>6</v>
      </c>
      <c r="O18129" s="102" t="s">
        <v>26235</v>
      </c>
    </row>
    <row r="18130" spans="1:15" x14ac:dyDescent="0.25">
      <c r="A18130" s="102" t="s">
        <v>19811</v>
      </c>
      <c r="B18130" s="103" t="s">
        <v>23073</v>
      </c>
      <c r="C18130" s="103" t="s">
        <v>277</v>
      </c>
      <c r="D18130" s="102" t="s">
        <v>28779</v>
      </c>
      <c r="E18130" s="102" t="s">
        <v>275</v>
      </c>
      <c r="F18130" s="102" t="s">
        <v>28806</v>
      </c>
      <c r="H18130" s="102">
        <v>45759</v>
      </c>
      <c r="I18130" s="102" t="s">
        <v>289</v>
      </c>
      <c r="J18130" s="102" t="s">
        <v>291</v>
      </c>
      <c r="K18130" s="102" t="s">
        <v>1</v>
      </c>
      <c r="L18130" s="102" t="s">
        <v>290</v>
      </c>
      <c r="M18130" s="102" t="s">
        <v>1074</v>
      </c>
      <c r="N18130" s="102">
        <v>6</v>
      </c>
      <c r="O18130" s="102" t="s">
        <v>26235</v>
      </c>
    </row>
    <row r="18131" spans="1:15" x14ac:dyDescent="0.25">
      <c r="A18131" s="102" t="s">
        <v>28807</v>
      </c>
      <c r="B18131" s="103" t="s">
        <v>28808</v>
      </c>
      <c r="C18131" s="103" t="s">
        <v>274</v>
      </c>
      <c r="D18131" s="102" t="s">
        <v>282</v>
      </c>
      <c r="E18131" s="102" t="s">
        <v>275</v>
      </c>
      <c r="F18131" s="102" t="s">
        <v>28809</v>
      </c>
      <c r="H18131" s="102">
        <v>45759</v>
      </c>
      <c r="I18131" s="102" t="s">
        <v>289</v>
      </c>
      <c r="J18131" s="102" t="s">
        <v>291</v>
      </c>
      <c r="K18131" s="102" t="s">
        <v>1</v>
      </c>
      <c r="L18131" s="102" t="s">
        <v>290</v>
      </c>
      <c r="M18131" s="102" t="s">
        <v>1074</v>
      </c>
      <c r="N18131" s="102">
        <v>6</v>
      </c>
      <c r="O18131" s="102" t="s">
        <v>26235</v>
      </c>
    </row>
    <row r="18132" spans="1:15" x14ac:dyDescent="0.25">
      <c r="A18132" s="102" t="s">
        <v>28810</v>
      </c>
      <c r="B18132" s="103" t="s">
        <v>2997</v>
      </c>
      <c r="C18132" s="103" t="s">
        <v>1360</v>
      </c>
      <c r="D18132" s="102" t="s">
        <v>732</v>
      </c>
      <c r="E18132" s="102" t="s">
        <v>275</v>
      </c>
      <c r="F18132" s="102" t="s">
        <v>28811</v>
      </c>
      <c r="H18132" s="102">
        <v>45759</v>
      </c>
      <c r="I18132" s="102" t="s">
        <v>289</v>
      </c>
      <c r="J18132" s="102" t="s">
        <v>291</v>
      </c>
      <c r="K18132" s="102" t="s">
        <v>1</v>
      </c>
      <c r="L18132" s="102" t="s">
        <v>290</v>
      </c>
      <c r="M18132" s="102" t="s">
        <v>1074</v>
      </c>
      <c r="N18132" s="102">
        <v>6</v>
      </c>
      <c r="O18132" s="102" t="s">
        <v>26235</v>
      </c>
    </row>
    <row r="18133" spans="1:15" x14ac:dyDescent="0.25">
      <c r="A18133" s="102" t="s">
        <v>28810</v>
      </c>
      <c r="B18133" s="103" t="s">
        <v>14231</v>
      </c>
      <c r="C18133" s="103" t="s">
        <v>1082</v>
      </c>
      <c r="D18133" s="102" t="s">
        <v>732</v>
      </c>
      <c r="E18133" s="102" t="s">
        <v>275</v>
      </c>
      <c r="F18133" s="102" t="s">
        <v>28812</v>
      </c>
      <c r="H18133" s="102">
        <v>45759</v>
      </c>
      <c r="I18133" s="102" t="s">
        <v>289</v>
      </c>
      <c r="J18133" s="102" t="s">
        <v>291</v>
      </c>
      <c r="K18133" s="102" t="s">
        <v>1</v>
      </c>
      <c r="L18133" s="102" t="s">
        <v>290</v>
      </c>
      <c r="M18133" s="102" t="s">
        <v>1082</v>
      </c>
      <c r="N18133" s="102">
        <v>6</v>
      </c>
      <c r="O18133" s="102" t="s">
        <v>26235</v>
      </c>
    </row>
    <row r="18134" spans="1:15" x14ac:dyDescent="0.25">
      <c r="A18134" s="102" t="s">
        <v>28810</v>
      </c>
      <c r="B18134" s="103" t="s">
        <v>14153</v>
      </c>
      <c r="C18134" s="103" t="s">
        <v>1360</v>
      </c>
      <c r="D18134" s="102" t="s">
        <v>732</v>
      </c>
      <c r="E18134" s="102" t="s">
        <v>275</v>
      </c>
      <c r="F18134" s="102" t="s">
        <v>28813</v>
      </c>
      <c r="H18134" s="102">
        <v>45759</v>
      </c>
      <c r="I18134" s="102" t="s">
        <v>289</v>
      </c>
      <c r="J18134" s="102" t="s">
        <v>291</v>
      </c>
      <c r="K18134" s="102" t="s">
        <v>1</v>
      </c>
      <c r="L18134" s="102" t="s">
        <v>290</v>
      </c>
      <c r="M18134" s="102" t="s">
        <v>1074</v>
      </c>
      <c r="N18134" s="102">
        <v>6</v>
      </c>
      <c r="O18134" s="102" t="s">
        <v>26235</v>
      </c>
    </row>
    <row r="18135" spans="1:15" x14ac:dyDescent="0.25">
      <c r="A18135" s="102" t="s">
        <v>28810</v>
      </c>
      <c r="B18135" s="103" t="s">
        <v>28814</v>
      </c>
      <c r="C18135" s="103" t="s">
        <v>1082</v>
      </c>
      <c r="D18135" s="102" t="s">
        <v>732</v>
      </c>
      <c r="E18135" s="102" t="s">
        <v>275</v>
      </c>
      <c r="F18135" s="102" t="s">
        <v>28815</v>
      </c>
      <c r="H18135" s="102">
        <v>45759</v>
      </c>
      <c r="I18135" s="102" t="s">
        <v>289</v>
      </c>
      <c r="J18135" s="102" t="s">
        <v>291</v>
      </c>
      <c r="K18135" s="102" t="s">
        <v>1</v>
      </c>
      <c r="L18135" s="102" t="s">
        <v>290</v>
      </c>
      <c r="M18135" s="102" t="s">
        <v>1082</v>
      </c>
      <c r="N18135" s="102">
        <v>6</v>
      </c>
      <c r="O18135" s="102" t="s">
        <v>26235</v>
      </c>
    </row>
    <row r="18136" spans="1:15" x14ac:dyDescent="0.25">
      <c r="A18136" s="102" t="s">
        <v>28816</v>
      </c>
      <c r="B18136" s="103" t="s">
        <v>1565</v>
      </c>
      <c r="C18136" s="103" t="s">
        <v>274</v>
      </c>
      <c r="D18136" s="102" t="s">
        <v>28072</v>
      </c>
      <c r="E18136" s="102" t="s">
        <v>275</v>
      </c>
      <c r="F18136" s="102" t="s">
        <v>28817</v>
      </c>
      <c r="H18136" s="102">
        <v>45759</v>
      </c>
      <c r="I18136" s="102" t="s">
        <v>289</v>
      </c>
      <c r="J18136" s="102" t="s">
        <v>291</v>
      </c>
      <c r="K18136" s="102" t="s">
        <v>1</v>
      </c>
      <c r="L18136" s="102" t="s">
        <v>290</v>
      </c>
      <c r="M18136" s="102" t="s">
        <v>1074</v>
      </c>
      <c r="N18136" s="102">
        <v>6</v>
      </c>
      <c r="O18136" s="102" t="s">
        <v>26235</v>
      </c>
    </row>
    <row r="18137" spans="1:15" x14ac:dyDescent="0.25">
      <c r="A18137" s="102" t="s">
        <v>28818</v>
      </c>
      <c r="B18137" s="103" t="s">
        <v>2595</v>
      </c>
      <c r="C18137" s="103" t="s">
        <v>274</v>
      </c>
      <c r="D18137" s="102" t="s">
        <v>28779</v>
      </c>
      <c r="E18137" s="102" t="s">
        <v>275</v>
      </c>
      <c r="F18137" s="102" t="s">
        <v>28819</v>
      </c>
      <c r="H18137" s="102">
        <v>45759</v>
      </c>
      <c r="I18137" s="102" t="s">
        <v>289</v>
      </c>
      <c r="J18137" s="102" t="s">
        <v>291</v>
      </c>
      <c r="K18137" s="102" t="s">
        <v>1</v>
      </c>
      <c r="L18137" s="102" t="s">
        <v>290</v>
      </c>
      <c r="M18137" s="102" t="s">
        <v>1074</v>
      </c>
      <c r="N18137" s="102">
        <v>6</v>
      </c>
      <c r="O18137" s="102" t="s">
        <v>26235</v>
      </c>
    </row>
    <row r="18138" spans="1:15" x14ac:dyDescent="0.25">
      <c r="A18138" s="102" t="s">
        <v>28818</v>
      </c>
      <c r="B18138" s="103" t="s">
        <v>1992</v>
      </c>
      <c r="C18138" s="103" t="s">
        <v>274</v>
      </c>
      <c r="D18138" s="102" t="s">
        <v>28779</v>
      </c>
      <c r="E18138" s="102" t="s">
        <v>275</v>
      </c>
      <c r="F18138" s="102" t="s">
        <v>28820</v>
      </c>
      <c r="H18138" s="102">
        <v>45759</v>
      </c>
      <c r="I18138" s="102" t="s">
        <v>289</v>
      </c>
      <c r="J18138" s="102" t="s">
        <v>291</v>
      </c>
      <c r="K18138" s="102" t="s">
        <v>1</v>
      </c>
      <c r="L18138" s="102" t="s">
        <v>290</v>
      </c>
      <c r="M18138" s="102" t="s">
        <v>1074</v>
      </c>
      <c r="N18138" s="102">
        <v>6</v>
      </c>
      <c r="O18138" s="102" t="s">
        <v>26235</v>
      </c>
    </row>
    <row r="18139" spans="1:15" x14ac:dyDescent="0.25">
      <c r="A18139" s="102" t="s">
        <v>6828</v>
      </c>
      <c r="B18139" s="103" t="s">
        <v>2997</v>
      </c>
      <c r="C18139" s="103" t="s">
        <v>1082</v>
      </c>
      <c r="D18139" s="102" t="s">
        <v>732</v>
      </c>
      <c r="E18139" s="102" t="s">
        <v>275</v>
      </c>
      <c r="F18139" s="102" t="s">
        <v>28821</v>
      </c>
      <c r="H18139" s="102">
        <v>45759</v>
      </c>
      <c r="I18139" s="102" t="s">
        <v>289</v>
      </c>
      <c r="J18139" s="102" t="s">
        <v>291</v>
      </c>
      <c r="K18139" s="102" t="s">
        <v>1</v>
      </c>
      <c r="L18139" s="102" t="s">
        <v>290</v>
      </c>
      <c r="M18139" s="102" t="s">
        <v>1082</v>
      </c>
      <c r="N18139" s="102">
        <v>6</v>
      </c>
      <c r="O18139" s="102" t="s">
        <v>26235</v>
      </c>
    </row>
    <row r="18140" spans="1:15" x14ac:dyDescent="0.25">
      <c r="A18140" s="102" t="s">
        <v>6828</v>
      </c>
      <c r="B18140" s="103" t="s">
        <v>28822</v>
      </c>
      <c r="C18140" s="103" t="s">
        <v>1082</v>
      </c>
      <c r="D18140" s="102" t="s">
        <v>732</v>
      </c>
      <c r="E18140" s="102" t="s">
        <v>275</v>
      </c>
      <c r="F18140" s="102" t="s">
        <v>28823</v>
      </c>
      <c r="H18140" s="102">
        <v>45759</v>
      </c>
      <c r="I18140" s="102" t="s">
        <v>289</v>
      </c>
      <c r="J18140" s="102" t="s">
        <v>291</v>
      </c>
      <c r="K18140" s="102" t="s">
        <v>1</v>
      </c>
      <c r="L18140" s="102" t="s">
        <v>290</v>
      </c>
      <c r="M18140" s="102" t="s">
        <v>1082</v>
      </c>
      <c r="N18140" s="102">
        <v>6</v>
      </c>
      <c r="O18140" s="102" t="s">
        <v>26235</v>
      </c>
    </row>
    <row r="18141" spans="1:15" x14ac:dyDescent="0.25">
      <c r="A18141" s="102" t="s">
        <v>6828</v>
      </c>
      <c r="B18141" s="103" t="s">
        <v>13082</v>
      </c>
      <c r="C18141" s="103" t="s">
        <v>1360</v>
      </c>
      <c r="D18141" s="102" t="s">
        <v>732</v>
      </c>
      <c r="E18141" s="102" t="s">
        <v>275</v>
      </c>
      <c r="F18141" s="102" t="s">
        <v>28824</v>
      </c>
      <c r="H18141" s="102">
        <v>45759</v>
      </c>
      <c r="I18141" s="102" t="s">
        <v>289</v>
      </c>
      <c r="J18141" s="102" t="s">
        <v>291</v>
      </c>
      <c r="K18141" s="102" t="s">
        <v>1</v>
      </c>
      <c r="L18141" s="102" t="s">
        <v>290</v>
      </c>
      <c r="M18141" s="102" t="s">
        <v>1074</v>
      </c>
      <c r="N18141" s="102">
        <v>6</v>
      </c>
      <c r="O18141" s="102" t="s">
        <v>26235</v>
      </c>
    </row>
    <row r="18142" spans="1:15" x14ac:dyDescent="0.25">
      <c r="A18142" s="102" t="s">
        <v>3903</v>
      </c>
      <c r="B18142" s="103" t="s">
        <v>5529</v>
      </c>
      <c r="C18142" s="103" t="s">
        <v>274</v>
      </c>
      <c r="D18142" s="102" t="s">
        <v>28779</v>
      </c>
      <c r="E18142" s="102" t="s">
        <v>275</v>
      </c>
      <c r="F18142" s="102" t="s">
        <v>28825</v>
      </c>
      <c r="H18142" s="102">
        <v>45759</v>
      </c>
      <c r="I18142" s="102" t="s">
        <v>289</v>
      </c>
      <c r="J18142" s="102" t="s">
        <v>291</v>
      </c>
      <c r="K18142" s="102" t="s">
        <v>1</v>
      </c>
      <c r="L18142" s="102" t="s">
        <v>290</v>
      </c>
      <c r="M18142" s="102" t="s">
        <v>1074</v>
      </c>
      <c r="N18142" s="102">
        <v>6</v>
      </c>
      <c r="O18142" s="102" t="s">
        <v>26235</v>
      </c>
    </row>
    <row r="18143" spans="1:15" x14ac:dyDescent="0.25">
      <c r="A18143" s="102" t="s">
        <v>28826</v>
      </c>
      <c r="B18143" s="103" t="s">
        <v>15819</v>
      </c>
      <c r="C18143" s="103" t="s">
        <v>1118</v>
      </c>
      <c r="D18143" s="102" t="s">
        <v>732</v>
      </c>
      <c r="E18143" s="102" t="s">
        <v>275</v>
      </c>
      <c r="F18143" s="102" t="s">
        <v>28827</v>
      </c>
      <c r="H18143" s="102">
        <v>45759</v>
      </c>
      <c r="I18143" s="102" t="s">
        <v>289</v>
      </c>
      <c r="J18143" s="102" t="s">
        <v>291</v>
      </c>
      <c r="K18143" s="102" t="s">
        <v>1</v>
      </c>
      <c r="L18143" s="102" t="s">
        <v>290</v>
      </c>
      <c r="M18143" s="102" t="s">
        <v>1074</v>
      </c>
      <c r="N18143" s="102">
        <v>6</v>
      </c>
      <c r="O18143" s="102" t="s">
        <v>26235</v>
      </c>
    </row>
    <row r="18144" spans="1:15" x14ac:dyDescent="0.25">
      <c r="A18144" s="102" t="s">
        <v>28828</v>
      </c>
      <c r="B18144" s="103" t="s">
        <v>7351</v>
      </c>
      <c r="C18144" s="103" t="s">
        <v>277</v>
      </c>
      <c r="D18144" s="102" t="s">
        <v>281</v>
      </c>
      <c r="E18144" s="102" t="s">
        <v>275</v>
      </c>
      <c r="F18144" s="102" t="s">
        <v>28829</v>
      </c>
      <c r="H18144" s="102">
        <v>45759</v>
      </c>
      <c r="I18144" s="102" t="s">
        <v>289</v>
      </c>
      <c r="J18144" s="102" t="s">
        <v>291</v>
      </c>
      <c r="K18144" s="102" t="s">
        <v>1</v>
      </c>
      <c r="L18144" s="102" t="s">
        <v>290</v>
      </c>
      <c r="M18144" s="102" t="s">
        <v>1074</v>
      </c>
      <c r="N18144" s="102">
        <v>6</v>
      </c>
      <c r="O18144" s="102" t="s">
        <v>26235</v>
      </c>
    </row>
    <row r="18145" spans="1:15" x14ac:dyDescent="0.25">
      <c r="A18145" s="102" t="s">
        <v>17587</v>
      </c>
      <c r="B18145" s="103" t="s">
        <v>12950</v>
      </c>
      <c r="C18145" s="103" t="s">
        <v>1360</v>
      </c>
      <c r="D18145" s="102" t="s">
        <v>732</v>
      </c>
      <c r="E18145" s="102" t="s">
        <v>275</v>
      </c>
      <c r="F18145" s="102" t="s">
        <v>28830</v>
      </c>
      <c r="H18145" s="102">
        <v>45759</v>
      </c>
      <c r="I18145" s="102" t="s">
        <v>289</v>
      </c>
      <c r="J18145" s="102" t="s">
        <v>291</v>
      </c>
      <c r="K18145" s="102" t="s">
        <v>1</v>
      </c>
      <c r="L18145" s="102" t="s">
        <v>290</v>
      </c>
      <c r="M18145" s="102" t="s">
        <v>1074</v>
      </c>
      <c r="N18145" s="102">
        <v>6</v>
      </c>
      <c r="O18145" s="102" t="s">
        <v>26235</v>
      </c>
    </row>
    <row r="18146" spans="1:15" x14ac:dyDescent="0.25">
      <c r="A18146" s="102" t="s">
        <v>28831</v>
      </c>
      <c r="B18146" s="103" t="s">
        <v>2228</v>
      </c>
      <c r="C18146" s="103" t="s">
        <v>274</v>
      </c>
      <c r="D18146" s="102" t="s">
        <v>282</v>
      </c>
      <c r="E18146" s="102" t="s">
        <v>275</v>
      </c>
      <c r="F18146" s="102" t="s">
        <v>28832</v>
      </c>
      <c r="H18146" s="102">
        <v>45759</v>
      </c>
      <c r="I18146" s="102" t="s">
        <v>289</v>
      </c>
      <c r="J18146" s="102" t="s">
        <v>291</v>
      </c>
      <c r="K18146" s="102" t="s">
        <v>1</v>
      </c>
      <c r="L18146" s="102" t="s">
        <v>290</v>
      </c>
      <c r="M18146" s="102" t="s">
        <v>1074</v>
      </c>
      <c r="N18146" s="102">
        <v>6</v>
      </c>
      <c r="O18146" s="102" t="s">
        <v>26235</v>
      </c>
    </row>
    <row r="18147" spans="1:15" x14ac:dyDescent="0.25">
      <c r="A18147" s="102" t="s">
        <v>28831</v>
      </c>
      <c r="B18147" s="103" t="s">
        <v>2595</v>
      </c>
      <c r="C18147" s="103" t="s">
        <v>274</v>
      </c>
      <c r="D18147" s="102" t="s">
        <v>282</v>
      </c>
      <c r="E18147" s="102" t="s">
        <v>275</v>
      </c>
      <c r="F18147" s="102" t="s">
        <v>28833</v>
      </c>
      <c r="H18147" s="102">
        <v>45759</v>
      </c>
      <c r="I18147" s="102" t="s">
        <v>289</v>
      </c>
      <c r="J18147" s="102" t="s">
        <v>291</v>
      </c>
      <c r="K18147" s="102" t="s">
        <v>1</v>
      </c>
      <c r="L18147" s="102" t="s">
        <v>290</v>
      </c>
      <c r="M18147" s="102" t="s">
        <v>1074</v>
      </c>
      <c r="N18147" s="102">
        <v>6</v>
      </c>
      <c r="O18147" s="102" t="s">
        <v>26235</v>
      </c>
    </row>
    <row r="18148" spans="1:15" x14ac:dyDescent="0.25">
      <c r="A18148" s="102" t="s">
        <v>28834</v>
      </c>
      <c r="B18148" s="103" t="s">
        <v>28835</v>
      </c>
      <c r="C18148" s="103" t="s">
        <v>277</v>
      </c>
      <c r="D18148" s="102" t="s">
        <v>282</v>
      </c>
      <c r="E18148" s="102" t="s">
        <v>275</v>
      </c>
      <c r="F18148" s="102" t="s">
        <v>28836</v>
      </c>
      <c r="H18148" s="102">
        <v>45759</v>
      </c>
      <c r="I18148" s="102" t="s">
        <v>289</v>
      </c>
      <c r="J18148" s="102" t="s">
        <v>291</v>
      </c>
      <c r="K18148" s="102" t="s">
        <v>1</v>
      </c>
      <c r="L18148" s="102" t="s">
        <v>290</v>
      </c>
      <c r="M18148" s="102" t="s">
        <v>1074</v>
      </c>
      <c r="N18148" s="102">
        <v>6</v>
      </c>
      <c r="O18148" s="102" t="s">
        <v>26235</v>
      </c>
    </row>
    <row r="18149" spans="1:15" x14ac:dyDescent="0.25">
      <c r="A18149" s="102" t="s">
        <v>21644</v>
      </c>
      <c r="B18149" s="103" t="s">
        <v>1103</v>
      </c>
      <c r="C18149" s="103" t="s">
        <v>1082</v>
      </c>
      <c r="D18149" s="102" t="s">
        <v>423</v>
      </c>
      <c r="E18149" s="102" t="s">
        <v>275</v>
      </c>
      <c r="F18149" s="102" t="s">
        <v>28837</v>
      </c>
      <c r="H18149" s="102">
        <v>45759</v>
      </c>
      <c r="I18149" s="102" t="s">
        <v>289</v>
      </c>
      <c r="J18149" s="102" t="s">
        <v>291</v>
      </c>
      <c r="K18149" s="102" t="s">
        <v>1</v>
      </c>
      <c r="L18149" s="102" t="s">
        <v>290</v>
      </c>
      <c r="M18149" s="102" t="s">
        <v>1082</v>
      </c>
      <c r="N18149" s="102">
        <v>6</v>
      </c>
      <c r="O18149" s="102" t="s">
        <v>26235</v>
      </c>
    </row>
    <row r="18150" spans="1:15" x14ac:dyDescent="0.25">
      <c r="A18150" s="102" t="s">
        <v>21644</v>
      </c>
      <c r="B18150" s="103" t="s">
        <v>1122</v>
      </c>
      <c r="C18150" s="103" t="s">
        <v>1082</v>
      </c>
      <c r="D18150" s="102" t="s">
        <v>423</v>
      </c>
      <c r="E18150" s="102" t="s">
        <v>275</v>
      </c>
      <c r="F18150" s="102" t="s">
        <v>28838</v>
      </c>
      <c r="H18150" s="102">
        <v>45759</v>
      </c>
      <c r="I18150" s="102" t="s">
        <v>289</v>
      </c>
      <c r="J18150" s="102" t="s">
        <v>291</v>
      </c>
      <c r="K18150" s="102" t="s">
        <v>1</v>
      </c>
      <c r="L18150" s="102" t="s">
        <v>290</v>
      </c>
      <c r="M18150" s="102" t="s">
        <v>1082</v>
      </c>
      <c r="N18150" s="102">
        <v>6</v>
      </c>
      <c r="O18150" s="102" t="s">
        <v>26235</v>
      </c>
    </row>
    <row r="18151" spans="1:15" x14ac:dyDescent="0.25">
      <c r="A18151" s="102" t="s">
        <v>21644</v>
      </c>
      <c r="B18151" s="103" t="s">
        <v>1895</v>
      </c>
      <c r="C18151" s="103" t="s">
        <v>274</v>
      </c>
      <c r="D18151" s="102" t="s">
        <v>423</v>
      </c>
      <c r="E18151" s="102" t="s">
        <v>275</v>
      </c>
      <c r="F18151" s="102" t="s">
        <v>28839</v>
      </c>
      <c r="H18151" s="102">
        <v>45759</v>
      </c>
      <c r="I18151" s="102" t="s">
        <v>289</v>
      </c>
      <c r="J18151" s="102" t="s">
        <v>291</v>
      </c>
      <c r="K18151" s="102" t="s">
        <v>1</v>
      </c>
      <c r="L18151" s="102" t="s">
        <v>290</v>
      </c>
      <c r="M18151" s="102" t="s">
        <v>1074</v>
      </c>
      <c r="N18151" s="102">
        <v>6</v>
      </c>
      <c r="O18151" s="102" t="s">
        <v>26235</v>
      </c>
    </row>
    <row r="18152" spans="1:15" x14ac:dyDescent="0.25">
      <c r="A18152" s="102" t="s">
        <v>21644</v>
      </c>
      <c r="B18152" s="103" t="s">
        <v>3066</v>
      </c>
      <c r="C18152" s="103" t="s">
        <v>1082</v>
      </c>
      <c r="D18152" s="102" t="s">
        <v>423</v>
      </c>
      <c r="E18152" s="102" t="s">
        <v>275</v>
      </c>
      <c r="F18152" s="102" t="s">
        <v>28840</v>
      </c>
      <c r="H18152" s="102">
        <v>45759</v>
      </c>
      <c r="I18152" s="102" t="s">
        <v>289</v>
      </c>
      <c r="J18152" s="102" t="s">
        <v>291</v>
      </c>
      <c r="K18152" s="102" t="s">
        <v>1</v>
      </c>
      <c r="L18152" s="102" t="s">
        <v>290</v>
      </c>
      <c r="M18152" s="102" t="s">
        <v>1082</v>
      </c>
      <c r="N18152" s="102">
        <v>6</v>
      </c>
      <c r="O18152" s="102" t="s">
        <v>26235</v>
      </c>
    </row>
    <row r="18153" spans="1:15" x14ac:dyDescent="0.25">
      <c r="A18153" s="102" t="s">
        <v>28841</v>
      </c>
      <c r="B18153" s="103" t="s">
        <v>15600</v>
      </c>
      <c r="C18153" s="103" t="s">
        <v>1360</v>
      </c>
      <c r="D18153" s="102" t="s">
        <v>732</v>
      </c>
      <c r="E18153" s="102" t="s">
        <v>275</v>
      </c>
      <c r="F18153" s="102" t="s">
        <v>28842</v>
      </c>
      <c r="H18153" s="102">
        <v>45759</v>
      </c>
      <c r="I18153" s="102" t="s">
        <v>289</v>
      </c>
      <c r="J18153" s="102" t="s">
        <v>291</v>
      </c>
      <c r="K18153" s="102" t="s">
        <v>1</v>
      </c>
      <c r="L18153" s="102" t="s">
        <v>290</v>
      </c>
      <c r="M18153" s="102" t="s">
        <v>1074</v>
      </c>
      <c r="N18153" s="102">
        <v>6</v>
      </c>
      <c r="O18153" s="102" t="s">
        <v>26235</v>
      </c>
    </row>
    <row r="18154" spans="1:15" x14ac:dyDescent="0.25">
      <c r="A18154" s="102" t="s">
        <v>13896</v>
      </c>
      <c r="B18154" s="103" t="s">
        <v>14138</v>
      </c>
      <c r="C18154" s="103" t="s">
        <v>1360</v>
      </c>
      <c r="D18154" s="102" t="s">
        <v>732</v>
      </c>
      <c r="E18154" s="102" t="s">
        <v>275</v>
      </c>
      <c r="F18154" s="102" t="s">
        <v>28843</v>
      </c>
      <c r="H18154" s="102">
        <v>45759</v>
      </c>
      <c r="I18154" s="102" t="s">
        <v>289</v>
      </c>
      <c r="J18154" s="102" t="s">
        <v>291</v>
      </c>
      <c r="K18154" s="102" t="s">
        <v>1</v>
      </c>
      <c r="L18154" s="102" t="s">
        <v>290</v>
      </c>
      <c r="M18154" s="102" t="s">
        <v>1074</v>
      </c>
      <c r="N18154" s="102">
        <v>6</v>
      </c>
      <c r="O18154" s="102" t="s">
        <v>26235</v>
      </c>
    </row>
    <row r="18155" spans="1:15" x14ac:dyDescent="0.25">
      <c r="A18155" s="102" t="s">
        <v>28844</v>
      </c>
      <c r="B18155" s="103" t="s">
        <v>5518</v>
      </c>
      <c r="C18155" s="103" t="s">
        <v>1118</v>
      </c>
      <c r="D18155" s="102" t="s">
        <v>732</v>
      </c>
      <c r="E18155" s="102" t="s">
        <v>275</v>
      </c>
      <c r="F18155" s="102" t="s">
        <v>28845</v>
      </c>
      <c r="H18155" s="102">
        <v>45759</v>
      </c>
      <c r="I18155" s="102" t="s">
        <v>289</v>
      </c>
      <c r="J18155" s="102" t="s">
        <v>291</v>
      </c>
      <c r="K18155" s="102" t="s">
        <v>1</v>
      </c>
      <c r="L18155" s="102" t="s">
        <v>290</v>
      </c>
      <c r="M18155" s="102" t="s">
        <v>1074</v>
      </c>
      <c r="N18155" s="102">
        <v>6</v>
      </c>
      <c r="O18155" s="102" t="s">
        <v>26235</v>
      </c>
    </row>
    <row r="18156" spans="1:15" x14ac:dyDescent="0.25">
      <c r="A18156" s="102" t="s">
        <v>1560</v>
      </c>
      <c r="B18156" s="103" t="s">
        <v>14144</v>
      </c>
      <c r="C18156" s="103" t="s">
        <v>1118</v>
      </c>
      <c r="D18156" s="102" t="s">
        <v>732</v>
      </c>
      <c r="E18156" s="102" t="s">
        <v>275</v>
      </c>
      <c r="F18156" s="102" t="s">
        <v>28846</v>
      </c>
      <c r="H18156" s="102">
        <v>45759</v>
      </c>
      <c r="I18156" s="102" t="s">
        <v>289</v>
      </c>
      <c r="J18156" s="102" t="s">
        <v>291</v>
      </c>
      <c r="K18156" s="102" t="s">
        <v>1</v>
      </c>
      <c r="L18156" s="102" t="s">
        <v>290</v>
      </c>
      <c r="M18156" s="102" t="s">
        <v>1074</v>
      </c>
      <c r="N18156" s="102">
        <v>6</v>
      </c>
      <c r="O18156" s="102" t="s">
        <v>26235</v>
      </c>
    </row>
    <row r="18157" spans="1:15" x14ac:dyDescent="0.25">
      <c r="A18157" s="102" t="s">
        <v>28847</v>
      </c>
      <c r="B18157" s="103" t="s">
        <v>8473</v>
      </c>
      <c r="C18157" s="103" t="s">
        <v>1118</v>
      </c>
      <c r="D18157" s="102" t="s">
        <v>732</v>
      </c>
      <c r="E18157" s="102" t="s">
        <v>275</v>
      </c>
      <c r="F18157" s="102" t="s">
        <v>28848</v>
      </c>
      <c r="H18157" s="102">
        <v>45759</v>
      </c>
      <c r="I18157" s="102" t="s">
        <v>289</v>
      </c>
      <c r="J18157" s="102" t="s">
        <v>291</v>
      </c>
      <c r="K18157" s="102" t="s">
        <v>1</v>
      </c>
      <c r="L18157" s="102" t="s">
        <v>290</v>
      </c>
      <c r="M18157" s="102" t="s">
        <v>1074</v>
      </c>
      <c r="N18157" s="102">
        <v>6</v>
      </c>
      <c r="O18157" s="102" t="s">
        <v>26235</v>
      </c>
    </row>
    <row r="18158" spans="1:15" x14ac:dyDescent="0.25">
      <c r="A18158" s="102" t="s">
        <v>26345</v>
      </c>
      <c r="B18158" s="103" t="s">
        <v>28757</v>
      </c>
      <c r="C18158" s="103" t="s">
        <v>1360</v>
      </c>
      <c r="D18158" s="102" t="s">
        <v>732</v>
      </c>
      <c r="E18158" s="102" t="s">
        <v>275</v>
      </c>
      <c r="F18158" s="102" t="s">
        <v>28849</v>
      </c>
      <c r="H18158" s="102">
        <v>45759</v>
      </c>
      <c r="I18158" s="102" t="s">
        <v>289</v>
      </c>
      <c r="J18158" s="102" t="s">
        <v>291</v>
      </c>
      <c r="K18158" s="102" t="s">
        <v>1</v>
      </c>
      <c r="L18158" s="102" t="s">
        <v>290</v>
      </c>
      <c r="M18158" s="102" t="s">
        <v>1074</v>
      </c>
      <c r="N18158" s="102">
        <v>6</v>
      </c>
      <c r="O18158" s="102" t="s">
        <v>26235</v>
      </c>
    </row>
    <row r="18159" spans="1:15" x14ac:dyDescent="0.25">
      <c r="A18159" s="102" t="s">
        <v>28850</v>
      </c>
      <c r="B18159" s="103" t="s">
        <v>5869</v>
      </c>
      <c r="C18159" s="103" t="s">
        <v>1118</v>
      </c>
      <c r="D18159" s="102" t="s">
        <v>152</v>
      </c>
      <c r="E18159" s="102" t="s">
        <v>275</v>
      </c>
      <c r="F18159" s="102" t="s">
        <v>28851</v>
      </c>
      <c r="H18159" s="102">
        <v>45759</v>
      </c>
      <c r="I18159" s="102" t="s">
        <v>289</v>
      </c>
      <c r="J18159" s="102" t="s">
        <v>291</v>
      </c>
      <c r="K18159" s="102" t="s">
        <v>1</v>
      </c>
      <c r="L18159" s="102" t="s">
        <v>290</v>
      </c>
      <c r="M18159" s="102" t="s">
        <v>1074</v>
      </c>
      <c r="N18159" s="102">
        <v>6</v>
      </c>
      <c r="O18159" s="102" t="s">
        <v>26235</v>
      </c>
    </row>
    <row r="18160" spans="1:15" x14ac:dyDescent="0.25">
      <c r="A18160" s="102" t="s">
        <v>6928</v>
      </c>
      <c r="B18160" s="103" t="s">
        <v>26693</v>
      </c>
      <c r="C18160" s="103" t="s">
        <v>274</v>
      </c>
      <c r="D18160" s="102" t="s">
        <v>28779</v>
      </c>
      <c r="E18160" s="102" t="s">
        <v>275</v>
      </c>
      <c r="F18160" s="102" t="s">
        <v>28852</v>
      </c>
      <c r="H18160" s="102">
        <v>45759</v>
      </c>
      <c r="I18160" s="102" t="s">
        <v>289</v>
      </c>
      <c r="J18160" s="102" t="s">
        <v>291</v>
      </c>
      <c r="K18160" s="102" t="s">
        <v>1</v>
      </c>
      <c r="L18160" s="102" t="s">
        <v>290</v>
      </c>
      <c r="M18160" s="102" t="s">
        <v>1074</v>
      </c>
      <c r="N18160" s="102">
        <v>6</v>
      </c>
      <c r="O18160" s="102" t="s">
        <v>26235</v>
      </c>
    </row>
    <row r="18161" spans="1:15" x14ac:dyDescent="0.25">
      <c r="A18161" s="102" t="s">
        <v>6928</v>
      </c>
      <c r="B18161" s="103" t="s">
        <v>6389</v>
      </c>
      <c r="C18161" s="103" t="s">
        <v>274</v>
      </c>
      <c r="D18161" s="102" t="s">
        <v>28779</v>
      </c>
      <c r="E18161" s="102" t="s">
        <v>275</v>
      </c>
      <c r="F18161" s="102" t="s">
        <v>28853</v>
      </c>
      <c r="H18161" s="102">
        <v>45759</v>
      </c>
      <c r="I18161" s="102" t="s">
        <v>289</v>
      </c>
      <c r="J18161" s="102" t="s">
        <v>291</v>
      </c>
      <c r="K18161" s="102" t="s">
        <v>1</v>
      </c>
      <c r="L18161" s="102" t="s">
        <v>290</v>
      </c>
      <c r="M18161" s="102" t="s">
        <v>1074</v>
      </c>
      <c r="N18161" s="102">
        <v>6</v>
      </c>
      <c r="O18161" s="102" t="s">
        <v>26235</v>
      </c>
    </row>
    <row r="18162" spans="1:15" x14ac:dyDescent="0.25">
      <c r="A18162" s="102" t="s">
        <v>28854</v>
      </c>
      <c r="B18162" s="103" t="s">
        <v>28855</v>
      </c>
      <c r="C18162" s="103" t="s">
        <v>277</v>
      </c>
      <c r="D18162" s="102" t="s">
        <v>282</v>
      </c>
      <c r="E18162" s="102" t="s">
        <v>275</v>
      </c>
      <c r="F18162" s="102" t="s">
        <v>28856</v>
      </c>
      <c r="H18162" s="102">
        <v>45759</v>
      </c>
      <c r="I18162" s="102" t="s">
        <v>289</v>
      </c>
      <c r="J18162" s="102" t="s">
        <v>291</v>
      </c>
      <c r="K18162" s="102" t="s">
        <v>1</v>
      </c>
      <c r="L18162" s="102" t="s">
        <v>290</v>
      </c>
      <c r="M18162" s="102" t="s">
        <v>1074</v>
      </c>
      <c r="N18162" s="102">
        <v>6</v>
      </c>
      <c r="O18162" s="102" t="s">
        <v>26235</v>
      </c>
    </row>
    <row r="18163" spans="1:15" x14ac:dyDescent="0.25">
      <c r="A18163" s="102" t="s">
        <v>28857</v>
      </c>
      <c r="B18163" s="103" t="s">
        <v>1166</v>
      </c>
      <c r="C18163" s="103" t="s">
        <v>1118</v>
      </c>
      <c r="D18163" s="102" t="s">
        <v>152</v>
      </c>
      <c r="E18163" s="102" t="s">
        <v>275</v>
      </c>
      <c r="F18163" s="102" t="s">
        <v>28858</v>
      </c>
      <c r="H18163" s="102">
        <v>45759</v>
      </c>
      <c r="I18163" s="102" t="s">
        <v>289</v>
      </c>
      <c r="J18163" s="102" t="s">
        <v>291</v>
      </c>
      <c r="K18163" s="102" t="s">
        <v>1</v>
      </c>
      <c r="L18163" s="102" t="s">
        <v>290</v>
      </c>
      <c r="M18163" s="102" t="s">
        <v>1074</v>
      </c>
      <c r="N18163" s="102">
        <v>6</v>
      </c>
      <c r="O18163" s="102" t="s">
        <v>26235</v>
      </c>
    </row>
    <row r="18164" spans="1:15" x14ac:dyDescent="0.25">
      <c r="A18164" s="102" t="s">
        <v>16620</v>
      </c>
      <c r="B18164" s="103" t="s">
        <v>22430</v>
      </c>
      <c r="C18164" s="103" t="s">
        <v>1118</v>
      </c>
      <c r="D18164" s="102" t="s">
        <v>732</v>
      </c>
      <c r="E18164" s="102" t="s">
        <v>275</v>
      </c>
      <c r="F18164" s="102" t="s">
        <v>28859</v>
      </c>
      <c r="H18164" s="102">
        <v>45759</v>
      </c>
      <c r="I18164" s="102" t="s">
        <v>289</v>
      </c>
      <c r="J18164" s="102" t="s">
        <v>291</v>
      </c>
      <c r="K18164" s="102" t="s">
        <v>1</v>
      </c>
      <c r="L18164" s="102" t="s">
        <v>290</v>
      </c>
      <c r="M18164" s="102" t="s">
        <v>1074</v>
      </c>
      <c r="N18164" s="102">
        <v>6</v>
      </c>
      <c r="O18164" s="102" t="s">
        <v>26235</v>
      </c>
    </row>
    <row r="18165" spans="1:15" x14ac:dyDescent="0.25">
      <c r="A18165" s="102" t="s">
        <v>9280</v>
      </c>
      <c r="B18165" s="103" t="s">
        <v>28860</v>
      </c>
      <c r="C18165" s="103" t="s">
        <v>1118</v>
      </c>
      <c r="D18165" s="102" t="s">
        <v>732</v>
      </c>
      <c r="E18165" s="102" t="s">
        <v>275</v>
      </c>
      <c r="F18165" s="102" t="s">
        <v>28861</v>
      </c>
      <c r="H18165" s="102">
        <v>45759</v>
      </c>
      <c r="I18165" s="102" t="s">
        <v>289</v>
      </c>
      <c r="J18165" s="102" t="s">
        <v>291</v>
      </c>
      <c r="K18165" s="102" t="s">
        <v>1</v>
      </c>
      <c r="L18165" s="102" t="s">
        <v>290</v>
      </c>
      <c r="M18165" s="102" t="s">
        <v>1074</v>
      </c>
      <c r="N18165" s="102">
        <v>6</v>
      </c>
      <c r="O18165" s="102" t="s">
        <v>26235</v>
      </c>
    </row>
    <row r="18166" spans="1:15" x14ac:dyDescent="0.25">
      <c r="A18166" s="102" t="s">
        <v>28862</v>
      </c>
      <c r="B18166" s="103" t="s">
        <v>28863</v>
      </c>
      <c r="C18166" s="103" t="s">
        <v>277</v>
      </c>
      <c r="D18166" s="102" t="s">
        <v>281</v>
      </c>
      <c r="E18166" s="102" t="s">
        <v>275</v>
      </c>
      <c r="F18166" s="102" t="s">
        <v>28864</v>
      </c>
      <c r="H18166" s="102">
        <v>45759</v>
      </c>
      <c r="I18166" s="102" t="s">
        <v>289</v>
      </c>
      <c r="J18166" s="102" t="s">
        <v>291</v>
      </c>
      <c r="K18166" s="102" t="s">
        <v>1</v>
      </c>
      <c r="L18166" s="102" t="s">
        <v>290</v>
      </c>
      <c r="M18166" s="102" t="s">
        <v>1074</v>
      </c>
      <c r="N18166" s="102">
        <v>6</v>
      </c>
      <c r="O18166" s="102" t="s">
        <v>26235</v>
      </c>
    </row>
    <row r="18167" spans="1:15" x14ac:dyDescent="0.25">
      <c r="A18167" s="102" t="s">
        <v>28865</v>
      </c>
      <c r="B18167" s="103" t="s">
        <v>21813</v>
      </c>
      <c r="C18167" s="103" t="s">
        <v>274</v>
      </c>
      <c r="D18167" s="102" t="s">
        <v>281</v>
      </c>
      <c r="E18167" s="102" t="s">
        <v>275</v>
      </c>
      <c r="F18167" s="102" t="s">
        <v>28866</v>
      </c>
      <c r="H18167" s="102">
        <v>45759</v>
      </c>
      <c r="I18167" s="102" t="s">
        <v>289</v>
      </c>
      <c r="J18167" s="102" t="s">
        <v>291</v>
      </c>
      <c r="K18167" s="102" t="s">
        <v>1</v>
      </c>
      <c r="L18167" s="102" t="s">
        <v>290</v>
      </c>
      <c r="M18167" s="102" t="s">
        <v>1074</v>
      </c>
      <c r="N18167" s="102">
        <v>6</v>
      </c>
      <c r="O18167" s="102" t="s">
        <v>26235</v>
      </c>
    </row>
    <row r="18168" spans="1:15" x14ac:dyDescent="0.25">
      <c r="A18168" s="102" t="s">
        <v>28865</v>
      </c>
      <c r="B18168" s="103" t="s">
        <v>1244</v>
      </c>
      <c r="C18168" s="103" t="s">
        <v>274</v>
      </c>
      <c r="D18168" s="102" t="s">
        <v>281</v>
      </c>
      <c r="E18168" s="102" t="s">
        <v>275</v>
      </c>
      <c r="F18168" s="102" t="s">
        <v>28867</v>
      </c>
      <c r="H18168" s="102">
        <v>45759</v>
      </c>
      <c r="I18168" s="102" t="s">
        <v>289</v>
      </c>
      <c r="J18168" s="102" t="s">
        <v>291</v>
      </c>
      <c r="K18168" s="102" t="s">
        <v>1</v>
      </c>
      <c r="L18168" s="102" t="s">
        <v>290</v>
      </c>
      <c r="M18168" s="102" t="s">
        <v>1074</v>
      </c>
      <c r="N18168" s="102">
        <v>6</v>
      </c>
      <c r="O18168" s="102" t="s">
        <v>26235</v>
      </c>
    </row>
    <row r="18169" spans="1:15" x14ac:dyDescent="0.25">
      <c r="A18169" s="102" t="s">
        <v>28865</v>
      </c>
      <c r="B18169" s="103" t="s">
        <v>1392</v>
      </c>
      <c r="C18169" s="103" t="s">
        <v>274</v>
      </c>
      <c r="D18169" s="102" t="s">
        <v>281</v>
      </c>
      <c r="E18169" s="102" t="s">
        <v>275</v>
      </c>
      <c r="F18169" s="102" t="s">
        <v>28868</v>
      </c>
      <c r="H18169" s="102">
        <v>45759</v>
      </c>
      <c r="I18169" s="102" t="s">
        <v>289</v>
      </c>
      <c r="J18169" s="102" t="s">
        <v>291</v>
      </c>
      <c r="K18169" s="102" t="s">
        <v>1</v>
      </c>
      <c r="L18169" s="102" t="s">
        <v>290</v>
      </c>
      <c r="M18169" s="102" t="s">
        <v>1074</v>
      </c>
      <c r="N18169" s="102">
        <v>6</v>
      </c>
      <c r="O18169" s="102" t="s">
        <v>26235</v>
      </c>
    </row>
    <row r="18170" spans="1:15" x14ac:dyDescent="0.25">
      <c r="A18170" s="102" t="s">
        <v>2173</v>
      </c>
      <c r="B18170" s="103" t="s">
        <v>28869</v>
      </c>
      <c r="C18170" s="103" t="s">
        <v>1118</v>
      </c>
      <c r="D18170" s="102" t="s">
        <v>732</v>
      </c>
      <c r="E18170" s="102" t="s">
        <v>275</v>
      </c>
      <c r="F18170" s="102" t="s">
        <v>28870</v>
      </c>
      <c r="H18170" s="102">
        <v>45759</v>
      </c>
      <c r="I18170" s="102" t="s">
        <v>289</v>
      </c>
      <c r="J18170" s="102" t="s">
        <v>291</v>
      </c>
      <c r="K18170" s="102" t="s">
        <v>1</v>
      </c>
      <c r="L18170" s="102" t="s">
        <v>290</v>
      </c>
      <c r="M18170" s="102" t="s">
        <v>1074</v>
      </c>
      <c r="N18170" s="102">
        <v>6</v>
      </c>
      <c r="O18170" s="102" t="s">
        <v>26235</v>
      </c>
    </row>
    <row r="18171" spans="1:15" x14ac:dyDescent="0.25">
      <c r="A18171" s="102" t="s">
        <v>28871</v>
      </c>
      <c r="B18171" s="103" t="s">
        <v>14184</v>
      </c>
      <c r="C18171" s="103" t="s">
        <v>1360</v>
      </c>
      <c r="D18171" s="102" t="s">
        <v>732</v>
      </c>
      <c r="E18171" s="102" t="s">
        <v>275</v>
      </c>
      <c r="F18171" s="102" t="s">
        <v>28872</v>
      </c>
      <c r="H18171" s="102">
        <v>45759</v>
      </c>
      <c r="I18171" s="102" t="s">
        <v>289</v>
      </c>
      <c r="J18171" s="102" t="s">
        <v>291</v>
      </c>
      <c r="K18171" s="102" t="s">
        <v>1</v>
      </c>
      <c r="L18171" s="102" t="s">
        <v>290</v>
      </c>
      <c r="M18171" s="102" t="s">
        <v>1074</v>
      </c>
      <c r="N18171" s="102">
        <v>6</v>
      </c>
      <c r="O18171" s="102" t="s">
        <v>26235</v>
      </c>
    </row>
    <row r="18172" spans="1:15" x14ac:dyDescent="0.25">
      <c r="A18172" s="102" t="s">
        <v>7506</v>
      </c>
      <c r="B18172" s="103" t="s">
        <v>28873</v>
      </c>
      <c r="C18172" s="103" t="s">
        <v>1118</v>
      </c>
      <c r="D18172" s="102" t="s">
        <v>732</v>
      </c>
      <c r="E18172" s="102" t="s">
        <v>275</v>
      </c>
      <c r="F18172" s="102" t="s">
        <v>28874</v>
      </c>
      <c r="H18172" s="102">
        <v>45759</v>
      </c>
      <c r="I18172" s="102" t="s">
        <v>289</v>
      </c>
      <c r="J18172" s="102" t="s">
        <v>291</v>
      </c>
      <c r="K18172" s="102" t="s">
        <v>1</v>
      </c>
      <c r="L18172" s="102" t="s">
        <v>290</v>
      </c>
      <c r="M18172" s="102" t="s">
        <v>1074</v>
      </c>
      <c r="N18172" s="102">
        <v>6</v>
      </c>
      <c r="O18172" s="102" t="s">
        <v>26235</v>
      </c>
    </row>
    <row r="18173" spans="1:15" x14ac:dyDescent="0.25">
      <c r="A18173" s="102" t="s">
        <v>28875</v>
      </c>
      <c r="B18173" s="103" t="s">
        <v>2789</v>
      </c>
      <c r="C18173" s="103" t="s">
        <v>277</v>
      </c>
      <c r="D18173" s="102" t="s">
        <v>281</v>
      </c>
      <c r="E18173" s="102" t="s">
        <v>275</v>
      </c>
      <c r="F18173" s="102" t="s">
        <v>28876</v>
      </c>
      <c r="H18173" s="102">
        <v>45759</v>
      </c>
      <c r="I18173" s="102" t="s">
        <v>289</v>
      </c>
      <c r="J18173" s="102" t="s">
        <v>291</v>
      </c>
      <c r="K18173" s="102" t="s">
        <v>1</v>
      </c>
      <c r="L18173" s="102" t="s">
        <v>290</v>
      </c>
      <c r="M18173" s="102" t="s">
        <v>1074</v>
      </c>
      <c r="N18173" s="102">
        <v>6</v>
      </c>
      <c r="O18173" s="102" t="s">
        <v>26235</v>
      </c>
    </row>
    <row r="18174" spans="1:15" x14ac:dyDescent="0.25">
      <c r="A18174" s="102" t="s">
        <v>28875</v>
      </c>
      <c r="B18174" s="103" t="s">
        <v>1430</v>
      </c>
      <c r="C18174" s="103" t="s">
        <v>277</v>
      </c>
      <c r="D18174" s="102" t="s">
        <v>281</v>
      </c>
      <c r="E18174" s="102" t="s">
        <v>275</v>
      </c>
      <c r="F18174" s="102" t="s">
        <v>28877</v>
      </c>
      <c r="H18174" s="102">
        <v>45759</v>
      </c>
      <c r="I18174" s="102" t="s">
        <v>289</v>
      </c>
      <c r="J18174" s="102" t="s">
        <v>291</v>
      </c>
      <c r="K18174" s="102" t="s">
        <v>1</v>
      </c>
      <c r="L18174" s="102" t="s">
        <v>290</v>
      </c>
      <c r="M18174" s="102" t="s">
        <v>1074</v>
      </c>
      <c r="N18174" s="102">
        <v>6</v>
      </c>
      <c r="O18174" s="102" t="s">
        <v>26235</v>
      </c>
    </row>
    <row r="18175" spans="1:15" x14ac:dyDescent="0.25">
      <c r="A18175" s="102" t="s">
        <v>28875</v>
      </c>
      <c r="B18175" s="103" t="s">
        <v>1512</v>
      </c>
      <c r="C18175" s="103" t="s">
        <v>277</v>
      </c>
      <c r="D18175" s="102" t="s">
        <v>281</v>
      </c>
      <c r="E18175" s="102" t="s">
        <v>275</v>
      </c>
      <c r="F18175" s="102" t="s">
        <v>28878</v>
      </c>
      <c r="H18175" s="102">
        <v>45759</v>
      </c>
      <c r="I18175" s="102" t="s">
        <v>289</v>
      </c>
      <c r="J18175" s="102" t="s">
        <v>291</v>
      </c>
      <c r="K18175" s="102" t="s">
        <v>1</v>
      </c>
      <c r="L18175" s="102" t="s">
        <v>290</v>
      </c>
      <c r="M18175" s="102" t="s">
        <v>1074</v>
      </c>
      <c r="N18175" s="102">
        <v>6</v>
      </c>
      <c r="O18175" s="102" t="s">
        <v>26235</v>
      </c>
    </row>
    <row r="18176" spans="1:15" x14ac:dyDescent="0.25">
      <c r="A18176" s="102" t="s">
        <v>28875</v>
      </c>
      <c r="B18176" s="103" t="s">
        <v>1268</v>
      </c>
      <c r="C18176" s="103" t="s">
        <v>274</v>
      </c>
      <c r="D18176" s="102" t="s">
        <v>281</v>
      </c>
      <c r="E18176" s="102" t="s">
        <v>275</v>
      </c>
      <c r="F18176" s="102" t="s">
        <v>28879</v>
      </c>
      <c r="H18176" s="102">
        <v>45759</v>
      </c>
      <c r="I18176" s="102" t="s">
        <v>289</v>
      </c>
      <c r="J18176" s="102" t="s">
        <v>291</v>
      </c>
      <c r="K18176" s="102" t="s">
        <v>1</v>
      </c>
      <c r="L18176" s="102" t="s">
        <v>290</v>
      </c>
      <c r="M18176" s="102" t="s">
        <v>1074</v>
      </c>
      <c r="N18176" s="102">
        <v>6</v>
      </c>
      <c r="O18176" s="102" t="s">
        <v>26235</v>
      </c>
    </row>
    <row r="18177" spans="1:15" x14ac:dyDescent="0.25">
      <c r="A18177" s="102" t="s">
        <v>9318</v>
      </c>
      <c r="B18177" s="103" t="s">
        <v>14821</v>
      </c>
      <c r="C18177" s="103" t="s">
        <v>1118</v>
      </c>
      <c r="D18177" s="102" t="s">
        <v>732</v>
      </c>
      <c r="E18177" s="102" t="s">
        <v>275</v>
      </c>
      <c r="F18177" s="102" t="s">
        <v>28880</v>
      </c>
      <c r="H18177" s="102">
        <v>45759</v>
      </c>
      <c r="I18177" s="102" t="s">
        <v>289</v>
      </c>
      <c r="J18177" s="102" t="s">
        <v>291</v>
      </c>
      <c r="K18177" s="102" t="s">
        <v>1</v>
      </c>
      <c r="L18177" s="102" t="s">
        <v>290</v>
      </c>
      <c r="M18177" s="102" t="s">
        <v>1074</v>
      </c>
      <c r="N18177" s="102">
        <v>6</v>
      </c>
      <c r="O18177" s="102" t="s">
        <v>26235</v>
      </c>
    </row>
    <row r="18178" spans="1:15" x14ac:dyDescent="0.25">
      <c r="A18178" s="102" t="s">
        <v>28881</v>
      </c>
      <c r="B18178" s="103" t="s">
        <v>1304</v>
      </c>
      <c r="C18178" s="103" t="s">
        <v>274</v>
      </c>
      <c r="D18178" s="102" t="s">
        <v>282</v>
      </c>
      <c r="E18178" s="102" t="s">
        <v>275</v>
      </c>
      <c r="F18178" s="102" t="s">
        <v>28882</v>
      </c>
      <c r="H18178" s="102">
        <v>45759</v>
      </c>
      <c r="I18178" s="102" t="s">
        <v>289</v>
      </c>
      <c r="J18178" s="102" t="s">
        <v>291</v>
      </c>
      <c r="K18178" s="102" t="s">
        <v>1</v>
      </c>
      <c r="L18178" s="102" t="s">
        <v>290</v>
      </c>
      <c r="M18178" s="102" t="s">
        <v>1074</v>
      </c>
      <c r="N18178" s="102">
        <v>6</v>
      </c>
      <c r="O18178" s="102" t="s">
        <v>26235</v>
      </c>
    </row>
    <row r="18179" spans="1:15" x14ac:dyDescent="0.25">
      <c r="A18179" s="102" t="s">
        <v>28883</v>
      </c>
      <c r="B18179" s="103" t="s">
        <v>28884</v>
      </c>
      <c r="C18179" s="103" t="s">
        <v>1118</v>
      </c>
      <c r="D18179" s="102" t="s">
        <v>732</v>
      </c>
      <c r="E18179" s="102" t="s">
        <v>275</v>
      </c>
      <c r="F18179" s="102" t="s">
        <v>28885</v>
      </c>
      <c r="H18179" s="102">
        <v>45759</v>
      </c>
      <c r="I18179" s="102" t="s">
        <v>289</v>
      </c>
      <c r="J18179" s="102" t="s">
        <v>291</v>
      </c>
      <c r="K18179" s="102" t="s">
        <v>1</v>
      </c>
      <c r="L18179" s="102" t="s">
        <v>290</v>
      </c>
      <c r="M18179" s="102" t="s">
        <v>1074</v>
      </c>
      <c r="N18179" s="102">
        <v>6</v>
      </c>
      <c r="O18179" s="102" t="s">
        <v>26235</v>
      </c>
    </row>
    <row r="18180" spans="1:15" x14ac:dyDescent="0.25">
      <c r="A18180" s="102" t="s">
        <v>1764</v>
      </c>
      <c r="B18180" s="103" t="s">
        <v>2198</v>
      </c>
      <c r="C18180" s="103" t="s">
        <v>277</v>
      </c>
      <c r="D18180" s="102" t="s">
        <v>28072</v>
      </c>
      <c r="E18180" s="102" t="s">
        <v>275</v>
      </c>
      <c r="F18180" s="102" t="s">
        <v>28886</v>
      </c>
      <c r="H18180" s="102">
        <v>45759</v>
      </c>
      <c r="I18180" s="102" t="s">
        <v>289</v>
      </c>
      <c r="J18180" s="102" t="s">
        <v>291</v>
      </c>
      <c r="K18180" s="102" t="s">
        <v>1</v>
      </c>
      <c r="L18180" s="102" t="s">
        <v>290</v>
      </c>
      <c r="M18180" s="102" t="s">
        <v>1074</v>
      </c>
      <c r="N18180" s="102">
        <v>6</v>
      </c>
      <c r="O18180" s="102" t="s">
        <v>26235</v>
      </c>
    </row>
    <row r="18181" spans="1:15" x14ac:dyDescent="0.25">
      <c r="A18181" s="102" t="s">
        <v>13999</v>
      </c>
      <c r="B18181" s="103" t="s">
        <v>1080</v>
      </c>
      <c r="C18181" s="103" t="s">
        <v>1118</v>
      </c>
      <c r="D18181" s="102" t="s">
        <v>152</v>
      </c>
      <c r="E18181" s="102" t="s">
        <v>275</v>
      </c>
      <c r="F18181" s="102" t="s">
        <v>28887</v>
      </c>
      <c r="H18181" s="102">
        <v>45759</v>
      </c>
      <c r="I18181" s="102" t="s">
        <v>289</v>
      </c>
      <c r="J18181" s="102" t="s">
        <v>291</v>
      </c>
      <c r="K18181" s="102" t="s">
        <v>1</v>
      </c>
      <c r="L18181" s="102" t="s">
        <v>290</v>
      </c>
      <c r="M18181" s="102" t="s">
        <v>1074</v>
      </c>
      <c r="N18181" s="102">
        <v>6</v>
      </c>
      <c r="O18181" s="102" t="s">
        <v>26235</v>
      </c>
    </row>
    <row r="18182" spans="1:15" x14ac:dyDescent="0.25">
      <c r="A18182" s="102" t="s">
        <v>28888</v>
      </c>
      <c r="B18182" s="103" t="s">
        <v>28889</v>
      </c>
      <c r="C18182" s="103" t="s">
        <v>277</v>
      </c>
      <c r="D18182" s="102" t="s">
        <v>28072</v>
      </c>
      <c r="E18182" s="102" t="s">
        <v>275</v>
      </c>
      <c r="F18182" s="102" t="s">
        <v>28890</v>
      </c>
      <c r="H18182" s="102">
        <v>45759</v>
      </c>
      <c r="I18182" s="102" t="s">
        <v>289</v>
      </c>
      <c r="J18182" s="102" t="s">
        <v>291</v>
      </c>
      <c r="K18182" s="102" t="s">
        <v>1</v>
      </c>
      <c r="L18182" s="102" t="s">
        <v>290</v>
      </c>
      <c r="M18182" s="102" t="s">
        <v>1074</v>
      </c>
      <c r="N18182" s="102">
        <v>6</v>
      </c>
      <c r="O18182" s="102" t="s">
        <v>26235</v>
      </c>
    </row>
    <row r="18183" spans="1:15" x14ac:dyDescent="0.25">
      <c r="A18183" s="102" t="s">
        <v>28891</v>
      </c>
      <c r="B18183" s="103" t="s">
        <v>1156</v>
      </c>
      <c r="C18183" s="103" t="s">
        <v>274</v>
      </c>
      <c r="D18183" s="102" t="s">
        <v>28072</v>
      </c>
      <c r="E18183" s="102" t="s">
        <v>275</v>
      </c>
      <c r="F18183" s="102" t="s">
        <v>28892</v>
      </c>
      <c r="H18183" s="102">
        <v>45759</v>
      </c>
      <c r="I18183" s="102" t="s">
        <v>289</v>
      </c>
      <c r="J18183" s="102" t="s">
        <v>291</v>
      </c>
      <c r="K18183" s="102" t="s">
        <v>1</v>
      </c>
      <c r="L18183" s="102" t="s">
        <v>290</v>
      </c>
      <c r="M18183" s="102" t="s">
        <v>1074</v>
      </c>
      <c r="N18183" s="102">
        <v>6</v>
      </c>
      <c r="O18183" s="102" t="s">
        <v>26235</v>
      </c>
    </row>
    <row r="18184" spans="1:15" x14ac:dyDescent="0.25">
      <c r="A18184" s="102" t="s">
        <v>28893</v>
      </c>
      <c r="B18184" s="103" t="s">
        <v>3085</v>
      </c>
      <c r="C18184" s="103" t="s">
        <v>1082</v>
      </c>
      <c r="D18184" s="102" t="s">
        <v>732</v>
      </c>
      <c r="E18184" s="102" t="s">
        <v>275</v>
      </c>
      <c r="F18184" s="102" t="s">
        <v>28894</v>
      </c>
      <c r="H18184" s="102">
        <v>45759</v>
      </c>
      <c r="I18184" s="102" t="s">
        <v>289</v>
      </c>
      <c r="J18184" s="102" t="s">
        <v>291</v>
      </c>
      <c r="K18184" s="102" t="s">
        <v>1</v>
      </c>
      <c r="L18184" s="102" t="s">
        <v>290</v>
      </c>
      <c r="M18184" s="102" t="s">
        <v>1082</v>
      </c>
      <c r="N18184" s="102">
        <v>6</v>
      </c>
      <c r="O18184" s="102" t="s">
        <v>26235</v>
      </c>
    </row>
    <row r="18185" spans="1:15" x14ac:dyDescent="0.25">
      <c r="A18185" s="102" t="s">
        <v>28893</v>
      </c>
      <c r="B18185" s="103" t="s">
        <v>14201</v>
      </c>
      <c r="C18185" s="103" t="s">
        <v>1360</v>
      </c>
      <c r="D18185" s="102" t="s">
        <v>732</v>
      </c>
      <c r="E18185" s="102" t="s">
        <v>275</v>
      </c>
      <c r="F18185" s="102" t="s">
        <v>28895</v>
      </c>
      <c r="H18185" s="102">
        <v>45759</v>
      </c>
      <c r="I18185" s="102" t="s">
        <v>289</v>
      </c>
      <c r="J18185" s="102" t="s">
        <v>291</v>
      </c>
      <c r="K18185" s="102" t="s">
        <v>1</v>
      </c>
      <c r="L18185" s="102" t="s">
        <v>290</v>
      </c>
      <c r="M18185" s="102" t="s">
        <v>1074</v>
      </c>
      <c r="N18185" s="102">
        <v>6</v>
      </c>
      <c r="O18185" s="102" t="s">
        <v>26235</v>
      </c>
    </row>
    <row r="18186" spans="1:15" x14ac:dyDescent="0.25">
      <c r="A18186" s="102" t="s">
        <v>28893</v>
      </c>
      <c r="B18186" s="103" t="s">
        <v>14093</v>
      </c>
      <c r="C18186" s="103" t="s">
        <v>1082</v>
      </c>
      <c r="D18186" s="102" t="s">
        <v>732</v>
      </c>
      <c r="E18186" s="102" t="s">
        <v>275</v>
      </c>
      <c r="F18186" s="102" t="s">
        <v>28896</v>
      </c>
      <c r="H18186" s="102">
        <v>45759</v>
      </c>
      <c r="I18186" s="102" t="s">
        <v>289</v>
      </c>
      <c r="J18186" s="102" t="s">
        <v>291</v>
      </c>
      <c r="K18186" s="102" t="s">
        <v>1</v>
      </c>
      <c r="L18186" s="102" t="s">
        <v>290</v>
      </c>
      <c r="M18186" s="102" t="s">
        <v>1082</v>
      </c>
      <c r="N18186" s="102">
        <v>6</v>
      </c>
      <c r="O18186" s="102" t="s">
        <v>26235</v>
      </c>
    </row>
    <row r="18187" spans="1:15" x14ac:dyDescent="0.25">
      <c r="A18187" s="102" t="s">
        <v>28897</v>
      </c>
      <c r="B18187" s="103" t="s">
        <v>28898</v>
      </c>
      <c r="C18187" s="103" t="s">
        <v>274</v>
      </c>
      <c r="D18187" s="102" t="s">
        <v>282</v>
      </c>
      <c r="E18187" s="102" t="s">
        <v>275</v>
      </c>
      <c r="F18187" s="102" t="s">
        <v>28899</v>
      </c>
      <c r="H18187" s="102">
        <v>45759</v>
      </c>
      <c r="I18187" s="102" t="s">
        <v>289</v>
      </c>
      <c r="J18187" s="102" t="s">
        <v>291</v>
      </c>
      <c r="K18187" s="102" t="s">
        <v>1</v>
      </c>
      <c r="L18187" s="102" t="s">
        <v>290</v>
      </c>
      <c r="M18187" s="102" t="s">
        <v>1074</v>
      </c>
      <c r="N18187" s="102">
        <v>6</v>
      </c>
      <c r="O18187" s="102" t="s">
        <v>26235</v>
      </c>
    </row>
    <row r="18188" spans="1:15" x14ac:dyDescent="0.25">
      <c r="A18188" s="102" t="s">
        <v>28900</v>
      </c>
      <c r="B18188" s="103" t="s">
        <v>28901</v>
      </c>
      <c r="C18188" s="103" t="s">
        <v>274</v>
      </c>
      <c r="D18188" s="102" t="s">
        <v>281</v>
      </c>
      <c r="E18188" s="102" t="s">
        <v>275</v>
      </c>
      <c r="F18188" s="102" t="s">
        <v>28902</v>
      </c>
      <c r="H18188" s="102">
        <v>45759</v>
      </c>
      <c r="I18188" s="102" t="s">
        <v>289</v>
      </c>
      <c r="J18188" s="102" t="s">
        <v>291</v>
      </c>
      <c r="K18188" s="102" t="s">
        <v>1</v>
      </c>
      <c r="L18188" s="102" t="s">
        <v>290</v>
      </c>
      <c r="M18188" s="102" t="s">
        <v>1074</v>
      </c>
      <c r="N18188" s="102">
        <v>6</v>
      </c>
      <c r="O18188" s="102" t="s">
        <v>26235</v>
      </c>
    </row>
    <row r="18189" spans="1:15" x14ac:dyDescent="0.25">
      <c r="A18189" s="102" t="s">
        <v>28900</v>
      </c>
      <c r="B18189" s="103" t="s">
        <v>28903</v>
      </c>
      <c r="C18189" s="103" t="s">
        <v>274</v>
      </c>
      <c r="D18189" s="102" t="s">
        <v>281</v>
      </c>
      <c r="E18189" s="102" t="s">
        <v>275</v>
      </c>
      <c r="F18189" s="102" t="s">
        <v>28904</v>
      </c>
      <c r="H18189" s="102">
        <v>45759</v>
      </c>
      <c r="I18189" s="102" t="s">
        <v>289</v>
      </c>
      <c r="J18189" s="102" t="s">
        <v>291</v>
      </c>
      <c r="K18189" s="102" t="s">
        <v>1</v>
      </c>
      <c r="L18189" s="102" t="s">
        <v>290</v>
      </c>
      <c r="M18189" s="102" t="s">
        <v>1074</v>
      </c>
      <c r="N18189" s="102">
        <v>6</v>
      </c>
      <c r="O18189" s="102" t="s">
        <v>26235</v>
      </c>
    </row>
    <row r="18190" spans="1:15" x14ac:dyDescent="0.25">
      <c r="A18190" s="102" t="s">
        <v>28905</v>
      </c>
      <c r="B18190" s="103" t="s">
        <v>1318</v>
      </c>
      <c r="C18190" s="103" t="s">
        <v>277</v>
      </c>
      <c r="D18190" s="102" t="s">
        <v>281</v>
      </c>
      <c r="E18190" s="102" t="s">
        <v>275</v>
      </c>
      <c r="F18190" s="102" t="s">
        <v>28906</v>
      </c>
      <c r="H18190" s="102">
        <v>45759</v>
      </c>
      <c r="I18190" s="102" t="s">
        <v>289</v>
      </c>
      <c r="J18190" s="102" t="s">
        <v>291</v>
      </c>
      <c r="K18190" s="102" t="s">
        <v>1</v>
      </c>
      <c r="L18190" s="102" t="s">
        <v>290</v>
      </c>
      <c r="M18190" s="102" t="s">
        <v>1074</v>
      </c>
      <c r="N18190" s="102">
        <v>6</v>
      </c>
      <c r="O18190" s="102" t="s">
        <v>26235</v>
      </c>
    </row>
  </sheetData>
  <phoneticPr fontId="17" type="noConversion"/>
  <conditionalFormatting sqref="C1:C18190">
    <cfRule type="containsText" dxfId="181" priority="4" operator="containsText" text="CHD">
      <formula>NOT(ISERROR(SEARCH("CHD",C1)))</formula>
    </cfRule>
    <cfRule type="containsText" dxfId="180" priority="6" operator="containsText" text="INF">
      <formula>NOT(ISERROR(SEARCH("INF",C1)))</formula>
    </cfRule>
  </conditionalFormatting>
  <conditionalFormatting sqref="E1:E18190">
    <cfRule type="containsText" dxfId="179" priority="3" operator="containsText" text="No Show">
      <formula>NOT(ISERROR(SEARCH("No Show",E1)))</formula>
    </cfRule>
  </conditionalFormatting>
  <conditionalFormatting sqref="H2:H18190">
    <cfRule type="containsText" dxfId="178" priority="7" operator="containsText" text="INF">
      <formula>NOT(ISERROR(SEARCH("INF",H2)))</formula>
    </cfRule>
  </conditionalFormatting>
  <conditionalFormatting sqref="M1 H2:H18190">
    <cfRule type="containsText" dxfId="177" priority="5" operator="containsText" text="CHD">
      <formula>NOT(ISERROR(SEARCH("CHD",H1)))</formula>
    </cfRule>
  </conditionalFormatting>
  <conditionalFormatting sqref="N1">
    <cfRule type="containsText" dxfId="176" priority="2" operator="containsText" text="CHD">
      <formula>NOT(ISERROR(SEARCH("CHD",N1)))</formula>
    </cfRule>
  </conditionalFormatting>
  <conditionalFormatting sqref="O1">
    <cfRule type="containsText" dxfId="175" priority="1" operator="containsText" text="CHD">
      <formula>NOT(ISERROR(SEARCH("CHD",O1)))</formula>
    </cfRule>
  </conditionalFormatting>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50B1A-3B66-4F08-A0A5-4173544536F9}">
  <sheetPr>
    <tabColor rgb="FFCC00CC"/>
  </sheetPr>
  <dimension ref="A1:AB1"/>
  <sheetViews>
    <sheetView workbookViewId="0">
      <selection activeCell="A2" sqref="A2"/>
    </sheetView>
  </sheetViews>
  <sheetFormatPr defaultColWidth="8.625" defaultRowHeight="15.75" x14ac:dyDescent="0.25"/>
  <cols>
    <col min="1" max="1" width="15.375" style="103" customWidth="1"/>
    <col min="2" max="2" width="19.625" style="102" customWidth="1"/>
    <col min="3" max="3" width="15.375" style="102" customWidth="1"/>
    <col min="4" max="4" width="26.5" style="102" bestFit="1" customWidth="1"/>
    <col min="5" max="5" width="21" style="102" bestFit="1" customWidth="1"/>
    <col min="6" max="8" width="15.375" style="102" customWidth="1"/>
    <col min="9" max="9" width="15.375" style="103" customWidth="1"/>
    <col min="10" max="10" width="17" style="135" customWidth="1"/>
    <col min="11" max="11" width="17.375" style="102" bestFit="1" customWidth="1"/>
    <col min="12" max="25" width="15.375" style="102" customWidth="1"/>
    <col min="26" max="26" width="13" style="102" bestFit="1" customWidth="1"/>
    <col min="27" max="27" width="16.5" style="102" bestFit="1" customWidth="1"/>
    <col min="28" max="28" width="13" style="13" bestFit="1" customWidth="1"/>
  </cols>
  <sheetData>
    <row r="1" spans="1:28" x14ac:dyDescent="0.25">
      <c r="A1" s="104" t="e" cm="1">
        <f t="array" ref="A1">_xldudf_SQLOOKUP("SELECT A.*,B.SCHED_ID,B.Y_Capacity,B.Seats_Booked,B.Avl_Seats_by_Cap,B.FSCODE FROM A LEFT JOIN B ON A.FLIGHT_DATE=B.DEP_DATE AND A.SECTOR=B.SECTOR AND A.FLT_NO=B.FLT_NO","A",Table1[#All],"B",Table36[#All])</f>
        <v>#VALUE!</v>
      </c>
      <c r="B1" s="105"/>
      <c r="C1" s="105"/>
      <c r="D1" s="105"/>
      <c r="E1" s="105"/>
      <c r="F1" s="105"/>
      <c r="G1" s="105"/>
      <c r="H1" s="105"/>
      <c r="I1" s="104"/>
      <c r="J1" s="134"/>
      <c r="K1" s="105"/>
      <c r="L1" s="105"/>
      <c r="M1" s="105"/>
      <c r="N1" s="105"/>
      <c r="O1" s="105"/>
      <c r="P1" s="105"/>
      <c r="Q1" s="105"/>
      <c r="R1" s="105"/>
      <c r="S1" s="105"/>
      <c r="T1" s="105"/>
      <c r="U1" s="105"/>
      <c r="V1" s="105"/>
      <c r="W1" s="105"/>
      <c r="X1" s="105"/>
      <c r="Y1" s="105"/>
      <c r="Z1" s="105"/>
      <c r="AA1" s="105"/>
      <c r="AB1" s="105"/>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C45E5-99DD-4456-840D-F859BAD4F7A3}">
  <sheetPr codeName="Sheet8">
    <tabColor rgb="FF00FF99"/>
  </sheetPr>
  <dimension ref="A1:AM292"/>
  <sheetViews>
    <sheetView zoomScale="85" zoomScaleNormal="85" workbookViewId="0">
      <pane xSplit="1" ySplit="1" topLeftCell="P2" activePane="bottomRight" state="frozen"/>
      <selection activeCell="D27" sqref="D27"/>
      <selection pane="topRight" activeCell="D27" sqref="D27"/>
      <selection pane="bottomLeft" activeCell="D27" sqref="D27"/>
      <selection pane="bottomRight" activeCell="AF2" sqref="AF2"/>
    </sheetView>
  </sheetViews>
  <sheetFormatPr defaultColWidth="10.5" defaultRowHeight="15.75" x14ac:dyDescent="0.25"/>
  <sheetData>
    <row r="1" spans="1:39" x14ac:dyDescent="0.25">
      <c r="A1" s="1" t="s">
        <v>0</v>
      </c>
      <c r="B1" s="23" t="s">
        <v>4</v>
      </c>
      <c r="C1" s="1" t="s">
        <v>9</v>
      </c>
      <c r="D1" s="1" t="s">
        <v>10</v>
      </c>
      <c r="E1" s="40" t="s">
        <v>191</v>
      </c>
      <c r="F1" s="40" t="s">
        <v>192</v>
      </c>
      <c r="G1" s="40" t="s">
        <v>193</v>
      </c>
      <c r="H1" s="40" t="s">
        <v>194</v>
      </c>
      <c r="I1" s="1" t="s">
        <v>3</v>
      </c>
      <c r="J1" s="1" t="s">
        <v>13</v>
      </c>
      <c r="K1" s="1" t="s">
        <v>14</v>
      </c>
      <c r="L1" s="1" t="s">
        <v>17</v>
      </c>
      <c r="M1" s="1" t="s">
        <v>18</v>
      </c>
      <c r="N1" s="1" t="s">
        <v>15</v>
      </c>
      <c r="O1" s="1" t="s">
        <v>21</v>
      </c>
      <c r="P1" s="1" t="s">
        <v>12</v>
      </c>
      <c r="Q1" s="1" t="s">
        <v>202</v>
      </c>
      <c r="R1" s="1" t="s">
        <v>68</v>
      </c>
      <c r="S1" s="4" t="s">
        <v>22</v>
      </c>
      <c r="T1" s="4" t="s">
        <v>16</v>
      </c>
      <c r="U1" s="4" t="s">
        <v>19</v>
      </c>
      <c r="V1" s="4" t="s">
        <v>26</v>
      </c>
      <c r="W1" s="4" t="s">
        <v>20</v>
      </c>
      <c r="X1" s="4" t="s">
        <v>100</v>
      </c>
      <c r="Y1" s="4" t="s">
        <v>11</v>
      </c>
      <c r="Z1" s="4" t="s">
        <v>6</v>
      </c>
      <c r="AA1" s="4" t="s">
        <v>101</v>
      </c>
      <c r="AB1" s="4" t="s">
        <v>28</v>
      </c>
      <c r="AC1" s="15" t="s">
        <v>29</v>
      </c>
      <c r="AD1" s="38" t="s">
        <v>59</v>
      </c>
      <c r="AE1" s="39" t="s">
        <v>60</v>
      </c>
      <c r="AF1" s="22" t="s">
        <v>95</v>
      </c>
      <c r="AG1" s="22" t="s">
        <v>96</v>
      </c>
      <c r="AH1" s="22" t="s">
        <v>97</v>
      </c>
      <c r="AI1" s="22" t="s">
        <v>98</v>
      </c>
      <c r="AJ1" s="22" t="s">
        <v>30</v>
      </c>
      <c r="AK1" s="22" t="s">
        <v>31</v>
      </c>
      <c r="AL1" s="55" t="s">
        <v>71</v>
      </c>
      <c r="AM1" s="56" t="s">
        <v>91</v>
      </c>
    </row>
    <row r="2" spans="1:39" x14ac:dyDescent="0.25">
      <c r="A2" s="121">
        <v>6</v>
      </c>
      <c r="B2" s="24">
        <v>45759</v>
      </c>
      <c r="C2" s="5" t="s">
        <v>1</v>
      </c>
      <c r="D2" s="5" t="s">
        <v>291</v>
      </c>
      <c r="E2" s="111">
        <v>0.3125</v>
      </c>
      <c r="F2" s="111">
        <v>0.57291666666666663</v>
      </c>
      <c r="G2" s="112">
        <v>0.39583333333333331</v>
      </c>
      <c r="H2" s="112">
        <v>0.65625</v>
      </c>
      <c r="I2" s="122">
        <v>2</v>
      </c>
      <c r="J2" s="2">
        <v>45000</v>
      </c>
      <c r="K2" s="2">
        <v>0</v>
      </c>
      <c r="L2" s="2">
        <v>45000</v>
      </c>
      <c r="M2" s="3">
        <v>2</v>
      </c>
      <c r="N2" s="2">
        <v>45000</v>
      </c>
      <c r="O2" s="2">
        <v>22500</v>
      </c>
      <c r="P2" s="3" t="s">
        <v>63</v>
      </c>
      <c r="Q2" s="3">
        <v>113</v>
      </c>
      <c r="R2" s="59">
        <v>113</v>
      </c>
      <c r="S2" s="9" t="s">
        <v>205</v>
      </c>
      <c r="T2" s="113" t="s">
        <v>770</v>
      </c>
      <c r="U2" s="3">
        <v>1</v>
      </c>
      <c r="V2" s="3" t="s">
        <v>224</v>
      </c>
      <c r="W2" s="6" t="s">
        <v>771</v>
      </c>
      <c r="X2" s="114" t="s">
        <v>291</v>
      </c>
      <c r="Y2" s="3" t="s">
        <v>294</v>
      </c>
      <c r="Z2" s="3" t="s">
        <v>8</v>
      </c>
      <c r="AA2" s="123" t="s">
        <v>293</v>
      </c>
      <c r="AB2" s="14" t="s">
        <v>70</v>
      </c>
      <c r="AC2" s="19" t="s">
        <v>772</v>
      </c>
      <c r="AD2" s="50" cm="1">
        <f t="array" ref="AD2">INDEX('[2]Routes Taxes'!O:O,MATCH('[2]Flight Rotation Weeks'!V2&amp;Y2,'[2]Routes Taxes'!A:A&amp;'[2]Routes Taxes'!I:I,0))</f>
        <v>30.96</v>
      </c>
      <c r="AE2" s="51">
        <f>AD2*AH2</f>
        <v>2786.4</v>
      </c>
      <c r="AF2" s="59">
        <f>SUMIFS([2]Booking_Data!K:K,[2]Booking_Data!J:J,B2,[2]Booking_Data!H:H,AA2)</f>
        <v>153</v>
      </c>
      <c r="AG2" s="36">
        <f t="shared" ref="AG2:AG7" si="0">R2-AF2</f>
        <v>-40</v>
      </c>
      <c r="AH2" s="59">
        <f>SUMIFS([2]Booking_Data!L:L,[2]Booking_Data!J:J,B2,[2]Booking_Data!H:H,AA2,[2]Booking_Data!I:I,Y2)</f>
        <v>90</v>
      </c>
      <c r="AI2" s="36">
        <f t="shared" ref="AI2:AI7" si="1">R2-AH2</f>
        <v>23</v>
      </c>
      <c r="AJ2" s="36"/>
      <c r="AK2" s="36">
        <f t="shared" ref="AK2:AK7" si="2">AG2-AJ2</f>
        <v>-40</v>
      </c>
      <c r="AL2" s="36"/>
      <c r="AM2" s="36">
        <f>SUMIFS([2]Booking_Data!P:P,[2]Booking_Data!H:H,AA2,[2]Booking_Data!I:I,Y2,[2]Booking_Data!J:J,B2)</f>
        <v>18205</v>
      </c>
    </row>
    <row r="3" spans="1:39" x14ac:dyDescent="0.25">
      <c r="A3" s="121">
        <v>6</v>
      </c>
      <c r="B3" s="24">
        <v>45752</v>
      </c>
      <c r="C3" s="5" t="s">
        <v>291</v>
      </c>
      <c r="D3" s="5" t="s">
        <v>1</v>
      </c>
      <c r="E3" s="111">
        <v>0.61458333333333337</v>
      </c>
      <c r="F3" s="111">
        <v>0.75</v>
      </c>
      <c r="G3" s="112">
        <v>0.69791666666666663</v>
      </c>
      <c r="H3" s="112">
        <v>0.83333333333333337</v>
      </c>
      <c r="I3" s="122">
        <v>2</v>
      </c>
      <c r="J3" s="2">
        <v>45000</v>
      </c>
      <c r="K3" s="2">
        <v>0</v>
      </c>
      <c r="L3" s="2">
        <v>45000</v>
      </c>
      <c r="M3" s="3">
        <v>2</v>
      </c>
      <c r="N3" s="2">
        <v>45000</v>
      </c>
      <c r="O3" s="2">
        <v>22500</v>
      </c>
      <c r="P3" s="3" t="s">
        <v>63</v>
      </c>
      <c r="Q3" s="3">
        <v>113</v>
      </c>
      <c r="R3" s="59">
        <v>113</v>
      </c>
      <c r="S3" s="9" t="s">
        <v>205</v>
      </c>
      <c r="T3" s="113" t="s">
        <v>770</v>
      </c>
      <c r="U3" s="3">
        <v>1</v>
      </c>
      <c r="V3" s="3" t="s">
        <v>224</v>
      </c>
      <c r="W3" s="6" t="s">
        <v>773</v>
      </c>
      <c r="X3" s="114" t="s">
        <v>291</v>
      </c>
      <c r="Y3" s="3" t="s">
        <v>290</v>
      </c>
      <c r="Z3" s="3" t="s">
        <v>7</v>
      </c>
      <c r="AA3" s="123" t="s">
        <v>289</v>
      </c>
      <c r="AB3" s="14" t="s">
        <v>70</v>
      </c>
      <c r="AC3" s="19" t="s">
        <v>774</v>
      </c>
      <c r="AD3" s="50" cm="1">
        <f t="array" ref="AD3">INDEX('[2]Routes Taxes'!O:O,MATCH('[2]Flight Rotation Weeks'!V3&amp;Y3,'[2]Routes Taxes'!A:A&amp;'[2]Routes Taxes'!I:I,0))</f>
        <v>19.84</v>
      </c>
      <c r="AE3" s="51">
        <f t="shared" ref="AE3:AE45" si="3">AD3*AH3</f>
        <v>2162.56</v>
      </c>
      <c r="AF3" s="59">
        <f>SUMIFS([2]Booking_Data!K:K,[2]Booking_Data!J:J,B3,[2]Booking_Data!H:H,AA3)</f>
        <v>157</v>
      </c>
      <c r="AG3" s="36">
        <f t="shared" si="0"/>
        <v>-44</v>
      </c>
      <c r="AH3" s="59">
        <f>SUMIFS([2]Booking_Data!L:L,[2]Booking_Data!J:J,B3,[2]Booking_Data!H:H,AA3,[2]Booking_Data!I:I,Y3)</f>
        <v>109</v>
      </c>
      <c r="AI3" s="36">
        <f t="shared" si="1"/>
        <v>4</v>
      </c>
      <c r="AJ3" s="36"/>
      <c r="AK3" s="36">
        <f t="shared" si="2"/>
        <v>-44</v>
      </c>
      <c r="AL3" s="36"/>
      <c r="AM3" s="36">
        <f>SUMIFS([2]Booking_Data!P:P,[2]Booking_Data!H:H,AA3,[2]Booking_Data!I:I,Y3,[2]Booking_Data!J:J,B3)</f>
        <v>22061.52</v>
      </c>
    </row>
    <row r="4" spans="1:39" x14ac:dyDescent="0.25">
      <c r="A4" s="121">
        <v>6</v>
      </c>
      <c r="B4" s="24">
        <v>45759</v>
      </c>
      <c r="C4" s="5" t="s">
        <v>291</v>
      </c>
      <c r="D4" s="5" t="s">
        <v>1</v>
      </c>
      <c r="E4" s="111">
        <v>0.61458333333333337</v>
      </c>
      <c r="F4" s="111">
        <v>0.75</v>
      </c>
      <c r="G4" s="112">
        <v>0.69791666666666663</v>
      </c>
      <c r="H4" s="112">
        <v>0.83333333333333337</v>
      </c>
      <c r="I4" s="122">
        <v>2</v>
      </c>
      <c r="J4" s="2">
        <v>45000</v>
      </c>
      <c r="K4" s="2">
        <v>0</v>
      </c>
      <c r="L4" s="2">
        <v>45000</v>
      </c>
      <c r="M4" s="3">
        <v>2</v>
      </c>
      <c r="N4" s="2">
        <v>45000</v>
      </c>
      <c r="O4" s="2">
        <v>22500</v>
      </c>
      <c r="P4" s="3" t="s">
        <v>63</v>
      </c>
      <c r="Q4" s="3">
        <v>113</v>
      </c>
      <c r="R4" s="59">
        <v>113</v>
      </c>
      <c r="S4" s="9" t="s">
        <v>205</v>
      </c>
      <c r="T4" s="113" t="s">
        <v>770</v>
      </c>
      <c r="U4" s="3">
        <v>2</v>
      </c>
      <c r="V4" s="3" t="s">
        <v>224</v>
      </c>
      <c r="W4" s="6" t="s">
        <v>771</v>
      </c>
      <c r="X4" s="114" t="s">
        <v>291</v>
      </c>
      <c r="Y4" s="3" t="s">
        <v>290</v>
      </c>
      <c r="Z4" s="3" t="s">
        <v>7</v>
      </c>
      <c r="AA4" s="123" t="s">
        <v>289</v>
      </c>
      <c r="AB4" s="14" t="s">
        <v>70</v>
      </c>
      <c r="AC4" s="19" t="s">
        <v>774</v>
      </c>
      <c r="AD4" s="50" cm="1">
        <f t="array" ref="AD4">INDEX('[2]Routes Taxes'!O:O,MATCH('[2]Flight Rotation Weeks'!V4&amp;Y4,'[2]Routes Taxes'!A:A&amp;'[2]Routes Taxes'!I:I,0))</f>
        <v>19.84</v>
      </c>
      <c r="AE4" s="51">
        <f t="shared" si="3"/>
        <v>2023.68</v>
      </c>
      <c r="AF4" s="59">
        <f>SUMIFS([2]Booking_Data!K:K,[2]Booking_Data!J:J,B4,[2]Booking_Data!H:H,AA4)</f>
        <v>162</v>
      </c>
      <c r="AG4" s="36">
        <f t="shared" si="0"/>
        <v>-49</v>
      </c>
      <c r="AH4" s="59">
        <f>SUMIFS([2]Booking_Data!L:L,[2]Booking_Data!J:J,B4,[2]Booking_Data!H:H,AA4,[2]Booking_Data!I:I,Y4)</f>
        <v>102</v>
      </c>
      <c r="AI4" s="36">
        <f t="shared" si="1"/>
        <v>11</v>
      </c>
      <c r="AJ4" s="36"/>
      <c r="AK4" s="36">
        <f t="shared" si="2"/>
        <v>-49</v>
      </c>
      <c r="AL4" s="36"/>
      <c r="AM4" s="36">
        <f>SUMIFS([2]Booking_Data!P:P,[2]Booking_Data!H:H,AA4,[2]Booking_Data!I:I,Y4,[2]Booking_Data!J:J,B4)</f>
        <v>20360.929999999986</v>
      </c>
    </row>
    <row r="5" spans="1:39" x14ac:dyDescent="0.25">
      <c r="A5" s="16">
        <v>6</v>
      </c>
      <c r="B5" s="25">
        <v>45780</v>
      </c>
      <c r="C5" s="5" t="s">
        <v>1</v>
      </c>
      <c r="D5" s="5" t="s">
        <v>291</v>
      </c>
      <c r="E5" s="111">
        <v>0.30555555555555558</v>
      </c>
      <c r="F5" s="111">
        <v>0.4513888888888889</v>
      </c>
      <c r="G5" s="112">
        <v>0.43055555555555558</v>
      </c>
      <c r="H5" s="112">
        <v>0.53472222222222221</v>
      </c>
      <c r="I5" s="17">
        <v>3</v>
      </c>
      <c r="J5" s="18">
        <v>45000</v>
      </c>
      <c r="K5" s="18">
        <v>0</v>
      </c>
      <c r="L5" s="18">
        <v>45000</v>
      </c>
      <c r="M5" s="9">
        <v>3</v>
      </c>
      <c r="N5" s="18">
        <v>45000</v>
      </c>
      <c r="O5" s="18">
        <v>22500</v>
      </c>
      <c r="P5" s="9" t="s">
        <v>63</v>
      </c>
      <c r="Q5" s="9">
        <v>186</v>
      </c>
      <c r="R5" s="8">
        <v>186</v>
      </c>
      <c r="S5" s="9" t="s">
        <v>205</v>
      </c>
      <c r="T5" s="113" t="s">
        <v>775</v>
      </c>
      <c r="U5" s="9">
        <v>5</v>
      </c>
      <c r="V5" s="3" t="s">
        <v>227</v>
      </c>
      <c r="W5" s="6" t="s">
        <v>776</v>
      </c>
      <c r="X5" s="114" t="s">
        <v>291</v>
      </c>
      <c r="Y5" s="9" t="s">
        <v>294</v>
      </c>
      <c r="Z5" s="9" t="s">
        <v>8</v>
      </c>
      <c r="AA5" s="115" t="s">
        <v>295</v>
      </c>
      <c r="AB5" s="44" t="s">
        <v>70</v>
      </c>
      <c r="AC5" s="45" t="s">
        <v>777</v>
      </c>
      <c r="AD5" s="50" cm="1">
        <f t="array" ref="AD5">INDEX('[2]Routes Taxes'!O:O,MATCH('[2]Flight Rotation Weeks'!V5&amp;Y5,'[2]Routes Taxes'!A:A&amp;'[2]Routes Taxes'!I:I,0))</f>
        <v>30.96</v>
      </c>
      <c r="AE5" s="51">
        <f t="shared" si="3"/>
        <v>5603.76</v>
      </c>
      <c r="AF5" s="59">
        <f>SUMIFS([2]Booking_Data!K:K,[2]Booking_Data!J:J,B5,[2]Booking_Data!H:H,AA5)</f>
        <v>181</v>
      </c>
      <c r="AG5" s="36">
        <f t="shared" si="0"/>
        <v>5</v>
      </c>
      <c r="AH5" s="59">
        <f>SUMIFS([2]Booking_Data!L:L,[2]Booking_Data!J:J,B5,[2]Booking_Data!H:H,AA5,[2]Booking_Data!I:I,Y5)</f>
        <v>181</v>
      </c>
      <c r="AI5" s="36">
        <f t="shared" si="1"/>
        <v>5</v>
      </c>
      <c r="AJ5" s="36"/>
      <c r="AK5" s="36">
        <f t="shared" si="2"/>
        <v>5</v>
      </c>
      <c r="AL5" s="36"/>
      <c r="AM5" s="36">
        <f>SUMIFS([2]Booking_Data!P:P,[2]Booking_Data!H:H,AA5,[2]Booking_Data!I:I,Y5,[2]Booking_Data!J:J,B5)</f>
        <v>41076.469999999972</v>
      </c>
    </row>
    <row r="6" spans="1:39" x14ac:dyDescent="0.25">
      <c r="A6" s="121">
        <v>6</v>
      </c>
      <c r="B6" s="24">
        <v>45766</v>
      </c>
      <c r="C6" s="5" t="s">
        <v>291</v>
      </c>
      <c r="D6" s="5" t="s">
        <v>1</v>
      </c>
      <c r="E6" s="111">
        <v>0.4826388888888889</v>
      </c>
      <c r="F6" s="111">
        <v>0.625</v>
      </c>
      <c r="G6" s="112">
        <v>0.56597222222222221</v>
      </c>
      <c r="H6" s="112">
        <v>0.70833333333333337</v>
      </c>
      <c r="I6" s="122">
        <v>3</v>
      </c>
      <c r="J6" s="2">
        <v>45000</v>
      </c>
      <c r="K6" s="2">
        <v>0</v>
      </c>
      <c r="L6" s="2">
        <v>45000</v>
      </c>
      <c r="M6" s="3">
        <v>3</v>
      </c>
      <c r="N6" s="2">
        <v>45000</v>
      </c>
      <c r="O6" s="2">
        <v>22500</v>
      </c>
      <c r="P6" s="3" t="s">
        <v>63</v>
      </c>
      <c r="Q6" s="3">
        <v>186</v>
      </c>
      <c r="R6" s="59">
        <v>186</v>
      </c>
      <c r="S6" s="9" t="s">
        <v>205</v>
      </c>
      <c r="T6" s="113" t="s">
        <v>775</v>
      </c>
      <c r="U6" s="3">
        <v>3</v>
      </c>
      <c r="V6" s="3" t="s">
        <v>227</v>
      </c>
      <c r="W6" s="6" t="s">
        <v>778</v>
      </c>
      <c r="X6" s="114" t="s">
        <v>291</v>
      </c>
      <c r="Y6" s="3" t="s">
        <v>290</v>
      </c>
      <c r="Z6" s="3" t="s">
        <v>7</v>
      </c>
      <c r="AA6" s="123" t="s">
        <v>292</v>
      </c>
      <c r="AB6" s="14" t="s">
        <v>70</v>
      </c>
      <c r="AC6" s="19" t="s">
        <v>779</v>
      </c>
      <c r="AD6" s="50" cm="1">
        <f t="array" ref="AD6">INDEX('[2]Routes Taxes'!O:O,MATCH('[2]Flight Rotation Weeks'!V6&amp;Y6,'[2]Routes Taxes'!A:A&amp;'[2]Routes Taxes'!I:I,0))</f>
        <v>19.84</v>
      </c>
      <c r="AE6" s="51">
        <f t="shared" si="3"/>
        <v>3690.24</v>
      </c>
      <c r="AF6" s="59">
        <f>SUMIFS([2]Booking_Data!K:K,[2]Booking_Data!J:J,B6,[2]Booking_Data!H:H,AA6)</f>
        <v>186</v>
      </c>
      <c r="AG6" s="36">
        <f t="shared" si="0"/>
        <v>0</v>
      </c>
      <c r="AH6" s="59">
        <f>SUMIFS([2]Booking_Data!L:L,[2]Booking_Data!J:J,B6,[2]Booking_Data!H:H,AA6,[2]Booking_Data!I:I,Y6)</f>
        <v>186</v>
      </c>
      <c r="AI6" s="36">
        <f t="shared" si="1"/>
        <v>0</v>
      </c>
      <c r="AJ6" s="36"/>
      <c r="AK6" s="36">
        <f t="shared" si="2"/>
        <v>0</v>
      </c>
      <c r="AL6" s="36"/>
      <c r="AM6" s="36">
        <f>SUMIFS([2]Booking_Data!P:P,[2]Booking_Data!H:H,AA6,[2]Booking_Data!I:I,Y6,[2]Booking_Data!J:J,B6)</f>
        <v>43610.84</v>
      </c>
    </row>
    <row r="7" spans="1:39" x14ac:dyDescent="0.25">
      <c r="A7" s="121">
        <v>6</v>
      </c>
      <c r="B7" s="24">
        <v>45773</v>
      </c>
      <c r="C7" s="5" t="s">
        <v>291</v>
      </c>
      <c r="D7" s="5" t="s">
        <v>1</v>
      </c>
      <c r="E7" s="111">
        <v>0.4826388888888889</v>
      </c>
      <c r="F7" s="111">
        <v>0.625</v>
      </c>
      <c r="G7" s="112">
        <v>0.56597222222222221</v>
      </c>
      <c r="H7" s="112">
        <v>0.75</v>
      </c>
      <c r="I7" s="122">
        <v>3</v>
      </c>
      <c r="J7" s="2">
        <v>45000</v>
      </c>
      <c r="K7" s="2">
        <v>0</v>
      </c>
      <c r="L7" s="2">
        <v>45000</v>
      </c>
      <c r="M7" s="3">
        <v>3</v>
      </c>
      <c r="N7" s="2">
        <v>45000</v>
      </c>
      <c r="O7" s="2">
        <v>22500</v>
      </c>
      <c r="P7" s="3" t="s">
        <v>63</v>
      </c>
      <c r="Q7" s="3">
        <v>186</v>
      </c>
      <c r="R7" s="59">
        <v>186</v>
      </c>
      <c r="S7" s="9" t="s">
        <v>205</v>
      </c>
      <c r="T7" s="113" t="s">
        <v>775</v>
      </c>
      <c r="U7" s="3">
        <v>4</v>
      </c>
      <c r="V7" s="3" t="s">
        <v>227</v>
      </c>
      <c r="W7" s="6" t="s">
        <v>780</v>
      </c>
      <c r="X7" s="114" t="s">
        <v>291</v>
      </c>
      <c r="Y7" s="3" t="s">
        <v>290</v>
      </c>
      <c r="Z7" s="3" t="s">
        <v>7</v>
      </c>
      <c r="AA7" s="123" t="s">
        <v>292</v>
      </c>
      <c r="AB7" s="14" t="s">
        <v>70</v>
      </c>
      <c r="AC7" s="19" t="s">
        <v>779</v>
      </c>
      <c r="AD7" s="50" cm="1">
        <f t="array" ref="AD7">INDEX('[2]Routes Taxes'!O:O,MATCH('[2]Flight Rotation Weeks'!V7&amp;Y7,'[2]Routes Taxes'!A:A&amp;'[2]Routes Taxes'!I:I,0))</f>
        <v>19.84</v>
      </c>
      <c r="AE7" s="51">
        <f t="shared" si="3"/>
        <v>3293.44</v>
      </c>
      <c r="AF7" s="59">
        <f>SUMIFS([2]Booking_Data!K:K,[2]Booking_Data!J:J,B7,[2]Booking_Data!H:H,AA7)</f>
        <v>166</v>
      </c>
      <c r="AG7" s="36">
        <f t="shared" si="0"/>
        <v>20</v>
      </c>
      <c r="AH7" s="59">
        <f>SUMIFS([2]Booking_Data!L:L,[2]Booking_Data!J:J,B7,[2]Booking_Data!H:H,AA7,[2]Booking_Data!I:I,Y7)</f>
        <v>166</v>
      </c>
      <c r="AI7" s="36">
        <f t="shared" si="1"/>
        <v>20</v>
      </c>
      <c r="AJ7" s="36"/>
      <c r="AK7" s="36">
        <f t="shared" si="2"/>
        <v>20</v>
      </c>
      <c r="AL7" s="36"/>
      <c r="AM7" s="36">
        <f>SUMIFS([2]Booking_Data!P:P,[2]Booking_Data!H:H,AA7,[2]Booking_Data!I:I,Y7,[2]Booking_Data!J:J,B7)</f>
        <v>36148.739999999976</v>
      </c>
    </row>
    <row r="8" spans="1:39" x14ac:dyDescent="0.25">
      <c r="A8" s="121">
        <v>6</v>
      </c>
      <c r="B8" s="24">
        <v>45766</v>
      </c>
      <c r="C8" s="5" t="s">
        <v>1</v>
      </c>
      <c r="D8" s="5" t="s">
        <v>291</v>
      </c>
      <c r="E8" s="111">
        <v>0.30555555555555558</v>
      </c>
      <c r="F8" s="111">
        <v>0.4513888888888889</v>
      </c>
      <c r="G8" s="112">
        <v>0.3888888888888889</v>
      </c>
      <c r="H8" s="112">
        <v>0.53472222222222221</v>
      </c>
      <c r="I8" s="122">
        <v>3</v>
      </c>
      <c r="J8" s="2">
        <v>45000</v>
      </c>
      <c r="K8" s="2">
        <v>0</v>
      </c>
      <c r="L8" s="2">
        <v>45000</v>
      </c>
      <c r="M8" s="3">
        <v>3</v>
      </c>
      <c r="N8" s="2">
        <v>45000</v>
      </c>
      <c r="O8" s="2">
        <v>22500</v>
      </c>
      <c r="P8" s="3" t="s">
        <v>63</v>
      </c>
      <c r="Q8" s="3">
        <v>186</v>
      </c>
      <c r="R8" s="59">
        <v>186</v>
      </c>
      <c r="S8" s="3" t="s">
        <v>205</v>
      </c>
      <c r="T8" s="113" t="s">
        <v>775</v>
      </c>
      <c r="U8" s="3">
        <v>3</v>
      </c>
      <c r="V8" s="3" t="s">
        <v>227</v>
      </c>
      <c r="W8" s="6" t="s">
        <v>778</v>
      </c>
      <c r="X8" s="114" t="s">
        <v>291</v>
      </c>
      <c r="Y8" s="3" t="s">
        <v>294</v>
      </c>
      <c r="Z8" s="3" t="s">
        <v>8</v>
      </c>
      <c r="AA8" s="123" t="s">
        <v>295</v>
      </c>
      <c r="AB8" s="14" t="s">
        <v>70</v>
      </c>
      <c r="AC8" s="19" t="s">
        <v>777</v>
      </c>
      <c r="AD8" s="50" cm="1">
        <f t="array" ref="AD8">INDEX('[2]Routes Taxes'!O:O,MATCH('[2]Flight Rotation Weeks'!V8&amp;Y8,'[2]Routes Taxes'!A:A&amp;'[2]Routes Taxes'!I:I,0))</f>
        <v>30.96</v>
      </c>
      <c r="AE8" s="51">
        <f t="shared" si="3"/>
        <v>2817.36</v>
      </c>
      <c r="AF8" s="59">
        <f>SUMIFS([2]Booking_Data!K:K,[2]Booking_Data!J:J,B8,[2]Booking_Data!H:H,AA8)</f>
        <v>91</v>
      </c>
      <c r="AG8" s="36">
        <f>R8-AF8</f>
        <v>95</v>
      </c>
      <c r="AH8" s="59">
        <f>SUMIFS([2]Booking_Data!L:L,[2]Booking_Data!J:J,B8,[2]Booking_Data!H:H,AA8,[2]Booking_Data!I:I,Y8)</f>
        <v>91</v>
      </c>
      <c r="AI8" s="36">
        <f>R8-AH8</f>
        <v>95</v>
      </c>
      <c r="AJ8" s="36"/>
      <c r="AK8" s="36">
        <f>AG8-AJ8</f>
        <v>95</v>
      </c>
      <c r="AL8" s="36"/>
      <c r="AM8" s="36">
        <f>SUMIFS([2]Booking_Data!P:P,[2]Booking_Data!H:H,AA8,[2]Booking_Data!I:I,Y8,[2]Booking_Data!J:J,B8)</f>
        <v>18889.090000000004</v>
      </c>
    </row>
    <row r="9" spans="1:39" x14ac:dyDescent="0.25">
      <c r="A9" s="121">
        <v>6</v>
      </c>
      <c r="B9" s="24">
        <v>45773</v>
      </c>
      <c r="C9" s="5" t="s">
        <v>1</v>
      </c>
      <c r="D9" s="5" t="s">
        <v>291</v>
      </c>
      <c r="E9" s="111">
        <v>0.30555555555555558</v>
      </c>
      <c r="F9" s="111">
        <v>0.4513888888888889</v>
      </c>
      <c r="G9" s="112">
        <v>0.43055555555555558</v>
      </c>
      <c r="H9" s="112">
        <v>0.53472222222222221</v>
      </c>
      <c r="I9" s="122">
        <v>3</v>
      </c>
      <c r="J9" s="2">
        <v>45000</v>
      </c>
      <c r="K9" s="2">
        <v>0</v>
      </c>
      <c r="L9" s="2">
        <v>45000</v>
      </c>
      <c r="M9" s="3">
        <v>3</v>
      </c>
      <c r="N9" s="2">
        <v>45000</v>
      </c>
      <c r="O9" s="2">
        <v>22500</v>
      </c>
      <c r="P9" s="3" t="s">
        <v>63</v>
      </c>
      <c r="Q9" s="3">
        <v>186</v>
      </c>
      <c r="R9" s="59">
        <v>186</v>
      </c>
      <c r="S9" s="3" t="s">
        <v>205</v>
      </c>
      <c r="T9" s="113" t="s">
        <v>775</v>
      </c>
      <c r="U9" s="3">
        <v>4</v>
      </c>
      <c r="V9" s="3" t="s">
        <v>227</v>
      </c>
      <c r="W9" s="6" t="s">
        <v>780</v>
      </c>
      <c r="X9" s="114" t="s">
        <v>291</v>
      </c>
      <c r="Y9" s="3" t="s">
        <v>294</v>
      </c>
      <c r="Z9" s="3" t="s">
        <v>8</v>
      </c>
      <c r="AA9" s="123" t="s">
        <v>295</v>
      </c>
      <c r="AB9" s="14" t="s">
        <v>70</v>
      </c>
      <c r="AC9" s="19" t="s">
        <v>777</v>
      </c>
      <c r="AD9" s="50" cm="1">
        <f t="array" ref="AD9">INDEX('[2]Routes Taxes'!O:O,MATCH('[2]Flight Rotation Weeks'!V9&amp;Y9,'[2]Routes Taxes'!A:A&amp;'[2]Routes Taxes'!I:I,0))</f>
        <v>30.96</v>
      </c>
      <c r="AE9" s="51">
        <f t="shared" si="3"/>
        <v>5820.4800000000005</v>
      </c>
      <c r="AF9" s="59">
        <f>SUMIFS([2]Booking_Data!K:K,[2]Booking_Data!J:J,B9,[2]Booking_Data!H:H,AA9)</f>
        <v>188</v>
      </c>
      <c r="AG9" s="36">
        <f>R9-AF9</f>
        <v>-2</v>
      </c>
      <c r="AH9" s="59">
        <f>SUMIFS([2]Booking_Data!L:L,[2]Booking_Data!J:J,B9,[2]Booking_Data!H:H,AA9,[2]Booking_Data!I:I,Y9)</f>
        <v>188</v>
      </c>
      <c r="AI9" s="36">
        <f>R9-AH9</f>
        <v>-2</v>
      </c>
      <c r="AJ9" s="36"/>
      <c r="AK9" s="36">
        <f>AG9-AJ9</f>
        <v>-2</v>
      </c>
      <c r="AL9" s="36"/>
      <c r="AM9" s="36">
        <f>SUMIFS([2]Booking_Data!P:P,[2]Booking_Data!H:H,AA9,[2]Booking_Data!I:I,Y9,[2]Booking_Data!J:J,B9)</f>
        <v>44240.06</v>
      </c>
    </row>
    <row r="10" spans="1:39" x14ac:dyDescent="0.25">
      <c r="A10" s="121">
        <v>7</v>
      </c>
      <c r="B10" s="24">
        <v>45753</v>
      </c>
      <c r="C10" s="5" t="s">
        <v>1</v>
      </c>
      <c r="D10" s="5" t="s">
        <v>2</v>
      </c>
      <c r="E10" s="111">
        <v>0.25694444444444442</v>
      </c>
      <c r="F10" s="111">
        <v>0.40277777777777779</v>
      </c>
      <c r="G10" s="112">
        <v>0.34027777777777779</v>
      </c>
      <c r="H10" s="112">
        <v>0.4861111111111111</v>
      </c>
      <c r="I10" s="122">
        <v>3</v>
      </c>
      <c r="J10" s="2">
        <v>39700</v>
      </c>
      <c r="K10" s="2">
        <v>0</v>
      </c>
      <c r="L10" s="2">
        <v>39700</v>
      </c>
      <c r="M10" s="3">
        <v>3</v>
      </c>
      <c r="N10" s="2">
        <v>39700</v>
      </c>
      <c r="O10" s="2">
        <v>19850</v>
      </c>
      <c r="P10" s="3" t="s">
        <v>62</v>
      </c>
      <c r="Q10" s="3">
        <v>30</v>
      </c>
      <c r="R10" s="59">
        <v>30</v>
      </c>
      <c r="S10" s="9" t="s">
        <v>205</v>
      </c>
      <c r="T10" s="113" t="s">
        <v>241</v>
      </c>
      <c r="U10" s="3">
        <v>1</v>
      </c>
      <c r="V10" s="3" t="s">
        <v>237</v>
      </c>
      <c r="W10" s="6" t="s">
        <v>251</v>
      </c>
      <c r="X10" s="114" t="s">
        <v>2</v>
      </c>
      <c r="Y10" s="3" t="s">
        <v>24</v>
      </c>
      <c r="Z10" s="3" t="s">
        <v>8</v>
      </c>
      <c r="AA10" s="123" t="s">
        <v>244</v>
      </c>
      <c r="AB10" s="14" t="s">
        <v>245</v>
      </c>
      <c r="AC10" s="19" t="s">
        <v>246</v>
      </c>
      <c r="AD10" s="50" cm="1">
        <f t="array" ref="AD10">INDEX('[2]Routes Taxes'!O:O,MATCH('[2]Flight Rotation Weeks'!V10&amp;Y10,'[2]Routes Taxes'!A:A&amp;'[2]Routes Taxes'!I:I,0))</f>
        <v>0</v>
      </c>
      <c r="AE10" s="51">
        <f t="shared" si="3"/>
        <v>0</v>
      </c>
      <c r="AF10" s="59">
        <f>SUMIFS([2]Booking_Data!K:K,[2]Booking_Data!J:J,B10,[2]Booking_Data!H:H,AA10)</f>
        <v>30</v>
      </c>
      <c r="AG10" s="36">
        <f t="shared" ref="AG10:AG16" si="4">R10-AF10</f>
        <v>0</v>
      </c>
      <c r="AH10" s="59">
        <f>SUMIFS([2]Booking_Data!L:L,[2]Booking_Data!J:J,B10,[2]Booking_Data!H:H,AA10,[2]Booking_Data!I:I,Y10)</f>
        <v>30</v>
      </c>
      <c r="AI10" s="36">
        <f t="shared" ref="AI10:AI16" si="5">R10-AH10</f>
        <v>0</v>
      </c>
      <c r="AJ10" s="36"/>
      <c r="AK10" s="36">
        <f t="shared" ref="AK10:AK16" si="6">AG10-AJ10</f>
        <v>0</v>
      </c>
      <c r="AL10" s="36"/>
      <c r="AM10" s="36">
        <f>SUMIFS([2]Booking_Data!P:P,[2]Booking_Data!H:H,AA10,[2]Booking_Data!I:I,Y10,[2]Booking_Data!J:J,B10)</f>
        <v>4950</v>
      </c>
    </row>
    <row r="11" spans="1:39" x14ac:dyDescent="0.25">
      <c r="A11" s="121">
        <v>7</v>
      </c>
      <c r="B11" s="24">
        <v>45760</v>
      </c>
      <c r="C11" s="5" t="s">
        <v>1</v>
      </c>
      <c r="D11" s="5" t="s">
        <v>2</v>
      </c>
      <c r="E11" s="111">
        <v>0.25694444444444442</v>
      </c>
      <c r="F11" s="111">
        <v>0.40277777777777779</v>
      </c>
      <c r="G11" s="112">
        <v>0.34027777777777779</v>
      </c>
      <c r="H11" s="112">
        <v>0.4861111111111111</v>
      </c>
      <c r="I11" s="122">
        <v>3</v>
      </c>
      <c r="J11" s="2">
        <v>39700</v>
      </c>
      <c r="K11" s="2">
        <v>0</v>
      </c>
      <c r="L11" s="2">
        <v>39700</v>
      </c>
      <c r="M11" s="3">
        <v>3</v>
      </c>
      <c r="N11" s="2">
        <v>39700</v>
      </c>
      <c r="O11" s="2">
        <v>19850</v>
      </c>
      <c r="P11" s="3" t="s">
        <v>62</v>
      </c>
      <c r="Q11" s="3">
        <v>85</v>
      </c>
      <c r="R11" s="59">
        <v>85</v>
      </c>
      <c r="S11" s="9" t="s">
        <v>205</v>
      </c>
      <c r="T11" s="113" t="s">
        <v>241</v>
      </c>
      <c r="U11" s="3">
        <v>2</v>
      </c>
      <c r="V11" s="3" t="s">
        <v>237</v>
      </c>
      <c r="W11" s="6" t="s">
        <v>252</v>
      </c>
      <c r="X11" s="114" t="s">
        <v>2</v>
      </c>
      <c r="Y11" s="3" t="s">
        <v>24</v>
      </c>
      <c r="Z11" s="3" t="s">
        <v>8</v>
      </c>
      <c r="AA11" s="123" t="s">
        <v>244</v>
      </c>
      <c r="AB11" s="14" t="s">
        <v>245</v>
      </c>
      <c r="AC11" s="19" t="s">
        <v>246</v>
      </c>
      <c r="AD11" s="50" cm="1">
        <f t="array" ref="AD11">INDEX('[2]Routes Taxes'!O:O,MATCH('[2]Flight Rotation Weeks'!V11&amp;Y11,'[2]Routes Taxes'!A:A&amp;'[2]Routes Taxes'!I:I,0))</f>
        <v>0</v>
      </c>
      <c r="AE11" s="51">
        <f t="shared" si="3"/>
        <v>0</v>
      </c>
      <c r="AF11" s="59">
        <f>SUMIFS([2]Booking_Data!K:K,[2]Booking_Data!J:J,B11,[2]Booking_Data!H:H,AA11)</f>
        <v>85</v>
      </c>
      <c r="AG11" s="36">
        <f t="shared" si="4"/>
        <v>0</v>
      </c>
      <c r="AH11" s="59">
        <f>SUMIFS([2]Booking_Data!L:L,[2]Booking_Data!J:J,B11,[2]Booking_Data!H:H,AA11,[2]Booking_Data!I:I,Y11)</f>
        <v>85</v>
      </c>
      <c r="AI11" s="36">
        <f t="shared" si="5"/>
        <v>0</v>
      </c>
      <c r="AJ11" s="36"/>
      <c r="AK11" s="36">
        <f t="shared" si="6"/>
        <v>0</v>
      </c>
      <c r="AL11" s="36"/>
      <c r="AM11" s="36">
        <f>SUMIFS([2]Booking_Data!P:P,[2]Booking_Data!H:H,AA11,[2]Booking_Data!I:I,Y11,[2]Booking_Data!J:J,B11)</f>
        <v>15107.44</v>
      </c>
    </row>
    <row r="12" spans="1:39" x14ac:dyDescent="0.25">
      <c r="A12" s="121">
        <v>7</v>
      </c>
      <c r="B12" s="24">
        <v>45767</v>
      </c>
      <c r="C12" s="5" t="s">
        <v>1</v>
      </c>
      <c r="D12" s="5" t="s">
        <v>2</v>
      </c>
      <c r="E12" s="111">
        <v>0.44791666666666669</v>
      </c>
      <c r="F12" s="111">
        <v>0.59375</v>
      </c>
      <c r="G12" s="112">
        <v>0.53125</v>
      </c>
      <c r="H12" s="112">
        <v>0.67708333333333337</v>
      </c>
      <c r="I12" s="122">
        <v>4</v>
      </c>
      <c r="J12" s="2">
        <v>45000</v>
      </c>
      <c r="K12" s="2">
        <v>0</v>
      </c>
      <c r="L12" s="2">
        <v>45000</v>
      </c>
      <c r="M12" s="3">
        <v>4</v>
      </c>
      <c r="N12" s="2">
        <v>45000</v>
      </c>
      <c r="O12" s="2">
        <v>22500</v>
      </c>
      <c r="P12" s="3" t="s">
        <v>63</v>
      </c>
      <c r="Q12" s="3">
        <v>186</v>
      </c>
      <c r="R12" s="59">
        <v>186</v>
      </c>
      <c r="S12" s="9" t="s">
        <v>205</v>
      </c>
      <c r="T12" s="113" t="s">
        <v>242</v>
      </c>
      <c r="U12" s="3">
        <v>1</v>
      </c>
      <c r="V12" s="3" t="s">
        <v>238</v>
      </c>
      <c r="W12" s="6" t="s">
        <v>253</v>
      </c>
      <c r="X12" s="114" t="s">
        <v>2</v>
      </c>
      <c r="Y12" s="3" t="s">
        <v>24</v>
      </c>
      <c r="Z12" s="3" t="s">
        <v>8</v>
      </c>
      <c r="AA12" s="123" t="s">
        <v>116</v>
      </c>
      <c r="AB12" s="14" t="s">
        <v>70</v>
      </c>
      <c r="AC12" s="19" t="s">
        <v>254</v>
      </c>
      <c r="AD12" s="50" cm="1">
        <f t="array" ref="AD12">INDEX('[2]Routes Taxes'!O:O,MATCH('[2]Flight Rotation Weeks'!V12&amp;Y12,'[2]Routes Taxes'!A:A&amp;'[2]Routes Taxes'!I:I,0))</f>
        <v>30.96</v>
      </c>
      <c r="AE12" s="51">
        <f t="shared" si="3"/>
        <v>5015.5200000000004</v>
      </c>
      <c r="AF12" s="59">
        <f>SUMIFS([2]Booking_Data!K:K,[2]Booking_Data!J:J,B12,[2]Booking_Data!H:H,AA12)</f>
        <v>162</v>
      </c>
      <c r="AG12" s="36">
        <f t="shared" si="4"/>
        <v>24</v>
      </c>
      <c r="AH12" s="59">
        <f>SUMIFS([2]Booking_Data!L:L,[2]Booking_Data!J:J,B12,[2]Booking_Data!H:H,AA12,[2]Booking_Data!I:I,Y12)</f>
        <v>162</v>
      </c>
      <c r="AI12" s="36">
        <f t="shared" si="5"/>
        <v>24</v>
      </c>
      <c r="AJ12" s="36"/>
      <c r="AK12" s="36">
        <f t="shared" si="6"/>
        <v>24</v>
      </c>
      <c r="AL12" s="36"/>
      <c r="AM12" s="36">
        <f>SUMIFS([2]Booking_Data!P:P,[2]Booking_Data!H:H,AA12,[2]Booking_Data!I:I,Y12,[2]Booking_Data!J:J,B12)</f>
        <v>26301.519999999979</v>
      </c>
    </row>
    <row r="13" spans="1:39" x14ac:dyDescent="0.25">
      <c r="A13" s="121">
        <v>7</v>
      </c>
      <c r="B13" s="24">
        <v>45774</v>
      </c>
      <c r="C13" s="5" t="s">
        <v>1</v>
      </c>
      <c r="D13" s="5" t="s">
        <v>2</v>
      </c>
      <c r="E13" s="111">
        <v>0.44791666666666669</v>
      </c>
      <c r="F13" s="111">
        <v>0.59375</v>
      </c>
      <c r="G13" s="112">
        <v>0.57291666666666663</v>
      </c>
      <c r="H13" s="112">
        <v>0.67708333333333337</v>
      </c>
      <c r="I13" s="122">
        <v>4</v>
      </c>
      <c r="J13" s="2">
        <v>45000</v>
      </c>
      <c r="K13" s="2">
        <v>0</v>
      </c>
      <c r="L13" s="2">
        <v>45000</v>
      </c>
      <c r="M13" s="3">
        <v>4</v>
      </c>
      <c r="N13" s="2">
        <v>45000</v>
      </c>
      <c r="O13" s="2">
        <v>22500</v>
      </c>
      <c r="P13" s="3" t="s">
        <v>63</v>
      </c>
      <c r="Q13" s="3">
        <v>186</v>
      </c>
      <c r="R13" s="59">
        <v>186</v>
      </c>
      <c r="S13" s="9" t="s">
        <v>205</v>
      </c>
      <c r="T13" s="113" t="s">
        <v>242</v>
      </c>
      <c r="U13" s="3">
        <v>2</v>
      </c>
      <c r="V13" s="3" t="s">
        <v>238</v>
      </c>
      <c r="W13" s="6" t="s">
        <v>255</v>
      </c>
      <c r="X13" s="114" t="s">
        <v>2</v>
      </c>
      <c r="Y13" s="3" t="s">
        <v>24</v>
      </c>
      <c r="Z13" s="3" t="s">
        <v>8</v>
      </c>
      <c r="AA13" s="123" t="s">
        <v>116</v>
      </c>
      <c r="AB13" s="14" t="s">
        <v>70</v>
      </c>
      <c r="AC13" s="19" t="s">
        <v>254</v>
      </c>
      <c r="AD13" s="50" cm="1">
        <f t="array" ref="AD13">INDEX('[2]Routes Taxes'!O:O,MATCH('[2]Flight Rotation Weeks'!V13&amp;Y13,'[2]Routes Taxes'!A:A&amp;'[2]Routes Taxes'!I:I,0))</f>
        <v>30.96</v>
      </c>
      <c r="AE13" s="51">
        <f t="shared" si="3"/>
        <v>5758.56</v>
      </c>
      <c r="AF13" s="59">
        <f>SUMIFS([2]Booking_Data!K:K,[2]Booking_Data!J:J,B13,[2]Booking_Data!H:H,AA13)</f>
        <v>186</v>
      </c>
      <c r="AG13" s="36">
        <f t="shared" si="4"/>
        <v>0</v>
      </c>
      <c r="AH13" s="59">
        <f>SUMIFS([2]Booking_Data!L:L,[2]Booking_Data!J:J,B13,[2]Booking_Data!H:H,AA13,[2]Booking_Data!I:I,Y13)</f>
        <v>186</v>
      </c>
      <c r="AI13" s="36">
        <f t="shared" si="5"/>
        <v>0</v>
      </c>
      <c r="AJ13" s="36"/>
      <c r="AK13" s="36">
        <f t="shared" si="6"/>
        <v>0</v>
      </c>
      <c r="AL13" s="36"/>
      <c r="AM13" s="36">
        <f>SUMIFS([2]Booking_Data!P:P,[2]Booking_Data!H:H,AA13,[2]Booking_Data!I:I,Y13,[2]Booking_Data!J:J,B13)</f>
        <v>39905</v>
      </c>
    </row>
    <row r="14" spans="1:39" x14ac:dyDescent="0.25">
      <c r="A14" s="16">
        <v>7</v>
      </c>
      <c r="B14" s="25">
        <v>45781</v>
      </c>
      <c r="C14" s="5" t="s">
        <v>1</v>
      </c>
      <c r="D14" s="5" t="s">
        <v>2</v>
      </c>
      <c r="E14" s="111">
        <v>0.44791666666666669</v>
      </c>
      <c r="F14" s="111">
        <v>0.59375</v>
      </c>
      <c r="G14" s="112">
        <v>0.57291666666666663</v>
      </c>
      <c r="H14" s="112">
        <v>0.67708333333333337</v>
      </c>
      <c r="I14" s="17">
        <v>4</v>
      </c>
      <c r="J14" s="18">
        <v>45000</v>
      </c>
      <c r="K14" s="18">
        <v>0</v>
      </c>
      <c r="L14" s="18">
        <v>45000</v>
      </c>
      <c r="M14" s="9">
        <v>4</v>
      </c>
      <c r="N14" s="18">
        <v>45000</v>
      </c>
      <c r="O14" s="18">
        <v>22500</v>
      </c>
      <c r="P14" s="9" t="s">
        <v>63</v>
      </c>
      <c r="Q14" s="9">
        <v>186</v>
      </c>
      <c r="R14" s="8">
        <v>186</v>
      </c>
      <c r="S14" s="9" t="s">
        <v>205</v>
      </c>
      <c r="T14" s="113" t="s">
        <v>242</v>
      </c>
      <c r="U14" s="9">
        <v>3</v>
      </c>
      <c r="V14" s="3" t="s">
        <v>238</v>
      </c>
      <c r="W14" s="6" t="s">
        <v>256</v>
      </c>
      <c r="X14" s="114" t="s">
        <v>2</v>
      </c>
      <c r="Y14" s="9" t="s">
        <v>24</v>
      </c>
      <c r="Z14" s="9" t="s">
        <v>8</v>
      </c>
      <c r="AA14" s="115" t="s">
        <v>116</v>
      </c>
      <c r="AB14" s="44" t="s">
        <v>70</v>
      </c>
      <c r="AC14" s="45" t="s">
        <v>254</v>
      </c>
      <c r="AD14" s="50" cm="1">
        <f t="array" ref="AD14">INDEX('[2]Routes Taxes'!O:O,MATCH('[2]Flight Rotation Weeks'!V14&amp;Y14,'[2]Routes Taxes'!A:A&amp;'[2]Routes Taxes'!I:I,0))</f>
        <v>30.96</v>
      </c>
      <c r="AE14" s="51">
        <f t="shared" si="3"/>
        <v>5789.52</v>
      </c>
      <c r="AF14" s="59">
        <f>SUMIFS([2]Booking_Data!K:K,[2]Booking_Data!J:J,B14,[2]Booking_Data!H:H,AA14)</f>
        <v>187</v>
      </c>
      <c r="AG14" s="36">
        <f t="shared" si="4"/>
        <v>-1</v>
      </c>
      <c r="AH14" s="59">
        <f>SUMIFS([2]Booking_Data!L:L,[2]Booking_Data!J:J,B14,[2]Booking_Data!H:H,AA14,[2]Booking_Data!I:I,Y14)</f>
        <v>187</v>
      </c>
      <c r="AI14" s="36">
        <f t="shared" si="5"/>
        <v>-1</v>
      </c>
      <c r="AJ14" s="36"/>
      <c r="AK14" s="36">
        <f t="shared" si="6"/>
        <v>-1</v>
      </c>
      <c r="AL14" s="36"/>
      <c r="AM14" s="36">
        <f>SUMIFS([2]Booking_Data!P:P,[2]Booking_Data!H:H,AA14,[2]Booking_Data!I:I,Y14,[2]Booking_Data!J:J,B14)</f>
        <v>37948.82</v>
      </c>
    </row>
    <row r="15" spans="1:39" x14ac:dyDescent="0.25">
      <c r="A15" s="121">
        <v>7</v>
      </c>
      <c r="B15" s="24">
        <v>45746</v>
      </c>
      <c r="C15" s="5" t="s">
        <v>2</v>
      </c>
      <c r="D15" s="5" t="s">
        <v>1</v>
      </c>
      <c r="E15" s="111">
        <v>0.44444444444444442</v>
      </c>
      <c r="F15" s="111">
        <v>0.57986111111111116</v>
      </c>
      <c r="G15" s="112">
        <v>0.52777777777777779</v>
      </c>
      <c r="H15" s="112">
        <v>0.66319444444444442</v>
      </c>
      <c r="I15" s="122">
        <v>3</v>
      </c>
      <c r="J15" s="2">
        <v>39700</v>
      </c>
      <c r="K15" s="2">
        <v>0</v>
      </c>
      <c r="L15" s="2">
        <v>39700</v>
      </c>
      <c r="M15" s="3">
        <v>3</v>
      </c>
      <c r="N15" s="2">
        <v>39700</v>
      </c>
      <c r="O15" s="2">
        <v>19850</v>
      </c>
      <c r="P15" s="3" t="s">
        <v>62</v>
      </c>
      <c r="Q15" s="3">
        <v>30</v>
      </c>
      <c r="R15" s="59">
        <v>30</v>
      </c>
      <c r="S15" s="9" t="s">
        <v>205</v>
      </c>
      <c r="T15" s="113" t="s">
        <v>241</v>
      </c>
      <c r="U15" s="3">
        <v>1</v>
      </c>
      <c r="V15" s="3" t="s">
        <v>237</v>
      </c>
      <c r="W15" s="6" t="s">
        <v>257</v>
      </c>
      <c r="X15" s="49" t="s">
        <v>2</v>
      </c>
      <c r="Y15" s="3" t="s">
        <v>23</v>
      </c>
      <c r="Z15" s="3" t="s">
        <v>7</v>
      </c>
      <c r="AA15" s="123" t="s">
        <v>243</v>
      </c>
      <c r="AB15" s="14" t="s">
        <v>245</v>
      </c>
      <c r="AC15" s="19" t="s">
        <v>248</v>
      </c>
      <c r="AD15" s="50" cm="1">
        <f t="array" ref="AD15">INDEX('[2]Routes Taxes'!O:O,MATCH('[2]Flight Rotation Weeks'!V15&amp;Y15,'[2]Routes Taxes'!A:A&amp;'[2]Routes Taxes'!I:I,0))</f>
        <v>0</v>
      </c>
      <c r="AE15" s="51">
        <f t="shared" si="3"/>
        <v>0</v>
      </c>
      <c r="AF15" s="59">
        <f>SUMIFS([2]Booking_Data!K:K,[2]Booking_Data!J:J,B15,[2]Booking_Data!H:H,AA15)</f>
        <v>30</v>
      </c>
      <c r="AG15" s="36">
        <f t="shared" si="4"/>
        <v>0</v>
      </c>
      <c r="AH15" s="59">
        <f>SUMIFS([2]Booking_Data!L:L,[2]Booking_Data!J:J,B15,[2]Booking_Data!H:H,AA15,[2]Booking_Data!I:I,Y15)</f>
        <v>30</v>
      </c>
      <c r="AI15" s="36">
        <f t="shared" si="5"/>
        <v>0</v>
      </c>
      <c r="AJ15" s="36"/>
      <c r="AK15" s="36">
        <f t="shared" si="6"/>
        <v>0</v>
      </c>
      <c r="AL15" s="36"/>
      <c r="AM15" s="36">
        <f>SUMIFS([2]Booking_Data!P:P,[2]Booking_Data!H:H,AA15,[2]Booking_Data!I:I,Y15,[2]Booking_Data!J:J,B15)</f>
        <v>4950</v>
      </c>
    </row>
    <row r="16" spans="1:39" x14ac:dyDescent="0.25">
      <c r="A16" s="121">
        <v>7</v>
      </c>
      <c r="B16" s="24">
        <v>45753</v>
      </c>
      <c r="C16" s="5" t="s">
        <v>2</v>
      </c>
      <c r="D16" s="5" t="s">
        <v>1</v>
      </c>
      <c r="E16" s="111">
        <v>0.44444444444444442</v>
      </c>
      <c r="F16" s="111">
        <v>0.57986111111111116</v>
      </c>
      <c r="G16" s="112">
        <v>0.52777777777777779</v>
      </c>
      <c r="H16" s="112">
        <v>0.66319444444444442</v>
      </c>
      <c r="I16" s="122">
        <v>3</v>
      </c>
      <c r="J16" s="2">
        <v>39700</v>
      </c>
      <c r="K16" s="2">
        <v>0</v>
      </c>
      <c r="L16" s="2">
        <v>39700</v>
      </c>
      <c r="M16" s="3">
        <v>3</v>
      </c>
      <c r="N16" s="2">
        <v>39700</v>
      </c>
      <c r="O16" s="2">
        <v>19850</v>
      </c>
      <c r="P16" s="3" t="s">
        <v>62</v>
      </c>
      <c r="Q16" s="3">
        <v>85</v>
      </c>
      <c r="R16" s="59">
        <v>85</v>
      </c>
      <c r="S16" s="9" t="s">
        <v>205</v>
      </c>
      <c r="T16" s="113" t="s">
        <v>241</v>
      </c>
      <c r="U16" s="3">
        <v>2</v>
      </c>
      <c r="V16" s="3" t="s">
        <v>237</v>
      </c>
      <c r="W16" s="6" t="s">
        <v>251</v>
      </c>
      <c r="X16" s="114" t="s">
        <v>2</v>
      </c>
      <c r="Y16" s="3" t="s">
        <v>23</v>
      </c>
      <c r="Z16" s="3" t="s">
        <v>7</v>
      </c>
      <c r="AA16" s="123" t="s">
        <v>243</v>
      </c>
      <c r="AB16" s="14" t="s">
        <v>245</v>
      </c>
      <c r="AC16" s="19" t="s">
        <v>248</v>
      </c>
      <c r="AD16" s="50" cm="1">
        <f t="array" ref="AD16">INDEX('[2]Routes Taxes'!O:O,MATCH('[2]Flight Rotation Weeks'!V16&amp;Y16,'[2]Routes Taxes'!A:A&amp;'[2]Routes Taxes'!I:I,0))</f>
        <v>0</v>
      </c>
      <c r="AE16" s="51">
        <f t="shared" si="3"/>
        <v>0</v>
      </c>
      <c r="AF16" s="59">
        <f>SUMIFS([2]Booking_Data!K:K,[2]Booking_Data!J:J,B16,[2]Booking_Data!H:H,AA16)</f>
        <v>82</v>
      </c>
      <c r="AG16" s="36">
        <f t="shared" si="4"/>
        <v>3</v>
      </c>
      <c r="AH16" s="59">
        <f>SUMIFS([2]Booking_Data!L:L,[2]Booking_Data!J:J,B16,[2]Booking_Data!H:H,AA16,[2]Booking_Data!I:I,Y16)</f>
        <v>82</v>
      </c>
      <c r="AI16" s="36">
        <f t="shared" si="5"/>
        <v>3</v>
      </c>
      <c r="AJ16" s="36"/>
      <c r="AK16" s="36">
        <f t="shared" si="6"/>
        <v>3</v>
      </c>
      <c r="AL16" s="36"/>
      <c r="AM16" s="36">
        <f>SUMIFS([2]Booking_Data!P:P,[2]Booking_Data!H:H,AA16,[2]Booking_Data!I:I,Y16,[2]Booking_Data!J:J,B16)</f>
        <v>14637.320000000007</v>
      </c>
    </row>
    <row r="17" spans="1:39" x14ac:dyDescent="0.25">
      <c r="A17" s="121">
        <v>7</v>
      </c>
      <c r="B17" s="24">
        <v>45760</v>
      </c>
      <c r="C17" s="5" t="s">
        <v>2</v>
      </c>
      <c r="D17" s="5" t="s">
        <v>1</v>
      </c>
      <c r="E17" s="111">
        <v>0.63541666666666663</v>
      </c>
      <c r="F17" s="111">
        <v>0.78125</v>
      </c>
      <c r="G17" s="112">
        <v>0.71875</v>
      </c>
      <c r="H17" s="112">
        <v>0.86458333333333337</v>
      </c>
      <c r="I17" s="122">
        <v>4</v>
      </c>
      <c r="J17" s="2">
        <v>45000</v>
      </c>
      <c r="K17" s="2">
        <v>0</v>
      </c>
      <c r="L17" s="2">
        <v>45000</v>
      </c>
      <c r="M17" s="3">
        <v>4</v>
      </c>
      <c r="N17" s="2">
        <v>45000</v>
      </c>
      <c r="O17" s="2">
        <v>22500</v>
      </c>
      <c r="P17" s="3" t="s">
        <v>63</v>
      </c>
      <c r="Q17" s="3">
        <v>186</v>
      </c>
      <c r="R17" s="59">
        <v>186</v>
      </c>
      <c r="S17" s="9" t="s">
        <v>205</v>
      </c>
      <c r="T17" s="113" t="s">
        <v>242</v>
      </c>
      <c r="U17" s="3">
        <v>3</v>
      </c>
      <c r="V17" s="3" t="s">
        <v>238</v>
      </c>
      <c r="W17" s="6" t="s">
        <v>258</v>
      </c>
      <c r="X17" s="114" t="s">
        <v>2</v>
      </c>
      <c r="Y17" s="3" t="s">
        <v>23</v>
      </c>
      <c r="Z17" s="3" t="s">
        <v>7</v>
      </c>
      <c r="AA17" s="123" t="s">
        <v>115</v>
      </c>
      <c r="AB17" s="14" t="s">
        <v>70</v>
      </c>
      <c r="AC17" s="19" t="s">
        <v>259</v>
      </c>
      <c r="AD17" s="50" cm="1">
        <f t="array" ref="AD17">INDEX('[2]Routes Taxes'!O:O,MATCH('[2]Flight Rotation Weeks'!V17&amp;Y17,'[2]Routes Taxes'!A:A&amp;'[2]Routes Taxes'!I:I,0))</f>
        <v>28.33</v>
      </c>
      <c r="AE17" s="51">
        <f t="shared" si="3"/>
        <v>4447.8099999999995</v>
      </c>
      <c r="AF17" s="59">
        <f>SUMIFS([2]Booking_Data!K:K,[2]Booking_Data!J:J,B17,[2]Booking_Data!H:H,AA17)</f>
        <v>157</v>
      </c>
      <c r="AG17" s="36">
        <f>R17-AF17</f>
        <v>29</v>
      </c>
      <c r="AH17" s="59">
        <f>SUMIFS([2]Booking_Data!L:L,[2]Booking_Data!J:J,B17,[2]Booking_Data!H:H,AA17,[2]Booking_Data!I:I,Y17)</f>
        <v>157</v>
      </c>
      <c r="AI17" s="36">
        <f>R17-AH17</f>
        <v>29</v>
      </c>
      <c r="AJ17" s="36"/>
      <c r="AK17" s="36">
        <f>AG17-AJ17</f>
        <v>29</v>
      </c>
      <c r="AL17" s="36"/>
      <c r="AM17" s="36">
        <f>SUMIFS([2]Booking_Data!P:P,[2]Booking_Data!H:H,AA17,[2]Booking_Data!I:I,Y17,[2]Booking_Data!J:J,B17)</f>
        <v>24987.760000000002</v>
      </c>
    </row>
    <row r="18" spans="1:39" x14ac:dyDescent="0.25">
      <c r="A18" s="121">
        <v>7</v>
      </c>
      <c r="B18" s="24">
        <v>45767</v>
      </c>
      <c r="C18" s="5" t="s">
        <v>2</v>
      </c>
      <c r="D18" s="5" t="s">
        <v>1</v>
      </c>
      <c r="E18" s="111">
        <v>0.63541666666666663</v>
      </c>
      <c r="F18" s="111">
        <v>0.78125</v>
      </c>
      <c r="G18" s="112">
        <v>0.71875</v>
      </c>
      <c r="H18" s="112">
        <v>0.86458333333333337</v>
      </c>
      <c r="I18" s="122">
        <v>4</v>
      </c>
      <c r="J18" s="2">
        <v>45000</v>
      </c>
      <c r="K18" s="2">
        <v>0</v>
      </c>
      <c r="L18" s="2">
        <v>45000</v>
      </c>
      <c r="M18" s="3">
        <v>4</v>
      </c>
      <c r="N18" s="2">
        <v>45000</v>
      </c>
      <c r="O18" s="2">
        <v>22500</v>
      </c>
      <c r="P18" s="3" t="s">
        <v>63</v>
      </c>
      <c r="Q18" s="3">
        <v>186</v>
      </c>
      <c r="R18" s="59">
        <v>186</v>
      </c>
      <c r="S18" s="9" t="s">
        <v>205</v>
      </c>
      <c r="T18" s="113" t="s">
        <v>242</v>
      </c>
      <c r="U18" s="3">
        <v>4</v>
      </c>
      <c r="V18" s="3" t="s">
        <v>238</v>
      </c>
      <c r="W18" s="6" t="s">
        <v>253</v>
      </c>
      <c r="X18" s="114" t="s">
        <v>2</v>
      </c>
      <c r="Y18" s="3" t="s">
        <v>23</v>
      </c>
      <c r="Z18" s="3" t="s">
        <v>7</v>
      </c>
      <c r="AA18" s="123" t="s">
        <v>115</v>
      </c>
      <c r="AB18" s="14" t="s">
        <v>70</v>
      </c>
      <c r="AC18" s="19" t="s">
        <v>259</v>
      </c>
      <c r="AD18" s="50" cm="1">
        <f t="array" ref="AD18">INDEX('[2]Routes Taxes'!O:O,MATCH('[2]Flight Rotation Weeks'!V18&amp;Y18,'[2]Routes Taxes'!A:A&amp;'[2]Routes Taxes'!I:I,0))</f>
        <v>28.33</v>
      </c>
      <c r="AE18" s="51">
        <f t="shared" si="3"/>
        <v>5269.38</v>
      </c>
      <c r="AF18" s="59">
        <f>SUMIFS([2]Booking_Data!K:K,[2]Booking_Data!J:J,B18,[2]Booking_Data!H:H,AA18)</f>
        <v>186</v>
      </c>
      <c r="AG18" s="36">
        <f>R18-AF18</f>
        <v>0</v>
      </c>
      <c r="AH18" s="59">
        <f>SUMIFS([2]Booking_Data!L:L,[2]Booking_Data!J:J,B18,[2]Booking_Data!H:H,AA18,[2]Booking_Data!I:I,Y18)</f>
        <v>186</v>
      </c>
      <c r="AI18" s="36">
        <f>R18-AH18</f>
        <v>0</v>
      </c>
      <c r="AJ18" s="36"/>
      <c r="AK18" s="36">
        <f>AG18-AJ18</f>
        <v>0</v>
      </c>
      <c r="AL18" s="36"/>
      <c r="AM18" s="36">
        <f>SUMIFS([2]Booking_Data!P:P,[2]Booking_Data!H:H,AA18,[2]Booking_Data!I:I,Y18,[2]Booking_Data!J:J,B18)</f>
        <v>39631.450000000004</v>
      </c>
    </row>
    <row r="19" spans="1:39" x14ac:dyDescent="0.25">
      <c r="A19" s="121">
        <v>7</v>
      </c>
      <c r="B19" s="24">
        <v>45774</v>
      </c>
      <c r="C19" s="5" t="s">
        <v>2</v>
      </c>
      <c r="D19" s="5" t="s">
        <v>1</v>
      </c>
      <c r="E19" s="111">
        <v>0.63541666666666663</v>
      </c>
      <c r="F19" s="111">
        <v>0.78125</v>
      </c>
      <c r="G19" s="112">
        <v>0.71875</v>
      </c>
      <c r="H19" s="112">
        <v>0.90625</v>
      </c>
      <c r="I19" s="122">
        <v>4</v>
      </c>
      <c r="J19" s="2">
        <v>45000</v>
      </c>
      <c r="K19" s="2">
        <v>0</v>
      </c>
      <c r="L19" s="2">
        <v>45000</v>
      </c>
      <c r="M19" s="3">
        <v>4</v>
      </c>
      <c r="N19" s="2">
        <v>45000</v>
      </c>
      <c r="O19" s="2">
        <v>22500</v>
      </c>
      <c r="P19" s="3" t="s">
        <v>63</v>
      </c>
      <c r="Q19" s="3">
        <v>186</v>
      </c>
      <c r="R19" s="59">
        <v>186</v>
      </c>
      <c r="S19" s="9" t="s">
        <v>205</v>
      </c>
      <c r="T19" s="113" t="s">
        <v>242</v>
      </c>
      <c r="U19" s="3">
        <v>5</v>
      </c>
      <c r="V19" s="3" t="s">
        <v>238</v>
      </c>
      <c r="W19" s="6" t="s">
        <v>255</v>
      </c>
      <c r="X19" s="114" t="s">
        <v>2</v>
      </c>
      <c r="Y19" s="3" t="s">
        <v>23</v>
      </c>
      <c r="Z19" s="3" t="s">
        <v>7</v>
      </c>
      <c r="AA19" s="123" t="s">
        <v>115</v>
      </c>
      <c r="AB19" s="14" t="s">
        <v>70</v>
      </c>
      <c r="AC19" s="19" t="s">
        <v>259</v>
      </c>
      <c r="AD19" s="50" cm="1">
        <f t="array" ref="AD19">INDEX('[2]Routes Taxes'!O:O,MATCH('[2]Flight Rotation Weeks'!V19&amp;Y19,'[2]Routes Taxes'!A:A&amp;'[2]Routes Taxes'!I:I,0))</f>
        <v>28.33</v>
      </c>
      <c r="AE19" s="51">
        <f t="shared" si="3"/>
        <v>3824.5499999999997</v>
      </c>
      <c r="AF19" s="59">
        <f>SUMIFS([2]Booking_Data!K:K,[2]Booking_Data!J:J,B19,[2]Booking_Data!H:H,AA19)</f>
        <v>135</v>
      </c>
      <c r="AG19" s="36">
        <f>R19-AF19</f>
        <v>51</v>
      </c>
      <c r="AH19" s="59">
        <f>SUMIFS([2]Booking_Data!L:L,[2]Booking_Data!J:J,B19,[2]Booking_Data!H:H,AA19,[2]Booking_Data!I:I,Y19)</f>
        <v>135</v>
      </c>
      <c r="AI19" s="36">
        <f>R19-AH19</f>
        <v>51</v>
      </c>
      <c r="AJ19" s="36"/>
      <c r="AK19" s="36">
        <f>AG19-AJ19</f>
        <v>51</v>
      </c>
      <c r="AL19" s="36"/>
      <c r="AM19" s="36">
        <f>SUMIFS([2]Booking_Data!P:P,[2]Booking_Data!H:H,AA19,[2]Booking_Data!I:I,Y19,[2]Booking_Data!J:J,B19)</f>
        <v>25809.040000000001</v>
      </c>
    </row>
    <row r="20" spans="1:39" x14ac:dyDescent="0.25">
      <c r="A20" s="121">
        <v>7</v>
      </c>
      <c r="B20" s="24">
        <v>45781</v>
      </c>
      <c r="C20" s="5" t="s">
        <v>2</v>
      </c>
      <c r="D20" s="5" t="s">
        <v>1</v>
      </c>
      <c r="E20" s="111">
        <v>0.44444444444444442</v>
      </c>
      <c r="F20" s="111">
        <v>0.57986111111111116</v>
      </c>
      <c r="G20" s="112">
        <v>0.52777777777777779</v>
      </c>
      <c r="H20" s="112">
        <v>0.70486111111111116</v>
      </c>
      <c r="I20" s="122">
        <v>2</v>
      </c>
      <c r="J20" s="2">
        <v>0</v>
      </c>
      <c r="K20" s="2">
        <v>0</v>
      </c>
      <c r="L20" s="2">
        <v>0</v>
      </c>
      <c r="M20" s="3">
        <v>2</v>
      </c>
      <c r="N20" s="2">
        <v>0</v>
      </c>
      <c r="O20" s="2">
        <v>0</v>
      </c>
      <c r="P20" s="3" t="s">
        <v>62</v>
      </c>
      <c r="Q20" s="3">
        <v>50</v>
      </c>
      <c r="R20" s="59">
        <v>50</v>
      </c>
      <c r="S20" s="3" t="s">
        <v>205</v>
      </c>
      <c r="T20" s="113" t="s">
        <v>781</v>
      </c>
      <c r="U20" s="3">
        <v>1</v>
      </c>
      <c r="V20" s="3" t="s">
        <v>261</v>
      </c>
      <c r="W20" s="6" t="s">
        <v>782</v>
      </c>
      <c r="X20" s="114" t="s">
        <v>2</v>
      </c>
      <c r="Y20" s="3" t="s">
        <v>23</v>
      </c>
      <c r="Z20" s="3" t="s">
        <v>7</v>
      </c>
      <c r="AA20" s="123" t="s">
        <v>243</v>
      </c>
      <c r="AB20" s="14" t="s">
        <v>245</v>
      </c>
      <c r="AC20" s="19" t="s">
        <v>248</v>
      </c>
      <c r="AD20" s="50" cm="1">
        <f t="array" ref="AD20">INDEX('[2]Routes Taxes'!O:O,MATCH('[2]Flight Rotation Weeks'!V20&amp;Y20,'[2]Routes Taxes'!A:A&amp;'[2]Routes Taxes'!I:I,0))</f>
        <v>0</v>
      </c>
      <c r="AE20" s="51">
        <f t="shared" si="3"/>
        <v>0</v>
      </c>
      <c r="AF20" s="59">
        <f>SUMIFS([2]Booking_Data!K:K,[2]Booking_Data!J:J,B20,[2]Booking_Data!H:H,AA20)</f>
        <v>50</v>
      </c>
      <c r="AG20" s="36">
        <f>R20-AF20</f>
        <v>0</v>
      </c>
      <c r="AH20" s="59">
        <f>SUMIFS([2]Booking_Data!L:L,[2]Booking_Data!J:J,B20,[2]Booking_Data!H:H,AA20,[2]Booking_Data!I:I,Y20)</f>
        <v>50</v>
      </c>
      <c r="AI20" s="36">
        <f>R20-AH20</f>
        <v>0</v>
      </c>
      <c r="AJ20" s="36"/>
      <c r="AK20" s="36">
        <f>AG20-AJ20</f>
        <v>0</v>
      </c>
      <c r="AL20" s="36"/>
      <c r="AM20" s="36">
        <f>SUMIFS([2]Booking_Data!P:P,[2]Booking_Data!H:H,AA20,[2]Booking_Data!I:I,Y20,[2]Booking_Data!J:J,B20)</f>
        <v>8250</v>
      </c>
    </row>
    <row r="21" spans="1:39" x14ac:dyDescent="0.25">
      <c r="A21" s="121">
        <v>7</v>
      </c>
      <c r="B21" s="24">
        <v>45788</v>
      </c>
      <c r="C21" s="5" t="s">
        <v>1</v>
      </c>
      <c r="D21" s="5" t="s">
        <v>2</v>
      </c>
      <c r="E21" s="111">
        <v>0.25694444444444442</v>
      </c>
      <c r="F21" s="111">
        <v>0.40277777777777779</v>
      </c>
      <c r="G21" s="112">
        <v>0.38194444444444442</v>
      </c>
      <c r="H21" s="112">
        <v>0.4861111111111111</v>
      </c>
      <c r="I21" s="122">
        <v>2</v>
      </c>
      <c r="J21" s="2">
        <v>0</v>
      </c>
      <c r="K21" s="2">
        <v>0</v>
      </c>
      <c r="L21" s="2">
        <v>0</v>
      </c>
      <c r="M21" s="3">
        <v>2</v>
      </c>
      <c r="N21" s="2">
        <v>0</v>
      </c>
      <c r="O21" s="2">
        <v>0</v>
      </c>
      <c r="P21" s="3" t="s">
        <v>62</v>
      </c>
      <c r="Q21" s="3">
        <v>50</v>
      </c>
      <c r="R21" s="59">
        <v>50</v>
      </c>
      <c r="S21" s="3" t="s">
        <v>205</v>
      </c>
      <c r="T21" s="113" t="s">
        <v>781</v>
      </c>
      <c r="U21" s="3">
        <v>1</v>
      </c>
      <c r="V21" s="3" t="s">
        <v>261</v>
      </c>
      <c r="W21" s="6" t="s">
        <v>782</v>
      </c>
      <c r="X21" s="114" t="s">
        <v>2</v>
      </c>
      <c r="Y21" s="3" t="s">
        <v>24</v>
      </c>
      <c r="Z21" s="3" t="s">
        <v>8</v>
      </c>
      <c r="AA21" s="123" t="s">
        <v>244</v>
      </c>
      <c r="AB21" s="14" t="s">
        <v>245</v>
      </c>
      <c r="AC21" s="19" t="s">
        <v>246</v>
      </c>
      <c r="AD21" s="50" cm="1">
        <f t="array" ref="AD21">INDEX('[2]Routes Taxes'!O:O,MATCH('[2]Flight Rotation Weeks'!V21&amp;Y21,'[2]Routes Taxes'!A:A&amp;'[2]Routes Taxes'!I:I,0))</f>
        <v>0</v>
      </c>
      <c r="AE21" s="51">
        <f t="shared" si="3"/>
        <v>0</v>
      </c>
      <c r="AF21" s="59">
        <f>SUMIFS([2]Booking_Data!K:K,[2]Booking_Data!J:J,B21,[2]Booking_Data!H:H,AA21)</f>
        <v>50</v>
      </c>
      <c r="AG21" s="36">
        <f>R21-AF21</f>
        <v>0</v>
      </c>
      <c r="AH21" s="59">
        <f>SUMIFS([2]Booking_Data!L:L,[2]Booking_Data!J:J,B21,[2]Booking_Data!H:H,AA21,[2]Booking_Data!I:I,Y21)</f>
        <v>50</v>
      </c>
      <c r="AI21" s="36">
        <f>R21-AH21</f>
        <v>0</v>
      </c>
      <c r="AJ21" s="36"/>
      <c r="AK21" s="36">
        <f>AG21-AJ21</f>
        <v>0</v>
      </c>
      <c r="AL21" s="36"/>
      <c r="AM21" s="36">
        <f>SUMIFS([2]Booking_Data!P:P,[2]Booking_Data!H:H,AA21,[2]Booking_Data!I:I,Y21,[2]Booking_Data!J:J,B21)</f>
        <v>8250</v>
      </c>
    </row>
    <row r="22" spans="1:39" x14ac:dyDescent="0.25">
      <c r="A22" s="121">
        <v>5</v>
      </c>
      <c r="B22" s="24">
        <v>45772</v>
      </c>
      <c r="C22" s="5" t="s">
        <v>1</v>
      </c>
      <c r="D22" s="5" t="s">
        <v>298</v>
      </c>
      <c r="E22" s="111">
        <v>0.54166666666666663</v>
      </c>
      <c r="F22" s="111">
        <v>0.72916666666666663</v>
      </c>
      <c r="G22" s="112">
        <v>0.66666666666666663</v>
      </c>
      <c r="H22" s="112">
        <v>0.8125</v>
      </c>
      <c r="I22" s="122">
        <v>5</v>
      </c>
      <c r="J22" s="2">
        <v>57000</v>
      </c>
      <c r="K22" s="2">
        <v>0</v>
      </c>
      <c r="L22" s="2">
        <v>57000</v>
      </c>
      <c r="M22" s="3">
        <v>5</v>
      </c>
      <c r="N22" s="2">
        <v>57000</v>
      </c>
      <c r="O22" s="2">
        <v>28500</v>
      </c>
      <c r="P22" s="3" t="s">
        <v>63</v>
      </c>
      <c r="Q22" s="3">
        <v>186</v>
      </c>
      <c r="R22" s="59">
        <v>186</v>
      </c>
      <c r="S22" s="9" t="s">
        <v>205</v>
      </c>
      <c r="T22" s="113" t="s">
        <v>783</v>
      </c>
      <c r="U22" s="3">
        <v>4</v>
      </c>
      <c r="V22" s="3" t="s">
        <v>118</v>
      </c>
      <c r="W22" s="6" t="s">
        <v>784</v>
      </c>
      <c r="X22" s="114" t="s">
        <v>298</v>
      </c>
      <c r="Y22" s="3" t="s">
        <v>299</v>
      </c>
      <c r="Z22" s="3" t="s">
        <v>8</v>
      </c>
      <c r="AA22" s="123" t="s">
        <v>286</v>
      </c>
      <c r="AB22" s="14" t="s">
        <v>70</v>
      </c>
      <c r="AC22" s="19" t="s">
        <v>785</v>
      </c>
      <c r="AD22" s="50" cm="1">
        <f t="array" ref="AD22">INDEX('[2]Routes Taxes'!O:O,MATCH('[2]Flight Rotation Weeks'!V22&amp;Y22,'[2]Routes Taxes'!A:A&amp;'[2]Routes Taxes'!I:I,0))</f>
        <v>30.96</v>
      </c>
      <c r="AE22" s="51">
        <f t="shared" si="3"/>
        <v>5758.56</v>
      </c>
      <c r="AF22" s="59">
        <f>SUMIFS([2]Booking_Data!K:K,[2]Booking_Data!J:J,B22,[2]Booking_Data!H:H,AA22)</f>
        <v>186</v>
      </c>
      <c r="AG22" s="36">
        <f t="shared" ref="AG22:AG26" si="7">R22-AF22</f>
        <v>0</v>
      </c>
      <c r="AH22" s="59">
        <f>SUMIFS([2]Booking_Data!L:L,[2]Booking_Data!J:J,B22,[2]Booking_Data!H:H,AA22,[2]Booking_Data!I:I,Y22)</f>
        <v>186</v>
      </c>
      <c r="AI22" s="36">
        <f t="shared" ref="AI22:AI26" si="8">R22-AH22</f>
        <v>0</v>
      </c>
      <c r="AJ22" s="36"/>
      <c r="AK22" s="36">
        <f t="shared" ref="AK22:AK26" si="9">AG22-AJ22</f>
        <v>0</v>
      </c>
      <c r="AL22" s="36"/>
      <c r="AM22" s="36">
        <f>SUMIFS([2]Booking_Data!P:P,[2]Booking_Data!H:H,AA22,[2]Booking_Data!I:I,Y22,[2]Booking_Data!J:J,B22)</f>
        <v>54906.299999999996</v>
      </c>
    </row>
    <row r="23" spans="1:39" x14ac:dyDescent="0.25">
      <c r="A23" s="16">
        <v>5</v>
      </c>
      <c r="B23" s="25">
        <v>45779</v>
      </c>
      <c r="C23" s="5" t="s">
        <v>1</v>
      </c>
      <c r="D23" s="5" t="s">
        <v>298</v>
      </c>
      <c r="E23" s="111">
        <v>0.54166666666666663</v>
      </c>
      <c r="F23" s="111">
        <v>0.72916666666666663</v>
      </c>
      <c r="G23" s="112">
        <v>0.66666666666666663</v>
      </c>
      <c r="H23" s="112">
        <v>0.8125</v>
      </c>
      <c r="I23" s="17">
        <v>5</v>
      </c>
      <c r="J23" s="18">
        <v>57000</v>
      </c>
      <c r="K23" s="18">
        <v>0</v>
      </c>
      <c r="L23" s="18">
        <v>57000</v>
      </c>
      <c r="M23" s="9">
        <v>5</v>
      </c>
      <c r="N23" s="18">
        <v>57000</v>
      </c>
      <c r="O23" s="18">
        <v>28500</v>
      </c>
      <c r="P23" s="9" t="s">
        <v>63</v>
      </c>
      <c r="Q23" s="9">
        <v>186</v>
      </c>
      <c r="R23" s="8">
        <v>186</v>
      </c>
      <c r="S23" s="9" t="s">
        <v>205</v>
      </c>
      <c r="T23" s="113" t="s">
        <v>783</v>
      </c>
      <c r="U23" s="9">
        <v>5</v>
      </c>
      <c r="V23" s="3" t="s">
        <v>118</v>
      </c>
      <c r="W23" s="6" t="s">
        <v>786</v>
      </c>
      <c r="X23" s="114" t="s">
        <v>298</v>
      </c>
      <c r="Y23" s="9" t="s">
        <v>299</v>
      </c>
      <c r="Z23" s="9" t="s">
        <v>8</v>
      </c>
      <c r="AA23" s="115" t="s">
        <v>286</v>
      </c>
      <c r="AB23" s="44" t="s">
        <v>70</v>
      </c>
      <c r="AC23" s="45" t="s">
        <v>785</v>
      </c>
      <c r="AD23" s="50" cm="1">
        <f t="array" ref="AD23">INDEX('[2]Routes Taxes'!O:O,MATCH('[2]Flight Rotation Weeks'!V23&amp;Y23,'[2]Routes Taxes'!A:A&amp;'[2]Routes Taxes'!I:I,0))</f>
        <v>30.96</v>
      </c>
      <c r="AE23" s="51">
        <f t="shared" si="3"/>
        <v>5727.6</v>
      </c>
      <c r="AF23" s="59">
        <f>SUMIFS([2]Booking_Data!K:K,[2]Booking_Data!J:J,B23,[2]Booking_Data!H:H,AA23)</f>
        <v>185</v>
      </c>
      <c r="AG23" s="36">
        <f t="shared" si="7"/>
        <v>1</v>
      </c>
      <c r="AH23" s="59">
        <f>SUMIFS([2]Booking_Data!L:L,[2]Booking_Data!J:J,B23,[2]Booking_Data!H:H,AA23,[2]Booking_Data!I:I,Y23)</f>
        <v>185</v>
      </c>
      <c r="AI23" s="36">
        <f t="shared" si="8"/>
        <v>1</v>
      </c>
      <c r="AJ23" s="36"/>
      <c r="AK23" s="36">
        <f t="shared" si="9"/>
        <v>1</v>
      </c>
      <c r="AL23" s="36"/>
      <c r="AM23" s="36">
        <f>SUMIFS([2]Booking_Data!P:P,[2]Booking_Data!H:H,AA23,[2]Booking_Data!I:I,Y23,[2]Booking_Data!J:J,B23)</f>
        <v>49301.44000000001</v>
      </c>
    </row>
    <row r="24" spans="1:39" x14ac:dyDescent="0.25">
      <c r="A24" s="121">
        <v>5</v>
      </c>
      <c r="B24" s="24">
        <v>45765</v>
      </c>
      <c r="C24" s="5" t="s">
        <v>298</v>
      </c>
      <c r="D24" s="5" t="s">
        <v>1</v>
      </c>
      <c r="E24" s="111">
        <v>0.77083333333333337</v>
      </c>
      <c r="F24" s="111">
        <v>0.9375</v>
      </c>
      <c r="G24" s="112">
        <v>0.85416666666666663</v>
      </c>
      <c r="H24" s="112" t="s">
        <v>787</v>
      </c>
      <c r="I24" s="122">
        <v>3</v>
      </c>
      <c r="J24" s="2">
        <v>57000</v>
      </c>
      <c r="K24" s="2">
        <v>0</v>
      </c>
      <c r="L24" s="2">
        <v>57000</v>
      </c>
      <c r="M24" s="3">
        <v>3</v>
      </c>
      <c r="N24" s="2">
        <v>57000</v>
      </c>
      <c r="O24" s="2">
        <v>28500</v>
      </c>
      <c r="P24" s="3" t="s">
        <v>63</v>
      </c>
      <c r="Q24" s="3">
        <v>186</v>
      </c>
      <c r="R24" s="59">
        <v>186</v>
      </c>
      <c r="S24" s="9" t="s">
        <v>205</v>
      </c>
      <c r="T24" s="113" t="s">
        <v>783</v>
      </c>
      <c r="U24" s="3">
        <v>3</v>
      </c>
      <c r="V24" s="3" t="s">
        <v>118</v>
      </c>
      <c r="W24" s="6" t="s">
        <v>788</v>
      </c>
      <c r="X24" s="114" t="s">
        <v>298</v>
      </c>
      <c r="Y24" s="3" t="s">
        <v>297</v>
      </c>
      <c r="Z24" s="3" t="s">
        <v>7</v>
      </c>
      <c r="AA24" s="123" t="s">
        <v>284</v>
      </c>
      <c r="AB24" s="14" t="s">
        <v>70</v>
      </c>
      <c r="AC24" s="19" t="s">
        <v>789</v>
      </c>
      <c r="AD24" s="50" cm="1">
        <f t="array" ref="AD24">INDEX('[2]Routes Taxes'!O:O,MATCH('[2]Flight Rotation Weeks'!V24&amp;Y24,'[2]Routes Taxes'!A:A&amp;'[2]Routes Taxes'!I:I,0))</f>
        <v>29.709999999999997</v>
      </c>
      <c r="AE24" s="51">
        <f t="shared" si="3"/>
        <v>5526.0599999999995</v>
      </c>
      <c r="AF24" s="59">
        <f>SUMIFS([2]Booking_Data!K:K,[2]Booking_Data!J:J,B24,[2]Booking_Data!H:H,AA24)</f>
        <v>186</v>
      </c>
      <c r="AG24" s="36">
        <f t="shared" si="7"/>
        <v>0</v>
      </c>
      <c r="AH24" s="59">
        <f>SUMIFS([2]Booking_Data!L:L,[2]Booking_Data!J:J,B24,[2]Booking_Data!H:H,AA24,[2]Booking_Data!I:I,Y24)</f>
        <v>186</v>
      </c>
      <c r="AI24" s="36">
        <f t="shared" si="8"/>
        <v>0</v>
      </c>
      <c r="AJ24" s="36"/>
      <c r="AK24" s="36">
        <f t="shared" si="9"/>
        <v>0</v>
      </c>
      <c r="AL24" s="36"/>
      <c r="AM24" s="36">
        <f>SUMIFS([2]Booking_Data!P:P,[2]Booking_Data!H:H,AA24,[2]Booking_Data!I:I,Y24,[2]Booking_Data!J:J,B24)</f>
        <v>54485.790000000015</v>
      </c>
    </row>
    <row r="25" spans="1:39" x14ac:dyDescent="0.25">
      <c r="A25" s="121">
        <v>5</v>
      </c>
      <c r="B25" s="24">
        <v>45772</v>
      </c>
      <c r="C25" s="5" t="s">
        <v>298</v>
      </c>
      <c r="D25" s="5" t="s">
        <v>1</v>
      </c>
      <c r="E25" s="111">
        <v>0.77083333333333337</v>
      </c>
      <c r="F25" s="111">
        <v>0.9375</v>
      </c>
      <c r="G25" s="112">
        <v>0.85416666666666663</v>
      </c>
      <c r="H25" s="112">
        <v>6.25E-2</v>
      </c>
      <c r="I25" s="122">
        <v>3</v>
      </c>
      <c r="J25" s="2">
        <v>57000</v>
      </c>
      <c r="K25" s="2">
        <v>0</v>
      </c>
      <c r="L25" s="2">
        <v>57000</v>
      </c>
      <c r="M25" s="3">
        <v>3</v>
      </c>
      <c r="N25" s="2">
        <v>57000</v>
      </c>
      <c r="O25" s="2">
        <v>28500</v>
      </c>
      <c r="P25" s="3" t="s">
        <v>63</v>
      </c>
      <c r="Q25" s="3">
        <v>186</v>
      </c>
      <c r="R25" s="59">
        <v>186</v>
      </c>
      <c r="S25" s="9" t="s">
        <v>205</v>
      </c>
      <c r="T25" s="113" t="s">
        <v>783</v>
      </c>
      <c r="U25" s="3">
        <v>4</v>
      </c>
      <c r="V25" s="3" t="s">
        <v>118</v>
      </c>
      <c r="W25" s="6" t="s">
        <v>784</v>
      </c>
      <c r="X25" s="114" t="s">
        <v>298</v>
      </c>
      <c r="Y25" s="3" t="s">
        <v>297</v>
      </c>
      <c r="Z25" s="3" t="s">
        <v>7</v>
      </c>
      <c r="AA25" s="123" t="s">
        <v>284</v>
      </c>
      <c r="AB25" s="14" t="s">
        <v>70</v>
      </c>
      <c r="AC25" s="19" t="s">
        <v>789</v>
      </c>
      <c r="AD25" s="50" cm="1">
        <f t="array" ref="AD25">INDEX('[2]Routes Taxes'!O:O,MATCH('[2]Flight Rotation Weeks'!V25&amp;Y25,'[2]Routes Taxes'!A:A&amp;'[2]Routes Taxes'!I:I,0))</f>
        <v>29.709999999999997</v>
      </c>
      <c r="AE25" s="51">
        <f t="shared" si="3"/>
        <v>5347.7999999999993</v>
      </c>
      <c r="AF25" s="59">
        <f>SUMIFS([2]Booking_Data!K:K,[2]Booking_Data!J:J,B25,[2]Booking_Data!H:H,AA25)</f>
        <v>180</v>
      </c>
      <c r="AG25" s="36">
        <f t="shared" si="7"/>
        <v>6</v>
      </c>
      <c r="AH25" s="59">
        <f>SUMIFS([2]Booking_Data!L:L,[2]Booking_Data!J:J,B25,[2]Booking_Data!H:H,AA25,[2]Booking_Data!I:I,Y25)</f>
        <v>180</v>
      </c>
      <c r="AI25" s="36">
        <f t="shared" si="8"/>
        <v>6</v>
      </c>
      <c r="AJ25" s="36"/>
      <c r="AK25" s="36">
        <f t="shared" si="9"/>
        <v>6</v>
      </c>
      <c r="AL25" s="36"/>
      <c r="AM25" s="36">
        <f>SUMIFS([2]Booking_Data!P:P,[2]Booking_Data!H:H,AA25,[2]Booking_Data!I:I,Y25,[2]Booking_Data!J:J,B25)</f>
        <v>43392.519999999982</v>
      </c>
    </row>
    <row r="26" spans="1:39" x14ac:dyDescent="0.25">
      <c r="A26" s="121">
        <v>6</v>
      </c>
      <c r="B26" s="24">
        <v>45759</v>
      </c>
      <c r="C26" s="148" t="s">
        <v>1</v>
      </c>
      <c r="D26" s="148" t="s">
        <v>301</v>
      </c>
      <c r="E26" s="149">
        <v>0.3125</v>
      </c>
      <c r="F26" s="149">
        <v>0.48958333333333331</v>
      </c>
      <c r="G26" s="112">
        <v>0.39583333333333331</v>
      </c>
      <c r="H26" s="112">
        <v>0.57291666666666663</v>
      </c>
      <c r="I26" s="122">
        <v>2</v>
      </c>
      <c r="J26" s="2">
        <v>62000</v>
      </c>
      <c r="K26" s="2">
        <v>0</v>
      </c>
      <c r="L26" s="2">
        <v>62000</v>
      </c>
      <c r="M26" s="3">
        <v>2</v>
      </c>
      <c r="N26" s="2">
        <v>62000</v>
      </c>
      <c r="O26" s="2">
        <v>31000</v>
      </c>
      <c r="P26" s="3" t="s">
        <v>63</v>
      </c>
      <c r="Q26" s="3">
        <v>63</v>
      </c>
      <c r="R26" s="59">
        <v>63</v>
      </c>
      <c r="S26" s="9" t="s">
        <v>205</v>
      </c>
      <c r="T26" s="150" t="s">
        <v>790</v>
      </c>
      <c r="U26" s="3">
        <v>3</v>
      </c>
      <c r="V26" s="3" t="s">
        <v>225</v>
      </c>
      <c r="W26" s="6" t="s">
        <v>791</v>
      </c>
      <c r="X26" s="114" t="s">
        <v>301</v>
      </c>
      <c r="Y26" s="3" t="s">
        <v>302</v>
      </c>
      <c r="Z26" s="3" t="s">
        <v>8</v>
      </c>
      <c r="AA26" s="123" t="s">
        <v>293</v>
      </c>
      <c r="AB26" s="14" t="s">
        <v>70</v>
      </c>
      <c r="AC26" s="19" t="s">
        <v>772</v>
      </c>
      <c r="AD26" s="50" cm="1">
        <f t="array" ref="AD26">INDEX('[2]Routes Taxes'!O:O,MATCH('[2]Flight Rotation Weeks'!V26&amp;Y26,'[2]Routes Taxes'!A:A&amp;'[2]Routes Taxes'!I:I,0))</f>
        <v>30.96</v>
      </c>
      <c r="AE26" s="51">
        <f t="shared" si="3"/>
        <v>1950.48</v>
      </c>
      <c r="AF26" s="59">
        <f>SUMIFS([2]Booking_Data!K:K,[2]Booking_Data!J:J,B26,[2]Booking_Data!H:H,AA26)</f>
        <v>153</v>
      </c>
      <c r="AG26" s="36">
        <f t="shared" si="7"/>
        <v>-90</v>
      </c>
      <c r="AH26" s="59">
        <f>SUMIFS([2]Booking_Data!L:L,[2]Booking_Data!J:J,B26,[2]Booking_Data!H:H,AA26,[2]Booking_Data!I:I,Y26)</f>
        <v>63</v>
      </c>
      <c r="AI26" s="36">
        <f t="shared" si="8"/>
        <v>0</v>
      </c>
      <c r="AJ26" s="36"/>
      <c r="AK26" s="36">
        <f t="shared" si="9"/>
        <v>-90</v>
      </c>
      <c r="AL26" s="36"/>
      <c r="AM26" s="36">
        <f>SUMIFS([2]Booking_Data!P:P,[2]Booking_Data!H:H,AA26,[2]Booking_Data!I:I,Y26,[2]Booking_Data!J:J,B26)</f>
        <v>14232.920000000002</v>
      </c>
    </row>
    <row r="27" spans="1:39" x14ac:dyDescent="0.25">
      <c r="A27" s="121">
        <v>6</v>
      </c>
      <c r="B27" s="24">
        <v>45752</v>
      </c>
      <c r="C27" s="5" t="s">
        <v>301</v>
      </c>
      <c r="D27" s="5" t="s">
        <v>1</v>
      </c>
      <c r="E27" s="136">
        <v>0.53125</v>
      </c>
      <c r="F27" s="136">
        <v>0.75</v>
      </c>
      <c r="G27" s="137">
        <v>0.61458333333333337</v>
      </c>
      <c r="H27" s="137">
        <v>0.83333333333333337</v>
      </c>
      <c r="I27" s="122">
        <v>2</v>
      </c>
      <c r="J27" s="2">
        <v>31000</v>
      </c>
      <c r="K27" s="2">
        <v>0</v>
      </c>
      <c r="L27" s="2">
        <v>31000</v>
      </c>
      <c r="M27" s="3">
        <v>1</v>
      </c>
      <c r="N27" s="2">
        <v>62000</v>
      </c>
      <c r="O27" s="2">
        <v>31000</v>
      </c>
      <c r="P27" s="3" t="s">
        <v>63</v>
      </c>
      <c r="Q27" s="3">
        <v>63</v>
      </c>
      <c r="R27" s="59">
        <v>63</v>
      </c>
      <c r="S27" s="3" t="s">
        <v>205</v>
      </c>
      <c r="T27" s="113" t="s">
        <v>790</v>
      </c>
      <c r="U27" s="3">
        <v>1</v>
      </c>
      <c r="V27" s="3" t="s">
        <v>225</v>
      </c>
      <c r="W27" s="6" t="s">
        <v>792</v>
      </c>
      <c r="X27" s="114" t="s">
        <v>301</v>
      </c>
      <c r="Y27" s="3" t="s">
        <v>300</v>
      </c>
      <c r="Z27" s="3" t="s">
        <v>7</v>
      </c>
      <c r="AA27" s="123" t="s">
        <v>289</v>
      </c>
      <c r="AB27" s="14" t="s">
        <v>70</v>
      </c>
      <c r="AC27" s="19" t="s">
        <v>774</v>
      </c>
      <c r="AD27" s="50" cm="1">
        <f t="array" ref="AD27">INDEX('[2]Routes Taxes'!O:O,MATCH('[2]Flight Rotation Weeks'!V27&amp;Y27,'[2]Routes Taxes'!A:A&amp;'[2]Routes Taxes'!I:I,0))</f>
        <v>25.09</v>
      </c>
      <c r="AE27" s="51">
        <f t="shared" si="3"/>
        <v>1204.32</v>
      </c>
      <c r="AF27" s="59">
        <f>SUMIFS([2]Booking_Data!K:K,[2]Booking_Data!J:J,B27,[2]Booking_Data!H:H,AA27)</f>
        <v>157</v>
      </c>
      <c r="AG27" s="36">
        <f>R27-AF27</f>
        <v>-94</v>
      </c>
      <c r="AH27" s="59">
        <f>SUMIFS([2]Booking_Data!L:L,[2]Booking_Data!J:J,B27,[2]Booking_Data!H:H,AA27,[2]Booking_Data!I:I,Y27)</f>
        <v>48</v>
      </c>
      <c r="AI27" s="36">
        <f>R27-AH27</f>
        <v>15</v>
      </c>
      <c r="AJ27" s="36"/>
      <c r="AK27" s="36">
        <f>AG27-AJ27</f>
        <v>-94</v>
      </c>
      <c r="AL27" s="36"/>
      <c r="AM27" s="36">
        <f>SUMIFS([2]Booking_Data!P:P,[2]Booking_Data!H:H,AA27,[2]Booking_Data!I:I,Y27,[2]Booking_Data!J:J,B27)</f>
        <v>11040</v>
      </c>
    </row>
    <row r="28" spans="1:39" x14ac:dyDescent="0.25">
      <c r="A28" s="121">
        <v>6</v>
      </c>
      <c r="B28" s="24">
        <v>45759</v>
      </c>
      <c r="C28" s="5" t="s">
        <v>301</v>
      </c>
      <c r="D28" s="5" t="s">
        <v>1</v>
      </c>
      <c r="E28" s="136">
        <v>0.53125</v>
      </c>
      <c r="F28" s="136">
        <v>0.75</v>
      </c>
      <c r="G28" s="137">
        <v>0.61458333333333337</v>
      </c>
      <c r="H28" s="137">
        <v>0.83333333333333337</v>
      </c>
      <c r="I28" s="122">
        <v>2</v>
      </c>
      <c r="J28" s="2">
        <v>31000</v>
      </c>
      <c r="K28" s="2">
        <v>0</v>
      </c>
      <c r="L28" s="2">
        <v>31000</v>
      </c>
      <c r="M28" s="3">
        <v>1</v>
      </c>
      <c r="N28" s="2">
        <v>62000</v>
      </c>
      <c r="O28" s="2">
        <v>31000</v>
      </c>
      <c r="P28" s="3" t="s">
        <v>63</v>
      </c>
      <c r="Q28" s="3">
        <v>63</v>
      </c>
      <c r="R28" s="59">
        <v>63</v>
      </c>
      <c r="S28" s="3" t="s">
        <v>205</v>
      </c>
      <c r="T28" s="113" t="s">
        <v>790</v>
      </c>
      <c r="U28" s="3">
        <v>2</v>
      </c>
      <c r="V28" s="3" t="s">
        <v>225</v>
      </c>
      <c r="W28" s="6" t="s">
        <v>793</v>
      </c>
      <c r="X28" s="114" t="s">
        <v>301</v>
      </c>
      <c r="Y28" s="3" t="s">
        <v>300</v>
      </c>
      <c r="Z28" s="3" t="s">
        <v>7</v>
      </c>
      <c r="AA28" s="123" t="s">
        <v>289</v>
      </c>
      <c r="AB28" s="14" t="s">
        <v>70</v>
      </c>
      <c r="AC28" s="19" t="s">
        <v>774</v>
      </c>
      <c r="AD28" s="50" cm="1">
        <f t="array" ref="AD28">INDEX('[2]Routes Taxes'!O:O,MATCH('[2]Flight Rotation Weeks'!V28&amp;Y28,'[2]Routes Taxes'!A:A&amp;'[2]Routes Taxes'!I:I,0))</f>
        <v>25.09</v>
      </c>
      <c r="AE28" s="51">
        <f t="shared" si="3"/>
        <v>1505.4</v>
      </c>
      <c r="AF28" s="59">
        <f>SUMIFS([2]Booking_Data!K:K,[2]Booking_Data!J:J,B28,[2]Booking_Data!H:H,AA28)</f>
        <v>162</v>
      </c>
      <c r="AG28" s="36">
        <f>R28-AF28</f>
        <v>-99</v>
      </c>
      <c r="AH28" s="59">
        <f>SUMIFS([2]Booking_Data!L:L,[2]Booking_Data!J:J,B28,[2]Booking_Data!H:H,AA28,[2]Booking_Data!I:I,Y28)</f>
        <v>60</v>
      </c>
      <c r="AI28" s="36">
        <f>R28-AH28</f>
        <v>3</v>
      </c>
      <c r="AJ28" s="36"/>
      <c r="AK28" s="36">
        <f>AG28-AJ28</f>
        <v>-99</v>
      </c>
      <c r="AL28" s="36"/>
      <c r="AM28" s="36">
        <f>SUMIFS([2]Booking_Data!P:P,[2]Booking_Data!H:H,AA28,[2]Booking_Data!I:I,Y28,[2]Booking_Data!J:J,B28)</f>
        <v>12689.64</v>
      </c>
    </row>
    <row r="29" spans="1:39" x14ac:dyDescent="0.25">
      <c r="A29" s="121">
        <v>6</v>
      </c>
      <c r="B29" s="24">
        <v>45766</v>
      </c>
      <c r="C29" s="148" t="s">
        <v>1</v>
      </c>
      <c r="D29" s="148" t="s">
        <v>301</v>
      </c>
      <c r="E29" s="149">
        <v>0.46180555555555558</v>
      </c>
      <c r="F29" s="149">
        <v>0.64930555555555558</v>
      </c>
      <c r="G29" s="112">
        <v>0.54513888888888884</v>
      </c>
      <c r="H29" s="112">
        <v>0.73263888888888884</v>
      </c>
      <c r="I29" s="122">
        <v>3</v>
      </c>
      <c r="J29" s="2">
        <v>31500</v>
      </c>
      <c r="K29" s="2">
        <v>0</v>
      </c>
      <c r="L29" s="2">
        <v>31500</v>
      </c>
      <c r="M29" s="3">
        <v>2</v>
      </c>
      <c r="N29" s="2">
        <v>47250</v>
      </c>
      <c r="O29" s="2">
        <v>23625</v>
      </c>
      <c r="P29" s="3" t="s">
        <v>63</v>
      </c>
      <c r="Q29" s="3">
        <v>186</v>
      </c>
      <c r="R29" s="59">
        <v>186</v>
      </c>
      <c r="S29" s="9" t="s">
        <v>205</v>
      </c>
      <c r="T29" s="150" t="s">
        <v>794</v>
      </c>
      <c r="U29" s="3">
        <v>4</v>
      </c>
      <c r="V29" s="3" t="s">
        <v>226</v>
      </c>
      <c r="W29" s="6" t="s">
        <v>795</v>
      </c>
      <c r="X29" s="114" t="s">
        <v>301</v>
      </c>
      <c r="Y29" s="3" t="s">
        <v>302</v>
      </c>
      <c r="Z29" s="3" t="s">
        <v>8</v>
      </c>
      <c r="AA29" s="123" t="s">
        <v>293</v>
      </c>
      <c r="AB29" s="14" t="s">
        <v>70</v>
      </c>
      <c r="AC29" s="19" t="s">
        <v>772</v>
      </c>
      <c r="AD29" s="50" cm="1">
        <f t="array" ref="AD29">INDEX('[2]Routes Taxes'!O:O,MATCH('[2]Flight Rotation Weeks'!V29&amp;Y29,'[2]Routes Taxes'!A:A&amp;'[2]Routes Taxes'!I:I,0))</f>
        <v>30.96</v>
      </c>
      <c r="AE29" s="51">
        <f t="shared" si="3"/>
        <v>2074.3200000000002</v>
      </c>
      <c r="AF29" s="59">
        <f>SUMIFS([2]Booking_Data!K:K,[2]Booking_Data!J:J,B29,[2]Booking_Data!H:H,AA29)</f>
        <v>67</v>
      </c>
      <c r="AG29" s="36">
        <f t="shared" ref="AG29:AG41" si="10">R29-AF29</f>
        <v>119</v>
      </c>
      <c r="AH29" s="59">
        <f>SUMIFS([2]Booking_Data!L:L,[2]Booking_Data!J:J,B29,[2]Booking_Data!H:H,AA29,[2]Booking_Data!I:I,Y29)</f>
        <v>67</v>
      </c>
      <c r="AI29" s="36">
        <f t="shared" ref="AI29:AI41" si="11">R29-AH29</f>
        <v>119</v>
      </c>
      <c r="AJ29" s="36"/>
      <c r="AK29" s="36">
        <f t="shared" ref="AK29:AK41" si="12">AG29-AJ29</f>
        <v>119</v>
      </c>
      <c r="AL29" s="36"/>
      <c r="AM29" s="36">
        <f>SUMIFS([2]Booking_Data!P:P,[2]Booking_Data!H:H,AA29,[2]Booking_Data!I:I,Y29,[2]Booking_Data!J:J,B29)</f>
        <v>14089.720000000001</v>
      </c>
    </row>
    <row r="30" spans="1:39" x14ac:dyDescent="0.25">
      <c r="A30" s="121">
        <v>6</v>
      </c>
      <c r="B30" s="24">
        <v>45773</v>
      </c>
      <c r="C30" s="148" t="s">
        <v>1</v>
      </c>
      <c r="D30" s="148" t="s">
        <v>301</v>
      </c>
      <c r="E30" s="149">
        <v>0.46180555555555558</v>
      </c>
      <c r="F30" s="149">
        <v>0.64930555555555558</v>
      </c>
      <c r="G30" s="112">
        <v>0.58680555555555558</v>
      </c>
      <c r="H30" s="112">
        <v>0.73263888888888884</v>
      </c>
      <c r="I30" s="122">
        <v>3</v>
      </c>
      <c r="J30" s="2">
        <v>31500</v>
      </c>
      <c r="K30" s="2">
        <v>0</v>
      </c>
      <c r="L30" s="2">
        <v>31500</v>
      </c>
      <c r="M30" s="3">
        <v>2</v>
      </c>
      <c r="N30" s="2">
        <v>47250</v>
      </c>
      <c r="O30" s="2">
        <v>23625</v>
      </c>
      <c r="P30" s="3" t="s">
        <v>63</v>
      </c>
      <c r="Q30" s="3">
        <v>186</v>
      </c>
      <c r="R30" s="59">
        <v>186</v>
      </c>
      <c r="S30" s="9" t="s">
        <v>205</v>
      </c>
      <c r="T30" s="150" t="s">
        <v>794</v>
      </c>
      <c r="U30" s="3">
        <v>5</v>
      </c>
      <c r="V30" s="3" t="s">
        <v>226</v>
      </c>
      <c r="W30" s="6" t="s">
        <v>796</v>
      </c>
      <c r="X30" s="114" t="s">
        <v>301</v>
      </c>
      <c r="Y30" s="3" t="s">
        <v>302</v>
      </c>
      <c r="Z30" s="3" t="s">
        <v>8</v>
      </c>
      <c r="AA30" s="123" t="s">
        <v>293</v>
      </c>
      <c r="AB30" s="14" t="s">
        <v>70</v>
      </c>
      <c r="AC30" s="19" t="s">
        <v>772</v>
      </c>
      <c r="AD30" s="50" cm="1">
        <f t="array" ref="AD30">INDEX('[2]Routes Taxes'!O:O,MATCH('[2]Flight Rotation Weeks'!V30&amp;Y30,'[2]Routes Taxes'!A:A&amp;'[2]Routes Taxes'!I:I,0))</f>
        <v>30.96</v>
      </c>
      <c r="AE30" s="51">
        <f t="shared" si="3"/>
        <v>5758.56</v>
      </c>
      <c r="AF30" s="59">
        <f>SUMIFS([2]Booking_Data!K:K,[2]Booking_Data!J:J,B30,[2]Booking_Data!H:H,AA30)</f>
        <v>186</v>
      </c>
      <c r="AG30" s="36">
        <f t="shared" si="10"/>
        <v>0</v>
      </c>
      <c r="AH30" s="59">
        <f>SUMIFS([2]Booking_Data!L:L,[2]Booking_Data!J:J,B30,[2]Booking_Data!H:H,AA30,[2]Booking_Data!I:I,Y30)</f>
        <v>186</v>
      </c>
      <c r="AI30" s="36">
        <f t="shared" si="11"/>
        <v>0</v>
      </c>
      <c r="AJ30" s="36"/>
      <c r="AK30" s="36">
        <f t="shared" si="12"/>
        <v>0</v>
      </c>
      <c r="AL30" s="36"/>
      <c r="AM30" s="36">
        <f>SUMIFS([2]Booking_Data!P:P,[2]Booking_Data!H:H,AA30,[2]Booking_Data!I:I,Y30,[2]Booking_Data!J:J,B30)</f>
        <v>50766.979999999989</v>
      </c>
    </row>
    <row r="31" spans="1:39" x14ac:dyDescent="0.25">
      <c r="A31" s="121">
        <v>6</v>
      </c>
      <c r="B31" s="25">
        <v>45780</v>
      </c>
      <c r="C31" s="148" t="s">
        <v>1</v>
      </c>
      <c r="D31" s="148" t="s">
        <v>301</v>
      </c>
      <c r="E31" s="149">
        <v>0.46180555555555558</v>
      </c>
      <c r="F31" s="149">
        <v>0.64930555555555558</v>
      </c>
      <c r="G31" s="112">
        <v>0.58680555555555558</v>
      </c>
      <c r="H31" s="112">
        <v>0.73263888888888884</v>
      </c>
      <c r="I31" s="17">
        <v>3</v>
      </c>
      <c r="J31" s="18">
        <v>31500</v>
      </c>
      <c r="K31" s="18">
        <v>0</v>
      </c>
      <c r="L31" s="18">
        <v>31500</v>
      </c>
      <c r="M31" s="9">
        <v>2</v>
      </c>
      <c r="N31" s="18">
        <v>47250</v>
      </c>
      <c r="O31" s="18">
        <v>23625</v>
      </c>
      <c r="P31" s="9" t="s">
        <v>63</v>
      </c>
      <c r="Q31" s="3">
        <v>186</v>
      </c>
      <c r="R31" s="59">
        <v>186</v>
      </c>
      <c r="S31" s="9" t="s">
        <v>205</v>
      </c>
      <c r="T31" s="150" t="s">
        <v>794</v>
      </c>
      <c r="U31" s="9">
        <v>6</v>
      </c>
      <c r="V31" s="3" t="s">
        <v>226</v>
      </c>
      <c r="W31" s="6" t="s">
        <v>797</v>
      </c>
      <c r="X31" s="114" t="s">
        <v>301</v>
      </c>
      <c r="Y31" s="9" t="s">
        <v>302</v>
      </c>
      <c r="Z31" s="9" t="s">
        <v>8</v>
      </c>
      <c r="AA31" s="115" t="s">
        <v>293</v>
      </c>
      <c r="AB31" s="44" t="s">
        <v>70</v>
      </c>
      <c r="AC31" s="45" t="s">
        <v>772</v>
      </c>
      <c r="AD31" s="50" cm="1">
        <f t="array" ref="AD31">INDEX('[2]Routes Taxes'!O:O,MATCH('[2]Flight Rotation Weeks'!V31&amp;Y31,'[2]Routes Taxes'!A:A&amp;'[2]Routes Taxes'!I:I,0))</f>
        <v>30.96</v>
      </c>
      <c r="AE31" s="51">
        <f t="shared" si="3"/>
        <v>5634.72</v>
      </c>
      <c r="AF31" s="59">
        <f>SUMIFS([2]Booking_Data!K:K,[2]Booking_Data!J:J,B31,[2]Booking_Data!H:H,AA31)</f>
        <v>182</v>
      </c>
      <c r="AG31" s="36">
        <f t="shared" si="10"/>
        <v>4</v>
      </c>
      <c r="AH31" s="59">
        <f>SUMIFS([2]Booking_Data!L:L,[2]Booking_Data!J:J,B31,[2]Booking_Data!H:H,AA31,[2]Booking_Data!I:I,Y31)</f>
        <v>182</v>
      </c>
      <c r="AI31" s="36">
        <f t="shared" si="11"/>
        <v>4</v>
      </c>
      <c r="AJ31" s="36"/>
      <c r="AK31" s="36">
        <f t="shared" si="12"/>
        <v>4</v>
      </c>
      <c r="AL31" s="36"/>
      <c r="AM31" s="36">
        <f>SUMIFS([2]Booking_Data!P:P,[2]Booking_Data!H:H,AA31,[2]Booking_Data!I:I,Y31,[2]Booking_Data!J:J,B31)</f>
        <v>41880.30000000001</v>
      </c>
    </row>
    <row r="32" spans="1:39" x14ac:dyDescent="0.25">
      <c r="A32" s="121">
        <v>6</v>
      </c>
      <c r="B32" s="24">
        <v>45766</v>
      </c>
      <c r="C32" s="5" t="s">
        <v>301</v>
      </c>
      <c r="D32" s="5" t="s">
        <v>1</v>
      </c>
      <c r="E32" s="111">
        <v>0.69097222222222221</v>
      </c>
      <c r="F32" s="111">
        <v>0.86805555555555558</v>
      </c>
      <c r="G32" s="112">
        <v>0.77430555555555558</v>
      </c>
      <c r="H32" s="112">
        <v>0.95138888888888884</v>
      </c>
      <c r="I32" s="122">
        <v>3</v>
      </c>
      <c r="J32" s="2">
        <v>31500</v>
      </c>
      <c r="K32" s="2">
        <v>0</v>
      </c>
      <c r="L32" s="2">
        <v>31500</v>
      </c>
      <c r="M32" s="3">
        <v>2</v>
      </c>
      <c r="N32" s="2">
        <v>47250</v>
      </c>
      <c r="O32" s="2">
        <v>23625</v>
      </c>
      <c r="P32" s="3" t="s">
        <v>63</v>
      </c>
      <c r="Q32" s="3">
        <v>186</v>
      </c>
      <c r="R32" s="3">
        <v>186</v>
      </c>
      <c r="S32" s="9" t="s">
        <v>205</v>
      </c>
      <c r="T32" s="150" t="s">
        <v>794</v>
      </c>
      <c r="U32" s="3">
        <v>3</v>
      </c>
      <c r="V32" s="3" t="s">
        <v>226</v>
      </c>
      <c r="W32" s="6" t="s">
        <v>798</v>
      </c>
      <c r="X32" s="114" t="s">
        <v>301</v>
      </c>
      <c r="Y32" s="3" t="s">
        <v>300</v>
      </c>
      <c r="Z32" s="3" t="s">
        <v>7</v>
      </c>
      <c r="AA32" s="123" t="s">
        <v>289</v>
      </c>
      <c r="AB32" s="14" t="s">
        <v>70</v>
      </c>
      <c r="AC32" s="19" t="s">
        <v>774</v>
      </c>
      <c r="AD32" s="50" cm="1">
        <f t="array" ref="AD32">INDEX('[2]Routes Taxes'!O:O,MATCH('[2]Flight Rotation Weeks'!V32&amp;Y32,'[2]Routes Taxes'!A:A&amp;'[2]Routes Taxes'!I:I,0))</f>
        <v>25.09</v>
      </c>
      <c r="AE32" s="51">
        <f t="shared" si="3"/>
        <v>4641.6499999999996</v>
      </c>
      <c r="AF32" s="59">
        <f>SUMIFS([2]Booking_Data!K:K,[2]Booking_Data!J:J,B32,[2]Booking_Data!H:H,AA32)</f>
        <v>185</v>
      </c>
      <c r="AG32" s="36">
        <f t="shared" si="10"/>
        <v>1</v>
      </c>
      <c r="AH32" s="59">
        <f>SUMIFS([2]Booking_Data!L:L,[2]Booking_Data!J:J,B32,[2]Booking_Data!H:H,AA32,[2]Booking_Data!I:I,Y32)</f>
        <v>185</v>
      </c>
      <c r="AI32" s="36">
        <f t="shared" si="11"/>
        <v>1</v>
      </c>
      <c r="AJ32" s="36"/>
      <c r="AK32" s="36">
        <f t="shared" si="12"/>
        <v>1</v>
      </c>
      <c r="AL32" s="36"/>
      <c r="AM32" s="36">
        <f>SUMIFS([2]Booking_Data!P:P,[2]Booking_Data!H:H,AA32,[2]Booking_Data!I:I,Y32,[2]Booking_Data!J:J,B32)</f>
        <v>49709.610000000022</v>
      </c>
    </row>
    <row r="33" spans="1:39" x14ac:dyDescent="0.25">
      <c r="A33" s="121">
        <v>6</v>
      </c>
      <c r="B33" s="24">
        <v>45773</v>
      </c>
      <c r="C33" s="5" t="s">
        <v>301</v>
      </c>
      <c r="D33" s="5" t="s">
        <v>1</v>
      </c>
      <c r="E33" s="111">
        <v>0.69097222222222221</v>
      </c>
      <c r="F33" s="111">
        <v>0.86805555555555558</v>
      </c>
      <c r="G33" s="112">
        <v>0.77430555555555558</v>
      </c>
      <c r="H33" s="112">
        <v>0.99305555555555558</v>
      </c>
      <c r="I33" s="122">
        <v>3</v>
      </c>
      <c r="J33" s="2">
        <v>31500</v>
      </c>
      <c r="K33" s="2">
        <v>0</v>
      </c>
      <c r="L33" s="2">
        <v>31500</v>
      </c>
      <c r="M33" s="3">
        <v>2</v>
      </c>
      <c r="N33" s="2">
        <v>47250</v>
      </c>
      <c r="O33" s="2">
        <v>23625</v>
      </c>
      <c r="P33" s="3" t="s">
        <v>63</v>
      </c>
      <c r="Q33" s="3">
        <v>186</v>
      </c>
      <c r="R33" s="3">
        <v>186</v>
      </c>
      <c r="S33" s="9" t="s">
        <v>205</v>
      </c>
      <c r="T33" s="150" t="s">
        <v>794</v>
      </c>
      <c r="U33" s="3">
        <v>4</v>
      </c>
      <c r="V33" s="3" t="s">
        <v>226</v>
      </c>
      <c r="W33" s="6" t="s">
        <v>795</v>
      </c>
      <c r="X33" s="114" t="s">
        <v>301</v>
      </c>
      <c r="Y33" s="3" t="s">
        <v>300</v>
      </c>
      <c r="Z33" s="3" t="s">
        <v>7</v>
      </c>
      <c r="AA33" s="123" t="s">
        <v>289</v>
      </c>
      <c r="AB33" s="14" t="s">
        <v>70</v>
      </c>
      <c r="AC33" s="19" t="s">
        <v>774</v>
      </c>
      <c r="AD33" s="50" cm="1">
        <f t="array" ref="AD33">INDEX('[2]Routes Taxes'!O:O,MATCH('[2]Flight Rotation Weeks'!V33&amp;Y33,'[2]Routes Taxes'!A:A&amp;'[2]Routes Taxes'!I:I,0))</f>
        <v>25.09</v>
      </c>
      <c r="AE33" s="51">
        <f t="shared" si="3"/>
        <v>3713.32</v>
      </c>
      <c r="AF33" s="59">
        <f>SUMIFS([2]Booking_Data!K:K,[2]Booking_Data!J:J,B33,[2]Booking_Data!H:H,AA33)</f>
        <v>148</v>
      </c>
      <c r="AG33" s="36">
        <f t="shared" si="10"/>
        <v>38</v>
      </c>
      <c r="AH33" s="59">
        <f>SUMIFS([2]Booking_Data!L:L,[2]Booking_Data!J:J,B33,[2]Booking_Data!H:H,AA33,[2]Booking_Data!I:I,Y33)</f>
        <v>148</v>
      </c>
      <c r="AI33" s="36">
        <f t="shared" si="11"/>
        <v>38</v>
      </c>
      <c r="AJ33" s="36"/>
      <c r="AK33" s="36">
        <f t="shared" si="12"/>
        <v>38</v>
      </c>
      <c r="AL33" s="36"/>
      <c r="AM33" s="36">
        <f>SUMIFS([2]Booking_Data!P:P,[2]Booking_Data!H:H,AA33,[2]Booking_Data!I:I,Y33,[2]Booking_Data!J:J,B33)</f>
        <v>31134.860000000004</v>
      </c>
    </row>
    <row r="34" spans="1:39" x14ac:dyDescent="0.25">
      <c r="A34" s="16">
        <v>5</v>
      </c>
      <c r="B34" s="25">
        <v>45772</v>
      </c>
      <c r="C34" s="5" t="s">
        <v>1</v>
      </c>
      <c r="D34" s="5" t="s">
        <v>2</v>
      </c>
      <c r="E34" s="111">
        <v>0.4236111111111111</v>
      </c>
      <c r="F34" s="111">
        <v>0.56944444444444442</v>
      </c>
      <c r="G34" s="112">
        <v>0.54861111111111116</v>
      </c>
      <c r="H34" s="112">
        <v>0.65277777777777779</v>
      </c>
      <c r="I34" s="17">
        <v>3</v>
      </c>
      <c r="J34" s="18">
        <v>46700</v>
      </c>
      <c r="K34" s="18">
        <v>0</v>
      </c>
      <c r="L34" s="18">
        <v>46700</v>
      </c>
      <c r="M34" s="9">
        <v>3</v>
      </c>
      <c r="N34" s="18">
        <v>46700</v>
      </c>
      <c r="O34" s="18">
        <v>23350</v>
      </c>
      <c r="P34" s="9" t="s">
        <v>63</v>
      </c>
      <c r="Q34" s="9">
        <v>186</v>
      </c>
      <c r="R34" s="8">
        <v>186</v>
      </c>
      <c r="S34" s="9" t="s">
        <v>205</v>
      </c>
      <c r="T34" s="3" t="s">
        <v>111</v>
      </c>
      <c r="U34" s="9">
        <v>4</v>
      </c>
      <c r="V34" s="3" t="s">
        <v>137</v>
      </c>
      <c r="W34" s="6" t="s">
        <v>800</v>
      </c>
      <c r="X34" s="114" t="s">
        <v>2</v>
      </c>
      <c r="Y34" s="9" t="s">
        <v>24</v>
      </c>
      <c r="Z34" s="9" t="s">
        <v>8</v>
      </c>
      <c r="AA34" s="115" t="s">
        <v>347</v>
      </c>
      <c r="AB34" s="44" t="s">
        <v>70</v>
      </c>
      <c r="AC34" s="45" t="s">
        <v>801</v>
      </c>
      <c r="AD34" s="50" cm="1">
        <f t="array" ref="AD34">INDEX('[2]Routes Taxes'!O:O,MATCH('[2]Flight Rotation Weeks'!V34&amp;Y34,'[2]Routes Taxes'!A:A&amp;'[2]Routes Taxes'!I:I,0))</f>
        <v>30.96</v>
      </c>
      <c r="AE34" s="51">
        <f t="shared" si="3"/>
        <v>5758.56</v>
      </c>
      <c r="AF34" s="59">
        <f>SUMIFS([2]Booking_Data!K:K,[2]Booking_Data!J:J,B34,[2]Booking_Data!H:H,AA34)</f>
        <v>186</v>
      </c>
      <c r="AG34" s="36">
        <f t="shared" si="10"/>
        <v>0</v>
      </c>
      <c r="AH34" s="59">
        <f>SUMIFS([2]Booking_Data!L:L,[2]Booking_Data!J:J,B34,[2]Booking_Data!H:H,AA34,[2]Booking_Data!I:I,Y34)</f>
        <v>186</v>
      </c>
      <c r="AI34" s="36">
        <f t="shared" si="11"/>
        <v>0</v>
      </c>
      <c r="AJ34" s="36"/>
      <c r="AK34" s="36">
        <f t="shared" si="12"/>
        <v>0</v>
      </c>
      <c r="AL34" s="36"/>
      <c r="AM34" s="36">
        <f>SUMIFS([2]Booking_Data!P:P,[2]Booking_Data!H:H,AA34,[2]Booking_Data!I:I,Y34,[2]Booking_Data!J:J,B34)</f>
        <v>50624.539999999979</v>
      </c>
    </row>
    <row r="35" spans="1:39" x14ac:dyDescent="0.25">
      <c r="A35" s="16">
        <v>5</v>
      </c>
      <c r="B35" s="25">
        <v>45779</v>
      </c>
      <c r="C35" s="5" t="s">
        <v>1</v>
      </c>
      <c r="D35" s="5" t="s">
        <v>2</v>
      </c>
      <c r="E35" s="111">
        <v>0.4236111111111111</v>
      </c>
      <c r="F35" s="111">
        <v>0.56944444444444442</v>
      </c>
      <c r="G35" s="112">
        <v>0.54861111111111116</v>
      </c>
      <c r="H35" s="112">
        <v>0.65277777777777779</v>
      </c>
      <c r="I35" s="17">
        <v>3</v>
      </c>
      <c r="J35" s="18">
        <v>46700</v>
      </c>
      <c r="K35" s="18">
        <v>0</v>
      </c>
      <c r="L35" s="18">
        <v>46700</v>
      </c>
      <c r="M35" s="9">
        <v>3</v>
      </c>
      <c r="N35" s="18">
        <v>46700</v>
      </c>
      <c r="O35" s="18">
        <v>23350</v>
      </c>
      <c r="P35" s="9" t="s">
        <v>63</v>
      </c>
      <c r="Q35" s="9">
        <v>186</v>
      </c>
      <c r="R35" s="8">
        <v>186</v>
      </c>
      <c r="S35" s="9" t="s">
        <v>205</v>
      </c>
      <c r="T35" s="3" t="s">
        <v>111</v>
      </c>
      <c r="U35" s="9">
        <v>5</v>
      </c>
      <c r="V35" s="3" t="s">
        <v>137</v>
      </c>
      <c r="W35" s="6" t="s">
        <v>802</v>
      </c>
      <c r="X35" s="114" t="s">
        <v>2</v>
      </c>
      <c r="Y35" s="9" t="s">
        <v>24</v>
      </c>
      <c r="Z35" s="9" t="s">
        <v>8</v>
      </c>
      <c r="AA35" s="115" t="s">
        <v>347</v>
      </c>
      <c r="AB35" s="44" t="s">
        <v>70</v>
      </c>
      <c r="AC35" s="45" t="s">
        <v>801</v>
      </c>
      <c r="AD35" s="50" cm="1">
        <f t="array" ref="AD35">INDEX('[2]Routes Taxes'!O:O,MATCH('[2]Flight Rotation Weeks'!V35&amp;Y35,'[2]Routes Taxes'!A:A&amp;'[2]Routes Taxes'!I:I,0))</f>
        <v>30.96</v>
      </c>
      <c r="AE35" s="51">
        <f t="shared" si="3"/>
        <v>5758.56</v>
      </c>
      <c r="AF35" s="59">
        <f>SUMIFS([2]Booking_Data!K:K,[2]Booking_Data!J:J,B35,[2]Booking_Data!H:H,AA35)</f>
        <v>186</v>
      </c>
      <c r="AG35" s="36">
        <f t="shared" si="10"/>
        <v>0</v>
      </c>
      <c r="AH35" s="59">
        <f>SUMIFS([2]Booking_Data!L:L,[2]Booking_Data!J:J,B35,[2]Booking_Data!H:H,AA35,[2]Booking_Data!I:I,Y35)</f>
        <v>186</v>
      </c>
      <c r="AI35" s="36">
        <f t="shared" si="11"/>
        <v>0</v>
      </c>
      <c r="AJ35" s="36"/>
      <c r="AK35" s="36">
        <f t="shared" si="12"/>
        <v>0</v>
      </c>
      <c r="AL35" s="36"/>
      <c r="AM35" s="36">
        <f>SUMIFS([2]Booking_Data!P:P,[2]Booking_Data!H:H,AA35,[2]Booking_Data!I:I,Y35,[2]Booking_Data!J:J,B35)</f>
        <v>45438.389999999992</v>
      </c>
    </row>
    <row r="36" spans="1:39" x14ac:dyDescent="0.25">
      <c r="A36" s="16">
        <v>5</v>
      </c>
      <c r="B36" s="25">
        <v>45765</v>
      </c>
      <c r="C36" s="5" t="s">
        <v>2</v>
      </c>
      <c r="D36" s="5" t="s">
        <v>1</v>
      </c>
      <c r="E36" s="111">
        <v>0.61111111111111116</v>
      </c>
      <c r="F36" s="111">
        <v>0.75694444444444442</v>
      </c>
      <c r="G36" s="112">
        <v>0.69444444444444442</v>
      </c>
      <c r="H36" s="112">
        <v>0.84027777777777779</v>
      </c>
      <c r="I36" s="17">
        <v>3</v>
      </c>
      <c r="J36" s="18">
        <v>46700</v>
      </c>
      <c r="K36" s="18">
        <v>0</v>
      </c>
      <c r="L36" s="18">
        <v>46700</v>
      </c>
      <c r="M36" s="9">
        <v>3</v>
      </c>
      <c r="N36" s="18">
        <v>46700</v>
      </c>
      <c r="O36" s="18">
        <v>23350</v>
      </c>
      <c r="P36" s="9" t="s">
        <v>63</v>
      </c>
      <c r="Q36" s="9">
        <v>186</v>
      </c>
      <c r="R36" s="8">
        <v>186</v>
      </c>
      <c r="S36" s="9" t="s">
        <v>205</v>
      </c>
      <c r="T36" s="3" t="s">
        <v>111</v>
      </c>
      <c r="U36" s="9">
        <v>3</v>
      </c>
      <c r="V36" s="3" t="s">
        <v>137</v>
      </c>
      <c r="W36" s="6" t="s">
        <v>150</v>
      </c>
      <c r="X36" s="114" t="s">
        <v>2</v>
      </c>
      <c r="Y36" s="9" t="s">
        <v>23</v>
      </c>
      <c r="Z36" s="9" t="s">
        <v>7</v>
      </c>
      <c r="AA36" s="115" t="s">
        <v>203</v>
      </c>
      <c r="AB36" s="44" t="s">
        <v>70</v>
      </c>
      <c r="AC36" s="45" t="s">
        <v>204</v>
      </c>
      <c r="AD36" s="50" cm="1">
        <f t="array" ref="AD36">INDEX('[2]Routes Taxes'!O:O,MATCH('[2]Flight Rotation Weeks'!V36&amp;Y36,'[2]Routes Taxes'!A:A&amp;'[2]Routes Taxes'!I:I,0))</f>
        <v>28.33</v>
      </c>
      <c r="AE36" s="51">
        <f t="shared" si="3"/>
        <v>5269.38</v>
      </c>
      <c r="AF36" s="59">
        <f>SUMIFS([2]Booking_Data!K:K,[2]Booking_Data!J:J,B36,[2]Booking_Data!H:H,AA36)</f>
        <v>186</v>
      </c>
      <c r="AG36" s="36">
        <f t="shared" si="10"/>
        <v>0</v>
      </c>
      <c r="AH36" s="59">
        <f>SUMIFS([2]Booking_Data!L:L,[2]Booking_Data!J:J,B36,[2]Booking_Data!H:H,AA36,[2]Booking_Data!I:I,Y36)</f>
        <v>186</v>
      </c>
      <c r="AI36" s="36">
        <f t="shared" si="11"/>
        <v>0</v>
      </c>
      <c r="AJ36" s="36"/>
      <c r="AK36" s="36">
        <f t="shared" si="12"/>
        <v>0</v>
      </c>
      <c r="AL36" s="36"/>
      <c r="AM36" s="36">
        <f>SUMIFS([2]Booking_Data!P:P,[2]Booking_Data!H:H,AA36,[2]Booking_Data!I:I,Y36,[2]Booking_Data!J:J,B36)</f>
        <v>50699.350000000013</v>
      </c>
    </row>
    <row r="37" spans="1:39" x14ac:dyDescent="0.25">
      <c r="A37" s="16">
        <v>5</v>
      </c>
      <c r="B37" s="25">
        <v>45772</v>
      </c>
      <c r="C37" s="5" t="s">
        <v>2</v>
      </c>
      <c r="D37" s="5" t="s">
        <v>1</v>
      </c>
      <c r="E37" s="111">
        <v>0.61111111111111116</v>
      </c>
      <c r="F37" s="111">
        <v>0.75694444444444442</v>
      </c>
      <c r="G37" s="112">
        <v>0.69444444444444442</v>
      </c>
      <c r="H37" s="112">
        <v>0.88194444444444442</v>
      </c>
      <c r="I37" s="17">
        <v>3</v>
      </c>
      <c r="J37" s="18">
        <v>46700</v>
      </c>
      <c r="K37" s="18">
        <v>0</v>
      </c>
      <c r="L37" s="18">
        <v>46700</v>
      </c>
      <c r="M37" s="9">
        <v>3</v>
      </c>
      <c r="N37" s="18">
        <v>46700</v>
      </c>
      <c r="O37" s="18">
        <v>23350</v>
      </c>
      <c r="P37" s="9" t="s">
        <v>63</v>
      </c>
      <c r="Q37" s="9">
        <v>186</v>
      </c>
      <c r="R37" s="8">
        <v>186</v>
      </c>
      <c r="S37" s="9" t="s">
        <v>205</v>
      </c>
      <c r="T37" s="3" t="s">
        <v>111</v>
      </c>
      <c r="U37" s="9">
        <v>4</v>
      </c>
      <c r="V37" s="3" t="s">
        <v>137</v>
      </c>
      <c r="W37" s="6" t="s">
        <v>800</v>
      </c>
      <c r="X37" s="114" t="s">
        <v>2</v>
      </c>
      <c r="Y37" s="9" t="s">
        <v>23</v>
      </c>
      <c r="Z37" s="9" t="s">
        <v>7</v>
      </c>
      <c r="AA37" s="115" t="s">
        <v>203</v>
      </c>
      <c r="AB37" s="44" t="s">
        <v>70</v>
      </c>
      <c r="AC37" s="45" t="s">
        <v>204</v>
      </c>
      <c r="AD37" s="50" cm="1">
        <f t="array" ref="AD37">INDEX('[2]Routes Taxes'!O:O,MATCH('[2]Flight Rotation Weeks'!V37&amp;Y37,'[2]Routes Taxes'!A:A&amp;'[2]Routes Taxes'!I:I,0))</f>
        <v>28.33</v>
      </c>
      <c r="AE37" s="51">
        <f t="shared" si="3"/>
        <v>5212.7199999999993</v>
      </c>
      <c r="AF37" s="59">
        <f>SUMIFS([2]Booking_Data!K:K,[2]Booking_Data!J:J,B37,[2]Booking_Data!H:H,AA37)</f>
        <v>184</v>
      </c>
      <c r="AG37" s="36">
        <f t="shared" si="10"/>
        <v>2</v>
      </c>
      <c r="AH37" s="59">
        <f>SUMIFS([2]Booking_Data!L:L,[2]Booking_Data!J:J,B37,[2]Booking_Data!H:H,AA37,[2]Booking_Data!I:I,Y37)</f>
        <v>184</v>
      </c>
      <c r="AI37" s="36">
        <f t="shared" si="11"/>
        <v>2</v>
      </c>
      <c r="AJ37" s="36"/>
      <c r="AK37" s="36">
        <f t="shared" si="12"/>
        <v>2</v>
      </c>
      <c r="AL37" s="36"/>
      <c r="AM37" s="36">
        <f>SUMIFS([2]Booking_Data!P:P,[2]Booking_Data!H:H,AA37,[2]Booking_Data!I:I,Y37,[2]Booking_Data!J:J,B37)</f>
        <v>42881.200000000019</v>
      </c>
    </row>
    <row r="38" spans="1:39" x14ac:dyDescent="0.25">
      <c r="A38" s="16">
        <v>5</v>
      </c>
      <c r="B38" s="25">
        <v>45772</v>
      </c>
      <c r="C38" s="5" t="s">
        <v>1</v>
      </c>
      <c r="D38" s="5" t="s">
        <v>375</v>
      </c>
      <c r="E38" s="111">
        <v>0.45833333333333331</v>
      </c>
      <c r="F38" s="111">
        <v>0.6875</v>
      </c>
      <c r="G38" s="112">
        <v>0.58333333333333337</v>
      </c>
      <c r="H38" s="112">
        <v>0.77083333333333337</v>
      </c>
      <c r="I38" s="17">
        <v>3</v>
      </c>
      <c r="J38" s="18">
        <v>30000</v>
      </c>
      <c r="K38" s="18">
        <v>0</v>
      </c>
      <c r="L38" s="18">
        <v>30000</v>
      </c>
      <c r="M38" s="9">
        <v>2</v>
      </c>
      <c r="N38" s="18">
        <v>45000</v>
      </c>
      <c r="O38" s="18">
        <v>22500</v>
      </c>
      <c r="P38" s="9" t="s">
        <v>62</v>
      </c>
      <c r="Q38" s="9">
        <v>80</v>
      </c>
      <c r="R38" s="8">
        <v>80</v>
      </c>
      <c r="S38" s="9" t="s">
        <v>205</v>
      </c>
      <c r="T38" s="3" t="s">
        <v>803</v>
      </c>
      <c r="U38" s="9">
        <v>2</v>
      </c>
      <c r="V38" s="3" t="s">
        <v>804</v>
      </c>
      <c r="W38" s="6" t="s">
        <v>805</v>
      </c>
      <c r="X38" s="114" t="s">
        <v>375</v>
      </c>
      <c r="Y38" s="9" t="s">
        <v>377</v>
      </c>
      <c r="Z38" s="9" t="s">
        <v>8</v>
      </c>
      <c r="AA38" s="115" t="s">
        <v>376</v>
      </c>
      <c r="AB38" s="44" t="s">
        <v>218</v>
      </c>
      <c r="AC38" s="45" t="s">
        <v>806</v>
      </c>
      <c r="AD38" s="50" cm="1">
        <f t="array" ref="AD38">INDEX('[2]Routes Taxes'!O:O,MATCH('[2]Flight Rotation Weeks'!V38&amp;Y38,'[2]Routes Taxes'!A:A&amp;'[2]Routes Taxes'!I:I,0))</f>
        <v>30.96</v>
      </c>
      <c r="AE38" s="51">
        <f t="shared" si="3"/>
        <v>2476.8000000000002</v>
      </c>
      <c r="AF38" s="59">
        <f>SUMIFS([2]Booking_Data!K:K,[2]Booking_Data!J:J,B38,[2]Booking_Data!H:H,AA38)</f>
        <v>175</v>
      </c>
      <c r="AG38" s="36">
        <f t="shared" si="10"/>
        <v>-95</v>
      </c>
      <c r="AH38" s="59">
        <f>SUMIFS([2]Booking_Data!L:L,[2]Booking_Data!J:J,B38,[2]Booking_Data!H:H,AA38,[2]Booking_Data!I:I,Y38)</f>
        <v>80</v>
      </c>
      <c r="AI38" s="36">
        <f t="shared" si="11"/>
        <v>0</v>
      </c>
      <c r="AJ38" s="36"/>
      <c r="AK38" s="36">
        <f t="shared" si="12"/>
        <v>-95</v>
      </c>
      <c r="AL38" s="36"/>
      <c r="AM38" s="36">
        <f>SUMIFS([2]Booking_Data!P:P,[2]Booking_Data!H:H,AA38,[2]Booking_Data!I:I,Y38,[2]Booking_Data!J:J,B38)</f>
        <v>22400</v>
      </c>
    </row>
    <row r="39" spans="1:39" x14ac:dyDescent="0.25">
      <c r="A39" s="16">
        <v>5</v>
      </c>
      <c r="B39" s="25">
        <v>45779</v>
      </c>
      <c r="C39" s="5" t="s">
        <v>1</v>
      </c>
      <c r="D39" s="5" t="s">
        <v>375</v>
      </c>
      <c r="E39" s="111">
        <v>0.45833333333333331</v>
      </c>
      <c r="F39" s="111">
        <v>0.6875</v>
      </c>
      <c r="G39" s="112">
        <v>0.58333333333333337</v>
      </c>
      <c r="H39" s="112">
        <v>0.77083333333333337</v>
      </c>
      <c r="I39" s="17">
        <v>3</v>
      </c>
      <c r="J39" s="18">
        <v>30000</v>
      </c>
      <c r="K39" s="18">
        <v>0</v>
      </c>
      <c r="L39" s="18">
        <v>30000</v>
      </c>
      <c r="M39" s="9">
        <v>2</v>
      </c>
      <c r="N39" s="18">
        <v>45000</v>
      </c>
      <c r="O39" s="18">
        <v>22500</v>
      </c>
      <c r="P39" s="9" t="s">
        <v>62</v>
      </c>
      <c r="Q39" s="151">
        <v>102</v>
      </c>
      <c r="R39" s="151">
        <v>102</v>
      </c>
      <c r="S39" s="9" t="s">
        <v>205</v>
      </c>
      <c r="T39" s="3" t="s">
        <v>803</v>
      </c>
      <c r="U39" s="9">
        <v>3</v>
      </c>
      <c r="V39" s="3" t="s">
        <v>804</v>
      </c>
      <c r="W39" s="6" t="s">
        <v>807</v>
      </c>
      <c r="X39" s="114" t="s">
        <v>375</v>
      </c>
      <c r="Y39" s="9" t="s">
        <v>377</v>
      </c>
      <c r="Z39" s="9" t="s">
        <v>8</v>
      </c>
      <c r="AA39" s="115" t="s">
        <v>376</v>
      </c>
      <c r="AB39" s="44" t="s">
        <v>218</v>
      </c>
      <c r="AC39" s="45" t="s">
        <v>806</v>
      </c>
      <c r="AD39" s="50" cm="1">
        <f t="array" ref="AD39">INDEX('[2]Routes Taxes'!O:O,MATCH('[2]Flight Rotation Weeks'!V39&amp;Y39,'[2]Routes Taxes'!A:A&amp;'[2]Routes Taxes'!I:I,0))</f>
        <v>30.96</v>
      </c>
      <c r="AE39" s="51">
        <f t="shared" si="3"/>
        <v>3157.92</v>
      </c>
      <c r="AF39" s="59">
        <f>SUMIFS([2]Booking_Data!K:K,[2]Booking_Data!J:J,B39,[2]Booking_Data!H:H,AA39)</f>
        <v>175</v>
      </c>
      <c r="AG39" s="36">
        <f t="shared" si="10"/>
        <v>-73</v>
      </c>
      <c r="AH39" s="59">
        <f>SUMIFS([2]Booking_Data!L:L,[2]Booking_Data!J:J,B39,[2]Booking_Data!H:H,AA39,[2]Booking_Data!I:I,Y39)</f>
        <v>102</v>
      </c>
      <c r="AI39" s="36">
        <f t="shared" si="11"/>
        <v>0</v>
      </c>
      <c r="AJ39" s="36"/>
      <c r="AK39" s="36">
        <f t="shared" si="12"/>
        <v>-73</v>
      </c>
      <c r="AL39" s="36"/>
      <c r="AM39" s="36">
        <f>SUMIFS([2]Booking_Data!P:P,[2]Booking_Data!H:H,AA39,[2]Booking_Data!I:I,Y39,[2]Booking_Data!J:J,B39)</f>
        <v>28594.86</v>
      </c>
    </row>
    <row r="40" spans="1:39" x14ac:dyDescent="0.25">
      <c r="A40" s="16">
        <v>5</v>
      </c>
      <c r="B40" s="25">
        <v>45765</v>
      </c>
      <c r="C40" s="5" t="s">
        <v>375</v>
      </c>
      <c r="D40" s="5" t="s">
        <v>1</v>
      </c>
      <c r="E40" s="111">
        <v>0.72916666666666663</v>
      </c>
      <c r="F40" s="111">
        <v>0.85416666666666663</v>
      </c>
      <c r="G40" s="112">
        <v>0.8125</v>
      </c>
      <c r="H40" s="112">
        <v>0.91666666666666663</v>
      </c>
      <c r="I40" s="17">
        <v>3</v>
      </c>
      <c r="J40" s="18">
        <v>30000</v>
      </c>
      <c r="K40" s="18">
        <v>0</v>
      </c>
      <c r="L40" s="18">
        <v>30000</v>
      </c>
      <c r="M40" s="9">
        <v>2</v>
      </c>
      <c r="N40" s="18">
        <v>45000</v>
      </c>
      <c r="O40" s="18">
        <v>22500</v>
      </c>
      <c r="P40" s="9" t="s">
        <v>62</v>
      </c>
      <c r="Q40" s="9">
        <v>83</v>
      </c>
      <c r="R40" s="8">
        <v>83</v>
      </c>
      <c r="S40" s="9" t="s">
        <v>205</v>
      </c>
      <c r="T40" s="3" t="s">
        <v>803</v>
      </c>
      <c r="U40" s="9">
        <v>1</v>
      </c>
      <c r="V40" s="3" t="s">
        <v>804</v>
      </c>
      <c r="W40" s="6" t="s">
        <v>808</v>
      </c>
      <c r="X40" s="114" t="s">
        <v>375</v>
      </c>
      <c r="Y40" s="9" t="s">
        <v>374</v>
      </c>
      <c r="Z40" s="9" t="s">
        <v>7</v>
      </c>
      <c r="AA40" s="115" t="s">
        <v>373</v>
      </c>
      <c r="AB40" s="44" t="s">
        <v>218</v>
      </c>
      <c r="AC40" s="45" t="s">
        <v>809</v>
      </c>
      <c r="AD40" s="50" cm="1">
        <f t="array" ref="AD40">INDEX('[2]Routes Taxes'!O:O,MATCH('[2]Flight Rotation Weeks'!V40&amp;Y40,'[2]Routes Taxes'!A:A&amp;'[2]Routes Taxes'!I:I,0))</f>
        <v>20.66</v>
      </c>
      <c r="AE40" s="51">
        <f t="shared" si="3"/>
        <v>1735.44</v>
      </c>
      <c r="AF40" s="59">
        <f>SUMIFS([2]Booking_Data!K:K,[2]Booking_Data!J:J,B40,[2]Booking_Data!H:H,AA40)</f>
        <v>84</v>
      </c>
      <c r="AG40" s="36">
        <f t="shared" si="10"/>
        <v>-1</v>
      </c>
      <c r="AH40" s="59">
        <f>SUMIFS([2]Booking_Data!L:L,[2]Booking_Data!J:J,B40,[2]Booking_Data!H:H,AA40,[2]Booking_Data!I:I,Y40)</f>
        <v>84</v>
      </c>
      <c r="AI40" s="36">
        <f t="shared" si="11"/>
        <v>-1</v>
      </c>
      <c r="AJ40" s="36"/>
      <c r="AK40" s="36">
        <f t="shared" si="12"/>
        <v>-1</v>
      </c>
      <c r="AL40" s="36"/>
      <c r="AM40" s="36">
        <f>SUMIFS([2]Booking_Data!P:P,[2]Booking_Data!H:H,AA40,[2]Booking_Data!I:I,Y40,[2]Booking_Data!J:J,B40)</f>
        <v>23618.639999999999</v>
      </c>
    </row>
    <row r="41" spans="1:39" x14ac:dyDescent="0.25">
      <c r="A41" s="16">
        <v>5</v>
      </c>
      <c r="B41" s="25">
        <v>45772</v>
      </c>
      <c r="C41" s="5" t="s">
        <v>375</v>
      </c>
      <c r="D41" s="5" t="s">
        <v>1</v>
      </c>
      <c r="E41" s="111">
        <v>0.72916666666666663</v>
      </c>
      <c r="F41" s="111">
        <v>0.85416666666666663</v>
      </c>
      <c r="G41" s="112">
        <v>0.8125</v>
      </c>
      <c r="H41" s="112">
        <v>0.97916666666666663</v>
      </c>
      <c r="I41" s="17">
        <v>3</v>
      </c>
      <c r="J41" s="18">
        <v>30000</v>
      </c>
      <c r="K41" s="18">
        <v>0</v>
      </c>
      <c r="L41" s="18">
        <v>30000</v>
      </c>
      <c r="M41" s="9">
        <v>2</v>
      </c>
      <c r="N41" s="18">
        <v>45000</v>
      </c>
      <c r="O41" s="18">
        <v>22500</v>
      </c>
      <c r="P41" s="9" t="s">
        <v>62</v>
      </c>
      <c r="Q41" s="151">
        <v>110</v>
      </c>
      <c r="R41" s="151">
        <v>110</v>
      </c>
      <c r="S41" s="9" t="s">
        <v>205</v>
      </c>
      <c r="T41" s="3" t="s">
        <v>803</v>
      </c>
      <c r="U41" s="9">
        <v>2</v>
      </c>
      <c r="V41" s="3" t="s">
        <v>804</v>
      </c>
      <c r="W41" s="6" t="s">
        <v>805</v>
      </c>
      <c r="X41" s="114" t="s">
        <v>375</v>
      </c>
      <c r="Y41" s="9" t="s">
        <v>374</v>
      </c>
      <c r="Z41" s="9" t="s">
        <v>7</v>
      </c>
      <c r="AA41" s="115" t="s">
        <v>373</v>
      </c>
      <c r="AB41" s="44" t="s">
        <v>218</v>
      </c>
      <c r="AC41" s="45" t="s">
        <v>809</v>
      </c>
      <c r="AD41" s="50" cm="1">
        <f t="array" ref="AD41">INDEX('[2]Routes Taxes'!O:O,MATCH('[2]Flight Rotation Weeks'!V41&amp;Y41,'[2]Routes Taxes'!A:A&amp;'[2]Routes Taxes'!I:I,0))</f>
        <v>20.66</v>
      </c>
      <c r="AE41" s="51">
        <f t="shared" si="3"/>
        <v>2107.3200000000002</v>
      </c>
      <c r="AF41" s="59">
        <f>SUMIFS([2]Booking_Data!K:K,[2]Booking_Data!J:J,B41,[2]Booking_Data!H:H,AA41)</f>
        <v>102</v>
      </c>
      <c r="AG41" s="36">
        <f t="shared" si="10"/>
        <v>8</v>
      </c>
      <c r="AH41" s="59">
        <f>SUMIFS([2]Booking_Data!L:L,[2]Booking_Data!J:J,B41,[2]Booking_Data!H:H,AA41,[2]Booking_Data!I:I,Y41)</f>
        <v>102</v>
      </c>
      <c r="AI41" s="36">
        <f t="shared" si="11"/>
        <v>8</v>
      </c>
      <c r="AJ41" s="36"/>
      <c r="AK41" s="36">
        <f t="shared" si="12"/>
        <v>8</v>
      </c>
      <c r="AL41" s="36"/>
      <c r="AM41" s="36">
        <f>SUMIFS([2]Booking_Data!P:P,[2]Booking_Data!H:H,AA41,[2]Booking_Data!I:I,Y41,[2]Booking_Data!J:J,B41)</f>
        <v>28589.32</v>
      </c>
    </row>
    <row r="42" spans="1:39" x14ac:dyDescent="0.25">
      <c r="A42" s="16">
        <v>5</v>
      </c>
      <c r="B42" s="25">
        <v>45772</v>
      </c>
      <c r="C42" s="5" t="s">
        <v>1</v>
      </c>
      <c r="D42" s="5" t="s">
        <v>2</v>
      </c>
      <c r="E42" s="111">
        <v>0.45833333333333331</v>
      </c>
      <c r="F42" s="111">
        <v>0.60416666666666663</v>
      </c>
      <c r="G42" s="112">
        <v>0.58333333333333337</v>
      </c>
      <c r="H42" s="112">
        <v>0.6875</v>
      </c>
      <c r="I42" s="122">
        <v>3</v>
      </c>
      <c r="J42" s="2">
        <v>30000</v>
      </c>
      <c r="K42" s="2">
        <v>0</v>
      </c>
      <c r="L42" s="2">
        <v>30000</v>
      </c>
      <c r="M42" s="3">
        <v>2</v>
      </c>
      <c r="N42" s="2">
        <v>45000</v>
      </c>
      <c r="O42" s="2">
        <v>22500</v>
      </c>
      <c r="P42" s="3" t="s">
        <v>62</v>
      </c>
      <c r="Q42" s="3">
        <v>95</v>
      </c>
      <c r="R42" s="59">
        <v>95</v>
      </c>
      <c r="S42" s="3" t="s">
        <v>205</v>
      </c>
      <c r="T42" s="113" t="s">
        <v>250</v>
      </c>
      <c r="U42" s="3">
        <v>2</v>
      </c>
      <c r="V42" s="3" t="s">
        <v>249</v>
      </c>
      <c r="W42" s="6" t="s">
        <v>810</v>
      </c>
      <c r="X42" s="49" t="s">
        <v>2</v>
      </c>
      <c r="Y42" s="3" t="s">
        <v>24</v>
      </c>
      <c r="Z42" s="3" t="s">
        <v>8</v>
      </c>
      <c r="AA42" s="123" t="s">
        <v>376</v>
      </c>
      <c r="AB42" s="14" t="s">
        <v>218</v>
      </c>
      <c r="AC42" s="19" t="s">
        <v>806</v>
      </c>
      <c r="AD42" s="50" cm="1">
        <f t="array" ref="AD42">INDEX('[2]Routes Taxes'!O:O,MATCH('[2]Flight Rotation Weeks'!V42&amp;Y42,'[2]Routes Taxes'!A:A&amp;'[2]Routes Taxes'!I:I,0))</f>
        <v>30.96</v>
      </c>
      <c r="AE42" s="51">
        <f t="shared" si="3"/>
        <v>2941.2000000000003</v>
      </c>
      <c r="AF42" s="59">
        <f>SUMIFS([2]Booking_Data!K:K,[2]Booking_Data!J:J,B42,[2]Booking_Data!H:H,AA42)</f>
        <v>175</v>
      </c>
      <c r="AG42" s="36">
        <f>R42-AF42</f>
        <v>-80</v>
      </c>
      <c r="AH42" s="59">
        <f>SUMIFS([2]Booking_Data!L:L,[2]Booking_Data!J:J,B42,[2]Booking_Data!H:H,AA42,[2]Booking_Data!I:I,Y42)</f>
        <v>95</v>
      </c>
      <c r="AI42" s="36">
        <f>R42-AH42</f>
        <v>0</v>
      </c>
      <c r="AJ42" s="36"/>
      <c r="AK42" s="36">
        <f>AG42-AJ42</f>
        <v>-80</v>
      </c>
      <c r="AL42" s="36"/>
      <c r="AM42" s="36">
        <f>SUMIFS([2]Booking_Data!P:P,[2]Booking_Data!H:H,AA42,[2]Booking_Data!I:I,Y42,[2]Booking_Data!J:J,B42)</f>
        <v>26231.359999999986</v>
      </c>
    </row>
    <row r="43" spans="1:39" x14ac:dyDescent="0.25">
      <c r="A43" s="16">
        <v>5</v>
      </c>
      <c r="B43" s="25">
        <v>45779</v>
      </c>
      <c r="C43" s="5" t="s">
        <v>1</v>
      </c>
      <c r="D43" s="5" t="s">
        <v>2</v>
      </c>
      <c r="E43" s="111">
        <v>0.45833333333333331</v>
      </c>
      <c r="F43" s="111">
        <v>0.60416666666666663</v>
      </c>
      <c r="G43" s="112">
        <v>0.58333333333333337</v>
      </c>
      <c r="H43" s="112">
        <v>0.6875</v>
      </c>
      <c r="I43" s="122">
        <v>3</v>
      </c>
      <c r="J43" s="2">
        <v>30000</v>
      </c>
      <c r="K43" s="2">
        <v>0</v>
      </c>
      <c r="L43" s="2">
        <v>30000</v>
      </c>
      <c r="M43" s="3">
        <v>2</v>
      </c>
      <c r="N43" s="2">
        <v>45000</v>
      </c>
      <c r="O43" s="2">
        <v>22500</v>
      </c>
      <c r="P43" s="3" t="s">
        <v>62</v>
      </c>
      <c r="Q43" s="152">
        <v>73</v>
      </c>
      <c r="R43" s="152">
        <v>73</v>
      </c>
      <c r="S43" s="3" t="s">
        <v>205</v>
      </c>
      <c r="T43" s="113" t="s">
        <v>250</v>
      </c>
      <c r="U43" s="3">
        <v>3</v>
      </c>
      <c r="V43" s="3" t="s">
        <v>249</v>
      </c>
      <c r="W43" s="6" t="s">
        <v>811</v>
      </c>
      <c r="X43" s="49" t="s">
        <v>2</v>
      </c>
      <c r="Y43" s="3" t="s">
        <v>24</v>
      </c>
      <c r="Z43" s="3" t="s">
        <v>8</v>
      </c>
      <c r="AA43" s="123" t="s">
        <v>376</v>
      </c>
      <c r="AB43" s="14" t="s">
        <v>218</v>
      </c>
      <c r="AC43" s="19" t="s">
        <v>806</v>
      </c>
      <c r="AD43" s="50" cm="1">
        <f t="array" ref="AD43">INDEX('[2]Routes Taxes'!O:O,MATCH('[2]Flight Rotation Weeks'!V43&amp;Y43,'[2]Routes Taxes'!A:A&amp;'[2]Routes Taxes'!I:I,0))</f>
        <v>30.96</v>
      </c>
      <c r="AE43" s="51">
        <f t="shared" si="3"/>
        <v>2260.08</v>
      </c>
      <c r="AF43" s="59">
        <f>SUMIFS([2]Booking_Data!K:K,[2]Booking_Data!J:J,B43,[2]Booking_Data!H:H,AA43)</f>
        <v>175</v>
      </c>
      <c r="AG43" s="36">
        <f>R43-AF43</f>
        <v>-102</v>
      </c>
      <c r="AH43" s="59">
        <f>SUMIFS([2]Booking_Data!L:L,[2]Booking_Data!J:J,B43,[2]Booking_Data!H:H,AA43,[2]Booking_Data!I:I,Y43)</f>
        <v>73</v>
      </c>
      <c r="AI43" s="36">
        <f>R43-AH43</f>
        <v>0</v>
      </c>
      <c r="AJ43" s="36"/>
      <c r="AK43" s="36">
        <f>AG43-AJ43</f>
        <v>-102</v>
      </c>
      <c r="AL43" s="36"/>
      <c r="AM43" s="36">
        <f>SUMIFS([2]Booking_Data!P:P,[2]Booking_Data!H:H,AA43,[2]Booking_Data!I:I,Y43,[2]Booking_Data!J:J,B43)</f>
        <v>16343.12</v>
      </c>
    </row>
    <row r="44" spans="1:39" x14ac:dyDescent="0.25">
      <c r="A44" s="16">
        <v>5</v>
      </c>
      <c r="B44" s="25">
        <v>45765</v>
      </c>
      <c r="C44" s="5" t="s">
        <v>2</v>
      </c>
      <c r="D44" s="5" t="s">
        <v>1</v>
      </c>
      <c r="E44" s="111">
        <v>0.64583333333333337</v>
      </c>
      <c r="F44" s="111">
        <v>0.85416666666666663</v>
      </c>
      <c r="G44" s="112">
        <v>0.72916666666666663</v>
      </c>
      <c r="H44" s="112">
        <v>0.9375</v>
      </c>
      <c r="I44" s="122">
        <v>3</v>
      </c>
      <c r="J44" s="2">
        <v>30000</v>
      </c>
      <c r="K44" s="2">
        <v>0</v>
      </c>
      <c r="L44" s="2">
        <v>30000</v>
      </c>
      <c r="M44" s="3">
        <v>2</v>
      </c>
      <c r="N44" s="2">
        <v>45000</v>
      </c>
      <c r="O44" s="2">
        <v>22500</v>
      </c>
      <c r="P44" s="3" t="s">
        <v>62</v>
      </c>
      <c r="Q44" s="3">
        <v>96</v>
      </c>
      <c r="R44" s="59">
        <v>96</v>
      </c>
      <c r="S44" s="3" t="s">
        <v>205</v>
      </c>
      <c r="T44" s="113" t="s">
        <v>250</v>
      </c>
      <c r="U44" s="3">
        <v>1</v>
      </c>
      <c r="V44" s="3" t="s">
        <v>249</v>
      </c>
      <c r="W44" s="6" t="s">
        <v>260</v>
      </c>
      <c r="X44" s="49" t="s">
        <v>2</v>
      </c>
      <c r="Y44" s="3" t="s">
        <v>23</v>
      </c>
      <c r="Z44" s="3" t="s">
        <v>7</v>
      </c>
      <c r="AA44" s="123" t="s">
        <v>208</v>
      </c>
      <c r="AB44" s="14" t="s">
        <v>218</v>
      </c>
      <c r="AC44" s="19" t="s">
        <v>219</v>
      </c>
      <c r="AD44" s="50" cm="1">
        <f t="array" ref="AD44">INDEX('[2]Routes Taxes'!O:O,MATCH('[2]Flight Rotation Weeks'!V44&amp;Y44,'[2]Routes Taxes'!A:A&amp;'[2]Routes Taxes'!I:I,0))</f>
        <v>28.33</v>
      </c>
      <c r="AE44" s="51">
        <f t="shared" si="3"/>
        <v>2804.6699999999996</v>
      </c>
      <c r="AF44" s="59">
        <f>SUMIFS([2]Booking_Data!K:K,[2]Booking_Data!J:J,B44,[2]Booking_Data!H:H,AA44)</f>
        <v>99</v>
      </c>
      <c r="AG44" s="36">
        <f>R44-AF44</f>
        <v>-3</v>
      </c>
      <c r="AH44" s="59">
        <f>SUMIFS([2]Booking_Data!L:L,[2]Booking_Data!J:J,B44,[2]Booking_Data!H:H,AA44,[2]Booking_Data!I:I,Y44)</f>
        <v>99</v>
      </c>
      <c r="AI44" s="36">
        <f>R44-AH44</f>
        <v>-3</v>
      </c>
      <c r="AJ44" s="36"/>
      <c r="AK44" s="36">
        <f>AG44-AJ44</f>
        <v>-3</v>
      </c>
      <c r="AL44" s="36"/>
      <c r="AM44" s="36">
        <f>SUMIFS([2]Booking_Data!P:P,[2]Booking_Data!H:H,AA44,[2]Booking_Data!I:I,Y44,[2]Booking_Data!J:J,B44)</f>
        <v>27131.160000000003</v>
      </c>
    </row>
    <row r="45" spans="1:39" x14ac:dyDescent="0.25">
      <c r="A45" s="16">
        <v>5</v>
      </c>
      <c r="B45" s="25">
        <v>45772</v>
      </c>
      <c r="C45" s="5" t="s">
        <v>2</v>
      </c>
      <c r="D45" s="5" t="s">
        <v>1</v>
      </c>
      <c r="E45" s="111">
        <v>0.64583333333333337</v>
      </c>
      <c r="F45" s="111">
        <v>0.85416666666666663</v>
      </c>
      <c r="G45" s="112">
        <v>0.72916666666666663</v>
      </c>
      <c r="H45" s="112">
        <v>0.97916666666666663</v>
      </c>
      <c r="I45" s="122">
        <v>3</v>
      </c>
      <c r="J45" s="2">
        <v>30000</v>
      </c>
      <c r="K45" s="2">
        <v>0</v>
      </c>
      <c r="L45" s="2">
        <v>30000</v>
      </c>
      <c r="M45" s="3">
        <v>2</v>
      </c>
      <c r="N45" s="2">
        <v>45000</v>
      </c>
      <c r="O45" s="2">
        <v>22500</v>
      </c>
      <c r="P45" s="3" t="s">
        <v>62</v>
      </c>
      <c r="Q45" s="152">
        <v>65</v>
      </c>
      <c r="R45" s="152">
        <v>65</v>
      </c>
      <c r="S45" s="3" t="s">
        <v>205</v>
      </c>
      <c r="T45" s="113" t="s">
        <v>250</v>
      </c>
      <c r="U45" s="3">
        <v>2</v>
      </c>
      <c r="V45" s="3" t="s">
        <v>249</v>
      </c>
      <c r="W45" s="6" t="s">
        <v>810</v>
      </c>
      <c r="X45" s="49" t="s">
        <v>2</v>
      </c>
      <c r="Y45" s="3" t="s">
        <v>23</v>
      </c>
      <c r="Z45" s="3" t="s">
        <v>7</v>
      </c>
      <c r="AA45" s="123" t="s">
        <v>208</v>
      </c>
      <c r="AB45" s="14" t="s">
        <v>218</v>
      </c>
      <c r="AC45" s="19" t="s">
        <v>219</v>
      </c>
      <c r="AD45" s="50" cm="1">
        <f t="array" ref="AD45">INDEX('[2]Routes Taxes'!O:O,MATCH('[2]Flight Rotation Weeks'!V45&amp;Y45,'[2]Routes Taxes'!A:A&amp;'[2]Routes Taxes'!I:I,0))</f>
        <v>28.33</v>
      </c>
      <c r="AE45" s="51">
        <f t="shared" si="3"/>
        <v>1359.84</v>
      </c>
      <c r="AF45" s="59">
        <f>SUMIFS([2]Booking_Data!K:K,[2]Booking_Data!J:J,B45,[2]Booking_Data!H:H,AA45)</f>
        <v>48</v>
      </c>
      <c r="AG45" s="36">
        <f>R45-AF45</f>
        <v>17</v>
      </c>
      <c r="AH45" s="59">
        <f>SUMIFS([2]Booking_Data!L:L,[2]Booking_Data!J:J,B45,[2]Booking_Data!H:H,AA45,[2]Booking_Data!I:I,Y45)</f>
        <v>48</v>
      </c>
      <c r="AI45" s="36">
        <f>R45-AH45</f>
        <v>17</v>
      </c>
      <c r="AJ45" s="36"/>
      <c r="AK45" s="36">
        <f>AG45-AJ45</f>
        <v>17</v>
      </c>
      <c r="AL45" s="36"/>
      <c r="AM45" s="36">
        <f>SUMIFS([2]Booking_Data!P:P,[2]Booking_Data!H:H,AA45,[2]Booking_Data!I:I,Y45,[2]Booking_Data!J:J,B45)</f>
        <v>11192.320000000007</v>
      </c>
    </row>
    <row r="46" spans="1:39" x14ac:dyDescent="0.25">
      <c r="A46" s="16">
        <v>6</v>
      </c>
      <c r="B46" s="25">
        <v>45836</v>
      </c>
      <c r="C46" s="5" t="s">
        <v>1</v>
      </c>
      <c r="D46" s="5" t="s">
        <v>291</v>
      </c>
      <c r="E46" s="111">
        <v>0.30555555555555558</v>
      </c>
      <c r="F46" s="111">
        <v>0.4513888888888889</v>
      </c>
      <c r="G46" s="112">
        <v>0.43055555555555558</v>
      </c>
      <c r="H46" s="112">
        <v>0.53472222222222221</v>
      </c>
      <c r="I46" s="122">
        <v>28</v>
      </c>
      <c r="J46" s="2">
        <v>46500</v>
      </c>
      <c r="K46" s="2">
        <v>0</v>
      </c>
      <c r="L46" s="2">
        <v>46500</v>
      </c>
      <c r="M46" s="3">
        <v>28</v>
      </c>
      <c r="N46" s="2">
        <v>48160.714285714283</v>
      </c>
      <c r="O46" s="2">
        <v>24080.357142857141</v>
      </c>
      <c r="P46" s="3" t="s">
        <v>63</v>
      </c>
      <c r="Q46" s="152">
        <v>120</v>
      </c>
      <c r="R46" s="152">
        <v>120</v>
      </c>
      <c r="S46" s="3" t="s">
        <v>206</v>
      </c>
      <c r="T46" s="113" t="s">
        <v>812</v>
      </c>
      <c r="U46" s="3">
        <v>1</v>
      </c>
      <c r="V46" s="3" t="s">
        <v>122</v>
      </c>
      <c r="W46" s="6" t="s">
        <v>813</v>
      </c>
      <c r="X46" s="114" t="s">
        <v>291</v>
      </c>
      <c r="Y46" s="3" t="s">
        <v>294</v>
      </c>
      <c r="Z46" s="3" t="s">
        <v>8</v>
      </c>
      <c r="AA46" s="123" t="s">
        <v>295</v>
      </c>
      <c r="AB46" s="14" t="s">
        <v>70</v>
      </c>
      <c r="AC46" s="19" t="s">
        <v>777</v>
      </c>
      <c r="AD46" s="50" cm="1">
        <f t="array" ref="AD46">INDEX('[2]Routes Taxes'!O:O,MATCH('[2]Flight Rotation Weeks'!V46&amp;Y46,'[2]Routes Taxes'!A:A&amp;'[2]Routes Taxes'!I:I,0))</f>
        <v>30.96</v>
      </c>
      <c r="AE46" s="51">
        <f>AD46*AH46</f>
        <v>3839.04</v>
      </c>
      <c r="AF46" s="59">
        <f>SUMIFS([2]Booking_Data!K:K,[2]Booking_Data!J:J,B46,[2]Booking_Data!H:H,AA46)</f>
        <v>124</v>
      </c>
      <c r="AG46" s="36">
        <f>R46-AF46</f>
        <v>-4</v>
      </c>
      <c r="AH46" s="59">
        <f>SUMIFS([2]Booking_Data!L:L,[2]Booking_Data!J:J,B46,[2]Booking_Data!H:H,AA46,[2]Booking_Data!I:I,Y46)</f>
        <v>124</v>
      </c>
      <c r="AI46" s="36">
        <f>R46-AH46</f>
        <v>-4</v>
      </c>
      <c r="AJ46" s="36"/>
      <c r="AK46" s="36">
        <f>AG46-AJ46</f>
        <v>-4</v>
      </c>
      <c r="AL46" s="36"/>
      <c r="AM46" s="36">
        <f>SUMIFS([2]Booking_Data!P:P,[2]Booking_Data!H:H,AA46,[2]Booking_Data!I:I,Y46,[2]Booking_Data!J:J,B46)</f>
        <v>21040</v>
      </c>
    </row>
    <row r="47" spans="1:39" x14ac:dyDescent="0.25">
      <c r="A47" s="121">
        <v>6</v>
      </c>
      <c r="B47" s="24">
        <v>45843</v>
      </c>
      <c r="C47" s="5" t="s">
        <v>1</v>
      </c>
      <c r="D47" s="5" t="s">
        <v>291</v>
      </c>
      <c r="E47" s="111">
        <v>0.30555555555555558</v>
      </c>
      <c r="F47" s="111">
        <v>0.4513888888888889</v>
      </c>
      <c r="G47" s="112">
        <v>0.43055555555555558</v>
      </c>
      <c r="H47" s="112">
        <v>0.53472222222222221</v>
      </c>
      <c r="I47" s="122">
        <v>28</v>
      </c>
      <c r="J47" s="2">
        <v>46500</v>
      </c>
      <c r="K47" s="2">
        <v>0</v>
      </c>
      <c r="L47" s="2">
        <v>46500</v>
      </c>
      <c r="M47" s="3">
        <v>28</v>
      </c>
      <c r="N47" s="2">
        <v>46500</v>
      </c>
      <c r="O47" s="2">
        <v>23250</v>
      </c>
      <c r="P47" s="3" t="s">
        <v>63</v>
      </c>
      <c r="Q47" s="3">
        <v>186</v>
      </c>
      <c r="R47" s="3">
        <v>186</v>
      </c>
      <c r="S47" s="3" t="s">
        <v>206</v>
      </c>
      <c r="T47" s="113" t="s">
        <v>812</v>
      </c>
      <c r="U47" s="3">
        <v>2</v>
      </c>
      <c r="V47" s="3" t="s">
        <v>122</v>
      </c>
      <c r="W47" s="6" t="s">
        <v>813</v>
      </c>
      <c r="X47" s="114" t="s">
        <v>291</v>
      </c>
      <c r="Y47" s="3" t="s">
        <v>294</v>
      </c>
      <c r="Z47" s="3" t="s">
        <v>8</v>
      </c>
      <c r="AA47" s="123" t="s">
        <v>295</v>
      </c>
      <c r="AB47" s="14" t="s">
        <v>70</v>
      </c>
      <c r="AC47" s="19" t="s">
        <v>777</v>
      </c>
      <c r="AD47" s="50" cm="1">
        <f t="array" ref="AD47">INDEX('[2]Routes Taxes'!O:O,MATCH('[2]Flight Rotation Weeks'!V47&amp;Y47,'[2]Routes Taxes'!A:A&amp;'[2]Routes Taxes'!I:I,0))</f>
        <v>30.96</v>
      </c>
      <c r="AE47" s="51">
        <f t="shared" ref="AE47:AE70" si="13">AD47*AH47</f>
        <v>5139.3600000000006</v>
      </c>
      <c r="AF47" s="59">
        <f>SUMIFS([2]Booking_Data!K:K,[2]Booking_Data!J:J,B47,[2]Booking_Data!H:H,AA47)</f>
        <v>166</v>
      </c>
      <c r="AG47" s="36">
        <f t="shared" ref="AG47:AG70" si="14">R47-AF47</f>
        <v>20</v>
      </c>
      <c r="AH47" s="59">
        <f>SUMIFS([2]Booking_Data!L:L,[2]Booking_Data!J:J,B47,[2]Booking_Data!H:H,AA47,[2]Booking_Data!I:I,Y47)</f>
        <v>166</v>
      </c>
      <c r="AI47" s="36">
        <f t="shared" ref="AI47:AI70" si="15">R47-AH47</f>
        <v>20</v>
      </c>
      <c r="AJ47" s="36"/>
      <c r="AK47" s="36">
        <f t="shared" ref="AK47:AK70" si="16">AG47-AJ47</f>
        <v>20</v>
      </c>
      <c r="AL47" s="36"/>
      <c r="AM47" s="36">
        <f>SUMIFS([2]Booking_Data!P:P,[2]Booking_Data!H:H,AA47,[2]Booking_Data!I:I,Y47,[2]Booking_Data!J:J,B47)</f>
        <v>30530</v>
      </c>
    </row>
    <row r="48" spans="1:39" x14ac:dyDescent="0.25">
      <c r="A48" s="121">
        <v>6</v>
      </c>
      <c r="B48" s="24">
        <v>45850</v>
      </c>
      <c r="C48" s="5" t="s">
        <v>1</v>
      </c>
      <c r="D48" s="5" t="s">
        <v>291</v>
      </c>
      <c r="E48" s="111">
        <v>0.30555555555555558</v>
      </c>
      <c r="F48" s="111">
        <v>0.4513888888888889</v>
      </c>
      <c r="G48" s="112">
        <v>0.43055555555555558</v>
      </c>
      <c r="H48" s="112">
        <v>0.53472222222222221</v>
      </c>
      <c r="I48" s="122">
        <v>28</v>
      </c>
      <c r="J48" s="2">
        <v>46500</v>
      </c>
      <c r="K48" s="2">
        <v>0</v>
      </c>
      <c r="L48" s="2">
        <v>46500</v>
      </c>
      <c r="M48" s="3">
        <v>28</v>
      </c>
      <c r="N48" s="2">
        <v>46500</v>
      </c>
      <c r="O48" s="2">
        <v>23250</v>
      </c>
      <c r="P48" s="3" t="s">
        <v>63</v>
      </c>
      <c r="Q48" s="3">
        <v>186</v>
      </c>
      <c r="R48" s="3">
        <v>186</v>
      </c>
      <c r="S48" s="3" t="s">
        <v>206</v>
      </c>
      <c r="T48" s="113" t="s">
        <v>812</v>
      </c>
      <c r="U48" s="3">
        <v>3</v>
      </c>
      <c r="V48" s="3" t="s">
        <v>122</v>
      </c>
      <c r="W48" s="6" t="s">
        <v>814</v>
      </c>
      <c r="X48" s="114" t="s">
        <v>291</v>
      </c>
      <c r="Y48" s="3" t="s">
        <v>294</v>
      </c>
      <c r="Z48" s="3" t="s">
        <v>8</v>
      </c>
      <c r="AA48" s="123" t="s">
        <v>295</v>
      </c>
      <c r="AB48" s="14" t="s">
        <v>70</v>
      </c>
      <c r="AC48" s="19" t="s">
        <v>777</v>
      </c>
      <c r="AD48" s="50" cm="1">
        <f t="array" ref="AD48">INDEX('[2]Routes Taxes'!O:O,MATCH('[2]Flight Rotation Weeks'!V48&amp;Y48,'[2]Routes Taxes'!A:A&amp;'[2]Routes Taxes'!I:I,0))</f>
        <v>30.96</v>
      </c>
      <c r="AE48" s="51">
        <f t="shared" si="13"/>
        <v>3250.8</v>
      </c>
      <c r="AF48" s="59">
        <f>SUMIFS([2]Booking_Data!K:K,[2]Booking_Data!J:J,B48,[2]Booking_Data!H:H,AA48)</f>
        <v>105</v>
      </c>
      <c r="AG48" s="36">
        <f t="shared" si="14"/>
        <v>81</v>
      </c>
      <c r="AH48" s="59">
        <f>SUMIFS([2]Booking_Data!L:L,[2]Booking_Data!J:J,B48,[2]Booking_Data!H:H,AA48,[2]Booking_Data!I:I,Y48)</f>
        <v>105</v>
      </c>
      <c r="AI48" s="36">
        <f t="shared" si="15"/>
        <v>81</v>
      </c>
      <c r="AJ48" s="36"/>
      <c r="AK48" s="36">
        <f t="shared" si="16"/>
        <v>81</v>
      </c>
      <c r="AL48" s="36"/>
      <c r="AM48" s="36">
        <f>SUMIFS([2]Booking_Data!P:P,[2]Booking_Data!H:H,AA48,[2]Booking_Data!I:I,Y48,[2]Booking_Data!J:J,B48)</f>
        <v>20588.89000000001</v>
      </c>
    </row>
    <row r="49" spans="1:39" x14ac:dyDescent="0.25">
      <c r="A49" s="121">
        <v>6</v>
      </c>
      <c r="B49" s="24">
        <v>45857</v>
      </c>
      <c r="C49" s="5" t="s">
        <v>1</v>
      </c>
      <c r="D49" s="5" t="s">
        <v>291</v>
      </c>
      <c r="E49" s="111">
        <v>0.30555555555555558</v>
      </c>
      <c r="F49" s="111">
        <v>0.4513888888888889</v>
      </c>
      <c r="G49" s="112">
        <v>0.43055555555555558</v>
      </c>
      <c r="H49" s="112">
        <v>0.53472222222222221</v>
      </c>
      <c r="I49" s="122">
        <v>28</v>
      </c>
      <c r="J49" s="2">
        <v>46500</v>
      </c>
      <c r="K49" s="2">
        <v>0</v>
      </c>
      <c r="L49" s="2">
        <v>46500</v>
      </c>
      <c r="M49" s="3">
        <v>28</v>
      </c>
      <c r="N49" s="2">
        <v>46500</v>
      </c>
      <c r="O49" s="2">
        <v>23250</v>
      </c>
      <c r="P49" s="3" t="s">
        <v>63</v>
      </c>
      <c r="Q49" s="3">
        <v>186</v>
      </c>
      <c r="R49" s="3">
        <v>186</v>
      </c>
      <c r="S49" s="3" t="s">
        <v>206</v>
      </c>
      <c r="T49" s="113" t="s">
        <v>812</v>
      </c>
      <c r="U49" s="3">
        <v>4</v>
      </c>
      <c r="V49" s="3" t="s">
        <v>122</v>
      </c>
      <c r="W49" s="6" t="s">
        <v>815</v>
      </c>
      <c r="X49" s="114" t="s">
        <v>291</v>
      </c>
      <c r="Y49" s="3" t="s">
        <v>294</v>
      </c>
      <c r="Z49" s="3" t="s">
        <v>8</v>
      </c>
      <c r="AA49" s="123" t="s">
        <v>295</v>
      </c>
      <c r="AB49" s="14" t="s">
        <v>70</v>
      </c>
      <c r="AC49" s="19" t="s">
        <v>777</v>
      </c>
      <c r="AD49" s="50" cm="1">
        <f t="array" ref="AD49">INDEX('[2]Routes Taxes'!O:O,MATCH('[2]Flight Rotation Weeks'!V49&amp;Y49,'[2]Routes Taxes'!A:A&amp;'[2]Routes Taxes'!I:I,0))</f>
        <v>30.96</v>
      </c>
      <c r="AE49" s="51">
        <f t="shared" si="13"/>
        <v>2600.64</v>
      </c>
      <c r="AF49" s="59">
        <f>SUMIFS([2]Booking_Data!K:K,[2]Booking_Data!J:J,B49,[2]Booking_Data!H:H,AA49)</f>
        <v>84</v>
      </c>
      <c r="AG49" s="36">
        <f t="shared" si="14"/>
        <v>102</v>
      </c>
      <c r="AH49" s="59">
        <f>SUMIFS([2]Booking_Data!L:L,[2]Booking_Data!J:J,B49,[2]Booking_Data!H:H,AA49,[2]Booking_Data!I:I,Y49)</f>
        <v>84</v>
      </c>
      <c r="AI49" s="36">
        <f t="shared" si="15"/>
        <v>102</v>
      </c>
      <c r="AJ49" s="36"/>
      <c r="AK49" s="36">
        <f t="shared" si="16"/>
        <v>102</v>
      </c>
      <c r="AL49" s="36"/>
      <c r="AM49" s="36">
        <f>SUMIFS([2]Booking_Data!P:P,[2]Booking_Data!H:H,AA49,[2]Booking_Data!I:I,Y49,[2]Booking_Data!J:J,B49)</f>
        <v>16130</v>
      </c>
    </row>
    <row r="50" spans="1:39" x14ac:dyDescent="0.25">
      <c r="A50" s="121">
        <v>6</v>
      </c>
      <c r="B50" s="24">
        <v>45864</v>
      </c>
      <c r="C50" s="5" t="s">
        <v>1</v>
      </c>
      <c r="D50" s="5" t="s">
        <v>291</v>
      </c>
      <c r="E50" s="111">
        <v>0.30555555555555558</v>
      </c>
      <c r="F50" s="111">
        <v>0.4513888888888889</v>
      </c>
      <c r="G50" s="112">
        <v>0.43055555555555558</v>
      </c>
      <c r="H50" s="112">
        <v>0.53472222222222221</v>
      </c>
      <c r="I50" s="122">
        <v>28</v>
      </c>
      <c r="J50" s="2">
        <v>46500</v>
      </c>
      <c r="K50" s="2">
        <v>0</v>
      </c>
      <c r="L50" s="2">
        <v>46500</v>
      </c>
      <c r="M50" s="3">
        <v>28</v>
      </c>
      <c r="N50" s="2">
        <v>46500</v>
      </c>
      <c r="O50" s="2">
        <v>23250</v>
      </c>
      <c r="P50" s="3" t="s">
        <v>63</v>
      </c>
      <c r="Q50" s="3">
        <v>186</v>
      </c>
      <c r="R50" s="3">
        <v>186</v>
      </c>
      <c r="S50" s="3" t="s">
        <v>206</v>
      </c>
      <c r="T50" s="113" t="s">
        <v>812</v>
      </c>
      <c r="U50" s="3">
        <v>5</v>
      </c>
      <c r="V50" s="3" t="s">
        <v>122</v>
      </c>
      <c r="W50" s="6" t="s">
        <v>816</v>
      </c>
      <c r="X50" s="114" t="s">
        <v>291</v>
      </c>
      <c r="Y50" s="3" t="s">
        <v>294</v>
      </c>
      <c r="Z50" s="3" t="s">
        <v>8</v>
      </c>
      <c r="AA50" s="123" t="s">
        <v>295</v>
      </c>
      <c r="AB50" s="14" t="s">
        <v>70</v>
      </c>
      <c r="AC50" s="19" t="s">
        <v>777</v>
      </c>
      <c r="AD50" s="50" cm="1">
        <f t="array" ref="AD50">INDEX('[2]Routes Taxes'!O:O,MATCH('[2]Flight Rotation Weeks'!V50&amp;Y50,'[2]Routes Taxes'!A:A&amp;'[2]Routes Taxes'!I:I,0))</f>
        <v>30.96</v>
      </c>
      <c r="AE50" s="51">
        <f t="shared" si="13"/>
        <v>3157.92</v>
      </c>
      <c r="AF50" s="59">
        <f>SUMIFS([2]Booking_Data!K:K,[2]Booking_Data!J:J,B50,[2]Booking_Data!H:H,AA50)</f>
        <v>102</v>
      </c>
      <c r="AG50" s="36">
        <f t="shared" si="14"/>
        <v>84</v>
      </c>
      <c r="AH50" s="59">
        <f>SUMIFS([2]Booking_Data!L:L,[2]Booking_Data!J:J,B50,[2]Booking_Data!H:H,AA50,[2]Booking_Data!I:I,Y50)</f>
        <v>102</v>
      </c>
      <c r="AI50" s="36">
        <f t="shared" si="15"/>
        <v>84</v>
      </c>
      <c r="AJ50" s="36"/>
      <c r="AK50" s="36">
        <f t="shared" si="16"/>
        <v>84</v>
      </c>
      <c r="AL50" s="36"/>
      <c r="AM50" s="36">
        <f>SUMIFS([2]Booking_Data!P:P,[2]Booking_Data!H:H,AA50,[2]Booking_Data!I:I,Y50,[2]Booking_Data!J:J,B50)</f>
        <v>19010</v>
      </c>
    </row>
    <row r="51" spans="1:39" x14ac:dyDescent="0.25">
      <c r="A51" s="121">
        <v>6</v>
      </c>
      <c r="B51" s="24">
        <v>45871</v>
      </c>
      <c r="C51" s="5" t="s">
        <v>1</v>
      </c>
      <c r="D51" s="5" t="s">
        <v>291</v>
      </c>
      <c r="E51" s="111">
        <v>0.30555555555555558</v>
      </c>
      <c r="F51" s="111">
        <v>0.4513888888888889</v>
      </c>
      <c r="G51" s="112">
        <v>0.43055555555555558</v>
      </c>
      <c r="H51" s="112">
        <v>0.53472222222222221</v>
      </c>
      <c r="I51" s="122">
        <v>28</v>
      </c>
      <c r="J51" s="2">
        <v>46500</v>
      </c>
      <c r="K51" s="2">
        <v>0</v>
      </c>
      <c r="L51" s="2">
        <v>46500</v>
      </c>
      <c r="M51" s="3">
        <v>28</v>
      </c>
      <c r="N51" s="2">
        <v>46500</v>
      </c>
      <c r="O51" s="2">
        <v>23250</v>
      </c>
      <c r="P51" s="3" t="s">
        <v>63</v>
      </c>
      <c r="Q51" s="3">
        <v>186</v>
      </c>
      <c r="R51" s="3">
        <v>186</v>
      </c>
      <c r="S51" s="3" t="s">
        <v>206</v>
      </c>
      <c r="T51" s="113" t="s">
        <v>812</v>
      </c>
      <c r="U51" s="3">
        <v>6</v>
      </c>
      <c r="V51" s="3" t="s">
        <v>122</v>
      </c>
      <c r="W51" s="6" t="s">
        <v>817</v>
      </c>
      <c r="X51" s="114" t="s">
        <v>291</v>
      </c>
      <c r="Y51" s="3" t="s">
        <v>294</v>
      </c>
      <c r="Z51" s="3" t="s">
        <v>8</v>
      </c>
      <c r="AA51" s="123" t="s">
        <v>295</v>
      </c>
      <c r="AB51" s="14" t="s">
        <v>70</v>
      </c>
      <c r="AC51" s="19" t="s">
        <v>777</v>
      </c>
      <c r="AD51" s="50" cm="1">
        <f t="array" ref="AD51">INDEX('[2]Routes Taxes'!O:O,MATCH('[2]Flight Rotation Weeks'!V51&amp;Y51,'[2]Routes Taxes'!A:A&amp;'[2]Routes Taxes'!I:I,0))</f>
        <v>30.96</v>
      </c>
      <c r="AE51" s="51">
        <f t="shared" si="13"/>
        <v>6130.08</v>
      </c>
      <c r="AF51" s="59">
        <f>SUMIFS([2]Booking_Data!K:K,[2]Booking_Data!J:J,B51,[2]Booking_Data!H:H,AA51)</f>
        <v>198</v>
      </c>
      <c r="AG51" s="36">
        <f t="shared" si="14"/>
        <v>-12</v>
      </c>
      <c r="AH51" s="59">
        <f>SUMIFS([2]Booking_Data!L:L,[2]Booking_Data!J:J,B51,[2]Booking_Data!H:H,AA51,[2]Booking_Data!I:I,Y51)</f>
        <v>198</v>
      </c>
      <c r="AI51" s="36">
        <f t="shared" si="15"/>
        <v>-12</v>
      </c>
      <c r="AJ51" s="36"/>
      <c r="AK51" s="36">
        <f t="shared" si="16"/>
        <v>-12</v>
      </c>
      <c r="AL51" s="36"/>
      <c r="AM51" s="36">
        <f>SUMIFS([2]Booking_Data!P:P,[2]Booking_Data!H:H,AA51,[2]Booking_Data!I:I,Y51,[2]Booking_Data!J:J,B51)</f>
        <v>37110</v>
      </c>
    </row>
    <row r="52" spans="1:39" x14ac:dyDescent="0.25">
      <c r="A52" s="121">
        <v>6</v>
      </c>
      <c r="B52" s="24">
        <v>45878</v>
      </c>
      <c r="C52" s="5" t="s">
        <v>1</v>
      </c>
      <c r="D52" s="5" t="s">
        <v>291</v>
      </c>
      <c r="E52" s="111">
        <v>0.30555555555555558</v>
      </c>
      <c r="F52" s="111">
        <v>0.4513888888888889</v>
      </c>
      <c r="G52" s="112">
        <v>0.43055555555555558</v>
      </c>
      <c r="H52" s="112">
        <v>0.53472222222222221</v>
      </c>
      <c r="I52" s="122">
        <v>28</v>
      </c>
      <c r="J52" s="2">
        <v>46500</v>
      </c>
      <c r="K52" s="2">
        <v>0</v>
      </c>
      <c r="L52" s="2">
        <v>46500</v>
      </c>
      <c r="M52" s="3">
        <v>28</v>
      </c>
      <c r="N52" s="2">
        <v>46500</v>
      </c>
      <c r="O52" s="2">
        <v>23250</v>
      </c>
      <c r="P52" s="3" t="s">
        <v>63</v>
      </c>
      <c r="Q52" s="3">
        <v>186</v>
      </c>
      <c r="R52" s="3">
        <v>186</v>
      </c>
      <c r="S52" s="3" t="s">
        <v>206</v>
      </c>
      <c r="T52" s="113" t="s">
        <v>812</v>
      </c>
      <c r="U52" s="3">
        <v>7</v>
      </c>
      <c r="V52" s="3" t="s">
        <v>122</v>
      </c>
      <c r="W52" s="6" t="s">
        <v>818</v>
      </c>
      <c r="X52" s="114" t="s">
        <v>291</v>
      </c>
      <c r="Y52" s="3" t="s">
        <v>294</v>
      </c>
      <c r="Z52" s="3" t="s">
        <v>8</v>
      </c>
      <c r="AA52" s="123" t="s">
        <v>295</v>
      </c>
      <c r="AB52" s="14" t="s">
        <v>70</v>
      </c>
      <c r="AC52" s="19" t="s">
        <v>777</v>
      </c>
      <c r="AD52" s="50" cm="1">
        <f t="array" ref="AD52">INDEX('[2]Routes Taxes'!O:O,MATCH('[2]Flight Rotation Weeks'!V52&amp;Y52,'[2]Routes Taxes'!A:A&amp;'[2]Routes Taxes'!I:I,0))</f>
        <v>30.96</v>
      </c>
      <c r="AE52" s="51">
        <f t="shared" si="13"/>
        <v>6811.2</v>
      </c>
      <c r="AF52" s="59">
        <f>SUMIFS([2]Booking_Data!K:K,[2]Booking_Data!J:J,B52,[2]Booking_Data!H:H,AA52)</f>
        <v>220</v>
      </c>
      <c r="AG52" s="36">
        <f t="shared" si="14"/>
        <v>-34</v>
      </c>
      <c r="AH52" s="59">
        <f>SUMIFS([2]Booking_Data!L:L,[2]Booking_Data!J:J,B52,[2]Booking_Data!H:H,AA52,[2]Booking_Data!I:I,Y52)</f>
        <v>220</v>
      </c>
      <c r="AI52" s="36">
        <f t="shared" si="15"/>
        <v>-34</v>
      </c>
      <c r="AJ52" s="36"/>
      <c r="AK52" s="36">
        <f t="shared" si="16"/>
        <v>-34</v>
      </c>
      <c r="AL52" s="36"/>
      <c r="AM52" s="36">
        <f>SUMIFS([2]Booking_Data!P:P,[2]Booking_Data!H:H,AA52,[2]Booking_Data!I:I,Y52,[2]Booking_Data!J:J,B52)</f>
        <v>44260</v>
      </c>
    </row>
    <row r="53" spans="1:39" x14ac:dyDescent="0.25">
      <c r="A53" s="121">
        <v>6</v>
      </c>
      <c r="B53" s="24">
        <v>45885</v>
      </c>
      <c r="C53" s="5" t="s">
        <v>1</v>
      </c>
      <c r="D53" s="5" t="s">
        <v>291</v>
      </c>
      <c r="E53" s="111">
        <v>0.30555555555555558</v>
      </c>
      <c r="F53" s="111">
        <v>0.4513888888888889</v>
      </c>
      <c r="G53" s="112">
        <v>0.43055555555555558</v>
      </c>
      <c r="H53" s="112">
        <v>0.53472222222222221</v>
      </c>
      <c r="I53" s="122">
        <v>28</v>
      </c>
      <c r="J53" s="2">
        <v>46500</v>
      </c>
      <c r="K53" s="2">
        <v>0</v>
      </c>
      <c r="L53" s="2">
        <v>46500</v>
      </c>
      <c r="M53" s="3">
        <v>28</v>
      </c>
      <c r="N53" s="2">
        <v>46500</v>
      </c>
      <c r="O53" s="2">
        <v>23250</v>
      </c>
      <c r="P53" s="3" t="s">
        <v>63</v>
      </c>
      <c r="Q53" s="3">
        <v>186</v>
      </c>
      <c r="R53" s="3">
        <v>186</v>
      </c>
      <c r="S53" s="3" t="s">
        <v>206</v>
      </c>
      <c r="T53" s="113" t="s">
        <v>812</v>
      </c>
      <c r="U53" s="3">
        <v>8</v>
      </c>
      <c r="V53" s="3" t="s">
        <v>122</v>
      </c>
      <c r="W53" s="6" t="s">
        <v>819</v>
      </c>
      <c r="X53" s="114" t="s">
        <v>291</v>
      </c>
      <c r="Y53" s="3" t="s">
        <v>294</v>
      </c>
      <c r="Z53" s="3" t="s">
        <v>8</v>
      </c>
      <c r="AA53" s="123" t="s">
        <v>295</v>
      </c>
      <c r="AB53" s="14" t="s">
        <v>70</v>
      </c>
      <c r="AC53" s="19" t="s">
        <v>777</v>
      </c>
      <c r="AD53" s="50" cm="1">
        <f t="array" ref="AD53">INDEX('[2]Routes Taxes'!O:O,MATCH('[2]Flight Rotation Weeks'!V53&amp;Y53,'[2]Routes Taxes'!A:A&amp;'[2]Routes Taxes'!I:I,0))</f>
        <v>30.96</v>
      </c>
      <c r="AE53" s="51">
        <f t="shared" si="13"/>
        <v>8080.56</v>
      </c>
      <c r="AF53" s="59">
        <f>SUMIFS([2]Booking_Data!K:K,[2]Booking_Data!J:J,B53,[2]Booking_Data!H:H,AA53)</f>
        <v>261</v>
      </c>
      <c r="AG53" s="36">
        <f t="shared" si="14"/>
        <v>-75</v>
      </c>
      <c r="AH53" s="59">
        <f>SUMIFS([2]Booking_Data!L:L,[2]Booking_Data!J:J,B53,[2]Booking_Data!H:H,AA53,[2]Booking_Data!I:I,Y53)</f>
        <v>261</v>
      </c>
      <c r="AI53" s="36">
        <f t="shared" si="15"/>
        <v>-75</v>
      </c>
      <c r="AJ53" s="36"/>
      <c r="AK53" s="36">
        <f t="shared" si="16"/>
        <v>-75</v>
      </c>
      <c r="AL53" s="36"/>
      <c r="AM53" s="36">
        <f>SUMIFS([2]Booking_Data!P:P,[2]Booking_Data!H:H,AA53,[2]Booking_Data!I:I,Y53,[2]Booking_Data!J:J,B53)</f>
        <v>54908.76999999999</v>
      </c>
    </row>
    <row r="54" spans="1:39" x14ac:dyDescent="0.25">
      <c r="A54" s="121">
        <v>6</v>
      </c>
      <c r="B54" s="24">
        <v>45892</v>
      </c>
      <c r="C54" s="5" t="s">
        <v>1</v>
      </c>
      <c r="D54" s="5" t="s">
        <v>291</v>
      </c>
      <c r="E54" s="111">
        <v>0.30555555555555558</v>
      </c>
      <c r="F54" s="111">
        <v>0.4513888888888889</v>
      </c>
      <c r="G54" s="112">
        <v>0.43055555555555558</v>
      </c>
      <c r="H54" s="112">
        <v>0.53472222222222221</v>
      </c>
      <c r="I54" s="122">
        <v>28</v>
      </c>
      <c r="J54" s="2">
        <v>46500</v>
      </c>
      <c r="K54" s="2">
        <v>0</v>
      </c>
      <c r="L54" s="2">
        <v>46500</v>
      </c>
      <c r="M54" s="3">
        <v>28</v>
      </c>
      <c r="N54" s="2">
        <v>46500</v>
      </c>
      <c r="O54" s="2">
        <v>23250</v>
      </c>
      <c r="P54" s="3" t="s">
        <v>63</v>
      </c>
      <c r="Q54" s="3">
        <v>186</v>
      </c>
      <c r="R54" s="3">
        <v>186</v>
      </c>
      <c r="S54" s="3" t="s">
        <v>206</v>
      </c>
      <c r="T54" s="113" t="s">
        <v>812</v>
      </c>
      <c r="U54" s="3">
        <v>9</v>
      </c>
      <c r="V54" s="3" t="s">
        <v>122</v>
      </c>
      <c r="W54" s="6" t="s">
        <v>820</v>
      </c>
      <c r="X54" s="114" t="s">
        <v>291</v>
      </c>
      <c r="Y54" s="3" t="s">
        <v>294</v>
      </c>
      <c r="Z54" s="3" t="s">
        <v>8</v>
      </c>
      <c r="AA54" s="123" t="s">
        <v>295</v>
      </c>
      <c r="AB54" s="14" t="s">
        <v>70</v>
      </c>
      <c r="AC54" s="19" t="s">
        <v>777</v>
      </c>
      <c r="AD54" s="50" cm="1">
        <f t="array" ref="AD54">INDEX('[2]Routes Taxes'!O:O,MATCH('[2]Flight Rotation Weeks'!V54&amp;Y54,'[2]Routes Taxes'!A:A&amp;'[2]Routes Taxes'!I:I,0))</f>
        <v>30.96</v>
      </c>
      <c r="AE54" s="51">
        <f t="shared" si="13"/>
        <v>7523.2800000000007</v>
      </c>
      <c r="AF54" s="59">
        <f>SUMIFS([2]Booking_Data!K:K,[2]Booking_Data!J:J,B54,[2]Booking_Data!H:H,AA54)</f>
        <v>243</v>
      </c>
      <c r="AG54" s="36">
        <f t="shared" si="14"/>
        <v>-57</v>
      </c>
      <c r="AH54" s="59">
        <f>SUMIFS([2]Booking_Data!L:L,[2]Booking_Data!J:J,B54,[2]Booking_Data!H:H,AA54,[2]Booking_Data!I:I,Y54)</f>
        <v>243</v>
      </c>
      <c r="AI54" s="36">
        <f t="shared" si="15"/>
        <v>-57</v>
      </c>
      <c r="AJ54" s="36"/>
      <c r="AK54" s="36">
        <f t="shared" si="16"/>
        <v>-57</v>
      </c>
      <c r="AL54" s="36"/>
      <c r="AM54" s="36">
        <f>SUMIFS([2]Booking_Data!P:P,[2]Booking_Data!H:H,AA54,[2]Booking_Data!I:I,Y54,[2]Booking_Data!J:J,B54)</f>
        <v>50991.359999999986</v>
      </c>
    </row>
    <row r="55" spans="1:39" x14ac:dyDescent="0.25">
      <c r="A55" s="121">
        <v>6</v>
      </c>
      <c r="B55" s="24">
        <v>45899</v>
      </c>
      <c r="C55" s="5" t="s">
        <v>1</v>
      </c>
      <c r="D55" s="5" t="s">
        <v>291</v>
      </c>
      <c r="E55" s="111">
        <v>0.30555555555555558</v>
      </c>
      <c r="F55" s="111">
        <v>0.4513888888888889</v>
      </c>
      <c r="G55" s="112">
        <v>0.43055555555555558</v>
      </c>
      <c r="H55" s="112">
        <v>0.53472222222222221</v>
      </c>
      <c r="I55" s="122">
        <v>28</v>
      </c>
      <c r="J55" s="2">
        <v>46500</v>
      </c>
      <c r="K55" s="2">
        <v>0</v>
      </c>
      <c r="L55" s="2">
        <v>46500</v>
      </c>
      <c r="M55" s="3">
        <v>28</v>
      </c>
      <c r="N55" s="2">
        <v>46500</v>
      </c>
      <c r="O55" s="2">
        <v>23250</v>
      </c>
      <c r="P55" s="3" t="s">
        <v>63</v>
      </c>
      <c r="Q55" s="3">
        <v>186</v>
      </c>
      <c r="R55" s="3">
        <v>186</v>
      </c>
      <c r="S55" s="3" t="s">
        <v>206</v>
      </c>
      <c r="T55" s="113" t="s">
        <v>812</v>
      </c>
      <c r="U55" s="3">
        <v>10</v>
      </c>
      <c r="V55" s="3" t="s">
        <v>122</v>
      </c>
      <c r="W55" s="6" t="s">
        <v>821</v>
      </c>
      <c r="X55" s="114" t="s">
        <v>291</v>
      </c>
      <c r="Y55" s="3" t="s">
        <v>294</v>
      </c>
      <c r="Z55" s="3" t="s">
        <v>8</v>
      </c>
      <c r="AA55" s="123" t="s">
        <v>295</v>
      </c>
      <c r="AB55" s="14" t="s">
        <v>70</v>
      </c>
      <c r="AC55" s="19" t="s">
        <v>777</v>
      </c>
      <c r="AD55" s="50" cm="1">
        <f t="array" ref="AD55">INDEX('[2]Routes Taxes'!O:O,MATCH('[2]Flight Rotation Weeks'!V55&amp;Y55,'[2]Routes Taxes'!A:A&amp;'[2]Routes Taxes'!I:I,0))</f>
        <v>30.96</v>
      </c>
      <c r="AE55" s="51">
        <f t="shared" si="13"/>
        <v>7244.64</v>
      </c>
      <c r="AF55" s="59">
        <f>SUMIFS([2]Booking_Data!K:K,[2]Booking_Data!J:J,B55,[2]Booking_Data!H:H,AA55)</f>
        <v>234</v>
      </c>
      <c r="AG55" s="36">
        <f t="shared" si="14"/>
        <v>-48</v>
      </c>
      <c r="AH55" s="59">
        <f>SUMIFS([2]Booking_Data!L:L,[2]Booking_Data!J:J,B55,[2]Booking_Data!H:H,AA55,[2]Booking_Data!I:I,Y55)</f>
        <v>234</v>
      </c>
      <c r="AI55" s="36">
        <f t="shared" si="15"/>
        <v>-48</v>
      </c>
      <c r="AJ55" s="36"/>
      <c r="AK55" s="36">
        <f t="shared" si="16"/>
        <v>-48</v>
      </c>
      <c r="AL55" s="36"/>
      <c r="AM55" s="36">
        <f>SUMIFS([2]Booking_Data!P:P,[2]Booking_Data!H:H,AA55,[2]Booking_Data!I:I,Y55,[2]Booking_Data!J:J,B55)</f>
        <v>47820</v>
      </c>
    </row>
    <row r="56" spans="1:39" x14ac:dyDescent="0.25">
      <c r="A56" s="121">
        <v>6</v>
      </c>
      <c r="B56" s="24">
        <v>45906</v>
      </c>
      <c r="C56" s="5" t="s">
        <v>1</v>
      </c>
      <c r="D56" s="5" t="s">
        <v>291</v>
      </c>
      <c r="E56" s="111">
        <v>0.30555555555555558</v>
      </c>
      <c r="F56" s="111">
        <v>0.4513888888888889</v>
      </c>
      <c r="G56" s="112">
        <v>0.43055555555555558</v>
      </c>
      <c r="H56" s="112">
        <v>0.53472222222222221</v>
      </c>
      <c r="I56" s="122">
        <v>28</v>
      </c>
      <c r="J56" s="2">
        <v>46500</v>
      </c>
      <c r="K56" s="2">
        <v>0</v>
      </c>
      <c r="L56" s="2">
        <v>46500</v>
      </c>
      <c r="M56" s="3">
        <v>28</v>
      </c>
      <c r="N56" s="2">
        <v>46500</v>
      </c>
      <c r="O56" s="2">
        <v>23250</v>
      </c>
      <c r="P56" s="3" t="s">
        <v>63</v>
      </c>
      <c r="Q56" s="3">
        <v>186</v>
      </c>
      <c r="R56" s="3">
        <v>186</v>
      </c>
      <c r="S56" s="3" t="s">
        <v>206</v>
      </c>
      <c r="T56" s="113" t="s">
        <v>812</v>
      </c>
      <c r="U56" s="3">
        <v>11</v>
      </c>
      <c r="V56" s="3" t="s">
        <v>122</v>
      </c>
      <c r="W56" s="6" t="s">
        <v>822</v>
      </c>
      <c r="X56" s="114" t="s">
        <v>291</v>
      </c>
      <c r="Y56" s="3" t="s">
        <v>294</v>
      </c>
      <c r="Z56" s="3" t="s">
        <v>8</v>
      </c>
      <c r="AA56" s="123" t="s">
        <v>295</v>
      </c>
      <c r="AB56" s="14" t="s">
        <v>70</v>
      </c>
      <c r="AC56" s="19" t="s">
        <v>777</v>
      </c>
      <c r="AD56" s="50" cm="1">
        <f t="array" ref="AD56">INDEX('[2]Routes Taxes'!O:O,MATCH('[2]Flight Rotation Weeks'!V56&amp;Y56,'[2]Routes Taxes'!A:A&amp;'[2]Routes Taxes'!I:I,0))</f>
        <v>30.96</v>
      </c>
      <c r="AE56" s="51">
        <f t="shared" si="13"/>
        <v>7306.56</v>
      </c>
      <c r="AF56" s="59">
        <f>SUMIFS([2]Booking_Data!K:K,[2]Booking_Data!J:J,B56,[2]Booking_Data!H:H,AA56)</f>
        <v>236</v>
      </c>
      <c r="AG56" s="36">
        <f t="shared" si="14"/>
        <v>-50</v>
      </c>
      <c r="AH56" s="59">
        <f>SUMIFS([2]Booking_Data!L:L,[2]Booking_Data!J:J,B56,[2]Booking_Data!H:H,AA56,[2]Booking_Data!I:I,Y56)</f>
        <v>236</v>
      </c>
      <c r="AI56" s="36">
        <f t="shared" si="15"/>
        <v>-50</v>
      </c>
      <c r="AJ56" s="36"/>
      <c r="AK56" s="36">
        <f t="shared" si="16"/>
        <v>-50</v>
      </c>
      <c r="AL56" s="36"/>
      <c r="AM56" s="36">
        <f>SUMIFS([2]Booking_Data!P:P,[2]Booking_Data!H:H,AA56,[2]Booking_Data!I:I,Y56,[2]Booking_Data!J:J,B56)</f>
        <v>47110</v>
      </c>
    </row>
    <row r="57" spans="1:39" x14ac:dyDescent="0.25">
      <c r="A57" s="121">
        <v>6</v>
      </c>
      <c r="B57" s="24">
        <v>45913</v>
      </c>
      <c r="C57" s="5" t="s">
        <v>1</v>
      </c>
      <c r="D57" s="5" t="s">
        <v>291</v>
      </c>
      <c r="E57" s="111">
        <v>0.30555555555555558</v>
      </c>
      <c r="F57" s="111">
        <v>0.4513888888888889</v>
      </c>
      <c r="G57" s="112">
        <v>0.43055555555555558</v>
      </c>
      <c r="H57" s="112">
        <v>0.53472222222222221</v>
      </c>
      <c r="I57" s="122">
        <v>28</v>
      </c>
      <c r="J57" s="2">
        <v>46500</v>
      </c>
      <c r="K57" s="2">
        <v>0</v>
      </c>
      <c r="L57" s="2">
        <v>46500</v>
      </c>
      <c r="M57" s="3">
        <v>28</v>
      </c>
      <c r="N57" s="2">
        <v>46500</v>
      </c>
      <c r="O57" s="2">
        <v>23250</v>
      </c>
      <c r="P57" s="3" t="s">
        <v>63</v>
      </c>
      <c r="Q57" s="3">
        <v>186</v>
      </c>
      <c r="R57" s="3">
        <v>186</v>
      </c>
      <c r="S57" s="3" t="s">
        <v>206</v>
      </c>
      <c r="T57" s="113" t="s">
        <v>812</v>
      </c>
      <c r="U57" s="3">
        <v>12</v>
      </c>
      <c r="V57" s="3" t="s">
        <v>122</v>
      </c>
      <c r="W57" s="6" t="s">
        <v>823</v>
      </c>
      <c r="X57" s="114" t="s">
        <v>291</v>
      </c>
      <c r="Y57" s="3" t="s">
        <v>294</v>
      </c>
      <c r="Z57" s="3" t="s">
        <v>8</v>
      </c>
      <c r="AA57" s="123" t="s">
        <v>295</v>
      </c>
      <c r="AB57" s="14" t="s">
        <v>70</v>
      </c>
      <c r="AC57" s="19" t="s">
        <v>777</v>
      </c>
      <c r="AD57" s="50" cm="1">
        <f t="array" ref="AD57">INDEX('[2]Routes Taxes'!O:O,MATCH('[2]Flight Rotation Weeks'!V57&amp;Y57,'[2]Routes Taxes'!A:A&amp;'[2]Routes Taxes'!I:I,0))</f>
        <v>30.96</v>
      </c>
      <c r="AE57" s="51">
        <f t="shared" si="13"/>
        <v>7523.2800000000007</v>
      </c>
      <c r="AF57" s="59">
        <f>SUMIFS([2]Booking_Data!K:K,[2]Booking_Data!J:J,B57,[2]Booking_Data!H:H,AA57)</f>
        <v>243</v>
      </c>
      <c r="AG57" s="36">
        <f t="shared" si="14"/>
        <v>-57</v>
      </c>
      <c r="AH57" s="59">
        <f>SUMIFS([2]Booking_Data!L:L,[2]Booking_Data!J:J,B57,[2]Booking_Data!H:H,AA57,[2]Booking_Data!I:I,Y57)</f>
        <v>243</v>
      </c>
      <c r="AI57" s="36">
        <f t="shared" si="15"/>
        <v>-57</v>
      </c>
      <c r="AJ57" s="36"/>
      <c r="AK57" s="36">
        <f t="shared" si="16"/>
        <v>-57</v>
      </c>
      <c r="AL57" s="36"/>
      <c r="AM57" s="36">
        <f>SUMIFS([2]Booking_Data!P:P,[2]Booking_Data!H:H,AA57,[2]Booking_Data!I:I,Y57,[2]Booking_Data!J:J,B57)</f>
        <v>44647.5</v>
      </c>
    </row>
    <row r="58" spans="1:39" x14ac:dyDescent="0.25">
      <c r="A58" s="121">
        <v>6</v>
      </c>
      <c r="B58" s="24">
        <v>45920</v>
      </c>
      <c r="C58" s="5" t="s">
        <v>1</v>
      </c>
      <c r="D58" s="5" t="s">
        <v>291</v>
      </c>
      <c r="E58" s="111">
        <v>0.30555555555555558</v>
      </c>
      <c r="F58" s="111">
        <v>0.4513888888888889</v>
      </c>
      <c r="G58" s="112">
        <v>0.43055555555555558</v>
      </c>
      <c r="H58" s="112">
        <v>0.53472222222222221</v>
      </c>
      <c r="I58" s="122">
        <v>28</v>
      </c>
      <c r="J58" s="2">
        <v>46500</v>
      </c>
      <c r="K58" s="2">
        <v>0</v>
      </c>
      <c r="L58" s="2">
        <v>46500</v>
      </c>
      <c r="M58" s="3">
        <v>28</v>
      </c>
      <c r="N58" s="2">
        <v>46500</v>
      </c>
      <c r="O58" s="2">
        <v>23250</v>
      </c>
      <c r="P58" s="3" t="s">
        <v>63</v>
      </c>
      <c r="Q58" s="3">
        <v>186</v>
      </c>
      <c r="R58" s="3">
        <v>186</v>
      </c>
      <c r="S58" s="3" t="s">
        <v>206</v>
      </c>
      <c r="T58" s="113" t="s">
        <v>812</v>
      </c>
      <c r="U58" s="3">
        <v>13</v>
      </c>
      <c r="V58" s="3" t="s">
        <v>122</v>
      </c>
      <c r="W58" s="6" t="s">
        <v>824</v>
      </c>
      <c r="X58" s="114" t="s">
        <v>291</v>
      </c>
      <c r="Y58" s="3" t="s">
        <v>294</v>
      </c>
      <c r="Z58" s="3" t="s">
        <v>8</v>
      </c>
      <c r="AA58" s="123" t="s">
        <v>295</v>
      </c>
      <c r="AB58" s="14" t="s">
        <v>70</v>
      </c>
      <c r="AC58" s="19" t="s">
        <v>777</v>
      </c>
      <c r="AD58" s="50" cm="1">
        <f t="array" ref="AD58">INDEX('[2]Routes Taxes'!O:O,MATCH('[2]Flight Rotation Weeks'!V58&amp;Y58,'[2]Routes Taxes'!A:A&amp;'[2]Routes Taxes'!I:I,0))</f>
        <v>30.96</v>
      </c>
      <c r="AE58" s="51">
        <f t="shared" si="13"/>
        <v>5665.68</v>
      </c>
      <c r="AF58" s="59">
        <f>SUMIFS([2]Booking_Data!K:K,[2]Booking_Data!J:J,B58,[2]Booking_Data!H:H,AA58)</f>
        <v>183</v>
      </c>
      <c r="AG58" s="36">
        <f t="shared" si="14"/>
        <v>3</v>
      </c>
      <c r="AH58" s="59">
        <f>SUMIFS([2]Booking_Data!L:L,[2]Booking_Data!J:J,B58,[2]Booking_Data!H:H,AA58,[2]Booking_Data!I:I,Y58)</f>
        <v>183</v>
      </c>
      <c r="AI58" s="36">
        <f t="shared" si="15"/>
        <v>3</v>
      </c>
      <c r="AJ58" s="36"/>
      <c r="AK58" s="36">
        <f t="shared" si="16"/>
        <v>3</v>
      </c>
      <c r="AL58" s="36"/>
      <c r="AM58" s="36">
        <f>SUMIFS([2]Booking_Data!P:P,[2]Booking_Data!H:H,AA58,[2]Booking_Data!I:I,Y58,[2]Booking_Data!J:J,B58)</f>
        <v>32907.5</v>
      </c>
    </row>
    <row r="59" spans="1:39" x14ac:dyDescent="0.25">
      <c r="A59" s="121">
        <v>6</v>
      </c>
      <c r="B59" s="24">
        <v>45927</v>
      </c>
      <c r="C59" s="5" t="s">
        <v>1</v>
      </c>
      <c r="D59" s="5" t="s">
        <v>291</v>
      </c>
      <c r="E59" s="111">
        <v>0.30555555555555558</v>
      </c>
      <c r="F59" s="111">
        <v>0.4513888888888889</v>
      </c>
      <c r="G59" s="112">
        <v>0.43055555555555558</v>
      </c>
      <c r="H59" s="112">
        <v>0.53472222222222221</v>
      </c>
      <c r="I59" s="122">
        <v>28</v>
      </c>
      <c r="J59" s="2">
        <v>46500</v>
      </c>
      <c r="K59" s="2">
        <v>0</v>
      </c>
      <c r="L59" s="2">
        <v>46500</v>
      </c>
      <c r="M59" s="3">
        <v>28</v>
      </c>
      <c r="N59" s="2">
        <v>46500</v>
      </c>
      <c r="O59" s="2">
        <v>23250</v>
      </c>
      <c r="P59" s="3" t="s">
        <v>63</v>
      </c>
      <c r="Q59" s="3">
        <v>186</v>
      </c>
      <c r="R59" s="3">
        <v>186</v>
      </c>
      <c r="S59" s="3" t="s">
        <v>206</v>
      </c>
      <c r="T59" s="113" t="s">
        <v>812</v>
      </c>
      <c r="U59" s="3">
        <v>14</v>
      </c>
      <c r="V59" s="3" t="s">
        <v>122</v>
      </c>
      <c r="W59" s="6" t="s">
        <v>825</v>
      </c>
      <c r="X59" s="114" t="s">
        <v>291</v>
      </c>
      <c r="Y59" s="3" t="s">
        <v>294</v>
      </c>
      <c r="Z59" s="3" t="s">
        <v>8</v>
      </c>
      <c r="AA59" s="123" t="s">
        <v>295</v>
      </c>
      <c r="AB59" s="14" t="s">
        <v>70</v>
      </c>
      <c r="AC59" s="19" t="s">
        <v>777</v>
      </c>
      <c r="AD59" s="50" cm="1">
        <f t="array" ref="AD59">INDEX('[2]Routes Taxes'!O:O,MATCH('[2]Flight Rotation Weeks'!V59&amp;Y59,'[2]Routes Taxes'!A:A&amp;'[2]Routes Taxes'!I:I,0))</f>
        <v>30.96</v>
      </c>
      <c r="AE59" s="51">
        <f t="shared" si="13"/>
        <v>5634.72</v>
      </c>
      <c r="AF59" s="59">
        <f>SUMIFS([2]Booking_Data!K:K,[2]Booking_Data!J:J,B59,[2]Booking_Data!H:H,AA59)</f>
        <v>182</v>
      </c>
      <c r="AG59" s="36">
        <f t="shared" si="14"/>
        <v>4</v>
      </c>
      <c r="AH59" s="59">
        <f>SUMIFS([2]Booking_Data!L:L,[2]Booking_Data!J:J,B59,[2]Booking_Data!H:H,AA59,[2]Booking_Data!I:I,Y59)</f>
        <v>182</v>
      </c>
      <c r="AI59" s="36">
        <f t="shared" si="15"/>
        <v>4</v>
      </c>
      <c r="AJ59" s="36"/>
      <c r="AK59" s="36">
        <f t="shared" si="16"/>
        <v>4</v>
      </c>
      <c r="AL59" s="36"/>
      <c r="AM59" s="36">
        <f>SUMIFS([2]Booking_Data!P:P,[2]Booking_Data!H:H,AA59,[2]Booking_Data!I:I,Y59,[2]Booking_Data!J:J,B59)</f>
        <v>32922.57</v>
      </c>
    </row>
    <row r="60" spans="1:39" x14ac:dyDescent="0.25">
      <c r="A60" s="121">
        <v>6</v>
      </c>
      <c r="B60" s="24">
        <v>45934</v>
      </c>
      <c r="C60" s="5" t="s">
        <v>1</v>
      </c>
      <c r="D60" s="5" t="s">
        <v>291</v>
      </c>
      <c r="E60" s="111">
        <v>0.30555555555555558</v>
      </c>
      <c r="F60" s="111">
        <v>0.4513888888888889</v>
      </c>
      <c r="G60" s="112">
        <v>0.43055555555555558</v>
      </c>
      <c r="H60" s="112">
        <v>0.53472222222222221</v>
      </c>
      <c r="I60" s="122">
        <v>28</v>
      </c>
      <c r="J60" s="2">
        <v>46500</v>
      </c>
      <c r="K60" s="2">
        <v>0</v>
      </c>
      <c r="L60" s="2">
        <v>46500</v>
      </c>
      <c r="M60" s="3">
        <v>28</v>
      </c>
      <c r="N60" s="2">
        <v>46500</v>
      </c>
      <c r="O60" s="2">
        <v>23250</v>
      </c>
      <c r="P60" s="3" t="s">
        <v>63</v>
      </c>
      <c r="Q60" s="3">
        <v>186</v>
      </c>
      <c r="R60" s="3">
        <v>186</v>
      </c>
      <c r="S60" s="3" t="s">
        <v>206</v>
      </c>
      <c r="T60" s="113" t="s">
        <v>812</v>
      </c>
      <c r="U60" s="3">
        <v>15</v>
      </c>
      <c r="V60" s="3" t="s">
        <v>122</v>
      </c>
      <c r="W60" s="6" t="s">
        <v>826</v>
      </c>
      <c r="X60" s="114" t="s">
        <v>291</v>
      </c>
      <c r="Y60" s="3" t="s">
        <v>294</v>
      </c>
      <c r="Z60" s="3" t="s">
        <v>8</v>
      </c>
      <c r="AA60" s="123" t="s">
        <v>295</v>
      </c>
      <c r="AB60" s="14" t="s">
        <v>70</v>
      </c>
      <c r="AC60" s="19" t="s">
        <v>777</v>
      </c>
      <c r="AD60" s="50" cm="1">
        <f t="array" ref="AD60">INDEX('[2]Routes Taxes'!O:O,MATCH('[2]Flight Rotation Weeks'!V60&amp;Y60,'[2]Routes Taxes'!A:A&amp;'[2]Routes Taxes'!I:I,0))</f>
        <v>30.96</v>
      </c>
      <c r="AE60" s="51">
        <f t="shared" si="13"/>
        <v>5603.76</v>
      </c>
      <c r="AF60" s="59">
        <f>SUMIFS([2]Booking_Data!K:K,[2]Booking_Data!J:J,B60,[2]Booking_Data!H:H,AA60)</f>
        <v>181</v>
      </c>
      <c r="AG60" s="36">
        <f t="shared" si="14"/>
        <v>5</v>
      </c>
      <c r="AH60" s="59">
        <f>SUMIFS([2]Booking_Data!L:L,[2]Booking_Data!J:J,B60,[2]Booking_Data!H:H,AA60,[2]Booking_Data!I:I,Y60)</f>
        <v>181</v>
      </c>
      <c r="AI60" s="36">
        <f t="shared" si="15"/>
        <v>5</v>
      </c>
      <c r="AJ60" s="36"/>
      <c r="AK60" s="36">
        <f t="shared" si="16"/>
        <v>5</v>
      </c>
      <c r="AL60" s="36"/>
      <c r="AM60" s="36">
        <f>SUMIFS([2]Booking_Data!P:P,[2]Booking_Data!H:H,AA60,[2]Booking_Data!I:I,Y60,[2]Booking_Data!J:J,B60)</f>
        <v>32775.56</v>
      </c>
    </row>
    <row r="61" spans="1:39" x14ac:dyDescent="0.25">
      <c r="A61" s="121">
        <v>6</v>
      </c>
      <c r="B61" s="24">
        <v>45941</v>
      </c>
      <c r="C61" s="5" t="s">
        <v>1</v>
      </c>
      <c r="D61" s="5" t="s">
        <v>291</v>
      </c>
      <c r="E61" s="111">
        <v>0.30555555555555558</v>
      </c>
      <c r="F61" s="111">
        <v>0.4513888888888889</v>
      </c>
      <c r="G61" s="112">
        <v>0.43055555555555558</v>
      </c>
      <c r="H61" s="112">
        <v>0.53472222222222221</v>
      </c>
      <c r="I61" s="122">
        <v>28</v>
      </c>
      <c r="J61" s="2">
        <v>46500</v>
      </c>
      <c r="K61" s="2">
        <v>0</v>
      </c>
      <c r="L61" s="2">
        <v>46500</v>
      </c>
      <c r="M61" s="3">
        <v>28</v>
      </c>
      <c r="N61" s="2">
        <v>46500</v>
      </c>
      <c r="O61" s="2">
        <v>23250</v>
      </c>
      <c r="P61" s="3" t="s">
        <v>63</v>
      </c>
      <c r="Q61" s="3">
        <v>186</v>
      </c>
      <c r="R61" s="3">
        <v>186</v>
      </c>
      <c r="S61" s="3" t="s">
        <v>206</v>
      </c>
      <c r="T61" s="113" t="s">
        <v>812</v>
      </c>
      <c r="U61" s="3">
        <v>16</v>
      </c>
      <c r="V61" s="3" t="s">
        <v>122</v>
      </c>
      <c r="W61" s="6" t="s">
        <v>827</v>
      </c>
      <c r="X61" s="114" t="s">
        <v>291</v>
      </c>
      <c r="Y61" s="3" t="s">
        <v>294</v>
      </c>
      <c r="Z61" s="3" t="s">
        <v>8</v>
      </c>
      <c r="AA61" s="123" t="s">
        <v>295</v>
      </c>
      <c r="AB61" s="14" t="s">
        <v>70</v>
      </c>
      <c r="AC61" s="19" t="s">
        <v>777</v>
      </c>
      <c r="AD61" s="50" cm="1">
        <f t="array" ref="AD61">INDEX('[2]Routes Taxes'!O:O,MATCH('[2]Flight Rotation Weeks'!V61&amp;Y61,'[2]Routes Taxes'!A:A&amp;'[2]Routes Taxes'!I:I,0))</f>
        <v>30.96</v>
      </c>
      <c r="AE61" s="51">
        <f t="shared" si="13"/>
        <v>5418</v>
      </c>
      <c r="AF61" s="59">
        <f>SUMIFS([2]Booking_Data!K:K,[2]Booking_Data!J:J,B61,[2]Booking_Data!H:H,AA61)</f>
        <v>175</v>
      </c>
      <c r="AG61" s="36">
        <f t="shared" si="14"/>
        <v>11</v>
      </c>
      <c r="AH61" s="59">
        <f>SUMIFS([2]Booking_Data!L:L,[2]Booking_Data!J:J,B61,[2]Booking_Data!H:H,AA61,[2]Booking_Data!I:I,Y61)</f>
        <v>175</v>
      </c>
      <c r="AI61" s="36">
        <f t="shared" si="15"/>
        <v>11</v>
      </c>
      <c r="AJ61" s="36"/>
      <c r="AK61" s="36">
        <f t="shared" si="16"/>
        <v>11</v>
      </c>
      <c r="AL61" s="36"/>
      <c r="AM61" s="36">
        <f>SUMIFS([2]Booking_Data!P:P,[2]Booking_Data!H:H,AA61,[2]Booking_Data!I:I,Y61,[2]Booking_Data!J:J,B61)</f>
        <v>31507.5</v>
      </c>
    </row>
    <row r="62" spans="1:39" x14ac:dyDescent="0.25">
      <c r="A62" s="121">
        <v>6</v>
      </c>
      <c r="B62" s="24">
        <v>45948</v>
      </c>
      <c r="C62" s="5" t="s">
        <v>1</v>
      </c>
      <c r="D62" s="5" t="s">
        <v>291</v>
      </c>
      <c r="E62" s="111">
        <v>0.30555555555555558</v>
      </c>
      <c r="F62" s="111">
        <v>0.4513888888888889</v>
      </c>
      <c r="G62" s="112">
        <v>0.43055555555555558</v>
      </c>
      <c r="H62" s="112">
        <v>0.53472222222222221</v>
      </c>
      <c r="I62" s="122">
        <v>28</v>
      </c>
      <c r="J62" s="2">
        <v>46500</v>
      </c>
      <c r="K62" s="2">
        <v>0</v>
      </c>
      <c r="L62" s="2">
        <v>46500</v>
      </c>
      <c r="M62" s="3">
        <v>28</v>
      </c>
      <c r="N62" s="2">
        <v>46500</v>
      </c>
      <c r="O62" s="2">
        <v>23250</v>
      </c>
      <c r="P62" s="3" t="s">
        <v>63</v>
      </c>
      <c r="Q62" s="3">
        <v>186</v>
      </c>
      <c r="R62" s="3">
        <v>186</v>
      </c>
      <c r="S62" s="3" t="s">
        <v>206</v>
      </c>
      <c r="T62" s="113" t="s">
        <v>812</v>
      </c>
      <c r="U62" s="3">
        <v>17</v>
      </c>
      <c r="V62" s="3" t="s">
        <v>122</v>
      </c>
      <c r="W62" s="6" t="s">
        <v>828</v>
      </c>
      <c r="X62" s="114" t="s">
        <v>291</v>
      </c>
      <c r="Y62" s="3" t="s">
        <v>294</v>
      </c>
      <c r="Z62" s="3" t="s">
        <v>8</v>
      </c>
      <c r="AA62" s="123" t="s">
        <v>295</v>
      </c>
      <c r="AB62" s="14" t="s">
        <v>70</v>
      </c>
      <c r="AC62" s="19" t="s">
        <v>777</v>
      </c>
      <c r="AD62" s="50" cm="1">
        <f t="array" ref="AD62">INDEX('[2]Routes Taxes'!O:O,MATCH('[2]Flight Rotation Weeks'!V62&amp;Y62,'[2]Routes Taxes'!A:A&amp;'[2]Routes Taxes'!I:I,0))</f>
        <v>30.96</v>
      </c>
      <c r="AE62" s="51">
        <f t="shared" si="13"/>
        <v>5479.92</v>
      </c>
      <c r="AF62" s="59">
        <f>SUMIFS([2]Booking_Data!K:K,[2]Booking_Data!J:J,B62,[2]Booking_Data!H:H,AA62)</f>
        <v>177</v>
      </c>
      <c r="AG62" s="36">
        <f t="shared" si="14"/>
        <v>9</v>
      </c>
      <c r="AH62" s="59">
        <f>SUMIFS([2]Booking_Data!L:L,[2]Booking_Data!J:J,B62,[2]Booking_Data!H:H,AA62,[2]Booking_Data!I:I,Y62)</f>
        <v>177</v>
      </c>
      <c r="AI62" s="36">
        <f t="shared" si="15"/>
        <v>9</v>
      </c>
      <c r="AJ62" s="36"/>
      <c r="AK62" s="36">
        <f t="shared" si="16"/>
        <v>9</v>
      </c>
      <c r="AL62" s="36"/>
      <c r="AM62" s="36">
        <f>SUMIFS([2]Booking_Data!P:P,[2]Booking_Data!H:H,AA62,[2]Booking_Data!I:I,Y62,[2]Booking_Data!J:J,B62)</f>
        <v>31907.5</v>
      </c>
    </row>
    <row r="63" spans="1:39" x14ac:dyDescent="0.25">
      <c r="A63" s="121">
        <v>6</v>
      </c>
      <c r="B63" s="24">
        <v>45955</v>
      </c>
      <c r="C63" s="5" t="s">
        <v>1</v>
      </c>
      <c r="D63" s="5" t="s">
        <v>291</v>
      </c>
      <c r="E63" s="111">
        <v>0.30555555555555558</v>
      </c>
      <c r="F63" s="111">
        <v>0.4513888888888889</v>
      </c>
      <c r="G63" s="112">
        <v>0.43055555555555558</v>
      </c>
      <c r="H63" s="112">
        <v>0.53472222222222221</v>
      </c>
      <c r="I63" s="122">
        <v>28</v>
      </c>
      <c r="J63" s="2">
        <v>46500</v>
      </c>
      <c r="K63" s="2">
        <v>0</v>
      </c>
      <c r="L63" s="2">
        <v>46500</v>
      </c>
      <c r="M63" s="3">
        <v>28</v>
      </c>
      <c r="N63" s="2">
        <v>46500</v>
      </c>
      <c r="O63" s="2">
        <v>23250</v>
      </c>
      <c r="P63" s="3" t="s">
        <v>63</v>
      </c>
      <c r="Q63" s="3">
        <v>186</v>
      </c>
      <c r="R63" s="3">
        <v>186</v>
      </c>
      <c r="S63" s="3" t="s">
        <v>206</v>
      </c>
      <c r="T63" s="113" t="s">
        <v>812</v>
      </c>
      <c r="U63" s="3">
        <v>18</v>
      </c>
      <c r="V63" s="3" t="s">
        <v>122</v>
      </c>
      <c r="W63" s="6" t="s">
        <v>829</v>
      </c>
      <c r="X63" s="114" t="s">
        <v>291</v>
      </c>
      <c r="Y63" s="3" t="s">
        <v>294</v>
      </c>
      <c r="Z63" s="3" t="s">
        <v>8</v>
      </c>
      <c r="AA63" s="123" t="s">
        <v>295</v>
      </c>
      <c r="AB63" s="14" t="s">
        <v>70</v>
      </c>
      <c r="AC63" s="19" t="s">
        <v>777</v>
      </c>
      <c r="AD63" s="50" cm="1">
        <f t="array" ref="AD63">INDEX('[2]Routes Taxes'!O:O,MATCH('[2]Flight Rotation Weeks'!V63&amp;Y63,'[2]Routes Taxes'!A:A&amp;'[2]Routes Taxes'!I:I,0))</f>
        <v>30.96</v>
      </c>
      <c r="AE63" s="51">
        <f t="shared" si="13"/>
        <v>5882.4000000000005</v>
      </c>
      <c r="AF63" s="59">
        <f>SUMIFS([2]Booking_Data!K:K,[2]Booking_Data!J:J,B63,[2]Booking_Data!H:H,AA63)</f>
        <v>190</v>
      </c>
      <c r="AG63" s="36">
        <f t="shared" si="14"/>
        <v>-4</v>
      </c>
      <c r="AH63" s="59">
        <f>SUMIFS([2]Booking_Data!L:L,[2]Booking_Data!J:J,B63,[2]Booking_Data!H:H,AA63,[2]Booking_Data!I:I,Y63)</f>
        <v>190</v>
      </c>
      <c r="AI63" s="36">
        <f t="shared" si="15"/>
        <v>-4</v>
      </c>
      <c r="AJ63" s="36"/>
      <c r="AK63" s="36">
        <f t="shared" si="16"/>
        <v>-4</v>
      </c>
      <c r="AL63" s="36"/>
      <c r="AM63" s="36">
        <f>SUMIFS([2]Booking_Data!P:P,[2]Booking_Data!H:H,AA63,[2]Booking_Data!I:I,Y63,[2]Booking_Data!J:J,B63)</f>
        <v>34605</v>
      </c>
    </row>
    <row r="64" spans="1:39" x14ac:dyDescent="0.25">
      <c r="A64" s="121">
        <v>6</v>
      </c>
      <c r="B64" s="24">
        <v>45962</v>
      </c>
      <c r="C64" s="5" t="s">
        <v>1</v>
      </c>
      <c r="D64" s="5" t="s">
        <v>291</v>
      </c>
      <c r="E64" s="111">
        <v>0.30555555555555558</v>
      </c>
      <c r="F64" s="111">
        <v>0.4513888888888889</v>
      </c>
      <c r="G64" s="112">
        <v>0.3888888888888889</v>
      </c>
      <c r="H64" s="112">
        <v>0.49305555555555558</v>
      </c>
      <c r="I64" s="122">
        <v>28</v>
      </c>
      <c r="J64" s="2">
        <v>46500</v>
      </c>
      <c r="K64" s="2">
        <v>0</v>
      </c>
      <c r="L64" s="2">
        <v>46500</v>
      </c>
      <c r="M64" s="3">
        <v>28</v>
      </c>
      <c r="N64" s="2">
        <v>46500</v>
      </c>
      <c r="O64" s="2">
        <v>23250</v>
      </c>
      <c r="P64" s="3" t="s">
        <v>63</v>
      </c>
      <c r="Q64" s="3">
        <v>186</v>
      </c>
      <c r="R64" s="3">
        <v>186</v>
      </c>
      <c r="S64" s="3" t="s">
        <v>206</v>
      </c>
      <c r="T64" s="113" t="s">
        <v>812</v>
      </c>
      <c r="U64" s="3">
        <v>19</v>
      </c>
      <c r="V64" s="3" t="s">
        <v>122</v>
      </c>
      <c r="W64" s="6" t="s">
        <v>830</v>
      </c>
      <c r="X64" s="114" t="s">
        <v>291</v>
      </c>
      <c r="Y64" s="3" t="s">
        <v>294</v>
      </c>
      <c r="Z64" s="3" t="s">
        <v>8</v>
      </c>
      <c r="AA64" s="123" t="s">
        <v>295</v>
      </c>
      <c r="AB64" s="14" t="s">
        <v>70</v>
      </c>
      <c r="AC64" s="19" t="s">
        <v>777</v>
      </c>
      <c r="AD64" s="50" cm="1">
        <f t="array" ref="AD64">INDEX('[2]Routes Taxes'!O:O,MATCH('[2]Flight Rotation Weeks'!V64&amp;Y64,'[2]Routes Taxes'!A:A&amp;'[2]Routes Taxes'!I:I,0))</f>
        <v>30.96</v>
      </c>
      <c r="AE64" s="51">
        <f t="shared" si="13"/>
        <v>6130.08</v>
      </c>
      <c r="AF64" s="59">
        <f>SUMIFS([2]Booking_Data!K:K,[2]Booking_Data!J:J,B64,[2]Booking_Data!H:H,AA64)</f>
        <v>198</v>
      </c>
      <c r="AG64" s="36">
        <f t="shared" si="14"/>
        <v>-12</v>
      </c>
      <c r="AH64" s="59">
        <f>SUMIFS([2]Booking_Data!L:L,[2]Booking_Data!J:J,B64,[2]Booking_Data!H:H,AA64,[2]Booking_Data!I:I,Y64)</f>
        <v>198</v>
      </c>
      <c r="AI64" s="36">
        <f t="shared" si="15"/>
        <v>-12</v>
      </c>
      <c r="AJ64" s="36"/>
      <c r="AK64" s="36">
        <f t="shared" si="16"/>
        <v>-12</v>
      </c>
      <c r="AL64" s="36"/>
      <c r="AM64" s="36">
        <f>SUMIFS([2]Booking_Data!P:P,[2]Booking_Data!H:H,AA64,[2]Booking_Data!I:I,Y64,[2]Booking_Data!J:J,B64)</f>
        <v>32435.559999999998</v>
      </c>
    </row>
    <row r="65" spans="1:39" x14ac:dyDescent="0.25">
      <c r="A65" s="121">
        <v>6</v>
      </c>
      <c r="B65" s="24">
        <v>45969</v>
      </c>
      <c r="C65" s="5" t="s">
        <v>1</v>
      </c>
      <c r="D65" s="5" t="s">
        <v>291</v>
      </c>
      <c r="E65" s="111">
        <v>0.30555555555555558</v>
      </c>
      <c r="F65" s="111">
        <v>0.4513888888888889</v>
      </c>
      <c r="G65" s="112">
        <v>0.3888888888888889</v>
      </c>
      <c r="H65" s="112">
        <v>0.49305555555555558</v>
      </c>
      <c r="I65" s="122">
        <v>28</v>
      </c>
      <c r="J65" s="2">
        <v>46500</v>
      </c>
      <c r="K65" s="2">
        <v>0</v>
      </c>
      <c r="L65" s="2">
        <v>46500</v>
      </c>
      <c r="M65" s="3">
        <v>28</v>
      </c>
      <c r="N65" s="2">
        <v>46500</v>
      </c>
      <c r="O65" s="2">
        <v>23250</v>
      </c>
      <c r="P65" s="3" t="s">
        <v>63</v>
      </c>
      <c r="Q65" s="3">
        <v>186</v>
      </c>
      <c r="R65" s="3">
        <v>186</v>
      </c>
      <c r="S65" s="3" t="s">
        <v>206</v>
      </c>
      <c r="T65" s="113" t="s">
        <v>812</v>
      </c>
      <c r="U65" s="3">
        <v>20</v>
      </c>
      <c r="V65" s="3" t="s">
        <v>122</v>
      </c>
      <c r="W65" s="6" t="s">
        <v>831</v>
      </c>
      <c r="X65" s="114" t="s">
        <v>291</v>
      </c>
      <c r="Y65" s="3" t="s">
        <v>294</v>
      </c>
      <c r="Z65" s="3" t="s">
        <v>8</v>
      </c>
      <c r="AA65" s="123" t="s">
        <v>295</v>
      </c>
      <c r="AB65" s="14" t="s">
        <v>70</v>
      </c>
      <c r="AC65" s="19" t="s">
        <v>777</v>
      </c>
      <c r="AD65" s="50" cm="1">
        <f t="array" ref="AD65">INDEX('[2]Routes Taxes'!O:O,MATCH('[2]Flight Rotation Weeks'!V65&amp;Y65,'[2]Routes Taxes'!A:A&amp;'[2]Routes Taxes'!I:I,0))</f>
        <v>30.96</v>
      </c>
      <c r="AE65" s="51">
        <f t="shared" si="13"/>
        <v>4829.76</v>
      </c>
      <c r="AF65" s="59">
        <f>SUMIFS([2]Booking_Data!K:K,[2]Booking_Data!J:J,B65,[2]Booking_Data!H:H,AA65)</f>
        <v>156</v>
      </c>
      <c r="AG65" s="36">
        <f t="shared" si="14"/>
        <v>30</v>
      </c>
      <c r="AH65" s="59">
        <f>SUMIFS([2]Booking_Data!L:L,[2]Booking_Data!J:J,B65,[2]Booking_Data!H:H,AA65,[2]Booking_Data!I:I,Y65)</f>
        <v>156</v>
      </c>
      <c r="AI65" s="36">
        <f t="shared" si="15"/>
        <v>30</v>
      </c>
      <c r="AJ65" s="36"/>
      <c r="AK65" s="36">
        <f t="shared" si="16"/>
        <v>30</v>
      </c>
      <c r="AL65" s="36"/>
      <c r="AM65" s="36">
        <f>SUMIFS([2]Booking_Data!P:P,[2]Booking_Data!H:H,AA65,[2]Booking_Data!I:I,Y65,[2]Booking_Data!J:J,B65)</f>
        <v>22340</v>
      </c>
    </row>
    <row r="66" spans="1:39" x14ac:dyDescent="0.25">
      <c r="A66" s="121">
        <v>6</v>
      </c>
      <c r="B66" s="24">
        <v>45976</v>
      </c>
      <c r="C66" s="5" t="s">
        <v>1</v>
      </c>
      <c r="D66" s="5" t="s">
        <v>291</v>
      </c>
      <c r="E66" s="111">
        <v>0.30555555555555558</v>
      </c>
      <c r="F66" s="111">
        <v>0.4513888888888889</v>
      </c>
      <c r="G66" s="112">
        <v>0.3888888888888889</v>
      </c>
      <c r="H66" s="112">
        <v>0.49305555555555558</v>
      </c>
      <c r="I66" s="122">
        <v>28</v>
      </c>
      <c r="J66" s="2">
        <v>46500</v>
      </c>
      <c r="K66" s="2">
        <v>0</v>
      </c>
      <c r="L66" s="2">
        <v>46500</v>
      </c>
      <c r="M66" s="3">
        <v>28</v>
      </c>
      <c r="N66" s="2">
        <v>46500</v>
      </c>
      <c r="O66" s="2">
        <v>23250</v>
      </c>
      <c r="P66" s="3" t="s">
        <v>63</v>
      </c>
      <c r="Q66" s="3">
        <v>186</v>
      </c>
      <c r="R66" s="3">
        <v>186</v>
      </c>
      <c r="S66" s="3" t="s">
        <v>206</v>
      </c>
      <c r="T66" s="113" t="s">
        <v>812</v>
      </c>
      <c r="U66" s="3">
        <v>21</v>
      </c>
      <c r="V66" s="3" t="s">
        <v>122</v>
      </c>
      <c r="W66" s="6" t="s">
        <v>832</v>
      </c>
      <c r="X66" s="114" t="s">
        <v>291</v>
      </c>
      <c r="Y66" s="3" t="s">
        <v>294</v>
      </c>
      <c r="Z66" s="3" t="s">
        <v>8</v>
      </c>
      <c r="AA66" s="123" t="s">
        <v>295</v>
      </c>
      <c r="AB66" s="14" t="s">
        <v>70</v>
      </c>
      <c r="AC66" s="19" t="s">
        <v>777</v>
      </c>
      <c r="AD66" s="50" cm="1">
        <f t="array" ref="AD66">INDEX('[2]Routes Taxes'!O:O,MATCH('[2]Flight Rotation Weeks'!V66&amp;Y66,'[2]Routes Taxes'!A:A&amp;'[2]Routes Taxes'!I:I,0))</f>
        <v>30.96</v>
      </c>
      <c r="AE66" s="51">
        <f t="shared" si="13"/>
        <v>4829.76</v>
      </c>
      <c r="AF66" s="59">
        <f>SUMIFS([2]Booking_Data!K:K,[2]Booking_Data!J:J,B66,[2]Booking_Data!H:H,AA66)</f>
        <v>156</v>
      </c>
      <c r="AG66" s="36">
        <f t="shared" si="14"/>
        <v>30</v>
      </c>
      <c r="AH66" s="59">
        <f>SUMIFS([2]Booking_Data!L:L,[2]Booking_Data!J:J,B66,[2]Booking_Data!H:H,AA66,[2]Booking_Data!I:I,Y66)</f>
        <v>156</v>
      </c>
      <c r="AI66" s="36">
        <f t="shared" si="15"/>
        <v>30</v>
      </c>
      <c r="AJ66" s="36"/>
      <c r="AK66" s="36">
        <f t="shared" si="16"/>
        <v>30</v>
      </c>
      <c r="AL66" s="36"/>
      <c r="AM66" s="36">
        <f>SUMIFS([2]Booking_Data!P:P,[2]Booking_Data!H:H,AA66,[2]Booking_Data!I:I,Y66,[2]Booking_Data!J:J,B66)</f>
        <v>22340</v>
      </c>
    </row>
    <row r="67" spans="1:39" x14ac:dyDescent="0.25">
      <c r="A67" s="121">
        <v>6</v>
      </c>
      <c r="B67" s="24">
        <v>45983</v>
      </c>
      <c r="C67" s="5" t="s">
        <v>1</v>
      </c>
      <c r="D67" s="5" t="s">
        <v>291</v>
      </c>
      <c r="E67" s="111">
        <v>0.30555555555555558</v>
      </c>
      <c r="F67" s="111">
        <v>0.4513888888888889</v>
      </c>
      <c r="G67" s="112">
        <v>0.3888888888888889</v>
      </c>
      <c r="H67" s="112">
        <v>0.49305555555555558</v>
      </c>
      <c r="I67" s="122">
        <v>28</v>
      </c>
      <c r="J67" s="2">
        <v>46500</v>
      </c>
      <c r="K67" s="2">
        <v>0</v>
      </c>
      <c r="L67" s="2">
        <v>46500</v>
      </c>
      <c r="M67" s="3">
        <v>28</v>
      </c>
      <c r="N67" s="2">
        <v>46500</v>
      </c>
      <c r="O67" s="2">
        <v>23250</v>
      </c>
      <c r="P67" s="3" t="s">
        <v>63</v>
      </c>
      <c r="Q67" s="3">
        <v>186</v>
      </c>
      <c r="R67" s="3">
        <v>186</v>
      </c>
      <c r="S67" s="3" t="s">
        <v>206</v>
      </c>
      <c r="T67" s="113" t="s">
        <v>812</v>
      </c>
      <c r="U67" s="3">
        <v>22</v>
      </c>
      <c r="V67" s="3" t="s">
        <v>122</v>
      </c>
      <c r="W67" s="6" t="s">
        <v>833</v>
      </c>
      <c r="X67" s="114" t="s">
        <v>291</v>
      </c>
      <c r="Y67" s="3" t="s">
        <v>294</v>
      </c>
      <c r="Z67" s="3" t="s">
        <v>8</v>
      </c>
      <c r="AA67" s="123" t="s">
        <v>295</v>
      </c>
      <c r="AB67" s="14" t="s">
        <v>70</v>
      </c>
      <c r="AC67" s="19" t="s">
        <v>777</v>
      </c>
      <c r="AD67" s="50" cm="1">
        <f t="array" ref="AD67">INDEX('[2]Routes Taxes'!O:O,MATCH('[2]Flight Rotation Weeks'!V67&amp;Y67,'[2]Routes Taxes'!A:A&amp;'[2]Routes Taxes'!I:I,0))</f>
        <v>30.96</v>
      </c>
      <c r="AE67" s="51">
        <f t="shared" si="13"/>
        <v>4829.76</v>
      </c>
      <c r="AF67" s="59">
        <f>SUMIFS([2]Booking_Data!K:K,[2]Booking_Data!J:J,B67,[2]Booking_Data!H:H,AA67)</f>
        <v>156</v>
      </c>
      <c r="AG67" s="36">
        <f t="shared" si="14"/>
        <v>30</v>
      </c>
      <c r="AH67" s="59">
        <f>SUMIFS([2]Booking_Data!L:L,[2]Booking_Data!J:J,B67,[2]Booking_Data!H:H,AA67,[2]Booking_Data!I:I,Y67)</f>
        <v>156</v>
      </c>
      <c r="AI67" s="36">
        <f t="shared" si="15"/>
        <v>30</v>
      </c>
      <c r="AJ67" s="36"/>
      <c r="AK67" s="36">
        <f t="shared" si="16"/>
        <v>30</v>
      </c>
      <c r="AL67" s="36"/>
      <c r="AM67" s="36">
        <f>SUMIFS([2]Booking_Data!P:P,[2]Booking_Data!H:H,AA67,[2]Booking_Data!I:I,Y67,[2]Booking_Data!J:J,B67)</f>
        <v>22340</v>
      </c>
    </row>
    <row r="68" spans="1:39" x14ac:dyDescent="0.25">
      <c r="A68" s="121">
        <v>6</v>
      </c>
      <c r="B68" s="24">
        <v>45990</v>
      </c>
      <c r="C68" s="5" t="s">
        <v>1</v>
      </c>
      <c r="D68" s="5" t="s">
        <v>291</v>
      </c>
      <c r="E68" s="111">
        <v>0.30555555555555558</v>
      </c>
      <c r="F68" s="111">
        <v>0.4513888888888889</v>
      </c>
      <c r="G68" s="112">
        <v>0.3888888888888889</v>
      </c>
      <c r="H68" s="112">
        <v>0.49305555555555558</v>
      </c>
      <c r="I68" s="122">
        <v>28</v>
      </c>
      <c r="J68" s="2">
        <v>46500</v>
      </c>
      <c r="K68" s="2">
        <v>0</v>
      </c>
      <c r="L68" s="2">
        <v>46500</v>
      </c>
      <c r="M68" s="3">
        <v>28</v>
      </c>
      <c r="N68" s="2">
        <v>46500</v>
      </c>
      <c r="O68" s="2">
        <v>23250</v>
      </c>
      <c r="P68" s="3" t="s">
        <v>63</v>
      </c>
      <c r="Q68" s="3">
        <v>186</v>
      </c>
      <c r="R68" s="3">
        <v>186</v>
      </c>
      <c r="S68" s="3" t="s">
        <v>206</v>
      </c>
      <c r="T68" s="113" t="s">
        <v>812</v>
      </c>
      <c r="U68" s="3">
        <v>23</v>
      </c>
      <c r="V68" s="3" t="s">
        <v>122</v>
      </c>
      <c r="W68" s="6" t="s">
        <v>834</v>
      </c>
      <c r="X68" s="114" t="s">
        <v>291</v>
      </c>
      <c r="Y68" s="3" t="s">
        <v>294</v>
      </c>
      <c r="Z68" s="3" t="s">
        <v>8</v>
      </c>
      <c r="AA68" s="123" t="s">
        <v>295</v>
      </c>
      <c r="AB68" s="14" t="s">
        <v>70</v>
      </c>
      <c r="AC68" s="19" t="s">
        <v>777</v>
      </c>
      <c r="AD68" s="50" cm="1">
        <f t="array" ref="AD68">INDEX('[2]Routes Taxes'!O:O,MATCH('[2]Flight Rotation Weeks'!V68&amp;Y68,'[2]Routes Taxes'!A:A&amp;'[2]Routes Taxes'!I:I,0))</f>
        <v>30.96</v>
      </c>
      <c r="AE68" s="51">
        <f t="shared" si="13"/>
        <v>3900.96</v>
      </c>
      <c r="AF68" s="59">
        <f>SUMIFS([2]Booking_Data!K:K,[2]Booking_Data!J:J,B68,[2]Booking_Data!H:H,AA68)</f>
        <v>126</v>
      </c>
      <c r="AG68" s="36">
        <f t="shared" si="14"/>
        <v>60</v>
      </c>
      <c r="AH68" s="59">
        <f>SUMIFS([2]Booking_Data!L:L,[2]Booking_Data!J:J,B68,[2]Booking_Data!H:H,AA68,[2]Booking_Data!I:I,Y68)</f>
        <v>126</v>
      </c>
      <c r="AI68" s="36">
        <f t="shared" si="15"/>
        <v>60</v>
      </c>
      <c r="AJ68" s="36"/>
      <c r="AK68" s="36">
        <f t="shared" si="16"/>
        <v>60</v>
      </c>
      <c r="AL68" s="36"/>
      <c r="AM68" s="36">
        <f>SUMIFS([2]Booking_Data!P:P,[2]Booking_Data!H:H,AA68,[2]Booking_Data!I:I,Y68,[2]Booking_Data!J:J,B68)</f>
        <v>22340</v>
      </c>
    </row>
    <row r="69" spans="1:39" x14ac:dyDescent="0.25">
      <c r="A69" s="121">
        <v>6</v>
      </c>
      <c r="B69" s="24">
        <v>46018</v>
      </c>
      <c r="C69" s="5" t="s">
        <v>1</v>
      </c>
      <c r="D69" s="5" t="s">
        <v>291</v>
      </c>
      <c r="E69" s="111">
        <v>0.30555555555555558</v>
      </c>
      <c r="F69" s="111">
        <v>0.4513888888888889</v>
      </c>
      <c r="G69" s="112">
        <v>0.3888888888888889</v>
      </c>
      <c r="H69" s="112">
        <v>0.49305555555555558</v>
      </c>
      <c r="I69" s="122">
        <v>28</v>
      </c>
      <c r="J69" s="2">
        <v>46500</v>
      </c>
      <c r="K69" s="2">
        <v>0</v>
      </c>
      <c r="L69" s="2">
        <v>46500</v>
      </c>
      <c r="M69" s="3">
        <v>28</v>
      </c>
      <c r="N69" s="2">
        <v>46500</v>
      </c>
      <c r="O69" s="2">
        <v>23250</v>
      </c>
      <c r="P69" s="3" t="s">
        <v>63</v>
      </c>
      <c r="Q69" s="3">
        <v>186</v>
      </c>
      <c r="R69" s="3">
        <v>186</v>
      </c>
      <c r="S69" s="3" t="s">
        <v>206</v>
      </c>
      <c r="T69" s="113" t="s">
        <v>812</v>
      </c>
      <c r="U69" s="3">
        <v>27</v>
      </c>
      <c r="V69" s="3" t="s">
        <v>122</v>
      </c>
      <c r="W69" s="6" t="s">
        <v>835</v>
      </c>
      <c r="X69" s="114" t="s">
        <v>291</v>
      </c>
      <c r="Y69" s="3" t="s">
        <v>294</v>
      </c>
      <c r="Z69" s="3" t="s">
        <v>8</v>
      </c>
      <c r="AA69" s="123" t="s">
        <v>295</v>
      </c>
      <c r="AB69" s="14" t="s">
        <v>70</v>
      </c>
      <c r="AC69" s="19" t="s">
        <v>777</v>
      </c>
      <c r="AD69" s="50" cm="1">
        <f t="array" ref="AD69">INDEX('[2]Routes Taxes'!O:O,MATCH('[2]Flight Rotation Weeks'!V69&amp;Y69,'[2]Routes Taxes'!A:A&amp;'[2]Routes Taxes'!I:I,0))</f>
        <v>30.96</v>
      </c>
      <c r="AE69" s="51">
        <f t="shared" si="13"/>
        <v>1300.32</v>
      </c>
      <c r="AF69" s="59">
        <f>SUMIFS([2]Booking_Data!K:K,[2]Booking_Data!J:J,B69,[2]Booking_Data!H:H,AA69)</f>
        <v>42</v>
      </c>
      <c r="AG69" s="36">
        <f t="shared" si="14"/>
        <v>144</v>
      </c>
      <c r="AH69" s="59">
        <f>SUMIFS([2]Booking_Data!L:L,[2]Booking_Data!J:J,B69,[2]Booking_Data!H:H,AA69,[2]Booking_Data!I:I,Y69)</f>
        <v>42</v>
      </c>
      <c r="AI69" s="36">
        <f t="shared" si="15"/>
        <v>144</v>
      </c>
      <c r="AJ69" s="36"/>
      <c r="AK69" s="36">
        <f t="shared" si="16"/>
        <v>144</v>
      </c>
      <c r="AL69" s="36"/>
      <c r="AM69" s="36">
        <f>SUMIFS([2]Booking_Data!P:P,[2]Booking_Data!H:H,AA69,[2]Booking_Data!I:I,Y69,[2]Booking_Data!J:J,B69)</f>
        <v>9520</v>
      </c>
    </row>
    <row r="70" spans="1:39" x14ac:dyDescent="0.25">
      <c r="A70" s="16">
        <v>6</v>
      </c>
      <c r="B70" s="25">
        <v>46025</v>
      </c>
      <c r="C70" s="5" t="s">
        <v>1</v>
      </c>
      <c r="D70" s="5" t="s">
        <v>291</v>
      </c>
      <c r="E70" s="111">
        <v>0.30555555555555558</v>
      </c>
      <c r="F70" s="111">
        <v>0.4513888888888889</v>
      </c>
      <c r="G70" s="112">
        <v>0.3888888888888889</v>
      </c>
      <c r="H70" s="112">
        <v>0.49305555555555558</v>
      </c>
      <c r="I70" s="17">
        <v>28</v>
      </c>
      <c r="J70" s="18">
        <v>46500</v>
      </c>
      <c r="K70" s="18">
        <v>0</v>
      </c>
      <c r="L70" s="18">
        <v>46500</v>
      </c>
      <c r="M70" s="9">
        <v>28</v>
      </c>
      <c r="N70" s="18">
        <v>46500</v>
      </c>
      <c r="O70" s="18">
        <v>23250</v>
      </c>
      <c r="P70" s="9" t="s">
        <v>63</v>
      </c>
      <c r="Q70" s="3">
        <v>186</v>
      </c>
      <c r="R70" s="3">
        <v>186</v>
      </c>
      <c r="S70" s="3" t="s">
        <v>206</v>
      </c>
      <c r="T70" s="113" t="s">
        <v>812</v>
      </c>
      <c r="U70" s="9">
        <v>28</v>
      </c>
      <c r="V70" s="3" t="s">
        <v>122</v>
      </c>
      <c r="W70" s="6" t="s">
        <v>836</v>
      </c>
      <c r="X70" s="114" t="s">
        <v>291</v>
      </c>
      <c r="Y70" s="9" t="s">
        <v>294</v>
      </c>
      <c r="Z70" s="9" t="s">
        <v>8</v>
      </c>
      <c r="AA70" s="115" t="s">
        <v>295</v>
      </c>
      <c r="AB70" s="44" t="s">
        <v>70</v>
      </c>
      <c r="AC70" s="45" t="s">
        <v>777</v>
      </c>
      <c r="AD70" s="50" cm="1">
        <f t="array" ref="AD70">INDEX('[2]Routes Taxes'!O:O,MATCH('[2]Flight Rotation Weeks'!V70&amp;Y70,'[2]Routes Taxes'!A:A&amp;'[2]Routes Taxes'!I:I,0))</f>
        <v>30.96</v>
      </c>
      <c r="AE70" s="51">
        <f t="shared" si="13"/>
        <v>1238.4000000000001</v>
      </c>
      <c r="AF70" s="59">
        <f>SUMIFS([2]Booking_Data!K:K,[2]Booking_Data!J:J,B70,[2]Booking_Data!H:H,AA70)</f>
        <v>40</v>
      </c>
      <c r="AG70" s="36">
        <f t="shared" si="14"/>
        <v>146</v>
      </c>
      <c r="AH70" s="59">
        <f>SUMIFS([2]Booking_Data!L:L,[2]Booking_Data!J:J,B70,[2]Booking_Data!H:H,AA70,[2]Booking_Data!I:I,Y70)</f>
        <v>40</v>
      </c>
      <c r="AI70" s="36">
        <f t="shared" si="15"/>
        <v>146</v>
      </c>
      <c r="AJ70" s="36"/>
      <c r="AK70" s="36">
        <f t="shared" si="16"/>
        <v>146</v>
      </c>
      <c r="AL70" s="36"/>
      <c r="AM70" s="36">
        <f>SUMIFS([2]Booking_Data!P:P,[2]Booking_Data!H:H,AA70,[2]Booking_Data!I:I,Y70,[2]Booking_Data!J:J,B70)</f>
        <v>9000</v>
      </c>
    </row>
    <row r="71" spans="1:39" x14ac:dyDescent="0.25">
      <c r="A71" s="16">
        <v>6</v>
      </c>
      <c r="B71" s="25">
        <v>45829</v>
      </c>
      <c r="C71" s="5" t="s">
        <v>291</v>
      </c>
      <c r="D71" s="5" t="s">
        <v>1</v>
      </c>
      <c r="E71" s="111">
        <v>0.4826388888888889</v>
      </c>
      <c r="F71" s="111">
        <v>0.625</v>
      </c>
      <c r="G71" s="112">
        <v>0.56597222222222221</v>
      </c>
      <c r="H71" s="112">
        <v>0.75</v>
      </c>
      <c r="I71" s="17">
        <v>28</v>
      </c>
      <c r="J71" s="18">
        <v>46500</v>
      </c>
      <c r="K71" s="18">
        <v>0</v>
      </c>
      <c r="L71" s="18">
        <v>46500</v>
      </c>
      <c r="M71" s="9">
        <v>28</v>
      </c>
      <c r="N71" s="18">
        <v>48160.714285714283</v>
      </c>
      <c r="O71" s="18">
        <v>24080.357142857141</v>
      </c>
      <c r="P71" s="9" t="s">
        <v>63</v>
      </c>
      <c r="Q71" s="3">
        <v>120</v>
      </c>
      <c r="R71" s="3">
        <v>120</v>
      </c>
      <c r="S71" s="3" t="s">
        <v>206</v>
      </c>
      <c r="T71" s="113" t="s">
        <v>812</v>
      </c>
      <c r="U71" s="9">
        <v>1</v>
      </c>
      <c r="V71" s="3" t="s">
        <v>122</v>
      </c>
      <c r="W71" s="6" t="s">
        <v>837</v>
      </c>
      <c r="X71" s="114" t="s">
        <v>291</v>
      </c>
      <c r="Y71" s="9" t="s">
        <v>290</v>
      </c>
      <c r="Z71" s="9" t="s">
        <v>7</v>
      </c>
      <c r="AA71" s="115" t="s">
        <v>292</v>
      </c>
      <c r="AB71" s="44" t="s">
        <v>70</v>
      </c>
      <c r="AC71" s="45" t="s">
        <v>779</v>
      </c>
      <c r="AD71" s="50" cm="1">
        <f t="array" ref="AD71">INDEX('[2]Routes Taxes'!O:O,MATCH('[2]Flight Rotation Weeks'!V71&amp;Y71,'[2]Routes Taxes'!A:A&amp;'[2]Routes Taxes'!I:I,0))</f>
        <v>19.84</v>
      </c>
      <c r="AE71" s="51">
        <f>AD71*AH71</f>
        <v>2460.16</v>
      </c>
      <c r="AF71" s="59">
        <f>SUMIFS([2]Booking_Data!K:K,[2]Booking_Data!J:J,B71,[2]Booking_Data!H:H,AA71)</f>
        <v>124</v>
      </c>
      <c r="AG71" s="36">
        <f>R71-AF71</f>
        <v>-4</v>
      </c>
      <c r="AH71" s="59">
        <f>SUMIFS([2]Booking_Data!L:L,[2]Booking_Data!J:J,B71,[2]Booking_Data!H:H,AA71,[2]Booking_Data!I:I,Y71)</f>
        <v>124</v>
      </c>
      <c r="AI71" s="36">
        <f>R71-AH71</f>
        <v>-4</v>
      </c>
      <c r="AJ71" s="36"/>
      <c r="AK71" s="36">
        <f>AG71-AJ71</f>
        <v>-4</v>
      </c>
      <c r="AL71" s="36"/>
      <c r="AM71" s="36">
        <f>SUMIFS([2]Booking_Data!P:P,[2]Booking_Data!H:H,AA71,[2]Booking_Data!I:I,Y71,[2]Booking_Data!J:J,B71)</f>
        <v>21040</v>
      </c>
    </row>
    <row r="72" spans="1:39" x14ac:dyDescent="0.25">
      <c r="A72" s="121">
        <v>6</v>
      </c>
      <c r="B72" s="24">
        <v>45836</v>
      </c>
      <c r="C72" s="5" t="s">
        <v>291</v>
      </c>
      <c r="D72" s="5" t="s">
        <v>1</v>
      </c>
      <c r="E72" s="111">
        <v>0.4826388888888889</v>
      </c>
      <c r="F72" s="111">
        <v>0.625</v>
      </c>
      <c r="G72" s="112">
        <v>0.56597222222222221</v>
      </c>
      <c r="H72" s="112">
        <v>0.75</v>
      </c>
      <c r="I72" s="122">
        <v>28</v>
      </c>
      <c r="J72" s="2">
        <v>46500</v>
      </c>
      <c r="K72" s="2">
        <v>0</v>
      </c>
      <c r="L72" s="2">
        <v>46500</v>
      </c>
      <c r="M72" s="3">
        <v>28</v>
      </c>
      <c r="N72" s="2">
        <v>46500</v>
      </c>
      <c r="O72" s="2">
        <v>23250</v>
      </c>
      <c r="P72" s="9" t="s">
        <v>63</v>
      </c>
      <c r="Q72" s="3">
        <v>186</v>
      </c>
      <c r="R72" s="3">
        <v>186</v>
      </c>
      <c r="S72" s="3" t="s">
        <v>206</v>
      </c>
      <c r="T72" s="113" t="s">
        <v>812</v>
      </c>
      <c r="U72" s="3">
        <v>2</v>
      </c>
      <c r="V72" s="3" t="s">
        <v>122</v>
      </c>
      <c r="W72" s="6" t="s">
        <v>837</v>
      </c>
      <c r="X72" s="49" t="s">
        <v>291</v>
      </c>
      <c r="Y72" s="3" t="s">
        <v>290</v>
      </c>
      <c r="Z72" s="3" t="s">
        <v>7</v>
      </c>
      <c r="AA72" s="123" t="s">
        <v>292</v>
      </c>
      <c r="AB72" s="14" t="s">
        <v>70</v>
      </c>
      <c r="AC72" s="19" t="s">
        <v>779</v>
      </c>
      <c r="AD72" s="50" cm="1">
        <f t="array" ref="AD72">INDEX('[2]Routes Taxes'!O:O,MATCH('[2]Flight Rotation Weeks'!V72&amp;Y72,'[2]Routes Taxes'!A:A&amp;'[2]Routes Taxes'!I:I,0))</f>
        <v>19.84</v>
      </c>
      <c r="AE72" s="51">
        <f t="shared" ref="AE72:AE130" si="17">AD72*AH72</f>
        <v>3293.44</v>
      </c>
      <c r="AF72" s="59">
        <f>SUMIFS([2]Booking_Data!K:K,[2]Booking_Data!J:J,B72,[2]Booking_Data!H:H,AA72)</f>
        <v>166</v>
      </c>
      <c r="AG72" s="36">
        <f t="shared" ref="AG72:AG120" si="18">R72-AF72</f>
        <v>20</v>
      </c>
      <c r="AH72" s="59">
        <f>SUMIFS([2]Booking_Data!L:L,[2]Booking_Data!J:J,B72,[2]Booking_Data!H:H,AA72,[2]Booking_Data!I:I,Y72)</f>
        <v>166</v>
      </c>
      <c r="AI72" s="36">
        <f t="shared" ref="AI72:AI120" si="19">R72-AH72</f>
        <v>20</v>
      </c>
      <c r="AJ72" s="36"/>
      <c r="AK72" s="36">
        <f t="shared" ref="AK72:AK120" si="20">AG72-AJ72</f>
        <v>20</v>
      </c>
      <c r="AL72" s="36"/>
      <c r="AM72" s="36">
        <f>SUMIFS([2]Booking_Data!P:P,[2]Booking_Data!H:H,AA72,[2]Booking_Data!I:I,Y72,[2]Booking_Data!J:J,B72)</f>
        <v>30530</v>
      </c>
    </row>
    <row r="73" spans="1:39" x14ac:dyDescent="0.25">
      <c r="A73" s="121">
        <v>6</v>
      </c>
      <c r="B73" s="24">
        <v>45843</v>
      </c>
      <c r="C73" s="5" t="s">
        <v>291</v>
      </c>
      <c r="D73" s="5" t="s">
        <v>1</v>
      </c>
      <c r="E73" s="111">
        <v>0.4826388888888889</v>
      </c>
      <c r="F73" s="111">
        <v>0.625</v>
      </c>
      <c r="G73" s="112">
        <v>0.56597222222222221</v>
      </c>
      <c r="H73" s="112">
        <v>0.75</v>
      </c>
      <c r="I73" s="122">
        <v>28</v>
      </c>
      <c r="J73" s="2">
        <v>46500</v>
      </c>
      <c r="K73" s="2">
        <v>0</v>
      </c>
      <c r="L73" s="2">
        <v>46500</v>
      </c>
      <c r="M73" s="3">
        <v>28</v>
      </c>
      <c r="N73" s="2">
        <v>46500</v>
      </c>
      <c r="O73" s="2">
        <v>23250</v>
      </c>
      <c r="P73" s="3" t="s">
        <v>63</v>
      </c>
      <c r="Q73" s="3">
        <v>186</v>
      </c>
      <c r="R73" s="3">
        <v>186</v>
      </c>
      <c r="S73" s="3" t="s">
        <v>206</v>
      </c>
      <c r="T73" s="113" t="s">
        <v>812</v>
      </c>
      <c r="U73" s="3">
        <v>3</v>
      </c>
      <c r="V73" s="3" t="s">
        <v>122</v>
      </c>
      <c r="W73" s="6" t="s">
        <v>813</v>
      </c>
      <c r="X73" s="114" t="s">
        <v>291</v>
      </c>
      <c r="Y73" s="3" t="s">
        <v>290</v>
      </c>
      <c r="Z73" s="3" t="s">
        <v>7</v>
      </c>
      <c r="AA73" s="123" t="s">
        <v>292</v>
      </c>
      <c r="AB73" s="14" t="s">
        <v>70</v>
      </c>
      <c r="AC73" s="19" t="s">
        <v>779</v>
      </c>
      <c r="AD73" s="50" cm="1">
        <f t="array" ref="AD73">INDEX('[2]Routes Taxes'!O:O,MATCH('[2]Flight Rotation Weeks'!V73&amp;Y73,'[2]Routes Taxes'!A:A&amp;'[2]Routes Taxes'!I:I,0))</f>
        <v>19.84</v>
      </c>
      <c r="AE73" s="51">
        <f t="shared" si="17"/>
        <v>1964.16</v>
      </c>
      <c r="AF73" s="59">
        <f>SUMIFS([2]Booking_Data!K:K,[2]Booking_Data!J:J,B73,[2]Booking_Data!H:H,AA73)</f>
        <v>99</v>
      </c>
      <c r="AG73" s="36">
        <f t="shared" si="18"/>
        <v>87</v>
      </c>
      <c r="AH73" s="59">
        <f>SUMIFS([2]Booking_Data!L:L,[2]Booking_Data!J:J,B73,[2]Booking_Data!H:H,AA73,[2]Booking_Data!I:I,Y73)</f>
        <v>99</v>
      </c>
      <c r="AI73" s="36">
        <f t="shared" si="19"/>
        <v>87</v>
      </c>
      <c r="AJ73" s="36"/>
      <c r="AK73" s="36">
        <f t="shared" si="20"/>
        <v>87</v>
      </c>
      <c r="AL73" s="36"/>
      <c r="AM73" s="36">
        <f>SUMIFS([2]Booking_Data!P:P,[2]Booking_Data!H:H,AA73,[2]Booking_Data!I:I,Y73,[2]Booking_Data!J:J,B73)</f>
        <v>19050.409999999996</v>
      </c>
    </row>
    <row r="74" spans="1:39" x14ac:dyDescent="0.25">
      <c r="A74" s="121">
        <v>6</v>
      </c>
      <c r="B74" s="24">
        <v>45850</v>
      </c>
      <c r="C74" s="5" t="s">
        <v>291</v>
      </c>
      <c r="D74" s="5" t="s">
        <v>1</v>
      </c>
      <c r="E74" s="111">
        <v>0.4826388888888889</v>
      </c>
      <c r="F74" s="111">
        <v>0.625</v>
      </c>
      <c r="G74" s="112">
        <v>0.56597222222222221</v>
      </c>
      <c r="H74" s="112">
        <v>0.75</v>
      </c>
      <c r="I74" s="122">
        <v>28</v>
      </c>
      <c r="J74" s="2">
        <v>46500</v>
      </c>
      <c r="K74" s="2">
        <v>0</v>
      </c>
      <c r="L74" s="2">
        <v>46500</v>
      </c>
      <c r="M74" s="3">
        <v>28</v>
      </c>
      <c r="N74" s="2">
        <v>46500</v>
      </c>
      <c r="O74" s="2">
        <v>23250</v>
      </c>
      <c r="P74" s="3" t="s">
        <v>63</v>
      </c>
      <c r="Q74" s="3">
        <v>186</v>
      </c>
      <c r="R74" s="3">
        <v>186</v>
      </c>
      <c r="S74" s="3" t="s">
        <v>206</v>
      </c>
      <c r="T74" s="113" t="s">
        <v>812</v>
      </c>
      <c r="U74" s="3">
        <v>4</v>
      </c>
      <c r="V74" s="3" t="s">
        <v>122</v>
      </c>
      <c r="W74" s="6" t="s">
        <v>814</v>
      </c>
      <c r="X74" s="114" t="s">
        <v>291</v>
      </c>
      <c r="Y74" s="3" t="s">
        <v>290</v>
      </c>
      <c r="Z74" s="3" t="s">
        <v>7</v>
      </c>
      <c r="AA74" s="123" t="s">
        <v>292</v>
      </c>
      <c r="AB74" s="14" t="s">
        <v>70</v>
      </c>
      <c r="AC74" s="19" t="s">
        <v>779</v>
      </c>
      <c r="AD74" s="50" cm="1">
        <f t="array" ref="AD74">INDEX('[2]Routes Taxes'!O:O,MATCH('[2]Flight Rotation Weeks'!V74&amp;Y74,'[2]Routes Taxes'!A:A&amp;'[2]Routes Taxes'!I:I,0))</f>
        <v>19.84</v>
      </c>
      <c r="AE74" s="51">
        <f t="shared" si="17"/>
        <v>1805.44</v>
      </c>
      <c r="AF74" s="59">
        <f>SUMIFS([2]Booking_Data!K:K,[2]Booking_Data!J:J,B74,[2]Booking_Data!H:H,AA74)</f>
        <v>91</v>
      </c>
      <c r="AG74" s="36">
        <f t="shared" si="18"/>
        <v>95</v>
      </c>
      <c r="AH74" s="59">
        <f>SUMIFS([2]Booking_Data!L:L,[2]Booking_Data!J:J,B74,[2]Booking_Data!H:H,AA74,[2]Booking_Data!I:I,Y74)</f>
        <v>91</v>
      </c>
      <c r="AI74" s="36">
        <f t="shared" si="19"/>
        <v>95</v>
      </c>
      <c r="AJ74" s="36"/>
      <c r="AK74" s="36">
        <f t="shared" si="20"/>
        <v>95</v>
      </c>
      <c r="AL74" s="36"/>
      <c r="AM74" s="36">
        <f>SUMIFS([2]Booking_Data!P:P,[2]Booking_Data!H:H,AA74,[2]Booking_Data!I:I,Y74,[2]Booking_Data!J:J,B74)</f>
        <v>17250</v>
      </c>
    </row>
    <row r="75" spans="1:39" x14ac:dyDescent="0.25">
      <c r="A75" s="121">
        <v>6</v>
      </c>
      <c r="B75" s="24">
        <v>45857</v>
      </c>
      <c r="C75" s="5" t="s">
        <v>291</v>
      </c>
      <c r="D75" s="5" t="s">
        <v>1</v>
      </c>
      <c r="E75" s="111">
        <v>0.4826388888888889</v>
      </c>
      <c r="F75" s="111">
        <v>0.625</v>
      </c>
      <c r="G75" s="112">
        <v>0.56597222222222221</v>
      </c>
      <c r="H75" s="112">
        <v>0.75</v>
      </c>
      <c r="I75" s="122">
        <v>28</v>
      </c>
      <c r="J75" s="2">
        <v>46500</v>
      </c>
      <c r="K75" s="2">
        <v>0</v>
      </c>
      <c r="L75" s="2">
        <v>46500</v>
      </c>
      <c r="M75" s="3">
        <v>28</v>
      </c>
      <c r="N75" s="2">
        <v>46500</v>
      </c>
      <c r="O75" s="2">
        <v>23250</v>
      </c>
      <c r="P75" s="3" t="s">
        <v>63</v>
      </c>
      <c r="Q75" s="3">
        <v>186</v>
      </c>
      <c r="R75" s="3">
        <v>186</v>
      </c>
      <c r="S75" s="3" t="s">
        <v>206</v>
      </c>
      <c r="T75" s="113" t="s">
        <v>812</v>
      </c>
      <c r="U75" s="3">
        <v>5</v>
      </c>
      <c r="V75" s="3" t="s">
        <v>122</v>
      </c>
      <c r="W75" s="6" t="s">
        <v>815</v>
      </c>
      <c r="X75" s="114" t="s">
        <v>291</v>
      </c>
      <c r="Y75" s="3" t="s">
        <v>290</v>
      </c>
      <c r="Z75" s="3" t="s">
        <v>7</v>
      </c>
      <c r="AA75" s="123" t="s">
        <v>292</v>
      </c>
      <c r="AB75" s="14" t="s">
        <v>70</v>
      </c>
      <c r="AC75" s="19" t="s">
        <v>779</v>
      </c>
      <c r="AD75" s="50" cm="1">
        <f t="array" ref="AD75">INDEX('[2]Routes Taxes'!O:O,MATCH('[2]Flight Rotation Weeks'!V75&amp;Y75,'[2]Routes Taxes'!A:A&amp;'[2]Routes Taxes'!I:I,0))</f>
        <v>19.84</v>
      </c>
      <c r="AE75" s="51">
        <f t="shared" si="17"/>
        <v>1904.6399999999999</v>
      </c>
      <c r="AF75" s="59">
        <f>SUMIFS([2]Booking_Data!K:K,[2]Booking_Data!J:J,B75,[2]Booking_Data!H:H,AA75)</f>
        <v>96</v>
      </c>
      <c r="AG75" s="36">
        <f t="shared" si="18"/>
        <v>90</v>
      </c>
      <c r="AH75" s="59">
        <f>SUMIFS([2]Booking_Data!L:L,[2]Booking_Data!J:J,B75,[2]Booking_Data!H:H,AA75,[2]Booking_Data!I:I,Y75)</f>
        <v>96</v>
      </c>
      <c r="AI75" s="36">
        <f t="shared" si="19"/>
        <v>90</v>
      </c>
      <c r="AJ75" s="36"/>
      <c r="AK75" s="36">
        <f t="shared" si="20"/>
        <v>90</v>
      </c>
      <c r="AL75" s="36"/>
      <c r="AM75" s="36">
        <f>SUMIFS([2]Booking_Data!P:P,[2]Booking_Data!H:H,AA75,[2]Booking_Data!I:I,Y75,[2]Booking_Data!J:J,B75)</f>
        <v>18050</v>
      </c>
    </row>
    <row r="76" spans="1:39" x14ac:dyDescent="0.25">
      <c r="A76" s="121">
        <v>6</v>
      </c>
      <c r="B76" s="24">
        <v>45864</v>
      </c>
      <c r="C76" s="5" t="s">
        <v>291</v>
      </c>
      <c r="D76" s="5" t="s">
        <v>1</v>
      </c>
      <c r="E76" s="111">
        <v>0.4826388888888889</v>
      </c>
      <c r="F76" s="111">
        <v>0.625</v>
      </c>
      <c r="G76" s="112">
        <v>0.56597222222222221</v>
      </c>
      <c r="H76" s="112">
        <v>0.75</v>
      </c>
      <c r="I76" s="122">
        <v>28</v>
      </c>
      <c r="J76" s="2">
        <v>46500</v>
      </c>
      <c r="K76" s="2">
        <v>0</v>
      </c>
      <c r="L76" s="2">
        <v>46500</v>
      </c>
      <c r="M76" s="3">
        <v>28</v>
      </c>
      <c r="N76" s="2">
        <v>46500</v>
      </c>
      <c r="O76" s="2">
        <v>23250</v>
      </c>
      <c r="P76" s="3" t="s">
        <v>63</v>
      </c>
      <c r="Q76" s="3">
        <v>186</v>
      </c>
      <c r="R76" s="3">
        <v>186</v>
      </c>
      <c r="S76" s="3" t="s">
        <v>206</v>
      </c>
      <c r="T76" s="113" t="s">
        <v>812</v>
      </c>
      <c r="U76" s="3">
        <v>6</v>
      </c>
      <c r="V76" s="3" t="s">
        <v>122</v>
      </c>
      <c r="W76" s="6" t="s">
        <v>816</v>
      </c>
      <c r="X76" s="114" t="s">
        <v>291</v>
      </c>
      <c r="Y76" s="3" t="s">
        <v>290</v>
      </c>
      <c r="Z76" s="3" t="s">
        <v>7</v>
      </c>
      <c r="AA76" s="123" t="s">
        <v>292</v>
      </c>
      <c r="AB76" s="14" t="s">
        <v>70</v>
      </c>
      <c r="AC76" s="19" t="s">
        <v>779</v>
      </c>
      <c r="AD76" s="50" cm="1">
        <f t="array" ref="AD76">INDEX('[2]Routes Taxes'!O:O,MATCH('[2]Flight Rotation Weeks'!V76&amp;Y76,'[2]Routes Taxes'!A:A&amp;'[2]Routes Taxes'!I:I,0))</f>
        <v>19.84</v>
      </c>
      <c r="AE76" s="51">
        <f t="shared" si="17"/>
        <v>3928.32</v>
      </c>
      <c r="AF76" s="59">
        <f>SUMIFS([2]Booking_Data!K:K,[2]Booking_Data!J:J,B76,[2]Booking_Data!H:H,AA76)</f>
        <v>198</v>
      </c>
      <c r="AG76" s="36">
        <f t="shared" si="18"/>
        <v>-12</v>
      </c>
      <c r="AH76" s="59">
        <f>SUMIFS([2]Booking_Data!L:L,[2]Booking_Data!J:J,B76,[2]Booking_Data!H:H,AA76,[2]Booking_Data!I:I,Y76)</f>
        <v>198</v>
      </c>
      <c r="AI76" s="36">
        <f t="shared" si="19"/>
        <v>-12</v>
      </c>
      <c r="AJ76" s="36"/>
      <c r="AK76" s="36">
        <f t="shared" si="20"/>
        <v>-12</v>
      </c>
      <c r="AL76" s="36"/>
      <c r="AM76" s="36">
        <f>SUMIFS([2]Booking_Data!P:P,[2]Booking_Data!H:H,AA76,[2]Booking_Data!I:I,Y76,[2]Booking_Data!J:J,B76)</f>
        <v>37110</v>
      </c>
    </row>
    <row r="77" spans="1:39" x14ac:dyDescent="0.25">
      <c r="A77" s="121">
        <v>6</v>
      </c>
      <c r="B77" s="24">
        <v>45871</v>
      </c>
      <c r="C77" s="5" t="s">
        <v>291</v>
      </c>
      <c r="D77" s="5" t="s">
        <v>1</v>
      </c>
      <c r="E77" s="111">
        <v>0.4826388888888889</v>
      </c>
      <c r="F77" s="111">
        <v>0.625</v>
      </c>
      <c r="G77" s="112">
        <v>0.56597222222222221</v>
      </c>
      <c r="H77" s="112">
        <v>0.75</v>
      </c>
      <c r="I77" s="122">
        <v>28</v>
      </c>
      <c r="J77" s="2">
        <v>46500</v>
      </c>
      <c r="K77" s="2">
        <v>0</v>
      </c>
      <c r="L77" s="2">
        <v>46500</v>
      </c>
      <c r="M77" s="3">
        <v>28</v>
      </c>
      <c r="N77" s="2">
        <v>46500</v>
      </c>
      <c r="O77" s="2">
        <v>23250</v>
      </c>
      <c r="P77" s="3" t="s">
        <v>63</v>
      </c>
      <c r="Q77" s="3">
        <v>186</v>
      </c>
      <c r="R77" s="3">
        <v>186</v>
      </c>
      <c r="S77" s="3" t="s">
        <v>206</v>
      </c>
      <c r="T77" s="113" t="s">
        <v>812</v>
      </c>
      <c r="U77" s="3">
        <v>7</v>
      </c>
      <c r="V77" s="3" t="s">
        <v>122</v>
      </c>
      <c r="W77" s="6" t="s">
        <v>817</v>
      </c>
      <c r="X77" s="114" t="s">
        <v>291</v>
      </c>
      <c r="Y77" s="3" t="s">
        <v>290</v>
      </c>
      <c r="Z77" s="3" t="s">
        <v>7</v>
      </c>
      <c r="AA77" s="123" t="s">
        <v>292</v>
      </c>
      <c r="AB77" s="14" t="s">
        <v>70</v>
      </c>
      <c r="AC77" s="19" t="s">
        <v>779</v>
      </c>
      <c r="AD77" s="50" cm="1">
        <f t="array" ref="AD77">INDEX('[2]Routes Taxes'!O:O,MATCH('[2]Flight Rotation Weeks'!V77&amp;Y77,'[2]Routes Taxes'!A:A&amp;'[2]Routes Taxes'!I:I,0))</f>
        <v>19.84</v>
      </c>
      <c r="AE77" s="51">
        <f t="shared" si="17"/>
        <v>4444.16</v>
      </c>
      <c r="AF77" s="59">
        <f>SUMIFS([2]Booking_Data!K:K,[2]Booking_Data!J:J,B77,[2]Booking_Data!H:H,AA77)</f>
        <v>224</v>
      </c>
      <c r="AG77" s="36">
        <f t="shared" si="18"/>
        <v>-38</v>
      </c>
      <c r="AH77" s="59">
        <f>SUMIFS([2]Booking_Data!L:L,[2]Booking_Data!J:J,B77,[2]Booking_Data!H:H,AA77,[2]Booking_Data!I:I,Y77)</f>
        <v>224</v>
      </c>
      <c r="AI77" s="36">
        <f t="shared" si="19"/>
        <v>-38</v>
      </c>
      <c r="AJ77" s="36"/>
      <c r="AK77" s="36">
        <f t="shared" si="20"/>
        <v>-38</v>
      </c>
      <c r="AL77" s="36"/>
      <c r="AM77" s="36">
        <f>SUMIFS([2]Booking_Data!P:P,[2]Booking_Data!H:H,AA77,[2]Booking_Data!I:I,Y77,[2]Booking_Data!J:J,B77)</f>
        <v>45220</v>
      </c>
    </row>
    <row r="78" spans="1:39" x14ac:dyDescent="0.25">
      <c r="A78" s="121">
        <v>6</v>
      </c>
      <c r="B78" s="24">
        <v>45878</v>
      </c>
      <c r="C78" s="5" t="s">
        <v>291</v>
      </c>
      <c r="D78" s="5" t="s">
        <v>1</v>
      </c>
      <c r="E78" s="111">
        <v>0.4826388888888889</v>
      </c>
      <c r="F78" s="111">
        <v>0.625</v>
      </c>
      <c r="G78" s="112">
        <v>0.56597222222222221</v>
      </c>
      <c r="H78" s="112">
        <v>0.75</v>
      </c>
      <c r="I78" s="122">
        <v>28</v>
      </c>
      <c r="J78" s="2">
        <v>46500</v>
      </c>
      <c r="K78" s="2">
        <v>0</v>
      </c>
      <c r="L78" s="2">
        <v>46500</v>
      </c>
      <c r="M78" s="3">
        <v>28</v>
      </c>
      <c r="N78" s="2">
        <v>46500</v>
      </c>
      <c r="O78" s="2">
        <v>23250</v>
      </c>
      <c r="P78" s="3" t="s">
        <v>63</v>
      </c>
      <c r="Q78" s="3">
        <v>186</v>
      </c>
      <c r="R78" s="3">
        <v>186</v>
      </c>
      <c r="S78" s="3" t="s">
        <v>206</v>
      </c>
      <c r="T78" s="113" t="s">
        <v>812</v>
      </c>
      <c r="U78" s="3">
        <v>8</v>
      </c>
      <c r="V78" s="3" t="s">
        <v>122</v>
      </c>
      <c r="W78" s="6" t="s">
        <v>818</v>
      </c>
      <c r="X78" s="114" t="s">
        <v>291</v>
      </c>
      <c r="Y78" s="3" t="s">
        <v>290</v>
      </c>
      <c r="Z78" s="3" t="s">
        <v>7</v>
      </c>
      <c r="AA78" s="123" t="s">
        <v>292</v>
      </c>
      <c r="AB78" s="14" t="s">
        <v>70</v>
      </c>
      <c r="AC78" s="19" t="s">
        <v>779</v>
      </c>
      <c r="AD78" s="50" cm="1">
        <f t="array" ref="AD78">INDEX('[2]Routes Taxes'!O:O,MATCH('[2]Flight Rotation Weeks'!V78&amp;Y78,'[2]Routes Taxes'!A:A&amp;'[2]Routes Taxes'!I:I,0))</f>
        <v>19.84</v>
      </c>
      <c r="AE78" s="51">
        <f t="shared" si="17"/>
        <v>5297.28</v>
      </c>
      <c r="AF78" s="59">
        <f>SUMIFS([2]Booking_Data!K:K,[2]Booking_Data!J:J,B78,[2]Booking_Data!H:H,AA78)</f>
        <v>267</v>
      </c>
      <c r="AG78" s="36">
        <f t="shared" si="18"/>
        <v>-81</v>
      </c>
      <c r="AH78" s="59">
        <f>SUMIFS([2]Booking_Data!L:L,[2]Booking_Data!J:J,B78,[2]Booking_Data!H:H,AA78,[2]Booking_Data!I:I,Y78)</f>
        <v>267</v>
      </c>
      <c r="AI78" s="36">
        <f t="shared" si="19"/>
        <v>-81</v>
      </c>
      <c r="AJ78" s="36"/>
      <c r="AK78" s="36">
        <f t="shared" si="20"/>
        <v>-81</v>
      </c>
      <c r="AL78" s="36"/>
      <c r="AM78" s="36">
        <f>SUMIFS([2]Booking_Data!P:P,[2]Booking_Data!H:H,AA78,[2]Booking_Data!I:I,Y78,[2]Booking_Data!J:J,B78)</f>
        <v>56299.239999999991</v>
      </c>
    </row>
    <row r="79" spans="1:39" x14ac:dyDescent="0.25">
      <c r="A79" s="121">
        <v>6</v>
      </c>
      <c r="B79" s="24">
        <v>45885</v>
      </c>
      <c r="C79" s="5" t="s">
        <v>291</v>
      </c>
      <c r="D79" s="5" t="s">
        <v>1</v>
      </c>
      <c r="E79" s="111">
        <v>0.4826388888888889</v>
      </c>
      <c r="F79" s="111">
        <v>0.625</v>
      </c>
      <c r="G79" s="112">
        <v>0.56597222222222221</v>
      </c>
      <c r="H79" s="112">
        <v>0.75</v>
      </c>
      <c r="I79" s="122">
        <v>28</v>
      </c>
      <c r="J79" s="2">
        <v>46500</v>
      </c>
      <c r="K79" s="2">
        <v>0</v>
      </c>
      <c r="L79" s="2">
        <v>46500</v>
      </c>
      <c r="M79" s="3">
        <v>28</v>
      </c>
      <c r="N79" s="2">
        <v>46500</v>
      </c>
      <c r="O79" s="2">
        <v>23250</v>
      </c>
      <c r="P79" s="3" t="s">
        <v>63</v>
      </c>
      <c r="Q79" s="3">
        <v>186</v>
      </c>
      <c r="R79" s="3">
        <v>186</v>
      </c>
      <c r="S79" s="3" t="s">
        <v>206</v>
      </c>
      <c r="T79" s="113" t="s">
        <v>812</v>
      </c>
      <c r="U79" s="3">
        <v>9</v>
      </c>
      <c r="V79" s="3" t="s">
        <v>122</v>
      </c>
      <c r="W79" s="6" t="s">
        <v>819</v>
      </c>
      <c r="X79" s="114" t="s">
        <v>291</v>
      </c>
      <c r="Y79" s="3" t="s">
        <v>290</v>
      </c>
      <c r="Z79" s="3" t="s">
        <v>7</v>
      </c>
      <c r="AA79" s="123" t="s">
        <v>292</v>
      </c>
      <c r="AB79" s="14" t="s">
        <v>70</v>
      </c>
      <c r="AC79" s="19" t="s">
        <v>779</v>
      </c>
      <c r="AD79" s="50" cm="1">
        <f t="array" ref="AD79">INDEX('[2]Routes Taxes'!O:O,MATCH('[2]Flight Rotation Weeks'!V79&amp;Y79,'[2]Routes Taxes'!A:A&amp;'[2]Routes Taxes'!I:I,0))</f>
        <v>19.84</v>
      </c>
      <c r="AE79" s="51">
        <f t="shared" si="17"/>
        <v>4721.92</v>
      </c>
      <c r="AF79" s="59">
        <f>SUMIFS([2]Booking_Data!K:K,[2]Booking_Data!J:J,B79,[2]Booking_Data!H:H,AA79)</f>
        <v>238</v>
      </c>
      <c r="AG79" s="36">
        <f t="shared" si="18"/>
        <v>-52</v>
      </c>
      <c r="AH79" s="59">
        <f>SUMIFS([2]Booking_Data!L:L,[2]Booking_Data!J:J,B79,[2]Booking_Data!H:H,AA79,[2]Booking_Data!I:I,Y79)</f>
        <v>238</v>
      </c>
      <c r="AI79" s="36">
        <f t="shared" si="19"/>
        <v>-52</v>
      </c>
      <c r="AJ79" s="36"/>
      <c r="AK79" s="36">
        <f t="shared" si="20"/>
        <v>-52</v>
      </c>
      <c r="AL79" s="36"/>
      <c r="AM79" s="36">
        <f>SUMIFS([2]Booking_Data!P:P,[2]Booking_Data!H:H,AA79,[2]Booking_Data!I:I,Y79,[2]Booking_Data!J:J,B79)</f>
        <v>49177.600000000006</v>
      </c>
    </row>
    <row r="80" spans="1:39" x14ac:dyDescent="0.25">
      <c r="A80" s="121">
        <v>6</v>
      </c>
      <c r="B80" s="24">
        <v>45892</v>
      </c>
      <c r="C80" s="5" t="s">
        <v>291</v>
      </c>
      <c r="D80" s="5" t="s">
        <v>1</v>
      </c>
      <c r="E80" s="111">
        <v>0.4826388888888889</v>
      </c>
      <c r="F80" s="111">
        <v>0.625</v>
      </c>
      <c r="G80" s="112">
        <v>0.56597222222222221</v>
      </c>
      <c r="H80" s="112">
        <v>0.75</v>
      </c>
      <c r="I80" s="122">
        <v>28</v>
      </c>
      <c r="J80" s="2">
        <v>46500</v>
      </c>
      <c r="K80" s="2">
        <v>0</v>
      </c>
      <c r="L80" s="2">
        <v>46500</v>
      </c>
      <c r="M80" s="3">
        <v>28</v>
      </c>
      <c r="N80" s="2">
        <v>46500</v>
      </c>
      <c r="O80" s="2">
        <v>23250</v>
      </c>
      <c r="P80" s="3" t="s">
        <v>63</v>
      </c>
      <c r="Q80" s="3">
        <v>186</v>
      </c>
      <c r="R80" s="3">
        <v>186</v>
      </c>
      <c r="S80" s="3" t="s">
        <v>206</v>
      </c>
      <c r="T80" s="113" t="s">
        <v>812</v>
      </c>
      <c r="U80" s="3">
        <v>10</v>
      </c>
      <c r="V80" s="3" t="s">
        <v>122</v>
      </c>
      <c r="W80" s="6" t="s">
        <v>820</v>
      </c>
      <c r="X80" s="114" t="s">
        <v>291</v>
      </c>
      <c r="Y80" s="3" t="s">
        <v>290</v>
      </c>
      <c r="Z80" s="3" t="s">
        <v>7</v>
      </c>
      <c r="AA80" s="123" t="s">
        <v>292</v>
      </c>
      <c r="AB80" s="14" t="s">
        <v>70</v>
      </c>
      <c r="AC80" s="19" t="s">
        <v>779</v>
      </c>
      <c r="AD80" s="50" cm="1">
        <f t="array" ref="AD80">INDEX('[2]Routes Taxes'!O:O,MATCH('[2]Flight Rotation Weeks'!V80&amp;Y80,'[2]Routes Taxes'!A:A&amp;'[2]Routes Taxes'!I:I,0))</f>
        <v>19.84</v>
      </c>
      <c r="AE80" s="51">
        <f t="shared" si="17"/>
        <v>4642.5600000000004</v>
      </c>
      <c r="AF80" s="59">
        <f>SUMIFS([2]Booking_Data!K:K,[2]Booking_Data!J:J,B80,[2]Booking_Data!H:H,AA80)</f>
        <v>234</v>
      </c>
      <c r="AG80" s="36">
        <f t="shared" si="18"/>
        <v>-48</v>
      </c>
      <c r="AH80" s="59">
        <f>SUMIFS([2]Booking_Data!L:L,[2]Booking_Data!J:J,B80,[2]Booking_Data!H:H,AA80,[2]Booking_Data!I:I,Y80)</f>
        <v>234</v>
      </c>
      <c r="AI80" s="36">
        <f t="shared" si="19"/>
        <v>-48</v>
      </c>
      <c r="AJ80" s="36"/>
      <c r="AK80" s="36">
        <f t="shared" si="20"/>
        <v>-48</v>
      </c>
      <c r="AL80" s="36"/>
      <c r="AM80" s="36">
        <f>SUMIFS([2]Booking_Data!P:P,[2]Booking_Data!H:H,AA80,[2]Booking_Data!I:I,Y80,[2]Booking_Data!J:J,B80)</f>
        <v>47820</v>
      </c>
    </row>
    <row r="81" spans="1:39" x14ac:dyDescent="0.25">
      <c r="A81" s="121">
        <v>6</v>
      </c>
      <c r="B81" s="24">
        <v>45899</v>
      </c>
      <c r="C81" s="5" t="s">
        <v>291</v>
      </c>
      <c r="D81" s="5" t="s">
        <v>1</v>
      </c>
      <c r="E81" s="111">
        <v>0.4826388888888889</v>
      </c>
      <c r="F81" s="111">
        <v>0.625</v>
      </c>
      <c r="G81" s="112">
        <v>0.56597222222222221</v>
      </c>
      <c r="H81" s="112">
        <v>0.75</v>
      </c>
      <c r="I81" s="122">
        <v>28</v>
      </c>
      <c r="J81" s="2">
        <v>46500</v>
      </c>
      <c r="K81" s="2">
        <v>0</v>
      </c>
      <c r="L81" s="2">
        <v>46500</v>
      </c>
      <c r="M81" s="3">
        <v>28</v>
      </c>
      <c r="N81" s="2">
        <v>46500</v>
      </c>
      <c r="O81" s="2">
        <v>23250</v>
      </c>
      <c r="P81" s="3" t="s">
        <v>63</v>
      </c>
      <c r="Q81" s="3">
        <v>186</v>
      </c>
      <c r="R81" s="3">
        <v>186</v>
      </c>
      <c r="S81" s="3" t="s">
        <v>206</v>
      </c>
      <c r="T81" s="113" t="s">
        <v>812</v>
      </c>
      <c r="U81" s="3">
        <v>11</v>
      </c>
      <c r="V81" s="3" t="s">
        <v>122</v>
      </c>
      <c r="W81" s="6" t="s">
        <v>821</v>
      </c>
      <c r="X81" s="114" t="s">
        <v>291</v>
      </c>
      <c r="Y81" s="3" t="s">
        <v>290</v>
      </c>
      <c r="Z81" s="3" t="s">
        <v>7</v>
      </c>
      <c r="AA81" s="123" t="s">
        <v>292</v>
      </c>
      <c r="AB81" s="14" t="s">
        <v>70</v>
      </c>
      <c r="AC81" s="19" t="s">
        <v>779</v>
      </c>
      <c r="AD81" s="50" cm="1">
        <f t="array" ref="AD81">INDEX('[2]Routes Taxes'!O:O,MATCH('[2]Flight Rotation Weeks'!V81&amp;Y81,'[2]Routes Taxes'!A:A&amp;'[2]Routes Taxes'!I:I,0))</f>
        <v>19.84</v>
      </c>
      <c r="AE81" s="51">
        <f t="shared" si="17"/>
        <v>4741.76</v>
      </c>
      <c r="AF81" s="59">
        <f>SUMIFS([2]Booking_Data!K:K,[2]Booking_Data!J:J,B81,[2]Booking_Data!H:H,AA81)</f>
        <v>239</v>
      </c>
      <c r="AG81" s="36">
        <f t="shared" si="18"/>
        <v>-53</v>
      </c>
      <c r="AH81" s="59">
        <f>SUMIFS([2]Booking_Data!L:L,[2]Booking_Data!J:J,B81,[2]Booking_Data!H:H,AA81,[2]Booking_Data!I:I,Y81)</f>
        <v>239</v>
      </c>
      <c r="AI81" s="36">
        <f t="shared" si="19"/>
        <v>-53</v>
      </c>
      <c r="AJ81" s="36"/>
      <c r="AK81" s="36">
        <f t="shared" si="20"/>
        <v>-53</v>
      </c>
      <c r="AL81" s="36"/>
      <c r="AM81" s="36">
        <f>SUMIFS([2]Booking_Data!P:P,[2]Booking_Data!H:H,AA81,[2]Booking_Data!I:I,Y81,[2]Booking_Data!J:J,B81)</f>
        <v>47690</v>
      </c>
    </row>
    <row r="82" spans="1:39" x14ac:dyDescent="0.25">
      <c r="A82" s="121">
        <v>6</v>
      </c>
      <c r="B82" s="24">
        <v>45906</v>
      </c>
      <c r="C82" s="5" t="s">
        <v>291</v>
      </c>
      <c r="D82" s="5" t="s">
        <v>1</v>
      </c>
      <c r="E82" s="111">
        <v>0.4826388888888889</v>
      </c>
      <c r="F82" s="111">
        <v>0.625</v>
      </c>
      <c r="G82" s="112">
        <v>0.56597222222222221</v>
      </c>
      <c r="H82" s="112">
        <v>0.75</v>
      </c>
      <c r="I82" s="122">
        <v>28</v>
      </c>
      <c r="J82" s="2">
        <v>46500</v>
      </c>
      <c r="K82" s="2">
        <v>0</v>
      </c>
      <c r="L82" s="2">
        <v>46500</v>
      </c>
      <c r="M82" s="3">
        <v>28</v>
      </c>
      <c r="N82" s="2">
        <v>46500</v>
      </c>
      <c r="O82" s="2">
        <v>23250</v>
      </c>
      <c r="P82" s="3" t="s">
        <v>63</v>
      </c>
      <c r="Q82" s="3">
        <v>186</v>
      </c>
      <c r="R82" s="3">
        <v>186</v>
      </c>
      <c r="S82" s="3" t="s">
        <v>206</v>
      </c>
      <c r="T82" s="113" t="s">
        <v>812</v>
      </c>
      <c r="U82" s="3">
        <v>12</v>
      </c>
      <c r="V82" s="3" t="s">
        <v>122</v>
      </c>
      <c r="W82" s="6" t="s">
        <v>822</v>
      </c>
      <c r="X82" s="114" t="s">
        <v>291</v>
      </c>
      <c r="Y82" s="3" t="s">
        <v>290</v>
      </c>
      <c r="Z82" s="3" t="s">
        <v>7</v>
      </c>
      <c r="AA82" s="123" t="s">
        <v>292</v>
      </c>
      <c r="AB82" s="14" t="s">
        <v>70</v>
      </c>
      <c r="AC82" s="19" t="s">
        <v>779</v>
      </c>
      <c r="AD82" s="50" cm="1">
        <f t="array" ref="AD82">INDEX('[2]Routes Taxes'!O:O,MATCH('[2]Flight Rotation Weeks'!V82&amp;Y82,'[2]Routes Taxes'!A:A&amp;'[2]Routes Taxes'!I:I,0))</f>
        <v>19.84</v>
      </c>
      <c r="AE82" s="51">
        <f t="shared" si="17"/>
        <v>4821.12</v>
      </c>
      <c r="AF82" s="59">
        <f>SUMIFS([2]Booking_Data!K:K,[2]Booking_Data!J:J,B82,[2]Booking_Data!H:H,AA82)</f>
        <v>243</v>
      </c>
      <c r="AG82" s="36">
        <f t="shared" si="18"/>
        <v>-57</v>
      </c>
      <c r="AH82" s="59">
        <f>SUMIFS([2]Booking_Data!L:L,[2]Booking_Data!J:J,B82,[2]Booking_Data!H:H,AA82,[2]Booking_Data!I:I,Y82)</f>
        <v>243</v>
      </c>
      <c r="AI82" s="36">
        <f t="shared" si="19"/>
        <v>-57</v>
      </c>
      <c r="AJ82" s="36"/>
      <c r="AK82" s="36">
        <f t="shared" si="20"/>
        <v>-57</v>
      </c>
      <c r="AL82" s="36"/>
      <c r="AM82" s="36">
        <f>SUMIFS([2]Booking_Data!P:P,[2]Booking_Data!H:H,AA82,[2]Booking_Data!I:I,Y82,[2]Booking_Data!J:J,B82)</f>
        <v>44747.5</v>
      </c>
    </row>
    <row r="83" spans="1:39" x14ac:dyDescent="0.25">
      <c r="A83" s="121">
        <v>6</v>
      </c>
      <c r="B83" s="24">
        <v>45913</v>
      </c>
      <c r="C83" s="5" t="s">
        <v>291</v>
      </c>
      <c r="D83" s="5" t="s">
        <v>1</v>
      </c>
      <c r="E83" s="111">
        <v>0.4826388888888889</v>
      </c>
      <c r="F83" s="111">
        <v>0.625</v>
      </c>
      <c r="G83" s="112">
        <v>0.56597222222222221</v>
      </c>
      <c r="H83" s="112">
        <v>0.75</v>
      </c>
      <c r="I83" s="122">
        <v>28</v>
      </c>
      <c r="J83" s="2">
        <v>46500</v>
      </c>
      <c r="K83" s="2">
        <v>0</v>
      </c>
      <c r="L83" s="2">
        <v>46500</v>
      </c>
      <c r="M83" s="3">
        <v>28</v>
      </c>
      <c r="N83" s="2">
        <v>46500</v>
      </c>
      <c r="O83" s="2">
        <v>23250</v>
      </c>
      <c r="P83" s="3" t="s">
        <v>63</v>
      </c>
      <c r="Q83" s="3">
        <v>186</v>
      </c>
      <c r="R83" s="3">
        <v>186</v>
      </c>
      <c r="S83" s="3" t="s">
        <v>206</v>
      </c>
      <c r="T83" s="113" t="s">
        <v>812</v>
      </c>
      <c r="U83" s="3">
        <v>13</v>
      </c>
      <c r="V83" s="3" t="s">
        <v>122</v>
      </c>
      <c r="W83" s="6" t="s">
        <v>823</v>
      </c>
      <c r="X83" s="114" t="s">
        <v>291</v>
      </c>
      <c r="Y83" s="3" t="s">
        <v>290</v>
      </c>
      <c r="Z83" s="3" t="s">
        <v>7</v>
      </c>
      <c r="AA83" s="123" t="s">
        <v>292</v>
      </c>
      <c r="AB83" s="14" t="s">
        <v>70</v>
      </c>
      <c r="AC83" s="19" t="s">
        <v>779</v>
      </c>
      <c r="AD83" s="50" cm="1">
        <f t="array" ref="AD83">INDEX('[2]Routes Taxes'!O:O,MATCH('[2]Flight Rotation Weeks'!V83&amp;Y83,'[2]Routes Taxes'!A:A&amp;'[2]Routes Taxes'!I:I,0))</f>
        <v>19.84</v>
      </c>
      <c r="AE83" s="51">
        <f t="shared" si="17"/>
        <v>3551.36</v>
      </c>
      <c r="AF83" s="59">
        <f>SUMIFS([2]Booking_Data!K:K,[2]Booking_Data!J:J,B83,[2]Booking_Data!H:H,AA83)</f>
        <v>179</v>
      </c>
      <c r="AG83" s="36">
        <f t="shared" si="18"/>
        <v>7</v>
      </c>
      <c r="AH83" s="59">
        <f>SUMIFS([2]Booking_Data!L:L,[2]Booking_Data!J:J,B83,[2]Booking_Data!H:H,AA83,[2]Booking_Data!I:I,Y83)</f>
        <v>179</v>
      </c>
      <c r="AI83" s="36">
        <f t="shared" si="19"/>
        <v>7</v>
      </c>
      <c r="AJ83" s="36"/>
      <c r="AK83" s="36">
        <f t="shared" si="20"/>
        <v>7</v>
      </c>
      <c r="AL83" s="36"/>
      <c r="AM83" s="36">
        <f>SUMIFS([2]Booking_Data!P:P,[2]Booking_Data!H:H,AA83,[2]Booking_Data!I:I,Y83,[2]Booking_Data!J:J,B83)</f>
        <v>32267.5</v>
      </c>
    </row>
    <row r="84" spans="1:39" x14ac:dyDescent="0.25">
      <c r="A84" s="121">
        <v>6</v>
      </c>
      <c r="B84" s="24">
        <v>45920</v>
      </c>
      <c r="C84" s="5" t="s">
        <v>291</v>
      </c>
      <c r="D84" s="5" t="s">
        <v>1</v>
      </c>
      <c r="E84" s="111">
        <v>0.4826388888888889</v>
      </c>
      <c r="F84" s="111">
        <v>0.625</v>
      </c>
      <c r="G84" s="112">
        <v>0.56597222222222221</v>
      </c>
      <c r="H84" s="112">
        <v>0.75</v>
      </c>
      <c r="I84" s="122">
        <v>28</v>
      </c>
      <c r="J84" s="2">
        <v>46500</v>
      </c>
      <c r="K84" s="2">
        <v>0</v>
      </c>
      <c r="L84" s="2">
        <v>46500</v>
      </c>
      <c r="M84" s="3">
        <v>28</v>
      </c>
      <c r="N84" s="2">
        <v>46500</v>
      </c>
      <c r="O84" s="2">
        <v>23250</v>
      </c>
      <c r="P84" s="3" t="s">
        <v>63</v>
      </c>
      <c r="Q84" s="3">
        <v>186</v>
      </c>
      <c r="R84" s="3">
        <v>186</v>
      </c>
      <c r="S84" s="3" t="s">
        <v>206</v>
      </c>
      <c r="T84" s="113" t="s">
        <v>812</v>
      </c>
      <c r="U84" s="3">
        <v>14</v>
      </c>
      <c r="V84" s="3" t="s">
        <v>122</v>
      </c>
      <c r="W84" s="6" t="s">
        <v>824</v>
      </c>
      <c r="X84" s="114" t="s">
        <v>291</v>
      </c>
      <c r="Y84" s="3" t="s">
        <v>290</v>
      </c>
      <c r="Z84" s="3" t="s">
        <v>7</v>
      </c>
      <c r="AA84" s="123" t="s">
        <v>292</v>
      </c>
      <c r="AB84" s="14" t="s">
        <v>70</v>
      </c>
      <c r="AC84" s="19" t="s">
        <v>779</v>
      </c>
      <c r="AD84" s="50" cm="1">
        <f t="array" ref="AD84">INDEX('[2]Routes Taxes'!O:O,MATCH('[2]Flight Rotation Weeks'!V84&amp;Y84,'[2]Routes Taxes'!A:A&amp;'[2]Routes Taxes'!I:I,0))</f>
        <v>19.84</v>
      </c>
      <c r="AE84" s="51">
        <f t="shared" si="17"/>
        <v>3610.88</v>
      </c>
      <c r="AF84" s="59">
        <f>SUMIFS([2]Booking_Data!K:K,[2]Booking_Data!J:J,B84,[2]Booking_Data!H:H,AA84)</f>
        <v>182</v>
      </c>
      <c r="AG84" s="36">
        <f t="shared" si="18"/>
        <v>4</v>
      </c>
      <c r="AH84" s="59">
        <f>SUMIFS([2]Booking_Data!L:L,[2]Booking_Data!J:J,B84,[2]Booking_Data!H:H,AA84,[2]Booking_Data!I:I,Y84)</f>
        <v>182</v>
      </c>
      <c r="AI84" s="36">
        <f t="shared" si="19"/>
        <v>4</v>
      </c>
      <c r="AJ84" s="36"/>
      <c r="AK84" s="36">
        <f t="shared" si="20"/>
        <v>4</v>
      </c>
      <c r="AL84" s="36"/>
      <c r="AM84" s="36">
        <f>SUMIFS([2]Booking_Data!P:P,[2]Booking_Data!H:H,AA84,[2]Booking_Data!I:I,Y84,[2]Booking_Data!J:J,B84)</f>
        <v>32889.360000000001</v>
      </c>
    </row>
    <row r="85" spans="1:39" x14ac:dyDescent="0.25">
      <c r="A85" s="121">
        <v>6</v>
      </c>
      <c r="B85" s="24">
        <v>45927</v>
      </c>
      <c r="C85" s="5" t="s">
        <v>291</v>
      </c>
      <c r="D85" s="5" t="s">
        <v>1</v>
      </c>
      <c r="E85" s="111">
        <v>0.4826388888888889</v>
      </c>
      <c r="F85" s="111">
        <v>0.625</v>
      </c>
      <c r="G85" s="112">
        <v>0.56597222222222221</v>
      </c>
      <c r="H85" s="112">
        <v>0.75</v>
      </c>
      <c r="I85" s="122">
        <v>28</v>
      </c>
      <c r="J85" s="2">
        <v>46500</v>
      </c>
      <c r="K85" s="2">
        <v>0</v>
      </c>
      <c r="L85" s="2">
        <v>46500</v>
      </c>
      <c r="M85" s="3">
        <v>28</v>
      </c>
      <c r="N85" s="2">
        <v>46500</v>
      </c>
      <c r="O85" s="2">
        <v>23250</v>
      </c>
      <c r="P85" s="3" t="s">
        <v>63</v>
      </c>
      <c r="Q85" s="3">
        <v>186</v>
      </c>
      <c r="R85" s="3">
        <v>186</v>
      </c>
      <c r="S85" s="3" t="s">
        <v>206</v>
      </c>
      <c r="T85" s="113" t="s">
        <v>812</v>
      </c>
      <c r="U85" s="3">
        <v>15</v>
      </c>
      <c r="V85" s="3" t="s">
        <v>122</v>
      </c>
      <c r="W85" s="6" t="s">
        <v>825</v>
      </c>
      <c r="X85" s="114" t="s">
        <v>291</v>
      </c>
      <c r="Y85" s="3" t="s">
        <v>290</v>
      </c>
      <c r="Z85" s="3" t="s">
        <v>7</v>
      </c>
      <c r="AA85" s="123" t="s">
        <v>292</v>
      </c>
      <c r="AB85" s="14" t="s">
        <v>70</v>
      </c>
      <c r="AC85" s="19" t="s">
        <v>779</v>
      </c>
      <c r="AD85" s="50" cm="1">
        <f t="array" ref="AD85">INDEX('[2]Routes Taxes'!O:O,MATCH('[2]Flight Rotation Weeks'!V85&amp;Y85,'[2]Routes Taxes'!A:A&amp;'[2]Routes Taxes'!I:I,0))</f>
        <v>19.84</v>
      </c>
      <c r="AE85" s="51">
        <f t="shared" si="17"/>
        <v>3571.2</v>
      </c>
      <c r="AF85" s="59">
        <f>SUMIFS([2]Booking_Data!K:K,[2]Booking_Data!J:J,B85,[2]Booking_Data!H:H,AA85)</f>
        <v>180</v>
      </c>
      <c r="AG85" s="36">
        <f t="shared" si="18"/>
        <v>6</v>
      </c>
      <c r="AH85" s="59">
        <f>SUMIFS([2]Booking_Data!L:L,[2]Booking_Data!J:J,B85,[2]Booking_Data!H:H,AA85,[2]Booking_Data!I:I,Y85)</f>
        <v>180</v>
      </c>
      <c r="AI85" s="36">
        <f t="shared" si="19"/>
        <v>6</v>
      </c>
      <c r="AJ85" s="36"/>
      <c r="AK85" s="36">
        <f t="shared" si="20"/>
        <v>6</v>
      </c>
      <c r="AL85" s="36"/>
      <c r="AM85" s="36">
        <f>SUMIFS([2]Booking_Data!P:P,[2]Booking_Data!H:H,AA85,[2]Booking_Data!I:I,Y85,[2]Booking_Data!J:J,B85)</f>
        <v>32490.06</v>
      </c>
    </row>
    <row r="86" spans="1:39" x14ac:dyDescent="0.25">
      <c r="A86" s="121">
        <v>6</v>
      </c>
      <c r="B86" s="24">
        <v>45934</v>
      </c>
      <c r="C86" s="5" t="s">
        <v>291</v>
      </c>
      <c r="D86" s="5" t="s">
        <v>1</v>
      </c>
      <c r="E86" s="111">
        <v>0.4826388888888889</v>
      </c>
      <c r="F86" s="111">
        <v>0.625</v>
      </c>
      <c r="G86" s="112">
        <v>0.56597222222222221</v>
      </c>
      <c r="H86" s="112">
        <v>0.75</v>
      </c>
      <c r="I86" s="122">
        <v>28</v>
      </c>
      <c r="J86" s="2">
        <v>46500</v>
      </c>
      <c r="K86" s="2">
        <v>0</v>
      </c>
      <c r="L86" s="2">
        <v>46500</v>
      </c>
      <c r="M86" s="3">
        <v>28</v>
      </c>
      <c r="N86" s="2">
        <v>46500</v>
      </c>
      <c r="O86" s="2">
        <v>23250</v>
      </c>
      <c r="P86" s="3" t="s">
        <v>63</v>
      </c>
      <c r="Q86" s="3">
        <v>186</v>
      </c>
      <c r="R86" s="3">
        <v>186</v>
      </c>
      <c r="S86" s="3" t="s">
        <v>206</v>
      </c>
      <c r="T86" s="113" t="s">
        <v>812</v>
      </c>
      <c r="U86" s="3">
        <v>16</v>
      </c>
      <c r="V86" s="3" t="s">
        <v>122</v>
      </c>
      <c r="W86" s="6" t="s">
        <v>826</v>
      </c>
      <c r="X86" s="114" t="s">
        <v>291</v>
      </c>
      <c r="Y86" s="3" t="s">
        <v>290</v>
      </c>
      <c r="Z86" s="3" t="s">
        <v>7</v>
      </c>
      <c r="AA86" s="123" t="s">
        <v>292</v>
      </c>
      <c r="AB86" s="14" t="s">
        <v>70</v>
      </c>
      <c r="AC86" s="19" t="s">
        <v>779</v>
      </c>
      <c r="AD86" s="50" cm="1">
        <f t="array" ref="AD86">INDEX('[2]Routes Taxes'!O:O,MATCH('[2]Flight Rotation Weeks'!V86&amp;Y86,'[2]Routes Taxes'!A:A&amp;'[2]Routes Taxes'!I:I,0))</f>
        <v>19.84</v>
      </c>
      <c r="AE86" s="51">
        <f t="shared" si="17"/>
        <v>3491.84</v>
      </c>
      <c r="AF86" s="59">
        <f>SUMIFS([2]Booking_Data!K:K,[2]Booking_Data!J:J,B86,[2]Booking_Data!H:H,AA86)</f>
        <v>176</v>
      </c>
      <c r="AG86" s="36">
        <f t="shared" si="18"/>
        <v>10</v>
      </c>
      <c r="AH86" s="59">
        <f>SUMIFS([2]Booking_Data!L:L,[2]Booking_Data!J:J,B86,[2]Booking_Data!H:H,AA86,[2]Booking_Data!I:I,Y86)</f>
        <v>176</v>
      </c>
      <c r="AI86" s="36">
        <f t="shared" si="19"/>
        <v>10</v>
      </c>
      <c r="AJ86" s="36"/>
      <c r="AK86" s="36">
        <f t="shared" si="20"/>
        <v>10</v>
      </c>
      <c r="AL86" s="36"/>
      <c r="AM86" s="36">
        <f>SUMIFS([2]Booking_Data!P:P,[2]Booking_Data!H:H,AA86,[2]Booking_Data!I:I,Y86,[2]Booking_Data!J:J,B86)</f>
        <v>31747.5</v>
      </c>
    </row>
    <row r="87" spans="1:39" x14ac:dyDescent="0.25">
      <c r="A87" s="121">
        <v>6</v>
      </c>
      <c r="B87" s="24">
        <v>45941</v>
      </c>
      <c r="C87" s="5" t="s">
        <v>291</v>
      </c>
      <c r="D87" s="5" t="s">
        <v>1</v>
      </c>
      <c r="E87" s="111">
        <v>0.4826388888888889</v>
      </c>
      <c r="F87" s="111">
        <v>0.625</v>
      </c>
      <c r="G87" s="112">
        <v>0.56597222222222221</v>
      </c>
      <c r="H87" s="112">
        <v>0.75</v>
      </c>
      <c r="I87" s="122">
        <v>28</v>
      </c>
      <c r="J87" s="2">
        <v>46500</v>
      </c>
      <c r="K87" s="2">
        <v>0</v>
      </c>
      <c r="L87" s="2">
        <v>46500</v>
      </c>
      <c r="M87" s="3">
        <v>28</v>
      </c>
      <c r="N87" s="2">
        <v>46500</v>
      </c>
      <c r="O87" s="2">
        <v>23250</v>
      </c>
      <c r="P87" s="3" t="s">
        <v>63</v>
      </c>
      <c r="Q87" s="3">
        <v>186</v>
      </c>
      <c r="R87" s="3">
        <v>186</v>
      </c>
      <c r="S87" s="3" t="s">
        <v>206</v>
      </c>
      <c r="T87" s="113" t="s">
        <v>812</v>
      </c>
      <c r="U87" s="3">
        <v>17</v>
      </c>
      <c r="V87" s="3" t="s">
        <v>122</v>
      </c>
      <c r="W87" s="6" t="s">
        <v>827</v>
      </c>
      <c r="X87" s="114" t="s">
        <v>291</v>
      </c>
      <c r="Y87" s="3" t="s">
        <v>290</v>
      </c>
      <c r="Z87" s="3" t="s">
        <v>7</v>
      </c>
      <c r="AA87" s="123" t="s">
        <v>292</v>
      </c>
      <c r="AB87" s="14" t="s">
        <v>70</v>
      </c>
      <c r="AC87" s="19" t="s">
        <v>779</v>
      </c>
      <c r="AD87" s="50" cm="1">
        <f t="array" ref="AD87">INDEX('[2]Routes Taxes'!O:O,MATCH('[2]Flight Rotation Weeks'!V87&amp;Y87,'[2]Routes Taxes'!A:A&amp;'[2]Routes Taxes'!I:I,0))</f>
        <v>19.84</v>
      </c>
      <c r="AE87" s="51">
        <f t="shared" si="17"/>
        <v>3511.68</v>
      </c>
      <c r="AF87" s="59">
        <f>SUMIFS([2]Booking_Data!K:K,[2]Booking_Data!J:J,B87,[2]Booking_Data!H:H,AA87)</f>
        <v>177</v>
      </c>
      <c r="AG87" s="36">
        <f t="shared" si="18"/>
        <v>9</v>
      </c>
      <c r="AH87" s="59">
        <f>SUMIFS([2]Booking_Data!L:L,[2]Booking_Data!J:J,B87,[2]Booking_Data!H:H,AA87,[2]Booking_Data!I:I,Y87)</f>
        <v>177</v>
      </c>
      <c r="AI87" s="36">
        <f t="shared" si="19"/>
        <v>9</v>
      </c>
      <c r="AJ87" s="36"/>
      <c r="AK87" s="36">
        <f t="shared" si="20"/>
        <v>9</v>
      </c>
      <c r="AL87" s="36"/>
      <c r="AM87" s="36">
        <f>SUMIFS([2]Booking_Data!P:P,[2]Booking_Data!H:H,AA87,[2]Booking_Data!I:I,Y87,[2]Booking_Data!J:J,B87)</f>
        <v>31907.5</v>
      </c>
    </row>
    <row r="88" spans="1:39" x14ac:dyDescent="0.25">
      <c r="A88" s="121">
        <v>6</v>
      </c>
      <c r="B88" s="24">
        <v>45948</v>
      </c>
      <c r="C88" s="5" t="s">
        <v>291</v>
      </c>
      <c r="D88" s="5" t="s">
        <v>1</v>
      </c>
      <c r="E88" s="111">
        <v>0.4826388888888889</v>
      </c>
      <c r="F88" s="111">
        <v>0.625</v>
      </c>
      <c r="G88" s="112">
        <v>0.56597222222222221</v>
      </c>
      <c r="H88" s="112">
        <v>0.75</v>
      </c>
      <c r="I88" s="122">
        <v>28</v>
      </c>
      <c r="J88" s="2">
        <v>46500</v>
      </c>
      <c r="K88" s="2">
        <v>0</v>
      </c>
      <c r="L88" s="2">
        <v>46500</v>
      </c>
      <c r="M88" s="3">
        <v>28</v>
      </c>
      <c r="N88" s="2">
        <v>46500</v>
      </c>
      <c r="O88" s="2">
        <v>23250</v>
      </c>
      <c r="P88" s="3" t="s">
        <v>63</v>
      </c>
      <c r="Q88" s="3">
        <v>186</v>
      </c>
      <c r="R88" s="3">
        <v>186</v>
      </c>
      <c r="S88" s="3" t="s">
        <v>206</v>
      </c>
      <c r="T88" s="113" t="s">
        <v>812</v>
      </c>
      <c r="U88" s="3">
        <v>18</v>
      </c>
      <c r="V88" s="3" t="s">
        <v>122</v>
      </c>
      <c r="W88" s="6" t="s">
        <v>828</v>
      </c>
      <c r="X88" s="114" t="s">
        <v>291</v>
      </c>
      <c r="Y88" s="3" t="s">
        <v>290</v>
      </c>
      <c r="Z88" s="3" t="s">
        <v>7</v>
      </c>
      <c r="AA88" s="123" t="s">
        <v>292</v>
      </c>
      <c r="AB88" s="14" t="s">
        <v>70</v>
      </c>
      <c r="AC88" s="19" t="s">
        <v>779</v>
      </c>
      <c r="AD88" s="50" cm="1">
        <f t="array" ref="AD88">INDEX('[2]Routes Taxes'!O:O,MATCH('[2]Flight Rotation Weeks'!V88&amp;Y88,'[2]Routes Taxes'!A:A&amp;'[2]Routes Taxes'!I:I,0))</f>
        <v>19.84</v>
      </c>
      <c r="AE88" s="51">
        <f t="shared" si="17"/>
        <v>3769.6</v>
      </c>
      <c r="AF88" s="59">
        <f>SUMIFS([2]Booking_Data!K:K,[2]Booking_Data!J:J,B88,[2]Booking_Data!H:H,AA88)</f>
        <v>190</v>
      </c>
      <c r="AG88" s="36">
        <f t="shared" si="18"/>
        <v>-4</v>
      </c>
      <c r="AH88" s="59">
        <f>SUMIFS([2]Booking_Data!L:L,[2]Booking_Data!J:J,B88,[2]Booking_Data!H:H,AA88,[2]Booking_Data!I:I,Y88)</f>
        <v>190</v>
      </c>
      <c r="AI88" s="36">
        <f t="shared" si="19"/>
        <v>-4</v>
      </c>
      <c r="AJ88" s="36"/>
      <c r="AK88" s="36">
        <f t="shared" si="20"/>
        <v>-4</v>
      </c>
      <c r="AL88" s="36"/>
      <c r="AM88" s="36">
        <f>SUMIFS([2]Booking_Data!P:P,[2]Booking_Data!H:H,AA88,[2]Booking_Data!I:I,Y88,[2]Booking_Data!J:J,B88)</f>
        <v>34605</v>
      </c>
    </row>
    <row r="89" spans="1:39" x14ac:dyDescent="0.25">
      <c r="A89" s="121">
        <v>6</v>
      </c>
      <c r="B89" s="24">
        <v>45955</v>
      </c>
      <c r="C89" s="5" t="s">
        <v>291</v>
      </c>
      <c r="D89" s="5" t="s">
        <v>1</v>
      </c>
      <c r="E89" s="111">
        <v>0.4826388888888889</v>
      </c>
      <c r="F89" s="111">
        <v>0.625</v>
      </c>
      <c r="G89" s="112">
        <v>0.56597222222222221</v>
      </c>
      <c r="H89" s="112">
        <v>0.75</v>
      </c>
      <c r="I89" s="122">
        <v>28</v>
      </c>
      <c r="J89" s="2">
        <v>46500</v>
      </c>
      <c r="K89" s="2">
        <v>0</v>
      </c>
      <c r="L89" s="2">
        <v>46500</v>
      </c>
      <c r="M89" s="3">
        <v>28</v>
      </c>
      <c r="N89" s="2">
        <v>46500</v>
      </c>
      <c r="O89" s="2">
        <v>23250</v>
      </c>
      <c r="P89" s="3" t="s">
        <v>63</v>
      </c>
      <c r="Q89" s="3">
        <v>186</v>
      </c>
      <c r="R89" s="3">
        <v>186</v>
      </c>
      <c r="S89" s="3" t="s">
        <v>206</v>
      </c>
      <c r="T89" s="113" t="s">
        <v>812</v>
      </c>
      <c r="U89" s="3">
        <v>19</v>
      </c>
      <c r="V89" s="3" t="s">
        <v>122</v>
      </c>
      <c r="W89" s="6" t="s">
        <v>829</v>
      </c>
      <c r="X89" s="114" t="s">
        <v>291</v>
      </c>
      <c r="Y89" s="3" t="s">
        <v>290</v>
      </c>
      <c r="Z89" s="3" t="s">
        <v>7</v>
      </c>
      <c r="AA89" s="123" t="s">
        <v>292</v>
      </c>
      <c r="AB89" s="14" t="s">
        <v>70</v>
      </c>
      <c r="AC89" s="19" t="s">
        <v>779</v>
      </c>
      <c r="AD89" s="50" cm="1">
        <f t="array" ref="AD89">INDEX('[2]Routes Taxes'!O:O,MATCH('[2]Flight Rotation Weeks'!V89&amp;Y89,'[2]Routes Taxes'!A:A&amp;'[2]Routes Taxes'!I:I,0))</f>
        <v>19.84</v>
      </c>
      <c r="AE89" s="51">
        <f t="shared" si="17"/>
        <v>3928.32</v>
      </c>
      <c r="AF89" s="59">
        <f>SUMIFS([2]Booking_Data!K:K,[2]Booking_Data!J:J,B89,[2]Booking_Data!H:H,AA89)</f>
        <v>198</v>
      </c>
      <c r="AG89" s="36">
        <f t="shared" si="18"/>
        <v>-12</v>
      </c>
      <c r="AH89" s="59">
        <f>SUMIFS([2]Booking_Data!L:L,[2]Booking_Data!J:J,B89,[2]Booking_Data!H:H,AA89,[2]Booking_Data!I:I,Y89)</f>
        <v>198</v>
      </c>
      <c r="AI89" s="36">
        <f t="shared" si="19"/>
        <v>-12</v>
      </c>
      <c r="AJ89" s="36"/>
      <c r="AK89" s="36">
        <f t="shared" si="20"/>
        <v>-12</v>
      </c>
      <c r="AL89" s="36"/>
      <c r="AM89" s="36">
        <f>SUMIFS([2]Booking_Data!P:P,[2]Booking_Data!H:H,AA89,[2]Booking_Data!I:I,Y89,[2]Booking_Data!J:J,B89)</f>
        <v>32396.339999999997</v>
      </c>
    </row>
    <row r="90" spans="1:39" x14ac:dyDescent="0.25">
      <c r="A90" s="121">
        <v>6</v>
      </c>
      <c r="B90" s="24">
        <v>45962</v>
      </c>
      <c r="C90" s="5" t="s">
        <v>291</v>
      </c>
      <c r="D90" s="5" t="s">
        <v>1</v>
      </c>
      <c r="E90" s="111">
        <v>0.4826388888888889</v>
      </c>
      <c r="F90" s="111">
        <v>0.625</v>
      </c>
      <c r="G90" s="112">
        <v>0.52430555555555558</v>
      </c>
      <c r="H90" s="112">
        <v>0.70833333333333337</v>
      </c>
      <c r="I90" s="122">
        <v>28</v>
      </c>
      <c r="J90" s="2">
        <v>46500</v>
      </c>
      <c r="K90" s="2">
        <v>0</v>
      </c>
      <c r="L90" s="2">
        <v>46500</v>
      </c>
      <c r="M90" s="3">
        <v>28</v>
      </c>
      <c r="N90" s="2">
        <v>46500</v>
      </c>
      <c r="O90" s="2">
        <v>23250</v>
      </c>
      <c r="P90" s="3" t="s">
        <v>63</v>
      </c>
      <c r="Q90" s="3">
        <v>186</v>
      </c>
      <c r="R90" s="3">
        <v>186</v>
      </c>
      <c r="S90" s="3" t="s">
        <v>206</v>
      </c>
      <c r="T90" s="113" t="s">
        <v>812</v>
      </c>
      <c r="U90" s="3">
        <v>20</v>
      </c>
      <c r="V90" s="3" t="s">
        <v>122</v>
      </c>
      <c r="W90" s="6" t="s">
        <v>830</v>
      </c>
      <c r="X90" s="114" t="s">
        <v>291</v>
      </c>
      <c r="Y90" s="3" t="s">
        <v>290</v>
      </c>
      <c r="Z90" s="3" t="s">
        <v>7</v>
      </c>
      <c r="AA90" s="123" t="s">
        <v>292</v>
      </c>
      <c r="AB90" s="14" t="s">
        <v>70</v>
      </c>
      <c r="AC90" s="19" t="s">
        <v>779</v>
      </c>
      <c r="AD90" s="50" cm="1">
        <f t="array" ref="AD90">INDEX('[2]Routes Taxes'!O:O,MATCH('[2]Flight Rotation Weeks'!V90&amp;Y90,'[2]Routes Taxes'!A:A&amp;'[2]Routes Taxes'!I:I,0))</f>
        <v>19.84</v>
      </c>
      <c r="AE90" s="51">
        <f t="shared" si="17"/>
        <v>3095.04</v>
      </c>
      <c r="AF90" s="59">
        <f>SUMIFS([2]Booking_Data!K:K,[2]Booking_Data!J:J,B90,[2]Booking_Data!H:H,AA90)</f>
        <v>156</v>
      </c>
      <c r="AG90" s="36">
        <f t="shared" si="18"/>
        <v>30</v>
      </c>
      <c r="AH90" s="59">
        <f>SUMIFS([2]Booking_Data!L:L,[2]Booking_Data!J:J,B90,[2]Booking_Data!H:H,AA90,[2]Booking_Data!I:I,Y90)</f>
        <v>156</v>
      </c>
      <c r="AI90" s="36">
        <f t="shared" si="19"/>
        <v>30</v>
      </c>
      <c r="AJ90" s="36"/>
      <c r="AK90" s="36">
        <f t="shared" si="20"/>
        <v>30</v>
      </c>
      <c r="AL90" s="36"/>
      <c r="AM90" s="36">
        <f>SUMIFS([2]Booking_Data!P:P,[2]Booking_Data!H:H,AA90,[2]Booking_Data!I:I,Y90,[2]Booking_Data!J:J,B90)</f>
        <v>22340</v>
      </c>
    </row>
    <row r="91" spans="1:39" x14ac:dyDescent="0.25">
      <c r="A91" s="121">
        <v>6</v>
      </c>
      <c r="B91" s="24">
        <v>45969</v>
      </c>
      <c r="C91" s="5" t="s">
        <v>291</v>
      </c>
      <c r="D91" s="5" t="s">
        <v>1</v>
      </c>
      <c r="E91" s="111">
        <v>0.4826388888888889</v>
      </c>
      <c r="F91" s="111">
        <v>0.625</v>
      </c>
      <c r="G91" s="112">
        <v>0.52430555555555558</v>
      </c>
      <c r="H91" s="112">
        <v>0.70833333333333337</v>
      </c>
      <c r="I91" s="122">
        <v>28</v>
      </c>
      <c r="J91" s="2">
        <v>46500</v>
      </c>
      <c r="K91" s="2">
        <v>0</v>
      </c>
      <c r="L91" s="2">
        <v>46500</v>
      </c>
      <c r="M91" s="3">
        <v>28</v>
      </c>
      <c r="N91" s="2">
        <v>46500</v>
      </c>
      <c r="O91" s="2">
        <v>23250</v>
      </c>
      <c r="P91" s="3" t="s">
        <v>63</v>
      </c>
      <c r="Q91" s="3">
        <v>186</v>
      </c>
      <c r="R91" s="3">
        <v>186</v>
      </c>
      <c r="S91" s="3" t="s">
        <v>206</v>
      </c>
      <c r="T91" s="113" t="s">
        <v>812</v>
      </c>
      <c r="U91" s="3">
        <v>21</v>
      </c>
      <c r="V91" s="3" t="s">
        <v>122</v>
      </c>
      <c r="W91" s="6" t="s">
        <v>831</v>
      </c>
      <c r="X91" s="114" t="s">
        <v>291</v>
      </c>
      <c r="Y91" s="3" t="s">
        <v>290</v>
      </c>
      <c r="Z91" s="3" t="s">
        <v>7</v>
      </c>
      <c r="AA91" s="123" t="s">
        <v>292</v>
      </c>
      <c r="AB91" s="14" t="s">
        <v>70</v>
      </c>
      <c r="AC91" s="19" t="s">
        <v>779</v>
      </c>
      <c r="AD91" s="50" cm="1">
        <f t="array" ref="AD91">INDEX('[2]Routes Taxes'!O:O,MATCH('[2]Flight Rotation Weeks'!V91&amp;Y91,'[2]Routes Taxes'!A:A&amp;'[2]Routes Taxes'!I:I,0))</f>
        <v>19.84</v>
      </c>
      <c r="AE91" s="51">
        <f t="shared" si="17"/>
        <v>3095.04</v>
      </c>
      <c r="AF91" s="59">
        <f>SUMIFS([2]Booking_Data!K:K,[2]Booking_Data!J:J,B91,[2]Booking_Data!H:H,AA91)</f>
        <v>156</v>
      </c>
      <c r="AG91" s="36">
        <f t="shared" si="18"/>
        <v>30</v>
      </c>
      <c r="AH91" s="59">
        <f>SUMIFS([2]Booking_Data!L:L,[2]Booking_Data!J:J,B91,[2]Booking_Data!H:H,AA91,[2]Booking_Data!I:I,Y91)</f>
        <v>156</v>
      </c>
      <c r="AI91" s="36">
        <f t="shared" si="19"/>
        <v>30</v>
      </c>
      <c r="AJ91" s="36"/>
      <c r="AK91" s="36">
        <f t="shared" si="20"/>
        <v>30</v>
      </c>
      <c r="AL91" s="36"/>
      <c r="AM91" s="36">
        <f>SUMIFS([2]Booking_Data!P:P,[2]Booking_Data!H:H,AA91,[2]Booking_Data!I:I,Y91,[2]Booking_Data!J:J,B91)</f>
        <v>22340</v>
      </c>
    </row>
    <row r="92" spans="1:39" x14ac:dyDescent="0.25">
      <c r="A92" s="121">
        <v>6</v>
      </c>
      <c r="B92" s="24">
        <v>45976</v>
      </c>
      <c r="C92" s="5" t="s">
        <v>291</v>
      </c>
      <c r="D92" s="5" t="s">
        <v>1</v>
      </c>
      <c r="E92" s="111">
        <v>0.4826388888888889</v>
      </c>
      <c r="F92" s="111">
        <v>0.625</v>
      </c>
      <c r="G92" s="112">
        <v>0.52430555555555558</v>
      </c>
      <c r="H92" s="112">
        <v>0.70833333333333337</v>
      </c>
      <c r="I92" s="122">
        <v>28</v>
      </c>
      <c r="J92" s="2">
        <v>46500</v>
      </c>
      <c r="K92" s="2">
        <v>0</v>
      </c>
      <c r="L92" s="2">
        <v>46500</v>
      </c>
      <c r="M92" s="3">
        <v>28</v>
      </c>
      <c r="N92" s="2">
        <v>46500</v>
      </c>
      <c r="O92" s="2">
        <v>23250</v>
      </c>
      <c r="P92" s="3" t="s">
        <v>63</v>
      </c>
      <c r="Q92" s="3">
        <v>186</v>
      </c>
      <c r="R92" s="3">
        <v>186</v>
      </c>
      <c r="S92" s="3" t="s">
        <v>206</v>
      </c>
      <c r="T92" s="113" t="s">
        <v>812</v>
      </c>
      <c r="U92" s="3">
        <v>22</v>
      </c>
      <c r="V92" s="3" t="s">
        <v>122</v>
      </c>
      <c r="W92" s="6" t="s">
        <v>832</v>
      </c>
      <c r="X92" s="114" t="s">
        <v>291</v>
      </c>
      <c r="Y92" s="3" t="s">
        <v>290</v>
      </c>
      <c r="Z92" s="3" t="s">
        <v>7</v>
      </c>
      <c r="AA92" s="123" t="s">
        <v>292</v>
      </c>
      <c r="AB92" s="14" t="s">
        <v>70</v>
      </c>
      <c r="AC92" s="19" t="s">
        <v>779</v>
      </c>
      <c r="AD92" s="50" cm="1">
        <f t="array" ref="AD92">INDEX('[2]Routes Taxes'!O:O,MATCH('[2]Flight Rotation Weeks'!V92&amp;Y92,'[2]Routes Taxes'!A:A&amp;'[2]Routes Taxes'!I:I,0))</f>
        <v>19.84</v>
      </c>
      <c r="AE92" s="51">
        <f t="shared" si="17"/>
        <v>3095.04</v>
      </c>
      <c r="AF92" s="59">
        <f>SUMIFS([2]Booking_Data!K:K,[2]Booking_Data!J:J,B92,[2]Booking_Data!H:H,AA92)</f>
        <v>156</v>
      </c>
      <c r="AG92" s="36">
        <f t="shared" si="18"/>
        <v>30</v>
      </c>
      <c r="AH92" s="59">
        <f>SUMIFS([2]Booking_Data!L:L,[2]Booking_Data!J:J,B92,[2]Booking_Data!H:H,AA92,[2]Booking_Data!I:I,Y92)</f>
        <v>156</v>
      </c>
      <c r="AI92" s="36">
        <f t="shared" si="19"/>
        <v>30</v>
      </c>
      <c r="AJ92" s="36"/>
      <c r="AK92" s="36">
        <f t="shared" si="20"/>
        <v>30</v>
      </c>
      <c r="AL92" s="36"/>
      <c r="AM92" s="36">
        <f>SUMIFS([2]Booking_Data!P:P,[2]Booking_Data!H:H,AA92,[2]Booking_Data!I:I,Y92,[2]Booking_Data!J:J,B92)</f>
        <v>22340</v>
      </c>
    </row>
    <row r="93" spans="1:39" x14ac:dyDescent="0.25">
      <c r="A93" s="121">
        <v>6</v>
      </c>
      <c r="B93" s="24">
        <v>45983</v>
      </c>
      <c r="C93" s="5" t="s">
        <v>291</v>
      </c>
      <c r="D93" s="5" t="s">
        <v>1</v>
      </c>
      <c r="E93" s="111">
        <v>0.4826388888888889</v>
      </c>
      <c r="F93" s="111">
        <v>0.625</v>
      </c>
      <c r="G93" s="112">
        <v>0.52430555555555558</v>
      </c>
      <c r="H93" s="112">
        <v>0.70833333333333337</v>
      </c>
      <c r="I93" s="122">
        <v>28</v>
      </c>
      <c r="J93" s="2">
        <v>46500</v>
      </c>
      <c r="K93" s="2">
        <v>0</v>
      </c>
      <c r="L93" s="2">
        <v>46500</v>
      </c>
      <c r="M93" s="3">
        <v>28</v>
      </c>
      <c r="N93" s="2">
        <v>46500</v>
      </c>
      <c r="O93" s="2">
        <v>23250</v>
      </c>
      <c r="P93" s="3" t="s">
        <v>63</v>
      </c>
      <c r="Q93" s="3">
        <v>186</v>
      </c>
      <c r="R93" s="3">
        <v>186</v>
      </c>
      <c r="S93" s="3" t="s">
        <v>206</v>
      </c>
      <c r="T93" s="113" t="s">
        <v>812</v>
      </c>
      <c r="U93" s="3">
        <v>26</v>
      </c>
      <c r="V93" s="3" t="s">
        <v>122</v>
      </c>
      <c r="W93" s="6" t="s">
        <v>833</v>
      </c>
      <c r="X93" s="114" t="s">
        <v>291</v>
      </c>
      <c r="Y93" s="3" t="s">
        <v>290</v>
      </c>
      <c r="Z93" s="3" t="s">
        <v>7</v>
      </c>
      <c r="AA93" s="123" t="s">
        <v>292</v>
      </c>
      <c r="AB93" s="14" t="s">
        <v>70</v>
      </c>
      <c r="AC93" s="19" t="s">
        <v>779</v>
      </c>
      <c r="AD93" s="50" cm="1">
        <f t="array" ref="AD93">INDEX('[2]Routes Taxes'!O:O,MATCH('[2]Flight Rotation Weeks'!V93&amp;Y93,'[2]Routes Taxes'!A:A&amp;'[2]Routes Taxes'!I:I,0))</f>
        <v>19.84</v>
      </c>
      <c r="AE93" s="51">
        <f t="shared" si="17"/>
        <v>2499.84</v>
      </c>
      <c r="AF93" s="59">
        <f>SUMIFS([2]Booking_Data!K:K,[2]Booking_Data!J:J,B93,[2]Booking_Data!H:H,AA93)</f>
        <v>126</v>
      </c>
      <c r="AG93" s="36">
        <f t="shared" si="18"/>
        <v>60</v>
      </c>
      <c r="AH93" s="59">
        <f>SUMIFS([2]Booking_Data!L:L,[2]Booking_Data!J:J,B93,[2]Booking_Data!H:H,AA93,[2]Booking_Data!I:I,Y93)</f>
        <v>126</v>
      </c>
      <c r="AI93" s="36">
        <f t="shared" si="19"/>
        <v>60</v>
      </c>
      <c r="AJ93" s="36"/>
      <c r="AK93" s="36">
        <f t="shared" si="20"/>
        <v>60</v>
      </c>
      <c r="AL93" s="36"/>
      <c r="AM93" s="36">
        <f>SUMIFS([2]Booking_Data!P:P,[2]Booking_Data!H:H,AA93,[2]Booking_Data!I:I,Y93,[2]Booking_Data!J:J,B93)</f>
        <v>22340</v>
      </c>
    </row>
    <row r="94" spans="1:39" x14ac:dyDescent="0.25">
      <c r="A94" s="121">
        <v>6</v>
      </c>
      <c r="B94" s="24">
        <v>46011</v>
      </c>
      <c r="C94" s="5" t="s">
        <v>291</v>
      </c>
      <c r="D94" s="5" t="s">
        <v>1</v>
      </c>
      <c r="E94" s="111">
        <v>0.4826388888888889</v>
      </c>
      <c r="F94" s="111">
        <v>0.625</v>
      </c>
      <c r="G94" s="112">
        <v>0.52430555555555558</v>
      </c>
      <c r="H94" s="112">
        <v>0.70833333333333337</v>
      </c>
      <c r="I94" s="122">
        <v>28</v>
      </c>
      <c r="J94" s="2">
        <v>46500</v>
      </c>
      <c r="K94" s="2">
        <v>0</v>
      </c>
      <c r="L94" s="2">
        <v>46500</v>
      </c>
      <c r="M94" s="3">
        <v>28</v>
      </c>
      <c r="N94" s="2">
        <v>46500</v>
      </c>
      <c r="O94" s="2">
        <v>23250</v>
      </c>
      <c r="P94" s="3" t="s">
        <v>63</v>
      </c>
      <c r="Q94" s="3">
        <v>186</v>
      </c>
      <c r="R94" s="3">
        <v>186</v>
      </c>
      <c r="S94" s="3" t="s">
        <v>206</v>
      </c>
      <c r="T94" s="113" t="s">
        <v>812</v>
      </c>
      <c r="U94" s="3">
        <v>27</v>
      </c>
      <c r="V94" s="3" t="s">
        <v>122</v>
      </c>
      <c r="W94" s="6" t="s">
        <v>838</v>
      </c>
      <c r="X94" s="114" t="s">
        <v>291</v>
      </c>
      <c r="Y94" s="3" t="s">
        <v>290</v>
      </c>
      <c r="Z94" s="3" t="s">
        <v>7</v>
      </c>
      <c r="AA94" s="123" t="s">
        <v>292</v>
      </c>
      <c r="AB94" s="14" t="s">
        <v>70</v>
      </c>
      <c r="AC94" s="19" t="s">
        <v>779</v>
      </c>
      <c r="AD94" s="50" cm="1">
        <f t="array" ref="AD94">INDEX('[2]Routes Taxes'!O:O,MATCH('[2]Flight Rotation Weeks'!V94&amp;Y94,'[2]Routes Taxes'!A:A&amp;'[2]Routes Taxes'!I:I,0))</f>
        <v>19.84</v>
      </c>
      <c r="AE94" s="51">
        <f t="shared" si="17"/>
        <v>833.28</v>
      </c>
      <c r="AF94" s="59">
        <f>SUMIFS([2]Booking_Data!K:K,[2]Booking_Data!J:J,B94,[2]Booking_Data!H:H,AA94)</f>
        <v>42</v>
      </c>
      <c r="AG94" s="36">
        <f t="shared" si="18"/>
        <v>144</v>
      </c>
      <c r="AH94" s="59">
        <f>SUMIFS([2]Booking_Data!L:L,[2]Booking_Data!J:J,B94,[2]Booking_Data!H:H,AA94,[2]Booking_Data!I:I,Y94)</f>
        <v>42</v>
      </c>
      <c r="AI94" s="36">
        <f t="shared" si="19"/>
        <v>144</v>
      </c>
      <c r="AJ94" s="36"/>
      <c r="AK94" s="36">
        <f t="shared" si="20"/>
        <v>144</v>
      </c>
      <c r="AL94" s="36"/>
      <c r="AM94" s="36">
        <f>SUMIFS([2]Booking_Data!P:P,[2]Booking_Data!H:H,AA94,[2]Booking_Data!I:I,Y94,[2]Booking_Data!J:J,B94)</f>
        <v>9520</v>
      </c>
    </row>
    <row r="95" spans="1:39" x14ac:dyDescent="0.25">
      <c r="A95" s="121">
        <v>6</v>
      </c>
      <c r="B95" s="24">
        <v>46018</v>
      </c>
      <c r="C95" s="5" t="s">
        <v>291</v>
      </c>
      <c r="D95" s="5" t="s">
        <v>1</v>
      </c>
      <c r="E95" s="111">
        <v>0.4826388888888889</v>
      </c>
      <c r="F95" s="111">
        <v>0.625</v>
      </c>
      <c r="G95" s="112">
        <v>0.52430555555555558</v>
      </c>
      <c r="H95" s="112">
        <v>0.70833333333333337</v>
      </c>
      <c r="I95" s="122">
        <v>28</v>
      </c>
      <c r="J95" s="2">
        <v>46500</v>
      </c>
      <c r="K95" s="2">
        <v>0</v>
      </c>
      <c r="L95" s="2">
        <v>46500</v>
      </c>
      <c r="M95" s="3">
        <v>28</v>
      </c>
      <c r="N95" s="2">
        <v>46500</v>
      </c>
      <c r="O95" s="2">
        <v>23250</v>
      </c>
      <c r="P95" s="3" t="s">
        <v>63</v>
      </c>
      <c r="Q95" s="3">
        <v>186</v>
      </c>
      <c r="R95" s="3">
        <v>186</v>
      </c>
      <c r="S95" s="3" t="s">
        <v>206</v>
      </c>
      <c r="T95" s="113" t="s">
        <v>812</v>
      </c>
      <c r="U95" s="3">
        <v>28</v>
      </c>
      <c r="V95" s="3" t="s">
        <v>122</v>
      </c>
      <c r="W95" s="6" t="s">
        <v>835</v>
      </c>
      <c r="X95" s="114" t="s">
        <v>291</v>
      </c>
      <c r="Y95" s="3" t="s">
        <v>290</v>
      </c>
      <c r="Z95" s="3" t="s">
        <v>7</v>
      </c>
      <c r="AA95" s="123" t="s">
        <v>292</v>
      </c>
      <c r="AB95" s="14" t="s">
        <v>70</v>
      </c>
      <c r="AC95" s="19" t="s">
        <v>779</v>
      </c>
      <c r="AD95" s="50" cm="1">
        <f t="array" ref="AD95">INDEX('[2]Routes Taxes'!O:O,MATCH('[2]Flight Rotation Weeks'!V95&amp;Y95,'[2]Routes Taxes'!A:A&amp;'[2]Routes Taxes'!I:I,0))</f>
        <v>19.84</v>
      </c>
      <c r="AE95" s="51">
        <f t="shared" si="17"/>
        <v>793.6</v>
      </c>
      <c r="AF95" s="59">
        <f>SUMIFS([2]Booking_Data!K:K,[2]Booking_Data!J:J,B95,[2]Booking_Data!H:H,AA95)</f>
        <v>40</v>
      </c>
      <c r="AG95" s="36">
        <f t="shared" si="18"/>
        <v>146</v>
      </c>
      <c r="AH95" s="59">
        <f>SUMIFS([2]Booking_Data!L:L,[2]Booking_Data!J:J,B95,[2]Booking_Data!H:H,AA95,[2]Booking_Data!I:I,Y95)</f>
        <v>40</v>
      </c>
      <c r="AI95" s="36">
        <f t="shared" si="19"/>
        <v>146</v>
      </c>
      <c r="AJ95" s="36"/>
      <c r="AK95" s="36">
        <f t="shared" si="20"/>
        <v>146</v>
      </c>
      <c r="AL95" s="36"/>
      <c r="AM95" s="36">
        <f>SUMIFS([2]Booking_Data!P:P,[2]Booking_Data!H:H,AA95,[2]Booking_Data!I:I,Y95,[2]Booking_Data!J:J,B95)</f>
        <v>9000</v>
      </c>
    </row>
    <row r="96" spans="1:39" x14ac:dyDescent="0.25">
      <c r="A96" s="121">
        <v>5</v>
      </c>
      <c r="B96" s="24">
        <v>45891</v>
      </c>
      <c r="C96" s="5" t="s">
        <v>1</v>
      </c>
      <c r="D96" s="5" t="s">
        <v>298</v>
      </c>
      <c r="E96" s="111">
        <v>0.54166666666666663</v>
      </c>
      <c r="F96" s="111">
        <v>0.72916666666666663</v>
      </c>
      <c r="G96" s="112">
        <v>0.66666666666666663</v>
      </c>
      <c r="H96" s="112">
        <v>0.8125</v>
      </c>
      <c r="I96" s="122">
        <v>1</v>
      </c>
      <c r="J96" s="2">
        <v>1800</v>
      </c>
      <c r="K96" s="2">
        <v>0</v>
      </c>
      <c r="L96" s="2">
        <v>1800</v>
      </c>
      <c r="M96" s="3">
        <v>1</v>
      </c>
      <c r="N96" s="2">
        <v>1800</v>
      </c>
      <c r="O96" s="2">
        <v>1800</v>
      </c>
      <c r="P96" s="3" t="s">
        <v>63</v>
      </c>
      <c r="Q96" s="3">
        <v>4</v>
      </c>
      <c r="R96" s="59">
        <v>4</v>
      </c>
      <c r="S96" s="3" t="s">
        <v>206</v>
      </c>
      <c r="T96" s="113" t="s">
        <v>839</v>
      </c>
      <c r="U96" s="3">
        <v>1</v>
      </c>
      <c r="V96" s="3" t="s">
        <v>123</v>
      </c>
      <c r="W96" s="6" t="s">
        <v>840</v>
      </c>
      <c r="X96" s="114" t="s">
        <v>298</v>
      </c>
      <c r="Y96" s="3" t="s">
        <v>299</v>
      </c>
      <c r="Z96" s="3" t="s">
        <v>8</v>
      </c>
      <c r="AA96" s="123" t="s">
        <v>286</v>
      </c>
      <c r="AB96" s="14" t="s">
        <v>70</v>
      </c>
      <c r="AC96" s="19" t="s">
        <v>785</v>
      </c>
      <c r="AD96" s="50" cm="1">
        <f t="array" ref="AD96">INDEX('[2]Routes Taxes'!O:O,MATCH('[2]Flight Rotation Weeks'!V96&amp;Y96,'[2]Routes Taxes'!A:A&amp;'[2]Routes Taxes'!I:I,0))</f>
        <v>30.96</v>
      </c>
      <c r="AE96" s="51">
        <f t="shared" si="17"/>
        <v>123.84</v>
      </c>
      <c r="AF96" s="59">
        <f>SUMIFS([2]Booking_Data!K:K,[2]Booking_Data!J:J,B96,[2]Booking_Data!H:H,AA96)</f>
        <v>120</v>
      </c>
      <c r="AG96" s="36">
        <f t="shared" si="18"/>
        <v>-116</v>
      </c>
      <c r="AH96" s="59">
        <f>SUMIFS([2]Booking_Data!L:L,[2]Booking_Data!J:J,B96,[2]Booking_Data!H:H,AA96,[2]Booking_Data!I:I,Y96)</f>
        <v>4</v>
      </c>
      <c r="AI96" s="36">
        <f t="shared" si="19"/>
        <v>0</v>
      </c>
      <c r="AJ96" s="36"/>
      <c r="AK96" s="36">
        <f t="shared" si="20"/>
        <v>-116</v>
      </c>
      <c r="AL96" s="36"/>
      <c r="AM96" s="36">
        <f>SUMIFS([2]Booking_Data!P:P,[2]Booking_Data!H:H,AA96,[2]Booking_Data!I:I,Y96,[2]Booking_Data!J:J,B96)</f>
        <v>1200</v>
      </c>
    </row>
    <row r="97" spans="1:39" x14ac:dyDescent="0.25">
      <c r="A97" s="121">
        <v>5</v>
      </c>
      <c r="B97" s="24">
        <v>45877</v>
      </c>
      <c r="C97" s="5" t="s">
        <v>298</v>
      </c>
      <c r="D97" s="5" t="s">
        <v>1</v>
      </c>
      <c r="E97" s="111">
        <v>0.77083333333333337</v>
      </c>
      <c r="F97" s="111">
        <v>0.94791666666666663</v>
      </c>
      <c r="G97" s="112">
        <v>0.85416666666666663</v>
      </c>
      <c r="H97" s="112" t="s">
        <v>841</v>
      </c>
      <c r="I97" s="122">
        <v>1</v>
      </c>
      <c r="J97" s="2">
        <v>1200</v>
      </c>
      <c r="K97" s="2">
        <v>0</v>
      </c>
      <c r="L97" s="2">
        <v>1200</v>
      </c>
      <c r="M97" s="3">
        <v>1</v>
      </c>
      <c r="N97" s="2">
        <v>1200</v>
      </c>
      <c r="O97" s="2">
        <v>1200</v>
      </c>
      <c r="P97" s="3" t="s">
        <v>63</v>
      </c>
      <c r="Q97" s="3">
        <v>4</v>
      </c>
      <c r="R97" s="59">
        <v>4</v>
      </c>
      <c r="S97" s="3" t="s">
        <v>206</v>
      </c>
      <c r="T97" s="113" t="s">
        <v>839</v>
      </c>
      <c r="U97" s="3">
        <v>1</v>
      </c>
      <c r="V97" s="3" t="s">
        <v>123</v>
      </c>
      <c r="W97" s="6" t="s">
        <v>840</v>
      </c>
      <c r="X97" s="114" t="s">
        <v>298</v>
      </c>
      <c r="Y97" s="3" t="s">
        <v>297</v>
      </c>
      <c r="Z97" s="3" t="s">
        <v>7</v>
      </c>
      <c r="AA97" s="123" t="s">
        <v>284</v>
      </c>
      <c r="AB97" s="14" t="s">
        <v>70</v>
      </c>
      <c r="AC97" s="19" t="s">
        <v>789</v>
      </c>
      <c r="AD97" s="50" cm="1">
        <f t="array" ref="AD97">INDEX('[2]Routes Taxes'!O:O,MATCH('[2]Flight Rotation Weeks'!V97&amp;Y97,'[2]Routes Taxes'!A:A&amp;'[2]Routes Taxes'!I:I,0))</f>
        <v>29.709999999999997</v>
      </c>
      <c r="AE97" s="51">
        <f t="shared" si="17"/>
        <v>118.83999999999999</v>
      </c>
      <c r="AF97" s="59">
        <f>SUMIFS([2]Booking_Data!K:K,[2]Booking_Data!J:J,B97,[2]Booking_Data!H:H,AA97)</f>
        <v>94</v>
      </c>
      <c r="AG97" s="36">
        <f t="shared" si="18"/>
        <v>-90</v>
      </c>
      <c r="AH97" s="59">
        <f>SUMIFS([2]Booking_Data!L:L,[2]Booking_Data!J:J,B97,[2]Booking_Data!H:H,AA97,[2]Booking_Data!I:I,Y97)</f>
        <v>4</v>
      </c>
      <c r="AI97" s="36">
        <f t="shared" si="19"/>
        <v>0</v>
      </c>
      <c r="AJ97" s="36"/>
      <c r="AK97" s="36">
        <f t="shared" si="20"/>
        <v>-90</v>
      </c>
      <c r="AL97" s="36"/>
      <c r="AM97" s="36">
        <f>SUMIFS([2]Booking_Data!P:P,[2]Booking_Data!H:H,AA97,[2]Booking_Data!I:I,Y97,[2]Booking_Data!J:J,B97)</f>
        <v>1200</v>
      </c>
    </row>
    <row r="98" spans="1:39" x14ac:dyDescent="0.25">
      <c r="A98" s="121">
        <v>5</v>
      </c>
      <c r="B98" s="24">
        <v>45870</v>
      </c>
      <c r="C98" s="5" t="s">
        <v>1</v>
      </c>
      <c r="D98" s="5" t="s">
        <v>291</v>
      </c>
      <c r="E98" s="111">
        <v>0.4236111111111111</v>
      </c>
      <c r="F98" s="111">
        <v>0.56944444444444442</v>
      </c>
      <c r="G98" s="112">
        <v>0.54861111111111116</v>
      </c>
      <c r="H98" s="112">
        <v>0.65277777777777779</v>
      </c>
      <c r="I98" s="122">
        <v>7</v>
      </c>
      <c r="J98" s="2">
        <v>0</v>
      </c>
      <c r="K98" s="2">
        <v>0</v>
      </c>
      <c r="L98" s="2">
        <v>0</v>
      </c>
      <c r="M98" s="3">
        <v>7</v>
      </c>
      <c r="N98" s="2">
        <v>0</v>
      </c>
      <c r="O98" s="2">
        <v>0</v>
      </c>
      <c r="P98" s="3" t="s">
        <v>62</v>
      </c>
      <c r="Q98" s="3">
        <v>179</v>
      </c>
      <c r="R98" s="59">
        <v>179</v>
      </c>
      <c r="S98" s="3" t="s">
        <v>206</v>
      </c>
      <c r="T98" s="113" t="s">
        <v>842</v>
      </c>
      <c r="U98" s="3">
        <v>2</v>
      </c>
      <c r="V98" s="3" t="s">
        <v>124</v>
      </c>
      <c r="W98" s="6" t="s">
        <v>843</v>
      </c>
      <c r="X98" s="114" t="s">
        <v>291</v>
      </c>
      <c r="Y98" s="3" t="s">
        <v>294</v>
      </c>
      <c r="Z98" s="3" t="s">
        <v>8</v>
      </c>
      <c r="AA98" s="123" t="s">
        <v>480</v>
      </c>
      <c r="AB98" s="14" t="s">
        <v>125</v>
      </c>
      <c r="AC98" s="19" t="s">
        <v>844</v>
      </c>
      <c r="AD98" s="50" cm="1">
        <f t="array" ref="AD98">INDEX('[2]Routes Taxes'!O:O,MATCH('[2]Flight Rotation Weeks'!V98&amp;Y98,'[2]Routes Taxes'!A:A&amp;'[2]Routes Taxes'!I:I,0))</f>
        <v>30.96</v>
      </c>
      <c r="AE98" s="51">
        <f t="shared" si="17"/>
        <v>0</v>
      </c>
      <c r="AF98" s="59">
        <f>SUMIFS([2]Booking_Data!K:K,[2]Booking_Data!J:J,B98,[2]Booking_Data!H:H,AA98)</f>
        <v>0</v>
      </c>
      <c r="AG98" s="36">
        <f t="shared" si="18"/>
        <v>179</v>
      </c>
      <c r="AH98" s="59">
        <f>SUMIFS([2]Booking_Data!L:L,[2]Booking_Data!J:J,B98,[2]Booking_Data!H:H,AA98,[2]Booking_Data!I:I,Y98)</f>
        <v>0</v>
      </c>
      <c r="AI98" s="36">
        <f t="shared" si="19"/>
        <v>179</v>
      </c>
      <c r="AJ98" s="36"/>
      <c r="AK98" s="36">
        <f t="shared" si="20"/>
        <v>179</v>
      </c>
      <c r="AL98" s="36"/>
      <c r="AM98" s="36">
        <f>SUMIFS([2]Booking_Data!P:P,[2]Booking_Data!H:H,AA98,[2]Booking_Data!I:I,Y98,[2]Booking_Data!J:J,B98)</f>
        <v>0</v>
      </c>
    </row>
    <row r="99" spans="1:39" x14ac:dyDescent="0.25">
      <c r="A99" s="121">
        <v>5</v>
      </c>
      <c r="B99" s="24">
        <v>45877</v>
      </c>
      <c r="C99" s="5" t="s">
        <v>1</v>
      </c>
      <c r="D99" s="5" t="s">
        <v>291</v>
      </c>
      <c r="E99" s="111">
        <v>0.4236111111111111</v>
      </c>
      <c r="F99" s="111">
        <v>0.56944444444444442</v>
      </c>
      <c r="G99" s="112">
        <v>0.54861111111111116</v>
      </c>
      <c r="H99" s="112">
        <v>0.65277777777777779</v>
      </c>
      <c r="I99" s="122">
        <v>7</v>
      </c>
      <c r="J99" s="2">
        <v>0</v>
      </c>
      <c r="K99" s="2">
        <v>0</v>
      </c>
      <c r="L99" s="2">
        <v>0</v>
      </c>
      <c r="M99" s="3">
        <v>7</v>
      </c>
      <c r="N99" s="2">
        <v>0</v>
      </c>
      <c r="O99" s="2">
        <v>0</v>
      </c>
      <c r="P99" s="3" t="s">
        <v>62</v>
      </c>
      <c r="Q99" s="3">
        <v>179</v>
      </c>
      <c r="R99" s="59">
        <v>179</v>
      </c>
      <c r="S99" s="3" t="s">
        <v>206</v>
      </c>
      <c r="T99" s="113" t="s">
        <v>842</v>
      </c>
      <c r="U99" s="3">
        <v>3</v>
      </c>
      <c r="V99" s="3" t="s">
        <v>124</v>
      </c>
      <c r="W99" s="6" t="s">
        <v>845</v>
      </c>
      <c r="X99" s="114" t="s">
        <v>291</v>
      </c>
      <c r="Y99" s="3" t="s">
        <v>294</v>
      </c>
      <c r="Z99" s="3" t="s">
        <v>8</v>
      </c>
      <c r="AA99" s="123" t="s">
        <v>480</v>
      </c>
      <c r="AB99" s="14" t="s">
        <v>125</v>
      </c>
      <c r="AC99" s="19" t="s">
        <v>844</v>
      </c>
      <c r="AD99" s="50" cm="1">
        <f t="array" ref="AD99">INDEX('[2]Routes Taxes'!O:O,MATCH('[2]Flight Rotation Weeks'!V99&amp;Y99,'[2]Routes Taxes'!A:A&amp;'[2]Routes Taxes'!I:I,0))</f>
        <v>30.96</v>
      </c>
      <c r="AE99" s="51">
        <f t="shared" si="17"/>
        <v>1238.4000000000001</v>
      </c>
      <c r="AF99" s="59">
        <f>SUMIFS([2]Booking_Data!K:K,[2]Booking_Data!J:J,B99,[2]Booking_Data!H:H,AA99)</f>
        <v>40</v>
      </c>
      <c r="AG99" s="36">
        <f t="shared" si="18"/>
        <v>139</v>
      </c>
      <c r="AH99" s="59">
        <f>SUMIFS([2]Booking_Data!L:L,[2]Booking_Data!J:J,B99,[2]Booking_Data!H:H,AA99,[2]Booking_Data!I:I,Y99)</f>
        <v>40</v>
      </c>
      <c r="AI99" s="36">
        <f t="shared" si="19"/>
        <v>139</v>
      </c>
      <c r="AJ99" s="36"/>
      <c r="AK99" s="36">
        <f t="shared" si="20"/>
        <v>139</v>
      </c>
      <c r="AL99" s="36"/>
      <c r="AM99" s="36">
        <f>SUMIFS([2]Booking_Data!P:P,[2]Booking_Data!H:H,AA99,[2]Booking_Data!I:I,Y99,[2]Booking_Data!J:J,B99)</f>
        <v>8850</v>
      </c>
    </row>
    <row r="100" spans="1:39" x14ac:dyDescent="0.25">
      <c r="A100" s="121">
        <v>5</v>
      </c>
      <c r="B100" s="24">
        <v>45884</v>
      </c>
      <c r="C100" s="5" t="s">
        <v>1</v>
      </c>
      <c r="D100" s="5" t="s">
        <v>291</v>
      </c>
      <c r="E100" s="111">
        <v>0.4236111111111111</v>
      </c>
      <c r="F100" s="111">
        <v>0.56944444444444442</v>
      </c>
      <c r="G100" s="112">
        <v>0.54861111111111116</v>
      </c>
      <c r="H100" s="112">
        <v>0.65277777777777779</v>
      </c>
      <c r="I100" s="122">
        <v>7</v>
      </c>
      <c r="J100" s="2">
        <v>0</v>
      </c>
      <c r="K100" s="2">
        <v>0</v>
      </c>
      <c r="L100" s="2">
        <v>0</v>
      </c>
      <c r="M100" s="3">
        <v>7</v>
      </c>
      <c r="N100" s="2">
        <v>0</v>
      </c>
      <c r="O100" s="2">
        <v>0</v>
      </c>
      <c r="P100" s="3" t="s">
        <v>62</v>
      </c>
      <c r="Q100" s="3">
        <v>179</v>
      </c>
      <c r="R100" s="59">
        <v>179</v>
      </c>
      <c r="S100" s="3" t="s">
        <v>206</v>
      </c>
      <c r="T100" s="113" t="s">
        <v>842</v>
      </c>
      <c r="U100" s="3">
        <v>4</v>
      </c>
      <c r="V100" s="3" t="s">
        <v>124</v>
      </c>
      <c r="W100" s="6" t="s">
        <v>846</v>
      </c>
      <c r="X100" s="114" t="s">
        <v>291</v>
      </c>
      <c r="Y100" s="3" t="s">
        <v>294</v>
      </c>
      <c r="Z100" s="3" t="s">
        <v>8</v>
      </c>
      <c r="AA100" s="123" t="s">
        <v>480</v>
      </c>
      <c r="AB100" s="14" t="s">
        <v>125</v>
      </c>
      <c r="AC100" s="19" t="s">
        <v>844</v>
      </c>
      <c r="AD100" s="50" cm="1">
        <f t="array" ref="AD100">INDEX('[2]Routes Taxes'!O:O,MATCH('[2]Flight Rotation Weeks'!V100&amp;Y100,'[2]Routes Taxes'!A:A&amp;'[2]Routes Taxes'!I:I,0))</f>
        <v>30.96</v>
      </c>
      <c r="AE100" s="51">
        <f t="shared" si="17"/>
        <v>5418</v>
      </c>
      <c r="AF100" s="59">
        <f>SUMIFS([2]Booking_Data!K:K,[2]Booking_Data!J:J,B100,[2]Booking_Data!H:H,AA100)</f>
        <v>175</v>
      </c>
      <c r="AG100" s="36">
        <f t="shared" si="18"/>
        <v>4</v>
      </c>
      <c r="AH100" s="59">
        <f>SUMIFS([2]Booking_Data!L:L,[2]Booking_Data!J:J,B100,[2]Booking_Data!H:H,AA100,[2]Booking_Data!I:I,Y100)</f>
        <v>175</v>
      </c>
      <c r="AI100" s="36">
        <f t="shared" si="19"/>
        <v>4</v>
      </c>
      <c r="AJ100" s="36"/>
      <c r="AK100" s="36">
        <f t="shared" si="20"/>
        <v>4</v>
      </c>
      <c r="AL100" s="36"/>
      <c r="AM100" s="36">
        <f>SUMIFS([2]Booking_Data!P:P,[2]Booking_Data!H:H,AA100,[2]Booking_Data!I:I,Y100,[2]Booking_Data!J:J,B100)</f>
        <v>36975</v>
      </c>
    </row>
    <row r="101" spans="1:39" x14ac:dyDescent="0.25">
      <c r="A101" s="121">
        <v>5</v>
      </c>
      <c r="B101" s="24">
        <v>45891</v>
      </c>
      <c r="C101" s="5" t="s">
        <v>1</v>
      </c>
      <c r="D101" s="5" t="s">
        <v>291</v>
      </c>
      <c r="E101" s="111">
        <v>0.4236111111111111</v>
      </c>
      <c r="F101" s="111">
        <v>0.56944444444444442</v>
      </c>
      <c r="G101" s="112">
        <v>0.54861111111111116</v>
      </c>
      <c r="H101" s="112">
        <v>0.65277777777777779</v>
      </c>
      <c r="I101" s="122">
        <v>7</v>
      </c>
      <c r="J101" s="2">
        <v>0</v>
      </c>
      <c r="K101" s="2">
        <v>0</v>
      </c>
      <c r="L101" s="2">
        <v>0</v>
      </c>
      <c r="M101" s="3">
        <v>7</v>
      </c>
      <c r="N101" s="2">
        <v>0</v>
      </c>
      <c r="O101" s="2">
        <v>0</v>
      </c>
      <c r="P101" s="3" t="s">
        <v>62</v>
      </c>
      <c r="Q101" s="3">
        <v>179</v>
      </c>
      <c r="R101" s="59">
        <v>179</v>
      </c>
      <c r="S101" s="3" t="s">
        <v>206</v>
      </c>
      <c r="T101" s="113" t="s">
        <v>842</v>
      </c>
      <c r="U101" s="3">
        <v>5</v>
      </c>
      <c r="V101" s="3" t="s">
        <v>124</v>
      </c>
      <c r="W101" s="6" t="s">
        <v>847</v>
      </c>
      <c r="X101" s="114" t="s">
        <v>291</v>
      </c>
      <c r="Y101" s="3" t="s">
        <v>294</v>
      </c>
      <c r="Z101" s="3" t="s">
        <v>8</v>
      </c>
      <c r="AA101" s="123" t="s">
        <v>480</v>
      </c>
      <c r="AB101" s="14" t="s">
        <v>125</v>
      </c>
      <c r="AC101" s="19" t="s">
        <v>844</v>
      </c>
      <c r="AD101" s="50" cm="1">
        <f t="array" ref="AD101">INDEX('[2]Routes Taxes'!O:O,MATCH('[2]Flight Rotation Weeks'!V101&amp;Y101,'[2]Routes Taxes'!A:A&amp;'[2]Routes Taxes'!I:I,0))</f>
        <v>30.96</v>
      </c>
      <c r="AE101" s="51">
        <f t="shared" si="17"/>
        <v>5418</v>
      </c>
      <c r="AF101" s="59">
        <f>SUMIFS([2]Booking_Data!K:K,[2]Booking_Data!J:J,B101,[2]Booking_Data!H:H,AA101)</f>
        <v>175</v>
      </c>
      <c r="AG101" s="36">
        <f t="shared" si="18"/>
        <v>4</v>
      </c>
      <c r="AH101" s="59">
        <f>SUMIFS([2]Booking_Data!L:L,[2]Booking_Data!J:J,B101,[2]Booking_Data!H:H,AA101,[2]Booking_Data!I:I,Y101)</f>
        <v>175</v>
      </c>
      <c r="AI101" s="36">
        <f t="shared" si="19"/>
        <v>4</v>
      </c>
      <c r="AJ101" s="36"/>
      <c r="AK101" s="36">
        <f t="shared" si="20"/>
        <v>4</v>
      </c>
      <c r="AL101" s="36"/>
      <c r="AM101" s="36">
        <f>SUMIFS([2]Booking_Data!P:P,[2]Booking_Data!H:H,AA101,[2]Booking_Data!I:I,Y101,[2]Booking_Data!J:J,B101)</f>
        <v>36975</v>
      </c>
    </row>
    <row r="102" spans="1:39" x14ac:dyDescent="0.25">
      <c r="A102" s="121">
        <v>5</v>
      </c>
      <c r="B102" s="24">
        <v>45898</v>
      </c>
      <c r="C102" s="5" t="s">
        <v>1</v>
      </c>
      <c r="D102" s="5" t="s">
        <v>291</v>
      </c>
      <c r="E102" s="111">
        <v>0.4236111111111111</v>
      </c>
      <c r="F102" s="111">
        <v>0.56944444444444442</v>
      </c>
      <c r="G102" s="112">
        <v>0.54861111111111116</v>
      </c>
      <c r="H102" s="112">
        <v>0.65277777777777779</v>
      </c>
      <c r="I102" s="122">
        <v>7</v>
      </c>
      <c r="J102" s="2">
        <v>0</v>
      </c>
      <c r="K102" s="2">
        <v>0</v>
      </c>
      <c r="L102" s="2">
        <v>0</v>
      </c>
      <c r="M102" s="3">
        <v>7</v>
      </c>
      <c r="N102" s="2">
        <v>0</v>
      </c>
      <c r="O102" s="2">
        <v>0</v>
      </c>
      <c r="P102" s="3" t="s">
        <v>62</v>
      </c>
      <c r="Q102" s="3">
        <v>179</v>
      </c>
      <c r="R102" s="59">
        <v>179</v>
      </c>
      <c r="S102" s="3" t="s">
        <v>206</v>
      </c>
      <c r="T102" s="113" t="s">
        <v>842</v>
      </c>
      <c r="U102" s="3">
        <v>6</v>
      </c>
      <c r="V102" s="3" t="s">
        <v>124</v>
      </c>
      <c r="W102" s="6" t="s">
        <v>848</v>
      </c>
      <c r="X102" s="114" t="s">
        <v>291</v>
      </c>
      <c r="Y102" s="3" t="s">
        <v>294</v>
      </c>
      <c r="Z102" s="3" t="s">
        <v>8</v>
      </c>
      <c r="AA102" s="123" t="s">
        <v>480</v>
      </c>
      <c r="AB102" s="14" t="s">
        <v>125</v>
      </c>
      <c r="AC102" s="19" t="s">
        <v>844</v>
      </c>
      <c r="AD102" s="50" cm="1">
        <f t="array" ref="AD102">INDEX('[2]Routes Taxes'!O:O,MATCH('[2]Flight Rotation Weeks'!V102&amp;Y102,'[2]Routes Taxes'!A:A&amp;'[2]Routes Taxes'!I:I,0))</f>
        <v>30.96</v>
      </c>
      <c r="AE102" s="51">
        <f t="shared" si="17"/>
        <v>5418</v>
      </c>
      <c r="AF102" s="59">
        <f>SUMIFS([2]Booking_Data!K:K,[2]Booking_Data!J:J,B102,[2]Booking_Data!H:H,AA102)</f>
        <v>175</v>
      </c>
      <c r="AG102" s="36">
        <f t="shared" si="18"/>
        <v>4</v>
      </c>
      <c r="AH102" s="59">
        <f>SUMIFS([2]Booking_Data!L:L,[2]Booking_Data!J:J,B102,[2]Booking_Data!H:H,AA102,[2]Booking_Data!I:I,Y102)</f>
        <v>175</v>
      </c>
      <c r="AI102" s="36">
        <f t="shared" si="19"/>
        <v>4</v>
      </c>
      <c r="AJ102" s="36"/>
      <c r="AK102" s="36">
        <f t="shared" si="20"/>
        <v>4</v>
      </c>
      <c r="AL102" s="36"/>
      <c r="AM102" s="36">
        <f>SUMIFS([2]Booking_Data!P:P,[2]Booking_Data!H:H,AA102,[2]Booking_Data!I:I,Y102,[2]Booking_Data!J:J,B102)</f>
        <v>36975</v>
      </c>
    </row>
    <row r="103" spans="1:39" x14ac:dyDescent="0.25">
      <c r="A103" s="16">
        <v>5</v>
      </c>
      <c r="B103" s="25">
        <v>45905</v>
      </c>
      <c r="C103" s="5" t="s">
        <v>1</v>
      </c>
      <c r="D103" s="5" t="s">
        <v>291</v>
      </c>
      <c r="E103" s="111">
        <v>0.4236111111111111</v>
      </c>
      <c r="F103" s="111">
        <v>0.56944444444444442</v>
      </c>
      <c r="G103" s="112">
        <v>0.54861111111111116</v>
      </c>
      <c r="H103" s="112">
        <v>0.65277777777777779</v>
      </c>
      <c r="I103" s="17">
        <v>7</v>
      </c>
      <c r="J103" s="18">
        <v>0</v>
      </c>
      <c r="K103" s="18">
        <v>0</v>
      </c>
      <c r="L103" s="18">
        <v>0</v>
      </c>
      <c r="M103" s="9">
        <v>7</v>
      </c>
      <c r="N103" s="18">
        <v>0</v>
      </c>
      <c r="O103" s="18">
        <v>0</v>
      </c>
      <c r="P103" s="9" t="s">
        <v>62</v>
      </c>
      <c r="Q103" s="9">
        <v>179</v>
      </c>
      <c r="R103" s="8">
        <v>179</v>
      </c>
      <c r="S103" s="3" t="s">
        <v>206</v>
      </c>
      <c r="T103" s="113" t="s">
        <v>842</v>
      </c>
      <c r="U103" s="9">
        <v>7</v>
      </c>
      <c r="V103" s="3" t="s">
        <v>124</v>
      </c>
      <c r="W103" s="6" t="s">
        <v>849</v>
      </c>
      <c r="X103" s="114" t="s">
        <v>291</v>
      </c>
      <c r="Y103" s="9" t="s">
        <v>294</v>
      </c>
      <c r="Z103" s="9" t="s">
        <v>8</v>
      </c>
      <c r="AA103" s="115" t="s">
        <v>480</v>
      </c>
      <c r="AB103" s="44" t="s">
        <v>125</v>
      </c>
      <c r="AC103" s="45" t="s">
        <v>844</v>
      </c>
      <c r="AD103" s="50" cm="1">
        <f t="array" ref="AD103">INDEX('[2]Routes Taxes'!O:O,MATCH('[2]Flight Rotation Weeks'!V103&amp;Y103,'[2]Routes Taxes'!A:A&amp;'[2]Routes Taxes'!I:I,0))</f>
        <v>30.96</v>
      </c>
      <c r="AE103" s="51">
        <f t="shared" si="17"/>
        <v>5108.4000000000005</v>
      </c>
      <c r="AF103" s="59">
        <f>SUMIFS([2]Booking_Data!K:K,[2]Booking_Data!J:J,B103,[2]Booking_Data!H:H,AA103)</f>
        <v>165</v>
      </c>
      <c r="AG103" s="36">
        <f t="shared" si="18"/>
        <v>14</v>
      </c>
      <c r="AH103" s="59">
        <f>SUMIFS([2]Booking_Data!L:L,[2]Booking_Data!J:J,B103,[2]Booking_Data!H:H,AA103,[2]Booking_Data!I:I,Y103)</f>
        <v>165</v>
      </c>
      <c r="AI103" s="36">
        <f t="shared" si="19"/>
        <v>14</v>
      </c>
      <c r="AJ103" s="36"/>
      <c r="AK103" s="36">
        <f t="shared" si="20"/>
        <v>14</v>
      </c>
      <c r="AL103" s="36"/>
      <c r="AM103" s="36">
        <f>SUMIFS([2]Booking_Data!P:P,[2]Booking_Data!H:H,AA103,[2]Booking_Data!I:I,Y103,[2]Booking_Data!J:J,B103)</f>
        <v>34875</v>
      </c>
    </row>
    <row r="104" spans="1:39" x14ac:dyDescent="0.25">
      <c r="A104" s="121">
        <v>5</v>
      </c>
      <c r="B104" s="24">
        <v>45870</v>
      </c>
      <c r="C104" s="5" t="s">
        <v>291</v>
      </c>
      <c r="D104" s="5" t="s">
        <v>1</v>
      </c>
      <c r="E104" s="111">
        <v>0.61111111111111116</v>
      </c>
      <c r="F104" s="111">
        <v>0.75694444444444442</v>
      </c>
      <c r="G104" s="112">
        <v>0.69444444444444442</v>
      </c>
      <c r="H104" s="112">
        <v>0.88194444444444442</v>
      </c>
      <c r="I104" s="122">
        <v>7</v>
      </c>
      <c r="J104" s="2">
        <v>0</v>
      </c>
      <c r="K104" s="2">
        <v>0</v>
      </c>
      <c r="L104" s="2">
        <v>0</v>
      </c>
      <c r="M104" s="3">
        <v>7</v>
      </c>
      <c r="N104" s="2">
        <v>0</v>
      </c>
      <c r="O104" s="2">
        <v>0</v>
      </c>
      <c r="P104" s="3" t="s">
        <v>62</v>
      </c>
      <c r="Q104" s="3">
        <v>179</v>
      </c>
      <c r="R104" s="59">
        <v>179</v>
      </c>
      <c r="S104" s="3" t="s">
        <v>206</v>
      </c>
      <c r="T104" s="113" t="s">
        <v>842</v>
      </c>
      <c r="U104" s="3">
        <v>2</v>
      </c>
      <c r="V104" s="3" t="s">
        <v>124</v>
      </c>
      <c r="W104" s="6" t="s">
        <v>843</v>
      </c>
      <c r="X104" s="114" t="s">
        <v>291</v>
      </c>
      <c r="Y104" s="3" t="s">
        <v>290</v>
      </c>
      <c r="Z104" s="3" t="s">
        <v>7</v>
      </c>
      <c r="AA104" s="123" t="s">
        <v>479</v>
      </c>
      <c r="AB104" s="14" t="s">
        <v>125</v>
      </c>
      <c r="AC104" s="19" t="s">
        <v>850</v>
      </c>
      <c r="AD104" s="50" cm="1">
        <f t="array" ref="AD104">INDEX('[2]Routes Taxes'!O:O,MATCH('[2]Flight Rotation Weeks'!V104&amp;Y104,'[2]Routes Taxes'!A:A&amp;'[2]Routes Taxes'!I:I,0))</f>
        <v>19.84</v>
      </c>
      <c r="AE104" s="51">
        <f t="shared" si="17"/>
        <v>793.6</v>
      </c>
      <c r="AF104" s="59">
        <f>SUMIFS([2]Booking_Data!K:K,[2]Booking_Data!J:J,B104,[2]Booking_Data!H:H,AA104)</f>
        <v>40</v>
      </c>
      <c r="AG104" s="36">
        <f t="shared" si="18"/>
        <v>139</v>
      </c>
      <c r="AH104" s="59">
        <f>SUMIFS([2]Booking_Data!L:L,[2]Booking_Data!J:J,B104,[2]Booking_Data!H:H,AA104,[2]Booking_Data!I:I,Y104)</f>
        <v>40</v>
      </c>
      <c r="AI104" s="36">
        <f t="shared" si="19"/>
        <v>139</v>
      </c>
      <c r="AJ104" s="36"/>
      <c r="AK104" s="36">
        <f t="shared" si="20"/>
        <v>139</v>
      </c>
      <c r="AL104" s="36"/>
      <c r="AM104" s="36">
        <f>SUMIFS([2]Booking_Data!P:P,[2]Booking_Data!H:H,AA104,[2]Booking_Data!I:I,Y104,[2]Booking_Data!J:J,B104)</f>
        <v>8850</v>
      </c>
    </row>
    <row r="105" spans="1:39" x14ac:dyDescent="0.25">
      <c r="A105" s="121">
        <v>5</v>
      </c>
      <c r="B105" s="24">
        <v>45877</v>
      </c>
      <c r="C105" s="5" t="s">
        <v>291</v>
      </c>
      <c r="D105" s="5" t="s">
        <v>1</v>
      </c>
      <c r="E105" s="111">
        <v>0.61111111111111116</v>
      </c>
      <c r="F105" s="111">
        <v>0.75694444444444442</v>
      </c>
      <c r="G105" s="112">
        <v>0.69444444444444442</v>
      </c>
      <c r="H105" s="112">
        <v>0.88194444444444442</v>
      </c>
      <c r="I105" s="122">
        <v>7</v>
      </c>
      <c r="J105" s="2">
        <v>0</v>
      </c>
      <c r="K105" s="2">
        <v>0</v>
      </c>
      <c r="L105" s="2">
        <v>0</v>
      </c>
      <c r="M105" s="3">
        <v>7</v>
      </c>
      <c r="N105" s="2">
        <v>0</v>
      </c>
      <c r="O105" s="2">
        <v>0</v>
      </c>
      <c r="P105" s="3" t="s">
        <v>62</v>
      </c>
      <c r="Q105" s="3">
        <v>179</v>
      </c>
      <c r="R105" s="59">
        <v>179</v>
      </c>
      <c r="S105" s="3" t="s">
        <v>206</v>
      </c>
      <c r="T105" s="113" t="s">
        <v>842</v>
      </c>
      <c r="U105" s="3">
        <v>3</v>
      </c>
      <c r="V105" s="3" t="s">
        <v>124</v>
      </c>
      <c r="W105" s="6" t="s">
        <v>845</v>
      </c>
      <c r="X105" s="114" t="s">
        <v>291</v>
      </c>
      <c r="Y105" s="3" t="s">
        <v>290</v>
      </c>
      <c r="Z105" s="3" t="s">
        <v>7</v>
      </c>
      <c r="AA105" s="123" t="s">
        <v>479</v>
      </c>
      <c r="AB105" s="14" t="s">
        <v>125</v>
      </c>
      <c r="AC105" s="19" t="s">
        <v>850</v>
      </c>
      <c r="AD105" s="50" cm="1">
        <f t="array" ref="AD105">INDEX('[2]Routes Taxes'!O:O,MATCH('[2]Flight Rotation Weeks'!V105&amp;Y105,'[2]Routes Taxes'!A:A&amp;'[2]Routes Taxes'!I:I,0))</f>
        <v>19.84</v>
      </c>
      <c r="AE105" s="51">
        <f t="shared" si="17"/>
        <v>3472</v>
      </c>
      <c r="AF105" s="59">
        <f>SUMIFS([2]Booking_Data!K:K,[2]Booking_Data!J:J,B105,[2]Booking_Data!H:H,AA105)</f>
        <v>175</v>
      </c>
      <c r="AG105" s="36">
        <f t="shared" si="18"/>
        <v>4</v>
      </c>
      <c r="AH105" s="59">
        <f>SUMIFS([2]Booking_Data!L:L,[2]Booking_Data!J:J,B105,[2]Booking_Data!H:H,AA105,[2]Booking_Data!I:I,Y105)</f>
        <v>175</v>
      </c>
      <c r="AI105" s="36">
        <f t="shared" si="19"/>
        <v>4</v>
      </c>
      <c r="AJ105" s="36"/>
      <c r="AK105" s="36">
        <f t="shared" si="20"/>
        <v>4</v>
      </c>
      <c r="AL105" s="36"/>
      <c r="AM105" s="36">
        <f>SUMIFS([2]Booking_Data!P:P,[2]Booking_Data!H:H,AA105,[2]Booking_Data!I:I,Y105,[2]Booking_Data!J:J,B105)</f>
        <v>36975</v>
      </c>
    </row>
    <row r="106" spans="1:39" x14ac:dyDescent="0.25">
      <c r="A106" s="121">
        <v>5</v>
      </c>
      <c r="B106" s="24">
        <v>45884</v>
      </c>
      <c r="C106" s="5" t="s">
        <v>291</v>
      </c>
      <c r="D106" s="5" t="s">
        <v>1</v>
      </c>
      <c r="E106" s="111">
        <v>0.61111111111111116</v>
      </c>
      <c r="F106" s="111">
        <v>0.75694444444444442</v>
      </c>
      <c r="G106" s="112">
        <v>0.69444444444444442</v>
      </c>
      <c r="H106" s="112">
        <v>0.88194444444444442</v>
      </c>
      <c r="I106" s="122">
        <v>7</v>
      </c>
      <c r="J106" s="2">
        <v>0</v>
      </c>
      <c r="K106" s="2">
        <v>0</v>
      </c>
      <c r="L106" s="2">
        <v>0</v>
      </c>
      <c r="M106" s="3">
        <v>7</v>
      </c>
      <c r="N106" s="2">
        <v>0</v>
      </c>
      <c r="O106" s="2">
        <v>0</v>
      </c>
      <c r="P106" s="3" t="s">
        <v>62</v>
      </c>
      <c r="Q106" s="3">
        <v>179</v>
      </c>
      <c r="R106" s="59">
        <v>179</v>
      </c>
      <c r="S106" s="3" t="s">
        <v>206</v>
      </c>
      <c r="T106" s="113" t="s">
        <v>842</v>
      </c>
      <c r="U106" s="3">
        <v>4</v>
      </c>
      <c r="V106" s="3" t="s">
        <v>124</v>
      </c>
      <c r="W106" s="6" t="s">
        <v>846</v>
      </c>
      <c r="X106" s="114" t="s">
        <v>291</v>
      </c>
      <c r="Y106" s="3" t="s">
        <v>290</v>
      </c>
      <c r="Z106" s="3" t="s">
        <v>7</v>
      </c>
      <c r="AA106" s="123" t="s">
        <v>479</v>
      </c>
      <c r="AB106" s="14" t="s">
        <v>125</v>
      </c>
      <c r="AC106" s="19" t="s">
        <v>850</v>
      </c>
      <c r="AD106" s="50" cm="1">
        <f t="array" ref="AD106">INDEX('[2]Routes Taxes'!O:O,MATCH('[2]Flight Rotation Weeks'!V106&amp;Y106,'[2]Routes Taxes'!A:A&amp;'[2]Routes Taxes'!I:I,0))</f>
        <v>19.84</v>
      </c>
      <c r="AE106" s="51">
        <f t="shared" si="17"/>
        <v>3472</v>
      </c>
      <c r="AF106" s="59">
        <f>SUMIFS([2]Booking_Data!K:K,[2]Booking_Data!J:J,B106,[2]Booking_Data!H:H,AA106)</f>
        <v>175</v>
      </c>
      <c r="AG106" s="36">
        <f t="shared" si="18"/>
        <v>4</v>
      </c>
      <c r="AH106" s="59">
        <f>SUMIFS([2]Booking_Data!L:L,[2]Booking_Data!J:J,B106,[2]Booking_Data!H:H,AA106,[2]Booking_Data!I:I,Y106)</f>
        <v>175</v>
      </c>
      <c r="AI106" s="36">
        <f t="shared" si="19"/>
        <v>4</v>
      </c>
      <c r="AJ106" s="36"/>
      <c r="AK106" s="36">
        <f t="shared" si="20"/>
        <v>4</v>
      </c>
      <c r="AL106" s="36"/>
      <c r="AM106" s="36">
        <f>SUMIFS([2]Booking_Data!P:P,[2]Booking_Data!H:H,AA106,[2]Booking_Data!I:I,Y106,[2]Booking_Data!J:J,B106)</f>
        <v>36975</v>
      </c>
    </row>
    <row r="107" spans="1:39" x14ac:dyDescent="0.25">
      <c r="A107" s="121">
        <v>5</v>
      </c>
      <c r="B107" s="24">
        <v>45891</v>
      </c>
      <c r="C107" s="5" t="s">
        <v>291</v>
      </c>
      <c r="D107" s="5" t="s">
        <v>1</v>
      </c>
      <c r="E107" s="111">
        <v>0.61111111111111116</v>
      </c>
      <c r="F107" s="111">
        <v>0.75694444444444442</v>
      </c>
      <c r="G107" s="112">
        <v>0.69444444444444442</v>
      </c>
      <c r="H107" s="112">
        <v>0.88194444444444442</v>
      </c>
      <c r="I107" s="122">
        <v>7</v>
      </c>
      <c r="J107" s="2">
        <v>0</v>
      </c>
      <c r="K107" s="2">
        <v>0</v>
      </c>
      <c r="L107" s="2">
        <v>0</v>
      </c>
      <c r="M107" s="3">
        <v>7</v>
      </c>
      <c r="N107" s="2">
        <v>0</v>
      </c>
      <c r="O107" s="2">
        <v>0</v>
      </c>
      <c r="P107" s="3" t="s">
        <v>62</v>
      </c>
      <c r="Q107" s="3">
        <v>179</v>
      </c>
      <c r="R107" s="59">
        <v>179</v>
      </c>
      <c r="S107" s="3" t="s">
        <v>206</v>
      </c>
      <c r="T107" s="113" t="s">
        <v>842</v>
      </c>
      <c r="U107" s="3">
        <v>5</v>
      </c>
      <c r="V107" s="3" t="s">
        <v>124</v>
      </c>
      <c r="W107" s="6" t="s">
        <v>847</v>
      </c>
      <c r="X107" s="114" t="s">
        <v>291</v>
      </c>
      <c r="Y107" s="3" t="s">
        <v>290</v>
      </c>
      <c r="Z107" s="3" t="s">
        <v>7</v>
      </c>
      <c r="AA107" s="123" t="s">
        <v>479</v>
      </c>
      <c r="AB107" s="14" t="s">
        <v>125</v>
      </c>
      <c r="AC107" s="19" t="s">
        <v>850</v>
      </c>
      <c r="AD107" s="50" cm="1">
        <f t="array" ref="AD107">INDEX('[2]Routes Taxes'!O:O,MATCH('[2]Flight Rotation Weeks'!V107&amp;Y107,'[2]Routes Taxes'!A:A&amp;'[2]Routes Taxes'!I:I,0))</f>
        <v>19.84</v>
      </c>
      <c r="AE107" s="51">
        <f t="shared" si="17"/>
        <v>3472</v>
      </c>
      <c r="AF107" s="59">
        <f>SUMIFS([2]Booking_Data!K:K,[2]Booking_Data!J:J,B107,[2]Booking_Data!H:H,AA107)</f>
        <v>175</v>
      </c>
      <c r="AG107" s="36">
        <f t="shared" si="18"/>
        <v>4</v>
      </c>
      <c r="AH107" s="59">
        <f>SUMIFS([2]Booking_Data!L:L,[2]Booking_Data!J:J,B107,[2]Booking_Data!H:H,AA107,[2]Booking_Data!I:I,Y107)</f>
        <v>175</v>
      </c>
      <c r="AI107" s="36">
        <f t="shared" si="19"/>
        <v>4</v>
      </c>
      <c r="AJ107" s="36"/>
      <c r="AK107" s="36">
        <f t="shared" si="20"/>
        <v>4</v>
      </c>
      <c r="AL107" s="36"/>
      <c r="AM107" s="36">
        <f>SUMIFS([2]Booking_Data!P:P,[2]Booking_Data!H:H,AA107,[2]Booking_Data!I:I,Y107,[2]Booking_Data!J:J,B107)</f>
        <v>36975</v>
      </c>
    </row>
    <row r="108" spans="1:39" x14ac:dyDescent="0.25">
      <c r="A108" s="121">
        <v>5</v>
      </c>
      <c r="B108" s="24">
        <v>45898</v>
      </c>
      <c r="C108" s="5" t="s">
        <v>291</v>
      </c>
      <c r="D108" s="5" t="s">
        <v>1</v>
      </c>
      <c r="E108" s="111">
        <v>0.61111111111111116</v>
      </c>
      <c r="F108" s="111">
        <v>0.75694444444444442</v>
      </c>
      <c r="G108" s="112">
        <v>0.69444444444444442</v>
      </c>
      <c r="H108" s="112">
        <v>0.88194444444444442</v>
      </c>
      <c r="I108" s="122">
        <v>7</v>
      </c>
      <c r="J108" s="2">
        <v>0</v>
      </c>
      <c r="K108" s="2">
        <v>0</v>
      </c>
      <c r="L108" s="2">
        <v>0</v>
      </c>
      <c r="M108" s="3">
        <v>7</v>
      </c>
      <c r="N108" s="2">
        <v>0</v>
      </c>
      <c r="O108" s="2">
        <v>0</v>
      </c>
      <c r="P108" s="3" t="s">
        <v>62</v>
      </c>
      <c r="Q108" s="3">
        <v>179</v>
      </c>
      <c r="R108" s="59">
        <v>179</v>
      </c>
      <c r="S108" s="3" t="s">
        <v>206</v>
      </c>
      <c r="T108" s="113" t="s">
        <v>842</v>
      </c>
      <c r="U108" s="3">
        <v>6</v>
      </c>
      <c r="V108" s="3" t="s">
        <v>124</v>
      </c>
      <c r="W108" s="6" t="s">
        <v>848</v>
      </c>
      <c r="X108" s="114" t="s">
        <v>291</v>
      </c>
      <c r="Y108" s="3" t="s">
        <v>290</v>
      </c>
      <c r="Z108" s="3" t="s">
        <v>7</v>
      </c>
      <c r="AA108" s="123" t="s">
        <v>479</v>
      </c>
      <c r="AB108" s="14" t="s">
        <v>125</v>
      </c>
      <c r="AC108" s="19" t="s">
        <v>850</v>
      </c>
      <c r="AD108" s="50" cm="1">
        <f t="array" ref="AD108">INDEX('[2]Routes Taxes'!O:O,MATCH('[2]Flight Rotation Weeks'!V108&amp;Y108,'[2]Routes Taxes'!A:A&amp;'[2]Routes Taxes'!I:I,0))</f>
        <v>19.84</v>
      </c>
      <c r="AE108" s="51">
        <f t="shared" si="17"/>
        <v>3273.6</v>
      </c>
      <c r="AF108" s="59">
        <f>SUMIFS([2]Booking_Data!K:K,[2]Booking_Data!J:J,B108,[2]Booking_Data!H:H,AA108)</f>
        <v>165</v>
      </c>
      <c r="AG108" s="36">
        <f t="shared" si="18"/>
        <v>14</v>
      </c>
      <c r="AH108" s="59">
        <f>SUMIFS([2]Booking_Data!L:L,[2]Booking_Data!J:J,B108,[2]Booking_Data!H:H,AA108,[2]Booking_Data!I:I,Y108)</f>
        <v>165</v>
      </c>
      <c r="AI108" s="36">
        <f t="shared" si="19"/>
        <v>14</v>
      </c>
      <c r="AJ108" s="36"/>
      <c r="AK108" s="36">
        <f t="shared" si="20"/>
        <v>14</v>
      </c>
      <c r="AL108" s="36"/>
      <c r="AM108" s="36">
        <f>SUMIFS([2]Booking_Data!P:P,[2]Booking_Data!H:H,AA108,[2]Booking_Data!I:I,Y108,[2]Booking_Data!J:J,B108)</f>
        <v>34875</v>
      </c>
    </row>
    <row r="109" spans="1:39" x14ac:dyDescent="0.25">
      <c r="A109" s="16">
        <v>5</v>
      </c>
      <c r="B109" s="25">
        <v>45905</v>
      </c>
      <c r="C109" s="5" t="s">
        <v>291</v>
      </c>
      <c r="D109" s="5" t="s">
        <v>1</v>
      </c>
      <c r="E109" s="111">
        <v>0.61111111111111116</v>
      </c>
      <c r="F109" s="111">
        <v>0.75694444444444442</v>
      </c>
      <c r="G109" s="112">
        <v>0.69444444444444442</v>
      </c>
      <c r="H109" s="112">
        <v>0.88194444444444442</v>
      </c>
      <c r="I109" s="17">
        <v>7</v>
      </c>
      <c r="J109" s="18">
        <v>0</v>
      </c>
      <c r="K109" s="18">
        <v>0</v>
      </c>
      <c r="L109" s="18">
        <v>0</v>
      </c>
      <c r="M109" s="9">
        <v>7</v>
      </c>
      <c r="N109" s="18">
        <v>0</v>
      </c>
      <c r="O109" s="18">
        <v>0</v>
      </c>
      <c r="P109" s="9" t="s">
        <v>62</v>
      </c>
      <c r="Q109" s="9">
        <v>179</v>
      </c>
      <c r="R109" s="8">
        <v>179</v>
      </c>
      <c r="S109" s="3" t="s">
        <v>206</v>
      </c>
      <c r="T109" s="113" t="s">
        <v>842</v>
      </c>
      <c r="U109" s="9">
        <v>7</v>
      </c>
      <c r="V109" s="3" t="s">
        <v>124</v>
      </c>
      <c r="W109" s="6" t="s">
        <v>849</v>
      </c>
      <c r="X109" s="114" t="s">
        <v>291</v>
      </c>
      <c r="Y109" s="9" t="s">
        <v>290</v>
      </c>
      <c r="Z109" s="9" t="s">
        <v>7</v>
      </c>
      <c r="AA109" s="115" t="s">
        <v>479</v>
      </c>
      <c r="AB109" s="44" t="s">
        <v>125</v>
      </c>
      <c r="AC109" s="45" t="s">
        <v>850</v>
      </c>
      <c r="AD109" s="50" cm="1">
        <f t="array" ref="AD109">INDEX('[2]Routes Taxes'!O:O,MATCH('[2]Flight Rotation Weeks'!V109&amp;Y109,'[2]Routes Taxes'!A:A&amp;'[2]Routes Taxes'!I:I,0))</f>
        <v>19.84</v>
      </c>
      <c r="AE109" s="51">
        <f t="shared" si="17"/>
        <v>0</v>
      </c>
      <c r="AF109" s="59">
        <f>SUMIFS([2]Booking_Data!K:K,[2]Booking_Data!J:J,B109,[2]Booking_Data!H:H,AA109)</f>
        <v>0</v>
      </c>
      <c r="AG109" s="36">
        <f t="shared" si="18"/>
        <v>179</v>
      </c>
      <c r="AH109" s="59">
        <f>SUMIFS([2]Booking_Data!L:L,[2]Booking_Data!J:J,B109,[2]Booking_Data!H:H,AA109,[2]Booking_Data!I:I,Y109)</f>
        <v>0</v>
      </c>
      <c r="AI109" s="36">
        <f t="shared" si="19"/>
        <v>179</v>
      </c>
      <c r="AJ109" s="36"/>
      <c r="AK109" s="36">
        <f t="shared" si="20"/>
        <v>179</v>
      </c>
      <c r="AL109" s="36"/>
      <c r="AM109" s="36">
        <f>SUMIFS([2]Booking_Data!P:P,[2]Booking_Data!H:H,AA109,[2]Booking_Data!I:I,Y109,[2]Booking_Data!J:J,B109)</f>
        <v>0</v>
      </c>
    </row>
    <row r="110" spans="1:39" x14ac:dyDescent="0.25">
      <c r="A110" s="121">
        <v>6</v>
      </c>
      <c r="B110" s="153">
        <v>45871</v>
      </c>
      <c r="C110" s="5" t="s">
        <v>1</v>
      </c>
      <c r="D110" s="5" t="s">
        <v>301</v>
      </c>
      <c r="E110" s="111">
        <v>0.32291666666666669</v>
      </c>
      <c r="F110" s="111">
        <v>0.46180555555555558</v>
      </c>
      <c r="G110" s="112">
        <v>0.44791666666666669</v>
      </c>
      <c r="H110" s="112">
        <v>0.54513888888888884</v>
      </c>
      <c r="I110" s="122">
        <v>8</v>
      </c>
      <c r="J110" s="2">
        <v>56000</v>
      </c>
      <c r="K110" s="2">
        <v>0</v>
      </c>
      <c r="L110" s="2">
        <v>56000</v>
      </c>
      <c r="M110" s="3">
        <v>7</v>
      </c>
      <c r="N110" s="2">
        <v>64000</v>
      </c>
      <c r="O110" s="2">
        <v>32000</v>
      </c>
      <c r="P110" s="3" t="s">
        <v>851</v>
      </c>
      <c r="Q110" s="3">
        <v>218</v>
      </c>
      <c r="R110" s="59">
        <v>218</v>
      </c>
      <c r="S110" s="3" t="s">
        <v>206</v>
      </c>
      <c r="T110" s="113" t="s">
        <v>783</v>
      </c>
      <c r="U110" s="3">
        <v>2</v>
      </c>
      <c r="V110" s="3" t="s">
        <v>126</v>
      </c>
      <c r="W110" s="6" t="s">
        <v>852</v>
      </c>
      <c r="X110" s="114" t="s">
        <v>301</v>
      </c>
      <c r="Y110" s="3" t="s">
        <v>302</v>
      </c>
      <c r="Z110" s="3" t="s">
        <v>8</v>
      </c>
      <c r="AA110" s="123" t="s">
        <v>367</v>
      </c>
      <c r="AB110" s="14" t="s">
        <v>125</v>
      </c>
      <c r="AC110" s="19" t="s">
        <v>853</v>
      </c>
      <c r="AD110" s="50" cm="1">
        <f t="array" ref="AD110">INDEX('[2]Routes Taxes'!O:O,MATCH('[2]Flight Rotation Weeks'!V110&amp;Y110,'[2]Routes Taxes'!A:A&amp;'[2]Routes Taxes'!I:I,0))</f>
        <v>30.96</v>
      </c>
      <c r="AE110" s="51">
        <f t="shared" si="17"/>
        <v>6966</v>
      </c>
      <c r="AF110" s="59">
        <f>SUMIFS([2]Booking_Data!K:K,[2]Booking_Data!J:J,B110,[2]Booking_Data!H:H,AA110)</f>
        <v>225</v>
      </c>
      <c r="AG110" s="36">
        <f t="shared" si="18"/>
        <v>-7</v>
      </c>
      <c r="AH110" s="59">
        <f>SUMIFS([2]Booking_Data!L:L,[2]Booking_Data!J:J,B110,[2]Booking_Data!H:H,AA110,[2]Booking_Data!I:I,Y110)</f>
        <v>225</v>
      </c>
      <c r="AI110" s="36">
        <f t="shared" si="19"/>
        <v>-7</v>
      </c>
      <c r="AJ110" s="36"/>
      <c r="AK110" s="36">
        <f t="shared" si="20"/>
        <v>-7</v>
      </c>
      <c r="AL110" s="36"/>
      <c r="AM110" s="36">
        <f>SUMIFS([2]Booking_Data!P:P,[2]Booking_Data!H:H,AA110,[2]Booking_Data!I:I,Y110,[2]Booking_Data!J:J,B110)</f>
        <v>44475</v>
      </c>
    </row>
    <row r="111" spans="1:39" x14ac:dyDescent="0.25">
      <c r="A111" s="121">
        <v>6</v>
      </c>
      <c r="B111" s="153">
        <v>45878</v>
      </c>
      <c r="C111" s="5" t="s">
        <v>1</v>
      </c>
      <c r="D111" s="5" t="s">
        <v>301</v>
      </c>
      <c r="E111" s="111">
        <v>0.32291666666666669</v>
      </c>
      <c r="F111" s="111">
        <v>0.46180555555555558</v>
      </c>
      <c r="G111" s="112">
        <v>0.44791666666666669</v>
      </c>
      <c r="H111" s="112">
        <v>0.54513888888888884</v>
      </c>
      <c r="I111" s="122">
        <v>8</v>
      </c>
      <c r="J111" s="2">
        <v>56000</v>
      </c>
      <c r="K111" s="2">
        <v>0</v>
      </c>
      <c r="L111" s="2">
        <v>56000</v>
      </c>
      <c r="M111" s="3">
        <v>7</v>
      </c>
      <c r="N111" s="2">
        <v>64000</v>
      </c>
      <c r="O111" s="2">
        <v>32000</v>
      </c>
      <c r="P111" s="3" t="s">
        <v>851</v>
      </c>
      <c r="Q111" s="3">
        <v>218</v>
      </c>
      <c r="R111" s="59">
        <v>218</v>
      </c>
      <c r="S111" s="3" t="s">
        <v>206</v>
      </c>
      <c r="T111" s="113" t="s">
        <v>783</v>
      </c>
      <c r="U111" s="3">
        <v>3</v>
      </c>
      <c r="V111" s="3" t="s">
        <v>126</v>
      </c>
      <c r="W111" s="6" t="s">
        <v>854</v>
      </c>
      <c r="X111" s="114" t="s">
        <v>301</v>
      </c>
      <c r="Y111" s="3" t="s">
        <v>302</v>
      </c>
      <c r="Z111" s="3" t="s">
        <v>8</v>
      </c>
      <c r="AA111" s="123" t="s">
        <v>367</v>
      </c>
      <c r="AB111" s="14" t="s">
        <v>125</v>
      </c>
      <c r="AC111" s="19" t="s">
        <v>853</v>
      </c>
      <c r="AD111" s="50" cm="1">
        <f t="array" ref="AD111">INDEX('[2]Routes Taxes'!O:O,MATCH('[2]Flight Rotation Weeks'!V111&amp;Y111,'[2]Routes Taxes'!A:A&amp;'[2]Routes Taxes'!I:I,0))</f>
        <v>30.96</v>
      </c>
      <c r="AE111" s="51">
        <f t="shared" si="17"/>
        <v>6408.72</v>
      </c>
      <c r="AF111" s="59">
        <f>SUMIFS([2]Booking_Data!K:K,[2]Booking_Data!J:J,B111,[2]Booking_Data!H:H,AA111)</f>
        <v>207</v>
      </c>
      <c r="AG111" s="36">
        <f t="shared" si="18"/>
        <v>11</v>
      </c>
      <c r="AH111" s="59">
        <f>SUMIFS([2]Booking_Data!L:L,[2]Booking_Data!J:J,B111,[2]Booking_Data!H:H,AA111,[2]Booking_Data!I:I,Y111)</f>
        <v>207</v>
      </c>
      <c r="AI111" s="36">
        <f t="shared" si="19"/>
        <v>11</v>
      </c>
      <c r="AJ111" s="36"/>
      <c r="AK111" s="36">
        <f t="shared" si="20"/>
        <v>11</v>
      </c>
      <c r="AL111" s="36"/>
      <c r="AM111" s="36">
        <f>SUMIFS([2]Booking_Data!P:P,[2]Booking_Data!H:H,AA111,[2]Booking_Data!I:I,Y111,[2]Booking_Data!J:J,B111)</f>
        <v>48535</v>
      </c>
    </row>
    <row r="112" spans="1:39" x14ac:dyDescent="0.25">
      <c r="A112" s="121">
        <v>6</v>
      </c>
      <c r="B112" s="153">
        <v>45885</v>
      </c>
      <c r="C112" s="5" t="s">
        <v>1</v>
      </c>
      <c r="D112" s="5" t="s">
        <v>301</v>
      </c>
      <c r="E112" s="111">
        <v>0.32291666666666669</v>
      </c>
      <c r="F112" s="111">
        <v>0.46180555555555558</v>
      </c>
      <c r="G112" s="112">
        <v>0.44791666666666669</v>
      </c>
      <c r="H112" s="112">
        <v>0.54513888888888884</v>
      </c>
      <c r="I112" s="122">
        <v>8</v>
      </c>
      <c r="J112" s="2">
        <v>56000</v>
      </c>
      <c r="K112" s="2">
        <v>0</v>
      </c>
      <c r="L112" s="2">
        <v>56000</v>
      </c>
      <c r="M112" s="3">
        <v>7</v>
      </c>
      <c r="N112" s="2">
        <v>64000</v>
      </c>
      <c r="O112" s="2">
        <v>32000</v>
      </c>
      <c r="P112" s="3" t="s">
        <v>851</v>
      </c>
      <c r="Q112" s="3">
        <v>218</v>
      </c>
      <c r="R112" s="59">
        <v>218</v>
      </c>
      <c r="S112" s="3" t="s">
        <v>206</v>
      </c>
      <c r="T112" s="113" t="s">
        <v>783</v>
      </c>
      <c r="U112" s="3">
        <v>4</v>
      </c>
      <c r="V112" s="3" t="s">
        <v>126</v>
      </c>
      <c r="W112" s="6" t="s">
        <v>855</v>
      </c>
      <c r="X112" s="114" t="s">
        <v>301</v>
      </c>
      <c r="Y112" s="3" t="s">
        <v>302</v>
      </c>
      <c r="Z112" s="3" t="s">
        <v>8</v>
      </c>
      <c r="AA112" s="123" t="s">
        <v>367</v>
      </c>
      <c r="AB112" s="14" t="s">
        <v>125</v>
      </c>
      <c r="AC112" s="19" t="s">
        <v>853</v>
      </c>
      <c r="AD112" s="50" cm="1">
        <f t="array" ref="AD112">INDEX('[2]Routes Taxes'!O:O,MATCH('[2]Flight Rotation Weeks'!V112&amp;Y112,'[2]Routes Taxes'!A:A&amp;'[2]Routes Taxes'!I:I,0))</f>
        <v>30.96</v>
      </c>
      <c r="AE112" s="51">
        <f t="shared" si="17"/>
        <v>6996.96</v>
      </c>
      <c r="AF112" s="59">
        <f>SUMIFS([2]Booking_Data!K:K,[2]Booking_Data!J:J,B112,[2]Booking_Data!H:H,AA112)</f>
        <v>226</v>
      </c>
      <c r="AG112" s="36">
        <f t="shared" si="18"/>
        <v>-8</v>
      </c>
      <c r="AH112" s="59">
        <f>SUMIFS([2]Booking_Data!L:L,[2]Booking_Data!J:J,B112,[2]Booking_Data!H:H,AA112,[2]Booking_Data!I:I,Y112)</f>
        <v>226</v>
      </c>
      <c r="AI112" s="36">
        <f t="shared" si="19"/>
        <v>-8</v>
      </c>
      <c r="AJ112" s="36"/>
      <c r="AK112" s="36">
        <f t="shared" si="20"/>
        <v>-8</v>
      </c>
      <c r="AL112" s="36"/>
      <c r="AM112" s="36">
        <f>SUMIFS([2]Booking_Data!P:P,[2]Booking_Data!H:H,AA112,[2]Booking_Data!I:I,Y112,[2]Booking_Data!J:J,B112)</f>
        <v>54793.220000000016</v>
      </c>
    </row>
    <row r="113" spans="1:39" x14ac:dyDescent="0.25">
      <c r="A113" s="121">
        <v>6</v>
      </c>
      <c r="B113" s="153">
        <v>45892</v>
      </c>
      <c r="C113" s="5" t="s">
        <v>1</v>
      </c>
      <c r="D113" s="5" t="s">
        <v>301</v>
      </c>
      <c r="E113" s="111">
        <v>0.32291666666666669</v>
      </c>
      <c r="F113" s="111">
        <v>0.46180555555555558</v>
      </c>
      <c r="G113" s="112">
        <v>0.44791666666666669</v>
      </c>
      <c r="H113" s="112">
        <v>0.54513888888888884</v>
      </c>
      <c r="I113" s="122">
        <v>8</v>
      </c>
      <c r="J113" s="2">
        <v>56000</v>
      </c>
      <c r="K113" s="2">
        <v>0</v>
      </c>
      <c r="L113" s="2">
        <v>56000</v>
      </c>
      <c r="M113" s="3">
        <v>7</v>
      </c>
      <c r="N113" s="2">
        <v>64000</v>
      </c>
      <c r="O113" s="2">
        <v>32000</v>
      </c>
      <c r="P113" s="3" t="s">
        <v>851</v>
      </c>
      <c r="Q113" s="3">
        <v>218</v>
      </c>
      <c r="R113" s="59">
        <v>218</v>
      </c>
      <c r="S113" s="3" t="s">
        <v>206</v>
      </c>
      <c r="T113" s="113" t="s">
        <v>783</v>
      </c>
      <c r="U113" s="3">
        <v>5</v>
      </c>
      <c r="V113" s="3" t="s">
        <v>126</v>
      </c>
      <c r="W113" s="6" t="s">
        <v>856</v>
      </c>
      <c r="X113" s="114" t="s">
        <v>301</v>
      </c>
      <c r="Y113" s="3" t="s">
        <v>302</v>
      </c>
      <c r="Z113" s="3" t="s">
        <v>8</v>
      </c>
      <c r="AA113" s="123" t="s">
        <v>367</v>
      </c>
      <c r="AB113" s="14" t="s">
        <v>125</v>
      </c>
      <c r="AC113" s="19" t="s">
        <v>853</v>
      </c>
      <c r="AD113" s="50" cm="1">
        <f t="array" ref="AD113">INDEX('[2]Routes Taxes'!O:O,MATCH('[2]Flight Rotation Weeks'!V113&amp;Y113,'[2]Routes Taxes'!A:A&amp;'[2]Routes Taxes'!I:I,0))</f>
        <v>30.96</v>
      </c>
      <c r="AE113" s="51">
        <f t="shared" si="17"/>
        <v>7461.3600000000006</v>
      </c>
      <c r="AF113" s="59">
        <f>SUMIFS([2]Booking_Data!K:K,[2]Booking_Data!J:J,B113,[2]Booking_Data!H:H,AA113)</f>
        <v>241</v>
      </c>
      <c r="AG113" s="36">
        <f t="shared" si="18"/>
        <v>-23</v>
      </c>
      <c r="AH113" s="59">
        <f>SUMIFS([2]Booking_Data!L:L,[2]Booking_Data!J:J,B113,[2]Booking_Data!H:H,AA113,[2]Booking_Data!I:I,Y113)</f>
        <v>241</v>
      </c>
      <c r="AI113" s="36">
        <f t="shared" si="19"/>
        <v>-23</v>
      </c>
      <c r="AJ113" s="36"/>
      <c r="AK113" s="36">
        <f t="shared" si="20"/>
        <v>-23</v>
      </c>
      <c r="AL113" s="36"/>
      <c r="AM113" s="36">
        <f>SUMIFS([2]Booking_Data!P:P,[2]Booking_Data!H:H,AA113,[2]Booking_Data!I:I,Y113,[2]Booking_Data!J:J,B113)</f>
        <v>59419.369999999995</v>
      </c>
    </row>
    <row r="114" spans="1:39" x14ac:dyDescent="0.25">
      <c r="A114" s="121">
        <v>6</v>
      </c>
      <c r="B114" s="153">
        <v>45899</v>
      </c>
      <c r="C114" s="5" t="s">
        <v>1</v>
      </c>
      <c r="D114" s="5" t="s">
        <v>301</v>
      </c>
      <c r="E114" s="111">
        <v>0.32291666666666669</v>
      </c>
      <c r="F114" s="111">
        <v>0.46180555555555558</v>
      </c>
      <c r="G114" s="112">
        <v>0.44791666666666669</v>
      </c>
      <c r="H114" s="112">
        <v>0.54513888888888884</v>
      </c>
      <c r="I114" s="122">
        <v>8</v>
      </c>
      <c r="J114" s="2">
        <v>56000</v>
      </c>
      <c r="K114" s="2">
        <v>0</v>
      </c>
      <c r="L114" s="2">
        <v>56000</v>
      </c>
      <c r="M114" s="3">
        <v>7</v>
      </c>
      <c r="N114" s="2">
        <v>64000</v>
      </c>
      <c r="O114" s="2">
        <v>32000</v>
      </c>
      <c r="P114" s="3" t="s">
        <v>851</v>
      </c>
      <c r="Q114" s="3">
        <v>218</v>
      </c>
      <c r="R114" s="59">
        <v>218</v>
      </c>
      <c r="S114" s="3" t="s">
        <v>206</v>
      </c>
      <c r="T114" s="113" t="s">
        <v>783</v>
      </c>
      <c r="U114" s="3">
        <v>6</v>
      </c>
      <c r="V114" s="3" t="s">
        <v>126</v>
      </c>
      <c r="W114" s="6" t="s">
        <v>857</v>
      </c>
      <c r="X114" s="114" t="s">
        <v>301</v>
      </c>
      <c r="Y114" s="3" t="s">
        <v>302</v>
      </c>
      <c r="Z114" s="3" t="s">
        <v>8</v>
      </c>
      <c r="AA114" s="123" t="s">
        <v>367</v>
      </c>
      <c r="AB114" s="14" t="s">
        <v>125</v>
      </c>
      <c r="AC114" s="19" t="s">
        <v>853</v>
      </c>
      <c r="AD114" s="50" cm="1">
        <f t="array" ref="AD114">INDEX('[2]Routes Taxes'!O:O,MATCH('[2]Flight Rotation Weeks'!V114&amp;Y114,'[2]Routes Taxes'!A:A&amp;'[2]Routes Taxes'!I:I,0))</f>
        <v>30.96</v>
      </c>
      <c r="AE114" s="51">
        <f t="shared" si="17"/>
        <v>6996.96</v>
      </c>
      <c r="AF114" s="59">
        <f>SUMIFS([2]Booking_Data!K:K,[2]Booking_Data!J:J,B114,[2]Booking_Data!H:H,AA114)</f>
        <v>226</v>
      </c>
      <c r="AG114" s="36">
        <f t="shared" si="18"/>
        <v>-8</v>
      </c>
      <c r="AH114" s="59">
        <f>SUMIFS([2]Booking_Data!L:L,[2]Booking_Data!J:J,B114,[2]Booking_Data!H:H,AA114,[2]Booking_Data!I:I,Y114)</f>
        <v>226</v>
      </c>
      <c r="AI114" s="36">
        <f t="shared" si="19"/>
        <v>-8</v>
      </c>
      <c r="AJ114" s="36"/>
      <c r="AK114" s="36">
        <f t="shared" si="20"/>
        <v>-8</v>
      </c>
      <c r="AL114" s="36"/>
      <c r="AM114" s="36">
        <f>SUMIFS([2]Booking_Data!P:P,[2]Booking_Data!H:H,AA114,[2]Booking_Data!I:I,Y114,[2]Booking_Data!J:J,B114)</f>
        <v>54544.58</v>
      </c>
    </row>
    <row r="115" spans="1:39" x14ac:dyDescent="0.25">
      <c r="A115" s="121">
        <v>6</v>
      </c>
      <c r="B115" s="153">
        <v>45906</v>
      </c>
      <c r="C115" s="5" t="s">
        <v>1</v>
      </c>
      <c r="D115" s="5" t="s">
        <v>301</v>
      </c>
      <c r="E115" s="111">
        <v>0.32291666666666669</v>
      </c>
      <c r="F115" s="111">
        <v>0.46180555555555558</v>
      </c>
      <c r="G115" s="112">
        <v>0.44791666666666669</v>
      </c>
      <c r="H115" s="112">
        <v>0.54513888888888884</v>
      </c>
      <c r="I115" s="122">
        <v>8</v>
      </c>
      <c r="J115" s="2">
        <v>56000</v>
      </c>
      <c r="K115" s="2">
        <v>0</v>
      </c>
      <c r="L115" s="2">
        <v>56000</v>
      </c>
      <c r="M115" s="3">
        <v>7</v>
      </c>
      <c r="N115" s="2">
        <v>64000</v>
      </c>
      <c r="O115" s="2">
        <v>32000</v>
      </c>
      <c r="P115" s="3" t="s">
        <v>851</v>
      </c>
      <c r="Q115" s="3">
        <v>218</v>
      </c>
      <c r="R115" s="59">
        <v>218</v>
      </c>
      <c r="S115" s="3" t="s">
        <v>206</v>
      </c>
      <c r="T115" s="113" t="s">
        <v>783</v>
      </c>
      <c r="U115" s="9">
        <v>7</v>
      </c>
      <c r="V115" s="3" t="s">
        <v>126</v>
      </c>
      <c r="W115" s="6" t="s">
        <v>858</v>
      </c>
      <c r="X115" s="114" t="s">
        <v>301</v>
      </c>
      <c r="Y115" s="3" t="s">
        <v>302</v>
      </c>
      <c r="Z115" s="3" t="s">
        <v>8</v>
      </c>
      <c r="AA115" s="123" t="s">
        <v>367</v>
      </c>
      <c r="AB115" s="14" t="s">
        <v>125</v>
      </c>
      <c r="AC115" s="19" t="s">
        <v>853</v>
      </c>
      <c r="AD115" s="50" cm="1">
        <f t="array" ref="AD115">INDEX('[2]Routes Taxes'!O:O,MATCH('[2]Flight Rotation Weeks'!V115&amp;Y115,'[2]Routes Taxes'!A:A&amp;'[2]Routes Taxes'!I:I,0))</f>
        <v>30.96</v>
      </c>
      <c r="AE115" s="51">
        <f t="shared" si="17"/>
        <v>6749.28</v>
      </c>
      <c r="AF115" s="59">
        <f>SUMIFS([2]Booking_Data!K:K,[2]Booking_Data!J:J,B115,[2]Booking_Data!H:H,AA115)</f>
        <v>218</v>
      </c>
      <c r="AG115" s="36">
        <f t="shared" si="18"/>
        <v>0</v>
      </c>
      <c r="AH115" s="59">
        <f>SUMIFS([2]Booking_Data!L:L,[2]Booking_Data!J:J,B115,[2]Booking_Data!H:H,AA115,[2]Booking_Data!I:I,Y115)</f>
        <v>218</v>
      </c>
      <c r="AI115" s="36">
        <f t="shared" si="19"/>
        <v>0</v>
      </c>
      <c r="AJ115" s="36"/>
      <c r="AK115" s="36">
        <f t="shared" si="20"/>
        <v>0</v>
      </c>
      <c r="AL115" s="36"/>
      <c r="AM115" s="36">
        <f>SUMIFS([2]Booking_Data!P:P,[2]Booking_Data!H:H,AA115,[2]Booking_Data!I:I,Y115,[2]Booking_Data!J:J,B115)</f>
        <v>51355</v>
      </c>
    </row>
    <row r="116" spans="1:39" x14ac:dyDescent="0.25">
      <c r="A116" s="121">
        <v>6</v>
      </c>
      <c r="B116" s="153">
        <v>45913</v>
      </c>
      <c r="C116" s="5" t="s">
        <v>1</v>
      </c>
      <c r="D116" s="5" t="s">
        <v>301</v>
      </c>
      <c r="E116" s="111">
        <v>0.32291666666666669</v>
      </c>
      <c r="F116" s="111">
        <v>0.46180555555555558</v>
      </c>
      <c r="G116" s="112">
        <v>0.44791666666666669</v>
      </c>
      <c r="H116" s="112">
        <v>0.54513888888888884</v>
      </c>
      <c r="I116" s="122">
        <v>8</v>
      </c>
      <c r="J116" s="2">
        <v>56000</v>
      </c>
      <c r="K116" s="2">
        <v>0</v>
      </c>
      <c r="L116" s="2">
        <v>56000</v>
      </c>
      <c r="M116" s="3">
        <v>7</v>
      </c>
      <c r="N116" s="2">
        <v>64000</v>
      </c>
      <c r="O116" s="2">
        <v>32000</v>
      </c>
      <c r="P116" s="3" t="s">
        <v>851</v>
      </c>
      <c r="Q116" s="3">
        <v>218</v>
      </c>
      <c r="R116" s="59">
        <v>218</v>
      </c>
      <c r="S116" s="3" t="s">
        <v>206</v>
      </c>
      <c r="T116" s="113" t="s">
        <v>783</v>
      </c>
      <c r="U116" s="3">
        <v>8</v>
      </c>
      <c r="V116" s="3" t="s">
        <v>126</v>
      </c>
      <c r="W116" s="6" t="s">
        <v>859</v>
      </c>
      <c r="X116" s="49" t="s">
        <v>301</v>
      </c>
      <c r="Y116" s="3" t="s">
        <v>302</v>
      </c>
      <c r="Z116" s="3" t="s">
        <v>8</v>
      </c>
      <c r="AA116" s="123" t="s">
        <v>367</v>
      </c>
      <c r="AB116" s="14" t="s">
        <v>125</v>
      </c>
      <c r="AC116" s="19" t="s">
        <v>853</v>
      </c>
      <c r="AD116" s="50" cm="1">
        <f t="array" ref="AD116">INDEX('[2]Routes Taxes'!O:O,MATCH('[2]Flight Rotation Weeks'!V116&amp;Y116,'[2]Routes Taxes'!A:A&amp;'[2]Routes Taxes'!I:I,0))</f>
        <v>30.96</v>
      </c>
      <c r="AE116" s="51">
        <f t="shared" si="17"/>
        <v>5882.4000000000005</v>
      </c>
      <c r="AF116" s="59">
        <f>SUMIFS([2]Booking_Data!K:K,[2]Booking_Data!J:J,B116,[2]Booking_Data!H:H,AA116)</f>
        <v>190</v>
      </c>
      <c r="AG116" s="36">
        <f t="shared" si="18"/>
        <v>28</v>
      </c>
      <c r="AH116" s="59">
        <f>SUMIFS([2]Booking_Data!L:L,[2]Booking_Data!J:J,B116,[2]Booking_Data!H:H,AA116,[2]Booking_Data!I:I,Y116)</f>
        <v>190</v>
      </c>
      <c r="AI116" s="36">
        <f t="shared" si="19"/>
        <v>28</v>
      </c>
      <c r="AJ116" s="36"/>
      <c r="AK116" s="36">
        <f t="shared" si="20"/>
        <v>28</v>
      </c>
      <c r="AL116" s="36"/>
      <c r="AM116" s="36">
        <f>SUMIFS([2]Booking_Data!P:P,[2]Booking_Data!H:H,AA116,[2]Booking_Data!I:I,Y116,[2]Booking_Data!J:J,B116)</f>
        <v>42825</v>
      </c>
    </row>
    <row r="117" spans="1:39" x14ac:dyDescent="0.25">
      <c r="A117" s="121">
        <v>6</v>
      </c>
      <c r="B117" s="153">
        <v>45864</v>
      </c>
      <c r="C117" s="5" t="s">
        <v>301</v>
      </c>
      <c r="D117" s="5" t="s">
        <v>1</v>
      </c>
      <c r="E117" s="111">
        <v>0.50347222222222221</v>
      </c>
      <c r="F117" s="111">
        <v>0.64930555555555558</v>
      </c>
      <c r="G117" s="112">
        <v>0.58680555555555558</v>
      </c>
      <c r="H117" s="112">
        <v>0.77430555555555558</v>
      </c>
      <c r="I117" s="122">
        <v>8</v>
      </c>
      <c r="J117" s="2">
        <v>56000</v>
      </c>
      <c r="K117" s="2">
        <v>0</v>
      </c>
      <c r="L117" s="2">
        <v>56000</v>
      </c>
      <c r="M117" s="3">
        <v>7</v>
      </c>
      <c r="N117" s="2">
        <v>64000</v>
      </c>
      <c r="O117" s="2">
        <v>32000</v>
      </c>
      <c r="P117" s="3" t="s">
        <v>851</v>
      </c>
      <c r="Q117" s="3">
        <v>218</v>
      </c>
      <c r="R117" s="59">
        <v>218</v>
      </c>
      <c r="S117" s="3" t="s">
        <v>206</v>
      </c>
      <c r="T117" s="113" t="s">
        <v>783</v>
      </c>
      <c r="U117" s="3">
        <v>1</v>
      </c>
      <c r="V117" s="3" t="s">
        <v>126</v>
      </c>
      <c r="W117" s="6" t="s">
        <v>860</v>
      </c>
      <c r="X117" s="114" t="s">
        <v>301</v>
      </c>
      <c r="Y117" s="3" t="s">
        <v>300</v>
      </c>
      <c r="Z117" s="3" t="s">
        <v>7</v>
      </c>
      <c r="AA117" s="123" t="s">
        <v>399</v>
      </c>
      <c r="AB117" s="14" t="s">
        <v>125</v>
      </c>
      <c r="AC117" s="19" t="s">
        <v>861</v>
      </c>
      <c r="AD117" s="50" cm="1">
        <f t="array" ref="AD117">INDEX('[2]Routes Taxes'!O:O,MATCH('[2]Flight Rotation Weeks'!V117&amp;Y117,'[2]Routes Taxes'!A:A&amp;'[2]Routes Taxes'!I:I,0))</f>
        <v>25.09</v>
      </c>
      <c r="AE117" s="51">
        <f t="shared" si="17"/>
        <v>5645.25</v>
      </c>
      <c r="AF117" s="59">
        <f>SUMIFS([2]Booking_Data!K:K,[2]Booking_Data!J:J,B117,[2]Booking_Data!H:H,AA117)</f>
        <v>225</v>
      </c>
      <c r="AG117" s="36">
        <f t="shared" si="18"/>
        <v>-7</v>
      </c>
      <c r="AH117" s="59">
        <f>SUMIFS([2]Booking_Data!L:L,[2]Booking_Data!J:J,B117,[2]Booking_Data!H:H,AA117,[2]Booking_Data!I:I,Y117)</f>
        <v>225</v>
      </c>
      <c r="AI117" s="36">
        <f t="shared" si="19"/>
        <v>-7</v>
      </c>
      <c r="AJ117" s="36"/>
      <c r="AK117" s="36">
        <f t="shared" si="20"/>
        <v>-7</v>
      </c>
      <c r="AL117" s="36"/>
      <c r="AM117" s="36">
        <f>SUMIFS([2]Booking_Data!P:P,[2]Booking_Data!H:H,AA117,[2]Booking_Data!I:I,Y117,[2]Booking_Data!J:J,B117)</f>
        <v>44475</v>
      </c>
    </row>
    <row r="118" spans="1:39" x14ac:dyDescent="0.25">
      <c r="A118" s="121">
        <v>6</v>
      </c>
      <c r="B118" s="153">
        <v>45871</v>
      </c>
      <c r="C118" s="5" t="s">
        <v>301</v>
      </c>
      <c r="D118" s="5" t="s">
        <v>1</v>
      </c>
      <c r="E118" s="111">
        <v>0.50347222222222221</v>
      </c>
      <c r="F118" s="111">
        <v>0.64930555555555558</v>
      </c>
      <c r="G118" s="112">
        <v>0.58680555555555558</v>
      </c>
      <c r="H118" s="112">
        <v>0.77430555555555558</v>
      </c>
      <c r="I118" s="122">
        <v>8</v>
      </c>
      <c r="J118" s="2">
        <v>56000</v>
      </c>
      <c r="K118" s="2">
        <v>0</v>
      </c>
      <c r="L118" s="2">
        <v>56000</v>
      </c>
      <c r="M118" s="3">
        <v>7</v>
      </c>
      <c r="N118" s="2">
        <v>64000</v>
      </c>
      <c r="O118" s="2">
        <v>32000</v>
      </c>
      <c r="P118" s="3" t="s">
        <v>851</v>
      </c>
      <c r="Q118" s="3">
        <v>218</v>
      </c>
      <c r="R118" s="59">
        <v>218</v>
      </c>
      <c r="S118" s="3" t="s">
        <v>206</v>
      </c>
      <c r="T118" s="113" t="s">
        <v>783</v>
      </c>
      <c r="U118" s="3">
        <v>2</v>
      </c>
      <c r="V118" s="3" t="s">
        <v>126</v>
      </c>
      <c r="W118" s="6" t="s">
        <v>852</v>
      </c>
      <c r="X118" s="114" t="s">
        <v>301</v>
      </c>
      <c r="Y118" s="3" t="s">
        <v>300</v>
      </c>
      <c r="Z118" s="3" t="s">
        <v>7</v>
      </c>
      <c r="AA118" s="123" t="s">
        <v>399</v>
      </c>
      <c r="AB118" s="14" t="s">
        <v>125</v>
      </c>
      <c r="AC118" s="19" t="s">
        <v>861</v>
      </c>
      <c r="AD118" s="50" cm="1">
        <f t="array" ref="AD118">INDEX('[2]Routes Taxes'!O:O,MATCH('[2]Flight Rotation Weeks'!V118&amp;Y118,'[2]Routes Taxes'!A:A&amp;'[2]Routes Taxes'!I:I,0))</f>
        <v>25.09</v>
      </c>
      <c r="AE118" s="51">
        <f t="shared" si="17"/>
        <v>5519.8</v>
      </c>
      <c r="AF118" s="59">
        <f>SUMIFS([2]Booking_Data!K:K,[2]Booking_Data!J:J,B118,[2]Booking_Data!H:H,AA118)</f>
        <v>220</v>
      </c>
      <c r="AG118" s="36">
        <f t="shared" si="18"/>
        <v>-2</v>
      </c>
      <c r="AH118" s="59">
        <f>SUMIFS([2]Booking_Data!L:L,[2]Booking_Data!J:J,B118,[2]Booking_Data!H:H,AA118,[2]Booking_Data!I:I,Y118)</f>
        <v>220</v>
      </c>
      <c r="AI118" s="36">
        <f t="shared" si="19"/>
        <v>-2</v>
      </c>
      <c r="AJ118" s="36"/>
      <c r="AK118" s="36">
        <f t="shared" si="20"/>
        <v>-2</v>
      </c>
      <c r="AL118" s="36"/>
      <c r="AM118" s="36">
        <f>SUMIFS([2]Booking_Data!P:P,[2]Booking_Data!H:H,AA118,[2]Booking_Data!I:I,Y118,[2]Booking_Data!J:J,B118)</f>
        <v>52318.740000000013</v>
      </c>
    </row>
    <row r="119" spans="1:39" x14ac:dyDescent="0.25">
      <c r="A119" s="121">
        <v>6</v>
      </c>
      <c r="B119" s="153">
        <v>45878</v>
      </c>
      <c r="C119" s="5" t="s">
        <v>301</v>
      </c>
      <c r="D119" s="5" t="s">
        <v>1</v>
      </c>
      <c r="E119" s="111">
        <v>0.50347222222222221</v>
      </c>
      <c r="F119" s="111">
        <v>0.64930555555555558</v>
      </c>
      <c r="G119" s="112">
        <v>0.58680555555555558</v>
      </c>
      <c r="H119" s="112">
        <v>0.77430555555555558</v>
      </c>
      <c r="I119" s="122">
        <v>8</v>
      </c>
      <c r="J119" s="2">
        <v>56000</v>
      </c>
      <c r="K119" s="2">
        <v>0</v>
      </c>
      <c r="L119" s="2">
        <v>56000</v>
      </c>
      <c r="M119" s="3">
        <v>7</v>
      </c>
      <c r="N119" s="2">
        <v>64000</v>
      </c>
      <c r="O119" s="2">
        <v>32000</v>
      </c>
      <c r="P119" s="3" t="s">
        <v>851</v>
      </c>
      <c r="Q119" s="3">
        <v>218</v>
      </c>
      <c r="R119" s="59">
        <v>218</v>
      </c>
      <c r="S119" s="3" t="s">
        <v>206</v>
      </c>
      <c r="T119" s="113" t="s">
        <v>783</v>
      </c>
      <c r="U119" s="3">
        <v>3</v>
      </c>
      <c r="V119" s="3" t="s">
        <v>126</v>
      </c>
      <c r="W119" s="6" t="s">
        <v>854</v>
      </c>
      <c r="X119" s="114" t="s">
        <v>301</v>
      </c>
      <c r="Y119" s="3" t="s">
        <v>300</v>
      </c>
      <c r="Z119" s="3" t="s">
        <v>7</v>
      </c>
      <c r="AA119" s="123" t="s">
        <v>399</v>
      </c>
      <c r="AB119" s="14" t="s">
        <v>125</v>
      </c>
      <c r="AC119" s="19" t="s">
        <v>861</v>
      </c>
      <c r="AD119" s="50" cm="1">
        <f t="array" ref="AD119">INDEX('[2]Routes Taxes'!O:O,MATCH('[2]Flight Rotation Weeks'!V119&amp;Y119,'[2]Routes Taxes'!A:A&amp;'[2]Routes Taxes'!I:I,0))</f>
        <v>25.09</v>
      </c>
      <c r="AE119" s="51">
        <f t="shared" si="17"/>
        <v>5770.7</v>
      </c>
      <c r="AF119" s="59">
        <f>SUMIFS([2]Booking_Data!K:K,[2]Booking_Data!J:J,B119,[2]Booking_Data!H:H,AA119)</f>
        <v>230</v>
      </c>
      <c r="AG119" s="36">
        <f t="shared" si="18"/>
        <v>-12</v>
      </c>
      <c r="AH119" s="59">
        <f>SUMIFS([2]Booking_Data!L:L,[2]Booking_Data!J:J,B119,[2]Booking_Data!H:H,AA119,[2]Booking_Data!I:I,Y119)</f>
        <v>230</v>
      </c>
      <c r="AI119" s="36">
        <f t="shared" si="19"/>
        <v>-12</v>
      </c>
      <c r="AJ119" s="36"/>
      <c r="AK119" s="36">
        <f t="shared" si="20"/>
        <v>-12</v>
      </c>
      <c r="AL119" s="36"/>
      <c r="AM119" s="36">
        <f>SUMIFS([2]Booking_Data!P:P,[2]Booking_Data!H:H,AA119,[2]Booking_Data!I:I,Y119,[2]Booking_Data!J:J,B119)</f>
        <v>55910.74</v>
      </c>
    </row>
    <row r="120" spans="1:39" x14ac:dyDescent="0.25">
      <c r="A120" s="121">
        <v>6</v>
      </c>
      <c r="B120" s="153">
        <v>45885</v>
      </c>
      <c r="C120" s="5" t="s">
        <v>301</v>
      </c>
      <c r="D120" s="5" t="s">
        <v>1</v>
      </c>
      <c r="E120" s="111">
        <v>0.50347222222222221</v>
      </c>
      <c r="F120" s="111">
        <v>0.64930555555555558</v>
      </c>
      <c r="G120" s="112">
        <v>0.58680555555555558</v>
      </c>
      <c r="H120" s="112">
        <v>0.77430555555555558</v>
      </c>
      <c r="I120" s="122">
        <v>8</v>
      </c>
      <c r="J120" s="2">
        <v>56000</v>
      </c>
      <c r="K120" s="2">
        <v>0</v>
      </c>
      <c r="L120" s="2">
        <v>56000</v>
      </c>
      <c r="M120" s="3">
        <v>7</v>
      </c>
      <c r="N120" s="2">
        <v>64000</v>
      </c>
      <c r="O120" s="2">
        <v>32000</v>
      </c>
      <c r="P120" s="3" t="s">
        <v>851</v>
      </c>
      <c r="Q120" s="3">
        <v>218</v>
      </c>
      <c r="R120" s="59">
        <v>218</v>
      </c>
      <c r="S120" s="3" t="s">
        <v>206</v>
      </c>
      <c r="T120" s="113" t="s">
        <v>783</v>
      </c>
      <c r="U120" s="3">
        <v>4</v>
      </c>
      <c r="V120" s="3" t="s">
        <v>126</v>
      </c>
      <c r="W120" s="6" t="s">
        <v>855</v>
      </c>
      <c r="X120" s="114" t="s">
        <v>301</v>
      </c>
      <c r="Y120" s="3" t="s">
        <v>300</v>
      </c>
      <c r="Z120" s="3" t="s">
        <v>7</v>
      </c>
      <c r="AA120" s="123" t="s">
        <v>399</v>
      </c>
      <c r="AB120" s="14" t="s">
        <v>125</v>
      </c>
      <c r="AC120" s="19" t="s">
        <v>861</v>
      </c>
      <c r="AD120" s="50" cm="1">
        <f t="array" ref="AD120">INDEX('[2]Routes Taxes'!O:O,MATCH('[2]Flight Rotation Weeks'!V120&amp;Y120,'[2]Routes Taxes'!A:A&amp;'[2]Routes Taxes'!I:I,0))</f>
        <v>25.09</v>
      </c>
      <c r="AE120" s="51">
        <f t="shared" si="17"/>
        <v>5519.8</v>
      </c>
      <c r="AF120" s="59">
        <f>SUMIFS([2]Booking_Data!K:K,[2]Booking_Data!J:J,B120,[2]Booking_Data!H:H,AA120)</f>
        <v>220</v>
      </c>
      <c r="AG120" s="36">
        <f t="shared" si="18"/>
        <v>-2</v>
      </c>
      <c r="AH120" s="59">
        <f>SUMIFS([2]Booking_Data!L:L,[2]Booking_Data!J:J,B120,[2]Booking_Data!H:H,AA120,[2]Booking_Data!I:I,Y120)</f>
        <v>220</v>
      </c>
      <c r="AI120" s="36">
        <f t="shared" si="19"/>
        <v>-2</v>
      </c>
      <c r="AJ120" s="36"/>
      <c r="AK120" s="36">
        <f t="shared" si="20"/>
        <v>-2</v>
      </c>
      <c r="AL120" s="36"/>
      <c r="AM120" s="36">
        <f>SUMIFS([2]Booking_Data!P:P,[2]Booking_Data!H:H,AA120,[2]Booking_Data!I:I,Y120,[2]Booking_Data!J:J,B120)</f>
        <v>52095</v>
      </c>
    </row>
    <row r="121" spans="1:39" x14ac:dyDescent="0.25">
      <c r="A121" s="121">
        <v>6</v>
      </c>
      <c r="B121" s="24">
        <v>45892</v>
      </c>
      <c r="C121" s="5" t="s">
        <v>301</v>
      </c>
      <c r="D121" s="5" t="s">
        <v>1</v>
      </c>
      <c r="E121" s="136">
        <v>0.50347222222222221</v>
      </c>
      <c r="F121" s="136">
        <v>0.64930555555555558</v>
      </c>
      <c r="G121" s="137">
        <v>0.58680555555555558</v>
      </c>
      <c r="H121" s="137">
        <v>0.77430555555555558</v>
      </c>
      <c r="I121" s="122">
        <v>8</v>
      </c>
      <c r="J121" s="2">
        <v>56000</v>
      </c>
      <c r="K121" s="2">
        <v>0</v>
      </c>
      <c r="L121" s="2">
        <v>56000</v>
      </c>
      <c r="M121" s="3">
        <v>7</v>
      </c>
      <c r="N121" s="2">
        <v>64000</v>
      </c>
      <c r="O121" s="2">
        <v>32000</v>
      </c>
      <c r="P121" s="3" t="s">
        <v>851</v>
      </c>
      <c r="Q121" s="3">
        <v>218</v>
      </c>
      <c r="R121" s="59">
        <v>218</v>
      </c>
      <c r="S121" s="3" t="s">
        <v>206</v>
      </c>
      <c r="T121" s="113" t="s">
        <v>783</v>
      </c>
      <c r="U121" s="3">
        <v>5</v>
      </c>
      <c r="V121" s="3" t="s">
        <v>126</v>
      </c>
      <c r="W121" s="6" t="s">
        <v>856</v>
      </c>
      <c r="X121" s="114" t="s">
        <v>301</v>
      </c>
      <c r="Y121" s="3" t="s">
        <v>300</v>
      </c>
      <c r="Z121" s="3" t="s">
        <v>7</v>
      </c>
      <c r="AA121" s="123" t="s">
        <v>399</v>
      </c>
      <c r="AB121" s="14" t="s">
        <v>125</v>
      </c>
      <c r="AC121" s="19" t="s">
        <v>861</v>
      </c>
      <c r="AD121" s="50" cm="1">
        <f t="array" ref="AD121">INDEX('[2]Routes Taxes'!O:O,MATCH('[2]Flight Rotation Weeks'!V121&amp;Y121,'[2]Routes Taxes'!A:A&amp;'[2]Routes Taxes'!I:I,0))</f>
        <v>25.09</v>
      </c>
      <c r="AE121" s="51">
        <f t="shared" si="17"/>
        <v>5569.98</v>
      </c>
      <c r="AF121" s="59">
        <f>SUMIFS([2]Booking_Data!K:K,[2]Booking_Data!J:J,B121,[2]Booking_Data!H:H,AA121)</f>
        <v>222</v>
      </c>
      <c r="AG121" s="36">
        <f>R121-AF121</f>
        <v>-4</v>
      </c>
      <c r="AH121" s="59">
        <f>SUMIFS([2]Booking_Data!L:L,[2]Booking_Data!J:J,B121,[2]Booking_Data!H:H,AA121,[2]Booking_Data!I:I,Y121)</f>
        <v>222</v>
      </c>
      <c r="AI121" s="36">
        <f>R121-AH121</f>
        <v>-4</v>
      </c>
      <c r="AJ121" s="36"/>
      <c r="AK121" s="36">
        <f>AG121-AJ121</f>
        <v>-4</v>
      </c>
      <c r="AL121" s="36"/>
      <c r="AM121" s="36">
        <f>SUMIFS([2]Booking_Data!P:P,[2]Booking_Data!H:H,AA121,[2]Booking_Data!I:I,Y121,[2]Booking_Data!J:J,B121)</f>
        <v>52797.16</v>
      </c>
    </row>
    <row r="122" spans="1:39" x14ac:dyDescent="0.25">
      <c r="A122" s="121">
        <v>6</v>
      </c>
      <c r="B122" s="24">
        <v>45899</v>
      </c>
      <c r="C122" s="5" t="s">
        <v>301</v>
      </c>
      <c r="D122" s="5" t="s">
        <v>1</v>
      </c>
      <c r="E122" s="136">
        <v>0.50347222222222221</v>
      </c>
      <c r="F122" s="136">
        <v>0.64930555555555558</v>
      </c>
      <c r="G122" s="137">
        <v>0.58680555555555558</v>
      </c>
      <c r="H122" s="137">
        <v>0.77430555555555558</v>
      </c>
      <c r="I122" s="122">
        <v>8</v>
      </c>
      <c r="J122" s="2">
        <v>56000</v>
      </c>
      <c r="K122" s="2">
        <v>0</v>
      </c>
      <c r="L122" s="2">
        <v>56000</v>
      </c>
      <c r="M122" s="3">
        <v>7</v>
      </c>
      <c r="N122" s="2">
        <v>64000</v>
      </c>
      <c r="O122" s="2">
        <v>32000</v>
      </c>
      <c r="P122" s="3" t="s">
        <v>851</v>
      </c>
      <c r="Q122" s="3">
        <v>218</v>
      </c>
      <c r="R122" s="59">
        <v>218</v>
      </c>
      <c r="S122" s="3" t="s">
        <v>206</v>
      </c>
      <c r="T122" s="113" t="s">
        <v>783</v>
      </c>
      <c r="U122" s="3">
        <v>6</v>
      </c>
      <c r="V122" s="3" t="s">
        <v>126</v>
      </c>
      <c r="W122" s="6" t="s">
        <v>857</v>
      </c>
      <c r="X122" s="114" t="s">
        <v>301</v>
      </c>
      <c r="Y122" s="3" t="s">
        <v>300</v>
      </c>
      <c r="Z122" s="3" t="s">
        <v>7</v>
      </c>
      <c r="AA122" s="123" t="s">
        <v>399</v>
      </c>
      <c r="AB122" s="14" t="s">
        <v>125</v>
      </c>
      <c r="AC122" s="19" t="s">
        <v>861</v>
      </c>
      <c r="AD122" s="50" cm="1">
        <f t="array" ref="AD122">INDEX('[2]Routes Taxes'!O:O,MATCH('[2]Flight Rotation Weeks'!V122&amp;Y122,'[2]Routes Taxes'!A:A&amp;'[2]Routes Taxes'!I:I,0))</f>
        <v>25.09</v>
      </c>
      <c r="AE122" s="51">
        <f t="shared" si="17"/>
        <v>5469.62</v>
      </c>
      <c r="AF122" s="59">
        <f>SUMIFS([2]Booking_Data!K:K,[2]Booking_Data!J:J,B122,[2]Booking_Data!H:H,AA122)</f>
        <v>218</v>
      </c>
      <c r="AG122" s="36">
        <f>R122-AF122</f>
        <v>0</v>
      </c>
      <c r="AH122" s="59">
        <f>SUMIFS([2]Booking_Data!L:L,[2]Booking_Data!J:J,B122,[2]Booking_Data!H:H,AA122,[2]Booking_Data!I:I,Y122)</f>
        <v>218</v>
      </c>
      <c r="AI122" s="36">
        <f>R122-AH122</f>
        <v>0</v>
      </c>
      <c r="AJ122" s="36"/>
      <c r="AK122" s="36">
        <f>AG122-AJ122</f>
        <v>0</v>
      </c>
      <c r="AL122" s="36"/>
      <c r="AM122" s="36">
        <f>SUMIFS([2]Booking_Data!P:P,[2]Booking_Data!H:H,AA122,[2]Booking_Data!I:I,Y122,[2]Booking_Data!J:J,B122)</f>
        <v>51355</v>
      </c>
    </row>
    <row r="123" spans="1:39" x14ac:dyDescent="0.25">
      <c r="A123" s="121">
        <v>6</v>
      </c>
      <c r="B123" s="153">
        <v>45906</v>
      </c>
      <c r="C123" s="5" t="s">
        <v>301</v>
      </c>
      <c r="D123" s="5" t="s">
        <v>1</v>
      </c>
      <c r="E123" s="111">
        <v>0.50347222222222221</v>
      </c>
      <c r="F123" s="111">
        <v>0.64930555555555558</v>
      </c>
      <c r="G123" s="112">
        <v>0.58680555555555558</v>
      </c>
      <c r="H123" s="112">
        <v>0.77430555555555558</v>
      </c>
      <c r="I123" s="122">
        <v>8</v>
      </c>
      <c r="J123" s="2">
        <v>56000</v>
      </c>
      <c r="K123" s="2">
        <v>0</v>
      </c>
      <c r="L123" s="2">
        <v>56000</v>
      </c>
      <c r="M123" s="3">
        <v>7</v>
      </c>
      <c r="N123" s="2">
        <v>64000</v>
      </c>
      <c r="O123" s="2">
        <v>32000</v>
      </c>
      <c r="P123" s="3" t="s">
        <v>851</v>
      </c>
      <c r="Q123" s="3">
        <v>218</v>
      </c>
      <c r="R123" s="59">
        <v>218</v>
      </c>
      <c r="S123" s="3" t="s">
        <v>206</v>
      </c>
      <c r="T123" s="113" t="s">
        <v>783</v>
      </c>
      <c r="U123" s="3">
        <v>7</v>
      </c>
      <c r="V123" s="3" t="s">
        <v>126</v>
      </c>
      <c r="W123" s="6" t="s">
        <v>858</v>
      </c>
      <c r="X123" s="114" t="s">
        <v>301</v>
      </c>
      <c r="Y123" s="3" t="s">
        <v>300</v>
      </c>
      <c r="Z123" s="3" t="s">
        <v>7</v>
      </c>
      <c r="AA123" s="123" t="s">
        <v>399</v>
      </c>
      <c r="AB123" s="14" t="s">
        <v>125</v>
      </c>
      <c r="AC123" s="19" t="s">
        <v>861</v>
      </c>
      <c r="AD123" s="50" cm="1">
        <f t="array" ref="AD123">INDEX('[2]Routes Taxes'!O:O,MATCH('[2]Flight Rotation Weeks'!V123&amp;Y123,'[2]Routes Taxes'!A:A&amp;'[2]Routes Taxes'!I:I,0))</f>
        <v>25.09</v>
      </c>
      <c r="AE123" s="51">
        <f t="shared" si="17"/>
        <v>4767.1000000000004</v>
      </c>
      <c r="AF123" s="59">
        <f>SUMIFS([2]Booking_Data!K:K,[2]Booking_Data!J:J,B123,[2]Booking_Data!H:H,AA123)</f>
        <v>190</v>
      </c>
      <c r="AG123" s="36">
        <f t="shared" ref="AG123:AG130" si="21">R123-AF123</f>
        <v>28</v>
      </c>
      <c r="AH123" s="59">
        <f>SUMIFS([2]Booking_Data!L:L,[2]Booking_Data!J:J,B123,[2]Booking_Data!H:H,AA123,[2]Booking_Data!I:I,Y123)</f>
        <v>190</v>
      </c>
      <c r="AI123" s="36">
        <f t="shared" ref="AI123:AI130" si="22">R123-AH123</f>
        <v>28</v>
      </c>
      <c r="AJ123" s="36"/>
      <c r="AK123" s="36">
        <f t="shared" ref="AK123:AK130" si="23">AG123-AJ123</f>
        <v>28</v>
      </c>
      <c r="AL123" s="36"/>
      <c r="AM123" s="36">
        <f>SUMIFS([2]Booking_Data!P:P,[2]Booking_Data!H:H,AA123,[2]Booking_Data!I:I,Y123,[2]Booking_Data!J:J,B123)</f>
        <v>42825</v>
      </c>
    </row>
    <row r="124" spans="1:39" x14ac:dyDescent="0.25">
      <c r="A124" s="121">
        <v>7</v>
      </c>
      <c r="B124" s="24">
        <v>45872</v>
      </c>
      <c r="C124" s="5" t="s">
        <v>1</v>
      </c>
      <c r="D124" s="5" t="s">
        <v>2</v>
      </c>
      <c r="E124" s="111">
        <v>0.58333333333333337</v>
      </c>
      <c r="F124" s="111">
        <v>0.77083333333333337</v>
      </c>
      <c r="G124" s="112">
        <v>0.70833333333333337</v>
      </c>
      <c r="H124" s="112">
        <v>0.85416666666666663</v>
      </c>
      <c r="I124" s="122">
        <v>15</v>
      </c>
      <c r="J124" s="2">
        <v>0</v>
      </c>
      <c r="K124" s="2">
        <v>0</v>
      </c>
      <c r="L124" s="2">
        <v>0</v>
      </c>
      <c r="M124" s="3">
        <v>15</v>
      </c>
      <c r="N124" s="2">
        <v>0</v>
      </c>
      <c r="O124" s="2">
        <v>0</v>
      </c>
      <c r="P124" s="3" t="s">
        <v>62</v>
      </c>
      <c r="Q124" s="3">
        <v>174</v>
      </c>
      <c r="R124" s="59">
        <v>174</v>
      </c>
      <c r="S124" s="3" t="s">
        <v>206</v>
      </c>
      <c r="T124" s="113" t="s">
        <v>799</v>
      </c>
      <c r="U124" s="3">
        <v>2</v>
      </c>
      <c r="V124" s="3" t="s">
        <v>128</v>
      </c>
      <c r="W124" s="6" t="s">
        <v>862</v>
      </c>
      <c r="X124" s="114" t="s">
        <v>2</v>
      </c>
      <c r="Y124" s="3" t="s">
        <v>24</v>
      </c>
      <c r="Z124" s="3" t="s">
        <v>8</v>
      </c>
      <c r="AA124" s="123" t="s">
        <v>323</v>
      </c>
      <c r="AB124" s="14" t="s">
        <v>125</v>
      </c>
      <c r="AC124" s="19" t="s">
        <v>863</v>
      </c>
      <c r="AD124" s="50" cm="1">
        <f t="array" ref="AD124">INDEX('[2]Routes Taxes'!O:O,MATCH('[2]Flight Rotation Weeks'!V124&amp;Y124,'[2]Routes Taxes'!A:A&amp;'[2]Routes Taxes'!I:I,0))</f>
        <v>30.96</v>
      </c>
      <c r="AE124" s="51">
        <f t="shared" si="17"/>
        <v>5263.2</v>
      </c>
      <c r="AF124" s="59">
        <f>SUMIFS([2]Booking_Data!K:K,[2]Booking_Data!J:J,B124,[2]Booking_Data!H:H,AA124)</f>
        <v>170</v>
      </c>
      <c r="AG124" s="36">
        <f t="shared" si="21"/>
        <v>4</v>
      </c>
      <c r="AH124" s="59">
        <f>SUMIFS([2]Booking_Data!L:L,[2]Booking_Data!J:J,B124,[2]Booking_Data!H:H,AA124,[2]Booking_Data!I:I,Y124)</f>
        <v>170</v>
      </c>
      <c r="AI124" s="36">
        <f t="shared" si="22"/>
        <v>4</v>
      </c>
      <c r="AJ124" s="36"/>
      <c r="AK124" s="36">
        <f t="shared" si="23"/>
        <v>4</v>
      </c>
      <c r="AL124" s="36"/>
      <c r="AM124" s="36">
        <f>SUMIFS([2]Booking_Data!P:P,[2]Booking_Data!H:H,AA124,[2]Booking_Data!I:I,Y124,[2]Booking_Data!J:J,B124)</f>
        <v>36100</v>
      </c>
    </row>
    <row r="125" spans="1:39" x14ac:dyDescent="0.25">
      <c r="A125" s="121">
        <v>7</v>
      </c>
      <c r="B125" s="24">
        <v>45879</v>
      </c>
      <c r="C125" s="5" t="s">
        <v>1</v>
      </c>
      <c r="D125" s="5" t="s">
        <v>2</v>
      </c>
      <c r="E125" s="111">
        <v>0.58333333333333337</v>
      </c>
      <c r="F125" s="111">
        <v>0.77083333333333337</v>
      </c>
      <c r="G125" s="112">
        <v>0.70833333333333337</v>
      </c>
      <c r="H125" s="112">
        <v>0.85416666666666663</v>
      </c>
      <c r="I125" s="122">
        <v>15</v>
      </c>
      <c r="J125" s="2">
        <v>0</v>
      </c>
      <c r="K125" s="2">
        <v>0</v>
      </c>
      <c r="L125" s="2">
        <v>0</v>
      </c>
      <c r="M125" s="3">
        <v>15</v>
      </c>
      <c r="N125" s="2">
        <v>0</v>
      </c>
      <c r="O125" s="2">
        <v>0</v>
      </c>
      <c r="P125" s="3" t="s">
        <v>62</v>
      </c>
      <c r="Q125" s="3">
        <v>174</v>
      </c>
      <c r="R125" s="59">
        <v>174</v>
      </c>
      <c r="S125" s="3" t="s">
        <v>206</v>
      </c>
      <c r="T125" s="113" t="s">
        <v>799</v>
      </c>
      <c r="U125" s="3">
        <v>3</v>
      </c>
      <c r="V125" s="3" t="s">
        <v>128</v>
      </c>
      <c r="W125" s="6" t="s">
        <v>864</v>
      </c>
      <c r="X125" s="114" t="s">
        <v>2</v>
      </c>
      <c r="Y125" s="3" t="s">
        <v>24</v>
      </c>
      <c r="Z125" s="3" t="s">
        <v>8</v>
      </c>
      <c r="AA125" s="123" t="s">
        <v>323</v>
      </c>
      <c r="AB125" s="14" t="s">
        <v>125</v>
      </c>
      <c r="AC125" s="19" t="s">
        <v>863</v>
      </c>
      <c r="AD125" s="50" cm="1">
        <f t="array" ref="AD125">INDEX('[2]Routes Taxes'!O:O,MATCH('[2]Flight Rotation Weeks'!V125&amp;Y125,'[2]Routes Taxes'!A:A&amp;'[2]Routes Taxes'!I:I,0))</f>
        <v>30.96</v>
      </c>
      <c r="AE125" s="51">
        <f t="shared" si="17"/>
        <v>5263.2</v>
      </c>
      <c r="AF125" s="59">
        <f>SUMIFS([2]Booking_Data!K:K,[2]Booking_Data!J:J,B125,[2]Booking_Data!H:H,AA125)</f>
        <v>170</v>
      </c>
      <c r="AG125" s="36">
        <f t="shared" si="21"/>
        <v>4</v>
      </c>
      <c r="AH125" s="59">
        <f>SUMIFS([2]Booking_Data!L:L,[2]Booking_Data!J:J,B125,[2]Booking_Data!H:H,AA125,[2]Booking_Data!I:I,Y125)</f>
        <v>170</v>
      </c>
      <c r="AI125" s="36">
        <f t="shared" si="22"/>
        <v>4</v>
      </c>
      <c r="AJ125" s="36"/>
      <c r="AK125" s="36">
        <f t="shared" si="23"/>
        <v>4</v>
      </c>
      <c r="AL125" s="36"/>
      <c r="AM125" s="36">
        <f>SUMIFS([2]Booking_Data!P:P,[2]Booking_Data!H:H,AA125,[2]Booking_Data!I:I,Y125,[2]Booking_Data!J:J,B125)</f>
        <v>36100</v>
      </c>
    </row>
    <row r="126" spans="1:39" x14ac:dyDescent="0.25">
      <c r="A126" s="121">
        <v>7</v>
      </c>
      <c r="B126" s="24">
        <v>45886</v>
      </c>
      <c r="C126" s="5" t="s">
        <v>1</v>
      </c>
      <c r="D126" s="5" t="s">
        <v>2</v>
      </c>
      <c r="E126" s="111">
        <v>0.58333333333333337</v>
      </c>
      <c r="F126" s="111">
        <v>0.77083333333333337</v>
      </c>
      <c r="G126" s="112">
        <v>0.70833333333333337</v>
      </c>
      <c r="H126" s="112">
        <v>0.85416666666666663</v>
      </c>
      <c r="I126" s="122">
        <v>15</v>
      </c>
      <c r="J126" s="2">
        <v>0</v>
      </c>
      <c r="K126" s="2">
        <v>0</v>
      </c>
      <c r="L126" s="2">
        <v>0</v>
      </c>
      <c r="M126" s="3">
        <v>15</v>
      </c>
      <c r="N126" s="2">
        <v>0</v>
      </c>
      <c r="O126" s="2">
        <v>0</v>
      </c>
      <c r="P126" s="3" t="s">
        <v>62</v>
      </c>
      <c r="Q126" s="3">
        <v>174</v>
      </c>
      <c r="R126" s="59">
        <v>174</v>
      </c>
      <c r="S126" s="3" t="s">
        <v>206</v>
      </c>
      <c r="T126" s="113" t="s">
        <v>799</v>
      </c>
      <c r="U126" s="3">
        <v>4</v>
      </c>
      <c r="V126" s="3" t="s">
        <v>128</v>
      </c>
      <c r="W126" s="6" t="s">
        <v>865</v>
      </c>
      <c r="X126" s="114" t="s">
        <v>2</v>
      </c>
      <c r="Y126" s="3" t="s">
        <v>24</v>
      </c>
      <c r="Z126" s="3" t="s">
        <v>8</v>
      </c>
      <c r="AA126" s="123" t="s">
        <v>323</v>
      </c>
      <c r="AB126" s="14" t="s">
        <v>125</v>
      </c>
      <c r="AC126" s="19" t="s">
        <v>863</v>
      </c>
      <c r="AD126" s="50" cm="1">
        <f t="array" ref="AD126">INDEX('[2]Routes Taxes'!O:O,MATCH('[2]Flight Rotation Weeks'!V126&amp;Y126,'[2]Routes Taxes'!A:A&amp;'[2]Routes Taxes'!I:I,0))</f>
        <v>30.96</v>
      </c>
      <c r="AE126" s="51">
        <f t="shared" si="17"/>
        <v>5448.96</v>
      </c>
      <c r="AF126" s="59">
        <f>SUMIFS([2]Booking_Data!K:K,[2]Booking_Data!J:J,B126,[2]Booking_Data!H:H,AA126)</f>
        <v>176</v>
      </c>
      <c r="AG126" s="36">
        <f t="shared" si="21"/>
        <v>-2</v>
      </c>
      <c r="AH126" s="59">
        <f>SUMIFS([2]Booking_Data!L:L,[2]Booking_Data!J:J,B126,[2]Booking_Data!H:H,AA126,[2]Booking_Data!I:I,Y126)</f>
        <v>176</v>
      </c>
      <c r="AI126" s="36">
        <f t="shared" si="22"/>
        <v>-2</v>
      </c>
      <c r="AJ126" s="36"/>
      <c r="AK126" s="36">
        <f t="shared" si="23"/>
        <v>-2</v>
      </c>
      <c r="AL126" s="36"/>
      <c r="AM126" s="36">
        <f>SUMIFS([2]Booking_Data!P:P,[2]Booking_Data!H:H,AA126,[2]Booking_Data!I:I,Y126,[2]Booking_Data!J:J,B126)</f>
        <v>36600</v>
      </c>
    </row>
    <row r="127" spans="1:39" x14ac:dyDescent="0.25">
      <c r="A127" s="121">
        <v>7</v>
      </c>
      <c r="B127" s="24">
        <v>45893</v>
      </c>
      <c r="C127" s="5" t="s">
        <v>1</v>
      </c>
      <c r="D127" s="5" t="s">
        <v>2</v>
      </c>
      <c r="E127" s="111">
        <v>0.58333333333333337</v>
      </c>
      <c r="F127" s="111">
        <v>0.77083333333333337</v>
      </c>
      <c r="G127" s="112">
        <v>0.70833333333333337</v>
      </c>
      <c r="H127" s="112">
        <v>0.85416666666666663</v>
      </c>
      <c r="I127" s="122">
        <v>15</v>
      </c>
      <c r="J127" s="2">
        <v>0</v>
      </c>
      <c r="K127" s="2">
        <v>0</v>
      </c>
      <c r="L127" s="2">
        <v>0</v>
      </c>
      <c r="M127" s="3">
        <v>15</v>
      </c>
      <c r="N127" s="2">
        <v>0</v>
      </c>
      <c r="O127" s="2">
        <v>0</v>
      </c>
      <c r="P127" s="3" t="s">
        <v>62</v>
      </c>
      <c r="Q127" s="3">
        <v>174</v>
      </c>
      <c r="R127" s="59">
        <v>174</v>
      </c>
      <c r="S127" s="3" t="s">
        <v>206</v>
      </c>
      <c r="T127" s="113" t="s">
        <v>799</v>
      </c>
      <c r="U127" s="3">
        <v>5</v>
      </c>
      <c r="V127" s="3" t="s">
        <v>128</v>
      </c>
      <c r="W127" s="6" t="s">
        <v>866</v>
      </c>
      <c r="X127" s="114" t="s">
        <v>2</v>
      </c>
      <c r="Y127" s="3" t="s">
        <v>24</v>
      </c>
      <c r="Z127" s="3" t="s">
        <v>8</v>
      </c>
      <c r="AA127" s="123" t="s">
        <v>323</v>
      </c>
      <c r="AB127" s="14" t="s">
        <v>125</v>
      </c>
      <c r="AC127" s="19" t="s">
        <v>863</v>
      </c>
      <c r="AD127" s="50" cm="1">
        <f t="array" ref="AD127">INDEX('[2]Routes Taxes'!O:O,MATCH('[2]Flight Rotation Weeks'!V127&amp;Y127,'[2]Routes Taxes'!A:A&amp;'[2]Routes Taxes'!I:I,0))</f>
        <v>30.96</v>
      </c>
      <c r="AE127" s="51">
        <f t="shared" si="17"/>
        <v>5263.2</v>
      </c>
      <c r="AF127" s="59">
        <f>SUMIFS([2]Booking_Data!K:K,[2]Booking_Data!J:J,B127,[2]Booking_Data!H:H,AA127)</f>
        <v>170</v>
      </c>
      <c r="AG127" s="36">
        <f t="shared" si="21"/>
        <v>4</v>
      </c>
      <c r="AH127" s="59">
        <f>SUMIFS([2]Booking_Data!L:L,[2]Booking_Data!J:J,B127,[2]Booking_Data!H:H,AA127,[2]Booking_Data!I:I,Y127)</f>
        <v>170</v>
      </c>
      <c r="AI127" s="36">
        <f t="shared" si="22"/>
        <v>4</v>
      </c>
      <c r="AJ127" s="36"/>
      <c r="AK127" s="36">
        <f t="shared" si="23"/>
        <v>4</v>
      </c>
      <c r="AL127" s="36"/>
      <c r="AM127" s="36">
        <f>SUMIFS([2]Booking_Data!P:P,[2]Booking_Data!H:H,AA127,[2]Booking_Data!I:I,Y127,[2]Booking_Data!J:J,B127)</f>
        <v>36600</v>
      </c>
    </row>
    <row r="128" spans="1:39" x14ac:dyDescent="0.25">
      <c r="A128" s="121">
        <v>7</v>
      </c>
      <c r="B128" s="24">
        <v>45900</v>
      </c>
      <c r="C128" s="5" t="s">
        <v>1</v>
      </c>
      <c r="D128" s="5" t="s">
        <v>2</v>
      </c>
      <c r="E128" s="111">
        <v>0.58333333333333337</v>
      </c>
      <c r="F128" s="111">
        <v>0.77083333333333337</v>
      </c>
      <c r="G128" s="112">
        <v>0.70833333333333337</v>
      </c>
      <c r="H128" s="112">
        <v>0.85416666666666663</v>
      </c>
      <c r="I128" s="122">
        <v>15</v>
      </c>
      <c r="J128" s="2">
        <v>0</v>
      </c>
      <c r="K128" s="2">
        <v>0</v>
      </c>
      <c r="L128" s="2">
        <v>0</v>
      </c>
      <c r="M128" s="3">
        <v>15</v>
      </c>
      <c r="N128" s="2">
        <v>0</v>
      </c>
      <c r="O128" s="2">
        <v>0</v>
      </c>
      <c r="P128" s="3" t="s">
        <v>62</v>
      </c>
      <c r="Q128" s="3">
        <v>174</v>
      </c>
      <c r="R128" s="59">
        <v>174</v>
      </c>
      <c r="S128" s="3" t="s">
        <v>206</v>
      </c>
      <c r="T128" s="113" t="s">
        <v>799</v>
      </c>
      <c r="U128" s="3">
        <v>6</v>
      </c>
      <c r="V128" s="3" t="s">
        <v>128</v>
      </c>
      <c r="W128" s="6" t="s">
        <v>867</v>
      </c>
      <c r="X128" s="114" t="s">
        <v>2</v>
      </c>
      <c r="Y128" s="3" t="s">
        <v>24</v>
      </c>
      <c r="Z128" s="3" t="s">
        <v>8</v>
      </c>
      <c r="AA128" s="123" t="s">
        <v>323</v>
      </c>
      <c r="AB128" s="14" t="s">
        <v>125</v>
      </c>
      <c r="AC128" s="19" t="s">
        <v>863</v>
      </c>
      <c r="AD128" s="50" cm="1">
        <f t="array" ref="AD128">INDEX('[2]Routes Taxes'!O:O,MATCH('[2]Flight Rotation Weeks'!V128&amp;Y128,'[2]Routes Taxes'!A:A&amp;'[2]Routes Taxes'!I:I,0))</f>
        <v>30.96</v>
      </c>
      <c r="AE128" s="51">
        <f t="shared" si="17"/>
        <v>5263.2</v>
      </c>
      <c r="AF128" s="59">
        <f>SUMIFS([2]Booking_Data!K:K,[2]Booking_Data!J:J,B128,[2]Booking_Data!H:H,AA128)</f>
        <v>170</v>
      </c>
      <c r="AG128" s="36">
        <f t="shared" si="21"/>
        <v>4</v>
      </c>
      <c r="AH128" s="59">
        <f>SUMIFS([2]Booking_Data!L:L,[2]Booking_Data!J:J,B128,[2]Booking_Data!H:H,AA128,[2]Booking_Data!I:I,Y128)</f>
        <v>170</v>
      </c>
      <c r="AI128" s="36">
        <f t="shared" si="22"/>
        <v>4</v>
      </c>
      <c r="AJ128" s="36"/>
      <c r="AK128" s="36">
        <f t="shared" si="23"/>
        <v>4</v>
      </c>
      <c r="AL128" s="36"/>
      <c r="AM128" s="36">
        <f>SUMIFS([2]Booking_Data!P:P,[2]Booking_Data!H:H,AA128,[2]Booking_Data!I:I,Y128,[2]Booking_Data!J:J,B128)</f>
        <v>36600</v>
      </c>
    </row>
    <row r="129" spans="1:39" x14ac:dyDescent="0.25">
      <c r="A129" s="121">
        <v>7</v>
      </c>
      <c r="B129" s="24">
        <v>45907</v>
      </c>
      <c r="C129" s="5" t="s">
        <v>1</v>
      </c>
      <c r="D129" s="5" t="s">
        <v>2</v>
      </c>
      <c r="E129" s="111">
        <v>0.58333333333333337</v>
      </c>
      <c r="F129" s="111">
        <v>0.77083333333333337</v>
      </c>
      <c r="G129" s="112">
        <v>0.70833333333333337</v>
      </c>
      <c r="H129" s="112">
        <v>0.85416666666666663</v>
      </c>
      <c r="I129" s="122">
        <v>15</v>
      </c>
      <c r="J129" s="2">
        <v>0</v>
      </c>
      <c r="K129" s="2">
        <v>0</v>
      </c>
      <c r="L129" s="2">
        <v>0</v>
      </c>
      <c r="M129" s="3">
        <v>15</v>
      </c>
      <c r="N129" s="2">
        <v>0</v>
      </c>
      <c r="O129" s="2">
        <v>0</v>
      </c>
      <c r="P129" s="3" t="s">
        <v>62</v>
      </c>
      <c r="Q129" s="3">
        <v>174</v>
      </c>
      <c r="R129" s="59">
        <v>174</v>
      </c>
      <c r="S129" s="3" t="s">
        <v>206</v>
      </c>
      <c r="T129" s="113" t="s">
        <v>799</v>
      </c>
      <c r="U129" s="9">
        <v>7</v>
      </c>
      <c r="V129" s="3" t="s">
        <v>128</v>
      </c>
      <c r="W129" s="6" t="s">
        <v>868</v>
      </c>
      <c r="X129" s="114" t="s">
        <v>2</v>
      </c>
      <c r="Y129" s="3" t="s">
        <v>24</v>
      </c>
      <c r="Z129" s="3" t="s">
        <v>8</v>
      </c>
      <c r="AA129" s="123" t="s">
        <v>323</v>
      </c>
      <c r="AB129" s="14" t="s">
        <v>125</v>
      </c>
      <c r="AC129" s="19" t="s">
        <v>863</v>
      </c>
      <c r="AD129" s="50" cm="1">
        <f t="array" ref="AD129">INDEX('[2]Routes Taxes'!O:O,MATCH('[2]Flight Rotation Weeks'!V129&amp;Y129,'[2]Routes Taxes'!A:A&amp;'[2]Routes Taxes'!I:I,0))</f>
        <v>30.96</v>
      </c>
      <c r="AE129" s="51">
        <f t="shared" si="17"/>
        <v>6192</v>
      </c>
      <c r="AF129" s="59">
        <f>SUMIFS([2]Booking_Data!K:K,[2]Booking_Data!J:J,B129,[2]Booking_Data!H:H,AA129)</f>
        <v>200</v>
      </c>
      <c r="AG129" s="36">
        <f t="shared" si="21"/>
        <v>-26</v>
      </c>
      <c r="AH129" s="59">
        <f>SUMIFS([2]Booking_Data!L:L,[2]Booking_Data!J:J,B129,[2]Booking_Data!H:H,AA129,[2]Booking_Data!I:I,Y129)</f>
        <v>200</v>
      </c>
      <c r="AI129" s="36">
        <f t="shared" si="22"/>
        <v>-26</v>
      </c>
      <c r="AJ129" s="36"/>
      <c r="AK129" s="36">
        <f t="shared" si="23"/>
        <v>-26</v>
      </c>
      <c r="AL129" s="36"/>
      <c r="AM129" s="36">
        <f>SUMIFS([2]Booking_Data!P:P,[2]Booking_Data!H:H,AA129,[2]Booking_Data!I:I,Y129,[2]Booking_Data!J:J,B129)</f>
        <v>42900</v>
      </c>
    </row>
    <row r="130" spans="1:39" x14ac:dyDescent="0.25">
      <c r="A130" s="121">
        <v>7</v>
      </c>
      <c r="B130" s="24">
        <v>45914</v>
      </c>
      <c r="C130" s="5" t="s">
        <v>1</v>
      </c>
      <c r="D130" s="5" t="s">
        <v>2</v>
      </c>
      <c r="E130" s="111">
        <v>0.58333333333333337</v>
      </c>
      <c r="F130" s="111">
        <v>0.77083333333333337</v>
      </c>
      <c r="G130" s="112">
        <v>0.70833333333333337</v>
      </c>
      <c r="H130" s="112">
        <v>0.85416666666666663</v>
      </c>
      <c r="I130" s="122">
        <v>15</v>
      </c>
      <c r="J130" s="2">
        <v>0</v>
      </c>
      <c r="K130" s="2">
        <v>0</v>
      </c>
      <c r="L130" s="2">
        <v>0</v>
      </c>
      <c r="M130" s="3">
        <v>15</v>
      </c>
      <c r="N130" s="2">
        <v>0</v>
      </c>
      <c r="O130" s="2">
        <v>0</v>
      </c>
      <c r="P130" s="3" t="s">
        <v>62</v>
      </c>
      <c r="Q130" s="3">
        <v>174</v>
      </c>
      <c r="R130" s="59">
        <v>174</v>
      </c>
      <c r="S130" s="3" t="s">
        <v>206</v>
      </c>
      <c r="T130" s="113" t="s">
        <v>799</v>
      </c>
      <c r="U130" s="3">
        <v>8</v>
      </c>
      <c r="V130" s="3" t="s">
        <v>128</v>
      </c>
      <c r="W130" s="6" t="s">
        <v>869</v>
      </c>
      <c r="X130" s="114" t="s">
        <v>2</v>
      </c>
      <c r="Y130" s="3" t="s">
        <v>24</v>
      </c>
      <c r="Z130" s="3" t="s">
        <v>8</v>
      </c>
      <c r="AA130" s="123" t="s">
        <v>323</v>
      </c>
      <c r="AB130" s="14" t="s">
        <v>125</v>
      </c>
      <c r="AC130" s="19" t="s">
        <v>863</v>
      </c>
      <c r="AD130" s="50" cm="1">
        <f t="array" ref="AD130">INDEX('[2]Routes Taxes'!O:O,MATCH('[2]Flight Rotation Weeks'!V130&amp;Y130,'[2]Routes Taxes'!A:A&amp;'[2]Routes Taxes'!I:I,0))</f>
        <v>30.96</v>
      </c>
      <c r="AE130" s="51">
        <f t="shared" si="17"/>
        <v>6192</v>
      </c>
      <c r="AF130" s="59">
        <f>SUMIFS([2]Booking_Data!K:K,[2]Booking_Data!J:J,B130,[2]Booking_Data!H:H,AA130)</f>
        <v>200</v>
      </c>
      <c r="AG130" s="36">
        <f t="shared" si="21"/>
        <v>-26</v>
      </c>
      <c r="AH130" s="59">
        <f>SUMIFS([2]Booking_Data!L:L,[2]Booking_Data!J:J,B130,[2]Booking_Data!H:H,AA130,[2]Booking_Data!I:I,Y130)</f>
        <v>200</v>
      </c>
      <c r="AI130" s="36">
        <f t="shared" si="22"/>
        <v>-26</v>
      </c>
      <c r="AJ130" s="36"/>
      <c r="AK130" s="36">
        <f t="shared" si="23"/>
        <v>-26</v>
      </c>
      <c r="AL130" s="36"/>
      <c r="AM130" s="36">
        <f>SUMIFS([2]Booking_Data!P:P,[2]Booking_Data!H:H,AA130,[2]Booking_Data!I:I,Y130,[2]Booking_Data!J:J,B130)</f>
        <v>40850</v>
      </c>
    </row>
    <row r="131" spans="1:39" x14ac:dyDescent="0.25">
      <c r="A131" s="121">
        <v>7</v>
      </c>
      <c r="B131" s="24">
        <v>45921</v>
      </c>
      <c r="C131" s="5" t="s">
        <v>1</v>
      </c>
      <c r="D131" s="5" t="s">
        <v>2</v>
      </c>
      <c r="E131" s="136">
        <v>0.58333333333333337</v>
      </c>
      <c r="F131" s="136">
        <v>0.77083333333333337</v>
      </c>
      <c r="G131" s="137">
        <v>0.70833333333333337</v>
      </c>
      <c r="H131" s="137">
        <v>0.85416666666666663</v>
      </c>
      <c r="I131" s="122">
        <v>15</v>
      </c>
      <c r="J131" s="2">
        <v>0</v>
      </c>
      <c r="K131" s="2">
        <v>0</v>
      </c>
      <c r="L131" s="2">
        <v>0</v>
      </c>
      <c r="M131" s="3">
        <v>15</v>
      </c>
      <c r="N131" s="2">
        <v>0</v>
      </c>
      <c r="O131" s="2">
        <v>0</v>
      </c>
      <c r="P131" s="3" t="s">
        <v>62</v>
      </c>
      <c r="Q131" s="3">
        <v>174</v>
      </c>
      <c r="R131" s="59">
        <v>174</v>
      </c>
      <c r="S131" s="3" t="s">
        <v>206</v>
      </c>
      <c r="T131" s="113" t="s">
        <v>799</v>
      </c>
      <c r="U131" s="3">
        <v>8</v>
      </c>
      <c r="V131" s="3" t="s">
        <v>128</v>
      </c>
      <c r="W131" s="6" t="s">
        <v>869</v>
      </c>
      <c r="X131" s="114" t="s">
        <v>2</v>
      </c>
      <c r="Y131" s="3" t="s">
        <v>24</v>
      </c>
      <c r="Z131" s="3" t="s">
        <v>8</v>
      </c>
      <c r="AA131" s="123" t="s">
        <v>323</v>
      </c>
      <c r="AB131" s="14" t="s">
        <v>125</v>
      </c>
      <c r="AC131" s="19" t="s">
        <v>863</v>
      </c>
      <c r="AD131" s="50" cm="1">
        <f t="array" ref="AD131">INDEX('[2]Routes Taxes'!O:O,MATCH('[2]Flight Rotation Weeks'!V131&amp;Y131,'[2]Routes Taxes'!A:A&amp;'[2]Routes Taxes'!I:I,0))</f>
        <v>30.96</v>
      </c>
      <c r="AE131" s="51">
        <f>AD131*AH131</f>
        <v>1548</v>
      </c>
      <c r="AF131" s="59">
        <f>SUMIFS([2]Booking_Data!K:K,[2]Booking_Data!J:J,B131,[2]Booking_Data!H:H,AA131)</f>
        <v>50</v>
      </c>
      <c r="AG131" s="36">
        <f>R131-AF131</f>
        <v>124</v>
      </c>
      <c r="AH131" s="59">
        <f>SUMIFS([2]Booking_Data!L:L,[2]Booking_Data!J:J,B131,[2]Booking_Data!H:H,AA131,[2]Booking_Data!I:I,Y131)</f>
        <v>50</v>
      </c>
      <c r="AI131" s="36">
        <f>R131-AH131</f>
        <v>124</v>
      </c>
      <c r="AJ131" s="36"/>
      <c r="AK131" s="36">
        <f>AG131-AJ131</f>
        <v>124</v>
      </c>
      <c r="AL131" s="36"/>
      <c r="AM131" s="36">
        <f>SUMIFS([2]Booking_Data!P:P,[2]Booking_Data!H:H,AA131,[2]Booking_Data!I:I,Y131,[2]Booking_Data!J:J,B131)</f>
        <v>9350</v>
      </c>
    </row>
    <row r="132" spans="1:39" x14ac:dyDescent="0.25">
      <c r="A132" s="121">
        <v>7</v>
      </c>
      <c r="B132" s="24">
        <v>45865</v>
      </c>
      <c r="C132" s="5" t="s">
        <v>2</v>
      </c>
      <c r="D132" s="5" t="s">
        <v>1</v>
      </c>
      <c r="E132" s="111">
        <v>0.8125</v>
      </c>
      <c r="F132" s="111">
        <v>0.97916666666666663</v>
      </c>
      <c r="G132" s="112">
        <v>0.89583333333333337</v>
      </c>
      <c r="H132" s="112" t="s">
        <v>870</v>
      </c>
      <c r="I132" s="122">
        <v>15</v>
      </c>
      <c r="J132" s="2">
        <v>0</v>
      </c>
      <c r="K132" s="2">
        <v>0</v>
      </c>
      <c r="L132" s="2">
        <v>0</v>
      </c>
      <c r="M132" s="3">
        <v>15</v>
      </c>
      <c r="N132" s="2">
        <v>0</v>
      </c>
      <c r="O132" s="2">
        <v>0</v>
      </c>
      <c r="P132" s="3" t="s">
        <v>62</v>
      </c>
      <c r="Q132" s="3">
        <v>179</v>
      </c>
      <c r="R132" s="59">
        <v>179</v>
      </c>
      <c r="S132" s="3" t="s">
        <v>206</v>
      </c>
      <c r="T132" s="113" t="s">
        <v>799</v>
      </c>
      <c r="U132" s="3">
        <v>1</v>
      </c>
      <c r="V132" s="3" t="s">
        <v>128</v>
      </c>
      <c r="W132" s="6" t="s">
        <v>871</v>
      </c>
      <c r="X132" s="49" t="s">
        <v>2</v>
      </c>
      <c r="Y132" s="3" t="s">
        <v>23</v>
      </c>
      <c r="Z132" s="3" t="s">
        <v>7</v>
      </c>
      <c r="AA132" s="123" t="s">
        <v>321</v>
      </c>
      <c r="AB132" s="14" t="s">
        <v>125</v>
      </c>
      <c r="AC132" s="19" t="s">
        <v>872</v>
      </c>
      <c r="AD132" s="50" cm="1">
        <f t="array" ref="AD132">INDEX('[2]Routes Taxes'!O:O,MATCH('[2]Flight Rotation Weeks'!V132&amp;Y132,'[2]Routes Taxes'!A:A&amp;'[2]Routes Taxes'!I:I,0))</f>
        <v>28.33</v>
      </c>
      <c r="AE132" s="51">
        <f t="shared" ref="AE132:AE195" si="24">AD132*AH132</f>
        <v>4816.0999999999995</v>
      </c>
      <c r="AF132" s="59">
        <f>SUMIFS([2]Booking_Data!K:K,[2]Booking_Data!J:J,B132,[2]Booking_Data!H:H,AA132)</f>
        <v>170</v>
      </c>
      <c r="AG132" s="36">
        <f t="shared" ref="AG132:AG195" si="25">R132-AF132</f>
        <v>9</v>
      </c>
      <c r="AH132" s="59">
        <f>SUMIFS([2]Booking_Data!L:L,[2]Booking_Data!J:J,B132,[2]Booking_Data!H:H,AA132,[2]Booking_Data!I:I,Y132)</f>
        <v>170</v>
      </c>
      <c r="AI132" s="36">
        <f t="shared" ref="AI132:AI195" si="26">R132-AH132</f>
        <v>9</v>
      </c>
      <c r="AJ132" s="36"/>
      <c r="AK132" s="36">
        <f t="shared" ref="AK132:AK195" si="27">AG132-AJ132</f>
        <v>9</v>
      </c>
      <c r="AL132" s="36"/>
      <c r="AM132" s="36">
        <f>SUMIFS([2]Booking_Data!P:P,[2]Booking_Data!H:H,AA132,[2]Booking_Data!I:I,Y132,[2]Booking_Data!J:J,B132)</f>
        <v>36100</v>
      </c>
    </row>
    <row r="133" spans="1:39" x14ac:dyDescent="0.25">
      <c r="A133" s="121">
        <v>7</v>
      </c>
      <c r="B133" s="24">
        <v>45872</v>
      </c>
      <c r="C133" s="5" t="s">
        <v>2</v>
      </c>
      <c r="D133" s="5" t="s">
        <v>1</v>
      </c>
      <c r="E133" s="111">
        <v>0.8125</v>
      </c>
      <c r="F133" s="111">
        <v>0.97916666666666663</v>
      </c>
      <c r="G133" s="112">
        <v>0.89583333333333337</v>
      </c>
      <c r="H133" s="112" t="s">
        <v>870</v>
      </c>
      <c r="I133" s="122">
        <v>15</v>
      </c>
      <c r="J133" s="2">
        <v>0</v>
      </c>
      <c r="K133" s="2">
        <v>0</v>
      </c>
      <c r="L133" s="2">
        <v>0</v>
      </c>
      <c r="M133" s="3">
        <v>15</v>
      </c>
      <c r="N133" s="2">
        <v>0</v>
      </c>
      <c r="O133" s="2">
        <v>0</v>
      </c>
      <c r="P133" s="3" t="s">
        <v>62</v>
      </c>
      <c r="Q133" s="3">
        <v>179</v>
      </c>
      <c r="R133" s="59">
        <v>179</v>
      </c>
      <c r="S133" s="3" t="s">
        <v>206</v>
      </c>
      <c r="T133" s="113" t="s">
        <v>799</v>
      </c>
      <c r="U133" s="3">
        <v>2</v>
      </c>
      <c r="V133" s="3" t="s">
        <v>128</v>
      </c>
      <c r="W133" s="6" t="s">
        <v>862</v>
      </c>
      <c r="X133" s="114" t="s">
        <v>2</v>
      </c>
      <c r="Y133" s="3" t="s">
        <v>23</v>
      </c>
      <c r="Z133" s="3" t="s">
        <v>7</v>
      </c>
      <c r="AA133" s="123" t="s">
        <v>321</v>
      </c>
      <c r="AB133" s="14" t="s">
        <v>125</v>
      </c>
      <c r="AC133" s="19" t="s">
        <v>872</v>
      </c>
      <c r="AD133" s="50" cm="1">
        <f t="array" ref="AD133">INDEX('[2]Routes Taxes'!O:O,MATCH('[2]Flight Rotation Weeks'!V133&amp;Y133,'[2]Routes Taxes'!A:A&amp;'[2]Routes Taxes'!I:I,0))</f>
        <v>28.33</v>
      </c>
      <c r="AE133" s="51">
        <f t="shared" si="24"/>
        <v>4816.0999999999995</v>
      </c>
      <c r="AF133" s="59">
        <f>SUMIFS([2]Booking_Data!K:K,[2]Booking_Data!J:J,B133,[2]Booking_Data!H:H,AA133)</f>
        <v>170</v>
      </c>
      <c r="AG133" s="36">
        <f t="shared" si="25"/>
        <v>9</v>
      </c>
      <c r="AH133" s="59">
        <f>SUMIFS([2]Booking_Data!L:L,[2]Booking_Data!J:J,B133,[2]Booking_Data!H:H,AA133,[2]Booking_Data!I:I,Y133)</f>
        <v>170</v>
      </c>
      <c r="AI133" s="36">
        <f t="shared" si="26"/>
        <v>9</v>
      </c>
      <c r="AJ133" s="36"/>
      <c r="AK133" s="36">
        <f t="shared" si="27"/>
        <v>9</v>
      </c>
      <c r="AL133" s="36"/>
      <c r="AM133" s="36">
        <f>SUMIFS([2]Booking_Data!P:P,[2]Booking_Data!H:H,AA133,[2]Booking_Data!I:I,Y133,[2]Booking_Data!J:J,B133)</f>
        <v>36100</v>
      </c>
    </row>
    <row r="134" spans="1:39" x14ac:dyDescent="0.25">
      <c r="A134" s="121">
        <v>7</v>
      </c>
      <c r="B134" s="24">
        <v>45879</v>
      </c>
      <c r="C134" s="5" t="s">
        <v>2</v>
      </c>
      <c r="D134" s="5" t="s">
        <v>1</v>
      </c>
      <c r="E134" s="111">
        <v>0.8125</v>
      </c>
      <c r="F134" s="111">
        <v>0.97916666666666663</v>
      </c>
      <c r="G134" s="112">
        <v>0.89583333333333337</v>
      </c>
      <c r="H134" s="112" t="s">
        <v>870</v>
      </c>
      <c r="I134" s="122">
        <v>15</v>
      </c>
      <c r="J134" s="2">
        <v>0</v>
      </c>
      <c r="K134" s="2">
        <v>0</v>
      </c>
      <c r="L134" s="2">
        <v>0</v>
      </c>
      <c r="M134" s="3">
        <v>15</v>
      </c>
      <c r="N134" s="2">
        <v>0</v>
      </c>
      <c r="O134" s="2">
        <v>0</v>
      </c>
      <c r="P134" s="3" t="s">
        <v>62</v>
      </c>
      <c r="Q134" s="3">
        <v>179</v>
      </c>
      <c r="R134" s="59">
        <v>179</v>
      </c>
      <c r="S134" s="3" t="s">
        <v>206</v>
      </c>
      <c r="T134" s="113" t="s">
        <v>799</v>
      </c>
      <c r="U134" s="3">
        <v>3</v>
      </c>
      <c r="V134" s="3" t="s">
        <v>128</v>
      </c>
      <c r="W134" s="6" t="s">
        <v>864</v>
      </c>
      <c r="X134" s="114" t="s">
        <v>2</v>
      </c>
      <c r="Y134" s="3" t="s">
        <v>23</v>
      </c>
      <c r="Z134" s="3" t="s">
        <v>7</v>
      </c>
      <c r="AA134" s="123" t="s">
        <v>321</v>
      </c>
      <c r="AB134" s="14" t="s">
        <v>125</v>
      </c>
      <c r="AC134" s="19" t="s">
        <v>872</v>
      </c>
      <c r="AD134" s="50" cm="1">
        <f t="array" ref="AD134">INDEX('[2]Routes Taxes'!O:O,MATCH('[2]Flight Rotation Weeks'!V134&amp;Y134,'[2]Routes Taxes'!A:A&amp;'[2]Routes Taxes'!I:I,0))</f>
        <v>28.33</v>
      </c>
      <c r="AE134" s="51">
        <f t="shared" si="24"/>
        <v>4986.08</v>
      </c>
      <c r="AF134" s="59">
        <f>SUMIFS([2]Booking_Data!K:K,[2]Booking_Data!J:J,B134,[2]Booking_Data!H:H,AA134)</f>
        <v>176</v>
      </c>
      <c r="AG134" s="36">
        <f t="shared" si="25"/>
        <v>3</v>
      </c>
      <c r="AH134" s="59">
        <f>SUMIFS([2]Booking_Data!L:L,[2]Booking_Data!J:J,B134,[2]Booking_Data!H:H,AA134,[2]Booking_Data!I:I,Y134)</f>
        <v>176</v>
      </c>
      <c r="AI134" s="36">
        <f t="shared" si="26"/>
        <v>3</v>
      </c>
      <c r="AJ134" s="36"/>
      <c r="AK134" s="36">
        <f t="shared" si="27"/>
        <v>3</v>
      </c>
      <c r="AL134" s="36"/>
      <c r="AM134" s="36">
        <f>SUMIFS([2]Booking_Data!P:P,[2]Booking_Data!H:H,AA134,[2]Booking_Data!I:I,Y134,[2]Booking_Data!J:J,B134)</f>
        <v>36600</v>
      </c>
    </row>
    <row r="135" spans="1:39" x14ac:dyDescent="0.25">
      <c r="A135" s="121">
        <v>7</v>
      </c>
      <c r="B135" s="24">
        <v>45886</v>
      </c>
      <c r="C135" s="5" t="s">
        <v>2</v>
      </c>
      <c r="D135" s="5" t="s">
        <v>1</v>
      </c>
      <c r="E135" s="111">
        <v>0.8125</v>
      </c>
      <c r="F135" s="111">
        <v>0.97916666666666663</v>
      </c>
      <c r="G135" s="112">
        <v>0.89583333333333337</v>
      </c>
      <c r="H135" s="112" t="s">
        <v>870</v>
      </c>
      <c r="I135" s="122">
        <v>15</v>
      </c>
      <c r="J135" s="2">
        <v>0</v>
      </c>
      <c r="K135" s="2">
        <v>0</v>
      </c>
      <c r="L135" s="2">
        <v>0</v>
      </c>
      <c r="M135" s="3">
        <v>15</v>
      </c>
      <c r="N135" s="2">
        <v>0</v>
      </c>
      <c r="O135" s="2">
        <v>0</v>
      </c>
      <c r="P135" s="3" t="s">
        <v>62</v>
      </c>
      <c r="Q135" s="3">
        <v>179</v>
      </c>
      <c r="R135" s="59">
        <v>179</v>
      </c>
      <c r="S135" s="3" t="s">
        <v>206</v>
      </c>
      <c r="T135" s="113" t="s">
        <v>799</v>
      </c>
      <c r="U135" s="3">
        <v>4</v>
      </c>
      <c r="V135" s="3" t="s">
        <v>128</v>
      </c>
      <c r="W135" s="6" t="s">
        <v>865</v>
      </c>
      <c r="X135" s="114" t="s">
        <v>2</v>
      </c>
      <c r="Y135" s="3" t="s">
        <v>23</v>
      </c>
      <c r="Z135" s="3" t="s">
        <v>7</v>
      </c>
      <c r="AA135" s="123" t="s">
        <v>321</v>
      </c>
      <c r="AB135" s="14" t="s">
        <v>125</v>
      </c>
      <c r="AC135" s="19" t="s">
        <v>872</v>
      </c>
      <c r="AD135" s="50" cm="1">
        <f t="array" ref="AD135">INDEX('[2]Routes Taxes'!O:O,MATCH('[2]Flight Rotation Weeks'!V135&amp;Y135,'[2]Routes Taxes'!A:A&amp;'[2]Routes Taxes'!I:I,0))</f>
        <v>28.33</v>
      </c>
      <c r="AE135" s="51">
        <f t="shared" si="24"/>
        <v>4816.0999999999995</v>
      </c>
      <c r="AF135" s="59">
        <f>SUMIFS([2]Booking_Data!K:K,[2]Booking_Data!J:J,B135,[2]Booking_Data!H:H,AA135)</f>
        <v>170</v>
      </c>
      <c r="AG135" s="36">
        <f t="shared" si="25"/>
        <v>9</v>
      </c>
      <c r="AH135" s="59">
        <f>SUMIFS([2]Booking_Data!L:L,[2]Booking_Data!J:J,B135,[2]Booking_Data!H:H,AA135,[2]Booking_Data!I:I,Y135)</f>
        <v>170</v>
      </c>
      <c r="AI135" s="36">
        <f t="shared" si="26"/>
        <v>9</v>
      </c>
      <c r="AJ135" s="36"/>
      <c r="AK135" s="36">
        <f t="shared" si="27"/>
        <v>9</v>
      </c>
      <c r="AL135" s="36"/>
      <c r="AM135" s="36">
        <f>SUMIFS([2]Booking_Data!P:P,[2]Booking_Data!H:H,AA135,[2]Booking_Data!I:I,Y135,[2]Booking_Data!J:J,B135)</f>
        <v>36600</v>
      </c>
    </row>
    <row r="136" spans="1:39" x14ac:dyDescent="0.25">
      <c r="A136" s="121">
        <v>7</v>
      </c>
      <c r="B136" s="24">
        <v>45893</v>
      </c>
      <c r="C136" s="5" t="s">
        <v>2</v>
      </c>
      <c r="D136" s="5" t="s">
        <v>1</v>
      </c>
      <c r="E136" s="111">
        <v>0.8125</v>
      </c>
      <c r="F136" s="111">
        <v>0.97916666666666663</v>
      </c>
      <c r="G136" s="112">
        <v>0.89583333333333337</v>
      </c>
      <c r="H136" s="112" t="s">
        <v>870</v>
      </c>
      <c r="I136" s="122">
        <v>15</v>
      </c>
      <c r="J136" s="2">
        <v>0</v>
      </c>
      <c r="K136" s="2">
        <v>0</v>
      </c>
      <c r="L136" s="2">
        <v>0</v>
      </c>
      <c r="M136" s="3">
        <v>15</v>
      </c>
      <c r="N136" s="2">
        <v>0</v>
      </c>
      <c r="O136" s="2">
        <v>0</v>
      </c>
      <c r="P136" s="3" t="s">
        <v>62</v>
      </c>
      <c r="Q136" s="3">
        <v>179</v>
      </c>
      <c r="R136" s="59">
        <v>179</v>
      </c>
      <c r="S136" s="3" t="s">
        <v>206</v>
      </c>
      <c r="T136" s="113" t="s">
        <v>799</v>
      </c>
      <c r="U136" s="3">
        <v>5</v>
      </c>
      <c r="V136" s="3" t="s">
        <v>128</v>
      </c>
      <c r="W136" s="6" t="s">
        <v>866</v>
      </c>
      <c r="X136" s="114" t="s">
        <v>2</v>
      </c>
      <c r="Y136" s="3" t="s">
        <v>23</v>
      </c>
      <c r="Z136" s="3" t="s">
        <v>7</v>
      </c>
      <c r="AA136" s="123" t="s">
        <v>321</v>
      </c>
      <c r="AB136" s="14" t="s">
        <v>125</v>
      </c>
      <c r="AC136" s="19" t="s">
        <v>872</v>
      </c>
      <c r="AD136" s="50" cm="1">
        <f t="array" ref="AD136">INDEX('[2]Routes Taxes'!O:O,MATCH('[2]Flight Rotation Weeks'!V136&amp;Y136,'[2]Routes Taxes'!A:A&amp;'[2]Routes Taxes'!I:I,0))</f>
        <v>28.33</v>
      </c>
      <c r="AE136" s="51">
        <f t="shared" si="24"/>
        <v>4816.0999999999995</v>
      </c>
      <c r="AF136" s="59">
        <f>SUMIFS([2]Booking_Data!K:K,[2]Booking_Data!J:J,B136,[2]Booking_Data!H:H,AA136)</f>
        <v>170</v>
      </c>
      <c r="AG136" s="36">
        <f t="shared" si="25"/>
        <v>9</v>
      </c>
      <c r="AH136" s="59">
        <f>SUMIFS([2]Booking_Data!L:L,[2]Booking_Data!J:J,B136,[2]Booking_Data!H:H,AA136,[2]Booking_Data!I:I,Y136)</f>
        <v>170</v>
      </c>
      <c r="AI136" s="36">
        <f t="shared" si="26"/>
        <v>9</v>
      </c>
      <c r="AJ136" s="36"/>
      <c r="AK136" s="36">
        <f t="shared" si="27"/>
        <v>9</v>
      </c>
      <c r="AL136" s="36"/>
      <c r="AM136" s="36">
        <f>SUMIFS([2]Booking_Data!P:P,[2]Booking_Data!H:H,AA136,[2]Booking_Data!I:I,Y136,[2]Booking_Data!J:J,B136)</f>
        <v>36600</v>
      </c>
    </row>
    <row r="137" spans="1:39" x14ac:dyDescent="0.25">
      <c r="A137" s="121">
        <v>7</v>
      </c>
      <c r="B137" s="24">
        <v>45900</v>
      </c>
      <c r="C137" s="5" t="s">
        <v>2</v>
      </c>
      <c r="D137" s="5" t="s">
        <v>1</v>
      </c>
      <c r="E137" s="111">
        <v>0.8125</v>
      </c>
      <c r="F137" s="111">
        <v>0.97916666666666663</v>
      </c>
      <c r="G137" s="112">
        <v>0.89583333333333337</v>
      </c>
      <c r="H137" s="112" t="s">
        <v>870</v>
      </c>
      <c r="I137" s="122">
        <v>15</v>
      </c>
      <c r="J137" s="2">
        <v>0</v>
      </c>
      <c r="K137" s="2">
        <v>0</v>
      </c>
      <c r="L137" s="2">
        <v>0</v>
      </c>
      <c r="M137" s="3">
        <v>15</v>
      </c>
      <c r="N137" s="2">
        <v>0</v>
      </c>
      <c r="O137" s="2">
        <v>0</v>
      </c>
      <c r="P137" s="3" t="s">
        <v>62</v>
      </c>
      <c r="Q137" s="3">
        <v>179</v>
      </c>
      <c r="R137" s="59">
        <v>179</v>
      </c>
      <c r="S137" s="3" t="s">
        <v>206</v>
      </c>
      <c r="T137" s="113" t="s">
        <v>799</v>
      </c>
      <c r="U137" s="3">
        <v>6</v>
      </c>
      <c r="V137" s="3" t="s">
        <v>128</v>
      </c>
      <c r="W137" s="6" t="s">
        <v>867</v>
      </c>
      <c r="X137" s="114" t="s">
        <v>2</v>
      </c>
      <c r="Y137" s="3" t="s">
        <v>23</v>
      </c>
      <c r="Z137" s="3" t="s">
        <v>7</v>
      </c>
      <c r="AA137" s="123" t="s">
        <v>321</v>
      </c>
      <c r="AB137" s="14" t="s">
        <v>125</v>
      </c>
      <c r="AC137" s="19" t="s">
        <v>872</v>
      </c>
      <c r="AD137" s="50" cm="1">
        <f t="array" ref="AD137">INDEX('[2]Routes Taxes'!O:O,MATCH('[2]Flight Rotation Weeks'!V137&amp;Y137,'[2]Routes Taxes'!A:A&amp;'[2]Routes Taxes'!I:I,0))</f>
        <v>28.33</v>
      </c>
      <c r="AE137" s="51">
        <f t="shared" si="24"/>
        <v>5666</v>
      </c>
      <c r="AF137" s="59">
        <f>SUMIFS([2]Booking_Data!K:K,[2]Booking_Data!J:J,B137,[2]Booking_Data!H:H,AA137)</f>
        <v>200</v>
      </c>
      <c r="AG137" s="36">
        <f t="shared" si="25"/>
        <v>-21</v>
      </c>
      <c r="AH137" s="59">
        <f>SUMIFS([2]Booking_Data!L:L,[2]Booking_Data!J:J,B137,[2]Booking_Data!H:H,AA137,[2]Booking_Data!I:I,Y137)</f>
        <v>200</v>
      </c>
      <c r="AI137" s="36">
        <f t="shared" si="26"/>
        <v>-21</v>
      </c>
      <c r="AJ137" s="36"/>
      <c r="AK137" s="36">
        <f t="shared" si="27"/>
        <v>-21</v>
      </c>
      <c r="AL137" s="36"/>
      <c r="AM137" s="36">
        <f>SUMIFS([2]Booking_Data!P:P,[2]Booking_Data!H:H,AA137,[2]Booking_Data!I:I,Y137,[2]Booking_Data!J:J,B137)</f>
        <v>42900</v>
      </c>
    </row>
    <row r="138" spans="1:39" x14ac:dyDescent="0.25">
      <c r="A138" s="121">
        <v>7</v>
      </c>
      <c r="B138" s="24">
        <v>45907</v>
      </c>
      <c r="C138" s="5" t="s">
        <v>2</v>
      </c>
      <c r="D138" s="5" t="s">
        <v>1</v>
      </c>
      <c r="E138" s="111">
        <v>0.8125</v>
      </c>
      <c r="F138" s="111">
        <v>0.97916666666666663</v>
      </c>
      <c r="G138" s="112">
        <v>0.89583333333333337</v>
      </c>
      <c r="H138" s="112" t="s">
        <v>870</v>
      </c>
      <c r="I138" s="122">
        <v>15</v>
      </c>
      <c r="J138" s="2">
        <v>0</v>
      </c>
      <c r="K138" s="2">
        <v>0</v>
      </c>
      <c r="L138" s="2">
        <v>0</v>
      </c>
      <c r="M138" s="3">
        <v>15</v>
      </c>
      <c r="N138" s="2">
        <v>0</v>
      </c>
      <c r="O138" s="2">
        <v>0</v>
      </c>
      <c r="P138" s="3" t="s">
        <v>62</v>
      </c>
      <c r="Q138" s="3">
        <v>179</v>
      </c>
      <c r="R138" s="59">
        <v>179</v>
      </c>
      <c r="S138" s="3" t="s">
        <v>206</v>
      </c>
      <c r="T138" s="113" t="s">
        <v>799</v>
      </c>
      <c r="U138" s="9">
        <v>7</v>
      </c>
      <c r="V138" s="3" t="s">
        <v>128</v>
      </c>
      <c r="W138" s="6" t="s">
        <v>868</v>
      </c>
      <c r="X138" s="114" t="s">
        <v>2</v>
      </c>
      <c r="Y138" s="3" t="s">
        <v>23</v>
      </c>
      <c r="Z138" s="3" t="s">
        <v>7</v>
      </c>
      <c r="AA138" s="123" t="s">
        <v>321</v>
      </c>
      <c r="AB138" s="14" t="s">
        <v>125</v>
      </c>
      <c r="AC138" s="19" t="s">
        <v>872</v>
      </c>
      <c r="AD138" s="50" cm="1">
        <f t="array" ref="AD138">INDEX('[2]Routes Taxes'!O:O,MATCH('[2]Flight Rotation Weeks'!V138&amp;Y138,'[2]Routes Taxes'!A:A&amp;'[2]Routes Taxes'!I:I,0))</f>
        <v>28.33</v>
      </c>
      <c r="AE138" s="51">
        <f t="shared" si="24"/>
        <v>5666</v>
      </c>
      <c r="AF138" s="59">
        <f>SUMIFS([2]Booking_Data!K:K,[2]Booking_Data!J:J,B138,[2]Booking_Data!H:H,AA138)</f>
        <v>200</v>
      </c>
      <c r="AG138" s="36">
        <f t="shared" si="25"/>
        <v>-21</v>
      </c>
      <c r="AH138" s="59">
        <f>SUMIFS([2]Booking_Data!L:L,[2]Booking_Data!J:J,B138,[2]Booking_Data!H:H,AA138,[2]Booking_Data!I:I,Y138)</f>
        <v>200</v>
      </c>
      <c r="AI138" s="36">
        <f t="shared" si="26"/>
        <v>-21</v>
      </c>
      <c r="AJ138" s="36"/>
      <c r="AK138" s="36">
        <f t="shared" si="27"/>
        <v>-21</v>
      </c>
      <c r="AL138" s="36"/>
      <c r="AM138" s="36">
        <f>SUMIFS([2]Booking_Data!P:P,[2]Booking_Data!H:H,AA138,[2]Booking_Data!I:I,Y138,[2]Booking_Data!J:J,B138)</f>
        <v>40850</v>
      </c>
    </row>
    <row r="139" spans="1:39" x14ac:dyDescent="0.25">
      <c r="A139" s="121">
        <v>7</v>
      </c>
      <c r="B139" s="24">
        <v>45914</v>
      </c>
      <c r="C139" s="5" t="s">
        <v>2</v>
      </c>
      <c r="D139" s="5" t="s">
        <v>1</v>
      </c>
      <c r="E139" s="111">
        <v>0.8125</v>
      </c>
      <c r="F139" s="111">
        <v>0.97916666666666663</v>
      </c>
      <c r="G139" s="112">
        <v>0.89583333333333337</v>
      </c>
      <c r="H139" s="112" t="s">
        <v>870</v>
      </c>
      <c r="I139" s="122">
        <v>15</v>
      </c>
      <c r="J139" s="2">
        <v>0</v>
      </c>
      <c r="K139" s="2">
        <v>0</v>
      </c>
      <c r="L139" s="2">
        <v>0</v>
      </c>
      <c r="M139" s="3">
        <v>15</v>
      </c>
      <c r="N139" s="2">
        <v>0</v>
      </c>
      <c r="O139" s="2">
        <v>0</v>
      </c>
      <c r="P139" s="3" t="s">
        <v>62</v>
      </c>
      <c r="Q139" s="3">
        <v>179</v>
      </c>
      <c r="R139" s="59">
        <v>179</v>
      </c>
      <c r="S139" s="3" t="s">
        <v>206</v>
      </c>
      <c r="T139" s="113" t="s">
        <v>799</v>
      </c>
      <c r="U139" s="3">
        <v>8</v>
      </c>
      <c r="V139" s="3" t="s">
        <v>128</v>
      </c>
      <c r="W139" s="6" t="s">
        <v>869</v>
      </c>
      <c r="X139" s="114" t="s">
        <v>2</v>
      </c>
      <c r="Y139" s="3" t="s">
        <v>23</v>
      </c>
      <c r="Z139" s="3" t="s">
        <v>7</v>
      </c>
      <c r="AA139" s="123" t="s">
        <v>321</v>
      </c>
      <c r="AB139" s="14" t="s">
        <v>125</v>
      </c>
      <c r="AC139" s="19" t="s">
        <v>872</v>
      </c>
      <c r="AD139" s="50" cm="1">
        <f t="array" ref="AD139">INDEX('[2]Routes Taxes'!O:O,MATCH('[2]Flight Rotation Weeks'!V139&amp;Y139,'[2]Routes Taxes'!A:A&amp;'[2]Routes Taxes'!I:I,0))</f>
        <v>28.33</v>
      </c>
      <c r="AE139" s="51">
        <f t="shared" si="24"/>
        <v>1416.5</v>
      </c>
      <c r="AF139" s="59">
        <f>SUMIFS([2]Booking_Data!K:K,[2]Booking_Data!J:J,B139,[2]Booking_Data!H:H,AA139)</f>
        <v>50</v>
      </c>
      <c r="AG139" s="36">
        <f t="shared" si="25"/>
        <v>129</v>
      </c>
      <c r="AH139" s="59">
        <f>SUMIFS([2]Booking_Data!L:L,[2]Booking_Data!J:J,B139,[2]Booking_Data!H:H,AA139,[2]Booking_Data!I:I,Y139)</f>
        <v>50</v>
      </c>
      <c r="AI139" s="36">
        <f t="shared" si="26"/>
        <v>129</v>
      </c>
      <c r="AJ139" s="36"/>
      <c r="AK139" s="36">
        <f t="shared" si="27"/>
        <v>129</v>
      </c>
      <c r="AL139" s="36"/>
      <c r="AM139" s="36">
        <f>SUMIFS([2]Booking_Data!P:P,[2]Booking_Data!H:H,AA139,[2]Booking_Data!I:I,Y139,[2]Booking_Data!J:J,B139)</f>
        <v>9350</v>
      </c>
    </row>
    <row r="140" spans="1:39" x14ac:dyDescent="0.25">
      <c r="A140" s="121">
        <v>1</v>
      </c>
      <c r="B140" s="24">
        <v>45873</v>
      </c>
      <c r="C140" s="5" t="s">
        <v>1</v>
      </c>
      <c r="D140" s="5" t="s">
        <v>2</v>
      </c>
      <c r="E140" s="111">
        <v>0.50694444444444442</v>
      </c>
      <c r="F140" s="111">
        <v>0.64583333333333337</v>
      </c>
      <c r="G140" s="112">
        <v>0.63194444444444442</v>
      </c>
      <c r="H140" s="112">
        <v>0.72916666666666663</v>
      </c>
      <c r="I140" s="122">
        <v>7</v>
      </c>
      <c r="J140" s="2">
        <v>47000</v>
      </c>
      <c r="K140" s="2">
        <v>0</v>
      </c>
      <c r="L140" s="2">
        <v>47000</v>
      </c>
      <c r="M140" s="3">
        <v>6</v>
      </c>
      <c r="N140" s="2">
        <v>54833.333333333336</v>
      </c>
      <c r="O140" s="2">
        <v>27416.666666666668</v>
      </c>
      <c r="P140" s="3" t="s">
        <v>62</v>
      </c>
      <c r="Q140" s="3">
        <v>179</v>
      </c>
      <c r="R140" s="3">
        <v>179</v>
      </c>
      <c r="S140" s="3" t="s">
        <v>206</v>
      </c>
      <c r="T140" s="113" t="s">
        <v>873</v>
      </c>
      <c r="U140" s="3">
        <v>2</v>
      </c>
      <c r="V140" s="3" t="s">
        <v>129</v>
      </c>
      <c r="W140" s="6" t="s">
        <v>874</v>
      </c>
      <c r="X140" s="114" t="s">
        <v>2</v>
      </c>
      <c r="Y140" s="3" t="s">
        <v>24</v>
      </c>
      <c r="Z140" s="3" t="s">
        <v>8</v>
      </c>
      <c r="AA140" s="123" t="s">
        <v>1729</v>
      </c>
      <c r="AB140" s="14" t="s">
        <v>975</v>
      </c>
      <c r="AC140" s="19">
        <v>1128</v>
      </c>
      <c r="AD140" s="50" cm="1">
        <f t="array" ref="AD140">INDEX('[2]Routes Taxes'!O:O,MATCH('[2]Flight Rotation Weeks'!V140&amp;Y140,'[2]Routes Taxes'!A:A&amp;'[2]Routes Taxes'!I:I,0))</f>
        <v>30.96</v>
      </c>
      <c r="AE140" s="51">
        <f t="shared" si="24"/>
        <v>4644</v>
      </c>
      <c r="AF140" s="59">
        <f>SUMIFS([2]Booking_Data!K:K,[2]Booking_Data!J:J,B140,[2]Booking_Data!H:H,AA140)</f>
        <v>150</v>
      </c>
      <c r="AG140" s="36">
        <f t="shared" si="25"/>
        <v>29</v>
      </c>
      <c r="AH140" s="59">
        <f>SUMIFS([2]Booking_Data!L:L,[2]Booking_Data!J:J,B140,[2]Booking_Data!H:H,AA140,[2]Booking_Data!I:I,Y140)</f>
        <v>150</v>
      </c>
      <c r="AI140" s="36">
        <f t="shared" si="26"/>
        <v>29</v>
      </c>
      <c r="AJ140" s="36"/>
      <c r="AK140" s="36">
        <f t="shared" si="27"/>
        <v>29</v>
      </c>
      <c r="AL140" s="36"/>
      <c r="AM140" s="36">
        <f>SUMIFS([2]Booking_Data!P:P,[2]Booking_Data!H:H,AA140,[2]Booking_Data!I:I,Y140,[2]Booking_Data!J:J,B140)</f>
        <v>27150</v>
      </c>
    </row>
    <row r="141" spans="1:39" x14ac:dyDescent="0.25">
      <c r="A141" s="121">
        <v>1</v>
      </c>
      <c r="B141" s="24">
        <v>45880</v>
      </c>
      <c r="C141" s="5" t="s">
        <v>1</v>
      </c>
      <c r="D141" s="5" t="s">
        <v>2</v>
      </c>
      <c r="E141" s="111">
        <v>0.50694444444444442</v>
      </c>
      <c r="F141" s="111">
        <v>0.64583333333333337</v>
      </c>
      <c r="G141" s="112">
        <v>0.63194444444444442</v>
      </c>
      <c r="H141" s="112">
        <v>0.72916666666666663</v>
      </c>
      <c r="I141" s="122">
        <v>7</v>
      </c>
      <c r="J141" s="2">
        <v>47000</v>
      </c>
      <c r="K141" s="2">
        <v>0</v>
      </c>
      <c r="L141" s="2">
        <v>47000</v>
      </c>
      <c r="M141" s="3">
        <v>6</v>
      </c>
      <c r="N141" s="2">
        <v>54833.333333333336</v>
      </c>
      <c r="O141" s="2">
        <v>27416.666666666668</v>
      </c>
      <c r="P141" s="3" t="s">
        <v>62</v>
      </c>
      <c r="Q141" s="3">
        <v>179</v>
      </c>
      <c r="R141" s="3">
        <v>179</v>
      </c>
      <c r="S141" s="3" t="s">
        <v>206</v>
      </c>
      <c r="T141" s="113" t="s">
        <v>873</v>
      </c>
      <c r="U141" s="3">
        <v>3</v>
      </c>
      <c r="V141" s="3" t="s">
        <v>129</v>
      </c>
      <c r="W141" s="6" t="s">
        <v>875</v>
      </c>
      <c r="X141" s="114" t="s">
        <v>2</v>
      </c>
      <c r="Y141" s="3" t="s">
        <v>24</v>
      </c>
      <c r="Z141" s="3" t="s">
        <v>8</v>
      </c>
      <c r="AA141" s="123" t="s">
        <v>1729</v>
      </c>
      <c r="AB141" s="14" t="s">
        <v>975</v>
      </c>
      <c r="AC141" s="19">
        <v>1128</v>
      </c>
      <c r="AD141" s="50" cm="1">
        <f t="array" ref="AD141">INDEX('[2]Routes Taxes'!O:O,MATCH('[2]Flight Rotation Weeks'!V141&amp;Y141,'[2]Routes Taxes'!A:A&amp;'[2]Routes Taxes'!I:I,0))</f>
        <v>30.96</v>
      </c>
      <c r="AE141" s="51">
        <f t="shared" si="24"/>
        <v>5263.2</v>
      </c>
      <c r="AF141" s="59">
        <f>SUMIFS([2]Booking_Data!K:K,[2]Booking_Data!J:J,B141,[2]Booking_Data!H:H,AA141)</f>
        <v>170</v>
      </c>
      <c r="AG141" s="36">
        <f t="shared" si="25"/>
        <v>9</v>
      </c>
      <c r="AH141" s="59">
        <f>SUMIFS([2]Booking_Data!L:L,[2]Booking_Data!J:J,B141,[2]Booking_Data!H:H,AA141,[2]Booking_Data!I:I,Y141)</f>
        <v>170</v>
      </c>
      <c r="AI141" s="36">
        <f t="shared" si="26"/>
        <v>9</v>
      </c>
      <c r="AJ141" s="36"/>
      <c r="AK141" s="36">
        <f t="shared" si="27"/>
        <v>9</v>
      </c>
      <c r="AL141" s="36"/>
      <c r="AM141" s="36">
        <f>SUMIFS([2]Booking_Data!P:P,[2]Booking_Data!H:H,AA141,[2]Booking_Data!I:I,Y141,[2]Booking_Data!J:J,B141)</f>
        <v>29500</v>
      </c>
    </row>
    <row r="142" spans="1:39" x14ac:dyDescent="0.25">
      <c r="A142" s="121">
        <v>1</v>
      </c>
      <c r="B142" s="24">
        <v>45887</v>
      </c>
      <c r="C142" s="5" t="s">
        <v>1</v>
      </c>
      <c r="D142" s="5" t="s">
        <v>2</v>
      </c>
      <c r="E142" s="111">
        <v>0.50694444444444442</v>
      </c>
      <c r="F142" s="111">
        <v>0.64583333333333337</v>
      </c>
      <c r="G142" s="112">
        <v>0.63194444444444442</v>
      </c>
      <c r="H142" s="112">
        <v>0.72916666666666663</v>
      </c>
      <c r="I142" s="122">
        <v>7</v>
      </c>
      <c r="J142" s="2">
        <v>47000</v>
      </c>
      <c r="K142" s="2">
        <v>0</v>
      </c>
      <c r="L142" s="2">
        <v>47000</v>
      </c>
      <c r="M142" s="3">
        <v>6</v>
      </c>
      <c r="N142" s="2">
        <v>54833.333333333336</v>
      </c>
      <c r="O142" s="2">
        <v>27416.666666666668</v>
      </c>
      <c r="P142" s="3" t="s">
        <v>62</v>
      </c>
      <c r="Q142" s="3">
        <v>179</v>
      </c>
      <c r="R142" s="3">
        <v>179</v>
      </c>
      <c r="S142" s="3" t="s">
        <v>206</v>
      </c>
      <c r="T142" s="113" t="s">
        <v>873</v>
      </c>
      <c r="U142" s="3">
        <v>4</v>
      </c>
      <c r="V142" s="3" t="s">
        <v>129</v>
      </c>
      <c r="W142" s="6" t="s">
        <v>876</v>
      </c>
      <c r="X142" s="114" t="s">
        <v>2</v>
      </c>
      <c r="Y142" s="3" t="s">
        <v>24</v>
      </c>
      <c r="Z142" s="3" t="s">
        <v>8</v>
      </c>
      <c r="AA142" s="123" t="s">
        <v>1729</v>
      </c>
      <c r="AB142" s="14" t="s">
        <v>975</v>
      </c>
      <c r="AC142" s="19">
        <v>1128</v>
      </c>
      <c r="AD142" s="50" cm="1">
        <f t="array" ref="AD142">INDEX('[2]Routes Taxes'!O:O,MATCH('[2]Flight Rotation Weeks'!V142&amp;Y142,'[2]Routes Taxes'!A:A&amp;'[2]Routes Taxes'!I:I,0))</f>
        <v>30.96</v>
      </c>
      <c r="AE142" s="51">
        <f t="shared" si="24"/>
        <v>5541.84</v>
      </c>
      <c r="AF142" s="59">
        <f>SUMIFS([2]Booking_Data!K:K,[2]Booking_Data!J:J,B142,[2]Booking_Data!H:H,AA142)</f>
        <v>179</v>
      </c>
      <c r="AG142" s="36">
        <f t="shared" si="25"/>
        <v>0</v>
      </c>
      <c r="AH142" s="59">
        <f>SUMIFS([2]Booking_Data!L:L,[2]Booking_Data!J:J,B142,[2]Booking_Data!H:H,AA142,[2]Booking_Data!I:I,Y142)</f>
        <v>179</v>
      </c>
      <c r="AI142" s="36">
        <f t="shared" si="26"/>
        <v>0</v>
      </c>
      <c r="AJ142" s="36"/>
      <c r="AK142" s="36">
        <f t="shared" si="27"/>
        <v>0</v>
      </c>
      <c r="AL142" s="36"/>
      <c r="AM142" s="36">
        <f>SUMIFS([2]Booking_Data!P:P,[2]Booking_Data!H:H,AA142,[2]Booking_Data!I:I,Y142,[2]Booking_Data!J:J,B142)</f>
        <v>33725</v>
      </c>
    </row>
    <row r="143" spans="1:39" x14ac:dyDescent="0.25">
      <c r="A143" s="121">
        <v>1</v>
      </c>
      <c r="B143" s="24">
        <v>45894</v>
      </c>
      <c r="C143" s="5" t="s">
        <v>1</v>
      </c>
      <c r="D143" s="5" t="s">
        <v>2</v>
      </c>
      <c r="E143" s="111">
        <v>0.50694444444444442</v>
      </c>
      <c r="F143" s="111">
        <v>0.64583333333333337</v>
      </c>
      <c r="G143" s="112">
        <v>0.63194444444444442</v>
      </c>
      <c r="H143" s="112">
        <v>0.72916666666666663</v>
      </c>
      <c r="I143" s="122">
        <v>7</v>
      </c>
      <c r="J143" s="2">
        <v>47000</v>
      </c>
      <c r="K143" s="2">
        <v>0</v>
      </c>
      <c r="L143" s="2">
        <v>47000</v>
      </c>
      <c r="M143" s="3">
        <v>6</v>
      </c>
      <c r="N143" s="2">
        <v>54833.333333333336</v>
      </c>
      <c r="O143" s="2">
        <v>27416.666666666668</v>
      </c>
      <c r="P143" s="3" t="s">
        <v>62</v>
      </c>
      <c r="Q143" s="3">
        <v>179</v>
      </c>
      <c r="R143" s="3">
        <v>179</v>
      </c>
      <c r="S143" s="3" t="s">
        <v>206</v>
      </c>
      <c r="T143" s="113" t="s">
        <v>873</v>
      </c>
      <c r="U143" s="3">
        <v>5</v>
      </c>
      <c r="V143" s="3" t="s">
        <v>129</v>
      </c>
      <c r="W143" s="6" t="s">
        <v>877</v>
      </c>
      <c r="X143" s="114" t="s">
        <v>2</v>
      </c>
      <c r="Y143" s="3" t="s">
        <v>24</v>
      </c>
      <c r="Z143" s="3" t="s">
        <v>8</v>
      </c>
      <c r="AA143" s="123" t="s">
        <v>1729</v>
      </c>
      <c r="AB143" s="14" t="s">
        <v>975</v>
      </c>
      <c r="AC143" s="19">
        <v>1128</v>
      </c>
      <c r="AD143" s="50" cm="1">
        <f t="array" ref="AD143">INDEX('[2]Routes Taxes'!O:O,MATCH('[2]Flight Rotation Weeks'!V143&amp;Y143,'[2]Routes Taxes'!A:A&amp;'[2]Routes Taxes'!I:I,0))</f>
        <v>30.96</v>
      </c>
      <c r="AE143" s="51">
        <f t="shared" si="24"/>
        <v>5510.88</v>
      </c>
      <c r="AF143" s="59">
        <f>SUMIFS([2]Booking_Data!K:K,[2]Booking_Data!J:J,B143,[2]Booking_Data!H:H,AA143)</f>
        <v>178</v>
      </c>
      <c r="AG143" s="36">
        <f t="shared" si="25"/>
        <v>1</v>
      </c>
      <c r="AH143" s="59">
        <f>SUMIFS([2]Booking_Data!L:L,[2]Booking_Data!J:J,B143,[2]Booking_Data!H:H,AA143,[2]Booking_Data!I:I,Y143)</f>
        <v>178</v>
      </c>
      <c r="AI143" s="36">
        <f t="shared" si="26"/>
        <v>1</v>
      </c>
      <c r="AJ143" s="36"/>
      <c r="AK143" s="36">
        <f t="shared" si="27"/>
        <v>1</v>
      </c>
      <c r="AL143" s="36"/>
      <c r="AM143" s="36">
        <f>SUMIFS([2]Booking_Data!P:P,[2]Booking_Data!H:H,AA143,[2]Booking_Data!I:I,Y143,[2]Booking_Data!J:J,B143)</f>
        <v>32150</v>
      </c>
    </row>
    <row r="144" spans="1:39" x14ac:dyDescent="0.25">
      <c r="A144" s="121">
        <v>1</v>
      </c>
      <c r="B144" s="24">
        <v>45901</v>
      </c>
      <c r="C144" s="5" t="s">
        <v>1</v>
      </c>
      <c r="D144" s="5" t="s">
        <v>2</v>
      </c>
      <c r="E144" s="111">
        <v>0.50694444444444442</v>
      </c>
      <c r="F144" s="111">
        <v>0.64583333333333337</v>
      </c>
      <c r="G144" s="112">
        <v>0.63194444444444442</v>
      </c>
      <c r="H144" s="112">
        <v>0.72916666666666663</v>
      </c>
      <c r="I144" s="122">
        <v>7</v>
      </c>
      <c r="J144" s="2">
        <v>47000</v>
      </c>
      <c r="K144" s="2">
        <v>0</v>
      </c>
      <c r="L144" s="2">
        <v>47000</v>
      </c>
      <c r="M144" s="3">
        <v>6</v>
      </c>
      <c r="N144" s="2">
        <v>54833.333333333336</v>
      </c>
      <c r="O144" s="2">
        <v>27416.666666666668</v>
      </c>
      <c r="P144" s="3" t="s">
        <v>62</v>
      </c>
      <c r="Q144" s="3">
        <v>179</v>
      </c>
      <c r="R144" s="3">
        <v>179</v>
      </c>
      <c r="S144" s="3" t="s">
        <v>206</v>
      </c>
      <c r="T144" s="113" t="s">
        <v>873</v>
      </c>
      <c r="U144" s="3">
        <v>6</v>
      </c>
      <c r="V144" s="3" t="s">
        <v>129</v>
      </c>
      <c r="W144" s="6" t="s">
        <v>878</v>
      </c>
      <c r="X144" s="114" t="s">
        <v>2</v>
      </c>
      <c r="Y144" s="3" t="s">
        <v>24</v>
      </c>
      <c r="Z144" s="3" t="s">
        <v>8</v>
      </c>
      <c r="AA144" s="123" t="s">
        <v>1729</v>
      </c>
      <c r="AB144" s="14" t="s">
        <v>975</v>
      </c>
      <c r="AC144" s="19">
        <v>1128</v>
      </c>
      <c r="AD144" s="50" cm="1">
        <f t="array" ref="AD144">INDEX('[2]Routes Taxes'!O:O,MATCH('[2]Flight Rotation Weeks'!V144&amp;Y144,'[2]Routes Taxes'!A:A&amp;'[2]Routes Taxes'!I:I,0))</f>
        <v>30.96</v>
      </c>
      <c r="AE144" s="51">
        <f t="shared" si="24"/>
        <v>4644</v>
      </c>
      <c r="AF144" s="59">
        <f>SUMIFS([2]Booking_Data!K:K,[2]Booking_Data!J:J,B144,[2]Booking_Data!H:H,AA144)</f>
        <v>150</v>
      </c>
      <c r="AG144" s="36">
        <f t="shared" si="25"/>
        <v>29</v>
      </c>
      <c r="AH144" s="59">
        <f>SUMIFS([2]Booking_Data!L:L,[2]Booking_Data!J:J,B144,[2]Booking_Data!H:H,AA144,[2]Booking_Data!I:I,Y144)</f>
        <v>150</v>
      </c>
      <c r="AI144" s="36">
        <f t="shared" si="26"/>
        <v>29</v>
      </c>
      <c r="AJ144" s="36"/>
      <c r="AK144" s="36">
        <f t="shared" si="27"/>
        <v>29</v>
      </c>
      <c r="AL144" s="36"/>
      <c r="AM144" s="36">
        <f>SUMIFS([2]Booking_Data!P:P,[2]Booking_Data!H:H,AA144,[2]Booking_Data!I:I,Y144,[2]Booking_Data!J:J,B144)</f>
        <v>24600</v>
      </c>
    </row>
    <row r="145" spans="1:39" x14ac:dyDescent="0.25">
      <c r="A145" s="121">
        <v>1</v>
      </c>
      <c r="B145" s="24">
        <v>45908</v>
      </c>
      <c r="C145" s="5" t="s">
        <v>1</v>
      </c>
      <c r="D145" s="5" t="s">
        <v>2</v>
      </c>
      <c r="E145" s="111">
        <v>0.50694444444444442</v>
      </c>
      <c r="F145" s="111">
        <v>0.64583333333333337</v>
      </c>
      <c r="G145" s="112">
        <v>0.63194444444444442</v>
      </c>
      <c r="H145" s="112">
        <v>0.72916666666666663</v>
      </c>
      <c r="I145" s="122">
        <v>7</v>
      </c>
      <c r="J145" s="2">
        <v>47000</v>
      </c>
      <c r="K145" s="2">
        <v>0</v>
      </c>
      <c r="L145" s="2">
        <v>47000</v>
      </c>
      <c r="M145" s="3">
        <v>6</v>
      </c>
      <c r="N145" s="2">
        <v>54833.333333333336</v>
      </c>
      <c r="O145" s="2">
        <v>27416.666666666668</v>
      </c>
      <c r="P145" s="3" t="s">
        <v>62</v>
      </c>
      <c r="Q145" s="3">
        <v>179</v>
      </c>
      <c r="R145" s="3">
        <v>179</v>
      </c>
      <c r="S145" s="3" t="s">
        <v>206</v>
      </c>
      <c r="T145" s="113" t="s">
        <v>873</v>
      </c>
      <c r="U145" s="9">
        <v>7</v>
      </c>
      <c r="V145" s="3" t="s">
        <v>129</v>
      </c>
      <c r="W145" s="6" t="s">
        <v>879</v>
      </c>
      <c r="X145" s="114" t="s">
        <v>2</v>
      </c>
      <c r="Y145" s="3" t="s">
        <v>24</v>
      </c>
      <c r="Z145" s="3" t="s">
        <v>8</v>
      </c>
      <c r="AA145" s="123" t="s">
        <v>1729</v>
      </c>
      <c r="AB145" s="14" t="s">
        <v>975</v>
      </c>
      <c r="AC145" s="19">
        <v>1128</v>
      </c>
      <c r="AD145" s="50" cm="1">
        <f t="array" ref="AD145">INDEX('[2]Routes Taxes'!O:O,MATCH('[2]Flight Rotation Weeks'!V145&amp;Y145,'[2]Routes Taxes'!A:A&amp;'[2]Routes Taxes'!I:I,0))</f>
        <v>30.96</v>
      </c>
      <c r="AE145" s="51">
        <f t="shared" si="24"/>
        <v>3157.92</v>
      </c>
      <c r="AF145" s="59">
        <f>SUMIFS([2]Booking_Data!K:K,[2]Booking_Data!J:J,B145,[2]Booking_Data!H:H,AA145)</f>
        <v>102</v>
      </c>
      <c r="AG145" s="36">
        <f t="shared" si="25"/>
        <v>77</v>
      </c>
      <c r="AH145" s="59">
        <f>SUMIFS([2]Booking_Data!L:L,[2]Booking_Data!J:J,B145,[2]Booking_Data!H:H,AA145,[2]Booking_Data!I:I,Y145)</f>
        <v>102</v>
      </c>
      <c r="AI145" s="36">
        <f t="shared" si="26"/>
        <v>77</v>
      </c>
      <c r="AJ145" s="36"/>
      <c r="AK145" s="36">
        <f t="shared" si="27"/>
        <v>77</v>
      </c>
      <c r="AL145" s="36"/>
      <c r="AM145" s="36">
        <f>SUMIFS([2]Booking_Data!P:P,[2]Booking_Data!H:H,AA145,[2]Booking_Data!I:I,Y145,[2]Booking_Data!J:J,B145)</f>
        <v>22250</v>
      </c>
    </row>
    <row r="146" spans="1:39" x14ac:dyDescent="0.25">
      <c r="A146" s="121">
        <v>1</v>
      </c>
      <c r="B146" s="24">
        <v>45866</v>
      </c>
      <c r="C146" s="5" t="s">
        <v>2</v>
      </c>
      <c r="D146" s="5" t="s">
        <v>1</v>
      </c>
      <c r="E146" s="111">
        <v>0.6875</v>
      </c>
      <c r="F146" s="111">
        <v>0.82638888888888884</v>
      </c>
      <c r="G146" s="112">
        <v>0.77083333333333337</v>
      </c>
      <c r="H146" s="112">
        <v>0.95138888888888884</v>
      </c>
      <c r="I146" s="122">
        <v>7</v>
      </c>
      <c r="J146" s="2">
        <v>47000</v>
      </c>
      <c r="K146" s="2">
        <v>0</v>
      </c>
      <c r="L146" s="2">
        <v>47000</v>
      </c>
      <c r="M146" s="3">
        <v>6</v>
      </c>
      <c r="N146" s="2">
        <v>54833.333333333336</v>
      </c>
      <c r="O146" s="2">
        <v>27416.666666666668</v>
      </c>
      <c r="P146" s="3" t="s">
        <v>62</v>
      </c>
      <c r="Q146" s="3">
        <v>179</v>
      </c>
      <c r="R146" s="3">
        <v>179</v>
      </c>
      <c r="S146" s="3" t="s">
        <v>206</v>
      </c>
      <c r="T146" s="113" t="s">
        <v>873</v>
      </c>
      <c r="U146" s="3">
        <v>1</v>
      </c>
      <c r="V146" s="3" t="s">
        <v>129</v>
      </c>
      <c r="W146" s="6" t="s">
        <v>880</v>
      </c>
      <c r="X146" s="49" t="s">
        <v>2</v>
      </c>
      <c r="Y146" s="3" t="s">
        <v>23</v>
      </c>
      <c r="Z146" s="3" t="s">
        <v>7</v>
      </c>
      <c r="AA146" s="123" t="s">
        <v>1737</v>
      </c>
      <c r="AB146" s="14" t="s">
        <v>975</v>
      </c>
      <c r="AC146" s="19">
        <v>1129</v>
      </c>
      <c r="AD146" s="50" cm="1">
        <f t="array" ref="AD146">INDEX('[2]Routes Taxes'!O:O,MATCH('[2]Flight Rotation Weeks'!V146&amp;Y146,'[2]Routes Taxes'!A:A&amp;'[2]Routes Taxes'!I:I,0))</f>
        <v>28.33</v>
      </c>
      <c r="AE146" s="51">
        <f t="shared" si="24"/>
        <v>4249.5</v>
      </c>
      <c r="AF146" s="59">
        <f>SUMIFS([2]Booking_Data!K:K,[2]Booking_Data!J:J,B146,[2]Booking_Data!H:H,AA146)</f>
        <v>150</v>
      </c>
      <c r="AG146" s="36">
        <f t="shared" si="25"/>
        <v>29</v>
      </c>
      <c r="AH146" s="59">
        <f>SUMIFS([2]Booking_Data!L:L,[2]Booking_Data!J:J,B146,[2]Booking_Data!H:H,AA146,[2]Booking_Data!I:I,Y146)</f>
        <v>150</v>
      </c>
      <c r="AI146" s="36">
        <f t="shared" si="26"/>
        <v>29</v>
      </c>
      <c r="AJ146" s="36"/>
      <c r="AK146" s="36">
        <f t="shared" si="27"/>
        <v>29</v>
      </c>
      <c r="AL146" s="36"/>
      <c r="AM146" s="36">
        <f>SUMIFS([2]Booking_Data!P:P,[2]Booking_Data!H:H,AA146,[2]Booking_Data!I:I,Y146,[2]Booking_Data!J:J,B146)</f>
        <v>27150</v>
      </c>
    </row>
    <row r="147" spans="1:39" x14ac:dyDescent="0.25">
      <c r="A147" s="121">
        <v>1</v>
      </c>
      <c r="B147" s="24">
        <v>45873</v>
      </c>
      <c r="C147" s="5" t="s">
        <v>2</v>
      </c>
      <c r="D147" s="5" t="s">
        <v>1</v>
      </c>
      <c r="E147" s="111">
        <v>0.6875</v>
      </c>
      <c r="F147" s="111">
        <v>0.82638888888888884</v>
      </c>
      <c r="G147" s="112">
        <v>0.77083333333333337</v>
      </c>
      <c r="H147" s="112">
        <v>0.95138888888888884</v>
      </c>
      <c r="I147" s="122">
        <v>7</v>
      </c>
      <c r="J147" s="2">
        <v>47000</v>
      </c>
      <c r="K147" s="2">
        <v>0</v>
      </c>
      <c r="L147" s="2">
        <v>47000</v>
      </c>
      <c r="M147" s="3">
        <v>6</v>
      </c>
      <c r="N147" s="2">
        <v>54833.333333333336</v>
      </c>
      <c r="O147" s="2">
        <v>27416.666666666668</v>
      </c>
      <c r="P147" s="3" t="s">
        <v>62</v>
      </c>
      <c r="Q147" s="3">
        <v>179</v>
      </c>
      <c r="R147" s="3">
        <v>179</v>
      </c>
      <c r="S147" s="3" t="s">
        <v>206</v>
      </c>
      <c r="T147" s="113" t="s">
        <v>873</v>
      </c>
      <c r="U147" s="3">
        <v>2</v>
      </c>
      <c r="V147" s="3" t="s">
        <v>129</v>
      </c>
      <c r="W147" s="6" t="s">
        <v>874</v>
      </c>
      <c r="X147" s="114" t="s">
        <v>2</v>
      </c>
      <c r="Y147" s="3" t="s">
        <v>23</v>
      </c>
      <c r="Z147" s="3" t="s">
        <v>7</v>
      </c>
      <c r="AA147" s="123" t="s">
        <v>1737</v>
      </c>
      <c r="AB147" s="14" t="s">
        <v>975</v>
      </c>
      <c r="AC147" s="19">
        <v>1129</v>
      </c>
      <c r="AD147" s="50" cm="1">
        <f t="array" ref="AD147">INDEX('[2]Routes Taxes'!O:O,MATCH('[2]Flight Rotation Weeks'!V147&amp;Y147,'[2]Routes Taxes'!A:A&amp;'[2]Routes Taxes'!I:I,0))</f>
        <v>28.33</v>
      </c>
      <c r="AE147" s="51">
        <f t="shared" si="24"/>
        <v>5071.07</v>
      </c>
      <c r="AF147" s="59">
        <f>SUMIFS([2]Booking_Data!K:K,[2]Booking_Data!J:J,B147,[2]Booking_Data!H:H,AA147)</f>
        <v>179</v>
      </c>
      <c r="AG147" s="36">
        <f t="shared" si="25"/>
        <v>0</v>
      </c>
      <c r="AH147" s="59">
        <f>SUMIFS([2]Booking_Data!L:L,[2]Booking_Data!J:J,B147,[2]Booking_Data!H:H,AA147,[2]Booking_Data!I:I,Y147)</f>
        <v>179</v>
      </c>
      <c r="AI147" s="36">
        <f t="shared" si="26"/>
        <v>0</v>
      </c>
      <c r="AJ147" s="36"/>
      <c r="AK147" s="36">
        <f t="shared" si="27"/>
        <v>0</v>
      </c>
      <c r="AL147" s="36"/>
      <c r="AM147" s="36">
        <f>SUMIFS([2]Booking_Data!P:P,[2]Booking_Data!H:H,AA147,[2]Booking_Data!I:I,Y147,[2]Booking_Data!J:J,B147)</f>
        <v>31975</v>
      </c>
    </row>
    <row r="148" spans="1:39" x14ac:dyDescent="0.25">
      <c r="A148" s="121">
        <v>1</v>
      </c>
      <c r="B148" s="24">
        <v>45880</v>
      </c>
      <c r="C148" s="5" t="s">
        <v>2</v>
      </c>
      <c r="D148" s="5" t="s">
        <v>1</v>
      </c>
      <c r="E148" s="111">
        <v>0.6875</v>
      </c>
      <c r="F148" s="111">
        <v>0.82638888888888884</v>
      </c>
      <c r="G148" s="112">
        <v>0.77083333333333337</v>
      </c>
      <c r="H148" s="112">
        <v>0.95138888888888884</v>
      </c>
      <c r="I148" s="122">
        <v>7</v>
      </c>
      <c r="J148" s="2">
        <v>47000</v>
      </c>
      <c r="K148" s="2">
        <v>0</v>
      </c>
      <c r="L148" s="2">
        <v>47000</v>
      </c>
      <c r="M148" s="3">
        <v>6</v>
      </c>
      <c r="N148" s="2">
        <v>54833.333333333336</v>
      </c>
      <c r="O148" s="2">
        <v>27416.666666666668</v>
      </c>
      <c r="P148" s="3" t="s">
        <v>62</v>
      </c>
      <c r="Q148" s="3">
        <v>179</v>
      </c>
      <c r="R148" s="3">
        <v>179</v>
      </c>
      <c r="S148" s="3" t="s">
        <v>206</v>
      </c>
      <c r="T148" s="113" t="s">
        <v>873</v>
      </c>
      <c r="U148" s="3">
        <v>3</v>
      </c>
      <c r="V148" s="3" t="s">
        <v>129</v>
      </c>
      <c r="W148" s="6" t="s">
        <v>875</v>
      </c>
      <c r="X148" s="114" t="s">
        <v>2</v>
      </c>
      <c r="Y148" s="3" t="s">
        <v>23</v>
      </c>
      <c r="Z148" s="3" t="s">
        <v>7</v>
      </c>
      <c r="AA148" s="123" t="s">
        <v>1737</v>
      </c>
      <c r="AB148" s="14" t="s">
        <v>975</v>
      </c>
      <c r="AC148" s="19">
        <v>1129</v>
      </c>
      <c r="AD148" s="50" cm="1">
        <f t="array" ref="AD148">INDEX('[2]Routes Taxes'!O:O,MATCH('[2]Flight Rotation Weeks'!V148&amp;Y148,'[2]Routes Taxes'!A:A&amp;'[2]Routes Taxes'!I:I,0))</f>
        <v>28.33</v>
      </c>
      <c r="AE148" s="51">
        <f t="shared" si="24"/>
        <v>4929.42</v>
      </c>
      <c r="AF148" s="59">
        <f>SUMIFS([2]Booking_Data!K:K,[2]Booking_Data!J:J,B148,[2]Booking_Data!H:H,AA148)</f>
        <v>174</v>
      </c>
      <c r="AG148" s="36">
        <f t="shared" si="25"/>
        <v>5</v>
      </c>
      <c r="AH148" s="59">
        <f>SUMIFS([2]Booking_Data!L:L,[2]Booking_Data!J:J,B148,[2]Booking_Data!H:H,AA148,[2]Booking_Data!I:I,Y148)</f>
        <v>174</v>
      </c>
      <c r="AI148" s="36">
        <f t="shared" si="26"/>
        <v>5</v>
      </c>
      <c r="AJ148" s="36"/>
      <c r="AK148" s="36">
        <f t="shared" si="27"/>
        <v>5</v>
      </c>
      <c r="AL148" s="36"/>
      <c r="AM148" s="36">
        <f>SUMIFS([2]Booking_Data!P:P,[2]Booking_Data!H:H,AA148,[2]Booking_Data!I:I,Y148,[2]Booking_Data!J:J,B148)</f>
        <v>32150</v>
      </c>
    </row>
    <row r="149" spans="1:39" x14ac:dyDescent="0.25">
      <c r="A149" s="121">
        <v>1</v>
      </c>
      <c r="B149" s="24">
        <v>45887</v>
      </c>
      <c r="C149" s="5" t="s">
        <v>2</v>
      </c>
      <c r="D149" s="5" t="s">
        <v>1</v>
      </c>
      <c r="E149" s="111">
        <v>0.6875</v>
      </c>
      <c r="F149" s="111">
        <v>0.82638888888888884</v>
      </c>
      <c r="G149" s="112">
        <v>0.77083333333333337</v>
      </c>
      <c r="H149" s="112">
        <v>0.95138888888888884</v>
      </c>
      <c r="I149" s="122">
        <v>7</v>
      </c>
      <c r="J149" s="2">
        <v>47000</v>
      </c>
      <c r="K149" s="2">
        <v>0</v>
      </c>
      <c r="L149" s="2">
        <v>47000</v>
      </c>
      <c r="M149" s="3">
        <v>6</v>
      </c>
      <c r="N149" s="2">
        <v>54833.333333333336</v>
      </c>
      <c r="O149" s="2">
        <v>27416.666666666668</v>
      </c>
      <c r="P149" s="3" t="s">
        <v>62</v>
      </c>
      <c r="Q149" s="3">
        <v>179</v>
      </c>
      <c r="R149" s="3">
        <v>179</v>
      </c>
      <c r="S149" s="3" t="s">
        <v>206</v>
      </c>
      <c r="T149" s="113" t="s">
        <v>873</v>
      </c>
      <c r="U149" s="3">
        <v>4</v>
      </c>
      <c r="V149" s="3" t="s">
        <v>129</v>
      </c>
      <c r="W149" s="6" t="s">
        <v>876</v>
      </c>
      <c r="X149" s="114" t="s">
        <v>2</v>
      </c>
      <c r="Y149" s="3" t="s">
        <v>23</v>
      </c>
      <c r="Z149" s="3" t="s">
        <v>7</v>
      </c>
      <c r="AA149" s="123" t="s">
        <v>1737</v>
      </c>
      <c r="AB149" s="14" t="s">
        <v>975</v>
      </c>
      <c r="AC149" s="19">
        <v>1129</v>
      </c>
      <c r="AD149" s="50" cm="1">
        <f t="array" ref="AD149">INDEX('[2]Routes Taxes'!O:O,MATCH('[2]Flight Rotation Weeks'!V149&amp;Y149,'[2]Routes Taxes'!A:A&amp;'[2]Routes Taxes'!I:I,0))</f>
        <v>28.33</v>
      </c>
      <c r="AE149" s="51">
        <f t="shared" si="24"/>
        <v>4929.42</v>
      </c>
      <c r="AF149" s="59">
        <f>SUMIFS([2]Booking_Data!K:K,[2]Booking_Data!J:J,B149,[2]Booking_Data!H:H,AA149)</f>
        <v>174</v>
      </c>
      <c r="AG149" s="36">
        <f t="shared" si="25"/>
        <v>5</v>
      </c>
      <c r="AH149" s="59">
        <f>SUMIFS([2]Booking_Data!L:L,[2]Booking_Data!J:J,B149,[2]Booking_Data!H:H,AA149,[2]Booking_Data!I:I,Y149)</f>
        <v>174</v>
      </c>
      <c r="AI149" s="36">
        <f t="shared" si="26"/>
        <v>5</v>
      </c>
      <c r="AJ149" s="36"/>
      <c r="AK149" s="36">
        <f t="shared" si="27"/>
        <v>5</v>
      </c>
      <c r="AL149" s="36"/>
      <c r="AM149" s="36">
        <f>SUMIFS([2]Booking_Data!P:P,[2]Booking_Data!H:H,AA149,[2]Booking_Data!I:I,Y149,[2]Booking_Data!J:J,B149)</f>
        <v>31250</v>
      </c>
    </row>
    <row r="150" spans="1:39" x14ac:dyDescent="0.25">
      <c r="A150" s="121">
        <v>1</v>
      </c>
      <c r="B150" s="24">
        <v>45894</v>
      </c>
      <c r="C150" s="5" t="s">
        <v>2</v>
      </c>
      <c r="D150" s="5" t="s">
        <v>1</v>
      </c>
      <c r="E150" s="111">
        <v>0.6875</v>
      </c>
      <c r="F150" s="111">
        <v>0.82638888888888884</v>
      </c>
      <c r="G150" s="112">
        <v>0.77083333333333337</v>
      </c>
      <c r="H150" s="112">
        <v>0.95138888888888884</v>
      </c>
      <c r="I150" s="122">
        <v>7</v>
      </c>
      <c r="J150" s="2">
        <v>47000</v>
      </c>
      <c r="K150" s="2">
        <v>0</v>
      </c>
      <c r="L150" s="2">
        <v>47000</v>
      </c>
      <c r="M150" s="3">
        <v>6</v>
      </c>
      <c r="N150" s="2">
        <v>54833.333333333336</v>
      </c>
      <c r="O150" s="2">
        <v>27416.666666666668</v>
      </c>
      <c r="P150" s="3" t="s">
        <v>62</v>
      </c>
      <c r="Q150" s="3">
        <v>179</v>
      </c>
      <c r="R150" s="3">
        <v>179</v>
      </c>
      <c r="S150" s="3" t="s">
        <v>206</v>
      </c>
      <c r="T150" s="113" t="s">
        <v>873</v>
      </c>
      <c r="U150" s="3">
        <v>5</v>
      </c>
      <c r="V150" s="3" t="s">
        <v>129</v>
      </c>
      <c r="W150" s="6" t="s">
        <v>877</v>
      </c>
      <c r="X150" s="114" t="s">
        <v>2</v>
      </c>
      <c r="Y150" s="3" t="s">
        <v>23</v>
      </c>
      <c r="Z150" s="3" t="s">
        <v>7</v>
      </c>
      <c r="AA150" s="123" t="s">
        <v>1737</v>
      </c>
      <c r="AB150" s="14" t="s">
        <v>975</v>
      </c>
      <c r="AC150" s="19">
        <v>1129</v>
      </c>
      <c r="AD150" s="50" cm="1">
        <f t="array" ref="AD150">INDEX('[2]Routes Taxes'!O:O,MATCH('[2]Flight Rotation Weeks'!V150&amp;Y150,'[2]Routes Taxes'!A:A&amp;'[2]Routes Taxes'!I:I,0))</f>
        <v>28.33</v>
      </c>
      <c r="AE150" s="51">
        <f t="shared" si="24"/>
        <v>4249.5</v>
      </c>
      <c r="AF150" s="59">
        <f>SUMIFS([2]Booking_Data!K:K,[2]Booking_Data!J:J,B150,[2]Booking_Data!H:H,AA150)</f>
        <v>150</v>
      </c>
      <c r="AG150" s="36">
        <f t="shared" si="25"/>
        <v>29</v>
      </c>
      <c r="AH150" s="59">
        <f>SUMIFS([2]Booking_Data!L:L,[2]Booking_Data!J:J,B150,[2]Booking_Data!H:H,AA150,[2]Booking_Data!I:I,Y150)</f>
        <v>150</v>
      </c>
      <c r="AI150" s="36">
        <f t="shared" si="26"/>
        <v>29</v>
      </c>
      <c r="AJ150" s="36"/>
      <c r="AK150" s="36">
        <f t="shared" si="27"/>
        <v>29</v>
      </c>
      <c r="AL150" s="36"/>
      <c r="AM150" s="36">
        <f>SUMIFS([2]Booking_Data!P:P,[2]Booking_Data!H:H,AA150,[2]Booking_Data!I:I,Y150,[2]Booking_Data!J:J,B150)</f>
        <v>24600</v>
      </c>
    </row>
    <row r="151" spans="1:39" x14ac:dyDescent="0.25">
      <c r="A151" s="121">
        <v>1</v>
      </c>
      <c r="B151" s="24">
        <v>45901</v>
      </c>
      <c r="C151" s="5" t="s">
        <v>2</v>
      </c>
      <c r="D151" s="5" t="s">
        <v>1</v>
      </c>
      <c r="E151" s="111">
        <v>0.6875</v>
      </c>
      <c r="F151" s="111">
        <v>0.82638888888888884</v>
      </c>
      <c r="G151" s="112">
        <v>0.77083333333333337</v>
      </c>
      <c r="H151" s="112">
        <v>0.95138888888888884</v>
      </c>
      <c r="I151" s="122">
        <v>7</v>
      </c>
      <c r="J151" s="2">
        <v>47000</v>
      </c>
      <c r="K151" s="2">
        <v>0</v>
      </c>
      <c r="L151" s="2">
        <v>47000</v>
      </c>
      <c r="M151" s="3">
        <v>6</v>
      </c>
      <c r="N151" s="2">
        <v>54833.333333333336</v>
      </c>
      <c r="O151" s="2">
        <v>27416.666666666668</v>
      </c>
      <c r="P151" s="3" t="s">
        <v>62</v>
      </c>
      <c r="Q151" s="3">
        <v>179</v>
      </c>
      <c r="R151" s="3">
        <v>179</v>
      </c>
      <c r="S151" s="3" t="s">
        <v>206</v>
      </c>
      <c r="T151" s="113" t="s">
        <v>873</v>
      </c>
      <c r="U151" s="3">
        <v>6</v>
      </c>
      <c r="V151" s="3" t="s">
        <v>129</v>
      </c>
      <c r="W151" s="6" t="s">
        <v>878</v>
      </c>
      <c r="X151" s="114" t="s">
        <v>2</v>
      </c>
      <c r="Y151" s="3" t="s">
        <v>23</v>
      </c>
      <c r="Z151" s="3" t="s">
        <v>7</v>
      </c>
      <c r="AA151" s="123" t="s">
        <v>1737</v>
      </c>
      <c r="AB151" s="14" t="s">
        <v>975</v>
      </c>
      <c r="AC151" s="19">
        <v>1129</v>
      </c>
      <c r="AD151" s="50" cm="1">
        <f t="array" ref="AD151">INDEX('[2]Routes Taxes'!O:O,MATCH('[2]Flight Rotation Weeks'!V151&amp;Y151,'[2]Routes Taxes'!A:A&amp;'[2]Routes Taxes'!I:I,0))</f>
        <v>28.33</v>
      </c>
      <c r="AE151" s="51">
        <f t="shared" si="24"/>
        <v>2889.66</v>
      </c>
      <c r="AF151" s="59">
        <f>SUMIFS([2]Booking_Data!K:K,[2]Booking_Data!J:J,B151,[2]Booking_Data!H:H,AA151)</f>
        <v>102</v>
      </c>
      <c r="AG151" s="36">
        <f t="shared" si="25"/>
        <v>77</v>
      </c>
      <c r="AH151" s="59">
        <f>SUMIFS([2]Booking_Data!L:L,[2]Booking_Data!J:J,B151,[2]Booking_Data!H:H,AA151,[2]Booking_Data!I:I,Y151)</f>
        <v>102</v>
      </c>
      <c r="AI151" s="36">
        <f t="shared" si="26"/>
        <v>77</v>
      </c>
      <c r="AJ151" s="36"/>
      <c r="AK151" s="36">
        <f t="shared" si="27"/>
        <v>77</v>
      </c>
      <c r="AL151" s="36"/>
      <c r="AM151" s="36">
        <f>SUMIFS([2]Booking_Data!P:P,[2]Booking_Data!H:H,AA151,[2]Booking_Data!I:I,Y151,[2]Booking_Data!J:J,B151)</f>
        <v>22250</v>
      </c>
    </row>
    <row r="152" spans="1:39" x14ac:dyDescent="0.25">
      <c r="A152" s="121">
        <v>1</v>
      </c>
      <c r="B152" s="24">
        <v>45873</v>
      </c>
      <c r="C152" s="5" t="s">
        <v>1</v>
      </c>
      <c r="D152" s="5" t="s">
        <v>2</v>
      </c>
      <c r="E152" s="111">
        <v>0.47569444444444442</v>
      </c>
      <c r="F152" s="111">
        <v>0.62152777777777779</v>
      </c>
      <c r="G152" s="112">
        <v>0.60069444444444442</v>
      </c>
      <c r="H152" s="112">
        <v>0.70486111111111116</v>
      </c>
      <c r="I152" s="122">
        <v>7</v>
      </c>
      <c r="J152" s="2">
        <v>46500</v>
      </c>
      <c r="K152" s="2">
        <v>0</v>
      </c>
      <c r="L152" s="2">
        <v>46500</v>
      </c>
      <c r="M152" s="3">
        <v>7</v>
      </c>
      <c r="N152" s="2">
        <v>46500</v>
      </c>
      <c r="O152" s="2">
        <v>23250</v>
      </c>
      <c r="P152" s="3" t="s">
        <v>63</v>
      </c>
      <c r="Q152" s="3">
        <v>186</v>
      </c>
      <c r="R152" s="59">
        <v>186</v>
      </c>
      <c r="S152" s="3" t="s">
        <v>206</v>
      </c>
      <c r="T152" s="113" t="s">
        <v>111</v>
      </c>
      <c r="U152" s="3">
        <v>2</v>
      </c>
      <c r="V152" s="3" t="s">
        <v>130</v>
      </c>
      <c r="W152" s="6" t="s">
        <v>881</v>
      </c>
      <c r="X152" s="114" t="s">
        <v>2</v>
      </c>
      <c r="Y152" s="3" t="s">
        <v>24</v>
      </c>
      <c r="Z152" s="3" t="s">
        <v>8</v>
      </c>
      <c r="AA152" s="123" t="s">
        <v>286</v>
      </c>
      <c r="AB152" s="14" t="s">
        <v>70</v>
      </c>
      <c r="AC152" s="19" t="s">
        <v>785</v>
      </c>
      <c r="AD152" s="50" cm="1">
        <f t="array" ref="AD152">INDEX('[2]Routes Taxes'!O:O,MATCH('[2]Flight Rotation Weeks'!V152&amp;Y152,'[2]Routes Taxes'!A:A&amp;'[2]Routes Taxes'!I:I,0))</f>
        <v>30.96</v>
      </c>
      <c r="AE152" s="51">
        <f t="shared" si="24"/>
        <v>61.92</v>
      </c>
      <c r="AF152" s="59">
        <f>SUMIFS([2]Booking_Data!K:K,[2]Booking_Data!J:J,B152,[2]Booking_Data!H:H,AA152)</f>
        <v>2</v>
      </c>
      <c r="AG152" s="36">
        <f t="shared" si="25"/>
        <v>184</v>
      </c>
      <c r="AH152" s="59">
        <f>SUMIFS([2]Booking_Data!L:L,[2]Booking_Data!J:J,B152,[2]Booking_Data!H:H,AA152,[2]Booking_Data!I:I,Y152)</f>
        <v>2</v>
      </c>
      <c r="AI152" s="36">
        <f t="shared" si="26"/>
        <v>184</v>
      </c>
      <c r="AJ152" s="36"/>
      <c r="AK152" s="36">
        <f t="shared" si="27"/>
        <v>184</v>
      </c>
      <c r="AL152" s="36"/>
      <c r="AM152" s="36">
        <f>SUMIFS([2]Booking_Data!P:P,[2]Booking_Data!H:H,AA152,[2]Booking_Data!I:I,Y152,[2]Booking_Data!J:J,B152)</f>
        <v>547.84</v>
      </c>
    </row>
    <row r="153" spans="1:39" x14ac:dyDescent="0.25">
      <c r="A153" s="121">
        <v>1</v>
      </c>
      <c r="B153" s="24">
        <v>45880</v>
      </c>
      <c r="C153" s="5" t="s">
        <v>1</v>
      </c>
      <c r="D153" s="5" t="s">
        <v>2</v>
      </c>
      <c r="E153" s="111">
        <v>0.47569444444444442</v>
      </c>
      <c r="F153" s="111">
        <v>0.62152777777777779</v>
      </c>
      <c r="G153" s="112">
        <v>0.60069444444444442</v>
      </c>
      <c r="H153" s="112">
        <v>0.70486111111111116</v>
      </c>
      <c r="I153" s="122">
        <v>7</v>
      </c>
      <c r="J153" s="2">
        <v>46500</v>
      </c>
      <c r="K153" s="2">
        <v>0</v>
      </c>
      <c r="L153" s="2">
        <v>46500</v>
      </c>
      <c r="M153" s="3">
        <v>7</v>
      </c>
      <c r="N153" s="2">
        <v>46500</v>
      </c>
      <c r="O153" s="2">
        <v>23250</v>
      </c>
      <c r="P153" s="3" t="s">
        <v>63</v>
      </c>
      <c r="Q153" s="3">
        <v>186</v>
      </c>
      <c r="R153" s="59">
        <v>186</v>
      </c>
      <c r="S153" s="3" t="s">
        <v>206</v>
      </c>
      <c r="T153" s="113" t="s">
        <v>111</v>
      </c>
      <c r="U153" s="3">
        <v>3</v>
      </c>
      <c r="V153" s="3" t="s">
        <v>130</v>
      </c>
      <c r="W153" s="6" t="s">
        <v>882</v>
      </c>
      <c r="X153" s="114" t="s">
        <v>2</v>
      </c>
      <c r="Y153" s="3" t="s">
        <v>24</v>
      </c>
      <c r="Z153" s="3" t="s">
        <v>8</v>
      </c>
      <c r="AA153" s="123" t="s">
        <v>286</v>
      </c>
      <c r="AB153" s="14" t="s">
        <v>70</v>
      </c>
      <c r="AC153" s="19" t="s">
        <v>785</v>
      </c>
      <c r="AD153" s="50" cm="1">
        <f t="array" ref="AD153">INDEX('[2]Routes Taxes'!O:O,MATCH('[2]Flight Rotation Weeks'!V153&amp;Y153,'[2]Routes Taxes'!A:A&amp;'[2]Routes Taxes'!I:I,0))</f>
        <v>30.96</v>
      </c>
      <c r="AE153" s="51">
        <f t="shared" si="24"/>
        <v>1548</v>
      </c>
      <c r="AF153" s="59">
        <f>SUMIFS([2]Booking_Data!K:K,[2]Booking_Data!J:J,B153,[2]Booking_Data!H:H,AA153)</f>
        <v>50</v>
      </c>
      <c r="AG153" s="36">
        <f t="shared" si="25"/>
        <v>136</v>
      </c>
      <c r="AH153" s="59">
        <f>SUMIFS([2]Booking_Data!L:L,[2]Booking_Data!J:J,B153,[2]Booking_Data!H:H,AA153,[2]Booking_Data!I:I,Y153)</f>
        <v>50</v>
      </c>
      <c r="AI153" s="36">
        <f t="shared" si="26"/>
        <v>136</v>
      </c>
      <c r="AJ153" s="36"/>
      <c r="AK153" s="36">
        <f t="shared" si="27"/>
        <v>136</v>
      </c>
      <c r="AL153" s="36"/>
      <c r="AM153" s="36">
        <f>SUMIFS([2]Booking_Data!P:P,[2]Booking_Data!H:H,AA153,[2]Booking_Data!I:I,Y153,[2]Booking_Data!J:J,B153)</f>
        <v>10750</v>
      </c>
    </row>
    <row r="154" spans="1:39" x14ac:dyDescent="0.25">
      <c r="A154" s="121">
        <v>1</v>
      </c>
      <c r="B154" s="24">
        <v>45887</v>
      </c>
      <c r="C154" s="5" t="s">
        <v>1</v>
      </c>
      <c r="D154" s="5" t="s">
        <v>2</v>
      </c>
      <c r="E154" s="111">
        <v>0.47569444444444442</v>
      </c>
      <c r="F154" s="111">
        <v>0.62152777777777779</v>
      </c>
      <c r="G154" s="112">
        <v>0.60069444444444442</v>
      </c>
      <c r="H154" s="112">
        <v>0.70486111111111116</v>
      </c>
      <c r="I154" s="122">
        <v>7</v>
      </c>
      <c r="J154" s="2">
        <v>46500</v>
      </c>
      <c r="K154" s="2">
        <v>0</v>
      </c>
      <c r="L154" s="2">
        <v>46500</v>
      </c>
      <c r="M154" s="3">
        <v>7</v>
      </c>
      <c r="N154" s="2">
        <v>46500</v>
      </c>
      <c r="O154" s="2">
        <v>23250</v>
      </c>
      <c r="P154" s="3" t="s">
        <v>63</v>
      </c>
      <c r="Q154" s="3">
        <v>186</v>
      </c>
      <c r="R154" s="59">
        <v>186</v>
      </c>
      <c r="S154" s="3" t="s">
        <v>206</v>
      </c>
      <c r="T154" s="113" t="s">
        <v>111</v>
      </c>
      <c r="U154" s="3">
        <v>4</v>
      </c>
      <c r="V154" s="3" t="s">
        <v>130</v>
      </c>
      <c r="W154" s="6" t="s">
        <v>883</v>
      </c>
      <c r="X154" s="114" t="s">
        <v>2</v>
      </c>
      <c r="Y154" s="3" t="s">
        <v>24</v>
      </c>
      <c r="Z154" s="3" t="s">
        <v>8</v>
      </c>
      <c r="AA154" s="123" t="s">
        <v>286</v>
      </c>
      <c r="AB154" s="14" t="s">
        <v>70</v>
      </c>
      <c r="AC154" s="19" t="s">
        <v>785</v>
      </c>
      <c r="AD154" s="50" cm="1">
        <f t="array" ref="AD154">INDEX('[2]Routes Taxes'!O:O,MATCH('[2]Flight Rotation Weeks'!V154&amp;Y154,'[2]Routes Taxes'!A:A&amp;'[2]Routes Taxes'!I:I,0))</f>
        <v>30.96</v>
      </c>
      <c r="AE154" s="51">
        <f t="shared" si="24"/>
        <v>2879.28</v>
      </c>
      <c r="AF154" s="59">
        <f>SUMIFS([2]Booking_Data!K:K,[2]Booking_Data!J:J,B154,[2]Booking_Data!H:H,AA154)</f>
        <v>93</v>
      </c>
      <c r="AG154" s="36">
        <f t="shared" si="25"/>
        <v>93</v>
      </c>
      <c r="AH154" s="59">
        <f>SUMIFS([2]Booking_Data!L:L,[2]Booking_Data!J:J,B154,[2]Booking_Data!H:H,AA154,[2]Booking_Data!I:I,Y154)</f>
        <v>93</v>
      </c>
      <c r="AI154" s="36">
        <f t="shared" si="26"/>
        <v>93</v>
      </c>
      <c r="AJ154" s="36"/>
      <c r="AK154" s="36">
        <f t="shared" si="27"/>
        <v>93</v>
      </c>
      <c r="AL154" s="36"/>
      <c r="AM154" s="36">
        <f>SUMIFS([2]Booking_Data!P:P,[2]Booking_Data!H:H,AA154,[2]Booking_Data!I:I,Y154,[2]Booking_Data!J:J,B154)</f>
        <v>19633.96</v>
      </c>
    </row>
    <row r="155" spans="1:39" x14ac:dyDescent="0.25">
      <c r="A155" s="121">
        <v>1</v>
      </c>
      <c r="B155" s="24">
        <v>45894</v>
      </c>
      <c r="C155" s="5" t="s">
        <v>1</v>
      </c>
      <c r="D155" s="5" t="s">
        <v>2</v>
      </c>
      <c r="E155" s="111">
        <v>0.47569444444444442</v>
      </c>
      <c r="F155" s="111">
        <v>0.62152777777777779</v>
      </c>
      <c r="G155" s="112">
        <v>0.60069444444444442</v>
      </c>
      <c r="H155" s="112">
        <v>0.70486111111111116</v>
      </c>
      <c r="I155" s="122">
        <v>7</v>
      </c>
      <c r="J155" s="2">
        <v>46500</v>
      </c>
      <c r="K155" s="2">
        <v>0</v>
      </c>
      <c r="L155" s="2">
        <v>46500</v>
      </c>
      <c r="M155" s="3">
        <v>7</v>
      </c>
      <c r="N155" s="2">
        <v>46500</v>
      </c>
      <c r="O155" s="2">
        <v>23250</v>
      </c>
      <c r="P155" s="3" t="s">
        <v>63</v>
      </c>
      <c r="Q155" s="3">
        <v>186</v>
      </c>
      <c r="R155" s="59">
        <v>186</v>
      </c>
      <c r="S155" s="3" t="s">
        <v>206</v>
      </c>
      <c r="T155" s="113" t="s">
        <v>111</v>
      </c>
      <c r="U155" s="3">
        <v>5</v>
      </c>
      <c r="V155" s="3" t="s">
        <v>130</v>
      </c>
      <c r="W155" s="6" t="s">
        <v>884</v>
      </c>
      <c r="X155" s="114" t="s">
        <v>2</v>
      </c>
      <c r="Y155" s="3" t="s">
        <v>24</v>
      </c>
      <c r="Z155" s="3" t="s">
        <v>8</v>
      </c>
      <c r="AA155" s="123" t="s">
        <v>286</v>
      </c>
      <c r="AB155" s="14" t="s">
        <v>70</v>
      </c>
      <c r="AC155" s="19" t="s">
        <v>785</v>
      </c>
      <c r="AD155" s="50" cm="1">
        <f t="array" ref="AD155">INDEX('[2]Routes Taxes'!O:O,MATCH('[2]Flight Rotation Weeks'!V155&amp;Y155,'[2]Routes Taxes'!A:A&amp;'[2]Routes Taxes'!I:I,0))</f>
        <v>30.96</v>
      </c>
      <c r="AE155" s="51">
        <f t="shared" si="24"/>
        <v>3219.84</v>
      </c>
      <c r="AF155" s="59">
        <f>SUMIFS([2]Booking_Data!K:K,[2]Booking_Data!J:J,B155,[2]Booking_Data!H:H,AA155)</f>
        <v>104</v>
      </c>
      <c r="AG155" s="36">
        <f t="shared" si="25"/>
        <v>82</v>
      </c>
      <c r="AH155" s="59">
        <f>SUMIFS([2]Booking_Data!L:L,[2]Booking_Data!J:J,B155,[2]Booking_Data!H:H,AA155,[2]Booking_Data!I:I,Y155)</f>
        <v>104</v>
      </c>
      <c r="AI155" s="36">
        <f t="shared" si="26"/>
        <v>82</v>
      </c>
      <c r="AJ155" s="36"/>
      <c r="AK155" s="36">
        <f t="shared" si="27"/>
        <v>82</v>
      </c>
      <c r="AL155" s="36"/>
      <c r="AM155" s="36">
        <f>SUMIFS([2]Booking_Data!P:P,[2]Booking_Data!H:H,AA155,[2]Booking_Data!I:I,Y155,[2]Booking_Data!J:J,B155)</f>
        <v>26876.739999999998</v>
      </c>
    </row>
    <row r="156" spans="1:39" x14ac:dyDescent="0.25">
      <c r="A156" s="121">
        <v>1</v>
      </c>
      <c r="B156" s="24">
        <v>45901</v>
      </c>
      <c r="C156" s="5" t="s">
        <v>1</v>
      </c>
      <c r="D156" s="5" t="s">
        <v>2</v>
      </c>
      <c r="E156" s="111">
        <v>0.47569444444444442</v>
      </c>
      <c r="F156" s="111">
        <v>0.62152777777777779</v>
      </c>
      <c r="G156" s="112">
        <v>0.60069444444444442</v>
      </c>
      <c r="H156" s="112">
        <v>0.70486111111111116</v>
      </c>
      <c r="I156" s="122">
        <v>7</v>
      </c>
      <c r="J156" s="2">
        <v>46500</v>
      </c>
      <c r="K156" s="2">
        <v>0</v>
      </c>
      <c r="L156" s="2">
        <v>46500</v>
      </c>
      <c r="M156" s="3">
        <v>7</v>
      </c>
      <c r="N156" s="2">
        <v>46500</v>
      </c>
      <c r="O156" s="2">
        <v>23250</v>
      </c>
      <c r="P156" s="3" t="s">
        <v>63</v>
      </c>
      <c r="Q156" s="3">
        <v>186</v>
      </c>
      <c r="R156" s="59">
        <v>186</v>
      </c>
      <c r="S156" s="3" t="s">
        <v>206</v>
      </c>
      <c r="T156" s="113" t="s">
        <v>111</v>
      </c>
      <c r="U156" s="3">
        <v>6</v>
      </c>
      <c r="V156" s="3" t="s">
        <v>130</v>
      </c>
      <c r="W156" s="6" t="s">
        <v>885</v>
      </c>
      <c r="X156" s="114" t="s">
        <v>2</v>
      </c>
      <c r="Y156" s="3" t="s">
        <v>24</v>
      </c>
      <c r="Z156" s="3" t="s">
        <v>8</v>
      </c>
      <c r="AA156" s="123" t="s">
        <v>286</v>
      </c>
      <c r="AB156" s="14" t="s">
        <v>70</v>
      </c>
      <c r="AC156" s="19" t="s">
        <v>785</v>
      </c>
      <c r="AD156" s="50" cm="1">
        <f t="array" ref="AD156">INDEX('[2]Routes Taxes'!O:O,MATCH('[2]Flight Rotation Weeks'!V156&amp;Y156,'[2]Routes Taxes'!A:A&amp;'[2]Routes Taxes'!I:I,0))</f>
        <v>30.96</v>
      </c>
      <c r="AE156" s="51">
        <f t="shared" si="24"/>
        <v>1548</v>
      </c>
      <c r="AF156" s="59">
        <f>SUMIFS([2]Booking_Data!K:K,[2]Booking_Data!J:J,B156,[2]Booking_Data!H:H,AA156)</f>
        <v>50</v>
      </c>
      <c r="AG156" s="36">
        <f t="shared" si="25"/>
        <v>136</v>
      </c>
      <c r="AH156" s="59">
        <f>SUMIFS([2]Booking_Data!L:L,[2]Booking_Data!J:J,B156,[2]Booking_Data!H:H,AA156,[2]Booking_Data!I:I,Y156)</f>
        <v>50</v>
      </c>
      <c r="AI156" s="36">
        <f t="shared" si="26"/>
        <v>136</v>
      </c>
      <c r="AJ156" s="36"/>
      <c r="AK156" s="36">
        <f t="shared" si="27"/>
        <v>136</v>
      </c>
      <c r="AL156" s="36"/>
      <c r="AM156" s="36">
        <f>SUMIFS([2]Booking_Data!P:P,[2]Booking_Data!H:H,AA156,[2]Booking_Data!I:I,Y156,[2]Booking_Data!J:J,B156)</f>
        <v>10750</v>
      </c>
    </row>
    <row r="157" spans="1:39" x14ac:dyDescent="0.25">
      <c r="A157" s="16">
        <v>1</v>
      </c>
      <c r="B157" s="25">
        <v>45908</v>
      </c>
      <c r="C157" s="5" t="s">
        <v>1</v>
      </c>
      <c r="D157" s="5" t="s">
        <v>2</v>
      </c>
      <c r="E157" s="111">
        <v>0.47569444444444442</v>
      </c>
      <c r="F157" s="111">
        <v>0.62152777777777779</v>
      </c>
      <c r="G157" s="112">
        <v>0.60069444444444442</v>
      </c>
      <c r="H157" s="112">
        <v>0.70486111111111116</v>
      </c>
      <c r="I157" s="17">
        <v>7</v>
      </c>
      <c r="J157" s="18">
        <v>46500</v>
      </c>
      <c r="K157" s="18">
        <v>0</v>
      </c>
      <c r="L157" s="18">
        <v>46500</v>
      </c>
      <c r="M157" s="9">
        <v>7</v>
      </c>
      <c r="N157" s="18">
        <v>46500</v>
      </c>
      <c r="O157" s="18">
        <v>23250</v>
      </c>
      <c r="P157" s="9" t="s">
        <v>63</v>
      </c>
      <c r="Q157" s="9">
        <v>186</v>
      </c>
      <c r="R157" s="8">
        <v>186</v>
      </c>
      <c r="S157" s="3" t="s">
        <v>206</v>
      </c>
      <c r="T157" s="113" t="s">
        <v>111</v>
      </c>
      <c r="U157" s="9">
        <v>7</v>
      </c>
      <c r="V157" s="3" t="s">
        <v>130</v>
      </c>
      <c r="W157" s="6" t="s">
        <v>886</v>
      </c>
      <c r="X157" s="114" t="s">
        <v>2</v>
      </c>
      <c r="Y157" s="9" t="s">
        <v>24</v>
      </c>
      <c r="Z157" s="9" t="s">
        <v>8</v>
      </c>
      <c r="AA157" s="115" t="s">
        <v>286</v>
      </c>
      <c r="AB157" s="44" t="s">
        <v>70</v>
      </c>
      <c r="AC157" s="45" t="s">
        <v>785</v>
      </c>
      <c r="AD157" s="50" cm="1">
        <f t="array" ref="AD157">INDEX('[2]Routes Taxes'!O:O,MATCH('[2]Flight Rotation Weeks'!V157&amp;Y157,'[2]Routes Taxes'!A:A&amp;'[2]Routes Taxes'!I:I,0))</f>
        <v>30.96</v>
      </c>
      <c r="AE157" s="51">
        <f t="shared" si="24"/>
        <v>0</v>
      </c>
      <c r="AF157" s="59">
        <f>SUMIFS([2]Booking_Data!K:K,[2]Booking_Data!J:J,B157,[2]Booking_Data!H:H,AA157)</f>
        <v>0</v>
      </c>
      <c r="AG157" s="36">
        <f t="shared" si="25"/>
        <v>186</v>
      </c>
      <c r="AH157" s="59">
        <f>SUMIFS([2]Booking_Data!L:L,[2]Booking_Data!J:J,B157,[2]Booking_Data!H:H,AA157,[2]Booking_Data!I:I,Y157)</f>
        <v>0</v>
      </c>
      <c r="AI157" s="36">
        <f t="shared" si="26"/>
        <v>186</v>
      </c>
      <c r="AJ157" s="36"/>
      <c r="AK157" s="36">
        <f t="shared" si="27"/>
        <v>186</v>
      </c>
      <c r="AL157" s="36"/>
      <c r="AM157" s="36">
        <f>SUMIFS([2]Booking_Data!P:P,[2]Booking_Data!H:H,AA157,[2]Booking_Data!I:I,Y157,[2]Booking_Data!J:J,B157)</f>
        <v>0</v>
      </c>
    </row>
    <row r="158" spans="1:39" x14ac:dyDescent="0.25">
      <c r="A158" s="121">
        <v>1</v>
      </c>
      <c r="B158" s="24">
        <v>45866</v>
      </c>
      <c r="C158" s="5" t="s">
        <v>2</v>
      </c>
      <c r="D158" s="5" t="s">
        <v>1</v>
      </c>
      <c r="E158" s="111">
        <v>0.66319444444444442</v>
      </c>
      <c r="F158" s="111">
        <v>0.80902777777777779</v>
      </c>
      <c r="G158" s="112">
        <v>0.74652777777777779</v>
      </c>
      <c r="H158" s="112">
        <v>0.93402777777777779</v>
      </c>
      <c r="I158" s="122">
        <v>7</v>
      </c>
      <c r="J158" s="2">
        <v>46500</v>
      </c>
      <c r="K158" s="2">
        <v>0</v>
      </c>
      <c r="L158" s="2">
        <v>46500</v>
      </c>
      <c r="M158" s="3">
        <v>7</v>
      </c>
      <c r="N158" s="2">
        <v>46500</v>
      </c>
      <c r="O158" s="2">
        <v>23250</v>
      </c>
      <c r="P158" s="3" t="s">
        <v>63</v>
      </c>
      <c r="Q158" s="3">
        <v>186</v>
      </c>
      <c r="R158" s="59">
        <v>186</v>
      </c>
      <c r="S158" s="3" t="s">
        <v>206</v>
      </c>
      <c r="T158" s="113" t="s">
        <v>111</v>
      </c>
      <c r="U158" s="3">
        <v>1</v>
      </c>
      <c r="V158" s="3" t="s">
        <v>130</v>
      </c>
      <c r="W158" s="6" t="s">
        <v>887</v>
      </c>
      <c r="X158" s="49" t="s">
        <v>2</v>
      </c>
      <c r="Y158" s="3" t="s">
        <v>23</v>
      </c>
      <c r="Z158" s="3" t="s">
        <v>7</v>
      </c>
      <c r="AA158" s="123" t="s">
        <v>284</v>
      </c>
      <c r="AB158" s="14" t="s">
        <v>70</v>
      </c>
      <c r="AC158" s="19" t="s">
        <v>789</v>
      </c>
      <c r="AD158" s="50" cm="1">
        <f t="array" ref="AD158">INDEX('[2]Routes Taxes'!O:O,MATCH('[2]Flight Rotation Weeks'!V158&amp;Y158,'[2]Routes Taxes'!A:A&amp;'[2]Routes Taxes'!I:I,0))</f>
        <v>28.33</v>
      </c>
      <c r="AE158" s="51">
        <f t="shared" si="24"/>
        <v>368.28999999999996</v>
      </c>
      <c r="AF158" s="59">
        <f>SUMIFS([2]Booking_Data!K:K,[2]Booking_Data!J:J,B158,[2]Booking_Data!H:H,AA158)</f>
        <v>13</v>
      </c>
      <c r="AG158" s="36">
        <f t="shared" si="25"/>
        <v>173</v>
      </c>
      <c r="AH158" s="59">
        <f>SUMIFS([2]Booking_Data!L:L,[2]Booking_Data!J:J,B158,[2]Booking_Data!H:H,AA158,[2]Booking_Data!I:I,Y158)</f>
        <v>13</v>
      </c>
      <c r="AI158" s="36">
        <f t="shared" si="26"/>
        <v>173</v>
      </c>
      <c r="AJ158" s="36"/>
      <c r="AK158" s="36">
        <f t="shared" si="27"/>
        <v>173</v>
      </c>
      <c r="AL158" s="36"/>
      <c r="AM158" s="36">
        <f>SUMIFS([2]Booking_Data!P:P,[2]Booking_Data!H:H,AA158,[2]Booking_Data!I:I,Y158,[2]Booking_Data!J:J,B158)</f>
        <v>3154.26</v>
      </c>
    </row>
    <row r="159" spans="1:39" x14ac:dyDescent="0.25">
      <c r="A159" s="121">
        <v>1</v>
      </c>
      <c r="B159" s="24">
        <v>45873</v>
      </c>
      <c r="C159" s="5" t="s">
        <v>2</v>
      </c>
      <c r="D159" s="5" t="s">
        <v>1</v>
      </c>
      <c r="E159" s="111">
        <v>0.66319444444444442</v>
      </c>
      <c r="F159" s="111">
        <v>0.80902777777777779</v>
      </c>
      <c r="G159" s="112">
        <v>0.74652777777777779</v>
      </c>
      <c r="H159" s="112">
        <v>0.93402777777777779</v>
      </c>
      <c r="I159" s="122">
        <v>7</v>
      </c>
      <c r="J159" s="2">
        <v>46500</v>
      </c>
      <c r="K159" s="2">
        <v>0</v>
      </c>
      <c r="L159" s="2">
        <v>46500</v>
      </c>
      <c r="M159" s="3">
        <v>7</v>
      </c>
      <c r="N159" s="2">
        <v>46500</v>
      </c>
      <c r="O159" s="2">
        <v>23250</v>
      </c>
      <c r="P159" s="3" t="s">
        <v>63</v>
      </c>
      <c r="Q159" s="3">
        <v>186</v>
      </c>
      <c r="R159" s="59">
        <v>186</v>
      </c>
      <c r="S159" s="3" t="s">
        <v>206</v>
      </c>
      <c r="T159" s="113" t="s">
        <v>111</v>
      </c>
      <c r="U159" s="3">
        <v>2</v>
      </c>
      <c r="V159" s="3" t="s">
        <v>130</v>
      </c>
      <c r="W159" s="6" t="s">
        <v>881</v>
      </c>
      <c r="X159" s="114" t="s">
        <v>2</v>
      </c>
      <c r="Y159" s="3" t="s">
        <v>23</v>
      </c>
      <c r="Z159" s="3" t="s">
        <v>7</v>
      </c>
      <c r="AA159" s="123" t="s">
        <v>284</v>
      </c>
      <c r="AB159" s="14" t="s">
        <v>70</v>
      </c>
      <c r="AC159" s="19" t="s">
        <v>789</v>
      </c>
      <c r="AD159" s="50" cm="1">
        <f t="array" ref="AD159">INDEX('[2]Routes Taxes'!O:O,MATCH('[2]Flight Rotation Weeks'!V159&amp;Y159,'[2]Routes Taxes'!A:A&amp;'[2]Routes Taxes'!I:I,0))</f>
        <v>28.33</v>
      </c>
      <c r="AE159" s="51">
        <f t="shared" si="24"/>
        <v>1671.4699999999998</v>
      </c>
      <c r="AF159" s="59">
        <f>SUMIFS([2]Booking_Data!K:K,[2]Booking_Data!J:J,B159,[2]Booking_Data!H:H,AA159)</f>
        <v>59</v>
      </c>
      <c r="AG159" s="36">
        <f t="shared" si="25"/>
        <v>127</v>
      </c>
      <c r="AH159" s="59">
        <f>SUMIFS([2]Booking_Data!L:L,[2]Booking_Data!J:J,B159,[2]Booking_Data!H:H,AA159,[2]Booking_Data!I:I,Y159)</f>
        <v>59</v>
      </c>
      <c r="AI159" s="36">
        <f t="shared" si="26"/>
        <v>127</v>
      </c>
      <c r="AJ159" s="36"/>
      <c r="AK159" s="36">
        <f t="shared" si="27"/>
        <v>127</v>
      </c>
      <c r="AL159" s="36"/>
      <c r="AM159" s="36">
        <f>SUMIFS([2]Booking_Data!P:P,[2]Booking_Data!H:H,AA159,[2]Booking_Data!I:I,Y159,[2]Booking_Data!J:J,B159)</f>
        <v>12910</v>
      </c>
    </row>
    <row r="160" spans="1:39" x14ac:dyDescent="0.25">
      <c r="A160" s="121">
        <v>1</v>
      </c>
      <c r="B160" s="24">
        <v>45880</v>
      </c>
      <c r="C160" s="5" t="s">
        <v>2</v>
      </c>
      <c r="D160" s="5" t="s">
        <v>1</v>
      </c>
      <c r="E160" s="111">
        <v>0.66319444444444442</v>
      </c>
      <c r="F160" s="111">
        <v>0.80902777777777779</v>
      </c>
      <c r="G160" s="112">
        <v>0.74652777777777779</v>
      </c>
      <c r="H160" s="112">
        <v>0.93402777777777779</v>
      </c>
      <c r="I160" s="122">
        <v>7</v>
      </c>
      <c r="J160" s="2">
        <v>46500</v>
      </c>
      <c r="K160" s="2">
        <v>0</v>
      </c>
      <c r="L160" s="2">
        <v>46500</v>
      </c>
      <c r="M160" s="3">
        <v>7</v>
      </c>
      <c r="N160" s="2">
        <v>46500</v>
      </c>
      <c r="O160" s="2">
        <v>23250</v>
      </c>
      <c r="P160" s="3" t="s">
        <v>63</v>
      </c>
      <c r="Q160" s="3">
        <v>186</v>
      </c>
      <c r="R160" s="59">
        <v>186</v>
      </c>
      <c r="S160" s="3" t="s">
        <v>206</v>
      </c>
      <c r="T160" s="113" t="s">
        <v>111</v>
      </c>
      <c r="U160" s="3">
        <v>3</v>
      </c>
      <c r="V160" s="3" t="s">
        <v>130</v>
      </c>
      <c r="W160" s="6" t="s">
        <v>882</v>
      </c>
      <c r="X160" s="114" t="s">
        <v>2</v>
      </c>
      <c r="Y160" s="3" t="s">
        <v>23</v>
      </c>
      <c r="Z160" s="3" t="s">
        <v>7</v>
      </c>
      <c r="AA160" s="123" t="s">
        <v>284</v>
      </c>
      <c r="AB160" s="14" t="s">
        <v>70</v>
      </c>
      <c r="AC160" s="19" t="s">
        <v>789</v>
      </c>
      <c r="AD160" s="50" cm="1">
        <f t="array" ref="AD160">INDEX('[2]Routes Taxes'!O:O,MATCH('[2]Flight Rotation Weeks'!V160&amp;Y160,'[2]Routes Taxes'!A:A&amp;'[2]Routes Taxes'!I:I,0))</f>
        <v>28.33</v>
      </c>
      <c r="AE160" s="51">
        <f t="shared" si="24"/>
        <v>3371.27</v>
      </c>
      <c r="AF160" s="59">
        <f>SUMIFS([2]Booking_Data!K:K,[2]Booking_Data!J:J,B160,[2]Booking_Data!H:H,AA160)</f>
        <v>119</v>
      </c>
      <c r="AG160" s="36">
        <f t="shared" si="25"/>
        <v>67</v>
      </c>
      <c r="AH160" s="59">
        <f>SUMIFS([2]Booking_Data!L:L,[2]Booking_Data!J:J,B160,[2]Booking_Data!H:H,AA160,[2]Booking_Data!I:I,Y160)</f>
        <v>119</v>
      </c>
      <c r="AI160" s="36">
        <f t="shared" si="26"/>
        <v>67</v>
      </c>
      <c r="AJ160" s="36"/>
      <c r="AK160" s="36">
        <f t="shared" si="27"/>
        <v>67</v>
      </c>
      <c r="AL160" s="36"/>
      <c r="AM160" s="36">
        <f>SUMIFS([2]Booking_Data!P:P,[2]Booking_Data!H:H,AA160,[2]Booking_Data!I:I,Y160,[2]Booking_Data!J:J,B160)</f>
        <v>27177.17</v>
      </c>
    </row>
    <row r="161" spans="1:39" x14ac:dyDescent="0.25">
      <c r="A161" s="121">
        <v>1</v>
      </c>
      <c r="B161" s="24">
        <v>45887</v>
      </c>
      <c r="C161" s="5" t="s">
        <v>2</v>
      </c>
      <c r="D161" s="5" t="s">
        <v>1</v>
      </c>
      <c r="E161" s="111">
        <v>0.66319444444444442</v>
      </c>
      <c r="F161" s="111">
        <v>0.80902777777777779</v>
      </c>
      <c r="G161" s="112">
        <v>0.74652777777777779</v>
      </c>
      <c r="H161" s="112">
        <v>0.93402777777777779</v>
      </c>
      <c r="I161" s="122">
        <v>7</v>
      </c>
      <c r="J161" s="2">
        <v>46500</v>
      </c>
      <c r="K161" s="2">
        <v>0</v>
      </c>
      <c r="L161" s="2">
        <v>46500</v>
      </c>
      <c r="M161" s="3">
        <v>7</v>
      </c>
      <c r="N161" s="2">
        <v>46500</v>
      </c>
      <c r="O161" s="2">
        <v>23250</v>
      </c>
      <c r="P161" s="3" t="s">
        <v>63</v>
      </c>
      <c r="Q161" s="3">
        <v>186</v>
      </c>
      <c r="R161" s="59">
        <v>186</v>
      </c>
      <c r="S161" s="3" t="s">
        <v>206</v>
      </c>
      <c r="T161" s="113" t="s">
        <v>111</v>
      </c>
      <c r="U161" s="3">
        <v>4</v>
      </c>
      <c r="V161" s="3" t="s">
        <v>130</v>
      </c>
      <c r="W161" s="6" t="s">
        <v>883</v>
      </c>
      <c r="X161" s="114" t="s">
        <v>2</v>
      </c>
      <c r="Y161" s="3" t="s">
        <v>23</v>
      </c>
      <c r="Z161" s="3" t="s">
        <v>7</v>
      </c>
      <c r="AA161" s="123" t="s">
        <v>284</v>
      </c>
      <c r="AB161" s="14" t="s">
        <v>70</v>
      </c>
      <c r="AC161" s="19" t="s">
        <v>789</v>
      </c>
      <c r="AD161" s="50" cm="1">
        <f t="array" ref="AD161">INDEX('[2]Routes Taxes'!O:O,MATCH('[2]Flight Rotation Weeks'!V161&amp;Y161,'[2]Routes Taxes'!A:A&amp;'[2]Routes Taxes'!I:I,0))</f>
        <v>28.33</v>
      </c>
      <c r="AE161" s="51">
        <f t="shared" si="24"/>
        <v>2209.7399999999998</v>
      </c>
      <c r="AF161" s="59">
        <f>SUMIFS([2]Booking_Data!K:K,[2]Booking_Data!J:J,B161,[2]Booking_Data!H:H,AA161)</f>
        <v>78</v>
      </c>
      <c r="AG161" s="36">
        <f t="shared" si="25"/>
        <v>108</v>
      </c>
      <c r="AH161" s="59">
        <f>SUMIFS([2]Booking_Data!L:L,[2]Booking_Data!J:J,B161,[2]Booking_Data!H:H,AA161,[2]Booking_Data!I:I,Y161)</f>
        <v>78</v>
      </c>
      <c r="AI161" s="36">
        <f t="shared" si="26"/>
        <v>108</v>
      </c>
      <c r="AJ161" s="36"/>
      <c r="AK161" s="36">
        <f t="shared" si="27"/>
        <v>108</v>
      </c>
      <c r="AL161" s="36"/>
      <c r="AM161" s="36">
        <f>SUMIFS([2]Booking_Data!P:P,[2]Booking_Data!H:H,AA161,[2]Booking_Data!I:I,Y161,[2]Booking_Data!J:J,B161)</f>
        <v>17333.080000000002</v>
      </c>
    </row>
    <row r="162" spans="1:39" x14ac:dyDescent="0.25">
      <c r="A162" s="121">
        <v>1</v>
      </c>
      <c r="B162" s="24">
        <v>45894</v>
      </c>
      <c r="C162" s="5" t="s">
        <v>2</v>
      </c>
      <c r="D162" s="5" t="s">
        <v>1</v>
      </c>
      <c r="E162" s="111">
        <v>0.66319444444444442</v>
      </c>
      <c r="F162" s="111">
        <v>0.80902777777777779</v>
      </c>
      <c r="G162" s="112">
        <v>0.74652777777777779</v>
      </c>
      <c r="H162" s="112">
        <v>0.93402777777777779</v>
      </c>
      <c r="I162" s="122">
        <v>7</v>
      </c>
      <c r="J162" s="2">
        <v>46500</v>
      </c>
      <c r="K162" s="2">
        <v>0</v>
      </c>
      <c r="L162" s="2">
        <v>46500</v>
      </c>
      <c r="M162" s="3">
        <v>7</v>
      </c>
      <c r="N162" s="2">
        <v>46500</v>
      </c>
      <c r="O162" s="2">
        <v>23250</v>
      </c>
      <c r="P162" s="3" t="s">
        <v>63</v>
      </c>
      <c r="Q162" s="3">
        <v>186</v>
      </c>
      <c r="R162" s="59">
        <v>186</v>
      </c>
      <c r="S162" s="3" t="s">
        <v>206</v>
      </c>
      <c r="T162" s="113" t="s">
        <v>111</v>
      </c>
      <c r="U162" s="3">
        <v>5</v>
      </c>
      <c r="V162" s="3" t="s">
        <v>130</v>
      </c>
      <c r="W162" s="6" t="s">
        <v>884</v>
      </c>
      <c r="X162" s="114" t="s">
        <v>2</v>
      </c>
      <c r="Y162" s="3" t="s">
        <v>23</v>
      </c>
      <c r="Z162" s="3" t="s">
        <v>7</v>
      </c>
      <c r="AA162" s="123" t="s">
        <v>284</v>
      </c>
      <c r="AB162" s="14" t="s">
        <v>70</v>
      </c>
      <c r="AC162" s="19" t="s">
        <v>789</v>
      </c>
      <c r="AD162" s="50" cm="1">
        <f t="array" ref="AD162">INDEX('[2]Routes Taxes'!O:O,MATCH('[2]Flight Rotation Weeks'!V162&amp;Y162,'[2]Routes Taxes'!A:A&amp;'[2]Routes Taxes'!I:I,0))</f>
        <v>28.33</v>
      </c>
      <c r="AE162" s="51">
        <f t="shared" si="24"/>
        <v>1416.5</v>
      </c>
      <c r="AF162" s="59">
        <f>SUMIFS([2]Booking_Data!K:K,[2]Booking_Data!J:J,B162,[2]Booking_Data!H:H,AA162)</f>
        <v>50</v>
      </c>
      <c r="AG162" s="36">
        <f t="shared" si="25"/>
        <v>136</v>
      </c>
      <c r="AH162" s="59">
        <f>SUMIFS([2]Booking_Data!L:L,[2]Booking_Data!J:J,B162,[2]Booking_Data!H:H,AA162,[2]Booking_Data!I:I,Y162)</f>
        <v>50</v>
      </c>
      <c r="AI162" s="36">
        <f t="shared" si="26"/>
        <v>136</v>
      </c>
      <c r="AJ162" s="36"/>
      <c r="AK162" s="36">
        <f t="shared" si="27"/>
        <v>136</v>
      </c>
      <c r="AL162" s="36"/>
      <c r="AM162" s="36">
        <f>SUMIFS([2]Booking_Data!P:P,[2]Booking_Data!H:H,AA162,[2]Booking_Data!I:I,Y162,[2]Booking_Data!J:J,B162)</f>
        <v>10750</v>
      </c>
    </row>
    <row r="163" spans="1:39" x14ac:dyDescent="0.25">
      <c r="A163" s="121">
        <v>1</v>
      </c>
      <c r="B163" s="24">
        <v>45901</v>
      </c>
      <c r="C163" s="5" t="s">
        <v>2</v>
      </c>
      <c r="D163" s="5" t="s">
        <v>1</v>
      </c>
      <c r="E163" s="111">
        <v>0.66319444444444442</v>
      </c>
      <c r="F163" s="111">
        <v>0.80902777777777779</v>
      </c>
      <c r="G163" s="112">
        <v>0.74652777777777779</v>
      </c>
      <c r="H163" s="112">
        <v>0.93402777777777779</v>
      </c>
      <c r="I163" s="122">
        <v>7</v>
      </c>
      <c r="J163" s="2">
        <v>46500</v>
      </c>
      <c r="K163" s="2">
        <v>0</v>
      </c>
      <c r="L163" s="2">
        <v>46500</v>
      </c>
      <c r="M163" s="3">
        <v>7</v>
      </c>
      <c r="N163" s="2">
        <v>46500</v>
      </c>
      <c r="O163" s="2">
        <v>23250</v>
      </c>
      <c r="P163" s="3" t="s">
        <v>63</v>
      </c>
      <c r="Q163" s="3">
        <v>186</v>
      </c>
      <c r="R163" s="59">
        <v>186</v>
      </c>
      <c r="S163" s="3" t="s">
        <v>206</v>
      </c>
      <c r="T163" s="113" t="s">
        <v>111</v>
      </c>
      <c r="U163" s="3">
        <v>6</v>
      </c>
      <c r="V163" s="3" t="s">
        <v>130</v>
      </c>
      <c r="W163" s="6" t="s">
        <v>885</v>
      </c>
      <c r="X163" s="114" t="s">
        <v>2</v>
      </c>
      <c r="Y163" s="3" t="s">
        <v>23</v>
      </c>
      <c r="Z163" s="3" t="s">
        <v>7</v>
      </c>
      <c r="AA163" s="123" t="s">
        <v>284</v>
      </c>
      <c r="AB163" s="14" t="s">
        <v>70</v>
      </c>
      <c r="AC163" s="19" t="s">
        <v>789</v>
      </c>
      <c r="AD163" s="50" cm="1">
        <f t="array" ref="AD163">INDEX('[2]Routes Taxes'!O:O,MATCH('[2]Flight Rotation Weeks'!V163&amp;Y163,'[2]Routes Taxes'!A:A&amp;'[2]Routes Taxes'!I:I,0))</f>
        <v>28.33</v>
      </c>
      <c r="AE163" s="51">
        <f t="shared" si="24"/>
        <v>594.92999999999995</v>
      </c>
      <c r="AF163" s="59">
        <f>SUMIFS([2]Booking_Data!K:K,[2]Booking_Data!J:J,B163,[2]Booking_Data!H:H,AA163)</f>
        <v>21</v>
      </c>
      <c r="AG163" s="36">
        <f t="shared" si="25"/>
        <v>165</v>
      </c>
      <c r="AH163" s="59">
        <f>SUMIFS([2]Booking_Data!L:L,[2]Booking_Data!J:J,B163,[2]Booking_Data!H:H,AA163,[2]Booking_Data!I:I,Y163)</f>
        <v>21</v>
      </c>
      <c r="AI163" s="36">
        <f t="shared" si="26"/>
        <v>165</v>
      </c>
      <c r="AJ163" s="36"/>
      <c r="AK163" s="36">
        <f t="shared" si="27"/>
        <v>165</v>
      </c>
      <c r="AL163" s="36"/>
      <c r="AM163" s="36">
        <f>SUMIFS([2]Booking_Data!P:P,[2]Booking_Data!H:H,AA163,[2]Booking_Data!I:I,Y163,[2]Booking_Data!J:J,B163)</f>
        <v>4756.5599999999995</v>
      </c>
    </row>
    <row r="164" spans="1:39" x14ac:dyDescent="0.25">
      <c r="A164" s="16">
        <v>1</v>
      </c>
      <c r="B164" s="25">
        <v>45873</v>
      </c>
      <c r="C164" s="5" t="s">
        <v>1</v>
      </c>
      <c r="D164" s="5" t="s">
        <v>2</v>
      </c>
      <c r="E164" s="111">
        <v>0.51388888888888884</v>
      </c>
      <c r="F164" s="111">
        <v>0.65277777777777779</v>
      </c>
      <c r="G164" s="112">
        <v>0.63888888888888884</v>
      </c>
      <c r="H164" s="112">
        <v>0.73611111111111116</v>
      </c>
      <c r="I164" s="17">
        <v>7</v>
      </c>
      <c r="J164" s="18">
        <v>0</v>
      </c>
      <c r="K164" s="18">
        <v>0</v>
      </c>
      <c r="L164" s="18">
        <v>0</v>
      </c>
      <c r="M164" s="9">
        <v>7</v>
      </c>
      <c r="N164" s="18">
        <v>0</v>
      </c>
      <c r="O164" s="18">
        <v>0</v>
      </c>
      <c r="P164" s="9" t="s">
        <v>62</v>
      </c>
      <c r="Q164" s="151">
        <v>218</v>
      </c>
      <c r="R164" s="151">
        <v>218</v>
      </c>
      <c r="S164" s="3" t="s">
        <v>206</v>
      </c>
      <c r="T164" s="3">
        <v>12</v>
      </c>
      <c r="U164" s="3">
        <v>2</v>
      </c>
      <c r="V164" s="3" t="s">
        <v>199</v>
      </c>
      <c r="W164" s="6" t="s">
        <v>888</v>
      </c>
      <c r="X164" s="114" t="s">
        <v>2</v>
      </c>
      <c r="Y164" s="9" t="s">
        <v>24</v>
      </c>
      <c r="Z164" s="9" t="s">
        <v>8</v>
      </c>
      <c r="AA164" s="115" t="s">
        <v>287</v>
      </c>
      <c r="AB164" s="44" t="s">
        <v>125</v>
      </c>
      <c r="AC164" s="45" t="s">
        <v>889</v>
      </c>
      <c r="AD164" s="50" cm="1">
        <f t="array" ref="AD164">INDEX('[2]Routes Taxes'!O:O,MATCH('[2]Flight Rotation Weeks'!V164&amp;Y164,'[2]Routes Taxes'!A:A&amp;'[2]Routes Taxes'!I:I,0))</f>
        <v>30.96</v>
      </c>
      <c r="AE164" s="51">
        <f t="shared" si="24"/>
        <v>0</v>
      </c>
      <c r="AF164" s="59">
        <f>SUMIFS([2]Booking_Data!K:K,[2]Booking_Data!J:J,B164,[2]Booking_Data!H:H,AA164)</f>
        <v>0</v>
      </c>
      <c r="AG164" s="36">
        <f t="shared" si="25"/>
        <v>218</v>
      </c>
      <c r="AH164" s="59">
        <f>SUMIFS([2]Booking_Data!L:L,[2]Booking_Data!J:J,B164,[2]Booking_Data!H:H,AA164,[2]Booking_Data!I:I,Y164)</f>
        <v>0</v>
      </c>
      <c r="AI164" s="36">
        <f t="shared" si="26"/>
        <v>218</v>
      </c>
      <c r="AJ164" s="36"/>
      <c r="AK164" s="36">
        <f t="shared" si="27"/>
        <v>218</v>
      </c>
      <c r="AL164" s="36"/>
      <c r="AM164" s="36">
        <f>SUMIFS([2]Booking_Data!P:P,[2]Booking_Data!H:H,AA164,[2]Booking_Data!I:I,Y164,[2]Booking_Data!J:J,B164)</f>
        <v>0</v>
      </c>
    </row>
    <row r="165" spans="1:39" x14ac:dyDescent="0.25">
      <c r="A165" s="16">
        <v>1</v>
      </c>
      <c r="B165" s="25">
        <v>45880</v>
      </c>
      <c r="C165" s="5" t="s">
        <v>1</v>
      </c>
      <c r="D165" s="5" t="s">
        <v>2</v>
      </c>
      <c r="E165" s="111">
        <v>0.51388888888888884</v>
      </c>
      <c r="F165" s="111">
        <v>0.65277777777777779</v>
      </c>
      <c r="G165" s="112">
        <v>0.63888888888888884</v>
      </c>
      <c r="H165" s="112">
        <v>0.73611111111111116</v>
      </c>
      <c r="I165" s="17">
        <v>7</v>
      </c>
      <c r="J165" s="18">
        <v>0</v>
      </c>
      <c r="K165" s="18">
        <v>0</v>
      </c>
      <c r="L165" s="18">
        <v>0</v>
      </c>
      <c r="M165" s="9">
        <v>7</v>
      </c>
      <c r="N165" s="18">
        <v>0</v>
      </c>
      <c r="O165" s="18">
        <v>0</v>
      </c>
      <c r="P165" s="9" t="s">
        <v>62</v>
      </c>
      <c r="Q165" s="151">
        <v>218</v>
      </c>
      <c r="R165" s="151">
        <v>218</v>
      </c>
      <c r="S165" s="3" t="s">
        <v>206</v>
      </c>
      <c r="T165" s="3">
        <v>12</v>
      </c>
      <c r="U165" s="3">
        <v>3</v>
      </c>
      <c r="V165" s="3" t="s">
        <v>199</v>
      </c>
      <c r="W165" s="6" t="s">
        <v>890</v>
      </c>
      <c r="X165" s="114" t="s">
        <v>2</v>
      </c>
      <c r="Y165" s="9" t="s">
        <v>24</v>
      </c>
      <c r="Z165" s="9" t="s">
        <v>8</v>
      </c>
      <c r="AA165" s="115" t="s">
        <v>287</v>
      </c>
      <c r="AB165" s="44" t="s">
        <v>125</v>
      </c>
      <c r="AC165" s="45" t="s">
        <v>889</v>
      </c>
      <c r="AD165" s="50" cm="1">
        <f t="array" ref="AD165">INDEX('[2]Routes Taxes'!O:O,MATCH('[2]Flight Rotation Weeks'!V165&amp;Y165,'[2]Routes Taxes'!A:A&amp;'[2]Routes Taxes'!I:I,0))</f>
        <v>30.96</v>
      </c>
      <c r="AE165" s="51">
        <f t="shared" si="24"/>
        <v>0</v>
      </c>
      <c r="AF165" s="59">
        <f>SUMIFS([2]Booking_Data!K:K,[2]Booking_Data!J:J,B165,[2]Booking_Data!H:H,AA165)</f>
        <v>0</v>
      </c>
      <c r="AG165" s="36">
        <f t="shared" si="25"/>
        <v>218</v>
      </c>
      <c r="AH165" s="59">
        <f>SUMIFS([2]Booking_Data!L:L,[2]Booking_Data!J:J,B165,[2]Booking_Data!H:H,AA165,[2]Booking_Data!I:I,Y165)</f>
        <v>0</v>
      </c>
      <c r="AI165" s="36">
        <f t="shared" si="26"/>
        <v>218</v>
      </c>
      <c r="AJ165" s="36"/>
      <c r="AK165" s="36">
        <f t="shared" si="27"/>
        <v>218</v>
      </c>
      <c r="AL165" s="36"/>
      <c r="AM165" s="36">
        <f>SUMIFS([2]Booking_Data!P:P,[2]Booking_Data!H:H,AA165,[2]Booking_Data!I:I,Y165,[2]Booking_Data!J:J,B165)</f>
        <v>0</v>
      </c>
    </row>
    <row r="166" spans="1:39" x14ac:dyDescent="0.25">
      <c r="A166" s="16">
        <v>1</v>
      </c>
      <c r="B166" s="25">
        <v>45887</v>
      </c>
      <c r="C166" s="5" t="s">
        <v>1</v>
      </c>
      <c r="D166" s="5" t="s">
        <v>2</v>
      </c>
      <c r="E166" s="111">
        <v>0.51388888888888884</v>
      </c>
      <c r="F166" s="111">
        <v>0.65277777777777779</v>
      </c>
      <c r="G166" s="112">
        <v>0.63888888888888884</v>
      </c>
      <c r="H166" s="112">
        <v>0.73611111111111116</v>
      </c>
      <c r="I166" s="17">
        <v>7</v>
      </c>
      <c r="J166" s="18">
        <v>0</v>
      </c>
      <c r="K166" s="18">
        <v>0</v>
      </c>
      <c r="L166" s="18">
        <v>0</v>
      </c>
      <c r="M166" s="9">
        <v>7</v>
      </c>
      <c r="N166" s="18">
        <v>0</v>
      </c>
      <c r="O166" s="18">
        <v>0</v>
      </c>
      <c r="P166" s="9" t="s">
        <v>62</v>
      </c>
      <c r="Q166" s="151">
        <v>218</v>
      </c>
      <c r="R166" s="151">
        <v>218</v>
      </c>
      <c r="S166" s="3" t="s">
        <v>206</v>
      </c>
      <c r="T166" s="3">
        <v>12</v>
      </c>
      <c r="U166" s="3">
        <v>4</v>
      </c>
      <c r="V166" s="3" t="s">
        <v>199</v>
      </c>
      <c r="W166" s="6" t="s">
        <v>891</v>
      </c>
      <c r="X166" s="114" t="s">
        <v>2</v>
      </c>
      <c r="Y166" s="9" t="s">
        <v>24</v>
      </c>
      <c r="Z166" s="9" t="s">
        <v>8</v>
      </c>
      <c r="AA166" s="115" t="s">
        <v>287</v>
      </c>
      <c r="AB166" s="44" t="s">
        <v>125</v>
      </c>
      <c r="AC166" s="45" t="s">
        <v>889</v>
      </c>
      <c r="AD166" s="50" cm="1">
        <f t="array" ref="AD166">INDEX('[2]Routes Taxes'!O:O,MATCH('[2]Flight Rotation Weeks'!V166&amp;Y166,'[2]Routes Taxes'!A:A&amp;'[2]Routes Taxes'!I:I,0))</f>
        <v>30.96</v>
      </c>
      <c r="AE166" s="51">
        <f t="shared" si="24"/>
        <v>6192</v>
      </c>
      <c r="AF166" s="59">
        <f>SUMIFS([2]Booking_Data!K:K,[2]Booking_Data!J:J,B166,[2]Booking_Data!H:H,AA166)</f>
        <v>200</v>
      </c>
      <c r="AG166" s="36">
        <f t="shared" si="25"/>
        <v>18</v>
      </c>
      <c r="AH166" s="59">
        <f>SUMIFS([2]Booking_Data!L:L,[2]Booking_Data!J:J,B166,[2]Booking_Data!H:H,AA166,[2]Booking_Data!I:I,Y166)</f>
        <v>200</v>
      </c>
      <c r="AI166" s="36">
        <f t="shared" si="26"/>
        <v>18</v>
      </c>
      <c r="AJ166" s="36"/>
      <c r="AK166" s="36">
        <f t="shared" si="27"/>
        <v>18</v>
      </c>
      <c r="AL166" s="36"/>
      <c r="AM166" s="36">
        <f>SUMIFS([2]Booking_Data!P:P,[2]Booking_Data!H:H,AA166,[2]Booking_Data!I:I,Y166,[2]Booking_Data!J:J,B166)</f>
        <v>48000</v>
      </c>
    </row>
    <row r="167" spans="1:39" x14ac:dyDescent="0.25">
      <c r="A167" s="16">
        <v>1</v>
      </c>
      <c r="B167" s="25">
        <v>45894</v>
      </c>
      <c r="C167" s="5" t="s">
        <v>1</v>
      </c>
      <c r="D167" s="5" t="s">
        <v>2</v>
      </c>
      <c r="E167" s="111">
        <v>0.51388888888888884</v>
      </c>
      <c r="F167" s="111">
        <v>0.65277777777777779</v>
      </c>
      <c r="G167" s="112">
        <v>0.63888888888888884</v>
      </c>
      <c r="H167" s="112">
        <v>0.73611111111111116</v>
      </c>
      <c r="I167" s="17">
        <v>7</v>
      </c>
      <c r="J167" s="18">
        <v>0</v>
      </c>
      <c r="K167" s="18">
        <v>0</v>
      </c>
      <c r="L167" s="18">
        <v>0</v>
      </c>
      <c r="M167" s="9">
        <v>7</v>
      </c>
      <c r="N167" s="18">
        <v>0</v>
      </c>
      <c r="O167" s="18">
        <v>0</v>
      </c>
      <c r="P167" s="9" t="s">
        <v>62</v>
      </c>
      <c r="Q167" s="151">
        <v>218</v>
      </c>
      <c r="R167" s="151">
        <v>218</v>
      </c>
      <c r="S167" s="3" t="s">
        <v>206</v>
      </c>
      <c r="T167" s="3">
        <v>12</v>
      </c>
      <c r="U167" s="3">
        <v>5</v>
      </c>
      <c r="V167" s="3" t="s">
        <v>199</v>
      </c>
      <c r="W167" s="6" t="s">
        <v>892</v>
      </c>
      <c r="X167" s="114" t="s">
        <v>2</v>
      </c>
      <c r="Y167" s="9" t="s">
        <v>24</v>
      </c>
      <c r="Z167" s="9" t="s">
        <v>8</v>
      </c>
      <c r="AA167" s="115" t="s">
        <v>287</v>
      </c>
      <c r="AB167" s="44" t="s">
        <v>125</v>
      </c>
      <c r="AC167" s="45" t="s">
        <v>889</v>
      </c>
      <c r="AD167" s="50" cm="1">
        <f t="array" ref="AD167">INDEX('[2]Routes Taxes'!O:O,MATCH('[2]Flight Rotation Weeks'!V167&amp;Y167,'[2]Routes Taxes'!A:A&amp;'[2]Routes Taxes'!I:I,0))</f>
        <v>30.96</v>
      </c>
      <c r="AE167" s="51">
        <f t="shared" si="24"/>
        <v>6192</v>
      </c>
      <c r="AF167" s="59">
        <f>SUMIFS([2]Booking_Data!K:K,[2]Booking_Data!J:J,B167,[2]Booking_Data!H:H,AA167)</f>
        <v>200</v>
      </c>
      <c r="AG167" s="36">
        <f t="shared" si="25"/>
        <v>18</v>
      </c>
      <c r="AH167" s="59">
        <f>SUMIFS([2]Booking_Data!L:L,[2]Booking_Data!J:J,B167,[2]Booking_Data!H:H,AA167,[2]Booking_Data!I:I,Y167)</f>
        <v>200</v>
      </c>
      <c r="AI167" s="36">
        <f t="shared" si="26"/>
        <v>18</v>
      </c>
      <c r="AJ167" s="36"/>
      <c r="AK167" s="36">
        <f t="shared" si="27"/>
        <v>18</v>
      </c>
      <c r="AL167" s="36"/>
      <c r="AM167" s="36">
        <f>SUMIFS([2]Booking_Data!P:P,[2]Booking_Data!H:H,AA167,[2]Booking_Data!I:I,Y167,[2]Booking_Data!J:J,B167)</f>
        <v>48000</v>
      </c>
    </row>
    <row r="168" spans="1:39" x14ac:dyDescent="0.25">
      <c r="A168" s="16">
        <v>1</v>
      </c>
      <c r="B168" s="25">
        <v>45901</v>
      </c>
      <c r="C168" s="5" t="s">
        <v>1</v>
      </c>
      <c r="D168" s="5" t="s">
        <v>2</v>
      </c>
      <c r="E168" s="111">
        <v>0.51388888888888884</v>
      </c>
      <c r="F168" s="111">
        <v>0.65277777777777779</v>
      </c>
      <c r="G168" s="112">
        <v>0.63888888888888884</v>
      </c>
      <c r="H168" s="112">
        <v>0.73611111111111116</v>
      </c>
      <c r="I168" s="17">
        <v>7</v>
      </c>
      <c r="J168" s="18">
        <v>0</v>
      </c>
      <c r="K168" s="18">
        <v>0</v>
      </c>
      <c r="L168" s="18">
        <v>0</v>
      </c>
      <c r="M168" s="9">
        <v>7</v>
      </c>
      <c r="N168" s="18">
        <v>0</v>
      </c>
      <c r="O168" s="18">
        <v>0</v>
      </c>
      <c r="P168" s="9" t="s">
        <v>62</v>
      </c>
      <c r="Q168" s="151">
        <v>218</v>
      </c>
      <c r="R168" s="151">
        <v>218</v>
      </c>
      <c r="S168" s="3" t="s">
        <v>206</v>
      </c>
      <c r="T168" s="3">
        <v>12</v>
      </c>
      <c r="U168" s="3">
        <v>6</v>
      </c>
      <c r="V168" s="3" t="s">
        <v>199</v>
      </c>
      <c r="W168" s="6" t="s">
        <v>893</v>
      </c>
      <c r="X168" s="114" t="s">
        <v>2</v>
      </c>
      <c r="Y168" s="9" t="s">
        <v>24</v>
      </c>
      <c r="Z168" s="9" t="s">
        <v>8</v>
      </c>
      <c r="AA168" s="115" t="s">
        <v>287</v>
      </c>
      <c r="AB168" s="44" t="s">
        <v>125</v>
      </c>
      <c r="AC168" s="45" t="s">
        <v>889</v>
      </c>
      <c r="AD168" s="50" cm="1">
        <f t="array" ref="AD168">INDEX('[2]Routes Taxes'!O:O,MATCH('[2]Flight Rotation Weeks'!V168&amp;Y168,'[2]Routes Taxes'!A:A&amp;'[2]Routes Taxes'!I:I,0))</f>
        <v>30.96</v>
      </c>
      <c r="AE168" s="51">
        <f t="shared" si="24"/>
        <v>0</v>
      </c>
      <c r="AF168" s="59">
        <f>SUMIFS([2]Booking_Data!K:K,[2]Booking_Data!J:J,B168,[2]Booking_Data!H:H,AA168)</f>
        <v>0</v>
      </c>
      <c r="AG168" s="36">
        <f t="shared" si="25"/>
        <v>218</v>
      </c>
      <c r="AH168" s="59">
        <f>SUMIFS([2]Booking_Data!L:L,[2]Booking_Data!J:J,B168,[2]Booking_Data!H:H,AA168,[2]Booking_Data!I:I,Y168)</f>
        <v>0</v>
      </c>
      <c r="AI168" s="36">
        <f t="shared" si="26"/>
        <v>218</v>
      </c>
      <c r="AJ168" s="36"/>
      <c r="AK168" s="36">
        <f t="shared" si="27"/>
        <v>218</v>
      </c>
      <c r="AL168" s="36"/>
      <c r="AM168" s="36">
        <f>SUMIFS([2]Booking_Data!P:P,[2]Booking_Data!H:H,AA168,[2]Booking_Data!I:I,Y168,[2]Booking_Data!J:J,B168)</f>
        <v>0</v>
      </c>
    </row>
    <row r="169" spans="1:39" x14ac:dyDescent="0.25">
      <c r="A169" s="16">
        <v>1</v>
      </c>
      <c r="B169" s="25">
        <v>45908</v>
      </c>
      <c r="C169" s="5" t="s">
        <v>1</v>
      </c>
      <c r="D169" s="5" t="s">
        <v>2</v>
      </c>
      <c r="E169" s="111">
        <v>0.51388888888888884</v>
      </c>
      <c r="F169" s="111">
        <v>0.65277777777777779</v>
      </c>
      <c r="G169" s="112">
        <v>0.63888888888888884</v>
      </c>
      <c r="H169" s="112">
        <v>0.73611111111111116</v>
      </c>
      <c r="I169" s="17">
        <v>7</v>
      </c>
      <c r="J169" s="18">
        <v>0</v>
      </c>
      <c r="K169" s="18">
        <v>0</v>
      </c>
      <c r="L169" s="18">
        <v>0</v>
      </c>
      <c r="M169" s="9">
        <v>7</v>
      </c>
      <c r="N169" s="18">
        <v>0</v>
      </c>
      <c r="O169" s="18">
        <v>0</v>
      </c>
      <c r="P169" s="9" t="s">
        <v>62</v>
      </c>
      <c r="Q169" s="151">
        <v>218</v>
      </c>
      <c r="R169" s="151">
        <v>218</v>
      </c>
      <c r="S169" s="3" t="s">
        <v>206</v>
      </c>
      <c r="T169" s="3">
        <v>12</v>
      </c>
      <c r="U169" s="3">
        <v>7</v>
      </c>
      <c r="V169" s="3" t="s">
        <v>199</v>
      </c>
      <c r="W169" s="6" t="s">
        <v>894</v>
      </c>
      <c r="X169" s="114" t="s">
        <v>2</v>
      </c>
      <c r="Y169" s="9" t="s">
        <v>24</v>
      </c>
      <c r="Z169" s="9" t="s">
        <v>8</v>
      </c>
      <c r="AA169" s="115" t="s">
        <v>287</v>
      </c>
      <c r="AB169" s="44" t="s">
        <v>125</v>
      </c>
      <c r="AC169" s="45" t="s">
        <v>889</v>
      </c>
      <c r="AD169" s="50" cm="1">
        <f t="array" ref="AD169">INDEX('[2]Routes Taxes'!O:O,MATCH('[2]Flight Rotation Weeks'!V169&amp;Y169,'[2]Routes Taxes'!A:A&amp;'[2]Routes Taxes'!I:I,0))</f>
        <v>30.96</v>
      </c>
      <c r="AE169" s="51">
        <f t="shared" si="24"/>
        <v>0</v>
      </c>
      <c r="AF169" s="59">
        <f>SUMIFS([2]Booking_Data!K:K,[2]Booking_Data!J:J,B169,[2]Booking_Data!H:H,AA169)</f>
        <v>0</v>
      </c>
      <c r="AG169" s="36">
        <f t="shared" si="25"/>
        <v>218</v>
      </c>
      <c r="AH169" s="59">
        <f>SUMIFS([2]Booking_Data!L:L,[2]Booking_Data!J:J,B169,[2]Booking_Data!H:H,AA169,[2]Booking_Data!I:I,Y169)</f>
        <v>0</v>
      </c>
      <c r="AI169" s="36">
        <f t="shared" si="26"/>
        <v>218</v>
      </c>
      <c r="AJ169" s="36"/>
      <c r="AK169" s="36">
        <f t="shared" si="27"/>
        <v>218</v>
      </c>
      <c r="AL169" s="36"/>
      <c r="AM169" s="36">
        <f>SUMIFS([2]Booking_Data!P:P,[2]Booking_Data!H:H,AA169,[2]Booking_Data!I:I,Y169,[2]Booking_Data!J:J,B169)</f>
        <v>0</v>
      </c>
    </row>
    <row r="170" spans="1:39" x14ac:dyDescent="0.25">
      <c r="A170" s="16">
        <v>1</v>
      </c>
      <c r="B170" s="25">
        <v>45866</v>
      </c>
      <c r="C170" s="5" t="s">
        <v>2</v>
      </c>
      <c r="D170" s="5" t="s">
        <v>1</v>
      </c>
      <c r="E170" s="111">
        <v>0.69444444444444442</v>
      </c>
      <c r="F170" s="111">
        <v>0.83333333333333337</v>
      </c>
      <c r="G170" s="112">
        <v>0.77777777777777779</v>
      </c>
      <c r="H170" s="112">
        <v>0.95833333333333337</v>
      </c>
      <c r="I170" s="17">
        <v>7</v>
      </c>
      <c r="J170" s="18">
        <v>0</v>
      </c>
      <c r="K170" s="18">
        <v>0</v>
      </c>
      <c r="L170" s="18">
        <v>0</v>
      </c>
      <c r="M170" s="9">
        <v>7</v>
      </c>
      <c r="N170" s="18">
        <v>0</v>
      </c>
      <c r="O170" s="18">
        <v>0</v>
      </c>
      <c r="P170" s="9" t="s">
        <v>62</v>
      </c>
      <c r="Q170" s="151">
        <v>218</v>
      </c>
      <c r="R170" s="151">
        <v>218</v>
      </c>
      <c r="S170" s="3" t="s">
        <v>206</v>
      </c>
      <c r="T170" s="3">
        <v>12</v>
      </c>
      <c r="U170" s="3">
        <v>1</v>
      </c>
      <c r="V170" s="3" t="s">
        <v>199</v>
      </c>
      <c r="W170" s="6" t="s">
        <v>895</v>
      </c>
      <c r="X170" s="114" t="s">
        <v>2</v>
      </c>
      <c r="Y170" s="9" t="s">
        <v>23</v>
      </c>
      <c r="Z170" s="9" t="s">
        <v>7</v>
      </c>
      <c r="AA170" s="115" t="s">
        <v>285</v>
      </c>
      <c r="AB170" s="44" t="s">
        <v>125</v>
      </c>
      <c r="AC170" s="45" t="s">
        <v>896</v>
      </c>
      <c r="AD170" s="50" cm="1">
        <f t="array" ref="AD170">INDEX('[2]Routes Taxes'!O:O,MATCH('[2]Flight Rotation Weeks'!V170&amp;Y170,'[2]Routes Taxes'!A:A&amp;'[2]Routes Taxes'!I:I,0))</f>
        <v>28.33</v>
      </c>
      <c r="AE170" s="51">
        <f t="shared" si="24"/>
        <v>0</v>
      </c>
      <c r="AF170" s="59">
        <f>SUMIFS([2]Booking_Data!K:K,[2]Booking_Data!J:J,B170,[2]Booking_Data!H:H,AA170)</f>
        <v>0</v>
      </c>
      <c r="AG170" s="36">
        <f t="shared" si="25"/>
        <v>218</v>
      </c>
      <c r="AH170" s="59">
        <f>SUMIFS([2]Booking_Data!L:L,[2]Booking_Data!J:J,B170,[2]Booking_Data!H:H,AA170,[2]Booking_Data!I:I,Y170)</f>
        <v>0</v>
      </c>
      <c r="AI170" s="36">
        <f t="shared" si="26"/>
        <v>218</v>
      </c>
      <c r="AJ170" s="36"/>
      <c r="AK170" s="36">
        <f t="shared" si="27"/>
        <v>218</v>
      </c>
      <c r="AL170" s="36"/>
      <c r="AM170" s="36">
        <f>SUMIFS([2]Booking_Data!P:P,[2]Booking_Data!H:H,AA170,[2]Booking_Data!I:I,Y170,[2]Booking_Data!J:J,B170)</f>
        <v>0</v>
      </c>
    </row>
    <row r="171" spans="1:39" x14ac:dyDescent="0.25">
      <c r="A171" s="16">
        <v>1</v>
      </c>
      <c r="B171" s="25">
        <v>45873</v>
      </c>
      <c r="C171" s="5" t="s">
        <v>2</v>
      </c>
      <c r="D171" s="5" t="s">
        <v>1</v>
      </c>
      <c r="E171" s="111">
        <v>0.69444444444444442</v>
      </c>
      <c r="F171" s="111">
        <v>0.83333333333333337</v>
      </c>
      <c r="G171" s="112">
        <v>0.77777777777777779</v>
      </c>
      <c r="H171" s="112">
        <v>0.95833333333333337</v>
      </c>
      <c r="I171" s="17">
        <v>7</v>
      </c>
      <c r="J171" s="18">
        <v>0</v>
      </c>
      <c r="K171" s="18">
        <v>0</v>
      </c>
      <c r="L171" s="18">
        <v>0</v>
      </c>
      <c r="M171" s="9">
        <v>7</v>
      </c>
      <c r="N171" s="18">
        <v>0</v>
      </c>
      <c r="O171" s="18">
        <v>0</v>
      </c>
      <c r="P171" s="9" t="s">
        <v>62</v>
      </c>
      <c r="Q171" s="151">
        <v>218</v>
      </c>
      <c r="R171" s="151">
        <v>218</v>
      </c>
      <c r="S171" s="3" t="s">
        <v>206</v>
      </c>
      <c r="T171" s="3">
        <v>12</v>
      </c>
      <c r="U171" s="3">
        <v>2</v>
      </c>
      <c r="V171" s="3" t="s">
        <v>199</v>
      </c>
      <c r="W171" s="6" t="s">
        <v>888</v>
      </c>
      <c r="X171" s="114" t="s">
        <v>2</v>
      </c>
      <c r="Y171" s="9" t="s">
        <v>23</v>
      </c>
      <c r="Z171" s="9" t="s">
        <v>7</v>
      </c>
      <c r="AA171" s="115" t="s">
        <v>285</v>
      </c>
      <c r="AB171" s="44" t="s">
        <v>125</v>
      </c>
      <c r="AC171" s="45" t="s">
        <v>896</v>
      </c>
      <c r="AD171" s="50" cm="1">
        <f t="array" ref="AD171">INDEX('[2]Routes Taxes'!O:O,MATCH('[2]Flight Rotation Weeks'!V171&amp;Y171,'[2]Routes Taxes'!A:A&amp;'[2]Routes Taxes'!I:I,0))</f>
        <v>28.33</v>
      </c>
      <c r="AE171" s="51">
        <f t="shared" si="24"/>
        <v>0</v>
      </c>
      <c r="AF171" s="59">
        <f>SUMIFS([2]Booking_Data!K:K,[2]Booking_Data!J:J,B171,[2]Booking_Data!H:H,AA171)</f>
        <v>0</v>
      </c>
      <c r="AG171" s="36">
        <f t="shared" si="25"/>
        <v>218</v>
      </c>
      <c r="AH171" s="59">
        <f>SUMIFS([2]Booking_Data!L:L,[2]Booking_Data!J:J,B171,[2]Booking_Data!H:H,AA171,[2]Booking_Data!I:I,Y171)</f>
        <v>0</v>
      </c>
      <c r="AI171" s="36">
        <f t="shared" si="26"/>
        <v>218</v>
      </c>
      <c r="AJ171" s="36"/>
      <c r="AK171" s="36">
        <f t="shared" si="27"/>
        <v>218</v>
      </c>
      <c r="AL171" s="36"/>
      <c r="AM171" s="36">
        <f>SUMIFS([2]Booking_Data!P:P,[2]Booking_Data!H:H,AA171,[2]Booking_Data!I:I,Y171,[2]Booking_Data!J:J,B171)</f>
        <v>0</v>
      </c>
    </row>
    <row r="172" spans="1:39" x14ac:dyDescent="0.25">
      <c r="A172" s="16">
        <v>1</v>
      </c>
      <c r="B172" s="25">
        <v>45880</v>
      </c>
      <c r="C172" s="5" t="s">
        <v>2</v>
      </c>
      <c r="D172" s="5" t="s">
        <v>1</v>
      </c>
      <c r="E172" s="111">
        <v>0.69444444444444442</v>
      </c>
      <c r="F172" s="111">
        <v>0.83333333333333337</v>
      </c>
      <c r="G172" s="112">
        <v>0.77777777777777779</v>
      </c>
      <c r="H172" s="112">
        <v>0.95833333333333337</v>
      </c>
      <c r="I172" s="17">
        <v>7</v>
      </c>
      <c r="J172" s="18">
        <v>0</v>
      </c>
      <c r="K172" s="18">
        <v>0</v>
      </c>
      <c r="L172" s="18">
        <v>0</v>
      </c>
      <c r="M172" s="9">
        <v>7</v>
      </c>
      <c r="N172" s="18">
        <v>0</v>
      </c>
      <c r="O172" s="18">
        <v>0</v>
      </c>
      <c r="P172" s="9" t="s">
        <v>62</v>
      </c>
      <c r="Q172" s="151">
        <v>218</v>
      </c>
      <c r="R172" s="151">
        <v>218</v>
      </c>
      <c r="S172" s="3" t="s">
        <v>206</v>
      </c>
      <c r="T172" s="3">
        <v>12</v>
      </c>
      <c r="U172" s="3">
        <v>3</v>
      </c>
      <c r="V172" s="3" t="s">
        <v>199</v>
      </c>
      <c r="W172" s="6" t="s">
        <v>890</v>
      </c>
      <c r="X172" s="114" t="s">
        <v>2</v>
      </c>
      <c r="Y172" s="9" t="s">
        <v>23</v>
      </c>
      <c r="Z172" s="9" t="s">
        <v>7</v>
      </c>
      <c r="AA172" s="115" t="s">
        <v>285</v>
      </c>
      <c r="AB172" s="44" t="s">
        <v>125</v>
      </c>
      <c r="AC172" s="45" t="s">
        <v>896</v>
      </c>
      <c r="AD172" s="50" cm="1">
        <f t="array" ref="AD172">INDEX('[2]Routes Taxes'!O:O,MATCH('[2]Flight Rotation Weeks'!V172&amp;Y172,'[2]Routes Taxes'!A:A&amp;'[2]Routes Taxes'!I:I,0))</f>
        <v>28.33</v>
      </c>
      <c r="AE172" s="51">
        <f t="shared" si="24"/>
        <v>5666</v>
      </c>
      <c r="AF172" s="59">
        <f>SUMIFS([2]Booking_Data!K:K,[2]Booking_Data!J:J,B172,[2]Booking_Data!H:H,AA172)</f>
        <v>200</v>
      </c>
      <c r="AG172" s="36">
        <f t="shared" si="25"/>
        <v>18</v>
      </c>
      <c r="AH172" s="59">
        <f>SUMIFS([2]Booking_Data!L:L,[2]Booking_Data!J:J,B172,[2]Booking_Data!H:H,AA172,[2]Booking_Data!I:I,Y172)</f>
        <v>200</v>
      </c>
      <c r="AI172" s="36">
        <f t="shared" si="26"/>
        <v>18</v>
      </c>
      <c r="AJ172" s="36"/>
      <c r="AK172" s="36">
        <f t="shared" si="27"/>
        <v>18</v>
      </c>
      <c r="AL172" s="36"/>
      <c r="AM172" s="36">
        <f>SUMIFS([2]Booking_Data!P:P,[2]Booking_Data!H:H,AA172,[2]Booking_Data!I:I,Y172,[2]Booking_Data!J:J,B172)</f>
        <v>48000</v>
      </c>
    </row>
    <row r="173" spans="1:39" x14ac:dyDescent="0.25">
      <c r="A173" s="16">
        <v>1</v>
      </c>
      <c r="B173" s="25">
        <v>45887</v>
      </c>
      <c r="C173" s="5" t="s">
        <v>2</v>
      </c>
      <c r="D173" s="5" t="s">
        <v>1</v>
      </c>
      <c r="E173" s="111">
        <v>0.69444444444444442</v>
      </c>
      <c r="F173" s="111">
        <v>0.83333333333333337</v>
      </c>
      <c r="G173" s="112">
        <v>0.77777777777777779</v>
      </c>
      <c r="H173" s="112">
        <v>0.95833333333333337</v>
      </c>
      <c r="I173" s="17">
        <v>7</v>
      </c>
      <c r="J173" s="18">
        <v>0</v>
      </c>
      <c r="K173" s="18">
        <v>0</v>
      </c>
      <c r="L173" s="18">
        <v>0</v>
      </c>
      <c r="M173" s="9">
        <v>7</v>
      </c>
      <c r="N173" s="18">
        <v>0</v>
      </c>
      <c r="O173" s="18">
        <v>0</v>
      </c>
      <c r="P173" s="9" t="s">
        <v>62</v>
      </c>
      <c r="Q173" s="151">
        <v>218</v>
      </c>
      <c r="R173" s="151">
        <v>218</v>
      </c>
      <c r="S173" s="3" t="s">
        <v>206</v>
      </c>
      <c r="T173" s="3">
        <v>12</v>
      </c>
      <c r="U173" s="3">
        <v>4</v>
      </c>
      <c r="V173" s="3" t="s">
        <v>199</v>
      </c>
      <c r="W173" s="6" t="s">
        <v>891</v>
      </c>
      <c r="X173" s="114" t="s">
        <v>2</v>
      </c>
      <c r="Y173" s="9" t="s">
        <v>23</v>
      </c>
      <c r="Z173" s="9" t="s">
        <v>7</v>
      </c>
      <c r="AA173" s="115" t="s">
        <v>285</v>
      </c>
      <c r="AB173" s="44" t="s">
        <v>125</v>
      </c>
      <c r="AC173" s="45" t="s">
        <v>896</v>
      </c>
      <c r="AD173" s="50" cm="1">
        <f t="array" ref="AD173">INDEX('[2]Routes Taxes'!O:O,MATCH('[2]Flight Rotation Weeks'!V173&amp;Y173,'[2]Routes Taxes'!A:A&amp;'[2]Routes Taxes'!I:I,0))</f>
        <v>28.33</v>
      </c>
      <c r="AE173" s="51">
        <f t="shared" si="24"/>
        <v>5666</v>
      </c>
      <c r="AF173" s="59">
        <f>SUMIFS([2]Booking_Data!K:K,[2]Booking_Data!J:J,B173,[2]Booking_Data!H:H,AA173)</f>
        <v>200</v>
      </c>
      <c r="AG173" s="36">
        <f t="shared" si="25"/>
        <v>18</v>
      </c>
      <c r="AH173" s="59">
        <f>SUMIFS([2]Booking_Data!L:L,[2]Booking_Data!J:J,B173,[2]Booking_Data!H:H,AA173,[2]Booking_Data!I:I,Y173)</f>
        <v>200</v>
      </c>
      <c r="AI173" s="36">
        <f t="shared" si="26"/>
        <v>18</v>
      </c>
      <c r="AJ173" s="36"/>
      <c r="AK173" s="36">
        <f t="shared" si="27"/>
        <v>18</v>
      </c>
      <c r="AL173" s="36"/>
      <c r="AM173" s="36">
        <f>SUMIFS([2]Booking_Data!P:P,[2]Booking_Data!H:H,AA173,[2]Booking_Data!I:I,Y173,[2]Booking_Data!J:J,B173)</f>
        <v>48000</v>
      </c>
    </row>
    <row r="174" spans="1:39" x14ac:dyDescent="0.25">
      <c r="A174" s="16">
        <v>1</v>
      </c>
      <c r="B174" s="25">
        <v>45894</v>
      </c>
      <c r="C174" s="5" t="s">
        <v>2</v>
      </c>
      <c r="D174" s="5" t="s">
        <v>1</v>
      </c>
      <c r="E174" s="111">
        <v>0.69444444444444442</v>
      </c>
      <c r="F174" s="111">
        <v>0.83333333333333337</v>
      </c>
      <c r="G174" s="112">
        <v>0.77777777777777779</v>
      </c>
      <c r="H174" s="112">
        <v>0.95833333333333337</v>
      </c>
      <c r="I174" s="17">
        <v>7</v>
      </c>
      <c r="J174" s="18">
        <v>0</v>
      </c>
      <c r="K174" s="18">
        <v>0</v>
      </c>
      <c r="L174" s="18">
        <v>0</v>
      </c>
      <c r="M174" s="9">
        <v>7</v>
      </c>
      <c r="N174" s="18">
        <v>0</v>
      </c>
      <c r="O174" s="18">
        <v>0</v>
      </c>
      <c r="P174" s="9" t="s">
        <v>62</v>
      </c>
      <c r="Q174" s="151">
        <v>218</v>
      </c>
      <c r="R174" s="151">
        <v>218</v>
      </c>
      <c r="S174" s="3" t="s">
        <v>206</v>
      </c>
      <c r="T174" s="3">
        <v>12</v>
      </c>
      <c r="U174" s="3">
        <v>5</v>
      </c>
      <c r="V174" s="3" t="s">
        <v>199</v>
      </c>
      <c r="W174" s="6" t="s">
        <v>892</v>
      </c>
      <c r="X174" s="114" t="s">
        <v>2</v>
      </c>
      <c r="Y174" s="9" t="s">
        <v>23</v>
      </c>
      <c r="Z174" s="9" t="s">
        <v>7</v>
      </c>
      <c r="AA174" s="115" t="s">
        <v>285</v>
      </c>
      <c r="AB174" s="44" t="s">
        <v>125</v>
      </c>
      <c r="AC174" s="45" t="s">
        <v>896</v>
      </c>
      <c r="AD174" s="50" cm="1">
        <f t="array" ref="AD174">INDEX('[2]Routes Taxes'!O:O,MATCH('[2]Flight Rotation Weeks'!V174&amp;Y174,'[2]Routes Taxes'!A:A&amp;'[2]Routes Taxes'!I:I,0))</f>
        <v>28.33</v>
      </c>
      <c r="AE174" s="51">
        <f t="shared" si="24"/>
        <v>0</v>
      </c>
      <c r="AF174" s="59">
        <f>SUMIFS([2]Booking_Data!K:K,[2]Booking_Data!J:J,B174,[2]Booking_Data!H:H,AA174)</f>
        <v>0</v>
      </c>
      <c r="AG174" s="36">
        <f t="shared" si="25"/>
        <v>218</v>
      </c>
      <c r="AH174" s="59">
        <f>SUMIFS([2]Booking_Data!L:L,[2]Booking_Data!J:J,B174,[2]Booking_Data!H:H,AA174,[2]Booking_Data!I:I,Y174)</f>
        <v>0</v>
      </c>
      <c r="AI174" s="36">
        <f t="shared" si="26"/>
        <v>218</v>
      </c>
      <c r="AJ174" s="36"/>
      <c r="AK174" s="36">
        <f t="shared" si="27"/>
        <v>218</v>
      </c>
      <c r="AL174" s="36"/>
      <c r="AM174" s="36">
        <f>SUMIFS([2]Booking_Data!P:P,[2]Booking_Data!H:H,AA174,[2]Booking_Data!I:I,Y174,[2]Booking_Data!J:J,B174)</f>
        <v>0</v>
      </c>
    </row>
    <row r="175" spans="1:39" x14ac:dyDescent="0.25">
      <c r="A175" s="16">
        <v>1</v>
      </c>
      <c r="B175" s="25">
        <v>45901</v>
      </c>
      <c r="C175" s="5" t="s">
        <v>2</v>
      </c>
      <c r="D175" s="5" t="s">
        <v>1</v>
      </c>
      <c r="E175" s="111">
        <v>0.69444444444444442</v>
      </c>
      <c r="F175" s="111">
        <v>0.83333333333333337</v>
      </c>
      <c r="G175" s="112">
        <v>0.77777777777777779</v>
      </c>
      <c r="H175" s="112">
        <v>0.95833333333333337</v>
      </c>
      <c r="I175" s="17">
        <v>7</v>
      </c>
      <c r="J175" s="18">
        <v>0</v>
      </c>
      <c r="K175" s="18">
        <v>0</v>
      </c>
      <c r="L175" s="18">
        <v>0</v>
      </c>
      <c r="M175" s="9">
        <v>7</v>
      </c>
      <c r="N175" s="18">
        <v>0</v>
      </c>
      <c r="O175" s="18">
        <v>0</v>
      </c>
      <c r="P175" s="9" t="s">
        <v>62</v>
      </c>
      <c r="Q175" s="151">
        <v>218</v>
      </c>
      <c r="R175" s="151">
        <v>218</v>
      </c>
      <c r="S175" s="3" t="s">
        <v>206</v>
      </c>
      <c r="T175" s="3">
        <v>12</v>
      </c>
      <c r="U175" s="3">
        <v>6</v>
      </c>
      <c r="V175" s="3" t="s">
        <v>199</v>
      </c>
      <c r="W175" s="6" t="s">
        <v>893</v>
      </c>
      <c r="X175" s="114" t="s">
        <v>2</v>
      </c>
      <c r="Y175" s="9" t="s">
        <v>23</v>
      </c>
      <c r="Z175" s="9" t="s">
        <v>7</v>
      </c>
      <c r="AA175" s="115" t="s">
        <v>285</v>
      </c>
      <c r="AB175" s="44" t="s">
        <v>125</v>
      </c>
      <c r="AC175" s="45" t="s">
        <v>896</v>
      </c>
      <c r="AD175" s="50" cm="1">
        <f t="array" ref="AD175">INDEX('[2]Routes Taxes'!O:O,MATCH('[2]Flight Rotation Weeks'!V175&amp;Y175,'[2]Routes Taxes'!A:A&amp;'[2]Routes Taxes'!I:I,0))</f>
        <v>28.33</v>
      </c>
      <c r="AE175" s="51">
        <f t="shared" si="24"/>
        <v>0</v>
      </c>
      <c r="AF175" s="59">
        <f>SUMIFS([2]Booking_Data!K:K,[2]Booking_Data!J:J,B175,[2]Booking_Data!H:H,AA175)</f>
        <v>0</v>
      </c>
      <c r="AG175" s="36">
        <f t="shared" si="25"/>
        <v>218</v>
      </c>
      <c r="AH175" s="59">
        <f>SUMIFS([2]Booking_Data!L:L,[2]Booking_Data!J:J,B175,[2]Booking_Data!H:H,AA175,[2]Booking_Data!I:I,Y175)</f>
        <v>0</v>
      </c>
      <c r="AI175" s="36">
        <f t="shared" si="26"/>
        <v>218</v>
      </c>
      <c r="AJ175" s="36"/>
      <c r="AK175" s="36">
        <f t="shared" si="27"/>
        <v>218</v>
      </c>
      <c r="AL175" s="36"/>
      <c r="AM175" s="36">
        <f>SUMIFS([2]Booking_Data!P:P,[2]Booking_Data!H:H,AA175,[2]Booking_Data!I:I,Y175,[2]Booking_Data!J:J,B175)</f>
        <v>0</v>
      </c>
    </row>
    <row r="176" spans="1:39" x14ac:dyDescent="0.25">
      <c r="A176" s="16">
        <v>1</v>
      </c>
      <c r="B176" s="25">
        <v>45866</v>
      </c>
      <c r="C176" s="5" t="s">
        <v>110</v>
      </c>
      <c r="D176" s="5" t="s">
        <v>2</v>
      </c>
      <c r="E176" s="111">
        <v>0.58680555555555558</v>
      </c>
      <c r="F176" s="111">
        <v>0.75</v>
      </c>
      <c r="G176" s="112">
        <v>0.71180555555555558</v>
      </c>
      <c r="H176" s="112">
        <v>0.83333333333333337</v>
      </c>
      <c r="I176" s="17">
        <v>8</v>
      </c>
      <c r="J176" s="18">
        <v>0</v>
      </c>
      <c r="K176" s="18">
        <v>0</v>
      </c>
      <c r="L176" s="18">
        <v>0</v>
      </c>
      <c r="M176" s="9">
        <v>8</v>
      </c>
      <c r="N176" s="18">
        <v>0</v>
      </c>
      <c r="O176" s="18">
        <v>0</v>
      </c>
      <c r="P176" s="9" t="s">
        <v>62</v>
      </c>
      <c r="Q176" s="9">
        <v>176</v>
      </c>
      <c r="R176" s="8">
        <v>176</v>
      </c>
      <c r="S176" s="3" t="s">
        <v>206</v>
      </c>
      <c r="T176" s="3">
        <v>13</v>
      </c>
      <c r="U176" s="3">
        <v>2</v>
      </c>
      <c r="V176" s="3" t="s">
        <v>200</v>
      </c>
      <c r="W176" s="6" t="s">
        <v>897</v>
      </c>
      <c r="X176" s="114" t="s">
        <v>2</v>
      </c>
      <c r="Y176" s="9" t="s">
        <v>340</v>
      </c>
      <c r="Z176" s="9" t="s">
        <v>8</v>
      </c>
      <c r="AA176" s="115" t="s">
        <v>339</v>
      </c>
      <c r="AB176" s="44" t="s">
        <v>898</v>
      </c>
      <c r="AC176" s="45" t="s">
        <v>899</v>
      </c>
      <c r="AD176" s="50" cm="1">
        <f t="array" ref="AD176">INDEX('[2]Routes Taxes'!O:O,MATCH('[2]Flight Rotation Weeks'!V176&amp;Y176,'[2]Routes Taxes'!A:A&amp;'[2]Routes Taxes'!I:I,0))</f>
        <v>29.16</v>
      </c>
      <c r="AE176" s="51">
        <f t="shared" si="24"/>
        <v>3790.8</v>
      </c>
      <c r="AF176" s="59">
        <f>SUMIFS([2]Booking_Data!K:K,[2]Booking_Data!J:J,B176,[2]Booking_Data!H:H,AA176)</f>
        <v>130</v>
      </c>
      <c r="AG176" s="36">
        <f t="shared" si="25"/>
        <v>46</v>
      </c>
      <c r="AH176" s="59">
        <f>SUMIFS([2]Booking_Data!L:L,[2]Booking_Data!J:J,B176,[2]Booking_Data!H:H,AA176,[2]Booking_Data!I:I,Y176)</f>
        <v>130</v>
      </c>
      <c r="AI176" s="36">
        <f t="shared" si="26"/>
        <v>46</v>
      </c>
      <c r="AJ176" s="36"/>
      <c r="AK176" s="36">
        <f t="shared" si="27"/>
        <v>46</v>
      </c>
      <c r="AL176" s="36"/>
      <c r="AM176" s="36">
        <f>SUMIFS([2]Booking_Data!P:P,[2]Booking_Data!H:H,AA176,[2]Booking_Data!I:I,Y176,[2]Booking_Data!J:J,B176)</f>
        <v>30200</v>
      </c>
    </row>
    <row r="177" spans="1:39" x14ac:dyDescent="0.25">
      <c r="A177" s="16">
        <v>1</v>
      </c>
      <c r="B177" s="25">
        <v>45873</v>
      </c>
      <c r="C177" s="5" t="s">
        <v>110</v>
      </c>
      <c r="D177" s="5" t="s">
        <v>2</v>
      </c>
      <c r="E177" s="111">
        <v>0.58680555555555558</v>
      </c>
      <c r="F177" s="111">
        <v>0.75</v>
      </c>
      <c r="G177" s="112">
        <v>0.71180555555555558</v>
      </c>
      <c r="H177" s="112">
        <v>0.83333333333333337</v>
      </c>
      <c r="I177" s="17">
        <v>8</v>
      </c>
      <c r="J177" s="18">
        <v>0</v>
      </c>
      <c r="K177" s="18">
        <v>0</v>
      </c>
      <c r="L177" s="18">
        <v>0</v>
      </c>
      <c r="M177" s="9">
        <v>8</v>
      </c>
      <c r="N177" s="18">
        <v>0</v>
      </c>
      <c r="O177" s="18">
        <v>0</v>
      </c>
      <c r="P177" s="9" t="s">
        <v>62</v>
      </c>
      <c r="Q177" s="9">
        <v>176</v>
      </c>
      <c r="R177" s="8">
        <v>176</v>
      </c>
      <c r="S177" s="3" t="s">
        <v>206</v>
      </c>
      <c r="T177" s="3">
        <v>13</v>
      </c>
      <c r="U177" s="3">
        <v>3</v>
      </c>
      <c r="V177" s="3" t="s">
        <v>200</v>
      </c>
      <c r="W177" s="6" t="s">
        <v>900</v>
      </c>
      <c r="X177" s="114" t="s">
        <v>2</v>
      </c>
      <c r="Y177" s="9" t="s">
        <v>340</v>
      </c>
      <c r="Z177" s="9" t="s">
        <v>8</v>
      </c>
      <c r="AA177" s="115" t="s">
        <v>339</v>
      </c>
      <c r="AB177" s="44" t="s">
        <v>898</v>
      </c>
      <c r="AC177" s="45" t="s">
        <v>899</v>
      </c>
      <c r="AD177" s="50" cm="1">
        <f t="array" ref="AD177">INDEX('[2]Routes Taxes'!O:O,MATCH('[2]Flight Rotation Weeks'!V177&amp;Y177,'[2]Routes Taxes'!A:A&amp;'[2]Routes Taxes'!I:I,0))</f>
        <v>29.16</v>
      </c>
      <c r="AE177" s="51">
        <f t="shared" si="24"/>
        <v>3790.8</v>
      </c>
      <c r="AF177" s="59">
        <f>SUMIFS([2]Booking_Data!K:K,[2]Booking_Data!J:J,B177,[2]Booking_Data!H:H,AA177)</f>
        <v>130</v>
      </c>
      <c r="AG177" s="36">
        <f t="shared" si="25"/>
        <v>46</v>
      </c>
      <c r="AH177" s="59">
        <f>SUMIFS([2]Booking_Data!L:L,[2]Booking_Data!J:J,B177,[2]Booking_Data!H:H,AA177,[2]Booking_Data!I:I,Y177)</f>
        <v>130</v>
      </c>
      <c r="AI177" s="36">
        <f t="shared" si="26"/>
        <v>46</v>
      </c>
      <c r="AJ177" s="36"/>
      <c r="AK177" s="36">
        <f t="shared" si="27"/>
        <v>46</v>
      </c>
      <c r="AL177" s="36"/>
      <c r="AM177" s="36">
        <f>SUMIFS([2]Booking_Data!P:P,[2]Booking_Data!H:H,AA177,[2]Booking_Data!I:I,Y177,[2]Booking_Data!J:J,B177)</f>
        <v>30200</v>
      </c>
    </row>
    <row r="178" spans="1:39" x14ac:dyDescent="0.25">
      <c r="A178" s="16">
        <v>1</v>
      </c>
      <c r="B178" s="25">
        <v>45880</v>
      </c>
      <c r="C178" s="5" t="s">
        <v>110</v>
      </c>
      <c r="D178" s="5" t="s">
        <v>2</v>
      </c>
      <c r="E178" s="111">
        <v>0.58680555555555558</v>
      </c>
      <c r="F178" s="111">
        <v>0.75</v>
      </c>
      <c r="G178" s="112">
        <v>0.71180555555555558</v>
      </c>
      <c r="H178" s="112">
        <v>0.83333333333333337</v>
      </c>
      <c r="I178" s="17">
        <v>8</v>
      </c>
      <c r="J178" s="18">
        <v>0</v>
      </c>
      <c r="K178" s="18">
        <v>0</v>
      </c>
      <c r="L178" s="18">
        <v>0</v>
      </c>
      <c r="M178" s="9">
        <v>8</v>
      </c>
      <c r="N178" s="18">
        <v>0</v>
      </c>
      <c r="O178" s="18">
        <v>0</v>
      </c>
      <c r="P178" s="9" t="s">
        <v>62</v>
      </c>
      <c r="Q178" s="9">
        <v>176</v>
      </c>
      <c r="R178" s="8">
        <v>176</v>
      </c>
      <c r="S178" s="3" t="s">
        <v>206</v>
      </c>
      <c r="T178" s="3">
        <v>13</v>
      </c>
      <c r="U178" s="3">
        <v>4</v>
      </c>
      <c r="V178" s="3" t="s">
        <v>200</v>
      </c>
      <c r="W178" s="6" t="s">
        <v>901</v>
      </c>
      <c r="X178" s="114" t="s">
        <v>2</v>
      </c>
      <c r="Y178" s="9" t="s">
        <v>340</v>
      </c>
      <c r="Z178" s="9" t="s">
        <v>8</v>
      </c>
      <c r="AA178" s="115" t="s">
        <v>339</v>
      </c>
      <c r="AB178" s="44" t="s">
        <v>898</v>
      </c>
      <c r="AC178" s="45" t="s">
        <v>899</v>
      </c>
      <c r="AD178" s="50" cm="1">
        <f t="array" ref="AD178">INDEX('[2]Routes Taxes'!O:O,MATCH('[2]Flight Rotation Weeks'!V178&amp;Y178,'[2]Routes Taxes'!A:A&amp;'[2]Routes Taxes'!I:I,0))</f>
        <v>29.16</v>
      </c>
      <c r="AE178" s="51">
        <f t="shared" si="24"/>
        <v>4374</v>
      </c>
      <c r="AF178" s="59">
        <f>SUMIFS([2]Booking_Data!K:K,[2]Booking_Data!J:J,B178,[2]Booking_Data!H:H,AA178)</f>
        <v>150</v>
      </c>
      <c r="AG178" s="36">
        <f t="shared" si="25"/>
        <v>26</v>
      </c>
      <c r="AH178" s="59">
        <f>SUMIFS([2]Booking_Data!L:L,[2]Booking_Data!J:J,B178,[2]Booking_Data!H:H,AA178,[2]Booking_Data!I:I,Y178)</f>
        <v>150</v>
      </c>
      <c r="AI178" s="36">
        <f t="shared" si="26"/>
        <v>26</v>
      </c>
      <c r="AJ178" s="36"/>
      <c r="AK178" s="36">
        <f t="shared" si="27"/>
        <v>26</v>
      </c>
      <c r="AL178" s="36"/>
      <c r="AM178" s="36">
        <f>SUMIFS([2]Booking_Data!P:P,[2]Booking_Data!H:H,AA178,[2]Booking_Data!I:I,Y178,[2]Booking_Data!J:J,B178)</f>
        <v>35000</v>
      </c>
    </row>
    <row r="179" spans="1:39" x14ac:dyDescent="0.25">
      <c r="A179" s="16">
        <v>1</v>
      </c>
      <c r="B179" s="25">
        <v>45887</v>
      </c>
      <c r="C179" s="5" t="s">
        <v>110</v>
      </c>
      <c r="D179" s="5" t="s">
        <v>2</v>
      </c>
      <c r="E179" s="111">
        <v>0.58680555555555558</v>
      </c>
      <c r="F179" s="111">
        <v>0.75</v>
      </c>
      <c r="G179" s="112">
        <v>0.71180555555555558</v>
      </c>
      <c r="H179" s="112">
        <v>0.83333333333333337</v>
      </c>
      <c r="I179" s="17">
        <v>8</v>
      </c>
      <c r="J179" s="18">
        <v>0</v>
      </c>
      <c r="K179" s="18">
        <v>0</v>
      </c>
      <c r="L179" s="18">
        <v>0</v>
      </c>
      <c r="M179" s="9">
        <v>8</v>
      </c>
      <c r="N179" s="18">
        <v>0</v>
      </c>
      <c r="O179" s="18">
        <v>0</v>
      </c>
      <c r="P179" s="9" t="s">
        <v>62</v>
      </c>
      <c r="Q179" s="9">
        <v>176</v>
      </c>
      <c r="R179" s="8">
        <v>176</v>
      </c>
      <c r="S179" s="3" t="s">
        <v>206</v>
      </c>
      <c r="T179" s="3">
        <v>13</v>
      </c>
      <c r="U179" s="3">
        <v>5</v>
      </c>
      <c r="V179" s="3" t="s">
        <v>200</v>
      </c>
      <c r="W179" s="6" t="s">
        <v>902</v>
      </c>
      <c r="X179" s="114" t="s">
        <v>2</v>
      </c>
      <c r="Y179" s="9" t="s">
        <v>340</v>
      </c>
      <c r="Z179" s="9" t="s">
        <v>8</v>
      </c>
      <c r="AA179" s="115" t="s">
        <v>339</v>
      </c>
      <c r="AB179" s="44" t="s">
        <v>898</v>
      </c>
      <c r="AC179" s="45" t="s">
        <v>899</v>
      </c>
      <c r="AD179" s="50" cm="1">
        <f t="array" ref="AD179">INDEX('[2]Routes Taxes'!O:O,MATCH('[2]Flight Rotation Weeks'!V179&amp;Y179,'[2]Routes Taxes'!A:A&amp;'[2]Routes Taxes'!I:I,0))</f>
        <v>29.16</v>
      </c>
      <c r="AE179" s="51">
        <f t="shared" si="24"/>
        <v>4315.68</v>
      </c>
      <c r="AF179" s="59">
        <f>SUMIFS([2]Booking_Data!K:K,[2]Booking_Data!J:J,B179,[2]Booking_Data!H:H,AA179)</f>
        <v>148</v>
      </c>
      <c r="AG179" s="36">
        <f t="shared" si="25"/>
        <v>28</v>
      </c>
      <c r="AH179" s="59">
        <f>SUMIFS([2]Booking_Data!L:L,[2]Booking_Data!J:J,B179,[2]Booking_Data!H:H,AA179,[2]Booking_Data!I:I,Y179)</f>
        <v>148</v>
      </c>
      <c r="AI179" s="36">
        <f t="shared" si="26"/>
        <v>28</v>
      </c>
      <c r="AJ179" s="36"/>
      <c r="AK179" s="36">
        <f t="shared" si="27"/>
        <v>28</v>
      </c>
      <c r="AL179" s="36"/>
      <c r="AM179" s="36">
        <f>SUMIFS([2]Booking_Data!P:P,[2]Booking_Data!H:H,AA179,[2]Booking_Data!I:I,Y179,[2]Booking_Data!J:J,B179)</f>
        <v>34973.179999999993</v>
      </c>
    </row>
    <row r="180" spans="1:39" x14ac:dyDescent="0.25">
      <c r="A180" s="16">
        <v>1</v>
      </c>
      <c r="B180" s="25">
        <v>45894</v>
      </c>
      <c r="C180" s="5" t="s">
        <v>110</v>
      </c>
      <c r="D180" s="5" t="s">
        <v>2</v>
      </c>
      <c r="E180" s="111">
        <v>0.58680555555555558</v>
      </c>
      <c r="F180" s="111">
        <v>0.75</v>
      </c>
      <c r="G180" s="112">
        <v>0.71180555555555558</v>
      </c>
      <c r="H180" s="112">
        <v>0.83333333333333337</v>
      </c>
      <c r="I180" s="17">
        <v>8</v>
      </c>
      <c r="J180" s="18">
        <v>0</v>
      </c>
      <c r="K180" s="18">
        <v>0</v>
      </c>
      <c r="L180" s="18">
        <v>0</v>
      </c>
      <c r="M180" s="9">
        <v>8</v>
      </c>
      <c r="N180" s="18">
        <v>0</v>
      </c>
      <c r="O180" s="18">
        <v>0</v>
      </c>
      <c r="P180" s="9" t="s">
        <v>62</v>
      </c>
      <c r="Q180" s="9">
        <v>176</v>
      </c>
      <c r="R180" s="8">
        <v>176</v>
      </c>
      <c r="S180" s="3" t="s">
        <v>206</v>
      </c>
      <c r="T180" s="3">
        <v>13</v>
      </c>
      <c r="U180" s="3">
        <v>6</v>
      </c>
      <c r="V180" s="3" t="s">
        <v>200</v>
      </c>
      <c r="W180" s="6" t="s">
        <v>903</v>
      </c>
      <c r="X180" s="114" t="s">
        <v>2</v>
      </c>
      <c r="Y180" s="9" t="s">
        <v>340</v>
      </c>
      <c r="Z180" s="9" t="s">
        <v>8</v>
      </c>
      <c r="AA180" s="115" t="s">
        <v>339</v>
      </c>
      <c r="AB180" s="44" t="s">
        <v>898</v>
      </c>
      <c r="AC180" s="45" t="s">
        <v>899</v>
      </c>
      <c r="AD180" s="50" cm="1">
        <f t="array" ref="AD180">INDEX('[2]Routes Taxes'!O:O,MATCH('[2]Flight Rotation Weeks'!V180&amp;Y180,'[2]Routes Taxes'!A:A&amp;'[2]Routes Taxes'!I:I,0))</f>
        <v>29.16</v>
      </c>
      <c r="AE180" s="51">
        <f t="shared" si="24"/>
        <v>4840.5600000000004</v>
      </c>
      <c r="AF180" s="59">
        <f>SUMIFS([2]Booking_Data!K:K,[2]Booking_Data!J:J,B180,[2]Booking_Data!H:H,AA180)</f>
        <v>166</v>
      </c>
      <c r="AG180" s="36">
        <f t="shared" si="25"/>
        <v>10</v>
      </c>
      <c r="AH180" s="59">
        <f>SUMIFS([2]Booking_Data!L:L,[2]Booking_Data!J:J,B180,[2]Booking_Data!H:H,AA180,[2]Booking_Data!I:I,Y180)</f>
        <v>166</v>
      </c>
      <c r="AI180" s="36">
        <f t="shared" si="26"/>
        <v>10</v>
      </c>
      <c r="AJ180" s="36"/>
      <c r="AK180" s="36">
        <f t="shared" si="27"/>
        <v>10</v>
      </c>
      <c r="AL180" s="36"/>
      <c r="AM180" s="36">
        <f>SUMIFS([2]Booking_Data!P:P,[2]Booking_Data!H:H,AA180,[2]Booking_Data!I:I,Y180,[2]Booking_Data!J:J,B180)</f>
        <v>39270.799999999996</v>
      </c>
    </row>
    <row r="181" spans="1:39" x14ac:dyDescent="0.25">
      <c r="A181" s="16">
        <v>1</v>
      </c>
      <c r="B181" s="25">
        <v>45901</v>
      </c>
      <c r="C181" s="5" t="s">
        <v>110</v>
      </c>
      <c r="D181" s="5" t="s">
        <v>2</v>
      </c>
      <c r="E181" s="111">
        <v>0.58680555555555558</v>
      </c>
      <c r="F181" s="111">
        <v>0.75</v>
      </c>
      <c r="G181" s="112">
        <v>0.71180555555555558</v>
      </c>
      <c r="H181" s="112">
        <v>0.83333333333333337</v>
      </c>
      <c r="I181" s="17">
        <v>8</v>
      </c>
      <c r="J181" s="18">
        <v>0</v>
      </c>
      <c r="K181" s="18">
        <v>0</v>
      </c>
      <c r="L181" s="18">
        <v>0</v>
      </c>
      <c r="M181" s="9">
        <v>8</v>
      </c>
      <c r="N181" s="18">
        <v>0</v>
      </c>
      <c r="O181" s="18">
        <v>0</v>
      </c>
      <c r="P181" s="9" t="s">
        <v>62</v>
      </c>
      <c r="Q181" s="9">
        <v>176</v>
      </c>
      <c r="R181" s="8">
        <v>176</v>
      </c>
      <c r="S181" s="3" t="s">
        <v>206</v>
      </c>
      <c r="T181" s="3">
        <v>13</v>
      </c>
      <c r="U181" s="3">
        <v>7</v>
      </c>
      <c r="V181" s="3" t="s">
        <v>200</v>
      </c>
      <c r="W181" s="6" t="s">
        <v>904</v>
      </c>
      <c r="X181" s="114" t="s">
        <v>2</v>
      </c>
      <c r="Y181" s="9" t="s">
        <v>340</v>
      </c>
      <c r="Z181" s="9" t="s">
        <v>8</v>
      </c>
      <c r="AA181" s="115" t="s">
        <v>339</v>
      </c>
      <c r="AB181" s="44" t="s">
        <v>898</v>
      </c>
      <c r="AC181" s="45" t="s">
        <v>899</v>
      </c>
      <c r="AD181" s="50" cm="1">
        <f t="array" ref="AD181">INDEX('[2]Routes Taxes'!O:O,MATCH('[2]Flight Rotation Weeks'!V181&amp;Y181,'[2]Routes Taxes'!A:A&amp;'[2]Routes Taxes'!I:I,0))</f>
        <v>29.16</v>
      </c>
      <c r="AE181" s="51">
        <f t="shared" si="24"/>
        <v>4665.6000000000004</v>
      </c>
      <c r="AF181" s="59">
        <f>SUMIFS([2]Booking_Data!K:K,[2]Booking_Data!J:J,B181,[2]Booking_Data!H:H,AA181)</f>
        <v>160</v>
      </c>
      <c r="AG181" s="36">
        <f t="shared" si="25"/>
        <v>16</v>
      </c>
      <c r="AH181" s="59">
        <f>SUMIFS([2]Booking_Data!L:L,[2]Booking_Data!J:J,B181,[2]Booking_Data!H:H,AA181,[2]Booking_Data!I:I,Y181)</f>
        <v>160</v>
      </c>
      <c r="AI181" s="36">
        <f t="shared" si="26"/>
        <v>16</v>
      </c>
      <c r="AJ181" s="36"/>
      <c r="AK181" s="36">
        <f t="shared" si="27"/>
        <v>16</v>
      </c>
      <c r="AL181" s="36"/>
      <c r="AM181" s="36">
        <f>SUMIFS([2]Booking_Data!P:P,[2]Booking_Data!H:H,AA181,[2]Booking_Data!I:I,Y181,[2]Booking_Data!J:J,B181)</f>
        <v>37400</v>
      </c>
    </row>
    <row r="182" spans="1:39" x14ac:dyDescent="0.25">
      <c r="A182" s="16">
        <v>1</v>
      </c>
      <c r="B182" s="25">
        <v>45908</v>
      </c>
      <c r="C182" s="5" t="s">
        <v>110</v>
      </c>
      <c r="D182" s="5" t="s">
        <v>2</v>
      </c>
      <c r="E182" s="111">
        <v>0.58680555555555558</v>
      </c>
      <c r="F182" s="111">
        <v>0.75</v>
      </c>
      <c r="G182" s="112">
        <v>0.71180555555555558</v>
      </c>
      <c r="H182" s="112">
        <v>0.83333333333333337</v>
      </c>
      <c r="I182" s="17">
        <v>8</v>
      </c>
      <c r="J182" s="18">
        <v>0</v>
      </c>
      <c r="K182" s="18">
        <v>0</v>
      </c>
      <c r="L182" s="18">
        <v>0</v>
      </c>
      <c r="M182" s="9">
        <v>8</v>
      </c>
      <c r="N182" s="18">
        <v>0</v>
      </c>
      <c r="O182" s="18">
        <v>0</v>
      </c>
      <c r="P182" s="9" t="s">
        <v>62</v>
      </c>
      <c r="Q182" s="9">
        <v>176</v>
      </c>
      <c r="R182" s="8">
        <v>176</v>
      </c>
      <c r="S182" s="3" t="s">
        <v>206</v>
      </c>
      <c r="T182" s="3">
        <v>13</v>
      </c>
      <c r="U182" s="3">
        <v>8</v>
      </c>
      <c r="V182" s="3" t="s">
        <v>200</v>
      </c>
      <c r="W182" s="6" t="s">
        <v>905</v>
      </c>
      <c r="X182" s="114" t="s">
        <v>2</v>
      </c>
      <c r="Y182" s="9" t="s">
        <v>340</v>
      </c>
      <c r="Z182" s="9" t="s">
        <v>8</v>
      </c>
      <c r="AA182" s="115" t="s">
        <v>339</v>
      </c>
      <c r="AB182" s="44" t="s">
        <v>898</v>
      </c>
      <c r="AC182" s="45" t="s">
        <v>899</v>
      </c>
      <c r="AD182" s="50" cm="1">
        <f t="array" ref="AD182">INDEX('[2]Routes Taxes'!O:O,MATCH('[2]Flight Rotation Weeks'!V182&amp;Y182,'[2]Routes Taxes'!A:A&amp;'[2]Routes Taxes'!I:I,0))</f>
        <v>29.16</v>
      </c>
      <c r="AE182" s="51">
        <f t="shared" si="24"/>
        <v>4082.4</v>
      </c>
      <c r="AF182" s="59">
        <f>SUMIFS([2]Booking_Data!K:K,[2]Booking_Data!J:J,B182,[2]Booking_Data!H:H,AA182)</f>
        <v>140</v>
      </c>
      <c r="AG182" s="36">
        <f t="shared" si="25"/>
        <v>36</v>
      </c>
      <c r="AH182" s="59">
        <f>SUMIFS([2]Booking_Data!L:L,[2]Booking_Data!J:J,B182,[2]Booking_Data!H:H,AA182,[2]Booking_Data!I:I,Y182)</f>
        <v>140</v>
      </c>
      <c r="AI182" s="36">
        <f t="shared" si="26"/>
        <v>36</v>
      </c>
      <c r="AJ182" s="36"/>
      <c r="AK182" s="36">
        <f t="shared" si="27"/>
        <v>36</v>
      </c>
      <c r="AL182" s="36"/>
      <c r="AM182" s="36">
        <f>SUMIFS([2]Booking_Data!P:P,[2]Booking_Data!H:H,AA182,[2]Booking_Data!I:I,Y182,[2]Booking_Data!J:J,B182)</f>
        <v>32600</v>
      </c>
    </row>
    <row r="183" spans="1:39" x14ac:dyDescent="0.25">
      <c r="A183" s="16">
        <v>1</v>
      </c>
      <c r="B183" s="25">
        <v>45859</v>
      </c>
      <c r="C183" s="5" t="s">
        <v>2</v>
      </c>
      <c r="D183" s="5" t="s">
        <v>110</v>
      </c>
      <c r="E183" s="111">
        <v>0.79166666666666663</v>
      </c>
      <c r="F183" s="111">
        <v>0.93055555555555558</v>
      </c>
      <c r="G183" s="112">
        <v>0.875</v>
      </c>
      <c r="H183" s="112" t="s">
        <v>906</v>
      </c>
      <c r="I183" s="17">
        <v>8</v>
      </c>
      <c r="J183" s="18">
        <v>0</v>
      </c>
      <c r="K183" s="18">
        <v>0</v>
      </c>
      <c r="L183" s="18">
        <v>0</v>
      </c>
      <c r="M183" s="9">
        <v>8</v>
      </c>
      <c r="N183" s="18">
        <v>0</v>
      </c>
      <c r="O183" s="18">
        <v>0</v>
      </c>
      <c r="P183" s="9" t="s">
        <v>62</v>
      </c>
      <c r="Q183" s="9">
        <v>176</v>
      </c>
      <c r="R183" s="8">
        <v>176</v>
      </c>
      <c r="S183" s="3" t="s">
        <v>206</v>
      </c>
      <c r="T183" s="3">
        <v>13</v>
      </c>
      <c r="U183" s="3">
        <v>1</v>
      </c>
      <c r="V183" s="3" t="s">
        <v>200</v>
      </c>
      <c r="W183" s="6" t="s">
        <v>907</v>
      </c>
      <c r="X183" s="114" t="s">
        <v>2</v>
      </c>
      <c r="Y183" s="9" t="s">
        <v>338</v>
      </c>
      <c r="Z183" s="9" t="s">
        <v>7</v>
      </c>
      <c r="AA183" s="115" t="s">
        <v>337</v>
      </c>
      <c r="AB183" s="44" t="s">
        <v>898</v>
      </c>
      <c r="AC183" s="45" t="s">
        <v>908</v>
      </c>
      <c r="AD183" s="50" cm="1">
        <f t="array" ref="AD183">INDEX('[2]Routes Taxes'!O:O,MATCH('[2]Flight Rotation Weeks'!V183&amp;Y183,'[2]Routes Taxes'!A:A&amp;'[2]Routes Taxes'!I:I,0))</f>
        <v>28.33</v>
      </c>
      <c r="AE183" s="51">
        <f t="shared" si="24"/>
        <v>3682.8999999999996</v>
      </c>
      <c r="AF183" s="59">
        <f>SUMIFS([2]Booking_Data!K:K,[2]Booking_Data!J:J,B183,[2]Booking_Data!H:H,AA183)</f>
        <v>130</v>
      </c>
      <c r="AG183" s="36">
        <f t="shared" si="25"/>
        <v>46</v>
      </c>
      <c r="AH183" s="59">
        <f>SUMIFS([2]Booking_Data!L:L,[2]Booking_Data!J:J,B183,[2]Booking_Data!H:H,AA183,[2]Booking_Data!I:I,Y183)</f>
        <v>130</v>
      </c>
      <c r="AI183" s="36">
        <f t="shared" si="26"/>
        <v>46</v>
      </c>
      <c r="AJ183" s="36"/>
      <c r="AK183" s="36">
        <f t="shared" si="27"/>
        <v>46</v>
      </c>
      <c r="AL183" s="36"/>
      <c r="AM183" s="36">
        <f>SUMIFS([2]Booking_Data!P:P,[2]Booking_Data!H:H,AA183,[2]Booking_Data!I:I,Y183,[2]Booking_Data!J:J,B183)</f>
        <v>30200</v>
      </c>
    </row>
    <row r="184" spans="1:39" x14ac:dyDescent="0.25">
      <c r="A184" s="16">
        <v>1</v>
      </c>
      <c r="B184" s="25">
        <v>45866</v>
      </c>
      <c r="C184" s="5" t="s">
        <v>2</v>
      </c>
      <c r="D184" s="5" t="s">
        <v>110</v>
      </c>
      <c r="E184" s="111">
        <v>0.79166666666666663</v>
      </c>
      <c r="F184" s="111">
        <v>0.93055555555555558</v>
      </c>
      <c r="G184" s="112">
        <v>0.875</v>
      </c>
      <c r="H184" s="112" t="s">
        <v>906</v>
      </c>
      <c r="I184" s="17">
        <v>8</v>
      </c>
      <c r="J184" s="18">
        <v>0</v>
      </c>
      <c r="K184" s="18">
        <v>0</v>
      </c>
      <c r="L184" s="18">
        <v>0</v>
      </c>
      <c r="M184" s="9">
        <v>8</v>
      </c>
      <c r="N184" s="18">
        <v>0</v>
      </c>
      <c r="O184" s="18">
        <v>0</v>
      </c>
      <c r="P184" s="9" t="s">
        <v>62</v>
      </c>
      <c r="Q184" s="9">
        <v>176</v>
      </c>
      <c r="R184" s="8">
        <v>176</v>
      </c>
      <c r="S184" s="3" t="s">
        <v>206</v>
      </c>
      <c r="T184" s="3">
        <v>13</v>
      </c>
      <c r="U184" s="3">
        <v>2</v>
      </c>
      <c r="V184" s="3" t="s">
        <v>200</v>
      </c>
      <c r="W184" s="6" t="s">
        <v>897</v>
      </c>
      <c r="X184" s="114" t="s">
        <v>2</v>
      </c>
      <c r="Y184" s="9" t="s">
        <v>338</v>
      </c>
      <c r="Z184" s="9" t="s">
        <v>7</v>
      </c>
      <c r="AA184" s="115" t="s">
        <v>337</v>
      </c>
      <c r="AB184" s="44" t="s">
        <v>898</v>
      </c>
      <c r="AC184" s="45" t="s">
        <v>908</v>
      </c>
      <c r="AD184" s="50" cm="1">
        <f t="array" ref="AD184">INDEX('[2]Routes Taxes'!O:O,MATCH('[2]Flight Rotation Weeks'!V184&amp;Y184,'[2]Routes Taxes'!A:A&amp;'[2]Routes Taxes'!I:I,0))</f>
        <v>28.33</v>
      </c>
      <c r="AE184" s="51">
        <f t="shared" si="24"/>
        <v>3682.8999999999996</v>
      </c>
      <c r="AF184" s="59">
        <f>SUMIFS([2]Booking_Data!K:K,[2]Booking_Data!J:J,B184,[2]Booking_Data!H:H,AA184)</f>
        <v>130</v>
      </c>
      <c r="AG184" s="36">
        <f t="shared" si="25"/>
        <v>46</v>
      </c>
      <c r="AH184" s="59">
        <f>SUMIFS([2]Booking_Data!L:L,[2]Booking_Data!J:J,B184,[2]Booking_Data!H:H,AA184,[2]Booking_Data!I:I,Y184)</f>
        <v>130</v>
      </c>
      <c r="AI184" s="36">
        <f t="shared" si="26"/>
        <v>46</v>
      </c>
      <c r="AJ184" s="36"/>
      <c r="AK184" s="36">
        <f t="shared" si="27"/>
        <v>46</v>
      </c>
      <c r="AL184" s="36"/>
      <c r="AM184" s="36">
        <f>SUMIFS([2]Booking_Data!P:P,[2]Booking_Data!H:H,AA184,[2]Booking_Data!I:I,Y184,[2]Booking_Data!J:J,B184)</f>
        <v>30200</v>
      </c>
    </row>
    <row r="185" spans="1:39" x14ac:dyDescent="0.25">
      <c r="A185" s="16">
        <v>1</v>
      </c>
      <c r="B185" s="25">
        <v>45873</v>
      </c>
      <c r="C185" s="5" t="s">
        <v>2</v>
      </c>
      <c r="D185" s="5" t="s">
        <v>110</v>
      </c>
      <c r="E185" s="111">
        <v>0.79166666666666663</v>
      </c>
      <c r="F185" s="111">
        <v>0.93055555555555558</v>
      </c>
      <c r="G185" s="112">
        <v>0.875</v>
      </c>
      <c r="H185" s="112" t="s">
        <v>906</v>
      </c>
      <c r="I185" s="17">
        <v>8</v>
      </c>
      <c r="J185" s="18">
        <v>0</v>
      </c>
      <c r="K185" s="18">
        <v>0</v>
      </c>
      <c r="L185" s="18">
        <v>0</v>
      </c>
      <c r="M185" s="9">
        <v>8</v>
      </c>
      <c r="N185" s="18">
        <v>0</v>
      </c>
      <c r="O185" s="18">
        <v>0</v>
      </c>
      <c r="P185" s="9" t="s">
        <v>62</v>
      </c>
      <c r="Q185" s="9">
        <v>176</v>
      </c>
      <c r="R185" s="8">
        <v>176</v>
      </c>
      <c r="S185" s="3" t="s">
        <v>206</v>
      </c>
      <c r="T185" s="3">
        <v>13</v>
      </c>
      <c r="U185" s="3">
        <v>3</v>
      </c>
      <c r="V185" s="3" t="s">
        <v>200</v>
      </c>
      <c r="W185" s="6" t="s">
        <v>900</v>
      </c>
      <c r="X185" s="114" t="s">
        <v>2</v>
      </c>
      <c r="Y185" s="9" t="s">
        <v>338</v>
      </c>
      <c r="Z185" s="9" t="s">
        <v>7</v>
      </c>
      <c r="AA185" s="115" t="s">
        <v>337</v>
      </c>
      <c r="AB185" s="44" t="s">
        <v>898</v>
      </c>
      <c r="AC185" s="45" t="s">
        <v>908</v>
      </c>
      <c r="AD185" s="50" cm="1">
        <f t="array" ref="AD185">INDEX('[2]Routes Taxes'!O:O,MATCH('[2]Flight Rotation Weeks'!V185&amp;Y185,'[2]Routes Taxes'!A:A&amp;'[2]Routes Taxes'!I:I,0))</f>
        <v>28.33</v>
      </c>
      <c r="AE185" s="51">
        <f t="shared" si="24"/>
        <v>4362.82</v>
      </c>
      <c r="AF185" s="59">
        <f>SUMIFS([2]Booking_Data!K:K,[2]Booking_Data!J:J,B185,[2]Booking_Data!H:H,AA185)</f>
        <v>154</v>
      </c>
      <c r="AG185" s="36">
        <f t="shared" si="25"/>
        <v>22</v>
      </c>
      <c r="AH185" s="59">
        <f>SUMIFS([2]Booking_Data!L:L,[2]Booking_Data!J:J,B185,[2]Booking_Data!H:H,AA185,[2]Booking_Data!I:I,Y185)</f>
        <v>154</v>
      </c>
      <c r="AI185" s="36">
        <f t="shared" si="26"/>
        <v>22</v>
      </c>
      <c r="AJ185" s="36"/>
      <c r="AK185" s="36">
        <f t="shared" si="27"/>
        <v>22</v>
      </c>
      <c r="AL185" s="36"/>
      <c r="AM185" s="36">
        <f>SUMIFS([2]Booking_Data!P:P,[2]Booking_Data!H:H,AA185,[2]Booking_Data!I:I,Y185,[2]Booking_Data!J:J,B185)</f>
        <v>36233.440000000002</v>
      </c>
    </row>
    <row r="186" spans="1:39" x14ac:dyDescent="0.25">
      <c r="A186" s="16">
        <v>1</v>
      </c>
      <c r="B186" s="25">
        <v>45880</v>
      </c>
      <c r="C186" s="5" t="s">
        <v>2</v>
      </c>
      <c r="D186" s="5" t="s">
        <v>110</v>
      </c>
      <c r="E186" s="111">
        <v>0.79166666666666663</v>
      </c>
      <c r="F186" s="111">
        <v>0.93055555555555558</v>
      </c>
      <c r="G186" s="112">
        <v>0.875</v>
      </c>
      <c r="H186" s="112" t="s">
        <v>906</v>
      </c>
      <c r="I186" s="17">
        <v>8</v>
      </c>
      <c r="J186" s="18">
        <v>0</v>
      </c>
      <c r="K186" s="18">
        <v>0</v>
      </c>
      <c r="L186" s="18">
        <v>0</v>
      </c>
      <c r="M186" s="9">
        <v>8</v>
      </c>
      <c r="N186" s="18">
        <v>0</v>
      </c>
      <c r="O186" s="18">
        <v>0</v>
      </c>
      <c r="P186" s="9" t="s">
        <v>62</v>
      </c>
      <c r="Q186" s="9">
        <v>176</v>
      </c>
      <c r="R186" s="8">
        <v>176</v>
      </c>
      <c r="S186" s="3" t="s">
        <v>206</v>
      </c>
      <c r="T186" s="3">
        <v>13</v>
      </c>
      <c r="U186" s="3">
        <v>4</v>
      </c>
      <c r="V186" s="3" t="s">
        <v>200</v>
      </c>
      <c r="W186" s="6" t="s">
        <v>901</v>
      </c>
      <c r="X186" s="114" t="s">
        <v>2</v>
      </c>
      <c r="Y186" s="9" t="s">
        <v>338</v>
      </c>
      <c r="Z186" s="9" t="s">
        <v>7</v>
      </c>
      <c r="AA186" s="115" t="s">
        <v>337</v>
      </c>
      <c r="AB186" s="44" t="s">
        <v>898</v>
      </c>
      <c r="AC186" s="45" t="s">
        <v>908</v>
      </c>
      <c r="AD186" s="50" cm="1">
        <f t="array" ref="AD186">INDEX('[2]Routes Taxes'!O:O,MATCH('[2]Flight Rotation Weeks'!V186&amp;Y186,'[2]Routes Taxes'!A:A&amp;'[2]Routes Taxes'!I:I,0))</f>
        <v>28.33</v>
      </c>
      <c r="AE186" s="51">
        <f t="shared" si="24"/>
        <v>4702.78</v>
      </c>
      <c r="AF186" s="59">
        <f>SUMIFS([2]Booking_Data!K:K,[2]Booking_Data!J:J,B186,[2]Booking_Data!H:H,AA186)</f>
        <v>166</v>
      </c>
      <c r="AG186" s="36">
        <f t="shared" si="25"/>
        <v>10</v>
      </c>
      <c r="AH186" s="59">
        <f>SUMIFS([2]Booking_Data!L:L,[2]Booking_Data!J:J,B186,[2]Booking_Data!H:H,AA186,[2]Booking_Data!I:I,Y186)</f>
        <v>166</v>
      </c>
      <c r="AI186" s="36">
        <f t="shared" si="26"/>
        <v>10</v>
      </c>
      <c r="AJ186" s="36"/>
      <c r="AK186" s="36">
        <f t="shared" si="27"/>
        <v>10</v>
      </c>
      <c r="AL186" s="36"/>
      <c r="AM186" s="36">
        <f>SUMIFS([2]Booking_Data!P:P,[2]Booking_Data!H:H,AA186,[2]Booking_Data!I:I,Y186,[2]Booking_Data!J:J,B186)</f>
        <v>40006.340000000011</v>
      </c>
    </row>
    <row r="187" spans="1:39" x14ac:dyDescent="0.25">
      <c r="A187" s="16">
        <v>1</v>
      </c>
      <c r="B187" s="25">
        <v>45887</v>
      </c>
      <c r="C187" s="5" t="s">
        <v>2</v>
      </c>
      <c r="D187" s="5" t="s">
        <v>110</v>
      </c>
      <c r="E187" s="111">
        <v>0.79166666666666663</v>
      </c>
      <c r="F187" s="111">
        <v>0.93055555555555558</v>
      </c>
      <c r="G187" s="112">
        <v>0.875</v>
      </c>
      <c r="H187" s="112" t="s">
        <v>906</v>
      </c>
      <c r="I187" s="17">
        <v>8</v>
      </c>
      <c r="J187" s="18">
        <v>0</v>
      </c>
      <c r="K187" s="18">
        <v>0</v>
      </c>
      <c r="L187" s="18">
        <v>0</v>
      </c>
      <c r="M187" s="9">
        <v>8</v>
      </c>
      <c r="N187" s="18">
        <v>0</v>
      </c>
      <c r="O187" s="18">
        <v>0</v>
      </c>
      <c r="P187" s="9" t="s">
        <v>62</v>
      </c>
      <c r="Q187" s="9">
        <v>176</v>
      </c>
      <c r="R187" s="8">
        <v>176</v>
      </c>
      <c r="S187" s="3" t="s">
        <v>206</v>
      </c>
      <c r="T187" s="3">
        <v>13</v>
      </c>
      <c r="U187" s="3">
        <v>5</v>
      </c>
      <c r="V187" s="3" t="s">
        <v>200</v>
      </c>
      <c r="W187" s="6" t="s">
        <v>902</v>
      </c>
      <c r="X187" s="114" t="s">
        <v>2</v>
      </c>
      <c r="Y187" s="9" t="s">
        <v>338</v>
      </c>
      <c r="Z187" s="9" t="s">
        <v>7</v>
      </c>
      <c r="AA187" s="115" t="s">
        <v>337</v>
      </c>
      <c r="AB187" s="44" t="s">
        <v>898</v>
      </c>
      <c r="AC187" s="45" t="s">
        <v>908</v>
      </c>
      <c r="AD187" s="50" cm="1">
        <f t="array" ref="AD187">INDEX('[2]Routes Taxes'!O:O,MATCH('[2]Flight Rotation Weeks'!V187&amp;Y187,'[2]Routes Taxes'!A:A&amp;'[2]Routes Taxes'!I:I,0))</f>
        <v>28.33</v>
      </c>
      <c r="AE187" s="51">
        <f t="shared" si="24"/>
        <v>4221.17</v>
      </c>
      <c r="AF187" s="59">
        <f>SUMIFS([2]Booking_Data!K:K,[2]Booking_Data!J:J,B187,[2]Booking_Data!H:H,AA187)</f>
        <v>149</v>
      </c>
      <c r="AG187" s="36">
        <f t="shared" si="25"/>
        <v>27</v>
      </c>
      <c r="AH187" s="59">
        <f>SUMIFS([2]Booking_Data!L:L,[2]Booking_Data!J:J,B187,[2]Booking_Data!H:H,AA187,[2]Booking_Data!I:I,Y187)</f>
        <v>149</v>
      </c>
      <c r="AI187" s="36">
        <f t="shared" si="26"/>
        <v>27</v>
      </c>
      <c r="AJ187" s="36"/>
      <c r="AK187" s="36">
        <f t="shared" si="27"/>
        <v>27</v>
      </c>
      <c r="AL187" s="36"/>
      <c r="AM187" s="36">
        <f>SUMIFS([2]Booking_Data!P:P,[2]Booking_Data!H:H,AA187,[2]Booking_Data!I:I,Y187,[2]Booking_Data!J:J,B187)</f>
        <v>34677.18</v>
      </c>
    </row>
    <row r="188" spans="1:39" x14ac:dyDescent="0.25">
      <c r="A188" s="16">
        <v>1</v>
      </c>
      <c r="B188" s="25">
        <v>45894</v>
      </c>
      <c r="C188" s="5" t="s">
        <v>2</v>
      </c>
      <c r="D188" s="5" t="s">
        <v>110</v>
      </c>
      <c r="E188" s="111">
        <v>0.79166666666666663</v>
      </c>
      <c r="F188" s="111">
        <v>0.93055555555555558</v>
      </c>
      <c r="G188" s="112">
        <v>0.875</v>
      </c>
      <c r="H188" s="112" t="s">
        <v>906</v>
      </c>
      <c r="I188" s="17">
        <v>8</v>
      </c>
      <c r="J188" s="18">
        <v>0</v>
      </c>
      <c r="K188" s="18">
        <v>0</v>
      </c>
      <c r="L188" s="18">
        <v>0</v>
      </c>
      <c r="M188" s="9">
        <v>8</v>
      </c>
      <c r="N188" s="18">
        <v>0</v>
      </c>
      <c r="O188" s="18">
        <v>0</v>
      </c>
      <c r="P188" s="9" t="s">
        <v>62</v>
      </c>
      <c r="Q188" s="9">
        <v>176</v>
      </c>
      <c r="R188" s="8">
        <v>176</v>
      </c>
      <c r="S188" s="3" t="s">
        <v>206</v>
      </c>
      <c r="T188" s="3">
        <v>13</v>
      </c>
      <c r="U188" s="3">
        <v>6</v>
      </c>
      <c r="V188" s="3" t="s">
        <v>200</v>
      </c>
      <c r="W188" s="6" t="s">
        <v>903</v>
      </c>
      <c r="X188" s="114" t="s">
        <v>2</v>
      </c>
      <c r="Y188" s="9" t="s">
        <v>338</v>
      </c>
      <c r="Z188" s="9" t="s">
        <v>7</v>
      </c>
      <c r="AA188" s="115" t="s">
        <v>337</v>
      </c>
      <c r="AB188" s="44" t="s">
        <v>898</v>
      </c>
      <c r="AC188" s="45" t="s">
        <v>908</v>
      </c>
      <c r="AD188" s="50" cm="1">
        <f t="array" ref="AD188">INDEX('[2]Routes Taxes'!O:O,MATCH('[2]Flight Rotation Weeks'!V188&amp;Y188,'[2]Routes Taxes'!A:A&amp;'[2]Routes Taxes'!I:I,0))</f>
        <v>28.33</v>
      </c>
      <c r="AE188" s="51">
        <f t="shared" si="24"/>
        <v>4532.7999999999993</v>
      </c>
      <c r="AF188" s="59">
        <f>SUMIFS([2]Booking_Data!K:K,[2]Booking_Data!J:J,B188,[2]Booking_Data!H:H,AA188)</f>
        <v>160</v>
      </c>
      <c r="AG188" s="36">
        <f t="shared" si="25"/>
        <v>16</v>
      </c>
      <c r="AH188" s="59">
        <f>SUMIFS([2]Booking_Data!L:L,[2]Booking_Data!J:J,B188,[2]Booking_Data!H:H,AA188,[2]Booking_Data!I:I,Y188)</f>
        <v>160</v>
      </c>
      <c r="AI188" s="36">
        <f t="shared" si="26"/>
        <v>16</v>
      </c>
      <c r="AJ188" s="36"/>
      <c r="AK188" s="36">
        <f t="shared" si="27"/>
        <v>16</v>
      </c>
      <c r="AL188" s="36"/>
      <c r="AM188" s="36">
        <f>SUMIFS([2]Booking_Data!P:P,[2]Booking_Data!H:H,AA188,[2]Booking_Data!I:I,Y188,[2]Booking_Data!J:J,B188)</f>
        <v>37400</v>
      </c>
    </row>
    <row r="189" spans="1:39" x14ac:dyDescent="0.25">
      <c r="A189" s="16">
        <v>1</v>
      </c>
      <c r="B189" s="25">
        <v>45901</v>
      </c>
      <c r="C189" s="5" t="s">
        <v>2</v>
      </c>
      <c r="D189" s="5" t="s">
        <v>110</v>
      </c>
      <c r="E189" s="111">
        <v>0.79166666666666663</v>
      </c>
      <c r="F189" s="111">
        <v>0.93055555555555558</v>
      </c>
      <c r="G189" s="112">
        <v>0.875</v>
      </c>
      <c r="H189" s="112" t="s">
        <v>906</v>
      </c>
      <c r="I189" s="17">
        <v>8</v>
      </c>
      <c r="J189" s="18">
        <v>0</v>
      </c>
      <c r="K189" s="18">
        <v>0</v>
      </c>
      <c r="L189" s="18">
        <v>0</v>
      </c>
      <c r="M189" s="9">
        <v>8</v>
      </c>
      <c r="N189" s="18">
        <v>0</v>
      </c>
      <c r="O189" s="18">
        <v>0</v>
      </c>
      <c r="P189" s="9" t="s">
        <v>62</v>
      </c>
      <c r="Q189" s="9">
        <v>176</v>
      </c>
      <c r="R189" s="8">
        <v>176</v>
      </c>
      <c r="S189" s="3" t="s">
        <v>206</v>
      </c>
      <c r="T189" s="3">
        <v>13</v>
      </c>
      <c r="U189" s="3">
        <v>7</v>
      </c>
      <c r="V189" s="3" t="s">
        <v>200</v>
      </c>
      <c r="W189" s="6" t="s">
        <v>904</v>
      </c>
      <c r="X189" s="114" t="s">
        <v>2</v>
      </c>
      <c r="Y189" s="9" t="s">
        <v>338</v>
      </c>
      <c r="Z189" s="9" t="s">
        <v>7</v>
      </c>
      <c r="AA189" s="115" t="s">
        <v>337</v>
      </c>
      <c r="AB189" s="44" t="s">
        <v>898</v>
      </c>
      <c r="AC189" s="45" t="s">
        <v>908</v>
      </c>
      <c r="AD189" s="50" cm="1">
        <f t="array" ref="AD189">INDEX('[2]Routes Taxes'!O:O,MATCH('[2]Flight Rotation Weeks'!V189&amp;Y189,'[2]Routes Taxes'!A:A&amp;'[2]Routes Taxes'!I:I,0))</f>
        <v>28.33</v>
      </c>
      <c r="AE189" s="51">
        <f t="shared" si="24"/>
        <v>3966.2</v>
      </c>
      <c r="AF189" s="59">
        <f>SUMIFS([2]Booking_Data!K:K,[2]Booking_Data!J:J,B189,[2]Booking_Data!H:H,AA189)</f>
        <v>140</v>
      </c>
      <c r="AG189" s="36">
        <f t="shared" si="25"/>
        <v>36</v>
      </c>
      <c r="AH189" s="59">
        <f>SUMIFS([2]Booking_Data!L:L,[2]Booking_Data!J:J,B189,[2]Booking_Data!H:H,AA189,[2]Booking_Data!I:I,Y189)</f>
        <v>140</v>
      </c>
      <c r="AI189" s="36">
        <f t="shared" si="26"/>
        <v>36</v>
      </c>
      <c r="AJ189" s="36"/>
      <c r="AK189" s="36">
        <f t="shared" si="27"/>
        <v>36</v>
      </c>
      <c r="AL189" s="36"/>
      <c r="AM189" s="36">
        <f>SUMIFS([2]Booking_Data!P:P,[2]Booking_Data!H:H,AA189,[2]Booking_Data!I:I,Y189,[2]Booking_Data!J:J,B189)</f>
        <v>32600</v>
      </c>
    </row>
    <row r="190" spans="1:39" x14ac:dyDescent="0.25">
      <c r="A190" s="16">
        <v>1</v>
      </c>
      <c r="B190" s="25">
        <v>46020</v>
      </c>
      <c r="C190" s="5" t="s">
        <v>1</v>
      </c>
      <c r="D190" s="5" t="s">
        <v>2</v>
      </c>
      <c r="E190" s="111">
        <v>0.16666666666666666</v>
      </c>
      <c r="F190" s="111">
        <v>0.3125</v>
      </c>
      <c r="G190" s="112">
        <v>0.25</v>
      </c>
      <c r="H190" s="112">
        <v>0.35416666666666669</v>
      </c>
      <c r="I190" s="17">
        <v>3</v>
      </c>
      <c r="J190" s="18">
        <v>0</v>
      </c>
      <c r="K190" s="18">
        <v>0</v>
      </c>
      <c r="L190" s="18">
        <v>0</v>
      </c>
      <c r="M190" s="9">
        <v>3</v>
      </c>
      <c r="N190" s="18">
        <v>0</v>
      </c>
      <c r="O190" s="18">
        <v>0</v>
      </c>
      <c r="P190" s="9" t="s">
        <v>62</v>
      </c>
      <c r="Q190" s="9">
        <v>174</v>
      </c>
      <c r="R190" s="8">
        <v>174</v>
      </c>
      <c r="S190" s="3" t="s">
        <v>206</v>
      </c>
      <c r="T190" s="3">
        <v>14</v>
      </c>
      <c r="U190" s="3">
        <v>2</v>
      </c>
      <c r="V190" s="3" t="s">
        <v>229</v>
      </c>
      <c r="W190" s="6" t="s">
        <v>230</v>
      </c>
      <c r="X190" s="114" t="s">
        <v>2</v>
      </c>
      <c r="Y190" s="9" t="s">
        <v>24</v>
      </c>
      <c r="Z190" s="9" t="s">
        <v>8</v>
      </c>
      <c r="AA190" s="115" t="s">
        <v>415</v>
      </c>
      <c r="AB190" s="44" t="s">
        <v>125</v>
      </c>
      <c r="AC190" s="45" t="s">
        <v>909</v>
      </c>
      <c r="AD190" s="50" cm="1">
        <f t="array" ref="AD190">INDEX('[2]Routes Taxes'!O:O,MATCH('[2]Flight Rotation Weeks'!V190&amp;Y190,'[2]Routes Taxes'!A:A&amp;'[2]Routes Taxes'!I:I,0))</f>
        <v>30.96</v>
      </c>
      <c r="AE190" s="51">
        <f t="shared" si="24"/>
        <v>2476.8000000000002</v>
      </c>
      <c r="AF190" s="59">
        <f>SUMIFS([2]Booking_Data!K:K,[2]Booking_Data!J:J,B190,[2]Booking_Data!H:H,AA190)</f>
        <v>80</v>
      </c>
      <c r="AG190" s="36">
        <f t="shared" si="25"/>
        <v>94</v>
      </c>
      <c r="AH190" s="59">
        <f>SUMIFS([2]Booking_Data!L:L,[2]Booking_Data!J:J,B190,[2]Booking_Data!H:H,AA190,[2]Booking_Data!I:I,Y190)</f>
        <v>80</v>
      </c>
      <c r="AI190" s="36">
        <f t="shared" si="26"/>
        <v>94</v>
      </c>
      <c r="AJ190" s="36"/>
      <c r="AK190" s="36">
        <f t="shared" si="27"/>
        <v>94</v>
      </c>
      <c r="AL190" s="36"/>
      <c r="AM190" s="36">
        <f>SUMIFS([2]Booking_Data!P:P,[2]Booking_Data!H:H,AA190,[2]Booking_Data!I:I,Y190,[2]Booking_Data!J:J,B190)</f>
        <v>20000</v>
      </c>
    </row>
    <row r="191" spans="1:39" x14ac:dyDescent="0.25">
      <c r="A191" s="16">
        <v>1</v>
      </c>
      <c r="B191" s="25">
        <v>46027</v>
      </c>
      <c r="C191" s="5" t="s">
        <v>1</v>
      </c>
      <c r="D191" s="5" t="s">
        <v>2</v>
      </c>
      <c r="E191" s="111">
        <v>0.16666666666666666</v>
      </c>
      <c r="F191" s="111">
        <v>0.3125</v>
      </c>
      <c r="G191" s="112">
        <v>0.25</v>
      </c>
      <c r="H191" s="112">
        <v>0.35416666666666669</v>
      </c>
      <c r="I191" s="17">
        <v>3</v>
      </c>
      <c r="J191" s="18">
        <v>0</v>
      </c>
      <c r="K191" s="18">
        <v>0</v>
      </c>
      <c r="L191" s="18">
        <v>0</v>
      </c>
      <c r="M191" s="9">
        <v>3</v>
      </c>
      <c r="N191" s="18">
        <v>0</v>
      </c>
      <c r="O191" s="18">
        <v>0</v>
      </c>
      <c r="P191" s="9" t="s">
        <v>62</v>
      </c>
      <c r="Q191" s="9">
        <v>174</v>
      </c>
      <c r="R191" s="8">
        <v>174</v>
      </c>
      <c r="S191" s="3" t="s">
        <v>206</v>
      </c>
      <c r="T191" s="3">
        <v>14</v>
      </c>
      <c r="U191" s="3">
        <v>3</v>
      </c>
      <c r="V191" s="3" t="s">
        <v>229</v>
      </c>
      <c r="W191" s="6" t="s">
        <v>910</v>
      </c>
      <c r="X191" s="114" t="s">
        <v>2</v>
      </c>
      <c r="Y191" s="9" t="s">
        <v>24</v>
      </c>
      <c r="Z191" s="9" t="s">
        <v>8</v>
      </c>
      <c r="AA191" s="115" t="s">
        <v>415</v>
      </c>
      <c r="AB191" s="44" t="s">
        <v>125</v>
      </c>
      <c r="AC191" s="45" t="s">
        <v>909</v>
      </c>
      <c r="AD191" s="50" cm="1">
        <f t="array" ref="AD191">INDEX('[2]Routes Taxes'!O:O,MATCH('[2]Flight Rotation Weeks'!V191&amp;Y191,'[2]Routes Taxes'!A:A&amp;'[2]Routes Taxes'!I:I,0))</f>
        <v>30.96</v>
      </c>
      <c r="AE191" s="51">
        <f t="shared" si="24"/>
        <v>2476.8000000000002</v>
      </c>
      <c r="AF191" s="59">
        <f>SUMIFS([2]Booking_Data!K:K,[2]Booking_Data!J:J,B191,[2]Booking_Data!H:H,AA191)</f>
        <v>80</v>
      </c>
      <c r="AG191" s="36">
        <f t="shared" si="25"/>
        <v>94</v>
      </c>
      <c r="AH191" s="59">
        <f>SUMIFS([2]Booking_Data!L:L,[2]Booking_Data!J:J,B191,[2]Booking_Data!H:H,AA191,[2]Booking_Data!I:I,Y191)</f>
        <v>80</v>
      </c>
      <c r="AI191" s="36">
        <f t="shared" si="26"/>
        <v>94</v>
      </c>
      <c r="AJ191" s="36"/>
      <c r="AK191" s="36">
        <f t="shared" si="27"/>
        <v>94</v>
      </c>
      <c r="AL191" s="36"/>
      <c r="AM191" s="36">
        <f>SUMIFS([2]Booking_Data!P:P,[2]Booking_Data!H:H,AA191,[2]Booking_Data!I:I,Y191,[2]Booking_Data!J:J,B191)</f>
        <v>20000</v>
      </c>
    </row>
    <row r="192" spans="1:39" x14ac:dyDescent="0.25">
      <c r="A192" s="16">
        <v>1</v>
      </c>
      <c r="B192" s="25">
        <v>46013</v>
      </c>
      <c r="C192" s="5" t="s">
        <v>2</v>
      </c>
      <c r="D192" s="5" t="s">
        <v>1</v>
      </c>
      <c r="E192" s="111">
        <v>0.35416666666666669</v>
      </c>
      <c r="F192" s="111">
        <v>0.5</v>
      </c>
      <c r="G192" s="112">
        <v>0.39583333333333331</v>
      </c>
      <c r="H192" s="112">
        <v>0.58333333333333337</v>
      </c>
      <c r="I192" s="17">
        <v>3</v>
      </c>
      <c r="J192" s="18">
        <v>0</v>
      </c>
      <c r="K192" s="18">
        <v>0</v>
      </c>
      <c r="L192" s="18">
        <v>0</v>
      </c>
      <c r="M192" s="9">
        <v>3</v>
      </c>
      <c r="N192" s="18">
        <v>0</v>
      </c>
      <c r="O192" s="18">
        <v>0</v>
      </c>
      <c r="P192" s="9" t="s">
        <v>62</v>
      </c>
      <c r="Q192" s="9">
        <v>174</v>
      </c>
      <c r="R192" s="8">
        <v>174</v>
      </c>
      <c r="S192" s="3" t="s">
        <v>206</v>
      </c>
      <c r="T192" s="3">
        <v>14</v>
      </c>
      <c r="U192" s="3">
        <v>1</v>
      </c>
      <c r="V192" s="3" t="s">
        <v>229</v>
      </c>
      <c r="W192" s="6" t="s">
        <v>911</v>
      </c>
      <c r="X192" s="114" t="s">
        <v>2</v>
      </c>
      <c r="Y192" s="9" t="s">
        <v>23</v>
      </c>
      <c r="Z192" s="9" t="s">
        <v>7</v>
      </c>
      <c r="AA192" s="115" t="s">
        <v>228</v>
      </c>
      <c r="AB192" s="44" t="s">
        <v>125</v>
      </c>
      <c r="AC192" s="45" t="s">
        <v>231</v>
      </c>
      <c r="AD192" s="50" cm="1">
        <f t="array" ref="AD192">INDEX('[2]Routes Taxes'!O:O,MATCH('[2]Flight Rotation Weeks'!V192&amp;Y192,'[2]Routes Taxes'!A:A&amp;'[2]Routes Taxes'!I:I,0))</f>
        <v>28.33</v>
      </c>
      <c r="AE192" s="51">
        <f t="shared" si="24"/>
        <v>2266.3999999999996</v>
      </c>
      <c r="AF192" s="59">
        <f>SUMIFS([2]Booking_Data!K:K,[2]Booking_Data!J:J,B192,[2]Booking_Data!H:H,AA192)</f>
        <v>80</v>
      </c>
      <c r="AG192" s="36">
        <f t="shared" si="25"/>
        <v>94</v>
      </c>
      <c r="AH192" s="59">
        <f>SUMIFS([2]Booking_Data!L:L,[2]Booking_Data!J:J,B192,[2]Booking_Data!H:H,AA192,[2]Booking_Data!I:I,Y192)</f>
        <v>80</v>
      </c>
      <c r="AI192" s="36">
        <f t="shared" si="26"/>
        <v>94</v>
      </c>
      <c r="AJ192" s="36"/>
      <c r="AK192" s="36">
        <f t="shared" si="27"/>
        <v>94</v>
      </c>
      <c r="AL192" s="36"/>
      <c r="AM192" s="36">
        <f>SUMIFS([2]Booking_Data!P:P,[2]Booking_Data!H:H,AA192,[2]Booking_Data!I:I,Y192,[2]Booking_Data!J:J,B192)</f>
        <v>20000</v>
      </c>
    </row>
    <row r="193" spans="1:39" x14ac:dyDescent="0.25">
      <c r="A193" s="16">
        <v>1</v>
      </c>
      <c r="B193" s="25">
        <v>46020</v>
      </c>
      <c r="C193" s="5" t="s">
        <v>2</v>
      </c>
      <c r="D193" s="5" t="s">
        <v>1</v>
      </c>
      <c r="E193" s="111">
        <v>0.35416666666666669</v>
      </c>
      <c r="F193" s="111">
        <v>0.5</v>
      </c>
      <c r="G193" s="112">
        <v>0.39583333333333331</v>
      </c>
      <c r="H193" s="112">
        <v>0.58333333333333337</v>
      </c>
      <c r="I193" s="17">
        <v>3</v>
      </c>
      <c r="J193" s="18">
        <v>0</v>
      </c>
      <c r="K193" s="18">
        <v>0</v>
      </c>
      <c r="L193" s="18">
        <v>0</v>
      </c>
      <c r="M193" s="9">
        <v>3</v>
      </c>
      <c r="N193" s="18">
        <v>0</v>
      </c>
      <c r="O193" s="18">
        <v>0</v>
      </c>
      <c r="P193" s="9" t="s">
        <v>62</v>
      </c>
      <c r="Q193" s="9">
        <v>174</v>
      </c>
      <c r="R193" s="8">
        <v>174</v>
      </c>
      <c r="S193" s="3" t="s">
        <v>206</v>
      </c>
      <c r="T193" s="3">
        <v>14</v>
      </c>
      <c r="U193" s="3">
        <v>2</v>
      </c>
      <c r="V193" s="3" t="s">
        <v>229</v>
      </c>
      <c r="W193" s="6" t="s">
        <v>230</v>
      </c>
      <c r="X193" s="114" t="s">
        <v>2</v>
      </c>
      <c r="Y193" s="9" t="s">
        <v>23</v>
      </c>
      <c r="Z193" s="9" t="s">
        <v>7</v>
      </c>
      <c r="AA193" s="115" t="s">
        <v>228</v>
      </c>
      <c r="AB193" s="44" t="s">
        <v>125</v>
      </c>
      <c r="AC193" s="45" t="s">
        <v>231</v>
      </c>
      <c r="AD193" s="50" cm="1">
        <f t="array" ref="AD193">INDEX('[2]Routes Taxes'!O:O,MATCH('[2]Flight Rotation Weeks'!V193&amp;Y193,'[2]Routes Taxes'!A:A&amp;'[2]Routes Taxes'!I:I,0))</f>
        <v>28.33</v>
      </c>
      <c r="AE193" s="51">
        <f t="shared" si="24"/>
        <v>2266.3999999999996</v>
      </c>
      <c r="AF193" s="59">
        <f>SUMIFS([2]Booking_Data!K:K,[2]Booking_Data!J:J,B193,[2]Booking_Data!H:H,AA193)</f>
        <v>80</v>
      </c>
      <c r="AG193" s="36">
        <f t="shared" si="25"/>
        <v>94</v>
      </c>
      <c r="AH193" s="59">
        <f>SUMIFS([2]Booking_Data!L:L,[2]Booking_Data!J:J,B193,[2]Booking_Data!H:H,AA193,[2]Booking_Data!I:I,Y193)</f>
        <v>80</v>
      </c>
      <c r="AI193" s="36">
        <f t="shared" si="26"/>
        <v>94</v>
      </c>
      <c r="AJ193" s="36"/>
      <c r="AK193" s="36">
        <f t="shared" si="27"/>
        <v>94</v>
      </c>
      <c r="AL193" s="36"/>
      <c r="AM193" s="36">
        <f>SUMIFS([2]Booking_Data!P:P,[2]Booking_Data!H:H,AA193,[2]Booking_Data!I:I,Y193,[2]Booking_Data!J:J,B193)</f>
        <v>20000</v>
      </c>
    </row>
    <row r="194" spans="1:39" x14ac:dyDescent="0.25">
      <c r="A194" s="16">
        <v>5</v>
      </c>
      <c r="B194" s="25">
        <v>45863</v>
      </c>
      <c r="C194" s="5" t="s">
        <v>1</v>
      </c>
      <c r="D194" s="5" t="s">
        <v>482</v>
      </c>
      <c r="E194" s="111">
        <v>0.5</v>
      </c>
      <c r="F194" s="111">
        <v>0.66666666666666663</v>
      </c>
      <c r="G194" s="112">
        <v>0.625</v>
      </c>
      <c r="H194" s="112">
        <v>0.75</v>
      </c>
      <c r="I194" s="17">
        <v>9</v>
      </c>
      <c r="J194" s="18">
        <v>52500</v>
      </c>
      <c r="K194" s="18">
        <v>0</v>
      </c>
      <c r="L194" s="18">
        <v>52500</v>
      </c>
      <c r="M194" s="9">
        <v>9</v>
      </c>
      <c r="N194" s="18">
        <v>52500</v>
      </c>
      <c r="O194" s="18">
        <v>26250</v>
      </c>
      <c r="P194" s="9" t="s">
        <v>63</v>
      </c>
      <c r="Q194" s="9">
        <v>186</v>
      </c>
      <c r="R194" s="8">
        <v>186</v>
      </c>
      <c r="S194" s="3" t="s">
        <v>206</v>
      </c>
      <c r="T194" s="3">
        <v>15</v>
      </c>
      <c r="U194" s="3">
        <v>2</v>
      </c>
      <c r="V194" s="3" t="s">
        <v>240</v>
      </c>
      <c r="W194" s="6" t="s">
        <v>912</v>
      </c>
      <c r="X194" s="114" t="s">
        <v>482</v>
      </c>
      <c r="Y194" s="9" t="s">
        <v>483</v>
      </c>
      <c r="Z194" s="9" t="s">
        <v>8</v>
      </c>
      <c r="AA194" s="115" t="s">
        <v>286</v>
      </c>
      <c r="AB194" s="44" t="s">
        <v>70</v>
      </c>
      <c r="AC194" s="45" t="s">
        <v>785</v>
      </c>
      <c r="AD194" s="50" cm="1">
        <f t="array" ref="AD194">INDEX('[2]Routes Taxes'!O:O,MATCH('[2]Flight Rotation Weeks'!V194&amp;Y194,'[2]Routes Taxes'!A:A&amp;'[2]Routes Taxes'!I:I,0))</f>
        <v>30.96</v>
      </c>
      <c r="AE194" s="51">
        <f t="shared" si="24"/>
        <v>1548</v>
      </c>
      <c r="AF194" s="59">
        <f>SUMIFS([2]Booking_Data!K:K,[2]Booking_Data!J:J,B194,[2]Booking_Data!H:H,AA194)</f>
        <v>50</v>
      </c>
      <c r="AG194" s="36">
        <f t="shared" si="25"/>
        <v>136</v>
      </c>
      <c r="AH194" s="59">
        <f>SUMIFS([2]Booking_Data!L:L,[2]Booking_Data!J:J,B194,[2]Booking_Data!H:H,AA194,[2]Booking_Data!I:I,Y194)</f>
        <v>50</v>
      </c>
      <c r="AI194" s="36">
        <f t="shared" si="26"/>
        <v>136</v>
      </c>
      <c r="AJ194" s="36"/>
      <c r="AK194" s="36">
        <f t="shared" si="27"/>
        <v>136</v>
      </c>
      <c r="AL194" s="36"/>
      <c r="AM194" s="36">
        <f>SUMIFS([2]Booking_Data!P:P,[2]Booking_Data!H:H,AA194,[2]Booking_Data!I:I,Y194,[2]Booking_Data!J:J,B194)</f>
        <v>12750</v>
      </c>
    </row>
    <row r="195" spans="1:39" x14ac:dyDescent="0.25">
      <c r="A195" s="16">
        <v>5</v>
      </c>
      <c r="B195" s="25">
        <v>45870</v>
      </c>
      <c r="C195" s="5" t="s">
        <v>1</v>
      </c>
      <c r="D195" s="5" t="s">
        <v>482</v>
      </c>
      <c r="E195" s="111">
        <v>0.5</v>
      </c>
      <c r="F195" s="111">
        <v>0.66666666666666663</v>
      </c>
      <c r="G195" s="112">
        <v>0.625</v>
      </c>
      <c r="H195" s="112">
        <v>0.75</v>
      </c>
      <c r="I195" s="17">
        <v>9</v>
      </c>
      <c r="J195" s="18">
        <v>52500</v>
      </c>
      <c r="K195" s="18">
        <v>0</v>
      </c>
      <c r="L195" s="18">
        <v>52500</v>
      </c>
      <c r="M195" s="9">
        <v>9</v>
      </c>
      <c r="N195" s="18">
        <v>52500</v>
      </c>
      <c r="O195" s="18">
        <v>26250</v>
      </c>
      <c r="P195" s="9" t="s">
        <v>63</v>
      </c>
      <c r="Q195" s="9">
        <v>186</v>
      </c>
      <c r="R195" s="8">
        <v>186</v>
      </c>
      <c r="S195" s="3" t="s">
        <v>206</v>
      </c>
      <c r="T195" s="3">
        <v>15</v>
      </c>
      <c r="U195" s="3">
        <v>3</v>
      </c>
      <c r="V195" s="3" t="s">
        <v>240</v>
      </c>
      <c r="W195" s="6" t="s">
        <v>913</v>
      </c>
      <c r="X195" s="114" t="s">
        <v>482</v>
      </c>
      <c r="Y195" s="9" t="s">
        <v>483</v>
      </c>
      <c r="Z195" s="9" t="s">
        <v>8</v>
      </c>
      <c r="AA195" s="115" t="s">
        <v>286</v>
      </c>
      <c r="AB195" s="44" t="s">
        <v>70</v>
      </c>
      <c r="AC195" s="45" t="s">
        <v>785</v>
      </c>
      <c r="AD195" s="50" cm="1">
        <f t="array" ref="AD195">INDEX('[2]Routes Taxes'!O:O,MATCH('[2]Flight Rotation Weeks'!V195&amp;Y195,'[2]Routes Taxes'!A:A&amp;'[2]Routes Taxes'!I:I,0))</f>
        <v>30.96</v>
      </c>
      <c r="AE195" s="51">
        <f t="shared" si="24"/>
        <v>1671.8400000000001</v>
      </c>
      <c r="AF195" s="59">
        <f>SUMIFS([2]Booking_Data!K:K,[2]Booking_Data!J:J,B195,[2]Booking_Data!H:H,AA195)</f>
        <v>54</v>
      </c>
      <c r="AG195" s="36">
        <f t="shared" si="25"/>
        <v>132</v>
      </c>
      <c r="AH195" s="59">
        <f>SUMIFS([2]Booking_Data!L:L,[2]Booking_Data!J:J,B195,[2]Booking_Data!H:H,AA195,[2]Booking_Data!I:I,Y195)</f>
        <v>54</v>
      </c>
      <c r="AI195" s="36">
        <f t="shared" si="26"/>
        <v>132</v>
      </c>
      <c r="AJ195" s="36"/>
      <c r="AK195" s="36">
        <f t="shared" si="27"/>
        <v>132</v>
      </c>
      <c r="AL195" s="36"/>
      <c r="AM195" s="36">
        <f>SUMIFS([2]Booking_Data!P:P,[2]Booking_Data!H:H,AA195,[2]Booking_Data!I:I,Y195,[2]Booking_Data!J:J,B195)</f>
        <v>14005.879999999997</v>
      </c>
    </row>
    <row r="196" spans="1:39" x14ac:dyDescent="0.25">
      <c r="A196" s="16">
        <v>5</v>
      </c>
      <c r="B196" s="25">
        <v>45877</v>
      </c>
      <c r="C196" s="5" t="s">
        <v>1</v>
      </c>
      <c r="D196" s="5" t="s">
        <v>482</v>
      </c>
      <c r="E196" s="111">
        <v>0.5</v>
      </c>
      <c r="F196" s="111">
        <v>0.66666666666666663</v>
      </c>
      <c r="G196" s="112">
        <v>0.625</v>
      </c>
      <c r="H196" s="112">
        <v>0.75</v>
      </c>
      <c r="I196" s="17">
        <v>9</v>
      </c>
      <c r="J196" s="18">
        <v>52500</v>
      </c>
      <c r="K196" s="18">
        <v>0</v>
      </c>
      <c r="L196" s="18">
        <v>52500</v>
      </c>
      <c r="M196" s="9">
        <v>9</v>
      </c>
      <c r="N196" s="18">
        <v>52500</v>
      </c>
      <c r="O196" s="18">
        <v>26250</v>
      </c>
      <c r="P196" s="9" t="s">
        <v>63</v>
      </c>
      <c r="Q196" s="9">
        <v>186</v>
      </c>
      <c r="R196" s="8">
        <v>186</v>
      </c>
      <c r="S196" s="3" t="s">
        <v>206</v>
      </c>
      <c r="T196" s="3">
        <v>15</v>
      </c>
      <c r="U196" s="3">
        <v>4</v>
      </c>
      <c r="V196" s="3" t="s">
        <v>240</v>
      </c>
      <c r="W196" s="6" t="s">
        <v>914</v>
      </c>
      <c r="X196" s="114" t="s">
        <v>482</v>
      </c>
      <c r="Y196" s="9" t="s">
        <v>483</v>
      </c>
      <c r="Z196" s="9" t="s">
        <v>8</v>
      </c>
      <c r="AA196" s="115" t="s">
        <v>286</v>
      </c>
      <c r="AB196" s="44" t="s">
        <v>70</v>
      </c>
      <c r="AC196" s="45" t="s">
        <v>785</v>
      </c>
      <c r="AD196" s="50" cm="1">
        <f t="array" ref="AD196">INDEX('[2]Routes Taxes'!O:O,MATCH('[2]Flight Rotation Weeks'!V196&amp;Y196,'[2]Routes Taxes'!A:A&amp;'[2]Routes Taxes'!I:I,0))</f>
        <v>30.96</v>
      </c>
      <c r="AE196" s="51">
        <f t="shared" ref="AE196:AE259" si="28">AD196*AH196</f>
        <v>1857.6000000000001</v>
      </c>
      <c r="AF196" s="59">
        <f>SUMIFS([2]Booking_Data!K:K,[2]Booking_Data!J:J,B196,[2]Booking_Data!H:H,AA196)</f>
        <v>60</v>
      </c>
      <c r="AG196" s="36">
        <f t="shared" ref="AG196:AG259" si="29">R196-AF196</f>
        <v>126</v>
      </c>
      <c r="AH196" s="59">
        <f>SUMIFS([2]Booking_Data!L:L,[2]Booking_Data!J:J,B196,[2]Booking_Data!H:H,AA196,[2]Booking_Data!I:I,Y196)</f>
        <v>60</v>
      </c>
      <c r="AI196" s="36">
        <f t="shared" ref="AI196:AI259" si="30">R196-AH196</f>
        <v>126</v>
      </c>
      <c r="AJ196" s="36"/>
      <c r="AK196" s="36">
        <f t="shared" ref="AK196:AK259" si="31">AG196-AJ196</f>
        <v>126</v>
      </c>
      <c r="AL196" s="36"/>
      <c r="AM196" s="36">
        <f>SUMIFS([2]Booking_Data!P:P,[2]Booking_Data!H:H,AA196,[2]Booking_Data!I:I,Y196,[2]Booking_Data!J:J,B196)</f>
        <v>15200</v>
      </c>
    </row>
    <row r="197" spans="1:39" x14ac:dyDescent="0.25">
      <c r="A197" s="16">
        <v>5</v>
      </c>
      <c r="B197" s="25">
        <v>45884</v>
      </c>
      <c r="C197" s="5" t="s">
        <v>1</v>
      </c>
      <c r="D197" s="5" t="s">
        <v>482</v>
      </c>
      <c r="E197" s="111">
        <v>0.5</v>
      </c>
      <c r="F197" s="111">
        <v>0.66666666666666663</v>
      </c>
      <c r="G197" s="112">
        <v>0.625</v>
      </c>
      <c r="H197" s="112">
        <v>0.75</v>
      </c>
      <c r="I197" s="17">
        <v>9</v>
      </c>
      <c r="J197" s="18">
        <v>52500</v>
      </c>
      <c r="K197" s="18">
        <v>0</v>
      </c>
      <c r="L197" s="18">
        <v>52500</v>
      </c>
      <c r="M197" s="9">
        <v>9</v>
      </c>
      <c r="N197" s="18">
        <v>52500</v>
      </c>
      <c r="O197" s="18">
        <v>26250</v>
      </c>
      <c r="P197" s="9" t="s">
        <v>63</v>
      </c>
      <c r="Q197" s="9">
        <v>186</v>
      </c>
      <c r="R197" s="8">
        <v>186</v>
      </c>
      <c r="S197" s="3" t="s">
        <v>206</v>
      </c>
      <c r="T197" s="3">
        <v>15</v>
      </c>
      <c r="U197" s="3">
        <v>5</v>
      </c>
      <c r="V197" s="3" t="s">
        <v>240</v>
      </c>
      <c r="W197" s="6" t="s">
        <v>915</v>
      </c>
      <c r="X197" s="114" t="s">
        <v>482</v>
      </c>
      <c r="Y197" s="9" t="s">
        <v>483</v>
      </c>
      <c r="Z197" s="9" t="s">
        <v>8</v>
      </c>
      <c r="AA197" s="115" t="s">
        <v>286</v>
      </c>
      <c r="AB197" s="44" t="s">
        <v>70</v>
      </c>
      <c r="AC197" s="45" t="s">
        <v>785</v>
      </c>
      <c r="AD197" s="50" cm="1">
        <f t="array" ref="AD197">INDEX('[2]Routes Taxes'!O:O,MATCH('[2]Flight Rotation Weeks'!V197&amp;Y197,'[2]Routes Taxes'!A:A&amp;'[2]Routes Taxes'!I:I,0))</f>
        <v>30.96</v>
      </c>
      <c r="AE197" s="51">
        <f t="shared" si="28"/>
        <v>1981.44</v>
      </c>
      <c r="AF197" s="59">
        <f>SUMIFS([2]Booking_Data!K:K,[2]Booking_Data!J:J,B197,[2]Booking_Data!H:H,AA197)</f>
        <v>64</v>
      </c>
      <c r="AG197" s="36">
        <f t="shared" si="29"/>
        <v>122</v>
      </c>
      <c r="AH197" s="59">
        <f>SUMIFS([2]Booking_Data!L:L,[2]Booking_Data!J:J,B197,[2]Booking_Data!H:H,AA197,[2]Booking_Data!I:I,Y197)</f>
        <v>64</v>
      </c>
      <c r="AI197" s="36">
        <f t="shared" si="30"/>
        <v>122</v>
      </c>
      <c r="AJ197" s="36"/>
      <c r="AK197" s="36">
        <f t="shared" si="31"/>
        <v>122</v>
      </c>
      <c r="AL197" s="36"/>
      <c r="AM197" s="36">
        <f>SUMIFS([2]Booking_Data!P:P,[2]Booking_Data!H:H,AA197,[2]Booking_Data!I:I,Y197,[2]Booking_Data!J:J,B197)</f>
        <v>16200</v>
      </c>
    </row>
    <row r="198" spans="1:39" x14ac:dyDescent="0.25">
      <c r="A198" s="16">
        <v>5</v>
      </c>
      <c r="B198" s="25">
        <v>45891</v>
      </c>
      <c r="C198" s="5" t="s">
        <v>1</v>
      </c>
      <c r="D198" s="5" t="s">
        <v>482</v>
      </c>
      <c r="E198" s="111">
        <v>0.5</v>
      </c>
      <c r="F198" s="111">
        <v>0.66666666666666663</v>
      </c>
      <c r="G198" s="112">
        <v>0.625</v>
      </c>
      <c r="H198" s="112">
        <v>0.75</v>
      </c>
      <c r="I198" s="17">
        <v>9</v>
      </c>
      <c r="J198" s="18">
        <v>52500</v>
      </c>
      <c r="K198" s="18">
        <v>0</v>
      </c>
      <c r="L198" s="18">
        <v>52500</v>
      </c>
      <c r="M198" s="9">
        <v>9</v>
      </c>
      <c r="N198" s="18">
        <v>52500</v>
      </c>
      <c r="O198" s="18">
        <v>26250</v>
      </c>
      <c r="P198" s="9" t="s">
        <v>63</v>
      </c>
      <c r="Q198" s="9">
        <v>186</v>
      </c>
      <c r="R198" s="8">
        <v>186</v>
      </c>
      <c r="S198" s="3" t="s">
        <v>206</v>
      </c>
      <c r="T198" s="3">
        <v>15</v>
      </c>
      <c r="U198" s="3">
        <v>6</v>
      </c>
      <c r="V198" s="3" t="s">
        <v>240</v>
      </c>
      <c r="W198" s="6" t="s">
        <v>916</v>
      </c>
      <c r="X198" s="114" t="s">
        <v>482</v>
      </c>
      <c r="Y198" s="9" t="s">
        <v>483</v>
      </c>
      <c r="Z198" s="9" t="s">
        <v>8</v>
      </c>
      <c r="AA198" s="115" t="s">
        <v>286</v>
      </c>
      <c r="AB198" s="44" t="s">
        <v>70</v>
      </c>
      <c r="AC198" s="45" t="s">
        <v>785</v>
      </c>
      <c r="AD198" s="50" cm="1">
        <f t="array" ref="AD198">INDEX('[2]Routes Taxes'!O:O,MATCH('[2]Flight Rotation Weeks'!V198&amp;Y198,'[2]Routes Taxes'!A:A&amp;'[2]Routes Taxes'!I:I,0))</f>
        <v>30.96</v>
      </c>
      <c r="AE198" s="51">
        <f t="shared" si="28"/>
        <v>3591.36</v>
      </c>
      <c r="AF198" s="59">
        <f>SUMIFS([2]Booking_Data!K:K,[2]Booking_Data!J:J,B198,[2]Booking_Data!H:H,AA198)</f>
        <v>120</v>
      </c>
      <c r="AG198" s="36">
        <f t="shared" si="29"/>
        <v>66</v>
      </c>
      <c r="AH198" s="59">
        <f>SUMIFS([2]Booking_Data!L:L,[2]Booking_Data!J:J,B198,[2]Booking_Data!H:H,AA198,[2]Booking_Data!I:I,Y198)</f>
        <v>116</v>
      </c>
      <c r="AI198" s="36">
        <f t="shared" si="30"/>
        <v>70</v>
      </c>
      <c r="AJ198" s="36"/>
      <c r="AK198" s="36">
        <f t="shared" si="31"/>
        <v>66</v>
      </c>
      <c r="AL198" s="36"/>
      <c r="AM198" s="36">
        <f>SUMIFS([2]Booking_Data!P:P,[2]Booking_Data!H:H,AA198,[2]Booking_Data!I:I,Y198,[2]Booking_Data!J:J,B198)</f>
        <v>32064.080000000005</v>
      </c>
    </row>
    <row r="199" spans="1:39" x14ac:dyDescent="0.25">
      <c r="A199" s="16">
        <v>5</v>
      </c>
      <c r="B199" s="25">
        <v>45898</v>
      </c>
      <c r="C199" s="5" t="s">
        <v>1</v>
      </c>
      <c r="D199" s="5" t="s">
        <v>482</v>
      </c>
      <c r="E199" s="111">
        <v>0.5</v>
      </c>
      <c r="F199" s="111">
        <v>0.66666666666666663</v>
      </c>
      <c r="G199" s="112">
        <v>0.625</v>
      </c>
      <c r="H199" s="112">
        <v>0.75</v>
      </c>
      <c r="I199" s="17">
        <v>9</v>
      </c>
      <c r="J199" s="18">
        <v>52500</v>
      </c>
      <c r="K199" s="18">
        <v>0</v>
      </c>
      <c r="L199" s="18">
        <v>52500</v>
      </c>
      <c r="M199" s="9">
        <v>9</v>
      </c>
      <c r="N199" s="18">
        <v>52500</v>
      </c>
      <c r="O199" s="18">
        <v>26250</v>
      </c>
      <c r="P199" s="9" t="s">
        <v>63</v>
      </c>
      <c r="Q199" s="9">
        <v>186</v>
      </c>
      <c r="R199" s="8">
        <v>186</v>
      </c>
      <c r="S199" s="3" t="s">
        <v>206</v>
      </c>
      <c r="T199" s="3">
        <v>15</v>
      </c>
      <c r="U199" s="3">
        <v>7</v>
      </c>
      <c r="V199" s="3" t="s">
        <v>240</v>
      </c>
      <c r="W199" s="6" t="s">
        <v>917</v>
      </c>
      <c r="X199" s="114" t="s">
        <v>482</v>
      </c>
      <c r="Y199" s="9" t="s">
        <v>483</v>
      </c>
      <c r="Z199" s="9" t="s">
        <v>8</v>
      </c>
      <c r="AA199" s="115" t="s">
        <v>286</v>
      </c>
      <c r="AB199" s="44" t="s">
        <v>70</v>
      </c>
      <c r="AC199" s="45" t="s">
        <v>785</v>
      </c>
      <c r="AD199" s="50" cm="1">
        <f t="array" ref="AD199">INDEX('[2]Routes Taxes'!O:O,MATCH('[2]Flight Rotation Weeks'!V199&amp;Y199,'[2]Routes Taxes'!A:A&amp;'[2]Routes Taxes'!I:I,0))</f>
        <v>30.96</v>
      </c>
      <c r="AE199" s="51">
        <f t="shared" si="28"/>
        <v>2600.64</v>
      </c>
      <c r="AF199" s="59">
        <f>SUMIFS([2]Booking_Data!K:K,[2]Booking_Data!J:J,B199,[2]Booking_Data!H:H,AA199)</f>
        <v>84</v>
      </c>
      <c r="AG199" s="36">
        <f t="shared" si="29"/>
        <v>102</v>
      </c>
      <c r="AH199" s="59">
        <f>SUMIFS([2]Booking_Data!L:L,[2]Booking_Data!J:J,B199,[2]Booking_Data!H:H,AA199,[2]Booking_Data!I:I,Y199)</f>
        <v>84</v>
      </c>
      <c r="AI199" s="36">
        <f t="shared" si="30"/>
        <v>102</v>
      </c>
      <c r="AJ199" s="36"/>
      <c r="AK199" s="36">
        <f t="shared" si="31"/>
        <v>102</v>
      </c>
      <c r="AL199" s="36"/>
      <c r="AM199" s="36">
        <f>SUMIFS([2]Booking_Data!P:P,[2]Booking_Data!H:H,AA199,[2]Booking_Data!I:I,Y199,[2]Booking_Data!J:J,B199)</f>
        <v>22371.239999999998</v>
      </c>
    </row>
    <row r="200" spans="1:39" x14ac:dyDescent="0.25">
      <c r="A200" s="16">
        <v>5</v>
      </c>
      <c r="B200" s="25">
        <v>45905</v>
      </c>
      <c r="C200" s="5" t="s">
        <v>1</v>
      </c>
      <c r="D200" s="5" t="s">
        <v>482</v>
      </c>
      <c r="E200" s="111">
        <v>0.5</v>
      </c>
      <c r="F200" s="111">
        <v>0.66666666666666663</v>
      </c>
      <c r="G200" s="112">
        <v>0.625</v>
      </c>
      <c r="H200" s="112">
        <v>0.75</v>
      </c>
      <c r="I200" s="17">
        <v>9</v>
      </c>
      <c r="J200" s="18">
        <v>52500</v>
      </c>
      <c r="K200" s="18">
        <v>0</v>
      </c>
      <c r="L200" s="18">
        <v>52500</v>
      </c>
      <c r="M200" s="9">
        <v>9</v>
      </c>
      <c r="N200" s="18">
        <v>52500</v>
      </c>
      <c r="O200" s="18">
        <v>26250</v>
      </c>
      <c r="P200" s="9" t="s">
        <v>63</v>
      </c>
      <c r="Q200" s="9">
        <v>186</v>
      </c>
      <c r="R200" s="8">
        <v>186</v>
      </c>
      <c r="S200" s="3" t="s">
        <v>206</v>
      </c>
      <c r="T200" s="3">
        <v>15</v>
      </c>
      <c r="U200" s="3">
        <v>8</v>
      </c>
      <c r="V200" s="3" t="s">
        <v>240</v>
      </c>
      <c r="W200" s="6" t="s">
        <v>918</v>
      </c>
      <c r="X200" s="114" t="s">
        <v>482</v>
      </c>
      <c r="Y200" s="9" t="s">
        <v>483</v>
      </c>
      <c r="Z200" s="9" t="s">
        <v>8</v>
      </c>
      <c r="AA200" s="115" t="s">
        <v>286</v>
      </c>
      <c r="AB200" s="44" t="s">
        <v>70</v>
      </c>
      <c r="AC200" s="45" t="s">
        <v>785</v>
      </c>
      <c r="AD200" s="50" cm="1">
        <f t="array" ref="AD200">INDEX('[2]Routes Taxes'!O:O,MATCH('[2]Flight Rotation Weeks'!V200&amp;Y200,'[2]Routes Taxes'!A:A&amp;'[2]Routes Taxes'!I:I,0))</f>
        <v>30.96</v>
      </c>
      <c r="AE200" s="51">
        <f t="shared" si="28"/>
        <v>1733.76</v>
      </c>
      <c r="AF200" s="59">
        <f>SUMIFS([2]Booking_Data!K:K,[2]Booking_Data!J:J,B200,[2]Booking_Data!H:H,AA200)</f>
        <v>56</v>
      </c>
      <c r="AG200" s="36">
        <f t="shared" si="29"/>
        <v>130</v>
      </c>
      <c r="AH200" s="59">
        <f>SUMIFS([2]Booking_Data!L:L,[2]Booking_Data!J:J,B200,[2]Booking_Data!H:H,AA200,[2]Booking_Data!I:I,Y200)</f>
        <v>56</v>
      </c>
      <c r="AI200" s="36">
        <f t="shared" si="30"/>
        <v>130</v>
      </c>
      <c r="AJ200" s="36"/>
      <c r="AK200" s="36">
        <f t="shared" si="31"/>
        <v>130</v>
      </c>
      <c r="AL200" s="36"/>
      <c r="AM200" s="36">
        <f>SUMIFS([2]Booking_Data!P:P,[2]Booking_Data!H:H,AA200,[2]Booking_Data!I:I,Y200,[2]Booking_Data!J:J,B200)</f>
        <v>14250</v>
      </c>
    </row>
    <row r="201" spans="1:39" x14ac:dyDescent="0.25">
      <c r="A201" s="16">
        <v>5</v>
      </c>
      <c r="B201" s="25">
        <v>45912</v>
      </c>
      <c r="C201" s="5" t="s">
        <v>1</v>
      </c>
      <c r="D201" s="5" t="s">
        <v>482</v>
      </c>
      <c r="E201" s="111">
        <v>0.5</v>
      </c>
      <c r="F201" s="111">
        <v>0.66666666666666663</v>
      </c>
      <c r="G201" s="112">
        <v>0.625</v>
      </c>
      <c r="H201" s="112">
        <v>0.75</v>
      </c>
      <c r="I201" s="17">
        <v>9</v>
      </c>
      <c r="J201" s="18">
        <v>52500</v>
      </c>
      <c r="K201" s="18">
        <v>0</v>
      </c>
      <c r="L201" s="18">
        <v>52500</v>
      </c>
      <c r="M201" s="9">
        <v>9</v>
      </c>
      <c r="N201" s="18">
        <v>52500</v>
      </c>
      <c r="O201" s="18">
        <v>26250</v>
      </c>
      <c r="P201" s="9" t="s">
        <v>63</v>
      </c>
      <c r="Q201" s="9">
        <v>186</v>
      </c>
      <c r="R201" s="8">
        <v>186</v>
      </c>
      <c r="S201" s="3" t="s">
        <v>206</v>
      </c>
      <c r="T201" s="3">
        <v>15</v>
      </c>
      <c r="U201" s="3">
        <v>9</v>
      </c>
      <c r="V201" s="3" t="s">
        <v>240</v>
      </c>
      <c r="W201" s="6" t="s">
        <v>919</v>
      </c>
      <c r="X201" s="114" t="s">
        <v>482</v>
      </c>
      <c r="Y201" s="9" t="s">
        <v>483</v>
      </c>
      <c r="Z201" s="9" t="s">
        <v>8</v>
      </c>
      <c r="AA201" s="115" t="s">
        <v>286</v>
      </c>
      <c r="AB201" s="44" t="s">
        <v>70</v>
      </c>
      <c r="AC201" s="45" t="s">
        <v>785</v>
      </c>
      <c r="AD201" s="50" cm="1">
        <f t="array" ref="AD201">INDEX('[2]Routes Taxes'!O:O,MATCH('[2]Flight Rotation Weeks'!V201&amp;Y201,'[2]Routes Taxes'!A:A&amp;'[2]Routes Taxes'!I:I,0))</f>
        <v>30.96</v>
      </c>
      <c r="AE201" s="51">
        <f t="shared" si="28"/>
        <v>1609.92</v>
      </c>
      <c r="AF201" s="59">
        <f>SUMIFS([2]Booking_Data!K:K,[2]Booking_Data!J:J,B201,[2]Booking_Data!H:H,AA201)</f>
        <v>52</v>
      </c>
      <c r="AG201" s="36">
        <f t="shared" si="29"/>
        <v>134</v>
      </c>
      <c r="AH201" s="59">
        <f>SUMIFS([2]Booking_Data!L:L,[2]Booking_Data!J:J,B201,[2]Booking_Data!H:H,AA201,[2]Booking_Data!I:I,Y201)</f>
        <v>52</v>
      </c>
      <c r="AI201" s="36">
        <f t="shared" si="30"/>
        <v>134</v>
      </c>
      <c r="AJ201" s="36"/>
      <c r="AK201" s="36">
        <f t="shared" si="31"/>
        <v>134</v>
      </c>
      <c r="AL201" s="36"/>
      <c r="AM201" s="36">
        <f>SUMIFS([2]Booking_Data!P:P,[2]Booking_Data!H:H,AA201,[2]Booking_Data!I:I,Y201,[2]Booking_Data!J:J,B201)</f>
        <v>13250</v>
      </c>
    </row>
    <row r="202" spans="1:39" x14ac:dyDescent="0.25">
      <c r="A202" s="16">
        <v>5</v>
      </c>
      <c r="B202" s="25">
        <v>45856</v>
      </c>
      <c r="C202" s="5" t="s">
        <v>482</v>
      </c>
      <c r="D202" s="5" t="s">
        <v>1</v>
      </c>
      <c r="E202" s="111">
        <v>0.70833333333333337</v>
      </c>
      <c r="F202" s="111">
        <v>0.86458333333333337</v>
      </c>
      <c r="G202" s="112">
        <v>0.79166666666666663</v>
      </c>
      <c r="H202" s="112">
        <v>0.98958333333333337</v>
      </c>
      <c r="I202" s="17">
        <v>9</v>
      </c>
      <c r="J202" s="18">
        <v>52500</v>
      </c>
      <c r="K202" s="18">
        <v>0</v>
      </c>
      <c r="L202" s="18">
        <v>52500</v>
      </c>
      <c r="M202" s="9">
        <v>9</v>
      </c>
      <c r="N202" s="18">
        <v>52500</v>
      </c>
      <c r="O202" s="18">
        <v>26250</v>
      </c>
      <c r="P202" s="9" t="s">
        <v>63</v>
      </c>
      <c r="Q202" s="9">
        <v>186</v>
      </c>
      <c r="R202" s="8">
        <v>186</v>
      </c>
      <c r="S202" s="3" t="s">
        <v>206</v>
      </c>
      <c r="T202" s="3">
        <v>15</v>
      </c>
      <c r="U202" s="3">
        <v>1</v>
      </c>
      <c r="V202" s="3" t="s">
        <v>240</v>
      </c>
      <c r="W202" s="6" t="s">
        <v>920</v>
      </c>
      <c r="X202" s="114" t="s">
        <v>482</v>
      </c>
      <c r="Y202" s="9" t="s">
        <v>481</v>
      </c>
      <c r="Z202" s="9" t="s">
        <v>7</v>
      </c>
      <c r="AA202" s="115" t="s">
        <v>284</v>
      </c>
      <c r="AB202" s="44" t="s">
        <v>70</v>
      </c>
      <c r="AC202" s="45" t="s">
        <v>789</v>
      </c>
      <c r="AD202" s="50" cm="1">
        <f t="array" ref="AD202">INDEX('[2]Routes Taxes'!O:O,MATCH('[2]Flight Rotation Weeks'!V202&amp;Y202,'[2]Routes Taxes'!A:A&amp;'[2]Routes Taxes'!I:I,0))</f>
        <v>40.89</v>
      </c>
      <c r="AE202" s="51">
        <f t="shared" si="28"/>
        <v>2167.17</v>
      </c>
      <c r="AF202" s="59">
        <f>SUMIFS([2]Booking_Data!K:K,[2]Booking_Data!J:J,B202,[2]Booking_Data!H:H,AA202)</f>
        <v>53</v>
      </c>
      <c r="AG202" s="36">
        <f t="shared" si="29"/>
        <v>133</v>
      </c>
      <c r="AH202" s="59">
        <f>SUMIFS([2]Booking_Data!L:L,[2]Booking_Data!J:J,B202,[2]Booking_Data!H:H,AA202,[2]Booking_Data!I:I,Y202)</f>
        <v>53</v>
      </c>
      <c r="AI202" s="36">
        <f t="shared" si="30"/>
        <v>133</v>
      </c>
      <c r="AJ202" s="36"/>
      <c r="AK202" s="36">
        <f t="shared" si="31"/>
        <v>133</v>
      </c>
      <c r="AL202" s="36"/>
      <c r="AM202" s="36">
        <f>SUMIFS([2]Booking_Data!P:P,[2]Booking_Data!H:H,AA202,[2]Booking_Data!I:I,Y202,[2]Booking_Data!J:J,B202)</f>
        <v>13500</v>
      </c>
    </row>
    <row r="203" spans="1:39" x14ac:dyDescent="0.25">
      <c r="A203" s="16">
        <v>5</v>
      </c>
      <c r="B203" s="25">
        <v>45863</v>
      </c>
      <c r="C203" s="5" t="s">
        <v>482</v>
      </c>
      <c r="D203" s="5" t="s">
        <v>1</v>
      </c>
      <c r="E203" s="111">
        <v>0.70833333333333337</v>
      </c>
      <c r="F203" s="111">
        <v>0.86458333333333337</v>
      </c>
      <c r="G203" s="112">
        <v>0.79166666666666663</v>
      </c>
      <c r="H203" s="112">
        <v>0.98958333333333337</v>
      </c>
      <c r="I203" s="17">
        <v>9</v>
      </c>
      <c r="J203" s="18">
        <v>52500</v>
      </c>
      <c r="K203" s="18">
        <v>0</v>
      </c>
      <c r="L203" s="18">
        <v>52500</v>
      </c>
      <c r="M203" s="9">
        <v>9</v>
      </c>
      <c r="N203" s="18">
        <v>52500</v>
      </c>
      <c r="O203" s="18">
        <v>26250</v>
      </c>
      <c r="P203" s="9" t="s">
        <v>63</v>
      </c>
      <c r="Q203" s="9">
        <v>186</v>
      </c>
      <c r="R203" s="8">
        <v>186</v>
      </c>
      <c r="S203" s="3" t="s">
        <v>206</v>
      </c>
      <c r="T203" s="3">
        <v>15</v>
      </c>
      <c r="U203" s="3">
        <v>2</v>
      </c>
      <c r="V203" s="3" t="s">
        <v>240</v>
      </c>
      <c r="W203" s="6" t="s">
        <v>912</v>
      </c>
      <c r="X203" s="114" t="s">
        <v>482</v>
      </c>
      <c r="Y203" s="9" t="s">
        <v>481</v>
      </c>
      <c r="Z203" s="9" t="s">
        <v>7</v>
      </c>
      <c r="AA203" s="115" t="s">
        <v>284</v>
      </c>
      <c r="AB203" s="44" t="s">
        <v>70</v>
      </c>
      <c r="AC203" s="45" t="s">
        <v>789</v>
      </c>
      <c r="AD203" s="50" cm="1">
        <f t="array" ref="AD203">INDEX('[2]Routes Taxes'!O:O,MATCH('[2]Flight Rotation Weeks'!V203&amp;Y203,'[2]Routes Taxes'!A:A&amp;'[2]Routes Taxes'!I:I,0))</f>
        <v>40.89</v>
      </c>
      <c r="AE203" s="51">
        <f t="shared" si="28"/>
        <v>2044.5</v>
      </c>
      <c r="AF203" s="59">
        <f>SUMIFS([2]Booking_Data!K:K,[2]Booking_Data!J:J,B203,[2]Booking_Data!H:H,AA203)</f>
        <v>50</v>
      </c>
      <c r="AG203" s="36">
        <f t="shared" si="29"/>
        <v>136</v>
      </c>
      <c r="AH203" s="59">
        <f>SUMIFS([2]Booking_Data!L:L,[2]Booking_Data!J:J,B203,[2]Booking_Data!H:H,AA203,[2]Booking_Data!I:I,Y203)</f>
        <v>50</v>
      </c>
      <c r="AI203" s="36">
        <f t="shared" si="30"/>
        <v>136</v>
      </c>
      <c r="AJ203" s="36"/>
      <c r="AK203" s="36">
        <f t="shared" si="31"/>
        <v>136</v>
      </c>
      <c r="AL203" s="36"/>
      <c r="AM203" s="36">
        <f>SUMIFS([2]Booking_Data!P:P,[2]Booking_Data!H:H,AA203,[2]Booking_Data!I:I,Y203,[2]Booking_Data!J:J,B203)</f>
        <v>12750</v>
      </c>
    </row>
    <row r="204" spans="1:39" x14ac:dyDescent="0.25">
      <c r="A204" s="16">
        <v>5</v>
      </c>
      <c r="B204" s="25">
        <v>45870</v>
      </c>
      <c r="C204" s="5" t="s">
        <v>482</v>
      </c>
      <c r="D204" s="5" t="s">
        <v>1</v>
      </c>
      <c r="E204" s="111">
        <v>0.70833333333333337</v>
      </c>
      <c r="F204" s="111">
        <v>0.86458333333333337</v>
      </c>
      <c r="G204" s="112">
        <v>0.79166666666666663</v>
      </c>
      <c r="H204" s="112">
        <v>0.98958333333333337</v>
      </c>
      <c r="I204" s="17">
        <v>9</v>
      </c>
      <c r="J204" s="18">
        <v>52500</v>
      </c>
      <c r="K204" s="18">
        <v>0</v>
      </c>
      <c r="L204" s="18">
        <v>52500</v>
      </c>
      <c r="M204" s="9">
        <v>9</v>
      </c>
      <c r="N204" s="18">
        <v>52500</v>
      </c>
      <c r="O204" s="18">
        <v>26250</v>
      </c>
      <c r="P204" s="9" t="s">
        <v>63</v>
      </c>
      <c r="Q204" s="9">
        <v>186</v>
      </c>
      <c r="R204" s="8">
        <v>186</v>
      </c>
      <c r="S204" s="3" t="s">
        <v>206</v>
      </c>
      <c r="T204" s="3">
        <v>15</v>
      </c>
      <c r="U204" s="3">
        <v>3</v>
      </c>
      <c r="V204" s="3" t="s">
        <v>240</v>
      </c>
      <c r="W204" s="6" t="s">
        <v>913</v>
      </c>
      <c r="X204" s="114" t="s">
        <v>482</v>
      </c>
      <c r="Y204" s="9" t="s">
        <v>481</v>
      </c>
      <c r="Z204" s="9" t="s">
        <v>7</v>
      </c>
      <c r="AA204" s="115" t="s">
        <v>284</v>
      </c>
      <c r="AB204" s="44" t="s">
        <v>70</v>
      </c>
      <c r="AC204" s="45" t="s">
        <v>789</v>
      </c>
      <c r="AD204" s="50" cm="1">
        <f t="array" ref="AD204">INDEX('[2]Routes Taxes'!O:O,MATCH('[2]Flight Rotation Weeks'!V204&amp;Y204,'[2]Routes Taxes'!A:A&amp;'[2]Routes Taxes'!I:I,0))</f>
        <v>40.89</v>
      </c>
      <c r="AE204" s="51">
        <f t="shared" si="28"/>
        <v>2535.1799999999998</v>
      </c>
      <c r="AF204" s="59">
        <f>SUMIFS([2]Booking_Data!K:K,[2]Booking_Data!J:J,B204,[2]Booking_Data!H:H,AA204)</f>
        <v>62</v>
      </c>
      <c r="AG204" s="36">
        <f t="shared" si="29"/>
        <v>124</v>
      </c>
      <c r="AH204" s="59">
        <f>SUMIFS([2]Booking_Data!L:L,[2]Booking_Data!J:J,B204,[2]Booking_Data!H:H,AA204,[2]Booking_Data!I:I,Y204)</f>
        <v>62</v>
      </c>
      <c r="AI204" s="36">
        <f t="shared" si="30"/>
        <v>124</v>
      </c>
      <c r="AJ204" s="36"/>
      <c r="AK204" s="36">
        <f t="shared" si="31"/>
        <v>124</v>
      </c>
      <c r="AL204" s="36"/>
      <c r="AM204" s="36">
        <f>SUMIFS([2]Booking_Data!P:P,[2]Booking_Data!H:H,AA204,[2]Booking_Data!I:I,Y204,[2]Booking_Data!J:J,B204)</f>
        <v>15700</v>
      </c>
    </row>
    <row r="205" spans="1:39" x14ac:dyDescent="0.25">
      <c r="A205" s="16">
        <v>5</v>
      </c>
      <c r="B205" s="25">
        <v>45877</v>
      </c>
      <c r="C205" s="5" t="s">
        <v>482</v>
      </c>
      <c r="D205" s="5" t="s">
        <v>1</v>
      </c>
      <c r="E205" s="111">
        <v>0.70833333333333337</v>
      </c>
      <c r="F205" s="111">
        <v>0.86458333333333337</v>
      </c>
      <c r="G205" s="112">
        <v>0.79166666666666663</v>
      </c>
      <c r="H205" s="112">
        <v>0.98958333333333337</v>
      </c>
      <c r="I205" s="17">
        <v>9</v>
      </c>
      <c r="J205" s="18">
        <v>52500</v>
      </c>
      <c r="K205" s="18">
        <v>0</v>
      </c>
      <c r="L205" s="18">
        <v>52500</v>
      </c>
      <c r="M205" s="9">
        <v>9</v>
      </c>
      <c r="N205" s="18">
        <v>52500</v>
      </c>
      <c r="O205" s="18">
        <v>26250</v>
      </c>
      <c r="P205" s="9" t="s">
        <v>63</v>
      </c>
      <c r="Q205" s="9">
        <v>186</v>
      </c>
      <c r="R205" s="8">
        <v>186</v>
      </c>
      <c r="S205" s="3" t="s">
        <v>206</v>
      </c>
      <c r="T205" s="3">
        <v>15</v>
      </c>
      <c r="U205" s="3">
        <v>4</v>
      </c>
      <c r="V205" s="3" t="s">
        <v>240</v>
      </c>
      <c r="W205" s="6" t="s">
        <v>914</v>
      </c>
      <c r="X205" s="114" t="s">
        <v>482</v>
      </c>
      <c r="Y205" s="9" t="s">
        <v>481</v>
      </c>
      <c r="Z205" s="9" t="s">
        <v>7</v>
      </c>
      <c r="AA205" s="115" t="s">
        <v>284</v>
      </c>
      <c r="AB205" s="44" t="s">
        <v>70</v>
      </c>
      <c r="AC205" s="45" t="s">
        <v>789</v>
      </c>
      <c r="AD205" s="50" cm="1">
        <f t="array" ref="AD205">INDEX('[2]Routes Taxes'!O:O,MATCH('[2]Flight Rotation Weeks'!V205&amp;Y205,'[2]Routes Taxes'!A:A&amp;'[2]Routes Taxes'!I:I,0))</f>
        <v>40.89</v>
      </c>
      <c r="AE205" s="51">
        <f t="shared" si="28"/>
        <v>3680.1</v>
      </c>
      <c r="AF205" s="59">
        <f>SUMIFS([2]Booking_Data!K:K,[2]Booking_Data!J:J,B205,[2]Booking_Data!H:H,AA205)</f>
        <v>94</v>
      </c>
      <c r="AG205" s="36">
        <f t="shared" si="29"/>
        <v>92</v>
      </c>
      <c r="AH205" s="59">
        <f>SUMIFS([2]Booking_Data!L:L,[2]Booking_Data!J:J,B205,[2]Booking_Data!H:H,AA205,[2]Booking_Data!I:I,Y205)</f>
        <v>90</v>
      </c>
      <c r="AI205" s="36">
        <f t="shared" si="30"/>
        <v>96</v>
      </c>
      <c r="AJ205" s="36"/>
      <c r="AK205" s="36">
        <f t="shared" si="31"/>
        <v>92</v>
      </c>
      <c r="AL205" s="36"/>
      <c r="AM205" s="36">
        <f>SUMIFS([2]Booking_Data!P:P,[2]Booking_Data!H:H,AA205,[2]Booking_Data!I:I,Y205,[2]Booking_Data!J:J,B205)</f>
        <v>23792.949999999997</v>
      </c>
    </row>
    <row r="206" spans="1:39" x14ac:dyDescent="0.25">
      <c r="A206" s="16">
        <v>5</v>
      </c>
      <c r="B206" s="25">
        <v>45884</v>
      </c>
      <c r="C206" s="5" t="s">
        <v>482</v>
      </c>
      <c r="D206" s="5" t="s">
        <v>1</v>
      </c>
      <c r="E206" s="111">
        <v>0.70833333333333337</v>
      </c>
      <c r="F206" s="111">
        <v>0.86458333333333337</v>
      </c>
      <c r="G206" s="112">
        <v>0.79166666666666663</v>
      </c>
      <c r="H206" s="112">
        <v>0.98958333333333337</v>
      </c>
      <c r="I206" s="17">
        <v>9</v>
      </c>
      <c r="J206" s="18">
        <v>52500</v>
      </c>
      <c r="K206" s="18">
        <v>0</v>
      </c>
      <c r="L206" s="18">
        <v>52500</v>
      </c>
      <c r="M206" s="9">
        <v>9</v>
      </c>
      <c r="N206" s="18">
        <v>52500</v>
      </c>
      <c r="O206" s="18">
        <v>26250</v>
      </c>
      <c r="P206" s="9" t="s">
        <v>63</v>
      </c>
      <c r="Q206" s="9">
        <v>186</v>
      </c>
      <c r="R206" s="8">
        <v>186</v>
      </c>
      <c r="S206" s="3" t="s">
        <v>206</v>
      </c>
      <c r="T206" s="3">
        <v>15</v>
      </c>
      <c r="U206" s="3">
        <v>5</v>
      </c>
      <c r="V206" s="3" t="s">
        <v>240</v>
      </c>
      <c r="W206" s="6" t="s">
        <v>915</v>
      </c>
      <c r="X206" s="114" t="s">
        <v>482</v>
      </c>
      <c r="Y206" s="9" t="s">
        <v>481</v>
      </c>
      <c r="Z206" s="9" t="s">
        <v>7</v>
      </c>
      <c r="AA206" s="115" t="s">
        <v>284</v>
      </c>
      <c r="AB206" s="44" t="s">
        <v>70</v>
      </c>
      <c r="AC206" s="45" t="s">
        <v>789</v>
      </c>
      <c r="AD206" s="50" cm="1">
        <f t="array" ref="AD206">INDEX('[2]Routes Taxes'!O:O,MATCH('[2]Flight Rotation Weeks'!V206&amp;Y206,'[2]Routes Taxes'!A:A&amp;'[2]Routes Taxes'!I:I,0))</f>
        <v>40.89</v>
      </c>
      <c r="AE206" s="51">
        <f t="shared" si="28"/>
        <v>2984.9700000000003</v>
      </c>
      <c r="AF206" s="59">
        <f>SUMIFS([2]Booking_Data!K:K,[2]Booking_Data!J:J,B206,[2]Booking_Data!H:H,AA206)</f>
        <v>73</v>
      </c>
      <c r="AG206" s="36">
        <f t="shared" si="29"/>
        <v>113</v>
      </c>
      <c r="AH206" s="59">
        <f>SUMIFS([2]Booking_Data!L:L,[2]Booking_Data!J:J,B206,[2]Booking_Data!H:H,AA206,[2]Booking_Data!I:I,Y206)</f>
        <v>73</v>
      </c>
      <c r="AI206" s="36">
        <f t="shared" si="30"/>
        <v>113</v>
      </c>
      <c r="AJ206" s="36"/>
      <c r="AK206" s="36">
        <f t="shared" si="31"/>
        <v>113</v>
      </c>
      <c r="AL206" s="36"/>
      <c r="AM206" s="36">
        <f>SUMIFS([2]Booking_Data!P:P,[2]Booking_Data!H:H,AA206,[2]Booking_Data!I:I,Y206,[2]Booking_Data!J:J,B206)</f>
        <v>18955.749999999993</v>
      </c>
    </row>
    <row r="207" spans="1:39" x14ac:dyDescent="0.25">
      <c r="A207" s="16">
        <v>5</v>
      </c>
      <c r="B207" s="25">
        <v>45891</v>
      </c>
      <c r="C207" s="5" t="s">
        <v>482</v>
      </c>
      <c r="D207" s="5" t="s">
        <v>1</v>
      </c>
      <c r="E207" s="111">
        <v>0.70833333333333337</v>
      </c>
      <c r="F207" s="111">
        <v>0.86458333333333337</v>
      </c>
      <c r="G207" s="112">
        <v>0.79166666666666663</v>
      </c>
      <c r="H207" s="112">
        <v>0.98958333333333337</v>
      </c>
      <c r="I207" s="17">
        <v>9</v>
      </c>
      <c r="J207" s="18">
        <v>52500</v>
      </c>
      <c r="K207" s="18">
        <v>0</v>
      </c>
      <c r="L207" s="18">
        <v>52500</v>
      </c>
      <c r="M207" s="9">
        <v>9</v>
      </c>
      <c r="N207" s="18">
        <v>52500</v>
      </c>
      <c r="O207" s="18">
        <v>26250</v>
      </c>
      <c r="P207" s="9" t="s">
        <v>63</v>
      </c>
      <c r="Q207" s="9">
        <v>186</v>
      </c>
      <c r="R207" s="8">
        <v>186</v>
      </c>
      <c r="S207" s="3" t="s">
        <v>206</v>
      </c>
      <c r="T207" s="3">
        <v>15</v>
      </c>
      <c r="U207" s="3">
        <v>6</v>
      </c>
      <c r="V207" s="3" t="s">
        <v>240</v>
      </c>
      <c r="W207" s="6" t="s">
        <v>916</v>
      </c>
      <c r="X207" s="114" t="s">
        <v>482</v>
      </c>
      <c r="Y207" s="9" t="s">
        <v>481</v>
      </c>
      <c r="Z207" s="9" t="s">
        <v>7</v>
      </c>
      <c r="AA207" s="115" t="s">
        <v>284</v>
      </c>
      <c r="AB207" s="44" t="s">
        <v>70</v>
      </c>
      <c r="AC207" s="45" t="s">
        <v>789</v>
      </c>
      <c r="AD207" s="50" cm="1">
        <f t="array" ref="AD207">INDEX('[2]Routes Taxes'!O:O,MATCH('[2]Flight Rotation Weeks'!V207&amp;Y207,'[2]Routes Taxes'!A:A&amp;'[2]Routes Taxes'!I:I,0))</f>
        <v>40.89</v>
      </c>
      <c r="AE207" s="51">
        <f t="shared" si="28"/>
        <v>2535.1799999999998</v>
      </c>
      <c r="AF207" s="59">
        <f>SUMIFS([2]Booking_Data!K:K,[2]Booking_Data!J:J,B207,[2]Booking_Data!H:H,AA207)</f>
        <v>62</v>
      </c>
      <c r="AG207" s="36">
        <f t="shared" si="29"/>
        <v>124</v>
      </c>
      <c r="AH207" s="59">
        <f>SUMIFS([2]Booking_Data!L:L,[2]Booking_Data!J:J,B207,[2]Booking_Data!H:H,AA207,[2]Booking_Data!I:I,Y207)</f>
        <v>62</v>
      </c>
      <c r="AI207" s="36">
        <f t="shared" si="30"/>
        <v>124</v>
      </c>
      <c r="AJ207" s="36"/>
      <c r="AK207" s="36">
        <f t="shared" si="31"/>
        <v>124</v>
      </c>
      <c r="AL207" s="36"/>
      <c r="AM207" s="36">
        <f>SUMIFS([2]Booking_Data!P:P,[2]Booking_Data!H:H,AA207,[2]Booking_Data!I:I,Y207,[2]Booking_Data!J:J,B207)</f>
        <v>15901.38</v>
      </c>
    </row>
    <row r="208" spans="1:39" x14ac:dyDescent="0.25">
      <c r="A208" s="16">
        <v>5</v>
      </c>
      <c r="B208" s="25">
        <v>45898</v>
      </c>
      <c r="C208" s="5" t="s">
        <v>482</v>
      </c>
      <c r="D208" s="5" t="s">
        <v>1</v>
      </c>
      <c r="E208" s="111">
        <v>0.70833333333333337</v>
      </c>
      <c r="F208" s="111">
        <v>0.86458333333333337</v>
      </c>
      <c r="G208" s="112">
        <v>0.79166666666666663</v>
      </c>
      <c r="H208" s="112">
        <v>0.98958333333333337</v>
      </c>
      <c r="I208" s="17">
        <v>9</v>
      </c>
      <c r="J208" s="18">
        <v>52500</v>
      </c>
      <c r="K208" s="18">
        <v>0</v>
      </c>
      <c r="L208" s="18">
        <v>52500</v>
      </c>
      <c r="M208" s="9">
        <v>9</v>
      </c>
      <c r="N208" s="18">
        <v>52500</v>
      </c>
      <c r="O208" s="18">
        <v>26250</v>
      </c>
      <c r="P208" s="9" t="s">
        <v>63</v>
      </c>
      <c r="Q208" s="9">
        <v>186</v>
      </c>
      <c r="R208" s="8">
        <v>186</v>
      </c>
      <c r="S208" s="3" t="s">
        <v>206</v>
      </c>
      <c r="T208" s="3">
        <v>15</v>
      </c>
      <c r="U208" s="3">
        <v>7</v>
      </c>
      <c r="V208" s="3" t="s">
        <v>240</v>
      </c>
      <c r="W208" s="6" t="s">
        <v>917</v>
      </c>
      <c r="X208" s="114" t="s">
        <v>482</v>
      </c>
      <c r="Y208" s="9" t="s">
        <v>481</v>
      </c>
      <c r="Z208" s="9" t="s">
        <v>7</v>
      </c>
      <c r="AA208" s="115" t="s">
        <v>284</v>
      </c>
      <c r="AB208" s="44" t="s">
        <v>70</v>
      </c>
      <c r="AC208" s="45" t="s">
        <v>789</v>
      </c>
      <c r="AD208" s="50" cm="1">
        <f t="array" ref="AD208">INDEX('[2]Routes Taxes'!O:O,MATCH('[2]Flight Rotation Weeks'!V208&amp;Y208,'[2]Routes Taxes'!A:A&amp;'[2]Routes Taxes'!I:I,0))</f>
        <v>40.89</v>
      </c>
      <c r="AE208" s="51">
        <f t="shared" si="28"/>
        <v>2208.06</v>
      </c>
      <c r="AF208" s="59">
        <f>SUMIFS([2]Booking_Data!K:K,[2]Booking_Data!J:J,B208,[2]Booking_Data!H:H,AA208)</f>
        <v>54</v>
      </c>
      <c r="AG208" s="36">
        <f t="shared" si="29"/>
        <v>132</v>
      </c>
      <c r="AH208" s="59">
        <f>SUMIFS([2]Booking_Data!L:L,[2]Booking_Data!J:J,B208,[2]Booking_Data!H:H,AA208,[2]Booking_Data!I:I,Y208)</f>
        <v>54</v>
      </c>
      <c r="AI208" s="36">
        <f t="shared" si="30"/>
        <v>132</v>
      </c>
      <c r="AJ208" s="36"/>
      <c r="AK208" s="36">
        <f t="shared" si="31"/>
        <v>132</v>
      </c>
      <c r="AL208" s="36"/>
      <c r="AM208" s="36">
        <f>SUMIFS([2]Booking_Data!P:P,[2]Booking_Data!H:H,AA208,[2]Booking_Data!I:I,Y208,[2]Booking_Data!J:J,B208)</f>
        <v>13750</v>
      </c>
    </row>
    <row r="209" spans="1:39" x14ac:dyDescent="0.25">
      <c r="A209" s="16">
        <v>5</v>
      </c>
      <c r="B209" s="25">
        <v>45905</v>
      </c>
      <c r="C209" s="5" t="s">
        <v>482</v>
      </c>
      <c r="D209" s="5" t="s">
        <v>1</v>
      </c>
      <c r="E209" s="111">
        <v>0.70833333333333337</v>
      </c>
      <c r="F209" s="111">
        <v>0.86458333333333337</v>
      </c>
      <c r="G209" s="112">
        <v>0.79166666666666663</v>
      </c>
      <c r="H209" s="112">
        <v>0.98958333333333337</v>
      </c>
      <c r="I209" s="17">
        <v>9</v>
      </c>
      <c r="J209" s="18">
        <v>52500</v>
      </c>
      <c r="K209" s="18">
        <v>0</v>
      </c>
      <c r="L209" s="18">
        <v>52500</v>
      </c>
      <c r="M209" s="9">
        <v>9</v>
      </c>
      <c r="N209" s="18">
        <v>52500</v>
      </c>
      <c r="O209" s="18">
        <v>26250</v>
      </c>
      <c r="P209" s="9" t="s">
        <v>63</v>
      </c>
      <c r="Q209" s="9">
        <v>186</v>
      </c>
      <c r="R209" s="8">
        <v>186</v>
      </c>
      <c r="S209" s="3" t="s">
        <v>206</v>
      </c>
      <c r="T209" s="3">
        <v>15</v>
      </c>
      <c r="U209" s="3">
        <v>8</v>
      </c>
      <c r="V209" s="3" t="s">
        <v>240</v>
      </c>
      <c r="W209" s="6" t="s">
        <v>918</v>
      </c>
      <c r="X209" s="114" t="s">
        <v>482</v>
      </c>
      <c r="Y209" s="9" t="s">
        <v>481</v>
      </c>
      <c r="Z209" s="9" t="s">
        <v>7</v>
      </c>
      <c r="AA209" s="115" t="s">
        <v>284</v>
      </c>
      <c r="AB209" s="44" t="s">
        <v>70</v>
      </c>
      <c r="AC209" s="45" t="s">
        <v>789</v>
      </c>
      <c r="AD209" s="50" cm="1">
        <f t="array" ref="AD209">INDEX('[2]Routes Taxes'!O:O,MATCH('[2]Flight Rotation Weeks'!V209&amp;Y209,'[2]Routes Taxes'!A:A&amp;'[2]Routes Taxes'!I:I,0))</f>
        <v>40.89</v>
      </c>
      <c r="AE209" s="51">
        <f t="shared" si="28"/>
        <v>2044.5</v>
      </c>
      <c r="AF209" s="59">
        <f>SUMIFS([2]Booking_Data!K:K,[2]Booking_Data!J:J,B209,[2]Booking_Data!H:H,AA209)</f>
        <v>50</v>
      </c>
      <c r="AG209" s="36">
        <f t="shared" si="29"/>
        <v>136</v>
      </c>
      <c r="AH209" s="59">
        <f>SUMIFS([2]Booking_Data!L:L,[2]Booking_Data!J:J,B209,[2]Booking_Data!H:H,AA209,[2]Booking_Data!I:I,Y209)</f>
        <v>50</v>
      </c>
      <c r="AI209" s="36">
        <f t="shared" si="30"/>
        <v>136</v>
      </c>
      <c r="AJ209" s="36"/>
      <c r="AK209" s="36">
        <f t="shared" si="31"/>
        <v>136</v>
      </c>
      <c r="AL209" s="36"/>
      <c r="AM209" s="36">
        <f>SUMIFS([2]Booking_Data!P:P,[2]Booking_Data!H:H,AA209,[2]Booking_Data!I:I,Y209,[2]Booking_Data!J:J,B209)</f>
        <v>12750</v>
      </c>
    </row>
    <row r="210" spans="1:39" x14ac:dyDescent="0.25">
      <c r="A210" s="121">
        <v>3</v>
      </c>
      <c r="B210" s="24">
        <v>45875</v>
      </c>
      <c r="C210" s="5" t="s">
        <v>334</v>
      </c>
      <c r="D210" s="5" t="s">
        <v>298</v>
      </c>
      <c r="E210" s="136">
        <v>0.125</v>
      </c>
      <c r="F210" s="136">
        <v>0.3125</v>
      </c>
      <c r="G210" s="137">
        <v>0.25</v>
      </c>
      <c r="H210" s="137">
        <v>0.39583333333333331</v>
      </c>
      <c r="I210" s="122">
        <v>6</v>
      </c>
      <c r="J210" s="2">
        <v>75000</v>
      </c>
      <c r="K210" s="2">
        <v>0</v>
      </c>
      <c r="L210" s="2">
        <v>75000</v>
      </c>
      <c r="M210" s="3">
        <v>5</v>
      </c>
      <c r="N210" s="2">
        <v>90000</v>
      </c>
      <c r="O210" s="2">
        <v>45000</v>
      </c>
      <c r="P210" s="3" t="s">
        <v>62</v>
      </c>
      <c r="Q210" s="3">
        <v>177</v>
      </c>
      <c r="R210" s="59">
        <v>177</v>
      </c>
      <c r="S210" s="3" t="s">
        <v>206</v>
      </c>
      <c r="T210" s="3">
        <v>10</v>
      </c>
      <c r="U210" s="3">
        <v>2</v>
      </c>
      <c r="V210" s="3" t="s">
        <v>132</v>
      </c>
      <c r="W210" s="6" t="s">
        <v>921</v>
      </c>
      <c r="X210" s="114" t="s">
        <v>298</v>
      </c>
      <c r="Y210" s="3" t="s">
        <v>336</v>
      </c>
      <c r="Z210" s="3" t="s">
        <v>8</v>
      </c>
      <c r="AA210" s="123" t="s">
        <v>335</v>
      </c>
      <c r="AB210" s="14" t="s">
        <v>125</v>
      </c>
      <c r="AC210" s="19" t="s">
        <v>785</v>
      </c>
      <c r="AD210" s="50" cm="1">
        <f t="array" ref="AD210">INDEX('[2]Routes Taxes'!O:O,MATCH('[2]Flight Rotation Weeks'!V210&amp;Y210,'[2]Routes Taxes'!A:A&amp;'[2]Routes Taxes'!I:I,0))</f>
        <v>29.16</v>
      </c>
      <c r="AE210" s="51">
        <f t="shared" si="28"/>
        <v>3207.6</v>
      </c>
      <c r="AF210" s="59">
        <f>SUMIFS([2]Booking_Data!K:K,[2]Booking_Data!J:J,B210,[2]Booking_Data!H:H,AA210)</f>
        <v>110</v>
      </c>
      <c r="AG210" s="36">
        <f t="shared" si="29"/>
        <v>67</v>
      </c>
      <c r="AH210" s="59">
        <f>SUMIFS([2]Booking_Data!L:L,[2]Booking_Data!J:J,B210,[2]Booking_Data!H:H,AA210,[2]Booking_Data!I:I,Y210)</f>
        <v>110</v>
      </c>
      <c r="AI210" s="36">
        <f t="shared" si="30"/>
        <v>67</v>
      </c>
      <c r="AJ210" s="36"/>
      <c r="AK210" s="36">
        <f t="shared" si="31"/>
        <v>67</v>
      </c>
      <c r="AL210" s="36"/>
      <c r="AM210" s="36">
        <f>SUMIFS([2]Booking_Data!P:P,[2]Booking_Data!H:H,AA210,[2]Booking_Data!I:I,Y210,[2]Booking_Data!J:J,B210)</f>
        <v>30950</v>
      </c>
    </row>
    <row r="211" spans="1:39" x14ac:dyDescent="0.25">
      <c r="A211" s="121">
        <v>3</v>
      </c>
      <c r="B211" s="24">
        <v>45882</v>
      </c>
      <c r="C211" s="5" t="s">
        <v>334</v>
      </c>
      <c r="D211" s="5" t="s">
        <v>298</v>
      </c>
      <c r="E211" s="136">
        <v>0.125</v>
      </c>
      <c r="F211" s="136">
        <v>0.3125</v>
      </c>
      <c r="G211" s="137">
        <v>0.25</v>
      </c>
      <c r="H211" s="137">
        <v>0.39583333333333331</v>
      </c>
      <c r="I211" s="122">
        <v>6</v>
      </c>
      <c r="J211" s="2">
        <v>75000</v>
      </c>
      <c r="K211" s="2">
        <v>0</v>
      </c>
      <c r="L211" s="2">
        <v>75000</v>
      </c>
      <c r="M211" s="3">
        <v>5</v>
      </c>
      <c r="N211" s="2">
        <v>90000</v>
      </c>
      <c r="O211" s="2">
        <v>45000</v>
      </c>
      <c r="P211" s="3" t="s">
        <v>62</v>
      </c>
      <c r="Q211" s="3">
        <v>177</v>
      </c>
      <c r="R211" s="59">
        <v>177</v>
      </c>
      <c r="S211" s="3" t="s">
        <v>206</v>
      </c>
      <c r="T211" s="3">
        <v>10</v>
      </c>
      <c r="U211" s="3">
        <v>3</v>
      </c>
      <c r="V211" s="3" t="s">
        <v>132</v>
      </c>
      <c r="W211" s="6" t="s">
        <v>922</v>
      </c>
      <c r="X211" s="114" t="s">
        <v>298</v>
      </c>
      <c r="Y211" s="3" t="s">
        <v>336</v>
      </c>
      <c r="Z211" s="3" t="s">
        <v>8</v>
      </c>
      <c r="AA211" s="123" t="s">
        <v>335</v>
      </c>
      <c r="AB211" s="14" t="s">
        <v>125</v>
      </c>
      <c r="AC211" s="19" t="s">
        <v>785</v>
      </c>
      <c r="AD211" s="50" cm="1">
        <f t="array" ref="AD211">INDEX('[2]Routes Taxes'!O:O,MATCH('[2]Flight Rotation Weeks'!V211&amp;Y211,'[2]Routes Taxes'!A:A&amp;'[2]Routes Taxes'!I:I,0))</f>
        <v>29.16</v>
      </c>
      <c r="AE211" s="51">
        <f t="shared" si="28"/>
        <v>3207.6</v>
      </c>
      <c r="AF211" s="59">
        <f>SUMIFS([2]Booking_Data!K:K,[2]Booking_Data!J:J,B211,[2]Booking_Data!H:H,AA211)</f>
        <v>110</v>
      </c>
      <c r="AG211" s="36">
        <f t="shared" si="29"/>
        <v>67</v>
      </c>
      <c r="AH211" s="59">
        <f>SUMIFS([2]Booking_Data!L:L,[2]Booking_Data!J:J,B211,[2]Booking_Data!H:H,AA211,[2]Booking_Data!I:I,Y211)</f>
        <v>110</v>
      </c>
      <c r="AI211" s="36">
        <f t="shared" si="30"/>
        <v>67</v>
      </c>
      <c r="AJ211" s="36"/>
      <c r="AK211" s="36">
        <f t="shared" si="31"/>
        <v>67</v>
      </c>
      <c r="AL211" s="36"/>
      <c r="AM211" s="36">
        <f>SUMIFS([2]Booking_Data!P:P,[2]Booking_Data!H:H,AA211,[2]Booking_Data!I:I,Y211,[2]Booking_Data!J:J,B211)</f>
        <v>30950</v>
      </c>
    </row>
    <row r="212" spans="1:39" x14ac:dyDescent="0.25">
      <c r="A212" s="121">
        <v>3</v>
      </c>
      <c r="B212" s="24">
        <v>45889</v>
      </c>
      <c r="C212" s="5" t="s">
        <v>334</v>
      </c>
      <c r="D212" s="5" t="s">
        <v>298</v>
      </c>
      <c r="E212" s="136">
        <v>0.125</v>
      </c>
      <c r="F212" s="136">
        <v>0.3125</v>
      </c>
      <c r="G212" s="137">
        <v>0.25</v>
      </c>
      <c r="H212" s="137">
        <v>0.39583333333333331</v>
      </c>
      <c r="I212" s="122">
        <v>6</v>
      </c>
      <c r="J212" s="2">
        <v>75000</v>
      </c>
      <c r="K212" s="2">
        <v>0</v>
      </c>
      <c r="L212" s="2">
        <v>75000</v>
      </c>
      <c r="M212" s="3">
        <v>5</v>
      </c>
      <c r="N212" s="2">
        <v>90000</v>
      </c>
      <c r="O212" s="2">
        <v>45000</v>
      </c>
      <c r="P212" s="3" t="s">
        <v>62</v>
      </c>
      <c r="Q212" s="3">
        <v>177</v>
      </c>
      <c r="R212" s="59">
        <v>177</v>
      </c>
      <c r="S212" s="3" t="s">
        <v>206</v>
      </c>
      <c r="T212" s="3">
        <v>10</v>
      </c>
      <c r="U212" s="3">
        <v>4</v>
      </c>
      <c r="V212" s="3" t="s">
        <v>132</v>
      </c>
      <c r="W212" s="6" t="s">
        <v>923</v>
      </c>
      <c r="X212" s="114" t="s">
        <v>298</v>
      </c>
      <c r="Y212" s="3" t="s">
        <v>336</v>
      </c>
      <c r="Z212" s="3" t="s">
        <v>8</v>
      </c>
      <c r="AA212" s="123" t="s">
        <v>335</v>
      </c>
      <c r="AB212" s="14" t="s">
        <v>125</v>
      </c>
      <c r="AC212" s="19" t="s">
        <v>785</v>
      </c>
      <c r="AD212" s="50" cm="1">
        <f t="array" ref="AD212">INDEX('[2]Routes Taxes'!O:O,MATCH('[2]Flight Rotation Weeks'!V212&amp;Y212,'[2]Routes Taxes'!A:A&amp;'[2]Routes Taxes'!I:I,0))</f>
        <v>29.16</v>
      </c>
      <c r="AE212" s="51">
        <f t="shared" si="28"/>
        <v>3207.6</v>
      </c>
      <c r="AF212" s="59">
        <f>SUMIFS([2]Booking_Data!K:K,[2]Booking_Data!J:J,B212,[2]Booking_Data!H:H,AA212)</f>
        <v>110</v>
      </c>
      <c r="AG212" s="36">
        <f t="shared" si="29"/>
        <v>67</v>
      </c>
      <c r="AH212" s="59">
        <f>SUMIFS([2]Booking_Data!L:L,[2]Booking_Data!J:J,B212,[2]Booking_Data!H:H,AA212,[2]Booking_Data!I:I,Y212)</f>
        <v>110</v>
      </c>
      <c r="AI212" s="36">
        <f t="shared" si="30"/>
        <v>67</v>
      </c>
      <c r="AJ212" s="36"/>
      <c r="AK212" s="36">
        <f t="shared" si="31"/>
        <v>67</v>
      </c>
      <c r="AL212" s="36"/>
      <c r="AM212" s="36">
        <f>SUMIFS([2]Booking_Data!P:P,[2]Booking_Data!H:H,AA212,[2]Booking_Data!I:I,Y212,[2]Booking_Data!J:J,B212)</f>
        <v>30950</v>
      </c>
    </row>
    <row r="213" spans="1:39" x14ac:dyDescent="0.25">
      <c r="A213" s="121">
        <v>3</v>
      </c>
      <c r="B213" s="24">
        <v>45896</v>
      </c>
      <c r="C213" s="5" t="s">
        <v>334</v>
      </c>
      <c r="D213" s="5" t="s">
        <v>298</v>
      </c>
      <c r="E213" s="136">
        <v>0.125</v>
      </c>
      <c r="F213" s="136">
        <v>0.3125</v>
      </c>
      <c r="G213" s="137">
        <v>0.25</v>
      </c>
      <c r="H213" s="137">
        <v>0.39583333333333331</v>
      </c>
      <c r="I213" s="122">
        <v>6</v>
      </c>
      <c r="J213" s="2">
        <v>75000</v>
      </c>
      <c r="K213" s="2">
        <v>0</v>
      </c>
      <c r="L213" s="2">
        <v>75000</v>
      </c>
      <c r="M213" s="3">
        <v>5</v>
      </c>
      <c r="N213" s="2">
        <v>90000</v>
      </c>
      <c r="O213" s="2">
        <v>45000</v>
      </c>
      <c r="P213" s="3" t="s">
        <v>62</v>
      </c>
      <c r="Q213" s="3">
        <v>177</v>
      </c>
      <c r="R213" s="59">
        <v>177</v>
      </c>
      <c r="S213" s="3" t="s">
        <v>206</v>
      </c>
      <c r="T213" s="3">
        <v>10</v>
      </c>
      <c r="U213" s="3">
        <v>5</v>
      </c>
      <c r="V213" s="3" t="s">
        <v>132</v>
      </c>
      <c r="W213" s="6" t="s">
        <v>924</v>
      </c>
      <c r="X213" s="114" t="s">
        <v>298</v>
      </c>
      <c r="Y213" s="3" t="s">
        <v>336</v>
      </c>
      <c r="Z213" s="3" t="s">
        <v>8</v>
      </c>
      <c r="AA213" s="123" t="s">
        <v>335</v>
      </c>
      <c r="AB213" s="14" t="s">
        <v>125</v>
      </c>
      <c r="AC213" s="19" t="s">
        <v>785</v>
      </c>
      <c r="AD213" s="50" cm="1">
        <f t="array" ref="AD213">INDEX('[2]Routes Taxes'!O:O,MATCH('[2]Flight Rotation Weeks'!V213&amp;Y213,'[2]Routes Taxes'!A:A&amp;'[2]Routes Taxes'!I:I,0))</f>
        <v>29.16</v>
      </c>
      <c r="AE213" s="51">
        <f t="shared" si="28"/>
        <v>3207.6</v>
      </c>
      <c r="AF213" s="59">
        <f>SUMIFS([2]Booking_Data!K:K,[2]Booking_Data!J:J,B213,[2]Booking_Data!H:H,AA213)</f>
        <v>110</v>
      </c>
      <c r="AG213" s="36">
        <f t="shared" si="29"/>
        <v>67</v>
      </c>
      <c r="AH213" s="59">
        <f>SUMIFS([2]Booking_Data!L:L,[2]Booking_Data!J:J,B213,[2]Booking_Data!H:H,AA213,[2]Booking_Data!I:I,Y213)</f>
        <v>110</v>
      </c>
      <c r="AI213" s="36">
        <f t="shared" si="30"/>
        <v>67</v>
      </c>
      <c r="AJ213" s="36"/>
      <c r="AK213" s="36">
        <f t="shared" si="31"/>
        <v>67</v>
      </c>
      <c r="AL213" s="36"/>
      <c r="AM213" s="36">
        <f>SUMIFS([2]Booking_Data!P:P,[2]Booking_Data!H:H,AA213,[2]Booking_Data!I:I,Y213,[2]Booking_Data!J:J,B213)</f>
        <v>30950</v>
      </c>
    </row>
    <row r="214" spans="1:39" x14ac:dyDescent="0.25">
      <c r="A214" s="121">
        <v>3</v>
      </c>
      <c r="B214" s="24">
        <v>45903</v>
      </c>
      <c r="C214" s="5" t="s">
        <v>334</v>
      </c>
      <c r="D214" s="5" t="s">
        <v>298</v>
      </c>
      <c r="E214" s="136">
        <v>0.125</v>
      </c>
      <c r="F214" s="136">
        <v>0.3125</v>
      </c>
      <c r="G214" s="137">
        <v>0.25</v>
      </c>
      <c r="H214" s="137">
        <v>0.39583333333333331</v>
      </c>
      <c r="I214" s="122">
        <v>6</v>
      </c>
      <c r="J214" s="2">
        <v>75000</v>
      </c>
      <c r="K214" s="2">
        <v>0</v>
      </c>
      <c r="L214" s="2">
        <v>75000</v>
      </c>
      <c r="M214" s="3">
        <v>5</v>
      </c>
      <c r="N214" s="2">
        <v>90000</v>
      </c>
      <c r="O214" s="2">
        <v>45000</v>
      </c>
      <c r="P214" s="3" t="s">
        <v>62</v>
      </c>
      <c r="Q214" s="3">
        <v>177</v>
      </c>
      <c r="R214" s="59">
        <v>177</v>
      </c>
      <c r="S214" s="3" t="s">
        <v>206</v>
      </c>
      <c r="T214" s="3">
        <v>10</v>
      </c>
      <c r="U214" s="3">
        <v>6</v>
      </c>
      <c r="V214" s="3" t="s">
        <v>132</v>
      </c>
      <c r="W214" s="6" t="s">
        <v>925</v>
      </c>
      <c r="X214" s="114" t="s">
        <v>298</v>
      </c>
      <c r="Y214" s="3" t="s">
        <v>336</v>
      </c>
      <c r="Z214" s="3" t="s">
        <v>8</v>
      </c>
      <c r="AA214" s="123" t="s">
        <v>335</v>
      </c>
      <c r="AB214" s="14" t="s">
        <v>125</v>
      </c>
      <c r="AC214" s="19" t="s">
        <v>785</v>
      </c>
      <c r="AD214" s="50" cm="1">
        <f t="array" ref="AD214">INDEX('[2]Routes Taxes'!O:O,MATCH('[2]Flight Rotation Weeks'!V214&amp;Y214,'[2]Routes Taxes'!A:A&amp;'[2]Routes Taxes'!I:I,0))</f>
        <v>29.16</v>
      </c>
      <c r="AE214" s="51">
        <f t="shared" si="28"/>
        <v>3207.6</v>
      </c>
      <c r="AF214" s="59">
        <f>SUMIFS([2]Booking_Data!K:K,[2]Booking_Data!J:J,B214,[2]Booking_Data!H:H,AA214)</f>
        <v>110</v>
      </c>
      <c r="AG214" s="36">
        <f t="shared" si="29"/>
        <v>67</v>
      </c>
      <c r="AH214" s="59">
        <f>SUMIFS([2]Booking_Data!L:L,[2]Booking_Data!J:J,B214,[2]Booking_Data!H:H,AA214,[2]Booking_Data!I:I,Y214)</f>
        <v>110</v>
      </c>
      <c r="AI214" s="36">
        <f t="shared" si="30"/>
        <v>67</v>
      </c>
      <c r="AJ214" s="36"/>
      <c r="AK214" s="36">
        <f t="shared" si="31"/>
        <v>67</v>
      </c>
      <c r="AL214" s="36"/>
      <c r="AM214" s="36">
        <f>SUMIFS([2]Booking_Data!P:P,[2]Booking_Data!H:H,AA214,[2]Booking_Data!I:I,Y214,[2]Booking_Data!J:J,B214)</f>
        <v>30950</v>
      </c>
    </row>
    <row r="215" spans="1:39" x14ac:dyDescent="0.25">
      <c r="A215" s="121">
        <v>3</v>
      </c>
      <c r="B215" s="24">
        <v>45868</v>
      </c>
      <c r="C215" s="5" t="s">
        <v>298</v>
      </c>
      <c r="D215" s="5" t="s">
        <v>334</v>
      </c>
      <c r="E215" s="136">
        <v>0.35416666666666669</v>
      </c>
      <c r="F215" s="136">
        <v>0.54166666666666663</v>
      </c>
      <c r="G215" s="137">
        <v>0.4375</v>
      </c>
      <c r="H215" s="137">
        <v>0.66666666666666663</v>
      </c>
      <c r="I215" s="122">
        <v>6</v>
      </c>
      <c r="J215" s="2">
        <v>75000</v>
      </c>
      <c r="K215" s="2">
        <v>0</v>
      </c>
      <c r="L215" s="2">
        <v>75000</v>
      </c>
      <c r="M215" s="3">
        <v>5</v>
      </c>
      <c r="N215" s="2">
        <v>90000</v>
      </c>
      <c r="O215" s="2">
        <v>45000</v>
      </c>
      <c r="P215" s="3" t="s">
        <v>62</v>
      </c>
      <c r="Q215" s="3">
        <v>177</v>
      </c>
      <c r="R215" s="59">
        <v>177</v>
      </c>
      <c r="S215" s="3" t="s">
        <v>206</v>
      </c>
      <c r="T215" s="3">
        <v>10</v>
      </c>
      <c r="U215" s="3">
        <v>1</v>
      </c>
      <c r="V215" s="3" t="s">
        <v>132</v>
      </c>
      <c r="W215" s="6" t="s">
        <v>926</v>
      </c>
      <c r="X215" s="114" t="s">
        <v>298</v>
      </c>
      <c r="Y215" s="3" t="s">
        <v>333</v>
      </c>
      <c r="Z215" s="3" t="s">
        <v>7</v>
      </c>
      <c r="AA215" s="123" t="s">
        <v>332</v>
      </c>
      <c r="AB215" s="14" t="s">
        <v>125</v>
      </c>
      <c r="AC215" s="19" t="s">
        <v>789</v>
      </c>
      <c r="AD215" s="50" cm="1">
        <f t="array" ref="AD215">INDEX('[2]Routes Taxes'!O:O,MATCH('[2]Flight Rotation Weeks'!V215&amp;Y215,'[2]Routes Taxes'!A:A&amp;'[2]Routes Taxes'!I:I,0))</f>
        <v>29.709999999999997</v>
      </c>
      <c r="AE215" s="51">
        <f t="shared" si="28"/>
        <v>3268.1</v>
      </c>
      <c r="AF215" s="59">
        <f>SUMIFS([2]Booking_Data!K:K,[2]Booking_Data!J:J,B215,[2]Booking_Data!H:H,AA215)</f>
        <v>110</v>
      </c>
      <c r="AG215" s="36">
        <f t="shared" si="29"/>
        <v>67</v>
      </c>
      <c r="AH215" s="59">
        <f>SUMIFS([2]Booking_Data!L:L,[2]Booking_Data!J:J,B215,[2]Booking_Data!H:H,AA215,[2]Booking_Data!I:I,Y215)</f>
        <v>110</v>
      </c>
      <c r="AI215" s="36">
        <f t="shared" si="30"/>
        <v>67</v>
      </c>
      <c r="AJ215" s="36"/>
      <c r="AK215" s="36">
        <f t="shared" si="31"/>
        <v>67</v>
      </c>
      <c r="AL215" s="36"/>
      <c r="AM215" s="36">
        <f>SUMIFS([2]Booking_Data!P:P,[2]Booking_Data!H:H,AA215,[2]Booking_Data!I:I,Y215,[2]Booking_Data!J:J,B215)</f>
        <v>30950</v>
      </c>
    </row>
    <row r="216" spans="1:39" x14ac:dyDescent="0.25">
      <c r="A216" s="121">
        <v>3</v>
      </c>
      <c r="B216" s="24">
        <v>45875</v>
      </c>
      <c r="C216" s="5" t="s">
        <v>298</v>
      </c>
      <c r="D216" s="5" t="s">
        <v>334</v>
      </c>
      <c r="E216" s="136">
        <v>0.35416666666666669</v>
      </c>
      <c r="F216" s="136">
        <v>0.54166666666666663</v>
      </c>
      <c r="G216" s="137">
        <v>0.4375</v>
      </c>
      <c r="H216" s="137">
        <v>0.66666666666666663</v>
      </c>
      <c r="I216" s="122">
        <v>6</v>
      </c>
      <c r="J216" s="2">
        <v>75000</v>
      </c>
      <c r="K216" s="2">
        <v>0</v>
      </c>
      <c r="L216" s="2">
        <v>75000</v>
      </c>
      <c r="M216" s="3">
        <v>5</v>
      </c>
      <c r="N216" s="2">
        <v>90000</v>
      </c>
      <c r="O216" s="2">
        <v>45000</v>
      </c>
      <c r="P216" s="3" t="s">
        <v>62</v>
      </c>
      <c r="Q216" s="3">
        <v>177</v>
      </c>
      <c r="R216" s="59">
        <v>177</v>
      </c>
      <c r="S216" s="3" t="s">
        <v>206</v>
      </c>
      <c r="T216" s="3">
        <v>10</v>
      </c>
      <c r="U216" s="3">
        <v>2</v>
      </c>
      <c r="V216" s="3" t="s">
        <v>132</v>
      </c>
      <c r="W216" s="6" t="s">
        <v>921</v>
      </c>
      <c r="X216" s="114" t="s">
        <v>298</v>
      </c>
      <c r="Y216" s="3" t="s">
        <v>333</v>
      </c>
      <c r="Z216" s="3" t="s">
        <v>7</v>
      </c>
      <c r="AA216" s="123" t="s">
        <v>332</v>
      </c>
      <c r="AB216" s="14" t="s">
        <v>125</v>
      </c>
      <c r="AC216" s="19" t="s">
        <v>789</v>
      </c>
      <c r="AD216" s="50" cm="1">
        <f t="array" ref="AD216">INDEX('[2]Routes Taxes'!O:O,MATCH('[2]Flight Rotation Weeks'!V216&amp;Y216,'[2]Routes Taxes'!A:A&amp;'[2]Routes Taxes'!I:I,0))</f>
        <v>29.709999999999997</v>
      </c>
      <c r="AE216" s="51">
        <f t="shared" si="28"/>
        <v>3268.1</v>
      </c>
      <c r="AF216" s="59">
        <f>SUMIFS([2]Booking_Data!K:K,[2]Booking_Data!J:J,B216,[2]Booking_Data!H:H,AA216)</f>
        <v>110</v>
      </c>
      <c r="AG216" s="36">
        <f t="shared" si="29"/>
        <v>67</v>
      </c>
      <c r="AH216" s="59">
        <f>SUMIFS([2]Booking_Data!L:L,[2]Booking_Data!J:J,B216,[2]Booking_Data!H:H,AA216,[2]Booking_Data!I:I,Y216)</f>
        <v>110</v>
      </c>
      <c r="AI216" s="36">
        <f t="shared" si="30"/>
        <v>67</v>
      </c>
      <c r="AJ216" s="36"/>
      <c r="AK216" s="36">
        <f t="shared" si="31"/>
        <v>67</v>
      </c>
      <c r="AL216" s="36"/>
      <c r="AM216" s="36">
        <f>SUMIFS([2]Booking_Data!P:P,[2]Booking_Data!H:H,AA216,[2]Booking_Data!I:I,Y216,[2]Booking_Data!J:J,B216)</f>
        <v>30950</v>
      </c>
    </row>
    <row r="217" spans="1:39" x14ac:dyDescent="0.25">
      <c r="A217" s="121">
        <v>3</v>
      </c>
      <c r="B217" s="24">
        <v>45882</v>
      </c>
      <c r="C217" s="5" t="s">
        <v>298</v>
      </c>
      <c r="D217" s="5" t="s">
        <v>334</v>
      </c>
      <c r="E217" s="136">
        <v>0.35416666666666669</v>
      </c>
      <c r="F217" s="136">
        <v>0.54166666666666663</v>
      </c>
      <c r="G217" s="137">
        <v>0.4375</v>
      </c>
      <c r="H217" s="137">
        <v>0.66666666666666663</v>
      </c>
      <c r="I217" s="122">
        <v>6</v>
      </c>
      <c r="J217" s="2">
        <v>75000</v>
      </c>
      <c r="K217" s="2">
        <v>0</v>
      </c>
      <c r="L217" s="2">
        <v>75000</v>
      </c>
      <c r="M217" s="3">
        <v>5</v>
      </c>
      <c r="N217" s="2">
        <v>90000</v>
      </c>
      <c r="O217" s="2">
        <v>45000</v>
      </c>
      <c r="P217" s="3" t="s">
        <v>62</v>
      </c>
      <c r="Q217" s="3">
        <v>177</v>
      </c>
      <c r="R217" s="59">
        <v>177</v>
      </c>
      <c r="S217" s="3" t="s">
        <v>206</v>
      </c>
      <c r="T217" s="3">
        <v>10</v>
      </c>
      <c r="U217" s="3">
        <v>3</v>
      </c>
      <c r="V217" s="3" t="s">
        <v>132</v>
      </c>
      <c r="W217" s="6" t="s">
        <v>922</v>
      </c>
      <c r="X217" s="114" t="s">
        <v>298</v>
      </c>
      <c r="Y217" s="3" t="s">
        <v>333</v>
      </c>
      <c r="Z217" s="3" t="s">
        <v>7</v>
      </c>
      <c r="AA217" s="123" t="s">
        <v>332</v>
      </c>
      <c r="AB217" s="14" t="s">
        <v>125</v>
      </c>
      <c r="AC217" s="19" t="s">
        <v>789</v>
      </c>
      <c r="AD217" s="50" cm="1">
        <f t="array" ref="AD217">INDEX('[2]Routes Taxes'!O:O,MATCH('[2]Flight Rotation Weeks'!V217&amp;Y217,'[2]Routes Taxes'!A:A&amp;'[2]Routes Taxes'!I:I,0))</f>
        <v>29.709999999999997</v>
      </c>
      <c r="AE217" s="51">
        <f t="shared" si="28"/>
        <v>3268.1</v>
      </c>
      <c r="AF217" s="59">
        <f>SUMIFS([2]Booking_Data!K:K,[2]Booking_Data!J:J,B217,[2]Booking_Data!H:H,AA217)</f>
        <v>110</v>
      </c>
      <c r="AG217" s="36">
        <f t="shared" si="29"/>
        <v>67</v>
      </c>
      <c r="AH217" s="59">
        <f>SUMIFS([2]Booking_Data!L:L,[2]Booking_Data!J:J,B217,[2]Booking_Data!H:H,AA217,[2]Booking_Data!I:I,Y217)</f>
        <v>110</v>
      </c>
      <c r="AI217" s="36">
        <f t="shared" si="30"/>
        <v>67</v>
      </c>
      <c r="AJ217" s="36"/>
      <c r="AK217" s="36">
        <f t="shared" si="31"/>
        <v>67</v>
      </c>
      <c r="AL217" s="36"/>
      <c r="AM217" s="36">
        <f>SUMIFS([2]Booking_Data!P:P,[2]Booking_Data!H:H,AA217,[2]Booking_Data!I:I,Y217,[2]Booking_Data!J:J,B217)</f>
        <v>30950</v>
      </c>
    </row>
    <row r="218" spans="1:39" x14ac:dyDescent="0.25">
      <c r="A218" s="121">
        <v>3</v>
      </c>
      <c r="B218" s="24">
        <v>45889</v>
      </c>
      <c r="C218" s="5" t="s">
        <v>298</v>
      </c>
      <c r="D218" s="5" t="s">
        <v>334</v>
      </c>
      <c r="E218" s="136">
        <v>0.35416666666666669</v>
      </c>
      <c r="F218" s="136">
        <v>0.54166666666666663</v>
      </c>
      <c r="G218" s="137">
        <v>0.4375</v>
      </c>
      <c r="H218" s="137">
        <v>0.66666666666666663</v>
      </c>
      <c r="I218" s="122">
        <v>6</v>
      </c>
      <c r="J218" s="2">
        <v>75000</v>
      </c>
      <c r="K218" s="2">
        <v>0</v>
      </c>
      <c r="L218" s="2">
        <v>75000</v>
      </c>
      <c r="M218" s="3">
        <v>5</v>
      </c>
      <c r="N218" s="2">
        <v>90000</v>
      </c>
      <c r="O218" s="2">
        <v>45000</v>
      </c>
      <c r="P218" s="3" t="s">
        <v>62</v>
      </c>
      <c r="Q218" s="3">
        <v>177</v>
      </c>
      <c r="R218" s="59">
        <v>177</v>
      </c>
      <c r="S218" s="3" t="s">
        <v>206</v>
      </c>
      <c r="T218" s="3">
        <v>10</v>
      </c>
      <c r="U218" s="3">
        <v>4</v>
      </c>
      <c r="V218" s="3" t="s">
        <v>132</v>
      </c>
      <c r="W218" s="6" t="s">
        <v>923</v>
      </c>
      <c r="X218" s="114" t="s">
        <v>298</v>
      </c>
      <c r="Y218" s="3" t="s">
        <v>333</v>
      </c>
      <c r="Z218" s="3" t="s">
        <v>7</v>
      </c>
      <c r="AA218" s="123" t="s">
        <v>332</v>
      </c>
      <c r="AB218" s="14" t="s">
        <v>125</v>
      </c>
      <c r="AC218" s="19" t="s">
        <v>789</v>
      </c>
      <c r="AD218" s="50" cm="1">
        <f t="array" ref="AD218">INDEX('[2]Routes Taxes'!O:O,MATCH('[2]Flight Rotation Weeks'!V218&amp;Y218,'[2]Routes Taxes'!A:A&amp;'[2]Routes Taxes'!I:I,0))</f>
        <v>29.709999999999997</v>
      </c>
      <c r="AE218" s="51">
        <f t="shared" si="28"/>
        <v>3268.1</v>
      </c>
      <c r="AF218" s="59">
        <f>SUMIFS([2]Booking_Data!K:K,[2]Booking_Data!J:J,B218,[2]Booking_Data!H:H,AA218)</f>
        <v>110</v>
      </c>
      <c r="AG218" s="36">
        <f t="shared" si="29"/>
        <v>67</v>
      </c>
      <c r="AH218" s="59">
        <f>SUMIFS([2]Booking_Data!L:L,[2]Booking_Data!J:J,B218,[2]Booking_Data!H:H,AA218,[2]Booking_Data!I:I,Y218)</f>
        <v>110</v>
      </c>
      <c r="AI218" s="36">
        <f t="shared" si="30"/>
        <v>67</v>
      </c>
      <c r="AJ218" s="36"/>
      <c r="AK218" s="36">
        <f t="shared" si="31"/>
        <v>67</v>
      </c>
      <c r="AL218" s="36"/>
      <c r="AM218" s="36">
        <f>SUMIFS([2]Booking_Data!P:P,[2]Booking_Data!H:H,AA218,[2]Booking_Data!I:I,Y218,[2]Booking_Data!J:J,B218)</f>
        <v>30950</v>
      </c>
    </row>
    <row r="219" spans="1:39" x14ac:dyDescent="0.25">
      <c r="A219" s="121">
        <v>3</v>
      </c>
      <c r="B219" s="24">
        <v>45896</v>
      </c>
      <c r="C219" s="5" t="s">
        <v>298</v>
      </c>
      <c r="D219" s="5" t="s">
        <v>334</v>
      </c>
      <c r="E219" s="136">
        <v>0.35416666666666669</v>
      </c>
      <c r="F219" s="136">
        <v>0.54166666666666663</v>
      </c>
      <c r="G219" s="137">
        <v>0.4375</v>
      </c>
      <c r="H219" s="137">
        <v>0.66666666666666663</v>
      </c>
      <c r="I219" s="122">
        <v>6</v>
      </c>
      <c r="J219" s="2">
        <v>75000</v>
      </c>
      <c r="K219" s="2">
        <v>0</v>
      </c>
      <c r="L219" s="2">
        <v>75000</v>
      </c>
      <c r="M219" s="3">
        <v>5</v>
      </c>
      <c r="N219" s="2">
        <v>90000</v>
      </c>
      <c r="O219" s="2">
        <v>45000</v>
      </c>
      <c r="P219" s="3" t="s">
        <v>62</v>
      </c>
      <c r="Q219" s="3">
        <v>177</v>
      </c>
      <c r="R219" s="59">
        <v>177</v>
      </c>
      <c r="S219" s="3" t="s">
        <v>206</v>
      </c>
      <c r="T219" s="3">
        <v>10</v>
      </c>
      <c r="U219" s="3">
        <v>5</v>
      </c>
      <c r="V219" s="3" t="s">
        <v>132</v>
      </c>
      <c r="W219" s="6" t="s">
        <v>924</v>
      </c>
      <c r="X219" s="114" t="s">
        <v>298</v>
      </c>
      <c r="Y219" s="3" t="s">
        <v>333</v>
      </c>
      <c r="Z219" s="3" t="s">
        <v>7</v>
      </c>
      <c r="AA219" s="123" t="s">
        <v>332</v>
      </c>
      <c r="AB219" s="14" t="s">
        <v>125</v>
      </c>
      <c r="AC219" s="19" t="s">
        <v>789</v>
      </c>
      <c r="AD219" s="50" cm="1">
        <f t="array" ref="AD219">INDEX('[2]Routes Taxes'!O:O,MATCH('[2]Flight Rotation Weeks'!V219&amp;Y219,'[2]Routes Taxes'!A:A&amp;'[2]Routes Taxes'!I:I,0))</f>
        <v>29.709999999999997</v>
      </c>
      <c r="AE219" s="51">
        <f t="shared" si="28"/>
        <v>3268.1</v>
      </c>
      <c r="AF219" s="59">
        <f>SUMIFS([2]Booking_Data!K:K,[2]Booking_Data!J:J,B219,[2]Booking_Data!H:H,AA219)</f>
        <v>110</v>
      </c>
      <c r="AG219" s="36">
        <f t="shared" si="29"/>
        <v>67</v>
      </c>
      <c r="AH219" s="59">
        <f>SUMIFS([2]Booking_Data!L:L,[2]Booking_Data!J:J,B219,[2]Booking_Data!H:H,AA219,[2]Booking_Data!I:I,Y219)</f>
        <v>110</v>
      </c>
      <c r="AI219" s="36">
        <f t="shared" si="30"/>
        <v>67</v>
      </c>
      <c r="AJ219" s="36"/>
      <c r="AK219" s="36">
        <f t="shared" si="31"/>
        <v>67</v>
      </c>
      <c r="AL219" s="36"/>
      <c r="AM219" s="36">
        <f>SUMIFS([2]Booking_Data!P:P,[2]Booking_Data!H:H,AA219,[2]Booking_Data!I:I,Y219,[2]Booking_Data!J:J,B219)</f>
        <v>30950</v>
      </c>
    </row>
    <row r="220" spans="1:39" x14ac:dyDescent="0.25">
      <c r="A220" s="121">
        <v>7</v>
      </c>
      <c r="B220" s="24">
        <v>45865</v>
      </c>
      <c r="C220" s="5" t="s">
        <v>1</v>
      </c>
      <c r="D220" s="5" t="s">
        <v>528</v>
      </c>
      <c r="E220" s="136">
        <v>0.33333333333333331</v>
      </c>
      <c r="F220" s="136">
        <v>0.47916666666666669</v>
      </c>
      <c r="G220" s="137">
        <v>0.45833333333333331</v>
      </c>
      <c r="H220" s="137">
        <v>0.5625</v>
      </c>
      <c r="I220" s="122">
        <v>16</v>
      </c>
      <c r="J220" s="2">
        <v>8600</v>
      </c>
      <c r="K220" s="2">
        <v>0</v>
      </c>
      <c r="L220" s="2">
        <v>8600</v>
      </c>
      <c r="M220" s="3">
        <v>15</v>
      </c>
      <c r="N220" s="2">
        <v>9173.3333333333339</v>
      </c>
      <c r="O220" s="2">
        <v>4586.666666666667</v>
      </c>
      <c r="P220" s="3" t="s">
        <v>851</v>
      </c>
      <c r="Q220" s="3">
        <v>20</v>
      </c>
      <c r="R220" s="59">
        <v>20</v>
      </c>
      <c r="S220" s="3" t="s">
        <v>206</v>
      </c>
      <c r="T220" s="3">
        <v>16</v>
      </c>
      <c r="U220" s="3">
        <v>2</v>
      </c>
      <c r="V220" s="3" t="s">
        <v>927</v>
      </c>
      <c r="W220" s="6" t="s">
        <v>928</v>
      </c>
      <c r="X220" s="114" t="s">
        <v>528</v>
      </c>
      <c r="Y220" s="3" t="s">
        <v>530</v>
      </c>
      <c r="Z220" s="3" t="s">
        <v>8</v>
      </c>
      <c r="AA220" s="123" t="s">
        <v>529</v>
      </c>
      <c r="AB220" s="14" t="s">
        <v>125</v>
      </c>
      <c r="AC220" s="19" t="s">
        <v>929</v>
      </c>
      <c r="AD220" s="50" cm="1">
        <f t="array" ref="AD220">INDEX('[2]Routes Taxes'!O:O,MATCH('[2]Flight Rotation Weeks'!V220&amp;Y220,'[2]Routes Taxes'!A:A&amp;'[2]Routes Taxes'!I:I,0))</f>
        <v>30.96</v>
      </c>
      <c r="AE220" s="51">
        <f t="shared" si="28"/>
        <v>619.20000000000005</v>
      </c>
      <c r="AF220" s="59">
        <f>SUMIFS([2]Booking_Data!K:K,[2]Booking_Data!J:J,B220,[2]Booking_Data!H:H,AA220)</f>
        <v>20</v>
      </c>
      <c r="AG220" s="36">
        <f t="shared" si="29"/>
        <v>0</v>
      </c>
      <c r="AH220" s="59">
        <f>SUMIFS([2]Booking_Data!L:L,[2]Booking_Data!J:J,B220,[2]Booking_Data!H:H,AA220,[2]Booking_Data!I:I,Y220)</f>
        <v>20</v>
      </c>
      <c r="AI220" s="36">
        <f t="shared" si="30"/>
        <v>0</v>
      </c>
      <c r="AJ220" s="36"/>
      <c r="AK220" s="36">
        <f t="shared" si="31"/>
        <v>0</v>
      </c>
      <c r="AL220" s="36"/>
      <c r="AM220" s="36">
        <f>SUMIFS([2]Booking_Data!P:P,[2]Booking_Data!H:H,AA220,[2]Booking_Data!I:I,Y220,[2]Booking_Data!J:J,B220)</f>
        <v>4300</v>
      </c>
    </row>
    <row r="221" spans="1:39" x14ac:dyDescent="0.25">
      <c r="A221" s="121">
        <v>7</v>
      </c>
      <c r="B221" s="24">
        <v>45872</v>
      </c>
      <c r="C221" s="5" t="s">
        <v>1</v>
      </c>
      <c r="D221" s="5" t="s">
        <v>528</v>
      </c>
      <c r="E221" s="136">
        <v>0.33333333333333331</v>
      </c>
      <c r="F221" s="136">
        <v>0.47916666666666669</v>
      </c>
      <c r="G221" s="137">
        <v>0.45833333333333331</v>
      </c>
      <c r="H221" s="137">
        <v>0.5625</v>
      </c>
      <c r="I221" s="122">
        <v>16</v>
      </c>
      <c r="J221" s="2">
        <v>8600</v>
      </c>
      <c r="K221" s="2">
        <v>0</v>
      </c>
      <c r="L221" s="2">
        <v>8600</v>
      </c>
      <c r="M221" s="3">
        <v>15</v>
      </c>
      <c r="N221" s="2">
        <v>9173.3333333333339</v>
      </c>
      <c r="O221" s="2">
        <v>4586.666666666667</v>
      </c>
      <c r="P221" s="3" t="s">
        <v>851</v>
      </c>
      <c r="Q221" s="3">
        <v>20</v>
      </c>
      <c r="R221" s="59">
        <v>20</v>
      </c>
      <c r="S221" s="3" t="s">
        <v>206</v>
      </c>
      <c r="T221" s="3">
        <v>16</v>
      </c>
      <c r="U221" s="3">
        <v>3</v>
      </c>
      <c r="V221" s="3" t="s">
        <v>927</v>
      </c>
      <c r="W221" s="6" t="s">
        <v>930</v>
      </c>
      <c r="X221" s="114" t="s">
        <v>528</v>
      </c>
      <c r="Y221" s="3" t="s">
        <v>530</v>
      </c>
      <c r="Z221" s="3" t="s">
        <v>8</v>
      </c>
      <c r="AA221" s="123" t="s">
        <v>529</v>
      </c>
      <c r="AB221" s="14" t="s">
        <v>125</v>
      </c>
      <c r="AC221" s="19" t="s">
        <v>929</v>
      </c>
      <c r="AD221" s="50" cm="1">
        <f t="array" ref="AD221">INDEX('[2]Routes Taxes'!O:O,MATCH('[2]Flight Rotation Weeks'!V221&amp;Y221,'[2]Routes Taxes'!A:A&amp;'[2]Routes Taxes'!I:I,0))</f>
        <v>30.96</v>
      </c>
      <c r="AE221" s="51">
        <f t="shared" si="28"/>
        <v>619.20000000000005</v>
      </c>
      <c r="AF221" s="59">
        <f>SUMIFS([2]Booking_Data!K:K,[2]Booking_Data!J:J,B221,[2]Booking_Data!H:H,AA221)</f>
        <v>20</v>
      </c>
      <c r="AG221" s="36">
        <f t="shared" si="29"/>
        <v>0</v>
      </c>
      <c r="AH221" s="59">
        <f>SUMIFS([2]Booking_Data!L:L,[2]Booking_Data!J:J,B221,[2]Booking_Data!H:H,AA221,[2]Booking_Data!I:I,Y221)</f>
        <v>20</v>
      </c>
      <c r="AI221" s="36">
        <f t="shared" si="30"/>
        <v>0</v>
      </c>
      <c r="AJ221" s="36"/>
      <c r="AK221" s="36">
        <f t="shared" si="31"/>
        <v>0</v>
      </c>
      <c r="AL221" s="36"/>
      <c r="AM221" s="36">
        <f>SUMIFS([2]Booking_Data!P:P,[2]Booking_Data!H:H,AA221,[2]Booking_Data!I:I,Y221,[2]Booking_Data!J:J,B221)</f>
        <v>4300</v>
      </c>
    </row>
    <row r="222" spans="1:39" x14ac:dyDescent="0.25">
      <c r="A222" s="121">
        <v>7</v>
      </c>
      <c r="B222" s="24">
        <v>45879</v>
      </c>
      <c r="C222" s="5" t="s">
        <v>1</v>
      </c>
      <c r="D222" s="5" t="s">
        <v>528</v>
      </c>
      <c r="E222" s="136">
        <v>0.33333333333333331</v>
      </c>
      <c r="F222" s="136">
        <v>0.47916666666666669</v>
      </c>
      <c r="G222" s="137">
        <v>0.45833333333333331</v>
      </c>
      <c r="H222" s="137">
        <v>0.5625</v>
      </c>
      <c r="I222" s="122">
        <v>16</v>
      </c>
      <c r="J222" s="2">
        <v>8600</v>
      </c>
      <c r="K222" s="2">
        <v>0</v>
      </c>
      <c r="L222" s="2">
        <v>8600</v>
      </c>
      <c r="M222" s="3">
        <v>15</v>
      </c>
      <c r="N222" s="2">
        <v>9173.3333333333339</v>
      </c>
      <c r="O222" s="2">
        <v>4586.666666666667</v>
      </c>
      <c r="P222" s="3" t="s">
        <v>851</v>
      </c>
      <c r="Q222" s="3">
        <v>20</v>
      </c>
      <c r="R222" s="59">
        <v>20</v>
      </c>
      <c r="S222" s="3" t="s">
        <v>206</v>
      </c>
      <c r="T222" s="3">
        <v>16</v>
      </c>
      <c r="U222" s="3">
        <v>4</v>
      </c>
      <c r="V222" s="3" t="s">
        <v>927</v>
      </c>
      <c r="W222" s="6" t="s">
        <v>931</v>
      </c>
      <c r="X222" s="114" t="s">
        <v>528</v>
      </c>
      <c r="Y222" s="3" t="s">
        <v>530</v>
      </c>
      <c r="Z222" s="3" t="s">
        <v>8</v>
      </c>
      <c r="AA222" s="123" t="s">
        <v>529</v>
      </c>
      <c r="AB222" s="14" t="s">
        <v>125</v>
      </c>
      <c r="AC222" s="19" t="s">
        <v>929</v>
      </c>
      <c r="AD222" s="50" cm="1">
        <f t="array" ref="AD222">INDEX('[2]Routes Taxes'!O:O,MATCH('[2]Flight Rotation Weeks'!V222&amp;Y222,'[2]Routes Taxes'!A:A&amp;'[2]Routes Taxes'!I:I,0))</f>
        <v>30.96</v>
      </c>
      <c r="AE222" s="51">
        <f t="shared" si="28"/>
        <v>619.20000000000005</v>
      </c>
      <c r="AF222" s="59">
        <f>SUMIFS([2]Booking_Data!K:K,[2]Booking_Data!J:J,B222,[2]Booking_Data!H:H,AA222)</f>
        <v>20</v>
      </c>
      <c r="AG222" s="36">
        <f t="shared" si="29"/>
        <v>0</v>
      </c>
      <c r="AH222" s="59">
        <f>SUMIFS([2]Booking_Data!L:L,[2]Booking_Data!J:J,B222,[2]Booking_Data!H:H,AA222,[2]Booking_Data!I:I,Y222)</f>
        <v>20</v>
      </c>
      <c r="AI222" s="36">
        <f t="shared" si="30"/>
        <v>0</v>
      </c>
      <c r="AJ222" s="36"/>
      <c r="AK222" s="36">
        <f t="shared" si="31"/>
        <v>0</v>
      </c>
      <c r="AL222" s="36"/>
      <c r="AM222" s="36">
        <f>SUMIFS([2]Booking_Data!P:P,[2]Booking_Data!H:H,AA222,[2]Booking_Data!I:I,Y222,[2]Booking_Data!J:J,B222)</f>
        <v>4300</v>
      </c>
    </row>
    <row r="223" spans="1:39" x14ac:dyDescent="0.25">
      <c r="A223" s="121">
        <v>7</v>
      </c>
      <c r="B223" s="24">
        <v>45886</v>
      </c>
      <c r="C223" s="5" t="s">
        <v>1</v>
      </c>
      <c r="D223" s="5" t="s">
        <v>528</v>
      </c>
      <c r="E223" s="136">
        <v>0.33333333333333331</v>
      </c>
      <c r="F223" s="136">
        <v>0.47916666666666669</v>
      </c>
      <c r="G223" s="137">
        <v>0.45833333333333331</v>
      </c>
      <c r="H223" s="137">
        <v>0.5625</v>
      </c>
      <c r="I223" s="122">
        <v>16</v>
      </c>
      <c r="J223" s="2">
        <v>8600</v>
      </c>
      <c r="K223" s="2">
        <v>0</v>
      </c>
      <c r="L223" s="2">
        <v>8600</v>
      </c>
      <c r="M223" s="3">
        <v>15</v>
      </c>
      <c r="N223" s="2">
        <v>9173.3333333333339</v>
      </c>
      <c r="O223" s="2">
        <v>4586.666666666667</v>
      </c>
      <c r="P223" s="3" t="s">
        <v>851</v>
      </c>
      <c r="Q223" s="3">
        <v>20</v>
      </c>
      <c r="R223" s="59">
        <v>20</v>
      </c>
      <c r="S223" s="3" t="s">
        <v>206</v>
      </c>
      <c r="T223" s="3">
        <v>16</v>
      </c>
      <c r="U223" s="3">
        <v>5</v>
      </c>
      <c r="V223" s="3" t="s">
        <v>927</v>
      </c>
      <c r="W223" s="6" t="s">
        <v>932</v>
      </c>
      <c r="X223" s="114" t="s">
        <v>528</v>
      </c>
      <c r="Y223" s="3" t="s">
        <v>530</v>
      </c>
      <c r="Z223" s="3" t="s">
        <v>8</v>
      </c>
      <c r="AA223" s="123" t="s">
        <v>529</v>
      </c>
      <c r="AB223" s="14" t="s">
        <v>125</v>
      </c>
      <c r="AC223" s="19" t="s">
        <v>929</v>
      </c>
      <c r="AD223" s="50" cm="1">
        <f t="array" ref="AD223">INDEX('[2]Routes Taxes'!O:O,MATCH('[2]Flight Rotation Weeks'!V223&amp;Y223,'[2]Routes Taxes'!A:A&amp;'[2]Routes Taxes'!I:I,0))</f>
        <v>30.96</v>
      </c>
      <c r="AE223" s="51">
        <f t="shared" si="28"/>
        <v>619.20000000000005</v>
      </c>
      <c r="AF223" s="59">
        <f>SUMIFS([2]Booking_Data!K:K,[2]Booking_Data!J:J,B223,[2]Booking_Data!H:H,AA223)</f>
        <v>20</v>
      </c>
      <c r="AG223" s="36">
        <f t="shared" si="29"/>
        <v>0</v>
      </c>
      <c r="AH223" s="59">
        <f>SUMIFS([2]Booking_Data!L:L,[2]Booking_Data!J:J,B223,[2]Booking_Data!H:H,AA223,[2]Booking_Data!I:I,Y223)</f>
        <v>20</v>
      </c>
      <c r="AI223" s="36">
        <f t="shared" si="30"/>
        <v>0</v>
      </c>
      <c r="AJ223" s="36"/>
      <c r="AK223" s="36">
        <f t="shared" si="31"/>
        <v>0</v>
      </c>
      <c r="AL223" s="36"/>
      <c r="AM223" s="36">
        <f>SUMIFS([2]Booking_Data!P:P,[2]Booking_Data!H:H,AA223,[2]Booking_Data!I:I,Y223,[2]Booking_Data!J:J,B223)</f>
        <v>4300</v>
      </c>
    </row>
    <row r="224" spans="1:39" x14ac:dyDescent="0.25">
      <c r="A224" s="121">
        <v>7</v>
      </c>
      <c r="B224" s="24">
        <v>45893</v>
      </c>
      <c r="C224" s="5" t="s">
        <v>1</v>
      </c>
      <c r="D224" s="5" t="s">
        <v>528</v>
      </c>
      <c r="E224" s="136">
        <v>0.33333333333333331</v>
      </c>
      <c r="F224" s="136">
        <v>0.47916666666666669</v>
      </c>
      <c r="G224" s="137">
        <v>0.45833333333333331</v>
      </c>
      <c r="H224" s="137">
        <v>0.5625</v>
      </c>
      <c r="I224" s="122">
        <v>16</v>
      </c>
      <c r="J224" s="2">
        <v>8600</v>
      </c>
      <c r="K224" s="2">
        <v>0</v>
      </c>
      <c r="L224" s="2">
        <v>8600</v>
      </c>
      <c r="M224" s="3">
        <v>15</v>
      </c>
      <c r="N224" s="2">
        <v>9173.3333333333339</v>
      </c>
      <c r="O224" s="2">
        <v>4586.666666666667</v>
      </c>
      <c r="P224" s="3" t="s">
        <v>851</v>
      </c>
      <c r="Q224" s="3">
        <v>20</v>
      </c>
      <c r="R224" s="59">
        <v>20</v>
      </c>
      <c r="S224" s="3" t="s">
        <v>206</v>
      </c>
      <c r="T224" s="3">
        <v>16</v>
      </c>
      <c r="U224" s="3">
        <v>6</v>
      </c>
      <c r="V224" s="3" t="s">
        <v>927</v>
      </c>
      <c r="W224" s="6" t="s">
        <v>933</v>
      </c>
      <c r="X224" s="114" t="s">
        <v>528</v>
      </c>
      <c r="Y224" s="3" t="s">
        <v>530</v>
      </c>
      <c r="Z224" s="3" t="s">
        <v>8</v>
      </c>
      <c r="AA224" s="123" t="s">
        <v>529</v>
      </c>
      <c r="AB224" s="14" t="s">
        <v>125</v>
      </c>
      <c r="AC224" s="19" t="s">
        <v>929</v>
      </c>
      <c r="AD224" s="50" cm="1">
        <f t="array" ref="AD224">INDEX('[2]Routes Taxes'!O:O,MATCH('[2]Flight Rotation Weeks'!V224&amp;Y224,'[2]Routes Taxes'!A:A&amp;'[2]Routes Taxes'!I:I,0))</f>
        <v>30.96</v>
      </c>
      <c r="AE224" s="51">
        <f t="shared" si="28"/>
        <v>619.20000000000005</v>
      </c>
      <c r="AF224" s="59">
        <f>SUMIFS([2]Booking_Data!K:K,[2]Booking_Data!J:J,B224,[2]Booking_Data!H:H,AA224)</f>
        <v>20</v>
      </c>
      <c r="AG224" s="36">
        <f t="shared" si="29"/>
        <v>0</v>
      </c>
      <c r="AH224" s="59">
        <f>SUMIFS([2]Booking_Data!L:L,[2]Booking_Data!J:J,B224,[2]Booking_Data!H:H,AA224,[2]Booking_Data!I:I,Y224)</f>
        <v>20</v>
      </c>
      <c r="AI224" s="36">
        <f t="shared" si="30"/>
        <v>0</v>
      </c>
      <c r="AJ224" s="36"/>
      <c r="AK224" s="36">
        <f t="shared" si="31"/>
        <v>0</v>
      </c>
      <c r="AL224" s="36"/>
      <c r="AM224" s="36">
        <f>SUMIFS([2]Booking_Data!P:P,[2]Booking_Data!H:H,AA224,[2]Booking_Data!I:I,Y224,[2]Booking_Data!J:J,B224)</f>
        <v>4300</v>
      </c>
    </row>
    <row r="225" spans="1:39" x14ac:dyDescent="0.25">
      <c r="A225" s="121">
        <v>7</v>
      </c>
      <c r="B225" s="24">
        <v>45900</v>
      </c>
      <c r="C225" s="5" t="s">
        <v>1</v>
      </c>
      <c r="D225" s="5" t="s">
        <v>528</v>
      </c>
      <c r="E225" s="136">
        <v>0.33333333333333331</v>
      </c>
      <c r="F225" s="136">
        <v>0.47916666666666669</v>
      </c>
      <c r="G225" s="137">
        <v>0.45833333333333331</v>
      </c>
      <c r="H225" s="137">
        <v>0.5625</v>
      </c>
      <c r="I225" s="122">
        <v>16</v>
      </c>
      <c r="J225" s="2">
        <v>8600</v>
      </c>
      <c r="K225" s="2">
        <v>0</v>
      </c>
      <c r="L225" s="2">
        <v>8600</v>
      </c>
      <c r="M225" s="3">
        <v>15</v>
      </c>
      <c r="N225" s="2">
        <v>9173.3333333333339</v>
      </c>
      <c r="O225" s="2">
        <v>4586.666666666667</v>
      </c>
      <c r="P225" s="3" t="s">
        <v>851</v>
      </c>
      <c r="Q225" s="3">
        <v>20</v>
      </c>
      <c r="R225" s="59">
        <v>20</v>
      </c>
      <c r="S225" s="3" t="s">
        <v>206</v>
      </c>
      <c r="T225" s="3">
        <v>16</v>
      </c>
      <c r="U225" s="3">
        <v>7</v>
      </c>
      <c r="V225" s="3" t="s">
        <v>927</v>
      </c>
      <c r="W225" s="6" t="s">
        <v>934</v>
      </c>
      <c r="X225" s="114" t="s">
        <v>528</v>
      </c>
      <c r="Y225" s="3" t="s">
        <v>530</v>
      </c>
      <c r="Z225" s="3" t="s">
        <v>8</v>
      </c>
      <c r="AA225" s="123" t="s">
        <v>529</v>
      </c>
      <c r="AB225" s="14" t="s">
        <v>125</v>
      </c>
      <c r="AC225" s="19" t="s">
        <v>929</v>
      </c>
      <c r="AD225" s="50" cm="1">
        <f t="array" ref="AD225">INDEX('[2]Routes Taxes'!O:O,MATCH('[2]Flight Rotation Weeks'!V225&amp;Y225,'[2]Routes Taxes'!A:A&amp;'[2]Routes Taxes'!I:I,0))</f>
        <v>30.96</v>
      </c>
      <c r="AE225" s="51">
        <f t="shared" si="28"/>
        <v>619.20000000000005</v>
      </c>
      <c r="AF225" s="59">
        <f>SUMIFS([2]Booking_Data!K:K,[2]Booking_Data!J:J,B225,[2]Booking_Data!H:H,AA225)</f>
        <v>20</v>
      </c>
      <c r="AG225" s="36">
        <f t="shared" si="29"/>
        <v>0</v>
      </c>
      <c r="AH225" s="59">
        <f>SUMIFS([2]Booking_Data!L:L,[2]Booking_Data!J:J,B225,[2]Booking_Data!H:H,AA225,[2]Booking_Data!I:I,Y225)</f>
        <v>20</v>
      </c>
      <c r="AI225" s="36">
        <f t="shared" si="30"/>
        <v>0</v>
      </c>
      <c r="AJ225" s="36"/>
      <c r="AK225" s="36">
        <f t="shared" si="31"/>
        <v>0</v>
      </c>
      <c r="AL225" s="36"/>
      <c r="AM225" s="36">
        <f>SUMIFS([2]Booking_Data!P:P,[2]Booking_Data!H:H,AA225,[2]Booking_Data!I:I,Y225,[2]Booking_Data!J:J,B225)</f>
        <v>4300</v>
      </c>
    </row>
    <row r="226" spans="1:39" x14ac:dyDescent="0.25">
      <c r="A226" s="121">
        <v>7</v>
      </c>
      <c r="B226" s="24">
        <v>45907</v>
      </c>
      <c r="C226" s="5" t="s">
        <v>1</v>
      </c>
      <c r="D226" s="5" t="s">
        <v>528</v>
      </c>
      <c r="E226" s="136">
        <v>0.33333333333333331</v>
      </c>
      <c r="F226" s="136">
        <v>0.47916666666666669</v>
      </c>
      <c r="G226" s="137">
        <v>0.45833333333333331</v>
      </c>
      <c r="H226" s="137">
        <v>0.5625</v>
      </c>
      <c r="I226" s="122">
        <v>16</v>
      </c>
      <c r="J226" s="2">
        <v>8600</v>
      </c>
      <c r="K226" s="2">
        <v>0</v>
      </c>
      <c r="L226" s="2">
        <v>8600</v>
      </c>
      <c r="M226" s="3">
        <v>15</v>
      </c>
      <c r="N226" s="2">
        <v>9173.3333333333339</v>
      </c>
      <c r="O226" s="2">
        <v>4586.666666666667</v>
      </c>
      <c r="P226" s="3" t="s">
        <v>851</v>
      </c>
      <c r="Q226" s="152">
        <v>22</v>
      </c>
      <c r="R226" s="154">
        <v>22</v>
      </c>
      <c r="S226" s="3" t="s">
        <v>206</v>
      </c>
      <c r="T226" s="3">
        <v>16</v>
      </c>
      <c r="U226" s="3">
        <v>8</v>
      </c>
      <c r="V226" s="3" t="s">
        <v>927</v>
      </c>
      <c r="W226" s="6" t="s">
        <v>935</v>
      </c>
      <c r="X226" s="114" t="s">
        <v>528</v>
      </c>
      <c r="Y226" s="3" t="s">
        <v>530</v>
      </c>
      <c r="Z226" s="3" t="s">
        <v>8</v>
      </c>
      <c r="AA226" s="123" t="s">
        <v>529</v>
      </c>
      <c r="AB226" s="14" t="s">
        <v>125</v>
      </c>
      <c r="AC226" s="19" t="s">
        <v>929</v>
      </c>
      <c r="AD226" s="50" cm="1">
        <f t="array" ref="AD226">INDEX('[2]Routes Taxes'!O:O,MATCH('[2]Flight Rotation Weeks'!V226&amp;Y226,'[2]Routes Taxes'!A:A&amp;'[2]Routes Taxes'!I:I,0))</f>
        <v>30.96</v>
      </c>
      <c r="AE226" s="51">
        <f t="shared" si="28"/>
        <v>681.12</v>
      </c>
      <c r="AF226" s="59">
        <f>SUMIFS([2]Booking_Data!K:K,[2]Booking_Data!J:J,B226,[2]Booking_Data!H:H,AA226)</f>
        <v>22</v>
      </c>
      <c r="AG226" s="36">
        <f t="shared" si="29"/>
        <v>0</v>
      </c>
      <c r="AH226" s="59">
        <f>SUMIFS([2]Booking_Data!L:L,[2]Booking_Data!J:J,B226,[2]Booking_Data!H:H,AA226,[2]Booking_Data!I:I,Y226)</f>
        <v>22</v>
      </c>
      <c r="AI226" s="36">
        <f t="shared" si="30"/>
        <v>0</v>
      </c>
      <c r="AJ226" s="36"/>
      <c r="AK226" s="36">
        <f t="shared" si="31"/>
        <v>0</v>
      </c>
      <c r="AL226" s="36"/>
      <c r="AM226" s="36">
        <f>SUMIFS([2]Booking_Data!P:P,[2]Booking_Data!H:H,AA226,[2]Booking_Data!I:I,Y226,[2]Booking_Data!J:J,B226)</f>
        <v>4730</v>
      </c>
    </row>
    <row r="227" spans="1:39" x14ac:dyDescent="0.25">
      <c r="A227" s="121">
        <v>7</v>
      </c>
      <c r="B227" s="24">
        <v>45914</v>
      </c>
      <c r="C227" s="5" t="s">
        <v>1</v>
      </c>
      <c r="D227" s="5" t="s">
        <v>528</v>
      </c>
      <c r="E227" s="136">
        <v>0.33333333333333331</v>
      </c>
      <c r="F227" s="136">
        <v>0.47916666666666669</v>
      </c>
      <c r="G227" s="137">
        <v>0.45833333333333331</v>
      </c>
      <c r="H227" s="137">
        <v>0.5625</v>
      </c>
      <c r="I227" s="122">
        <v>16</v>
      </c>
      <c r="J227" s="2">
        <v>8600</v>
      </c>
      <c r="K227" s="2">
        <v>0</v>
      </c>
      <c r="L227" s="2">
        <v>8600</v>
      </c>
      <c r="M227" s="3">
        <v>15</v>
      </c>
      <c r="N227" s="2">
        <v>9173.3333333333339</v>
      </c>
      <c r="O227" s="2">
        <v>4586.666666666667</v>
      </c>
      <c r="P227" s="3" t="s">
        <v>851</v>
      </c>
      <c r="Q227" s="3">
        <v>20</v>
      </c>
      <c r="R227" s="59">
        <v>20</v>
      </c>
      <c r="S227" s="3" t="s">
        <v>206</v>
      </c>
      <c r="T227" s="3">
        <v>16</v>
      </c>
      <c r="U227" s="3">
        <v>9</v>
      </c>
      <c r="V227" s="3" t="s">
        <v>927</v>
      </c>
      <c r="W227" s="6" t="s">
        <v>936</v>
      </c>
      <c r="X227" s="114" t="s">
        <v>528</v>
      </c>
      <c r="Y227" s="3" t="s">
        <v>530</v>
      </c>
      <c r="Z227" s="3" t="s">
        <v>8</v>
      </c>
      <c r="AA227" s="123" t="s">
        <v>529</v>
      </c>
      <c r="AB227" s="14" t="s">
        <v>125</v>
      </c>
      <c r="AC227" s="19" t="s">
        <v>929</v>
      </c>
      <c r="AD227" s="50" cm="1">
        <f t="array" ref="AD227">INDEX('[2]Routes Taxes'!O:O,MATCH('[2]Flight Rotation Weeks'!V227&amp;Y227,'[2]Routes Taxes'!A:A&amp;'[2]Routes Taxes'!I:I,0))</f>
        <v>30.96</v>
      </c>
      <c r="AE227" s="51">
        <f t="shared" si="28"/>
        <v>619.20000000000005</v>
      </c>
      <c r="AF227" s="59">
        <f>SUMIFS([2]Booking_Data!K:K,[2]Booking_Data!J:J,B227,[2]Booking_Data!H:H,AA227)</f>
        <v>20</v>
      </c>
      <c r="AG227" s="36">
        <f t="shared" si="29"/>
        <v>0</v>
      </c>
      <c r="AH227" s="59">
        <f>SUMIFS([2]Booking_Data!L:L,[2]Booking_Data!J:J,B227,[2]Booking_Data!H:H,AA227,[2]Booking_Data!I:I,Y227)</f>
        <v>20</v>
      </c>
      <c r="AI227" s="36">
        <f t="shared" si="30"/>
        <v>0</v>
      </c>
      <c r="AJ227" s="36"/>
      <c r="AK227" s="36">
        <f t="shared" si="31"/>
        <v>0</v>
      </c>
      <c r="AL227" s="36"/>
      <c r="AM227" s="36">
        <f>SUMIFS([2]Booking_Data!P:P,[2]Booking_Data!H:H,AA227,[2]Booking_Data!I:I,Y227,[2]Booking_Data!J:J,B227)</f>
        <v>4300</v>
      </c>
    </row>
    <row r="228" spans="1:39" x14ac:dyDescent="0.25">
      <c r="A228" s="121">
        <v>7</v>
      </c>
      <c r="B228" s="24">
        <v>45921</v>
      </c>
      <c r="C228" s="5" t="s">
        <v>1</v>
      </c>
      <c r="D228" s="5" t="s">
        <v>528</v>
      </c>
      <c r="E228" s="136">
        <v>0.33333333333333331</v>
      </c>
      <c r="F228" s="136">
        <v>0.47916666666666669</v>
      </c>
      <c r="G228" s="137">
        <v>0.45833333333333331</v>
      </c>
      <c r="H228" s="137">
        <v>0.5625</v>
      </c>
      <c r="I228" s="122">
        <v>16</v>
      </c>
      <c r="J228" s="2">
        <v>8600</v>
      </c>
      <c r="K228" s="2">
        <v>0</v>
      </c>
      <c r="L228" s="2">
        <v>8600</v>
      </c>
      <c r="M228" s="3">
        <v>15</v>
      </c>
      <c r="N228" s="2">
        <v>9173.3333333333339</v>
      </c>
      <c r="O228" s="2">
        <v>4586.666666666667</v>
      </c>
      <c r="P228" s="3" t="s">
        <v>851</v>
      </c>
      <c r="Q228" s="152">
        <v>22</v>
      </c>
      <c r="R228" s="154">
        <v>22</v>
      </c>
      <c r="S228" s="3" t="s">
        <v>206</v>
      </c>
      <c r="T228" s="3">
        <v>16</v>
      </c>
      <c r="U228" s="3">
        <v>10</v>
      </c>
      <c r="V228" s="3" t="s">
        <v>927</v>
      </c>
      <c r="W228" s="6" t="s">
        <v>937</v>
      </c>
      <c r="X228" s="114" t="s">
        <v>528</v>
      </c>
      <c r="Y228" s="3" t="s">
        <v>530</v>
      </c>
      <c r="Z228" s="3" t="s">
        <v>8</v>
      </c>
      <c r="AA228" s="123" t="s">
        <v>529</v>
      </c>
      <c r="AB228" s="14" t="s">
        <v>125</v>
      </c>
      <c r="AC228" s="19" t="s">
        <v>929</v>
      </c>
      <c r="AD228" s="50" cm="1">
        <f t="array" ref="AD228">INDEX('[2]Routes Taxes'!O:O,MATCH('[2]Flight Rotation Weeks'!V228&amp;Y228,'[2]Routes Taxes'!A:A&amp;'[2]Routes Taxes'!I:I,0))</f>
        <v>30.96</v>
      </c>
      <c r="AE228" s="51">
        <f t="shared" si="28"/>
        <v>681.12</v>
      </c>
      <c r="AF228" s="59">
        <f>SUMIFS([2]Booking_Data!K:K,[2]Booking_Data!J:J,B228,[2]Booking_Data!H:H,AA228)</f>
        <v>22</v>
      </c>
      <c r="AG228" s="36">
        <f t="shared" si="29"/>
        <v>0</v>
      </c>
      <c r="AH228" s="59">
        <f>SUMIFS([2]Booking_Data!L:L,[2]Booking_Data!J:J,B228,[2]Booking_Data!H:H,AA228,[2]Booking_Data!I:I,Y228)</f>
        <v>22</v>
      </c>
      <c r="AI228" s="36">
        <f t="shared" si="30"/>
        <v>0</v>
      </c>
      <c r="AJ228" s="36"/>
      <c r="AK228" s="36">
        <f t="shared" si="31"/>
        <v>0</v>
      </c>
      <c r="AL228" s="36"/>
      <c r="AM228" s="36">
        <f>SUMIFS([2]Booking_Data!P:P,[2]Booking_Data!H:H,AA228,[2]Booking_Data!I:I,Y228,[2]Booking_Data!J:J,B228)</f>
        <v>4730</v>
      </c>
    </row>
    <row r="229" spans="1:39" x14ac:dyDescent="0.25">
      <c r="A229" s="121">
        <v>7</v>
      </c>
      <c r="B229" s="24">
        <v>45928</v>
      </c>
      <c r="C229" s="5" t="s">
        <v>1</v>
      </c>
      <c r="D229" s="5" t="s">
        <v>528</v>
      </c>
      <c r="E229" s="136">
        <v>0.33333333333333331</v>
      </c>
      <c r="F229" s="136">
        <v>0.47916666666666669</v>
      </c>
      <c r="G229" s="137">
        <v>0.45833333333333331</v>
      </c>
      <c r="H229" s="137">
        <v>0.5625</v>
      </c>
      <c r="I229" s="122">
        <v>16</v>
      </c>
      <c r="J229" s="2">
        <v>8600</v>
      </c>
      <c r="K229" s="2">
        <v>0</v>
      </c>
      <c r="L229" s="2">
        <v>8600</v>
      </c>
      <c r="M229" s="3">
        <v>15</v>
      </c>
      <c r="N229" s="2">
        <v>9173.3333333333339</v>
      </c>
      <c r="O229" s="2">
        <v>4586.666666666667</v>
      </c>
      <c r="P229" s="3" t="s">
        <v>851</v>
      </c>
      <c r="Q229" s="3">
        <v>20</v>
      </c>
      <c r="R229" s="59">
        <v>20</v>
      </c>
      <c r="S229" s="3" t="s">
        <v>206</v>
      </c>
      <c r="T229" s="3">
        <v>16</v>
      </c>
      <c r="U229" s="3">
        <v>11</v>
      </c>
      <c r="V229" s="3" t="s">
        <v>927</v>
      </c>
      <c r="W229" s="6" t="s">
        <v>938</v>
      </c>
      <c r="X229" s="114" t="s">
        <v>528</v>
      </c>
      <c r="Y229" s="3" t="s">
        <v>530</v>
      </c>
      <c r="Z229" s="3" t="s">
        <v>8</v>
      </c>
      <c r="AA229" s="123" t="s">
        <v>529</v>
      </c>
      <c r="AB229" s="14" t="s">
        <v>125</v>
      </c>
      <c r="AC229" s="19" t="s">
        <v>929</v>
      </c>
      <c r="AD229" s="50" cm="1">
        <f t="array" ref="AD229">INDEX('[2]Routes Taxes'!O:O,MATCH('[2]Flight Rotation Weeks'!V229&amp;Y229,'[2]Routes Taxes'!A:A&amp;'[2]Routes Taxes'!I:I,0))</f>
        <v>30.96</v>
      </c>
      <c r="AE229" s="51">
        <f t="shared" si="28"/>
        <v>619.20000000000005</v>
      </c>
      <c r="AF229" s="59">
        <f>SUMIFS([2]Booking_Data!K:K,[2]Booking_Data!J:J,B229,[2]Booking_Data!H:H,AA229)</f>
        <v>20</v>
      </c>
      <c r="AG229" s="36">
        <f t="shared" si="29"/>
        <v>0</v>
      </c>
      <c r="AH229" s="59">
        <f>SUMIFS([2]Booking_Data!L:L,[2]Booking_Data!J:J,B229,[2]Booking_Data!H:H,AA229,[2]Booking_Data!I:I,Y229)</f>
        <v>20</v>
      </c>
      <c r="AI229" s="36">
        <f t="shared" si="30"/>
        <v>0</v>
      </c>
      <c r="AJ229" s="36"/>
      <c r="AK229" s="36">
        <f t="shared" si="31"/>
        <v>0</v>
      </c>
      <c r="AL229" s="36"/>
      <c r="AM229" s="36">
        <f>SUMIFS([2]Booking_Data!P:P,[2]Booking_Data!H:H,AA229,[2]Booking_Data!I:I,Y229,[2]Booking_Data!J:J,B229)</f>
        <v>4300</v>
      </c>
    </row>
    <row r="230" spans="1:39" x14ac:dyDescent="0.25">
      <c r="A230" s="121">
        <v>7</v>
      </c>
      <c r="B230" s="24">
        <v>45935</v>
      </c>
      <c r="C230" s="5" t="s">
        <v>1</v>
      </c>
      <c r="D230" s="5" t="s">
        <v>528</v>
      </c>
      <c r="E230" s="136">
        <v>0.33333333333333331</v>
      </c>
      <c r="F230" s="136">
        <v>0.47916666666666669</v>
      </c>
      <c r="G230" s="137">
        <v>0.45833333333333331</v>
      </c>
      <c r="H230" s="137">
        <v>0.5625</v>
      </c>
      <c r="I230" s="122">
        <v>16</v>
      </c>
      <c r="J230" s="2">
        <v>8600</v>
      </c>
      <c r="K230" s="2">
        <v>0</v>
      </c>
      <c r="L230" s="2">
        <v>8600</v>
      </c>
      <c r="M230" s="3">
        <v>15</v>
      </c>
      <c r="N230" s="2">
        <v>9173.3333333333339</v>
      </c>
      <c r="O230" s="2">
        <v>4586.666666666667</v>
      </c>
      <c r="P230" s="3" t="s">
        <v>851</v>
      </c>
      <c r="Q230" s="152">
        <v>24</v>
      </c>
      <c r="R230" s="154">
        <v>24</v>
      </c>
      <c r="S230" s="3" t="s">
        <v>206</v>
      </c>
      <c r="T230" s="3">
        <v>16</v>
      </c>
      <c r="U230" s="3">
        <v>12</v>
      </c>
      <c r="V230" s="3" t="s">
        <v>927</v>
      </c>
      <c r="W230" s="6" t="s">
        <v>939</v>
      </c>
      <c r="X230" s="114" t="s">
        <v>528</v>
      </c>
      <c r="Y230" s="3" t="s">
        <v>530</v>
      </c>
      <c r="Z230" s="3" t="s">
        <v>8</v>
      </c>
      <c r="AA230" s="123" t="s">
        <v>529</v>
      </c>
      <c r="AB230" s="14" t="s">
        <v>125</v>
      </c>
      <c r="AC230" s="19" t="s">
        <v>929</v>
      </c>
      <c r="AD230" s="50" cm="1">
        <f t="array" ref="AD230">INDEX('[2]Routes Taxes'!O:O,MATCH('[2]Flight Rotation Weeks'!V230&amp;Y230,'[2]Routes Taxes'!A:A&amp;'[2]Routes Taxes'!I:I,0))</f>
        <v>30.96</v>
      </c>
      <c r="AE230" s="51">
        <f t="shared" si="28"/>
        <v>743.04</v>
      </c>
      <c r="AF230" s="59">
        <f>SUMIFS([2]Booking_Data!K:K,[2]Booking_Data!J:J,B230,[2]Booking_Data!H:H,AA230)</f>
        <v>24</v>
      </c>
      <c r="AG230" s="36">
        <f t="shared" si="29"/>
        <v>0</v>
      </c>
      <c r="AH230" s="59">
        <f>SUMIFS([2]Booking_Data!L:L,[2]Booking_Data!J:J,B230,[2]Booking_Data!H:H,AA230,[2]Booking_Data!I:I,Y230)</f>
        <v>24</v>
      </c>
      <c r="AI230" s="36">
        <f t="shared" si="30"/>
        <v>0</v>
      </c>
      <c r="AJ230" s="36"/>
      <c r="AK230" s="36">
        <f t="shared" si="31"/>
        <v>0</v>
      </c>
      <c r="AL230" s="36"/>
      <c r="AM230" s="36">
        <f>SUMIFS([2]Booking_Data!P:P,[2]Booking_Data!H:H,AA230,[2]Booking_Data!I:I,Y230,[2]Booking_Data!J:J,B230)</f>
        <v>5160</v>
      </c>
    </row>
    <row r="231" spans="1:39" x14ac:dyDescent="0.25">
      <c r="A231" s="121">
        <v>7</v>
      </c>
      <c r="B231" s="24">
        <v>45942</v>
      </c>
      <c r="C231" s="5" t="s">
        <v>1</v>
      </c>
      <c r="D231" s="5" t="s">
        <v>528</v>
      </c>
      <c r="E231" s="136">
        <v>0.33333333333333331</v>
      </c>
      <c r="F231" s="136">
        <v>0.47916666666666669</v>
      </c>
      <c r="G231" s="137">
        <v>0.45833333333333331</v>
      </c>
      <c r="H231" s="137">
        <v>0.5625</v>
      </c>
      <c r="I231" s="122">
        <v>16</v>
      </c>
      <c r="J231" s="2">
        <v>8600</v>
      </c>
      <c r="K231" s="2">
        <v>0</v>
      </c>
      <c r="L231" s="2">
        <v>8600</v>
      </c>
      <c r="M231" s="3">
        <v>15</v>
      </c>
      <c r="N231" s="2">
        <v>9173.3333333333339</v>
      </c>
      <c r="O231" s="2">
        <v>4586.666666666667</v>
      </c>
      <c r="P231" s="3" t="s">
        <v>851</v>
      </c>
      <c r="Q231" s="3">
        <v>20</v>
      </c>
      <c r="R231" s="59">
        <v>20</v>
      </c>
      <c r="S231" s="3" t="s">
        <v>206</v>
      </c>
      <c r="T231" s="3">
        <v>16</v>
      </c>
      <c r="U231" s="3">
        <v>13</v>
      </c>
      <c r="V231" s="3" t="s">
        <v>927</v>
      </c>
      <c r="W231" s="6" t="s">
        <v>940</v>
      </c>
      <c r="X231" s="114" t="s">
        <v>528</v>
      </c>
      <c r="Y231" s="3" t="s">
        <v>530</v>
      </c>
      <c r="Z231" s="3" t="s">
        <v>8</v>
      </c>
      <c r="AA231" s="123" t="s">
        <v>529</v>
      </c>
      <c r="AB231" s="14" t="s">
        <v>125</v>
      </c>
      <c r="AC231" s="19" t="s">
        <v>929</v>
      </c>
      <c r="AD231" s="50" cm="1">
        <f t="array" ref="AD231">INDEX('[2]Routes Taxes'!O:O,MATCH('[2]Flight Rotation Weeks'!V231&amp;Y231,'[2]Routes Taxes'!A:A&amp;'[2]Routes Taxes'!I:I,0))</f>
        <v>30.96</v>
      </c>
      <c r="AE231" s="51">
        <f t="shared" si="28"/>
        <v>619.20000000000005</v>
      </c>
      <c r="AF231" s="59">
        <f>SUMIFS([2]Booking_Data!K:K,[2]Booking_Data!J:J,B231,[2]Booking_Data!H:H,AA231)</f>
        <v>20</v>
      </c>
      <c r="AG231" s="36">
        <f t="shared" si="29"/>
        <v>0</v>
      </c>
      <c r="AH231" s="59">
        <f>SUMIFS([2]Booking_Data!L:L,[2]Booking_Data!J:J,B231,[2]Booking_Data!H:H,AA231,[2]Booking_Data!I:I,Y231)</f>
        <v>20</v>
      </c>
      <c r="AI231" s="36">
        <f t="shared" si="30"/>
        <v>0</v>
      </c>
      <c r="AJ231" s="36"/>
      <c r="AK231" s="36">
        <f t="shared" si="31"/>
        <v>0</v>
      </c>
      <c r="AL231" s="36"/>
      <c r="AM231" s="36">
        <f>SUMIFS([2]Booking_Data!P:P,[2]Booking_Data!H:H,AA231,[2]Booking_Data!I:I,Y231,[2]Booking_Data!J:J,B231)</f>
        <v>4300</v>
      </c>
    </row>
    <row r="232" spans="1:39" x14ac:dyDescent="0.25">
      <c r="A232" s="121">
        <v>7</v>
      </c>
      <c r="B232" s="24">
        <v>45949</v>
      </c>
      <c r="C232" s="5" t="s">
        <v>1</v>
      </c>
      <c r="D232" s="5" t="s">
        <v>528</v>
      </c>
      <c r="E232" s="136">
        <v>0.33333333333333331</v>
      </c>
      <c r="F232" s="136">
        <v>0.47916666666666669</v>
      </c>
      <c r="G232" s="137">
        <v>0.45833333333333331</v>
      </c>
      <c r="H232" s="137">
        <v>0.5625</v>
      </c>
      <c r="I232" s="122">
        <v>16</v>
      </c>
      <c r="J232" s="2">
        <v>8600</v>
      </c>
      <c r="K232" s="2">
        <v>0</v>
      </c>
      <c r="L232" s="2">
        <v>8600</v>
      </c>
      <c r="M232" s="3">
        <v>15</v>
      </c>
      <c r="N232" s="2">
        <v>9173.3333333333339</v>
      </c>
      <c r="O232" s="2">
        <v>4586.666666666667</v>
      </c>
      <c r="P232" s="3" t="s">
        <v>851</v>
      </c>
      <c r="Q232" s="3">
        <v>20</v>
      </c>
      <c r="R232" s="59">
        <v>20</v>
      </c>
      <c r="S232" s="3" t="s">
        <v>206</v>
      </c>
      <c r="T232" s="3">
        <v>16</v>
      </c>
      <c r="U232" s="3">
        <v>14</v>
      </c>
      <c r="V232" s="3" t="s">
        <v>927</v>
      </c>
      <c r="W232" s="6" t="s">
        <v>941</v>
      </c>
      <c r="X232" s="114" t="s">
        <v>528</v>
      </c>
      <c r="Y232" s="3" t="s">
        <v>530</v>
      </c>
      <c r="Z232" s="3" t="s">
        <v>8</v>
      </c>
      <c r="AA232" s="123" t="s">
        <v>529</v>
      </c>
      <c r="AB232" s="14" t="s">
        <v>125</v>
      </c>
      <c r="AC232" s="19" t="s">
        <v>929</v>
      </c>
      <c r="AD232" s="50" cm="1">
        <f t="array" ref="AD232">INDEX('[2]Routes Taxes'!O:O,MATCH('[2]Flight Rotation Weeks'!V232&amp;Y232,'[2]Routes Taxes'!A:A&amp;'[2]Routes Taxes'!I:I,0))</f>
        <v>30.96</v>
      </c>
      <c r="AE232" s="51">
        <f t="shared" si="28"/>
        <v>619.20000000000005</v>
      </c>
      <c r="AF232" s="59">
        <f>SUMIFS([2]Booking_Data!K:K,[2]Booking_Data!J:J,B232,[2]Booking_Data!H:H,AA232)</f>
        <v>20</v>
      </c>
      <c r="AG232" s="36">
        <f t="shared" si="29"/>
        <v>0</v>
      </c>
      <c r="AH232" s="59">
        <f>SUMIFS([2]Booking_Data!L:L,[2]Booking_Data!J:J,B232,[2]Booking_Data!H:H,AA232,[2]Booking_Data!I:I,Y232)</f>
        <v>20</v>
      </c>
      <c r="AI232" s="36">
        <f t="shared" si="30"/>
        <v>0</v>
      </c>
      <c r="AJ232" s="36"/>
      <c r="AK232" s="36">
        <f t="shared" si="31"/>
        <v>0</v>
      </c>
      <c r="AL232" s="36"/>
      <c r="AM232" s="36">
        <f>SUMIFS([2]Booking_Data!P:P,[2]Booking_Data!H:H,AA232,[2]Booking_Data!I:I,Y232,[2]Booking_Data!J:J,B232)</f>
        <v>4300</v>
      </c>
    </row>
    <row r="233" spans="1:39" x14ac:dyDescent="0.25">
      <c r="A233" s="121">
        <v>7</v>
      </c>
      <c r="B233" s="24">
        <v>45956</v>
      </c>
      <c r="C233" s="5" t="s">
        <v>1</v>
      </c>
      <c r="D233" s="5" t="s">
        <v>528</v>
      </c>
      <c r="E233" s="136">
        <v>0.33333333333333331</v>
      </c>
      <c r="F233" s="136">
        <v>0.47916666666666669</v>
      </c>
      <c r="G233" s="137">
        <v>0.45833333333333331</v>
      </c>
      <c r="H233" s="137">
        <v>0.52083333333333337</v>
      </c>
      <c r="I233" s="122">
        <v>16</v>
      </c>
      <c r="J233" s="2">
        <v>8600</v>
      </c>
      <c r="K233" s="2">
        <v>0</v>
      </c>
      <c r="L233" s="2">
        <v>8600</v>
      </c>
      <c r="M233" s="3">
        <v>15</v>
      </c>
      <c r="N233" s="2">
        <v>9173.3333333333339</v>
      </c>
      <c r="O233" s="2">
        <v>4586.666666666667</v>
      </c>
      <c r="P233" s="3" t="s">
        <v>851</v>
      </c>
      <c r="Q233" s="3">
        <v>20</v>
      </c>
      <c r="R233" s="59">
        <v>20</v>
      </c>
      <c r="S233" s="3" t="s">
        <v>206</v>
      </c>
      <c r="T233" s="3">
        <v>16</v>
      </c>
      <c r="U233" s="3">
        <v>15</v>
      </c>
      <c r="V233" s="3" t="s">
        <v>927</v>
      </c>
      <c r="W233" s="6" t="s">
        <v>942</v>
      </c>
      <c r="X233" s="114" t="s">
        <v>528</v>
      </c>
      <c r="Y233" s="3" t="s">
        <v>530</v>
      </c>
      <c r="Z233" s="3" t="s">
        <v>8</v>
      </c>
      <c r="AA233" s="123" t="s">
        <v>529</v>
      </c>
      <c r="AB233" s="14" t="s">
        <v>125</v>
      </c>
      <c r="AC233" s="19" t="s">
        <v>929</v>
      </c>
      <c r="AD233" s="50" cm="1">
        <f t="array" ref="AD233">INDEX('[2]Routes Taxes'!O:O,MATCH('[2]Flight Rotation Weeks'!V233&amp;Y233,'[2]Routes Taxes'!A:A&amp;'[2]Routes Taxes'!I:I,0))</f>
        <v>30.96</v>
      </c>
      <c r="AE233" s="51">
        <f t="shared" si="28"/>
        <v>619.20000000000005</v>
      </c>
      <c r="AF233" s="59">
        <f>SUMIFS([2]Booking_Data!K:K,[2]Booking_Data!J:J,B233,[2]Booking_Data!H:H,AA233)</f>
        <v>20</v>
      </c>
      <c r="AG233" s="36">
        <f t="shared" si="29"/>
        <v>0</v>
      </c>
      <c r="AH233" s="59">
        <f>SUMIFS([2]Booking_Data!L:L,[2]Booking_Data!J:J,B233,[2]Booking_Data!H:H,AA233,[2]Booking_Data!I:I,Y233)</f>
        <v>20</v>
      </c>
      <c r="AI233" s="36">
        <f t="shared" si="30"/>
        <v>0</v>
      </c>
      <c r="AJ233" s="36"/>
      <c r="AK233" s="36">
        <f t="shared" si="31"/>
        <v>0</v>
      </c>
      <c r="AL233" s="36"/>
      <c r="AM233" s="36">
        <f>SUMIFS([2]Booking_Data!P:P,[2]Booking_Data!H:H,AA233,[2]Booking_Data!I:I,Y233,[2]Booking_Data!J:J,B233)</f>
        <v>4300</v>
      </c>
    </row>
    <row r="234" spans="1:39" x14ac:dyDescent="0.25">
      <c r="A234" s="121">
        <v>7</v>
      </c>
      <c r="B234" s="24">
        <v>45963</v>
      </c>
      <c r="C234" s="5" t="s">
        <v>1</v>
      </c>
      <c r="D234" s="5" t="s">
        <v>528</v>
      </c>
      <c r="E234" s="136">
        <v>0.33333333333333331</v>
      </c>
      <c r="F234" s="136">
        <v>0.47916666666666669</v>
      </c>
      <c r="G234" s="137">
        <v>0.41666666666666669</v>
      </c>
      <c r="H234" s="137">
        <v>0.52083333333333337</v>
      </c>
      <c r="I234" s="122">
        <v>16</v>
      </c>
      <c r="J234" s="2">
        <v>8600</v>
      </c>
      <c r="K234" s="2">
        <v>0</v>
      </c>
      <c r="L234" s="2">
        <v>8600</v>
      </c>
      <c r="M234" s="3">
        <v>15</v>
      </c>
      <c r="N234" s="2">
        <v>9173.3333333333339</v>
      </c>
      <c r="O234" s="2">
        <v>4586.666666666667</v>
      </c>
      <c r="P234" s="3" t="s">
        <v>851</v>
      </c>
      <c r="Q234" s="3">
        <v>20</v>
      </c>
      <c r="R234" s="59">
        <v>20</v>
      </c>
      <c r="S234" s="3" t="s">
        <v>206</v>
      </c>
      <c r="T234" s="3">
        <v>16</v>
      </c>
      <c r="U234" s="3">
        <v>16</v>
      </c>
      <c r="V234" s="3" t="s">
        <v>927</v>
      </c>
      <c r="W234" s="6" t="s">
        <v>943</v>
      </c>
      <c r="X234" s="114" t="s">
        <v>528</v>
      </c>
      <c r="Y234" s="3" t="s">
        <v>530</v>
      </c>
      <c r="Z234" s="3" t="s">
        <v>8</v>
      </c>
      <c r="AA234" s="123" t="s">
        <v>529</v>
      </c>
      <c r="AB234" s="14" t="s">
        <v>125</v>
      </c>
      <c r="AC234" s="19" t="s">
        <v>929</v>
      </c>
      <c r="AD234" s="50" cm="1">
        <f t="array" ref="AD234">INDEX('[2]Routes Taxes'!O:O,MATCH('[2]Flight Rotation Weeks'!V234&amp;Y234,'[2]Routes Taxes'!A:A&amp;'[2]Routes Taxes'!I:I,0))</f>
        <v>30.96</v>
      </c>
      <c r="AE234" s="51">
        <f t="shared" si="28"/>
        <v>619.20000000000005</v>
      </c>
      <c r="AF234" s="59">
        <f>SUMIFS([2]Booking_Data!K:K,[2]Booking_Data!J:J,B234,[2]Booking_Data!H:H,AA234)</f>
        <v>20</v>
      </c>
      <c r="AG234" s="36">
        <f t="shared" si="29"/>
        <v>0</v>
      </c>
      <c r="AH234" s="59">
        <f>SUMIFS([2]Booking_Data!L:L,[2]Booking_Data!J:J,B234,[2]Booking_Data!H:H,AA234,[2]Booking_Data!I:I,Y234)</f>
        <v>20</v>
      </c>
      <c r="AI234" s="36">
        <f t="shared" si="30"/>
        <v>0</v>
      </c>
      <c r="AJ234" s="36"/>
      <c r="AK234" s="36">
        <f t="shared" si="31"/>
        <v>0</v>
      </c>
      <c r="AL234" s="36"/>
      <c r="AM234" s="36">
        <f>SUMIFS([2]Booking_Data!P:P,[2]Booking_Data!H:H,AA234,[2]Booking_Data!I:I,Y234,[2]Booking_Data!J:J,B234)</f>
        <v>4300</v>
      </c>
    </row>
    <row r="235" spans="1:39" x14ac:dyDescent="0.25">
      <c r="A235" s="121">
        <v>7</v>
      </c>
      <c r="B235" s="24">
        <v>45858</v>
      </c>
      <c r="C235" s="5" t="s">
        <v>528</v>
      </c>
      <c r="D235" s="5" t="s">
        <v>1</v>
      </c>
      <c r="E235" s="136">
        <v>0.52083333333333337</v>
      </c>
      <c r="F235" s="136">
        <v>0.66666666666666663</v>
      </c>
      <c r="G235" s="137">
        <v>0.60416666666666663</v>
      </c>
      <c r="H235" s="137">
        <v>0.79166666666666663</v>
      </c>
      <c r="I235" s="122">
        <v>16</v>
      </c>
      <c r="J235" s="2">
        <v>8600</v>
      </c>
      <c r="K235" s="2">
        <v>0</v>
      </c>
      <c r="L235" s="2">
        <v>8600</v>
      </c>
      <c r="M235" s="3">
        <v>15</v>
      </c>
      <c r="N235" s="2">
        <v>9173.3333333333339</v>
      </c>
      <c r="O235" s="2">
        <v>4586.666666666667</v>
      </c>
      <c r="P235" s="3" t="s">
        <v>851</v>
      </c>
      <c r="Q235" s="3">
        <v>20</v>
      </c>
      <c r="R235" s="59">
        <v>20</v>
      </c>
      <c r="S235" s="3" t="s">
        <v>206</v>
      </c>
      <c r="T235" s="3">
        <v>16</v>
      </c>
      <c r="U235" s="3">
        <v>1</v>
      </c>
      <c r="V235" s="3" t="s">
        <v>927</v>
      </c>
      <c r="W235" s="6" t="s">
        <v>944</v>
      </c>
      <c r="X235" s="114" t="s">
        <v>528</v>
      </c>
      <c r="Y235" s="3" t="s">
        <v>527</v>
      </c>
      <c r="Z235" s="3" t="s">
        <v>7</v>
      </c>
      <c r="AA235" s="123" t="s">
        <v>526</v>
      </c>
      <c r="AB235" s="14" t="s">
        <v>125</v>
      </c>
      <c r="AC235" s="19" t="s">
        <v>945</v>
      </c>
      <c r="AD235" s="50" cm="1">
        <f t="array" ref="AD235">INDEX('[2]Routes Taxes'!O:O,MATCH('[2]Flight Rotation Weeks'!V235&amp;Y235,'[2]Routes Taxes'!A:A&amp;'[2]Routes Taxes'!I:I,0))</f>
        <v>27.279999999999998</v>
      </c>
      <c r="AE235" s="51">
        <f t="shared" si="28"/>
        <v>545.59999999999991</v>
      </c>
      <c r="AF235" s="59">
        <f>SUMIFS([2]Booking_Data!K:K,[2]Booking_Data!J:J,B235,[2]Booking_Data!H:H,AA235)</f>
        <v>20</v>
      </c>
      <c r="AG235" s="36">
        <f t="shared" si="29"/>
        <v>0</v>
      </c>
      <c r="AH235" s="59">
        <f>SUMIFS([2]Booking_Data!L:L,[2]Booking_Data!J:J,B235,[2]Booking_Data!H:H,AA235,[2]Booking_Data!I:I,Y235)</f>
        <v>20</v>
      </c>
      <c r="AI235" s="36">
        <f t="shared" si="30"/>
        <v>0</v>
      </c>
      <c r="AJ235" s="36"/>
      <c r="AK235" s="36">
        <f t="shared" si="31"/>
        <v>0</v>
      </c>
      <c r="AL235" s="36"/>
      <c r="AM235" s="36">
        <f>SUMIFS([2]Booking_Data!P:P,[2]Booking_Data!H:H,AA235,[2]Booking_Data!I:I,Y235,[2]Booking_Data!J:J,B235)</f>
        <v>4300</v>
      </c>
    </row>
    <row r="236" spans="1:39" x14ac:dyDescent="0.25">
      <c r="A236" s="121">
        <v>7</v>
      </c>
      <c r="B236" s="24">
        <v>45865</v>
      </c>
      <c r="C236" s="5" t="s">
        <v>528</v>
      </c>
      <c r="D236" s="5" t="s">
        <v>1</v>
      </c>
      <c r="E236" s="136">
        <v>0.52083333333333337</v>
      </c>
      <c r="F236" s="136">
        <v>0.66666666666666663</v>
      </c>
      <c r="G236" s="137">
        <v>0.60416666666666663</v>
      </c>
      <c r="H236" s="137">
        <v>0.79166666666666663</v>
      </c>
      <c r="I236" s="122">
        <v>16</v>
      </c>
      <c r="J236" s="2">
        <v>8600</v>
      </c>
      <c r="K236" s="2">
        <v>0</v>
      </c>
      <c r="L236" s="2">
        <v>8600</v>
      </c>
      <c r="M236" s="3">
        <v>15</v>
      </c>
      <c r="N236" s="2">
        <v>9173.3333333333339</v>
      </c>
      <c r="O236" s="2">
        <v>4586.666666666667</v>
      </c>
      <c r="P236" s="3" t="s">
        <v>851</v>
      </c>
      <c r="Q236" s="3">
        <v>20</v>
      </c>
      <c r="R236" s="59">
        <v>20</v>
      </c>
      <c r="S236" s="3" t="s">
        <v>206</v>
      </c>
      <c r="T236" s="3">
        <v>16</v>
      </c>
      <c r="U236" s="3">
        <v>2</v>
      </c>
      <c r="V236" s="3" t="s">
        <v>927</v>
      </c>
      <c r="W236" s="6" t="s">
        <v>928</v>
      </c>
      <c r="X236" s="114" t="s">
        <v>528</v>
      </c>
      <c r="Y236" s="3" t="s">
        <v>527</v>
      </c>
      <c r="Z236" s="3" t="s">
        <v>7</v>
      </c>
      <c r="AA236" s="123" t="s">
        <v>526</v>
      </c>
      <c r="AB236" s="14" t="s">
        <v>125</v>
      </c>
      <c r="AC236" s="19" t="s">
        <v>945</v>
      </c>
      <c r="AD236" s="50" cm="1">
        <f t="array" ref="AD236">INDEX('[2]Routes Taxes'!O:O,MATCH('[2]Flight Rotation Weeks'!V236&amp;Y236,'[2]Routes Taxes'!A:A&amp;'[2]Routes Taxes'!I:I,0))</f>
        <v>27.279999999999998</v>
      </c>
      <c r="AE236" s="51">
        <f t="shared" si="28"/>
        <v>545.59999999999991</v>
      </c>
      <c r="AF236" s="59">
        <f>SUMIFS([2]Booking_Data!K:K,[2]Booking_Data!J:J,B236,[2]Booking_Data!H:H,AA236)</f>
        <v>20</v>
      </c>
      <c r="AG236" s="36">
        <f t="shared" si="29"/>
        <v>0</v>
      </c>
      <c r="AH236" s="59">
        <f>SUMIFS([2]Booking_Data!L:L,[2]Booking_Data!J:J,B236,[2]Booking_Data!H:H,AA236,[2]Booking_Data!I:I,Y236)</f>
        <v>20</v>
      </c>
      <c r="AI236" s="36">
        <f t="shared" si="30"/>
        <v>0</v>
      </c>
      <c r="AJ236" s="36"/>
      <c r="AK236" s="36">
        <f t="shared" si="31"/>
        <v>0</v>
      </c>
      <c r="AL236" s="36"/>
      <c r="AM236" s="36">
        <f>SUMIFS([2]Booking_Data!P:P,[2]Booking_Data!H:H,AA236,[2]Booking_Data!I:I,Y236,[2]Booking_Data!J:J,B236)</f>
        <v>4300</v>
      </c>
    </row>
    <row r="237" spans="1:39" x14ac:dyDescent="0.25">
      <c r="A237" s="121">
        <v>7</v>
      </c>
      <c r="B237" s="24">
        <v>45872</v>
      </c>
      <c r="C237" s="5" t="s">
        <v>528</v>
      </c>
      <c r="D237" s="5" t="s">
        <v>1</v>
      </c>
      <c r="E237" s="136">
        <v>0.52083333333333337</v>
      </c>
      <c r="F237" s="136">
        <v>0.66666666666666663</v>
      </c>
      <c r="G237" s="137">
        <v>0.60416666666666663</v>
      </c>
      <c r="H237" s="137">
        <v>0.79166666666666663</v>
      </c>
      <c r="I237" s="122">
        <v>16</v>
      </c>
      <c r="J237" s="2">
        <v>8600</v>
      </c>
      <c r="K237" s="2">
        <v>0</v>
      </c>
      <c r="L237" s="2">
        <v>8600</v>
      </c>
      <c r="M237" s="3">
        <v>15</v>
      </c>
      <c r="N237" s="2">
        <v>9173.3333333333339</v>
      </c>
      <c r="O237" s="2">
        <v>4586.666666666667</v>
      </c>
      <c r="P237" s="3" t="s">
        <v>851</v>
      </c>
      <c r="Q237" s="3">
        <v>20</v>
      </c>
      <c r="R237" s="59">
        <v>20</v>
      </c>
      <c r="S237" s="3" t="s">
        <v>206</v>
      </c>
      <c r="T237" s="3">
        <v>16</v>
      </c>
      <c r="U237" s="3">
        <v>3</v>
      </c>
      <c r="V237" s="3" t="s">
        <v>927</v>
      </c>
      <c r="W237" s="6" t="s">
        <v>930</v>
      </c>
      <c r="X237" s="114" t="s">
        <v>528</v>
      </c>
      <c r="Y237" s="3" t="s">
        <v>527</v>
      </c>
      <c r="Z237" s="3" t="s">
        <v>7</v>
      </c>
      <c r="AA237" s="123" t="s">
        <v>526</v>
      </c>
      <c r="AB237" s="14" t="s">
        <v>125</v>
      </c>
      <c r="AC237" s="19" t="s">
        <v>945</v>
      </c>
      <c r="AD237" s="50" cm="1">
        <f t="array" ref="AD237">INDEX('[2]Routes Taxes'!O:O,MATCH('[2]Flight Rotation Weeks'!V237&amp;Y237,'[2]Routes Taxes'!A:A&amp;'[2]Routes Taxes'!I:I,0))</f>
        <v>27.279999999999998</v>
      </c>
      <c r="AE237" s="51">
        <f t="shared" si="28"/>
        <v>545.59999999999991</v>
      </c>
      <c r="AF237" s="59">
        <f>SUMIFS([2]Booking_Data!K:K,[2]Booking_Data!J:J,B237,[2]Booking_Data!H:H,AA237)</f>
        <v>20</v>
      </c>
      <c r="AG237" s="36">
        <f t="shared" si="29"/>
        <v>0</v>
      </c>
      <c r="AH237" s="59">
        <f>SUMIFS([2]Booking_Data!L:L,[2]Booking_Data!J:J,B237,[2]Booking_Data!H:H,AA237,[2]Booking_Data!I:I,Y237)</f>
        <v>20</v>
      </c>
      <c r="AI237" s="36">
        <f t="shared" si="30"/>
        <v>0</v>
      </c>
      <c r="AJ237" s="36"/>
      <c r="AK237" s="36">
        <f t="shared" si="31"/>
        <v>0</v>
      </c>
      <c r="AL237" s="36"/>
      <c r="AM237" s="36">
        <f>SUMIFS([2]Booking_Data!P:P,[2]Booking_Data!H:H,AA237,[2]Booking_Data!I:I,Y237,[2]Booking_Data!J:J,B237)</f>
        <v>4300</v>
      </c>
    </row>
    <row r="238" spans="1:39" x14ac:dyDescent="0.25">
      <c r="A238" s="121">
        <v>7</v>
      </c>
      <c r="B238" s="24">
        <v>45879</v>
      </c>
      <c r="C238" s="5" t="s">
        <v>528</v>
      </c>
      <c r="D238" s="5" t="s">
        <v>1</v>
      </c>
      <c r="E238" s="136">
        <v>0.52083333333333337</v>
      </c>
      <c r="F238" s="136">
        <v>0.66666666666666663</v>
      </c>
      <c r="G238" s="137">
        <v>0.60416666666666663</v>
      </c>
      <c r="H238" s="137">
        <v>0.79166666666666663</v>
      </c>
      <c r="I238" s="122">
        <v>16</v>
      </c>
      <c r="J238" s="2">
        <v>8600</v>
      </c>
      <c r="K238" s="2">
        <v>0</v>
      </c>
      <c r="L238" s="2">
        <v>8600</v>
      </c>
      <c r="M238" s="3">
        <v>15</v>
      </c>
      <c r="N238" s="2">
        <v>9173.3333333333339</v>
      </c>
      <c r="O238" s="2">
        <v>4586.666666666667</v>
      </c>
      <c r="P238" s="3" t="s">
        <v>851</v>
      </c>
      <c r="Q238" s="3">
        <v>20</v>
      </c>
      <c r="R238" s="59">
        <v>20</v>
      </c>
      <c r="S238" s="3" t="s">
        <v>206</v>
      </c>
      <c r="T238" s="3">
        <v>16</v>
      </c>
      <c r="U238" s="3">
        <v>4</v>
      </c>
      <c r="V238" s="3" t="s">
        <v>927</v>
      </c>
      <c r="W238" s="6" t="s">
        <v>931</v>
      </c>
      <c r="X238" s="114" t="s">
        <v>528</v>
      </c>
      <c r="Y238" s="3" t="s">
        <v>527</v>
      </c>
      <c r="Z238" s="3" t="s">
        <v>7</v>
      </c>
      <c r="AA238" s="123" t="s">
        <v>526</v>
      </c>
      <c r="AB238" s="14" t="s">
        <v>125</v>
      </c>
      <c r="AC238" s="19" t="s">
        <v>945</v>
      </c>
      <c r="AD238" s="50" cm="1">
        <f t="array" ref="AD238">INDEX('[2]Routes Taxes'!O:O,MATCH('[2]Flight Rotation Weeks'!V238&amp;Y238,'[2]Routes Taxes'!A:A&amp;'[2]Routes Taxes'!I:I,0))</f>
        <v>27.279999999999998</v>
      </c>
      <c r="AE238" s="51">
        <f t="shared" si="28"/>
        <v>545.59999999999991</v>
      </c>
      <c r="AF238" s="59">
        <f>SUMIFS([2]Booking_Data!K:K,[2]Booking_Data!J:J,B238,[2]Booking_Data!H:H,AA238)</f>
        <v>20</v>
      </c>
      <c r="AG238" s="36">
        <f t="shared" si="29"/>
        <v>0</v>
      </c>
      <c r="AH238" s="59">
        <f>SUMIFS([2]Booking_Data!L:L,[2]Booking_Data!J:J,B238,[2]Booking_Data!H:H,AA238,[2]Booking_Data!I:I,Y238)</f>
        <v>20</v>
      </c>
      <c r="AI238" s="36">
        <f t="shared" si="30"/>
        <v>0</v>
      </c>
      <c r="AJ238" s="36"/>
      <c r="AK238" s="36">
        <f t="shared" si="31"/>
        <v>0</v>
      </c>
      <c r="AL238" s="36"/>
      <c r="AM238" s="36">
        <f>SUMIFS([2]Booking_Data!P:P,[2]Booking_Data!H:H,AA238,[2]Booking_Data!I:I,Y238,[2]Booking_Data!J:J,B238)</f>
        <v>4300</v>
      </c>
    </row>
    <row r="239" spans="1:39" x14ac:dyDescent="0.25">
      <c r="A239" s="121">
        <v>7</v>
      </c>
      <c r="B239" s="24">
        <v>45886</v>
      </c>
      <c r="C239" s="5" t="s">
        <v>528</v>
      </c>
      <c r="D239" s="5" t="s">
        <v>1</v>
      </c>
      <c r="E239" s="136">
        <v>0.52083333333333337</v>
      </c>
      <c r="F239" s="136">
        <v>0.66666666666666663</v>
      </c>
      <c r="G239" s="137">
        <v>0.60416666666666663</v>
      </c>
      <c r="H239" s="137">
        <v>0.79166666666666663</v>
      </c>
      <c r="I239" s="122">
        <v>16</v>
      </c>
      <c r="J239" s="2">
        <v>8600</v>
      </c>
      <c r="K239" s="2">
        <v>0</v>
      </c>
      <c r="L239" s="2">
        <v>8600</v>
      </c>
      <c r="M239" s="3">
        <v>15</v>
      </c>
      <c r="N239" s="2">
        <v>9173.3333333333339</v>
      </c>
      <c r="O239" s="2">
        <v>4586.666666666667</v>
      </c>
      <c r="P239" s="3" t="s">
        <v>851</v>
      </c>
      <c r="Q239" s="3">
        <v>20</v>
      </c>
      <c r="R239" s="59">
        <v>20</v>
      </c>
      <c r="S239" s="3" t="s">
        <v>206</v>
      </c>
      <c r="T239" s="3">
        <v>16</v>
      </c>
      <c r="U239" s="3">
        <v>5</v>
      </c>
      <c r="V239" s="3" t="s">
        <v>927</v>
      </c>
      <c r="W239" s="6" t="s">
        <v>932</v>
      </c>
      <c r="X239" s="114" t="s">
        <v>528</v>
      </c>
      <c r="Y239" s="3" t="s">
        <v>527</v>
      </c>
      <c r="Z239" s="3" t="s">
        <v>7</v>
      </c>
      <c r="AA239" s="123" t="s">
        <v>526</v>
      </c>
      <c r="AB239" s="14" t="s">
        <v>125</v>
      </c>
      <c r="AC239" s="19" t="s">
        <v>945</v>
      </c>
      <c r="AD239" s="50" cm="1">
        <f t="array" ref="AD239">INDEX('[2]Routes Taxes'!O:O,MATCH('[2]Flight Rotation Weeks'!V239&amp;Y239,'[2]Routes Taxes'!A:A&amp;'[2]Routes Taxes'!I:I,0))</f>
        <v>27.279999999999998</v>
      </c>
      <c r="AE239" s="51">
        <f t="shared" si="28"/>
        <v>545.59999999999991</v>
      </c>
      <c r="AF239" s="59">
        <f>SUMIFS([2]Booking_Data!K:K,[2]Booking_Data!J:J,B239,[2]Booking_Data!H:H,AA239)</f>
        <v>20</v>
      </c>
      <c r="AG239" s="36">
        <f t="shared" si="29"/>
        <v>0</v>
      </c>
      <c r="AH239" s="59">
        <f>SUMIFS([2]Booking_Data!L:L,[2]Booking_Data!J:J,B239,[2]Booking_Data!H:H,AA239,[2]Booking_Data!I:I,Y239)</f>
        <v>20</v>
      </c>
      <c r="AI239" s="36">
        <f t="shared" si="30"/>
        <v>0</v>
      </c>
      <c r="AJ239" s="36"/>
      <c r="AK239" s="36">
        <f t="shared" si="31"/>
        <v>0</v>
      </c>
      <c r="AL239" s="36"/>
      <c r="AM239" s="36">
        <f>SUMIFS([2]Booking_Data!P:P,[2]Booking_Data!H:H,AA239,[2]Booking_Data!I:I,Y239,[2]Booking_Data!J:J,B239)</f>
        <v>4300</v>
      </c>
    </row>
    <row r="240" spans="1:39" x14ac:dyDescent="0.25">
      <c r="A240" s="121">
        <v>7</v>
      </c>
      <c r="B240" s="24">
        <v>45893</v>
      </c>
      <c r="C240" s="5" t="s">
        <v>528</v>
      </c>
      <c r="D240" s="5" t="s">
        <v>1</v>
      </c>
      <c r="E240" s="136">
        <v>0.52083333333333337</v>
      </c>
      <c r="F240" s="136">
        <v>0.66666666666666663</v>
      </c>
      <c r="G240" s="137">
        <v>0.60416666666666663</v>
      </c>
      <c r="H240" s="137">
        <v>0.79166666666666663</v>
      </c>
      <c r="I240" s="122">
        <v>16</v>
      </c>
      <c r="J240" s="2">
        <v>8600</v>
      </c>
      <c r="K240" s="2">
        <v>0</v>
      </c>
      <c r="L240" s="2">
        <v>8600</v>
      </c>
      <c r="M240" s="3">
        <v>15</v>
      </c>
      <c r="N240" s="2">
        <v>9173.3333333333339</v>
      </c>
      <c r="O240" s="2">
        <v>4586.666666666667</v>
      </c>
      <c r="P240" s="3" t="s">
        <v>851</v>
      </c>
      <c r="Q240" s="3">
        <v>20</v>
      </c>
      <c r="R240" s="59">
        <v>20</v>
      </c>
      <c r="S240" s="3" t="s">
        <v>206</v>
      </c>
      <c r="T240" s="3">
        <v>16</v>
      </c>
      <c r="U240" s="3">
        <v>6</v>
      </c>
      <c r="V240" s="3" t="s">
        <v>927</v>
      </c>
      <c r="W240" s="6" t="s">
        <v>933</v>
      </c>
      <c r="X240" s="114" t="s">
        <v>528</v>
      </c>
      <c r="Y240" s="3" t="s">
        <v>527</v>
      </c>
      <c r="Z240" s="3" t="s">
        <v>7</v>
      </c>
      <c r="AA240" s="123" t="s">
        <v>526</v>
      </c>
      <c r="AB240" s="14" t="s">
        <v>125</v>
      </c>
      <c r="AC240" s="19" t="s">
        <v>945</v>
      </c>
      <c r="AD240" s="50" cm="1">
        <f t="array" ref="AD240">INDEX('[2]Routes Taxes'!O:O,MATCH('[2]Flight Rotation Weeks'!V240&amp;Y240,'[2]Routes Taxes'!A:A&amp;'[2]Routes Taxes'!I:I,0))</f>
        <v>27.279999999999998</v>
      </c>
      <c r="AE240" s="51">
        <f t="shared" si="28"/>
        <v>545.59999999999991</v>
      </c>
      <c r="AF240" s="59">
        <f>SUMIFS([2]Booking_Data!K:K,[2]Booking_Data!J:J,B240,[2]Booking_Data!H:H,AA240)</f>
        <v>20</v>
      </c>
      <c r="AG240" s="36">
        <f t="shared" si="29"/>
        <v>0</v>
      </c>
      <c r="AH240" s="59">
        <f>SUMIFS([2]Booking_Data!L:L,[2]Booking_Data!J:J,B240,[2]Booking_Data!H:H,AA240,[2]Booking_Data!I:I,Y240)</f>
        <v>20</v>
      </c>
      <c r="AI240" s="36">
        <f t="shared" si="30"/>
        <v>0</v>
      </c>
      <c r="AJ240" s="36"/>
      <c r="AK240" s="36">
        <f t="shared" si="31"/>
        <v>0</v>
      </c>
      <c r="AL240" s="36"/>
      <c r="AM240" s="36">
        <f>SUMIFS([2]Booking_Data!P:P,[2]Booking_Data!H:H,AA240,[2]Booking_Data!I:I,Y240,[2]Booking_Data!J:J,B240)</f>
        <v>4300</v>
      </c>
    </row>
    <row r="241" spans="1:39" x14ac:dyDescent="0.25">
      <c r="A241" s="121">
        <v>7</v>
      </c>
      <c r="B241" s="24">
        <v>45900</v>
      </c>
      <c r="C241" s="5" t="s">
        <v>528</v>
      </c>
      <c r="D241" s="5" t="s">
        <v>1</v>
      </c>
      <c r="E241" s="136">
        <v>0.52083333333333337</v>
      </c>
      <c r="F241" s="136">
        <v>0.66666666666666663</v>
      </c>
      <c r="G241" s="137">
        <v>0.60416666666666663</v>
      </c>
      <c r="H241" s="137">
        <v>0.79166666666666663</v>
      </c>
      <c r="I241" s="122">
        <v>16</v>
      </c>
      <c r="J241" s="2">
        <v>8600</v>
      </c>
      <c r="K241" s="2">
        <v>0</v>
      </c>
      <c r="L241" s="2">
        <v>8600</v>
      </c>
      <c r="M241" s="3">
        <v>15</v>
      </c>
      <c r="N241" s="2">
        <v>9173.3333333333339</v>
      </c>
      <c r="O241" s="2">
        <v>4586.666666666667</v>
      </c>
      <c r="P241" s="3" t="s">
        <v>851</v>
      </c>
      <c r="Q241" s="152">
        <v>22</v>
      </c>
      <c r="R241" s="154">
        <v>22</v>
      </c>
      <c r="S241" s="3" t="s">
        <v>206</v>
      </c>
      <c r="T241" s="3">
        <v>16</v>
      </c>
      <c r="U241" s="3">
        <v>7</v>
      </c>
      <c r="V241" s="3" t="s">
        <v>927</v>
      </c>
      <c r="W241" s="6" t="s">
        <v>934</v>
      </c>
      <c r="X241" s="114" t="s">
        <v>528</v>
      </c>
      <c r="Y241" s="3" t="s">
        <v>527</v>
      </c>
      <c r="Z241" s="3" t="s">
        <v>7</v>
      </c>
      <c r="AA241" s="123" t="s">
        <v>526</v>
      </c>
      <c r="AB241" s="14" t="s">
        <v>125</v>
      </c>
      <c r="AC241" s="19" t="s">
        <v>945</v>
      </c>
      <c r="AD241" s="50" cm="1">
        <f t="array" ref="AD241">INDEX('[2]Routes Taxes'!O:O,MATCH('[2]Flight Rotation Weeks'!V241&amp;Y241,'[2]Routes Taxes'!A:A&amp;'[2]Routes Taxes'!I:I,0))</f>
        <v>27.279999999999998</v>
      </c>
      <c r="AE241" s="51">
        <f t="shared" si="28"/>
        <v>600.16</v>
      </c>
      <c r="AF241" s="59">
        <f>SUMIFS([2]Booking_Data!K:K,[2]Booking_Data!J:J,B241,[2]Booking_Data!H:H,AA241)</f>
        <v>22</v>
      </c>
      <c r="AG241" s="36">
        <f t="shared" si="29"/>
        <v>0</v>
      </c>
      <c r="AH241" s="59">
        <f>SUMIFS([2]Booking_Data!L:L,[2]Booking_Data!J:J,B241,[2]Booking_Data!H:H,AA241,[2]Booking_Data!I:I,Y241)</f>
        <v>22</v>
      </c>
      <c r="AI241" s="36">
        <f t="shared" si="30"/>
        <v>0</v>
      </c>
      <c r="AJ241" s="36"/>
      <c r="AK241" s="36">
        <f t="shared" si="31"/>
        <v>0</v>
      </c>
      <c r="AL241" s="36"/>
      <c r="AM241" s="36">
        <f>SUMIFS([2]Booking_Data!P:P,[2]Booking_Data!H:H,AA241,[2]Booking_Data!I:I,Y241,[2]Booking_Data!J:J,B241)</f>
        <v>4730</v>
      </c>
    </row>
    <row r="242" spans="1:39" x14ac:dyDescent="0.25">
      <c r="A242" s="121">
        <v>7</v>
      </c>
      <c r="B242" s="24">
        <v>45907</v>
      </c>
      <c r="C242" s="5" t="s">
        <v>528</v>
      </c>
      <c r="D242" s="5" t="s">
        <v>1</v>
      </c>
      <c r="E242" s="136">
        <v>0.52083333333333337</v>
      </c>
      <c r="F242" s="136">
        <v>0.66666666666666663</v>
      </c>
      <c r="G242" s="137">
        <v>0.60416666666666663</v>
      </c>
      <c r="H242" s="137">
        <v>0.79166666666666663</v>
      </c>
      <c r="I242" s="122">
        <v>16</v>
      </c>
      <c r="J242" s="2">
        <v>8600</v>
      </c>
      <c r="K242" s="2">
        <v>0</v>
      </c>
      <c r="L242" s="2">
        <v>8600</v>
      </c>
      <c r="M242" s="3">
        <v>15</v>
      </c>
      <c r="N242" s="2">
        <v>9173.3333333333339</v>
      </c>
      <c r="O242" s="2">
        <v>4586.666666666667</v>
      </c>
      <c r="P242" s="3" t="s">
        <v>851</v>
      </c>
      <c r="Q242" s="3">
        <v>20</v>
      </c>
      <c r="R242" s="59">
        <v>20</v>
      </c>
      <c r="S242" s="3" t="s">
        <v>206</v>
      </c>
      <c r="T242" s="3">
        <v>16</v>
      </c>
      <c r="U242" s="3">
        <v>8</v>
      </c>
      <c r="V242" s="3" t="s">
        <v>927</v>
      </c>
      <c r="W242" s="6" t="s">
        <v>935</v>
      </c>
      <c r="X242" s="114" t="s">
        <v>528</v>
      </c>
      <c r="Y242" s="3" t="s">
        <v>527</v>
      </c>
      <c r="Z242" s="3" t="s">
        <v>7</v>
      </c>
      <c r="AA242" s="123" t="s">
        <v>526</v>
      </c>
      <c r="AB242" s="14" t="s">
        <v>125</v>
      </c>
      <c r="AC242" s="19" t="s">
        <v>945</v>
      </c>
      <c r="AD242" s="50" cm="1">
        <f t="array" ref="AD242">INDEX('[2]Routes Taxes'!O:O,MATCH('[2]Flight Rotation Weeks'!V242&amp;Y242,'[2]Routes Taxes'!A:A&amp;'[2]Routes Taxes'!I:I,0))</f>
        <v>27.279999999999998</v>
      </c>
      <c r="AE242" s="51">
        <f t="shared" si="28"/>
        <v>545.59999999999991</v>
      </c>
      <c r="AF242" s="59">
        <f>SUMIFS([2]Booking_Data!K:K,[2]Booking_Data!J:J,B242,[2]Booking_Data!H:H,AA242)</f>
        <v>20</v>
      </c>
      <c r="AG242" s="36">
        <f t="shared" si="29"/>
        <v>0</v>
      </c>
      <c r="AH242" s="59">
        <f>SUMIFS([2]Booking_Data!L:L,[2]Booking_Data!J:J,B242,[2]Booking_Data!H:H,AA242,[2]Booking_Data!I:I,Y242)</f>
        <v>20</v>
      </c>
      <c r="AI242" s="36">
        <f t="shared" si="30"/>
        <v>0</v>
      </c>
      <c r="AJ242" s="36"/>
      <c r="AK242" s="36">
        <f t="shared" si="31"/>
        <v>0</v>
      </c>
      <c r="AL242" s="36"/>
      <c r="AM242" s="36">
        <f>SUMIFS([2]Booking_Data!P:P,[2]Booking_Data!H:H,AA242,[2]Booking_Data!I:I,Y242,[2]Booking_Data!J:J,B242)</f>
        <v>4300</v>
      </c>
    </row>
    <row r="243" spans="1:39" x14ac:dyDescent="0.25">
      <c r="A243" s="121">
        <v>7</v>
      </c>
      <c r="B243" s="24">
        <v>45914</v>
      </c>
      <c r="C243" s="5" t="s">
        <v>528</v>
      </c>
      <c r="D243" s="5" t="s">
        <v>1</v>
      </c>
      <c r="E243" s="136">
        <v>0.52083333333333337</v>
      </c>
      <c r="F243" s="136">
        <v>0.66666666666666663</v>
      </c>
      <c r="G243" s="137">
        <v>0.60416666666666663</v>
      </c>
      <c r="H243" s="137">
        <v>0.79166666666666663</v>
      </c>
      <c r="I243" s="122">
        <v>16</v>
      </c>
      <c r="J243" s="2">
        <v>8600</v>
      </c>
      <c r="K243" s="2">
        <v>0</v>
      </c>
      <c r="L243" s="2">
        <v>8600</v>
      </c>
      <c r="M243" s="3">
        <v>15</v>
      </c>
      <c r="N243" s="2">
        <v>9173.3333333333339</v>
      </c>
      <c r="O243" s="2">
        <v>4586.666666666667</v>
      </c>
      <c r="P243" s="3" t="s">
        <v>851</v>
      </c>
      <c r="Q243" s="152">
        <v>22</v>
      </c>
      <c r="R243" s="154">
        <v>22</v>
      </c>
      <c r="S243" s="3" t="s">
        <v>206</v>
      </c>
      <c r="T243" s="3">
        <v>16</v>
      </c>
      <c r="U243" s="3">
        <v>9</v>
      </c>
      <c r="V243" s="3" t="s">
        <v>927</v>
      </c>
      <c r="W243" s="6" t="s">
        <v>936</v>
      </c>
      <c r="X243" s="114" t="s">
        <v>528</v>
      </c>
      <c r="Y243" s="3" t="s">
        <v>527</v>
      </c>
      <c r="Z243" s="3" t="s">
        <v>7</v>
      </c>
      <c r="AA243" s="123" t="s">
        <v>526</v>
      </c>
      <c r="AB243" s="14" t="s">
        <v>125</v>
      </c>
      <c r="AC243" s="19" t="s">
        <v>945</v>
      </c>
      <c r="AD243" s="50" cm="1">
        <f t="array" ref="AD243">INDEX('[2]Routes Taxes'!O:O,MATCH('[2]Flight Rotation Weeks'!V243&amp;Y243,'[2]Routes Taxes'!A:A&amp;'[2]Routes Taxes'!I:I,0))</f>
        <v>27.279999999999998</v>
      </c>
      <c r="AE243" s="51">
        <f t="shared" si="28"/>
        <v>600.16</v>
      </c>
      <c r="AF243" s="59">
        <f>SUMIFS([2]Booking_Data!K:K,[2]Booking_Data!J:J,B243,[2]Booking_Data!H:H,AA243)</f>
        <v>22</v>
      </c>
      <c r="AG243" s="36">
        <f t="shared" si="29"/>
        <v>0</v>
      </c>
      <c r="AH243" s="59">
        <f>SUMIFS([2]Booking_Data!L:L,[2]Booking_Data!J:J,B243,[2]Booking_Data!H:H,AA243,[2]Booking_Data!I:I,Y243)</f>
        <v>22</v>
      </c>
      <c r="AI243" s="36">
        <f t="shared" si="30"/>
        <v>0</v>
      </c>
      <c r="AJ243" s="36"/>
      <c r="AK243" s="36">
        <f t="shared" si="31"/>
        <v>0</v>
      </c>
      <c r="AL243" s="36"/>
      <c r="AM243" s="36">
        <f>SUMIFS([2]Booking_Data!P:P,[2]Booking_Data!H:H,AA243,[2]Booking_Data!I:I,Y243,[2]Booking_Data!J:J,B243)</f>
        <v>4730</v>
      </c>
    </row>
    <row r="244" spans="1:39" x14ac:dyDescent="0.25">
      <c r="A244" s="121">
        <v>7</v>
      </c>
      <c r="B244" s="24">
        <v>45921</v>
      </c>
      <c r="C244" s="5" t="s">
        <v>528</v>
      </c>
      <c r="D244" s="5" t="s">
        <v>1</v>
      </c>
      <c r="E244" s="136">
        <v>0.52083333333333337</v>
      </c>
      <c r="F244" s="136">
        <v>0.66666666666666663</v>
      </c>
      <c r="G244" s="137">
        <v>0.60416666666666663</v>
      </c>
      <c r="H244" s="137">
        <v>0.79166666666666663</v>
      </c>
      <c r="I244" s="122">
        <v>16</v>
      </c>
      <c r="J244" s="2">
        <v>8600</v>
      </c>
      <c r="K244" s="2">
        <v>0</v>
      </c>
      <c r="L244" s="2">
        <v>8600</v>
      </c>
      <c r="M244" s="3">
        <v>15</v>
      </c>
      <c r="N244" s="2">
        <v>9173.3333333333339</v>
      </c>
      <c r="O244" s="2">
        <v>4586.666666666667</v>
      </c>
      <c r="P244" s="3" t="s">
        <v>851</v>
      </c>
      <c r="Q244" s="3">
        <v>20</v>
      </c>
      <c r="R244" s="59">
        <v>20</v>
      </c>
      <c r="S244" s="3" t="s">
        <v>206</v>
      </c>
      <c r="T244" s="3">
        <v>16</v>
      </c>
      <c r="U244" s="3">
        <v>10</v>
      </c>
      <c r="V244" s="3" t="s">
        <v>927</v>
      </c>
      <c r="W244" s="6" t="s">
        <v>937</v>
      </c>
      <c r="X244" s="114" t="s">
        <v>528</v>
      </c>
      <c r="Y244" s="3" t="s">
        <v>527</v>
      </c>
      <c r="Z244" s="3" t="s">
        <v>7</v>
      </c>
      <c r="AA244" s="123" t="s">
        <v>526</v>
      </c>
      <c r="AB244" s="14" t="s">
        <v>125</v>
      </c>
      <c r="AC244" s="19" t="s">
        <v>945</v>
      </c>
      <c r="AD244" s="50" cm="1">
        <f t="array" ref="AD244">INDEX('[2]Routes Taxes'!O:O,MATCH('[2]Flight Rotation Weeks'!V244&amp;Y244,'[2]Routes Taxes'!A:A&amp;'[2]Routes Taxes'!I:I,0))</f>
        <v>27.279999999999998</v>
      </c>
      <c r="AE244" s="51">
        <f t="shared" si="28"/>
        <v>545.59999999999991</v>
      </c>
      <c r="AF244" s="59">
        <f>SUMIFS([2]Booking_Data!K:K,[2]Booking_Data!J:J,B244,[2]Booking_Data!H:H,AA244)</f>
        <v>20</v>
      </c>
      <c r="AG244" s="36">
        <f t="shared" si="29"/>
        <v>0</v>
      </c>
      <c r="AH244" s="59">
        <f>SUMIFS([2]Booking_Data!L:L,[2]Booking_Data!J:J,B244,[2]Booking_Data!H:H,AA244,[2]Booking_Data!I:I,Y244)</f>
        <v>20</v>
      </c>
      <c r="AI244" s="36">
        <f t="shared" si="30"/>
        <v>0</v>
      </c>
      <c r="AJ244" s="36"/>
      <c r="AK244" s="36">
        <f t="shared" si="31"/>
        <v>0</v>
      </c>
      <c r="AL244" s="36"/>
      <c r="AM244" s="36">
        <f>SUMIFS([2]Booking_Data!P:P,[2]Booking_Data!H:H,AA244,[2]Booking_Data!I:I,Y244,[2]Booking_Data!J:J,B244)</f>
        <v>4300</v>
      </c>
    </row>
    <row r="245" spans="1:39" x14ac:dyDescent="0.25">
      <c r="A245" s="121">
        <v>7</v>
      </c>
      <c r="B245" s="24">
        <v>45928</v>
      </c>
      <c r="C245" s="5" t="s">
        <v>528</v>
      </c>
      <c r="D245" s="5" t="s">
        <v>1</v>
      </c>
      <c r="E245" s="136">
        <v>0.52083333333333337</v>
      </c>
      <c r="F245" s="136">
        <v>0.66666666666666663</v>
      </c>
      <c r="G245" s="137">
        <v>0.60416666666666663</v>
      </c>
      <c r="H245" s="137">
        <v>0.79166666666666663</v>
      </c>
      <c r="I245" s="122">
        <v>16</v>
      </c>
      <c r="J245" s="2">
        <v>8600</v>
      </c>
      <c r="K245" s="2">
        <v>0</v>
      </c>
      <c r="L245" s="2">
        <v>8600</v>
      </c>
      <c r="M245" s="3">
        <v>15</v>
      </c>
      <c r="N245" s="2">
        <v>9173.3333333333339</v>
      </c>
      <c r="O245" s="2">
        <v>4586.666666666667</v>
      </c>
      <c r="P245" s="3" t="s">
        <v>851</v>
      </c>
      <c r="Q245" s="152">
        <v>24</v>
      </c>
      <c r="R245" s="154">
        <v>24</v>
      </c>
      <c r="S245" s="3" t="s">
        <v>206</v>
      </c>
      <c r="T245" s="3">
        <v>16</v>
      </c>
      <c r="U245" s="3">
        <v>11</v>
      </c>
      <c r="V245" s="3" t="s">
        <v>927</v>
      </c>
      <c r="W245" s="6" t="s">
        <v>938</v>
      </c>
      <c r="X245" s="114" t="s">
        <v>528</v>
      </c>
      <c r="Y245" s="3" t="s">
        <v>527</v>
      </c>
      <c r="Z245" s="3" t="s">
        <v>7</v>
      </c>
      <c r="AA245" s="123" t="s">
        <v>526</v>
      </c>
      <c r="AB245" s="14" t="s">
        <v>125</v>
      </c>
      <c r="AC245" s="19" t="s">
        <v>945</v>
      </c>
      <c r="AD245" s="50" cm="1">
        <f t="array" ref="AD245">INDEX('[2]Routes Taxes'!O:O,MATCH('[2]Flight Rotation Weeks'!V245&amp;Y245,'[2]Routes Taxes'!A:A&amp;'[2]Routes Taxes'!I:I,0))</f>
        <v>27.279999999999998</v>
      </c>
      <c r="AE245" s="51">
        <f t="shared" si="28"/>
        <v>654.71999999999991</v>
      </c>
      <c r="AF245" s="59">
        <f>SUMIFS([2]Booking_Data!K:K,[2]Booking_Data!J:J,B245,[2]Booking_Data!H:H,AA245)</f>
        <v>24</v>
      </c>
      <c r="AG245" s="36">
        <f t="shared" si="29"/>
        <v>0</v>
      </c>
      <c r="AH245" s="59">
        <f>SUMIFS([2]Booking_Data!L:L,[2]Booking_Data!J:J,B245,[2]Booking_Data!H:H,AA245,[2]Booking_Data!I:I,Y245)</f>
        <v>24</v>
      </c>
      <c r="AI245" s="36">
        <f t="shared" si="30"/>
        <v>0</v>
      </c>
      <c r="AJ245" s="36"/>
      <c r="AK245" s="36">
        <f t="shared" si="31"/>
        <v>0</v>
      </c>
      <c r="AL245" s="36"/>
      <c r="AM245" s="36">
        <f>SUMIFS([2]Booking_Data!P:P,[2]Booking_Data!H:H,AA245,[2]Booking_Data!I:I,Y245,[2]Booking_Data!J:J,B245)</f>
        <v>5160</v>
      </c>
    </row>
    <row r="246" spans="1:39" x14ac:dyDescent="0.25">
      <c r="A246" s="121">
        <v>7</v>
      </c>
      <c r="B246" s="24">
        <v>45935</v>
      </c>
      <c r="C246" s="5" t="s">
        <v>528</v>
      </c>
      <c r="D246" s="5" t="s">
        <v>1</v>
      </c>
      <c r="E246" s="136">
        <v>0.52083333333333337</v>
      </c>
      <c r="F246" s="136">
        <v>0.66666666666666663</v>
      </c>
      <c r="G246" s="137">
        <v>0.60416666666666663</v>
      </c>
      <c r="H246" s="137">
        <v>0.79166666666666663</v>
      </c>
      <c r="I246" s="122">
        <v>16</v>
      </c>
      <c r="J246" s="2">
        <v>8600</v>
      </c>
      <c r="K246" s="2">
        <v>0</v>
      </c>
      <c r="L246" s="2">
        <v>8600</v>
      </c>
      <c r="M246" s="3">
        <v>15</v>
      </c>
      <c r="N246" s="2">
        <v>9173.3333333333339</v>
      </c>
      <c r="O246" s="2">
        <v>4586.666666666667</v>
      </c>
      <c r="P246" s="3" t="s">
        <v>851</v>
      </c>
      <c r="Q246" s="3">
        <v>20</v>
      </c>
      <c r="R246" s="59">
        <v>20</v>
      </c>
      <c r="S246" s="3" t="s">
        <v>206</v>
      </c>
      <c r="T246" s="3">
        <v>16</v>
      </c>
      <c r="U246" s="3">
        <v>12</v>
      </c>
      <c r="V246" s="3" t="s">
        <v>927</v>
      </c>
      <c r="W246" s="6" t="s">
        <v>939</v>
      </c>
      <c r="X246" s="114" t="s">
        <v>528</v>
      </c>
      <c r="Y246" s="3" t="s">
        <v>527</v>
      </c>
      <c r="Z246" s="3" t="s">
        <v>7</v>
      </c>
      <c r="AA246" s="123" t="s">
        <v>526</v>
      </c>
      <c r="AB246" s="14" t="s">
        <v>125</v>
      </c>
      <c r="AC246" s="19" t="s">
        <v>945</v>
      </c>
      <c r="AD246" s="50" cm="1">
        <f t="array" ref="AD246">INDEX('[2]Routes Taxes'!O:O,MATCH('[2]Flight Rotation Weeks'!V246&amp;Y246,'[2]Routes Taxes'!A:A&amp;'[2]Routes Taxes'!I:I,0))</f>
        <v>27.279999999999998</v>
      </c>
      <c r="AE246" s="51">
        <f t="shared" si="28"/>
        <v>545.59999999999991</v>
      </c>
      <c r="AF246" s="59">
        <f>SUMIFS([2]Booking_Data!K:K,[2]Booking_Data!J:J,B246,[2]Booking_Data!H:H,AA246)</f>
        <v>20</v>
      </c>
      <c r="AG246" s="36">
        <f t="shared" si="29"/>
        <v>0</v>
      </c>
      <c r="AH246" s="59">
        <f>SUMIFS([2]Booking_Data!L:L,[2]Booking_Data!J:J,B246,[2]Booking_Data!H:H,AA246,[2]Booking_Data!I:I,Y246)</f>
        <v>20</v>
      </c>
      <c r="AI246" s="36">
        <f t="shared" si="30"/>
        <v>0</v>
      </c>
      <c r="AJ246" s="36"/>
      <c r="AK246" s="36">
        <f t="shared" si="31"/>
        <v>0</v>
      </c>
      <c r="AL246" s="36"/>
      <c r="AM246" s="36">
        <f>SUMIFS([2]Booking_Data!P:P,[2]Booking_Data!H:H,AA246,[2]Booking_Data!I:I,Y246,[2]Booking_Data!J:J,B246)</f>
        <v>4300</v>
      </c>
    </row>
    <row r="247" spans="1:39" x14ac:dyDescent="0.25">
      <c r="A247" s="121">
        <v>7</v>
      </c>
      <c r="B247" s="24">
        <v>45942</v>
      </c>
      <c r="C247" s="5" t="s">
        <v>528</v>
      </c>
      <c r="D247" s="5" t="s">
        <v>1</v>
      </c>
      <c r="E247" s="136">
        <v>0.52083333333333337</v>
      </c>
      <c r="F247" s="136">
        <v>0.66666666666666663</v>
      </c>
      <c r="G247" s="137">
        <v>0.60416666666666663</v>
      </c>
      <c r="H247" s="137">
        <v>0.79166666666666663</v>
      </c>
      <c r="I247" s="122">
        <v>16</v>
      </c>
      <c r="J247" s="2">
        <v>8600</v>
      </c>
      <c r="K247" s="2">
        <v>0</v>
      </c>
      <c r="L247" s="2">
        <v>8600</v>
      </c>
      <c r="M247" s="3">
        <v>15</v>
      </c>
      <c r="N247" s="2">
        <v>9173.3333333333339</v>
      </c>
      <c r="O247" s="2">
        <v>4586.666666666667</v>
      </c>
      <c r="P247" s="3" t="s">
        <v>851</v>
      </c>
      <c r="Q247" s="3">
        <v>20</v>
      </c>
      <c r="R247" s="59">
        <v>20</v>
      </c>
      <c r="S247" s="3" t="s">
        <v>206</v>
      </c>
      <c r="T247" s="3">
        <v>16</v>
      </c>
      <c r="U247" s="3">
        <v>13</v>
      </c>
      <c r="V247" s="3" t="s">
        <v>927</v>
      </c>
      <c r="W247" s="6" t="s">
        <v>940</v>
      </c>
      <c r="X247" s="114" t="s">
        <v>528</v>
      </c>
      <c r="Y247" s="3" t="s">
        <v>527</v>
      </c>
      <c r="Z247" s="3" t="s">
        <v>7</v>
      </c>
      <c r="AA247" s="123" t="s">
        <v>526</v>
      </c>
      <c r="AB247" s="14" t="s">
        <v>125</v>
      </c>
      <c r="AC247" s="19" t="s">
        <v>945</v>
      </c>
      <c r="AD247" s="50" cm="1">
        <f t="array" ref="AD247">INDEX('[2]Routes Taxes'!O:O,MATCH('[2]Flight Rotation Weeks'!V247&amp;Y247,'[2]Routes Taxes'!A:A&amp;'[2]Routes Taxes'!I:I,0))</f>
        <v>27.279999999999998</v>
      </c>
      <c r="AE247" s="51">
        <f t="shared" si="28"/>
        <v>545.59999999999991</v>
      </c>
      <c r="AF247" s="59">
        <f>SUMIFS([2]Booking_Data!K:K,[2]Booking_Data!J:J,B247,[2]Booking_Data!H:H,AA247)</f>
        <v>20</v>
      </c>
      <c r="AG247" s="36">
        <f t="shared" si="29"/>
        <v>0</v>
      </c>
      <c r="AH247" s="59">
        <f>SUMIFS([2]Booking_Data!L:L,[2]Booking_Data!J:J,B247,[2]Booking_Data!H:H,AA247,[2]Booking_Data!I:I,Y247)</f>
        <v>20</v>
      </c>
      <c r="AI247" s="36">
        <f t="shared" si="30"/>
        <v>0</v>
      </c>
      <c r="AJ247" s="36"/>
      <c r="AK247" s="36">
        <f t="shared" si="31"/>
        <v>0</v>
      </c>
      <c r="AL247" s="36"/>
      <c r="AM247" s="36">
        <f>SUMIFS([2]Booking_Data!P:P,[2]Booking_Data!H:H,AA247,[2]Booking_Data!I:I,Y247,[2]Booking_Data!J:J,B247)</f>
        <v>4300</v>
      </c>
    </row>
    <row r="248" spans="1:39" x14ac:dyDescent="0.25">
      <c r="A248" s="121">
        <v>7</v>
      </c>
      <c r="B248" s="24">
        <v>45949</v>
      </c>
      <c r="C248" s="5" t="s">
        <v>528</v>
      </c>
      <c r="D248" s="5" t="s">
        <v>1</v>
      </c>
      <c r="E248" s="136">
        <v>0.52083333333333337</v>
      </c>
      <c r="F248" s="136">
        <v>0.66666666666666663</v>
      </c>
      <c r="G248" s="137">
        <v>0.60416666666666663</v>
      </c>
      <c r="H248" s="137">
        <v>0.79166666666666663</v>
      </c>
      <c r="I248" s="122">
        <v>16</v>
      </c>
      <c r="J248" s="2">
        <v>8600</v>
      </c>
      <c r="K248" s="2">
        <v>0</v>
      </c>
      <c r="L248" s="2">
        <v>8600</v>
      </c>
      <c r="M248" s="3">
        <v>15</v>
      </c>
      <c r="N248" s="2">
        <v>9173.3333333333339</v>
      </c>
      <c r="O248" s="2">
        <v>4586.666666666667</v>
      </c>
      <c r="P248" s="3" t="s">
        <v>851</v>
      </c>
      <c r="Q248" s="3">
        <v>20</v>
      </c>
      <c r="R248" s="59">
        <v>20</v>
      </c>
      <c r="S248" s="3" t="s">
        <v>206</v>
      </c>
      <c r="T248" s="3">
        <v>16</v>
      </c>
      <c r="U248" s="3">
        <v>14</v>
      </c>
      <c r="V248" s="3" t="s">
        <v>927</v>
      </c>
      <c r="W248" s="6" t="s">
        <v>941</v>
      </c>
      <c r="X248" s="114" t="s">
        <v>528</v>
      </c>
      <c r="Y248" s="3" t="s">
        <v>527</v>
      </c>
      <c r="Z248" s="3" t="s">
        <v>7</v>
      </c>
      <c r="AA248" s="123" t="s">
        <v>526</v>
      </c>
      <c r="AB248" s="14" t="s">
        <v>125</v>
      </c>
      <c r="AC248" s="19" t="s">
        <v>945</v>
      </c>
      <c r="AD248" s="50" cm="1">
        <f t="array" ref="AD248">INDEX('[2]Routes Taxes'!O:O,MATCH('[2]Flight Rotation Weeks'!V248&amp;Y248,'[2]Routes Taxes'!A:A&amp;'[2]Routes Taxes'!I:I,0))</f>
        <v>27.279999999999998</v>
      </c>
      <c r="AE248" s="51">
        <f t="shared" si="28"/>
        <v>545.59999999999991</v>
      </c>
      <c r="AF248" s="59">
        <f>SUMIFS([2]Booking_Data!K:K,[2]Booking_Data!J:J,B248,[2]Booking_Data!H:H,AA248)</f>
        <v>20</v>
      </c>
      <c r="AG248" s="36">
        <f t="shared" si="29"/>
        <v>0</v>
      </c>
      <c r="AH248" s="59">
        <f>SUMIFS([2]Booking_Data!L:L,[2]Booking_Data!J:J,B248,[2]Booking_Data!H:H,AA248,[2]Booking_Data!I:I,Y248)</f>
        <v>20</v>
      </c>
      <c r="AI248" s="36">
        <f t="shared" si="30"/>
        <v>0</v>
      </c>
      <c r="AJ248" s="36"/>
      <c r="AK248" s="36">
        <f t="shared" si="31"/>
        <v>0</v>
      </c>
      <c r="AL248" s="36"/>
      <c r="AM248" s="36">
        <f>SUMIFS([2]Booking_Data!P:P,[2]Booking_Data!H:H,AA248,[2]Booking_Data!I:I,Y248,[2]Booking_Data!J:J,B248)</f>
        <v>4300</v>
      </c>
    </row>
    <row r="249" spans="1:39" x14ac:dyDescent="0.25">
      <c r="A249" s="16">
        <v>7</v>
      </c>
      <c r="B249" s="25">
        <v>45956</v>
      </c>
      <c r="C249" s="148" t="s">
        <v>528</v>
      </c>
      <c r="D249" s="148" t="s">
        <v>1</v>
      </c>
      <c r="E249" s="155">
        <v>0.52083333333333337</v>
      </c>
      <c r="F249" s="155">
        <v>0.66666666666666663</v>
      </c>
      <c r="G249" s="156">
        <v>0.5625</v>
      </c>
      <c r="H249" s="156">
        <v>0.79166666666666663</v>
      </c>
      <c r="I249" s="17">
        <v>16</v>
      </c>
      <c r="J249" s="18">
        <v>8600</v>
      </c>
      <c r="K249" s="18">
        <v>0</v>
      </c>
      <c r="L249" s="18">
        <v>8600</v>
      </c>
      <c r="M249" s="9">
        <v>15</v>
      </c>
      <c r="N249" s="18">
        <v>9173.3333333333339</v>
      </c>
      <c r="O249" s="18">
        <v>4586.666666666667</v>
      </c>
      <c r="P249" s="9" t="s">
        <v>851</v>
      </c>
      <c r="Q249" s="9">
        <v>20</v>
      </c>
      <c r="R249" s="8">
        <v>20</v>
      </c>
      <c r="S249" s="9" t="s">
        <v>206</v>
      </c>
      <c r="T249" s="9">
        <v>16</v>
      </c>
      <c r="U249" s="9">
        <v>15</v>
      </c>
      <c r="V249" s="9" t="s">
        <v>927</v>
      </c>
      <c r="W249" s="49" t="s">
        <v>942</v>
      </c>
      <c r="X249" s="114" t="s">
        <v>528</v>
      </c>
      <c r="Y249" s="9" t="s">
        <v>527</v>
      </c>
      <c r="Z249" s="9" t="s">
        <v>7</v>
      </c>
      <c r="AA249" s="115" t="s">
        <v>526</v>
      </c>
      <c r="AB249" s="44" t="s">
        <v>125</v>
      </c>
      <c r="AC249" s="45" t="s">
        <v>945</v>
      </c>
      <c r="AD249" s="50" cm="1">
        <f t="array" ref="AD249">INDEX('[2]Routes Taxes'!O:O,MATCH('[2]Flight Rotation Weeks'!V249&amp;Y249,'[2]Routes Taxes'!A:A&amp;'[2]Routes Taxes'!I:I,0))</f>
        <v>27.279999999999998</v>
      </c>
      <c r="AE249" s="51">
        <f t="shared" si="28"/>
        <v>545.59999999999991</v>
      </c>
      <c r="AF249" s="8">
        <f>SUMIFS([2]Booking_Data!K:K,[2]Booking_Data!J:J,B249,[2]Booking_Data!H:H,AA249)</f>
        <v>20</v>
      </c>
      <c r="AG249" s="157">
        <f t="shared" si="29"/>
        <v>0</v>
      </c>
      <c r="AH249" s="8">
        <f>SUMIFS([2]Booking_Data!L:L,[2]Booking_Data!J:J,B249,[2]Booking_Data!H:H,AA249,[2]Booking_Data!I:I,Y249)</f>
        <v>20</v>
      </c>
      <c r="AI249" s="157">
        <f t="shared" si="30"/>
        <v>0</v>
      </c>
      <c r="AJ249" s="157"/>
      <c r="AK249" s="157">
        <f t="shared" si="31"/>
        <v>0</v>
      </c>
      <c r="AL249" s="157"/>
      <c r="AM249" s="157">
        <f>SUMIFS([2]Booking_Data!P:P,[2]Booking_Data!H:H,AA249,[2]Booking_Data!I:I,Y249,[2]Booking_Data!J:J,B249)</f>
        <v>4300</v>
      </c>
    </row>
    <row r="250" spans="1:39" x14ac:dyDescent="0.25">
      <c r="A250" s="121">
        <v>1</v>
      </c>
      <c r="B250" s="24">
        <v>45866</v>
      </c>
      <c r="C250" s="5" t="s">
        <v>1</v>
      </c>
      <c r="D250" s="5" t="s">
        <v>528</v>
      </c>
      <c r="E250" s="136">
        <v>8.3333333333333329E-2</v>
      </c>
      <c r="F250" s="136">
        <v>0.22916666666666666</v>
      </c>
      <c r="G250" s="137">
        <v>0.20833333333333334</v>
      </c>
      <c r="H250" s="137">
        <v>0.3125</v>
      </c>
      <c r="I250" s="122">
        <v>8</v>
      </c>
      <c r="J250" s="2">
        <v>13500</v>
      </c>
      <c r="K250" s="2">
        <v>0</v>
      </c>
      <c r="L250" s="2">
        <v>13500</v>
      </c>
      <c r="M250" s="3">
        <v>7</v>
      </c>
      <c r="N250" s="2">
        <v>15428.571428571429</v>
      </c>
      <c r="O250" s="2">
        <v>7714.2857142857147</v>
      </c>
      <c r="P250" s="3" t="s">
        <v>62</v>
      </c>
      <c r="Q250" s="3">
        <v>30</v>
      </c>
      <c r="R250" s="59">
        <v>30</v>
      </c>
      <c r="S250" s="3" t="s">
        <v>206</v>
      </c>
      <c r="T250" s="3">
        <v>17</v>
      </c>
      <c r="U250" s="3">
        <v>2</v>
      </c>
      <c r="V250" s="3" t="s">
        <v>946</v>
      </c>
      <c r="W250" s="6" t="s">
        <v>947</v>
      </c>
      <c r="X250" s="114" t="s">
        <v>528</v>
      </c>
      <c r="Y250" s="3" t="s">
        <v>530</v>
      </c>
      <c r="Z250" s="3" t="s">
        <v>8</v>
      </c>
      <c r="AA250" s="123" t="s">
        <v>532</v>
      </c>
      <c r="AB250" s="14" t="s">
        <v>218</v>
      </c>
      <c r="AC250" s="19" t="s">
        <v>948</v>
      </c>
      <c r="AD250" s="50" cm="1">
        <f t="array" ref="AD250">INDEX('[2]Routes Taxes'!O:O,MATCH('[2]Flight Rotation Weeks'!V250&amp;Y250,'[2]Routes Taxes'!A:A&amp;'[2]Routes Taxes'!I:I,0))</f>
        <v>30.96</v>
      </c>
      <c r="AE250" s="51">
        <f t="shared" si="28"/>
        <v>928.80000000000007</v>
      </c>
      <c r="AF250" s="59">
        <f>SUMIFS([2]Booking_Data!K:K,[2]Booking_Data!J:J,B250,[2]Booking_Data!H:H,AA250)</f>
        <v>30</v>
      </c>
      <c r="AG250" s="36">
        <f t="shared" si="29"/>
        <v>0</v>
      </c>
      <c r="AH250" s="59">
        <f>SUMIFS([2]Booking_Data!L:L,[2]Booking_Data!J:J,B250,[2]Booking_Data!H:H,AA250,[2]Booking_Data!I:I,Y250)</f>
        <v>30</v>
      </c>
      <c r="AI250" s="36">
        <f t="shared" si="30"/>
        <v>0</v>
      </c>
      <c r="AJ250" s="36"/>
      <c r="AK250" s="36">
        <f t="shared" si="31"/>
        <v>0</v>
      </c>
      <c r="AL250" s="36"/>
      <c r="AM250" s="36">
        <f>SUMIFS([2]Booking_Data!P:P,[2]Booking_Data!H:H,AA250,[2]Booking_Data!I:I,Y250,[2]Booking_Data!J:J,B250)</f>
        <v>6750</v>
      </c>
    </row>
    <row r="251" spans="1:39" x14ac:dyDescent="0.25">
      <c r="A251" s="121">
        <v>1</v>
      </c>
      <c r="B251" s="24">
        <v>45873</v>
      </c>
      <c r="C251" s="5" t="s">
        <v>1</v>
      </c>
      <c r="D251" s="5" t="s">
        <v>528</v>
      </c>
      <c r="E251" s="136">
        <v>8.3333333333333329E-2</v>
      </c>
      <c r="F251" s="136">
        <v>0.22916666666666666</v>
      </c>
      <c r="G251" s="137">
        <v>0.20833333333333334</v>
      </c>
      <c r="H251" s="137">
        <v>0.3125</v>
      </c>
      <c r="I251" s="122">
        <v>8</v>
      </c>
      <c r="J251" s="2">
        <v>13500</v>
      </c>
      <c r="K251" s="2">
        <v>0</v>
      </c>
      <c r="L251" s="2">
        <v>13500</v>
      </c>
      <c r="M251" s="3">
        <v>7</v>
      </c>
      <c r="N251" s="2">
        <v>15428.571428571429</v>
      </c>
      <c r="O251" s="2">
        <v>7714.2857142857147</v>
      </c>
      <c r="P251" s="3" t="s">
        <v>62</v>
      </c>
      <c r="Q251" s="3">
        <v>30</v>
      </c>
      <c r="R251" s="59">
        <v>30</v>
      </c>
      <c r="S251" s="3" t="s">
        <v>206</v>
      </c>
      <c r="T251" s="3">
        <v>17</v>
      </c>
      <c r="U251" s="3">
        <v>3</v>
      </c>
      <c r="V251" s="3" t="s">
        <v>946</v>
      </c>
      <c r="W251" s="6" t="s">
        <v>949</v>
      </c>
      <c r="X251" s="114" t="s">
        <v>528</v>
      </c>
      <c r="Y251" s="3" t="s">
        <v>530</v>
      </c>
      <c r="Z251" s="3" t="s">
        <v>8</v>
      </c>
      <c r="AA251" s="123" t="s">
        <v>532</v>
      </c>
      <c r="AB251" s="14" t="s">
        <v>218</v>
      </c>
      <c r="AC251" s="19" t="s">
        <v>948</v>
      </c>
      <c r="AD251" s="50" cm="1">
        <f t="array" ref="AD251">INDEX('[2]Routes Taxes'!O:O,MATCH('[2]Flight Rotation Weeks'!V251&amp;Y251,'[2]Routes Taxes'!A:A&amp;'[2]Routes Taxes'!I:I,0))</f>
        <v>30.96</v>
      </c>
      <c r="AE251" s="51">
        <f t="shared" si="28"/>
        <v>928.80000000000007</v>
      </c>
      <c r="AF251" s="59">
        <f>SUMIFS([2]Booking_Data!K:K,[2]Booking_Data!J:J,B251,[2]Booking_Data!H:H,AA251)</f>
        <v>30</v>
      </c>
      <c r="AG251" s="36">
        <f t="shared" si="29"/>
        <v>0</v>
      </c>
      <c r="AH251" s="59">
        <f>SUMIFS([2]Booking_Data!L:L,[2]Booking_Data!J:J,B251,[2]Booking_Data!H:H,AA251,[2]Booking_Data!I:I,Y251)</f>
        <v>30</v>
      </c>
      <c r="AI251" s="36">
        <f t="shared" si="30"/>
        <v>0</v>
      </c>
      <c r="AJ251" s="36"/>
      <c r="AK251" s="36">
        <f t="shared" si="31"/>
        <v>0</v>
      </c>
      <c r="AL251" s="36"/>
      <c r="AM251" s="36">
        <f>SUMIFS([2]Booking_Data!P:P,[2]Booking_Data!H:H,AA251,[2]Booking_Data!I:I,Y251,[2]Booking_Data!J:J,B251)</f>
        <v>6750</v>
      </c>
    </row>
    <row r="252" spans="1:39" x14ac:dyDescent="0.25">
      <c r="A252" s="121">
        <v>1</v>
      </c>
      <c r="B252" s="24">
        <v>45880</v>
      </c>
      <c r="C252" s="5" t="s">
        <v>1</v>
      </c>
      <c r="D252" s="5" t="s">
        <v>528</v>
      </c>
      <c r="E252" s="136">
        <v>8.3333333333333329E-2</v>
      </c>
      <c r="F252" s="136">
        <v>0.22916666666666666</v>
      </c>
      <c r="G252" s="137">
        <v>0.20833333333333334</v>
      </c>
      <c r="H252" s="137">
        <v>0.3125</v>
      </c>
      <c r="I252" s="122">
        <v>8</v>
      </c>
      <c r="J252" s="2">
        <v>13500</v>
      </c>
      <c r="K252" s="2">
        <v>0</v>
      </c>
      <c r="L252" s="2">
        <v>13500</v>
      </c>
      <c r="M252" s="3">
        <v>7</v>
      </c>
      <c r="N252" s="2">
        <v>15428.571428571429</v>
      </c>
      <c r="O252" s="2">
        <v>7714.2857142857147</v>
      </c>
      <c r="P252" s="3" t="s">
        <v>62</v>
      </c>
      <c r="Q252" s="3">
        <v>30</v>
      </c>
      <c r="R252" s="59">
        <v>30</v>
      </c>
      <c r="S252" s="3" t="s">
        <v>206</v>
      </c>
      <c r="T252" s="3">
        <v>17</v>
      </c>
      <c r="U252" s="3">
        <v>4</v>
      </c>
      <c r="V252" s="3" t="s">
        <v>946</v>
      </c>
      <c r="W252" s="6" t="s">
        <v>950</v>
      </c>
      <c r="X252" s="114" t="s">
        <v>528</v>
      </c>
      <c r="Y252" s="3" t="s">
        <v>530</v>
      </c>
      <c r="Z252" s="3" t="s">
        <v>8</v>
      </c>
      <c r="AA252" s="123" t="s">
        <v>532</v>
      </c>
      <c r="AB252" s="14" t="s">
        <v>218</v>
      </c>
      <c r="AC252" s="19" t="s">
        <v>948</v>
      </c>
      <c r="AD252" s="50" cm="1">
        <f t="array" ref="AD252">INDEX('[2]Routes Taxes'!O:O,MATCH('[2]Flight Rotation Weeks'!V252&amp;Y252,'[2]Routes Taxes'!A:A&amp;'[2]Routes Taxes'!I:I,0))</f>
        <v>30.96</v>
      </c>
      <c r="AE252" s="51">
        <f t="shared" si="28"/>
        <v>928.80000000000007</v>
      </c>
      <c r="AF252" s="59">
        <f>SUMIFS([2]Booking_Data!K:K,[2]Booking_Data!J:J,B252,[2]Booking_Data!H:H,AA252)</f>
        <v>30</v>
      </c>
      <c r="AG252" s="36">
        <f t="shared" si="29"/>
        <v>0</v>
      </c>
      <c r="AH252" s="59">
        <f>SUMIFS([2]Booking_Data!L:L,[2]Booking_Data!J:J,B252,[2]Booking_Data!H:H,AA252,[2]Booking_Data!I:I,Y252)</f>
        <v>30</v>
      </c>
      <c r="AI252" s="36">
        <f t="shared" si="30"/>
        <v>0</v>
      </c>
      <c r="AJ252" s="36"/>
      <c r="AK252" s="36">
        <f t="shared" si="31"/>
        <v>0</v>
      </c>
      <c r="AL252" s="36"/>
      <c r="AM252" s="36">
        <f>SUMIFS([2]Booking_Data!P:P,[2]Booking_Data!H:H,AA252,[2]Booking_Data!I:I,Y252,[2]Booking_Data!J:J,B252)</f>
        <v>6750</v>
      </c>
    </row>
    <row r="253" spans="1:39" x14ac:dyDescent="0.25">
      <c r="A253" s="121">
        <v>1</v>
      </c>
      <c r="B253" s="24">
        <v>45887</v>
      </c>
      <c r="C253" s="5" t="s">
        <v>1</v>
      </c>
      <c r="D253" s="5" t="s">
        <v>528</v>
      </c>
      <c r="E253" s="136">
        <v>8.3333333333333329E-2</v>
      </c>
      <c r="F253" s="136">
        <v>0.22916666666666666</v>
      </c>
      <c r="G253" s="137">
        <v>0.20833333333333334</v>
      </c>
      <c r="H253" s="137">
        <v>0.3125</v>
      </c>
      <c r="I253" s="122">
        <v>8</v>
      </c>
      <c r="J253" s="2">
        <v>13500</v>
      </c>
      <c r="K253" s="2">
        <v>0</v>
      </c>
      <c r="L253" s="2">
        <v>13500</v>
      </c>
      <c r="M253" s="3">
        <v>7</v>
      </c>
      <c r="N253" s="2">
        <v>15428.571428571429</v>
      </c>
      <c r="O253" s="2">
        <v>7714.2857142857147</v>
      </c>
      <c r="P253" s="3" t="s">
        <v>62</v>
      </c>
      <c r="Q253" s="3">
        <v>30</v>
      </c>
      <c r="R253" s="59">
        <v>30</v>
      </c>
      <c r="S253" s="3" t="s">
        <v>206</v>
      </c>
      <c r="T253" s="3">
        <v>17</v>
      </c>
      <c r="U253" s="3">
        <v>5</v>
      </c>
      <c r="V253" s="3" t="s">
        <v>946</v>
      </c>
      <c r="W253" s="6" t="s">
        <v>951</v>
      </c>
      <c r="X253" s="114" t="s">
        <v>528</v>
      </c>
      <c r="Y253" s="3" t="s">
        <v>530</v>
      </c>
      <c r="Z253" s="3" t="s">
        <v>8</v>
      </c>
      <c r="AA253" s="123" t="s">
        <v>532</v>
      </c>
      <c r="AB253" s="14" t="s">
        <v>218</v>
      </c>
      <c r="AC253" s="19" t="s">
        <v>948</v>
      </c>
      <c r="AD253" s="50" cm="1">
        <f t="array" ref="AD253">INDEX('[2]Routes Taxes'!O:O,MATCH('[2]Flight Rotation Weeks'!V253&amp;Y253,'[2]Routes Taxes'!A:A&amp;'[2]Routes Taxes'!I:I,0))</f>
        <v>30.96</v>
      </c>
      <c r="AE253" s="51">
        <f t="shared" si="28"/>
        <v>928.80000000000007</v>
      </c>
      <c r="AF253" s="59">
        <f>SUMIFS([2]Booking_Data!K:K,[2]Booking_Data!J:J,B253,[2]Booking_Data!H:H,AA253)</f>
        <v>30</v>
      </c>
      <c r="AG253" s="36">
        <f t="shared" si="29"/>
        <v>0</v>
      </c>
      <c r="AH253" s="59">
        <f>SUMIFS([2]Booking_Data!L:L,[2]Booking_Data!J:J,B253,[2]Booking_Data!H:H,AA253,[2]Booking_Data!I:I,Y253)</f>
        <v>30</v>
      </c>
      <c r="AI253" s="36">
        <f t="shared" si="30"/>
        <v>0</v>
      </c>
      <c r="AJ253" s="36"/>
      <c r="AK253" s="36">
        <f t="shared" si="31"/>
        <v>0</v>
      </c>
      <c r="AL253" s="36"/>
      <c r="AM253" s="36">
        <f>SUMIFS([2]Booking_Data!P:P,[2]Booking_Data!H:H,AA253,[2]Booking_Data!I:I,Y253,[2]Booking_Data!J:J,B253)</f>
        <v>6750</v>
      </c>
    </row>
    <row r="254" spans="1:39" x14ac:dyDescent="0.25">
      <c r="A254" s="121">
        <v>1</v>
      </c>
      <c r="B254" s="24">
        <v>45894</v>
      </c>
      <c r="C254" s="5" t="s">
        <v>1</v>
      </c>
      <c r="D254" s="5" t="s">
        <v>528</v>
      </c>
      <c r="E254" s="136">
        <v>8.3333333333333329E-2</v>
      </c>
      <c r="F254" s="136">
        <v>0.22916666666666666</v>
      </c>
      <c r="G254" s="137">
        <v>0.20833333333333334</v>
      </c>
      <c r="H254" s="137">
        <v>0.3125</v>
      </c>
      <c r="I254" s="122">
        <v>8</v>
      </c>
      <c r="J254" s="2">
        <v>13500</v>
      </c>
      <c r="K254" s="2">
        <v>0</v>
      </c>
      <c r="L254" s="2">
        <v>13500</v>
      </c>
      <c r="M254" s="3">
        <v>7</v>
      </c>
      <c r="N254" s="2">
        <v>15428.571428571429</v>
      </c>
      <c r="O254" s="2">
        <v>7714.2857142857147</v>
      </c>
      <c r="P254" s="3" t="s">
        <v>62</v>
      </c>
      <c r="Q254" s="3">
        <v>30</v>
      </c>
      <c r="R254" s="59">
        <v>30</v>
      </c>
      <c r="S254" s="3" t="s">
        <v>206</v>
      </c>
      <c r="T254" s="3">
        <v>17</v>
      </c>
      <c r="U254" s="3">
        <v>6</v>
      </c>
      <c r="V254" s="3" t="s">
        <v>946</v>
      </c>
      <c r="W254" s="6" t="s">
        <v>952</v>
      </c>
      <c r="X254" s="114" t="s">
        <v>528</v>
      </c>
      <c r="Y254" s="3" t="s">
        <v>530</v>
      </c>
      <c r="Z254" s="3" t="s">
        <v>8</v>
      </c>
      <c r="AA254" s="123" t="s">
        <v>532</v>
      </c>
      <c r="AB254" s="14" t="s">
        <v>218</v>
      </c>
      <c r="AC254" s="19" t="s">
        <v>948</v>
      </c>
      <c r="AD254" s="50" cm="1">
        <f t="array" ref="AD254">INDEX('[2]Routes Taxes'!O:O,MATCH('[2]Flight Rotation Weeks'!V254&amp;Y254,'[2]Routes Taxes'!A:A&amp;'[2]Routes Taxes'!I:I,0))</f>
        <v>30.96</v>
      </c>
      <c r="AE254" s="51">
        <f t="shared" si="28"/>
        <v>928.80000000000007</v>
      </c>
      <c r="AF254" s="59">
        <f>SUMIFS([2]Booking_Data!K:K,[2]Booking_Data!J:J,B254,[2]Booking_Data!H:H,AA254)</f>
        <v>30</v>
      </c>
      <c r="AG254" s="36">
        <f t="shared" si="29"/>
        <v>0</v>
      </c>
      <c r="AH254" s="59">
        <f>SUMIFS([2]Booking_Data!L:L,[2]Booking_Data!J:J,B254,[2]Booking_Data!H:H,AA254,[2]Booking_Data!I:I,Y254)</f>
        <v>30</v>
      </c>
      <c r="AI254" s="36">
        <f t="shared" si="30"/>
        <v>0</v>
      </c>
      <c r="AJ254" s="36"/>
      <c r="AK254" s="36">
        <f t="shared" si="31"/>
        <v>0</v>
      </c>
      <c r="AL254" s="36"/>
      <c r="AM254" s="36">
        <f>SUMIFS([2]Booking_Data!P:P,[2]Booking_Data!H:H,AA254,[2]Booking_Data!I:I,Y254,[2]Booking_Data!J:J,B254)</f>
        <v>6750</v>
      </c>
    </row>
    <row r="255" spans="1:39" x14ac:dyDescent="0.25">
      <c r="A255" s="121">
        <v>1</v>
      </c>
      <c r="B255" s="24">
        <v>45901</v>
      </c>
      <c r="C255" s="5" t="s">
        <v>1</v>
      </c>
      <c r="D255" s="5" t="s">
        <v>528</v>
      </c>
      <c r="E255" s="136">
        <v>8.3333333333333329E-2</v>
      </c>
      <c r="F255" s="136">
        <v>0.22916666666666666</v>
      </c>
      <c r="G255" s="137">
        <v>0.20833333333333334</v>
      </c>
      <c r="H255" s="137">
        <v>0.3125</v>
      </c>
      <c r="I255" s="122">
        <v>8</v>
      </c>
      <c r="J255" s="2">
        <v>13500</v>
      </c>
      <c r="K255" s="2">
        <v>0</v>
      </c>
      <c r="L255" s="2">
        <v>13500</v>
      </c>
      <c r="M255" s="3">
        <v>7</v>
      </c>
      <c r="N255" s="2">
        <v>15428.571428571429</v>
      </c>
      <c r="O255" s="2">
        <v>7714.2857142857147</v>
      </c>
      <c r="P255" s="3" t="s">
        <v>62</v>
      </c>
      <c r="Q255" s="3">
        <v>30</v>
      </c>
      <c r="R255" s="59">
        <v>30</v>
      </c>
      <c r="S255" s="3" t="s">
        <v>206</v>
      </c>
      <c r="T255" s="3">
        <v>17</v>
      </c>
      <c r="U255" s="3">
        <v>7</v>
      </c>
      <c r="V255" s="3" t="s">
        <v>946</v>
      </c>
      <c r="W255" s="6" t="s">
        <v>953</v>
      </c>
      <c r="X255" s="114" t="s">
        <v>528</v>
      </c>
      <c r="Y255" s="3" t="s">
        <v>530</v>
      </c>
      <c r="Z255" s="3" t="s">
        <v>8</v>
      </c>
      <c r="AA255" s="123" t="s">
        <v>532</v>
      </c>
      <c r="AB255" s="14" t="s">
        <v>218</v>
      </c>
      <c r="AC255" s="19" t="s">
        <v>948</v>
      </c>
      <c r="AD255" s="50" cm="1">
        <f t="array" ref="AD255">INDEX('[2]Routes Taxes'!O:O,MATCH('[2]Flight Rotation Weeks'!V255&amp;Y255,'[2]Routes Taxes'!A:A&amp;'[2]Routes Taxes'!I:I,0))</f>
        <v>30.96</v>
      </c>
      <c r="AE255" s="51">
        <f t="shared" si="28"/>
        <v>928.80000000000007</v>
      </c>
      <c r="AF255" s="59">
        <f>SUMIFS([2]Booking_Data!K:K,[2]Booking_Data!J:J,B255,[2]Booking_Data!H:H,AA255)</f>
        <v>30</v>
      </c>
      <c r="AG255" s="36">
        <f t="shared" si="29"/>
        <v>0</v>
      </c>
      <c r="AH255" s="59">
        <f>SUMIFS([2]Booking_Data!L:L,[2]Booking_Data!J:J,B255,[2]Booking_Data!H:H,AA255,[2]Booking_Data!I:I,Y255)</f>
        <v>30</v>
      </c>
      <c r="AI255" s="36">
        <f t="shared" si="30"/>
        <v>0</v>
      </c>
      <c r="AJ255" s="36"/>
      <c r="AK255" s="36">
        <f t="shared" si="31"/>
        <v>0</v>
      </c>
      <c r="AL255" s="36"/>
      <c r="AM255" s="36">
        <f>SUMIFS([2]Booking_Data!P:P,[2]Booking_Data!H:H,AA255,[2]Booking_Data!I:I,Y255,[2]Booking_Data!J:J,B255)</f>
        <v>6750</v>
      </c>
    </row>
    <row r="256" spans="1:39" x14ac:dyDescent="0.25">
      <c r="A256" s="121">
        <v>1</v>
      </c>
      <c r="B256" s="24">
        <v>45908</v>
      </c>
      <c r="C256" s="5" t="s">
        <v>1</v>
      </c>
      <c r="D256" s="5" t="s">
        <v>528</v>
      </c>
      <c r="E256" s="136">
        <v>8.3333333333333329E-2</v>
      </c>
      <c r="F256" s="136">
        <v>0.22916666666666666</v>
      </c>
      <c r="G256" s="137">
        <v>0.20833333333333334</v>
      </c>
      <c r="H256" s="137">
        <v>0.3125</v>
      </c>
      <c r="I256" s="122">
        <v>8</v>
      </c>
      <c r="J256" s="2">
        <v>13500</v>
      </c>
      <c r="K256" s="2">
        <v>0</v>
      </c>
      <c r="L256" s="2">
        <v>13500</v>
      </c>
      <c r="M256" s="3">
        <v>7</v>
      </c>
      <c r="N256" s="2">
        <v>15428.571428571429</v>
      </c>
      <c r="O256" s="2">
        <v>7714.2857142857147</v>
      </c>
      <c r="P256" s="3" t="s">
        <v>62</v>
      </c>
      <c r="Q256" s="3">
        <v>30</v>
      </c>
      <c r="R256" s="59">
        <v>30</v>
      </c>
      <c r="S256" s="3" t="s">
        <v>206</v>
      </c>
      <c r="T256" s="3">
        <v>17</v>
      </c>
      <c r="U256" s="3">
        <v>8</v>
      </c>
      <c r="V256" s="3" t="s">
        <v>946</v>
      </c>
      <c r="W256" s="6" t="s">
        <v>954</v>
      </c>
      <c r="X256" s="114" t="s">
        <v>528</v>
      </c>
      <c r="Y256" s="3" t="s">
        <v>530</v>
      </c>
      <c r="Z256" s="3" t="s">
        <v>8</v>
      </c>
      <c r="AA256" s="123" t="s">
        <v>532</v>
      </c>
      <c r="AB256" s="14" t="s">
        <v>218</v>
      </c>
      <c r="AC256" s="19" t="s">
        <v>948</v>
      </c>
      <c r="AD256" s="50" cm="1">
        <f t="array" ref="AD256">INDEX('[2]Routes Taxes'!O:O,MATCH('[2]Flight Rotation Weeks'!V256&amp;Y256,'[2]Routes Taxes'!A:A&amp;'[2]Routes Taxes'!I:I,0))</f>
        <v>30.96</v>
      </c>
      <c r="AE256" s="51">
        <f t="shared" si="28"/>
        <v>928.80000000000007</v>
      </c>
      <c r="AF256" s="59">
        <f>SUMIFS([2]Booking_Data!K:K,[2]Booking_Data!J:J,B256,[2]Booking_Data!H:H,AA256)</f>
        <v>30</v>
      </c>
      <c r="AG256" s="36">
        <f t="shared" si="29"/>
        <v>0</v>
      </c>
      <c r="AH256" s="59">
        <f>SUMIFS([2]Booking_Data!L:L,[2]Booking_Data!J:J,B256,[2]Booking_Data!H:H,AA256,[2]Booking_Data!I:I,Y256)</f>
        <v>30</v>
      </c>
      <c r="AI256" s="36">
        <f t="shared" si="30"/>
        <v>0</v>
      </c>
      <c r="AJ256" s="36"/>
      <c r="AK256" s="36">
        <f t="shared" si="31"/>
        <v>0</v>
      </c>
      <c r="AL256" s="36"/>
      <c r="AM256" s="36">
        <f>SUMIFS([2]Booking_Data!P:P,[2]Booking_Data!H:H,AA256,[2]Booking_Data!I:I,Y256,[2]Booking_Data!J:J,B256)</f>
        <v>6750</v>
      </c>
    </row>
    <row r="257" spans="1:39" x14ac:dyDescent="0.25">
      <c r="A257" s="121">
        <v>1</v>
      </c>
      <c r="B257" s="24">
        <v>45859</v>
      </c>
      <c r="C257" s="5" t="s">
        <v>528</v>
      </c>
      <c r="D257" s="5" t="s">
        <v>1</v>
      </c>
      <c r="E257" s="136">
        <v>0.27083333333333331</v>
      </c>
      <c r="F257" s="136">
        <v>0.41666666666666669</v>
      </c>
      <c r="G257" s="137">
        <v>0.35416666666666669</v>
      </c>
      <c r="H257" s="137">
        <v>0.54166666666666663</v>
      </c>
      <c r="I257" s="122">
        <v>8</v>
      </c>
      <c r="J257" s="2">
        <v>13500</v>
      </c>
      <c r="K257" s="2">
        <v>0</v>
      </c>
      <c r="L257" s="2">
        <v>13500</v>
      </c>
      <c r="M257" s="3">
        <v>7</v>
      </c>
      <c r="N257" s="2">
        <v>15428.571428571429</v>
      </c>
      <c r="O257" s="2">
        <v>7714.2857142857147</v>
      </c>
      <c r="P257" s="3" t="s">
        <v>62</v>
      </c>
      <c r="Q257" s="3">
        <v>30</v>
      </c>
      <c r="R257" s="59">
        <v>30</v>
      </c>
      <c r="S257" s="3" t="s">
        <v>206</v>
      </c>
      <c r="T257" s="3">
        <v>17</v>
      </c>
      <c r="U257" s="3">
        <v>1</v>
      </c>
      <c r="V257" s="3" t="s">
        <v>946</v>
      </c>
      <c r="W257" s="6" t="s">
        <v>955</v>
      </c>
      <c r="X257" s="114" t="s">
        <v>528</v>
      </c>
      <c r="Y257" s="3" t="s">
        <v>527</v>
      </c>
      <c r="Z257" s="3" t="s">
        <v>7</v>
      </c>
      <c r="AA257" s="123" t="s">
        <v>531</v>
      </c>
      <c r="AB257" s="14" t="s">
        <v>218</v>
      </c>
      <c r="AC257" s="19" t="s">
        <v>956</v>
      </c>
      <c r="AD257" s="50" cm="1">
        <f t="array" ref="AD257">INDEX('[2]Routes Taxes'!O:O,MATCH('[2]Flight Rotation Weeks'!V257&amp;Y257,'[2]Routes Taxes'!A:A&amp;'[2]Routes Taxes'!I:I,0))</f>
        <v>27.28</v>
      </c>
      <c r="AE257" s="51">
        <f t="shared" si="28"/>
        <v>818.40000000000009</v>
      </c>
      <c r="AF257" s="59">
        <f>SUMIFS([2]Booking_Data!K:K,[2]Booking_Data!J:J,B257,[2]Booking_Data!H:H,AA257)</f>
        <v>30</v>
      </c>
      <c r="AG257" s="36">
        <f t="shared" si="29"/>
        <v>0</v>
      </c>
      <c r="AH257" s="59">
        <f>SUMIFS([2]Booking_Data!L:L,[2]Booking_Data!J:J,B257,[2]Booking_Data!H:H,AA257,[2]Booking_Data!I:I,Y257)</f>
        <v>30</v>
      </c>
      <c r="AI257" s="36">
        <f t="shared" si="30"/>
        <v>0</v>
      </c>
      <c r="AJ257" s="36"/>
      <c r="AK257" s="36">
        <f t="shared" si="31"/>
        <v>0</v>
      </c>
      <c r="AL257" s="36"/>
      <c r="AM257" s="36">
        <f>SUMIFS([2]Booking_Data!P:P,[2]Booking_Data!H:H,AA257,[2]Booking_Data!I:I,Y257,[2]Booking_Data!J:J,B257)</f>
        <v>6750</v>
      </c>
    </row>
    <row r="258" spans="1:39" x14ac:dyDescent="0.25">
      <c r="A258" s="121">
        <v>1</v>
      </c>
      <c r="B258" s="24">
        <v>45866</v>
      </c>
      <c r="C258" s="5" t="s">
        <v>528</v>
      </c>
      <c r="D258" s="5" t="s">
        <v>1</v>
      </c>
      <c r="E258" s="136">
        <v>0.27083333333333331</v>
      </c>
      <c r="F258" s="136">
        <v>0.41666666666666669</v>
      </c>
      <c r="G258" s="137">
        <v>0.35416666666666669</v>
      </c>
      <c r="H258" s="137">
        <v>0.54166666666666663</v>
      </c>
      <c r="I258" s="122">
        <v>8</v>
      </c>
      <c r="J258" s="2">
        <v>13500</v>
      </c>
      <c r="K258" s="2">
        <v>0</v>
      </c>
      <c r="L258" s="2">
        <v>13500</v>
      </c>
      <c r="M258" s="3">
        <v>7</v>
      </c>
      <c r="N258" s="2">
        <v>15428.571428571429</v>
      </c>
      <c r="O258" s="2">
        <v>7714.2857142857147</v>
      </c>
      <c r="P258" s="3" t="s">
        <v>62</v>
      </c>
      <c r="Q258" s="3">
        <v>30</v>
      </c>
      <c r="R258" s="59">
        <v>30</v>
      </c>
      <c r="S258" s="3" t="s">
        <v>206</v>
      </c>
      <c r="T258" s="3">
        <v>17</v>
      </c>
      <c r="U258" s="3">
        <v>2</v>
      </c>
      <c r="V258" s="3" t="s">
        <v>946</v>
      </c>
      <c r="W258" s="6" t="s">
        <v>947</v>
      </c>
      <c r="X258" s="114" t="s">
        <v>528</v>
      </c>
      <c r="Y258" s="3" t="s">
        <v>527</v>
      </c>
      <c r="Z258" s="3" t="s">
        <v>7</v>
      </c>
      <c r="AA258" s="123" t="s">
        <v>531</v>
      </c>
      <c r="AB258" s="14" t="s">
        <v>218</v>
      </c>
      <c r="AC258" s="19" t="s">
        <v>956</v>
      </c>
      <c r="AD258" s="50" cm="1">
        <f t="array" ref="AD258">INDEX('[2]Routes Taxes'!O:O,MATCH('[2]Flight Rotation Weeks'!V258&amp;Y258,'[2]Routes Taxes'!A:A&amp;'[2]Routes Taxes'!I:I,0))</f>
        <v>27.28</v>
      </c>
      <c r="AE258" s="51">
        <f t="shared" si="28"/>
        <v>818.40000000000009</v>
      </c>
      <c r="AF258" s="59">
        <f>SUMIFS([2]Booking_Data!K:K,[2]Booking_Data!J:J,B258,[2]Booking_Data!H:H,AA258)</f>
        <v>30</v>
      </c>
      <c r="AG258" s="36">
        <f t="shared" si="29"/>
        <v>0</v>
      </c>
      <c r="AH258" s="59">
        <f>SUMIFS([2]Booking_Data!L:L,[2]Booking_Data!J:J,B258,[2]Booking_Data!H:H,AA258,[2]Booking_Data!I:I,Y258)</f>
        <v>30</v>
      </c>
      <c r="AI258" s="36">
        <f t="shared" si="30"/>
        <v>0</v>
      </c>
      <c r="AJ258" s="36"/>
      <c r="AK258" s="36">
        <f t="shared" si="31"/>
        <v>0</v>
      </c>
      <c r="AL258" s="36"/>
      <c r="AM258" s="36">
        <f>SUMIFS([2]Booking_Data!P:P,[2]Booking_Data!H:H,AA258,[2]Booking_Data!I:I,Y258,[2]Booking_Data!J:J,B258)</f>
        <v>6750</v>
      </c>
    </row>
    <row r="259" spans="1:39" x14ac:dyDescent="0.25">
      <c r="A259" s="121">
        <v>1</v>
      </c>
      <c r="B259" s="24">
        <v>45873</v>
      </c>
      <c r="C259" s="5" t="s">
        <v>528</v>
      </c>
      <c r="D259" s="5" t="s">
        <v>1</v>
      </c>
      <c r="E259" s="136">
        <v>0.27083333333333331</v>
      </c>
      <c r="F259" s="136">
        <v>0.41666666666666669</v>
      </c>
      <c r="G259" s="137">
        <v>0.35416666666666669</v>
      </c>
      <c r="H259" s="137">
        <v>0.54166666666666663</v>
      </c>
      <c r="I259" s="122">
        <v>8</v>
      </c>
      <c r="J259" s="2">
        <v>13500</v>
      </c>
      <c r="K259" s="2">
        <v>0</v>
      </c>
      <c r="L259" s="2">
        <v>13500</v>
      </c>
      <c r="M259" s="3">
        <v>7</v>
      </c>
      <c r="N259" s="2">
        <v>15428.571428571429</v>
      </c>
      <c r="O259" s="2">
        <v>7714.2857142857147</v>
      </c>
      <c r="P259" s="3" t="s">
        <v>62</v>
      </c>
      <c r="Q259" s="3">
        <v>30</v>
      </c>
      <c r="R259" s="59">
        <v>30</v>
      </c>
      <c r="S259" s="3" t="s">
        <v>206</v>
      </c>
      <c r="T259" s="3">
        <v>17</v>
      </c>
      <c r="U259" s="3">
        <v>3</v>
      </c>
      <c r="V259" s="3" t="s">
        <v>946</v>
      </c>
      <c r="W259" s="6" t="s">
        <v>949</v>
      </c>
      <c r="X259" s="114" t="s">
        <v>528</v>
      </c>
      <c r="Y259" s="3" t="s">
        <v>527</v>
      </c>
      <c r="Z259" s="3" t="s">
        <v>7</v>
      </c>
      <c r="AA259" s="123" t="s">
        <v>531</v>
      </c>
      <c r="AB259" s="14" t="s">
        <v>218</v>
      </c>
      <c r="AC259" s="19" t="s">
        <v>956</v>
      </c>
      <c r="AD259" s="50" cm="1">
        <f t="array" ref="AD259">INDEX('[2]Routes Taxes'!O:O,MATCH('[2]Flight Rotation Weeks'!V259&amp;Y259,'[2]Routes Taxes'!A:A&amp;'[2]Routes Taxes'!I:I,0))</f>
        <v>27.28</v>
      </c>
      <c r="AE259" s="51">
        <f t="shared" si="28"/>
        <v>818.40000000000009</v>
      </c>
      <c r="AF259" s="59">
        <f>SUMIFS([2]Booking_Data!K:K,[2]Booking_Data!J:J,B259,[2]Booking_Data!H:H,AA259)</f>
        <v>30</v>
      </c>
      <c r="AG259" s="36">
        <f t="shared" si="29"/>
        <v>0</v>
      </c>
      <c r="AH259" s="59">
        <f>SUMIFS([2]Booking_Data!L:L,[2]Booking_Data!J:J,B259,[2]Booking_Data!H:H,AA259,[2]Booking_Data!I:I,Y259)</f>
        <v>30</v>
      </c>
      <c r="AI259" s="36">
        <f t="shared" si="30"/>
        <v>0</v>
      </c>
      <c r="AJ259" s="36"/>
      <c r="AK259" s="36">
        <f t="shared" si="31"/>
        <v>0</v>
      </c>
      <c r="AL259" s="36"/>
      <c r="AM259" s="36">
        <f>SUMIFS([2]Booking_Data!P:P,[2]Booking_Data!H:H,AA259,[2]Booking_Data!I:I,Y259,[2]Booking_Data!J:J,B259)</f>
        <v>6750</v>
      </c>
    </row>
    <row r="260" spans="1:39" x14ac:dyDescent="0.25">
      <c r="A260" s="121">
        <v>1</v>
      </c>
      <c r="B260" s="24">
        <v>45880</v>
      </c>
      <c r="C260" s="5" t="s">
        <v>528</v>
      </c>
      <c r="D260" s="5" t="s">
        <v>1</v>
      </c>
      <c r="E260" s="136">
        <v>0.27083333333333331</v>
      </c>
      <c r="F260" s="136">
        <v>0.41666666666666669</v>
      </c>
      <c r="G260" s="137">
        <v>0.35416666666666669</v>
      </c>
      <c r="H260" s="137">
        <v>0.54166666666666663</v>
      </c>
      <c r="I260" s="122">
        <v>8</v>
      </c>
      <c r="J260" s="2">
        <v>13500</v>
      </c>
      <c r="K260" s="2">
        <v>0</v>
      </c>
      <c r="L260" s="2">
        <v>13500</v>
      </c>
      <c r="M260" s="3">
        <v>7</v>
      </c>
      <c r="N260" s="2">
        <v>15428.571428571429</v>
      </c>
      <c r="O260" s="2">
        <v>7714.2857142857147</v>
      </c>
      <c r="P260" s="3" t="s">
        <v>62</v>
      </c>
      <c r="Q260" s="3">
        <v>30</v>
      </c>
      <c r="R260" s="59">
        <v>30</v>
      </c>
      <c r="S260" s="3" t="s">
        <v>206</v>
      </c>
      <c r="T260" s="3">
        <v>17</v>
      </c>
      <c r="U260" s="3">
        <v>4</v>
      </c>
      <c r="V260" s="3" t="s">
        <v>946</v>
      </c>
      <c r="W260" s="6" t="s">
        <v>950</v>
      </c>
      <c r="X260" s="114" t="s">
        <v>528</v>
      </c>
      <c r="Y260" s="3" t="s">
        <v>527</v>
      </c>
      <c r="Z260" s="3" t="s">
        <v>7</v>
      </c>
      <c r="AA260" s="123" t="s">
        <v>531</v>
      </c>
      <c r="AB260" s="14" t="s">
        <v>218</v>
      </c>
      <c r="AC260" s="19" t="s">
        <v>956</v>
      </c>
      <c r="AD260" s="50" cm="1">
        <f t="array" ref="AD260">INDEX('[2]Routes Taxes'!O:O,MATCH('[2]Flight Rotation Weeks'!V260&amp;Y260,'[2]Routes Taxes'!A:A&amp;'[2]Routes Taxes'!I:I,0))</f>
        <v>27.28</v>
      </c>
      <c r="AE260" s="51">
        <f t="shared" ref="AE260:AE292" si="32">AD260*AH260</f>
        <v>818.40000000000009</v>
      </c>
      <c r="AF260" s="59">
        <f>SUMIFS([2]Booking_Data!K:K,[2]Booking_Data!J:J,B260,[2]Booking_Data!H:H,AA260)</f>
        <v>30</v>
      </c>
      <c r="AG260" s="36">
        <f t="shared" ref="AG260:AG292" si="33">R260-AF260</f>
        <v>0</v>
      </c>
      <c r="AH260" s="59">
        <f>SUMIFS([2]Booking_Data!L:L,[2]Booking_Data!J:J,B260,[2]Booking_Data!H:H,AA260,[2]Booking_Data!I:I,Y260)</f>
        <v>30</v>
      </c>
      <c r="AI260" s="36">
        <f t="shared" ref="AI260:AI271" si="34">R260-AH260</f>
        <v>0</v>
      </c>
      <c r="AJ260" s="36"/>
      <c r="AK260" s="36">
        <f t="shared" ref="AK260:AK271" si="35">AG260-AJ260</f>
        <v>0</v>
      </c>
      <c r="AL260" s="36"/>
      <c r="AM260" s="36">
        <f>SUMIFS([2]Booking_Data!P:P,[2]Booking_Data!H:H,AA260,[2]Booking_Data!I:I,Y260,[2]Booking_Data!J:J,B260)</f>
        <v>6750</v>
      </c>
    </row>
    <row r="261" spans="1:39" x14ac:dyDescent="0.25">
      <c r="A261" s="121">
        <v>1</v>
      </c>
      <c r="B261" s="24">
        <v>45887</v>
      </c>
      <c r="C261" s="5" t="s">
        <v>528</v>
      </c>
      <c r="D261" s="5" t="s">
        <v>1</v>
      </c>
      <c r="E261" s="136">
        <v>0.27083333333333331</v>
      </c>
      <c r="F261" s="136">
        <v>0.41666666666666669</v>
      </c>
      <c r="G261" s="137">
        <v>0.35416666666666669</v>
      </c>
      <c r="H261" s="137">
        <v>0.54166666666666663</v>
      </c>
      <c r="I261" s="122">
        <v>8</v>
      </c>
      <c r="J261" s="2">
        <v>13500</v>
      </c>
      <c r="K261" s="2">
        <v>0</v>
      </c>
      <c r="L261" s="2">
        <v>13500</v>
      </c>
      <c r="M261" s="3">
        <v>7</v>
      </c>
      <c r="N261" s="2">
        <v>15428.571428571429</v>
      </c>
      <c r="O261" s="2">
        <v>7714.2857142857147</v>
      </c>
      <c r="P261" s="3" t="s">
        <v>62</v>
      </c>
      <c r="Q261" s="3">
        <v>30</v>
      </c>
      <c r="R261" s="59">
        <v>30</v>
      </c>
      <c r="S261" s="3" t="s">
        <v>206</v>
      </c>
      <c r="T261" s="3">
        <v>17</v>
      </c>
      <c r="U261" s="3">
        <v>5</v>
      </c>
      <c r="V261" s="3" t="s">
        <v>946</v>
      </c>
      <c r="W261" s="6" t="s">
        <v>951</v>
      </c>
      <c r="X261" s="114" t="s">
        <v>528</v>
      </c>
      <c r="Y261" s="3" t="s">
        <v>527</v>
      </c>
      <c r="Z261" s="3" t="s">
        <v>7</v>
      </c>
      <c r="AA261" s="123" t="s">
        <v>531</v>
      </c>
      <c r="AB261" s="14" t="s">
        <v>218</v>
      </c>
      <c r="AC261" s="19" t="s">
        <v>956</v>
      </c>
      <c r="AD261" s="50" cm="1">
        <f t="array" ref="AD261">INDEX('[2]Routes Taxes'!O:O,MATCH('[2]Flight Rotation Weeks'!V261&amp;Y261,'[2]Routes Taxes'!A:A&amp;'[2]Routes Taxes'!I:I,0))</f>
        <v>27.28</v>
      </c>
      <c r="AE261" s="51">
        <f t="shared" si="32"/>
        <v>818.40000000000009</v>
      </c>
      <c r="AF261" s="59">
        <f>SUMIFS([2]Booking_Data!K:K,[2]Booking_Data!J:J,B261,[2]Booking_Data!H:H,AA261)</f>
        <v>30</v>
      </c>
      <c r="AG261" s="36">
        <f t="shared" si="33"/>
        <v>0</v>
      </c>
      <c r="AH261" s="59">
        <f>SUMIFS([2]Booking_Data!L:L,[2]Booking_Data!J:J,B261,[2]Booking_Data!H:H,AA261,[2]Booking_Data!I:I,Y261)</f>
        <v>30</v>
      </c>
      <c r="AI261" s="36">
        <f t="shared" si="34"/>
        <v>0</v>
      </c>
      <c r="AJ261" s="36"/>
      <c r="AK261" s="36">
        <f t="shared" si="35"/>
        <v>0</v>
      </c>
      <c r="AL261" s="36"/>
      <c r="AM261" s="36">
        <f>SUMIFS([2]Booking_Data!P:P,[2]Booking_Data!H:H,AA261,[2]Booking_Data!I:I,Y261,[2]Booking_Data!J:J,B261)</f>
        <v>6750</v>
      </c>
    </row>
    <row r="262" spans="1:39" x14ac:dyDescent="0.25">
      <c r="A262" s="121">
        <v>1</v>
      </c>
      <c r="B262" s="24">
        <v>45894</v>
      </c>
      <c r="C262" s="5" t="s">
        <v>528</v>
      </c>
      <c r="D262" s="5" t="s">
        <v>1</v>
      </c>
      <c r="E262" s="136">
        <v>0.27083333333333331</v>
      </c>
      <c r="F262" s="136">
        <v>0.41666666666666669</v>
      </c>
      <c r="G262" s="137">
        <v>0.35416666666666669</v>
      </c>
      <c r="H262" s="137">
        <v>0.54166666666666663</v>
      </c>
      <c r="I262" s="122">
        <v>8</v>
      </c>
      <c r="J262" s="2">
        <v>13500</v>
      </c>
      <c r="K262" s="2">
        <v>0</v>
      </c>
      <c r="L262" s="2">
        <v>13500</v>
      </c>
      <c r="M262" s="3">
        <v>7</v>
      </c>
      <c r="N262" s="2">
        <v>15428.571428571429</v>
      </c>
      <c r="O262" s="2">
        <v>7714.2857142857147</v>
      </c>
      <c r="P262" s="3" t="s">
        <v>62</v>
      </c>
      <c r="Q262" s="3">
        <v>30</v>
      </c>
      <c r="R262" s="59">
        <v>30</v>
      </c>
      <c r="S262" s="3" t="s">
        <v>206</v>
      </c>
      <c r="T262" s="3">
        <v>17</v>
      </c>
      <c r="U262" s="3">
        <v>6</v>
      </c>
      <c r="V262" s="3" t="s">
        <v>946</v>
      </c>
      <c r="W262" s="6" t="s">
        <v>952</v>
      </c>
      <c r="X262" s="114" t="s">
        <v>528</v>
      </c>
      <c r="Y262" s="3" t="s">
        <v>527</v>
      </c>
      <c r="Z262" s="3" t="s">
        <v>7</v>
      </c>
      <c r="AA262" s="123" t="s">
        <v>531</v>
      </c>
      <c r="AB262" s="14" t="s">
        <v>218</v>
      </c>
      <c r="AC262" s="19" t="s">
        <v>956</v>
      </c>
      <c r="AD262" s="50" cm="1">
        <f t="array" ref="AD262">INDEX('[2]Routes Taxes'!O:O,MATCH('[2]Flight Rotation Weeks'!V262&amp;Y262,'[2]Routes Taxes'!A:A&amp;'[2]Routes Taxes'!I:I,0))</f>
        <v>27.28</v>
      </c>
      <c r="AE262" s="51">
        <f t="shared" si="32"/>
        <v>818.40000000000009</v>
      </c>
      <c r="AF262" s="59">
        <f>SUMIFS([2]Booking_Data!K:K,[2]Booking_Data!J:J,B262,[2]Booking_Data!H:H,AA262)</f>
        <v>30</v>
      </c>
      <c r="AG262" s="36">
        <f t="shared" si="33"/>
        <v>0</v>
      </c>
      <c r="AH262" s="59">
        <f>SUMIFS([2]Booking_Data!L:L,[2]Booking_Data!J:J,B262,[2]Booking_Data!H:H,AA262,[2]Booking_Data!I:I,Y262)</f>
        <v>30</v>
      </c>
      <c r="AI262" s="36">
        <f t="shared" si="34"/>
        <v>0</v>
      </c>
      <c r="AJ262" s="36"/>
      <c r="AK262" s="36">
        <f t="shared" si="35"/>
        <v>0</v>
      </c>
      <c r="AL262" s="36"/>
      <c r="AM262" s="36">
        <f>SUMIFS([2]Booking_Data!P:P,[2]Booking_Data!H:H,AA262,[2]Booking_Data!I:I,Y262,[2]Booking_Data!J:J,B262)</f>
        <v>6750</v>
      </c>
    </row>
    <row r="263" spans="1:39" x14ac:dyDescent="0.25">
      <c r="A263" s="16">
        <v>1</v>
      </c>
      <c r="B263" s="25">
        <v>45901</v>
      </c>
      <c r="C263" s="148" t="s">
        <v>528</v>
      </c>
      <c r="D263" s="148" t="s">
        <v>1</v>
      </c>
      <c r="E263" s="155">
        <v>0.27083333333333331</v>
      </c>
      <c r="F263" s="155">
        <v>0.41666666666666669</v>
      </c>
      <c r="G263" s="156">
        <v>0.35416666666666669</v>
      </c>
      <c r="H263" s="156">
        <v>0.54166666666666663</v>
      </c>
      <c r="I263" s="17">
        <v>8</v>
      </c>
      <c r="J263" s="18">
        <v>13500</v>
      </c>
      <c r="K263" s="18">
        <v>0</v>
      </c>
      <c r="L263" s="18">
        <v>13500</v>
      </c>
      <c r="M263" s="9">
        <v>7</v>
      </c>
      <c r="N263" s="18">
        <v>15428.571428571429</v>
      </c>
      <c r="O263" s="18">
        <v>7714.2857142857147</v>
      </c>
      <c r="P263" s="9" t="s">
        <v>62</v>
      </c>
      <c r="Q263" s="9">
        <v>30</v>
      </c>
      <c r="R263" s="8">
        <v>30</v>
      </c>
      <c r="S263" s="9" t="s">
        <v>206</v>
      </c>
      <c r="T263" s="9">
        <v>17</v>
      </c>
      <c r="U263" s="9">
        <v>7</v>
      </c>
      <c r="V263" s="9" t="s">
        <v>946</v>
      </c>
      <c r="W263" s="49" t="s">
        <v>953</v>
      </c>
      <c r="X263" s="114" t="s">
        <v>528</v>
      </c>
      <c r="Y263" s="9" t="s">
        <v>527</v>
      </c>
      <c r="Z263" s="9" t="s">
        <v>7</v>
      </c>
      <c r="AA263" s="115" t="s">
        <v>531</v>
      </c>
      <c r="AB263" s="44" t="s">
        <v>218</v>
      </c>
      <c r="AC263" s="45" t="s">
        <v>956</v>
      </c>
      <c r="AD263" s="50" cm="1">
        <f t="array" ref="AD263">INDEX('[2]Routes Taxes'!O:O,MATCH('[2]Flight Rotation Weeks'!V263&amp;Y263,'[2]Routes Taxes'!A:A&amp;'[2]Routes Taxes'!I:I,0))</f>
        <v>27.28</v>
      </c>
      <c r="AE263" s="51">
        <f t="shared" si="32"/>
        <v>818.40000000000009</v>
      </c>
      <c r="AF263" s="8">
        <f>SUMIFS([2]Booking_Data!K:K,[2]Booking_Data!J:J,B263,[2]Booking_Data!H:H,AA263)</f>
        <v>30</v>
      </c>
      <c r="AG263" s="157">
        <f t="shared" si="33"/>
        <v>0</v>
      </c>
      <c r="AH263" s="8">
        <f>SUMIFS([2]Booking_Data!L:L,[2]Booking_Data!J:J,B263,[2]Booking_Data!H:H,AA263,[2]Booking_Data!I:I,Y263)</f>
        <v>30</v>
      </c>
      <c r="AI263" s="157">
        <f t="shared" si="34"/>
        <v>0</v>
      </c>
      <c r="AJ263" s="157"/>
      <c r="AK263" s="157">
        <f t="shared" si="35"/>
        <v>0</v>
      </c>
      <c r="AL263" s="157"/>
      <c r="AM263" s="157">
        <f>SUMIFS([2]Booking_Data!P:P,[2]Booking_Data!H:H,AA263,[2]Booking_Data!I:I,Y263,[2]Booking_Data!J:J,B263)</f>
        <v>6750</v>
      </c>
    </row>
    <row r="264" spans="1:39" x14ac:dyDescent="0.25">
      <c r="A264" s="121">
        <v>2</v>
      </c>
      <c r="B264" s="24">
        <v>45881</v>
      </c>
      <c r="C264" s="5" t="s">
        <v>1</v>
      </c>
      <c r="D264" s="5" t="s">
        <v>678</v>
      </c>
      <c r="E264" s="136">
        <v>8.3333333333333329E-2</v>
      </c>
      <c r="F264" s="136">
        <v>0.25</v>
      </c>
      <c r="G264" s="137">
        <v>0.20833333333333334</v>
      </c>
      <c r="H264" s="137">
        <v>0.33333333333333331</v>
      </c>
      <c r="I264" s="122">
        <v>5</v>
      </c>
      <c r="J264" s="2">
        <v>14850</v>
      </c>
      <c r="K264" s="2">
        <v>0</v>
      </c>
      <c r="L264" s="2">
        <v>14850</v>
      </c>
      <c r="M264" s="3">
        <v>4</v>
      </c>
      <c r="N264" s="2">
        <v>18562.5</v>
      </c>
      <c r="O264" s="2">
        <v>9281.25</v>
      </c>
      <c r="P264" s="3" t="s">
        <v>62</v>
      </c>
      <c r="Q264" s="3">
        <v>175</v>
      </c>
      <c r="R264" s="59">
        <v>175</v>
      </c>
      <c r="S264" s="3" t="s">
        <v>206</v>
      </c>
      <c r="T264" s="3">
        <v>18</v>
      </c>
      <c r="U264" s="3">
        <v>2</v>
      </c>
      <c r="V264" s="3" t="s">
        <v>957</v>
      </c>
      <c r="W264" s="6" t="s">
        <v>958</v>
      </c>
      <c r="X264" s="114" t="s">
        <v>678</v>
      </c>
      <c r="Y264" s="3" t="s">
        <v>680</v>
      </c>
      <c r="Z264" s="3" t="s">
        <v>8</v>
      </c>
      <c r="AA264" s="123" t="s">
        <v>679</v>
      </c>
      <c r="AB264" s="14" t="s">
        <v>218</v>
      </c>
      <c r="AC264" s="19" t="s">
        <v>959</v>
      </c>
      <c r="AD264" s="50" cm="1">
        <f t="array" ref="AD264">INDEX('[2]Routes Taxes'!O:O,MATCH('[2]Flight Rotation Weeks'!V264&amp;Y264,'[2]Routes Taxes'!A:A&amp;'[2]Routes Taxes'!I:I,0))</f>
        <v>30.96</v>
      </c>
      <c r="AE264" s="51">
        <f t="shared" si="32"/>
        <v>3405.6</v>
      </c>
      <c r="AF264" s="59">
        <f>SUMIFS([2]Booking_Data!K:K,[2]Booking_Data!J:J,B264,[2]Booking_Data!H:H,AA264)</f>
        <v>110</v>
      </c>
      <c r="AG264" s="36">
        <f t="shared" si="33"/>
        <v>65</v>
      </c>
      <c r="AH264" s="59">
        <f>SUMIFS([2]Booking_Data!L:L,[2]Booking_Data!J:J,B264,[2]Booking_Data!H:H,AA264,[2]Booking_Data!I:I,Y264)</f>
        <v>110</v>
      </c>
      <c r="AI264" s="36">
        <f t="shared" si="34"/>
        <v>65</v>
      </c>
      <c r="AJ264" s="36"/>
      <c r="AK264" s="36">
        <f t="shared" si="35"/>
        <v>65</v>
      </c>
      <c r="AL264" s="36"/>
      <c r="AM264" s="36">
        <f>SUMIFS([2]Booking_Data!P:P,[2]Booking_Data!H:H,AA264,[2]Booking_Data!I:I,Y264,[2]Booking_Data!J:J,B264)</f>
        <v>0</v>
      </c>
    </row>
    <row r="265" spans="1:39" x14ac:dyDescent="0.25">
      <c r="A265" s="121">
        <v>2</v>
      </c>
      <c r="B265" s="24">
        <v>45888</v>
      </c>
      <c r="C265" s="5" t="s">
        <v>1</v>
      </c>
      <c r="D265" s="5" t="s">
        <v>678</v>
      </c>
      <c r="E265" s="136">
        <v>8.3333333333333329E-2</v>
      </c>
      <c r="F265" s="136">
        <v>0.25</v>
      </c>
      <c r="G265" s="137">
        <v>0.20833333333333334</v>
      </c>
      <c r="H265" s="137">
        <v>0.33333333333333331</v>
      </c>
      <c r="I265" s="122">
        <v>5</v>
      </c>
      <c r="J265" s="2">
        <v>14850</v>
      </c>
      <c r="K265" s="2">
        <v>0</v>
      </c>
      <c r="L265" s="2">
        <v>14850</v>
      </c>
      <c r="M265" s="3">
        <v>4</v>
      </c>
      <c r="N265" s="2">
        <v>18562.5</v>
      </c>
      <c r="O265" s="2">
        <v>9281.25</v>
      </c>
      <c r="P265" s="3" t="s">
        <v>62</v>
      </c>
      <c r="Q265" s="3">
        <v>175</v>
      </c>
      <c r="R265" s="59">
        <v>175</v>
      </c>
      <c r="S265" s="3" t="s">
        <v>206</v>
      </c>
      <c r="T265" s="3">
        <v>18</v>
      </c>
      <c r="U265" s="3">
        <v>3</v>
      </c>
      <c r="V265" s="3" t="s">
        <v>957</v>
      </c>
      <c r="W265" s="6" t="s">
        <v>960</v>
      </c>
      <c r="X265" s="114" t="s">
        <v>678</v>
      </c>
      <c r="Y265" s="3" t="s">
        <v>680</v>
      </c>
      <c r="Z265" s="3" t="s">
        <v>8</v>
      </c>
      <c r="AA265" s="123" t="s">
        <v>679</v>
      </c>
      <c r="AB265" s="14" t="s">
        <v>218</v>
      </c>
      <c r="AC265" s="19" t="s">
        <v>959</v>
      </c>
      <c r="AD265" s="50" cm="1">
        <f t="array" ref="AD265">INDEX('[2]Routes Taxes'!O:O,MATCH('[2]Flight Rotation Weeks'!V265&amp;Y265,'[2]Routes Taxes'!A:A&amp;'[2]Routes Taxes'!I:I,0))</f>
        <v>30.96</v>
      </c>
      <c r="AE265" s="51">
        <f t="shared" si="32"/>
        <v>3405.6</v>
      </c>
      <c r="AF265" s="59">
        <f>SUMIFS([2]Booking_Data!K:K,[2]Booking_Data!J:J,B265,[2]Booking_Data!H:H,AA265)</f>
        <v>110</v>
      </c>
      <c r="AG265" s="36">
        <f t="shared" si="33"/>
        <v>65</v>
      </c>
      <c r="AH265" s="59">
        <f>SUMIFS([2]Booking_Data!L:L,[2]Booking_Data!J:J,B265,[2]Booking_Data!H:H,AA265,[2]Booking_Data!I:I,Y265)</f>
        <v>110</v>
      </c>
      <c r="AI265" s="36">
        <f t="shared" si="34"/>
        <v>65</v>
      </c>
      <c r="AJ265" s="36"/>
      <c r="AK265" s="36">
        <f t="shared" si="35"/>
        <v>65</v>
      </c>
      <c r="AL265" s="36"/>
      <c r="AM265" s="36">
        <f>SUMIFS([2]Booking_Data!P:P,[2]Booking_Data!H:H,AA265,[2]Booking_Data!I:I,Y265,[2]Booking_Data!J:J,B265)</f>
        <v>0</v>
      </c>
    </row>
    <row r="266" spans="1:39" x14ac:dyDescent="0.25">
      <c r="A266" s="121">
        <v>2</v>
      </c>
      <c r="B266" s="24">
        <v>45895</v>
      </c>
      <c r="C266" s="5" t="s">
        <v>1</v>
      </c>
      <c r="D266" s="5" t="s">
        <v>678</v>
      </c>
      <c r="E266" s="136">
        <v>8.3333333333333329E-2</v>
      </c>
      <c r="F266" s="136">
        <v>0.25</v>
      </c>
      <c r="G266" s="137">
        <v>0.20833333333333334</v>
      </c>
      <c r="H266" s="137">
        <v>0.33333333333333331</v>
      </c>
      <c r="I266" s="122">
        <v>5</v>
      </c>
      <c r="J266" s="2">
        <v>14850</v>
      </c>
      <c r="K266" s="2">
        <v>0</v>
      </c>
      <c r="L266" s="2">
        <v>14850</v>
      </c>
      <c r="M266" s="3">
        <v>4</v>
      </c>
      <c r="N266" s="2">
        <v>18562.5</v>
      </c>
      <c r="O266" s="2">
        <v>9281.25</v>
      </c>
      <c r="P266" s="3" t="s">
        <v>62</v>
      </c>
      <c r="Q266" s="3">
        <v>175</v>
      </c>
      <c r="R266" s="59">
        <v>175</v>
      </c>
      <c r="S266" s="3" t="s">
        <v>206</v>
      </c>
      <c r="T266" s="3">
        <v>18</v>
      </c>
      <c r="U266" s="3">
        <v>4</v>
      </c>
      <c r="V266" s="3" t="s">
        <v>957</v>
      </c>
      <c r="W266" s="6" t="s">
        <v>961</v>
      </c>
      <c r="X266" s="114" t="s">
        <v>678</v>
      </c>
      <c r="Y266" s="3" t="s">
        <v>680</v>
      </c>
      <c r="Z266" s="3" t="s">
        <v>8</v>
      </c>
      <c r="AA266" s="123" t="s">
        <v>679</v>
      </c>
      <c r="AB266" s="14" t="s">
        <v>218</v>
      </c>
      <c r="AC266" s="19" t="s">
        <v>959</v>
      </c>
      <c r="AD266" s="50" cm="1">
        <f t="array" ref="AD266">INDEX('[2]Routes Taxes'!O:O,MATCH('[2]Flight Rotation Weeks'!V266&amp;Y266,'[2]Routes Taxes'!A:A&amp;'[2]Routes Taxes'!I:I,0))</f>
        <v>30.96</v>
      </c>
      <c r="AE266" s="51">
        <f t="shared" si="32"/>
        <v>3405.6</v>
      </c>
      <c r="AF266" s="59">
        <f>SUMIFS([2]Booking_Data!K:K,[2]Booking_Data!J:J,B266,[2]Booking_Data!H:H,AA266)</f>
        <v>110</v>
      </c>
      <c r="AG266" s="36">
        <f t="shared" si="33"/>
        <v>65</v>
      </c>
      <c r="AH266" s="59">
        <f>SUMIFS([2]Booking_Data!L:L,[2]Booking_Data!J:J,B266,[2]Booking_Data!H:H,AA266,[2]Booking_Data!I:I,Y266)</f>
        <v>110</v>
      </c>
      <c r="AI266" s="36">
        <f t="shared" si="34"/>
        <v>65</v>
      </c>
      <c r="AJ266" s="36"/>
      <c r="AK266" s="36">
        <f t="shared" si="35"/>
        <v>65</v>
      </c>
      <c r="AL266" s="36"/>
      <c r="AM266" s="36">
        <f>SUMIFS([2]Booking_Data!P:P,[2]Booking_Data!H:H,AA266,[2]Booking_Data!I:I,Y266,[2]Booking_Data!J:J,B266)</f>
        <v>0</v>
      </c>
    </row>
    <row r="267" spans="1:39" x14ac:dyDescent="0.25">
      <c r="A267" s="121">
        <v>2</v>
      </c>
      <c r="B267" s="24">
        <v>45902</v>
      </c>
      <c r="C267" s="5" t="s">
        <v>1</v>
      </c>
      <c r="D267" s="5" t="s">
        <v>678</v>
      </c>
      <c r="E267" s="136">
        <v>8.3333333333333329E-2</v>
      </c>
      <c r="F267" s="136">
        <v>0.25</v>
      </c>
      <c r="G267" s="137">
        <v>0.20833333333333334</v>
      </c>
      <c r="H267" s="137">
        <v>0.33333333333333331</v>
      </c>
      <c r="I267" s="122">
        <v>5</v>
      </c>
      <c r="J267" s="2">
        <v>14850</v>
      </c>
      <c r="K267" s="2">
        <v>0</v>
      </c>
      <c r="L267" s="2">
        <v>14850</v>
      </c>
      <c r="M267" s="3">
        <v>4</v>
      </c>
      <c r="N267" s="2">
        <v>18562.5</v>
      </c>
      <c r="O267" s="2">
        <v>9281.25</v>
      </c>
      <c r="P267" s="3" t="s">
        <v>62</v>
      </c>
      <c r="Q267" s="3">
        <v>175</v>
      </c>
      <c r="R267" s="59">
        <v>175</v>
      </c>
      <c r="S267" s="3" t="s">
        <v>206</v>
      </c>
      <c r="T267" s="3">
        <v>18</v>
      </c>
      <c r="U267" s="3">
        <v>5</v>
      </c>
      <c r="V267" s="3" t="s">
        <v>957</v>
      </c>
      <c r="W267" s="6" t="s">
        <v>962</v>
      </c>
      <c r="X267" s="114" t="s">
        <v>678</v>
      </c>
      <c r="Y267" s="3" t="s">
        <v>680</v>
      </c>
      <c r="Z267" s="3" t="s">
        <v>8</v>
      </c>
      <c r="AA267" s="123" t="s">
        <v>679</v>
      </c>
      <c r="AB267" s="14" t="s">
        <v>218</v>
      </c>
      <c r="AC267" s="19" t="s">
        <v>959</v>
      </c>
      <c r="AD267" s="50" cm="1">
        <f t="array" ref="AD267">INDEX('[2]Routes Taxes'!O:O,MATCH('[2]Flight Rotation Weeks'!V267&amp;Y267,'[2]Routes Taxes'!A:A&amp;'[2]Routes Taxes'!I:I,0))</f>
        <v>30.96</v>
      </c>
      <c r="AE267" s="51">
        <f t="shared" si="32"/>
        <v>3405.6</v>
      </c>
      <c r="AF267" s="59">
        <f>SUMIFS([2]Booking_Data!K:K,[2]Booking_Data!J:J,B267,[2]Booking_Data!H:H,AA267)</f>
        <v>110</v>
      </c>
      <c r="AG267" s="36">
        <f t="shared" si="33"/>
        <v>65</v>
      </c>
      <c r="AH267" s="59">
        <f>SUMIFS([2]Booking_Data!L:L,[2]Booking_Data!J:J,B267,[2]Booking_Data!H:H,AA267,[2]Booking_Data!I:I,Y267)</f>
        <v>110</v>
      </c>
      <c r="AI267" s="36">
        <f t="shared" si="34"/>
        <v>65</v>
      </c>
      <c r="AJ267" s="36"/>
      <c r="AK267" s="36">
        <f t="shared" si="35"/>
        <v>65</v>
      </c>
      <c r="AL267" s="36"/>
      <c r="AM267" s="36">
        <f>SUMIFS([2]Booking_Data!P:P,[2]Booking_Data!H:H,AA267,[2]Booking_Data!I:I,Y267,[2]Booking_Data!J:J,B267)</f>
        <v>0</v>
      </c>
    </row>
    <row r="268" spans="1:39" x14ac:dyDescent="0.25">
      <c r="A268" s="121">
        <v>2</v>
      </c>
      <c r="B268" s="24">
        <v>45874</v>
      </c>
      <c r="C268" s="5" t="s">
        <v>678</v>
      </c>
      <c r="D268" s="5" t="s">
        <v>1</v>
      </c>
      <c r="E268" s="136">
        <v>0.29166666666666669</v>
      </c>
      <c r="F268" s="136">
        <v>0.45833333333333331</v>
      </c>
      <c r="G268" s="137">
        <v>0.375</v>
      </c>
      <c r="H268" s="137">
        <v>0.58333333333333337</v>
      </c>
      <c r="I268" s="122">
        <v>5</v>
      </c>
      <c r="J268" s="2">
        <v>14850</v>
      </c>
      <c r="K268" s="2">
        <v>0</v>
      </c>
      <c r="L268" s="2">
        <v>14850</v>
      </c>
      <c r="M268" s="3">
        <v>4</v>
      </c>
      <c r="N268" s="2">
        <v>18562.5</v>
      </c>
      <c r="O268" s="2">
        <v>9281.25</v>
      </c>
      <c r="P268" s="3" t="s">
        <v>62</v>
      </c>
      <c r="Q268" s="3">
        <v>175</v>
      </c>
      <c r="R268" s="59">
        <v>175</v>
      </c>
      <c r="S268" s="3" t="s">
        <v>206</v>
      </c>
      <c r="T268" s="3">
        <v>18</v>
      </c>
      <c r="U268" s="3">
        <v>1</v>
      </c>
      <c r="V268" s="3" t="s">
        <v>957</v>
      </c>
      <c r="W268" s="6" t="s">
        <v>963</v>
      </c>
      <c r="X268" s="114" t="s">
        <v>678</v>
      </c>
      <c r="Y268" s="3" t="s">
        <v>677</v>
      </c>
      <c r="Z268" s="3" t="s">
        <v>7</v>
      </c>
      <c r="AA268" s="123" t="s">
        <v>676</v>
      </c>
      <c r="AB268" s="14" t="s">
        <v>218</v>
      </c>
      <c r="AC268" s="19" t="s">
        <v>964</v>
      </c>
      <c r="AD268" s="50" cm="1">
        <f t="array" ref="AD268">INDEX('[2]Routes Taxes'!O:O,MATCH('[2]Flight Rotation Weeks'!V268&amp;Y268,'[2]Routes Taxes'!A:A&amp;'[2]Routes Taxes'!I:I,0))</f>
        <v>17.93</v>
      </c>
      <c r="AE268" s="51">
        <f t="shared" si="32"/>
        <v>1972.3</v>
      </c>
      <c r="AF268" s="59">
        <f>SUMIFS([2]Booking_Data!K:K,[2]Booking_Data!J:J,B268,[2]Booking_Data!H:H,AA268)</f>
        <v>110</v>
      </c>
      <c r="AG268" s="36">
        <f t="shared" si="33"/>
        <v>65</v>
      </c>
      <c r="AH268" s="59">
        <f>SUMIFS([2]Booking_Data!L:L,[2]Booking_Data!J:J,B268,[2]Booking_Data!H:H,AA268,[2]Booking_Data!I:I,Y268)</f>
        <v>110</v>
      </c>
      <c r="AI268" s="36">
        <f t="shared" si="34"/>
        <v>65</v>
      </c>
      <c r="AJ268" s="36"/>
      <c r="AK268" s="36">
        <f t="shared" si="35"/>
        <v>65</v>
      </c>
      <c r="AL268" s="36"/>
      <c r="AM268" s="36">
        <f>SUMIFS([2]Booking_Data!P:P,[2]Booking_Data!H:H,AA268,[2]Booking_Data!I:I,Y268,[2]Booking_Data!J:J,B268)</f>
        <v>0</v>
      </c>
    </row>
    <row r="269" spans="1:39" x14ac:dyDescent="0.25">
      <c r="A269" s="121">
        <v>2</v>
      </c>
      <c r="B269" s="24">
        <v>45881</v>
      </c>
      <c r="C269" s="5" t="s">
        <v>678</v>
      </c>
      <c r="D269" s="5" t="s">
        <v>1</v>
      </c>
      <c r="E269" s="136">
        <v>0.29166666666666669</v>
      </c>
      <c r="F269" s="136">
        <v>0.45833333333333331</v>
      </c>
      <c r="G269" s="137">
        <v>0.375</v>
      </c>
      <c r="H269" s="137">
        <v>0.58333333333333337</v>
      </c>
      <c r="I269" s="122">
        <v>5</v>
      </c>
      <c r="J269" s="2">
        <v>14850</v>
      </c>
      <c r="K269" s="2">
        <v>0</v>
      </c>
      <c r="L269" s="2">
        <v>14850</v>
      </c>
      <c r="M269" s="3">
        <v>4</v>
      </c>
      <c r="N269" s="2">
        <v>18562.5</v>
      </c>
      <c r="O269" s="2">
        <v>9281.25</v>
      </c>
      <c r="P269" s="3" t="s">
        <v>62</v>
      </c>
      <c r="Q269" s="3">
        <v>175</v>
      </c>
      <c r="R269" s="59">
        <v>175</v>
      </c>
      <c r="S269" s="3" t="s">
        <v>206</v>
      </c>
      <c r="T269" s="3">
        <v>18</v>
      </c>
      <c r="U269" s="3">
        <v>2</v>
      </c>
      <c r="V269" s="3" t="s">
        <v>957</v>
      </c>
      <c r="W269" s="6" t="s">
        <v>958</v>
      </c>
      <c r="X269" s="114" t="s">
        <v>678</v>
      </c>
      <c r="Y269" s="3" t="s">
        <v>677</v>
      </c>
      <c r="Z269" s="3" t="s">
        <v>7</v>
      </c>
      <c r="AA269" s="123" t="s">
        <v>676</v>
      </c>
      <c r="AB269" s="14" t="s">
        <v>218</v>
      </c>
      <c r="AC269" s="19" t="s">
        <v>964</v>
      </c>
      <c r="AD269" s="50" cm="1">
        <f t="array" ref="AD269">INDEX('[2]Routes Taxes'!O:O,MATCH('[2]Flight Rotation Weeks'!V269&amp;Y269,'[2]Routes Taxes'!A:A&amp;'[2]Routes Taxes'!I:I,0))</f>
        <v>17.93</v>
      </c>
      <c r="AE269" s="51">
        <f t="shared" si="32"/>
        <v>1972.3</v>
      </c>
      <c r="AF269" s="59">
        <f>SUMIFS([2]Booking_Data!K:K,[2]Booking_Data!J:J,B269,[2]Booking_Data!H:H,AA269)</f>
        <v>110</v>
      </c>
      <c r="AG269" s="36">
        <f t="shared" si="33"/>
        <v>65</v>
      </c>
      <c r="AH269" s="59">
        <f>SUMIFS([2]Booking_Data!L:L,[2]Booking_Data!J:J,B269,[2]Booking_Data!H:H,AA269,[2]Booking_Data!I:I,Y269)</f>
        <v>110</v>
      </c>
      <c r="AI269" s="36">
        <f t="shared" si="34"/>
        <v>65</v>
      </c>
      <c r="AJ269" s="36"/>
      <c r="AK269" s="36">
        <f t="shared" si="35"/>
        <v>65</v>
      </c>
      <c r="AL269" s="36"/>
      <c r="AM269" s="36">
        <f>SUMIFS([2]Booking_Data!P:P,[2]Booking_Data!H:H,AA269,[2]Booking_Data!I:I,Y269,[2]Booking_Data!J:J,B269)</f>
        <v>0</v>
      </c>
    </row>
    <row r="270" spans="1:39" x14ac:dyDescent="0.25">
      <c r="A270" s="121">
        <v>2</v>
      </c>
      <c r="B270" s="24">
        <v>45888</v>
      </c>
      <c r="C270" s="5" t="s">
        <v>678</v>
      </c>
      <c r="D270" s="5" t="s">
        <v>1</v>
      </c>
      <c r="E270" s="136">
        <v>0.29166666666666669</v>
      </c>
      <c r="F270" s="136">
        <v>0.45833333333333331</v>
      </c>
      <c r="G270" s="137">
        <v>0.375</v>
      </c>
      <c r="H270" s="137">
        <v>0.58333333333333337</v>
      </c>
      <c r="I270" s="122">
        <v>5</v>
      </c>
      <c r="J270" s="2">
        <v>14850</v>
      </c>
      <c r="K270" s="2">
        <v>0</v>
      </c>
      <c r="L270" s="2">
        <v>14850</v>
      </c>
      <c r="M270" s="3">
        <v>4</v>
      </c>
      <c r="N270" s="2">
        <v>18562.5</v>
      </c>
      <c r="O270" s="2">
        <v>9281.25</v>
      </c>
      <c r="P270" s="3" t="s">
        <v>62</v>
      </c>
      <c r="Q270" s="3">
        <v>175</v>
      </c>
      <c r="R270" s="59">
        <v>175</v>
      </c>
      <c r="S270" s="3" t="s">
        <v>206</v>
      </c>
      <c r="T270" s="3">
        <v>18</v>
      </c>
      <c r="U270" s="3">
        <v>3</v>
      </c>
      <c r="V270" s="3" t="s">
        <v>957</v>
      </c>
      <c r="W270" s="6" t="s">
        <v>960</v>
      </c>
      <c r="X270" s="114" t="s">
        <v>678</v>
      </c>
      <c r="Y270" s="3" t="s">
        <v>677</v>
      </c>
      <c r="Z270" s="3" t="s">
        <v>7</v>
      </c>
      <c r="AA270" s="123" t="s">
        <v>676</v>
      </c>
      <c r="AB270" s="14" t="s">
        <v>218</v>
      </c>
      <c r="AC270" s="19" t="s">
        <v>964</v>
      </c>
      <c r="AD270" s="50" cm="1">
        <f t="array" ref="AD270">INDEX('[2]Routes Taxes'!O:O,MATCH('[2]Flight Rotation Weeks'!V270&amp;Y270,'[2]Routes Taxes'!A:A&amp;'[2]Routes Taxes'!I:I,0))</f>
        <v>17.93</v>
      </c>
      <c r="AE270" s="51">
        <f t="shared" si="32"/>
        <v>1972.3</v>
      </c>
      <c r="AF270" s="59">
        <f>SUMIFS([2]Booking_Data!K:K,[2]Booking_Data!J:J,B270,[2]Booking_Data!H:H,AA270)</f>
        <v>110</v>
      </c>
      <c r="AG270" s="36">
        <f t="shared" si="33"/>
        <v>65</v>
      </c>
      <c r="AH270" s="59">
        <f>SUMIFS([2]Booking_Data!L:L,[2]Booking_Data!J:J,B270,[2]Booking_Data!H:H,AA270,[2]Booking_Data!I:I,Y270)</f>
        <v>110</v>
      </c>
      <c r="AI270" s="36">
        <f t="shared" si="34"/>
        <v>65</v>
      </c>
      <c r="AJ270" s="36"/>
      <c r="AK270" s="36">
        <f t="shared" si="35"/>
        <v>65</v>
      </c>
      <c r="AL270" s="36"/>
      <c r="AM270" s="36">
        <f>SUMIFS([2]Booking_Data!P:P,[2]Booking_Data!H:H,AA270,[2]Booking_Data!I:I,Y270,[2]Booking_Data!J:J,B270)</f>
        <v>0</v>
      </c>
    </row>
    <row r="271" spans="1:39" x14ac:dyDescent="0.25">
      <c r="A271" s="121">
        <v>2</v>
      </c>
      <c r="B271" s="24">
        <v>45895</v>
      </c>
      <c r="C271" s="5" t="s">
        <v>678</v>
      </c>
      <c r="D271" s="5" t="s">
        <v>1</v>
      </c>
      <c r="E271" s="136">
        <v>0.29166666666666669</v>
      </c>
      <c r="F271" s="136">
        <v>0.45833333333333331</v>
      </c>
      <c r="G271" s="137">
        <v>0.375</v>
      </c>
      <c r="H271" s="137">
        <v>0.58333333333333337</v>
      </c>
      <c r="I271" s="122">
        <v>5</v>
      </c>
      <c r="J271" s="2">
        <v>14850</v>
      </c>
      <c r="K271" s="2">
        <v>0</v>
      </c>
      <c r="L271" s="2">
        <v>14850</v>
      </c>
      <c r="M271" s="3">
        <v>4</v>
      </c>
      <c r="N271" s="2">
        <v>18562.5</v>
      </c>
      <c r="O271" s="2">
        <v>9281.25</v>
      </c>
      <c r="P271" s="3" t="s">
        <v>62</v>
      </c>
      <c r="Q271" s="3">
        <v>175</v>
      </c>
      <c r="R271" s="59">
        <v>175</v>
      </c>
      <c r="S271" s="3" t="s">
        <v>206</v>
      </c>
      <c r="T271" s="3">
        <v>18</v>
      </c>
      <c r="U271" s="3">
        <v>4</v>
      </c>
      <c r="V271" s="3" t="s">
        <v>957</v>
      </c>
      <c r="W271" s="6" t="s">
        <v>961</v>
      </c>
      <c r="X271" s="114" t="s">
        <v>678</v>
      </c>
      <c r="Y271" s="3" t="s">
        <v>677</v>
      </c>
      <c r="Z271" s="3" t="s">
        <v>7</v>
      </c>
      <c r="AA271" s="123" t="s">
        <v>676</v>
      </c>
      <c r="AB271" s="14" t="s">
        <v>218</v>
      </c>
      <c r="AC271" s="19" t="s">
        <v>964</v>
      </c>
      <c r="AD271" s="50" cm="1">
        <f t="array" ref="AD271">INDEX('[2]Routes Taxes'!O:O,MATCH('[2]Flight Rotation Weeks'!V271&amp;Y271,'[2]Routes Taxes'!A:A&amp;'[2]Routes Taxes'!I:I,0))</f>
        <v>17.93</v>
      </c>
      <c r="AE271" s="51">
        <f t="shared" si="32"/>
        <v>1972.3</v>
      </c>
      <c r="AF271" s="59">
        <f>SUMIFS([2]Booking_Data!K:K,[2]Booking_Data!J:J,B271,[2]Booking_Data!H:H,AA271)</f>
        <v>110</v>
      </c>
      <c r="AG271" s="36">
        <f t="shared" si="33"/>
        <v>65</v>
      </c>
      <c r="AH271" s="59">
        <f>SUMIFS([2]Booking_Data!L:L,[2]Booking_Data!J:J,B271,[2]Booking_Data!H:H,AA271,[2]Booking_Data!I:I,Y271)</f>
        <v>110</v>
      </c>
      <c r="AI271" s="36">
        <f t="shared" si="34"/>
        <v>65</v>
      </c>
      <c r="AJ271" s="36"/>
      <c r="AK271" s="36">
        <f t="shared" si="35"/>
        <v>65</v>
      </c>
      <c r="AL271" s="36"/>
      <c r="AM271" s="36">
        <f>SUMIFS([2]Booking_Data!P:P,[2]Booking_Data!H:H,AA271,[2]Booking_Data!I:I,Y271,[2]Booking_Data!J:J,B271)</f>
        <v>0</v>
      </c>
    </row>
    <row r="272" spans="1:39" x14ac:dyDescent="0.25">
      <c r="A272" s="121">
        <v>7</v>
      </c>
      <c r="B272" s="24">
        <v>45928</v>
      </c>
      <c r="C272" s="5" t="s">
        <v>1</v>
      </c>
      <c r="D272" s="5" t="s">
        <v>2</v>
      </c>
      <c r="E272" s="111">
        <v>0.625</v>
      </c>
      <c r="F272" s="111">
        <v>0.77083333333333337</v>
      </c>
      <c r="G272" s="112">
        <v>0.75</v>
      </c>
      <c r="H272" s="112">
        <v>0.85416666666666663</v>
      </c>
      <c r="I272" s="122">
        <v>6</v>
      </c>
      <c r="J272" s="2">
        <v>0</v>
      </c>
      <c r="K272" s="2">
        <v>0</v>
      </c>
      <c r="L272" s="2">
        <v>0</v>
      </c>
      <c r="M272" s="3">
        <v>7</v>
      </c>
      <c r="N272" s="2">
        <v>0</v>
      </c>
      <c r="O272" s="2">
        <v>0</v>
      </c>
      <c r="P272" s="3" t="s">
        <v>62</v>
      </c>
      <c r="Q272" s="3">
        <v>40</v>
      </c>
      <c r="R272" s="59">
        <v>40</v>
      </c>
      <c r="S272" s="3" t="s">
        <v>206</v>
      </c>
      <c r="T272" s="113">
        <v>19</v>
      </c>
      <c r="U272" s="3">
        <v>1</v>
      </c>
      <c r="V272" s="3" t="s">
        <v>965</v>
      </c>
      <c r="W272" s="6" t="s">
        <v>871</v>
      </c>
      <c r="X272" s="114" t="s">
        <v>2</v>
      </c>
      <c r="Y272" s="3" t="s">
        <v>24</v>
      </c>
      <c r="Z272" s="3" t="s">
        <v>8</v>
      </c>
      <c r="AA272" s="123" t="s">
        <v>324</v>
      </c>
      <c r="AB272" s="14" t="s">
        <v>245</v>
      </c>
      <c r="AC272" s="19">
        <v>809</v>
      </c>
      <c r="AD272" s="50" cm="1">
        <f t="array" ref="AD272">INDEX('[2]Routes Taxes'!O:O,MATCH('[2]Flight Rotation Weeks'!V272&amp;Y272,'[2]Routes Taxes'!A:A&amp;'[2]Routes Taxes'!I:I,0))</f>
        <v>30.96</v>
      </c>
      <c r="AE272" s="51">
        <f t="shared" si="32"/>
        <v>1238.4000000000001</v>
      </c>
      <c r="AF272" s="59">
        <f>SUMIFS([2]Booking_Data!K:K,[2]Booking_Data!J:J,B272,[2]Booking_Data!H:H,AA272)</f>
        <v>40</v>
      </c>
      <c r="AG272" s="36">
        <f t="shared" si="33"/>
        <v>0</v>
      </c>
      <c r="AH272" s="59">
        <f>SUMIFS([2]Booking_Data!L:L,[2]Booking_Data!J:J,B272,[2]Booking_Data!H:H,AA272,[2]Booking_Data!I:I,Y272)</f>
        <v>40</v>
      </c>
      <c r="AI272" s="36">
        <f>R272-AH272</f>
        <v>0</v>
      </c>
      <c r="AJ272" s="36"/>
      <c r="AK272" s="36">
        <f>AG272-AJ272</f>
        <v>0</v>
      </c>
      <c r="AL272" s="36"/>
      <c r="AM272" s="36">
        <f>SUMIFS([2]Booking_Data!P:P,[2]Booking_Data!H:H,AA272,[2]Booking_Data!I:I,Y272,[2]Booking_Data!J:J,B272)</f>
        <v>7500</v>
      </c>
    </row>
    <row r="273" spans="1:39" x14ac:dyDescent="0.25">
      <c r="A273" s="121">
        <v>7</v>
      </c>
      <c r="B273" s="24">
        <v>45935</v>
      </c>
      <c r="C273" s="5" t="s">
        <v>1</v>
      </c>
      <c r="D273" s="5" t="s">
        <v>2</v>
      </c>
      <c r="E273" s="111">
        <v>0.625</v>
      </c>
      <c r="F273" s="111">
        <v>0.77083333333333337</v>
      </c>
      <c r="G273" s="112">
        <v>0.75</v>
      </c>
      <c r="H273" s="112">
        <v>0.85416666666666663</v>
      </c>
      <c r="I273" s="122">
        <v>6</v>
      </c>
      <c r="J273" s="2">
        <v>0</v>
      </c>
      <c r="K273" s="2">
        <v>0</v>
      </c>
      <c r="L273" s="2">
        <v>0</v>
      </c>
      <c r="M273" s="3">
        <v>7</v>
      </c>
      <c r="N273" s="2">
        <v>0</v>
      </c>
      <c r="O273" s="2">
        <v>0</v>
      </c>
      <c r="P273" s="3" t="s">
        <v>62</v>
      </c>
      <c r="Q273" s="3">
        <v>40</v>
      </c>
      <c r="R273" s="59">
        <v>40</v>
      </c>
      <c r="S273" s="3" t="s">
        <v>206</v>
      </c>
      <c r="T273" s="113">
        <v>19</v>
      </c>
      <c r="U273" s="3">
        <v>2</v>
      </c>
      <c r="V273" s="3" t="s">
        <v>965</v>
      </c>
      <c r="W273" s="6" t="s">
        <v>862</v>
      </c>
      <c r="X273" s="114" t="s">
        <v>2</v>
      </c>
      <c r="Y273" s="3" t="s">
        <v>24</v>
      </c>
      <c r="Z273" s="3" t="s">
        <v>8</v>
      </c>
      <c r="AA273" s="123" t="s">
        <v>324</v>
      </c>
      <c r="AB273" s="14" t="s">
        <v>245</v>
      </c>
      <c r="AC273" s="19">
        <v>809</v>
      </c>
      <c r="AD273" s="50" cm="1">
        <f t="array" ref="AD273">INDEX('[2]Routes Taxes'!O:O,MATCH('[2]Flight Rotation Weeks'!V273&amp;Y273,'[2]Routes Taxes'!A:A&amp;'[2]Routes Taxes'!I:I,0))</f>
        <v>30.96</v>
      </c>
      <c r="AE273" s="51">
        <f t="shared" si="32"/>
        <v>1300.32</v>
      </c>
      <c r="AF273" s="59">
        <f>SUMIFS([2]Booking_Data!K:K,[2]Booking_Data!J:J,B273,[2]Booking_Data!H:H,AA273)</f>
        <v>42</v>
      </c>
      <c r="AG273" s="36">
        <f t="shared" si="33"/>
        <v>-2</v>
      </c>
      <c r="AH273" s="59">
        <f>SUMIFS([2]Booking_Data!L:L,[2]Booking_Data!J:J,B273,[2]Booking_Data!H:H,AA273,[2]Booking_Data!I:I,Y273)</f>
        <v>42</v>
      </c>
      <c r="AI273" s="36">
        <f t="shared" ref="AI273:AI292" si="36">R273-AH273</f>
        <v>-2</v>
      </c>
      <c r="AJ273" s="36"/>
      <c r="AK273" s="36">
        <f t="shared" ref="AK273:AK292" si="37">AG273-AJ273</f>
        <v>-2</v>
      </c>
      <c r="AL273" s="36"/>
      <c r="AM273" s="36">
        <f>SUMIFS([2]Booking_Data!P:P,[2]Booking_Data!H:H,AA273,[2]Booking_Data!I:I,Y273,[2]Booking_Data!J:J,B273)</f>
        <v>7500</v>
      </c>
    </row>
    <row r="274" spans="1:39" x14ac:dyDescent="0.25">
      <c r="A274" s="121">
        <v>7</v>
      </c>
      <c r="B274" s="24">
        <v>45942</v>
      </c>
      <c r="C274" s="5" t="s">
        <v>1</v>
      </c>
      <c r="D274" s="5" t="s">
        <v>2</v>
      </c>
      <c r="E274" s="111">
        <v>0.625</v>
      </c>
      <c r="F274" s="111">
        <v>0.77083333333333337</v>
      </c>
      <c r="G274" s="112">
        <v>0.75</v>
      </c>
      <c r="H274" s="112">
        <v>0.85416666666666663</v>
      </c>
      <c r="I274" s="122">
        <v>6</v>
      </c>
      <c r="J274" s="2">
        <v>0</v>
      </c>
      <c r="K274" s="2">
        <v>0</v>
      </c>
      <c r="L274" s="2">
        <v>0</v>
      </c>
      <c r="M274" s="3">
        <v>7</v>
      </c>
      <c r="N274" s="2">
        <v>0</v>
      </c>
      <c r="O274" s="2">
        <v>0</v>
      </c>
      <c r="P274" s="3" t="s">
        <v>62</v>
      </c>
      <c r="Q274" s="3">
        <v>40</v>
      </c>
      <c r="R274" s="59">
        <v>40</v>
      </c>
      <c r="S274" s="3" t="s">
        <v>206</v>
      </c>
      <c r="T274" s="113">
        <v>19</v>
      </c>
      <c r="U274" s="3">
        <v>3</v>
      </c>
      <c r="V274" s="3" t="s">
        <v>965</v>
      </c>
      <c r="W274" s="6" t="s">
        <v>864</v>
      </c>
      <c r="X274" s="114" t="s">
        <v>2</v>
      </c>
      <c r="Y274" s="3" t="s">
        <v>24</v>
      </c>
      <c r="Z274" s="3" t="s">
        <v>8</v>
      </c>
      <c r="AA274" s="123" t="s">
        <v>324</v>
      </c>
      <c r="AB274" s="14" t="s">
        <v>245</v>
      </c>
      <c r="AC274" s="19">
        <v>809</v>
      </c>
      <c r="AD274" s="50" cm="1">
        <f t="array" ref="AD274">INDEX('[2]Routes Taxes'!O:O,MATCH('[2]Flight Rotation Weeks'!V274&amp;Y274,'[2]Routes Taxes'!A:A&amp;'[2]Routes Taxes'!I:I,0))</f>
        <v>30.96</v>
      </c>
      <c r="AE274" s="51">
        <f t="shared" si="32"/>
        <v>1238.4000000000001</v>
      </c>
      <c r="AF274" s="59">
        <f>SUMIFS([2]Booking_Data!K:K,[2]Booking_Data!J:J,B274,[2]Booking_Data!H:H,AA274)</f>
        <v>40</v>
      </c>
      <c r="AG274" s="36">
        <f t="shared" si="33"/>
        <v>0</v>
      </c>
      <c r="AH274" s="59">
        <f>SUMIFS([2]Booking_Data!L:L,[2]Booking_Data!J:J,B274,[2]Booking_Data!H:H,AA274,[2]Booking_Data!I:I,Y274)</f>
        <v>40</v>
      </c>
      <c r="AI274" s="36">
        <f t="shared" si="36"/>
        <v>0</v>
      </c>
      <c r="AJ274" s="36"/>
      <c r="AK274" s="36">
        <f t="shared" si="37"/>
        <v>0</v>
      </c>
      <c r="AL274" s="36"/>
      <c r="AM274" s="36">
        <f>SUMIFS([2]Booking_Data!P:P,[2]Booking_Data!H:H,AA274,[2]Booking_Data!I:I,Y274,[2]Booking_Data!J:J,B274)</f>
        <v>7500</v>
      </c>
    </row>
    <row r="275" spans="1:39" x14ac:dyDescent="0.25">
      <c r="A275" s="121">
        <v>7</v>
      </c>
      <c r="B275" s="24">
        <v>45949</v>
      </c>
      <c r="C275" s="5" t="s">
        <v>1</v>
      </c>
      <c r="D275" s="5" t="s">
        <v>2</v>
      </c>
      <c r="E275" s="111">
        <v>0.625</v>
      </c>
      <c r="F275" s="111">
        <v>0.77083333333333337</v>
      </c>
      <c r="G275" s="112">
        <v>0.75</v>
      </c>
      <c r="H275" s="112">
        <v>0.85416666666666663</v>
      </c>
      <c r="I275" s="122">
        <v>6</v>
      </c>
      <c r="J275" s="2">
        <v>0</v>
      </c>
      <c r="K275" s="2">
        <v>0</v>
      </c>
      <c r="L275" s="2">
        <v>0</v>
      </c>
      <c r="M275" s="3">
        <v>7</v>
      </c>
      <c r="N275" s="2">
        <v>0</v>
      </c>
      <c r="O275" s="2">
        <v>0</v>
      </c>
      <c r="P275" s="3" t="s">
        <v>62</v>
      </c>
      <c r="Q275" s="3">
        <v>40</v>
      </c>
      <c r="R275" s="59">
        <v>40</v>
      </c>
      <c r="S275" s="3" t="s">
        <v>206</v>
      </c>
      <c r="T275" s="113">
        <v>19</v>
      </c>
      <c r="U275" s="3">
        <v>4</v>
      </c>
      <c r="V275" s="3" t="s">
        <v>965</v>
      </c>
      <c r="W275" s="6" t="s">
        <v>865</v>
      </c>
      <c r="X275" s="114" t="s">
        <v>2</v>
      </c>
      <c r="Y275" s="3" t="s">
        <v>24</v>
      </c>
      <c r="Z275" s="3" t="s">
        <v>8</v>
      </c>
      <c r="AA275" s="123" t="s">
        <v>324</v>
      </c>
      <c r="AB275" s="14" t="s">
        <v>245</v>
      </c>
      <c r="AC275" s="19">
        <v>809</v>
      </c>
      <c r="AD275" s="50" cm="1">
        <f t="array" ref="AD275">INDEX('[2]Routes Taxes'!O:O,MATCH('[2]Flight Rotation Weeks'!V275&amp;Y275,'[2]Routes Taxes'!A:A&amp;'[2]Routes Taxes'!I:I,0))</f>
        <v>30.96</v>
      </c>
      <c r="AE275" s="51">
        <f t="shared" si="32"/>
        <v>1238.4000000000001</v>
      </c>
      <c r="AF275" s="59">
        <f>SUMIFS([2]Booking_Data!K:K,[2]Booking_Data!J:J,B275,[2]Booking_Data!H:H,AA275)</f>
        <v>40</v>
      </c>
      <c r="AG275" s="36">
        <f t="shared" si="33"/>
        <v>0</v>
      </c>
      <c r="AH275" s="59">
        <f>SUMIFS([2]Booking_Data!L:L,[2]Booking_Data!J:J,B275,[2]Booking_Data!H:H,AA275,[2]Booking_Data!I:I,Y275)</f>
        <v>40</v>
      </c>
      <c r="AI275" s="36">
        <f t="shared" si="36"/>
        <v>0</v>
      </c>
      <c r="AJ275" s="36"/>
      <c r="AK275" s="36">
        <f t="shared" si="37"/>
        <v>0</v>
      </c>
      <c r="AL275" s="36"/>
      <c r="AM275" s="36">
        <f>SUMIFS([2]Booking_Data!P:P,[2]Booking_Data!H:H,AA275,[2]Booking_Data!I:I,Y275,[2]Booking_Data!J:J,B275)</f>
        <v>7500</v>
      </c>
    </row>
    <row r="276" spans="1:39" x14ac:dyDescent="0.25">
      <c r="A276" s="121">
        <v>7</v>
      </c>
      <c r="B276" s="24">
        <v>45956</v>
      </c>
      <c r="C276" s="5" t="s">
        <v>1</v>
      </c>
      <c r="D276" s="5" t="s">
        <v>2</v>
      </c>
      <c r="E276" s="111">
        <v>0.58680555555555558</v>
      </c>
      <c r="F276" s="111">
        <v>0.73611111111111116</v>
      </c>
      <c r="G276" s="112">
        <v>0.71180555555555558</v>
      </c>
      <c r="H276" s="112">
        <v>0.77777777777777779</v>
      </c>
      <c r="I276" s="122">
        <v>6</v>
      </c>
      <c r="J276" s="2">
        <v>0</v>
      </c>
      <c r="K276" s="2">
        <v>0</v>
      </c>
      <c r="L276" s="2">
        <v>0</v>
      </c>
      <c r="M276" s="3">
        <v>7</v>
      </c>
      <c r="N276" s="2">
        <v>0</v>
      </c>
      <c r="O276" s="2">
        <v>0</v>
      </c>
      <c r="P276" s="3" t="s">
        <v>62</v>
      </c>
      <c r="Q276" s="3">
        <v>20</v>
      </c>
      <c r="R276" s="59">
        <v>20</v>
      </c>
      <c r="S276" s="3" t="s">
        <v>206</v>
      </c>
      <c r="T276" s="113">
        <v>19</v>
      </c>
      <c r="U276" s="3">
        <v>5</v>
      </c>
      <c r="V276" s="3" t="s">
        <v>965</v>
      </c>
      <c r="W276" s="6" t="s">
        <v>866</v>
      </c>
      <c r="X276" s="114" t="s">
        <v>2</v>
      </c>
      <c r="Y276" s="3" t="s">
        <v>24</v>
      </c>
      <c r="Z276" s="3" t="s">
        <v>8</v>
      </c>
      <c r="AA276" s="123" t="s">
        <v>244</v>
      </c>
      <c r="AB276" s="14" t="s">
        <v>245</v>
      </c>
      <c r="AC276" s="19">
        <v>819</v>
      </c>
      <c r="AD276" s="50" cm="1">
        <f t="array" ref="AD276">INDEX('[2]Routes Taxes'!O:O,MATCH('[2]Flight Rotation Weeks'!V276&amp;Y276,'[2]Routes Taxes'!A:A&amp;'[2]Routes Taxes'!I:I,0))</f>
        <v>30.96</v>
      </c>
      <c r="AE276" s="51">
        <f t="shared" si="32"/>
        <v>619.20000000000005</v>
      </c>
      <c r="AF276" s="59">
        <f>SUMIFS([2]Booking_Data!K:K,[2]Booking_Data!J:J,B276,[2]Booking_Data!H:H,AA276)</f>
        <v>20</v>
      </c>
      <c r="AG276" s="36">
        <f t="shared" si="33"/>
        <v>0</v>
      </c>
      <c r="AH276" s="59">
        <f>SUMIFS([2]Booking_Data!L:L,[2]Booking_Data!J:J,B276,[2]Booking_Data!H:H,AA276,[2]Booking_Data!I:I,Y276)</f>
        <v>20</v>
      </c>
      <c r="AI276" s="36">
        <f t="shared" si="36"/>
        <v>0</v>
      </c>
      <c r="AJ276" s="36"/>
      <c r="AK276" s="36">
        <f t="shared" si="37"/>
        <v>0</v>
      </c>
      <c r="AL276" s="36"/>
      <c r="AM276" s="36">
        <f>SUMIFS([2]Booking_Data!P:P,[2]Booking_Data!H:H,AA276,[2]Booking_Data!I:I,Y276,[2]Booking_Data!J:J,B276)</f>
        <v>3800</v>
      </c>
    </row>
    <row r="277" spans="1:39" x14ac:dyDescent="0.25">
      <c r="A277" s="121">
        <v>7</v>
      </c>
      <c r="B277" s="24">
        <v>45963</v>
      </c>
      <c r="C277" s="5" t="s">
        <v>1</v>
      </c>
      <c r="D277" s="5" t="s">
        <v>2</v>
      </c>
      <c r="E277" s="111">
        <v>0.62847222222222221</v>
      </c>
      <c r="F277" s="111">
        <v>0.73611111111111116</v>
      </c>
      <c r="G277" s="112">
        <v>0.71180555555555558</v>
      </c>
      <c r="H277" s="112">
        <v>0.77777777777777779</v>
      </c>
      <c r="I277" s="122">
        <v>6</v>
      </c>
      <c r="J277" s="2">
        <v>0</v>
      </c>
      <c r="K277" s="2">
        <v>0</v>
      </c>
      <c r="L277" s="2">
        <v>0</v>
      </c>
      <c r="M277" s="3">
        <v>7</v>
      </c>
      <c r="N277" s="2">
        <v>0</v>
      </c>
      <c r="O277" s="2">
        <v>0</v>
      </c>
      <c r="P277" s="3" t="s">
        <v>62</v>
      </c>
      <c r="Q277" s="3">
        <v>20</v>
      </c>
      <c r="R277" s="59">
        <v>20</v>
      </c>
      <c r="S277" s="3" t="s">
        <v>206</v>
      </c>
      <c r="T277" s="113">
        <v>19</v>
      </c>
      <c r="U277" s="3">
        <v>6</v>
      </c>
      <c r="V277" s="3" t="s">
        <v>965</v>
      </c>
      <c r="W277" s="6" t="s">
        <v>867</v>
      </c>
      <c r="X277" s="114" t="s">
        <v>2</v>
      </c>
      <c r="Y277" s="3" t="s">
        <v>24</v>
      </c>
      <c r="Z277" s="3" t="s">
        <v>8</v>
      </c>
      <c r="AA277" s="123" t="s">
        <v>244</v>
      </c>
      <c r="AB277" s="14" t="s">
        <v>245</v>
      </c>
      <c r="AC277" s="19">
        <v>819</v>
      </c>
      <c r="AD277" s="50" cm="1">
        <f t="array" ref="AD277">INDEX('[2]Routes Taxes'!O:O,MATCH('[2]Flight Rotation Weeks'!V277&amp;Y277,'[2]Routes Taxes'!A:A&amp;'[2]Routes Taxes'!I:I,0))</f>
        <v>30.96</v>
      </c>
      <c r="AE277" s="51">
        <f t="shared" si="32"/>
        <v>619.20000000000005</v>
      </c>
      <c r="AF277" s="59">
        <f>SUMIFS([2]Booking_Data!K:K,[2]Booking_Data!J:J,B277,[2]Booking_Data!H:H,AA277)</f>
        <v>20</v>
      </c>
      <c r="AG277" s="36">
        <f t="shared" si="33"/>
        <v>0</v>
      </c>
      <c r="AH277" s="59">
        <f>SUMIFS([2]Booking_Data!L:L,[2]Booking_Data!J:J,B277,[2]Booking_Data!H:H,AA277,[2]Booking_Data!I:I,Y277)</f>
        <v>20</v>
      </c>
      <c r="AI277" s="36">
        <f t="shared" si="36"/>
        <v>0</v>
      </c>
      <c r="AJ277" s="36"/>
      <c r="AK277" s="36">
        <f t="shared" si="37"/>
        <v>0</v>
      </c>
      <c r="AL277" s="36"/>
      <c r="AM277" s="36">
        <f>SUMIFS([2]Booking_Data!P:P,[2]Booking_Data!H:H,AA277,[2]Booking_Data!I:I,Y277,[2]Booking_Data!J:J,B277)</f>
        <v>3800</v>
      </c>
    </row>
    <row r="278" spans="1:39" x14ac:dyDescent="0.25">
      <c r="A278" s="121">
        <v>7</v>
      </c>
      <c r="B278" s="24">
        <v>45921</v>
      </c>
      <c r="C278" s="5" t="s">
        <v>2</v>
      </c>
      <c r="D278" s="5" t="s">
        <v>1</v>
      </c>
      <c r="E278" s="111">
        <v>0.8125</v>
      </c>
      <c r="F278" s="111">
        <v>0.94791666666666663</v>
      </c>
      <c r="G278" s="112">
        <v>0.89583333333333337</v>
      </c>
      <c r="H278" s="112" t="s">
        <v>841</v>
      </c>
      <c r="I278" s="122">
        <v>6</v>
      </c>
      <c r="J278" s="2">
        <v>0</v>
      </c>
      <c r="K278" s="2">
        <v>0</v>
      </c>
      <c r="L278" s="2">
        <v>0</v>
      </c>
      <c r="M278" s="3">
        <v>7</v>
      </c>
      <c r="N278" s="2">
        <v>0</v>
      </c>
      <c r="O278" s="2">
        <v>0</v>
      </c>
      <c r="P278" s="3" t="s">
        <v>62</v>
      </c>
      <c r="Q278" s="3">
        <v>40</v>
      </c>
      <c r="R278" s="59">
        <v>40</v>
      </c>
      <c r="S278" s="3" t="s">
        <v>206</v>
      </c>
      <c r="T278" s="113">
        <v>19</v>
      </c>
      <c r="U278" s="3">
        <v>1</v>
      </c>
      <c r="V278" s="3" t="s">
        <v>965</v>
      </c>
      <c r="W278" s="6" t="s">
        <v>966</v>
      </c>
      <c r="X278" s="114" t="s">
        <v>2</v>
      </c>
      <c r="Y278" s="3" t="s">
        <v>23</v>
      </c>
      <c r="Z278" s="3" t="s">
        <v>7</v>
      </c>
      <c r="AA278" s="123" t="s">
        <v>322</v>
      </c>
      <c r="AB278" s="14" t="s">
        <v>245</v>
      </c>
      <c r="AC278" s="19">
        <v>810</v>
      </c>
      <c r="AD278" s="50" cm="1">
        <f t="array" ref="AD278">INDEX('[2]Routes Taxes'!O:O,MATCH('[2]Flight Rotation Weeks'!V278&amp;Y278,'[2]Routes Taxes'!A:A&amp;'[2]Routes Taxes'!I:I,0))</f>
        <v>28.33</v>
      </c>
      <c r="AE278" s="51">
        <f t="shared" si="32"/>
        <v>1133.1999999999998</v>
      </c>
      <c r="AF278" s="59">
        <f>SUMIFS([2]Booking_Data!K:K,[2]Booking_Data!J:J,B278,[2]Booking_Data!H:H,AA278)</f>
        <v>40</v>
      </c>
      <c r="AG278" s="36">
        <f t="shared" si="33"/>
        <v>0</v>
      </c>
      <c r="AH278" s="59">
        <f>SUMIFS([2]Booking_Data!L:L,[2]Booking_Data!J:J,B278,[2]Booking_Data!H:H,AA278,[2]Booking_Data!I:I,Y278)</f>
        <v>40</v>
      </c>
      <c r="AI278" s="36">
        <f t="shared" si="36"/>
        <v>0</v>
      </c>
      <c r="AJ278" s="36"/>
      <c r="AK278" s="36">
        <f t="shared" si="37"/>
        <v>0</v>
      </c>
      <c r="AL278" s="36"/>
      <c r="AM278" s="36">
        <f>SUMIFS([2]Booking_Data!P:P,[2]Booking_Data!H:H,AA278,[2]Booking_Data!I:I,Y278,[2]Booking_Data!J:J,B278)</f>
        <v>7500</v>
      </c>
    </row>
    <row r="279" spans="1:39" x14ac:dyDescent="0.25">
      <c r="A279" s="121">
        <v>7</v>
      </c>
      <c r="B279" s="24">
        <v>45928</v>
      </c>
      <c r="C279" s="5" t="s">
        <v>2</v>
      </c>
      <c r="D279" s="5" t="s">
        <v>1</v>
      </c>
      <c r="E279" s="111">
        <v>0.8125</v>
      </c>
      <c r="F279" s="111">
        <v>0.94791666666666663</v>
      </c>
      <c r="G279" s="112">
        <v>0.89583333333333337</v>
      </c>
      <c r="H279" s="112" t="s">
        <v>841</v>
      </c>
      <c r="I279" s="122">
        <v>6</v>
      </c>
      <c r="J279" s="2">
        <v>0</v>
      </c>
      <c r="K279" s="2">
        <v>0</v>
      </c>
      <c r="L279" s="2">
        <v>0</v>
      </c>
      <c r="M279" s="3">
        <v>7</v>
      </c>
      <c r="N279" s="2">
        <v>0</v>
      </c>
      <c r="O279" s="2">
        <v>0</v>
      </c>
      <c r="P279" s="3" t="s">
        <v>62</v>
      </c>
      <c r="Q279" s="3">
        <v>40</v>
      </c>
      <c r="R279" s="59">
        <v>40</v>
      </c>
      <c r="S279" s="3" t="s">
        <v>206</v>
      </c>
      <c r="T279" s="113">
        <v>19</v>
      </c>
      <c r="U279" s="3">
        <v>2</v>
      </c>
      <c r="V279" s="3" t="s">
        <v>965</v>
      </c>
      <c r="W279" s="6" t="s">
        <v>967</v>
      </c>
      <c r="X279" s="114" t="s">
        <v>2</v>
      </c>
      <c r="Y279" s="3" t="s">
        <v>23</v>
      </c>
      <c r="Z279" s="3" t="s">
        <v>7</v>
      </c>
      <c r="AA279" s="123" t="s">
        <v>322</v>
      </c>
      <c r="AB279" s="14" t="s">
        <v>245</v>
      </c>
      <c r="AC279" s="19">
        <v>810</v>
      </c>
      <c r="AD279" s="50" cm="1">
        <f t="array" ref="AD279">INDEX('[2]Routes Taxes'!O:O,MATCH('[2]Flight Rotation Weeks'!V279&amp;Y279,'[2]Routes Taxes'!A:A&amp;'[2]Routes Taxes'!I:I,0))</f>
        <v>28.33</v>
      </c>
      <c r="AE279" s="51">
        <f t="shared" si="32"/>
        <v>1189.8599999999999</v>
      </c>
      <c r="AF279" s="59">
        <f>SUMIFS([2]Booking_Data!K:K,[2]Booking_Data!J:J,B279,[2]Booking_Data!H:H,AA279)</f>
        <v>42</v>
      </c>
      <c r="AG279" s="36">
        <f t="shared" si="33"/>
        <v>-2</v>
      </c>
      <c r="AH279" s="59">
        <f>SUMIFS([2]Booking_Data!L:L,[2]Booking_Data!J:J,B279,[2]Booking_Data!H:H,AA279,[2]Booking_Data!I:I,Y279)</f>
        <v>42</v>
      </c>
      <c r="AI279" s="36">
        <f t="shared" si="36"/>
        <v>-2</v>
      </c>
      <c r="AJ279" s="36"/>
      <c r="AK279" s="36">
        <f t="shared" si="37"/>
        <v>-2</v>
      </c>
      <c r="AL279" s="36"/>
      <c r="AM279" s="36">
        <f>SUMIFS([2]Booking_Data!P:P,[2]Booking_Data!H:H,AA279,[2]Booking_Data!I:I,Y279,[2]Booking_Data!J:J,B279)</f>
        <v>7500</v>
      </c>
    </row>
    <row r="280" spans="1:39" x14ac:dyDescent="0.25">
      <c r="A280" s="121">
        <v>7</v>
      </c>
      <c r="B280" s="24">
        <v>45935</v>
      </c>
      <c r="C280" s="5" t="s">
        <v>2</v>
      </c>
      <c r="D280" s="5" t="s">
        <v>1</v>
      </c>
      <c r="E280" s="111">
        <v>0.8125</v>
      </c>
      <c r="F280" s="111">
        <v>0.94791666666666663</v>
      </c>
      <c r="G280" s="112">
        <v>0.89583333333333337</v>
      </c>
      <c r="H280" s="112" t="s">
        <v>841</v>
      </c>
      <c r="I280" s="122">
        <v>6</v>
      </c>
      <c r="J280" s="2">
        <v>0</v>
      </c>
      <c r="K280" s="2">
        <v>0</v>
      </c>
      <c r="L280" s="2">
        <v>0</v>
      </c>
      <c r="M280" s="3">
        <v>7</v>
      </c>
      <c r="N280" s="2">
        <v>0</v>
      </c>
      <c r="O280" s="2">
        <v>0</v>
      </c>
      <c r="P280" s="3" t="s">
        <v>62</v>
      </c>
      <c r="Q280" s="3">
        <v>40</v>
      </c>
      <c r="R280" s="59">
        <v>40</v>
      </c>
      <c r="S280" s="3" t="s">
        <v>206</v>
      </c>
      <c r="T280" s="113">
        <v>19</v>
      </c>
      <c r="U280" s="3">
        <v>3</v>
      </c>
      <c r="V280" s="3" t="s">
        <v>965</v>
      </c>
      <c r="W280" s="6" t="s">
        <v>968</v>
      </c>
      <c r="X280" s="114" t="s">
        <v>2</v>
      </c>
      <c r="Y280" s="3" t="s">
        <v>23</v>
      </c>
      <c r="Z280" s="3" t="s">
        <v>7</v>
      </c>
      <c r="AA280" s="123" t="s">
        <v>322</v>
      </c>
      <c r="AB280" s="14" t="s">
        <v>245</v>
      </c>
      <c r="AC280" s="19">
        <v>810</v>
      </c>
      <c r="AD280" s="50" cm="1">
        <f t="array" ref="AD280">INDEX('[2]Routes Taxes'!O:O,MATCH('[2]Flight Rotation Weeks'!V280&amp;Y280,'[2]Routes Taxes'!A:A&amp;'[2]Routes Taxes'!I:I,0))</f>
        <v>28.33</v>
      </c>
      <c r="AE280" s="51">
        <f t="shared" si="32"/>
        <v>1133.1999999999998</v>
      </c>
      <c r="AF280" s="59">
        <f>SUMIFS([2]Booking_Data!K:K,[2]Booking_Data!J:J,B280,[2]Booking_Data!H:H,AA280)</f>
        <v>40</v>
      </c>
      <c r="AG280" s="36">
        <f t="shared" si="33"/>
        <v>0</v>
      </c>
      <c r="AH280" s="59">
        <f>SUMIFS([2]Booking_Data!L:L,[2]Booking_Data!J:J,B280,[2]Booking_Data!H:H,AA280,[2]Booking_Data!I:I,Y280)</f>
        <v>40</v>
      </c>
      <c r="AI280" s="36">
        <f t="shared" si="36"/>
        <v>0</v>
      </c>
      <c r="AJ280" s="36"/>
      <c r="AK280" s="36">
        <f t="shared" si="37"/>
        <v>0</v>
      </c>
      <c r="AL280" s="36"/>
      <c r="AM280" s="36">
        <f>SUMIFS([2]Booking_Data!P:P,[2]Booking_Data!H:H,AA280,[2]Booking_Data!I:I,Y280,[2]Booking_Data!J:J,B280)</f>
        <v>7500</v>
      </c>
    </row>
    <row r="281" spans="1:39" x14ac:dyDescent="0.25">
      <c r="A281" s="121">
        <v>7</v>
      </c>
      <c r="B281" s="24">
        <v>45942</v>
      </c>
      <c r="C281" s="5" t="s">
        <v>2</v>
      </c>
      <c r="D281" s="5" t="s">
        <v>1</v>
      </c>
      <c r="E281" s="111">
        <v>0.8125</v>
      </c>
      <c r="F281" s="111">
        <v>0.94791666666666663</v>
      </c>
      <c r="G281" s="112">
        <v>0.89583333333333337</v>
      </c>
      <c r="H281" s="112" t="s">
        <v>841</v>
      </c>
      <c r="I281" s="122">
        <v>6</v>
      </c>
      <c r="J281" s="2">
        <v>0</v>
      </c>
      <c r="K281" s="2">
        <v>0</v>
      </c>
      <c r="L281" s="2">
        <v>0</v>
      </c>
      <c r="M281" s="3">
        <v>7</v>
      </c>
      <c r="N281" s="2">
        <v>0</v>
      </c>
      <c r="O281" s="2">
        <v>0</v>
      </c>
      <c r="P281" s="3" t="s">
        <v>62</v>
      </c>
      <c r="Q281" s="3">
        <v>40</v>
      </c>
      <c r="R281" s="59">
        <v>40</v>
      </c>
      <c r="S281" s="3" t="s">
        <v>206</v>
      </c>
      <c r="T281" s="113">
        <v>19</v>
      </c>
      <c r="U281" s="3">
        <v>4</v>
      </c>
      <c r="V281" s="3" t="s">
        <v>965</v>
      </c>
      <c r="W281" s="6" t="s">
        <v>969</v>
      </c>
      <c r="X281" s="114" t="s">
        <v>2</v>
      </c>
      <c r="Y281" s="3" t="s">
        <v>23</v>
      </c>
      <c r="Z281" s="3" t="s">
        <v>7</v>
      </c>
      <c r="AA281" s="123" t="s">
        <v>322</v>
      </c>
      <c r="AB281" s="14" t="s">
        <v>245</v>
      </c>
      <c r="AC281" s="19">
        <v>810</v>
      </c>
      <c r="AD281" s="50" cm="1">
        <f t="array" ref="AD281">INDEX('[2]Routes Taxes'!O:O,MATCH('[2]Flight Rotation Weeks'!V281&amp;Y281,'[2]Routes Taxes'!A:A&amp;'[2]Routes Taxes'!I:I,0))</f>
        <v>28.33</v>
      </c>
      <c r="AE281" s="51">
        <f t="shared" si="32"/>
        <v>1133.1999999999998</v>
      </c>
      <c r="AF281" s="59">
        <f>SUMIFS([2]Booking_Data!K:K,[2]Booking_Data!J:J,B281,[2]Booking_Data!H:H,AA281)</f>
        <v>40</v>
      </c>
      <c r="AG281" s="36">
        <f t="shared" si="33"/>
        <v>0</v>
      </c>
      <c r="AH281" s="59">
        <f>SUMIFS([2]Booking_Data!L:L,[2]Booking_Data!J:J,B281,[2]Booking_Data!H:H,AA281,[2]Booking_Data!I:I,Y281)</f>
        <v>40</v>
      </c>
      <c r="AI281" s="36">
        <f t="shared" si="36"/>
        <v>0</v>
      </c>
      <c r="AJ281" s="36"/>
      <c r="AK281" s="36">
        <f t="shared" si="37"/>
        <v>0</v>
      </c>
      <c r="AL281" s="36"/>
      <c r="AM281" s="36">
        <f>SUMIFS([2]Booking_Data!P:P,[2]Booking_Data!H:H,AA281,[2]Booking_Data!I:I,Y281,[2]Booking_Data!J:J,B281)</f>
        <v>7500</v>
      </c>
    </row>
    <row r="282" spans="1:39" x14ac:dyDescent="0.25">
      <c r="A282" s="121">
        <v>7</v>
      </c>
      <c r="B282" s="24">
        <v>45949</v>
      </c>
      <c r="C282" s="5" t="s">
        <v>2</v>
      </c>
      <c r="D282" s="5" t="s">
        <v>1</v>
      </c>
      <c r="E282" s="111">
        <v>0.8125</v>
      </c>
      <c r="F282" s="111">
        <v>0.94791666666666663</v>
      </c>
      <c r="G282" s="112">
        <v>0.89583333333333337</v>
      </c>
      <c r="H282" s="112" t="s">
        <v>841</v>
      </c>
      <c r="I282" s="122">
        <v>6</v>
      </c>
      <c r="J282" s="2">
        <v>0</v>
      </c>
      <c r="K282" s="2">
        <v>0</v>
      </c>
      <c r="L282" s="2">
        <v>0</v>
      </c>
      <c r="M282" s="3">
        <v>7</v>
      </c>
      <c r="N282" s="2">
        <v>0</v>
      </c>
      <c r="O282" s="2">
        <v>0</v>
      </c>
      <c r="P282" s="3" t="s">
        <v>62</v>
      </c>
      <c r="Q282" s="3">
        <v>20</v>
      </c>
      <c r="R282" s="59">
        <v>20</v>
      </c>
      <c r="S282" s="3" t="s">
        <v>206</v>
      </c>
      <c r="T282" s="113">
        <v>19</v>
      </c>
      <c r="U282" s="3">
        <v>5</v>
      </c>
      <c r="V282" s="3" t="s">
        <v>965</v>
      </c>
      <c r="W282" s="6" t="s">
        <v>970</v>
      </c>
      <c r="X282" s="114" t="s">
        <v>2</v>
      </c>
      <c r="Y282" s="3" t="s">
        <v>23</v>
      </c>
      <c r="Z282" s="3" t="s">
        <v>7</v>
      </c>
      <c r="AA282" s="123" t="s">
        <v>322</v>
      </c>
      <c r="AB282" s="14" t="s">
        <v>245</v>
      </c>
      <c r="AC282" s="19">
        <v>810</v>
      </c>
      <c r="AD282" s="50" cm="1">
        <f t="array" ref="AD282">INDEX('[2]Routes Taxes'!O:O,MATCH('[2]Flight Rotation Weeks'!V282&amp;Y282,'[2]Routes Taxes'!A:A&amp;'[2]Routes Taxes'!I:I,0))</f>
        <v>28.33</v>
      </c>
      <c r="AE282" s="51">
        <f t="shared" si="32"/>
        <v>566.59999999999991</v>
      </c>
      <c r="AF282" s="59">
        <f>SUMIFS([2]Booking_Data!K:K,[2]Booking_Data!J:J,B282,[2]Booking_Data!H:H,AA282)</f>
        <v>20</v>
      </c>
      <c r="AG282" s="36">
        <f t="shared" si="33"/>
        <v>0</v>
      </c>
      <c r="AH282" s="59">
        <f>SUMIFS([2]Booking_Data!L:L,[2]Booking_Data!J:J,B282,[2]Booking_Data!H:H,AA282,[2]Booking_Data!I:I,Y282)</f>
        <v>20</v>
      </c>
      <c r="AI282" s="36">
        <f t="shared" si="36"/>
        <v>0</v>
      </c>
      <c r="AJ282" s="36"/>
      <c r="AK282" s="36">
        <f t="shared" si="37"/>
        <v>0</v>
      </c>
      <c r="AL282" s="36"/>
      <c r="AM282" s="36">
        <f>SUMIFS([2]Booking_Data!P:P,[2]Booking_Data!H:H,AA282,[2]Booking_Data!I:I,Y282,[2]Booking_Data!J:J,B282)</f>
        <v>3800</v>
      </c>
    </row>
    <row r="283" spans="1:39" x14ac:dyDescent="0.25">
      <c r="A283" s="121">
        <v>7</v>
      </c>
      <c r="B283" s="24">
        <v>45956</v>
      </c>
      <c r="C283" s="5" t="s">
        <v>2</v>
      </c>
      <c r="D283" s="5" t="s">
        <v>1</v>
      </c>
      <c r="E283" s="111">
        <v>0.85416666666666663</v>
      </c>
      <c r="F283" s="111">
        <v>0.94791666666666663</v>
      </c>
      <c r="G283" s="112">
        <v>0.89583333333333337</v>
      </c>
      <c r="H283" s="112" t="s">
        <v>841</v>
      </c>
      <c r="I283" s="122">
        <v>6</v>
      </c>
      <c r="J283" s="2">
        <v>0</v>
      </c>
      <c r="K283" s="2">
        <v>0</v>
      </c>
      <c r="L283" s="2">
        <v>0</v>
      </c>
      <c r="M283" s="3">
        <v>7</v>
      </c>
      <c r="N283" s="2">
        <v>0</v>
      </c>
      <c r="O283" s="2">
        <v>0</v>
      </c>
      <c r="P283" s="3" t="s">
        <v>62</v>
      </c>
      <c r="Q283" s="3">
        <v>20</v>
      </c>
      <c r="R283" s="59">
        <v>20</v>
      </c>
      <c r="S283" s="3" t="s">
        <v>206</v>
      </c>
      <c r="T283" s="113">
        <v>19</v>
      </c>
      <c r="U283" s="3">
        <v>6</v>
      </c>
      <c r="V283" s="3" t="s">
        <v>965</v>
      </c>
      <c r="W283" s="6" t="s">
        <v>971</v>
      </c>
      <c r="X283" s="114" t="s">
        <v>2</v>
      </c>
      <c r="Y283" s="3" t="s">
        <v>23</v>
      </c>
      <c r="Z283" s="3" t="s">
        <v>7</v>
      </c>
      <c r="AA283" s="123" t="s">
        <v>322</v>
      </c>
      <c r="AB283" s="14" t="s">
        <v>245</v>
      </c>
      <c r="AC283" s="19">
        <v>810</v>
      </c>
      <c r="AD283" s="50" cm="1">
        <f t="array" ref="AD283">INDEX('[2]Routes Taxes'!O:O,MATCH('[2]Flight Rotation Weeks'!V283&amp;Y283,'[2]Routes Taxes'!A:A&amp;'[2]Routes Taxes'!I:I,0))</f>
        <v>28.33</v>
      </c>
      <c r="AE283" s="51">
        <f t="shared" si="32"/>
        <v>566.59999999999991</v>
      </c>
      <c r="AF283" s="59">
        <f>SUMIFS([2]Booking_Data!K:K,[2]Booking_Data!J:J,B283,[2]Booking_Data!H:H,AA283)</f>
        <v>20</v>
      </c>
      <c r="AG283" s="36">
        <f t="shared" si="33"/>
        <v>0</v>
      </c>
      <c r="AH283" s="59">
        <f>SUMIFS([2]Booking_Data!L:L,[2]Booking_Data!J:J,B283,[2]Booking_Data!H:H,AA283,[2]Booking_Data!I:I,Y283)</f>
        <v>20</v>
      </c>
      <c r="AI283" s="36">
        <f t="shared" si="36"/>
        <v>0</v>
      </c>
      <c r="AJ283" s="36"/>
      <c r="AK283" s="36">
        <f t="shared" si="37"/>
        <v>0</v>
      </c>
      <c r="AL283" s="36"/>
      <c r="AM283" s="36">
        <f>SUMIFS([2]Booking_Data!P:P,[2]Booking_Data!H:H,AA283,[2]Booking_Data!I:I,Y283,[2]Booking_Data!J:J,B283)</f>
        <v>3800</v>
      </c>
    </row>
    <row r="284" spans="1:39" x14ac:dyDescent="0.25">
      <c r="A284" s="121">
        <v>3</v>
      </c>
      <c r="B284" s="24">
        <v>45882</v>
      </c>
      <c r="C284" s="5" t="s">
        <v>1</v>
      </c>
      <c r="D284" s="5" t="s">
        <v>2</v>
      </c>
      <c r="E284" s="136">
        <v>0.51388888888888884</v>
      </c>
      <c r="F284" s="136">
        <v>0.65277777777777779</v>
      </c>
      <c r="G284" s="137">
        <v>0.63888888888888884</v>
      </c>
      <c r="H284" s="137">
        <v>0.73611111111111116</v>
      </c>
      <c r="I284" s="122">
        <v>5</v>
      </c>
      <c r="J284" s="2">
        <v>2760</v>
      </c>
      <c r="K284" s="2">
        <v>0</v>
      </c>
      <c r="L284" s="2">
        <v>2760</v>
      </c>
      <c r="M284" s="3">
        <v>4</v>
      </c>
      <c r="N284" s="2">
        <v>3450</v>
      </c>
      <c r="O284" s="2">
        <v>1725</v>
      </c>
      <c r="P284" s="3" t="s">
        <v>62</v>
      </c>
      <c r="Q284" s="3">
        <v>12</v>
      </c>
      <c r="R284" s="59">
        <v>12</v>
      </c>
      <c r="S284" s="3" t="s">
        <v>206</v>
      </c>
      <c r="T284" s="3">
        <v>20</v>
      </c>
      <c r="U284" s="3">
        <v>1</v>
      </c>
      <c r="V284" s="3" t="s">
        <v>972</v>
      </c>
      <c r="W284" s="6" t="s">
        <v>973</v>
      </c>
      <c r="X284" s="114" t="s">
        <v>2</v>
      </c>
      <c r="Y284" s="3" t="s">
        <v>24</v>
      </c>
      <c r="Z284" s="3" t="s">
        <v>8</v>
      </c>
      <c r="AA284" s="123" t="s">
        <v>974</v>
      </c>
      <c r="AB284" s="14" t="s">
        <v>975</v>
      </c>
      <c r="AC284" s="19" t="s">
        <v>976</v>
      </c>
      <c r="AD284" s="50" cm="1">
        <f t="array" ref="AD284">INDEX('[2]Routes Taxes'!O:O,MATCH('[2]Flight Rotation Weeks'!V284&amp;Y284,'[2]Routes Taxes'!A:A&amp;'[2]Routes Taxes'!I:I,0))</f>
        <v>30.96</v>
      </c>
      <c r="AE284" s="51">
        <f t="shared" si="32"/>
        <v>0</v>
      </c>
      <c r="AF284" s="59">
        <f>SUMIFS([2]Booking_Data!K:K,[2]Booking_Data!J:J,B284,[2]Booking_Data!H:H,AA284)</f>
        <v>0</v>
      </c>
      <c r="AG284" s="36">
        <f t="shared" si="33"/>
        <v>12</v>
      </c>
      <c r="AH284" s="59">
        <f>SUMIFS([2]Booking_Data!L:L,[2]Booking_Data!J:J,B284,[2]Booking_Data!H:H,AA284,[2]Booking_Data!I:I,Y284)</f>
        <v>0</v>
      </c>
      <c r="AI284" s="36">
        <f t="shared" si="36"/>
        <v>12</v>
      </c>
      <c r="AJ284" s="36"/>
      <c r="AK284" s="36">
        <f t="shared" si="37"/>
        <v>12</v>
      </c>
      <c r="AL284" s="36"/>
      <c r="AM284" s="36">
        <f>SUMIFS([2]Booking_Data!P:P,[2]Booking_Data!H:H,AA284,[2]Booking_Data!I:I,Y284,[2]Booking_Data!J:J,B284)</f>
        <v>0</v>
      </c>
    </row>
    <row r="285" spans="1:39" x14ac:dyDescent="0.25">
      <c r="A285" s="121">
        <v>3</v>
      </c>
      <c r="B285" s="24">
        <v>45889</v>
      </c>
      <c r="C285" s="5" t="s">
        <v>1</v>
      </c>
      <c r="D285" s="5" t="s">
        <v>2</v>
      </c>
      <c r="E285" s="136">
        <v>0.51388888888888884</v>
      </c>
      <c r="F285" s="136">
        <v>0.65277777777777779</v>
      </c>
      <c r="G285" s="137">
        <v>0.63888888888888884</v>
      </c>
      <c r="H285" s="137">
        <v>0.73611111111111116</v>
      </c>
      <c r="I285" s="122">
        <v>5</v>
      </c>
      <c r="J285" s="2">
        <v>2760</v>
      </c>
      <c r="K285" s="2">
        <v>0</v>
      </c>
      <c r="L285" s="2">
        <v>2760</v>
      </c>
      <c r="M285" s="3">
        <v>4</v>
      </c>
      <c r="N285" s="2">
        <v>3450</v>
      </c>
      <c r="O285" s="2">
        <v>1725</v>
      </c>
      <c r="P285" s="3" t="s">
        <v>62</v>
      </c>
      <c r="Q285" s="3">
        <v>12</v>
      </c>
      <c r="R285" s="59">
        <v>12</v>
      </c>
      <c r="S285" s="3" t="s">
        <v>206</v>
      </c>
      <c r="T285" s="3">
        <v>20</v>
      </c>
      <c r="U285" s="3">
        <v>2</v>
      </c>
      <c r="V285" s="3" t="s">
        <v>972</v>
      </c>
      <c r="W285" s="6" t="s">
        <v>977</v>
      </c>
      <c r="X285" s="114" t="s">
        <v>2</v>
      </c>
      <c r="Y285" s="3" t="s">
        <v>24</v>
      </c>
      <c r="Z285" s="3" t="s">
        <v>8</v>
      </c>
      <c r="AA285" s="123" t="s">
        <v>761</v>
      </c>
      <c r="AB285" s="14" t="s">
        <v>975</v>
      </c>
      <c r="AC285" s="19" t="s">
        <v>976</v>
      </c>
      <c r="AD285" s="50" cm="1">
        <f t="array" ref="AD285">INDEX('[2]Routes Taxes'!O:O,MATCH('[2]Flight Rotation Weeks'!V285&amp;Y285,'[2]Routes Taxes'!A:A&amp;'[2]Routes Taxes'!I:I,0))</f>
        <v>30.96</v>
      </c>
      <c r="AE285" s="51">
        <f t="shared" si="32"/>
        <v>61.92</v>
      </c>
      <c r="AF285" s="59">
        <f>SUMIFS([2]Booking_Data!K:K,[2]Booking_Data!J:J,B285,[2]Booking_Data!H:H,AA285)</f>
        <v>2</v>
      </c>
      <c r="AG285" s="36">
        <f t="shared" si="33"/>
        <v>10</v>
      </c>
      <c r="AH285" s="59">
        <f>SUMIFS([2]Booking_Data!L:L,[2]Booking_Data!J:J,B285,[2]Booking_Data!H:H,AA285,[2]Booking_Data!I:I,Y285)</f>
        <v>2</v>
      </c>
      <c r="AI285" s="36">
        <f t="shared" si="36"/>
        <v>10</v>
      </c>
      <c r="AJ285" s="36"/>
      <c r="AK285" s="36">
        <f t="shared" si="37"/>
        <v>10</v>
      </c>
      <c r="AL285" s="36"/>
      <c r="AM285" s="36">
        <f>SUMIFS([2]Booking_Data!P:P,[2]Booking_Data!H:H,AA285,[2]Booking_Data!I:I,Y285,[2]Booking_Data!J:J,B285)</f>
        <v>600</v>
      </c>
    </row>
    <row r="286" spans="1:39" x14ac:dyDescent="0.25">
      <c r="A286" s="121">
        <v>3</v>
      </c>
      <c r="B286" s="24">
        <v>45896</v>
      </c>
      <c r="C286" s="5" t="s">
        <v>1</v>
      </c>
      <c r="D286" s="5" t="s">
        <v>2</v>
      </c>
      <c r="E286" s="136">
        <v>0.51388888888888884</v>
      </c>
      <c r="F286" s="136">
        <v>0.65277777777777779</v>
      </c>
      <c r="G286" s="137">
        <v>0.63888888888888884</v>
      </c>
      <c r="H286" s="137">
        <v>0.73611111111111116</v>
      </c>
      <c r="I286" s="122">
        <v>5</v>
      </c>
      <c r="J286" s="2">
        <v>2760</v>
      </c>
      <c r="K286" s="2">
        <v>0</v>
      </c>
      <c r="L286" s="2">
        <v>2760</v>
      </c>
      <c r="M286" s="3">
        <v>4</v>
      </c>
      <c r="N286" s="2">
        <v>3450</v>
      </c>
      <c r="O286" s="2">
        <v>1725</v>
      </c>
      <c r="P286" s="3" t="s">
        <v>62</v>
      </c>
      <c r="Q286" s="3">
        <v>12</v>
      </c>
      <c r="R286" s="59">
        <v>12</v>
      </c>
      <c r="S286" s="3" t="s">
        <v>206</v>
      </c>
      <c r="T286" s="3">
        <v>20</v>
      </c>
      <c r="U286" s="3">
        <v>3</v>
      </c>
      <c r="V286" s="3" t="s">
        <v>972</v>
      </c>
      <c r="W286" s="6" t="s">
        <v>978</v>
      </c>
      <c r="X286" s="114" t="s">
        <v>2</v>
      </c>
      <c r="Y286" s="3" t="s">
        <v>24</v>
      </c>
      <c r="Z286" s="3" t="s">
        <v>8</v>
      </c>
      <c r="AA286" s="123" t="s">
        <v>974</v>
      </c>
      <c r="AB286" s="14" t="s">
        <v>975</v>
      </c>
      <c r="AC286" s="19" t="s">
        <v>976</v>
      </c>
      <c r="AD286" s="50" cm="1">
        <f t="array" ref="AD286">INDEX('[2]Routes Taxes'!O:O,MATCH('[2]Flight Rotation Weeks'!V286&amp;Y286,'[2]Routes Taxes'!A:A&amp;'[2]Routes Taxes'!I:I,0))</f>
        <v>30.96</v>
      </c>
      <c r="AE286" s="51">
        <f t="shared" si="32"/>
        <v>0</v>
      </c>
      <c r="AF286" s="59">
        <f>SUMIFS([2]Booking_Data!K:K,[2]Booking_Data!J:J,B286,[2]Booking_Data!H:H,AA286)</f>
        <v>0</v>
      </c>
      <c r="AG286" s="36">
        <f t="shared" si="33"/>
        <v>12</v>
      </c>
      <c r="AH286" s="59">
        <f>SUMIFS([2]Booking_Data!L:L,[2]Booking_Data!J:J,B286,[2]Booking_Data!H:H,AA286,[2]Booking_Data!I:I,Y286)</f>
        <v>0</v>
      </c>
      <c r="AI286" s="36">
        <f t="shared" si="36"/>
        <v>12</v>
      </c>
      <c r="AJ286" s="36"/>
      <c r="AK286" s="36">
        <f t="shared" si="37"/>
        <v>12</v>
      </c>
      <c r="AL286" s="36"/>
      <c r="AM286" s="36">
        <f>SUMIFS([2]Booking_Data!P:P,[2]Booking_Data!H:H,AA286,[2]Booking_Data!I:I,Y286,[2]Booking_Data!J:J,B286)</f>
        <v>0</v>
      </c>
    </row>
    <row r="287" spans="1:39" x14ac:dyDescent="0.25">
      <c r="A287" s="121">
        <v>3</v>
      </c>
      <c r="B287" s="24">
        <v>45903</v>
      </c>
      <c r="C287" s="5" t="s">
        <v>1</v>
      </c>
      <c r="D287" s="5" t="s">
        <v>2</v>
      </c>
      <c r="E287" s="136">
        <v>0.51388888888888884</v>
      </c>
      <c r="F287" s="136">
        <v>0.65277777777777779</v>
      </c>
      <c r="G287" s="137">
        <v>0.63888888888888884</v>
      </c>
      <c r="H287" s="137">
        <v>0.73611111111111116</v>
      </c>
      <c r="I287" s="122">
        <v>5</v>
      </c>
      <c r="J287" s="2">
        <v>2760</v>
      </c>
      <c r="K287" s="2">
        <v>0</v>
      </c>
      <c r="L287" s="2">
        <v>2760</v>
      </c>
      <c r="M287" s="3">
        <v>4</v>
      </c>
      <c r="N287" s="2">
        <v>3450</v>
      </c>
      <c r="O287" s="2">
        <v>1725</v>
      </c>
      <c r="P287" s="3" t="s">
        <v>62</v>
      </c>
      <c r="Q287" s="3">
        <v>12</v>
      </c>
      <c r="R287" s="59">
        <v>12</v>
      </c>
      <c r="S287" s="3" t="s">
        <v>206</v>
      </c>
      <c r="T287" s="3">
        <v>20</v>
      </c>
      <c r="U287" s="3">
        <v>4</v>
      </c>
      <c r="V287" s="3" t="s">
        <v>972</v>
      </c>
      <c r="W287" s="6" t="s">
        <v>979</v>
      </c>
      <c r="X287" s="114" t="s">
        <v>2</v>
      </c>
      <c r="Y287" s="3" t="s">
        <v>24</v>
      </c>
      <c r="Z287" s="3" t="s">
        <v>8</v>
      </c>
      <c r="AA287" s="123" t="s">
        <v>974</v>
      </c>
      <c r="AB287" s="14" t="s">
        <v>975</v>
      </c>
      <c r="AC287" s="19" t="s">
        <v>976</v>
      </c>
      <c r="AD287" s="50" cm="1">
        <f t="array" ref="AD287">INDEX('[2]Routes Taxes'!O:O,MATCH('[2]Flight Rotation Weeks'!V287&amp;Y287,'[2]Routes Taxes'!A:A&amp;'[2]Routes Taxes'!I:I,0))</f>
        <v>30.96</v>
      </c>
      <c r="AE287" s="51">
        <f t="shared" si="32"/>
        <v>0</v>
      </c>
      <c r="AF287" s="59">
        <f>SUMIFS([2]Booking_Data!K:K,[2]Booking_Data!J:J,B287,[2]Booking_Data!H:H,AA287)</f>
        <v>0</v>
      </c>
      <c r="AG287" s="36">
        <f t="shared" si="33"/>
        <v>12</v>
      </c>
      <c r="AH287" s="59">
        <f>SUMIFS([2]Booking_Data!L:L,[2]Booking_Data!J:J,B287,[2]Booking_Data!H:H,AA287,[2]Booking_Data!I:I,Y287)</f>
        <v>0</v>
      </c>
      <c r="AI287" s="36">
        <f t="shared" si="36"/>
        <v>12</v>
      </c>
      <c r="AJ287" s="36"/>
      <c r="AK287" s="36">
        <f t="shared" si="37"/>
        <v>12</v>
      </c>
      <c r="AL287" s="36"/>
      <c r="AM287" s="36">
        <f>SUMIFS([2]Booking_Data!P:P,[2]Booking_Data!H:H,AA287,[2]Booking_Data!I:I,Y287,[2]Booking_Data!J:J,B287)</f>
        <v>0</v>
      </c>
    </row>
    <row r="288" spans="1:39" x14ac:dyDescent="0.25">
      <c r="A288" s="121">
        <v>3</v>
      </c>
      <c r="B288" s="24">
        <v>45875</v>
      </c>
      <c r="C288" s="5" t="s">
        <v>2</v>
      </c>
      <c r="D288" s="5" t="s">
        <v>1</v>
      </c>
      <c r="E288" s="136">
        <v>0.69444444444444442</v>
      </c>
      <c r="F288" s="136">
        <v>0.83333333333333337</v>
      </c>
      <c r="G288" s="137">
        <v>0.77777777777777779</v>
      </c>
      <c r="H288" s="137">
        <v>0.95833333333333337</v>
      </c>
      <c r="I288" s="122">
        <v>5</v>
      </c>
      <c r="J288" s="2">
        <v>2760</v>
      </c>
      <c r="K288" s="2">
        <v>0</v>
      </c>
      <c r="L288" s="2">
        <v>2760</v>
      </c>
      <c r="M288" s="3">
        <v>4</v>
      </c>
      <c r="N288" s="2">
        <v>3450</v>
      </c>
      <c r="O288" s="2">
        <v>1725</v>
      </c>
      <c r="P288" s="3" t="s">
        <v>62</v>
      </c>
      <c r="Q288" s="3">
        <v>12</v>
      </c>
      <c r="R288" s="59">
        <v>12</v>
      </c>
      <c r="S288" s="3" t="s">
        <v>206</v>
      </c>
      <c r="T288" s="3">
        <v>20</v>
      </c>
      <c r="U288" s="3">
        <v>1</v>
      </c>
      <c r="V288" s="3" t="s">
        <v>972</v>
      </c>
      <c r="W288" s="6" t="s">
        <v>980</v>
      </c>
      <c r="X288" s="114" t="s">
        <v>2</v>
      </c>
      <c r="Y288" s="3" t="s">
        <v>23</v>
      </c>
      <c r="Z288" s="3" t="s">
        <v>7</v>
      </c>
      <c r="AA288" s="123" t="s">
        <v>982</v>
      </c>
      <c r="AB288" s="14" t="s">
        <v>975</v>
      </c>
      <c r="AC288" s="19">
        <v>3127</v>
      </c>
      <c r="AD288" s="50" cm="1">
        <f t="array" ref="AD288">INDEX('[2]Routes Taxes'!O:O,MATCH('[2]Flight Rotation Weeks'!V288&amp;Y288,'[2]Routes Taxes'!A:A&amp;'[2]Routes Taxes'!I:I,0))</f>
        <v>28.33</v>
      </c>
      <c r="AE288" s="51">
        <f t="shared" si="32"/>
        <v>0</v>
      </c>
      <c r="AF288" s="59">
        <f>SUMIFS([2]Booking_Data!K:K,[2]Booking_Data!J:J,B288,[2]Booking_Data!H:H,AA288)</f>
        <v>0</v>
      </c>
      <c r="AG288" s="36">
        <f t="shared" si="33"/>
        <v>12</v>
      </c>
      <c r="AH288" s="59">
        <f>SUMIFS([2]Booking_Data!L:L,[2]Booking_Data!J:J,B288,[2]Booking_Data!H:H,AA288,[2]Booking_Data!I:I,Y288)</f>
        <v>0</v>
      </c>
      <c r="AI288" s="36">
        <f t="shared" si="36"/>
        <v>12</v>
      </c>
      <c r="AJ288" s="36"/>
      <c r="AK288" s="36">
        <f t="shared" si="37"/>
        <v>12</v>
      </c>
      <c r="AL288" s="36"/>
      <c r="AM288" s="36">
        <f>SUMIFS([2]Booking_Data!P:P,[2]Booking_Data!H:H,AA288,[2]Booking_Data!I:I,Y288,[2]Booking_Data!J:J,B288)</f>
        <v>0</v>
      </c>
    </row>
    <row r="289" spans="1:39" x14ac:dyDescent="0.25">
      <c r="A289" s="121">
        <v>3</v>
      </c>
      <c r="B289" s="24">
        <v>45882</v>
      </c>
      <c r="C289" s="5" t="s">
        <v>2</v>
      </c>
      <c r="D289" s="5" t="s">
        <v>1</v>
      </c>
      <c r="E289" s="136">
        <v>0.69444444444444442</v>
      </c>
      <c r="F289" s="136">
        <v>0.83333333333333337</v>
      </c>
      <c r="G289" s="137">
        <v>0.77777777777777779</v>
      </c>
      <c r="H289" s="137">
        <v>0.95833333333333337</v>
      </c>
      <c r="I289" s="122">
        <v>5</v>
      </c>
      <c r="J289" s="2">
        <v>2760</v>
      </c>
      <c r="K289" s="2">
        <v>0</v>
      </c>
      <c r="L289" s="2">
        <v>2760</v>
      </c>
      <c r="M289" s="3">
        <v>4</v>
      </c>
      <c r="N289" s="2">
        <v>3450</v>
      </c>
      <c r="O289" s="2">
        <v>1725</v>
      </c>
      <c r="P289" s="3" t="s">
        <v>62</v>
      </c>
      <c r="Q289" s="3">
        <v>12</v>
      </c>
      <c r="R289" s="59">
        <v>12</v>
      </c>
      <c r="S289" s="3" t="s">
        <v>206</v>
      </c>
      <c r="T289" s="3">
        <v>20</v>
      </c>
      <c r="U289" s="3">
        <v>2</v>
      </c>
      <c r="V289" s="3" t="s">
        <v>972</v>
      </c>
      <c r="W289" s="6" t="s">
        <v>973</v>
      </c>
      <c r="X289" s="114" t="s">
        <v>2</v>
      </c>
      <c r="Y289" s="3" t="s">
        <v>23</v>
      </c>
      <c r="Z289" s="3" t="s">
        <v>7</v>
      </c>
      <c r="AA289" s="123" t="s">
        <v>982</v>
      </c>
      <c r="AB289" s="14" t="s">
        <v>975</v>
      </c>
      <c r="AC289" s="19">
        <v>3127</v>
      </c>
      <c r="AD289" s="50" cm="1">
        <f t="array" ref="AD289">INDEX('[2]Routes Taxes'!O:O,MATCH('[2]Flight Rotation Weeks'!V289&amp;Y289,'[2]Routes Taxes'!A:A&amp;'[2]Routes Taxes'!I:I,0))</f>
        <v>28.33</v>
      </c>
      <c r="AE289" s="51">
        <f t="shared" si="32"/>
        <v>84.99</v>
      </c>
      <c r="AF289" s="59">
        <f>SUMIFS([2]Booking_Data!K:K,[2]Booking_Data!J:J,B289,[2]Booking_Data!H:H,AA289)</f>
        <v>3</v>
      </c>
      <c r="AG289" s="36">
        <f t="shared" si="33"/>
        <v>9</v>
      </c>
      <c r="AH289" s="59">
        <f>SUMIFS([2]Booking_Data!L:L,[2]Booking_Data!J:J,B289,[2]Booking_Data!H:H,AA289,[2]Booking_Data!I:I,Y289)</f>
        <v>3</v>
      </c>
      <c r="AI289" s="36">
        <f t="shared" si="36"/>
        <v>9</v>
      </c>
      <c r="AJ289" s="36"/>
      <c r="AK289" s="36">
        <f t="shared" si="37"/>
        <v>9</v>
      </c>
      <c r="AL289" s="36"/>
      <c r="AM289" s="36">
        <f>SUMIFS([2]Booking_Data!P:P,[2]Booking_Data!H:H,AA289,[2]Booking_Data!I:I,Y289,[2]Booking_Data!J:J,B289)</f>
        <v>795</v>
      </c>
    </row>
    <row r="290" spans="1:39" x14ac:dyDescent="0.25">
      <c r="A290" s="121">
        <v>3</v>
      </c>
      <c r="B290" s="24">
        <v>45889</v>
      </c>
      <c r="C290" s="5" t="s">
        <v>2</v>
      </c>
      <c r="D290" s="5" t="s">
        <v>1</v>
      </c>
      <c r="E290" s="136">
        <v>0.69444444444444442</v>
      </c>
      <c r="F290" s="136">
        <v>0.83333333333333337</v>
      </c>
      <c r="G290" s="137">
        <v>0.77777777777777779</v>
      </c>
      <c r="H290" s="137">
        <v>0.95833333333333337</v>
      </c>
      <c r="I290" s="122">
        <v>5</v>
      </c>
      <c r="J290" s="2">
        <v>2760</v>
      </c>
      <c r="K290" s="2">
        <v>0</v>
      </c>
      <c r="L290" s="2">
        <v>2760</v>
      </c>
      <c r="M290" s="3">
        <v>4</v>
      </c>
      <c r="N290" s="2">
        <v>3450</v>
      </c>
      <c r="O290" s="2">
        <v>1725</v>
      </c>
      <c r="P290" s="3" t="s">
        <v>62</v>
      </c>
      <c r="Q290" s="3">
        <v>12</v>
      </c>
      <c r="R290" s="59">
        <v>12</v>
      </c>
      <c r="S290" s="3" t="s">
        <v>206</v>
      </c>
      <c r="T290" s="3">
        <v>20</v>
      </c>
      <c r="U290" s="3">
        <v>3</v>
      </c>
      <c r="V290" s="3" t="s">
        <v>972</v>
      </c>
      <c r="W290" s="6" t="s">
        <v>977</v>
      </c>
      <c r="X290" s="114" t="s">
        <v>2</v>
      </c>
      <c r="Y290" s="3" t="s">
        <v>23</v>
      </c>
      <c r="Z290" s="3" t="s">
        <v>7</v>
      </c>
      <c r="AA290" s="123" t="s">
        <v>982</v>
      </c>
      <c r="AB290" s="14" t="s">
        <v>975</v>
      </c>
      <c r="AC290" s="19" t="s">
        <v>981</v>
      </c>
      <c r="AD290" s="50" cm="1">
        <f t="array" ref="AD290">INDEX('[2]Routes Taxes'!O:O,MATCH('[2]Flight Rotation Weeks'!V290&amp;Y290,'[2]Routes Taxes'!A:A&amp;'[2]Routes Taxes'!I:I,0))</f>
        <v>28.33</v>
      </c>
      <c r="AE290" s="51">
        <f t="shared" si="32"/>
        <v>0</v>
      </c>
      <c r="AF290" s="59">
        <f>SUMIFS([2]Booking_Data!K:K,[2]Booking_Data!J:J,B290,[2]Booking_Data!H:H,AA290)</f>
        <v>0</v>
      </c>
      <c r="AG290" s="36">
        <f t="shared" si="33"/>
        <v>12</v>
      </c>
      <c r="AH290" s="59">
        <f>SUMIFS([2]Booking_Data!L:L,[2]Booking_Data!J:J,B290,[2]Booking_Data!H:H,AA290,[2]Booking_Data!I:I,Y290)</f>
        <v>0</v>
      </c>
      <c r="AI290" s="36">
        <f t="shared" si="36"/>
        <v>12</v>
      </c>
      <c r="AJ290" s="36"/>
      <c r="AK290" s="36">
        <f t="shared" si="37"/>
        <v>12</v>
      </c>
      <c r="AL290" s="36"/>
      <c r="AM290" s="36">
        <f>SUMIFS([2]Booking_Data!P:P,[2]Booking_Data!H:H,AA290,[2]Booking_Data!I:I,Y290,[2]Booking_Data!J:J,B290)</f>
        <v>0</v>
      </c>
    </row>
    <row r="291" spans="1:39" x14ac:dyDescent="0.25">
      <c r="A291" s="121">
        <v>3</v>
      </c>
      <c r="B291" s="24">
        <v>45896</v>
      </c>
      <c r="C291" s="5" t="s">
        <v>2</v>
      </c>
      <c r="D291" s="5" t="s">
        <v>1</v>
      </c>
      <c r="E291" s="136">
        <v>0.69444444444444442</v>
      </c>
      <c r="F291" s="136">
        <v>0.83333333333333337</v>
      </c>
      <c r="G291" s="137">
        <v>0.77777777777777779</v>
      </c>
      <c r="H291" s="137">
        <v>0.95833333333333337</v>
      </c>
      <c r="I291" s="122">
        <v>5</v>
      </c>
      <c r="J291" s="2">
        <v>2760</v>
      </c>
      <c r="K291" s="2">
        <v>0</v>
      </c>
      <c r="L291" s="2">
        <v>2760</v>
      </c>
      <c r="M291" s="3">
        <v>4</v>
      </c>
      <c r="N291" s="2">
        <v>3450</v>
      </c>
      <c r="O291" s="2">
        <v>1725</v>
      </c>
      <c r="P291" s="3" t="s">
        <v>62</v>
      </c>
      <c r="Q291" s="3">
        <v>12</v>
      </c>
      <c r="R291" s="59">
        <v>12</v>
      </c>
      <c r="S291" s="3" t="s">
        <v>206</v>
      </c>
      <c r="T291" s="3">
        <v>20</v>
      </c>
      <c r="U291" s="3">
        <v>4</v>
      </c>
      <c r="V291" s="3" t="s">
        <v>972</v>
      </c>
      <c r="W291" s="6" t="s">
        <v>978</v>
      </c>
      <c r="X291" s="114" t="s">
        <v>2</v>
      </c>
      <c r="Y291" s="3" t="s">
        <v>23</v>
      </c>
      <c r="Z291" s="3" t="s">
        <v>7</v>
      </c>
      <c r="AA291" s="123" t="s">
        <v>982</v>
      </c>
      <c r="AB291" s="14" t="s">
        <v>975</v>
      </c>
      <c r="AC291" s="19" t="s">
        <v>981</v>
      </c>
      <c r="AD291" s="50" cm="1">
        <f t="array" ref="AD291">INDEX('[2]Routes Taxes'!O:O,MATCH('[2]Flight Rotation Weeks'!V291&amp;Y291,'[2]Routes Taxes'!A:A&amp;'[2]Routes Taxes'!I:I,0))</f>
        <v>28.33</v>
      </c>
      <c r="AE291" s="51">
        <f t="shared" si="32"/>
        <v>0</v>
      </c>
      <c r="AF291" s="59">
        <f>SUMIFS([2]Booking_Data!K:K,[2]Booking_Data!J:J,B291,[2]Booking_Data!H:H,AA291)</f>
        <v>0</v>
      </c>
      <c r="AG291" s="36">
        <f t="shared" si="33"/>
        <v>12</v>
      </c>
      <c r="AH291" s="59">
        <f>SUMIFS([2]Booking_Data!L:L,[2]Booking_Data!J:J,B291,[2]Booking_Data!H:H,AA291,[2]Booking_Data!I:I,Y291)</f>
        <v>0</v>
      </c>
      <c r="AI291" s="36">
        <f t="shared" si="36"/>
        <v>12</v>
      </c>
      <c r="AJ291" s="36"/>
      <c r="AK291" s="36">
        <f t="shared" si="37"/>
        <v>12</v>
      </c>
      <c r="AL291" s="36"/>
      <c r="AM291" s="36">
        <f>SUMIFS([2]Booking_Data!P:P,[2]Booking_Data!H:H,AA291,[2]Booking_Data!I:I,Y291,[2]Booking_Data!J:J,B291)</f>
        <v>0</v>
      </c>
    </row>
    <row r="292" spans="1:39" x14ac:dyDescent="0.25">
      <c r="A292" s="16">
        <v>6</v>
      </c>
      <c r="B292" s="25">
        <v>45745</v>
      </c>
      <c r="C292" s="148" t="s">
        <v>309</v>
      </c>
      <c r="D292" s="148" t="s">
        <v>308</v>
      </c>
      <c r="E292" s="155" t="s">
        <v>983</v>
      </c>
      <c r="F292" s="155" t="s">
        <v>984</v>
      </c>
      <c r="G292" s="156" t="s">
        <v>985</v>
      </c>
      <c r="H292" s="156" t="s">
        <v>986</v>
      </c>
      <c r="I292" s="17">
        <v>1</v>
      </c>
      <c r="J292" s="18">
        <v>500</v>
      </c>
      <c r="K292" s="18">
        <v>0</v>
      </c>
      <c r="L292" s="18">
        <v>500</v>
      </c>
      <c r="M292" s="9">
        <v>1</v>
      </c>
      <c r="N292" s="18">
        <v>500</v>
      </c>
      <c r="O292" s="18">
        <v>500</v>
      </c>
      <c r="P292" s="9" t="s">
        <v>987</v>
      </c>
      <c r="Q292" s="9">
        <v>1</v>
      </c>
      <c r="R292" s="8">
        <v>1</v>
      </c>
      <c r="S292" s="9" t="s">
        <v>988</v>
      </c>
      <c r="T292" s="9" t="s">
        <v>812</v>
      </c>
      <c r="U292" s="9">
        <v>4</v>
      </c>
      <c r="V292" s="9" t="s">
        <v>157</v>
      </c>
      <c r="W292" s="49" t="s">
        <v>989</v>
      </c>
      <c r="X292" s="114" t="s">
        <v>309</v>
      </c>
      <c r="Y292" s="9" t="s">
        <v>311</v>
      </c>
      <c r="Z292" s="9" t="s">
        <v>7</v>
      </c>
      <c r="AA292" s="115" t="s">
        <v>310</v>
      </c>
      <c r="AB292" s="44" t="s">
        <v>990</v>
      </c>
      <c r="AC292" s="45" t="s">
        <v>991</v>
      </c>
      <c r="AD292" s="50" cm="1">
        <f t="array" ref="AD292">INDEX('[2]Routes Taxes'!O:O,MATCH('[2]Flight Rotation Weeks'!V292&amp;Y292,'[2]Routes Taxes'!A:A&amp;'[2]Routes Taxes'!I:I,0))</f>
        <v>0</v>
      </c>
      <c r="AE292" s="51">
        <f t="shared" si="32"/>
        <v>0</v>
      </c>
      <c r="AF292" s="8">
        <f>SUMIFS([2]Booking_Data!K:K,[2]Booking_Data!J:J,B292,[2]Booking_Data!H:H,AA292)</f>
        <v>1</v>
      </c>
      <c r="AG292" s="157">
        <f t="shared" si="33"/>
        <v>0</v>
      </c>
      <c r="AH292" s="8">
        <f>SUMIFS([2]Booking_Data!L:L,[2]Booking_Data!J:J,B292,[2]Booking_Data!H:H,AA292,[2]Booking_Data!I:I,Y292)</f>
        <v>1</v>
      </c>
      <c r="AI292" s="157">
        <f t="shared" si="36"/>
        <v>0</v>
      </c>
      <c r="AJ292" s="157"/>
      <c r="AK292" s="157">
        <f t="shared" si="37"/>
        <v>0</v>
      </c>
      <c r="AL292" s="157"/>
      <c r="AM292" s="157">
        <f>SUMIFS([2]Booking_Data!P:P,[2]Booking_Data!H:H,AA292,[2]Booking_Data!I:I,Y292,[2]Booking_Data!J:J,B292)</f>
        <v>500</v>
      </c>
    </row>
  </sheetData>
  <phoneticPr fontId="17" type="noConversion"/>
  <conditionalFormatting sqref="AG2:AG292">
    <cfRule type="colorScale" priority="2">
      <colorScale>
        <cfvo type="min"/>
        <cfvo type="max"/>
        <color rgb="FFF8696B"/>
        <color rgb="FFFCFCFF"/>
      </colorScale>
    </cfRule>
    <cfRule type="cellIs" dxfId="174" priority="3" operator="lessThanOrEqual">
      <formula>0</formula>
    </cfRule>
  </conditionalFormatting>
  <conditionalFormatting sqref="AI2:AI292">
    <cfRule type="cellIs" dxfId="173" priority="1" operator="lessThanOrEqual">
      <formula>0</formula>
    </cfRule>
  </conditionalFormatting>
  <pageMargins left="0.7" right="0.7" top="0.75" bottom="0.75" header="0.3" footer="0.3"/>
  <pageSetup orientation="portrait" r:id="rId1"/>
  <legacy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B4A6F-FD97-406A-8E54-73B1AC4BF00E}">
  <sheetPr codeName="Sheet10">
    <tabColor rgb="FF00B0AC"/>
    <pageSetUpPr fitToPage="1"/>
  </sheetPr>
  <dimension ref="A1:S153"/>
  <sheetViews>
    <sheetView showGridLines="0" zoomScale="85" zoomScaleNormal="85" workbookViewId="0">
      <pane xSplit="1" ySplit="1" topLeftCell="B2" activePane="bottomRight" state="frozen"/>
      <selection pane="topRight" activeCell="B1" sqref="B1"/>
      <selection pane="bottomLeft" activeCell="A2" sqref="A2"/>
      <selection pane="bottomRight" sqref="A1:S1048576"/>
    </sheetView>
  </sheetViews>
  <sheetFormatPr defaultColWidth="8.5" defaultRowHeight="15" x14ac:dyDescent="0.25"/>
  <cols>
    <col min="1" max="1" width="14.875" style="188" customWidth="1"/>
    <col min="2" max="2" width="24" style="188" customWidth="1"/>
    <col min="3" max="3" width="18.5" style="188" customWidth="1"/>
    <col min="4" max="4" width="22.75" style="188" customWidth="1"/>
    <col min="5" max="5" width="16" style="188" customWidth="1"/>
    <col min="6" max="6" width="15.5" style="188" customWidth="1"/>
    <col min="7" max="7" width="17" style="188" customWidth="1"/>
    <col min="8" max="8" width="17.125" style="188" customWidth="1"/>
    <col min="9" max="9" width="18.375" style="188" customWidth="1"/>
    <col min="10" max="10" width="18.25" style="188" customWidth="1"/>
    <col min="11" max="11" width="19.625" style="188" customWidth="1"/>
    <col min="12" max="12" width="8.5" style="188"/>
    <col min="13" max="13" width="13.25" style="188" customWidth="1"/>
    <col min="14" max="14" width="8.5" style="188"/>
    <col min="15" max="15" width="15.25" style="188" customWidth="1"/>
    <col min="16" max="16" width="19.375" style="188" customWidth="1"/>
    <col min="17" max="17" width="14.375" style="188" customWidth="1"/>
    <col min="18" max="18" width="16" style="188" customWidth="1"/>
    <col min="19" max="19" width="12.75" style="188" customWidth="1"/>
    <col min="20" max="16384" width="8.5" style="27"/>
  </cols>
  <sheetData>
    <row r="1" spans="1:19" x14ac:dyDescent="0.25">
      <c r="A1" s="164" t="s">
        <v>26</v>
      </c>
      <c r="B1" s="165" t="s">
        <v>25</v>
      </c>
      <c r="C1" s="165" t="s">
        <v>32</v>
      </c>
      <c r="D1" s="165" t="s">
        <v>33</v>
      </c>
      <c r="E1" s="165" t="s">
        <v>9</v>
      </c>
      <c r="F1" s="165" t="s">
        <v>10</v>
      </c>
      <c r="G1" s="165" t="s">
        <v>34</v>
      </c>
      <c r="H1" s="165" t="s">
        <v>35</v>
      </c>
      <c r="I1" s="165" t="s">
        <v>65</v>
      </c>
      <c r="J1" s="165" t="s">
        <v>36</v>
      </c>
      <c r="K1" s="165" t="s">
        <v>37</v>
      </c>
      <c r="L1" s="165" t="s">
        <v>14</v>
      </c>
      <c r="M1" s="165" t="s">
        <v>38</v>
      </c>
      <c r="N1" s="165" t="s">
        <v>66</v>
      </c>
      <c r="O1" s="166" t="s">
        <v>39</v>
      </c>
      <c r="P1" s="166" t="s">
        <v>40</v>
      </c>
      <c r="Q1" s="166" t="s">
        <v>41</v>
      </c>
      <c r="R1" s="166" t="s">
        <v>42</v>
      </c>
      <c r="S1" s="167" t="s">
        <v>43</v>
      </c>
    </row>
    <row r="2" spans="1:19" ht="15.75" x14ac:dyDescent="0.25">
      <c r="A2" s="168" t="s">
        <v>117</v>
      </c>
      <c r="B2" s="169" t="s">
        <v>992</v>
      </c>
      <c r="C2" s="169" t="s">
        <v>50</v>
      </c>
      <c r="D2" s="169" t="s">
        <v>51</v>
      </c>
      <c r="E2" s="170" t="s">
        <v>1</v>
      </c>
      <c r="F2" s="170" t="s">
        <v>291</v>
      </c>
      <c r="G2" s="170" t="s">
        <v>44</v>
      </c>
      <c r="H2" s="170" t="s">
        <v>45</v>
      </c>
      <c r="I2" s="170" t="s">
        <v>992</v>
      </c>
      <c r="J2" s="171" t="s">
        <v>993</v>
      </c>
      <c r="K2" s="172">
        <v>30.96</v>
      </c>
      <c r="L2" s="172"/>
      <c r="M2" s="172">
        <v>19.84</v>
      </c>
      <c r="N2" s="172"/>
      <c r="O2" s="30">
        <f>SUM(K2:N2)</f>
        <v>50.8</v>
      </c>
      <c r="P2" s="172">
        <v>3.4599999999999991</v>
      </c>
      <c r="Q2" s="30">
        <v>14.4</v>
      </c>
      <c r="R2" s="172">
        <v>3.4599999999999991</v>
      </c>
      <c r="S2" s="173"/>
    </row>
    <row r="3" spans="1:19" ht="15.75" x14ac:dyDescent="0.25">
      <c r="A3" s="168" t="s">
        <v>117</v>
      </c>
      <c r="B3" s="174" t="s">
        <v>294</v>
      </c>
      <c r="C3" s="174" t="s">
        <v>50</v>
      </c>
      <c r="D3" s="174" t="s">
        <v>51</v>
      </c>
      <c r="E3" s="14" t="s">
        <v>1</v>
      </c>
      <c r="F3" s="14" t="s">
        <v>291</v>
      </c>
      <c r="G3" s="14" t="s">
        <v>46</v>
      </c>
      <c r="H3" s="14" t="s">
        <v>47</v>
      </c>
      <c r="I3" s="14" t="s">
        <v>294</v>
      </c>
      <c r="J3" s="28" t="s">
        <v>994</v>
      </c>
      <c r="K3" s="29">
        <v>30.96</v>
      </c>
      <c r="L3" s="29"/>
      <c r="M3" s="31"/>
      <c r="N3" s="31"/>
      <c r="O3" s="30">
        <f t="shared" ref="O3:O66" si="0">SUM(K3:N3)</f>
        <v>30.96</v>
      </c>
      <c r="P3" s="29">
        <v>3.4599999999999991</v>
      </c>
      <c r="Q3" s="30">
        <v>14.4</v>
      </c>
      <c r="R3" s="29">
        <v>3.4599999999999991</v>
      </c>
      <c r="S3" s="173"/>
    </row>
    <row r="4" spans="1:19" ht="15.75" x14ac:dyDescent="0.25">
      <c r="A4" s="168" t="s">
        <v>117</v>
      </c>
      <c r="B4" s="174" t="s">
        <v>995</v>
      </c>
      <c r="C4" s="174" t="s">
        <v>51</v>
      </c>
      <c r="D4" s="174" t="s">
        <v>50</v>
      </c>
      <c r="E4" s="170" t="s">
        <v>291</v>
      </c>
      <c r="F4" s="170" t="s">
        <v>1</v>
      </c>
      <c r="G4" s="170" t="s">
        <v>48</v>
      </c>
      <c r="H4" s="170" t="s">
        <v>45</v>
      </c>
      <c r="I4" s="170" t="s">
        <v>995</v>
      </c>
      <c r="J4" s="171" t="s">
        <v>996</v>
      </c>
      <c r="K4" s="172">
        <v>30.96</v>
      </c>
      <c r="L4" s="172"/>
      <c r="M4" s="172">
        <v>19.84</v>
      </c>
      <c r="N4" s="172"/>
      <c r="O4" s="30">
        <f t="shared" si="0"/>
        <v>50.8</v>
      </c>
      <c r="P4" s="172">
        <v>3.4599999999999991</v>
      </c>
      <c r="Q4" s="30">
        <v>14.4</v>
      </c>
      <c r="R4" s="172">
        <v>3.4599999999999991</v>
      </c>
      <c r="S4" s="173"/>
    </row>
    <row r="5" spans="1:19" ht="15.75" x14ac:dyDescent="0.25">
      <c r="A5" s="168" t="s">
        <v>117</v>
      </c>
      <c r="B5" s="174" t="s">
        <v>290</v>
      </c>
      <c r="C5" s="174" t="s">
        <v>51</v>
      </c>
      <c r="D5" s="174" t="s">
        <v>50</v>
      </c>
      <c r="E5" s="14" t="s">
        <v>291</v>
      </c>
      <c r="F5" s="14" t="s">
        <v>1</v>
      </c>
      <c r="G5" s="14" t="s">
        <v>49</v>
      </c>
      <c r="H5" s="14" t="s">
        <v>47</v>
      </c>
      <c r="I5" s="14" t="s">
        <v>290</v>
      </c>
      <c r="J5" s="28" t="s">
        <v>997</v>
      </c>
      <c r="K5" s="31"/>
      <c r="L5" s="31"/>
      <c r="M5" s="29">
        <v>19.84</v>
      </c>
      <c r="N5" s="29"/>
      <c r="O5" s="30">
        <f t="shared" si="0"/>
        <v>19.84</v>
      </c>
      <c r="P5" s="29">
        <v>3.4599999999999991</v>
      </c>
      <c r="Q5" s="30">
        <v>14.4</v>
      </c>
      <c r="R5" s="29">
        <v>3.4599999999999991</v>
      </c>
      <c r="S5" s="173"/>
    </row>
    <row r="6" spans="1:19" ht="15.75" x14ac:dyDescent="0.25">
      <c r="A6" s="168" t="s">
        <v>224</v>
      </c>
      <c r="B6" s="169" t="s">
        <v>992</v>
      </c>
      <c r="C6" s="169" t="s">
        <v>50</v>
      </c>
      <c r="D6" s="169" t="s">
        <v>51</v>
      </c>
      <c r="E6" s="170" t="s">
        <v>1</v>
      </c>
      <c r="F6" s="170" t="s">
        <v>291</v>
      </c>
      <c r="G6" s="170" t="s">
        <v>44</v>
      </c>
      <c r="H6" s="170" t="s">
        <v>45</v>
      </c>
      <c r="I6" s="170" t="s">
        <v>992</v>
      </c>
      <c r="J6" s="171" t="s">
        <v>993</v>
      </c>
      <c r="K6" s="172">
        <v>30.96</v>
      </c>
      <c r="L6" s="172"/>
      <c r="M6" s="29">
        <v>19.84</v>
      </c>
      <c r="N6" s="172"/>
      <c r="O6" s="30">
        <f t="shared" si="0"/>
        <v>50.8</v>
      </c>
      <c r="P6" s="172">
        <v>3.4599999999999991</v>
      </c>
      <c r="Q6" s="30">
        <v>14.4</v>
      </c>
      <c r="R6" s="172">
        <v>3.4599999999999991</v>
      </c>
      <c r="S6" s="173"/>
    </row>
    <row r="7" spans="1:19" ht="15.75" x14ac:dyDescent="0.25">
      <c r="A7" s="168" t="s">
        <v>224</v>
      </c>
      <c r="B7" s="174" t="s">
        <v>294</v>
      </c>
      <c r="C7" s="174" t="s">
        <v>50</v>
      </c>
      <c r="D7" s="174" t="s">
        <v>51</v>
      </c>
      <c r="E7" s="14" t="s">
        <v>1</v>
      </c>
      <c r="F7" s="14" t="s">
        <v>291</v>
      </c>
      <c r="G7" s="14" t="s">
        <v>46</v>
      </c>
      <c r="H7" s="14" t="s">
        <v>47</v>
      </c>
      <c r="I7" s="14" t="s">
        <v>294</v>
      </c>
      <c r="J7" s="28" t="s">
        <v>994</v>
      </c>
      <c r="K7" s="29">
        <v>30.96</v>
      </c>
      <c r="L7" s="29"/>
      <c r="M7" s="31"/>
      <c r="N7" s="31"/>
      <c r="O7" s="30">
        <f t="shared" si="0"/>
        <v>30.96</v>
      </c>
      <c r="P7" s="29">
        <v>3.4599999999999991</v>
      </c>
      <c r="Q7" s="30">
        <v>14.4</v>
      </c>
      <c r="R7" s="29">
        <v>3.4599999999999991</v>
      </c>
      <c r="S7" s="173"/>
    </row>
    <row r="8" spans="1:19" ht="15.75" x14ac:dyDescent="0.25">
      <c r="A8" s="168" t="s">
        <v>224</v>
      </c>
      <c r="B8" s="174" t="s">
        <v>995</v>
      </c>
      <c r="C8" s="174" t="s">
        <v>51</v>
      </c>
      <c r="D8" s="174" t="s">
        <v>50</v>
      </c>
      <c r="E8" s="170" t="s">
        <v>291</v>
      </c>
      <c r="F8" s="170" t="s">
        <v>1</v>
      </c>
      <c r="G8" s="170" t="s">
        <v>48</v>
      </c>
      <c r="H8" s="170" t="s">
        <v>45</v>
      </c>
      <c r="I8" s="170" t="s">
        <v>995</v>
      </c>
      <c r="J8" s="171" t="s">
        <v>996</v>
      </c>
      <c r="K8" s="172">
        <v>30.96</v>
      </c>
      <c r="L8" s="172"/>
      <c r="M8" s="29">
        <v>19.84</v>
      </c>
      <c r="N8" s="172"/>
      <c r="O8" s="30">
        <f t="shared" si="0"/>
        <v>50.8</v>
      </c>
      <c r="P8" s="172">
        <v>3.4599999999999991</v>
      </c>
      <c r="Q8" s="30">
        <v>14.4</v>
      </c>
      <c r="R8" s="172">
        <v>3.4599999999999991</v>
      </c>
      <c r="S8" s="173"/>
    </row>
    <row r="9" spans="1:19" ht="15.75" x14ac:dyDescent="0.25">
      <c r="A9" s="168" t="s">
        <v>224</v>
      </c>
      <c r="B9" s="174" t="s">
        <v>290</v>
      </c>
      <c r="C9" s="174" t="s">
        <v>51</v>
      </c>
      <c r="D9" s="174" t="s">
        <v>50</v>
      </c>
      <c r="E9" s="14" t="s">
        <v>291</v>
      </c>
      <c r="F9" s="14" t="s">
        <v>1</v>
      </c>
      <c r="G9" s="14" t="s">
        <v>49</v>
      </c>
      <c r="H9" s="14" t="s">
        <v>47</v>
      </c>
      <c r="I9" s="14" t="s">
        <v>290</v>
      </c>
      <c r="J9" s="28" t="s">
        <v>997</v>
      </c>
      <c r="K9" s="31"/>
      <c r="L9" s="31"/>
      <c r="M9" s="29">
        <v>19.84</v>
      </c>
      <c r="N9" s="29"/>
      <c r="O9" s="30">
        <f t="shared" si="0"/>
        <v>19.84</v>
      </c>
      <c r="P9" s="29">
        <v>3.4599999999999991</v>
      </c>
      <c r="Q9" s="30">
        <v>14.4</v>
      </c>
      <c r="R9" s="29">
        <v>3.4599999999999991</v>
      </c>
      <c r="S9" s="173"/>
    </row>
    <row r="10" spans="1:19" ht="15.75" x14ac:dyDescent="0.25">
      <c r="A10" s="168" t="s">
        <v>227</v>
      </c>
      <c r="B10" s="169" t="s">
        <v>992</v>
      </c>
      <c r="C10" s="169" t="s">
        <v>50</v>
      </c>
      <c r="D10" s="169" t="s">
        <v>51</v>
      </c>
      <c r="E10" s="170" t="s">
        <v>1</v>
      </c>
      <c r="F10" s="170" t="s">
        <v>291</v>
      </c>
      <c r="G10" s="170" t="s">
        <v>44</v>
      </c>
      <c r="H10" s="170" t="s">
        <v>45</v>
      </c>
      <c r="I10" s="170" t="s">
        <v>992</v>
      </c>
      <c r="J10" s="171" t="s">
        <v>993</v>
      </c>
      <c r="K10" s="172">
        <v>30.96</v>
      </c>
      <c r="L10" s="172"/>
      <c r="M10" s="29">
        <v>19.84</v>
      </c>
      <c r="N10" s="172"/>
      <c r="O10" s="30">
        <f t="shared" si="0"/>
        <v>50.8</v>
      </c>
      <c r="P10" s="172">
        <v>3.4599999999999991</v>
      </c>
      <c r="Q10" s="30">
        <v>14.4</v>
      </c>
      <c r="R10" s="172">
        <v>3.4599999999999991</v>
      </c>
      <c r="S10" s="173"/>
    </row>
    <row r="11" spans="1:19" ht="15.75" x14ac:dyDescent="0.25">
      <c r="A11" s="168" t="s">
        <v>227</v>
      </c>
      <c r="B11" s="174" t="s">
        <v>294</v>
      </c>
      <c r="C11" s="174" t="s">
        <v>50</v>
      </c>
      <c r="D11" s="174" t="s">
        <v>51</v>
      </c>
      <c r="E11" s="14" t="s">
        <v>1</v>
      </c>
      <c r="F11" s="14" t="s">
        <v>291</v>
      </c>
      <c r="G11" s="14" t="s">
        <v>46</v>
      </c>
      <c r="H11" s="14" t="s">
        <v>47</v>
      </c>
      <c r="I11" s="14" t="s">
        <v>294</v>
      </c>
      <c r="J11" s="28" t="s">
        <v>994</v>
      </c>
      <c r="K11" s="29">
        <v>30.96</v>
      </c>
      <c r="L11" s="29"/>
      <c r="M11" s="31"/>
      <c r="N11" s="31"/>
      <c r="O11" s="30">
        <f t="shared" si="0"/>
        <v>30.96</v>
      </c>
      <c r="P11" s="29">
        <v>3.4599999999999991</v>
      </c>
      <c r="Q11" s="30">
        <v>14.4</v>
      </c>
      <c r="R11" s="29">
        <v>3.4599999999999991</v>
      </c>
      <c r="S11" s="173"/>
    </row>
    <row r="12" spans="1:19" ht="15.75" x14ac:dyDescent="0.25">
      <c r="A12" s="168" t="s">
        <v>227</v>
      </c>
      <c r="B12" s="174" t="s">
        <v>995</v>
      </c>
      <c r="C12" s="174" t="s">
        <v>51</v>
      </c>
      <c r="D12" s="174" t="s">
        <v>50</v>
      </c>
      <c r="E12" s="170" t="s">
        <v>291</v>
      </c>
      <c r="F12" s="170" t="s">
        <v>1</v>
      </c>
      <c r="G12" s="170" t="s">
        <v>48</v>
      </c>
      <c r="H12" s="170" t="s">
        <v>45</v>
      </c>
      <c r="I12" s="170" t="s">
        <v>995</v>
      </c>
      <c r="J12" s="171" t="s">
        <v>996</v>
      </c>
      <c r="K12" s="172">
        <v>30.96</v>
      </c>
      <c r="L12" s="172"/>
      <c r="M12" s="29">
        <v>19.84</v>
      </c>
      <c r="N12" s="172"/>
      <c r="O12" s="30">
        <f t="shared" si="0"/>
        <v>50.8</v>
      </c>
      <c r="P12" s="172">
        <v>3.4599999999999991</v>
      </c>
      <c r="Q12" s="30">
        <v>14.4</v>
      </c>
      <c r="R12" s="172">
        <v>3.4599999999999991</v>
      </c>
      <c r="S12" s="173"/>
    </row>
    <row r="13" spans="1:19" ht="15.75" x14ac:dyDescent="0.25">
      <c r="A13" s="168" t="s">
        <v>227</v>
      </c>
      <c r="B13" s="174" t="s">
        <v>290</v>
      </c>
      <c r="C13" s="174" t="s">
        <v>51</v>
      </c>
      <c r="D13" s="174" t="s">
        <v>50</v>
      </c>
      <c r="E13" s="14" t="s">
        <v>291</v>
      </c>
      <c r="F13" s="14" t="s">
        <v>1</v>
      </c>
      <c r="G13" s="14" t="s">
        <v>49</v>
      </c>
      <c r="H13" s="14" t="s">
        <v>47</v>
      </c>
      <c r="I13" s="14" t="s">
        <v>290</v>
      </c>
      <c r="J13" s="28" t="s">
        <v>997</v>
      </c>
      <c r="K13" s="31"/>
      <c r="L13" s="31"/>
      <c r="M13" s="29">
        <v>19.84</v>
      </c>
      <c r="N13" s="29"/>
      <c r="O13" s="30">
        <f t="shared" si="0"/>
        <v>19.84</v>
      </c>
      <c r="P13" s="29">
        <v>3.4599999999999991</v>
      </c>
      <c r="Q13" s="30">
        <v>14.4</v>
      </c>
      <c r="R13" s="29">
        <v>3.4599999999999991</v>
      </c>
      <c r="S13" s="173"/>
    </row>
    <row r="14" spans="1:19" ht="15.75" x14ac:dyDescent="0.25">
      <c r="A14" s="168" t="s">
        <v>235</v>
      </c>
      <c r="B14" s="169" t="s">
        <v>992</v>
      </c>
      <c r="C14" s="169" t="s">
        <v>50</v>
      </c>
      <c r="D14" s="169" t="s">
        <v>51</v>
      </c>
      <c r="E14" s="170" t="s">
        <v>1</v>
      </c>
      <c r="F14" s="170" t="s">
        <v>291</v>
      </c>
      <c r="G14" s="170" t="s">
        <v>44</v>
      </c>
      <c r="H14" s="170" t="s">
        <v>45</v>
      </c>
      <c r="I14" s="170" t="s">
        <v>992</v>
      </c>
      <c r="J14" s="171" t="s">
        <v>993</v>
      </c>
      <c r="K14" s="172">
        <v>30.96</v>
      </c>
      <c r="L14" s="172"/>
      <c r="M14" s="29">
        <v>19.84</v>
      </c>
      <c r="N14" s="172"/>
      <c r="O14" s="30">
        <f t="shared" si="0"/>
        <v>50.8</v>
      </c>
      <c r="P14" s="172">
        <v>3.4599999999999991</v>
      </c>
      <c r="Q14" s="30">
        <v>14.4</v>
      </c>
      <c r="R14" s="172">
        <v>3.4599999999999991</v>
      </c>
      <c r="S14" s="173"/>
    </row>
    <row r="15" spans="1:19" ht="15.75" x14ac:dyDescent="0.25">
      <c r="A15" s="168" t="s">
        <v>235</v>
      </c>
      <c r="B15" s="174" t="s">
        <v>294</v>
      </c>
      <c r="C15" s="174" t="s">
        <v>50</v>
      </c>
      <c r="D15" s="174" t="s">
        <v>51</v>
      </c>
      <c r="E15" s="14" t="s">
        <v>1</v>
      </c>
      <c r="F15" s="14" t="s">
        <v>291</v>
      </c>
      <c r="G15" s="14" t="s">
        <v>46</v>
      </c>
      <c r="H15" s="14" t="s">
        <v>47</v>
      </c>
      <c r="I15" s="14" t="s">
        <v>294</v>
      </c>
      <c r="J15" s="28" t="s">
        <v>994</v>
      </c>
      <c r="K15" s="29">
        <v>30.96</v>
      </c>
      <c r="L15" s="29"/>
      <c r="M15" s="31"/>
      <c r="N15" s="31"/>
      <c r="O15" s="30">
        <f t="shared" si="0"/>
        <v>30.96</v>
      </c>
      <c r="P15" s="29">
        <v>3.4599999999999991</v>
      </c>
      <c r="Q15" s="30">
        <v>14.4</v>
      </c>
      <c r="R15" s="29">
        <v>3.4599999999999991</v>
      </c>
      <c r="S15" s="173"/>
    </row>
    <row r="16" spans="1:19" ht="15.75" x14ac:dyDescent="0.25">
      <c r="A16" s="168" t="s">
        <v>235</v>
      </c>
      <c r="B16" s="174" t="s">
        <v>995</v>
      </c>
      <c r="C16" s="174" t="s">
        <v>51</v>
      </c>
      <c r="D16" s="174" t="s">
        <v>50</v>
      </c>
      <c r="E16" s="170" t="s">
        <v>291</v>
      </c>
      <c r="F16" s="170" t="s">
        <v>1</v>
      </c>
      <c r="G16" s="170" t="s">
        <v>48</v>
      </c>
      <c r="H16" s="170" t="s">
        <v>45</v>
      </c>
      <c r="I16" s="170" t="s">
        <v>995</v>
      </c>
      <c r="J16" s="171" t="s">
        <v>996</v>
      </c>
      <c r="K16" s="172">
        <v>30.96</v>
      </c>
      <c r="L16" s="172"/>
      <c r="M16" s="29">
        <v>19.84</v>
      </c>
      <c r="N16" s="172"/>
      <c r="O16" s="30">
        <f t="shared" si="0"/>
        <v>50.8</v>
      </c>
      <c r="P16" s="172">
        <v>3.4599999999999991</v>
      </c>
      <c r="Q16" s="30">
        <v>14.4</v>
      </c>
      <c r="R16" s="172">
        <v>3.4599999999999991</v>
      </c>
      <c r="S16" s="173"/>
    </row>
    <row r="17" spans="1:19" ht="15.75" x14ac:dyDescent="0.25">
      <c r="A17" s="168" t="s">
        <v>235</v>
      </c>
      <c r="B17" s="174" t="s">
        <v>290</v>
      </c>
      <c r="C17" s="174" t="s">
        <v>51</v>
      </c>
      <c r="D17" s="174" t="s">
        <v>50</v>
      </c>
      <c r="E17" s="14" t="s">
        <v>291</v>
      </c>
      <c r="F17" s="14" t="s">
        <v>1</v>
      </c>
      <c r="G17" s="14" t="s">
        <v>49</v>
      </c>
      <c r="H17" s="14" t="s">
        <v>47</v>
      </c>
      <c r="I17" s="14" t="s">
        <v>290</v>
      </c>
      <c r="J17" s="28" t="s">
        <v>997</v>
      </c>
      <c r="K17" s="31"/>
      <c r="L17" s="31"/>
      <c r="M17" s="29">
        <v>19.84</v>
      </c>
      <c r="N17" s="29"/>
      <c r="O17" s="30">
        <f t="shared" si="0"/>
        <v>19.84</v>
      </c>
      <c r="P17" s="29">
        <v>3.4599999999999991</v>
      </c>
      <c r="Q17" s="30">
        <v>14.4</v>
      </c>
      <c r="R17" s="29">
        <v>3.4599999999999991</v>
      </c>
      <c r="S17" s="173"/>
    </row>
    <row r="18" spans="1:19" ht="15.75" x14ac:dyDescent="0.25">
      <c r="A18" s="168" t="s">
        <v>237</v>
      </c>
      <c r="B18" s="169" t="s">
        <v>52</v>
      </c>
      <c r="C18" s="169" t="s">
        <v>50</v>
      </c>
      <c r="D18" s="169" t="s">
        <v>51</v>
      </c>
      <c r="E18" s="170" t="s">
        <v>1</v>
      </c>
      <c r="F18" s="170" t="s">
        <v>2</v>
      </c>
      <c r="G18" s="170" t="s">
        <v>44</v>
      </c>
      <c r="H18" s="170" t="s">
        <v>45</v>
      </c>
      <c r="I18" s="170" t="s">
        <v>52</v>
      </c>
      <c r="J18" s="171" t="s">
        <v>53</v>
      </c>
      <c r="K18" s="172"/>
      <c r="L18" s="172"/>
      <c r="M18" s="172"/>
      <c r="N18" s="172"/>
      <c r="O18" s="30">
        <f t="shared" si="0"/>
        <v>0</v>
      </c>
      <c r="P18" s="172">
        <v>0</v>
      </c>
      <c r="Q18" s="30">
        <v>0</v>
      </c>
      <c r="R18" s="172">
        <v>0</v>
      </c>
      <c r="S18" s="173"/>
    </row>
    <row r="19" spans="1:19" ht="15.75" x14ac:dyDescent="0.25">
      <c r="A19" s="168" t="s">
        <v>237</v>
      </c>
      <c r="B19" s="174" t="s">
        <v>24</v>
      </c>
      <c r="C19" s="174" t="s">
        <v>50</v>
      </c>
      <c r="D19" s="174" t="s">
        <v>51</v>
      </c>
      <c r="E19" s="14" t="s">
        <v>1</v>
      </c>
      <c r="F19" s="14" t="s">
        <v>2</v>
      </c>
      <c r="G19" s="14" t="s">
        <v>46</v>
      </c>
      <c r="H19" s="14" t="s">
        <v>47</v>
      </c>
      <c r="I19" s="14" t="s">
        <v>24</v>
      </c>
      <c r="J19" s="28" t="s">
        <v>54</v>
      </c>
      <c r="K19" s="29"/>
      <c r="L19" s="29"/>
      <c r="M19" s="31"/>
      <c r="N19" s="31"/>
      <c r="O19" s="30">
        <f t="shared" si="0"/>
        <v>0</v>
      </c>
      <c r="P19" s="29">
        <v>0</v>
      </c>
      <c r="Q19" s="30">
        <v>0</v>
      </c>
      <c r="R19" s="29">
        <v>0</v>
      </c>
      <c r="S19" s="173"/>
    </row>
    <row r="20" spans="1:19" ht="15.75" x14ac:dyDescent="0.25">
      <c r="A20" s="168" t="s">
        <v>237</v>
      </c>
      <c r="B20" s="174" t="s">
        <v>55</v>
      </c>
      <c r="C20" s="174" t="s">
        <v>51</v>
      </c>
      <c r="D20" s="174" t="s">
        <v>50</v>
      </c>
      <c r="E20" s="170" t="s">
        <v>2</v>
      </c>
      <c r="F20" s="170" t="s">
        <v>1</v>
      </c>
      <c r="G20" s="170" t="s">
        <v>48</v>
      </c>
      <c r="H20" s="170" t="s">
        <v>45</v>
      </c>
      <c r="I20" s="170" t="s">
        <v>55</v>
      </c>
      <c r="J20" s="171" t="s">
        <v>56</v>
      </c>
      <c r="K20" s="172"/>
      <c r="L20" s="172"/>
      <c r="M20" s="172"/>
      <c r="N20" s="172"/>
      <c r="O20" s="30">
        <f t="shared" si="0"/>
        <v>0</v>
      </c>
      <c r="P20" s="172">
        <v>0</v>
      </c>
      <c r="Q20" s="30">
        <v>0</v>
      </c>
      <c r="R20" s="172">
        <v>0</v>
      </c>
      <c r="S20" s="173"/>
    </row>
    <row r="21" spans="1:19" ht="15.75" x14ac:dyDescent="0.25">
      <c r="A21" s="175" t="s">
        <v>237</v>
      </c>
      <c r="B21" s="176" t="s">
        <v>23</v>
      </c>
      <c r="C21" s="176" t="s">
        <v>51</v>
      </c>
      <c r="D21" s="176" t="s">
        <v>50</v>
      </c>
      <c r="E21" s="177" t="s">
        <v>2</v>
      </c>
      <c r="F21" s="177" t="s">
        <v>1</v>
      </c>
      <c r="G21" s="177" t="s">
        <v>49</v>
      </c>
      <c r="H21" s="177" t="s">
        <v>47</v>
      </c>
      <c r="I21" s="177" t="s">
        <v>23</v>
      </c>
      <c r="J21" s="178" t="s">
        <v>57</v>
      </c>
      <c r="K21" s="31"/>
      <c r="L21" s="31"/>
      <c r="M21" s="29"/>
      <c r="N21" s="29"/>
      <c r="O21" s="30">
        <f t="shared" si="0"/>
        <v>0</v>
      </c>
      <c r="P21" s="29">
        <v>0</v>
      </c>
      <c r="Q21" s="30">
        <v>0</v>
      </c>
      <c r="R21" s="29">
        <v>0</v>
      </c>
      <c r="S21" s="173"/>
    </row>
    <row r="22" spans="1:19" ht="15.75" x14ac:dyDescent="0.25">
      <c r="A22" s="175" t="s">
        <v>238</v>
      </c>
      <c r="B22" s="169" t="s">
        <v>52</v>
      </c>
      <c r="C22" s="169" t="s">
        <v>50</v>
      </c>
      <c r="D22" s="169" t="s">
        <v>51</v>
      </c>
      <c r="E22" s="179" t="s">
        <v>1</v>
      </c>
      <c r="F22" s="179" t="s">
        <v>2</v>
      </c>
      <c r="G22" s="179" t="s">
        <v>44</v>
      </c>
      <c r="H22" s="179" t="s">
        <v>45</v>
      </c>
      <c r="I22" s="179" t="s">
        <v>52</v>
      </c>
      <c r="J22" s="180" t="s">
        <v>53</v>
      </c>
      <c r="K22" s="172">
        <v>30.96</v>
      </c>
      <c r="L22" s="172"/>
      <c r="M22" s="172">
        <v>28.33</v>
      </c>
      <c r="N22" s="172"/>
      <c r="O22" s="30">
        <f t="shared" si="0"/>
        <v>59.29</v>
      </c>
      <c r="P22" s="172">
        <v>0</v>
      </c>
      <c r="Q22" s="30">
        <v>20.27</v>
      </c>
      <c r="R22" s="172">
        <v>0</v>
      </c>
      <c r="S22" s="173"/>
    </row>
    <row r="23" spans="1:19" ht="15.75" x14ac:dyDescent="0.25">
      <c r="A23" s="175" t="s">
        <v>238</v>
      </c>
      <c r="B23" s="176" t="s">
        <v>24</v>
      </c>
      <c r="C23" s="176" t="s">
        <v>50</v>
      </c>
      <c r="D23" s="176" t="s">
        <v>51</v>
      </c>
      <c r="E23" s="177" t="s">
        <v>1</v>
      </c>
      <c r="F23" s="177" t="s">
        <v>2</v>
      </c>
      <c r="G23" s="177" t="s">
        <v>46</v>
      </c>
      <c r="H23" s="177" t="s">
        <v>47</v>
      </c>
      <c r="I23" s="177" t="s">
        <v>24</v>
      </c>
      <c r="J23" s="178" t="s">
        <v>54</v>
      </c>
      <c r="K23" s="29">
        <v>30.96</v>
      </c>
      <c r="L23" s="29"/>
      <c r="M23" s="31"/>
      <c r="N23" s="31"/>
      <c r="O23" s="30">
        <f t="shared" si="0"/>
        <v>30.96</v>
      </c>
      <c r="P23" s="29">
        <v>0</v>
      </c>
      <c r="Q23" s="30">
        <v>20.27</v>
      </c>
      <c r="R23" s="29">
        <v>0</v>
      </c>
      <c r="S23" s="173"/>
    </row>
    <row r="24" spans="1:19" ht="15.75" x14ac:dyDescent="0.25">
      <c r="A24" s="175" t="s">
        <v>238</v>
      </c>
      <c r="B24" s="176" t="s">
        <v>55</v>
      </c>
      <c r="C24" s="176" t="s">
        <v>51</v>
      </c>
      <c r="D24" s="176" t="s">
        <v>50</v>
      </c>
      <c r="E24" s="179" t="s">
        <v>2</v>
      </c>
      <c r="F24" s="179" t="s">
        <v>1</v>
      </c>
      <c r="G24" s="179" t="s">
        <v>48</v>
      </c>
      <c r="H24" s="179" t="s">
        <v>45</v>
      </c>
      <c r="I24" s="179" t="s">
        <v>55</v>
      </c>
      <c r="J24" s="180" t="s">
        <v>56</v>
      </c>
      <c r="K24" s="172">
        <v>30.96</v>
      </c>
      <c r="L24" s="172"/>
      <c r="M24" s="172">
        <v>28.33</v>
      </c>
      <c r="N24" s="172"/>
      <c r="O24" s="30">
        <f t="shared" si="0"/>
        <v>59.29</v>
      </c>
      <c r="P24" s="172">
        <v>0</v>
      </c>
      <c r="Q24" s="30">
        <v>20.27</v>
      </c>
      <c r="R24" s="172">
        <v>0</v>
      </c>
      <c r="S24" s="173"/>
    </row>
    <row r="25" spans="1:19" ht="15.75" x14ac:dyDescent="0.25">
      <c r="A25" s="175" t="s">
        <v>238</v>
      </c>
      <c r="B25" s="176" t="s">
        <v>23</v>
      </c>
      <c r="C25" s="176" t="s">
        <v>51</v>
      </c>
      <c r="D25" s="176" t="s">
        <v>50</v>
      </c>
      <c r="E25" s="177" t="s">
        <v>2</v>
      </c>
      <c r="F25" s="177" t="s">
        <v>1</v>
      </c>
      <c r="G25" s="177" t="s">
        <v>49</v>
      </c>
      <c r="H25" s="177" t="s">
        <v>47</v>
      </c>
      <c r="I25" s="177" t="s">
        <v>23</v>
      </c>
      <c r="J25" s="178" t="s">
        <v>57</v>
      </c>
      <c r="K25" s="31"/>
      <c r="L25" s="31"/>
      <c r="M25" s="29">
        <v>28.33</v>
      </c>
      <c r="N25" s="29"/>
      <c r="O25" s="30">
        <f t="shared" si="0"/>
        <v>28.33</v>
      </c>
      <c r="P25" s="29">
        <v>0</v>
      </c>
      <c r="Q25" s="30">
        <v>20.27</v>
      </c>
      <c r="R25" s="29">
        <v>0</v>
      </c>
      <c r="S25" s="173"/>
    </row>
    <row r="26" spans="1:19" ht="15.75" x14ac:dyDescent="0.25">
      <c r="A26" s="175" t="s">
        <v>261</v>
      </c>
      <c r="B26" s="169" t="s">
        <v>52</v>
      </c>
      <c r="C26" s="169" t="s">
        <v>50</v>
      </c>
      <c r="D26" s="169" t="s">
        <v>51</v>
      </c>
      <c r="E26" s="179" t="s">
        <v>1</v>
      </c>
      <c r="F26" s="179" t="s">
        <v>2</v>
      </c>
      <c r="G26" s="179" t="s">
        <v>44</v>
      </c>
      <c r="H26" s="179" t="s">
        <v>45</v>
      </c>
      <c r="I26" s="179" t="s">
        <v>52</v>
      </c>
      <c r="J26" s="180" t="s">
        <v>53</v>
      </c>
      <c r="K26" s="172"/>
      <c r="L26" s="172"/>
      <c r="M26" s="172"/>
      <c r="N26" s="172"/>
      <c r="O26" s="30">
        <f t="shared" si="0"/>
        <v>0</v>
      </c>
      <c r="P26" s="172">
        <v>0</v>
      </c>
      <c r="Q26" s="30">
        <v>0</v>
      </c>
      <c r="R26" s="172">
        <v>0</v>
      </c>
      <c r="S26" s="173"/>
    </row>
    <row r="27" spans="1:19" ht="15.75" x14ac:dyDescent="0.25">
      <c r="A27" s="175" t="s">
        <v>261</v>
      </c>
      <c r="B27" s="176" t="s">
        <v>24</v>
      </c>
      <c r="C27" s="176" t="s">
        <v>50</v>
      </c>
      <c r="D27" s="176" t="s">
        <v>51</v>
      </c>
      <c r="E27" s="177" t="s">
        <v>1</v>
      </c>
      <c r="F27" s="177" t="s">
        <v>2</v>
      </c>
      <c r="G27" s="177" t="s">
        <v>46</v>
      </c>
      <c r="H27" s="177" t="s">
        <v>47</v>
      </c>
      <c r="I27" s="177" t="s">
        <v>24</v>
      </c>
      <c r="J27" s="178" t="s">
        <v>54</v>
      </c>
      <c r="K27" s="29"/>
      <c r="L27" s="29"/>
      <c r="M27" s="31"/>
      <c r="N27" s="31"/>
      <c r="O27" s="30">
        <f t="shared" si="0"/>
        <v>0</v>
      </c>
      <c r="P27" s="29">
        <v>0</v>
      </c>
      <c r="Q27" s="30">
        <v>0</v>
      </c>
      <c r="R27" s="29">
        <v>0</v>
      </c>
      <c r="S27" s="173"/>
    </row>
    <row r="28" spans="1:19" ht="15.75" x14ac:dyDescent="0.25">
      <c r="A28" s="175" t="s">
        <v>261</v>
      </c>
      <c r="B28" s="176" t="s">
        <v>55</v>
      </c>
      <c r="C28" s="176" t="s">
        <v>51</v>
      </c>
      <c r="D28" s="176" t="s">
        <v>50</v>
      </c>
      <c r="E28" s="179" t="s">
        <v>2</v>
      </c>
      <c r="F28" s="179" t="s">
        <v>1</v>
      </c>
      <c r="G28" s="179" t="s">
        <v>48</v>
      </c>
      <c r="H28" s="179" t="s">
        <v>45</v>
      </c>
      <c r="I28" s="179" t="s">
        <v>55</v>
      </c>
      <c r="J28" s="180" t="s">
        <v>56</v>
      </c>
      <c r="K28" s="172"/>
      <c r="L28" s="172"/>
      <c r="M28" s="172"/>
      <c r="N28" s="172"/>
      <c r="O28" s="30">
        <f t="shared" si="0"/>
        <v>0</v>
      </c>
      <c r="P28" s="172">
        <v>0</v>
      </c>
      <c r="Q28" s="30">
        <v>0</v>
      </c>
      <c r="R28" s="172">
        <v>0</v>
      </c>
      <c r="S28" s="173"/>
    </row>
    <row r="29" spans="1:19" ht="15.75" x14ac:dyDescent="0.25">
      <c r="A29" s="175" t="s">
        <v>261</v>
      </c>
      <c r="B29" s="176" t="s">
        <v>23</v>
      </c>
      <c r="C29" s="176" t="s">
        <v>51</v>
      </c>
      <c r="D29" s="176" t="s">
        <v>50</v>
      </c>
      <c r="E29" s="177" t="s">
        <v>2</v>
      </c>
      <c r="F29" s="177" t="s">
        <v>1</v>
      </c>
      <c r="G29" s="177" t="s">
        <v>49</v>
      </c>
      <c r="H29" s="177" t="s">
        <v>47</v>
      </c>
      <c r="I29" s="177" t="s">
        <v>23</v>
      </c>
      <c r="J29" s="178" t="s">
        <v>57</v>
      </c>
      <c r="K29" s="31"/>
      <c r="L29" s="31"/>
      <c r="M29" s="29"/>
      <c r="N29" s="29"/>
      <c r="O29" s="30">
        <f t="shared" si="0"/>
        <v>0</v>
      </c>
      <c r="P29" s="29">
        <v>0</v>
      </c>
      <c r="Q29" s="30">
        <v>0</v>
      </c>
      <c r="R29" s="29">
        <v>0</v>
      </c>
      <c r="S29" s="173"/>
    </row>
    <row r="30" spans="1:19" ht="15.75" x14ac:dyDescent="0.25">
      <c r="A30" s="168" t="s">
        <v>118</v>
      </c>
      <c r="B30" s="169" t="s">
        <v>134</v>
      </c>
      <c r="C30" s="169" t="s">
        <v>50</v>
      </c>
      <c r="D30" s="169" t="s">
        <v>51</v>
      </c>
      <c r="E30" s="170" t="s">
        <v>1</v>
      </c>
      <c r="F30" s="170" t="s">
        <v>298</v>
      </c>
      <c r="G30" s="170" t="s">
        <v>44</v>
      </c>
      <c r="H30" s="170" t="s">
        <v>45</v>
      </c>
      <c r="I30" s="170" t="s">
        <v>134</v>
      </c>
      <c r="J30" s="171" t="s">
        <v>998</v>
      </c>
      <c r="K30" s="172">
        <v>30.96</v>
      </c>
      <c r="L30" s="172"/>
      <c r="M30" s="172">
        <v>29.709999999999997</v>
      </c>
      <c r="N30" s="172"/>
      <c r="O30" s="30">
        <f t="shared" si="0"/>
        <v>60.67</v>
      </c>
      <c r="P30" s="172">
        <v>8.3100000000000023</v>
      </c>
      <c r="Q30" s="30">
        <v>19.329999999999998</v>
      </c>
      <c r="R30" s="172">
        <v>8.3100000000000023</v>
      </c>
      <c r="S30" s="173"/>
    </row>
    <row r="31" spans="1:19" ht="15.75" x14ac:dyDescent="0.25">
      <c r="A31" s="168" t="s">
        <v>118</v>
      </c>
      <c r="B31" s="174" t="s">
        <v>299</v>
      </c>
      <c r="C31" s="174" t="s">
        <v>50</v>
      </c>
      <c r="D31" s="174" t="s">
        <v>51</v>
      </c>
      <c r="E31" s="14" t="s">
        <v>1</v>
      </c>
      <c r="F31" s="14" t="s">
        <v>298</v>
      </c>
      <c r="G31" s="14" t="s">
        <v>46</v>
      </c>
      <c r="H31" s="14" t="s">
        <v>47</v>
      </c>
      <c r="I31" s="14" t="s">
        <v>299</v>
      </c>
      <c r="J31" s="28" t="s">
        <v>999</v>
      </c>
      <c r="K31" s="29">
        <v>30.96</v>
      </c>
      <c r="L31" s="29"/>
      <c r="M31" s="31"/>
      <c r="N31" s="31"/>
      <c r="O31" s="30">
        <f t="shared" si="0"/>
        <v>30.96</v>
      </c>
      <c r="P31" s="29">
        <v>8.3100000000000023</v>
      </c>
      <c r="Q31" s="30">
        <v>19.329999999999998</v>
      </c>
      <c r="R31" s="29">
        <v>8.3100000000000023</v>
      </c>
      <c r="S31" s="173"/>
    </row>
    <row r="32" spans="1:19" ht="15.75" x14ac:dyDescent="0.25">
      <c r="A32" s="168" t="s">
        <v>118</v>
      </c>
      <c r="B32" s="174" t="s">
        <v>1000</v>
      </c>
      <c r="C32" s="174" t="s">
        <v>51</v>
      </c>
      <c r="D32" s="174" t="s">
        <v>50</v>
      </c>
      <c r="E32" s="170" t="s">
        <v>298</v>
      </c>
      <c r="F32" s="170" t="s">
        <v>1</v>
      </c>
      <c r="G32" s="170" t="s">
        <v>48</v>
      </c>
      <c r="H32" s="170" t="s">
        <v>45</v>
      </c>
      <c r="I32" s="170" t="s">
        <v>1000</v>
      </c>
      <c r="J32" s="171" t="s">
        <v>1001</v>
      </c>
      <c r="K32" s="172">
        <v>30.96</v>
      </c>
      <c r="L32" s="172"/>
      <c r="M32" s="172">
        <v>29.709999999999997</v>
      </c>
      <c r="N32" s="172"/>
      <c r="O32" s="30">
        <f t="shared" si="0"/>
        <v>60.67</v>
      </c>
      <c r="P32" s="172">
        <v>8.3100000000000023</v>
      </c>
      <c r="Q32" s="30">
        <v>19.329999999999998</v>
      </c>
      <c r="R32" s="172">
        <v>8.3100000000000023</v>
      </c>
      <c r="S32" s="173"/>
    </row>
    <row r="33" spans="1:19" ht="15.75" x14ac:dyDescent="0.25">
      <c r="A33" s="168" t="s">
        <v>118</v>
      </c>
      <c r="B33" s="176" t="s">
        <v>297</v>
      </c>
      <c r="C33" s="176" t="s">
        <v>51</v>
      </c>
      <c r="D33" s="176" t="s">
        <v>50</v>
      </c>
      <c r="E33" s="177" t="s">
        <v>298</v>
      </c>
      <c r="F33" s="177" t="s">
        <v>1</v>
      </c>
      <c r="G33" s="177" t="s">
        <v>49</v>
      </c>
      <c r="H33" s="177" t="s">
        <v>47</v>
      </c>
      <c r="I33" s="177" t="s">
        <v>297</v>
      </c>
      <c r="J33" s="178" t="s">
        <v>1002</v>
      </c>
      <c r="K33" s="31"/>
      <c r="L33" s="31"/>
      <c r="M33" s="29">
        <v>29.709999999999997</v>
      </c>
      <c r="N33" s="29"/>
      <c r="O33" s="30">
        <f t="shared" si="0"/>
        <v>29.709999999999997</v>
      </c>
      <c r="P33" s="29">
        <v>8.3100000000000023</v>
      </c>
      <c r="Q33" s="30">
        <v>19.329999999999998</v>
      </c>
      <c r="R33" s="29">
        <v>8.3100000000000023</v>
      </c>
      <c r="S33" s="173"/>
    </row>
    <row r="34" spans="1:19" ht="15.75" x14ac:dyDescent="0.25">
      <c r="A34" s="168" t="s">
        <v>225</v>
      </c>
      <c r="B34" s="169" t="s">
        <v>1003</v>
      </c>
      <c r="C34" s="169" t="s">
        <v>50</v>
      </c>
      <c r="D34" s="169" t="s">
        <v>51</v>
      </c>
      <c r="E34" s="170" t="s">
        <v>1</v>
      </c>
      <c r="F34" s="170" t="s">
        <v>301</v>
      </c>
      <c r="G34" s="170" t="s">
        <v>44</v>
      </c>
      <c r="H34" s="170" t="s">
        <v>45</v>
      </c>
      <c r="I34" s="170" t="s">
        <v>1003</v>
      </c>
      <c r="J34" s="171" t="s">
        <v>1004</v>
      </c>
      <c r="K34" s="172">
        <v>30.96</v>
      </c>
      <c r="L34" s="172"/>
      <c r="M34" s="172">
        <v>25.09</v>
      </c>
      <c r="N34" s="172"/>
      <c r="O34" s="30">
        <f t="shared" si="0"/>
        <v>56.05</v>
      </c>
      <c r="P34" s="172">
        <v>4.84</v>
      </c>
      <c r="Q34" s="30">
        <v>17.66</v>
      </c>
      <c r="R34" s="172">
        <v>4.84</v>
      </c>
      <c r="S34" s="173"/>
    </row>
    <row r="35" spans="1:19" ht="15.75" x14ac:dyDescent="0.25">
      <c r="A35" s="168" t="s">
        <v>225</v>
      </c>
      <c r="B35" s="174" t="s">
        <v>302</v>
      </c>
      <c r="C35" s="174" t="s">
        <v>50</v>
      </c>
      <c r="D35" s="174" t="s">
        <v>51</v>
      </c>
      <c r="E35" s="14" t="s">
        <v>1</v>
      </c>
      <c r="F35" s="14" t="s">
        <v>301</v>
      </c>
      <c r="G35" s="14" t="s">
        <v>46</v>
      </c>
      <c r="H35" s="14" t="s">
        <v>47</v>
      </c>
      <c r="I35" s="14" t="s">
        <v>302</v>
      </c>
      <c r="J35" s="28" t="s">
        <v>1005</v>
      </c>
      <c r="K35" s="29">
        <v>30.96</v>
      </c>
      <c r="L35" s="29"/>
      <c r="M35" s="31"/>
      <c r="N35" s="31"/>
      <c r="O35" s="30">
        <f t="shared" si="0"/>
        <v>30.96</v>
      </c>
      <c r="P35" s="29">
        <v>4.84</v>
      </c>
      <c r="Q35" s="30">
        <v>17.66</v>
      </c>
      <c r="R35" s="29">
        <v>4.84</v>
      </c>
      <c r="S35" s="173"/>
    </row>
    <row r="36" spans="1:19" ht="15.75" x14ac:dyDescent="0.25">
      <c r="A36" s="168" t="s">
        <v>225</v>
      </c>
      <c r="B36" s="174" t="s">
        <v>1006</v>
      </c>
      <c r="C36" s="174" t="s">
        <v>51</v>
      </c>
      <c r="D36" s="174" t="s">
        <v>50</v>
      </c>
      <c r="E36" s="170" t="s">
        <v>301</v>
      </c>
      <c r="F36" s="170" t="s">
        <v>1</v>
      </c>
      <c r="G36" s="170" t="s">
        <v>48</v>
      </c>
      <c r="H36" s="170" t="s">
        <v>45</v>
      </c>
      <c r="I36" s="170" t="s">
        <v>1006</v>
      </c>
      <c r="J36" s="171" t="s">
        <v>1007</v>
      </c>
      <c r="K36" s="172">
        <v>30.96</v>
      </c>
      <c r="L36" s="172"/>
      <c r="M36" s="172">
        <v>25.09</v>
      </c>
      <c r="N36" s="172"/>
      <c r="O36" s="30">
        <f t="shared" si="0"/>
        <v>56.05</v>
      </c>
      <c r="P36" s="172">
        <v>4.84</v>
      </c>
      <c r="Q36" s="30">
        <v>17.66</v>
      </c>
      <c r="R36" s="172">
        <v>4.84</v>
      </c>
      <c r="S36" s="173"/>
    </row>
    <row r="37" spans="1:19" ht="15.75" x14ac:dyDescent="0.25">
      <c r="A37" s="168" t="s">
        <v>225</v>
      </c>
      <c r="B37" s="176" t="s">
        <v>300</v>
      </c>
      <c r="C37" s="176" t="s">
        <v>51</v>
      </c>
      <c r="D37" s="176" t="s">
        <v>50</v>
      </c>
      <c r="E37" s="177" t="s">
        <v>301</v>
      </c>
      <c r="F37" s="177" t="s">
        <v>1</v>
      </c>
      <c r="G37" s="177" t="s">
        <v>49</v>
      </c>
      <c r="H37" s="177" t="s">
        <v>47</v>
      </c>
      <c r="I37" s="177" t="s">
        <v>300</v>
      </c>
      <c r="J37" s="178" t="s">
        <v>1008</v>
      </c>
      <c r="K37" s="31"/>
      <c r="L37" s="31"/>
      <c r="M37" s="29">
        <v>25.09</v>
      </c>
      <c r="N37" s="29"/>
      <c r="O37" s="30">
        <f t="shared" si="0"/>
        <v>25.09</v>
      </c>
      <c r="P37" s="29">
        <v>4.84</v>
      </c>
      <c r="Q37" s="30">
        <v>17.66</v>
      </c>
      <c r="R37" s="29">
        <v>4.84</v>
      </c>
      <c r="S37" s="173"/>
    </row>
    <row r="38" spans="1:19" ht="15.75" x14ac:dyDescent="0.25">
      <c r="A38" s="168" t="s">
        <v>226</v>
      </c>
      <c r="B38" s="169" t="s">
        <v>1003</v>
      </c>
      <c r="C38" s="169" t="s">
        <v>50</v>
      </c>
      <c r="D38" s="169" t="s">
        <v>51</v>
      </c>
      <c r="E38" s="170" t="s">
        <v>1</v>
      </c>
      <c r="F38" s="170" t="s">
        <v>301</v>
      </c>
      <c r="G38" s="170" t="s">
        <v>44</v>
      </c>
      <c r="H38" s="170" t="s">
        <v>45</v>
      </c>
      <c r="I38" s="170" t="s">
        <v>1003</v>
      </c>
      <c r="J38" s="171" t="s">
        <v>1004</v>
      </c>
      <c r="K38" s="172">
        <v>30.96</v>
      </c>
      <c r="L38" s="172"/>
      <c r="M38" s="172">
        <v>25.09</v>
      </c>
      <c r="N38" s="172"/>
      <c r="O38" s="30">
        <f t="shared" si="0"/>
        <v>56.05</v>
      </c>
      <c r="P38" s="172">
        <v>4.84</v>
      </c>
      <c r="Q38" s="30">
        <v>17.66</v>
      </c>
      <c r="R38" s="172">
        <v>4.84</v>
      </c>
      <c r="S38" s="173"/>
    </row>
    <row r="39" spans="1:19" ht="15.75" x14ac:dyDescent="0.25">
      <c r="A39" s="168" t="s">
        <v>226</v>
      </c>
      <c r="B39" s="174" t="s">
        <v>302</v>
      </c>
      <c r="C39" s="174" t="s">
        <v>50</v>
      </c>
      <c r="D39" s="174" t="s">
        <v>51</v>
      </c>
      <c r="E39" s="14" t="s">
        <v>1</v>
      </c>
      <c r="F39" s="14" t="s">
        <v>301</v>
      </c>
      <c r="G39" s="14" t="s">
        <v>46</v>
      </c>
      <c r="H39" s="14" t="s">
        <v>47</v>
      </c>
      <c r="I39" s="14" t="s">
        <v>302</v>
      </c>
      <c r="J39" s="28" t="s">
        <v>1005</v>
      </c>
      <c r="K39" s="29">
        <v>30.96</v>
      </c>
      <c r="L39" s="29"/>
      <c r="M39" s="31"/>
      <c r="N39" s="31"/>
      <c r="O39" s="30">
        <f t="shared" si="0"/>
        <v>30.96</v>
      </c>
      <c r="P39" s="29">
        <v>4.84</v>
      </c>
      <c r="Q39" s="30">
        <v>17.66</v>
      </c>
      <c r="R39" s="29">
        <v>4.84</v>
      </c>
      <c r="S39" s="173"/>
    </row>
    <row r="40" spans="1:19" ht="15.75" x14ac:dyDescent="0.25">
      <c r="A40" s="168" t="s">
        <v>226</v>
      </c>
      <c r="B40" s="174" t="s">
        <v>1006</v>
      </c>
      <c r="C40" s="174" t="s">
        <v>51</v>
      </c>
      <c r="D40" s="174" t="s">
        <v>50</v>
      </c>
      <c r="E40" s="170" t="s">
        <v>301</v>
      </c>
      <c r="F40" s="170" t="s">
        <v>1</v>
      </c>
      <c r="G40" s="170" t="s">
        <v>48</v>
      </c>
      <c r="H40" s="170" t="s">
        <v>45</v>
      </c>
      <c r="I40" s="170" t="s">
        <v>1006</v>
      </c>
      <c r="J40" s="171" t="s">
        <v>1007</v>
      </c>
      <c r="K40" s="172">
        <v>30.96</v>
      </c>
      <c r="L40" s="172"/>
      <c r="M40" s="172">
        <v>25.09</v>
      </c>
      <c r="N40" s="172"/>
      <c r="O40" s="30">
        <f t="shared" si="0"/>
        <v>56.05</v>
      </c>
      <c r="P40" s="172">
        <v>4.84</v>
      </c>
      <c r="Q40" s="30">
        <v>17.66</v>
      </c>
      <c r="R40" s="172">
        <v>4.84</v>
      </c>
      <c r="S40" s="173"/>
    </row>
    <row r="41" spans="1:19" ht="15.75" x14ac:dyDescent="0.25">
      <c r="A41" s="168" t="s">
        <v>226</v>
      </c>
      <c r="B41" s="176" t="s">
        <v>300</v>
      </c>
      <c r="C41" s="176" t="s">
        <v>51</v>
      </c>
      <c r="D41" s="176" t="s">
        <v>50</v>
      </c>
      <c r="E41" s="177" t="s">
        <v>301</v>
      </c>
      <c r="F41" s="177" t="s">
        <v>1</v>
      </c>
      <c r="G41" s="177" t="s">
        <v>49</v>
      </c>
      <c r="H41" s="177" t="s">
        <v>47</v>
      </c>
      <c r="I41" s="177" t="s">
        <v>300</v>
      </c>
      <c r="J41" s="178" t="s">
        <v>1008</v>
      </c>
      <c r="K41" s="31"/>
      <c r="L41" s="31"/>
      <c r="M41" s="29">
        <v>25.09</v>
      </c>
      <c r="N41" s="29"/>
      <c r="O41" s="30">
        <f t="shared" si="0"/>
        <v>25.09</v>
      </c>
      <c r="P41" s="29">
        <v>4.84</v>
      </c>
      <c r="Q41" s="30">
        <v>17.66</v>
      </c>
      <c r="R41" s="29">
        <v>4.84</v>
      </c>
      <c r="S41" s="173"/>
    </row>
    <row r="42" spans="1:19" ht="15.75" x14ac:dyDescent="0.25">
      <c r="A42" s="168" t="s">
        <v>119</v>
      </c>
      <c r="B42" s="169" t="s">
        <v>1009</v>
      </c>
      <c r="C42" s="169" t="s">
        <v>50</v>
      </c>
      <c r="D42" s="169" t="s">
        <v>51</v>
      </c>
      <c r="E42" s="170" t="s">
        <v>1</v>
      </c>
      <c r="F42" s="170" t="s">
        <v>528</v>
      </c>
      <c r="G42" s="170" t="s">
        <v>44</v>
      </c>
      <c r="H42" s="170" t="s">
        <v>45</v>
      </c>
      <c r="I42" s="170" t="s">
        <v>1009</v>
      </c>
      <c r="J42" s="171" t="s">
        <v>1010</v>
      </c>
      <c r="K42" s="172">
        <v>30.96</v>
      </c>
      <c r="L42" s="172"/>
      <c r="M42" s="172">
        <v>27.279999999999998</v>
      </c>
      <c r="N42" s="172"/>
      <c r="O42" s="30">
        <f t="shared" si="0"/>
        <v>58.239999999999995</v>
      </c>
      <c r="P42" s="172">
        <v>7.32</v>
      </c>
      <c r="Q42" s="30">
        <v>18.149999999999999</v>
      </c>
      <c r="R42" s="172">
        <v>7.32</v>
      </c>
      <c r="S42" s="173"/>
    </row>
    <row r="43" spans="1:19" ht="15.75" x14ac:dyDescent="0.25">
      <c r="A43" s="168" t="s">
        <v>119</v>
      </c>
      <c r="B43" s="174" t="s">
        <v>530</v>
      </c>
      <c r="C43" s="174" t="s">
        <v>50</v>
      </c>
      <c r="D43" s="174" t="s">
        <v>51</v>
      </c>
      <c r="E43" s="14" t="s">
        <v>1</v>
      </c>
      <c r="F43" s="14" t="s">
        <v>528</v>
      </c>
      <c r="G43" s="14" t="s">
        <v>46</v>
      </c>
      <c r="H43" s="14" t="s">
        <v>47</v>
      </c>
      <c r="I43" s="14" t="s">
        <v>530</v>
      </c>
      <c r="J43" s="28" t="s">
        <v>1011</v>
      </c>
      <c r="K43" s="29">
        <v>30.96</v>
      </c>
      <c r="L43" s="29"/>
      <c r="M43" s="31"/>
      <c r="N43" s="31"/>
      <c r="O43" s="30">
        <f t="shared" si="0"/>
        <v>30.96</v>
      </c>
      <c r="P43" s="29">
        <v>7.32</v>
      </c>
      <c r="Q43" s="30">
        <v>18.149999999999999</v>
      </c>
      <c r="R43" s="29">
        <v>7.32</v>
      </c>
      <c r="S43" s="173"/>
    </row>
    <row r="44" spans="1:19" ht="15.75" x14ac:dyDescent="0.25">
      <c r="A44" s="168" t="s">
        <v>119</v>
      </c>
      <c r="B44" s="174" t="s">
        <v>1012</v>
      </c>
      <c r="C44" s="174" t="s">
        <v>51</v>
      </c>
      <c r="D44" s="174" t="s">
        <v>50</v>
      </c>
      <c r="E44" s="170" t="s">
        <v>528</v>
      </c>
      <c r="F44" s="170" t="s">
        <v>1</v>
      </c>
      <c r="G44" s="170" t="s">
        <v>48</v>
      </c>
      <c r="H44" s="170" t="s">
        <v>45</v>
      </c>
      <c r="I44" s="170" t="s">
        <v>1012</v>
      </c>
      <c r="J44" s="171" t="s">
        <v>1013</v>
      </c>
      <c r="K44" s="172">
        <v>30.96</v>
      </c>
      <c r="L44" s="172"/>
      <c r="M44" s="172">
        <v>27.279999999999998</v>
      </c>
      <c r="N44" s="172"/>
      <c r="O44" s="30">
        <f t="shared" si="0"/>
        <v>58.239999999999995</v>
      </c>
      <c r="P44" s="172">
        <v>7.32</v>
      </c>
      <c r="Q44" s="30">
        <v>18.149999999999999</v>
      </c>
      <c r="R44" s="172">
        <v>7.32</v>
      </c>
      <c r="S44" s="173"/>
    </row>
    <row r="45" spans="1:19" ht="15.75" x14ac:dyDescent="0.25">
      <c r="A45" s="168" t="s">
        <v>119</v>
      </c>
      <c r="B45" s="176" t="s">
        <v>527</v>
      </c>
      <c r="C45" s="176" t="s">
        <v>51</v>
      </c>
      <c r="D45" s="176" t="s">
        <v>50</v>
      </c>
      <c r="E45" s="177" t="s">
        <v>528</v>
      </c>
      <c r="F45" s="177" t="s">
        <v>1</v>
      </c>
      <c r="G45" s="177" t="s">
        <v>49</v>
      </c>
      <c r="H45" s="177" t="s">
        <v>47</v>
      </c>
      <c r="I45" s="177" t="s">
        <v>527</v>
      </c>
      <c r="J45" s="178" t="s">
        <v>1014</v>
      </c>
      <c r="K45" s="31"/>
      <c r="L45" s="31"/>
      <c r="M45" s="29">
        <v>27.279999999999998</v>
      </c>
      <c r="N45" s="29"/>
      <c r="O45" s="30">
        <f t="shared" si="0"/>
        <v>27.279999999999998</v>
      </c>
      <c r="P45" s="29">
        <v>7.32</v>
      </c>
      <c r="Q45" s="30">
        <v>18.149999999999999</v>
      </c>
      <c r="R45" s="29">
        <v>7.32</v>
      </c>
      <c r="S45" s="173"/>
    </row>
    <row r="46" spans="1:19" ht="15.75" x14ac:dyDescent="0.25">
      <c r="A46" s="168" t="s">
        <v>120</v>
      </c>
      <c r="B46" s="169" t="s">
        <v>992</v>
      </c>
      <c r="C46" s="169" t="s">
        <v>50</v>
      </c>
      <c r="D46" s="169" t="s">
        <v>51</v>
      </c>
      <c r="E46" s="170" t="s">
        <v>1</v>
      </c>
      <c r="F46" s="170" t="s">
        <v>291</v>
      </c>
      <c r="G46" s="170" t="s">
        <v>44</v>
      </c>
      <c r="H46" s="170" t="s">
        <v>45</v>
      </c>
      <c r="I46" s="170" t="s">
        <v>992</v>
      </c>
      <c r="J46" s="171" t="s">
        <v>993</v>
      </c>
      <c r="K46" s="172">
        <v>30.96</v>
      </c>
      <c r="L46" s="172"/>
      <c r="M46" s="172">
        <v>19.84</v>
      </c>
      <c r="N46" s="172"/>
      <c r="O46" s="30">
        <f t="shared" si="0"/>
        <v>50.8</v>
      </c>
      <c r="P46" s="172">
        <v>3.4599999999999991</v>
      </c>
      <c r="Q46" s="30">
        <v>14.4</v>
      </c>
      <c r="R46" s="172">
        <v>3.4599999999999991</v>
      </c>
      <c r="S46" s="173"/>
    </row>
    <row r="47" spans="1:19" ht="15.75" x14ac:dyDescent="0.25">
      <c r="A47" s="168" t="s">
        <v>120</v>
      </c>
      <c r="B47" s="174" t="s">
        <v>294</v>
      </c>
      <c r="C47" s="174" t="s">
        <v>50</v>
      </c>
      <c r="D47" s="174" t="s">
        <v>51</v>
      </c>
      <c r="E47" s="14" t="s">
        <v>1</v>
      </c>
      <c r="F47" s="14" t="s">
        <v>291</v>
      </c>
      <c r="G47" s="14" t="s">
        <v>46</v>
      </c>
      <c r="H47" s="14" t="s">
        <v>47</v>
      </c>
      <c r="I47" s="14" t="s">
        <v>294</v>
      </c>
      <c r="J47" s="28" t="s">
        <v>994</v>
      </c>
      <c r="K47" s="29">
        <v>30.96</v>
      </c>
      <c r="L47" s="29"/>
      <c r="M47" s="31"/>
      <c r="N47" s="31"/>
      <c r="O47" s="30">
        <f t="shared" si="0"/>
        <v>30.96</v>
      </c>
      <c r="P47" s="29">
        <v>3.4599999999999991</v>
      </c>
      <c r="Q47" s="30">
        <v>14.4</v>
      </c>
      <c r="R47" s="29">
        <v>3.4599999999999991</v>
      </c>
      <c r="S47" s="173"/>
    </row>
    <row r="48" spans="1:19" ht="15.75" x14ac:dyDescent="0.25">
      <c r="A48" s="168" t="s">
        <v>120</v>
      </c>
      <c r="B48" s="174" t="s">
        <v>995</v>
      </c>
      <c r="C48" s="174" t="s">
        <v>51</v>
      </c>
      <c r="D48" s="174" t="s">
        <v>50</v>
      </c>
      <c r="E48" s="170" t="s">
        <v>291</v>
      </c>
      <c r="F48" s="170" t="s">
        <v>1</v>
      </c>
      <c r="G48" s="170" t="s">
        <v>48</v>
      </c>
      <c r="H48" s="170" t="s">
        <v>45</v>
      </c>
      <c r="I48" s="170" t="s">
        <v>995</v>
      </c>
      <c r="J48" s="171" t="s">
        <v>996</v>
      </c>
      <c r="K48" s="172">
        <v>30.96</v>
      </c>
      <c r="L48" s="172"/>
      <c r="M48" s="172">
        <v>19.84</v>
      </c>
      <c r="N48" s="172"/>
      <c r="O48" s="30">
        <f t="shared" si="0"/>
        <v>50.8</v>
      </c>
      <c r="P48" s="172">
        <v>3.4599999999999991</v>
      </c>
      <c r="Q48" s="30">
        <v>14.4</v>
      </c>
      <c r="R48" s="172">
        <v>3.4599999999999991</v>
      </c>
      <c r="S48" s="173"/>
    </row>
    <row r="49" spans="1:19" ht="15.75" x14ac:dyDescent="0.25">
      <c r="A49" s="168" t="s">
        <v>120</v>
      </c>
      <c r="B49" s="176" t="s">
        <v>290</v>
      </c>
      <c r="C49" s="176" t="s">
        <v>51</v>
      </c>
      <c r="D49" s="176" t="s">
        <v>50</v>
      </c>
      <c r="E49" s="177" t="s">
        <v>291</v>
      </c>
      <c r="F49" s="177" t="s">
        <v>1</v>
      </c>
      <c r="G49" s="177" t="s">
        <v>49</v>
      </c>
      <c r="H49" s="177" t="s">
        <v>47</v>
      </c>
      <c r="I49" s="177" t="s">
        <v>290</v>
      </c>
      <c r="J49" s="178" t="s">
        <v>997</v>
      </c>
      <c r="K49" s="31"/>
      <c r="L49" s="31"/>
      <c r="M49" s="29">
        <v>19.84</v>
      </c>
      <c r="N49" s="29"/>
      <c r="O49" s="30">
        <f t="shared" si="0"/>
        <v>19.84</v>
      </c>
      <c r="P49" s="29">
        <v>3.4599999999999991</v>
      </c>
      <c r="Q49" s="30">
        <v>14.4</v>
      </c>
      <c r="R49" s="29">
        <v>3.4599999999999991</v>
      </c>
      <c r="S49" s="173"/>
    </row>
    <row r="50" spans="1:19" ht="15.75" x14ac:dyDescent="0.25">
      <c r="A50" s="168" t="s">
        <v>121</v>
      </c>
      <c r="B50" s="169" t="s">
        <v>1015</v>
      </c>
      <c r="C50" s="169" t="s">
        <v>50</v>
      </c>
      <c r="D50" s="169" t="s">
        <v>51</v>
      </c>
      <c r="E50" s="170" t="s">
        <v>1</v>
      </c>
      <c r="F50" s="170" t="s">
        <v>1016</v>
      </c>
      <c r="G50" s="170" t="s">
        <v>44</v>
      </c>
      <c r="H50" s="170" t="s">
        <v>45</v>
      </c>
      <c r="I50" s="170" t="s">
        <v>1015</v>
      </c>
      <c r="J50" s="171" t="s">
        <v>1017</v>
      </c>
      <c r="K50" s="172">
        <v>30.96</v>
      </c>
      <c r="L50" s="172"/>
      <c r="M50" s="172">
        <v>23.5</v>
      </c>
      <c r="N50" s="172"/>
      <c r="O50" s="30">
        <f t="shared" si="0"/>
        <v>54.46</v>
      </c>
      <c r="P50" s="172">
        <v>4.3800000000000026</v>
      </c>
      <c r="Q50" s="30">
        <v>17.149999999999999</v>
      </c>
      <c r="R50" s="172">
        <v>4.3800000000000026</v>
      </c>
      <c r="S50" s="173"/>
    </row>
    <row r="51" spans="1:19" ht="15.75" x14ac:dyDescent="0.25">
      <c r="A51" s="168" t="s">
        <v>121</v>
      </c>
      <c r="B51" s="174" t="s">
        <v>1018</v>
      </c>
      <c r="C51" s="174" t="s">
        <v>50</v>
      </c>
      <c r="D51" s="174" t="s">
        <v>51</v>
      </c>
      <c r="E51" s="14" t="s">
        <v>1</v>
      </c>
      <c r="F51" s="14" t="s">
        <v>1016</v>
      </c>
      <c r="G51" s="14" t="s">
        <v>46</v>
      </c>
      <c r="H51" s="14" t="s">
        <v>47</v>
      </c>
      <c r="I51" s="14" t="s">
        <v>1018</v>
      </c>
      <c r="J51" s="28" t="s">
        <v>1019</v>
      </c>
      <c r="K51" s="29">
        <v>30.96</v>
      </c>
      <c r="L51" s="29"/>
      <c r="M51" s="31"/>
      <c r="N51" s="31"/>
      <c r="O51" s="30">
        <f t="shared" si="0"/>
        <v>30.96</v>
      </c>
      <c r="P51" s="29">
        <v>4.3800000000000026</v>
      </c>
      <c r="Q51" s="30">
        <v>17.149999999999999</v>
      </c>
      <c r="R51" s="29">
        <v>4.3800000000000026</v>
      </c>
      <c r="S51" s="173"/>
    </row>
    <row r="52" spans="1:19" ht="15.75" x14ac:dyDescent="0.25">
      <c r="A52" s="168" t="s">
        <v>121</v>
      </c>
      <c r="B52" s="174" t="s">
        <v>1020</v>
      </c>
      <c r="C52" s="174" t="s">
        <v>51</v>
      </c>
      <c r="D52" s="174" t="s">
        <v>50</v>
      </c>
      <c r="E52" s="170" t="s">
        <v>1016</v>
      </c>
      <c r="F52" s="170" t="s">
        <v>1</v>
      </c>
      <c r="G52" s="170" t="s">
        <v>48</v>
      </c>
      <c r="H52" s="170" t="s">
        <v>45</v>
      </c>
      <c r="I52" s="170" t="s">
        <v>1020</v>
      </c>
      <c r="J52" s="171" t="s">
        <v>1021</v>
      </c>
      <c r="K52" s="172">
        <v>30.96</v>
      </c>
      <c r="L52" s="172"/>
      <c r="M52" s="172">
        <v>23.5</v>
      </c>
      <c r="N52" s="172"/>
      <c r="O52" s="30">
        <f t="shared" si="0"/>
        <v>54.46</v>
      </c>
      <c r="P52" s="172">
        <v>4.3800000000000026</v>
      </c>
      <c r="Q52" s="30">
        <v>17.149999999999999</v>
      </c>
      <c r="R52" s="172">
        <v>4.3800000000000026</v>
      </c>
      <c r="S52" s="173"/>
    </row>
    <row r="53" spans="1:19" ht="15.75" x14ac:dyDescent="0.25">
      <c r="A53" s="168" t="s">
        <v>121</v>
      </c>
      <c r="B53" s="176" t="s">
        <v>1022</v>
      </c>
      <c r="C53" s="176" t="s">
        <v>51</v>
      </c>
      <c r="D53" s="176" t="s">
        <v>50</v>
      </c>
      <c r="E53" s="177" t="s">
        <v>1016</v>
      </c>
      <c r="F53" s="177" t="s">
        <v>1</v>
      </c>
      <c r="G53" s="177" t="s">
        <v>49</v>
      </c>
      <c r="H53" s="177" t="s">
        <v>47</v>
      </c>
      <c r="I53" s="177" t="s">
        <v>1022</v>
      </c>
      <c r="J53" s="178" t="s">
        <v>1023</v>
      </c>
      <c r="K53" s="31"/>
      <c r="L53" s="31"/>
      <c r="M53" s="172">
        <v>23.5</v>
      </c>
      <c r="N53" s="29"/>
      <c r="O53" s="30">
        <f t="shared" si="0"/>
        <v>23.5</v>
      </c>
      <c r="P53" s="29">
        <v>4.3800000000000026</v>
      </c>
      <c r="Q53" s="30">
        <v>17.149999999999999</v>
      </c>
      <c r="R53" s="29">
        <v>4.3800000000000026</v>
      </c>
      <c r="S53" s="173"/>
    </row>
    <row r="54" spans="1:19" ht="15.75" x14ac:dyDescent="0.25">
      <c r="A54" s="168" t="s">
        <v>137</v>
      </c>
      <c r="B54" s="169" t="s">
        <v>52</v>
      </c>
      <c r="C54" s="169" t="s">
        <v>50</v>
      </c>
      <c r="D54" s="169" t="s">
        <v>51</v>
      </c>
      <c r="E54" s="170" t="s">
        <v>1</v>
      </c>
      <c r="F54" s="170" t="s">
        <v>2</v>
      </c>
      <c r="G54" s="170" t="s">
        <v>44</v>
      </c>
      <c r="H54" s="170" t="s">
        <v>45</v>
      </c>
      <c r="I54" s="170" t="s">
        <v>52</v>
      </c>
      <c r="J54" s="171" t="s">
        <v>53</v>
      </c>
      <c r="K54" s="172">
        <v>30.96</v>
      </c>
      <c r="L54" s="172"/>
      <c r="M54" s="172">
        <v>28.33</v>
      </c>
      <c r="N54" s="172"/>
      <c r="O54" s="30">
        <f t="shared" si="0"/>
        <v>59.29</v>
      </c>
      <c r="P54" s="172">
        <v>0</v>
      </c>
      <c r="Q54" s="30">
        <v>20.27</v>
      </c>
      <c r="R54" s="172">
        <v>0</v>
      </c>
      <c r="S54" s="173"/>
    </row>
    <row r="55" spans="1:19" ht="15.75" x14ac:dyDescent="0.25">
      <c r="A55" s="168" t="s">
        <v>137</v>
      </c>
      <c r="B55" s="174" t="s">
        <v>24</v>
      </c>
      <c r="C55" s="174" t="s">
        <v>50</v>
      </c>
      <c r="D55" s="174" t="s">
        <v>51</v>
      </c>
      <c r="E55" s="14" t="s">
        <v>1</v>
      </c>
      <c r="F55" s="14" t="s">
        <v>2</v>
      </c>
      <c r="G55" s="14" t="s">
        <v>46</v>
      </c>
      <c r="H55" s="14" t="s">
        <v>47</v>
      </c>
      <c r="I55" s="14" t="s">
        <v>24</v>
      </c>
      <c r="J55" s="28" t="s">
        <v>54</v>
      </c>
      <c r="K55" s="29">
        <v>30.96</v>
      </c>
      <c r="L55" s="29"/>
      <c r="M55" s="31"/>
      <c r="N55" s="31"/>
      <c r="O55" s="30">
        <f t="shared" si="0"/>
        <v>30.96</v>
      </c>
      <c r="P55" s="29">
        <v>0</v>
      </c>
      <c r="Q55" s="30">
        <v>20.27</v>
      </c>
      <c r="R55" s="29">
        <v>0</v>
      </c>
      <c r="S55" s="173"/>
    </row>
    <row r="56" spans="1:19" ht="15.75" x14ac:dyDescent="0.25">
      <c r="A56" s="168" t="s">
        <v>137</v>
      </c>
      <c r="B56" s="174" t="s">
        <v>55</v>
      </c>
      <c r="C56" s="174" t="s">
        <v>51</v>
      </c>
      <c r="D56" s="174" t="s">
        <v>50</v>
      </c>
      <c r="E56" s="170" t="s">
        <v>2</v>
      </c>
      <c r="F56" s="170" t="s">
        <v>1</v>
      </c>
      <c r="G56" s="170" t="s">
        <v>48</v>
      </c>
      <c r="H56" s="170" t="s">
        <v>45</v>
      </c>
      <c r="I56" s="170" t="s">
        <v>55</v>
      </c>
      <c r="J56" s="171" t="s">
        <v>56</v>
      </c>
      <c r="K56" s="172">
        <v>30.96</v>
      </c>
      <c r="L56" s="172"/>
      <c r="M56" s="172">
        <v>28.33</v>
      </c>
      <c r="N56" s="172"/>
      <c r="O56" s="30">
        <f t="shared" si="0"/>
        <v>59.29</v>
      </c>
      <c r="P56" s="172">
        <v>0</v>
      </c>
      <c r="Q56" s="30">
        <v>20.27</v>
      </c>
      <c r="R56" s="172">
        <v>0</v>
      </c>
      <c r="S56" s="173"/>
    </row>
    <row r="57" spans="1:19" ht="15.75" x14ac:dyDescent="0.25">
      <c r="A57" s="168" t="s">
        <v>137</v>
      </c>
      <c r="B57" s="176" t="s">
        <v>23</v>
      </c>
      <c r="C57" s="176" t="s">
        <v>51</v>
      </c>
      <c r="D57" s="176" t="s">
        <v>50</v>
      </c>
      <c r="E57" s="177" t="s">
        <v>2</v>
      </c>
      <c r="F57" s="177" t="s">
        <v>1</v>
      </c>
      <c r="G57" s="177" t="s">
        <v>49</v>
      </c>
      <c r="H57" s="177" t="s">
        <v>47</v>
      </c>
      <c r="I57" s="177" t="s">
        <v>23</v>
      </c>
      <c r="J57" s="178" t="s">
        <v>57</v>
      </c>
      <c r="K57" s="31"/>
      <c r="L57" s="31"/>
      <c r="M57" s="29">
        <v>28.33</v>
      </c>
      <c r="N57" s="29"/>
      <c r="O57" s="30">
        <f t="shared" si="0"/>
        <v>28.33</v>
      </c>
      <c r="P57" s="29">
        <v>0</v>
      </c>
      <c r="Q57" s="30">
        <v>20.27</v>
      </c>
      <c r="R57" s="29">
        <v>0</v>
      </c>
      <c r="S57" s="173"/>
    </row>
    <row r="58" spans="1:19" ht="15.75" x14ac:dyDescent="0.25">
      <c r="A58" s="168" t="s">
        <v>804</v>
      </c>
      <c r="B58" s="169" t="s">
        <v>135</v>
      </c>
      <c r="C58" s="169" t="s">
        <v>50</v>
      </c>
      <c r="D58" s="169" t="s">
        <v>51</v>
      </c>
      <c r="E58" s="170" t="s">
        <v>1</v>
      </c>
      <c r="F58" s="170" t="s">
        <v>375</v>
      </c>
      <c r="G58" s="170" t="s">
        <v>44</v>
      </c>
      <c r="H58" s="170" t="s">
        <v>45</v>
      </c>
      <c r="I58" s="170" t="s">
        <v>135</v>
      </c>
      <c r="J58" s="171" t="s">
        <v>1024</v>
      </c>
      <c r="K58" s="172">
        <v>30.96</v>
      </c>
      <c r="L58" s="172"/>
      <c r="M58" s="172">
        <v>20.66</v>
      </c>
      <c r="N58" s="172"/>
      <c r="O58" s="30">
        <f t="shared" si="0"/>
        <v>51.620000000000005</v>
      </c>
      <c r="P58" s="172">
        <v>3.1799999999999997</v>
      </c>
      <c r="Q58" s="30">
        <v>15.67</v>
      </c>
      <c r="R58" s="172">
        <v>3.1799999999999997</v>
      </c>
      <c r="S58" s="173"/>
    </row>
    <row r="59" spans="1:19" ht="15.75" x14ac:dyDescent="0.25">
      <c r="A59" s="168" t="s">
        <v>804</v>
      </c>
      <c r="B59" s="174" t="s">
        <v>377</v>
      </c>
      <c r="C59" s="174" t="s">
        <v>50</v>
      </c>
      <c r="D59" s="174" t="s">
        <v>51</v>
      </c>
      <c r="E59" s="14" t="s">
        <v>1</v>
      </c>
      <c r="F59" s="14" t="s">
        <v>375</v>
      </c>
      <c r="G59" s="14" t="s">
        <v>46</v>
      </c>
      <c r="H59" s="14" t="s">
        <v>47</v>
      </c>
      <c r="I59" s="14" t="s">
        <v>377</v>
      </c>
      <c r="J59" s="28" t="s">
        <v>1025</v>
      </c>
      <c r="K59" s="29">
        <v>30.96</v>
      </c>
      <c r="L59" s="29"/>
      <c r="M59" s="31"/>
      <c r="N59" s="31"/>
      <c r="O59" s="30">
        <f t="shared" si="0"/>
        <v>30.96</v>
      </c>
      <c r="P59" s="29">
        <v>3.1799999999999997</v>
      </c>
      <c r="Q59" s="30">
        <v>15.67</v>
      </c>
      <c r="R59" s="29">
        <v>3.1799999999999997</v>
      </c>
      <c r="S59" s="173"/>
    </row>
    <row r="60" spans="1:19" ht="15.75" x14ac:dyDescent="0.25">
      <c r="A60" s="168" t="s">
        <v>804</v>
      </c>
      <c r="B60" s="174" t="s">
        <v>1026</v>
      </c>
      <c r="C60" s="174" t="s">
        <v>51</v>
      </c>
      <c r="D60" s="174" t="s">
        <v>50</v>
      </c>
      <c r="E60" s="170" t="s">
        <v>375</v>
      </c>
      <c r="F60" s="170" t="s">
        <v>1</v>
      </c>
      <c r="G60" s="170" t="s">
        <v>48</v>
      </c>
      <c r="H60" s="170" t="s">
        <v>45</v>
      </c>
      <c r="I60" s="170" t="s">
        <v>1026</v>
      </c>
      <c r="J60" s="171" t="s">
        <v>1027</v>
      </c>
      <c r="K60" s="172">
        <v>30.96</v>
      </c>
      <c r="L60" s="172"/>
      <c r="M60" s="172">
        <v>20.66</v>
      </c>
      <c r="N60" s="172"/>
      <c r="O60" s="30">
        <f t="shared" si="0"/>
        <v>51.620000000000005</v>
      </c>
      <c r="P60" s="172">
        <v>3.1799999999999997</v>
      </c>
      <c r="Q60" s="30">
        <v>15.67</v>
      </c>
      <c r="R60" s="172">
        <v>3.1799999999999997</v>
      </c>
      <c r="S60" s="173"/>
    </row>
    <row r="61" spans="1:19" ht="15.75" x14ac:dyDescent="0.25">
      <c r="A61" s="168" t="s">
        <v>804</v>
      </c>
      <c r="B61" s="176" t="s">
        <v>374</v>
      </c>
      <c r="C61" s="176" t="s">
        <v>51</v>
      </c>
      <c r="D61" s="176" t="s">
        <v>50</v>
      </c>
      <c r="E61" s="177" t="s">
        <v>375</v>
      </c>
      <c r="F61" s="177" t="s">
        <v>1</v>
      </c>
      <c r="G61" s="177" t="s">
        <v>49</v>
      </c>
      <c r="H61" s="177" t="s">
        <v>47</v>
      </c>
      <c r="I61" s="177" t="s">
        <v>374</v>
      </c>
      <c r="J61" s="178" t="s">
        <v>1028</v>
      </c>
      <c r="K61" s="31"/>
      <c r="L61" s="31"/>
      <c r="M61" s="29">
        <v>20.66</v>
      </c>
      <c r="N61" s="29"/>
      <c r="O61" s="30">
        <f t="shared" si="0"/>
        <v>20.66</v>
      </c>
      <c r="P61" s="29">
        <v>3.1799999999999997</v>
      </c>
      <c r="Q61" s="30">
        <v>15.67</v>
      </c>
      <c r="R61" s="29">
        <v>3.1799999999999997</v>
      </c>
      <c r="S61" s="173"/>
    </row>
    <row r="62" spans="1:19" ht="15.75" x14ac:dyDescent="0.25">
      <c r="A62" s="168" t="s">
        <v>249</v>
      </c>
      <c r="B62" s="169" t="s">
        <v>52</v>
      </c>
      <c r="C62" s="169" t="s">
        <v>50</v>
      </c>
      <c r="D62" s="169" t="s">
        <v>51</v>
      </c>
      <c r="E62" s="170" t="s">
        <v>1</v>
      </c>
      <c r="F62" s="170" t="s">
        <v>2</v>
      </c>
      <c r="G62" s="170" t="s">
        <v>44</v>
      </c>
      <c r="H62" s="170" t="s">
        <v>45</v>
      </c>
      <c r="I62" s="170" t="s">
        <v>52</v>
      </c>
      <c r="J62" s="171" t="s">
        <v>53</v>
      </c>
      <c r="K62" s="172">
        <v>30.96</v>
      </c>
      <c r="L62" s="172"/>
      <c r="M62" s="172">
        <v>28.33</v>
      </c>
      <c r="N62" s="172"/>
      <c r="O62" s="30">
        <f t="shared" si="0"/>
        <v>59.29</v>
      </c>
      <c r="P62" s="172">
        <v>0</v>
      </c>
      <c r="Q62" s="30">
        <v>20.27</v>
      </c>
      <c r="R62" s="172">
        <v>0</v>
      </c>
      <c r="S62" s="173"/>
    </row>
    <row r="63" spans="1:19" ht="15.75" x14ac:dyDescent="0.25">
      <c r="A63" s="168" t="s">
        <v>249</v>
      </c>
      <c r="B63" s="174" t="s">
        <v>24</v>
      </c>
      <c r="C63" s="174" t="s">
        <v>50</v>
      </c>
      <c r="D63" s="174" t="s">
        <v>51</v>
      </c>
      <c r="E63" s="14" t="s">
        <v>1</v>
      </c>
      <c r="F63" s="14" t="s">
        <v>2</v>
      </c>
      <c r="G63" s="14" t="s">
        <v>46</v>
      </c>
      <c r="H63" s="14" t="s">
        <v>47</v>
      </c>
      <c r="I63" s="14" t="s">
        <v>24</v>
      </c>
      <c r="J63" s="28" t="s">
        <v>54</v>
      </c>
      <c r="K63" s="29">
        <v>30.96</v>
      </c>
      <c r="L63" s="29"/>
      <c r="M63" s="31"/>
      <c r="N63" s="31"/>
      <c r="O63" s="30">
        <f t="shared" si="0"/>
        <v>30.96</v>
      </c>
      <c r="P63" s="29">
        <v>0</v>
      </c>
      <c r="Q63" s="30">
        <v>20.27</v>
      </c>
      <c r="R63" s="29">
        <v>0</v>
      </c>
      <c r="S63" s="173"/>
    </row>
    <row r="64" spans="1:19" ht="15.75" x14ac:dyDescent="0.25">
      <c r="A64" s="168" t="s">
        <v>249</v>
      </c>
      <c r="B64" s="174" t="s">
        <v>55</v>
      </c>
      <c r="C64" s="174" t="s">
        <v>51</v>
      </c>
      <c r="D64" s="174" t="s">
        <v>50</v>
      </c>
      <c r="E64" s="170" t="s">
        <v>2</v>
      </c>
      <c r="F64" s="170" t="s">
        <v>1</v>
      </c>
      <c r="G64" s="170" t="s">
        <v>48</v>
      </c>
      <c r="H64" s="170" t="s">
        <v>45</v>
      </c>
      <c r="I64" s="170" t="s">
        <v>55</v>
      </c>
      <c r="J64" s="171" t="s">
        <v>56</v>
      </c>
      <c r="K64" s="172">
        <v>30.96</v>
      </c>
      <c r="L64" s="172"/>
      <c r="M64" s="172">
        <v>28.33</v>
      </c>
      <c r="N64" s="172"/>
      <c r="O64" s="30">
        <f t="shared" si="0"/>
        <v>59.29</v>
      </c>
      <c r="P64" s="172">
        <v>0</v>
      </c>
      <c r="Q64" s="30">
        <v>20.27</v>
      </c>
      <c r="R64" s="172">
        <v>0</v>
      </c>
      <c r="S64" s="173"/>
    </row>
    <row r="65" spans="1:19" ht="15.75" x14ac:dyDescent="0.25">
      <c r="A65" s="168" t="s">
        <v>249</v>
      </c>
      <c r="B65" s="176" t="s">
        <v>23</v>
      </c>
      <c r="C65" s="176" t="s">
        <v>51</v>
      </c>
      <c r="D65" s="176" t="s">
        <v>50</v>
      </c>
      <c r="E65" s="177" t="s">
        <v>2</v>
      </c>
      <c r="F65" s="177" t="s">
        <v>1</v>
      </c>
      <c r="G65" s="177" t="s">
        <v>49</v>
      </c>
      <c r="H65" s="177" t="s">
        <v>47</v>
      </c>
      <c r="I65" s="177" t="s">
        <v>23</v>
      </c>
      <c r="J65" s="178" t="s">
        <v>57</v>
      </c>
      <c r="K65" s="31"/>
      <c r="L65" s="31"/>
      <c r="M65" s="29">
        <v>28.33</v>
      </c>
      <c r="N65" s="29"/>
      <c r="O65" s="30">
        <f t="shared" si="0"/>
        <v>28.33</v>
      </c>
      <c r="P65" s="29">
        <v>0</v>
      </c>
      <c r="Q65" s="30">
        <v>20.27</v>
      </c>
      <c r="R65" s="29">
        <v>0</v>
      </c>
      <c r="S65" s="173"/>
    </row>
    <row r="66" spans="1:19" ht="15.75" x14ac:dyDescent="0.25">
      <c r="A66" s="168" t="s">
        <v>122</v>
      </c>
      <c r="B66" s="169" t="s">
        <v>992</v>
      </c>
      <c r="C66" s="169" t="s">
        <v>50</v>
      </c>
      <c r="D66" s="169" t="s">
        <v>51</v>
      </c>
      <c r="E66" s="170" t="s">
        <v>1</v>
      </c>
      <c r="F66" s="170" t="s">
        <v>291</v>
      </c>
      <c r="G66" s="170" t="s">
        <v>44</v>
      </c>
      <c r="H66" s="170" t="s">
        <v>45</v>
      </c>
      <c r="I66" s="170" t="s">
        <v>992</v>
      </c>
      <c r="J66" s="171" t="s">
        <v>993</v>
      </c>
      <c r="K66" s="172">
        <v>30.96</v>
      </c>
      <c r="L66" s="172"/>
      <c r="M66" s="172">
        <v>19.84</v>
      </c>
      <c r="N66" s="172"/>
      <c r="O66" s="30">
        <f t="shared" si="0"/>
        <v>50.8</v>
      </c>
      <c r="P66" s="172">
        <v>3.4599999999999991</v>
      </c>
      <c r="Q66" s="30">
        <v>14.4</v>
      </c>
      <c r="R66" s="172">
        <v>3.4599999999999991</v>
      </c>
      <c r="S66" s="173"/>
    </row>
    <row r="67" spans="1:19" ht="15.75" x14ac:dyDescent="0.25">
      <c r="A67" s="168" t="s">
        <v>122</v>
      </c>
      <c r="B67" s="174" t="s">
        <v>294</v>
      </c>
      <c r="C67" s="174" t="s">
        <v>50</v>
      </c>
      <c r="D67" s="174" t="s">
        <v>51</v>
      </c>
      <c r="E67" s="14" t="s">
        <v>1</v>
      </c>
      <c r="F67" s="14" t="s">
        <v>291</v>
      </c>
      <c r="G67" s="14" t="s">
        <v>46</v>
      </c>
      <c r="H67" s="14" t="s">
        <v>47</v>
      </c>
      <c r="I67" s="14" t="s">
        <v>294</v>
      </c>
      <c r="J67" s="28" t="s">
        <v>994</v>
      </c>
      <c r="K67" s="29">
        <v>30.96</v>
      </c>
      <c r="L67" s="29"/>
      <c r="M67" s="31"/>
      <c r="N67" s="31"/>
      <c r="O67" s="30">
        <f t="shared" ref="O67:O130" si="1">SUM(K67:N67)</f>
        <v>30.96</v>
      </c>
      <c r="P67" s="29">
        <v>3.4599999999999991</v>
      </c>
      <c r="Q67" s="30">
        <v>14.4</v>
      </c>
      <c r="R67" s="29">
        <v>3.4599999999999991</v>
      </c>
      <c r="S67" s="173"/>
    </row>
    <row r="68" spans="1:19" ht="15.75" x14ac:dyDescent="0.25">
      <c r="A68" s="168" t="s">
        <v>122</v>
      </c>
      <c r="B68" s="174" t="s">
        <v>995</v>
      </c>
      <c r="C68" s="174" t="s">
        <v>51</v>
      </c>
      <c r="D68" s="174" t="s">
        <v>50</v>
      </c>
      <c r="E68" s="170" t="s">
        <v>291</v>
      </c>
      <c r="F68" s="170" t="s">
        <v>1</v>
      </c>
      <c r="G68" s="170" t="s">
        <v>48</v>
      </c>
      <c r="H68" s="170" t="s">
        <v>45</v>
      </c>
      <c r="I68" s="170" t="s">
        <v>995</v>
      </c>
      <c r="J68" s="171" t="s">
        <v>996</v>
      </c>
      <c r="K68" s="172">
        <v>30.96</v>
      </c>
      <c r="L68" s="172"/>
      <c r="M68" s="172">
        <v>19.84</v>
      </c>
      <c r="N68" s="172"/>
      <c r="O68" s="30">
        <f t="shared" si="1"/>
        <v>50.8</v>
      </c>
      <c r="P68" s="172">
        <v>3.4599999999999991</v>
      </c>
      <c r="Q68" s="30">
        <v>14.4</v>
      </c>
      <c r="R68" s="172">
        <v>3.4599999999999991</v>
      </c>
      <c r="S68" s="173"/>
    </row>
    <row r="69" spans="1:19" ht="15.75" x14ac:dyDescent="0.25">
      <c r="A69" s="168" t="s">
        <v>122</v>
      </c>
      <c r="B69" s="176" t="s">
        <v>290</v>
      </c>
      <c r="C69" s="176" t="s">
        <v>51</v>
      </c>
      <c r="D69" s="176" t="s">
        <v>50</v>
      </c>
      <c r="E69" s="177" t="s">
        <v>291</v>
      </c>
      <c r="F69" s="177" t="s">
        <v>1</v>
      </c>
      <c r="G69" s="177" t="s">
        <v>49</v>
      </c>
      <c r="H69" s="177" t="s">
        <v>47</v>
      </c>
      <c r="I69" s="177" t="s">
        <v>290</v>
      </c>
      <c r="J69" s="178" t="s">
        <v>997</v>
      </c>
      <c r="K69" s="31"/>
      <c r="L69" s="31"/>
      <c r="M69" s="29">
        <v>19.84</v>
      </c>
      <c r="N69" s="29"/>
      <c r="O69" s="30">
        <f t="shared" si="1"/>
        <v>19.84</v>
      </c>
      <c r="P69" s="29">
        <v>3.4599999999999991</v>
      </c>
      <c r="Q69" s="30">
        <v>14.4</v>
      </c>
      <c r="R69" s="29">
        <v>3.4599999999999991</v>
      </c>
      <c r="S69" s="173"/>
    </row>
    <row r="70" spans="1:19" ht="15.75" x14ac:dyDescent="0.25">
      <c r="A70" s="168" t="s">
        <v>123</v>
      </c>
      <c r="B70" s="169" t="s">
        <v>134</v>
      </c>
      <c r="C70" s="169" t="s">
        <v>50</v>
      </c>
      <c r="D70" s="169" t="s">
        <v>51</v>
      </c>
      <c r="E70" s="170" t="s">
        <v>1</v>
      </c>
      <c r="F70" s="170" t="s">
        <v>298</v>
      </c>
      <c r="G70" s="170" t="s">
        <v>44</v>
      </c>
      <c r="H70" s="170" t="s">
        <v>45</v>
      </c>
      <c r="I70" s="170" t="s">
        <v>134</v>
      </c>
      <c r="J70" s="171" t="s">
        <v>998</v>
      </c>
      <c r="K70" s="172">
        <v>30.96</v>
      </c>
      <c r="L70" s="172"/>
      <c r="M70" s="172">
        <v>29.709999999999997</v>
      </c>
      <c r="N70" s="172"/>
      <c r="O70" s="30">
        <f t="shared" si="1"/>
        <v>60.67</v>
      </c>
      <c r="P70" s="172">
        <v>8.3100000000000023</v>
      </c>
      <c r="Q70" s="30">
        <v>19.329999999999998</v>
      </c>
      <c r="R70" s="172">
        <v>8.3100000000000023</v>
      </c>
      <c r="S70" s="173"/>
    </row>
    <row r="71" spans="1:19" ht="15.75" x14ac:dyDescent="0.25">
      <c r="A71" s="168" t="s">
        <v>123</v>
      </c>
      <c r="B71" s="174" t="s">
        <v>299</v>
      </c>
      <c r="C71" s="174" t="s">
        <v>50</v>
      </c>
      <c r="D71" s="174" t="s">
        <v>51</v>
      </c>
      <c r="E71" s="14" t="s">
        <v>1</v>
      </c>
      <c r="F71" s="14" t="s">
        <v>298</v>
      </c>
      <c r="G71" s="14" t="s">
        <v>46</v>
      </c>
      <c r="H71" s="14" t="s">
        <v>47</v>
      </c>
      <c r="I71" s="14" t="s">
        <v>299</v>
      </c>
      <c r="J71" s="28" t="s">
        <v>999</v>
      </c>
      <c r="K71" s="29">
        <v>30.96</v>
      </c>
      <c r="L71" s="29"/>
      <c r="M71" s="31"/>
      <c r="N71" s="31"/>
      <c r="O71" s="30">
        <f t="shared" si="1"/>
        <v>30.96</v>
      </c>
      <c r="P71" s="29">
        <v>8.3100000000000023</v>
      </c>
      <c r="Q71" s="30">
        <v>19.329999999999998</v>
      </c>
      <c r="R71" s="29">
        <v>8.3100000000000023</v>
      </c>
      <c r="S71" s="173"/>
    </row>
    <row r="72" spans="1:19" ht="15.75" x14ac:dyDescent="0.25">
      <c r="A72" s="168" t="s">
        <v>123</v>
      </c>
      <c r="B72" s="174" t="s">
        <v>1000</v>
      </c>
      <c r="C72" s="174" t="s">
        <v>51</v>
      </c>
      <c r="D72" s="174" t="s">
        <v>50</v>
      </c>
      <c r="E72" s="170" t="s">
        <v>298</v>
      </c>
      <c r="F72" s="170" t="s">
        <v>1</v>
      </c>
      <c r="G72" s="170" t="s">
        <v>48</v>
      </c>
      <c r="H72" s="170" t="s">
        <v>45</v>
      </c>
      <c r="I72" s="170" t="s">
        <v>1000</v>
      </c>
      <c r="J72" s="171" t="s">
        <v>1001</v>
      </c>
      <c r="K72" s="172">
        <v>30.96</v>
      </c>
      <c r="L72" s="172"/>
      <c r="M72" s="172">
        <v>29.709999999999997</v>
      </c>
      <c r="N72" s="172"/>
      <c r="O72" s="30">
        <f t="shared" si="1"/>
        <v>60.67</v>
      </c>
      <c r="P72" s="172">
        <v>8.3100000000000023</v>
      </c>
      <c r="Q72" s="30">
        <v>19.329999999999998</v>
      </c>
      <c r="R72" s="172">
        <v>8.3100000000000023</v>
      </c>
      <c r="S72" s="173"/>
    </row>
    <row r="73" spans="1:19" ht="15.75" x14ac:dyDescent="0.25">
      <c r="A73" s="168" t="s">
        <v>123</v>
      </c>
      <c r="B73" s="176" t="s">
        <v>297</v>
      </c>
      <c r="C73" s="176" t="s">
        <v>51</v>
      </c>
      <c r="D73" s="176" t="s">
        <v>50</v>
      </c>
      <c r="E73" s="177" t="s">
        <v>298</v>
      </c>
      <c r="F73" s="177" t="s">
        <v>1</v>
      </c>
      <c r="G73" s="177" t="s">
        <v>49</v>
      </c>
      <c r="H73" s="177" t="s">
        <v>47</v>
      </c>
      <c r="I73" s="177" t="s">
        <v>297</v>
      </c>
      <c r="J73" s="178" t="s">
        <v>1002</v>
      </c>
      <c r="K73" s="31"/>
      <c r="L73" s="31"/>
      <c r="M73" s="29">
        <v>29.709999999999997</v>
      </c>
      <c r="N73" s="29"/>
      <c r="O73" s="30">
        <f t="shared" si="1"/>
        <v>29.709999999999997</v>
      </c>
      <c r="P73" s="29">
        <v>8.3100000000000023</v>
      </c>
      <c r="Q73" s="30">
        <v>19.329999999999998</v>
      </c>
      <c r="R73" s="29">
        <v>8.3100000000000023</v>
      </c>
      <c r="S73" s="173"/>
    </row>
    <row r="74" spans="1:19" ht="15.75" x14ac:dyDescent="0.25">
      <c r="A74" s="168" t="s">
        <v>124</v>
      </c>
      <c r="B74" s="169" t="s">
        <v>992</v>
      </c>
      <c r="C74" s="169" t="s">
        <v>50</v>
      </c>
      <c r="D74" s="169" t="s">
        <v>51</v>
      </c>
      <c r="E74" s="170" t="s">
        <v>1</v>
      </c>
      <c r="F74" s="170" t="s">
        <v>291</v>
      </c>
      <c r="G74" s="170" t="s">
        <v>44</v>
      </c>
      <c r="H74" s="170" t="s">
        <v>45</v>
      </c>
      <c r="I74" s="170" t="s">
        <v>992</v>
      </c>
      <c r="J74" s="171" t="s">
        <v>993</v>
      </c>
      <c r="K74" s="172">
        <v>30.96</v>
      </c>
      <c r="L74" s="172"/>
      <c r="M74" s="172">
        <v>19.84</v>
      </c>
      <c r="N74" s="172"/>
      <c r="O74" s="30">
        <f t="shared" si="1"/>
        <v>50.8</v>
      </c>
      <c r="P74" s="172">
        <v>3.4599999999999991</v>
      </c>
      <c r="Q74" s="30">
        <v>14.4</v>
      </c>
      <c r="R74" s="172">
        <v>3.4599999999999991</v>
      </c>
      <c r="S74" s="173"/>
    </row>
    <row r="75" spans="1:19" ht="15.75" x14ac:dyDescent="0.25">
      <c r="A75" s="168" t="s">
        <v>124</v>
      </c>
      <c r="B75" s="174" t="s">
        <v>294</v>
      </c>
      <c r="C75" s="174" t="s">
        <v>50</v>
      </c>
      <c r="D75" s="174" t="s">
        <v>51</v>
      </c>
      <c r="E75" s="14" t="s">
        <v>1</v>
      </c>
      <c r="F75" s="14" t="s">
        <v>291</v>
      </c>
      <c r="G75" s="14" t="s">
        <v>46</v>
      </c>
      <c r="H75" s="14" t="s">
        <v>47</v>
      </c>
      <c r="I75" s="14" t="s">
        <v>294</v>
      </c>
      <c r="J75" s="28" t="s">
        <v>994</v>
      </c>
      <c r="K75" s="29">
        <v>30.96</v>
      </c>
      <c r="L75" s="29"/>
      <c r="M75" s="31"/>
      <c r="N75" s="31"/>
      <c r="O75" s="30">
        <f t="shared" si="1"/>
        <v>30.96</v>
      </c>
      <c r="P75" s="29">
        <v>3.4599999999999991</v>
      </c>
      <c r="Q75" s="30">
        <v>14.4</v>
      </c>
      <c r="R75" s="29">
        <v>3.4599999999999991</v>
      </c>
      <c r="S75" s="173"/>
    </row>
    <row r="76" spans="1:19" ht="15.75" x14ac:dyDescent="0.25">
      <c r="A76" s="168" t="s">
        <v>124</v>
      </c>
      <c r="B76" s="174" t="s">
        <v>995</v>
      </c>
      <c r="C76" s="174" t="s">
        <v>51</v>
      </c>
      <c r="D76" s="174" t="s">
        <v>50</v>
      </c>
      <c r="E76" s="170" t="s">
        <v>291</v>
      </c>
      <c r="F76" s="170" t="s">
        <v>1</v>
      </c>
      <c r="G76" s="170" t="s">
        <v>48</v>
      </c>
      <c r="H76" s="170" t="s">
        <v>45</v>
      </c>
      <c r="I76" s="170" t="s">
        <v>995</v>
      </c>
      <c r="J76" s="171" t="s">
        <v>996</v>
      </c>
      <c r="K76" s="172">
        <v>30.96</v>
      </c>
      <c r="L76" s="172"/>
      <c r="M76" s="172">
        <v>19.84</v>
      </c>
      <c r="N76" s="172"/>
      <c r="O76" s="30">
        <f t="shared" si="1"/>
        <v>50.8</v>
      </c>
      <c r="P76" s="172">
        <v>3.4599999999999991</v>
      </c>
      <c r="Q76" s="30">
        <v>14.4</v>
      </c>
      <c r="R76" s="172">
        <v>3.4599999999999991</v>
      </c>
      <c r="S76" s="173"/>
    </row>
    <row r="77" spans="1:19" ht="15.75" x14ac:dyDescent="0.25">
      <c r="A77" s="168" t="s">
        <v>124</v>
      </c>
      <c r="B77" s="176" t="s">
        <v>290</v>
      </c>
      <c r="C77" s="176" t="s">
        <v>51</v>
      </c>
      <c r="D77" s="176" t="s">
        <v>50</v>
      </c>
      <c r="E77" s="177" t="s">
        <v>291</v>
      </c>
      <c r="F77" s="177" t="s">
        <v>1</v>
      </c>
      <c r="G77" s="177" t="s">
        <v>49</v>
      </c>
      <c r="H77" s="177" t="s">
        <v>47</v>
      </c>
      <c r="I77" s="177" t="s">
        <v>290</v>
      </c>
      <c r="J77" s="178" t="s">
        <v>997</v>
      </c>
      <c r="K77" s="31"/>
      <c r="L77" s="31"/>
      <c r="M77" s="29">
        <v>19.84</v>
      </c>
      <c r="N77" s="29"/>
      <c r="O77" s="30">
        <f t="shared" si="1"/>
        <v>19.84</v>
      </c>
      <c r="P77" s="29">
        <v>3.4599999999999991</v>
      </c>
      <c r="Q77" s="30">
        <v>14.4</v>
      </c>
      <c r="R77" s="29">
        <v>3.4599999999999991</v>
      </c>
      <c r="S77" s="173"/>
    </row>
    <row r="78" spans="1:19" ht="15.75" x14ac:dyDescent="0.25">
      <c r="A78" s="168" t="s">
        <v>126</v>
      </c>
      <c r="B78" s="169" t="s">
        <v>1003</v>
      </c>
      <c r="C78" s="169" t="s">
        <v>50</v>
      </c>
      <c r="D78" s="169" t="s">
        <v>51</v>
      </c>
      <c r="E78" s="170" t="s">
        <v>1</v>
      </c>
      <c r="F78" s="170" t="s">
        <v>301</v>
      </c>
      <c r="G78" s="170" t="s">
        <v>44</v>
      </c>
      <c r="H78" s="170" t="s">
        <v>45</v>
      </c>
      <c r="I78" s="170" t="s">
        <v>1003</v>
      </c>
      <c r="J78" s="171" t="s">
        <v>1004</v>
      </c>
      <c r="K78" s="172">
        <v>30.96</v>
      </c>
      <c r="L78" s="172"/>
      <c r="M78" s="172">
        <v>25.09</v>
      </c>
      <c r="N78" s="172"/>
      <c r="O78" s="30">
        <f t="shared" si="1"/>
        <v>56.05</v>
      </c>
      <c r="P78" s="172">
        <v>4.84</v>
      </c>
      <c r="Q78" s="30">
        <v>17.66</v>
      </c>
      <c r="R78" s="172">
        <v>4.84</v>
      </c>
      <c r="S78" s="173"/>
    </row>
    <row r="79" spans="1:19" ht="15.75" x14ac:dyDescent="0.25">
      <c r="A79" s="168" t="s">
        <v>126</v>
      </c>
      <c r="B79" s="174" t="s">
        <v>302</v>
      </c>
      <c r="C79" s="174" t="s">
        <v>50</v>
      </c>
      <c r="D79" s="174" t="s">
        <v>51</v>
      </c>
      <c r="E79" s="14" t="s">
        <v>1</v>
      </c>
      <c r="F79" s="14" t="s">
        <v>301</v>
      </c>
      <c r="G79" s="14" t="s">
        <v>46</v>
      </c>
      <c r="H79" s="14" t="s">
        <v>47</v>
      </c>
      <c r="I79" s="14" t="s">
        <v>302</v>
      </c>
      <c r="J79" s="28" t="s">
        <v>1005</v>
      </c>
      <c r="K79" s="29">
        <v>30.96</v>
      </c>
      <c r="L79" s="29"/>
      <c r="M79" s="31"/>
      <c r="N79" s="31"/>
      <c r="O79" s="30">
        <f t="shared" si="1"/>
        <v>30.96</v>
      </c>
      <c r="P79" s="29">
        <v>4.84</v>
      </c>
      <c r="Q79" s="30">
        <v>17.66</v>
      </c>
      <c r="R79" s="29">
        <v>4.84</v>
      </c>
      <c r="S79" s="173"/>
    </row>
    <row r="80" spans="1:19" ht="15.75" x14ac:dyDescent="0.25">
      <c r="A80" s="168" t="s">
        <v>126</v>
      </c>
      <c r="B80" s="174" t="s">
        <v>1006</v>
      </c>
      <c r="C80" s="174" t="s">
        <v>51</v>
      </c>
      <c r="D80" s="174" t="s">
        <v>50</v>
      </c>
      <c r="E80" s="170" t="s">
        <v>301</v>
      </c>
      <c r="F80" s="170" t="s">
        <v>1</v>
      </c>
      <c r="G80" s="170" t="s">
        <v>48</v>
      </c>
      <c r="H80" s="170" t="s">
        <v>45</v>
      </c>
      <c r="I80" s="170" t="s">
        <v>1006</v>
      </c>
      <c r="J80" s="171" t="s">
        <v>1007</v>
      </c>
      <c r="K80" s="172">
        <v>30.96</v>
      </c>
      <c r="L80" s="172"/>
      <c r="M80" s="172">
        <v>25.09</v>
      </c>
      <c r="N80" s="172"/>
      <c r="O80" s="30">
        <f t="shared" si="1"/>
        <v>56.05</v>
      </c>
      <c r="P80" s="172">
        <v>4.84</v>
      </c>
      <c r="Q80" s="30">
        <v>17.66</v>
      </c>
      <c r="R80" s="172">
        <v>4.84</v>
      </c>
      <c r="S80" s="173"/>
    </row>
    <row r="81" spans="1:19" ht="15.75" x14ac:dyDescent="0.25">
      <c r="A81" s="168" t="s">
        <v>126</v>
      </c>
      <c r="B81" s="176" t="s">
        <v>300</v>
      </c>
      <c r="C81" s="176" t="s">
        <v>51</v>
      </c>
      <c r="D81" s="176" t="s">
        <v>50</v>
      </c>
      <c r="E81" s="177" t="s">
        <v>301</v>
      </c>
      <c r="F81" s="177" t="s">
        <v>1</v>
      </c>
      <c r="G81" s="177" t="s">
        <v>49</v>
      </c>
      <c r="H81" s="177" t="s">
        <v>47</v>
      </c>
      <c r="I81" s="177" t="s">
        <v>300</v>
      </c>
      <c r="J81" s="178" t="s">
        <v>1008</v>
      </c>
      <c r="K81" s="31"/>
      <c r="L81" s="31"/>
      <c r="M81" s="172">
        <v>25.09</v>
      </c>
      <c r="N81" s="29"/>
      <c r="O81" s="30">
        <f t="shared" si="1"/>
        <v>25.09</v>
      </c>
      <c r="P81" s="29">
        <v>4.84</v>
      </c>
      <c r="Q81" s="30">
        <v>17.66</v>
      </c>
      <c r="R81" s="29">
        <v>4.84</v>
      </c>
      <c r="S81" s="173"/>
    </row>
    <row r="82" spans="1:19" ht="15.75" x14ac:dyDescent="0.25">
      <c r="A82" s="168" t="s">
        <v>127</v>
      </c>
      <c r="B82" s="169" t="s">
        <v>1029</v>
      </c>
      <c r="C82" s="169" t="s">
        <v>50</v>
      </c>
      <c r="D82" s="169" t="s">
        <v>51</v>
      </c>
      <c r="E82" s="170" t="s">
        <v>1</v>
      </c>
      <c r="F82" s="170" t="s">
        <v>482</v>
      </c>
      <c r="G82" s="170" t="s">
        <v>44</v>
      </c>
      <c r="H82" s="170" t="s">
        <v>45</v>
      </c>
      <c r="I82" s="170" t="s">
        <v>1029</v>
      </c>
      <c r="J82" s="171" t="s">
        <v>1030</v>
      </c>
      <c r="K82" s="172">
        <v>30.96</v>
      </c>
      <c r="L82" s="172"/>
      <c r="M82" s="172">
        <v>40.89</v>
      </c>
      <c r="N82" s="172"/>
      <c r="O82" s="30">
        <f t="shared" si="1"/>
        <v>71.849999999999994</v>
      </c>
      <c r="P82" s="172">
        <v>11.740000000000002</v>
      </c>
      <c r="Q82" s="30">
        <v>26.33</v>
      </c>
      <c r="R82" s="172">
        <v>11.740000000000002</v>
      </c>
      <c r="S82" s="173"/>
    </row>
    <row r="83" spans="1:19" ht="15.75" x14ac:dyDescent="0.25">
      <c r="A83" s="168" t="s">
        <v>127</v>
      </c>
      <c r="B83" s="174" t="s">
        <v>483</v>
      </c>
      <c r="C83" s="174" t="s">
        <v>50</v>
      </c>
      <c r="D83" s="174" t="s">
        <v>51</v>
      </c>
      <c r="E83" s="14" t="s">
        <v>1</v>
      </c>
      <c r="F83" s="14" t="s">
        <v>482</v>
      </c>
      <c r="G83" s="14" t="s">
        <v>46</v>
      </c>
      <c r="H83" s="14" t="s">
        <v>47</v>
      </c>
      <c r="I83" s="14" t="s">
        <v>483</v>
      </c>
      <c r="J83" s="28" t="s">
        <v>1031</v>
      </c>
      <c r="K83" s="29">
        <v>30.96</v>
      </c>
      <c r="L83" s="29"/>
      <c r="M83" s="31"/>
      <c r="N83" s="31"/>
      <c r="O83" s="30">
        <f t="shared" si="1"/>
        <v>30.96</v>
      </c>
      <c r="P83" s="29">
        <v>11.740000000000002</v>
      </c>
      <c r="Q83" s="30">
        <v>26.33</v>
      </c>
      <c r="R83" s="29">
        <v>11.740000000000002</v>
      </c>
      <c r="S83" s="173"/>
    </row>
    <row r="84" spans="1:19" ht="15.75" x14ac:dyDescent="0.25">
      <c r="A84" s="168" t="s">
        <v>127</v>
      </c>
      <c r="B84" s="174" t="s">
        <v>1032</v>
      </c>
      <c r="C84" s="174" t="s">
        <v>51</v>
      </c>
      <c r="D84" s="174" t="s">
        <v>50</v>
      </c>
      <c r="E84" s="170" t="s">
        <v>482</v>
      </c>
      <c r="F84" s="170" t="s">
        <v>1</v>
      </c>
      <c r="G84" s="170" t="s">
        <v>48</v>
      </c>
      <c r="H84" s="170" t="s">
        <v>45</v>
      </c>
      <c r="I84" s="170" t="s">
        <v>1032</v>
      </c>
      <c r="J84" s="171" t="s">
        <v>1033</v>
      </c>
      <c r="K84" s="172">
        <v>30.96</v>
      </c>
      <c r="L84" s="172"/>
      <c r="M84" s="172">
        <v>40.89</v>
      </c>
      <c r="N84" s="172"/>
      <c r="O84" s="30">
        <f t="shared" si="1"/>
        <v>71.849999999999994</v>
      </c>
      <c r="P84" s="172">
        <v>11.740000000000002</v>
      </c>
      <c r="Q84" s="30">
        <v>26.33</v>
      </c>
      <c r="R84" s="172">
        <v>11.740000000000002</v>
      </c>
      <c r="S84" s="173"/>
    </row>
    <row r="85" spans="1:19" ht="15.75" x14ac:dyDescent="0.25">
      <c r="A85" s="168" t="s">
        <v>127</v>
      </c>
      <c r="B85" s="176" t="s">
        <v>481</v>
      </c>
      <c r="C85" s="176" t="s">
        <v>51</v>
      </c>
      <c r="D85" s="176" t="s">
        <v>50</v>
      </c>
      <c r="E85" s="177" t="s">
        <v>482</v>
      </c>
      <c r="F85" s="177" t="s">
        <v>1</v>
      </c>
      <c r="G85" s="177" t="s">
        <v>49</v>
      </c>
      <c r="H85" s="177" t="s">
        <v>47</v>
      </c>
      <c r="I85" s="177" t="s">
        <v>481</v>
      </c>
      <c r="J85" s="178" t="s">
        <v>1034</v>
      </c>
      <c r="K85" s="31"/>
      <c r="L85" s="31"/>
      <c r="M85" s="29">
        <v>40.89</v>
      </c>
      <c r="N85" s="29"/>
      <c r="O85" s="30">
        <f t="shared" si="1"/>
        <v>40.89</v>
      </c>
      <c r="P85" s="29">
        <v>11.740000000000002</v>
      </c>
      <c r="Q85" s="30">
        <v>26.33</v>
      </c>
      <c r="R85" s="29">
        <v>11.740000000000002</v>
      </c>
      <c r="S85" s="173"/>
    </row>
    <row r="86" spans="1:19" ht="15.75" x14ac:dyDescent="0.25">
      <c r="A86" s="168" t="s">
        <v>128</v>
      </c>
      <c r="B86" s="169" t="s">
        <v>52</v>
      </c>
      <c r="C86" s="169" t="s">
        <v>50</v>
      </c>
      <c r="D86" s="169" t="s">
        <v>51</v>
      </c>
      <c r="E86" s="170" t="s">
        <v>1</v>
      </c>
      <c r="F86" s="170" t="s">
        <v>2</v>
      </c>
      <c r="G86" s="170" t="s">
        <v>44</v>
      </c>
      <c r="H86" s="170" t="s">
        <v>45</v>
      </c>
      <c r="I86" s="170" t="s">
        <v>52</v>
      </c>
      <c r="J86" s="171" t="s">
        <v>53</v>
      </c>
      <c r="K86" s="172">
        <v>30.96</v>
      </c>
      <c r="L86" s="172"/>
      <c r="M86" s="172">
        <v>28.33</v>
      </c>
      <c r="N86" s="172"/>
      <c r="O86" s="30">
        <f t="shared" si="1"/>
        <v>59.29</v>
      </c>
      <c r="P86" s="172">
        <v>0</v>
      </c>
      <c r="Q86" s="30">
        <v>20.27</v>
      </c>
      <c r="R86" s="172">
        <v>0</v>
      </c>
      <c r="S86" s="173"/>
    </row>
    <row r="87" spans="1:19" ht="15.75" x14ac:dyDescent="0.25">
      <c r="A87" s="168" t="s">
        <v>128</v>
      </c>
      <c r="B87" s="174" t="s">
        <v>24</v>
      </c>
      <c r="C87" s="174" t="s">
        <v>50</v>
      </c>
      <c r="D87" s="174" t="s">
        <v>51</v>
      </c>
      <c r="E87" s="14" t="s">
        <v>1</v>
      </c>
      <c r="F87" s="14" t="s">
        <v>2</v>
      </c>
      <c r="G87" s="14" t="s">
        <v>46</v>
      </c>
      <c r="H87" s="14" t="s">
        <v>47</v>
      </c>
      <c r="I87" s="14" t="s">
        <v>24</v>
      </c>
      <c r="J87" s="28" t="s">
        <v>54</v>
      </c>
      <c r="K87" s="29">
        <v>30.96</v>
      </c>
      <c r="L87" s="29"/>
      <c r="M87" s="31"/>
      <c r="N87" s="31"/>
      <c r="O87" s="30">
        <f t="shared" si="1"/>
        <v>30.96</v>
      </c>
      <c r="P87" s="29">
        <v>0</v>
      </c>
      <c r="Q87" s="30">
        <v>20.27</v>
      </c>
      <c r="R87" s="29">
        <v>0</v>
      </c>
      <c r="S87" s="173"/>
    </row>
    <row r="88" spans="1:19" ht="15.75" x14ac:dyDescent="0.25">
      <c r="A88" s="168" t="s">
        <v>128</v>
      </c>
      <c r="B88" s="174" t="s">
        <v>55</v>
      </c>
      <c r="C88" s="174" t="s">
        <v>51</v>
      </c>
      <c r="D88" s="174" t="s">
        <v>50</v>
      </c>
      <c r="E88" s="170" t="s">
        <v>2</v>
      </c>
      <c r="F88" s="170" t="s">
        <v>1</v>
      </c>
      <c r="G88" s="170" t="s">
        <v>48</v>
      </c>
      <c r="H88" s="170" t="s">
        <v>45</v>
      </c>
      <c r="I88" s="170" t="s">
        <v>55</v>
      </c>
      <c r="J88" s="171" t="s">
        <v>56</v>
      </c>
      <c r="K88" s="172">
        <v>30.96</v>
      </c>
      <c r="L88" s="172"/>
      <c r="M88" s="172">
        <v>28.33</v>
      </c>
      <c r="N88" s="172"/>
      <c r="O88" s="30">
        <f t="shared" si="1"/>
        <v>59.29</v>
      </c>
      <c r="P88" s="172">
        <v>0</v>
      </c>
      <c r="Q88" s="30">
        <v>20.27</v>
      </c>
      <c r="R88" s="172">
        <v>0</v>
      </c>
      <c r="S88" s="173"/>
    </row>
    <row r="89" spans="1:19" ht="15.75" x14ac:dyDescent="0.25">
      <c r="A89" s="168" t="s">
        <v>128</v>
      </c>
      <c r="B89" s="176" t="s">
        <v>23</v>
      </c>
      <c r="C89" s="176" t="s">
        <v>51</v>
      </c>
      <c r="D89" s="176" t="s">
        <v>50</v>
      </c>
      <c r="E89" s="177" t="s">
        <v>2</v>
      </c>
      <c r="F89" s="177" t="s">
        <v>1</v>
      </c>
      <c r="G89" s="177" t="s">
        <v>49</v>
      </c>
      <c r="H89" s="177" t="s">
        <v>47</v>
      </c>
      <c r="I89" s="177" t="s">
        <v>23</v>
      </c>
      <c r="J89" s="178" t="s">
        <v>57</v>
      </c>
      <c r="K89" s="31"/>
      <c r="L89" s="31"/>
      <c r="M89" s="29">
        <v>28.33</v>
      </c>
      <c r="N89" s="29"/>
      <c r="O89" s="30">
        <f t="shared" si="1"/>
        <v>28.33</v>
      </c>
      <c r="P89" s="29">
        <v>0</v>
      </c>
      <c r="Q89" s="30">
        <v>20.27</v>
      </c>
      <c r="R89" s="29">
        <v>0</v>
      </c>
      <c r="S89" s="173"/>
    </row>
    <row r="90" spans="1:19" ht="15.75" x14ac:dyDescent="0.25">
      <c r="A90" s="168" t="s">
        <v>129</v>
      </c>
      <c r="B90" s="169" t="s">
        <v>52</v>
      </c>
      <c r="C90" s="169" t="s">
        <v>50</v>
      </c>
      <c r="D90" s="169" t="s">
        <v>51</v>
      </c>
      <c r="E90" s="170" t="s">
        <v>1</v>
      </c>
      <c r="F90" s="170" t="s">
        <v>2</v>
      </c>
      <c r="G90" s="170" t="s">
        <v>44</v>
      </c>
      <c r="H90" s="170" t="s">
        <v>45</v>
      </c>
      <c r="I90" s="170" t="s">
        <v>52</v>
      </c>
      <c r="J90" s="171" t="s">
        <v>53</v>
      </c>
      <c r="K90" s="172">
        <v>30.96</v>
      </c>
      <c r="L90" s="172"/>
      <c r="M90" s="172">
        <v>28.33</v>
      </c>
      <c r="N90" s="172"/>
      <c r="O90" s="30">
        <f t="shared" si="1"/>
        <v>59.29</v>
      </c>
      <c r="P90" s="172">
        <v>0</v>
      </c>
      <c r="Q90" s="30">
        <v>20.27</v>
      </c>
      <c r="R90" s="172">
        <v>0</v>
      </c>
      <c r="S90" s="173"/>
    </row>
    <row r="91" spans="1:19" ht="15.75" x14ac:dyDescent="0.25">
      <c r="A91" s="168" t="s">
        <v>129</v>
      </c>
      <c r="B91" s="174" t="s">
        <v>24</v>
      </c>
      <c r="C91" s="174" t="s">
        <v>50</v>
      </c>
      <c r="D91" s="174" t="s">
        <v>51</v>
      </c>
      <c r="E91" s="14" t="s">
        <v>1</v>
      </c>
      <c r="F91" s="14" t="s">
        <v>2</v>
      </c>
      <c r="G91" s="14" t="s">
        <v>46</v>
      </c>
      <c r="H91" s="14" t="s">
        <v>47</v>
      </c>
      <c r="I91" s="14" t="s">
        <v>24</v>
      </c>
      <c r="J91" s="28" t="s">
        <v>54</v>
      </c>
      <c r="K91" s="29">
        <v>30.96</v>
      </c>
      <c r="L91" s="29"/>
      <c r="M91" s="31"/>
      <c r="N91" s="31"/>
      <c r="O91" s="30">
        <f t="shared" si="1"/>
        <v>30.96</v>
      </c>
      <c r="P91" s="29">
        <v>0</v>
      </c>
      <c r="Q91" s="30">
        <v>20.27</v>
      </c>
      <c r="R91" s="29">
        <v>0</v>
      </c>
      <c r="S91" s="173"/>
    </row>
    <row r="92" spans="1:19" ht="15.75" x14ac:dyDescent="0.25">
      <c r="A92" s="168" t="s">
        <v>129</v>
      </c>
      <c r="B92" s="174" t="s">
        <v>55</v>
      </c>
      <c r="C92" s="174" t="s">
        <v>51</v>
      </c>
      <c r="D92" s="174" t="s">
        <v>50</v>
      </c>
      <c r="E92" s="170" t="s">
        <v>2</v>
      </c>
      <c r="F92" s="170" t="s">
        <v>1</v>
      </c>
      <c r="G92" s="170" t="s">
        <v>48</v>
      </c>
      <c r="H92" s="170" t="s">
        <v>45</v>
      </c>
      <c r="I92" s="170" t="s">
        <v>55</v>
      </c>
      <c r="J92" s="171" t="s">
        <v>56</v>
      </c>
      <c r="K92" s="172">
        <v>30.96</v>
      </c>
      <c r="L92" s="172"/>
      <c r="M92" s="172">
        <v>28.33</v>
      </c>
      <c r="N92" s="172"/>
      <c r="O92" s="30">
        <f t="shared" si="1"/>
        <v>59.29</v>
      </c>
      <c r="P92" s="172">
        <v>0</v>
      </c>
      <c r="Q92" s="30">
        <v>20.27</v>
      </c>
      <c r="R92" s="172">
        <v>0</v>
      </c>
      <c r="S92" s="173"/>
    </row>
    <row r="93" spans="1:19" ht="15.75" x14ac:dyDescent="0.25">
      <c r="A93" s="168" t="s">
        <v>129</v>
      </c>
      <c r="B93" s="176" t="s">
        <v>23</v>
      </c>
      <c r="C93" s="176" t="s">
        <v>51</v>
      </c>
      <c r="D93" s="176" t="s">
        <v>50</v>
      </c>
      <c r="E93" s="177" t="s">
        <v>2</v>
      </c>
      <c r="F93" s="177" t="s">
        <v>1</v>
      </c>
      <c r="G93" s="177" t="s">
        <v>49</v>
      </c>
      <c r="H93" s="177" t="s">
        <v>47</v>
      </c>
      <c r="I93" s="177" t="s">
        <v>23</v>
      </c>
      <c r="J93" s="178" t="s">
        <v>57</v>
      </c>
      <c r="K93" s="31"/>
      <c r="L93" s="31"/>
      <c r="M93" s="29">
        <v>28.33</v>
      </c>
      <c r="N93" s="29"/>
      <c r="O93" s="30">
        <f t="shared" si="1"/>
        <v>28.33</v>
      </c>
      <c r="P93" s="29">
        <v>0</v>
      </c>
      <c r="Q93" s="30">
        <v>20.27</v>
      </c>
      <c r="R93" s="29">
        <v>0</v>
      </c>
      <c r="S93" s="173"/>
    </row>
    <row r="94" spans="1:19" ht="15.75" x14ac:dyDescent="0.25">
      <c r="A94" s="168" t="s">
        <v>130</v>
      </c>
      <c r="B94" s="169" t="s">
        <v>52</v>
      </c>
      <c r="C94" s="169" t="s">
        <v>50</v>
      </c>
      <c r="D94" s="169" t="s">
        <v>51</v>
      </c>
      <c r="E94" s="170" t="s">
        <v>1</v>
      </c>
      <c r="F94" s="170" t="s">
        <v>2</v>
      </c>
      <c r="G94" s="170" t="s">
        <v>44</v>
      </c>
      <c r="H94" s="170" t="s">
        <v>45</v>
      </c>
      <c r="I94" s="170" t="s">
        <v>52</v>
      </c>
      <c r="J94" s="171" t="s">
        <v>53</v>
      </c>
      <c r="K94" s="172">
        <v>30.96</v>
      </c>
      <c r="L94" s="172"/>
      <c r="M94" s="172">
        <v>28.33</v>
      </c>
      <c r="N94" s="172"/>
      <c r="O94" s="30">
        <f t="shared" si="1"/>
        <v>59.29</v>
      </c>
      <c r="P94" s="172">
        <v>0</v>
      </c>
      <c r="Q94" s="30">
        <v>20.27</v>
      </c>
      <c r="R94" s="172">
        <v>0</v>
      </c>
      <c r="S94" s="173"/>
    </row>
    <row r="95" spans="1:19" ht="15.75" x14ac:dyDescent="0.25">
      <c r="A95" s="168" t="s">
        <v>130</v>
      </c>
      <c r="B95" s="174" t="s">
        <v>24</v>
      </c>
      <c r="C95" s="174" t="s">
        <v>50</v>
      </c>
      <c r="D95" s="174" t="s">
        <v>51</v>
      </c>
      <c r="E95" s="14" t="s">
        <v>1</v>
      </c>
      <c r="F95" s="14" t="s">
        <v>2</v>
      </c>
      <c r="G95" s="14" t="s">
        <v>46</v>
      </c>
      <c r="H95" s="14" t="s">
        <v>47</v>
      </c>
      <c r="I95" s="14" t="s">
        <v>24</v>
      </c>
      <c r="J95" s="28" t="s">
        <v>54</v>
      </c>
      <c r="K95" s="29">
        <v>30.96</v>
      </c>
      <c r="L95" s="29"/>
      <c r="M95" s="31"/>
      <c r="N95" s="31"/>
      <c r="O95" s="30">
        <f t="shared" si="1"/>
        <v>30.96</v>
      </c>
      <c r="P95" s="29">
        <v>0</v>
      </c>
      <c r="Q95" s="30">
        <v>20.27</v>
      </c>
      <c r="R95" s="29">
        <v>0</v>
      </c>
      <c r="S95" s="173"/>
    </row>
    <row r="96" spans="1:19" ht="15.75" x14ac:dyDescent="0.25">
      <c r="A96" s="168" t="s">
        <v>130</v>
      </c>
      <c r="B96" s="174" t="s">
        <v>55</v>
      </c>
      <c r="C96" s="174" t="s">
        <v>51</v>
      </c>
      <c r="D96" s="174" t="s">
        <v>50</v>
      </c>
      <c r="E96" s="170" t="s">
        <v>2</v>
      </c>
      <c r="F96" s="170" t="s">
        <v>1</v>
      </c>
      <c r="G96" s="170" t="s">
        <v>48</v>
      </c>
      <c r="H96" s="170" t="s">
        <v>45</v>
      </c>
      <c r="I96" s="170" t="s">
        <v>55</v>
      </c>
      <c r="J96" s="171" t="s">
        <v>56</v>
      </c>
      <c r="K96" s="172">
        <v>30.96</v>
      </c>
      <c r="L96" s="172"/>
      <c r="M96" s="172">
        <v>28.33</v>
      </c>
      <c r="N96" s="172"/>
      <c r="O96" s="30">
        <f t="shared" si="1"/>
        <v>59.29</v>
      </c>
      <c r="P96" s="172">
        <v>0</v>
      </c>
      <c r="Q96" s="30">
        <v>20.27</v>
      </c>
      <c r="R96" s="172">
        <v>0</v>
      </c>
      <c r="S96" s="173"/>
    </row>
    <row r="97" spans="1:19" ht="15.75" x14ac:dyDescent="0.25">
      <c r="A97" s="168" t="s">
        <v>130</v>
      </c>
      <c r="B97" s="176" t="s">
        <v>23</v>
      </c>
      <c r="C97" s="176" t="s">
        <v>51</v>
      </c>
      <c r="D97" s="176" t="s">
        <v>50</v>
      </c>
      <c r="E97" s="177" t="s">
        <v>2</v>
      </c>
      <c r="F97" s="177" t="s">
        <v>1</v>
      </c>
      <c r="G97" s="177" t="s">
        <v>49</v>
      </c>
      <c r="H97" s="177" t="s">
        <v>47</v>
      </c>
      <c r="I97" s="177" t="s">
        <v>23</v>
      </c>
      <c r="J97" s="178" t="s">
        <v>57</v>
      </c>
      <c r="K97" s="31"/>
      <c r="L97" s="31"/>
      <c r="M97" s="29">
        <v>28.33</v>
      </c>
      <c r="N97" s="29"/>
      <c r="O97" s="30">
        <f t="shared" si="1"/>
        <v>28.33</v>
      </c>
      <c r="P97" s="29">
        <v>0</v>
      </c>
      <c r="Q97" s="30">
        <v>20.27</v>
      </c>
      <c r="R97" s="29">
        <v>0</v>
      </c>
      <c r="S97" s="173"/>
    </row>
    <row r="98" spans="1:19" ht="15.75" x14ac:dyDescent="0.25">
      <c r="A98" s="168" t="s">
        <v>131</v>
      </c>
      <c r="B98" s="169" t="s">
        <v>134</v>
      </c>
      <c r="C98" s="169" t="s">
        <v>50</v>
      </c>
      <c r="D98" s="169" t="s">
        <v>51</v>
      </c>
      <c r="E98" s="170" t="s">
        <v>1</v>
      </c>
      <c r="F98" s="170" t="s">
        <v>298</v>
      </c>
      <c r="G98" s="170" t="s">
        <v>44</v>
      </c>
      <c r="H98" s="170" t="s">
        <v>45</v>
      </c>
      <c r="I98" s="170" t="s">
        <v>134</v>
      </c>
      <c r="J98" s="171" t="s">
        <v>998</v>
      </c>
      <c r="K98" s="172">
        <v>30.96</v>
      </c>
      <c r="L98" s="172"/>
      <c r="M98" s="172">
        <v>29.709999999999997</v>
      </c>
      <c r="N98" s="172"/>
      <c r="O98" s="30">
        <f t="shared" si="1"/>
        <v>60.67</v>
      </c>
      <c r="P98" s="172">
        <v>8.3100000000000023</v>
      </c>
      <c r="Q98" s="30">
        <v>19.329999999999998</v>
      </c>
      <c r="R98" s="172">
        <v>8.3100000000000023</v>
      </c>
      <c r="S98" s="173"/>
    </row>
    <row r="99" spans="1:19" ht="15.75" x14ac:dyDescent="0.25">
      <c r="A99" s="168" t="s">
        <v>131</v>
      </c>
      <c r="B99" s="174" t="s">
        <v>299</v>
      </c>
      <c r="C99" s="174" t="s">
        <v>50</v>
      </c>
      <c r="D99" s="174" t="s">
        <v>51</v>
      </c>
      <c r="E99" s="14" t="s">
        <v>1</v>
      </c>
      <c r="F99" s="14" t="s">
        <v>298</v>
      </c>
      <c r="G99" s="14" t="s">
        <v>46</v>
      </c>
      <c r="H99" s="14" t="s">
        <v>47</v>
      </c>
      <c r="I99" s="14" t="s">
        <v>299</v>
      </c>
      <c r="J99" s="28" t="s">
        <v>999</v>
      </c>
      <c r="K99" s="29">
        <v>30.96</v>
      </c>
      <c r="L99" s="29"/>
      <c r="M99" s="31"/>
      <c r="N99" s="31"/>
      <c r="O99" s="30">
        <f t="shared" si="1"/>
        <v>30.96</v>
      </c>
      <c r="P99" s="29">
        <v>8.3100000000000023</v>
      </c>
      <c r="Q99" s="30">
        <v>19.329999999999998</v>
      </c>
      <c r="R99" s="29">
        <v>8.3100000000000023</v>
      </c>
      <c r="S99" s="173"/>
    </row>
    <row r="100" spans="1:19" ht="15.75" x14ac:dyDescent="0.25">
      <c r="A100" s="168" t="s">
        <v>131</v>
      </c>
      <c r="B100" s="174" t="s">
        <v>1000</v>
      </c>
      <c r="C100" s="174" t="s">
        <v>51</v>
      </c>
      <c r="D100" s="174" t="s">
        <v>50</v>
      </c>
      <c r="E100" s="170" t="s">
        <v>298</v>
      </c>
      <c r="F100" s="170" t="s">
        <v>1</v>
      </c>
      <c r="G100" s="170" t="s">
        <v>48</v>
      </c>
      <c r="H100" s="170" t="s">
        <v>45</v>
      </c>
      <c r="I100" s="170" t="s">
        <v>1000</v>
      </c>
      <c r="J100" s="171" t="s">
        <v>1001</v>
      </c>
      <c r="K100" s="172">
        <v>30.96</v>
      </c>
      <c r="L100" s="172"/>
      <c r="M100" s="172">
        <v>29.709999999999997</v>
      </c>
      <c r="N100" s="172"/>
      <c r="O100" s="30">
        <f t="shared" si="1"/>
        <v>60.67</v>
      </c>
      <c r="P100" s="172">
        <v>8.3100000000000023</v>
      </c>
      <c r="Q100" s="30">
        <v>19.329999999999998</v>
      </c>
      <c r="R100" s="172">
        <v>8.3100000000000023</v>
      </c>
      <c r="S100" s="173"/>
    </row>
    <row r="101" spans="1:19" ht="15.75" x14ac:dyDescent="0.25">
      <c r="A101" s="168" t="s">
        <v>131</v>
      </c>
      <c r="B101" s="176" t="s">
        <v>297</v>
      </c>
      <c r="C101" s="176" t="s">
        <v>51</v>
      </c>
      <c r="D101" s="176" t="s">
        <v>50</v>
      </c>
      <c r="E101" s="177" t="s">
        <v>298</v>
      </c>
      <c r="F101" s="177" t="s">
        <v>1</v>
      </c>
      <c r="G101" s="177" t="s">
        <v>49</v>
      </c>
      <c r="H101" s="177" t="s">
        <v>47</v>
      </c>
      <c r="I101" s="177" t="s">
        <v>297</v>
      </c>
      <c r="J101" s="178" t="s">
        <v>1002</v>
      </c>
      <c r="K101" s="31"/>
      <c r="L101" s="31"/>
      <c r="M101" s="29">
        <v>29.709999999999997</v>
      </c>
      <c r="N101" s="29"/>
      <c r="O101" s="30">
        <f t="shared" si="1"/>
        <v>29.709999999999997</v>
      </c>
      <c r="P101" s="29">
        <v>8.3100000000000023</v>
      </c>
      <c r="Q101" s="30">
        <v>19.329999999999998</v>
      </c>
      <c r="R101" s="29">
        <v>8.3100000000000023</v>
      </c>
      <c r="S101" s="173"/>
    </row>
    <row r="102" spans="1:19" ht="15.75" x14ac:dyDescent="0.25">
      <c r="A102" s="168" t="s">
        <v>132</v>
      </c>
      <c r="B102" s="169" t="s">
        <v>1035</v>
      </c>
      <c r="C102" s="169" t="s">
        <v>50</v>
      </c>
      <c r="D102" s="169" t="s">
        <v>51</v>
      </c>
      <c r="E102" s="170" t="s">
        <v>334</v>
      </c>
      <c r="F102" s="170" t="s">
        <v>298</v>
      </c>
      <c r="G102" s="170" t="s">
        <v>44</v>
      </c>
      <c r="H102" s="170" t="s">
        <v>45</v>
      </c>
      <c r="I102" s="170" t="s">
        <v>1035</v>
      </c>
      <c r="J102" s="171" t="s">
        <v>1036</v>
      </c>
      <c r="K102" s="172">
        <v>29.16</v>
      </c>
      <c r="L102" s="172"/>
      <c r="M102" s="172">
        <v>29.709999999999997</v>
      </c>
      <c r="N102" s="172"/>
      <c r="O102" s="30">
        <f t="shared" si="1"/>
        <v>58.87</v>
      </c>
      <c r="P102" s="172">
        <v>8.3100000000000023</v>
      </c>
      <c r="Q102" s="30">
        <v>19.329999999999998</v>
      </c>
      <c r="R102" s="172">
        <v>8.3100000000000023</v>
      </c>
      <c r="S102" s="173"/>
    </row>
    <row r="103" spans="1:19" ht="15.75" x14ac:dyDescent="0.25">
      <c r="A103" s="168" t="s">
        <v>132</v>
      </c>
      <c r="B103" s="174" t="s">
        <v>336</v>
      </c>
      <c r="C103" s="174" t="s">
        <v>50</v>
      </c>
      <c r="D103" s="174" t="s">
        <v>51</v>
      </c>
      <c r="E103" s="14" t="s">
        <v>334</v>
      </c>
      <c r="F103" s="14" t="s">
        <v>298</v>
      </c>
      <c r="G103" s="14" t="s">
        <v>46</v>
      </c>
      <c r="H103" s="14" t="s">
        <v>47</v>
      </c>
      <c r="I103" s="14" t="s">
        <v>336</v>
      </c>
      <c r="J103" s="28" t="s">
        <v>1037</v>
      </c>
      <c r="K103" s="29">
        <v>29.16</v>
      </c>
      <c r="L103" s="29"/>
      <c r="M103" s="31"/>
      <c r="N103" s="31"/>
      <c r="O103" s="30">
        <f t="shared" si="1"/>
        <v>29.16</v>
      </c>
      <c r="P103" s="29">
        <v>8.3100000000000023</v>
      </c>
      <c r="Q103" s="30">
        <v>19.329999999999998</v>
      </c>
      <c r="R103" s="29">
        <v>8.3100000000000023</v>
      </c>
      <c r="S103" s="173"/>
    </row>
    <row r="104" spans="1:19" ht="15.75" x14ac:dyDescent="0.25">
      <c r="A104" s="168" t="s">
        <v>132</v>
      </c>
      <c r="B104" s="174" t="s">
        <v>1038</v>
      </c>
      <c r="C104" s="174" t="s">
        <v>51</v>
      </c>
      <c r="D104" s="174" t="s">
        <v>50</v>
      </c>
      <c r="E104" s="170" t="s">
        <v>298</v>
      </c>
      <c r="F104" s="170" t="s">
        <v>334</v>
      </c>
      <c r="G104" s="170" t="s">
        <v>48</v>
      </c>
      <c r="H104" s="170" t="s">
        <v>45</v>
      </c>
      <c r="I104" s="170" t="s">
        <v>1038</v>
      </c>
      <c r="J104" s="171" t="s">
        <v>1039</v>
      </c>
      <c r="K104" s="172">
        <v>29.16</v>
      </c>
      <c r="L104" s="172"/>
      <c r="M104" s="172">
        <v>29.709999999999997</v>
      </c>
      <c r="N104" s="172"/>
      <c r="O104" s="30">
        <f t="shared" si="1"/>
        <v>58.87</v>
      </c>
      <c r="P104" s="172">
        <v>8.3100000000000023</v>
      </c>
      <c r="Q104" s="30">
        <v>19.329999999999998</v>
      </c>
      <c r="R104" s="172">
        <v>8.3100000000000023</v>
      </c>
      <c r="S104" s="173"/>
    </row>
    <row r="105" spans="1:19" ht="15.75" x14ac:dyDescent="0.25">
      <c r="A105" s="168" t="s">
        <v>132</v>
      </c>
      <c r="B105" s="176" t="s">
        <v>333</v>
      </c>
      <c r="C105" s="176" t="s">
        <v>51</v>
      </c>
      <c r="D105" s="176" t="s">
        <v>50</v>
      </c>
      <c r="E105" s="177" t="s">
        <v>298</v>
      </c>
      <c r="F105" s="177" t="s">
        <v>334</v>
      </c>
      <c r="G105" s="177" t="s">
        <v>49</v>
      </c>
      <c r="H105" s="177" t="s">
        <v>47</v>
      </c>
      <c r="I105" s="177" t="s">
        <v>333</v>
      </c>
      <c r="J105" s="178" t="s">
        <v>1040</v>
      </c>
      <c r="K105" s="31"/>
      <c r="L105" s="31"/>
      <c r="M105" s="29">
        <v>29.709999999999997</v>
      </c>
      <c r="N105" s="29"/>
      <c r="O105" s="30">
        <f t="shared" si="1"/>
        <v>29.709999999999997</v>
      </c>
      <c r="P105" s="29">
        <v>8.3100000000000023</v>
      </c>
      <c r="Q105" s="30">
        <v>19.329999999999998</v>
      </c>
      <c r="R105" s="29">
        <v>8.3100000000000023</v>
      </c>
      <c r="S105" s="173"/>
    </row>
    <row r="106" spans="1:19" ht="15.75" x14ac:dyDescent="0.25">
      <c r="A106" s="168" t="s">
        <v>133</v>
      </c>
      <c r="B106" s="169" t="s">
        <v>135</v>
      </c>
      <c r="C106" s="169" t="s">
        <v>50</v>
      </c>
      <c r="D106" s="169" t="s">
        <v>51</v>
      </c>
      <c r="E106" s="170" t="s">
        <v>1</v>
      </c>
      <c r="F106" s="170" t="s">
        <v>375</v>
      </c>
      <c r="G106" s="170" t="s">
        <v>44</v>
      </c>
      <c r="H106" s="170" t="s">
        <v>45</v>
      </c>
      <c r="I106" s="170" t="s">
        <v>135</v>
      </c>
      <c r="J106" s="171" t="s">
        <v>1024</v>
      </c>
      <c r="K106" s="172">
        <v>30.96</v>
      </c>
      <c r="L106" s="172"/>
      <c r="M106" s="172">
        <v>20.66</v>
      </c>
      <c r="N106" s="172"/>
      <c r="O106" s="30">
        <f t="shared" si="1"/>
        <v>51.620000000000005</v>
      </c>
      <c r="P106" s="172">
        <v>3.1799999999999997</v>
      </c>
      <c r="Q106" s="30">
        <v>15.67</v>
      </c>
      <c r="R106" s="172">
        <v>3.1799999999999997</v>
      </c>
      <c r="S106" s="173"/>
    </row>
    <row r="107" spans="1:19" ht="15.75" x14ac:dyDescent="0.25">
      <c r="A107" s="168" t="s">
        <v>133</v>
      </c>
      <c r="B107" s="174" t="s">
        <v>377</v>
      </c>
      <c r="C107" s="174" t="s">
        <v>50</v>
      </c>
      <c r="D107" s="174" t="s">
        <v>51</v>
      </c>
      <c r="E107" s="14" t="s">
        <v>1</v>
      </c>
      <c r="F107" s="14" t="s">
        <v>375</v>
      </c>
      <c r="G107" s="14" t="s">
        <v>46</v>
      </c>
      <c r="H107" s="14" t="s">
        <v>47</v>
      </c>
      <c r="I107" s="14" t="s">
        <v>377</v>
      </c>
      <c r="J107" s="28" t="s">
        <v>1025</v>
      </c>
      <c r="K107" s="29">
        <v>30.96</v>
      </c>
      <c r="L107" s="29"/>
      <c r="M107" s="31"/>
      <c r="N107" s="31"/>
      <c r="O107" s="30">
        <f t="shared" si="1"/>
        <v>30.96</v>
      </c>
      <c r="P107" s="29">
        <v>3.1799999999999997</v>
      </c>
      <c r="Q107" s="30">
        <v>15.67</v>
      </c>
      <c r="R107" s="29">
        <v>3.1799999999999997</v>
      </c>
      <c r="S107" s="173"/>
    </row>
    <row r="108" spans="1:19" ht="15.75" x14ac:dyDescent="0.25">
      <c r="A108" s="168" t="s">
        <v>133</v>
      </c>
      <c r="B108" s="174" t="s">
        <v>1026</v>
      </c>
      <c r="C108" s="174" t="s">
        <v>51</v>
      </c>
      <c r="D108" s="174" t="s">
        <v>50</v>
      </c>
      <c r="E108" s="170" t="s">
        <v>375</v>
      </c>
      <c r="F108" s="170" t="s">
        <v>1</v>
      </c>
      <c r="G108" s="170" t="s">
        <v>48</v>
      </c>
      <c r="H108" s="170" t="s">
        <v>45</v>
      </c>
      <c r="I108" s="170" t="s">
        <v>1026</v>
      </c>
      <c r="J108" s="171" t="s">
        <v>1027</v>
      </c>
      <c r="K108" s="172">
        <v>30.96</v>
      </c>
      <c r="L108" s="172"/>
      <c r="M108" s="172">
        <v>20.66</v>
      </c>
      <c r="N108" s="172"/>
      <c r="O108" s="30">
        <f t="shared" si="1"/>
        <v>51.620000000000005</v>
      </c>
      <c r="P108" s="172">
        <v>3.1799999999999997</v>
      </c>
      <c r="Q108" s="30">
        <v>15.67</v>
      </c>
      <c r="R108" s="172">
        <v>3.1799999999999997</v>
      </c>
      <c r="S108" s="173"/>
    </row>
    <row r="109" spans="1:19" ht="15.75" x14ac:dyDescent="0.25">
      <c r="A109" s="168" t="s">
        <v>133</v>
      </c>
      <c r="B109" s="176" t="s">
        <v>374</v>
      </c>
      <c r="C109" s="176" t="s">
        <v>51</v>
      </c>
      <c r="D109" s="176" t="s">
        <v>50</v>
      </c>
      <c r="E109" s="177" t="s">
        <v>375</v>
      </c>
      <c r="F109" s="177" t="s">
        <v>1</v>
      </c>
      <c r="G109" s="177" t="s">
        <v>49</v>
      </c>
      <c r="H109" s="177" t="s">
        <v>47</v>
      </c>
      <c r="I109" s="177" t="s">
        <v>374</v>
      </c>
      <c r="J109" s="178" t="s">
        <v>1028</v>
      </c>
      <c r="K109" s="31"/>
      <c r="L109" s="31"/>
      <c r="M109" s="29">
        <v>20.66</v>
      </c>
      <c r="N109" s="29"/>
      <c r="O109" s="30">
        <f t="shared" si="1"/>
        <v>20.66</v>
      </c>
      <c r="P109" s="29">
        <v>3.1799999999999997</v>
      </c>
      <c r="Q109" s="30">
        <v>15.67</v>
      </c>
      <c r="R109" s="29">
        <v>3.1799999999999997</v>
      </c>
      <c r="S109" s="173"/>
    </row>
    <row r="110" spans="1:19" ht="15.75" x14ac:dyDescent="0.25">
      <c r="A110" s="168" t="s">
        <v>199</v>
      </c>
      <c r="B110" s="169" t="s">
        <v>52</v>
      </c>
      <c r="C110" s="169" t="s">
        <v>50</v>
      </c>
      <c r="D110" s="169" t="s">
        <v>51</v>
      </c>
      <c r="E110" s="170" t="s">
        <v>1</v>
      </c>
      <c r="F110" s="170" t="s">
        <v>2</v>
      </c>
      <c r="G110" s="170" t="s">
        <v>44</v>
      </c>
      <c r="H110" s="170" t="s">
        <v>45</v>
      </c>
      <c r="I110" s="170" t="s">
        <v>52</v>
      </c>
      <c r="J110" s="171" t="s">
        <v>53</v>
      </c>
      <c r="K110" s="172">
        <v>30.96</v>
      </c>
      <c r="L110" s="172"/>
      <c r="M110" s="172">
        <v>28.33</v>
      </c>
      <c r="N110" s="172"/>
      <c r="O110" s="30">
        <f t="shared" si="1"/>
        <v>59.29</v>
      </c>
      <c r="P110" s="172">
        <v>0</v>
      </c>
      <c r="Q110" s="30">
        <v>20.27</v>
      </c>
      <c r="R110" s="172">
        <v>0</v>
      </c>
      <c r="S110" s="173"/>
    </row>
    <row r="111" spans="1:19" ht="15.75" x14ac:dyDescent="0.25">
      <c r="A111" s="168" t="s">
        <v>199</v>
      </c>
      <c r="B111" s="174" t="s">
        <v>24</v>
      </c>
      <c r="C111" s="174" t="s">
        <v>50</v>
      </c>
      <c r="D111" s="174" t="s">
        <v>51</v>
      </c>
      <c r="E111" s="14" t="s">
        <v>1</v>
      </c>
      <c r="F111" s="14" t="s">
        <v>2</v>
      </c>
      <c r="G111" s="14" t="s">
        <v>46</v>
      </c>
      <c r="H111" s="14" t="s">
        <v>47</v>
      </c>
      <c r="I111" s="14" t="s">
        <v>24</v>
      </c>
      <c r="J111" s="28" t="s">
        <v>54</v>
      </c>
      <c r="K111" s="29">
        <v>30.96</v>
      </c>
      <c r="L111" s="29"/>
      <c r="M111" s="31"/>
      <c r="N111" s="31"/>
      <c r="O111" s="30">
        <f t="shared" si="1"/>
        <v>30.96</v>
      </c>
      <c r="P111" s="29">
        <v>0</v>
      </c>
      <c r="Q111" s="30">
        <v>20.27</v>
      </c>
      <c r="R111" s="29">
        <v>0</v>
      </c>
      <c r="S111" s="173"/>
    </row>
    <row r="112" spans="1:19" ht="15.75" x14ac:dyDescent="0.25">
      <c r="A112" s="168" t="s">
        <v>199</v>
      </c>
      <c r="B112" s="174" t="s">
        <v>55</v>
      </c>
      <c r="C112" s="174" t="s">
        <v>51</v>
      </c>
      <c r="D112" s="174" t="s">
        <v>50</v>
      </c>
      <c r="E112" s="170" t="s">
        <v>2</v>
      </c>
      <c r="F112" s="170" t="s">
        <v>1</v>
      </c>
      <c r="G112" s="170" t="s">
        <v>48</v>
      </c>
      <c r="H112" s="170" t="s">
        <v>45</v>
      </c>
      <c r="I112" s="170" t="s">
        <v>55</v>
      </c>
      <c r="J112" s="171" t="s">
        <v>56</v>
      </c>
      <c r="K112" s="172">
        <v>30.96</v>
      </c>
      <c r="L112" s="172"/>
      <c r="M112" s="172">
        <v>28.33</v>
      </c>
      <c r="N112" s="172"/>
      <c r="O112" s="30">
        <f t="shared" si="1"/>
        <v>59.29</v>
      </c>
      <c r="P112" s="172">
        <v>0</v>
      </c>
      <c r="Q112" s="30">
        <v>20.27</v>
      </c>
      <c r="R112" s="172">
        <v>0</v>
      </c>
      <c r="S112" s="173"/>
    </row>
    <row r="113" spans="1:19" ht="15.75" x14ac:dyDescent="0.25">
      <c r="A113" s="175" t="s">
        <v>199</v>
      </c>
      <c r="B113" s="176" t="s">
        <v>23</v>
      </c>
      <c r="C113" s="176" t="s">
        <v>51</v>
      </c>
      <c r="D113" s="176" t="s">
        <v>50</v>
      </c>
      <c r="E113" s="177" t="s">
        <v>2</v>
      </c>
      <c r="F113" s="177" t="s">
        <v>1</v>
      </c>
      <c r="G113" s="177" t="s">
        <v>49</v>
      </c>
      <c r="H113" s="177" t="s">
        <v>47</v>
      </c>
      <c r="I113" s="177" t="s">
        <v>23</v>
      </c>
      <c r="J113" s="178" t="s">
        <v>57</v>
      </c>
      <c r="K113" s="181"/>
      <c r="L113" s="181"/>
      <c r="M113" s="29">
        <v>28.33</v>
      </c>
      <c r="N113" s="182"/>
      <c r="O113" s="30">
        <f t="shared" si="1"/>
        <v>28.33</v>
      </c>
      <c r="P113" s="182">
        <v>0</v>
      </c>
      <c r="Q113" s="30">
        <v>20.27</v>
      </c>
      <c r="R113" s="182">
        <v>0</v>
      </c>
      <c r="S113" s="183"/>
    </row>
    <row r="114" spans="1:19" ht="15.75" x14ac:dyDescent="0.25">
      <c r="A114" s="168" t="s">
        <v>200</v>
      </c>
      <c r="B114" s="169" t="s">
        <v>201</v>
      </c>
      <c r="C114" s="169" t="s">
        <v>50</v>
      </c>
      <c r="D114" s="169" t="s">
        <v>51</v>
      </c>
      <c r="E114" s="170" t="s">
        <v>110</v>
      </c>
      <c r="F114" s="170" t="s">
        <v>2</v>
      </c>
      <c r="G114" s="170" t="s">
        <v>44</v>
      </c>
      <c r="H114" s="170" t="s">
        <v>45</v>
      </c>
      <c r="I114" s="170" t="s">
        <v>201</v>
      </c>
      <c r="J114" s="171" t="s">
        <v>1041</v>
      </c>
      <c r="K114" s="172">
        <v>29.16</v>
      </c>
      <c r="L114" s="172"/>
      <c r="M114" s="172">
        <v>28.33</v>
      </c>
      <c r="N114" s="172"/>
      <c r="O114" s="30">
        <f t="shared" si="1"/>
        <v>57.489999999999995</v>
      </c>
      <c r="P114" s="172">
        <v>0</v>
      </c>
      <c r="Q114" s="30">
        <v>20.27</v>
      </c>
      <c r="R114" s="172">
        <v>0</v>
      </c>
      <c r="S114" s="173"/>
    </row>
    <row r="115" spans="1:19" ht="15.75" x14ac:dyDescent="0.25">
      <c r="A115" s="168" t="s">
        <v>200</v>
      </c>
      <c r="B115" s="174" t="s">
        <v>340</v>
      </c>
      <c r="C115" s="174" t="s">
        <v>50</v>
      </c>
      <c r="D115" s="174" t="s">
        <v>51</v>
      </c>
      <c r="E115" s="14" t="s">
        <v>110</v>
      </c>
      <c r="F115" s="14" t="s">
        <v>2</v>
      </c>
      <c r="G115" s="14" t="s">
        <v>46</v>
      </c>
      <c r="H115" s="14" t="s">
        <v>47</v>
      </c>
      <c r="I115" s="14" t="s">
        <v>340</v>
      </c>
      <c r="J115" s="28" t="s">
        <v>1042</v>
      </c>
      <c r="K115" s="29">
        <v>29.16</v>
      </c>
      <c r="L115" s="29"/>
      <c r="M115" s="31"/>
      <c r="N115" s="31"/>
      <c r="O115" s="30">
        <f t="shared" si="1"/>
        <v>29.16</v>
      </c>
      <c r="P115" s="29">
        <v>0</v>
      </c>
      <c r="Q115" s="30">
        <v>20.27</v>
      </c>
      <c r="R115" s="29">
        <v>0</v>
      </c>
      <c r="S115" s="173"/>
    </row>
    <row r="116" spans="1:19" ht="15.75" x14ac:dyDescent="0.25">
      <c r="A116" s="168" t="s">
        <v>200</v>
      </c>
      <c r="B116" s="174" t="s">
        <v>1043</v>
      </c>
      <c r="C116" s="174" t="s">
        <v>51</v>
      </c>
      <c r="D116" s="174" t="s">
        <v>50</v>
      </c>
      <c r="E116" s="170" t="s">
        <v>2</v>
      </c>
      <c r="F116" s="170" t="s">
        <v>110</v>
      </c>
      <c r="G116" s="170" t="s">
        <v>48</v>
      </c>
      <c r="H116" s="170" t="s">
        <v>45</v>
      </c>
      <c r="I116" s="170" t="s">
        <v>1043</v>
      </c>
      <c r="J116" s="171" t="s">
        <v>1044</v>
      </c>
      <c r="K116" s="172">
        <v>29.16</v>
      </c>
      <c r="L116" s="172"/>
      <c r="M116" s="172">
        <v>28.33</v>
      </c>
      <c r="N116" s="172"/>
      <c r="O116" s="30">
        <f t="shared" si="1"/>
        <v>57.489999999999995</v>
      </c>
      <c r="P116" s="172">
        <v>0</v>
      </c>
      <c r="Q116" s="30">
        <v>20.27</v>
      </c>
      <c r="R116" s="172">
        <v>0</v>
      </c>
      <c r="S116" s="173"/>
    </row>
    <row r="117" spans="1:19" ht="15.75" x14ac:dyDescent="0.25">
      <c r="A117" s="175" t="s">
        <v>200</v>
      </c>
      <c r="B117" s="176" t="s">
        <v>338</v>
      </c>
      <c r="C117" s="176" t="s">
        <v>51</v>
      </c>
      <c r="D117" s="176" t="s">
        <v>50</v>
      </c>
      <c r="E117" s="177" t="s">
        <v>2</v>
      </c>
      <c r="F117" s="177" t="s">
        <v>110</v>
      </c>
      <c r="G117" s="177" t="s">
        <v>49</v>
      </c>
      <c r="H117" s="177" t="s">
        <v>47</v>
      </c>
      <c r="I117" s="177" t="s">
        <v>338</v>
      </c>
      <c r="J117" s="178" t="s">
        <v>1045</v>
      </c>
      <c r="K117" s="181"/>
      <c r="L117" s="181"/>
      <c r="M117" s="29">
        <v>28.33</v>
      </c>
      <c r="N117" s="182"/>
      <c r="O117" s="30">
        <f t="shared" si="1"/>
        <v>28.33</v>
      </c>
      <c r="P117" s="182">
        <v>0</v>
      </c>
      <c r="Q117" s="30">
        <v>20.27</v>
      </c>
      <c r="R117" s="182">
        <v>0</v>
      </c>
      <c r="S117" s="183"/>
    </row>
    <row r="118" spans="1:19" ht="15.75" x14ac:dyDescent="0.25">
      <c r="A118" s="168" t="s">
        <v>229</v>
      </c>
      <c r="B118" s="169" t="s">
        <v>52</v>
      </c>
      <c r="C118" s="169" t="s">
        <v>50</v>
      </c>
      <c r="D118" s="169" t="s">
        <v>51</v>
      </c>
      <c r="E118" s="170" t="s">
        <v>1</v>
      </c>
      <c r="F118" s="170" t="s">
        <v>2</v>
      </c>
      <c r="G118" s="170" t="s">
        <v>44</v>
      </c>
      <c r="H118" s="170" t="s">
        <v>45</v>
      </c>
      <c r="I118" s="170" t="s">
        <v>52</v>
      </c>
      <c r="J118" s="171" t="s">
        <v>53</v>
      </c>
      <c r="K118" s="172">
        <v>30.96</v>
      </c>
      <c r="L118" s="172"/>
      <c r="M118" s="172">
        <v>28.33</v>
      </c>
      <c r="N118" s="172"/>
      <c r="O118" s="30">
        <f t="shared" si="1"/>
        <v>59.29</v>
      </c>
      <c r="P118" s="172">
        <v>0</v>
      </c>
      <c r="Q118" s="30">
        <v>20.27</v>
      </c>
      <c r="R118" s="172">
        <v>0</v>
      </c>
      <c r="S118" s="173"/>
    </row>
    <row r="119" spans="1:19" ht="15.75" x14ac:dyDescent="0.25">
      <c r="A119" s="168" t="s">
        <v>229</v>
      </c>
      <c r="B119" s="174" t="s">
        <v>24</v>
      </c>
      <c r="C119" s="174" t="s">
        <v>50</v>
      </c>
      <c r="D119" s="174" t="s">
        <v>51</v>
      </c>
      <c r="E119" s="14" t="s">
        <v>1</v>
      </c>
      <c r="F119" s="14" t="s">
        <v>2</v>
      </c>
      <c r="G119" s="14" t="s">
        <v>46</v>
      </c>
      <c r="H119" s="14" t="s">
        <v>47</v>
      </c>
      <c r="I119" s="14" t="s">
        <v>24</v>
      </c>
      <c r="J119" s="28" t="s">
        <v>54</v>
      </c>
      <c r="K119" s="29">
        <v>30.96</v>
      </c>
      <c r="L119" s="29"/>
      <c r="M119" s="31"/>
      <c r="N119" s="31"/>
      <c r="O119" s="30">
        <f t="shared" si="1"/>
        <v>30.96</v>
      </c>
      <c r="P119" s="29">
        <v>0</v>
      </c>
      <c r="Q119" s="30">
        <v>20.27</v>
      </c>
      <c r="R119" s="29">
        <v>0</v>
      </c>
      <c r="S119" s="173"/>
    </row>
    <row r="120" spans="1:19" ht="15.75" x14ac:dyDescent="0.25">
      <c r="A120" s="168" t="s">
        <v>229</v>
      </c>
      <c r="B120" s="174" t="s">
        <v>55</v>
      </c>
      <c r="C120" s="174" t="s">
        <v>51</v>
      </c>
      <c r="D120" s="174" t="s">
        <v>50</v>
      </c>
      <c r="E120" s="170" t="s">
        <v>2</v>
      </c>
      <c r="F120" s="170" t="s">
        <v>1</v>
      </c>
      <c r="G120" s="170" t="s">
        <v>48</v>
      </c>
      <c r="H120" s="170" t="s">
        <v>45</v>
      </c>
      <c r="I120" s="170" t="s">
        <v>55</v>
      </c>
      <c r="J120" s="171" t="s">
        <v>56</v>
      </c>
      <c r="K120" s="172">
        <v>30.96</v>
      </c>
      <c r="L120" s="172"/>
      <c r="M120" s="172">
        <v>28.33</v>
      </c>
      <c r="N120" s="172"/>
      <c r="O120" s="30">
        <f t="shared" si="1"/>
        <v>59.29</v>
      </c>
      <c r="P120" s="172">
        <v>0</v>
      </c>
      <c r="Q120" s="30">
        <v>20.27</v>
      </c>
      <c r="R120" s="172">
        <v>0</v>
      </c>
      <c r="S120" s="173"/>
    </row>
    <row r="121" spans="1:19" ht="15.75" x14ac:dyDescent="0.25">
      <c r="A121" s="168" t="s">
        <v>229</v>
      </c>
      <c r="B121" s="176" t="s">
        <v>23</v>
      </c>
      <c r="C121" s="176" t="s">
        <v>51</v>
      </c>
      <c r="D121" s="176" t="s">
        <v>50</v>
      </c>
      <c r="E121" s="177" t="s">
        <v>2</v>
      </c>
      <c r="F121" s="177" t="s">
        <v>1</v>
      </c>
      <c r="G121" s="177" t="s">
        <v>49</v>
      </c>
      <c r="H121" s="177" t="s">
        <v>47</v>
      </c>
      <c r="I121" s="177" t="s">
        <v>23</v>
      </c>
      <c r="J121" s="178" t="s">
        <v>57</v>
      </c>
      <c r="K121" s="181"/>
      <c r="L121" s="181"/>
      <c r="M121" s="29">
        <v>28.33</v>
      </c>
      <c r="N121" s="182"/>
      <c r="O121" s="30">
        <f t="shared" si="1"/>
        <v>28.33</v>
      </c>
      <c r="P121" s="182">
        <v>0</v>
      </c>
      <c r="Q121" s="30">
        <v>20.27</v>
      </c>
      <c r="R121" s="182">
        <v>0</v>
      </c>
      <c r="S121" s="183"/>
    </row>
    <row r="122" spans="1:19" ht="15.75" x14ac:dyDescent="0.25">
      <c r="A122" s="168" t="s">
        <v>240</v>
      </c>
      <c r="B122" s="169" t="s">
        <v>1029</v>
      </c>
      <c r="C122" s="169" t="s">
        <v>50</v>
      </c>
      <c r="D122" s="169" t="s">
        <v>51</v>
      </c>
      <c r="E122" s="179" t="s">
        <v>1</v>
      </c>
      <c r="F122" s="179" t="s">
        <v>482</v>
      </c>
      <c r="G122" s="179" t="s">
        <v>44</v>
      </c>
      <c r="H122" s="179" t="s">
        <v>45</v>
      </c>
      <c r="I122" s="179" t="s">
        <v>1029</v>
      </c>
      <c r="J122" s="180" t="s">
        <v>1030</v>
      </c>
      <c r="K122" s="172">
        <v>30.96</v>
      </c>
      <c r="L122" s="172"/>
      <c r="M122" s="172">
        <v>40.89</v>
      </c>
      <c r="N122" s="172"/>
      <c r="O122" s="30">
        <f t="shared" si="1"/>
        <v>71.849999999999994</v>
      </c>
      <c r="P122" s="184">
        <v>11.740000000000002</v>
      </c>
      <c r="Q122" s="185">
        <v>26.63</v>
      </c>
      <c r="R122" s="184">
        <v>11.740000000000002</v>
      </c>
      <c r="S122" s="183"/>
    </row>
    <row r="123" spans="1:19" ht="15.75" x14ac:dyDescent="0.25">
      <c r="A123" s="168" t="s">
        <v>240</v>
      </c>
      <c r="B123" s="176" t="s">
        <v>483</v>
      </c>
      <c r="C123" s="176" t="s">
        <v>50</v>
      </c>
      <c r="D123" s="176" t="s">
        <v>51</v>
      </c>
      <c r="E123" s="177" t="s">
        <v>1</v>
      </c>
      <c r="F123" s="177" t="s">
        <v>482</v>
      </c>
      <c r="G123" s="177" t="s">
        <v>46</v>
      </c>
      <c r="H123" s="177" t="s">
        <v>47</v>
      </c>
      <c r="I123" s="177" t="s">
        <v>483</v>
      </c>
      <c r="J123" s="178" t="s">
        <v>1031</v>
      </c>
      <c r="K123" s="29">
        <v>30.96</v>
      </c>
      <c r="L123" s="29"/>
      <c r="M123" s="31"/>
      <c r="N123" s="31"/>
      <c r="O123" s="30">
        <f t="shared" si="1"/>
        <v>30.96</v>
      </c>
      <c r="P123" s="182">
        <v>11.740000000000002</v>
      </c>
      <c r="Q123" s="185">
        <v>26.63</v>
      </c>
      <c r="R123" s="182">
        <v>11.740000000000002</v>
      </c>
      <c r="S123" s="183"/>
    </row>
    <row r="124" spans="1:19" ht="15.75" x14ac:dyDescent="0.25">
      <c r="A124" s="168" t="s">
        <v>240</v>
      </c>
      <c r="B124" s="176" t="s">
        <v>1032</v>
      </c>
      <c r="C124" s="176" t="s">
        <v>51</v>
      </c>
      <c r="D124" s="176" t="s">
        <v>50</v>
      </c>
      <c r="E124" s="179" t="s">
        <v>482</v>
      </c>
      <c r="F124" s="179" t="s">
        <v>1</v>
      </c>
      <c r="G124" s="179" t="s">
        <v>48</v>
      </c>
      <c r="H124" s="179" t="s">
        <v>45</v>
      </c>
      <c r="I124" s="179" t="s">
        <v>1032</v>
      </c>
      <c r="J124" s="180" t="s">
        <v>1033</v>
      </c>
      <c r="K124" s="172">
        <v>30.96</v>
      </c>
      <c r="L124" s="172"/>
      <c r="M124" s="172">
        <v>40.89</v>
      </c>
      <c r="N124" s="172"/>
      <c r="O124" s="30">
        <f t="shared" si="1"/>
        <v>71.849999999999994</v>
      </c>
      <c r="P124" s="184">
        <v>11.740000000000002</v>
      </c>
      <c r="Q124" s="185">
        <v>26.63</v>
      </c>
      <c r="R124" s="184">
        <v>11.740000000000002</v>
      </c>
      <c r="S124" s="183"/>
    </row>
    <row r="125" spans="1:19" ht="15.75" x14ac:dyDescent="0.25">
      <c r="A125" s="168" t="s">
        <v>240</v>
      </c>
      <c r="B125" s="176" t="s">
        <v>481</v>
      </c>
      <c r="C125" s="176" t="s">
        <v>51</v>
      </c>
      <c r="D125" s="176" t="s">
        <v>50</v>
      </c>
      <c r="E125" s="177" t="s">
        <v>482</v>
      </c>
      <c r="F125" s="177" t="s">
        <v>1</v>
      </c>
      <c r="G125" s="177" t="s">
        <v>49</v>
      </c>
      <c r="H125" s="177" t="s">
        <v>47</v>
      </c>
      <c r="I125" s="177" t="s">
        <v>481</v>
      </c>
      <c r="J125" s="178" t="s">
        <v>1034</v>
      </c>
      <c r="K125" s="181"/>
      <c r="L125" s="181"/>
      <c r="M125" s="29">
        <v>40.89</v>
      </c>
      <c r="N125" s="182"/>
      <c r="O125" s="30">
        <f t="shared" si="1"/>
        <v>40.89</v>
      </c>
      <c r="P125" s="182">
        <v>11.740000000000002</v>
      </c>
      <c r="Q125" s="185">
        <v>26.63</v>
      </c>
      <c r="R125" s="182">
        <v>11.740000000000002</v>
      </c>
      <c r="S125" s="183"/>
    </row>
    <row r="126" spans="1:19" ht="15.75" x14ac:dyDescent="0.25">
      <c r="A126" s="168" t="s">
        <v>927</v>
      </c>
      <c r="B126" s="169" t="s">
        <v>1009</v>
      </c>
      <c r="C126" s="169" t="s">
        <v>50</v>
      </c>
      <c r="D126" s="169" t="s">
        <v>51</v>
      </c>
      <c r="E126" s="170" t="s">
        <v>1</v>
      </c>
      <c r="F126" s="170" t="s">
        <v>528</v>
      </c>
      <c r="G126" s="170" t="s">
        <v>44</v>
      </c>
      <c r="H126" s="170" t="s">
        <v>45</v>
      </c>
      <c r="I126" s="170" t="s">
        <v>1009</v>
      </c>
      <c r="J126" s="171" t="s">
        <v>1010</v>
      </c>
      <c r="K126" s="172">
        <v>30.96</v>
      </c>
      <c r="L126" s="172"/>
      <c r="M126" s="172">
        <v>27.279999999999998</v>
      </c>
      <c r="N126" s="172"/>
      <c r="O126" s="30">
        <f t="shared" si="1"/>
        <v>58.239999999999995</v>
      </c>
      <c r="P126" s="172">
        <v>7.32</v>
      </c>
      <c r="Q126" s="30">
        <v>18.149999999999999</v>
      </c>
      <c r="R126" s="172">
        <v>7.32</v>
      </c>
      <c r="S126" s="173"/>
    </row>
    <row r="127" spans="1:19" ht="15.75" x14ac:dyDescent="0.25">
      <c r="A127" s="168" t="s">
        <v>927</v>
      </c>
      <c r="B127" s="174" t="s">
        <v>530</v>
      </c>
      <c r="C127" s="174" t="s">
        <v>50</v>
      </c>
      <c r="D127" s="174" t="s">
        <v>51</v>
      </c>
      <c r="E127" s="14" t="s">
        <v>1</v>
      </c>
      <c r="F127" s="14" t="s">
        <v>528</v>
      </c>
      <c r="G127" s="14" t="s">
        <v>46</v>
      </c>
      <c r="H127" s="14" t="s">
        <v>47</v>
      </c>
      <c r="I127" s="14" t="s">
        <v>530</v>
      </c>
      <c r="J127" s="28" t="s">
        <v>1011</v>
      </c>
      <c r="K127" s="29">
        <v>30.96</v>
      </c>
      <c r="L127" s="29"/>
      <c r="M127" s="31"/>
      <c r="N127" s="31"/>
      <c r="O127" s="30">
        <f t="shared" si="1"/>
        <v>30.96</v>
      </c>
      <c r="P127" s="29">
        <v>7.32</v>
      </c>
      <c r="Q127" s="30">
        <v>18.149999999999999</v>
      </c>
      <c r="R127" s="29">
        <v>7.32</v>
      </c>
      <c r="S127" s="173"/>
    </row>
    <row r="128" spans="1:19" ht="15.75" x14ac:dyDescent="0.25">
      <c r="A128" s="168" t="s">
        <v>927</v>
      </c>
      <c r="B128" s="174" t="s">
        <v>1012</v>
      </c>
      <c r="C128" s="174" t="s">
        <v>51</v>
      </c>
      <c r="D128" s="174" t="s">
        <v>50</v>
      </c>
      <c r="E128" s="170" t="s">
        <v>528</v>
      </c>
      <c r="F128" s="170" t="s">
        <v>1</v>
      </c>
      <c r="G128" s="170" t="s">
        <v>48</v>
      </c>
      <c r="H128" s="170" t="s">
        <v>45</v>
      </c>
      <c r="I128" s="170" t="s">
        <v>1012</v>
      </c>
      <c r="J128" s="171" t="s">
        <v>1013</v>
      </c>
      <c r="K128" s="172">
        <v>30.96</v>
      </c>
      <c r="L128" s="172"/>
      <c r="M128" s="172">
        <v>27.279999999999998</v>
      </c>
      <c r="N128" s="172"/>
      <c r="O128" s="30">
        <f t="shared" si="1"/>
        <v>58.239999999999995</v>
      </c>
      <c r="P128" s="172">
        <v>7.32</v>
      </c>
      <c r="Q128" s="30">
        <v>18.149999999999999</v>
      </c>
      <c r="R128" s="172">
        <v>7.32</v>
      </c>
      <c r="S128" s="173"/>
    </row>
    <row r="129" spans="1:19" ht="15.75" x14ac:dyDescent="0.25">
      <c r="A129" s="168" t="s">
        <v>927</v>
      </c>
      <c r="B129" s="176" t="s">
        <v>527</v>
      </c>
      <c r="C129" s="176" t="s">
        <v>51</v>
      </c>
      <c r="D129" s="176" t="s">
        <v>50</v>
      </c>
      <c r="E129" s="177" t="s">
        <v>528</v>
      </c>
      <c r="F129" s="177" t="s">
        <v>1</v>
      </c>
      <c r="G129" s="177" t="s">
        <v>49</v>
      </c>
      <c r="H129" s="177" t="s">
        <v>47</v>
      </c>
      <c r="I129" s="177" t="s">
        <v>527</v>
      </c>
      <c r="J129" s="178" t="s">
        <v>1014</v>
      </c>
      <c r="K129" s="181"/>
      <c r="L129" s="181"/>
      <c r="M129" s="182">
        <v>27.279999999999998</v>
      </c>
      <c r="N129" s="182"/>
      <c r="O129" s="30">
        <f t="shared" si="1"/>
        <v>27.279999999999998</v>
      </c>
      <c r="P129" s="182">
        <v>7.32</v>
      </c>
      <c r="Q129" s="30">
        <v>18.149999999999999</v>
      </c>
      <c r="R129" s="182">
        <v>7.32</v>
      </c>
      <c r="S129" s="183"/>
    </row>
    <row r="130" spans="1:19" ht="15.75" x14ac:dyDescent="0.25">
      <c r="A130" s="168" t="s">
        <v>946</v>
      </c>
      <c r="B130" s="169" t="s">
        <v>1009</v>
      </c>
      <c r="C130" s="169" t="s">
        <v>50</v>
      </c>
      <c r="D130" s="169" t="s">
        <v>51</v>
      </c>
      <c r="E130" s="170" t="s">
        <v>1</v>
      </c>
      <c r="F130" s="170" t="s">
        <v>528</v>
      </c>
      <c r="G130" s="170" t="s">
        <v>44</v>
      </c>
      <c r="H130" s="170" t="s">
        <v>45</v>
      </c>
      <c r="I130" s="170" t="s">
        <v>1009</v>
      </c>
      <c r="J130" s="171" t="s">
        <v>1010</v>
      </c>
      <c r="K130" s="172">
        <v>30.96</v>
      </c>
      <c r="L130" s="172"/>
      <c r="M130" s="172">
        <v>27.279999999999998</v>
      </c>
      <c r="N130" s="172"/>
      <c r="O130" s="30">
        <f t="shared" si="1"/>
        <v>58.239999999999995</v>
      </c>
      <c r="P130" s="172">
        <v>7.32</v>
      </c>
      <c r="Q130" s="30">
        <v>18.149999999999999</v>
      </c>
      <c r="R130" s="172">
        <v>7.32</v>
      </c>
      <c r="S130" s="173"/>
    </row>
    <row r="131" spans="1:19" ht="15.75" x14ac:dyDescent="0.25">
      <c r="A131" s="168" t="s">
        <v>946</v>
      </c>
      <c r="B131" s="174" t="s">
        <v>530</v>
      </c>
      <c r="C131" s="174" t="s">
        <v>50</v>
      </c>
      <c r="D131" s="174" t="s">
        <v>51</v>
      </c>
      <c r="E131" s="14" t="s">
        <v>1</v>
      </c>
      <c r="F131" s="14" t="s">
        <v>528</v>
      </c>
      <c r="G131" s="14" t="s">
        <v>46</v>
      </c>
      <c r="H131" s="14" t="s">
        <v>47</v>
      </c>
      <c r="I131" s="14" t="s">
        <v>530</v>
      </c>
      <c r="J131" s="28" t="s">
        <v>1011</v>
      </c>
      <c r="K131" s="29">
        <v>30.96</v>
      </c>
      <c r="L131" s="29"/>
      <c r="M131" s="31"/>
      <c r="N131" s="31"/>
      <c r="O131" s="30">
        <f>SUM(K131:N131)</f>
        <v>30.96</v>
      </c>
      <c r="P131" s="29">
        <v>7.32</v>
      </c>
      <c r="Q131" s="30">
        <v>18.149999999999999</v>
      </c>
      <c r="R131" s="29">
        <v>7.32</v>
      </c>
      <c r="S131" s="173"/>
    </row>
    <row r="132" spans="1:19" ht="15.75" x14ac:dyDescent="0.25">
      <c r="A132" s="168" t="s">
        <v>946</v>
      </c>
      <c r="B132" s="174" t="s">
        <v>1012</v>
      </c>
      <c r="C132" s="174" t="s">
        <v>51</v>
      </c>
      <c r="D132" s="174" t="s">
        <v>50</v>
      </c>
      <c r="E132" s="170" t="s">
        <v>528</v>
      </c>
      <c r="F132" s="170" t="s">
        <v>1</v>
      </c>
      <c r="G132" s="170" t="s">
        <v>48</v>
      </c>
      <c r="H132" s="170" t="s">
        <v>45</v>
      </c>
      <c r="I132" s="170" t="s">
        <v>1012</v>
      </c>
      <c r="J132" s="171" t="s">
        <v>1013</v>
      </c>
      <c r="K132" s="172">
        <v>30.96</v>
      </c>
      <c r="L132" s="172"/>
      <c r="M132" s="172">
        <v>27.279999999999998</v>
      </c>
      <c r="N132" s="172"/>
      <c r="O132" s="30">
        <f>SUM(K132:N132)</f>
        <v>58.239999999999995</v>
      </c>
      <c r="P132" s="172">
        <v>7.32</v>
      </c>
      <c r="Q132" s="30">
        <v>18.149999999999999</v>
      </c>
      <c r="R132" s="172">
        <v>7.32</v>
      </c>
      <c r="S132" s="173"/>
    </row>
    <row r="133" spans="1:19" ht="15.75" x14ac:dyDescent="0.25">
      <c r="A133" s="168" t="s">
        <v>946</v>
      </c>
      <c r="B133" s="176" t="s">
        <v>527</v>
      </c>
      <c r="C133" s="176" t="s">
        <v>51</v>
      </c>
      <c r="D133" s="176" t="s">
        <v>50</v>
      </c>
      <c r="E133" s="177" t="s">
        <v>528</v>
      </c>
      <c r="F133" s="177" t="s">
        <v>1</v>
      </c>
      <c r="G133" s="177" t="s">
        <v>49</v>
      </c>
      <c r="H133" s="177" t="s">
        <v>47</v>
      </c>
      <c r="I133" s="177" t="s">
        <v>527</v>
      </c>
      <c r="J133" s="178" t="s">
        <v>1014</v>
      </c>
      <c r="K133" s="181"/>
      <c r="L133" s="181"/>
      <c r="M133" s="182">
        <v>27.28</v>
      </c>
      <c r="N133" s="182"/>
      <c r="O133" s="30">
        <f>SUM(K133:N133)</f>
        <v>27.28</v>
      </c>
      <c r="P133" s="182">
        <v>7.32</v>
      </c>
      <c r="Q133" s="30">
        <v>18.149999999999999</v>
      </c>
      <c r="R133" s="182">
        <v>7.32</v>
      </c>
      <c r="S133" s="183"/>
    </row>
    <row r="134" spans="1:19" ht="15.75" x14ac:dyDescent="0.25">
      <c r="A134" s="168" t="s">
        <v>957</v>
      </c>
      <c r="B134" s="169" t="s">
        <v>1046</v>
      </c>
      <c r="C134" s="169" t="s">
        <v>50</v>
      </c>
      <c r="D134" s="169" t="s">
        <v>51</v>
      </c>
      <c r="E134" s="44" t="s">
        <v>1</v>
      </c>
      <c r="F134" s="44" t="s">
        <v>678</v>
      </c>
      <c r="G134" s="44" t="s">
        <v>44</v>
      </c>
      <c r="H134" s="44" t="s">
        <v>45</v>
      </c>
      <c r="I134" s="44" t="s">
        <v>1046</v>
      </c>
      <c r="J134" s="47" t="s">
        <v>1047</v>
      </c>
      <c r="K134" s="172">
        <v>30.96</v>
      </c>
      <c r="L134" s="172"/>
      <c r="M134" s="172">
        <v>17.93</v>
      </c>
      <c r="N134" s="172"/>
      <c r="O134" s="30">
        <f t="shared" ref="O134" si="2">SUM(K134:N134)</f>
        <v>48.89</v>
      </c>
      <c r="P134" s="172">
        <v>0</v>
      </c>
      <c r="Q134" s="30">
        <v>0</v>
      </c>
      <c r="R134" s="172">
        <v>0</v>
      </c>
      <c r="S134" s="186"/>
    </row>
    <row r="135" spans="1:19" ht="15.75" x14ac:dyDescent="0.25">
      <c r="A135" s="168" t="s">
        <v>957</v>
      </c>
      <c r="B135" s="187" t="s">
        <v>680</v>
      </c>
      <c r="C135" s="187" t="s">
        <v>50</v>
      </c>
      <c r="D135" s="187" t="s">
        <v>51</v>
      </c>
      <c r="E135" s="44" t="s">
        <v>1</v>
      </c>
      <c r="F135" s="44" t="s">
        <v>678</v>
      </c>
      <c r="G135" s="44" t="s">
        <v>46</v>
      </c>
      <c r="H135" s="44" t="s">
        <v>47</v>
      </c>
      <c r="I135" s="44" t="s">
        <v>680</v>
      </c>
      <c r="J135" s="47" t="s">
        <v>1048</v>
      </c>
      <c r="K135" s="29">
        <v>30.96</v>
      </c>
      <c r="L135" s="29"/>
      <c r="M135" s="31"/>
      <c r="N135" s="31"/>
      <c r="O135" s="30">
        <f>SUM(K135:N135)</f>
        <v>30.96</v>
      </c>
      <c r="P135" s="29">
        <v>0</v>
      </c>
      <c r="Q135" s="30">
        <v>0</v>
      </c>
      <c r="R135" s="29">
        <v>0</v>
      </c>
      <c r="S135" s="186"/>
    </row>
    <row r="136" spans="1:19" ht="15.75" x14ac:dyDescent="0.25">
      <c r="A136" s="168" t="s">
        <v>957</v>
      </c>
      <c r="B136" s="187" t="s">
        <v>1049</v>
      </c>
      <c r="C136" s="187" t="s">
        <v>51</v>
      </c>
      <c r="D136" s="187" t="s">
        <v>50</v>
      </c>
      <c r="E136" s="44" t="s">
        <v>678</v>
      </c>
      <c r="F136" s="44" t="s">
        <v>1</v>
      </c>
      <c r="G136" s="44" t="s">
        <v>48</v>
      </c>
      <c r="H136" s="44" t="s">
        <v>45</v>
      </c>
      <c r="I136" s="44" t="s">
        <v>1049</v>
      </c>
      <c r="J136" s="47" t="s">
        <v>1050</v>
      </c>
      <c r="K136" s="172">
        <v>30.96</v>
      </c>
      <c r="L136" s="172"/>
      <c r="M136" s="172">
        <v>17.93</v>
      </c>
      <c r="N136" s="172"/>
      <c r="O136" s="30">
        <f t="shared" ref="O136:O137" si="3">SUM(K136:N136)</f>
        <v>48.89</v>
      </c>
      <c r="P136" s="172">
        <v>0</v>
      </c>
      <c r="Q136" s="30">
        <v>0</v>
      </c>
      <c r="R136" s="172">
        <v>0</v>
      </c>
      <c r="S136" s="186"/>
    </row>
    <row r="137" spans="1:19" ht="15.75" x14ac:dyDescent="0.25">
      <c r="A137" s="168" t="s">
        <v>957</v>
      </c>
      <c r="B137" s="187" t="s">
        <v>677</v>
      </c>
      <c r="C137" s="187" t="s">
        <v>51</v>
      </c>
      <c r="D137" s="187" t="s">
        <v>50</v>
      </c>
      <c r="E137" s="44" t="s">
        <v>678</v>
      </c>
      <c r="F137" s="44" t="s">
        <v>1</v>
      </c>
      <c r="G137" s="44" t="s">
        <v>49</v>
      </c>
      <c r="H137" s="44" t="s">
        <v>47</v>
      </c>
      <c r="I137" s="44" t="s">
        <v>677</v>
      </c>
      <c r="J137" s="47" t="s">
        <v>1051</v>
      </c>
      <c r="K137" s="181"/>
      <c r="L137" s="181"/>
      <c r="M137" s="182">
        <v>17.93</v>
      </c>
      <c r="N137" s="182"/>
      <c r="O137" s="30">
        <f t="shared" si="3"/>
        <v>17.93</v>
      </c>
      <c r="P137" s="172">
        <v>0</v>
      </c>
      <c r="Q137" s="30">
        <v>0</v>
      </c>
      <c r="R137" s="172">
        <v>0</v>
      </c>
      <c r="S137" s="186"/>
    </row>
    <row r="138" spans="1:19" ht="15.75" x14ac:dyDescent="0.25">
      <c r="A138" s="168" t="s">
        <v>965</v>
      </c>
      <c r="B138" s="169" t="s">
        <v>52</v>
      </c>
      <c r="C138" s="169" t="s">
        <v>50</v>
      </c>
      <c r="D138" s="169" t="s">
        <v>51</v>
      </c>
      <c r="E138" s="44" t="s">
        <v>1</v>
      </c>
      <c r="F138" s="44" t="s">
        <v>2</v>
      </c>
      <c r="G138" s="44" t="s">
        <v>44</v>
      </c>
      <c r="H138" s="44" t="s">
        <v>45</v>
      </c>
      <c r="I138" s="44" t="s">
        <v>52</v>
      </c>
      <c r="J138" s="47" t="s">
        <v>53</v>
      </c>
      <c r="K138" s="172">
        <v>30.96</v>
      </c>
      <c r="L138" s="172"/>
      <c r="M138" s="172">
        <v>28.33</v>
      </c>
      <c r="N138" s="172"/>
      <c r="O138" s="30">
        <v>59.29</v>
      </c>
      <c r="Q138" s="30">
        <v>20.27</v>
      </c>
      <c r="R138" s="189">
        <v>0</v>
      </c>
      <c r="S138" s="186"/>
    </row>
    <row r="139" spans="1:19" ht="15.75" x14ac:dyDescent="0.25">
      <c r="A139" s="168" t="s">
        <v>965</v>
      </c>
      <c r="B139" s="187" t="s">
        <v>24</v>
      </c>
      <c r="C139" s="187" t="s">
        <v>50</v>
      </c>
      <c r="D139" s="187" t="s">
        <v>51</v>
      </c>
      <c r="E139" s="44" t="s">
        <v>1</v>
      </c>
      <c r="F139" s="44" t="s">
        <v>2</v>
      </c>
      <c r="G139" s="44" t="s">
        <v>46</v>
      </c>
      <c r="H139" s="44" t="s">
        <v>47</v>
      </c>
      <c r="I139" s="44" t="s">
        <v>24</v>
      </c>
      <c r="J139" s="47" t="s">
        <v>54</v>
      </c>
      <c r="K139" s="29">
        <v>30.96</v>
      </c>
      <c r="L139" s="29"/>
      <c r="M139" s="31"/>
      <c r="N139" s="31"/>
      <c r="O139" s="30">
        <v>30.96</v>
      </c>
      <c r="P139" s="189">
        <v>0</v>
      </c>
      <c r="Q139" s="30">
        <v>20.27</v>
      </c>
      <c r="R139" s="189">
        <v>0</v>
      </c>
      <c r="S139" s="186"/>
    </row>
    <row r="140" spans="1:19" ht="15.75" x14ac:dyDescent="0.25">
      <c r="A140" s="168" t="s">
        <v>965</v>
      </c>
      <c r="B140" s="187" t="s">
        <v>55</v>
      </c>
      <c r="C140" s="187" t="s">
        <v>51</v>
      </c>
      <c r="D140" s="187" t="s">
        <v>50</v>
      </c>
      <c r="E140" s="44" t="s">
        <v>2</v>
      </c>
      <c r="F140" s="44" t="s">
        <v>1</v>
      </c>
      <c r="G140" s="44" t="s">
        <v>48</v>
      </c>
      <c r="H140" s="44" t="s">
        <v>45</v>
      </c>
      <c r="I140" s="44" t="s">
        <v>55</v>
      </c>
      <c r="J140" s="47" t="s">
        <v>56</v>
      </c>
      <c r="K140" s="172">
        <v>30.96</v>
      </c>
      <c r="L140" s="172"/>
      <c r="M140" s="172">
        <v>28.33</v>
      </c>
      <c r="N140" s="172"/>
      <c r="O140" s="30">
        <v>59.29</v>
      </c>
      <c r="P140" s="189">
        <v>0</v>
      </c>
      <c r="Q140" s="30">
        <v>20.27</v>
      </c>
      <c r="R140" s="189">
        <v>0</v>
      </c>
      <c r="S140" s="186"/>
    </row>
    <row r="141" spans="1:19" ht="15.75" x14ac:dyDescent="0.25">
      <c r="A141" s="168" t="s">
        <v>965</v>
      </c>
      <c r="B141" s="187" t="s">
        <v>23</v>
      </c>
      <c r="C141" s="187" t="s">
        <v>51</v>
      </c>
      <c r="D141" s="187" t="s">
        <v>50</v>
      </c>
      <c r="E141" s="44" t="s">
        <v>2</v>
      </c>
      <c r="F141" s="44" t="s">
        <v>1</v>
      </c>
      <c r="G141" s="44" t="s">
        <v>49</v>
      </c>
      <c r="H141" s="44" t="s">
        <v>47</v>
      </c>
      <c r="I141" s="44" t="s">
        <v>23</v>
      </c>
      <c r="J141" s="47" t="s">
        <v>57</v>
      </c>
      <c r="K141" s="181"/>
      <c r="L141" s="181"/>
      <c r="M141" s="182">
        <v>28.33</v>
      </c>
      <c r="N141" s="182"/>
      <c r="O141" s="30">
        <v>28.33</v>
      </c>
      <c r="P141" s="189">
        <v>0</v>
      </c>
      <c r="Q141" s="30">
        <v>20.27</v>
      </c>
      <c r="R141" s="189">
        <v>0</v>
      </c>
      <c r="S141" s="186"/>
    </row>
    <row r="142" spans="1:19" ht="15.75" x14ac:dyDescent="0.25">
      <c r="A142" s="168" t="s">
        <v>972</v>
      </c>
      <c r="B142" s="169" t="s">
        <v>52</v>
      </c>
      <c r="C142" s="169" t="s">
        <v>50</v>
      </c>
      <c r="D142" s="169" t="s">
        <v>51</v>
      </c>
      <c r="E142" s="44" t="s">
        <v>1</v>
      </c>
      <c r="F142" s="44" t="s">
        <v>2</v>
      </c>
      <c r="G142" s="44" t="s">
        <v>44</v>
      </c>
      <c r="H142" s="44" t="s">
        <v>45</v>
      </c>
      <c r="I142" s="44" t="s">
        <v>52</v>
      </c>
      <c r="J142" s="47" t="s">
        <v>53</v>
      </c>
      <c r="K142" s="172">
        <v>30.96</v>
      </c>
      <c r="L142" s="172"/>
      <c r="M142" s="172">
        <v>28.33</v>
      </c>
      <c r="N142" s="172"/>
      <c r="O142" s="30">
        <v>59.29</v>
      </c>
      <c r="P142" s="189">
        <v>0</v>
      </c>
      <c r="Q142" s="30">
        <v>20.27</v>
      </c>
      <c r="R142" s="189">
        <v>0</v>
      </c>
      <c r="S142" s="186"/>
    </row>
    <row r="143" spans="1:19" ht="15.75" x14ac:dyDescent="0.25">
      <c r="A143" s="168" t="s">
        <v>972</v>
      </c>
      <c r="B143" s="187" t="s">
        <v>24</v>
      </c>
      <c r="C143" s="187" t="s">
        <v>50</v>
      </c>
      <c r="D143" s="187" t="s">
        <v>51</v>
      </c>
      <c r="E143" s="44" t="s">
        <v>1</v>
      </c>
      <c r="F143" s="44" t="s">
        <v>2</v>
      </c>
      <c r="G143" s="44" t="s">
        <v>46</v>
      </c>
      <c r="H143" s="44" t="s">
        <v>47</v>
      </c>
      <c r="I143" s="44" t="s">
        <v>24</v>
      </c>
      <c r="J143" s="47" t="s">
        <v>54</v>
      </c>
      <c r="K143" s="29">
        <v>30.96</v>
      </c>
      <c r="L143" s="29"/>
      <c r="M143" s="31"/>
      <c r="N143" s="31"/>
      <c r="O143" s="30">
        <v>30.96</v>
      </c>
      <c r="P143" s="189">
        <v>0</v>
      </c>
      <c r="Q143" s="30">
        <v>20.27</v>
      </c>
      <c r="R143" s="189">
        <v>0</v>
      </c>
      <c r="S143" s="186"/>
    </row>
    <row r="144" spans="1:19" ht="15.75" x14ac:dyDescent="0.25">
      <c r="A144" s="168" t="s">
        <v>972</v>
      </c>
      <c r="B144" s="187" t="s">
        <v>55</v>
      </c>
      <c r="C144" s="187" t="s">
        <v>51</v>
      </c>
      <c r="D144" s="187" t="s">
        <v>50</v>
      </c>
      <c r="E144" s="44" t="s">
        <v>2</v>
      </c>
      <c r="F144" s="44" t="s">
        <v>1</v>
      </c>
      <c r="G144" s="44" t="s">
        <v>48</v>
      </c>
      <c r="H144" s="44" t="s">
        <v>45</v>
      </c>
      <c r="I144" s="44" t="s">
        <v>55</v>
      </c>
      <c r="J144" s="47" t="s">
        <v>56</v>
      </c>
      <c r="K144" s="172">
        <v>30.96</v>
      </c>
      <c r="L144" s="172"/>
      <c r="M144" s="172">
        <v>28.33</v>
      </c>
      <c r="N144" s="172"/>
      <c r="O144" s="30">
        <v>59.29</v>
      </c>
      <c r="P144" s="189">
        <v>0</v>
      </c>
      <c r="Q144" s="30">
        <v>20.27</v>
      </c>
      <c r="R144" s="189">
        <v>0</v>
      </c>
      <c r="S144" s="186"/>
    </row>
    <row r="145" spans="1:19" ht="15.75" x14ac:dyDescent="0.25">
      <c r="A145" s="168" t="s">
        <v>972</v>
      </c>
      <c r="B145" s="187" t="s">
        <v>23</v>
      </c>
      <c r="C145" s="187" t="s">
        <v>51</v>
      </c>
      <c r="D145" s="187" t="s">
        <v>50</v>
      </c>
      <c r="E145" s="44" t="s">
        <v>2</v>
      </c>
      <c r="F145" s="44" t="s">
        <v>1</v>
      </c>
      <c r="G145" s="44" t="s">
        <v>49</v>
      </c>
      <c r="H145" s="44" t="s">
        <v>47</v>
      </c>
      <c r="I145" s="44" t="s">
        <v>23</v>
      </c>
      <c r="J145" s="47" t="s">
        <v>57</v>
      </c>
      <c r="K145" s="181"/>
      <c r="L145" s="181"/>
      <c r="M145" s="182">
        <v>28.33</v>
      </c>
      <c r="N145" s="182"/>
      <c r="O145" s="30">
        <v>28.33</v>
      </c>
      <c r="P145" s="189">
        <v>0</v>
      </c>
      <c r="Q145" s="30">
        <v>20.27</v>
      </c>
      <c r="R145" s="189">
        <v>0</v>
      </c>
      <c r="S145" s="186"/>
    </row>
    <row r="146" spans="1:19" ht="15.75" x14ac:dyDescent="0.25">
      <c r="A146" s="168" t="s">
        <v>28933</v>
      </c>
      <c r="B146" s="187" t="s">
        <v>28934</v>
      </c>
      <c r="C146" s="187" t="s">
        <v>50</v>
      </c>
      <c r="D146" s="187" t="s">
        <v>51</v>
      </c>
      <c r="E146" s="44" t="s">
        <v>1</v>
      </c>
      <c r="F146" s="44" t="s">
        <v>28935</v>
      </c>
      <c r="G146" s="44" t="s">
        <v>44</v>
      </c>
      <c r="H146" s="44" t="s">
        <v>45</v>
      </c>
      <c r="I146" s="44" t="s">
        <v>28934</v>
      </c>
      <c r="J146" s="47" t="s">
        <v>28936</v>
      </c>
      <c r="K146" s="172">
        <v>30.96</v>
      </c>
      <c r="L146" s="172"/>
      <c r="M146" s="172">
        <v>0</v>
      </c>
      <c r="N146" s="172"/>
      <c r="O146" s="30">
        <f t="shared" ref="O146:O153" si="4">SUM(K146:N146)</f>
        <v>30.96</v>
      </c>
      <c r="P146" s="172">
        <v>7.32</v>
      </c>
      <c r="Q146" s="30">
        <v>0</v>
      </c>
      <c r="R146" s="172">
        <v>0</v>
      </c>
      <c r="S146" s="186"/>
    </row>
    <row r="147" spans="1:19" ht="15.75" x14ac:dyDescent="0.25">
      <c r="A147" s="168" t="s">
        <v>28933</v>
      </c>
      <c r="B147" s="187" t="s">
        <v>28937</v>
      </c>
      <c r="C147" s="187" t="s">
        <v>50</v>
      </c>
      <c r="D147" s="187" t="s">
        <v>51</v>
      </c>
      <c r="E147" s="44" t="s">
        <v>1</v>
      </c>
      <c r="F147" s="44" t="s">
        <v>28935</v>
      </c>
      <c r="G147" s="44" t="s">
        <v>46</v>
      </c>
      <c r="H147" s="44" t="s">
        <v>47</v>
      </c>
      <c r="I147" s="44" t="s">
        <v>28937</v>
      </c>
      <c r="J147" s="47" t="s">
        <v>28938</v>
      </c>
      <c r="K147" s="29">
        <v>30.96</v>
      </c>
      <c r="L147" s="29"/>
      <c r="M147" s="31"/>
      <c r="N147" s="31"/>
      <c r="O147" s="30">
        <f t="shared" si="4"/>
        <v>30.96</v>
      </c>
      <c r="P147" s="29">
        <v>7.32</v>
      </c>
      <c r="Q147" s="30">
        <v>0</v>
      </c>
      <c r="R147" s="29">
        <v>0</v>
      </c>
      <c r="S147" s="186"/>
    </row>
    <row r="148" spans="1:19" ht="15.75" x14ac:dyDescent="0.25">
      <c r="A148" s="168" t="s">
        <v>28933</v>
      </c>
      <c r="B148" s="187" t="s">
        <v>28939</v>
      </c>
      <c r="C148" s="187" t="s">
        <v>51</v>
      </c>
      <c r="D148" s="187" t="s">
        <v>50</v>
      </c>
      <c r="E148" s="44" t="s">
        <v>28935</v>
      </c>
      <c r="F148" s="44" t="s">
        <v>1</v>
      </c>
      <c r="G148" s="44" t="s">
        <v>48</v>
      </c>
      <c r="H148" s="44" t="s">
        <v>45</v>
      </c>
      <c r="I148" s="44" t="s">
        <v>28939</v>
      </c>
      <c r="J148" s="47" t="s">
        <v>28940</v>
      </c>
      <c r="K148" s="172">
        <v>30.96</v>
      </c>
      <c r="L148" s="172"/>
      <c r="M148" s="172">
        <v>0</v>
      </c>
      <c r="N148" s="172"/>
      <c r="O148" s="30">
        <f t="shared" si="4"/>
        <v>30.96</v>
      </c>
      <c r="P148" s="172">
        <v>7.32</v>
      </c>
      <c r="Q148" s="30">
        <v>0</v>
      </c>
      <c r="R148" s="172">
        <v>0</v>
      </c>
      <c r="S148" s="186"/>
    </row>
    <row r="149" spans="1:19" ht="15.75" x14ac:dyDescent="0.25">
      <c r="A149" s="168" t="s">
        <v>28933</v>
      </c>
      <c r="B149" s="187" t="s">
        <v>28941</v>
      </c>
      <c r="C149" s="187" t="s">
        <v>51</v>
      </c>
      <c r="D149" s="187" t="s">
        <v>50</v>
      </c>
      <c r="E149" s="44" t="s">
        <v>28935</v>
      </c>
      <c r="F149" s="44" t="s">
        <v>1</v>
      </c>
      <c r="G149" s="44" t="s">
        <v>49</v>
      </c>
      <c r="H149" s="44" t="s">
        <v>47</v>
      </c>
      <c r="I149" s="44" t="s">
        <v>28942</v>
      </c>
      <c r="J149" s="47" t="s">
        <v>28943</v>
      </c>
      <c r="K149" s="181"/>
      <c r="L149" s="181"/>
      <c r="M149" s="182">
        <v>0</v>
      </c>
      <c r="N149" s="182"/>
      <c r="O149" s="30">
        <f t="shared" si="4"/>
        <v>0</v>
      </c>
      <c r="P149" s="182">
        <v>7.32</v>
      </c>
      <c r="Q149" s="30">
        <v>0</v>
      </c>
      <c r="R149" s="182">
        <v>0</v>
      </c>
      <c r="S149" s="186"/>
    </row>
    <row r="150" spans="1:19" ht="15.75" x14ac:dyDescent="0.25">
      <c r="A150" s="168" t="s">
        <v>157</v>
      </c>
      <c r="B150" s="169" t="s">
        <v>311</v>
      </c>
      <c r="C150" s="169" t="s">
        <v>1052</v>
      </c>
      <c r="D150" s="169" t="s">
        <v>1053</v>
      </c>
      <c r="E150" s="170" t="s">
        <v>309</v>
      </c>
      <c r="F150" s="170" t="s">
        <v>308</v>
      </c>
      <c r="G150" s="170" t="s">
        <v>44</v>
      </c>
      <c r="H150" s="170" t="s">
        <v>45</v>
      </c>
      <c r="I150" s="170" t="s">
        <v>1054</v>
      </c>
      <c r="J150" s="171" t="s">
        <v>1055</v>
      </c>
      <c r="K150" s="172"/>
      <c r="L150" s="172"/>
      <c r="M150" s="172"/>
      <c r="N150" s="172"/>
      <c r="O150" s="30">
        <f t="shared" si="4"/>
        <v>0</v>
      </c>
      <c r="P150" s="190">
        <v>0</v>
      </c>
      <c r="Q150" s="30">
        <v>0</v>
      </c>
      <c r="R150" s="190">
        <v>0</v>
      </c>
      <c r="S150" s="173"/>
    </row>
    <row r="151" spans="1:19" ht="15.75" x14ac:dyDescent="0.25">
      <c r="A151" s="168" t="s">
        <v>157</v>
      </c>
      <c r="B151" s="174" t="s">
        <v>311</v>
      </c>
      <c r="C151" s="174" t="s">
        <v>1052</v>
      </c>
      <c r="D151" s="174" t="s">
        <v>1053</v>
      </c>
      <c r="E151" s="14" t="s">
        <v>309</v>
      </c>
      <c r="F151" s="14" t="s">
        <v>308</v>
      </c>
      <c r="G151" s="14" t="s">
        <v>46</v>
      </c>
      <c r="H151" s="14" t="s">
        <v>47</v>
      </c>
      <c r="I151" s="14" t="s">
        <v>311</v>
      </c>
      <c r="J151" s="28" t="s">
        <v>1056</v>
      </c>
      <c r="K151" s="29"/>
      <c r="L151" s="29"/>
      <c r="M151" s="29"/>
      <c r="N151" s="29"/>
      <c r="O151" s="30">
        <f t="shared" si="4"/>
        <v>0</v>
      </c>
      <c r="P151" s="190">
        <v>0</v>
      </c>
      <c r="Q151" s="30">
        <v>0</v>
      </c>
      <c r="R151" s="190">
        <v>0</v>
      </c>
      <c r="S151" s="173"/>
    </row>
    <row r="152" spans="1:19" ht="15.75" x14ac:dyDescent="0.25">
      <c r="A152" s="168" t="s">
        <v>157</v>
      </c>
      <c r="B152" s="174" t="s">
        <v>112</v>
      </c>
      <c r="C152" s="174" t="s">
        <v>1053</v>
      </c>
      <c r="D152" s="174" t="s">
        <v>1052</v>
      </c>
      <c r="E152" s="170" t="s">
        <v>308</v>
      </c>
      <c r="F152" s="170" t="s">
        <v>309</v>
      </c>
      <c r="G152" s="170" t="s">
        <v>48</v>
      </c>
      <c r="H152" s="170" t="s">
        <v>45</v>
      </c>
      <c r="I152" s="170" t="s">
        <v>112</v>
      </c>
      <c r="J152" s="171" t="s">
        <v>1057</v>
      </c>
      <c r="K152" s="172"/>
      <c r="L152" s="172"/>
      <c r="M152" s="172"/>
      <c r="N152" s="172"/>
      <c r="O152" s="30">
        <f t="shared" si="4"/>
        <v>0</v>
      </c>
      <c r="P152" s="190">
        <v>0</v>
      </c>
      <c r="Q152" s="30">
        <v>0</v>
      </c>
      <c r="R152" s="190">
        <v>0</v>
      </c>
      <c r="S152" s="173"/>
    </row>
    <row r="153" spans="1:19" ht="15.75" x14ac:dyDescent="0.25">
      <c r="A153" s="175" t="s">
        <v>157</v>
      </c>
      <c r="B153" s="176" t="s">
        <v>307</v>
      </c>
      <c r="C153" s="176" t="s">
        <v>1053</v>
      </c>
      <c r="D153" s="176" t="s">
        <v>1052</v>
      </c>
      <c r="E153" s="177" t="s">
        <v>308</v>
      </c>
      <c r="F153" s="177" t="s">
        <v>309</v>
      </c>
      <c r="G153" s="177" t="s">
        <v>49</v>
      </c>
      <c r="H153" s="177" t="s">
        <v>47</v>
      </c>
      <c r="I153" s="177" t="s">
        <v>307</v>
      </c>
      <c r="J153" s="178" t="s">
        <v>1058</v>
      </c>
      <c r="K153" s="182"/>
      <c r="L153" s="182"/>
      <c r="M153" s="182"/>
      <c r="N153" s="182"/>
      <c r="O153" s="30">
        <f t="shared" si="4"/>
        <v>0</v>
      </c>
      <c r="P153" s="191">
        <v>0</v>
      </c>
      <c r="Q153" s="185">
        <v>0</v>
      </c>
      <c r="R153" s="191">
        <v>0</v>
      </c>
      <c r="S153" s="183"/>
    </row>
  </sheetData>
  <phoneticPr fontId="17" type="noConversion"/>
  <pageMargins left="0.7" right="0.7" top="0.75" bottom="0.75" header="0.3" footer="0.3"/>
  <pageSetup scale="48" orientation="landscape"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826CD-8391-428D-8E18-C754CA24C961}">
  <sheetPr codeName="Sheet11">
    <tabColor rgb="FF009999"/>
  </sheetPr>
  <dimension ref="A1:T54"/>
  <sheetViews>
    <sheetView showGridLines="0" zoomScale="85" zoomScaleNormal="85" workbookViewId="0">
      <selection activeCell="H47" sqref="H47"/>
    </sheetView>
  </sheetViews>
  <sheetFormatPr defaultColWidth="18.375" defaultRowHeight="15.75" x14ac:dyDescent="0.25"/>
  <cols>
    <col min="1" max="13" width="12.75" style="188" customWidth="1"/>
    <col min="14" max="20" width="12.75" customWidth="1"/>
  </cols>
  <sheetData>
    <row r="1" spans="1:20" x14ac:dyDescent="0.25">
      <c r="A1" s="124" t="s">
        <v>72</v>
      </c>
      <c r="B1" s="125" t="s">
        <v>73</v>
      </c>
      <c r="C1" s="126" t="s">
        <v>74</v>
      </c>
      <c r="D1" s="126" t="s">
        <v>75</v>
      </c>
      <c r="E1" s="125" t="s">
        <v>9</v>
      </c>
      <c r="F1" s="125" t="s">
        <v>10</v>
      </c>
      <c r="G1" s="127" t="s">
        <v>13</v>
      </c>
      <c r="H1" s="127" t="s">
        <v>14</v>
      </c>
      <c r="I1" s="127" t="s">
        <v>76</v>
      </c>
      <c r="J1" s="125" t="s">
        <v>77</v>
      </c>
      <c r="K1" s="125" t="s">
        <v>26</v>
      </c>
      <c r="L1" s="125" t="s">
        <v>78</v>
      </c>
      <c r="M1" s="125" t="s">
        <v>25</v>
      </c>
      <c r="N1" s="125" t="s">
        <v>79</v>
      </c>
      <c r="O1" s="125" t="s">
        <v>12</v>
      </c>
      <c r="P1" s="125" t="s">
        <v>67</v>
      </c>
      <c r="Q1" s="125" t="s">
        <v>233</v>
      </c>
      <c r="R1" s="128" t="s">
        <v>156</v>
      </c>
      <c r="S1" s="125" t="s">
        <v>71</v>
      </c>
      <c r="T1" s="129" t="s">
        <v>151</v>
      </c>
    </row>
    <row r="2" spans="1:20" x14ac:dyDescent="0.25">
      <c r="A2" s="130">
        <f t="shared" ref="A2:B28" si="0">WEEKDAY(C2,2)</f>
        <v>6</v>
      </c>
      <c r="B2" s="131">
        <f t="shared" si="0"/>
        <v>6</v>
      </c>
      <c r="C2" s="192">
        <v>45745</v>
      </c>
      <c r="D2" s="192">
        <v>45745</v>
      </c>
      <c r="E2" s="43" t="s">
        <v>1</v>
      </c>
      <c r="F2" s="43" t="s">
        <v>291</v>
      </c>
      <c r="G2" s="193">
        <v>0</v>
      </c>
      <c r="H2" s="193">
        <v>0</v>
      </c>
      <c r="I2" s="194">
        <f>(D2-C2)/7+1-1</f>
        <v>0</v>
      </c>
      <c r="J2" s="195">
        <f t="shared" ref="J2:J39" si="1">IFERROR((G2+H2)*L2/I2,0)</f>
        <v>0</v>
      </c>
      <c r="K2" s="196" t="s">
        <v>117</v>
      </c>
      <c r="L2" s="197">
        <f t="shared" ref="L2:L39" si="2">(D2-C2)/7+1</f>
        <v>1</v>
      </c>
      <c r="M2" s="194" t="str">
        <f t="shared" ref="M2:M36" si="3">E2&amp;"-"&amp;F2&amp;"-"&amp;E2</f>
        <v>SSH-BRI-SSH</v>
      </c>
      <c r="N2" s="198">
        <f t="shared" ref="N2:N39" si="4">G2*L2</f>
        <v>0</v>
      </c>
      <c r="O2" s="199" t="s">
        <v>63</v>
      </c>
      <c r="P2" s="199">
        <v>186</v>
      </c>
      <c r="Q2" s="199"/>
      <c r="R2" s="193">
        <f>Table2[[#This Row],[SELLING]]/Table2[[#This Row],[Y Capacity]]</f>
        <v>0</v>
      </c>
      <c r="S2" s="14"/>
      <c r="T2" s="19" t="s">
        <v>1059</v>
      </c>
    </row>
    <row r="3" spans="1:20" x14ac:dyDescent="0.25">
      <c r="A3" s="130">
        <f t="shared" si="0"/>
        <v>6</v>
      </c>
      <c r="B3" s="131">
        <f t="shared" si="0"/>
        <v>6</v>
      </c>
      <c r="C3" s="192">
        <v>45752</v>
      </c>
      <c r="D3" s="200">
        <v>45759</v>
      </c>
      <c r="E3" s="43" t="s">
        <v>1</v>
      </c>
      <c r="F3" s="43" t="s">
        <v>291</v>
      </c>
      <c r="G3" s="193">
        <v>31000</v>
      </c>
      <c r="H3" s="193">
        <v>0</v>
      </c>
      <c r="I3" s="194">
        <f t="shared" ref="I3:I39" si="5">(D3-C3)/7+1-1</f>
        <v>1</v>
      </c>
      <c r="J3" s="195">
        <f t="shared" si="1"/>
        <v>62000</v>
      </c>
      <c r="K3" s="201" t="s">
        <v>224</v>
      </c>
      <c r="L3" s="197">
        <f t="shared" si="2"/>
        <v>2</v>
      </c>
      <c r="M3" s="194" t="str">
        <f>E3&amp;"-"&amp;F3&amp;"-"&amp;E3</f>
        <v>SSH-BRI-SSH</v>
      </c>
      <c r="N3" s="198">
        <f t="shared" si="4"/>
        <v>62000</v>
      </c>
      <c r="O3" s="199" t="s">
        <v>63</v>
      </c>
      <c r="P3" s="199">
        <v>93</v>
      </c>
      <c r="Q3" s="199"/>
      <c r="R3" s="193">
        <f>Table2[[#This Row],[SELLING]]/Table2[[#This Row],[Y Capacity]]</f>
        <v>666.66666666666663</v>
      </c>
      <c r="S3" s="14"/>
      <c r="T3" s="19" t="s">
        <v>1059</v>
      </c>
    </row>
    <row r="4" spans="1:20" x14ac:dyDescent="0.25">
      <c r="A4" s="130">
        <f>WEEKDAY(C4,2)</f>
        <v>6</v>
      </c>
      <c r="B4" s="131">
        <f>WEEKDAY(D4,2)</f>
        <v>6</v>
      </c>
      <c r="C4" s="192">
        <v>45766</v>
      </c>
      <c r="D4" s="200">
        <v>45780</v>
      </c>
      <c r="E4" s="43" t="s">
        <v>1</v>
      </c>
      <c r="F4" s="43" t="s">
        <v>291</v>
      </c>
      <c r="G4" s="193">
        <v>45000</v>
      </c>
      <c r="H4" s="193">
        <v>0</v>
      </c>
      <c r="I4" s="194">
        <f t="shared" si="5"/>
        <v>2</v>
      </c>
      <c r="J4" s="195">
        <f t="shared" si="1"/>
        <v>67500</v>
      </c>
      <c r="K4" s="196" t="s">
        <v>227</v>
      </c>
      <c r="L4" s="197">
        <f t="shared" si="2"/>
        <v>3</v>
      </c>
      <c r="M4" s="194" t="str">
        <f>E4&amp;"-"&amp;F4&amp;"-"&amp;E4</f>
        <v>SSH-BRI-SSH</v>
      </c>
      <c r="N4" s="198">
        <f t="shared" si="4"/>
        <v>135000</v>
      </c>
      <c r="O4" s="199" t="s">
        <v>63</v>
      </c>
      <c r="P4" s="199">
        <v>186</v>
      </c>
      <c r="Q4" s="199"/>
      <c r="R4" s="193">
        <f>Table2[[#This Row],[SELLING]]/Table2[[#This Row],[Y Capacity]]</f>
        <v>362.90322580645159</v>
      </c>
      <c r="S4" s="14"/>
      <c r="T4" s="19" t="s">
        <v>1059</v>
      </c>
    </row>
    <row r="5" spans="1:20" x14ac:dyDescent="0.25">
      <c r="A5" s="202">
        <f>WEEKDAY(C5,2)</f>
        <v>6</v>
      </c>
      <c r="B5" s="203">
        <f>WEEKDAY(D5,2)</f>
        <v>6</v>
      </c>
      <c r="C5" s="204">
        <v>45787</v>
      </c>
      <c r="D5" s="205">
        <v>45787</v>
      </c>
      <c r="E5" s="206" t="s">
        <v>1</v>
      </c>
      <c r="F5" s="206" t="s">
        <v>291</v>
      </c>
      <c r="G5" s="207">
        <v>0</v>
      </c>
      <c r="H5" s="207">
        <v>0</v>
      </c>
      <c r="I5" s="203">
        <f t="shared" si="5"/>
        <v>0</v>
      </c>
      <c r="J5" s="208">
        <f t="shared" si="1"/>
        <v>0</v>
      </c>
      <c r="K5" s="209" t="s">
        <v>235</v>
      </c>
      <c r="L5" s="210">
        <f t="shared" si="2"/>
        <v>1</v>
      </c>
      <c r="M5" s="203" t="str">
        <f>E5&amp;"-"&amp;F5&amp;"-"&amp;E5</f>
        <v>SSH-BRI-SSH</v>
      </c>
      <c r="N5" s="211">
        <f t="shared" si="4"/>
        <v>0</v>
      </c>
      <c r="O5" s="212" t="s">
        <v>63</v>
      </c>
      <c r="P5" s="212">
        <v>186</v>
      </c>
      <c r="Q5" s="212"/>
      <c r="R5" s="207">
        <f>Table2[[#This Row],[SELLING]]/Table2[[#This Row],[Y Capacity]]</f>
        <v>0</v>
      </c>
      <c r="S5" s="213" t="s">
        <v>328</v>
      </c>
      <c r="T5" s="214" t="s">
        <v>1059</v>
      </c>
    </row>
    <row r="6" spans="1:20" x14ac:dyDescent="0.25">
      <c r="A6" s="130">
        <f t="shared" si="0"/>
        <v>7</v>
      </c>
      <c r="B6" s="131">
        <f t="shared" si="0"/>
        <v>7</v>
      </c>
      <c r="C6" s="192">
        <v>45746</v>
      </c>
      <c r="D6" s="192">
        <v>45760</v>
      </c>
      <c r="E6" s="43" t="s">
        <v>1</v>
      </c>
      <c r="F6" s="43" t="s">
        <v>2</v>
      </c>
      <c r="G6" s="193">
        <v>22850</v>
      </c>
      <c r="H6" s="193">
        <v>0</v>
      </c>
      <c r="I6" s="194">
        <f t="shared" si="5"/>
        <v>2</v>
      </c>
      <c r="J6" s="195">
        <f t="shared" si="1"/>
        <v>22850</v>
      </c>
      <c r="K6" s="196" t="s">
        <v>237</v>
      </c>
      <c r="L6" s="215">
        <v>2</v>
      </c>
      <c r="M6" s="194" t="str">
        <f t="shared" si="3"/>
        <v>SSH-NAP-SSH</v>
      </c>
      <c r="N6" s="198">
        <f t="shared" si="4"/>
        <v>45700</v>
      </c>
      <c r="O6" s="199" t="s">
        <v>62</v>
      </c>
      <c r="P6" s="199">
        <v>100</v>
      </c>
      <c r="Q6" s="199"/>
      <c r="R6" s="193">
        <f>Table2[[#This Row],[SELLING]]/Table2[[#This Row],[Y Capacity]]</f>
        <v>228.5</v>
      </c>
      <c r="S6" s="14"/>
      <c r="T6" s="19" t="s">
        <v>1060</v>
      </c>
    </row>
    <row r="7" spans="1:20" x14ac:dyDescent="0.25">
      <c r="A7" s="130">
        <f>WEEKDAY(C7,2)</f>
        <v>7</v>
      </c>
      <c r="B7" s="131">
        <f>WEEKDAY(D7,2)</f>
        <v>7</v>
      </c>
      <c r="C7" s="192">
        <v>45760</v>
      </c>
      <c r="D7" s="192">
        <v>45781</v>
      </c>
      <c r="E7" s="43" t="s">
        <v>1</v>
      </c>
      <c r="F7" s="43" t="s">
        <v>2</v>
      </c>
      <c r="G7" s="193">
        <v>45000</v>
      </c>
      <c r="H7" s="193">
        <v>0</v>
      </c>
      <c r="I7" s="194">
        <f t="shared" si="5"/>
        <v>3</v>
      </c>
      <c r="J7" s="195">
        <f t="shared" si="1"/>
        <v>60000</v>
      </c>
      <c r="K7" s="196" t="s">
        <v>238</v>
      </c>
      <c r="L7" s="197">
        <f t="shared" si="2"/>
        <v>4</v>
      </c>
      <c r="M7" s="194" t="str">
        <f>E7&amp;"-"&amp;F7&amp;"-"&amp;E7</f>
        <v>SSH-NAP-SSH</v>
      </c>
      <c r="N7" s="198">
        <f t="shared" si="4"/>
        <v>180000</v>
      </c>
      <c r="O7" s="199" t="s">
        <v>63</v>
      </c>
      <c r="P7" s="199">
        <v>186</v>
      </c>
      <c r="Q7" s="199"/>
      <c r="R7" s="193">
        <f>Table2[[#This Row],[SELLING]]/Table2[[#This Row],[Y Capacity]]</f>
        <v>322.58064516129031</v>
      </c>
      <c r="S7" s="14"/>
      <c r="T7" s="19" t="s">
        <v>1059</v>
      </c>
    </row>
    <row r="8" spans="1:20" x14ac:dyDescent="0.25">
      <c r="A8" s="130">
        <v>7</v>
      </c>
      <c r="B8" s="130">
        <v>7</v>
      </c>
      <c r="C8" s="192">
        <v>45781</v>
      </c>
      <c r="D8" s="192">
        <v>45788</v>
      </c>
      <c r="E8" s="43" t="s">
        <v>1</v>
      </c>
      <c r="F8" s="43" t="s">
        <v>2</v>
      </c>
      <c r="G8" s="193">
        <v>17000</v>
      </c>
      <c r="H8" s="193"/>
      <c r="I8" s="194">
        <f t="shared" si="5"/>
        <v>1</v>
      </c>
      <c r="J8" s="195">
        <f t="shared" si="1"/>
        <v>17000</v>
      </c>
      <c r="K8" s="196" t="s">
        <v>261</v>
      </c>
      <c r="L8" s="215">
        <v>1</v>
      </c>
      <c r="M8" s="194" t="s">
        <v>52</v>
      </c>
      <c r="N8" s="198">
        <f t="shared" si="4"/>
        <v>17000</v>
      </c>
      <c r="O8" s="199" t="s">
        <v>62</v>
      </c>
      <c r="P8" s="199">
        <v>50</v>
      </c>
      <c r="Q8" s="199"/>
      <c r="R8" s="193">
        <f>Table2[[#This Row],[SELLING]]/Table2[[#This Row],[Y Capacity]]</f>
        <v>340</v>
      </c>
      <c r="S8" s="14"/>
      <c r="T8" s="19" t="s">
        <v>1060</v>
      </c>
    </row>
    <row r="9" spans="1:20" x14ac:dyDescent="0.25">
      <c r="A9" s="130">
        <f t="shared" si="0"/>
        <v>5</v>
      </c>
      <c r="B9" s="131">
        <f t="shared" si="0"/>
        <v>5</v>
      </c>
      <c r="C9" s="192">
        <v>45765</v>
      </c>
      <c r="D9" s="192">
        <v>45779</v>
      </c>
      <c r="E9" s="43" t="s">
        <v>1</v>
      </c>
      <c r="F9" s="43" t="s">
        <v>298</v>
      </c>
      <c r="G9" s="193">
        <v>57000</v>
      </c>
      <c r="H9" s="193">
        <v>0</v>
      </c>
      <c r="I9" s="194">
        <f t="shared" si="5"/>
        <v>2</v>
      </c>
      <c r="J9" s="195">
        <f t="shared" si="1"/>
        <v>85500</v>
      </c>
      <c r="K9" s="196" t="s">
        <v>118</v>
      </c>
      <c r="L9" s="197">
        <f t="shared" si="2"/>
        <v>3</v>
      </c>
      <c r="M9" s="194" t="str">
        <f t="shared" si="3"/>
        <v>SSH-MXP-SSH</v>
      </c>
      <c r="N9" s="198">
        <f t="shared" si="4"/>
        <v>171000</v>
      </c>
      <c r="O9" s="199" t="s">
        <v>63</v>
      </c>
      <c r="P9" s="199">
        <v>186</v>
      </c>
      <c r="Q9" s="199"/>
      <c r="R9" s="193">
        <f>Table2[[#This Row],[SELLING]]/Table2[[#This Row],[Y Capacity]]</f>
        <v>459.67741935483872</v>
      </c>
      <c r="S9" s="14"/>
      <c r="T9" s="19" t="s">
        <v>1059</v>
      </c>
    </row>
    <row r="10" spans="1:20" x14ac:dyDescent="0.25">
      <c r="A10" s="130">
        <f t="shared" si="0"/>
        <v>6</v>
      </c>
      <c r="B10" s="131">
        <f t="shared" si="0"/>
        <v>6</v>
      </c>
      <c r="C10" s="192">
        <v>45752</v>
      </c>
      <c r="D10" s="200">
        <v>45759</v>
      </c>
      <c r="E10" s="43" t="s">
        <v>1</v>
      </c>
      <c r="F10" s="43" t="s">
        <v>301</v>
      </c>
      <c r="G10" s="193">
        <v>31000</v>
      </c>
      <c r="H10" s="193">
        <v>0</v>
      </c>
      <c r="I10" s="194">
        <f t="shared" si="5"/>
        <v>1</v>
      </c>
      <c r="J10" s="195">
        <f t="shared" si="1"/>
        <v>62000</v>
      </c>
      <c r="K10" s="201" t="s">
        <v>225</v>
      </c>
      <c r="L10" s="197">
        <f t="shared" si="2"/>
        <v>2</v>
      </c>
      <c r="M10" s="194" t="str">
        <f>E10&amp;"-"&amp;F10&amp;"-"&amp;E10</f>
        <v>SSH-VRN-SSH</v>
      </c>
      <c r="N10" s="198">
        <f t="shared" si="4"/>
        <v>62000</v>
      </c>
      <c r="O10" s="199" t="s">
        <v>63</v>
      </c>
      <c r="P10" s="199">
        <v>93</v>
      </c>
      <c r="Q10" s="199"/>
      <c r="R10" s="193">
        <f>Table2[[#This Row],[SELLING]]/Table2[[#This Row],[Y Capacity]]</f>
        <v>666.66666666666663</v>
      </c>
      <c r="S10" s="14"/>
      <c r="T10" s="19" t="s">
        <v>1059</v>
      </c>
    </row>
    <row r="11" spans="1:20" x14ac:dyDescent="0.25">
      <c r="A11" s="130">
        <f>WEEKDAY(C11,2)</f>
        <v>6</v>
      </c>
      <c r="B11" s="131">
        <f>WEEKDAY(D11,2)</f>
        <v>6</v>
      </c>
      <c r="C11" s="192">
        <v>45766</v>
      </c>
      <c r="D11" s="200">
        <v>45780</v>
      </c>
      <c r="E11" s="43" t="s">
        <v>1</v>
      </c>
      <c r="F11" s="43" t="s">
        <v>301</v>
      </c>
      <c r="G11" s="193">
        <v>53000</v>
      </c>
      <c r="H11" s="193">
        <v>0</v>
      </c>
      <c r="I11" s="194">
        <f t="shared" si="5"/>
        <v>2</v>
      </c>
      <c r="J11" s="195">
        <f t="shared" si="1"/>
        <v>79500</v>
      </c>
      <c r="K11" s="196" t="s">
        <v>226</v>
      </c>
      <c r="L11" s="197">
        <f t="shared" si="2"/>
        <v>3</v>
      </c>
      <c r="M11" s="194" t="str">
        <f>E11&amp;"-"&amp;F11&amp;"-"&amp;E11</f>
        <v>SSH-VRN-SSH</v>
      </c>
      <c r="N11" s="198">
        <f t="shared" si="4"/>
        <v>159000</v>
      </c>
      <c r="O11" s="199" t="s">
        <v>63</v>
      </c>
      <c r="P11" s="199">
        <v>186</v>
      </c>
      <c r="Q11" s="199"/>
      <c r="R11" s="193">
        <f>Table2[[#This Row],[SELLING]]/Table2[[#This Row],[Y Capacity]]</f>
        <v>427.41935483870969</v>
      </c>
      <c r="S11" s="14" t="s">
        <v>1061</v>
      </c>
      <c r="T11" s="19" t="s">
        <v>1059</v>
      </c>
    </row>
    <row r="12" spans="1:20" x14ac:dyDescent="0.25">
      <c r="A12" s="130">
        <f t="shared" si="0"/>
        <v>6</v>
      </c>
      <c r="B12" s="131">
        <f t="shared" si="0"/>
        <v>6</v>
      </c>
      <c r="C12" s="192">
        <v>45766</v>
      </c>
      <c r="D12" s="200">
        <v>45780</v>
      </c>
      <c r="E12" s="43" t="s">
        <v>1</v>
      </c>
      <c r="F12" s="43" t="s">
        <v>528</v>
      </c>
      <c r="G12" s="193">
        <v>0</v>
      </c>
      <c r="H12" s="193">
        <v>0</v>
      </c>
      <c r="I12" s="194">
        <f t="shared" si="5"/>
        <v>2</v>
      </c>
      <c r="J12" s="195">
        <f t="shared" si="1"/>
        <v>0</v>
      </c>
      <c r="K12" s="196" t="s">
        <v>119</v>
      </c>
      <c r="L12" s="197">
        <f t="shared" si="2"/>
        <v>3</v>
      </c>
      <c r="M12" s="194" t="str">
        <f t="shared" si="3"/>
        <v>SSH-PMO-SSH</v>
      </c>
      <c r="N12" s="198">
        <f t="shared" si="4"/>
        <v>0</v>
      </c>
      <c r="O12" s="199" t="s">
        <v>63</v>
      </c>
      <c r="P12" s="199">
        <v>93</v>
      </c>
      <c r="Q12" s="199"/>
      <c r="R12" s="193">
        <f>Table2[[#This Row],[SELLING]]/Table2[[#This Row],[Y Capacity]]</f>
        <v>0</v>
      </c>
      <c r="S12" s="14"/>
      <c r="T12" s="19" t="s">
        <v>1059</v>
      </c>
    </row>
    <row r="13" spans="1:20" x14ac:dyDescent="0.25">
      <c r="A13" s="130">
        <f t="shared" si="0"/>
        <v>7</v>
      </c>
      <c r="B13" s="131">
        <f t="shared" si="0"/>
        <v>7</v>
      </c>
      <c r="C13" s="192">
        <v>45753</v>
      </c>
      <c r="D13" s="192">
        <v>45781</v>
      </c>
      <c r="E13" s="43" t="s">
        <v>1</v>
      </c>
      <c r="F13" s="43" t="s">
        <v>291</v>
      </c>
      <c r="G13" s="193">
        <v>0</v>
      </c>
      <c r="H13" s="193">
        <v>0</v>
      </c>
      <c r="I13" s="194">
        <f t="shared" si="5"/>
        <v>4</v>
      </c>
      <c r="J13" s="195">
        <f t="shared" si="1"/>
        <v>0</v>
      </c>
      <c r="K13" s="196" t="s">
        <v>120</v>
      </c>
      <c r="L13" s="197">
        <f t="shared" si="2"/>
        <v>5</v>
      </c>
      <c r="M13" s="194" t="str">
        <f t="shared" si="3"/>
        <v>SSH-BRI-SSH</v>
      </c>
      <c r="N13" s="198">
        <f t="shared" si="4"/>
        <v>0</v>
      </c>
      <c r="O13" s="216" t="s">
        <v>62</v>
      </c>
      <c r="P13" s="199">
        <v>175</v>
      </c>
      <c r="Q13" s="199"/>
      <c r="R13" s="193">
        <f>Table2[[#This Row],[SELLING]]/Table2[[#This Row],[Y Capacity]]</f>
        <v>0</v>
      </c>
      <c r="S13" s="213" t="s">
        <v>328</v>
      </c>
      <c r="T13" s="19"/>
    </row>
    <row r="14" spans="1:20" x14ac:dyDescent="0.25">
      <c r="A14" s="130">
        <f t="shared" si="0"/>
        <v>7</v>
      </c>
      <c r="B14" s="131">
        <f t="shared" si="0"/>
        <v>7</v>
      </c>
      <c r="C14" s="192">
        <v>45753</v>
      </c>
      <c r="D14" s="192">
        <v>45781</v>
      </c>
      <c r="E14" s="43" t="s">
        <v>1</v>
      </c>
      <c r="F14" s="43" t="s">
        <v>1016</v>
      </c>
      <c r="G14" s="193">
        <v>0</v>
      </c>
      <c r="H14" s="193">
        <v>0</v>
      </c>
      <c r="I14" s="194">
        <f t="shared" si="5"/>
        <v>4</v>
      </c>
      <c r="J14" s="195">
        <f t="shared" si="1"/>
        <v>0</v>
      </c>
      <c r="K14" s="196" t="s">
        <v>121</v>
      </c>
      <c r="L14" s="197">
        <f t="shared" si="2"/>
        <v>5</v>
      </c>
      <c r="M14" s="194" t="str">
        <f t="shared" si="3"/>
        <v>SSH-CTA-SSH</v>
      </c>
      <c r="N14" s="198">
        <f t="shared" si="4"/>
        <v>0</v>
      </c>
      <c r="O14" s="216" t="s">
        <v>62</v>
      </c>
      <c r="P14" s="199">
        <v>175</v>
      </c>
      <c r="Q14" s="199"/>
      <c r="R14" s="193">
        <f>Table2[[#This Row],[SELLING]]/Table2[[#This Row],[Y Capacity]]</f>
        <v>0</v>
      </c>
      <c r="S14" s="213" t="s">
        <v>328</v>
      </c>
      <c r="T14" s="19"/>
    </row>
    <row r="15" spans="1:20" x14ac:dyDescent="0.25">
      <c r="A15" s="130">
        <f t="shared" si="0"/>
        <v>5</v>
      </c>
      <c r="B15" s="131">
        <f t="shared" si="0"/>
        <v>5</v>
      </c>
      <c r="C15" s="192">
        <v>45765</v>
      </c>
      <c r="D15" s="192">
        <v>45779</v>
      </c>
      <c r="E15" s="43" t="s">
        <v>1</v>
      </c>
      <c r="F15" s="43" t="s">
        <v>2</v>
      </c>
      <c r="G15" s="193">
        <v>46700</v>
      </c>
      <c r="H15" s="193">
        <v>0</v>
      </c>
      <c r="I15" s="194">
        <f t="shared" si="5"/>
        <v>2</v>
      </c>
      <c r="J15" s="195">
        <f t="shared" si="1"/>
        <v>70050</v>
      </c>
      <c r="K15" s="196" t="s">
        <v>137</v>
      </c>
      <c r="L15" s="197">
        <f t="shared" si="2"/>
        <v>3</v>
      </c>
      <c r="M15" s="194" t="str">
        <f>E15&amp;"-"&amp;F15&amp;"-"&amp;E15</f>
        <v>SSH-NAP-SSH</v>
      </c>
      <c r="N15" s="198">
        <f t="shared" si="4"/>
        <v>140100</v>
      </c>
      <c r="O15" s="199" t="s">
        <v>63</v>
      </c>
      <c r="P15" s="199">
        <v>186</v>
      </c>
      <c r="Q15" s="199"/>
      <c r="R15" s="193">
        <f>Table2[[#This Row],[SELLING]]/Table2[[#This Row],[Y Capacity]]</f>
        <v>376.61290322580646</v>
      </c>
      <c r="S15" s="14"/>
      <c r="T15" s="19" t="s">
        <v>1059</v>
      </c>
    </row>
    <row r="16" spans="1:20" x14ac:dyDescent="0.25">
      <c r="A16" s="130">
        <f>WEEKDAY(C16,2)</f>
        <v>5</v>
      </c>
      <c r="B16" s="131">
        <f>WEEKDAY(D16,2)</f>
        <v>5</v>
      </c>
      <c r="C16" s="192">
        <v>45765</v>
      </c>
      <c r="D16" s="192">
        <v>45779</v>
      </c>
      <c r="E16" s="43" t="s">
        <v>1</v>
      </c>
      <c r="F16" s="43" t="s">
        <v>375</v>
      </c>
      <c r="G16" s="193">
        <v>30000</v>
      </c>
      <c r="H16" s="193">
        <v>0</v>
      </c>
      <c r="I16" s="194">
        <f t="shared" si="5"/>
        <v>2</v>
      </c>
      <c r="J16" s="195">
        <f t="shared" si="1"/>
        <v>45000</v>
      </c>
      <c r="K16" s="201" t="s">
        <v>804</v>
      </c>
      <c r="L16" s="197">
        <f t="shared" si="2"/>
        <v>3</v>
      </c>
      <c r="M16" s="194" t="str">
        <f>E16&amp;"-"&amp;F16&amp;"-"&amp;E16</f>
        <v>SSH-CAG-SSH</v>
      </c>
      <c r="N16" s="217">
        <v>90000</v>
      </c>
      <c r="O16" s="216" t="s">
        <v>62</v>
      </c>
      <c r="P16" s="199">
        <v>175</v>
      </c>
      <c r="Q16" s="199"/>
      <c r="R16" s="193">
        <f>Table2[[#This Row],[SELLING]]/Table2[[#This Row],[Y Capacity]]</f>
        <v>257.14285714285717</v>
      </c>
      <c r="S16" s="14"/>
      <c r="T16" s="19" t="s">
        <v>1062</v>
      </c>
    </row>
    <row r="17" spans="1:20" x14ac:dyDescent="0.25">
      <c r="A17" s="120">
        <f>WEEKDAY(C17,2)</f>
        <v>5</v>
      </c>
      <c r="B17" s="120">
        <f>WEEKDAY(D17,2)</f>
        <v>5</v>
      </c>
      <c r="C17" s="218">
        <v>45765</v>
      </c>
      <c r="D17" s="218">
        <v>45779</v>
      </c>
      <c r="E17" s="61" t="s">
        <v>1</v>
      </c>
      <c r="F17" s="61" t="s">
        <v>2</v>
      </c>
      <c r="G17" s="219">
        <v>30000</v>
      </c>
      <c r="H17" s="219">
        <v>0</v>
      </c>
      <c r="I17" s="194">
        <f t="shared" si="5"/>
        <v>2</v>
      </c>
      <c r="J17" s="195">
        <f t="shared" si="1"/>
        <v>45000</v>
      </c>
      <c r="K17" s="220" t="s">
        <v>249</v>
      </c>
      <c r="L17" s="221">
        <f t="shared" si="2"/>
        <v>3</v>
      </c>
      <c r="M17" s="222" t="str">
        <f>E17&amp;"-"&amp;F17&amp;"-"&amp;E17</f>
        <v>SSH-NAP-SSH</v>
      </c>
      <c r="N17" s="217">
        <v>90000</v>
      </c>
      <c r="O17" s="223" t="s">
        <v>62</v>
      </c>
      <c r="P17" s="199">
        <v>175</v>
      </c>
      <c r="Q17" s="224"/>
      <c r="R17" s="193">
        <f>Table2[[#This Row],[SELLING]]/Table2[[#This Row],[Y Capacity]]</f>
        <v>257.14285714285717</v>
      </c>
      <c r="S17" s="14"/>
      <c r="T17" s="19" t="s">
        <v>1062</v>
      </c>
    </row>
    <row r="18" spans="1:20" x14ac:dyDescent="0.25">
      <c r="A18" s="130">
        <f t="shared" si="0"/>
        <v>6</v>
      </c>
      <c r="B18" s="131">
        <f t="shared" si="0"/>
        <v>6</v>
      </c>
      <c r="C18" s="192">
        <v>45829</v>
      </c>
      <c r="D18" s="192">
        <v>46025</v>
      </c>
      <c r="E18" s="43" t="s">
        <v>1</v>
      </c>
      <c r="F18" s="43" t="s">
        <v>291</v>
      </c>
      <c r="G18" s="193">
        <v>46500</v>
      </c>
      <c r="H18" s="193">
        <v>0</v>
      </c>
      <c r="I18" s="215">
        <v>25</v>
      </c>
      <c r="J18" s="195">
        <f t="shared" si="1"/>
        <v>50220</v>
      </c>
      <c r="K18" s="196" t="s">
        <v>122</v>
      </c>
      <c r="L18" s="215">
        <v>27</v>
      </c>
      <c r="M18" s="194" t="str">
        <f t="shared" si="3"/>
        <v>SSH-BRI-SSH</v>
      </c>
      <c r="N18" s="198">
        <f t="shared" si="4"/>
        <v>1255500</v>
      </c>
      <c r="O18" s="199" t="s">
        <v>63</v>
      </c>
      <c r="P18" s="216">
        <v>186</v>
      </c>
      <c r="Q18" s="199"/>
      <c r="R18" s="193">
        <f>Table2[[#This Row],[SELLING]]/Table2[[#This Row],[Y Capacity]]</f>
        <v>270</v>
      </c>
      <c r="S18" s="14" t="s">
        <v>28944</v>
      </c>
      <c r="T18" s="19"/>
    </row>
    <row r="19" spans="1:20" x14ac:dyDescent="0.25">
      <c r="A19" s="130">
        <f t="shared" si="0"/>
        <v>5</v>
      </c>
      <c r="B19" s="131">
        <f t="shared" si="0"/>
        <v>5</v>
      </c>
      <c r="C19" s="192">
        <v>45877</v>
      </c>
      <c r="D19" s="192">
        <v>45891</v>
      </c>
      <c r="E19" s="43" t="s">
        <v>1</v>
      </c>
      <c r="F19" s="43" t="s">
        <v>298</v>
      </c>
      <c r="G19" s="217">
        <v>2136</v>
      </c>
      <c r="H19" s="193">
        <v>0</v>
      </c>
      <c r="I19" s="215">
        <v>2</v>
      </c>
      <c r="J19" s="195">
        <f t="shared" si="1"/>
        <v>1068</v>
      </c>
      <c r="K19" s="196" t="s">
        <v>123</v>
      </c>
      <c r="L19" s="215">
        <v>1</v>
      </c>
      <c r="M19" s="194" t="str">
        <f t="shared" si="3"/>
        <v>SSH-MXP-SSH</v>
      </c>
      <c r="N19" s="217">
        <v>2136</v>
      </c>
      <c r="O19" s="199" t="s">
        <v>63</v>
      </c>
      <c r="P19" s="199">
        <v>10</v>
      </c>
      <c r="Q19" s="199"/>
      <c r="R19" s="193">
        <f>Table2[[#This Row],[SELLING]]/Table2[[#This Row],[Y Capacity]]</f>
        <v>106.8</v>
      </c>
      <c r="S19" s="14" t="s">
        <v>1063</v>
      </c>
      <c r="T19" s="19"/>
    </row>
    <row r="20" spans="1:20" x14ac:dyDescent="0.25">
      <c r="A20" s="130">
        <f t="shared" si="0"/>
        <v>5</v>
      </c>
      <c r="B20" s="131">
        <f t="shared" si="0"/>
        <v>5</v>
      </c>
      <c r="C20" s="192">
        <v>45870</v>
      </c>
      <c r="D20" s="192">
        <v>45905</v>
      </c>
      <c r="E20" s="43" t="s">
        <v>1</v>
      </c>
      <c r="F20" s="43" t="s">
        <v>291</v>
      </c>
      <c r="G20" s="217">
        <v>44500</v>
      </c>
      <c r="H20" s="193">
        <v>0</v>
      </c>
      <c r="I20" s="194">
        <f t="shared" si="5"/>
        <v>5</v>
      </c>
      <c r="J20" s="195">
        <f t="shared" si="1"/>
        <v>53400</v>
      </c>
      <c r="K20" s="196" t="s">
        <v>124</v>
      </c>
      <c r="L20" s="197">
        <f t="shared" si="2"/>
        <v>6</v>
      </c>
      <c r="M20" s="194" t="str">
        <f t="shared" si="3"/>
        <v>SSH-BRI-SSH</v>
      </c>
      <c r="N20" s="198">
        <f t="shared" si="4"/>
        <v>267000</v>
      </c>
      <c r="O20" s="216" t="s">
        <v>62</v>
      </c>
      <c r="P20" s="199">
        <v>179</v>
      </c>
      <c r="Q20" s="199"/>
      <c r="R20" s="193">
        <f>Table2[[#This Row],[SELLING]]/Table2[[#This Row],[Y Capacity]]</f>
        <v>298.32402234636874</v>
      </c>
      <c r="S20" s="14" t="s">
        <v>1064</v>
      </c>
      <c r="T20" s="19"/>
    </row>
    <row r="21" spans="1:20" x14ac:dyDescent="0.25">
      <c r="A21" s="130">
        <f t="shared" si="0"/>
        <v>6</v>
      </c>
      <c r="B21" s="131">
        <f t="shared" si="0"/>
        <v>6</v>
      </c>
      <c r="C21" s="192">
        <v>45864</v>
      </c>
      <c r="D21" s="200">
        <v>45913</v>
      </c>
      <c r="E21" s="43" t="s">
        <v>1</v>
      </c>
      <c r="F21" s="43" t="s">
        <v>301</v>
      </c>
      <c r="G21" s="193">
        <v>60000</v>
      </c>
      <c r="H21" s="193">
        <v>0</v>
      </c>
      <c r="I21" s="194">
        <f t="shared" si="5"/>
        <v>7</v>
      </c>
      <c r="J21" s="195">
        <f t="shared" si="1"/>
        <v>68571.428571428565</v>
      </c>
      <c r="K21" s="196" t="s">
        <v>126</v>
      </c>
      <c r="L21" s="197">
        <f t="shared" si="2"/>
        <v>8</v>
      </c>
      <c r="M21" s="194" t="str">
        <f t="shared" si="3"/>
        <v>SSH-VRN-SSH</v>
      </c>
      <c r="N21" s="198">
        <f t="shared" si="4"/>
        <v>480000</v>
      </c>
      <c r="O21" s="216" t="s">
        <v>851</v>
      </c>
      <c r="P21" s="216">
        <v>218</v>
      </c>
      <c r="Q21" s="199"/>
      <c r="R21" s="193">
        <f>Table2[[#This Row],[SELLING]]/Table2[[#This Row],[Y Capacity]]</f>
        <v>314.54783748361729</v>
      </c>
      <c r="S21" s="14" t="s">
        <v>1065</v>
      </c>
      <c r="T21" s="19" t="s">
        <v>1066</v>
      </c>
    </row>
    <row r="22" spans="1:20" x14ac:dyDescent="0.25">
      <c r="A22" s="130">
        <f t="shared" si="0"/>
        <v>7</v>
      </c>
      <c r="B22" s="131">
        <f t="shared" si="0"/>
        <v>7</v>
      </c>
      <c r="C22" s="192">
        <v>45865</v>
      </c>
      <c r="D22" s="192">
        <v>45991</v>
      </c>
      <c r="E22" s="43" t="s">
        <v>1</v>
      </c>
      <c r="F22" s="43" t="s">
        <v>482</v>
      </c>
      <c r="G22" s="193">
        <v>0</v>
      </c>
      <c r="H22" s="193">
        <v>0</v>
      </c>
      <c r="I22" s="194">
        <f t="shared" si="5"/>
        <v>18</v>
      </c>
      <c r="J22" s="195">
        <f t="shared" si="1"/>
        <v>0</v>
      </c>
      <c r="K22" s="196" t="s">
        <v>127</v>
      </c>
      <c r="L22" s="197">
        <f t="shared" si="2"/>
        <v>19</v>
      </c>
      <c r="M22" s="194" t="str">
        <f t="shared" si="3"/>
        <v>SSH-FCO-SSH</v>
      </c>
      <c r="N22" s="198">
        <f t="shared" si="4"/>
        <v>0</v>
      </c>
      <c r="O22" s="216" t="s">
        <v>62</v>
      </c>
      <c r="P22" s="199">
        <v>174</v>
      </c>
      <c r="Q22" s="199"/>
      <c r="R22" s="193">
        <f>Table2[[#This Row],[SELLING]]/Table2[[#This Row],[Y Capacity]]</f>
        <v>0</v>
      </c>
      <c r="S22" s="14"/>
      <c r="T22" s="19"/>
    </row>
    <row r="23" spans="1:20" x14ac:dyDescent="0.25">
      <c r="A23" s="130">
        <f t="shared" si="0"/>
        <v>7</v>
      </c>
      <c r="B23" s="131">
        <f t="shared" si="0"/>
        <v>7</v>
      </c>
      <c r="C23" s="192">
        <v>45865</v>
      </c>
      <c r="D23" s="200">
        <v>45921</v>
      </c>
      <c r="E23" s="43" t="s">
        <v>1</v>
      </c>
      <c r="F23" s="43" t="s">
        <v>2</v>
      </c>
      <c r="G23" s="193">
        <v>47000</v>
      </c>
      <c r="H23" s="193">
        <v>0</v>
      </c>
      <c r="I23" s="194">
        <f t="shared" si="5"/>
        <v>8</v>
      </c>
      <c r="J23" s="195">
        <f t="shared" si="1"/>
        <v>52875</v>
      </c>
      <c r="K23" s="196" t="s">
        <v>128</v>
      </c>
      <c r="L23" s="197">
        <f t="shared" si="2"/>
        <v>9</v>
      </c>
      <c r="M23" s="194" t="str">
        <f t="shared" si="3"/>
        <v>SSH-NAP-SSH</v>
      </c>
      <c r="N23" s="198">
        <f t="shared" si="4"/>
        <v>423000</v>
      </c>
      <c r="O23" s="216" t="s">
        <v>62</v>
      </c>
      <c r="P23" s="199">
        <v>179</v>
      </c>
      <c r="Q23" s="199"/>
      <c r="R23" s="193">
        <f>Table2[[#This Row],[SELLING]]/Table2[[#This Row],[Y Capacity]]</f>
        <v>295.39106145251395</v>
      </c>
      <c r="S23" s="14"/>
      <c r="T23" s="19" t="s">
        <v>1059</v>
      </c>
    </row>
    <row r="24" spans="1:20" x14ac:dyDescent="0.25">
      <c r="A24" s="130">
        <f t="shared" si="0"/>
        <v>1</v>
      </c>
      <c r="B24" s="131">
        <f t="shared" si="0"/>
        <v>1</v>
      </c>
      <c r="C24" s="192">
        <v>45866</v>
      </c>
      <c r="D24" s="192">
        <v>45908</v>
      </c>
      <c r="E24" s="43" t="s">
        <v>1</v>
      </c>
      <c r="F24" s="43" t="s">
        <v>2</v>
      </c>
      <c r="G24" s="193">
        <v>47000</v>
      </c>
      <c r="H24" s="193">
        <v>0</v>
      </c>
      <c r="I24" s="194">
        <f t="shared" si="5"/>
        <v>6</v>
      </c>
      <c r="J24" s="195">
        <f t="shared" si="1"/>
        <v>54833.333333333336</v>
      </c>
      <c r="K24" s="196" t="s">
        <v>129</v>
      </c>
      <c r="L24" s="197">
        <f t="shared" si="2"/>
        <v>7</v>
      </c>
      <c r="M24" s="194" t="str">
        <f t="shared" si="3"/>
        <v>SSH-NAP-SSH</v>
      </c>
      <c r="N24" s="198">
        <f t="shared" si="4"/>
        <v>329000</v>
      </c>
      <c r="O24" s="216" t="s">
        <v>62</v>
      </c>
      <c r="P24" s="199">
        <v>174</v>
      </c>
      <c r="Q24" s="199"/>
      <c r="R24" s="193">
        <f>Table2[[#This Row],[SELLING]]/Table2[[#This Row],[Y Capacity]]</f>
        <v>315.13409961685824</v>
      </c>
      <c r="S24" s="14"/>
      <c r="T24" s="19"/>
    </row>
    <row r="25" spans="1:20" x14ac:dyDescent="0.25">
      <c r="A25" s="130">
        <f t="shared" si="0"/>
        <v>1</v>
      </c>
      <c r="B25" s="131">
        <f t="shared" si="0"/>
        <v>1</v>
      </c>
      <c r="C25" s="192">
        <v>45866</v>
      </c>
      <c r="D25" s="192">
        <v>45908</v>
      </c>
      <c r="E25" s="43" t="s">
        <v>1</v>
      </c>
      <c r="F25" s="43" t="s">
        <v>2</v>
      </c>
      <c r="G25" s="193">
        <v>46500</v>
      </c>
      <c r="H25" s="193">
        <v>0</v>
      </c>
      <c r="I25" s="194">
        <f t="shared" si="5"/>
        <v>6</v>
      </c>
      <c r="J25" s="195">
        <f t="shared" si="1"/>
        <v>54250</v>
      </c>
      <c r="K25" s="196" t="s">
        <v>130</v>
      </c>
      <c r="L25" s="197">
        <f t="shared" si="2"/>
        <v>7</v>
      </c>
      <c r="M25" s="194" t="str">
        <f t="shared" si="3"/>
        <v>SSH-NAP-SSH</v>
      </c>
      <c r="N25" s="198">
        <f t="shared" si="4"/>
        <v>325500</v>
      </c>
      <c r="O25" s="199" t="s">
        <v>63</v>
      </c>
      <c r="P25" s="199">
        <v>186</v>
      </c>
      <c r="Q25" s="199"/>
      <c r="R25" s="193">
        <f>Table2[[#This Row],[SELLING]]/Table2[[#This Row],[Y Capacity]]</f>
        <v>291.66666666666669</v>
      </c>
      <c r="S25" s="14"/>
      <c r="T25" s="19"/>
    </row>
    <row r="26" spans="1:20" x14ac:dyDescent="0.25">
      <c r="A26" s="130">
        <f t="shared" si="0"/>
        <v>1</v>
      </c>
      <c r="B26" s="131">
        <f t="shared" si="0"/>
        <v>1</v>
      </c>
      <c r="C26" s="192">
        <v>45866</v>
      </c>
      <c r="D26" s="192">
        <v>45908</v>
      </c>
      <c r="E26" s="43" t="s">
        <v>1</v>
      </c>
      <c r="F26" s="43" t="s">
        <v>298</v>
      </c>
      <c r="G26" s="193">
        <v>0</v>
      </c>
      <c r="H26" s="193">
        <v>0</v>
      </c>
      <c r="I26" s="194">
        <f t="shared" si="5"/>
        <v>6</v>
      </c>
      <c r="J26" s="195">
        <f t="shared" si="1"/>
        <v>0</v>
      </c>
      <c r="K26" s="196" t="s">
        <v>131</v>
      </c>
      <c r="L26" s="197">
        <f t="shared" si="2"/>
        <v>7</v>
      </c>
      <c r="M26" s="194" t="str">
        <f t="shared" si="3"/>
        <v>SSH-MXP-SSH</v>
      </c>
      <c r="N26" s="198">
        <f t="shared" si="4"/>
        <v>0</v>
      </c>
      <c r="O26" s="216" t="s">
        <v>62</v>
      </c>
      <c r="P26" s="199">
        <v>175</v>
      </c>
      <c r="Q26" s="199"/>
      <c r="R26" s="193">
        <f>Table2[[#This Row],[SELLING]]/Table2[[#This Row],[Y Capacity]]</f>
        <v>0</v>
      </c>
      <c r="S26" s="14"/>
      <c r="T26" s="19"/>
    </row>
    <row r="27" spans="1:20" x14ac:dyDescent="0.25">
      <c r="A27" s="130">
        <f t="shared" si="0"/>
        <v>3</v>
      </c>
      <c r="B27" s="131">
        <f t="shared" si="0"/>
        <v>3</v>
      </c>
      <c r="C27" s="200">
        <v>45868</v>
      </c>
      <c r="D27" s="200">
        <v>45903</v>
      </c>
      <c r="E27" s="43" t="s">
        <v>334</v>
      </c>
      <c r="F27" s="43" t="s">
        <v>298</v>
      </c>
      <c r="G27" s="193">
        <v>75000</v>
      </c>
      <c r="H27" s="193">
        <v>0</v>
      </c>
      <c r="I27" s="194">
        <f t="shared" si="5"/>
        <v>5</v>
      </c>
      <c r="J27" s="195">
        <f t="shared" si="1"/>
        <v>90000</v>
      </c>
      <c r="K27" s="196" t="s">
        <v>132</v>
      </c>
      <c r="L27" s="197">
        <f t="shared" si="2"/>
        <v>6</v>
      </c>
      <c r="M27" s="194" t="str">
        <f t="shared" si="3"/>
        <v>RMF-MXP-RMF</v>
      </c>
      <c r="N27" s="198">
        <f t="shared" si="4"/>
        <v>450000</v>
      </c>
      <c r="O27" s="216" t="s">
        <v>62</v>
      </c>
      <c r="P27" s="216">
        <v>177</v>
      </c>
      <c r="Q27" s="199"/>
      <c r="R27" s="193">
        <f>Table2[[#This Row],[SELLING]]/Table2[[#This Row],[Y Capacity]]</f>
        <v>508.47457627118644</v>
      </c>
      <c r="S27" s="14" t="s">
        <v>1067</v>
      </c>
      <c r="T27" s="19"/>
    </row>
    <row r="28" spans="1:20" x14ac:dyDescent="0.25">
      <c r="A28" s="130">
        <f t="shared" si="0"/>
        <v>5</v>
      </c>
      <c r="B28" s="131">
        <f t="shared" si="0"/>
        <v>5</v>
      </c>
      <c r="C28" s="192">
        <v>45870</v>
      </c>
      <c r="D28" s="192">
        <v>45898</v>
      </c>
      <c r="E28" s="43" t="s">
        <v>1</v>
      </c>
      <c r="F28" s="43" t="s">
        <v>375</v>
      </c>
      <c r="G28" s="193">
        <v>0</v>
      </c>
      <c r="H28" s="193">
        <v>0</v>
      </c>
      <c r="I28" s="194">
        <f t="shared" si="5"/>
        <v>4</v>
      </c>
      <c r="J28" s="195">
        <f t="shared" si="1"/>
        <v>0</v>
      </c>
      <c r="K28" s="196" t="s">
        <v>133</v>
      </c>
      <c r="L28" s="197">
        <f t="shared" si="2"/>
        <v>5</v>
      </c>
      <c r="M28" s="194" t="str">
        <f t="shared" si="3"/>
        <v>SSH-CAG-SSH</v>
      </c>
      <c r="N28" s="198">
        <f t="shared" si="4"/>
        <v>0</v>
      </c>
      <c r="O28" s="216" t="s">
        <v>62</v>
      </c>
      <c r="P28" s="199">
        <v>174</v>
      </c>
      <c r="Q28" s="199"/>
      <c r="R28" s="193">
        <f>Table2[[#This Row],[SELLING]]/Table2[[#This Row],[Y Capacity]]</f>
        <v>0</v>
      </c>
      <c r="S28" s="14" t="s">
        <v>1067</v>
      </c>
      <c r="T28" s="19"/>
    </row>
    <row r="29" spans="1:20" x14ac:dyDescent="0.25">
      <c r="A29" s="130">
        <f t="shared" ref="A29:B39" si="6">WEEKDAY(C29,2)</f>
        <v>1</v>
      </c>
      <c r="B29" s="131">
        <f t="shared" si="6"/>
        <v>1</v>
      </c>
      <c r="C29" s="192">
        <v>45866</v>
      </c>
      <c r="D29" s="192">
        <v>45908</v>
      </c>
      <c r="E29" s="43" t="s">
        <v>1</v>
      </c>
      <c r="F29" s="43" t="s">
        <v>2</v>
      </c>
      <c r="G29" s="217">
        <v>47000</v>
      </c>
      <c r="H29" s="193">
        <v>0</v>
      </c>
      <c r="I29" s="194">
        <f t="shared" si="5"/>
        <v>6</v>
      </c>
      <c r="J29" s="195">
        <f t="shared" si="1"/>
        <v>54833.333333333336</v>
      </c>
      <c r="K29" s="196" t="s">
        <v>199</v>
      </c>
      <c r="L29" s="197">
        <f t="shared" si="2"/>
        <v>7</v>
      </c>
      <c r="M29" s="194" t="str">
        <f t="shared" si="3"/>
        <v>SSH-NAP-SSH</v>
      </c>
      <c r="N29" s="198">
        <f t="shared" si="4"/>
        <v>329000</v>
      </c>
      <c r="O29" s="216" t="s">
        <v>62</v>
      </c>
      <c r="P29" s="216">
        <v>218</v>
      </c>
      <c r="Q29" s="199"/>
      <c r="R29" s="193">
        <f>Table2[[#This Row],[SELLING]]/Table2[[#This Row],[Y Capacity]]</f>
        <v>251.52905198776759</v>
      </c>
      <c r="S29" s="14" t="s">
        <v>1068</v>
      </c>
      <c r="T29" s="19" t="s">
        <v>1066</v>
      </c>
    </row>
    <row r="30" spans="1:20" x14ac:dyDescent="0.25">
      <c r="A30" s="130">
        <f t="shared" si="6"/>
        <v>1</v>
      </c>
      <c r="B30" s="131">
        <f t="shared" si="6"/>
        <v>1</v>
      </c>
      <c r="C30" s="192">
        <v>45859</v>
      </c>
      <c r="D30" s="192">
        <v>45908</v>
      </c>
      <c r="E30" s="43" t="s">
        <v>110</v>
      </c>
      <c r="F30" s="43" t="s">
        <v>2</v>
      </c>
      <c r="G30" s="217">
        <v>48000</v>
      </c>
      <c r="H30" s="193">
        <v>0</v>
      </c>
      <c r="I30" s="194">
        <f t="shared" si="5"/>
        <v>7</v>
      </c>
      <c r="J30" s="195">
        <f t="shared" si="1"/>
        <v>54857.142857142855</v>
      </c>
      <c r="K30" s="196" t="s">
        <v>200</v>
      </c>
      <c r="L30" s="197">
        <f t="shared" si="2"/>
        <v>8</v>
      </c>
      <c r="M30" s="194" t="str">
        <f t="shared" si="3"/>
        <v>HRG-NAP-HRG</v>
      </c>
      <c r="N30" s="198">
        <f t="shared" si="4"/>
        <v>384000</v>
      </c>
      <c r="O30" s="216" t="s">
        <v>62</v>
      </c>
      <c r="P30" s="199">
        <v>176</v>
      </c>
      <c r="Q30" s="199"/>
      <c r="R30" s="193">
        <f>Table2[[#This Row],[SELLING]]/Table2[[#This Row],[Y Capacity]]</f>
        <v>311.68831168831167</v>
      </c>
      <c r="S30" s="14"/>
      <c r="T30" s="19" t="s">
        <v>1069</v>
      </c>
    </row>
    <row r="31" spans="1:20" x14ac:dyDescent="0.25">
      <c r="A31" s="132">
        <f t="shared" si="6"/>
        <v>1</v>
      </c>
      <c r="B31" s="133">
        <f t="shared" si="6"/>
        <v>1</v>
      </c>
      <c r="C31" s="200">
        <v>46013</v>
      </c>
      <c r="D31" s="200">
        <v>46027</v>
      </c>
      <c r="E31" s="43" t="s">
        <v>1</v>
      </c>
      <c r="F31" s="43" t="s">
        <v>2</v>
      </c>
      <c r="G31" s="193">
        <v>47000</v>
      </c>
      <c r="H31" s="193">
        <v>0</v>
      </c>
      <c r="I31" s="194">
        <f t="shared" si="5"/>
        <v>2</v>
      </c>
      <c r="J31" s="195">
        <f t="shared" si="1"/>
        <v>70500</v>
      </c>
      <c r="K31" s="196" t="s">
        <v>229</v>
      </c>
      <c r="L31" s="197">
        <f t="shared" si="2"/>
        <v>3</v>
      </c>
      <c r="M31" s="194" t="str">
        <f t="shared" si="3"/>
        <v>SSH-NAP-SSH</v>
      </c>
      <c r="N31" s="198">
        <f t="shared" si="4"/>
        <v>141000</v>
      </c>
      <c r="O31" s="216" t="s">
        <v>62</v>
      </c>
      <c r="P31" s="199">
        <v>174</v>
      </c>
      <c r="Q31" s="199"/>
      <c r="R31" s="193">
        <f>Table2[[#This Row],[SELLING]]/Table2[[#This Row],[Y Capacity]]</f>
        <v>405.17241379310343</v>
      </c>
      <c r="S31" s="14"/>
      <c r="T31" s="19"/>
    </row>
    <row r="32" spans="1:20" x14ac:dyDescent="0.25">
      <c r="A32" s="225">
        <f t="shared" si="6"/>
        <v>5</v>
      </c>
      <c r="B32" s="226">
        <f t="shared" si="6"/>
        <v>5</v>
      </c>
      <c r="C32" s="227">
        <v>45856</v>
      </c>
      <c r="D32" s="227">
        <v>45912</v>
      </c>
      <c r="E32" s="61" t="s">
        <v>1</v>
      </c>
      <c r="F32" s="61" t="s">
        <v>482</v>
      </c>
      <c r="G32" s="193">
        <v>52500</v>
      </c>
      <c r="H32" s="219">
        <v>0</v>
      </c>
      <c r="I32" s="194">
        <f t="shared" si="5"/>
        <v>8</v>
      </c>
      <c r="J32" s="195">
        <f t="shared" si="1"/>
        <v>59062.5</v>
      </c>
      <c r="K32" s="228" t="s">
        <v>240</v>
      </c>
      <c r="L32" s="221">
        <f t="shared" si="2"/>
        <v>9</v>
      </c>
      <c r="M32" s="222" t="str">
        <f t="shared" si="3"/>
        <v>SSH-FCO-SSH</v>
      </c>
      <c r="N32" s="229">
        <f t="shared" si="4"/>
        <v>472500</v>
      </c>
      <c r="O32" s="230" t="s">
        <v>63</v>
      </c>
      <c r="P32" s="231">
        <v>186</v>
      </c>
      <c r="Q32" s="231"/>
      <c r="R32" s="219">
        <f>Table2[[#This Row],[SELLING]]/Table2[[#This Row],[Y Capacity]]</f>
        <v>317.54032258064518</v>
      </c>
      <c r="S32" s="44"/>
      <c r="T32" s="45" t="s">
        <v>1059</v>
      </c>
    </row>
    <row r="33" spans="1:20" x14ac:dyDescent="0.25">
      <c r="A33" s="225">
        <f t="shared" si="6"/>
        <v>7</v>
      </c>
      <c r="B33" s="226">
        <f t="shared" si="6"/>
        <v>7</v>
      </c>
      <c r="C33" s="192">
        <v>45858</v>
      </c>
      <c r="D33" s="192">
        <v>45963</v>
      </c>
      <c r="E33" s="43" t="s">
        <v>1</v>
      </c>
      <c r="F33" s="43" t="s">
        <v>528</v>
      </c>
      <c r="G33" s="232">
        <v>8600</v>
      </c>
      <c r="H33" s="193">
        <v>0</v>
      </c>
      <c r="I33" s="194">
        <f t="shared" si="5"/>
        <v>15</v>
      </c>
      <c r="J33" s="195">
        <f t="shared" si="1"/>
        <v>9173.3333333333339</v>
      </c>
      <c r="K33" s="196" t="s">
        <v>927</v>
      </c>
      <c r="L33" s="221">
        <f t="shared" si="2"/>
        <v>16</v>
      </c>
      <c r="M33" s="222" t="str">
        <f t="shared" si="3"/>
        <v>SSH-PMO-SSH</v>
      </c>
      <c r="N33" s="229">
        <f t="shared" si="4"/>
        <v>137600</v>
      </c>
      <c r="O33" s="216" t="s">
        <v>851</v>
      </c>
      <c r="P33" s="199">
        <v>20</v>
      </c>
      <c r="Q33" s="199"/>
      <c r="R33" s="219">
        <f>Table2[[#This Row],[SELLING]]/Table2[[#This Row],[Y Capacity]]</f>
        <v>458.66666666666669</v>
      </c>
      <c r="S33" s="14"/>
      <c r="T33" s="19"/>
    </row>
    <row r="34" spans="1:20" x14ac:dyDescent="0.25">
      <c r="A34" s="225">
        <f t="shared" si="6"/>
        <v>1</v>
      </c>
      <c r="B34" s="226">
        <f t="shared" si="6"/>
        <v>1</v>
      </c>
      <c r="C34" s="192">
        <v>45859</v>
      </c>
      <c r="D34" s="192">
        <v>45908</v>
      </c>
      <c r="E34" s="43" t="s">
        <v>1</v>
      </c>
      <c r="F34" s="43" t="s">
        <v>528</v>
      </c>
      <c r="G34" s="232">
        <v>13500</v>
      </c>
      <c r="H34" s="193">
        <v>0</v>
      </c>
      <c r="I34" s="194">
        <f t="shared" si="5"/>
        <v>7</v>
      </c>
      <c r="J34" s="195">
        <f t="shared" si="1"/>
        <v>15428.571428571429</v>
      </c>
      <c r="K34" s="196" t="s">
        <v>946</v>
      </c>
      <c r="L34" s="221">
        <f t="shared" si="2"/>
        <v>8</v>
      </c>
      <c r="M34" s="222" t="str">
        <f t="shared" si="3"/>
        <v>SSH-PMO-SSH</v>
      </c>
      <c r="N34" s="229">
        <f t="shared" si="4"/>
        <v>108000</v>
      </c>
      <c r="O34" s="216" t="s">
        <v>62</v>
      </c>
      <c r="P34" s="199">
        <v>30</v>
      </c>
      <c r="Q34" s="199"/>
      <c r="R34" s="219">
        <f>Table2[[#This Row],[SELLING]]/Table2[[#This Row],[Y Capacity]]</f>
        <v>514.28571428571433</v>
      </c>
      <c r="S34" s="14"/>
      <c r="T34" s="19"/>
    </row>
    <row r="35" spans="1:20" x14ac:dyDescent="0.25">
      <c r="A35" s="225">
        <f t="shared" si="6"/>
        <v>2</v>
      </c>
      <c r="B35" s="226">
        <f t="shared" si="6"/>
        <v>2</v>
      </c>
      <c r="C35" s="192">
        <v>45874</v>
      </c>
      <c r="D35" s="192">
        <v>45902</v>
      </c>
      <c r="E35" s="43" t="s">
        <v>1</v>
      </c>
      <c r="F35" s="43" t="s">
        <v>678</v>
      </c>
      <c r="G35" s="232">
        <v>14850</v>
      </c>
      <c r="H35" s="193">
        <v>0</v>
      </c>
      <c r="I35" s="194">
        <f t="shared" si="5"/>
        <v>4</v>
      </c>
      <c r="J35" s="195">
        <f t="shared" si="1"/>
        <v>18562.5</v>
      </c>
      <c r="K35" s="196" t="s">
        <v>957</v>
      </c>
      <c r="L35" s="221">
        <f t="shared" si="2"/>
        <v>5</v>
      </c>
      <c r="M35" s="222" t="str">
        <f t="shared" si="3"/>
        <v>SSH-PSA-SSH</v>
      </c>
      <c r="N35" s="229">
        <f t="shared" si="4"/>
        <v>74250</v>
      </c>
      <c r="O35" s="216" t="s">
        <v>62</v>
      </c>
      <c r="P35" s="199">
        <v>30</v>
      </c>
      <c r="Q35" s="199"/>
      <c r="R35" s="219">
        <f>Table2[[#This Row],[SELLING]]/Table2[[#This Row],[Y Capacity]]</f>
        <v>618.75</v>
      </c>
      <c r="S35" s="14"/>
      <c r="T35" s="19" t="s">
        <v>1062</v>
      </c>
    </row>
    <row r="36" spans="1:20" x14ac:dyDescent="0.25">
      <c r="A36" s="225">
        <f t="shared" si="6"/>
        <v>7</v>
      </c>
      <c r="B36" s="226">
        <f t="shared" si="6"/>
        <v>7</v>
      </c>
      <c r="C36" s="218">
        <v>45921</v>
      </c>
      <c r="D36" s="218">
        <v>45963</v>
      </c>
      <c r="E36" s="61" t="s">
        <v>1</v>
      </c>
      <c r="F36" s="61" t="s">
        <v>2</v>
      </c>
      <c r="G36" s="233">
        <v>10914.3</v>
      </c>
      <c r="H36" s="219">
        <v>0</v>
      </c>
      <c r="I36" s="194">
        <f>(D36-C36)/7+1-1</f>
        <v>6</v>
      </c>
      <c r="J36" s="195">
        <f>IFERROR((G36+H36)*L36/I36,0)</f>
        <v>12733.349999999999</v>
      </c>
      <c r="K36" s="228" t="s">
        <v>965</v>
      </c>
      <c r="L36" s="221">
        <f>(D36-C36)/7+1</f>
        <v>7</v>
      </c>
      <c r="M36" s="222" t="str">
        <f t="shared" si="3"/>
        <v>SSH-NAP-SSH</v>
      </c>
      <c r="N36" s="229">
        <f>G36*L36</f>
        <v>76400.099999999991</v>
      </c>
      <c r="O36" s="230" t="s">
        <v>62</v>
      </c>
      <c r="P36" s="231">
        <v>40</v>
      </c>
      <c r="Q36" s="231"/>
      <c r="R36" s="219">
        <f>Table2[[#This Row],[SELLING]]/Table2[[#This Row],[Y Capacity]]</f>
        <v>318.33374999999995</v>
      </c>
      <c r="S36" s="44"/>
      <c r="T36" s="45"/>
    </row>
    <row r="37" spans="1:20" x14ac:dyDescent="0.25">
      <c r="A37" s="225">
        <f>WEEKDAY(C37,2)</f>
        <v>3</v>
      </c>
      <c r="B37" s="226">
        <f>WEEKDAY(D37,2)</f>
        <v>3</v>
      </c>
      <c r="C37" s="218">
        <v>45875</v>
      </c>
      <c r="D37" s="218">
        <v>45903</v>
      </c>
      <c r="E37" s="61" t="s">
        <v>1</v>
      </c>
      <c r="F37" s="61" t="s">
        <v>2</v>
      </c>
      <c r="G37" s="233">
        <v>4320</v>
      </c>
      <c r="H37" s="219"/>
      <c r="I37" s="194">
        <f>(D37-C37)/7+1-1</f>
        <v>4</v>
      </c>
      <c r="J37" s="195">
        <f>IFERROR((G37+H37)*L37/I37,0)</f>
        <v>4320</v>
      </c>
      <c r="K37" s="228" t="s">
        <v>972</v>
      </c>
      <c r="L37" s="215">
        <v>4</v>
      </c>
      <c r="M37" s="222" t="str">
        <f>E37&amp;"-"&amp;F37&amp;"-"&amp;E37</f>
        <v>SSH-NAP-SSH</v>
      </c>
      <c r="N37" s="229">
        <f>G37*L37</f>
        <v>17280</v>
      </c>
      <c r="O37" s="230" t="s">
        <v>62</v>
      </c>
      <c r="P37" s="231">
        <v>12</v>
      </c>
      <c r="Q37" s="231"/>
      <c r="R37" s="219">
        <f>Table2[[#This Row],[SELLING]]/Table2[[#This Row],[Y Capacity]]</f>
        <v>360</v>
      </c>
      <c r="S37" s="44"/>
      <c r="T37" s="45"/>
    </row>
    <row r="38" spans="1:20" x14ac:dyDescent="0.25">
      <c r="A38" s="225">
        <f>WEEKDAY(C38,2)</f>
        <v>4</v>
      </c>
      <c r="B38" s="226">
        <f>WEEKDAY(D38,2)</f>
        <v>4</v>
      </c>
      <c r="C38" s="218">
        <v>45855</v>
      </c>
      <c r="D38" s="218">
        <v>45918</v>
      </c>
      <c r="E38" s="61" t="s">
        <v>1</v>
      </c>
      <c r="F38" s="61" t="s">
        <v>28935</v>
      </c>
      <c r="G38" s="233"/>
      <c r="H38" s="219"/>
      <c r="I38" s="194">
        <f>(D38-C38)/7+1-1</f>
        <v>9</v>
      </c>
      <c r="J38" s="195">
        <f>IFERROR((G38+H38)*L38/I38,0)</f>
        <v>0</v>
      </c>
      <c r="K38" s="228" t="s">
        <v>28933</v>
      </c>
      <c r="L38" s="234">
        <f>(D38-C38)/7+1</f>
        <v>10</v>
      </c>
      <c r="M38" s="222" t="str">
        <f>E38&amp;"-"&amp;F38&amp;"-"&amp;E38</f>
        <v>SSH-CIY-SSH</v>
      </c>
      <c r="N38" s="229">
        <f>G38*L38</f>
        <v>0</v>
      </c>
      <c r="O38" s="230" t="s">
        <v>28945</v>
      </c>
      <c r="P38" s="231">
        <v>166</v>
      </c>
      <c r="Q38" s="231"/>
      <c r="R38" s="219">
        <f>Table2[[#This Row],[SELLING]]/Table2[[#This Row],[Y Capacity]]</f>
        <v>0</v>
      </c>
      <c r="S38" s="44"/>
      <c r="T38" s="45" t="s">
        <v>1066</v>
      </c>
    </row>
    <row r="39" spans="1:20" x14ac:dyDescent="0.25">
      <c r="A39" s="120">
        <f t="shared" si="6"/>
        <v>6</v>
      </c>
      <c r="B39" s="235">
        <f t="shared" si="6"/>
        <v>6</v>
      </c>
      <c r="C39" s="218">
        <v>45745</v>
      </c>
      <c r="D39" s="218">
        <v>45745</v>
      </c>
      <c r="E39" s="61" t="s">
        <v>309</v>
      </c>
      <c r="F39" s="61" t="s">
        <v>308</v>
      </c>
      <c r="G39" s="236">
        <v>500</v>
      </c>
      <c r="H39" s="219">
        <v>0</v>
      </c>
      <c r="I39" s="194">
        <f t="shared" si="5"/>
        <v>0</v>
      </c>
      <c r="J39" s="195">
        <f t="shared" si="1"/>
        <v>0</v>
      </c>
      <c r="K39" s="228" t="s">
        <v>157</v>
      </c>
      <c r="L39" s="221">
        <f t="shared" si="2"/>
        <v>1</v>
      </c>
      <c r="M39" s="234" t="s">
        <v>311</v>
      </c>
      <c r="N39" s="237">
        <f t="shared" si="4"/>
        <v>500</v>
      </c>
      <c r="O39" s="230" t="s">
        <v>851</v>
      </c>
      <c r="P39" s="231">
        <v>1</v>
      </c>
      <c r="Q39" s="231"/>
      <c r="R39" s="219">
        <f>Table2[[#This Row],[SELLING]]/Table2[[#This Row],[Y Capacity]]</f>
        <v>0</v>
      </c>
      <c r="S39" s="44"/>
      <c r="T39" s="45"/>
    </row>
    <row r="40" spans="1:20" x14ac:dyDescent="0.25">
      <c r="J40"/>
      <c r="K40"/>
      <c r="L40"/>
      <c r="M40"/>
    </row>
    <row r="41" spans="1:20" x14ac:dyDescent="0.25">
      <c r="J41"/>
      <c r="K41"/>
      <c r="L41"/>
      <c r="M41"/>
    </row>
    <row r="42" spans="1:20" x14ac:dyDescent="0.25">
      <c r="J42"/>
      <c r="K42"/>
      <c r="L42"/>
      <c r="M42"/>
    </row>
    <row r="43" spans="1:20" x14ac:dyDescent="0.25">
      <c r="J43"/>
      <c r="K43"/>
      <c r="L43"/>
      <c r="M43"/>
    </row>
    <row r="44" spans="1:20" x14ac:dyDescent="0.25">
      <c r="J44"/>
      <c r="K44"/>
      <c r="L44"/>
      <c r="M44"/>
    </row>
    <row r="45" spans="1:20" x14ac:dyDescent="0.25">
      <c r="J45"/>
      <c r="K45"/>
      <c r="L45"/>
      <c r="M45"/>
    </row>
    <row r="46" spans="1:20" x14ac:dyDescent="0.25">
      <c r="J46"/>
      <c r="K46"/>
      <c r="L46"/>
      <c r="M46"/>
    </row>
    <row r="47" spans="1:20" x14ac:dyDescent="0.25">
      <c r="J47"/>
      <c r="K47"/>
      <c r="L47"/>
      <c r="M47"/>
    </row>
    <row r="48" spans="1:20" x14ac:dyDescent="0.25">
      <c r="J48"/>
      <c r="K48"/>
      <c r="L48"/>
      <c r="M48"/>
    </row>
    <row r="49" spans="10:13" x14ac:dyDescent="0.25">
      <c r="J49"/>
      <c r="K49"/>
      <c r="L49"/>
      <c r="M49"/>
    </row>
    <row r="50" spans="10:13" x14ac:dyDescent="0.25">
      <c r="J50"/>
      <c r="K50"/>
      <c r="L50"/>
      <c r="M50"/>
    </row>
    <row r="51" spans="10:13" x14ac:dyDescent="0.25">
      <c r="J51"/>
      <c r="K51"/>
      <c r="L51"/>
      <c r="M51"/>
    </row>
    <row r="52" spans="10:13" x14ac:dyDescent="0.25">
      <c r="J52"/>
      <c r="K52"/>
      <c r="L52"/>
      <c r="M52"/>
    </row>
    <row r="53" spans="10:13" x14ac:dyDescent="0.25">
      <c r="J53"/>
      <c r="K53"/>
      <c r="L53"/>
      <c r="M53"/>
    </row>
    <row r="54" spans="10:13" x14ac:dyDescent="0.25">
      <c r="J54"/>
      <c r="K54"/>
      <c r="L54"/>
      <c r="M54"/>
    </row>
  </sheetData>
  <phoneticPr fontId="17" type="noConversion"/>
  <conditionalFormatting sqref="B2:B7 B9:B39">
    <cfRule type="cellIs" dxfId="172" priority="1" operator="notEqual">
      <formula>$A2</formula>
    </cfRule>
  </conditionalFormatting>
  <pageMargins left="0.7" right="0.7" top="0.75" bottom="0.75" header="0.3" footer="0.3"/>
  <legacyDrawing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443A2-2770-4A40-A900-B3D6B60CEB52}">
  <sheetPr codeName="Sheet13">
    <tabColor rgb="FF009999"/>
  </sheetPr>
  <dimension ref="A2:AE29"/>
  <sheetViews>
    <sheetView showGridLines="0" zoomScale="90" zoomScaleNormal="90" workbookViewId="0">
      <selection activeCell="T37" sqref="T37"/>
    </sheetView>
  </sheetViews>
  <sheetFormatPr defaultColWidth="10.5" defaultRowHeight="15.75" x14ac:dyDescent="0.25"/>
  <cols>
    <col min="1" max="1" width="9" style="12" customWidth="1"/>
    <col min="2" max="11" width="14" style="12" customWidth="1"/>
    <col min="12" max="15" width="14" style="10" customWidth="1"/>
    <col min="16" max="16" width="10" style="10" customWidth="1"/>
    <col min="17" max="25" width="10.5" style="10" customWidth="1"/>
    <col min="26" max="27" width="11.625" style="10" bestFit="1" customWidth="1"/>
    <col min="28" max="29" width="10.5" style="10"/>
    <col min="30" max="30" width="13.125" style="10" customWidth="1"/>
    <col min="31" max="16384" width="10.5" style="10"/>
  </cols>
  <sheetData>
    <row r="2" spans="1:31" x14ac:dyDescent="0.25">
      <c r="A2" s="107" t="s">
        <v>80</v>
      </c>
      <c r="B2" s="99" t="s">
        <v>138</v>
      </c>
      <c r="C2" s="99" t="s">
        <v>222</v>
      </c>
      <c r="D2" s="99" t="s">
        <v>139</v>
      </c>
      <c r="E2" s="99" t="s">
        <v>234</v>
      </c>
      <c r="F2" s="99" t="s">
        <v>140</v>
      </c>
      <c r="G2" s="99" t="s">
        <v>236</v>
      </c>
      <c r="H2" s="99" t="s">
        <v>134</v>
      </c>
      <c r="I2" s="99" t="s">
        <v>141</v>
      </c>
      <c r="J2" s="99" t="s">
        <v>223</v>
      </c>
      <c r="K2" s="99" t="s">
        <v>209</v>
      </c>
      <c r="L2" s="99" t="s">
        <v>210</v>
      </c>
      <c r="M2" s="99" t="s">
        <v>211</v>
      </c>
      <c r="N2" s="99" t="s">
        <v>142</v>
      </c>
      <c r="O2" s="99" t="s">
        <v>135</v>
      </c>
      <c r="P2" s="99" t="s">
        <v>143</v>
      </c>
      <c r="Q2" s="99" t="s">
        <v>144</v>
      </c>
      <c r="R2" s="99" t="s">
        <v>212</v>
      </c>
      <c r="S2" s="99" t="s">
        <v>145</v>
      </c>
      <c r="T2" s="99" t="s">
        <v>213</v>
      </c>
      <c r="U2" s="99" t="s">
        <v>146</v>
      </c>
      <c r="V2" s="99" t="s">
        <v>147</v>
      </c>
      <c r="W2" s="99" t="s">
        <v>148</v>
      </c>
      <c r="X2" s="99" t="s">
        <v>214</v>
      </c>
      <c r="Y2" s="99" t="s">
        <v>149</v>
      </c>
      <c r="Z2" s="99" t="s">
        <v>215</v>
      </c>
      <c r="AA2" s="99" t="s">
        <v>216</v>
      </c>
      <c r="AB2" s="99" t="s">
        <v>201</v>
      </c>
      <c r="AC2" s="99" t="s">
        <v>52</v>
      </c>
      <c r="AD2" s="99" t="s">
        <v>239</v>
      </c>
      <c r="AE2" s="99" t="s">
        <v>112</v>
      </c>
    </row>
    <row r="3" spans="1:31" x14ac:dyDescent="0.25">
      <c r="A3" s="108" t="s">
        <v>27</v>
      </c>
      <c r="B3" s="109" t="s">
        <v>117</v>
      </c>
      <c r="C3" s="109" t="s">
        <v>224</v>
      </c>
      <c r="D3" s="109" t="s">
        <v>227</v>
      </c>
      <c r="E3" s="109" t="s">
        <v>235</v>
      </c>
      <c r="F3" s="109" t="s">
        <v>237</v>
      </c>
      <c r="G3" s="109" t="s">
        <v>238</v>
      </c>
      <c r="H3" s="109" t="s">
        <v>118</v>
      </c>
      <c r="I3" s="109" t="s">
        <v>225</v>
      </c>
      <c r="J3" s="109" t="s">
        <v>226</v>
      </c>
      <c r="K3" s="109" t="s">
        <v>119</v>
      </c>
      <c r="L3" s="109" t="s">
        <v>120</v>
      </c>
      <c r="M3" s="109" t="s">
        <v>121</v>
      </c>
      <c r="N3" s="109" t="s">
        <v>137</v>
      </c>
      <c r="O3" s="109" t="s">
        <v>217</v>
      </c>
      <c r="P3" s="100" t="s">
        <v>122</v>
      </c>
      <c r="Q3" s="100" t="s">
        <v>123</v>
      </c>
      <c r="R3" s="100" t="s">
        <v>124</v>
      </c>
      <c r="S3" s="100" t="s">
        <v>126</v>
      </c>
      <c r="T3" s="100" t="s">
        <v>127</v>
      </c>
      <c r="U3" s="100" t="s">
        <v>128</v>
      </c>
      <c r="V3" s="100" t="s">
        <v>129</v>
      </c>
      <c r="W3" s="100" t="s">
        <v>130</v>
      </c>
      <c r="X3" s="100" t="s">
        <v>131</v>
      </c>
      <c r="Y3" s="100" t="s">
        <v>132</v>
      </c>
      <c r="Z3" s="100" t="s">
        <v>133</v>
      </c>
      <c r="AA3" s="100" t="s">
        <v>199</v>
      </c>
      <c r="AB3" s="100" t="s">
        <v>200</v>
      </c>
      <c r="AC3" s="100" t="s">
        <v>229</v>
      </c>
      <c r="AD3" s="100" t="s">
        <v>240</v>
      </c>
      <c r="AE3" s="101" t="s">
        <v>157</v>
      </c>
    </row>
    <row r="4" spans="1:31" x14ac:dyDescent="0.25">
      <c r="A4" s="11">
        <v>1</v>
      </c>
      <c r="B4" s="48">
        <v>45745</v>
      </c>
      <c r="C4" s="48">
        <v>45752</v>
      </c>
      <c r="D4" s="48">
        <v>45766</v>
      </c>
      <c r="E4" s="48">
        <v>45787</v>
      </c>
      <c r="F4" s="48">
        <v>45746</v>
      </c>
      <c r="G4" s="48">
        <v>45760</v>
      </c>
      <c r="H4" s="48">
        <v>45765</v>
      </c>
      <c r="I4" s="48">
        <v>45752</v>
      </c>
      <c r="J4" s="48">
        <v>45766</v>
      </c>
      <c r="K4" s="48">
        <v>45766</v>
      </c>
      <c r="L4" s="48">
        <v>45753</v>
      </c>
      <c r="M4" s="48">
        <v>45753</v>
      </c>
      <c r="N4" s="117">
        <v>45765</v>
      </c>
      <c r="O4" s="48">
        <v>45765</v>
      </c>
      <c r="P4" s="48">
        <v>45836</v>
      </c>
      <c r="Q4" s="48">
        <v>45863</v>
      </c>
      <c r="R4" s="48">
        <v>45863</v>
      </c>
      <c r="S4" s="48">
        <v>45864</v>
      </c>
      <c r="T4" s="48">
        <v>45500</v>
      </c>
      <c r="U4" s="48">
        <v>45865</v>
      </c>
      <c r="V4" s="48">
        <v>45501</v>
      </c>
      <c r="W4" s="48">
        <v>45866</v>
      </c>
      <c r="X4" s="48">
        <v>45866</v>
      </c>
      <c r="Y4" s="48">
        <v>45502</v>
      </c>
      <c r="Z4" s="48">
        <v>45505</v>
      </c>
      <c r="AA4" s="48">
        <v>45866</v>
      </c>
      <c r="AB4" s="48">
        <v>45859</v>
      </c>
      <c r="AC4" s="48">
        <v>46013</v>
      </c>
      <c r="AD4" s="48">
        <v>45856</v>
      </c>
      <c r="AE4" s="48">
        <v>45717</v>
      </c>
    </row>
    <row r="5" spans="1:31" x14ac:dyDescent="0.25">
      <c r="A5" s="11">
        <v>2</v>
      </c>
      <c r="B5" s="48"/>
      <c r="C5" s="48">
        <v>45759</v>
      </c>
      <c r="D5" s="48">
        <f>D4+7</f>
        <v>45773</v>
      </c>
      <c r="E5" s="48"/>
      <c r="F5" s="48">
        <f t="shared" ref="F5:Z20" si="0">F4+7</f>
        <v>45753</v>
      </c>
      <c r="G5" s="48">
        <v>45767</v>
      </c>
      <c r="H5" s="48">
        <f t="shared" si="0"/>
        <v>45772</v>
      </c>
      <c r="I5" s="48">
        <f>I4+7</f>
        <v>45759</v>
      </c>
      <c r="J5" s="48">
        <v>45773</v>
      </c>
      <c r="K5" s="48">
        <f t="shared" si="0"/>
        <v>45773</v>
      </c>
      <c r="L5" s="48">
        <f t="shared" si="0"/>
        <v>45760</v>
      </c>
      <c r="M5" s="48">
        <f t="shared" si="0"/>
        <v>45760</v>
      </c>
      <c r="N5" s="118">
        <f>N4+7</f>
        <v>45772</v>
      </c>
      <c r="O5" s="48">
        <f>O4+7</f>
        <v>45772</v>
      </c>
      <c r="P5" s="48">
        <f t="shared" si="0"/>
        <v>45843</v>
      </c>
      <c r="Q5" s="48">
        <f t="shared" si="0"/>
        <v>45870</v>
      </c>
      <c r="R5" s="48">
        <f t="shared" si="0"/>
        <v>45870</v>
      </c>
      <c r="S5" s="48">
        <f t="shared" si="0"/>
        <v>45871</v>
      </c>
      <c r="T5" s="48">
        <f t="shared" si="0"/>
        <v>45507</v>
      </c>
      <c r="U5" s="48">
        <f t="shared" si="0"/>
        <v>45872</v>
      </c>
      <c r="V5" s="48">
        <f t="shared" si="0"/>
        <v>45508</v>
      </c>
      <c r="W5" s="48">
        <f t="shared" si="0"/>
        <v>45873</v>
      </c>
      <c r="X5" s="48">
        <f t="shared" si="0"/>
        <v>45873</v>
      </c>
      <c r="Y5" s="48">
        <f t="shared" si="0"/>
        <v>45509</v>
      </c>
      <c r="Z5" s="48">
        <f t="shared" si="0"/>
        <v>45512</v>
      </c>
      <c r="AA5" s="48">
        <f>AA4+7</f>
        <v>45873</v>
      </c>
      <c r="AB5" s="48">
        <v>45866</v>
      </c>
      <c r="AC5" s="48">
        <f>AC4+7</f>
        <v>46020</v>
      </c>
      <c r="AD5" s="48">
        <v>45863</v>
      </c>
      <c r="AE5" s="48">
        <f>AE4+7</f>
        <v>45724</v>
      </c>
    </row>
    <row r="6" spans="1:31" x14ac:dyDescent="0.25">
      <c r="A6" s="11">
        <v>3</v>
      </c>
      <c r="B6" s="48"/>
      <c r="C6" s="48"/>
      <c r="D6" s="48">
        <f>D5+7</f>
        <v>45780</v>
      </c>
      <c r="E6" s="48"/>
      <c r="F6" s="48">
        <f t="shared" si="0"/>
        <v>45760</v>
      </c>
      <c r="G6" s="48">
        <v>45774</v>
      </c>
      <c r="H6" s="48">
        <f t="shared" si="0"/>
        <v>45779</v>
      </c>
      <c r="I6" s="48"/>
      <c r="J6" s="48">
        <v>45780</v>
      </c>
      <c r="K6" s="48">
        <f t="shared" si="0"/>
        <v>45780</v>
      </c>
      <c r="L6" s="48">
        <f t="shared" si="0"/>
        <v>45767</v>
      </c>
      <c r="M6" s="48">
        <f t="shared" si="0"/>
        <v>45767</v>
      </c>
      <c r="N6" s="117">
        <f t="shared" si="0"/>
        <v>45779</v>
      </c>
      <c r="O6" s="48">
        <f>O5+7</f>
        <v>45779</v>
      </c>
      <c r="P6" s="48">
        <f t="shared" si="0"/>
        <v>45850</v>
      </c>
      <c r="Q6" s="48">
        <f t="shared" si="0"/>
        <v>45877</v>
      </c>
      <c r="R6" s="48">
        <f t="shared" si="0"/>
        <v>45877</v>
      </c>
      <c r="S6" s="48">
        <f t="shared" si="0"/>
        <v>45878</v>
      </c>
      <c r="T6" s="48">
        <f t="shared" si="0"/>
        <v>45514</v>
      </c>
      <c r="U6" s="48">
        <f t="shared" si="0"/>
        <v>45879</v>
      </c>
      <c r="V6" s="48">
        <f t="shared" si="0"/>
        <v>45515</v>
      </c>
      <c r="W6" s="48">
        <f t="shared" si="0"/>
        <v>45880</v>
      </c>
      <c r="X6" s="48">
        <f t="shared" si="0"/>
        <v>45880</v>
      </c>
      <c r="Y6" s="48">
        <f t="shared" si="0"/>
        <v>45516</v>
      </c>
      <c r="Z6" s="48">
        <f t="shared" si="0"/>
        <v>45519</v>
      </c>
      <c r="AA6" s="48">
        <f t="shared" ref="W6:AE10" si="1">AA5+7</f>
        <v>45880</v>
      </c>
      <c r="AB6" s="48">
        <v>45873</v>
      </c>
      <c r="AC6" s="48">
        <f>AC5+7</f>
        <v>46027</v>
      </c>
      <c r="AD6" s="48">
        <v>45870</v>
      </c>
      <c r="AE6" s="48">
        <f t="shared" si="1"/>
        <v>45731</v>
      </c>
    </row>
    <row r="7" spans="1:31" x14ac:dyDescent="0.25">
      <c r="A7" s="11">
        <v>4</v>
      </c>
      <c r="B7" s="48"/>
      <c r="C7" s="48"/>
      <c r="D7" s="48"/>
      <c r="E7" s="48"/>
      <c r="F7" s="48"/>
      <c r="G7" s="48">
        <v>45781</v>
      </c>
      <c r="H7" s="48"/>
      <c r="I7" s="48"/>
      <c r="J7" s="48"/>
      <c r="K7" s="48"/>
      <c r="L7" s="48">
        <f t="shared" si="0"/>
        <v>45774</v>
      </c>
      <c r="M7" s="48">
        <f t="shared" si="0"/>
        <v>45774</v>
      </c>
      <c r="N7" s="118"/>
      <c r="O7" s="119"/>
      <c r="P7" s="48">
        <f t="shared" si="0"/>
        <v>45857</v>
      </c>
      <c r="Q7" s="48">
        <f t="shared" si="0"/>
        <v>45884</v>
      </c>
      <c r="R7" s="48">
        <f t="shared" si="0"/>
        <v>45884</v>
      </c>
      <c r="S7" s="48">
        <f t="shared" si="0"/>
        <v>45885</v>
      </c>
      <c r="T7" s="48">
        <f t="shared" si="0"/>
        <v>45521</v>
      </c>
      <c r="U7" s="48">
        <f t="shared" si="0"/>
        <v>45886</v>
      </c>
      <c r="V7" s="48">
        <f t="shared" si="0"/>
        <v>45522</v>
      </c>
      <c r="W7" s="48">
        <f t="shared" si="1"/>
        <v>45887</v>
      </c>
      <c r="X7" s="48">
        <f t="shared" si="1"/>
        <v>45887</v>
      </c>
      <c r="Y7" s="48">
        <f t="shared" si="0"/>
        <v>45523</v>
      </c>
      <c r="Z7" s="48">
        <f t="shared" si="1"/>
        <v>45526</v>
      </c>
      <c r="AA7" s="48">
        <f t="shared" si="1"/>
        <v>45887</v>
      </c>
      <c r="AB7" s="48">
        <v>45880</v>
      </c>
      <c r="AC7" s="48"/>
      <c r="AD7" s="48">
        <v>45877</v>
      </c>
      <c r="AE7" s="48">
        <f t="shared" si="1"/>
        <v>45738</v>
      </c>
    </row>
    <row r="8" spans="1:31" x14ac:dyDescent="0.25">
      <c r="A8" s="11">
        <v>5</v>
      </c>
      <c r="B8" s="48"/>
      <c r="C8" s="48"/>
      <c r="D8" s="48"/>
      <c r="E8" s="48"/>
      <c r="F8" s="48"/>
      <c r="G8" s="48"/>
      <c r="H8" s="48"/>
      <c r="I8" s="48"/>
      <c r="J8" s="48"/>
      <c r="K8" s="48"/>
      <c r="L8" s="48">
        <f t="shared" si="0"/>
        <v>45781</v>
      </c>
      <c r="M8" s="48">
        <f t="shared" si="0"/>
        <v>45781</v>
      </c>
      <c r="N8" s="117"/>
      <c r="O8" s="48"/>
      <c r="P8" s="48">
        <f t="shared" si="0"/>
        <v>45864</v>
      </c>
      <c r="Q8" s="48">
        <f t="shared" si="0"/>
        <v>45891</v>
      </c>
      <c r="R8" s="48">
        <f t="shared" si="0"/>
        <v>45891</v>
      </c>
      <c r="S8" s="48">
        <f t="shared" si="0"/>
        <v>45892</v>
      </c>
      <c r="T8" s="48">
        <f t="shared" si="0"/>
        <v>45528</v>
      </c>
      <c r="U8" s="48">
        <f t="shared" si="0"/>
        <v>45893</v>
      </c>
      <c r="V8" s="48">
        <f t="shared" si="0"/>
        <v>45529</v>
      </c>
      <c r="W8" s="48">
        <f t="shared" si="1"/>
        <v>45894</v>
      </c>
      <c r="X8" s="48">
        <f t="shared" si="1"/>
        <v>45894</v>
      </c>
      <c r="Y8" s="48">
        <f t="shared" si="0"/>
        <v>45530</v>
      </c>
      <c r="Z8" s="48">
        <f t="shared" si="1"/>
        <v>45533</v>
      </c>
      <c r="AA8" s="48">
        <f t="shared" si="1"/>
        <v>45894</v>
      </c>
      <c r="AB8" s="48">
        <v>45887</v>
      </c>
      <c r="AC8" s="48"/>
      <c r="AD8" s="48">
        <v>45884</v>
      </c>
      <c r="AE8" s="48">
        <f t="shared" si="1"/>
        <v>45745</v>
      </c>
    </row>
    <row r="9" spans="1:31" x14ac:dyDescent="0.25">
      <c r="A9" s="11">
        <v>6</v>
      </c>
      <c r="B9" s="48"/>
      <c r="C9" s="48"/>
      <c r="D9" s="48"/>
      <c r="E9" s="48"/>
      <c r="F9" s="48"/>
      <c r="G9" s="48"/>
      <c r="H9" s="48"/>
      <c r="I9" s="48"/>
      <c r="J9" s="48"/>
      <c r="K9" s="48"/>
      <c r="L9" s="48"/>
      <c r="M9" s="48"/>
      <c r="N9" s="118"/>
      <c r="O9" s="119"/>
      <c r="P9" s="48">
        <f t="shared" si="0"/>
        <v>45871</v>
      </c>
      <c r="Q9" s="48">
        <f t="shared" si="0"/>
        <v>45898</v>
      </c>
      <c r="R9" s="48">
        <f t="shared" si="0"/>
        <v>45898</v>
      </c>
      <c r="S9" s="48">
        <f t="shared" si="0"/>
        <v>45899</v>
      </c>
      <c r="T9" s="48">
        <f t="shared" si="0"/>
        <v>45535</v>
      </c>
      <c r="U9" s="48">
        <f t="shared" si="0"/>
        <v>45900</v>
      </c>
      <c r="V9" s="48">
        <f t="shared" si="0"/>
        <v>45536</v>
      </c>
      <c r="W9" s="48">
        <f t="shared" si="1"/>
        <v>45901</v>
      </c>
      <c r="X9" s="48">
        <f t="shared" si="1"/>
        <v>45901</v>
      </c>
      <c r="Y9" s="48">
        <f t="shared" si="0"/>
        <v>45537</v>
      </c>
      <c r="Z9" s="48"/>
      <c r="AA9" s="48">
        <f t="shared" si="1"/>
        <v>45901</v>
      </c>
      <c r="AB9" s="48">
        <v>45894</v>
      </c>
      <c r="AC9" s="48"/>
      <c r="AD9" s="48">
        <v>45891</v>
      </c>
      <c r="AE9" s="48"/>
    </row>
    <row r="10" spans="1:31" x14ac:dyDescent="0.25">
      <c r="A10" s="11">
        <v>7</v>
      </c>
      <c r="B10" s="48"/>
      <c r="C10" s="48"/>
      <c r="D10" s="48"/>
      <c r="E10" s="48"/>
      <c r="F10" s="48"/>
      <c r="G10" s="48"/>
      <c r="H10" s="48"/>
      <c r="I10" s="48"/>
      <c r="J10" s="48"/>
      <c r="K10" s="48"/>
      <c r="L10" s="48"/>
      <c r="M10" s="48"/>
      <c r="N10" s="117"/>
      <c r="O10" s="48"/>
      <c r="P10" s="48">
        <f t="shared" si="0"/>
        <v>45878</v>
      </c>
      <c r="Q10" s="48">
        <f t="shared" si="0"/>
        <v>45905</v>
      </c>
      <c r="R10" s="48">
        <f t="shared" si="0"/>
        <v>45905</v>
      </c>
      <c r="S10" s="48">
        <f t="shared" si="0"/>
        <v>45906</v>
      </c>
      <c r="T10" s="48">
        <f t="shared" si="0"/>
        <v>45542</v>
      </c>
      <c r="U10" s="48">
        <f t="shared" si="0"/>
        <v>45907</v>
      </c>
      <c r="V10" s="48">
        <f t="shared" si="0"/>
        <v>45543</v>
      </c>
      <c r="W10" s="48">
        <f t="shared" si="1"/>
        <v>45908</v>
      </c>
      <c r="X10" s="48">
        <f t="shared" si="1"/>
        <v>45908</v>
      </c>
      <c r="Y10" s="48">
        <f t="shared" si="0"/>
        <v>45544</v>
      </c>
      <c r="Z10" s="48"/>
      <c r="AA10" s="48">
        <f t="shared" si="1"/>
        <v>45908</v>
      </c>
      <c r="AB10" s="48">
        <v>45901</v>
      </c>
      <c r="AC10" s="48"/>
      <c r="AD10" s="48">
        <v>45898</v>
      </c>
      <c r="AE10" s="48"/>
    </row>
    <row r="11" spans="1:31" x14ac:dyDescent="0.25">
      <c r="A11" s="11">
        <v>8</v>
      </c>
      <c r="B11" s="48"/>
      <c r="C11" s="48"/>
      <c r="D11" s="48"/>
      <c r="E11" s="48"/>
      <c r="F11" s="48"/>
      <c r="G11" s="48"/>
      <c r="H11" s="48"/>
      <c r="I11" s="48"/>
      <c r="J11" s="48"/>
      <c r="K11" s="48"/>
      <c r="L11" s="48"/>
      <c r="M11" s="48"/>
      <c r="N11" s="118"/>
      <c r="O11" s="119"/>
      <c r="P11" s="48">
        <f t="shared" si="0"/>
        <v>45885</v>
      </c>
      <c r="Q11" s="48"/>
      <c r="R11" s="48"/>
      <c r="S11" s="60">
        <f t="shared" si="0"/>
        <v>45913</v>
      </c>
      <c r="T11" s="48">
        <f t="shared" si="0"/>
        <v>45549</v>
      </c>
      <c r="U11" s="48">
        <f t="shared" si="0"/>
        <v>45914</v>
      </c>
      <c r="V11" s="48"/>
      <c r="W11" s="48"/>
      <c r="X11" s="48"/>
      <c r="Y11" s="48"/>
      <c r="Z11" s="48"/>
      <c r="AA11" s="48"/>
      <c r="AB11" s="48">
        <v>45908</v>
      </c>
      <c r="AC11" s="48"/>
      <c r="AD11" s="48">
        <v>45905</v>
      </c>
      <c r="AE11" s="48"/>
    </row>
    <row r="12" spans="1:31" x14ac:dyDescent="0.25">
      <c r="A12" s="11">
        <v>9</v>
      </c>
      <c r="B12" s="48"/>
      <c r="C12" s="48"/>
      <c r="D12" s="48"/>
      <c r="E12" s="48"/>
      <c r="F12" s="48"/>
      <c r="G12" s="48"/>
      <c r="H12" s="48"/>
      <c r="I12" s="48"/>
      <c r="J12" s="48"/>
      <c r="K12" s="48"/>
      <c r="L12" s="48"/>
      <c r="M12" s="48"/>
      <c r="N12" s="117"/>
      <c r="O12" s="48"/>
      <c r="P12" s="48">
        <f t="shared" si="0"/>
        <v>45892</v>
      </c>
      <c r="Q12" s="48"/>
      <c r="R12" s="48"/>
      <c r="S12" s="60">
        <f t="shared" si="0"/>
        <v>45920</v>
      </c>
      <c r="T12" s="48">
        <f t="shared" si="0"/>
        <v>45556</v>
      </c>
      <c r="U12" s="48">
        <f t="shared" si="0"/>
        <v>45921</v>
      </c>
      <c r="V12" s="48"/>
      <c r="W12" s="48"/>
      <c r="X12" s="48"/>
      <c r="Y12" s="48"/>
      <c r="Z12" s="48"/>
      <c r="AA12" s="48"/>
      <c r="AB12" s="48"/>
      <c r="AC12" s="48"/>
      <c r="AD12" s="48">
        <v>45912</v>
      </c>
      <c r="AE12" s="48"/>
    </row>
    <row r="13" spans="1:31" x14ac:dyDescent="0.25">
      <c r="A13" s="11">
        <v>10</v>
      </c>
      <c r="B13" s="48"/>
      <c r="C13" s="48"/>
      <c r="D13" s="48"/>
      <c r="E13" s="48"/>
      <c r="F13" s="48"/>
      <c r="G13" s="48"/>
      <c r="H13" s="48"/>
      <c r="I13" s="48"/>
      <c r="J13" s="48"/>
      <c r="K13" s="48"/>
      <c r="L13" s="48"/>
      <c r="M13" s="48"/>
      <c r="N13" s="118"/>
      <c r="O13" s="119"/>
      <c r="P13" s="48">
        <f t="shared" si="0"/>
        <v>45899</v>
      </c>
      <c r="Q13" s="48"/>
      <c r="R13" s="48"/>
      <c r="S13" s="60">
        <f t="shared" si="0"/>
        <v>45927</v>
      </c>
      <c r="T13" s="48">
        <f t="shared" si="0"/>
        <v>45563</v>
      </c>
      <c r="U13" s="48">
        <f t="shared" si="0"/>
        <v>45928</v>
      </c>
      <c r="V13" s="48"/>
      <c r="W13" s="48"/>
      <c r="X13" s="48"/>
      <c r="Y13" s="48"/>
      <c r="Z13" s="48"/>
      <c r="AA13" s="48"/>
      <c r="AB13" s="48"/>
      <c r="AC13" s="48"/>
      <c r="AD13" s="48"/>
      <c r="AE13" s="48"/>
    </row>
    <row r="14" spans="1:31" x14ac:dyDescent="0.25">
      <c r="A14" s="11">
        <v>11</v>
      </c>
      <c r="B14" s="48"/>
      <c r="C14" s="48"/>
      <c r="D14" s="48"/>
      <c r="E14" s="48"/>
      <c r="F14" s="48"/>
      <c r="G14" s="48"/>
      <c r="H14" s="48"/>
      <c r="I14" s="48"/>
      <c r="J14" s="48"/>
      <c r="K14" s="48"/>
      <c r="L14" s="48"/>
      <c r="M14" s="48"/>
      <c r="N14" s="117"/>
      <c r="O14" s="48"/>
      <c r="P14" s="48">
        <f t="shared" si="0"/>
        <v>45906</v>
      </c>
      <c r="Q14" s="48"/>
      <c r="R14" s="48"/>
      <c r="S14" s="60">
        <f t="shared" si="0"/>
        <v>45934</v>
      </c>
      <c r="T14" s="48">
        <f t="shared" si="0"/>
        <v>45570</v>
      </c>
      <c r="U14" s="48">
        <f t="shared" si="0"/>
        <v>45935</v>
      </c>
      <c r="V14" s="48"/>
      <c r="W14" s="48"/>
      <c r="X14" s="48"/>
      <c r="Y14" s="48"/>
      <c r="Z14" s="48"/>
      <c r="AA14" s="48"/>
      <c r="AB14" s="48"/>
      <c r="AC14" s="48"/>
      <c r="AD14" s="48"/>
      <c r="AE14" s="48"/>
    </row>
    <row r="15" spans="1:31" x14ac:dyDescent="0.25">
      <c r="A15" s="11">
        <v>12</v>
      </c>
      <c r="B15" s="48"/>
      <c r="C15" s="48"/>
      <c r="D15" s="48"/>
      <c r="E15" s="48"/>
      <c r="F15" s="48"/>
      <c r="G15" s="48"/>
      <c r="H15" s="48"/>
      <c r="I15" s="48"/>
      <c r="J15" s="48"/>
      <c r="K15" s="48"/>
      <c r="L15" s="48"/>
      <c r="M15" s="48"/>
      <c r="N15" s="118"/>
      <c r="O15" s="119"/>
      <c r="P15" s="48">
        <f t="shared" si="0"/>
        <v>45913</v>
      </c>
      <c r="Q15" s="48"/>
      <c r="R15" s="48"/>
      <c r="S15" s="60">
        <f t="shared" si="0"/>
        <v>45941</v>
      </c>
      <c r="T15" s="48">
        <f t="shared" si="0"/>
        <v>45577</v>
      </c>
      <c r="U15" s="48">
        <f t="shared" si="0"/>
        <v>45942</v>
      </c>
      <c r="V15" s="48"/>
      <c r="W15" s="48"/>
      <c r="X15" s="48"/>
      <c r="Y15" s="48"/>
      <c r="Z15" s="48"/>
      <c r="AA15" s="48"/>
      <c r="AB15" s="48"/>
      <c r="AC15" s="48"/>
      <c r="AD15" s="48"/>
      <c r="AE15" s="48"/>
    </row>
    <row r="16" spans="1:31" x14ac:dyDescent="0.25">
      <c r="A16" s="11">
        <v>13</v>
      </c>
      <c r="B16" s="48"/>
      <c r="C16" s="48"/>
      <c r="D16" s="48"/>
      <c r="E16" s="48"/>
      <c r="F16" s="48"/>
      <c r="G16" s="48"/>
      <c r="H16" s="48"/>
      <c r="I16" s="48"/>
      <c r="J16" s="48"/>
      <c r="K16" s="48"/>
      <c r="L16" s="48"/>
      <c r="M16" s="48"/>
      <c r="N16" s="117"/>
      <c r="O16" s="48"/>
      <c r="P16" s="48">
        <f t="shared" si="0"/>
        <v>45920</v>
      </c>
      <c r="Q16" s="48"/>
      <c r="R16" s="48"/>
      <c r="S16" s="60">
        <f t="shared" si="0"/>
        <v>45948</v>
      </c>
      <c r="T16" s="48">
        <f t="shared" si="0"/>
        <v>45584</v>
      </c>
      <c r="U16" s="48">
        <f t="shared" si="0"/>
        <v>45949</v>
      </c>
      <c r="V16" s="48"/>
      <c r="W16" s="48"/>
      <c r="X16" s="48"/>
      <c r="Y16" s="48"/>
      <c r="Z16" s="48"/>
      <c r="AA16" s="48"/>
      <c r="AB16" s="48"/>
      <c r="AC16" s="48"/>
      <c r="AD16" s="48"/>
      <c r="AE16" s="48"/>
    </row>
    <row r="17" spans="1:31" x14ac:dyDescent="0.25">
      <c r="A17" s="11">
        <v>14</v>
      </c>
      <c r="B17" s="48"/>
      <c r="C17" s="48"/>
      <c r="D17" s="48"/>
      <c r="E17" s="48"/>
      <c r="F17" s="48"/>
      <c r="G17" s="48"/>
      <c r="H17" s="48"/>
      <c r="I17" s="48"/>
      <c r="J17" s="48"/>
      <c r="K17" s="48"/>
      <c r="L17" s="48"/>
      <c r="M17" s="48"/>
      <c r="N17" s="118"/>
      <c r="O17" s="119"/>
      <c r="P17" s="48">
        <f t="shared" si="0"/>
        <v>45927</v>
      </c>
      <c r="Q17" s="48"/>
      <c r="R17" s="48"/>
      <c r="S17" s="60">
        <f t="shared" si="0"/>
        <v>45955</v>
      </c>
      <c r="T17" s="48">
        <f t="shared" si="0"/>
        <v>45591</v>
      </c>
      <c r="U17" s="48">
        <f t="shared" si="0"/>
        <v>45956</v>
      </c>
      <c r="V17" s="48"/>
      <c r="W17" s="48"/>
      <c r="X17" s="48"/>
      <c r="Y17" s="48"/>
      <c r="Z17" s="48"/>
      <c r="AA17" s="48"/>
      <c r="AB17" s="48"/>
      <c r="AC17" s="48"/>
      <c r="AD17" s="48"/>
      <c r="AE17" s="48"/>
    </row>
    <row r="18" spans="1:31" x14ac:dyDescent="0.25">
      <c r="A18" s="11">
        <v>15</v>
      </c>
      <c r="B18" s="48"/>
      <c r="C18" s="48"/>
      <c r="D18" s="48"/>
      <c r="E18" s="48"/>
      <c r="F18" s="48"/>
      <c r="G18" s="48"/>
      <c r="H18" s="48"/>
      <c r="I18" s="48"/>
      <c r="J18" s="48"/>
      <c r="K18" s="48"/>
      <c r="L18" s="48"/>
      <c r="M18" s="48"/>
      <c r="N18" s="117"/>
      <c r="O18" s="48"/>
      <c r="P18" s="48">
        <f t="shared" si="0"/>
        <v>45934</v>
      </c>
      <c r="Q18" s="48"/>
      <c r="R18" s="48"/>
      <c r="S18" s="60">
        <f t="shared" si="0"/>
        <v>45962</v>
      </c>
      <c r="T18" s="48">
        <f t="shared" si="0"/>
        <v>45598</v>
      </c>
      <c r="U18" s="48">
        <f t="shared" si="0"/>
        <v>45963</v>
      </c>
      <c r="V18" s="48"/>
      <c r="W18" s="48"/>
      <c r="X18" s="48"/>
      <c r="Y18" s="48"/>
      <c r="Z18" s="48"/>
      <c r="AA18" s="48"/>
      <c r="AB18" s="48"/>
      <c r="AC18" s="48"/>
      <c r="AD18" s="48"/>
      <c r="AE18" s="48"/>
    </row>
    <row r="19" spans="1:31" x14ac:dyDescent="0.25">
      <c r="A19" s="11">
        <v>16</v>
      </c>
      <c r="B19" s="48"/>
      <c r="C19" s="48"/>
      <c r="D19" s="48"/>
      <c r="E19" s="48"/>
      <c r="F19" s="48"/>
      <c r="G19" s="48"/>
      <c r="H19" s="48"/>
      <c r="I19" s="48"/>
      <c r="J19" s="48"/>
      <c r="K19" s="48"/>
      <c r="L19" s="48"/>
      <c r="M19" s="48"/>
      <c r="N19" s="118"/>
      <c r="O19" s="119"/>
      <c r="P19" s="48">
        <f t="shared" si="0"/>
        <v>45941</v>
      </c>
      <c r="Q19" s="48"/>
      <c r="R19" s="48"/>
      <c r="S19" s="60">
        <f t="shared" si="0"/>
        <v>45969</v>
      </c>
      <c r="T19" s="48">
        <f t="shared" si="0"/>
        <v>45605</v>
      </c>
      <c r="U19" s="60">
        <f t="shared" si="0"/>
        <v>45970</v>
      </c>
      <c r="V19" s="48"/>
      <c r="W19" s="48"/>
      <c r="X19" s="48"/>
      <c r="Y19" s="48"/>
      <c r="Z19" s="48"/>
      <c r="AA19" s="48"/>
      <c r="AB19" s="48"/>
      <c r="AC19" s="48"/>
      <c r="AD19" s="48"/>
      <c r="AE19" s="48"/>
    </row>
    <row r="20" spans="1:31" x14ac:dyDescent="0.25">
      <c r="A20" s="11">
        <v>17</v>
      </c>
      <c r="B20" s="48"/>
      <c r="C20" s="48"/>
      <c r="D20" s="48"/>
      <c r="E20" s="48"/>
      <c r="F20" s="48"/>
      <c r="G20" s="48"/>
      <c r="H20" s="48"/>
      <c r="I20" s="48"/>
      <c r="J20" s="48"/>
      <c r="K20" s="48"/>
      <c r="L20" s="48"/>
      <c r="M20" s="48"/>
      <c r="N20" s="117"/>
      <c r="O20" s="48"/>
      <c r="P20" s="48">
        <f t="shared" si="0"/>
        <v>45948</v>
      </c>
      <c r="Q20" s="48"/>
      <c r="R20" s="48"/>
      <c r="S20" s="60">
        <f t="shared" si="0"/>
        <v>45976</v>
      </c>
      <c r="T20" s="48">
        <f t="shared" si="0"/>
        <v>45612</v>
      </c>
      <c r="U20" s="60">
        <f t="shared" si="0"/>
        <v>45977</v>
      </c>
      <c r="V20" s="48"/>
      <c r="W20" s="48"/>
      <c r="X20" s="48"/>
      <c r="Y20" s="48"/>
      <c r="Z20" s="48"/>
      <c r="AA20" s="48"/>
      <c r="AB20" s="48"/>
      <c r="AC20" s="48"/>
      <c r="AD20" s="48"/>
      <c r="AE20" s="48"/>
    </row>
    <row r="21" spans="1:31" x14ac:dyDescent="0.25">
      <c r="A21" s="11">
        <v>18</v>
      </c>
      <c r="B21" s="48"/>
      <c r="C21" s="48"/>
      <c r="D21" s="48"/>
      <c r="E21" s="48"/>
      <c r="F21" s="48"/>
      <c r="G21" s="48"/>
      <c r="H21" s="48"/>
      <c r="I21" s="48"/>
      <c r="J21" s="48"/>
      <c r="K21" s="48"/>
      <c r="L21" s="48"/>
      <c r="M21" s="48"/>
      <c r="N21" s="118"/>
      <c r="O21" s="119"/>
      <c r="P21" s="48">
        <f t="shared" ref="P21:U29" si="2">P20+7</f>
        <v>45955</v>
      </c>
      <c r="Q21" s="48"/>
      <c r="R21" s="48"/>
      <c r="S21" s="60">
        <f t="shared" si="2"/>
        <v>45983</v>
      </c>
      <c r="T21" s="48">
        <f t="shared" si="2"/>
        <v>45619</v>
      </c>
      <c r="U21" s="60">
        <f t="shared" si="2"/>
        <v>45984</v>
      </c>
      <c r="V21" s="48"/>
      <c r="W21" s="48"/>
      <c r="X21" s="48"/>
      <c r="Y21" s="48"/>
      <c r="Z21" s="48"/>
      <c r="AA21" s="48"/>
      <c r="AB21" s="48"/>
      <c r="AC21" s="48"/>
      <c r="AD21" s="48"/>
      <c r="AE21" s="48"/>
    </row>
    <row r="22" spans="1:31" x14ac:dyDescent="0.25">
      <c r="A22" s="11">
        <v>19</v>
      </c>
      <c r="B22" s="48"/>
      <c r="C22" s="48"/>
      <c r="D22" s="48"/>
      <c r="E22" s="48"/>
      <c r="F22" s="48"/>
      <c r="G22" s="48"/>
      <c r="H22" s="48"/>
      <c r="I22" s="48"/>
      <c r="J22" s="48"/>
      <c r="K22" s="48"/>
      <c r="L22" s="48"/>
      <c r="M22" s="48"/>
      <c r="N22" s="117"/>
      <c r="O22" s="48"/>
      <c r="P22" s="48">
        <f t="shared" si="2"/>
        <v>45962</v>
      </c>
      <c r="Q22" s="48"/>
      <c r="R22" s="48"/>
      <c r="S22" s="60">
        <f t="shared" si="2"/>
        <v>45990</v>
      </c>
      <c r="T22" s="48">
        <f t="shared" si="2"/>
        <v>45626</v>
      </c>
      <c r="U22" s="60">
        <f t="shared" si="2"/>
        <v>45991</v>
      </c>
      <c r="V22" s="48"/>
      <c r="W22" s="48"/>
      <c r="X22" s="48"/>
      <c r="Y22" s="48"/>
      <c r="Z22" s="48"/>
      <c r="AA22" s="48"/>
      <c r="AB22" s="48"/>
      <c r="AC22" s="48"/>
      <c r="AD22" s="48"/>
      <c r="AE22" s="48"/>
    </row>
    <row r="23" spans="1:31" x14ac:dyDescent="0.25">
      <c r="A23" s="11">
        <v>20</v>
      </c>
      <c r="B23" s="48"/>
      <c r="C23" s="48"/>
      <c r="D23" s="48"/>
      <c r="E23" s="48"/>
      <c r="F23" s="48"/>
      <c r="G23" s="48"/>
      <c r="H23" s="48"/>
      <c r="I23" s="48"/>
      <c r="J23" s="48"/>
      <c r="K23" s="48"/>
      <c r="L23" s="48"/>
      <c r="M23" s="48"/>
      <c r="N23" s="118"/>
      <c r="O23" s="119"/>
      <c r="P23" s="48">
        <f t="shared" si="2"/>
        <v>45969</v>
      </c>
      <c r="Q23" s="48"/>
      <c r="R23" s="48"/>
      <c r="S23" s="48"/>
      <c r="T23" s="48"/>
      <c r="U23" s="48"/>
      <c r="V23" s="48"/>
      <c r="W23" s="48"/>
      <c r="X23" s="48"/>
      <c r="Y23" s="48"/>
      <c r="Z23" s="48"/>
      <c r="AA23" s="48"/>
      <c r="AB23" s="48"/>
      <c r="AC23" s="48"/>
      <c r="AD23" s="48"/>
      <c r="AE23" s="48"/>
    </row>
    <row r="24" spans="1:31" x14ac:dyDescent="0.25">
      <c r="A24" s="11">
        <v>21</v>
      </c>
      <c r="B24" s="48"/>
      <c r="C24" s="48"/>
      <c r="D24" s="48"/>
      <c r="E24" s="48"/>
      <c r="F24" s="48"/>
      <c r="G24" s="48"/>
      <c r="H24" s="48"/>
      <c r="I24" s="48"/>
      <c r="J24" s="48"/>
      <c r="K24" s="48"/>
      <c r="L24" s="48"/>
      <c r="M24" s="48"/>
      <c r="N24" s="117"/>
      <c r="O24" s="48"/>
      <c r="P24" s="48">
        <f t="shared" si="2"/>
        <v>45976</v>
      </c>
      <c r="Q24" s="48"/>
      <c r="R24" s="48"/>
      <c r="S24" s="48"/>
      <c r="T24" s="48"/>
      <c r="U24" s="48"/>
      <c r="V24" s="48"/>
      <c r="W24" s="48"/>
      <c r="X24" s="48"/>
      <c r="Y24" s="48"/>
      <c r="Z24" s="48"/>
      <c r="AA24" s="48"/>
      <c r="AB24" s="48"/>
      <c r="AC24" s="48"/>
      <c r="AD24" s="48"/>
      <c r="AE24" s="48"/>
    </row>
    <row r="25" spans="1:31" x14ac:dyDescent="0.25">
      <c r="A25" s="11">
        <v>22</v>
      </c>
      <c r="B25" s="48"/>
      <c r="C25" s="48"/>
      <c r="D25" s="48"/>
      <c r="E25" s="48"/>
      <c r="F25" s="48"/>
      <c r="G25" s="48"/>
      <c r="H25" s="48"/>
      <c r="I25" s="48"/>
      <c r="J25" s="48"/>
      <c r="K25" s="48"/>
      <c r="L25" s="48"/>
      <c r="M25" s="48"/>
      <c r="N25" s="118"/>
      <c r="O25" s="119"/>
      <c r="P25" s="48">
        <f t="shared" si="2"/>
        <v>45983</v>
      </c>
      <c r="Q25" s="48"/>
      <c r="R25" s="48"/>
      <c r="S25" s="48"/>
      <c r="T25" s="48"/>
      <c r="U25" s="48"/>
      <c r="V25" s="48"/>
      <c r="W25" s="48"/>
      <c r="X25" s="48"/>
      <c r="Y25" s="48"/>
      <c r="Z25" s="48"/>
      <c r="AA25" s="48"/>
      <c r="AB25" s="48"/>
      <c r="AC25" s="48"/>
      <c r="AD25" s="48"/>
      <c r="AE25" s="48"/>
    </row>
    <row r="26" spans="1:31" x14ac:dyDescent="0.25">
      <c r="A26" s="11">
        <v>23</v>
      </c>
      <c r="B26" s="48"/>
      <c r="C26" s="48"/>
      <c r="D26" s="48"/>
      <c r="E26" s="48"/>
      <c r="F26" s="48"/>
      <c r="G26" s="48"/>
      <c r="H26" s="48"/>
      <c r="I26" s="48"/>
      <c r="J26" s="48"/>
      <c r="K26" s="48"/>
      <c r="L26" s="48"/>
      <c r="M26" s="48"/>
      <c r="N26" s="117"/>
      <c r="O26" s="48"/>
      <c r="P26" s="48">
        <f t="shared" si="2"/>
        <v>45990</v>
      </c>
      <c r="Q26" s="48"/>
      <c r="R26" s="48"/>
      <c r="S26" s="48"/>
      <c r="T26" s="48"/>
      <c r="U26" s="48"/>
      <c r="V26" s="48"/>
      <c r="W26" s="48"/>
      <c r="X26" s="48"/>
      <c r="Y26" s="48"/>
      <c r="Z26" s="48"/>
      <c r="AA26" s="48"/>
      <c r="AB26" s="48"/>
      <c r="AC26" s="48"/>
      <c r="AD26" s="48"/>
      <c r="AE26" s="48"/>
    </row>
    <row r="27" spans="1:31" x14ac:dyDescent="0.25">
      <c r="A27" s="11">
        <v>24</v>
      </c>
      <c r="B27" s="48"/>
      <c r="C27" s="48"/>
      <c r="D27" s="48"/>
      <c r="E27" s="48"/>
      <c r="F27" s="48"/>
      <c r="G27" s="48"/>
      <c r="H27" s="48"/>
      <c r="I27" s="48"/>
      <c r="J27" s="48"/>
      <c r="K27" s="48"/>
      <c r="L27" s="48"/>
      <c r="M27" s="48"/>
      <c r="N27" s="118"/>
      <c r="O27" s="119"/>
      <c r="P27" s="48">
        <v>46011</v>
      </c>
      <c r="Q27" s="48"/>
      <c r="R27" s="48"/>
      <c r="S27" s="48"/>
      <c r="T27" s="48"/>
      <c r="U27" s="48"/>
      <c r="V27" s="48"/>
      <c r="W27" s="48"/>
      <c r="X27" s="48"/>
      <c r="Y27" s="48"/>
      <c r="Z27" s="48"/>
      <c r="AA27" s="48"/>
      <c r="AB27" s="48"/>
      <c r="AC27" s="48"/>
      <c r="AD27" s="48"/>
      <c r="AE27" s="48"/>
    </row>
    <row r="28" spans="1:31" x14ac:dyDescent="0.25">
      <c r="A28" s="11">
        <v>25</v>
      </c>
      <c r="B28" s="48"/>
      <c r="C28" s="48"/>
      <c r="D28" s="48"/>
      <c r="E28" s="48"/>
      <c r="F28" s="48"/>
      <c r="G28" s="48"/>
      <c r="H28" s="48"/>
      <c r="I28" s="48"/>
      <c r="J28" s="48"/>
      <c r="K28" s="48"/>
      <c r="L28" s="48"/>
      <c r="M28" s="48"/>
      <c r="N28" s="117"/>
      <c r="O28" s="48"/>
      <c r="P28" s="48">
        <f t="shared" si="2"/>
        <v>46018</v>
      </c>
      <c r="Q28" s="48"/>
      <c r="R28" s="48"/>
      <c r="S28" s="48"/>
      <c r="T28" s="48"/>
      <c r="U28" s="48"/>
      <c r="V28" s="48"/>
      <c r="W28" s="48"/>
      <c r="X28" s="48"/>
      <c r="Y28" s="48"/>
      <c r="Z28" s="48"/>
      <c r="AA28" s="48"/>
      <c r="AB28" s="48"/>
      <c r="AC28" s="48"/>
      <c r="AD28" s="48"/>
      <c r="AE28" s="48"/>
    </row>
    <row r="29" spans="1:31" x14ac:dyDescent="0.25">
      <c r="A29" s="11">
        <v>26</v>
      </c>
      <c r="B29" s="48"/>
      <c r="C29" s="48"/>
      <c r="D29" s="48"/>
      <c r="E29" s="48"/>
      <c r="F29" s="48"/>
      <c r="G29" s="48"/>
      <c r="H29" s="48"/>
      <c r="I29" s="48"/>
      <c r="J29" s="48"/>
      <c r="K29" s="48"/>
      <c r="L29" s="48"/>
      <c r="M29" s="48"/>
      <c r="N29" s="118"/>
      <c r="O29" s="119"/>
      <c r="P29" s="48">
        <f t="shared" si="2"/>
        <v>46025</v>
      </c>
      <c r="Q29" s="48"/>
      <c r="R29" s="48"/>
      <c r="S29" s="48"/>
      <c r="T29" s="48"/>
      <c r="U29" s="48"/>
      <c r="V29" s="48"/>
      <c r="W29" s="48"/>
      <c r="X29" s="48"/>
      <c r="Y29" s="48"/>
      <c r="Z29" s="48"/>
      <c r="AA29" s="48"/>
      <c r="AB29" s="48"/>
      <c r="AC29" s="48"/>
      <c r="AD29" s="48"/>
      <c r="AE29" s="110"/>
    </row>
  </sheetData>
  <phoneticPr fontId="17"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6</vt:i4>
      </vt:variant>
    </vt:vector>
  </HeadingPairs>
  <TitlesOfParts>
    <vt:vector size="17" baseType="lpstr">
      <vt:lpstr>Weekly Avl Seats Rev vs Cost</vt:lpstr>
      <vt:lpstr>Weekly Rotation Revenue</vt:lpstr>
      <vt:lpstr>For PNL Updates</vt:lpstr>
      <vt:lpstr>Summary</vt:lpstr>
      <vt:lpstr>Booking_Data</vt:lpstr>
      <vt:lpstr>PRL</vt:lpstr>
      <vt:lpstr>LookUp</vt:lpstr>
      <vt:lpstr>Flight Rotation Weeks</vt:lpstr>
      <vt:lpstr>Routes Taxes</vt:lpstr>
      <vt:lpstr>Flight Plan Budget</vt:lpstr>
      <vt:lpstr>Departure Date</vt:lpstr>
      <vt:lpstr>'Departure Date'!Route3</vt:lpstr>
      <vt:lpstr>'Departure Date'!S01_</vt:lpstr>
      <vt:lpstr>'Departure Date'!S02_</vt:lpstr>
      <vt:lpstr>'Departure Date'!S03_</vt:lpstr>
      <vt:lpstr>'Departure Date'!S04_</vt:lpstr>
      <vt:lpstr>'Departure Date'!S05_</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Mohammed  Hamed</dc:creator>
  <cp:lastModifiedBy>Donia Elgendy</cp:lastModifiedBy>
  <cp:lastPrinted>2024-11-29T11:46:21Z</cp:lastPrinted>
  <dcterms:created xsi:type="dcterms:W3CDTF">2023-10-16T10:24:53Z</dcterms:created>
  <dcterms:modified xsi:type="dcterms:W3CDTF">2025-04-25T15:59:11Z</dcterms:modified>
</cp:coreProperties>
</file>